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portnzgroup-my.sharepoint.com/personal/sam_bremer_hpsnz_org_nz/Documents/Desktop/Trueskill/"/>
    </mc:Choice>
  </mc:AlternateContent>
  <xr:revisionPtr revIDLastSave="11" documentId="11_2960BA4718DCD4136CB8EB8646E8E802F0B257E0" xr6:coauthVersionLast="47" xr6:coauthVersionMax="47" xr10:uidLastSave="{C40106A2-1538-462F-89C1-4194D58ADC76}"/>
  <bookViews>
    <workbookView xWindow="38280" yWindow="7635" windowWidth="29040" windowHeight="15720" tabRatio="820" activeTab="1" xr2:uid="{00000000-000D-0000-FFFF-FFFF00000000}"/>
  </bookViews>
  <sheets>
    <sheet name="Sprint Qual" sheetId="1" r:id="rId1"/>
    <sheet name="Sprint" sheetId="3" r:id="rId2"/>
    <sheet name="Team Sprint" sheetId="4" r:id="rId3"/>
    <sheet name="Team Pursuit" sheetId="5" r:id="rId4"/>
    <sheet name="Madison" sheetId="6" r:id="rId5"/>
    <sheet name="Riders" sheetId="7" r:id="rId6"/>
    <sheet name="OM-Scratch" sheetId="8" r:id="rId7"/>
    <sheet name="OM-Tempo" sheetId="9" r:id="rId8"/>
    <sheet name="OM-Elimination" sheetId="10" r:id="rId9"/>
    <sheet name="OM-Points" sheetId="11" r:id="rId10"/>
    <sheet name="3k Individual Pursuit" sheetId="12" r:id="rId11"/>
    <sheet name="Elimination Race" sheetId="13" r:id="rId12"/>
    <sheet name="Scratch" sheetId="14" r:id="rId13"/>
    <sheet name="Points" sheetId="15" r:id="rId14"/>
    <sheet name="1k TT" sheetId="16" r:id="rId15"/>
    <sheet name="Keirin" sheetId="18" r:id="rId16"/>
    <sheet name="500m Time Trial" sheetId="19" r:id="rId17"/>
    <sheet name="Individual Pursuit" sheetId="20" r:id="rId18"/>
    <sheet name="TrueSkill_Grid_Search" sheetId="21" r:id="rId19"/>
  </sheets>
  <definedNames>
    <definedName name="_xlnm._FilterDatabase" localSheetId="14" hidden="1">'1k TT'!$A$1:$S$78</definedName>
    <definedName name="_xlnm._FilterDatabase" localSheetId="10" hidden="1">'3k Individual Pursuit'!$A$1:$AJ$286</definedName>
    <definedName name="_xlnm._FilterDatabase" localSheetId="16" hidden="1">'500m Time Trial'!$A$1:$O$304</definedName>
    <definedName name="_xlnm._FilterDatabase" localSheetId="11" hidden="1">'Elimination Race'!$A$1:$L$186</definedName>
    <definedName name="_xlnm._FilterDatabase" localSheetId="17" hidden="1">'Individual Pursuit'!$A$1:$AQ$1</definedName>
    <definedName name="_xlnm._FilterDatabase" localSheetId="4" hidden="1">Madison!$A$1:$AC$476</definedName>
    <definedName name="_xlnm._FilterDatabase" localSheetId="8" hidden="1">'OM-Elimination'!$A$1:$J$654</definedName>
    <definedName name="_xlnm._FilterDatabase" localSheetId="9" hidden="1">'OM-Points'!$A$1:$Y$739</definedName>
    <definedName name="_xlnm._FilterDatabase" localSheetId="6" hidden="1">'OM-Scratch'!$A$1:$J$671</definedName>
    <definedName name="_xlnm._FilterDatabase" localSheetId="7" hidden="1">'OM-Tempo'!$A$1:$AW$708</definedName>
    <definedName name="_xlnm._FilterDatabase" localSheetId="13" hidden="1">Points!$A$1:$W$109</definedName>
    <definedName name="_xlnm._FilterDatabase" localSheetId="5" hidden="1">Riders!$A$1:$D$4714</definedName>
    <definedName name="_xlnm._FilterDatabase" localSheetId="12" hidden="1">Scratch!$A$1:$J$233</definedName>
    <definedName name="_xlnm._FilterDatabase" localSheetId="1" hidden="1">Sprint!$A$1:$X$1</definedName>
    <definedName name="_xlnm._FilterDatabase" localSheetId="0" hidden="1">'Sprint Qual'!$A$1:$M$1166</definedName>
    <definedName name="_xlnm._FilterDatabase" localSheetId="3" hidden="1">'Team Pursuit'!$A$1:$BD$819</definedName>
    <definedName name="_xlnm._FilterDatabase" localSheetId="2" hidden="1">'Team Sprint'!$A$1:$V$344</definedName>
    <definedName name="_xleta.IF" hidden="1" xlm="1">#NAME?</definedName>
    <definedName name="_xleta.IFERROR" hidden="1" xlm="1">#NAME?</definedName>
    <definedName name="_xleta.ISNUMBER" hidden="1" xlm="1">#NAME?</definedName>
    <definedName name="_xleta.ROW" hidden="1" xlm="1">#NAME?</definedName>
    <definedName name="_xlpm.event" hidden="1" xlm="1">#NAME?</definedName>
    <definedName name="_xlpm.fa" hidden="1" xlm="1">#NAME?</definedName>
    <definedName name="_xlpm.fb" hidden="1" xlm="1">#NAME?</definedName>
    <definedName name="_xlpm.N5141rider" hidden="1" xlm="1">#NAME?</definedName>
    <definedName name="_xlpm.rider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101" i="20" l="1"/>
  <c r="H101" i="20"/>
  <c r="AP100" i="20"/>
  <c r="H100" i="20"/>
  <c r="AP99" i="20"/>
  <c r="H99" i="20"/>
  <c r="AP98" i="20"/>
  <c r="H98" i="20"/>
  <c r="AP97" i="20"/>
  <c r="H97" i="20"/>
  <c r="AP96" i="20"/>
  <c r="H96" i="20"/>
  <c r="AP95" i="20"/>
  <c r="H95" i="20"/>
  <c r="AP94" i="20"/>
  <c r="H94" i="20"/>
  <c r="AP93" i="20"/>
  <c r="H93" i="20"/>
  <c r="AP92" i="20"/>
  <c r="H92" i="20"/>
  <c r="AP91" i="20"/>
  <c r="H91" i="20"/>
  <c r="AP90" i="20"/>
  <c r="H90" i="20"/>
  <c r="AP89" i="20"/>
  <c r="H89" i="20"/>
  <c r="AP88" i="20"/>
  <c r="H88" i="20"/>
  <c r="AP87" i="20"/>
  <c r="H87" i="20"/>
  <c r="AP86" i="20"/>
  <c r="H86" i="20"/>
  <c r="AP85" i="20"/>
  <c r="H85" i="20"/>
  <c r="AP84" i="20"/>
  <c r="H84" i="20"/>
  <c r="AP83" i="20"/>
  <c r="H83" i="20"/>
  <c r="AP82" i="20"/>
  <c r="H82" i="20"/>
  <c r="AP81" i="20"/>
  <c r="H81" i="20"/>
  <c r="AP80" i="20"/>
  <c r="H80" i="20"/>
  <c r="AP79" i="20"/>
  <c r="H79" i="20"/>
  <c r="AP78" i="20"/>
  <c r="H78" i="20"/>
  <c r="AP77" i="20"/>
  <c r="H77" i="20"/>
  <c r="AP76" i="20"/>
  <c r="H76" i="20"/>
  <c r="AQ75" i="20"/>
  <c r="AP75" i="20"/>
  <c r="H75" i="20"/>
  <c r="AQ74" i="20"/>
  <c r="AP74" i="20"/>
  <c r="H74" i="20"/>
  <c r="AQ73" i="20"/>
  <c r="AP73" i="20"/>
  <c r="H73" i="20"/>
  <c r="AQ72" i="20"/>
  <c r="AP72" i="20"/>
  <c r="H72" i="20"/>
  <c r="AQ71" i="20"/>
  <c r="AP71" i="20"/>
  <c r="H71" i="20"/>
  <c r="AQ70" i="20"/>
  <c r="AP70" i="20"/>
  <c r="H70" i="20"/>
  <c r="AQ69" i="20"/>
  <c r="AP69" i="20"/>
  <c r="H69" i="20"/>
  <c r="AQ68" i="20"/>
  <c r="AP68" i="20"/>
  <c r="H68" i="20"/>
  <c r="AQ67" i="20"/>
  <c r="AP67" i="20"/>
  <c r="H67" i="20"/>
  <c r="AQ66" i="20"/>
  <c r="AP66" i="20"/>
  <c r="H66" i="20"/>
  <c r="AQ65" i="20"/>
  <c r="AP65" i="20"/>
  <c r="H65" i="20"/>
  <c r="AQ64" i="20"/>
  <c r="AP64" i="20"/>
  <c r="H64" i="20"/>
  <c r="AQ63" i="20"/>
  <c r="AP63" i="20"/>
  <c r="H63" i="20"/>
  <c r="AQ62" i="20"/>
  <c r="AP62" i="20"/>
  <c r="H62" i="20"/>
  <c r="AQ61" i="20"/>
  <c r="AP61" i="20"/>
  <c r="H61" i="20"/>
  <c r="AQ60" i="20"/>
  <c r="AP60" i="20"/>
  <c r="H60" i="20"/>
  <c r="AQ59" i="20"/>
  <c r="AP59" i="20"/>
  <c r="H59" i="20"/>
  <c r="AQ58" i="20"/>
  <c r="AP58" i="20"/>
  <c r="H58" i="20"/>
  <c r="AQ57" i="20"/>
  <c r="AP57" i="20"/>
  <c r="H57" i="20"/>
  <c r="AQ56" i="20"/>
  <c r="AP56" i="20"/>
  <c r="H56" i="20"/>
  <c r="AQ55" i="20"/>
  <c r="AP55" i="20"/>
  <c r="H55" i="20"/>
  <c r="AQ54" i="20"/>
  <c r="AP54" i="20"/>
  <c r="H54" i="20"/>
  <c r="AQ53" i="20"/>
  <c r="AP53" i="20"/>
  <c r="H53" i="20"/>
  <c r="AQ52" i="20"/>
  <c r="AP52" i="20"/>
  <c r="H52" i="20"/>
  <c r="AQ51" i="20"/>
  <c r="AP51" i="20"/>
  <c r="H51" i="20"/>
  <c r="AQ50" i="20"/>
  <c r="AP50" i="20"/>
  <c r="H50" i="20"/>
  <c r="AQ49" i="20"/>
  <c r="AP49" i="20"/>
  <c r="H49" i="20"/>
  <c r="AQ48" i="20"/>
  <c r="AP48" i="20"/>
  <c r="H48" i="20"/>
  <c r="AQ47" i="20"/>
  <c r="AP47" i="20"/>
  <c r="H47" i="20"/>
  <c r="AQ46" i="20"/>
  <c r="AP46" i="20"/>
  <c r="H46" i="20"/>
  <c r="AQ45" i="20"/>
  <c r="AP45" i="20"/>
  <c r="H45" i="20"/>
  <c r="AQ44" i="20"/>
  <c r="AP44" i="20"/>
  <c r="H44" i="20"/>
  <c r="AQ43" i="20"/>
  <c r="AP43" i="20"/>
  <c r="H43" i="20"/>
  <c r="AQ42" i="20"/>
  <c r="AP42" i="20"/>
  <c r="H42" i="20"/>
  <c r="AQ41" i="20"/>
  <c r="AP41" i="20"/>
  <c r="H41" i="20"/>
  <c r="AQ40" i="20"/>
  <c r="AP40" i="20"/>
  <c r="H40" i="20"/>
  <c r="AQ39" i="20"/>
  <c r="AP39" i="20"/>
  <c r="H39" i="20"/>
  <c r="AQ38" i="20"/>
  <c r="AP38" i="20"/>
  <c r="H38" i="20"/>
  <c r="AQ37" i="20"/>
  <c r="AP37" i="20"/>
  <c r="H37" i="20"/>
  <c r="AQ36" i="20"/>
  <c r="AP36" i="20"/>
  <c r="H36" i="20"/>
  <c r="AQ35" i="20"/>
  <c r="AP35" i="20"/>
  <c r="H35" i="20"/>
  <c r="AQ34" i="20"/>
  <c r="AP34" i="20"/>
  <c r="H34" i="20"/>
  <c r="AQ33" i="20"/>
  <c r="AP33" i="20"/>
  <c r="H33" i="20"/>
  <c r="AQ32" i="20"/>
  <c r="AP32" i="20"/>
  <c r="H32" i="20"/>
  <c r="AQ31" i="20"/>
  <c r="AP31" i="20"/>
  <c r="H31" i="20"/>
  <c r="AQ30" i="20"/>
  <c r="AP30" i="20"/>
  <c r="H30" i="20"/>
  <c r="AQ29" i="20"/>
  <c r="AP29" i="20"/>
  <c r="H29" i="20"/>
  <c r="AQ28" i="20"/>
  <c r="AP28" i="20"/>
  <c r="H28" i="20"/>
  <c r="AQ27" i="20"/>
  <c r="AP27" i="20"/>
  <c r="H27" i="20"/>
  <c r="AQ26" i="20"/>
  <c r="AP26" i="20"/>
  <c r="H26" i="20"/>
  <c r="AQ25" i="20"/>
  <c r="AP25" i="20"/>
  <c r="H25" i="20"/>
  <c r="AQ24" i="20"/>
  <c r="AP24" i="20"/>
  <c r="H24" i="20"/>
  <c r="AQ23" i="20"/>
  <c r="AP23" i="20"/>
  <c r="H23" i="20"/>
  <c r="AQ22" i="20"/>
  <c r="AP22" i="20"/>
  <c r="H22" i="20"/>
  <c r="AQ21" i="20"/>
  <c r="AP21" i="20"/>
  <c r="H21" i="20"/>
  <c r="AQ20" i="20"/>
  <c r="AP20" i="20"/>
  <c r="H20" i="20"/>
  <c r="AQ19" i="20"/>
  <c r="AP19" i="20"/>
  <c r="H19" i="20"/>
  <c r="AQ18" i="20"/>
  <c r="AP18" i="20"/>
  <c r="H18" i="20"/>
  <c r="AQ17" i="20"/>
  <c r="AP17" i="20"/>
  <c r="H17" i="20"/>
  <c r="AQ16" i="20"/>
  <c r="AP16" i="20"/>
  <c r="H16" i="20"/>
  <c r="AQ15" i="20"/>
  <c r="AP15" i="20"/>
  <c r="H15" i="20"/>
  <c r="AQ14" i="20"/>
  <c r="AP14" i="20"/>
  <c r="H14" i="20"/>
  <c r="AQ13" i="20"/>
  <c r="AP13" i="20"/>
  <c r="H13" i="20"/>
  <c r="AQ12" i="20"/>
  <c r="AP12" i="20"/>
  <c r="H12" i="20"/>
  <c r="AQ11" i="20"/>
  <c r="AP11" i="20"/>
  <c r="H11" i="20"/>
  <c r="AQ10" i="20"/>
  <c r="AP10" i="20"/>
  <c r="H10" i="20"/>
  <c r="AQ9" i="20"/>
  <c r="AP9" i="20"/>
  <c r="H9" i="20"/>
  <c r="AQ8" i="20"/>
  <c r="AP8" i="20"/>
  <c r="H8" i="20"/>
  <c r="AQ7" i="20"/>
  <c r="AP7" i="20"/>
  <c r="H7" i="20"/>
  <c r="AQ6" i="20"/>
  <c r="AP6" i="20"/>
  <c r="H6" i="20"/>
  <c r="AQ5" i="20"/>
  <c r="AP5" i="20"/>
  <c r="H5" i="20"/>
  <c r="AQ4" i="20"/>
  <c r="AP4" i="20"/>
  <c r="H4" i="20"/>
  <c r="AQ3" i="20"/>
  <c r="AP3" i="20"/>
  <c r="H3" i="20"/>
  <c r="AQ2" i="20"/>
  <c r="AP2" i="20"/>
  <c r="H2" i="20"/>
  <c r="J361" i="19"/>
  <c r="O361" i="19" s="1"/>
  <c r="H361" i="19"/>
  <c r="J360" i="19"/>
  <c r="O360" i="19" s="1"/>
  <c r="H360" i="19"/>
  <c r="J359" i="19"/>
  <c r="O359" i="19" s="1"/>
  <c r="H359" i="19"/>
  <c r="J358" i="19"/>
  <c r="O358" i="19" s="1"/>
  <c r="H358" i="19"/>
  <c r="J357" i="19"/>
  <c r="O357" i="19" s="1"/>
  <c r="H357" i="19"/>
  <c r="J356" i="19"/>
  <c r="O356" i="19" s="1"/>
  <c r="H356" i="19"/>
  <c r="J355" i="19"/>
  <c r="O355" i="19" s="1"/>
  <c r="H355" i="19"/>
  <c r="J354" i="19"/>
  <c r="O354" i="19" s="1"/>
  <c r="H354" i="19"/>
  <c r="J353" i="19"/>
  <c r="O353" i="19" s="1"/>
  <c r="H353" i="19"/>
  <c r="J352" i="19"/>
  <c r="O352" i="19" s="1"/>
  <c r="H352" i="19"/>
  <c r="J351" i="19"/>
  <c r="O351" i="19" s="1"/>
  <c r="H351" i="19"/>
  <c r="J350" i="19"/>
  <c r="O350" i="19" s="1"/>
  <c r="H350" i="19"/>
  <c r="J349" i="19"/>
  <c r="O349" i="19" s="1"/>
  <c r="H349" i="19"/>
  <c r="J348" i="19"/>
  <c r="O348" i="19" s="1"/>
  <c r="H348" i="19"/>
  <c r="J347" i="19"/>
  <c r="O347" i="19" s="1"/>
  <c r="H347" i="19"/>
  <c r="J346" i="19"/>
  <c r="O346" i="19" s="1"/>
  <c r="H346" i="19"/>
  <c r="J345" i="19"/>
  <c r="O345" i="19" s="1"/>
  <c r="H345" i="19"/>
  <c r="J344" i="19"/>
  <c r="O344" i="19" s="1"/>
  <c r="H344" i="19"/>
  <c r="J343" i="19"/>
  <c r="O343" i="19" s="1"/>
  <c r="H343" i="19"/>
  <c r="J342" i="19"/>
  <c r="O342" i="19" s="1"/>
  <c r="H342" i="19"/>
  <c r="J341" i="19"/>
  <c r="O341" i="19" s="1"/>
  <c r="H341" i="19"/>
  <c r="J340" i="19"/>
  <c r="O340" i="19" s="1"/>
  <c r="H340" i="19"/>
  <c r="J339" i="19"/>
  <c r="O339" i="19" s="1"/>
  <c r="H339" i="19"/>
  <c r="J338" i="19"/>
  <c r="O338" i="19" s="1"/>
  <c r="H338" i="19"/>
  <c r="J337" i="19"/>
  <c r="O337" i="19" s="1"/>
  <c r="H337" i="19"/>
  <c r="J336" i="19"/>
  <c r="O336" i="19" s="1"/>
  <c r="H336" i="19"/>
  <c r="J335" i="19"/>
  <c r="O335" i="19" s="1"/>
  <c r="H335" i="19"/>
  <c r="J334" i="19"/>
  <c r="O334" i="19" s="1"/>
  <c r="H334" i="19"/>
  <c r="J333" i="19"/>
  <c r="O333" i="19" s="1"/>
  <c r="H333" i="19"/>
  <c r="J332" i="19"/>
  <c r="O332" i="19" s="1"/>
  <c r="H332" i="19"/>
  <c r="J331" i="19"/>
  <c r="O331" i="19" s="1"/>
  <c r="H331" i="19"/>
  <c r="J330" i="19"/>
  <c r="O330" i="19" s="1"/>
  <c r="H330" i="19"/>
  <c r="J329" i="19"/>
  <c r="O329" i="19" s="1"/>
  <c r="H329" i="19"/>
  <c r="J328" i="19"/>
  <c r="O328" i="19" s="1"/>
  <c r="H328" i="19"/>
  <c r="J327" i="19"/>
  <c r="O327" i="19" s="1"/>
  <c r="H327" i="19"/>
  <c r="J326" i="19"/>
  <c r="O326" i="19" s="1"/>
  <c r="H326" i="19"/>
  <c r="J325" i="19"/>
  <c r="O325" i="19" s="1"/>
  <c r="H325" i="19"/>
  <c r="J324" i="19"/>
  <c r="O324" i="19" s="1"/>
  <c r="H324" i="19"/>
  <c r="J323" i="19"/>
  <c r="O323" i="19" s="1"/>
  <c r="H323" i="19"/>
  <c r="J322" i="19"/>
  <c r="O322" i="19" s="1"/>
  <c r="H322" i="19"/>
  <c r="J321" i="19"/>
  <c r="O321" i="19" s="1"/>
  <c r="H321" i="19"/>
  <c r="J320" i="19"/>
  <c r="O320" i="19" s="1"/>
  <c r="H320" i="19"/>
  <c r="J319" i="19"/>
  <c r="O319" i="19" s="1"/>
  <c r="H319" i="19"/>
  <c r="J318" i="19"/>
  <c r="O318" i="19" s="1"/>
  <c r="H318" i="19"/>
  <c r="J317" i="19"/>
  <c r="O317" i="19" s="1"/>
  <c r="H317" i="19"/>
  <c r="J316" i="19"/>
  <c r="O316" i="19" s="1"/>
  <c r="H316" i="19"/>
  <c r="J315" i="19"/>
  <c r="O315" i="19" s="1"/>
  <c r="H315" i="19"/>
  <c r="J314" i="19"/>
  <c r="O314" i="19" s="1"/>
  <c r="H314" i="19"/>
  <c r="J313" i="19"/>
  <c r="O313" i="19" s="1"/>
  <c r="H313" i="19"/>
  <c r="J312" i="19"/>
  <c r="O312" i="19" s="1"/>
  <c r="H312" i="19"/>
  <c r="J311" i="19"/>
  <c r="O311" i="19" s="1"/>
  <c r="H311" i="19"/>
  <c r="J310" i="19"/>
  <c r="O310" i="19" s="1"/>
  <c r="H310" i="19"/>
  <c r="J309" i="19"/>
  <c r="O309" i="19" s="1"/>
  <c r="H309" i="19"/>
  <c r="J308" i="19"/>
  <c r="O308" i="19" s="1"/>
  <c r="H308" i="19"/>
  <c r="J307" i="19"/>
  <c r="O307" i="19" s="1"/>
  <c r="H307" i="19"/>
  <c r="J306" i="19"/>
  <c r="O306" i="19" s="1"/>
  <c r="H306" i="19"/>
  <c r="J305" i="19"/>
  <c r="O305" i="19" s="1"/>
  <c r="H305" i="19"/>
  <c r="J304" i="19"/>
  <c r="O304" i="19" s="1"/>
  <c r="H304" i="19"/>
  <c r="J303" i="19"/>
  <c r="O303" i="19" s="1"/>
  <c r="H303" i="19"/>
  <c r="J302" i="19"/>
  <c r="O302" i="19" s="1"/>
  <c r="H302" i="19"/>
  <c r="J301" i="19"/>
  <c r="O301" i="19" s="1"/>
  <c r="H301" i="19"/>
  <c r="J300" i="19"/>
  <c r="O300" i="19" s="1"/>
  <c r="H300" i="19"/>
  <c r="J299" i="19"/>
  <c r="O299" i="19" s="1"/>
  <c r="H299" i="19"/>
  <c r="J298" i="19"/>
  <c r="O298" i="19" s="1"/>
  <c r="H298" i="19"/>
  <c r="J297" i="19"/>
  <c r="O297" i="19" s="1"/>
  <c r="H297" i="19"/>
  <c r="J296" i="19"/>
  <c r="O296" i="19" s="1"/>
  <c r="H296" i="19"/>
  <c r="J295" i="19"/>
  <c r="O295" i="19" s="1"/>
  <c r="H295" i="19"/>
  <c r="J294" i="19"/>
  <c r="O294" i="19" s="1"/>
  <c r="H294" i="19"/>
  <c r="J293" i="19"/>
  <c r="O293" i="19" s="1"/>
  <c r="H293" i="19"/>
  <c r="J292" i="19"/>
  <c r="O292" i="19" s="1"/>
  <c r="H292" i="19"/>
  <c r="J291" i="19"/>
  <c r="O291" i="19" s="1"/>
  <c r="H291" i="19"/>
  <c r="J290" i="19"/>
  <c r="O290" i="19" s="1"/>
  <c r="H290" i="19"/>
  <c r="J289" i="19"/>
  <c r="O289" i="19" s="1"/>
  <c r="H289" i="19"/>
  <c r="J288" i="19"/>
  <c r="O288" i="19" s="1"/>
  <c r="H288" i="19"/>
  <c r="J287" i="19"/>
  <c r="O287" i="19" s="1"/>
  <c r="H287" i="19"/>
  <c r="J286" i="19"/>
  <c r="O286" i="19" s="1"/>
  <c r="H286" i="19"/>
  <c r="J285" i="19"/>
  <c r="O285" i="19" s="1"/>
  <c r="H285" i="19"/>
  <c r="J284" i="19"/>
  <c r="O284" i="19" s="1"/>
  <c r="H284" i="19"/>
  <c r="J283" i="19"/>
  <c r="O283" i="19" s="1"/>
  <c r="H283" i="19"/>
  <c r="J282" i="19"/>
  <c r="O282" i="19" s="1"/>
  <c r="H282" i="19"/>
  <c r="J281" i="19"/>
  <c r="O281" i="19" s="1"/>
  <c r="H281" i="19"/>
  <c r="J280" i="19"/>
  <c r="O280" i="19" s="1"/>
  <c r="H280" i="19"/>
  <c r="J279" i="19"/>
  <c r="O279" i="19" s="1"/>
  <c r="H279" i="19"/>
  <c r="J278" i="19"/>
  <c r="O278" i="19" s="1"/>
  <c r="H278" i="19"/>
  <c r="J277" i="19"/>
  <c r="O277" i="19" s="1"/>
  <c r="H277" i="19"/>
  <c r="J276" i="19"/>
  <c r="O276" i="19" s="1"/>
  <c r="H276" i="19"/>
  <c r="J275" i="19"/>
  <c r="O275" i="19" s="1"/>
  <c r="H275" i="19"/>
  <c r="J274" i="19"/>
  <c r="O274" i="19" s="1"/>
  <c r="H274" i="19"/>
  <c r="J273" i="19"/>
  <c r="O273" i="19" s="1"/>
  <c r="H273" i="19"/>
  <c r="J272" i="19"/>
  <c r="O272" i="19" s="1"/>
  <c r="H272" i="19"/>
  <c r="J271" i="19"/>
  <c r="O271" i="19" s="1"/>
  <c r="H271" i="19"/>
  <c r="J270" i="19"/>
  <c r="O270" i="19" s="1"/>
  <c r="H270" i="19"/>
  <c r="J269" i="19"/>
  <c r="O269" i="19" s="1"/>
  <c r="H269" i="19"/>
  <c r="J268" i="19"/>
  <c r="O268" i="19" s="1"/>
  <c r="H268" i="19"/>
  <c r="J267" i="19"/>
  <c r="O267" i="19" s="1"/>
  <c r="H267" i="19"/>
  <c r="J266" i="19"/>
  <c r="O266" i="19" s="1"/>
  <c r="H266" i="19"/>
  <c r="J265" i="19"/>
  <c r="O265" i="19" s="1"/>
  <c r="H265" i="19"/>
  <c r="J264" i="19"/>
  <c r="O264" i="19" s="1"/>
  <c r="H264" i="19"/>
  <c r="J263" i="19"/>
  <c r="O263" i="19" s="1"/>
  <c r="H263" i="19"/>
  <c r="J262" i="19"/>
  <c r="O262" i="19" s="1"/>
  <c r="H262" i="19"/>
  <c r="J261" i="19"/>
  <c r="O261" i="19" s="1"/>
  <c r="H261" i="19"/>
  <c r="J260" i="19"/>
  <c r="O260" i="19" s="1"/>
  <c r="H260" i="19"/>
  <c r="J259" i="19"/>
  <c r="O259" i="19" s="1"/>
  <c r="H259" i="19"/>
  <c r="J258" i="19"/>
  <c r="O258" i="19" s="1"/>
  <c r="H258" i="19"/>
  <c r="J257" i="19"/>
  <c r="O257" i="19" s="1"/>
  <c r="H257" i="19"/>
  <c r="J256" i="19"/>
  <c r="O256" i="19" s="1"/>
  <c r="H256" i="19"/>
  <c r="J255" i="19"/>
  <c r="O255" i="19" s="1"/>
  <c r="H255" i="19"/>
  <c r="J254" i="19"/>
  <c r="O254" i="19" s="1"/>
  <c r="H254" i="19"/>
  <c r="J253" i="19"/>
  <c r="O253" i="19" s="1"/>
  <c r="H253" i="19"/>
  <c r="J252" i="19"/>
  <c r="O252" i="19" s="1"/>
  <c r="H252" i="19"/>
  <c r="J251" i="19"/>
  <c r="O251" i="19" s="1"/>
  <c r="H251" i="19"/>
  <c r="J250" i="19"/>
  <c r="O250" i="19" s="1"/>
  <c r="H250" i="19"/>
  <c r="J249" i="19"/>
  <c r="O249" i="19" s="1"/>
  <c r="H249" i="19"/>
  <c r="J248" i="19"/>
  <c r="O248" i="19" s="1"/>
  <c r="H248" i="19"/>
  <c r="J247" i="19"/>
  <c r="O247" i="19" s="1"/>
  <c r="H247" i="19"/>
  <c r="J246" i="19"/>
  <c r="O246" i="19" s="1"/>
  <c r="H246" i="19"/>
  <c r="J245" i="19"/>
  <c r="O245" i="19" s="1"/>
  <c r="H245" i="19"/>
  <c r="J244" i="19"/>
  <c r="O244" i="19" s="1"/>
  <c r="H244" i="19"/>
  <c r="J243" i="19"/>
  <c r="O243" i="19" s="1"/>
  <c r="H243" i="19"/>
  <c r="J242" i="19"/>
  <c r="O242" i="19" s="1"/>
  <c r="H242" i="19"/>
  <c r="J241" i="19"/>
  <c r="O241" i="19" s="1"/>
  <c r="H241" i="19"/>
  <c r="J240" i="19"/>
  <c r="O240" i="19" s="1"/>
  <c r="H240" i="19"/>
  <c r="J239" i="19"/>
  <c r="O239" i="19" s="1"/>
  <c r="H239" i="19"/>
  <c r="J238" i="19"/>
  <c r="O238" i="19" s="1"/>
  <c r="H238" i="19"/>
  <c r="J237" i="19"/>
  <c r="O237" i="19" s="1"/>
  <c r="H237" i="19"/>
  <c r="J236" i="19"/>
  <c r="O236" i="19" s="1"/>
  <c r="H236" i="19"/>
  <c r="J235" i="19"/>
  <c r="O235" i="19" s="1"/>
  <c r="H235" i="19"/>
  <c r="J234" i="19"/>
  <c r="O234" i="19" s="1"/>
  <c r="H234" i="19"/>
  <c r="J233" i="19"/>
  <c r="O233" i="19" s="1"/>
  <c r="H233" i="19"/>
  <c r="J232" i="19"/>
  <c r="O232" i="19" s="1"/>
  <c r="H232" i="19"/>
  <c r="J231" i="19"/>
  <c r="O231" i="19" s="1"/>
  <c r="H231" i="19"/>
  <c r="J230" i="19"/>
  <c r="O230" i="19" s="1"/>
  <c r="H230" i="19"/>
  <c r="J229" i="19"/>
  <c r="O229" i="19" s="1"/>
  <c r="H229" i="19"/>
  <c r="J228" i="19"/>
  <c r="O228" i="19" s="1"/>
  <c r="H228" i="19"/>
  <c r="J227" i="19"/>
  <c r="O227" i="19" s="1"/>
  <c r="H227" i="19"/>
  <c r="J226" i="19"/>
  <c r="O226" i="19" s="1"/>
  <c r="H226" i="19"/>
  <c r="J225" i="19"/>
  <c r="O225" i="19" s="1"/>
  <c r="H225" i="19"/>
  <c r="J224" i="19"/>
  <c r="O224" i="19" s="1"/>
  <c r="H224" i="19"/>
  <c r="J223" i="19"/>
  <c r="O223" i="19" s="1"/>
  <c r="H223" i="19"/>
  <c r="J222" i="19"/>
  <c r="O222" i="19" s="1"/>
  <c r="H222" i="19"/>
  <c r="J221" i="19"/>
  <c r="O221" i="19" s="1"/>
  <c r="H221" i="19"/>
  <c r="J220" i="19"/>
  <c r="O220" i="19" s="1"/>
  <c r="H220" i="19"/>
  <c r="J219" i="19"/>
  <c r="O219" i="19" s="1"/>
  <c r="H219" i="19"/>
  <c r="J218" i="19"/>
  <c r="O218" i="19" s="1"/>
  <c r="H218" i="19"/>
  <c r="J217" i="19"/>
  <c r="O217" i="19" s="1"/>
  <c r="H217" i="19"/>
  <c r="J216" i="19"/>
  <c r="O216" i="19" s="1"/>
  <c r="H216" i="19"/>
  <c r="J215" i="19"/>
  <c r="O215" i="19" s="1"/>
  <c r="H215" i="19"/>
  <c r="J214" i="19"/>
  <c r="O214" i="19" s="1"/>
  <c r="H214" i="19"/>
  <c r="J213" i="19"/>
  <c r="O213" i="19" s="1"/>
  <c r="H213" i="19"/>
  <c r="J212" i="19"/>
  <c r="O212" i="19" s="1"/>
  <c r="H212" i="19"/>
  <c r="J211" i="19"/>
  <c r="O211" i="19" s="1"/>
  <c r="H211" i="19"/>
  <c r="J210" i="19"/>
  <c r="O210" i="19" s="1"/>
  <c r="H210" i="19"/>
  <c r="J209" i="19"/>
  <c r="O209" i="19" s="1"/>
  <c r="H209" i="19"/>
  <c r="J208" i="19"/>
  <c r="O208" i="19" s="1"/>
  <c r="H208" i="19"/>
  <c r="J207" i="19"/>
  <c r="O207" i="19" s="1"/>
  <c r="H207" i="19"/>
  <c r="J206" i="19"/>
  <c r="O206" i="19" s="1"/>
  <c r="H206" i="19"/>
  <c r="J205" i="19"/>
  <c r="O205" i="19" s="1"/>
  <c r="H205" i="19"/>
  <c r="J204" i="19"/>
  <c r="O204" i="19" s="1"/>
  <c r="H204" i="19"/>
  <c r="J203" i="19"/>
  <c r="O203" i="19" s="1"/>
  <c r="H203" i="19"/>
  <c r="J202" i="19"/>
  <c r="O202" i="19" s="1"/>
  <c r="H202" i="19"/>
  <c r="J201" i="19"/>
  <c r="O201" i="19" s="1"/>
  <c r="H201" i="19"/>
  <c r="J200" i="19"/>
  <c r="O200" i="19" s="1"/>
  <c r="H200" i="19"/>
  <c r="J199" i="19"/>
  <c r="O199" i="19" s="1"/>
  <c r="H199" i="19"/>
  <c r="J198" i="19"/>
  <c r="O198" i="19" s="1"/>
  <c r="H198" i="19"/>
  <c r="J197" i="19"/>
  <c r="O197" i="19" s="1"/>
  <c r="H197" i="19"/>
  <c r="J196" i="19"/>
  <c r="O196" i="19" s="1"/>
  <c r="H196" i="19"/>
  <c r="J195" i="19"/>
  <c r="O195" i="19" s="1"/>
  <c r="H195" i="19"/>
  <c r="J194" i="19"/>
  <c r="O194" i="19" s="1"/>
  <c r="H194" i="19"/>
  <c r="J193" i="19"/>
  <c r="O193" i="19" s="1"/>
  <c r="H193" i="19"/>
  <c r="J192" i="19"/>
  <c r="O192" i="19" s="1"/>
  <c r="H192" i="19"/>
  <c r="J191" i="19"/>
  <c r="O191" i="19" s="1"/>
  <c r="H191" i="19"/>
  <c r="J190" i="19"/>
  <c r="O190" i="19" s="1"/>
  <c r="H190" i="19"/>
  <c r="J189" i="19"/>
  <c r="O189" i="19" s="1"/>
  <c r="H189" i="19"/>
  <c r="J188" i="19"/>
  <c r="O188" i="19" s="1"/>
  <c r="H188" i="19"/>
  <c r="J187" i="19"/>
  <c r="O187" i="19" s="1"/>
  <c r="H187" i="19"/>
  <c r="J186" i="19"/>
  <c r="O186" i="19" s="1"/>
  <c r="H186" i="19"/>
  <c r="J185" i="19"/>
  <c r="O185" i="19" s="1"/>
  <c r="H185" i="19"/>
  <c r="J184" i="19"/>
  <c r="O184" i="19" s="1"/>
  <c r="H184" i="19"/>
  <c r="J183" i="19"/>
  <c r="O183" i="19" s="1"/>
  <c r="H183" i="19"/>
  <c r="J182" i="19"/>
  <c r="O182" i="19" s="1"/>
  <c r="H182" i="19"/>
  <c r="J181" i="19"/>
  <c r="O181" i="19" s="1"/>
  <c r="H181" i="19"/>
  <c r="J180" i="19"/>
  <c r="O180" i="19" s="1"/>
  <c r="H180" i="19"/>
  <c r="J179" i="19"/>
  <c r="O179" i="19" s="1"/>
  <c r="H179" i="19"/>
  <c r="J178" i="19"/>
  <c r="O178" i="19" s="1"/>
  <c r="H178" i="19"/>
  <c r="J177" i="19"/>
  <c r="O177" i="19" s="1"/>
  <c r="H177" i="19"/>
  <c r="J176" i="19"/>
  <c r="O176" i="19" s="1"/>
  <c r="H176" i="19"/>
  <c r="J175" i="19"/>
  <c r="O175" i="19" s="1"/>
  <c r="H175" i="19"/>
  <c r="J174" i="19"/>
  <c r="O174" i="19" s="1"/>
  <c r="H174" i="19"/>
  <c r="J173" i="19"/>
  <c r="O173" i="19" s="1"/>
  <c r="H173" i="19"/>
  <c r="J172" i="19"/>
  <c r="O172" i="19" s="1"/>
  <c r="H172" i="19"/>
  <c r="J171" i="19"/>
  <c r="O171" i="19" s="1"/>
  <c r="H171" i="19"/>
  <c r="J170" i="19"/>
  <c r="O170" i="19" s="1"/>
  <c r="H170" i="19"/>
  <c r="J169" i="19"/>
  <c r="O169" i="19" s="1"/>
  <c r="H169" i="19"/>
  <c r="J168" i="19"/>
  <c r="O168" i="19" s="1"/>
  <c r="H168" i="19"/>
  <c r="J167" i="19"/>
  <c r="O167" i="19" s="1"/>
  <c r="H167" i="19"/>
  <c r="J166" i="19"/>
  <c r="O166" i="19" s="1"/>
  <c r="H166" i="19"/>
  <c r="J165" i="19"/>
  <c r="O165" i="19" s="1"/>
  <c r="H165" i="19"/>
  <c r="J164" i="19"/>
  <c r="O164" i="19" s="1"/>
  <c r="H164" i="19"/>
  <c r="J163" i="19"/>
  <c r="O163" i="19" s="1"/>
  <c r="H163" i="19"/>
  <c r="J162" i="19"/>
  <c r="O162" i="19" s="1"/>
  <c r="H162" i="19"/>
  <c r="J161" i="19"/>
  <c r="O161" i="19" s="1"/>
  <c r="H161" i="19"/>
  <c r="J160" i="19"/>
  <c r="O160" i="19" s="1"/>
  <c r="H160" i="19"/>
  <c r="J159" i="19"/>
  <c r="O159" i="19" s="1"/>
  <c r="H159" i="19"/>
  <c r="J158" i="19"/>
  <c r="O158" i="19" s="1"/>
  <c r="H158" i="19"/>
  <c r="J157" i="19"/>
  <c r="O157" i="19" s="1"/>
  <c r="H157" i="19"/>
  <c r="J156" i="19"/>
  <c r="O156" i="19" s="1"/>
  <c r="H156" i="19"/>
  <c r="J155" i="19"/>
  <c r="O155" i="19" s="1"/>
  <c r="H155" i="19"/>
  <c r="J154" i="19"/>
  <c r="O154" i="19" s="1"/>
  <c r="H154" i="19"/>
  <c r="J153" i="19"/>
  <c r="O153" i="19" s="1"/>
  <c r="H153" i="19"/>
  <c r="J152" i="19"/>
  <c r="O152" i="19" s="1"/>
  <c r="H152" i="19"/>
  <c r="J151" i="19"/>
  <c r="O151" i="19" s="1"/>
  <c r="H151" i="19"/>
  <c r="J150" i="19"/>
  <c r="O150" i="19" s="1"/>
  <c r="H150" i="19"/>
  <c r="J149" i="19"/>
  <c r="O149" i="19" s="1"/>
  <c r="H149" i="19"/>
  <c r="J148" i="19"/>
  <c r="O148" i="19" s="1"/>
  <c r="H148" i="19"/>
  <c r="J147" i="19"/>
  <c r="O147" i="19" s="1"/>
  <c r="H147" i="19"/>
  <c r="J146" i="19"/>
  <c r="O146" i="19" s="1"/>
  <c r="H146" i="19"/>
  <c r="J145" i="19"/>
  <c r="O145" i="19" s="1"/>
  <c r="H145" i="19"/>
  <c r="J144" i="19"/>
  <c r="O144" i="19" s="1"/>
  <c r="H144" i="19"/>
  <c r="J143" i="19"/>
  <c r="O143" i="19" s="1"/>
  <c r="H143" i="19"/>
  <c r="J142" i="19"/>
  <c r="O142" i="19" s="1"/>
  <c r="H142" i="19"/>
  <c r="J141" i="19"/>
  <c r="O141" i="19" s="1"/>
  <c r="H141" i="19"/>
  <c r="J140" i="19"/>
  <c r="O140" i="19" s="1"/>
  <c r="H140" i="19"/>
  <c r="J139" i="19"/>
  <c r="O139" i="19" s="1"/>
  <c r="H139" i="19"/>
  <c r="J138" i="19"/>
  <c r="O138" i="19" s="1"/>
  <c r="H138" i="19"/>
  <c r="J137" i="19"/>
  <c r="O137" i="19" s="1"/>
  <c r="H137" i="19"/>
  <c r="J136" i="19"/>
  <c r="O136" i="19" s="1"/>
  <c r="H136" i="19"/>
  <c r="J135" i="19"/>
  <c r="O135" i="19" s="1"/>
  <c r="H135" i="19"/>
  <c r="J134" i="19"/>
  <c r="O134" i="19" s="1"/>
  <c r="H134" i="19"/>
  <c r="J133" i="19"/>
  <c r="O133" i="19" s="1"/>
  <c r="H133" i="19"/>
  <c r="J132" i="19"/>
  <c r="O132" i="19" s="1"/>
  <c r="H132" i="19"/>
  <c r="J131" i="19"/>
  <c r="O131" i="19" s="1"/>
  <c r="H131" i="19"/>
  <c r="J130" i="19"/>
  <c r="O130" i="19" s="1"/>
  <c r="H130" i="19"/>
  <c r="J129" i="19"/>
  <c r="O129" i="19" s="1"/>
  <c r="H129" i="19"/>
  <c r="J128" i="19"/>
  <c r="O128" i="19" s="1"/>
  <c r="H128" i="19"/>
  <c r="J127" i="19"/>
  <c r="O127" i="19" s="1"/>
  <c r="H127" i="19"/>
  <c r="J126" i="19"/>
  <c r="O126" i="19" s="1"/>
  <c r="H126" i="19"/>
  <c r="J125" i="19"/>
  <c r="O125" i="19" s="1"/>
  <c r="H125" i="19"/>
  <c r="J124" i="19"/>
  <c r="O124" i="19" s="1"/>
  <c r="H124" i="19"/>
  <c r="J123" i="19"/>
  <c r="O123" i="19" s="1"/>
  <c r="H123" i="19"/>
  <c r="J122" i="19"/>
  <c r="O122" i="19" s="1"/>
  <c r="H122" i="19"/>
  <c r="J121" i="19"/>
  <c r="O121" i="19" s="1"/>
  <c r="H121" i="19"/>
  <c r="J120" i="19"/>
  <c r="O120" i="19" s="1"/>
  <c r="H120" i="19"/>
  <c r="J119" i="19"/>
  <c r="O119" i="19" s="1"/>
  <c r="H119" i="19"/>
  <c r="J118" i="19"/>
  <c r="O118" i="19" s="1"/>
  <c r="H118" i="19"/>
  <c r="J117" i="19"/>
  <c r="O117" i="19" s="1"/>
  <c r="H117" i="19"/>
  <c r="J116" i="19"/>
  <c r="O116" i="19" s="1"/>
  <c r="H116" i="19"/>
  <c r="J115" i="19"/>
  <c r="O115" i="19" s="1"/>
  <c r="H115" i="19"/>
  <c r="J114" i="19"/>
  <c r="O114" i="19" s="1"/>
  <c r="H114" i="19"/>
  <c r="J113" i="19"/>
  <c r="O113" i="19" s="1"/>
  <c r="H113" i="19"/>
  <c r="J112" i="19"/>
  <c r="O112" i="19" s="1"/>
  <c r="H112" i="19"/>
  <c r="J111" i="19"/>
  <c r="O111" i="19" s="1"/>
  <c r="H111" i="19"/>
  <c r="J110" i="19"/>
  <c r="O110" i="19" s="1"/>
  <c r="H110" i="19"/>
  <c r="J109" i="19"/>
  <c r="O109" i="19" s="1"/>
  <c r="H109" i="19"/>
  <c r="J108" i="19"/>
  <c r="O108" i="19" s="1"/>
  <c r="H108" i="19"/>
  <c r="J107" i="19"/>
  <c r="O107" i="19" s="1"/>
  <c r="H107" i="19"/>
  <c r="J106" i="19"/>
  <c r="O106" i="19" s="1"/>
  <c r="H106" i="19"/>
  <c r="J105" i="19"/>
  <c r="O105" i="19" s="1"/>
  <c r="H105" i="19"/>
  <c r="J104" i="19"/>
  <c r="O104" i="19" s="1"/>
  <c r="H104" i="19"/>
  <c r="J103" i="19"/>
  <c r="O103" i="19" s="1"/>
  <c r="H103" i="19"/>
  <c r="J102" i="19"/>
  <c r="O102" i="19" s="1"/>
  <c r="H102" i="19"/>
  <c r="J101" i="19"/>
  <c r="O101" i="19" s="1"/>
  <c r="H101" i="19"/>
  <c r="J100" i="19"/>
  <c r="O100" i="19" s="1"/>
  <c r="H100" i="19"/>
  <c r="J99" i="19"/>
  <c r="O99" i="19" s="1"/>
  <c r="H99" i="19"/>
  <c r="J98" i="19"/>
  <c r="O98" i="19" s="1"/>
  <c r="H98" i="19"/>
  <c r="J97" i="19"/>
  <c r="O97" i="19" s="1"/>
  <c r="H97" i="19"/>
  <c r="J96" i="19"/>
  <c r="O96" i="19" s="1"/>
  <c r="H96" i="19"/>
  <c r="J95" i="19"/>
  <c r="O95" i="19" s="1"/>
  <c r="H95" i="19"/>
  <c r="J94" i="19"/>
  <c r="O94" i="19" s="1"/>
  <c r="H94" i="19"/>
  <c r="J93" i="19"/>
  <c r="O93" i="19" s="1"/>
  <c r="H93" i="19"/>
  <c r="J92" i="19"/>
  <c r="O92" i="19" s="1"/>
  <c r="H92" i="19"/>
  <c r="J91" i="19"/>
  <c r="O91" i="19" s="1"/>
  <c r="H91" i="19"/>
  <c r="J90" i="19"/>
  <c r="O90" i="19" s="1"/>
  <c r="H90" i="19"/>
  <c r="J89" i="19"/>
  <c r="O89" i="19" s="1"/>
  <c r="H89" i="19"/>
  <c r="J88" i="19"/>
  <c r="O88" i="19" s="1"/>
  <c r="H88" i="19"/>
  <c r="J87" i="19"/>
  <c r="O87" i="19" s="1"/>
  <c r="H87" i="19"/>
  <c r="J86" i="19"/>
  <c r="O86" i="19" s="1"/>
  <c r="H86" i="19"/>
  <c r="J85" i="19"/>
  <c r="O85" i="19" s="1"/>
  <c r="H85" i="19"/>
  <c r="H84" i="19"/>
  <c r="H83" i="19"/>
  <c r="H82" i="19"/>
  <c r="H81" i="19"/>
  <c r="H80" i="19"/>
  <c r="H79" i="19"/>
  <c r="H78" i="19"/>
  <c r="H77" i="19"/>
  <c r="H76" i="19"/>
  <c r="H75" i="19"/>
  <c r="H74" i="19"/>
  <c r="H73" i="19"/>
  <c r="H72" i="19"/>
  <c r="H71" i="19"/>
  <c r="H70" i="19"/>
  <c r="H69" i="19"/>
  <c r="H68" i="19"/>
  <c r="H67" i="19"/>
  <c r="H66" i="19"/>
  <c r="H65" i="19"/>
  <c r="H64" i="19"/>
  <c r="H63" i="19"/>
  <c r="H62" i="19"/>
  <c r="H61" i="19"/>
  <c r="H60" i="19"/>
  <c r="H59" i="19"/>
  <c r="J58" i="19"/>
  <c r="O58" i="19" s="1"/>
  <c r="H58" i="19"/>
  <c r="J57" i="19"/>
  <c r="O57" i="19" s="1"/>
  <c r="H57" i="19"/>
  <c r="J56" i="19"/>
  <c r="O56" i="19" s="1"/>
  <c r="H56" i="19"/>
  <c r="J55" i="19"/>
  <c r="O55" i="19" s="1"/>
  <c r="H55" i="19"/>
  <c r="J54" i="19"/>
  <c r="O54" i="19" s="1"/>
  <c r="H54" i="19"/>
  <c r="J53" i="19"/>
  <c r="O53" i="19" s="1"/>
  <c r="H53" i="19"/>
  <c r="J52" i="19"/>
  <c r="O52" i="19" s="1"/>
  <c r="H52" i="19"/>
  <c r="J51" i="19"/>
  <c r="O51" i="19" s="1"/>
  <c r="H51" i="19"/>
  <c r="J50" i="19"/>
  <c r="O50" i="19" s="1"/>
  <c r="H50" i="19"/>
  <c r="J49" i="19"/>
  <c r="O49" i="19" s="1"/>
  <c r="H49" i="19"/>
  <c r="J48" i="19"/>
  <c r="O48" i="19" s="1"/>
  <c r="H48" i="19"/>
  <c r="J47" i="19"/>
  <c r="O47" i="19" s="1"/>
  <c r="H47" i="19"/>
  <c r="J46" i="19"/>
  <c r="O46" i="19" s="1"/>
  <c r="H46" i="19"/>
  <c r="J45" i="19"/>
  <c r="O45" i="19" s="1"/>
  <c r="H45" i="19"/>
  <c r="J44" i="19"/>
  <c r="O44" i="19" s="1"/>
  <c r="H44" i="19"/>
  <c r="J43" i="19"/>
  <c r="O43" i="19" s="1"/>
  <c r="H43" i="19"/>
  <c r="J42" i="19"/>
  <c r="O42" i="19" s="1"/>
  <c r="H42" i="19"/>
  <c r="J41" i="19"/>
  <c r="O41" i="19" s="1"/>
  <c r="H41" i="19"/>
  <c r="J40" i="19"/>
  <c r="O40" i="19" s="1"/>
  <c r="H40" i="19"/>
  <c r="J39" i="19"/>
  <c r="O39" i="19" s="1"/>
  <c r="H39" i="19"/>
  <c r="J38" i="19"/>
  <c r="O38" i="19" s="1"/>
  <c r="H38" i="19"/>
  <c r="J37" i="19"/>
  <c r="O37" i="19" s="1"/>
  <c r="H37" i="19"/>
  <c r="J36" i="19"/>
  <c r="O36" i="19" s="1"/>
  <c r="H36" i="19"/>
  <c r="J35" i="19"/>
  <c r="O35" i="19" s="1"/>
  <c r="H35" i="19"/>
  <c r="J34" i="19"/>
  <c r="O34" i="19" s="1"/>
  <c r="H34" i="19"/>
  <c r="J33" i="19"/>
  <c r="O33" i="19" s="1"/>
  <c r="H33" i="19"/>
  <c r="J32" i="19"/>
  <c r="O32" i="19" s="1"/>
  <c r="H32" i="19"/>
  <c r="J31" i="19"/>
  <c r="O31" i="19" s="1"/>
  <c r="H31" i="19"/>
  <c r="J30" i="19"/>
  <c r="O30" i="19" s="1"/>
  <c r="H30" i="19"/>
  <c r="J29" i="19"/>
  <c r="O29" i="19" s="1"/>
  <c r="H29" i="19"/>
  <c r="J28" i="19"/>
  <c r="O28" i="19" s="1"/>
  <c r="H28" i="19"/>
  <c r="J27" i="19"/>
  <c r="O27" i="19" s="1"/>
  <c r="H27" i="19"/>
  <c r="J26" i="19"/>
  <c r="O26" i="19" s="1"/>
  <c r="H26" i="19"/>
  <c r="J25" i="19"/>
  <c r="O25" i="19" s="1"/>
  <c r="H25" i="19"/>
  <c r="J24" i="19"/>
  <c r="O24" i="19" s="1"/>
  <c r="H24" i="19"/>
  <c r="J23" i="19"/>
  <c r="O23" i="19" s="1"/>
  <c r="H23" i="19"/>
  <c r="J22" i="19"/>
  <c r="O22" i="19" s="1"/>
  <c r="H22" i="19"/>
  <c r="J21" i="19"/>
  <c r="O21" i="19" s="1"/>
  <c r="H21" i="19"/>
  <c r="J20" i="19"/>
  <c r="O20" i="19" s="1"/>
  <c r="H20" i="19"/>
  <c r="J19" i="19"/>
  <c r="O19" i="19" s="1"/>
  <c r="H19" i="19"/>
  <c r="J18" i="19"/>
  <c r="O18" i="19" s="1"/>
  <c r="H18" i="19"/>
  <c r="J17" i="19"/>
  <c r="O17" i="19" s="1"/>
  <c r="H17" i="19"/>
  <c r="J16" i="19"/>
  <c r="O16" i="19" s="1"/>
  <c r="H16" i="19"/>
  <c r="J15" i="19"/>
  <c r="O15" i="19" s="1"/>
  <c r="H15" i="19"/>
  <c r="J14" i="19"/>
  <c r="O14" i="19" s="1"/>
  <c r="H14" i="19"/>
  <c r="J13" i="19"/>
  <c r="O13" i="19" s="1"/>
  <c r="H13" i="19"/>
  <c r="J12" i="19"/>
  <c r="O12" i="19" s="1"/>
  <c r="H12" i="19"/>
  <c r="J11" i="19"/>
  <c r="O11" i="19" s="1"/>
  <c r="H11" i="19"/>
  <c r="J10" i="19"/>
  <c r="O10" i="19" s="1"/>
  <c r="H10" i="19"/>
  <c r="J9" i="19"/>
  <c r="O9" i="19" s="1"/>
  <c r="H9" i="19"/>
  <c r="J8" i="19"/>
  <c r="O8" i="19" s="1"/>
  <c r="H8" i="19"/>
  <c r="J7" i="19"/>
  <c r="O7" i="19" s="1"/>
  <c r="H7" i="19"/>
  <c r="J6" i="19"/>
  <c r="O6" i="19" s="1"/>
  <c r="H6" i="19"/>
  <c r="J5" i="19"/>
  <c r="O5" i="19" s="1"/>
  <c r="H5" i="19"/>
  <c r="J4" i="19"/>
  <c r="O4" i="19" s="1"/>
  <c r="H4" i="19"/>
  <c r="J3" i="19"/>
  <c r="O3" i="19" s="1"/>
  <c r="H3" i="19"/>
  <c r="J2" i="19"/>
  <c r="O2" i="19" s="1"/>
  <c r="H2" i="19"/>
  <c r="R108" i="16"/>
  <c r="S108" i="16" s="1"/>
  <c r="H108" i="16"/>
  <c r="R107" i="16"/>
  <c r="S107" i="16" s="1"/>
  <c r="H107" i="16"/>
  <c r="R106" i="16"/>
  <c r="S106" i="16" s="1"/>
  <c r="H106" i="16"/>
  <c r="R105" i="16"/>
  <c r="S105" i="16" s="1"/>
  <c r="H105" i="16"/>
  <c r="R104" i="16"/>
  <c r="S104" i="16" s="1"/>
  <c r="H104" i="16"/>
  <c r="R103" i="16"/>
  <c r="S103" i="16" s="1"/>
  <c r="H103" i="16"/>
  <c r="R102" i="16"/>
  <c r="S102" i="16" s="1"/>
  <c r="H102" i="16"/>
  <c r="R101" i="16"/>
  <c r="S101" i="16" s="1"/>
  <c r="H101" i="16"/>
  <c r="R100" i="16"/>
  <c r="S100" i="16" s="1"/>
  <c r="H100" i="16"/>
  <c r="R99" i="16"/>
  <c r="S99" i="16" s="1"/>
  <c r="H99" i="16"/>
  <c r="R98" i="16"/>
  <c r="S98" i="16" s="1"/>
  <c r="H98" i="16"/>
  <c r="R97" i="16"/>
  <c r="S97" i="16" s="1"/>
  <c r="H97" i="16"/>
  <c r="R96" i="16"/>
  <c r="S96" i="16" s="1"/>
  <c r="H96" i="16"/>
  <c r="R95" i="16"/>
  <c r="S95" i="16" s="1"/>
  <c r="H95" i="16"/>
  <c r="R94" i="16"/>
  <c r="S94" i="16" s="1"/>
  <c r="H94" i="16"/>
  <c r="R93" i="16"/>
  <c r="S93" i="16" s="1"/>
  <c r="H93" i="16"/>
  <c r="R92" i="16"/>
  <c r="S92" i="16" s="1"/>
  <c r="H92" i="16"/>
  <c r="R91" i="16"/>
  <c r="S91" i="16" s="1"/>
  <c r="H91" i="16"/>
  <c r="R90" i="16"/>
  <c r="S90" i="16" s="1"/>
  <c r="H90" i="16"/>
  <c r="R89" i="16"/>
  <c r="S89" i="16" s="1"/>
  <c r="H89" i="16"/>
  <c r="R88" i="16"/>
  <c r="S88" i="16" s="1"/>
  <c r="H88" i="16"/>
  <c r="R87" i="16"/>
  <c r="S87" i="16" s="1"/>
  <c r="H87" i="16"/>
  <c r="R86" i="16"/>
  <c r="S86" i="16" s="1"/>
  <c r="H86" i="16"/>
  <c r="R85" i="16"/>
  <c r="S85" i="16" s="1"/>
  <c r="H85" i="16"/>
  <c r="R84" i="16"/>
  <c r="S84" i="16" s="1"/>
  <c r="H84" i="16"/>
  <c r="R83" i="16"/>
  <c r="S83" i="16" s="1"/>
  <c r="H83" i="16"/>
  <c r="R82" i="16"/>
  <c r="S82" i="16" s="1"/>
  <c r="H82" i="16"/>
  <c r="R81" i="16"/>
  <c r="S81" i="16" s="1"/>
  <c r="H81" i="16"/>
  <c r="R80" i="16"/>
  <c r="S80" i="16" s="1"/>
  <c r="H80" i="16"/>
  <c r="R79" i="16"/>
  <c r="S79" i="16" s="1"/>
  <c r="H79" i="16"/>
  <c r="R78" i="16"/>
  <c r="S78" i="16" s="1"/>
  <c r="H78" i="16"/>
  <c r="R77" i="16"/>
  <c r="S77" i="16" s="1"/>
  <c r="H77" i="16"/>
  <c r="R76" i="16"/>
  <c r="S76" i="16" s="1"/>
  <c r="H76" i="16"/>
  <c r="R75" i="16"/>
  <c r="S75" i="16" s="1"/>
  <c r="H75" i="16"/>
  <c r="R74" i="16"/>
  <c r="S74" i="16" s="1"/>
  <c r="H74" i="16"/>
  <c r="R73" i="16"/>
  <c r="S73" i="16" s="1"/>
  <c r="H73" i="16"/>
  <c r="R72" i="16"/>
  <c r="S72" i="16" s="1"/>
  <c r="H72" i="16"/>
  <c r="R71" i="16"/>
  <c r="S71" i="16" s="1"/>
  <c r="H71" i="16"/>
  <c r="R70" i="16"/>
  <c r="S70" i="16" s="1"/>
  <c r="H70" i="16"/>
  <c r="R69" i="16"/>
  <c r="S69" i="16" s="1"/>
  <c r="H69" i="16"/>
  <c r="R68" i="16"/>
  <c r="S68" i="16" s="1"/>
  <c r="H68" i="16"/>
  <c r="R67" i="16"/>
  <c r="S67" i="16" s="1"/>
  <c r="H67" i="16"/>
  <c r="R66" i="16"/>
  <c r="S66" i="16" s="1"/>
  <c r="H66" i="16"/>
  <c r="R65" i="16"/>
  <c r="S65" i="16" s="1"/>
  <c r="H65" i="16"/>
  <c r="R64" i="16"/>
  <c r="S64" i="16" s="1"/>
  <c r="H64" i="16"/>
  <c r="R63" i="16"/>
  <c r="S63" i="16" s="1"/>
  <c r="H63" i="16"/>
  <c r="R62" i="16"/>
  <c r="S62" i="16" s="1"/>
  <c r="H62" i="16"/>
  <c r="H61" i="16"/>
  <c r="H60" i="16"/>
  <c r="H59" i="16"/>
  <c r="H58" i="16"/>
  <c r="H57" i="16"/>
  <c r="H56" i="16"/>
  <c r="H55" i="16"/>
  <c r="H54" i="16"/>
  <c r="R53" i="16"/>
  <c r="S53" i="16" s="1"/>
  <c r="H53" i="16"/>
  <c r="R52" i="16"/>
  <c r="S52" i="16" s="1"/>
  <c r="H52" i="16"/>
  <c r="R51" i="16"/>
  <c r="S51" i="16" s="1"/>
  <c r="H51" i="16"/>
  <c r="R50" i="16"/>
  <c r="S50" i="16" s="1"/>
  <c r="H50" i="16"/>
  <c r="R49" i="16"/>
  <c r="S49" i="16" s="1"/>
  <c r="H49" i="16"/>
  <c r="R48" i="16"/>
  <c r="S48" i="16" s="1"/>
  <c r="H48" i="16"/>
  <c r="R47" i="16"/>
  <c r="S47" i="16" s="1"/>
  <c r="H47" i="16"/>
  <c r="R46" i="16"/>
  <c r="S46" i="16" s="1"/>
  <c r="H46" i="16"/>
  <c r="R45" i="16"/>
  <c r="S45" i="16" s="1"/>
  <c r="H45" i="16"/>
  <c r="R44" i="16"/>
  <c r="S44" i="16" s="1"/>
  <c r="H44" i="16"/>
  <c r="R43" i="16"/>
  <c r="S43" i="16" s="1"/>
  <c r="H43" i="16"/>
  <c r="R42" i="16"/>
  <c r="S42" i="16" s="1"/>
  <c r="H42" i="16"/>
  <c r="R41" i="16"/>
  <c r="S41" i="16" s="1"/>
  <c r="H41" i="16"/>
  <c r="R40" i="16"/>
  <c r="S40" i="16" s="1"/>
  <c r="H40" i="16"/>
  <c r="R39" i="16"/>
  <c r="S39" i="16" s="1"/>
  <c r="H39" i="16"/>
  <c r="R38" i="16"/>
  <c r="S38" i="16" s="1"/>
  <c r="H38" i="16"/>
  <c r="R37" i="16"/>
  <c r="S37" i="16" s="1"/>
  <c r="H37" i="16"/>
  <c r="R36" i="16"/>
  <c r="S36" i="16" s="1"/>
  <c r="H36" i="16"/>
  <c r="R35" i="16"/>
  <c r="S35" i="16" s="1"/>
  <c r="H35" i="16"/>
  <c r="R34" i="16"/>
  <c r="S34" i="16" s="1"/>
  <c r="H34" i="16"/>
  <c r="R33" i="16"/>
  <c r="S33" i="16" s="1"/>
  <c r="H33" i="16"/>
  <c r="R32" i="16"/>
  <c r="S32" i="16" s="1"/>
  <c r="H32" i="16"/>
  <c r="R31" i="16"/>
  <c r="S31" i="16" s="1"/>
  <c r="H31" i="16"/>
  <c r="R30" i="16"/>
  <c r="S30" i="16" s="1"/>
  <c r="H30" i="16"/>
  <c r="R29" i="16"/>
  <c r="S29" i="16" s="1"/>
  <c r="H29" i="16"/>
  <c r="R28" i="16"/>
  <c r="S28" i="16" s="1"/>
  <c r="H28" i="16"/>
  <c r="R27" i="16"/>
  <c r="S27" i="16" s="1"/>
  <c r="H27" i="16"/>
  <c r="R26" i="16"/>
  <c r="S26" i="16" s="1"/>
  <c r="H26" i="16"/>
  <c r="R25" i="16"/>
  <c r="S25" i="16" s="1"/>
  <c r="H25" i="16"/>
  <c r="R24" i="16"/>
  <c r="S24" i="16" s="1"/>
  <c r="H24" i="16"/>
  <c r="R23" i="16"/>
  <c r="S23" i="16" s="1"/>
  <c r="H23" i="16"/>
  <c r="R22" i="16"/>
  <c r="S22" i="16" s="1"/>
  <c r="H22" i="16"/>
  <c r="R21" i="16"/>
  <c r="S21" i="16" s="1"/>
  <c r="H21" i="16"/>
  <c r="R20" i="16"/>
  <c r="S20" i="16" s="1"/>
  <c r="H20" i="16"/>
  <c r="R19" i="16"/>
  <c r="S19" i="16" s="1"/>
  <c r="H19" i="16"/>
  <c r="R18" i="16"/>
  <c r="S18" i="16" s="1"/>
  <c r="H18" i="16"/>
  <c r="R17" i="16"/>
  <c r="S17" i="16" s="1"/>
  <c r="H17" i="16"/>
  <c r="R16" i="16"/>
  <c r="S16" i="16" s="1"/>
  <c r="H16" i="16"/>
  <c r="R15" i="16"/>
  <c r="S15" i="16" s="1"/>
  <c r="H15" i="16"/>
  <c r="R14" i="16"/>
  <c r="S14" i="16" s="1"/>
  <c r="H14" i="16"/>
  <c r="R13" i="16"/>
  <c r="S13" i="16" s="1"/>
  <c r="H13" i="16"/>
  <c r="R12" i="16"/>
  <c r="S12" i="16" s="1"/>
  <c r="H12" i="16"/>
  <c r="R11" i="16"/>
  <c r="S11" i="16" s="1"/>
  <c r="H11" i="16"/>
  <c r="R10" i="16"/>
  <c r="S10" i="16" s="1"/>
  <c r="H10" i="16"/>
  <c r="R9" i="16"/>
  <c r="S9" i="16" s="1"/>
  <c r="H9" i="16"/>
  <c r="R8" i="16"/>
  <c r="S8" i="16" s="1"/>
  <c r="H8" i="16"/>
  <c r="R7" i="16"/>
  <c r="S7" i="16" s="1"/>
  <c r="H7" i="16"/>
  <c r="R6" i="16"/>
  <c r="S6" i="16" s="1"/>
  <c r="H6" i="16"/>
  <c r="R5" i="16"/>
  <c r="S5" i="16" s="1"/>
  <c r="H5" i="16"/>
  <c r="R4" i="16"/>
  <c r="S4" i="16" s="1"/>
  <c r="H4" i="16"/>
  <c r="R3" i="16"/>
  <c r="S3" i="16" s="1"/>
  <c r="H3" i="16"/>
  <c r="R2" i="16"/>
  <c r="S2" i="16" s="1"/>
  <c r="H2" i="16"/>
  <c r="G239" i="15"/>
  <c r="G238" i="15"/>
  <c r="G237" i="15"/>
  <c r="G236" i="15"/>
  <c r="G235" i="15"/>
  <c r="G234" i="15"/>
  <c r="G233" i="15"/>
  <c r="G232" i="15"/>
  <c r="G231" i="15"/>
  <c r="G230" i="15"/>
  <c r="G229" i="15"/>
  <c r="G228" i="15"/>
  <c r="G227" i="15"/>
  <c r="G226" i="15"/>
  <c r="G225" i="15"/>
  <c r="G224" i="15"/>
  <c r="G223" i="15"/>
  <c r="G222" i="15"/>
  <c r="G221" i="15"/>
  <c r="G220" i="15"/>
  <c r="G219" i="15"/>
  <c r="G218" i="15"/>
  <c r="G217" i="15"/>
  <c r="G216" i="15"/>
  <c r="G215" i="15"/>
  <c r="G214" i="15"/>
  <c r="G213" i="15"/>
  <c r="G212" i="15"/>
  <c r="G211" i="15"/>
  <c r="G210" i="15"/>
  <c r="G209" i="15"/>
  <c r="G208" i="15"/>
  <c r="G207" i="15"/>
  <c r="G206" i="15"/>
  <c r="G205" i="15"/>
  <c r="G204" i="15"/>
  <c r="G203" i="15"/>
  <c r="G202" i="15"/>
  <c r="G201" i="15"/>
  <c r="G200" i="15"/>
  <c r="G199" i="15"/>
  <c r="G198" i="15"/>
  <c r="G197" i="15"/>
  <c r="G196" i="15"/>
  <c r="G195" i="15"/>
  <c r="G194" i="15"/>
  <c r="G193" i="15"/>
  <c r="G192" i="15"/>
  <c r="G191" i="15"/>
  <c r="G190" i="15"/>
  <c r="G189" i="15"/>
  <c r="G188" i="15"/>
  <c r="G187" i="15"/>
  <c r="G186" i="15"/>
  <c r="G185" i="15"/>
  <c r="G184" i="15"/>
  <c r="G183" i="15"/>
  <c r="G182" i="15"/>
  <c r="G181" i="15"/>
  <c r="G180" i="15"/>
  <c r="G179" i="15"/>
  <c r="G178" i="15"/>
  <c r="G177" i="15"/>
  <c r="G176" i="15"/>
  <c r="G175" i="15"/>
  <c r="G174" i="15"/>
  <c r="G173" i="15"/>
  <c r="G172" i="15"/>
  <c r="G171" i="15"/>
  <c r="G170" i="15"/>
  <c r="G169" i="15"/>
  <c r="G168" i="15"/>
  <c r="G167" i="15"/>
  <c r="G166" i="15"/>
  <c r="G165" i="15"/>
  <c r="G164" i="15"/>
  <c r="G163" i="15"/>
  <c r="G162" i="15"/>
  <c r="G161" i="15"/>
  <c r="G160" i="15"/>
  <c r="G159" i="15"/>
  <c r="G158" i="15"/>
  <c r="G157" i="15"/>
  <c r="G156" i="15"/>
  <c r="G155" i="15"/>
  <c r="G154" i="15"/>
  <c r="G153" i="15"/>
  <c r="G152" i="15"/>
  <c r="G151" i="15"/>
  <c r="G150" i="15"/>
  <c r="G149" i="15"/>
  <c r="G148" i="15"/>
  <c r="G147" i="15"/>
  <c r="G146" i="15"/>
  <c r="G145" i="15"/>
  <c r="G144" i="15"/>
  <c r="G143" i="15"/>
  <c r="G142" i="15"/>
  <c r="G141" i="15"/>
  <c r="G140" i="15"/>
  <c r="G139" i="15"/>
  <c r="G138" i="15"/>
  <c r="G137" i="15"/>
  <c r="G136" i="15"/>
  <c r="G135" i="15"/>
  <c r="G134" i="15"/>
  <c r="G133" i="15"/>
  <c r="G132" i="15"/>
  <c r="G131" i="15"/>
  <c r="G130" i="15"/>
  <c r="G129" i="15"/>
  <c r="G128" i="15"/>
  <c r="G127" i="15"/>
  <c r="G126" i="15"/>
  <c r="G125" i="15"/>
  <c r="G124" i="15"/>
  <c r="G123" i="15"/>
  <c r="G122" i="15"/>
  <c r="G121" i="15"/>
  <c r="G120" i="15"/>
  <c r="G119" i="15"/>
  <c r="G118" i="15"/>
  <c r="G117" i="15"/>
  <c r="G116" i="15"/>
  <c r="G115" i="15"/>
  <c r="G114" i="15"/>
  <c r="G113" i="15"/>
  <c r="G112" i="15"/>
  <c r="G111" i="15"/>
  <c r="G110" i="15"/>
  <c r="G109" i="15"/>
  <c r="G108" i="15"/>
  <c r="G107" i="15"/>
  <c r="G106" i="15"/>
  <c r="G105" i="15"/>
  <c r="G104" i="15"/>
  <c r="G103" i="15"/>
  <c r="G102" i="15"/>
  <c r="G101" i="15"/>
  <c r="G100" i="15"/>
  <c r="G99" i="15"/>
  <c r="G98" i="15"/>
  <c r="G97" i="15"/>
  <c r="G96" i="15"/>
  <c r="G95" i="15"/>
  <c r="G94" i="15"/>
  <c r="G93" i="15"/>
  <c r="G92" i="15"/>
  <c r="G91" i="15"/>
  <c r="G90" i="15"/>
  <c r="G89" i="15"/>
  <c r="G88" i="15"/>
  <c r="G87" i="15"/>
  <c r="G86" i="15"/>
  <c r="G85" i="15"/>
  <c r="G84" i="15"/>
  <c r="G83" i="15"/>
  <c r="G82" i="15"/>
  <c r="G81" i="15"/>
  <c r="G80" i="15"/>
  <c r="G79" i="15"/>
  <c r="G78" i="15"/>
  <c r="G77" i="15"/>
  <c r="G76" i="15"/>
  <c r="G75" i="15"/>
  <c r="G74" i="15"/>
  <c r="G73" i="15"/>
  <c r="G72" i="15"/>
  <c r="G71" i="15"/>
  <c r="G70" i="15"/>
  <c r="G69" i="15"/>
  <c r="G68" i="15"/>
  <c r="G67" i="15"/>
  <c r="G66" i="15"/>
  <c r="G65" i="15"/>
  <c r="G64" i="15"/>
  <c r="G63" i="15"/>
  <c r="G62" i="15"/>
  <c r="G61" i="15"/>
  <c r="G60" i="15"/>
  <c r="G59" i="15"/>
  <c r="G58" i="15"/>
  <c r="G57" i="15"/>
  <c r="G56" i="15"/>
  <c r="G55" i="15"/>
  <c r="G54" i="15"/>
  <c r="G53" i="15"/>
  <c r="G52" i="15"/>
  <c r="G51" i="15"/>
  <c r="G50" i="15"/>
  <c r="G49" i="15"/>
  <c r="G48" i="15"/>
  <c r="G47" i="15"/>
  <c r="G46" i="15"/>
  <c r="G45" i="15"/>
  <c r="G44" i="15"/>
  <c r="G43" i="15"/>
  <c r="G42" i="15"/>
  <c r="G41" i="15"/>
  <c r="G40" i="15"/>
  <c r="G39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G4" i="15"/>
  <c r="G3" i="15"/>
  <c r="G2" i="15"/>
  <c r="G388" i="14"/>
  <c r="G387" i="14"/>
  <c r="G386" i="14"/>
  <c r="G385" i="14"/>
  <c r="G384" i="14"/>
  <c r="G383" i="14"/>
  <c r="G382" i="14"/>
  <c r="G381" i="14"/>
  <c r="G380" i="14"/>
  <c r="G379" i="14"/>
  <c r="G378" i="14"/>
  <c r="G377" i="14"/>
  <c r="G376" i="14"/>
  <c r="G375" i="14"/>
  <c r="G374" i="14"/>
  <c r="G373" i="14"/>
  <c r="G372" i="14"/>
  <c r="G371" i="14"/>
  <c r="G370" i="14"/>
  <c r="G369" i="14"/>
  <c r="G368" i="14"/>
  <c r="G367" i="14"/>
  <c r="G366" i="14"/>
  <c r="G365" i="14"/>
  <c r="G364" i="14"/>
  <c r="G363" i="14"/>
  <c r="G362" i="14"/>
  <c r="G361" i="14"/>
  <c r="G360" i="14"/>
  <c r="G359" i="14"/>
  <c r="G358" i="14"/>
  <c r="G357" i="14"/>
  <c r="G356" i="14"/>
  <c r="G355" i="14"/>
  <c r="G354" i="14"/>
  <c r="G353" i="14"/>
  <c r="G352" i="14"/>
  <c r="G351" i="14"/>
  <c r="G350" i="14"/>
  <c r="G349" i="14"/>
  <c r="G348" i="14"/>
  <c r="G347" i="14"/>
  <c r="G346" i="14"/>
  <c r="G345" i="14"/>
  <c r="G344" i="14"/>
  <c r="G343" i="14"/>
  <c r="G342" i="14"/>
  <c r="G341" i="14"/>
  <c r="G340" i="14"/>
  <c r="G339" i="14"/>
  <c r="G338" i="14"/>
  <c r="G337" i="14"/>
  <c r="G336" i="14"/>
  <c r="G335" i="14"/>
  <c r="G334" i="14"/>
  <c r="G333" i="14"/>
  <c r="G332" i="14"/>
  <c r="G331" i="14"/>
  <c r="G330" i="14"/>
  <c r="G329" i="14"/>
  <c r="G328" i="14"/>
  <c r="G327" i="14"/>
  <c r="G326" i="14"/>
  <c r="G325" i="14"/>
  <c r="G324" i="14"/>
  <c r="G323" i="14"/>
  <c r="G322" i="14"/>
  <c r="G321" i="14"/>
  <c r="G320" i="14"/>
  <c r="G319" i="14"/>
  <c r="G318" i="14"/>
  <c r="G317" i="14"/>
  <c r="G316" i="14"/>
  <c r="G315" i="14"/>
  <c r="G314" i="14"/>
  <c r="G313" i="14"/>
  <c r="G312" i="14"/>
  <c r="G311" i="14"/>
  <c r="G310" i="14"/>
  <c r="G309" i="14"/>
  <c r="G308" i="14"/>
  <c r="G307" i="14"/>
  <c r="G306" i="14"/>
  <c r="G305" i="14"/>
  <c r="G304" i="14"/>
  <c r="G303" i="14"/>
  <c r="G302" i="14"/>
  <c r="G301" i="14"/>
  <c r="G300" i="14"/>
  <c r="G299" i="14"/>
  <c r="G298" i="14"/>
  <c r="G297" i="14"/>
  <c r="G296" i="14"/>
  <c r="G295" i="14"/>
  <c r="G294" i="14"/>
  <c r="G293" i="14"/>
  <c r="G292" i="14"/>
  <c r="G291" i="14"/>
  <c r="G290" i="14"/>
  <c r="G289" i="14"/>
  <c r="G288" i="14"/>
  <c r="G287" i="14"/>
  <c r="G286" i="14"/>
  <c r="G285" i="14"/>
  <c r="G284" i="14"/>
  <c r="G283" i="14"/>
  <c r="G282" i="14"/>
  <c r="G281" i="14"/>
  <c r="G280" i="14"/>
  <c r="G279" i="14"/>
  <c r="G278" i="14"/>
  <c r="G277" i="14"/>
  <c r="G276" i="14"/>
  <c r="G275" i="14"/>
  <c r="G274" i="14"/>
  <c r="G273" i="14"/>
  <c r="G272" i="14"/>
  <c r="G271" i="14"/>
  <c r="G270" i="14"/>
  <c r="G269" i="14"/>
  <c r="G268" i="14"/>
  <c r="G267" i="14"/>
  <c r="G266" i="14"/>
  <c r="G265" i="14"/>
  <c r="G264" i="14"/>
  <c r="G263" i="14"/>
  <c r="G262" i="14"/>
  <c r="G261" i="14"/>
  <c r="G260" i="14"/>
  <c r="G259" i="14"/>
  <c r="G258" i="14"/>
  <c r="G257" i="14"/>
  <c r="G256" i="14"/>
  <c r="G255" i="14"/>
  <c r="G254" i="14"/>
  <c r="G253" i="14"/>
  <c r="G252" i="14"/>
  <c r="G251" i="14"/>
  <c r="G250" i="14"/>
  <c r="G249" i="14"/>
  <c r="G248" i="14"/>
  <c r="G247" i="14"/>
  <c r="G246" i="14"/>
  <c r="G245" i="14"/>
  <c r="G244" i="14"/>
  <c r="G243" i="14"/>
  <c r="G242" i="14"/>
  <c r="G241" i="14"/>
  <c r="G240" i="14"/>
  <c r="G239" i="14"/>
  <c r="G238" i="14"/>
  <c r="G237" i="14"/>
  <c r="G236" i="14"/>
  <c r="G235" i="14"/>
  <c r="G234" i="14"/>
  <c r="G233" i="14"/>
  <c r="G232" i="14"/>
  <c r="G231" i="14"/>
  <c r="G230" i="14"/>
  <c r="G229" i="14"/>
  <c r="G228" i="14"/>
  <c r="G227" i="14"/>
  <c r="G226" i="14"/>
  <c r="G225" i="14"/>
  <c r="G224" i="14"/>
  <c r="G223" i="14"/>
  <c r="G222" i="14"/>
  <c r="G221" i="14"/>
  <c r="G220" i="14"/>
  <c r="G219" i="14"/>
  <c r="G218" i="14"/>
  <c r="G217" i="14"/>
  <c r="G216" i="14"/>
  <c r="G215" i="14"/>
  <c r="G214" i="14"/>
  <c r="G213" i="14"/>
  <c r="G212" i="14"/>
  <c r="G211" i="14"/>
  <c r="G210" i="14"/>
  <c r="G209" i="14"/>
  <c r="G208" i="14"/>
  <c r="G207" i="14"/>
  <c r="G206" i="14"/>
  <c r="G205" i="14"/>
  <c r="G204" i="14"/>
  <c r="G203" i="14"/>
  <c r="G202" i="14"/>
  <c r="G201" i="14"/>
  <c r="G200" i="14"/>
  <c r="G199" i="14"/>
  <c r="G198" i="14"/>
  <c r="G197" i="14"/>
  <c r="G196" i="14"/>
  <c r="G195" i="14"/>
  <c r="G194" i="14"/>
  <c r="G193" i="14"/>
  <c r="G192" i="14"/>
  <c r="G191" i="14"/>
  <c r="G190" i="14"/>
  <c r="G189" i="14"/>
  <c r="G188" i="14"/>
  <c r="G187" i="14"/>
  <c r="G186" i="14"/>
  <c r="G185" i="14"/>
  <c r="G184" i="14"/>
  <c r="G183" i="14"/>
  <c r="G182" i="14"/>
  <c r="G181" i="14"/>
  <c r="G180" i="14"/>
  <c r="G179" i="14"/>
  <c r="G178" i="14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4" i="14"/>
  <c r="G163" i="14"/>
  <c r="G162" i="14"/>
  <c r="G161" i="14"/>
  <c r="G160" i="14"/>
  <c r="G159" i="14"/>
  <c r="G158" i="14"/>
  <c r="G157" i="14"/>
  <c r="G156" i="14"/>
  <c r="G155" i="14"/>
  <c r="G154" i="14"/>
  <c r="G153" i="14"/>
  <c r="G152" i="14"/>
  <c r="G151" i="14"/>
  <c r="G150" i="14"/>
  <c r="G149" i="14"/>
  <c r="G148" i="14"/>
  <c r="G147" i="14"/>
  <c r="G146" i="14"/>
  <c r="G145" i="14"/>
  <c r="G144" i="14"/>
  <c r="G143" i="14"/>
  <c r="G142" i="14"/>
  <c r="G141" i="14"/>
  <c r="G140" i="14"/>
  <c r="G139" i="14"/>
  <c r="G138" i="14"/>
  <c r="G137" i="14"/>
  <c r="G136" i="14"/>
  <c r="G135" i="14"/>
  <c r="G134" i="14"/>
  <c r="G133" i="14"/>
  <c r="G132" i="14"/>
  <c r="G131" i="14"/>
  <c r="G130" i="14"/>
  <c r="G129" i="14"/>
  <c r="G128" i="14"/>
  <c r="G127" i="14"/>
  <c r="G126" i="14"/>
  <c r="G125" i="14"/>
  <c r="G124" i="14"/>
  <c r="G123" i="14"/>
  <c r="G122" i="14"/>
  <c r="G121" i="14"/>
  <c r="G120" i="14"/>
  <c r="G119" i="14"/>
  <c r="G118" i="14"/>
  <c r="G117" i="14"/>
  <c r="G116" i="14"/>
  <c r="G115" i="14"/>
  <c r="G114" i="14"/>
  <c r="G113" i="14"/>
  <c r="G112" i="14"/>
  <c r="G111" i="14"/>
  <c r="G110" i="14"/>
  <c r="G109" i="14"/>
  <c r="G108" i="14"/>
  <c r="G107" i="14"/>
  <c r="G106" i="14"/>
  <c r="G105" i="14"/>
  <c r="G104" i="14"/>
  <c r="G103" i="14"/>
  <c r="G102" i="14"/>
  <c r="G101" i="14"/>
  <c r="G100" i="14"/>
  <c r="G99" i="14"/>
  <c r="G98" i="14"/>
  <c r="G97" i="14"/>
  <c r="G96" i="14"/>
  <c r="G95" i="14"/>
  <c r="G94" i="14"/>
  <c r="G93" i="14"/>
  <c r="G92" i="14"/>
  <c r="G91" i="14"/>
  <c r="G90" i="14"/>
  <c r="G89" i="14"/>
  <c r="G88" i="14"/>
  <c r="G87" i="14"/>
  <c r="G86" i="14"/>
  <c r="G85" i="14"/>
  <c r="G84" i="14"/>
  <c r="G83" i="14"/>
  <c r="G82" i="14"/>
  <c r="G81" i="14"/>
  <c r="G80" i="14"/>
  <c r="G79" i="14"/>
  <c r="G78" i="14"/>
  <c r="G77" i="14"/>
  <c r="G76" i="14"/>
  <c r="G75" i="14"/>
  <c r="G74" i="14"/>
  <c r="G73" i="14"/>
  <c r="G72" i="14"/>
  <c r="G71" i="14"/>
  <c r="G70" i="14"/>
  <c r="G69" i="14"/>
  <c r="G68" i="14"/>
  <c r="G67" i="14"/>
  <c r="G66" i="14"/>
  <c r="G65" i="14"/>
  <c r="G64" i="14"/>
  <c r="G63" i="14"/>
  <c r="G62" i="14"/>
  <c r="G61" i="14"/>
  <c r="G60" i="14"/>
  <c r="G59" i="14"/>
  <c r="G58" i="14"/>
  <c r="G57" i="14"/>
  <c r="G56" i="14"/>
  <c r="G55" i="14"/>
  <c r="G54" i="14"/>
  <c r="G53" i="14"/>
  <c r="G52" i="14"/>
  <c r="G51" i="14"/>
  <c r="G50" i="14"/>
  <c r="G49" i="14"/>
  <c r="G48" i="14"/>
  <c r="G47" i="14"/>
  <c r="G46" i="14"/>
  <c r="G45" i="14"/>
  <c r="G44" i="14"/>
  <c r="G43" i="14"/>
  <c r="G42" i="14"/>
  <c r="G41" i="14"/>
  <c r="G40" i="14"/>
  <c r="G39" i="14"/>
  <c r="G38" i="14"/>
  <c r="G37" i="14"/>
  <c r="G36" i="14"/>
  <c r="G35" i="14"/>
  <c r="G34" i="14"/>
  <c r="G33" i="14"/>
  <c r="G32" i="14"/>
  <c r="G31" i="14"/>
  <c r="G30" i="14"/>
  <c r="G29" i="14"/>
  <c r="G28" i="14"/>
  <c r="G27" i="14"/>
  <c r="G26" i="14"/>
  <c r="G25" i="14"/>
  <c r="G24" i="14"/>
  <c r="G23" i="14"/>
  <c r="G22" i="14"/>
  <c r="G21" i="14"/>
  <c r="G20" i="14"/>
  <c r="G19" i="14"/>
  <c r="G18" i="14"/>
  <c r="G17" i="14"/>
  <c r="G16" i="14"/>
  <c r="G15" i="14"/>
  <c r="G14" i="14"/>
  <c r="G13" i="14"/>
  <c r="G12" i="14"/>
  <c r="G11" i="14"/>
  <c r="G10" i="14"/>
  <c r="G9" i="14"/>
  <c r="G8" i="14"/>
  <c r="G7" i="14"/>
  <c r="G6" i="14"/>
  <c r="G5" i="14"/>
  <c r="G4" i="14"/>
  <c r="G3" i="14"/>
  <c r="G2" i="14"/>
  <c r="I520" i="13"/>
  <c r="I519" i="13"/>
  <c r="I518" i="13"/>
  <c r="I517" i="13"/>
  <c r="I516" i="13"/>
  <c r="I515" i="13"/>
  <c r="I514" i="13"/>
  <c r="I513" i="13"/>
  <c r="I512" i="13"/>
  <c r="I511" i="13"/>
  <c r="I510" i="13"/>
  <c r="I509" i="13"/>
  <c r="I508" i="13"/>
  <c r="I507" i="13"/>
  <c r="I506" i="13"/>
  <c r="I505" i="13"/>
  <c r="I504" i="13"/>
  <c r="I503" i="13"/>
  <c r="I502" i="13"/>
  <c r="I501" i="13"/>
  <c r="I500" i="13"/>
  <c r="I499" i="13"/>
  <c r="I498" i="13"/>
  <c r="I497" i="13"/>
  <c r="I496" i="13"/>
  <c r="I495" i="13"/>
  <c r="I494" i="13"/>
  <c r="I493" i="13"/>
  <c r="I492" i="13"/>
  <c r="I491" i="13"/>
  <c r="I490" i="13"/>
  <c r="I489" i="13"/>
  <c r="I488" i="13"/>
  <c r="I487" i="13"/>
  <c r="I486" i="13"/>
  <c r="I485" i="13"/>
  <c r="I484" i="13"/>
  <c r="I483" i="13"/>
  <c r="I482" i="13"/>
  <c r="I481" i="13"/>
  <c r="I480" i="13"/>
  <c r="I479" i="13"/>
  <c r="I478" i="13"/>
  <c r="I477" i="13"/>
  <c r="I476" i="13"/>
  <c r="I475" i="13"/>
  <c r="I474" i="13"/>
  <c r="I473" i="13"/>
  <c r="I472" i="13"/>
  <c r="I471" i="13"/>
  <c r="I470" i="13"/>
  <c r="I469" i="13"/>
  <c r="I468" i="13"/>
  <c r="I467" i="13"/>
  <c r="I466" i="13"/>
  <c r="I465" i="13"/>
  <c r="I464" i="13"/>
  <c r="I463" i="13"/>
  <c r="I462" i="13"/>
  <c r="I461" i="13"/>
  <c r="I460" i="13"/>
  <c r="I459" i="13"/>
  <c r="I458" i="13"/>
  <c r="I457" i="13"/>
  <c r="I456" i="13"/>
  <c r="I455" i="13"/>
  <c r="I454" i="13"/>
  <c r="I453" i="13"/>
  <c r="I452" i="13"/>
  <c r="I451" i="13"/>
  <c r="I450" i="13"/>
  <c r="I449" i="13"/>
  <c r="I448" i="13"/>
  <c r="I447" i="13"/>
  <c r="I446" i="13"/>
  <c r="I445" i="13"/>
  <c r="I444" i="13"/>
  <c r="I443" i="13"/>
  <c r="I442" i="13"/>
  <c r="I441" i="13"/>
  <c r="I440" i="13"/>
  <c r="I439" i="13"/>
  <c r="I438" i="13"/>
  <c r="I437" i="13"/>
  <c r="I436" i="13"/>
  <c r="I435" i="13"/>
  <c r="I434" i="13"/>
  <c r="I433" i="13"/>
  <c r="I432" i="13"/>
  <c r="I431" i="13"/>
  <c r="I430" i="13"/>
  <c r="I429" i="13"/>
  <c r="I428" i="13"/>
  <c r="I427" i="13"/>
  <c r="I426" i="13"/>
  <c r="I425" i="13"/>
  <c r="I424" i="13"/>
  <c r="I423" i="13"/>
  <c r="I422" i="13"/>
  <c r="I421" i="13"/>
  <c r="I420" i="13"/>
  <c r="I419" i="13"/>
  <c r="I418" i="13"/>
  <c r="I417" i="13"/>
  <c r="I416" i="13"/>
  <c r="I415" i="13"/>
  <c r="I414" i="13"/>
  <c r="I413" i="13"/>
  <c r="I412" i="13"/>
  <c r="I411" i="13"/>
  <c r="I410" i="13"/>
  <c r="I409" i="13"/>
  <c r="I408" i="13"/>
  <c r="I407" i="13"/>
  <c r="I406" i="13"/>
  <c r="I405" i="13"/>
  <c r="I404" i="13"/>
  <c r="I403" i="13"/>
  <c r="I402" i="13"/>
  <c r="I401" i="13"/>
  <c r="I400" i="13"/>
  <c r="I399" i="13"/>
  <c r="I398" i="13"/>
  <c r="I397" i="13"/>
  <c r="I396" i="13"/>
  <c r="I395" i="13"/>
  <c r="I394" i="13"/>
  <c r="I393" i="13"/>
  <c r="I392" i="13"/>
  <c r="I391" i="13"/>
  <c r="I390" i="13"/>
  <c r="I389" i="13"/>
  <c r="I388" i="13"/>
  <c r="I387" i="13"/>
  <c r="I386" i="13"/>
  <c r="I385" i="13"/>
  <c r="I384" i="13"/>
  <c r="I383" i="13"/>
  <c r="I382" i="13"/>
  <c r="I381" i="13"/>
  <c r="I380" i="13"/>
  <c r="I379" i="13"/>
  <c r="I378" i="13"/>
  <c r="I377" i="13"/>
  <c r="I376" i="13"/>
  <c r="I375" i="13"/>
  <c r="I374" i="13"/>
  <c r="I373" i="13"/>
  <c r="I372" i="13"/>
  <c r="I371" i="13"/>
  <c r="I370" i="13"/>
  <c r="I369" i="13"/>
  <c r="I368" i="13"/>
  <c r="I367" i="13"/>
  <c r="I366" i="13"/>
  <c r="I365" i="13"/>
  <c r="I364" i="13"/>
  <c r="I363" i="13"/>
  <c r="I362" i="13"/>
  <c r="I361" i="13"/>
  <c r="I360" i="13"/>
  <c r="I359" i="13"/>
  <c r="I358" i="13"/>
  <c r="I357" i="13"/>
  <c r="I356" i="13"/>
  <c r="I355" i="13"/>
  <c r="I354" i="13"/>
  <c r="I353" i="13"/>
  <c r="I352" i="13"/>
  <c r="I351" i="13"/>
  <c r="I350" i="13"/>
  <c r="I349" i="13"/>
  <c r="I348" i="13"/>
  <c r="I347" i="13"/>
  <c r="I346" i="13"/>
  <c r="I345" i="13"/>
  <c r="I344" i="13"/>
  <c r="I343" i="13"/>
  <c r="I342" i="13"/>
  <c r="I341" i="13"/>
  <c r="I340" i="13"/>
  <c r="I339" i="13"/>
  <c r="I338" i="13"/>
  <c r="I337" i="13"/>
  <c r="I336" i="13"/>
  <c r="I335" i="13"/>
  <c r="I334" i="13"/>
  <c r="I333" i="13"/>
  <c r="I332" i="13"/>
  <c r="I331" i="13"/>
  <c r="I330" i="13"/>
  <c r="I329" i="13"/>
  <c r="I328" i="13"/>
  <c r="I327" i="13"/>
  <c r="I326" i="13"/>
  <c r="I325" i="13"/>
  <c r="I324" i="13"/>
  <c r="I323" i="13"/>
  <c r="I322" i="13"/>
  <c r="I321" i="13"/>
  <c r="I320" i="13"/>
  <c r="I319" i="13"/>
  <c r="I318" i="13"/>
  <c r="I317" i="13"/>
  <c r="I316" i="13"/>
  <c r="I315" i="13"/>
  <c r="I314" i="13"/>
  <c r="I313" i="13"/>
  <c r="I312" i="13"/>
  <c r="I311" i="13"/>
  <c r="I310" i="13"/>
  <c r="I309" i="13"/>
  <c r="I308" i="13"/>
  <c r="I307" i="13"/>
  <c r="I306" i="13"/>
  <c r="I305" i="13"/>
  <c r="I304" i="13"/>
  <c r="I303" i="13"/>
  <c r="I302" i="13"/>
  <c r="I301" i="13"/>
  <c r="I300" i="13"/>
  <c r="I299" i="13"/>
  <c r="I298" i="13"/>
  <c r="I297" i="13"/>
  <c r="I296" i="13"/>
  <c r="I295" i="13"/>
  <c r="I294" i="13"/>
  <c r="I293" i="13"/>
  <c r="I292" i="13"/>
  <c r="I291" i="13"/>
  <c r="I290" i="13"/>
  <c r="I289" i="13"/>
  <c r="I288" i="13"/>
  <c r="I287" i="13"/>
  <c r="I286" i="13"/>
  <c r="I285" i="13"/>
  <c r="I284" i="13"/>
  <c r="I283" i="13"/>
  <c r="I282" i="13"/>
  <c r="I281" i="13"/>
  <c r="I280" i="13"/>
  <c r="I279" i="13"/>
  <c r="I278" i="13"/>
  <c r="I277" i="13"/>
  <c r="I276" i="13"/>
  <c r="I275" i="13"/>
  <c r="I274" i="13"/>
  <c r="I273" i="13"/>
  <c r="I272" i="13"/>
  <c r="I271" i="13"/>
  <c r="I270" i="13"/>
  <c r="I269" i="13"/>
  <c r="I268" i="13"/>
  <c r="I267" i="13"/>
  <c r="I266" i="13"/>
  <c r="I265" i="13"/>
  <c r="I264" i="13"/>
  <c r="I263" i="13"/>
  <c r="I262" i="13"/>
  <c r="I261" i="13"/>
  <c r="I260" i="13"/>
  <c r="I259" i="13"/>
  <c r="I258" i="13"/>
  <c r="I257" i="13"/>
  <c r="I256" i="13"/>
  <c r="I255" i="13"/>
  <c r="I254" i="13"/>
  <c r="I253" i="13"/>
  <c r="I252" i="13"/>
  <c r="I251" i="13"/>
  <c r="I250" i="13"/>
  <c r="I249" i="13"/>
  <c r="I248" i="13"/>
  <c r="I247" i="13"/>
  <c r="I246" i="13"/>
  <c r="I245" i="13"/>
  <c r="I244" i="13"/>
  <c r="I243" i="13"/>
  <c r="I242" i="13"/>
  <c r="I241" i="13"/>
  <c r="I240" i="13"/>
  <c r="I239" i="13"/>
  <c r="I238" i="13"/>
  <c r="I237" i="13"/>
  <c r="I236" i="13"/>
  <c r="I235" i="13"/>
  <c r="I234" i="13"/>
  <c r="I233" i="13"/>
  <c r="I232" i="13"/>
  <c r="I231" i="13"/>
  <c r="I230" i="13"/>
  <c r="I229" i="13"/>
  <c r="I228" i="13"/>
  <c r="I227" i="13"/>
  <c r="I226" i="13"/>
  <c r="I225" i="13"/>
  <c r="I224" i="13"/>
  <c r="I223" i="13"/>
  <c r="I222" i="13"/>
  <c r="I221" i="13"/>
  <c r="I220" i="13"/>
  <c r="I219" i="13"/>
  <c r="I218" i="13"/>
  <c r="I217" i="13"/>
  <c r="I216" i="13"/>
  <c r="I215" i="13"/>
  <c r="I214" i="13"/>
  <c r="I213" i="13"/>
  <c r="I212" i="13"/>
  <c r="I211" i="13"/>
  <c r="I210" i="13"/>
  <c r="I209" i="13"/>
  <c r="I208" i="13"/>
  <c r="I207" i="13"/>
  <c r="I206" i="13"/>
  <c r="I205" i="13"/>
  <c r="I204" i="13"/>
  <c r="I203" i="13"/>
  <c r="I202" i="13"/>
  <c r="I201" i="13"/>
  <c r="I200" i="13"/>
  <c r="I199" i="13"/>
  <c r="I198" i="13"/>
  <c r="I197" i="13"/>
  <c r="I196" i="13"/>
  <c r="I195" i="13"/>
  <c r="I194" i="13"/>
  <c r="I193" i="13"/>
  <c r="I192" i="13"/>
  <c r="I191" i="13"/>
  <c r="I190" i="13"/>
  <c r="I189" i="13"/>
  <c r="I188" i="13"/>
  <c r="I187" i="13"/>
  <c r="I186" i="13"/>
  <c r="I185" i="13"/>
  <c r="I184" i="13"/>
  <c r="I183" i="13"/>
  <c r="I182" i="13"/>
  <c r="I181" i="13"/>
  <c r="I180" i="13"/>
  <c r="I179" i="13"/>
  <c r="I178" i="13"/>
  <c r="I177" i="13"/>
  <c r="I176" i="13"/>
  <c r="I175" i="13"/>
  <c r="I174" i="13"/>
  <c r="I173" i="13"/>
  <c r="I172" i="13"/>
  <c r="I171" i="13"/>
  <c r="I170" i="13"/>
  <c r="I169" i="13"/>
  <c r="I168" i="13"/>
  <c r="I167" i="13"/>
  <c r="I166" i="13"/>
  <c r="I165" i="13"/>
  <c r="I164" i="13"/>
  <c r="I163" i="13"/>
  <c r="I162" i="13"/>
  <c r="I161" i="13"/>
  <c r="I160" i="13"/>
  <c r="I159" i="13"/>
  <c r="I158" i="13"/>
  <c r="I157" i="13"/>
  <c r="I156" i="13"/>
  <c r="I155" i="13"/>
  <c r="I154" i="13"/>
  <c r="I153" i="13"/>
  <c r="I152" i="13"/>
  <c r="I151" i="13"/>
  <c r="I150" i="13"/>
  <c r="I149" i="13"/>
  <c r="I148" i="13"/>
  <c r="I147" i="13"/>
  <c r="I146" i="13"/>
  <c r="I145" i="13"/>
  <c r="I144" i="13"/>
  <c r="I143" i="13"/>
  <c r="I142" i="13"/>
  <c r="I141" i="13"/>
  <c r="I140" i="13"/>
  <c r="I139" i="13"/>
  <c r="I138" i="13"/>
  <c r="I137" i="13"/>
  <c r="I136" i="13"/>
  <c r="I135" i="13"/>
  <c r="I134" i="13"/>
  <c r="I133" i="13"/>
  <c r="I132" i="13"/>
  <c r="I131" i="13"/>
  <c r="I130" i="13"/>
  <c r="I129" i="13"/>
  <c r="I128" i="13"/>
  <c r="I127" i="13"/>
  <c r="I126" i="13"/>
  <c r="I125" i="13"/>
  <c r="I124" i="13"/>
  <c r="I123" i="13"/>
  <c r="I122" i="13"/>
  <c r="I121" i="13"/>
  <c r="I120" i="13"/>
  <c r="I119" i="13"/>
  <c r="I118" i="13"/>
  <c r="I117" i="13"/>
  <c r="I116" i="13"/>
  <c r="I115" i="13"/>
  <c r="I114" i="13"/>
  <c r="I113" i="13"/>
  <c r="I112" i="13"/>
  <c r="I111" i="13"/>
  <c r="I110" i="13"/>
  <c r="I109" i="13"/>
  <c r="I108" i="13"/>
  <c r="I107" i="13"/>
  <c r="I106" i="13"/>
  <c r="I105" i="13"/>
  <c r="I104" i="13"/>
  <c r="I103" i="13"/>
  <c r="I102" i="13"/>
  <c r="I101" i="13"/>
  <c r="I100" i="13"/>
  <c r="I99" i="13"/>
  <c r="I98" i="13"/>
  <c r="I97" i="13"/>
  <c r="I96" i="13"/>
  <c r="I95" i="13"/>
  <c r="I94" i="13"/>
  <c r="I93" i="13"/>
  <c r="I92" i="13"/>
  <c r="I91" i="13"/>
  <c r="I90" i="13"/>
  <c r="I89" i="13"/>
  <c r="I88" i="13"/>
  <c r="I87" i="13"/>
  <c r="I86" i="13"/>
  <c r="I85" i="13"/>
  <c r="I84" i="13"/>
  <c r="I83" i="13"/>
  <c r="I82" i="13"/>
  <c r="I81" i="13"/>
  <c r="I80" i="13"/>
  <c r="I79" i="13"/>
  <c r="I78" i="13"/>
  <c r="I77" i="13"/>
  <c r="I76" i="13"/>
  <c r="I75" i="13"/>
  <c r="I74" i="13"/>
  <c r="I73" i="13"/>
  <c r="I72" i="13"/>
  <c r="I71" i="13"/>
  <c r="I70" i="13"/>
  <c r="I69" i="13"/>
  <c r="I68" i="13"/>
  <c r="I67" i="13"/>
  <c r="I66" i="13"/>
  <c r="I65" i="13"/>
  <c r="I64" i="13"/>
  <c r="I63" i="13"/>
  <c r="I62" i="13"/>
  <c r="I61" i="13"/>
  <c r="I60" i="13"/>
  <c r="I59" i="13"/>
  <c r="I58" i="13"/>
  <c r="I57" i="13"/>
  <c r="I56" i="13"/>
  <c r="I55" i="13"/>
  <c r="I54" i="13"/>
  <c r="I53" i="13"/>
  <c r="I52" i="13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I6" i="13"/>
  <c r="I5" i="13"/>
  <c r="I4" i="13"/>
  <c r="I3" i="13"/>
  <c r="I2" i="13"/>
  <c r="AJ257" i="12"/>
  <c r="K257" i="12"/>
  <c r="I257" i="12"/>
  <c r="AJ256" i="12"/>
  <c r="K256" i="12"/>
  <c r="I256" i="12"/>
  <c r="AJ255" i="12"/>
  <c r="K255" i="12"/>
  <c r="I255" i="12"/>
  <c r="AJ254" i="12"/>
  <c r="K254" i="12"/>
  <c r="I254" i="12"/>
  <c r="AJ253" i="12"/>
  <c r="K253" i="12"/>
  <c r="I253" i="12"/>
  <c r="AJ252" i="12"/>
  <c r="K252" i="12"/>
  <c r="I252" i="12"/>
  <c r="AJ251" i="12"/>
  <c r="K251" i="12"/>
  <c r="I251" i="12"/>
  <c r="AJ250" i="12"/>
  <c r="K250" i="12"/>
  <c r="I250" i="12"/>
  <c r="AJ249" i="12"/>
  <c r="K249" i="12"/>
  <c r="I249" i="12"/>
  <c r="AJ248" i="12"/>
  <c r="K248" i="12"/>
  <c r="I248" i="12"/>
  <c r="AJ247" i="12"/>
  <c r="K247" i="12"/>
  <c r="I247" i="12"/>
  <c r="AJ246" i="12"/>
  <c r="K246" i="12"/>
  <c r="I246" i="12"/>
  <c r="AJ245" i="12"/>
  <c r="K245" i="12"/>
  <c r="I245" i="12"/>
  <c r="AJ244" i="12"/>
  <c r="K244" i="12"/>
  <c r="I244" i="12"/>
  <c r="AJ243" i="12"/>
  <c r="K243" i="12"/>
  <c r="I243" i="12"/>
  <c r="AJ242" i="12"/>
  <c r="K242" i="12"/>
  <c r="I242" i="12"/>
  <c r="AJ241" i="12"/>
  <c r="K241" i="12"/>
  <c r="I241" i="12"/>
  <c r="AJ240" i="12"/>
  <c r="K240" i="12"/>
  <c r="I240" i="12"/>
  <c r="AJ239" i="12"/>
  <c r="K239" i="12"/>
  <c r="I239" i="12"/>
  <c r="AJ238" i="12"/>
  <c r="K238" i="12"/>
  <c r="I238" i="12"/>
  <c r="AJ237" i="12"/>
  <c r="K237" i="12"/>
  <c r="I237" i="12"/>
  <c r="AJ236" i="12"/>
  <c r="K236" i="12"/>
  <c r="I236" i="12"/>
  <c r="AJ235" i="12"/>
  <c r="K235" i="12"/>
  <c r="I235" i="12"/>
  <c r="AJ234" i="12"/>
  <c r="K234" i="12"/>
  <c r="I234" i="12"/>
  <c r="AJ233" i="12"/>
  <c r="K233" i="12"/>
  <c r="I233" i="12"/>
  <c r="AJ232" i="12"/>
  <c r="K232" i="12"/>
  <c r="I232" i="12"/>
  <c r="AJ231" i="12"/>
  <c r="K231" i="12"/>
  <c r="I231" i="12"/>
  <c r="AJ230" i="12"/>
  <c r="K230" i="12"/>
  <c r="I230" i="12"/>
  <c r="AJ229" i="12"/>
  <c r="K229" i="12"/>
  <c r="I229" i="12"/>
  <c r="AJ228" i="12"/>
  <c r="K228" i="12"/>
  <c r="I228" i="12"/>
  <c r="AJ227" i="12"/>
  <c r="K227" i="12"/>
  <c r="I227" i="12"/>
  <c r="AJ226" i="12"/>
  <c r="K226" i="12"/>
  <c r="I226" i="12"/>
  <c r="AJ225" i="12"/>
  <c r="K225" i="12"/>
  <c r="I225" i="12"/>
  <c r="AJ224" i="12"/>
  <c r="K224" i="12"/>
  <c r="I224" i="12"/>
  <c r="AJ223" i="12"/>
  <c r="K223" i="12"/>
  <c r="I223" i="12"/>
  <c r="AJ222" i="12"/>
  <c r="K222" i="12"/>
  <c r="I222" i="12"/>
  <c r="AJ221" i="12"/>
  <c r="K221" i="12"/>
  <c r="I221" i="12"/>
  <c r="AJ220" i="12"/>
  <c r="K220" i="12"/>
  <c r="I220" i="12"/>
  <c r="AJ219" i="12"/>
  <c r="K219" i="12"/>
  <c r="I219" i="12"/>
  <c r="AJ218" i="12"/>
  <c r="K218" i="12"/>
  <c r="I218" i="12"/>
  <c r="AJ217" i="12"/>
  <c r="K217" i="12"/>
  <c r="I217" i="12"/>
  <c r="AJ216" i="12"/>
  <c r="K216" i="12"/>
  <c r="I216" i="12"/>
  <c r="AJ215" i="12"/>
  <c r="K215" i="12"/>
  <c r="I215" i="12"/>
  <c r="AJ214" i="12"/>
  <c r="K214" i="12"/>
  <c r="I214" i="12"/>
  <c r="AJ213" i="12"/>
  <c r="K213" i="12"/>
  <c r="I213" i="12"/>
  <c r="AJ212" i="12"/>
  <c r="K212" i="12"/>
  <c r="I212" i="12"/>
  <c r="AJ211" i="12"/>
  <c r="K211" i="12"/>
  <c r="I211" i="12"/>
  <c r="AJ210" i="12"/>
  <c r="K210" i="12"/>
  <c r="I210" i="12"/>
  <c r="AJ209" i="12"/>
  <c r="K209" i="12"/>
  <c r="I209" i="12"/>
  <c r="AJ208" i="12"/>
  <c r="K208" i="12"/>
  <c r="I208" i="12"/>
  <c r="AJ207" i="12"/>
  <c r="K207" i="12"/>
  <c r="I207" i="12"/>
  <c r="AJ206" i="12"/>
  <c r="K206" i="12"/>
  <c r="I206" i="12"/>
  <c r="AJ205" i="12"/>
  <c r="K205" i="12"/>
  <c r="I205" i="12"/>
  <c r="AJ204" i="12"/>
  <c r="K204" i="12"/>
  <c r="I204" i="12"/>
  <c r="AJ203" i="12"/>
  <c r="K203" i="12"/>
  <c r="I203" i="12"/>
  <c r="AJ202" i="12"/>
  <c r="K202" i="12"/>
  <c r="I202" i="12"/>
  <c r="AJ201" i="12"/>
  <c r="K201" i="12"/>
  <c r="I201" i="12"/>
  <c r="AJ200" i="12"/>
  <c r="K200" i="12"/>
  <c r="I200" i="12"/>
  <c r="AJ199" i="12"/>
  <c r="K199" i="12"/>
  <c r="I199" i="12"/>
  <c r="AJ198" i="12"/>
  <c r="K198" i="12"/>
  <c r="I198" i="12"/>
  <c r="AJ197" i="12"/>
  <c r="K197" i="12"/>
  <c r="I197" i="12"/>
  <c r="AJ196" i="12"/>
  <c r="K196" i="12"/>
  <c r="I196" i="12"/>
  <c r="AJ195" i="12"/>
  <c r="K195" i="12"/>
  <c r="I195" i="12"/>
  <c r="AJ194" i="12"/>
  <c r="K194" i="12"/>
  <c r="I194" i="12"/>
  <c r="AJ193" i="12"/>
  <c r="K193" i="12"/>
  <c r="I193" i="12"/>
  <c r="AJ192" i="12"/>
  <c r="K192" i="12"/>
  <c r="I192" i="12"/>
  <c r="AJ191" i="12"/>
  <c r="K191" i="12"/>
  <c r="I191" i="12"/>
  <c r="AJ190" i="12"/>
  <c r="K190" i="12"/>
  <c r="I190" i="12"/>
  <c r="AJ189" i="12"/>
  <c r="K189" i="12"/>
  <c r="I189" i="12"/>
  <c r="AJ188" i="12"/>
  <c r="K188" i="12"/>
  <c r="I188" i="12"/>
  <c r="AJ187" i="12"/>
  <c r="K187" i="12"/>
  <c r="I187" i="12"/>
  <c r="AJ186" i="12"/>
  <c r="K186" i="12"/>
  <c r="I186" i="12"/>
  <c r="AJ185" i="12"/>
  <c r="K185" i="12"/>
  <c r="I185" i="12"/>
  <c r="AJ184" i="12"/>
  <c r="K184" i="12"/>
  <c r="I184" i="12"/>
  <c r="AJ183" i="12"/>
  <c r="K183" i="12"/>
  <c r="I183" i="12"/>
  <c r="AJ182" i="12"/>
  <c r="K182" i="12"/>
  <c r="I182" i="12"/>
  <c r="AJ181" i="12"/>
  <c r="K181" i="12"/>
  <c r="I181" i="12"/>
  <c r="AJ180" i="12"/>
  <c r="K180" i="12"/>
  <c r="I180" i="12"/>
  <c r="AJ179" i="12"/>
  <c r="K179" i="12"/>
  <c r="I179" i="12"/>
  <c r="AJ178" i="12"/>
  <c r="K178" i="12"/>
  <c r="I178" i="12"/>
  <c r="AJ177" i="12"/>
  <c r="K177" i="12"/>
  <c r="I177" i="12"/>
  <c r="AJ176" i="12"/>
  <c r="K176" i="12"/>
  <c r="I176" i="12"/>
  <c r="AJ175" i="12"/>
  <c r="K175" i="12"/>
  <c r="I175" i="12"/>
  <c r="AJ174" i="12"/>
  <c r="K174" i="12"/>
  <c r="I174" i="12"/>
  <c r="AJ173" i="12"/>
  <c r="K173" i="12"/>
  <c r="I173" i="12"/>
  <c r="AJ172" i="12"/>
  <c r="K172" i="12"/>
  <c r="I172" i="12"/>
  <c r="K171" i="12"/>
  <c r="I171" i="12"/>
  <c r="AJ170" i="12"/>
  <c r="K170" i="12"/>
  <c r="I170" i="12"/>
  <c r="AJ169" i="12"/>
  <c r="K169" i="12"/>
  <c r="I169" i="12"/>
  <c r="AJ168" i="12"/>
  <c r="K168" i="12"/>
  <c r="I168" i="12"/>
  <c r="AJ167" i="12"/>
  <c r="K167" i="12"/>
  <c r="I167" i="12"/>
  <c r="AJ166" i="12"/>
  <c r="K166" i="12"/>
  <c r="I166" i="12"/>
  <c r="AJ165" i="12"/>
  <c r="K165" i="12"/>
  <c r="I165" i="12"/>
  <c r="AJ164" i="12"/>
  <c r="K164" i="12"/>
  <c r="I164" i="12"/>
  <c r="AJ163" i="12"/>
  <c r="K163" i="12"/>
  <c r="I163" i="12"/>
  <c r="AJ162" i="12"/>
  <c r="K162" i="12"/>
  <c r="I162" i="12"/>
  <c r="AJ161" i="12"/>
  <c r="K161" i="12"/>
  <c r="I161" i="12"/>
  <c r="AJ160" i="12"/>
  <c r="K160" i="12"/>
  <c r="I160" i="12"/>
  <c r="AJ159" i="12"/>
  <c r="K159" i="12"/>
  <c r="I159" i="12"/>
  <c r="AJ158" i="12"/>
  <c r="K158" i="12"/>
  <c r="I158" i="12"/>
  <c r="AJ157" i="12"/>
  <c r="K157" i="12"/>
  <c r="I157" i="12"/>
  <c r="AJ156" i="12"/>
  <c r="K156" i="12"/>
  <c r="I156" i="12"/>
  <c r="AJ155" i="12"/>
  <c r="K155" i="12"/>
  <c r="I155" i="12"/>
  <c r="AJ154" i="12"/>
  <c r="K154" i="12"/>
  <c r="I154" i="12"/>
  <c r="AJ153" i="12"/>
  <c r="K153" i="12"/>
  <c r="I153" i="12"/>
  <c r="AJ152" i="12"/>
  <c r="K152" i="12"/>
  <c r="I152" i="12"/>
  <c r="AJ151" i="12"/>
  <c r="K151" i="12"/>
  <c r="I151" i="12"/>
  <c r="AJ150" i="12"/>
  <c r="K150" i="12"/>
  <c r="I150" i="12"/>
  <c r="AJ149" i="12"/>
  <c r="K149" i="12"/>
  <c r="I149" i="12"/>
  <c r="AJ148" i="12"/>
  <c r="K148" i="12"/>
  <c r="I148" i="12"/>
  <c r="AJ147" i="12"/>
  <c r="K147" i="12"/>
  <c r="I147" i="12"/>
  <c r="AJ146" i="12"/>
  <c r="K146" i="12"/>
  <c r="I146" i="12"/>
  <c r="AJ145" i="12"/>
  <c r="K145" i="12"/>
  <c r="I145" i="12"/>
  <c r="AJ144" i="12"/>
  <c r="K144" i="12"/>
  <c r="I144" i="12"/>
  <c r="AJ143" i="12"/>
  <c r="K143" i="12"/>
  <c r="I143" i="12"/>
  <c r="AJ142" i="12"/>
  <c r="K142" i="12"/>
  <c r="I142" i="12"/>
  <c r="AJ141" i="12"/>
  <c r="K141" i="12"/>
  <c r="I141" i="12"/>
  <c r="AJ140" i="12"/>
  <c r="K140" i="12"/>
  <c r="I140" i="12"/>
  <c r="AJ139" i="12"/>
  <c r="K139" i="12"/>
  <c r="I139" i="12"/>
  <c r="AJ138" i="12"/>
  <c r="K138" i="12"/>
  <c r="I138" i="12"/>
  <c r="AJ137" i="12"/>
  <c r="K137" i="12"/>
  <c r="I137" i="12"/>
  <c r="AJ136" i="12"/>
  <c r="K136" i="12"/>
  <c r="I136" i="12"/>
  <c r="AJ135" i="12"/>
  <c r="K135" i="12"/>
  <c r="I135" i="12"/>
  <c r="AJ134" i="12"/>
  <c r="K134" i="12"/>
  <c r="I134" i="12"/>
  <c r="AJ133" i="12"/>
  <c r="K133" i="12"/>
  <c r="I133" i="12"/>
  <c r="AJ132" i="12"/>
  <c r="K132" i="12"/>
  <c r="I132" i="12"/>
  <c r="AJ131" i="12"/>
  <c r="K131" i="12"/>
  <c r="I131" i="12"/>
  <c r="AJ130" i="12"/>
  <c r="K130" i="12"/>
  <c r="I130" i="12"/>
  <c r="AJ129" i="12"/>
  <c r="K129" i="12"/>
  <c r="I129" i="12"/>
  <c r="AJ128" i="12"/>
  <c r="K128" i="12"/>
  <c r="I128" i="12"/>
  <c r="AJ127" i="12"/>
  <c r="K127" i="12"/>
  <c r="I127" i="12"/>
  <c r="AJ126" i="12"/>
  <c r="K126" i="12"/>
  <c r="I126" i="12"/>
  <c r="AJ125" i="12"/>
  <c r="K125" i="12"/>
  <c r="I125" i="12"/>
  <c r="AJ124" i="12"/>
  <c r="K124" i="12"/>
  <c r="I124" i="12"/>
  <c r="AJ123" i="12"/>
  <c r="K123" i="12"/>
  <c r="I123" i="12"/>
  <c r="AJ122" i="12"/>
  <c r="K122" i="12"/>
  <c r="I122" i="12"/>
  <c r="AJ121" i="12"/>
  <c r="K121" i="12"/>
  <c r="I121" i="12"/>
  <c r="AJ120" i="12"/>
  <c r="K120" i="12"/>
  <c r="I120" i="12"/>
  <c r="AJ119" i="12"/>
  <c r="K119" i="12"/>
  <c r="I119" i="12"/>
  <c r="AJ118" i="12"/>
  <c r="K118" i="12"/>
  <c r="I118" i="12"/>
  <c r="AJ117" i="12"/>
  <c r="K117" i="12"/>
  <c r="I117" i="12"/>
  <c r="AJ116" i="12"/>
  <c r="K116" i="12"/>
  <c r="I116" i="12"/>
  <c r="AJ115" i="12"/>
  <c r="K115" i="12"/>
  <c r="I115" i="12"/>
  <c r="AJ114" i="12"/>
  <c r="K114" i="12"/>
  <c r="I114" i="12"/>
  <c r="AJ113" i="12"/>
  <c r="K113" i="12"/>
  <c r="I113" i="12"/>
  <c r="AJ112" i="12"/>
  <c r="K112" i="12"/>
  <c r="I112" i="12"/>
  <c r="AJ111" i="12"/>
  <c r="K111" i="12"/>
  <c r="I111" i="12"/>
  <c r="AJ110" i="12"/>
  <c r="K110" i="12"/>
  <c r="I110" i="12"/>
  <c r="AJ109" i="12"/>
  <c r="K109" i="12"/>
  <c r="I109" i="12"/>
  <c r="AJ108" i="12"/>
  <c r="K108" i="12"/>
  <c r="I108" i="12"/>
  <c r="AJ107" i="12"/>
  <c r="K107" i="12"/>
  <c r="I107" i="12"/>
  <c r="AJ106" i="12"/>
  <c r="K106" i="12"/>
  <c r="I106" i="12"/>
  <c r="AJ105" i="12"/>
  <c r="K105" i="12"/>
  <c r="I105" i="12"/>
  <c r="AJ104" i="12"/>
  <c r="K104" i="12"/>
  <c r="I104" i="12"/>
  <c r="AJ103" i="12"/>
  <c r="K103" i="12"/>
  <c r="I103" i="12"/>
  <c r="AJ102" i="12"/>
  <c r="K102" i="12"/>
  <c r="I102" i="12"/>
  <c r="AJ101" i="12"/>
  <c r="K101" i="12"/>
  <c r="I101" i="12"/>
  <c r="AJ100" i="12"/>
  <c r="K100" i="12"/>
  <c r="I100" i="12"/>
  <c r="AJ99" i="12"/>
  <c r="K99" i="12"/>
  <c r="I99" i="12"/>
  <c r="AJ98" i="12"/>
  <c r="K98" i="12"/>
  <c r="I98" i="12"/>
  <c r="AJ97" i="12"/>
  <c r="K97" i="12"/>
  <c r="I97" i="12"/>
  <c r="AJ96" i="12"/>
  <c r="K96" i="12"/>
  <c r="I96" i="12"/>
  <c r="AJ95" i="12"/>
  <c r="K95" i="12"/>
  <c r="I95" i="12"/>
  <c r="AJ94" i="12"/>
  <c r="K94" i="12"/>
  <c r="I94" i="12"/>
  <c r="AJ93" i="12"/>
  <c r="K93" i="12"/>
  <c r="I93" i="12"/>
  <c r="AJ92" i="12"/>
  <c r="K92" i="12"/>
  <c r="I92" i="12"/>
  <c r="AJ91" i="12"/>
  <c r="K91" i="12"/>
  <c r="I91" i="12"/>
  <c r="AJ90" i="12"/>
  <c r="K90" i="12"/>
  <c r="I90" i="12"/>
  <c r="AJ89" i="12"/>
  <c r="K89" i="12"/>
  <c r="I89" i="12"/>
  <c r="AJ88" i="12"/>
  <c r="K88" i="12"/>
  <c r="I88" i="12"/>
  <c r="AJ87" i="12"/>
  <c r="K87" i="12"/>
  <c r="I87" i="12"/>
  <c r="AJ86" i="12"/>
  <c r="K86" i="12"/>
  <c r="I86" i="12"/>
  <c r="AJ85" i="12"/>
  <c r="K85" i="12"/>
  <c r="I85" i="12"/>
  <c r="AJ84" i="12"/>
  <c r="K84" i="12"/>
  <c r="I84" i="12"/>
  <c r="AJ83" i="12"/>
  <c r="K83" i="12"/>
  <c r="I83" i="12"/>
  <c r="AJ82" i="12"/>
  <c r="K82" i="12"/>
  <c r="I82" i="12"/>
  <c r="AJ81" i="12"/>
  <c r="K81" i="12"/>
  <c r="I81" i="12"/>
  <c r="AJ80" i="12"/>
  <c r="K80" i="12"/>
  <c r="I80" i="12"/>
  <c r="AJ79" i="12"/>
  <c r="K79" i="12"/>
  <c r="I79" i="12"/>
  <c r="AJ78" i="12"/>
  <c r="K78" i="12"/>
  <c r="I78" i="12"/>
  <c r="AJ77" i="12"/>
  <c r="K77" i="12"/>
  <c r="I77" i="12"/>
  <c r="AJ76" i="12"/>
  <c r="K76" i="12"/>
  <c r="I76" i="12"/>
  <c r="AJ75" i="12"/>
  <c r="K75" i="12"/>
  <c r="I75" i="12"/>
  <c r="AJ74" i="12"/>
  <c r="K74" i="12"/>
  <c r="I74" i="12"/>
  <c r="AJ73" i="12"/>
  <c r="K73" i="12"/>
  <c r="I73" i="12"/>
  <c r="AJ72" i="12"/>
  <c r="K72" i="12"/>
  <c r="I72" i="12"/>
  <c r="AJ71" i="12"/>
  <c r="K71" i="12"/>
  <c r="I71" i="12"/>
  <c r="AJ70" i="12"/>
  <c r="K70" i="12"/>
  <c r="I70" i="12"/>
  <c r="AJ69" i="12"/>
  <c r="K69" i="12"/>
  <c r="I69" i="12"/>
  <c r="K68" i="12"/>
  <c r="I68" i="12"/>
  <c r="AJ67" i="12"/>
  <c r="K67" i="12"/>
  <c r="I67" i="12"/>
  <c r="AJ66" i="12"/>
  <c r="K66" i="12"/>
  <c r="I66" i="12"/>
  <c r="AJ65" i="12"/>
  <c r="K65" i="12"/>
  <c r="I65" i="12"/>
  <c r="AJ64" i="12"/>
  <c r="K64" i="12"/>
  <c r="I64" i="12"/>
  <c r="AJ63" i="12"/>
  <c r="K63" i="12"/>
  <c r="I63" i="12"/>
  <c r="AJ62" i="12"/>
  <c r="K62" i="12"/>
  <c r="I62" i="12"/>
  <c r="AJ61" i="12"/>
  <c r="K61" i="12"/>
  <c r="I61" i="12"/>
  <c r="AJ60" i="12"/>
  <c r="K60" i="12"/>
  <c r="I60" i="12"/>
  <c r="AJ59" i="12"/>
  <c r="K59" i="12"/>
  <c r="I59" i="12"/>
  <c r="AJ58" i="12"/>
  <c r="K58" i="12"/>
  <c r="I58" i="12"/>
  <c r="AJ57" i="12"/>
  <c r="K57" i="12"/>
  <c r="I57" i="12"/>
  <c r="AJ56" i="12"/>
  <c r="K56" i="12"/>
  <c r="I56" i="12"/>
  <c r="AJ55" i="12"/>
  <c r="K55" i="12"/>
  <c r="I55" i="12"/>
  <c r="AJ54" i="12"/>
  <c r="K54" i="12"/>
  <c r="I54" i="12"/>
  <c r="AJ53" i="12"/>
  <c r="K53" i="12"/>
  <c r="I53" i="12"/>
  <c r="AJ52" i="12"/>
  <c r="K52" i="12"/>
  <c r="I52" i="12"/>
  <c r="AJ51" i="12"/>
  <c r="K51" i="12"/>
  <c r="I51" i="12"/>
  <c r="AJ50" i="12"/>
  <c r="K50" i="12"/>
  <c r="I50" i="12"/>
  <c r="AJ49" i="12"/>
  <c r="K49" i="12"/>
  <c r="I49" i="12"/>
  <c r="AJ48" i="12"/>
  <c r="K48" i="12"/>
  <c r="I48" i="12"/>
  <c r="AJ47" i="12"/>
  <c r="K47" i="12"/>
  <c r="I47" i="12"/>
  <c r="AJ46" i="12"/>
  <c r="K46" i="12"/>
  <c r="I46" i="12"/>
  <c r="AJ45" i="12"/>
  <c r="K45" i="12"/>
  <c r="I45" i="12"/>
  <c r="AJ44" i="12"/>
  <c r="K44" i="12"/>
  <c r="I44" i="12"/>
  <c r="AJ43" i="12"/>
  <c r="K43" i="12"/>
  <c r="I43" i="12"/>
  <c r="AJ42" i="12"/>
  <c r="K42" i="12"/>
  <c r="I42" i="12"/>
  <c r="AJ41" i="12"/>
  <c r="K41" i="12"/>
  <c r="I41" i="12"/>
  <c r="AJ40" i="12"/>
  <c r="K40" i="12"/>
  <c r="I40" i="12"/>
  <c r="AJ39" i="12"/>
  <c r="K39" i="12"/>
  <c r="I39" i="12"/>
  <c r="AJ38" i="12"/>
  <c r="K38" i="12"/>
  <c r="I38" i="12"/>
  <c r="AJ37" i="12"/>
  <c r="K37" i="12"/>
  <c r="I37" i="12"/>
  <c r="AJ36" i="12"/>
  <c r="K36" i="12"/>
  <c r="I36" i="12"/>
  <c r="AJ35" i="12"/>
  <c r="K35" i="12"/>
  <c r="I35" i="12"/>
  <c r="AJ34" i="12"/>
  <c r="K34" i="12"/>
  <c r="I34" i="12"/>
  <c r="AJ33" i="12"/>
  <c r="K33" i="12"/>
  <c r="I33" i="12"/>
  <c r="AJ32" i="12"/>
  <c r="K32" i="12"/>
  <c r="I32" i="12"/>
  <c r="AJ31" i="12"/>
  <c r="K31" i="12"/>
  <c r="I31" i="12"/>
  <c r="AJ30" i="12"/>
  <c r="K30" i="12"/>
  <c r="I30" i="12"/>
  <c r="AJ29" i="12"/>
  <c r="K29" i="12"/>
  <c r="I29" i="12"/>
  <c r="AJ28" i="12"/>
  <c r="K28" i="12"/>
  <c r="I28" i="12"/>
  <c r="AJ27" i="12"/>
  <c r="K27" i="12"/>
  <c r="I27" i="12"/>
  <c r="AJ26" i="12"/>
  <c r="K26" i="12"/>
  <c r="I26" i="12"/>
  <c r="AJ25" i="12"/>
  <c r="K25" i="12"/>
  <c r="I25" i="12"/>
  <c r="AJ24" i="12"/>
  <c r="K24" i="12"/>
  <c r="I24" i="12"/>
  <c r="AJ23" i="12"/>
  <c r="K23" i="12"/>
  <c r="I23" i="12"/>
  <c r="AJ22" i="12"/>
  <c r="K22" i="12"/>
  <c r="I22" i="12"/>
  <c r="AJ21" i="12"/>
  <c r="K21" i="12"/>
  <c r="I21" i="12"/>
  <c r="AJ20" i="12"/>
  <c r="K20" i="12"/>
  <c r="I20" i="12"/>
  <c r="AJ19" i="12"/>
  <c r="K19" i="12"/>
  <c r="I19" i="12"/>
  <c r="AJ18" i="12"/>
  <c r="K18" i="12"/>
  <c r="I18" i="12"/>
  <c r="AJ17" i="12"/>
  <c r="K17" i="12"/>
  <c r="I17" i="12"/>
  <c r="AJ16" i="12"/>
  <c r="K16" i="12"/>
  <c r="I16" i="12"/>
  <c r="AJ15" i="12"/>
  <c r="K15" i="12"/>
  <c r="I15" i="12"/>
  <c r="AJ14" i="12"/>
  <c r="K14" i="12"/>
  <c r="I14" i="12"/>
  <c r="AJ13" i="12"/>
  <c r="K13" i="12"/>
  <c r="I13" i="12"/>
  <c r="AJ12" i="12"/>
  <c r="K12" i="12"/>
  <c r="I12" i="12"/>
  <c r="AJ11" i="12"/>
  <c r="K11" i="12"/>
  <c r="I11" i="12"/>
  <c r="AJ10" i="12"/>
  <c r="K10" i="12"/>
  <c r="I10" i="12"/>
  <c r="AJ9" i="12"/>
  <c r="K9" i="12"/>
  <c r="I9" i="12"/>
  <c r="AJ8" i="12"/>
  <c r="K8" i="12"/>
  <c r="I8" i="12"/>
  <c r="AJ7" i="12"/>
  <c r="K7" i="12"/>
  <c r="I7" i="12"/>
  <c r="AJ6" i="12"/>
  <c r="K6" i="12"/>
  <c r="I6" i="12"/>
  <c r="AJ5" i="12"/>
  <c r="K5" i="12"/>
  <c r="I5" i="12"/>
  <c r="AJ4" i="12"/>
  <c r="K4" i="12"/>
  <c r="I4" i="12"/>
  <c r="AJ3" i="12"/>
  <c r="K3" i="12"/>
  <c r="I3" i="12"/>
  <c r="AJ2" i="12"/>
  <c r="K2" i="12"/>
  <c r="I2" i="12"/>
  <c r="T830" i="11"/>
  <c r="S830" i="11"/>
  <c r="R830" i="11"/>
  <c r="Q830" i="11"/>
  <c r="P830" i="11"/>
  <c r="O830" i="11"/>
  <c r="N830" i="11"/>
  <c r="G830" i="11"/>
  <c r="T829" i="11"/>
  <c r="S829" i="11"/>
  <c r="R829" i="11"/>
  <c r="Q829" i="11"/>
  <c r="P829" i="11"/>
  <c r="O829" i="11"/>
  <c r="N829" i="11"/>
  <c r="G829" i="11"/>
  <c r="T828" i="11"/>
  <c r="S828" i="11"/>
  <c r="R828" i="11"/>
  <c r="Q828" i="11"/>
  <c r="P828" i="11"/>
  <c r="O828" i="11"/>
  <c r="N828" i="11"/>
  <c r="G828" i="11"/>
  <c r="T827" i="11"/>
  <c r="S827" i="11"/>
  <c r="R827" i="11"/>
  <c r="Q827" i="11"/>
  <c r="P827" i="11"/>
  <c r="O827" i="11"/>
  <c r="N827" i="11"/>
  <c r="G827" i="11"/>
  <c r="T826" i="11"/>
  <c r="S826" i="11"/>
  <c r="R826" i="11"/>
  <c r="Q826" i="11"/>
  <c r="P826" i="11"/>
  <c r="O826" i="11"/>
  <c r="N826" i="11"/>
  <c r="G826" i="11"/>
  <c r="T825" i="11"/>
  <c r="S825" i="11"/>
  <c r="R825" i="11"/>
  <c r="Q825" i="11"/>
  <c r="P825" i="11"/>
  <c r="O825" i="11"/>
  <c r="N825" i="11"/>
  <c r="G825" i="11"/>
  <c r="T824" i="11"/>
  <c r="S824" i="11"/>
  <c r="R824" i="11"/>
  <c r="Q824" i="11"/>
  <c r="O824" i="11"/>
  <c r="N824" i="11"/>
  <c r="G824" i="11"/>
  <c r="T823" i="11"/>
  <c r="S823" i="11"/>
  <c r="R823" i="11"/>
  <c r="P823" i="11"/>
  <c r="O823" i="11"/>
  <c r="N823" i="11"/>
  <c r="G823" i="11"/>
  <c r="T822" i="11"/>
  <c r="Q822" i="11"/>
  <c r="P822" i="11"/>
  <c r="O822" i="11"/>
  <c r="N822" i="11"/>
  <c r="G822" i="11"/>
  <c r="T821" i="11"/>
  <c r="S821" i="11"/>
  <c r="R821" i="11"/>
  <c r="Q821" i="11"/>
  <c r="P821" i="11"/>
  <c r="O821" i="11"/>
  <c r="N821" i="11"/>
  <c r="G821" i="11"/>
  <c r="T820" i="11"/>
  <c r="S820" i="11"/>
  <c r="R820" i="11"/>
  <c r="Q820" i="11"/>
  <c r="P820" i="11"/>
  <c r="O820" i="11"/>
  <c r="N820" i="11"/>
  <c r="G820" i="11"/>
  <c r="R819" i="11"/>
  <c r="Q819" i="11"/>
  <c r="P819" i="11"/>
  <c r="O819" i="11"/>
  <c r="N819" i="11"/>
  <c r="G819" i="11"/>
  <c r="T818" i="11"/>
  <c r="S818" i="11"/>
  <c r="P818" i="11"/>
  <c r="O818" i="11"/>
  <c r="N818" i="11"/>
  <c r="G818" i="11"/>
  <c r="S817" i="11"/>
  <c r="R817" i="11"/>
  <c r="P817" i="11"/>
  <c r="O817" i="11"/>
  <c r="N817" i="11"/>
  <c r="G817" i="11"/>
  <c r="S816" i="11"/>
  <c r="R816" i="11"/>
  <c r="P816" i="11"/>
  <c r="O816" i="11"/>
  <c r="N816" i="11"/>
  <c r="G816" i="11"/>
  <c r="T815" i="11"/>
  <c r="S815" i="11"/>
  <c r="R815" i="11"/>
  <c r="Q815" i="11"/>
  <c r="O815" i="11"/>
  <c r="G815" i="11"/>
  <c r="T814" i="11"/>
  <c r="S814" i="11"/>
  <c r="R814" i="11"/>
  <c r="Q814" i="11"/>
  <c r="P814" i="11"/>
  <c r="O814" i="11"/>
  <c r="N814" i="11"/>
  <c r="G814" i="11"/>
  <c r="T813" i="11"/>
  <c r="S813" i="11"/>
  <c r="R813" i="11"/>
  <c r="Q813" i="11"/>
  <c r="P813" i="11"/>
  <c r="O813" i="11"/>
  <c r="N813" i="11"/>
  <c r="G813" i="11"/>
  <c r="S812" i="11"/>
  <c r="R812" i="11"/>
  <c r="Q812" i="11"/>
  <c r="P812" i="11"/>
  <c r="O812" i="11"/>
  <c r="G812" i="11"/>
  <c r="T811" i="11"/>
  <c r="Q811" i="11"/>
  <c r="P811" i="11"/>
  <c r="N811" i="11"/>
  <c r="G811" i="11"/>
  <c r="T810" i="11"/>
  <c r="S810" i="11"/>
  <c r="R810" i="11"/>
  <c r="Q810" i="11"/>
  <c r="G810" i="11"/>
  <c r="T809" i="11"/>
  <c r="S809" i="11"/>
  <c r="R809" i="11"/>
  <c r="Q809" i="11"/>
  <c r="G809" i="11"/>
  <c r="T808" i="11"/>
  <c r="Q808" i="11"/>
  <c r="P808" i="11"/>
  <c r="N808" i="11"/>
  <c r="G808" i="11"/>
  <c r="G807" i="11"/>
  <c r="G806" i="11"/>
  <c r="G805" i="11"/>
  <c r="G804" i="11"/>
  <c r="G803" i="11"/>
  <c r="G802" i="11"/>
  <c r="G801" i="11"/>
  <c r="G800" i="11"/>
  <c r="G799" i="11"/>
  <c r="G798" i="11"/>
  <c r="G797" i="11"/>
  <c r="G796" i="11"/>
  <c r="G795" i="11"/>
  <c r="G794" i="11"/>
  <c r="G793" i="11"/>
  <c r="G792" i="11"/>
  <c r="G791" i="11"/>
  <c r="G790" i="11"/>
  <c r="G789" i="11"/>
  <c r="G788" i="11"/>
  <c r="G787" i="11"/>
  <c r="G786" i="11"/>
  <c r="G785" i="11"/>
  <c r="G784" i="11"/>
  <c r="G783" i="11"/>
  <c r="G782" i="11"/>
  <c r="G781" i="11"/>
  <c r="G780" i="11"/>
  <c r="G779" i="11"/>
  <c r="G778" i="11"/>
  <c r="G777" i="11"/>
  <c r="G776" i="11"/>
  <c r="G775" i="11"/>
  <c r="G774" i="11"/>
  <c r="G773" i="11"/>
  <c r="G772" i="11"/>
  <c r="G771" i="11"/>
  <c r="G770" i="11"/>
  <c r="G769" i="11"/>
  <c r="G768" i="11"/>
  <c r="G767" i="11"/>
  <c r="G766" i="11"/>
  <c r="G765" i="11"/>
  <c r="G764" i="11"/>
  <c r="G763" i="11"/>
  <c r="G762" i="11"/>
  <c r="G761" i="11"/>
  <c r="G760" i="11"/>
  <c r="G759" i="11"/>
  <c r="G758" i="11"/>
  <c r="G757" i="11"/>
  <c r="G756" i="11"/>
  <c r="G755" i="11"/>
  <c r="G754" i="11"/>
  <c r="G753" i="11"/>
  <c r="G752" i="11"/>
  <c r="G751" i="11"/>
  <c r="G750" i="11"/>
  <c r="G749" i="11"/>
  <c r="G748" i="11"/>
  <c r="G747" i="11"/>
  <c r="G746" i="11"/>
  <c r="G745" i="11"/>
  <c r="G744" i="11"/>
  <c r="G743" i="11"/>
  <c r="G742" i="11"/>
  <c r="G741" i="11"/>
  <c r="G740" i="11"/>
  <c r="G739" i="11"/>
  <c r="G738" i="11"/>
  <c r="G737" i="11"/>
  <c r="G736" i="11"/>
  <c r="G735" i="11"/>
  <c r="G734" i="11"/>
  <c r="G733" i="11"/>
  <c r="G732" i="11"/>
  <c r="G731" i="11"/>
  <c r="G730" i="11"/>
  <c r="G729" i="11"/>
  <c r="G728" i="11"/>
  <c r="G727" i="11"/>
  <c r="G726" i="11"/>
  <c r="G725" i="11"/>
  <c r="G724" i="11"/>
  <c r="G723" i="11"/>
  <c r="G722" i="11"/>
  <c r="G721" i="11"/>
  <c r="G720" i="11"/>
  <c r="G719" i="11"/>
  <c r="G718" i="11"/>
  <c r="G717" i="11"/>
  <c r="G716" i="11"/>
  <c r="G715" i="11"/>
  <c r="G714" i="11"/>
  <c r="G713" i="11"/>
  <c r="G712" i="11"/>
  <c r="G711" i="11"/>
  <c r="G710" i="11"/>
  <c r="G709" i="11"/>
  <c r="G708" i="11"/>
  <c r="G707" i="11"/>
  <c r="G706" i="11"/>
  <c r="G705" i="11"/>
  <c r="G704" i="11"/>
  <c r="G703" i="11"/>
  <c r="G702" i="11"/>
  <c r="G701" i="11"/>
  <c r="G700" i="11"/>
  <c r="G699" i="11"/>
  <c r="G698" i="11"/>
  <c r="G697" i="11"/>
  <c r="G696" i="11"/>
  <c r="G695" i="11"/>
  <c r="G694" i="11"/>
  <c r="G693" i="11"/>
  <c r="G692" i="11"/>
  <c r="G691" i="11"/>
  <c r="G690" i="11"/>
  <c r="G689" i="11"/>
  <c r="G688" i="11"/>
  <c r="G687" i="11"/>
  <c r="G686" i="11"/>
  <c r="G685" i="11"/>
  <c r="G684" i="11"/>
  <c r="G683" i="11"/>
  <c r="G682" i="11"/>
  <c r="G681" i="11"/>
  <c r="G680" i="11"/>
  <c r="G679" i="11"/>
  <c r="G678" i="11"/>
  <c r="G677" i="11"/>
  <c r="G676" i="11"/>
  <c r="G675" i="11"/>
  <c r="G674" i="11"/>
  <c r="G673" i="11"/>
  <c r="G672" i="11"/>
  <c r="G671" i="11"/>
  <c r="G670" i="11"/>
  <c r="G669" i="11"/>
  <c r="G668" i="11"/>
  <c r="G667" i="11"/>
  <c r="G666" i="11"/>
  <c r="G665" i="11"/>
  <c r="G664" i="11"/>
  <c r="G663" i="11"/>
  <c r="G662" i="11"/>
  <c r="G661" i="11"/>
  <c r="G660" i="11"/>
  <c r="G659" i="11"/>
  <c r="G658" i="11"/>
  <c r="G657" i="11"/>
  <c r="G656" i="11"/>
  <c r="G655" i="11"/>
  <c r="G654" i="11"/>
  <c r="G653" i="11"/>
  <c r="G652" i="11"/>
  <c r="G651" i="11"/>
  <c r="G650" i="11"/>
  <c r="G649" i="11"/>
  <c r="G648" i="11"/>
  <c r="G647" i="11"/>
  <c r="G646" i="11"/>
  <c r="G645" i="11"/>
  <c r="G644" i="11"/>
  <c r="G643" i="11"/>
  <c r="G642" i="11"/>
  <c r="G641" i="11"/>
  <c r="G640" i="11"/>
  <c r="G639" i="11"/>
  <c r="G638" i="11"/>
  <c r="G637" i="11"/>
  <c r="G636" i="11"/>
  <c r="G635" i="11"/>
  <c r="G634" i="11"/>
  <c r="G633" i="11"/>
  <c r="G632" i="11"/>
  <c r="G631" i="11"/>
  <c r="G630" i="11"/>
  <c r="G629" i="11"/>
  <c r="G628" i="11"/>
  <c r="G627" i="11"/>
  <c r="G626" i="11"/>
  <c r="G625" i="11"/>
  <c r="G624" i="11"/>
  <c r="G623" i="11"/>
  <c r="G622" i="11"/>
  <c r="G621" i="11"/>
  <c r="G620" i="11"/>
  <c r="G619" i="11"/>
  <c r="G618" i="11"/>
  <c r="G617" i="11"/>
  <c r="G616" i="11"/>
  <c r="G615" i="11"/>
  <c r="G614" i="11"/>
  <c r="G613" i="11"/>
  <c r="G612" i="11"/>
  <c r="G611" i="11"/>
  <c r="G610" i="11"/>
  <c r="G609" i="11"/>
  <c r="G608" i="11"/>
  <c r="G607" i="11"/>
  <c r="G606" i="11"/>
  <c r="G605" i="11"/>
  <c r="G604" i="11"/>
  <c r="G603" i="11"/>
  <c r="G602" i="11"/>
  <c r="G601" i="11"/>
  <c r="G600" i="11"/>
  <c r="G599" i="11"/>
  <c r="G598" i="11"/>
  <c r="G597" i="11"/>
  <c r="G596" i="11"/>
  <c r="G595" i="11"/>
  <c r="G594" i="11"/>
  <c r="G593" i="11"/>
  <c r="G592" i="11"/>
  <c r="G591" i="11"/>
  <c r="G590" i="11"/>
  <c r="G589" i="11"/>
  <c r="G588" i="11"/>
  <c r="G587" i="11"/>
  <c r="G586" i="11"/>
  <c r="G585" i="11"/>
  <c r="G584" i="11"/>
  <c r="G583" i="11"/>
  <c r="G582" i="11"/>
  <c r="G581" i="11"/>
  <c r="G580" i="11"/>
  <c r="G579" i="11"/>
  <c r="G578" i="11"/>
  <c r="G577" i="11"/>
  <c r="G576" i="11"/>
  <c r="G575" i="11"/>
  <c r="G574" i="11"/>
  <c r="G573" i="11"/>
  <c r="G572" i="11"/>
  <c r="G571" i="11"/>
  <c r="G570" i="11"/>
  <c r="G569" i="11"/>
  <c r="G568" i="11"/>
  <c r="G567" i="11"/>
  <c r="G566" i="11"/>
  <c r="G565" i="11"/>
  <c r="G564" i="11"/>
  <c r="G563" i="11"/>
  <c r="G562" i="11"/>
  <c r="G561" i="11"/>
  <c r="G560" i="11"/>
  <c r="G559" i="11"/>
  <c r="G558" i="11"/>
  <c r="G557" i="11"/>
  <c r="G556" i="11"/>
  <c r="G555" i="11"/>
  <c r="G554" i="11"/>
  <c r="G553" i="11"/>
  <c r="G552" i="11"/>
  <c r="G551" i="11"/>
  <c r="G550" i="11"/>
  <c r="G549" i="11"/>
  <c r="G548" i="11"/>
  <c r="G547" i="11"/>
  <c r="G546" i="11"/>
  <c r="G545" i="11"/>
  <c r="G544" i="11"/>
  <c r="G543" i="11"/>
  <c r="G542" i="11"/>
  <c r="G541" i="11"/>
  <c r="G540" i="11"/>
  <c r="G539" i="11"/>
  <c r="G538" i="11"/>
  <c r="G537" i="11"/>
  <c r="G536" i="11"/>
  <c r="G535" i="11"/>
  <c r="G534" i="11"/>
  <c r="G533" i="11"/>
  <c r="G532" i="11"/>
  <c r="G531" i="11"/>
  <c r="G530" i="11"/>
  <c r="G529" i="11"/>
  <c r="G528" i="11"/>
  <c r="G527" i="11"/>
  <c r="G526" i="11"/>
  <c r="G525" i="11"/>
  <c r="G524" i="11"/>
  <c r="G523" i="11"/>
  <c r="G522" i="11"/>
  <c r="G521" i="11"/>
  <c r="G520" i="11"/>
  <c r="G519" i="11"/>
  <c r="G518" i="11"/>
  <c r="G517" i="11"/>
  <c r="G516" i="11"/>
  <c r="G515" i="11"/>
  <c r="G514" i="11"/>
  <c r="G513" i="11"/>
  <c r="G512" i="11"/>
  <c r="G511" i="11"/>
  <c r="G510" i="11"/>
  <c r="G509" i="11"/>
  <c r="G508" i="11"/>
  <c r="G507" i="11"/>
  <c r="G506" i="11"/>
  <c r="G505" i="11"/>
  <c r="G504" i="11"/>
  <c r="G503" i="11"/>
  <c r="G502" i="11"/>
  <c r="G501" i="11"/>
  <c r="G500" i="11"/>
  <c r="G499" i="11"/>
  <c r="G498" i="11"/>
  <c r="G497" i="11"/>
  <c r="G496" i="11"/>
  <c r="G495" i="11"/>
  <c r="G494" i="11"/>
  <c r="G493" i="11"/>
  <c r="G492" i="11"/>
  <c r="G491" i="11"/>
  <c r="G490" i="11"/>
  <c r="G489" i="11"/>
  <c r="G488" i="11"/>
  <c r="G487" i="11"/>
  <c r="G486" i="11"/>
  <c r="G485" i="11"/>
  <c r="G484" i="11"/>
  <c r="G483" i="11"/>
  <c r="G482" i="11"/>
  <c r="G481" i="11"/>
  <c r="G480" i="11"/>
  <c r="G479" i="11"/>
  <c r="G478" i="11"/>
  <c r="G477" i="11"/>
  <c r="G476" i="11"/>
  <c r="G475" i="11"/>
  <c r="G474" i="11"/>
  <c r="G473" i="11"/>
  <c r="G472" i="11"/>
  <c r="G471" i="11"/>
  <c r="G470" i="11"/>
  <c r="G469" i="11"/>
  <c r="G468" i="11"/>
  <c r="G467" i="11"/>
  <c r="G466" i="11"/>
  <c r="G465" i="11"/>
  <c r="G464" i="11"/>
  <c r="G463" i="11"/>
  <c r="G462" i="11"/>
  <c r="G461" i="11"/>
  <c r="G460" i="11"/>
  <c r="G459" i="11"/>
  <c r="G458" i="11"/>
  <c r="G457" i="11"/>
  <c r="G456" i="11"/>
  <c r="G455" i="11"/>
  <c r="L454" i="11"/>
  <c r="G454" i="11"/>
  <c r="L453" i="11"/>
  <c r="G453" i="11"/>
  <c r="L452" i="11"/>
  <c r="G452" i="11"/>
  <c r="L451" i="11"/>
  <c r="G451" i="11"/>
  <c r="L450" i="11"/>
  <c r="G450" i="11"/>
  <c r="L449" i="11"/>
  <c r="G449" i="11"/>
  <c r="L448" i="11"/>
  <c r="G448" i="11"/>
  <c r="L447" i="11"/>
  <c r="G447" i="11"/>
  <c r="L446" i="11"/>
  <c r="G446" i="11"/>
  <c r="L445" i="11"/>
  <c r="G445" i="11"/>
  <c r="L444" i="11"/>
  <c r="G444" i="11"/>
  <c r="L443" i="11"/>
  <c r="G443" i="11"/>
  <c r="L442" i="11"/>
  <c r="G442" i="11"/>
  <c r="L441" i="11"/>
  <c r="G441" i="11"/>
  <c r="L440" i="11"/>
  <c r="G440" i="11"/>
  <c r="L439" i="11"/>
  <c r="G439" i="11"/>
  <c r="L438" i="11"/>
  <c r="G438" i="11"/>
  <c r="L437" i="11"/>
  <c r="G437" i="11"/>
  <c r="L436" i="11"/>
  <c r="G436" i="11"/>
  <c r="L435" i="11"/>
  <c r="G435" i="11"/>
  <c r="L434" i="11"/>
  <c r="G434" i="11"/>
  <c r="L433" i="11"/>
  <c r="G433" i="11"/>
  <c r="L432" i="11"/>
  <c r="G432" i="11"/>
  <c r="L431" i="11"/>
  <c r="G431" i="11"/>
  <c r="G430" i="11"/>
  <c r="G429" i="11"/>
  <c r="G428" i="11"/>
  <c r="G427" i="11"/>
  <c r="G426" i="11"/>
  <c r="G425" i="11"/>
  <c r="G424" i="11"/>
  <c r="G423" i="11"/>
  <c r="G422" i="11"/>
  <c r="G421" i="11"/>
  <c r="G420" i="11"/>
  <c r="G419" i="11"/>
  <c r="G418" i="11"/>
  <c r="G417" i="11"/>
  <c r="G416" i="11"/>
  <c r="G415" i="11"/>
  <c r="G414" i="11"/>
  <c r="G413" i="11"/>
  <c r="G412" i="11"/>
  <c r="G411" i="11"/>
  <c r="G410" i="11"/>
  <c r="G409" i="11"/>
  <c r="G408" i="11"/>
  <c r="G407" i="11"/>
  <c r="L406" i="11"/>
  <c r="G406" i="11"/>
  <c r="L405" i="11"/>
  <c r="G405" i="11"/>
  <c r="L404" i="11"/>
  <c r="W404" i="11" s="1"/>
  <c r="G404" i="11"/>
  <c r="L403" i="11"/>
  <c r="W403" i="11" s="1"/>
  <c r="G403" i="11"/>
  <c r="L402" i="11"/>
  <c r="W402" i="11" s="1"/>
  <c r="G402" i="11"/>
  <c r="L401" i="11"/>
  <c r="W401" i="11" s="1"/>
  <c r="G401" i="11"/>
  <c r="L400" i="11"/>
  <c r="W400" i="11" s="1"/>
  <c r="G400" i="11"/>
  <c r="L399" i="11"/>
  <c r="W399" i="11" s="1"/>
  <c r="G399" i="11"/>
  <c r="L398" i="11"/>
  <c r="W398" i="11" s="1"/>
  <c r="G398" i="11"/>
  <c r="L397" i="11"/>
  <c r="W397" i="11" s="1"/>
  <c r="G397" i="11"/>
  <c r="L396" i="11"/>
  <c r="W396" i="11" s="1"/>
  <c r="G396" i="11"/>
  <c r="L395" i="11"/>
  <c r="W395" i="11" s="1"/>
  <c r="G395" i="11"/>
  <c r="L394" i="11"/>
  <c r="W394" i="11" s="1"/>
  <c r="G394" i="11"/>
  <c r="L393" i="11"/>
  <c r="W393" i="11" s="1"/>
  <c r="G393" i="11"/>
  <c r="L392" i="11"/>
  <c r="W392" i="11" s="1"/>
  <c r="G392" i="11"/>
  <c r="L391" i="11"/>
  <c r="W391" i="11" s="1"/>
  <c r="G391" i="11"/>
  <c r="L390" i="11"/>
  <c r="W390" i="11" s="1"/>
  <c r="G390" i="11"/>
  <c r="L389" i="11"/>
  <c r="W389" i="11" s="1"/>
  <c r="G389" i="11"/>
  <c r="L388" i="11"/>
  <c r="W388" i="11" s="1"/>
  <c r="G388" i="11"/>
  <c r="L387" i="11"/>
  <c r="W387" i="11" s="1"/>
  <c r="G387" i="11"/>
  <c r="L386" i="11"/>
  <c r="W386" i="11" s="1"/>
  <c r="G386" i="11"/>
  <c r="L385" i="11"/>
  <c r="W385" i="11" s="1"/>
  <c r="G385" i="11"/>
  <c r="L384" i="11"/>
  <c r="W384" i="11" s="1"/>
  <c r="G384" i="11"/>
  <c r="G383" i="11"/>
  <c r="G382" i="11"/>
  <c r="G381" i="11"/>
  <c r="G380" i="11"/>
  <c r="G379" i="11"/>
  <c r="G378" i="11"/>
  <c r="G377" i="11"/>
  <c r="G376" i="11"/>
  <c r="G375" i="11"/>
  <c r="G374" i="11"/>
  <c r="G373" i="11"/>
  <c r="G372" i="11"/>
  <c r="G371" i="11"/>
  <c r="G370" i="11"/>
  <c r="G369" i="11"/>
  <c r="G368" i="11"/>
  <c r="G367" i="11"/>
  <c r="G366" i="11"/>
  <c r="G365" i="11"/>
  <c r="G364" i="11"/>
  <c r="G363" i="11"/>
  <c r="G362" i="11"/>
  <c r="G361" i="11"/>
  <c r="G360" i="11"/>
  <c r="G359" i="11"/>
  <c r="G358" i="11"/>
  <c r="G357" i="11"/>
  <c r="G356" i="11"/>
  <c r="G355" i="11"/>
  <c r="G354" i="11"/>
  <c r="G353" i="11"/>
  <c r="G352" i="11"/>
  <c r="G351" i="11"/>
  <c r="G350" i="11"/>
  <c r="G349" i="11"/>
  <c r="G348" i="11"/>
  <c r="G347" i="11"/>
  <c r="G346" i="11"/>
  <c r="G345" i="11"/>
  <c r="G344" i="11"/>
  <c r="G343" i="11"/>
  <c r="G342" i="11"/>
  <c r="G341" i="11"/>
  <c r="G340" i="11"/>
  <c r="G339" i="11"/>
  <c r="G338" i="11"/>
  <c r="G337" i="11"/>
  <c r="G336" i="11"/>
  <c r="G335" i="11"/>
  <c r="G334" i="11"/>
  <c r="G333" i="11"/>
  <c r="G332" i="11"/>
  <c r="G331" i="11"/>
  <c r="G330" i="11"/>
  <c r="G329" i="11"/>
  <c r="G328" i="11"/>
  <c r="G327" i="11"/>
  <c r="G326" i="11"/>
  <c r="G325" i="11"/>
  <c r="G324" i="11"/>
  <c r="G323" i="11"/>
  <c r="G322" i="11"/>
  <c r="G321" i="11"/>
  <c r="G320" i="11"/>
  <c r="G319" i="11"/>
  <c r="G318" i="11"/>
  <c r="G317" i="11"/>
  <c r="G316" i="11"/>
  <c r="G315" i="11"/>
  <c r="G314" i="11"/>
  <c r="G313" i="11"/>
  <c r="G312" i="11"/>
  <c r="G311" i="11"/>
  <c r="G310" i="11"/>
  <c r="G309" i="11"/>
  <c r="G308" i="11"/>
  <c r="G307" i="11"/>
  <c r="G306" i="11"/>
  <c r="G305" i="11"/>
  <c r="G304" i="11"/>
  <c r="G303" i="11"/>
  <c r="G302" i="11"/>
  <c r="G301" i="11"/>
  <c r="G300" i="11"/>
  <c r="G299" i="11"/>
  <c r="G298" i="11"/>
  <c r="G297" i="11"/>
  <c r="G296" i="11"/>
  <c r="U295" i="11"/>
  <c r="T295" i="11"/>
  <c r="S295" i="11"/>
  <c r="R295" i="11"/>
  <c r="Q295" i="11"/>
  <c r="P295" i="11"/>
  <c r="O295" i="11"/>
  <c r="N295" i="11"/>
  <c r="M295" i="11"/>
  <c r="G295" i="11"/>
  <c r="V294" i="11"/>
  <c r="U294" i="11"/>
  <c r="T294" i="11"/>
  <c r="S294" i="11"/>
  <c r="R294" i="11"/>
  <c r="Q294" i="11"/>
  <c r="P294" i="11"/>
  <c r="O294" i="11"/>
  <c r="N294" i="11"/>
  <c r="M294" i="11"/>
  <c r="G294" i="11"/>
  <c r="V293" i="11"/>
  <c r="U293" i="11"/>
  <c r="T293" i="11"/>
  <c r="S293" i="11"/>
  <c r="R293" i="11"/>
  <c r="Q293" i="11"/>
  <c r="P293" i="11"/>
  <c r="O293" i="11"/>
  <c r="N293" i="11"/>
  <c r="M293" i="11"/>
  <c r="G293" i="11"/>
  <c r="V292" i="11"/>
  <c r="U292" i="11"/>
  <c r="T292" i="11"/>
  <c r="S292" i="11"/>
  <c r="R292" i="11"/>
  <c r="Q292" i="11"/>
  <c r="P292" i="11"/>
  <c r="O292" i="11"/>
  <c r="M292" i="11"/>
  <c r="G292" i="11"/>
  <c r="V291" i="11"/>
  <c r="U291" i="11"/>
  <c r="T291" i="11"/>
  <c r="S291" i="11"/>
  <c r="R291" i="11"/>
  <c r="Q291" i="11"/>
  <c r="P291" i="11"/>
  <c r="O291" i="11"/>
  <c r="N291" i="11"/>
  <c r="M291" i="11"/>
  <c r="G291" i="11"/>
  <c r="V290" i="11"/>
  <c r="U290" i="11"/>
  <c r="T290" i="11"/>
  <c r="S290" i="11"/>
  <c r="R290" i="11"/>
  <c r="Q290" i="11"/>
  <c r="P290" i="11"/>
  <c r="O290" i="11"/>
  <c r="N290" i="11"/>
  <c r="M290" i="11"/>
  <c r="G290" i="11"/>
  <c r="V289" i="11"/>
  <c r="U289" i="11"/>
  <c r="T289" i="11"/>
  <c r="S289" i="11"/>
  <c r="R289" i="11"/>
  <c r="Q289" i="11"/>
  <c r="P289" i="11"/>
  <c r="O289" i="11"/>
  <c r="N289" i="11"/>
  <c r="M289" i="11"/>
  <c r="G289" i="11"/>
  <c r="V288" i="11"/>
  <c r="U288" i="11"/>
  <c r="T288" i="11"/>
  <c r="S288" i="11"/>
  <c r="R288" i="11"/>
  <c r="Q288" i="11"/>
  <c r="P288" i="11"/>
  <c r="O288" i="11"/>
  <c r="N288" i="11"/>
  <c r="M288" i="11"/>
  <c r="G288" i="11"/>
  <c r="V287" i="11"/>
  <c r="U287" i="11"/>
  <c r="T287" i="11"/>
  <c r="S287" i="11"/>
  <c r="R287" i="11"/>
  <c r="O287" i="11"/>
  <c r="N287" i="11"/>
  <c r="M287" i="11"/>
  <c r="G287" i="11"/>
  <c r="V286" i="11"/>
  <c r="U286" i="11"/>
  <c r="T286" i="11"/>
  <c r="R286" i="11"/>
  <c r="Q286" i="11"/>
  <c r="P286" i="11"/>
  <c r="O286" i="11"/>
  <c r="N286" i="11"/>
  <c r="G286" i="11"/>
  <c r="V285" i="11"/>
  <c r="U285" i="11"/>
  <c r="T285" i="11"/>
  <c r="R285" i="11"/>
  <c r="Q285" i="11"/>
  <c r="O285" i="11"/>
  <c r="N285" i="11"/>
  <c r="M285" i="11"/>
  <c r="G285" i="11"/>
  <c r="V284" i="11"/>
  <c r="U284" i="11"/>
  <c r="T284" i="11"/>
  <c r="S284" i="11"/>
  <c r="R284" i="11"/>
  <c r="Q284" i="11"/>
  <c r="P284" i="11"/>
  <c r="O284" i="11"/>
  <c r="N284" i="11"/>
  <c r="G284" i="11"/>
  <c r="V283" i="11"/>
  <c r="U283" i="11"/>
  <c r="T283" i="11"/>
  <c r="S283" i="11"/>
  <c r="R283" i="11"/>
  <c r="Q283" i="11"/>
  <c r="P283" i="11"/>
  <c r="N283" i="11"/>
  <c r="M283" i="11"/>
  <c r="G283" i="11"/>
  <c r="V282" i="11"/>
  <c r="U282" i="11"/>
  <c r="T282" i="11"/>
  <c r="S282" i="11"/>
  <c r="R282" i="11"/>
  <c r="Q282" i="11"/>
  <c r="N282" i="11"/>
  <c r="M282" i="11"/>
  <c r="G282" i="11"/>
  <c r="V281" i="11"/>
  <c r="U281" i="11"/>
  <c r="T281" i="11"/>
  <c r="S281" i="11"/>
  <c r="R281" i="11"/>
  <c r="Q281" i="11"/>
  <c r="P281" i="11"/>
  <c r="N281" i="11"/>
  <c r="M281" i="11"/>
  <c r="G281" i="11"/>
  <c r="V280" i="11"/>
  <c r="U280" i="11"/>
  <c r="T280" i="11"/>
  <c r="S280" i="11"/>
  <c r="R280" i="11"/>
  <c r="Q280" i="11"/>
  <c r="P280" i="11"/>
  <c r="N280" i="11"/>
  <c r="M280" i="11"/>
  <c r="G280" i="11"/>
  <c r="V279" i="11"/>
  <c r="U279" i="11"/>
  <c r="T279" i="11"/>
  <c r="S279" i="11"/>
  <c r="R279" i="11"/>
  <c r="Q279" i="11"/>
  <c r="P279" i="11"/>
  <c r="O279" i="11"/>
  <c r="N279" i="11"/>
  <c r="M279" i="11"/>
  <c r="G279" i="11"/>
  <c r="V278" i="11"/>
  <c r="U278" i="11"/>
  <c r="S278" i="11"/>
  <c r="Q278" i="11"/>
  <c r="P278" i="11"/>
  <c r="O278" i="11"/>
  <c r="M278" i="11"/>
  <c r="G278" i="11"/>
  <c r="V277" i="11"/>
  <c r="U277" i="11"/>
  <c r="S277" i="11"/>
  <c r="R277" i="11"/>
  <c r="Q277" i="11"/>
  <c r="O277" i="11"/>
  <c r="M277" i="11"/>
  <c r="G277" i="11"/>
  <c r="V276" i="11"/>
  <c r="U276" i="11"/>
  <c r="T276" i="11"/>
  <c r="S276" i="11"/>
  <c r="Q276" i="11"/>
  <c r="P276" i="11"/>
  <c r="O276" i="11"/>
  <c r="N276" i="11"/>
  <c r="M276" i="11"/>
  <c r="G276" i="11"/>
  <c r="V275" i="11"/>
  <c r="U275" i="11"/>
  <c r="T275" i="11"/>
  <c r="P275" i="11"/>
  <c r="O275" i="11"/>
  <c r="N275" i="11"/>
  <c r="M275" i="11"/>
  <c r="G275" i="11"/>
  <c r="V274" i="11"/>
  <c r="U274" i="11"/>
  <c r="S274" i="11"/>
  <c r="R274" i="11"/>
  <c r="P274" i="11"/>
  <c r="O274" i="11"/>
  <c r="N274" i="11"/>
  <c r="G274" i="11"/>
  <c r="V273" i="11"/>
  <c r="U273" i="11"/>
  <c r="Q273" i="11"/>
  <c r="P273" i="11"/>
  <c r="O273" i="11"/>
  <c r="N273" i="11"/>
  <c r="M273" i="11"/>
  <c r="G273" i="11"/>
  <c r="V272" i="11"/>
  <c r="U272" i="11"/>
  <c r="T272" i="11"/>
  <c r="S272" i="11"/>
  <c r="R272" i="11"/>
  <c r="P272" i="11"/>
  <c r="O272" i="11"/>
  <c r="G272" i="11"/>
  <c r="V271" i="11"/>
  <c r="U271" i="11"/>
  <c r="T271" i="11"/>
  <c r="S271" i="11"/>
  <c r="R271" i="11"/>
  <c r="Q271" i="11"/>
  <c r="P271" i="11"/>
  <c r="O271" i="11"/>
  <c r="N271" i="11"/>
  <c r="M271" i="11"/>
  <c r="G271" i="11"/>
  <c r="V270" i="11"/>
  <c r="U270" i="11"/>
  <c r="T270" i="11"/>
  <c r="S270" i="11"/>
  <c r="R270" i="11"/>
  <c r="Q270" i="11"/>
  <c r="P270" i="11"/>
  <c r="O270" i="11"/>
  <c r="N270" i="11"/>
  <c r="M270" i="11"/>
  <c r="G270" i="11"/>
  <c r="V269" i="11"/>
  <c r="U269" i="11"/>
  <c r="T269" i="11"/>
  <c r="S269" i="11"/>
  <c r="R269" i="11"/>
  <c r="Q269" i="11"/>
  <c r="P269" i="11"/>
  <c r="O269" i="11"/>
  <c r="N269" i="11"/>
  <c r="G269" i="11"/>
  <c r="V268" i="11"/>
  <c r="U268" i="11"/>
  <c r="T268" i="11"/>
  <c r="S268" i="11"/>
  <c r="R268" i="11"/>
  <c r="Q268" i="11"/>
  <c r="P268" i="11"/>
  <c r="N268" i="11"/>
  <c r="M268" i="11"/>
  <c r="G268" i="11"/>
  <c r="V267" i="11"/>
  <c r="U267" i="11"/>
  <c r="T267" i="11"/>
  <c r="S267" i="11"/>
  <c r="R267" i="11"/>
  <c r="P267" i="11"/>
  <c r="O267" i="11"/>
  <c r="N267" i="11"/>
  <c r="M267" i="11"/>
  <c r="G267" i="11"/>
  <c r="V266" i="11"/>
  <c r="U266" i="11"/>
  <c r="S266" i="11"/>
  <c r="R266" i="11"/>
  <c r="Q266" i="11"/>
  <c r="P266" i="11"/>
  <c r="O266" i="11"/>
  <c r="N266" i="11"/>
  <c r="M266" i="11"/>
  <c r="G266" i="11"/>
  <c r="V265" i="11"/>
  <c r="U265" i="11"/>
  <c r="T265" i="11"/>
  <c r="S265" i="11"/>
  <c r="R265" i="11"/>
  <c r="Q265" i="11"/>
  <c r="P265" i="11"/>
  <c r="O265" i="11"/>
  <c r="N265" i="11"/>
  <c r="M265" i="11"/>
  <c r="G265" i="11"/>
  <c r="V264" i="11"/>
  <c r="U264" i="11"/>
  <c r="T264" i="11"/>
  <c r="S264" i="11"/>
  <c r="R264" i="11"/>
  <c r="Q264" i="11"/>
  <c r="P264" i="11"/>
  <c r="O264" i="11"/>
  <c r="M264" i="11"/>
  <c r="G264" i="11"/>
  <c r="V263" i="11"/>
  <c r="U263" i="11"/>
  <c r="T263" i="11"/>
  <c r="S263" i="11"/>
  <c r="R263" i="11"/>
  <c r="Q263" i="11"/>
  <c r="P263" i="11"/>
  <c r="O263" i="11"/>
  <c r="N263" i="11"/>
  <c r="M263" i="11"/>
  <c r="G263" i="11"/>
  <c r="V262" i="11"/>
  <c r="U262" i="11"/>
  <c r="T262" i="11"/>
  <c r="S262" i="11"/>
  <c r="R262" i="11"/>
  <c r="Q262" i="11"/>
  <c r="P262" i="11"/>
  <c r="O262" i="11"/>
  <c r="N262" i="11"/>
  <c r="M262" i="11"/>
  <c r="G262" i="11"/>
  <c r="V261" i="11"/>
  <c r="U261" i="11"/>
  <c r="T261" i="11"/>
  <c r="S261" i="11"/>
  <c r="R261" i="11"/>
  <c r="Q261" i="11"/>
  <c r="P261" i="11"/>
  <c r="O261" i="11"/>
  <c r="N261" i="11"/>
  <c r="M261" i="11"/>
  <c r="G261" i="11"/>
  <c r="V260" i="11"/>
  <c r="U260" i="11"/>
  <c r="T260" i="11"/>
  <c r="S260" i="11"/>
  <c r="R260" i="11"/>
  <c r="Q260" i="11"/>
  <c r="P260" i="11"/>
  <c r="N260" i="11"/>
  <c r="G260" i="11"/>
  <c r="V259" i="11"/>
  <c r="U259" i="11"/>
  <c r="T259" i="11"/>
  <c r="S259" i="11"/>
  <c r="R259" i="11"/>
  <c r="Q259" i="11"/>
  <c r="P259" i="11"/>
  <c r="O259" i="11"/>
  <c r="N259" i="11"/>
  <c r="M259" i="11"/>
  <c r="G259" i="11"/>
  <c r="U258" i="11"/>
  <c r="T258" i="11"/>
  <c r="S258" i="11"/>
  <c r="R258" i="11"/>
  <c r="Q258" i="11"/>
  <c r="P258" i="11"/>
  <c r="O258" i="11"/>
  <c r="N258" i="11"/>
  <c r="M258" i="11"/>
  <c r="G258" i="11"/>
  <c r="V257" i="11"/>
  <c r="U257" i="11"/>
  <c r="T257" i="11"/>
  <c r="S257" i="11"/>
  <c r="R257" i="11"/>
  <c r="Q257" i="11"/>
  <c r="P257" i="11"/>
  <c r="O257" i="11"/>
  <c r="N257" i="11"/>
  <c r="M257" i="11"/>
  <c r="G257" i="11"/>
  <c r="V256" i="11"/>
  <c r="U256" i="11"/>
  <c r="T256" i="11"/>
  <c r="S256" i="11"/>
  <c r="Q256" i="11"/>
  <c r="P256" i="11"/>
  <c r="O256" i="11"/>
  <c r="N256" i="11"/>
  <c r="G256" i="11"/>
  <c r="V255" i="11"/>
  <c r="U255" i="11"/>
  <c r="T255" i="11"/>
  <c r="S255" i="11"/>
  <c r="R255" i="11"/>
  <c r="Q255" i="11"/>
  <c r="P255" i="11"/>
  <c r="O255" i="11"/>
  <c r="N255" i="11"/>
  <c r="M255" i="11"/>
  <c r="G255" i="11"/>
  <c r="V254" i="11"/>
  <c r="S254" i="11"/>
  <c r="R254" i="11"/>
  <c r="Q254" i="11"/>
  <c r="O254" i="11"/>
  <c r="M254" i="11"/>
  <c r="G254" i="11"/>
  <c r="V253" i="11"/>
  <c r="U253" i="11"/>
  <c r="T253" i="11"/>
  <c r="R253" i="11"/>
  <c r="Q253" i="11"/>
  <c r="P253" i="11"/>
  <c r="G253" i="11"/>
  <c r="V252" i="11"/>
  <c r="T252" i="11"/>
  <c r="S252" i="11"/>
  <c r="R252" i="11"/>
  <c r="Q252" i="11"/>
  <c r="O252" i="11"/>
  <c r="N252" i="11"/>
  <c r="M252" i="11"/>
  <c r="G252" i="11"/>
  <c r="V251" i="11"/>
  <c r="S251" i="11"/>
  <c r="P251" i="11"/>
  <c r="O251" i="11"/>
  <c r="M251" i="11"/>
  <c r="G251" i="11"/>
  <c r="V250" i="11"/>
  <c r="Q250" i="11"/>
  <c r="O250" i="11"/>
  <c r="N250" i="11"/>
  <c r="M250" i="11"/>
  <c r="G250" i="11"/>
  <c r="V249" i="11"/>
  <c r="T249" i="11"/>
  <c r="O249" i="11"/>
  <c r="N249" i="11"/>
  <c r="M249" i="11"/>
  <c r="G249" i="11"/>
  <c r="V248" i="11"/>
  <c r="T248" i="11"/>
  <c r="R248" i="11"/>
  <c r="P248" i="11"/>
  <c r="N248" i="11"/>
  <c r="M248" i="11"/>
  <c r="G248" i="11"/>
  <c r="V247" i="11"/>
  <c r="U247" i="11"/>
  <c r="T247" i="11"/>
  <c r="S247" i="11"/>
  <c r="R247" i="11"/>
  <c r="Q247" i="11"/>
  <c r="P247" i="11"/>
  <c r="O247" i="11"/>
  <c r="N247" i="11"/>
  <c r="M247" i="11"/>
  <c r="G247" i="11"/>
  <c r="U246" i="11"/>
  <c r="T246" i="11"/>
  <c r="S246" i="11"/>
  <c r="R246" i="11"/>
  <c r="Q246" i="11"/>
  <c r="P246" i="11"/>
  <c r="O246" i="11"/>
  <c r="N246" i="11"/>
  <c r="M246" i="11"/>
  <c r="G246" i="11"/>
  <c r="U245" i="11"/>
  <c r="T245" i="11"/>
  <c r="S245" i="11"/>
  <c r="R245" i="11"/>
  <c r="Q245" i="11"/>
  <c r="P245" i="11"/>
  <c r="O245" i="11"/>
  <c r="N245" i="11"/>
  <c r="M245" i="11"/>
  <c r="G245" i="11"/>
  <c r="U244" i="11"/>
  <c r="T244" i="11"/>
  <c r="S244" i="11"/>
  <c r="R244" i="11"/>
  <c r="Q244" i="11"/>
  <c r="P244" i="11"/>
  <c r="O244" i="11"/>
  <c r="N244" i="11"/>
  <c r="M244" i="11"/>
  <c r="G244" i="11"/>
  <c r="V243" i="11"/>
  <c r="T243" i="11"/>
  <c r="S243" i="11"/>
  <c r="R243" i="11"/>
  <c r="Q243" i="11"/>
  <c r="P243" i="11"/>
  <c r="O243" i="11"/>
  <c r="N243" i="11"/>
  <c r="M243" i="11"/>
  <c r="G243" i="11"/>
  <c r="V242" i="11"/>
  <c r="U242" i="11"/>
  <c r="T242" i="11"/>
  <c r="S242" i="11"/>
  <c r="R242" i="11"/>
  <c r="Q242" i="11"/>
  <c r="P242" i="11"/>
  <c r="O242" i="11"/>
  <c r="G242" i="11"/>
  <c r="V241" i="11"/>
  <c r="U241" i="11"/>
  <c r="T241" i="11"/>
  <c r="S241" i="11"/>
  <c r="R241" i="11"/>
  <c r="Q241" i="11"/>
  <c r="P241" i="11"/>
  <c r="O241" i="11"/>
  <c r="N241" i="11"/>
  <c r="M241" i="11"/>
  <c r="G241" i="11"/>
  <c r="V240" i="11"/>
  <c r="T240" i="11"/>
  <c r="S240" i="11"/>
  <c r="R240" i="11"/>
  <c r="Q240" i="11"/>
  <c r="P240" i="11"/>
  <c r="O240" i="11"/>
  <c r="G240" i="11"/>
  <c r="V239" i="11"/>
  <c r="T239" i="11"/>
  <c r="S239" i="11"/>
  <c r="R239" i="11"/>
  <c r="Q239" i="11"/>
  <c r="P239" i="11"/>
  <c r="N239" i="11"/>
  <c r="M239" i="11"/>
  <c r="G239" i="11"/>
  <c r="V238" i="11"/>
  <c r="T238" i="11"/>
  <c r="S238" i="11"/>
  <c r="R238" i="11"/>
  <c r="Q238" i="11"/>
  <c r="P238" i="11"/>
  <c r="O238" i="11"/>
  <c r="N238" i="11"/>
  <c r="G238" i="11"/>
  <c r="V237" i="11"/>
  <c r="T237" i="11"/>
  <c r="S237" i="11"/>
  <c r="R237" i="11"/>
  <c r="Q237" i="11"/>
  <c r="P237" i="11"/>
  <c r="N237" i="11"/>
  <c r="M237" i="11"/>
  <c r="G237" i="11"/>
  <c r="V236" i="11"/>
  <c r="T236" i="11"/>
  <c r="R236" i="11"/>
  <c r="Q236" i="11"/>
  <c r="P236" i="11"/>
  <c r="N236" i="11"/>
  <c r="M236" i="11"/>
  <c r="G236" i="11"/>
  <c r="V235" i="11"/>
  <c r="T235" i="11"/>
  <c r="R235" i="11"/>
  <c r="Q235" i="11"/>
  <c r="O235" i="11"/>
  <c r="M235" i="11"/>
  <c r="G235" i="11"/>
  <c r="V234" i="11"/>
  <c r="T234" i="11"/>
  <c r="S234" i="11"/>
  <c r="R234" i="11"/>
  <c r="P234" i="11"/>
  <c r="O234" i="11"/>
  <c r="N234" i="11"/>
  <c r="M234" i="11"/>
  <c r="G234" i="11"/>
  <c r="V233" i="11"/>
  <c r="S233" i="11"/>
  <c r="P233" i="11"/>
  <c r="M233" i="11"/>
  <c r="G233" i="11"/>
  <c r="V232" i="11"/>
  <c r="S232" i="11"/>
  <c r="Q232" i="11"/>
  <c r="P232" i="11"/>
  <c r="O232" i="11"/>
  <c r="N232" i="11"/>
  <c r="G232" i="11"/>
  <c r="V231" i="11"/>
  <c r="S231" i="11"/>
  <c r="Q231" i="11"/>
  <c r="O231" i="11"/>
  <c r="N231" i="11"/>
  <c r="M231" i="11"/>
  <c r="G231" i="11"/>
  <c r="V230" i="11"/>
  <c r="R230" i="11"/>
  <c r="O230" i="11"/>
  <c r="N230" i="11"/>
  <c r="M230" i="11"/>
  <c r="G230" i="11"/>
  <c r="V229" i="11"/>
  <c r="T229" i="11"/>
  <c r="O229" i="11"/>
  <c r="N229" i="11"/>
  <c r="M229" i="11"/>
  <c r="G229" i="11"/>
  <c r="U228" i="11"/>
  <c r="T228" i="11"/>
  <c r="S228" i="11"/>
  <c r="R228" i="11"/>
  <c r="Q228" i="11"/>
  <c r="P228" i="11"/>
  <c r="O228" i="11"/>
  <c r="N228" i="11"/>
  <c r="M228" i="11"/>
  <c r="G228" i="11"/>
  <c r="V227" i="11"/>
  <c r="U227" i="11"/>
  <c r="T227" i="11"/>
  <c r="S227" i="11"/>
  <c r="R227" i="11"/>
  <c r="Q227" i="11"/>
  <c r="P227" i="11"/>
  <c r="O227" i="11"/>
  <c r="N227" i="11"/>
  <c r="M227" i="11"/>
  <c r="G227" i="11"/>
  <c r="V226" i="11"/>
  <c r="U226" i="11"/>
  <c r="T226" i="11"/>
  <c r="S226" i="11"/>
  <c r="R226" i="11"/>
  <c r="P226" i="11"/>
  <c r="N226" i="11"/>
  <c r="M226" i="11"/>
  <c r="G226" i="11"/>
  <c r="V225" i="11"/>
  <c r="U225" i="11"/>
  <c r="T225" i="11"/>
  <c r="S225" i="11"/>
  <c r="R225" i="11"/>
  <c r="Q225" i="11"/>
  <c r="P225" i="11"/>
  <c r="O225" i="11"/>
  <c r="N225" i="11"/>
  <c r="M225" i="11"/>
  <c r="G225" i="11"/>
  <c r="V224" i="11"/>
  <c r="U224" i="11"/>
  <c r="T224" i="11"/>
  <c r="S224" i="11"/>
  <c r="R224" i="11"/>
  <c r="Q224" i="11"/>
  <c r="P224" i="11"/>
  <c r="O224" i="11"/>
  <c r="N224" i="11"/>
  <c r="M224" i="11"/>
  <c r="G224" i="11"/>
  <c r="V223" i="11"/>
  <c r="U223" i="11"/>
  <c r="T223" i="11"/>
  <c r="S223" i="11"/>
  <c r="R223" i="11"/>
  <c r="Q223" i="11"/>
  <c r="P223" i="11"/>
  <c r="O223" i="11"/>
  <c r="N223" i="11"/>
  <c r="M223" i="11"/>
  <c r="G223" i="11"/>
  <c r="V222" i="11"/>
  <c r="U222" i="11"/>
  <c r="T222" i="11"/>
  <c r="S222" i="11"/>
  <c r="R222" i="11"/>
  <c r="Q222" i="11"/>
  <c r="P222" i="11"/>
  <c r="O222" i="11"/>
  <c r="N222" i="11"/>
  <c r="G222" i="11"/>
  <c r="V221" i="11"/>
  <c r="U221" i="11"/>
  <c r="T221" i="11"/>
  <c r="S221" i="11"/>
  <c r="R221" i="11"/>
  <c r="Q221" i="11"/>
  <c r="P221" i="11"/>
  <c r="O221" i="11"/>
  <c r="N221" i="11"/>
  <c r="M221" i="11"/>
  <c r="G221" i="11"/>
  <c r="V220" i="11"/>
  <c r="U220" i="11"/>
  <c r="T220" i="11"/>
  <c r="S220" i="11"/>
  <c r="R220" i="11"/>
  <c r="P220" i="11"/>
  <c r="N220" i="11"/>
  <c r="G220" i="11"/>
  <c r="V219" i="11"/>
  <c r="U219" i="11"/>
  <c r="T219" i="11"/>
  <c r="S219" i="11"/>
  <c r="R219" i="11"/>
  <c r="Q219" i="11"/>
  <c r="P219" i="11"/>
  <c r="O219" i="11"/>
  <c r="N219" i="11"/>
  <c r="M219" i="11"/>
  <c r="G219" i="11"/>
  <c r="V218" i="11"/>
  <c r="U218" i="11"/>
  <c r="T218" i="11"/>
  <c r="R218" i="11"/>
  <c r="Q218" i="11"/>
  <c r="P218" i="11"/>
  <c r="N218" i="11"/>
  <c r="M218" i="11"/>
  <c r="G218" i="11"/>
  <c r="V217" i="11"/>
  <c r="U217" i="11"/>
  <c r="T217" i="11"/>
  <c r="S217" i="11"/>
  <c r="Q217" i="11"/>
  <c r="P217" i="11"/>
  <c r="O217" i="11"/>
  <c r="N217" i="11"/>
  <c r="M217" i="11"/>
  <c r="G217" i="11"/>
  <c r="V216" i="11"/>
  <c r="U216" i="11"/>
  <c r="R216" i="11"/>
  <c r="Q216" i="11"/>
  <c r="P216" i="11"/>
  <c r="O216" i="11"/>
  <c r="M216" i="11"/>
  <c r="G216" i="11"/>
  <c r="V215" i="11"/>
  <c r="U215" i="11"/>
  <c r="T215" i="11"/>
  <c r="S215" i="11"/>
  <c r="R215" i="11"/>
  <c r="Q215" i="11"/>
  <c r="P215" i="11"/>
  <c r="O215" i="11"/>
  <c r="N215" i="11"/>
  <c r="M215" i="11"/>
  <c r="G215" i="11"/>
  <c r="V214" i="11"/>
  <c r="U214" i="11"/>
  <c r="T214" i="11"/>
  <c r="S214" i="11"/>
  <c r="R214" i="11"/>
  <c r="Q214" i="11"/>
  <c r="P214" i="11"/>
  <c r="O214" i="11"/>
  <c r="N214" i="11"/>
  <c r="G214" i="11"/>
  <c r="V213" i="11"/>
  <c r="U213" i="11"/>
  <c r="T213" i="11"/>
  <c r="Q213" i="11"/>
  <c r="P213" i="11"/>
  <c r="O213" i="11"/>
  <c r="M213" i="11"/>
  <c r="G213" i="11"/>
  <c r="V212" i="11"/>
  <c r="U212" i="11"/>
  <c r="S212" i="11"/>
  <c r="R212" i="11"/>
  <c r="Q212" i="11"/>
  <c r="O212" i="11"/>
  <c r="N212" i="11"/>
  <c r="M212" i="11"/>
  <c r="G212" i="11"/>
  <c r="V211" i="11"/>
  <c r="U211" i="11"/>
  <c r="T211" i="11"/>
  <c r="S211" i="11"/>
  <c r="R211" i="11"/>
  <c r="Q211" i="11"/>
  <c r="O211" i="11"/>
  <c r="N211" i="11"/>
  <c r="M211" i="11"/>
  <c r="G211" i="11"/>
  <c r="V210" i="11"/>
  <c r="U210" i="11"/>
  <c r="T210" i="11"/>
  <c r="S210" i="11"/>
  <c r="Q210" i="11"/>
  <c r="P210" i="11"/>
  <c r="O210" i="11"/>
  <c r="N210" i="11"/>
  <c r="M210" i="11"/>
  <c r="G210" i="11"/>
  <c r="V209" i="11"/>
  <c r="T209" i="11"/>
  <c r="R209" i="11"/>
  <c r="P209" i="11"/>
  <c r="O209" i="11"/>
  <c r="N209" i="11"/>
  <c r="M209" i="11"/>
  <c r="G209" i="11"/>
  <c r="V208" i="11"/>
  <c r="U208" i="11"/>
  <c r="T208" i="11"/>
  <c r="S208" i="11"/>
  <c r="Q208" i="11"/>
  <c r="P208" i="11"/>
  <c r="O208" i="11"/>
  <c r="M208" i="11"/>
  <c r="G208" i="11"/>
  <c r="V207" i="11"/>
  <c r="U207" i="11"/>
  <c r="S207" i="11"/>
  <c r="R207" i="11"/>
  <c r="N207" i="11"/>
  <c r="G207" i="11"/>
  <c r="V206" i="11"/>
  <c r="U206" i="11"/>
  <c r="S206" i="11"/>
  <c r="R206" i="11"/>
  <c r="Q206" i="11"/>
  <c r="O206" i="11"/>
  <c r="M206" i="11"/>
  <c r="G206" i="11"/>
  <c r="V205" i="11"/>
  <c r="U205" i="11"/>
  <c r="T205" i="11"/>
  <c r="S205" i="11"/>
  <c r="R205" i="11"/>
  <c r="Q205" i="11"/>
  <c r="P205" i="11"/>
  <c r="O205" i="11"/>
  <c r="N205" i="11"/>
  <c r="M205" i="11"/>
  <c r="G205" i="11"/>
  <c r="V204" i="11"/>
  <c r="U204" i="11"/>
  <c r="T204" i="11"/>
  <c r="R204" i="11"/>
  <c r="Q204" i="11"/>
  <c r="P204" i="11"/>
  <c r="O204" i="11"/>
  <c r="N204" i="11"/>
  <c r="G204" i="11"/>
  <c r="V203" i="11"/>
  <c r="U203" i="11"/>
  <c r="T203" i="11"/>
  <c r="S203" i="11"/>
  <c r="R203" i="11"/>
  <c r="Q203" i="11"/>
  <c r="P203" i="11"/>
  <c r="O203" i="11"/>
  <c r="N203" i="11"/>
  <c r="M203" i="11"/>
  <c r="G203" i="11"/>
  <c r="V202" i="11"/>
  <c r="U202" i="11"/>
  <c r="T202" i="11"/>
  <c r="S202" i="11"/>
  <c r="R202" i="11"/>
  <c r="Q202" i="11"/>
  <c r="P202" i="11"/>
  <c r="O202" i="11"/>
  <c r="N202" i="11"/>
  <c r="M202" i="11"/>
  <c r="G202" i="11"/>
  <c r="V201" i="11"/>
  <c r="U201" i="11"/>
  <c r="T201" i="11"/>
  <c r="S201" i="11"/>
  <c r="R201" i="11"/>
  <c r="Q201" i="11"/>
  <c r="P201" i="11"/>
  <c r="O201" i="11"/>
  <c r="N201" i="11"/>
  <c r="M201" i="11"/>
  <c r="G201" i="11"/>
  <c r="V200" i="11"/>
  <c r="U200" i="11"/>
  <c r="T200" i="11"/>
  <c r="S200" i="11"/>
  <c r="R200" i="11"/>
  <c r="Q200" i="11"/>
  <c r="P200" i="11"/>
  <c r="O200" i="11"/>
  <c r="N200" i="11"/>
  <c r="M200" i="11"/>
  <c r="G200" i="11"/>
  <c r="V199" i="11"/>
  <c r="U199" i="11"/>
  <c r="T199" i="11"/>
  <c r="S199" i="11"/>
  <c r="R199" i="11"/>
  <c r="Q199" i="11"/>
  <c r="P199" i="11"/>
  <c r="N199" i="11"/>
  <c r="M199" i="11"/>
  <c r="G199" i="11"/>
  <c r="V198" i="11"/>
  <c r="U198" i="11"/>
  <c r="T198" i="11"/>
  <c r="S198" i="11"/>
  <c r="R198" i="11"/>
  <c r="Q198" i="11"/>
  <c r="P198" i="11"/>
  <c r="O198" i="11"/>
  <c r="N198" i="11"/>
  <c r="M198" i="11"/>
  <c r="G198" i="11"/>
  <c r="V197" i="11"/>
  <c r="U197" i="11"/>
  <c r="T197" i="11"/>
  <c r="S197" i="11"/>
  <c r="R197" i="11"/>
  <c r="Q197" i="11"/>
  <c r="O197" i="11"/>
  <c r="M197" i="11"/>
  <c r="G197" i="11"/>
  <c r="V196" i="11"/>
  <c r="T196" i="11"/>
  <c r="S196" i="11"/>
  <c r="Q196" i="11"/>
  <c r="P196" i="11"/>
  <c r="O196" i="11"/>
  <c r="N196" i="11"/>
  <c r="M196" i="11"/>
  <c r="G196" i="11"/>
  <c r="V195" i="11"/>
  <c r="U195" i="11"/>
  <c r="T195" i="11"/>
  <c r="S195" i="11"/>
  <c r="R195" i="11"/>
  <c r="Q195" i="11"/>
  <c r="P195" i="11"/>
  <c r="O195" i="11"/>
  <c r="N195" i="11"/>
  <c r="M195" i="11"/>
  <c r="G195" i="11"/>
  <c r="V194" i="11"/>
  <c r="U194" i="11"/>
  <c r="S194" i="11"/>
  <c r="R194" i="11"/>
  <c r="Q194" i="11"/>
  <c r="P194" i="11"/>
  <c r="O194" i="11"/>
  <c r="M194" i="11"/>
  <c r="G194" i="11"/>
  <c r="V193" i="11"/>
  <c r="U193" i="11"/>
  <c r="S193" i="11"/>
  <c r="R193" i="11"/>
  <c r="Q193" i="11"/>
  <c r="O193" i="11"/>
  <c r="M193" i="11"/>
  <c r="G193" i="11"/>
  <c r="V192" i="11"/>
  <c r="U192" i="11"/>
  <c r="T192" i="11"/>
  <c r="S192" i="11"/>
  <c r="R192" i="11"/>
  <c r="Q192" i="11"/>
  <c r="O192" i="11"/>
  <c r="M192" i="11"/>
  <c r="G192" i="11"/>
  <c r="V191" i="11"/>
  <c r="U191" i="11"/>
  <c r="T191" i="11"/>
  <c r="S191" i="11"/>
  <c r="R191" i="11"/>
  <c r="Q191" i="11"/>
  <c r="P191" i="11"/>
  <c r="O191" i="11"/>
  <c r="N191" i="11"/>
  <c r="M191" i="11"/>
  <c r="G191" i="11"/>
  <c r="V190" i="11"/>
  <c r="U190" i="11"/>
  <c r="T190" i="11"/>
  <c r="R190" i="11"/>
  <c r="P190" i="11"/>
  <c r="O190" i="11"/>
  <c r="N190" i="11"/>
  <c r="M190" i="11"/>
  <c r="G190" i="11"/>
  <c r="V189" i="11"/>
  <c r="U189" i="11"/>
  <c r="T189" i="11"/>
  <c r="R189" i="11"/>
  <c r="Q189" i="11"/>
  <c r="P189" i="11"/>
  <c r="O189" i="11"/>
  <c r="N189" i="11"/>
  <c r="G189" i="11"/>
  <c r="V188" i="11"/>
  <c r="U188" i="11"/>
  <c r="T188" i="11"/>
  <c r="S188" i="11"/>
  <c r="Q188" i="11"/>
  <c r="O188" i="11"/>
  <c r="N188" i="11"/>
  <c r="M188" i="11"/>
  <c r="G188" i="11"/>
  <c r="V187" i="11"/>
  <c r="U187" i="11"/>
  <c r="T187" i="11"/>
  <c r="S187" i="11"/>
  <c r="Q187" i="11"/>
  <c r="P187" i="11"/>
  <c r="O187" i="11"/>
  <c r="N187" i="11"/>
  <c r="M187" i="11"/>
  <c r="G187" i="11"/>
  <c r="V186" i="11"/>
  <c r="U186" i="11"/>
  <c r="R186" i="11"/>
  <c r="P186" i="11"/>
  <c r="O186" i="11"/>
  <c r="N186" i="11"/>
  <c r="M186" i="11"/>
  <c r="G186" i="11"/>
  <c r="V185" i="11"/>
  <c r="U185" i="11"/>
  <c r="T185" i="11"/>
  <c r="S185" i="11"/>
  <c r="R185" i="11"/>
  <c r="P185" i="11"/>
  <c r="N185" i="11"/>
  <c r="M185" i="11"/>
  <c r="G185" i="11"/>
  <c r="V184" i="11"/>
  <c r="U184" i="11"/>
  <c r="S184" i="11"/>
  <c r="R184" i="11"/>
  <c r="P184" i="11"/>
  <c r="N184" i="11"/>
  <c r="G184" i="11"/>
  <c r="V183" i="11"/>
  <c r="U183" i="11"/>
  <c r="T183" i="11"/>
  <c r="S183" i="11"/>
  <c r="Q183" i="11"/>
  <c r="P183" i="11"/>
  <c r="N183" i="11"/>
  <c r="G183" i="11"/>
  <c r="V182" i="11"/>
  <c r="U182" i="11"/>
  <c r="T182" i="11"/>
  <c r="S182" i="11"/>
  <c r="R182" i="11"/>
  <c r="Q182" i="11"/>
  <c r="P182" i="11"/>
  <c r="O182" i="11"/>
  <c r="N182" i="11"/>
  <c r="M182" i="11"/>
  <c r="G182" i="11"/>
  <c r="V181" i="11"/>
  <c r="U181" i="11"/>
  <c r="T181" i="11"/>
  <c r="S181" i="11"/>
  <c r="R181" i="11"/>
  <c r="Q181" i="11"/>
  <c r="P181" i="11"/>
  <c r="O181" i="11"/>
  <c r="N181" i="11"/>
  <c r="M181" i="11"/>
  <c r="G181" i="11"/>
  <c r="V180" i="11"/>
  <c r="T180" i="11"/>
  <c r="S180" i="11"/>
  <c r="R180" i="11"/>
  <c r="Q180" i="11"/>
  <c r="P180" i="11"/>
  <c r="O180" i="11"/>
  <c r="N180" i="11"/>
  <c r="M180" i="11"/>
  <c r="G180" i="11"/>
  <c r="V179" i="11"/>
  <c r="U179" i="11"/>
  <c r="T179" i="11"/>
  <c r="S179" i="11"/>
  <c r="R179" i="11"/>
  <c r="Q179" i="11"/>
  <c r="P179" i="11"/>
  <c r="O179" i="11"/>
  <c r="N179" i="11"/>
  <c r="M179" i="11"/>
  <c r="G179" i="11"/>
  <c r="V178" i="11"/>
  <c r="U178" i="11"/>
  <c r="T178" i="11"/>
  <c r="S178" i="11"/>
  <c r="R178" i="11"/>
  <c r="P178" i="11"/>
  <c r="O178" i="11"/>
  <c r="N178" i="11"/>
  <c r="M178" i="11"/>
  <c r="G178" i="11"/>
  <c r="V177" i="11"/>
  <c r="U177" i="11"/>
  <c r="S177" i="11"/>
  <c r="R177" i="11"/>
  <c r="Q177" i="11"/>
  <c r="P177" i="11"/>
  <c r="O177" i="11"/>
  <c r="N177" i="11"/>
  <c r="M177" i="11"/>
  <c r="G177" i="11"/>
  <c r="V176" i="11"/>
  <c r="U176" i="11"/>
  <c r="T176" i="11"/>
  <c r="S176" i="11"/>
  <c r="R176" i="11"/>
  <c r="Q176" i="11"/>
  <c r="P176" i="11"/>
  <c r="O176" i="11"/>
  <c r="N176" i="11"/>
  <c r="M176" i="11"/>
  <c r="G176" i="11"/>
  <c r="V175" i="11"/>
  <c r="U175" i="11"/>
  <c r="T175" i="11"/>
  <c r="S175" i="11"/>
  <c r="R175" i="11"/>
  <c r="Q175" i="11"/>
  <c r="P175" i="11"/>
  <c r="O175" i="11"/>
  <c r="N175" i="11"/>
  <c r="M175" i="11"/>
  <c r="G175" i="11"/>
  <c r="V174" i="11"/>
  <c r="T174" i="11"/>
  <c r="S174" i="11"/>
  <c r="R174" i="11"/>
  <c r="Q174" i="11"/>
  <c r="P174" i="11"/>
  <c r="O174" i="11"/>
  <c r="N174" i="11"/>
  <c r="M174" i="11"/>
  <c r="G174" i="11"/>
  <c r="V173" i="11"/>
  <c r="U173" i="11"/>
  <c r="T173" i="11"/>
  <c r="S173" i="11"/>
  <c r="R173" i="11"/>
  <c r="Q173" i="11"/>
  <c r="P173" i="11"/>
  <c r="O173" i="11"/>
  <c r="N173" i="11"/>
  <c r="M173" i="11"/>
  <c r="G173" i="11"/>
  <c r="V172" i="11"/>
  <c r="T172" i="11"/>
  <c r="R172" i="11"/>
  <c r="Q172" i="11"/>
  <c r="P172" i="11"/>
  <c r="N172" i="11"/>
  <c r="M172" i="11"/>
  <c r="G172" i="11"/>
  <c r="V171" i="11"/>
  <c r="U171" i="11"/>
  <c r="T171" i="11"/>
  <c r="S171" i="11"/>
  <c r="R171" i="11"/>
  <c r="Q171" i="11"/>
  <c r="O171" i="11"/>
  <c r="N171" i="11"/>
  <c r="M171" i="11"/>
  <c r="G171" i="11"/>
  <c r="V170" i="11"/>
  <c r="U170" i="11"/>
  <c r="T170" i="11"/>
  <c r="S170" i="11"/>
  <c r="R170" i="11"/>
  <c r="P170" i="11"/>
  <c r="O170" i="11"/>
  <c r="N170" i="11"/>
  <c r="M170" i="11"/>
  <c r="G170" i="11"/>
  <c r="V169" i="11"/>
  <c r="U169" i="11"/>
  <c r="S169" i="11"/>
  <c r="R169" i="11"/>
  <c r="Q169" i="11"/>
  <c r="O169" i="11"/>
  <c r="N169" i="11"/>
  <c r="M169" i="11"/>
  <c r="G169" i="11"/>
  <c r="V168" i="11"/>
  <c r="T168" i="11"/>
  <c r="R168" i="11"/>
  <c r="Q168" i="11"/>
  <c r="P168" i="11"/>
  <c r="M168" i="11"/>
  <c r="G168" i="11"/>
  <c r="V167" i="11"/>
  <c r="T167" i="11"/>
  <c r="R167" i="11"/>
  <c r="P167" i="11"/>
  <c r="O167" i="11"/>
  <c r="N167" i="11"/>
  <c r="M167" i="11"/>
  <c r="G167" i="11"/>
  <c r="V166" i="11"/>
  <c r="T166" i="11"/>
  <c r="S166" i="11"/>
  <c r="R166" i="11"/>
  <c r="Q166" i="11"/>
  <c r="P166" i="11"/>
  <c r="O166" i="11"/>
  <c r="N166" i="11"/>
  <c r="G166" i="11"/>
  <c r="V165" i="11"/>
  <c r="U165" i="11"/>
  <c r="T165" i="11"/>
  <c r="S165" i="11"/>
  <c r="R165" i="11"/>
  <c r="Q165" i="11"/>
  <c r="P165" i="11"/>
  <c r="O165" i="11"/>
  <c r="N165" i="11"/>
  <c r="G165" i="11"/>
  <c r="V164" i="11"/>
  <c r="T164" i="11"/>
  <c r="Q164" i="11"/>
  <c r="P164" i="11"/>
  <c r="O164" i="11"/>
  <c r="N164" i="11"/>
  <c r="M164" i="11"/>
  <c r="G164" i="11"/>
  <c r="V163" i="11"/>
  <c r="U163" i="11"/>
  <c r="S163" i="11"/>
  <c r="P163" i="11"/>
  <c r="G163" i="11"/>
  <c r="V162" i="11"/>
  <c r="U162" i="11"/>
  <c r="T162" i="11"/>
  <c r="S162" i="11"/>
  <c r="R162" i="11"/>
  <c r="Q162" i="11"/>
  <c r="P162" i="11"/>
  <c r="O162" i="11"/>
  <c r="N162" i="11"/>
  <c r="G162" i="11"/>
  <c r="V161" i="11"/>
  <c r="U161" i="11"/>
  <c r="T161" i="11"/>
  <c r="S161" i="11"/>
  <c r="Q161" i="11"/>
  <c r="M161" i="11"/>
  <c r="G161" i="11"/>
  <c r="V160" i="11"/>
  <c r="U160" i="11"/>
  <c r="S160" i="11"/>
  <c r="Q160" i="11"/>
  <c r="O160" i="11"/>
  <c r="M160" i="11"/>
  <c r="G160" i="11"/>
  <c r="V159" i="11"/>
  <c r="U159" i="11"/>
  <c r="T159" i="11"/>
  <c r="S159" i="11"/>
  <c r="R159" i="11"/>
  <c r="Q159" i="11"/>
  <c r="P159" i="11"/>
  <c r="O159" i="11"/>
  <c r="M159" i="11"/>
  <c r="G159" i="11"/>
  <c r="U158" i="11"/>
  <c r="T158" i="11"/>
  <c r="S158" i="11"/>
  <c r="R158" i="11"/>
  <c r="Q158" i="11"/>
  <c r="P158" i="11"/>
  <c r="O158" i="11"/>
  <c r="N158" i="11"/>
  <c r="M158" i="11"/>
  <c r="G158" i="11"/>
  <c r="V157" i="11"/>
  <c r="U157" i="11"/>
  <c r="T157" i="11"/>
  <c r="S157" i="11"/>
  <c r="R157" i="11"/>
  <c r="Q157" i="11"/>
  <c r="P157" i="11"/>
  <c r="O157" i="11"/>
  <c r="N157" i="11"/>
  <c r="M157" i="11"/>
  <c r="G157" i="11"/>
  <c r="V156" i="11"/>
  <c r="U156" i="11"/>
  <c r="T156" i="11"/>
  <c r="S156" i="11"/>
  <c r="R156" i="11"/>
  <c r="Q156" i="11"/>
  <c r="P156" i="11"/>
  <c r="O156" i="11"/>
  <c r="N156" i="11"/>
  <c r="M156" i="11"/>
  <c r="G156" i="11"/>
  <c r="V155" i="11"/>
  <c r="U155" i="11"/>
  <c r="T155" i="11"/>
  <c r="S155" i="11"/>
  <c r="R155" i="11"/>
  <c r="Q155" i="11"/>
  <c r="P155" i="11"/>
  <c r="N155" i="11"/>
  <c r="M155" i="11"/>
  <c r="G155" i="11"/>
  <c r="V154" i="11"/>
  <c r="T154" i="11"/>
  <c r="S154" i="11"/>
  <c r="R154" i="11"/>
  <c r="P154" i="11"/>
  <c r="O154" i="11"/>
  <c r="N154" i="11"/>
  <c r="M154" i="11"/>
  <c r="G154" i="11"/>
  <c r="V153" i="11"/>
  <c r="T153" i="11"/>
  <c r="S153" i="11"/>
  <c r="R153" i="11"/>
  <c r="Q153" i="11"/>
  <c r="P153" i="11"/>
  <c r="O153" i="11"/>
  <c r="M153" i="11"/>
  <c r="G153" i="11"/>
  <c r="V152" i="11"/>
  <c r="R152" i="11"/>
  <c r="O152" i="11"/>
  <c r="N152" i="11"/>
  <c r="M152" i="11"/>
  <c r="G152" i="11"/>
  <c r="V151" i="11"/>
  <c r="U151" i="11"/>
  <c r="S151" i="11"/>
  <c r="Q151" i="11"/>
  <c r="P151" i="11"/>
  <c r="O151" i="11"/>
  <c r="N151" i="11"/>
  <c r="M151" i="11"/>
  <c r="G151" i="11"/>
  <c r="T150" i="11"/>
  <c r="S150" i="11"/>
  <c r="R150" i="11"/>
  <c r="Q150" i="11"/>
  <c r="P150" i="11"/>
  <c r="O150" i="11"/>
  <c r="N150" i="11"/>
  <c r="M150" i="11"/>
  <c r="G150" i="11"/>
  <c r="V149" i="11"/>
  <c r="T149" i="11"/>
  <c r="S149" i="11"/>
  <c r="R149" i="11"/>
  <c r="Q149" i="11"/>
  <c r="O149" i="11"/>
  <c r="N149" i="11"/>
  <c r="M149" i="11"/>
  <c r="G149" i="11"/>
  <c r="V148" i="11"/>
  <c r="T148" i="11"/>
  <c r="S148" i="11"/>
  <c r="R148" i="11"/>
  <c r="Q148" i="11"/>
  <c r="O148" i="11"/>
  <c r="N148" i="11"/>
  <c r="M148" i="11"/>
  <c r="G148" i="11"/>
  <c r="V147" i="11"/>
  <c r="T147" i="11"/>
  <c r="S147" i="11"/>
  <c r="R147" i="11"/>
  <c r="Q147" i="11"/>
  <c r="P147" i="11"/>
  <c r="N147" i="11"/>
  <c r="M147" i="11"/>
  <c r="G147" i="11"/>
  <c r="V146" i="11"/>
  <c r="U146" i="11"/>
  <c r="T146" i="11"/>
  <c r="S146" i="11"/>
  <c r="P146" i="11"/>
  <c r="O146" i="11"/>
  <c r="N146" i="11"/>
  <c r="G146" i="11"/>
  <c r="V145" i="11"/>
  <c r="T145" i="11"/>
  <c r="S145" i="11"/>
  <c r="R145" i="11"/>
  <c r="Q145" i="11"/>
  <c r="P145" i="11"/>
  <c r="N145" i="11"/>
  <c r="G145" i="11"/>
  <c r="V144" i="11"/>
  <c r="T144" i="11"/>
  <c r="S144" i="11"/>
  <c r="Q144" i="11"/>
  <c r="P144" i="11"/>
  <c r="O144" i="11"/>
  <c r="N144" i="11"/>
  <c r="M144" i="11"/>
  <c r="G144" i="11"/>
  <c r="V143" i="11"/>
  <c r="T143" i="11"/>
  <c r="R143" i="11"/>
  <c r="Q143" i="11"/>
  <c r="P143" i="11"/>
  <c r="O143" i="11"/>
  <c r="N143" i="11"/>
  <c r="M143" i="11"/>
  <c r="G143" i="11"/>
  <c r="V142" i="11"/>
  <c r="U142" i="11"/>
  <c r="T142" i="11"/>
  <c r="S142" i="11"/>
  <c r="R142" i="11"/>
  <c r="Q142" i="11"/>
  <c r="P142" i="11"/>
  <c r="O142" i="11"/>
  <c r="N142" i="11"/>
  <c r="M142" i="11"/>
  <c r="G142" i="11"/>
  <c r="V141" i="11"/>
  <c r="T141" i="11"/>
  <c r="R141" i="11"/>
  <c r="Q141" i="11"/>
  <c r="P141" i="11"/>
  <c r="O141" i="11"/>
  <c r="M141" i="11"/>
  <c r="G141" i="11"/>
  <c r="V140" i="11"/>
  <c r="S140" i="11"/>
  <c r="Q140" i="11"/>
  <c r="P140" i="11"/>
  <c r="O140" i="11"/>
  <c r="N140" i="11"/>
  <c r="M140" i="11"/>
  <c r="G140" i="11"/>
  <c r="V139" i="11"/>
  <c r="R139" i="11"/>
  <c r="O139" i="11"/>
  <c r="G139" i="11"/>
  <c r="V138" i="11"/>
  <c r="T138" i="11"/>
  <c r="S138" i="11"/>
  <c r="R138" i="11"/>
  <c r="Q138" i="11"/>
  <c r="P138" i="11"/>
  <c r="N138" i="11"/>
  <c r="G138" i="11"/>
  <c r="U137" i="11"/>
  <c r="T137" i="11"/>
  <c r="S137" i="11"/>
  <c r="R137" i="11"/>
  <c r="Q137" i="11"/>
  <c r="P137" i="11"/>
  <c r="O137" i="11"/>
  <c r="N137" i="11"/>
  <c r="M137" i="11"/>
  <c r="G137" i="11"/>
  <c r="U136" i="11"/>
  <c r="T136" i="11"/>
  <c r="S136" i="11"/>
  <c r="R136" i="11"/>
  <c r="Q136" i="11"/>
  <c r="P136" i="11"/>
  <c r="O136" i="11"/>
  <c r="N136" i="11"/>
  <c r="M136" i="11"/>
  <c r="G136" i="11"/>
  <c r="U135" i="11"/>
  <c r="T135" i="11"/>
  <c r="R135" i="11"/>
  <c r="Q135" i="11"/>
  <c r="P135" i="11"/>
  <c r="O135" i="11"/>
  <c r="N135" i="11"/>
  <c r="M135" i="11"/>
  <c r="G135" i="11"/>
  <c r="U134" i="11"/>
  <c r="T134" i="11"/>
  <c r="S134" i="11"/>
  <c r="R134" i="11"/>
  <c r="Q134" i="11"/>
  <c r="P134" i="11"/>
  <c r="O134" i="11"/>
  <c r="N134" i="11"/>
  <c r="M134" i="11"/>
  <c r="G134" i="11"/>
  <c r="U133" i="11"/>
  <c r="T133" i="11"/>
  <c r="S133" i="11"/>
  <c r="R133" i="11"/>
  <c r="Q133" i="11"/>
  <c r="P133" i="11"/>
  <c r="O133" i="11"/>
  <c r="N133" i="11"/>
  <c r="M133" i="11"/>
  <c r="G133" i="11"/>
  <c r="V132" i="11"/>
  <c r="U132" i="11"/>
  <c r="T132" i="11"/>
  <c r="S132" i="11"/>
  <c r="R132" i="11"/>
  <c r="Q132" i="11"/>
  <c r="O132" i="11"/>
  <c r="N132" i="11"/>
  <c r="M132" i="11"/>
  <c r="G132" i="11"/>
  <c r="V131" i="11"/>
  <c r="U131" i="11"/>
  <c r="T131" i="11"/>
  <c r="S131" i="11"/>
  <c r="R131" i="11"/>
  <c r="Q131" i="11"/>
  <c r="P131" i="11"/>
  <c r="O131" i="11"/>
  <c r="M131" i="11"/>
  <c r="G131" i="11"/>
  <c r="V130" i="11"/>
  <c r="U130" i="11"/>
  <c r="T130" i="11"/>
  <c r="R130" i="11"/>
  <c r="Q130" i="11"/>
  <c r="P130" i="11"/>
  <c r="O130" i="11"/>
  <c r="M130" i="11"/>
  <c r="G130" i="11"/>
  <c r="V129" i="11"/>
  <c r="U129" i="11"/>
  <c r="T129" i="11"/>
  <c r="S129" i="11"/>
  <c r="Q129" i="11"/>
  <c r="P129" i="11"/>
  <c r="O129" i="11"/>
  <c r="M129" i="11"/>
  <c r="G129" i="11"/>
  <c r="V128" i="11"/>
  <c r="U128" i="11"/>
  <c r="T128" i="11"/>
  <c r="S128" i="11"/>
  <c r="R128" i="11"/>
  <c r="Q128" i="11"/>
  <c r="P128" i="11"/>
  <c r="O128" i="11"/>
  <c r="M128" i="11"/>
  <c r="G128" i="11"/>
  <c r="V127" i="11"/>
  <c r="U127" i="11"/>
  <c r="T127" i="11"/>
  <c r="S127" i="11"/>
  <c r="R127" i="11"/>
  <c r="Q127" i="11"/>
  <c r="P127" i="11"/>
  <c r="O127" i="11"/>
  <c r="N127" i="11"/>
  <c r="M127" i="11"/>
  <c r="G127" i="11"/>
  <c r="V126" i="11"/>
  <c r="U126" i="11"/>
  <c r="T126" i="11"/>
  <c r="S126" i="11"/>
  <c r="R126" i="11"/>
  <c r="Q126" i="11"/>
  <c r="P126" i="11"/>
  <c r="O126" i="11"/>
  <c r="N126" i="11"/>
  <c r="M126" i="11"/>
  <c r="G126" i="11"/>
  <c r="V125" i="11"/>
  <c r="U125" i="11"/>
  <c r="T125" i="11"/>
  <c r="S125" i="11"/>
  <c r="R125" i="11"/>
  <c r="Q125" i="11"/>
  <c r="P125" i="11"/>
  <c r="O125" i="11"/>
  <c r="N125" i="11"/>
  <c r="G125" i="11"/>
  <c r="V124" i="11"/>
  <c r="U124" i="11"/>
  <c r="T124" i="11"/>
  <c r="S124" i="11"/>
  <c r="R124" i="11"/>
  <c r="Q124" i="11"/>
  <c r="P124" i="11"/>
  <c r="O124" i="11"/>
  <c r="N124" i="11"/>
  <c r="M124" i="11"/>
  <c r="G124" i="11"/>
  <c r="V123" i="11"/>
  <c r="U123" i="11"/>
  <c r="T123" i="11"/>
  <c r="S123" i="11"/>
  <c r="R123" i="11"/>
  <c r="Q123" i="11"/>
  <c r="P123" i="11"/>
  <c r="O123" i="11"/>
  <c r="N123" i="11"/>
  <c r="M123" i="11"/>
  <c r="G123" i="11"/>
  <c r="V122" i="11"/>
  <c r="U122" i="11"/>
  <c r="S122" i="11"/>
  <c r="R122" i="11"/>
  <c r="Q122" i="11"/>
  <c r="O122" i="11"/>
  <c r="N122" i="11"/>
  <c r="M122" i="11"/>
  <c r="G122" i="11"/>
  <c r="V121" i="11"/>
  <c r="U121" i="11"/>
  <c r="T121" i="11"/>
  <c r="S121" i="11"/>
  <c r="R121" i="11"/>
  <c r="P121" i="11"/>
  <c r="O121" i="11"/>
  <c r="N121" i="11"/>
  <c r="M121" i="11"/>
  <c r="G121" i="11"/>
  <c r="V120" i="11"/>
  <c r="S120" i="11"/>
  <c r="R120" i="11"/>
  <c r="Q120" i="11"/>
  <c r="P120" i="11"/>
  <c r="O120" i="11"/>
  <c r="N120" i="11"/>
  <c r="G120" i="11"/>
  <c r="V119" i="11"/>
  <c r="T119" i="11"/>
  <c r="S119" i="11"/>
  <c r="R119" i="11"/>
  <c r="Q119" i="11"/>
  <c r="P119" i="11"/>
  <c r="N119" i="11"/>
  <c r="M119" i="11"/>
  <c r="G119" i="11"/>
  <c r="V118" i="11"/>
  <c r="U118" i="11"/>
  <c r="T118" i="11"/>
  <c r="S118" i="11"/>
  <c r="R118" i="11"/>
  <c r="Q118" i="11"/>
  <c r="P118" i="11"/>
  <c r="O118" i="11"/>
  <c r="N118" i="11"/>
  <c r="M118" i="11"/>
  <c r="G118" i="11"/>
  <c r="V117" i="11"/>
  <c r="U117" i="11"/>
  <c r="S117" i="11"/>
  <c r="O117" i="11"/>
  <c r="N117" i="11"/>
  <c r="M117" i="11"/>
  <c r="G117" i="11"/>
  <c r="V116" i="11"/>
  <c r="U116" i="11"/>
  <c r="T116" i="11"/>
  <c r="P116" i="11"/>
  <c r="N116" i="11"/>
  <c r="G116" i="11"/>
  <c r="V115" i="11"/>
  <c r="T115" i="11"/>
  <c r="S115" i="11"/>
  <c r="R115" i="11"/>
  <c r="Q115" i="11"/>
  <c r="N115" i="11"/>
  <c r="M115" i="11"/>
  <c r="G115" i="11"/>
  <c r="V114" i="11"/>
  <c r="U114" i="11"/>
  <c r="P114" i="11"/>
  <c r="N114" i="11"/>
  <c r="G114" i="11"/>
  <c r="U113" i="11"/>
  <c r="T113" i="11"/>
  <c r="S113" i="11"/>
  <c r="R113" i="11"/>
  <c r="Q113" i="11"/>
  <c r="P113" i="11"/>
  <c r="O113" i="11"/>
  <c r="N113" i="11"/>
  <c r="M113" i="11"/>
  <c r="G113" i="11"/>
  <c r="U112" i="11"/>
  <c r="T112" i="11"/>
  <c r="S112" i="11"/>
  <c r="R112" i="11"/>
  <c r="Q112" i="11"/>
  <c r="P112" i="11"/>
  <c r="O112" i="11"/>
  <c r="N112" i="11"/>
  <c r="M112" i="11"/>
  <c r="G112" i="11"/>
  <c r="U111" i="11"/>
  <c r="T111" i="11"/>
  <c r="S111" i="11"/>
  <c r="R111" i="11"/>
  <c r="Q111" i="11"/>
  <c r="P111" i="11"/>
  <c r="O111" i="11"/>
  <c r="N111" i="11"/>
  <c r="M111" i="11"/>
  <c r="G111" i="11"/>
  <c r="U110" i="11"/>
  <c r="S110" i="11"/>
  <c r="R110" i="11"/>
  <c r="Q110" i="11"/>
  <c r="P110" i="11"/>
  <c r="O110" i="11"/>
  <c r="N110" i="11"/>
  <c r="M110" i="11"/>
  <c r="G110" i="11"/>
  <c r="U109" i="11"/>
  <c r="T109" i="11"/>
  <c r="S109" i="11"/>
  <c r="R109" i="11"/>
  <c r="Q109" i="11"/>
  <c r="P109" i="11"/>
  <c r="O109" i="11"/>
  <c r="N109" i="11"/>
  <c r="M109" i="11"/>
  <c r="G109" i="11"/>
  <c r="V108" i="11"/>
  <c r="U108" i="11"/>
  <c r="T108" i="11"/>
  <c r="S108" i="11"/>
  <c r="R108" i="11"/>
  <c r="Q108" i="11"/>
  <c r="P108" i="11"/>
  <c r="N108" i="11"/>
  <c r="M108" i="11"/>
  <c r="G108" i="11"/>
  <c r="V107" i="11"/>
  <c r="U107" i="11"/>
  <c r="T107" i="11"/>
  <c r="S107" i="11"/>
  <c r="R107" i="11"/>
  <c r="Q107" i="11"/>
  <c r="P107" i="11"/>
  <c r="O107" i="11"/>
  <c r="N107" i="11"/>
  <c r="M107" i="11"/>
  <c r="G107" i="11"/>
  <c r="V106" i="11"/>
  <c r="U106" i="11"/>
  <c r="T106" i="11"/>
  <c r="S106" i="11"/>
  <c r="R106" i="11"/>
  <c r="Q106" i="11"/>
  <c r="N106" i="11"/>
  <c r="M106" i="11"/>
  <c r="G106" i="11"/>
  <c r="T105" i="11"/>
  <c r="R105" i="11"/>
  <c r="Q105" i="11"/>
  <c r="P105" i="11"/>
  <c r="O105" i="11"/>
  <c r="M105" i="11"/>
  <c r="G105" i="11"/>
  <c r="V104" i="11"/>
  <c r="U104" i="11"/>
  <c r="T104" i="11"/>
  <c r="S104" i="11"/>
  <c r="R104" i="11"/>
  <c r="Q104" i="11"/>
  <c r="O104" i="11"/>
  <c r="N104" i="11"/>
  <c r="M104" i="11"/>
  <c r="G104" i="11"/>
  <c r="V103" i="11"/>
  <c r="U103" i="11"/>
  <c r="T103" i="11"/>
  <c r="S103" i="11"/>
  <c r="R103" i="11"/>
  <c r="Q103" i="11"/>
  <c r="P103" i="11"/>
  <c r="O103" i="11"/>
  <c r="N103" i="11"/>
  <c r="M103" i="11"/>
  <c r="G103" i="11"/>
  <c r="V102" i="11"/>
  <c r="U102" i="11"/>
  <c r="T102" i="11"/>
  <c r="S102" i="11"/>
  <c r="R102" i="11"/>
  <c r="N102" i="11"/>
  <c r="M102" i="11"/>
  <c r="G102" i="11"/>
  <c r="V101" i="11"/>
  <c r="U101" i="11"/>
  <c r="T101" i="11"/>
  <c r="S101" i="11"/>
  <c r="R101" i="11"/>
  <c r="Q101" i="11"/>
  <c r="P101" i="11"/>
  <c r="O101" i="11"/>
  <c r="N101" i="11"/>
  <c r="G101" i="11"/>
  <c r="V100" i="11"/>
  <c r="U100" i="11"/>
  <c r="T100" i="11"/>
  <c r="S100" i="11"/>
  <c r="R100" i="11"/>
  <c r="Q100" i="11"/>
  <c r="N100" i="11"/>
  <c r="M100" i="11"/>
  <c r="G100" i="11"/>
  <c r="V99" i="11"/>
  <c r="U99" i="11"/>
  <c r="S99" i="11"/>
  <c r="Q99" i="11"/>
  <c r="P99" i="11"/>
  <c r="O99" i="11"/>
  <c r="N99" i="11"/>
  <c r="M99" i="11"/>
  <c r="G99" i="11"/>
  <c r="V98" i="11"/>
  <c r="U98" i="11"/>
  <c r="T98" i="11"/>
  <c r="S98" i="11"/>
  <c r="Q98" i="11"/>
  <c r="P98" i="11"/>
  <c r="O98" i="11"/>
  <c r="G98" i="11"/>
  <c r="V97" i="11"/>
  <c r="U97" i="11"/>
  <c r="S97" i="11"/>
  <c r="R97" i="11"/>
  <c r="P97" i="11"/>
  <c r="O97" i="11"/>
  <c r="N97" i="11"/>
  <c r="G97" i="11"/>
  <c r="V96" i="11"/>
  <c r="U96" i="11"/>
  <c r="T96" i="11"/>
  <c r="P96" i="11"/>
  <c r="O96" i="11"/>
  <c r="N96" i="11"/>
  <c r="M96" i="11"/>
  <c r="G96" i="11"/>
  <c r="V95" i="11"/>
  <c r="U95" i="11"/>
  <c r="T95" i="11"/>
  <c r="P95" i="11"/>
  <c r="O95" i="11"/>
  <c r="M95" i="11"/>
  <c r="G95" i="11"/>
  <c r="V94" i="11"/>
  <c r="U94" i="11"/>
  <c r="R94" i="11"/>
  <c r="Q94" i="11"/>
  <c r="P94" i="11"/>
  <c r="O94" i="11"/>
  <c r="G94" i="11"/>
  <c r="V93" i="11"/>
  <c r="U93" i="11"/>
  <c r="T93" i="11"/>
  <c r="S93" i="11"/>
  <c r="R93" i="11"/>
  <c r="Q93" i="11"/>
  <c r="P93" i="11"/>
  <c r="O93" i="11"/>
  <c r="N93" i="11"/>
  <c r="M93" i="11"/>
  <c r="G93" i="11"/>
  <c r="V92" i="11"/>
  <c r="U92" i="11"/>
  <c r="T92" i="11"/>
  <c r="S92" i="11"/>
  <c r="R92" i="11"/>
  <c r="Q92" i="11"/>
  <c r="P92" i="11"/>
  <c r="O92" i="11"/>
  <c r="N92" i="11"/>
  <c r="M92" i="11"/>
  <c r="G92" i="11"/>
  <c r="V91" i="11"/>
  <c r="T91" i="11"/>
  <c r="S91" i="11"/>
  <c r="R91" i="11"/>
  <c r="Q91" i="11"/>
  <c r="P91" i="11"/>
  <c r="O91" i="11"/>
  <c r="N91" i="11"/>
  <c r="G91" i="11"/>
  <c r="V90" i="11"/>
  <c r="U90" i="11"/>
  <c r="T90" i="11"/>
  <c r="S90" i="11"/>
  <c r="R90" i="11"/>
  <c r="Q90" i="11"/>
  <c r="P90" i="11"/>
  <c r="O90" i="11"/>
  <c r="N90" i="11"/>
  <c r="M90" i="11"/>
  <c r="G90" i="11"/>
  <c r="V89" i="11"/>
  <c r="U89" i="11"/>
  <c r="T89" i="11"/>
  <c r="S89" i="11"/>
  <c r="R89" i="11"/>
  <c r="Q89" i="11"/>
  <c r="P89" i="11"/>
  <c r="N89" i="11"/>
  <c r="M89" i="11"/>
  <c r="G89" i="11"/>
  <c r="U88" i="11"/>
  <c r="T88" i="11"/>
  <c r="S88" i="11"/>
  <c r="R88" i="11"/>
  <c r="Q88" i="11"/>
  <c r="P88" i="11"/>
  <c r="O88" i="11"/>
  <c r="N88" i="11"/>
  <c r="M88" i="11"/>
  <c r="G88" i="11"/>
  <c r="V87" i="11"/>
  <c r="T87" i="11"/>
  <c r="R87" i="11"/>
  <c r="Q87" i="11"/>
  <c r="P87" i="11"/>
  <c r="O87" i="11"/>
  <c r="N87" i="11"/>
  <c r="M87" i="11"/>
  <c r="G87" i="11"/>
  <c r="V86" i="11"/>
  <c r="T86" i="11"/>
  <c r="S86" i="11"/>
  <c r="R86" i="11"/>
  <c r="Q86" i="11"/>
  <c r="P86" i="11"/>
  <c r="O86" i="11"/>
  <c r="M86" i="11"/>
  <c r="G86" i="11"/>
  <c r="V85" i="11"/>
  <c r="T85" i="11"/>
  <c r="Q85" i="11"/>
  <c r="P85" i="11"/>
  <c r="O85" i="11"/>
  <c r="M85" i="11"/>
  <c r="G85" i="11"/>
  <c r="V84" i="11"/>
  <c r="U84" i="11"/>
  <c r="T84" i="11"/>
  <c r="S84" i="11"/>
  <c r="P84" i="11"/>
  <c r="O84" i="11"/>
  <c r="N84" i="11"/>
  <c r="M84" i="11"/>
  <c r="G84" i="11"/>
  <c r="V83" i="11"/>
  <c r="U83" i="11"/>
  <c r="T83" i="11"/>
  <c r="S83" i="11"/>
  <c r="R83" i="11"/>
  <c r="Q83" i="11"/>
  <c r="P83" i="11"/>
  <c r="O83" i="11"/>
  <c r="N83" i="11"/>
  <c r="M83" i="11"/>
  <c r="G83" i="11"/>
  <c r="V82" i="11"/>
  <c r="U82" i="11"/>
  <c r="T82" i="11"/>
  <c r="S82" i="11"/>
  <c r="R82" i="11"/>
  <c r="P82" i="11"/>
  <c r="N82" i="11"/>
  <c r="M82" i="11"/>
  <c r="G82" i="11"/>
  <c r="V81" i="11"/>
  <c r="U81" i="11"/>
  <c r="T81" i="11"/>
  <c r="S81" i="11"/>
  <c r="R81" i="11"/>
  <c r="Q81" i="11"/>
  <c r="P81" i="11"/>
  <c r="O81" i="11"/>
  <c r="N81" i="11"/>
  <c r="M81" i="11"/>
  <c r="G81" i="11"/>
  <c r="V80" i="11"/>
  <c r="U80" i="11"/>
  <c r="S80" i="11"/>
  <c r="R80" i="11"/>
  <c r="Q80" i="11"/>
  <c r="P80" i="11"/>
  <c r="O80" i="11"/>
  <c r="N80" i="11"/>
  <c r="M80" i="11"/>
  <c r="G80" i="11"/>
  <c r="V79" i="11"/>
  <c r="T79" i="11"/>
  <c r="S79" i="11"/>
  <c r="R79" i="11"/>
  <c r="Q79" i="11"/>
  <c r="P79" i="11"/>
  <c r="O79" i="11"/>
  <c r="G79" i="11"/>
  <c r="V78" i="11"/>
  <c r="T78" i="11"/>
  <c r="S78" i="11"/>
  <c r="R78" i="11"/>
  <c r="Q78" i="11"/>
  <c r="P78" i="11"/>
  <c r="O78" i="11"/>
  <c r="G78" i="11"/>
  <c r="V77" i="11"/>
  <c r="T77" i="11"/>
  <c r="R77" i="11"/>
  <c r="P77" i="11"/>
  <c r="O77" i="11"/>
  <c r="N77" i="11"/>
  <c r="M77" i="11"/>
  <c r="G77" i="11"/>
  <c r="V76" i="11"/>
  <c r="U76" i="11"/>
  <c r="T76" i="11"/>
  <c r="S76" i="11"/>
  <c r="Q76" i="11"/>
  <c r="O76" i="11"/>
  <c r="N76" i="11"/>
  <c r="M76" i="11"/>
  <c r="G76" i="11"/>
  <c r="V75" i="11"/>
  <c r="U75" i="11"/>
  <c r="S75" i="11"/>
  <c r="R75" i="11"/>
  <c r="Q75" i="11"/>
  <c r="O75" i="11"/>
  <c r="N75" i="11"/>
  <c r="M75" i="11"/>
  <c r="G75" i="11"/>
  <c r="V74" i="11"/>
  <c r="T74" i="11"/>
  <c r="Q74" i="11"/>
  <c r="P74" i="11"/>
  <c r="O74" i="11"/>
  <c r="N74" i="11"/>
  <c r="G74" i="11"/>
  <c r="V73" i="11"/>
  <c r="U73" i="11"/>
  <c r="T73" i="11"/>
  <c r="S73" i="11"/>
  <c r="R73" i="11"/>
  <c r="Q73" i="11"/>
  <c r="O73" i="11"/>
  <c r="N73" i="11"/>
  <c r="M73" i="11"/>
  <c r="G73" i="11"/>
  <c r="V72" i="11"/>
  <c r="T72" i="11"/>
  <c r="S72" i="11"/>
  <c r="R72" i="11"/>
  <c r="Q72" i="11"/>
  <c r="P72" i="11"/>
  <c r="N72" i="11"/>
  <c r="M72" i="11"/>
  <c r="G72" i="11"/>
  <c r="V71" i="11"/>
  <c r="U71" i="11"/>
  <c r="S71" i="11"/>
  <c r="R71" i="11"/>
  <c r="Q71" i="11"/>
  <c r="P71" i="11"/>
  <c r="N71" i="11"/>
  <c r="M71" i="11"/>
  <c r="G71" i="11"/>
  <c r="V70" i="11"/>
  <c r="S70" i="11"/>
  <c r="R70" i="11"/>
  <c r="O70" i="11"/>
  <c r="N70" i="11"/>
  <c r="M70" i="11"/>
  <c r="G70" i="11"/>
  <c r="U69" i="11"/>
  <c r="T69" i="11"/>
  <c r="S69" i="11"/>
  <c r="R69" i="11"/>
  <c r="Q69" i="11"/>
  <c r="P69" i="11"/>
  <c r="O69" i="11"/>
  <c r="N69" i="11"/>
  <c r="M69" i="11"/>
  <c r="G69" i="11"/>
  <c r="T68" i="11"/>
  <c r="S68" i="11"/>
  <c r="R68" i="11"/>
  <c r="Q68" i="11"/>
  <c r="P68" i="11"/>
  <c r="O68" i="11"/>
  <c r="N68" i="11"/>
  <c r="M68" i="11"/>
  <c r="G68" i="11"/>
  <c r="T67" i="11"/>
  <c r="S67" i="11"/>
  <c r="R67" i="11"/>
  <c r="Q67" i="11"/>
  <c r="P67" i="11"/>
  <c r="O67" i="11"/>
  <c r="N67" i="11"/>
  <c r="M67" i="11"/>
  <c r="G67" i="11"/>
  <c r="V66" i="11"/>
  <c r="U66" i="11"/>
  <c r="T66" i="11"/>
  <c r="S66" i="11"/>
  <c r="R66" i="11"/>
  <c r="Q66" i="11"/>
  <c r="P66" i="11"/>
  <c r="O66" i="11"/>
  <c r="N66" i="11"/>
  <c r="M66" i="11"/>
  <c r="G66" i="11"/>
  <c r="V65" i="11"/>
  <c r="U65" i="11"/>
  <c r="T65" i="11"/>
  <c r="S65" i="11"/>
  <c r="R65" i="11"/>
  <c r="Q65" i="11"/>
  <c r="P65" i="11"/>
  <c r="O65" i="11"/>
  <c r="N65" i="11"/>
  <c r="M65" i="11"/>
  <c r="G65" i="11"/>
  <c r="V64" i="11"/>
  <c r="U64" i="11"/>
  <c r="T64" i="11"/>
  <c r="S64" i="11"/>
  <c r="R64" i="11"/>
  <c r="Q64" i="11"/>
  <c r="O64" i="11"/>
  <c r="N64" i="11"/>
  <c r="M64" i="11"/>
  <c r="G64" i="11"/>
  <c r="V63" i="11"/>
  <c r="U63" i="11"/>
  <c r="T63" i="11"/>
  <c r="S63" i="11"/>
  <c r="R63" i="11"/>
  <c r="Q63" i="11"/>
  <c r="P63" i="11"/>
  <c r="O63" i="11"/>
  <c r="N63" i="11"/>
  <c r="G63" i="11"/>
  <c r="V62" i="11"/>
  <c r="U62" i="11"/>
  <c r="T62" i="11"/>
  <c r="S62" i="11"/>
  <c r="R62" i="11"/>
  <c r="Q62" i="11"/>
  <c r="P62" i="11"/>
  <c r="O62" i="11"/>
  <c r="N62" i="11"/>
  <c r="M62" i="11"/>
  <c r="G62" i="11"/>
  <c r="V61" i="11"/>
  <c r="T61" i="11"/>
  <c r="S61" i="11"/>
  <c r="R61" i="11"/>
  <c r="Q61" i="11"/>
  <c r="N61" i="11"/>
  <c r="M61" i="11"/>
  <c r="G61" i="11"/>
  <c r="V60" i="11"/>
  <c r="U60" i="11"/>
  <c r="S60" i="11"/>
  <c r="Q60" i="11"/>
  <c r="O60" i="11"/>
  <c r="N60" i="11"/>
  <c r="M60" i="11"/>
  <c r="G60" i="11"/>
  <c r="V59" i="11"/>
  <c r="T59" i="11"/>
  <c r="S59" i="11"/>
  <c r="R59" i="11"/>
  <c r="Q59" i="11"/>
  <c r="P59" i="11"/>
  <c r="O59" i="11"/>
  <c r="N59" i="11"/>
  <c r="M59" i="11"/>
  <c r="G59" i="11"/>
  <c r="V58" i="11"/>
  <c r="T58" i="11"/>
  <c r="S58" i="11"/>
  <c r="Q58" i="11"/>
  <c r="P58" i="11"/>
  <c r="N58" i="11"/>
  <c r="M58" i="11"/>
  <c r="G58" i="11"/>
  <c r="V57" i="11"/>
  <c r="T57" i="11"/>
  <c r="S57" i="11"/>
  <c r="R57" i="11"/>
  <c r="Q57" i="11"/>
  <c r="P57" i="11"/>
  <c r="O57" i="11"/>
  <c r="N57" i="11"/>
  <c r="M57" i="11"/>
  <c r="G57" i="11"/>
  <c r="V56" i="11"/>
  <c r="T56" i="11"/>
  <c r="S56" i="11"/>
  <c r="R56" i="11"/>
  <c r="Q56" i="11"/>
  <c r="P56" i="11"/>
  <c r="O56" i="11"/>
  <c r="N56" i="11"/>
  <c r="G56" i="11"/>
  <c r="V55" i="11"/>
  <c r="T55" i="11"/>
  <c r="S55" i="11"/>
  <c r="R55" i="11"/>
  <c r="Q55" i="11"/>
  <c r="P55" i="11"/>
  <c r="N55" i="11"/>
  <c r="M55" i="11"/>
  <c r="G55" i="11"/>
  <c r="V54" i="11"/>
  <c r="T54" i="11"/>
  <c r="S54" i="11"/>
  <c r="Q54" i="11"/>
  <c r="P54" i="11"/>
  <c r="N54" i="11"/>
  <c r="M54" i="11"/>
  <c r="G54" i="11"/>
  <c r="V53" i="11"/>
  <c r="T53" i="11"/>
  <c r="S53" i="11"/>
  <c r="R53" i="11"/>
  <c r="Q53" i="11"/>
  <c r="P53" i="11"/>
  <c r="O53" i="11"/>
  <c r="N53" i="11"/>
  <c r="G53" i="11"/>
  <c r="V52" i="11"/>
  <c r="T52" i="11"/>
  <c r="R52" i="11"/>
  <c r="Q52" i="11"/>
  <c r="P52" i="11"/>
  <c r="O52" i="11"/>
  <c r="N52" i="11"/>
  <c r="M52" i="11"/>
  <c r="G52" i="11"/>
  <c r="V51" i="11"/>
  <c r="U51" i="11"/>
  <c r="R51" i="11"/>
  <c r="P51" i="11"/>
  <c r="O51" i="11"/>
  <c r="M51" i="11"/>
  <c r="G51" i="11"/>
  <c r="V50" i="11"/>
  <c r="U50" i="11"/>
  <c r="R50" i="11"/>
  <c r="P50" i="11"/>
  <c r="O50" i="11"/>
  <c r="M50" i="11"/>
  <c r="G50" i="11"/>
  <c r="V49" i="11"/>
  <c r="T49" i="11"/>
  <c r="S49" i="11"/>
  <c r="R49" i="11"/>
  <c r="P49" i="11"/>
  <c r="O49" i="11"/>
  <c r="M49" i="11"/>
  <c r="G49" i="11"/>
  <c r="V48" i="11"/>
  <c r="U48" i="11"/>
  <c r="O48" i="11"/>
  <c r="G48" i="11"/>
  <c r="G47" i="11"/>
  <c r="G46" i="11"/>
  <c r="G45" i="11"/>
  <c r="G44" i="11"/>
  <c r="G43" i="11"/>
  <c r="G42" i="11"/>
  <c r="G41" i="11"/>
  <c r="G40" i="11"/>
  <c r="G39" i="11"/>
  <c r="G38" i="11"/>
  <c r="G37" i="11"/>
  <c r="G36" i="11"/>
  <c r="G35" i="11"/>
  <c r="G34" i="11"/>
  <c r="G33" i="11"/>
  <c r="G32" i="11"/>
  <c r="G31" i="11"/>
  <c r="G30" i="11"/>
  <c r="G29" i="11"/>
  <c r="G28" i="11"/>
  <c r="G27" i="11"/>
  <c r="G26" i="11"/>
  <c r="G25" i="11"/>
  <c r="G24" i="11"/>
  <c r="G23" i="11"/>
  <c r="G22" i="11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  <c r="G3" i="11"/>
  <c r="G2" i="11"/>
  <c r="G813" i="10"/>
  <c r="G812" i="10"/>
  <c r="G811" i="10"/>
  <c r="G810" i="10"/>
  <c r="G809" i="10"/>
  <c r="G808" i="10"/>
  <c r="G807" i="10"/>
  <c r="G806" i="10"/>
  <c r="G805" i="10"/>
  <c r="G804" i="10"/>
  <c r="G803" i="10"/>
  <c r="G802" i="10"/>
  <c r="G801" i="10"/>
  <c r="G800" i="10"/>
  <c r="G799" i="10"/>
  <c r="G798" i="10"/>
  <c r="G797" i="10"/>
  <c r="G796" i="10"/>
  <c r="G795" i="10"/>
  <c r="G794" i="10"/>
  <c r="G793" i="10"/>
  <c r="G792" i="10"/>
  <c r="G791" i="10"/>
  <c r="G790" i="10"/>
  <c r="G789" i="10"/>
  <c r="G788" i="10"/>
  <c r="G787" i="10"/>
  <c r="G786" i="10"/>
  <c r="G785" i="10"/>
  <c r="G784" i="10"/>
  <c r="G783" i="10"/>
  <c r="G782" i="10"/>
  <c r="G781" i="10"/>
  <c r="G780" i="10"/>
  <c r="G779" i="10"/>
  <c r="G778" i="10"/>
  <c r="G777" i="10"/>
  <c r="G776" i="10"/>
  <c r="G775" i="10"/>
  <c r="G774" i="10"/>
  <c r="G773" i="10"/>
  <c r="G772" i="10"/>
  <c r="G771" i="10"/>
  <c r="G770" i="10"/>
  <c r="G769" i="10"/>
  <c r="G768" i="10"/>
  <c r="G767" i="10"/>
  <c r="G766" i="10"/>
  <c r="G765" i="10"/>
  <c r="G764" i="10"/>
  <c r="G763" i="10"/>
  <c r="G762" i="10"/>
  <c r="G761" i="10"/>
  <c r="G760" i="10"/>
  <c r="G759" i="10"/>
  <c r="G758" i="10"/>
  <c r="G757" i="10"/>
  <c r="G756" i="10"/>
  <c r="G755" i="10"/>
  <c r="G754" i="10"/>
  <c r="G753" i="10"/>
  <c r="G752" i="10"/>
  <c r="G751" i="10"/>
  <c r="G750" i="10"/>
  <c r="G749" i="10"/>
  <c r="G748" i="10"/>
  <c r="G747" i="10"/>
  <c r="G746" i="10"/>
  <c r="G745" i="10"/>
  <c r="G744" i="10"/>
  <c r="G743" i="10"/>
  <c r="G742" i="10"/>
  <c r="G741" i="10"/>
  <c r="G740" i="10"/>
  <c r="G739" i="10"/>
  <c r="G738" i="10"/>
  <c r="G737" i="10"/>
  <c r="G736" i="10"/>
  <c r="G735" i="10"/>
  <c r="G734" i="10"/>
  <c r="G733" i="10"/>
  <c r="G732" i="10"/>
  <c r="G731" i="10"/>
  <c r="G730" i="10"/>
  <c r="G729" i="10"/>
  <c r="G728" i="10"/>
  <c r="G727" i="10"/>
  <c r="G726" i="10"/>
  <c r="G725" i="10"/>
  <c r="G724" i="10"/>
  <c r="G723" i="10"/>
  <c r="G722" i="10"/>
  <c r="G721" i="10"/>
  <c r="G720" i="10"/>
  <c r="G719" i="10"/>
  <c r="G718" i="10"/>
  <c r="G717" i="10"/>
  <c r="G716" i="10"/>
  <c r="G715" i="10"/>
  <c r="G714" i="10"/>
  <c r="G713" i="10"/>
  <c r="G712" i="10"/>
  <c r="G711" i="10"/>
  <c r="G710" i="10"/>
  <c r="G709" i="10"/>
  <c r="G708" i="10"/>
  <c r="G707" i="10"/>
  <c r="G706" i="10"/>
  <c r="G705" i="10"/>
  <c r="G704" i="10"/>
  <c r="G703" i="10"/>
  <c r="G702" i="10"/>
  <c r="G701" i="10"/>
  <c r="G700" i="10"/>
  <c r="G699" i="10"/>
  <c r="G698" i="10"/>
  <c r="G697" i="10"/>
  <c r="G696" i="10"/>
  <c r="G695" i="10"/>
  <c r="G694" i="10"/>
  <c r="G693" i="10"/>
  <c r="G692" i="10"/>
  <c r="G691" i="10"/>
  <c r="G690" i="10"/>
  <c r="G689" i="10"/>
  <c r="G688" i="10"/>
  <c r="G687" i="10"/>
  <c r="G686" i="10"/>
  <c r="G685" i="10"/>
  <c r="G684" i="10"/>
  <c r="G683" i="10"/>
  <c r="G682" i="10"/>
  <c r="G681" i="10"/>
  <c r="G680" i="10"/>
  <c r="G679" i="10"/>
  <c r="G678" i="10"/>
  <c r="G677" i="10"/>
  <c r="G676" i="10"/>
  <c r="G675" i="10"/>
  <c r="G674" i="10"/>
  <c r="G673" i="10"/>
  <c r="G672" i="10"/>
  <c r="G671" i="10"/>
  <c r="G670" i="10"/>
  <c r="G669" i="10"/>
  <c r="G668" i="10"/>
  <c r="G667" i="10"/>
  <c r="G666" i="10"/>
  <c r="G665" i="10"/>
  <c r="G664" i="10"/>
  <c r="G663" i="10"/>
  <c r="G662" i="10"/>
  <c r="G661" i="10"/>
  <c r="G660" i="10"/>
  <c r="G659" i="10"/>
  <c r="G658" i="10"/>
  <c r="G657" i="10"/>
  <c r="G656" i="10"/>
  <c r="G655" i="10"/>
  <c r="G654" i="10"/>
  <c r="G653" i="10"/>
  <c r="G652" i="10"/>
  <c r="G651" i="10"/>
  <c r="G650" i="10"/>
  <c r="G649" i="10"/>
  <c r="G648" i="10"/>
  <c r="G647" i="10"/>
  <c r="G646" i="10"/>
  <c r="G645" i="10"/>
  <c r="G644" i="10"/>
  <c r="G643" i="10"/>
  <c r="G642" i="10"/>
  <c r="G641" i="10"/>
  <c r="G640" i="10"/>
  <c r="G639" i="10"/>
  <c r="G638" i="10"/>
  <c r="G637" i="10"/>
  <c r="G636" i="10"/>
  <c r="G635" i="10"/>
  <c r="G634" i="10"/>
  <c r="G633" i="10"/>
  <c r="G632" i="10"/>
  <c r="G631" i="10"/>
  <c r="G630" i="10"/>
  <c r="G629" i="10"/>
  <c r="G628" i="10"/>
  <c r="G627" i="10"/>
  <c r="G626" i="10"/>
  <c r="G625" i="10"/>
  <c r="G624" i="10"/>
  <c r="G623" i="10"/>
  <c r="G622" i="10"/>
  <c r="G621" i="10"/>
  <c r="G620" i="10"/>
  <c r="G619" i="10"/>
  <c r="G618" i="10"/>
  <c r="G617" i="10"/>
  <c r="G616" i="10"/>
  <c r="G615" i="10"/>
  <c r="G614" i="10"/>
  <c r="G613" i="10"/>
  <c r="G612" i="10"/>
  <c r="G611" i="10"/>
  <c r="G610" i="10"/>
  <c r="G609" i="10"/>
  <c r="G608" i="10"/>
  <c r="G607" i="10"/>
  <c r="G606" i="10"/>
  <c r="G605" i="10"/>
  <c r="G604" i="10"/>
  <c r="G603" i="10"/>
  <c r="G602" i="10"/>
  <c r="G601" i="10"/>
  <c r="G600" i="10"/>
  <c r="G599" i="10"/>
  <c r="G598" i="10"/>
  <c r="G597" i="10"/>
  <c r="G596" i="10"/>
  <c r="G595" i="10"/>
  <c r="G594" i="10"/>
  <c r="G593" i="10"/>
  <c r="G592" i="10"/>
  <c r="G591" i="10"/>
  <c r="G590" i="10"/>
  <c r="G589" i="10"/>
  <c r="G588" i="10"/>
  <c r="G587" i="10"/>
  <c r="G586" i="10"/>
  <c r="G585" i="10"/>
  <c r="G584" i="10"/>
  <c r="G583" i="10"/>
  <c r="G582" i="10"/>
  <c r="G581" i="10"/>
  <c r="G580" i="10"/>
  <c r="G579" i="10"/>
  <c r="G578" i="10"/>
  <c r="G577" i="10"/>
  <c r="G576" i="10"/>
  <c r="G575" i="10"/>
  <c r="G574" i="10"/>
  <c r="G573" i="10"/>
  <c r="G572" i="10"/>
  <c r="G571" i="10"/>
  <c r="G570" i="10"/>
  <c r="G569" i="10"/>
  <c r="G568" i="10"/>
  <c r="G567" i="10"/>
  <c r="G566" i="10"/>
  <c r="G565" i="10"/>
  <c r="G564" i="10"/>
  <c r="G563" i="10"/>
  <c r="G562" i="10"/>
  <c r="G561" i="10"/>
  <c r="G560" i="10"/>
  <c r="G559" i="10"/>
  <c r="G558" i="10"/>
  <c r="G557" i="10"/>
  <c r="G556" i="10"/>
  <c r="G555" i="10"/>
  <c r="G554" i="10"/>
  <c r="G553" i="10"/>
  <c r="G552" i="10"/>
  <c r="G551" i="10"/>
  <c r="G550" i="10"/>
  <c r="G549" i="10"/>
  <c r="G548" i="10"/>
  <c r="G547" i="10"/>
  <c r="G546" i="10"/>
  <c r="G545" i="10"/>
  <c r="G544" i="10"/>
  <c r="G543" i="10"/>
  <c r="G542" i="10"/>
  <c r="G541" i="10"/>
  <c r="G540" i="10"/>
  <c r="G539" i="10"/>
  <c r="G538" i="10"/>
  <c r="G537" i="10"/>
  <c r="G536" i="10"/>
  <c r="G535" i="10"/>
  <c r="G534" i="10"/>
  <c r="G533" i="10"/>
  <c r="G532" i="10"/>
  <c r="G531" i="10"/>
  <c r="G530" i="10"/>
  <c r="G529" i="10"/>
  <c r="G528" i="10"/>
  <c r="G527" i="10"/>
  <c r="G526" i="10"/>
  <c r="G525" i="10"/>
  <c r="G524" i="10"/>
  <c r="G523" i="10"/>
  <c r="G522" i="10"/>
  <c r="G521" i="10"/>
  <c r="G520" i="10"/>
  <c r="G519" i="10"/>
  <c r="G518" i="10"/>
  <c r="G517" i="10"/>
  <c r="G516" i="10"/>
  <c r="G515" i="10"/>
  <c r="G514" i="10"/>
  <c r="G513" i="10"/>
  <c r="G512" i="10"/>
  <c r="G511" i="10"/>
  <c r="G510" i="10"/>
  <c r="G509" i="10"/>
  <c r="G508" i="10"/>
  <c r="G507" i="10"/>
  <c r="G506" i="10"/>
  <c r="G505" i="10"/>
  <c r="G504" i="10"/>
  <c r="G503" i="10"/>
  <c r="G502" i="10"/>
  <c r="G501" i="10"/>
  <c r="G500" i="10"/>
  <c r="G499" i="10"/>
  <c r="G498" i="10"/>
  <c r="G497" i="10"/>
  <c r="G496" i="10"/>
  <c r="G495" i="10"/>
  <c r="G494" i="10"/>
  <c r="G493" i="10"/>
  <c r="G492" i="10"/>
  <c r="G491" i="10"/>
  <c r="G490" i="10"/>
  <c r="G489" i="10"/>
  <c r="G488" i="10"/>
  <c r="G487" i="10"/>
  <c r="G486" i="10"/>
  <c r="G485" i="10"/>
  <c r="G484" i="10"/>
  <c r="G483" i="10"/>
  <c r="G482" i="10"/>
  <c r="G481" i="10"/>
  <c r="G480" i="10"/>
  <c r="G479" i="10"/>
  <c r="G478" i="10"/>
  <c r="G477" i="10"/>
  <c r="G476" i="10"/>
  <c r="G475" i="10"/>
  <c r="G474" i="10"/>
  <c r="G473" i="10"/>
  <c r="G472" i="10"/>
  <c r="G471" i="10"/>
  <c r="G470" i="10"/>
  <c r="G469" i="10"/>
  <c r="G468" i="10"/>
  <c r="G467" i="10"/>
  <c r="G466" i="10"/>
  <c r="G465" i="10"/>
  <c r="G464" i="10"/>
  <c r="G463" i="10"/>
  <c r="G462" i="10"/>
  <c r="G461" i="10"/>
  <c r="G460" i="10"/>
  <c r="G459" i="10"/>
  <c r="G458" i="10"/>
  <c r="G457" i="10"/>
  <c r="G456" i="10"/>
  <c r="G455" i="10"/>
  <c r="G454" i="10"/>
  <c r="G453" i="10"/>
  <c r="G452" i="10"/>
  <c r="G451" i="10"/>
  <c r="G450" i="10"/>
  <c r="G449" i="10"/>
  <c r="G448" i="10"/>
  <c r="G447" i="10"/>
  <c r="G446" i="10"/>
  <c r="G445" i="10"/>
  <c r="G444" i="10"/>
  <c r="G443" i="10"/>
  <c r="G442" i="10"/>
  <c r="G441" i="10"/>
  <c r="G440" i="10"/>
  <c r="G439" i="10"/>
  <c r="G438" i="10"/>
  <c r="G437" i="10"/>
  <c r="G436" i="10"/>
  <c r="G435" i="10"/>
  <c r="G434" i="10"/>
  <c r="G433" i="10"/>
  <c r="G432" i="10"/>
  <c r="G431" i="10"/>
  <c r="G430" i="10"/>
  <c r="G429" i="10"/>
  <c r="G428" i="10"/>
  <c r="G427" i="10"/>
  <c r="G426" i="10"/>
  <c r="G425" i="10"/>
  <c r="G424" i="10"/>
  <c r="G423" i="10"/>
  <c r="G422" i="10"/>
  <c r="G421" i="10"/>
  <c r="G420" i="10"/>
  <c r="G419" i="10"/>
  <c r="G418" i="10"/>
  <c r="G417" i="10"/>
  <c r="G416" i="10"/>
  <c r="G415" i="10"/>
  <c r="G414" i="10"/>
  <c r="G413" i="10"/>
  <c r="G412" i="10"/>
  <c r="G411" i="10"/>
  <c r="G410" i="10"/>
  <c r="G409" i="10"/>
  <c r="G408" i="10"/>
  <c r="G407" i="10"/>
  <c r="G406" i="10"/>
  <c r="G405" i="10"/>
  <c r="G404" i="10"/>
  <c r="G403" i="10"/>
  <c r="G402" i="10"/>
  <c r="G401" i="10"/>
  <c r="G400" i="10"/>
  <c r="G399" i="10"/>
  <c r="G398" i="10"/>
  <c r="G397" i="10"/>
  <c r="G396" i="10"/>
  <c r="G395" i="10"/>
  <c r="G394" i="10"/>
  <c r="G393" i="10"/>
  <c r="G392" i="10"/>
  <c r="G391" i="10"/>
  <c r="G390" i="10"/>
  <c r="G389" i="10"/>
  <c r="G388" i="10"/>
  <c r="G387" i="10"/>
  <c r="G386" i="10"/>
  <c r="G385" i="10"/>
  <c r="G384" i="10"/>
  <c r="G383" i="10"/>
  <c r="G382" i="10"/>
  <c r="G381" i="10"/>
  <c r="G380" i="10"/>
  <c r="G379" i="10"/>
  <c r="G378" i="10"/>
  <c r="G377" i="10"/>
  <c r="G376" i="10"/>
  <c r="G375" i="10"/>
  <c r="G374" i="10"/>
  <c r="G373" i="10"/>
  <c r="G372" i="10"/>
  <c r="G371" i="10"/>
  <c r="G370" i="10"/>
  <c r="G369" i="10"/>
  <c r="G368" i="10"/>
  <c r="G367" i="10"/>
  <c r="G366" i="10"/>
  <c r="G365" i="10"/>
  <c r="G364" i="10"/>
  <c r="G363" i="10"/>
  <c r="G362" i="10"/>
  <c r="G361" i="10"/>
  <c r="G360" i="10"/>
  <c r="G359" i="10"/>
  <c r="G358" i="10"/>
  <c r="G357" i="10"/>
  <c r="G356" i="10"/>
  <c r="G355" i="10"/>
  <c r="G354" i="10"/>
  <c r="G353" i="10"/>
  <c r="G352" i="10"/>
  <c r="G351" i="10"/>
  <c r="G350" i="10"/>
  <c r="G349" i="10"/>
  <c r="G348" i="10"/>
  <c r="G347" i="10"/>
  <c r="G346" i="10"/>
  <c r="G345" i="10"/>
  <c r="G344" i="10"/>
  <c r="G343" i="10"/>
  <c r="G342" i="10"/>
  <c r="G341" i="10"/>
  <c r="G340" i="10"/>
  <c r="G339" i="10"/>
  <c r="G338" i="10"/>
  <c r="G337" i="10"/>
  <c r="G336" i="10"/>
  <c r="G335" i="10"/>
  <c r="G334" i="10"/>
  <c r="G333" i="10"/>
  <c r="G332" i="10"/>
  <c r="G331" i="10"/>
  <c r="G330" i="10"/>
  <c r="G329" i="10"/>
  <c r="G328" i="10"/>
  <c r="G327" i="10"/>
  <c r="G326" i="10"/>
  <c r="G325" i="10"/>
  <c r="G324" i="10"/>
  <c r="G323" i="10"/>
  <c r="G322" i="10"/>
  <c r="G321" i="10"/>
  <c r="G320" i="10"/>
  <c r="G319" i="10"/>
  <c r="G318" i="10"/>
  <c r="G317" i="10"/>
  <c r="G316" i="10"/>
  <c r="G315" i="10"/>
  <c r="G314" i="10"/>
  <c r="G313" i="10"/>
  <c r="G312" i="10"/>
  <c r="G311" i="10"/>
  <c r="G310" i="10"/>
  <c r="G309" i="10"/>
  <c r="G308" i="10"/>
  <c r="G307" i="10"/>
  <c r="G306" i="10"/>
  <c r="G305" i="10"/>
  <c r="G304" i="10"/>
  <c r="G303" i="10"/>
  <c r="G302" i="10"/>
  <c r="G301" i="10"/>
  <c r="G300" i="10"/>
  <c r="G299" i="10"/>
  <c r="G298" i="10"/>
  <c r="G297" i="10"/>
  <c r="G296" i="10"/>
  <c r="G295" i="10"/>
  <c r="G294" i="10"/>
  <c r="G293" i="10"/>
  <c r="G292" i="10"/>
  <c r="G291" i="10"/>
  <c r="G290" i="10"/>
  <c r="G289" i="10"/>
  <c r="G288" i="10"/>
  <c r="G287" i="10"/>
  <c r="G286" i="10"/>
  <c r="G285" i="10"/>
  <c r="G284" i="10"/>
  <c r="G283" i="10"/>
  <c r="G282" i="10"/>
  <c r="G281" i="10"/>
  <c r="G280" i="10"/>
  <c r="G279" i="10"/>
  <c r="G278" i="10"/>
  <c r="G277" i="10"/>
  <c r="G276" i="10"/>
  <c r="G275" i="10"/>
  <c r="G274" i="10"/>
  <c r="G273" i="10"/>
  <c r="G272" i="10"/>
  <c r="G271" i="10"/>
  <c r="G270" i="10"/>
  <c r="G269" i="10"/>
  <c r="G268" i="10"/>
  <c r="G267" i="10"/>
  <c r="G266" i="10"/>
  <c r="G265" i="10"/>
  <c r="G264" i="10"/>
  <c r="G263" i="10"/>
  <c r="G262" i="10"/>
  <c r="G261" i="10"/>
  <c r="G260" i="10"/>
  <c r="G259" i="10"/>
  <c r="G258" i="10"/>
  <c r="G257" i="10"/>
  <c r="G256" i="10"/>
  <c r="G255" i="10"/>
  <c r="G254" i="10"/>
  <c r="G253" i="10"/>
  <c r="G252" i="10"/>
  <c r="G251" i="10"/>
  <c r="G250" i="10"/>
  <c r="G249" i="10"/>
  <c r="G248" i="10"/>
  <c r="G247" i="10"/>
  <c r="G246" i="10"/>
  <c r="G245" i="10"/>
  <c r="G244" i="10"/>
  <c r="G243" i="10"/>
  <c r="G242" i="10"/>
  <c r="G241" i="10"/>
  <c r="G240" i="10"/>
  <c r="G239" i="10"/>
  <c r="G238" i="10"/>
  <c r="G237" i="10"/>
  <c r="G236" i="10"/>
  <c r="G235" i="10"/>
  <c r="G234" i="10"/>
  <c r="G233" i="10"/>
  <c r="G232" i="10"/>
  <c r="G231" i="10"/>
  <c r="G230" i="10"/>
  <c r="G229" i="10"/>
  <c r="G228" i="10"/>
  <c r="G227" i="10"/>
  <c r="G226" i="10"/>
  <c r="G225" i="10"/>
  <c r="G224" i="10"/>
  <c r="G223" i="10"/>
  <c r="G222" i="10"/>
  <c r="G221" i="10"/>
  <c r="G220" i="10"/>
  <c r="G219" i="10"/>
  <c r="G218" i="10"/>
  <c r="G217" i="10"/>
  <c r="G216" i="10"/>
  <c r="G215" i="10"/>
  <c r="G214" i="10"/>
  <c r="G213" i="10"/>
  <c r="G212" i="10"/>
  <c r="G211" i="10"/>
  <c r="G210" i="10"/>
  <c r="G209" i="10"/>
  <c r="G208" i="10"/>
  <c r="G207" i="10"/>
  <c r="G206" i="10"/>
  <c r="G205" i="10"/>
  <c r="G204" i="10"/>
  <c r="G203" i="10"/>
  <c r="G202" i="10"/>
  <c r="G201" i="10"/>
  <c r="G200" i="10"/>
  <c r="G199" i="10"/>
  <c r="G198" i="10"/>
  <c r="G197" i="10"/>
  <c r="G196" i="10"/>
  <c r="G195" i="10"/>
  <c r="G194" i="10"/>
  <c r="G193" i="10"/>
  <c r="G192" i="10"/>
  <c r="G191" i="10"/>
  <c r="G190" i="10"/>
  <c r="G189" i="10"/>
  <c r="G188" i="10"/>
  <c r="G187" i="10"/>
  <c r="G186" i="10"/>
  <c r="G185" i="10"/>
  <c r="G184" i="10"/>
  <c r="G183" i="10"/>
  <c r="G182" i="10"/>
  <c r="G181" i="10"/>
  <c r="G180" i="10"/>
  <c r="G179" i="10"/>
  <c r="G178" i="10"/>
  <c r="G177" i="10"/>
  <c r="G176" i="10"/>
  <c r="G175" i="10"/>
  <c r="G174" i="10"/>
  <c r="G173" i="10"/>
  <c r="G172" i="10"/>
  <c r="G171" i="10"/>
  <c r="G170" i="10"/>
  <c r="G169" i="10"/>
  <c r="G168" i="10"/>
  <c r="G167" i="10"/>
  <c r="G166" i="10"/>
  <c r="G165" i="10"/>
  <c r="G164" i="10"/>
  <c r="G163" i="10"/>
  <c r="G162" i="10"/>
  <c r="G161" i="10"/>
  <c r="G160" i="10"/>
  <c r="G137" i="10"/>
  <c r="G136" i="10"/>
  <c r="G135" i="10"/>
  <c r="G134" i="10"/>
  <c r="G133" i="10"/>
  <c r="G132" i="10"/>
  <c r="G131" i="10"/>
  <c r="G130" i="10"/>
  <c r="G129" i="10"/>
  <c r="G128" i="10"/>
  <c r="G127" i="10"/>
  <c r="G126" i="10"/>
  <c r="G125" i="10"/>
  <c r="G124" i="10"/>
  <c r="G123" i="10"/>
  <c r="G122" i="10"/>
  <c r="G121" i="10"/>
  <c r="G120" i="10"/>
  <c r="G119" i="10"/>
  <c r="G118" i="10"/>
  <c r="G117" i="10"/>
  <c r="G116" i="10"/>
  <c r="G115" i="10"/>
  <c r="G114" i="10"/>
  <c r="G113" i="10"/>
  <c r="G112" i="10"/>
  <c r="G111" i="10"/>
  <c r="G110" i="10"/>
  <c r="G109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3" i="10"/>
  <c r="G2" i="10"/>
  <c r="G823" i="9"/>
  <c r="G822" i="9"/>
  <c r="G821" i="9"/>
  <c r="G820" i="9"/>
  <c r="G819" i="9"/>
  <c r="G818" i="9"/>
  <c r="G817" i="9"/>
  <c r="G816" i="9"/>
  <c r="G815" i="9"/>
  <c r="G814" i="9"/>
  <c r="G813" i="9"/>
  <c r="G812" i="9"/>
  <c r="G811" i="9"/>
  <c r="G810" i="9"/>
  <c r="G809" i="9"/>
  <c r="G808" i="9"/>
  <c r="G807" i="9"/>
  <c r="G806" i="9"/>
  <c r="G805" i="9"/>
  <c r="G804" i="9"/>
  <c r="G803" i="9"/>
  <c r="G802" i="9"/>
  <c r="G801" i="9"/>
  <c r="G800" i="9"/>
  <c r="G799" i="9"/>
  <c r="G798" i="9"/>
  <c r="G797" i="9"/>
  <c r="G796" i="9"/>
  <c r="G795" i="9"/>
  <c r="G794" i="9"/>
  <c r="G793" i="9"/>
  <c r="G792" i="9"/>
  <c r="G791" i="9"/>
  <c r="G790" i="9"/>
  <c r="G789" i="9"/>
  <c r="G788" i="9"/>
  <c r="G787" i="9"/>
  <c r="G786" i="9"/>
  <c r="G785" i="9"/>
  <c r="G784" i="9"/>
  <c r="G783" i="9"/>
  <c r="G782" i="9"/>
  <c r="G781" i="9"/>
  <c r="G780" i="9"/>
  <c r="G779" i="9"/>
  <c r="G778" i="9"/>
  <c r="G777" i="9"/>
  <c r="G776" i="9"/>
  <c r="G775" i="9"/>
  <c r="G774" i="9"/>
  <c r="G773" i="9"/>
  <c r="G772" i="9"/>
  <c r="G771" i="9"/>
  <c r="G770" i="9"/>
  <c r="G769" i="9"/>
  <c r="G768" i="9"/>
  <c r="G767" i="9"/>
  <c r="G766" i="9"/>
  <c r="G765" i="9"/>
  <c r="G764" i="9"/>
  <c r="G763" i="9"/>
  <c r="G762" i="9"/>
  <c r="G761" i="9"/>
  <c r="G760" i="9"/>
  <c r="G759" i="9"/>
  <c r="G758" i="9"/>
  <c r="G757" i="9"/>
  <c r="G756" i="9"/>
  <c r="G755" i="9"/>
  <c r="G754" i="9"/>
  <c r="G753" i="9"/>
  <c r="G752" i="9"/>
  <c r="G751" i="9"/>
  <c r="G750" i="9"/>
  <c r="G749" i="9"/>
  <c r="G748" i="9"/>
  <c r="G747" i="9"/>
  <c r="G746" i="9"/>
  <c r="G745" i="9"/>
  <c r="G744" i="9"/>
  <c r="G743" i="9"/>
  <c r="G742" i="9"/>
  <c r="G741" i="9"/>
  <c r="G740" i="9"/>
  <c r="G739" i="9"/>
  <c r="G738" i="9"/>
  <c r="G737" i="9"/>
  <c r="G736" i="9"/>
  <c r="G735" i="9"/>
  <c r="G734" i="9"/>
  <c r="G733" i="9"/>
  <c r="G732" i="9"/>
  <c r="G731" i="9"/>
  <c r="G730" i="9"/>
  <c r="G729" i="9"/>
  <c r="G728" i="9"/>
  <c r="G727" i="9"/>
  <c r="G726" i="9"/>
  <c r="G725" i="9"/>
  <c r="G724" i="9"/>
  <c r="G723" i="9"/>
  <c r="G722" i="9"/>
  <c r="G721" i="9"/>
  <c r="G720" i="9"/>
  <c r="G719" i="9"/>
  <c r="G718" i="9"/>
  <c r="G717" i="9"/>
  <c r="G716" i="9"/>
  <c r="G715" i="9"/>
  <c r="G714" i="9"/>
  <c r="G713" i="9"/>
  <c r="G712" i="9"/>
  <c r="G711" i="9"/>
  <c r="G710" i="9"/>
  <c r="G709" i="9"/>
  <c r="G708" i="9"/>
  <c r="G707" i="9"/>
  <c r="G706" i="9"/>
  <c r="G705" i="9"/>
  <c r="G704" i="9"/>
  <c r="G703" i="9"/>
  <c r="G702" i="9"/>
  <c r="G701" i="9"/>
  <c r="G700" i="9"/>
  <c r="G699" i="9"/>
  <c r="G698" i="9"/>
  <c r="G697" i="9"/>
  <c r="G696" i="9"/>
  <c r="G695" i="9"/>
  <c r="G694" i="9"/>
  <c r="G693" i="9"/>
  <c r="G692" i="9"/>
  <c r="G691" i="9"/>
  <c r="G690" i="9"/>
  <c r="G689" i="9"/>
  <c r="G688" i="9"/>
  <c r="G687" i="9"/>
  <c r="G686" i="9"/>
  <c r="G685" i="9"/>
  <c r="G684" i="9"/>
  <c r="G683" i="9"/>
  <c r="G682" i="9"/>
  <c r="G681" i="9"/>
  <c r="G680" i="9"/>
  <c r="G679" i="9"/>
  <c r="G678" i="9"/>
  <c r="G677" i="9"/>
  <c r="G676" i="9"/>
  <c r="G675" i="9"/>
  <c r="G674" i="9"/>
  <c r="G673" i="9"/>
  <c r="G672" i="9"/>
  <c r="G671" i="9"/>
  <c r="G670" i="9"/>
  <c r="G669" i="9"/>
  <c r="G668" i="9"/>
  <c r="G667" i="9"/>
  <c r="G666" i="9"/>
  <c r="G665" i="9"/>
  <c r="G664" i="9"/>
  <c r="G663" i="9"/>
  <c r="G662" i="9"/>
  <c r="G661" i="9"/>
  <c r="G660" i="9"/>
  <c r="G659" i="9"/>
  <c r="G658" i="9"/>
  <c r="G657" i="9"/>
  <c r="G656" i="9"/>
  <c r="G655" i="9"/>
  <c r="G654" i="9"/>
  <c r="G653" i="9"/>
  <c r="G652" i="9"/>
  <c r="G651" i="9"/>
  <c r="G650" i="9"/>
  <c r="G649" i="9"/>
  <c r="G648" i="9"/>
  <c r="G647" i="9"/>
  <c r="G646" i="9"/>
  <c r="G645" i="9"/>
  <c r="G644" i="9"/>
  <c r="G643" i="9"/>
  <c r="G642" i="9"/>
  <c r="G641" i="9"/>
  <c r="G640" i="9"/>
  <c r="G639" i="9"/>
  <c r="G638" i="9"/>
  <c r="G637" i="9"/>
  <c r="G636" i="9"/>
  <c r="G635" i="9"/>
  <c r="G634" i="9"/>
  <c r="G633" i="9"/>
  <c r="G632" i="9"/>
  <c r="G631" i="9"/>
  <c r="G630" i="9"/>
  <c r="G629" i="9"/>
  <c r="G628" i="9"/>
  <c r="G627" i="9"/>
  <c r="G626" i="9"/>
  <c r="G625" i="9"/>
  <c r="G624" i="9"/>
  <c r="G623" i="9"/>
  <c r="G622" i="9"/>
  <c r="G621" i="9"/>
  <c r="G620" i="9"/>
  <c r="G619" i="9"/>
  <c r="G618" i="9"/>
  <c r="G617" i="9"/>
  <c r="G616" i="9"/>
  <c r="G615" i="9"/>
  <c r="G614" i="9"/>
  <c r="G613" i="9"/>
  <c r="G612" i="9"/>
  <c r="G611" i="9"/>
  <c r="G610" i="9"/>
  <c r="G609" i="9"/>
  <c r="G608" i="9"/>
  <c r="G607" i="9"/>
  <c r="G606" i="9"/>
  <c r="G605" i="9"/>
  <c r="G604" i="9"/>
  <c r="G603" i="9"/>
  <c r="G602" i="9"/>
  <c r="G601" i="9"/>
  <c r="G600" i="9"/>
  <c r="G599" i="9"/>
  <c r="G598" i="9"/>
  <c r="G597" i="9"/>
  <c r="G596" i="9"/>
  <c r="G595" i="9"/>
  <c r="G594" i="9"/>
  <c r="G593" i="9"/>
  <c r="G592" i="9"/>
  <c r="G591" i="9"/>
  <c r="G590" i="9"/>
  <c r="G589" i="9"/>
  <c r="G588" i="9"/>
  <c r="G587" i="9"/>
  <c r="G586" i="9"/>
  <c r="G585" i="9"/>
  <c r="G584" i="9"/>
  <c r="G583" i="9"/>
  <c r="G582" i="9"/>
  <c r="G581" i="9"/>
  <c r="G580" i="9"/>
  <c r="G579" i="9"/>
  <c r="G578" i="9"/>
  <c r="G577" i="9"/>
  <c r="G576" i="9"/>
  <c r="G575" i="9"/>
  <c r="G574" i="9"/>
  <c r="G573" i="9"/>
  <c r="G572" i="9"/>
  <c r="G571" i="9"/>
  <c r="G570" i="9"/>
  <c r="G569" i="9"/>
  <c r="G568" i="9"/>
  <c r="G567" i="9"/>
  <c r="G566" i="9"/>
  <c r="G565" i="9"/>
  <c r="G564" i="9"/>
  <c r="G563" i="9"/>
  <c r="G562" i="9"/>
  <c r="G561" i="9"/>
  <c r="G560" i="9"/>
  <c r="G559" i="9"/>
  <c r="G558" i="9"/>
  <c r="G557" i="9"/>
  <c r="G556" i="9"/>
  <c r="G555" i="9"/>
  <c r="G554" i="9"/>
  <c r="G553" i="9"/>
  <c r="G552" i="9"/>
  <c r="G551" i="9"/>
  <c r="G550" i="9"/>
  <c r="G549" i="9"/>
  <c r="G548" i="9"/>
  <c r="G547" i="9"/>
  <c r="G546" i="9"/>
  <c r="G545" i="9"/>
  <c r="G544" i="9"/>
  <c r="G543" i="9"/>
  <c r="G542" i="9"/>
  <c r="G541" i="9"/>
  <c r="G540" i="9"/>
  <c r="G539" i="9"/>
  <c r="G538" i="9"/>
  <c r="G537" i="9"/>
  <c r="G536" i="9"/>
  <c r="G535" i="9"/>
  <c r="G534" i="9"/>
  <c r="G533" i="9"/>
  <c r="G532" i="9"/>
  <c r="G531" i="9"/>
  <c r="G530" i="9"/>
  <c r="G529" i="9"/>
  <c r="G528" i="9"/>
  <c r="G527" i="9"/>
  <c r="G526" i="9"/>
  <c r="G525" i="9"/>
  <c r="G524" i="9"/>
  <c r="G523" i="9"/>
  <c r="G522" i="9"/>
  <c r="G521" i="9"/>
  <c r="G520" i="9"/>
  <c r="G519" i="9"/>
  <c r="G518" i="9"/>
  <c r="G517" i="9"/>
  <c r="G516" i="9"/>
  <c r="G515" i="9"/>
  <c r="G514" i="9"/>
  <c r="G513" i="9"/>
  <c r="G512" i="9"/>
  <c r="G511" i="9"/>
  <c r="G510" i="9"/>
  <c r="G509" i="9"/>
  <c r="G508" i="9"/>
  <c r="G507" i="9"/>
  <c r="G506" i="9"/>
  <c r="G505" i="9"/>
  <c r="G504" i="9"/>
  <c r="G503" i="9"/>
  <c r="G502" i="9"/>
  <c r="G501" i="9"/>
  <c r="G500" i="9"/>
  <c r="G499" i="9"/>
  <c r="G498" i="9"/>
  <c r="G497" i="9"/>
  <c r="G496" i="9"/>
  <c r="G495" i="9"/>
  <c r="G494" i="9"/>
  <c r="G493" i="9"/>
  <c r="G492" i="9"/>
  <c r="G491" i="9"/>
  <c r="G490" i="9"/>
  <c r="G489" i="9"/>
  <c r="AU488" i="9"/>
  <c r="G488" i="9"/>
  <c r="AU487" i="9"/>
  <c r="G487" i="9"/>
  <c r="AU486" i="9"/>
  <c r="G486" i="9"/>
  <c r="G485" i="9"/>
  <c r="G484" i="9"/>
  <c r="G483" i="9"/>
  <c r="G482" i="9"/>
  <c r="G481" i="9"/>
  <c r="G480" i="9"/>
  <c r="G479" i="9"/>
  <c r="G478" i="9"/>
  <c r="G477" i="9"/>
  <c r="G476" i="9"/>
  <c r="G475" i="9"/>
  <c r="G474" i="9"/>
  <c r="G473" i="9"/>
  <c r="G472" i="9"/>
  <c r="G471" i="9"/>
  <c r="G470" i="9"/>
  <c r="G469" i="9"/>
  <c r="G468" i="9"/>
  <c r="G467" i="9"/>
  <c r="G466" i="9"/>
  <c r="G465" i="9"/>
  <c r="G464" i="9"/>
  <c r="G463" i="9"/>
  <c r="G462" i="9"/>
  <c r="G461" i="9"/>
  <c r="G460" i="9"/>
  <c r="G459" i="9"/>
  <c r="G458" i="9"/>
  <c r="G457" i="9"/>
  <c r="G456" i="9"/>
  <c r="G455" i="9"/>
  <c r="G454" i="9"/>
  <c r="G453" i="9"/>
  <c r="G452" i="9"/>
  <c r="G451" i="9"/>
  <c r="G450" i="9"/>
  <c r="G449" i="9"/>
  <c r="G448" i="9"/>
  <c r="G447" i="9"/>
  <c r="G446" i="9"/>
  <c r="G445" i="9"/>
  <c r="G444" i="9"/>
  <c r="G443" i="9"/>
  <c r="G442" i="9"/>
  <c r="G441" i="9"/>
  <c r="G440" i="9"/>
  <c r="G439" i="9"/>
  <c r="G438" i="9"/>
  <c r="G437" i="9"/>
  <c r="G436" i="9"/>
  <c r="G435" i="9"/>
  <c r="G434" i="9"/>
  <c r="G433" i="9"/>
  <c r="G432" i="9"/>
  <c r="G431" i="9"/>
  <c r="G430" i="9"/>
  <c r="G429" i="9"/>
  <c r="G428" i="9"/>
  <c r="G427" i="9"/>
  <c r="G426" i="9"/>
  <c r="G425" i="9"/>
  <c r="G424" i="9"/>
  <c r="G423" i="9"/>
  <c r="G422" i="9"/>
  <c r="G421" i="9"/>
  <c r="G420" i="9"/>
  <c r="G419" i="9"/>
  <c r="G418" i="9"/>
  <c r="G417" i="9"/>
  <c r="G416" i="9"/>
  <c r="G415" i="9"/>
  <c r="G414" i="9"/>
  <c r="G413" i="9"/>
  <c r="G412" i="9"/>
  <c r="G411" i="9"/>
  <c r="G410" i="9"/>
  <c r="G409" i="9"/>
  <c r="G408" i="9"/>
  <c r="G407" i="9"/>
  <c r="G406" i="9"/>
  <c r="G405" i="9"/>
  <c r="G404" i="9"/>
  <c r="G403" i="9"/>
  <c r="G402" i="9"/>
  <c r="G401" i="9"/>
  <c r="G400" i="9"/>
  <c r="G399" i="9"/>
  <c r="G398" i="9"/>
  <c r="G397" i="9"/>
  <c r="G396" i="9"/>
  <c r="G395" i="9"/>
  <c r="G394" i="9"/>
  <c r="G393" i="9"/>
  <c r="G392" i="9"/>
  <c r="G391" i="9"/>
  <c r="G390" i="9"/>
  <c r="G389" i="9"/>
  <c r="G388" i="9"/>
  <c r="G387" i="9"/>
  <c r="G386" i="9"/>
  <c r="G385" i="9"/>
  <c r="G384" i="9"/>
  <c r="G383" i="9"/>
  <c r="G382" i="9"/>
  <c r="G381" i="9"/>
  <c r="G380" i="9"/>
  <c r="G379" i="9"/>
  <c r="G378" i="9"/>
  <c r="G377" i="9"/>
  <c r="G376" i="9"/>
  <c r="G375" i="9"/>
  <c r="G374" i="9"/>
  <c r="G373" i="9"/>
  <c r="G372" i="9"/>
  <c r="G371" i="9"/>
  <c r="G370" i="9"/>
  <c r="G369" i="9"/>
  <c r="G368" i="9"/>
  <c r="G367" i="9"/>
  <c r="G366" i="9"/>
  <c r="G365" i="9"/>
  <c r="G364" i="9"/>
  <c r="G363" i="9"/>
  <c r="G362" i="9"/>
  <c r="G361" i="9"/>
  <c r="G360" i="9"/>
  <c r="G359" i="9"/>
  <c r="G358" i="9"/>
  <c r="G357" i="9"/>
  <c r="G356" i="9"/>
  <c r="G355" i="9"/>
  <c r="G354" i="9"/>
  <c r="G353" i="9"/>
  <c r="G352" i="9"/>
  <c r="G351" i="9"/>
  <c r="G350" i="9"/>
  <c r="G349" i="9"/>
  <c r="G348" i="9"/>
  <c r="G347" i="9"/>
  <c r="G346" i="9"/>
  <c r="G345" i="9"/>
  <c r="G344" i="9"/>
  <c r="G343" i="9"/>
  <c r="G342" i="9"/>
  <c r="G341" i="9"/>
  <c r="G340" i="9"/>
  <c r="G339" i="9"/>
  <c r="G338" i="9"/>
  <c r="G337" i="9"/>
  <c r="G336" i="9"/>
  <c r="G335" i="9"/>
  <c r="G334" i="9"/>
  <c r="G333" i="9"/>
  <c r="G332" i="9"/>
  <c r="G331" i="9"/>
  <c r="G330" i="9"/>
  <c r="G329" i="9"/>
  <c r="G328" i="9"/>
  <c r="G327" i="9"/>
  <c r="G326" i="9"/>
  <c r="G325" i="9"/>
  <c r="G324" i="9"/>
  <c r="G323" i="9"/>
  <c r="G322" i="9"/>
  <c r="G321" i="9"/>
  <c r="G320" i="9"/>
  <c r="G319" i="9"/>
  <c r="G318" i="9"/>
  <c r="G317" i="9"/>
  <c r="G316" i="9"/>
  <c r="G315" i="9"/>
  <c r="G314" i="9"/>
  <c r="G313" i="9"/>
  <c r="G312" i="9"/>
  <c r="G311" i="9"/>
  <c r="G310" i="9"/>
  <c r="G309" i="9"/>
  <c r="G308" i="9"/>
  <c r="G307" i="9"/>
  <c r="G306" i="9"/>
  <c r="G305" i="9"/>
  <c r="G304" i="9"/>
  <c r="G303" i="9"/>
  <c r="G302" i="9"/>
  <c r="G301" i="9"/>
  <c r="G300" i="9"/>
  <c r="G299" i="9"/>
  <c r="G298" i="9"/>
  <c r="G297" i="9"/>
  <c r="G296" i="9"/>
  <c r="AS295" i="9"/>
  <c r="AH295" i="9"/>
  <c r="AG295" i="9"/>
  <c r="AF295" i="9"/>
  <c r="AE295" i="9"/>
  <c r="AD295" i="9"/>
  <c r="AC295" i="9"/>
  <c r="AB295" i="9"/>
  <c r="AA295" i="9"/>
  <c r="Z295" i="9"/>
  <c r="Y295" i="9"/>
  <c r="X295" i="9"/>
  <c r="W295" i="9"/>
  <c r="V295" i="9"/>
  <c r="U295" i="9"/>
  <c r="T295" i="9"/>
  <c r="S295" i="9"/>
  <c r="R295" i="9"/>
  <c r="Q295" i="9"/>
  <c r="P295" i="9"/>
  <c r="O295" i="9"/>
  <c r="N295" i="9"/>
  <c r="M295" i="9"/>
  <c r="L295" i="9"/>
  <c r="K295" i="9"/>
  <c r="J295" i="9"/>
  <c r="I295" i="9"/>
  <c r="G295" i="9"/>
  <c r="AS294" i="9"/>
  <c r="AH294" i="9"/>
  <c r="AG294" i="9"/>
  <c r="AF294" i="9"/>
  <c r="AE294" i="9"/>
  <c r="AD294" i="9"/>
  <c r="AC294" i="9"/>
  <c r="AB294" i="9"/>
  <c r="AA294" i="9"/>
  <c r="Z294" i="9"/>
  <c r="Y294" i="9"/>
  <c r="X294" i="9"/>
  <c r="W294" i="9"/>
  <c r="V294" i="9"/>
  <c r="U294" i="9"/>
  <c r="T294" i="9"/>
  <c r="S294" i="9"/>
  <c r="R294" i="9"/>
  <c r="Q294" i="9"/>
  <c r="P294" i="9"/>
  <c r="O294" i="9"/>
  <c r="N294" i="9"/>
  <c r="M294" i="9"/>
  <c r="L294" i="9"/>
  <c r="K294" i="9"/>
  <c r="J294" i="9"/>
  <c r="I294" i="9"/>
  <c r="G294" i="9"/>
  <c r="AT293" i="9"/>
  <c r="AS293" i="9"/>
  <c r="AH293" i="9"/>
  <c r="AG293" i="9"/>
  <c r="AF293" i="9"/>
  <c r="AE293" i="9"/>
  <c r="AD293" i="9"/>
  <c r="AC293" i="9"/>
  <c r="AB293" i="9"/>
  <c r="AA293" i="9"/>
  <c r="Z293" i="9"/>
  <c r="Y293" i="9"/>
  <c r="X293" i="9"/>
  <c r="W293" i="9"/>
  <c r="V293" i="9"/>
  <c r="U293" i="9"/>
  <c r="T293" i="9"/>
  <c r="S293" i="9"/>
  <c r="R293" i="9"/>
  <c r="Q293" i="9"/>
  <c r="P293" i="9"/>
  <c r="O293" i="9"/>
  <c r="N293" i="9"/>
  <c r="M293" i="9"/>
  <c r="L293" i="9"/>
  <c r="K293" i="9"/>
  <c r="J293" i="9"/>
  <c r="I293" i="9"/>
  <c r="G293" i="9"/>
  <c r="AT292" i="9"/>
  <c r="AS292" i="9"/>
  <c r="AH292" i="9"/>
  <c r="AG292" i="9"/>
  <c r="AF292" i="9"/>
  <c r="AE292" i="9"/>
  <c r="AD292" i="9"/>
  <c r="AC292" i="9"/>
  <c r="AB292" i="9"/>
  <c r="AA292" i="9"/>
  <c r="Z292" i="9"/>
  <c r="Y292" i="9"/>
  <c r="X292" i="9"/>
  <c r="W292" i="9"/>
  <c r="V292" i="9"/>
  <c r="U292" i="9"/>
  <c r="T292" i="9"/>
  <c r="S292" i="9"/>
  <c r="R292" i="9"/>
  <c r="Q292" i="9"/>
  <c r="P292" i="9"/>
  <c r="O292" i="9"/>
  <c r="N292" i="9"/>
  <c r="M292" i="9"/>
  <c r="L292" i="9"/>
  <c r="K292" i="9"/>
  <c r="J292" i="9"/>
  <c r="I292" i="9"/>
  <c r="G292" i="9"/>
  <c r="AT291" i="9"/>
  <c r="AS291" i="9"/>
  <c r="AH291" i="9"/>
  <c r="AG291" i="9"/>
  <c r="AF291" i="9"/>
  <c r="AE291" i="9"/>
  <c r="AD291" i="9"/>
  <c r="AC291" i="9"/>
  <c r="AB291" i="9"/>
  <c r="AA291" i="9"/>
  <c r="Z291" i="9"/>
  <c r="Y291" i="9"/>
  <c r="X291" i="9"/>
  <c r="W291" i="9"/>
  <c r="V291" i="9"/>
  <c r="U291" i="9"/>
  <c r="T291" i="9"/>
  <c r="S291" i="9"/>
  <c r="R291" i="9"/>
  <c r="Q291" i="9"/>
  <c r="P291" i="9"/>
  <c r="O291" i="9"/>
  <c r="N291" i="9"/>
  <c r="M291" i="9"/>
  <c r="L291" i="9"/>
  <c r="K291" i="9"/>
  <c r="J291" i="9"/>
  <c r="I291" i="9"/>
  <c r="G291" i="9"/>
  <c r="AT290" i="9"/>
  <c r="AS290" i="9"/>
  <c r="AH290" i="9"/>
  <c r="AG290" i="9"/>
  <c r="AF290" i="9"/>
  <c r="AE290" i="9"/>
  <c r="AD290" i="9"/>
  <c r="AC290" i="9"/>
  <c r="AB290" i="9"/>
  <c r="AA290" i="9"/>
  <c r="Z290" i="9"/>
  <c r="Y290" i="9"/>
  <c r="X290" i="9"/>
  <c r="W290" i="9"/>
  <c r="V290" i="9"/>
  <c r="U290" i="9"/>
  <c r="T290" i="9"/>
  <c r="S290" i="9"/>
  <c r="R290" i="9"/>
  <c r="Q290" i="9"/>
  <c r="P290" i="9"/>
  <c r="O290" i="9"/>
  <c r="N290" i="9"/>
  <c r="M290" i="9"/>
  <c r="L290" i="9"/>
  <c r="K290" i="9"/>
  <c r="J290" i="9"/>
  <c r="I290" i="9"/>
  <c r="G290" i="9"/>
  <c r="AT289" i="9"/>
  <c r="AS289" i="9"/>
  <c r="AH289" i="9"/>
  <c r="AG289" i="9"/>
  <c r="AF289" i="9"/>
  <c r="AE289" i="9"/>
  <c r="AD289" i="9"/>
  <c r="AC289" i="9"/>
  <c r="AB289" i="9"/>
  <c r="AA289" i="9"/>
  <c r="Z289" i="9"/>
  <c r="Y289" i="9"/>
  <c r="X289" i="9"/>
  <c r="W289" i="9"/>
  <c r="V289" i="9"/>
  <c r="U289" i="9"/>
  <c r="T289" i="9"/>
  <c r="S289" i="9"/>
  <c r="R289" i="9"/>
  <c r="Q289" i="9"/>
  <c r="P289" i="9"/>
  <c r="O289" i="9"/>
  <c r="N289" i="9"/>
  <c r="M289" i="9"/>
  <c r="L289" i="9"/>
  <c r="K289" i="9"/>
  <c r="J289" i="9"/>
  <c r="I289" i="9"/>
  <c r="G289" i="9"/>
  <c r="AT288" i="9"/>
  <c r="AS288" i="9"/>
  <c r="AH288" i="9"/>
  <c r="AG288" i="9"/>
  <c r="AF288" i="9"/>
  <c r="AE288" i="9"/>
  <c r="AD288" i="9"/>
  <c r="AC288" i="9"/>
  <c r="AB288" i="9"/>
  <c r="AA288" i="9"/>
  <c r="Z288" i="9"/>
  <c r="Y288" i="9"/>
  <c r="X288" i="9"/>
  <c r="W288" i="9"/>
  <c r="V288" i="9"/>
  <c r="U288" i="9"/>
  <c r="T288" i="9"/>
  <c r="S288" i="9"/>
  <c r="R288" i="9"/>
  <c r="Q288" i="9"/>
  <c r="P288" i="9"/>
  <c r="O288" i="9"/>
  <c r="N288" i="9"/>
  <c r="M288" i="9"/>
  <c r="L288" i="9"/>
  <c r="K288" i="9"/>
  <c r="J288" i="9"/>
  <c r="I288" i="9"/>
  <c r="G288" i="9"/>
  <c r="AT287" i="9"/>
  <c r="AS287" i="9"/>
  <c r="AH287" i="9"/>
  <c r="AG287" i="9"/>
  <c r="AF287" i="9"/>
  <c r="AE287" i="9"/>
  <c r="AD287" i="9"/>
  <c r="AC287" i="9"/>
  <c r="AB287" i="9"/>
  <c r="AA287" i="9"/>
  <c r="Z287" i="9"/>
  <c r="Y287" i="9"/>
  <c r="X287" i="9"/>
  <c r="W287" i="9"/>
  <c r="V287" i="9"/>
  <c r="U287" i="9"/>
  <c r="T287" i="9"/>
  <c r="S287" i="9"/>
  <c r="R287" i="9"/>
  <c r="Q287" i="9"/>
  <c r="P287" i="9"/>
  <c r="O287" i="9"/>
  <c r="N287" i="9"/>
  <c r="M287" i="9"/>
  <c r="L287" i="9"/>
  <c r="K287" i="9"/>
  <c r="J287" i="9"/>
  <c r="I287" i="9"/>
  <c r="G287" i="9"/>
  <c r="AT286" i="9"/>
  <c r="AS286" i="9"/>
  <c r="AH286" i="9"/>
  <c r="AG286" i="9"/>
  <c r="AF286" i="9"/>
  <c r="AE286" i="9"/>
  <c r="AD286" i="9"/>
  <c r="AC286" i="9"/>
  <c r="AB286" i="9"/>
  <c r="AA286" i="9"/>
  <c r="Z286" i="9"/>
  <c r="Y286" i="9"/>
  <c r="X286" i="9"/>
  <c r="W286" i="9"/>
  <c r="V286" i="9"/>
  <c r="U286" i="9"/>
  <c r="T286" i="9"/>
  <c r="S286" i="9"/>
  <c r="R286" i="9"/>
  <c r="Q286" i="9"/>
  <c r="P286" i="9"/>
  <c r="O286" i="9"/>
  <c r="N286" i="9"/>
  <c r="M286" i="9"/>
  <c r="L286" i="9"/>
  <c r="K286" i="9"/>
  <c r="J286" i="9"/>
  <c r="I286" i="9"/>
  <c r="G286" i="9"/>
  <c r="AT285" i="9"/>
  <c r="AS285" i="9"/>
  <c r="AH285" i="9"/>
  <c r="AG285" i="9"/>
  <c r="AF285" i="9"/>
  <c r="AE285" i="9"/>
  <c r="AD285" i="9"/>
  <c r="AC285" i="9"/>
  <c r="AB285" i="9"/>
  <c r="AA285" i="9"/>
  <c r="Z285" i="9"/>
  <c r="Y285" i="9"/>
  <c r="X285" i="9"/>
  <c r="W285" i="9"/>
  <c r="V285" i="9"/>
  <c r="U285" i="9"/>
  <c r="T285" i="9"/>
  <c r="S285" i="9"/>
  <c r="R285" i="9"/>
  <c r="Q285" i="9"/>
  <c r="P285" i="9"/>
  <c r="O285" i="9"/>
  <c r="N285" i="9"/>
  <c r="M285" i="9"/>
  <c r="L285" i="9"/>
  <c r="K285" i="9"/>
  <c r="J285" i="9"/>
  <c r="I285" i="9"/>
  <c r="G285" i="9"/>
  <c r="AT284" i="9"/>
  <c r="AS284" i="9"/>
  <c r="AH284" i="9"/>
  <c r="AG284" i="9"/>
  <c r="AF284" i="9"/>
  <c r="AE284" i="9"/>
  <c r="AD284" i="9"/>
  <c r="AC284" i="9"/>
  <c r="AB284" i="9"/>
  <c r="AA284" i="9"/>
  <c r="Z284" i="9"/>
  <c r="Y284" i="9"/>
  <c r="X284" i="9"/>
  <c r="W284" i="9"/>
  <c r="V284" i="9"/>
  <c r="U284" i="9"/>
  <c r="T284" i="9"/>
  <c r="S284" i="9"/>
  <c r="R284" i="9"/>
  <c r="Q284" i="9"/>
  <c r="P284" i="9"/>
  <c r="O284" i="9"/>
  <c r="N284" i="9"/>
  <c r="M284" i="9"/>
  <c r="L284" i="9"/>
  <c r="K284" i="9"/>
  <c r="J284" i="9"/>
  <c r="I284" i="9"/>
  <c r="G284" i="9"/>
  <c r="AT283" i="9"/>
  <c r="AS283" i="9"/>
  <c r="AH283" i="9"/>
  <c r="AG283" i="9"/>
  <c r="AF283" i="9"/>
  <c r="AE283" i="9"/>
  <c r="AD283" i="9"/>
  <c r="AC283" i="9"/>
  <c r="AB283" i="9"/>
  <c r="AA283" i="9"/>
  <c r="Z283" i="9"/>
  <c r="Y283" i="9"/>
  <c r="X283" i="9"/>
  <c r="W283" i="9"/>
  <c r="V283" i="9"/>
  <c r="U283" i="9"/>
  <c r="T283" i="9"/>
  <c r="S283" i="9"/>
  <c r="R283" i="9"/>
  <c r="Q283" i="9"/>
  <c r="P283" i="9"/>
  <c r="N283" i="9"/>
  <c r="M283" i="9"/>
  <c r="L283" i="9"/>
  <c r="K283" i="9"/>
  <c r="J283" i="9"/>
  <c r="I283" i="9"/>
  <c r="G283" i="9"/>
  <c r="AT282" i="9"/>
  <c r="AS282" i="9"/>
  <c r="AH282" i="9"/>
  <c r="AG282" i="9"/>
  <c r="AF282" i="9"/>
  <c r="AE282" i="9"/>
  <c r="AD282" i="9"/>
  <c r="AC282" i="9"/>
  <c r="AB282" i="9"/>
  <c r="AA282" i="9"/>
  <c r="Z282" i="9"/>
  <c r="Y282" i="9"/>
  <c r="X282" i="9"/>
  <c r="W282" i="9"/>
  <c r="V282" i="9"/>
  <c r="U282" i="9"/>
  <c r="T282" i="9"/>
  <c r="S282" i="9"/>
  <c r="R282" i="9"/>
  <c r="Q282" i="9"/>
  <c r="P282" i="9"/>
  <c r="O282" i="9"/>
  <c r="N282" i="9"/>
  <c r="M282" i="9"/>
  <c r="L282" i="9"/>
  <c r="K282" i="9"/>
  <c r="I282" i="9"/>
  <c r="G282" i="9"/>
  <c r="AT281" i="9"/>
  <c r="AS281" i="9"/>
  <c r="AH281" i="9"/>
  <c r="AG281" i="9"/>
  <c r="AF281" i="9"/>
  <c r="AE281" i="9"/>
  <c r="AD281" i="9"/>
  <c r="AC281" i="9"/>
  <c r="AB281" i="9"/>
  <c r="AA281" i="9"/>
  <c r="Z281" i="9"/>
  <c r="Y281" i="9"/>
  <c r="X281" i="9"/>
  <c r="W281" i="9"/>
  <c r="V281" i="9"/>
  <c r="U281" i="9"/>
  <c r="T281" i="9"/>
  <c r="S281" i="9"/>
  <c r="R281" i="9"/>
  <c r="Q281" i="9"/>
  <c r="P281" i="9"/>
  <c r="O281" i="9"/>
  <c r="N281" i="9"/>
  <c r="M281" i="9"/>
  <c r="L281" i="9"/>
  <c r="K281" i="9"/>
  <c r="J281" i="9"/>
  <c r="G281" i="9"/>
  <c r="AT280" i="9"/>
  <c r="AS280" i="9"/>
  <c r="AH280" i="9"/>
  <c r="AG280" i="9"/>
  <c r="AF280" i="9"/>
  <c r="AE280" i="9"/>
  <c r="AD280" i="9"/>
  <c r="AC280" i="9"/>
  <c r="AB280" i="9"/>
  <c r="AA280" i="9"/>
  <c r="Z280" i="9"/>
  <c r="Y280" i="9"/>
  <c r="X280" i="9"/>
  <c r="W280" i="9"/>
  <c r="V280" i="9"/>
  <c r="U280" i="9"/>
  <c r="S280" i="9"/>
  <c r="R280" i="9"/>
  <c r="Q280" i="9"/>
  <c r="P280" i="9"/>
  <c r="O280" i="9"/>
  <c r="N280" i="9"/>
  <c r="M280" i="9"/>
  <c r="L280" i="9"/>
  <c r="K280" i="9"/>
  <c r="J280" i="9"/>
  <c r="I280" i="9"/>
  <c r="G280" i="9"/>
  <c r="AT279" i="9"/>
  <c r="AS279" i="9"/>
  <c r="AH279" i="9"/>
  <c r="AG279" i="9"/>
  <c r="AF279" i="9"/>
  <c r="AE279" i="9"/>
  <c r="AD279" i="9"/>
  <c r="AC279" i="9"/>
  <c r="AB279" i="9"/>
  <c r="AA279" i="9"/>
  <c r="Z279" i="9"/>
  <c r="Y279" i="9"/>
  <c r="X279" i="9"/>
  <c r="W279" i="9"/>
  <c r="V279" i="9"/>
  <c r="U279" i="9"/>
  <c r="T279" i="9"/>
  <c r="S279" i="9"/>
  <c r="R279" i="9"/>
  <c r="Q279" i="9"/>
  <c r="O279" i="9"/>
  <c r="N279" i="9"/>
  <c r="M279" i="9"/>
  <c r="L279" i="9"/>
  <c r="K279" i="9"/>
  <c r="J279" i="9"/>
  <c r="I279" i="9"/>
  <c r="G279" i="9"/>
  <c r="AT278" i="9"/>
  <c r="AS278" i="9"/>
  <c r="AH278" i="9"/>
  <c r="AG278" i="9"/>
  <c r="AF278" i="9"/>
  <c r="AE278" i="9"/>
  <c r="AD278" i="9"/>
  <c r="AC278" i="9"/>
  <c r="AB278" i="9"/>
  <c r="AA278" i="9"/>
  <c r="Z278" i="9"/>
  <c r="Y278" i="9"/>
  <c r="X278" i="9"/>
  <c r="W278" i="9"/>
  <c r="V278" i="9"/>
  <c r="U278" i="9"/>
  <c r="T278" i="9"/>
  <c r="R278" i="9"/>
  <c r="Q278" i="9"/>
  <c r="P278" i="9"/>
  <c r="O278" i="9"/>
  <c r="N278" i="9"/>
  <c r="M278" i="9"/>
  <c r="L278" i="9"/>
  <c r="K278" i="9"/>
  <c r="J278" i="9"/>
  <c r="I278" i="9"/>
  <c r="G278" i="9"/>
  <c r="AT277" i="9"/>
  <c r="AS277" i="9"/>
  <c r="AH277" i="9"/>
  <c r="AG277" i="9"/>
  <c r="AF277" i="9"/>
  <c r="AE277" i="9"/>
  <c r="AD277" i="9"/>
  <c r="AC277" i="9"/>
  <c r="AB277" i="9"/>
  <c r="AA277" i="9"/>
  <c r="Z277" i="9"/>
  <c r="Y277" i="9"/>
  <c r="X277" i="9"/>
  <c r="W277" i="9"/>
  <c r="V277" i="9"/>
  <c r="U277" i="9"/>
  <c r="T277" i="9"/>
  <c r="S277" i="9"/>
  <c r="Q277" i="9"/>
  <c r="P277" i="9"/>
  <c r="O277" i="9"/>
  <c r="N277" i="9"/>
  <c r="M277" i="9"/>
  <c r="L277" i="9"/>
  <c r="K277" i="9"/>
  <c r="J277" i="9"/>
  <c r="I277" i="9"/>
  <c r="G277" i="9"/>
  <c r="AT276" i="9"/>
  <c r="AS276" i="9"/>
  <c r="AH276" i="9"/>
  <c r="AG276" i="9"/>
  <c r="AF276" i="9"/>
  <c r="AE276" i="9"/>
  <c r="AB276" i="9"/>
  <c r="AA276" i="9"/>
  <c r="Z276" i="9"/>
  <c r="Y276" i="9"/>
  <c r="X276" i="9"/>
  <c r="W276" i="9"/>
  <c r="V276" i="9"/>
  <c r="U276" i="9"/>
  <c r="T276" i="9"/>
  <c r="S276" i="9"/>
  <c r="R276" i="9"/>
  <c r="Q276" i="9"/>
  <c r="P276" i="9"/>
  <c r="O276" i="9"/>
  <c r="N276" i="9"/>
  <c r="M276" i="9"/>
  <c r="L276" i="9"/>
  <c r="K276" i="9"/>
  <c r="J276" i="9"/>
  <c r="I276" i="9"/>
  <c r="G276" i="9"/>
  <c r="AT275" i="9"/>
  <c r="AS275" i="9"/>
  <c r="AH275" i="9"/>
  <c r="AG275" i="9"/>
  <c r="AF275" i="9"/>
  <c r="AD275" i="9"/>
  <c r="AC275" i="9"/>
  <c r="AB275" i="9"/>
  <c r="AA275" i="9"/>
  <c r="Z275" i="9"/>
  <c r="Y275" i="9"/>
  <c r="X275" i="9"/>
  <c r="W275" i="9"/>
  <c r="V275" i="9"/>
  <c r="U275" i="9"/>
  <c r="T275" i="9"/>
  <c r="S275" i="9"/>
  <c r="R275" i="9"/>
  <c r="Q275" i="9"/>
  <c r="P275" i="9"/>
  <c r="O275" i="9"/>
  <c r="N275" i="9"/>
  <c r="M275" i="9"/>
  <c r="L275" i="9"/>
  <c r="J275" i="9"/>
  <c r="I275" i="9"/>
  <c r="G275" i="9"/>
  <c r="AT274" i="9"/>
  <c r="AS274" i="9"/>
  <c r="AE274" i="9"/>
  <c r="AD274" i="9"/>
  <c r="AC274" i="9"/>
  <c r="AB274" i="9"/>
  <c r="AA274" i="9"/>
  <c r="Z274" i="9"/>
  <c r="Y274" i="9"/>
  <c r="X274" i="9"/>
  <c r="W274" i="9"/>
  <c r="V274" i="9"/>
  <c r="U274" i="9"/>
  <c r="T274" i="9"/>
  <c r="S274" i="9"/>
  <c r="R274" i="9"/>
  <c r="P274" i="9"/>
  <c r="O274" i="9"/>
  <c r="N274" i="9"/>
  <c r="M274" i="9"/>
  <c r="L274" i="9"/>
  <c r="K274" i="9"/>
  <c r="J274" i="9"/>
  <c r="I274" i="9"/>
  <c r="G274" i="9"/>
  <c r="AT273" i="9"/>
  <c r="AH273" i="9"/>
  <c r="AG273" i="9"/>
  <c r="AF273" i="9"/>
  <c r="AE273" i="9"/>
  <c r="AD273" i="9"/>
  <c r="AC273" i="9"/>
  <c r="AA273" i="9"/>
  <c r="Y273" i="9"/>
  <c r="X273" i="9"/>
  <c r="W273" i="9"/>
  <c r="V273" i="9"/>
  <c r="U273" i="9"/>
  <c r="T273" i="9"/>
  <c r="S273" i="9"/>
  <c r="R273" i="9"/>
  <c r="Q273" i="9"/>
  <c r="P273" i="9"/>
  <c r="O273" i="9"/>
  <c r="N273" i="9"/>
  <c r="L273" i="9"/>
  <c r="K273" i="9"/>
  <c r="J273" i="9"/>
  <c r="I273" i="9"/>
  <c r="G273" i="9"/>
  <c r="AT272" i="9"/>
  <c r="AH272" i="9"/>
  <c r="AG272" i="9"/>
  <c r="AF272" i="9"/>
  <c r="AE272" i="9"/>
  <c r="AD272" i="9"/>
  <c r="AC272" i="9"/>
  <c r="AB272" i="9"/>
  <c r="Z272" i="9"/>
  <c r="T272" i="9"/>
  <c r="S272" i="9"/>
  <c r="R272" i="9"/>
  <c r="Q272" i="9"/>
  <c r="P272" i="9"/>
  <c r="O272" i="9"/>
  <c r="M272" i="9"/>
  <c r="K272" i="9"/>
  <c r="J272" i="9"/>
  <c r="I272" i="9"/>
  <c r="G272" i="9"/>
  <c r="AT271" i="9"/>
  <c r="AS271" i="9"/>
  <c r="AH271" i="9"/>
  <c r="AG271" i="9"/>
  <c r="AF271" i="9"/>
  <c r="AE271" i="9"/>
  <c r="AD271" i="9"/>
  <c r="AC271" i="9"/>
  <c r="AB271" i="9"/>
  <c r="AA271" i="9"/>
  <c r="Z271" i="9"/>
  <c r="Y271" i="9"/>
  <c r="X271" i="9"/>
  <c r="W271" i="9"/>
  <c r="V271" i="9"/>
  <c r="U271" i="9"/>
  <c r="T271" i="9"/>
  <c r="S271" i="9"/>
  <c r="R271" i="9"/>
  <c r="Q271" i="9"/>
  <c r="P271" i="9"/>
  <c r="O271" i="9"/>
  <c r="N271" i="9"/>
  <c r="M271" i="9"/>
  <c r="L271" i="9"/>
  <c r="K271" i="9"/>
  <c r="J271" i="9"/>
  <c r="I271" i="9"/>
  <c r="G271" i="9"/>
  <c r="AT270" i="9"/>
  <c r="AS270" i="9"/>
  <c r="AH270" i="9"/>
  <c r="AG270" i="9"/>
  <c r="AF270" i="9"/>
  <c r="AE270" i="9"/>
  <c r="AD270" i="9"/>
  <c r="AC270" i="9"/>
  <c r="AB270" i="9"/>
  <c r="AA270" i="9"/>
  <c r="Z270" i="9"/>
  <c r="Y270" i="9"/>
  <c r="X270" i="9"/>
  <c r="W270" i="9"/>
  <c r="V270" i="9"/>
  <c r="U270" i="9"/>
  <c r="T270" i="9"/>
  <c r="S270" i="9"/>
  <c r="R270" i="9"/>
  <c r="Q270" i="9"/>
  <c r="P270" i="9"/>
  <c r="O270" i="9"/>
  <c r="N270" i="9"/>
  <c r="M270" i="9"/>
  <c r="L270" i="9"/>
  <c r="K270" i="9"/>
  <c r="J270" i="9"/>
  <c r="I270" i="9"/>
  <c r="G270" i="9"/>
  <c r="AT269" i="9"/>
  <c r="AS269" i="9"/>
  <c r="AH269" i="9"/>
  <c r="AG269" i="9"/>
  <c r="AF269" i="9"/>
  <c r="AE269" i="9"/>
  <c r="AD269" i="9"/>
  <c r="AC269" i="9"/>
  <c r="AB269" i="9"/>
  <c r="AA269" i="9"/>
  <c r="Z269" i="9"/>
  <c r="Y269" i="9"/>
  <c r="X269" i="9"/>
  <c r="W269" i="9"/>
  <c r="V269" i="9"/>
  <c r="U269" i="9"/>
  <c r="T269" i="9"/>
  <c r="S269" i="9"/>
  <c r="R269" i="9"/>
  <c r="Q269" i="9"/>
  <c r="P269" i="9"/>
  <c r="O269" i="9"/>
  <c r="N269" i="9"/>
  <c r="M269" i="9"/>
  <c r="L269" i="9"/>
  <c r="K269" i="9"/>
  <c r="J269" i="9"/>
  <c r="I269" i="9"/>
  <c r="G269" i="9"/>
  <c r="AT268" i="9"/>
  <c r="AS268" i="9"/>
  <c r="AH268" i="9"/>
  <c r="AG268" i="9"/>
  <c r="AF268" i="9"/>
  <c r="AE268" i="9"/>
  <c r="AD268" i="9"/>
  <c r="AC268" i="9"/>
  <c r="AB268" i="9"/>
  <c r="AA268" i="9"/>
  <c r="Z268" i="9"/>
  <c r="Y268" i="9"/>
  <c r="X268" i="9"/>
  <c r="W268" i="9"/>
  <c r="V268" i="9"/>
  <c r="U268" i="9"/>
  <c r="T268" i="9"/>
  <c r="S268" i="9"/>
  <c r="R268" i="9"/>
  <c r="Q268" i="9"/>
  <c r="P268" i="9"/>
  <c r="O268" i="9"/>
  <c r="N268" i="9"/>
  <c r="M268" i="9"/>
  <c r="L268" i="9"/>
  <c r="K268" i="9"/>
  <c r="J268" i="9"/>
  <c r="I268" i="9"/>
  <c r="G268" i="9"/>
  <c r="AT267" i="9"/>
  <c r="AS267" i="9"/>
  <c r="AH267" i="9"/>
  <c r="AG267" i="9"/>
  <c r="AF267" i="9"/>
  <c r="AE267" i="9"/>
  <c r="AD267" i="9"/>
  <c r="AC267" i="9"/>
  <c r="AB267" i="9"/>
  <c r="AA267" i="9"/>
  <c r="Z267" i="9"/>
  <c r="Y267" i="9"/>
  <c r="X267" i="9"/>
  <c r="W267" i="9"/>
  <c r="V267" i="9"/>
  <c r="U267" i="9"/>
  <c r="T267" i="9"/>
  <c r="S267" i="9"/>
  <c r="R267" i="9"/>
  <c r="Q267" i="9"/>
  <c r="P267" i="9"/>
  <c r="O267" i="9"/>
  <c r="N267" i="9"/>
  <c r="M267" i="9"/>
  <c r="L267" i="9"/>
  <c r="K267" i="9"/>
  <c r="J267" i="9"/>
  <c r="I267" i="9"/>
  <c r="G267" i="9"/>
  <c r="AT266" i="9"/>
  <c r="AS266" i="9"/>
  <c r="AH266" i="9"/>
  <c r="AG266" i="9"/>
  <c r="AF266" i="9"/>
  <c r="AE266" i="9"/>
  <c r="AD266" i="9"/>
  <c r="AC266" i="9"/>
  <c r="AB266" i="9"/>
  <c r="AA266" i="9"/>
  <c r="Z266" i="9"/>
  <c r="Y266" i="9"/>
  <c r="X266" i="9"/>
  <c r="W266" i="9"/>
  <c r="V266" i="9"/>
  <c r="U266" i="9"/>
  <c r="T266" i="9"/>
  <c r="S266" i="9"/>
  <c r="R266" i="9"/>
  <c r="Q266" i="9"/>
  <c r="P266" i="9"/>
  <c r="O266" i="9"/>
  <c r="N266" i="9"/>
  <c r="M266" i="9"/>
  <c r="L266" i="9"/>
  <c r="K266" i="9"/>
  <c r="J266" i="9"/>
  <c r="I266" i="9"/>
  <c r="G266" i="9"/>
  <c r="AT265" i="9"/>
  <c r="AS265" i="9"/>
  <c r="AH265" i="9"/>
  <c r="AG265" i="9"/>
  <c r="AF265" i="9"/>
  <c r="AE265" i="9"/>
  <c r="AD265" i="9"/>
  <c r="AC265" i="9"/>
  <c r="AB265" i="9"/>
  <c r="AA265" i="9"/>
  <c r="Z265" i="9"/>
  <c r="Y265" i="9"/>
  <c r="X265" i="9"/>
  <c r="W265" i="9"/>
  <c r="V265" i="9"/>
  <c r="U265" i="9"/>
  <c r="T265" i="9"/>
  <c r="S265" i="9"/>
  <c r="R265" i="9"/>
  <c r="Q265" i="9"/>
  <c r="P265" i="9"/>
  <c r="O265" i="9"/>
  <c r="N265" i="9"/>
  <c r="M265" i="9"/>
  <c r="L265" i="9"/>
  <c r="K265" i="9"/>
  <c r="J265" i="9"/>
  <c r="I265" i="9"/>
  <c r="G265" i="9"/>
  <c r="AT264" i="9"/>
  <c r="AS264" i="9"/>
  <c r="AH264" i="9"/>
  <c r="AG264" i="9"/>
  <c r="AF264" i="9"/>
  <c r="AE264" i="9"/>
  <c r="AD264" i="9"/>
  <c r="AC264" i="9"/>
  <c r="AB264" i="9"/>
  <c r="AA264" i="9"/>
  <c r="Z264" i="9"/>
  <c r="Y264" i="9"/>
  <c r="X264" i="9"/>
  <c r="W264" i="9"/>
  <c r="V264" i="9"/>
  <c r="U264" i="9"/>
  <c r="T264" i="9"/>
  <c r="S264" i="9"/>
  <c r="R264" i="9"/>
  <c r="Q264" i="9"/>
  <c r="P264" i="9"/>
  <c r="O264" i="9"/>
  <c r="N264" i="9"/>
  <c r="M264" i="9"/>
  <c r="L264" i="9"/>
  <c r="K264" i="9"/>
  <c r="J264" i="9"/>
  <c r="I264" i="9"/>
  <c r="G264" i="9"/>
  <c r="AT263" i="9"/>
  <c r="AS263" i="9"/>
  <c r="AH263" i="9"/>
  <c r="AG263" i="9"/>
  <c r="AF263" i="9"/>
  <c r="AE263" i="9"/>
  <c r="AD263" i="9"/>
  <c r="AC263" i="9"/>
  <c r="AB263" i="9"/>
  <c r="AA263" i="9"/>
  <c r="Z263" i="9"/>
  <c r="Y263" i="9"/>
  <c r="X263" i="9"/>
  <c r="W263" i="9"/>
  <c r="V263" i="9"/>
  <c r="U263" i="9"/>
  <c r="T263" i="9"/>
  <c r="S263" i="9"/>
  <c r="R263" i="9"/>
  <c r="Q263" i="9"/>
  <c r="P263" i="9"/>
  <c r="O263" i="9"/>
  <c r="N263" i="9"/>
  <c r="M263" i="9"/>
  <c r="L263" i="9"/>
  <c r="K263" i="9"/>
  <c r="J263" i="9"/>
  <c r="I263" i="9"/>
  <c r="G263" i="9"/>
  <c r="AT262" i="9"/>
  <c r="AS262" i="9"/>
  <c r="AH262" i="9"/>
  <c r="AG262" i="9"/>
  <c r="AF262" i="9"/>
  <c r="AE262" i="9"/>
  <c r="AD262" i="9"/>
  <c r="AC262" i="9"/>
  <c r="AB262" i="9"/>
  <c r="AA262" i="9"/>
  <c r="Z262" i="9"/>
  <c r="Y262" i="9"/>
  <c r="X262" i="9"/>
  <c r="W262" i="9"/>
  <c r="V262" i="9"/>
  <c r="U262" i="9"/>
  <c r="T262" i="9"/>
  <c r="S262" i="9"/>
  <c r="R262" i="9"/>
  <c r="Q262" i="9"/>
  <c r="P262" i="9"/>
  <c r="O262" i="9"/>
  <c r="N262" i="9"/>
  <c r="M262" i="9"/>
  <c r="L262" i="9"/>
  <c r="K262" i="9"/>
  <c r="J262" i="9"/>
  <c r="I262" i="9"/>
  <c r="G262" i="9"/>
  <c r="AT261" i="9"/>
  <c r="AS261" i="9"/>
  <c r="AH261" i="9"/>
  <c r="AG261" i="9"/>
  <c r="AF261" i="9"/>
  <c r="AE261" i="9"/>
  <c r="AD261" i="9"/>
  <c r="AC261" i="9"/>
  <c r="AB261" i="9"/>
  <c r="AA261" i="9"/>
  <c r="Z261" i="9"/>
  <c r="Y261" i="9"/>
  <c r="X261" i="9"/>
  <c r="W261" i="9"/>
  <c r="V261" i="9"/>
  <c r="U261" i="9"/>
  <c r="T261" i="9"/>
  <c r="S261" i="9"/>
  <c r="R261" i="9"/>
  <c r="Q261" i="9"/>
  <c r="P261" i="9"/>
  <c r="O261" i="9"/>
  <c r="N261" i="9"/>
  <c r="M261" i="9"/>
  <c r="L261" i="9"/>
  <c r="K261" i="9"/>
  <c r="J261" i="9"/>
  <c r="I261" i="9"/>
  <c r="G261" i="9"/>
  <c r="AT260" i="9"/>
  <c r="AS260" i="9"/>
  <c r="AH260" i="9"/>
  <c r="AG260" i="9"/>
  <c r="AF260" i="9"/>
  <c r="AE260" i="9"/>
  <c r="AD260" i="9"/>
  <c r="AC260" i="9"/>
  <c r="AB260" i="9"/>
  <c r="AA260" i="9"/>
  <c r="Z260" i="9"/>
  <c r="Y260" i="9"/>
  <c r="X260" i="9"/>
  <c r="W260" i="9"/>
  <c r="V260" i="9"/>
  <c r="U260" i="9"/>
  <c r="T260" i="9"/>
  <c r="S260" i="9"/>
  <c r="R260" i="9"/>
  <c r="Q260" i="9"/>
  <c r="P260" i="9"/>
  <c r="O260" i="9"/>
  <c r="N260" i="9"/>
  <c r="M260" i="9"/>
  <c r="L260" i="9"/>
  <c r="K260" i="9"/>
  <c r="J260" i="9"/>
  <c r="I260" i="9"/>
  <c r="G260" i="9"/>
  <c r="AT259" i="9"/>
  <c r="AS259" i="9"/>
  <c r="AH259" i="9"/>
  <c r="AG259" i="9"/>
  <c r="AF259" i="9"/>
  <c r="AE259" i="9"/>
  <c r="AD259" i="9"/>
  <c r="AC259" i="9"/>
  <c r="AB259" i="9"/>
  <c r="AA259" i="9"/>
  <c r="Z259" i="9"/>
  <c r="Y259" i="9"/>
  <c r="X259" i="9"/>
  <c r="W259" i="9"/>
  <c r="V259" i="9"/>
  <c r="U259" i="9"/>
  <c r="T259" i="9"/>
  <c r="S259" i="9"/>
  <c r="R259" i="9"/>
  <c r="Q259" i="9"/>
  <c r="P259" i="9"/>
  <c r="O259" i="9"/>
  <c r="N259" i="9"/>
  <c r="M259" i="9"/>
  <c r="L259" i="9"/>
  <c r="K259" i="9"/>
  <c r="J259" i="9"/>
  <c r="I259" i="9"/>
  <c r="G259" i="9"/>
  <c r="AT258" i="9"/>
  <c r="AS258" i="9"/>
  <c r="AH258" i="9"/>
  <c r="AG258" i="9"/>
  <c r="AF258" i="9"/>
  <c r="AE258" i="9"/>
  <c r="AD258" i="9"/>
  <c r="AC258" i="9"/>
  <c r="AB258" i="9"/>
  <c r="AA258" i="9"/>
  <c r="Z258" i="9"/>
  <c r="Y258" i="9"/>
  <c r="X258" i="9"/>
  <c r="W258" i="9"/>
  <c r="V258" i="9"/>
  <c r="U258" i="9"/>
  <c r="T258" i="9"/>
  <c r="S258" i="9"/>
  <c r="R258" i="9"/>
  <c r="Q258" i="9"/>
  <c r="P258" i="9"/>
  <c r="O258" i="9"/>
  <c r="N258" i="9"/>
  <c r="M258" i="9"/>
  <c r="L258" i="9"/>
  <c r="K258" i="9"/>
  <c r="J258" i="9"/>
  <c r="I258" i="9"/>
  <c r="G258" i="9"/>
  <c r="AT257" i="9"/>
  <c r="AS257" i="9"/>
  <c r="AH257" i="9"/>
  <c r="AG257" i="9"/>
  <c r="AE257" i="9"/>
  <c r="AD257" i="9"/>
  <c r="AC257" i="9"/>
  <c r="AB257" i="9"/>
  <c r="AA257" i="9"/>
  <c r="Z257" i="9"/>
  <c r="Y257" i="9"/>
  <c r="X257" i="9"/>
  <c r="W257" i="9"/>
  <c r="V257" i="9"/>
  <c r="U257" i="9"/>
  <c r="T257" i="9"/>
  <c r="S257" i="9"/>
  <c r="R257" i="9"/>
  <c r="Q257" i="9"/>
  <c r="P257" i="9"/>
  <c r="O257" i="9"/>
  <c r="N257" i="9"/>
  <c r="M257" i="9"/>
  <c r="L257" i="9"/>
  <c r="K257" i="9"/>
  <c r="J257" i="9"/>
  <c r="I257" i="9"/>
  <c r="G257" i="9"/>
  <c r="AT256" i="9"/>
  <c r="AS256" i="9"/>
  <c r="AH256" i="9"/>
  <c r="AG256" i="9"/>
  <c r="AF256" i="9"/>
  <c r="AD256" i="9"/>
  <c r="AC256" i="9"/>
  <c r="AB256" i="9"/>
  <c r="AA256" i="9"/>
  <c r="Z256" i="9"/>
  <c r="Y256" i="9"/>
  <c r="X256" i="9"/>
  <c r="W256" i="9"/>
  <c r="V256" i="9"/>
  <c r="U256" i="9"/>
  <c r="T256" i="9"/>
  <c r="S256" i="9"/>
  <c r="R256" i="9"/>
  <c r="Q256" i="9"/>
  <c r="P256" i="9"/>
  <c r="O256" i="9"/>
  <c r="N256" i="9"/>
  <c r="M256" i="9"/>
  <c r="L256" i="9"/>
  <c r="K256" i="9"/>
  <c r="J256" i="9"/>
  <c r="I256" i="9"/>
  <c r="G256" i="9"/>
  <c r="AT255" i="9"/>
  <c r="AS255" i="9"/>
  <c r="AH255" i="9"/>
  <c r="AF255" i="9"/>
  <c r="AE255" i="9"/>
  <c r="AD255" i="9"/>
  <c r="AC255" i="9"/>
  <c r="AB255" i="9"/>
  <c r="AA255" i="9"/>
  <c r="Z255" i="9"/>
  <c r="Y255" i="9"/>
  <c r="X255" i="9"/>
  <c r="W255" i="9"/>
  <c r="V255" i="9"/>
  <c r="U255" i="9"/>
  <c r="T255" i="9"/>
  <c r="S255" i="9"/>
  <c r="R255" i="9"/>
  <c r="Q255" i="9"/>
  <c r="P255" i="9"/>
  <c r="O255" i="9"/>
  <c r="N255" i="9"/>
  <c r="M255" i="9"/>
  <c r="L255" i="9"/>
  <c r="K255" i="9"/>
  <c r="J255" i="9"/>
  <c r="I255" i="9"/>
  <c r="G255" i="9"/>
  <c r="AT254" i="9"/>
  <c r="AS254" i="9"/>
  <c r="AG254" i="9"/>
  <c r="AF254" i="9"/>
  <c r="AE254" i="9"/>
  <c r="AD254" i="9"/>
  <c r="AC254" i="9"/>
  <c r="AB254" i="9"/>
  <c r="AA254" i="9"/>
  <c r="Z254" i="9"/>
  <c r="Y254" i="9"/>
  <c r="X254" i="9"/>
  <c r="W254" i="9"/>
  <c r="V254" i="9"/>
  <c r="U254" i="9"/>
  <c r="T254" i="9"/>
  <c r="S254" i="9"/>
  <c r="R254" i="9"/>
  <c r="Q254" i="9"/>
  <c r="P254" i="9"/>
  <c r="O254" i="9"/>
  <c r="N254" i="9"/>
  <c r="M254" i="9"/>
  <c r="L254" i="9"/>
  <c r="K254" i="9"/>
  <c r="J254" i="9"/>
  <c r="I254" i="9"/>
  <c r="G254" i="9"/>
  <c r="AT253" i="9"/>
  <c r="AS253" i="9"/>
  <c r="AH253" i="9"/>
  <c r="AG253" i="9"/>
  <c r="AF253" i="9"/>
  <c r="AE253" i="9"/>
  <c r="AB253" i="9"/>
  <c r="AA253" i="9"/>
  <c r="Z253" i="9"/>
  <c r="Y253" i="9"/>
  <c r="X253" i="9"/>
  <c r="W253" i="9"/>
  <c r="V253" i="9"/>
  <c r="U253" i="9"/>
  <c r="T253" i="9"/>
  <c r="S253" i="9"/>
  <c r="R253" i="9"/>
  <c r="Q253" i="9"/>
  <c r="P253" i="9"/>
  <c r="O253" i="9"/>
  <c r="N253" i="9"/>
  <c r="M253" i="9"/>
  <c r="L253" i="9"/>
  <c r="K253" i="9"/>
  <c r="J253" i="9"/>
  <c r="I253" i="9"/>
  <c r="G253" i="9"/>
  <c r="AT252" i="9"/>
  <c r="AH252" i="9"/>
  <c r="AG252" i="9"/>
  <c r="AF252" i="9"/>
  <c r="AE252" i="9"/>
  <c r="AD252" i="9"/>
  <c r="AC252" i="9"/>
  <c r="AB252" i="9"/>
  <c r="AA252" i="9"/>
  <c r="Z252" i="9"/>
  <c r="Y252" i="9"/>
  <c r="X252" i="9"/>
  <c r="W252" i="9"/>
  <c r="V252" i="9"/>
  <c r="U252" i="9"/>
  <c r="T252" i="9"/>
  <c r="S252" i="9"/>
  <c r="R252" i="9"/>
  <c r="Q252" i="9"/>
  <c r="P252" i="9"/>
  <c r="O252" i="9"/>
  <c r="N252" i="9"/>
  <c r="M252" i="9"/>
  <c r="L252" i="9"/>
  <c r="K252" i="9"/>
  <c r="J252" i="9"/>
  <c r="I252" i="9"/>
  <c r="G252" i="9"/>
  <c r="AT251" i="9"/>
  <c r="AH251" i="9"/>
  <c r="AG251" i="9"/>
  <c r="AF251" i="9"/>
  <c r="AE251" i="9"/>
  <c r="AD251" i="9"/>
  <c r="AC251" i="9"/>
  <c r="AB251" i="9"/>
  <c r="AA251" i="9"/>
  <c r="Y251" i="9"/>
  <c r="X251" i="9"/>
  <c r="W251" i="9"/>
  <c r="V251" i="9"/>
  <c r="U251" i="9"/>
  <c r="T251" i="9"/>
  <c r="S251" i="9"/>
  <c r="R251" i="9"/>
  <c r="Q251" i="9"/>
  <c r="P251" i="9"/>
  <c r="O251" i="9"/>
  <c r="N251" i="9"/>
  <c r="M251" i="9"/>
  <c r="L251" i="9"/>
  <c r="K251" i="9"/>
  <c r="J251" i="9"/>
  <c r="I251" i="9"/>
  <c r="G251" i="9"/>
  <c r="AT250" i="9"/>
  <c r="AH250" i="9"/>
  <c r="AG250" i="9"/>
  <c r="AF250" i="9"/>
  <c r="AE250" i="9"/>
  <c r="AD250" i="9"/>
  <c r="AC250" i="9"/>
  <c r="Z250" i="9"/>
  <c r="X250" i="9"/>
  <c r="W250" i="9"/>
  <c r="V250" i="9"/>
  <c r="U250" i="9"/>
  <c r="T250" i="9"/>
  <c r="S250" i="9"/>
  <c r="R250" i="9"/>
  <c r="Q250" i="9"/>
  <c r="P250" i="9"/>
  <c r="O250" i="9"/>
  <c r="N250" i="9"/>
  <c r="M250" i="9"/>
  <c r="L250" i="9"/>
  <c r="K250" i="9"/>
  <c r="J250" i="9"/>
  <c r="I250" i="9"/>
  <c r="G250" i="9"/>
  <c r="AT249" i="9"/>
  <c r="AH249" i="9"/>
  <c r="AG249" i="9"/>
  <c r="AF249" i="9"/>
  <c r="AE249" i="9"/>
  <c r="AD249" i="9"/>
  <c r="AC249" i="9"/>
  <c r="AB249" i="9"/>
  <c r="AA249" i="9"/>
  <c r="Z249" i="9"/>
  <c r="Y249" i="9"/>
  <c r="X249" i="9"/>
  <c r="W249" i="9"/>
  <c r="V249" i="9"/>
  <c r="U249" i="9"/>
  <c r="T249" i="9"/>
  <c r="S249" i="9"/>
  <c r="R249" i="9"/>
  <c r="Q249" i="9"/>
  <c r="P249" i="9"/>
  <c r="O249" i="9"/>
  <c r="G249" i="9"/>
  <c r="AT248" i="9"/>
  <c r="AH248" i="9"/>
  <c r="AG248" i="9"/>
  <c r="AF248" i="9"/>
  <c r="AE248" i="9"/>
  <c r="AD248" i="9"/>
  <c r="AC248" i="9"/>
  <c r="AB248" i="9"/>
  <c r="AA248" i="9"/>
  <c r="Z248" i="9"/>
  <c r="Y248" i="9"/>
  <c r="N248" i="9"/>
  <c r="M248" i="9"/>
  <c r="L248" i="9"/>
  <c r="K248" i="9"/>
  <c r="J248" i="9"/>
  <c r="I248" i="9"/>
  <c r="G248" i="9"/>
  <c r="AS247" i="9"/>
  <c r="AH247" i="9"/>
  <c r="AG247" i="9"/>
  <c r="AF247" i="9"/>
  <c r="AE247" i="9"/>
  <c r="AD247" i="9"/>
  <c r="AC247" i="9"/>
  <c r="AB247" i="9"/>
  <c r="AA247" i="9"/>
  <c r="Z247" i="9"/>
  <c r="Y247" i="9"/>
  <c r="X247" i="9"/>
  <c r="W247" i="9"/>
  <c r="V247" i="9"/>
  <c r="U247" i="9"/>
  <c r="T247" i="9"/>
  <c r="S247" i="9"/>
  <c r="R247" i="9"/>
  <c r="Q247" i="9"/>
  <c r="P247" i="9"/>
  <c r="O247" i="9"/>
  <c r="N247" i="9"/>
  <c r="M247" i="9"/>
  <c r="L247" i="9"/>
  <c r="K247" i="9"/>
  <c r="J247" i="9"/>
  <c r="I247" i="9"/>
  <c r="G247" i="9"/>
  <c r="AT246" i="9"/>
  <c r="AS246" i="9"/>
  <c r="AH246" i="9"/>
  <c r="AG246" i="9"/>
  <c r="AF246" i="9"/>
  <c r="AE246" i="9"/>
  <c r="AD246" i="9"/>
  <c r="AC246" i="9"/>
  <c r="AB246" i="9"/>
  <c r="AA246" i="9"/>
  <c r="Z246" i="9"/>
  <c r="Y246" i="9"/>
  <c r="X246" i="9"/>
  <c r="W246" i="9"/>
  <c r="V246" i="9"/>
  <c r="U246" i="9"/>
  <c r="T246" i="9"/>
  <c r="S246" i="9"/>
  <c r="R246" i="9"/>
  <c r="Q246" i="9"/>
  <c r="P246" i="9"/>
  <c r="O246" i="9"/>
  <c r="N246" i="9"/>
  <c r="M246" i="9"/>
  <c r="L246" i="9"/>
  <c r="K246" i="9"/>
  <c r="J246" i="9"/>
  <c r="I246" i="9"/>
  <c r="G246" i="9"/>
  <c r="AT245" i="9"/>
  <c r="AS245" i="9"/>
  <c r="AH245" i="9"/>
  <c r="AG245" i="9"/>
  <c r="AF245" i="9"/>
  <c r="AE245" i="9"/>
  <c r="AD245" i="9"/>
  <c r="AC245" i="9"/>
  <c r="AB245" i="9"/>
  <c r="AA245" i="9"/>
  <c r="Z245" i="9"/>
  <c r="Y245" i="9"/>
  <c r="X245" i="9"/>
  <c r="W245" i="9"/>
  <c r="V245" i="9"/>
  <c r="U245" i="9"/>
  <c r="T245" i="9"/>
  <c r="S245" i="9"/>
  <c r="R245" i="9"/>
  <c r="Q245" i="9"/>
  <c r="P245" i="9"/>
  <c r="O245" i="9"/>
  <c r="N245" i="9"/>
  <c r="M245" i="9"/>
  <c r="L245" i="9"/>
  <c r="K245" i="9"/>
  <c r="J245" i="9"/>
  <c r="I245" i="9"/>
  <c r="G245" i="9"/>
  <c r="AT244" i="9"/>
  <c r="AS244" i="9"/>
  <c r="AH244" i="9"/>
  <c r="AG244" i="9"/>
  <c r="AF244" i="9"/>
  <c r="AE244" i="9"/>
  <c r="AD244" i="9"/>
  <c r="AC244" i="9"/>
  <c r="AB244" i="9"/>
  <c r="AA244" i="9"/>
  <c r="Z244" i="9"/>
  <c r="Y244" i="9"/>
  <c r="X244" i="9"/>
  <c r="W244" i="9"/>
  <c r="V244" i="9"/>
  <c r="U244" i="9"/>
  <c r="T244" i="9"/>
  <c r="S244" i="9"/>
  <c r="R244" i="9"/>
  <c r="Q244" i="9"/>
  <c r="P244" i="9"/>
  <c r="O244" i="9"/>
  <c r="N244" i="9"/>
  <c r="M244" i="9"/>
  <c r="L244" i="9"/>
  <c r="K244" i="9"/>
  <c r="J244" i="9"/>
  <c r="I244" i="9"/>
  <c r="G244" i="9"/>
  <c r="AT243" i="9"/>
  <c r="AS243" i="9"/>
  <c r="AH243" i="9"/>
  <c r="AG243" i="9"/>
  <c r="AF243" i="9"/>
  <c r="AE243" i="9"/>
  <c r="AD243" i="9"/>
  <c r="AC243" i="9"/>
  <c r="AB243" i="9"/>
  <c r="AA243" i="9"/>
  <c r="Z243" i="9"/>
  <c r="Y243" i="9"/>
  <c r="X243" i="9"/>
  <c r="W243" i="9"/>
  <c r="V243" i="9"/>
  <c r="U243" i="9"/>
  <c r="T243" i="9"/>
  <c r="S243" i="9"/>
  <c r="R243" i="9"/>
  <c r="Q243" i="9"/>
  <c r="P243" i="9"/>
  <c r="O243" i="9"/>
  <c r="N243" i="9"/>
  <c r="M243" i="9"/>
  <c r="L243" i="9"/>
  <c r="K243" i="9"/>
  <c r="J243" i="9"/>
  <c r="I243" i="9"/>
  <c r="G243" i="9"/>
  <c r="AT242" i="9"/>
  <c r="AS242" i="9"/>
  <c r="AH242" i="9"/>
  <c r="AG242" i="9"/>
  <c r="AF242" i="9"/>
  <c r="AE242" i="9"/>
  <c r="AD242" i="9"/>
  <c r="AC242" i="9"/>
  <c r="AB242" i="9"/>
  <c r="AA242" i="9"/>
  <c r="Z242" i="9"/>
  <c r="Y242" i="9"/>
  <c r="X242" i="9"/>
  <c r="W242" i="9"/>
  <c r="V242" i="9"/>
  <c r="U242" i="9"/>
  <c r="T242" i="9"/>
  <c r="S242" i="9"/>
  <c r="R242" i="9"/>
  <c r="Q242" i="9"/>
  <c r="P242" i="9"/>
  <c r="O242" i="9"/>
  <c r="N242" i="9"/>
  <c r="M242" i="9"/>
  <c r="L242" i="9"/>
  <c r="K242" i="9"/>
  <c r="J242" i="9"/>
  <c r="I242" i="9"/>
  <c r="G242" i="9"/>
  <c r="AT241" i="9"/>
  <c r="AS241" i="9"/>
  <c r="AH241" i="9"/>
  <c r="AG241" i="9"/>
  <c r="AF241" i="9"/>
  <c r="AE241" i="9"/>
  <c r="AD241" i="9"/>
  <c r="AC241" i="9"/>
  <c r="AB241" i="9"/>
  <c r="AA241" i="9"/>
  <c r="Z241" i="9"/>
  <c r="Y241" i="9"/>
  <c r="X241" i="9"/>
  <c r="W241" i="9"/>
  <c r="V241" i="9"/>
  <c r="U241" i="9"/>
  <c r="T241" i="9"/>
  <c r="S241" i="9"/>
  <c r="R241" i="9"/>
  <c r="Q241" i="9"/>
  <c r="P241" i="9"/>
  <c r="O241" i="9"/>
  <c r="N241" i="9"/>
  <c r="M241" i="9"/>
  <c r="L241" i="9"/>
  <c r="K241" i="9"/>
  <c r="J241" i="9"/>
  <c r="I241" i="9"/>
  <c r="G241" i="9"/>
  <c r="AT240" i="9"/>
  <c r="AS240" i="9"/>
  <c r="AH240" i="9"/>
  <c r="AG240" i="9"/>
  <c r="AF240" i="9"/>
  <c r="AE240" i="9"/>
  <c r="AD240" i="9"/>
  <c r="AC240" i="9"/>
  <c r="AB240" i="9"/>
  <c r="AA240" i="9"/>
  <c r="Z240" i="9"/>
  <c r="Y240" i="9"/>
  <c r="X240" i="9"/>
  <c r="W240" i="9"/>
  <c r="V240" i="9"/>
  <c r="U240" i="9"/>
  <c r="T240" i="9"/>
  <c r="S240" i="9"/>
  <c r="R240" i="9"/>
  <c r="Q240" i="9"/>
  <c r="P240" i="9"/>
  <c r="N240" i="9"/>
  <c r="M240" i="9"/>
  <c r="L240" i="9"/>
  <c r="K240" i="9"/>
  <c r="J240" i="9"/>
  <c r="I240" i="9"/>
  <c r="G240" i="9"/>
  <c r="AT239" i="9"/>
  <c r="AS239" i="9"/>
  <c r="AH239" i="9"/>
  <c r="AG239" i="9"/>
  <c r="AF239" i="9"/>
  <c r="AE239" i="9"/>
  <c r="AB239" i="9"/>
  <c r="AA239" i="9"/>
  <c r="Z239" i="9"/>
  <c r="Y239" i="9"/>
  <c r="X239" i="9"/>
  <c r="W239" i="9"/>
  <c r="V239" i="9"/>
  <c r="U239" i="9"/>
  <c r="T239" i="9"/>
  <c r="S239" i="9"/>
  <c r="R239" i="9"/>
  <c r="Q239" i="9"/>
  <c r="P239" i="9"/>
  <c r="O239" i="9"/>
  <c r="N239" i="9"/>
  <c r="M239" i="9"/>
  <c r="L239" i="9"/>
  <c r="K239" i="9"/>
  <c r="J239" i="9"/>
  <c r="I239" i="9"/>
  <c r="G239" i="9"/>
  <c r="AT238" i="9"/>
  <c r="AS238" i="9"/>
  <c r="AG238" i="9"/>
  <c r="AF238" i="9"/>
  <c r="AE238" i="9"/>
  <c r="AD238" i="9"/>
  <c r="AC238" i="9"/>
  <c r="AB238" i="9"/>
  <c r="AA238" i="9"/>
  <c r="Z238" i="9"/>
  <c r="Y238" i="9"/>
  <c r="X238" i="9"/>
  <c r="W238" i="9"/>
  <c r="V238" i="9"/>
  <c r="U238" i="9"/>
  <c r="T238" i="9"/>
  <c r="S238" i="9"/>
  <c r="R238" i="9"/>
  <c r="Q238" i="9"/>
  <c r="O238" i="9"/>
  <c r="N238" i="9"/>
  <c r="M238" i="9"/>
  <c r="L238" i="9"/>
  <c r="K238" i="9"/>
  <c r="J238" i="9"/>
  <c r="I238" i="9"/>
  <c r="G238" i="9"/>
  <c r="AT237" i="9"/>
  <c r="AS237" i="9"/>
  <c r="AH237" i="9"/>
  <c r="AG237" i="9"/>
  <c r="AD237" i="9"/>
  <c r="AC237" i="9"/>
  <c r="AB237" i="9"/>
  <c r="AA237" i="9"/>
  <c r="Z237" i="9"/>
  <c r="Y237" i="9"/>
  <c r="X237" i="9"/>
  <c r="W237" i="9"/>
  <c r="V237" i="9"/>
  <c r="U237" i="9"/>
  <c r="S237" i="9"/>
  <c r="R237" i="9"/>
  <c r="Q237" i="9"/>
  <c r="P237" i="9"/>
  <c r="O237" i="9"/>
  <c r="N237" i="9"/>
  <c r="M237" i="9"/>
  <c r="L237" i="9"/>
  <c r="K237" i="9"/>
  <c r="J237" i="9"/>
  <c r="I237" i="9"/>
  <c r="G237" i="9"/>
  <c r="AT236" i="9"/>
  <c r="AS236" i="9"/>
  <c r="AH236" i="9"/>
  <c r="AF236" i="9"/>
  <c r="AE236" i="9"/>
  <c r="AD236" i="9"/>
  <c r="AC236" i="9"/>
  <c r="AB236" i="9"/>
  <c r="AA236" i="9"/>
  <c r="Z236" i="9"/>
  <c r="Y236" i="9"/>
  <c r="X236" i="9"/>
  <c r="W236" i="9"/>
  <c r="V236" i="9"/>
  <c r="U236" i="9"/>
  <c r="T236" i="9"/>
  <c r="S236" i="9"/>
  <c r="P236" i="9"/>
  <c r="O236" i="9"/>
  <c r="N236" i="9"/>
  <c r="M236" i="9"/>
  <c r="L236" i="9"/>
  <c r="K236" i="9"/>
  <c r="J236" i="9"/>
  <c r="I236" i="9"/>
  <c r="G236" i="9"/>
  <c r="AH235" i="9"/>
  <c r="AG235" i="9"/>
  <c r="AF235" i="9"/>
  <c r="AE235" i="9"/>
  <c r="AD235" i="9"/>
  <c r="AC235" i="9"/>
  <c r="AB235" i="9"/>
  <c r="AA235" i="9"/>
  <c r="Z235" i="9"/>
  <c r="Y235" i="9"/>
  <c r="X235" i="9"/>
  <c r="W235" i="9"/>
  <c r="V235" i="9"/>
  <c r="U235" i="9"/>
  <c r="T235" i="9"/>
  <c r="S235" i="9"/>
  <c r="R235" i="9"/>
  <c r="Q235" i="9"/>
  <c r="P235" i="9"/>
  <c r="O235" i="9"/>
  <c r="K235" i="9"/>
  <c r="I235" i="9"/>
  <c r="G235" i="9"/>
  <c r="AT234" i="9"/>
  <c r="AH234" i="9"/>
  <c r="AG234" i="9"/>
  <c r="AF234" i="9"/>
  <c r="AE234" i="9"/>
  <c r="AD234" i="9"/>
  <c r="AC234" i="9"/>
  <c r="AB234" i="9"/>
  <c r="AA234" i="9"/>
  <c r="Y234" i="9"/>
  <c r="X234" i="9"/>
  <c r="W234" i="9"/>
  <c r="V234" i="9"/>
  <c r="U234" i="9"/>
  <c r="T234" i="9"/>
  <c r="S234" i="9"/>
  <c r="R234" i="9"/>
  <c r="Q234" i="9"/>
  <c r="P234" i="9"/>
  <c r="O234" i="9"/>
  <c r="N234" i="9"/>
  <c r="M234" i="9"/>
  <c r="L234" i="9"/>
  <c r="K234" i="9"/>
  <c r="J234" i="9"/>
  <c r="I234" i="9"/>
  <c r="G234" i="9"/>
  <c r="AT233" i="9"/>
  <c r="AH233" i="9"/>
  <c r="AG233" i="9"/>
  <c r="AF233" i="9"/>
  <c r="AE233" i="9"/>
  <c r="AD233" i="9"/>
  <c r="AC233" i="9"/>
  <c r="AB233" i="9"/>
  <c r="Z233" i="9"/>
  <c r="Y233" i="9"/>
  <c r="X233" i="9"/>
  <c r="W233" i="9"/>
  <c r="V233" i="9"/>
  <c r="U233" i="9"/>
  <c r="T233" i="9"/>
  <c r="S233" i="9"/>
  <c r="R233" i="9"/>
  <c r="Q233" i="9"/>
  <c r="P233" i="9"/>
  <c r="O233" i="9"/>
  <c r="N233" i="9"/>
  <c r="M233" i="9"/>
  <c r="L233" i="9"/>
  <c r="K233" i="9"/>
  <c r="J233" i="9"/>
  <c r="I233" i="9"/>
  <c r="G233" i="9"/>
  <c r="AT232" i="9"/>
  <c r="AH232" i="9"/>
  <c r="AG232" i="9"/>
  <c r="AF232" i="9"/>
  <c r="AE232" i="9"/>
  <c r="AD232" i="9"/>
  <c r="AC232" i="9"/>
  <c r="AB232" i="9"/>
  <c r="AA232" i="9"/>
  <c r="Z232" i="9"/>
  <c r="Y232" i="9"/>
  <c r="W232" i="9"/>
  <c r="V232" i="9"/>
  <c r="U232" i="9"/>
  <c r="T232" i="9"/>
  <c r="R232" i="9"/>
  <c r="Q232" i="9"/>
  <c r="P232" i="9"/>
  <c r="O232" i="9"/>
  <c r="N232" i="9"/>
  <c r="M232" i="9"/>
  <c r="L232" i="9"/>
  <c r="K232" i="9"/>
  <c r="J232" i="9"/>
  <c r="I232" i="9"/>
  <c r="G232" i="9"/>
  <c r="AT231" i="9"/>
  <c r="AH231" i="9"/>
  <c r="AG231" i="9"/>
  <c r="AF231" i="9"/>
  <c r="AE231" i="9"/>
  <c r="AD231" i="9"/>
  <c r="AC231" i="9"/>
  <c r="AB231" i="9"/>
  <c r="AA231" i="9"/>
  <c r="Z231" i="9"/>
  <c r="Y231" i="9"/>
  <c r="X231" i="9"/>
  <c r="W231" i="9"/>
  <c r="V231" i="9"/>
  <c r="U231" i="9"/>
  <c r="T231" i="9"/>
  <c r="S231" i="9"/>
  <c r="R231" i="9"/>
  <c r="Q231" i="9"/>
  <c r="P231" i="9"/>
  <c r="O231" i="9"/>
  <c r="N231" i="9"/>
  <c r="M231" i="9"/>
  <c r="L231" i="9"/>
  <c r="J231" i="9"/>
  <c r="G231" i="9"/>
  <c r="AT230" i="9"/>
  <c r="AH230" i="9"/>
  <c r="AG230" i="9"/>
  <c r="AF230" i="9"/>
  <c r="AE230" i="9"/>
  <c r="AD230" i="9"/>
  <c r="AC230" i="9"/>
  <c r="AA230" i="9"/>
  <c r="Z230" i="9"/>
  <c r="X230" i="9"/>
  <c r="W230" i="9"/>
  <c r="V230" i="9"/>
  <c r="U230" i="9"/>
  <c r="T230" i="9"/>
  <c r="S230" i="9"/>
  <c r="R230" i="9"/>
  <c r="Q230" i="9"/>
  <c r="P230" i="9"/>
  <c r="O230" i="9"/>
  <c r="N230" i="9"/>
  <c r="M230" i="9"/>
  <c r="L230" i="9"/>
  <c r="K230" i="9"/>
  <c r="J230" i="9"/>
  <c r="I230" i="9"/>
  <c r="G230" i="9"/>
  <c r="AT229" i="9"/>
  <c r="AH229" i="9"/>
  <c r="AG229" i="9"/>
  <c r="AF229" i="9"/>
  <c r="AE229" i="9"/>
  <c r="AD229" i="9"/>
  <c r="AC229" i="9"/>
  <c r="AB229" i="9"/>
  <c r="AA229" i="9"/>
  <c r="Z229" i="9"/>
  <c r="Y229" i="9"/>
  <c r="X229" i="9"/>
  <c r="T229" i="9"/>
  <c r="S229" i="9"/>
  <c r="R229" i="9"/>
  <c r="Q229" i="9"/>
  <c r="P229" i="9"/>
  <c r="O229" i="9"/>
  <c r="N229" i="9"/>
  <c r="M229" i="9"/>
  <c r="L229" i="9"/>
  <c r="K229" i="9"/>
  <c r="J229" i="9"/>
  <c r="I229" i="9"/>
  <c r="G229" i="9"/>
  <c r="AT228" i="9"/>
  <c r="AS228" i="9"/>
  <c r="AH228" i="9"/>
  <c r="AG228" i="9"/>
  <c r="AF228" i="9"/>
  <c r="AE228" i="9"/>
  <c r="AD228" i="9"/>
  <c r="AC228" i="9"/>
  <c r="AB228" i="9"/>
  <c r="AA228" i="9"/>
  <c r="Z228" i="9"/>
  <c r="Y228" i="9"/>
  <c r="X228" i="9"/>
  <c r="W228" i="9"/>
  <c r="V228" i="9"/>
  <c r="U228" i="9"/>
  <c r="T228" i="9"/>
  <c r="S228" i="9"/>
  <c r="R228" i="9"/>
  <c r="Q228" i="9"/>
  <c r="P228" i="9"/>
  <c r="O228" i="9"/>
  <c r="N228" i="9"/>
  <c r="M228" i="9"/>
  <c r="L228" i="9"/>
  <c r="K228" i="9"/>
  <c r="J228" i="9"/>
  <c r="I228" i="9"/>
  <c r="G228" i="9"/>
  <c r="AT227" i="9"/>
  <c r="AS227" i="9"/>
  <c r="AH227" i="9"/>
  <c r="AG227" i="9"/>
  <c r="AF227" i="9"/>
  <c r="AE227" i="9"/>
  <c r="AD227" i="9"/>
  <c r="AC227" i="9"/>
  <c r="AB227" i="9"/>
  <c r="AA227" i="9"/>
  <c r="Z227" i="9"/>
  <c r="Y227" i="9"/>
  <c r="X227" i="9"/>
  <c r="W227" i="9"/>
  <c r="V227" i="9"/>
  <c r="U227" i="9"/>
  <c r="T227" i="9"/>
  <c r="S227" i="9"/>
  <c r="R227" i="9"/>
  <c r="Q227" i="9"/>
  <c r="P227" i="9"/>
  <c r="O227" i="9"/>
  <c r="N227" i="9"/>
  <c r="M227" i="9"/>
  <c r="L227" i="9"/>
  <c r="K227" i="9"/>
  <c r="J227" i="9"/>
  <c r="I227" i="9"/>
  <c r="G227" i="9"/>
  <c r="AT226" i="9"/>
  <c r="AS226" i="9"/>
  <c r="AH226" i="9"/>
  <c r="AG226" i="9"/>
  <c r="AF226" i="9"/>
  <c r="AE226" i="9"/>
  <c r="AD226" i="9"/>
  <c r="AC226" i="9"/>
  <c r="AB226" i="9"/>
  <c r="AA226" i="9"/>
  <c r="Z226" i="9"/>
  <c r="Y226" i="9"/>
  <c r="X226" i="9"/>
  <c r="W226" i="9"/>
  <c r="V226" i="9"/>
  <c r="U226" i="9"/>
  <c r="T226" i="9"/>
  <c r="S226" i="9"/>
  <c r="R226" i="9"/>
  <c r="Q226" i="9"/>
  <c r="P226" i="9"/>
  <c r="O226" i="9"/>
  <c r="N226" i="9"/>
  <c r="M226" i="9"/>
  <c r="L226" i="9"/>
  <c r="K226" i="9"/>
  <c r="J226" i="9"/>
  <c r="I226" i="9"/>
  <c r="G226" i="9"/>
  <c r="AT225" i="9"/>
  <c r="AS225" i="9"/>
  <c r="AH225" i="9"/>
  <c r="AG225" i="9"/>
  <c r="AF225" i="9"/>
  <c r="AE225" i="9"/>
  <c r="AD225" i="9"/>
  <c r="AC225" i="9"/>
  <c r="AB225" i="9"/>
  <c r="AA225" i="9"/>
  <c r="Z225" i="9"/>
  <c r="Y225" i="9"/>
  <c r="X225" i="9"/>
  <c r="W225" i="9"/>
  <c r="V225" i="9"/>
  <c r="U225" i="9"/>
  <c r="T225" i="9"/>
  <c r="S225" i="9"/>
  <c r="R225" i="9"/>
  <c r="Q225" i="9"/>
  <c r="P225" i="9"/>
  <c r="O225" i="9"/>
  <c r="N225" i="9"/>
  <c r="M225" i="9"/>
  <c r="L225" i="9"/>
  <c r="K225" i="9"/>
  <c r="J225" i="9"/>
  <c r="I225" i="9"/>
  <c r="G225" i="9"/>
  <c r="AT224" i="9"/>
  <c r="AS224" i="9"/>
  <c r="AH224" i="9"/>
  <c r="AG224" i="9"/>
  <c r="AF224" i="9"/>
  <c r="AE224" i="9"/>
  <c r="AD224" i="9"/>
  <c r="AC224" i="9"/>
  <c r="AB224" i="9"/>
  <c r="AA224" i="9"/>
  <c r="Z224" i="9"/>
  <c r="Y224" i="9"/>
  <c r="X224" i="9"/>
  <c r="W224" i="9"/>
  <c r="V224" i="9"/>
  <c r="U224" i="9"/>
  <c r="T224" i="9"/>
  <c r="S224" i="9"/>
  <c r="R224" i="9"/>
  <c r="Q224" i="9"/>
  <c r="P224" i="9"/>
  <c r="O224" i="9"/>
  <c r="N224" i="9"/>
  <c r="M224" i="9"/>
  <c r="L224" i="9"/>
  <c r="K224" i="9"/>
  <c r="J224" i="9"/>
  <c r="I224" i="9"/>
  <c r="G224" i="9"/>
  <c r="AT223" i="9"/>
  <c r="AS223" i="9"/>
  <c r="AH223" i="9"/>
  <c r="AG223" i="9"/>
  <c r="AF223" i="9"/>
  <c r="AE223" i="9"/>
  <c r="AD223" i="9"/>
  <c r="AC223" i="9"/>
  <c r="AB223" i="9"/>
  <c r="AA223" i="9"/>
  <c r="Z223" i="9"/>
  <c r="Y223" i="9"/>
  <c r="X223" i="9"/>
  <c r="W223" i="9"/>
  <c r="V223" i="9"/>
  <c r="U223" i="9"/>
  <c r="T223" i="9"/>
  <c r="S223" i="9"/>
  <c r="R223" i="9"/>
  <c r="Q223" i="9"/>
  <c r="P223" i="9"/>
  <c r="O223" i="9"/>
  <c r="N223" i="9"/>
  <c r="M223" i="9"/>
  <c r="L223" i="9"/>
  <c r="K223" i="9"/>
  <c r="J223" i="9"/>
  <c r="I223" i="9"/>
  <c r="G223" i="9"/>
  <c r="AT222" i="9"/>
  <c r="AS222" i="9"/>
  <c r="AH222" i="9"/>
  <c r="AG222" i="9"/>
  <c r="AF222" i="9"/>
  <c r="AE222" i="9"/>
  <c r="AC222" i="9"/>
  <c r="AB222" i="9"/>
  <c r="AA222" i="9"/>
  <c r="Z222" i="9"/>
  <c r="Y222" i="9"/>
  <c r="X222" i="9"/>
  <c r="W222" i="9"/>
  <c r="V222" i="9"/>
  <c r="U222" i="9"/>
  <c r="T222" i="9"/>
  <c r="S222" i="9"/>
  <c r="R222" i="9"/>
  <c r="Q222" i="9"/>
  <c r="P222" i="9"/>
  <c r="O222" i="9"/>
  <c r="N222" i="9"/>
  <c r="M222" i="9"/>
  <c r="L222" i="9"/>
  <c r="K222" i="9"/>
  <c r="J222" i="9"/>
  <c r="I222" i="9"/>
  <c r="G222" i="9"/>
  <c r="AT221" i="9"/>
  <c r="AS221" i="9"/>
  <c r="AH221" i="9"/>
  <c r="AG221" i="9"/>
  <c r="AF221" i="9"/>
  <c r="AE221" i="9"/>
  <c r="AD221" i="9"/>
  <c r="AB221" i="9"/>
  <c r="AA221" i="9"/>
  <c r="Z221" i="9"/>
  <c r="Y221" i="9"/>
  <c r="X221" i="9"/>
  <c r="W221" i="9"/>
  <c r="V221" i="9"/>
  <c r="U221" i="9"/>
  <c r="T221" i="9"/>
  <c r="S221" i="9"/>
  <c r="R221" i="9"/>
  <c r="Q221" i="9"/>
  <c r="P221" i="9"/>
  <c r="O221" i="9"/>
  <c r="N221" i="9"/>
  <c r="M221" i="9"/>
  <c r="L221" i="9"/>
  <c r="K221" i="9"/>
  <c r="J221" i="9"/>
  <c r="I221" i="9"/>
  <c r="G221" i="9"/>
  <c r="AT220" i="9"/>
  <c r="AS220" i="9"/>
  <c r="AH220" i="9"/>
  <c r="AG220" i="9"/>
  <c r="AF220" i="9"/>
  <c r="AE220" i="9"/>
  <c r="AD220" i="9"/>
  <c r="AC220" i="9"/>
  <c r="AB220" i="9"/>
  <c r="AA220" i="9"/>
  <c r="Z220" i="9"/>
  <c r="Y220" i="9"/>
  <c r="X220" i="9"/>
  <c r="W220" i="9"/>
  <c r="V220" i="9"/>
  <c r="U220" i="9"/>
  <c r="T220" i="9"/>
  <c r="S220" i="9"/>
  <c r="R220" i="9"/>
  <c r="Q220" i="9"/>
  <c r="P220" i="9"/>
  <c r="O220" i="9"/>
  <c r="N220" i="9"/>
  <c r="M220" i="9"/>
  <c r="L220" i="9"/>
  <c r="K220" i="9"/>
  <c r="J220" i="9"/>
  <c r="G220" i="9"/>
  <c r="AT219" i="9"/>
  <c r="AS219" i="9"/>
  <c r="AH219" i="9"/>
  <c r="AG219" i="9"/>
  <c r="AF219" i="9"/>
  <c r="AE219" i="9"/>
  <c r="AD219" i="9"/>
  <c r="AC219" i="9"/>
  <c r="AB219" i="9"/>
  <c r="AA219" i="9"/>
  <c r="Z219" i="9"/>
  <c r="Y219" i="9"/>
  <c r="X219" i="9"/>
  <c r="W219" i="9"/>
  <c r="V219" i="9"/>
  <c r="U219" i="9"/>
  <c r="T219" i="9"/>
  <c r="S219" i="9"/>
  <c r="R219" i="9"/>
  <c r="Q219" i="9"/>
  <c r="P219" i="9"/>
  <c r="O219" i="9"/>
  <c r="N219" i="9"/>
  <c r="M219" i="9"/>
  <c r="L219" i="9"/>
  <c r="K219" i="9"/>
  <c r="I219" i="9"/>
  <c r="G219" i="9"/>
  <c r="AT218" i="9"/>
  <c r="AS218" i="9"/>
  <c r="AH218" i="9"/>
  <c r="AG218" i="9"/>
  <c r="AF218" i="9"/>
  <c r="AE218" i="9"/>
  <c r="AD218" i="9"/>
  <c r="AC218" i="9"/>
  <c r="Z218" i="9"/>
  <c r="Y218" i="9"/>
  <c r="X218" i="9"/>
  <c r="W218" i="9"/>
  <c r="V218" i="9"/>
  <c r="U218" i="9"/>
  <c r="T218" i="9"/>
  <c r="S218" i="9"/>
  <c r="R218" i="9"/>
  <c r="Q218" i="9"/>
  <c r="P218" i="9"/>
  <c r="O218" i="9"/>
  <c r="N218" i="9"/>
  <c r="M218" i="9"/>
  <c r="L218" i="9"/>
  <c r="K218" i="9"/>
  <c r="J218" i="9"/>
  <c r="I218" i="9"/>
  <c r="G218" i="9"/>
  <c r="AT217" i="9"/>
  <c r="AS217" i="9"/>
  <c r="AH217" i="9"/>
  <c r="AD217" i="9"/>
  <c r="AC217" i="9"/>
  <c r="AB217" i="9"/>
  <c r="AA217" i="9"/>
  <c r="Z217" i="9"/>
  <c r="Y217" i="9"/>
  <c r="X217" i="9"/>
  <c r="W217" i="9"/>
  <c r="V217" i="9"/>
  <c r="U217" i="9"/>
  <c r="T217" i="9"/>
  <c r="S217" i="9"/>
  <c r="R217" i="9"/>
  <c r="Q217" i="9"/>
  <c r="P217" i="9"/>
  <c r="O217" i="9"/>
  <c r="N217" i="9"/>
  <c r="M217" i="9"/>
  <c r="L217" i="9"/>
  <c r="K217" i="9"/>
  <c r="J217" i="9"/>
  <c r="I217" i="9"/>
  <c r="G217" i="9"/>
  <c r="AT216" i="9"/>
  <c r="AH216" i="9"/>
  <c r="AG216" i="9"/>
  <c r="AF216" i="9"/>
  <c r="AE216" i="9"/>
  <c r="AD216" i="9"/>
  <c r="AC216" i="9"/>
  <c r="AB216" i="9"/>
  <c r="AA216" i="9"/>
  <c r="Z216" i="9"/>
  <c r="Y216" i="9"/>
  <c r="X216" i="9"/>
  <c r="W216" i="9"/>
  <c r="V216" i="9"/>
  <c r="U216" i="9"/>
  <c r="T216" i="9"/>
  <c r="S216" i="9"/>
  <c r="R216" i="9"/>
  <c r="Q216" i="9"/>
  <c r="P216" i="9"/>
  <c r="O216" i="9"/>
  <c r="N216" i="9"/>
  <c r="M216" i="9"/>
  <c r="L216" i="9"/>
  <c r="K216" i="9"/>
  <c r="J216" i="9"/>
  <c r="I216" i="9"/>
  <c r="G216" i="9"/>
  <c r="AT215" i="9"/>
  <c r="AH215" i="9"/>
  <c r="AG215" i="9"/>
  <c r="AF215" i="9"/>
  <c r="AE215" i="9"/>
  <c r="AD215" i="9"/>
  <c r="AC215" i="9"/>
  <c r="AB215" i="9"/>
  <c r="AA215" i="9"/>
  <c r="Z215" i="9"/>
  <c r="Y215" i="9"/>
  <c r="X215" i="9"/>
  <c r="W215" i="9"/>
  <c r="V215" i="9"/>
  <c r="U215" i="9"/>
  <c r="T215" i="9"/>
  <c r="S215" i="9"/>
  <c r="R215" i="9"/>
  <c r="Q215" i="9"/>
  <c r="P215" i="9"/>
  <c r="O215" i="9"/>
  <c r="N215" i="9"/>
  <c r="M215" i="9"/>
  <c r="L215" i="9"/>
  <c r="K215" i="9"/>
  <c r="J215" i="9"/>
  <c r="I215" i="9"/>
  <c r="G215" i="9"/>
  <c r="AT214" i="9"/>
  <c r="AH214" i="9"/>
  <c r="AG214" i="9"/>
  <c r="AF214" i="9"/>
  <c r="AE214" i="9"/>
  <c r="AD214" i="9"/>
  <c r="AC214" i="9"/>
  <c r="AB214" i="9"/>
  <c r="AA214" i="9"/>
  <c r="Z214" i="9"/>
  <c r="Y214" i="9"/>
  <c r="X214" i="9"/>
  <c r="W214" i="9"/>
  <c r="V214" i="9"/>
  <c r="U214" i="9"/>
  <c r="T214" i="9"/>
  <c r="S214" i="9"/>
  <c r="R214" i="9"/>
  <c r="Q214" i="9"/>
  <c r="P214" i="9"/>
  <c r="O214" i="9"/>
  <c r="N214" i="9"/>
  <c r="M214" i="9"/>
  <c r="L214" i="9"/>
  <c r="K214" i="9"/>
  <c r="J214" i="9"/>
  <c r="I214" i="9"/>
  <c r="G214" i="9"/>
  <c r="AT213" i="9"/>
  <c r="AH213" i="9"/>
  <c r="AG213" i="9"/>
  <c r="AF213" i="9"/>
  <c r="AE213" i="9"/>
  <c r="AD213" i="9"/>
  <c r="AC213" i="9"/>
  <c r="AB213" i="9"/>
  <c r="AA213" i="9"/>
  <c r="Z213" i="9"/>
  <c r="Y213" i="9"/>
  <c r="X213" i="9"/>
  <c r="W213" i="9"/>
  <c r="V213" i="9"/>
  <c r="U213" i="9"/>
  <c r="T213" i="9"/>
  <c r="S213" i="9"/>
  <c r="R213" i="9"/>
  <c r="Q213" i="9"/>
  <c r="P213" i="9"/>
  <c r="N213" i="9"/>
  <c r="M213" i="9"/>
  <c r="L213" i="9"/>
  <c r="K213" i="9"/>
  <c r="J213" i="9"/>
  <c r="I213" i="9"/>
  <c r="G213" i="9"/>
  <c r="AT212" i="9"/>
  <c r="AH212" i="9"/>
  <c r="AG212" i="9"/>
  <c r="AF212" i="9"/>
  <c r="AE212" i="9"/>
  <c r="AD212" i="9"/>
  <c r="AC212" i="9"/>
  <c r="AB212" i="9"/>
  <c r="AA212" i="9"/>
  <c r="Z212" i="9"/>
  <c r="Y212" i="9"/>
  <c r="X212" i="9"/>
  <c r="W212" i="9"/>
  <c r="V212" i="9"/>
  <c r="U212" i="9"/>
  <c r="T212" i="9"/>
  <c r="S212" i="9"/>
  <c r="R212" i="9"/>
  <c r="P212" i="9"/>
  <c r="O212" i="9"/>
  <c r="N212" i="9"/>
  <c r="M212" i="9"/>
  <c r="L212" i="9"/>
  <c r="K212" i="9"/>
  <c r="J212" i="9"/>
  <c r="I212" i="9"/>
  <c r="G212" i="9"/>
  <c r="AT211" i="9"/>
  <c r="AH211" i="9"/>
  <c r="AG211" i="9"/>
  <c r="AF211" i="9"/>
  <c r="AE211" i="9"/>
  <c r="AD211" i="9"/>
  <c r="AC211" i="9"/>
  <c r="AB211" i="9"/>
  <c r="AA211" i="9"/>
  <c r="Z211" i="9"/>
  <c r="Y211" i="9"/>
  <c r="X211" i="9"/>
  <c r="W211" i="9"/>
  <c r="V211" i="9"/>
  <c r="U211" i="9"/>
  <c r="T211" i="9"/>
  <c r="S211" i="9"/>
  <c r="R211" i="9"/>
  <c r="Q211" i="9"/>
  <c r="P211" i="9"/>
  <c r="O211" i="9"/>
  <c r="M211" i="9"/>
  <c r="L211" i="9"/>
  <c r="K211" i="9"/>
  <c r="J211" i="9"/>
  <c r="I211" i="9"/>
  <c r="G211" i="9"/>
  <c r="AT210" i="9"/>
  <c r="AH210" i="9"/>
  <c r="AG210" i="9"/>
  <c r="AF210" i="9"/>
  <c r="AE210" i="9"/>
  <c r="AD210" i="9"/>
  <c r="AC210" i="9"/>
  <c r="AB210" i="9"/>
  <c r="AA210" i="9"/>
  <c r="Z210" i="9"/>
  <c r="Y210" i="9"/>
  <c r="X210" i="9"/>
  <c r="W210" i="9"/>
  <c r="V210" i="9"/>
  <c r="U210" i="9"/>
  <c r="T210" i="9"/>
  <c r="S210" i="9"/>
  <c r="Q210" i="9"/>
  <c r="P210" i="9"/>
  <c r="O210" i="9"/>
  <c r="N210" i="9"/>
  <c r="M210" i="9"/>
  <c r="L210" i="9"/>
  <c r="K210" i="9"/>
  <c r="J210" i="9"/>
  <c r="I210" i="9"/>
  <c r="G210" i="9"/>
  <c r="AT209" i="9"/>
  <c r="AH209" i="9"/>
  <c r="AG209" i="9"/>
  <c r="AF209" i="9"/>
  <c r="AE209" i="9"/>
  <c r="AD209" i="9"/>
  <c r="AC209" i="9"/>
  <c r="AB209" i="9"/>
  <c r="AA209" i="9"/>
  <c r="Z209" i="9"/>
  <c r="Y209" i="9"/>
  <c r="X209" i="9"/>
  <c r="U209" i="9"/>
  <c r="T209" i="9"/>
  <c r="S209" i="9"/>
  <c r="R209" i="9"/>
  <c r="Q209" i="9"/>
  <c r="P209" i="9"/>
  <c r="O209" i="9"/>
  <c r="N209" i="9"/>
  <c r="M209" i="9"/>
  <c r="L209" i="9"/>
  <c r="K209" i="9"/>
  <c r="J209" i="9"/>
  <c r="I209" i="9"/>
  <c r="G209" i="9"/>
  <c r="AT208" i="9"/>
  <c r="AG208" i="9"/>
  <c r="AF208" i="9"/>
  <c r="AE208" i="9"/>
  <c r="AD208" i="9"/>
  <c r="AC208" i="9"/>
  <c r="AB208" i="9"/>
  <c r="AA208" i="9"/>
  <c r="Y208" i="9"/>
  <c r="X208" i="9"/>
  <c r="W208" i="9"/>
  <c r="V208" i="9"/>
  <c r="U208" i="9"/>
  <c r="T208" i="9"/>
  <c r="S208" i="9"/>
  <c r="R208" i="9"/>
  <c r="Q208" i="9"/>
  <c r="P208" i="9"/>
  <c r="O208" i="9"/>
  <c r="N208" i="9"/>
  <c r="M208" i="9"/>
  <c r="L208" i="9"/>
  <c r="K208" i="9"/>
  <c r="J208" i="9"/>
  <c r="I208" i="9"/>
  <c r="G208" i="9"/>
  <c r="AT207" i="9"/>
  <c r="AH207" i="9"/>
  <c r="AG207" i="9"/>
  <c r="AF207" i="9"/>
  <c r="AE207" i="9"/>
  <c r="AD207" i="9"/>
  <c r="AC207" i="9"/>
  <c r="AB207" i="9"/>
  <c r="AA207" i="9"/>
  <c r="Z207" i="9"/>
  <c r="X207" i="9"/>
  <c r="W207" i="9"/>
  <c r="V207" i="9"/>
  <c r="U207" i="9"/>
  <c r="T207" i="9"/>
  <c r="S207" i="9"/>
  <c r="R207" i="9"/>
  <c r="Q207" i="9"/>
  <c r="P207" i="9"/>
  <c r="O207" i="9"/>
  <c r="N207" i="9"/>
  <c r="J207" i="9"/>
  <c r="I207" i="9"/>
  <c r="G207" i="9"/>
  <c r="AT206" i="9"/>
  <c r="AH206" i="9"/>
  <c r="AG206" i="9"/>
  <c r="AF206" i="9"/>
  <c r="AE206" i="9"/>
  <c r="AD206" i="9"/>
  <c r="AC206" i="9"/>
  <c r="AB206" i="9"/>
  <c r="AA206" i="9"/>
  <c r="Z206" i="9"/>
  <c r="Y206" i="9"/>
  <c r="W206" i="9"/>
  <c r="V206" i="9"/>
  <c r="R206" i="9"/>
  <c r="Q206" i="9"/>
  <c r="O206" i="9"/>
  <c r="N206" i="9"/>
  <c r="M206" i="9"/>
  <c r="L206" i="9"/>
  <c r="K206" i="9"/>
  <c r="J206" i="9"/>
  <c r="I206" i="9"/>
  <c r="G206" i="9"/>
  <c r="AT205" i="9"/>
  <c r="AS205" i="9"/>
  <c r="AH205" i="9"/>
  <c r="AG205" i="9"/>
  <c r="AF205" i="9"/>
  <c r="AE205" i="9"/>
  <c r="AD205" i="9"/>
  <c r="AC205" i="9"/>
  <c r="AB205" i="9"/>
  <c r="AA205" i="9"/>
  <c r="Z205" i="9"/>
  <c r="Y205" i="9"/>
  <c r="X205" i="9"/>
  <c r="W205" i="9"/>
  <c r="V205" i="9"/>
  <c r="U205" i="9"/>
  <c r="T205" i="9"/>
  <c r="S205" i="9"/>
  <c r="R205" i="9"/>
  <c r="Q205" i="9"/>
  <c r="P205" i="9"/>
  <c r="O205" i="9"/>
  <c r="N205" i="9"/>
  <c r="M205" i="9"/>
  <c r="L205" i="9"/>
  <c r="K205" i="9"/>
  <c r="J205" i="9"/>
  <c r="I205" i="9"/>
  <c r="G205" i="9"/>
  <c r="AT204" i="9"/>
  <c r="AS204" i="9"/>
  <c r="AH204" i="9"/>
  <c r="AG204" i="9"/>
  <c r="AF204" i="9"/>
  <c r="AE204" i="9"/>
  <c r="AD204" i="9"/>
  <c r="AC204" i="9"/>
  <c r="AB204" i="9"/>
  <c r="AA204" i="9"/>
  <c r="Z204" i="9"/>
  <c r="Y204" i="9"/>
  <c r="X204" i="9"/>
  <c r="W204" i="9"/>
  <c r="V204" i="9"/>
  <c r="U204" i="9"/>
  <c r="T204" i="9"/>
  <c r="S204" i="9"/>
  <c r="R204" i="9"/>
  <c r="Q204" i="9"/>
  <c r="P204" i="9"/>
  <c r="O204" i="9"/>
  <c r="N204" i="9"/>
  <c r="M204" i="9"/>
  <c r="L204" i="9"/>
  <c r="K204" i="9"/>
  <c r="J204" i="9"/>
  <c r="I204" i="9"/>
  <c r="G204" i="9"/>
  <c r="AT203" i="9"/>
  <c r="AS203" i="9"/>
  <c r="AH203" i="9"/>
  <c r="AG203" i="9"/>
  <c r="AF203" i="9"/>
  <c r="AE203" i="9"/>
  <c r="AD203" i="9"/>
  <c r="AC203" i="9"/>
  <c r="AB203" i="9"/>
  <c r="AA203" i="9"/>
  <c r="Z203" i="9"/>
  <c r="Y203" i="9"/>
  <c r="X203" i="9"/>
  <c r="W203" i="9"/>
  <c r="V203" i="9"/>
  <c r="U203" i="9"/>
  <c r="T203" i="9"/>
  <c r="S203" i="9"/>
  <c r="R203" i="9"/>
  <c r="Q203" i="9"/>
  <c r="P203" i="9"/>
  <c r="O203" i="9"/>
  <c r="N203" i="9"/>
  <c r="M203" i="9"/>
  <c r="L203" i="9"/>
  <c r="K203" i="9"/>
  <c r="J203" i="9"/>
  <c r="I203" i="9"/>
  <c r="G203" i="9"/>
  <c r="AT202" i="9"/>
  <c r="AS202" i="9"/>
  <c r="AH202" i="9"/>
  <c r="AG202" i="9"/>
  <c r="AF202" i="9"/>
  <c r="AE202" i="9"/>
  <c r="AD202" i="9"/>
  <c r="AC202" i="9"/>
  <c r="AB202" i="9"/>
  <c r="AA202" i="9"/>
  <c r="Z202" i="9"/>
  <c r="Y202" i="9"/>
  <c r="X202" i="9"/>
  <c r="W202" i="9"/>
  <c r="V202" i="9"/>
  <c r="U202" i="9"/>
  <c r="T202" i="9"/>
  <c r="S202" i="9"/>
  <c r="R202" i="9"/>
  <c r="Q202" i="9"/>
  <c r="P202" i="9"/>
  <c r="O202" i="9"/>
  <c r="N202" i="9"/>
  <c r="M202" i="9"/>
  <c r="L202" i="9"/>
  <c r="K202" i="9"/>
  <c r="J202" i="9"/>
  <c r="I202" i="9"/>
  <c r="G202" i="9"/>
  <c r="AT201" i="9"/>
  <c r="AS201" i="9"/>
  <c r="AH201" i="9"/>
  <c r="AG201" i="9"/>
  <c r="AF201" i="9"/>
  <c r="AE201" i="9"/>
  <c r="AD201" i="9"/>
  <c r="AC201" i="9"/>
  <c r="AB201" i="9"/>
  <c r="AA201" i="9"/>
  <c r="Z201" i="9"/>
  <c r="Y201" i="9"/>
  <c r="X201" i="9"/>
  <c r="W201" i="9"/>
  <c r="V201" i="9"/>
  <c r="U201" i="9"/>
  <c r="T201" i="9"/>
  <c r="S201" i="9"/>
  <c r="R201" i="9"/>
  <c r="Q201" i="9"/>
  <c r="P201" i="9"/>
  <c r="O201" i="9"/>
  <c r="N201" i="9"/>
  <c r="M201" i="9"/>
  <c r="L201" i="9"/>
  <c r="K201" i="9"/>
  <c r="J201" i="9"/>
  <c r="I201" i="9"/>
  <c r="G201" i="9"/>
  <c r="AT200" i="9"/>
  <c r="AS200" i="9"/>
  <c r="AH200" i="9"/>
  <c r="AG200" i="9"/>
  <c r="AF200" i="9"/>
  <c r="AE200" i="9"/>
  <c r="AD200" i="9"/>
  <c r="AC200" i="9"/>
  <c r="AB200" i="9"/>
  <c r="AA200" i="9"/>
  <c r="Z200" i="9"/>
  <c r="Y200" i="9"/>
  <c r="X200" i="9"/>
  <c r="W200" i="9"/>
  <c r="V200" i="9"/>
  <c r="U200" i="9"/>
  <c r="T200" i="9"/>
  <c r="S200" i="9"/>
  <c r="R200" i="9"/>
  <c r="Q200" i="9"/>
  <c r="P200" i="9"/>
  <c r="O200" i="9"/>
  <c r="N200" i="9"/>
  <c r="M200" i="9"/>
  <c r="L200" i="9"/>
  <c r="K200" i="9"/>
  <c r="J200" i="9"/>
  <c r="I200" i="9"/>
  <c r="G200" i="9"/>
  <c r="AT199" i="9"/>
  <c r="AS199" i="9"/>
  <c r="AH199" i="9"/>
  <c r="AG199" i="9"/>
  <c r="AF199" i="9"/>
  <c r="AE199" i="9"/>
  <c r="AD199" i="9"/>
  <c r="AC199" i="9"/>
  <c r="AB199" i="9"/>
  <c r="AA199" i="9"/>
  <c r="Z199" i="9"/>
  <c r="Y199" i="9"/>
  <c r="X199" i="9"/>
  <c r="W199" i="9"/>
  <c r="V199" i="9"/>
  <c r="U199" i="9"/>
  <c r="T199" i="9"/>
  <c r="S199" i="9"/>
  <c r="R199" i="9"/>
  <c r="Q199" i="9"/>
  <c r="P199" i="9"/>
  <c r="O199" i="9"/>
  <c r="N199" i="9"/>
  <c r="M199" i="9"/>
  <c r="L199" i="9"/>
  <c r="K199" i="9"/>
  <c r="J199" i="9"/>
  <c r="I199" i="9"/>
  <c r="G199" i="9"/>
  <c r="AT198" i="9"/>
  <c r="AS198" i="9"/>
  <c r="AH198" i="9"/>
  <c r="AG198" i="9"/>
  <c r="AF198" i="9"/>
  <c r="AE198" i="9"/>
  <c r="AD198" i="9"/>
  <c r="AC198" i="9"/>
  <c r="AB198" i="9"/>
  <c r="AA198" i="9"/>
  <c r="Z198" i="9"/>
  <c r="Y198" i="9"/>
  <c r="X198" i="9"/>
  <c r="W198" i="9"/>
  <c r="V198" i="9"/>
  <c r="U198" i="9"/>
  <c r="T198" i="9"/>
  <c r="S198" i="9"/>
  <c r="R198" i="9"/>
  <c r="Q198" i="9"/>
  <c r="P198" i="9"/>
  <c r="O198" i="9"/>
  <c r="N198" i="9"/>
  <c r="M198" i="9"/>
  <c r="L198" i="9"/>
  <c r="K198" i="9"/>
  <c r="J198" i="9"/>
  <c r="I198" i="9"/>
  <c r="G198" i="9"/>
  <c r="AT197" i="9"/>
  <c r="AS197" i="9"/>
  <c r="AH197" i="9"/>
  <c r="AG197" i="9"/>
  <c r="AF197" i="9"/>
  <c r="AE197" i="9"/>
  <c r="AD197" i="9"/>
  <c r="AC197" i="9"/>
  <c r="AB197" i="9"/>
  <c r="AA197" i="9"/>
  <c r="Z197" i="9"/>
  <c r="Y197" i="9"/>
  <c r="X197" i="9"/>
  <c r="W197" i="9"/>
  <c r="V197" i="9"/>
  <c r="U197" i="9"/>
  <c r="T197" i="9"/>
  <c r="S197" i="9"/>
  <c r="R197" i="9"/>
  <c r="Q197" i="9"/>
  <c r="P197" i="9"/>
  <c r="O197" i="9"/>
  <c r="N197" i="9"/>
  <c r="M197" i="9"/>
  <c r="L197" i="9"/>
  <c r="K197" i="9"/>
  <c r="J197" i="9"/>
  <c r="I197" i="9"/>
  <c r="G197" i="9"/>
  <c r="AT196" i="9"/>
  <c r="AS196" i="9"/>
  <c r="AH196" i="9"/>
  <c r="AG196" i="9"/>
  <c r="AF196" i="9"/>
  <c r="AE196" i="9"/>
  <c r="AD196" i="9"/>
  <c r="AC196" i="9"/>
  <c r="AB196" i="9"/>
  <c r="AA196" i="9"/>
  <c r="Z196" i="9"/>
  <c r="Y196" i="9"/>
  <c r="X196" i="9"/>
  <c r="W196" i="9"/>
  <c r="V196" i="9"/>
  <c r="U196" i="9"/>
  <c r="T196" i="9"/>
  <c r="S196" i="9"/>
  <c r="R196" i="9"/>
  <c r="Q196" i="9"/>
  <c r="P196" i="9"/>
  <c r="O196" i="9"/>
  <c r="N196" i="9"/>
  <c r="M196" i="9"/>
  <c r="L196" i="9"/>
  <c r="K196" i="9"/>
  <c r="J196" i="9"/>
  <c r="I196" i="9"/>
  <c r="G196" i="9"/>
  <c r="AT195" i="9"/>
  <c r="AS195" i="9"/>
  <c r="AH195" i="9"/>
  <c r="AG195" i="9"/>
  <c r="AF195" i="9"/>
  <c r="AE195" i="9"/>
  <c r="AD195" i="9"/>
  <c r="AC195" i="9"/>
  <c r="AB195" i="9"/>
  <c r="AA195" i="9"/>
  <c r="Z195" i="9"/>
  <c r="Y195" i="9"/>
  <c r="X195" i="9"/>
  <c r="W195" i="9"/>
  <c r="V195" i="9"/>
  <c r="U195" i="9"/>
  <c r="T195" i="9"/>
  <c r="S195" i="9"/>
  <c r="R195" i="9"/>
  <c r="Q195" i="9"/>
  <c r="P195" i="9"/>
  <c r="O195" i="9"/>
  <c r="N195" i="9"/>
  <c r="M195" i="9"/>
  <c r="L195" i="9"/>
  <c r="K195" i="9"/>
  <c r="J195" i="9"/>
  <c r="I195" i="9"/>
  <c r="G195" i="9"/>
  <c r="AT194" i="9"/>
  <c r="AS194" i="9"/>
  <c r="AH194" i="9"/>
  <c r="AG194" i="9"/>
  <c r="AF194" i="9"/>
  <c r="AE194" i="9"/>
  <c r="AD194" i="9"/>
  <c r="AC194" i="9"/>
  <c r="AB194" i="9"/>
  <c r="AA194" i="9"/>
  <c r="Z194" i="9"/>
  <c r="Y194" i="9"/>
  <c r="X194" i="9"/>
  <c r="W194" i="9"/>
  <c r="V194" i="9"/>
  <c r="U194" i="9"/>
  <c r="T194" i="9"/>
  <c r="S194" i="9"/>
  <c r="R194" i="9"/>
  <c r="Q194" i="9"/>
  <c r="P194" i="9"/>
  <c r="O194" i="9"/>
  <c r="N194" i="9"/>
  <c r="M194" i="9"/>
  <c r="L194" i="9"/>
  <c r="K194" i="9"/>
  <c r="J194" i="9"/>
  <c r="I194" i="9"/>
  <c r="G194" i="9"/>
  <c r="AT193" i="9"/>
  <c r="AS193" i="9"/>
  <c r="AH193" i="9"/>
  <c r="AG193" i="9"/>
  <c r="AF193" i="9"/>
  <c r="AE193" i="9"/>
  <c r="AD193" i="9"/>
  <c r="AC193" i="9"/>
  <c r="AB193" i="9"/>
  <c r="AA193" i="9"/>
  <c r="Z193" i="9"/>
  <c r="Y193" i="9"/>
  <c r="X193" i="9"/>
  <c r="W193" i="9"/>
  <c r="V193" i="9"/>
  <c r="U193" i="9"/>
  <c r="T193" i="9"/>
  <c r="S193" i="9"/>
  <c r="R193" i="9"/>
  <c r="Q193" i="9"/>
  <c r="P193" i="9"/>
  <c r="O193" i="9"/>
  <c r="N193" i="9"/>
  <c r="M193" i="9"/>
  <c r="L193" i="9"/>
  <c r="K193" i="9"/>
  <c r="J193" i="9"/>
  <c r="I193" i="9"/>
  <c r="G193" i="9"/>
  <c r="AT192" i="9"/>
  <c r="AS192" i="9"/>
  <c r="AH192" i="9"/>
  <c r="AG192" i="9"/>
  <c r="AF192" i="9"/>
  <c r="AE192" i="9"/>
  <c r="AD192" i="9"/>
  <c r="AC192" i="9"/>
  <c r="AB192" i="9"/>
  <c r="AA192" i="9"/>
  <c r="Z192" i="9"/>
  <c r="Y192" i="9"/>
  <c r="X192" i="9"/>
  <c r="W192" i="9"/>
  <c r="V192" i="9"/>
  <c r="U192" i="9"/>
  <c r="T192" i="9"/>
  <c r="S192" i="9"/>
  <c r="R192" i="9"/>
  <c r="Q192" i="9"/>
  <c r="P192" i="9"/>
  <c r="O192" i="9"/>
  <c r="N192" i="9"/>
  <c r="M192" i="9"/>
  <c r="L192" i="9"/>
  <c r="K192" i="9"/>
  <c r="J192" i="9"/>
  <c r="I192" i="9"/>
  <c r="G192" i="9"/>
  <c r="AT191" i="9"/>
  <c r="AS191" i="9"/>
  <c r="AH191" i="9"/>
  <c r="AG191" i="9"/>
  <c r="AF191" i="9"/>
  <c r="AE191" i="9"/>
  <c r="AD191" i="9"/>
  <c r="AC191" i="9"/>
  <c r="AB191" i="9"/>
  <c r="AA191" i="9"/>
  <c r="Z191" i="9"/>
  <c r="Y191" i="9"/>
  <c r="X191" i="9"/>
  <c r="W191" i="9"/>
  <c r="V191" i="9"/>
  <c r="U191" i="9"/>
  <c r="T191" i="9"/>
  <c r="S191" i="9"/>
  <c r="R191" i="9"/>
  <c r="Q191" i="9"/>
  <c r="P191" i="9"/>
  <c r="O191" i="9"/>
  <c r="N191" i="9"/>
  <c r="M191" i="9"/>
  <c r="L191" i="9"/>
  <c r="K191" i="9"/>
  <c r="J191" i="9"/>
  <c r="I191" i="9"/>
  <c r="G191" i="9"/>
  <c r="AT190" i="9"/>
  <c r="AS190" i="9"/>
  <c r="AH190" i="9"/>
  <c r="AG190" i="9"/>
  <c r="AF190" i="9"/>
  <c r="AE190" i="9"/>
  <c r="AD190" i="9"/>
  <c r="AC190" i="9"/>
  <c r="AB190" i="9"/>
  <c r="AA190" i="9"/>
  <c r="Z190" i="9"/>
  <c r="Y190" i="9"/>
  <c r="X190" i="9"/>
  <c r="W190" i="9"/>
  <c r="V190" i="9"/>
  <c r="U190" i="9"/>
  <c r="T190" i="9"/>
  <c r="S190" i="9"/>
  <c r="R190" i="9"/>
  <c r="P190" i="9"/>
  <c r="O190" i="9"/>
  <c r="N190" i="9"/>
  <c r="M190" i="9"/>
  <c r="L190" i="9"/>
  <c r="K190" i="9"/>
  <c r="J190" i="9"/>
  <c r="I190" i="9"/>
  <c r="G190" i="9"/>
  <c r="AT189" i="9"/>
  <c r="AS189" i="9"/>
  <c r="AH189" i="9"/>
  <c r="AG189" i="9"/>
  <c r="AF189" i="9"/>
  <c r="AE189" i="9"/>
  <c r="AD189" i="9"/>
  <c r="AC189" i="9"/>
  <c r="AB189" i="9"/>
  <c r="AA189" i="9"/>
  <c r="Z189" i="9"/>
  <c r="Y189" i="9"/>
  <c r="X189" i="9"/>
  <c r="W189" i="9"/>
  <c r="V189" i="9"/>
  <c r="U189" i="9"/>
  <c r="T189" i="9"/>
  <c r="S189" i="9"/>
  <c r="R189" i="9"/>
  <c r="Q189" i="9"/>
  <c r="P189" i="9"/>
  <c r="N189" i="9"/>
  <c r="M189" i="9"/>
  <c r="L189" i="9"/>
  <c r="K189" i="9"/>
  <c r="J189" i="9"/>
  <c r="I189" i="9"/>
  <c r="G189" i="9"/>
  <c r="AT188" i="9"/>
  <c r="AS188" i="9"/>
  <c r="AH188" i="9"/>
  <c r="AG188" i="9"/>
  <c r="AF188" i="9"/>
  <c r="AE188" i="9"/>
  <c r="AD188" i="9"/>
  <c r="AC188" i="9"/>
  <c r="AB188" i="9"/>
  <c r="AA188" i="9"/>
  <c r="Z188" i="9"/>
  <c r="Y188" i="9"/>
  <c r="X188" i="9"/>
  <c r="W188" i="9"/>
  <c r="V188" i="9"/>
  <c r="U188" i="9"/>
  <c r="T188" i="9"/>
  <c r="S188" i="9"/>
  <c r="R188" i="9"/>
  <c r="Q188" i="9"/>
  <c r="P188" i="9"/>
  <c r="O188" i="9"/>
  <c r="N188" i="9"/>
  <c r="L188" i="9"/>
  <c r="K188" i="9"/>
  <c r="J188" i="9"/>
  <c r="I188" i="9"/>
  <c r="G188" i="9"/>
  <c r="AT187" i="9"/>
  <c r="AS187" i="9"/>
  <c r="AG187" i="9"/>
  <c r="AF187" i="9"/>
  <c r="AE187" i="9"/>
  <c r="AC187" i="9"/>
  <c r="AA187" i="9"/>
  <c r="Z187" i="9"/>
  <c r="Y187" i="9"/>
  <c r="X187" i="9"/>
  <c r="W187" i="9"/>
  <c r="V187" i="9"/>
  <c r="U187" i="9"/>
  <c r="T187" i="9"/>
  <c r="S187" i="9"/>
  <c r="R187" i="9"/>
  <c r="Q187" i="9"/>
  <c r="P187" i="9"/>
  <c r="O187" i="9"/>
  <c r="N187" i="9"/>
  <c r="M187" i="9"/>
  <c r="L187" i="9"/>
  <c r="K187" i="9"/>
  <c r="J187" i="9"/>
  <c r="I187" i="9"/>
  <c r="G187" i="9"/>
  <c r="AT186" i="9"/>
  <c r="AH186" i="9"/>
  <c r="AG186" i="9"/>
  <c r="AF186" i="9"/>
  <c r="AE186" i="9"/>
  <c r="AD186" i="9"/>
  <c r="AC186" i="9"/>
  <c r="AB186" i="9"/>
  <c r="AA186" i="9"/>
  <c r="Z186" i="9"/>
  <c r="X186" i="9"/>
  <c r="W186" i="9"/>
  <c r="U186" i="9"/>
  <c r="S186" i="9"/>
  <c r="R186" i="9"/>
  <c r="Q186" i="9"/>
  <c r="P186" i="9"/>
  <c r="O186" i="9"/>
  <c r="N186" i="9"/>
  <c r="M186" i="9"/>
  <c r="L186" i="9"/>
  <c r="K186" i="9"/>
  <c r="J186" i="9"/>
  <c r="I186" i="9"/>
  <c r="G186" i="9"/>
  <c r="AT185" i="9"/>
  <c r="AH185" i="9"/>
  <c r="AG185" i="9"/>
  <c r="AF185" i="9"/>
  <c r="AE185" i="9"/>
  <c r="AD185" i="9"/>
  <c r="AC185" i="9"/>
  <c r="AB185" i="9"/>
  <c r="AA185" i="9"/>
  <c r="Z185" i="9"/>
  <c r="Y185" i="9"/>
  <c r="X185" i="9"/>
  <c r="W185" i="9"/>
  <c r="V185" i="9"/>
  <c r="U185" i="9"/>
  <c r="T185" i="9"/>
  <c r="S185" i="9"/>
  <c r="R185" i="9"/>
  <c r="Q185" i="9"/>
  <c r="P185" i="9"/>
  <c r="O185" i="9"/>
  <c r="N185" i="9"/>
  <c r="M185" i="9"/>
  <c r="G185" i="9"/>
  <c r="AT184" i="9"/>
  <c r="AH184" i="9"/>
  <c r="AG184" i="9"/>
  <c r="AF184" i="9"/>
  <c r="AE184" i="9"/>
  <c r="AD184" i="9"/>
  <c r="AC184" i="9"/>
  <c r="AB184" i="9"/>
  <c r="AA184" i="9"/>
  <c r="Y184" i="9"/>
  <c r="V184" i="9"/>
  <c r="T184" i="9"/>
  <c r="Q184" i="9"/>
  <c r="P184" i="9"/>
  <c r="O184" i="9"/>
  <c r="N184" i="9"/>
  <c r="M184" i="9"/>
  <c r="L184" i="9"/>
  <c r="K184" i="9"/>
  <c r="J184" i="9"/>
  <c r="I184" i="9"/>
  <c r="G184" i="9"/>
  <c r="AT183" i="9"/>
  <c r="AH183" i="9"/>
  <c r="AD183" i="9"/>
  <c r="AB183" i="9"/>
  <c r="Z183" i="9"/>
  <c r="Y183" i="9"/>
  <c r="X183" i="9"/>
  <c r="W183" i="9"/>
  <c r="V183" i="9"/>
  <c r="U183" i="9"/>
  <c r="T183" i="9"/>
  <c r="S183" i="9"/>
  <c r="R183" i="9"/>
  <c r="Q183" i="9"/>
  <c r="O183" i="9"/>
  <c r="M183" i="9"/>
  <c r="L183" i="9"/>
  <c r="K183" i="9"/>
  <c r="J183" i="9"/>
  <c r="I183" i="9"/>
  <c r="G183" i="9"/>
  <c r="AT182" i="9"/>
  <c r="AS182" i="9"/>
  <c r="AH182" i="9"/>
  <c r="AG182" i="9"/>
  <c r="AF182" i="9"/>
  <c r="AE182" i="9"/>
  <c r="AD182" i="9"/>
  <c r="AC182" i="9"/>
  <c r="AB182" i="9"/>
  <c r="AA182" i="9"/>
  <c r="Z182" i="9"/>
  <c r="Y182" i="9"/>
  <c r="X182" i="9"/>
  <c r="W182" i="9"/>
  <c r="V182" i="9"/>
  <c r="U182" i="9"/>
  <c r="T182" i="9"/>
  <c r="S182" i="9"/>
  <c r="R182" i="9"/>
  <c r="Q182" i="9"/>
  <c r="P182" i="9"/>
  <c r="O182" i="9"/>
  <c r="N182" i="9"/>
  <c r="M182" i="9"/>
  <c r="L182" i="9"/>
  <c r="K182" i="9"/>
  <c r="J182" i="9"/>
  <c r="I182" i="9"/>
  <c r="G182" i="9"/>
  <c r="AT181" i="9"/>
  <c r="AS181" i="9"/>
  <c r="AH181" i="9"/>
  <c r="AG181" i="9"/>
  <c r="AF181" i="9"/>
  <c r="AE181" i="9"/>
  <c r="AD181" i="9"/>
  <c r="AC181" i="9"/>
  <c r="AB181" i="9"/>
  <c r="AA181" i="9"/>
  <c r="Z181" i="9"/>
  <c r="Y181" i="9"/>
  <c r="X181" i="9"/>
  <c r="W181" i="9"/>
  <c r="V181" i="9"/>
  <c r="U181" i="9"/>
  <c r="T181" i="9"/>
  <c r="S181" i="9"/>
  <c r="R181" i="9"/>
  <c r="Q181" i="9"/>
  <c r="P181" i="9"/>
  <c r="O181" i="9"/>
  <c r="N181" i="9"/>
  <c r="M181" i="9"/>
  <c r="L181" i="9"/>
  <c r="K181" i="9"/>
  <c r="J181" i="9"/>
  <c r="I181" i="9"/>
  <c r="G181" i="9"/>
  <c r="AT180" i="9"/>
  <c r="AS180" i="9"/>
  <c r="AH180" i="9"/>
  <c r="AG180" i="9"/>
  <c r="AF180" i="9"/>
  <c r="AE180" i="9"/>
  <c r="AD180" i="9"/>
  <c r="AC180" i="9"/>
  <c r="AB180" i="9"/>
  <c r="AA180" i="9"/>
  <c r="Z180" i="9"/>
  <c r="Y180" i="9"/>
  <c r="X180" i="9"/>
  <c r="W180" i="9"/>
  <c r="V180" i="9"/>
  <c r="U180" i="9"/>
  <c r="T180" i="9"/>
  <c r="S180" i="9"/>
  <c r="R180" i="9"/>
  <c r="Q180" i="9"/>
  <c r="P180" i="9"/>
  <c r="O180" i="9"/>
  <c r="N180" i="9"/>
  <c r="M180" i="9"/>
  <c r="L180" i="9"/>
  <c r="K180" i="9"/>
  <c r="J180" i="9"/>
  <c r="I180" i="9"/>
  <c r="G180" i="9"/>
  <c r="AT179" i="9"/>
  <c r="AS179" i="9"/>
  <c r="AH179" i="9"/>
  <c r="AG179" i="9"/>
  <c r="AF179" i="9"/>
  <c r="AE179" i="9"/>
  <c r="AD179" i="9"/>
  <c r="AC179" i="9"/>
  <c r="AB179" i="9"/>
  <c r="AA179" i="9"/>
  <c r="Z179" i="9"/>
  <c r="Y179" i="9"/>
  <c r="X179" i="9"/>
  <c r="W179" i="9"/>
  <c r="V179" i="9"/>
  <c r="U179" i="9"/>
  <c r="T179" i="9"/>
  <c r="S179" i="9"/>
  <c r="R179" i="9"/>
  <c r="Q179" i="9"/>
  <c r="P179" i="9"/>
  <c r="O179" i="9"/>
  <c r="N179" i="9"/>
  <c r="M179" i="9"/>
  <c r="L179" i="9"/>
  <c r="K179" i="9"/>
  <c r="J179" i="9"/>
  <c r="I179" i="9"/>
  <c r="G179" i="9"/>
  <c r="AT178" i="9"/>
  <c r="AS178" i="9"/>
  <c r="AH178" i="9"/>
  <c r="AG178" i="9"/>
  <c r="AF178" i="9"/>
  <c r="AE178" i="9"/>
  <c r="AD178" i="9"/>
  <c r="AC178" i="9"/>
  <c r="AB178" i="9"/>
  <c r="AA178" i="9"/>
  <c r="Z178" i="9"/>
  <c r="Y178" i="9"/>
  <c r="X178" i="9"/>
  <c r="W178" i="9"/>
  <c r="V178" i="9"/>
  <c r="U178" i="9"/>
  <c r="T178" i="9"/>
  <c r="S178" i="9"/>
  <c r="R178" i="9"/>
  <c r="Q178" i="9"/>
  <c r="P178" i="9"/>
  <c r="O178" i="9"/>
  <c r="N178" i="9"/>
  <c r="M178" i="9"/>
  <c r="L178" i="9"/>
  <c r="K178" i="9"/>
  <c r="J178" i="9"/>
  <c r="I178" i="9"/>
  <c r="G178" i="9"/>
  <c r="AT177" i="9"/>
  <c r="AS177" i="9"/>
  <c r="AH177" i="9"/>
  <c r="AG177" i="9"/>
  <c r="AF177" i="9"/>
  <c r="AE177" i="9"/>
  <c r="AD177" i="9"/>
  <c r="AC177" i="9"/>
  <c r="AB177" i="9"/>
  <c r="AA177" i="9"/>
  <c r="Z177" i="9"/>
  <c r="Y177" i="9"/>
  <c r="X177" i="9"/>
  <c r="W177" i="9"/>
  <c r="V177" i="9"/>
  <c r="U177" i="9"/>
  <c r="T177" i="9"/>
  <c r="S177" i="9"/>
  <c r="R177" i="9"/>
  <c r="Q177" i="9"/>
  <c r="P177" i="9"/>
  <c r="O177" i="9"/>
  <c r="N177" i="9"/>
  <c r="M177" i="9"/>
  <c r="L177" i="9"/>
  <c r="K177" i="9"/>
  <c r="J177" i="9"/>
  <c r="I177" i="9"/>
  <c r="G177" i="9"/>
  <c r="AT176" i="9"/>
  <c r="AS176" i="9"/>
  <c r="AH176" i="9"/>
  <c r="AG176" i="9"/>
  <c r="AF176" i="9"/>
  <c r="AE176" i="9"/>
  <c r="AD176" i="9"/>
  <c r="AC176" i="9"/>
  <c r="AB176" i="9"/>
  <c r="AA176" i="9"/>
  <c r="Z176" i="9"/>
  <c r="Y176" i="9"/>
  <c r="X176" i="9"/>
  <c r="W176" i="9"/>
  <c r="V176" i="9"/>
  <c r="U176" i="9"/>
  <c r="T176" i="9"/>
  <c r="S176" i="9"/>
  <c r="R176" i="9"/>
  <c r="Q176" i="9"/>
  <c r="P176" i="9"/>
  <c r="O176" i="9"/>
  <c r="N176" i="9"/>
  <c r="M176" i="9"/>
  <c r="L176" i="9"/>
  <c r="K176" i="9"/>
  <c r="J176" i="9"/>
  <c r="I176" i="9"/>
  <c r="G176" i="9"/>
  <c r="AT175" i="9"/>
  <c r="AS175" i="9"/>
  <c r="AH175" i="9"/>
  <c r="AG175" i="9"/>
  <c r="AF175" i="9"/>
  <c r="AE175" i="9"/>
  <c r="AD175" i="9"/>
  <c r="AC175" i="9"/>
  <c r="AB175" i="9"/>
  <c r="AA175" i="9"/>
  <c r="Z175" i="9"/>
  <c r="Y175" i="9"/>
  <c r="X175" i="9"/>
  <c r="W175" i="9"/>
  <c r="V175" i="9"/>
  <c r="U175" i="9"/>
  <c r="T175" i="9"/>
  <c r="S175" i="9"/>
  <c r="R175" i="9"/>
  <c r="Q175" i="9"/>
  <c r="P175" i="9"/>
  <c r="O175" i="9"/>
  <c r="N175" i="9"/>
  <c r="M175" i="9"/>
  <c r="L175" i="9"/>
  <c r="K175" i="9"/>
  <c r="J175" i="9"/>
  <c r="I175" i="9"/>
  <c r="G175" i="9"/>
  <c r="AT174" i="9"/>
  <c r="AS174" i="9"/>
  <c r="AH174" i="9"/>
  <c r="AG174" i="9"/>
  <c r="AF174" i="9"/>
  <c r="AE174" i="9"/>
  <c r="AD174" i="9"/>
  <c r="AC174" i="9"/>
  <c r="AB174" i="9"/>
  <c r="AA174" i="9"/>
  <c r="Z174" i="9"/>
  <c r="Y174" i="9"/>
  <c r="X174" i="9"/>
  <c r="W174" i="9"/>
  <c r="V174" i="9"/>
  <c r="U174" i="9"/>
  <c r="T174" i="9"/>
  <c r="S174" i="9"/>
  <c r="R174" i="9"/>
  <c r="Q174" i="9"/>
  <c r="P174" i="9"/>
  <c r="O174" i="9"/>
  <c r="N174" i="9"/>
  <c r="M174" i="9"/>
  <c r="L174" i="9"/>
  <c r="K174" i="9"/>
  <c r="J174" i="9"/>
  <c r="I174" i="9"/>
  <c r="G174" i="9"/>
  <c r="AT173" i="9"/>
  <c r="AS173" i="9"/>
  <c r="AH173" i="9"/>
  <c r="AG173" i="9"/>
  <c r="AF173" i="9"/>
  <c r="AE173" i="9"/>
  <c r="AD173" i="9"/>
  <c r="AC173" i="9"/>
  <c r="AB173" i="9"/>
  <c r="AA173" i="9"/>
  <c r="Z173" i="9"/>
  <c r="Y173" i="9"/>
  <c r="X173" i="9"/>
  <c r="W173" i="9"/>
  <c r="V173" i="9"/>
  <c r="U173" i="9"/>
  <c r="T173" i="9"/>
  <c r="S173" i="9"/>
  <c r="R173" i="9"/>
  <c r="Q173" i="9"/>
  <c r="P173" i="9"/>
  <c r="O173" i="9"/>
  <c r="N173" i="9"/>
  <c r="M173" i="9"/>
  <c r="L173" i="9"/>
  <c r="K173" i="9"/>
  <c r="J173" i="9"/>
  <c r="I173" i="9"/>
  <c r="G173" i="9"/>
  <c r="AT172" i="9"/>
  <c r="AS172" i="9"/>
  <c r="AH172" i="9"/>
  <c r="AG172" i="9"/>
  <c r="AF172" i="9"/>
  <c r="AE172" i="9"/>
  <c r="AD172" i="9"/>
  <c r="AC172" i="9"/>
  <c r="AB172" i="9"/>
  <c r="AA172" i="9"/>
  <c r="Z172" i="9"/>
  <c r="Y172" i="9"/>
  <c r="X172" i="9"/>
  <c r="W172" i="9"/>
  <c r="V172" i="9"/>
  <c r="U172" i="9"/>
  <c r="T172" i="9"/>
  <c r="S172" i="9"/>
  <c r="R172" i="9"/>
  <c r="Q172" i="9"/>
  <c r="P172" i="9"/>
  <c r="O172" i="9"/>
  <c r="N172" i="9"/>
  <c r="M172" i="9"/>
  <c r="L172" i="9"/>
  <c r="K172" i="9"/>
  <c r="J172" i="9"/>
  <c r="I172" i="9"/>
  <c r="G172" i="9"/>
  <c r="AT171" i="9"/>
  <c r="AS171" i="9"/>
  <c r="AH171" i="9"/>
  <c r="AG171" i="9"/>
  <c r="AF171" i="9"/>
  <c r="AE171" i="9"/>
  <c r="AD171" i="9"/>
  <c r="AC171" i="9"/>
  <c r="AB171" i="9"/>
  <c r="AA171" i="9"/>
  <c r="Z171" i="9"/>
  <c r="Y171" i="9"/>
  <c r="X171" i="9"/>
  <c r="W171" i="9"/>
  <c r="V171" i="9"/>
  <c r="U171" i="9"/>
  <c r="T171" i="9"/>
  <c r="S171" i="9"/>
  <c r="R171" i="9"/>
  <c r="Q171" i="9"/>
  <c r="P171" i="9"/>
  <c r="O171" i="9"/>
  <c r="N171" i="9"/>
  <c r="M171" i="9"/>
  <c r="L171" i="9"/>
  <c r="K171" i="9"/>
  <c r="J171" i="9"/>
  <c r="I171" i="9"/>
  <c r="G171" i="9"/>
  <c r="AT170" i="9"/>
  <c r="AS170" i="9"/>
  <c r="AH170" i="9"/>
  <c r="AG170" i="9"/>
  <c r="AF170" i="9"/>
  <c r="AE170" i="9"/>
  <c r="AD170" i="9"/>
  <c r="AC170" i="9"/>
  <c r="AB170" i="9"/>
  <c r="AA170" i="9"/>
  <c r="Z170" i="9"/>
  <c r="Y170" i="9"/>
  <c r="X170" i="9"/>
  <c r="W170" i="9"/>
  <c r="V170" i="9"/>
  <c r="U170" i="9"/>
  <c r="T170" i="9"/>
  <c r="S170" i="9"/>
  <c r="R170" i="9"/>
  <c r="Q170" i="9"/>
  <c r="P170" i="9"/>
  <c r="O170" i="9"/>
  <c r="N170" i="9"/>
  <c r="M170" i="9"/>
  <c r="L170" i="9"/>
  <c r="K170" i="9"/>
  <c r="J170" i="9"/>
  <c r="I170" i="9"/>
  <c r="G170" i="9"/>
  <c r="AT169" i="9"/>
  <c r="AS169" i="9"/>
  <c r="AH169" i="9"/>
  <c r="AG169" i="9"/>
  <c r="AF169" i="9"/>
  <c r="AE169" i="9"/>
  <c r="AD169" i="9"/>
  <c r="AC169" i="9"/>
  <c r="AB169" i="9"/>
  <c r="AA169" i="9"/>
  <c r="Z169" i="9"/>
  <c r="Y169" i="9"/>
  <c r="X169" i="9"/>
  <c r="W169" i="9"/>
  <c r="U169" i="9"/>
  <c r="T169" i="9"/>
  <c r="S169" i="9"/>
  <c r="R169" i="9"/>
  <c r="Q169" i="9"/>
  <c r="P169" i="9"/>
  <c r="O169" i="9"/>
  <c r="N169" i="9"/>
  <c r="M169" i="9"/>
  <c r="L169" i="9"/>
  <c r="K169" i="9"/>
  <c r="J169" i="9"/>
  <c r="I169" i="9"/>
  <c r="G169" i="9"/>
  <c r="AT168" i="9"/>
  <c r="AS168" i="9"/>
  <c r="AH168" i="9"/>
  <c r="AG168" i="9"/>
  <c r="AF168" i="9"/>
  <c r="AE168" i="9"/>
  <c r="AD168" i="9"/>
  <c r="AC168" i="9"/>
  <c r="AB168" i="9"/>
  <c r="AA168" i="9"/>
  <c r="Z168" i="9"/>
  <c r="Y168" i="9"/>
  <c r="X168" i="9"/>
  <c r="W168" i="9"/>
  <c r="V168" i="9"/>
  <c r="U168" i="9"/>
  <c r="T168" i="9"/>
  <c r="S168" i="9"/>
  <c r="R168" i="9"/>
  <c r="Q168" i="9"/>
  <c r="P168" i="9"/>
  <c r="O168" i="9"/>
  <c r="N168" i="9"/>
  <c r="M168" i="9"/>
  <c r="L168" i="9"/>
  <c r="K168" i="9"/>
  <c r="J168" i="9"/>
  <c r="G168" i="9"/>
  <c r="AT167" i="9"/>
  <c r="AS167" i="9"/>
  <c r="AH167" i="9"/>
  <c r="AG167" i="9"/>
  <c r="AF167" i="9"/>
  <c r="AE167" i="9"/>
  <c r="AD167" i="9"/>
  <c r="AC167" i="9"/>
  <c r="AB167" i="9"/>
  <c r="AA167" i="9"/>
  <c r="Z167" i="9"/>
  <c r="Y167" i="9"/>
  <c r="X167" i="9"/>
  <c r="W167" i="9"/>
  <c r="V167" i="9"/>
  <c r="U167" i="9"/>
  <c r="S167" i="9"/>
  <c r="R167" i="9"/>
  <c r="Q167" i="9"/>
  <c r="P167" i="9"/>
  <c r="O167" i="9"/>
  <c r="N167" i="9"/>
  <c r="M167" i="9"/>
  <c r="L167" i="9"/>
  <c r="K167" i="9"/>
  <c r="J167" i="9"/>
  <c r="I167" i="9"/>
  <c r="G167" i="9"/>
  <c r="AT166" i="9"/>
  <c r="AS166" i="9"/>
  <c r="AH166" i="9"/>
  <c r="AG166" i="9"/>
  <c r="AF166" i="9"/>
  <c r="AE166" i="9"/>
  <c r="AD166" i="9"/>
  <c r="AC166" i="9"/>
  <c r="AB166" i="9"/>
  <c r="AA166" i="9"/>
  <c r="Z166" i="9"/>
  <c r="Y166" i="9"/>
  <c r="X166" i="9"/>
  <c r="V166" i="9"/>
  <c r="T166" i="9"/>
  <c r="S166" i="9"/>
  <c r="R166" i="9"/>
  <c r="Q166" i="9"/>
  <c r="P166" i="9"/>
  <c r="O166" i="9"/>
  <c r="N166" i="9"/>
  <c r="M166" i="9"/>
  <c r="L166" i="9"/>
  <c r="K166" i="9"/>
  <c r="J166" i="9"/>
  <c r="I166" i="9"/>
  <c r="G166" i="9"/>
  <c r="AT165" i="9"/>
  <c r="AS165" i="9"/>
  <c r="AH165" i="9"/>
  <c r="AG165" i="9"/>
  <c r="AF165" i="9"/>
  <c r="AE165" i="9"/>
  <c r="AD165" i="9"/>
  <c r="AC165" i="9"/>
  <c r="AB165" i="9"/>
  <c r="Z165" i="9"/>
  <c r="X165" i="9"/>
  <c r="W165" i="9"/>
  <c r="V165" i="9"/>
  <c r="U165" i="9"/>
  <c r="T165" i="9"/>
  <c r="S165" i="9"/>
  <c r="R165" i="9"/>
  <c r="Q165" i="9"/>
  <c r="P165" i="9"/>
  <c r="O165" i="9"/>
  <c r="N165" i="9"/>
  <c r="M165" i="9"/>
  <c r="L165" i="9"/>
  <c r="K165" i="9"/>
  <c r="J165" i="9"/>
  <c r="I165" i="9"/>
  <c r="G165" i="9"/>
  <c r="AT164" i="9"/>
  <c r="AS164" i="9"/>
  <c r="AH164" i="9"/>
  <c r="AF164" i="9"/>
  <c r="AD164" i="9"/>
  <c r="AB164" i="9"/>
  <c r="AA164" i="9"/>
  <c r="Y164" i="9"/>
  <c r="X164" i="9"/>
  <c r="W164" i="9"/>
  <c r="V164" i="9"/>
  <c r="U164" i="9"/>
  <c r="T164" i="9"/>
  <c r="S164" i="9"/>
  <c r="R164" i="9"/>
  <c r="Q164" i="9"/>
  <c r="P164" i="9"/>
  <c r="O164" i="9"/>
  <c r="N164" i="9"/>
  <c r="M164" i="9"/>
  <c r="L164" i="9"/>
  <c r="K164" i="9"/>
  <c r="J164" i="9"/>
  <c r="I164" i="9"/>
  <c r="G164" i="9"/>
  <c r="AT163" i="9"/>
  <c r="AS163" i="9"/>
  <c r="AG163" i="9"/>
  <c r="AE163" i="9"/>
  <c r="AC163" i="9"/>
  <c r="AA163" i="9"/>
  <c r="Z163" i="9"/>
  <c r="Y163" i="9"/>
  <c r="W163" i="9"/>
  <c r="V163" i="9"/>
  <c r="U163" i="9"/>
  <c r="T163" i="9"/>
  <c r="S163" i="9"/>
  <c r="R163" i="9"/>
  <c r="Q163" i="9"/>
  <c r="P163" i="9"/>
  <c r="O163" i="9"/>
  <c r="N163" i="9"/>
  <c r="M163" i="9"/>
  <c r="L163" i="9"/>
  <c r="K163" i="9"/>
  <c r="J163" i="9"/>
  <c r="I163" i="9"/>
  <c r="G163" i="9"/>
  <c r="AT162" i="9"/>
  <c r="AH162" i="9"/>
  <c r="AG162" i="9"/>
  <c r="AF162" i="9"/>
  <c r="AE162" i="9"/>
  <c r="AD162" i="9"/>
  <c r="AC162" i="9"/>
  <c r="AB162" i="9"/>
  <c r="AA162" i="9"/>
  <c r="Z162" i="9"/>
  <c r="Y162" i="9"/>
  <c r="X162" i="9"/>
  <c r="W162" i="9"/>
  <c r="V162" i="9"/>
  <c r="U162" i="9"/>
  <c r="T162" i="9"/>
  <c r="S162" i="9"/>
  <c r="R162" i="9"/>
  <c r="Q162" i="9"/>
  <c r="O162" i="9"/>
  <c r="N162" i="9"/>
  <c r="M162" i="9"/>
  <c r="L162" i="9"/>
  <c r="J162" i="9"/>
  <c r="I162" i="9"/>
  <c r="G162" i="9"/>
  <c r="AT161" i="9"/>
  <c r="AH161" i="9"/>
  <c r="AG161" i="9"/>
  <c r="AF161" i="9"/>
  <c r="AE161" i="9"/>
  <c r="AD161" i="9"/>
  <c r="AC161" i="9"/>
  <c r="AB161" i="9"/>
  <c r="AA161" i="9"/>
  <c r="Z161" i="9"/>
  <c r="Y161" i="9"/>
  <c r="X161" i="9"/>
  <c r="W161" i="9"/>
  <c r="V161" i="9"/>
  <c r="U161" i="9"/>
  <c r="T161" i="9"/>
  <c r="S161" i="9"/>
  <c r="R161" i="9"/>
  <c r="P161" i="9"/>
  <c r="O161" i="9"/>
  <c r="N161" i="9"/>
  <c r="M161" i="9"/>
  <c r="L161" i="9"/>
  <c r="K161" i="9"/>
  <c r="I161" i="9"/>
  <c r="G161" i="9"/>
  <c r="AT160" i="9"/>
  <c r="AH160" i="9"/>
  <c r="AG160" i="9"/>
  <c r="AF160" i="9"/>
  <c r="AE160" i="9"/>
  <c r="AD160" i="9"/>
  <c r="AC160" i="9"/>
  <c r="AB160" i="9"/>
  <c r="AA160" i="9"/>
  <c r="Z160" i="9"/>
  <c r="Y160" i="9"/>
  <c r="X160" i="9"/>
  <c r="W160" i="9"/>
  <c r="V160" i="9"/>
  <c r="U160" i="9"/>
  <c r="T160" i="9"/>
  <c r="Q160" i="9"/>
  <c r="P160" i="9"/>
  <c r="K160" i="9"/>
  <c r="J160" i="9"/>
  <c r="I160" i="9"/>
  <c r="G160" i="9"/>
  <c r="AS159" i="9"/>
  <c r="AH159" i="9"/>
  <c r="AG159" i="9"/>
  <c r="AF159" i="9"/>
  <c r="AE159" i="9"/>
  <c r="AD159" i="9"/>
  <c r="AC159" i="9"/>
  <c r="AB159" i="9"/>
  <c r="AA159" i="9"/>
  <c r="Z159" i="9"/>
  <c r="Y159" i="9"/>
  <c r="X159" i="9"/>
  <c r="W159" i="9"/>
  <c r="V159" i="9"/>
  <c r="U159" i="9"/>
  <c r="T159" i="9"/>
  <c r="S159" i="9"/>
  <c r="R159" i="9"/>
  <c r="Q159" i="9"/>
  <c r="P159" i="9"/>
  <c r="O159" i="9"/>
  <c r="N159" i="9"/>
  <c r="M159" i="9"/>
  <c r="L159" i="9"/>
  <c r="K159" i="9"/>
  <c r="J159" i="9"/>
  <c r="I159" i="9"/>
  <c r="G159" i="9"/>
  <c r="AS158" i="9"/>
  <c r="AH158" i="9"/>
  <c r="AG158" i="9"/>
  <c r="AF158" i="9"/>
  <c r="AE158" i="9"/>
  <c r="AD158" i="9"/>
  <c r="AC158" i="9"/>
  <c r="AB158" i="9"/>
  <c r="AA158" i="9"/>
  <c r="Z158" i="9"/>
  <c r="Y158" i="9"/>
  <c r="X158" i="9"/>
  <c r="W158" i="9"/>
  <c r="V158" i="9"/>
  <c r="U158" i="9"/>
  <c r="T158" i="9"/>
  <c r="S158" i="9"/>
  <c r="R158" i="9"/>
  <c r="Q158" i="9"/>
  <c r="P158" i="9"/>
  <c r="O158" i="9"/>
  <c r="N158" i="9"/>
  <c r="M158" i="9"/>
  <c r="L158" i="9"/>
  <c r="K158" i="9"/>
  <c r="J158" i="9"/>
  <c r="I158" i="9"/>
  <c r="G158" i="9"/>
  <c r="AU157" i="9"/>
  <c r="AT157" i="9"/>
  <c r="AS157" i="9"/>
  <c r="AH157" i="9"/>
  <c r="AG157" i="9"/>
  <c r="AF157" i="9"/>
  <c r="AE157" i="9"/>
  <c r="AD157" i="9"/>
  <c r="AC157" i="9"/>
  <c r="AB157" i="9"/>
  <c r="AA157" i="9"/>
  <c r="Z157" i="9"/>
  <c r="Y157" i="9"/>
  <c r="X157" i="9"/>
  <c r="W157" i="9"/>
  <c r="V157" i="9"/>
  <c r="U157" i="9"/>
  <c r="T157" i="9"/>
  <c r="S157" i="9"/>
  <c r="R157" i="9"/>
  <c r="Q157" i="9"/>
  <c r="P157" i="9"/>
  <c r="O157" i="9"/>
  <c r="N157" i="9"/>
  <c r="M157" i="9"/>
  <c r="L157" i="9"/>
  <c r="K157" i="9"/>
  <c r="J157" i="9"/>
  <c r="I157" i="9"/>
  <c r="G157" i="9"/>
  <c r="AU156" i="9"/>
  <c r="AT156" i="9"/>
  <c r="AS156" i="9"/>
  <c r="AH156" i="9"/>
  <c r="AG156" i="9"/>
  <c r="AF156" i="9"/>
  <c r="AE156" i="9"/>
  <c r="AD156" i="9"/>
  <c r="AC156" i="9"/>
  <c r="AB156" i="9"/>
  <c r="AA156" i="9"/>
  <c r="Z156" i="9"/>
  <c r="Y156" i="9"/>
  <c r="X156" i="9"/>
  <c r="W156" i="9"/>
  <c r="V156" i="9"/>
  <c r="U156" i="9"/>
  <c r="T156" i="9"/>
  <c r="S156" i="9"/>
  <c r="R156" i="9"/>
  <c r="Q156" i="9"/>
  <c r="P156" i="9"/>
  <c r="O156" i="9"/>
  <c r="N156" i="9"/>
  <c r="M156" i="9"/>
  <c r="L156" i="9"/>
  <c r="K156" i="9"/>
  <c r="J156" i="9"/>
  <c r="I156" i="9"/>
  <c r="G156" i="9"/>
  <c r="AU155" i="9"/>
  <c r="AT155" i="9"/>
  <c r="AS155" i="9"/>
  <c r="AH155" i="9"/>
  <c r="AG155" i="9"/>
  <c r="AF155" i="9"/>
  <c r="AE155" i="9"/>
  <c r="AD155" i="9"/>
  <c r="AC155" i="9"/>
  <c r="AB155" i="9"/>
  <c r="AA155" i="9"/>
  <c r="Z155" i="9"/>
  <c r="Y155" i="9"/>
  <c r="X155" i="9"/>
  <c r="W155" i="9"/>
  <c r="V155" i="9"/>
  <c r="U155" i="9"/>
  <c r="T155" i="9"/>
  <c r="S155" i="9"/>
  <c r="R155" i="9"/>
  <c r="Q155" i="9"/>
  <c r="P155" i="9"/>
  <c r="O155" i="9"/>
  <c r="N155" i="9"/>
  <c r="M155" i="9"/>
  <c r="L155" i="9"/>
  <c r="K155" i="9"/>
  <c r="J155" i="9"/>
  <c r="I155" i="9"/>
  <c r="G155" i="9"/>
  <c r="AU154" i="9"/>
  <c r="AT154" i="9"/>
  <c r="AS154" i="9"/>
  <c r="AH154" i="9"/>
  <c r="AG154" i="9"/>
  <c r="AF154" i="9"/>
  <c r="AE154" i="9"/>
  <c r="AD154" i="9"/>
  <c r="AC154" i="9"/>
  <c r="AB154" i="9"/>
  <c r="AA154" i="9"/>
  <c r="Z154" i="9"/>
  <c r="Y154" i="9"/>
  <c r="X154" i="9"/>
  <c r="W154" i="9"/>
  <c r="V154" i="9"/>
  <c r="U154" i="9"/>
  <c r="T154" i="9"/>
  <c r="S154" i="9"/>
  <c r="R154" i="9"/>
  <c r="Q154" i="9"/>
  <c r="P154" i="9"/>
  <c r="O154" i="9"/>
  <c r="N154" i="9"/>
  <c r="M154" i="9"/>
  <c r="L154" i="9"/>
  <c r="K154" i="9"/>
  <c r="J154" i="9"/>
  <c r="I154" i="9"/>
  <c r="G154" i="9"/>
  <c r="AU153" i="9"/>
  <c r="AT153" i="9"/>
  <c r="AS153" i="9"/>
  <c r="AH153" i="9"/>
  <c r="AG153" i="9"/>
  <c r="AF153" i="9"/>
  <c r="AE153" i="9"/>
  <c r="AD153" i="9"/>
  <c r="AC153" i="9"/>
  <c r="AB153" i="9"/>
  <c r="AA153" i="9"/>
  <c r="Z153" i="9"/>
  <c r="Y153" i="9"/>
  <c r="X153" i="9"/>
  <c r="W153" i="9"/>
  <c r="V153" i="9"/>
  <c r="U153" i="9"/>
  <c r="T153" i="9"/>
  <c r="S153" i="9"/>
  <c r="R153" i="9"/>
  <c r="Q153" i="9"/>
  <c r="P153" i="9"/>
  <c r="O153" i="9"/>
  <c r="N153" i="9"/>
  <c r="M153" i="9"/>
  <c r="L153" i="9"/>
  <c r="K153" i="9"/>
  <c r="J153" i="9"/>
  <c r="I153" i="9"/>
  <c r="G153" i="9"/>
  <c r="AU152" i="9"/>
  <c r="AT152" i="9"/>
  <c r="AS152" i="9"/>
  <c r="AH152" i="9"/>
  <c r="AG152" i="9"/>
  <c r="AF152" i="9"/>
  <c r="AE152" i="9"/>
  <c r="AD152" i="9"/>
  <c r="AC152" i="9"/>
  <c r="AB152" i="9"/>
  <c r="AA152" i="9"/>
  <c r="Z152" i="9"/>
  <c r="Y152" i="9"/>
  <c r="X152" i="9"/>
  <c r="W152" i="9"/>
  <c r="V152" i="9"/>
  <c r="U152" i="9"/>
  <c r="T152" i="9"/>
  <c r="S152" i="9"/>
  <c r="R152" i="9"/>
  <c r="Q152" i="9"/>
  <c r="P152" i="9"/>
  <c r="O152" i="9"/>
  <c r="N152" i="9"/>
  <c r="M152" i="9"/>
  <c r="L152" i="9"/>
  <c r="K152" i="9"/>
  <c r="J152" i="9"/>
  <c r="I152" i="9"/>
  <c r="G152" i="9"/>
  <c r="AU151" i="9"/>
  <c r="AT151" i="9"/>
  <c r="AS151" i="9"/>
  <c r="AH151" i="9"/>
  <c r="AG151" i="9"/>
  <c r="AF151" i="9"/>
  <c r="AE151" i="9"/>
  <c r="AD151" i="9"/>
  <c r="AC151" i="9"/>
  <c r="AB151" i="9"/>
  <c r="AA151" i="9"/>
  <c r="Z151" i="9"/>
  <c r="Y151" i="9"/>
  <c r="X151" i="9"/>
  <c r="W151" i="9"/>
  <c r="V151" i="9"/>
  <c r="U151" i="9"/>
  <c r="T151" i="9"/>
  <c r="S151" i="9"/>
  <c r="R151" i="9"/>
  <c r="Q151" i="9"/>
  <c r="P151" i="9"/>
  <c r="O151" i="9"/>
  <c r="N151" i="9"/>
  <c r="M151" i="9"/>
  <c r="L151" i="9"/>
  <c r="K151" i="9"/>
  <c r="J151" i="9"/>
  <c r="I151" i="9"/>
  <c r="G151" i="9"/>
  <c r="AU150" i="9"/>
  <c r="AT150" i="9"/>
  <c r="AS150" i="9"/>
  <c r="AH150" i="9"/>
  <c r="AG150" i="9"/>
  <c r="AF150" i="9"/>
  <c r="AE150" i="9"/>
  <c r="AD150" i="9"/>
  <c r="AC150" i="9"/>
  <c r="AB150" i="9"/>
  <c r="AA150" i="9"/>
  <c r="Z150" i="9"/>
  <c r="Y150" i="9"/>
  <c r="X150" i="9"/>
  <c r="W150" i="9"/>
  <c r="V150" i="9"/>
  <c r="U150" i="9"/>
  <c r="T150" i="9"/>
  <c r="S150" i="9"/>
  <c r="R150" i="9"/>
  <c r="Q150" i="9"/>
  <c r="P150" i="9"/>
  <c r="O150" i="9"/>
  <c r="N150" i="9"/>
  <c r="M150" i="9"/>
  <c r="L150" i="9"/>
  <c r="K150" i="9"/>
  <c r="J150" i="9"/>
  <c r="I150" i="9"/>
  <c r="G150" i="9"/>
  <c r="AU149" i="9"/>
  <c r="AT149" i="9"/>
  <c r="AS149" i="9"/>
  <c r="AH149" i="9"/>
  <c r="AG149" i="9"/>
  <c r="AF149" i="9"/>
  <c r="AE149" i="9"/>
  <c r="AD149" i="9"/>
  <c r="AC149" i="9"/>
  <c r="AB149" i="9"/>
  <c r="AA149" i="9"/>
  <c r="Z149" i="9"/>
  <c r="Y149" i="9"/>
  <c r="X149" i="9"/>
  <c r="W149" i="9"/>
  <c r="V149" i="9"/>
  <c r="U149" i="9"/>
  <c r="T149" i="9"/>
  <c r="S149" i="9"/>
  <c r="R149" i="9"/>
  <c r="Q149" i="9"/>
  <c r="P149" i="9"/>
  <c r="O149" i="9"/>
  <c r="N149" i="9"/>
  <c r="M149" i="9"/>
  <c r="L149" i="9"/>
  <c r="K149" i="9"/>
  <c r="J149" i="9"/>
  <c r="I149" i="9"/>
  <c r="G149" i="9"/>
  <c r="AU148" i="9"/>
  <c r="AT148" i="9"/>
  <c r="AS148" i="9"/>
  <c r="AH148" i="9"/>
  <c r="AG148" i="9"/>
  <c r="AF148" i="9"/>
  <c r="AE148" i="9"/>
  <c r="AD148" i="9"/>
  <c r="AC148" i="9"/>
  <c r="AB148" i="9"/>
  <c r="AA148" i="9"/>
  <c r="Z148" i="9"/>
  <c r="Y148" i="9"/>
  <c r="X148" i="9"/>
  <c r="W148" i="9"/>
  <c r="V148" i="9"/>
  <c r="U148" i="9"/>
  <c r="T148" i="9"/>
  <c r="S148" i="9"/>
  <c r="R148" i="9"/>
  <c r="Q148" i="9"/>
  <c r="P148" i="9"/>
  <c r="O148" i="9"/>
  <c r="N148" i="9"/>
  <c r="M148" i="9"/>
  <c r="L148" i="9"/>
  <c r="K148" i="9"/>
  <c r="J148" i="9"/>
  <c r="I148" i="9"/>
  <c r="G148" i="9"/>
  <c r="AU147" i="9"/>
  <c r="AT147" i="9"/>
  <c r="AS147" i="9"/>
  <c r="AH147" i="9"/>
  <c r="AG147" i="9"/>
  <c r="AF147" i="9"/>
  <c r="AE147" i="9"/>
  <c r="AD147" i="9"/>
  <c r="AC147" i="9"/>
  <c r="AB147" i="9"/>
  <c r="AA147" i="9"/>
  <c r="Z147" i="9"/>
  <c r="Y147" i="9"/>
  <c r="X147" i="9"/>
  <c r="W147" i="9"/>
  <c r="V147" i="9"/>
  <c r="U147" i="9"/>
  <c r="T147" i="9"/>
  <c r="S147" i="9"/>
  <c r="R147" i="9"/>
  <c r="Q147" i="9"/>
  <c r="P147" i="9"/>
  <c r="O147" i="9"/>
  <c r="N147" i="9"/>
  <c r="M147" i="9"/>
  <c r="L147" i="9"/>
  <c r="K147" i="9"/>
  <c r="J147" i="9"/>
  <c r="I147" i="9"/>
  <c r="G147" i="9"/>
  <c r="AU146" i="9"/>
  <c r="AT146" i="9"/>
  <c r="AS146" i="9"/>
  <c r="AH146" i="9"/>
  <c r="AG146" i="9"/>
  <c r="AF146" i="9"/>
  <c r="AE146" i="9"/>
  <c r="AD146" i="9"/>
  <c r="AC146" i="9"/>
  <c r="AB146" i="9"/>
  <c r="AA146" i="9"/>
  <c r="Z146" i="9"/>
  <c r="Y146" i="9"/>
  <c r="X146" i="9"/>
  <c r="W146" i="9"/>
  <c r="V146" i="9"/>
  <c r="U146" i="9"/>
  <c r="T146" i="9"/>
  <c r="S146" i="9"/>
  <c r="R146" i="9"/>
  <c r="Q146" i="9"/>
  <c r="P146" i="9"/>
  <c r="O146" i="9"/>
  <c r="N146" i="9"/>
  <c r="M146" i="9"/>
  <c r="L146" i="9"/>
  <c r="K146" i="9"/>
  <c r="J146" i="9"/>
  <c r="I146" i="9"/>
  <c r="G146" i="9"/>
  <c r="AU145" i="9"/>
  <c r="AT145" i="9"/>
  <c r="AS145" i="9"/>
  <c r="AH145" i="9"/>
  <c r="AG145" i="9"/>
  <c r="AF145" i="9"/>
  <c r="AE145" i="9"/>
  <c r="AD145" i="9"/>
  <c r="AC145" i="9"/>
  <c r="AB145" i="9"/>
  <c r="AA145" i="9"/>
  <c r="Z145" i="9"/>
  <c r="Y145" i="9"/>
  <c r="X145" i="9"/>
  <c r="W145" i="9"/>
  <c r="V145" i="9"/>
  <c r="U145" i="9"/>
  <c r="T145" i="9"/>
  <c r="S145" i="9"/>
  <c r="R145" i="9"/>
  <c r="Q145" i="9"/>
  <c r="P145" i="9"/>
  <c r="O145" i="9"/>
  <c r="N145" i="9"/>
  <c r="M145" i="9"/>
  <c r="L145" i="9"/>
  <c r="K145" i="9"/>
  <c r="J145" i="9"/>
  <c r="I145" i="9"/>
  <c r="G145" i="9"/>
  <c r="AU144" i="9"/>
  <c r="AT144" i="9"/>
  <c r="AS144" i="9"/>
  <c r="AH144" i="9"/>
  <c r="AG144" i="9"/>
  <c r="AF144" i="9"/>
  <c r="AE144" i="9"/>
  <c r="AD144" i="9"/>
  <c r="AC144" i="9"/>
  <c r="AB144" i="9"/>
  <c r="AA144" i="9"/>
  <c r="Z144" i="9"/>
  <c r="Y144" i="9"/>
  <c r="X144" i="9"/>
  <c r="W144" i="9"/>
  <c r="V144" i="9"/>
  <c r="U144" i="9"/>
  <c r="T144" i="9"/>
  <c r="S144" i="9"/>
  <c r="R144" i="9"/>
  <c r="Q144" i="9"/>
  <c r="P144" i="9"/>
  <c r="O144" i="9"/>
  <c r="N144" i="9"/>
  <c r="M144" i="9"/>
  <c r="L144" i="9"/>
  <c r="K144" i="9"/>
  <c r="J144" i="9"/>
  <c r="I144" i="9"/>
  <c r="G144" i="9"/>
  <c r="AU143" i="9"/>
  <c r="AT143" i="9"/>
  <c r="AS143" i="9"/>
  <c r="AH143" i="9"/>
  <c r="AG143" i="9"/>
  <c r="AF143" i="9"/>
  <c r="AE143" i="9"/>
  <c r="AD143" i="9"/>
  <c r="AC143" i="9"/>
  <c r="AB143" i="9"/>
  <c r="AA143" i="9"/>
  <c r="Z143" i="9"/>
  <c r="Y143" i="9"/>
  <c r="X143" i="9"/>
  <c r="W143" i="9"/>
  <c r="V143" i="9"/>
  <c r="U143" i="9"/>
  <c r="T143" i="9"/>
  <c r="S143" i="9"/>
  <c r="R143" i="9"/>
  <c r="Q143" i="9"/>
  <c r="P143" i="9"/>
  <c r="O143" i="9"/>
  <c r="N143" i="9"/>
  <c r="M143" i="9"/>
  <c r="L143" i="9"/>
  <c r="K143" i="9"/>
  <c r="J143" i="9"/>
  <c r="I143" i="9"/>
  <c r="G143" i="9"/>
  <c r="AT142" i="9"/>
  <c r="AS142" i="9"/>
  <c r="AH142" i="9"/>
  <c r="AG142" i="9"/>
  <c r="AF142" i="9"/>
  <c r="AE142" i="9"/>
  <c r="AD142" i="9"/>
  <c r="AC142" i="9"/>
  <c r="AB142" i="9"/>
  <c r="AA142" i="9"/>
  <c r="Z142" i="9"/>
  <c r="Y142" i="9"/>
  <c r="X142" i="9"/>
  <c r="W142" i="9"/>
  <c r="V142" i="9"/>
  <c r="U142" i="9"/>
  <c r="T142" i="9"/>
  <c r="S142" i="9"/>
  <c r="R142" i="9"/>
  <c r="Q142" i="9"/>
  <c r="P142" i="9"/>
  <c r="O142" i="9"/>
  <c r="N142" i="9"/>
  <c r="L142" i="9"/>
  <c r="K142" i="9"/>
  <c r="J142" i="9"/>
  <c r="I142" i="9"/>
  <c r="G142" i="9"/>
  <c r="AT141" i="9"/>
  <c r="AS141" i="9"/>
  <c r="AH141" i="9"/>
  <c r="AG141" i="9"/>
  <c r="AF141" i="9"/>
  <c r="AE141" i="9"/>
  <c r="AD141" i="9"/>
  <c r="AC141" i="9"/>
  <c r="AB141" i="9"/>
  <c r="AA141" i="9"/>
  <c r="Y141" i="9"/>
  <c r="X141" i="9"/>
  <c r="V141" i="9"/>
  <c r="U141" i="9"/>
  <c r="S141" i="9"/>
  <c r="R141" i="9"/>
  <c r="P141" i="9"/>
  <c r="O141" i="9"/>
  <c r="N141" i="9"/>
  <c r="M141" i="9"/>
  <c r="L141" i="9"/>
  <c r="K141" i="9"/>
  <c r="J141" i="9"/>
  <c r="I141" i="9"/>
  <c r="G141" i="9"/>
  <c r="AT140" i="9"/>
  <c r="AS140" i="9"/>
  <c r="AH140" i="9"/>
  <c r="AE140" i="9"/>
  <c r="AD140" i="9"/>
  <c r="AB140" i="9"/>
  <c r="Z140" i="9"/>
  <c r="Y140" i="9"/>
  <c r="W140" i="9"/>
  <c r="V140" i="9"/>
  <c r="T140" i="9"/>
  <c r="S140" i="9"/>
  <c r="Q140" i="9"/>
  <c r="P140" i="9"/>
  <c r="N140" i="9"/>
  <c r="M140" i="9"/>
  <c r="L140" i="9"/>
  <c r="K140" i="9"/>
  <c r="J140" i="9"/>
  <c r="I140" i="9"/>
  <c r="G140" i="9"/>
  <c r="AT139" i="9"/>
  <c r="AS139" i="9"/>
  <c r="AG139" i="9"/>
  <c r="AF139" i="9"/>
  <c r="AC139" i="9"/>
  <c r="AA139" i="9"/>
  <c r="Z139" i="9"/>
  <c r="X139" i="9"/>
  <c r="W139" i="9"/>
  <c r="U139" i="9"/>
  <c r="T139" i="9"/>
  <c r="R139" i="9"/>
  <c r="Q139" i="9"/>
  <c r="O139" i="9"/>
  <c r="M139" i="9"/>
  <c r="L139" i="9"/>
  <c r="K139" i="9"/>
  <c r="J139" i="9"/>
  <c r="I139" i="9"/>
  <c r="G139" i="9"/>
  <c r="AT138" i="9"/>
  <c r="AH138" i="9"/>
  <c r="AG138" i="9"/>
  <c r="AF138" i="9"/>
  <c r="AE138" i="9"/>
  <c r="AD138" i="9"/>
  <c r="AC138" i="9"/>
  <c r="AB138" i="9"/>
  <c r="AA138" i="9"/>
  <c r="Z138" i="9"/>
  <c r="Y138" i="9"/>
  <c r="X138" i="9"/>
  <c r="W138" i="9"/>
  <c r="V138" i="9"/>
  <c r="U138" i="9"/>
  <c r="T138" i="9"/>
  <c r="S138" i="9"/>
  <c r="R138" i="9"/>
  <c r="Q138" i="9"/>
  <c r="P138" i="9"/>
  <c r="O138" i="9"/>
  <c r="N138" i="9"/>
  <c r="M138" i="9"/>
  <c r="G138" i="9"/>
  <c r="AS137" i="9"/>
  <c r="AH137" i="9"/>
  <c r="AG137" i="9"/>
  <c r="AF137" i="9"/>
  <c r="AE137" i="9"/>
  <c r="AD137" i="9"/>
  <c r="AC137" i="9"/>
  <c r="AB137" i="9"/>
  <c r="AA137" i="9"/>
  <c r="Z137" i="9"/>
  <c r="Y137" i="9"/>
  <c r="X137" i="9"/>
  <c r="W137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J137" i="9"/>
  <c r="I137" i="9"/>
  <c r="G137" i="9"/>
  <c r="AS136" i="9"/>
  <c r="AH136" i="9"/>
  <c r="AG136" i="9"/>
  <c r="AF136" i="9"/>
  <c r="AE136" i="9"/>
  <c r="AD136" i="9"/>
  <c r="AC136" i="9"/>
  <c r="AB136" i="9"/>
  <c r="AA136" i="9"/>
  <c r="Z136" i="9"/>
  <c r="Y136" i="9"/>
  <c r="X136" i="9"/>
  <c r="W136" i="9"/>
  <c r="V136" i="9"/>
  <c r="U136" i="9"/>
  <c r="T136" i="9"/>
  <c r="S136" i="9"/>
  <c r="R136" i="9"/>
  <c r="Q136" i="9"/>
  <c r="P136" i="9"/>
  <c r="O136" i="9"/>
  <c r="N136" i="9"/>
  <c r="M136" i="9"/>
  <c r="L136" i="9"/>
  <c r="K136" i="9"/>
  <c r="J136" i="9"/>
  <c r="I136" i="9"/>
  <c r="G136" i="9"/>
  <c r="AT135" i="9"/>
  <c r="AS135" i="9"/>
  <c r="AH135" i="9"/>
  <c r="AG135" i="9"/>
  <c r="AF135" i="9"/>
  <c r="AE135" i="9"/>
  <c r="AD135" i="9"/>
  <c r="AC135" i="9"/>
  <c r="AB135" i="9"/>
  <c r="AA135" i="9"/>
  <c r="Z135" i="9"/>
  <c r="Y135" i="9"/>
  <c r="X135" i="9"/>
  <c r="W135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J135" i="9"/>
  <c r="I135" i="9"/>
  <c r="G135" i="9"/>
  <c r="AT134" i="9"/>
  <c r="AS134" i="9"/>
  <c r="AH134" i="9"/>
  <c r="AG134" i="9"/>
  <c r="AF134" i="9"/>
  <c r="AE134" i="9"/>
  <c r="AD134" i="9"/>
  <c r="AC134" i="9"/>
  <c r="AB134" i="9"/>
  <c r="AA134" i="9"/>
  <c r="Z134" i="9"/>
  <c r="Y134" i="9"/>
  <c r="X134" i="9"/>
  <c r="W134" i="9"/>
  <c r="V134" i="9"/>
  <c r="U134" i="9"/>
  <c r="T134" i="9"/>
  <c r="S134" i="9"/>
  <c r="R134" i="9"/>
  <c r="Q134" i="9"/>
  <c r="P134" i="9"/>
  <c r="O134" i="9"/>
  <c r="N134" i="9"/>
  <c r="M134" i="9"/>
  <c r="L134" i="9"/>
  <c r="K134" i="9"/>
  <c r="J134" i="9"/>
  <c r="I134" i="9"/>
  <c r="G134" i="9"/>
  <c r="AT133" i="9"/>
  <c r="AS133" i="9"/>
  <c r="AH133" i="9"/>
  <c r="AG133" i="9"/>
  <c r="AF133" i="9"/>
  <c r="AE133" i="9"/>
  <c r="AD133" i="9"/>
  <c r="AC133" i="9"/>
  <c r="AB133" i="9"/>
  <c r="AA133" i="9"/>
  <c r="Z133" i="9"/>
  <c r="Y133" i="9"/>
  <c r="X133" i="9"/>
  <c r="W133" i="9"/>
  <c r="V133" i="9"/>
  <c r="U133" i="9"/>
  <c r="T133" i="9"/>
  <c r="S133" i="9"/>
  <c r="R133" i="9"/>
  <c r="Q133" i="9"/>
  <c r="P133" i="9"/>
  <c r="O133" i="9"/>
  <c r="N133" i="9"/>
  <c r="M133" i="9"/>
  <c r="L133" i="9"/>
  <c r="K133" i="9"/>
  <c r="J133" i="9"/>
  <c r="I133" i="9"/>
  <c r="G133" i="9"/>
  <c r="AT132" i="9"/>
  <c r="AS132" i="9"/>
  <c r="AH132" i="9"/>
  <c r="AG132" i="9"/>
  <c r="AF132" i="9"/>
  <c r="AE132" i="9"/>
  <c r="AD132" i="9"/>
  <c r="AC132" i="9"/>
  <c r="AB132" i="9"/>
  <c r="AA132" i="9"/>
  <c r="Z132" i="9"/>
  <c r="Y132" i="9"/>
  <c r="X132" i="9"/>
  <c r="W132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J132" i="9"/>
  <c r="I132" i="9"/>
  <c r="G132" i="9"/>
  <c r="AT131" i="9"/>
  <c r="AS131" i="9"/>
  <c r="AH131" i="9"/>
  <c r="AG131" i="9"/>
  <c r="AF131" i="9"/>
  <c r="AE131" i="9"/>
  <c r="AD131" i="9"/>
  <c r="AC131" i="9"/>
  <c r="AB131" i="9"/>
  <c r="AA131" i="9"/>
  <c r="Z131" i="9"/>
  <c r="Y131" i="9"/>
  <c r="X131" i="9"/>
  <c r="W131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J131" i="9"/>
  <c r="I131" i="9"/>
  <c r="G131" i="9"/>
  <c r="AT130" i="9"/>
  <c r="AS130" i="9"/>
  <c r="AH130" i="9"/>
  <c r="AG130" i="9"/>
  <c r="AF130" i="9"/>
  <c r="AE130" i="9"/>
  <c r="AD130" i="9"/>
  <c r="AC130" i="9"/>
  <c r="AB130" i="9"/>
  <c r="AA130" i="9"/>
  <c r="Z130" i="9"/>
  <c r="Y130" i="9"/>
  <c r="X130" i="9"/>
  <c r="W130" i="9"/>
  <c r="V130" i="9"/>
  <c r="U130" i="9"/>
  <c r="T130" i="9"/>
  <c r="S130" i="9"/>
  <c r="R130" i="9"/>
  <c r="Q130" i="9"/>
  <c r="P130" i="9"/>
  <c r="O130" i="9"/>
  <c r="N130" i="9"/>
  <c r="M130" i="9"/>
  <c r="L130" i="9"/>
  <c r="K130" i="9"/>
  <c r="J130" i="9"/>
  <c r="I130" i="9"/>
  <c r="G130" i="9"/>
  <c r="AT129" i="9"/>
  <c r="AS129" i="9"/>
  <c r="AH129" i="9"/>
  <c r="AG129" i="9"/>
  <c r="AF129" i="9"/>
  <c r="AE129" i="9"/>
  <c r="AD129" i="9"/>
  <c r="AC129" i="9"/>
  <c r="AB129" i="9"/>
  <c r="AA129" i="9"/>
  <c r="Z129" i="9"/>
  <c r="Y129" i="9"/>
  <c r="X129" i="9"/>
  <c r="W129" i="9"/>
  <c r="V129" i="9"/>
  <c r="U129" i="9"/>
  <c r="T129" i="9"/>
  <c r="S129" i="9"/>
  <c r="R129" i="9"/>
  <c r="Q129" i="9"/>
  <c r="P129" i="9"/>
  <c r="O129" i="9"/>
  <c r="N129" i="9"/>
  <c r="M129" i="9"/>
  <c r="L129" i="9"/>
  <c r="K129" i="9"/>
  <c r="J129" i="9"/>
  <c r="I129" i="9"/>
  <c r="G129" i="9"/>
  <c r="AT128" i="9"/>
  <c r="AS128" i="9"/>
  <c r="AH128" i="9"/>
  <c r="AG128" i="9"/>
  <c r="AF128" i="9"/>
  <c r="AE128" i="9"/>
  <c r="AD128" i="9"/>
  <c r="AC128" i="9"/>
  <c r="AB128" i="9"/>
  <c r="AA128" i="9"/>
  <c r="Z128" i="9"/>
  <c r="Y128" i="9"/>
  <c r="X128" i="9"/>
  <c r="W128" i="9"/>
  <c r="V128" i="9"/>
  <c r="U128" i="9"/>
  <c r="T128" i="9"/>
  <c r="S128" i="9"/>
  <c r="R128" i="9"/>
  <c r="Q128" i="9"/>
  <c r="P128" i="9"/>
  <c r="O128" i="9"/>
  <c r="N128" i="9"/>
  <c r="M128" i="9"/>
  <c r="L128" i="9"/>
  <c r="K128" i="9"/>
  <c r="J128" i="9"/>
  <c r="I128" i="9"/>
  <c r="G128" i="9"/>
  <c r="AT127" i="9"/>
  <c r="AS127" i="9"/>
  <c r="AH127" i="9"/>
  <c r="AG127" i="9"/>
  <c r="AF127" i="9"/>
  <c r="AE127" i="9"/>
  <c r="AD127" i="9"/>
  <c r="AC127" i="9"/>
  <c r="AB127" i="9"/>
  <c r="AA127" i="9"/>
  <c r="Z127" i="9"/>
  <c r="Y127" i="9"/>
  <c r="X127" i="9"/>
  <c r="W127" i="9"/>
  <c r="V127" i="9"/>
  <c r="U127" i="9"/>
  <c r="T127" i="9"/>
  <c r="S127" i="9"/>
  <c r="R127" i="9"/>
  <c r="Q127" i="9"/>
  <c r="P127" i="9"/>
  <c r="O127" i="9"/>
  <c r="N127" i="9"/>
  <c r="M127" i="9"/>
  <c r="L127" i="9"/>
  <c r="K127" i="9"/>
  <c r="J127" i="9"/>
  <c r="I127" i="9"/>
  <c r="G127" i="9"/>
  <c r="AT126" i="9"/>
  <c r="AS126" i="9"/>
  <c r="AH126" i="9"/>
  <c r="AG126" i="9"/>
  <c r="AF126" i="9"/>
  <c r="AE126" i="9"/>
  <c r="AD126" i="9"/>
  <c r="AC126" i="9"/>
  <c r="AB126" i="9"/>
  <c r="AA126" i="9"/>
  <c r="Z126" i="9"/>
  <c r="Y126" i="9"/>
  <c r="X126" i="9"/>
  <c r="W126" i="9"/>
  <c r="V126" i="9"/>
  <c r="U126" i="9"/>
  <c r="T126" i="9"/>
  <c r="S126" i="9"/>
  <c r="R126" i="9"/>
  <c r="Q126" i="9"/>
  <c r="P126" i="9"/>
  <c r="O126" i="9"/>
  <c r="N126" i="9"/>
  <c r="M126" i="9"/>
  <c r="L126" i="9"/>
  <c r="K126" i="9"/>
  <c r="J126" i="9"/>
  <c r="I126" i="9"/>
  <c r="G126" i="9"/>
  <c r="AT125" i="9"/>
  <c r="AS125" i="9"/>
  <c r="AH125" i="9"/>
  <c r="AG125" i="9"/>
  <c r="AF125" i="9"/>
  <c r="AE125" i="9"/>
  <c r="AD125" i="9"/>
  <c r="AC125" i="9"/>
  <c r="AB125" i="9"/>
  <c r="AA125" i="9"/>
  <c r="Z125" i="9"/>
  <c r="Y125" i="9"/>
  <c r="X125" i="9"/>
  <c r="W125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G125" i="9"/>
  <c r="AT124" i="9"/>
  <c r="AS124" i="9"/>
  <c r="AH124" i="9"/>
  <c r="AG124" i="9"/>
  <c r="AF124" i="9"/>
  <c r="AE124" i="9"/>
  <c r="AD124" i="9"/>
  <c r="AC124" i="9"/>
  <c r="AB124" i="9"/>
  <c r="AA124" i="9"/>
  <c r="Z124" i="9"/>
  <c r="Y124" i="9"/>
  <c r="X124" i="9"/>
  <c r="W124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G124" i="9"/>
  <c r="AT123" i="9"/>
  <c r="AS123" i="9"/>
  <c r="AH123" i="9"/>
  <c r="AG123" i="9"/>
  <c r="AF123" i="9"/>
  <c r="AE123" i="9"/>
  <c r="AD123" i="9"/>
  <c r="AC123" i="9"/>
  <c r="AB123" i="9"/>
  <c r="AA123" i="9"/>
  <c r="Z123" i="9"/>
  <c r="Y123" i="9"/>
  <c r="X123" i="9"/>
  <c r="W123" i="9"/>
  <c r="V123" i="9"/>
  <c r="U123" i="9"/>
  <c r="T123" i="9"/>
  <c r="S123" i="9"/>
  <c r="R123" i="9"/>
  <c r="Q123" i="9"/>
  <c r="O123" i="9"/>
  <c r="N123" i="9"/>
  <c r="M123" i="9"/>
  <c r="L123" i="9"/>
  <c r="K123" i="9"/>
  <c r="J123" i="9"/>
  <c r="I123" i="9"/>
  <c r="G123" i="9"/>
  <c r="AT122" i="9"/>
  <c r="AS122" i="9"/>
  <c r="AH122" i="9"/>
  <c r="AG122" i="9"/>
  <c r="AF122" i="9"/>
  <c r="AE122" i="9"/>
  <c r="AD122" i="9"/>
  <c r="AC122" i="9"/>
  <c r="AB122" i="9"/>
  <c r="AA122" i="9"/>
  <c r="Z122" i="9"/>
  <c r="Y122" i="9"/>
  <c r="X122" i="9"/>
  <c r="W122" i="9"/>
  <c r="V122" i="9"/>
  <c r="U122" i="9"/>
  <c r="T122" i="9"/>
  <c r="S122" i="9"/>
  <c r="R122" i="9"/>
  <c r="Q122" i="9"/>
  <c r="P122" i="9"/>
  <c r="O122" i="9"/>
  <c r="N122" i="9"/>
  <c r="M122" i="9"/>
  <c r="L122" i="9"/>
  <c r="K122" i="9"/>
  <c r="I122" i="9"/>
  <c r="G122" i="9"/>
  <c r="AT121" i="9"/>
  <c r="AS121" i="9"/>
  <c r="AH121" i="9"/>
  <c r="AG121" i="9"/>
  <c r="AF121" i="9"/>
  <c r="AE121" i="9"/>
  <c r="AD121" i="9"/>
  <c r="AC121" i="9"/>
  <c r="AB121" i="9"/>
  <c r="AA121" i="9"/>
  <c r="Z121" i="9"/>
  <c r="Y121" i="9"/>
  <c r="X121" i="9"/>
  <c r="W121" i="9"/>
  <c r="V121" i="9"/>
  <c r="U121" i="9"/>
  <c r="T121" i="9"/>
  <c r="S121" i="9"/>
  <c r="R121" i="9"/>
  <c r="P121" i="9"/>
  <c r="N121" i="9"/>
  <c r="M121" i="9"/>
  <c r="L121" i="9"/>
  <c r="K121" i="9"/>
  <c r="J121" i="9"/>
  <c r="I121" i="9"/>
  <c r="G121" i="9"/>
  <c r="AT120" i="9"/>
  <c r="AS120" i="9"/>
  <c r="AF120" i="9"/>
  <c r="AE120" i="9"/>
  <c r="AD120" i="9"/>
  <c r="AC120" i="9"/>
  <c r="AB120" i="9"/>
  <c r="AA120" i="9"/>
  <c r="Z120" i="9"/>
  <c r="Y120" i="9"/>
  <c r="X120" i="9"/>
  <c r="W120" i="9"/>
  <c r="V120" i="9"/>
  <c r="U120" i="9"/>
  <c r="T120" i="9"/>
  <c r="S120" i="9"/>
  <c r="R120" i="9"/>
  <c r="Q120" i="9"/>
  <c r="P120" i="9"/>
  <c r="O120" i="9"/>
  <c r="N120" i="9"/>
  <c r="M120" i="9"/>
  <c r="L120" i="9"/>
  <c r="J120" i="9"/>
  <c r="I120" i="9"/>
  <c r="G120" i="9"/>
  <c r="AT119" i="9"/>
  <c r="AS119" i="9"/>
  <c r="AH119" i="9"/>
  <c r="AG119" i="9"/>
  <c r="AC119" i="9"/>
  <c r="AB119" i="9"/>
  <c r="AA119" i="9"/>
  <c r="Z119" i="9"/>
  <c r="Y119" i="9"/>
  <c r="X119" i="9"/>
  <c r="W119" i="9"/>
  <c r="V119" i="9"/>
  <c r="U119" i="9"/>
  <c r="T119" i="9"/>
  <c r="S119" i="9"/>
  <c r="R119" i="9"/>
  <c r="Q119" i="9"/>
  <c r="P119" i="9"/>
  <c r="O119" i="9"/>
  <c r="N119" i="9"/>
  <c r="M119" i="9"/>
  <c r="K119" i="9"/>
  <c r="J119" i="9"/>
  <c r="I119" i="9"/>
  <c r="G119" i="9"/>
  <c r="AT118" i="9"/>
  <c r="AH118" i="9"/>
  <c r="AG118" i="9"/>
  <c r="AF118" i="9"/>
  <c r="AE118" i="9"/>
  <c r="AD118" i="9"/>
  <c r="AC118" i="9"/>
  <c r="AB118" i="9"/>
  <c r="AA118" i="9"/>
  <c r="Z118" i="9"/>
  <c r="Y118" i="9"/>
  <c r="X118" i="9"/>
  <c r="W118" i="9"/>
  <c r="V118" i="9"/>
  <c r="U118" i="9"/>
  <c r="T118" i="9"/>
  <c r="S118" i="9"/>
  <c r="R118" i="9"/>
  <c r="Q118" i="9"/>
  <c r="P118" i="9"/>
  <c r="O118" i="9"/>
  <c r="N118" i="9"/>
  <c r="M118" i="9"/>
  <c r="L118" i="9"/>
  <c r="K118" i="9"/>
  <c r="J118" i="9"/>
  <c r="I118" i="9"/>
  <c r="G118" i="9"/>
  <c r="AT117" i="9"/>
  <c r="AH117" i="9"/>
  <c r="AG117" i="9"/>
  <c r="AF117" i="9"/>
  <c r="AE117" i="9"/>
  <c r="AD117" i="9"/>
  <c r="AC117" i="9"/>
  <c r="AB117" i="9"/>
  <c r="AA117" i="9"/>
  <c r="Z117" i="9"/>
  <c r="Y117" i="9"/>
  <c r="X117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G117" i="9"/>
  <c r="AT116" i="9"/>
  <c r="AH116" i="9"/>
  <c r="AG116" i="9"/>
  <c r="AF116" i="9"/>
  <c r="AE116" i="9"/>
  <c r="AD116" i="9"/>
  <c r="AC116" i="9"/>
  <c r="AA116" i="9"/>
  <c r="Z116" i="9"/>
  <c r="Y116" i="9"/>
  <c r="X116" i="9"/>
  <c r="W116" i="9"/>
  <c r="V116" i="9"/>
  <c r="U116" i="9"/>
  <c r="T116" i="9"/>
  <c r="S116" i="9"/>
  <c r="R116" i="9"/>
  <c r="Q116" i="9"/>
  <c r="P116" i="9"/>
  <c r="O116" i="9"/>
  <c r="N116" i="9"/>
  <c r="M116" i="9"/>
  <c r="L116" i="9"/>
  <c r="K116" i="9"/>
  <c r="J116" i="9"/>
  <c r="I116" i="9"/>
  <c r="G116" i="9"/>
  <c r="AT115" i="9"/>
  <c r="AH115" i="9"/>
  <c r="AG115" i="9"/>
  <c r="AF115" i="9"/>
  <c r="AE115" i="9"/>
  <c r="AD115" i="9"/>
  <c r="AB115" i="9"/>
  <c r="AA115" i="9"/>
  <c r="Z115" i="9"/>
  <c r="Y115" i="9"/>
  <c r="X115" i="9"/>
  <c r="W115" i="9"/>
  <c r="V115" i="9"/>
  <c r="U115" i="9"/>
  <c r="T115" i="9"/>
  <c r="S115" i="9"/>
  <c r="R115" i="9"/>
  <c r="Q115" i="9"/>
  <c r="P115" i="9"/>
  <c r="O115" i="9"/>
  <c r="L115" i="9"/>
  <c r="K115" i="9"/>
  <c r="J115" i="9"/>
  <c r="I115" i="9"/>
  <c r="G115" i="9"/>
  <c r="AT114" i="9"/>
  <c r="AH114" i="9"/>
  <c r="AG114" i="9"/>
  <c r="AF114" i="9"/>
  <c r="AE114" i="9"/>
  <c r="AD114" i="9"/>
  <c r="AC114" i="9"/>
  <c r="AB114" i="9"/>
  <c r="Q114" i="9"/>
  <c r="P114" i="9"/>
  <c r="O114" i="9"/>
  <c r="N114" i="9"/>
  <c r="M114" i="9"/>
  <c r="L114" i="9"/>
  <c r="K114" i="9"/>
  <c r="J114" i="9"/>
  <c r="I114" i="9"/>
  <c r="G114" i="9"/>
  <c r="AT113" i="9"/>
  <c r="AS113" i="9"/>
  <c r="AR113" i="9"/>
  <c r="AQ113" i="9"/>
  <c r="AP113" i="9"/>
  <c r="AO113" i="9"/>
  <c r="AN113" i="9"/>
  <c r="AM113" i="9"/>
  <c r="AL113" i="9"/>
  <c r="AK113" i="9"/>
  <c r="AJ113" i="9"/>
  <c r="AI113" i="9"/>
  <c r="AH113" i="9"/>
  <c r="AG113" i="9"/>
  <c r="AF113" i="9"/>
  <c r="AE113" i="9"/>
  <c r="AD113" i="9"/>
  <c r="AC113" i="9"/>
  <c r="AB113" i="9"/>
  <c r="AA113" i="9"/>
  <c r="Z113" i="9"/>
  <c r="Y113" i="9"/>
  <c r="X113" i="9"/>
  <c r="W113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J113" i="9"/>
  <c r="I113" i="9"/>
  <c r="G113" i="9"/>
  <c r="AT112" i="9"/>
  <c r="AS112" i="9"/>
  <c r="AR112" i="9"/>
  <c r="AQ112" i="9"/>
  <c r="AP112" i="9"/>
  <c r="AO112" i="9"/>
  <c r="AN112" i="9"/>
  <c r="AM112" i="9"/>
  <c r="AL112" i="9"/>
  <c r="AK112" i="9"/>
  <c r="AJ112" i="9"/>
  <c r="AI112" i="9"/>
  <c r="AH112" i="9"/>
  <c r="AG112" i="9"/>
  <c r="AF112" i="9"/>
  <c r="AE112" i="9"/>
  <c r="AD112" i="9"/>
  <c r="AC112" i="9"/>
  <c r="AB112" i="9"/>
  <c r="AA112" i="9"/>
  <c r="Z112" i="9"/>
  <c r="Y112" i="9"/>
  <c r="X112" i="9"/>
  <c r="W112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J112" i="9"/>
  <c r="I112" i="9"/>
  <c r="G112" i="9"/>
  <c r="AT111" i="9"/>
  <c r="AS111" i="9"/>
  <c r="AR111" i="9"/>
  <c r="AQ111" i="9"/>
  <c r="AP111" i="9"/>
  <c r="AO111" i="9"/>
  <c r="AN111" i="9"/>
  <c r="AM111" i="9"/>
  <c r="AL111" i="9"/>
  <c r="AK111" i="9"/>
  <c r="AJ111" i="9"/>
  <c r="AI111" i="9"/>
  <c r="AH111" i="9"/>
  <c r="AG111" i="9"/>
  <c r="AF111" i="9"/>
  <c r="AE111" i="9"/>
  <c r="AD111" i="9"/>
  <c r="AC111" i="9"/>
  <c r="AB111" i="9"/>
  <c r="AA111" i="9"/>
  <c r="Z111" i="9"/>
  <c r="Y111" i="9"/>
  <c r="X111" i="9"/>
  <c r="W111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J111" i="9"/>
  <c r="I111" i="9"/>
  <c r="G111" i="9"/>
  <c r="AT110" i="9"/>
  <c r="AS110" i="9"/>
  <c r="AR110" i="9"/>
  <c r="AQ110" i="9"/>
  <c r="AP110" i="9"/>
  <c r="AO110" i="9"/>
  <c r="AN110" i="9"/>
  <c r="AM110" i="9"/>
  <c r="AL110" i="9"/>
  <c r="AK110" i="9"/>
  <c r="AJ110" i="9"/>
  <c r="AI110" i="9"/>
  <c r="AH110" i="9"/>
  <c r="AG110" i="9"/>
  <c r="AF110" i="9"/>
  <c r="AE110" i="9"/>
  <c r="AD110" i="9"/>
  <c r="AC110" i="9"/>
  <c r="AB110" i="9"/>
  <c r="AA110" i="9"/>
  <c r="Z110" i="9"/>
  <c r="Y110" i="9"/>
  <c r="X110" i="9"/>
  <c r="W110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J110" i="9"/>
  <c r="I110" i="9"/>
  <c r="G110" i="9"/>
  <c r="AT109" i="9"/>
  <c r="AS109" i="9"/>
  <c r="AR109" i="9"/>
  <c r="AQ109" i="9"/>
  <c r="AP109" i="9"/>
  <c r="AO109" i="9"/>
  <c r="AN109" i="9"/>
  <c r="AM109" i="9"/>
  <c r="AL109" i="9"/>
  <c r="AK109" i="9"/>
  <c r="AJ109" i="9"/>
  <c r="AI109" i="9"/>
  <c r="AH109" i="9"/>
  <c r="AG109" i="9"/>
  <c r="AF109" i="9"/>
  <c r="AE109" i="9"/>
  <c r="AD109" i="9"/>
  <c r="AC109" i="9"/>
  <c r="AB109" i="9"/>
  <c r="AA109" i="9"/>
  <c r="Z109" i="9"/>
  <c r="Y109" i="9"/>
  <c r="X109" i="9"/>
  <c r="W109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G109" i="9"/>
  <c r="AT108" i="9"/>
  <c r="AS108" i="9"/>
  <c r="AR108" i="9"/>
  <c r="AQ108" i="9"/>
  <c r="AP108" i="9"/>
  <c r="AO108" i="9"/>
  <c r="AN108" i="9"/>
  <c r="AM108" i="9"/>
  <c r="AL108" i="9"/>
  <c r="AK108" i="9"/>
  <c r="AJ108" i="9"/>
  <c r="AI108" i="9"/>
  <c r="AH108" i="9"/>
  <c r="AG108" i="9"/>
  <c r="AF108" i="9"/>
  <c r="AE108" i="9"/>
  <c r="AD108" i="9"/>
  <c r="AC108" i="9"/>
  <c r="AB108" i="9"/>
  <c r="AA108" i="9"/>
  <c r="Z108" i="9"/>
  <c r="Y108" i="9"/>
  <c r="X108" i="9"/>
  <c r="W108" i="9"/>
  <c r="V108" i="9"/>
  <c r="U108" i="9"/>
  <c r="T108" i="9"/>
  <c r="S108" i="9"/>
  <c r="R108" i="9"/>
  <c r="Q108" i="9"/>
  <c r="P108" i="9"/>
  <c r="O108" i="9"/>
  <c r="N108" i="9"/>
  <c r="M108" i="9"/>
  <c r="L108" i="9"/>
  <c r="K108" i="9"/>
  <c r="J108" i="9"/>
  <c r="I108" i="9"/>
  <c r="G108" i="9"/>
  <c r="AT107" i="9"/>
  <c r="AS107" i="9"/>
  <c r="AR107" i="9"/>
  <c r="AQ107" i="9"/>
  <c r="AP107" i="9"/>
  <c r="AO107" i="9"/>
  <c r="AN107" i="9"/>
  <c r="AM107" i="9"/>
  <c r="AL107" i="9"/>
  <c r="AK107" i="9"/>
  <c r="AJ107" i="9"/>
  <c r="AI107" i="9"/>
  <c r="AH107" i="9"/>
  <c r="AG107" i="9"/>
  <c r="AF107" i="9"/>
  <c r="AE107" i="9"/>
  <c r="AD107" i="9"/>
  <c r="AC107" i="9"/>
  <c r="AB107" i="9"/>
  <c r="AA107" i="9"/>
  <c r="Z107" i="9"/>
  <c r="Y107" i="9"/>
  <c r="X107" i="9"/>
  <c r="W107" i="9"/>
  <c r="V107" i="9"/>
  <c r="U107" i="9"/>
  <c r="T107" i="9"/>
  <c r="S107" i="9"/>
  <c r="R107" i="9"/>
  <c r="Q107" i="9"/>
  <c r="P107" i="9"/>
  <c r="O107" i="9"/>
  <c r="N107" i="9"/>
  <c r="M107" i="9"/>
  <c r="L107" i="9"/>
  <c r="K107" i="9"/>
  <c r="J107" i="9"/>
  <c r="I107" i="9"/>
  <c r="G107" i="9"/>
  <c r="AT106" i="9"/>
  <c r="AR106" i="9"/>
  <c r="AQ106" i="9"/>
  <c r="AP106" i="9"/>
  <c r="AO106" i="9"/>
  <c r="AN106" i="9"/>
  <c r="AM106" i="9"/>
  <c r="AL106" i="9"/>
  <c r="AK106" i="9"/>
  <c r="AJ106" i="9"/>
  <c r="AI106" i="9"/>
  <c r="AH106" i="9"/>
  <c r="AG106" i="9"/>
  <c r="AF106" i="9"/>
  <c r="AE106" i="9"/>
  <c r="AD106" i="9"/>
  <c r="AC106" i="9"/>
  <c r="AB106" i="9"/>
  <c r="AA106" i="9"/>
  <c r="Z106" i="9"/>
  <c r="Y106" i="9"/>
  <c r="X106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G106" i="9"/>
  <c r="AT105" i="9"/>
  <c r="AR105" i="9"/>
  <c r="AQ105" i="9"/>
  <c r="AP105" i="9"/>
  <c r="AO105" i="9"/>
  <c r="AN105" i="9"/>
  <c r="AM105" i="9"/>
  <c r="AL105" i="9"/>
  <c r="AK105" i="9"/>
  <c r="AJ105" i="9"/>
  <c r="AI105" i="9"/>
  <c r="AH105" i="9"/>
  <c r="AG105" i="9"/>
  <c r="AF105" i="9"/>
  <c r="AE105" i="9"/>
  <c r="AD105" i="9"/>
  <c r="AC105" i="9"/>
  <c r="AB105" i="9"/>
  <c r="AA105" i="9"/>
  <c r="Z105" i="9"/>
  <c r="Y105" i="9"/>
  <c r="X105" i="9"/>
  <c r="W105" i="9"/>
  <c r="V105" i="9"/>
  <c r="U105" i="9"/>
  <c r="T105" i="9"/>
  <c r="S105" i="9"/>
  <c r="R105" i="9"/>
  <c r="Q105" i="9"/>
  <c r="P105" i="9"/>
  <c r="O105" i="9"/>
  <c r="N105" i="9"/>
  <c r="M105" i="9"/>
  <c r="L105" i="9"/>
  <c r="K105" i="9"/>
  <c r="J105" i="9"/>
  <c r="I105" i="9"/>
  <c r="G105" i="9"/>
  <c r="AT104" i="9"/>
  <c r="AR104" i="9"/>
  <c r="AQ104" i="9"/>
  <c r="AP104" i="9"/>
  <c r="AO104" i="9"/>
  <c r="AN104" i="9"/>
  <c r="AM104" i="9"/>
  <c r="AL104" i="9"/>
  <c r="AK104" i="9"/>
  <c r="AJ104" i="9"/>
  <c r="AI104" i="9"/>
  <c r="AH104" i="9"/>
  <c r="AG104" i="9"/>
  <c r="AF104" i="9"/>
  <c r="AE104" i="9"/>
  <c r="AD104" i="9"/>
  <c r="AC104" i="9"/>
  <c r="AB104" i="9"/>
  <c r="AA104" i="9"/>
  <c r="Z104" i="9"/>
  <c r="Y104" i="9"/>
  <c r="X104" i="9"/>
  <c r="W104" i="9"/>
  <c r="V104" i="9"/>
  <c r="T104" i="9"/>
  <c r="S104" i="9"/>
  <c r="R104" i="9"/>
  <c r="Q104" i="9"/>
  <c r="P104" i="9"/>
  <c r="O104" i="9"/>
  <c r="N104" i="9"/>
  <c r="M104" i="9"/>
  <c r="L104" i="9"/>
  <c r="K104" i="9"/>
  <c r="J104" i="9"/>
  <c r="I104" i="9"/>
  <c r="G104" i="9"/>
  <c r="AT103" i="9"/>
  <c r="AR103" i="9"/>
  <c r="AQ103" i="9"/>
  <c r="AP103" i="9"/>
  <c r="AO103" i="9"/>
  <c r="AN103" i="9"/>
  <c r="AM103" i="9"/>
  <c r="AL103" i="9"/>
  <c r="AK103" i="9"/>
  <c r="AJ103" i="9"/>
  <c r="AI103" i="9"/>
  <c r="AH103" i="9"/>
  <c r="AG103" i="9"/>
  <c r="AF103" i="9"/>
  <c r="AE103" i="9"/>
  <c r="AD103" i="9"/>
  <c r="AC103" i="9"/>
  <c r="AB103" i="9"/>
  <c r="AA103" i="9"/>
  <c r="Z103" i="9"/>
  <c r="Y103" i="9"/>
  <c r="W103" i="9"/>
  <c r="V103" i="9"/>
  <c r="U103" i="9"/>
  <c r="T103" i="9"/>
  <c r="S103" i="9"/>
  <c r="R103" i="9"/>
  <c r="Q103" i="9"/>
  <c r="P103" i="9"/>
  <c r="O103" i="9"/>
  <c r="N103" i="9"/>
  <c r="M103" i="9"/>
  <c r="L103" i="9"/>
  <c r="K103" i="9"/>
  <c r="J103" i="9"/>
  <c r="I103" i="9"/>
  <c r="G103" i="9"/>
  <c r="AT102" i="9"/>
  <c r="AR102" i="9"/>
  <c r="AQ102" i="9"/>
  <c r="AP102" i="9"/>
  <c r="AO102" i="9"/>
  <c r="AN102" i="9"/>
  <c r="AM102" i="9"/>
  <c r="AL102" i="9"/>
  <c r="AK102" i="9"/>
  <c r="AJ102" i="9"/>
  <c r="AI102" i="9"/>
  <c r="AH102" i="9"/>
  <c r="AG102" i="9"/>
  <c r="AF102" i="9"/>
  <c r="AE102" i="9"/>
  <c r="AD102" i="9"/>
  <c r="AC102" i="9"/>
  <c r="AB102" i="9"/>
  <c r="AA102" i="9"/>
  <c r="Z102" i="9"/>
  <c r="Y102" i="9"/>
  <c r="X102" i="9"/>
  <c r="W102" i="9"/>
  <c r="V102" i="9"/>
  <c r="U102" i="9"/>
  <c r="T102" i="9"/>
  <c r="R102" i="9"/>
  <c r="Q102" i="9"/>
  <c r="P102" i="9"/>
  <c r="O102" i="9"/>
  <c r="N102" i="9"/>
  <c r="M102" i="9"/>
  <c r="L102" i="9"/>
  <c r="K102" i="9"/>
  <c r="J102" i="9"/>
  <c r="I102" i="9"/>
  <c r="G102" i="9"/>
  <c r="AT101" i="9"/>
  <c r="AR101" i="9"/>
  <c r="AQ101" i="9"/>
  <c r="AP101" i="9"/>
  <c r="AO101" i="9"/>
  <c r="AN101" i="9"/>
  <c r="AM101" i="9"/>
  <c r="AL101" i="9"/>
  <c r="AK101" i="9"/>
  <c r="AJ101" i="9"/>
  <c r="AI101" i="9"/>
  <c r="AG101" i="9"/>
  <c r="AF101" i="9"/>
  <c r="AE101" i="9"/>
  <c r="AD101" i="9"/>
  <c r="AC101" i="9"/>
  <c r="AB101" i="9"/>
  <c r="AA101" i="9"/>
  <c r="Z101" i="9"/>
  <c r="Y101" i="9"/>
  <c r="X101" i="9"/>
  <c r="W101" i="9"/>
  <c r="V101" i="9"/>
  <c r="U101" i="9"/>
  <c r="T101" i="9"/>
  <c r="S101" i="9"/>
  <c r="R101" i="9"/>
  <c r="Q101" i="9"/>
  <c r="P101" i="9"/>
  <c r="O101" i="9"/>
  <c r="N101" i="9"/>
  <c r="M101" i="9"/>
  <c r="L101" i="9"/>
  <c r="K101" i="9"/>
  <c r="J101" i="9"/>
  <c r="I101" i="9"/>
  <c r="G101" i="9"/>
  <c r="AT100" i="9"/>
  <c r="AR100" i="9"/>
  <c r="AQ100" i="9"/>
  <c r="AP100" i="9"/>
  <c r="AO100" i="9"/>
  <c r="AN100" i="9"/>
  <c r="AM100" i="9"/>
  <c r="AL100" i="9"/>
  <c r="AK100" i="9"/>
  <c r="AJ100" i="9"/>
  <c r="AI100" i="9"/>
  <c r="AH100" i="9"/>
  <c r="AF100" i="9"/>
  <c r="AE100" i="9"/>
  <c r="AD100" i="9"/>
  <c r="AC100" i="9"/>
  <c r="AB100" i="9"/>
  <c r="AA100" i="9"/>
  <c r="Z100" i="9"/>
  <c r="Y100" i="9"/>
  <c r="X100" i="9"/>
  <c r="W100" i="9"/>
  <c r="V100" i="9"/>
  <c r="U100" i="9"/>
  <c r="T100" i="9"/>
  <c r="S100" i="9"/>
  <c r="R100" i="9"/>
  <c r="Q100" i="9"/>
  <c r="P100" i="9"/>
  <c r="O100" i="9"/>
  <c r="N100" i="9"/>
  <c r="M100" i="9"/>
  <c r="L100" i="9"/>
  <c r="K100" i="9"/>
  <c r="J100" i="9"/>
  <c r="I100" i="9"/>
  <c r="G100" i="9"/>
  <c r="AT99" i="9"/>
  <c r="AR99" i="9"/>
  <c r="AQ99" i="9"/>
  <c r="AP99" i="9"/>
  <c r="AO99" i="9"/>
  <c r="AN99" i="9"/>
  <c r="AM99" i="9"/>
  <c r="AL99" i="9"/>
  <c r="AK99" i="9"/>
  <c r="AJ99" i="9"/>
  <c r="AI99" i="9"/>
  <c r="AH99" i="9"/>
  <c r="AG99" i="9"/>
  <c r="AF99" i="9"/>
  <c r="AE99" i="9"/>
  <c r="AD99" i="9"/>
  <c r="AC99" i="9"/>
  <c r="AA99" i="9"/>
  <c r="Z99" i="9"/>
  <c r="Y99" i="9"/>
  <c r="X99" i="9"/>
  <c r="W99" i="9"/>
  <c r="U99" i="9"/>
  <c r="T99" i="9"/>
  <c r="S99" i="9"/>
  <c r="R99" i="9"/>
  <c r="Q99" i="9"/>
  <c r="P99" i="9"/>
  <c r="O99" i="9"/>
  <c r="N99" i="9"/>
  <c r="M99" i="9"/>
  <c r="L99" i="9"/>
  <c r="K99" i="9"/>
  <c r="J99" i="9"/>
  <c r="I99" i="9"/>
  <c r="G99" i="9"/>
  <c r="AT98" i="9"/>
  <c r="AR98" i="9"/>
  <c r="AQ98" i="9"/>
  <c r="AP98" i="9"/>
  <c r="AO98" i="9"/>
  <c r="AN98" i="9"/>
  <c r="AL98" i="9"/>
  <c r="AH98" i="9"/>
  <c r="AG98" i="9"/>
  <c r="AF98" i="9"/>
  <c r="AE98" i="9"/>
  <c r="AD98" i="9"/>
  <c r="AC98" i="9"/>
  <c r="AB98" i="9"/>
  <c r="AA98" i="9"/>
  <c r="Z98" i="9"/>
  <c r="Y98" i="9"/>
  <c r="X98" i="9"/>
  <c r="W98" i="9"/>
  <c r="V98" i="9"/>
  <c r="U98" i="9"/>
  <c r="T98" i="9"/>
  <c r="S98" i="9"/>
  <c r="R98" i="9"/>
  <c r="Q98" i="9"/>
  <c r="P98" i="9"/>
  <c r="O98" i="9"/>
  <c r="N98" i="9"/>
  <c r="M98" i="9"/>
  <c r="L98" i="9"/>
  <c r="K98" i="9"/>
  <c r="J98" i="9"/>
  <c r="I98" i="9"/>
  <c r="G98" i="9"/>
  <c r="AT97" i="9"/>
  <c r="AN97" i="9"/>
  <c r="AM97" i="9"/>
  <c r="AL97" i="9"/>
  <c r="AK97" i="9"/>
  <c r="AJ97" i="9"/>
  <c r="AI97" i="9"/>
  <c r="AH97" i="9"/>
  <c r="AG97" i="9"/>
  <c r="AF97" i="9"/>
  <c r="AE97" i="9"/>
  <c r="AD97" i="9"/>
  <c r="AC97" i="9"/>
  <c r="AB97" i="9"/>
  <c r="AA97" i="9"/>
  <c r="Z97" i="9"/>
  <c r="Y97" i="9"/>
  <c r="X97" i="9"/>
  <c r="W97" i="9"/>
  <c r="V97" i="9"/>
  <c r="U97" i="9"/>
  <c r="T97" i="9"/>
  <c r="S97" i="9"/>
  <c r="R97" i="9"/>
  <c r="Q97" i="9"/>
  <c r="P97" i="9"/>
  <c r="O97" i="9"/>
  <c r="N97" i="9"/>
  <c r="M97" i="9"/>
  <c r="L97" i="9"/>
  <c r="K97" i="9"/>
  <c r="J97" i="9"/>
  <c r="I97" i="9"/>
  <c r="G97" i="9"/>
  <c r="AT96" i="9"/>
  <c r="AR96" i="9"/>
  <c r="AQ96" i="9"/>
  <c r="AP96" i="9"/>
  <c r="AO96" i="9"/>
  <c r="AN96" i="9"/>
  <c r="AM96" i="9"/>
  <c r="AL96" i="9"/>
  <c r="AK96" i="9"/>
  <c r="AJ96" i="9"/>
  <c r="AI96" i="9"/>
  <c r="AH96" i="9"/>
  <c r="AG96" i="9"/>
  <c r="AB96" i="9"/>
  <c r="X96" i="9"/>
  <c r="V96" i="9"/>
  <c r="U96" i="9"/>
  <c r="T96" i="9"/>
  <c r="S96" i="9"/>
  <c r="R96" i="9"/>
  <c r="Q96" i="9"/>
  <c r="P96" i="9"/>
  <c r="O96" i="9"/>
  <c r="N96" i="9"/>
  <c r="M96" i="9"/>
  <c r="L96" i="9"/>
  <c r="K96" i="9"/>
  <c r="J96" i="9"/>
  <c r="I96" i="9"/>
  <c r="G96" i="9"/>
  <c r="AT95" i="9"/>
  <c r="AR95" i="9"/>
  <c r="AQ95" i="9"/>
  <c r="AP95" i="9"/>
  <c r="AO95" i="9"/>
  <c r="AN95" i="9"/>
  <c r="AM95" i="9"/>
  <c r="AL95" i="9"/>
  <c r="AK95" i="9"/>
  <c r="AJ95" i="9"/>
  <c r="AI95" i="9"/>
  <c r="AH95" i="9"/>
  <c r="AG95" i="9"/>
  <c r="AF95" i="9"/>
  <c r="AE95" i="9"/>
  <c r="AD95" i="9"/>
  <c r="AC95" i="9"/>
  <c r="AB95" i="9"/>
  <c r="AA95" i="9"/>
  <c r="Z95" i="9"/>
  <c r="Y95" i="9"/>
  <c r="X95" i="9"/>
  <c r="W95" i="9"/>
  <c r="V95" i="9"/>
  <c r="U95" i="9"/>
  <c r="T95" i="9"/>
  <c r="S95" i="9"/>
  <c r="R95" i="9"/>
  <c r="G95" i="9"/>
  <c r="AT94" i="9"/>
  <c r="AR94" i="9"/>
  <c r="AQ94" i="9"/>
  <c r="AP94" i="9"/>
  <c r="AO94" i="9"/>
  <c r="AM94" i="9"/>
  <c r="AL94" i="9"/>
  <c r="AK94" i="9"/>
  <c r="AJ94" i="9"/>
  <c r="AI94" i="9"/>
  <c r="AH94" i="9"/>
  <c r="AG94" i="9"/>
  <c r="AF94" i="9"/>
  <c r="AE94" i="9"/>
  <c r="AD94" i="9"/>
  <c r="AC94" i="9"/>
  <c r="AB94" i="9"/>
  <c r="AA94" i="9"/>
  <c r="Z94" i="9"/>
  <c r="Y94" i="9"/>
  <c r="X94" i="9"/>
  <c r="W94" i="9"/>
  <c r="V94" i="9"/>
  <c r="U94" i="9"/>
  <c r="S94" i="9"/>
  <c r="Q94" i="9"/>
  <c r="P94" i="9"/>
  <c r="O94" i="9"/>
  <c r="N94" i="9"/>
  <c r="M94" i="9"/>
  <c r="L94" i="9"/>
  <c r="K94" i="9"/>
  <c r="J94" i="9"/>
  <c r="I94" i="9"/>
  <c r="G94" i="9"/>
  <c r="AT93" i="9"/>
  <c r="AS93" i="9"/>
  <c r="AR93" i="9"/>
  <c r="AQ93" i="9"/>
  <c r="AP93" i="9"/>
  <c r="AO93" i="9"/>
  <c r="AN93" i="9"/>
  <c r="AM93" i="9"/>
  <c r="AL93" i="9"/>
  <c r="AK93" i="9"/>
  <c r="AJ93" i="9"/>
  <c r="AI93" i="9"/>
  <c r="AH93" i="9"/>
  <c r="AG93" i="9"/>
  <c r="AF93" i="9"/>
  <c r="AE93" i="9"/>
  <c r="AD93" i="9"/>
  <c r="AC93" i="9"/>
  <c r="AB93" i="9"/>
  <c r="AA93" i="9"/>
  <c r="Z93" i="9"/>
  <c r="Y93" i="9"/>
  <c r="X93" i="9"/>
  <c r="W93" i="9"/>
  <c r="V93" i="9"/>
  <c r="U93" i="9"/>
  <c r="T93" i="9"/>
  <c r="S93" i="9"/>
  <c r="R93" i="9"/>
  <c r="Q93" i="9"/>
  <c r="P93" i="9"/>
  <c r="O93" i="9"/>
  <c r="N93" i="9"/>
  <c r="M93" i="9"/>
  <c r="L93" i="9"/>
  <c r="K93" i="9"/>
  <c r="J93" i="9"/>
  <c r="I93" i="9"/>
  <c r="G93" i="9"/>
  <c r="AT92" i="9"/>
  <c r="AS92" i="9"/>
  <c r="AR92" i="9"/>
  <c r="AQ92" i="9"/>
  <c r="AP92" i="9"/>
  <c r="AO92" i="9"/>
  <c r="AN92" i="9"/>
  <c r="AM92" i="9"/>
  <c r="AL92" i="9"/>
  <c r="AK92" i="9"/>
  <c r="AJ92" i="9"/>
  <c r="AI92" i="9"/>
  <c r="AH92" i="9"/>
  <c r="AG92" i="9"/>
  <c r="AF92" i="9"/>
  <c r="AE92" i="9"/>
  <c r="AD92" i="9"/>
  <c r="AC92" i="9"/>
  <c r="AB92" i="9"/>
  <c r="AA92" i="9"/>
  <c r="Z92" i="9"/>
  <c r="Y92" i="9"/>
  <c r="X92" i="9"/>
  <c r="W92" i="9"/>
  <c r="V92" i="9"/>
  <c r="U92" i="9"/>
  <c r="T92" i="9"/>
  <c r="S92" i="9"/>
  <c r="R92" i="9"/>
  <c r="Q92" i="9"/>
  <c r="P92" i="9"/>
  <c r="O92" i="9"/>
  <c r="N92" i="9"/>
  <c r="M92" i="9"/>
  <c r="L92" i="9"/>
  <c r="K92" i="9"/>
  <c r="J92" i="9"/>
  <c r="I92" i="9"/>
  <c r="G92" i="9"/>
  <c r="AT91" i="9"/>
  <c r="AS91" i="9"/>
  <c r="AR91" i="9"/>
  <c r="AQ91" i="9"/>
  <c r="AP91" i="9"/>
  <c r="AO91" i="9"/>
  <c r="AN91" i="9"/>
  <c r="AM91" i="9"/>
  <c r="AL91" i="9"/>
  <c r="AK91" i="9"/>
  <c r="AJ91" i="9"/>
  <c r="AI91" i="9"/>
  <c r="AH91" i="9"/>
  <c r="AG91" i="9"/>
  <c r="AF91" i="9"/>
  <c r="AE91" i="9"/>
  <c r="AD91" i="9"/>
  <c r="AC91" i="9"/>
  <c r="AB91" i="9"/>
  <c r="AA91" i="9"/>
  <c r="Z91" i="9"/>
  <c r="Y91" i="9"/>
  <c r="X91" i="9"/>
  <c r="W91" i="9"/>
  <c r="V91" i="9"/>
  <c r="U91" i="9"/>
  <c r="T91" i="9"/>
  <c r="S91" i="9"/>
  <c r="R91" i="9"/>
  <c r="Q91" i="9"/>
  <c r="P91" i="9"/>
  <c r="O91" i="9"/>
  <c r="N91" i="9"/>
  <c r="M91" i="9"/>
  <c r="L91" i="9"/>
  <c r="K91" i="9"/>
  <c r="J91" i="9"/>
  <c r="I91" i="9"/>
  <c r="G91" i="9"/>
  <c r="AT90" i="9"/>
  <c r="AS90" i="9"/>
  <c r="AR90" i="9"/>
  <c r="AQ90" i="9"/>
  <c r="AP90" i="9"/>
  <c r="AO90" i="9"/>
  <c r="AN90" i="9"/>
  <c r="AM90" i="9"/>
  <c r="AL90" i="9"/>
  <c r="AK90" i="9"/>
  <c r="AJ90" i="9"/>
  <c r="AI90" i="9"/>
  <c r="AH90" i="9"/>
  <c r="AG90" i="9"/>
  <c r="AF90" i="9"/>
  <c r="AE90" i="9"/>
  <c r="AD90" i="9"/>
  <c r="AC90" i="9"/>
  <c r="AB90" i="9"/>
  <c r="AA90" i="9"/>
  <c r="Z90" i="9"/>
  <c r="Y90" i="9"/>
  <c r="X90" i="9"/>
  <c r="W90" i="9"/>
  <c r="V90" i="9"/>
  <c r="U90" i="9"/>
  <c r="T90" i="9"/>
  <c r="S90" i="9"/>
  <c r="R90" i="9"/>
  <c r="Q90" i="9"/>
  <c r="P90" i="9"/>
  <c r="O90" i="9"/>
  <c r="N90" i="9"/>
  <c r="M90" i="9"/>
  <c r="L90" i="9"/>
  <c r="K90" i="9"/>
  <c r="J90" i="9"/>
  <c r="I90" i="9"/>
  <c r="G90" i="9"/>
  <c r="AT89" i="9"/>
  <c r="AS89" i="9"/>
  <c r="AR89" i="9"/>
  <c r="AQ89" i="9"/>
  <c r="AP89" i="9"/>
  <c r="AO89" i="9"/>
  <c r="AN89" i="9"/>
  <c r="AM89" i="9"/>
  <c r="AL89" i="9"/>
  <c r="AK89" i="9"/>
  <c r="AJ89" i="9"/>
  <c r="AI89" i="9"/>
  <c r="AH89" i="9"/>
  <c r="AG89" i="9"/>
  <c r="AF89" i="9"/>
  <c r="AE89" i="9"/>
  <c r="AD89" i="9"/>
  <c r="AC89" i="9"/>
  <c r="AB89" i="9"/>
  <c r="AA89" i="9"/>
  <c r="Z89" i="9"/>
  <c r="Y89" i="9"/>
  <c r="X89" i="9"/>
  <c r="W89" i="9"/>
  <c r="V89" i="9"/>
  <c r="U89" i="9"/>
  <c r="T89" i="9"/>
  <c r="S89" i="9"/>
  <c r="R89" i="9"/>
  <c r="Q89" i="9"/>
  <c r="P89" i="9"/>
  <c r="O89" i="9"/>
  <c r="N89" i="9"/>
  <c r="M89" i="9"/>
  <c r="L89" i="9"/>
  <c r="K89" i="9"/>
  <c r="J89" i="9"/>
  <c r="I89" i="9"/>
  <c r="G89" i="9"/>
  <c r="AT88" i="9"/>
  <c r="AS88" i="9"/>
  <c r="AR88" i="9"/>
  <c r="AQ88" i="9"/>
  <c r="AP88" i="9"/>
  <c r="AO88" i="9"/>
  <c r="AN88" i="9"/>
  <c r="AM88" i="9"/>
  <c r="AL88" i="9"/>
  <c r="AK88" i="9"/>
  <c r="AJ88" i="9"/>
  <c r="AI88" i="9"/>
  <c r="AH88" i="9"/>
  <c r="AG88" i="9"/>
  <c r="AF88" i="9"/>
  <c r="AE88" i="9"/>
  <c r="AD88" i="9"/>
  <c r="AC88" i="9"/>
  <c r="AB88" i="9"/>
  <c r="AA88" i="9"/>
  <c r="Z88" i="9"/>
  <c r="Y88" i="9"/>
  <c r="X88" i="9"/>
  <c r="W88" i="9"/>
  <c r="V88" i="9"/>
  <c r="U88" i="9"/>
  <c r="T88" i="9"/>
  <c r="S88" i="9"/>
  <c r="R88" i="9"/>
  <c r="Q88" i="9"/>
  <c r="P88" i="9"/>
  <c r="O88" i="9"/>
  <c r="N88" i="9"/>
  <c r="M88" i="9"/>
  <c r="L88" i="9"/>
  <c r="K88" i="9"/>
  <c r="J88" i="9"/>
  <c r="I88" i="9"/>
  <c r="G88" i="9"/>
  <c r="AT87" i="9"/>
  <c r="AS87" i="9"/>
  <c r="AR87" i="9"/>
  <c r="AQ87" i="9"/>
  <c r="AP87" i="9"/>
  <c r="AO87" i="9"/>
  <c r="AN87" i="9"/>
  <c r="AM87" i="9"/>
  <c r="AL87" i="9"/>
  <c r="AK87" i="9"/>
  <c r="AJ87" i="9"/>
  <c r="AI87" i="9"/>
  <c r="AH87" i="9"/>
  <c r="AG87" i="9"/>
  <c r="AF87" i="9"/>
  <c r="AE87" i="9"/>
  <c r="AD87" i="9"/>
  <c r="AC87" i="9"/>
  <c r="AB87" i="9"/>
  <c r="AA87" i="9"/>
  <c r="Z87" i="9"/>
  <c r="Y87" i="9"/>
  <c r="X87" i="9"/>
  <c r="W87" i="9"/>
  <c r="V87" i="9"/>
  <c r="U87" i="9"/>
  <c r="T87" i="9"/>
  <c r="S87" i="9"/>
  <c r="R87" i="9"/>
  <c r="Q87" i="9"/>
  <c r="P87" i="9"/>
  <c r="O87" i="9"/>
  <c r="N87" i="9"/>
  <c r="M87" i="9"/>
  <c r="L87" i="9"/>
  <c r="K87" i="9"/>
  <c r="J87" i="9"/>
  <c r="I87" i="9"/>
  <c r="G87" i="9"/>
  <c r="AT86" i="9"/>
  <c r="AS86" i="9"/>
  <c r="AR86" i="9"/>
  <c r="AQ86" i="9"/>
  <c r="AP86" i="9"/>
  <c r="AO86" i="9"/>
  <c r="AN86" i="9"/>
  <c r="AM86" i="9"/>
  <c r="AL86" i="9"/>
  <c r="AK86" i="9"/>
  <c r="AJ86" i="9"/>
  <c r="AI86" i="9"/>
  <c r="AH86" i="9"/>
  <c r="AG86" i="9"/>
  <c r="AF86" i="9"/>
  <c r="AE86" i="9"/>
  <c r="AD86" i="9"/>
  <c r="AC86" i="9"/>
  <c r="AB86" i="9"/>
  <c r="AA86" i="9"/>
  <c r="Z86" i="9"/>
  <c r="Y86" i="9"/>
  <c r="X86" i="9"/>
  <c r="W86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G86" i="9"/>
  <c r="AT85" i="9"/>
  <c r="AS85" i="9"/>
  <c r="AR85" i="9"/>
  <c r="AQ85" i="9"/>
  <c r="AP85" i="9"/>
  <c r="AO85" i="9"/>
  <c r="AN85" i="9"/>
  <c r="AM85" i="9"/>
  <c r="AL85" i="9"/>
  <c r="AK85" i="9"/>
  <c r="AJ85" i="9"/>
  <c r="AI85" i="9"/>
  <c r="AH85" i="9"/>
  <c r="AG85" i="9"/>
  <c r="AF85" i="9"/>
  <c r="AE85" i="9"/>
  <c r="AD85" i="9"/>
  <c r="AC85" i="9"/>
  <c r="AB85" i="9"/>
  <c r="AA85" i="9"/>
  <c r="Z85" i="9"/>
  <c r="Y85" i="9"/>
  <c r="X85" i="9"/>
  <c r="W85" i="9"/>
  <c r="V85" i="9"/>
  <c r="U85" i="9"/>
  <c r="T85" i="9"/>
  <c r="S85" i="9"/>
  <c r="R85" i="9"/>
  <c r="Q85" i="9"/>
  <c r="P85" i="9"/>
  <c r="O85" i="9"/>
  <c r="N85" i="9"/>
  <c r="M85" i="9"/>
  <c r="L85" i="9"/>
  <c r="K85" i="9"/>
  <c r="J85" i="9"/>
  <c r="I85" i="9"/>
  <c r="G85" i="9"/>
  <c r="AT84" i="9"/>
  <c r="AS84" i="9"/>
  <c r="AR84" i="9"/>
  <c r="AQ84" i="9"/>
  <c r="AP84" i="9"/>
  <c r="AO84" i="9"/>
  <c r="AN84" i="9"/>
  <c r="AM84" i="9"/>
  <c r="AL84" i="9"/>
  <c r="AK84" i="9"/>
  <c r="AJ84" i="9"/>
  <c r="AI84" i="9"/>
  <c r="AH84" i="9"/>
  <c r="AG84" i="9"/>
  <c r="AF84" i="9"/>
  <c r="AE84" i="9"/>
  <c r="AD84" i="9"/>
  <c r="AC84" i="9"/>
  <c r="AB84" i="9"/>
  <c r="AA84" i="9"/>
  <c r="Z84" i="9"/>
  <c r="Y84" i="9"/>
  <c r="X84" i="9"/>
  <c r="W84" i="9"/>
  <c r="V84" i="9"/>
  <c r="U84" i="9"/>
  <c r="T84" i="9"/>
  <c r="S84" i="9"/>
  <c r="R84" i="9"/>
  <c r="Q84" i="9"/>
  <c r="P84" i="9"/>
  <c r="O84" i="9"/>
  <c r="N84" i="9"/>
  <c r="M84" i="9"/>
  <c r="L84" i="9"/>
  <c r="K84" i="9"/>
  <c r="J84" i="9"/>
  <c r="I84" i="9"/>
  <c r="G84" i="9"/>
  <c r="AT83" i="9"/>
  <c r="AS83" i="9"/>
  <c r="AR83" i="9"/>
  <c r="AQ83" i="9"/>
  <c r="AP83" i="9"/>
  <c r="AO83" i="9"/>
  <c r="AN83" i="9"/>
  <c r="AM83" i="9"/>
  <c r="AL83" i="9"/>
  <c r="AK83" i="9"/>
  <c r="AJ83" i="9"/>
  <c r="AI83" i="9"/>
  <c r="AH83" i="9"/>
  <c r="AG83" i="9"/>
  <c r="AF83" i="9"/>
  <c r="AE83" i="9"/>
  <c r="AD83" i="9"/>
  <c r="AC83" i="9"/>
  <c r="AB83" i="9"/>
  <c r="AA83" i="9"/>
  <c r="Z83" i="9"/>
  <c r="Y83" i="9"/>
  <c r="X83" i="9"/>
  <c r="W83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G83" i="9"/>
  <c r="AT82" i="9"/>
  <c r="AS82" i="9"/>
  <c r="AR82" i="9"/>
  <c r="AQ82" i="9"/>
  <c r="AP82" i="9"/>
  <c r="AO82" i="9"/>
  <c r="AN82" i="9"/>
  <c r="AM82" i="9"/>
  <c r="AL82" i="9"/>
  <c r="AK82" i="9"/>
  <c r="AJ82" i="9"/>
  <c r="AI82" i="9"/>
  <c r="AH82" i="9"/>
  <c r="AG82" i="9"/>
  <c r="AF82" i="9"/>
  <c r="AE82" i="9"/>
  <c r="AD82" i="9"/>
  <c r="AC82" i="9"/>
  <c r="AB82" i="9"/>
  <c r="AA82" i="9"/>
  <c r="Z82" i="9"/>
  <c r="Y82" i="9"/>
  <c r="X82" i="9"/>
  <c r="W82" i="9"/>
  <c r="V82" i="9"/>
  <c r="U82" i="9"/>
  <c r="T82" i="9"/>
  <c r="S82" i="9"/>
  <c r="R82" i="9"/>
  <c r="Q82" i="9"/>
  <c r="P82" i="9"/>
  <c r="O82" i="9"/>
  <c r="N82" i="9"/>
  <c r="M82" i="9"/>
  <c r="L82" i="9"/>
  <c r="K82" i="9"/>
  <c r="J82" i="9"/>
  <c r="I82" i="9"/>
  <c r="G82" i="9"/>
  <c r="AT81" i="9"/>
  <c r="AS81" i="9"/>
  <c r="AR81" i="9"/>
  <c r="AQ81" i="9"/>
  <c r="AP81" i="9"/>
  <c r="AO81" i="9"/>
  <c r="AN81" i="9"/>
  <c r="AM81" i="9"/>
  <c r="AL81" i="9"/>
  <c r="AK81" i="9"/>
  <c r="AJ81" i="9"/>
  <c r="AI81" i="9"/>
  <c r="AH81" i="9"/>
  <c r="AG81" i="9"/>
  <c r="AF81" i="9"/>
  <c r="AE81" i="9"/>
  <c r="AD81" i="9"/>
  <c r="AC81" i="9"/>
  <c r="AB81" i="9"/>
  <c r="AA81" i="9"/>
  <c r="Z81" i="9"/>
  <c r="Y81" i="9"/>
  <c r="X81" i="9"/>
  <c r="W81" i="9"/>
  <c r="V81" i="9"/>
  <c r="U81" i="9"/>
  <c r="T81" i="9"/>
  <c r="S81" i="9"/>
  <c r="R81" i="9"/>
  <c r="Q81" i="9"/>
  <c r="P81" i="9"/>
  <c r="O81" i="9"/>
  <c r="N81" i="9"/>
  <c r="M81" i="9"/>
  <c r="L81" i="9"/>
  <c r="K81" i="9"/>
  <c r="J81" i="9"/>
  <c r="I81" i="9"/>
  <c r="G81" i="9"/>
  <c r="AT80" i="9"/>
  <c r="AS80" i="9"/>
  <c r="AR80" i="9"/>
  <c r="AQ80" i="9"/>
  <c r="AP80" i="9"/>
  <c r="AO80" i="9"/>
  <c r="AN80" i="9"/>
  <c r="AM80" i="9"/>
  <c r="AL80" i="9"/>
  <c r="AK80" i="9"/>
  <c r="AJ80" i="9"/>
  <c r="AI80" i="9"/>
  <c r="AH80" i="9"/>
  <c r="AG80" i="9"/>
  <c r="AF80" i="9"/>
  <c r="AE80" i="9"/>
  <c r="AD80" i="9"/>
  <c r="AC80" i="9"/>
  <c r="AB80" i="9"/>
  <c r="AA80" i="9"/>
  <c r="Z80" i="9"/>
  <c r="Y80" i="9"/>
  <c r="X80" i="9"/>
  <c r="W80" i="9"/>
  <c r="V80" i="9"/>
  <c r="U80" i="9"/>
  <c r="T80" i="9"/>
  <c r="S80" i="9"/>
  <c r="R80" i="9"/>
  <c r="Q80" i="9"/>
  <c r="O80" i="9"/>
  <c r="N80" i="9"/>
  <c r="M80" i="9"/>
  <c r="L80" i="9"/>
  <c r="K80" i="9"/>
  <c r="J80" i="9"/>
  <c r="I80" i="9"/>
  <c r="G80" i="9"/>
  <c r="AT79" i="9"/>
  <c r="AS79" i="9"/>
  <c r="AO79" i="9"/>
  <c r="AN79" i="9"/>
  <c r="AL79" i="9"/>
  <c r="AK79" i="9"/>
  <c r="AJ79" i="9"/>
  <c r="AI79" i="9"/>
  <c r="AH79" i="9"/>
  <c r="AG79" i="9"/>
  <c r="AF79" i="9"/>
  <c r="AE79" i="9"/>
  <c r="AD79" i="9"/>
  <c r="AC79" i="9"/>
  <c r="AB79" i="9"/>
  <c r="AA79" i="9"/>
  <c r="Z79" i="9"/>
  <c r="Y79" i="9"/>
  <c r="X79" i="9"/>
  <c r="W79" i="9"/>
  <c r="V79" i="9"/>
  <c r="U79" i="9"/>
  <c r="T79" i="9"/>
  <c r="S79" i="9"/>
  <c r="R79" i="9"/>
  <c r="Q79" i="9"/>
  <c r="P79" i="9"/>
  <c r="O79" i="9"/>
  <c r="N79" i="9"/>
  <c r="M79" i="9"/>
  <c r="L79" i="9"/>
  <c r="K79" i="9"/>
  <c r="J79" i="9"/>
  <c r="I79" i="9"/>
  <c r="G79" i="9"/>
  <c r="AT78" i="9"/>
  <c r="AS78" i="9"/>
  <c r="AR78" i="9"/>
  <c r="AQ78" i="9"/>
  <c r="AP78" i="9"/>
  <c r="AO78" i="9"/>
  <c r="AN78" i="9"/>
  <c r="AM78" i="9"/>
  <c r="AL78" i="9"/>
  <c r="AK78" i="9"/>
  <c r="AJ78" i="9"/>
  <c r="AI78" i="9"/>
  <c r="AH78" i="9"/>
  <c r="AG78" i="9"/>
  <c r="AF78" i="9"/>
  <c r="AE78" i="9"/>
  <c r="AD78" i="9"/>
  <c r="AC78" i="9"/>
  <c r="AB78" i="9"/>
  <c r="AA78" i="9"/>
  <c r="Z78" i="9"/>
  <c r="Y78" i="9"/>
  <c r="X78" i="9"/>
  <c r="W78" i="9"/>
  <c r="V78" i="9"/>
  <c r="U78" i="9"/>
  <c r="T78" i="9"/>
  <c r="S78" i="9"/>
  <c r="R78" i="9"/>
  <c r="Q78" i="9"/>
  <c r="P78" i="9"/>
  <c r="O78" i="9"/>
  <c r="N78" i="9"/>
  <c r="G78" i="9"/>
  <c r="AT77" i="9"/>
  <c r="AS77" i="9"/>
  <c r="AR77" i="9"/>
  <c r="AQ77" i="9"/>
  <c r="AP77" i="9"/>
  <c r="AM77" i="9"/>
  <c r="AI77" i="9"/>
  <c r="AH77" i="9"/>
  <c r="AG77" i="9"/>
  <c r="AF77" i="9"/>
  <c r="AE77" i="9"/>
  <c r="AD77" i="9"/>
  <c r="AC77" i="9"/>
  <c r="AB77" i="9"/>
  <c r="AA77" i="9"/>
  <c r="Z77" i="9"/>
  <c r="Y77" i="9"/>
  <c r="X77" i="9"/>
  <c r="W77" i="9"/>
  <c r="V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G77" i="9"/>
  <c r="AT76" i="9"/>
  <c r="AR76" i="9"/>
  <c r="AQ76" i="9"/>
  <c r="AP76" i="9"/>
  <c r="AO76" i="9"/>
  <c r="AN76" i="9"/>
  <c r="AM76" i="9"/>
  <c r="AL76" i="9"/>
  <c r="AK76" i="9"/>
  <c r="AJ76" i="9"/>
  <c r="AI76" i="9"/>
  <c r="AH76" i="9"/>
  <c r="AG76" i="9"/>
  <c r="AF76" i="9"/>
  <c r="AE76" i="9"/>
  <c r="AD76" i="9"/>
  <c r="AC76" i="9"/>
  <c r="AB76" i="9"/>
  <c r="AA76" i="9"/>
  <c r="Z76" i="9"/>
  <c r="Y76" i="9"/>
  <c r="X76" i="9"/>
  <c r="W76" i="9"/>
  <c r="V76" i="9"/>
  <c r="U76" i="9"/>
  <c r="T76" i="9"/>
  <c r="S76" i="9"/>
  <c r="R76" i="9"/>
  <c r="Q76" i="9"/>
  <c r="P76" i="9"/>
  <c r="O76" i="9"/>
  <c r="N76" i="9"/>
  <c r="M76" i="9"/>
  <c r="L76" i="9"/>
  <c r="K76" i="9"/>
  <c r="J76" i="9"/>
  <c r="I76" i="9"/>
  <c r="G76" i="9"/>
  <c r="AT75" i="9"/>
  <c r="AR75" i="9"/>
  <c r="AQ75" i="9"/>
  <c r="AP75" i="9"/>
  <c r="AO75" i="9"/>
  <c r="AN75" i="9"/>
  <c r="AM75" i="9"/>
  <c r="AL75" i="9"/>
  <c r="AK75" i="9"/>
  <c r="AJ75" i="9"/>
  <c r="AI75" i="9"/>
  <c r="AH75" i="9"/>
  <c r="AG75" i="9"/>
  <c r="AF75" i="9"/>
  <c r="AE75" i="9"/>
  <c r="AD75" i="9"/>
  <c r="AC75" i="9"/>
  <c r="AB75" i="9"/>
  <c r="AA75" i="9"/>
  <c r="Z75" i="9"/>
  <c r="Y75" i="9"/>
  <c r="X75" i="9"/>
  <c r="W75" i="9"/>
  <c r="V75" i="9"/>
  <c r="U75" i="9"/>
  <c r="T75" i="9"/>
  <c r="S75" i="9"/>
  <c r="R75" i="9"/>
  <c r="Q75" i="9"/>
  <c r="P75" i="9"/>
  <c r="O75" i="9"/>
  <c r="N75" i="9"/>
  <c r="M75" i="9"/>
  <c r="L75" i="9"/>
  <c r="K75" i="9"/>
  <c r="J75" i="9"/>
  <c r="I75" i="9"/>
  <c r="G75" i="9"/>
  <c r="AT74" i="9"/>
  <c r="AR74" i="9"/>
  <c r="AQ74" i="9"/>
  <c r="AP74" i="9"/>
  <c r="AO74" i="9"/>
  <c r="AN74" i="9"/>
  <c r="AM74" i="9"/>
  <c r="AL74" i="9"/>
  <c r="AK74" i="9"/>
  <c r="AJ74" i="9"/>
  <c r="AI74" i="9"/>
  <c r="AH74" i="9"/>
  <c r="AG74" i="9"/>
  <c r="AF74" i="9"/>
  <c r="AE74" i="9"/>
  <c r="AD74" i="9"/>
  <c r="AC74" i="9"/>
  <c r="AB74" i="9"/>
  <c r="AA74" i="9"/>
  <c r="Z74" i="9"/>
  <c r="Y74" i="9"/>
  <c r="X74" i="9"/>
  <c r="W74" i="9"/>
  <c r="V74" i="9"/>
  <c r="U74" i="9"/>
  <c r="T74" i="9"/>
  <c r="S74" i="9"/>
  <c r="R74" i="9"/>
  <c r="Q74" i="9"/>
  <c r="P74" i="9"/>
  <c r="O74" i="9"/>
  <c r="N74" i="9"/>
  <c r="M74" i="9"/>
  <c r="L74" i="9"/>
  <c r="K74" i="9"/>
  <c r="J74" i="9"/>
  <c r="I74" i="9"/>
  <c r="G74" i="9"/>
  <c r="AT73" i="9"/>
  <c r="AR73" i="9"/>
  <c r="AQ73" i="9"/>
  <c r="AP73" i="9"/>
  <c r="AO73" i="9"/>
  <c r="AN73" i="9"/>
  <c r="AM73" i="9"/>
  <c r="AL73" i="9"/>
  <c r="AK73" i="9"/>
  <c r="AJ73" i="9"/>
  <c r="AI73" i="9"/>
  <c r="AH73" i="9"/>
  <c r="AG73" i="9"/>
  <c r="AF73" i="9"/>
  <c r="AE73" i="9"/>
  <c r="AD73" i="9"/>
  <c r="AB73" i="9"/>
  <c r="AA73" i="9"/>
  <c r="Z73" i="9"/>
  <c r="Y73" i="9"/>
  <c r="X73" i="9"/>
  <c r="W73" i="9"/>
  <c r="V73" i="9"/>
  <c r="U73" i="9"/>
  <c r="T73" i="9"/>
  <c r="S73" i="9"/>
  <c r="R73" i="9"/>
  <c r="Q73" i="9"/>
  <c r="P73" i="9"/>
  <c r="O73" i="9"/>
  <c r="N73" i="9"/>
  <c r="M73" i="9"/>
  <c r="L73" i="9"/>
  <c r="K73" i="9"/>
  <c r="J73" i="9"/>
  <c r="I73" i="9"/>
  <c r="G73" i="9"/>
  <c r="AT72" i="9"/>
  <c r="AR72" i="9"/>
  <c r="AQ72" i="9"/>
  <c r="AP72" i="9"/>
  <c r="AO72" i="9"/>
  <c r="AN72" i="9"/>
  <c r="AM72" i="9"/>
  <c r="AL72" i="9"/>
  <c r="AK72" i="9"/>
  <c r="AJ72" i="9"/>
  <c r="AI72" i="9"/>
  <c r="AH72" i="9"/>
  <c r="AG72" i="9"/>
  <c r="AF72" i="9"/>
  <c r="AE72" i="9"/>
  <c r="AC72" i="9"/>
  <c r="AB72" i="9"/>
  <c r="AA72" i="9"/>
  <c r="Z72" i="9"/>
  <c r="Y72" i="9"/>
  <c r="X72" i="9"/>
  <c r="W72" i="9"/>
  <c r="V72" i="9"/>
  <c r="U72" i="9"/>
  <c r="T72" i="9"/>
  <c r="S72" i="9"/>
  <c r="R72" i="9"/>
  <c r="Q72" i="9"/>
  <c r="P72" i="9"/>
  <c r="O72" i="9"/>
  <c r="N72" i="9"/>
  <c r="M72" i="9"/>
  <c r="L72" i="9"/>
  <c r="K72" i="9"/>
  <c r="J72" i="9"/>
  <c r="I72" i="9"/>
  <c r="G72" i="9"/>
  <c r="AT71" i="9"/>
  <c r="AR71" i="9"/>
  <c r="AQ71" i="9"/>
  <c r="AP71" i="9"/>
  <c r="AO71" i="9"/>
  <c r="AN71" i="9"/>
  <c r="AM71" i="9"/>
  <c r="AL71" i="9"/>
  <c r="AK71" i="9"/>
  <c r="AJ71" i="9"/>
  <c r="AI71" i="9"/>
  <c r="AD71" i="9"/>
  <c r="AC71" i="9"/>
  <c r="AB71" i="9"/>
  <c r="AA71" i="9"/>
  <c r="Z71" i="9"/>
  <c r="Y71" i="9"/>
  <c r="X71" i="9"/>
  <c r="W71" i="9"/>
  <c r="V71" i="9"/>
  <c r="U71" i="9"/>
  <c r="T71" i="9"/>
  <c r="S71" i="9"/>
  <c r="R71" i="9"/>
  <c r="Q71" i="9"/>
  <c r="P71" i="9"/>
  <c r="M71" i="9"/>
  <c r="L71" i="9"/>
  <c r="K71" i="9"/>
  <c r="J71" i="9"/>
  <c r="I71" i="9"/>
  <c r="G71" i="9"/>
  <c r="AT70" i="9"/>
  <c r="AR70" i="9"/>
  <c r="AQ70" i="9"/>
  <c r="AP70" i="9"/>
  <c r="AO70" i="9"/>
  <c r="AN70" i="9"/>
  <c r="AM70" i="9"/>
  <c r="AL70" i="9"/>
  <c r="AK70" i="9"/>
  <c r="AJ70" i="9"/>
  <c r="AH70" i="9"/>
  <c r="AG70" i="9"/>
  <c r="AF70" i="9"/>
  <c r="AE70" i="9"/>
  <c r="AD70" i="9"/>
  <c r="AC70" i="9"/>
  <c r="P70" i="9"/>
  <c r="O70" i="9"/>
  <c r="N70" i="9"/>
  <c r="M70" i="9"/>
  <c r="L70" i="9"/>
  <c r="K70" i="9"/>
  <c r="J70" i="9"/>
  <c r="I70" i="9"/>
  <c r="G70" i="9"/>
  <c r="AS69" i="9"/>
  <c r="AR69" i="9"/>
  <c r="AQ69" i="9"/>
  <c r="AP69" i="9"/>
  <c r="AO69" i="9"/>
  <c r="AN69" i="9"/>
  <c r="AM69" i="9"/>
  <c r="AL69" i="9"/>
  <c r="AK69" i="9"/>
  <c r="AJ69" i="9"/>
  <c r="AI69" i="9"/>
  <c r="AH69" i="9"/>
  <c r="AG69" i="9"/>
  <c r="AF69" i="9"/>
  <c r="AE69" i="9"/>
  <c r="AD69" i="9"/>
  <c r="AC69" i="9"/>
  <c r="AB69" i="9"/>
  <c r="AA69" i="9"/>
  <c r="Z69" i="9"/>
  <c r="Y69" i="9"/>
  <c r="X69" i="9"/>
  <c r="W69" i="9"/>
  <c r="V69" i="9"/>
  <c r="U69" i="9"/>
  <c r="T69" i="9"/>
  <c r="S69" i="9"/>
  <c r="R69" i="9"/>
  <c r="Q69" i="9"/>
  <c r="P69" i="9"/>
  <c r="O69" i="9"/>
  <c r="N69" i="9"/>
  <c r="M69" i="9"/>
  <c r="L69" i="9"/>
  <c r="K69" i="9"/>
  <c r="J69" i="9"/>
  <c r="I69" i="9"/>
  <c r="G69" i="9"/>
  <c r="AS68" i="9"/>
  <c r="AR68" i="9"/>
  <c r="AQ68" i="9"/>
  <c r="AP68" i="9"/>
  <c r="AO68" i="9"/>
  <c r="AN68" i="9"/>
  <c r="AM68" i="9"/>
  <c r="AL68" i="9"/>
  <c r="AK68" i="9"/>
  <c r="AJ68" i="9"/>
  <c r="AI68" i="9"/>
  <c r="AH68" i="9"/>
  <c r="AG68" i="9"/>
  <c r="AF68" i="9"/>
  <c r="AE68" i="9"/>
  <c r="AD68" i="9"/>
  <c r="AC68" i="9"/>
  <c r="AB68" i="9"/>
  <c r="AA68" i="9"/>
  <c r="Z68" i="9"/>
  <c r="Y68" i="9"/>
  <c r="X68" i="9"/>
  <c r="W68" i="9"/>
  <c r="V68" i="9"/>
  <c r="T68" i="9"/>
  <c r="S68" i="9"/>
  <c r="R68" i="9"/>
  <c r="Q68" i="9"/>
  <c r="P68" i="9"/>
  <c r="O68" i="9"/>
  <c r="N68" i="9"/>
  <c r="M68" i="9"/>
  <c r="L68" i="9"/>
  <c r="K68" i="9"/>
  <c r="J68" i="9"/>
  <c r="I68" i="9"/>
  <c r="G68" i="9"/>
  <c r="AS67" i="9"/>
  <c r="AR67" i="9"/>
  <c r="AQ67" i="9"/>
  <c r="AP67" i="9"/>
  <c r="AO67" i="9"/>
  <c r="AN67" i="9"/>
  <c r="AM67" i="9"/>
  <c r="AL67" i="9"/>
  <c r="AK67" i="9"/>
  <c r="AJ67" i="9"/>
  <c r="AI67" i="9"/>
  <c r="AH67" i="9"/>
  <c r="AG67" i="9"/>
  <c r="AF67" i="9"/>
  <c r="AE67" i="9"/>
  <c r="AD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G67" i="9"/>
  <c r="AS66" i="9"/>
  <c r="AR66" i="9"/>
  <c r="AQ66" i="9"/>
  <c r="AP66" i="9"/>
  <c r="AO66" i="9"/>
  <c r="AN66" i="9"/>
  <c r="AM66" i="9"/>
  <c r="AL66" i="9"/>
  <c r="AK66" i="9"/>
  <c r="AJ66" i="9"/>
  <c r="AI66" i="9"/>
  <c r="AH66" i="9"/>
  <c r="AG66" i="9"/>
  <c r="AF66" i="9"/>
  <c r="AE66" i="9"/>
  <c r="AD66" i="9"/>
  <c r="AC66" i="9"/>
  <c r="AB66" i="9"/>
  <c r="AA66" i="9"/>
  <c r="Z66" i="9"/>
  <c r="Y66" i="9"/>
  <c r="X66" i="9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I66" i="9"/>
  <c r="G66" i="9"/>
  <c r="AS65" i="9"/>
  <c r="AR65" i="9"/>
  <c r="AQ65" i="9"/>
  <c r="AP65" i="9"/>
  <c r="AO65" i="9"/>
  <c r="AN65" i="9"/>
  <c r="AM65" i="9"/>
  <c r="AL65" i="9"/>
  <c r="AK65" i="9"/>
  <c r="AJ65" i="9"/>
  <c r="AI65" i="9"/>
  <c r="AH65" i="9"/>
  <c r="AG65" i="9"/>
  <c r="AF65" i="9"/>
  <c r="AE65" i="9"/>
  <c r="AD65" i="9"/>
  <c r="AC65" i="9"/>
  <c r="AB65" i="9"/>
  <c r="AA65" i="9"/>
  <c r="Z65" i="9"/>
  <c r="Y65" i="9"/>
  <c r="X65" i="9"/>
  <c r="W65" i="9"/>
  <c r="V65" i="9"/>
  <c r="U65" i="9"/>
  <c r="T65" i="9"/>
  <c r="S65" i="9"/>
  <c r="R65" i="9"/>
  <c r="Q65" i="9"/>
  <c r="P65" i="9"/>
  <c r="O65" i="9"/>
  <c r="N65" i="9"/>
  <c r="M65" i="9"/>
  <c r="L65" i="9"/>
  <c r="K65" i="9"/>
  <c r="J65" i="9"/>
  <c r="I65" i="9"/>
  <c r="G65" i="9"/>
  <c r="AS64" i="9"/>
  <c r="AR64" i="9"/>
  <c r="AQ64" i="9"/>
  <c r="AP64" i="9"/>
  <c r="AO64" i="9"/>
  <c r="AN64" i="9"/>
  <c r="AM64" i="9"/>
  <c r="AL64" i="9"/>
  <c r="AK64" i="9"/>
  <c r="AJ64" i="9"/>
  <c r="AI64" i="9"/>
  <c r="AH64" i="9"/>
  <c r="AG64" i="9"/>
  <c r="AF64" i="9"/>
  <c r="AE64" i="9"/>
  <c r="AD64" i="9"/>
  <c r="AC64" i="9"/>
  <c r="AB64" i="9"/>
  <c r="AA64" i="9"/>
  <c r="Z64" i="9"/>
  <c r="Y64" i="9"/>
  <c r="X64" i="9"/>
  <c r="W64" i="9"/>
  <c r="V64" i="9"/>
  <c r="U64" i="9"/>
  <c r="T64" i="9"/>
  <c r="S64" i="9"/>
  <c r="R64" i="9"/>
  <c r="Q64" i="9"/>
  <c r="P64" i="9"/>
  <c r="O64" i="9"/>
  <c r="N64" i="9"/>
  <c r="M64" i="9"/>
  <c r="L64" i="9"/>
  <c r="J64" i="9"/>
  <c r="I64" i="9"/>
  <c r="G64" i="9"/>
  <c r="AS63" i="9"/>
  <c r="AR63" i="9"/>
  <c r="AQ63" i="9"/>
  <c r="AP63" i="9"/>
  <c r="AO63" i="9"/>
  <c r="AN63" i="9"/>
  <c r="AM63" i="9"/>
  <c r="AL63" i="9"/>
  <c r="AK63" i="9"/>
  <c r="AJ63" i="9"/>
  <c r="AI63" i="9"/>
  <c r="AH63" i="9"/>
  <c r="AG63" i="9"/>
  <c r="AF63" i="9"/>
  <c r="AE63" i="9"/>
  <c r="AD63" i="9"/>
  <c r="AC63" i="9"/>
  <c r="AB63" i="9"/>
  <c r="AA63" i="9"/>
  <c r="Z63" i="9"/>
  <c r="Y63" i="9"/>
  <c r="X63" i="9"/>
  <c r="W63" i="9"/>
  <c r="V63" i="9"/>
  <c r="U63" i="9"/>
  <c r="T63" i="9"/>
  <c r="S63" i="9"/>
  <c r="R63" i="9"/>
  <c r="Q63" i="9"/>
  <c r="P63" i="9"/>
  <c r="O63" i="9"/>
  <c r="M63" i="9"/>
  <c r="L63" i="9"/>
  <c r="K63" i="9"/>
  <c r="J63" i="9"/>
  <c r="I63" i="9"/>
  <c r="G63" i="9"/>
  <c r="AS62" i="9"/>
  <c r="AR62" i="9"/>
  <c r="AQ62" i="9"/>
  <c r="AP62" i="9"/>
  <c r="AO62" i="9"/>
  <c r="AN62" i="9"/>
  <c r="AM62" i="9"/>
  <c r="AL62" i="9"/>
  <c r="AK62" i="9"/>
  <c r="AJ62" i="9"/>
  <c r="AI62" i="9"/>
  <c r="AH62" i="9"/>
  <c r="AG62" i="9"/>
  <c r="AF62" i="9"/>
  <c r="AE62" i="9"/>
  <c r="AD62" i="9"/>
  <c r="AC62" i="9"/>
  <c r="AB62" i="9"/>
  <c r="AA62" i="9"/>
  <c r="Z62" i="9"/>
  <c r="Y62" i="9"/>
  <c r="X62" i="9"/>
  <c r="W62" i="9"/>
  <c r="V62" i="9"/>
  <c r="U62" i="9"/>
  <c r="T62" i="9"/>
  <c r="S62" i="9"/>
  <c r="R62" i="9"/>
  <c r="Q62" i="9"/>
  <c r="O62" i="9"/>
  <c r="N62" i="9"/>
  <c r="M62" i="9"/>
  <c r="L62" i="9"/>
  <c r="K62" i="9"/>
  <c r="J62" i="9"/>
  <c r="I62" i="9"/>
  <c r="G62" i="9"/>
  <c r="AS61" i="9"/>
  <c r="AR61" i="9"/>
  <c r="AQ61" i="9"/>
  <c r="AP61" i="9"/>
  <c r="AO61" i="9"/>
  <c r="AN61" i="9"/>
  <c r="AM61" i="9"/>
  <c r="AL61" i="9"/>
  <c r="AK61" i="9"/>
  <c r="AJ61" i="9"/>
  <c r="AI61" i="9"/>
  <c r="AH61" i="9"/>
  <c r="AG61" i="9"/>
  <c r="AF61" i="9"/>
  <c r="AE61" i="9"/>
  <c r="AD61" i="9"/>
  <c r="AC61" i="9"/>
  <c r="AB61" i="9"/>
  <c r="AA61" i="9"/>
  <c r="Z61" i="9"/>
  <c r="Y61" i="9"/>
  <c r="X61" i="9"/>
  <c r="W61" i="9"/>
  <c r="V61" i="9"/>
  <c r="U61" i="9"/>
  <c r="T61" i="9"/>
  <c r="S61" i="9"/>
  <c r="R61" i="9"/>
  <c r="Q61" i="9"/>
  <c r="P61" i="9"/>
  <c r="N61" i="9"/>
  <c r="M61" i="9"/>
  <c r="L61" i="9"/>
  <c r="K61" i="9"/>
  <c r="J61" i="9"/>
  <c r="I61" i="9"/>
  <c r="G61" i="9"/>
  <c r="AS60" i="9"/>
  <c r="AR60" i="9"/>
  <c r="AQ60" i="9"/>
  <c r="AP60" i="9"/>
  <c r="AO60" i="9"/>
  <c r="AN60" i="9"/>
  <c r="AM60" i="9"/>
  <c r="AL60" i="9"/>
  <c r="AK60" i="9"/>
  <c r="AJ60" i="9"/>
  <c r="AI60" i="9"/>
  <c r="AH60" i="9"/>
  <c r="AG60" i="9"/>
  <c r="AF60" i="9"/>
  <c r="AE60" i="9"/>
  <c r="AD60" i="9"/>
  <c r="AC60" i="9"/>
  <c r="AB60" i="9"/>
  <c r="AA60" i="9"/>
  <c r="Z60" i="9"/>
  <c r="Y60" i="9"/>
  <c r="X60" i="9"/>
  <c r="W60" i="9"/>
  <c r="V60" i="9"/>
  <c r="U60" i="9"/>
  <c r="T60" i="9"/>
  <c r="S60" i="9"/>
  <c r="R60" i="9"/>
  <c r="Q60" i="9"/>
  <c r="P60" i="9"/>
  <c r="O60" i="9"/>
  <c r="N60" i="9"/>
  <c r="M60" i="9"/>
  <c r="L60" i="9"/>
  <c r="K60" i="9"/>
  <c r="I60" i="9"/>
  <c r="G60" i="9"/>
  <c r="AR59" i="9"/>
  <c r="AQ59" i="9"/>
  <c r="AP59" i="9"/>
  <c r="AO59" i="9"/>
  <c r="AN59" i="9"/>
  <c r="AM59" i="9"/>
  <c r="AL59" i="9"/>
  <c r="AK59" i="9"/>
  <c r="AJ59" i="9"/>
  <c r="AI59" i="9"/>
  <c r="AH59" i="9"/>
  <c r="AG59" i="9"/>
  <c r="AF59" i="9"/>
  <c r="AE59" i="9"/>
  <c r="AD59" i="9"/>
  <c r="AC59" i="9"/>
  <c r="AB59" i="9"/>
  <c r="AA59" i="9"/>
  <c r="Z59" i="9"/>
  <c r="Y59" i="9"/>
  <c r="X59" i="9"/>
  <c r="W59" i="9"/>
  <c r="V59" i="9"/>
  <c r="U59" i="9"/>
  <c r="T59" i="9"/>
  <c r="S59" i="9"/>
  <c r="R59" i="9"/>
  <c r="Q59" i="9"/>
  <c r="P59" i="9"/>
  <c r="O59" i="9"/>
  <c r="N59" i="9"/>
  <c r="M59" i="9"/>
  <c r="L59" i="9"/>
  <c r="K59" i="9"/>
  <c r="J59" i="9"/>
  <c r="G59" i="9"/>
  <c r="AT58" i="9"/>
  <c r="AS58" i="9"/>
  <c r="AR58" i="9"/>
  <c r="AQ58" i="9"/>
  <c r="AP58" i="9"/>
  <c r="AO58" i="9"/>
  <c r="AN58" i="9"/>
  <c r="AM58" i="9"/>
  <c r="AL58" i="9"/>
  <c r="AK58" i="9"/>
  <c r="AJ58" i="9"/>
  <c r="AI58" i="9"/>
  <c r="AH58" i="9"/>
  <c r="AG58" i="9"/>
  <c r="AE58" i="9"/>
  <c r="AD58" i="9"/>
  <c r="AC58" i="9"/>
  <c r="AB58" i="9"/>
  <c r="AA58" i="9"/>
  <c r="Z58" i="9"/>
  <c r="Y58" i="9"/>
  <c r="X58" i="9"/>
  <c r="W58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I58" i="9"/>
  <c r="G58" i="9"/>
  <c r="AT57" i="9"/>
  <c r="AS57" i="9"/>
  <c r="AR57" i="9"/>
  <c r="AQ57" i="9"/>
  <c r="AP57" i="9"/>
  <c r="AO57" i="9"/>
  <c r="AN57" i="9"/>
  <c r="AM57" i="9"/>
  <c r="AL57" i="9"/>
  <c r="AK57" i="9"/>
  <c r="AJ57" i="9"/>
  <c r="AI57" i="9"/>
  <c r="AH57" i="9"/>
  <c r="AG57" i="9"/>
  <c r="AF57" i="9"/>
  <c r="AE57" i="9"/>
  <c r="AD57" i="9"/>
  <c r="AC57" i="9"/>
  <c r="AB57" i="9"/>
  <c r="AA57" i="9"/>
  <c r="Z57" i="9"/>
  <c r="Y57" i="9"/>
  <c r="X57" i="9"/>
  <c r="W57" i="9"/>
  <c r="V57" i="9"/>
  <c r="U57" i="9"/>
  <c r="T57" i="9"/>
  <c r="S57" i="9"/>
  <c r="R57" i="9"/>
  <c r="Q57" i="9"/>
  <c r="P57" i="9"/>
  <c r="O57" i="9"/>
  <c r="N57" i="9"/>
  <c r="M57" i="9"/>
  <c r="K57" i="9"/>
  <c r="J57" i="9"/>
  <c r="I57" i="9"/>
  <c r="G57" i="9"/>
  <c r="AT56" i="9"/>
  <c r="AS56" i="9"/>
  <c r="AR56" i="9"/>
  <c r="AQ56" i="9"/>
  <c r="AP56" i="9"/>
  <c r="AO56" i="9"/>
  <c r="AN56" i="9"/>
  <c r="AM56" i="9"/>
  <c r="AL56" i="9"/>
  <c r="AK56" i="9"/>
  <c r="AJ56" i="9"/>
  <c r="AI56" i="9"/>
  <c r="AH56" i="9"/>
  <c r="AG56" i="9"/>
  <c r="AF56" i="9"/>
  <c r="AE56" i="9"/>
  <c r="AD56" i="9"/>
  <c r="AC56" i="9"/>
  <c r="AB56" i="9"/>
  <c r="AA56" i="9"/>
  <c r="Z56" i="9"/>
  <c r="Y56" i="9"/>
  <c r="X56" i="9"/>
  <c r="W56" i="9"/>
  <c r="V56" i="9"/>
  <c r="U56" i="9"/>
  <c r="T56" i="9"/>
  <c r="S56" i="9"/>
  <c r="R56" i="9"/>
  <c r="Q56" i="9"/>
  <c r="P56" i="9"/>
  <c r="O56" i="9"/>
  <c r="N56" i="9"/>
  <c r="L56" i="9"/>
  <c r="K56" i="9"/>
  <c r="J56" i="9"/>
  <c r="I56" i="9"/>
  <c r="G56" i="9"/>
  <c r="AT55" i="9"/>
  <c r="AS55" i="9"/>
  <c r="AR55" i="9"/>
  <c r="AQ55" i="9"/>
  <c r="AP55" i="9"/>
  <c r="AO55" i="9"/>
  <c r="AN55" i="9"/>
  <c r="AM55" i="9"/>
  <c r="AL55" i="9"/>
  <c r="AK55" i="9"/>
  <c r="AJ55" i="9"/>
  <c r="AI55" i="9"/>
  <c r="AH55" i="9"/>
  <c r="AG55" i="9"/>
  <c r="AF55" i="9"/>
  <c r="AE55" i="9"/>
  <c r="AD55" i="9"/>
  <c r="AC55" i="9"/>
  <c r="AB55" i="9"/>
  <c r="AA55" i="9"/>
  <c r="Z55" i="9"/>
  <c r="X55" i="9"/>
  <c r="W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G55" i="9"/>
  <c r="AT54" i="9"/>
  <c r="AS54" i="9"/>
  <c r="AR54" i="9"/>
  <c r="AQ54" i="9"/>
  <c r="AP54" i="9"/>
  <c r="AO54" i="9"/>
  <c r="AN54" i="9"/>
  <c r="AM54" i="9"/>
  <c r="AL54" i="9"/>
  <c r="AK54" i="9"/>
  <c r="AJ54" i="9"/>
  <c r="AI54" i="9"/>
  <c r="AH54" i="9"/>
  <c r="AG54" i="9"/>
  <c r="AF54" i="9"/>
  <c r="AD54" i="9"/>
  <c r="AC54" i="9"/>
  <c r="AB54" i="9"/>
  <c r="AA54" i="9"/>
  <c r="Z54" i="9"/>
  <c r="Y54" i="9"/>
  <c r="X54" i="9"/>
  <c r="W54" i="9"/>
  <c r="V54" i="9"/>
  <c r="U54" i="9"/>
  <c r="S54" i="9"/>
  <c r="R54" i="9"/>
  <c r="Q54" i="9"/>
  <c r="P54" i="9"/>
  <c r="O54" i="9"/>
  <c r="N54" i="9"/>
  <c r="M54" i="9"/>
  <c r="L54" i="9"/>
  <c r="K54" i="9"/>
  <c r="J54" i="9"/>
  <c r="I54" i="9"/>
  <c r="G54" i="9"/>
  <c r="AT53" i="9"/>
  <c r="AS53" i="9"/>
  <c r="AR53" i="9"/>
  <c r="AQ53" i="9"/>
  <c r="AP53" i="9"/>
  <c r="AO53" i="9"/>
  <c r="AN53" i="9"/>
  <c r="AM53" i="9"/>
  <c r="AL53" i="9"/>
  <c r="AK53" i="9"/>
  <c r="AJ53" i="9"/>
  <c r="AI53" i="9"/>
  <c r="AH53" i="9"/>
  <c r="AG53" i="9"/>
  <c r="AF53" i="9"/>
  <c r="AE53" i="9"/>
  <c r="AD53" i="9"/>
  <c r="AC53" i="9"/>
  <c r="AB53" i="9"/>
  <c r="Z53" i="9"/>
  <c r="Y53" i="9"/>
  <c r="X53" i="9"/>
  <c r="W53" i="9"/>
  <c r="V53" i="9"/>
  <c r="U53" i="9"/>
  <c r="T53" i="9"/>
  <c r="R53" i="9"/>
  <c r="P53" i="9"/>
  <c r="O53" i="9"/>
  <c r="N53" i="9"/>
  <c r="M53" i="9"/>
  <c r="L53" i="9"/>
  <c r="K53" i="9"/>
  <c r="J53" i="9"/>
  <c r="I53" i="9"/>
  <c r="G53" i="9"/>
  <c r="AT52" i="9"/>
  <c r="AS52" i="9"/>
  <c r="AQ52" i="9"/>
  <c r="AP52" i="9"/>
  <c r="AO52" i="9"/>
  <c r="AN52" i="9"/>
  <c r="AM52" i="9"/>
  <c r="AL52" i="9"/>
  <c r="AK52" i="9"/>
  <c r="AJ52" i="9"/>
  <c r="AI52" i="9"/>
  <c r="AH52" i="9"/>
  <c r="AG52" i="9"/>
  <c r="AF52" i="9"/>
  <c r="AE52" i="9"/>
  <c r="AD52" i="9"/>
  <c r="AA52" i="9"/>
  <c r="Z52" i="9"/>
  <c r="Y52" i="9"/>
  <c r="X52" i="9"/>
  <c r="W52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G52" i="9"/>
  <c r="AT51" i="9"/>
  <c r="AS51" i="9"/>
  <c r="AR51" i="9"/>
  <c r="AO51" i="9"/>
  <c r="AN51" i="9"/>
  <c r="AM51" i="9"/>
  <c r="AL51" i="9"/>
  <c r="AK51" i="9"/>
  <c r="AJ51" i="9"/>
  <c r="AI51" i="9"/>
  <c r="AH51" i="9"/>
  <c r="AG51" i="9"/>
  <c r="AF51" i="9"/>
  <c r="AE51" i="9"/>
  <c r="AC51" i="9"/>
  <c r="AB51" i="9"/>
  <c r="AA51" i="9"/>
  <c r="Z51" i="9"/>
  <c r="Y51" i="9"/>
  <c r="W51" i="9"/>
  <c r="V51" i="9"/>
  <c r="U51" i="9"/>
  <c r="T51" i="9"/>
  <c r="S51" i="9"/>
  <c r="Q51" i="9"/>
  <c r="P51" i="9"/>
  <c r="O51" i="9"/>
  <c r="N51" i="9"/>
  <c r="M51" i="9"/>
  <c r="L51" i="9"/>
  <c r="K51" i="9"/>
  <c r="J51" i="9"/>
  <c r="I51" i="9"/>
  <c r="G51" i="9"/>
  <c r="AT50" i="9"/>
  <c r="AS50" i="9"/>
  <c r="AR50" i="9"/>
  <c r="AQ50" i="9"/>
  <c r="AP50" i="9"/>
  <c r="AN50" i="9"/>
  <c r="AM50" i="9"/>
  <c r="AL50" i="9"/>
  <c r="AK50" i="9"/>
  <c r="AF50" i="9"/>
  <c r="AE50" i="9"/>
  <c r="AD50" i="9"/>
  <c r="AC50" i="9"/>
  <c r="AB50" i="9"/>
  <c r="AA50" i="9"/>
  <c r="Y50" i="9"/>
  <c r="X50" i="9"/>
  <c r="W50" i="9"/>
  <c r="V50" i="9"/>
  <c r="U50" i="9"/>
  <c r="T50" i="9"/>
  <c r="S50" i="9"/>
  <c r="R50" i="9"/>
  <c r="Q50" i="9"/>
  <c r="P50" i="9"/>
  <c r="O50" i="9"/>
  <c r="N50" i="9"/>
  <c r="M50" i="9"/>
  <c r="L50" i="9"/>
  <c r="K50" i="9"/>
  <c r="J50" i="9"/>
  <c r="I50" i="9"/>
  <c r="G50" i="9"/>
  <c r="AT49" i="9"/>
  <c r="AR49" i="9"/>
  <c r="AQ49" i="9"/>
  <c r="AP49" i="9"/>
  <c r="AO49" i="9"/>
  <c r="AN49" i="9"/>
  <c r="AM49" i="9"/>
  <c r="AL49" i="9"/>
  <c r="AK49" i="9"/>
  <c r="AJ49" i="9"/>
  <c r="AI49" i="9"/>
  <c r="AH49" i="9"/>
  <c r="AG49" i="9"/>
  <c r="AF49" i="9"/>
  <c r="AE49" i="9"/>
  <c r="AD49" i="9"/>
  <c r="AC49" i="9"/>
  <c r="AB49" i="9"/>
  <c r="AA49" i="9"/>
  <c r="Z49" i="9"/>
  <c r="Y49" i="9"/>
  <c r="X49" i="9"/>
  <c r="V49" i="9"/>
  <c r="U49" i="9"/>
  <c r="T49" i="9"/>
  <c r="S49" i="9"/>
  <c r="R49" i="9"/>
  <c r="Q49" i="9"/>
  <c r="P49" i="9"/>
  <c r="O49" i="9"/>
  <c r="N49" i="9"/>
  <c r="M49" i="9"/>
  <c r="L49" i="9"/>
  <c r="K49" i="9"/>
  <c r="J49" i="9"/>
  <c r="I49" i="9"/>
  <c r="G49" i="9"/>
  <c r="AT48" i="9"/>
  <c r="AR48" i="9"/>
  <c r="AQ48" i="9"/>
  <c r="AP48" i="9"/>
  <c r="AO48" i="9"/>
  <c r="AJ48" i="9"/>
  <c r="AI48" i="9"/>
  <c r="AH48" i="9"/>
  <c r="AG48" i="9"/>
  <c r="AF48" i="9"/>
  <c r="AE48" i="9"/>
  <c r="AD48" i="9"/>
  <c r="AC48" i="9"/>
  <c r="AB48" i="9"/>
  <c r="AA48" i="9"/>
  <c r="Z48" i="9"/>
  <c r="Y48" i="9"/>
  <c r="X48" i="9"/>
  <c r="W48" i="9"/>
  <c r="V48" i="9"/>
  <c r="U48" i="9"/>
  <c r="T48" i="9"/>
  <c r="S48" i="9"/>
  <c r="R48" i="9"/>
  <c r="Q48" i="9"/>
  <c r="P48" i="9"/>
  <c r="O48" i="9"/>
  <c r="N48" i="9"/>
  <c r="M48" i="9"/>
  <c r="L48" i="9"/>
  <c r="K48" i="9"/>
  <c r="J48" i="9"/>
  <c r="I48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G831" i="8"/>
  <c r="G830" i="8"/>
  <c r="G829" i="8"/>
  <c r="G828" i="8"/>
  <c r="G827" i="8"/>
  <c r="G826" i="8"/>
  <c r="G825" i="8"/>
  <c r="G824" i="8"/>
  <c r="G823" i="8"/>
  <c r="G822" i="8"/>
  <c r="G821" i="8"/>
  <c r="G820" i="8"/>
  <c r="G819" i="8"/>
  <c r="G818" i="8"/>
  <c r="G817" i="8"/>
  <c r="G816" i="8"/>
  <c r="G815" i="8"/>
  <c r="G814" i="8"/>
  <c r="G813" i="8"/>
  <c r="G812" i="8"/>
  <c r="G811" i="8"/>
  <c r="G810" i="8"/>
  <c r="G809" i="8"/>
  <c r="G808" i="8"/>
  <c r="G807" i="8"/>
  <c r="G806" i="8"/>
  <c r="G805" i="8"/>
  <c r="G804" i="8"/>
  <c r="G803" i="8"/>
  <c r="G802" i="8"/>
  <c r="G801" i="8"/>
  <c r="G800" i="8"/>
  <c r="G799" i="8"/>
  <c r="G798" i="8"/>
  <c r="G797" i="8"/>
  <c r="G796" i="8"/>
  <c r="G795" i="8"/>
  <c r="G794" i="8"/>
  <c r="G793" i="8"/>
  <c r="G792" i="8"/>
  <c r="G791" i="8"/>
  <c r="G790" i="8"/>
  <c r="G789" i="8"/>
  <c r="G788" i="8"/>
  <c r="G787" i="8"/>
  <c r="G786" i="8"/>
  <c r="G785" i="8"/>
  <c r="G784" i="8"/>
  <c r="G783" i="8"/>
  <c r="G782" i="8"/>
  <c r="G781" i="8"/>
  <c r="G780" i="8"/>
  <c r="G779" i="8"/>
  <c r="G778" i="8"/>
  <c r="G777" i="8"/>
  <c r="G776" i="8"/>
  <c r="G775" i="8"/>
  <c r="G774" i="8"/>
  <c r="G773" i="8"/>
  <c r="G772" i="8"/>
  <c r="G771" i="8"/>
  <c r="G770" i="8"/>
  <c r="G769" i="8"/>
  <c r="G768" i="8"/>
  <c r="G767" i="8"/>
  <c r="G766" i="8"/>
  <c r="G765" i="8"/>
  <c r="G764" i="8"/>
  <c r="G763" i="8"/>
  <c r="G762" i="8"/>
  <c r="G761" i="8"/>
  <c r="G760" i="8"/>
  <c r="G759" i="8"/>
  <c r="G758" i="8"/>
  <c r="G757" i="8"/>
  <c r="G756" i="8"/>
  <c r="G755" i="8"/>
  <c r="G754" i="8"/>
  <c r="G753" i="8"/>
  <c r="G752" i="8"/>
  <c r="G751" i="8"/>
  <c r="G750" i="8"/>
  <c r="G749" i="8"/>
  <c r="G748" i="8"/>
  <c r="G747" i="8"/>
  <c r="G746" i="8"/>
  <c r="G745" i="8"/>
  <c r="G744" i="8"/>
  <c r="G743" i="8"/>
  <c r="G742" i="8"/>
  <c r="G741" i="8"/>
  <c r="G740" i="8"/>
  <c r="G739" i="8"/>
  <c r="G738" i="8"/>
  <c r="G737" i="8"/>
  <c r="G736" i="8"/>
  <c r="G735" i="8"/>
  <c r="G734" i="8"/>
  <c r="G733" i="8"/>
  <c r="G732" i="8"/>
  <c r="G731" i="8"/>
  <c r="G730" i="8"/>
  <c r="G729" i="8"/>
  <c r="G728" i="8"/>
  <c r="G727" i="8"/>
  <c r="G726" i="8"/>
  <c r="G725" i="8"/>
  <c r="G724" i="8"/>
  <c r="G723" i="8"/>
  <c r="G722" i="8"/>
  <c r="G721" i="8"/>
  <c r="G720" i="8"/>
  <c r="G719" i="8"/>
  <c r="G718" i="8"/>
  <c r="G717" i="8"/>
  <c r="G716" i="8"/>
  <c r="G715" i="8"/>
  <c r="G714" i="8"/>
  <c r="G713" i="8"/>
  <c r="G712" i="8"/>
  <c r="G711" i="8"/>
  <c r="G710" i="8"/>
  <c r="G709" i="8"/>
  <c r="G708" i="8"/>
  <c r="G707" i="8"/>
  <c r="G706" i="8"/>
  <c r="G705" i="8"/>
  <c r="G704" i="8"/>
  <c r="G703" i="8"/>
  <c r="G702" i="8"/>
  <c r="G701" i="8"/>
  <c r="G700" i="8"/>
  <c r="G699" i="8"/>
  <c r="G698" i="8"/>
  <c r="G697" i="8"/>
  <c r="G696" i="8"/>
  <c r="G695" i="8"/>
  <c r="G694" i="8"/>
  <c r="G693" i="8"/>
  <c r="G692" i="8"/>
  <c r="G691" i="8"/>
  <c r="G690" i="8"/>
  <c r="G689" i="8"/>
  <c r="G688" i="8"/>
  <c r="G687" i="8"/>
  <c r="G686" i="8"/>
  <c r="G685" i="8"/>
  <c r="G684" i="8"/>
  <c r="G683" i="8"/>
  <c r="G682" i="8"/>
  <c r="G681" i="8"/>
  <c r="G680" i="8"/>
  <c r="G679" i="8"/>
  <c r="G678" i="8"/>
  <c r="G677" i="8"/>
  <c r="G676" i="8"/>
  <c r="G675" i="8"/>
  <c r="G674" i="8"/>
  <c r="G673" i="8"/>
  <c r="G672" i="8"/>
  <c r="G671" i="8"/>
  <c r="G670" i="8"/>
  <c r="G669" i="8"/>
  <c r="G668" i="8"/>
  <c r="G667" i="8"/>
  <c r="G666" i="8"/>
  <c r="G665" i="8"/>
  <c r="G664" i="8"/>
  <c r="G663" i="8"/>
  <c r="G662" i="8"/>
  <c r="G661" i="8"/>
  <c r="G660" i="8"/>
  <c r="G659" i="8"/>
  <c r="G658" i="8"/>
  <c r="G657" i="8"/>
  <c r="G656" i="8"/>
  <c r="G655" i="8"/>
  <c r="G654" i="8"/>
  <c r="G653" i="8"/>
  <c r="G652" i="8"/>
  <c r="G651" i="8"/>
  <c r="G650" i="8"/>
  <c r="G649" i="8"/>
  <c r="G648" i="8"/>
  <c r="G647" i="8"/>
  <c r="G646" i="8"/>
  <c r="G645" i="8"/>
  <c r="G644" i="8"/>
  <c r="G643" i="8"/>
  <c r="G642" i="8"/>
  <c r="G641" i="8"/>
  <c r="G640" i="8"/>
  <c r="G639" i="8"/>
  <c r="G638" i="8"/>
  <c r="G637" i="8"/>
  <c r="G636" i="8"/>
  <c r="G635" i="8"/>
  <c r="G634" i="8"/>
  <c r="G633" i="8"/>
  <c r="G632" i="8"/>
  <c r="G631" i="8"/>
  <c r="G630" i="8"/>
  <c r="G629" i="8"/>
  <c r="G628" i="8"/>
  <c r="G627" i="8"/>
  <c r="G626" i="8"/>
  <c r="G625" i="8"/>
  <c r="G624" i="8"/>
  <c r="G623" i="8"/>
  <c r="G622" i="8"/>
  <c r="G621" i="8"/>
  <c r="G620" i="8"/>
  <c r="G619" i="8"/>
  <c r="G618" i="8"/>
  <c r="G617" i="8"/>
  <c r="G616" i="8"/>
  <c r="G615" i="8"/>
  <c r="G614" i="8"/>
  <c r="G613" i="8"/>
  <c r="G612" i="8"/>
  <c r="G611" i="8"/>
  <c r="G610" i="8"/>
  <c r="G609" i="8"/>
  <c r="G608" i="8"/>
  <c r="G607" i="8"/>
  <c r="G606" i="8"/>
  <c r="G605" i="8"/>
  <c r="G604" i="8"/>
  <c r="G603" i="8"/>
  <c r="G602" i="8"/>
  <c r="G601" i="8"/>
  <c r="G600" i="8"/>
  <c r="G599" i="8"/>
  <c r="G598" i="8"/>
  <c r="G597" i="8"/>
  <c r="G596" i="8"/>
  <c r="G595" i="8"/>
  <c r="G594" i="8"/>
  <c r="G593" i="8"/>
  <c r="G592" i="8"/>
  <c r="G591" i="8"/>
  <c r="G590" i="8"/>
  <c r="G589" i="8"/>
  <c r="G588" i="8"/>
  <c r="G587" i="8"/>
  <c r="G586" i="8"/>
  <c r="G585" i="8"/>
  <c r="G584" i="8"/>
  <c r="G583" i="8"/>
  <c r="G582" i="8"/>
  <c r="G581" i="8"/>
  <c r="G580" i="8"/>
  <c r="G579" i="8"/>
  <c r="G578" i="8"/>
  <c r="G577" i="8"/>
  <c r="G576" i="8"/>
  <c r="G575" i="8"/>
  <c r="G574" i="8"/>
  <c r="G573" i="8"/>
  <c r="G572" i="8"/>
  <c r="G571" i="8"/>
  <c r="G570" i="8"/>
  <c r="G569" i="8"/>
  <c r="G568" i="8"/>
  <c r="G567" i="8"/>
  <c r="G566" i="8"/>
  <c r="G565" i="8"/>
  <c r="G564" i="8"/>
  <c r="G563" i="8"/>
  <c r="G562" i="8"/>
  <c r="G561" i="8"/>
  <c r="G560" i="8"/>
  <c r="G559" i="8"/>
  <c r="G558" i="8"/>
  <c r="G557" i="8"/>
  <c r="G556" i="8"/>
  <c r="G555" i="8"/>
  <c r="G554" i="8"/>
  <c r="G553" i="8"/>
  <c r="G552" i="8"/>
  <c r="G551" i="8"/>
  <c r="G550" i="8"/>
  <c r="G549" i="8"/>
  <c r="G548" i="8"/>
  <c r="G547" i="8"/>
  <c r="G546" i="8"/>
  <c r="G545" i="8"/>
  <c r="G544" i="8"/>
  <c r="G543" i="8"/>
  <c r="G542" i="8"/>
  <c r="G541" i="8"/>
  <c r="G540" i="8"/>
  <c r="G539" i="8"/>
  <c r="G538" i="8"/>
  <c r="G537" i="8"/>
  <c r="G536" i="8"/>
  <c r="G535" i="8"/>
  <c r="G534" i="8"/>
  <c r="G533" i="8"/>
  <c r="G532" i="8"/>
  <c r="G531" i="8"/>
  <c r="G530" i="8"/>
  <c r="G529" i="8"/>
  <c r="G528" i="8"/>
  <c r="G527" i="8"/>
  <c r="G526" i="8"/>
  <c r="G525" i="8"/>
  <c r="G524" i="8"/>
  <c r="G523" i="8"/>
  <c r="G522" i="8"/>
  <c r="G521" i="8"/>
  <c r="G520" i="8"/>
  <c r="G519" i="8"/>
  <c r="G518" i="8"/>
  <c r="G517" i="8"/>
  <c r="G516" i="8"/>
  <c r="G515" i="8"/>
  <c r="G514" i="8"/>
  <c r="G513" i="8"/>
  <c r="G512" i="8"/>
  <c r="G511" i="8"/>
  <c r="G510" i="8"/>
  <c r="G509" i="8"/>
  <c r="G508" i="8"/>
  <c r="G507" i="8"/>
  <c r="G506" i="8"/>
  <c r="G505" i="8"/>
  <c r="G504" i="8"/>
  <c r="G503" i="8"/>
  <c r="G502" i="8"/>
  <c r="G501" i="8"/>
  <c r="G500" i="8"/>
  <c r="G499" i="8"/>
  <c r="G498" i="8"/>
  <c r="G497" i="8"/>
  <c r="G496" i="8"/>
  <c r="G495" i="8"/>
  <c r="G494" i="8"/>
  <c r="G493" i="8"/>
  <c r="G492" i="8"/>
  <c r="G491" i="8"/>
  <c r="G490" i="8"/>
  <c r="G489" i="8"/>
  <c r="G488" i="8"/>
  <c r="G487" i="8"/>
  <c r="G486" i="8"/>
  <c r="G485" i="8"/>
  <c r="G484" i="8"/>
  <c r="G483" i="8"/>
  <c r="G482" i="8"/>
  <c r="G481" i="8"/>
  <c r="G480" i="8"/>
  <c r="G479" i="8"/>
  <c r="G478" i="8"/>
  <c r="G477" i="8"/>
  <c r="G476" i="8"/>
  <c r="G475" i="8"/>
  <c r="G474" i="8"/>
  <c r="G473" i="8"/>
  <c r="G472" i="8"/>
  <c r="G471" i="8"/>
  <c r="G470" i="8"/>
  <c r="G469" i="8"/>
  <c r="G468" i="8"/>
  <c r="G467" i="8"/>
  <c r="G466" i="8"/>
  <c r="G465" i="8"/>
  <c r="G464" i="8"/>
  <c r="G463" i="8"/>
  <c r="G462" i="8"/>
  <c r="G461" i="8"/>
  <c r="G460" i="8"/>
  <c r="G459" i="8"/>
  <c r="G458" i="8"/>
  <c r="G457" i="8"/>
  <c r="G456" i="8"/>
  <c r="G455" i="8"/>
  <c r="G454" i="8"/>
  <c r="G453" i="8"/>
  <c r="G452" i="8"/>
  <c r="G451" i="8"/>
  <c r="G450" i="8"/>
  <c r="G449" i="8"/>
  <c r="G448" i="8"/>
  <c r="G447" i="8"/>
  <c r="G446" i="8"/>
  <c r="G445" i="8"/>
  <c r="G444" i="8"/>
  <c r="G443" i="8"/>
  <c r="G442" i="8"/>
  <c r="G441" i="8"/>
  <c r="G440" i="8"/>
  <c r="G439" i="8"/>
  <c r="G438" i="8"/>
  <c r="G437" i="8"/>
  <c r="G436" i="8"/>
  <c r="G435" i="8"/>
  <c r="G434" i="8"/>
  <c r="G433" i="8"/>
  <c r="G432" i="8"/>
  <c r="G431" i="8"/>
  <c r="G430" i="8"/>
  <c r="G429" i="8"/>
  <c r="G428" i="8"/>
  <c r="G427" i="8"/>
  <c r="G426" i="8"/>
  <c r="G425" i="8"/>
  <c r="G424" i="8"/>
  <c r="G423" i="8"/>
  <c r="G422" i="8"/>
  <c r="G421" i="8"/>
  <c r="G420" i="8"/>
  <c r="G419" i="8"/>
  <c r="G418" i="8"/>
  <c r="G417" i="8"/>
  <c r="G416" i="8"/>
  <c r="G415" i="8"/>
  <c r="G414" i="8"/>
  <c r="G413" i="8"/>
  <c r="G412" i="8"/>
  <c r="G411" i="8"/>
  <c r="G410" i="8"/>
  <c r="G409" i="8"/>
  <c r="G408" i="8"/>
  <c r="G407" i="8"/>
  <c r="G406" i="8"/>
  <c r="G405" i="8"/>
  <c r="G404" i="8"/>
  <c r="G403" i="8"/>
  <c r="G402" i="8"/>
  <c r="G401" i="8"/>
  <c r="G400" i="8"/>
  <c r="G399" i="8"/>
  <c r="G398" i="8"/>
  <c r="G397" i="8"/>
  <c r="G396" i="8"/>
  <c r="G395" i="8"/>
  <c r="G394" i="8"/>
  <c r="G393" i="8"/>
  <c r="G392" i="8"/>
  <c r="G391" i="8"/>
  <c r="G390" i="8"/>
  <c r="G389" i="8"/>
  <c r="G388" i="8"/>
  <c r="G387" i="8"/>
  <c r="G386" i="8"/>
  <c r="G385" i="8"/>
  <c r="G384" i="8"/>
  <c r="G383" i="8"/>
  <c r="G382" i="8"/>
  <c r="G381" i="8"/>
  <c r="G380" i="8"/>
  <c r="G379" i="8"/>
  <c r="G378" i="8"/>
  <c r="G377" i="8"/>
  <c r="G376" i="8"/>
  <c r="G375" i="8"/>
  <c r="G374" i="8"/>
  <c r="G373" i="8"/>
  <c r="G372" i="8"/>
  <c r="G371" i="8"/>
  <c r="G370" i="8"/>
  <c r="G369" i="8"/>
  <c r="G368" i="8"/>
  <c r="G367" i="8"/>
  <c r="G366" i="8"/>
  <c r="G365" i="8"/>
  <c r="G364" i="8"/>
  <c r="G363" i="8"/>
  <c r="G362" i="8"/>
  <c r="G361" i="8"/>
  <c r="G360" i="8"/>
  <c r="G359" i="8"/>
  <c r="G358" i="8"/>
  <c r="G357" i="8"/>
  <c r="G356" i="8"/>
  <c r="G355" i="8"/>
  <c r="G354" i="8"/>
  <c r="G353" i="8"/>
  <c r="G352" i="8"/>
  <c r="G351" i="8"/>
  <c r="G350" i="8"/>
  <c r="G349" i="8"/>
  <c r="G348" i="8"/>
  <c r="G347" i="8"/>
  <c r="G346" i="8"/>
  <c r="G345" i="8"/>
  <c r="G344" i="8"/>
  <c r="G343" i="8"/>
  <c r="G342" i="8"/>
  <c r="G341" i="8"/>
  <c r="G340" i="8"/>
  <c r="G339" i="8"/>
  <c r="G338" i="8"/>
  <c r="G337" i="8"/>
  <c r="G336" i="8"/>
  <c r="G335" i="8"/>
  <c r="G334" i="8"/>
  <c r="G333" i="8"/>
  <c r="G332" i="8"/>
  <c r="G331" i="8"/>
  <c r="G330" i="8"/>
  <c r="G329" i="8"/>
  <c r="G328" i="8"/>
  <c r="G327" i="8"/>
  <c r="G326" i="8"/>
  <c r="G325" i="8"/>
  <c r="G324" i="8"/>
  <c r="G323" i="8"/>
  <c r="G322" i="8"/>
  <c r="G321" i="8"/>
  <c r="G320" i="8"/>
  <c r="G319" i="8"/>
  <c r="G318" i="8"/>
  <c r="G317" i="8"/>
  <c r="G316" i="8"/>
  <c r="G315" i="8"/>
  <c r="G314" i="8"/>
  <c r="G313" i="8"/>
  <c r="G312" i="8"/>
  <c r="G311" i="8"/>
  <c r="G310" i="8"/>
  <c r="G309" i="8"/>
  <c r="G308" i="8"/>
  <c r="G307" i="8"/>
  <c r="G306" i="8"/>
  <c r="G305" i="8"/>
  <c r="G304" i="8"/>
  <c r="G303" i="8"/>
  <c r="G302" i="8"/>
  <c r="G301" i="8"/>
  <c r="G300" i="8"/>
  <c r="G299" i="8"/>
  <c r="G298" i="8"/>
  <c r="G297" i="8"/>
  <c r="G296" i="8"/>
  <c r="G295" i="8"/>
  <c r="G294" i="8"/>
  <c r="G293" i="8"/>
  <c r="G292" i="8"/>
  <c r="G291" i="8"/>
  <c r="G290" i="8"/>
  <c r="G289" i="8"/>
  <c r="G288" i="8"/>
  <c r="G287" i="8"/>
  <c r="G286" i="8"/>
  <c r="G285" i="8"/>
  <c r="G284" i="8"/>
  <c r="G283" i="8"/>
  <c r="G282" i="8"/>
  <c r="G281" i="8"/>
  <c r="G280" i="8"/>
  <c r="G279" i="8"/>
  <c r="G278" i="8"/>
  <c r="G277" i="8"/>
  <c r="G276" i="8"/>
  <c r="G275" i="8"/>
  <c r="G274" i="8"/>
  <c r="G273" i="8"/>
  <c r="G272" i="8"/>
  <c r="G271" i="8"/>
  <c r="G270" i="8"/>
  <c r="G269" i="8"/>
  <c r="G268" i="8"/>
  <c r="G267" i="8"/>
  <c r="G266" i="8"/>
  <c r="G265" i="8"/>
  <c r="G264" i="8"/>
  <c r="G263" i="8"/>
  <c r="G262" i="8"/>
  <c r="G261" i="8"/>
  <c r="G260" i="8"/>
  <c r="G259" i="8"/>
  <c r="G258" i="8"/>
  <c r="G257" i="8"/>
  <c r="G256" i="8"/>
  <c r="G255" i="8"/>
  <c r="G254" i="8"/>
  <c r="G253" i="8"/>
  <c r="G252" i="8"/>
  <c r="G251" i="8"/>
  <c r="G250" i="8"/>
  <c r="G249" i="8"/>
  <c r="G248" i="8"/>
  <c r="G247" i="8"/>
  <c r="G246" i="8"/>
  <c r="G245" i="8"/>
  <c r="G244" i="8"/>
  <c r="G243" i="8"/>
  <c r="G242" i="8"/>
  <c r="G241" i="8"/>
  <c r="G240" i="8"/>
  <c r="G239" i="8"/>
  <c r="G238" i="8"/>
  <c r="G237" i="8"/>
  <c r="G236" i="8"/>
  <c r="G235" i="8"/>
  <c r="G234" i="8"/>
  <c r="G233" i="8"/>
  <c r="G232" i="8"/>
  <c r="G231" i="8"/>
  <c r="G230" i="8"/>
  <c r="G229" i="8"/>
  <c r="G228" i="8"/>
  <c r="G227" i="8"/>
  <c r="G226" i="8"/>
  <c r="G225" i="8"/>
  <c r="G224" i="8"/>
  <c r="G223" i="8"/>
  <c r="G222" i="8"/>
  <c r="G221" i="8"/>
  <c r="G220" i="8"/>
  <c r="G219" i="8"/>
  <c r="G218" i="8"/>
  <c r="G217" i="8"/>
  <c r="G216" i="8"/>
  <c r="G215" i="8"/>
  <c r="G214" i="8"/>
  <c r="G213" i="8"/>
  <c r="G212" i="8"/>
  <c r="G211" i="8"/>
  <c r="G210" i="8"/>
  <c r="G209" i="8"/>
  <c r="G208" i="8"/>
  <c r="G207" i="8"/>
  <c r="G206" i="8"/>
  <c r="G205" i="8"/>
  <c r="G204" i="8"/>
  <c r="G203" i="8"/>
  <c r="G202" i="8"/>
  <c r="G201" i="8"/>
  <c r="G200" i="8"/>
  <c r="G199" i="8"/>
  <c r="G198" i="8"/>
  <c r="G197" i="8"/>
  <c r="G196" i="8"/>
  <c r="G195" i="8"/>
  <c r="G194" i="8"/>
  <c r="G193" i="8"/>
  <c r="G192" i="8"/>
  <c r="G191" i="8"/>
  <c r="G190" i="8"/>
  <c r="G189" i="8"/>
  <c r="G188" i="8"/>
  <c r="G187" i="8"/>
  <c r="G186" i="8"/>
  <c r="G185" i="8"/>
  <c r="G184" i="8"/>
  <c r="G183" i="8"/>
  <c r="G182" i="8"/>
  <c r="G181" i="8"/>
  <c r="G180" i="8"/>
  <c r="G179" i="8"/>
  <c r="G178" i="8"/>
  <c r="G177" i="8"/>
  <c r="G176" i="8"/>
  <c r="G175" i="8"/>
  <c r="G174" i="8"/>
  <c r="G173" i="8"/>
  <c r="G172" i="8"/>
  <c r="G171" i="8"/>
  <c r="G170" i="8"/>
  <c r="G169" i="8"/>
  <c r="G168" i="8"/>
  <c r="G167" i="8"/>
  <c r="G166" i="8"/>
  <c r="G165" i="8"/>
  <c r="G164" i="8"/>
  <c r="G163" i="8"/>
  <c r="G162" i="8"/>
  <c r="G161" i="8"/>
  <c r="G160" i="8"/>
  <c r="G159" i="8"/>
  <c r="G158" i="8"/>
  <c r="G157" i="8"/>
  <c r="G156" i="8"/>
  <c r="G155" i="8"/>
  <c r="G154" i="8"/>
  <c r="G153" i="8"/>
  <c r="G152" i="8"/>
  <c r="G151" i="8"/>
  <c r="G150" i="8"/>
  <c r="G149" i="8"/>
  <c r="G148" i="8"/>
  <c r="G147" i="8"/>
  <c r="G146" i="8"/>
  <c r="G145" i="8"/>
  <c r="G144" i="8"/>
  <c r="G143" i="8"/>
  <c r="G142" i="8"/>
  <c r="G141" i="8"/>
  <c r="G140" i="8"/>
  <c r="G139" i="8"/>
  <c r="G138" i="8"/>
  <c r="G137" i="8"/>
  <c r="G136" i="8"/>
  <c r="G135" i="8"/>
  <c r="G134" i="8"/>
  <c r="G133" i="8"/>
  <c r="G132" i="8"/>
  <c r="G131" i="8"/>
  <c r="G130" i="8"/>
  <c r="G129" i="8"/>
  <c r="G128" i="8"/>
  <c r="G127" i="8"/>
  <c r="G126" i="8"/>
  <c r="G125" i="8"/>
  <c r="G124" i="8"/>
  <c r="G123" i="8"/>
  <c r="G122" i="8"/>
  <c r="G121" i="8"/>
  <c r="G120" i="8"/>
  <c r="G119" i="8"/>
  <c r="G118" i="8"/>
  <c r="G117" i="8"/>
  <c r="G116" i="8"/>
  <c r="G115" i="8"/>
  <c r="G114" i="8"/>
  <c r="G113" i="8"/>
  <c r="G112" i="8"/>
  <c r="G111" i="8"/>
  <c r="G110" i="8"/>
  <c r="G109" i="8"/>
  <c r="G108" i="8"/>
  <c r="G107" i="8"/>
  <c r="G106" i="8"/>
  <c r="G105" i="8"/>
  <c r="G104" i="8"/>
  <c r="G103" i="8"/>
  <c r="G102" i="8"/>
  <c r="G101" i="8"/>
  <c r="G100" i="8"/>
  <c r="G99" i="8"/>
  <c r="G98" i="8"/>
  <c r="G97" i="8"/>
  <c r="G96" i="8"/>
  <c r="G95" i="8"/>
  <c r="G94" i="8"/>
  <c r="G93" i="8"/>
  <c r="G92" i="8"/>
  <c r="G91" i="8"/>
  <c r="G90" i="8"/>
  <c r="G89" i="8"/>
  <c r="G88" i="8"/>
  <c r="G87" i="8"/>
  <c r="G86" i="8"/>
  <c r="G85" i="8"/>
  <c r="G84" i="8"/>
  <c r="G83" i="8"/>
  <c r="G82" i="8"/>
  <c r="G81" i="8"/>
  <c r="G80" i="8"/>
  <c r="G79" i="8"/>
  <c r="G78" i="8"/>
  <c r="G77" i="8"/>
  <c r="G76" i="8"/>
  <c r="G75" i="8"/>
  <c r="G74" i="8"/>
  <c r="G73" i="8"/>
  <c r="G72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2" i="8"/>
  <c r="W848" i="5"/>
  <c r="V848" i="5"/>
  <c r="U848" i="5"/>
  <c r="T848" i="5"/>
  <c r="S848" i="5"/>
  <c r="Q848" i="5"/>
  <c r="R848" i="5" s="1"/>
  <c r="BD848" i="5" s="1"/>
  <c r="O848" i="5"/>
  <c r="N848" i="5"/>
  <c r="M848" i="5"/>
  <c r="L848" i="5"/>
  <c r="W847" i="5"/>
  <c r="V847" i="5"/>
  <c r="U847" i="5"/>
  <c r="T847" i="5"/>
  <c r="S847" i="5"/>
  <c r="Q847" i="5"/>
  <c r="R847" i="5" s="1"/>
  <c r="BD847" i="5" s="1"/>
  <c r="O847" i="5"/>
  <c r="N847" i="5"/>
  <c r="M847" i="5"/>
  <c r="L847" i="5"/>
  <c r="W846" i="5"/>
  <c r="V846" i="5"/>
  <c r="U846" i="5"/>
  <c r="T846" i="5"/>
  <c r="S846" i="5"/>
  <c r="Q846" i="5"/>
  <c r="R846" i="5" s="1"/>
  <c r="BD846" i="5" s="1"/>
  <c r="O846" i="5"/>
  <c r="N846" i="5"/>
  <c r="M846" i="5"/>
  <c r="L846" i="5"/>
  <c r="W845" i="5"/>
  <c r="V845" i="5"/>
  <c r="U845" i="5"/>
  <c r="T845" i="5"/>
  <c r="S845" i="5"/>
  <c r="Q845" i="5"/>
  <c r="R845" i="5" s="1"/>
  <c r="BD845" i="5" s="1"/>
  <c r="O845" i="5"/>
  <c r="N845" i="5"/>
  <c r="M845" i="5"/>
  <c r="L845" i="5"/>
  <c r="W844" i="5"/>
  <c r="V844" i="5"/>
  <c r="U844" i="5"/>
  <c r="T844" i="5"/>
  <c r="S844" i="5"/>
  <c r="Q844" i="5"/>
  <c r="R844" i="5" s="1"/>
  <c r="BD844" i="5" s="1"/>
  <c r="O844" i="5"/>
  <c r="N844" i="5"/>
  <c r="M844" i="5"/>
  <c r="L844" i="5"/>
  <c r="W843" i="5"/>
  <c r="V843" i="5"/>
  <c r="U843" i="5"/>
  <c r="T843" i="5"/>
  <c r="S843" i="5"/>
  <c r="Q843" i="5"/>
  <c r="R843" i="5" s="1"/>
  <c r="BD843" i="5" s="1"/>
  <c r="O843" i="5"/>
  <c r="N843" i="5"/>
  <c r="M843" i="5"/>
  <c r="L843" i="5"/>
  <c r="W842" i="5"/>
  <c r="V842" i="5"/>
  <c r="U842" i="5"/>
  <c r="T842" i="5"/>
  <c r="S842" i="5"/>
  <c r="Q842" i="5"/>
  <c r="R842" i="5" s="1"/>
  <c r="BD842" i="5" s="1"/>
  <c r="O842" i="5"/>
  <c r="N842" i="5"/>
  <c r="M842" i="5"/>
  <c r="L842" i="5"/>
  <c r="W841" i="5"/>
  <c r="V841" i="5"/>
  <c r="U841" i="5"/>
  <c r="T841" i="5"/>
  <c r="S841" i="5"/>
  <c r="Q841" i="5"/>
  <c r="R841" i="5" s="1"/>
  <c r="BD841" i="5" s="1"/>
  <c r="O841" i="5"/>
  <c r="N841" i="5"/>
  <c r="M841" i="5"/>
  <c r="L841" i="5"/>
  <c r="W840" i="5"/>
  <c r="V840" i="5"/>
  <c r="U840" i="5"/>
  <c r="T840" i="5"/>
  <c r="S840" i="5"/>
  <c r="Q840" i="5"/>
  <c r="R840" i="5" s="1"/>
  <c r="BD840" i="5" s="1"/>
  <c r="O840" i="5"/>
  <c r="N840" i="5"/>
  <c r="M840" i="5"/>
  <c r="L840" i="5"/>
  <c r="W839" i="5"/>
  <c r="V839" i="5"/>
  <c r="U839" i="5"/>
  <c r="T839" i="5"/>
  <c r="S839" i="5"/>
  <c r="Q839" i="5"/>
  <c r="R839" i="5" s="1"/>
  <c r="BD839" i="5" s="1"/>
  <c r="O839" i="5"/>
  <c r="N839" i="5"/>
  <c r="M839" i="5"/>
  <c r="L839" i="5"/>
  <c r="W838" i="5"/>
  <c r="V838" i="5"/>
  <c r="U838" i="5"/>
  <c r="T838" i="5"/>
  <c r="S838" i="5"/>
  <c r="Q838" i="5"/>
  <c r="R838" i="5" s="1"/>
  <c r="BD838" i="5" s="1"/>
  <c r="O838" i="5"/>
  <c r="N838" i="5"/>
  <c r="M838" i="5"/>
  <c r="L838" i="5"/>
  <c r="W837" i="5"/>
  <c r="V837" i="5"/>
  <c r="U837" i="5"/>
  <c r="T837" i="5"/>
  <c r="S837" i="5"/>
  <c r="Q837" i="5"/>
  <c r="R837" i="5" s="1"/>
  <c r="BD837" i="5" s="1"/>
  <c r="O837" i="5"/>
  <c r="N837" i="5"/>
  <c r="M837" i="5"/>
  <c r="L837" i="5"/>
  <c r="W836" i="5"/>
  <c r="V836" i="5"/>
  <c r="U836" i="5"/>
  <c r="T836" i="5"/>
  <c r="S836" i="5"/>
  <c r="Q836" i="5"/>
  <c r="R836" i="5" s="1"/>
  <c r="BD836" i="5" s="1"/>
  <c r="O836" i="5"/>
  <c r="N836" i="5"/>
  <c r="M836" i="5"/>
  <c r="L836" i="5"/>
  <c r="W835" i="5"/>
  <c r="V835" i="5"/>
  <c r="U835" i="5"/>
  <c r="T835" i="5"/>
  <c r="S835" i="5"/>
  <c r="Q835" i="5"/>
  <c r="R835" i="5" s="1"/>
  <c r="BD835" i="5" s="1"/>
  <c r="O835" i="5"/>
  <c r="N835" i="5"/>
  <c r="M835" i="5"/>
  <c r="L835" i="5"/>
  <c r="W834" i="5"/>
  <c r="V834" i="5"/>
  <c r="U834" i="5"/>
  <c r="T834" i="5"/>
  <c r="S834" i="5"/>
  <c r="Q834" i="5"/>
  <c r="R834" i="5" s="1"/>
  <c r="BD834" i="5" s="1"/>
  <c r="O834" i="5"/>
  <c r="N834" i="5"/>
  <c r="M834" i="5"/>
  <c r="L834" i="5"/>
  <c r="W833" i="5"/>
  <c r="V833" i="5"/>
  <c r="U833" i="5"/>
  <c r="T833" i="5"/>
  <c r="S833" i="5"/>
  <c r="Q833" i="5"/>
  <c r="R833" i="5" s="1"/>
  <c r="BD833" i="5" s="1"/>
  <c r="O833" i="5"/>
  <c r="N833" i="5"/>
  <c r="M833" i="5"/>
  <c r="L833" i="5"/>
  <c r="W832" i="5"/>
  <c r="V832" i="5"/>
  <c r="U832" i="5"/>
  <c r="T832" i="5"/>
  <c r="S832" i="5"/>
  <c r="Q832" i="5"/>
  <c r="R832" i="5" s="1"/>
  <c r="BD832" i="5" s="1"/>
  <c r="O832" i="5"/>
  <c r="N832" i="5"/>
  <c r="M832" i="5"/>
  <c r="L832" i="5"/>
  <c r="W831" i="5"/>
  <c r="V831" i="5"/>
  <c r="U831" i="5"/>
  <c r="T831" i="5"/>
  <c r="S831" i="5"/>
  <c r="Q831" i="5"/>
  <c r="R831" i="5" s="1"/>
  <c r="BD831" i="5" s="1"/>
  <c r="O831" i="5"/>
  <c r="N831" i="5"/>
  <c r="M831" i="5"/>
  <c r="L831" i="5"/>
  <c r="W830" i="5"/>
  <c r="V830" i="5"/>
  <c r="U830" i="5"/>
  <c r="T830" i="5"/>
  <c r="S830" i="5"/>
  <c r="Q830" i="5"/>
  <c r="R830" i="5" s="1"/>
  <c r="BD830" i="5" s="1"/>
  <c r="O830" i="5"/>
  <c r="N830" i="5"/>
  <c r="M830" i="5"/>
  <c r="L830" i="5"/>
  <c r="W829" i="5"/>
  <c r="V829" i="5"/>
  <c r="U829" i="5"/>
  <c r="T829" i="5"/>
  <c r="S829" i="5"/>
  <c r="Q829" i="5"/>
  <c r="R829" i="5" s="1"/>
  <c r="BD829" i="5" s="1"/>
  <c r="O829" i="5"/>
  <c r="N829" i="5"/>
  <c r="M829" i="5"/>
  <c r="L829" i="5"/>
  <c r="W828" i="5"/>
  <c r="V828" i="5"/>
  <c r="U828" i="5"/>
  <c r="T828" i="5"/>
  <c r="S828" i="5"/>
  <c r="Q828" i="5"/>
  <c r="R828" i="5" s="1"/>
  <c r="BD828" i="5" s="1"/>
  <c r="O828" i="5"/>
  <c r="N828" i="5"/>
  <c r="M828" i="5"/>
  <c r="L828" i="5"/>
  <c r="W827" i="5"/>
  <c r="V827" i="5"/>
  <c r="U827" i="5"/>
  <c r="T827" i="5"/>
  <c r="S827" i="5"/>
  <c r="Q827" i="5"/>
  <c r="R827" i="5" s="1"/>
  <c r="BD827" i="5" s="1"/>
  <c r="O827" i="5"/>
  <c r="N827" i="5"/>
  <c r="M827" i="5"/>
  <c r="L827" i="5"/>
  <c r="W826" i="5"/>
  <c r="V826" i="5"/>
  <c r="U826" i="5"/>
  <c r="T826" i="5"/>
  <c r="S826" i="5"/>
  <c r="Q826" i="5"/>
  <c r="R826" i="5" s="1"/>
  <c r="BD826" i="5" s="1"/>
  <c r="O826" i="5"/>
  <c r="N826" i="5"/>
  <c r="M826" i="5"/>
  <c r="L826" i="5"/>
  <c r="W825" i="5"/>
  <c r="V825" i="5"/>
  <c r="U825" i="5"/>
  <c r="T825" i="5"/>
  <c r="S825" i="5"/>
  <c r="Q825" i="5"/>
  <c r="R825" i="5" s="1"/>
  <c r="BD825" i="5" s="1"/>
  <c r="O825" i="5"/>
  <c r="N825" i="5"/>
  <c r="M825" i="5"/>
  <c r="L825" i="5"/>
  <c r="W824" i="5"/>
  <c r="V824" i="5"/>
  <c r="U824" i="5"/>
  <c r="T824" i="5"/>
  <c r="S824" i="5"/>
  <c r="Q824" i="5"/>
  <c r="R824" i="5" s="1"/>
  <c r="BD824" i="5" s="1"/>
  <c r="O824" i="5"/>
  <c r="N824" i="5"/>
  <c r="M824" i="5"/>
  <c r="L824" i="5"/>
  <c r="W823" i="5"/>
  <c r="V823" i="5"/>
  <c r="U823" i="5"/>
  <c r="T823" i="5"/>
  <c r="S823" i="5"/>
  <c r="Q823" i="5"/>
  <c r="R823" i="5" s="1"/>
  <c r="BD823" i="5" s="1"/>
  <c r="O823" i="5"/>
  <c r="N823" i="5"/>
  <c r="M823" i="5"/>
  <c r="L823" i="5"/>
  <c r="W822" i="5"/>
  <c r="V822" i="5"/>
  <c r="U822" i="5"/>
  <c r="T822" i="5"/>
  <c r="S822" i="5"/>
  <c r="Q822" i="5"/>
  <c r="R822" i="5" s="1"/>
  <c r="BD822" i="5" s="1"/>
  <c r="O822" i="5"/>
  <c r="N822" i="5"/>
  <c r="M822" i="5"/>
  <c r="L822" i="5"/>
  <c r="W821" i="5"/>
  <c r="V821" i="5"/>
  <c r="U821" i="5"/>
  <c r="T821" i="5"/>
  <c r="S821" i="5"/>
  <c r="Q821" i="5"/>
  <c r="R821" i="5" s="1"/>
  <c r="BD821" i="5" s="1"/>
  <c r="O821" i="5"/>
  <c r="N821" i="5"/>
  <c r="M821" i="5"/>
  <c r="L821" i="5"/>
  <c r="W820" i="5"/>
  <c r="V820" i="5"/>
  <c r="U820" i="5"/>
  <c r="T820" i="5"/>
  <c r="S820" i="5"/>
  <c r="Q820" i="5"/>
  <c r="R820" i="5" s="1"/>
  <c r="BD820" i="5" s="1"/>
  <c r="O820" i="5"/>
  <c r="N820" i="5"/>
  <c r="M820" i="5"/>
  <c r="L820" i="5"/>
  <c r="W819" i="5"/>
  <c r="V819" i="5"/>
  <c r="U819" i="5"/>
  <c r="T819" i="5"/>
  <c r="S819" i="5"/>
  <c r="Q819" i="5"/>
  <c r="R819" i="5" s="1"/>
  <c r="BD819" i="5" s="1"/>
  <c r="O819" i="5"/>
  <c r="N819" i="5"/>
  <c r="M819" i="5"/>
  <c r="L819" i="5"/>
  <c r="W818" i="5"/>
  <c r="V818" i="5"/>
  <c r="U818" i="5"/>
  <c r="T818" i="5"/>
  <c r="S818" i="5"/>
  <c r="Q818" i="5"/>
  <c r="R818" i="5" s="1"/>
  <c r="BD818" i="5" s="1"/>
  <c r="O818" i="5"/>
  <c r="N818" i="5"/>
  <c r="M818" i="5"/>
  <c r="L818" i="5"/>
  <c r="W817" i="5"/>
  <c r="V817" i="5"/>
  <c r="U817" i="5"/>
  <c r="T817" i="5"/>
  <c r="S817" i="5"/>
  <c r="Q817" i="5"/>
  <c r="R817" i="5" s="1"/>
  <c r="BD817" i="5" s="1"/>
  <c r="O817" i="5"/>
  <c r="N817" i="5"/>
  <c r="M817" i="5"/>
  <c r="L817" i="5"/>
  <c r="W816" i="5"/>
  <c r="V816" i="5"/>
  <c r="U816" i="5"/>
  <c r="T816" i="5"/>
  <c r="S816" i="5"/>
  <c r="Q816" i="5"/>
  <c r="R816" i="5" s="1"/>
  <c r="BD816" i="5" s="1"/>
  <c r="O816" i="5"/>
  <c r="N816" i="5"/>
  <c r="M816" i="5"/>
  <c r="L816" i="5"/>
  <c r="W815" i="5"/>
  <c r="V815" i="5"/>
  <c r="U815" i="5"/>
  <c r="T815" i="5"/>
  <c r="S815" i="5"/>
  <c r="Q815" i="5"/>
  <c r="R815" i="5" s="1"/>
  <c r="BD815" i="5" s="1"/>
  <c r="O815" i="5"/>
  <c r="N815" i="5"/>
  <c r="M815" i="5"/>
  <c r="L815" i="5"/>
  <c r="W814" i="5"/>
  <c r="V814" i="5"/>
  <c r="U814" i="5"/>
  <c r="T814" i="5"/>
  <c r="S814" i="5"/>
  <c r="Q814" i="5"/>
  <c r="R814" i="5" s="1"/>
  <c r="BD814" i="5" s="1"/>
  <c r="O814" i="5"/>
  <c r="N814" i="5"/>
  <c r="M814" i="5"/>
  <c r="L814" i="5"/>
  <c r="W813" i="5"/>
  <c r="V813" i="5"/>
  <c r="U813" i="5"/>
  <c r="T813" i="5"/>
  <c r="S813" i="5"/>
  <c r="Q813" i="5"/>
  <c r="R813" i="5" s="1"/>
  <c r="BD813" i="5" s="1"/>
  <c r="O813" i="5"/>
  <c r="N813" i="5"/>
  <c r="M813" i="5"/>
  <c r="L813" i="5"/>
  <c r="W812" i="5"/>
  <c r="V812" i="5"/>
  <c r="U812" i="5"/>
  <c r="T812" i="5"/>
  <c r="S812" i="5"/>
  <c r="Q812" i="5"/>
  <c r="R812" i="5" s="1"/>
  <c r="BD812" i="5" s="1"/>
  <c r="O812" i="5"/>
  <c r="N812" i="5"/>
  <c r="M812" i="5"/>
  <c r="L812" i="5"/>
  <c r="W811" i="5"/>
  <c r="V811" i="5"/>
  <c r="U811" i="5"/>
  <c r="T811" i="5"/>
  <c r="S811" i="5"/>
  <c r="Q811" i="5"/>
  <c r="R811" i="5" s="1"/>
  <c r="BD811" i="5" s="1"/>
  <c r="O811" i="5"/>
  <c r="N811" i="5"/>
  <c r="M811" i="5"/>
  <c r="L811" i="5"/>
  <c r="W810" i="5"/>
  <c r="V810" i="5"/>
  <c r="U810" i="5"/>
  <c r="T810" i="5"/>
  <c r="S810" i="5"/>
  <c r="Q810" i="5"/>
  <c r="R810" i="5" s="1"/>
  <c r="BD810" i="5" s="1"/>
  <c r="O810" i="5"/>
  <c r="N810" i="5"/>
  <c r="M810" i="5"/>
  <c r="L810" i="5"/>
  <c r="W809" i="5"/>
  <c r="V809" i="5"/>
  <c r="U809" i="5"/>
  <c r="T809" i="5"/>
  <c r="S809" i="5"/>
  <c r="Q809" i="5"/>
  <c r="R809" i="5" s="1"/>
  <c r="BD809" i="5" s="1"/>
  <c r="O809" i="5"/>
  <c r="N809" i="5"/>
  <c r="M809" i="5"/>
  <c r="L809" i="5"/>
  <c r="W808" i="5"/>
  <c r="V808" i="5"/>
  <c r="U808" i="5"/>
  <c r="T808" i="5"/>
  <c r="S808" i="5"/>
  <c r="Q808" i="5"/>
  <c r="R808" i="5" s="1"/>
  <c r="BD808" i="5" s="1"/>
  <c r="O808" i="5"/>
  <c r="N808" i="5"/>
  <c r="M808" i="5"/>
  <c r="L808" i="5"/>
  <c r="W807" i="5"/>
  <c r="V807" i="5"/>
  <c r="U807" i="5"/>
  <c r="T807" i="5"/>
  <c r="S807" i="5"/>
  <c r="Q807" i="5"/>
  <c r="R807" i="5" s="1"/>
  <c r="BD807" i="5" s="1"/>
  <c r="O807" i="5"/>
  <c r="N807" i="5"/>
  <c r="M807" i="5"/>
  <c r="L807" i="5"/>
  <c r="W806" i="5"/>
  <c r="V806" i="5"/>
  <c r="U806" i="5"/>
  <c r="T806" i="5"/>
  <c r="S806" i="5"/>
  <c r="Q806" i="5"/>
  <c r="R806" i="5" s="1"/>
  <c r="BD806" i="5" s="1"/>
  <c r="O806" i="5"/>
  <c r="N806" i="5"/>
  <c r="M806" i="5"/>
  <c r="L806" i="5"/>
  <c r="W805" i="5"/>
  <c r="V805" i="5"/>
  <c r="U805" i="5"/>
  <c r="T805" i="5"/>
  <c r="S805" i="5"/>
  <c r="Q805" i="5"/>
  <c r="R805" i="5" s="1"/>
  <c r="BD805" i="5" s="1"/>
  <c r="O805" i="5"/>
  <c r="N805" i="5"/>
  <c r="M805" i="5"/>
  <c r="L805" i="5"/>
  <c r="W804" i="5"/>
  <c r="V804" i="5"/>
  <c r="U804" i="5"/>
  <c r="T804" i="5"/>
  <c r="S804" i="5"/>
  <c r="Q804" i="5"/>
  <c r="R804" i="5" s="1"/>
  <c r="BD804" i="5" s="1"/>
  <c r="O804" i="5"/>
  <c r="N804" i="5"/>
  <c r="M804" i="5"/>
  <c r="L804" i="5"/>
  <c r="W803" i="5"/>
  <c r="V803" i="5"/>
  <c r="U803" i="5"/>
  <c r="T803" i="5"/>
  <c r="S803" i="5"/>
  <c r="Q803" i="5"/>
  <c r="R803" i="5" s="1"/>
  <c r="BD803" i="5" s="1"/>
  <c r="O803" i="5"/>
  <c r="N803" i="5"/>
  <c r="M803" i="5"/>
  <c r="L803" i="5"/>
  <c r="W802" i="5"/>
  <c r="V802" i="5"/>
  <c r="U802" i="5"/>
  <c r="T802" i="5"/>
  <c r="S802" i="5"/>
  <c r="Q802" i="5"/>
  <c r="R802" i="5" s="1"/>
  <c r="BD802" i="5" s="1"/>
  <c r="O802" i="5"/>
  <c r="N802" i="5"/>
  <c r="M802" i="5"/>
  <c r="L802" i="5"/>
  <c r="W801" i="5"/>
  <c r="V801" i="5"/>
  <c r="U801" i="5"/>
  <c r="T801" i="5"/>
  <c r="S801" i="5"/>
  <c r="Q801" i="5"/>
  <c r="R801" i="5" s="1"/>
  <c r="BD801" i="5" s="1"/>
  <c r="O801" i="5"/>
  <c r="N801" i="5"/>
  <c r="M801" i="5"/>
  <c r="L801" i="5"/>
  <c r="W800" i="5"/>
  <c r="V800" i="5"/>
  <c r="U800" i="5"/>
  <c r="T800" i="5"/>
  <c r="S800" i="5"/>
  <c r="Q800" i="5"/>
  <c r="R800" i="5" s="1"/>
  <c r="BD800" i="5" s="1"/>
  <c r="O800" i="5"/>
  <c r="N800" i="5"/>
  <c r="M800" i="5"/>
  <c r="L800" i="5"/>
  <c r="W799" i="5"/>
  <c r="V799" i="5"/>
  <c r="U799" i="5"/>
  <c r="T799" i="5"/>
  <c r="S799" i="5"/>
  <c r="Q799" i="5"/>
  <c r="R799" i="5" s="1"/>
  <c r="BD799" i="5" s="1"/>
  <c r="O799" i="5"/>
  <c r="N799" i="5"/>
  <c r="M799" i="5"/>
  <c r="L799" i="5"/>
  <c r="W798" i="5"/>
  <c r="V798" i="5"/>
  <c r="U798" i="5"/>
  <c r="T798" i="5"/>
  <c r="S798" i="5"/>
  <c r="Q798" i="5"/>
  <c r="R798" i="5" s="1"/>
  <c r="BD798" i="5" s="1"/>
  <c r="O798" i="5"/>
  <c r="N798" i="5"/>
  <c r="M798" i="5"/>
  <c r="L798" i="5"/>
  <c r="W797" i="5"/>
  <c r="V797" i="5"/>
  <c r="U797" i="5"/>
  <c r="T797" i="5"/>
  <c r="S797" i="5"/>
  <c r="Q797" i="5"/>
  <c r="R797" i="5" s="1"/>
  <c r="BD797" i="5" s="1"/>
  <c r="O797" i="5"/>
  <c r="N797" i="5"/>
  <c r="M797" i="5"/>
  <c r="L797" i="5"/>
  <c r="W796" i="5"/>
  <c r="V796" i="5"/>
  <c r="U796" i="5"/>
  <c r="T796" i="5"/>
  <c r="S796" i="5"/>
  <c r="Q796" i="5"/>
  <c r="R796" i="5" s="1"/>
  <c r="BD796" i="5" s="1"/>
  <c r="O796" i="5"/>
  <c r="N796" i="5"/>
  <c r="M796" i="5"/>
  <c r="L796" i="5"/>
  <c r="W795" i="5"/>
  <c r="V795" i="5"/>
  <c r="U795" i="5"/>
  <c r="T795" i="5"/>
  <c r="S795" i="5"/>
  <c r="Q795" i="5"/>
  <c r="R795" i="5" s="1"/>
  <c r="BD795" i="5" s="1"/>
  <c r="O795" i="5"/>
  <c r="N795" i="5"/>
  <c r="M795" i="5"/>
  <c r="L795" i="5"/>
  <c r="W794" i="5"/>
  <c r="V794" i="5"/>
  <c r="U794" i="5"/>
  <c r="T794" i="5"/>
  <c r="S794" i="5"/>
  <c r="Q794" i="5"/>
  <c r="R794" i="5" s="1"/>
  <c r="BD794" i="5" s="1"/>
  <c r="O794" i="5"/>
  <c r="N794" i="5"/>
  <c r="M794" i="5"/>
  <c r="L794" i="5"/>
  <c r="W793" i="5"/>
  <c r="V793" i="5"/>
  <c r="U793" i="5"/>
  <c r="T793" i="5"/>
  <c r="S793" i="5"/>
  <c r="Q793" i="5"/>
  <c r="R793" i="5" s="1"/>
  <c r="BD793" i="5" s="1"/>
  <c r="O793" i="5"/>
  <c r="N793" i="5"/>
  <c r="M793" i="5"/>
  <c r="L793" i="5"/>
  <c r="W792" i="5"/>
  <c r="V792" i="5"/>
  <c r="U792" i="5"/>
  <c r="T792" i="5"/>
  <c r="S792" i="5"/>
  <c r="Q792" i="5"/>
  <c r="R792" i="5" s="1"/>
  <c r="BD792" i="5" s="1"/>
  <c r="O792" i="5"/>
  <c r="N792" i="5"/>
  <c r="M792" i="5"/>
  <c r="L792" i="5"/>
  <c r="W791" i="5"/>
  <c r="V791" i="5"/>
  <c r="U791" i="5"/>
  <c r="T791" i="5"/>
  <c r="S791" i="5"/>
  <c r="Q791" i="5"/>
  <c r="R791" i="5" s="1"/>
  <c r="BD791" i="5" s="1"/>
  <c r="O791" i="5"/>
  <c r="N791" i="5"/>
  <c r="M791" i="5"/>
  <c r="L791" i="5"/>
  <c r="W790" i="5"/>
  <c r="V790" i="5"/>
  <c r="U790" i="5"/>
  <c r="T790" i="5"/>
  <c r="S790" i="5"/>
  <c r="Q790" i="5"/>
  <c r="R790" i="5" s="1"/>
  <c r="BD790" i="5" s="1"/>
  <c r="O790" i="5"/>
  <c r="N790" i="5"/>
  <c r="M790" i="5"/>
  <c r="L790" i="5"/>
  <c r="W789" i="5"/>
  <c r="V789" i="5"/>
  <c r="U789" i="5"/>
  <c r="T789" i="5"/>
  <c r="S789" i="5"/>
  <c r="Q789" i="5"/>
  <c r="R789" i="5" s="1"/>
  <c r="BD789" i="5" s="1"/>
  <c r="O789" i="5"/>
  <c r="N789" i="5"/>
  <c r="M789" i="5"/>
  <c r="L789" i="5"/>
  <c r="W788" i="5"/>
  <c r="V788" i="5"/>
  <c r="U788" i="5"/>
  <c r="T788" i="5"/>
  <c r="S788" i="5"/>
  <c r="Q788" i="5"/>
  <c r="R788" i="5" s="1"/>
  <c r="BD788" i="5" s="1"/>
  <c r="O788" i="5"/>
  <c r="N788" i="5"/>
  <c r="M788" i="5"/>
  <c r="L788" i="5"/>
  <c r="W787" i="5"/>
  <c r="V787" i="5"/>
  <c r="U787" i="5"/>
  <c r="T787" i="5"/>
  <c r="S787" i="5"/>
  <c r="Q787" i="5"/>
  <c r="R787" i="5" s="1"/>
  <c r="BD787" i="5" s="1"/>
  <c r="O787" i="5"/>
  <c r="N787" i="5"/>
  <c r="M787" i="5"/>
  <c r="L787" i="5"/>
  <c r="W786" i="5"/>
  <c r="V786" i="5"/>
  <c r="U786" i="5"/>
  <c r="T786" i="5"/>
  <c r="S786" i="5"/>
  <c r="Q786" i="5"/>
  <c r="R786" i="5" s="1"/>
  <c r="BD786" i="5" s="1"/>
  <c r="O786" i="5"/>
  <c r="N786" i="5"/>
  <c r="M786" i="5"/>
  <c r="L786" i="5"/>
  <c r="W785" i="5"/>
  <c r="V785" i="5"/>
  <c r="U785" i="5"/>
  <c r="T785" i="5"/>
  <c r="S785" i="5"/>
  <c r="Q785" i="5"/>
  <c r="R785" i="5" s="1"/>
  <c r="BD785" i="5" s="1"/>
  <c r="O785" i="5"/>
  <c r="N785" i="5"/>
  <c r="M785" i="5"/>
  <c r="L785" i="5"/>
  <c r="W784" i="5"/>
  <c r="V784" i="5"/>
  <c r="U784" i="5"/>
  <c r="T784" i="5"/>
  <c r="S784" i="5"/>
  <c r="Q784" i="5"/>
  <c r="R784" i="5" s="1"/>
  <c r="BD784" i="5" s="1"/>
  <c r="O784" i="5"/>
  <c r="N784" i="5"/>
  <c r="M784" i="5"/>
  <c r="L784" i="5"/>
  <c r="W783" i="5"/>
  <c r="V783" i="5"/>
  <c r="U783" i="5"/>
  <c r="T783" i="5"/>
  <c r="S783" i="5"/>
  <c r="Q783" i="5"/>
  <c r="R783" i="5" s="1"/>
  <c r="BD783" i="5" s="1"/>
  <c r="O783" i="5"/>
  <c r="N783" i="5"/>
  <c r="M783" i="5"/>
  <c r="L783" i="5"/>
  <c r="W782" i="5"/>
  <c r="V782" i="5"/>
  <c r="U782" i="5"/>
  <c r="T782" i="5"/>
  <c r="S782" i="5"/>
  <c r="Q782" i="5"/>
  <c r="R782" i="5" s="1"/>
  <c r="BD782" i="5" s="1"/>
  <c r="O782" i="5"/>
  <c r="N782" i="5"/>
  <c r="M782" i="5"/>
  <c r="L782" i="5"/>
  <c r="W781" i="5"/>
  <c r="V781" i="5"/>
  <c r="U781" i="5"/>
  <c r="T781" i="5"/>
  <c r="S781" i="5"/>
  <c r="Q781" i="5"/>
  <c r="R781" i="5" s="1"/>
  <c r="BD781" i="5" s="1"/>
  <c r="O781" i="5"/>
  <c r="N781" i="5"/>
  <c r="M781" i="5"/>
  <c r="L781" i="5"/>
  <c r="W780" i="5"/>
  <c r="V780" i="5"/>
  <c r="U780" i="5"/>
  <c r="T780" i="5"/>
  <c r="S780" i="5"/>
  <c r="Q780" i="5"/>
  <c r="R780" i="5" s="1"/>
  <c r="BD780" i="5" s="1"/>
  <c r="O780" i="5"/>
  <c r="N780" i="5"/>
  <c r="M780" i="5"/>
  <c r="L780" i="5"/>
  <c r="W779" i="5"/>
  <c r="V779" i="5"/>
  <c r="U779" i="5"/>
  <c r="T779" i="5"/>
  <c r="S779" i="5"/>
  <c r="Q779" i="5"/>
  <c r="R779" i="5" s="1"/>
  <c r="BD779" i="5" s="1"/>
  <c r="O779" i="5"/>
  <c r="N779" i="5"/>
  <c r="M779" i="5"/>
  <c r="L779" i="5"/>
  <c r="W778" i="5"/>
  <c r="V778" i="5"/>
  <c r="U778" i="5"/>
  <c r="T778" i="5"/>
  <c r="S778" i="5"/>
  <c r="Q778" i="5"/>
  <c r="R778" i="5" s="1"/>
  <c r="BD778" i="5" s="1"/>
  <c r="O778" i="5"/>
  <c r="N778" i="5"/>
  <c r="M778" i="5"/>
  <c r="L778" i="5"/>
  <c r="W777" i="5"/>
  <c r="V777" i="5"/>
  <c r="U777" i="5"/>
  <c r="T777" i="5"/>
  <c r="S777" i="5"/>
  <c r="Q777" i="5"/>
  <c r="R777" i="5" s="1"/>
  <c r="BD777" i="5" s="1"/>
  <c r="O777" i="5"/>
  <c r="N777" i="5"/>
  <c r="M777" i="5"/>
  <c r="L777" i="5"/>
  <c r="W776" i="5"/>
  <c r="V776" i="5"/>
  <c r="U776" i="5"/>
  <c r="T776" i="5"/>
  <c r="S776" i="5"/>
  <c r="Q776" i="5"/>
  <c r="R776" i="5" s="1"/>
  <c r="BD776" i="5" s="1"/>
  <c r="O776" i="5"/>
  <c r="N776" i="5"/>
  <c r="M776" i="5"/>
  <c r="L776" i="5"/>
  <c r="W775" i="5"/>
  <c r="V775" i="5"/>
  <c r="U775" i="5"/>
  <c r="T775" i="5"/>
  <c r="S775" i="5"/>
  <c r="Q775" i="5"/>
  <c r="R775" i="5" s="1"/>
  <c r="BD775" i="5" s="1"/>
  <c r="O775" i="5"/>
  <c r="N775" i="5"/>
  <c r="M775" i="5"/>
  <c r="L775" i="5"/>
  <c r="W774" i="5"/>
  <c r="V774" i="5"/>
  <c r="U774" i="5"/>
  <c r="T774" i="5"/>
  <c r="S774" i="5"/>
  <c r="Q774" i="5"/>
  <c r="R774" i="5" s="1"/>
  <c r="BD774" i="5" s="1"/>
  <c r="O774" i="5"/>
  <c r="N774" i="5"/>
  <c r="M774" i="5"/>
  <c r="L774" i="5"/>
  <c r="W773" i="5"/>
  <c r="V773" i="5"/>
  <c r="U773" i="5"/>
  <c r="T773" i="5"/>
  <c r="S773" i="5"/>
  <c r="Q773" i="5"/>
  <c r="R773" i="5" s="1"/>
  <c r="BD773" i="5" s="1"/>
  <c r="O773" i="5"/>
  <c r="N773" i="5"/>
  <c r="M773" i="5"/>
  <c r="L773" i="5"/>
  <c r="W772" i="5"/>
  <c r="V772" i="5"/>
  <c r="U772" i="5"/>
  <c r="T772" i="5"/>
  <c r="S772" i="5"/>
  <c r="Q772" i="5"/>
  <c r="R772" i="5" s="1"/>
  <c r="BD772" i="5" s="1"/>
  <c r="O772" i="5"/>
  <c r="N772" i="5"/>
  <c r="M772" i="5"/>
  <c r="L772" i="5"/>
  <c r="W771" i="5"/>
  <c r="V771" i="5"/>
  <c r="U771" i="5"/>
  <c r="T771" i="5"/>
  <c r="S771" i="5"/>
  <c r="Q771" i="5"/>
  <c r="R771" i="5" s="1"/>
  <c r="BD771" i="5" s="1"/>
  <c r="O771" i="5"/>
  <c r="N771" i="5"/>
  <c r="M771" i="5"/>
  <c r="L771" i="5"/>
  <c r="W770" i="5"/>
  <c r="V770" i="5"/>
  <c r="U770" i="5"/>
  <c r="T770" i="5"/>
  <c r="S770" i="5"/>
  <c r="Q770" i="5"/>
  <c r="R770" i="5" s="1"/>
  <c r="BD770" i="5" s="1"/>
  <c r="O770" i="5"/>
  <c r="N770" i="5"/>
  <c r="M770" i="5"/>
  <c r="L770" i="5"/>
  <c r="W769" i="5"/>
  <c r="V769" i="5"/>
  <c r="U769" i="5"/>
  <c r="T769" i="5"/>
  <c r="S769" i="5"/>
  <c r="Q769" i="5"/>
  <c r="R769" i="5" s="1"/>
  <c r="BD769" i="5" s="1"/>
  <c r="O769" i="5"/>
  <c r="N769" i="5"/>
  <c r="M769" i="5"/>
  <c r="L769" i="5"/>
  <c r="W768" i="5"/>
  <c r="V768" i="5"/>
  <c r="U768" i="5"/>
  <c r="T768" i="5"/>
  <c r="S768" i="5"/>
  <c r="Q768" i="5"/>
  <c r="R768" i="5" s="1"/>
  <c r="BD768" i="5" s="1"/>
  <c r="O768" i="5"/>
  <c r="N768" i="5"/>
  <c r="M768" i="5"/>
  <c r="L768" i="5"/>
  <c r="W767" i="5"/>
  <c r="V767" i="5"/>
  <c r="U767" i="5"/>
  <c r="T767" i="5"/>
  <c r="S767" i="5"/>
  <c r="Q767" i="5"/>
  <c r="R767" i="5" s="1"/>
  <c r="BD767" i="5" s="1"/>
  <c r="O767" i="5"/>
  <c r="N767" i="5"/>
  <c r="M767" i="5"/>
  <c r="L767" i="5"/>
  <c r="W766" i="5"/>
  <c r="V766" i="5"/>
  <c r="U766" i="5"/>
  <c r="T766" i="5"/>
  <c r="S766" i="5"/>
  <c r="Q766" i="5"/>
  <c r="R766" i="5" s="1"/>
  <c r="BD766" i="5" s="1"/>
  <c r="O766" i="5"/>
  <c r="N766" i="5"/>
  <c r="M766" i="5"/>
  <c r="L766" i="5"/>
  <c r="W765" i="5"/>
  <c r="V765" i="5"/>
  <c r="U765" i="5"/>
  <c r="T765" i="5"/>
  <c r="S765" i="5"/>
  <c r="Q765" i="5"/>
  <c r="R765" i="5" s="1"/>
  <c r="BD765" i="5" s="1"/>
  <c r="O765" i="5"/>
  <c r="N765" i="5"/>
  <c r="M765" i="5"/>
  <c r="L765" i="5"/>
  <c r="W764" i="5"/>
  <c r="V764" i="5"/>
  <c r="U764" i="5"/>
  <c r="T764" i="5"/>
  <c r="S764" i="5"/>
  <c r="Q764" i="5"/>
  <c r="R764" i="5" s="1"/>
  <c r="BD764" i="5" s="1"/>
  <c r="O764" i="5"/>
  <c r="N764" i="5"/>
  <c r="M764" i="5"/>
  <c r="L764" i="5"/>
  <c r="W763" i="5"/>
  <c r="V763" i="5"/>
  <c r="U763" i="5"/>
  <c r="T763" i="5"/>
  <c r="S763" i="5"/>
  <c r="Q763" i="5"/>
  <c r="R763" i="5" s="1"/>
  <c r="BD763" i="5" s="1"/>
  <c r="O763" i="5"/>
  <c r="N763" i="5"/>
  <c r="M763" i="5"/>
  <c r="L763" i="5"/>
  <c r="W762" i="5"/>
  <c r="V762" i="5"/>
  <c r="U762" i="5"/>
  <c r="T762" i="5"/>
  <c r="S762" i="5"/>
  <c r="Q762" i="5"/>
  <c r="R762" i="5" s="1"/>
  <c r="BD762" i="5" s="1"/>
  <c r="O762" i="5"/>
  <c r="N762" i="5"/>
  <c r="M762" i="5"/>
  <c r="L762" i="5"/>
  <c r="W761" i="5"/>
  <c r="V761" i="5"/>
  <c r="U761" i="5"/>
  <c r="T761" i="5"/>
  <c r="S761" i="5"/>
  <c r="Q761" i="5"/>
  <c r="R761" i="5" s="1"/>
  <c r="BD761" i="5" s="1"/>
  <c r="O761" i="5"/>
  <c r="N761" i="5"/>
  <c r="M761" i="5"/>
  <c r="L761" i="5"/>
  <c r="W760" i="5"/>
  <c r="V760" i="5"/>
  <c r="U760" i="5"/>
  <c r="T760" i="5"/>
  <c r="S760" i="5"/>
  <c r="Q760" i="5"/>
  <c r="R760" i="5" s="1"/>
  <c r="BD760" i="5" s="1"/>
  <c r="O760" i="5"/>
  <c r="N760" i="5"/>
  <c r="M760" i="5"/>
  <c r="L760" i="5"/>
  <c r="W759" i="5"/>
  <c r="V759" i="5"/>
  <c r="U759" i="5"/>
  <c r="T759" i="5"/>
  <c r="S759" i="5"/>
  <c r="Q759" i="5"/>
  <c r="R759" i="5" s="1"/>
  <c r="BD759" i="5" s="1"/>
  <c r="O759" i="5"/>
  <c r="N759" i="5"/>
  <c r="M759" i="5"/>
  <c r="L759" i="5"/>
  <c r="W758" i="5"/>
  <c r="V758" i="5"/>
  <c r="U758" i="5"/>
  <c r="T758" i="5"/>
  <c r="S758" i="5"/>
  <c r="Q758" i="5"/>
  <c r="R758" i="5" s="1"/>
  <c r="BD758" i="5" s="1"/>
  <c r="O758" i="5"/>
  <c r="N758" i="5"/>
  <c r="M758" i="5"/>
  <c r="L758" i="5"/>
  <c r="W757" i="5"/>
  <c r="V757" i="5"/>
  <c r="U757" i="5"/>
  <c r="T757" i="5"/>
  <c r="S757" i="5"/>
  <c r="Q757" i="5"/>
  <c r="R757" i="5" s="1"/>
  <c r="BD757" i="5" s="1"/>
  <c r="O757" i="5"/>
  <c r="N757" i="5"/>
  <c r="M757" i="5"/>
  <c r="L757" i="5"/>
  <c r="W756" i="5"/>
  <c r="V756" i="5"/>
  <c r="U756" i="5"/>
  <c r="T756" i="5"/>
  <c r="S756" i="5"/>
  <c r="Q756" i="5"/>
  <c r="R756" i="5" s="1"/>
  <c r="BD756" i="5" s="1"/>
  <c r="O756" i="5"/>
  <c r="N756" i="5"/>
  <c r="M756" i="5"/>
  <c r="L756" i="5"/>
  <c r="W755" i="5"/>
  <c r="V755" i="5"/>
  <c r="U755" i="5"/>
  <c r="T755" i="5"/>
  <c r="S755" i="5"/>
  <c r="Q755" i="5"/>
  <c r="R755" i="5" s="1"/>
  <c r="BD755" i="5" s="1"/>
  <c r="O755" i="5"/>
  <c r="N755" i="5"/>
  <c r="M755" i="5"/>
  <c r="L755" i="5"/>
  <c r="W754" i="5"/>
  <c r="V754" i="5"/>
  <c r="U754" i="5"/>
  <c r="T754" i="5"/>
  <c r="S754" i="5"/>
  <c r="Q754" i="5"/>
  <c r="R754" i="5" s="1"/>
  <c r="BD754" i="5" s="1"/>
  <c r="O754" i="5"/>
  <c r="N754" i="5"/>
  <c r="M754" i="5"/>
  <c r="L754" i="5"/>
  <c r="W753" i="5"/>
  <c r="V753" i="5"/>
  <c r="U753" i="5"/>
  <c r="T753" i="5"/>
  <c r="S753" i="5"/>
  <c r="Q753" i="5"/>
  <c r="R753" i="5" s="1"/>
  <c r="BD753" i="5" s="1"/>
  <c r="O753" i="5"/>
  <c r="N753" i="5"/>
  <c r="M753" i="5"/>
  <c r="L753" i="5"/>
  <c r="W752" i="5"/>
  <c r="V752" i="5"/>
  <c r="U752" i="5"/>
  <c r="T752" i="5"/>
  <c r="S752" i="5"/>
  <c r="Q752" i="5"/>
  <c r="R752" i="5" s="1"/>
  <c r="BD752" i="5" s="1"/>
  <c r="O752" i="5"/>
  <c r="N752" i="5"/>
  <c r="M752" i="5"/>
  <c r="L752" i="5"/>
  <c r="W751" i="5"/>
  <c r="V751" i="5"/>
  <c r="U751" i="5"/>
  <c r="T751" i="5"/>
  <c r="S751" i="5"/>
  <c r="Q751" i="5"/>
  <c r="R751" i="5" s="1"/>
  <c r="BD751" i="5" s="1"/>
  <c r="O751" i="5"/>
  <c r="N751" i="5"/>
  <c r="M751" i="5"/>
  <c r="L751" i="5"/>
  <c r="W750" i="5"/>
  <c r="V750" i="5"/>
  <c r="U750" i="5"/>
  <c r="T750" i="5"/>
  <c r="S750" i="5"/>
  <c r="Q750" i="5"/>
  <c r="R750" i="5" s="1"/>
  <c r="BD750" i="5" s="1"/>
  <c r="O750" i="5"/>
  <c r="N750" i="5"/>
  <c r="M750" i="5"/>
  <c r="L750" i="5"/>
  <c r="W749" i="5"/>
  <c r="V749" i="5"/>
  <c r="U749" i="5"/>
  <c r="T749" i="5"/>
  <c r="S749" i="5"/>
  <c r="Q749" i="5"/>
  <c r="R749" i="5" s="1"/>
  <c r="BD749" i="5" s="1"/>
  <c r="O749" i="5"/>
  <c r="N749" i="5"/>
  <c r="M749" i="5"/>
  <c r="L749" i="5"/>
  <c r="W748" i="5"/>
  <c r="V748" i="5"/>
  <c r="U748" i="5"/>
  <c r="T748" i="5"/>
  <c r="S748" i="5"/>
  <c r="Q748" i="5"/>
  <c r="R748" i="5" s="1"/>
  <c r="BD748" i="5" s="1"/>
  <c r="O748" i="5"/>
  <c r="N748" i="5"/>
  <c r="M748" i="5"/>
  <c r="L748" i="5"/>
  <c r="W747" i="5"/>
  <c r="V747" i="5"/>
  <c r="U747" i="5"/>
  <c r="T747" i="5"/>
  <c r="S747" i="5"/>
  <c r="Q747" i="5"/>
  <c r="R747" i="5" s="1"/>
  <c r="BD747" i="5" s="1"/>
  <c r="O747" i="5"/>
  <c r="N747" i="5"/>
  <c r="M747" i="5"/>
  <c r="L747" i="5"/>
  <c r="W746" i="5"/>
  <c r="V746" i="5"/>
  <c r="U746" i="5"/>
  <c r="T746" i="5"/>
  <c r="S746" i="5"/>
  <c r="Q746" i="5"/>
  <c r="R746" i="5" s="1"/>
  <c r="BD746" i="5" s="1"/>
  <c r="O746" i="5"/>
  <c r="N746" i="5"/>
  <c r="M746" i="5"/>
  <c r="L746" i="5"/>
  <c r="W745" i="5"/>
  <c r="V745" i="5"/>
  <c r="U745" i="5"/>
  <c r="T745" i="5"/>
  <c r="S745" i="5"/>
  <c r="Q745" i="5"/>
  <c r="R745" i="5" s="1"/>
  <c r="BD745" i="5" s="1"/>
  <c r="O745" i="5"/>
  <c r="N745" i="5"/>
  <c r="M745" i="5"/>
  <c r="L745" i="5"/>
  <c r="W744" i="5"/>
  <c r="V744" i="5"/>
  <c r="U744" i="5"/>
  <c r="T744" i="5"/>
  <c r="S744" i="5"/>
  <c r="Q744" i="5"/>
  <c r="R744" i="5" s="1"/>
  <c r="BD744" i="5" s="1"/>
  <c r="O744" i="5"/>
  <c r="N744" i="5"/>
  <c r="M744" i="5"/>
  <c r="L744" i="5"/>
  <c r="W743" i="5"/>
  <c r="V743" i="5"/>
  <c r="U743" i="5"/>
  <c r="T743" i="5"/>
  <c r="S743" i="5"/>
  <c r="Q743" i="5"/>
  <c r="R743" i="5" s="1"/>
  <c r="BD743" i="5" s="1"/>
  <c r="O743" i="5"/>
  <c r="N743" i="5"/>
  <c r="M743" i="5"/>
  <c r="L743" i="5"/>
  <c r="W742" i="5"/>
  <c r="V742" i="5"/>
  <c r="U742" i="5"/>
  <c r="T742" i="5"/>
  <c r="S742" i="5"/>
  <c r="Q742" i="5"/>
  <c r="R742" i="5" s="1"/>
  <c r="BD742" i="5" s="1"/>
  <c r="O742" i="5"/>
  <c r="N742" i="5"/>
  <c r="M742" i="5"/>
  <c r="L742" i="5"/>
  <c r="W741" i="5"/>
  <c r="V741" i="5"/>
  <c r="U741" i="5"/>
  <c r="T741" i="5"/>
  <c r="S741" i="5"/>
  <c r="Q741" i="5"/>
  <c r="R741" i="5" s="1"/>
  <c r="BD741" i="5" s="1"/>
  <c r="O741" i="5"/>
  <c r="N741" i="5"/>
  <c r="M741" i="5"/>
  <c r="L741" i="5"/>
  <c r="W740" i="5"/>
  <c r="V740" i="5"/>
  <c r="U740" i="5"/>
  <c r="T740" i="5"/>
  <c r="S740" i="5"/>
  <c r="Q740" i="5"/>
  <c r="R740" i="5" s="1"/>
  <c r="BD740" i="5" s="1"/>
  <c r="O740" i="5"/>
  <c r="N740" i="5"/>
  <c r="M740" i="5"/>
  <c r="L740" i="5"/>
  <c r="W739" i="5"/>
  <c r="V739" i="5"/>
  <c r="U739" i="5"/>
  <c r="T739" i="5"/>
  <c r="S739" i="5"/>
  <c r="Q739" i="5"/>
  <c r="R739" i="5" s="1"/>
  <c r="BD739" i="5" s="1"/>
  <c r="O739" i="5"/>
  <c r="N739" i="5"/>
  <c r="M739" i="5"/>
  <c r="L739" i="5"/>
  <c r="W738" i="5"/>
  <c r="V738" i="5"/>
  <c r="U738" i="5"/>
  <c r="T738" i="5"/>
  <c r="S738" i="5"/>
  <c r="Q738" i="5"/>
  <c r="R738" i="5" s="1"/>
  <c r="BD738" i="5" s="1"/>
  <c r="O738" i="5"/>
  <c r="N738" i="5"/>
  <c r="M738" i="5"/>
  <c r="L738" i="5"/>
  <c r="W737" i="5"/>
  <c r="V737" i="5"/>
  <c r="U737" i="5"/>
  <c r="T737" i="5"/>
  <c r="S737" i="5"/>
  <c r="Q737" i="5"/>
  <c r="R737" i="5" s="1"/>
  <c r="BD737" i="5" s="1"/>
  <c r="O737" i="5"/>
  <c r="N737" i="5"/>
  <c r="M737" i="5"/>
  <c r="L737" i="5"/>
  <c r="W736" i="5"/>
  <c r="V736" i="5"/>
  <c r="U736" i="5"/>
  <c r="T736" i="5"/>
  <c r="S736" i="5"/>
  <c r="Q736" i="5"/>
  <c r="R736" i="5" s="1"/>
  <c r="BD736" i="5" s="1"/>
  <c r="O736" i="5"/>
  <c r="N736" i="5"/>
  <c r="M736" i="5"/>
  <c r="L736" i="5"/>
  <c r="W735" i="5"/>
  <c r="V735" i="5"/>
  <c r="U735" i="5"/>
  <c r="T735" i="5"/>
  <c r="S735" i="5"/>
  <c r="Q735" i="5"/>
  <c r="R735" i="5" s="1"/>
  <c r="BD735" i="5" s="1"/>
  <c r="O735" i="5"/>
  <c r="N735" i="5"/>
  <c r="M735" i="5"/>
  <c r="L735" i="5"/>
  <c r="W734" i="5"/>
  <c r="V734" i="5"/>
  <c r="U734" i="5"/>
  <c r="T734" i="5"/>
  <c r="S734" i="5"/>
  <c r="Q734" i="5"/>
  <c r="R734" i="5" s="1"/>
  <c r="BD734" i="5" s="1"/>
  <c r="O734" i="5"/>
  <c r="N734" i="5"/>
  <c r="M734" i="5"/>
  <c r="L734" i="5"/>
  <c r="W733" i="5"/>
  <c r="V733" i="5"/>
  <c r="U733" i="5"/>
  <c r="T733" i="5"/>
  <c r="S733" i="5"/>
  <c r="Q733" i="5"/>
  <c r="R733" i="5" s="1"/>
  <c r="BD733" i="5" s="1"/>
  <c r="O733" i="5"/>
  <c r="N733" i="5"/>
  <c r="M733" i="5"/>
  <c r="L733" i="5"/>
  <c r="W732" i="5"/>
  <c r="V732" i="5"/>
  <c r="U732" i="5"/>
  <c r="T732" i="5"/>
  <c r="S732" i="5"/>
  <c r="Q732" i="5"/>
  <c r="R732" i="5" s="1"/>
  <c r="BD732" i="5" s="1"/>
  <c r="O732" i="5"/>
  <c r="N732" i="5"/>
  <c r="M732" i="5"/>
  <c r="L732" i="5"/>
  <c r="W731" i="5"/>
  <c r="V731" i="5"/>
  <c r="U731" i="5"/>
  <c r="T731" i="5"/>
  <c r="S731" i="5"/>
  <c r="Q731" i="5"/>
  <c r="R731" i="5" s="1"/>
  <c r="BD731" i="5" s="1"/>
  <c r="O731" i="5"/>
  <c r="N731" i="5"/>
  <c r="M731" i="5"/>
  <c r="L731" i="5"/>
  <c r="W730" i="5"/>
  <c r="V730" i="5"/>
  <c r="U730" i="5"/>
  <c r="T730" i="5"/>
  <c r="S730" i="5"/>
  <c r="Q730" i="5"/>
  <c r="R730" i="5" s="1"/>
  <c r="BD730" i="5" s="1"/>
  <c r="O730" i="5"/>
  <c r="N730" i="5"/>
  <c r="M730" i="5"/>
  <c r="L730" i="5"/>
  <c r="W729" i="5"/>
  <c r="V729" i="5"/>
  <c r="U729" i="5"/>
  <c r="T729" i="5"/>
  <c r="S729" i="5"/>
  <c r="Q729" i="5"/>
  <c r="R729" i="5" s="1"/>
  <c r="BD729" i="5" s="1"/>
  <c r="O729" i="5"/>
  <c r="N729" i="5"/>
  <c r="M729" i="5"/>
  <c r="L729" i="5"/>
  <c r="W728" i="5"/>
  <c r="V728" i="5"/>
  <c r="U728" i="5"/>
  <c r="T728" i="5"/>
  <c r="S728" i="5"/>
  <c r="Q728" i="5"/>
  <c r="R728" i="5" s="1"/>
  <c r="BD728" i="5" s="1"/>
  <c r="O728" i="5"/>
  <c r="N728" i="5"/>
  <c r="M728" i="5"/>
  <c r="L728" i="5"/>
  <c r="W727" i="5"/>
  <c r="V727" i="5"/>
  <c r="U727" i="5"/>
  <c r="T727" i="5"/>
  <c r="S727" i="5"/>
  <c r="Q727" i="5"/>
  <c r="R727" i="5" s="1"/>
  <c r="BD727" i="5" s="1"/>
  <c r="O727" i="5"/>
  <c r="N727" i="5"/>
  <c r="M727" i="5"/>
  <c r="L727" i="5"/>
  <c r="W726" i="5"/>
  <c r="V726" i="5"/>
  <c r="U726" i="5"/>
  <c r="T726" i="5"/>
  <c r="S726" i="5"/>
  <c r="Q726" i="5"/>
  <c r="R726" i="5" s="1"/>
  <c r="BD726" i="5" s="1"/>
  <c r="O726" i="5"/>
  <c r="N726" i="5"/>
  <c r="M726" i="5"/>
  <c r="L726" i="5"/>
  <c r="W725" i="5"/>
  <c r="V725" i="5"/>
  <c r="U725" i="5"/>
  <c r="T725" i="5"/>
  <c r="S725" i="5"/>
  <c r="Q725" i="5"/>
  <c r="R725" i="5" s="1"/>
  <c r="BD725" i="5" s="1"/>
  <c r="O725" i="5"/>
  <c r="N725" i="5"/>
  <c r="M725" i="5"/>
  <c r="L725" i="5"/>
  <c r="W724" i="5"/>
  <c r="V724" i="5"/>
  <c r="U724" i="5"/>
  <c r="T724" i="5"/>
  <c r="S724" i="5"/>
  <c r="Q724" i="5"/>
  <c r="R724" i="5" s="1"/>
  <c r="BD724" i="5" s="1"/>
  <c r="O724" i="5"/>
  <c r="N724" i="5"/>
  <c r="M724" i="5"/>
  <c r="L724" i="5"/>
  <c r="W723" i="5"/>
  <c r="V723" i="5"/>
  <c r="U723" i="5"/>
  <c r="T723" i="5"/>
  <c r="S723" i="5"/>
  <c r="Q723" i="5"/>
  <c r="R723" i="5" s="1"/>
  <c r="BD723" i="5" s="1"/>
  <c r="O723" i="5"/>
  <c r="N723" i="5"/>
  <c r="M723" i="5"/>
  <c r="L723" i="5"/>
  <c r="W722" i="5"/>
  <c r="V722" i="5"/>
  <c r="U722" i="5"/>
  <c r="T722" i="5"/>
  <c r="S722" i="5"/>
  <c r="Q722" i="5"/>
  <c r="R722" i="5" s="1"/>
  <c r="BD722" i="5" s="1"/>
  <c r="O722" i="5"/>
  <c r="N722" i="5"/>
  <c r="M722" i="5"/>
  <c r="L722" i="5"/>
  <c r="W721" i="5"/>
  <c r="V721" i="5"/>
  <c r="U721" i="5"/>
  <c r="T721" i="5"/>
  <c r="S721" i="5"/>
  <c r="Q721" i="5"/>
  <c r="R721" i="5" s="1"/>
  <c r="BD721" i="5" s="1"/>
  <c r="O721" i="5"/>
  <c r="N721" i="5"/>
  <c r="M721" i="5"/>
  <c r="L721" i="5"/>
  <c r="W720" i="5"/>
  <c r="V720" i="5"/>
  <c r="U720" i="5"/>
  <c r="T720" i="5"/>
  <c r="S720" i="5"/>
  <c r="Q720" i="5"/>
  <c r="R720" i="5" s="1"/>
  <c r="BD720" i="5" s="1"/>
  <c r="O720" i="5"/>
  <c r="N720" i="5"/>
  <c r="M720" i="5"/>
  <c r="L720" i="5"/>
  <c r="W719" i="5"/>
  <c r="V719" i="5"/>
  <c r="U719" i="5"/>
  <c r="T719" i="5"/>
  <c r="S719" i="5"/>
  <c r="Q719" i="5"/>
  <c r="R719" i="5" s="1"/>
  <c r="BD719" i="5" s="1"/>
  <c r="O719" i="5"/>
  <c r="N719" i="5"/>
  <c r="M719" i="5"/>
  <c r="L719" i="5"/>
  <c r="W718" i="5"/>
  <c r="V718" i="5"/>
  <c r="U718" i="5"/>
  <c r="T718" i="5"/>
  <c r="S718" i="5"/>
  <c r="Q718" i="5"/>
  <c r="R718" i="5" s="1"/>
  <c r="BD718" i="5" s="1"/>
  <c r="O718" i="5"/>
  <c r="N718" i="5"/>
  <c r="M718" i="5"/>
  <c r="L718" i="5"/>
  <c r="W717" i="5"/>
  <c r="V717" i="5"/>
  <c r="U717" i="5"/>
  <c r="T717" i="5"/>
  <c r="S717" i="5"/>
  <c r="Q717" i="5"/>
  <c r="R717" i="5" s="1"/>
  <c r="BD717" i="5" s="1"/>
  <c r="O717" i="5"/>
  <c r="N717" i="5"/>
  <c r="M717" i="5"/>
  <c r="L717" i="5"/>
  <c r="W716" i="5"/>
  <c r="V716" i="5"/>
  <c r="U716" i="5"/>
  <c r="T716" i="5"/>
  <c r="S716" i="5"/>
  <c r="Q716" i="5"/>
  <c r="R716" i="5" s="1"/>
  <c r="BD716" i="5" s="1"/>
  <c r="O716" i="5"/>
  <c r="N716" i="5"/>
  <c r="M716" i="5"/>
  <c r="L716" i="5"/>
  <c r="W715" i="5"/>
  <c r="V715" i="5"/>
  <c r="U715" i="5"/>
  <c r="T715" i="5"/>
  <c r="S715" i="5"/>
  <c r="Q715" i="5"/>
  <c r="R715" i="5" s="1"/>
  <c r="BD715" i="5" s="1"/>
  <c r="O715" i="5"/>
  <c r="N715" i="5"/>
  <c r="M715" i="5"/>
  <c r="L715" i="5"/>
  <c r="W714" i="5"/>
  <c r="V714" i="5"/>
  <c r="U714" i="5"/>
  <c r="T714" i="5"/>
  <c r="S714" i="5"/>
  <c r="Q714" i="5"/>
  <c r="R714" i="5" s="1"/>
  <c r="BD714" i="5" s="1"/>
  <c r="O714" i="5"/>
  <c r="N714" i="5"/>
  <c r="M714" i="5"/>
  <c r="L714" i="5"/>
  <c r="W713" i="5"/>
  <c r="V713" i="5"/>
  <c r="U713" i="5"/>
  <c r="T713" i="5"/>
  <c r="S713" i="5"/>
  <c r="Q713" i="5"/>
  <c r="R713" i="5" s="1"/>
  <c r="BD713" i="5" s="1"/>
  <c r="O713" i="5"/>
  <c r="N713" i="5"/>
  <c r="M713" i="5"/>
  <c r="L713" i="5"/>
  <c r="W712" i="5"/>
  <c r="V712" i="5"/>
  <c r="U712" i="5"/>
  <c r="T712" i="5"/>
  <c r="S712" i="5"/>
  <c r="Q712" i="5"/>
  <c r="R712" i="5" s="1"/>
  <c r="BD712" i="5" s="1"/>
  <c r="O712" i="5"/>
  <c r="N712" i="5"/>
  <c r="M712" i="5"/>
  <c r="L712" i="5"/>
  <c r="W711" i="5"/>
  <c r="V711" i="5"/>
  <c r="U711" i="5"/>
  <c r="T711" i="5"/>
  <c r="S711" i="5"/>
  <c r="Q711" i="5"/>
  <c r="R711" i="5" s="1"/>
  <c r="BD711" i="5" s="1"/>
  <c r="O711" i="5"/>
  <c r="N711" i="5"/>
  <c r="M711" i="5"/>
  <c r="L711" i="5"/>
  <c r="W710" i="5"/>
  <c r="V710" i="5"/>
  <c r="U710" i="5"/>
  <c r="T710" i="5"/>
  <c r="S710" i="5"/>
  <c r="Q710" i="5"/>
  <c r="R710" i="5" s="1"/>
  <c r="BD710" i="5" s="1"/>
  <c r="O710" i="5"/>
  <c r="N710" i="5"/>
  <c r="M710" i="5"/>
  <c r="L710" i="5"/>
  <c r="W709" i="5"/>
  <c r="V709" i="5"/>
  <c r="U709" i="5"/>
  <c r="T709" i="5"/>
  <c r="S709" i="5"/>
  <c r="Q709" i="5"/>
  <c r="R709" i="5" s="1"/>
  <c r="BD709" i="5" s="1"/>
  <c r="O709" i="5"/>
  <c r="N709" i="5"/>
  <c r="M709" i="5"/>
  <c r="L709" i="5"/>
  <c r="W708" i="5"/>
  <c r="V708" i="5"/>
  <c r="U708" i="5"/>
  <c r="T708" i="5"/>
  <c r="S708" i="5"/>
  <c r="Q708" i="5"/>
  <c r="R708" i="5" s="1"/>
  <c r="BD708" i="5" s="1"/>
  <c r="O708" i="5"/>
  <c r="N708" i="5"/>
  <c r="M708" i="5"/>
  <c r="L708" i="5"/>
  <c r="W707" i="5"/>
  <c r="V707" i="5"/>
  <c r="U707" i="5"/>
  <c r="T707" i="5"/>
  <c r="S707" i="5"/>
  <c r="Q707" i="5"/>
  <c r="R707" i="5" s="1"/>
  <c r="BD707" i="5" s="1"/>
  <c r="O707" i="5"/>
  <c r="N707" i="5"/>
  <c r="M707" i="5"/>
  <c r="L707" i="5"/>
  <c r="W706" i="5"/>
  <c r="V706" i="5"/>
  <c r="U706" i="5"/>
  <c r="T706" i="5"/>
  <c r="S706" i="5"/>
  <c r="Q706" i="5"/>
  <c r="R706" i="5" s="1"/>
  <c r="BD706" i="5" s="1"/>
  <c r="O706" i="5"/>
  <c r="N706" i="5"/>
  <c r="M706" i="5"/>
  <c r="L706" i="5"/>
  <c r="W705" i="5"/>
  <c r="V705" i="5"/>
  <c r="U705" i="5"/>
  <c r="T705" i="5"/>
  <c r="S705" i="5"/>
  <c r="Q705" i="5"/>
  <c r="R705" i="5" s="1"/>
  <c r="BD705" i="5" s="1"/>
  <c r="O705" i="5"/>
  <c r="N705" i="5"/>
  <c r="M705" i="5"/>
  <c r="L705" i="5"/>
  <c r="W704" i="5"/>
  <c r="V704" i="5"/>
  <c r="U704" i="5"/>
  <c r="T704" i="5"/>
  <c r="S704" i="5"/>
  <c r="Q704" i="5"/>
  <c r="R704" i="5" s="1"/>
  <c r="BD704" i="5" s="1"/>
  <c r="O704" i="5"/>
  <c r="N704" i="5"/>
  <c r="M704" i="5"/>
  <c r="L704" i="5"/>
  <c r="W703" i="5"/>
  <c r="V703" i="5"/>
  <c r="U703" i="5"/>
  <c r="T703" i="5"/>
  <c r="S703" i="5"/>
  <c r="Q703" i="5"/>
  <c r="R703" i="5" s="1"/>
  <c r="BD703" i="5" s="1"/>
  <c r="O703" i="5"/>
  <c r="N703" i="5"/>
  <c r="M703" i="5"/>
  <c r="L703" i="5"/>
  <c r="W702" i="5"/>
  <c r="V702" i="5"/>
  <c r="U702" i="5"/>
  <c r="T702" i="5"/>
  <c r="S702" i="5"/>
  <c r="Q702" i="5"/>
  <c r="R702" i="5" s="1"/>
  <c r="BD702" i="5" s="1"/>
  <c r="O702" i="5"/>
  <c r="N702" i="5"/>
  <c r="M702" i="5"/>
  <c r="L702" i="5"/>
  <c r="W701" i="5"/>
  <c r="V701" i="5"/>
  <c r="U701" i="5"/>
  <c r="T701" i="5"/>
  <c r="S701" i="5"/>
  <c r="Q701" i="5"/>
  <c r="R701" i="5" s="1"/>
  <c r="BD701" i="5" s="1"/>
  <c r="O701" i="5"/>
  <c r="N701" i="5"/>
  <c r="M701" i="5"/>
  <c r="L701" i="5"/>
  <c r="W700" i="5"/>
  <c r="V700" i="5"/>
  <c r="U700" i="5"/>
  <c r="T700" i="5"/>
  <c r="S700" i="5"/>
  <c r="Q700" i="5"/>
  <c r="R700" i="5" s="1"/>
  <c r="BD700" i="5" s="1"/>
  <c r="O700" i="5"/>
  <c r="N700" i="5"/>
  <c r="M700" i="5"/>
  <c r="L700" i="5"/>
  <c r="W699" i="5"/>
  <c r="V699" i="5"/>
  <c r="U699" i="5"/>
  <c r="T699" i="5"/>
  <c r="S699" i="5"/>
  <c r="Q699" i="5"/>
  <c r="R699" i="5" s="1"/>
  <c r="BD699" i="5" s="1"/>
  <c r="O699" i="5"/>
  <c r="N699" i="5"/>
  <c r="M699" i="5"/>
  <c r="L699" i="5"/>
  <c r="W698" i="5"/>
  <c r="V698" i="5"/>
  <c r="U698" i="5"/>
  <c r="T698" i="5"/>
  <c r="S698" i="5"/>
  <c r="Q698" i="5"/>
  <c r="R698" i="5" s="1"/>
  <c r="BD698" i="5" s="1"/>
  <c r="O698" i="5"/>
  <c r="N698" i="5"/>
  <c r="M698" i="5"/>
  <c r="L698" i="5"/>
  <c r="BD697" i="5"/>
  <c r="W697" i="5"/>
  <c r="V697" i="5"/>
  <c r="U697" i="5"/>
  <c r="T697" i="5"/>
  <c r="S697" i="5"/>
  <c r="Q697" i="5"/>
  <c r="R697" i="5" s="1"/>
  <c r="O697" i="5"/>
  <c r="N697" i="5"/>
  <c r="M697" i="5"/>
  <c r="L697" i="5"/>
  <c r="BD696" i="5"/>
  <c r="W696" i="5"/>
  <c r="V696" i="5"/>
  <c r="U696" i="5"/>
  <c r="T696" i="5"/>
  <c r="S696" i="5"/>
  <c r="Q696" i="5"/>
  <c r="R696" i="5" s="1"/>
  <c r="O696" i="5"/>
  <c r="N696" i="5"/>
  <c r="M696" i="5"/>
  <c r="L696" i="5"/>
  <c r="BD695" i="5"/>
  <c r="W695" i="5"/>
  <c r="V695" i="5"/>
  <c r="U695" i="5"/>
  <c r="T695" i="5"/>
  <c r="S695" i="5"/>
  <c r="Q695" i="5"/>
  <c r="R695" i="5" s="1"/>
  <c r="O695" i="5"/>
  <c r="N695" i="5"/>
  <c r="M695" i="5"/>
  <c r="L695" i="5"/>
  <c r="BD694" i="5"/>
  <c r="W694" i="5"/>
  <c r="V694" i="5"/>
  <c r="U694" i="5"/>
  <c r="T694" i="5"/>
  <c r="S694" i="5"/>
  <c r="Q694" i="5"/>
  <c r="R694" i="5" s="1"/>
  <c r="O694" i="5"/>
  <c r="N694" i="5"/>
  <c r="M694" i="5"/>
  <c r="L694" i="5"/>
  <c r="W693" i="5"/>
  <c r="V693" i="5"/>
  <c r="U693" i="5"/>
  <c r="T693" i="5"/>
  <c r="S693" i="5"/>
  <c r="Q693" i="5"/>
  <c r="R693" i="5" s="1"/>
  <c r="BD693" i="5" s="1"/>
  <c r="O693" i="5"/>
  <c r="N693" i="5"/>
  <c r="M693" i="5"/>
  <c r="L693" i="5"/>
  <c r="BD692" i="5"/>
  <c r="W692" i="5"/>
  <c r="V692" i="5"/>
  <c r="U692" i="5"/>
  <c r="T692" i="5"/>
  <c r="S692" i="5"/>
  <c r="Q692" i="5"/>
  <c r="R692" i="5" s="1"/>
  <c r="O692" i="5"/>
  <c r="N692" i="5"/>
  <c r="M692" i="5"/>
  <c r="L692" i="5"/>
  <c r="W691" i="5"/>
  <c r="V691" i="5"/>
  <c r="U691" i="5"/>
  <c r="T691" i="5"/>
  <c r="S691" i="5"/>
  <c r="Q691" i="5"/>
  <c r="R691" i="5" s="1"/>
  <c r="BD691" i="5" s="1"/>
  <c r="O691" i="5"/>
  <c r="N691" i="5"/>
  <c r="M691" i="5"/>
  <c r="L691" i="5"/>
  <c r="W690" i="5"/>
  <c r="V690" i="5"/>
  <c r="U690" i="5"/>
  <c r="T690" i="5"/>
  <c r="S690" i="5"/>
  <c r="Q690" i="5"/>
  <c r="R690" i="5" s="1"/>
  <c r="BD690" i="5" s="1"/>
  <c r="O690" i="5"/>
  <c r="N690" i="5"/>
  <c r="M690" i="5"/>
  <c r="L690" i="5"/>
  <c r="W689" i="5"/>
  <c r="V689" i="5"/>
  <c r="U689" i="5"/>
  <c r="T689" i="5"/>
  <c r="S689" i="5"/>
  <c r="Q689" i="5"/>
  <c r="R689" i="5" s="1"/>
  <c r="BD689" i="5" s="1"/>
  <c r="O689" i="5"/>
  <c r="N689" i="5"/>
  <c r="M689" i="5"/>
  <c r="L689" i="5"/>
  <c r="W688" i="5"/>
  <c r="V688" i="5"/>
  <c r="U688" i="5"/>
  <c r="T688" i="5"/>
  <c r="S688" i="5"/>
  <c r="Q688" i="5"/>
  <c r="R688" i="5" s="1"/>
  <c r="BD688" i="5" s="1"/>
  <c r="O688" i="5"/>
  <c r="N688" i="5"/>
  <c r="M688" i="5"/>
  <c r="L688" i="5"/>
  <c r="W687" i="5"/>
  <c r="V687" i="5"/>
  <c r="U687" i="5"/>
  <c r="T687" i="5"/>
  <c r="S687" i="5"/>
  <c r="Q687" i="5"/>
  <c r="R687" i="5" s="1"/>
  <c r="BD687" i="5" s="1"/>
  <c r="O687" i="5"/>
  <c r="N687" i="5"/>
  <c r="M687" i="5"/>
  <c r="L687" i="5"/>
  <c r="W686" i="5"/>
  <c r="V686" i="5"/>
  <c r="U686" i="5"/>
  <c r="T686" i="5"/>
  <c r="S686" i="5"/>
  <c r="Q686" i="5"/>
  <c r="R686" i="5" s="1"/>
  <c r="BD686" i="5" s="1"/>
  <c r="O686" i="5"/>
  <c r="N686" i="5"/>
  <c r="M686" i="5"/>
  <c r="L686" i="5"/>
  <c r="W685" i="5"/>
  <c r="V685" i="5"/>
  <c r="U685" i="5"/>
  <c r="T685" i="5"/>
  <c r="S685" i="5"/>
  <c r="Q685" i="5"/>
  <c r="R685" i="5" s="1"/>
  <c r="BD685" i="5" s="1"/>
  <c r="O685" i="5"/>
  <c r="N685" i="5"/>
  <c r="M685" i="5"/>
  <c r="L685" i="5"/>
  <c r="W684" i="5"/>
  <c r="V684" i="5"/>
  <c r="U684" i="5"/>
  <c r="T684" i="5"/>
  <c r="S684" i="5"/>
  <c r="Q684" i="5"/>
  <c r="R684" i="5" s="1"/>
  <c r="BD684" i="5" s="1"/>
  <c r="O684" i="5"/>
  <c r="N684" i="5"/>
  <c r="M684" i="5"/>
  <c r="L684" i="5"/>
  <c r="W683" i="5"/>
  <c r="V683" i="5"/>
  <c r="U683" i="5"/>
  <c r="T683" i="5"/>
  <c r="S683" i="5"/>
  <c r="Q683" i="5"/>
  <c r="R683" i="5" s="1"/>
  <c r="BD683" i="5" s="1"/>
  <c r="O683" i="5"/>
  <c r="N683" i="5"/>
  <c r="M683" i="5"/>
  <c r="L683" i="5"/>
  <c r="W682" i="5"/>
  <c r="V682" i="5"/>
  <c r="U682" i="5"/>
  <c r="T682" i="5"/>
  <c r="S682" i="5"/>
  <c r="Q682" i="5"/>
  <c r="R682" i="5" s="1"/>
  <c r="BD682" i="5" s="1"/>
  <c r="O682" i="5"/>
  <c r="N682" i="5"/>
  <c r="M682" i="5"/>
  <c r="L682" i="5"/>
  <c r="W681" i="5"/>
  <c r="V681" i="5"/>
  <c r="U681" i="5"/>
  <c r="T681" i="5"/>
  <c r="S681" i="5"/>
  <c r="Q681" i="5"/>
  <c r="R681" i="5" s="1"/>
  <c r="BD681" i="5" s="1"/>
  <c r="O681" i="5"/>
  <c r="N681" i="5"/>
  <c r="M681" i="5"/>
  <c r="L681" i="5"/>
  <c r="W680" i="5"/>
  <c r="V680" i="5"/>
  <c r="U680" i="5"/>
  <c r="T680" i="5"/>
  <c r="S680" i="5"/>
  <c r="Q680" i="5"/>
  <c r="R680" i="5" s="1"/>
  <c r="BD680" i="5" s="1"/>
  <c r="O680" i="5"/>
  <c r="N680" i="5"/>
  <c r="M680" i="5"/>
  <c r="L680" i="5"/>
  <c r="W679" i="5"/>
  <c r="V679" i="5"/>
  <c r="U679" i="5"/>
  <c r="T679" i="5"/>
  <c r="S679" i="5"/>
  <c r="Q679" i="5"/>
  <c r="R679" i="5" s="1"/>
  <c r="BD679" i="5" s="1"/>
  <c r="O679" i="5"/>
  <c r="N679" i="5"/>
  <c r="M679" i="5"/>
  <c r="L679" i="5"/>
  <c r="W678" i="5"/>
  <c r="V678" i="5"/>
  <c r="U678" i="5"/>
  <c r="T678" i="5"/>
  <c r="S678" i="5"/>
  <c r="Q678" i="5"/>
  <c r="R678" i="5" s="1"/>
  <c r="BD678" i="5" s="1"/>
  <c r="O678" i="5"/>
  <c r="N678" i="5"/>
  <c r="M678" i="5"/>
  <c r="L678" i="5"/>
  <c r="W677" i="5"/>
  <c r="V677" i="5"/>
  <c r="U677" i="5"/>
  <c r="T677" i="5"/>
  <c r="S677" i="5"/>
  <c r="Q677" i="5"/>
  <c r="R677" i="5" s="1"/>
  <c r="BD677" i="5" s="1"/>
  <c r="O677" i="5"/>
  <c r="N677" i="5"/>
  <c r="M677" i="5"/>
  <c r="L677" i="5"/>
  <c r="W676" i="5"/>
  <c r="V676" i="5"/>
  <c r="U676" i="5"/>
  <c r="T676" i="5"/>
  <c r="S676" i="5"/>
  <c r="Q676" i="5"/>
  <c r="R676" i="5" s="1"/>
  <c r="BD676" i="5" s="1"/>
  <c r="O676" i="5"/>
  <c r="N676" i="5"/>
  <c r="M676" i="5"/>
  <c r="L676" i="5"/>
  <c r="W675" i="5"/>
  <c r="V675" i="5"/>
  <c r="U675" i="5"/>
  <c r="T675" i="5"/>
  <c r="S675" i="5"/>
  <c r="Q675" i="5"/>
  <c r="R675" i="5" s="1"/>
  <c r="BD675" i="5" s="1"/>
  <c r="L675" i="5"/>
  <c r="W674" i="5"/>
  <c r="V674" i="5"/>
  <c r="U674" i="5"/>
  <c r="T674" i="5"/>
  <c r="S674" i="5"/>
  <c r="Q674" i="5"/>
  <c r="R674" i="5" s="1"/>
  <c r="BD674" i="5" s="1"/>
  <c r="L674" i="5"/>
  <c r="W673" i="5"/>
  <c r="V673" i="5"/>
  <c r="U673" i="5"/>
  <c r="T673" i="5"/>
  <c r="S673" i="5"/>
  <c r="Q673" i="5"/>
  <c r="R673" i="5" s="1"/>
  <c r="BD673" i="5" s="1"/>
  <c r="L673" i="5"/>
  <c r="W672" i="5"/>
  <c r="V672" i="5"/>
  <c r="U672" i="5"/>
  <c r="T672" i="5"/>
  <c r="S672" i="5"/>
  <c r="Q672" i="5"/>
  <c r="R672" i="5" s="1"/>
  <c r="BD672" i="5" s="1"/>
  <c r="L672" i="5"/>
  <c r="W671" i="5"/>
  <c r="V671" i="5"/>
  <c r="U671" i="5"/>
  <c r="T671" i="5"/>
  <c r="S671" i="5"/>
  <c r="Q671" i="5"/>
  <c r="R671" i="5" s="1"/>
  <c r="BD671" i="5" s="1"/>
  <c r="L671" i="5"/>
  <c r="W670" i="5"/>
  <c r="V670" i="5"/>
  <c r="U670" i="5"/>
  <c r="T670" i="5"/>
  <c r="S670" i="5"/>
  <c r="Q670" i="5"/>
  <c r="R670" i="5" s="1"/>
  <c r="BD670" i="5" s="1"/>
  <c r="L670" i="5"/>
  <c r="W669" i="5"/>
  <c r="V669" i="5"/>
  <c r="U669" i="5"/>
  <c r="T669" i="5"/>
  <c r="S669" i="5"/>
  <c r="Q669" i="5"/>
  <c r="R669" i="5" s="1"/>
  <c r="BD669" i="5" s="1"/>
  <c r="L669" i="5"/>
  <c r="W668" i="5"/>
  <c r="V668" i="5"/>
  <c r="U668" i="5"/>
  <c r="T668" i="5"/>
  <c r="S668" i="5"/>
  <c r="Q668" i="5"/>
  <c r="R668" i="5" s="1"/>
  <c r="BD668" i="5" s="1"/>
  <c r="L668" i="5"/>
  <c r="W667" i="5"/>
  <c r="V667" i="5"/>
  <c r="U667" i="5"/>
  <c r="T667" i="5"/>
  <c r="S667" i="5"/>
  <c r="Q667" i="5"/>
  <c r="R667" i="5" s="1"/>
  <c r="BD667" i="5" s="1"/>
  <c r="L667" i="5"/>
  <c r="W666" i="5"/>
  <c r="V666" i="5"/>
  <c r="U666" i="5"/>
  <c r="T666" i="5"/>
  <c r="S666" i="5"/>
  <c r="Q666" i="5"/>
  <c r="R666" i="5" s="1"/>
  <c r="BD666" i="5" s="1"/>
  <c r="L666" i="5"/>
  <c r="W665" i="5"/>
  <c r="V665" i="5"/>
  <c r="U665" i="5"/>
  <c r="T665" i="5"/>
  <c r="S665" i="5"/>
  <c r="Q665" i="5"/>
  <c r="R665" i="5" s="1"/>
  <c r="BD665" i="5" s="1"/>
  <c r="L665" i="5"/>
  <c r="W664" i="5"/>
  <c r="V664" i="5"/>
  <c r="U664" i="5"/>
  <c r="T664" i="5"/>
  <c r="S664" i="5"/>
  <c r="Q664" i="5"/>
  <c r="R664" i="5" s="1"/>
  <c r="BD664" i="5" s="1"/>
  <c r="L664" i="5"/>
  <c r="W663" i="5"/>
  <c r="V663" i="5"/>
  <c r="U663" i="5"/>
  <c r="T663" i="5"/>
  <c r="S663" i="5"/>
  <c r="Q663" i="5"/>
  <c r="R663" i="5" s="1"/>
  <c r="BD663" i="5" s="1"/>
  <c r="L663" i="5"/>
  <c r="W662" i="5"/>
  <c r="V662" i="5"/>
  <c r="U662" i="5"/>
  <c r="T662" i="5"/>
  <c r="S662" i="5"/>
  <c r="Q662" i="5"/>
  <c r="R662" i="5" s="1"/>
  <c r="BD662" i="5" s="1"/>
  <c r="L662" i="5"/>
  <c r="W661" i="5"/>
  <c r="V661" i="5"/>
  <c r="U661" i="5"/>
  <c r="T661" i="5"/>
  <c r="S661" i="5"/>
  <c r="Q661" i="5"/>
  <c r="R661" i="5" s="1"/>
  <c r="BD661" i="5" s="1"/>
  <c r="L661" i="5"/>
  <c r="W660" i="5"/>
  <c r="V660" i="5"/>
  <c r="U660" i="5"/>
  <c r="T660" i="5"/>
  <c r="S660" i="5"/>
  <c r="Q660" i="5"/>
  <c r="R660" i="5" s="1"/>
  <c r="BD660" i="5" s="1"/>
  <c r="L660" i="5"/>
  <c r="W659" i="5"/>
  <c r="V659" i="5"/>
  <c r="U659" i="5"/>
  <c r="T659" i="5"/>
  <c r="S659" i="5"/>
  <c r="Q659" i="5"/>
  <c r="R659" i="5" s="1"/>
  <c r="BD659" i="5" s="1"/>
  <c r="L659" i="5"/>
  <c r="W658" i="5"/>
  <c r="V658" i="5"/>
  <c r="U658" i="5"/>
  <c r="T658" i="5"/>
  <c r="S658" i="5"/>
  <c r="Q658" i="5"/>
  <c r="R658" i="5" s="1"/>
  <c r="BD658" i="5" s="1"/>
  <c r="L658" i="5"/>
  <c r="W657" i="5"/>
  <c r="V657" i="5"/>
  <c r="U657" i="5"/>
  <c r="T657" i="5"/>
  <c r="S657" i="5"/>
  <c r="Q657" i="5"/>
  <c r="R657" i="5" s="1"/>
  <c r="BD657" i="5" s="1"/>
  <c r="L657" i="5"/>
  <c r="W656" i="5"/>
  <c r="V656" i="5"/>
  <c r="U656" i="5"/>
  <c r="T656" i="5"/>
  <c r="S656" i="5"/>
  <c r="Q656" i="5"/>
  <c r="R656" i="5" s="1"/>
  <c r="BD656" i="5" s="1"/>
  <c r="L656" i="5"/>
  <c r="W655" i="5"/>
  <c r="V655" i="5"/>
  <c r="U655" i="5"/>
  <c r="T655" i="5"/>
  <c r="S655" i="5"/>
  <c r="Q655" i="5"/>
  <c r="R655" i="5" s="1"/>
  <c r="BD655" i="5" s="1"/>
  <c r="L655" i="5"/>
  <c r="W654" i="5"/>
  <c r="V654" i="5"/>
  <c r="U654" i="5"/>
  <c r="T654" i="5"/>
  <c r="S654" i="5"/>
  <c r="Q654" i="5"/>
  <c r="R654" i="5" s="1"/>
  <c r="BD654" i="5" s="1"/>
  <c r="L654" i="5"/>
  <c r="W653" i="5"/>
  <c r="V653" i="5"/>
  <c r="U653" i="5"/>
  <c r="T653" i="5"/>
  <c r="S653" i="5"/>
  <c r="Q653" i="5"/>
  <c r="R653" i="5" s="1"/>
  <c r="BD653" i="5" s="1"/>
  <c r="L653" i="5"/>
  <c r="W652" i="5"/>
  <c r="V652" i="5"/>
  <c r="U652" i="5"/>
  <c r="T652" i="5"/>
  <c r="S652" i="5"/>
  <c r="Q652" i="5"/>
  <c r="R652" i="5" s="1"/>
  <c r="BD652" i="5" s="1"/>
  <c r="L652" i="5"/>
  <c r="W651" i="5"/>
  <c r="V651" i="5"/>
  <c r="U651" i="5"/>
  <c r="T651" i="5"/>
  <c r="S651" i="5"/>
  <c r="Q651" i="5"/>
  <c r="R651" i="5" s="1"/>
  <c r="BD651" i="5" s="1"/>
  <c r="L651" i="5"/>
  <c r="W650" i="5"/>
  <c r="V650" i="5"/>
  <c r="U650" i="5"/>
  <c r="T650" i="5"/>
  <c r="S650" i="5"/>
  <c r="Q650" i="5"/>
  <c r="R650" i="5" s="1"/>
  <c r="BD650" i="5" s="1"/>
  <c r="L650" i="5"/>
  <c r="W649" i="5"/>
  <c r="V649" i="5"/>
  <c r="U649" i="5"/>
  <c r="T649" i="5"/>
  <c r="S649" i="5"/>
  <c r="Q649" i="5"/>
  <c r="R649" i="5" s="1"/>
  <c r="BD649" i="5" s="1"/>
  <c r="O649" i="5"/>
  <c r="N649" i="5"/>
  <c r="M649" i="5"/>
  <c r="L649" i="5"/>
  <c r="W648" i="5"/>
  <c r="V648" i="5"/>
  <c r="U648" i="5"/>
  <c r="T648" i="5"/>
  <c r="S648" i="5"/>
  <c r="Q648" i="5"/>
  <c r="R648" i="5" s="1"/>
  <c r="BD648" i="5" s="1"/>
  <c r="O648" i="5"/>
  <c r="N648" i="5"/>
  <c r="M648" i="5"/>
  <c r="L648" i="5"/>
  <c r="W647" i="5"/>
  <c r="V647" i="5"/>
  <c r="U647" i="5"/>
  <c r="T647" i="5"/>
  <c r="S647" i="5"/>
  <c r="Q647" i="5"/>
  <c r="R647" i="5" s="1"/>
  <c r="BD647" i="5" s="1"/>
  <c r="O647" i="5"/>
  <c r="N647" i="5"/>
  <c r="M647" i="5"/>
  <c r="L647" i="5"/>
  <c r="W646" i="5"/>
  <c r="V646" i="5"/>
  <c r="U646" i="5"/>
  <c r="T646" i="5"/>
  <c r="S646" i="5"/>
  <c r="Q646" i="5"/>
  <c r="R646" i="5" s="1"/>
  <c r="BD646" i="5" s="1"/>
  <c r="O646" i="5"/>
  <c r="N646" i="5"/>
  <c r="M646" i="5"/>
  <c r="L646" i="5"/>
  <c r="W645" i="5"/>
  <c r="V645" i="5"/>
  <c r="U645" i="5"/>
  <c r="T645" i="5"/>
  <c r="S645" i="5"/>
  <c r="Q645" i="5"/>
  <c r="R645" i="5" s="1"/>
  <c r="BD645" i="5" s="1"/>
  <c r="O645" i="5"/>
  <c r="N645" i="5"/>
  <c r="M645" i="5"/>
  <c r="L645" i="5"/>
  <c r="W644" i="5"/>
  <c r="V644" i="5"/>
  <c r="U644" i="5"/>
  <c r="T644" i="5"/>
  <c r="S644" i="5"/>
  <c r="Q644" i="5"/>
  <c r="R644" i="5" s="1"/>
  <c r="BD644" i="5" s="1"/>
  <c r="O644" i="5"/>
  <c r="N644" i="5"/>
  <c r="M644" i="5"/>
  <c r="L644" i="5"/>
  <c r="W643" i="5"/>
  <c r="V643" i="5"/>
  <c r="U643" i="5"/>
  <c r="T643" i="5"/>
  <c r="S643" i="5"/>
  <c r="Q643" i="5"/>
  <c r="R643" i="5" s="1"/>
  <c r="BD643" i="5" s="1"/>
  <c r="O643" i="5"/>
  <c r="N643" i="5"/>
  <c r="M643" i="5"/>
  <c r="L643" i="5"/>
  <c r="W642" i="5"/>
  <c r="V642" i="5"/>
  <c r="U642" i="5"/>
  <c r="T642" i="5"/>
  <c r="S642" i="5"/>
  <c r="Q642" i="5"/>
  <c r="R642" i="5" s="1"/>
  <c r="BD642" i="5" s="1"/>
  <c r="O642" i="5"/>
  <c r="N642" i="5"/>
  <c r="M642" i="5"/>
  <c r="L642" i="5"/>
  <c r="W641" i="5"/>
  <c r="V641" i="5"/>
  <c r="U641" i="5"/>
  <c r="T641" i="5"/>
  <c r="S641" i="5"/>
  <c r="Q641" i="5"/>
  <c r="R641" i="5" s="1"/>
  <c r="BD641" i="5" s="1"/>
  <c r="O641" i="5"/>
  <c r="N641" i="5"/>
  <c r="M641" i="5"/>
  <c r="L641" i="5"/>
  <c r="W640" i="5"/>
  <c r="V640" i="5"/>
  <c r="U640" i="5"/>
  <c r="T640" i="5"/>
  <c r="S640" i="5"/>
  <c r="Q640" i="5"/>
  <c r="R640" i="5" s="1"/>
  <c r="BD640" i="5" s="1"/>
  <c r="O640" i="5"/>
  <c r="N640" i="5"/>
  <c r="M640" i="5"/>
  <c r="L640" i="5"/>
  <c r="W639" i="5"/>
  <c r="V639" i="5"/>
  <c r="U639" i="5"/>
  <c r="T639" i="5"/>
  <c r="S639" i="5"/>
  <c r="Q639" i="5"/>
  <c r="R639" i="5" s="1"/>
  <c r="BD639" i="5" s="1"/>
  <c r="O639" i="5"/>
  <c r="N639" i="5"/>
  <c r="M639" i="5"/>
  <c r="L639" i="5"/>
  <c r="W638" i="5"/>
  <c r="V638" i="5"/>
  <c r="U638" i="5"/>
  <c r="T638" i="5"/>
  <c r="S638" i="5"/>
  <c r="Q638" i="5"/>
  <c r="R638" i="5" s="1"/>
  <c r="BD638" i="5" s="1"/>
  <c r="O638" i="5"/>
  <c r="N638" i="5"/>
  <c r="M638" i="5"/>
  <c r="L638" i="5"/>
  <c r="W637" i="5"/>
  <c r="V637" i="5"/>
  <c r="U637" i="5"/>
  <c r="T637" i="5"/>
  <c r="S637" i="5"/>
  <c r="Q637" i="5"/>
  <c r="R637" i="5" s="1"/>
  <c r="BD637" i="5" s="1"/>
  <c r="O637" i="5"/>
  <c r="N637" i="5"/>
  <c r="M637" i="5"/>
  <c r="L637" i="5"/>
  <c r="W636" i="5"/>
  <c r="V636" i="5"/>
  <c r="U636" i="5"/>
  <c r="T636" i="5"/>
  <c r="S636" i="5"/>
  <c r="Q636" i="5"/>
  <c r="R636" i="5" s="1"/>
  <c r="BD636" i="5" s="1"/>
  <c r="O636" i="5"/>
  <c r="N636" i="5"/>
  <c r="M636" i="5"/>
  <c r="L636" i="5"/>
  <c r="W635" i="5"/>
  <c r="V635" i="5"/>
  <c r="U635" i="5"/>
  <c r="T635" i="5"/>
  <c r="S635" i="5"/>
  <c r="Q635" i="5"/>
  <c r="R635" i="5" s="1"/>
  <c r="BD635" i="5" s="1"/>
  <c r="O635" i="5"/>
  <c r="N635" i="5"/>
  <c r="M635" i="5"/>
  <c r="L635" i="5"/>
  <c r="W634" i="5"/>
  <c r="V634" i="5"/>
  <c r="U634" i="5"/>
  <c r="T634" i="5"/>
  <c r="S634" i="5"/>
  <c r="Q634" i="5"/>
  <c r="R634" i="5" s="1"/>
  <c r="BD634" i="5" s="1"/>
  <c r="O634" i="5"/>
  <c r="N634" i="5"/>
  <c r="M634" i="5"/>
  <c r="L634" i="5"/>
  <c r="W633" i="5"/>
  <c r="V633" i="5"/>
  <c r="U633" i="5"/>
  <c r="T633" i="5"/>
  <c r="S633" i="5"/>
  <c r="Q633" i="5"/>
  <c r="R633" i="5" s="1"/>
  <c r="BD633" i="5" s="1"/>
  <c r="O633" i="5"/>
  <c r="N633" i="5"/>
  <c r="M633" i="5"/>
  <c r="L633" i="5"/>
  <c r="W632" i="5"/>
  <c r="V632" i="5"/>
  <c r="U632" i="5"/>
  <c r="T632" i="5"/>
  <c r="S632" i="5"/>
  <c r="Q632" i="5"/>
  <c r="R632" i="5" s="1"/>
  <c r="BD632" i="5" s="1"/>
  <c r="O632" i="5"/>
  <c r="N632" i="5"/>
  <c r="M632" i="5"/>
  <c r="L632" i="5"/>
  <c r="W631" i="5"/>
  <c r="V631" i="5"/>
  <c r="U631" i="5"/>
  <c r="T631" i="5"/>
  <c r="S631" i="5"/>
  <c r="Q631" i="5"/>
  <c r="R631" i="5" s="1"/>
  <c r="BD631" i="5" s="1"/>
  <c r="O631" i="5"/>
  <c r="N631" i="5"/>
  <c r="M631" i="5"/>
  <c r="L631" i="5"/>
  <c r="W630" i="5"/>
  <c r="V630" i="5"/>
  <c r="U630" i="5"/>
  <c r="T630" i="5"/>
  <c r="S630" i="5"/>
  <c r="Q630" i="5"/>
  <c r="R630" i="5" s="1"/>
  <c r="BD630" i="5" s="1"/>
  <c r="O630" i="5"/>
  <c r="N630" i="5"/>
  <c r="M630" i="5"/>
  <c r="L630" i="5"/>
  <c r="W629" i="5"/>
  <c r="V629" i="5"/>
  <c r="U629" i="5"/>
  <c r="T629" i="5"/>
  <c r="S629" i="5"/>
  <c r="Q629" i="5"/>
  <c r="R629" i="5" s="1"/>
  <c r="BD629" i="5" s="1"/>
  <c r="O629" i="5"/>
  <c r="N629" i="5"/>
  <c r="M629" i="5"/>
  <c r="L629" i="5"/>
  <c r="W628" i="5"/>
  <c r="V628" i="5"/>
  <c r="U628" i="5"/>
  <c r="T628" i="5"/>
  <c r="S628" i="5"/>
  <c r="Q628" i="5"/>
  <c r="R628" i="5" s="1"/>
  <c r="BD628" i="5" s="1"/>
  <c r="O628" i="5"/>
  <c r="N628" i="5"/>
  <c r="M628" i="5"/>
  <c r="L628" i="5"/>
  <c r="W627" i="5"/>
  <c r="V627" i="5"/>
  <c r="U627" i="5"/>
  <c r="T627" i="5"/>
  <c r="S627" i="5"/>
  <c r="Q627" i="5"/>
  <c r="R627" i="5" s="1"/>
  <c r="BD627" i="5" s="1"/>
  <c r="O627" i="5"/>
  <c r="N627" i="5"/>
  <c r="M627" i="5"/>
  <c r="L627" i="5"/>
  <c r="W626" i="5"/>
  <c r="V626" i="5"/>
  <c r="U626" i="5"/>
  <c r="T626" i="5"/>
  <c r="S626" i="5"/>
  <c r="Q626" i="5"/>
  <c r="R626" i="5" s="1"/>
  <c r="BD626" i="5" s="1"/>
  <c r="O626" i="5"/>
  <c r="N626" i="5"/>
  <c r="M626" i="5"/>
  <c r="L626" i="5"/>
  <c r="W625" i="5"/>
  <c r="V625" i="5"/>
  <c r="U625" i="5"/>
  <c r="T625" i="5"/>
  <c r="S625" i="5"/>
  <c r="Q625" i="5"/>
  <c r="R625" i="5" s="1"/>
  <c r="BD625" i="5" s="1"/>
  <c r="O625" i="5"/>
  <c r="N625" i="5"/>
  <c r="M625" i="5"/>
  <c r="L625" i="5"/>
  <c r="W624" i="5"/>
  <c r="V624" i="5"/>
  <c r="U624" i="5"/>
  <c r="T624" i="5"/>
  <c r="S624" i="5"/>
  <c r="Q624" i="5"/>
  <c r="R624" i="5" s="1"/>
  <c r="BD624" i="5" s="1"/>
  <c r="O624" i="5"/>
  <c r="N624" i="5"/>
  <c r="M624" i="5"/>
  <c r="L624" i="5"/>
  <c r="W623" i="5"/>
  <c r="V623" i="5"/>
  <c r="U623" i="5"/>
  <c r="T623" i="5"/>
  <c r="S623" i="5"/>
  <c r="Q623" i="5"/>
  <c r="R623" i="5" s="1"/>
  <c r="BD623" i="5" s="1"/>
  <c r="O623" i="5"/>
  <c r="N623" i="5"/>
  <c r="M623" i="5"/>
  <c r="L623" i="5"/>
  <c r="BD622" i="5"/>
  <c r="W622" i="5"/>
  <c r="V622" i="5"/>
  <c r="U622" i="5"/>
  <c r="T622" i="5"/>
  <c r="S622" i="5"/>
  <c r="Q622" i="5"/>
  <c r="R622" i="5" s="1"/>
  <c r="O622" i="5"/>
  <c r="N622" i="5"/>
  <c r="M622" i="5"/>
  <c r="L622" i="5"/>
  <c r="BD621" i="5"/>
  <c r="W621" i="5"/>
  <c r="V621" i="5"/>
  <c r="U621" i="5"/>
  <c r="T621" i="5"/>
  <c r="S621" i="5"/>
  <c r="Q621" i="5"/>
  <c r="R621" i="5" s="1"/>
  <c r="O621" i="5"/>
  <c r="N621" i="5"/>
  <c r="M621" i="5"/>
  <c r="L621" i="5"/>
  <c r="W620" i="5"/>
  <c r="V620" i="5"/>
  <c r="U620" i="5"/>
  <c r="T620" i="5"/>
  <c r="S620" i="5"/>
  <c r="Q620" i="5"/>
  <c r="R620" i="5" s="1"/>
  <c r="BD620" i="5" s="1"/>
  <c r="O620" i="5"/>
  <c r="N620" i="5"/>
  <c r="M620" i="5"/>
  <c r="L620" i="5"/>
  <c r="W619" i="5"/>
  <c r="V619" i="5"/>
  <c r="U619" i="5"/>
  <c r="T619" i="5"/>
  <c r="S619" i="5"/>
  <c r="Q619" i="5"/>
  <c r="R619" i="5" s="1"/>
  <c r="BD619" i="5" s="1"/>
  <c r="O619" i="5"/>
  <c r="N619" i="5"/>
  <c r="M619" i="5"/>
  <c r="L619" i="5"/>
  <c r="W618" i="5"/>
  <c r="V618" i="5"/>
  <c r="U618" i="5"/>
  <c r="T618" i="5"/>
  <c r="S618" i="5"/>
  <c r="Q618" i="5"/>
  <c r="R618" i="5" s="1"/>
  <c r="BD618" i="5" s="1"/>
  <c r="O618" i="5"/>
  <c r="N618" i="5"/>
  <c r="M618" i="5"/>
  <c r="L618" i="5"/>
  <c r="W617" i="5"/>
  <c r="V617" i="5"/>
  <c r="U617" i="5"/>
  <c r="T617" i="5"/>
  <c r="S617" i="5"/>
  <c r="Q617" i="5"/>
  <c r="R617" i="5" s="1"/>
  <c r="BD617" i="5" s="1"/>
  <c r="O617" i="5"/>
  <c r="N617" i="5"/>
  <c r="M617" i="5"/>
  <c r="L617" i="5"/>
  <c r="BD616" i="5"/>
  <c r="W616" i="5"/>
  <c r="V616" i="5"/>
  <c r="U616" i="5"/>
  <c r="T616" i="5"/>
  <c r="S616" i="5"/>
  <c r="Q616" i="5"/>
  <c r="R616" i="5" s="1"/>
  <c r="O616" i="5"/>
  <c r="N616" i="5"/>
  <c r="M616" i="5"/>
  <c r="L616" i="5"/>
  <c r="W615" i="5"/>
  <c r="V615" i="5"/>
  <c r="U615" i="5"/>
  <c r="T615" i="5"/>
  <c r="S615" i="5"/>
  <c r="Q615" i="5"/>
  <c r="R615" i="5" s="1"/>
  <c r="BD615" i="5" s="1"/>
  <c r="O615" i="5"/>
  <c r="N615" i="5"/>
  <c r="M615" i="5"/>
  <c r="L615" i="5"/>
  <c r="W614" i="5"/>
  <c r="V614" i="5"/>
  <c r="U614" i="5"/>
  <c r="T614" i="5"/>
  <c r="S614" i="5"/>
  <c r="Q614" i="5"/>
  <c r="R614" i="5" s="1"/>
  <c r="BD614" i="5" s="1"/>
  <c r="O614" i="5"/>
  <c r="N614" i="5"/>
  <c r="M614" i="5"/>
  <c r="L614" i="5"/>
  <c r="W613" i="5"/>
  <c r="V613" i="5"/>
  <c r="U613" i="5"/>
  <c r="T613" i="5"/>
  <c r="S613" i="5"/>
  <c r="Q613" i="5"/>
  <c r="R613" i="5" s="1"/>
  <c r="BD613" i="5" s="1"/>
  <c r="O613" i="5"/>
  <c r="N613" i="5"/>
  <c r="M613" i="5"/>
  <c r="L613" i="5"/>
  <c r="W612" i="5"/>
  <c r="V612" i="5"/>
  <c r="U612" i="5"/>
  <c r="T612" i="5"/>
  <c r="S612" i="5"/>
  <c r="Q612" i="5"/>
  <c r="R612" i="5" s="1"/>
  <c r="BD612" i="5" s="1"/>
  <c r="O612" i="5"/>
  <c r="N612" i="5"/>
  <c r="M612" i="5"/>
  <c r="L612" i="5"/>
  <c r="W611" i="5"/>
  <c r="V611" i="5"/>
  <c r="U611" i="5"/>
  <c r="T611" i="5"/>
  <c r="S611" i="5"/>
  <c r="Q611" i="5"/>
  <c r="R611" i="5" s="1"/>
  <c r="BD611" i="5" s="1"/>
  <c r="O611" i="5"/>
  <c r="N611" i="5"/>
  <c r="M611" i="5"/>
  <c r="L611" i="5"/>
  <c r="W610" i="5"/>
  <c r="V610" i="5"/>
  <c r="U610" i="5"/>
  <c r="T610" i="5"/>
  <c r="S610" i="5"/>
  <c r="Q610" i="5"/>
  <c r="R610" i="5" s="1"/>
  <c r="BD610" i="5" s="1"/>
  <c r="O610" i="5"/>
  <c r="N610" i="5"/>
  <c r="M610" i="5"/>
  <c r="L610" i="5"/>
  <c r="W609" i="5"/>
  <c r="V609" i="5"/>
  <c r="U609" i="5"/>
  <c r="T609" i="5"/>
  <c r="S609" i="5"/>
  <c r="Q609" i="5"/>
  <c r="R609" i="5" s="1"/>
  <c r="BD609" i="5" s="1"/>
  <c r="O609" i="5"/>
  <c r="N609" i="5"/>
  <c r="M609" i="5"/>
  <c r="L609" i="5"/>
  <c r="W608" i="5"/>
  <c r="V608" i="5"/>
  <c r="U608" i="5"/>
  <c r="T608" i="5"/>
  <c r="S608" i="5"/>
  <c r="Q608" i="5"/>
  <c r="R608" i="5" s="1"/>
  <c r="BD608" i="5" s="1"/>
  <c r="O608" i="5"/>
  <c r="N608" i="5"/>
  <c r="M608" i="5"/>
  <c r="L608" i="5"/>
  <c r="W607" i="5"/>
  <c r="V607" i="5"/>
  <c r="U607" i="5"/>
  <c r="T607" i="5"/>
  <c r="S607" i="5"/>
  <c r="Q607" i="5"/>
  <c r="R607" i="5" s="1"/>
  <c r="BD607" i="5" s="1"/>
  <c r="O607" i="5"/>
  <c r="N607" i="5"/>
  <c r="M607" i="5"/>
  <c r="L607" i="5"/>
  <c r="W606" i="5"/>
  <c r="V606" i="5"/>
  <c r="U606" i="5"/>
  <c r="T606" i="5"/>
  <c r="S606" i="5"/>
  <c r="Q606" i="5"/>
  <c r="R606" i="5" s="1"/>
  <c r="BD606" i="5" s="1"/>
  <c r="O606" i="5"/>
  <c r="N606" i="5"/>
  <c r="M606" i="5"/>
  <c r="L606" i="5"/>
  <c r="W605" i="5"/>
  <c r="V605" i="5"/>
  <c r="U605" i="5"/>
  <c r="T605" i="5"/>
  <c r="S605" i="5"/>
  <c r="Q605" i="5"/>
  <c r="R605" i="5" s="1"/>
  <c r="BD605" i="5" s="1"/>
  <c r="O605" i="5"/>
  <c r="N605" i="5"/>
  <c r="M605" i="5"/>
  <c r="L605" i="5"/>
  <c r="W604" i="5"/>
  <c r="V604" i="5"/>
  <c r="U604" i="5"/>
  <c r="T604" i="5"/>
  <c r="S604" i="5"/>
  <c r="Q604" i="5"/>
  <c r="R604" i="5" s="1"/>
  <c r="BD604" i="5" s="1"/>
  <c r="O604" i="5"/>
  <c r="N604" i="5"/>
  <c r="M604" i="5"/>
  <c r="L604" i="5"/>
  <c r="W603" i="5"/>
  <c r="V603" i="5"/>
  <c r="U603" i="5"/>
  <c r="T603" i="5"/>
  <c r="S603" i="5"/>
  <c r="Q603" i="5"/>
  <c r="R603" i="5" s="1"/>
  <c r="BD603" i="5" s="1"/>
  <c r="O603" i="5"/>
  <c r="N603" i="5"/>
  <c r="M603" i="5"/>
  <c r="L603" i="5"/>
  <c r="W602" i="5"/>
  <c r="V602" i="5"/>
  <c r="U602" i="5"/>
  <c r="T602" i="5"/>
  <c r="S602" i="5"/>
  <c r="Q602" i="5"/>
  <c r="R602" i="5" s="1"/>
  <c r="BD602" i="5" s="1"/>
  <c r="O602" i="5"/>
  <c r="N602" i="5"/>
  <c r="M602" i="5"/>
  <c r="L602" i="5"/>
  <c r="W601" i="5"/>
  <c r="V601" i="5"/>
  <c r="U601" i="5"/>
  <c r="T601" i="5"/>
  <c r="S601" i="5"/>
  <c r="Q601" i="5"/>
  <c r="R601" i="5" s="1"/>
  <c r="BD601" i="5" s="1"/>
  <c r="O601" i="5"/>
  <c r="N601" i="5"/>
  <c r="M601" i="5"/>
  <c r="L601" i="5"/>
  <c r="W600" i="5"/>
  <c r="V600" i="5"/>
  <c r="U600" i="5"/>
  <c r="T600" i="5"/>
  <c r="S600" i="5"/>
  <c r="Q600" i="5"/>
  <c r="R600" i="5" s="1"/>
  <c r="BD600" i="5" s="1"/>
  <c r="O600" i="5"/>
  <c r="N600" i="5"/>
  <c r="M600" i="5"/>
  <c r="L600" i="5"/>
  <c r="W599" i="5"/>
  <c r="V599" i="5"/>
  <c r="U599" i="5"/>
  <c r="T599" i="5"/>
  <c r="S599" i="5"/>
  <c r="Q599" i="5"/>
  <c r="R599" i="5" s="1"/>
  <c r="BD599" i="5" s="1"/>
  <c r="O599" i="5"/>
  <c r="N599" i="5"/>
  <c r="M599" i="5"/>
  <c r="L599" i="5"/>
  <c r="W598" i="5"/>
  <c r="V598" i="5"/>
  <c r="U598" i="5"/>
  <c r="T598" i="5"/>
  <c r="S598" i="5"/>
  <c r="Q598" i="5"/>
  <c r="R598" i="5" s="1"/>
  <c r="BD598" i="5" s="1"/>
  <c r="O598" i="5"/>
  <c r="N598" i="5"/>
  <c r="M598" i="5"/>
  <c r="L598" i="5"/>
  <c r="W597" i="5"/>
  <c r="V597" i="5"/>
  <c r="U597" i="5"/>
  <c r="T597" i="5"/>
  <c r="S597" i="5"/>
  <c r="Q597" i="5"/>
  <c r="R597" i="5" s="1"/>
  <c r="BD597" i="5" s="1"/>
  <c r="O597" i="5"/>
  <c r="N597" i="5"/>
  <c r="M597" i="5"/>
  <c r="L597" i="5"/>
  <c r="W596" i="5"/>
  <c r="V596" i="5"/>
  <c r="U596" i="5"/>
  <c r="T596" i="5"/>
  <c r="S596" i="5"/>
  <c r="Q596" i="5"/>
  <c r="R596" i="5" s="1"/>
  <c r="BD596" i="5" s="1"/>
  <c r="O596" i="5"/>
  <c r="N596" i="5"/>
  <c r="M596" i="5"/>
  <c r="L596" i="5"/>
  <c r="W595" i="5"/>
  <c r="V595" i="5"/>
  <c r="U595" i="5"/>
  <c r="T595" i="5"/>
  <c r="S595" i="5"/>
  <c r="Q595" i="5"/>
  <c r="R595" i="5" s="1"/>
  <c r="BD595" i="5" s="1"/>
  <c r="O595" i="5"/>
  <c r="N595" i="5"/>
  <c r="M595" i="5"/>
  <c r="L595" i="5"/>
  <c r="W594" i="5"/>
  <c r="V594" i="5"/>
  <c r="U594" i="5"/>
  <c r="T594" i="5"/>
  <c r="S594" i="5"/>
  <c r="Q594" i="5"/>
  <c r="R594" i="5" s="1"/>
  <c r="BD594" i="5" s="1"/>
  <c r="O594" i="5"/>
  <c r="N594" i="5"/>
  <c r="M594" i="5"/>
  <c r="L594" i="5"/>
  <c r="W593" i="5"/>
  <c r="V593" i="5"/>
  <c r="U593" i="5"/>
  <c r="T593" i="5"/>
  <c r="S593" i="5"/>
  <c r="Q593" i="5"/>
  <c r="R593" i="5" s="1"/>
  <c r="BD593" i="5" s="1"/>
  <c r="O593" i="5"/>
  <c r="N593" i="5"/>
  <c r="M593" i="5"/>
  <c r="L593" i="5"/>
  <c r="W592" i="5"/>
  <c r="V592" i="5"/>
  <c r="U592" i="5"/>
  <c r="T592" i="5"/>
  <c r="S592" i="5"/>
  <c r="Q592" i="5"/>
  <c r="R592" i="5" s="1"/>
  <c r="BD592" i="5" s="1"/>
  <c r="O592" i="5"/>
  <c r="N592" i="5"/>
  <c r="M592" i="5"/>
  <c r="L592" i="5"/>
  <c r="W591" i="5"/>
  <c r="V591" i="5"/>
  <c r="U591" i="5"/>
  <c r="T591" i="5"/>
  <c r="S591" i="5"/>
  <c r="Q591" i="5"/>
  <c r="R591" i="5" s="1"/>
  <c r="BD591" i="5" s="1"/>
  <c r="O591" i="5"/>
  <c r="N591" i="5"/>
  <c r="M591" i="5"/>
  <c r="L591" i="5"/>
  <c r="W590" i="5"/>
  <c r="V590" i="5"/>
  <c r="U590" i="5"/>
  <c r="T590" i="5"/>
  <c r="S590" i="5"/>
  <c r="Q590" i="5"/>
  <c r="R590" i="5" s="1"/>
  <c r="BD590" i="5" s="1"/>
  <c r="O590" i="5"/>
  <c r="N590" i="5"/>
  <c r="M590" i="5"/>
  <c r="L590" i="5"/>
  <c r="W589" i="5"/>
  <c r="V589" i="5"/>
  <c r="U589" i="5"/>
  <c r="T589" i="5"/>
  <c r="S589" i="5"/>
  <c r="Q589" i="5"/>
  <c r="R589" i="5" s="1"/>
  <c r="BD589" i="5" s="1"/>
  <c r="O589" i="5"/>
  <c r="N589" i="5"/>
  <c r="M589" i="5"/>
  <c r="L589" i="5"/>
  <c r="W588" i="5"/>
  <c r="V588" i="5"/>
  <c r="U588" i="5"/>
  <c r="T588" i="5"/>
  <c r="S588" i="5"/>
  <c r="Q588" i="5"/>
  <c r="R588" i="5" s="1"/>
  <c r="BD588" i="5" s="1"/>
  <c r="O588" i="5"/>
  <c r="N588" i="5"/>
  <c r="M588" i="5"/>
  <c r="L588" i="5"/>
  <c r="W587" i="5"/>
  <c r="V587" i="5"/>
  <c r="U587" i="5"/>
  <c r="T587" i="5"/>
  <c r="S587" i="5"/>
  <c r="Q587" i="5"/>
  <c r="R587" i="5" s="1"/>
  <c r="BD587" i="5" s="1"/>
  <c r="O587" i="5"/>
  <c r="N587" i="5"/>
  <c r="M587" i="5"/>
  <c r="L587" i="5"/>
  <c r="W586" i="5"/>
  <c r="V586" i="5"/>
  <c r="U586" i="5"/>
  <c r="T586" i="5"/>
  <c r="S586" i="5"/>
  <c r="Q586" i="5"/>
  <c r="R586" i="5" s="1"/>
  <c r="BD586" i="5" s="1"/>
  <c r="O586" i="5"/>
  <c r="N586" i="5"/>
  <c r="M586" i="5"/>
  <c r="L586" i="5"/>
  <c r="W585" i="5"/>
  <c r="V585" i="5"/>
  <c r="U585" i="5"/>
  <c r="T585" i="5"/>
  <c r="S585" i="5"/>
  <c r="Q585" i="5"/>
  <c r="R585" i="5" s="1"/>
  <c r="BD585" i="5" s="1"/>
  <c r="O585" i="5"/>
  <c r="N585" i="5"/>
  <c r="M585" i="5"/>
  <c r="L585" i="5"/>
  <c r="W584" i="5"/>
  <c r="V584" i="5"/>
  <c r="U584" i="5"/>
  <c r="T584" i="5"/>
  <c r="S584" i="5"/>
  <c r="Q584" i="5"/>
  <c r="R584" i="5" s="1"/>
  <c r="BD584" i="5" s="1"/>
  <c r="O584" i="5"/>
  <c r="N584" i="5"/>
  <c r="M584" i="5"/>
  <c r="L584" i="5"/>
  <c r="W583" i="5"/>
  <c r="V583" i="5"/>
  <c r="U583" i="5"/>
  <c r="T583" i="5"/>
  <c r="S583" i="5"/>
  <c r="Q583" i="5"/>
  <c r="R583" i="5" s="1"/>
  <c r="BD583" i="5" s="1"/>
  <c r="O583" i="5"/>
  <c r="N583" i="5"/>
  <c r="M583" i="5"/>
  <c r="L583" i="5"/>
  <c r="W582" i="5"/>
  <c r="V582" i="5"/>
  <c r="U582" i="5"/>
  <c r="T582" i="5"/>
  <c r="S582" i="5"/>
  <c r="Q582" i="5"/>
  <c r="R582" i="5" s="1"/>
  <c r="BD582" i="5" s="1"/>
  <c r="O582" i="5"/>
  <c r="N582" i="5"/>
  <c r="M582" i="5"/>
  <c r="L582" i="5"/>
  <c r="W581" i="5"/>
  <c r="V581" i="5"/>
  <c r="U581" i="5"/>
  <c r="T581" i="5"/>
  <c r="S581" i="5"/>
  <c r="Q581" i="5"/>
  <c r="R581" i="5" s="1"/>
  <c r="BD581" i="5" s="1"/>
  <c r="O581" i="5"/>
  <c r="N581" i="5"/>
  <c r="M581" i="5"/>
  <c r="L581" i="5"/>
  <c r="W580" i="5"/>
  <c r="V580" i="5"/>
  <c r="U580" i="5"/>
  <c r="T580" i="5"/>
  <c r="S580" i="5"/>
  <c r="Q580" i="5"/>
  <c r="R580" i="5" s="1"/>
  <c r="BD580" i="5" s="1"/>
  <c r="O580" i="5"/>
  <c r="N580" i="5"/>
  <c r="M580" i="5"/>
  <c r="L580" i="5"/>
  <c r="W579" i="5"/>
  <c r="V579" i="5"/>
  <c r="U579" i="5"/>
  <c r="T579" i="5"/>
  <c r="S579" i="5"/>
  <c r="Q579" i="5"/>
  <c r="R579" i="5" s="1"/>
  <c r="BD579" i="5" s="1"/>
  <c r="O579" i="5"/>
  <c r="N579" i="5"/>
  <c r="M579" i="5"/>
  <c r="L579" i="5"/>
  <c r="W578" i="5"/>
  <c r="V578" i="5"/>
  <c r="U578" i="5"/>
  <c r="T578" i="5"/>
  <c r="S578" i="5"/>
  <c r="Q578" i="5"/>
  <c r="R578" i="5" s="1"/>
  <c r="BD578" i="5" s="1"/>
  <c r="O578" i="5"/>
  <c r="N578" i="5"/>
  <c r="M578" i="5"/>
  <c r="L578" i="5"/>
  <c r="BD577" i="5"/>
  <c r="W577" i="5"/>
  <c r="V577" i="5"/>
  <c r="U577" i="5"/>
  <c r="T577" i="5"/>
  <c r="S577" i="5"/>
  <c r="Q577" i="5"/>
  <c r="R577" i="5" s="1"/>
  <c r="O577" i="5"/>
  <c r="N577" i="5"/>
  <c r="M577" i="5"/>
  <c r="L577" i="5"/>
  <c r="W576" i="5"/>
  <c r="V576" i="5"/>
  <c r="U576" i="5"/>
  <c r="T576" i="5"/>
  <c r="S576" i="5"/>
  <c r="Q576" i="5"/>
  <c r="R576" i="5" s="1"/>
  <c r="BD576" i="5" s="1"/>
  <c r="O576" i="5"/>
  <c r="N576" i="5"/>
  <c r="M576" i="5"/>
  <c r="L576" i="5"/>
  <c r="W575" i="5"/>
  <c r="V575" i="5"/>
  <c r="U575" i="5"/>
  <c r="T575" i="5"/>
  <c r="S575" i="5"/>
  <c r="Q575" i="5"/>
  <c r="R575" i="5" s="1"/>
  <c r="BD575" i="5" s="1"/>
  <c r="O575" i="5"/>
  <c r="N575" i="5"/>
  <c r="M575" i="5"/>
  <c r="L575" i="5"/>
  <c r="BD574" i="5"/>
  <c r="W574" i="5"/>
  <c r="V574" i="5"/>
  <c r="U574" i="5"/>
  <c r="T574" i="5"/>
  <c r="S574" i="5"/>
  <c r="Q574" i="5"/>
  <c r="R574" i="5" s="1"/>
  <c r="O574" i="5"/>
  <c r="N574" i="5"/>
  <c r="M574" i="5"/>
  <c r="L574" i="5"/>
  <c r="W573" i="5"/>
  <c r="V573" i="5"/>
  <c r="U573" i="5"/>
  <c r="T573" i="5"/>
  <c r="S573" i="5"/>
  <c r="Q573" i="5"/>
  <c r="R573" i="5" s="1"/>
  <c r="BD573" i="5" s="1"/>
  <c r="O573" i="5"/>
  <c r="N573" i="5"/>
  <c r="M573" i="5"/>
  <c r="L573" i="5"/>
  <c r="W572" i="5"/>
  <c r="V572" i="5"/>
  <c r="U572" i="5"/>
  <c r="T572" i="5"/>
  <c r="S572" i="5"/>
  <c r="Q572" i="5"/>
  <c r="R572" i="5" s="1"/>
  <c r="BD572" i="5" s="1"/>
  <c r="O572" i="5"/>
  <c r="N572" i="5"/>
  <c r="M572" i="5"/>
  <c r="L572" i="5"/>
  <c r="W571" i="5"/>
  <c r="V571" i="5"/>
  <c r="U571" i="5"/>
  <c r="T571" i="5"/>
  <c r="S571" i="5"/>
  <c r="Q571" i="5"/>
  <c r="R571" i="5" s="1"/>
  <c r="BD571" i="5" s="1"/>
  <c r="O571" i="5"/>
  <c r="N571" i="5"/>
  <c r="M571" i="5"/>
  <c r="L571" i="5"/>
  <c r="W570" i="5"/>
  <c r="V570" i="5"/>
  <c r="U570" i="5"/>
  <c r="T570" i="5"/>
  <c r="S570" i="5"/>
  <c r="Q570" i="5"/>
  <c r="R570" i="5" s="1"/>
  <c r="BD570" i="5" s="1"/>
  <c r="O570" i="5"/>
  <c r="N570" i="5"/>
  <c r="M570" i="5"/>
  <c r="L570" i="5"/>
  <c r="W569" i="5"/>
  <c r="V569" i="5"/>
  <c r="U569" i="5"/>
  <c r="T569" i="5"/>
  <c r="S569" i="5"/>
  <c r="Q569" i="5"/>
  <c r="R569" i="5" s="1"/>
  <c r="BD569" i="5" s="1"/>
  <c r="O569" i="5"/>
  <c r="N569" i="5"/>
  <c r="M569" i="5"/>
  <c r="L569" i="5"/>
  <c r="W568" i="5"/>
  <c r="V568" i="5"/>
  <c r="U568" i="5"/>
  <c r="T568" i="5"/>
  <c r="S568" i="5"/>
  <c r="Q568" i="5"/>
  <c r="R568" i="5" s="1"/>
  <c r="BD568" i="5" s="1"/>
  <c r="O568" i="5"/>
  <c r="N568" i="5"/>
  <c r="M568" i="5"/>
  <c r="L568" i="5"/>
  <c r="W567" i="5"/>
  <c r="V567" i="5"/>
  <c r="U567" i="5"/>
  <c r="T567" i="5"/>
  <c r="S567" i="5"/>
  <c r="Q567" i="5"/>
  <c r="R567" i="5" s="1"/>
  <c r="BD567" i="5" s="1"/>
  <c r="O567" i="5"/>
  <c r="N567" i="5"/>
  <c r="M567" i="5"/>
  <c r="L567" i="5"/>
  <c r="W566" i="5"/>
  <c r="V566" i="5"/>
  <c r="U566" i="5"/>
  <c r="T566" i="5"/>
  <c r="S566" i="5"/>
  <c r="Q566" i="5"/>
  <c r="R566" i="5" s="1"/>
  <c r="BD566" i="5" s="1"/>
  <c r="O566" i="5"/>
  <c r="N566" i="5"/>
  <c r="M566" i="5"/>
  <c r="L566" i="5"/>
  <c r="W565" i="5"/>
  <c r="V565" i="5"/>
  <c r="U565" i="5"/>
  <c r="T565" i="5"/>
  <c r="S565" i="5"/>
  <c r="Q565" i="5"/>
  <c r="R565" i="5" s="1"/>
  <c r="BD565" i="5" s="1"/>
  <c r="O565" i="5"/>
  <c r="N565" i="5"/>
  <c r="M565" i="5"/>
  <c r="L565" i="5"/>
  <c r="W564" i="5"/>
  <c r="V564" i="5"/>
  <c r="U564" i="5"/>
  <c r="T564" i="5"/>
  <c r="S564" i="5"/>
  <c r="Q564" i="5"/>
  <c r="R564" i="5" s="1"/>
  <c r="BD564" i="5" s="1"/>
  <c r="O564" i="5"/>
  <c r="N564" i="5"/>
  <c r="M564" i="5"/>
  <c r="L564" i="5"/>
  <c r="W563" i="5"/>
  <c r="V563" i="5"/>
  <c r="U563" i="5"/>
  <c r="T563" i="5"/>
  <c r="S563" i="5"/>
  <c r="Q563" i="5"/>
  <c r="R563" i="5" s="1"/>
  <c r="BD563" i="5" s="1"/>
  <c r="O563" i="5"/>
  <c r="N563" i="5"/>
  <c r="M563" i="5"/>
  <c r="L563" i="5"/>
  <c r="W562" i="5"/>
  <c r="V562" i="5"/>
  <c r="U562" i="5"/>
  <c r="T562" i="5"/>
  <c r="S562" i="5"/>
  <c r="Q562" i="5"/>
  <c r="R562" i="5" s="1"/>
  <c r="BD562" i="5" s="1"/>
  <c r="O562" i="5"/>
  <c r="N562" i="5"/>
  <c r="M562" i="5"/>
  <c r="L562" i="5"/>
  <c r="W561" i="5"/>
  <c r="V561" i="5"/>
  <c r="U561" i="5"/>
  <c r="T561" i="5"/>
  <c r="S561" i="5"/>
  <c r="Q561" i="5"/>
  <c r="R561" i="5" s="1"/>
  <c r="BD561" i="5" s="1"/>
  <c r="O561" i="5"/>
  <c r="N561" i="5"/>
  <c r="M561" i="5"/>
  <c r="L561" i="5"/>
  <c r="W560" i="5"/>
  <c r="V560" i="5"/>
  <c r="U560" i="5"/>
  <c r="T560" i="5"/>
  <c r="S560" i="5"/>
  <c r="Q560" i="5"/>
  <c r="R560" i="5" s="1"/>
  <c r="BD560" i="5" s="1"/>
  <c r="O560" i="5"/>
  <c r="N560" i="5"/>
  <c r="M560" i="5"/>
  <c r="L560" i="5"/>
  <c r="W559" i="5"/>
  <c r="V559" i="5"/>
  <c r="U559" i="5"/>
  <c r="T559" i="5"/>
  <c r="S559" i="5"/>
  <c r="Q559" i="5"/>
  <c r="R559" i="5" s="1"/>
  <c r="BD559" i="5" s="1"/>
  <c r="O559" i="5"/>
  <c r="N559" i="5"/>
  <c r="M559" i="5"/>
  <c r="L559" i="5"/>
  <c r="W558" i="5"/>
  <c r="V558" i="5"/>
  <c r="U558" i="5"/>
  <c r="T558" i="5"/>
  <c r="S558" i="5"/>
  <c r="Q558" i="5"/>
  <c r="R558" i="5" s="1"/>
  <c r="BD558" i="5" s="1"/>
  <c r="O558" i="5"/>
  <c r="N558" i="5"/>
  <c r="M558" i="5"/>
  <c r="L558" i="5"/>
  <c r="W557" i="5"/>
  <c r="V557" i="5"/>
  <c r="U557" i="5"/>
  <c r="T557" i="5"/>
  <c r="S557" i="5"/>
  <c r="Q557" i="5"/>
  <c r="R557" i="5" s="1"/>
  <c r="BD557" i="5" s="1"/>
  <c r="O557" i="5"/>
  <c r="N557" i="5"/>
  <c r="M557" i="5"/>
  <c r="L557" i="5"/>
  <c r="W556" i="5"/>
  <c r="V556" i="5"/>
  <c r="U556" i="5"/>
  <c r="T556" i="5"/>
  <c r="S556" i="5"/>
  <c r="Q556" i="5"/>
  <c r="R556" i="5" s="1"/>
  <c r="BD556" i="5" s="1"/>
  <c r="O556" i="5"/>
  <c r="N556" i="5"/>
  <c r="M556" i="5"/>
  <c r="L556" i="5"/>
  <c r="W555" i="5"/>
  <c r="V555" i="5"/>
  <c r="U555" i="5"/>
  <c r="T555" i="5"/>
  <c r="S555" i="5"/>
  <c r="Q555" i="5"/>
  <c r="R555" i="5" s="1"/>
  <c r="BD555" i="5" s="1"/>
  <c r="O555" i="5"/>
  <c r="N555" i="5"/>
  <c r="M555" i="5"/>
  <c r="L555" i="5"/>
  <c r="W554" i="5"/>
  <c r="V554" i="5"/>
  <c r="U554" i="5"/>
  <c r="T554" i="5"/>
  <c r="S554" i="5"/>
  <c r="Q554" i="5"/>
  <c r="R554" i="5" s="1"/>
  <c r="BD554" i="5" s="1"/>
  <c r="O554" i="5"/>
  <c r="N554" i="5"/>
  <c r="M554" i="5"/>
  <c r="L554" i="5"/>
  <c r="W553" i="5"/>
  <c r="V553" i="5"/>
  <c r="U553" i="5"/>
  <c r="T553" i="5"/>
  <c r="S553" i="5"/>
  <c r="Q553" i="5"/>
  <c r="R553" i="5" s="1"/>
  <c r="BD553" i="5" s="1"/>
  <c r="O553" i="5"/>
  <c r="N553" i="5"/>
  <c r="M553" i="5"/>
  <c r="L553" i="5"/>
  <c r="W552" i="5"/>
  <c r="V552" i="5"/>
  <c r="U552" i="5"/>
  <c r="T552" i="5"/>
  <c r="S552" i="5"/>
  <c r="Q552" i="5"/>
  <c r="R552" i="5" s="1"/>
  <c r="BD552" i="5" s="1"/>
  <c r="O552" i="5"/>
  <c r="N552" i="5"/>
  <c r="M552" i="5"/>
  <c r="L552" i="5"/>
  <c r="W551" i="5"/>
  <c r="V551" i="5"/>
  <c r="U551" i="5"/>
  <c r="T551" i="5"/>
  <c r="S551" i="5"/>
  <c r="Q551" i="5"/>
  <c r="R551" i="5" s="1"/>
  <c r="BD551" i="5" s="1"/>
  <c r="O551" i="5"/>
  <c r="N551" i="5"/>
  <c r="M551" i="5"/>
  <c r="L551" i="5"/>
  <c r="W550" i="5"/>
  <c r="V550" i="5"/>
  <c r="U550" i="5"/>
  <c r="T550" i="5"/>
  <c r="S550" i="5"/>
  <c r="Q550" i="5"/>
  <c r="R550" i="5" s="1"/>
  <c r="BD550" i="5" s="1"/>
  <c r="O550" i="5"/>
  <c r="N550" i="5"/>
  <c r="M550" i="5"/>
  <c r="L550" i="5"/>
  <c r="W549" i="5"/>
  <c r="V549" i="5"/>
  <c r="U549" i="5"/>
  <c r="T549" i="5"/>
  <c r="S549" i="5"/>
  <c r="Q549" i="5"/>
  <c r="R549" i="5" s="1"/>
  <c r="BD549" i="5" s="1"/>
  <c r="O549" i="5"/>
  <c r="N549" i="5"/>
  <c r="M549" i="5"/>
  <c r="L549" i="5"/>
  <c r="W548" i="5"/>
  <c r="V548" i="5"/>
  <c r="U548" i="5"/>
  <c r="T548" i="5"/>
  <c r="S548" i="5"/>
  <c r="Q548" i="5"/>
  <c r="R548" i="5" s="1"/>
  <c r="BD548" i="5" s="1"/>
  <c r="O548" i="5"/>
  <c r="N548" i="5"/>
  <c r="M548" i="5"/>
  <c r="L548" i="5"/>
  <c r="W547" i="5"/>
  <c r="V547" i="5"/>
  <c r="U547" i="5"/>
  <c r="T547" i="5"/>
  <c r="S547" i="5"/>
  <c r="Q547" i="5"/>
  <c r="R547" i="5" s="1"/>
  <c r="BD547" i="5" s="1"/>
  <c r="O547" i="5"/>
  <c r="N547" i="5"/>
  <c r="M547" i="5"/>
  <c r="L547" i="5"/>
  <c r="W546" i="5"/>
  <c r="V546" i="5"/>
  <c r="U546" i="5"/>
  <c r="T546" i="5"/>
  <c r="S546" i="5"/>
  <c r="Q546" i="5"/>
  <c r="R546" i="5" s="1"/>
  <c r="BD546" i="5" s="1"/>
  <c r="O546" i="5"/>
  <c r="N546" i="5"/>
  <c r="M546" i="5"/>
  <c r="L546" i="5"/>
  <c r="W545" i="5"/>
  <c r="V545" i="5"/>
  <c r="U545" i="5"/>
  <c r="T545" i="5"/>
  <c r="S545" i="5"/>
  <c r="Q545" i="5"/>
  <c r="R545" i="5" s="1"/>
  <c r="BD545" i="5" s="1"/>
  <c r="O545" i="5"/>
  <c r="N545" i="5"/>
  <c r="M545" i="5"/>
  <c r="L545" i="5"/>
  <c r="W544" i="5"/>
  <c r="V544" i="5"/>
  <c r="U544" i="5"/>
  <c r="T544" i="5"/>
  <c r="S544" i="5"/>
  <c r="Q544" i="5"/>
  <c r="R544" i="5" s="1"/>
  <c r="BD544" i="5" s="1"/>
  <c r="O544" i="5"/>
  <c r="N544" i="5"/>
  <c r="M544" i="5"/>
  <c r="L544" i="5"/>
  <c r="W543" i="5"/>
  <c r="V543" i="5"/>
  <c r="U543" i="5"/>
  <c r="T543" i="5"/>
  <c r="S543" i="5"/>
  <c r="Q543" i="5"/>
  <c r="R543" i="5" s="1"/>
  <c r="BD543" i="5" s="1"/>
  <c r="O543" i="5"/>
  <c r="N543" i="5"/>
  <c r="M543" i="5"/>
  <c r="L543" i="5"/>
  <c r="W542" i="5"/>
  <c r="V542" i="5"/>
  <c r="U542" i="5"/>
  <c r="T542" i="5"/>
  <c r="S542" i="5"/>
  <c r="Q542" i="5"/>
  <c r="R542" i="5" s="1"/>
  <c r="BD542" i="5" s="1"/>
  <c r="O542" i="5"/>
  <c r="N542" i="5"/>
  <c r="M542" i="5"/>
  <c r="L542" i="5"/>
  <c r="W541" i="5"/>
  <c r="V541" i="5"/>
  <c r="U541" i="5"/>
  <c r="T541" i="5"/>
  <c r="S541" i="5"/>
  <c r="Q541" i="5"/>
  <c r="R541" i="5" s="1"/>
  <c r="BD541" i="5" s="1"/>
  <c r="O541" i="5"/>
  <c r="N541" i="5"/>
  <c r="M541" i="5"/>
  <c r="L541" i="5"/>
  <c r="W540" i="5"/>
  <c r="V540" i="5"/>
  <c r="U540" i="5"/>
  <c r="T540" i="5"/>
  <c r="S540" i="5"/>
  <c r="Q540" i="5"/>
  <c r="R540" i="5" s="1"/>
  <c r="BD540" i="5" s="1"/>
  <c r="O540" i="5"/>
  <c r="N540" i="5"/>
  <c r="M540" i="5"/>
  <c r="L540" i="5"/>
  <c r="W539" i="5"/>
  <c r="V539" i="5"/>
  <c r="U539" i="5"/>
  <c r="T539" i="5"/>
  <c r="S539" i="5"/>
  <c r="Q539" i="5"/>
  <c r="R539" i="5" s="1"/>
  <c r="BD539" i="5" s="1"/>
  <c r="O539" i="5"/>
  <c r="N539" i="5"/>
  <c r="M539" i="5"/>
  <c r="L539" i="5"/>
  <c r="W538" i="5"/>
  <c r="V538" i="5"/>
  <c r="U538" i="5"/>
  <c r="T538" i="5"/>
  <c r="S538" i="5"/>
  <c r="Q538" i="5"/>
  <c r="R538" i="5" s="1"/>
  <c r="BD538" i="5" s="1"/>
  <c r="O538" i="5"/>
  <c r="N538" i="5"/>
  <c r="M538" i="5"/>
  <c r="L538" i="5"/>
  <c r="W537" i="5"/>
  <c r="V537" i="5"/>
  <c r="U537" i="5"/>
  <c r="T537" i="5"/>
  <c r="S537" i="5"/>
  <c r="Q537" i="5"/>
  <c r="R537" i="5" s="1"/>
  <c r="BD537" i="5" s="1"/>
  <c r="O537" i="5"/>
  <c r="N537" i="5"/>
  <c r="M537" i="5"/>
  <c r="L537" i="5"/>
  <c r="W536" i="5"/>
  <c r="V536" i="5"/>
  <c r="U536" i="5"/>
  <c r="T536" i="5"/>
  <c r="S536" i="5"/>
  <c r="Q536" i="5"/>
  <c r="R536" i="5" s="1"/>
  <c r="BD536" i="5" s="1"/>
  <c r="O536" i="5"/>
  <c r="N536" i="5"/>
  <c r="M536" i="5"/>
  <c r="L536" i="5"/>
  <c r="W535" i="5"/>
  <c r="V535" i="5"/>
  <c r="U535" i="5"/>
  <c r="T535" i="5"/>
  <c r="S535" i="5"/>
  <c r="Q535" i="5"/>
  <c r="R535" i="5" s="1"/>
  <c r="BD535" i="5" s="1"/>
  <c r="O535" i="5"/>
  <c r="N535" i="5"/>
  <c r="M535" i="5"/>
  <c r="L535" i="5"/>
  <c r="W534" i="5"/>
  <c r="V534" i="5"/>
  <c r="U534" i="5"/>
  <c r="T534" i="5"/>
  <c r="S534" i="5"/>
  <c r="Q534" i="5"/>
  <c r="R534" i="5" s="1"/>
  <c r="BD534" i="5" s="1"/>
  <c r="O534" i="5"/>
  <c r="N534" i="5"/>
  <c r="M534" i="5"/>
  <c r="L534" i="5"/>
  <c r="W533" i="5"/>
  <c r="V533" i="5"/>
  <c r="U533" i="5"/>
  <c r="T533" i="5"/>
  <c r="S533" i="5"/>
  <c r="Q533" i="5"/>
  <c r="R533" i="5" s="1"/>
  <c r="BD533" i="5" s="1"/>
  <c r="O533" i="5"/>
  <c r="N533" i="5"/>
  <c r="M533" i="5"/>
  <c r="L533" i="5"/>
  <c r="W532" i="5"/>
  <c r="V532" i="5"/>
  <c r="U532" i="5"/>
  <c r="T532" i="5"/>
  <c r="S532" i="5"/>
  <c r="Q532" i="5"/>
  <c r="R532" i="5" s="1"/>
  <c r="BD532" i="5" s="1"/>
  <c r="O532" i="5"/>
  <c r="N532" i="5"/>
  <c r="M532" i="5"/>
  <c r="L532" i="5"/>
  <c r="W531" i="5"/>
  <c r="V531" i="5"/>
  <c r="U531" i="5"/>
  <c r="T531" i="5"/>
  <c r="S531" i="5"/>
  <c r="Q531" i="5"/>
  <c r="R531" i="5" s="1"/>
  <c r="BD531" i="5" s="1"/>
  <c r="O531" i="5"/>
  <c r="N531" i="5"/>
  <c r="M531" i="5"/>
  <c r="L531" i="5"/>
  <c r="W530" i="5"/>
  <c r="V530" i="5"/>
  <c r="U530" i="5"/>
  <c r="T530" i="5"/>
  <c r="S530" i="5"/>
  <c r="Q530" i="5"/>
  <c r="R530" i="5" s="1"/>
  <c r="BD530" i="5" s="1"/>
  <c r="O530" i="5"/>
  <c r="N530" i="5"/>
  <c r="M530" i="5"/>
  <c r="L530" i="5"/>
  <c r="W529" i="5"/>
  <c r="V529" i="5"/>
  <c r="U529" i="5"/>
  <c r="T529" i="5"/>
  <c r="S529" i="5"/>
  <c r="Q529" i="5"/>
  <c r="R529" i="5" s="1"/>
  <c r="BD529" i="5" s="1"/>
  <c r="O529" i="5"/>
  <c r="N529" i="5"/>
  <c r="M529" i="5"/>
  <c r="L529" i="5"/>
  <c r="W528" i="5"/>
  <c r="V528" i="5"/>
  <c r="U528" i="5"/>
  <c r="T528" i="5"/>
  <c r="S528" i="5"/>
  <c r="Q528" i="5"/>
  <c r="R528" i="5" s="1"/>
  <c r="BD528" i="5" s="1"/>
  <c r="O528" i="5"/>
  <c r="N528" i="5"/>
  <c r="M528" i="5"/>
  <c r="L528" i="5"/>
  <c r="W527" i="5"/>
  <c r="V527" i="5"/>
  <c r="U527" i="5"/>
  <c r="T527" i="5"/>
  <c r="S527" i="5"/>
  <c r="Q527" i="5"/>
  <c r="R527" i="5" s="1"/>
  <c r="BD527" i="5" s="1"/>
  <c r="O527" i="5"/>
  <c r="N527" i="5"/>
  <c r="M527" i="5"/>
  <c r="L527" i="5"/>
  <c r="W526" i="5"/>
  <c r="V526" i="5"/>
  <c r="U526" i="5"/>
  <c r="T526" i="5"/>
  <c r="S526" i="5"/>
  <c r="Q526" i="5"/>
  <c r="R526" i="5" s="1"/>
  <c r="BD526" i="5" s="1"/>
  <c r="O526" i="5"/>
  <c r="N526" i="5"/>
  <c r="M526" i="5"/>
  <c r="L526" i="5"/>
  <c r="W525" i="5"/>
  <c r="V525" i="5"/>
  <c r="U525" i="5"/>
  <c r="T525" i="5"/>
  <c r="S525" i="5"/>
  <c r="Q525" i="5"/>
  <c r="R525" i="5" s="1"/>
  <c r="BD525" i="5" s="1"/>
  <c r="O525" i="5"/>
  <c r="N525" i="5"/>
  <c r="M525" i="5"/>
  <c r="L525" i="5"/>
  <c r="W524" i="5"/>
  <c r="V524" i="5"/>
  <c r="U524" i="5"/>
  <c r="T524" i="5"/>
  <c r="S524" i="5"/>
  <c r="Q524" i="5"/>
  <c r="R524" i="5" s="1"/>
  <c r="BD524" i="5" s="1"/>
  <c r="O524" i="5"/>
  <c r="N524" i="5"/>
  <c r="M524" i="5"/>
  <c r="L524" i="5"/>
  <c r="W523" i="5"/>
  <c r="V523" i="5"/>
  <c r="U523" i="5"/>
  <c r="T523" i="5"/>
  <c r="S523" i="5"/>
  <c r="Q523" i="5"/>
  <c r="R523" i="5" s="1"/>
  <c r="BD523" i="5" s="1"/>
  <c r="O523" i="5"/>
  <c r="N523" i="5"/>
  <c r="M523" i="5"/>
  <c r="L523" i="5"/>
  <c r="W522" i="5"/>
  <c r="V522" i="5"/>
  <c r="U522" i="5"/>
  <c r="T522" i="5"/>
  <c r="S522" i="5"/>
  <c r="Q522" i="5"/>
  <c r="R522" i="5" s="1"/>
  <c r="BD522" i="5" s="1"/>
  <c r="O522" i="5"/>
  <c r="N522" i="5"/>
  <c r="M522" i="5"/>
  <c r="L522" i="5"/>
  <c r="W521" i="5"/>
  <c r="V521" i="5"/>
  <c r="U521" i="5"/>
  <c r="T521" i="5"/>
  <c r="S521" i="5"/>
  <c r="Q521" i="5"/>
  <c r="R521" i="5" s="1"/>
  <c r="BD521" i="5" s="1"/>
  <c r="O521" i="5"/>
  <c r="N521" i="5"/>
  <c r="M521" i="5"/>
  <c r="L521" i="5"/>
  <c r="W520" i="5"/>
  <c r="V520" i="5"/>
  <c r="U520" i="5"/>
  <c r="T520" i="5"/>
  <c r="S520" i="5"/>
  <c r="Q520" i="5"/>
  <c r="R520" i="5" s="1"/>
  <c r="BD520" i="5" s="1"/>
  <c r="O520" i="5"/>
  <c r="N520" i="5"/>
  <c r="M520" i="5"/>
  <c r="L520" i="5"/>
  <c r="W519" i="5"/>
  <c r="V519" i="5"/>
  <c r="U519" i="5"/>
  <c r="T519" i="5"/>
  <c r="S519" i="5"/>
  <c r="Q519" i="5"/>
  <c r="R519" i="5" s="1"/>
  <c r="BD519" i="5" s="1"/>
  <c r="O519" i="5"/>
  <c r="N519" i="5"/>
  <c r="M519" i="5"/>
  <c r="L519" i="5"/>
  <c r="W518" i="5"/>
  <c r="V518" i="5"/>
  <c r="U518" i="5"/>
  <c r="T518" i="5"/>
  <c r="S518" i="5"/>
  <c r="Q518" i="5"/>
  <c r="R518" i="5" s="1"/>
  <c r="BD518" i="5" s="1"/>
  <c r="O518" i="5"/>
  <c r="N518" i="5"/>
  <c r="M518" i="5"/>
  <c r="L518" i="5"/>
  <c r="W517" i="5"/>
  <c r="V517" i="5"/>
  <c r="U517" i="5"/>
  <c r="T517" i="5"/>
  <c r="S517" i="5"/>
  <c r="Q517" i="5"/>
  <c r="R517" i="5" s="1"/>
  <c r="BD517" i="5" s="1"/>
  <c r="O517" i="5"/>
  <c r="N517" i="5"/>
  <c r="M517" i="5"/>
  <c r="L517" i="5"/>
  <c r="W516" i="5"/>
  <c r="V516" i="5"/>
  <c r="U516" i="5"/>
  <c r="T516" i="5"/>
  <c r="S516" i="5"/>
  <c r="Q516" i="5"/>
  <c r="R516" i="5" s="1"/>
  <c r="BD516" i="5" s="1"/>
  <c r="O516" i="5"/>
  <c r="N516" i="5"/>
  <c r="M516" i="5"/>
  <c r="L516" i="5"/>
  <c r="W515" i="5"/>
  <c r="V515" i="5"/>
  <c r="U515" i="5"/>
  <c r="T515" i="5"/>
  <c r="S515" i="5"/>
  <c r="Q515" i="5"/>
  <c r="R515" i="5" s="1"/>
  <c r="BD515" i="5" s="1"/>
  <c r="O515" i="5"/>
  <c r="N515" i="5"/>
  <c r="M515" i="5"/>
  <c r="L515" i="5"/>
  <c r="W514" i="5"/>
  <c r="V514" i="5"/>
  <c r="U514" i="5"/>
  <c r="T514" i="5"/>
  <c r="S514" i="5"/>
  <c r="Q514" i="5"/>
  <c r="R514" i="5" s="1"/>
  <c r="BD514" i="5" s="1"/>
  <c r="O514" i="5"/>
  <c r="N514" i="5"/>
  <c r="M514" i="5"/>
  <c r="L514" i="5"/>
  <c r="W513" i="5"/>
  <c r="V513" i="5"/>
  <c r="U513" i="5"/>
  <c r="T513" i="5"/>
  <c r="S513" i="5"/>
  <c r="Q513" i="5"/>
  <c r="R513" i="5" s="1"/>
  <c r="BD513" i="5" s="1"/>
  <c r="O513" i="5"/>
  <c r="N513" i="5"/>
  <c r="M513" i="5"/>
  <c r="L513" i="5"/>
  <c r="W512" i="5"/>
  <c r="V512" i="5"/>
  <c r="U512" i="5"/>
  <c r="T512" i="5"/>
  <c r="S512" i="5"/>
  <c r="Q512" i="5"/>
  <c r="R512" i="5" s="1"/>
  <c r="BD512" i="5" s="1"/>
  <c r="O512" i="5"/>
  <c r="N512" i="5"/>
  <c r="M512" i="5"/>
  <c r="L512" i="5"/>
  <c r="W511" i="5"/>
  <c r="V511" i="5"/>
  <c r="U511" i="5"/>
  <c r="T511" i="5"/>
  <c r="S511" i="5"/>
  <c r="Q511" i="5"/>
  <c r="R511" i="5" s="1"/>
  <c r="BD511" i="5" s="1"/>
  <c r="O511" i="5"/>
  <c r="N511" i="5"/>
  <c r="M511" i="5"/>
  <c r="L511" i="5"/>
  <c r="W510" i="5"/>
  <c r="V510" i="5"/>
  <c r="U510" i="5"/>
  <c r="T510" i="5"/>
  <c r="S510" i="5"/>
  <c r="Q510" i="5"/>
  <c r="R510" i="5" s="1"/>
  <c r="BD510" i="5" s="1"/>
  <c r="O510" i="5"/>
  <c r="N510" i="5"/>
  <c r="M510" i="5"/>
  <c r="L510" i="5"/>
  <c r="W509" i="5"/>
  <c r="V509" i="5"/>
  <c r="U509" i="5"/>
  <c r="T509" i="5"/>
  <c r="S509" i="5"/>
  <c r="Q509" i="5"/>
  <c r="R509" i="5" s="1"/>
  <c r="BD509" i="5" s="1"/>
  <c r="O509" i="5"/>
  <c r="N509" i="5"/>
  <c r="M509" i="5"/>
  <c r="L509" i="5"/>
  <c r="BD508" i="5"/>
  <c r="W508" i="5"/>
  <c r="V508" i="5"/>
  <c r="U508" i="5"/>
  <c r="T508" i="5"/>
  <c r="S508" i="5"/>
  <c r="Q508" i="5"/>
  <c r="R508" i="5" s="1"/>
  <c r="O508" i="5"/>
  <c r="N508" i="5"/>
  <c r="M508" i="5"/>
  <c r="L508" i="5"/>
  <c r="W507" i="5"/>
  <c r="V507" i="5"/>
  <c r="U507" i="5"/>
  <c r="T507" i="5"/>
  <c r="S507" i="5"/>
  <c r="Q507" i="5"/>
  <c r="R507" i="5" s="1"/>
  <c r="BD507" i="5" s="1"/>
  <c r="O507" i="5"/>
  <c r="N507" i="5"/>
  <c r="M507" i="5"/>
  <c r="L507" i="5"/>
  <c r="W506" i="5"/>
  <c r="V506" i="5"/>
  <c r="U506" i="5"/>
  <c r="T506" i="5"/>
  <c r="S506" i="5"/>
  <c r="Q506" i="5"/>
  <c r="R506" i="5" s="1"/>
  <c r="BD506" i="5" s="1"/>
  <c r="O506" i="5"/>
  <c r="N506" i="5"/>
  <c r="M506" i="5"/>
  <c r="L506" i="5"/>
  <c r="W505" i="5"/>
  <c r="V505" i="5"/>
  <c r="U505" i="5"/>
  <c r="T505" i="5"/>
  <c r="S505" i="5"/>
  <c r="Q505" i="5"/>
  <c r="R505" i="5" s="1"/>
  <c r="BD505" i="5" s="1"/>
  <c r="O505" i="5"/>
  <c r="N505" i="5"/>
  <c r="M505" i="5"/>
  <c r="L505" i="5"/>
  <c r="W504" i="5"/>
  <c r="V504" i="5"/>
  <c r="U504" i="5"/>
  <c r="T504" i="5"/>
  <c r="S504" i="5"/>
  <c r="Q504" i="5"/>
  <c r="R504" i="5" s="1"/>
  <c r="BD504" i="5" s="1"/>
  <c r="O504" i="5"/>
  <c r="N504" i="5"/>
  <c r="M504" i="5"/>
  <c r="L504" i="5"/>
  <c r="W503" i="5"/>
  <c r="V503" i="5"/>
  <c r="U503" i="5"/>
  <c r="T503" i="5"/>
  <c r="S503" i="5"/>
  <c r="Q503" i="5"/>
  <c r="R503" i="5" s="1"/>
  <c r="BD503" i="5" s="1"/>
  <c r="O503" i="5"/>
  <c r="N503" i="5"/>
  <c r="M503" i="5"/>
  <c r="L503" i="5"/>
  <c r="W502" i="5"/>
  <c r="V502" i="5"/>
  <c r="U502" i="5"/>
  <c r="T502" i="5"/>
  <c r="S502" i="5"/>
  <c r="Q502" i="5"/>
  <c r="R502" i="5" s="1"/>
  <c r="BD502" i="5" s="1"/>
  <c r="O502" i="5"/>
  <c r="N502" i="5"/>
  <c r="M502" i="5"/>
  <c r="L502" i="5"/>
  <c r="W501" i="5"/>
  <c r="V501" i="5"/>
  <c r="U501" i="5"/>
  <c r="T501" i="5"/>
  <c r="S501" i="5"/>
  <c r="Q501" i="5"/>
  <c r="R501" i="5" s="1"/>
  <c r="BD501" i="5" s="1"/>
  <c r="O501" i="5"/>
  <c r="N501" i="5"/>
  <c r="M501" i="5"/>
  <c r="L501" i="5"/>
  <c r="W500" i="5"/>
  <c r="V500" i="5"/>
  <c r="U500" i="5"/>
  <c r="T500" i="5"/>
  <c r="S500" i="5"/>
  <c r="Q500" i="5"/>
  <c r="R500" i="5" s="1"/>
  <c r="BD500" i="5" s="1"/>
  <c r="O500" i="5"/>
  <c r="N500" i="5"/>
  <c r="M500" i="5"/>
  <c r="L500" i="5"/>
  <c r="W499" i="5"/>
  <c r="V499" i="5"/>
  <c r="U499" i="5"/>
  <c r="T499" i="5"/>
  <c r="S499" i="5"/>
  <c r="Q499" i="5"/>
  <c r="R499" i="5" s="1"/>
  <c r="BD499" i="5" s="1"/>
  <c r="O499" i="5"/>
  <c r="N499" i="5"/>
  <c r="M499" i="5"/>
  <c r="L499" i="5"/>
  <c r="W498" i="5"/>
  <c r="V498" i="5"/>
  <c r="U498" i="5"/>
  <c r="T498" i="5"/>
  <c r="S498" i="5"/>
  <c r="Q498" i="5"/>
  <c r="R498" i="5" s="1"/>
  <c r="BD498" i="5" s="1"/>
  <c r="O498" i="5"/>
  <c r="N498" i="5"/>
  <c r="M498" i="5"/>
  <c r="L498" i="5"/>
  <c r="W497" i="5"/>
  <c r="V497" i="5"/>
  <c r="U497" i="5"/>
  <c r="T497" i="5"/>
  <c r="S497" i="5"/>
  <c r="Q497" i="5"/>
  <c r="R497" i="5" s="1"/>
  <c r="BD497" i="5" s="1"/>
  <c r="O497" i="5"/>
  <c r="N497" i="5"/>
  <c r="M497" i="5"/>
  <c r="L497" i="5"/>
  <c r="W496" i="5"/>
  <c r="V496" i="5"/>
  <c r="U496" i="5"/>
  <c r="T496" i="5"/>
  <c r="S496" i="5"/>
  <c r="Q496" i="5"/>
  <c r="R496" i="5" s="1"/>
  <c r="BD496" i="5" s="1"/>
  <c r="O496" i="5"/>
  <c r="N496" i="5"/>
  <c r="M496" i="5"/>
  <c r="L496" i="5"/>
  <c r="W495" i="5"/>
  <c r="V495" i="5"/>
  <c r="U495" i="5"/>
  <c r="T495" i="5"/>
  <c r="S495" i="5"/>
  <c r="Q495" i="5"/>
  <c r="R495" i="5" s="1"/>
  <c r="BD495" i="5" s="1"/>
  <c r="O495" i="5"/>
  <c r="N495" i="5"/>
  <c r="M495" i="5"/>
  <c r="L495" i="5"/>
  <c r="W494" i="5"/>
  <c r="V494" i="5"/>
  <c r="U494" i="5"/>
  <c r="T494" i="5"/>
  <c r="S494" i="5"/>
  <c r="Q494" i="5"/>
  <c r="R494" i="5" s="1"/>
  <c r="BD494" i="5" s="1"/>
  <c r="O494" i="5"/>
  <c r="N494" i="5"/>
  <c r="M494" i="5"/>
  <c r="L494" i="5"/>
  <c r="W493" i="5"/>
  <c r="V493" i="5"/>
  <c r="U493" i="5"/>
  <c r="T493" i="5"/>
  <c r="S493" i="5"/>
  <c r="Q493" i="5"/>
  <c r="R493" i="5" s="1"/>
  <c r="BD493" i="5" s="1"/>
  <c r="O493" i="5"/>
  <c r="N493" i="5"/>
  <c r="M493" i="5"/>
  <c r="L493" i="5"/>
  <c r="W492" i="5"/>
  <c r="V492" i="5"/>
  <c r="U492" i="5"/>
  <c r="T492" i="5"/>
  <c r="S492" i="5"/>
  <c r="Q492" i="5"/>
  <c r="R492" i="5" s="1"/>
  <c r="BD492" i="5" s="1"/>
  <c r="O492" i="5"/>
  <c r="N492" i="5"/>
  <c r="M492" i="5"/>
  <c r="L492" i="5"/>
  <c r="W491" i="5"/>
  <c r="V491" i="5"/>
  <c r="U491" i="5"/>
  <c r="T491" i="5"/>
  <c r="S491" i="5"/>
  <c r="Q491" i="5"/>
  <c r="R491" i="5" s="1"/>
  <c r="BD491" i="5" s="1"/>
  <c r="O491" i="5"/>
  <c r="N491" i="5"/>
  <c r="M491" i="5"/>
  <c r="L491" i="5"/>
  <c r="W490" i="5"/>
  <c r="V490" i="5"/>
  <c r="U490" i="5"/>
  <c r="T490" i="5"/>
  <c r="S490" i="5"/>
  <c r="Q490" i="5"/>
  <c r="R490" i="5" s="1"/>
  <c r="BD490" i="5" s="1"/>
  <c r="O490" i="5"/>
  <c r="N490" i="5"/>
  <c r="M490" i="5"/>
  <c r="L490" i="5"/>
  <c r="W489" i="5"/>
  <c r="V489" i="5"/>
  <c r="U489" i="5"/>
  <c r="T489" i="5"/>
  <c r="S489" i="5"/>
  <c r="Q489" i="5"/>
  <c r="R489" i="5" s="1"/>
  <c r="BD489" i="5" s="1"/>
  <c r="O489" i="5"/>
  <c r="N489" i="5"/>
  <c r="M489" i="5"/>
  <c r="L489" i="5"/>
  <c r="BD488" i="5"/>
  <c r="W488" i="5"/>
  <c r="V488" i="5"/>
  <c r="U488" i="5"/>
  <c r="T488" i="5"/>
  <c r="S488" i="5"/>
  <c r="Q488" i="5"/>
  <c r="R488" i="5" s="1"/>
  <c r="O488" i="5"/>
  <c r="N488" i="5"/>
  <c r="M488" i="5"/>
  <c r="L488" i="5"/>
  <c r="W487" i="5"/>
  <c r="V487" i="5"/>
  <c r="U487" i="5"/>
  <c r="T487" i="5"/>
  <c r="S487" i="5"/>
  <c r="Q487" i="5"/>
  <c r="R487" i="5" s="1"/>
  <c r="BD487" i="5" s="1"/>
  <c r="O487" i="5"/>
  <c r="N487" i="5"/>
  <c r="M487" i="5"/>
  <c r="L487" i="5"/>
  <c r="W486" i="5"/>
  <c r="V486" i="5"/>
  <c r="U486" i="5"/>
  <c r="T486" i="5"/>
  <c r="S486" i="5"/>
  <c r="Q486" i="5"/>
  <c r="R486" i="5" s="1"/>
  <c r="BD486" i="5" s="1"/>
  <c r="O486" i="5"/>
  <c r="N486" i="5"/>
  <c r="M486" i="5"/>
  <c r="L486" i="5"/>
  <c r="W485" i="5"/>
  <c r="V485" i="5"/>
  <c r="U485" i="5"/>
  <c r="T485" i="5"/>
  <c r="S485" i="5"/>
  <c r="Q485" i="5"/>
  <c r="R485" i="5" s="1"/>
  <c r="BD485" i="5" s="1"/>
  <c r="O485" i="5"/>
  <c r="N485" i="5"/>
  <c r="M485" i="5"/>
  <c r="L485" i="5"/>
  <c r="W484" i="5"/>
  <c r="V484" i="5"/>
  <c r="U484" i="5"/>
  <c r="T484" i="5"/>
  <c r="S484" i="5"/>
  <c r="Q484" i="5"/>
  <c r="R484" i="5" s="1"/>
  <c r="BD484" i="5" s="1"/>
  <c r="O484" i="5"/>
  <c r="N484" i="5"/>
  <c r="M484" i="5"/>
  <c r="L484" i="5"/>
  <c r="W483" i="5"/>
  <c r="V483" i="5"/>
  <c r="U483" i="5"/>
  <c r="T483" i="5"/>
  <c r="S483" i="5"/>
  <c r="Q483" i="5"/>
  <c r="R483" i="5" s="1"/>
  <c r="BD483" i="5" s="1"/>
  <c r="O483" i="5"/>
  <c r="N483" i="5"/>
  <c r="M483" i="5"/>
  <c r="L483" i="5"/>
  <c r="W482" i="5"/>
  <c r="V482" i="5"/>
  <c r="U482" i="5"/>
  <c r="T482" i="5"/>
  <c r="S482" i="5"/>
  <c r="Q482" i="5"/>
  <c r="R482" i="5" s="1"/>
  <c r="BD482" i="5" s="1"/>
  <c r="O482" i="5"/>
  <c r="N482" i="5"/>
  <c r="M482" i="5"/>
  <c r="L482" i="5"/>
  <c r="W481" i="5"/>
  <c r="V481" i="5"/>
  <c r="U481" i="5"/>
  <c r="T481" i="5"/>
  <c r="S481" i="5"/>
  <c r="Q481" i="5"/>
  <c r="R481" i="5" s="1"/>
  <c r="BD481" i="5" s="1"/>
  <c r="O481" i="5"/>
  <c r="N481" i="5"/>
  <c r="M481" i="5"/>
  <c r="L481" i="5"/>
  <c r="W480" i="5"/>
  <c r="V480" i="5"/>
  <c r="U480" i="5"/>
  <c r="T480" i="5"/>
  <c r="S480" i="5"/>
  <c r="Q480" i="5"/>
  <c r="R480" i="5" s="1"/>
  <c r="BD480" i="5" s="1"/>
  <c r="O480" i="5"/>
  <c r="N480" i="5"/>
  <c r="M480" i="5"/>
  <c r="L480" i="5"/>
  <c r="W479" i="5"/>
  <c r="V479" i="5"/>
  <c r="U479" i="5"/>
  <c r="T479" i="5"/>
  <c r="S479" i="5"/>
  <c r="Q479" i="5"/>
  <c r="R479" i="5" s="1"/>
  <c r="BD479" i="5" s="1"/>
  <c r="O479" i="5"/>
  <c r="N479" i="5"/>
  <c r="M479" i="5"/>
  <c r="L479" i="5"/>
  <c r="W478" i="5"/>
  <c r="V478" i="5"/>
  <c r="U478" i="5"/>
  <c r="T478" i="5"/>
  <c r="S478" i="5"/>
  <c r="Q478" i="5"/>
  <c r="R478" i="5" s="1"/>
  <c r="BD478" i="5" s="1"/>
  <c r="O478" i="5"/>
  <c r="N478" i="5"/>
  <c r="M478" i="5"/>
  <c r="L478" i="5"/>
  <c r="W477" i="5"/>
  <c r="V477" i="5"/>
  <c r="U477" i="5"/>
  <c r="T477" i="5"/>
  <c r="S477" i="5"/>
  <c r="Q477" i="5"/>
  <c r="R477" i="5" s="1"/>
  <c r="BD477" i="5" s="1"/>
  <c r="O477" i="5"/>
  <c r="N477" i="5"/>
  <c r="M477" i="5"/>
  <c r="L477" i="5"/>
  <c r="W476" i="5"/>
  <c r="V476" i="5"/>
  <c r="U476" i="5"/>
  <c r="T476" i="5"/>
  <c r="S476" i="5"/>
  <c r="Q476" i="5"/>
  <c r="R476" i="5" s="1"/>
  <c r="BD476" i="5" s="1"/>
  <c r="O476" i="5"/>
  <c r="N476" i="5"/>
  <c r="M476" i="5"/>
  <c r="L476" i="5"/>
  <c r="W475" i="5"/>
  <c r="V475" i="5"/>
  <c r="U475" i="5"/>
  <c r="T475" i="5"/>
  <c r="S475" i="5"/>
  <c r="Q475" i="5"/>
  <c r="R475" i="5" s="1"/>
  <c r="BD475" i="5" s="1"/>
  <c r="O475" i="5"/>
  <c r="N475" i="5"/>
  <c r="M475" i="5"/>
  <c r="L475" i="5"/>
  <c r="W474" i="5"/>
  <c r="V474" i="5"/>
  <c r="U474" i="5"/>
  <c r="T474" i="5"/>
  <c r="S474" i="5"/>
  <c r="Q474" i="5"/>
  <c r="R474" i="5" s="1"/>
  <c r="BD474" i="5" s="1"/>
  <c r="O474" i="5"/>
  <c r="N474" i="5"/>
  <c r="M474" i="5"/>
  <c r="L474" i="5"/>
  <c r="W473" i="5"/>
  <c r="V473" i="5"/>
  <c r="U473" i="5"/>
  <c r="T473" i="5"/>
  <c r="S473" i="5"/>
  <c r="Q473" i="5"/>
  <c r="R473" i="5" s="1"/>
  <c r="BD473" i="5" s="1"/>
  <c r="O473" i="5"/>
  <c r="N473" i="5"/>
  <c r="M473" i="5"/>
  <c r="L473" i="5"/>
  <c r="W472" i="5"/>
  <c r="V472" i="5"/>
  <c r="U472" i="5"/>
  <c r="T472" i="5"/>
  <c r="S472" i="5"/>
  <c r="Q472" i="5"/>
  <c r="R472" i="5" s="1"/>
  <c r="BD472" i="5" s="1"/>
  <c r="O472" i="5"/>
  <c r="N472" i="5"/>
  <c r="M472" i="5"/>
  <c r="L472" i="5"/>
  <c r="W471" i="5"/>
  <c r="V471" i="5"/>
  <c r="U471" i="5"/>
  <c r="T471" i="5"/>
  <c r="S471" i="5"/>
  <c r="Q471" i="5"/>
  <c r="R471" i="5" s="1"/>
  <c r="BD471" i="5" s="1"/>
  <c r="O471" i="5"/>
  <c r="N471" i="5"/>
  <c r="M471" i="5"/>
  <c r="L471" i="5"/>
  <c r="W470" i="5"/>
  <c r="V470" i="5"/>
  <c r="U470" i="5"/>
  <c r="T470" i="5"/>
  <c r="S470" i="5"/>
  <c r="Q470" i="5"/>
  <c r="R470" i="5" s="1"/>
  <c r="BD470" i="5" s="1"/>
  <c r="O470" i="5"/>
  <c r="N470" i="5"/>
  <c r="M470" i="5"/>
  <c r="L470" i="5"/>
  <c r="W469" i="5"/>
  <c r="V469" i="5"/>
  <c r="U469" i="5"/>
  <c r="T469" i="5"/>
  <c r="S469" i="5"/>
  <c r="Q469" i="5"/>
  <c r="R469" i="5" s="1"/>
  <c r="BD469" i="5" s="1"/>
  <c r="O469" i="5"/>
  <c r="N469" i="5"/>
  <c r="M469" i="5"/>
  <c r="L469" i="5"/>
  <c r="W468" i="5"/>
  <c r="V468" i="5"/>
  <c r="U468" i="5"/>
  <c r="T468" i="5"/>
  <c r="S468" i="5"/>
  <c r="Q468" i="5"/>
  <c r="R468" i="5" s="1"/>
  <c r="BD468" i="5" s="1"/>
  <c r="O468" i="5"/>
  <c r="N468" i="5"/>
  <c r="M468" i="5"/>
  <c r="L468" i="5"/>
  <c r="W467" i="5"/>
  <c r="V467" i="5"/>
  <c r="U467" i="5"/>
  <c r="T467" i="5"/>
  <c r="S467" i="5"/>
  <c r="Q467" i="5"/>
  <c r="R467" i="5" s="1"/>
  <c r="BD467" i="5" s="1"/>
  <c r="O467" i="5"/>
  <c r="N467" i="5"/>
  <c r="M467" i="5"/>
  <c r="L467" i="5"/>
  <c r="W466" i="5"/>
  <c r="V466" i="5"/>
  <c r="U466" i="5"/>
  <c r="T466" i="5"/>
  <c r="S466" i="5"/>
  <c r="Q466" i="5"/>
  <c r="R466" i="5" s="1"/>
  <c r="BD466" i="5" s="1"/>
  <c r="O466" i="5"/>
  <c r="N466" i="5"/>
  <c r="M466" i="5"/>
  <c r="L466" i="5"/>
  <c r="W465" i="5"/>
  <c r="V465" i="5"/>
  <c r="U465" i="5"/>
  <c r="T465" i="5"/>
  <c r="S465" i="5"/>
  <c r="Q465" i="5"/>
  <c r="R465" i="5" s="1"/>
  <c r="BD465" i="5" s="1"/>
  <c r="O465" i="5"/>
  <c r="N465" i="5"/>
  <c r="M465" i="5"/>
  <c r="L465" i="5"/>
  <c r="W464" i="5"/>
  <c r="V464" i="5"/>
  <c r="U464" i="5"/>
  <c r="T464" i="5"/>
  <c r="S464" i="5"/>
  <c r="Q464" i="5"/>
  <c r="R464" i="5" s="1"/>
  <c r="BD464" i="5" s="1"/>
  <c r="O464" i="5"/>
  <c r="N464" i="5"/>
  <c r="M464" i="5"/>
  <c r="L464" i="5"/>
  <c r="W463" i="5"/>
  <c r="V463" i="5"/>
  <c r="U463" i="5"/>
  <c r="T463" i="5"/>
  <c r="S463" i="5"/>
  <c r="Q463" i="5"/>
  <c r="R463" i="5" s="1"/>
  <c r="BD463" i="5" s="1"/>
  <c r="O463" i="5"/>
  <c r="N463" i="5"/>
  <c r="M463" i="5"/>
  <c r="L463" i="5"/>
  <c r="W462" i="5"/>
  <c r="V462" i="5"/>
  <c r="U462" i="5"/>
  <c r="T462" i="5"/>
  <c r="S462" i="5"/>
  <c r="Q462" i="5"/>
  <c r="R462" i="5" s="1"/>
  <c r="BD462" i="5" s="1"/>
  <c r="O462" i="5"/>
  <c r="N462" i="5"/>
  <c r="M462" i="5"/>
  <c r="L462" i="5"/>
  <c r="W461" i="5"/>
  <c r="V461" i="5"/>
  <c r="U461" i="5"/>
  <c r="T461" i="5"/>
  <c r="S461" i="5"/>
  <c r="Q461" i="5"/>
  <c r="R461" i="5" s="1"/>
  <c r="BD461" i="5" s="1"/>
  <c r="O461" i="5"/>
  <c r="N461" i="5"/>
  <c r="M461" i="5"/>
  <c r="L461" i="5"/>
  <c r="W460" i="5"/>
  <c r="V460" i="5"/>
  <c r="U460" i="5"/>
  <c r="T460" i="5"/>
  <c r="S460" i="5"/>
  <c r="Q460" i="5"/>
  <c r="R460" i="5" s="1"/>
  <c r="BD460" i="5" s="1"/>
  <c r="O460" i="5"/>
  <c r="N460" i="5"/>
  <c r="M460" i="5"/>
  <c r="L460" i="5"/>
  <c r="W459" i="5"/>
  <c r="V459" i="5"/>
  <c r="U459" i="5"/>
  <c r="T459" i="5"/>
  <c r="S459" i="5"/>
  <c r="Q459" i="5"/>
  <c r="R459" i="5" s="1"/>
  <c r="BD459" i="5" s="1"/>
  <c r="O459" i="5"/>
  <c r="N459" i="5"/>
  <c r="M459" i="5"/>
  <c r="L459" i="5"/>
  <c r="W458" i="5"/>
  <c r="V458" i="5"/>
  <c r="U458" i="5"/>
  <c r="T458" i="5"/>
  <c r="S458" i="5"/>
  <c r="Q458" i="5"/>
  <c r="R458" i="5" s="1"/>
  <c r="BD458" i="5" s="1"/>
  <c r="O458" i="5"/>
  <c r="N458" i="5"/>
  <c r="M458" i="5"/>
  <c r="L458" i="5"/>
  <c r="W457" i="5"/>
  <c r="V457" i="5"/>
  <c r="U457" i="5"/>
  <c r="T457" i="5"/>
  <c r="S457" i="5"/>
  <c r="Q457" i="5"/>
  <c r="R457" i="5" s="1"/>
  <c r="BD457" i="5" s="1"/>
  <c r="O457" i="5"/>
  <c r="N457" i="5"/>
  <c r="M457" i="5"/>
  <c r="L457" i="5"/>
  <c r="W456" i="5"/>
  <c r="V456" i="5"/>
  <c r="U456" i="5"/>
  <c r="T456" i="5"/>
  <c r="S456" i="5"/>
  <c r="Q456" i="5"/>
  <c r="R456" i="5" s="1"/>
  <c r="BD456" i="5" s="1"/>
  <c r="O456" i="5"/>
  <c r="N456" i="5"/>
  <c r="M456" i="5"/>
  <c r="L456" i="5"/>
  <c r="W455" i="5"/>
  <c r="V455" i="5"/>
  <c r="U455" i="5"/>
  <c r="T455" i="5"/>
  <c r="S455" i="5"/>
  <c r="Q455" i="5"/>
  <c r="R455" i="5" s="1"/>
  <c r="BD455" i="5" s="1"/>
  <c r="O455" i="5"/>
  <c r="N455" i="5"/>
  <c r="M455" i="5"/>
  <c r="L455" i="5"/>
  <c r="W454" i="5"/>
  <c r="V454" i="5"/>
  <c r="U454" i="5"/>
  <c r="T454" i="5"/>
  <c r="S454" i="5"/>
  <c r="Q454" i="5"/>
  <c r="R454" i="5" s="1"/>
  <c r="BD454" i="5" s="1"/>
  <c r="O454" i="5"/>
  <c r="N454" i="5"/>
  <c r="M454" i="5"/>
  <c r="L454" i="5"/>
  <c r="W453" i="5"/>
  <c r="V453" i="5"/>
  <c r="U453" i="5"/>
  <c r="T453" i="5"/>
  <c r="S453" i="5"/>
  <c r="Q453" i="5"/>
  <c r="R453" i="5" s="1"/>
  <c r="BD453" i="5" s="1"/>
  <c r="O453" i="5"/>
  <c r="N453" i="5"/>
  <c r="M453" i="5"/>
  <c r="L453" i="5"/>
  <c r="W452" i="5"/>
  <c r="V452" i="5"/>
  <c r="U452" i="5"/>
  <c r="T452" i="5"/>
  <c r="S452" i="5"/>
  <c r="Q452" i="5"/>
  <c r="R452" i="5" s="1"/>
  <c r="BD452" i="5" s="1"/>
  <c r="O452" i="5"/>
  <c r="N452" i="5"/>
  <c r="M452" i="5"/>
  <c r="L452" i="5"/>
  <c r="W451" i="5"/>
  <c r="V451" i="5"/>
  <c r="U451" i="5"/>
  <c r="T451" i="5"/>
  <c r="S451" i="5"/>
  <c r="Q451" i="5"/>
  <c r="R451" i="5" s="1"/>
  <c r="BD451" i="5" s="1"/>
  <c r="O451" i="5"/>
  <c r="N451" i="5"/>
  <c r="M451" i="5"/>
  <c r="L451" i="5"/>
  <c r="W450" i="5"/>
  <c r="V450" i="5"/>
  <c r="U450" i="5"/>
  <c r="T450" i="5"/>
  <c r="S450" i="5"/>
  <c r="Q450" i="5"/>
  <c r="R450" i="5" s="1"/>
  <c r="BD450" i="5" s="1"/>
  <c r="O450" i="5"/>
  <c r="N450" i="5"/>
  <c r="M450" i="5"/>
  <c r="L450" i="5"/>
  <c r="W449" i="5"/>
  <c r="V449" i="5"/>
  <c r="U449" i="5"/>
  <c r="T449" i="5"/>
  <c r="S449" i="5"/>
  <c r="Q449" i="5"/>
  <c r="R449" i="5" s="1"/>
  <c r="BD449" i="5" s="1"/>
  <c r="O449" i="5"/>
  <c r="N449" i="5"/>
  <c r="M449" i="5"/>
  <c r="L449" i="5"/>
  <c r="W448" i="5"/>
  <c r="V448" i="5"/>
  <c r="U448" i="5"/>
  <c r="T448" i="5"/>
  <c r="S448" i="5"/>
  <c r="Q448" i="5"/>
  <c r="R448" i="5" s="1"/>
  <c r="BD448" i="5" s="1"/>
  <c r="O448" i="5"/>
  <c r="N448" i="5"/>
  <c r="M448" i="5"/>
  <c r="L448" i="5"/>
  <c r="W447" i="5"/>
  <c r="V447" i="5"/>
  <c r="U447" i="5"/>
  <c r="T447" i="5"/>
  <c r="S447" i="5"/>
  <c r="Q447" i="5"/>
  <c r="R447" i="5" s="1"/>
  <c r="BD447" i="5" s="1"/>
  <c r="O447" i="5"/>
  <c r="N447" i="5"/>
  <c r="M447" i="5"/>
  <c r="L447" i="5"/>
  <c r="W446" i="5"/>
  <c r="V446" i="5"/>
  <c r="U446" i="5"/>
  <c r="T446" i="5"/>
  <c r="S446" i="5"/>
  <c r="Q446" i="5"/>
  <c r="R446" i="5" s="1"/>
  <c r="BD446" i="5" s="1"/>
  <c r="O446" i="5"/>
  <c r="N446" i="5"/>
  <c r="M446" i="5"/>
  <c r="L446" i="5"/>
  <c r="W445" i="5"/>
  <c r="V445" i="5"/>
  <c r="U445" i="5"/>
  <c r="T445" i="5"/>
  <c r="S445" i="5"/>
  <c r="Q445" i="5"/>
  <c r="R445" i="5" s="1"/>
  <c r="BD445" i="5" s="1"/>
  <c r="O445" i="5"/>
  <c r="N445" i="5"/>
  <c r="M445" i="5"/>
  <c r="L445" i="5"/>
  <c r="W444" i="5"/>
  <c r="V444" i="5"/>
  <c r="U444" i="5"/>
  <c r="T444" i="5"/>
  <c r="S444" i="5"/>
  <c r="Q444" i="5"/>
  <c r="R444" i="5" s="1"/>
  <c r="BD444" i="5" s="1"/>
  <c r="O444" i="5"/>
  <c r="N444" i="5"/>
  <c r="M444" i="5"/>
  <c r="L444" i="5"/>
  <c r="W443" i="5"/>
  <c r="V443" i="5"/>
  <c r="U443" i="5"/>
  <c r="T443" i="5"/>
  <c r="S443" i="5"/>
  <c r="Q443" i="5"/>
  <c r="R443" i="5" s="1"/>
  <c r="BD443" i="5" s="1"/>
  <c r="O443" i="5"/>
  <c r="N443" i="5"/>
  <c r="M443" i="5"/>
  <c r="L443" i="5"/>
  <c r="W442" i="5"/>
  <c r="V442" i="5"/>
  <c r="U442" i="5"/>
  <c r="T442" i="5"/>
  <c r="S442" i="5"/>
  <c r="Q442" i="5"/>
  <c r="R442" i="5" s="1"/>
  <c r="BD442" i="5" s="1"/>
  <c r="O442" i="5"/>
  <c r="N442" i="5"/>
  <c r="M442" i="5"/>
  <c r="L442" i="5"/>
  <c r="W441" i="5"/>
  <c r="V441" i="5"/>
  <c r="U441" i="5"/>
  <c r="T441" i="5"/>
  <c r="S441" i="5"/>
  <c r="Q441" i="5"/>
  <c r="R441" i="5" s="1"/>
  <c r="BD441" i="5" s="1"/>
  <c r="O441" i="5"/>
  <c r="N441" i="5"/>
  <c r="M441" i="5"/>
  <c r="L441" i="5"/>
  <c r="W440" i="5"/>
  <c r="V440" i="5"/>
  <c r="U440" i="5"/>
  <c r="T440" i="5"/>
  <c r="S440" i="5"/>
  <c r="Q440" i="5"/>
  <c r="R440" i="5" s="1"/>
  <c r="BD440" i="5" s="1"/>
  <c r="O440" i="5"/>
  <c r="N440" i="5"/>
  <c r="M440" i="5"/>
  <c r="L440" i="5"/>
  <c r="W439" i="5"/>
  <c r="V439" i="5"/>
  <c r="U439" i="5"/>
  <c r="T439" i="5"/>
  <c r="S439" i="5"/>
  <c r="Q439" i="5"/>
  <c r="R439" i="5" s="1"/>
  <c r="BD439" i="5" s="1"/>
  <c r="O439" i="5"/>
  <c r="N439" i="5"/>
  <c r="M439" i="5"/>
  <c r="L439" i="5"/>
  <c r="W438" i="5"/>
  <c r="V438" i="5"/>
  <c r="U438" i="5"/>
  <c r="T438" i="5"/>
  <c r="S438" i="5"/>
  <c r="Q438" i="5"/>
  <c r="R438" i="5" s="1"/>
  <c r="BD438" i="5" s="1"/>
  <c r="O438" i="5"/>
  <c r="N438" i="5"/>
  <c r="M438" i="5"/>
  <c r="L438" i="5"/>
  <c r="W437" i="5"/>
  <c r="V437" i="5"/>
  <c r="U437" i="5"/>
  <c r="T437" i="5"/>
  <c r="S437" i="5"/>
  <c r="Q437" i="5"/>
  <c r="R437" i="5" s="1"/>
  <c r="BD437" i="5" s="1"/>
  <c r="O437" i="5"/>
  <c r="N437" i="5"/>
  <c r="M437" i="5"/>
  <c r="L437" i="5"/>
  <c r="W436" i="5"/>
  <c r="V436" i="5"/>
  <c r="U436" i="5"/>
  <c r="T436" i="5"/>
  <c r="S436" i="5"/>
  <c r="Q436" i="5"/>
  <c r="R436" i="5" s="1"/>
  <c r="BD436" i="5" s="1"/>
  <c r="O436" i="5"/>
  <c r="N436" i="5"/>
  <c r="M436" i="5"/>
  <c r="L436" i="5"/>
  <c r="W435" i="5"/>
  <c r="V435" i="5"/>
  <c r="U435" i="5"/>
  <c r="T435" i="5"/>
  <c r="S435" i="5"/>
  <c r="Q435" i="5"/>
  <c r="R435" i="5" s="1"/>
  <c r="BD435" i="5" s="1"/>
  <c r="O435" i="5"/>
  <c r="N435" i="5"/>
  <c r="M435" i="5"/>
  <c r="L435" i="5"/>
  <c r="W434" i="5"/>
  <c r="V434" i="5"/>
  <c r="U434" i="5"/>
  <c r="T434" i="5"/>
  <c r="S434" i="5"/>
  <c r="Q434" i="5"/>
  <c r="R434" i="5" s="1"/>
  <c r="BD434" i="5" s="1"/>
  <c r="O434" i="5"/>
  <c r="N434" i="5"/>
  <c r="M434" i="5"/>
  <c r="L434" i="5"/>
  <c r="W433" i="5"/>
  <c r="V433" i="5"/>
  <c r="U433" i="5"/>
  <c r="T433" i="5"/>
  <c r="S433" i="5"/>
  <c r="Q433" i="5"/>
  <c r="R433" i="5" s="1"/>
  <c r="BD433" i="5" s="1"/>
  <c r="O433" i="5"/>
  <c r="N433" i="5"/>
  <c r="M433" i="5"/>
  <c r="L433" i="5"/>
  <c r="W432" i="5"/>
  <c r="V432" i="5"/>
  <c r="U432" i="5"/>
  <c r="T432" i="5"/>
  <c r="S432" i="5"/>
  <c r="Q432" i="5"/>
  <c r="R432" i="5" s="1"/>
  <c r="BD432" i="5" s="1"/>
  <c r="O432" i="5"/>
  <c r="N432" i="5"/>
  <c r="M432" i="5"/>
  <c r="L432" i="5"/>
  <c r="W431" i="5"/>
  <c r="V431" i="5"/>
  <c r="U431" i="5"/>
  <c r="T431" i="5"/>
  <c r="S431" i="5"/>
  <c r="Q431" i="5"/>
  <c r="R431" i="5" s="1"/>
  <c r="BD431" i="5" s="1"/>
  <c r="O431" i="5"/>
  <c r="N431" i="5"/>
  <c r="M431" i="5"/>
  <c r="L431" i="5"/>
  <c r="W430" i="5"/>
  <c r="V430" i="5"/>
  <c r="U430" i="5"/>
  <c r="T430" i="5"/>
  <c r="S430" i="5"/>
  <c r="Q430" i="5"/>
  <c r="R430" i="5" s="1"/>
  <c r="BD430" i="5" s="1"/>
  <c r="O430" i="5"/>
  <c r="N430" i="5"/>
  <c r="M430" i="5"/>
  <c r="L430" i="5"/>
  <c r="W429" i="5"/>
  <c r="V429" i="5"/>
  <c r="U429" i="5"/>
  <c r="T429" i="5"/>
  <c r="S429" i="5"/>
  <c r="Q429" i="5"/>
  <c r="R429" i="5" s="1"/>
  <c r="BD429" i="5" s="1"/>
  <c r="O429" i="5"/>
  <c r="N429" i="5"/>
  <c r="M429" i="5"/>
  <c r="L429" i="5"/>
  <c r="W428" i="5"/>
  <c r="V428" i="5"/>
  <c r="U428" i="5"/>
  <c r="T428" i="5"/>
  <c r="S428" i="5"/>
  <c r="Q428" i="5"/>
  <c r="R428" i="5" s="1"/>
  <c r="BD428" i="5" s="1"/>
  <c r="O428" i="5"/>
  <c r="N428" i="5"/>
  <c r="M428" i="5"/>
  <c r="L428" i="5"/>
  <c r="BD427" i="5"/>
  <c r="W427" i="5"/>
  <c r="V427" i="5"/>
  <c r="U427" i="5"/>
  <c r="T427" i="5"/>
  <c r="S427" i="5"/>
  <c r="Q427" i="5"/>
  <c r="R427" i="5" s="1"/>
  <c r="O427" i="5"/>
  <c r="N427" i="5"/>
  <c r="M427" i="5"/>
  <c r="L427" i="5"/>
  <c r="BD426" i="5"/>
  <c r="W426" i="5"/>
  <c r="V426" i="5"/>
  <c r="U426" i="5"/>
  <c r="T426" i="5"/>
  <c r="S426" i="5"/>
  <c r="Q426" i="5"/>
  <c r="R426" i="5" s="1"/>
  <c r="O426" i="5"/>
  <c r="N426" i="5"/>
  <c r="M426" i="5"/>
  <c r="L426" i="5"/>
  <c r="W425" i="5"/>
  <c r="V425" i="5"/>
  <c r="U425" i="5"/>
  <c r="T425" i="5"/>
  <c r="S425" i="5"/>
  <c r="Q425" i="5"/>
  <c r="R425" i="5" s="1"/>
  <c r="BD425" i="5" s="1"/>
  <c r="O425" i="5"/>
  <c r="N425" i="5"/>
  <c r="M425" i="5"/>
  <c r="L425" i="5"/>
  <c r="W424" i="5"/>
  <c r="V424" i="5"/>
  <c r="U424" i="5"/>
  <c r="T424" i="5"/>
  <c r="S424" i="5"/>
  <c r="Q424" i="5"/>
  <c r="R424" i="5" s="1"/>
  <c r="BD424" i="5" s="1"/>
  <c r="O424" i="5"/>
  <c r="N424" i="5"/>
  <c r="M424" i="5"/>
  <c r="L424" i="5"/>
  <c r="BD423" i="5"/>
  <c r="W423" i="5"/>
  <c r="V423" i="5"/>
  <c r="U423" i="5"/>
  <c r="T423" i="5"/>
  <c r="S423" i="5"/>
  <c r="Q423" i="5"/>
  <c r="R423" i="5" s="1"/>
  <c r="O423" i="5"/>
  <c r="N423" i="5"/>
  <c r="M423" i="5"/>
  <c r="L423" i="5"/>
  <c r="BD422" i="5"/>
  <c r="W422" i="5"/>
  <c r="V422" i="5"/>
  <c r="U422" i="5"/>
  <c r="T422" i="5"/>
  <c r="S422" i="5"/>
  <c r="Q422" i="5"/>
  <c r="R422" i="5" s="1"/>
  <c r="O422" i="5"/>
  <c r="N422" i="5"/>
  <c r="M422" i="5"/>
  <c r="L422" i="5"/>
  <c r="BD421" i="5"/>
  <c r="W421" i="5"/>
  <c r="V421" i="5"/>
  <c r="U421" i="5"/>
  <c r="T421" i="5"/>
  <c r="S421" i="5"/>
  <c r="Q421" i="5"/>
  <c r="R421" i="5" s="1"/>
  <c r="O421" i="5"/>
  <c r="N421" i="5"/>
  <c r="M421" i="5"/>
  <c r="L421" i="5"/>
  <c r="BD420" i="5"/>
  <c r="W420" i="5"/>
  <c r="V420" i="5"/>
  <c r="U420" i="5"/>
  <c r="T420" i="5"/>
  <c r="S420" i="5"/>
  <c r="Q420" i="5"/>
  <c r="R420" i="5" s="1"/>
  <c r="O420" i="5"/>
  <c r="N420" i="5"/>
  <c r="M420" i="5"/>
  <c r="L420" i="5"/>
  <c r="W419" i="5"/>
  <c r="V419" i="5"/>
  <c r="U419" i="5"/>
  <c r="T419" i="5"/>
  <c r="S419" i="5"/>
  <c r="Q419" i="5"/>
  <c r="R419" i="5" s="1"/>
  <c r="BD419" i="5" s="1"/>
  <c r="O419" i="5"/>
  <c r="N419" i="5"/>
  <c r="M419" i="5"/>
  <c r="L419" i="5"/>
  <c r="W418" i="5"/>
  <c r="V418" i="5"/>
  <c r="U418" i="5"/>
  <c r="T418" i="5"/>
  <c r="S418" i="5"/>
  <c r="Q418" i="5"/>
  <c r="R418" i="5" s="1"/>
  <c r="BD418" i="5" s="1"/>
  <c r="O418" i="5"/>
  <c r="N418" i="5"/>
  <c r="M418" i="5"/>
  <c r="L418" i="5"/>
  <c r="W417" i="5"/>
  <c r="V417" i="5"/>
  <c r="U417" i="5"/>
  <c r="T417" i="5"/>
  <c r="S417" i="5"/>
  <c r="Q417" i="5"/>
  <c r="R417" i="5" s="1"/>
  <c r="BD417" i="5" s="1"/>
  <c r="O417" i="5"/>
  <c r="N417" i="5"/>
  <c r="M417" i="5"/>
  <c r="L417" i="5"/>
  <c r="W416" i="5"/>
  <c r="V416" i="5"/>
  <c r="U416" i="5"/>
  <c r="T416" i="5"/>
  <c r="S416" i="5"/>
  <c r="Q416" i="5"/>
  <c r="R416" i="5" s="1"/>
  <c r="BD416" i="5" s="1"/>
  <c r="O416" i="5"/>
  <c r="N416" i="5"/>
  <c r="M416" i="5"/>
  <c r="L416" i="5"/>
  <c r="W415" i="5"/>
  <c r="V415" i="5"/>
  <c r="U415" i="5"/>
  <c r="T415" i="5"/>
  <c r="S415" i="5"/>
  <c r="Q415" i="5"/>
  <c r="R415" i="5" s="1"/>
  <c r="BD415" i="5" s="1"/>
  <c r="O415" i="5"/>
  <c r="N415" i="5"/>
  <c r="M415" i="5"/>
  <c r="L415" i="5"/>
  <c r="W414" i="5"/>
  <c r="V414" i="5"/>
  <c r="U414" i="5"/>
  <c r="T414" i="5"/>
  <c r="S414" i="5"/>
  <c r="Q414" i="5"/>
  <c r="R414" i="5" s="1"/>
  <c r="BD414" i="5" s="1"/>
  <c r="O414" i="5"/>
  <c r="N414" i="5"/>
  <c r="M414" i="5"/>
  <c r="L414" i="5"/>
  <c r="W413" i="5"/>
  <c r="V413" i="5"/>
  <c r="U413" i="5"/>
  <c r="T413" i="5"/>
  <c r="S413" i="5"/>
  <c r="Q413" i="5"/>
  <c r="R413" i="5" s="1"/>
  <c r="BD413" i="5" s="1"/>
  <c r="O413" i="5"/>
  <c r="N413" i="5"/>
  <c r="M413" i="5"/>
  <c r="L413" i="5"/>
  <c r="W412" i="5"/>
  <c r="V412" i="5"/>
  <c r="U412" i="5"/>
  <c r="T412" i="5"/>
  <c r="S412" i="5"/>
  <c r="Q412" i="5"/>
  <c r="R412" i="5" s="1"/>
  <c r="BD412" i="5" s="1"/>
  <c r="O412" i="5"/>
  <c r="N412" i="5"/>
  <c r="M412" i="5"/>
  <c r="L412" i="5"/>
  <c r="W411" i="5"/>
  <c r="V411" i="5"/>
  <c r="U411" i="5"/>
  <c r="T411" i="5"/>
  <c r="S411" i="5"/>
  <c r="Q411" i="5"/>
  <c r="R411" i="5" s="1"/>
  <c r="BD411" i="5" s="1"/>
  <c r="O411" i="5"/>
  <c r="N411" i="5"/>
  <c r="M411" i="5"/>
  <c r="L411" i="5"/>
  <c r="W410" i="5"/>
  <c r="V410" i="5"/>
  <c r="U410" i="5"/>
  <c r="T410" i="5"/>
  <c r="S410" i="5"/>
  <c r="Q410" i="5"/>
  <c r="R410" i="5" s="1"/>
  <c r="BD410" i="5" s="1"/>
  <c r="O410" i="5"/>
  <c r="N410" i="5"/>
  <c r="M410" i="5"/>
  <c r="L410" i="5"/>
  <c r="W409" i="5"/>
  <c r="V409" i="5"/>
  <c r="U409" i="5"/>
  <c r="T409" i="5"/>
  <c r="S409" i="5"/>
  <c r="Q409" i="5"/>
  <c r="R409" i="5" s="1"/>
  <c r="BD409" i="5" s="1"/>
  <c r="O409" i="5"/>
  <c r="N409" i="5"/>
  <c r="M409" i="5"/>
  <c r="L409" i="5"/>
  <c r="W408" i="5"/>
  <c r="V408" i="5"/>
  <c r="U408" i="5"/>
  <c r="T408" i="5"/>
  <c r="S408" i="5"/>
  <c r="Q408" i="5"/>
  <c r="R408" i="5" s="1"/>
  <c r="BD408" i="5" s="1"/>
  <c r="O408" i="5"/>
  <c r="N408" i="5"/>
  <c r="M408" i="5"/>
  <c r="L408" i="5"/>
  <c r="W407" i="5"/>
  <c r="V407" i="5"/>
  <c r="U407" i="5"/>
  <c r="T407" i="5"/>
  <c r="S407" i="5"/>
  <c r="Q407" i="5"/>
  <c r="R407" i="5" s="1"/>
  <c r="BD407" i="5" s="1"/>
  <c r="O407" i="5"/>
  <c r="N407" i="5"/>
  <c r="M407" i="5"/>
  <c r="L407" i="5"/>
  <c r="W406" i="5"/>
  <c r="V406" i="5"/>
  <c r="U406" i="5"/>
  <c r="T406" i="5"/>
  <c r="S406" i="5"/>
  <c r="Q406" i="5"/>
  <c r="R406" i="5" s="1"/>
  <c r="BD406" i="5" s="1"/>
  <c r="O406" i="5"/>
  <c r="N406" i="5"/>
  <c r="M406" i="5"/>
  <c r="L406" i="5"/>
  <c r="W405" i="5"/>
  <c r="V405" i="5"/>
  <c r="U405" i="5"/>
  <c r="T405" i="5"/>
  <c r="S405" i="5"/>
  <c r="Q405" i="5"/>
  <c r="R405" i="5" s="1"/>
  <c r="BD405" i="5" s="1"/>
  <c r="O405" i="5"/>
  <c r="N405" i="5"/>
  <c r="M405" i="5"/>
  <c r="L405" i="5"/>
  <c r="W404" i="5"/>
  <c r="V404" i="5"/>
  <c r="U404" i="5"/>
  <c r="T404" i="5"/>
  <c r="S404" i="5"/>
  <c r="Q404" i="5"/>
  <c r="R404" i="5" s="1"/>
  <c r="BD404" i="5" s="1"/>
  <c r="O404" i="5"/>
  <c r="N404" i="5"/>
  <c r="M404" i="5"/>
  <c r="L404" i="5"/>
  <c r="W403" i="5"/>
  <c r="V403" i="5"/>
  <c r="U403" i="5"/>
  <c r="T403" i="5"/>
  <c r="S403" i="5"/>
  <c r="Q403" i="5"/>
  <c r="R403" i="5" s="1"/>
  <c r="BD403" i="5" s="1"/>
  <c r="O403" i="5"/>
  <c r="N403" i="5"/>
  <c r="M403" i="5"/>
  <c r="L403" i="5"/>
  <c r="W402" i="5"/>
  <c r="V402" i="5"/>
  <c r="U402" i="5"/>
  <c r="T402" i="5"/>
  <c r="S402" i="5"/>
  <c r="Q402" i="5"/>
  <c r="R402" i="5" s="1"/>
  <c r="BD402" i="5" s="1"/>
  <c r="O402" i="5"/>
  <c r="N402" i="5"/>
  <c r="M402" i="5"/>
  <c r="L402" i="5"/>
  <c r="W401" i="5"/>
  <c r="V401" i="5"/>
  <c r="U401" i="5"/>
  <c r="T401" i="5"/>
  <c r="S401" i="5"/>
  <c r="Q401" i="5"/>
  <c r="R401" i="5" s="1"/>
  <c r="BD401" i="5" s="1"/>
  <c r="O401" i="5"/>
  <c r="N401" i="5"/>
  <c r="M401" i="5"/>
  <c r="L401" i="5"/>
  <c r="W400" i="5"/>
  <c r="V400" i="5"/>
  <c r="U400" i="5"/>
  <c r="T400" i="5"/>
  <c r="S400" i="5"/>
  <c r="Q400" i="5"/>
  <c r="R400" i="5" s="1"/>
  <c r="BD400" i="5" s="1"/>
  <c r="O400" i="5"/>
  <c r="N400" i="5"/>
  <c r="M400" i="5"/>
  <c r="L400" i="5"/>
  <c r="W399" i="5"/>
  <c r="V399" i="5"/>
  <c r="U399" i="5"/>
  <c r="T399" i="5"/>
  <c r="S399" i="5"/>
  <c r="Q399" i="5"/>
  <c r="R399" i="5" s="1"/>
  <c r="BD399" i="5" s="1"/>
  <c r="O399" i="5"/>
  <c r="N399" i="5"/>
  <c r="M399" i="5"/>
  <c r="L399" i="5"/>
  <c r="W398" i="5"/>
  <c r="V398" i="5"/>
  <c r="U398" i="5"/>
  <c r="T398" i="5"/>
  <c r="S398" i="5"/>
  <c r="Q398" i="5"/>
  <c r="R398" i="5" s="1"/>
  <c r="BD398" i="5" s="1"/>
  <c r="O398" i="5"/>
  <c r="N398" i="5"/>
  <c r="M398" i="5"/>
  <c r="L398" i="5"/>
  <c r="W397" i="5"/>
  <c r="V397" i="5"/>
  <c r="U397" i="5"/>
  <c r="T397" i="5"/>
  <c r="S397" i="5"/>
  <c r="Q397" i="5"/>
  <c r="R397" i="5" s="1"/>
  <c r="BD397" i="5" s="1"/>
  <c r="O397" i="5"/>
  <c r="N397" i="5"/>
  <c r="M397" i="5"/>
  <c r="L397" i="5"/>
  <c r="W396" i="5"/>
  <c r="V396" i="5"/>
  <c r="U396" i="5"/>
  <c r="T396" i="5"/>
  <c r="S396" i="5"/>
  <c r="Q396" i="5"/>
  <c r="R396" i="5" s="1"/>
  <c r="BD396" i="5" s="1"/>
  <c r="O396" i="5"/>
  <c r="N396" i="5"/>
  <c r="M396" i="5"/>
  <c r="L396" i="5"/>
  <c r="W395" i="5"/>
  <c r="V395" i="5"/>
  <c r="U395" i="5"/>
  <c r="T395" i="5"/>
  <c r="S395" i="5"/>
  <c r="Q395" i="5"/>
  <c r="R395" i="5" s="1"/>
  <c r="BD395" i="5" s="1"/>
  <c r="O395" i="5"/>
  <c r="N395" i="5"/>
  <c r="M395" i="5"/>
  <c r="L395" i="5"/>
  <c r="W394" i="5"/>
  <c r="V394" i="5"/>
  <c r="U394" i="5"/>
  <c r="T394" i="5"/>
  <c r="S394" i="5"/>
  <c r="Q394" i="5"/>
  <c r="R394" i="5" s="1"/>
  <c r="BD394" i="5" s="1"/>
  <c r="O394" i="5"/>
  <c r="N394" i="5"/>
  <c r="M394" i="5"/>
  <c r="L394" i="5"/>
  <c r="W393" i="5"/>
  <c r="V393" i="5"/>
  <c r="U393" i="5"/>
  <c r="T393" i="5"/>
  <c r="S393" i="5"/>
  <c r="Q393" i="5"/>
  <c r="R393" i="5" s="1"/>
  <c r="BD393" i="5" s="1"/>
  <c r="O393" i="5"/>
  <c r="N393" i="5"/>
  <c r="M393" i="5"/>
  <c r="L393" i="5"/>
  <c r="W392" i="5"/>
  <c r="V392" i="5"/>
  <c r="U392" i="5"/>
  <c r="T392" i="5"/>
  <c r="S392" i="5"/>
  <c r="Q392" i="5"/>
  <c r="R392" i="5" s="1"/>
  <c r="BD392" i="5" s="1"/>
  <c r="O392" i="5"/>
  <c r="N392" i="5"/>
  <c r="M392" i="5"/>
  <c r="L392" i="5"/>
  <c r="W391" i="5"/>
  <c r="V391" i="5"/>
  <c r="U391" i="5"/>
  <c r="T391" i="5"/>
  <c r="S391" i="5"/>
  <c r="Q391" i="5"/>
  <c r="R391" i="5" s="1"/>
  <c r="BD391" i="5" s="1"/>
  <c r="O391" i="5"/>
  <c r="N391" i="5"/>
  <c r="M391" i="5"/>
  <c r="L391" i="5"/>
  <c r="W390" i="5"/>
  <c r="V390" i="5"/>
  <c r="U390" i="5"/>
  <c r="T390" i="5"/>
  <c r="S390" i="5"/>
  <c r="Q390" i="5"/>
  <c r="R390" i="5" s="1"/>
  <c r="BD390" i="5" s="1"/>
  <c r="O390" i="5"/>
  <c r="N390" i="5"/>
  <c r="M390" i="5"/>
  <c r="L390" i="5"/>
  <c r="W389" i="5"/>
  <c r="V389" i="5"/>
  <c r="U389" i="5"/>
  <c r="T389" i="5"/>
  <c r="S389" i="5"/>
  <c r="Q389" i="5"/>
  <c r="R389" i="5" s="1"/>
  <c r="BD389" i="5" s="1"/>
  <c r="O389" i="5"/>
  <c r="N389" i="5"/>
  <c r="M389" i="5"/>
  <c r="L389" i="5"/>
  <c r="W388" i="5"/>
  <c r="V388" i="5"/>
  <c r="U388" i="5"/>
  <c r="T388" i="5"/>
  <c r="S388" i="5"/>
  <c r="Q388" i="5"/>
  <c r="R388" i="5" s="1"/>
  <c r="BD388" i="5" s="1"/>
  <c r="O388" i="5"/>
  <c r="N388" i="5"/>
  <c r="M388" i="5"/>
  <c r="L388" i="5"/>
  <c r="W387" i="5"/>
  <c r="V387" i="5"/>
  <c r="U387" i="5"/>
  <c r="T387" i="5"/>
  <c r="S387" i="5"/>
  <c r="Q387" i="5"/>
  <c r="R387" i="5" s="1"/>
  <c r="BD387" i="5" s="1"/>
  <c r="O387" i="5"/>
  <c r="N387" i="5"/>
  <c r="M387" i="5"/>
  <c r="L387" i="5"/>
  <c r="W386" i="5"/>
  <c r="V386" i="5"/>
  <c r="U386" i="5"/>
  <c r="T386" i="5"/>
  <c r="S386" i="5"/>
  <c r="Q386" i="5"/>
  <c r="R386" i="5" s="1"/>
  <c r="BD386" i="5" s="1"/>
  <c r="O386" i="5"/>
  <c r="N386" i="5"/>
  <c r="M386" i="5"/>
  <c r="L386" i="5"/>
  <c r="W385" i="5"/>
  <c r="V385" i="5"/>
  <c r="U385" i="5"/>
  <c r="T385" i="5"/>
  <c r="S385" i="5"/>
  <c r="Q385" i="5"/>
  <c r="R385" i="5" s="1"/>
  <c r="BD385" i="5" s="1"/>
  <c r="O385" i="5"/>
  <c r="N385" i="5"/>
  <c r="M385" i="5"/>
  <c r="L385" i="5"/>
  <c r="BD384" i="5"/>
  <c r="W384" i="5"/>
  <c r="V384" i="5"/>
  <c r="U384" i="5"/>
  <c r="T384" i="5"/>
  <c r="S384" i="5"/>
  <c r="Q384" i="5"/>
  <c r="R384" i="5" s="1"/>
  <c r="O384" i="5"/>
  <c r="N384" i="5"/>
  <c r="M384" i="5"/>
  <c r="L384" i="5"/>
  <c r="BD383" i="5"/>
  <c r="W383" i="5"/>
  <c r="V383" i="5"/>
  <c r="U383" i="5"/>
  <c r="T383" i="5"/>
  <c r="S383" i="5"/>
  <c r="Q383" i="5"/>
  <c r="R383" i="5" s="1"/>
  <c r="O383" i="5"/>
  <c r="N383" i="5"/>
  <c r="M383" i="5"/>
  <c r="L383" i="5"/>
  <c r="W382" i="5"/>
  <c r="V382" i="5"/>
  <c r="U382" i="5"/>
  <c r="T382" i="5"/>
  <c r="S382" i="5"/>
  <c r="Q382" i="5"/>
  <c r="R382" i="5" s="1"/>
  <c r="BD382" i="5" s="1"/>
  <c r="O382" i="5"/>
  <c r="N382" i="5"/>
  <c r="M382" i="5"/>
  <c r="L382" i="5"/>
  <c r="W381" i="5"/>
  <c r="V381" i="5"/>
  <c r="U381" i="5"/>
  <c r="T381" i="5"/>
  <c r="S381" i="5"/>
  <c r="Q381" i="5"/>
  <c r="R381" i="5" s="1"/>
  <c r="BD381" i="5" s="1"/>
  <c r="O381" i="5"/>
  <c r="N381" i="5"/>
  <c r="M381" i="5"/>
  <c r="L381" i="5"/>
  <c r="W380" i="5"/>
  <c r="V380" i="5"/>
  <c r="U380" i="5"/>
  <c r="T380" i="5"/>
  <c r="S380" i="5"/>
  <c r="Q380" i="5"/>
  <c r="R380" i="5" s="1"/>
  <c r="BD380" i="5" s="1"/>
  <c r="O380" i="5"/>
  <c r="N380" i="5"/>
  <c r="M380" i="5"/>
  <c r="L380" i="5"/>
  <c r="W379" i="5"/>
  <c r="V379" i="5"/>
  <c r="U379" i="5"/>
  <c r="T379" i="5"/>
  <c r="S379" i="5"/>
  <c r="Q379" i="5"/>
  <c r="R379" i="5" s="1"/>
  <c r="BD379" i="5" s="1"/>
  <c r="O379" i="5"/>
  <c r="N379" i="5"/>
  <c r="M379" i="5"/>
  <c r="L379" i="5"/>
  <c r="W378" i="5"/>
  <c r="V378" i="5"/>
  <c r="U378" i="5"/>
  <c r="T378" i="5"/>
  <c r="S378" i="5"/>
  <c r="Q378" i="5"/>
  <c r="R378" i="5" s="1"/>
  <c r="BD378" i="5" s="1"/>
  <c r="O378" i="5"/>
  <c r="N378" i="5"/>
  <c r="M378" i="5"/>
  <c r="L378" i="5"/>
  <c r="W377" i="5"/>
  <c r="V377" i="5"/>
  <c r="U377" i="5"/>
  <c r="T377" i="5"/>
  <c r="S377" i="5"/>
  <c r="Q377" i="5"/>
  <c r="R377" i="5" s="1"/>
  <c r="BD377" i="5" s="1"/>
  <c r="O377" i="5"/>
  <c r="N377" i="5"/>
  <c r="M377" i="5"/>
  <c r="L377" i="5"/>
  <c r="W376" i="5"/>
  <c r="V376" i="5"/>
  <c r="U376" i="5"/>
  <c r="T376" i="5"/>
  <c r="S376" i="5"/>
  <c r="Q376" i="5"/>
  <c r="R376" i="5" s="1"/>
  <c r="BD376" i="5" s="1"/>
  <c r="O376" i="5"/>
  <c r="N376" i="5"/>
  <c r="M376" i="5"/>
  <c r="L376" i="5"/>
  <c r="W375" i="5"/>
  <c r="V375" i="5"/>
  <c r="U375" i="5"/>
  <c r="T375" i="5"/>
  <c r="S375" i="5"/>
  <c r="Q375" i="5"/>
  <c r="R375" i="5" s="1"/>
  <c r="BD375" i="5" s="1"/>
  <c r="O375" i="5"/>
  <c r="N375" i="5"/>
  <c r="M375" i="5"/>
  <c r="L375" i="5"/>
  <c r="W374" i="5"/>
  <c r="V374" i="5"/>
  <c r="U374" i="5"/>
  <c r="T374" i="5"/>
  <c r="S374" i="5"/>
  <c r="Q374" i="5"/>
  <c r="R374" i="5" s="1"/>
  <c r="BD374" i="5" s="1"/>
  <c r="O374" i="5"/>
  <c r="N374" i="5"/>
  <c r="M374" i="5"/>
  <c r="L374" i="5"/>
  <c r="BD373" i="5"/>
  <c r="W373" i="5"/>
  <c r="V373" i="5"/>
  <c r="U373" i="5"/>
  <c r="T373" i="5"/>
  <c r="S373" i="5"/>
  <c r="Q373" i="5"/>
  <c r="R373" i="5" s="1"/>
  <c r="O373" i="5"/>
  <c r="N373" i="5"/>
  <c r="M373" i="5"/>
  <c r="L373" i="5"/>
  <c r="W372" i="5"/>
  <c r="V372" i="5"/>
  <c r="U372" i="5"/>
  <c r="T372" i="5"/>
  <c r="S372" i="5"/>
  <c r="Q372" i="5"/>
  <c r="R372" i="5" s="1"/>
  <c r="BD372" i="5" s="1"/>
  <c r="O372" i="5"/>
  <c r="N372" i="5"/>
  <c r="M372" i="5"/>
  <c r="L372" i="5"/>
  <c r="W371" i="5"/>
  <c r="V371" i="5"/>
  <c r="U371" i="5"/>
  <c r="T371" i="5"/>
  <c r="S371" i="5"/>
  <c r="Q371" i="5"/>
  <c r="R371" i="5" s="1"/>
  <c r="BD371" i="5" s="1"/>
  <c r="O371" i="5"/>
  <c r="N371" i="5"/>
  <c r="M371" i="5"/>
  <c r="L371" i="5"/>
  <c r="W370" i="5"/>
  <c r="V370" i="5"/>
  <c r="U370" i="5"/>
  <c r="T370" i="5"/>
  <c r="S370" i="5"/>
  <c r="Q370" i="5"/>
  <c r="R370" i="5" s="1"/>
  <c r="BD370" i="5" s="1"/>
  <c r="O370" i="5"/>
  <c r="N370" i="5"/>
  <c r="M370" i="5"/>
  <c r="L370" i="5"/>
  <c r="W369" i="5"/>
  <c r="V369" i="5"/>
  <c r="U369" i="5"/>
  <c r="T369" i="5"/>
  <c r="S369" i="5"/>
  <c r="Q369" i="5"/>
  <c r="R369" i="5" s="1"/>
  <c r="BD369" i="5" s="1"/>
  <c r="O369" i="5"/>
  <c r="N369" i="5"/>
  <c r="M369" i="5"/>
  <c r="L369" i="5"/>
  <c r="W368" i="5"/>
  <c r="V368" i="5"/>
  <c r="U368" i="5"/>
  <c r="T368" i="5"/>
  <c r="S368" i="5"/>
  <c r="Q368" i="5"/>
  <c r="R368" i="5" s="1"/>
  <c r="BD368" i="5" s="1"/>
  <c r="O368" i="5"/>
  <c r="N368" i="5"/>
  <c r="M368" i="5"/>
  <c r="L368" i="5"/>
  <c r="W367" i="5"/>
  <c r="V367" i="5"/>
  <c r="U367" i="5"/>
  <c r="T367" i="5"/>
  <c r="S367" i="5"/>
  <c r="Q367" i="5"/>
  <c r="R367" i="5" s="1"/>
  <c r="BD367" i="5" s="1"/>
  <c r="O367" i="5"/>
  <c r="N367" i="5"/>
  <c r="M367" i="5"/>
  <c r="L367" i="5"/>
  <c r="W366" i="5"/>
  <c r="V366" i="5"/>
  <c r="U366" i="5"/>
  <c r="T366" i="5"/>
  <c r="S366" i="5"/>
  <c r="Q366" i="5"/>
  <c r="R366" i="5" s="1"/>
  <c r="BD366" i="5" s="1"/>
  <c r="O366" i="5"/>
  <c r="N366" i="5"/>
  <c r="M366" i="5"/>
  <c r="L366" i="5"/>
  <c r="BD365" i="5"/>
  <c r="W365" i="5"/>
  <c r="V365" i="5"/>
  <c r="U365" i="5"/>
  <c r="T365" i="5"/>
  <c r="S365" i="5"/>
  <c r="Q365" i="5"/>
  <c r="R365" i="5" s="1"/>
  <c r="O365" i="5"/>
  <c r="N365" i="5"/>
  <c r="M365" i="5"/>
  <c r="L365" i="5"/>
  <c r="W364" i="5"/>
  <c r="V364" i="5"/>
  <c r="U364" i="5"/>
  <c r="T364" i="5"/>
  <c r="S364" i="5"/>
  <c r="Q364" i="5"/>
  <c r="R364" i="5" s="1"/>
  <c r="BD364" i="5" s="1"/>
  <c r="O364" i="5"/>
  <c r="N364" i="5"/>
  <c r="M364" i="5"/>
  <c r="L364" i="5"/>
  <c r="W363" i="5"/>
  <c r="V363" i="5"/>
  <c r="U363" i="5"/>
  <c r="T363" i="5"/>
  <c r="S363" i="5"/>
  <c r="Q363" i="5"/>
  <c r="R363" i="5" s="1"/>
  <c r="BD363" i="5" s="1"/>
  <c r="O363" i="5"/>
  <c r="N363" i="5"/>
  <c r="M363" i="5"/>
  <c r="L363" i="5"/>
  <c r="W362" i="5"/>
  <c r="V362" i="5"/>
  <c r="U362" i="5"/>
  <c r="T362" i="5"/>
  <c r="S362" i="5"/>
  <c r="Q362" i="5"/>
  <c r="R362" i="5" s="1"/>
  <c r="BD362" i="5" s="1"/>
  <c r="O362" i="5"/>
  <c r="N362" i="5"/>
  <c r="M362" i="5"/>
  <c r="L362" i="5"/>
  <c r="W361" i="5"/>
  <c r="V361" i="5"/>
  <c r="U361" i="5"/>
  <c r="T361" i="5"/>
  <c r="S361" i="5"/>
  <c r="Q361" i="5"/>
  <c r="R361" i="5" s="1"/>
  <c r="BD361" i="5" s="1"/>
  <c r="O361" i="5"/>
  <c r="N361" i="5"/>
  <c r="M361" i="5"/>
  <c r="L361" i="5"/>
  <c r="W360" i="5"/>
  <c r="V360" i="5"/>
  <c r="U360" i="5"/>
  <c r="T360" i="5"/>
  <c r="S360" i="5"/>
  <c r="Q360" i="5"/>
  <c r="R360" i="5" s="1"/>
  <c r="BD360" i="5" s="1"/>
  <c r="O360" i="5"/>
  <c r="N360" i="5"/>
  <c r="M360" i="5"/>
  <c r="L360" i="5"/>
  <c r="W359" i="5"/>
  <c r="V359" i="5"/>
  <c r="U359" i="5"/>
  <c r="T359" i="5"/>
  <c r="S359" i="5"/>
  <c r="Q359" i="5"/>
  <c r="R359" i="5" s="1"/>
  <c r="BD359" i="5" s="1"/>
  <c r="O359" i="5"/>
  <c r="N359" i="5"/>
  <c r="M359" i="5"/>
  <c r="L359" i="5"/>
  <c r="W358" i="5"/>
  <c r="V358" i="5"/>
  <c r="U358" i="5"/>
  <c r="T358" i="5"/>
  <c r="S358" i="5"/>
  <c r="Q358" i="5"/>
  <c r="R358" i="5" s="1"/>
  <c r="BD358" i="5" s="1"/>
  <c r="O358" i="5"/>
  <c r="N358" i="5"/>
  <c r="M358" i="5"/>
  <c r="L358" i="5"/>
  <c r="W357" i="5"/>
  <c r="V357" i="5"/>
  <c r="U357" i="5"/>
  <c r="T357" i="5"/>
  <c r="S357" i="5"/>
  <c r="Q357" i="5"/>
  <c r="R357" i="5" s="1"/>
  <c r="BD357" i="5" s="1"/>
  <c r="O357" i="5"/>
  <c r="N357" i="5"/>
  <c r="M357" i="5"/>
  <c r="L357" i="5"/>
  <c r="W356" i="5"/>
  <c r="V356" i="5"/>
  <c r="U356" i="5"/>
  <c r="T356" i="5"/>
  <c r="S356" i="5"/>
  <c r="Q356" i="5"/>
  <c r="R356" i="5" s="1"/>
  <c r="BD356" i="5" s="1"/>
  <c r="O356" i="5"/>
  <c r="N356" i="5"/>
  <c r="M356" i="5"/>
  <c r="L356" i="5"/>
  <c r="W355" i="5"/>
  <c r="V355" i="5"/>
  <c r="U355" i="5"/>
  <c r="T355" i="5"/>
  <c r="S355" i="5"/>
  <c r="Q355" i="5"/>
  <c r="R355" i="5" s="1"/>
  <c r="BD355" i="5" s="1"/>
  <c r="O355" i="5"/>
  <c r="N355" i="5"/>
  <c r="M355" i="5"/>
  <c r="L355" i="5"/>
  <c r="W354" i="5"/>
  <c r="V354" i="5"/>
  <c r="U354" i="5"/>
  <c r="T354" i="5"/>
  <c r="S354" i="5"/>
  <c r="Q354" i="5"/>
  <c r="R354" i="5" s="1"/>
  <c r="BD354" i="5" s="1"/>
  <c r="O354" i="5"/>
  <c r="N354" i="5"/>
  <c r="M354" i="5"/>
  <c r="L354" i="5"/>
  <c r="W353" i="5"/>
  <c r="V353" i="5"/>
  <c r="U353" i="5"/>
  <c r="T353" i="5"/>
  <c r="S353" i="5"/>
  <c r="Q353" i="5"/>
  <c r="R353" i="5" s="1"/>
  <c r="BD353" i="5" s="1"/>
  <c r="O353" i="5"/>
  <c r="N353" i="5"/>
  <c r="M353" i="5"/>
  <c r="L353" i="5"/>
  <c r="W352" i="5"/>
  <c r="V352" i="5"/>
  <c r="U352" i="5"/>
  <c r="T352" i="5"/>
  <c r="S352" i="5"/>
  <c r="Q352" i="5"/>
  <c r="R352" i="5" s="1"/>
  <c r="BD352" i="5" s="1"/>
  <c r="O352" i="5"/>
  <c r="N352" i="5"/>
  <c r="M352" i="5"/>
  <c r="L352" i="5"/>
  <c r="W351" i="5"/>
  <c r="V351" i="5"/>
  <c r="U351" i="5"/>
  <c r="T351" i="5"/>
  <c r="S351" i="5"/>
  <c r="Q351" i="5"/>
  <c r="R351" i="5" s="1"/>
  <c r="BD351" i="5" s="1"/>
  <c r="O351" i="5"/>
  <c r="N351" i="5"/>
  <c r="M351" i="5"/>
  <c r="L351" i="5"/>
  <c r="W350" i="5"/>
  <c r="V350" i="5"/>
  <c r="U350" i="5"/>
  <c r="T350" i="5"/>
  <c r="S350" i="5"/>
  <c r="Q350" i="5"/>
  <c r="R350" i="5" s="1"/>
  <c r="BD350" i="5" s="1"/>
  <c r="O350" i="5"/>
  <c r="N350" i="5"/>
  <c r="M350" i="5"/>
  <c r="L350" i="5"/>
  <c r="W349" i="5"/>
  <c r="V349" i="5"/>
  <c r="U349" i="5"/>
  <c r="T349" i="5"/>
  <c r="S349" i="5"/>
  <c r="Q349" i="5"/>
  <c r="R349" i="5" s="1"/>
  <c r="BD349" i="5" s="1"/>
  <c r="O349" i="5"/>
  <c r="N349" i="5"/>
  <c r="M349" i="5"/>
  <c r="L349" i="5"/>
  <c r="W348" i="5"/>
  <c r="V348" i="5"/>
  <c r="U348" i="5"/>
  <c r="T348" i="5"/>
  <c r="S348" i="5"/>
  <c r="Q348" i="5"/>
  <c r="R348" i="5" s="1"/>
  <c r="BD348" i="5" s="1"/>
  <c r="O348" i="5"/>
  <c r="N348" i="5"/>
  <c r="M348" i="5"/>
  <c r="L348" i="5"/>
  <c r="BD347" i="5"/>
  <c r="W347" i="5"/>
  <c r="V347" i="5"/>
  <c r="U347" i="5"/>
  <c r="T347" i="5"/>
  <c r="S347" i="5"/>
  <c r="Q347" i="5"/>
  <c r="R347" i="5" s="1"/>
  <c r="O347" i="5"/>
  <c r="N347" i="5"/>
  <c r="M347" i="5"/>
  <c r="L347" i="5"/>
  <c r="BD346" i="5"/>
  <c r="W346" i="5"/>
  <c r="V346" i="5"/>
  <c r="U346" i="5"/>
  <c r="T346" i="5"/>
  <c r="S346" i="5"/>
  <c r="Q346" i="5"/>
  <c r="R346" i="5" s="1"/>
  <c r="O346" i="5"/>
  <c r="N346" i="5"/>
  <c r="M346" i="5"/>
  <c r="L346" i="5"/>
  <c r="W345" i="5"/>
  <c r="V345" i="5"/>
  <c r="U345" i="5"/>
  <c r="T345" i="5"/>
  <c r="S345" i="5"/>
  <c r="Q345" i="5"/>
  <c r="R345" i="5" s="1"/>
  <c r="BD345" i="5" s="1"/>
  <c r="O345" i="5"/>
  <c r="N345" i="5"/>
  <c r="M345" i="5"/>
  <c r="L345" i="5"/>
  <c r="W344" i="5"/>
  <c r="V344" i="5"/>
  <c r="U344" i="5"/>
  <c r="T344" i="5"/>
  <c r="S344" i="5"/>
  <c r="Q344" i="5"/>
  <c r="R344" i="5" s="1"/>
  <c r="BD344" i="5" s="1"/>
  <c r="O344" i="5"/>
  <c r="N344" i="5"/>
  <c r="M344" i="5"/>
  <c r="L344" i="5"/>
  <c r="W343" i="5"/>
  <c r="V343" i="5"/>
  <c r="U343" i="5"/>
  <c r="T343" i="5"/>
  <c r="S343" i="5"/>
  <c r="Q343" i="5"/>
  <c r="R343" i="5" s="1"/>
  <c r="BD343" i="5" s="1"/>
  <c r="O343" i="5"/>
  <c r="N343" i="5"/>
  <c r="M343" i="5"/>
  <c r="L343" i="5"/>
  <c r="W342" i="5"/>
  <c r="V342" i="5"/>
  <c r="U342" i="5"/>
  <c r="T342" i="5"/>
  <c r="S342" i="5"/>
  <c r="Q342" i="5"/>
  <c r="R342" i="5" s="1"/>
  <c r="BD342" i="5" s="1"/>
  <c r="O342" i="5"/>
  <c r="N342" i="5"/>
  <c r="M342" i="5"/>
  <c r="L342" i="5"/>
  <c r="W341" i="5"/>
  <c r="V341" i="5"/>
  <c r="U341" i="5"/>
  <c r="T341" i="5"/>
  <c r="S341" i="5"/>
  <c r="Q341" i="5"/>
  <c r="R341" i="5" s="1"/>
  <c r="BD341" i="5" s="1"/>
  <c r="O341" i="5"/>
  <c r="N341" i="5"/>
  <c r="M341" i="5"/>
  <c r="L341" i="5"/>
  <c r="W340" i="5"/>
  <c r="V340" i="5"/>
  <c r="U340" i="5"/>
  <c r="T340" i="5"/>
  <c r="S340" i="5"/>
  <c r="Q340" i="5"/>
  <c r="R340" i="5" s="1"/>
  <c r="BD340" i="5" s="1"/>
  <c r="O340" i="5"/>
  <c r="N340" i="5"/>
  <c r="M340" i="5"/>
  <c r="L340" i="5"/>
  <c r="W339" i="5"/>
  <c r="V339" i="5"/>
  <c r="U339" i="5"/>
  <c r="T339" i="5"/>
  <c r="S339" i="5"/>
  <c r="Q339" i="5"/>
  <c r="R339" i="5" s="1"/>
  <c r="BD339" i="5" s="1"/>
  <c r="O339" i="5"/>
  <c r="N339" i="5"/>
  <c r="M339" i="5"/>
  <c r="L339" i="5"/>
  <c r="W338" i="5"/>
  <c r="V338" i="5"/>
  <c r="U338" i="5"/>
  <c r="T338" i="5"/>
  <c r="S338" i="5"/>
  <c r="Q338" i="5"/>
  <c r="R338" i="5" s="1"/>
  <c r="BD338" i="5" s="1"/>
  <c r="O338" i="5"/>
  <c r="N338" i="5"/>
  <c r="M338" i="5"/>
  <c r="L338" i="5"/>
  <c r="W337" i="5"/>
  <c r="V337" i="5"/>
  <c r="U337" i="5"/>
  <c r="T337" i="5"/>
  <c r="S337" i="5"/>
  <c r="Q337" i="5"/>
  <c r="R337" i="5" s="1"/>
  <c r="BD337" i="5" s="1"/>
  <c r="O337" i="5"/>
  <c r="N337" i="5"/>
  <c r="M337" i="5"/>
  <c r="L337" i="5"/>
  <c r="W336" i="5"/>
  <c r="V336" i="5"/>
  <c r="U336" i="5"/>
  <c r="T336" i="5"/>
  <c r="S336" i="5"/>
  <c r="Q336" i="5"/>
  <c r="R336" i="5" s="1"/>
  <c r="BD336" i="5" s="1"/>
  <c r="O336" i="5"/>
  <c r="N336" i="5"/>
  <c r="M336" i="5"/>
  <c r="L336" i="5"/>
  <c r="W335" i="5"/>
  <c r="V335" i="5"/>
  <c r="U335" i="5"/>
  <c r="T335" i="5"/>
  <c r="S335" i="5"/>
  <c r="Q335" i="5"/>
  <c r="R335" i="5" s="1"/>
  <c r="BD335" i="5" s="1"/>
  <c r="O335" i="5"/>
  <c r="N335" i="5"/>
  <c r="M335" i="5"/>
  <c r="L335" i="5"/>
  <c r="W334" i="5"/>
  <c r="V334" i="5"/>
  <c r="U334" i="5"/>
  <c r="T334" i="5"/>
  <c r="S334" i="5"/>
  <c r="Q334" i="5"/>
  <c r="R334" i="5" s="1"/>
  <c r="BD334" i="5" s="1"/>
  <c r="O334" i="5"/>
  <c r="N334" i="5"/>
  <c r="M334" i="5"/>
  <c r="L334" i="5"/>
  <c r="W333" i="5"/>
  <c r="V333" i="5"/>
  <c r="U333" i="5"/>
  <c r="T333" i="5"/>
  <c r="S333" i="5"/>
  <c r="Q333" i="5"/>
  <c r="R333" i="5" s="1"/>
  <c r="BD333" i="5" s="1"/>
  <c r="O333" i="5"/>
  <c r="N333" i="5"/>
  <c r="M333" i="5"/>
  <c r="L333" i="5"/>
  <c r="W332" i="5"/>
  <c r="V332" i="5"/>
  <c r="U332" i="5"/>
  <c r="T332" i="5"/>
  <c r="S332" i="5"/>
  <c r="Q332" i="5"/>
  <c r="R332" i="5" s="1"/>
  <c r="BD332" i="5" s="1"/>
  <c r="O332" i="5"/>
  <c r="N332" i="5"/>
  <c r="M332" i="5"/>
  <c r="L332" i="5"/>
  <c r="W331" i="5"/>
  <c r="V331" i="5"/>
  <c r="U331" i="5"/>
  <c r="T331" i="5"/>
  <c r="S331" i="5"/>
  <c r="Q331" i="5"/>
  <c r="R331" i="5" s="1"/>
  <c r="BD331" i="5" s="1"/>
  <c r="O331" i="5"/>
  <c r="N331" i="5"/>
  <c r="M331" i="5"/>
  <c r="L331" i="5"/>
  <c r="W330" i="5"/>
  <c r="V330" i="5"/>
  <c r="U330" i="5"/>
  <c r="T330" i="5"/>
  <c r="S330" i="5"/>
  <c r="Q330" i="5"/>
  <c r="R330" i="5" s="1"/>
  <c r="BD330" i="5" s="1"/>
  <c r="O330" i="5"/>
  <c r="N330" i="5"/>
  <c r="M330" i="5"/>
  <c r="L330" i="5"/>
  <c r="W329" i="5"/>
  <c r="V329" i="5"/>
  <c r="U329" i="5"/>
  <c r="T329" i="5"/>
  <c r="S329" i="5"/>
  <c r="Q329" i="5"/>
  <c r="R329" i="5" s="1"/>
  <c r="BD329" i="5" s="1"/>
  <c r="O329" i="5"/>
  <c r="N329" i="5"/>
  <c r="M329" i="5"/>
  <c r="L329" i="5"/>
  <c r="W328" i="5"/>
  <c r="V328" i="5"/>
  <c r="U328" i="5"/>
  <c r="T328" i="5"/>
  <c r="S328" i="5"/>
  <c r="Q328" i="5"/>
  <c r="R328" i="5" s="1"/>
  <c r="BD328" i="5" s="1"/>
  <c r="O328" i="5"/>
  <c r="N328" i="5"/>
  <c r="M328" i="5"/>
  <c r="L328" i="5"/>
  <c r="W327" i="5"/>
  <c r="V327" i="5"/>
  <c r="U327" i="5"/>
  <c r="T327" i="5"/>
  <c r="S327" i="5"/>
  <c r="Q327" i="5"/>
  <c r="R327" i="5" s="1"/>
  <c r="BD327" i="5" s="1"/>
  <c r="O327" i="5"/>
  <c r="N327" i="5"/>
  <c r="M327" i="5"/>
  <c r="L327" i="5"/>
  <c r="W326" i="5"/>
  <c r="V326" i="5"/>
  <c r="U326" i="5"/>
  <c r="T326" i="5"/>
  <c r="S326" i="5"/>
  <c r="Q326" i="5"/>
  <c r="R326" i="5" s="1"/>
  <c r="BD326" i="5" s="1"/>
  <c r="O326" i="5"/>
  <c r="N326" i="5"/>
  <c r="M326" i="5"/>
  <c r="L326" i="5"/>
  <c r="W325" i="5"/>
  <c r="V325" i="5"/>
  <c r="U325" i="5"/>
  <c r="T325" i="5"/>
  <c r="S325" i="5"/>
  <c r="Q325" i="5"/>
  <c r="R325" i="5" s="1"/>
  <c r="BD325" i="5" s="1"/>
  <c r="O325" i="5"/>
  <c r="N325" i="5"/>
  <c r="M325" i="5"/>
  <c r="L325" i="5"/>
  <c r="W324" i="5"/>
  <c r="V324" i="5"/>
  <c r="U324" i="5"/>
  <c r="T324" i="5"/>
  <c r="S324" i="5"/>
  <c r="Q324" i="5"/>
  <c r="R324" i="5" s="1"/>
  <c r="BD324" i="5" s="1"/>
  <c r="O324" i="5"/>
  <c r="N324" i="5"/>
  <c r="M324" i="5"/>
  <c r="L324" i="5"/>
  <c r="W323" i="5"/>
  <c r="V323" i="5"/>
  <c r="U323" i="5"/>
  <c r="T323" i="5"/>
  <c r="S323" i="5"/>
  <c r="Q323" i="5"/>
  <c r="R323" i="5" s="1"/>
  <c r="BD323" i="5" s="1"/>
  <c r="O323" i="5"/>
  <c r="N323" i="5"/>
  <c r="M323" i="5"/>
  <c r="L323" i="5"/>
  <c r="W322" i="5"/>
  <c r="V322" i="5"/>
  <c r="U322" i="5"/>
  <c r="T322" i="5"/>
  <c r="S322" i="5"/>
  <c r="Q322" i="5"/>
  <c r="R322" i="5" s="1"/>
  <c r="BD322" i="5" s="1"/>
  <c r="O322" i="5"/>
  <c r="N322" i="5"/>
  <c r="M322" i="5"/>
  <c r="L322" i="5"/>
  <c r="W321" i="5"/>
  <c r="V321" i="5"/>
  <c r="U321" i="5"/>
  <c r="T321" i="5"/>
  <c r="S321" i="5"/>
  <c r="Q321" i="5"/>
  <c r="R321" i="5" s="1"/>
  <c r="BD321" i="5" s="1"/>
  <c r="O321" i="5"/>
  <c r="N321" i="5"/>
  <c r="M321" i="5"/>
  <c r="L321" i="5"/>
  <c r="W320" i="5"/>
  <c r="V320" i="5"/>
  <c r="U320" i="5"/>
  <c r="T320" i="5"/>
  <c r="S320" i="5"/>
  <c r="Q320" i="5"/>
  <c r="R320" i="5" s="1"/>
  <c r="BD320" i="5" s="1"/>
  <c r="O320" i="5"/>
  <c r="N320" i="5"/>
  <c r="M320" i="5"/>
  <c r="L320" i="5"/>
  <c r="W319" i="5"/>
  <c r="V319" i="5"/>
  <c r="U319" i="5"/>
  <c r="T319" i="5"/>
  <c r="S319" i="5"/>
  <c r="Q319" i="5"/>
  <c r="R319" i="5" s="1"/>
  <c r="BD319" i="5" s="1"/>
  <c r="O319" i="5"/>
  <c r="N319" i="5"/>
  <c r="M319" i="5"/>
  <c r="L319" i="5"/>
  <c r="W318" i="5"/>
  <c r="V318" i="5"/>
  <c r="U318" i="5"/>
  <c r="T318" i="5"/>
  <c r="S318" i="5"/>
  <c r="Q318" i="5"/>
  <c r="R318" i="5" s="1"/>
  <c r="BD318" i="5" s="1"/>
  <c r="O318" i="5"/>
  <c r="N318" i="5"/>
  <c r="M318" i="5"/>
  <c r="L318" i="5"/>
  <c r="W317" i="5"/>
  <c r="V317" i="5"/>
  <c r="U317" i="5"/>
  <c r="T317" i="5"/>
  <c r="S317" i="5"/>
  <c r="Q317" i="5"/>
  <c r="R317" i="5" s="1"/>
  <c r="BD317" i="5" s="1"/>
  <c r="O317" i="5"/>
  <c r="N317" i="5"/>
  <c r="M317" i="5"/>
  <c r="L317" i="5"/>
  <c r="W316" i="5"/>
  <c r="V316" i="5"/>
  <c r="U316" i="5"/>
  <c r="T316" i="5"/>
  <c r="S316" i="5"/>
  <c r="Q316" i="5"/>
  <c r="R316" i="5" s="1"/>
  <c r="BD316" i="5" s="1"/>
  <c r="O316" i="5"/>
  <c r="N316" i="5"/>
  <c r="M316" i="5"/>
  <c r="L316" i="5"/>
  <c r="W315" i="5"/>
  <c r="V315" i="5"/>
  <c r="U315" i="5"/>
  <c r="T315" i="5"/>
  <c r="S315" i="5"/>
  <c r="Q315" i="5"/>
  <c r="R315" i="5" s="1"/>
  <c r="BD315" i="5" s="1"/>
  <c r="O315" i="5"/>
  <c r="N315" i="5"/>
  <c r="M315" i="5"/>
  <c r="L315" i="5"/>
  <c r="W314" i="5"/>
  <c r="V314" i="5"/>
  <c r="U314" i="5"/>
  <c r="T314" i="5"/>
  <c r="S314" i="5"/>
  <c r="Q314" i="5"/>
  <c r="R314" i="5" s="1"/>
  <c r="BD314" i="5" s="1"/>
  <c r="O314" i="5"/>
  <c r="N314" i="5"/>
  <c r="M314" i="5"/>
  <c r="L314" i="5"/>
  <c r="W313" i="5"/>
  <c r="V313" i="5"/>
  <c r="U313" i="5"/>
  <c r="T313" i="5"/>
  <c r="S313" i="5"/>
  <c r="Q313" i="5"/>
  <c r="R313" i="5" s="1"/>
  <c r="BD313" i="5" s="1"/>
  <c r="O313" i="5"/>
  <c r="N313" i="5"/>
  <c r="M313" i="5"/>
  <c r="L313" i="5"/>
  <c r="W312" i="5"/>
  <c r="V312" i="5"/>
  <c r="U312" i="5"/>
  <c r="T312" i="5"/>
  <c r="S312" i="5"/>
  <c r="Q312" i="5"/>
  <c r="R312" i="5" s="1"/>
  <c r="BD312" i="5" s="1"/>
  <c r="O312" i="5"/>
  <c r="N312" i="5"/>
  <c r="M312" i="5"/>
  <c r="L312" i="5"/>
  <c r="W311" i="5"/>
  <c r="V311" i="5"/>
  <c r="U311" i="5"/>
  <c r="T311" i="5"/>
  <c r="S311" i="5"/>
  <c r="Q311" i="5"/>
  <c r="R311" i="5" s="1"/>
  <c r="BD311" i="5" s="1"/>
  <c r="O311" i="5"/>
  <c r="N311" i="5"/>
  <c r="M311" i="5"/>
  <c r="L311" i="5"/>
  <c r="W310" i="5"/>
  <c r="V310" i="5"/>
  <c r="U310" i="5"/>
  <c r="T310" i="5"/>
  <c r="S310" i="5"/>
  <c r="Q310" i="5"/>
  <c r="R310" i="5" s="1"/>
  <c r="BD310" i="5" s="1"/>
  <c r="O310" i="5"/>
  <c r="N310" i="5"/>
  <c r="M310" i="5"/>
  <c r="L310" i="5"/>
  <c r="W309" i="5"/>
  <c r="V309" i="5"/>
  <c r="U309" i="5"/>
  <c r="T309" i="5"/>
  <c r="S309" i="5"/>
  <c r="Q309" i="5"/>
  <c r="R309" i="5" s="1"/>
  <c r="BD309" i="5" s="1"/>
  <c r="O309" i="5"/>
  <c r="N309" i="5"/>
  <c r="M309" i="5"/>
  <c r="L309" i="5"/>
  <c r="W308" i="5"/>
  <c r="V308" i="5"/>
  <c r="U308" i="5"/>
  <c r="T308" i="5"/>
  <c r="S308" i="5"/>
  <c r="Q308" i="5"/>
  <c r="R308" i="5" s="1"/>
  <c r="BD308" i="5" s="1"/>
  <c r="O308" i="5"/>
  <c r="N308" i="5"/>
  <c r="M308" i="5"/>
  <c r="L308" i="5"/>
  <c r="W307" i="5"/>
  <c r="V307" i="5"/>
  <c r="U307" i="5"/>
  <c r="T307" i="5"/>
  <c r="S307" i="5"/>
  <c r="Q307" i="5"/>
  <c r="R307" i="5" s="1"/>
  <c r="BD307" i="5" s="1"/>
  <c r="O307" i="5"/>
  <c r="N307" i="5"/>
  <c r="M307" i="5"/>
  <c r="L307" i="5"/>
  <c r="W306" i="5"/>
  <c r="V306" i="5"/>
  <c r="U306" i="5"/>
  <c r="T306" i="5"/>
  <c r="S306" i="5"/>
  <c r="Q306" i="5"/>
  <c r="R306" i="5" s="1"/>
  <c r="BD306" i="5" s="1"/>
  <c r="O306" i="5"/>
  <c r="N306" i="5"/>
  <c r="M306" i="5"/>
  <c r="L306" i="5"/>
  <c r="BD305" i="5"/>
  <c r="W305" i="5"/>
  <c r="V305" i="5"/>
  <c r="U305" i="5"/>
  <c r="T305" i="5"/>
  <c r="S305" i="5"/>
  <c r="Q305" i="5"/>
  <c r="R305" i="5" s="1"/>
  <c r="O305" i="5"/>
  <c r="N305" i="5"/>
  <c r="M305" i="5"/>
  <c r="L305" i="5"/>
  <c r="BD304" i="5"/>
  <c r="W304" i="5"/>
  <c r="V304" i="5"/>
  <c r="U304" i="5"/>
  <c r="T304" i="5"/>
  <c r="S304" i="5"/>
  <c r="Q304" i="5"/>
  <c r="R304" i="5" s="1"/>
  <c r="O304" i="5"/>
  <c r="N304" i="5"/>
  <c r="M304" i="5"/>
  <c r="L304" i="5"/>
  <c r="W303" i="5"/>
  <c r="V303" i="5"/>
  <c r="U303" i="5"/>
  <c r="T303" i="5"/>
  <c r="S303" i="5"/>
  <c r="Q303" i="5"/>
  <c r="R303" i="5" s="1"/>
  <c r="BD303" i="5" s="1"/>
  <c r="O303" i="5"/>
  <c r="N303" i="5"/>
  <c r="M303" i="5"/>
  <c r="L303" i="5"/>
  <c r="BD302" i="5"/>
  <c r="W302" i="5"/>
  <c r="V302" i="5"/>
  <c r="U302" i="5"/>
  <c r="T302" i="5"/>
  <c r="S302" i="5"/>
  <c r="Q302" i="5"/>
  <c r="R302" i="5" s="1"/>
  <c r="O302" i="5"/>
  <c r="N302" i="5"/>
  <c r="M302" i="5"/>
  <c r="L302" i="5"/>
  <c r="W301" i="5"/>
  <c r="V301" i="5"/>
  <c r="U301" i="5"/>
  <c r="T301" i="5"/>
  <c r="S301" i="5"/>
  <c r="Q301" i="5"/>
  <c r="R301" i="5" s="1"/>
  <c r="BD301" i="5" s="1"/>
  <c r="O301" i="5"/>
  <c r="N301" i="5"/>
  <c r="M301" i="5"/>
  <c r="L301" i="5"/>
  <c r="W300" i="5"/>
  <c r="V300" i="5"/>
  <c r="U300" i="5"/>
  <c r="T300" i="5"/>
  <c r="S300" i="5"/>
  <c r="Q300" i="5"/>
  <c r="R300" i="5" s="1"/>
  <c r="BD300" i="5" s="1"/>
  <c r="O300" i="5"/>
  <c r="N300" i="5"/>
  <c r="M300" i="5"/>
  <c r="L300" i="5"/>
  <c r="W299" i="5"/>
  <c r="V299" i="5"/>
  <c r="U299" i="5"/>
  <c r="T299" i="5"/>
  <c r="S299" i="5"/>
  <c r="Q299" i="5"/>
  <c r="R299" i="5" s="1"/>
  <c r="BD299" i="5" s="1"/>
  <c r="O299" i="5"/>
  <c r="N299" i="5"/>
  <c r="M299" i="5"/>
  <c r="L299" i="5"/>
  <c r="W298" i="5"/>
  <c r="V298" i="5"/>
  <c r="U298" i="5"/>
  <c r="T298" i="5"/>
  <c r="S298" i="5"/>
  <c r="Q298" i="5"/>
  <c r="R298" i="5" s="1"/>
  <c r="BD298" i="5" s="1"/>
  <c r="O298" i="5"/>
  <c r="N298" i="5"/>
  <c r="M298" i="5"/>
  <c r="L298" i="5"/>
  <c r="W297" i="5"/>
  <c r="V297" i="5"/>
  <c r="U297" i="5"/>
  <c r="T297" i="5"/>
  <c r="S297" i="5"/>
  <c r="Q297" i="5"/>
  <c r="R297" i="5" s="1"/>
  <c r="BD297" i="5" s="1"/>
  <c r="O297" i="5"/>
  <c r="N297" i="5"/>
  <c r="M297" i="5"/>
  <c r="L297" i="5"/>
  <c r="W296" i="5"/>
  <c r="V296" i="5"/>
  <c r="U296" i="5"/>
  <c r="T296" i="5"/>
  <c r="S296" i="5"/>
  <c r="Q296" i="5"/>
  <c r="R296" i="5" s="1"/>
  <c r="BD296" i="5" s="1"/>
  <c r="O296" i="5"/>
  <c r="N296" i="5"/>
  <c r="M296" i="5"/>
  <c r="L296" i="5"/>
  <c r="W295" i="5"/>
  <c r="V295" i="5"/>
  <c r="U295" i="5"/>
  <c r="T295" i="5"/>
  <c r="S295" i="5"/>
  <c r="Q295" i="5"/>
  <c r="R295" i="5" s="1"/>
  <c r="BD295" i="5" s="1"/>
  <c r="O295" i="5"/>
  <c r="N295" i="5"/>
  <c r="M295" i="5"/>
  <c r="L295" i="5"/>
  <c r="W294" i="5"/>
  <c r="V294" i="5"/>
  <c r="U294" i="5"/>
  <c r="T294" i="5"/>
  <c r="S294" i="5"/>
  <c r="Q294" i="5"/>
  <c r="R294" i="5" s="1"/>
  <c r="BD294" i="5" s="1"/>
  <c r="O294" i="5"/>
  <c r="N294" i="5"/>
  <c r="M294" i="5"/>
  <c r="L294" i="5"/>
  <c r="W293" i="5"/>
  <c r="V293" i="5"/>
  <c r="U293" i="5"/>
  <c r="T293" i="5"/>
  <c r="S293" i="5"/>
  <c r="Q293" i="5"/>
  <c r="R293" i="5" s="1"/>
  <c r="BD293" i="5" s="1"/>
  <c r="O293" i="5"/>
  <c r="N293" i="5"/>
  <c r="M293" i="5"/>
  <c r="L293" i="5"/>
  <c r="W292" i="5"/>
  <c r="V292" i="5"/>
  <c r="U292" i="5"/>
  <c r="T292" i="5"/>
  <c r="S292" i="5"/>
  <c r="Q292" i="5"/>
  <c r="R292" i="5" s="1"/>
  <c r="BD292" i="5" s="1"/>
  <c r="O292" i="5"/>
  <c r="N292" i="5"/>
  <c r="M292" i="5"/>
  <c r="L292" i="5"/>
  <c r="W291" i="5"/>
  <c r="V291" i="5"/>
  <c r="U291" i="5"/>
  <c r="T291" i="5"/>
  <c r="S291" i="5"/>
  <c r="Q291" i="5"/>
  <c r="R291" i="5" s="1"/>
  <c r="BD291" i="5" s="1"/>
  <c r="O291" i="5"/>
  <c r="N291" i="5"/>
  <c r="M291" i="5"/>
  <c r="L291" i="5"/>
  <c r="W290" i="5"/>
  <c r="V290" i="5"/>
  <c r="U290" i="5"/>
  <c r="T290" i="5"/>
  <c r="S290" i="5"/>
  <c r="Q290" i="5"/>
  <c r="R290" i="5" s="1"/>
  <c r="BD290" i="5" s="1"/>
  <c r="O290" i="5"/>
  <c r="N290" i="5"/>
  <c r="M290" i="5"/>
  <c r="L290" i="5"/>
  <c r="W289" i="5"/>
  <c r="V289" i="5"/>
  <c r="U289" i="5"/>
  <c r="T289" i="5"/>
  <c r="S289" i="5"/>
  <c r="Q289" i="5"/>
  <c r="R289" i="5" s="1"/>
  <c r="BD289" i="5" s="1"/>
  <c r="O289" i="5"/>
  <c r="N289" i="5"/>
  <c r="M289" i="5"/>
  <c r="L289" i="5"/>
  <c r="W288" i="5"/>
  <c r="V288" i="5"/>
  <c r="U288" i="5"/>
  <c r="T288" i="5"/>
  <c r="S288" i="5"/>
  <c r="Q288" i="5"/>
  <c r="R288" i="5" s="1"/>
  <c r="BD288" i="5" s="1"/>
  <c r="O288" i="5"/>
  <c r="N288" i="5"/>
  <c r="M288" i="5"/>
  <c r="L288" i="5"/>
  <c r="W287" i="5"/>
  <c r="V287" i="5"/>
  <c r="U287" i="5"/>
  <c r="T287" i="5"/>
  <c r="S287" i="5"/>
  <c r="Q287" i="5"/>
  <c r="R287" i="5" s="1"/>
  <c r="BD287" i="5" s="1"/>
  <c r="O287" i="5"/>
  <c r="N287" i="5"/>
  <c r="M287" i="5"/>
  <c r="L287" i="5"/>
  <c r="W286" i="5"/>
  <c r="V286" i="5"/>
  <c r="U286" i="5"/>
  <c r="T286" i="5"/>
  <c r="S286" i="5"/>
  <c r="Q286" i="5"/>
  <c r="R286" i="5" s="1"/>
  <c r="BD286" i="5" s="1"/>
  <c r="O286" i="5"/>
  <c r="N286" i="5"/>
  <c r="M286" i="5"/>
  <c r="L286" i="5"/>
  <c r="W285" i="5"/>
  <c r="V285" i="5"/>
  <c r="U285" i="5"/>
  <c r="T285" i="5"/>
  <c r="S285" i="5"/>
  <c r="Q285" i="5"/>
  <c r="R285" i="5" s="1"/>
  <c r="BD285" i="5" s="1"/>
  <c r="O285" i="5"/>
  <c r="N285" i="5"/>
  <c r="M285" i="5"/>
  <c r="L285" i="5"/>
  <c r="W284" i="5"/>
  <c r="V284" i="5"/>
  <c r="U284" i="5"/>
  <c r="T284" i="5"/>
  <c r="S284" i="5"/>
  <c r="Q284" i="5"/>
  <c r="R284" i="5" s="1"/>
  <c r="BD284" i="5" s="1"/>
  <c r="O284" i="5"/>
  <c r="N284" i="5"/>
  <c r="M284" i="5"/>
  <c r="L284" i="5"/>
  <c r="W283" i="5"/>
  <c r="V283" i="5"/>
  <c r="U283" i="5"/>
  <c r="T283" i="5"/>
  <c r="S283" i="5"/>
  <c r="Q283" i="5"/>
  <c r="R283" i="5" s="1"/>
  <c r="BD283" i="5" s="1"/>
  <c r="O283" i="5"/>
  <c r="N283" i="5"/>
  <c r="M283" i="5"/>
  <c r="L283" i="5"/>
  <c r="W282" i="5"/>
  <c r="V282" i="5"/>
  <c r="U282" i="5"/>
  <c r="T282" i="5"/>
  <c r="S282" i="5"/>
  <c r="Q282" i="5"/>
  <c r="R282" i="5" s="1"/>
  <c r="BD282" i="5" s="1"/>
  <c r="O282" i="5"/>
  <c r="N282" i="5"/>
  <c r="M282" i="5"/>
  <c r="L282" i="5"/>
  <c r="W281" i="5"/>
  <c r="V281" i="5"/>
  <c r="U281" i="5"/>
  <c r="T281" i="5"/>
  <c r="S281" i="5"/>
  <c r="Q281" i="5"/>
  <c r="R281" i="5" s="1"/>
  <c r="BD281" i="5" s="1"/>
  <c r="O281" i="5"/>
  <c r="N281" i="5"/>
  <c r="M281" i="5"/>
  <c r="L281" i="5"/>
  <c r="W280" i="5"/>
  <c r="V280" i="5"/>
  <c r="U280" i="5"/>
  <c r="T280" i="5"/>
  <c r="S280" i="5"/>
  <c r="Q280" i="5"/>
  <c r="R280" i="5" s="1"/>
  <c r="BD280" i="5" s="1"/>
  <c r="O280" i="5"/>
  <c r="N280" i="5"/>
  <c r="M280" i="5"/>
  <c r="L280" i="5"/>
  <c r="W279" i="5"/>
  <c r="V279" i="5"/>
  <c r="U279" i="5"/>
  <c r="T279" i="5"/>
  <c r="S279" i="5"/>
  <c r="Q279" i="5"/>
  <c r="R279" i="5" s="1"/>
  <c r="BD279" i="5" s="1"/>
  <c r="O279" i="5"/>
  <c r="N279" i="5"/>
  <c r="M279" i="5"/>
  <c r="L279" i="5"/>
  <c r="W278" i="5"/>
  <c r="V278" i="5"/>
  <c r="U278" i="5"/>
  <c r="T278" i="5"/>
  <c r="S278" i="5"/>
  <c r="Q278" i="5"/>
  <c r="R278" i="5" s="1"/>
  <c r="BD278" i="5" s="1"/>
  <c r="O278" i="5"/>
  <c r="N278" i="5"/>
  <c r="M278" i="5"/>
  <c r="L278" i="5"/>
  <c r="W277" i="5"/>
  <c r="V277" i="5"/>
  <c r="U277" i="5"/>
  <c r="T277" i="5"/>
  <c r="S277" i="5"/>
  <c r="Q277" i="5"/>
  <c r="R277" i="5" s="1"/>
  <c r="BD277" i="5" s="1"/>
  <c r="O277" i="5"/>
  <c r="N277" i="5"/>
  <c r="M277" i="5"/>
  <c r="L277" i="5"/>
  <c r="W276" i="5"/>
  <c r="V276" i="5"/>
  <c r="U276" i="5"/>
  <c r="T276" i="5"/>
  <c r="S276" i="5"/>
  <c r="Q276" i="5"/>
  <c r="R276" i="5" s="1"/>
  <c r="BD276" i="5" s="1"/>
  <c r="O276" i="5"/>
  <c r="N276" i="5"/>
  <c r="M276" i="5"/>
  <c r="L276" i="5"/>
  <c r="W275" i="5"/>
  <c r="V275" i="5"/>
  <c r="U275" i="5"/>
  <c r="T275" i="5"/>
  <c r="S275" i="5"/>
  <c r="Q275" i="5"/>
  <c r="R275" i="5" s="1"/>
  <c r="BD275" i="5" s="1"/>
  <c r="O275" i="5"/>
  <c r="N275" i="5"/>
  <c r="M275" i="5"/>
  <c r="L275" i="5"/>
  <c r="W274" i="5"/>
  <c r="V274" i="5"/>
  <c r="U274" i="5"/>
  <c r="T274" i="5"/>
  <c r="S274" i="5"/>
  <c r="Q274" i="5"/>
  <c r="R274" i="5" s="1"/>
  <c r="BD274" i="5" s="1"/>
  <c r="O274" i="5"/>
  <c r="N274" i="5"/>
  <c r="M274" i="5"/>
  <c r="L274" i="5"/>
  <c r="W273" i="5"/>
  <c r="V273" i="5"/>
  <c r="U273" i="5"/>
  <c r="T273" i="5"/>
  <c r="S273" i="5"/>
  <c r="Q273" i="5"/>
  <c r="R273" i="5" s="1"/>
  <c r="BD273" i="5" s="1"/>
  <c r="O273" i="5"/>
  <c r="N273" i="5"/>
  <c r="M273" i="5"/>
  <c r="L273" i="5"/>
  <c r="W272" i="5"/>
  <c r="V272" i="5"/>
  <c r="U272" i="5"/>
  <c r="T272" i="5"/>
  <c r="S272" i="5"/>
  <c r="Q272" i="5"/>
  <c r="R272" i="5" s="1"/>
  <c r="BD272" i="5" s="1"/>
  <c r="O272" i="5"/>
  <c r="N272" i="5"/>
  <c r="M272" i="5"/>
  <c r="L272" i="5"/>
  <c r="BD271" i="5"/>
  <c r="W271" i="5"/>
  <c r="V271" i="5"/>
  <c r="U271" i="5"/>
  <c r="T271" i="5"/>
  <c r="S271" i="5"/>
  <c r="Q271" i="5"/>
  <c r="R271" i="5" s="1"/>
  <c r="O271" i="5"/>
  <c r="N271" i="5"/>
  <c r="M271" i="5"/>
  <c r="L271" i="5"/>
  <c r="BD270" i="5"/>
  <c r="W270" i="5"/>
  <c r="V270" i="5"/>
  <c r="U270" i="5"/>
  <c r="T270" i="5"/>
  <c r="S270" i="5"/>
  <c r="Q270" i="5"/>
  <c r="R270" i="5" s="1"/>
  <c r="O270" i="5"/>
  <c r="N270" i="5"/>
  <c r="M270" i="5"/>
  <c r="L270" i="5"/>
  <c r="W269" i="5"/>
  <c r="V269" i="5"/>
  <c r="U269" i="5"/>
  <c r="T269" i="5"/>
  <c r="S269" i="5"/>
  <c r="Q269" i="5"/>
  <c r="R269" i="5" s="1"/>
  <c r="BD269" i="5" s="1"/>
  <c r="O269" i="5"/>
  <c r="N269" i="5"/>
  <c r="M269" i="5"/>
  <c r="L269" i="5"/>
  <c r="W268" i="5"/>
  <c r="V268" i="5"/>
  <c r="U268" i="5"/>
  <c r="T268" i="5"/>
  <c r="S268" i="5"/>
  <c r="Q268" i="5"/>
  <c r="R268" i="5" s="1"/>
  <c r="BD268" i="5" s="1"/>
  <c r="O268" i="5"/>
  <c r="N268" i="5"/>
  <c r="M268" i="5"/>
  <c r="L268" i="5"/>
  <c r="W267" i="5"/>
  <c r="V267" i="5"/>
  <c r="U267" i="5"/>
  <c r="T267" i="5"/>
  <c r="S267" i="5"/>
  <c r="Q267" i="5"/>
  <c r="R267" i="5" s="1"/>
  <c r="BD267" i="5" s="1"/>
  <c r="O267" i="5"/>
  <c r="N267" i="5"/>
  <c r="M267" i="5"/>
  <c r="L267" i="5"/>
  <c r="W266" i="5"/>
  <c r="V266" i="5"/>
  <c r="U266" i="5"/>
  <c r="T266" i="5"/>
  <c r="S266" i="5"/>
  <c r="Q266" i="5"/>
  <c r="R266" i="5" s="1"/>
  <c r="BD266" i="5" s="1"/>
  <c r="O266" i="5"/>
  <c r="N266" i="5"/>
  <c r="M266" i="5"/>
  <c r="L266" i="5"/>
  <c r="W265" i="5"/>
  <c r="V265" i="5"/>
  <c r="U265" i="5"/>
  <c r="T265" i="5"/>
  <c r="S265" i="5"/>
  <c r="Q265" i="5"/>
  <c r="R265" i="5" s="1"/>
  <c r="BD265" i="5" s="1"/>
  <c r="O265" i="5"/>
  <c r="N265" i="5"/>
  <c r="M265" i="5"/>
  <c r="L265" i="5"/>
  <c r="W264" i="5"/>
  <c r="V264" i="5"/>
  <c r="U264" i="5"/>
  <c r="T264" i="5"/>
  <c r="S264" i="5"/>
  <c r="Q264" i="5"/>
  <c r="R264" i="5" s="1"/>
  <c r="BD264" i="5" s="1"/>
  <c r="O264" i="5"/>
  <c r="N264" i="5"/>
  <c r="M264" i="5"/>
  <c r="L264" i="5"/>
  <c r="W263" i="5"/>
  <c r="V263" i="5"/>
  <c r="U263" i="5"/>
  <c r="T263" i="5"/>
  <c r="S263" i="5"/>
  <c r="Q263" i="5"/>
  <c r="R263" i="5" s="1"/>
  <c r="BD263" i="5" s="1"/>
  <c r="O263" i="5"/>
  <c r="N263" i="5"/>
  <c r="M263" i="5"/>
  <c r="L263" i="5"/>
  <c r="W262" i="5"/>
  <c r="V262" i="5"/>
  <c r="U262" i="5"/>
  <c r="T262" i="5"/>
  <c r="S262" i="5"/>
  <c r="Q262" i="5"/>
  <c r="R262" i="5" s="1"/>
  <c r="BD262" i="5" s="1"/>
  <c r="O262" i="5"/>
  <c r="N262" i="5"/>
  <c r="M262" i="5"/>
  <c r="L262" i="5"/>
  <c r="W261" i="5"/>
  <c r="V261" i="5"/>
  <c r="U261" i="5"/>
  <c r="T261" i="5"/>
  <c r="S261" i="5"/>
  <c r="Q261" i="5"/>
  <c r="R261" i="5" s="1"/>
  <c r="BD261" i="5" s="1"/>
  <c r="O261" i="5"/>
  <c r="N261" i="5"/>
  <c r="M261" i="5"/>
  <c r="L261" i="5"/>
  <c r="W260" i="5"/>
  <c r="V260" i="5"/>
  <c r="U260" i="5"/>
  <c r="T260" i="5"/>
  <c r="S260" i="5"/>
  <c r="Q260" i="5"/>
  <c r="R260" i="5" s="1"/>
  <c r="BD260" i="5" s="1"/>
  <c r="O260" i="5"/>
  <c r="N260" i="5"/>
  <c r="M260" i="5"/>
  <c r="L260" i="5"/>
  <c r="W259" i="5"/>
  <c r="V259" i="5"/>
  <c r="U259" i="5"/>
  <c r="T259" i="5"/>
  <c r="S259" i="5"/>
  <c r="Q259" i="5"/>
  <c r="R259" i="5" s="1"/>
  <c r="BD259" i="5" s="1"/>
  <c r="O259" i="5"/>
  <c r="N259" i="5"/>
  <c r="M259" i="5"/>
  <c r="L259" i="5"/>
  <c r="W258" i="5"/>
  <c r="V258" i="5"/>
  <c r="U258" i="5"/>
  <c r="T258" i="5"/>
  <c r="S258" i="5"/>
  <c r="Q258" i="5"/>
  <c r="R258" i="5" s="1"/>
  <c r="BD258" i="5" s="1"/>
  <c r="O258" i="5"/>
  <c r="N258" i="5"/>
  <c r="M258" i="5"/>
  <c r="L258" i="5"/>
  <c r="W257" i="5"/>
  <c r="V257" i="5"/>
  <c r="U257" i="5"/>
  <c r="T257" i="5"/>
  <c r="S257" i="5"/>
  <c r="Q257" i="5"/>
  <c r="R257" i="5" s="1"/>
  <c r="BD257" i="5" s="1"/>
  <c r="O257" i="5"/>
  <c r="N257" i="5"/>
  <c r="M257" i="5"/>
  <c r="L257" i="5"/>
  <c r="W256" i="5"/>
  <c r="V256" i="5"/>
  <c r="U256" i="5"/>
  <c r="T256" i="5"/>
  <c r="S256" i="5"/>
  <c r="Q256" i="5"/>
  <c r="R256" i="5" s="1"/>
  <c r="BD256" i="5" s="1"/>
  <c r="O256" i="5"/>
  <c r="N256" i="5"/>
  <c r="M256" i="5"/>
  <c r="L256" i="5"/>
  <c r="W255" i="5"/>
  <c r="V255" i="5"/>
  <c r="U255" i="5"/>
  <c r="T255" i="5"/>
  <c r="S255" i="5"/>
  <c r="Q255" i="5"/>
  <c r="R255" i="5" s="1"/>
  <c r="BD255" i="5" s="1"/>
  <c r="O255" i="5"/>
  <c r="N255" i="5"/>
  <c r="M255" i="5"/>
  <c r="L255" i="5"/>
  <c r="W254" i="5"/>
  <c r="V254" i="5"/>
  <c r="U254" i="5"/>
  <c r="T254" i="5"/>
  <c r="S254" i="5"/>
  <c r="Q254" i="5"/>
  <c r="R254" i="5" s="1"/>
  <c r="BD254" i="5" s="1"/>
  <c r="O254" i="5"/>
  <c r="N254" i="5"/>
  <c r="M254" i="5"/>
  <c r="L254" i="5"/>
  <c r="W253" i="5"/>
  <c r="V253" i="5"/>
  <c r="U253" i="5"/>
  <c r="T253" i="5"/>
  <c r="S253" i="5"/>
  <c r="Q253" i="5"/>
  <c r="R253" i="5" s="1"/>
  <c r="BD253" i="5" s="1"/>
  <c r="O253" i="5"/>
  <c r="N253" i="5"/>
  <c r="M253" i="5"/>
  <c r="L253" i="5"/>
  <c r="W252" i="5"/>
  <c r="V252" i="5"/>
  <c r="U252" i="5"/>
  <c r="T252" i="5"/>
  <c r="S252" i="5"/>
  <c r="Q252" i="5"/>
  <c r="R252" i="5" s="1"/>
  <c r="BD252" i="5" s="1"/>
  <c r="O252" i="5"/>
  <c r="N252" i="5"/>
  <c r="M252" i="5"/>
  <c r="L252" i="5"/>
  <c r="W251" i="5"/>
  <c r="V251" i="5"/>
  <c r="U251" i="5"/>
  <c r="T251" i="5"/>
  <c r="S251" i="5"/>
  <c r="Q251" i="5"/>
  <c r="R251" i="5" s="1"/>
  <c r="BD251" i="5" s="1"/>
  <c r="O251" i="5"/>
  <c r="N251" i="5"/>
  <c r="M251" i="5"/>
  <c r="L251" i="5"/>
  <c r="W250" i="5"/>
  <c r="V250" i="5"/>
  <c r="U250" i="5"/>
  <c r="T250" i="5"/>
  <c r="S250" i="5"/>
  <c r="Q250" i="5"/>
  <c r="R250" i="5" s="1"/>
  <c r="BD250" i="5" s="1"/>
  <c r="O250" i="5"/>
  <c r="N250" i="5"/>
  <c r="M250" i="5"/>
  <c r="L250" i="5"/>
  <c r="W249" i="5"/>
  <c r="V249" i="5"/>
  <c r="U249" i="5"/>
  <c r="T249" i="5"/>
  <c r="S249" i="5"/>
  <c r="Q249" i="5"/>
  <c r="R249" i="5" s="1"/>
  <c r="BD249" i="5" s="1"/>
  <c r="O249" i="5"/>
  <c r="N249" i="5"/>
  <c r="M249" i="5"/>
  <c r="L249" i="5"/>
  <c r="W248" i="5"/>
  <c r="V248" i="5"/>
  <c r="U248" i="5"/>
  <c r="T248" i="5"/>
  <c r="S248" i="5"/>
  <c r="Q248" i="5"/>
  <c r="R248" i="5" s="1"/>
  <c r="BD248" i="5" s="1"/>
  <c r="O248" i="5"/>
  <c r="N248" i="5"/>
  <c r="M248" i="5"/>
  <c r="L248" i="5"/>
  <c r="W247" i="5"/>
  <c r="V247" i="5"/>
  <c r="U247" i="5"/>
  <c r="T247" i="5"/>
  <c r="S247" i="5"/>
  <c r="Q247" i="5"/>
  <c r="R247" i="5" s="1"/>
  <c r="BD247" i="5" s="1"/>
  <c r="O247" i="5"/>
  <c r="N247" i="5"/>
  <c r="M247" i="5"/>
  <c r="L247" i="5"/>
  <c r="W246" i="5"/>
  <c r="V246" i="5"/>
  <c r="U246" i="5"/>
  <c r="T246" i="5"/>
  <c r="S246" i="5"/>
  <c r="Q246" i="5"/>
  <c r="R246" i="5" s="1"/>
  <c r="BD246" i="5" s="1"/>
  <c r="O246" i="5"/>
  <c r="N246" i="5"/>
  <c r="M246" i="5"/>
  <c r="L246" i="5"/>
  <c r="W245" i="5"/>
  <c r="V245" i="5"/>
  <c r="U245" i="5"/>
  <c r="T245" i="5"/>
  <c r="S245" i="5"/>
  <c r="Q245" i="5"/>
  <c r="R245" i="5" s="1"/>
  <c r="BD245" i="5" s="1"/>
  <c r="O245" i="5"/>
  <c r="N245" i="5"/>
  <c r="M245" i="5"/>
  <c r="L245" i="5"/>
  <c r="W244" i="5"/>
  <c r="V244" i="5"/>
  <c r="U244" i="5"/>
  <c r="T244" i="5"/>
  <c r="S244" i="5"/>
  <c r="Q244" i="5"/>
  <c r="R244" i="5" s="1"/>
  <c r="BD244" i="5" s="1"/>
  <c r="O244" i="5"/>
  <c r="N244" i="5"/>
  <c r="M244" i="5"/>
  <c r="L244" i="5"/>
  <c r="W243" i="5"/>
  <c r="V243" i="5"/>
  <c r="U243" i="5"/>
  <c r="T243" i="5"/>
  <c r="S243" i="5"/>
  <c r="Q243" i="5"/>
  <c r="R243" i="5" s="1"/>
  <c r="BD243" i="5" s="1"/>
  <c r="O243" i="5"/>
  <c r="N243" i="5"/>
  <c r="M243" i="5"/>
  <c r="L243" i="5"/>
  <c r="W242" i="5"/>
  <c r="V242" i="5"/>
  <c r="U242" i="5"/>
  <c r="T242" i="5"/>
  <c r="S242" i="5"/>
  <c r="Q242" i="5"/>
  <c r="R242" i="5" s="1"/>
  <c r="BD242" i="5" s="1"/>
  <c r="O242" i="5"/>
  <c r="N242" i="5"/>
  <c r="M242" i="5"/>
  <c r="L242" i="5"/>
  <c r="W241" i="5"/>
  <c r="V241" i="5"/>
  <c r="U241" i="5"/>
  <c r="T241" i="5"/>
  <c r="S241" i="5"/>
  <c r="Q241" i="5"/>
  <c r="R241" i="5" s="1"/>
  <c r="BD241" i="5" s="1"/>
  <c r="O241" i="5"/>
  <c r="N241" i="5"/>
  <c r="M241" i="5"/>
  <c r="L241" i="5"/>
  <c r="W240" i="5"/>
  <c r="V240" i="5"/>
  <c r="U240" i="5"/>
  <c r="T240" i="5"/>
  <c r="S240" i="5"/>
  <c r="Q240" i="5"/>
  <c r="R240" i="5" s="1"/>
  <c r="BD240" i="5" s="1"/>
  <c r="O240" i="5"/>
  <c r="N240" i="5"/>
  <c r="M240" i="5"/>
  <c r="L240" i="5"/>
  <c r="W239" i="5"/>
  <c r="V239" i="5"/>
  <c r="U239" i="5"/>
  <c r="T239" i="5"/>
  <c r="S239" i="5"/>
  <c r="Q239" i="5"/>
  <c r="R239" i="5" s="1"/>
  <c r="BD239" i="5" s="1"/>
  <c r="O239" i="5"/>
  <c r="N239" i="5"/>
  <c r="M239" i="5"/>
  <c r="L239" i="5"/>
  <c r="W238" i="5"/>
  <c r="V238" i="5"/>
  <c r="U238" i="5"/>
  <c r="T238" i="5"/>
  <c r="S238" i="5"/>
  <c r="Q238" i="5"/>
  <c r="R238" i="5" s="1"/>
  <c r="BD238" i="5" s="1"/>
  <c r="O238" i="5"/>
  <c r="N238" i="5"/>
  <c r="M238" i="5"/>
  <c r="L238" i="5"/>
  <c r="W237" i="5"/>
  <c r="V237" i="5"/>
  <c r="U237" i="5"/>
  <c r="T237" i="5"/>
  <c r="S237" i="5"/>
  <c r="Q237" i="5"/>
  <c r="R237" i="5" s="1"/>
  <c r="BD237" i="5" s="1"/>
  <c r="O237" i="5"/>
  <c r="N237" i="5"/>
  <c r="M237" i="5"/>
  <c r="L237" i="5"/>
  <c r="W236" i="5"/>
  <c r="V236" i="5"/>
  <c r="U236" i="5"/>
  <c r="T236" i="5"/>
  <c r="S236" i="5"/>
  <c r="Q236" i="5"/>
  <c r="R236" i="5" s="1"/>
  <c r="BD236" i="5" s="1"/>
  <c r="O236" i="5"/>
  <c r="N236" i="5"/>
  <c r="M236" i="5"/>
  <c r="L236" i="5"/>
  <c r="W235" i="5"/>
  <c r="V235" i="5"/>
  <c r="U235" i="5"/>
  <c r="T235" i="5"/>
  <c r="S235" i="5"/>
  <c r="Q235" i="5"/>
  <c r="R235" i="5" s="1"/>
  <c r="BD235" i="5" s="1"/>
  <c r="O235" i="5"/>
  <c r="N235" i="5"/>
  <c r="M235" i="5"/>
  <c r="L235" i="5"/>
  <c r="W234" i="5"/>
  <c r="V234" i="5"/>
  <c r="U234" i="5"/>
  <c r="T234" i="5"/>
  <c r="S234" i="5"/>
  <c r="Q234" i="5"/>
  <c r="R234" i="5" s="1"/>
  <c r="BD234" i="5" s="1"/>
  <c r="O234" i="5"/>
  <c r="N234" i="5"/>
  <c r="M234" i="5"/>
  <c r="L234" i="5"/>
  <c r="W233" i="5"/>
  <c r="V233" i="5"/>
  <c r="U233" i="5"/>
  <c r="T233" i="5"/>
  <c r="S233" i="5"/>
  <c r="Q233" i="5"/>
  <c r="R233" i="5" s="1"/>
  <c r="BD233" i="5" s="1"/>
  <c r="O233" i="5"/>
  <c r="N233" i="5"/>
  <c r="M233" i="5"/>
  <c r="L233" i="5"/>
  <c r="W232" i="5"/>
  <c r="V232" i="5"/>
  <c r="U232" i="5"/>
  <c r="T232" i="5"/>
  <c r="S232" i="5"/>
  <c r="Q232" i="5"/>
  <c r="R232" i="5" s="1"/>
  <c r="BD232" i="5" s="1"/>
  <c r="O232" i="5"/>
  <c r="N232" i="5"/>
  <c r="M232" i="5"/>
  <c r="L232" i="5"/>
  <c r="W231" i="5"/>
  <c r="V231" i="5"/>
  <c r="U231" i="5"/>
  <c r="T231" i="5"/>
  <c r="S231" i="5"/>
  <c r="Q231" i="5"/>
  <c r="R231" i="5" s="1"/>
  <c r="BD231" i="5" s="1"/>
  <c r="O231" i="5"/>
  <c r="N231" i="5"/>
  <c r="M231" i="5"/>
  <c r="L231" i="5"/>
  <c r="W230" i="5"/>
  <c r="V230" i="5"/>
  <c r="U230" i="5"/>
  <c r="T230" i="5"/>
  <c r="S230" i="5"/>
  <c r="Q230" i="5"/>
  <c r="R230" i="5" s="1"/>
  <c r="BD230" i="5" s="1"/>
  <c r="O230" i="5"/>
  <c r="N230" i="5"/>
  <c r="M230" i="5"/>
  <c r="L230" i="5"/>
  <c r="W229" i="5"/>
  <c r="V229" i="5"/>
  <c r="U229" i="5"/>
  <c r="T229" i="5"/>
  <c r="S229" i="5"/>
  <c r="Q229" i="5"/>
  <c r="R229" i="5" s="1"/>
  <c r="BD229" i="5" s="1"/>
  <c r="O229" i="5"/>
  <c r="N229" i="5"/>
  <c r="M229" i="5"/>
  <c r="L229" i="5"/>
  <c r="W228" i="5"/>
  <c r="V228" i="5"/>
  <c r="U228" i="5"/>
  <c r="T228" i="5"/>
  <c r="S228" i="5"/>
  <c r="Q228" i="5"/>
  <c r="R228" i="5" s="1"/>
  <c r="BD228" i="5" s="1"/>
  <c r="O228" i="5"/>
  <c r="N228" i="5"/>
  <c r="M228" i="5"/>
  <c r="L228" i="5"/>
  <c r="W227" i="5"/>
  <c r="V227" i="5"/>
  <c r="U227" i="5"/>
  <c r="T227" i="5"/>
  <c r="S227" i="5"/>
  <c r="Q227" i="5"/>
  <c r="R227" i="5" s="1"/>
  <c r="BD227" i="5" s="1"/>
  <c r="O227" i="5"/>
  <c r="N227" i="5"/>
  <c r="M227" i="5"/>
  <c r="L227" i="5"/>
  <c r="W226" i="5"/>
  <c r="V226" i="5"/>
  <c r="U226" i="5"/>
  <c r="T226" i="5"/>
  <c r="S226" i="5"/>
  <c r="Q226" i="5"/>
  <c r="R226" i="5" s="1"/>
  <c r="BD226" i="5" s="1"/>
  <c r="O226" i="5"/>
  <c r="N226" i="5"/>
  <c r="M226" i="5"/>
  <c r="L226" i="5"/>
  <c r="W225" i="5"/>
  <c r="V225" i="5"/>
  <c r="U225" i="5"/>
  <c r="T225" i="5"/>
  <c r="S225" i="5"/>
  <c r="Q225" i="5"/>
  <c r="R225" i="5" s="1"/>
  <c r="BD225" i="5" s="1"/>
  <c r="O225" i="5"/>
  <c r="N225" i="5"/>
  <c r="M225" i="5"/>
  <c r="L225" i="5"/>
  <c r="BD224" i="5"/>
  <c r="W224" i="5"/>
  <c r="V224" i="5"/>
  <c r="U224" i="5"/>
  <c r="T224" i="5"/>
  <c r="S224" i="5"/>
  <c r="Q224" i="5"/>
  <c r="R224" i="5" s="1"/>
  <c r="O224" i="5"/>
  <c r="N224" i="5"/>
  <c r="M224" i="5"/>
  <c r="L224" i="5"/>
  <c r="BD223" i="5"/>
  <c r="W223" i="5"/>
  <c r="V223" i="5"/>
  <c r="U223" i="5"/>
  <c r="T223" i="5"/>
  <c r="S223" i="5"/>
  <c r="Q223" i="5"/>
  <c r="R223" i="5" s="1"/>
  <c r="O223" i="5"/>
  <c r="N223" i="5"/>
  <c r="M223" i="5"/>
  <c r="L223" i="5"/>
  <c r="W222" i="5"/>
  <c r="V222" i="5"/>
  <c r="U222" i="5"/>
  <c r="T222" i="5"/>
  <c r="S222" i="5"/>
  <c r="Q222" i="5"/>
  <c r="R222" i="5" s="1"/>
  <c r="BD222" i="5" s="1"/>
  <c r="O222" i="5"/>
  <c r="N222" i="5"/>
  <c r="M222" i="5"/>
  <c r="L222" i="5"/>
  <c r="W221" i="5"/>
  <c r="V221" i="5"/>
  <c r="U221" i="5"/>
  <c r="T221" i="5"/>
  <c r="S221" i="5"/>
  <c r="Q221" i="5"/>
  <c r="R221" i="5" s="1"/>
  <c r="BD221" i="5" s="1"/>
  <c r="O221" i="5"/>
  <c r="N221" i="5"/>
  <c r="M221" i="5"/>
  <c r="L221" i="5"/>
  <c r="W220" i="5"/>
  <c r="V220" i="5"/>
  <c r="U220" i="5"/>
  <c r="T220" i="5"/>
  <c r="S220" i="5"/>
  <c r="Q220" i="5"/>
  <c r="R220" i="5" s="1"/>
  <c r="BD220" i="5" s="1"/>
  <c r="O220" i="5"/>
  <c r="N220" i="5"/>
  <c r="M220" i="5"/>
  <c r="L220" i="5"/>
  <c r="W219" i="5"/>
  <c r="V219" i="5"/>
  <c r="U219" i="5"/>
  <c r="T219" i="5"/>
  <c r="S219" i="5"/>
  <c r="Q219" i="5"/>
  <c r="R219" i="5" s="1"/>
  <c r="BD219" i="5" s="1"/>
  <c r="O219" i="5"/>
  <c r="N219" i="5"/>
  <c r="M219" i="5"/>
  <c r="L219" i="5"/>
  <c r="W218" i="5"/>
  <c r="V218" i="5"/>
  <c r="U218" i="5"/>
  <c r="T218" i="5"/>
  <c r="S218" i="5"/>
  <c r="Q218" i="5"/>
  <c r="R218" i="5" s="1"/>
  <c r="BD218" i="5" s="1"/>
  <c r="O218" i="5"/>
  <c r="N218" i="5"/>
  <c r="M218" i="5"/>
  <c r="L218" i="5"/>
  <c r="W217" i="5"/>
  <c r="V217" i="5"/>
  <c r="U217" i="5"/>
  <c r="T217" i="5"/>
  <c r="S217" i="5"/>
  <c r="Q217" i="5"/>
  <c r="R217" i="5" s="1"/>
  <c r="BD217" i="5" s="1"/>
  <c r="O217" i="5"/>
  <c r="N217" i="5"/>
  <c r="M217" i="5"/>
  <c r="L217" i="5"/>
  <c r="W216" i="5"/>
  <c r="V216" i="5"/>
  <c r="U216" i="5"/>
  <c r="T216" i="5"/>
  <c r="S216" i="5"/>
  <c r="Q216" i="5"/>
  <c r="R216" i="5" s="1"/>
  <c r="BD216" i="5" s="1"/>
  <c r="O216" i="5"/>
  <c r="N216" i="5"/>
  <c r="M216" i="5"/>
  <c r="L216" i="5"/>
  <c r="W215" i="5"/>
  <c r="V215" i="5"/>
  <c r="U215" i="5"/>
  <c r="T215" i="5"/>
  <c r="S215" i="5"/>
  <c r="Q215" i="5"/>
  <c r="R215" i="5" s="1"/>
  <c r="BD215" i="5" s="1"/>
  <c r="O215" i="5"/>
  <c r="N215" i="5"/>
  <c r="M215" i="5"/>
  <c r="L215" i="5"/>
  <c r="W214" i="5"/>
  <c r="V214" i="5"/>
  <c r="U214" i="5"/>
  <c r="T214" i="5"/>
  <c r="S214" i="5"/>
  <c r="Q214" i="5"/>
  <c r="R214" i="5" s="1"/>
  <c r="BD214" i="5" s="1"/>
  <c r="O214" i="5"/>
  <c r="N214" i="5"/>
  <c r="M214" i="5"/>
  <c r="L214" i="5"/>
  <c r="W213" i="5"/>
  <c r="V213" i="5"/>
  <c r="U213" i="5"/>
  <c r="T213" i="5"/>
  <c r="S213" i="5"/>
  <c r="Q213" i="5"/>
  <c r="R213" i="5" s="1"/>
  <c r="BD213" i="5" s="1"/>
  <c r="O213" i="5"/>
  <c r="N213" i="5"/>
  <c r="M213" i="5"/>
  <c r="L213" i="5"/>
  <c r="W212" i="5"/>
  <c r="V212" i="5"/>
  <c r="U212" i="5"/>
  <c r="T212" i="5"/>
  <c r="S212" i="5"/>
  <c r="Q212" i="5"/>
  <c r="R212" i="5" s="1"/>
  <c r="BD212" i="5" s="1"/>
  <c r="O212" i="5"/>
  <c r="N212" i="5"/>
  <c r="M212" i="5"/>
  <c r="L212" i="5"/>
  <c r="W211" i="5"/>
  <c r="V211" i="5"/>
  <c r="U211" i="5"/>
  <c r="T211" i="5"/>
  <c r="S211" i="5"/>
  <c r="Q211" i="5"/>
  <c r="R211" i="5" s="1"/>
  <c r="BD211" i="5" s="1"/>
  <c r="O211" i="5"/>
  <c r="N211" i="5"/>
  <c r="M211" i="5"/>
  <c r="L211" i="5"/>
  <c r="W210" i="5"/>
  <c r="V210" i="5"/>
  <c r="U210" i="5"/>
  <c r="T210" i="5"/>
  <c r="S210" i="5"/>
  <c r="Q210" i="5"/>
  <c r="R210" i="5" s="1"/>
  <c r="BD210" i="5" s="1"/>
  <c r="O210" i="5"/>
  <c r="N210" i="5"/>
  <c r="M210" i="5"/>
  <c r="L210" i="5"/>
  <c r="W209" i="5"/>
  <c r="V209" i="5"/>
  <c r="U209" i="5"/>
  <c r="T209" i="5"/>
  <c r="S209" i="5"/>
  <c r="Q209" i="5"/>
  <c r="R209" i="5" s="1"/>
  <c r="BD209" i="5" s="1"/>
  <c r="O209" i="5"/>
  <c r="N209" i="5"/>
  <c r="M209" i="5"/>
  <c r="L209" i="5"/>
  <c r="W208" i="5"/>
  <c r="V208" i="5"/>
  <c r="U208" i="5"/>
  <c r="T208" i="5"/>
  <c r="S208" i="5"/>
  <c r="Q208" i="5"/>
  <c r="R208" i="5" s="1"/>
  <c r="BD208" i="5" s="1"/>
  <c r="O208" i="5"/>
  <c r="N208" i="5"/>
  <c r="M208" i="5"/>
  <c r="L208" i="5"/>
  <c r="W207" i="5"/>
  <c r="V207" i="5"/>
  <c r="U207" i="5"/>
  <c r="T207" i="5"/>
  <c r="S207" i="5"/>
  <c r="Q207" i="5"/>
  <c r="R207" i="5" s="1"/>
  <c r="BD207" i="5" s="1"/>
  <c r="O207" i="5"/>
  <c r="N207" i="5"/>
  <c r="M207" i="5"/>
  <c r="L207" i="5"/>
  <c r="W206" i="5"/>
  <c r="V206" i="5"/>
  <c r="U206" i="5"/>
  <c r="T206" i="5"/>
  <c r="S206" i="5"/>
  <c r="Q206" i="5"/>
  <c r="R206" i="5" s="1"/>
  <c r="BD206" i="5" s="1"/>
  <c r="O206" i="5"/>
  <c r="N206" i="5"/>
  <c r="M206" i="5"/>
  <c r="L206" i="5"/>
  <c r="W205" i="5"/>
  <c r="V205" i="5"/>
  <c r="U205" i="5"/>
  <c r="T205" i="5"/>
  <c r="S205" i="5"/>
  <c r="Q205" i="5"/>
  <c r="R205" i="5" s="1"/>
  <c r="BD205" i="5" s="1"/>
  <c r="O205" i="5"/>
  <c r="N205" i="5"/>
  <c r="M205" i="5"/>
  <c r="L205" i="5"/>
  <c r="W204" i="5"/>
  <c r="V204" i="5"/>
  <c r="U204" i="5"/>
  <c r="T204" i="5"/>
  <c r="S204" i="5"/>
  <c r="Q204" i="5"/>
  <c r="R204" i="5" s="1"/>
  <c r="BD204" i="5" s="1"/>
  <c r="O204" i="5"/>
  <c r="N204" i="5"/>
  <c r="M204" i="5"/>
  <c r="L204" i="5"/>
  <c r="W203" i="5"/>
  <c r="V203" i="5"/>
  <c r="U203" i="5"/>
  <c r="T203" i="5"/>
  <c r="S203" i="5"/>
  <c r="Q203" i="5"/>
  <c r="R203" i="5" s="1"/>
  <c r="BD203" i="5" s="1"/>
  <c r="O203" i="5"/>
  <c r="N203" i="5"/>
  <c r="M203" i="5"/>
  <c r="L203" i="5"/>
  <c r="W202" i="5"/>
  <c r="V202" i="5"/>
  <c r="U202" i="5"/>
  <c r="T202" i="5"/>
  <c r="S202" i="5"/>
  <c r="Q202" i="5"/>
  <c r="R202" i="5" s="1"/>
  <c r="BD202" i="5" s="1"/>
  <c r="O202" i="5"/>
  <c r="N202" i="5"/>
  <c r="M202" i="5"/>
  <c r="L202" i="5"/>
  <c r="W201" i="5"/>
  <c r="V201" i="5"/>
  <c r="U201" i="5"/>
  <c r="T201" i="5"/>
  <c r="S201" i="5"/>
  <c r="Q201" i="5"/>
  <c r="R201" i="5" s="1"/>
  <c r="BD201" i="5" s="1"/>
  <c r="O201" i="5"/>
  <c r="N201" i="5"/>
  <c r="M201" i="5"/>
  <c r="L201" i="5"/>
  <c r="W200" i="5"/>
  <c r="V200" i="5"/>
  <c r="U200" i="5"/>
  <c r="T200" i="5"/>
  <c r="S200" i="5"/>
  <c r="Q200" i="5"/>
  <c r="R200" i="5" s="1"/>
  <c r="BD200" i="5" s="1"/>
  <c r="O200" i="5"/>
  <c r="N200" i="5"/>
  <c r="M200" i="5"/>
  <c r="L200" i="5"/>
  <c r="W199" i="5"/>
  <c r="V199" i="5"/>
  <c r="U199" i="5"/>
  <c r="T199" i="5"/>
  <c r="S199" i="5"/>
  <c r="Q199" i="5"/>
  <c r="R199" i="5" s="1"/>
  <c r="BD199" i="5" s="1"/>
  <c r="O199" i="5"/>
  <c r="N199" i="5"/>
  <c r="M199" i="5"/>
  <c r="L199" i="5"/>
  <c r="W198" i="5"/>
  <c r="V198" i="5"/>
  <c r="U198" i="5"/>
  <c r="T198" i="5"/>
  <c r="S198" i="5"/>
  <c r="Q198" i="5"/>
  <c r="R198" i="5" s="1"/>
  <c r="BD198" i="5" s="1"/>
  <c r="O198" i="5"/>
  <c r="N198" i="5"/>
  <c r="M198" i="5"/>
  <c r="L198" i="5"/>
  <c r="W197" i="5"/>
  <c r="V197" i="5"/>
  <c r="U197" i="5"/>
  <c r="T197" i="5"/>
  <c r="S197" i="5"/>
  <c r="Q197" i="5"/>
  <c r="R197" i="5" s="1"/>
  <c r="BD197" i="5" s="1"/>
  <c r="O197" i="5"/>
  <c r="N197" i="5"/>
  <c r="M197" i="5"/>
  <c r="L197" i="5"/>
  <c r="W196" i="5"/>
  <c r="V196" i="5"/>
  <c r="U196" i="5"/>
  <c r="T196" i="5"/>
  <c r="S196" i="5"/>
  <c r="Q196" i="5"/>
  <c r="R196" i="5" s="1"/>
  <c r="BD196" i="5" s="1"/>
  <c r="O196" i="5"/>
  <c r="N196" i="5"/>
  <c r="M196" i="5"/>
  <c r="L196" i="5"/>
  <c r="W195" i="5"/>
  <c r="V195" i="5"/>
  <c r="U195" i="5"/>
  <c r="T195" i="5"/>
  <c r="S195" i="5"/>
  <c r="Q195" i="5"/>
  <c r="R195" i="5" s="1"/>
  <c r="BD195" i="5" s="1"/>
  <c r="O195" i="5"/>
  <c r="N195" i="5"/>
  <c r="M195" i="5"/>
  <c r="L195" i="5"/>
  <c r="W194" i="5"/>
  <c r="V194" i="5"/>
  <c r="U194" i="5"/>
  <c r="T194" i="5"/>
  <c r="S194" i="5"/>
  <c r="Q194" i="5"/>
  <c r="R194" i="5" s="1"/>
  <c r="BD194" i="5" s="1"/>
  <c r="O194" i="5"/>
  <c r="N194" i="5"/>
  <c r="M194" i="5"/>
  <c r="L194" i="5"/>
  <c r="W193" i="5"/>
  <c r="V193" i="5"/>
  <c r="U193" i="5"/>
  <c r="T193" i="5"/>
  <c r="S193" i="5"/>
  <c r="Q193" i="5"/>
  <c r="R193" i="5" s="1"/>
  <c r="BD193" i="5" s="1"/>
  <c r="O193" i="5"/>
  <c r="N193" i="5"/>
  <c r="M193" i="5"/>
  <c r="L193" i="5"/>
  <c r="W192" i="5"/>
  <c r="V192" i="5"/>
  <c r="U192" i="5"/>
  <c r="T192" i="5"/>
  <c r="S192" i="5"/>
  <c r="Q192" i="5"/>
  <c r="R192" i="5" s="1"/>
  <c r="BD192" i="5" s="1"/>
  <c r="O192" i="5"/>
  <c r="N192" i="5"/>
  <c r="M192" i="5"/>
  <c r="L192" i="5"/>
  <c r="W191" i="5"/>
  <c r="V191" i="5"/>
  <c r="U191" i="5"/>
  <c r="T191" i="5"/>
  <c r="S191" i="5"/>
  <c r="Q191" i="5"/>
  <c r="R191" i="5" s="1"/>
  <c r="BD191" i="5" s="1"/>
  <c r="O191" i="5"/>
  <c r="N191" i="5"/>
  <c r="M191" i="5"/>
  <c r="L191" i="5"/>
  <c r="W190" i="5"/>
  <c r="V190" i="5"/>
  <c r="U190" i="5"/>
  <c r="T190" i="5"/>
  <c r="S190" i="5"/>
  <c r="Q190" i="5"/>
  <c r="R190" i="5" s="1"/>
  <c r="BD190" i="5" s="1"/>
  <c r="O190" i="5"/>
  <c r="N190" i="5"/>
  <c r="M190" i="5"/>
  <c r="L190" i="5"/>
  <c r="W189" i="5"/>
  <c r="V189" i="5"/>
  <c r="U189" i="5"/>
  <c r="T189" i="5"/>
  <c r="S189" i="5"/>
  <c r="Q189" i="5"/>
  <c r="R189" i="5" s="1"/>
  <c r="BD189" i="5" s="1"/>
  <c r="O189" i="5"/>
  <c r="N189" i="5"/>
  <c r="M189" i="5"/>
  <c r="L189" i="5"/>
  <c r="W188" i="5"/>
  <c r="V188" i="5"/>
  <c r="U188" i="5"/>
  <c r="T188" i="5"/>
  <c r="S188" i="5"/>
  <c r="Q188" i="5"/>
  <c r="R188" i="5" s="1"/>
  <c r="BD188" i="5" s="1"/>
  <c r="O188" i="5"/>
  <c r="N188" i="5"/>
  <c r="M188" i="5"/>
  <c r="L188" i="5"/>
  <c r="W187" i="5"/>
  <c r="V187" i="5"/>
  <c r="U187" i="5"/>
  <c r="T187" i="5"/>
  <c r="S187" i="5"/>
  <c r="Q187" i="5"/>
  <c r="R187" i="5" s="1"/>
  <c r="BD187" i="5" s="1"/>
  <c r="O187" i="5"/>
  <c r="N187" i="5"/>
  <c r="M187" i="5"/>
  <c r="L187" i="5"/>
  <c r="W186" i="5"/>
  <c r="V186" i="5"/>
  <c r="U186" i="5"/>
  <c r="T186" i="5"/>
  <c r="S186" i="5"/>
  <c r="Q186" i="5"/>
  <c r="R186" i="5" s="1"/>
  <c r="BD186" i="5" s="1"/>
  <c r="O186" i="5"/>
  <c r="N186" i="5"/>
  <c r="M186" i="5"/>
  <c r="L186" i="5"/>
  <c r="W185" i="5"/>
  <c r="V185" i="5"/>
  <c r="U185" i="5"/>
  <c r="T185" i="5"/>
  <c r="S185" i="5"/>
  <c r="Q185" i="5"/>
  <c r="R185" i="5" s="1"/>
  <c r="BD185" i="5" s="1"/>
  <c r="O185" i="5"/>
  <c r="N185" i="5"/>
  <c r="M185" i="5"/>
  <c r="L185" i="5"/>
  <c r="W184" i="5"/>
  <c r="V184" i="5"/>
  <c r="U184" i="5"/>
  <c r="T184" i="5"/>
  <c r="S184" i="5"/>
  <c r="Q184" i="5"/>
  <c r="R184" i="5" s="1"/>
  <c r="BD184" i="5" s="1"/>
  <c r="O184" i="5"/>
  <c r="N184" i="5"/>
  <c r="M184" i="5"/>
  <c r="L184" i="5"/>
  <c r="W183" i="5"/>
  <c r="V183" i="5"/>
  <c r="U183" i="5"/>
  <c r="T183" i="5"/>
  <c r="S183" i="5"/>
  <c r="Q183" i="5"/>
  <c r="R183" i="5" s="1"/>
  <c r="BD183" i="5" s="1"/>
  <c r="O183" i="5"/>
  <c r="N183" i="5"/>
  <c r="M183" i="5"/>
  <c r="L183" i="5"/>
  <c r="W182" i="5"/>
  <c r="V182" i="5"/>
  <c r="U182" i="5"/>
  <c r="T182" i="5"/>
  <c r="S182" i="5"/>
  <c r="Q182" i="5"/>
  <c r="R182" i="5" s="1"/>
  <c r="BD182" i="5" s="1"/>
  <c r="O182" i="5"/>
  <c r="N182" i="5"/>
  <c r="M182" i="5"/>
  <c r="L182" i="5"/>
  <c r="W181" i="5"/>
  <c r="V181" i="5"/>
  <c r="U181" i="5"/>
  <c r="T181" i="5"/>
  <c r="S181" i="5"/>
  <c r="Q181" i="5"/>
  <c r="R181" i="5" s="1"/>
  <c r="BD181" i="5" s="1"/>
  <c r="O181" i="5"/>
  <c r="N181" i="5"/>
  <c r="M181" i="5"/>
  <c r="L181" i="5"/>
  <c r="W180" i="5"/>
  <c r="V180" i="5"/>
  <c r="U180" i="5"/>
  <c r="T180" i="5"/>
  <c r="S180" i="5"/>
  <c r="Q180" i="5"/>
  <c r="R180" i="5" s="1"/>
  <c r="BD180" i="5" s="1"/>
  <c r="O180" i="5"/>
  <c r="N180" i="5"/>
  <c r="M180" i="5"/>
  <c r="L180" i="5"/>
  <c r="W179" i="5"/>
  <c r="V179" i="5"/>
  <c r="U179" i="5"/>
  <c r="T179" i="5"/>
  <c r="S179" i="5"/>
  <c r="Q179" i="5"/>
  <c r="R179" i="5" s="1"/>
  <c r="BD179" i="5" s="1"/>
  <c r="O179" i="5"/>
  <c r="N179" i="5"/>
  <c r="M179" i="5"/>
  <c r="L179" i="5"/>
  <c r="W178" i="5"/>
  <c r="V178" i="5"/>
  <c r="U178" i="5"/>
  <c r="T178" i="5"/>
  <c r="S178" i="5"/>
  <c r="Q178" i="5"/>
  <c r="R178" i="5" s="1"/>
  <c r="BD178" i="5" s="1"/>
  <c r="O178" i="5"/>
  <c r="N178" i="5"/>
  <c r="M178" i="5"/>
  <c r="L178" i="5"/>
  <c r="W177" i="5"/>
  <c r="V177" i="5"/>
  <c r="U177" i="5"/>
  <c r="T177" i="5"/>
  <c r="S177" i="5"/>
  <c r="Q177" i="5"/>
  <c r="R177" i="5" s="1"/>
  <c r="BD177" i="5" s="1"/>
  <c r="O177" i="5"/>
  <c r="N177" i="5"/>
  <c r="M177" i="5"/>
  <c r="L177" i="5"/>
  <c r="W176" i="5"/>
  <c r="V176" i="5"/>
  <c r="U176" i="5"/>
  <c r="T176" i="5"/>
  <c r="S176" i="5"/>
  <c r="Q176" i="5"/>
  <c r="R176" i="5" s="1"/>
  <c r="BD176" i="5" s="1"/>
  <c r="O176" i="5"/>
  <c r="N176" i="5"/>
  <c r="M176" i="5"/>
  <c r="L176" i="5"/>
  <c r="W175" i="5"/>
  <c r="V175" i="5"/>
  <c r="U175" i="5"/>
  <c r="T175" i="5"/>
  <c r="S175" i="5"/>
  <c r="Q175" i="5"/>
  <c r="R175" i="5" s="1"/>
  <c r="BD175" i="5" s="1"/>
  <c r="O175" i="5"/>
  <c r="N175" i="5"/>
  <c r="M175" i="5"/>
  <c r="L175" i="5"/>
  <c r="W174" i="5"/>
  <c r="V174" i="5"/>
  <c r="U174" i="5"/>
  <c r="T174" i="5"/>
  <c r="S174" i="5"/>
  <c r="Q174" i="5"/>
  <c r="R174" i="5" s="1"/>
  <c r="BD174" i="5" s="1"/>
  <c r="O174" i="5"/>
  <c r="N174" i="5"/>
  <c r="M174" i="5"/>
  <c r="L174" i="5"/>
  <c r="W173" i="5"/>
  <c r="V173" i="5"/>
  <c r="U173" i="5"/>
  <c r="T173" i="5"/>
  <c r="S173" i="5"/>
  <c r="Q173" i="5"/>
  <c r="R173" i="5" s="1"/>
  <c r="BD173" i="5" s="1"/>
  <c r="O173" i="5"/>
  <c r="N173" i="5"/>
  <c r="M173" i="5"/>
  <c r="L173" i="5"/>
  <c r="W172" i="5"/>
  <c r="V172" i="5"/>
  <c r="U172" i="5"/>
  <c r="T172" i="5"/>
  <c r="S172" i="5"/>
  <c r="Q172" i="5"/>
  <c r="R172" i="5" s="1"/>
  <c r="BD172" i="5" s="1"/>
  <c r="O172" i="5"/>
  <c r="N172" i="5"/>
  <c r="M172" i="5"/>
  <c r="L172" i="5"/>
  <c r="W171" i="5"/>
  <c r="V171" i="5"/>
  <c r="U171" i="5"/>
  <c r="T171" i="5"/>
  <c r="S171" i="5"/>
  <c r="Q171" i="5"/>
  <c r="R171" i="5" s="1"/>
  <c r="BD171" i="5" s="1"/>
  <c r="O171" i="5"/>
  <c r="N171" i="5"/>
  <c r="M171" i="5"/>
  <c r="L171" i="5"/>
  <c r="W170" i="5"/>
  <c r="V170" i="5"/>
  <c r="U170" i="5"/>
  <c r="T170" i="5"/>
  <c r="S170" i="5"/>
  <c r="Q170" i="5"/>
  <c r="R170" i="5" s="1"/>
  <c r="BD170" i="5" s="1"/>
  <c r="O170" i="5"/>
  <c r="N170" i="5"/>
  <c r="M170" i="5"/>
  <c r="L170" i="5"/>
  <c r="W169" i="5"/>
  <c r="V169" i="5"/>
  <c r="U169" i="5"/>
  <c r="T169" i="5"/>
  <c r="S169" i="5"/>
  <c r="Q169" i="5"/>
  <c r="R169" i="5" s="1"/>
  <c r="BD169" i="5" s="1"/>
  <c r="O169" i="5"/>
  <c r="N169" i="5"/>
  <c r="M169" i="5"/>
  <c r="L169" i="5"/>
  <c r="W168" i="5"/>
  <c r="V168" i="5"/>
  <c r="U168" i="5"/>
  <c r="T168" i="5"/>
  <c r="S168" i="5"/>
  <c r="Q168" i="5"/>
  <c r="R168" i="5" s="1"/>
  <c r="BD168" i="5" s="1"/>
  <c r="O168" i="5"/>
  <c r="N168" i="5"/>
  <c r="M168" i="5"/>
  <c r="L168" i="5"/>
  <c r="W167" i="5"/>
  <c r="V167" i="5"/>
  <c r="U167" i="5"/>
  <c r="T167" i="5"/>
  <c r="S167" i="5"/>
  <c r="Q167" i="5"/>
  <c r="R167" i="5" s="1"/>
  <c r="BD167" i="5" s="1"/>
  <c r="O167" i="5"/>
  <c r="N167" i="5"/>
  <c r="M167" i="5"/>
  <c r="L167" i="5"/>
  <c r="W166" i="5"/>
  <c r="V166" i="5"/>
  <c r="U166" i="5"/>
  <c r="T166" i="5"/>
  <c r="S166" i="5"/>
  <c r="Q166" i="5"/>
  <c r="R166" i="5" s="1"/>
  <c r="BD166" i="5" s="1"/>
  <c r="O166" i="5"/>
  <c r="N166" i="5"/>
  <c r="M166" i="5"/>
  <c r="L166" i="5"/>
  <c r="W165" i="5"/>
  <c r="V165" i="5"/>
  <c r="U165" i="5"/>
  <c r="T165" i="5"/>
  <c r="S165" i="5"/>
  <c r="Q165" i="5"/>
  <c r="R165" i="5" s="1"/>
  <c r="BD165" i="5" s="1"/>
  <c r="O165" i="5"/>
  <c r="N165" i="5"/>
  <c r="M165" i="5"/>
  <c r="L165" i="5"/>
  <c r="W164" i="5"/>
  <c r="V164" i="5"/>
  <c r="U164" i="5"/>
  <c r="T164" i="5"/>
  <c r="S164" i="5"/>
  <c r="Q164" i="5"/>
  <c r="R164" i="5" s="1"/>
  <c r="BD164" i="5" s="1"/>
  <c r="O164" i="5"/>
  <c r="N164" i="5"/>
  <c r="M164" i="5"/>
  <c r="L164" i="5"/>
  <c r="W163" i="5"/>
  <c r="V163" i="5"/>
  <c r="U163" i="5"/>
  <c r="T163" i="5"/>
  <c r="S163" i="5"/>
  <c r="Q163" i="5"/>
  <c r="R163" i="5" s="1"/>
  <c r="BD163" i="5" s="1"/>
  <c r="O163" i="5"/>
  <c r="N163" i="5"/>
  <c r="M163" i="5"/>
  <c r="L163" i="5"/>
  <c r="W162" i="5"/>
  <c r="V162" i="5"/>
  <c r="U162" i="5"/>
  <c r="T162" i="5"/>
  <c r="S162" i="5"/>
  <c r="Q162" i="5"/>
  <c r="R162" i="5" s="1"/>
  <c r="BD162" i="5" s="1"/>
  <c r="O162" i="5"/>
  <c r="N162" i="5"/>
  <c r="M162" i="5"/>
  <c r="L162" i="5"/>
  <c r="W161" i="5"/>
  <c r="V161" i="5"/>
  <c r="U161" i="5"/>
  <c r="T161" i="5"/>
  <c r="S161" i="5"/>
  <c r="Q161" i="5"/>
  <c r="R161" i="5" s="1"/>
  <c r="BD161" i="5" s="1"/>
  <c r="O161" i="5"/>
  <c r="N161" i="5"/>
  <c r="M161" i="5"/>
  <c r="L161" i="5"/>
  <c r="W160" i="5"/>
  <c r="V160" i="5"/>
  <c r="U160" i="5"/>
  <c r="T160" i="5"/>
  <c r="S160" i="5"/>
  <c r="Q160" i="5"/>
  <c r="R160" i="5" s="1"/>
  <c r="BD160" i="5" s="1"/>
  <c r="O160" i="5"/>
  <c r="N160" i="5"/>
  <c r="M160" i="5"/>
  <c r="L160" i="5"/>
  <c r="W159" i="5"/>
  <c r="V159" i="5"/>
  <c r="U159" i="5"/>
  <c r="T159" i="5"/>
  <c r="S159" i="5"/>
  <c r="Q159" i="5"/>
  <c r="R159" i="5" s="1"/>
  <c r="BD159" i="5" s="1"/>
  <c r="O159" i="5"/>
  <c r="N159" i="5"/>
  <c r="M159" i="5"/>
  <c r="L159" i="5"/>
  <c r="W158" i="5"/>
  <c r="V158" i="5"/>
  <c r="U158" i="5"/>
  <c r="T158" i="5"/>
  <c r="S158" i="5"/>
  <c r="Q158" i="5"/>
  <c r="R158" i="5" s="1"/>
  <c r="BD158" i="5" s="1"/>
  <c r="O158" i="5"/>
  <c r="N158" i="5"/>
  <c r="M158" i="5"/>
  <c r="L158" i="5"/>
  <c r="W157" i="5"/>
  <c r="V157" i="5"/>
  <c r="U157" i="5"/>
  <c r="T157" i="5"/>
  <c r="S157" i="5"/>
  <c r="Q157" i="5"/>
  <c r="R157" i="5" s="1"/>
  <c r="BD157" i="5" s="1"/>
  <c r="O157" i="5"/>
  <c r="N157" i="5"/>
  <c r="M157" i="5"/>
  <c r="L157" i="5"/>
  <c r="W156" i="5"/>
  <c r="V156" i="5"/>
  <c r="U156" i="5"/>
  <c r="T156" i="5"/>
  <c r="S156" i="5"/>
  <c r="Q156" i="5"/>
  <c r="R156" i="5" s="1"/>
  <c r="BD156" i="5" s="1"/>
  <c r="O156" i="5"/>
  <c r="N156" i="5"/>
  <c r="M156" i="5"/>
  <c r="L156" i="5"/>
  <c r="W155" i="5"/>
  <c r="V155" i="5"/>
  <c r="U155" i="5"/>
  <c r="T155" i="5"/>
  <c r="S155" i="5"/>
  <c r="Q155" i="5"/>
  <c r="R155" i="5" s="1"/>
  <c r="BD155" i="5" s="1"/>
  <c r="O155" i="5"/>
  <c r="N155" i="5"/>
  <c r="M155" i="5"/>
  <c r="L155" i="5"/>
  <c r="W154" i="5"/>
  <c r="V154" i="5"/>
  <c r="U154" i="5"/>
  <c r="T154" i="5"/>
  <c r="S154" i="5"/>
  <c r="Q154" i="5"/>
  <c r="R154" i="5" s="1"/>
  <c r="BD154" i="5" s="1"/>
  <c r="O154" i="5"/>
  <c r="N154" i="5"/>
  <c r="M154" i="5"/>
  <c r="L154" i="5"/>
  <c r="W153" i="5"/>
  <c r="V153" i="5"/>
  <c r="U153" i="5"/>
  <c r="T153" i="5"/>
  <c r="S153" i="5"/>
  <c r="Q153" i="5"/>
  <c r="R153" i="5" s="1"/>
  <c r="BD153" i="5" s="1"/>
  <c r="O153" i="5"/>
  <c r="N153" i="5"/>
  <c r="M153" i="5"/>
  <c r="L153" i="5"/>
  <c r="W152" i="5"/>
  <c r="V152" i="5"/>
  <c r="U152" i="5"/>
  <c r="T152" i="5"/>
  <c r="S152" i="5"/>
  <c r="Q152" i="5"/>
  <c r="R152" i="5" s="1"/>
  <c r="BD152" i="5" s="1"/>
  <c r="O152" i="5"/>
  <c r="N152" i="5"/>
  <c r="M152" i="5"/>
  <c r="L152" i="5"/>
  <c r="W151" i="5"/>
  <c r="V151" i="5"/>
  <c r="U151" i="5"/>
  <c r="T151" i="5"/>
  <c r="S151" i="5"/>
  <c r="Q151" i="5"/>
  <c r="R151" i="5" s="1"/>
  <c r="BD151" i="5" s="1"/>
  <c r="O151" i="5"/>
  <c r="N151" i="5"/>
  <c r="M151" i="5"/>
  <c r="L151" i="5"/>
  <c r="W150" i="5"/>
  <c r="V150" i="5"/>
  <c r="U150" i="5"/>
  <c r="T150" i="5"/>
  <c r="S150" i="5"/>
  <c r="Q150" i="5"/>
  <c r="R150" i="5" s="1"/>
  <c r="BD150" i="5" s="1"/>
  <c r="O150" i="5"/>
  <c r="N150" i="5"/>
  <c r="M150" i="5"/>
  <c r="L150" i="5"/>
  <c r="W149" i="5"/>
  <c r="V149" i="5"/>
  <c r="U149" i="5"/>
  <c r="T149" i="5"/>
  <c r="S149" i="5"/>
  <c r="Q149" i="5"/>
  <c r="R149" i="5" s="1"/>
  <c r="BD149" i="5" s="1"/>
  <c r="O149" i="5"/>
  <c r="N149" i="5"/>
  <c r="M149" i="5"/>
  <c r="L149" i="5"/>
  <c r="W148" i="5"/>
  <c r="V148" i="5"/>
  <c r="U148" i="5"/>
  <c r="T148" i="5"/>
  <c r="S148" i="5"/>
  <c r="Q148" i="5"/>
  <c r="R148" i="5" s="1"/>
  <c r="BD148" i="5" s="1"/>
  <c r="O148" i="5"/>
  <c r="N148" i="5"/>
  <c r="M148" i="5"/>
  <c r="L148" i="5"/>
  <c r="W147" i="5"/>
  <c r="V147" i="5"/>
  <c r="U147" i="5"/>
  <c r="T147" i="5"/>
  <c r="S147" i="5"/>
  <c r="Q147" i="5"/>
  <c r="R147" i="5" s="1"/>
  <c r="BD147" i="5" s="1"/>
  <c r="O147" i="5"/>
  <c r="N147" i="5"/>
  <c r="M147" i="5"/>
  <c r="L147" i="5"/>
  <c r="W146" i="5"/>
  <c r="V146" i="5"/>
  <c r="U146" i="5"/>
  <c r="T146" i="5"/>
  <c r="S146" i="5"/>
  <c r="Q146" i="5"/>
  <c r="R146" i="5" s="1"/>
  <c r="BD146" i="5" s="1"/>
  <c r="O146" i="5"/>
  <c r="N146" i="5"/>
  <c r="M146" i="5"/>
  <c r="L146" i="5"/>
  <c r="W145" i="5"/>
  <c r="V145" i="5"/>
  <c r="U145" i="5"/>
  <c r="T145" i="5"/>
  <c r="S145" i="5"/>
  <c r="Q145" i="5"/>
  <c r="R145" i="5" s="1"/>
  <c r="BD145" i="5" s="1"/>
  <c r="O145" i="5"/>
  <c r="N145" i="5"/>
  <c r="M145" i="5"/>
  <c r="L145" i="5"/>
  <c r="W144" i="5"/>
  <c r="V144" i="5"/>
  <c r="U144" i="5"/>
  <c r="T144" i="5"/>
  <c r="S144" i="5"/>
  <c r="Q144" i="5"/>
  <c r="R144" i="5" s="1"/>
  <c r="BD144" i="5" s="1"/>
  <c r="O144" i="5"/>
  <c r="N144" i="5"/>
  <c r="M144" i="5"/>
  <c r="L144" i="5"/>
  <c r="W143" i="5"/>
  <c r="V143" i="5"/>
  <c r="U143" i="5"/>
  <c r="T143" i="5"/>
  <c r="S143" i="5"/>
  <c r="Q143" i="5"/>
  <c r="R143" i="5" s="1"/>
  <c r="BD143" i="5" s="1"/>
  <c r="O143" i="5"/>
  <c r="N143" i="5"/>
  <c r="M143" i="5"/>
  <c r="L143" i="5"/>
  <c r="W142" i="5"/>
  <c r="V142" i="5"/>
  <c r="U142" i="5"/>
  <c r="T142" i="5"/>
  <c r="S142" i="5"/>
  <c r="Q142" i="5"/>
  <c r="R142" i="5" s="1"/>
  <c r="BD142" i="5" s="1"/>
  <c r="O142" i="5"/>
  <c r="N142" i="5"/>
  <c r="M142" i="5"/>
  <c r="L142" i="5"/>
  <c r="W141" i="5"/>
  <c r="V141" i="5"/>
  <c r="U141" i="5"/>
  <c r="T141" i="5"/>
  <c r="S141" i="5"/>
  <c r="Q141" i="5"/>
  <c r="R141" i="5" s="1"/>
  <c r="BD141" i="5" s="1"/>
  <c r="O141" i="5"/>
  <c r="N141" i="5"/>
  <c r="M141" i="5"/>
  <c r="L141" i="5"/>
  <c r="W140" i="5"/>
  <c r="V140" i="5"/>
  <c r="U140" i="5"/>
  <c r="T140" i="5"/>
  <c r="S140" i="5"/>
  <c r="Q140" i="5"/>
  <c r="R140" i="5" s="1"/>
  <c r="BD140" i="5" s="1"/>
  <c r="O140" i="5"/>
  <c r="N140" i="5"/>
  <c r="M140" i="5"/>
  <c r="L140" i="5"/>
  <c r="W139" i="5"/>
  <c r="V139" i="5"/>
  <c r="U139" i="5"/>
  <c r="T139" i="5"/>
  <c r="S139" i="5"/>
  <c r="Q139" i="5"/>
  <c r="R139" i="5" s="1"/>
  <c r="BD139" i="5" s="1"/>
  <c r="O139" i="5"/>
  <c r="N139" i="5"/>
  <c r="M139" i="5"/>
  <c r="L139" i="5"/>
  <c r="W138" i="5"/>
  <c r="V138" i="5"/>
  <c r="U138" i="5"/>
  <c r="T138" i="5"/>
  <c r="S138" i="5"/>
  <c r="Q138" i="5"/>
  <c r="R138" i="5" s="1"/>
  <c r="BD138" i="5" s="1"/>
  <c r="O138" i="5"/>
  <c r="N138" i="5"/>
  <c r="M138" i="5"/>
  <c r="L138" i="5"/>
  <c r="W137" i="5"/>
  <c r="V137" i="5"/>
  <c r="U137" i="5"/>
  <c r="T137" i="5"/>
  <c r="S137" i="5"/>
  <c r="Q137" i="5"/>
  <c r="R137" i="5" s="1"/>
  <c r="BD137" i="5" s="1"/>
  <c r="O137" i="5"/>
  <c r="N137" i="5"/>
  <c r="M137" i="5"/>
  <c r="L137" i="5"/>
  <c r="W136" i="5"/>
  <c r="V136" i="5"/>
  <c r="U136" i="5"/>
  <c r="T136" i="5"/>
  <c r="S136" i="5"/>
  <c r="Q136" i="5"/>
  <c r="R136" i="5" s="1"/>
  <c r="BD136" i="5" s="1"/>
  <c r="O136" i="5"/>
  <c r="N136" i="5"/>
  <c r="M136" i="5"/>
  <c r="L136" i="5"/>
  <c r="W135" i="5"/>
  <c r="V135" i="5"/>
  <c r="U135" i="5"/>
  <c r="T135" i="5"/>
  <c r="S135" i="5"/>
  <c r="Q135" i="5"/>
  <c r="R135" i="5" s="1"/>
  <c r="BD135" i="5" s="1"/>
  <c r="O135" i="5"/>
  <c r="N135" i="5"/>
  <c r="M135" i="5"/>
  <c r="L135" i="5"/>
  <c r="W134" i="5"/>
  <c r="V134" i="5"/>
  <c r="U134" i="5"/>
  <c r="T134" i="5"/>
  <c r="S134" i="5"/>
  <c r="Q134" i="5"/>
  <c r="R134" i="5" s="1"/>
  <c r="BD134" i="5" s="1"/>
  <c r="O134" i="5"/>
  <c r="N134" i="5"/>
  <c r="M134" i="5"/>
  <c r="L134" i="5"/>
  <c r="W133" i="5"/>
  <c r="V133" i="5"/>
  <c r="U133" i="5"/>
  <c r="T133" i="5"/>
  <c r="S133" i="5"/>
  <c r="Q133" i="5"/>
  <c r="R133" i="5" s="1"/>
  <c r="BD133" i="5" s="1"/>
  <c r="O133" i="5"/>
  <c r="N133" i="5"/>
  <c r="M133" i="5"/>
  <c r="L133" i="5"/>
  <c r="W132" i="5"/>
  <c r="V132" i="5"/>
  <c r="U132" i="5"/>
  <c r="T132" i="5"/>
  <c r="S132" i="5"/>
  <c r="Q132" i="5"/>
  <c r="R132" i="5" s="1"/>
  <c r="BD132" i="5" s="1"/>
  <c r="O132" i="5"/>
  <c r="N132" i="5"/>
  <c r="M132" i="5"/>
  <c r="L132" i="5"/>
  <c r="W131" i="5"/>
  <c r="V131" i="5"/>
  <c r="U131" i="5"/>
  <c r="T131" i="5"/>
  <c r="S131" i="5"/>
  <c r="Q131" i="5"/>
  <c r="R131" i="5" s="1"/>
  <c r="BD131" i="5" s="1"/>
  <c r="O131" i="5"/>
  <c r="N131" i="5"/>
  <c r="M131" i="5"/>
  <c r="L131" i="5"/>
  <c r="W130" i="5"/>
  <c r="V130" i="5"/>
  <c r="U130" i="5"/>
  <c r="T130" i="5"/>
  <c r="S130" i="5"/>
  <c r="Q130" i="5"/>
  <c r="R130" i="5" s="1"/>
  <c r="BD130" i="5" s="1"/>
  <c r="O130" i="5"/>
  <c r="N130" i="5"/>
  <c r="M130" i="5"/>
  <c r="L130" i="5"/>
  <c r="W129" i="5"/>
  <c r="V129" i="5"/>
  <c r="U129" i="5"/>
  <c r="T129" i="5"/>
  <c r="S129" i="5"/>
  <c r="Q129" i="5"/>
  <c r="R129" i="5" s="1"/>
  <c r="BD129" i="5" s="1"/>
  <c r="O129" i="5"/>
  <c r="N129" i="5"/>
  <c r="M129" i="5"/>
  <c r="L129" i="5"/>
  <c r="W128" i="5"/>
  <c r="V128" i="5"/>
  <c r="U128" i="5"/>
  <c r="T128" i="5"/>
  <c r="S128" i="5"/>
  <c r="Q128" i="5"/>
  <c r="R128" i="5" s="1"/>
  <c r="BD128" i="5" s="1"/>
  <c r="O128" i="5"/>
  <c r="N128" i="5"/>
  <c r="M128" i="5"/>
  <c r="L128" i="5"/>
  <c r="W127" i="5"/>
  <c r="V127" i="5"/>
  <c r="U127" i="5"/>
  <c r="T127" i="5"/>
  <c r="S127" i="5"/>
  <c r="Q127" i="5"/>
  <c r="R127" i="5" s="1"/>
  <c r="BD127" i="5" s="1"/>
  <c r="O127" i="5"/>
  <c r="N127" i="5"/>
  <c r="M127" i="5"/>
  <c r="L127" i="5"/>
  <c r="W126" i="5"/>
  <c r="V126" i="5"/>
  <c r="U126" i="5"/>
  <c r="T126" i="5"/>
  <c r="S126" i="5"/>
  <c r="Q126" i="5"/>
  <c r="R126" i="5" s="1"/>
  <c r="BD126" i="5" s="1"/>
  <c r="O126" i="5"/>
  <c r="N126" i="5"/>
  <c r="M126" i="5"/>
  <c r="L126" i="5"/>
  <c r="W125" i="5"/>
  <c r="V125" i="5"/>
  <c r="U125" i="5"/>
  <c r="T125" i="5"/>
  <c r="S125" i="5"/>
  <c r="Q125" i="5"/>
  <c r="R125" i="5" s="1"/>
  <c r="BD125" i="5" s="1"/>
  <c r="O125" i="5"/>
  <c r="N125" i="5"/>
  <c r="M125" i="5"/>
  <c r="L125" i="5"/>
  <c r="W124" i="5"/>
  <c r="V124" i="5"/>
  <c r="U124" i="5"/>
  <c r="T124" i="5"/>
  <c r="S124" i="5"/>
  <c r="Q124" i="5"/>
  <c r="R124" i="5" s="1"/>
  <c r="BD124" i="5" s="1"/>
  <c r="O124" i="5"/>
  <c r="N124" i="5"/>
  <c r="M124" i="5"/>
  <c r="L124" i="5"/>
  <c r="W123" i="5"/>
  <c r="V123" i="5"/>
  <c r="U123" i="5"/>
  <c r="T123" i="5"/>
  <c r="S123" i="5"/>
  <c r="Q123" i="5"/>
  <c r="R123" i="5" s="1"/>
  <c r="BD123" i="5" s="1"/>
  <c r="O123" i="5"/>
  <c r="N123" i="5"/>
  <c r="M123" i="5"/>
  <c r="L123" i="5"/>
  <c r="W122" i="5"/>
  <c r="V122" i="5"/>
  <c r="U122" i="5"/>
  <c r="T122" i="5"/>
  <c r="S122" i="5"/>
  <c r="Q122" i="5"/>
  <c r="R122" i="5" s="1"/>
  <c r="BD122" i="5" s="1"/>
  <c r="O122" i="5"/>
  <c r="N122" i="5"/>
  <c r="M122" i="5"/>
  <c r="L122" i="5"/>
  <c r="W121" i="5"/>
  <c r="V121" i="5"/>
  <c r="U121" i="5"/>
  <c r="T121" i="5"/>
  <c r="S121" i="5"/>
  <c r="Q121" i="5"/>
  <c r="R121" i="5" s="1"/>
  <c r="BD121" i="5" s="1"/>
  <c r="O121" i="5"/>
  <c r="N121" i="5"/>
  <c r="M121" i="5"/>
  <c r="L121" i="5"/>
  <c r="W120" i="5"/>
  <c r="V120" i="5"/>
  <c r="U120" i="5"/>
  <c r="T120" i="5"/>
  <c r="S120" i="5"/>
  <c r="Q120" i="5"/>
  <c r="R120" i="5" s="1"/>
  <c r="BD120" i="5" s="1"/>
  <c r="O120" i="5"/>
  <c r="N120" i="5"/>
  <c r="M120" i="5"/>
  <c r="L120" i="5"/>
  <c r="W119" i="5"/>
  <c r="V119" i="5"/>
  <c r="U119" i="5"/>
  <c r="T119" i="5"/>
  <c r="S119" i="5"/>
  <c r="Q119" i="5"/>
  <c r="R119" i="5" s="1"/>
  <c r="BD119" i="5" s="1"/>
  <c r="O119" i="5"/>
  <c r="N119" i="5"/>
  <c r="M119" i="5"/>
  <c r="L119" i="5"/>
  <c r="W118" i="5"/>
  <c r="V118" i="5"/>
  <c r="U118" i="5"/>
  <c r="T118" i="5"/>
  <c r="S118" i="5"/>
  <c r="Q118" i="5"/>
  <c r="R118" i="5" s="1"/>
  <c r="BD118" i="5" s="1"/>
  <c r="O118" i="5"/>
  <c r="N118" i="5"/>
  <c r="M118" i="5"/>
  <c r="L118" i="5"/>
  <c r="W117" i="5"/>
  <c r="V117" i="5"/>
  <c r="U117" i="5"/>
  <c r="T117" i="5"/>
  <c r="S117" i="5"/>
  <c r="Q117" i="5"/>
  <c r="R117" i="5" s="1"/>
  <c r="BD117" i="5" s="1"/>
  <c r="O117" i="5"/>
  <c r="N117" i="5"/>
  <c r="M117" i="5"/>
  <c r="L117" i="5"/>
  <c r="W116" i="5"/>
  <c r="V116" i="5"/>
  <c r="U116" i="5"/>
  <c r="T116" i="5"/>
  <c r="S116" i="5"/>
  <c r="Q116" i="5"/>
  <c r="R116" i="5" s="1"/>
  <c r="BD116" i="5" s="1"/>
  <c r="O116" i="5"/>
  <c r="N116" i="5"/>
  <c r="M116" i="5"/>
  <c r="L116" i="5"/>
  <c r="W115" i="5"/>
  <c r="V115" i="5"/>
  <c r="U115" i="5"/>
  <c r="T115" i="5"/>
  <c r="S115" i="5"/>
  <c r="Q115" i="5"/>
  <c r="R115" i="5" s="1"/>
  <c r="BD115" i="5" s="1"/>
  <c r="O115" i="5"/>
  <c r="N115" i="5"/>
  <c r="M115" i="5"/>
  <c r="L115" i="5"/>
  <c r="W114" i="5"/>
  <c r="V114" i="5"/>
  <c r="U114" i="5"/>
  <c r="T114" i="5"/>
  <c r="S114" i="5"/>
  <c r="Q114" i="5"/>
  <c r="R114" i="5" s="1"/>
  <c r="BD114" i="5" s="1"/>
  <c r="O114" i="5"/>
  <c r="N114" i="5"/>
  <c r="M114" i="5"/>
  <c r="L114" i="5"/>
  <c r="W113" i="5"/>
  <c r="V113" i="5"/>
  <c r="U113" i="5"/>
  <c r="T113" i="5"/>
  <c r="S113" i="5"/>
  <c r="Q113" i="5"/>
  <c r="R113" i="5" s="1"/>
  <c r="BD113" i="5" s="1"/>
  <c r="O113" i="5"/>
  <c r="N113" i="5"/>
  <c r="M113" i="5"/>
  <c r="L113" i="5"/>
  <c r="W112" i="5"/>
  <c r="V112" i="5"/>
  <c r="U112" i="5"/>
  <c r="T112" i="5"/>
  <c r="S112" i="5"/>
  <c r="Q112" i="5"/>
  <c r="R112" i="5" s="1"/>
  <c r="BD112" i="5" s="1"/>
  <c r="O112" i="5"/>
  <c r="N112" i="5"/>
  <c r="M112" i="5"/>
  <c r="L112" i="5"/>
  <c r="W111" i="5"/>
  <c r="V111" i="5"/>
  <c r="U111" i="5"/>
  <c r="T111" i="5"/>
  <c r="S111" i="5"/>
  <c r="Q111" i="5"/>
  <c r="R111" i="5" s="1"/>
  <c r="BD111" i="5" s="1"/>
  <c r="O111" i="5"/>
  <c r="N111" i="5"/>
  <c r="M111" i="5"/>
  <c r="L111" i="5"/>
  <c r="W110" i="5"/>
  <c r="V110" i="5"/>
  <c r="U110" i="5"/>
  <c r="T110" i="5"/>
  <c r="S110" i="5"/>
  <c r="Q110" i="5"/>
  <c r="R110" i="5" s="1"/>
  <c r="BD110" i="5" s="1"/>
  <c r="O110" i="5"/>
  <c r="N110" i="5"/>
  <c r="M110" i="5"/>
  <c r="L110" i="5"/>
  <c r="W109" i="5"/>
  <c r="V109" i="5"/>
  <c r="U109" i="5"/>
  <c r="T109" i="5"/>
  <c r="S109" i="5"/>
  <c r="Q109" i="5"/>
  <c r="R109" i="5" s="1"/>
  <c r="BD109" i="5" s="1"/>
  <c r="O109" i="5"/>
  <c r="N109" i="5"/>
  <c r="M109" i="5"/>
  <c r="L109" i="5"/>
  <c r="W108" i="5"/>
  <c r="V108" i="5"/>
  <c r="U108" i="5"/>
  <c r="T108" i="5"/>
  <c r="S108" i="5"/>
  <c r="Q108" i="5"/>
  <c r="R108" i="5" s="1"/>
  <c r="BD108" i="5" s="1"/>
  <c r="O108" i="5"/>
  <c r="N108" i="5"/>
  <c r="M108" i="5"/>
  <c r="L108" i="5"/>
  <c r="W107" i="5"/>
  <c r="V107" i="5"/>
  <c r="U107" i="5"/>
  <c r="T107" i="5"/>
  <c r="S107" i="5"/>
  <c r="Q107" i="5"/>
  <c r="R107" i="5" s="1"/>
  <c r="BD107" i="5" s="1"/>
  <c r="O107" i="5"/>
  <c r="N107" i="5"/>
  <c r="M107" i="5"/>
  <c r="L107" i="5"/>
  <c r="W106" i="5"/>
  <c r="V106" i="5"/>
  <c r="U106" i="5"/>
  <c r="T106" i="5"/>
  <c r="S106" i="5"/>
  <c r="Q106" i="5"/>
  <c r="R106" i="5" s="1"/>
  <c r="BD106" i="5" s="1"/>
  <c r="O106" i="5"/>
  <c r="N106" i="5"/>
  <c r="M106" i="5"/>
  <c r="L106" i="5"/>
  <c r="W105" i="5"/>
  <c r="V105" i="5"/>
  <c r="U105" i="5"/>
  <c r="T105" i="5"/>
  <c r="S105" i="5"/>
  <c r="Q105" i="5"/>
  <c r="R105" i="5" s="1"/>
  <c r="BD105" i="5" s="1"/>
  <c r="O105" i="5"/>
  <c r="N105" i="5"/>
  <c r="M105" i="5"/>
  <c r="L105" i="5"/>
  <c r="W104" i="5"/>
  <c r="V104" i="5"/>
  <c r="U104" i="5"/>
  <c r="T104" i="5"/>
  <c r="S104" i="5"/>
  <c r="Q104" i="5"/>
  <c r="R104" i="5" s="1"/>
  <c r="BD104" i="5" s="1"/>
  <c r="O104" i="5"/>
  <c r="N104" i="5"/>
  <c r="M104" i="5"/>
  <c r="L104" i="5"/>
  <c r="W103" i="5"/>
  <c r="V103" i="5"/>
  <c r="U103" i="5"/>
  <c r="T103" i="5"/>
  <c r="S103" i="5"/>
  <c r="Q103" i="5"/>
  <c r="R103" i="5" s="1"/>
  <c r="BD103" i="5" s="1"/>
  <c r="O103" i="5"/>
  <c r="N103" i="5"/>
  <c r="M103" i="5"/>
  <c r="L103" i="5"/>
  <c r="W102" i="5"/>
  <c r="V102" i="5"/>
  <c r="U102" i="5"/>
  <c r="T102" i="5"/>
  <c r="S102" i="5"/>
  <c r="Q102" i="5"/>
  <c r="R102" i="5" s="1"/>
  <c r="BD102" i="5" s="1"/>
  <c r="O102" i="5"/>
  <c r="N102" i="5"/>
  <c r="M102" i="5"/>
  <c r="L102" i="5"/>
  <c r="W101" i="5"/>
  <c r="V101" i="5"/>
  <c r="U101" i="5"/>
  <c r="T101" i="5"/>
  <c r="S101" i="5"/>
  <c r="Q101" i="5"/>
  <c r="R101" i="5" s="1"/>
  <c r="BD101" i="5" s="1"/>
  <c r="O101" i="5"/>
  <c r="N101" i="5"/>
  <c r="M101" i="5"/>
  <c r="L101" i="5"/>
  <c r="W100" i="5"/>
  <c r="V100" i="5"/>
  <c r="U100" i="5"/>
  <c r="T100" i="5"/>
  <c r="S100" i="5"/>
  <c r="Q100" i="5"/>
  <c r="R100" i="5" s="1"/>
  <c r="BD100" i="5" s="1"/>
  <c r="O100" i="5"/>
  <c r="N100" i="5"/>
  <c r="M100" i="5"/>
  <c r="L100" i="5"/>
  <c r="W99" i="5"/>
  <c r="V99" i="5"/>
  <c r="U99" i="5"/>
  <c r="T99" i="5"/>
  <c r="S99" i="5"/>
  <c r="Q99" i="5"/>
  <c r="R99" i="5" s="1"/>
  <c r="BD99" i="5" s="1"/>
  <c r="O99" i="5"/>
  <c r="N99" i="5"/>
  <c r="M99" i="5"/>
  <c r="L99" i="5"/>
  <c r="W98" i="5"/>
  <c r="V98" i="5"/>
  <c r="U98" i="5"/>
  <c r="T98" i="5"/>
  <c r="S98" i="5"/>
  <c r="Q98" i="5"/>
  <c r="R98" i="5" s="1"/>
  <c r="BD98" i="5" s="1"/>
  <c r="O98" i="5"/>
  <c r="N98" i="5"/>
  <c r="M98" i="5"/>
  <c r="L98" i="5"/>
  <c r="W97" i="5"/>
  <c r="V97" i="5"/>
  <c r="U97" i="5"/>
  <c r="T97" i="5"/>
  <c r="S97" i="5"/>
  <c r="Q97" i="5"/>
  <c r="R97" i="5" s="1"/>
  <c r="BD97" i="5" s="1"/>
  <c r="O97" i="5"/>
  <c r="N97" i="5"/>
  <c r="M97" i="5"/>
  <c r="L97" i="5"/>
  <c r="W96" i="5"/>
  <c r="V96" i="5"/>
  <c r="U96" i="5"/>
  <c r="T96" i="5"/>
  <c r="S96" i="5"/>
  <c r="Q96" i="5"/>
  <c r="R96" i="5" s="1"/>
  <c r="BD96" i="5" s="1"/>
  <c r="O96" i="5"/>
  <c r="N96" i="5"/>
  <c r="M96" i="5"/>
  <c r="L96" i="5"/>
  <c r="W95" i="5"/>
  <c r="V95" i="5"/>
  <c r="U95" i="5"/>
  <c r="T95" i="5"/>
  <c r="S95" i="5"/>
  <c r="Q95" i="5"/>
  <c r="R95" i="5" s="1"/>
  <c r="BD95" i="5" s="1"/>
  <c r="O95" i="5"/>
  <c r="N95" i="5"/>
  <c r="M95" i="5"/>
  <c r="L95" i="5"/>
  <c r="W94" i="5"/>
  <c r="V94" i="5"/>
  <c r="U94" i="5"/>
  <c r="T94" i="5"/>
  <c r="S94" i="5"/>
  <c r="Q94" i="5"/>
  <c r="R94" i="5" s="1"/>
  <c r="BD94" i="5" s="1"/>
  <c r="O94" i="5"/>
  <c r="N94" i="5"/>
  <c r="M94" i="5"/>
  <c r="L94" i="5"/>
  <c r="W93" i="5"/>
  <c r="V93" i="5"/>
  <c r="U93" i="5"/>
  <c r="T93" i="5"/>
  <c r="S93" i="5"/>
  <c r="Q93" i="5"/>
  <c r="R93" i="5" s="1"/>
  <c r="BD93" i="5" s="1"/>
  <c r="O93" i="5"/>
  <c r="N93" i="5"/>
  <c r="M93" i="5"/>
  <c r="L93" i="5"/>
  <c r="W92" i="5"/>
  <c r="V92" i="5"/>
  <c r="U92" i="5"/>
  <c r="T92" i="5"/>
  <c r="S92" i="5"/>
  <c r="Q92" i="5"/>
  <c r="R92" i="5" s="1"/>
  <c r="BD92" i="5" s="1"/>
  <c r="O92" i="5"/>
  <c r="N92" i="5"/>
  <c r="M92" i="5"/>
  <c r="L92" i="5"/>
  <c r="W91" i="5"/>
  <c r="V91" i="5"/>
  <c r="U91" i="5"/>
  <c r="T91" i="5"/>
  <c r="S91" i="5"/>
  <c r="Q91" i="5"/>
  <c r="R91" i="5" s="1"/>
  <c r="BD91" i="5" s="1"/>
  <c r="O91" i="5"/>
  <c r="N91" i="5"/>
  <c r="M91" i="5"/>
  <c r="L91" i="5"/>
  <c r="W90" i="5"/>
  <c r="V90" i="5"/>
  <c r="U90" i="5"/>
  <c r="T90" i="5"/>
  <c r="S90" i="5"/>
  <c r="Q90" i="5"/>
  <c r="R90" i="5" s="1"/>
  <c r="BD90" i="5" s="1"/>
  <c r="O90" i="5"/>
  <c r="N90" i="5"/>
  <c r="M90" i="5"/>
  <c r="L90" i="5"/>
  <c r="W89" i="5"/>
  <c r="V89" i="5"/>
  <c r="U89" i="5"/>
  <c r="T89" i="5"/>
  <c r="S89" i="5"/>
  <c r="Q89" i="5"/>
  <c r="R89" i="5" s="1"/>
  <c r="BD89" i="5" s="1"/>
  <c r="O89" i="5"/>
  <c r="N89" i="5"/>
  <c r="M89" i="5"/>
  <c r="L89" i="5"/>
  <c r="W88" i="5"/>
  <c r="V88" i="5"/>
  <c r="U88" i="5"/>
  <c r="T88" i="5"/>
  <c r="S88" i="5"/>
  <c r="Q88" i="5"/>
  <c r="R88" i="5" s="1"/>
  <c r="BD88" i="5" s="1"/>
  <c r="O88" i="5"/>
  <c r="N88" i="5"/>
  <c r="M88" i="5"/>
  <c r="L88" i="5"/>
  <c r="W87" i="5"/>
  <c r="V87" i="5"/>
  <c r="U87" i="5"/>
  <c r="T87" i="5"/>
  <c r="S87" i="5"/>
  <c r="Q87" i="5"/>
  <c r="R87" i="5" s="1"/>
  <c r="BD87" i="5" s="1"/>
  <c r="O87" i="5"/>
  <c r="N87" i="5"/>
  <c r="M87" i="5"/>
  <c r="L87" i="5"/>
  <c r="W86" i="5"/>
  <c r="V86" i="5"/>
  <c r="U86" i="5"/>
  <c r="T86" i="5"/>
  <c r="S86" i="5"/>
  <c r="Q86" i="5"/>
  <c r="R86" i="5" s="1"/>
  <c r="BD86" i="5" s="1"/>
  <c r="O86" i="5"/>
  <c r="N86" i="5"/>
  <c r="M86" i="5"/>
  <c r="L86" i="5"/>
  <c r="W85" i="5"/>
  <c r="V85" i="5"/>
  <c r="U85" i="5"/>
  <c r="T85" i="5"/>
  <c r="S85" i="5"/>
  <c r="Q85" i="5"/>
  <c r="R85" i="5" s="1"/>
  <c r="BD85" i="5" s="1"/>
  <c r="O85" i="5"/>
  <c r="N85" i="5"/>
  <c r="M85" i="5"/>
  <c r="L85" i="5"/>
  <c r="W84" i="5"/>
  <c r="V84" i="5"/>
  <c r="U84" i="5"/>
  <c r="T84" i="5"/>
  <c r="S84" i="5"/>
  <c r="Q84" i="5"/>
  <c r="R84" i="5" s="1"/>
  <c r="BD84" i="5" s="1"/>
  <c r="O84" i="5"/>
  <c r="N84" i="5"/>
  <c r="M84" i="5"/>
  <c r="L84" i="5"/>
  <c r="W83" i="5"/>
  <c r="V83" i="5"/>
  <c r="U83" i="5"/>
  <c r="T83" i="5"/>
  <c r="S83" i="5"/>
  <c r="Q83" i="5"/>
  <c r="R83" i="5" s="1"/>
  <c r="BD83" i="5" s="1"/>
  <c r="O83" i="5"/>
  <c r="N83" i="5"/>
  <c r="M83" i="5"/>
  <c r="L83" i="5"/>
  <c r="W82" i="5"/>
  <c r="V82" i="5"/>
  <c r="U82" i="5"/>
  <c r="T82" i="5"/>
  <c r="S82" i="5"/>
  <c r="Q82" i="5"/>
  <c r="R82" i="5" s="1"/>
  <c r="BD82" i="5" s="1"/>
  <c r="O82" i="5"/>
  <c r="N82" i="5"/>
  <c r="M82" i="5"/>
  <c r="L82" i="5"/>
  <c r="W81" i="5"/>
  <c r="V81" i="5"/>
  <c r="U81" i="5"/>
  <c r="T81" i="5"/>
  <c r="S81" i="5"/>
  <c r="Q81" i="5"/>
  <c r="R81" i="5" s="1"/>
  <c r="BD81" i="5" s="1"/>
  <c r="O81" i="5"/>
  <c r="N81" i="5"/>
  <c r="M81" i="5"/>
  <c r="L81" i="5"/>
  <c r="W80" i="5"/>
  <c r="V80" i="5"/>
  <c r="U80" i="5"/>
  <c r="T80" i="5"/>
  <c r="S80" i="5"/>
  <c r="Q80" i="5"/>
  <c r="R80" i="5" s="1"/>
  <c r="BD80" i="5" s="1"/>
  <c r="O80" i="5"/>
  <c r="N80" i="5"/>
  <c r="M80" i="5"/>
  <c r="L80" i="5"/>
  <c r="W79" i="5"/>
  <c r="V79" i="5"/>
  <c r="U79" i="5"/>
  <c r="T79" i="5"/>
  <c r="S79" i="5"/>
  <c r="Q79" i="5"/>
  <c r="R79" i="5" s="1"/>
  <c r="BD79" i="5" s="1"/>
  <c r="O79" i="5"/>
  <c r="N79" i="5"/>
  <c r="M79" i="5"/>
  <c r="L79" i="5"/>
  <c r="W78" i="5"/>
  <c r="V78" i="5"/>
  <c r="U78" i="5"/>
  <c r="T78" i="5"/>
  <c r="S78" i="5"/>
  <c r="Q78" i="5"/>
  <c r="R78" i="5" s="1"/>
  <c r="BD78" i="5" s="1"/>
  <c r="O78" i="5"/>
  <c r="N78" i="5"/>
  <c r="M78" i="5"/>
  <c r="L78" i="5"/>
  <c r="W77" i="5"/>
  <c r="V77" i="5"/>
  <c r="U77" i="5"/>
  <c r="T77" i="5"/>
  <c r="S77" i="5"/>
  <c r="Q77" i="5"/>
  <c r="R77" i="5" s="1"/>
  <c r="BD77" i="5" s="1"/>
  <c r="O77" i="5"/>
  <c r="N77" i="5"/>
  <c r="M77" i="5"/>
  <c r="L77" i="5"/>
  <c r="W76" i="5"/>
  <c r="V76" i="5"/>
  <c r="U76" i="5"/>
  <c r="T76" i="5"/>
  <c r="S76" i="5"/>
  <c r="Q76" i="5"/>
  <c r="R76" i="5" s="1"/>
  <c r="BD76" i="5" s="1"/>
  <c r="O76" i="5"/>
  <c r="N76" i="5"/>
  <c r="M76" i="5"/>
  <c r="L76" i="5"/>
  <c r="W75" i="5"/>
  <c r="V75" i="5"/>
  <c r="U75" i="5"/>
  <c r="T75" i="5"/>
  <c r="S75" i="5"/>
  <c r="Q75" i="5"/>
  <c r="R75" i="5" s="1"/>
  <c r="BD75" i="5" s="1"/>
  <c r="O75" i="5"/>
  <c r="N75" i="5"/>
  <c r="M75" i="5"/>
  <c r="L75" i="5"/>
  <c r="BD74" i="5"/>
  <c r="W74" i="5"/>
  <c r="V74" i="5"/>
  <c r="U74" i="5"/>
  <c r="T74" i="5"/>
  <c r="S74" i="5"/>
  <c r="Q74" i="5"/>
  <c r="R74" i="5" s="1"/>
  <c r="O74" i="5"/>
  <c r="N74" i="5"/>
  <c r="M74" i="5"/>
  <c r="L74" i="5"/>
  <c r="BD73" i="5"/>
  <c r="W73" i="5"/>
  <c r="V73" i="5"/>
  <c r="U73" i="5"/>
  <c r="T73" i="5"/>
  <c r="S73" i="5"/>
  <c r="Q73" i="5"/>
  <c r="R73" i="5" s="1"/>
  <c r="O73" i="5"/>
  <c r="N73" i="5"/>
  <c r="M73" i="5"/>
  <c r="L73" i="5"/>
  <c r="W72" i="5"/>
  <c r="V72" i="5"/>
  <c r="U72" i="5"/>
  <c r="T72" i="5"/>
  <c r="S72" i="5"/>
  <c r="Q72" i="5"/>
  <c r="R72" i="5" s="1"/>
  <c r="BD72" i="5" s="1"/>
  <c r="O72" i="5"/>
  <c r="N72" i="5"/>
  <c r="M72" i="5"/>
  <c r="L72" i="5"/>
  <c r="W71" i="5"/>
  <c r="V71" i="5"/>
  <c r="U71" i="5"/>
  <c r="T71" i="5"/>
  <c r="S71" i="5"/>
  <c r="Q71" i="5"/>
  <c r="R71" i="5" s="1"/>
  <c r="BD71" i="5" s="1"/>
  <c r="O71" i="5"/>
  <c r="N71" i="5"/>
  <c r="M71" i="5"/>
  <c r="L71" i="5"/>
  <c r="W70" i="5"/>
  <c r="V70" i="5"/>
  <c r="U70" i="5"/>
  <c r="T70" i="5"/>
  <c r="S70" i="5"/>
  <c r="Q70" i="5"/>
  <c r="R70" i="5" s="1"/>
  <c r="BD70" i="5" s="1"/>
  <c r="O70" i="5"/>
  <c r="N70" i="5"/>
  <c r="M70" i="5"/>
  <c r="L70" i="5"/>
  <c r="W69" i="5"/>
  <c r="V69" i="5"/>
  <c r="U69" i="5"/>
  <c r="T69" i="5"/>
  <c r="S69" i="5"/>
  <c r="Q69" i="5"/>
  <c r="R69" i="5" s="1"/>
  <c r="BD69" i="5" s="1"/>
  <c r="O69" i="5"/>
  <c r="N69" i="5"/>
  <c r="M69" i="5"/>
  <c r="L69" i="5"/>
  <c r="W68" i="5"/>
  <c r="V68" i="5"/>
  <c r="U68" i="5"/>
  <c r="T68" i="5"/>
  <c r="S68" i="5"/>
  <c r="Q68" i="5"/>
  <c r="R68" i="5" s="1"/>
  <c r="BD68" i="5" s="1"/>
  <c r="O68" i="5"/>
  <c r="N68" i="5"/>
  <c r="M68" i="5"/>
  <c r="L68" i="5"/>
  <c r="W67" i="5"/>
  <c r="V67" i="5"/>
  <c r="U67" i="5"/>
  <c r="T67" i="5"/>
  <c r="S67" i="5"/>
  <c r="Q67" i="5"/>
  <c r="R67" i="5" s="1"/>
  <c r="BD67" i="5" s="1"/>
  <c r="O67" i="5"/>
  <c r="N67" i="5"/>
  <c r="M67" i="5"/>
  <c r="L67" i="5"/>
  <c r="W66" i="5"/>
  <c r="V66" i="5"/>
  <c r="U66" i="5"/>
  <c r="T66" i="5"/>
  <c r="S66" i="5"/>
  <c r="Q66" i="5"/>
  <c r="R66" i="5" s="1"/>
  <c r="BD66" i="5" s="1"/>
  <c r="O66" i="5"/>
  <c r="N66" i="5"/>
  <c r="M66" i="5"/>
  <c r="L66" i="5"/>
  <c r="W65" i="5"/>
  <c r="V65" i="5"/>
  <c r="U65" i="5"/>
  <c r="T65" i="5"/>
  <c r="S65" i="5"/>
  <c r="Q65" i="5"/>
  <c r="R65" i="5" s="1"/>
  <c r="BD65" i="5" s="1"/>
  <c r="O65" i="5"/>
  <c r="N65" i="5"/>
  <c r="M65" i="5"/>
  <c r="L65" i="5"/>
  <c r="W64" i="5"/>
  <c r="V64" i="5"/>
  <c r="U64" i="5"/>
  <c r="T64" i="5"/>
  <c r="S64" i="5"/>
  <c r="Q64" i="5"/>
  <c r="R64" i="5" s="1"/>
  <c r="BD64" i="5" s="1"/>
  <c r="O64" i="5"/>
  <c r="N64" i="5"/>
  <c r="M64" i="5"/>
  <c r="L64" i="5"/>
  <c r="W63" i="5"/>
  <c r="V63" i="5"/>
  <c r="U63" i="5"/>
  <c r="T63" i="5"/>
  <c r="S63" i="5"/>
  <c r="Q63" i="5"/>
  <c r="R63" i="5" s="1"/>
  <c r="BD63" i="5" s="1"/>
  <c r="O63" i="5"/>
  <c r="N63" i="5"/>
  <c r="M63" i="5"/>
  <c r="L63" i="5"/>
  <c r="W62" i="5"/>
  <c r="V62" i="5"/>
  <c r="U62" i="5"/>
  <c r="T62" i="5"/>
  <c r="S62" i="5"/>
  <c r="Q62" i="5"/>
  <c r="R62" i="5" s="1"/>
  <c r="BD62" i="5" s="1"/>
  <c r="O62" i="5"/>
  <c r="N62" i="5"/>
  <c r="M62" i="5"/>
  <c r="L62" i="5"/>
  <c r="W61" i="5"/>
  <c r="V61" i="5"/>
  <c r="U61" i="5"/>
  <c r="T61" i="5"/>
  <c r="S61" i="5"/>
  <c r="Q61" i="5"/>
  <c r="R61" i="5" s="1"/>
  <c r="BD61" i="5" s="1"/>
  <c r="O61" i="5"/>
  <c r="N61" i="5"/>
  <c r="M61" i="5"/>
  <c r="L61" i="5"/>
  <c r="W60" i="5"/>
  <c r="V60" i="5"/>
  <c r="U60" i="5"/>
  <c r="T60" i="5"/>
  <c r="S60" i="5"/>
  <c r="Q60" i="5"/>
  <c r="R60" i="5" s="1"/>
  <c r="BD60" i="5" s="1"/>
  <c r="O60" i="5"/>
  <c r="N60" i="5"/>
  <c r="M60" i="5"/>
  <c r="L60" i="5"/>
  <c r="W59" i="5"/>
  <c r="V59" i="5"/>
  <c r="U59" i="5"/>
  <c r="T59" i="5"/>
  <c r="S59" i="5"/>
  <c r="Q59" i="5"/>
  <c r="R59" i="5" s="1"/>
  <c r="BD59" i="5" s="1"/>
  <c r="O59" i="5"/>
  <c r="N59" i="5"/>
  <c r="M59" i="5"/>
  <c r="L59" i="5"/>
  <c r="W58" i="5"/>
  <c r="V58" i="5"/>
  <c r="U58" i="5"/>
  <c r="T58" i="5"/>
  <c r="S58" i="5"/>
  <c r="Q58" i="5"/>
  <c r="R58" i="5" s="1"/>
  <c r="BD58" i="5" s="1"/>
  <c r="O58" i="5"/>
  <c r="N58" i="5"/>
  <c r="M58" i="5"/>
  <c r="L58" i="5"/>
  <c r="W57" i="5"/>
  <c r="V57" i="5"/>
  <c r="U57" i="5"/>
  <c r="T57" i="5"/>
  <c r="S57" i="5"/>
  <c r="Q57" i="5"/>
  <c r="R57" i="5" s="1"/>
  <c r="BD57" i="5" s="1"/>
  <c r="O57" i="5"/>
  <c r="N57" i="5"/>
  <c r="M57" i="5"/>
  <c r="L57" i="5"/>
  <c r="W56" i="5"/>
  <c r="V56" i="5"/>
  <c r="U56" i="5"/>
  <c r="T56" i="5"/>
  <c r="S56" i="5"/>
  <c r="Q56" i="5"/>
  <c r="R56" i="5" s="1"/>
  <c r="BD56" i="5" s="1"/>
  <c r="O56" i="5"/>
  <c r="N56" i="5"/>
  <c r="M56" i="5"/>
  <c r="L56" i="5"/>
  <c r="W55" i="5"/>
  <c r="V55" i="5"/>
  <c r="U55" i="5"/>
  <c r="T55" i="5"/>
  <c r="S55" i="5"/>
  <c r="Q55" i="5"/>
  <c r="R55" i="5" s="1"/>
  <c r="BD55" i="5" s="1"/>
  <c r="O55" i="5"/>
  <c r="N55" i="5"/>
  <c r="M55" i="5"/>
  <c r="L55" i="5"/>
  <c r="W54" i="5"/>
  <c r="V54" i="5"/>
  <c r="U54" i="5"/>
  <c r="T54" i="5"/>
  <c r="S54" i="5"/>
  <c r="Q54" i="5"/>
  <c r="R54" i="5" s="1"/>
  <c r="BD54" i="5" s="1"/>
  <c r="O54" i="5"/>
  <c r="N54" i="5"/>
  <c r="M54" i="5"/>
  <c r="L54" i="5"/>
  <c r="W53" i="5"/>
  <c r="V53" i="5"/>
  <c r="U53" i="5"/>
  <c r="T53" i="5"/>
  <c r="S53" i="5"/>
  <c r="Q53" i="5"/>
  <c r="R53" i="5" s="1"/>
  <c r="BD53" i="5" s="1"/>
  <c r="O53" i="5"/>
  <c r="N53" i="5"/>
  <c r="M53" i="5"/>
  <c r="L53" i="5"/>
  <c r="BD52" i="5"/>
  <c r="W52" i="5"/>
  <c r="V52" i="5"/>
  <c r="U52" i="5"/>
  <c r="T52" i="5"/>
  <c r="S52" i="5"/>
  <c r="Q52" i="5"/>
  <c r="R52" i="5" s="1"/>
  <c r="O52" i="5"/>
  <c r="N52" i="5"/>
  <c r="M52" i="5"/>
  <c r="L52" i="5"/>
  <c r="BD51" i="5"/>
  <c r="W51" i="5"/>
  <c r="V51" i="5"/>
  <c r="U51" i="5"/>
  <c r="T51" i="5"/>
  <c r="S51" i="5"/>
  <c r="Q51" i="5"/>
  <c r="R51" i="5" s="1"/>
  <c r="O51" i="5"/>
  <c r="N51" i="5"/>
  <c r="M51" i="5"/>
  <c r="L51" i="5"/>
  <c r="W50" i="5"/>
  <c r="V50" i="5"/>
  <c r="U50" i="5"/>
  <c r="T50" i="5"/>
  <c r="S50" i="5"/>
  <c r="Q50" i="5"/>
  <c r="R50" i="5" s="1"/>
  <c r="BD50" i="5" s="1"/>
  <c r="O50" i="5"/>
  <c r="N50" i="5"/>
  <c r="M50" i="5"/>
  <c r="L50" i="5"/>
  <c r="W49" i="5"/>
  <c r="V49" i="5"/>
  <c r="U49" i="5"/>
  <c r="T49" i="5"/>
  <c r="S49" i="5"/>
  <c r="Q49" i="5"/>
  <c r="R49" i="5" s="1"/>
  <c r="BD49" i="5" s="1"/>
  <c r="O49" i="5"/>
  <c r="N49" i="5"/>
  <c r="M49" i="5"/>
  <c r="L49" i="5"/>
  <c r="W48" i="5"/>
  <c r="V48" i="5"/>
  <c r="U48" i="5"/>
  <c r="T48" i="5"/>
  <c r="S48" i="5"/>
  <c r="Q48" i="5"/>
  <c r="R48" i="5" s="1"/>
  <c r="BD48" i="5" s="1"/>
  <c r="O48" i="5"/>
  <c r="N48" i="5"/>
  <c r="M48" i="5"/>
  <c r="L48" i="5"/>
  <c r="W47" i="5"/>
  <c r="V47" i="5"/>
  <c r="U47" i="5"/>
  <c r="T47" i="5"/>
  <c r="S47" i="5"/>
  <c r="Q47" i="5"/>
  <c r="R47" i="5" s="1"/>
  <c r="BD47" i="5" s="1"/>
  <c r="O47" i="5"/>
  <c r="N47" i="5"/>
  <c r="M47" i="5"/>
  <c r="L47" i="5"/>
  <c r="W46" i="5"/>
  <c r="V46" i="5"/>
  <c r="U46" i="5"/>
  <c r="T46" i="5"/>
  <c r="S46" i="5"/>
  <c r="Q46" i="5"/>
  <c r="R46" i="5" s="1"/>
  <c r="BD46" i="5" s="1"/>
  <c r="O46" i="5"/>
  <c r="N46" i="5"/>
  <c r="M46" i="5"/>
  <c r="L46" i="5"/>
  <c r="W45" i="5"/>
  <c r="V45" i="5"/>
  <c r="U45" i="5"/>
  <c r="T45" i="5"/>
  <c r="S45" i="5"/>
  <c r="Q45" i="5"/>
  <c r="R45" i="5" s="1"/>
  <c r="BD45" i="5" s="1"/>
  <c r="O45" i="5"/>
  <c r="N45" i="5"/>
  <c r="M45" i="5"/>
  <c r="L45" i="5"/>
  <c r="W44" i="5"/>
  <c r="V44" i="5"/>
  <c r="U44" i="5"/>
  <c r="T44" i="5"/>
  <c r="S44" i="5"/>
  <c r="Q44" i="5"/>
  <c r="R44" i="5" s="1"/>
  <c r="BD44" i="5" s="1"/>
  <c r="O44" i="5"/>
  <c r="N44" i="5"/>
  <c r="M44" i="5"/>
  <c r="L44" i="5"/>
  <c r="W43" i="5"/>
  <c r="V43" i="5"/>
  <c r="U43" i="5"/>
  <c r="T43" i="5"/>
  <c r="S43" i="5"/>
  <c r="Q43" i="5"/>
  <c r="R43" i="5" s="1"/>
  <c r="BD43" i="5" s="1"/>
  <c r="O43" i="5"/>
  <c r="N43" i="5"/>
  <c r="M43" i="5"/>
  <c r="L43" i="5"/>
  <c r="W42" i="5"/>
  <c r="V42" i="5"/>
  <c r="U42" i="5"/>
  <c r="T42" i="5"/>
  <c r="S42" i="5"/>
  <c r="Q42" i="5"/>
  <c r="R42" i="5" s="1"/>
  <c r="BD42" i="5" s="1"/>
  <c r="O42" i="5"/>
  <c r="N42" i="5"/>
  <c r="M42" i="5"/>
  <c r="L42" i="5"/>
  <c r="W41" i="5"/>
  <c r="V41" i="5"/>
  <c r="U41" i="5"/>
  <c r="T41" i="5"/>
  <c r="S41" i="5"/>
  <c r="Q41" i="5"/>
  <c r="R41" i="5" s="1"/>
  <c r="BD41" i="5" s="1"/>
  <c r="O41" i="5"/>
  <c r="N41" i="5"/>
  <c r="M41" i="5"/>
  <c r="L41" i="5"/>
  <c r="W40" i="5"/>
  <c r="V40" i="5"/>
  <c r="U40" i="5"/>
  <c r="T40" i="5"/>
  <c r="S40" i="5"/>
  <c r="Q40" i="5"/>
  <c r="R40" i="5" s="1"/>
  <c r="BD40" i="5" s="1"/>
  <c r="O40" i="5"/>
  <c r="N40" i="5"/>
  <c r="M40" i="5"/>
  <c r="L40" i="5"/>
  <c r="W39" i="5"/>
  <c r="V39" i="5"/>
  <c r="U39" i="5"/>
  <c r="T39" i="5"/>
  <c r="S39" i="5"/>
  <c r="Q39" i="5"/>
  <c r="R39" i="5" s="1"/>
  <c r="BD39" i="5" s="1"/>
  <c r="O39" i="5"/>
  <c r="N39" i="5"/>
  <c r="M39" i="5"/>
  <c r="L39" i="5"/>
  <c r="W38" i="5"/>
  <c r="V38" i="5"/>
  <c r="U38" i="5"/>
  <c r="T38" i="5"/>
  <c r="S38" i="5"/>
  <c r="Q38" i="5"/>
  <c r="R38" i="5" s="1"/>
  <c r="BD38" i="5" s="1"/>
  <c r="O38" i="5"/>
  <c r="N38" i="5"/>
  <c r="M38" i="5"/>
  <c r="L38" i="5"/>
  <c r="W37" i="5"/>
  <c r="V37" i="5"/>
  <c r="U37" i="5"/>
  <c r="T37" i="5"/>
  <c r="S37" i="5"/>
  <c r="Q37" i="5"/>
  <c r="R37" i="5" s="1"/>
  <c r="BD37" i="5" s="1"/>
  <c r="O37" i="5"/>
  <c r="N37" i="5"/>
  <c r="M37" i="5"/>
  <c r="L37" i="5"/>
  <c r="W36" i="5"/>
  <c r="V36" i="5"/>
  <c r="U36" i="5"/>
  <c r="T36" i="5"/>
  <c r="S36" i="5"/>
  <c r="Q36" i="5"/>
  <c r="R36" i="5" s="1"/>
  <c r="BD36" i="5" s="1"/>
  <c r="O36" i="5"/>
  <c r="N36" i="5"/>
  <c r="M36" i="5"/>
  <c r="L36" i="5"/>
  <c r="W35" i="5"/>
  <c r="V35" i="5"/>
  <c r="U35" i="5"/>
  <c r="T35" i="5"/>
  <c r="S35" i="5"/>
  <c r="Q35" i="5"/>
  <c r="R35" i="5" s="1"/>
  <c r="BD35" i="5" s="1"/>
  <c r="O35" i="5"/>
  <c r="N35" i="5"/>
  <c r="M35" i="5"/>
  <c r="L35" i="5"/>
  <c r="W34" i="5"/>
  <c r="V34" i="5"/>
  <c r="U34" i="5"/>
  <c r="T34" i="5"/>
  <c r="S34" i="5"/>
  <c r="Q34" i="5"/>
  <c r="R34" i="5" s="1"/>
  <c r="BD34" i="5" s="1"/>
  <c r="O34" i="5"/>
  <c r="N34" i="5"/>
  <c r="M34" i="5"/>
  <c r="L34" i="5"/>
  <c r="W33" i="5"/>
  <c r="V33" i="5"/>
  <c r="U33" i="5"/>
  <c r="T33" i="5"/>
  <c r="S33" i="5"/>
  <c r="Q33" i="5"/>
  <c r="R33" i="5" s="1"/>
  <c r="BD33" i="5" s="1"/>
  <c r="O33" i="5"/>
  <c r="N33" i="5"/>
  <c r="M33" i="5"/>
  <c r="L33" i="5"/>
  <c r="W32" i="5"/>
  <c r="V32" i="5"/>
  <c r="U32" i="5"/>
  <c r="T32" i="5"/>
  <c r="S32" i="5"/>
  <c r="Q32" i="5"/>
  <c r="R32" i="5" s="1"/>
  <c r="BD32" i="5" s="1"/>
  <c r="O32" i="5"/>
  <c r="N32" i="5"/>
  <c r="M32" i="5"/>
  <c r="L32" i="5"/>
  <c r="W31" i="5"/>
  <c r="V31" i="5"/>
  <c r="U31" i="5"/>
  <c r="T31" i="5"/>
  <c r="S31" i="5"/>
  <c r="Q31" i="5"/>
  <c r="R31" i="5" s="1"/>
  <c r="BD31" i="5" s="1"/>
  <c r="O31" i="5"/>
  <c r="N31" i="5"/>
  <c r="M31" i="5"/>
  <c r="L31" i="5"/>
  <c r="W30" i="5"/>
  <c r="V30" i="5"/>
  <c r="U30" i="5"/>
  <c r="T30" i="5"/>
  <c r="S30" i="5"/>
  <c r="Q30" i="5"/>
  <c r="R30" i="5" s="1"/>
  <c r="BD30" i="5" s="1"/>
  <c r="O30" i="5"/>
  <c r="N30" i="5"/>
  <c r="M30" i="5"/>
  <c r="L30" i="5"/>
  <c r="W29" i="5"/>
  <c r="V29" i="5"/>
  <c r="U29" i="5"/>
  <c r="T29" i="5"/>
  <c r="S29" i="5"/>
  <c r="Q29" i="5"/>
  <c r="R29" i="5" s="1"/>
  <c r="BD29" i="5" s="1"/>
  <c r="O29" i="5"/>
  <c r="N29" i="5"/>
  <c r="M29" i="5"/>
  <c r="L29" i="5"/>
  <c r="W28" i="5"/>
  <c r="V28" i="5"/>
  <c r="U28" i="5"/>
  <c r="T28" i="5"/>
  <c r="S28" i="5"/>
  <c r="Q28" i="5"/>
  <c r="R28" i="5" s="1"/>
  <c r="BD28" i="5" s="1"/>
  <c r="O28" i="5"/>
  <c r="N28" i="5"/>
  <c r="M28" i="5"/>
  <c r="L28" i="5"/>
  <c r="W27" i="5"/>
  <c r="V27" i="5"/>
  <c r="U27" i="5"/>
  <c r="T27" i="5"/>
  <c r="S27" i="5"/>
  <c r="Q27" i="5"/>
  <c r="R27" i="5" s="1"/>
  <c r="BD27" i="5" s="1"/>
  <c r="O27" i="5"/>
  <c r="N27" i="5"/>
  <c r="M27" i="5"/>
  <c r="L27" i="5"/>
  <c r="W26" i="5"/>
  <c r="V26" i="5"/>
  <c r="U26" i="5"/>
  <c r="T26" i="5"/>
  <c r="S26" i="5"/>
  <c r="Q26" i="5"/>
  <c r="R26" i="5" s="1"/>
  <c r="BD26" i="5" s="1"/>
  <c r="O26" i="5"/>
  <c r="N26" i="5"/>
  <c r="M26" i="5"/>
  <c r="L26" i="5"/>
  <c r="W25" i="5"/>
  <c r="V25" i="5"/>
  <c r="U25" i="5"/>
  <c r="T25" i="5"/>
  <c r="S25" i="5"/>
  <c r="Q25" i="5"/>
  <c r="R25" i="5" s="1"/>
  <c r="BD25" i="5" s="1"/>
  <c r="O25" i="5"/>
  <c r="N25" i="5"/>
  <c r="M25" i="5"/>
  <c r="L25" i="5"/>
  <c r="W24" i="5"/>
  <c r="V24" i="5"/>
  <c r="U24" i="5"/>
  <c r="T24" i="5"/>
  <c r="S24" i="5"/>
  <c r="Q24" i="5"/>
  <c r="R24" i="5" s="1"/>
  <c r="BD24" i="5" s="1"/>
  <c r="O24" i="5"/>
  <c r="N24" i="5"/>
  <c r="M24" i="5"/>
  <c r="L24" i="5"/>
  <c r="W23" i="5"/>
  <c r="V23" i="5"/>
  <c r="U23" i="5"/>
  <c r="T23" i="5"/>
  <c r="S23" i="5"/>
  <c r="Q23" i="5"/>
  <c r="R23" i="5" s="1"/>
  <c r="BD23" i="5" s="1"/>
  <c r="O23" i="5"/>
  <c r="N23" i="5"/>
  <c r="M23" i="5"/>
  <c r="L23" i="5"/>
  <c r="W22" i="5"/>
  <c r="V22" i="5"/>
  <c r="U22" i="5"/>
  <c r="T22" i="5"/>
  <c r="S22" i="5"/>
  <c r="Q22" i="5"/>
  <c r="R22" i="5" s="1"/>
  <c r="BD22" i="5" s="1"/>
  <c r="O22" i="5"/>
  <c r="N22" i="5"/>
  <c r="M22" i="5"/>
  <c r="L22" i="5"/>
  <c r="W21" i="5"/>
  <c r="V21" i="5"/>
  <c r="U21" i="5"/>
  <c r="T21" i="5"/>
  <c r="S21" i="5"/>
  <c r="Q21" i="5"/>
  <c r="R21" i="5" s="1"/>
  <c r="BD21" i="5" s="1"/>
  <c r="O21" i="5"/>
  <c r="N21" i="5"/>
  <c r="M21" i="5"/>
  <c r="L21" i="5"/>
  <c r="W20" i="5"/>
  <c r="V20" i="5"/>
  <c r="U20" i="5"/>
  <c r="T20" i="5"/>
  <c r="S20" i="5"/>
  <c r="Q20" i="5"/>
  <c r="R20" i="5" s="1"/>
  <c r="BD20" i="5" s="1"/>
  <c r="O20" i="5"/>
  <c r="N20" i="5"/>
  <c r="M20" i="5"/>
  <c r="L20" i="5"/>
  <c r="W19" i="5"/>
  <c r="V19" i="5"/>
  <c r="U19" i="5"/>
  <c r="T19" i="5"/>
  <c r="S19" i="5"/>
  <c r="Q19" i="5"/>
  <c r="R19" i="5" s="1"/>
  <c r="BD19" i="5" s="1"/>
  <c r="O19" i="5"/>
  <c r="N19" i="5"/>
  <c r="M19" i="5"/>
  <c r="L19" i="5"/>
  <c r="W18" i="5"/>
  <c r="V18" i="5"/>
  <c r="U18" i="5"/>
  <c r="T18" i="5"/>
  <c r="S18" i="5"/>
  <c r="Q18" i="5"/>
  <c r="R18" i="5" s="1"/>
  <c r="BD18" i="5" s="1"/>
  <c r="O18" i="5"/>
  <c r="N18" i="5"/>
  <c r="M18" i="5"/>
  <c r="L18" i="5"/>
  <c r="W17" i="5"/>
  <c r="V17" i="5"/>
  <c r="U17" i="5"/>
  <c r="T17" i="5"/>
  <c r="S17" i="5"/>
  <c r="Q17" i="5"/>
  <c r="R17" i="5" s="1"/>
  <c r="BD17" i="5" s="1"/>
  <c r="O17" i="5"/>
  <c r="N17" i="5"/>
  <c r="M17" i="5"/>
  <c r="L17" i="5"/>
  <c r="W16" i="5"/>
  <c r="V16" i="5"/>
  <c r="U16" i="5"/>
  <c r="T16" i="5"/>
  <c r="S16" i="5"/>
  <c r="Q16" i="5"/>
  <c r="R16" i="5" s="1"/>
  <c r="BD16" i="5" s="1"/>
  <c r="O16" i="5"/>
  <c r="N16" i="5"/>
  <c r="M16" i="5"/>
  <c r="L16" i="5"/>
  <c r="BD15" i="5"/>
  <c r="W15" i="5"/>
  <c r="V15" i="5"/>
  <c r="U15" i="5"/>
  <c r="T15" i="5"/>
  <c r="S15" i="5"/>
  <c r="Q15" i="5"/>
  <c r="R15" i="5" s="1"/>
  <c r="O15" i="5"/>
  <c r="N15" i="5"/>
  <c r="M15" i="5"/>
  <c r="L15" i="5"/>
  <c r="W14" i="5"/>
  <c r="V14" i="5"/>
  <c r="U14" i="5"/>
  <c r="T14" i="5"/>
  <c r="S14" i="5"/>
  <c r="Q14" i="5"/>
  <c r="R14" i="5" s="1"/>
  <c r="BD14" i="5" s="1"/>
  <c r="O14" i="5"/>
  <c r="N14" i="5"/>
  <c r="M14" i="5"/>
  <c r="L14" i="5"/>
  <c r="W13" i="5"/>
  <c r="V13" i="5"/>
  <c r="U13" i="5"/>
  <c r="T13" i="5"/>
  <c r="S13" i="5"/>
  <c r="Q13" i="5"/>
  <c r="R13" i="5" s="1"/>
  <c r="BD13" i="5" s="1"/>
  <c r="O13" i="5"/>
  <c r="N13" i="5"/>
  <c r="M13" i="5"/>
  <c r="L13" i="5"/>
  <c r="W12" i="5"/>
  <c r="V12" i="5"/>
  <c r="U12" i="5"/>
  <c r="T12" i="5"/>
  <c r="S12" i="5"/>
  <c r="Q12" i="5"/>
  <c r="R12" i="5" s="1"/>
  <c r="BD12" i="5" s="1"/>
  <c r="O12" i="5"/>
  <c r="N12" i="5"/>
  <c r="M12" i="5"/>
  <c r="L12" i="5"/>
  <c r="W11" i="5"/>
  <c r="V11" i="5"/>
  <c r="U11" i="5"/>
  <c r="T11" i="5"/>
  <c r="S11" i="5"/>
  <c r="Q11" i="5"/>
  <c r="R11" i="5" s="1"/>
  <c r="BD11" i="5" s="1"/>
  <c r="O11" i="5"/>
  <c r="N11" i="5"/>
  <c r="M11" i="5"/>
  <c r="L11" i="5"/>
  <c r="W10" i="5"/>
  <c r="V10" i="5"/>
  <c r="U10" i="5"/>
  <c r="T10" i="5"/>
  <c r="S10" i="5"/>
  <c r="Q10" i="5"/>
  <c r="R10" i="5" s="1"/>
  <c r="BD10" i="5" s="1"/>
  <c r="O10" i="5"/>
  <c r="N10" i="5"/>
  <c r="M10" i="5"/>
  <c r="L10" i="5"/>
  <c r="W9" i="5"/>
  <c r="V9" i="5"/>
  <c r="U9" i="5"/>
  <c r="T9" i="5"/>
  <c r="S9" i="5"/>
  <c r="Q9" i="5"/>
  <c r="R9" i="5" s="1"/>
  <c r="BD9" i="5" s="1"/>
  <c r="O9" i="5"/>
  <c r="N9" i="5"/>
  <c r="M9" i="5"/>
  <c r="L9" i="5"/>
  <c r="W8" i="5"/>
  <c r="V8" i="5"/>
  <c r="U8" i="5"/>
  <c r="T8" i="5"/>
  <c r="S8" i="5"/>
  <c r="Q8" i="5"/>
  <c r="R8" i="5" s="1"/>
  <c r="BD8" i="5" s="1"/>
  <c r="O8" i="5"/>
  <c r="N8" i="5"/>
  <c r="M8" i="5"/>
  <c r="L8" i="5"/>
  <c r="W7" i="5"/>
  <c r="V7" i="5"/>
  <c r="U7" i="5"/>
  <c r="T7" i="5"/>
  <c r="S7" i="5"/>
  <c r="Q7" i="5"/>
  <c r="R7" i="5" s="1"/>
  <c r="BD7" i="5" s="1"/>
  <c r="O7" i="5"/>
  <c r="N7" i="5"/>
  <c r="M7" i="5"/>
  <c r="L7" i="5"/>
  <c r="W6" i="5"/>
  <c r="V6" i="5"/>
  <c r="U6" i="5"/>
  <c r="T6" i="5"/>
  <c r="S6" i="5"/>
  <c r="Q6" i="5"/>
  <c r="R6" i="5" s="1"/>
  <c r="BD6" i="5" s="1"/>
  <c r="O6" i="5"/>
  <c r="N6" i="5"/>
  <c r="M6" i="5"/>
  <c r="L6" i="5"/>
  <c r="W5" i="5"/>
  <c r="V5" i="5"/>
  <c r="U5" i="5"/>
  <c r="T5" i="5"/>
  <c r="S5" i="5"/>
  <c r="Q5" i="5"/>
  <c r="R5" i="5" s="1"/>
  <c r="BD5" i="5" s="1"/>
  <c r="O5" i="5"/>
  <c r="N5" i="5"/>
  <c r="M5" i="5"/>
  <c r="L5" i="5"/>
  <c r="W4" i="5"/>
  <c r="V4" i="5"/>
  <c r="U4" i="5"/>
  <c r="T4" i="5"/>
  <c r="S4" i="5"/>
  <c r="Q4" i="5"/>
  <c r="R4" i="5" s="1"/>
  <c r="BD4" i="5" s="1"/>
  <c r="O4" i="5"/>
  <c r="N4" i="5"/>
  <c r="M4" i="5"/>
  <c r="L4" i="5"/>
  <c r="W3" i="5"/>
  <c r="V3" i="5"/>
  <c r="U3" i="5"/>
  <c r="T3" i="5"/>
  <c r="S3" i="5"/>
  <c r="Q3" i="5"/>
  <c r="R3" i="5" s="1"/>
  <c r="BD3" i="5" s="1"/>
  <c r="O3" i="5"/>
  <c r="N3" i="5"/>
  <c r="M3" i="5"/>
  <c r="L3" i="5"/>
  <c r="W2" i="5"/>
  <c r="V2" i="5"/>
  <c r="U2" i="5"/>
  <c r="T2" i="5"/>
  <c r="S2" i="5"/>
  <c r="Q2" i="5"/>
  <c r="R2" i="5" s="1"/>
  <c r="BD2" i="5" s="1"/>
  <c r="O2" i="5"/>
  <c r="N2" i="5"/>
  <c r="M2" i="5"/>
  <c r="L2" i="5"/>
  <c r="U515" i="4"/>
  <c r="V515" i="4" s="1"/>
  <c r="M515" i="4"/>
  <c r="L515" i="4"/>
  <c r="K515" i="4"/>
  <c r="U514" i="4"/>
  <c r="V514" i="4" s="1"/>
  <c r="M514" i="4"/>
  <c r="L514" i="4"/>
  <c r="K514" i="4"/>
  <c r="U513" i="4"/>
  <c r="V513" i="4" s="1"/>
  <c r="M513" i="4"/>
  <c r="L513" i="4"/>
  <c r="K513" i="4"/>
  <c r="U512" i="4"/>
  <c r="V512" i="4" s="1"/>
  <c r="M512" i="4"/>
  <c r="L512" i="4"/>
  <c r="K512" i="4"/>
  <c r="M511" i="4"/>
  <c r="L511" i="4"/>
  <c r="K511" i="4"/>
  <c r="M510" i="4"/>
  <c r="L510" i="4"/>
  <c r="K510" i="4"/>
  <c r="M509" i="4"/>
  <c r="L509" i="4"/>
  <c r="K509" i="4"/>
  <c r="M508" i="4"/>
  <c r="L508" i="4"/>
  <c r="K508" i="4"/>
  <c r="M507" i="4"/>
  <c r="L507" i="4"/>
  <c r="K507" i="4"/>
  <c r="M506" i="4"/>
  <c r="L506" i="4"/>
  <c r="K506" i="4"/>
  <c r="M505" i="4"/>
  <c r="L505" i="4"/>
  <c r="K505" i="4"/>
  <c r="M504" i="4"/>
  <c r="L504" i="4"/>
  <c r="K504" i="4"/>
  <c r="M503" i="4"/>
  <c r="L503" i="4"/>
  <c r="K503" i="4"/>
  <c r="M502" i="4"/>
  <c r="L502" i="4"/>
  <c r="K502" i="4"/>
  <c r="M501" i="4"/>
  <c r="L501" i="4"/>
  <c r="K501" i="4"/>
  <c r="M500" i="4"/>
  <c r="L500" i="4"/>
  <c r="K500" i="4"/>
  <c r="M499" i="4"/>
  <c r="L499" i="4"/>
  <c r="K499" i="4"/>
  <c r="M498" i="4"/>
  <c r="L498" i="4"/>
  <c r="K498" i="4"/>
  <c r="M497" i="4"/>
  <c r="L497" i="4"/>
  <c r="K497" i="4"/>
  <c r="M496" i="4"/>
  <c r="L496" i="4"/>
  <c r="K496" i="4"/>
  <c r="M495" i="4"/>
  <c r="L495" i="4"/>
  <c r="K495" i="4"/>
  <c r="M494" i="4"/>
  <c r="L494" i="4"/>
  <c r="K494" i="4"/>
  <c r="M493" i="4"/>
  <c r="L493" i="4"/>
  <c r="K493" i="4"/>
  <c r="M492" i="4"/>
  <c r="L492" i="4"/>
  <c r="K492" i="4"/>
  <c r="M491" i="4"/>
  <c r="L491" i="4"/>
  <c r="K491" i="4"/>
  <c r="M490" i="4"/>
  <c r="L490" i="4"/>
  <c r="K490" i="4"/>
  <c r="M489" i="4"/>
  <c r="L489" i="4"/>
  <c r="K489" i="4"/>
  <c r="M488" i="4"/>
  <c r="L488" i="4"/>
  <c r="K488" i="4"/>
  <c r="M487" i="4"/>
  <c r="L487" i="4"/>
  <c r="K487" i="4"/>
  <c r="M486" i="4"/>
  <c r="L486" i="4"/>
  <c r="K486" i="4"/>
  <c r="U485" i="4"/>
  <c r="V485" i="4" s="1"/>
  <c r="M485" i="4"/>
  <c r="L485" i="4"/>
  <c r="K485" i="4"/>
  <c r="U484" i="4"/>
  <c r="V484" i="4" s="1"/>
  <c r="M484" i="4"/>
  <c r="L484" i="4"/>
  <c r="K484" i="4"/>
  <c r="U483" i="4"/>
  <c r="V483" i="4" s="1"/>
  <c r="M483" i="4"/>
  <c r="L483" i="4"/>
  <c r="K483" i="4"/>
  <c r="U482" i="4"/>
  <c r="V482" i="4" s="1"/>
  <c r="M482" i="4"/>
  <c r="L482" i="4"/>
  <c r="K482" i="4"/>
  <c r="U481" i="4"/>
  <c r="V481" i="4" s="1"/>
  <c r="M481" i="4"/>
  <c r="L481" i="4"/>
  <c r="K481" i="4"/>
  <c r="U480" i="4"/>
  <c r="V480" i="4" s="1"/>
  <c r="M480" i="4"/>
  <c r="L480" i="4"/>
  <c r="K480" i="4"/>
  <c r="U479" i="4"/>
  <c r="V479" i="4" s="1"/>
  <c r="M479" i="4"/>
  <c r="L479" i="4"/>
  <c r="K479" i="4"/>
  <c r="U478" i="4"/>
  <c r="V478" i="4" s="1"/>
  <c r="M478" i="4"/>
  <c r="L478" i="4"/>
  <c r="K478" i="4"/>
  <c r="U477" i="4"/>
  <c r="V477" i="4" s="1"/>
  <c r="M477" i="4"/>
  <c r="L477" i="4"/>
  <c r="K477" i="4"/>
  <c r="U476" i="4"/>
  <c r="V476" i="4" s="1"/>
  <c r="M476" i="4"/>
  <c r="L476" i="4"/>
  <c r="K476" i="4"/>
  <c r="U475" i="4"/>
  <c r="V475" i="4" s="1"/>
  <c r="M475" i="4"/>
  <c r="L475" i="4"/>
  <c r="K475" i="4"/>
  <c r="U474" i="4"/>
  <c r="V474" i="4" s="1"/>
  <c r="M474" i="4"/>
  <c r="L474" i="4"/>
  <c r="K474" i="4"/>
  <c r="U473" i="4"/>
  <c r="V473" i="4" s="1"/>
  <c r="M473" i="4"/>
  <c r="L473" i="4"/>
  <c r="K473" i="4"/>
  <c r="U472" i="4"/>
  <c r="V472" i="4" s="1"/>
  <c r="M472" i="4"/>
  <c r="L472" i="4"/>
  <c r="K472" i="4"/>
  <c r="U471" i="4"/>
  <c r="V471" i="4" s="1"/>
  <c r="M471" i="4"/>
  <c r="L471" i="4"/>
  <c r="K471" i="4"/>
  <c r="U470" i="4"/>
  <c r="V470" i="4" s="1"/>
  <c r="M470" i="4"/>
  <c r="L470" i="4"/>
  <c r="K470" i="4"/>
  <c r="U469" i="4"/>
  <c r="V469" i="4" s="1"/>
  <c r="M469" i="4"/>
  <c r="L469" i="4"/>
  <c r="K469" i="4"/>
  <c r="U468" i="4"/>
  <c r="V468" i="4" s="1"/>
  <c r="M468" i="4"/>
  <c r="L468" i="4"/>
  <c r="K468" i="4"/>
  <c r="U467" i="4"/>
  <c r="V467" i="4" s="1"/>
  <c r="M467" i="4"/>
  <c r="L467" i="4"/>
  <c r="K467" i="4"/>
  <c r="U466" i="4"/>
  <c r="V466" i="4" s="1"/>
  <c r="M466" i="4"/>
  <c r="L466" i="4"/>
  <c r="K466" i="4"/>
  <c r="U465" i="4"/>
  <c r="V465" i="4" s="1"/>
  <c r="M465" i="4"/>
  <c r="L465" i="4"/>
  <c r="K465" i="4"/>
  <c r="U464" i="4"/>
  <c r="V464" i="4" s="1"/>
  <c r="M464" i="4"/>
  <c r="L464" i="4"/>
  <c r="K464" i="4"/>
  <c r="U463" i="4"/>
  <c r="V463" i="4" s="1"/>
  <c r="M463" i="4"/>
  <c r="L463" i="4"/>
  <c r="K463" i="4"/>
  <c r="U462" i="4"/>
  <c r="V462" i="4" s="1"/>
  <c r="M462" i="4"/>
  <c r="L462" i="4"/>
  <c r="K462" i="4"/>
  <c r="U461" i="4"/>
  <c r="V461" i="4" s="1"/>
  <c r="M461" i="4"/>
  <c r="L461" i="4"/>
  <c r="K461" i="4"/>
  <c r="U460" i="4"/>
  <c r="V460" i="4" s="1"/>
  <c r="M460" i="4"/>
  <c r="L460" i="4"/>
  <c r="K460" i="4"/>
  <c r="U459" i="4"/>
  <c r="V459" i="4" s="1"/>
  <c r="M459" i="4"/>
  <c r="L459" i="4"/>
  <c r="K459" i="4"/>
  <c r="U458" i="4"/>
  <c r="V458" i="4" s="1"/>
  <c r="M458" i="4"/>
  <c r="L458" i="4"/>
  <c r="K458" i="4"/>
  <c r="U457" i="4"/>
  <c r="V457" i="4" s="1"/>
  <c r="M457" i="4"/>
  <c r="L457" i="4"/>
  <c r="K457" i="4"/>
  <c r="U456" i="4"/>
  <c r="V456" i="4" s="1"/>
  <c r="M456" i="4"/>
  <c r="L456" i="4"/>
  <c r="K456" i="4"/>
  <c r="U455" i="4"/>
  <c r="V455" i="4" s="1"/>
  <c r="M455" i="4"/>
  <c r="L455" i="4"/>
  <c r="K455" i="4"/>
  <c r="U454" i="4"/>
  <c r="V454" i="4" s="1"/>
  <c r="M454" i="4"/>
  <c r="L454" i="4"/>
  <c r="K454" i="4"/>
  <c r="U453" i="4"/>
  <c r="V453" i="4" s="1"/>
  <c r="M453" i="4"/>
  <c r="L453" i="4"/>
  <c r="K453" i="4"/>
  <c r="U452" i="4"/>
  <c r="V452" i="4" s="1"/>
  <c r="M452" i="4"/>
  <c r="L452" i="4"/>
  <c r="K452" i="4"/>
  <c r="U451" i="4"/>
  <c r="V451" i="4" s="1"/>
  <c r="M451" i="4"/>
  <c r="L451" i="4"/>
  <c r="K451" i="4"/>
  <c r="U450" i="4"/>
  <c r="V450" i="4" s="1"/>
  <c r="M450" i="4"/>
  <c r="L450" i="4"/>
  <c r="K450" i="4"/>
  <c r="U449" i="4"/>
  <c r="V449" i="4" s="1"/>
  <c r="M449" i="4"/>
  <c r="L449" i="4"/>
  <c r="K449" i="4"/>
  <c r="U448" i="4"/>
  <c r="V448" i="4" s="1"/>
  <c r="M448" i="4"/>
  <c r="L448" i="4"/>
  <c r="K448" i="4"/>
  <c r="U447" i="4"/>
  <c r="V447" i="4" s="1"/>
  <c r="M447" i="4"/>
  <c r="L447" i="4"/>
  <c r="K447" i="4"/>
  <c r="U446" i="4"/>
  <c r="V446" i="4" s="1"/>
  <c r="M446" i="4"/>
  <c r="L446" i="4"/>
  <c r="K446" i="4"/>
  <c r="U445" i="4"/>
  <c r="V445" i="4" s="1"/>
  <c r="M445" i="4"/>
  <c r="L445" i="4"/>
  <c r="K445" i="4"/>
  <c r="U444" i="4"/>
  <c r="V444" i="4" s="1"/>
  <c r="M444" i="4"/>
  <c r="L444" i="4"/>
  <c r="K444" i="4"/>
  <c r="U443" i="4"/>
  <c r="V443" i="4" s="1"/>
  <c r="M443" i="4"/>
  <c r="L443" i="4"/>
  <c r="K443" i="4"/>
  <c r="U442" i="4"/>
  <c r="V442" i="4" s="1"/>
  <c r="M442" i="4"/>
  <c r="L442" i="4"/>
  <c r="K442" i="4"/>
  <c r="U441" i="4"/>
  <c r="V441" i="4" s="1"/>
  <c r="M441" i="4"/>
  <c r="L441" i="4"/>
  <c r="K441" i="4"/>
  <c r="U440" i="4"/>
  <c r="V440" i="4" s="1"/>
  <c r="M440" i="4"/>
  <c r="L440" i="4"/>
  <c r="K440" i="4"/>
  <c r="U439" i="4"/>
  <c r="V439" i="4" s="1"/>
  <c r="M439" i="4"/>
  <c r="L439" i="4"/>
  <c r="K439" i="4"/>
  <c r="U438" i="4"/>
  <c r="V438" i="4" s="1"/>
  <c r="M438" i="4"/>
  <c r="L438" i="4"/>
  <c r="K438" i="4"/>
  <c r="U437" i="4"/>
  <c r="V437" i="4" s="1"/>
  <c r="M437" i="4"/>
  <c r="L437" i="4"/>
  <c r="K437" i="4"/>
  <c r="U436" i="4"/>
  <c r="V436" i="4" s="1"/>
  <c r="M436" i="4"/>
  <c r="L436" i="4"/>
  <c r="K436" i="4"/>
  <c r="U435" i="4"/>
  <c r="V435" i="4" s="1"/>
  <c r="M435" i="4"/>
  <c r="L435" i="4"/>
  <c r="K435" i="4"/>
  <c r="U434" i="4"/>
  <c r="V434" i="4" s="1"/>
  <c r="M434" i="4"/>
  <c r="L434" i="4"/>
  <c r="K434" i="4"/>
  <c r="U433" i="4"/>
  <c r="V433" i="4" s="1"/>
  <c r="M433" i="4"/>
  <c r="L433" i="4"/>
  <c r="K433" i="4"/>
  <c r="U432" i="4"/>
  <c r="V432" i="4" s="1"/>
  <c r="M432" i="4"/>
  <c r="L432" i="4"/>
  <c r="K432" i="4"/>
  <c r="U431" i="4"/>
  <c r="V431" i="4" s="1"/>
  <c r="M431" i="4"/>
  <c r="L431" i="4"/>
  <c r="K431" i="4"/>
  <c r="U430" i="4"/>
  <c r="V430" i="4" s="1"/>
  <c r="M430" i="4"/>
  <c r="L430" i="4"/>
  <c r="K430" i="4"/>
  <c r="U429" i="4"/>
  <c r="V429" i="4" s="1"/>
  <c r="M429" i="4"/>
  <c r="L429" i="4"/>
  <c r="K429" i="4"/>
  <c r="U428" i="4"/>
  <c r="V428" i="4" s="1"/>
  <c r="M428" i="4"/>
  <c r="L428" i="4"/>
  <c r="K428" i="4"/>
  <c r="U427" i="4"/>
  <c r="V427" i="4" s="1"/>
  <c r="M427" i="4"/>
  <c r="L427" i="4"/>
  <c r="K427" i="4"/>
  <c r="U426" i="4"/>
  <c r="V426" i="4" s="1"/>
  <c r="M426" i="4"/>
  <c r="L426" i="4"/>
  <c r="K426" i="4"/>
  <c r="U425" i="4"/>
  <c r="V425" i="4" s="1"/>
  <c r="M425" i="4"/>
  <c r="L425" i="4"/>
  <c r="K425" i="4"/>
  <c r="U424" i="4"/>
  <c r="V424" i="4" s="1"/>
  <c r="M424" i="4"/>
  <c r="L424" i="4"/>
  <c r="K424" i="4"/>
  <c r="U423" i="4"/>
  <c r="V423" i="4" s="1"/>
  <c r="M423" i="4"/>
  <c r="L423" i="4"/>
  <c r="K423" i="4"/>
  <c r="U422" i="4"/>
  <c r="V422" i="4" s="1"/>
  <c r="M422" i="4"/>
  <c r="L422" i="4"/>
  <c r="K422" i="4"/>
  <c r="U421" i="4"/>
  <c r="V421" i="4" s="1"/>
  <c r="M421" i="4"/>
  <c r="L421" i="4"/>
  <c r="K421" i="4"/>
  <c r="U420" i="4"/>
  <c r="V420" i="4" s="1"/>
  <c r="M420" i="4"/>
  <c r="L420" i="4"/>
  <c r="K420" i="4"/>
  <c r="U419" i="4"/>
  <c r="V419" i="4" s="1"/>
  <c r="M419" i="4"/>
  <c r="L419" i="4"/>
  <c r="K419" i="4"/>
  <c r="U418" i="4"/>
  <c r="V418" i="4" s="1"/>
  <c r="M418" i="4"/>
  <c r="L418" i="4"/>
  <c r="K418" i="4"/>
  <c r="U417" i="4"/>
  <c r="V417" i="4" s="1"/>
  <c r="M417" i="4"/>
  <c r="L417" i="4"/>
  <c r="K417" i="4"/>
  <c r="U416" i="4"/>
  <c r="V416" i="4" s="1"/>
  <c r="M416" i="4"/>
  <c r="L416" i="4"/>
  <c r="K416" i="4"/>
  <c r="U415" i="4"/>
  <c r="V415" i="4" s="1"/>
  <c r="M415" i="4"/>
  <c r="L415" i="4"/>
  <c r="K415" i="4"/>
  <c r="U414" i="4"/>
  <c r="V414" i="4" s="1"/>
  <c r="M414" i="4"/>
  <c r="L414" i="4"/>
  <c r="K414" i="4"/>
  <c r="U413" i="4"/>
  <c r="V413" i="4" s="1"/>
  <c r="M413" i="4"/>
  <c r="L413" i="4"/>
  <c r="K413" i="4"/>
  <c r="U412" i="4"/>
  <c r="V412" i="4" s="1"/>
  <c r="M412" i="4"/>
  <c r="L412" i="4"/>
  <c r="K412" i="4"/>
  <c r="U411" i="4"/>
  <c r="V411" i="4" s="1"/>
  <c r="M411" i="4"/>
  <c r="L411" i="4"/>
  <c r="K411" i="4"/>
  <c r="U410" i="4"/>
  <c r="V410" i="4" s="1"/>
  <c r="M410" i="4"/>
  <c r="L410" i="4"/>
  <c r="K410" i="4"/>
  <c r="U409" i="4"/>
  <c r="V409" i="4" s="1"/>
  <c r="M409" i="4"/>
  <c r="L409" i="4"/>
  <c r="K409" i="4"/>
  <c r="U408" i="4"/>
  <c r="V408" i="4" s="1"/>
  <c r="M408" i="4"/>
  <c r="L408" i="4"/>
  <c r="K408" i="4"/>
  <c r="U407" i="4"/>
  <c r="V407" i="4" s="1"/>
  <c r="M407" i="4"/>
  <c r="L407" i="4"/>
  <c r="K407" i="4"/>
  <c r="U406" i="4"/>
  <c r="V406" i="4" s="1"/>
  <c r="M406" i="4"/>
  <c r="L406" i="4"/>
  <c r="K406" i="4"/>
  <c r="U405" i="4"/>
  <c r="V405" i="4" s="1"/>
  <c r="M405" i="4"/>
  <c r="L405" i="4"/>
  <c r="K405" i="4"/>
  <c r="U404" i="4"/>
  <c r="V404" i="4" s="1"/>
  <c r="M404" i="4"/>
  <c r="L404" i="4"/>
  <c r="K404" i="4"/>
  <c r="U403" i="4"/>
  <c r="V403" i="4" s="1"/>
  <c r="M403" i="4"/>
  <c r="L403" i="4"/>
  <c r="K403" i="4"/>
  <c r="U402" i="4"/>
  <c r="V402" i="4" s="1"/>
  <c r="M402" i="4"/>
  <c r="L402" i="4"/>
  <c r="K402" i="4"/>
  <c r="U401" i="4"/>
  <c r="V401" i="4" s="1"/>
  <c r="M401" i="4"/>
  <c r="L401" i="4"/>
  <c r="K401" i="4"/>
  <c r="U400" i="4"/>
  <c r="V400" i="4" s="1"/>
  <c r="M400" i="4"/>
  <c r="L400" i="4"/>
  <c r="K400" i="4"/>
  <c r="U399" i="4"/>
  <c r="V399" i="4" s="1"/>
  <c r="M399" i="4"/>
  <c r="L399" i="4"/>
  <c r="K399" i="4"/>
  <c r="U398" i="4"/>
  <c r="V398" i="4" s="1"/>
  <c r="M398" i="4"/>
  <c r="L398" i="4"/>
  <c r="K398" i="4"/>
  <c r="U397" i="4"/>
  <c r="V397" i="4" s="1"/>
  <c r="M397" i="4"/>
  <c r="L397" i="4"/>
  <c r="K397" i="4"/>
  <c r="U396" i="4"/>
  <c r="V396" i="4" s="1"/>
  <c r="M396" i="4"/>
  <c r="L396" i="4"/>
  <c r="K396" i="4"/>
  <c r="U395" i="4"/>
  <c r="V395" i="4" s="1"/>
  <c r="M395" i="4"/>
  <c r="L395" i="4"/>
  <c r="K395" i="4"/>
  <c r="U394" i="4"/>
  <c r="V394" i="4" s="1"/>
  <c r="M394" i="4"/>
  <c r="L394" i="4"/>
  <c r="K394" i="4"/>
  <c r="U393" i="4"/>
  <c r="V393" i="4" s="1"/>
  <c r="M393" i="4"/>
  <c r="L393" i="4"/>
  <c r="K393" i="4"/>
  <c r="U392" i="4"/>
  <c r="V392" i="4" s="1"/>
  <c r="M392" i="4"/>
  <c r="L392" i="4"/>
  <c r="K392" i="4"/>
  <c r="U391" i="4"/>
  <c r="V391" i="4" s="1"/>
  <c r="M391" i="4"/>
  <c r="L391" i="4"/>
  <c r="K391" i="4"/>
  <c r="U390" i="4"/>
  <c r="V390" i="4" s="1"/>
  <c r="M390" i="4"/>
  <c r="L390" i="4"/>
  <c r="K390" i="4"/>
  <c r="U389" i="4"/>
  <c r="V389" i="4" s="1"/>
  <c r="M389" i="4"/>
  <c r="L389" i="4"/>
  <c r="K389" i="4"/>
  <c r="U388" i="4"/>
  <c r="V388" i="4" s="1"/>
  <c r="M388" i="4"/>
  <c r="L388" i="4"/>
  <c r="K388" i="4"/>
  <c r="U387" i="4"/>
  <c r="V387" i="4" s="1"/>
  <c r="M387" i="4"/>
  <c r="L387" i="4"/>
  <c r="K387" i="4"/>
  <c r="U386" i="4"/>
  <c r="V386" i="4" s="1"/>
  <c r="M386" i="4"/>
  <c r="L386" i="4"/>
  <c r="K386" i="4"/>
  <c r="U385" i="4"/>
  <c r="V385" i="4" s="1"/>
  <c r="M385" i="4"/>
  <c r="L385" i="4"/>
  <c r="K385" i="4"/>
  <c r="U384" i="4"/>
  <c r="V384" i="4" s="1"/>
  <c r="M384" i="4"/>
  <c r="L384" i="4"/>
  <c r="K384" i="4"/>
  <c r="U383" i="4"/>
  <c r="V383" i="4" s="1"/>
  <c r="M383" i="4"/>
  <c r="L383" i="4"/>
  <c r="K383" i="4"/>
  <c r="U382" i="4"/>
  <c r="V382" i="4" s="1"/>
  <c r="M382" i="4"/>
  <c r="L382" i="4"/>
  <c r="K382" i="4"/>
  <c r="U381" i="4"/>
  <c r="V381" i="4" s="1"/>
  <c r="M381" i="4"/>
  <c r="L381" i="4"/>
  <c r="K381" i="4"/>
  <c r="U380" i="4"/>
  <c r="V380" i="4" s="1"/>
  <c r="M380" i="4"/>
  <c r="L380" i="4"/>
  <c r="K380" i="4"/>
  <c r="U379" i="4"/>
  <c r="V379" i="4" s="1"/>
  <c r="M379" i="4"/>
  <c r="L379" i="4"/>
  <c r="K379" i="4"/>
  <c r="U378" i="4"/>
  <c r="V378" i="4" s="1"/>
  <c r="M378" i="4"/>
  <c r="L378" i="4"/>
  <c r="K378" i="4"/>
  <c r="U377" i="4"/>
  <c r="V377" i="4" s="1"/>
  <c r="M377" i="4"/>
  <c r="L377" i="4"/>
  <c r="K377" i="4"/>
  <c r="U376" i="4"/>
  <c r="V376" i="4" s="1"/>
  <c r="M376" i="4"/>
  <c r="L376" i="4"/>
  <c r="K376" i="4"/>
  <c r="U375" i="4"/>
  <c r="V375" i="4" s="1"/>
  <c r="M375" i="4"/>
  <c r="L375" i="4"/>
  <c r="K375" i="4"/>
  <c r="U374" i="4"/>
  <c r="V374" i="4" s="1"/>
  <c r="M374" i="4"/>
  <c r="L374" i="4"/>
  <c r="K374" i="4"/>
  <c r="U373" i="4"/>
  <c r="V373" i="4" s="1"/>
  <c r="M373" i="4"/>
  <c r="L373" i="4"/>
  <c r="K373" i="4"/>
  <c r="U372" i="4"/>
  <c r="V372" i="4" s="1"/>
  <c r="M372" i="4"/>
  <c r="L372" i="4"/>
  <c r="K372" i="4"/>
  <c r="U371" i="4"/>
  <c r="V371" i="4" s="1"/>
  <c r="M371" i="4"/>
  <c r="L371" i="4"/>
  <c r="K371" i="4"/>
  <c r="U370" i="4"/>
  <c r="V370" i="4" s="1"/>
  <c r="M370" i="4"/>
  <c r="L370" i="4"/>
  <c r="K370" i="4"/>
  <c r="U369" i="4"/>
  <c r="V369" i="4" s="1"/>
  <c r="M369" i="4"/>
  <c r="L369" i="4"/>
  <c r="K369" i="4"/>
  <c r="U368" i="4"/>
  <c r="V368" i="4" s="1"/>
  <c r="M368" i="4"/>
  <c r="L368" i="4"/>
  <c r="K368" i="4"/>
  <c r="U367" i="4"/>
  <c r="V367" i="4" s="1"/>
  <c r="M367" i="4"/>
  <c r="L367" i="4"/>
  <c r="K367" i="4"/>
  <c r="U366" i="4"/>
  <c r="V366" i="4" s="1"/>
  <c r="M366" i="4"/>
  <c r="L366" i="4"/>
  <c r="K366" i="4"/>
  <c r="U365" i="4"/>
  <c r="V365" i="4" s="1"/>
  <c r="M365" i="4"/>
  <c r="L365" i="4"/>
  <c r="K365" i="4"/>
  <c r="U364" i="4"/>
  <c r="V364" i="4" s="1"/>
  <c r="M364" i="4"/>
  <c r="L364" i="4"/>
  <c r="K364" i="4"/>
  <c r="U363" i="4"/>
  <c r="V363" i="4" s="1"/>
  <c r="M363" i="4"/>
  <c r="L363" i="4"/>
  <c r="K363" i="4"/>
  <c r="U362" i="4"/>
  <c r="V362" i="4" s="1"/>
  <c r="M362" i="4"/>
  <c r="L362" i="4"/>
  <c r="K362" i="4"/>
  <c r="U361" i="4"/>
  <c r="V361" i="4" s="1"/>
  <c r="M361" i="4"/>
  <c r="L361" i="4"/>
  <c r="K361" i="4"/>
  <c r="U360" i="4"/>
  <c r="V360" i="4" s="1"/>
  <c r="M360" i="4"/>
  <c r="L360" i="4"/>
  <c r="K360" i="4"/>
  <c r="U359" i="4"/>
  <c r="V359" i="4" s="1"/>
  <c r="M359" i="4"/>
  <c r="L359" i="4"/>
  <c r="K359" i="4"/>
  <c r="U358" i="4"/>
  <c r="V358" i="4" s="1"/>
  <c r="M358" i="4"/>
  <c r="L358" i="4"/>
  <c r="K358" i="4"/>
  <c r="U357" i="4"/>
  <c r="V357" i="4" s="1"/>
  <c r="M357" i="4"/>
  <c r="L357" i="4"/>
  <c r="K357" i="4"/>
  <c r="U356" i="4"/>
  <c r="V356" i="4" s="1"/>
  <c r="M356" i="4"/>
  <c r="L356" i="4"/>
  <c r="K356" i="4"/>
  <c r="U355" i="4"/>
  <c r="V355" i="4" s="1"/>
  <c r="M355" i="4"/>
  <c r="L355" i="4"/>
  <c r="K355" i="4"/>
  <c r="U354" i="4"/>
  <c r="M354" i="4"/>
  <c r="L354" i="4"/>
  <c r="K354" i="4"/>
  <c r="U353" i="4"/>
  <c r="V353" i="4" s="1"/>
  <c r="M353" i="4"/>
  <c r="L353" i="4"/>
  <c r="K353" i="4"/>
  <c r="U352" i="4"/>
  <c r="V352" i="4" s="1"/>
  <c r="M352" i="4"/>
  <c r="L352" i="4"/>
  <c r="K352" i="4"/>
  <c r="U351" i="4"/>
  <c r="V351" i="4" s="1"/>
  <c r="M351" i="4"/>
  <c r="L351" i="4"/>
  <c r="K351" i="4"/>
  <c r="U350" i="4"/>
  <c r="V350" i="4" s="1"/>
  <c r="M350" i="4"/>
  <c r="L350" i="4"/>
  <c r="K350" i="4"/>
  <c r="U349" i="4"/>
  <c r="V349" i="4" s="1"/>
  <c r="M349" i="4"/>
  <c r="L349" i="4"/>
  <c r="K349" i="4"/>
  <c r="U348" i="4"/>
  <c r="V348" i="4" s="1"/>
  <c r="M348" i="4"/>
  <c r="L348" i="4"/>
  <c r="K348" i="4"/>
  <c r="U347" i="4"/>
  <c r="V347" i="4" s="1"/>
  <c r="M347" i="4"/>
  <c r="L347" i="4"/>
  <c r="K347" i="4"/>
  <c r="U346" i="4"/>
  <c r="V346" i="4" s="1"/>
  <c r="M346" i="4"/>
  <c r="L346" i="4"/>
  <c r="K346" i="4"/>
  <c r="U345" i="4"/>
  <c r="V345" i="4" s="1"/>
  <c r="M345" i="4"/>
  <c r="L345" i="4"/>
  <c r="K345" i="4"/>
  <c r="U344" i="4"/>
  <c r="V344" i="4" s="1"/>
  <c r="M344" i="4"/>
  <c r="L344" i="4"/>
  <c r="K344" i="4"/>
  <c r="U343" i="4"/>
  <c r="V343" i="4" s="1"/>
  <c r="M343" i="4"/>
  <c r="L343" i="4"/>
  <c r="K343" i="4"/>
  <c r="U342" i="4"/>
  <c r="V342" i="4" s="1"/>
  <c r="M342" i="4"/>
  <c r="L342" i="4"/>
  <c r="K342" i="4"/>
  <c r="U341" i="4"/>
  <c r="V341" i="4" s="1"/>
  <c r="M341" i="4"/>
  <c r="L341" i="4"/>
  <c r="K341" i="4"/>
  <c r="U340" i="4"/>
  <c r="V340" i="4" s="1"/>
  <c r="M340" i="4"/>
  <c r="L340" i="4"/>
  <c r="K340" i="4"/>
  <c r="U339" i="4"/>
  <c r="V339" i="4" s="1"/>
  <c r="M339" i="4"/>
  <c r="L339" i="4"/>
  <c r="K339" i="4"/>
  <c r="U338" i="4"/>
  <c r="V338" i="4" s="1"/>
  <c r="M338" i="4"/>
  <c r="L338" i="4"/>
  <c r="K338" i="4"/>
  <c r="U337" i="4"/>
  <c r="V337" i="4" s="1"/>
  <c r="M337" i="4"/>
  <c r="L337" i="4"/>
  <c r="K337" i="4"/>
  <c r="U336" i="4"/>
  <c r="V336" i="4" s="1"/>
  <c r="M336" i="4"/>
  <c r="L336" i="4"/>
  <c r="K336" i="4"/>
  <c r="U335" i="4"/>
  <c r="V335" i="4" s="1"/>
  <c r="M335" i="4"/>
  <c r="L335" i="4"/>
  <c r="K335" i="4"/>
  <c r="U334" i="4"/>
  <c r="V334" i="4" s="1"/>
  <c r="M334" i="4"/>
  <c r="L334" i="4"/>
  <c r="K334" i="4"/>
  <c r="U333" i="4"/>
  <c r="V333" i="4" s="1"/>
  <c r="M333" i="4"/>
  <c r="L333" i="4"/>
  <c r="K333" i="4"/>
  <c r="U332" i="4"/>
  <c r="V332" i="4" s="1"/>
  <c r="M332" i="4"/>
  <c r="L332" i="4"/>
  <c r="K332" i="4"/>
  <c r="U331" i="4"/>
  <c r="V331" i="4" s="1"/>
  <c r="M331" i="4"/>
  <c r="L331" i="4"/>
  <c r="K331" i="4"/>
  <c r="U330" i="4"/>
  <c r="V330" i="4" s="1"/>
  <c r="M330" i="4"/>
  <c r="L330" i="4"/>
  <c r="K330" i="4"/>
  <c r="U329" i="4"/>
  <c r="V329" i="4" s="1"/>
  <c r="M329" i="4"/>
  <c r="L329" i="4"/>
  <c r="K329" i="4"/>
  <c r="U328" i="4"/>
  <c r="V328" i="4" s="1"/>
  <c r="M328" i="4"/>
  <c r="L328" i="4"/>
  <c r="K328" i="4"/>
  <c r="U327" i="4"/>
  <c r="V327" i="4" s="1"/>
  <c r="M327" i="4"/>
  <c r="L327" i="4"/>
  <c r="K327" i="4"/>
  <c r="U326" i="4"/>
  <c r="V326" i="4" s="1"/>
  <c r="M326" i="4"/>
  <c r="L326" i="4"/>
  <c r="K326" i="4"/>
  <c r="U325" i="4"/>
  <c r="V325" i="4" s="1"/>
  <c r="M325" i="4"/>
  <c r="L325" i="4"/>
  <c r="K325" i="4"/>
  <c r="U324" i="4"/>
  <c r="V324" i="4" s="1"/>
  <c r="M324" i="4"/>
  <c r="L324" i="4"/>
  <c r="K324" i="4"/>
  <c r="U323" i="4"/>
  <c r="V323" i="4" s="1"/>
  <c r="M323" i="4"/>
  <c r="L323" i="4"/>
  <c r="K323" i="4"/>
  <c r="U322" i="4"/>
  <c r="V322" i="4" s="1"/>
  <c r="M322" i="4"/>
  <c r="L322" i="4"/>
  <c r="K322" i="4"/>
  <c r="U321" i="4"/>
  <c r="V321" i="4" s="1"/>
  <c r="M321" i="4"/>
  <c r="L321" i="4"/>
  <c r="K321" i="4"/>
  <c r="U320" i="4"/>
  <c r="V320" i="4" s="1"/>
  <c r="M320" i="4"/>
  <c r="L320" i="4"/>
  <c r="K320" i="4"/>
  <c r="U319" i="4"/>
  <c r="V319" i="4" s="1"/>
  <c r="M319" i="4"/>
  <c r="L319" i="4"/>
  <c r="K319" i="4"/>
  <c r="U318" i="4"/>
  <c r="V318" i="4" s="1"/>
  <c r="M318" i="4"/>
  <c r="L318" i="4"/>
  <c r="K318" i="4"/>
  <c r="U317" i="4"/>
  <c r="V317" i="4" s="1"/>
  <c r="M317" i="4"/>
  <c r="L317" i="4"/>
  <c r="K317" i="4"/>
  <c r="U316" i="4"/>
  <c r="V316" i="4" s="1"/>
  <c r="M316" i="4"/>
  <c r="L316" i="4"/>
  <c r="K316" i="4"/>
  <c r="U315" i="4"/>
  <c r="V315" i="4" s="1"/>
  <c r="M315" i="4"/>
  <c r="L315" i="4"/>
  <c r="K315" i="4"/>
  <c r="U314" i="4"/>
  <c r="M314" i="4"/>
  <c r="L314" i="4"/>
  <c r="K314" i="4"/>
  <c r="U313" i="4"/>
  <c r="V313" i="4" s="1"/>
  <c r="M313" i="4"/>
  <c r="L313" i="4"/>
  <c r="K313" i="4"/>
  <c r="U312" i="4"/>
  <c r="V312" i="4" s="1"/>
  <c r="M312" i="4"/>
  <c r="L312" i="4"/>
  <c r="K312" i="4"/>
  <c r="U311" i="4"/>
  <c r="V311" i="4" s="1"/>
  <c r="M311" i="4"/>
  <c r="L311" i="4"/>
  <c r="K311" i="4"/>
  <c r="U310" i="4"/>
  <c r="V310" i="4" s="1"/>
  <c r="M310" i="4"/>
  <c r="L310" i="4"/>
  <c r="K310" i="4"/>
  <c r="U309" i="4"/>
  <c r="V309" i="4" s="1"/>
  <c r="M309" i="4"/>
  <c r="L309" i="4"/>
  <c r="K309" i="4"/>
  <c r="U308" i="4"/>
  <c r="V308" i="4" s="1"/>
  <c r="M308" i="4"/>
  <c r="L308" i="4"/>
  <c r="K308" i="4"/>
  <c r="U307" i="4"/>
  <c r="V307" i="4" s="1"/>
  <c r="M307" i="4"/>
  <c r="L307" i="4"/>
  <c r="K307" i="4"/>
  <c r="U306" i="4"/>
  <c r="V306" i="4" s="1"/>
  <c r="M306" i="4"/>
  <c r="L306" i="4"/>
  <c r="K306" i="4"/>
  <c r="U305" i="4"/>
  <c r="V305" i="4" s="1"/>
  <c r="M305" i="4"/>
  <c r="L305" i="4"/>
  <c r="K305" i="4"/>
  <c r="U304" i="4"/>
  <c r="V304" i="4" s="1"/>
  <c r="M304" i="4"/>
  <c r="L304" i="4"/>
  <c r="K304" i="4"/>
  <c r="U303" i="4"/>
  <c r="V303" i="4" s="1"/>
  <c r="M303" i="4"/>
  <c r="L303" i="4"/>
  <c r="K303" i="4"/>
  <c r="U302" i="4"/>
  <c r="V302" i="4" s="1"/>
  <c r="M302" i="4"/>
  <c r="L302" i="4"/>
  <c r="K302" i="4"/>
  <c r="U301" i="4"/>
  <c r="V301" i="4" s="1"/>
  <c r="M301" i="4"/>
  <c r="L301" i="4"/>
  <c r="K301" i="4"/>
  <c r="U300" i="4"/>
  <c r="V300" i="4" s="1"/>
  <c r="M300" i="4"/>
  <c r="L300" i="4"/>
  <c r="K300" i="4"/>
  <c r="U299" i="4"/>
  <c r="V299" i="4" s="1"/>
  <c r="M299" i="4"/>
  <c r="L299" i="4"/>
  <c r="K299" i="4"/>
  <c r="U298" i="4"/>
  <c r="V298" i="4" s="1"/>
  <c r="M298" i="4"/>
  <c r="L298" i="4"/>
  <c r="K298" i="4"/>
  <c r="U297" i="4"/>
  <c r="V297" i="4" s="1"/>
  <c r="M297" i="4"/>
  <c r="L297" i="4"/>
  <c r="K297" i="4"/>
  <c r="U296" i="4"/>
  <c r="V296" i="4" s="1"/>
  <c r="M296" i="4"/>
  <c r="L296" i="4"/>
  <c r="K296" i="4"/>
  <c r="U295" i="4"/>
  <c r="V295" i="4" s="1"/>
  <c r="M295" i="4"/>
  <c r="L295" i="4"/>
  <c r="K295" i="4"/>
  <c r="U294" i="4"/>
  <c r="V294" i="4" s="1"/>
  <c r="M294" i="4"/>
  <c r="L294" i="4"/>
  <c r="K294" i="4"/>
  <c r="U293" i="4"/>
  <c r="V293" i="4" s="1"/>
  <c r="M293" i="4"/>
  <c r="L293" i="4"/>
  <c r="K293" i="4"/>
  <c r="U292" i="4"/>
  <c r="V292" i="4" s="1"/>
  <c r="M292" i="4"/>
  <c r="L292" i="4"/>
  <c r="K292" i="4"/>
  <c r="U291" i="4"/>
  <c r="V291" i="4" s="1"/>
  <c r="M291" i="4"/>
  <c r="L291" i="4"/>
  <c r="K291" i="4"/>
  <c r="U290" i="4"/>
  <c r="V290" i="4" s="1"/>
  <c r="M290" i="4"/>
  <c r="L290" i="4"/>
  <c r="K290" i="4"/>
  <c r="U289" i="4"/>
  <c r="V289" i="4" s="1"/>
  <c r="M289" i="4"/>
  <c r="L289" i="4"/>
  <c r="K289" i="4"/>
  <c r="U288" i="4"/>
  <c r="V288" i="4" s="1"/>
  <c r="M288" i="4"/>
  <c r="L288" i="4"/>
  <c r="K288" i="4"/>
  <c r="U287" i="4"/>
  <c r="V287" i="4" s="1"/>
  <c r="M287" i="4"/>
  <c r="L287" i="4"/>
  <c r="K287" i="4"/>
  <c r="U286" i="4"/>
  <c r="V286" i="4" s="1"/>
  <c r="M286" i="4"/>
  <c r="L286" i="4"/>
  <c r="K286" i="4"/>
  <c r="U285" i="4"/>
  <c r="V285" i="4" s="1"/>
  <c r="M285" i="4"/>
  <c r="L285" i="4"/>
  <c r="K285" i="4"/>
  <c r="U284" i="4"/>
  <c r="V284" i="4" s="1"/>
  <c r="M284" i="4"/>
  <c r="L284" i="4"/>
  <c r="K284" i="4"/>
  <c r="U283" i="4"/>
  <c r="V283" i="4" s="1"/>
  <c r="M283" i="4"/>
  <c r="L283" i="4"/>
  <c r="K283" i="4"/>
  <c r="U282" i="4"/>
  <c r="V282" i="4" s="1"/>
  <c r="M282" i="4"/>
  <c r="L282" i="4"/>
  <c r="K282" i="4"/>
  <c r="U281" i="4"/>
  <c r="V281" i="4" s="1"/>
  <c r="M281" i="4"/>
  <c r="L281" i="4"/>
  <c r="K281" i="4"/>
  <c r="U280" i="4"/>
  <c r="V280" i="4" s="1"/>
  <c r="M280" i="4"/>
  <c r="L280" i="4"/>
  <c r="K280" i="4"/>
  <c r="U279" i="4"/>
  <c r="V279" i="4" s="1"/>
  <c r="M279" i="4"/>
  <c r="L279" i="4"/>
  <c r="K279" i="4"/>
  <c r="U278" i="4"/>
  <c r="V278" i="4" s="1"/>
  <c r="M278" i="4"/>
  <c r="L278" i="4"/>
  <c r="K278" i="4"/>
  <c r="U277" i="4"/>
  <c r="V277" i="4" s="1"/>
  <c r="M277" i="4"/>
  <c r="L277" i="4"/>
  <c r="K277" i="4"/>
  <c r="U276" i="4"/>
  <c r="V276" i="4" s="1"/>
  <c r="M276" i="4"/>
  <c r="L276" i="4"/>
  <c r="K276" i="4"/>
  <c r="U275" i="4"/>
  <c r="V275" i="4" s="1"/>
  <c r="M275" i="4"/>
  <c r="L275" i="4"/>
  <c r="K275" i="4"/>
  <c r="U274" i="4"/>
  <c r="V274" i="4" s="1"/>
  <c r="M274" i="4"/>
  <c r="L274" i="4"/>
  <c r="K274" i="4"/>
  <c r="U273" i="4"/>
  <c r="V273" i="4" s="1"/>
  <c r="M273" i="4"/>
  <c r="L273" i="4"/>
  <c r="K273" i="4"/>
  <c r="U272" i="4"/>
  <c r="V272" i="4" s="1"/>
  <c r="M272" i="4"/>
  <c r="L272" i="4"/>
  <c r="K272" i="4"/>
  <c r="U271" i="4"/>
  <c r="V271" i="4" s="1"/>
  <c r="M271" i="4"/>
  <c r="L271" i="4"/>
  <c r="K271" i="4"/>
  <c r="U270" i="4"/>
  <c r="V270" i="4" s="1"/>
  <c r="M270" i="4"/>
  <c r="L270" i="4"/>
  <c r="K270" i="4"/>
  <c r="U269" i="4"/>
  <c r="V269" i="4" s="1"/>
  <c r="M269" i="4"/>
  <c r="L269" i="4"/>
  <c r="K269" i="4"/>
  <c r="U268" i="4"/>
  <c r="V268" i="4" s="1"/>
  <c r="M268" i="4"/>
  <c r="L268" i="4"/>
  <c r="K268" i="4"/>
  <c r="U267" i="4"/>
  <c r="V267" i="4" s="1"/>
  <c r="M267" i="4"/>
  <c r="L267" i="4"/>
  <c r="K267" i="4"/>
  <c r="U266" i="4"/>
  <c r="V266" i="4" s="1"/>
  <c r="M266" i="4"/>
  <c r="L266" i="4"/>
  <c r="K266" i="4"/>
  <c r="U265" i="4"/>
  <c r="V265" i="4" s="1"/>
  <c r="M265" i="4"/>
  <c r="L265" i="4"/>
  <c r="K265" i="4"/>
  <c r="U264" i="4"/>
  <c r="V264" i="4" s="1"/>
  <c r="M264" i="4"/>
  <c r="L264" i="4"/>
  <c r="K264" i="4"/>
  <c r="U263" i="4"/>
  <c r="M263" i="4"/>
  <c r="L263" i="4"/>
  <c r="K263" i="4"/>
  <c r="U262" i="4"/>
  <c r="V262" i="4" s="1"/>
  <c r="M262" i="4"/>
  <c r="L262" i="4"/>
  <c r="K262" i="4"/>
  <c r="U261" i="4"/>
  <c r="V261" i="4" s="1"/>
  <c r="M261" i="4"/>
  <c r="L261" i="4"/>
  <c r="K261" i="4"/>
  <c r="U260" i="4"/>
  <c r="V260" i="4" s="1"/>
  <c r="M260" i="4"/>
  <c r="L260" i="4"/>
  <c r="K260" i="4"/>
  <c r="U259" i="4"/>
  <c r="V259" i="4" s="1"/>
  <c r="M259" i="4"/>
  <c r="L259" i="4"/>
  <c r="K259" i="4"/>
  <c r="U258" i="4"/>
  <c r="V258" i="4" s="1"/>
  <c r="M258" i="4"/>
  <c r="L258" i="4"/>
  <c r="K258" i="4"/>
  <c r="U257" i="4"/>
  <c r="V257" i="4" s="1"/>
  <c r="M257" i="4"/>
  <c r="L257" i="4"/>
  <c r="K257" i="4"/>
  <c r="U256" i="4"/>
  <c r="V256" i="4" s="1"/>
  <c r="M256" i="4"/>
  <c r="L256" i="4"/>
  <c r="K256" i="4"/>
  <c r="U255" i="4"/>
  <c r="V255" i="4" s="1"/>
  <c r="M255" i="4"/>
  <c r="L255" i="4"/>
  <c r="K255" i="4"/>
  <c r="U254" i="4"/>
  <c r="V254" i="4" s="1"/>
  <c r="M254" i="4"/>
  <c r="L254" i="4"/>
  <c r="K254" i="4"/>
  <c r="U253" i="4"/>
  <c r="V253" i="4" s="1"/>
  <c r="M253" i="4"/>
  <c r="L253" i="4"/>
  <c r="K253" i="4"/>
  <c r="U252" i="4"/>
  <c r="V252" i="4" s="1"/>
  <c r="M252" i="4"/>
  <c r="L252" i="4"/>
  <c r="K252" i="4"/>
  <c r="U251" i="4"/>
  <c r="V251" i="4" s="1"/>
  <c r="M251" i="4"/>
  <c r="L251" i="4"/>
  <c r="K251" i="4"/>
  <c r="U250" i="4"/>
  <c r="V250" i="4" s="1"/>
  <c r="M250" i="4"/>
  <c r="L250" i="4"/>
  <c r="K250" i="4"/>
  <c r="U249" i="4"/>
  <c r="V249" i="4" s="1"/>
  <c r="M249" i="4"/>
  <c r="L249" i="4"/>
  <c r="K249" i="4"/>
  <c r="U248" i="4"/>
  <c r="V248" i="4" s="1"/>
  <c r="M248" i="4"/>
  <c r="L248" i="4"/>
  <c r="K248" i="4"/>
  <c r="U247" i="4"/>
  <c r="V247" i="4" s="1"/>
  <c r="M247" i="4"/>
  <c r="L247" i="4"/>
  <c r="K247" i="4"/>
  <c r="U246" i="4"/>
  <c r="V246" i="4" s="1"/>
  <c r="M246" i="4"/>
  <c r="L246" i="4"/>
  <c r="K246" i="4"/>
  <c r="U245" i="4"/>
  <c r="V245" i="4" s="1"/>
  <c r="M245" i="4"/>
  <c r="L245" i="4"/>
  <c r="K245" i="4"/>
  <c r="U244" i="4"/>
  <c r="V244" i="4" s="1"/>
  <c r="M244" i="4"/>
  <c r="L244" i="4"/>
  <c r="K244" i="4"/>
  <c r="U243" i="4"/>
  <c r="V243" i="4" s="1"/>
  <c r="M243" i="4"/>
  <c r="L243" i="4"/>
  <c r="K243" i="4"/>
  <c r="U242" i="4"/>
  <c r="V242" i="4" s="1"/>
  <c r="M242" i="4"/>
  <c r="L242" i="4"/>
  <c r="K242" i="4"/>
  <c r="U241" i="4"/>
  <c r="V241" i="4" s="1"/>
  <c r="M241" i="4"/>
  <c r="L241" i="4"/>
  <c r="K241" i="4"/>
  <c r="U240" i="4"/>
  <c r="V240" i="4" s="1"/>
  <c r="M240" i="4"/>
  <c r="L240" i="4"/>
  <c r="K240" i="4"/>
  <c r="U239" i="4"/>
  <c r="V239" i="4" s="1"/>
  <c r="M239" i="4"/>
  <c r="L239" i="4"/>
  <c r="K239" i="4"/>
  <c r="U238" i="4"/>
  <c r="V238" i="4" s="1"/>
  <c r="M238" i="4"/>
  <c r="L238" i="4"/>
  <c r="K238" i="4"/>
  <c r="U237" i="4"/>
  <c r="V237" i="4" s="1"/>
  <c r="M237" i="4"/>
  <c r="L237" i="4"/>
  <c r="K237" i="4"/>
  <c r="U236" i="4"/>
  <c r="V236" i="4" s="1"/>
  <c r="M236" i="4"/>
  <c r="L236" i="4"/>
  <c r="K236" i="4"/>
  <c r="U235" i="4"/>
  <c r="V235" i="4" s="1"/>
  <c r="M235" i="4"/>
  <c r="L235" i="4"/>
  <c r="K235" i="4"/>
  <c r="U234" i="4"/>
  <c r="V234" i="4" s="1"/>
  <c r="M234" i="4"/>
  <c r="L234" i="4"/>
  <c r="K234" i="4"/>
  <c r="U233" i="4"/>
  <c r="V233" i="4" s="1"/>
  <c r="M233" i="4"/>
  <c r="L233" i="4"/>
  <c r="K233" i="4"/>
  <c r="U232" i="4"/>
  <c r="V232" i="4" s="1"/>
  <c r="M232" i="4"/>
  <c r="L232" i="4"/>
  <c r="K232" i="4"/>
  <c r="U231" i="4"/>
  <c r="V231" i="4" s="1"/>
  <c r="M231" i="4"/>
  <c r="L231" i="4"/>
  <c r="K231" i="4"/>
  <c r="U230" i="4"/>
  <c r="V230" i="4" s="1"/>
  <c r="M230" i="4"/>
  <c r="L230" i="4"/>
  <c r="K230" i="4"/>
  <c r="U229" i="4"/>
  <c r="V229" i="4" s="1"/>
  <c r="M229" i="4"/>
  <c r="L229" i="4"/>
  <c r="K229" i="4"/>
  <c r="U228" i="4"/>
  <c r="V228" i="4" s="1"/>
  <c r="M228" i="4"/>
  <c r="L228" i="4"/>
  <c r="K228" i="4"/>
  <c r="U227" i="4"/>
  <c r="V227" i="4" s="1"/>
  <c r="M227" i="4"/>
  <c r="L227" i="4"/>
  <c r="K227" i="4"/>
  <c r="U226" i="4"/>
  <c r="V226" i="4" s="1"/>
  <c r="M226" i="4"/>
  <c r="L226" i="4"/>
  <c r="K226" i="4"/>
  <c r="U225" i="4"/>
  <c r="V225" i="4" s="1"/>
  <c r="M225" i="4"/>
  <c r="L225" i="4"/>
  <c r="K225" i="4"/>
  <c r="U224" i="4"/>
  <c r="V224" i="4" s="1"/>
  <c r="M224" i="4"/>
  <c r="L224" i="4"/>
  <c r="K224" i="4"/>
  <c r="U223" i="4"/>
  <c r="V223" i="4" s="1"/>
  <c r="M223" i="4"/>
  <c r="L223" i="4"/>
  <c r="K223" i="4"/>
  <c r="U222" i="4"/>
  <c r="V222" i="4" s="1"/>
  <c r="M222" i="4"/>
  <c r="L222" i="4"/>
  <c r="K222" i="4"/>
  <c r="U221" i="4"/>
  <c r="V221" i="4" s="1"/>
  <c r="M221" i="4"/>
  <c r="L221" i="4"/>
  <c r="K221" i="4"/>
  <c r="U220" i="4"/>
  <c r="V220" i="4" s="1"/>
  <c r="M220" i="4"/>
  <c r="L220" i="4"/>
  <c r="K220" i="4"/>
  <c r="U219" i="4"/>
  <c r="V219" i="4" s="1"/>
  <c r="M219" i="4"/>
  <c r="L219" i="4"/>
  <c r="K219" i="4"/>
  <c r="U218" i="4"/>
  <c r="V218" i="4" s="1"/>
  <c r="M218" i="4"/>
  <c r="L218" i="4"/>
  <c r="K218" i="4"/>
  <c r="U217" i="4"/>
  <c r="V217" i="4" s="1"/>
  <c r="M217" i="4"/>
  <c r="L217" i="4"/>
  <c r="K217" i="4"/>
  <c r="U216" i="4"/>
  <c r="V216" i="4" s="1"/>
  <c r="M216" i="4"/>
  <c r="L216" i="4"/>
  <c r="K216" i="4"/>
  <c r="U215" i="4"/>
  <c r="V215" i="4" s="1"/>
  <c r="M215" i="4"/>
  <c r="L215" i="4"/>
  <c r="K215" i="4"/>
  <c r="U214" i="4"/>
  <c r="V214" i="4" s="1"/>
  <c r="M214" i="4"/>
  <c r="L214" i="4"/>
  <c r="K214" i="4"/>
  <c r="U213" i="4"/>
  <c r="V213" i="4" s="1"/>
  <c r="M213" i="4"/>
  <c r="L213" i="4"/>
  <c r="K213" i="4"/>
  <c r="U212" i="4"/>
  <c r="V212" i="4" s="1"/>
  <c r="M212" i="4"/>
  <c r="L212" i="4"/>
  <c r="K212" i="4"/>
  <c r="U211" i="4"/>
  <c r="V211" i="4" s="1"/>
  <c r="M211" i="4"/>
  <c r="L211" i="4"/>
  <c r="K211" i="4"/>
  <c r="U210" i="4"/>
  <c r="V210" i="4" s="1"/>
  <c r="M210" i="4"/>
  <c r="L210" i="4"/>
  <c r="K210" i="4"/>
  <c r="U209" i="4"/>
  <c r="V209" i="4" s="1"/>
  <c r="M209" i="4"/>
  <c r="L209" i="4"/>
  <c r="K209" i="4"/>
  <c r="U208" i="4"/>
  <c r="V208" i="4" s="1"/>
  <c r="M208" i="4"/>
  <c r="L208" i="4"/>
  <c r="K208" i="4"/>
  <c r="U207" i="4"/>
  <c r="V207" i="4" s="1"/>
  <c r="M207" i="4"/>
  <c r="L207" i="4"/>
  <c r="K207" i="4"/>
  <c r="U206" i="4"/>
  <c r="V206" i="4" s="1"/>
  <c r="M206" i="4"/>
  <c r="L206" i="4"/>
  <c r="K206" i="4"/>
  <c r="U205" i="4"/>
  <c r="V205" i="4" s="1"/>
  <c r="M205" i="4"/>
  <c r="L205" i="4"/>
  <c r="K205" i="4"/>
  <c r="U204" i="4"/>
  <c r="V204" i="4" s="1"/>
  <c r="M204" i="4"/>
  <c r="L204" i="4"/>
  <c r="K204" i="4"/>
  <c r="U203" i="4"/>
  <c r="V203" i="4" s="1"/>
  <c r="M203" i="4"/>
  <c r="L203" i="4"/>
  <c r="K203" i="4"/>
  <c r="U202" i="4"/>
  <c r="V202" i="4" s="1"/>
  <c r="M202" i="4"/>
  <c r="L202" i="4"/>
  <c r="K202" i="4"/>
  <c r="U201" i="4"/>
  <c r="V201" i="4" s="1"/>
  <c r="M201" i="4"/>
  <c r="L201" i="4"/>
  <c r="K201" i="4"/>
  <c r="U200" i="4"/>
  <c r="V200" i="4" s="1"/>
  <c r="M200" i="4"/>
  <c r="L200" i="4"/>
  <c r="K200" i="4"/>
  <c r="U199" i="4"/>
  <c r="V199" i="4" s="1"/>
  <c r="M199" i="4"/>
  <c r="L199" i="4"/>
  <c r="K199" i="4"/>
  <c r="U198" i="4"/>
  <c r="V198" i="4" s="1"/>
  <c r="M198" i="4"/>
  <c r="L198" i="4"/>
  <c r="K198" i="4"/>
  <c r="U197" i="4"/>
  <c r="V197" i="4" s="1"/>
  <c r="M197" i="4"/>
  <c r="L197" i="4"/>
  <c r="K197" i="4"/>
  <c r="U196" i="4"/>
  <c r="V196" i="4" s="1"/>
  <c r="M196" i="4"/>
  <c r="L196" i="4"/>
  <c r="K196" i="4"/>
  <c r="U195" i="4"/>
  <c r="V195" i="4" s="1"/>
  <c r="M195" i="4"/>
  <c r="L195" i="4"/>
  <c r="K195" i="4"/>
  <c r="U194" i="4"/>
  <c r="V194" i="4" s="1"/>
  <c r="M194" i="4"/>
  <c r="L194" i="4"/>
  <c r="K194" i="4"/>
  <c r="U193" i="4"/>
  <c r="V193" i="4" s="1"/>
  <c r="M193" i="4"/>
  <c r="L193" i="4"/>
  <c r="K193" i="4"/>
  <c r="U192" i="4"/>
  <c r="V192" i="4" s="1"/>
  <c r="M192" i="4"/>
  <c r="L192" i="4"/>
  <c r="K192" i="4"/>
  <c r="U191" i="4"/>
  <c r="V191" i="4" s="1"/>
  <c r="M191" i="4"/>
  <c r="L191" i="4"/>
  <c r="K191" i="4"/>
  <c r="U190" i="4"/>
  <c r="V190" i="4" s="1"/>
  <c r="M190" i="4"/>
  <c r="L190" i="4"/>
  <c r="K190" i="4"/>
  <c r="U189" i="4"/>
  <c r="V189" i="4" s="1"/>
  <c r="M189" i="4"/>
  <c r="L189" i="4"/>
  <c r="K189" i="4"/>
  <c r="U188" i="4"/>
  <c r="V188" i="4" s="1"/>
  <c r="M188" i="4"/>
  <c r="L188" i="4"/>
  <c r="K188" i="4"/>
  <c r="U187" i="4"/>
  <c r="V187" i="4" s="1"/>
  <c r="M187" i="4"/>
  <c r="L187" i="4"/>
  <c r="K187" i="4"/>
  <c r="U186" i="4"/>
  <c r="V186" i="4" s="1"/>
  <c r="M186" i="4"/>
  <c r="L186" i="4"/>
  <c r="K186" i="4"/>
  <c r="U185" i="4"/>
  <c r="V185" i="4" s="1"/>
  <c r="M185" i="4"/>
  <c r="L185" i="4"/>
  <c r="K185" i="4"/>
  <c r="U184" i="4"/>
  <c r="V184" i="4" s="1"/>
  <c r="M184" i="4"/>
  <c r="L184" i="4"/>
  <c r="K184" i="4"/>
  <c r="U183" i="4"/>
  <c r="V183" i="4" s="1"/>
  <c r="M183" i="4"/>
  <c r="L183" i="4"/>
  <c r="K183" i="4"/>
  <c r="U182" i="4"/>
  <c r="V182" i="4" s="1"/>
  <c r="M182" i="4"/>
  <c r="L182" i="4"/>
  <c r="K182" i="4"/>
  <c r="U181" i="4"/>
  <c r="V181" i="4" s="1"/>
  <c r="M181" i="4"/>
  <c r="L181" i="4"/>
  <c r="K181" i="4"/>
  <c r="U180" i="4"/>
  <c r="V180" i="4" s="1"/>
  <c r="M180" i="4"/>
  <c r="L180" i="4"/>
  <c r="K180" i="4"/>
  <c r="U179" i="4"/>
  <c r="V179" i="4" s="1"/>
  <c r="M179" i="4"/>
  <c r="L179" i="4"/>
  <c r="K179" i="4"/>
  <c r="U178" i="4"/>
  <c r="V178" i="4" s="1"/>
  <c r="M178" i="4"/>
  <c r="L178" i="4"/>
  <c r="K178" i="4"/>
  <c r="U177" i="4"/>
  <c r="V177" i="4" s="1"/>
  <c r="M177" i="4"/>
  <c r="L177" i="4"/>
  <c r="K177" i="4"/>
  <c r="U176" i="4"/>
  <c r="V176" i="4" s="1"/>
  <c r="M176" i="4"/>
  <c r="L176" i="4"/>
  <c r="K176" i="4"/>
  <c r="U175" i="4"/>
  <c r="V175" i="4" s="1"/>
  <c r="M175" i="4"/>
  <c r="L175" i="4"/>
  <c r="K175" i="4"/>
  <c r="U174" i="4"/>
  <c r="V174" i="4" s="1"/>
  <c r="M174" i="4"/>
  <c r="L174" i="4"/>
  <c r="K174" i="4"/>
  <c r="U173" i="4"/>
  <c r="V173" i="4" s="1"/>
  <c r="M173" i="4"/>
  <c r="L173" i="4"/>
  <c r="K173" i="4"/>
  <c r="U172" i="4"/>
  <c r="V172" i="4" s="1"/>
  <c r="M172" i="4"/>
  <c r="L172" i="4"/>
  <c r="K172" i="4"/>
  <c r="U171" i="4"/>
  <c r="V171" i="4" s="1"/>
  <c r="M171" i="4"/>
  <c r="L171" i="4"/>
  <c r="K171" i="4"/>
  <c r="U170" i="4"/>
  <c r="V170" i="4" s="1"/>
  <c r="M170" i="4"/>
  <c r="L170" i="4"/>
  <c r="K170" i="4"/>
  <c r="U169" i="4"/>
  <c r="V169" i="4" s="1"/>
  <c r="M169" i="4"/>
  <c r="L169" i="4"/>
  <c r="K169" i="4"/>
  <c r="U168" i="4"/>
  <c r="V168" i="4" s="1"/>
  <c r="M168" i="4"/>
  <c r="L168" i="4"/>
  <c r="K168" i="4"/>
  <c r="U167" i="4"/>
  <c r="V167" i="4" s="1"/>
  <c r="M167" i="4"/>
  <c r="L167" i="4"/>
  <c r="K167" i="4"/>
  <c r="U166" i="4"/>
  <c r="V166" i="4" s="1"/>
  <c r="M166" i="4"/>
  <c r="L166" i="4"/>
  <c r="K166" i="4"/>
  <c r="U165" i="4"/>
  <c r="V165" i="4" s="1"/>
  <c r="M165" i="4"/>
  <c r="L165" i="4"/>
  <c r="K165" i="4"/>
  <c r="U164" i="4"/>
  <c r="V164" i="4" s="1"/>
  <c r="M164" i="4"/>
  <c r="L164" i="4"/>
  <c r="K164" i="4"/>
  <c r="U163" i="4"/>
  <c r="V163" i="4" s="1"/>
  <c r="M163" i="4"/>
  <c r="L163" i="4"/>
  <c r="K163" i="4"/>
  <c r="U162" i="4"/>
  <c r="V162" i="4" s="1"/>
  <c r="M162" i="4"/>
  <c r="L162" i="4"/>
  <c r="K162" i="4"/>
  <c r="U161" i="4"/>
  <c r="V161" i="4" s="1"/>
  <c r="M161" i="4"/>
  <c r="L161" i="4"/>
  <c r="K161" i="4"/>
  <c r="U160" i="4"/>
  <c r="V160" i="4" s="1"/>
  <c r="M160" i="4"/>
  <c r="L160" i="4"/>
  <c r="K160" i="4"/>
  <c r="U159" i="4"/>
  <c r="V159" i="4" s="1"/>
  <c r="M159" i="4"/>
  <c r="L159" i="4"/>
  <c r="K159" i="4"/>
  <c r="U158" i="4"/>
  <c r="V158" i="4" s="1"/>
  <c r="M158" i="4"/>
  <c r="L158" i="4"/>
  <c r="K158" i="4"/>
  <c r="U157" i="4"/>
  <c r="V157" i="4" s="1"/>
  <c r="M157" i="4"/>
  <c r="L157" i="4"/>
  <c r="K157" i="4"/>
  <c r="U156" i="4"/>
  <c r="V156" i="4" s="1"/>
  <c r="M156" i="4"/>
  <c r="L156" i="4"/>
  <c r="K156" i="4"/>
  <c r="U155" i="4"/>
  <c r="V155" i="4" s="1"/>
  <c r="M155" i="4"/>
  <c r="L155" i="4"/>
  <c r="K155" i="4"/>
  <c r="U154" i="4"/>
  <c r="V154" i="4" s="1"/>
  <c r="M154" i="4"/>
  <c r="L154" i="4"/>
  <c r="K154" i="4"/>
  <c r="U153" i="4"/>
  <c r="V153" i="4" s="1"/>
  <c r="M153" i="4"/>
  <c r="L153" i="4"/>
  <c r="K153" i="4"/>
  <c r="U152" i="4"/>
  <c r="V152" i="4" s="1"/>
  <c r="M152" i="4"/>
  <c r="L152" i="4"/>
  <c r="K152" i="4"/>
  <c r="U151" i="4"/>
  <c r="V151" i="4" s="1"/>
  <c r="M151" i="4"/>
  <c r="L151" i="4"/>
  <c r="K151" i="4"/>
  <c r="U150" i="4"/>
  <c r="V150" i="4" s="1"/>
  <c r="M150" i="4"/>
  <c r="L150" i="4"/>
  <c r="K150" i="4"/>
  <c r="U149" i="4"/>
  <c r="V149" i="4" s="1"/>
  <c r="M149" i="4"/>
  <c r="L149" i="4"/>
  <c r="K149" i="4"/>
  <c r="U148" i="4"/>
  <c r="V148" i="4" s="1"/>
  <c r="M148" i="4"/>
  <c r="L148" i="4"/>
  <c r="K148" i="4"/>
  <c r="U147" i="4"/>
  <c r="V147" i="4" s="1"/>
  <c r="M147" i="4"/>
  <c r="L147" i="4"/>
  <c r="K147" i="4"/>
  <c r="U146" i="4"/>
  <c r="V146" i="4" s="1"/>
  <c r="M146" i="4"/>
  <c r="L146" i="4"/>
  <c r="K146" i="4"/>
  <c r="U145" i="4"/>
  <c r="V145" i="4" s="1"/>
  <c r="M145" i="4"/>
  <c r="L145" i="4"/>
  <c r="K145" i="4"/>
  <c r="U144" i="4"/>
  <c r="V144" i="4" s="1"/>
  <c r="M144" i="4"/>
  <c r="L144" i="4"/>
  <c r="K144" i="4"/>
  <c r="U143" i="4"/>
  <c r="V143" i="4" s="1"/>
  <c r="M143" i="4"/>
  <c r="L143" i="4"/>
  <c r="K143" i="4"/>
  <c r="U142" i="4"/>
  <c r="V142" i="4" s="1"/>
  <c r="M142" i="4"/>
  <c r="L142" i="4"/>
  <c r="K142" i="4"/>
  <c r="U141" i="4"/>
  <c r="V141" i="4" s="1"/>
  <c r="M141" i="4"/>
  <c r="L141" i="4"/>
  <c r="K141" i="4"/>
  <c r="U140" i="4"/>
  <c r="V140" i="4" s="1"/>
  <c r="M140" i="4"/>
  <c r="L140" i="4"/>
  <c r="K140" i="4"/>
  <c r="U139" i="4"/>
  <c r="V139" i="4" s="1"/>
  <c r="M139" i="4"/>
  <c r="L139" i="4"/>
  <c r="K139" i="4"/>
  <c r="U138" i="4"/>
  <c r="V138" i="4" s="1"/>
  <c r="M138" i="4"/>
  <c r="L138" i="4"/>
  <c r="K138" i="4"/>
  <c r="U137" i="4"/>
  <c r="V137" i="4" s="1"/>
  <c r="M137" i="4"/>
  <c r="L137" i="4"/>
  <c r="K137" i="4"/>
  <c r="U136" i="4"/>
  <c r="V136" i="4" s="1"/>
  <c r="M136" i="4"/>
  <c r="L136" i="4"/>
  <c r="K136" i="4"/>
  <c r="U135" i="4"/>
  <c r="V135" i="4" s="1"/>
  <c r="M135" i="4"/>
  <c r="L135" i="4"/>
  <c r="K135" i="4"/>
  <c r="U134" i="4"/>
  <c r="V134" i="4" s="1"/>
  <c r="M134" i="4"/>
  <c r="L134" i="4"/>
  <c r="K134" i="4"/>
  <c r="U133" i="4"/>
  <c r="V133" i="4" s="1"/>
  <c r="M133" i="4"/>
  <c r="L133" i="4"/>
  <c r="K133" i="4"/>
  <c r="U132" i="4"/>
  <c r="V132" i="4" s="1"/>
  <c r="M132" i="4"/>
  <c r="L132" i="4"/>
  <c r="K132" i="4"/>
  <c r="U131" i="4"/>
  <c r="V131" i="4" s="1"/>
  <c r="M131" i="4"/>
  <c r="L131" i="4"/>
  <c r="K131" i="4"/>
  <c r="U130" i="4"/>
  <c r="V130" i="4" s="1"/>
  <c r="M130" i="4"/>
  <c r="L130" i="4"/>
  <c r="K130" i="4"/>
  <c r="U129" i="4"/>
  <c r="V129" i="4" s="1"/>
  <c r="M129" i="4"/>
  <c r="L129" i="4"/>
  <c r="K129" i="4"/>
  <c r="U128" i="4"/>
  <c r="V128" i="4" s="1"/>
  <c r="M128" i="4"/>
  <c r="L128" i="4"/>
  <c r="K128" i="4"/>
  <c r="U127" i="4"/>
  <c r="V127" i="4" s="1"/>
  <c r="M127" i="4"/>
  <c r="L127" i="4"/>
  <c r="K127" i="4"/>
  <c r="U126" i="4"/>
  <c r="V126" i="4" s="1"/>
  <c r="M126" i="4"/>
  <c r="L126" i="4"/>
  <c r="K126" i="4"/>
  <c r="U125" i="4"/>
  <c r="V125" i="4" s="1"/>
  <c r="M125" i="4"/>
  <c r="L125" i="4"/>
  <c r="K125" i="4"/>
  <c r="U124" i="4"/>
  <c r="V124" i="4" s="1"/>
  <c r="M124" i="4"/>
  <c r="L124" i="4"/>
  <c r="K124" i="4"/>
  <c r="U123" i="4"/>
  <c r="V123" i="4" s="1"/>
  <c r="M123" i="4"/>
  <c r="L123" i="4"/>
  <c r="K123" i="4"/>
  <c r="U122" i="4"/>
  <c r="V122" i="4" s="1"/>
  <c r="M122" i="4"/>
  <c r="L122" i="4"/>
  <c r="K122" i="4"/>
  <c r="U121" i="4"/>
  <c r="V121" i="4" s="1"/>
  <c r="M121" i="4"/>
  <c r="L121" i="4"/>
  <c r="K121" i="4"/>
  <c r="U120" i="4"/>
  <c r="V120" i="4" s="1"/>
  <c r="M120" i="4"/>
  <c r="L120" i="4"/>
  <c r="K120" i="4"/>
  <c r="U119" i="4"/>
  <c r="V119" i="4" s="1"/>
  <c r="M119" i="4"/>
  <c r="L119" i="4"/>
  <c r="K119" i="4"/>
  <c r="U118" i="4"/>
  <c r="V118" i="4" s="1"/>
  <c r="M118" i="4"/>
  <c r="L118" i="4"/>
  <c r="K118" i="4"/>
  <c r="U117" i="4"/>
  <c r="V117" i="4" s="1"/>
  <c r="M117" i="4"/>
  <c r="L117" i="4"/>
  <c r="K117" i="4"/>
  <c r="U116" i="4"/>
  <c r="V116" i="4" s="1"/>
  <c r="M116" i="4"/>
  <c r="L116" i="4"/>
  <c r="K116" i="4"/>
  <c r="U115" i="4"/>
  <c r="V115" i="4" s="1"/>
  <c r="M115" i="4"/>
  <c r="L115" i="4"/>
  <c r="K115" i="4"/>
  <c r="U114" i="4"/>
  <c r="V114" i="4" s="1"/>
  <c r="M114" i="4"/>
  <c r="L114" i="4"/>
  <c r="K114" i="4"/>
  <c r="U113" i="4"/>
  <c r="V113" i="4" s="1"/>
  <c r="M113" i="4"/>
  <c r="L113" i="4"/>
  <c r="K113" i="4"/>
  <c r="U112" i="4"/>
  <c r="V112" i="4" s="1"/>
  <c r="M112" i="4"/>
  <c r="L112" i="4"/>
  <c r="K112" i="4"/>
  <c r="U111" i="4"/>
  <c r="V111" i="4" s="1"/>
  <c r="M111" i="4"/>
  <c r="L111" i="4"/>
  <c r="K111" i="4"/>
  <c r="U110" i="4"/>
  <c r="V110" i="4" s="1"/>
  <c r="M110" i="4"/>
  <c r="L110" i="4"/>
  <c r="K110" i="4"/>
  <c r="U109" i="4"/>
  <c r="V109" i="4" s="1"/>
  <c r="M109" i="4"/>
  <c r="L109" i="4"/>
  <c r="K109" i="4"/>
  <c r="U108" i="4"/>
  <c r="V108" i="4" s="1"/>
  <c r="M108" i="4"/>
  <c r="L108" i="4"/>
  <c r="K108" i="4"/>
  <c r="U107" i="4"/>
  <c r="V107" i="4" s="1"/>
  <c r="M107" i="4"/>
  <c r="L107" i="4"/>
  <c r="K107" i="4"/>
  <c r="U106" i="4"/>
  <c r="V106" i="4" s="1"/>
  <c r="M106" i="4"/>
  <c r="L106" i="4"/>
  <c r="K106" i="4"/>
  <c r="U105" i="4"/>
  <c r="V105" i="4" s="1"/>
  <c r="M105" i="4"/>
  <c r="L105" i="4"/>
  <c r="K105" i="4"/>
  <c r="U104" i="4"/>
  <c r="V104" i="4" s="1"/>
  <c r="M104" i="4"/>
  <c r="L104" i="4"/>
  <c r="K104" i="4"/>
  <c r="U103" i="4"/>
  <c r="V103" i="4" s="1"/>
  <c r="M103" i="4"/>
  <c r="L103" i="4"/>
  <c r="K103" i="4"/>
  <c r="U102" i="4"/>
  <c r="V102" i="4" s="1"/>
  <c r="M102" i="4"/>
  <c r="L102" i="4"/>
  <c r="K102" i="4"/>
  <c r="U101" i="4"/>
  <c r="V101" i="4" s="1"/>
  <c r="M101" i="4"/>
  <c r="L101" i="4"/>
  <c r="K101" i="4"/>
  <c r="U100" i="4"/>
  <c r="V100" i="4" s="1"/>
  <c r="M100" i="4"/>
  <c r="L100" i="4"/>
  <c r="K100" i="4"/>
  <c r="U99" i="4"/>
  <c r="V99" i="4" s="1"/>
  <c r="M99" i="4"/>
  <c r="L99" i="4"/>
  <c r="K99" i="4"/>
  <c r="U98" i="4"/>
  <c r="V98" i="4" s="1"/>
  <c r="M98" i="4"/>
  <c r="L98" i="4"/>
  <c r="K98" i="4"/>
  <c r="U97" i="4"/>
  <c r="V97" i="4" s="1"/>
  <c r="M97" i="4"/>
  <c r="L97" i="4"/>
  <c r="K97" i="4"/>
  <c r="U96" i="4"/>
  <c r="V96" i="4" s="1"/>
  <c r="M96" i="4"/>
  <c r="L96" i="4"/>
  <c r="K96" i="4"/>
  <c r="U95" i="4"/>
  <c r="V95" i="4" s="1"/>
  <c r="M95" i="4"/>
  <c r="L95" i="4"/>
  <c r="K95" i="4"/>
  <c r="U94" i="4"/>
  <c r="V94" i="4" s="1"/>
  <c r="M94" i="4"/>
  <c r="L94" i="4"/>
  <c r="K94" i="4"/>
  <c r="U93" i="4"/>
  <c r="V93" i="4" s="1"/>
  <c r="M93" i="4"/>
  <c r="L93" i="4"/>
  <c r="K93" i="4"/>
  <c r="U92" i="4"/>
  <c r="V92" i="4" s="1"/>
  <c r="M92" i="4"/>
  <c r="L92" i="4"/>
  <c r="K92" i="4"/>
  <c r="U91" i="4"/>
  <c r="V91" i="4" s="1"/>
  <c r="M91" i="4"/>
  <c r="L91" i="4"/>
  <c r="K91" i="4"/>
  <c r="U90" i="4"/>
  <c r="V90" i="4" s="1"/>
  <c r="M90" i="4"/>
  <c r="L90" i="4"/>
  <c r="K90" i="4"/>
  <c r="U89" i="4"/>
  <c r="V89" i="4" s="1"/>
  <c r="M89" i="4"/>
  <c r="L89" i="4"/>
  <c r="K89" i="4"/>
  <c r="U88" i="4"/>
  <c r="V88" i="4" s="1"/>
  <c r="M88" i="4"/>
  <c r="L88" i="4"/>
  <c r="K88" i="4"/>
  <c r="U87" i="4"/>
  <c r="V87" i="4" s="1"/>
  <c r="M87" i="4"/>
  <c r="L87" i="4"/>
  <c r="K87" i="4"/>
  <c r="U86" i="4"/>
  <c r="V86" i="4" s="1"/>
  <c r="M86" i="4"/>
  <c r="L86" i="4"/>
  <c r="K86" i="4"/>
  <c r="U85" i="4"/>
  <c r="V85" i="4" s="1"/>
  <c r="M85" i="4"/>
  <c r="L85" i="4"/>
  <c r="K85" i="4"/>
  <c r="U84" i="4"/>
  <c r="V84" i="4" s="1"/>
  <c r="M84" i="4"/>
  <c r="L84" i="4"/>
  <c r="K84" i="4"/>
  <c r="U83" i="4"/>
  <c r="V83" i="4" s="1"/>
  <c r="M83" i="4"/>
  <c r="L83" i="4"/>
  <c r="K83" i="4"/>
  <c r="U82" i="4"/>
  <c r="V82" i="4" s="1"/>
  <c r="M82" i="4"/>
  <c r="L82" i="4"/>
  <c r="K82" i="4"/>
  <c r="U81" i="4"/>
  <c r="V81" i="4" s="1"/>
  <c r="M81" i="4"/>
  <c r="L81" i="4"/>
  <c r="K81" i="4"/>
  <c r="U80" i="4"/>
  <c r="V80" i="4" s="1"/>
  <c r="M80" i="4"/>
  <c r="L80" i="4"/>
  <c r="K80" i="4"/>
  <c r="U79" i="4"/>
  <c r="V79" i="4" s="1"/>
  <c r="M79" i="4"/>
  <c r="L79" i="4"/>
  <c r="K79" i="4"/>
  <c r="U78" i="4"/>
  <c r="V78" i="4" s="1"/>
  <c r="M78" i="4"/>
  <c r="L78" i="4"/>
  <c r="K78" i="4"/>
  <c r="U77" i="4"/>
  <c r="V77" i="4" s="1"/>
  <c r="M77" i="4"/>
  <c r="L77" i="4"/>
  <c r="K77" i="4"/>
  <c r="U76" i="4"/>
  <c r="V76" i="4" s="1"/>
  <c r="M76" i="4"/>
  <c r="L76" i="4"/>
  <c r="K76" i="4"/>
  <c r="U75" i="4"/>
  <c r="V75" i="4" s="1"/>
  <c r="M75" i="4"/>
  <c r="L75" i="4"/>
  <c r="K75" i="4"/>
  <c r="U74" i="4"/>
  <c r="V74" i="4" s="1"/>
  <c r="M74" i="4"/>
  <c r="L74" i="4"/>
  <c r="K74" i="4"/>
  <c r="U73" i="4"/>
  <c r="V73" i="4" s="1"/>
  <c r="M73" i="4"/>
  <c r="L73" i="4"/>
  <c r="K73" i="4"/>
  <c r="U72" i="4"/>
  <c r="V72" i="4" s="1"/>
  <c r="M72" i="4"/>
  <c r="L72" i="4"/>
  <c r="K72" i="4"/>
  <c r="U71" i="4"/>
  <c r="V71" i="4" s="1"/>
  <c r="M71" i="4"/>
  <c r="L71" i="4"/>
  <c r="K71" i="4"/>
  <c r="U70" i="4"/>
  <c r="V70" i="4" s="1"/>
  <c r="M70" i="4"/>
  <c r="L70" i="4"/>
  <c r="K70" i="4"/>
  <c r="U69" i="4"/>
  <c r="V69" i="4" s="1"/>
  <c r="M69" i="4"/>
  <c r="L69" i="4"/>
  <c r="K69" i="4"/>
  <c r="U68" i="4"/>
  <c r="V68" i="4" s="1"/>
  <c r="M68" i="4"/>
  <c r="L68" i="4"/>
  <c r="K68" i="4"/>
  <c r="U67" i="4"/>
  <c r="V67" i="4" s="1"/>
  <c r="M67" i="4"/>
  <c r="L67" i="4"/>
  <c r="K67" i="4"/>
  <c r="U66" i="4"/>
  <c r="V66" i="4" s="1"/>
  <c r="M66" i="4"/>
  <c r="L66" i="4"/>
  <c r="K66" i="4"/>
  <c r="U65" i="4"/>
  <c r="V65" i="4" s="1"/>
  <c r="M65" i="4"/>
  <c r="L65" i="4"/>
  <c r="K65" i="4"/>
  <c r="U64" i="4"/>
  <c r="V64" i="4" s="1"/>
  <c r="M64" i="4"/>
  <c r="L64" i="4"/>
  <c r="K64" i="4"/>
  <c r="U63" i="4"/>
  <c r="V63" i="4" s="1"/>
  <c r="M63" i="4"/>
  <c r="L63" i="4"/>
  <c r="K63" i="4"/>
  <c r="U62" i="4"/>
  <c r="V62" i="4" s="1"/>
  <c r="M62" i="4"/>
  <c r="L62" i="4"/>
  <c r="K62" i="4"/>
  <c r="U61" i="4"/>
  <c r="V61" i="4" s="1"/>
  <c r="M61" i="4"/>
  <c r="L61" i="4"/>
  <c r="K61" i="4"/>
  <c r="U60" i="4"/>
  <c r="V60" i="4" s="1"/>
  <c r="M60" i="4"/>
  <c r="L60" i="4"/>
  <c r="K60" i="4"/>
  <c r="U59" i="4"/>
  <c r="V59" i="4" s="1"/>
  <c r="M59" i="4"/>
  <c r="L59" i="4"/>
  <c r="K59" i="4"/>
  <c r="U58" i="4"/>
  <c r="V58" i="4" s="1"/>
  <c r="M58" i="4"/>
  <c r="L58" i="4"/>
  <c r="K58" i="4"/>
  <c r="U57" i="4"/>
  <c r="V57" i="4" s="1"/>
  <c r="M57" i="4"/>
  <c r="L57" i="4"/>
  <c r="K57" i="4"/>
  <c r="U56" i="4"/>
  <c r="V56" i="4" s="1"/>
  <c r="M56" i="4"/>
  <c r="L56" i="4"/>
  <c r="K56" i="4"/>
  <c r="U55" i="4"/>
  <c r="V55" i="4" s="1"/>
  <c r="M55" i="4"/>
  <c r="L55" i="4"/>
  <c r="K55" i="4"/>
  <c r="U54" i="4"/>
  <c r="V54" i="4" s="1"/>
  <c r="M54" i="4"/>
  <c r="L54" i="4"/>
  <c r="K54" i="4"/>
  <c r="U53" i="4"/>
  <c r="V53" i="4" s="1"/>
  <c r="M53" i="4"/>
  <c r="L53" i="4"/>
  <c r="K53" i="4"/>
  <c r="U52" i="4"/>
  <c r="V52" i="4" s="1"/>
  <c r="M52" i="4"/>
  <c r="L52" i="4"/>
  <c r="K52" i="4"/>
  <c r="U51" i="4"/>
  <c r="V51" i="4" s="1"/>
  <c r="M51" i="4"/>
  <c r="L51" i="4"/>
  <c r="K51" i="4"/>
  <c r="U50" i="4"/>
  <c r="V50" i="4" s="1"/>
  <c r="M50" i="4"/>
  <c r="L50" i="4"/>
  <c r="K50" i="4"/>
  <c r="U49" i="4"/>
  <c r="V49" i="4" s="1"/>
  <c r="M49" i="4"/>
  <c r="L49" i="4"/>
  <c r="K49" i="4"/>
  <c r="U48" i="4"/>
  <c r="V48" i="4" s="1"/>
  <c r="M48" i="4"/>
  <c r="L48" i="4"/>
  <c r="K48" i="4"/>
  <c r="U47" i="4"/>
  <c r="V47" i="4" s="1"/>
  <c r="M47" i="4"/>
  <c r="L47" i="4"/>
  <c r="K47" i="4"/>
  <c r="G47" i="4"/>
  <c r="U46" i="4"/>
  <c r="V46" i="4" s="1"/>
  <c r="M46" i="4"/>
  <c r="L46" i="4"/>
  <c r="K46" i="4"/>
  <c r="G46" i="4"/>
  <c r="U45" i="4"/>
  <c r="V45" i="4" s="1"/>
  <c r="M45" i="4"/>
  <c r="L45" i="4"/>
  <c r="K45" i="4"/>
  <c r="U44" i="4"/>
  <c r="V44" i="4" s="1"/>
  <c r="M44" i="4"/>
  <c r="L44" i="4"/>
  <c r="K44" i="4"/>
  <c r="G44" i="4"/>
  <c r="U43" i="4"/>
  <c r="V43" i="4" s="1"/>
  <c r="M43" i="4"/>
  <c r="L43" i="4"/>
  <c r="K43" i="4"/>
  <c r="G43" i="4"/>
  <c r="U42" i="4"/>
  <c r="V42" i="4" s="1"/>
  <c r="M42" i="4"/>
  <c r="L42" i="4"/>
  <c r="K42" i="4"/>
  <c r="G42" i="4"/>
  <c r="U41" i="4"/>
  <c r="V41" i="4" s="1"/>
  <c r="M41" i="4"/>
  <c r="L41" i="4"/>
  <c r="K41" i="4"/>
  <c r="U40" i="4"/>
  <c r="V40" i="4" s="1"/>
  <c r="M40" i="4"/>
  <c r="L40" i="4"/>
  <c r="K40" i="4"/>
  <c r="G40" i="4"/>
  <c r="U39" i="4"/>
  <c r="V39" i="4" s="1"/>
  <c r="M39" i="4"/>
  <c r="L39" i="4"/>
  <c r="K39" i="4"/>
  <c r="G39" i="4"/>
  <c r="U38" i="4"/>
  <c r="V38" i="4" s="1"/>
  <c r="M38" i="4"/>
  <c r="L38" i="4"/>
  <c r="K38" i="4"/>
  <c r="G38" i="4"/>
  <c r="U37" i="4"/>
  <c r="V37" i="4" s="1"/>
  <c r="M37" i="4"/>
  <c r="L37" i="4"/>
  <c r="K37" i="4"/>
  <c r="U36" i="4"/>
  <c r="V36" i="4" s="1"/>
  <c r="M36" i="4"/>
  <c r="L36" i="4"/>
  <c r="K36" i="4"/>
  <c r="U35" i="4"/>
  <c r="V35" i="4" s="1"/>
  <c r="M35" i="4"/>
  <c r="L35" i="4"/>
  <c r="K35" i="4"/>
  <c r="G35" i="4"/>
  <c r="U34" i="4"/>
  <c r="V34" i="4" s="1"/>
  <c r="M34" i="4"/>
  <c r="L34" i="4"/>
  <c r="K34" i="4"/>
  <c r="G34" i="4"/>
  <c r="U33" i="4"/>
  <c r="V33" i="4" s="1"/>
  <c r="M33" i="4"/>
  <c r="L33" i="4"/>
  <c r="K33" i="4"/>
  <c r="G33" i="4"/>
  <c r="U32" i="4"/>
  <c r="V32" i="4" s="1"/>
  <c r="M32" i="4"/>
  <c r="L32" i="4"/>
  <c r="K32" i="4"/>
  <c r="G32" i="4"/>
  <c r="U31" i="4"/>
  <c r="V31" i="4" s="1"/>
  <c r="M31" i="4"/>
  <c r="L31" i="4"/>
  <c r="K31" i="4"/>
  <c r="G31" i="4"/>
  <c r="U30" i="4"/>
  <c r="V30" i="4" s="1"/>
  <c r="M30" i="4"/>
  <c r="L30" i="4"/>
  <c r="K30" i="4"/>
  <c r="U29" i="4"/>
  <c r="V29" i="4" s="1"/>
  <c r="M29" i="4"/>
  <c r="L29" i="4"/>
  <c r="K29" i="4"/>
  <c r="G29" i="4"/>
  <c r="U28" i="4"/>
  <c r="V28" i="4" s="1"/>
  <c r="M28" i="4"/>
  <c r="L28" i="4"/>
  <c r="K28" i="4"/>
  <c r="U27" i="4"/>
  <c r="V27" i="4" s="1"/>
  <c r="M27" i="4"/>
  <c r="L27" i="4"/>
  <c r="K27" i="4"/>
  <c r="U26" i="4"/>
  <c r="V26" i="4" s="1"/>
  <c r="M26" i="4"/>
  <c r="L26" i="4"/>
  <c r="K26" i="4"/>
  <c r="U25" i="4"/>
  <c r="V25" i="4" s="1"/>
  <c r="M25" i="4"/>
  <c r="L25" i="4"/>
  <c r="K25" i="4"/>
  <c r="U24" i="4"/>
  <c r="V24" i="4" s="1"/>
  <c r="M24" i="4"/>
  <c r="L24" i="4"/>
  <c r="K24" i="4"/>
  <c r="U23" i="4"/>
  <c r="V23" i="4" s="1"/>
  <c r="M23" i="4"/>
  <c r="L23" i="4"/>
  <c r="K23" i="4"/>
  <c r="U22" i="4"/>
  <c r="V22" i="4" s="1"/>
  <c r="M22" i="4"/>
  <c r="L22" i="4"/>
  <c r="K22" i="4"/>
  <c r="U21" i="4"/>
  <c r="V21" i="4" s="1"/>
  <c r="M21" i="4"/>
  <c r="L21" i="4"/>
  <c r="K21" i="4"/>
  <c r="U20" i="4"/>
  <c r="V20" i="4" s="1"/>
  <c r="M20" i="4"/>
  <c r="L20" i="4"/>
  <c r="K20" i="4"/>
  <c r="U19" i="4"/>
  <c r="V19" i="4" s="1"/>
  <c r="M19" i="4"/>
  <c r="L19" i="4"/>
  <c r="K19" i="4"/>
  <c r="U18" i="4"/>
  <c r="V18" i="4" s="1"/>
  <c r="M18" i="4"/>
  <c r="L18" i="4"/>
  <c r="K18" i="4"/>
  <c r="U17" i="4"/>
  <c r="V17" i="4" s="1"/>
  <c r="M17" i="4"/>
  <c r="L17" i="4"/>
  <c r="K17" i="4"/>
  <c r="U16" i="4"/>
  <c r="V16" i="4" s="1"/>
  <c r="M16" i="4"/>
  <c r="L16" i="4"/>
  <c r="K16" i="4"/>
  <c r="U15" i="4"/>
  <c r="V15" i="4" s="1"/>
  <c r="M15" i="4"/>
  <c r="L15" i="4"/>
  <c r="K15" i="4"/>
  <c r="U14" i="4"/>
  <c r="V14" i="4" s="1"/>
  <c r="M14" i="4"/>
  <c r="L14" i="4"/>
  <c r="K14" i="4"/>
  <c r="U13" i="4"/>
  <c r="V13" i="4" s="1"/>
  <c r="M13" i="4"/>
  <c r="L13" i="4"/>
  <c r="K13" i="4"/>
  <c r="U12" i="4"/>
  <c r="V12" i="4" s="1"/>
  <c r="M12" i="4"/>
  <c r="L12" i="4"/>
  <c r="K12" i="4"/>
  <c r="U11" i="4"/>
  <c r="V11" i="4" s="1"/>
  <c r="M11" i="4"/>
  <c r="L11" i="4"/>
  <c r="K11" i="4"/>
  <c r="U10" i="4"/>
  <c r="V10" i="4" s="1"/>
  <c r="M10" i="4"/>
  <c r="L10" i="4"/>
  <c r="K10" i="4"/>
  <c r="U9" i="4"/>
  <c r="V9" i="4" s="1"/>
  <c r="M9" i="4"/>
  <c r="L9" i="4"/>
  <c r="K9" i="4"/>
  <c r="U8" i="4"/>
  <c r="V8" i="4" s="1"/>
  <c r="M8" i="4"/>
  <c r="L8" i="4"/>
  <c r="K8" i="4"/>
  <c r="U7" i="4"/>
  <c r="V7" i="4" s="1"/>
  <c r="M7" i="4"/>
  <c r="L7" i="4"/>
  <c r="K7" i="4"/>
  <c r="U6" i="4"/>
  <c r="V6" i="4" s="1"/>
  <c r="M6" i="4"/>
  <c r="L6" i="4"/>
  <c r="K6" i="4"/>
  <c r="U5" i="4"/>
  <c r="V5" i="4" s="1"/>
  <c r="M5" i="4"/>
  <c r="L5" i="4"/>
  <c r="K5" i="4"/>
  <c r="U4" i="4"/>
  <c r="V4" i="4" s="1"/>
  <c r="M4" i="4"/>
  <c r="L4" i="4"/>
  <c r="K4" i="4"/>
  <c r="U3" i="4"/>
  <c r="V3" i="4" s="1"/>
  <c r="M3" i="4"/>
  <c r="L3" i="4"/>
  <c r="K3" i="4"/>
  <c r="U2" i="4"/>
  <c r="V2" i="4" s="1"/>
  <c r="M2" i="4"/>
  <c r="L2" i="4"/>
  <c r="K2" i="4"/>
  <c r="G1417" i="1"/>
  <c r="G1416" i="1"/>
  <c r="G1415" i="1"/>
  <c r="G1414" i="1"/>
  <c r="G1413" i="1"/>
  <c r="G1412" i="1"/>
  <c r="G1411" i="1"/>
  <c r="G1410" i="1"/>
  <c r="G1409" i="1"/>
  <c r="G1408" i="1"/>
  <c r="G1407" i="1"/>
  <c r="G1406" i="1"/>
  <c r="G1405" i="1"/>
  <c r="G1404" i="1"/>
  <c r="G1403" i="1"/>
  <c r="G1402" i="1"/>
  <c r="G1401" i="1"/>
  <c r="G1400" i="1"/>
  <c r="G1399" i="1"/>
  <c r="G1398" i="1"/>
  <c r="G1397" i="1"/>
  <c r="G1396" i="1"/>
  <c r="G1395" i="1"/>
  <c r="G1394" i="1"/>
  <c r="G1393" i="1"/>
  <c r="G1392" i="1"/>
  <c r="G1391" i="1"/>
  <c r="G1390" i="1"/>
  <c r="G1389" i="1"/>
  <c r="G1388" i="1"/>
  <c r="G1387" i="1"/>
  <c r="G1386" i="1"/>
  <c r="G1385" i="1"/>
  <c r="G1384" i="1"/>
  <c r="G1383" i="1"/>
  <c r="K1382" i="1"/>
  <c r="G1382" i="1"/>
  <c r="K1381" i="1"/>
  <c r="G1381" i="1"/>
  <c r="K1380" i="1"/>
  <c r="G1380" i="1"/>
  <c r="K1379" i="1"/>
  <c r="G1379" i="1"/>
  <c r="K1378" i="1"/>
  <c r="G1378" i="1"/>
  <c r="K1377" i="1"/>
  <c r="G1377" i="1"/>
  <c r="K1376" i="1"/>
  <c r="G1376" i="1"/>
  <c r="K1375" i="1"/>
  <c r="G1375" i="1"/>
  <c r="K1374" i="1"/>
  <c r="G1374" i="1"/>
  <c r="K1373" i="1"/>
  <c r="G1373" i="1"/>
  <c r="K1372" i="1"/>
  <c r="G1372" i="1"/>
  <c r="K1371" i="1"/>
  <c r="G1371" i="1"/>
  <c r="K1370" i="1"/>
  <c r="G1370" i="1"/>
  <c r="K1369" i="1"/>
  <c r="G1369" i="1"/>
  <c r="K1368" i="1"/>
  <c r="G1368" i="1"/>
  <c r="K1367" i="1"/>
  <c r="G1367" i="1"/>
  <c r="K1366" i="1"/>
  <c r="G1366" i="1"/>
  <c r="K1365" i="1"/>
  <c r="G1365" i="1"/>
  <c r="K1364" i="1"/>
  <c r="G1364" i="1"/>
  <c r="K1363" i="1"/>
  <c r="G1363" i="1"/>
  <c r="K1362" i="1"/>
  <c r="G1362" i="1"/>
  <c r="K1361" i="1"/>
  <c r="G1361" i="1"/>
  <c r="K1360" i="1"/>
  <c r="G1360" i="1"/>
  <c r="K1359" i="1"/>
  <c r="G1359" i="1"/>
  <c r="K1358" i="1"/>
  <c r="G1358" i="1"/>
  <c r="K1357" i="1"/>
  <c r="G1357" i="1"/>
  <c r="K1356" i="1"/>
  <c r="G1356" i="1"/>
  <c r="K1355" i="1"/>
  <c r="G1355" i="1"/>
  <c r="K1354" i="1"/>
  <c r="G1354" i="1"/>
  <c r="K1353" i="1"/>
  <c r="G1353" i="1"/>
  <c r="K1352" i="1"/>
  <c r="G1352" i="1"/>
  <c r="K1351" i="1"/>
  <c r="G1351" i="1"/>
  <c r="K1350" i="1"/>
  <c r="G1350" i="1"/>
  <c r="K1349" i="1"/>
  <c r="G1349" i="1"/>
  <c r="K1348" i="1"/>
  <c r="G1348" i="1"/>
  <c r="K1347" i="1"/>
  <c r="G1347" i="1"/>
  <c r="K1346" i="1"/>
  <c r="G1346" i="1"/>
  <c r="K1345" i="1"/>
  <c r="G1345" i="1"/>
  <c r="K1344" i="1"/>
  <c r="G1344" i="1"/>
  <c r="K1343" i="1"/>
  <c r="G1343" i="1"/>
  <c r="K1342" i="1"/>
  <c r="G1342" i="1"/>
  <c r="K1341" i="1"/>
  <c r="G1341" i="1"/>
  <c r="K1340" i="1"/>
  <c r="G1340" i="1"/>
  <c r="K1339" i="1"/>
  <c r="G1339" i="1"/>
  <c r="K1338" i="1"/>
  <c r="G1338" i="1"/>
  <c r="K1337" i="1"/>
  <c r="G1337" i="1"/>
  <c r="K1336" i="1"/>
  <c r="G1336" i="1"/>
  <c r="K1335" i="1"/>
  <c r="G1335" i="1"/>
  <c r="K1334" i="1"/>
  <c r="G1334" i="1"/>
  <c r="K1333" i="1"/>
  <c r="G1333" i="1"/>
  <c r="K1332" i="1"/>
  <c r="G1332" i="1"/>
  <c r="K1331" i="1"/>
  <c r="G1331" i="1"/>
  <c r="K1330" i="1"/>
  <c r="G1330" i="1"/>
  <c r="K1329" i="1"/>
  <c r="G1329" i="1"/>
  <c r="K1328" i="1"/>
  <c r="G1328" i="1"/>
  <c r="K1327" i="1"/>
  <c r="G1327" i="1"/>
  <c r="K1326" i="1"/>
  <c r="G1326" i="1"/>
  <c r="K1325" i="1"/>
  <c r="G1325" i="1"/>
  <c r="K1324" i="1"/>
  <c r="G1324" i="1"/>
  <c r="K1323" i="1"/>
  <c r="G1323" i="1"/>
  <c r="K1322" i="1"/>
  <c r="G1322" i="1"/>
  <c r="K1321" i="1"/>
  <c r="G1321" i="1"/>
  <c r="K1320" i="1"/>
  <c r="G1320" i="1"/>
  <c r="K1319" i="1"/>
  <c r="G1319" i="1"/>
  <c r="K1318" i="1"/>
  <c r="G1318" i="1"/>
  <c r="K1317" i="1"/>
  <c r="G1317" i="1"/>
  <c r="K1316" i="1"/>
  <c r="G1316" i="1"/>
  <c r="K1315" i="1"/>
  <c r="G1315" i="1"/>
  <c r="K1314" i="1"/>
  <c r="G1314" i="1"/>
  <c r="K1313" i="1"/>
  <c r="G1313" i="1"/>
  <c r="K1312" i="1"/>
  <c r="G1312" i="1"/>
  <c r="K1311" i="1"/>
  <c r="G1311" i="1"/>
  <c r="K1310" i="1"/>
  <c r="G1310" i="1"/>
  <c r="K1309" i="1"/>
  <c r="G1309" i="1"/>
  <c r="K1308" i="1"/>
  <c r="G1308" i="1"/>
  <c r="K1307" i="1"/>
  <c r="G1307" i="1"/>
  <c r="K1306" i="1"/>
  <c r="G1306" i="1"/>
  <c r="K1305" i="1"/>
  <c r="G1305" i="1"/>
  <c r="K1304" i="1"/>
  <c r="G1304" i="1"/>
  <c r="K1303" i="1"/>
  <c r="G1303" i="1"/>
  <c r="K1302" i="1"/>
  <c r="G1302" i="1"/>
  <c r="K1301" i="1"/>
  <c r="G1301" i="1"/>
  <c r="K1300" i="1"/>
  <c r="G1300" i="1"/>
  <c r="K1299" i="1"/>
  <c r="G1299" i="1"/>
  <c r="K1298" i="1"/>
  <c r="G1298" i="1"/>
  <c r="K1297" i="1"/>
  <c r="G1297" i="1"/>
  <c r="K1296" i="1"/>
  <c r="G1296" i="1"/>
  <c r="K1295" i="1"/>
  <c r="G1295" i="1"/>
  <c r="K1294" i="1"/>
  <c r="G1294" i="1"/>
  <c r="K1293" i="1"/>
  <c r="G1293" i="1"/>
  <c r="K1292" i="1"/>
  <c r="G1292" i="1"/>
  <c r="K1291" i="1"/>
  <c r="G1291" i="1"/>
  <c r="K1290" i="1"/>
  <c r="G1290" i="1"/>
  <c r="K1289" i="1"/>
  <c r="G1289" i="1"/>
  <c r="K1288" i="1"/>
  <c r="G1288" i="1"/>
  <c r="K1287" i="1"/>
  <c r="G1287" i="1"/>
  <c r="M1286" i="1"/>
  <c r="J1286" i="1"/>
  <c r="K1286" i="1" s="1"/>
  <c r="G1286" i="1"/>
  <c r="M1285" i="1"/>
  <c r="J1285" i="1"/>
  <c r="K1285" i="1" s="1"/>
  <c r="G1285" i="1"/>
  <c r="M1284" i="1"/>
  <c r="J1284" i="1"/>
  <c r="K1284" i="1" s="1"/>
  <c r="G1284" i="1"/>
  <c r="M1283" i="1"/>
  <c r="J1283" i="1"/>
  <c r="K1283" i="1" s="1"/>
  <c r="G1283" i="1"/>
  <c r="M1282" i="1"/>
  <c r="J1282" i="1"/>
  <c r="K1282" i="1" s="1"/>
  <c r="G1282" i="1"/>
  <c r="M1281" i="1"/>
  <c r="J1281" i="1"/>
  <c r="K1281" i="1" s="1"/>
  <c r="G1281" i="1"/>
  <c r="M1280" i="1"/>
  <c r="J1280" i="1"/>
  <c r="K1280" i="1" s="1"/>
  <c r="G1280" i="1"/>
  <c r="M1279" i="1"/>
  <c r="J1279" i="1"/>
  <c r="K1279" i="1" s="1"/>
  <c r="G1279" i="1"/>
  <c r="M1278" i="1"/>
  <c r="J1278" i="1"/>
  <c r="K1278" i="1" s="1"/>
  <c r="G1278" i="1"/>
  <c r="M1277" i="1"/>
  <c r="J1277" i="1"/>
  <c r="K1277" i="1" s="1"/>
  <c r="G1277" i="1"/>
  <c r="M1276" i="1"/>
  <c r="J1276" i="1"/>
  <c r="K1276" i="1" s="1"/>
  <c r="G1276" i="1"/>
  <c r="M1275" i="1"/>
  <c r="J1275" i="1"/>
  <c r="K1275" i="1" s="1"/>
  <c r="G1275" i="1"/>
  <c r="M1274" i="1"/>
  <c r="J1274" i="1"/>
  <c r="K1274" i="1" s="1"/>
  <c r="G1274" i="1"/>
  <c r="M1273" i="1"/>
  <c r="J1273" i="1"/>
  <c r="K1273" i="1" s="1"/>
  <c r="G1273" i="1"/>
  <c r="M1272" i="1"/>
  <c r="J1272" i="1"/>
  <c r="K1272" i="1" s="1"/>
  <c r="G1272" i="1"/>
  <c r="M1271" i="1"/>
  <c r="J1271" i="1"/>
  <c r="K1271" i="1" s="1"/>
  <c r="G1271" i="1"/>
  <c r="M1270" i="1"/>
  <c r="J1270" i="1"/>
  <c r="K1270" i="1" s="1"/>
  <c r="G1270" i="1"/>
  <c r="M1269" i="1"/>
  <c r="J1269" i="1"/>
  <c r="K1269" i="1" s="1"/>
  <c r="G1269" i="1"/>
  <c r="M1268" i="1"/>
  <c r="J1268" i="1"/>
  <c r="K1268" i="1" s="1"/>
  <c r="G1268" i="1"/>
  <c r="M1267" i="1"/>
  <c r="J1267" i="1"/>
  <c r="K1267" i="1" s="1"/>
  <c r="G1267" i="1"/>
  <c r="M1266" i="1"/>
  <c r="J1266" i="1"/>
  <c r="K1266" i="1" s="1"/>
  <c r="G1266" i="1"/>
  <c r="M1265" i="1"/>
  <c r="J1265" i="1"/>
  <c r="K1265" i="1" s="1"/>
  <c r="G1265" i="1"/>
  <c r="M1264" i="1"/>
  <c r="J1264" i="1"/>
  <c r="K1264" i="1" s="1"/>
  <c r="G1264" i="1"/>
  <c r="M1263" i="1"/>
  <c r="J1263" i="1"/>
  <c r="K1263" i="1" s="1"/>
  <c r="G1263" i="1"/>
  <c r="M1262" i="1"/>
  <c r="J1262" i="1"/>
  <c r="K1262" i="1" s="1"/>
  <c r="G1262" i="1"/>
  <c r="M1261" i="1"/>
  <c r="J1261" i="1"/>
  <c r="K1261" i="1" s="1"/>
  <c r="G1261" i="1"/>
  <c r="M1260" i="1"/>
  <c r="J1260" i="1"/>
  <c r="K1260" i="1" s="1"/>
  <c r="G1260" i="1"/>
  <c r="M1259" i="1"/>
  <c r="J1259" i="1"/>
  <c r="K1259" i="1" s="1"/>
  <c r="G1259" i="1"/>
  <c r="M1258" i="1"/>
  <c r="J1258" i="1"/>
  <c r="K1258" i="1" s="1"/>
  <c r="G1258" i="1"/>
  <c r="M1257" i="1"/>
  <c r="J1257" i="1"/>
  <c r="K1257" i="1" s="1"/>
  <c r="G1257" i="1"/>
  <c r="M1256" i="1"/>
  <c r="J1256" i="1"/>
  <c r="K1256" i="1" s="1"/>
  <c r="G1256" i="1"/>
  <c r="M1255" i="1"/>
  <c r="J1255" i="1"/>
  <c r="K1255" i="1" s="1"/>
  <c r="G1255" i="1"/>
  <c r="M1254" i="1"/>
  <c r="J1254" i="1"/>
  <c r="K1254" i="1" s="1"/>
  <c r="G1254" i="1"/>
  <c r="M1253" i="1"/>
  <c r="J1253" i="1"/>
  <c r="K1253" i="1" s="1"/>
  <c r="G1253" i="1"/>
  <c r="J1252" i="1"/>
  <c r="K1252" i="1" s="1"/>
  <c r="G1252" i="1"/>
  <c r="J1251" i="1"/>
  <c r="K1251" i="1" s="1"/>
  <c r="G1251" i="1"/>
  <c r="J1250" i="1"/>
  <c r="K1250" i="1" s="1"/>
  <c r="G1250" i="1"/>
  <c r="J1249" i="1"/>
  <c r="K1249" i="1" s="1"/>
  <c r="G1249" i="1"/>
  <c r="J1248" i="1"/>
  <c r="K1248" i="1" s="1"/>
  <c r="G1248" i="1"/>
  <c r="J1247" i="1"/>
  <c r="K1247" i="1" s="1"/>
  <c r="G1247" i="1"/>
  <c r="J1246" i="1"/>
  <c r="K1246" i="1" s="1"/>
  <c r="G1246" i="1"/>
  <c r="J1245" i="1"/>
  <c r="K1245" i="1" s="1"/>
  <c r="G1245" i="1"/>
  <c r="J1244" i="1"/>
  <c r="K1244" i="1" s="1"/>
  <c r="G1244" i="1"/>
  <c r="J1243" i="1"/>
  <c r="K1243" i="1" s="1"/>
  <c r="G1243" i="1"/>
  <c r="J1242" i="1"/>
  <c r="K1242" i="1" s="1"/>
  <c r="G1242" i="1"/>
  <c r="J1241" i="1"/>
  <c r="K1241" i="1" s="1"/>
  <c r="G1241" i="1"/>
  <c r="J1240" i="1"/>
  <c r="K1240" i="1" s="1"/>
  <c r="G1240" i="1"/>
  <c r="J1239" i="1"/>
  <c r="K1239" i="1" s="1"/>
  <c r="G1239" i="1"/>
  <c r="J1238" i="1"/>
  <c r="K1238" i="1" s="1"/>
  <c r="G1238" i="1"/>
  <c r="J1237" i="1"/>
  <c r="K1237" i="1" s="1"/>
  <c r="G1237" i="1"/>
  <c r="J1236" i="1"/>
  <c r="K1236" i="1" s="1"/>
  <c r="G1236" i="1"/>
  <c r="J1235" i="1"/>
  <c r="K1235" i="1" s="1"/>
  <c r="G1235" i="1"/>
  <c r="J1234" i="1"/>
  <c r="K1234" i="1" s="1"/>
  <c r="G1234" i="1"/>
  <c r="J1233" i="1"/>
  <c r="K1233" i="1" s="1"/>
  <c r="G1233" i="1"/>
  <c r="J1232" i="1"/>
  <c r="K1232" i="1" s="1"/>
  <c r="G1232" i="1"/>
  <c r="J1231" i="1"/>
  <c r="K1231" i="1" s="1"/>
  <c r="G1231" i="1"/>
  <c r="J1230" i="1"/>
  <c r="K1230" i="1" s="1"/>
  <c r="G1230" i="1"/>
  <c r="J1229" i="1"/>
  <c r="K1229" i="1" s="1"/>
  <c r="G1229" i="1"/>
  <c r="J1228" i="1"/>
  <c r="K1228" i="1" s="1"/>
  <c r="G1228" i="1"/>
  <c r="J1227" i="1"/>
  <c r="K1227" i="1" s="1"/>
  <c r="G1227" i="1"/>
  <c r="J1226" i="1"/>
  <c r="K1226" i="1" s="1"/>
  <c r="G1226" i="1"/>
  <c r="J1225" i="1"/>
  <c r="K1225" i="1" s="1"/>
  <c r="G1225" i="1"/>
  <c r="J1224" i="1"/>
  <c r="K1224" i="1" s="1"/>
  <c r="G1224" i="1"/>
  <c r="J1223" i="1"/>
  <c r="K1223" i="1" s="1"/>
  <c r="G1223" i="1"/>
  <c r="J1222" i="1"/>
  <c r="K1222" i="1" s="1"/>
  <c r="G1222" i="1"/>
  <c r="J1221" i="1"/>
  <c r="K1221" i="1" s="1"/>
  <c r="G1221" i="1"/>
  <c r="J1220" i="1"/>
  <c r="K1220" i="1" s="1"/>
  <c r="G1220" i="1"/>
  <c r="J1219" i="1"/>
  <c r="K1219" i="1" s="1"/>
  <c r="G1219" i="1"/>
  <c r="J1218" i="1"/>
  <c r="K1218" i="1" s="1"/>
  <c r="G1218" i="1"/>
  <c r="M1217" i="1"/>
  <c r="J1217" i="1"/>
  <c r="K1217" i="1" s="1"/>
  <c r="G1217" i="1"/>
  <c r="M1216" i="1"/>
  <c r="J1216" i="1"/>
  <c r="K1216" i="1" s="1"/>
  <c r="G1216" i="1"/>
  <c r="M1215" i="1"/>
  <c r="J1215" i="1"/>
  <c r="K1215" i="1" s="1"/>
  <c r="G1215" i="1"/>
  <c r="M1214" i="1"/>
  <c r="J1214" i="1"/>
  <c r="K1214" i="1" s="1"/>
  <c r="G1214" i="1"/>
  <c r="M1213" i="1"/>
  <c r="J1213" i="1"/>
  <c r="K1213" i="1" s="1"/>
  <c r="G1213" i="1"/>
  <c r="M1212" i="1"/>
  <c r="J1212" i="1"/>
  <c r="K1212" i="1" s="1"/>
  <c r="G1212" i="1"/>
  <c r="M1211" i="1"/>
  <c r="J1211" i="1"/>
  <c r="K1211" i="1" s="1"/>
  <c r="G1211" i="1"/>
  <c r="M1210" i="1"/>
  <c r="J1210" i="1"/>
  <c r="K1210" i="1" s="1"/>
  <c r="G1210" i="1"/>
  <c r="M1209" i="1"/>
  <c r="J1209" i="1"/>
  <c r="K1209" i="1" s="1"/>
  <c r="G1209" i="1"/>
  <c r="M1208" i="1"/>
  <c r="J1208" i="1"/>
  <c r="K1208" i="1" s="1"/>
  <c r="G1208" i="1"/>
  <c r="M1207" i="1"/>
  <c r="J1207" i="1"/>
  <c r="K1207" i="1" s="1"/>
  <c r="G1207" i="1"/>
  <c r="M1206" i="1"/>
  <c r="J1206" i="1"/>
  <c r="K1206" i="1" s="1"/>
  <c r="G1206" i="1"/>
  <c r="M1205" i="1"/>
  <c r="J1205" i="1"/>
  <c r="K1205" i="1" s="1"/>
  <c r="G1205" i="1"/>
  <c r="M1204" i="1"/>
  <c r="J1204" i="1"/>
  <c r="K1204" i="1" s="1"/>
  <c r="G1204" i="1"/>
  <c r="M1203" i="1"/>
  <c r="J1203" i="1"/>
  <c r="K1203" i="1" s="1"/>
  <c r="G1203" i="1"/>
  <c r="M1202" i="1"/>
  <c r="J1202" i="1"/>
  <c r="K1202" i="1" s="1"/>
  <c r="G1202" i="1"/>
  <c r="M1201" i="1"/>
  <c r="J1201" i="1"/>
  <c r="K1201" i="1" s="1"/>
  <c r="G1201" i="1"/>
  <c r="M1200" i="1"/>
  <c r="J1200" i="1"/>
  <c r="K1200" i="1" s="1"/>
  <c r="G1200" i="1"/>
  <c r="M1199" i="1"/>
  <c r="J1199" i="1"/>
  <c r="K1199" i="1" s="1"/>
  <c r="G1199" i="1"/>
  <c r="M1198" i="1"/>
  <c r="J1198" i="1"/>
  <c r="K1198" i="1" s="1"/>
  <c r="G1198" i="1"/>
  <c r="J1197" i="1"/>
  <c r="K1197" i="1" s="1"/>
  <c r="G1197" i="1"/>
  <c r="J1196" i="1"/>
  <c r="K1196" i="1" s="1"/>
  <c r="G1196" i="1"/>
  <c r="J1195" i="1"/>
  <c r="K1195" i="1" s="1"/>
  <c r="G1195" i="1"/>
  <c r="J1194" i="1"/>
  <c r="K1194" i="1" s="1"/>
  <c r="G1194" i="1"/>
  <c r="J1193" i="1"/>
  <c r="K1193" i="1" s="1"/>
  <c r="G1193" i="1"/>
  <c r="J1192" i="1"/>
  <c r="K1192" i="1" s="1"/>
  <c r="G1192" i="1"/>
  <c r="J1191" i="1"/>
  <c r="K1191" i="1" s="1"/>
  <c r="G1191" i="1"/>
  <c r="J1190" i="1"/>
  <c r="K1190" i="1" s="1"/>
  <c r="G1190" i="1"/>
  <c r="J1189" i="1"/>
  <c r="K1189" i="1" s="1"/>
  <c r="G1189" i="1"/>
  <c r="J1188" i="1"/>
  <c r="K1188" i="1" s="1"/>
  <c r="G1188" i="1"/>
  <c r="J1187" i="1"/>
  <c r="K1187" i="1" s="1"/>
  <c r="G1187" i="1"/>
  <c r="J1186" i="1"/>
  <c r="K1186" i="1" s="1"/>
  <c r="G1186" i="1"/>
  <c r="G1185" i="1"/>
  <c r="J1184" i="1"/>
  <c r="K1184" i="1" s="1"/>
  <c r="G1184" i="1"/>
  <c r="J1183" i="1"/>
  <c r="K1183" i="1" s="1"/>
  <c r="G1183" i="1"/>
  <c r="J1182" i="1"/>
  <c r="K1182" i="1" s="1"/>
  <c r="G1182" i="1"/>
  <c r="J1181" i="1"/>
  <c r="K1181" i="1" s="1"/>
  <c r="G1181" i="1"/>
  <c r="J1180" i="1"/>
  <c r="K1180" i="1" s="1"/>
  <c r="G1180" i="1"/>
  <c r="J1179" i="1"/>
  <c r="K1179" i="1" s="1"/>
  <c r="G1179" i="1"/>
  <c r="J1178" i="1"/>
  <c r="K1178" i="1" s="1"/>
  <c r="G1178" i="1"/>
  <c r="J1177" i="1"/>
  <c r="K1177" i="1" s="1"/>
  <c r="G1177" i="1"/>
  <c r="J1176" i="1"/>
  <c r="K1176" i="1" s="1"/>
  <c r="G1176" i="1"/>
  <c r="J1175" i="1"/>
  <c r="K1175" i="1" s="1"/>
  <c r="G1175" i="1"/>
  <c r="J1174" i="1"/>
  <c r="K1174" i="1" s="1"/>
  <c r="G1174" i="1"/>
  <c r="J1173" i="1"/>
  <c r="K1173" i="1" s="1"/>
  <c r="G1173" i="1"/>
  <c r="J1172" i="1"/>
  <c r="K1172" i="1" s="1"/>
  <c r="G1172" i="1"/>
  <c r="J1171" i="1"/>
  <c r="K1171" i="1" s="1"/>
  <c r="G1171" i="1"/>
  <c r="J1170" i="1"/>
  <c r="K1170" i="1" s="1"/>
  <c r="G1170" i="1"/>
  <c r="J1169" i="1"/>
  <c r="K1169" i="1" s="1"/>
  <c r="G1169" i="1"/>
  <c r="J1168" i="1"/>
  <c r="K1168" i="1" s="1"/>
  <c r="G1168" i="1"/>
  <c r="J1167" i="1"/>
  <c r="K1167" i="1" s="1"/>
  <c r="G1167" i="1"/>
  <c r="M1166" i="1"/>
  <c r="J1166" i="1"/>
  <c r="K1166" i="1" s="1"/>
  <c r="G1166" i="1"/>
  <c r="M1165" i="1"/>
  <c r="G1165" i="1"/>
  <c r="M1164" i="1"/>
  <c r="J1164" i="1"/>
  <c r="K1164" i="1" s="1"/>
  <c r="G1164" i="1"/>
  <c r="M1163" i="1"/>
  <c r="J1163" i="1"/>
  <c r="K1163" i="1" s="1"/>
  <c r="G1163" i="1"/>
  <c r="M1162" i="1"/>
  <c r="J1162" i="1"/>
  <c r="K1162" i="1" s="1"/>
  <c r="G1162" i="1"/>
  <c r="M1161" i="1"/>
  <c r="J1161" i="1"/>
  <c r="K1161" i="1" s="1"/>
  <c r="G1161" i="1"/>
  <c r="M1160" i="1"/>
  <c r="J1160" i="1"/>
  <c r="K1160" i="1" s="1"/>
  <c r="G1160" i="1"/>
  <c r="M1159" i="1"/>
  <c r="G1159" i="1"/>
  <c r="M1158" i="1"/>
  <c r="J1158" i="1"/>
  <c r="K1158" i="1" s="1"/>
  <c r="G1158" i="1"/>
  <c r="M1157" i="1"/>
  <c r="J1157" i="1"/>
  <c r="K1157" i="1" s="1"/>
  <c r="G1157" i="1"/>
  <c r="M1156" i="1"/>
  <c r="J1156" i="1"/>
  <c r="K1156" i="1" s="1"/>
  <c r="G1156" i="1"/>
  <c r="M1155" i="1"/>
  <c r="J1155" i="1"/>
  <c r="K1155" i="1" s="1"/>
  <c r="G1155" i="1"/>
  <c r="M1154" i="1"/>
  <c r="J1154" i="1"/>
  <c r="K1154" i="1" s="1"/>
  <c r="G1154" i="1"/>
  <c r="M1153" i="1"/>
  <c r="J1153" i="1"/>
  <c r="K1153" i="1" s="1"/>
  <c r="G1153" i="1"/>
  <c r="M1152" i="1"/>
  <c r="J1152" i="1"/>
  <c r="K1152" i="1" s="1"/>
  <c r="G1152" i="1"/>
  <c r="M1151" i="1"/>
  <c r="J1151" i="1"/>
  <c r="K1151" i="1" s="1"/>
  <c r="G1151" i="1"/>
  <c r="M1150" i="1"/>
  <c r="J1150" i="1"/>
  <c r="K1150" i="1" s="1"/>
  <c r="G1150" i="1"/>
  <c r="M1149" i="1"/>
  <c r="J1149" i="1"/>
  <c r="K1149" i="1" s="1"/>
  <c r="G1149" i="1"/>
  <c r="M1148" i="1"/>
  <c r="J1148" i="1"/>
  <c r="K1148" i="1" s="1"/>
  <c r="G1148" i="1"/>
  <c r="M1147" i="1"/>
  <c r="J1147" i="1"/>
  <c r="K1147" i="1" s="1"/>
  <c r="G1147" i="1"/>
  <c r="M1146" i="1"/>
  <c r="J1146" i="1"/>
  <c r="K1146" i="1" s="1"/>
  <c r="G1146" i="1"/>
  <c r="M1145" i="1"/>
  <c r="J1145" i="1"/>
  <c r="K1145" i="1" s="1"/>
  <c r="G1145" i="1"/>
  <c r="M1144" i="1"/>
  <c r="J1144" i="1"/>
  <c r="K1144" i="1" s="1"/>
  <c r="G1144" i="1"/>
  <c r="M1143" i="1"/>
  <c r="J1143" i="1"/>
  <c r="K1143" i="1" s="1"/>
  <c r="G1143" i="1"/>
  <c r="M1142" i="1"/>
  <c r="J1142" i="1"/>
  <c r="K1142" i="1" s="1"/>
  <c r="G1142" i="1"/>
  <c r="M1141" i="1"/>
  <c r="J1141" i="1"/>
  <c r="K1141" i="1" s="1"/>
  <c r="G1141" i="1"/>
  <c r="M1140" i="1"/>
  <c r="J1140" i="1"/>
  <c r="K1140" i="1" s="1"/>
  <c r="G1140" i="1"/>
  <c r="M1139" i="1"/>
  <c r="J1139" i="1"/>
  <c r="K1139" i="1" s="1"/>
  <c r="G1139" i="1"/>
  <c r="L1138" i="1"/>
  <c r="J1138" i="1"/>
  <c r="K1138" i="1" s="1"/>
  <c r="G1138" i="1"/>
  <c r="L1137" i="1"/>
  <c r="J1137" i="1"/>
  <c r="K1137" i="1" s="1"/>
  <c r="G1137" i="1"/>
  <c r="L1136" i="1"/>
  <c r="J1136" i="1"/>
  <c r="K1136" i="1" s="1"/>
  <c r="G1136" i="1"/>
  <c r="L1135" i="1"/>
  <c r="J1135" i="1"/>
  <c r="K1135" i="1" s="1"/>
  <c r="G1135" i="1"/>
  <c r="L1134" i="1"/>
  <c r="J1134" i="1"/>
  <c r="K1134" i="1" s="1"/>
  <c r="G1134" i="1"/>
  <c r="L1133" i="1"/>
  <c r="J1133" i="1"/>
  <c r="K1133" i="1" s="1"/>
  <c r="G1133" i="1"/>
  <c r="L1132" i="1"/>
  <c r="J1132" i="1"/>
  <c r="K1132" i="1" s="1"/>
  <c r="G1132" i="1"/>
  <c r="L1131" i="1"/>
  <c r="J1131" i="1"/>
  <c r="K1131" i="1" s="1"/>
  <c r="G1131" i="1"/>
  <c r="L1130" i="1"/>
  <c r="J1130" i="1"/>
  <c r="K1130" i="1" s="1"/>
  <c r="G1130" i="1"/>
  <c r="L1129" i="1"/>
  <c r="J1129" i="1"/>
  <c r="K1129" i="1" s="1"/>
  <c r="G1129" i="1"/>
  <c r="L1128" i="1"/>
  <c r="J1128" i="1"/>
  <c r="K1128" i="1" s="1"/>
  <c r="G1128" i="1"/>
  <c r="L1127" i="1"/>
  <c r="J1127" i="1"/>
  <c r="K1127" i="1" s="1"/>
  <c r="G1127" i="1"/>
  <c r="L1126" i="1"/>
  <c r="J1126" i="1"/>
  <c r="K1126" i="1" s="1"/>
  <c r="G1126" i="1"/>
  <c r="L1125" i="1"/>
  <c r="J1125" i="1"/>
  <c r="K1125" i="1" s="1"/>
  <c r="G1125" i="1"/>
  <c r="L1124" i="1"/>
  <c r="J1124" i="1"/>
  <c r="K1124" i="1" s="1"/>
  <c r="G1124" i="1"/>
  <c r="L1123" i="1"/>
  <c r="J1123" i="1"/>
  <c r="K1123" i="1" s="1"/>
  <c r="G1123" i="1"/>
  <c r="L1122" i="1"/>
  <c r="J1122" i="1"/>
  <c r="K1122" i="1" s="1"/>
  <c r="G1122" i="1"/>
  <c r="L1121" i="1"/>
  <c r="J1121" i="1"/>
  <c r="K1121" i="1" s="1"/>
  <c r="G1121" i="1"/>
  <c r="L1120" i="1"/>
  <c r="J1120" i="1"/>
  <c r="K1120" i="1" s="1"/>
  <c r="G1120" i="1"/>
  <c r="L1119" i="1"/>
  <c r="J1119" i="1"/>
  <c r="K1119" i="1" s="1"/>
  <c r="G1119" i="1"/>
  <c r="L1118" i="1"/>
  <c r="J1118" i="1"/>
  <c r="K1118" i="1" s="1"/>
  <c r="G1118" i="1"/>
  <c r="L1117" i="1"/>
  <c r="J1117" i="1"/>
  <c r="K1117" i="1" s="1"/>
  <c r="G1117" i="1"/>
  <c r="L1116" i="1"/>
  <c r="J1116" i="1"/>
  <c r="K1116" i="1" s="1"/>
  <c r="G1116" i="1"/>
  <c r="L1115" i="1"/>
  <c r="J1115" i="1"/>
  <c r="K1115" i="1" s="1"/>
  <c r="G1115" i="1"/>
  <c r="L1114" i="1"/>
  <c r="J1114" i="1"/>
  <c r="K1114" i="1" s="1"/>
  <c r="G1114" i="1"/>
  <c r="L1113" i="1"/>
  <c r="J1113" i="1"/>
  <c r="K1113" i="1" s="1"/>
  <c r="G1113" i="1"/>
  <c r="L1112" i="1"/>
  <c r="J1112" i="1"/>
  <c r="K1112" i="1" s="1"/>
  <c r="G1112" i="1"/>
  <c r="L1111" i="1"/>
  <c r="J1111" i="1"/>
  <c r="K1111" i="1" s="1"/>
  <c r="G1111" i="1"/>
  <c r="L1110" i="1"/>
  <c r="J1110" i="1"/>
  <c r="K1110" i="1" s="1"/>
  <c r="G1110" i="1"/>
  <c r="L1109" i="1"/>
  <c r="J1109" i="1"/>
  <c r="K1109" i="1" s="1"/>
  <c r="G1109" i="1"/>
  <c r="L1108" i="1"/>
  <c r="J1108" i="1"/>
  <c r="K1108" i="1" s="1"/>
  <c r="G1108" i="1"/>
  <c r="L1107" i="1"/>
  <c r="J1107" i="1"/>
  <c r="K1107" i="1" s="1"/>
  <c r="G1107" i="1"/>
  <c r="G1106" i="1"/>
  <c r="G1105" i="1"/>
  <c r="G1104" i="1"/>
  <c r="G1103" i="1"/>
  <c r="G1102" i="1"/>
  <c r="G1101" i="1"/>
  <c r="G1100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M1066" i="1"/>
  <c r="G1066" i="1"/>
  <c r="M1065" i="1"/>
  <c r="G1065" i="1"/>
  <c r="M1064" i="1"/>
  <c r="G1064" i="1"/>
  <c r="M1063" i="1"/>
  <c r="G1063" i="1"/>
  <c r="M1062" i="1"/>
  <c r="G1062" i="1"/>
  <c r="M1061" i="1"/>
  <c r="G1061" i="1"/>
  <c r="M1060" i="1"/>
  <c r="G1060" i="1"/>
  <c r="M1059" i="1"/>
  <c r="G1059" i="1"/>
  <c r="M1058" i="1"/>
  <c r="G1058" i="1"/>
  <c r="M1057" i="1"/>
  <c r="G1057" i="1"/>
  <c r="M1056" i="1"/>
  <c r="G1056" i="1"/>
  <c r="M1055" i="1"/>
  <c r="G1055" i="1"/>
  <c r="M1054" i="1"/>
  <c r="G1054" i="1"/>
  <c r="M1053" i="1"/>
  <c r="G1053" i="1"/>
  <c r="M1052" i="1"/>
  <c r="G1052" i="1"/>
  <c r="M1051" i="1"/>
  <c r="G1051" i="1"/>
  <c r="M1050" i="1"/>
  <c r="G1050" i="1"/>
  <c r="M1049" i="1"/>
  <c r="G1049" i="1"/>
  <c r="M1048" i="1"/>
  <c r="G1048" i="1"/>
  <c r="M1047" i="1"/>
  <c r="G1047" i="1"/>
  <c r="M1046" i="1"/>
  <c r="G1046" i="1"/>
  <c r="M1045" i="1"/>
  <c r="G1045" i="1"/>
  <c r="M1044" i="1"/>
  <c r="G1044" i="1"/>
  <c r="M1043" i="1"/>
  <c r="G1043" i="1"/>
  <c r="M1042" i="1"/>
  <c r="G1042" i="1"/>
  <c r="M1041" i="1"/>
  <c r="G1041" i="1"/>
  <c r="M1040" i="1"/>
  <c r="G1040" i="1"/>
  <c r="M1039" i="1"/>
  <c r="G1039" i="1"/>
  <c r="M1038" i="1"/>
  <c r="G1038" i="1"/>
  <c r="M1037" i="1"/>
  <c r="G1037" i="1"/>
  <c r="M1036" i="1"/>
  <c r="G1036" i="1"/>
  <c r="M1035" i="1"/>
  <c r="G1035" i="1"/>
  <c r="M1034" i="1"/>
  <c r="G1034" i="1"/>
  <c r="M1033" i="1"/>
  <c r="G1033" i="1"/>
  <c r="M1032" i="1"/>
  <c r="G1032" i="1"/>
  <c r="M1031" i="1"/>
  <c r="G1031" i="1"/>
  <c r="M1030" i="1"/>
  <c r="G1030" i="1"/>
  <c r="M1029" i="1"/>
  <c r="G1029" i="1"/>
  <c r="M1028" i="1"/>
  <c r="G1028" i="1"/>
  <c r="M1027" i="1"/>
  <c r="G1027" i="1"/>
  <c r="M1026" i="1"/>
  <c r="G1026" i="1"/>
  <c r="M1025" i="1"/>
  <c r="G1025" i="1"/>
  <c r="M1024" i="1"/>
  <c r="G1024" i="1"/>
  <c r="M1023" i="1"/>
  <c r="G1023" i="1"/>
  <c r="M1022" i="1"/>
  <c r="G1022" i="1"/>
  <c r="M1021" i="1"/>
  <c r="G1021" i="1"/>
  <c r="M1020" i="1"/>
  <c r="G1020" i="1"/>
  <c r="M1019" i="1"/>
  <c r="G1019" i="1"/>
  <c r="M1018" i="1"/>
  <c r="G1018" i="1"/>
  <c r="M1017" i="1"/>
  <c r="G1017" i="1"/>
  <c r="M1016" i="1"/>
  <c r="G1016" i="1"/>
  <c r="M1015" i="1"/>
  <c r="G1015" i="1"/>
  <c r="M1014" i="1"/>
  <c r="G1014" i="1"/>
  <c r="M1013" i="1"/>
  <c r="G1013" i="1"/>
  <c r="M1012" i="1"/>
  <c r="G1012" i="1"/>
  <c r="M1011" i="1"/>
  <c r="G1011" i="1"/>
  <c r="M1010" i="1"/>
  <c r="G1010" i="1"/>
  <c r="M1009" i="1"/>
  <c r="G1009" i="1"/>
  <c r="M1008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L971" i="1"/>
  <c r="J971" i="1"/>
  <c r="K971" i="1" s="1"/>
  <c r="G971" i="1"/>
  <c r="L970" i="1"/>
  <c r="J970" i="1"/>
  <c r="K970" i="1" s="1"/>
  <c r="G970" i="1"/>
  <c r="L969" i="1"/>
  <c r="J969" i="1"/>
  <c r="K969" i="1" s="1"/>
  <c r="G969" i="1"/>
  <c r="L968" i="1"/>
  <c r="J968" i="1"/>
  <c r="K968" i="1" s="1"/>
  <c r="G968" i="1"/>
  <c r="L967" i="1"/>
  <c r="J967" i="1"/>
  <c r="K967" i="1" s="1"/>
  <c r="G967" i="1"/>
  <c r="L966" i="1"/>
  <c r="J966" i="1"/>
  <c r="K966" i="1" s="1"/>
  <c r="G966" i="1"/>
  <c r="L965" i="1"/>
  <c r="J965" i="1"/>
  <c r="K965" i="1" s="1"/>
  <c r="G965" i="1"/>
  <c r="L964" i="1"/>
  <c r="J964" i="1"/>
  <c r="K964" i="1" s="1"/>
  <c r="G964" i="1"/>
  <c r="L963" i="1"/>
  <c r="J963" i="1"/>
  <c r="K963" i="1" s="1"/>
  <c r="G963" i="1"/>
  <c r="L962" i="1"/>
  <c r="J962" i="1"/>
  <c r="K962" i="1" s="1"/>
  <c r="G962" i="1"/>
  <c r="L961" i="1"/>
  <c r="J961" i="1"/>
  <c r="K961" i="1" s="1"/>
  <c r="G961" i="1"/>
  <c r="L960" i="1"/>
  <c r="J960" i="1"/>
  <c r="K960" i="1" s="1"/>
  <c r="G960" i="1"/>
  <c r="L959" i="1"/>
  <c r="J959" i="1"/>
  <c r="K959" i="1" s="1"/>
  <c r="G959" i="1"/>
  <c r="L958" i="1"/>
  <c r="J958" i="1"/>
  <c r="K958" i="1" s="1"/>
  <c r="G958" i="1"/>
  <c r="L957" i="1"/>
  <c r="J957" i="1"/>
  <c r="K957" i="1" s="1"/>
  <c r="G957" i="1"/>
  <c r="L956" i="1"/>
  <c r="J956" i="1"/>
  <c r="K956" i="1" s="1"/>
  <c r="G956" i="1"/>
  <c r="L955" i="1"/>
  <c r="J955" i="1"/>
  <c r="K955" i="1" s="1"/>
  <c r="G955" i="1"/>
  <c r="L954" i="1"/>
  <c r="J954" i="1"/>
  <c r="K954" i="1" s="1"/>
  <c r="G954" i="1"/>
  <c r="L953" i="1"/>
  <c r="J953" i="1"/>
  <c r="K953" i="1" s="1"/>
  <c r="G953" i="1"/>
  <c r="L952" i="1"/>
  <c r="J952" i="1"/>
  <c r="K952" i="1" s="1"/>
  <c r="G952" i="1"/>
  <c r="L951" i="1"/>
  <c r="J951" i="1"/>
  <c r="K951" i="1" s="1"/>
  <c r="G951" i="1"/>
  <c r="L950" i="1"/>
  <c r="J950" i="1"/>
  <c r="K950" i="1" s="1"/>
  <c r="G950" i="1"/>
  <c r="L949" i="1"/>
  <c r="J949" i="1"/>
  <c r="K949" i="1" s="1"/>
  <c r="G949" i="1"/>
  <c r="L948" i="1"/>
  <c r="J948" i="1"/>
  <c r="K948" i="1" s="1"/>
  <c r="G948" i="1"/>
  <c r="L947" i="1"/>
  <c r="J947" i="1"/>
  <c r="K947" i="1" s="1"/>
  <c r="G947" i="1"/>
  <c r="L946" i="1"/>
  <c r="J946" i="1"/>
  <c r="K946" i="1" s="1"/>
  <c r="G946" i="1"/>
  <c r="L945" i="1"/>
  <c r="J945" i="1"/>
  <c r="K945" i="1" s="1"/>
  <c r="G945" i="1"/>
  <c r="L944" i="1"/>
  <c r="J944" i="1"/>
  <c r="K944" i="1" s="1"/>
  <c r="G944" i="1"/>
  <c r="L943" i="1"/>
  <c r="J943" i="1"/>
  <c r="K943" i="1" s="1"/>
  <c r="G943" i="1"/>
  <c r="L942" i="1"/>
  <c r="J942" i="1"/>
  <c r="K942" i="1" s="1"/>
  <c r="G942" i="1"/>
  <c r="L941" i="1"/>
  <c r="J941" i="1"/>
  <c r="K941" i="1" s="1"/>
  <c r="G941" i="1"/>
  <c r="L940" i="1"/>
  <c r="J940" i="1"/>
  <c r="K940" i="1" s="1"/>
  <c r="G940" i="1"/>
  <c r="L939" i="1"/>
  <c r="J939" i="1"/>
  <c r="K939" i="1" s="1"/>
  <c r="G939" i="1"/>
  <c r="L938" i="1"/>
  <c r="J938" i="1"/>
  <c r="K938" i="1" s="1"/>
  <c r="G938" i="1"/>
  <c r="L937" i="1"/>
  <c r="J937" i="1"/>
  <c r="K937" i="1" s="1"/>
  <c r="G937" i="1"/>
  <c r="L936" i="1"/>
  <c r="J936" i="1"/>
  <c r="K936" i="1" s="1"/>
  <c r="G936" i="1"/>
  <c r="L935" i="1"/>
  <c r="J935" i="1"/>
  <c r="K935" i="1" s="1"/>
  <c r="G935" i="1"/>
  <c r="L934" i="1"/>
  <c r="J934" i="1"/>
  <c r="K934" i="1" s="1"/>
  <c r="G934" i="1"/>
  <c r="L933" i="1"/>
  <c r="J933" i="1"/>
  <c r="K933" i="1" s="1"/>
  <c r="G933" i="1"/>
  <c r="L932" i="1"/>
  <c r="J932" i="1"/>
  <c r="K932" i="1" s="1"/>
  <c r="G932" i="1"/>
  <c r="L931" i="1"/>
  <c r="J931" i="1"/>
  <c r="K931" i="1" s="1"/>
  <c r="G931" i="1"/>
  <c r="L930" i="1"/>
  <c r="J930" i="1"/>
  <c r="K930" i="1" s="1"/>
  <c r="G930" i="1"/>
  <c r="L929" i="1"/>
  <c r="J929" i="1"/>
  <c r="K929" i="1" s="1"/>
  <c r="G929" i="1"/>
  <c r="L928" i="1"/>
  <c r="J928" i="1"/>
  <c r="K928" i="1" s="1"/>
  <c r="G928" i="1"/>
  <c r="L927" i="1"/>
  <c r="J927" i="1"/>
  <c r="K927" i="1" s="1"/>
  <c r="G927" i="1"/>
  <c r="L926" i="1"/>
  <c r="J926" i="1"/>
  <c r="K926" i="1" s="1"/>
  <c r="G926" i="1"/>
  <c r="L925" i="1"/>
  <c r="J925" i="1"/>
  <c r="K925" i="1" s="1"/>
  <c r="G925" i="1"/>
  <c r="L924" i="1"/>
  <c r="J924" i="1"/>
  <c r="K924" i="1" s="1"/>
  <c r="G924" i="1"/>
  <c r="L923" i="1"/>
  <c r="J923" i="1"/>
  <c r="K923" i="1" s="1"/>
  <c r="G923" i="1"/>
  <c r="L922" i="1"/>
  <c r="J922" i="1"/>
  <c r="K922" i="1" s="1"/>
  <c r="G922" i="1"/>
  <c r="L921" i="1"/>
  <c r="J921" i="1"/>
  <c r="K921" i="1" s="1"/>
  <c r="G921" i="1"/>
  <c r="L920" i="1"/>
  <c r="J920" i="1"/>
  <c r="K920" i="1" s="1"/>
  <c r="G920" i="1"/>
  <c r="L919" i="1"/>
  <c r="J919" i="1"/>
  <c r="K919" i="1" s="1"/>
  <c r="G919" i="1"/>
  <c r="L918" i="1"/>
  <c r="J918" i="1"/>
  <c r="K918" i="1" s="1"/>
  <c r="G918" i="1"/>
  <c r="L917" i="1"/>
  <c r="J917" i="1"/>
  <c r="K917" i="1" s="1"/>
  <c r="G917" i="1"/>
  <c r="L916" i="1"/>
  <c r="J916" i="1"/>
  <c r="K916" i="1" s="1"/>
  <c r="G916" i="1"/>
  <c r="L915" i="1"/>
  <c r="J915" i="1"/>
  <c r="K915" i="1" s="1"/>
  <c r="G915" i="1"/>
  <c r="L914" i="1"/>
  <c r="J914" i="1"/>
  <c r="K914" i="1" s="1"/>
  <c r="G914" i="1"/>
  <c r="L913" i="1"/>
  <c r="J913" i="1"/>
  <c r="K913" i="1" s="1"/>
  <c r="G913" i="1"/>
  <c r="L912" i="1"/>
  <c r="J912" i="1"/>
  <c r="K912" i="1" s="1"/>
  <c r="G912" i="1"/>
  <c r="L911" i="1"/>
  <c r="J911" i="1"/>
  <c r="K911" i="1" s="1"/>
  <c r="G911" i="1"/>
  <c r="L910" i="1"/>
  <c r="J910" i="1"/>
  <c r="K910" i="1" s="1"/>
  <c r="G910" i="1"/>
  <c r="L909" i="1"/>
  <c r="J909" i="1"/>
  <c r="K909" i="1" s="1"/>
  <c r="G909" i="1"/>
  <c r="L908" i="1"/>
  <c r="J908" i="1"/>
  <c r="K908" i="1" s="1"/>
  <c r="G908" i="1"/>
  <c r="L907" i="1"/>
  <c r="J907" i="1"/>
  <c r="K907" i="1" s="1"/>
  <c r="G907" i="1"/>
  <c r="L906" i="1"/>
  <c r="J906" i="1"/>
  <c r="K906" i="1" s="1"/>
  <c r="G906" i="1"/>
  <c r="L905" i="1"/>
  <c r="J905" i="1"/>
  <c r="K905" i="1" s="1"/>
  <c r="G905" i="1"/>
  <c r="L904" i="1"/>
  <c r="J904" i="1"/>
  <c r="K904" i="1" s="1"/>
  <c r="G904" i="1"/>
  <c r="L903" i="1"/>
  <c r="J903" i="1"/>
  <c r="K903" i="1" s="1"/>
  <c r="G903" i="1"/>
  <c r="L902" i="1"/>
  <c r="J902" i="1"/>
  <c r="K902" i="1" s="1"/>
  <c r="G902" i="1"/>
  <c r="K901" i="1"/>
  <c r="G901" i="1"/>
  <c r="K900" i="1"/>
  <c r="G900" i="1"/>
  <c r="K899" i="1"/>
  <c r="G899" i="1"/>
  <c r="K898" i="1"/>
  <c r="G898" i="1"/>
  <c r="K897" i="1"/>
  <c r="G897" i="1"/>
  <c r="K896" i="1"/>
  <c r="G896" i="1"/>
  <c r="K895" i="1"/>
  <c r="G895" i="1"/>
  <c r="K894" i="1"/>
  <c r="G894" i="1"/>
  <c r="K893" i="1"/>
  <c r="G893" i="1"/>
  <c r="K892" i="1"/>
  <c r="G892" i="1"/>
  <c r="K891" i="1"/>
  <c r="G891" i="1"/>
  <c r="K890" i="1"/>
  <c r="G890" i="1"/>
  <c r="K889" i="1"/>
  <c r="G889" i="1"/>
  <c r="K888" i="1"/>
  <c r="G888" i="1"/>
  <c r="K887" i="1"/>
  <c r="G887" i="1"/>
  <c r="K886" i="1"/>
  <c r="G886" i="1"/>
  <c r="K885" i="1"/>
  <c r="G885" i="1"/>
  <c r="K884" i="1"/>
  <c r="G884" i="1"/>
  <c r="K883" i="1"/>
  <c r="G883" i="1"/>
  <c r="K882" i="1"/>
  <c r="G882" i="1"/>
  <c r="K881" i="1"/>
  <c r="G881" i="1"/>
  <c r="K880" i="1"/>
  <c r="G880" i="1"/>
  <c r="K879" i="1"/>
  <c r="G879" i="1"/>
  <c r="K878" i="1"/>
  <c r="G878" i="1"/>
  <c r="K877" i="1"/>
  <c r="G877" i="1"/>
  <c r="K876" i="1"/>
  <c r="G876" i="1"/>
  <c r="K875" i="1"/>
  <c r="G875" i="1"/>
  <c r="K874" i="1"/>
  <c r="G874" i="1"/>
  <c r="K873" i="1"/>
  <c r="G873" i="1"/>
  <c r="K872" i="1"/>
  <c r="G872" i="1"/>
  <c r="K871" i="1"/>
  <c r="G871" i="1"/>
  <c r="K870" i="1"/>
  <c r="G870" i="1"/>
  <c r="K869" i="1"/>
  <c r="G869" i="1"/>
  <c r="K868" i="1"/>
  <c r="G868" i="1"/>
  <c r="K867" i="1"/>
  <c r="G867" i="1"/>
  <c r="K866" i="1"/>
  <c r="G866" i="1"/>
  <c r="K865" i="1"/>
  <c r="G865" i="1"/>
  <c r="K864" i="1"/>
  <c r="G864" i="1"/>
  <c r="K863" i="1"/>
  <c r="G863" i="1"/>
  <c r="K862" i="1"/>
  <c r="G862" i="1"/>
  <c r="K861" i="1"/>
  <c r="G861" i="1"/>
  <c r="K860" i="1"/>
  <c r="G860" i="1"/>
  <c r="K859" i="1"/>
  <c r="G859" i="1"/>
  <c r="J858" i="1"/>
  <c r="K858" i="1" s="1"/>
  <c r="G858" i="1"/>
  <c r="J857" i="1"/>
  <c r="K857" i="1" s="1"/>
  <c r="G857" i="1"/>
  <c r="J856" i="1"/>
  <c r="K856" i="1" s="1"/>
  <c r="G856" i="1"/>
  <c r="J855" i="1"/>
  <c r="K855" i="1" s="1"/>
  <c r="G855" i="1"/>
  <c r="J854" i="1"/>
  <c r="K854" i="1" s="1"/>
  <c r="G854" i="1"/>
  <c r="J853" i="1"/>
  <c r="K853" i="1" s="1"/>
  <c r="G853" i="1"/>
  <c r="J852" i="1"/>
  <c r="K852" i="1" s="1"/>
  <c r="G852" i="1"/>
  <c r="J851" i="1"/>
  <c r="K851" i="1" s="1"/>
  <c r="G851" i="1"/>
  <c r="J850" i="1"/>
  <c r="K850" i="1" s="1"/>
  <c r="G850" i="1"/>
  <c r="J849" i="1"/>
  <c r="K849" i="1" s="1"/>
  <c r="G849" i="1"/>
  <c r="J848" i="1"/>
  <c r="K848" i="1" s="1"/>
  <c r="G848" i="1"/>
  <c r="J847" i="1"/>
  <c r="K847" i="1" s="1"/>
  <c r="G847" i="1"/>
  <c r="J846" i="1"/>
  <c r="K846" i="1" s="1"/>
  <c r="G846" i="1"/>
  <c r="J845" i="1"/>
  <c r="K845" i="1" s="1"/>
  <c r="G845" i="1"/>
  <c r="J844" i="1"/>
  <c r="K844" i="1" s="1"/>
  <c r="G844" i="1"/>
  <c r="J843" i="1"/>
  <c r="K843" i="1" s="1"/>
  <c r="G843" i="1"/>
  <c r="J842" i="1"/>
  <c r="K842" i="1" s="1"/>
  <c r="G842" i="1"/>
  <c r="J841" i="1"/>
  <c r="K841" i="1" s="1"/>
  <c r="G841" i="1"/>
  <c r="J840" i="1"/>
  <c r="K840" i="1" s="1"/>
  <c r="G840" i="1"/>
  <c r="J839" i="1"/>
  <c r="K839" i="1" s="1"/>
  <c r="G839" i="1"/>
  <c r="J838" i="1"/>
  <c r="K838" i="1" s="1"/>
  <c r="G838" i="1"/>
  <c r="J837" i="1"/>
  <c r="K837" i="1" s="1"/>
  <c r="G837" i="1"/>
  <c r="J836" i="1"/>
  <c r="K836" i="1" s="1"/>
  <c r="G836" i="1"/>
  <c r="J835" i="1"/>
  <c r="K835" i="1" s="1"/>
  <c r="G835" i="1"/>
  <c r="J834" i="1"/>
  <c r="K834" i="1" s="1"/>
  <c r="G834" i="1"/>
  <c r="J833" i="1"/>
  <c r="K833" i="1" s="1"/>
  <c r="G833" i="1"/>
  <c r="J832" i="1"/>
  <c r="K832" i="1" s="1"/>
  <c r="G832" i="1"/>
  <c r="J831" i="1"/>
  <c r="K831" i="1" s="1"/>
  <c r="G831" i="1"/>
  <c r="J830" i="1"/>
  <c r="K830" i="1" s="1"/>
  <c r="G830" i="1"/>
  <c r="J829" i="1"/>
  <c r="K829" i="1" s="1"/>
  <c r="G829" i="1"/>
  <c r="J828" i="1"/>
  <c r="K828" i="1" s="1"/>
  <c r="G828" i="1"/>
  <c r="J827" i="1"/>
  <c r="K827" i="1" s="1"/>
  <c r="G827" i="1"/>
  <c r="J826" i="1"/>
  <c r="K826" i="1" s="1"/>
  <c r="G826" i="1"/>
  <c r="J825" i="1"/>
  <c r="K825" i="1" s="1"/>
  <c r="G825" i="1"/>
  <c r="L824" i="1"/>
  <c r="K824" i="1"/>
  <c r="G824" i="1"/>
  <c r="L823" i="1"/>
  <c r="K823" i="1"/>
  <c r="G823" i="1"/>
  <c r="L822" i="1"/>
  <c r="K822" i="1"/>
  <c r="G822" i="1"/>
  <c r="L821" i="1"/>
  <c r="K821" i="1"/>
  <c r="G821" i="1"/>
  <c r="L820" i="1"/>
  <c r="K820" i="1"/>
  <c r="G820" i="1"/>
  <c r="L819" i="1"/>
  <c r="K819" i="1"/>
  <c r="G819" i="1"/>
  <c r="L818" i="1"/>
  <c r="K818" i="1"/>
  <c r="G818" i="1"/>
  <c r="L817" i="1"/>
  <c r="K817" i="1"/>
  <c r="G817" i="1"/>
  <c r="L816" i="1"/>
  <c r="K816" i="1"/>
  <c r="G816" i="1"/>
  <c r="L815" i="1"/>
  <c r="K815" i="1"/>
  <c r="G815" i="1"/>
  <c r="L814" i="1"/>
  <c r="K814" i="1"/>
  <c r="G814" i="1"/>
  <c r="L813" i="1"/>
  <c r="K813" i="1"/>
  <c r="G813" i="1"/>
  <c r="L812" i="1"/>
  <c r="K812" i="1"/>
  <c r="G812" i="1"/>
  <c r="L811" i="1"/>
  <c r="K811" i="1"/>
  <c r="G811" i="1"/>
  <c r="L810" i="1"/>
  <c r="K810" i="1"/>
  <c r="G810" i="1"/>
  <c r="L809" i="1"/>
  <c r="K809" i="1"/>
  <c r="G809" i="1"/>
  <c r="L808" i="1"/>
  <c r="K808" i="1"/>
  <c r="G808" i="1"/>
  <c r="L807" i="1"/>
  <c r="K807" i="1"/>
  <c r="G807" i="1"/>
  <c r="L806" i="1"/>
  <c r="K806" i="1"/>
  <c r="G806" i="1"/>
  <c r="L805" i="1"/>
  <c r="K805" i="1"/>
  <c r="G805" i="1"/>
  <c r="L804" i="1"/>
  <c r="K804" i="1"/>
  <c r="G804" i="1"/>
  <c r="L803" i="1"/>
  <c r="K803" i="1"/>
  <c r="G803" i="1"/>
  <c r="L802" i="1"/>
  <c r="K802" i="1"/>
  <c r="G802" i="1"/>
  <c r="L801" i="1"/>
  <c r="K801" i="1"/>
  <c r="G801" i="1"/>
  <c r="L800" i="1"/>
  <c r="K800" i="1"/>
  <c r="G800" i="1"/>
  <c r="L799" i="1"/>
  <c r="K799" i="1"/>
  <c r="G799" i="1"/>
  <c r="K798" i="1"/>
  <c r="G798" i="1"/>
  <c r="K797" i="1"/>
  <c r="G797" i="1"/>
  <c r="K796" i="1"/>
  <c r="G796" i="1"/>
  <c r="K795" i="1"/>
  <c r="G795" i="1"/>
  <c r="K794" i="1"/>
  <c r="G794" i="1"/>
  <c r="K793" i="1"/>
  <c r="G793" i="1"/>
  <c r="K792" i="1"/>
  <c r="G792" i="1"/>
  <c r="K791" i="1"/>
  <c r="G791" i="1"/>
  <c r="K790" i="1"/>
  <c r="G790" i="1"/>
  <c r="K789" i="1"/>
  <c r="G789" i="1"/>
  <c r="K788" i="1"/>
  <c r="G788" i="1"/>
  <c r="K787" i="1"/>
  <c r="G787" i="1"/>
  <c r="K786" i="1"/>
  <c r="G786" i="1"/>
  <c r="K785" i="1"/>
  <c r="G785" i="1"/>
  <c r="K784" i="1"/>
  <c r="G784" i="1"/>
  <c r="K783" i="1"/>
  <c r="G783" i="1"/>
  <c r="K782" i="1"/>
  <c r="G782" i="1"/>
  <c r="K781" i="1"/>
  <c r="G781" i="1"/>
  <c r="K780" i="1"/>
  <c r="G780" i="1"/>
  <c r="K779" i="1"/>
  <c r="G779" i="1"/>
  <c r="K778" i="1"/>
  <c r="G778" i="1"/>
  <c r="K777" i="1"/>
  <c r="G777" i="1"/>
  <c r="K776" i="1"/>
  <c r="G776" i="1"/>
  <c r="K775" i="1"/>
  <c r="G775" i="1"/>
  <c r="K774" i="1"/>
  <c r="G774" i="1"/>
  <c r="K773" i="1"/>
  <c r="G773" i="1"/>
  <c r="K772" i="1"/>
  <c r="G772" i="1"/>
  <c r="J771" i="1"/>
  <c r="K771" i="1" s="1"/>
  <c r="G771" i="1"/>
  <c r="J770" i="1"/>
  <c r="K770" i="1" s="1"/>
  <c r="G770" i="1"/>
  <c r="J769" i="1"/>
  <c r="K769" i="1" s="1"/>
  <c r="G769" i="1"/>
  <c r="J768" i="1"/>
  <c r="K768" i="1" s="1"/>
  <c r="G768" i="1"/>
  <c r="J767" i="1"/>
  <c r="K767" i="1" s="1"/>
  <c r="G767" i="1"/>
  <c r="J766" i="1"/>
  <c r="K766" i="1" s="1"/>
  <c r="G766" i="1"/>
  <c r="J765" i="1"/>
  <c r="K765" i="1" s="1"/>
  <c r="G765" i="1"/>
  <c r="J764" i="1"/>
  <c r="K764" i="1" s="1"/>
  <c r="G764" i="1"/>
  <c r="J763" i="1"/>
  <c r="K763" i="1" s="1"/>
  <c r="G763" i="1"/>
  <c r="J762" i="1"/>
  <c r="K762" i="1" s="1"/>
  <c r="G762" i="1"/>
  <c r="J761" i="1"/>
  <c r="K761" i="1" s="1"/>
  <c r="G761" i="1"/>
  <c r="J760" i="1"/>
  <c r="K760" i="1" s="1"/>
  <c r="G760" i="1"/>
  <c r="J759" i="1"/>
  <c r="K759" i="1" s="1"/>
  <c r="G759" i="1"/>
  <c r="J758" i="1"/>
  <c r="K758" i="1" s="1"/>
  <c r="G758" i="1"/>
  <c r="J757" i="1"/>
  <c r="K757" i="1" s="1"/>
  <c r="G757" i="1"/>
  <c r="J756" i="1"/>
  <c r="K756" i="1" s="1"/>
  <c r="G756" i="1"/>
  <c r="J755" i="1"/>
  <c r="K755" i="1" s="1"/>
  <c r="G755" i="1"/>
  <c r="J754" i="1"/>
  <c r="K754" i="1" s="1"/>
  <c r="G754" i="1"/>
  <c r="J753" i="1"/>
  <c r="K753" i="1" s="1"/>
  <c r="G753" i="1"/>
  <c r="J752" i="1"/>
  <c r="K752" i="1" s="1"/>
  <c r="G752" i="1"/>
  <c r="J751" i="1"/>
  <c r="K751" i="1" s="1"/>
  <c r="G751" i="1"/>
  <c r="J750" i="1"/>
  <c r="K750" i="1" s="1"/>
  <c r="G750" i="1"/>
  <c r="J749" i="1"/>
  <c r="K749" i="1" s="1"/>
  <c r="G749" i="1"/>
  <c r="J748" i="1"/>
  <c r="K748" i="1" s="1"/>
  <c r="G748" i="1"/>
  <c r="J747" i="1"/>
  <c r="K747" i="1" s="1"/>
  <c r="G747" i="1"/>
  <c r="J746" i="1"/>
  <c r="K746" i="1" s="1"/>
  <c r="G746" i="1"/>
  <c r="J745" i="1"/>
  <c r="K745" i="1" s="1"/>
  <c r="G745" i="1"/>
  <c r="J744" i="1"/>
  <c r="K744" i="1" s="1"/>
  <c r="G744" i="1"/>
  <c r="J743" i="1"/>
  <c r="K743" i="1" s="1"/>
  <c r="G743" i="1"/>
  <c r="J742" i="1"/>
  <c r="K742" i="1" s="1"/>
  <c r="G742" i="1"/>
  <c r="J741" i="1"/>
  <c r="K741" i="1" s="1"/>
  <c r="G741" i="1"/>
  <c r="J740" i="1"/>
  <c r="K740" i="1" s="1"/>
  <c r="G740" i="1"/>
  <c r="J739" i="1"/>
  <c r="K739" i="1" s="1"/>
  <c r="G739" i="1"/>
  <c r="J738" i="1"/>
  <c r="K738" i="1" s="1"/>
  <c r="G738" i="1"/>
  <c r="J737" i="1"/>
  <c r="K737" i="1" s="1"/>
  <c r="G737" i="1"/>
  <c r="J736" i="1"/>
  <c r="K736" i="1" s="1"/>
  <c r="G736" i="1"/>
  <c r="J735" i="1"/>
  <c r="K735" i="1" s="1"/>
  <c r="G735" i="1"/>
  <c r="J734" i="1"/>
  <c r="K734" i="1" s="1"/>
  <c r="G734" i="1"/>
  <c r="J733" i="1"/>
  <c r="K733" i="1" s="1"/>
  <c r="G733" i="1"/>
  <c r="J732" i="1"/>
  <c r="K732" i="1" s="1"/>
  <c r="G732" i="1"/>
  <c r="J731" i="1"/>
  <c r="K731" i="1" s="1"/>
  <c r="G731" i="1"/>
  <c r="J730" i="1"/>
  <c r="K730" i="1" s="1"/>
  <c r="G730" i="1"/>
  <c r="J729" i="1"/>
  <c r="K729" i="1" s="1"/>
  <c r="G729" i="1"/>
  <c r="J728" i="1"/>
  <c r="K728" i="1" s="1"/>
  <c r="G728" i="1"/>
  <c r="J727" i="1"/>
  <c r="K727" i="1" s="1"/>
  <c r="G727" i="1"/>
  <c r="J726" i="1"/>
  <c r="K726" i="1" s="1"/>
  <c r="G726" i="1"/>
  <c r="J725" i="1"/>
  <c r="K725" i="1" s="1"/>
  <c r="G725" i="1"/>
  <c r="J724" i="1"/>
  <c r="K724" i="1" s="1"/>
  <c r="G724" i="1"/>
  <c r="J723" i="1"/>
  <c r="K723" i="1" s="1"/>
  <c r="G723" i="1"/>
  <c r="J722" i="1"/>
  <c r="K722" i="1" s="1"/>
  <c r="G722" i="1"/>
  <c r="J721" i="1"/>
  <c r="K721" i="1" s="1"/>
  <c r="G721" i="1"/>
  <c r="K720" i="1"/>
  <c r="G720" i="1"/>
  <c r="K719" i="1"/>
  <c r="G719" i="1"/>
  <c r="K718" i="1"/>
  <c r="G718" i="1"/>
  <c r="K717" i="1"/>
  <c r="G717" i="1"/>
  <c r="K716" i="1"/>
  <c r="G716" i="1"/>
  <c r="K715" i="1"/>
  <c r="G715" i="1"/>
  <c r="K714" i="1"/>
  <c r="G714" i="1"/>
  <c r="K713" i="1"/>
  <c r="G713" i="1"/>
  <c r="K712" i="1"/>
  <c r="G712" i="1"/>
  <c r="K711" i="1"/>
  <c r="G711" i="1"/>
  <c r="K710" i="1"/>
  <c r="G710" i="1"/>
  <c r="K709" i="1"/>
  <c r="G709" i="1"/>
  <c r="L708" i="1"/>
  <c r="J708" i="1"/>
  <c r="K708" i="1" s="1"/>
  <c r="G708" i="1"/>
  <c r="L707" i="1"/>
  <c r="J707" i="1"/>
  <c r="K707" i="1" s="1"/>
  <c r="G707" i="1"/>
  <c r="L706" i="1"/>
  <c r="J706" i="1"/>
  <c r="K706" i="1" s="1"/>
  <c r="G706" i="1"/>
  <c r="L705" i="1"/>
  <c r="J705" i="1"/>
  <c r="K705" i="1" s="1"/>
  <c r="G705" i="1"/>
  <c r="L704" i="1"/>
  <c r="J704" i="1"/>
  <c r="K704" i="1" s="1"/>
  <c r="G704" i="1"/>
  <c r="L703" i="1"/>
  <c r="J703" i="1"/>
  <c r="K703" i="1" s="1"/>
  <c r="G703" i="1"/>
  <c r="L702" i="1"/>
  <c r="J702" i="1"/>
  <c r="K702" i="1" s="1"/>
  <c r="G702" i="1"/>
  <c r="L701" i="1"/>
  <c r="J701" i="1"/>
  <c r="K701" i="1" s="1"/>
  <c r="G701" i="1"/>
  <c r="L700" i="1"/>
  <c r="J700" i="1"/>
  <c r="K700" i="1" s="1"/>
  <c r="G700" i="1"/>
  <c r="L699" i="1"/>
  <c r="J699" i="1"/>
  <c r="K699" i="1" s="1"/>
  <c r="G699" i="1"/>
  <c r="L698" i="1"/>
  <c r="J698" i="1"/>
  <c r="K698" i="1" s="1"/>
  <c r="G698" i="1"/>
  <c r="L697" i="1"/>
  <c r="J697" i="1"/>
  <c r="K697" i="1" s="1"/>
  <c r="G697" i="1"/>
  <c r="L696" i="1"/>
  <c r="J696" i="1"/>
  <c r="K696" i="1" s="1"/>
  <c r="G696" i="1"/>
  <c r="L695" i="1"/>
  <c r="J695" i="1"/>
  <c r="K695" i="1" s="1"/>
  <c r="G695" i="1"/>
  <c r="L694" i="1"/>
  <c r="J694" i="1"/>
  <c r="K694" i="1" s="1"/>
  <c r="G694" i="1"/>
  <c r="L693" i="1"/>
  <c r="J693" i="1"/>
  <c r="K693" i="1" s="1"/>
  <c r="G693" i="1"/>
  <c r="L692" i="1"/>
  <c r="J692" i="1"/>
  <c r="K692" i="1" s="1"/>
  <c r="G692" i="1"/>
  <c r="L691" i="1"/>
  <c r="J691" i="1"/>
  <c r="K691" i="1" s="1"/>
  <c r="G691" i="1"/>
  <c r="L690" i="1"/>
  <c r="J690" i="1"/>
  <c r="K690" i="1" s="1"/>
  <c r="G690" i="1"/>
  <c r="L689" i="1"/>
  <c r="J689" i="1"/>
  <c r="K689" i="1" s="1"/>
  <c r="G689" i="1"/>
  <c r="L688" i="1"/>
  <c r="J688" i="1"/>
  <c r="K688" i="1" s="1"/>
  <c r="G688" i="1"/>
  <c r="L687" i="1"/>
  <c r="J687" i="1"/>
  <c r="K687" i="1" s="1"/>
  <c r="G687" i="1"/>
  <c r="L686" i="1"/>
  <c r="J686" i="1"/>
  <c r="K686" i="1" s="1"/>
  <c r="G686" i="1"/>
  <c r="L685" i="1"/>
  <c r="J685" i="1"/>
  <c r="K685" i="1" s="1"/>
  <c r="G685" i="1"/>
  <c r="L684" i="1"/>
  <c r="J684" i="1"/>
  <c r="K684" i="1" s="1"/>
  <c r="G684" i="1"/>
  <c r="L683" i="1"/>
  <c r="J683" i="1"/>
  <c r="K683" i="1" s="1"/>
  <c r="G683" i="1"/>
  <c r="L682" i="1"/>
  <c r="J682" i="1"/>
  <c r="K682" i="1" s="1"/>
  <c r="G682" i="1"/>
  <c r="L681" i="1"/>
  <c r="J681" i="1"/>
  <c r="K681" i="1" s="1"/>
  <c r="G681" i="1"/>
  <c r="L680" i="1"/>
  <c r="J680" i="1"/>
  <c r="K680" i="1" s="1"/>
  <c r="G680" i="1"/>
  <c r="K679" i="1"/>
  <c r="G679" i="1"/>
  <c r="K678" i="1"/>
  <c r="G678" i="1"/>
  <c r="K677" i="1"/>
  <c r="G677" i="1"/>
  <c r="K676" i="1"/>
  <c r="G676" i="1"/>
  <c r="K675" i="1"/>
  <c r="G675" i="1"/>
  <c r="K674" i="1"/>
  <c r="G674" i="1"/>
  <c r="K673" i="1"/>
  <c r="G673" i="1"/>
  <c r="K672" i="1"/>
  <c r="G672" i="1"/>
  <c r="K671" i="1"/>
  <c r="G671" i="1"/>
  <c r="K670" i="1"/>
  <c r="G670" i="1"/>
  <c r="K669" i="1"/>
  <c r="G669" i="1"/>
  <c r="K668" i="1"/>
  <c r="G668" i="1"/>
  <c r="K667" i="1"/>
  <c r="G667" i="1"/>
  <c r="K666" i="1"/>
  <c r="G666" i="1"/>
  <c r="K665" i="1"/>
  <c r="G665" i="1"/>
  <c r="K664" i="1"/>
  <c r="G664" i="1"/>
  <c r="K663" i="1"/>
  <c r="G663" i="1"/>
  <c r="K662" i="1"/>
  <c r="G662" i="1"/>
  <c r="K661" i="1"/>
  <c r="G661" i="1"/>
  <c r="K660" i="1"/>
  <c r="G660" i="1"/>
  <c r="K659" i="1"/>
  <c r="G659" i="1"/>
  <c r="K658" i="1"/>
  <c r="G658" i="1"/>
  <c r="K657" i="1"/>
  <c r="G657" i="1"/>
  <c r="K656" i="1"/>
  <c r="G656" i="1"/>
  <c r="K655" i="1"/>
  <c r="G655" i="1"/>
  <c r="K654" i="1"/>
  <c r="G654" i="1"/>
  <c r="K653" i="1"/>
  <c r="G653" i="1"/>
  <c r="K652" i="1"/>
  <c r="G652" i="1"/>
  <c r="K651" i="1"/>
  <c r="G651" i="1"/>
  <c r="K650" i="1"/>
  <c r="G650" i="1"/>
  <c r="K649" i="1"/>
  <c r="G649" i="1"/>
  <c r="K648" i="1"/>
  <c r="G648" i="1"/>
  <c r="K647" i="1"/>
  <c r="G647" i="1"/>
  <c r="K646" i="1"/>
  <c r="G646" i="1"/>
  <c r="K645" i="1"/>
  <c r="G645" i="1"/>
  <c r="K644" i="1"/>
  <c r="G644" i="1"/>
  <c r="K643" i="1"/>
  <c r="G643" i="1"/>
  <c r="K642" i="1"/>
  <c r="G642" i="1"/>
  <c r="K641" i="1"/>
  <c r="G641" i="1"/>
  <c r="K640" i="1"/>
  <c r="G640" i="1"/>
  <c r="K639" i="1"/>
  <c r="G639" i="1"/>
  <c r="K638" i="1"/>
  <c r="G638" i="1"/>
  <c r="K637" i="1"/>
  <c r="G637" i="1"/>
  <c r="K636" i="1"/>
  <c r="G636" i="1"/>
  <c r="K635" i="1"/>
  <c r="G635" i="1"/>
  <c r="K634" i="1"/>
  <c r="G634" i="1"/>
  <c r="K633" i="1"/>
  <c r="G633" i="1"/>
  <c r="K632" i="1"/>
  <c r="G632" i="1"/>
  <c r="K631" i="1"/>
  <c r="G631" i="1"/>
  <c r="K630" i="1"/>
  <c r="G630" i="1"/>
  <c r="K629" i="1"/>
  <c r="G629" i="1"/>
  <c r="K628" i="1"/>
  <c r="G628" i="1"/>
  <c r="K627" i="1"/>
  <c r="G627" i="1"/>
  <c r="K626" i="1"/>
  <c r="G626" i="1"/>
  <c r="K625" i="1"/>
  <c r="G625" i="1"/>
  <c r="K624" i="1"/>
  <c r="G624" i="1"/>
  <c r="K623" i="1"/>
  <c r="G623" i="1"/>
  <c r="K622" i="1"/>
  <c r="G622" i="1"/>
  <c r="K621" i="1"/>
  <c r="G621" i="1"/>
  <c r="K620" i="1"/>
  <c r="G620" i="1"/>
  <c r="K619" i="1"/>
  <c r="G619" i="1"/>
  <c r="K618" i="1"/>
  <c r="G618" i="1"/>
  <c r="K617" i="1"/>
  <c r="G617" i="1"/>
  <c r="K616" i="1"/>
  <c r="G616" i="1"/>
  <c r="K615" i="1"/>
  <c r="G615" i="1"/>
  <c r="K614" i="1"/>
  <c r="G614" i="1"/>
  <c r="K613" i="1"/>
  <c r="G613" i="1"/>
  <c r="K612" i="1"/>
  <c r="G612" i="1"/>
  <c r="K611" i="1"/>
  <c r="G611" i="1"/>
  <c r="K610" i="1"/>
  <c r="G610" i="1"/>
  <c r="K609" i="1"/>
  <c r="G609" i="1"/>
  <c r="K608" i="1"/>
  <c r="G608" i="1"/>
  <c r="K607" i="1"/>
  <c r="G607" i="1"/>
  <c r="K606" i="1"/>
  <c r="G606" i="1"/>
  <c r="K605" i="1"/>
  <c r="G605" i="1"/>
  <c r="K604" i="1"/>
  <c r="G604" i="1"/>
  <c r="K603" i="1"/>
  <c r="G603" i="1"/>
  <c r="K602" i="1"/>
  <c r="G602" i="1"/>
  <c r="K601" i="1"/>
  <c r="G601" i="1"/>
  <c r="K600" i="1"/>
  <c r="G600" i="1"/>
  <c r="K599" i="1"/>
  <c r="G599" i="1"/>
  <c r="K598" i="1"/>
  <c r="G598" i="1"/>
  <c r="K597" i="1"/>
  <c r="G597" i="1"/>
  <c r="K596" i="1"/>
  <c r="G596" i="1"/>
  <c r="K595" i="1"/>
  <c r="G595" i="1"/>
  <c r="K594" i="1"/>
  <c r="G594" i="1"/>
  <c r="K593" i="1"/>
  <c r="G593" i="1"/>
  <c r="K592" i="1"/>
  <c r="G592" i="1"/>
  <c r="K591" i="1"/>
  <c r="G591" i="1"/>
  <c r="K590" i="1"/>
  <c r="G590" i="1"/>
  <c r="K589" i="1"/>
  <c r="G589" i="1"/>
  <c r="K588" i="1"/>
  <c r="G588" i="1"/>
  <c r="K587" i="1"/>
  <c r="G587" i="1"/>
  <c r="K586" i="1"/>
  <c r="G586" i="1"/>
  <c r="K585" i="1"/>
  <c r="G585" i="1"/>
  <c r="K584" i="1"/>
  <c r="G584" i="1"/>
  <c r="K583" i="1"/>
  <c r="G583" i="1"/>
  <c r="K582" i="1"/>
  <c r="G582" i="1"/>
  <c r="K581" i="1"/>
  <c r="G581" i="1"/>
  <c r="K580" i="1"/>
  <c r="G580" i="1"/>
  <c r="K579" i="1"/>
  <c r="G579" i="1"/>
  <c r="K578" i="1"/>
  <c r="G578" i="1"/>
  <c r="K577" i="1"/>
  <c r="G577" i="1"/>
  <c r="K576" i="1"/>
  <c r="G576" i="1"/>
  <c r="K575" i="1"/>
  <c r="G575" i="1"/>
  <c r="K574" i="1"/>
  <c r="G574" i="1"/>
  <c r="K573" i="1"/>
  <c r="G573" i="1"/>
  <c r="K572" i="1"/>
  <c r="G572" i="1"/>
  <c r="K571" i="1"/>
  <c r="G571" i="1"/>
  <c r="K570" i="1"/>
  <c r="G570" i="1"/>
  <c r="K569" i="1"/>
  <c r="G569" i="1"/>
  <c r="K568" i="1"/>
  <c r="G568" i="1"/>
  <c r="K567" i="1"/>
  <c r="G567" i="1"/>
  <c r="K566" i="1"/>
  <c r="G566" i="1"/>
  <c r="K565" i="1"/>
  <c r="G565" i="1"/>
  <c r="K564" i="1"/>
  <c r="G564" i="1"/>
  <c r="K563" i="1"/>
  <c r="G563" i="1"/>
  <c r="K562" i="1"/>
  <c r="G562" i="1"/>
  <c r="K561" i="1"/>
  <c r="G561" i="1"/>
  <c r="K560" i="1"/>
  <c r="G560" i="1"/>
  <c r="K559" i="1"/>
  <c r="G559" i="1"/>
  <c r="K558" i="1"/>
  <c r="G558" i="1"/>
  <c r="K557" i="1"/>
  <c r="G557" i="1"/>
  <c r="K556" i="1"/>
  <c r="G556" i="1"/>
  <c r="K555" i="1"/>
  <c r="G555" i="1"/>
  <c r="K554" i="1"/>
  <c r="G554" i="1"/>
  <c r="K553" i="1"/>
  <c r="G553" i="1"/>
  <c r="K552" i="1"/>
  <c r="G552" i="1"/>
  <c r="K551" i="1"/>
  <c r="G551" i="1"/>
  <c r="K550" i="1"/>
  <c r="G550" i="1"/>
  <c r="K549" i="1"/>
  <c r="G549" i="1"/>
  <c r="K548" i="1"/>
  <c r="G548" i="1"/>
  <c r="K547" i="1"/>
  <c r="G547" i="1"/>
  <c r="K546" i="1"/>
  <c r="G546" i="1"/>
  <c r="K545" i="1"/>
  <c r="G545" i="1"/>
  <c r="K544" i="1"/>
  <c r="G544" i="1"/>
  <c r="K543" i="1"/>
  <c r="G543" i="1"/>
  <c r="K542" i="1"/>
  <c r="G542" i="1"/>
  <c r="K541" i="1"/>
  <c r="G541" i="1"/>
  <c r="K540" i="1"/>
  <c r="G540" i="1"/>
  <c r="K539" i="1"/>
  <c r="G539" i="1"/>
  <c r="K538" i="1"/>
  <c r="G538" i="1"/>
  <c r="K537" i="1"/>
  <c r="G537" i="1"/>
  <c r="K536" i="1"/>
  <c r="G536" i="1"/>
  <c r="K535" i="1"/>
  <c r="G535" i="1"/>
  <c r="K534" i="1"/>
  <c r="G534" i="1"/>
  <c r="K533" i="1"/>
  <c r="G533" i="1"/>
  <c r="K532" i="1"/>
  <c r="G532" i="1"/>
  <c r="K531" i="1"/>
  <c r="G531" i="1"/>
  <c r="K530" i="1"/>
  <c r="G530" i="1"/>
  <c r="K529" i="1"/>
  <c r="G529" i="1"/>
  <c r="K528" i="1"/>
  <c r="G528" i="1"/>
  <c r="K527" i="1"/>
  <c r="G527" i="1"/>
  <c r="K526" i="1"/>
  <c r="G526" i="1"/>
  <c r="K525" i="1"/>
  <c r="G525" i="1"/>
  <c r="K524" i="1"/>
  <c r="G524" i="1"/>
  <c r="K523" i="1"/>
  <c r="G523" i="1"/>
  <c r="K522" i="1"/>
  <c r="G522" i="1"/>
  <c r="K521" i="1"/>
  <c r="G521" i="1"/>
  <c r="K520" i="1"/>
  <c r="G520" i="1"/>
  <c r="K519" i="1"/>
  <c r="G519" i="1"/>
  <c r="K518" i="1"/>
  <c r="G518" i="1"/>
  <c r="K517" i="1"/>
  <c r="G517" i="1"/>
  <c r="K516" i="1"/>
  <c r="G516" i="1"/>
  <c r="K515" i="1"/>
  <c r="G515" i="1"/>
  <c r="K514" i="1"/>
  <c r="G514" i="1"/>
  <c r="K513" i="1"/>
  <c r="G513" i="1"/>
  <c r="K512" i="1"/>
  <c r="G512" i="1"/>
  <c r="K511" i="1"/>
  <c r="G511" i="1"/>
  <c r="K510" i="1"/>
  <c r="G510" i="1"/>
  <c r="K509" i="1"/>
  <c r="G509" i="1"/>
  <c r="K508" i="1"/>
  <c r="G508" i="1"/>
  <c r="K507" i="1"/>
  <c r="G507" i="1"/>
  <c r="K506" i="1"/>
  <c r="G506" i="1"/>
  <c r="K505" i="1"/>
  <c r="G505" i="1"/>
  <c r="K504" i="1"/>
  <c r="G504" i="1"/>
  <c r="K503" i="1"/>
  <c r="G503" i="1"/>
  <c r="K502" i="1"/>
  <c r="G502" i="1"/>
  <c r="K501" i="1"/>
  <c r="G501" i="1"/>
  <c r="K500" i="1"/>
  <c r="G500" i="1"/>
  <c r="K499" i="1"/>
  <c r="G499" i="1"/>
  <c r="K498" i="1"/>
  <c r="G498" i="1"/>
  <c r="K497" i="1"/>
  <c r="G497" i="1"/>
  <c r="K496" i="1"/>
  <c r="G496" i="1"/>
  <c r="K495" i="1"/>
  <c r="G495" i="1"/>
  <c r="K494" i="1"/>
  <c r="G494" i="1"/>
  <c r="K493" i="1"/>
  <c r="G493" i="1"/>
  <c r="K492" i="1"/>
  <c r="G492" i="1"/>
  <c r="K491" i="1"/>
  <c r="G491" i="1"/>
  <c r="K490" i="1"/>
  <c r="G490" i="1"/>
  <c r="K489" i="1"/>
  <c r="G489" i="1"/>
  <c r="K488" i="1"/>
  <c r="G488" i="1"/>
  <c r="K487" i="1"/>
  <c r="G487" i="1"/>
  <c r="K486" i="1"/>
  <c r="G486" i="1"/>
  <c r="K485" i="1"/>
  <c r="G485" i="1"/>
  <c r="K484" i="1"/>
  <c r="G484" i="1"/>
  <c r="K483" i="1"/>
  <c r="G483" i="1"/>
  <c r="K482" i="1"/>
  <c r="G482" i="1"/>
  <c r="K481" i="1"/>
  <c r="G481" i="1"/>
  <c r="K480" i="1"/>
  <c r="G480" i="1"/>
  <c r="K479" i="1"/>
  <c r="G479" i="1"/>
  <c r="K478" i="1"/>
  <c r="G478" i="1"/>
  <c r="K477" i="1"/>
  <c r="G477" i="1"/>
  <c r="K476" i="1"/>
  <c r="G476" i="1"/>
  <c r="K475" i="1"/>
  <c r="G475" i="1"/>
  <c r="K474" i="1"/>
  <c r="G474" i="1"/>
  <c r="K473" i="1"/>
  <c r="G473" i="1"/>
  <c r="K472" i="1"/>
  <c r="G472" i="1"/>
  <c r="K471" i="1"/>
  <c r="G471" i="1"/>
  <c r="K470" i="1"/>
  <c r="G470" i="1"/>
  <c r="K469" i="1"/>
  <c r="G469" i="1"/>
  <c r="K468" i="1"/>
  <c r="G468" i="1"/>
  <c r="K467" i="1"/>
  <c r="G467" i="1"/>
  <c r="K466" i="1"/>
  <c r="G466" i="1"/>
  <c r="K465" i="1"/>
  <c r="G465" i="1"/>
  <c r="K464" i="1"/>
  <c r="G464" i="1"/>
  <c r="K463" i="1"/>
  <c r="G463" i="1"/>
  <c r="K462" i="1"/>
  <c r="G462" i="1"/>
  <c r="K461" i="1"/>
  <c r="G461" i="1"/>
  <c r="K460" i="1"/>
  <c r="G460" i="1"/>
  <c r="K459" i="1"/>
  <c r="G459" i="1"/>
  <c r="K458" i="1"/>
  <c r="G458" i="1"/>
  <c r="K457" i="1"/>
  <c r="G457" i="1"/>
  <c r="K456" i="1"/>
  <c r="G456" i="1"/>
  <c r="K455" i="1"/>
  <c r="G455" i="1"/>
  <c r="K454" i="1"/>
  <c r="G454" i="1"/>
  <c r="K453" i="1"/>
  <c r="G453" i="1"/>
  <c r="K452" i="1"/>
  <c r="G452" i="1"/>
  <c r="K451" i="1"/>
  <c r="G451" i="1"/>
  <c r="K450" i="1"/>
  <c r="G450" i="1"/>
  <c r="K449" i="1"/>
  <c r="G449" i="1"/>
  <c r="K448" i="1"/>
  <c r="G448" i="1"/>
  <c r="K447" i="1"/>
  <c r="G447" i="1"/>
  <c r="K446" i="1"/>
  <c r="G446" i="1"/>
  <c r="K445" i="1"/>
  <c r="G445" i="1"/>
  <c r="K444" i="1"/>
  <c r="G444" i="1"/>
  <c r="K443" i="1"/>
  <c r="G443" i="1"/>
  <c r="K442" i="1"/>
  <c r="G442" i="1"/>
  <c r="K441" i="1"/>
  <c r="G441" i="1"/>
  <c r="K440" i="1"/>
  <c r="G440" i="1"/>
  <c r="K439" i="1"/>
  <c r="G439" i="1"/>
  <c r="K438" i="1"/>
  <c r="G438" i="1"/>
  <c r="K437" i="1"/>
  <c r="G437" i="1"/>
  <c r="K436" i="1"/>
  <c r="G436" i="1"/>
  <c r="K435" i="1"/>
  <c r="G435" i="1"/>
  <c r="K434" i="1"/>
  <c r="G434" i="1"/>
  <c r="K433" i="1"/>
  <c r="G433" i="1"/>
  <c r="K432" i="1"/>
  <c r="G432" i="1"/>
  <c r="K431" i="1"/>
  <c r="G431" i="1"/>
  <c r="K430" i="1"/>
  <c r="G430" i="1"/>
  <c r="K429" i="1"/>
  <c r="G429" i="1"/>
  <c r="K428" i="1"/>
  <c r="G428" i="1"/>
  <c r="K427" i="1"/>
  <c r="G427" i="1"/>
  <c r="K426" i="1"/>
  <c r="G426" i="1"/>
  <c r="K425" i="1"/>
  <c r="G425" i="1"/>
  <c r="K424" i="1"/>
  <c r="G424" i="1"/>
  <c r="K423" i="1"/>
  <c r="G423" i="1"/>
  <c r="K422" i="1"/>
  <c r="G422" i="1"/>
  <c r="K421" i="1"/>
  <c r="G421" i="1"/>
  <c r="K420" i="1"/>
  <c r="G420" i="1"/>
  <c r="K419" i="1"/>
  <c r="G419" i="1"/>
  <c r="K418" i="1"/>
  <c r="G418" i="1"/>
  <c r="K417" i="1"/>
  <c r="G417" i="1"/>
  <c r="K416" i="1"/>
  <c r="G416" i="1"/>
  <c r="K415" i="1"/>
  <c r="G415" i="1"/>
  <c r="K414" i="1"/>
  <c r="G414" i="1"/>
  <c r="K413" i="1"/>
  <c r="G413" i="1"/>
  <c r="K412" i="1"/>
  <c r="G412" i="1"/>
  <c r="K411" i="1"/>
  <c r="G411" i="1"/>
  <c r="K410" i="1"/>
  <c r="G410" i="1"/>
  <c r="K409" i="1"/>
  <c r="G409" i="1"/>
  <c r="K408" i="1"/>
  <c r="G408" i="1"/>
  <c r="K407" i="1"/>
  <c r="G407" i="1"/>
  <c r="K406" i="1"/>
  <c r="G406" i="1"/>
  <c r="K405" i="1"/>
  <c r="G405" i="1"/>
  <c r="K404" i="1"/>
  <c r="G404" i="1"/>
  <c r="K403" i="1"/>
  <c r="G403" i="1"/>
  <c r="K402" i="1"/>
  <c r="G402" i="1"/>
  <c r="K401" i="1"/>
  <c r="G401" i="1"/>
  <c r="K400" i="1"/>
  <c r="G400" i="1"/>
  <c r="K399" i="1"/>
  <c r="G399" i="1"/>
  <c r="K398" i="1"/>
  <c r="G398" i="1"/>
  <c r="K397" i="1"/>
  <c r="G397" i="1"/>
  <c r="K396" i="1"/>
  <c r="G396" i="1"/>
  <c r="K395" i="1"/>
  <c r="G395" i="1"/>
  <c r="K394" i="1"/>
  <c r="G394" i="1"/>
  <c r="K393" i="1"/>
  <c r="G393" i="1"/>
  <c r="K392" i="1"/>
  <c r="G392" i="1"/>
  <c r="K391" i="1"/>
  <c r="G391" i="1"/>
  <c r="K390" i="1"/>
  <c r="G390" i="1"/>
  <c r="K389" i="1"/>
  <c r="G389" i="1"/>
  <c r="K388" i="1"/>
  <c r="G388" i="1"/>
  <c r="K387" i="1"/>
  <c r="G387" i="1"/>
  <c r="K386" i="1"/>
  <c r="G386" i="1"/>
  <c r="K385" i="1"/>
  <c r="G385" i="1"/>
  <c r="K384" i="1"/>
  <c r="G384" i="1"/>
  <c r="K383" i="1"/>
  <c r="G383" i="1"/>
  <c r="K382" i="1"/>
  <c r="G382" i="1"/>
  <c r="K381" i="1"/>
  <c r="G381" i="1"/>
  <c r="K380" i="1"/>
  <c r="G380" i="1"/>
  <c r="K379" i="1"/>
  <c r="G379" i="1"/>
  <c r="K378" i="1"/>
  <c r="G378" i="1"/>
  <c r="K377" i="1"/>
  <c r="G377" i="1"/>
  <c r="K376" i="1"/>
  <c r="G376" i="1"/>
  <c r="K375" i="1"/>
  <c r="G375" i="1"/>
  <c r="K374" i="1"/>
  <c r="G374" i="1"/>
  <c r="K373" i="1"/>
  <c r="G373" i="1"/>
  <c r="K372" i="1"/>
  <c r="G372" i="1"/>
  <c r="K371" i="1"/>
  <c r="G371" i="1"/>
  <c r="K370" i="1"/>
  <c r="G370" i="1"/>
  <c r="K369" i="1"/>
  <c r="G369" i="1"/>
  <c r="K368" i="1"/>
  <c r="G368" i="1"/>
  <c r="K367" i="1"/>
  <c r="G367" i="1"/>
  <c r="K366" i="1"/>
  <c r="G366" i="1"/>
  <c r="K365" i="1"/>
  <c r="G365" i="1"/>
  <c r="K364" i="1"/>
  <c r="G364" i="1"/>
  <c r="K363" i="1"/>
  <c r="G363" i="1"/>
  <c r="K362" i="1"/>
  <c r="G362" i="1"/>
  <c r="K361" i="1"/>
  <c r="G361" i="1"/>
  <c r="K360" i="1"/>
  <c r="G360" i="1"/>
  <c r="K359" i="1"/>
  <c r="G359" i="1"/>
  <c r="K358" i="1"/>
  <c r="G358" i="1"/>
  <c r="K357" i="1"/>
  <c r="G357" i="1"/>
  <c r="K356" i="1"/>
  <c r="G356" i="1"/>
  <c r="K355" i="1"/>
  <c r="G355" i="1"/>
  <c r="K354" i="1"/>
  <c r="G354" i="1"/>
  <c r="K353" i="1"/>
  <c r="G353" i="1"/>
  <c r="K352" i="1"/>
  <c r="G352" i="1"/>
  <c r="K351" i="1"/>
  <c r="G351" i="1"/>
  <c r="K350" i="1"/>
  <c r="G350" i="1"/>
  <c r="K349" i="1"/>
  <c r="G349" i="1"/>
  <c r="K348" i="1"/>
  <c r="G348" i="1"/>
  <c r="K347" i="1"/>
  <c r="G347" i="1"/>
  <c r="K346" i="1"/>
  <c r="G346" i="1"/>
  <c r="K345" i="1"/>
  <c r="G345" i="1"/>
  <c r="K344" i="1"/>
  <c r="G344" i="1"/>
  <c r="K343" i="1"/>
  <c r="G343" i="1"/>
  <c r="K342" i="1"/>
  <c r="G342" i="1"/>
  <c r="K341" i="1"/>
  <c r="G341" i="1"/>
  <c r="K340" i="1"/>
  <c r="G340" i="1"/>
  <c r="K339" i="1"/>
  <c r="G339" i="1"/>
  <c r="K338" i="1"/>
  <c r="G338" i="1"/>
  <c r="K337" i="1"/>
  <c r="G337" i="1"/>
  <c r="K336" i="1"/>
  <c r="G336" i="1"/>
  <c r="K335" i="1"/>
  <c r="G335" i="1"/>
  <c r="K334" i="1"/>
  <c r="G334" i="1"/>
  <c r="K333" i="1"/>
  <c r="G333" i="1"/>
  <c r="K332" i="1"/>
  <c r="G332" i="1"/>
  <c r="K331" i="1"/>
  <c r="G331" i="1"/>
  <c r="K330" i="1"/>
  <c r="G330" i="1"/>
  <c r="K329" i="1"/>
  <c r="G329" i="1"/>
  <c r="K328" i="1"/>
  <c r="G328" i="1"/>
  <c r="K327" i="1"/>
  <c r="G327" i="1"/>
  <c r="K326" i="1"/>
  <c r="G326" i="1"/>
  <c r="K325" i="1"/>
  <c r="G325" i="1"/>
  <c r="K324" i="1"/>
  <c r="G324" i="1"/>
  <c r="K323" i="1"/>
  <c r="G323" i="1"/>
  <c r="K322" i="1"/>
  <c r="G322" i="1"/>
  <c r="K321" i="1"/>
  <c r="G321" i="1"/>
  <c r="K320" i="1"/>
  <c r="G320" i="1"/>
  <c r="K319" i="1"/>
  <c r="G319" i="1"/>
  <c r="K318" i="1"/>
  <c r="G318" i="1"/>
  <c r="K317" i="1"/>
  <c r="G317" i="1"/>
  <c r="K316" i="1"/>
  <c r="G316" i="1"/>
  <c r="K315" i="1"/>
  <c r="G315" i="1"/>
  <c r="K314" i="1"/>
  <c r="G314" i="1"/>
  <c r="K313" i="1"/>
  <c r="G313" i="1"/>
  <c r="K312" i="1"/>
  <c r="G312" i="1"/>
  <c r="K311" i="1"/>
  <c r="G311" i="1"/>
  <c r="K310" i="1"/>
  <c r="G310" i="1"/>
  <c r="K309" i="1"/>
  <c r="G309" i="1"/>
  <c r="K308" i="1"/>
  <c r="G308" i="1"/>
  <c r="K307" i="1"/>
  <c r="G307" i="1"/>
  <c r="K306" i="1"/>
  <c r="G306" i="1"/>
  <c r="K305" i="1"/>
  <c r="G305" i="1"/>
  <c r="K304" i="1"/>
  <c r="G304" i="1"/>
  <c r="K303" i="1"/>
  <c r="G303" i="1"/>
  <c r="K302" i="1"/>
  <c r="G302" i="1"/>
  <c r="K301" i="1"/>
  <c r="G301" i="1"/>
  <c r="K300" i="1"/>
  <c r="G300" i="1"/>
  <c r="K299" i="1"/>
  <c r="G299" i="1"/>
  <c r="K298" i="1"/>
  <c r="G298" i="1"/>
  <c r="K297" i="1"/>
  <c r="G297" i="1"/>
  <c r="K296" i="1"/>
  <c r="G296" i="1"/>
  <c r="K295" i="1"/>
  <c r="G295" i="1"/>
  <c r="K294" i="1"/>
  <c r="G294" i="1"/>
  <c r="K293" i="1"/>
  <c r="G293" i="1"/>
  <c r="K292" i="1"/>
  <c r="G292" i="1"/>
  <c r="K291" i="1"/>
  <c r="G291" i="1"/>
  <c r="K290" i="1"/>
  <c r="G290" i="1"/>
  <c r="K289" i="1"/>
  <c r="G289" i="1"/>
  <c r="K288" i="1"/>
  <c r="G288" i="1"/>
  <c r="K287" i="1"/>
  <c r="G287" i="1"/>
  <c r="K286" i="1"/>
  <c r="G286" i="1"/>
  <c r="K285" i="1"/>
  <c r="G285" i="1"/>
  <c r="K284" i="1"/>
  <c r="G284" i="1"/>
  <c r="K283" i="1"/>
  <c r="G283" i="1"/>
  <c r="K282" i="1"/>
  <c r="G282" i="1"/>
  <c r="K281" i="1"/>
  <c r="G281" i="1"/>
  <c r="K280" i="1"/>
  <c r="G280" i="1"/>
  <c r="K279" i="1"/>
  <c r="G279" i="1"/>
  <c r="K278" i="1"/>
  <c r="G278" i="1"/>
  <c r="K277" i="1"/>
  <c r="G277" i="1"/>
  <c r="K276" i="1"/>
  <c r="G276" i="1"/>
  <c r="K275" i="1"/>
  <c r="G275" i="1"/>
  <c r="K274" i="1"/>
  <c r="G274" i="1"/>
  <c r="K273" i="1"/>
  <c r="G273" i="1"/>
  <c r="K272" i="1"/>
  <c r="G272" i="1"/>
  <c r="K271" i="1"/>
  <c r="G271" i="1"/>
  <c r="K270" i="1"/>
  <c r="G270" i="1"/>
  <c r="K269" i="1"/>
  <c r="G269" i="1"/>
  <c r="L268" i="1"/>
  <c r="J268" i="1"/>
  <c r="K268" i="1" s="1"/>
  <c r="G268" i="1"/>
  <c r="L267" i="1"/>
  <c r="J267" i="1"/>
  <c r="K267" i="1" s="1"/>
  <c r="G267" i="1"/>
  <c r="L266" i="1"/>
  <c r="J266" i="1"/>
  <c r="K266" i="1" s="1"/>
  <c r="G266" i="1"/>
  <c r="L265" i="1"/>
  <c r="J265" i="1"/>
  <c r="K265" i="1" s="1"/>
  <c r="G265" i="1"/>
  <c r="L264" i="1"/>
  <c r="J264" i="1" s="1"/>
  <c r="K264" i="1" s="1"/>
  <c r="G264" i="1"/>
  <c r="L263" i="1"/>
  <c r="J263" i="1"/>
  <c r="K263" i="1" s="1"/>
  <c r="G263" i="1"/>
  <c r="L262" i="1"/>
  <c r="J262" i="1"/>
  <c r="K262" i="1" s="1"/>
  <c r="G262" i="1"/>
  <c r="L261" i="1"/>
  <c r="J261" i="1"/>
  <c r="K261" i="1" s="1"/>
  <c r="G261" i="1"/>
  <c r="L260" i="1"/>
  <c r="J260" i="1"/>
  <c r="K260" i="1" s="1"/>
  <c r="G260" i="1"/>
  <c r="L259" i="1"/>
  <c r="J259" i="1"/>
  <c r="K259" i="1" s="1"/>
  <c r="G259" i="1"/>
  <c r="L258" i="1"/>
  <c r="J258" i="1"/>
  <c r="K258" i="1" s="1"/>
  <c r="G258" i="1"/>
  <c r="L257" i="1"/>
  <c r="J257" i="1"/>
  <c r="K257" i="1" s="1"/>
  <c r="G257" i="1"/>
  <c r="L256" i="1"/>
  <c r="J256" i="1"/>
  <c r="K256" i="1" s="1"/>
  <c r="G256" i="1"/>
  <c r="L255" i="1"/>
  <c r="J255" i="1"/>
  <c r="K255" i="1" s="1"/>
  <c r="G255" i="1"/>
  <c r="L254" i="1"/>
  <c r="J254" i="1"/>
  <c r="K254" i="1" s="1"/>
  <c r="G254" i="1"/>
  <c r="L253" i="1"/>
  <c r="J253" i="1"/>
  <c r="K253" i="1" s="1"/>
  <c r="G253" i="1"/>
  <c r="L252" i="1"/>
  <c r="J252" i="1"/>
  <c r="K252" i="1" s="1"/>
  <c r="G252" i="1"/>
  <c r="L251" i="1"/>
  <c r="J251" i="1"/>
  <c r="K251" i="1" s="1"/>
  <c r="G251" i="1"/>
  <c r="L250" i="1"/>
  <c r="J250" i="1"/>
  <c r="K250" i="1" s="1"/>
  <c r="G250" i="1"/>
  <c r="L249" i="1"/>
  <c r="J249" i="1"/>
  <c r="K249" i="1" s="1"/>
  <c r="G249" i="1"/>
  <c r="L248" i="1"/>
  <c r="J248" i="1"/>
  <c r="K248" i="1" s="1"/>
  <c r="G248" i="1"/>
  <c r="L247" i="1"/>
  <c r="J247" i="1"/>
  <c r="K247" i="1" s="1"/>
  <c r="G247" i="1"/>
  <c r="L246" i="1"/>
  <c r="J246" i="1"/>
  <c r="K246" i="1" s="1"/>
  <c r="G246" i="1"/>
  <c r="L245" i="1"/>
  <c r="J245" i="1"/>
  <c r="K245" i="1" s="1"/>
  <c r="G245" i="1"/>
  <c r="L244" i="1"/>
  <c r="J244" i="1"/>
  <c r="K244" i="1" s="1"/>
  <c r="G244" i="1"/>
  <c r="L243" i="1"/>
  <c r="J243" i="1"/>
  <c r="K243" i="1" s="1"/>
  <c r="G243" i="1"/>
  <c r="L242" i="1"/>
  <c r="J242" i="1"/>
  <c r="K242" i="1" s="1"/>
  <c r="G242" i="1"/>
  <c r="L241" i="1"/>
  <c r="J241" i="1"/>
  <c r="K241" i="1" s="1"/>
  <c r="G241" i="1"/>
  <c r="L240" i="1"/>
  <c r="J240" i="1"/>
  <c r="K240" i="1" s="1"/>
  <c r="G240" i="1"/>
  <c r="L239" i="1"/>
  <c r="J239" i="1"/>
  <c r="K239" i="1" s="1"/>
  <c r="G239" i="1"/>
  <c r="L238" i="1"/>
  <c r="J238" i="1"/>
  <c r="K238" i="1" s="1"/>
  <c r="G238" i="1"/>
  <c r="L237" i="1"/>
  <c r="J237" i="1"/>
  <c r="K237" i="1" s="1"/>
  <c r="G237" i="1"/>
  <c r="L236" i="1"/>
  <c r="J236" i="1"/>
  <c r="K236" i="1" s="1"/>
  <c r="G236" i="1"/>
  <c r="L235" i="1"/>
  <c r="J235" i="1"/>
  <c r="K235" i="1" s="1"/>
  <c r="G235" i="1"/>
  <c r="L234" i="1"/>
  <c r="J234" i="1"/>
  <c r="K234" i="1" s="1"/>
  <c r="G234" i="1"/>
  <c r="L233" i="1"/>
  <c r="J233" i="1"/>
  <c r="K233" i="1" s="1"/>
  <c r="G233" i="1"/>
  <c r="L232" i="1"/>
  <c r="J232" i="1"/>
  <c r="K232" i="1" s="1"/>
  <c r="G232" i="1"/>
  <c r="L231" i="1"/>
  <c r="J231" i="1"/>
  <c r="K231" i="1" s="1"/>
  <c r="G231" i="1"/>
  <c r="L230" i="1"/>
  <c r="J230" i="1"/>
  <c r="K230" i="1" s="1"/>
  <c r="G230" i="1"/>
  <c r="L229" i="1"/>
  <c r="J229" i="1"/>
  <c r="K229" i="1" s="1"/>
  <c r="G229" i="1"/>
  <c r="M228" i="1"/>
  <c r="J228" i="1"/>
  <c r="K228" i="1" s="1"/>
  <c r="G228" i="1"/>
  <c r="M227" i="1"/>
  <c r="J227" i="1"/>
  <c r="K227" i="1" s="1"/>
  <c r="G227" i="1"/>
  <c r="M226" i="1"/>
  <c r="J226" i="1"/>
  <c r="K226" i="1" s="1"/>
  <c r="G226" i="1"/>
  <c r="M225" i="1"/>
  <c r="J225" i="1"/>
  <c r="K225" i="1" s="1"/>
  <c r="G225" i="1"/>
  <c r="M224" i="1"/>
  <c r="J224" i="1"/>
  <c r="K224" i="1" s="1"/>
  <c r="G224" i="1"/>
  <c r="M223" i="1"/>
  <c r="J223" i="1"/>
  <c r="K223" i="1" s="1"/>
  <c r="G223" i="1"/>
  <c r="M222" i="1"/>
  <c r="J222" i="1"/>
  <c r="K222" i="1" s="1"/>
  <c r="G222" i="1"/>
  <c r="M221" i="1"/>
  <c r="J221" i="1"/>
  <c r="K221" i="1" s="1"/>
  <c r="G221" i="1"/>
  <c r="M220" i="1"/>
  <c r="J220" i="1"/>
  <c r="K220" i="1" s="1"/>
  <c r="G220" i="1"/>
  <c r="M219" i="1"/>
  <c r="J219" i="1"/>
  <c r="K219" i="1" s="1"/>
  <c r="G219" i="1"/>
  <c r="M218" i="1"/>
  <c r="J218" i="1"/>
  <c r="K218" i="1" s="1"/>
  <c r="G218" i="1"/>
  <c r="M217" i="1"/>
  <c r="J217" i="1"/>
  <c r="K217" i="1" s="1"/>
  <c r="G217" i="1"/>
  <c r="M216" i="1"/>
  <c r="J216" i="1"/>
  <c r="K216" i="1" s="1"/>
  <c r="G216" i="1"/>
  <c r="M215" i="1"/>
  <c r="J215" i="1"/>
  <c r="K215" i="1" s="1"/>
  <c r="G215" i="1"/>
  <c r="M214" i="1"/>
  <c r="J214" i="1"/>
  <c r="K214" i="1" s="1"/>
  <c r="G214" i="1"/>
  <c r="M213" i="1"/>
  <c r="J213" i="1"/>
  <c r="K213" i="1" s="1"/>
  <c r="G213" i="1"/>
  <c r="M212" i="1"/>
  <c r="J212" i="1"/>
  <c r="K212" i="1" s="1"/>
  <c r="G212" i="1"/>
  <c r="M211" i="1"/>
  <c r="J211" i="1"/>
  <c r="K211" i="1" s="1"/>
  <c r="G211" i="1"/>
  <c r="M210" i="1"/>
  <c r="J210" i="1"/>
  <c r="K210" i="1" s="1"/>
  <c r="G210" i="1"/>
  <c r="M209" i="1"/>
  <c r="J209" i="1"/>
  <c r="K209" i="1" s="1"/>
  <c r="G209" i="1"/>
  <c r="M208" i="1"/>
  <c r="J208" i="1"/>
  <c r="K208" i="1" s="1"/>
  <c r="G208" i="1"/>
  <c r="M207" i="1"/>
  <c r="J207" i="1"/>
  <c r="K207" i="1" s="1"/>
  <c r="G207" i="1"/>
  <c r="M206" i="1"/>
  <c r="J206" i="1"/>
  <c r="K206" i="1" s="1"/>
  <c r="G206" i="1"/>
  <c r="M205" i="1"/>
  <c r="J205" i="1"/>
  <c r="K205" i="1" s="1"/>
  <c r="G205" i="1"/>
  <c r="M204" i="1"/>
  <c r="J204" i="1"/>
  <c r="K204" i="1" s="1"/>
  <c r="G204" i="1"/>
  <c r="M203" i="1"/>
  <c r="J203" i="1"/>
  <c r="K203" i="1" s="1"/>
  <c r="G203" i="1"/>
  <c r="M202" i="1"/>
  <c r="J202" i="1"/>
  <c r="K202" i="1" s="1"/>
  <c r="G202" i="1"/>
  <c r="M201" i="1"/>
  <c r="J201" i="1"/>
  <c r="K201" i="1" s="1"/>
  <c r="G201" i="1"/>
  <c r="M200" i="1"/>
  <c r="J200" i="1"/>
  <c r="K200" i="1" s="1"/>
  <c r="G200" i="1"/>
  <c r="M199" i="1"/>
  <c r="J199" i="1"/>
  <c r="K199" i="1" s="1"/>
  <c r="G199" i="1"/>
  <c r="M198" i="1"/>
  <c r="J198" i="1"/>
  <c r="K198" i="1" s="1"/>
  <c r="G198" i="1"/>
  <c r="M197" i="1"/>
  <c r="J197" i="1"/>
  <c r="K197" i="1" s="1"/>
  <c r="G197" i="1"/>
  <c r="M196" i="1"/>
  <c r="J196" i="1"/>
  <c r="K196" i="1" s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M164" i="1"/>
  <c r="J164" i="1"/>
  <c r="K164" i="1" s="1"/>
  <c r="G164" i="1"/>
  <c r="M163" i="1"/>
  <c r="J163" i="1"/>
  <c r="K163" i="1" s="1"/>
  <c r="G163" i="1"/>
  <c r="M162" i="1"/>
  <c r="J162" i="1"/>
  <c r="K162" i="1" s="1"/>
  <c r="G162" i="1"/>
  <c r="M161" i="1"/>
  <c r="J161" i="1"/>
  <c r="K161" i="1" s="1"/>
  <c r="G161" i="1"/>
  <c r="M160" i="1"/>
  <c r="J160" i="1"/>
  <c r="K160" i="1" s="1"/>
  <c r="G160" i="1"/>
  <c r="M159" i="1"/>
  <c r="J159" i="1"/>
  <c r="K159" i="1" s="1"/>
  <c r="G159" i="1"/>
  <c r="M158" i="1"/>
  <c r="J158" i="1"/>
  <c r="K158" i="1" s="1"/>
  <c r="G158" i="1"/>
  <c r="M157" i="1"/>
  <c r="J157" i="1"/>
  <c r="K157" i="1" s="1"/>
  <c r="G157" i="1"/>
  <c r="M156" i="1"/>
  <c r="J156" i="1"/>
  <c r="K156" i="1" s="1"/>
  <c r="G156" i="1"/>
  <c r="M155" i="1"/>
  <c r="J155" i="1"/>
  <c r="K155" i="1" s="1"/>
  <c r="G155" i="1"/>
  <c r="M154" i="1"/>
  <c r="J154" i="1"/>
  <c r="K154" i="1" s="1"/>
  <c r="G154" i="1"/>
  <c r="M153" i="1"/>
  <c r="J153" i="1"/>
  <c r="K153" i="1" s="1"/>
  <c r="G153" i="1"/>
  <c r="M152" i="1"/>
  <c r="J152" i="1"/>
  <c r="K152" i="1" s="1"/>
  <c r="G152" i="1"/>
  <c r="M151" i="1"/>
  <c r="J151" i="1"/>
  <c r="K151" i="1" s="1"/>
  <c r="G151" i="1"/>
  <c r="M150" i="1"/>
  <c r="J150" i="1"/>
  <c r="K150" i="1" s="1"/>
  <c r="G150" i="1"/>
  <c r="M149" i="1"/>
  <c r="J149" i="1"/>
  <c r="K149" i="1" s="1"/>
  <c r="G149" i="1"/>
  <c r="M148" i="1"/>
  <c r="J148" i="1"/>
  <c r="K148" i="1" s="1"/>
  <c r="G148" i="1"/>
  <c r="M147" i="1"/>
  <c r="J147" i="1"/>
  <c r="K147" i="1" s="1"/>
  <c r="G147" i="1"/>
  <c r="M146" i="1"/>
  <c r="J146" i="1"/>
  <c r="K146" i="1" s="1"/>
  <c r="G146" i="1"/>
  <c r="M145" i="1"/>
  <c r="J145" i="1"/>
  <c r="K145" i="1" s="1"/>
  <c r="G145" i="1"/>
  <c r="M144" i="1"/>
  <c r="J144" i="1"/>
  <c r="K144" i="1" s="1"/>
  <c r="G144" i="1"/>
  <c r="M143" i="1"/>
  <c r="J143" i="1"/>
  <c r="K143" i="1" s="1"/>
  <c r="G143" i="1"/>
  <c r="M142" i="1"/>
  <c r="J142" i="1"/>
  <c r="K142" i="1" s="1"/>
  <c r="G142" i="1"/>
  <c r="M141" i="1"/>
  <c r="J141" i="1"/>
  <c r="K141" i="1" s="1"/>
  <c r="G141" i="1"/>
  <c r="M140" i="1"/>
  <c r="J140" i="1"/>
  <c r="K140" i="1" s="1"/>
  <c r="G140" i="1"/>
  <c r="M139" i="1"/>
  <c r="J139" i="1"/>
  <c r="K139" i="1" s="1"/>
  <c r="G139" i="1"/>
  <c r="M138" i="1"/>
  <c r="J138" i="1"/>
  <c r="K138" i="1" s="1"/>
  <c r="G138" i="1"/>
  <c r="M137" i="1"/>
  <c r="J137" i="1"/>
  <c r="K137" i="1" s="1"/>
  <c r="G137" i="1"/>
  <c r="M136" i="1"/>
  <c r="J136" i="1"/>
  <c r="K136" i="1" s="1"/>
  <c r="G136" i="1"/>
  <c r="M135" i="1"/>
  <c r="J135" i="1"/>
  <c r="K135" i="1" s="1"/>
  <c r="G135" i="1"/>
  <c r="M134" i="1"/>
  <c r="J134" i="1"/>
  <c r="K134" i="1" s="1"/>
  <c r="G134" i="1"/>
  <c r="M133" i="1"/>
  <c r="J133" i="1"/>
  <c r="K133" i="1" s="1"/>
  <c r="G133" i="1"/>
  <c r="M132" i="1"/>
  <c r="J132" i="1"/>
  <c r="K132" i="1" s="1"/>
  <c r="G132" i="1"/>
  <c r="M131" i="1"/>
  <c r="J131" i="1"/>
  <c r="K131" i="1" s="1"/>
  <c r="G131" i="1"/>
  <c r="M130" i="1"/>
  <c r="J130" i="1"/>
  <c r="K130" i="1" s="1"/>
  <c r="G130" i="1"/>
  <c r="M129" i="1"/>
  <c r="J129" i="1"/>
  <c r="K129" i="1" s="1"/>
  <c r="G129" i="1"/>
  <c r="M128" i="1"/>
  <c r="J128" i="1"/>
  <c r="K128" i="1" s="1"/>
  <c r="G128" i="1"/>
  <c r="M127" i="1"/>
  <c r="J127" i="1"/>
  <c r="K127" i="1" s="1"/>
  <c r="G127" i="1"/>
  <c r="M126" i="1"/>
  <c r="J126" i="1"/>
  <c r="K126" i="1" s="1"/>
  <c r="G126" i="1"/>
  <c r="M125" i="1"/>
  <c r="J125" i="1"/>
  <c r="K125" i="1" s="1"/>
  <c r="G125" i="1"/>
  <c r="M124" i="1"/>
  <c r="J124" i="1"/>
  <c r="K124" i="1" s="1"/>
  <c r="G124" i="1"/>
  <c r="M123" i="1"/>
  <c r="J123" i="1"/>
  <c r="K123" i="1" s="1"/>
  <c r="G123" i="1"/>
  <c r="M122" i="1"/>
  <c r="J122" i="1"/>
  <c r="K122" i="1" s="1"/>
  <c r="G122" i="1"/>
  <c r="M121" i="1"/>
  <c r="J121" i="1"/>
  <c r="K121" i="1" s="1"/>
  <c r="G121" i="1"/>
  <c r="M120" i="1"/>
  <c r="J120" i="1"/>
  <c r="K120" i="1" s="1"/>
  <c r="G120" i="1"/>
  <c r="M119" i="1"/>
  <c r="J119" i="1"/>
  <c r="K119" i="1" s="1"/>
  <c r="G119" i="1"/>
  <c r="M118" i="1"/>
  <c r="J118" i="1"/>
  <c r="K118" i="1" s="1"/>
  <c r="G118" i="1"/>
  <c r="M117" i="1"/>
  <c r="J117" i="1"/>
  <c r="K117" i="1" s="1"/>
  <c r="G117" i="1"/>
  <c r="M116" i="1"/>
  <c r="J116" i="1"/>
  <c r="K116" i="1" s="1"/>
  <c r="G116" i="1"/>
  <c r="M115" i="1"/>
  <c r="J115" i="1"/>
  <c r="K115" i="1" s="1"/>
  <c r="G115" i="1"/>
  <c r="M114" i="1"/>
  <c r="J114" i="1"/>
  <c r="K114" i="1" s="1"/>
  <c r="G114" i="1"/>
  <c r="M113" i="1"/>
  <c r="J113" i="1"/>
  <c r="K113" i="1" s="1"/>
  <c r="G113" i="1"/>
  <c r="M112" i="1"/>
  <c r="J112" i="1"/>
  <c r="K112" i="1" s="1"/>
  <c r="G112" i="1"/>
  <c r="M111" i="1"/>
  <c r="J111" i="1"/>
  <c r="K111" i="1" s="1"/>
  <c r="G111" i="1"/>
  <c r="M110" i="1"/>
  <c r="J110" i="1"/>
  <c r="K110" i="1" s="1"/>
  <c r="G110" i="1"/>
  <c r="M109" i="1"/>
  <c r="J109" i="1"/>
  <c r="K109" i="1" s="1"/>
  <c r="G109" i="1"/>
  <c r="M108" i="1"/>
  <c r="J108" i="1"/>
  <c r="K108" i="1" s="1"/>
  <c r="G108" i="1"/>
  <c r="M107" i="1"/>
  <c r="J107" i="1"/>
  <c r="K107" i="1" s="1"/>
  <c r="G107" i="1"/>
  <c r="M106" i="1"/>
  <c r="J106" i="1"/>
  <c r="K106" i="1" s="1"/>
  <c r="G106" i="1"/>
  <c r="M105" i="1"/>
  <c r="J105" i="1"/>
  <c r="K105" i="1" s="1"/>
  <c r="G105" i="1"/>
  <c r="M104" i="1"/>
  <c r="J104" i="1"/>
  <c r="K104" i="1" s="1"/>
  <c r="G104" i="1"/>
  <c r="M103" i="1"/>
  <c r="J103" i="1"/>
  <c r="K103" i="1" s="1"/>
  <c r="G103" i="1"/>
  <c r="M102" i="1"/>
  <c r="J102" i="1"/>
  <c r="K102" i="1" s="1"/>
  <c r="G102" i="1"/>
  <c r="M101" i="1"/>
  <c r="J101" i="1"/>
  <c r="K101" i="1" s="1"/>
  <c r="G101" i="1"/>
  <c r="M100" i="1"/>
  <c r="J100" i="1"/>
  <c r="K100" i="1" s="1"/>
  <c r="G100" i="1"/>
  <c r="M99" i="1"/>
  <c r="J99" i="1"/>
  <c r="K99" i="1" s="1"/>
  <c r="G99" i="1"/>
  <c r="M98" i="1"/>
  <c r="J98" i="1"/>
  <c r="K98" i="1" s="1"/>
  <c r="G98" i="1"/>
  <c r="M97" i="1"/>
  <c r="J97" i="1"/>
  <c r="K97" i="1" s="1"/>
  <c r="G97" i="1"/>
  <c r="M96" i="1"/>
  <c r="J96" i="1"/>
  <c r="K96" i="1" s="1"/>
  <c r="G96" i="1"/>
  <c r="M95" i="1"/>
  <c r="J95" i="1"/>
  <c r="K95" i="1" s="1"/>
  <c r="G95" i="1"/>
  <c r="M94" i="1"/>
  <c r="J94" i="1"/>
  <c r="K94" i="1" s="1"/>
  <c r="G94" i="1"/>
  <c r="M93" i="1"/>
  <c r="J93" i="1"/>
  <c r="K93" i="1" s="1"/>
  <c r="G93" i="1"/>
  <c r="M92" i="1"/>
  <c r="J92" i="1"/>
  <c r="K92" i="1" s="1"/>
  <c r="G92" i="1"/>
  <c r="M91" i="1"/>
  <c r="J91" i="1"/>
  <c r="K91" i="1" s="1"/>
  <c r="G91" i="1"/>
  <c r="M90" i="1"/>
  <c r="J90" i="1"/>
  <c r="K90" i="1" s="1"/>
  <c r="G90" i="1"/>
  <c r="M89" i="1"/>
  <c r="J89" i="1"/>
  <c r="K89" i="1" s="1"/>
  <c r="G89" i="1"/>
  <c r="M88" i="1"/>
  <c r="J88" i="1"/>
  <c r="K88" i="1" s="1"/>
  <c r="G88" i="1"/>
  <c r="M87" i="1"/>
  <c r="J87" i="1"/>
  <c r="K87" i="1" s="1"/>
  <c r="G87" i="1"/>
  <c r="M86" i="1"/>
  <c r="J86" i="1"/>
  <c r="K86" i="1" s="1"/>
  <c r="G86" i="1"/>
  <c r="M85" i="1"/>
  <c r="J85" i="1"/>
  <c r="K85" i="1" s="1"/>
  <c r="G85" i="1"/>
  <c r="M84" i="1"/>
  <c r="J84" i="1"/>
  <c r="K84" i="1" s="1"/>
  <c r="G84" i="1"/>
  <c r="M83" i="1"/>
  <c r="J83" i="1"/>
  <c r="K83" i="1" s="1"/>
  <c r="G83" i="1"/>
  <c r="M82" i="1"/>
  <c r="J82" i="1"/>
  <c r="K82" i="1" s="1"/>
  <c r="G82" i="1"/>
  <c r="M81" i="1"/>
  <c r="J81" i="1"/>
  <c r="K81" i="1" s="1"/>
  <c r="G81" i="1"/>
  <c r="M80" i="1"/>
  <c r="J80" i="1"/>
  <c r="K80" i="1" s="1"/>
  <c r="G80" i="1"/>
  <c r="M79" i="1"/>
  <c r="J79" i="1"/>
  <c r="K79" i="1" s="1"/>
  <c r="G79" i="1"/>
  <c r="M78" i="1"/>
  <c r="J78" i="1"/>
  <c r="K78" i="1" s="1"/>
  <c r="G78" i="1"/>
  <c r="M77" i="1"/>
  <c r="J77" i="1"/>
  <c r="K77" i="1" s="1"/>
  <c r="G77" i="1"/>
  <c r="M76" i="1"/>
  <c r="J76" i="1"/>
  <c r="K76" i="1" s="1"/>
  <c r="G76" i="1"/>
  <c r="M75" i="1"/>
  <c r="J75" i="1"/>
  <c r="K75" i="1" s="1"/>
  <c r="G75" i="1"/>
  <c r="M74" i="1"/>
  <c r="J74" i="1"/>
  <c r="K74" i="1" s="1"/>
  <c r="G74" i="1"/>
  <c r="M73" i="1"/>
  <c r="J73" i="1"/>
  <c r="K73" i="1" s="1"/>
  <c r="G73" i="1"/>
  <c r="M72" i="1"/>
  <c r="J72" i="1"/>
  <c r="K72" i="1" s="1"/>
  <c r="G72" i="1"/>
  <c r="M71" i="1"/>
  <c r="J71" i="1"/>
  <c r="K71" i="1" s="1"/>
  <c r="G71" i="1"/>
  <c r="M70" i="1"/>
  <c r="J70" i="1"/>
  <c r="K70" i="1" s="1"/>
  <c r="G70" i="1"/>
  <c r="M69" i="1"/>
  <c r="J69" i="1"/>
  <c r="K69" i="1" s="1"/>
  <c r="G69" i="1"/>
  <c r="M68" i="1"/>
  <c r="J68" i="1"/>
  <c r="K68" i="1" s="1"/>
  <c r="G68" i="1"/>
  <c r="M67" i="1"/>
  <c r="J67" i="1"/>
  <c r="K67" i="1" s="1"/>
  <c r="G67" i="1"/>
  <c r="M66" i="1"/>
  <c r="J66" i="1"/>
  <c r="K66" i="1" s="1"/>
  <c r="G66" i="1"/>
  <c r="M65" i="1"/>
  <c r="J65" i="1"/>
  <c r="K65" i="1" s="1"/>
  <c r="G65" i="1"/>
  <c r="M64" i="1"/>
  <c r="J64" i="1"/>
  <c r="K64" i="1" s="1"/>
  <c r="G64" i="1"/>
  <c r="M63" i="1"/>
  <c r="J63" i="1"/>
  <c r="K63" i="1" s="1"/>
  <c r="G63" i="1"/>
  <c r="M62" i="1"/>
  <c r="J62" i="1"/>
  <c r="K62" i="1" s="1"/>
  <c r="G62" i="1"/>
  <c r="M61" i="1"/>
  <c r="J61" i="1"/>
  <c r="K61" i="1" s="1"/>
  <c r="G61" i="1"/>
  <c r="M60" i="1"/>
  <c r="J60" i="1"/>
  <c r="K60" i="1" s="1"/>
  <c r="G60" i="1"/>
  <c r="M59" i="1"/>
  <c r="J59" i="1"/>
  <c r="K59" i="1" s="1"/>
  <c r="G59" i="1"/>
  <c r="M58" i="1"/>
  <c r="J58" i="1"/>
  <c r="K58" i="1" s="1"/>
  <c r="G58" i="1"/>
  <c r="M57" i="1"/>
  <c r="J57" i="1"/>
  <c r="K57" i="1" s="1"/>
  <c r="G57" i="1"/>
  <c r="M56" i="1"/>
  <c r="J56" i="1"/>
  <c r="K56" i="1" s="1"/>
  <c r="G56" i="1"/>
  <c r="M55" i="1"/>
  <c r="J55" i="1"/>
  <c r="K55" i="1" s="1"/>
  <c r="G55" i="1"/>
  <c r="M54" i="1"/>
  <c r="J54" i="1"/>
  <c r="K54" i="1" s="1"/>
  <c r="G54" i="1"/>
  <c r="M53" i="1"/>
  <c r="J53" i="1"/>
  <c r="K53" i="1" s="1"/>
  <c r="G53" i="1"/>
  <c r="M52" i="1"/>
  <c r="J52" i="1"/>
  <c r="K52" i="1" s="1"/>
  <c r="G52" i="1"/>
  <c r="M51" i="1"/>
  <c r="J51" i="1"/>
  <c r="K51" i="1" s="1"/>
  <c r="G51" i="1"/>
  <c r="M50" i="1"/>
  <c r="J50" i="1"/>
  <c r="K50" i="1" s="1"/>
  <c r="G50" i="1"/>
  <c r="M49" i="1"/>
  <c r="J49" i="1"/>
  <c r="K49" i="1" s="1"/>
  <c r="G49" i="1"/>
  <c r="M48" i="1"/>
  <c r="J48" i="1"/>
  <c r="K48" i="1" s="1"/>
  <c r="G48" i="1"/>
  <c r="M47" i="1"/>
  <c r="J47" i="1"/>
  <c r="K47" i="1" s="1"/>
  <c r="G47" i="1"/>
  <c r="M46" i="1"/>
  <c r="J46" i="1"/>
  <c r="K46" i="1" s="1"/>
  <c r="G46" i="1"/>
  <c r="M45" i="1"/>
  <c r="J45" i="1"/>
  <c r="K45" i="1" s="1"/>
  <c r="G45" i="1"/>
  <c r="M44" i="1"/>
  <c r="J44" i="1"/>
  <c r="K44" i="1" s="1"/>
  <c r="G44" i="1"/>
  <c r="M43" i="1"/>
  <c r="J43" i="1"/>
  <c r="K43" i="1" s="1"/>
  <c r="G43" i="1"/>
  <c r="M42" i="1"/>
  <c r="J42" i="1"/>
  <c r="K42" i="1" s="1"/>
  <c r="G42" i="1"/>
  <c r="M41" i="1"/>
  <c r="J41" i="1"/>
  <c r="K41" i="1" s="1"/>
  <c r="G41" i="1"/>
  <c r="M40" i="1"/>
  <c r="J40" i="1"/>
  <c r="K40" i="1" s="1"/>
  <c r="G40" i="1"/>
  <c r="M39" i="1"/>
  <c r="J39" i="1"/>
  <c r="K39" i="1" s="1"/>
  <c r="G39" i="1"/>
  <c r="M38" i="1"/>
  <c r="J38" i="1"/>
  <c r="K38" i="1" s="1"/>
  <c r="G38" i="1"/>
  <c r="M37" i="1"/>
  <c r="J37" i="1"/>
  <c r="K37" i="1" s="1"/>
  <c r="G37" i="1"/>
  <c r="M36" i="1"/>
  <c r="J36" i="1"/>
  <c r="K36" i="1" s="1"/>
  <c r="G36" i="1"/>
  <c r="M35" i="1"/>
  <c r="J35" i="1"/>
  <c r="K35" i="1" s="1"/>
  <c r="G35" i="1"/>
  <c r="M34" i="1"/>
  <c r="J34" i="1"/>
  <c r="K34" i="1" s="1"/>
  <c r="G34" i="1"/>
  <c r="M33" i="1"/>
  <c r="J33" i="1"/>
  <c r="K33" i="1" s="1"/>
  <c r="G33" i="1"/>
  <c r="M32" i="1"/>
  <c r="J32" i="1"/>
  <c r="K32" i="1" s="1"/>
  <c r="G32" i="1"/>
  <c r="M31" i="1"/>
  <c r="J31" i="1"/>
  <c r="K31" i="1" s="1"/>
  <c r="G31" i="1"/>
  <c r="M30" i="1"/>
  <c r="G30" i="1"/>
  <c r="M29" i="1"/>
  <c r="G29" i="1"/>
  <c r="M28" i="1"/>
  <c r="G28" i="1"/>
  <c r="M27" i="1"/>
  <c r="G27" i="1"/>
  <c r="M26" i="1"/>
  <c r="G26" i="1"/>
  <c r="M25" i="1"/>
  <c r="G25" i="1"/>
  <c r="M24" i="1"/>
  <c r="G24" i="1"/>
  <c r="M23" i="1"/>
  <c r="G23" i="1"/>
  <c r="M22" i="1"/>
  <c r="G22" i="1"/>
  <c r="M21" i="1"/>
  <c r="G21" i="1"/>
  <c r="M20" i="1"/>
  <c r="G20" i="1"/>
  <c r="M19" i="1"/>
  <c r="G19" i="1"/>
  <c r="M18" i="1"/>
  <c r="G18" i="1"/>
  <c r="M17" i="1"/>
  <c r="G17" i="1"/>
  <c r="M16" i="1"/>
  <c r="G16" i="1"/>
  <c r="M15" i="1"/>
  <c r="G15" i="1"/>
  <c r="M14" i="1"/>
  <c r="G14" i="1"/>
  <c r="M13" i="1"/>
  <c r="G13" i="1"/>
  <c r="M12" i="1"/>
  <c r="G12" i="1"/>
  <c r="M11" i="1"/>
  <c r="G11" i="1"/>
  <c r="M10" i="1"/>
  <c r="G10" i="1"/>
  <c r="M9" i="1"/>
  <c r="G9" i="1"/>
  <c r="M8" i="1"/>
  <c r="G8" i="1"/>
  <c r="M7" i="1"/>
  <c r="G7" i="1"/>
  <c r="M6" i="1"/>
  <c r="G6" i="1"/>
  <c r="M5" i="1"/>
  <c r="G5" i="1"/>
  <c r="M4" i="1"/>
  <c r="G4" i="1"/>
  <c r="M3" i="1"/>
  <c r="G3" i="1"/>
  <c r="M2" i="1"/>
  <c r="G2" i="1"/>
  <c r="K526" i="6"/>
  <c r="J526" i="6"/>
  <c r="K525" i="6"/>
  <c r="J525" i="6"/>
  <c r="K524" i="6"/>
  <c r="J524" i="6"/>
  <c r="K523" i="6"/>
  <c r="J523" i="6"/>
  <c r="K522" i="6"/>
  <c r="J522" i="6"/>
  <c r="K521" i="6"/>
  <c r="J521" i="6"/>
  <c r="K520" i="6"/>
  <c r="J520" i="6"/>
  <c r="K519" i="6"/>
  <c r="J519" i="6"/>
  <c r="K518" i="6"/>
  <c r="J518" i="6"/>
  <c r="K517" i="6"/>
  <c r="J517" i="6"/>
  <c r="K516" i="6"/>
  <c r="J516" i="6"/>
  <c r="K515" i="6"/>
  <c r="J515" i="6"/>
  <c r="K514" i="6"/>
  <c r="J514" i="6"/>
  <c r="K513" i="6"/>
  <c r="J513" i="6"/>
  <c r="K512" i="6"/>
  <c r="J512" i="6"/>
  <c r="K511" i="6"/>
  <c r="J511" i="6"/>
  <c r="K510" i="6"/>
  <c r="J510" i="6"/>
  <c r="K509" i="6"/>
  <c r="J509" i="6"/>
  <c r="K508" i="6"/>
  <c r="J508" i="6"/>
  <c r="K507" i="6"/>
  <c r="J507" i="6"/>
  <c r="K506" i="6"/>
  <c r="J506" i="6"/>
  <c r="K505" i="6"/>
  <c r="J505" i="6"/>
  <c r="K504" i="6"/>
  <c r="J504" i="6"/>
  <c r="K503" i="6"/>
  <c r="J503" i="6"/>
  <c r="K502" i="6"/>
  <c r="J502" i="6"/>
  <c r="K501" i="6"/>
  <c r="J501" i="6"/>
  <c r="K500" i="6"/>
  <c r="J500" i="6"/>
  <c r="K499" i="6"/>
  <c r="J499" i="6"/>
  <c r="K498" i="6"/>
  <c r="J498" i="6"/>
  <c r="K497" i="6"/>
  <c r="J497" i="6"/>
  <c r="K496" i="6"/>
  <c r="J496" i="6"/>
  <c r="K495" i="6"/>
  <c r="J495" i="6"/>
  <c r="K494" i="6"/>
  <c r="J494" i="6"/>
  <c r="K493" i="6"/>
  <c r="J493" i="6"/>
  <c r="K492" i="6"/>
  <c r="J492" i="6"/>
  <c r="K491" i="6"/>
  <c r="J491" i="6"/>
  <c r="K490" i="6"/>
  <c r="J490" i="6"/>
  <c r="K489" i="6"/>
  <c r="J489" i="6"/>
  <c r="K488" i="6"/>
  <c r="J488" i="6"/>
  <c r="K487" i="6"/>
  <c r="J487" i="6"/>
  <c r="K486" i="6"/>
  <c r="J486" i="6"/>
  <c r="K485" i="6"/>
  <c r="J485" i="6"/>
  <c r="K484" i="6"/>
  <c r="J484" i="6"/>
  <c r="K483" i="6"/>
  <c r="J483" i="6"/>
  <c r="K482" i="6"/>
  <c r="J482" i="6"/>
  <c r="K481" i="6"/>
  <c r="J481" i="6"/>
  <c r="K480" i="6"/>
  <c r="J480" i="6"/>
  <c r="K479" i="6"/>
  <c r="J479" i="6"/>
  <c r="K478" i="6"/>
  <c r="J478" i="6"/>
  <c r="K477" i="6"/>
  <c r="J477" i="6"/>
  <c r="K476" i="6"/>
  <c r="J476" i="6"/>
  <c r="K475" i="6"/>
  <c r="J475" i="6"/>
  <c r="K474" i="6"/>
  <c r="J474" i="6"/>
  <c r="K473" i="6"/>
  <c r="J473" i="6"/>
  <c r="K472" i="6"/>
  <c r="J472" i="6"/>
  <c r="K471" i="6"/>
  <c r="J471" i="6"/>
  <c r="K470" i="6"/>
  <c r="J470" i="6"/>
  <c r="K469" i="6"/>
  <c r="J469" i="6"/>
  <c r="K468" i="6"/>
  <c r="J468" i="6"/>
  <c r="K467" i="6"/>
  <c r="J467" i="6"/>
  <c r="K466" i="6"/>
  <c r="J466" i="6"/>
  <c r="K465" i="6"/>
  <c r="J465" i="6"/>
  <c r="K464" i="6"/>
  <c r="J464" i="6"/>
  <c r="K463" i="6"/>
  <c r="J463" i="6"/>
  <c r="K462" i="6"/>
  <c r="J462" i="6"/>
  <c r="K461" i="6"/>
  <c r="J461" i="6"/>
  <c r="K460" i="6"/>
  <c r="J460" i="6"/>
  <c r="K459" i="6"/>
  <c r="J459" i="6"/>
  <c r="K458" i="6"/>
  <c r="J458" i="6"/>
  <c r="K457" i="6"/>
  <c r="J457" i="6"/>
  <c r="K456" i="6"/>
  <c r="J456" i="6"/>
  <c r="K455" i="6"/>
  <c r="J455" i="6"/>
  <c r="K454" i="6"/>
  <c r="J454" i="6"/>
  <c r="K453" i="6"/>
  <c r="J453" i="6"/>
  <c r="K452" i="6"/>
  <c r="J452" i="6"/>
  <c r="K451" i="6"/>
  <c r="J451" i="6"/>
  <c r="K450" i="6"/>
  <c r="J450" i="6"/>
  <c r="K449" i="6"/>
  <c r="J449" i="6"/>
  <c r="K448" i="6"/>
  <c r="J448" i="6"/>
  <c r="K447" i="6"/>
  <c r="J447" i="6"/>
  <c r="K446" i="6"/>
  <c r="J446" i="6"/>
  <c r="K445" i="6"/>
  <c r="J445" i="6"/>
  <c r="K444" i="6"/>
  <c r="J444" i="6"/>
  <c r="K443" i="6"/>
  <c r="J443" i="6"/>
  <c r="K442" i="6"/>
  <c r="J442" i="6"/>
  <c r="K441" i="6"/>
  <c r="J441" i="6"/>
  <c r="K440" i="6"/>
  <c r="J440" i="6"/>
  <c r="K439" i="6"/>
  <c r="J439" i="6"/>
  <c r="K438" i="6"/>
  <c r="J438" i="6"/>
  <c r="K437" i="6"/>
  <c r="J437" i="6"/>
  <c r="K436" i="6"/>
  <c r="J436" i="6"/>
  <c r="K435" i="6"/>
  <c r="J435" i="6"/>
  <c r="K434" i="6"/>
  <c r="J434" i="6"/>
  <c r="K433" i="6"/>
  <c r="J433" i="6"/>
  <c r="K432" i="6"/>
  <c r="J432" i="6"/>
  <c r="K431" i="6"/>
  <c r="J431" i="6"/>
  <c r="K430" i="6"/>
  <c r="J430" i="6"/>
  <c r="K429" i="6"/>
  <c r="J429" i="6"/>
  <c r="K428" i="6"/>
  <c r="J428" i="6"/>
  <c r="K427" i="6"/>
  <c r="J427" i="6"/>
  <c r="K426" i="6"/>
  <c r="J426" i="6"/>
  <c r="K425" i="6"/>
  <c r="J425" i="6"/>
  <c r="K424" i="6"/>
  <c r="J424" i="6"/>
  <c r="K423" i="6"/>
  <c r="J423" i="6"/>
  <c r="K422" i="6"/>
  <c r="J422" i="6"/>
  <c r="K421" i="6"/>
  <c r="J421" i="6"/>
  <c r="K420" i="6"/>
  <c r="J420" i="6"/>
  <c r="K419" i="6"/>
  <c r="J419" i="6"/>
  <c r="K418" i="6"/>
  <c r="J418" i="6"/>
  <c r="K417" i="6"/>
  <c r="J417" i="6"/>
  <c r="K416" i="6"/>
  <c r="J416" i="6"/>
  <c r="K415" i="6"/>
  <c r="J415" i="6"/>
  <c r="K414" i="6"/>
  <c r="J414" i="6"/>
  <c r="K413" i="6"/>
  <c r="J413" i="6"/>
  <c r="K412" i="6"/>
  <c r="J412" i="6"/>
  <c r="K411" i="6"/>
  <c r="J411" i="6"/>
  <c r="K410" i="6"/>
  <c r="J410" i="6"/>
  <c r="K409" i="6"/>
  <c r="J409" i="6"/>
  <c r="K408" i="6"/>
  <c r="J408" i="6"/>
  <c r="K407" i="6"/>
  <c r="J407" i="6"/>
  <c r="K406" i="6"/>
  <c r="J406" i="6"/>
  <c r="K405" i="6"/>
  <c r="J405" i="6"/>
  <c r="K404" i="6"/>
  <c r="J404" i="6"/>
  <c r="K403" i="6"/>
  <c r="J403" i="6"/>
  <c r="K402" i="6"/>
  <c r="J402" i="6"/>
  <c r="K401" i="6"/>
  <c r="J401" i="6"/>
  <c r="K400" i="6"/>
  <c r="J400" i="6"/>
  <c r="K399" i="6"/>
  <c r="J399" i="6"/>
  <c r="K398" i="6"/>
  <c r="J398" i="6"/>
  <c r="K397" i="6"/>
  <c r="J397" i="6"/>
  <c r="K396" i="6"/>
  <c r="J396" i="6"/>
  <c r="K395" i="6"/>
  <c r="J395" i="6"/>
  <c r="K394" i="6"/>
  <c r="J394" i="6"/>
  <c r="K393" i="6"/>
  <c r="J393" i="6"/>
  <c r="K392" i="6"/>
  <c r="J392" i="6"/>
  <c r="K391" i="6"/>
  <c r="J391" i="6"/>
  <c r="K390" i="6"/>
  <c r="J390" i="6"/>
  <c r="K389" i="6"/>
  <c r="J389" i="6"/>
  <c r="K388" i="6"/>
  <c r="J388" i="6"/>
  <c r="K387" i="6"/>
  <c r="J387" i="6"/>
  <c r="K386" i="6"/>
  <c r="J386" i="6"/>
  <c r="K385" i="6"/>
  <c r="J385" i="6"/>
  <c r="K384" i="6"/>
  <c r="J384" i="6"/>
  <c r="K383" i="6"/>
  <c r="J383" i="6"/>
  <c r="K382" i="6"/>
  <c r="J382" i="6"/>
  <c r="K381" i="6"/>
  <c r="J381" i="6"/>
  <c r="K380" i="6"/>
  <c r="J380" i="6"/>
  <c r="K379" i="6"/>
  <c r="J379" i="6"/>
  <c r="K378" i="6"/>
  <c r="J378" i="6"/>
  <c r="K377" i="6"/>
  <c r="J377" i="6"/>
  <c r="K376" i="6"/>
  <c r="J376" i="6"/>
  <c r="K375" i="6"/>
  <c r="J375" i="6"/>
  <c r="K374" i="6"/>
  <c r="J374" i="6"/>
  <c r="K373" i="6"/>
  <c r="J373" i="6"/>
  <c r="K372" i="6"/>
  <c r="J372" i="6"/>
  <c r="K371" i="6"/>
  <c r="J371" i="6"/>
  <c r="K370" i="6"/>
  <c r="J370" i="6"/>
  <c r="K369" i="6"/>
  <c r="J369" i="6"/>
  <c r="K368" i="6"/>
  <c r="J368" i="6"/>
  <c r="K367" i="6"/>
  <c r="J367" i="6"/>
  <c r="K366" i="6"/>
  <c r="J366" i="6"/>
  <c r="K365" i="6"/>
  <c r="J365" i="6"/>
  <c r="K364" i="6"/>
  <c r="J364" i="6"/>
  <c r="K363" i="6"/>
  <c r="J363" i="6"/>
  <c r="K362" i="6"/>
  <c r="J362" i="6"/>
  <c r="K361" i="6"/>
  <c r="J361" i="6"/>
  <c r="K360" i="6"/>
  <c r="J360" i="6"/>
  <c r="K359" i="6"/>
  <c r="J359" i="6"/>
  <c r="K358" i="6"/>
  <c r="J358" i="6"/>
  <c r="K357" i="6"/>
  <c r="J357" i="6"/>
  <c r="K356" i="6"/>
  <c r="J356" i="6"/>
  <c r="K355" i="6"/>
  <c r="J355" i="6"/>
  <c r="K354" i="6"/>
  <c r="J354" i="6"/>
  <c r="K353" i="6"/>
  <c r="J353" i="6"/>
  <c r="K352" i="6"/>
  <c r="J352" i="6"/>
  <c r="K351" i="6"/>
  <c r="J351" i="6"/>
  <c r="K350" i="6"/>
  <c r="J350" i="6"/>
  <c r="K349" i="6"/>
  <c r="J349" i="6"/>
  <c r="K348" i="6"/>
  <c r="J348" i="6"/>
  <c r="K347" i="6"/>
  <c r="J347" i="6"/>
  <c r="K346" i="6"/>
  <c r="J346" i="6"/>
  <c r="K345" i="6"/>
  <c r="J345" i="6"/>
  <c r="K344" i="6"/>
  <c r="J344" i="6"/>
  <c r="K343" i="6"/>
  <c r="J343" i="6"/>
  <c r="K342" i="6"/>
  <c r="J342" i="6"/>
  <c r="K341" i="6"/>
  <c r="J341" i="6"/>
  <c r="K340" i="6"/>
  <c r="J340" i="6"/>
  <c r="K339" i="6"/>
  <c r="J339" i="6"/>
  <c r="K338" i="6"/>
  <c r="J338" i="6"/>
  <c r="K337" i="6"/>
  <c r="J337" i="6"/>
  <c r="K336" i="6"/>
  <c r="J336" i="6"/>
  <c r="K335" i="6"/>
  <c r="J335" i="6"/>
  <c r="K334" i="6"/>
  <c r="J334" i="6"/>
  <c r="K333" i="6"/>
  <c r="J333" i="6"/>
  <c r="K332" i="6"/>
  <c r="J332" i="6"/>
  <c r="K331" i="6"/>
  <c r="J331" i="6"/>
  <c r="K330" i="6"/>
  <c r="J330" i="6"/>
  <c r="K329" i="6"/>
  <c r="J329" i="6"/>
  <c r="K328" i="6"/>
  <c r="J328" i="6"/>
  <c r="K327" i="6"/>
  <c r="J327" i="6"/>
  <c r="K326" i="6"/>
  <c r="J326" i="6"/>
  <c r="K325" i="6"/>
  <c r="J325" i="6"/>
  <c r="K324" i="6"/>
  <c r="J324" i="6"/>
  <c r="K323" i="6"/>
  <c r="J323" i="6"/>
  <c r="K322" i="6"/>
  <c r="J322" i="6"/>
  <c r="K321" i="6"/>
  <c r="J321" i="6"/>
  <c r="K320" i="6"/>
  <c r="J320" i="6"/>
  <c r="K319" i="6"/>
  <c r="J319" i="6"/>
  <c r="K318" i="6"/>
  <c r="J318" i="6"/>
  <c r="K317" i="6"/>
  <c r="J317" i="6"/>
  <c r="K316" i="6"/>
  <c r="J316" i="6"/>
  <c r="K315" i="6"/>
  <c r="J315" i="6"/>
  <c r="K314" i="6"/>
  <c r="J314" i="6"/>
  <c r="K313" i="6"/>
  <c r="J313" i="6"/>
  <c r="K312" i="6"/>
  <c r="J312" i="6"/>
  <c r="K311" i="6"/>
  <c r="J311" i="6"/>
  <c r="K310" i="6"/>
  <c r="J310" i="6"/>
  <c r="K309" i="6"/>
  <c r="J309" i="6"/>
  <c r="K308" i="6"/>
  <c r="J308" i="6"/>
  <c r="K307" i="6"/>
  <c r="J307" i="6"/>
  <c r="K306" i="6"/>
  <c r="J306" i="6"/>
  <c r="K305" i="6"/>
  <c r="J305" i="6"/>
  <c r="K304" i="6"/>
  <c r="J304" i="6"/>
  <c r="K303" i="6"/>
  <c r="J303" i="6"/>
  <c r="K302" i="6"/>
  <c r="J302" i="6"/>
  <c r="K301" i="6"/>
  <c r="J301" i="6"/>
  <c r="K300" i="6"/>
  <c r="J300" i="6"/>
  <c r="K299" i="6"/>
  <c r="J299" i="6"/>
  <c r="K298" i="6"/>
  <c r="J298" i="6"/>
  <c r="K297" i="6"/>
  <c r="J297" i="6"/>
  <c r="K296" i="6"/>
  <c r="J296" i="6"/>
  <c r="K295" i="6"/>
  <c r="J295" i="6"/>
  <c r="K294" i="6"/>
  <c r="J294" i="6"/>
  <c r="K293" i="6"/>
  <c r="J293" i="6"/>
  <c r="K292" i="6"/>
  <c r="J292" i="6"/>
  <c r="K291" i="6"/>
  <c r="J291" i="6"/>
  <c r="K290" i="6"/>
  <c r="J290" i="6"/>
  <c r="K289" i="6"/>
  <c r="J289" i="6"/>
  <c r="K288" i="6"/>
  <c r="J288" i="6"/>
  <c r="K287" i="6"/>
  <c r="J287" i="6"/>
  <c r="K286" i="6"/>
  <c r="J286" i="6"/>
  <c r="K285" i="6"/>
  <c r="J285" i="6"/>
  <c r="K284" i="6"/>
  <c r="J284" i="6"/>
  <c r="K283" i="6"/>
  <c r="J283" i="6"/>
  <c r="K282" i="6"/>
  <c r="J282" i="6"/>
  <c r="K281" i="6"/>
  <c r="J281" i="6"/>
  <c r="K280" i="6"/>
  <c r="J280" i="6"/>
  <c r="K279" i="6"/>
  <c r="J279" i="6"/>
  <c r="K278" i="6"/>
  <c r="J278" i="6"/>
  <c r="K277" i="6"/>
  <c r="J277" i="6"/>
  <c r="K276" i="6"/>
  <c r="J276" i="6"/>
  <c r="K275" i="6"/>
  <c r="J275" i="6"/>
  <c r="K274" i="6"/>
  <c r="J274" i="6"/>
  <c r="K273" i="6"/>
  <c r="J273" i="6"/>
  <c r="K272" i="6"/>
  <c r="J272" i="6"/>
  <c r="K271" i="6"/>
  <c r="J271" i="6"/>
  <c r="K270" i="6"/>
  <c r="J270" i="6"/>
  <c r="K269" i="6"/>
  <c r="J269" i="6"/>
  <c r="K268" i="6"/>
  <c r="J268" i="6"/>
  <c r="K267" i="6"/>
  <c r="J267" i="6"/>
  <c r="K266" i="6"/>
  <c r="J266" i="6"/>
  <c r="K265" i="6"/>
  <c r="J265" i="6"/>
  <c r="K264" i="6"/>
  <c r="J264" i="6"/>
  <c r="K263" i="6"/>
  <c r="J263" i="6"/>
  <c r="K262" i="6"/>
  <c r="J262" i="6"/>
  <c r="K261" i="6"/>
  <c r="J261" i="6"/>
  <c r="K260" i="6"/>
  <c r="J260" i="6"/>
  <c r="K259" i="6"/>
  <c r="J259" i="6"/>
  <c r="K258" i="6"/>
  <c r="J258" i="6"/>
  <c r="K257" i="6"/>
  <c r="J257" i="6"/>
  <c r="K256" i="6"/>
  <c r="J256" i="6"/>
  <c r="K255" i="6"/>
  <c r="J255" i="6"/>
  <c r="K254" i="6"/>
  <c r="J254" i="6"/>
  <c r="K253" i="6"/>
  <c r="J253" i="6"/>
  <c r="K252" i="6"/>
  <c r="J252" i="6"/>
  <c r="K251" i="6"/>
  <c r="J251" i="6"/>
  <c r="K250" i="6"/>
  <c r="J250" i="6"/>
  <c r="K249" i="6"/>
  <c r="J249" i="6"/>
  <c r="K248" i="6"/>
  <c r="J248" i="6"/>
  <c r="K247" i="6"/>
  <c r="J247" i="6"/>
  <c r="K246" i="6"/>
  <c r="J246" i="6"/>
  <c r="K245" i="6"/>
  <c r="J245" i="6"/>
  <c r="K244" i="6"/>
  <c r="J244" i="6"/>
  <c r="K243" i="6"/>
  <c r="J243" i="6"/>
  <c r="K242" i="6"/>
  <c r="J242" i="6"/>
  <c r="K241" i="6"/>
  <c r="J241" i="6"/>
  <c r="K240" i="6"/>
  <c r="J240" i="6"/>
  <c r="K239" i="6"/>
  <c r="J239" i="6"/>
  <c r="K238" i="6"/>
  <c r="J238" i="6"/>
  <c r="K237" i="6"/>
  <c r="J237" i="6"/>
  <c r="K236" i="6"/>
  <c r="J236" i="6"/>
  <c r="K235" i="6"/>
  <c r="J235" i="6"/>
  <c r="K234" i="6"/>
  <c r="J234" i="6"/>
  <c r="K233" i="6"/>
  <c r="J233" i="6"/>
  <c r="K232" i="6"/>
  <c r="J232" i="6"/>
  <c r="K231" i="6"/>
  <c r="J231" i="6"/>
  <c r="K230" i="6"/>
  <c r="J230" i="6"/>
  <c r="K229" i="6"/>
  <c r="J229" i="6"/>
  <c r="K228" i="6"/>
  <c r="J228" i="6"/>
  <c r="K227" i="6"/>
  <c r="J227" i="6"/>
  <c r="K226" i="6"/>
  <c r="J226" i="6"/>
  <c r="K225" i="6"/>
  <c r="J225" i="6"/>
  <c r="K224" i="6"/>
  <c r="J224" i="6"/>
  <c r="K223" i="6"/>
  <c r="J223" i="6"/>
  <c r="K222" i="6"/>
  <c r="J222" i="6"/>
  <c r="K221" i="6"/>
  <c r="J221" i="6"/>
  <c r="K220" i="6"/>
  <c r="J220" i="6"/>
  <c r="K219" i="6"/>
  <c r="J219" i="6"/>
  <c r="K218" i="6"/>
  <c r="J218" i="6"/>
  <c r="K217" i="6"/>
  <c r="J217" i="6"/>
  <c r="K216" i="6"/>
  <c r="J216" i="6"/>
  <c r="K215" i="6"/>
  <c r="J215" i="6"/>
  <c r="K214" i="6"/>
  <c r="J214" i="6"/>
  <c r="K213" i="6"/>
  <c r="J213" i="6"/>
  <c r="K212" i="6"/>
  <c r="J212" i="6"/>
  <c r="K211" i="6"/>
  <c r="J211" i="6"/>
  <c r="K210" i="6"/>
  <c r="J210" i="6"/>
  <c r="K209" i="6"/>
  <c r="J209" i="6"/>
  <c r="K208" i="6"/>
  <c r="J208" i="6"/>
  <c r="K207" i="6"/>
  <c r="J207" i="6"/>
  <c r="K206" i="6"/>
  <c r="J206" i="6"/>
  <c r="K205" i="6"/>
  <c r="J205" i="6"/>
  <c r="K204" i="6"/>
  <c r="J204" i="6"/>
  <c r="K203" i="6"/>
  <c r="J203" i="6"/>
  <c r="K202" i="6"/>
  <c r="J202" i="6"/>
  <c r="K201" i="6"/>
  <c r="J201" i="6"/>
  <c r="K200" i="6"/>
  <c r="J200" i="6"/>
  <c r="K199" i="6"/>
  <c r="J199" i="6"/>
  <c r="K198" i="6"/>
  <c r="J198" i="6"/>
  <c r="K197" i="6"/>
  <c r="J197" i="6"/>
  <c r="K196" i="6"/>
  <c r="J196" i="6"/>
  <c r="K195" i="6"/>
  <c r="J195" i="6"/>
  <c r="K194" i="6"/>
  <c r="J194" i="6"/>
  <c r="K193" i="6"/>
  <c r="J193" i="6"/>
  <c r="K192" i="6"/>
  <c r="J192" i="6"/>
  <c r="K191" i="6"/>
  <c r="J191" i="6"/>
  <c r="K190" i="6"/>
  <c r="J190" i="6"/>
  <c r="Y189" i="6"/>
  <c r="X189" i="6"/>
  <c r="W189" i="6"/>
  <c r="V189" i="6"/>
  <c r="U189" i="6"/>
  <c r="T189" i="6"/>
  <c r="S189" i="6"/>
  <c r="R189" i="6"/>
  <c r="Q189" i="6"/>
  <c r="P189" i="6"/>
  <c r="O189" i="6"/>
  <c r="N189" i="6"/>
  <c r="M189" i="6"/>
  <c r="K189" i="6"/>
  <c r="J189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M188" i="6"/>
  <c r="K188" i="6"/>
  <c r="J188" i="6"/>
  <c r="Y187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K187" i="6"/>
  <c r="J187" i="6"/>
  <c r="Y186" i="6"/>
  <c r="X186" i="6"/>
  <c r="W186" i="6"/>
  <c r="V186" i="6"/>
  <c r="U186" i="6"/>
  <c r="T186" i="6"/>
  <c r="S186" i="6"/>
  <c r="R186" i="6"/>
  <c r="Q186" i="6"/>
  <c r="P186" i="6"/>
  <c r="O186" i="6"/>
  <c r="N186" i="6"/>
  <c r="M186" i="6"/>
  <c r="K186" i="6"/>
  <c r="J186" i="6"/>
  <c r="Y185" i="6"/>
  <c r="X185" i="6"/>
  <c r="W185" i="6"/>
  <c r="V185" i="6"/>
  <c r="U185" i="6"/>
  <c r="T185" i="6"/>
  <c r="S185" i="6"/>
  <c r="R185" i="6"/>
  <c r="Q185" i="6"/>
  <c r="P185" i="6"/>
  <c r="O185" i="6"/>
  <c r="N185" i="6"/>
  <c r="M185" i="6"/>
  <c r="K185" i="6"/>
  <c r="J185" i="6"/>
  <c r="Y184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K184" i="6"/>
  <c r="J184" i="6"/>
  <c r="Y183" i="6"/>
  <c r="X183" i="6"/>
  <c r="W183" i="6"/>
  <c r="V183" i="6"/>
  <c r="T183" i="6"/>
  <c r="S183" i="6"/>
  <c r="R183" i="6"/>
  <c r="Q183" i="6"/>
  <c r="P183" i="6"/>
  <c r="O183" i="6"/>
  <c r="N183" i="6"/>
  <c r="K183" i="6"/>
  <c r="J183" i="6"/>
  <c r="Y182" i="6"/>
  <c r="X182" i="6"/>
  <c r="W182" i="6"/>
  <c r="U182" i="6"/>
  <c r="T182" i="6"/>
  <c r="R182" i="6"/>
  <c r="Q182" i="6"/>
  <c r="P182" i="6"/>
  <c r="O182" i="6"/>
  <c r="N182" i="6"/>
  <c r="M182" i="6"/>
  <c r="K182" i="6"/>
  <c r="J182" i="6"/>
  <c r="Z181" i="6"/>
  <c r="Y181" i="6"/>
  <c r="X181" i="6"/>
  <c r="W181" i="6"/>
  <c r="V181" i="6"/>
  <c r="U181" i="6"/>
  <c r="T181" i="6"/>
  <c r="S181" i="6"/>
  <c r="R181" i="6"/>
  <c r="Q181" i="6"/>
  <c r="O181" i="6"/>
  <c r="N181" i="6"/>
  <c r="M181" i="6"/>
  <c r="K181" i="6"/>
  <c r="J181" i="6"/>
  <c r="Z180" i="6"/>
  <c r="Y180" i="6"/>
  <c r="X180" i="6"/>
  <c r="V180" i="6"/>
  <c r="U180" i="6"/>
  <c r="T180" i="6"/>
  <c r="S180" i="6"/>
  <c r="R180" i="6"/>
  <c r="Q180" i="6"/>
  <c r="P180" i="6"/>
  <c r="O180" i="6"/>
  <c r="N180" i="6"/>
  <c r="M180" i="6"/>
  <c r="K180" i="6"/>
  <c r="J180" i="6"/>
  <c r="Z179" i="6"/>
  <c r="Y179" i="6"/>
  <c r="X179" i="6"/>
  <c r="W179" i="6"/>
  <c r="U179" i="6"/>
  <c r="T179" i="6"/>
  <c r="S179" i="6"/>
  <c r="R179" i="6"/>
  <c r="Q179" i="6"/>
  <c r="P179" i="6"/>
  <c r="O179" i="6"/>
  <c r="N179" i="6"/>
  <c r="M179" i="6"/>
  <c r="K179" i="6"/>
  <c r="J179" i="6"/>
  <c r="Z178" i="6"/>
  <c r="Y178" i="6"/>
  <c r="X178" i="6"/>
  <c r="W178" i="6"/>
  <c r="V178" i="6"/>
  <c r="U178" i="6"/>
  <c r="T178" i="6"/>
  <c r="S178" i="6"/>
  <c r="R178" i="6"/>
  <c r="P178" i="6"/>
  <c r="O178" i="6"/>
  <c r="M178" i="6"/>
  <c r="K178" i="6"/>
  <c r="J178" i="6"/>
  <c r="Z177" i="6"/>
  <c r="Y177" i="6"/>
  <c r="X177" i="6"/>
  <c r="V177" i="6"/>
  <c r="U177" i="6"/>
  <c r="T177" i="6"/>
  <c r="S177" i="6"/>
  <c r="R177" i="6"/>
  <c r="P177" i="6"/>
  <c r="O177" i="6"/>
  <c r="K177" i="6"/>
  <c r="J177" i="6"/>
  <c r="Z176" i="6"/>
  <c r="Y176" i="6"/>
  <c r="X176" i="6"/>
  <c r="V176" i="6"/>
  <c r="U176" i="6"/>
  <c r="S176" i="6"/>
  <c r="Q176" i="6"/>
  <c r="N176" i="6"/>
  <c r="M176" i="6"/>
  <c r="K176" i="6"/>
  <c r="J176" i="6"/>
  <c r="Z175" i="6"/>
  <c r="Y175" i="6"/>
  <c r="W175" i="6"/>
  <c r="R175" i="6"/>
  <c r="Q175" i="6"/>
  <c r="P175" i="6"/>
  <c r="N175" i="6"/>
  <c r="K175" i="6"/>
  <c r="J175" i="6"/>
  <c r="Z174" i="6"/>
  <c r="Y174" i="6"/>
  <c r="W174" i="6"/>
  <c r="V174" i="6"/>
  <c r="U174" i="6"/>
  <c r="T174" i="6"/>
  <c r="S174" i="6"/>
  <c r="P174" i="6"/>
  <c r="K174" i="6"/>
  <c r="J174" i="6"/>
  <c r="Z173" i="6"/>
  <c r="Y173" i="6"/>
  <c r="W173" i="6"/>
  <c r="V173" i="6"/>
  <c r="Q173" i="6"/>
  <c r="O173" i="6"/>
  <c r="M173" i="6"/>
  <c r="K173" i="6"/>
  <c r="J173" i="6"/>
  <c r="Z172" i="6"/>
  <c r="Y172" i="6"/>
  <c r="N172" i="6"/>
  <c r="M172" i="6"/>
  <c r="K172" i="6"/>
  <c r="J172" i="6"/>
  <c r="Y171" i="6"/>
  <c r="X171" i="6"/>
  <c r="W171" i="6"/>
  <c r="V171" i="6"/>
  <c r="U171" i="6"/>
  <c r="T171" i="6"/>
  <c r="S171" i="6"/>
  <c r="R171" i="6"/>
  <c r="Q171" i="6"/>
  <c r="P171" i="6"/>
  <c r="O171" i="6"/>
  <c r="N171" i="6"/>
  <c r="M171" i="6"/>
  <c r="K171" i="6"/>
  <c r="J171" i="6"/>
  <c r="Z170" i="6"/>
  <c r="Y170" i="6"/>
  <c r="X170" i="6"/>
  <c r="W170" i="6"/>
  <c r="V170" i="6"/>
  <c r="U170" i="6"/>
  <c r="T170" i="6"/>
  <c r="S170" i="6"/>
  <c r="R170" i="6"/>
  <c r="Q170" i="6"/>
  <c r="P170" i="6"/>
  <c r="O170" i="6"/>
  <c r="K170" i="6"/>
  <c r="J170" i="6"/>
  <c r="Z169" i="6"/>
  <c r="Y169" i="6"/>
  <c r="X169" i="6"/>
  <c r="W169" i="6"/>
  <c r="V169" i="6"/>
  <c r="U169" i="6"/>
  <c r="T169" i="6"/>
  <c r="S169" i="6"/>
  <c r="R169" i="6"/>
  <c r="Q169" i="6"/>
  <c r="P169" i="6"/>
  <c r="O169" i="6"/>
  <c r="N169" i="6"/>
  <c r="K169" i="6"/>
  <c r="J169" i="6"/>
  <c r="Y168" i="6"/>
  <c r="X168" i="6"/>
  <c r="W168" i="6"/>
  <c r="V168" i="6"/>
  <c r="U168" i="6"/>
  <c r="T168" i="6"/>
  <c r="S168" i="6"/>
  <c r="R168" i="6"/>
  <c r="Q168" i="6"/>
  <c r="P168" i="6"/>
  <c r="O168" i="6"/>
  <c r="N168" i="6"/>
  <c r="M168" i="6"/>
  <c r="K168" i="6"/>
  <c r="J168" i="6"/>
  <c r="Z167" i="6"/>
  <c r="Y167" i="6"/>
  <c r="X167" i="6"/>
  <c r="W167" i="6"/>
  <c r="V167" i="6"/>
  <c r="U167" i="6"/>
  <c r="T167" i="6"/>
  <c r="S167" i="6"/>
  <c r="R167" i="6"/>
  <c r="Q167" i="6"/>
  <c r="P167" i="6"/>
  <c r="O167" i="6"/>
  <c r="N167" i="6"/>
  <c r="M167" i="6"/>
  <c r="K167" i="6"/>
  <c r="J167" i="6"/>
  <c r="Z166" i="6"/>
  <c r="Y166" i="6"/>
  <c r="X166" i="6"/>
  <c r="W166" i="6"/>
  <c r="V166" i="6"/>
  <c r="U166" i="6"/>
  <c r="T166" i="6"/>
  <c r="S166" i="6"/>
  <c r="R166" i="6"/>
  <c r="Q166" i="6"/>
  <c r="P166" i="6"/>
  <c r="O166" i="6"/>
  <c r="N166" i="6"/>
  <c r="M166" i="6"/>
  <c r="K166" i="6"/>
  <c r="J166" i="6"/>
  <c r="Z165" i="6"/>
  <c r="Y165" i="6"/>
  <c r="X165" i="6"/>
  <c r="W165" i="6"/>
  <c r="V165" i="6"/>
  <c r="T165" i="6"/>
  <c r="R165" i="6"/>
  <c r="Q165" i="6"/>
  <c r="P165" i="6"/>
  <c r="M165" i="6"/>
  <c r="K165" i="6"/>
  <c r="J165" i="6"/>
  <c r="Z164" i="6"/>
  <c r="Y164" i="6"/>
  <c r="X164" i="6"/>
  <c r="W164" i="6"/>
  <c r="V164" i="6"/>
  <c r="U164" i="6"/>
  <c r="T164" i="6"/>
  <c r="S164" i="6"/>
  <c r="P164" i="6"/>
  <c r="N164" i="6"/>
  <c r="M164" i="6"/>
  <c r="K164" i="6"/>
  <c r="J164" i="6"/>
  <c r="Z163" i="6"/>
  <c r="Y163" i="6"/>
  <c r="V163" i="6"/>
  <c r="U163" i="6"/>
  <c r="S163" i="6"/>
  <c r="R163" i="6"/>
  <c r="P163" i="6"/>
  <c r="M163" i="6"/>
  <c r="K163" i="6"/>
  <c r="J163" i="6"/>
  <c r="Z162" i="6"/>
  <c r="Y162" i="6"/>
  <c r="Q162" i="6"/>
  <c r="O162" i="6"/>
  <c r="N162" i="6"/>
  <c r="M162" i="6"/>
  <c r="K162" i="6"/>
  <c r="J162" i="6"/>
  <c r="Z161" i="6"/>
  <c r="Y161" i="6"/>
  <c r="W161" i="6"/>
  <c r="U161" i="6"/>
  <c r="M161" i="6"/>
  <c r="K161" i="6"/>
  <c r="J161" i="6"/>
  <c r="Z160" i="6"/>
  <c r="X160" i="6"/>
  <c r="T160" i="6"/>
  <c r="Q160" i="6"/>
  <c r="O160" i="6"/>
  <c r="N160" i="6"/>
  <c r="K160" i="6"/>
  <c r="J160" i="6"/>
  <c r="Z159" i="6"/>
  <c r="S159" i="6"/>
  <c r="R159" i="6"/>
  <c r="O159" i="6"/>
  <c r="N159" i="6"/>
  <c r="K159" i="6"/>
  <c r="J159" i="6"/>
  <c r="Y158" i="6"/>
  <c r="X158" i="6"/>
  <c r="W158" i="6"/>
  <c r="V158" i="6"/>
  <c r="U158" i="6"/>
  <c r="T158" i="6"/>
  <c r="S158" i="6"/>
  <c r="R158" i="6"/>
  <c r="Q158" i="6"/>
  <c r="P158" i="6"/>
  <c r="O158" i="6"/>
  <c r="N158" i="6"/>
  <c r="M158" i="6"/>
  <c r="K158" i="6"/>
  <c r="J158" i="6"/>
  <c r="Y157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K157" i="6"/>
  <c r="J157" i="6"/>
  <c r="Y156" i="6"/>
  <c r="X156" i="6"/>
  <c r="W156" i="6"/>
  <c r="V156" i="6"/>
  <c r="U156" i="6"/>
  <c r="T156" i="6"/>
  <c r="S156" i="6"/>
  <c r="R156" i="6"/>
  <c r="Q156" i="6"/>
  <c r="P156" i="6"/>
  <c r="O156" i="6"/>
  <c r="N156" i="6"/>
  <c r="M156" i="6"/>
  <c r="K156" i="6"/>
  <c r="J156" i="6"/>
  <c r="Y155" i="6"/>
  <c r="X155" i="6"/>
  <c r="W155" i="6"/>
  <c r="V155" i="6"/>
  <c r="T155" i="6"/>
  <c r="S155" i="6"/>
  <c r="R155" i="6"/>
  <c r="Q155" i="6"/>
  <c r="P155" i="6"/>
  <c r="O155" i="6"/>
  <c r="N155" i="6"/>
  <c r="M155" i="6"/>
  <c r="K155" i="6"/>
  <c r="J155" i="6"/>
  <c r="Y154" i="6"/>
  <c r="X154" i="6"/>
  <c r="W154" i="6"/>
  <c r="V154" i="6"/>
  <c r="U154" i="6"/>
  <c r="T154" i="6"/>
  <c r="S154" i="6"/>
  <c r="R154" i="6"/>
  <c r="Q154" i="6"/>
  <c r="P154" i="6"/>
  <c r="O154" i="6"/>
  <c r="N154" i="6"/>
  <c r="M154" i="6"/>
  <c r="K154" i="6"/>
  <c r="J154" i="6"/>
  <c r="Z153" i="6"/>
  <c r="Y153" i="6"/>
  <c r="X153" i="6"/>
  <c r="W153" i="6"/>
  <c r="V153" i="6"/>
  <c r="U153" i="6"/>
  <c r="T153" i="6"/>
  <c r="S153" i="6"/>
  <c r="R153" i="6"/>
  <c r="Q153" i="6"/>
  <c r="P153" i="6"/>
  <c r="O153" i="6"/>
  <c r="N153" i="6"/>
  <c r="M153" i="6"/>
  <c r="K153" i="6"/>
  <c r="J153" i="6"/>
  <c r="Z152" i="6"/>
  <c r="Y152" i="6"/>
  <c r="X152" i="6"/>
  <c r="W152" i="6"/>
  <c r="V152" i="6"/>
  <c r="U152" i="6"/>
  <c r="T152" i="6"/>
  <c r="S152" i="6"/>
  <c r="R152" i="6"/>
  <c r="Q152" i="6"/>
  <c r="P152" i="6"/>
  <c r="O152" i="6"/>
  <c r="N152" i="6"/>
  <c r="M152" i="6"/>
  <c r="K152" i="6"/>
  <c r="J152" i="6"/>
  <c r="Z151" i="6"/>
  <c r="Y151" i="6"/>
  <c r="X151" i="6"/>
  <c r="W151" i="6"/>
  <c r="V151" i="6"/>
  <c r="T151" i="6"/>
  <c r="S151" i="6"/>
  <c r="R151" i="6"/>
  <c r="Q151" i="6"/>
  <c r="P151" i="6"/>
  <c r="O151" i="6"/>
  <c r="N151" i="6"/>
  <c r="K151" i="6"/>
  <c r="J151" i="6"/>
  <c r="Z150" i="6"/>
  <c r="Y150" i="6"/>
  <c r="X150" i="6"/>
  <c r="W150" i="6"/>
  <c r="U150" i="6"/>
  <c r="T150" i="6"/>
  <c r="S150" i="6"/>
  <c r="R150" i="6"/>
  <c r="Q150" i="6"/>
  <c r="P150" i="6"/>
  <c r="O150" i="6"/>
  <c r="N150" i="6"/>
  <c r="M150" i="6"/>
  <c r="K150" i="6"/>
  <c r="J150" i="6"/>
  <c r="Z149" i="6"/>
  <c r="Y149" i="6"/>
  <c r="X149" i="6"/>
  <c r="V149" i="6"/>
  <c r="U149" i="6"/>
  <c r="S149" i="6"/>
  <c r="R149" i="6"/>
  <c r="Q149" i="6"/>
  <c r="P149" i="6"/>
  <c r="O149" i="6"/>
  <c r="M149" i="6"/>
  <c r="K149" i="6"/>
  <c r="J149" i="6"/>
  <c r="Z148" i="6"/>
  <c r="Y148" i="6"/>
  <c r="W148" i="6"/>
  <c r="V148" i="6"/>
  <c r="U148" i="6"/>
  <c r="S148" i="6"/>
  <c r="P148" i="6"/>
  <c r="N148" i="6"/>
  <c r="M148" i="6"/>
  <c r="K148" i="6"/>
  <c r="J148" i="6"/>
  <c r="Z147" i="6"/>
  <c r="Y147" i="6"/>
  <c r="X147" i="6"/>
  <c r="W147" i="6"/>
  <c r="V147" i="6"/>
  <c r="U147" i="6"/>
  <c r="T147" i="6"/>
  <c r="S147" i="6"/>
  <c r="Q147" i="6"/>
  <c r="O147" i="6"/>
  <c r="M147" i="6"/>
  <c r="K147" i="6"/>
  <c r="J147" i="6"/>
  <c r="Z146" i="6"/>
  <c r="Y146" i="6"/>
  <c r="X146" i="6"/>
  <c r="W146" i="6"/>
  <c r="U146" i="6"/>
  <c r="T146" i="6"/>
  <c r="R146" i="6"/>
  <c r="P146" i="6"/>
  <c r="O146" i="6"/>
  <c r="N146" i="6"/>
  <c r="K146" i="6"/>
  <c r="J146" i="6"/>
  <c r="Z145" i="6"/>
  <c r="Y145" i="6"/>
  <c r="V145" i="6"/>
  <c r="T145" i="6"/>
  <c r="S145" i="6"/>
  <c r="R145" i="6"/>
  <c r="N145" i="6"/>
  <c r="M145" i="6"/>
  <c r="K145" i="6"/>
  <c r="J145" i="6"/>
  <c r="Z144" i="6"/>
  <c r="Y144" i="6"/>
  <c r="V144" i="6"/>
  <c r="T144" i="6"/>
  <c r="R144" i="6"/>
  <c r="M144" i="6"/>
  <c r="K144" i="6"/>
  <c r="J144" i="6"/>
  <c r="Z143" i="6"/>
  <c r="Y143" i="6"/>
  <c r="U143" i="6"/>
  <c r="Q143" i="6"/>
  <c r="P143" i="6"/>
  <c r="N143" i="6"/>
  <c r="K143" i="6"/>
  <c r="J143" i="6"/>
  <c r="Z142" i="6"/>
  <c r="Y142" i="6"/>
  <c r="X142" i="6"/>
  <c r="W142" i="6"/>
  <c r="U142" i="6"/>
  <c r="Q142" i="6"/>
  <c r="O142" i="6"/>
  <c r="K142" i="6"/>
  <c r="J142" i="6"/>
  <c r="Y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K141" i="6"/>
  <c r="J141" i="6"/>
  <c r="Y140" i="6"/>
  <c r="X140" i="6"/>
  <c r="W140" i="6"/>
  <c r="V140" i="6"/>
  <c r="U140" i="6"/>
  <c r="T140" i="6"/>
  <c r="S140" i="6"/>
  <c r="R140" i="6"/>
  <c r="Q140" i="6"/>
  <c r="P140" i="6"/>
  <c r="O140" i="6"/>
  <c r="N140" i="6"/>
  <c r="M140" i="6"/>
  <c r="K140" i="6"/>
  <c r="J140" i="6"/>
  <c r="Y139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K139" i="6"/>
  <c r="J139" i="6"/>
  <c r="Z138" i="6"/>
  <c r="Y138" i="6"/>
  <c r="X138" i="6"/>
  <c r="W138" i="6"/>
  <c r="V138" i="6"/>
  <c r="U138" i="6"/>
  <c r="T138" i="6"/>
  <c r="S138" i="6"/>
  <c r="R138" i="6"/>
  <c r="Q138" i="6"/>
  <c r="P138" i="6"/>
  <c r="O138" i="6"/>
  <c r="N138" i="6"/>
  <c r="M138" i="6"/>
  <c r="K138" i="6"/>
  <c r="J138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K137" i="6"/>
  <c r="J137" i="6"/>
  <c r="Z136" i="6"/>
  <c r="Y136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K136" i="6"/>
  <c r="J136" i="6"/>
  <c r="Z135" i="6"/>
  <c r="Y135" i="6"/>
  <c r="X135" i="6"/>
  <c r="W135" i="6"/>
  <c r="V135" i="6"/>
  <c r="U135" i="6"/>
  <c r="T135" i="6"/>
  <c r="R135" i="6"/>
  <c r="Q135" i="6"/>
  <c r="P135" i="6"/>
  <c r="O135" i="6"/>
  <c r="N135" i="6"/>
  <c r="M135" i="6"/>
  <c r="K135" i="6"/>
  <c r="J135" i="6"/>
  <c r="Z134" i="6"/>
  <c r="Y134" i="6"/>
  <c r="X134" i="6"/>
  <c r="W134" i="6"/>
  <c r="V134" i="6"/>
  <c r="U134" i="6"/>
  <c r="T134" i="6"/>
  <c r="S134" i="6"/>
  <c r="R134" i="6"/>
  <c r="P134" i="6"/>
  <c r="O134" i="6"/>
  <c r="N134" i="6"/>
  <c r="M134" i="6"/>
  <c r="K134" i="6"/>
  <c r="J134" i="6"/>
  <c r="Z133" i="6"/>
  <c r="Y133" i="6"/>
  <c r="X133" i="6"/>
  <c r="W133" i="6"/>
  <c r="V133" i="6"/>
  <c r="U133" i="6"/>
  <c r="S133" i="6"/>
  <c r="R133" i="6"/>
  <c r="Q133" i="6"/>
  <c r="P133" i="6"/>
  <c r="O133" i="6"/>
  <c r="N133" i="6"/>
  <c r="M133" i="6"/>
  <c r="K133" i="6"/>
  <c r="J133" i="6"/>
  <c r="Z132" i="6"/>
  <c r="Y132" i="6"/>
  <c r="X132" i="6"/>
  <c r="V132" i="6"/>
  <c r="T132" i="6"/>
  <c r="S132" i="6"/>
  <c r="R132" i="6"/>
  <c r="Q132" i="6"/>
  <c r="P132" i="6"/>
  <c r="K132" i="6"/>
  <c r="J132" i="6"/>
  <c r="Z131" i="6"/>
  <c r="Y131" i="6"/>
  <c r="W131" i="6"/>
  <c r="S131" i="6"/>
  <c r="R131" i="6"/>
  <c r="Q131" i="6"/>
  <c r="K131" i="6"/>
  <c r="J131" i="6"/>
  <c r="Z130" i="6"/>
  <c r="Y130" i="6"/>
  <c r="X130" i="6"/>
  <c r="V130" i="6"/>
  <c r="Q130" i="6"/>
  <c r="M130" i="6"/>
  <c r="K130" i="6"/>
  <c r="J130" i="6"/>
  <c r="Z129" i="6"/>
  <c r="W129" i="6"/>
  <c r="U129" i="6"/>
  <c r="T129" i="6"/>
  <c r="P129" i="6"/>
  <c r="O129" i="6"/>
  <c r="K129" i="6"/>
  <c r="J129" i="6"/>
  <c r="Z128" i="6"/>
  <c r="T128" i="6"/>
  <c r="N128" i="6"/>
  <c r="K128" i="6"/>
  <c r="J128" i="6"/>
  <c r="Z127" i="6"/>
  <c r="U127" i="6"/>
  <c r="S127" i="6"/>
  <c r="O127" i="6"/>
  <c r="N127" i="6"/>
  <c r="M127" i="6"/>
  <c r="K127" i="6"/>
  <c r="J127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K126" i="6"/>
  <c r="J126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K125" i="6"/>
  <c r="J125" i="6"/>
  <c r="Y124" i="6"/>
  <c r="X124" i="6"/>
  <c r="W124" i="6"/>
  <c r="V124" i="6"/>
  <c r="U124" i="6"/>
  <c r="T124" i="6"/>
  <c r="R124" i="6"/>
  <c r="Q124" i="6"/>
  <c r="P124" i="6"/>
  <c r="O124" i="6"/>
  <c r="N124" i="6"/>
  <c r="M124" i="6"/>
  <c r="K124" i="6"/>
  <c r="J124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K123" i="6"/>
  <c r="J123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K122" i="6"/>
  <c r="J122" i="6"/>
  <c r="Y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K121" i="6"/>
  <c r="J121" i="6"/>
  <c r="Z120" i="6"/>
  <c r="Y120" i="6"/>
  <c r="X120" i="6"/>
  <c r="W120" i="6"/>
  <c r="V120" i="6"/>
  <c r="U120" i="6"/>
  <c r="T120" i="6"/>
  <c r="R120" i="6"/>
  <c r="Q120" i="6"/>
  <c r="P120" i="6"/>
  <c r="O120" i="6"/>
  <c r="N120" i="6"/>
  <c r="M120" i="6"/>
  <c r="K120" i="6"/>
  <c r="J120" i="6"/>
  <c r="Z119" i="6"/>
  <c r="Y119" i="6"/>
  <c r="W119" i="6"/>
  <c r="V119" i="6"/>
  <c r="U119" i="6"/>
  <c r="T119" i="6"/>
  <c r="S119" i="6"/>
  <c r="R119" i="6"/>
  <c r="Q119" i="6"/>
  <c r="P119" i="6"/>
  <c r="O119" i="6"/>
  <c r="N119" i="6"/>
  <c r="M119" i="6"/>
  <c r="K119" i="6"/>
  <c r="J119" i="6"/>
  <c r="Z118" i="6"/>
  <c r="Y118" i="6"/>
  <c r="X118" i="6"/>
  <c r="W118" i="6"/>
  <c r="U118" i="6"/>
  <c r="S118" i="6"/>
  <c r="R118" i="6"/>
  <c r="Q118" i="6"/>
  <c r="P118" i="6"/>
  <c r="O118" i="6"/>
  <c r="N118" i="6"/>
  <c r="K118" i="6"/>
  <c r="J118" i="6"/>
  <c r="Z117" i="6"/>
  <c r="Y117" i="6"/>
  <c r="W117" i="6"/>
  <c r="V117" i="6"/>
  <c r="T117" i="6"/>
  <c r="S117" i="6"/>
  <c r="R117" i="6"/>
  <c r="Q117" i="6"/>
  <c r="P117" i="6"/>
  <c r="O117" i="6"/>
  <c r="N117" i="6"/>
  <c r="M117" i="6"/>
  <c r="K117" i="6"/>
  <c r="J117" i="6"/>
  <c r="Z116" i="6"/>
  <c r="Y116" i="6"/>
  <c r="X116" i="6"/>
  <c r="W116" i="6"/>
  <c r="V116" i="6"/>
  <c r="T116" i="6"/>
  <c r="S116" i="6"/>
  <c r="R116" i="6"/>
  <c r="Q116" i="6"/>
  <c r="P116" i="6"/>
  <c r="N116" i="6"/>
  <c r="K116" i="6"/>
  <c r="J116" i="6"/>
  <c r="Z115" i="6"/>
  <c r="Y115" i="6"/>
  <c r="X115" i="6"/>
  <c r="W115" i="6"/>
  <c r="U115" i="6"/>
  <c r="T115" i="6"/>
  <c r="S115" i="6"/>
  <c r="N115" i="6"/>
  <c r="M115" i="6"/>
  <c r="K115" i="6"/>
  <c r="J115" i="6"/>
  <c r="Z114" i="6"/>
  <c r="Y114" i="6"/>
  <c r="X114" i="6"/>
  <c r="V114" i="6"/>
  <c r="U114" i="6"/>
  <c r="S114" i="6"/>
  <c r="Q114" i="6"/>
  <c r="P114" i="6"/>
  <c r="N114" i="6"/>
  <c r="K114" i="6"/>
  <c r="J114" i="6"/>
  <c r="Z113" i="6"/>
  <c r="Y113" i="6"/>
  <c r="X113" i="6"/>
  <c r="V113" i="6"/>
  <c r="T113" i="6"/>
  <c r="S113" i="6"/>
  <c r="R113" i="6"/>
  <c r="Q113" i="6"/>
  <c r="P113" i="6"/>
  <c r="K113" i="6"/>
  <c r="J113" i="6"/>
  <c r="Z112" i="6"/>
  <c r="Y112" i="6"/>
  <c r="X112" i="6"/>
  <c r="V112" i="6"/>
  <c r="T112" i="6"/>
  <c r="R112" i="6"/>
  <c r="O112" i="6"/>
  <c r="M112" i="6"/>
  <c r="K112" i="6"/>
  <c r="J112" i="6"/>
  <c r="Z111" i="6"/>
  <c r="Y111" i="6"/>
  <c r="W111" i="6"/>
  <c r="U111" i="6"/>
  <c r="S111" i="6"/>
  <c r="O111" i="6"/>
  <c r="M111" i="6"/>
  <c r="K111" i="6"/>
  <c r="J111" i="6"/>
  <c r="Z110" i="6"/>
  <c r="Y110" i="6"/>
  <c r="U110" i="6"/>
  <c r="O110" i="6"/>
  <c r="M110" i="6"/>
  <c r="K110" i="6"/>
  <c r="J110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K109" i="6"/>
  <c r="J109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K108" i="6"/>
  <c r="J108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K107" i="6"/>
  <c r="J107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M106" i="6"/>
  <c r="K106" i="6"/>
  <c r="J106" i="6"/>
  <c r="Z105" i="6"/>
  <c r="Y105" i="6"/>
  <c r="X105" i="6"/>
  <c r="W105" i="6"/>
  <c r="U105" i="6"/>
  <c r="T105" i="6"/>
  <c r="S105" i="6"/>
  <c r="R105" i="6"/>
  <c r="Q105" i="6"/>
  <c r="P105" i="6"/>
  <c r="O105" i="6"/>
  <c r="N105" i="6"/>
  <c r="M105" i="6"/>
  <c r="K105" i="6"/>
  <c r="J105" i="6"/>
  <c r="Z104" i="6"/>
  <c r="Y104" i="6"/>
  <c r="X104" i="6"/>
  <c r="W104" i="6"/>
  <c r="U104" i="6"/>
  <c r="T104" i="6"/>
  <c r="S104" i="6"/>
  <c r="R104" i="6"/>
  <c r="Q104" i="6"/>
  <c r="P104" i="6"/>
  <c r="O104" i="6"/>
  <c r="N104" i="6"/>
  <c r="M104" i="6"/>
  <c r="K104" i="6"/>
  <c r="J104" i="6"/>
  <c r="Z103" i="6"/>
  <c r="Y103" i="6"/>
  <c r="X103" i="6"/>
  <c r="W103" i="6"/>
  <c r="U103" i="6"/>
  <c r="T103" i="6"/>
  <c r="S103" i="6"/>
  <c r="Q103" i="6"/>
  <c r="O103" i="6"/>
  <c r="N103" i="6"/>
  <c r="M103" i="6"/>
  <c r="K103" i="6"/>
  <c r="J103" i="6"/>
  <c r="Z102" i="6"/>
  <c r="Y102" i="6"/>
  <c r="X102" i="6"/>
  <c r="V102" i="6"/>
  <c r="U102" i="6"/>
  <c r="T102" i="6"/>
  <c r="S102" i="6"/>
  <c r="R102" i="6"/>
  <c r="P102" i="6"/>
  <c r="O102" i="6"/>
  <c r="N102" i="6"/>
  <c r="K102" i="6"/>
  <c r="J102" i="6"/>
  <c r="Z101" i="6"/>
  <c r="Y101" i="6"/>
  <c r="X101" i="6"/>
  <c r="V101" i="6"/>
  <c r="Q101" i="6"/>
  <c r="O101" i="6"/>
  <c r="N101" i="6"/>
  <c r="M101" i="6"/>
  <c r="K101" i="6"/>
  <c r="J101" i="6"/>
  <c r="Z100" i="6"/>
  <c r="Y100" i="6"/>
  <c r="W100" i="6"/>
  <c r="V100" i="6"/>
  <c r="U100" i="6"/>
  <c r="T100" i="6"/>
  <c r="S100" i="6"/>
  <c r="R100" i="6"/>
  <c r="O100" i="6"/>
  <c r="M100" i="6"/>
  <c r="K100" i="6"/>
  <c r="J100" i="6"/>
  <c r="Z99" i="6"/>
  <c r="Y99" i="6"/>
  <c r="V99" i="6"/>
  <c r="U99" i="6"/>
  <c r="R99" i="6"/>
  <c r="P99" i="6"/>
  <c r="N99" i="6"/>
  <c r="K99" i="6"/>
  <c r="J99" i="6"/>
  <c r="Z98" i="6"/>
  <c r="Y98" i="6"/>
  <c r="W98" i="6"/>
  <c r="V98" i="6"/>
  <c r="S98" i="6"/>
  <c r="P98" i="6"/>
  <c r="M98" i="6"/>
  <c r="K98" i="6"/>
  <c r="J98" i="6"/>
  <c r="Z97" i="6"/>
  <c r="X97" i="6"/>
  <c r="W97" i="6"/>
  <c r="V97" i="6"/>
  <c r="U97" i="6"/>
  <c r="T97" i="6"/>
  <c r="Q97" i="6"/>
  <c r="P97" i="6"/>
  <c r="N97" i="6"/>
  <c r="M97" i="6"/>
  <c r="K97" i="6"/>
  <c r="J97" i="6"/>
  <c r="Z96" i="6"/>
  <c r="Y96" i="6"/>
  <c r="W96" i="6"/>
  <c r="R96" i="6"/>
  <c r="Q96" i="6"/>
  <c r="N96" i="6"/>
  <c r="K96" i="6"/>
  <c r="J96" i="6"/>
  <c r="Z95" i="6"/>
  <c r="X95" i="6"/>
  <c r="V95" i="6"/>
  <c r="T95" i="6"/>
  <c r="S95" i="6"/>
  <c r="R95" i="6"/>
  <c r="Q95" i="6"/>
  <c r="P95" i="6"/>
  <c r="O95" i="6"/>
  <c r="K95" i="6"/>
  <c r="J95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K94" i="6"/>
  <c r="J94" i="6"/>
  <c r="Y93" i="6"/>
  <c r="X93" i="6"/>
  <c r="W93" i="6"/>
  <c r="V93" i="6"/>
  <c r="U93" i="6"/>
  <c r="T93" i="6"/>
  <c r="S93" i="6"/>
  <c r="R93" i="6"/>
  <c r="Q93" i="6"/>
  <c r="P93" i="6"/>
  <c r="O93" i="6"/>
  <c r="N93" i="6"/>
  <c r="K93" i="6"/>
  <c r="J93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K92" i="6"/>
  <c r="J92" i="6"/>
  <c r="Y91" i="6"/>
  <c r="X91" i="6"/>
  <c r="W91" i="6"/>
  <c r="V91" i="6"/>
  <c r="S91" i="6"/>
  <c r="R91" i="6"/>
  <c r="Q91" i="6"/>
  <c r="P91" i="6"/>
  <c r="O91" i="6"/>
  <c r="N91" i="6"/>
  <c r="M91" i="6"/>
  <c r="K91" i="6"/>
  <c r="J91" i="6"/>
  <c r="Y90" i="6"/>
  <c r="X90" i="6"/>
  <c r="W90" i="6"/>
  <c r="V90" i="6"/>
  <c r="T90" i="6"/>
  <c r="S90" i="6"/>
  <c r="R90" i="6"/>
  <c r="Q90" i="6"/>
  <c r="P90" i="6"/>
  <c r="O90" i="6"/>
  <c r="N90" i="6"/>
  <c r="M90" i="6"/>
  <c r="K90" i="6"/>
  <c r="J90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K89" i="6"/>
  <c r="J89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K88" i="6"/>
  <c r="J88" i="6"/>
  <c r="Z87" i="6"/>
  <c r="Y87" i="6"/>
  <c r="X87" i="6"/>
  <c r="W87" i="6"/>
  <c r="V87" i="6"/>
  <c r="U87" i="6"/>
  <c r="T87" i="6"/>
  <c r="S87" i="6"/>
  <c r="R87" i="6"/>
  <c r="Q87" i="6"/>
  <c r="O87" i="6"/>
  <c r="N87" i="6"/>
  <c r="M87" i="6"/>
  <c r="K87" i="6"/>
  <c r="J87" i="6"/>
  <c r="Z86" i="6"/>
  <c r="Y86" i="6"/>
  <c r="X86" i="6"/>
  <c r="W86" i="6"/>
  <c r="V86" i="6"/>
  <c r="U86" i="6"/>
  <c r="T86" i="6"/>
  <c r="S86" i="6"/>
  <c r="R86" i="6"/>
  <c r="Q86" i="6"/>
  <c r="O86" i="6"/>
  <c r="N86" i="6"/>
  <c r="M86" i="6"/>
  <c r="K86" i="6"/>
  <c r="J86" i="6"/>
  <c r="Z85" i="6"/>
  <c r="Y85" i="6"/>
  <c r="X85" i="6"/>
  <c r="W85" i="6"/>
  <c r="V85" i="6"/>
  <c r="U85" i="6"/>
  <c r="T85" i="6"/>
  <c r="S85" i="6"/>
  <c r="Q85" i="6"/>
  <c r="P85" i="6"/>
  <c r="O85" i="6"/>
  <c r="N85" i="6"/>
  <c r="M85" i="6"/>
  <c r="K85" i="6"/>
  <c r="J85" i="6"/>
  <c r="Z84" i="6"/>
  <c r="Y84" i="6"/>
  <c r="X84" i="6"/>
  <c r="W84" i="6"/>
  <c r="U84" i="6"/>
  <c r="T84" i="6"/>
  <c r="S84" i="6"/>
  <c r="R84" i="6"/>
  <c r="P84" i="6"/>
  <c r="O84" i="6"/>
  <c r="N84" i="6"/>
  <c r="M84" i="6"/>
  <c r="K84" i="6"/>
  <c r="J84" i="6"/>
  <c r="Z83" i="6"/>
  <c r="Y83" i="6"/>
  <c r="X83" i="6"/>
  <c r="V83" i="6"/>
  <c r="U83" i="6"/>
  <c r="T83" i="6"/>
  <c r="S83" i="6"/>
  <c r="R83" i="6"/>
  <c r="Q83" i="6"/>
  <c r="P83" i="6"/>
  <c r="M83" i="6"/>
  <c r="K83" i="6"/>
  <c r="J83" i="6"/>
  <c r="Z82" i="6"/>
  <c r="X82" i="6"/>
  <c r="W82" i="6"/>
  <c r="V82" i="6"/>
  <c r="U82" i="6"/>
  <c r="R82" i="6"/>
  <c r="Q82" i="6"/>
  <c r="P82" i="6"/>
  <c r="O82" i="6"/>
  <c r="K82" i="6"/>
  <c r="J82" i="6"/>
  <c r="Z81" i="6"/>
  <c r="V81" i="6"/>
  <c r="U81" i="6"/>
  <c r="R81" i="6"/>
  <c r="Q81" i="6"/>
  <c r="P81" i="6"/>
  <c r="N81" i="6"/>
  <c r="M81" i="6"/>
  <c r="K81" i="6"/>
  <c r="J81" i="6"/>
  <c r="Z80" i="6"/>
  <c r="Y80" i="6"/>
  <c r="T80" i="6"/>
  <c r="M80" i="6"/>
  <c r="K80" i="6"/>
  <c r="J80" i="6"/>
  <c r="Z79" i="6"/>
  <c r="U79" i="6"/>
  <c r="S79" i="6"/>
  <c r="O79" i="6"/>
  <c r="N79" i="6"/>
  <c r="K79" i="6"/>
  <c r="J79" i="6"/>
  <c r="Z78" i="6"/>
  <c r="W78" i="6"/>
  <c r="T78" i="6"/>
  <c r="P78" i="6"/>
  <c r="K78" i="6"/>
  <c r="J78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K77" i="6"/>
  <c r="J77" i="6"/>
  <c r="Y76" i="6"/>
  <c r="X76" i="6"/>
  <c r="W76" i="6"/>
  <c r="V76" i="6"/>
  <c r="U76" i="6"/>
  <c r="T76" i="6"/>
  <c r="S76" i="6"/>
  <c r="R76" i="6"/>
  <c r="Q76" i="6"/>
  <c r="P76" i="6"/>
  <c r="O76" i="6"/>
  <c r="N76" i="6"/>
  <c r="M76" i="6"/>
  <c r="K76" i="6"/>
  <c r="J76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K75" i="6"/>
  <c r="J75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K74" i="6"/>
  <c r="J74" i="6"/>
  <c r="Z73" i="6"/>
  <c r="Y73" i="6"/>
  <c r="X73" i="6"/>
  <c r="W73" i="6"/>
  <c r="V73" i="6"/>
  <c r="U73" i="6"/>
  <c r="S73" i="6"/>
  <c r="R73" i="6"/>
  <c r="Q73" i="6"/>
  <c r="P73" i="6"/>
  <c r="O73" i="6"/>
  <c r="N73" i="6"/>
  <c r="K73" i="6"/>
  <c r="J73" i="6"/>
  <c r="Z72" i="6"/>
  <c r="Y72" i="6"/>
  <c r="X72" i="6"/>
  <c r="W72" i="6"/>
  <c r="V72" i="6"/>
  <c r="U72" i="6"/>
  <c r="T72" i="6"/>
  <c r="S72" i="6"/>
  <c r="R72" i="6"/>
  <c r="Q72" i="6"/>
  <c r="N72" i="6"/>
  <c r="M72" i="6"/>
  <c r="K72" i="6"/>
  <c r="J72" i="6"/>
  <c r="Z71" i="6"/>
  <c r="Y71" i="6"/>
  <c r="X71" i="6"/>
  <c r="W71" i="6"/>
  <c r="V71" i="6"/>
  <c r="U71" i="6"/>
  <c r="T71" i="6"/>
  <c r="R71" i="6"/>
  <c r="Q71" i="6"/>
  <c r="P71" i="6"/>
  <c r="N71" i="6"/>
  <c r="M71" i="6"/>
  <c r="K71" i="6"/>
  <c r="J71" i="6"/>
  <c r="Z70" i="6"/>
  <c r="X70" i="6"/>
  <c r="U70" i="6"/>
  <c r="T70" i="6"/>
  <c r="S70" i="6"/>
  <c r="Q70" i="6"/>
  <c r="O70" i="6"/>
  <c r="M70" i="6"/>
  <c r="K70" i="6"/>
  <c r="J70" i="6"/>
  <c r="Z69" i="6"/>
  <c r="X69" i="6"/>
  <c r="V69" i="6"/>
  <c r="T69" i="6"/>
  <c r="R69" i="6"/>
  <c r="Q69" i="6"/>
  <c r="P69" i="6"/>
  <c r="O69" i="6"/>
  <c r="K69" i="6"/>
  <c r="J69" i="6"/>
  <c r="Z68" i="6"/>
  <c r="S68" i="6"/>
  <c r="P68" i="6"/>
  <c r="N68" i="6"/>
  <c r="M68" i="6"/>
  <c r="K68" i="6"/>
  <c r="J68" i="6"/>
  <c r="Z67" i="6"/>
  <c r="T67" i="6"/>
  <c r="S67" i="6"/>
  <c r="O67" i="6"/>
  <c r="K67" i="6"/>
  <c r="J67" i="6"/>
  <c r="Z66" i="6"/>
  <c r="W66" i="6"/>
  <c r="R66" i="6"/>
  <c r="O66" i="6"/>
  <c r="K66" i="6"/>
  <c r="J66" i="6"/>
  <c r="Z65" i="6"/>
  <c r="W65" i="6"/>
  <c r="V65" i="6"/>
  <c r="U65" i="6"/>
  <c r="P65" i="6"/>
  <c r="N65" i="6"/>
  <c r="M65" i="6"/>
  <c r="K65" i="6"/>
  <c r="J65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K64" i="6"/>
  <c r="J64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K63" i="6"/>
  <c r="J63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K62" i="6"/>
  <c r="J62" i="6"/>
  <c r="Z61" i="6"/>
  <c r="Y61" i="6"/>
  <c r="X61" i="6"/>
  <c r="V61" i="6"/>
  <c r="T61" i="6"/>
  <c r="S61" i="6"/>
  <c r="R61" i="6"/>
  <c r="Q61" i="6"/>
  <c r="O61" i="6"/>
  <c r="N61" i="6"/>
  <c r="M61" i="6"/>
  <c r="K61" i="6"/>
  <c r="J61" i="6"/>
  <c r="Z60" i="6"/>
  <c r="Y60" i="6"/>
  <c r="W60" i="6"/>
  <c r="V60" i="6"/>
  <c r="U60" i="6"/>
  <c r="T60" i="6"/>
  <c r="S60" i="6"/>
  <c r="R60" i="6"/>
  <c r="Q60" i="6"/>
  <c r="P60" i="6"/>
  <c r="N60" i="6"/>
  <c r="M60" i="6"/>
  <c r="K60" i="6"/>
  <c r="J60" i="6"/>
  <c r="Z59" i="6"/>
  <c r="Y59" i="6"/>
  <c r="X59" i="6"/>
  <c r="W59" i="6"/>
  <c r="V59" i="6"/>
  <c r="U59" i="6"/>
  <c r="T59" i="6"/>
  <c r="S59" i="6"/>
  <c r="R59" i="6"/>
  <c r="Q59" i="6"/>
  <c r="O59" i="6"/>
  <c r="N59" i="6"/>
  <c r="M59" i="6"/>
  <c r="K59" i="6"/>
  <c r="J59" i="6"/>
  <c r="Z58" i="6"/>
  <c r="Y58" i="6"/>
  <c r="X58" i="6"/>
  <c r="V58" i="6"/>
  <c r="U58" i="6"/>
  <c r="S58" i="6"/>
  <c r="R58" i="6"/>
  <c r="Q58" i="6"/>
  <c r="P58" i="6"/>
  <c r="O58" i="6"/>
  <c r="M58" i="6"/>
  <c r="K58" i="6"/>
  <c r="J58" i="6"/>
  <c r="Z57" i="6"/>
  <c r="Y57" i="6"/>
  <c r="W57" i="6"/>
  <c r="V57" i="6"/>
  <c r="U57" i="6"/>
  <c r="Q57" i="6"/>
  <c r="P57" i="6"/>
  <c r="N57" i="6"/>
  <c r="M57" i="6"/>
  <c r="K57" i="6"/>
  <c r="J57" i="6"/>
  <c r="Z56" i="6"/>
  <c r="Y56" i="6"/>
  <c r="W56" i="6"/>
  <c r="V56" i="6"/>
  <c r="T56" i="6"/>
  <c r="S56" i="6"/>
  <c r="R56" i="6"/>
  <c r="Q56" i="6"/>
  <c r="P56" i="6"/>
  <c r="O56" i="6"/>
  <c r="K56" i="6"/>
  <c r="J56" i="6"/>
  <c r="Z55" i="6"/>
  <c r="Y55" i="6"/>
  <c r="X55" i="6"/>
  <c r="W55" i="6"/>
  <c r="U55" i="6"/>
  <c r="S55" i="6"/>
  <c r="P55" i="6"/>
  <c r="M55" i="6"/>
  <c r="K55" i="6"/>
  <c r="J55" i="6"/>
  <c r="Z54" i="6"/>
  <c r="X54" i="6"/>
  <c r="U54" i="6"/>
  <c r="R54" i="6"/>
  <c r="P54" i="6"/>
  <c r="N54" i="6"/>
  <c r="K54" i="6"/>
  <c r="J54" i="6"/>
  <c r="Z53" i="6"/>
  <c r="W53" i="6"/>
  <c r="T53" i="6"/>
  <c r="O53" i="6"/>
  <c r="N53" i="6"/>
  <c r="K53" i="6"/>
  <c r="J53" i="6"/>
  <c r="K52" i="6"/>
  <c r="J52" i="6"/>
  <c r="Y51" i="6"/>
  <c r="X51" i="6"/>
  <c r="W51" i="6"/>
  <c r="V51" i="6"/>
  <c r="U51" i="6"/>
  <c r="T51" i="6"/>
  <c r="S51" i="6"/>
  <c r="R51" i="6"/>
  <c r="Q51" i="6"/>
  <c r="P51" i="6"/>
  <c r="O51" i="6"/>
  <c r="N51" i="6"/>
  <c r="M51" i="6"/>
  <c r="K51" i="6"/>
  <c r="J51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K50" i="6"/>
  <c r="J50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K49" i="6"/>
  <c r="J49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K48" i="6"/>
  <c r="J48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K47" i="6"/>
  <c r="J47" i="6"/>
  <c r="Z46" i="6"/>
  <c r="Y46" i="6"/>
  <c r="X46" i="6"/>
  <c r="W46" i="6"/>
  <c r="V46" i="6"/>
  <c r="U46" i="6"/>
  <c r="T46" i="6"/>
  <c r="Q46" i="6"/>
  <c r="O46" i="6"/>
  <c r="N46" i="6"/>
  <c r="K46" i="6"/>
  <c r="J46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K45" i="6"/>
  <c r="J45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K44" i="6"/>
  <c r="J44" i="6"/>
  <c r="Z43" i="6"/>
  <c r="Y43" i="6"/>
  <c r="X43" i="6"/>
  <c r="V43" i="6"/>
  <c r="U43" i="6"/>
  <c r="T43" i="6"/>
  <c r="S43" i="6"/>
  <c r="R43" i="6"/>
  <c r="Q43" i="6"/>
  <c r="P43" i="6"/>
  <c r="O43" i="6"/>
  <c r="N43" i="6"/>
  <c r="K43" i="6"/>
  <c r="J43" i="6"/>
  <c r="Z42" i="6"/>
  <c r="Y42" i="6"/>
  <c r="X42" i="6"/>
  <c r="W42" i="6"/>
  <c r="V42" i="6"/>
  <c r="U42" i="6"/>
  <c r="T42" i="6"/>
  <c r="S42" i="6"/>
  <c r="R42" i="6"/>
  <c r="Q42" i="6"/>
  <c r="P42" i="6"/>
  <c r="O42" i="6"/>
  <c r="M42" i="6"/>
  <c r="K42" i="6"/>
  <c r="J42" i="6"/>
  <c r="Z41" i="6"/>
  <c r="Y41" i="6"/>
  <c r="X41" i="6"/>
  <c r="W41" i="6"/>
  <c r="V41" i="6"/>
  <c r="U41" i="6"/>
  <c r="T41" i="6"/>
  <c r="R41" i="6"/>
  <c r="Q41" i="6"/>
  <c r="O41" i="6"/>
  <c r="M41" i="6"/>
  <c r="K41" i="6"/>
  <c r="J41" i="6"/>
  <c r="Z40" i="6"/>
  <c r="Y40" i="6"/>
  <c r="W40" i="6"/>
  <c r="V40" i="6"/>
  <c r="S40" i="6"/>
  <c r="R40" i="6"/>
  <c r="Q40" i="6"/>
  <c r="P40" i="6"/>
  <c r="O40" i="6"/>
  <c r="M40" i="6"/>
  <c r="K40" i="6"/>
  <c r="J40" i="6"/>
  <c r="Z39" i="6"/>
  <c r="Y39" i="6"/>
  <c r="X39" i="6"/>
  <c r="W39" i="6"/>
  <c r="U39" i="6"/>
  <c r="T39" i="6"/>
  <c r="S39" i="6"/>
  <c r="R39" i="6"/>
  <c r="Q39" i="6"/>
  <c r="P39" i="6"/>
  <c r="N39" i="6"/>
  <c r="M39" i="6"/>
  <c r="K39" i="6"/>
  <c r="J39" i="6"/>
  <c r="Z38" i="6"/>
  <c r="Y38" i="6"/>
  <c r="X38" i="6"/>
  <c r="W38" i="6"/>
  <c r="V38" i="6"/>
  <c r="U38" i="6"/>
  <c r="S38" i="6"/>
  <c r="R38" i="6"/>
  <c r="O38" i="6"/>
  <c r="N38" i="6"/>
  <c r="K38" i="6"/>
  <c r="J38" i="6"/>
  <c r="Z37" i="6"/>
  <c r="Y37" i="6"/>
  <c r="W37" i="6"/>
  <c r="U37" i="6"/>
  <c r="T37" i="6"/>
  <c r="S37" i="6"/>
  <c r="P37" i="6"/>
  <c r="N37" i="6"/>
  <c r="M37" i="6"/>
  <c r="K37" i="6"/>
  <c r="J37" i="6"/>
  <c r="Z36" i="6"/>
  <c r="Y36" i="6"/>
  <c r="X36" i="6"/>
  <c r="S36" i="6"/>
  <c r="O36" i="6"/>
  <c r="N36" i="6"/>
  <c r="M36" i="6"/>
  <c r="K36" i="6"/>
  <c r="J36" i="6"/>
  <c r="Z35" i="6"/>
  <c r="Y35" i="6"/>
  <c r="V35" i="6"/>
  <c r="R35" i="6"/>
  <c r="P35" i="6"/>
  <c r="N35" i="6"/>
  <c r="K35" i="6"/>
  <c r="J35" i="6"/>
  <c r="Z34" i="6"/>
  <c r="Y34" i="6"/>
  <c r="T34" i="6"/>
  <c r="Q34" i="6"/>
  <c r="P34" i="6"/>
  <c r="M34" i="6"/>
  <c r="K34" i="6"/>
  <c r="J34" i="6"/>
  <c r="K33" i="6"/>
  <c r="J33" i="6"/>
  <c r="K32" i="6"/>
  <c r="J32" i="6"/>
  <c r="K31" i="6"/>
  <c r="J31" i="6"/>
  <c r="K30" i="6"/>
  <c r="J30" i="6"/>
  <c r="K29" i="6"/>
  <c r="J29" i="6"/>
  <c r="K28" i="6"/>
  <c r="J28" i="6"/>
  <c r="K27" i="6"/>
  <c r="J27" i="6"/>
  <c r="K26" i="6"/>
  <c r="J26" i="6"/>
  <c r="K25" i="6"/>
  <c r="J25" i="6"/>
  <c r="K24" i="6"/>
  <c r="J24" i="6"/>
  <c r="K23" i="6"/>
  <c r="J23" i="6"/>
  <c r="K22" i="6"/>
  <c r="J22" i="6"/>
  <c r="K21" i="6"/>
  <c r="J21" i="6"/>
  <c r="K20" i="6"/>
  <c r="J20" i="6"/>
  <c r="K19" i="6"/>
  <c r="J19" i="6"/>
  <c r="K18" i="6"/>
  <c r="J18" i="6"/>
  <c r="K17" i="6"/>
  <c r="J17" i="6"/>
  <c r="K16" i="6"/>
  <c r="J16" i="6"/>
  <c r="K15" i="6"/>
  <c r="J15" i="6"/>
  <c r="K14" i="6"/>
  <c r="J14" i="6"/>
  <c r="K13" i="6"/>
  <c r="J13" i="6"/>
  <c r="K12" i="6"/>
  <c r="J12" i="6"/>
  <c r="K11" i="6"/>
  <c r="J11" i="6"/>
  <c r="K10" i="6"/>
  <c r="J10" i="6"/>
  <c r="K9" i="6"/>
  <c r="J9" i="6"/>
  <c r="K8" i="6"/>
  <c r="J8" i="6"/>
  <c r="K7" i="6"/>
  <c r="J7" i="6"/>
  <c r="K6" i="6"/>
  <c r="J6" i="6"/>
  <c r="K5" i="6"/>
  <c r="J5" i="6"/>
  <c r="K4" i="6"/>
  <c r="J4" i="6"/>
  <c r="K3" i="6"/>
  <c r="J3" i="6"/>
  <c r="K2" i="6"/>
  <c r="J2" i="6"/>
</calcChain>
</file>

<file path=xl/sharedStrings.xml><?xml version="1.0" encoding="utf-8"?>
<sst xmlns="http://schemas.openxmlformats.org/spreadsheetml/2006/main" count="101627" uniqueCount="6221">
  <si>
    <t>Location</t>
  </si>
  <si>
    <t>Year</t>
  </si>
  <si>
    <t>Date</t>
  </si>
  <si>
    <t>Event</t>
  </si>
  <si>
    <t>Stage</t>
  </si>
  <si>
    <t>Heat</t>
  </si>
  <si>
    <t>Rider1</t>
  </si>
  <si>
    <t>Rider2</t>
  </si>
  <si>
    <t>Country</t>
  </si>
  <si>
    <t>Age1</t>
  </si>
  <si>
    <t>Age2</t>
  </si>
  <si>
    <t>Rank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</si>
  <si>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</si>
  <si>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</si>
  <si>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</si>
  <si>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</si>
  <si>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</si>
  <si>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</si>
  <si>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</si>
  <si>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</si>
  <si>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</si>
  <si>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</si>
  <si>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</si>
  <si>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</si>
  <si>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P.Laps</t>
  </si>
  <si>
    <t>M.Laps</t>
  </si>
  <si>
    <t>Total</t>
  </si>
  <si>
    <t>Time</t>
  </si>
  <si>
    <t>Avg Speed</t>
  </si>
  <si>
    <t>Nilai</t>
  </si>
  <si>
    <t>NC</t>
  </si>
  <si>
    <t>F</t>
  </si>
  <si>
    <t>VAN BELLE Lisa</t>
  </si>
  <si>
    <t>WIEBES Lorena</t>
  </si>
  <si>
    <t>NED</t>
  </si>
  <si>
    <t>BOTHA Bryony</t>
  </si>
  <si>
    <t>FOWLER Prudence</t>
  </si>
  <si>
    <t>NZL</t>
  </si>
  <si>
    <t>SEITZ Aline</t>
  </si>
  <si>
    <t>ANDRES Michelle</t>
  </si>
  <si>
    <t>SUI</t>
  </si>
  <si>
    <t>ZHOU Menghan</t>
  </si>
  <si>
    <t>CHEN Ning</t>
  </si>
  <si>
    <t>CHN</t>
  </si>
  <si>
    <t>DE CLERCQ Katrijn</t>
  </si>
  <si>
    <t>HESTERS Hélène</t>
  </si>
  <si>
    <t>BEL</t>
  </si>
  <si>
    <t>KAKITA Maho</t>
  </si>
  <si>
    <t>IKEDA Mizuki</t>
  </si>
  <si>
    <t>JPN</t>
  </si>
  <si>
    <t>CHEREAU Clémence</t>
  </si>
  <si>
    <t>DUPIN Melanie</t>
  </si>
  <si>
    <t>FRA</t>
  </si>
  <si>
    <t>LEE Sze Wing</t>
  </si>
  <si>
    <t>LEUNG Wing Yee</t>
  </si>
  <si>
    <t>HKG</t>
  </si>
  <si>
    <t>SZCZ?SNA Martyna</t>
  </si>
  <si>
    <t>WANKIEWICZ Olga</t>
  </si>
  <si>
    <t>POL</t>
  </si>
  <si>
    <t>BAIMA Anita</t>
  </si>
  <si>
    <t>FIDANZA Martina</t>
  </si>
  <si>
    <t>ITA</t>
  </si>
  <si>
    <t>CREIGHTON Erin Grace</t>
  </si>
  <si>
    <t>GILLESPIE Lara</t>
  </si>
  <si>
    <t>IRL</t>
  </si>
  <si>
    <t>INGRAM Bethany</t>
  </si>
  <si>
    <t>JIMENEZ PALOS Emma Louise</t>
  </si>
  <si>
    <t>USA</t>
  </si>
  <si>
    <t>CORTES UGARTE Scarlet</t>
  </si>
  <si>
    <t>ROJAS LESCOT Marlen</t>
  </si>
  <si>
    <t>CHI</t>
  </si>
  <si>
    <t>ISMAILOVA Samira</t>
  </si>
  <si>
    <t>KOZIEVA Nafosat</t>
  </si>
  <si>
    <t>UZB</t>
  </si>
  <si>
    <t>Hong Kong</t>
  </si>
  <si>
    <t>BORRAS Marion</t>
  </si>
  <si>
    <t>FORTIN Valentine</t>
  </si>
  <si>
    <t>BOOTHMAN Erin</t>
  </si>
  <si>
    <t>LEECH Madelaine</t>
  </si>
  <si>
    <t>GBR</t>
  </si>
  <si>
    <t>VEENHOVEN Nienke</t>
  </si>
  <si>
    <t>DIDERIKSEN Amalie</t>
  </si>
  <si>
    <t>KLINGE Ellen</t>
  </si>
  <si>
    <t>DEN</t>
  </si>
  <si>
    <t>CONSONNI Chiara</t>
  </si>
  <si>
    <t>UCHINO Tsuyaka</t>
  </si>
  <si>
    <t>BRÄUTIGAM Messane</t>
  </si>
  <si>
    <t>TEUTENBERG Lea Lin</t>
  </si>
  <si>
    <t>GER</t>
  </si>
  <si>
    <t>PLOUFFE Maeve</t>
  </si>
  <si>
    <t>WILL Keira</t>
  </si>
  <si>
    <t>AUS</t>
  </si>
  <si>
    <t>GONG Xianbing</t>
  </si>
  <si>
    <t>JEFFERS Emma</t>
  </si>
  <si>
    <t>MAJENDIE Fiona</t>
  </si>
  <si>
    <t>PLANTE Lily</t>
  </si>
  <si>
    <t>CAN</t>
  </si>
  <si>
    <t>BALEIŠYTE Olivija</t>
  </si>
  <si>
    <t>GEDRAITYT? Akvile</t>
  </si>
  <si>
    <t>LTU</t>
  </si>
  <si>
    <t>DNF</t>
  </si>
  <si>
    <t>RIZAEVA Asal</t>
  </si>
  <si>
    <t>Santiago</t>
  </si>
  <si>
    <t>WCH</t>
  </si>
  <si>
    <t>ARCHIBALD Katie</t>
  </si>
  <si>
    <t>BERTEAU Victoire</t>
  </si>
  <si>
    <t>GUAZZINI Vittoria</t>
  </si>
  <si>
    <t>BOSSUYT Shari</t>
  </si>
  <si>
    <t>DONNELLY Samantha</t>
  </si>
  <si>
    <t>LEU Lorena</t>
  </si>
  <si>
    <t>MANLY Alexandra Grace</t>
  </si>
  <si>
    <t>POLITES Alyssa</t>
  </si>
  <si>
    <t>AUERBACH-LIND Laura</t>
  </si>
  <si>
    <t>N?MCOVÁ Barbora</t>
  </si>
  <si>
    <t>ŠEVČÍKOVÁ Petra</t>
  </si>
  <si>
    <t>CZE</t>
  </si>
  <si>
    <t>TRACKA Maja</t>
  </si>
  <si>
    <t>JASTRAB Megan</t>
  </si>
  <si>
    <t>BARRACLOUGH Ngaire</t>
  </si>
  <si>
    <t>CASTAÑO QUINTERO Elizabeth</t>
  </si>
  <si>
    <t>HERNANDEZ GOMEZ Lina Marcela</t>
  </si>
  <si>
    <t>COL</t>
  </si>
  <si>
    <t>GARRIDO MUÑOZ Javiera</t>
  </si>
  <si>
    <t>Konya</t>
  </si>
  <si>
    <t>SHEARMAN Emily</t>
  </si>
  <si>
    <t>BÁRTOVÁ Gabriela</t>
  </si>
  <si>
    <t>ŠEV?ÍKOVÁ Petra</t>
  </si>
  <si>
    <t>LORKOWSKA Patrycja</t>
  </si>
  <si>
    <t>WITTEVRONGEL Lani</t>
  </si>
  <si>
    <t>ALBERT BOSCH Ainara</t>
  </si>
  <si>
    <t>ANGUELA YAGUEZ Eva</t>
  </si>
  <si>
    <t>ESP</t>
  </si>
  <si>
    <t>Heusden-Zolder</t>
  </si>
  <si>
    <t>EC</t>
  </si>
  <si>
    <t>VAN DER DUIN Maike</t>
  </si>
  <si>
    <t>KLINGE Hjøllund Ellen</t>
  </si>
  <si>
    <t>GRIFFIN Mia</t>
  </si>
  <si>
    <t>EVANS Neah</t>
  </si>
  <si>
    <t>LEECH Sophie Madelaine</t>
  </si>
  <si>
    <t>REIßNER Lena Charlotte</t>
  </si>
  <si>
    <t>RODRIGUEZ CORDERO Laura</t>
  </si>
  <si>
    <t>KOLYZHUK Anna</t>
  </si>
  <si>
    <t>VELYCHKO Kateryna</t>
  </si>
  <si>
    <t>UKR</t>
  </si>
  <si>
    <t>Ballerup</t>
  </si>
  <si>
    <t>LETH Julie</t>
  </si>
  <si>
    <t>RAAIJMAKERS Marit</t>
  </si>
  <si>
    <t>VALENTE Jennifer</t>
  </si>
  <si>
    <t>SEVCIKOVA Petra</t>
  </si>
  <si>
    <t>BARTOVA Gabriela</t>
  </si>
  <si>
    <t>LYLYK Kiara</t>
  </si>
  <si>
    <t>Paris</t>
  </si>
  <si>
    <t>OLY</t>
  </si>
  <si>
    <t>BARKER Elinor</t>
  </si>
  <si>
    <t>van der DUIN Maike</t>
  </si>
  <si>
    <t>van BELLE Lisa</t>
  </si>
  <si>
    <t>WILLIAMS Lily</t>
  </si>
  <si>
    <t>COPPONI Clara</t>
  </si>
  <si>
    <t>PIKULIK Daria</t>
  </si>
  <si>
    <t>PIKULIK Wiktoria</t>
  </si>
  <si>
    <t>BAKER Georgia</t>
  </si>
  <si>
    <t>de CLERCQ Katrijn</t>
  </si>
  <si>
    <t>SHARPE Alice</t>
  </si>
  <si>
    <t>BRAUßE Franziska</t>
  </si>
  <si>
    <t>COLES-LYSTER Maggie</t>
  </si>
  <si>
    <t>BONHOMME Ariane</t>
  </si>
  <si>
    <t>Milton</t>
  </si>
  <si>
    <t>BALSAMO Elisa</t>
  </si>
  <si>
    <t>RKD</t>
  </si>
  <si>
    <t>MIZUTANI Ayana</t>
  </si>
  <si>
    <t>ZABELINSKAYA Olga</t>
  </si>
  <si>
    <t>LEUNG Bo Yee</t>
  </si>
  <si>
    <t>ZANARDI Silvia</t>
  </si>
  <si>
    <t>VITILLO Matilde</t>
  </si>
  <si>
    <t>KRUM Ida</t>
  </si>
  <si>
    <t>GAXIOLA GONZALEZ Maria Antonieta</t>
  </si>
  <si>
    <t>SALAZAR VAZQUEZ Lizbeth Yarely</t>
  </si>
  <si>
    <t>MEX</t>
  </si>
  <si>
    <t>OKAMOTO Misaki</t>
  </si>
  <si>
    <t>MISYURINA Margarita</t>
  </si>
  <si>
    <t>KARIMOVA Sofiya</t>
  </si>
  <si>
    <t>TTT</t>
  </si>
  <si>
    <t>HUANG Zhilin</t>
  </si>
  <si>
    <t>MARCHAND Constance</t>
  </si>
  <si>
    <t>SCF</t>
  </si>
  <si>
    <t>Adelaide</t>
  </si>
  <si>
    <t>LEWIS Sophie</t>
  </si>
  <si>
    <t>TIN</t>
  </si>
  <si>
    <t>DRUMMOND Michaela</t>
  </si>
  <si>
    <t>ALZINI Martina</t>
  </si>
  <si>
    <t>ACEVEDO MENDOZA Yareli</t>
  </si>
  <si>
    <t>FERRERES NAVARRO Isabel</t>
  </si>
  <si>
    <t>Apeldoorn</t>
  </si>
  <si>
    <t>KOPECKY Lotte</t>
  </si>
  <si>
    <t>GILLESPIE lara</t>
  </si>
  <si>
    <t>LIECHTI Jasmin</t>
  </si>
  <si>
    <t>KLIMCHENKO Tetyana</t>
  </si>
  <si>
    <t>KOROTIEIEVA Arina</t>
  </si>
  <si>
    <t>KOHOUTKOVÁ Kate?ina</t>
  </si>
  <si>
    <t>Glasgow</t>
  </si>
  <si>
    <t>WOLLASTON Ally Marée</t>
  </si>
  <si>
    <t>KAJIHARA Yumi</t>
  </si>
  <si>
    <t>KOHOUTKOVÁ Kateřina</t>
  </si>
  <si>
    <t>YANG Qianyu</t>
  </si>
  <si>
    <t>HENGEVELD Daniek</t>
  </si>
  <si>
    <t>LARRARTE ARTEAGA Eukene</t>
  </si>
  <si>
    <t>BURLOVÁ Kristýna</t>
  </si>
  <si>
    <t>MORAN Chloe</t>
  </si>
  <si>
    <t>MARR Sophie</t>
  </si>
  <si>
    <t>LIU Jiali</t>
  </si>
  <si>
    <t>CAO Yuan</t>
  </si>
  <si>
    <t>DOS SANTOS RODRIGUES Wellyda Regisleyne</t>
  </si>
  <si>
    <t>LEITE DE MELO Alice Tamirys</t>
  </si>
  <si>
    <t>BRA</t>
  </si>
  <si>
    <t>Cairo</t>
  </si>
  <si>
    <t>SELVA Francesca</t>
  </si>
  <si>
    <t>NĚMCOVÁ Barbora</t>
  </si>
  <si>
    <t>VELASCO FUENTES Victoria</t>
  </si>
  <si>
    <t>Jakarta</t>
  </si>
  <si>
    <t>GULICK Colleen</t>
  </si>
  <si>
    <t>FURUYAMA Kie</t>
  </si>
  <si>
    <t>HUANG Ting Ying</t>
  </si>
  <si>
    <t>ZENG Ke Xin</t>
  </si>
  <si>
    <t>TPE</t>
  </si>
  <si>
    <t>KENNY Laura</t>
  </si>
  <si>
    <t>BARBIERI Rachele</t>
  </si>
  <si>
    <t>METTRAUX Lena</t>
  </si>
  <si>
    <t>VAN DAM Sarah</t>
  </si>
  <si>
    <t>CALVO BARBERO Tania</t>
  </si>
  <si>
    <t>Cali</t>
  </si>
  <si>
    <t>PATERNOSTER Letizia</t>
  </si>
  <si>
    <t>WYLLIE Ella</t>
  </si>
  <si>
    <t>HERRERA SERRANO Mariana</t>
  </si>
  <si>
    <t>SANCHEZ MELO Jennifer</t>
  </si>
  <si>
    <t>PANG Yao</t>
  </si>
  <si>
    <t>BARNWELL Ella</t>
  </si>
  <si>
    <t>VANHOVE Marith</t>
  </si>
  <si>
    <t>KUSKOVA Yanina</t>
  </si>
  <si>
    <t>ROSEMAN-GANNON Ruby</t>
  </si>
  <si>
    <t>KAY Emily</t>
  </si>
  <si>
    <t>GSCHWENTNER Leila</t>
  </si>
  <si>
    <t>EBERHARDT Verena</t>
  </si>
  <si>
    <t>AUT</t>
  </si>
  <si>
    <t>TBR</t>
  </si>
  <si>
    <t>Roubaix</t>
  </si>
  <si>
    <t>Q</t>
  </si>
  <si>
    <t>PIETERS Amy</t>
  </si>
  <si>
    <t>WILD Kirsten</t>
  </si>
  <si>
    <t>FEDOTOVA Kseniia</t>
  </si>
  <si>
    <t>TSERAKH Hanna</t>
  </si>
  <si>
    <t>KIPTSIKAVA Nastassia</t>
  </si>
  <si>
    <t>BLR</t>
  </si>
  <si>
    <t>ISASI CRISTOBAL Ziortza</t>
  </si>
  <si>
    <t>RYAN Kendall</t>
  </si>
  <si>
    <t>LE NET Marie</t>
  </si>
  <si>
    <t>NOVOLODSKAIA Mariya</t>
  </si>
  <si>
    <t>MILIAEVA Mariia</t>
  </si>
  <si>
    <t>RCF</t>
  </si>
  <si>
    <t>MACHACOVA Jarmila</t>
  </si>
  <si>
    <t>ROJAS ZAPATA Lina Mabel</t>
  </si>
  <si>
    <t>van DAM Sarah</t>
  </si>
  <si>
    <t>LEITE de MELO Alice Tamirys</t>
  </si>
  <si>
    <t>DEGRENDELE Nicky</t>
  </si>
  <si>
    <t>MOHAMAD ZUBIR Nur Aisyah</t>
  </si>
  <si>
    <t>NORZALI Nurqadrina Emylia</t>
  </si>
  <si>
    <t>MAS</t>
  </si>
  <si>
    <t>Tokyo</t>
  </si>
  <si>
    <t>KHATUNTSEVA Gulnaz</t>
  </si>
  <si>
    <t>ROC</t>
  </si>
  <si>
    <t>le NET Marie</t>
  </si>
  <si>
    <t>EDMONDSON Annette</t>
  </si>
  <si>
    <t>D'HOORE Jolien</t>
  </si>
  <si>
    <t>HODGES Jessie</t>
  </si>
  <si>
    <t>BUCHANAN Rushlee</t>
  </si>
  <si>
    <t>KLEIN Lisa</t>
  </si>
  <si>
    <t>McCURLEY Shannon</t>
  </si>
  <si>
    <t>NAKAMURA Kisato</t>
  </si>
  <si>
    <t>St Petersburg</t>
  </si>
  <si>
    <t>KLIMOVA Diana</t>
  </si>
  <si>
    <t>MCT</t>
  </si>
  <si>
    <t>ABAIDULLINA Inna</t>
  </si>
  <si>
    <t>IVANCHENKO Alena</t>
  </si>
  <si>
    <t>RUS</t>
  </si>
  <si>
    <t>OLSEN Amalie Winther</t>
  </si>
  <si>
    <t>QUAADE Michelle</t>
  </si>
  <si>
    <t>ABRAMENKA Alina</t>
  </si>
  <si>
    <t>LEBEDZ Dziyana</t>
  </si>
  <si>
    <t>Berlin</t>
  </si>
  <si>
    <t>PLOSAJ Nikol</t>
  </si>
  <si>
    <t>BOYLAN Lydia</t>
  </si>
  <si>
    <t>GURLEY Lydia</t>
  </si>
  <si>
    <t>SOLOVEI Ganna</t>
  </si>
  <si>
    <t>NAHIRNA Anna</t>
  </si>
  <si>
    <t>WALDIS Andrea</t>
  </si>
  <si>
    <t>WANG Xiaofei</t>
  </si>
  <si>
    <t>CURE Amy</t>
  </si>
  <si>
    <t>PIVAVARAVA Palina</t>
  </si>
  <si>
    <t>SAVENKA Ina</t>
  </si>
  <si>
    <t>CONFALONIERI Maria Giulia</t>
  </si>
  <si>
    <t>DRONOVA Tamara</t>
  </si>
  <si>
    <t>MCCURLEY Shannon</t>
  </si>
  <si>
    <t>STOCK Gudrun</t>
  </si>
  <si>
    <t>SÜßEMILCH Laura</t>
  </si>
  <si>
    <t>COLLIER Devaney</t>
  </si>
  <si>
    <t>BROUWER Miriam</t>
  </si>
  <si>
    <t>SHARAKOVA Tatsiana</t>
  </si>
  <si>
    <t>Brisbane</t>
  </si>
  <si>
    <t>BIRCH Christina</t>
  </si>
  <si>
    <t>SUZUKI Nao</t>
  </si>
  <si>
    <t>SHEATH Racquel</t>
  </si>
  <si>
    <t>KLIACHINA Oksana</t>
  </si>
  <si>
    <t>HECHLER Katharina</t>
  </si>
  <si>
    <t>Cambridge</t>
  </si>
  <si>
    <t>SUB</t>
  </si>
  <si>
    <t>SCHMIDT Trine</t>
  </si>
  <si>
    <t>SHIELDS Nicole</t>
  </si>
  <si>
    <t>KOHOUTKOVA Katerina</t>
  </si>
  <si>
    <t>DEMAY Coralie</t>
  </si>
  <si>
    <t>ZHANG Ying</t>
  </si>
  <si>
    <t>Minsk</t>
  </si>
  <si>
    <t>NELSON Emily</t>
  </si>
  <si>
    <t>ARREOLA NAVARRO Sofia</t>
  </si>
  <si>
    <t>Pruszkow</t>
  </si>
  <si>
    <t>BADYKOVA Gulnaz</t>
  </si>
  <si>
    <t>JEULAND Pascale</t>
  </si>
  <si>
    <t>HOCHMANN Lucie</t>
  </si>
  <si>
    <t>BEVERIDGE Alison</t>
  </si>
  <si>
    <t>GIBSON Kinley</t>
  </si>
  <si>
    <t>BERTHON Laurie</t>
  </si>
  <si>
    <t>KNAUER Anna</t>
  </si>
  <si>
    <t>MARTIN-WALLACE Alex</t>
  </si>
  <si>
    <t>Shanghai</t>
  </si>
  <si>
    <t>MORRIS Anna</t>
  </si>
  <si>
    <t>FIALLA Ida</t>
  </si>
  <si>
    <t>ESCALERA Isabella Maria</t>
  </si>
  <si>
    <t>STRAKATÁ Vendula</t>
  </si>
  <si>
    <t>VILLALON SANCHEZ Aranza</t>
  </si>
  <si>
    <t>Athlete</t>
  </si>
  <si>
    <t>Age</t>
  </si>
  <si>
    <t>100m</t>
  </si>
  <si>
    <t>100-200m</t>
  </si>
  <si>
    <t>Diff</t>
  </si>
  <si>
    <t>200m</t>
  </si>
  <si>
    <t>MORTON Stephanie</t>
  </si>
  <si>
    <t>LEE Wai Sze</t>
  </si>
  <si>
    <t>VOGEL Kristina</t>
  </si>
  <si>
    <t>GROS Mathilde</t>
  </si>
  <si>
    <t>KRUPECKAITE Simona</t>
  </si>
  <si>
    <t>HANSEN Natasha</t>
  </si>
  <si>
    <t>McCULLOCH Kaarle</t>
  </si>
  <si>
    <t>GRABOSCH Pauline Sophie</t>
  </si>
  <si>
    <t>VOINOVA Anastasiia</t>
  </si>
  <si>
    <t>SHMELEVA Daria</t>
  </si>
  <si>
    <t>BASOVA Liubov</t>
  </si>
  <si>
    <t>BAYONA PINEDA Martha</t>
  </si>
  <si>
    <t>TAKOS Holly</t>
  </si>
  <si>
    <t>O'BRIEN Kate</t>
  </si>
  <si>
    <t>MAROZAITE Migle</t>
  </si>
  <si>
    <t>MARCHANT Katy</t>
  </si>
  <si>
    <t>LIN Junhong</t>
  </si>
  <si>
    <t>VAN RIESSEN Laurine</t>
  </si>
  <si>
    <t>BRASPENNINCX Shanne</t>
  </si>
  <si>
    <t>LEE Hyejin</t>
  </si>
  <si>
    <t>KOR</t>
  </si>
  <si>
    <t>KIM Won Gyeong</t>
  </si>
  <si>
    <t>HINZE Emma</t>
  </si>
  <si>
    <t>STARIKOVA Olena</t>
  </si>
  <si>
    <t>GAVIRIA RENDON Juliana</t>
  </si>
  <si>
    <t>CASAS ROIGE Helena</t>
  </si>
  <si>
    <t>DEBORAH Deborah</t>
  </si>
  <si>
    <t>IND</t>
  </si>
  <si>
    <t>MA Wing Yu</t>
  </si>
  <si>
    <t>MPC</t>
  </si>
  <si>
    <t>GUO Yufang</t>
  </si>
  <si>
    <t>HBT</t>
  </si>
  <si>
    <t>KOBAYASHI Yuka</t>
  </si>
  <si>
    <t>van de WOUW Hetty</t>
  </si>
  <si>
    <t>SONG Chaorui</t>
  </si>
  <si>
    <t>PODMORE Olivia</t>
  </si>
  <si>
    <t>GODBY Madalyn</t>
  </si>
  <si>
    <t>JAMES Rachel</t>
  </si>
  <si>
    <t>CUMMING Emma</t>
  </si>
  <si>
    <t>MAEDA Kayono</t>
  </si>
  <si>
    <t>JAGODZINSKA Julita</t>
  </si>
  <si>
    <t>BISSOLATI Elena</t>
  </si>
  <si>
    <t>MARQUARDT Mandy</t>
  </si>
  <si>
    <t>STEWART Robyn</t>
  </si>
  <si>
    <t>KARWACKA Marlena</t>
  </si>
  <si>
    <t>ANDREOTTI Maila</t>
  </si>
  <si>
    <t>LI Yin Yin</t>
  </si>
  <si>
    <t>MOHD ADNAN Farina Shawati</t>
  </si>
  <si>
    <t>SDF</t>
  </si>
  <si>
    <t>Manchester</t>
  </si>
  <si>
    <t>LIGTLEE Elis</t>
  </si>
  <si>
    <t>TANG Mengqi</t>
  </si>
  <si>
    <t>WELTE Miriam</t>
  </si>
  <si>
    <t>WAL</t>
  </si>
  <si>
    <t>GAXIOLA GONZALEZ Luz Daniela</t>
  </si>
  <si>
    <t>CLAIR Sandie</t>
  </si>
  <si>
    <t>OHTA Riyu</t>
  </si>
  <si>
    <t>LOS Urszula</t>
  </si>
  <si>
    <t>VERDUGO OSUNA Yuli Paola</t>
  </si>
  <si>
    <t>WALSH Amelia</t>
  </si>
  <si>
    <t>VECE Miriam</t>
  </si>
  <si>
    <t>KISELEVA Tatiana</t>
  </si>
  <si>
    <t>BATE Lauren</t>
  </si>
  <si>
    <t>SUKHAREVA Anastasia</t>
  </si>
  <si>
    <t>ANTONOVA Natalia</t>
  </si>
  <si>
    <t>Saint Quentin en Yvelines</t>
  </si>
  <si>
    <t>RVL</t>
  </si>
  <si>
    <t>FRIEDRICH Lea Sophie</t>
  </si>
  <si>
    <t>LEE Hoi Yan Jessica</t>
  </si>
  <si>
    <t>MSP</t>
  </si>
  <si>
    <t>DSR</t>
  </si>
  <si>
    <t>MUSTAPA Fatehah</t>
  </si>
  <si>
    <t>KANKOVSKA Sara</t>
  </si>
  <si>
    <t>CTF</t>
  </si>
  <si>
    <t>BCC</t>
  </si>
  <si>
    <t>GENEST Lauriane</t>
  </si>
  <si>
    <t>SALAZAR VALLES Jessica</t>
  </si>
  <si>
    <t>SHEN Yan</t>
  </si>
  <si>
    <t>MANZONI Gloria</t>
  </si>
  <si>
    <t>ZHONG Tianshi</t>
  </si>
  <si>
    <t>London</t>
  </si>
  <si>
    <t>WARD Caitlin</t>
  </si>
  <si>
    <t>MITCHELL Kelsey</t>
  </si>
  <si>
    <t>DWI PUTRI Crismonita</t>
  </si>
  <si>
    <t>INA</t>
  </si>
  <si>
    <t>du PREEZ Charlene</t>
  </si>
  <si>
    <t>RSA</t>
  </si>
  <si>
    <t>ERD</t>
  </si>
  <si>
    <t>CAPEWELL Sophie</t>
  </si>
  <si>
    <t>HKS</t>
  </si>
  <si>
    <t>GNIDENKO Ekaterina</t>
  </si>
  <si>
    <t>WANG Tzu Chun</t>
  </si>
  <si>
    <t>KIM Soohyun</t>
  </si>
  <si>
    <t>RODRIGUEZ Nicole</t>
  </si>
  <si>
    <t>GUA</t>
  </si>
  <si>
    <t>MIADZVETSKAYA Dziyana</t>
  </si>
  <si>
    <t>ROSIDI Anis Amira</t>
  </si>
  <si>
    <t>CYT</t>
  </si>
  <si>
    <t>VAN DER PEET Steffie</t>
  </si>
  <si>
    <t>BAO Shanju</t>
  </si>
  <si>
    <t>ROGOVAYA Ekaterina</t>
  </si>
  <si>
    <t>PTM</t>
  </si>
  <si>
    <t>PUTRI Crismonita Dwi</t>
  </si>
  <si>
    <t>ANDREWS Ellesse</t>
  </si>
  <si>
    <t>SIBIAK Nikola</t>
  </si>
  <si>
    <t>ORBAN Sarah</t>
  </si>
  <si>
    <t>BGT</t>
  </si>
  <si>
    <t>UMEKAWA Fuko</t>
  </si>
  <si>
    <t>SATO Mina</t>
  </si>
  <si>
    <t>RODRIGUEZ HACOHEN Joanne</t>
  </si>
  <si>
    <t>PRÖPSTER Alessa-Catriona</t>
  </si>
  <si>
    <t>TYSHCHENKO Yana</t>
  </si>
  <si>
    <t>GRISHINA Serafima</t>
  </si>
  <si>
    <t>WALSH Orla</t>
  </si>
  <si>
    <t>ALBERS Katharina</t>
  </si>
  <si>
    <t>SKORYSHCHENKO Yuliia</t>
  </si>
  <si>
    <t>BILETSKA Alla</t>
  </si>
  <si>
    <t>JAMES Kirstie</t>
  </si>
  <si>
    <t>BOYLE Jackie</t>
  </si>
  <si>
    <t>TAMME Veronika</t>
  </si>
  <si>
    <t>RECIO CARVAJAL Abigail</t>
  </si>
  <si>
    <t>CRC</t>
  </si>
  <si>
    <t>RIDGE-DAVIS Blaine</t>
  </si>
  <si>
    <t>MOSQUERA QUICENO Yarli</t>
  </si>
  <si>
    <t>HARGRAVE Breanna</t>
  </si>
  <si>
    <t>CLONAN Kristina</t>
  </si>
  <si>
    <t>EDMUNDS Rhian</t>
  </si>
  <si>
    <t>KOUAME Taky Marie Divine</t>
  </si>
  <si>
    <t>WTT</t>
  </si>
  <si>
    <t>MICHAUX Julie</t>
  </si>
  <si>
    <t>PETRI Paulina</t>
  </si>
  <si>
    <t>SALAZAR SANCHEZ Marianis</t>
  </si>
  <si>
    <t>MOHD ASRI Nurul Izzah Izzati</t>
  </si>
  <si>
    <t>PALMER Dahlia</t>
  </si>
  <si>
    <t>JAM</t>
  </si>
  <si>
    <t>BELL Lauren</t>
  </si>
  <si>
    <t>HANKINS Kayla</t>
  </si>
  <si>
    <t>YUAN Liying</t>
  </si>
  <si>
    <t>BDR</t>
  </si>
  <si>
    <t>HACOHEN MONTEROS Nicole</t>
  </si>
  <si>
    <t>ZHAI Fei</t>
  </si>
  <si>
    <t>LUNA Valentina</t>
  </si>
  <si>
    <t>ARG</t>
  </si>
  <si>
    <t>COLILEF BARRIOS Daniela</t>
  </si>
  <si>
    <t>VERA Natalia Andrea</t>
  </si>
  <si>
    <t>YEUNG Cho Yiu</t>
  </si>
  <si>
    <t>MCKEE Mckenna</t>
  </si>
  <si>
    <t>GRIKPA Tombrapa Gladys</t>
  </si>
  <si>
    <t>NGR</t>
  </si>
  <si>
    <t>FINUCANE Emma</t>
  </si>
  <si>
    <t>PETCH Rebecca</t>
  </si>
  <si>
    <t>HWANG Hyeonseo</t>
  </si>
  <si>
    <t>PAUL Triyasha</t>
  </si>
  <si>
    <t>LUTE Mayuri</t>
  </si>
  <si>
    <t>CHEN Ching Yun</t>
  </si>
  <si>
    <t>LESTARI Wiji</t>
  </si>
  <si>
    <t>NUR INDAH Ratu Afifah</t>
  </si>
  <si>
    <t>ZHUANG Wei</t>
  </si>
  <si>
    <t>LENDEL Migle</t>
  </si>
  <si>
    <t>KING Olivia</t>
  </si>
  <si>
    <t>DALGER Tachana</t>
  </si>
  <si>
    <t>SUR</t>
  </si>
  <si>
    <t>MOHAMED Shahd</t>
  </si>
  <si>
    <t>EGY</t>
  </si>
  <si>
    <t>DUROGBADE Adejoke</t>
  </si>
  <si>
    <t>JIANG Yulu</t>
  </si>
  <si>
    <t>THOMAS Lowri</t>
  </si>
  <si>
    <t>CHEN Feifei</t>
  </si>
  <si>
    <t>CHO Sunyoung</t>
  </si>
  <si>
    <t>FULTON Shaane</t>
  </si>
  <si>
    <t>van der PEET Steffie</t>
  </si>
  <si>
    <t>LOHVINIUK Oleksandra</t>
  </si>
  <si>
    <t>MIKŠANÍKOVÁ Natálie</t>
  </si>
  <si>
    <t>NICOLAES Julie</t>
  </si>
  <si>
    <t>NCI</t>
  </si>
  <si>
    <t>USC</t>
  </si>
  <si>
    <t>MCCAIG Alessia</t>
  </si>
  <si>
    <t>DROUODE Marie Louisa</t>
  </si>
  <si>
    <t>NG Sze Wing</t>
  </si>
  <si>
    <t>KIM Haeun</t>
  </si>
  <si>
    <t>LYSENKO Alina</t>
  </si>
  <si>
    <t>AIN</t>
  </si>
  <si>
    <t>BURLAKOVA Iana</t>
  </si>
  <si>
    <t>SAKAI Aki</t>
  </si>
  <si>
    <t>SCHNEIDER Clara</t>
  </si>
  <si>
    <t>WANG Lijuan</t>
  </si>
  <si>
    <t>CUADRADO FLOREZ Stefany Lorena</t>
  </si>
  <si>
    <t>JENAER Valerie</t>
  </si>
  <si>
    <t>FIORIN Sara</t>
  </si>
  <si>
    <t>UKPESERAYE Ese</t>
  </si>
  <si>
    <t>TONG Mengqi</t>
  </si>
  <si>
    <t>SEREMAK Nikola</t>
  </si>
  <si>
    <t>McCAIG Alessia</t>
  </si>
  <si>
    <t>McGILL Molly</t>
  </si>
  <si>
    <t>JABORNÍKOVÁ Anna</t>
  </si>
  <si>
    <t>VALIUKEVIČIŪTĖ Lauryna</t>
  </si>
  <si>
    <t>CENCI Matilde</t>
  </si>
  <si>
    <t>HAYES Emily</t>
  </si>
  <si>
    <t>NAKAZAWA Haruka</t>
  </si>
  <si>
    <t>WALLACE Makaira</t>
  </si>
  <si>
    <t>TTO</t>
  </si>
  <si>
    <t>WATTS Sophie</t>
  </si>
  <si>
    <t>MOHD FARID Nur Alyssa</t>
  </si>
  <si>
    <t>VAN DE WOUW Hetty</t>
  </si>
  <si>
    <t>MOIR Iona</t>
  </si>
  <si>
    <t>EVLANOVA Ekaterina</t>
  </si>
  <si>
    <t>MCGILL Molly</t>
  </si>
  <si>
    <t>MOLINA RODRIGUEZ Paula</t>
  </si>
  <si>
    <t>YOSLOV Hayley</t>
  </si>
  <si>
    <t>CHING Yin Shan</t>
  </si>
  <si>
    <t>PETERKOVÁ Sára Kateřina</t>
  </si>
  <si>
    <t>SANDY Phoebe</t>
  </si>
  <si>
    <t>Celestina</t>
  </si>
  <si>
    <t>KUMARI Sarita</t>
  </si>
  <si>
    <t>BIAN Yimin</t>
  </si>
  <si>
    <t>GHEYSENS Zita</t>
  </si>
  <si>
    <t>CWG</t>
  </si>
  <si>
    <t>ENG</t>
  </si>
  <si>
    <t>PARRIS-SMITH Rhianna</t>
  </si>
  <si>
    <t>SCO</t>
  </si>
  <si>
    <t>TATARINOFF Liliya</t>
  </si>
  <si>
    <t>STONE Ellie</t>
  </si>
  <si>
    <t>KIPLAGAT Monica</t>
  </si>
  <si>
    <t>KEN</t>
  </si>
  <si>
    <t>DEBE Nancy Akinyi</t>
  </si>
  <si>
    <t>SEDZRO Erica</t>
  </si>
  <si>
    <t>GHA</t>
  </si>
  <si>
    <t>KALEE Kimberly</t>
  </si>
  <si>
    <t>Final_Rank</t>
  </si>
  <si>
    <t>R16</t>
  </si>
  <si>
    <t>van RIESSEN Laurine</t>
  </si>
  <si>
    <t>KRUPECKAITE-LEOPOLD Simona</t>
  </si>
  <si>
    <t>R8</t>
  </si>
  <si>
    <t>QF</t>
  </si>
  <si>
    <t>SF</t>
  </si>
  <si>
    <t>G</t>
  </si>
  <si>
    <t>B</t>
  </si>
  <si>
    <t>SUMSKYTE Viktorija</t>
  </si>
  <si>
    <t>R32</t>
  </si>
  <si>
    <t>Rep32</t>
  </si>
  <si>
    <t>Rep16</t>
  </si>
  <si>
    <t>Rep8</t>
  </si>
  <si>
    <t>5to8</t>
  </si>
  <si>
    <t>DNS</t>
  </si>
  <si>
    <t>PAVLOVIĆ Marija</t>
  </si>
  <si>
    <t>SRB</t>
  </si>
  <si>
    <t>REL</t>
  </si>
  <si>
    <t>MOIR Iona Margaret</t>
  </si>
  <si>
    <t>Round</t>
  </si>
  <si>
    <t>race_id_name</t>
  </si>
  <si>
    <t>race_id</t>
  </si>
  <si>
    <t>Gap</t>
  </si>
  <si>
    <t>Initial_CSE</t>
  </si>
  <si>
    <t>Initial_Mu</t>
  </si>
  <si>
    <t>Initial_Sigma</t>
  </si>
  <si>
    <t>Final_CSE</t>
  </si>
  <si>
    <t>Final_Mu</t>
  </si>
  <si>
    <t>Final_Sigma</t>
  </si>
  <si>
    <t>Strength_of_Field</t>
  </si>
  <si>
    <t>Milton 2018 NC R16 1 1</t>
  </si>
  <si>
    <t>Milton 2018 NC R16 2 1</t>
  </si>
  <si>
    <t>Milton 2018 NC R16 3 1</t>
  </si>
  <si>
    <t>Milton 2018 NC R16 4 1</t>
  </si>
  <si>
    <t>Milton 2018 NC R16 5 1</t>
  </si>
  <si>
    <t>Milton 2018 NC R16 6 1</t>
  </si>
  <si>
    <t>Milton 2018 NC R16 7 1</t>
  </si>
  <si>
    <t>Milton 2018 NC R16 8 1</t>
  </si>
  <si>
    <t>Milton 2018 NC R16 9 1</t>
  </si>
  <si>
    <t>Milton 2018 NC R16 10 1</t>
  </si>
  <si>
    <t>Milton 2018 NC R16 11 1</t>
  </si>
  <si>
    <t>Milton 2018 NC R16 12 1</t>
  </si>
  <si>
    <t>Milton 2018 NC R8 1 1</t>
  </si>
  <si>
    <t>Milton 2018 NC R8 2 1</t>
  </si>
  <si>
    <t>Milton 2018 NC R8 3 1</t>
  </si>
  <si>
    <t>Milton 2018 NC R8 4 1</t>
  </si>
  <si>
    <t>Milton 2018 NC R8 5 1</t>
  </si>
  <si>
    <t>Milton 2018 NC R8 6 1</t>
  </si>
  <si>
    <t>Milton 2018 NC R8 7 1</t>
  </si>
  <si>
    <t>Milton 2018 NC R8 8 1</t>
  </si>
  <si>
    <t>Milton 2018 NC QF 1 1</t>
  </si>
  <si>
    <t>Milton 2018 NC QF 2 1</t>
  </si>
  <si>
    <t>Milton 2018 NC QF 3 1</t>
  </si>
  <si>
    <t>Milton 2018 NC QF 4 1</t>
  </si>
  <si>
    <t>Milton 2018 NC QF 1 2</t>
  </si>
  <si>
    <t>Milton 2018 NC QF 2 2</t>
  </si>
  <si>
    <t>Milton 2018 NC QF 3 2</t>
  </si>
  <si>
    <t>Milton 2018 NC QF 4 2</t>
  </si>
  <si>
    <t>Milton 2018 NC SF 1 1</t>
  </si>
  <si>
    <t>Milton 2018 NC SF 2 1</t>
  </si>
  <si>
    <t>Milton 2018 NC SF 1 2</t>
  </si>
  <si>
    <t>Milton 2018 NC SF 2 2</t>
  </si>
  <si>
    <t>Milton 2018 NC F B 1</t>
  </si>
  <si>
    <t>Milton 2018 NC F G 1</t>
  </si>
  <si>
    <t>Milton 2018 NC F B 2</t>
  </si>
  <si>
    <t>Milton 2018 NC F G 2</t>
  </si>
  <si>
    <t>Berlin 2018 NC R16 1 1</t>
  </si>
  <si>
    <t>Berlin 2018 NC R16 2 1</t>
  </si>
  <si>
    <t>Berlin 2018 NC R16 3 1</t>
  </si>
  <si>
    <t>Berlin 2018 NC R16 4 1</t>
  </si>
  <si>
    <t>Berlin 2018 NC R16 5 1</t>
  </si>
  <si>
    <t>Berlin 2018 NC R16 6 1</t>
  </si>
  <si>
    <t>Berlin 2018 NC R16 7 1</t>
  </si>
  <si>
    <t>Berlin 2018 NC R16 8 1</t>
  </si>
  <si>
    <t>Berlin 2018 NC R16 9 1</t>
  </si>
  <si>
    <t>Berlin 2018 NC R16 10 1</t>
  </si>
  <si>
    <t>Berlin 2018 NC R16 11 1</t>
  </si>
  <si>
    <t>Berlin 2018 NC R16 12 1</t>
  </si>
  <si>
    <t>Berlin 2018 NC R8 1 1</t>
  </si>
  <si>
    <t>Berlin 2018 NC R8 2 1</t>
  </si>
  <si>
    <t>Berlin 2018 NC R8 3 1</t>
  </si>
  <si>
    <t>Berlin 2018 NC R8 4 1</t>
  </si>
  <si>
    <t>Berlin 2018 NC R8 5 1</t>
  </si>
  <si>
    <t>Berlin 2018 NC R8 6 1</t>
  </si>
  <si>
    <t>Berlin 2018 NC R8 7 1</t>
  </si>
  <si>
    <t>Berlin 2018 NC R8 8 1</t>
  </si>
  <si>
    <t>Berlin 2018 NC QF 1 1</t>
  </si>
  <si>
    <t>Berlin 2018 NC QF 2 1</t>
  </si>
  <si>
    <t>Berlin 2018 NC QF 3 1</t>
  </si>
  <si>
    <t>Berlin 2018 NC QF 4 1</t>
  </si>
  <si>
    <t>Berlin 2018 NC QF 1 2</t>
  </si>
  <si>
    <t>Berlin 2018 NC QF 2 2</t>
  </si>
  <si>
    <t>Berlin 2018 NC QF 3 2</t>
  </si>
  <si>
    <t>Berlin 2018 NC QF 4 2</t>
  </si>
  <si>
    <t>Berlin 2018 NC SF 1 1</t>
  </si>
  <si>
    <t>Berlin 2018 NC SF 2 1</t>
  </si>
  <si>
    <t>Berlin 2018 NC SF 1 2</t>
  </si>
  <si>
    <t>Berlin 2018 NC SF 2 2</t>
  </si>
  <si>
    <t>Berlin 2018 NC SF 2 3</t>
  </si>
  <si>
    <t>Berlin 2018 NC F B 1</t>
  </si>
  <si>
    <t>Berlin 2018 NC F G 1</t>
  </si>
  <si>
    <t>Berlin 2018 NC F B 2</t>
  </si>
  <si>
    <t>Berlin 2018 NC F G 2</t>
  </si>
  <si>
    <t>Berlin 2018 NC F B 3</t>
  </si>
  <si>
    <t>London 2018 NC R16 1 1</t>
  </si>
  <si>
    <t>London 2018 NC R16 2 1</t>
  </si>
  <si>
    <t>London 2018 NC R16 3 1</t>
  </si>
  <si>
    <t>London 2018 NC R16 4 1</t>
  </si>
  <si>
    <t>London 2018 NC R16 5 1</t>
  </si>
  <si>
    <t>London 2018 NC R16 6 1</t>
  </si>
  <si>
    <t>London 2018 NC R16 7 1</t>
  </si>
  <si>
    <t>London 2018 NC R16 8 1</t>
  </si>
  <si>
    <t>London 2018 NC R16 9 1</t>
  </si>
  <si>
    <t>London 2018 NC R16 10 1</t>
  </si>
  <si>
    <t>London 2018 NC R16 11 1</t>
  </si>
  <si>
    <t>London 2018 NC R16 12 1</t>
  </si>
  <si>
    <t>London 2018 NC R8 1 1</t>
  </si>
  <si>
    <t>London 2018 NC R8 2 1</t>
  </si>
  <si>
    <t>London 2018 NC R8 3 1</t>
  </si>
  <si>
    <t>London 2018 NC R8 4 1</t>
  </si>
  <si>
    <t>London 2018 NC R8 5 1</t>
  </si>
  <si>
    <t>London 2018 NC R8 6 1</t>
  </si>
  <si>
    <t>London 2018 NC R8 7 1</t>
  </si>
  <si>
    <t>London 2018 NC R8 8 1</t>
  </si>
  <si>
    <t>London 2018 NC QF 1 1</t>
  </si>
  <si>
    <t>London 2018 NC QF 2 1</t>
  </si>
  <si>
    <t>London 2018 NC QF 3 1</t>
  </si>
  <si>
    <t>London 2018 NC QF 4 1</t>
  </si>
  <si>
    <t>London 2018 NC QF 1 2</t>
  </si>
  <si>
    <t>London 2018 NC QF 2 2</t>
  </si>
  <si>
    <t>London 2018 NC QF 3 2</t>
  </si>
  <si>
    <t>London 2018 NC QF 4 2</t>
  </si>
  <si>
    <t>London 2018 NC SF 1 1</t>
  </si>
  <si>
    <t>London 2018 NC SF 2 1</t>
  </si>
  <si>
    <t>London 2018 NC SF 1 2</t>
  </si>
  <si>
    <t>London 2018 NC SF 2 2</t>
  </si>
  <si>
    <t>London 2018 NC F B 1</t>
  </si>
  <si>
    <t>London 2018 NC F G 1</t>
  </si>
  <si>
    <t>London 2018 NC F B 2</t>
  </si>
  <si>
    <t>London 2018 NC F G 2</t>
  </si>
  <si>
    <t>Cambridge 2019 NC R16 1 1</t>
  </si>
  <si>
    <t>Cambridge 2019 NC R16 2 1</t>
  </si>
  <si>
    <t>Cambridge 2019 NC R16 3 1</t>
  </si>
  <si>
    <t>Cambridge 2019 NC R16 4 1</t>
  </si>
  <si>
    <t>Cambridge 2019 NC R16 5 1</t>
  </si>
  <si>
    <t>Cambridge 2019 NC R16 6 1</t>
  </si>
  <si>
    <t>Cambridge 2019 NC R16 7 1</t>
  </si>
  <si>
    <t>Cambridge 2019 NC R16 8 1</t>
  </si>
  <si>
    <t>Cambridge 2019 NC R8 1 1</t>
  </si>
  <si>
    <t>Cambridge 2019 NC R8 2 1</t>
  </si>
  <si>
    <t>Cambridge 2019 NC R8 3 1</t>
  </si>
  <si>
    <t>Cambridge 2019 NC R8 4 1</t>
  </si>
  <si>
    <t>Cambridge 2019 NC R8 5 1</t>
  </si>
  <si>
    <t>Cambridge 2019 NC R8 6 1</t>
  </si>
  <si>
    <t>Cambridge 2019 NC R8 7 1</t>
  </si>
  <si>
    <t>Cambridge 2019 NC R8 8 1</t>
  </si>
  <si>
    <t>Cambridge 2019 NC QF 1 1</t>
  </si>
  <si>
    <t>Cambridge 2019 NC QF 2 1</t>
  </si>
  <si>
    <t>Cambridge 2019 NC QF 3 1</t>
  </si>
  <si>
    <t>Cambridge 2019 NC QF 4 1</t>
  </si>
  <si>
    <t>Cambridge 2019 NC QF 1 2</t>
  </si>
  <si>
    <t>Cambridge 2019 NC QF 2 2</t>
  </si>
  <si>
    <t>Cambridge 2019 NC QF 3 2</t>
  </si>
  <si>
    <t>Cambridge 2019 NC QF 4 2</t>
  </si>
  <si>
    <t>Cambridge 2019 NC SF 1 1</t>
  </si>
  <si>
    <t>Cambridge 2019 NC SF 2 1</t>
  </si>
  <si>
    <t>Cambridge 2019 NC SF 1 2</t>
  </si>
  <si>
    <t>Cambridge 2019 NC SF 2 2</t>
  </si>
  <si>
    <t>Cambridge 2019 NC F B 1</t>
  </si>
  <si>
    <t>Cambridge 2019 NC F G 1</t>
  </si>
  <si>
    <t>Cambridge 2019 NC F B 2</t>
  </si>
  <si>
    <t>Cambridge 2019 NC F G 2</t>
  </si>
  <si>
    <t>Cambridge 2019 NC F B 3</t>
  </si>
  <si>
    <t>Hong Kong 2019 NC R16 1 1</t>
  </si>
  <si>
    <t>Hong Kong 2019 NC R16 2 1</t>
  </si>
  <si>
    <t>Hong Kong 2019 NC R16 3 1</t>
  </si>
  <si>
    <t>Hong Kong 2019 NC R16 4 1</t>
  </si>
  <si>
    <t>Hong Kong 2019 NC R16 5 1</t>
  </si>
  <si>
    <t>Hong Kong 2019 NC R16 6 1</t>
  </si>
  <si>
    <t>Hong Kong 2019 NC R16 7 1</t>
  </si>
  <si>
    <t>Hong Kong 2019 NC R16 8 1</t>
  </si>
  <si>
    <t>Hong Kong 2019 NC R16 9 1</t>
  </si>
  <si>
    <t>Hong Kong 2019 NC R16 10 1</t>
  </si>
  <si>
    <t>Hong Kong 2019 NC R16 11 1</t>
  </si>
  <si>
    <t>Hong Kong 2019 NC R16 12 1</t>
  </si>
  <si>
    <t>Hong Kong 2019 NC R8 1 1</t>
  </si>
  <si>
    <t>Hong Kong 2019 NC R8 2 1</t>
  </si>
  <si>
    <t>Hong Kong 2019 NC R8 3 1</t>
  </si>
  <si>
    <t>Hong Kong 2019 NC R8 4 1</t>
  </si>
  <si>
    <t>Hong Kong 2019 NC R8 5 1</t>
  </si>
  <si>
    <t>Hong Kong 2019 NC R8 6 1</t>
  </si>
  <si>
    <t>Hong Kong 2019 NC R8 7 1</t>
  </si>
  <si>
    <t>Hong Kong 2019 NC R8 8 1</t>
  </si>
  <si>
    <t>Hong Kong 2019 NC QF 1 1</t>
  </si>
  <si>
    <t>Hong Kong 2019 NC QF 2 1</t>
  </si>
  <si>
    <t>Hong Kong 2019 NC QF 3 1</t>
  </si>
  <si>
    <t>Hong Kong 2019 NC QF 4 1</t>
  </si>
  <si>
    <t>Hong Kong 2019 NC QF 1 2</t>
  </si>
  <si>
    <t>Hong Kong 2019 NC QF 2 2</t>
  </si>
  <si>
    <t>Hong Kong 2019 NC QF 3 2</t>
  </si>
  <si>
    <t>Hong Kong 2019 NC QF 4 2</t>
  </si>
  <si>
    <t>Hong Kong 2019 NC QF 4 3</t>
  </si>
  <si>
    <t>Hong Kong 2019 NC SF 1 1</t>
  </si>
  <si>
    <t>Hong Kong 2019 NC SF 2 1</t>
  </si>
  <si>
    <t>Hong Kong 2019 NC SF 1 2</t>
  </si>
  <si>
    <t>Hong Kong 2019 NC SF 2 2</t>
  </si>
  <si>
    <t>Hong Kong 2019 NC SF 2 3</t>
  </si>
  <si>
    <t>Hong Kong 2019 NC F B 1</t>
  </si>
  <si>
    <t>Hong Kong 2019 NC F G 1</t>
  </si>
  <si>
    <t>Hong Kong 2019 NC F B 2</t>
  </si>
  <si>
    <t>Hong Kong 2019 NC F G 2</t>
  </si>
  <si>
    <t>Pruszkow 2019 WCH R16 1 1</t>
  </si>
  <si>
    <t>Pruszkow 2019 WCH R16 2 1</t>
  </si>
  <si>
    <t>Pruszkow 2019 WCH R16 3 1</t>
  </si>
  <si>
    <t>Pruszkow 2019 WCH R16 4 1</t>
  </si>
  <si>
    <t>Pruszkow 2019 WCH R16 5 1</t>
  </si>
  <si>
    <t>Pruszkow 2019 WCH R16 6 1</t>
  </si>
  <si>
    <t>Pruszkow 2019 WCH R16 7 1</t>
  </si>
  <si>
    <t>Pruszkow 2019 WCH R16 8 1</t>
  </si>
  <si>
    <t>Pruszkow 2019 WCH R16 9 1</t>
  </si>
  <si>
    <t>Pruszkow 2019 WCH R16 10 1</t>
  </si>
  <si>
    <t>Pruszkow 2019 WCH R16 11 1</t>
  </si>
  <si>
    <t>Pruszkow 2019 WCH R16 12 1</t>
  </si>
  <si>
    <t>Pruszkow 2019 WCH R8 1 1</t>
  </si>
  <si>
    <t>Pruszkow 2019 WCH R8 2 1</t>
  </si>
  <si>
    <t>Pruszkow 2019 WCH R8 3 1</t>
  </si>
  <si>
    <t>Pruszkow 2019 WCH R8 4 1</t>
  </si>
  <si>
    <t>Pruszkow 2019 WCH R8 5 1</t>
  </si>
  <si>
    <t>Pruszkow 2019 WCH R8 6 1</t>
  </si>
  <si>
    <t>Pruszkow 2019 WCH R8 7 1</t>
  </si>
  <si>
    <t>Pruszkow 2019 WCH R8 8 1</t>
  </si>
  <si>
    <t>Pruszkow 2019 WCH QF 1 1</t>
  </si>
  <si>
    <t>Pruszkow 2019 WCH QF 2 1</t>
  </si>
  <si>
    <t>Pruszkow 2019 WCH QF 3 1</t>
  </si>
  <si>
    <t>Pruszkow 2019 WCH QF 4 1</t>
  </si>
  <si>
    <t>Pruszkow 2019 WCH QF 1 2</t>
  </si>
  <si>
    <t>Pruszkow 2019 WCH QF 2 2</t>
  </si>
  <si>
    <t>Pruszkow 2019 WCH QF 3 2</t>
  </si>
  <si>
    <t>Pruszkow 2019 WCH QF 4 2</t>
  </si>
  <si>
    <t>Pruszkow 2019 WCH SF 1 1</t>
  </si>
  <si>
    <t>Pruszkow 2019 WCH SF 2 1</t>
  </si>
  <si>
    <t>Pruszkow 2019 WCH SF 1 2</t>
  </si>
  <si>
    <t>Pruszkow 2019 WCH SF 2 2</t>
  </si>
  <si>
    <t>Pruszkow 2019 WCH F B 1</t>
  </si>
  <si>
    <t>Pruszkow 2019 WCH F G 1</t>
  </si>
  <si>
    <t>Pruszkow 2019 WCH F B 2</t>
  </si>
  <si>
    <t>Pruszkow 2019 WCH F G 2</t>
  </si>
  <si>
    <t>Minsk 2019 NC R16 1 1</t>
  </si>
  <si>
    <t>Minsk 2019 NC R16 2 1</t>
  </si>
  <si>
    <t>Minsk 2019 NC R16 3 1</t>
  </si>
  <si>
    <t>Minsk 2019 NC R16 4 1</t>
  </si>
  <si>
    <t>Minsk 2019 NC R16 5 1</t>
  </si>
  <si>
    <t>Minsk 2019 NC R16 6 1</t>
  </si>
  <si>
    <t>Minsk 2019 NC R16 7 1</t>
  </si>
  <si>
    <t>Minsk 2019 NC R16 8 1</t>
  </si>
  <si>
    <t>Minsk 2019 NC R16 9 1</t>
  </si>
  <si>
    <t>Minsk 2019 NC R16 10 1</t>
  </si>
  <si>
    <t>Minsk 2019 NC R16 11 1</t>
  </si>
  <si>
    <t>Minsk 2019 NC R16 12 1</t>
  </si>
  <si>
    <t>Minsk 2019 NC R8 1 1</t>
  </si>
  <si>
    <t>Minsk 2019 NC R8 2 1</t>
  </si>
  <si>
    <t>Minsk 2019 NC R8 3 1</t>
  </si>
  <si>
    <t>Minsk 2019 NC R8 4 1</t>
  </si>
  <si>
    <t>Minsk 2019 NC R8 5 1</t>
  </si>
  <si>
    <t>Minsk 2019 NC R8 6 1</t>
  </si>
  <si>
    <t>Minsk 2019 NC R8 7 1</t>
  </si>
  <si>
    <t>Minsk 2019 NC R8 8 1</t>
  </si>
  <si>
    <t>Minsk 2019 NC QF 1 1</t>
  </si>
  <si>
    <t>Minsk 2019 NC QF 2 1</t>
  </si>
  <si>
    <t>Minsk 2019 NC QF 3 1</t>
  </si>
  <si>
    <t>Minsk 2019 NC QF 4 1</t>
  </si>
  <si>
    <t>Minsk 2019 NC QF 1 2</t>
  </si>
  <si>
    <t>Minsk 2019 NC QF 2 2</t>
  </si>
  <si>
    <t>Minsk 2019 NC QF 3 2</t>
  </si>
  <si>
    <t>Minsk 2019 NC QF 4 2</t>
  </si>
  <si>
    <t>Minsk 2019 NC QF 3 3</t>
  </si>
  <si>
    <t>Minsk 2019 NC SF 1 1</t>
  </si>
  <si>
    <t>Minsk 2019 NC SF 2 1</t>
  </si>
  <si>
    <t>Minsk 2019 NC SF 1 2</t>
  </si>
  <si>
    <t>Minsk 2019 NC SF 2 2</t>
  </si>
  <si>
    <t>Minsk 2019 NC F B 1</t>
  </si>
  <si>
    <t>Minsk 2019 NC F G 1</t>
  </si>
  <si>
    <t>Minsk 2019 NC F B 2</t>
  </si>
  <si>
    <t>Minsk 2019 NC F G 2</t>
  </si>
  <si>
    <t>Glasgow 2019 NC R16 1 1</t>
  </si>
  <si>
    <t>Glasgow 2019 NC R16 2 1</t>
  </si>
  <si>
    <t>Glasgow 2019 NC R16 3 1</t>
  </si>
  <si>
    <t>Glasgow 2019 NC R16 4 1</t>
  </si>
  <si>
    <t>Glasgow 2019 NC R16 5 1</t>
  </si>
  <si>
    <t>Glasgow 2019 NC R16 6 1</t>
  </si>
  <si>
    <t>Glasgow 2019 NC R16 7 1</t>
  </si>
  <si>
    <t>Glasgow 2019 NC R16 8 1</t>
  </si>
  <si>
    <t>Glasgow 2019 NC R16 9 1</t>
  </si>
  <si>
    <t>Glasgow 2019 NC R16 10 1</t>
  </si>
  <si>
    <t>Glasgow 2019 NC R16 11 1</t>
  </si>
  <si>
    <t>Glasgow 2019 NC R16 12 1</t>
  </si>
  <si>
    <t>Glasgow 2019 NC R8 1 1</t>
  </si>
  <si>
    <t>Glasgow 2019 NC R8 2 1</t>
  </si>
  <si>
    <t>Glasgow 2019 NC R8 3 1</t>
  </si>
  <si>
    <t>Glasgow 2019 NC R8 4 1</t>
  </si>
  <si>
    <t>Glasgow 2019 NC R8 5 1</t>
  </si>
  <si>
    <t>Glasgow 2019 NC R8 6 1</t>
  </si>
  <si>
    <t>Glasgow 2019 NC R8 7 1</t>
  </si>
  <si>
    <t>Glasgow 2019 NC R8 8 1</t>
  </si>
  <si>
    <t>Glasgow 2019 NC QF 1 1</t>
  </si>
  <si>
    <t>Glasgow 2019 NC QF 2 1</t>
  </si>
  <si>
    <t>Glasgow 2019 NC QF 3 1</t>
  </si>
  <si>
    <t>Glasgow 2019 NC QF 4 1</t>
  </si>
  <si>
    <t>Glasgow 2019 NC QF 1 2</t>
  </si>
  <si>
    <t>Glasgow 2019 NC QF 2 2</t>
  </si>
  <si>
    <t>Glasgow 2019 NC QF 3 2</t>
  </si>
  <si>
    <t>Glasgow 2019 NC QF 4 2</t>
  </si>
  <si>
    <t>Glasgow 2019 NC SF 1 1</t>
  </si>
  <si>
    <t>Glasgow 2019 NC SF 2 1</t>
  </si>
  <si>
    <t>Glasgow 2019 NC SF 1 2</t>
  </si>
  <si>
    <t>Glasgow 2019 NC SF 2 2</t>
  </si>
  <si>
    <t>Glasgow 2019 NC F B 1</t>
  </si>
  <si>
    <t>Glasgow 2019 NC F G 1</t>
  </si>
  <si>
    <t>Glasgow 2019 NC F B 2</t>
  </si>
  <si>
    <t>Glasgow 2019 NC F G 2</t>
  </si>
  <si>
    <t>Hong Kong 2019 NC F B 3</t>
  </si>
  <si>
    <t>Cambridge 2019 NC R16 9 1</t>
  </si>
  <si>
    <t>Cambridge 2019 NC R16 10 1</t>
  </si>
  <si>
    <t>Cambridge 2019 NC R16 11 1</t>
  </si>
  <si>
    <t>Cambridge 2019 NC R16 12 1</t>
  </si>
  <si>
    <t>Cambridge 2019 NC QF 2 3</t>
  </si>
  <si>
    <t>Cambridge 2019 NC QF 3 3</t>
  </si>
  <si>
    <t>Cambridge 2019 NC SF 2 3</t>
  </si>
  <si>
    <t>Cambridge 2019 NC F G 3</t>
  </si>
  <si>
    <t>Brisbane 2019 NC R16 1 1</t>
  </si>
  <si>
    <t>Brisbane 2019 NC R16 2 1</t>
  </si>
  <si>
    <t>Brisbane 2019 NC R16 3 1</t>
  </si>
  <si>
    <t>Brisbane 2019 NC R16 4 1</t>
  </si>
  <si>
    <t>Brisbane 2019 NC R16 5 1</t>
  </si>
  <si>
    <t>Brisbane 2019 NC R16 6 1</t>
  </si>
  <si>
    <t>Brisbane 2019 NC R16 7 1</t>
  </si>
  <si>
    <t>Brisbane 2019 NC R16 8 1</t>
  </si>
  <si>
    <t>Brisbane 2019 NC R16 9 1</t>
  </si>
  <si>
    <t>Brisbane 2019 NC R16 10 1</t>
  </si>
  <si>
    <t>Brisbane 2019 NC R16 11 1</t>
  </si>
  <si>
    <t>Brisbane 2019 NC R16 12 1</t>
  </si>
  <si>
    <t>Brisbane 2019 NC R8 1 1</t>
  </si>
  <si>
    <t>Brisbane 2019 NC R8 2 1</t>
  </si>
  <si>
    <t>Brisbane 2019 NC R8 3 1</t>
  </si>
  <si>
    <t>Brisbane 2019 NC R8 4 1</t>
  </si>
  <si>
    <t>Brisbane 2019 NC R8 5 1</t>
  </si>
  <si>
    <t>Brisbane 2019 NC R8 6 1</t>
  </si>
  <si>
    <t>Brisbane 2019 NC R8 7 1</t>
  </si>
  <si>
    <t>Brisbane 2019 NC R8 8 1</t>
  </si>
  <si>
    <t>Brisbane 2019 NC QF 1 1</t>
  </si>
  <si>
    <t>Brisbane 2019 NC QF 2 1</t>
  </si>
  <si>
    <t>Brisbane 2019 NC QF 3 1</t>
  </si>
  <si>
    <t>Brisbane 2019 NC QF 4 1</t>
  </si>
  <si>
    <t>Brisbane 2019 NC QF 1 2</t>
  </si>
  <si>
    <t>Brisbane 2019 NC QF 2 2</t>
  </si>
  <si>
    <t>Brisbane 2019 NC QF 3 2</t>
  </si>
  <si>
    <t>Brisbane 2019 NC QF 4 2</t>
  </si>
  <si>
    <t>Brisbane 2019 NC SF 1 1</t>
  </si>
  <si>
    <t>Brisbane 2019 NC SF 2 1</t>
  </si>
  <si>
    <t>Brisbane 2019 NC SF 1 2</t>
  </si>
  <si>
    <t>Brisbane 2019 NC SF 2 2</t>
  </si>
  <si>
    <t>Brisbane 2019 NC F B 1</t>
  </si>
  <si>
    <t>Brisbane 2019 NC F G 1</t>
  </si>
  <si>
    <t>Brisbane 2019 NC F B 2</t>
  </si>
  <si>
    <t>Brisbane 2019 NC F G 2</t>
  </si>
  <si>
    <t>Milton 2020 NC R16 1 1</t>
  </si>
  <si>
    <t>Milton 2020 NC R16 2 1</t>
  </si>
  <si>
    <t>Milton 2020 NC R16 3 1</t>
  </si>
  <si>
    <t>Milton 2020 NC R16 4 1</t>
  </si>
  <si>
    <t>Milton 2020 NC R16 5 1</t>
  </si>
  <si>
    <t>Milton 2020 NC R16 6 1</t>
  </si>
  <si>
    <t>Milton 2020 NC R8 1 1</t>
  </si>
  <si>
    <t>Milton 2020 NC R8 2 1</t>
  </si>
  <si>
    <t>Milton 2020 NC R8 3 1</t>
  </si>
  <si>
    <t>Milton 2020 NC R8 4 1</t>
  </si>
  <si>
    <t>Milton 2020 NC R8 5 1</t>
  </si>
  <si>
    <t>Milton 2020 NC R8 6 1</t>
  </si>
  <si>
    <t>Milton 2020 NC R8 7 1</t>
  </si>
  <si>
    <t>Milton 2020 NC R8 8 1</t>
  </si>
  <si>
    <t>Milton 2020 NC QF 1 1</t>
  </si>
  <si>
    <t>Milton 2020 NC QF 2 1</t>
  </si>
  <si>
    <t>Milton 2020 NC QF 3 1</t>
  </si>
  <si>
    <t>Milton 2020 NC QF 4 1</t>
  </si>
  <si>
    <t>Milton 2020 NC QF 1 2</t>
  </si>
  <si>
    <t>Milton 2020 NC QF 2 2</t>
  </si>
  <si>
    <t>Milton 2020 NC QF 3 2</t>
  </si>
  <si>
    <t>Milton 2020 NC QF 4 2</t>
  </si>
  <si>
    <t>Milton 2020 NC QF 1 3</t>
  </si>
  <si>
    <t>Milton 2020 NC QF 4 3</t>
  </si>
  <si>
    <t>Milton 2020 NC SF 1 1</t>
  </si>
  <si>
    <t>Milton 2020 NC SF 2 1</t>
  </si>
  <si>
    <t>Milton 2020 NC SF 1 2</t>
  </si>
  <si>
    <t>Milton 2020 NC SF 2 2</t>
  </si>
  <si>
    <t>Milton 2020 NC F B 1</t>
  </si>
  <si>
    <t>Milton 2020 NC F G 1</t>
  </si>
  <si>
    <t>Milton 2020 NC F B 2</t>
  </si>
  <si>
    <t>Milton 2020 NC F G 2</t>
  </si>
  <si>
    <t>Milton 2020 NC F B 3</t>
  </si>
  <si>
    <t>Berlin 2020 WCH R16 1 1</t>
  </si>
  <si>
    <t>Berlin 2020 WCH R16 2 1</t>
  </si>
  <si>
    <t>Berlin 2020 WCH R16 3 1</t>
  </si>
  <si>
    <t>Berlin 2020 WCH R16 4 1</t>
  </si>
  <si>
    <t>Berlin 2020 WCH R16 5 1</t>
  </si>
  <si>
    <t>Berlin 2020 WCH R16 6 1</t>
  </si>
  <si>
    <t>Berlin 2020 WCH R16 7 1</t>
  </si>
  <si>
    <t>Berlin 2020 WCH R16 8 1</t>
  </si>
  <si>
    <t>Berlin 2020 WCH R16 9 1</t>
  </si>
  <si>
    <t>Berlin 2020 WCH R16 10 1</t>
  </si>
  <si>
    <t>Berlin 2020 WCH R16 11 1</t>
  </si>
  <si>
    <t>Berlin 2020 WCH R16 12 1</t>
  </si>
  <si>
    <t>Berlin 2020 WCH R8 1 1</t>
  </si>
  <si>
    <t>Berlin 2020 WCH R8 2 1</t>
  </si>
  <si>
    <t>Berlin 2020 WCH R8 3 1</t>
  </si>
  <si>
    <t>Berlin 2020 WCH R8 4 1</t>
  </si>
  <si>
    <t>Berlin 2020 WCH R8 5 1</t>
  </si>
  <si>
    <t>Berlin 2020 WCH R8 6 1</t>
  </si>
  <si>
    <t>Berlin 2020 WCH R8 7 1</t>
  </si>
  <si>
    <t>Berlin 2020 WCH R8 8 1</t>
  </si>
  <si>
    <t>Berlin 2020 WCH QF 1 1</t>
  </si>
  <si>
    <t>Berlin 2020 WCH QF 2 1</t>
  </si>
  <si>
    <t>Berlin 2020 WCH QF 3 1</t>
  </si>
  <si>
    <t>Berlin 2020 WCH QF 4 1</t>
  </si>
  <si>
    <t>Berlin 2020 WCH QF 1 2</t>
  </si>
  <si>
    <t>Berlin 2020 WCH QF 2 2</t>
  </si>
  <si>
    <t>Berlin 2020 WCH QF 3 2</t>
  </si>
  <si>
    <t>Berlin 2020 WCH QF 4 2</t>
  </si>
  <si>
    <t>Berlin 2020 WCH SF 1 1</t>
  </si>
  <si>
    <t>Berlin 2020 WCH SF 2 1</t>
  </si>
  <si>
    <t>Berlin 2020 WCH SF 1 2</t>
  </si>
  <si>
    <t>Berlin 2020 WCH SF 2 2</t>
  </si>
  <si>
    <t>Berlin 2020 WCH SF 2 3</t>
  </si>
  <si>
    <t>Berlin 2020 WCH F B 1</t>
  </si>
  <si>
    <t>Berlin 2020 WCH F G 1</t>
  </si>
  <si>
    <t>Berlin 2020 WCH F B 2</t>
  </si>
  <si>
    <t>Berlin 2020 WCH F G 2</t>
  </si>
  <si>
    <t>Hong Kong 2021 NC R8 1 1</t>
  </si>
  <si>
    <t>Hong Kong 2021 NC R8 2 1</t>
  </si>
  <si>
    <t>Hong Kong 2021 NC R8 3 1</t>
  </si>
  <si>
    <t>Hong Kong 2021 NC R8 4 1</t>
  </si>
  <si>
    <t>Hong Kong 2021 NC QF 1 1</t>
  </si>
  <si>
    <t>Hong Kong 2021 NC QF 2 1</t>
  </si>
  <si>
    <t>Hong Kong 2021 NC QF 3 1</t>
  </si>
  <si>
    <t>Hong Kong 2021 NC QF 4 1</t>
  </si>
  <si>
    <t>Hong Kong 2021 NC QF 1 2</t>
  </si>
  <si>
    <t>Hong Kong 2021 NC QF 2 2</t>
  </si>
  <si>
    <t>Hong Kong 2021 NC QF 3 2</t>
  </si>
  <si>
    <t>Hong Kong 2021 NC QF 4 2</t>
  </si>
  <si>
    <t>Hong Kong 2021 NC QF 3 3</t>
  </si>
  <si>
    <t>Hong Kong 2021 NC SF 1 1</t>
  </si>
  <si>
    <t>Hong Kong 2021 NC SF 2 1</t>
  </si>
  <si>
    <t>Hong Kong 2021 NC SF 1 2</t>
  </si>
  <si>
    <t>Hong Kong 2021 NC SF 2 2</t>
  </si>
  <si>
    <t>Hong Kong 2021 NC F B 1</t>
  </si>
  <si>
    <t>Hong Kong 2021 NC F G 1</t>
  </si>
  <si>
    <t>Hong Kong 2021 NC F B 2</t>
  </si>
  <si>
    <t>Hong Kong 2021 NC F G 2</t>
  </si>
  <si>
    <t>Hong Kong 2021 NC F B 3</t>
  </si>
  <si>
    <t>St Petersburg 2021 NC R8 1 1</t>
  </si>
  <si>
    <t>St Petersburg 2021 NC R8 2 1</t>
  </si>
  <si>
    <t>St Petersburg 2021 NC R8 3 1</t>
  </si>
  <si>
    <t>St Petersburg 2021 NC QF 1 1</t>
  </si>
  <si>
    <t>St Petersburg 2021 NC QF 2 1</t>
  </si>
  <si>
    <t>St Petersburg 2021 NC QF 3 1</t>
  </si>
  <si>
    <t>St Petersburg 2021 NC QF 4 1</t>
  </si>
  <si>
    <t>St Petersburg 2021 NC QF 1 2</t>
  </si>
  <si>
    <t>St Petersburg 2021 NC QF 2 2</t>
  </si>
  <si>
    <t>St Petersburg 2021 NC QF 3 2</t>
  </si>
  <si>
    <t>St Petersburg 2021 NC QF 4 2</t>
  </si>
  <si>
    <t>St Petersburg 2021 NC QF 3 3</t>
  </si>
  <si>
    <t>St Petersburg 2021 NC SF 1 1</t>
  </si>
  <si>
    <t>St Petersburg 2021 NC SF 2 1</t>
  </si>
  <si>
    <t>St Petersburg 2021 NC SF 1 2</t>
  </si>
  <si>
    <t>St Petersburg 2021 NC SF 2 2</t>
  </si>
  <si>
    <t>St Petersburg 2021 NC F B 1</t>
  </si>
  <si>
    <t>St Petersburg 2021 NC F G 1</t>
  </si>
  <si>
    <t>St Petersburg 2021 NC F B 2</t>
  </si>
  <si>
    <t>St Petersburg 2021 NC F G 2</t>
  </si>
  <si>
    <t>St Petersburg 2021 NC F B 3</t>
  </si>
  <si>
    <t>Tokyo 2021 OLY R32 1 1</t>
  </si>
  <si>
    <t>Tokyo 2021 OLY R32 2 1</t>
  </si>
  <si>
    <t>Tokyo 2021 OLY R32 3 1</t>
  </si>
  <si>
    <t>Tokyo 2021 OLY R32 4 1</t>
  </si>
  <si>
    <t>Tokyo 2021 OLY R32 5 1</t>
  </si>
  <si>
    <t>Tokyo 2021 OLY R32 6 1</t>
  </si>
  <si>
    <t>Tokyo 2021 OLY R32 7 1</t>
  </si>
  <si>
    <t>Tokyo 2021 OLY R32 8 1</t>
  </si>
  <si>
    <t>Tokyo 2021 OLY R32 9 1</t>
  </si>
  <si>
    <t>Tokyo 2021 OLY R32 10 1</t>
  </si>
  <si>
    <t>Tokyo 2021 OLY R32 11 1</t>
  </si>
  <si>
    <t>Tokyo 2021 OLY R32 12 1</t>
  </si>
  <si>
    <t>Tokyo 2021 OLY Rep32 1 1</t>
  </si>
  <si>
    <t>Tokyo 2021 OLY Rep32 2 1</t>
  </si>
  <si>
    <t>Tokyo 2021 OLY Rep32 3 1</t>
  </si>
  <si>
    <t>Tokyo 2021 OLY Rep32 4 1</t>
  </si>
  <si>
    <t>Tokyo 2021 OLY R16 1 1</t>
  </si>
  <si>
    <t>Tokyo 2021 OLY R16 2 1</t>
  </si>
  <si>
    <t>Tokyo 2021 OLY R16 3 1</t>
  </si>
  <si>
    <t>Tokyo 2021 OLY R16 4 1</t>
  </si>
  <si>
    <t>Tokyo 2021 OLY R16 5 1</t>
  </si>
  <si>
    <t>Tokyo 2021 OLY R16 6 1</t>
  </si>
  <si>
    <t>Tokyo 2021 OLY R16 7 1</t>
  </si>
  <si>
    <t>Tokyo 2021 OLY R16 8 1</t>
  </si>
  <si>
    <t>Tokyo 2021 OLY Rep16 1 1</t>
  </si>
  <si>
    <t>Tokyo 2021 OLY Rep16 2 1</t>
  </si>
  <si>
    <t>Tokyo 2021 OLY Rep16 3 1</t>
  </si>
  <si>
    <t>Tokyo 2021 OLY Rep16 4 1</t>
  </si>
  <si>
    <t>Tokyo 2021 OLY R8 1 1</t>
  </si>
  <si>
    <t>Tokyo 2021 OLY R8 2 1</t>
  </si>
  <si>
    <t>Tokyo 2021 OLY R8 3 1</t>
  </si>
  <si>
    <t>Tokyo 2021 OLY R8 4 1</t>
  </si>
  <si>
    <t>Tokyo 2021 OLY R8 5 1</t>
  </si>
  <si>
    <t>Tokyo 2021 OLY R8 6 1</t>
  </si>
  <si>
    <t>Tokyo 2021 OLY Rep8 1 1</t>
  </si>
  <si>
    <t>Tokyo 2021 OLY Rep8 2 1</t>
  </si>
  <si>
    <t>Tokyo 2021 OLY QF 1 1</t>
  </si>
  <si>
    <t>Tokyo 2021 OLY QF 2 1</t>
  </si>
  <si>
    <t>Tokyo 2021 OLY QF 3 1</t>
  </si>
  <si>
    <t>Tokyo 2021 OLY QF 4 1</t>
  </si>
  <si>
    <t>Tokyo 2021 OLY QF 1 2</t>
  </si>
  <si>
    <t>Tokyo 2021 OLY QF 2 2</t>
  </si>
  <si>
    <t>Tokyo 2021 OLY QF 3 2</t>
  </si>
  <si>
    <t>Tokyo 2021 OLY QF 4 2</t>
  </si>
  <si>
    <t>Tokyo 2021 OLY QF 1 3</t>
  </si>
  <si>
    <t>Tokyo 2021 OLY 5to8 1 1</t>
  </si>
  <si>
    <t>Tokyo 2021 OLY SF 1 1</t>
  </si>
  <si>
    <t>Tokyo 2021 OLY SF 2 1</t>
  </si>
  <si>
    <t>Tokyo 2021 OLY SF 1 2</t>
  </si>
  <si>
    <t>Tokyo 2021 OLY SF 2 2</t>
  </si>
  <si>
    <t>Tokyo 2021 OLY SF 2 3</t>
  </si>
  <si>
    <t>Tokyo 2021 OLY F B 1</t>
  </si>
  <si>
    <t>Tokyo 2021 OLY F G 1</t>
  </si>
  <si>
    <t>Tokyo 2021 OLY F B 2</t>
  </si>
  <si>
    <t>Tokyo 2021 OLY F G 2</t>
  </si>
  <si>
    <t>Cali 2021 NC R8 1 1</t>
  </si>
  <si>
    <t>Cali 2021 NC R8 2 1</t>
  </si>
  <si>
    <t>Cali 2021 NC R8 3 1</t>
  </si>
  <si>
    <t>Cali 2021 NC R8 4 1</t>
  </si>
  <si>
    <t>Cali 2021 NC QF 1 1</t>
  </si>
  <si>
    <t>Cali 2021 NC QF 2 1</t>
  </si>
  <si>
    <t>Cali 2021 NC QF 3 1</t>
  </si>
  <si>
    <t>Cali 2021 NC QF 4 1</t>
  </si>
  <si>
    <t>Cali 2021 NC QF 1 2</t>
  </si>
  <si>
    <t>Cali 2021 NC QF 2 2</t>
  </si>
  <si>
    <t>Cali 2021 NC QF 3 2</t>
  </si>
  <si>
    <t>Cali 2021 NC QF 4 2</t>
  </si>
  <si>
    <t>Cali 2021 NC SF 1 1</t>
  </si>
  <si>
    <t>Cali 2021 NC SF 2 1</t>
  </si>
  <si>
    <t>Cali 2021 NC SF 1 2</t>
  </si>
  <si>
    <t>Cali 2021 NC SF 2 2</t>
  </si>
  <si>
    <t>Cali 2021 NC SF 1 3</t>
  </si>
  <si>
    <t>Cali 2021 NC F B 1</t>
  </si>
  <si>
    <t>Cali 2021 NC F G 1</t>
  </si>
  <si>
    <t>Cali 2021 NC F B 2</t>
  </si>
  <si>
    <t>Cali 2021 NC F G 2</t>
  </si>
  <si>
    <t>Roubaix 2021 WCH R16 1 1</t>
  </si>
  <si>
    <t>Roubaix 2021 WCH R16 2 1</t>
  </si>
  <si>
    <t>Roubaix 2021 WCH R16 3 1</t>
  </si>
  <si>
    <t>Roubaix 2021 WCH R16 4 1</t>
  </si>
  <si>
    <t>Roubaix 2021 WCH R16 5 1</t>
  </si>
  <si>
    <t>Roubaix 2021 WCH R16 6 1</t>
  </si>
  <si>
    <t>Roubaix 2021 WCH R16 7 1</t>
  </si>
  <si>
    <t>Roubaix 2021 WCH R16 8 1</t>
  </si>
  <si>
    <t>Roubaix 2021 WCH R8 1 1</t>
  </si>
  <si>
    <t>Roubaix 2021 WCH R8 2 1</t>
  </si>
  <si>
    <t>Roubaix 2021 WCH R8 3 1</t>
  </si>
  <si>
    <t>Roubaix 2021 WCH R8 4 1</t>
  </si>
  <si>
    <t>Roubaix 2021 WCH R8 5 1</t>
  </si>
  <si>
    <t>Roubaix 2021 WCH R8 6 1</t>
  </si>
  <si>
    <t>Roubaix 2021 WCH R8 7 1</t>
  </si>
  <si>
    <t>Roubaix 2021 WCH R8 8 1</t>
  </si>
  <si>
    <t>Roubaix 2021 WCH QF 1 1</t>
  </si>
  <si>
    <t>Roubaix 2021 WCH QF 2 1</t>
  </si>
  <si>
    <t>Roubaix 2021 WCH QF 3 1</t>
  </si>
  <si>
    <t>Roubaix 2021 WCH QF 4 1</t>
  </si>
  <si>
    <t>Roubaix 2021 WCH QF 1 2</t>
  </si>
  <si>
    <t>Roubaix 2021 WCH QF 2 2</t>
  </si>
  <si>
    <t>Roubaix 2021 WCH QF 3 2</t>
  </si>
  <si>
    <t>Roubaix 2021 WCH QF 4 2</t>
  </si>
  <si>
    <t>Roubaix 2021 WCH QF 4 3</t>
  </si>
  <si>
    <t>Roubaix 2021 WCH SF 1 1</t>
  </si>
  <si>
    <t>Roubaix 2021 WCH SF 2 1</t>
  </si>
  <si>
    <t>Roubaix 2021 WCH SF 1 2</t>
  </si>
  <si>
    <t>Roubaix 2021 WCH SF 2 2</t>
  </si>
  <si>
    <t>Roubaix 2021 WCH F B 1</t>
  </si>
  <si>
    <t>Roubaix 2021 WCH F G 1</t>
  </si>
  <si>
    <t>Roubaix 2021 WCH F B 2</t>
  </si>
  <si>
    <t>Roubaix 2021 WCH F G 2</t>
  </si>
  <si>
    <t>Glasgow 2022 NC R16 1 1</t>
  </si>
  <si>
    <t>Glasgow 2022 NC R16 2 1</t>
  </si>
  <si>
    <t>Glasgow 2022 NC R16 3 1</t>
  </si>
  <si>
    <t>Glasgow 2022 NC R16 4 1</t>
  </si>
  <si>
    <t>Glasgow 2022 NC R16 5 1</t>
  </si>
  <si>
    <t>Glasgow 2022 NC R16 6 1</t>
  </si>
  <si>
    <t>Glasgow 2022 NC R16 7 1</t>
  </si>
  <si>
    <t>Glasgow 2022 NC R16 8 1</t>
  </si>
  <si>
    <t>Glasgow 2022 NC R16 9 1</t>
  </si>
  <si>
    <t>Glasgow 2022 NC R16 10 1</t>
  </si>
  <si>
    <t>Glasgow 2022 NC R16 11 1</t>
  </si>
  <si>
    <t>Glasgow 2022 NC R8 1 1</t>
  </si>
  <si>
    <t>Glasgow 2022 NC R8 2 1</t>
  </si>
  <si>
    <t>Glasgow 2022 NC R8 3 1</t>
  </si>
  <si>
    <t>Glasgow 2022 NC R8 4 1</t>
  </si>
  <si>
    <t>Glasgow 2022 NC R8 5 1</t>
  </si>
  <si>
    <t>Glasgow 2022 NC R8 6 1</t>
  </si>
  <si>
    <t>Glasgow 2022 NC R8 7 1</t>
  </si>
  <si>
    <t>Glasgow 2022 NC R8 8 1</t>
  </si>
  <si>
    <t>Glasgow 2022 NC QF 1 1</t>
  </si>
  <si>
    <t>Glasgow 2022 NC QF 2 1</t>
  </si>
  <si>
    <t>Glasgow 2022 NC QF 3 1</t>
  </si>
  <si>
    <t>Glasgow 2022 NC QF 4 1</t>
  </si>
  <si>
    <t>Glasgow 2022 NC QF 1 2</t>
  </si>
  <si>
    <t>Glasgow 2022 NC QF 2 2</t>
  </si>
  <si>
    <t>Glasgow 2022 NC QF 3 2</t>
  </si>
  <si>
    <t>Glasgow 2022 NC QF 4 2</t>
  </si>
  <si>
    <t>Glasgow 2022 NC SF 1 1</t>
  </si>
  <si>
    <t>Glasgow 2022 NC SF 2 1</t>
  </si>
  <si>
    <t>Glasgow 2022 NC SF 1 2</t>
  </si>
  <si>
    <t>Glasgow 2022 NC SF 2 2</t>
  </si>
  <si>
    <t>Glasgow 2022 NC F B 1</t>
  </si>
  <si>
    <t>Glasgow 2022 NC F G 1</t>
  </si>
  <si>
    <t>Glasgow 2022 NC F B 2</t>
  </si>
  <si>
    <t>Glasgow 2022 NC F G 2</t>
  </si>
  <si>
    <t>Milton 2022 NC R16 1 1</t>
  </si>
  <si>
    <t>Milton 2022 NC R16 2 1</t>
  </si>
  <si>
    <t>Milton 2022 NC R16 3 1</t>
  </si>
  <si>
    <t>Milton 2022 NC R16 4 1</t>
  </si>
  <si>
    <t>Milton 2022 NC R16 5 1</t>
  </si>
  <si>
    <t>Milton 2022 NC R16 6 1</t>
  </si>
  <si>
    <t>Milton 2022 NC R16 7 1</t>
  </si>
  <si>
    <t>Milton 2022 NC R16 8 1</t>
  </si>
  <si>
    <t>Milton 2022 NC R16 9 1</t>
  </si>
  <si>
    <t>Milton 2022 NC R16 10 1</t>
  </si>
  <si>
    <t>Milton 2022 NC R16 11 1</t>
  </si>
  <si>
    <t>Milton 2022 NC R8 1 1</t>
  </si>
  <si>
    <t>Milton 2022 NC R8 2 1</t>
  </si>
  <si>
    <t>Milton 2022 NC R8 3 1</t>
  </si>
  <si>
    <t>Milton 2022 NC R8 4 1</t>
  </si>
  <si>
    <t>Milton 2022 NC R8 5 1</t>
  </si>
  <si>
    <t>Milton 2022 NC R8 6 1</t>
  </si>
  <si>
    <t>Milton 2022 NC R8 7 1</t>
  </si>
  <si>
    <t>Milton 2022 NC R8 8 1</t>
  </si>
  <si>
    <t>Milton 2022 NC QF 1 1</t>
  </si>
  <si>
    <t>Milton 2022 NC QF 2 1</t>
  </si>
  <si>
    <t>Milton 2022 NC QF 3 1</t>
  </si>
  <si>
    <t>Milton 2022 NC QF 4 1</t>
  </si>
  <si>
    <t>Milton 2022 NC QF 1 2</t>
  </si>
  <si>
    <t>Milton 2022 NC QF 2 2</t>
  </si>
  <si>
    <t>Milton 2022 NC QF 3 2</t>
  </si>
  <si>
    <t>Milton 2022 NC QF 4 2</t>
  </si>
  <si>
    <t>Milton 2022 NC QF 1 3</t>
  </si>
  <si>
    <t>Milton 2022 NC QF 3 3</t>
  </si>
  <si>
    <t>Milton 2022 NC SF 1 1</t>
  </si>
  <si>
    <t>Milton 2022 NC SF 2 1</t>
  </si>
  <si>
    <t>Milton 2022 NC SF 1 2</t>
  </si>
  <si>
    <t>Milton 2022 NC SF 2 2</t>
  </si>
  <si>
    <t>Milton 2022 NC F B 1</t>
  </si>
  <si>
    <t>Milton 2022 NC F G 1</t>
  </si>
  <si>
    <t>Milton 2022 NC F B 2</t>
  </si>
  <si>
    <t>Milton 2022 NC F G 2</t>
  </si>
  <si>
    <t>Cali 2022 NC R16 1 1</t>
  </si>
  <si>
    <t>Cali 2022 NC R16 2 1</t>
  </si>
  <si>
    <t>Cali 2022 NC R16 3 1</t>
  </si>
  <si>
    <t>Cali 2022 NC R16 4 1</t>
  </si>
  <si>
    <t>Cali 2022 NC R16 5 1</t>
  </si>
  <si>
    <t>Cali 2022 NC R16 6 1</t>
  </si>
  <si>
    <t>Cali 2022 NC R16 7 1</t>
  </si>
  <si>
    <t>Cali 2022 NC R16 8 1</t>
  </si>
  <si>
    <t>Cali 2022 NC R16 9 1</t>
  </si>
  <si>
    <t>Cali 2022 NC R16 10 1</t>
  </si>
  <si>
    <t>Cali 2022 NC R8 1 1</t>
  </si>
  <si>
    <t>Cali 2022 NC R8 2 1</t>
  </si>
  <si>
    <t>Cali 2022 NC R8 3 1</t>
  </si>
  <si>
    <t>Cali 2022 NC R8 4 1</t>
  </si>
  <si>
    <t>Cali 2022 NC R8 5 1</t>
  </si>
  <si>
    <t>Cali 2022 NC R8 6 1</t>
  </si>
  <si>
    <t>Cali 2022 NC R8 7 1</t>
  </si>
  <si>
    <t>Cali 2022 NC R8 8 1</t>
  </si>
  <si>
    <t>Cali 2022 NC QF 1 1</t>
  </si>
  <si>
    <t>Cali 2022 NC QF 2 1</t>
  </si>
  <si>
    <t>Cali 2022 NC QF 3 1</t>
  </si>
  <si>
    <t>Cali 2022 NC QF 4 1</t>
  </si>
  <si>
    <t>Cali 2022 NC QF 1 2</t>
  </si>
  <si>
    <t>Cali 2022 NC QF 2 2</t>
  </si>
  <si>
    <t>Cali 2022 NC QF 3 2</t>
  </si>
  <si>
    <t>Cali 2022 NC QF 4 2</t>
  </si>
  <si>
    <t>Cali 2022 NC SF 1 1</t>
  </si>
  <si>
    <t>Cali 2022 NC SF 2 1</t>
  </si>
  <si>
    <t>Cali 2022 NC SF 1 2</t>
  </si>
  <si>
    <t>Cali 2022 NC SF 2 2</t>
  </si>
  <si>
    <t>Cali 2022 NC F B 1</t>
  </si>
  <si>
    <t>Cali 2022 NC F G 1</t>
  </si>
  <si>
    <t>Cali 2022 NC F B 2</t>
  </si>
  <si>
    <t>Cali 2022 NC F G 2</t>
  </si>
  <si>
    <t>Cali 2022 NC F G 3</t>
  </si>
  <si>
    <t>Paris 2022 WCH R16 1 1</t>
  </si>
  <si>
    <t>Paris 2022 WCH R16 2 1</t>
  </si>
  <si>
    <t>Paris 2022 WCH R16 3 1</t>
  </si>
  <si>
    <t>Paris 2022 WCH R16 4 1</t>
  </si>
  <si>
    <t>Paris 2022 WCH R16 5 1</t>
  </si>
  <si>
    <t>Paris 2022 WCH R16 6 1</t>
  </si>
  <si>
    <t>Paris 2022 WCH R16 7 1</t>
  </si>
  <si>
    <t>Paris 2022 WCH R16 8 1</t>
  </si>
  <si>
    <t>Paris 2022 WCH R16 9 1</t>
  </si>
  <si>
    <t>Paris 2022 WCH R16 10 1</t>
  </si>
  <si>
    <t>Paris 2022 WCH R16 11 1</t>
  </si>
  <si>
    <t>Paris 2022 WCH R16 12 1</t>
  </si>
  <si>
    <t>Paris 2022 WCH R8 1 1</t>
  </si>
  <si>
    <t>Paris 2022 WCH R8 2 1</t>
  </si>
  <si>
    <t>Paris 2022 WCH R8 3 1</t>
  </si>
  <si>
    <t>Paris 2022 WCH R8 4 1</t>
  </si>
  <si>
    <t>Paris 2022 WCH R8 5 1</t>
  </si>
  <si>
    <t>Paris 2022 WCH R8 6 1</t>
  </si>
  <si>
    <t>Paris 2022 WCH R8 7 1</t>
  </si>
  <si>
    <t>Paris 2022 WCH R8 8 1</t>
  </si>
  <si>
    <t>Paris 2022 WCH QF 1 1</t>
  </si>
  <si>
    <t>Paris 2022 WCH QF 2 1</t>
  </si>
  <si>
    <t>Paris 2022 WCH QF 3 1</t>
  </si>
  <si>
    <t>Paris 2022 WCH QF 4 1</t>
  </si>
  <si>
    <t>Paris 2022 WCH QF 1 2</t>
  </si>
  <si>
    <t>Paris 2022 WCH QF 2 2</t>
  </si>
  <si>
    <t>Paris 2022 WCH QF 3 2</t>
  </si>
  <si>
    <t>Paris 2022 WCH QF 4 2</t>
  </si>
  <si>
    <t>Paris 2022 WCH SF 1 1</t>
  </si>
  <si>
    <t>Paris 2022 WCH SF 2 1</t>
  </si>
  <si>
    <t>Paris 2022 WCH SF 1 2</t>
  </si>
  <si>
    <t>Paris 2022 WCH SF 2 2</t>
  </si>
  <si>
    <t>Paris 2022 WCH SF 2 3</t>
  </si>
  <si>
    <t>Paris 2022 WCH F B 1</t>
  </si>
  <si>
    <t>Paris 2022 WCH F G 1</t>
  </si>
  <si>
    <t>Paris 2022 WCH F B 2</t>
  </si>
  <si>
    <t>Paris 2022 WCH F G 2</t>
  </si>
  <si>
    <t>Jakarta 2023 NC R16 1 1</t>
  </si>
  <si>
    <t>Jakarta 2023 NC R16 2 1</t>
  </si>
  <si>
    <t>Jakarta 2023 NC R16 3 1</t>
  </si>
  <si>
    <t>Jakarta 2023 NC R16 4 1</t>
  </si>
  <si>
    <t>Jakarta 2023 NC R16 5 1</t>
  </si>
  <si>
    <t>Jakarta 2023 NC R16 6 1</t>
  </si>
  <si>
    <t>Jakarta 2023 NC R16 7 1</t>
  </si>
  <si>
    <t>Jakarta 2023 NC R16 8 1</t>
  </si>
  <si>
    <t>Jakarta 2023 NC R16 9 1</t>
  </si>
  <si>
    <t>Jakarta 2023 NC R16 10 1</t>
  </si>
  <si>
    <t>Jakarta 2023 NC R16 11 1</t>
  </si>
  <si>
    <t>Jakarta 2023 NC R16 12 1</t>
  </si>
  <si>
    <t>Jakarta 2023 NC R8 1 1</t>
  </si>
  <si>
    <t>Jakarta 2023 NC R8 2 1</t>
  </si>
  <si>
    <t>Jakarta 2023 NC R8 3 1</t>
  </si>
  <si>
    <t>Jakarta 2023 NC R8 4 1</t>
  </si>
  <si>
    <t>Jakarta 2023 NC R8 5 1</t>
  </si>
  <si>
    <t>Jakarta 2023 NC R8 6 1</t>
  </si>
  <si>
    <t>Jakarta 2023 NC R8 7 1</t>
  </si>
  <si>
    <t>Jakarta 2023 NC R8 8 1</t>
  </si>
  <si>
    <t>Jakarta 2023 NC QF 1 1</t>
  </si>
  <si>
    <t>Jakarta 2023 NC QF 2 1</t>
  </si>
  <si>
    <t>Jakarta 2023 NC QF 3 1</t>
  </si>
  <si>
    <t>Jakarta 2023 NC QF 4 1</t>
  </si>
  <si>
    <t>Jakarta 2023 NC QF 1 2</t>
  </si>
  <si>
    <t>Jakarta 2023 NC QF 2 2</t>
  </si>
  <si>
    <t>Jakarta 2023 NC QF 3 2</t>
  </si>
  <si>
    <t>Jakarta 2023 NC QF 4 2</t>
  </si>
  <si>
    <t>Jakarta 2023 NC SF 1 1</t>
  </si>
  <si>
    <t>Jakarta 2023 NC SF 2 1</t>
  </si>
  <si>
    <t>Jakarta 2023 NC SF 1 2</t>
  </si>
  <si>
    <t>Jakarta 2023 NC SF 2 2</t>
  </si>
  <si>
    <t>Jakarta 2023 NC SF 2 3</t>
  </si>
  <si>
    <t>Jakarta 2023 NC F B 1</t>
  </si>
  <si>
    <t>Jakarta 2023 NC F G 1</t>
  </si>
  <si>
    <t>Jakarta 2023 NC F B 2</t>
  </si>
  <si>
    <t>Jakarta 2023 NC F G 2</t>
  </si>
  <si>
    <t>Jakarta 2023 NC F B 3</t>
  </si>
  <si>
    <t>Cairo 2023 NC R16 1 1</t>
  </si>
  <si>
    <t>Cairo 2023 NC R16 2 1</t>
  </si>
  <si>
    <t>Cairo 2023 NC R16 3 1</t>
  </si>
  <si>
    <t>Cairo 2023 NC R16 4 1</t>
  </si>
  <si>
    <t>Cairo 2023 NC R16 5 1</t>
  </si>
  <si>
    <t>Cairo 2023 NC R16 6 1</t>
  </si>
  <si>
    <t>Cairo 2023 NC R16 7 1</t>
  </si>
  <si>
    <t>Cairo 2023 NC R16 8 1</t>
  </si>
  <si>
    <t>Cairo 2023 NC R16 9 1</t>
  </si>
  <si>
    <t>Cairo 2023 NC R16 10 1</t>
  </si>
  <si>
    <t>Cairo 2023 NC R16 11 1</t>
  </si>
  <si>
    <t>Cairo 2023 NC R16 12 1</t>
  </si>
  <si>
    <t>Cairo 2023 NC R8 1 1</t>
  </si>
  <si>
    <t>Cairo 2023 NC R8 2 1</t>
  </si>
  <si>
    <t>Cairo 2023 NC R8 3 1</t>
  </si>
  <si>
    <t>Cairo 2023 NC R8 4 1</t>
  </si>
  <si>
    <t>Cairo 2023 NC R8 5 1</t>
  </si>
  <si>
    <t>Cairo 2023 NC R8 6 1</t>
  </si>
  <si>
    <t>Cairo 2023 NC R8 7 1</t>
  </si>
  <si>
    <t>Cairo 2023 NC R8 8 1</t>
  </si>
  <si>
    <t>Cairo 2023 NC QF 1 1</t>
  </si>
  <si>
    <t>Cairo 2023 NC QF 2 1</t>
  </si>
  <si>
    <t>Cairo 2023 NC QF 3 1</t>
  </si>
  <si>
    <t>Cairo 2023 NC QF 4 1</t>
  </si>
  <si>
    <t>Cairo 2023 NC QF 1 2</t>
  </si>
  <si>
    <t>Cairo 2023 NC QF 2 2</t>
  </si>
  <si>
    <t>Cairo 2023 NC QF 3 2</t>
  </si>
  <si>
    <t>Cairo 2023 NC QF 4 2</t>
  </si>
  <si>
    <t>Cairo 2023 NC QF 4 3</t>
  </si>
  <si>
    <t>Cairo 2023 NC SF 1 1</t>
  </si>
  <si>
    <t>Cairo 2023 NC SF 2 1</t>
  </si>
  <si>
    <t>Cairo 2023 NC SF 1 2</t>
  </si>
  <si>
    <t>Cairo 2023 NC SF 2 2</t>
  </si>
  <si>
    <t>Cairo 2023 NC F B 1</t>
  </si>
  <si>
    <t>Cairo 2023 NC F G 1</t>
  </si>
  <si>
    <t>Cairo 2023 NC F B 2</t>
  </si>
  <si>
    <t>Cairo 2023 NC F G 2</t>
  </si>
  <si>
    <t>Milton 2023 NC R16 1 1</t>
  </si>
  <si>
    <t>Milton 2023 NC R16 2 1</t>
  </si>
  <si>
    <t>Milton 2023 NC R16 3 1</t>
  </si>
  <si>
    <t>Milton 2023 NC R16 4 1</t>
  </si>
  <si>
    <t>Milton 2023 NC R16 5 1</t>
  </si>
  <si>
    <t>Milton 2023 NC R16 6 1</t>
  </si>
  <si>
    <t>Milton 2023 NC R16 7 1</t>
  </si>
  <si>
    <t>Milton 2023 NC R16 8 1</t>
  </si>
  <si>
    <t>Milton 2023 NC R16 9 1</t>
  </si>
  <si>
    <t>Milton 2023 NC R16 10 1</t>
  </si>
  <si>
    <t>Milton 2023 NC R16 11 1</t>
  </si>
  <si>
    <t>Milton 2023 NC R16 12 1</t>
  </si>
  <si>
    <t>Milton 2023 NC R8 1 1</t>
  </si>
  <si>
    <t>Milton 2023 NC R8 2 1</t>
  </si>
  <si>
    <t>Milton 2023 NC R8 3 1</t>
  </si>
  <si>
    <t>Milton 2023 NC R8 4 1</t>
  </si>
  <si>
    <t>Milton 2023 NC R8 5 1</t>
  </si>
  <si>
    <t>Milton 2023 NC R8 6 1</t>
  </si>
  <si>
    <t>Milton 2023 NC R8 7 1</t>
  </si>
  <si>
    <t>Milton 2023 NC R8 8 1</t>
  </si>
  <si>
    <t>Milton 2023 NC QF 1 1</t>
  </si>
  <si>
    <t>Milton 2023 NC QF 2 1</t>
  </si>
  <si>
    <t>Milton 2023 NC QF 3 1</t>
  </si>
  <si>
    <t>Milton 2023 NC QF 4 1</t>
  </si>
  <si>
    <t>Milton 2023 NC QF 1 2</t>
  </si>
  <si>
    <t>Milton 2023 NC QF 2 2</t>
  </si>
  <si>
    <t>Milton 2023 NC QF 3 2</t>
  </si>
  <si>
    <t>Milton 2023 NC QF 4 2</t>
  </si>
  <si>
    <t>Milton 2023 NC QF 2 3</t>
  </si>
  <si>
    <t>Milton 2023 NC SF 1 1</t>
  </si>
  <si>
    <t>Milton 2023 NC SF 2 1</t>
  </si>
  <si>
    <t>Milton 2023 NC SF 1 2</t>
  </si>
  <si>
    <t>Milton 2023 NC SF 2 2</t>
  </si>
  <si>
    <t>Milton 2023 NC F B 1</t>
  </si>
  <si>
    <t>Milton 2023 NC F G 1</t>
  </si>
  <si>
    <t>Milton 2023 NC F B 2</t>
  </si>
  <si>
    <t>Milton 2023 NC F G 2</t>
  </si>
  <si>
    <t>Milton 2023 NC F G 3</t>
  </si>
  <si>
    <t>Glasgow 2023 WCH R16 1 1</t>
  </si>
  <si>
    <t>Glasgow 2023 WCH R16 2 1</t>
  </si>
  <si>
    <t>Glasgow 2023 WCH R16 3 1</t>
  </si>
  <si>
    <t>Glasgow 2023 WCH R16 4 1</t>
  </si>
  <si>
    <t>Glasgow 2023 WCH R16 5 1</t>
  </si>
  <si>
    <t>Glasgow 2023 WCH R16 6 1</t>
  </si>
  <si>
    <t>Glasgow 2023 WCH R16 7 1</t>
  </si>
  <si>
    <t>Glasgow 2023 WCH R16 8 1</t>
  </si>
  <si>
    <t>Glasgow 2023 WCH R16 9 1</t>
  </si>
  <si>
    <t>Glasgow 2023 WCH R16 10 1</t>
  </si>
  <si>
    <t>Glasgow 2023 WCH R16 11 1</t>
  </si>
  <si>
    <t>Glasgow 2023 WCH R16 12 1</t>
  </si>
  <si>
    <t>Glasgow 2023 WCH R8 1 1</t>
  </si>
  <si>
    <t>Glasgow 2023 WCH R8 2 1</t>
  </si>
  <si>
    <t>Glasgow 2023 WCH R8 3 1</t>
  </si>
  <si>
    <t>Glasgow 2023 WCH R8 4 1</t>
  </si>
  <si>
    <t>Glasgow 2023 WCH R8 5 1</t>
  </si>
  <si>
    <t>Glasgow 2023 WCH R8 6 1</t>
  </si>
  <si>
    <t>Glasgow 2023 WCH R8 7 1</t>
  </si>
  <si>
    <t>Glasgow 2023 WCH R8 8 1</t>
  </si>
  <si>
    <t>Glasgow 2023 WCH QF 1 1</t>
  </si>
  <si>
    <t>Glasgow 2023 WCH QF 2 1</t>
  </si>
  <si>
    <t>Glasgow 2023 WCH QF 3 1</t>
  </si>
  <si>
    <t>Glasgow 2023 WCH QF 4 1</t>
  </si>
  <si>
    <t>Glasgow 2023 WCH QF 1 2</t>
  </si>
  <si>
    <t>Glasgow 2023 WCH QF 2 2</t>
  </si>
  <si>
    <t>Glasgow 2023 WCH QF 3 2</t>
  </si>
  <si>
    <t>Glasgow 2023 WCH QF 4 2</t>
  </si>
  <si>
    <t>Glasgow 2023 WCH QF 2 3</t>
  </si>
  <si>
    <t>Glasgow 2023 WCH SF 1 1</t>
  </si>
  <si>
    <t>Glasgow 2023 WCH SF 2 1</t>
  </si>
  <si>
    <t>Glasgow 2023 WCH SF 1 2</t>
  </si>
  <si>
    <t>Glasgow 2023 WCH SF 2 2</t>
  </si>
  <si>
    <t>Glasgow 2023 WCH F B 1</t>
  </si>
  <si>
    <t>Glasgow 2023 WCH F G 1</t>
  </si>
  <si>
    <t>Glasgow 2023 WCH F B 2</t>
  </si>
  <si>
    <t>Glasgow 2023 WCH F G 2</t>
  </si>
  <si>
    <t>Apeldoorn 2024 EC R16 1 1</t>
  </si>
  <si>
    <t>Apeldoorn 2024 EC R16 2 1</t>
  </si>
  <si>
    <t>Apeldoorn 2024 EC R16 3 1</t>
  </si>
  <si>
    <t>Apeldoorn 2024 EC R8 1 1</t>
  </si>
  <si>
    <t>Apeldoorn 2024 EC R8 2 1</t>
  </si>
  <si>
    <t>Apeldoorn 2024 EC R8 3 1</t>
  </si>
  <si>
    <t>Apeldoorn 2024 EC R8 4 1</t>
  </si>
  <si>
    <t>Apeldoorn 2024 EC R8 5 1</t>
  </si>
  <si>
    <t>Apeldoorn 2024 EC R8 6 1</t>
  </si>
  <si>
    <t>Apeldoorn 2024 EC R8 7 1</t>
  </si>
  <si>
    <t>Apeldoorn 2024 EC R8 8 1</t>
  </si>
  <si>
    <t>Apeldoorn 2024 EC QF 1 1</t>
  </si>
  <si>
    <t>Apeldoorn 2024 EC QF 2 1</t>
  </si>
  <si>
    <t>Apeldoorn 2024 EC QF 3 1</t>
  </si>
  <si>
    <t>Apeldoorn 2024 EC QF 4 1</t>
  </si>
  <si>
    <t>Apeldoorn 2024 EC QF 1 2</t>
  </si>
  <si>
    <t>Apeldoorn 2024 EC QF 2 2</t>
  </si>
  <si>
    <t>Apeldoorn 2024 EC QF 3 2</t>
  </si>
  <si>
    <t>Apeldoorn 2024 EC QF 4 2</t>
  </si>
  <si>
    <t>Apeldoorn 2024 EC QF 4 3</t>
  </si>
  <si>
    <t>Apeldoorn 2024 EC SF 1 1</t>
  </si>
  <si>
    <t>Apeldoorn 2024 EC SF 2 1</t>
  </si>
  <si>
    <t>Apeldoorn 2024 EC SF 1 2</t>
  </si>
  <si>
    <t>Apeldoorn 2024 EC SF 2 2</t>
  </si>
  <si>
    <t>Apeldoorn 2024 EC F B 1</t>
  </si>
  <si>
    <t>Apeldoorn 2024 EC F G 1</t>
  </si>
  <si>
    <t>Apeldoorn 2024 EC F B 2</t>
  </si>
  <si>
    <t>Apeldoorn 2024 EC F G 2</t>
  </si>
  <si>
    <t>Adelaide 2024 NC R16 1 1</t>
  </si>
  <si>
    <t>Adelaide 2024 NC R16 2 1</t>
  </si>
  <si>
    <t>Adelaide 2024 NC R16 3 1</t>
  </si>
  <si>
    <t>Adelaide 2024 NC R16 4 1</t>
  </si>
  <si>
    <t>Adelaide 2024 NC R16 5 1</t>
  </si>
  <si>
    <t>Adelaide 2024 NC R16 6 1</t>
  </si>
  <si>
    <t>Adelaide 2024 NC R16 7 1</t>
  </si>
  <si>
    <t>Adelaide 2024 NC R16 8 1</t>
  </si>
  <si>
    <t>Adelaide 2024 NC R16 9 1</t>
  </si>
  <si>
    <t>Adelaide 2024 NC R16 10 1</t>
  </si>
  <si>
    <t>Adelaide 2024 NC R16 11 1</t>
  </si>
  <si>
    <t>Adelaide 2024 NC R16 12 1</t>
  </si>
  <si>
    <t>Adelaide 2024 NC R8 1 1</t>
  </si>
  <si>
    <t>Adelaide 2024 NC R8 2 1</t>
  </si>
  <si>
    <t>Adelaide 2024 NC R8 3 1</t>
  </si>
  <si>
    <t>Adelaide 2024 NC R8 4 1</t>
  </si>
  <si>
    <t>Adelaide 2024 NC R8 5 1</t>
  </si>
  <si>
    <t>Adelaide 2024 NC R8 6 1</t>
  </si>
  <si>
    <t>Adelaide 2024 NC R8 7 1</t>
  </si>
  <si>
    <t>Adelaide 2024 NC R8 8 1</t>
  </si>
  <si>
    <t>Adelaide 2024 NC QF 1 1</t>
  </si>
  <si>
    <t>Adelaide 2024 NC QF 2 1</t>
  </si>
  <si>
    <t>Adelaide 2024 NC QF 3 1</t>
  </si>
  <si>
    <t>Adelaide 2024 NC QF 4 1</t>
  </si>
  <si>
    <t>Adelaide 2024 NC QF 1 2</t>
  </si>
  <si>
    <t>Adelaide 2024 NC QF 2 2</t>
  </si>
  <si>
    <t>Adelaide 2024 NC QF 3 2</t>
  </si>
  <si>
    <t>Adelaide 2024 NC QF 4 2</t>
  </si>
  <si>
    <t>Adelaide 2024 NC QF 3 3</t>
  </si>
  <si>
    <t>Adelaide 2024 NC SF 1 1</t>
  </si>
  <si>
    <t>Adelaide 2024 NC SF 2 1</t>
  </si>
  <si>
    <t>Adelaide 2024 NC SF 1 2</t>
  </si>
  <si>
    <t>Adelaide 2024 NC SF 2 2</t>
  </si>
  <si>
    <t>Adelaide 2024 NC F 1 1</t>
  </si>
  <si>
    <t>Adelaide 2024 NC F 2 1</t>
  </si>
  <si>
    <t>Adelaide 2024 NC F 1 2</t>
  </si>
  <si>
    <t>Adelaide 2024 NC F 2 2</t>
  </si>
  <si>
    <t>Adelaide 2024 NC F 1 3</t>
  </si>
  <si>
    <t>Hong Kong 2024 NC R16 1 1</t>
  </si>
  <si>
    <t>Hong Kong 2024 NC R16 2 1</t>
  </si>
  <si>
    <t>Hong Kong 2024 NC R16 3 1</t>
  </si>
  <si>
    <t>Hong Kong 2024 NC R16 4 1</t>
  </si>
  <si>
    <t>Hong Kong 2024 NC R16 5 1</t>
  </si>
  <si>
    <t>Hong Kong 2024 NC R16 6 1</t>
  </si>
  <si>
    <t>Hong Kong 2024 NC R16 7 1</t>
  </si>
  <si>
    <t>Hong Kong 2024 NC R16 8 1</t>
  </si>
  <si>
    <t>Hong Kong 2024 NC R16 9 1</t>
  </si>
  <si>
    <t>Hong Kong 2024 NC R16 10 1</t>
  </si>
  <si>
    <t>Hong Kong 2024 NC R16 11 1</t>
  </si>
  <si>
    <t>Hong Kong 2024 NC R16 12 1</t>
  </si>
  <si>
    <t>Hong Kong 2024 NC R8 1 1</t>
  </si>
  <si>
    <t>Hong Kong 2024 NC R8 2 1</t>
  </si>
  <si>
    <t>Hong Kong 2024 NC R8 3 1</t>
  </si>
  <si>
    <t>Hong Kong 2024 NC R8 4 1</t>
  </si>
  <si>
    <t>Hong Kong 2024 NC R8 5 1</t>
  </si>
  <si>
    <t>Hong Kong 2024 NC R8 6 1</t>
  </si>
  <si>
    <t>Hong Kong 2024 NC R8 7 1</t>
  </si>
  <si>
    <t>Hong Kong 2024 NC R8 8 1</t>
  </si>
  <si>
    <t>Hong Kong 2024 NC QF 1 1</t>
  </si>
  <si>
    <t>Hong Kong 2024 NC QF 2 1</t>
  </si>
  <si>
    <t>Hong Kong 2024 NC QF 3 1</t>
  </si>
  <si>
    <t>Hong Kong 2024 NC QF 4 1</t>
  </si>
  <si>
    <t>Hong Kong 2024 NC QF 1 2</t>
  </si>
  <si>
    <t>Hong Kong 2024 NC QF 2 2</t>
  </si>
  <si>
    <t>Hong Kong 2024 NC QF 3 2</t>
  </si>
  <si>
    <t>Hong Kong 2024 NC QF 4 2</t>
  </si>
  <si>
    <t>Hong Kong 2024 NC SF 1 1</t>
  </si>
  <si>
    <t>Hong Kong 2024 NC SF 2 1</t>
  </si>
  <si>
    <t>Hong Kong 2024 NC SF 1 2</t>
  </si>
  <si>
    <t>Hong Kong 2024 NC SF 2 2</t>
  </si>
  <si>
    <t>Hong Kong 2024 NC SF 1 3</t>
  </si>
  <si>
    <t>Hong Kong 2024 NC SF 2 3</t>
  </si>
  <si>
    <t>Hong Kong 2024 NC F B 1</t>
  </si>
  <si>
    <t>Hong Kong 2024 NC F G 1</t>
  </si>
  <si>
    <t>Hong Kong 2024 NC F B 2</t>
  </si>
  <si>
    <t>Hong Kong 2024 NC F G 2</t>
  </si>
  <si>
    <t>Milton 2024 NC R16 1 1</t>
  </si>
  <si>
    <t>Milton 2024 NC R16 2 1</t>
  </si>
  <si>
    <t>Milton 2024 NC R16 3 1</t>
  </si>
  <si>
    <t>Milton 2024 NC R16 4 1</t>
  </si>
  <si>
    <t>Milton 2024 NC R16 5 1</t>
  </si>
  <si>
    <t>Milton 2024 NC R16 6 1</t>
  </si>
  <si>
    <t>Milton 2024 NC R16 7 1</t>
  </si>
  <si>
    <t>Milton 2024 NC R16 8 1</t>
  </si>
  <si>
    <t>Milton 2024 NC R16 9 1</t>
  </si>
  <si>
    <t>Milton 2024 NC R16 10 1</t>
  </si>
  <si>
    <t>Milton 2024 NC R16 11 1</t>
  </si>
  <si>
    <t>Milton 2024 NC R16 12 1</t>
  </si>
  <si>
    <t>Milton 2024 NC R8 1 1</t>
  </si>
  <si>
    <t>Milton 2024 NC R8 2 1</t>
  </si>
  <si>
    <t>Milton 2024 NC R8 3 1</t>
  </si>
  <si>
    <t>Milton 2024 NC R8 4 1</t>
  </si>
  <si>
    <t>Milton 2024 NC R8 5 1</t>
  </si>
  <si>
    <t>Milton 2024 NC R8 6 1</t>
  </si>
  <si>
    <t>Milton 2024 NC R8 7 1</t>
  </si>
  <si>
    <t>Milton 2024 NC R8 8 1</t>
  </si>
  <si>
    <t>Milton 2024 NC QF 1 1</t>
  </si>
  <si>
    <t>Milton 2024 NC QF 2 1</t>
  </si>
  <si>
    <t>Milton 2024 NC QF 3 1</t>
  </si>
  <si>
    <t>Milton 2024 NC QF 4 1</t>
  </si>
  <si>
    <t>Milton 2024 NC QF 1 2</t>
  </si>
  <si>
    <t>Milton 2024 NC QF 2 2</t>
  </si>
  <si>
    <t>Milton 2024 NC QF 3 2</t>
  </si>
  <si>
    <t>Milton 2024 NC QF 4 2</t>
  </si>
  <si>
    <t>Milton 2024 NC QF 1 3</t>
  </si>
  <si>
    <t>Milton 2024 NC QF 4 3</t>
  </si>
  <si>
    <t>Milton 2024 NC SF 1 1</t>
  </si>
  <si>
    <t>Milton 2024 NC SF 2 1</t>
  </si>
  <si>
    <t>Milton 2024 NC SF 1 2</t>
  </si>
  <si>
    <t>Milton 2024 NC SF 2 2</t>
  </si>
  <si>
    <t>Milton 2024 NC SF 2 3</t>
  </si>
  <si>
    <t>Milton 2024 NC F B 1</t>
  </si>
  <si>
    <t>Milton 2024 NC F G 1</t>
  </si>
  <si>
    <t>Milton 2024 NC F B 2</t>
  </si>
  <si>
    <t>Milton 2024 NC F G 2</t>
  </si>
  <si>
    <t>Paris 2024 OLY R32 1 1</t>
  </si>
  <si>
    <t>Paris 2024 OLY R32 2 1</t>
  </si>
  <si>
    <t>Paris 2024 OLY R32 3 1</t>
  </si>
  <si>
    <t>Paris 2024 OLY R32 4 1</t>
  </si>
  <si>
    <t>Paris 2024 OLY R32 5 1</t>
  </si>
  <si>
    <t>Paris 2024 OLY R32 6 1</t>
  </si>
  <si>
    <t>Paris 2024 OLY R32 7 1</t>
  </si>
  <si>
    <t>Paris 2024 OLY R32 8 1</t>
  </si>
  <si>
    <t>Paris 2024 OLY R32 9 1</t>
  </si>
  <si>
    <t>Paris 2024 OLY R32 10 1</t>
  </si>
  <si>
    <t>Paris 2024 OLY R32 11 1</t>
  </si>
  <si>
    <t>Paris 2024 OLY R32 12 1</t>
  </si>
  <si>
    <t>Paris 2024 OLY Rep32 1 1</t>
  </si>
  <si>
    <t>Paris 2024 OLY Rep32 2 1</t>
  </si>
  <si>
    <t>Paris 2024 OLY Rep32 3 1</t>
  </si>
  <si>
    <t>Paris 2024 OLY Rep32 4 1</t>
  </si>
  <si>
    <t>Paris 2024 OLY R16 1 1</t>
  </si>
  <si>
    <t>Paris 2024 OLY R16 2 1</t>
  </si>
  <si>
    <t>Paris 2024 OLY R16 3 1</t>
  </si>
  <si>
    <t>Paris 2024 OLY R16 4 1</t>
  </si>
  <si>
    <t>Paris 2024 OLY R16 5 1</t>
  </si>
  <si>
    <t>Paris 2024 OLY R16 6 1</t>
  </si>
  <si>
    <t>Paris 2024 OLY R16 7 1</t>
  </si>
  <si>
    <t>Paris 2024 OLY R16 8 1</t>
  </si>
  <si>
    <t>Paris 2024 OLY Rep16 1 1</t>
  </si>
  <si>
    <t>Paris 2024 OLY Rep16 2 1</t>
  </si>
  <si>
    <t>Paris 2024 OLY Rep16 3 1</t>
  </si>
  <si>
    <t>Paris 2024 OLY Rep16 4 1</t>
  </si>
  <si>
    <t>Paris 2024 OLY R8 1 1</t>
  </si>
  <si>
    <t>Paris 2024 OLY R8 2 1</t>
  </si>
  <si>
    <t>Paris 2024 OLY R8 3 1</t>
  </si>
  <si>
    <t>Paris 2024 OLY R8 4 1</t>
  </si>
  <si>
    <t>Paris 2024 OLY R8 5 1</t>
  </si>
  <si>
    <t>Paris 2024 OLY R8 6 1</t>
  </si>
  <si>
    <t>Paris 2024 OLY Rep8 1 1</t>
  </si>
  <si>
    <t>Paris 2024 OLY Rep8 2 1</t>
  </si>
  <si>
    <t>Paris 2024 OLY QF 1 1</t>
  </si>
  <si>
    <t>Paris 2024 OLY QF 2 1</t>
  </si>
  <si>
    <t>Paris 2024 OLY QF 3 1</t>
  </si>
  <si>
    <t>Paris 2024 OLY QF 4 1</t>
  </si>
  <si>
    <t>Paris 2024 OLY QF 1 2</t>
  </si>
  <si>
    <t>Paris 2024 OLY QF 2 2</t>
  </si>
  <si>
    <t>Paris 2024 OLY QF 3 2</t>
  </si>
  <si>
    <t>Paris 2024 OLY QF 4 2</t>
  </si>
  <si>
    <t>Paris 2024 OLY SF 1 1</t>
  </si>
  <si>
    <t>Paris 2024 OLY SF 2 1</t>
  </si>
  <si>
    <t>Paris 2024 OLY SF 1 2</t>
  </si>
  <si>
    <t>Paris 2024 OLY SF 2 2</t>
  </si>
  <si>
    <t>Paris 2024 OLY SF 1 3</t>
  </si>
  <si>
    <t>Paris 2024 OLY F B 1</t>
  </si>
  <si>
    <t>Paris 2024 OLY F G 1</t>
  </si>
  <si>
    <t>Paris 2024 OLY F B 2</t>
  </si>
  <si>
    <t>Paris 2024 OLY F G 2</t>
  </si>
  <si>
    <t>Ballerup 2024 WCH R16 1 1</t>
  </si>
  <si>
    <t>Ballerup 2024 WCH R16 2 1</t>
  </si>
  <si>
    <t>Ballerup 2024 WCH R16 3 1</t>
  </si>
  <si>
    <t>Ballerup 2024 WCH R16 4 1</t>
  </si>
  <si>
    <t>Ballerup 2024 WCH R16 5 1</t>
  </si>
  <si>
    <t>Ballerup 2024 WCH R16 6 1</t>
  </si>
  <si>
    <t>Ballerup 2024 WCH R16 7 1</t>
  </si>
  <si>
    <t>Ballerup 2024 WCH R16 8 1</t>
  </si>
  <si>
    <t>Ballerup 2024 WCH R16 9 1</t>
  </si>
  <si>
    <t>Ballerup 2024 WCH R16 10 1</t>
  </si>
  <si>
    <t>Ballerup 2024 WCH R16 11 1</t>
  </si>
  <si>
    <t>Ballerup 2024 WCH R16 12 1</t>
  </si>
  <si>
    <t>Ballerup 2024 WCH R8 1 1</t>
  </si>
  <si>
    <t>Ballerup 2024 WCH R8 2 1</t>
  </si>
  <si>
    <t>Ballerup 2024 WCH R8 3 1</t>
  </si>
  <si>
    <t>Ballerup 2024 WCH R8 4 1</t>
  </si>
  <si>
    <t>Ballerup 2024 WCH R8 5 1</t>
  </si>
  <si>
    <t>Ballerup 2024 WCH R8 6 1</t>
  </si>
  <si>
    <t>Ballerup 2024 WCH R8 7 1</t>
  </si>
  <si>
    <t>Ballerup 2024 WCH R8 8 1</t>
  </si>
  <si>
    <t>Ballerup 2024 WCH QF 1 1</t>
  </si>
  <si>
    <t>Ballerup 2024 WCH QF 2 1</t>
  </si>
  <si>
    <t>Ballerup 2024 WCH QF 3 1</t>
  </si>
  <si>
    <t>Ballerup 2024 WCH QF 4 1</t>
  </si>
  <si>
    <t>Ballerup 2024 WCH QF 1 2</t>
  </si>
  <si>
    <t>Ballerup 2024 WCH QF 2 2</t>
  </si>
  <si>
    <t>Ballerup 2024 WCH QF 3 2</t>
  </si>
  <si>
    <t>Ballerup 2024 WCH QF 4 2</t>
  </si>
  <si>
    <t>Ballerup 2024 WCH QF 3 3</t>
  </si>
  <si>
    <t>Ballerup 2024 WCH SF 1 1</t>
  </si>
  <si>
    <t>Ballerup 2024 WCH SF 2 1</t>
  </si>
  <si>
    <t>Ballerup 2024 WCH SF 1 2</t>
  </si>
  <si>
    <t>Ballerup 2024 WCH SF 2 2</t>
  </si>
  <si>
    <t>Ballerup 2024 WCH SF 2 3</t>
  </si>
  <si>
    <t>Ballerup 2024 WCH F B 1</t>
  </si>
  <si>
    <t>Ballerup 2024 WCH F G 1</t>
  </si>
  <si>
    <t>Ballerup 2024 WCH F B 2</t>
  </si>
  <si>
    <t>Ballerup 2024 WCH F G 2</t>
  </si>
  <si>
    <t>Heusden-Zolder 2025 EC R16 1 1</t>
  </si>
  <si>
    <t>Heusden-Zolder 2025 EC R16 2 1</t>
  </si>
  <si>
    <t>Heusden-Zolder 2025 EC R16 3 1</t>
  </si>
  <si>
    <t>Heusden-Zolder 2025 EC R16 4 1</t>
  </si>
  <si>
    <t>Heusden-Zolder 2025 EC R16 5 1</t>
  </si>
  <si>
    <t>Heusden-Zolder 2025 EC R8 1 1</t>
  </si>
  <si>
    <t>Heusden-Zolder 2025 EC R8 2 1</t>
  </si>
  <si>
    <t>Heusden-Zolder 2025 EC R8 3 1</t>
  </si>
  <si>
    <t>Heusden-Zolder 2025 EC R8 4 1</t>
  </si>
  <si>
    <t>Heusden-Zolder 2025 EC R8 5 1</t>
  </si>
  <si>
    <t>Heusden-Zolder 2025 EC R8 6 1</t>
  </si>
  <si>
    <t>Heusden-Zolder 2025 EC R8 7 1</t>
  </si>
  <si>
    <t>Heusden-Zolder 2025 EC R8 8 1</t>
  </si>
  <si>
    <t>Heusden-Zolder 2025 EC QF 1 1</t>
  </si>
  <si>
    <t>Heusden-Zolder 2025 EC QF 2 1</t>
  </si>
  <si>
    <t>Heusden-Zolder 2025 EC QF 3 1</t>
  </si>
  <si>
    <t>Heusden-Zolder 2025 EC QF 4 1</t>
  </si>
  <si>
    <t>Heusden-Zolder 2025 EC QF 1 2</t>
  </si>
  <si>
    <t>Heusden-Zolder 2025 EC QF 2 2</t>
  </si>
  <si>
    <t>Heusden-Zolder 2025 EC QF 3 2</t>
  </si>
  <si>
    <t>Heusden-Zolder 2025 EC QF 4 2</t>
  </si>
  <si>
    <t>Heusden-Zolder 2025 EC QF 1 3</t>
  </si>
  <si>
    <t>Heusden-Zolder 2025 EC QF 2 3</t>
  </si>
  <si>
    <t>Heusden-Zolder 2025 EC QF 3 3</t>
  </si>
  <si>
    <t>Heusden-Zolder 2025 EC QF 4 3</t>
  </si>
  <si>
    <t>Heusden-Zolder 2025 EC SF 1 1</t>
  </si>
  <si>
    <t>Heusden-Zolder 2025 EC SF 2 1</t>
  </si>
  <si>
    <t>Heusden-Zolder 2025 EC SF 1 2</t>
  </si>
  <si>
    <t>Heusden-Zolder 2025 EC SF 2 2</t>
  </si>
  <si>
    <t>Heusden-Zolder 2025 EC SF 1 3</t>
  </si>
  <si>
    <t>Heusden-Zolder 2025 EC F B 1</t>
  </si>
  <si>
    <t>Heusden-Zolder 2025 EC F G 1</t>
  </si>
  <si>
    <t>Heusden-Zolder 2025 EC F B 2</t>
  </si>
  <si>
    <t>Heusden-Zolder 2025 EC F G 2</t>
  </si>
  <si>
    <t>Heusden-Zolder 2025 EC F G 3</t>
  </si>
  <si>
    <t>Konya 2025 NC R16 1 1</t>
  </si>
  <si>
    <t>Konya 2025 NC R16 2 1</t>
  </si>
  <si>
    <t>Konya 2025 NC R16 3 1</t>
  </si>
  <si>
    <t>Konya 2025 NC R16 4 1</t>
  </si>
  <si>
    <t>Konya 2025 NC R16 5 1</t>
  </si>
  <si>
    <t>Konya 2025 NC R16 6 1</t>
  </si>
  <si>
    <t>Konya 2025 NC R16 7 1</t>
  </si>
  <si>
    <t>Konya 2025 NC R16 8 1</t>
  </si>
  <si>
    <t>Konya 2025 NC R16 9 1</t>
  </si>
  <si>
    <t>Konya 2025 NC R16 10 1</t>
  </si>
  <si>
    <t>Konya 2025 NC R16 11 1</t>
  </si>
  <si>
    <t>Konya 2025 NC R16 12 1</t>
  </si>
  <si>
    <t>Konya 2025 NC R8 1 1</t>
  </si>
  <si>
    <t>Konya 2025 NC R8 2 1</t>
  </si>
  <si>
    <t>Konya 2025 NC R8 3 1</t>
  </si>
  <si>
    <t>Konya 2025 NC R8 4 1</t>
  </si>
  <si>
    <t>Konya 2025 NC R8 5 1</t>
  </si>
  <si>
    <t>Konya 2025 NC R8 6 1</t>
  </si>
  <si>
    <t>Konya 2025 NC R8 7 1</t>
  </si>
  <si>
    <t>Konya 2025 NC R8 8 1</t>
  </si>
  <si>
    <t>Konya 2025 NC QF 1 1</t>
  </si>
  <si>
    <t>Konya 2025 NC QF 2 1</t>
  </si>
  <si>
    <t>Konya 2025 NC QF 3 1</t>
  </si>
  <si>
    <t>Konya 2025 NC QF 4 1</t>
  </si>
  <si>
    <t>Konya 2025 NC QF 1 2</t>
  </si>
  <si>
    <t>Konya 2025 NC QF 2 2</t>
  </si>
  <si>
    <t>Konya 2025 NC QF 3 2</t>
  </si>
  <si>
    <t>Konya 2025 NC QF 4 2</t>
  </si>
  <si>
    <t>Konya 2025 NC QF 3 3</t>
  </si>
  <si>
    <t>Konya 2025 NC SF 1 1</t>
  </si>
  <si>
    <t>Konya 2025 NC SF 2 1</t>
  </si>
  <si>
    <t>Konya 2025 NC SF 1 2</t>
  </si>
  <si>
    <t>Konya 2025 NC SF 2 2</t>
  </si>
  <si>
    <t>Konya 2025 NC F B 1</t>
  </si>
  <si>
    <t>Konya 2025 NC F G 1</t>
  </si>
  <si>
    <t>Konya 2025 NC F B 2</t>
  </si>
  <si>
    <t>Konya 2025 NC F G 2</t>
  </si>
  <si>
    <t>Santiago 2025 WCH R16 1 1</t>
  </si>
  <si>
    <t>Santiago 2025 WCH R16 2 1</t>
  </si>
  <si>
    <t>Santiago 2025 WCH R16 3 1</t>
  </si>
  <si>
    <t>Santiago 2025 WCH R16 4 1</t>
  </si>
  <si>
    <t>Santiago 2025 WCH R16 5 1</t>
  </si>
  <si>
    <t>Santiago 2025 WCH R16 6 1</t>
  </si>
  <si>
    <t>Santiago 2025 WCH R16 7 1</t>
  </si>
  <si>
    <t>Santiago 2025 WCH R16 8 1</t>
  </si>
  <si>
    <t>Santiago 2025 WCH R16 9 1</t>
  </si>
  <si>
    <t>Santiago 2025 WCH R16 10 1</t>
  </si>
  <si>
    <t>Santiago 2025 WCH R16 11 1</t>
  </si>
  <si>
    <t>Santiago 2025 WCH R16 12 1</t>
  </si>
  <si>
    <t>Santiago 2025 WCH R8 1 1</t>
  </si>
  <si>
    <t>Santiago 2025 WCH R8 2 1</t>
  </si>
  <si>
    <t>Santiago 2025 WCH R8 3 1</t>
  </si>
  <si>
    <t>Santiago 2025 WCH R8 4 1</t>
  </si>
  <si>
    <t>Santiago 2025 WCH R8 5 1</t>
  </si>
  <si>
    <t>Santiago 2025 WCH R8 6 1</t>
  </si>
  <si>
    <t>Santiago 2025 WCH R8 7 1</t>
  </si>
  <si>
    <t>Santiago 2025 WCH R8 8 1</t>
  </si>
  <si>
    <t>Santiago 2025 WCH QF 1 1</t>
  </si>
  <si>
    <t>Santiago 2025 WCH QF 2 1</t>
  </si>
  <si>
    <t>Santiago 2025 WCH QF 3 1</t>
  </si>
  <si>
    <t>Santiago 2025 WCH QF 4 1</t>
  </si>
  <si>
    <t>Santiago 2025 WCH QF 1 2</t>
  </si>
  <si>
    <t>Santiago 2025 WCH QF 2 2</t>
  </si>
  <si>
    <t>Santiago 2025 WCH QF 3 2</t>
  </si>
  <si>
    <t>Santiago 2025 WCH QF 4 2</t>
  </si>
  <si>
    <t>Santiago 2025 WCH QF 3 3</t>
  </si>
  <si>
    <t>Santiago 2025 WCH QF 4 3</t>
  </si>
  <si>
    <t>Santiago 2025 WCH SF 1</t>
  </si>
  <si>
    <t>Santiago 2025 WCH SF 2</t>
  </si>
  <si>
    <t>Santiago 2025 WCH F 1</t>
  </si>
  <si>
    <t>Santiago 2025 WCH F 2</t>
  </si>
  <si>
    <t>Santiago 2025 WCH F 3</t>
  </si>
  <si>
    <t>Hong Kong 2026 NC R16 1 1</t>
  </si>
  <si>
    <t>Hong Kong 2026 NC R16 2 1</t>
  </si>
  <si>
    <t>Hong Kong 2026 NC R16 3 1</t>
  </si>
  <si>
    <t>Hong Kong 2026 NC R16 4 1</t>
  </si>
  <si>
    <t>Hong Kong 2026 NC R16 5 1</t>
  </si>
  <si>
    <t>Hong Kong 2026 NC R16 6 1</t>
  </si>
  <si>
    <t>Hong Kong 2026 NC R16 7 1</t>
  </si>
  <si>
    <t>Hong Kong 2026 NC R16 8 1</t>
  </si>
  <si>
    <t>Hong Kong 2026 NC R16 9 1</t>
  </si>
  <si>
    <t>Hong Kong 2026 NC R16 10 1</t>
  </si>
  <si>
    <t>Hong Kong 2026 NC R16 11 1</t>
  </si>
  <si>
    <t>Hong Kong 2026 NC R16 12 1</t>
  </si>
  <si>
    <t>Hong Kong 2026 NC R8 1 1</t>
  </si>
  <si>
    <t>Hong Kong 2026 NC R8 2 1</t>
  </si>
  <si>
    <t>Hong Kong 2026 NC R8 3 1</t>
  </si>
  <si>
    <t>Hong Kong 2026 NC R8 4 1</t>
  </si>
  <si>
    <t>Hong Kong 2026 NC R8 5 1</t>
  </si>
  <si>
    <t>Hong Kong 2026 NC R8 6 1</t>
  </si>
  <si>
    <t>Hong Kong 2026 NC R8 7 1</t>
  </si>
  <si>
    <t>Hong Kong 2026 NC R8 8 1</t>
  </si>
  <si>
    <t>Hong Kong 2026 NC QF 1 1</t>
  </si>
  <si>
    <t>Hong Kong 2026 NC QF 2 1</t>
  </si>
  <si>
    <t>Hong Kong 2026 NC QF 3 1</t>
  </si>
  <si>
    <t>Hong Kong 2026 NC QF 4 1</t>
  </si>
  <si>
    <t>Hong Kong 2026 NC QF 1 2</t>
  </si>
  <si>
    <t>Hong Kong 2026 NC QF 2 2</t>
  </si>
  <si>
    <t>Hong Kong 2026 NC QF 3 2</t>
  </si>
  <si>
    <t>Hong Kong 2026 NC QF 4 2</t>
  </si>
  <si>
    <t>Hong Kong 2026 NC QF 3 3</t>
  </si>
  <si>
    <t>Hong Kong 2026 NC SF 1 1</t>
  </si>
  <si>
    <t>Hong Kong 2026 NC SF 2 1</t>
  </si>
  <si>
    <t>Hong Kong 2026 NC SF 1 2</t>
  </si>
  <si>
    <t>Hong Kong 2026 NC SF 2 2</t>
  </si>
  <si>
    <t>Hong Kong 2026 NC F B 1</t>
  </si>
  <si>
    <t>Hong Kong 2026 NC F G 1</t>
  </si>
  <si>
    <t>Hong Kong 2026 NC F B 2</t>
  </si>
  <si>
    <t>Hong Kong 2026 NC F G 2</t>
  </si>
  <si>
    <t>Nilai 2026 NC R16 1 1</t>
  </si>
  <si>
    <t>Nilai 2026 NC R16 2 1</t>
  </si>
  <si>
    <t>Nilai 2026 NC R16 3 1</t>
  </si>
  <si>
    <t>Nilai 2026 NC R16 4 1</t>
  </si>
  <si>
    <t>Nilai 2026 NC R16 5 1</t>
  </si>
  <si>
    <t>Nilai 2026 NC R16 6 1</t>
  </si>
  <si>
    <t>Nilai 2026 NC R16 7 1</t>
  </si>
  <si>
    <t>Nilai 2026 NC R16 8 1</t>
  </si>
  <si>
    <t>Nilai 2026 NC R16 9 1</t>
  </si>
  <si>
    <t>Nilai 2026 NC R16 10 1</t>
  </si>
  <si>
    <t>Nilai 2026 NC R16 11 1</t>
  </si>
  <si>
    <t>Nilai 2026 NC R16 12 1</t>
  </si>
  <si>
    <t>Nilai 2026 NC R8 1 1</t>
  </si>
  <si>
    <t>Nilai 2026 NC R8 2 1</t>
  </si>
  <si>
    <t>Nilai 2026 NC R8 3 1</t>
  </si>
  <si>
    <t>Nilai 2026 NC R8 4 1</t>
  </si>
  <si>
    <t>Nilai 2026 NC R8 5 1</t>
  </si>
  <si>
    <t>Nilai 2026 NC R8 6 1</t>
  </si>
  <si>
    <t>Nilai 2026 NC R8 7 1</t>
  </si>
  <si>
    <t>Nilai 2026 NC R8 8 1</t>
  </si>
  <si>
    <t>Nilai 2026 NC QF 1 1</t>
  </si>
  <si>
    <t>Nilai 2026 NC QF 2 1</t>
  </si>
  <si>
    <t>Nilai 2026 NC QF 3 1</t>
  </si>
  <si>
    <t>Nilai 2026 NC QF 4 1</t>
  </si>
  <si>
    <t>Nilai 2026 NC QF 1 2</t>
  </si>
  <si>
    <t>Nilai 2026 NC QF 2 2</t>
  </si>
  <si>
    <t>Nilai 2026 NC QF 3 2</t>
  </si>
  <si>
    <t>Nilai 2026 NC QF 4 2</t>
  </si>
  <si>
    <t>Nilai 2026 NC SF 1 1</t>
  </si>
  <si>
    <t>Nilai 2026 NC SF 2 1</t>
  </si>
  <si>
    <t>Nilai 2026 NC SF 1 2</t>
  </si>
  <si>
    <t>Nilai 2026 NC SF 2 2</t>
  </si>
  <si>
    <t>Nilai 2026 NC SF 2 3</t>
  </si>
  <si>
    <t>Nilai 2026 NC F B 1</t>
  </si>
  <si>
    <t>Nilai 2026 NC F G 1</t>
  </si>
  <si>
    <t>Nilai 2026 NC F B 2</t>
  </si>
  <si>
    <t>Nilai 2026 NC F G 2</t>
  </si>
  <si>
    <t>Glasgow 2026 CWG R8 1 1</t>
  </si>
  <si>
    <t>Glasgow 2026 CWG R8 2 1</t>
  </si>
  <si>
    <t>Glasgow 2026 CWG R8 3 1</t>
  </si>
  <si>
    <t>Glasgow 2026 CWG R8 4 1</t>
  </si>
  <si>
    <t>Glasgow 2026 CWG R8 5 1</t>
  </si>
  <si>
    <t>Glasgow 2026 CWG R8 6 1</t>
  </si>
  <si>
    <t>Glasgow 2026 CWG R8 7 1</t>
  </si>
  <si>
    <t>Glasgow 2026 CWG R8 8 1</t>
  </si>
  <si>
    <t>Glasgow 2026 CWG QF 1 1</t>
  </si>
  <si>
    <t>Glasgow 2026 CWG QF 2 1</t>
  </si>
  <si>
    <t>Glasgow 2026 CWG QF 3 1</t>
  </si>
  <si>
    <t>Glasgow 2026 CWG QF 4 1</t>
  </si>
  <si>
    <t>Glasgow 2026 CWG QF 1 2</t>
  </si>
  <si>
    <t>Glasgow 2026 CWG QF 2 2</t>
  </si>
  <si>
    <t>Glasgow 2026 CWG QF 3 2</t>
  </si>
  <si>
    <t>Glasgow 2026 CWG QF 4 2</t>
  </si>
  <si>
    <t>Glasgow 2026 CWG QF 3 3</t>
  </si>
  <si>
    <t>Glasgow 2026 CWG SF 1 1</t>
  </si>
  <si>
    <t>Glasgow 2026 CWG SF 2 1</t>
  </si>
  <si>
    <t>Glasgow 2026 CWG SF 1 2</t>
  </si>
  <si>
    <t>Glasgow 2026 CWG SF 2 2</t>
  </si>
  <si>
    <t>Glasgow 2026 CWG SF 2 3</t>
  </si>
  <si>
    <t>Glasgow 2026 CWG F B 1</t>
  </si>
  <si>
    <t>Glasgow 2026 CWG F G 1</t>
  </si>
  <si>
    <t>Glasgow 2026 CWG F B 2</t>
  </si>
  <si>
    <t>Glasgow 2026 CWG F G 2</t>
  </si>
  <si>
    <t>Shanghai 2026 WCH R16 1 1</t>
  </si>
  <si>
    <t>Shanghai 2026 WCH R16 2 1</t>
  </si>
  <si>
    <t>Shanghai 2026 WCH R16 3 1</t>
  </si>
  <si>
    <t>Shanghai 2026 WCH R16 4 1</t>
  </si>
  <si>
    <t>Shanghai 2026 WCH R16 5 1</t>
  </si>
  <si>
    <t>Shanghai 2026 WCH R16 6 1</t>
  </si>
  <si>
    <t>Shanghai 2026 WCH R16 7 1</t>
  </si>
  <si>
    <t>Shanghai 2026 WCH R16 8 1</t>
  </si>
  <si>
    <t>Shanghai 2026 WCH R16 9 1</t>
  </si>
  <si>
    <t>Shanghai 2026 WCH R16 10 1</t>
  </si>
  <si>
    <t>Shanghai 2026 WCH R16 11 1</t>
  </si>
  <si>
    <t>Shanghai 2026 WCH R16 12 1</t>
  </si>
  <si>
    <t>Shanghai 2026 WCH R8 1 1</t>
  </si>
  <si>
    <t>Shanghai 2026 WCH R8 2 1</t>
  </si>
  <si>
    <t>Shanghai 2026 WCH R8 3 1</t>
  </si>
  <si>
    <t>Shanghai 2026 WCH R8 4 1</t>
  </si>
  <si>
    <t>Shanghai 2026 WCH R8 5 1</t>
  </si>
  <si>
    <t>Shanghai 2026 WCH R8 6 1</t>
  </si>
  <si>
    <t>Shanghai 2026 WCH R8 7 1</t>
  </si>
  <si>
    <t>Shanghai 2026 WCH R8 8 1</t>
  </si>
  <si>
    <t>Shanghai 2026 WCH QF 1 1</t>
  </si>
  <si>
    <t>Shanghai 2026 WCH QF 2 1</t>
  </si>
  <si>
    <t>Shanghai 2026 WCH QF 3 1</t>
  </si>
  <si>
    <t>Shanghai 2026 WCH QF 4 1</t>
  </si>
  <si>
    <t>Shanghai 2026 WCH QF 1 2</t>
  </si>
  <si>
    <t>Shanghai 2026 WCH QF 2 2</t>
  </si>
  <si>
    <t>Shanghai 2026 WCH QF 3 2</t>
  </si>
  <si>
    <t>Shanghai 2026 WCH QF 4 2</t>
  </si>
  <si>
    <t>Shanghai 2026 WCH SF 1 1</t>
  </si>
  <si>
    <t>Shanghai 2026 WCH SF 2 1</t>
  </si>
  <si>
    <t>Shanghai 2026 WCH SF 1 2</t>
  </si>
  <si>
    <t>Shanghai 2026 WCH SF 2 2</t>
  </si>
  <si>
    <t>Shanghai 2026 WCH F B 1</t>
  </si>
  <si>
    <t>Shanghai 2026 WCH F G 1</t>
  </si>
  <si>
    <t>Shanghai 2026 WCH F B 2</t>
  </si>
  <si>
    <t>Shanghai 2026 WCH F G 2</t>
  </si>
  <si>
    <t>Shanghai 2026 WCH F B 3</t>
  </si>
  <si>
    <t>Rider3</t>
  </si>
  <si>
    <t>Age3</t>
  </si>
  <si>
    <t>125m</t>
  </si>
  <si>
    <t>250m</t>
  </si>
  <si>
    <t>375m</t>
  </si>
  <si>
    <t>500m</t>
  </si>
  <si>
    <t>625m</t>
  </si>
  <si>
    <t>750m</t>
  </si>
  <si>
    <t>ANTONOVA Nataliia</t>
  </si>
  <si>
    <t>ANDREEVA Ksenia</t>
  </si>
  <si>
    <t>SPERLICH Christina</t>
  </si>
  <si>
    <t>YAROSHENKO Viktoriia</t>
  </si>
  <si>
    <t>R1</t>
  </si>
  <si>
    <t>VASHCHENKO Polina</t>
  </si>
  <si>
    <t>ATTWELL Erin J</t>
  </si>
  <si>
    <t>CHEK RAMLI Nor Aisyah Munirah</t>
  </si>
  <si>
    <t>YEKEEN Tawakalt</t>
  </si>
  <si>
    <t>SAMUEL Mary</t>
  </si>
  <si>
    <t>TANNER Millicent</t>
  </si>
  <si>
    <t>LAMBERINK Kyra</t>
  </si>
  <si>
    <t>STEELE Lusia</t>
  </si>
  <si>
    <t>AZIZAN Nurul Aliana Syafika</t>
  </si>
  <si>
    <t>KORTMAN Keely</t>
  </si>
  <si>
    <t>ZHANG Linyin</t>
  </si>
  <si>
    <t>SANABRIA Milagros Yohana</t>
  </si>
  <si>
    <t>? HSIAO ?? Mei Yu</t>
  </si>
  <si>
    <t>AGASHE Shushikala</t>
  </si>
  <si>
    <t>PUTRI Imelda Tabita Deswari</t>
  </si>
  <si>
    <t>VANHOOF Elke</t>
  </si>
  <si>
    <t>FAN Bingbing</t>
  </si>
  <si>
    <t>AINSLIE Keely</t>
  </si>
  <si>
    <t>AYUBA Grace</t>
  </si>
  <si>
    <t>LUO Shuyan</t>
  </si>
  <si>
    <t>ZHOU Fei</t>
  </si>
  <si>
    <t>DSQ</t>
  </si>
  <si>
    <t>CHN B</t>
  </si>
  <si>
    <t>KELIUKH Karolina</t>
  </si>
  <si>
    <t>JÄGER Lara-Sophie</t>
  </si>
  <si>
    <t>YASHCHENKO Tetiana</t>
  </si>
  <si>
    <t>TREVISAN Siria</t>
  </si>
  <si>
    <t>POLISHCHUK Viktoriia</t>
  </si>
  <si>
    <t>BERTOLINI Beatrice</t>
  </si>
  <si>
    <t>PERKINS Kristine</t>
  </si>
  <si>
    <t>PETERKOVÁ Sára Kate?ina</t>
  </si>
  <si>
    <t>MARTINEZ HERNANDEZ Sofia Guadalupe</t>
  </si>
  <si>
    <t>ORTIZ OROZCO Andrea</t>
  </si>
  <si>
    <t>VIZCAINO GARCIA Maria Jose</t>
  </si>
  <si>
    <t>MUÑOZ GRANDON Paola</t>
  </si>
  <si>
    <t>LUO Xuehuang</t>
  </si>
  <si>
    <t>FAULKNER Riley</t>
  </si>
  <si>
    <t>ETIENNE Axelle</t>
  </si>
  <si>
    <t>TUNG Phoebe</t>
  </si>
  <si>
    <t>YAMADA Minami</t>
  </si>
  <si>
    <t>RANGASWAMY C Keerthi</t>
  </si>
  <si>
    <t>VALIUKEVI?I?T? Lauryna</t>
  </si>
  <si>
    <t>ZHU Yuxuan</t>
  </si>
  <si>
    <t>?O? Urszula</t>
  </si>
  <si>
    <t>EXPEELS Laerke</t>
  </si>
  <si>
    <t>SILCOCK Madeleine</t>
  </si>
  <si>
    <t>Rider4</t>
  </si>
  <si>
    <t>Age4</t>
  </si>
  <si>
    <t>Seconds</t>
  </si>
  <si>
    <t>1st lap</t>
  </si>
  <si>
    <t>1st k</t>
  </si>
  <si>
    <t>2nd k</t>
  </si>
  <si>
    <t>3rd k</t>
  </si>
  <si>
    <t>4th k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</si>
  <si>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</si>
  <si>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</si>
  <si>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</si>
  <si>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</si>
  <si>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</si>
  <si>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</si>
  <si>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</si>
  <si>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</si>
  <si>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</si>
  <si>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</si>
  <si>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</si>
  <si>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</si>
  <si>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</si>
  <si>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</si>
  <si>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</si>
  <si>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</si>
  <si>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</si>
  <si>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</si>
  <si>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</si>
  <si>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</si>
  <si>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</si>
  <si>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</si>
  <si>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</si>
  <si>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</si>
  <si>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</si>
  <si>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</si>
  <si>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DICKINSON Eleanor</t>
  </si>
  <si>
    <t>CAVALLI Marta</t>
  </si>
  <si>
    <t>FRAPPORTI Simona</t>
  </si>
  <si>
    <t>VALSECCHI Silvia</t>
  </si>
  <si>
    <t>BECKER Charlotte</t>
  </si>
  <si>
    <t>BRENNAUER Lisa</t>
  </si>
  <si>
    <t>FOREMAN-MACKEY Annie</t>
  </si>
  <si>
    <t>ROORDA Stephanie</t>
  </si>
  <si>
    <t>GEIST Kimberly</t>
  </si>
  <si>
    <t>WHITE Emma</t>
  </si>
  <si>
    <t>HASHIMOTO Yuya</t>
  </si>
  <si>
    <t>YOSHIKAWA Miho</t>
  </si>
  <si>
    <t>GONCHAROVA Alexandra</t>
  </si>
  <si>
    <t>MALKOVA Daria</t>
  </si>
  <si>
    <t>STUDENIKINA Natalia</t>
  </si>
  <si>
    <t>KACZKOWSKA Justyna</t>
  </si>
  <si>
    <t>GRACZEWSKA Monika</t>
  </si>
  <si>
    <t>PIETRZAK Lucja</t>
  </si>
  <si>
    <t>CHEN Qiaolin</t>
  </si>
  <si>
    <t>MA Menglu</t>
  </si>
  <si>
    <t>JUSSAUME Laurie</t>
  </si>
  <si>
    <t>MAINE Katherine</t>
  </si>
  <si>
    <t>ANKUDINOFF Ashlee</t>
  </si>
  <si>
    <t>CATLIN Kelly</t>
  </si>
  <si>
    <t>KIM Hyunji</t>
  </si>
  <si>
    <t>KIM Youri</t>
  </si>
  <si>
    <t>LEE Jumi</t>
  </si>
  <si>
    <t>NA Ahreum</t>
  </si>
  <si>
    <t>PALLER Tatjana</t>
  </si>
  <si>
    <t>CROKET Gilke</t>
  </si>
  <si>
    <t>DOM Annelies</t>
  </si>
  <si>
    <t>WANG Hong</t>
  </si>
  <si>
    <t>KONONENKO Valeriya</t>
  </si>
  <si>
    <t>MURPHY Kelly</t>
  </si>
  <si>
    <t>BALABOLINA Tamara</t>
  </si>
  <si>
    <t>AUGUSTINAS Evgenia</t>
  </si>
  <si>
    <t>IAKOVENKO Anastasiia</t>
  </si>
  <si>
    <t>PIVOVAROVA Polina</t>
  </si>
  <si>
    <t>SALAUYEVA Aksana</t>
  </si>
  <si>
    <t>HOLL Jenny</t>
  </si>
  <si>
    <t>KNIGHT Josie</t>
  </si>
  <si>
    <t>RAYBOULD Rebecca</t>
  </si>
  <si>
    <t>ROBERTS Jessica</t>
  </si>
  <si>
    <t>EBERT Michaela</t>
  </si>
  <si>
    <t>BEVERIDGE Allison</t>
  </si>
  <si>
    <t>SIMMERLING Georgia</t>
  </si>
  <si>
    <t>ELLIS Lauren</t>
  </si>
  <si>
    <t>SHEN Shanrong</t>
  </si>
  <si>
    <t>EDWARDS Sophie</t>
  </si>
  <si>
    <t>EDMONDSTON Holly</t>
  </si>
  <si>
    <t>CHURSINA Anastasiia</t>
  </si>
  <si>
    <t>DYGERT Chloe</t>
  </si>
  <si>
    <t>KROGER Mieke</t>
  </si>
  <si>
    <t>BARKER Megan</t>
  </si>
  <si>
    <t>KARASIEWICZ Karolina</t>
  </si>
  <si>
    <t>NOVOLODSKAYA Mariia</t>
  </si>
  <si>
    <t>AMIALIUSIK Alena</t>
  </si>
  <si>
    <t>SAVENKA Karalina</t>
  </si>
  <si>
    <t>BIRIUKOVA Yuliia</t>
  </si>
  <si>
    <t>STEWART Macey</t>
  </si>
  <si>
    <t>JANG Suji</t>
  </si>
  <si>
    <t>KANG Hyunkyung</t>
  </si>
  <si>
    <t>UWANO Minami</t>
  </si>
  <si>
    <t>DUEHRING Jasmin</t>
  </si>
  <si>
    <t>PAWLOWSKA Katarzyna</t>
  </si>
  <si>
    <t>NIELSEN Jaime</t>
  </si>
  <si>
    <t>KRÖGER Mieke</t>
  </si>
  <si>
    <t>CHURENKOVA Taisiia</t>
  </si>
  <si>
    <t>VALGONEN Valeriya</t>
  </si>
  <si>
    <t>BURI Fabienne</t>
  </si>
  <si>
    <t>VASILKOVA Hanna</t>
  </si>
  <si>
    <t>SCHNEIDER Cybèle</t>
  </si>
  <si>
    <t>PARRA ROJAS Jessica Marcela</t>
  </si>
  <si>
    <t>VALBUENA ROA Camila Andrea</t>
  </si>
  <si>
    <t>WIELOWSKA Nikola</t>
  </si>
  <si>
    <t>CASTANEDA VILLARREAL Melanie</t>
  </si>
  <si>
    <t>HINOJOSA CRUZ Romina</t>
  </si>
  <si>
    <t>NASKOVICH Taisa</t>
  </si>
  <si>
    <t>LABASTUGUE Jade</t>
  </si>
  <si>
    <t>DE ZOETE Mylene</t>
  </si>
  <si>
    <t>VAN DER HULST Amber</t>
  </si>
  <si>
    <t>VAN HAAFTEN Kirstie</t>
  </si>
  <si>
    <t>POWLESS Shayna</t>
  </si>
  <si>
    <t>TA-PEREZ Zoe</t>
  </si>
  <si>
    <t>AMONDARAIN GAZTAÑAGA Naia</t>
  </si>
  <si>
    <t>KUSKOVA Anna</t>
  </si>
  <si>
    <t>GUARISCHI Barbara</t>
  </si>
  <si>
    <t>WANG Susu</t>
  </si>
  <si>
    <t>WANG Xiaoyue</t>
  </si>
  <si>
    <t>ZHANG Hongjie</t>
  </si>
  <si>
    <t>WEST Ruby</t>
  </si>
  <si>
    <t>BONILLA ESCAPITE Jessica</t>
  </si>
  <si>
    <t>CORDOVA GUERRA Nicole</t>
  </si>
  <si>
    <t>PATE Amber</t>
  </si>
  <si>
    <t>GULUMA ORTIZ Serika Mitchell</t>
  </si>
  <si>
    <t>VALBUENA ROA Camila Andre</t>
  </si>
  <si>
    <t>KUMIEGA Karolina</t>
  </si>
  <si>
    <t>COXSON Treasure Melubari</t>
  </si>
  <si>
    <t>EBERLE Lana</t>
  </si>
  <si>
    <t>BASILICO Valentina</t>
  </si>
  <si>
    <t>CRESTANELLO Lara</t>
  </si>
  <si>
    <t>CZAPLA Justyna</t>
  </si>
  <si>
    <t>DOPJANS Hanna</t>
  </si>
  <si>
    <t>KNEBELEVA Ekaterina</t>
  </si>
  <si>
    <t>PRIATNA Ayustina</t>
  </si>
  <si>
    <t>SETIAWAN Liontin Evangelina</t>
  </si>
  <si>
    <t>SOVA Dewika Mulya</t>
  </si>
  <si>
    <t>RICHARDSON Kate</t>
  </si>
  <si>
    <t>HARTMANN Elena</t>
  </si>
  <si>
    <t>ROY Sarah</t>
  </si>
  <si>
    <t>DESGAGNES Adele</t>
  </si>
  <si>
    <t>MORSHEAD Danielle</t>
  </si>
  <si>
    <t>STEVENSON Elizabeth</t>
  </si>
  <si>
    <t>CUMMINS Olivia</t>
  </si>
  <si>
    <t>WEI Suwan</t>
  </si>
  <si>
    <t>JOORIS Febe</t>
  </si>
  <si>
    <t>MAES Sara</t>
  </si>
  <si>
    <t>LIEHNER Annika</t>
  </si>
  <si>
    <t>STETTLER Janice</t>
  </si>
  <si>
    <t>GARAU ROCA Marina</t>
  </si>
  <si>
    <t>LALLEMANT Lara</t>
  </si>
  <si>
    <t>AUS B</t>
  </si>
  <si>
    <t>CARTER Sally</t>
  </si>
  <si>
    <t>MARCKS Claudia</t>
  </si>
  <si>
    <t>FAULKNER Kristen</t>
  </si>
  <si>
    <t>WILSON-HAFFENDEN Felicity</t>
  </si>
  <si>
    <t>SUN Feiyan</t>
  </si>
  <si>
    <t>ZHANG Mingzhu</t>
  </si>
  <si>
    <t>PELLEGRINI Francesca</t>
  </si>
  <si>
    <t>JÄHRIG Fabienne</t>
  </si>
  <si>
    <t>KUNZ Hannah</t>
  </si>
  <si>
    <t>LANTZSCH Selma</t>
  </si>
  <si>
    <t>LITTBARSKI-GRAY Seana</t>
  </si>
  <si>
    <t>CHNB</t>
  </si>
  <si>
    <t>CANB</t>
  </si>
  <si>
    <t>BRANTS Anika</t>
  </si>
  <si>
    <t>GOUDSWAARD Skyler</t>
  </si>
  <si>
    <t>NESTMAN Jenna</t>
  </si>
  <si>
    <t>SZCZESNA Martyna</t>
  </si>
  <si>
    <t>CHEN Si</t>
  </si>
  <si>
    <t>LISTER Grace</t>
  </si>
  <si>
    <t>CABOT Elina</t>
  </si>
  <si>
    <t>RABAZYNSKA Eliza</t>
  </si>
  <si>
    <t>O BRIEN Aoife</t>
  </si>
  <si>
    <t>Wong Esther</t>
  </si>
  <si>
    <t>USHAKOVA Milana</t>
  </si>
  <si>
    <t>VIERSTRAETE Luca</t>
  </si>
  <si>
    <t>PERNOLLET Aurore</t>
  </si>
  <si>
    <t>DEMAY Violette</t>
  </si>
  <si>
    <t>VENTURELLI Federica</t>
  </si>
  <si>
    <t>SZALINSKA Tamara</t>
  </si>
  <si>
    <t>VOLSTAD Alexandra</t>
  </si>
  <si>
    <t>VILLALON SANCHEZ Paula</t>
  </si>
  <si>
    <t>LOPEZ LLULL Margarita</t>
  </si>
  <si>
    <t>LONDOÑO DAVID Juliana</t>
  </si>
  <si>
    <t>MANGAN Fiona</t>
  </si>
  <si>
    <t>O BRIEN Caoimhe</t>
  </si>
  <si>
    <t>GRÜNEWALD Pia</t>
  </si>
  <si>
    <t>LEIS Magdalena</t>
  </si>
  <si>
    <t>LITTBARSKI-GRAY Seána</t>
  </si>
  <si>
    <t>HICKS Anna</t>
  </si>
  <si>
    <t>LAWRENCE Stephanie</t>
  </si>
  <si>
    <t>ROUAT Ilona</t>
  </si>
  <si>
    <t>RABA?Y?SKA Eliza</t>
  </si>
  <si>
    <t>THOMAS Justine</t>
  </si>
  <si>
    <t>WONG Esther</t>
  </si>
  <si>
    <t>IBARRA RAMIREZ Maite</t>
  </si>
  <si>
    <t>YUAN Haidi</t>
  </si>
  <si>
    <t>GRASSI Vittoria</t>
  </si>
  <si>
    <t>OLIVA Ciara</t>
  </si>
  <si>
    <t>MILLER Abigail</t>
  </si>
  <si>
    <t>KIARIE Josette Umi</t>
  </si>
  <si>
    <t>KIPLAGAT Monica Jelimo</t>
  </si>
  <si>
    <t>TABU Kendra Masiga</t>
  </si>
  <si>
    <t>COUZENS Millie</t>
  </si>
  <si>
    <t>VAN ROOIJEN Sofie</t>
  </si>
  <si>
    <t>KAROTKINA Alina</t>
  </si>
  <si>
    <t>KONRAD Palina</t>
  </si>
  <si>
    <t>PRYMAKOVA Iryna</t>
  </si>
  <si>
    <t>DANSHINA Polina</t>
  </si>
  <si>
    <t>KOKAREVA Aglaya</t>
  </si>
  <si>
    <t>Name</t>
  </si>
  <si>
    <t>UCI ID</t>
  </si>
  <si>
    <t>Birth Date</t>
  </si>
  <si>
    <t>ABASOVA Natalia</t>
  </si>
  <si>
    <t>ABBASI Atoosa</t>
  </si>
  <si>
    <t>IRI</t>
  </si>
  <si>
    <t>ABBOT Jennifer</t>
  </si>
  <si>
    <t>ABDELFTAH Enas</t>
  </si>
  <si>
    <t>ABDELHAFEEZ Alaa</t>
  </si>
  <si>
    <t>ABDELHAMED Esraa</t>
  </si>
  <si>
    <t>ABDELRAHMAN Salma</t>
  </si>
  <si>
    <t>SUD</t>
  </si>
  <si>
    <t>ABDI Narges</t>
  </si>
  <si>
    <t>ABDOLLAHI ARAB Foroozan</t>
  </si>
  <si>
    <t>ABDOLLAHI ARAB Frouzan</t>
  </si>
  <si>
    <t>ABDRAKHMANOVA Karina</t>
  </si>
  <si>
    <t>KAZ</t>
  </si>
  <si>
    <t>ABDULLAEVA Shahnoza</t>
  </si>
  <si>
    <t>ABDULLAEVA Shakhnoza</t>
  </si>
  <si>
    <t>ABDULLAYEVA Rinata</t>
  </si>
  <si>
    <t>AZE</t>
  </si>
  <si>
    <t>ABDURAHMANOVA Lala</t>
  </si>
  <si>
    <t>ABE Karin</t>
  </si>
  <si>
    <t>ABOUBALASH Nada</t>
  </si>
  <si>
    <t>ABRAHAMS Browyn</t>
  </si>
  <si>
    <t>ABRAMCHUK Alyona</t>
  </si>
  <si>
    <t>ABRAMOVA Maria</t>
  </si>
  <si>
    <t>ABREU ALVARADO Veronica Sofia</t>
  </si>
  <si>
    <t>VEN</t>
  </si>
  <si>
    <t>ADATI LENARTOWICZ Bruna Lie</t>
  </si>
  <si>
    <t>ADEGEEST Loes</t>
  </si>
  <si>
    <t>ADELSHINOVA Diana</t>
  </si>
  <si>
    <t>ADESIDA Yewande</t>
  </si>
  <si>
    <t>ADRIAANSEN Maud</t>
  </si>
  <si>
    <t>AFFATICATI Giulia</t>
  </si>
  <si>
    <t>AFGANZADE Zahra</t>
  </si>
  <si>
    <t>AGELL SIMAL Georgina</t>
  </si>
  <si>
    <t>AGGO Rita</t>
  </si>
  <si>
    <t>AGUER Maitena</t>
  </si>
  <si>
    <t>AGUILA HERNANDEZ Julyn</t>
  </si>
  <si>
    <t>AGUILAR GARCIA Dayana Lizbeth</t>
  </si>
  <si>
    <t>ECU</t>
  </si>
  <si>
    <t>AGUIRRE MANGUE Marib</t>
  </si>
  <si>
    <t>AGUIRRE MANGUE Maribel Roxana</t>
  </si>
  <si>
    <t>AGUIRRE Mathilde</t>
  </si>
  <si>
    <t>AHAČIČ Ana</t>
  </si>
  <si>
    <t>SLO</t>
  </si>
  <si>
    <t>AHECHU GARRO Itsaso</t>
  </si>
  <si>
    <t>AHMAD JUMRY Nur Azrenna</t>
  </si>
  <si>
    <t>AHMED Nada</t>
  </si>
  <si>
    <t>AHUMADA Denisse</t>
  </si>
  <si>
    <t>AHUMADA RIQUELME Denisse</t>
  </si>
  <si>
    <t>AIDAT Mauryne</t>
  </si>
  <si>
    <t>AINTILA Cecilia</t>
  </si>
  <si>
    <t>FIN</t>
  </si>
  <si>
    <t>AIZAKHMETOVA Anelya</t>
  </si>
  <si>
    <t>AKAEGBU Juliet</t>
  </si>
  <si>
    <t>AKTER Shilpi</t>
  </si>
  <si>
    <t>BAN</t>
  </si>
  <si>
    <t>ALAA ELDIN ALI Nadeen</t>
  </si>
  <si>
    <t>ALBERT Heather</t>
  </si>
  <si>
    <t>ALESSIO Camilla</t>
  </si>
  <si>
    <t>ALI Esraa</t>
  </si>
  <si>
    <t>ALIEKSIEIEVA Viktoria</t>
  </si>
  <si>
    <t>ALIEKSIEIEVA Viktoriia</t>
  </si>
  <si>
    <t>ALIEVA Leila</t>
  </si>
  <si>
    <t>ALIPERTI ANGULO Camila</t>
  </si>
  <si>
    <t>ALMADA Daiana</t>
  </si>
  <si>
    <t>ALMANZA Kenia</t>
  </si>
  <si>
    <t>BOL</t>
  </si>
  <si>
    <t>ALMENA Leyre</t>
  </si>
  <si>
    <t>ALMIRA Findra</t>
  </si>
  <si>
    <t>ALONSO DOMINGUEZ Sandra</t>
  </si>
  <si>
    <t>ALVAREZ BULA Luna</t>
  </si>
  <si>
    <t>ALVAREZ Fanny</t>
  </si>
  <si>
    <t>ALVAREZ TABARES Yesenia Maritza</t>
  </si>
  <si>
    <t>ALVES DA SILVA Rosemeire</t>
  </si>
  <si>
    <t>ALZATE GOMEZ Andrea</t>
  </si>
  <si>
    <t>AMIRI Mandana</t>
  </si>
  <si>
    <t>AMONDARAIN GAZTAÑAGA Maddi</t>
  </si>
  <si>
    <t>AN Qi</t>
  </si>
  <si>
    <t>AN Seonjin</t>
  </si>
  <si>
    <t>ANDERSON Alli</t>
  </si>
  <si>
    <t>ANDERSON Mya</t>
  </si>
  <si>
    <t>ANDERSON Petra</t>
  </si>
  <si>
    <t>ANDERSON Solbjørk</t>
  </si>
  <si>
    <t>ANGELAKI Glykeria</t>
  </si>
  <si>
    <t>GRE</t>
  </si>
  <si>
    <t>ANGMO Leakzes</t>
  </si>
  <si>
    <t>ANISIMOVA Valeriia</t>
  </si>
  <si>
    <t>ANITA N</t>
  </si>
  <si>
    <t>ANNAKKE Angellia</t>
  </si>
  <si>
    <t>ANP I Hadenova Majid</t>
  </si>
  <si>
    <t>ANTIPOVA Angelina</t>
  </si>
  <si>
    <t>ANTON Annamaria</t>
  </si>
  <si>
    <t>ROU</t>
  </si>
  <si>
    <t>ANTONAVA Volha</t>
  </si>
  <si>
    <t>APHIMOT Natthaporn</t>
  </si>
  <si>
    <t>THA</t>
  </si>
  <si>
    <t>ARAIZ AGUIRRE Gudane</t>
  </si>
  <si>
    <t>ARAUJO COSTA Daniela</t>
  </si>
  <si>
    <t>ARAUJO DE LIMA Thayná</t>
  </si>
  <si>
    <t>ARAVENA Irene</t>
  </si>
  <si>
    <t>ARBUCKLE Libby</t>
  </si>
  <si>
    <t>ARCHIBASOVA Elizaveta</t>
  </si>
  <si>
    <t>ARENDT Franzi</t>
  </si>
  <si>
    <t>ARIAS Laura</t>
  </si>
  <si>
    <t>CUB</t>
  </si>
  <si>
    <t>ARIEANTI Caputri</t>
  </si>
  <si>
    <t>ARISTIZABAL CUELLAR Katherine</t>
  </si>
  <si>
    <t>ARKOUDI VAFEA Angeliki</t>
  </si>
  <si>
    <t>ARREOLA NAVARRO Graciela Adelaida</t>
  </si>
  <si>
    <t>ARRIECHE PALENCIA Daryorie Coromoto</t>
  </si>
  <si>
    <t>ASADOLLAHI Bahareh</t>
  </si>
  <si>
    <t>ASHWORTH Georgia</t>
  </si>
  <si>
    <t>ASSESEROVA Elizaveta</t>
  </si>
  <si>
    <t>ATEHORTUA HOYOS Daniela</t>
  </si>
  <si>
    <t>ATHANASOPOULOU Christina Ioanna</t>
  </si>
  <si>
    <t>AU Hoi Ian</t>
  </si>
  <si>
    <t>MAC</t>
  </si>
  <si>
    <t>AU Hoi Man</t>
  </si>
  <si>
    <t>AURTHI Samapti</t>
  </si>
  <si>
    <t>AURTHI Sampti Biswas</t>
  </si>
  <si>
    <t>AVERINA Mariia</t>
  </si>
  <si>
    <t>AWAI Cheyenne</t>
  </si>
  <si>
    <t>AYOUNG Clementina</t>
  </si>
  <si>
    <t>AYROUD Kathryn</t>
  </si>
  <si>
    <t>AZARKEVICH Alena</t>
  </si>
  <si>
    <t>AZENHA Ana</t>
  </si>
  <si>
    <t>POR</t>
  </si>
  <si>
    <t>AZIMI Zahra</t>
  </si>
  <si>
    <t>AZIZAH Rachana</t>
  </si>
  <si>
    <t>AZUMA LOBO Adriana</t>
  </si>
  <si>
    <t>BAAZLIABOUTALEBI Soudabeh</t>
  </si>
  <si>
    <t>BABUKA Elizaveta</t>
  </si>
  <si>
    <t>BACHMANN Anna Katharina</t>
  </si>
  <si>
    <t>BAČÍKOVÁ Alžbeta</t>
  </si>
  <si>
    <t>SVK</t>
  </si>
  <si>
    <t>BÁEZ Jougna</t>
  </si>
  <si>
    <t>PUR</t>
  </si>
  <si>
    <t>BAEZA CARRASCO Paula</t>
  </si>
  <si>
    <t>BAGGER Ingrid Elisabet</t>
  </si>
  <si>
    <t>NOR</t>
  </si>
  <si>
    <t>BAGHERI Elnaz</t>
  </si>
  <si>
    <t>BAHAGHIGHAT Khadijeh Keshavarz</t>
  </si>
  <si>
    <t>BAHRAMI Tahoura</t>
  </si>
  <si>
    <t>BAIDAK Anna</t>
  </si>
  <si>
    <t>BAILEY Holly</t>
  </si>
  <si>
    <t>BAIRD Emma</t>
  </si>
  <si>
    <t>BAK Seojin</t>
  </si>
  <si>
    <t>BAKER Dylan</t>
  </si>
  <si>
    <t>BAKULA Anna</t>
  </si>
  <si>
    <t>BALAEVA Sofia</t>
  </si>
  <si>
    <t>BALLHAUS Tasia</t>
  </si>
  <si>
    <t>BAMOGO Awa</t>
  </si>
  <si>
    <t>BUR</t>
  </si>
  <si>
    <t>BANA Farzaneh</t>
  </si>
  <si>
    <t>BANDARENKA Aliaksandra</t>
  </si>
  <si>
    <t>BANLLES SANTAMARIA Maria</t>
  </si>
  <si>
    <t>BARANAVA Anastasiya</t>
  </si>
  <si>
    <t>BARBE Victoire</t>
  </si>
  <si>
    <t>BARBOSA ALVES DO NASCIMENTO CAROLINA</t>
  </si>
  <si>
    <t>BARBOSA Maria</t>
  </si>
  <si>
    <t>BARCO Claudia</t>
  </si>
  <si>
    <t>BARDMAN Marcy</t>
  </si>
  <si>
    <t>BARHRAOUI Hakima</t>
  </si>
  <si>
    <t>MAR</t>
  </si>
  <si>
    <t>BARIK Barsarani</t>
  </si>
  <si>
    <t>BARIK Barsharani</t>
  </si>
  <si>
    <t>BARKER Ellen</t>
  </si>
  <si>
    <t>BARNARDT Leandi</t>
  </si>
  <si>
    <t>BARO ARANGO Claudia</t>
  </si>
  <si>
    <t>BARRETO CACERES Selene</t>
  </si>
  <si>
    <t>BARRIGUETE RODRIGUEZ Sofia</t>
  </si>
  <si>
    <t>BARRIO TURRADO Virginia</t>
  </si>
  <si>
    <t>BARRIOS RIVEROS Paula</t>
  </si>
  <si>
    <t>BARROS FERNANDEZ Maria Jesus</t>
  </si>
  <si>
    <t>BARROS SILVA Scarlett</t>
  </si>
  <si>
    <t>BARROSO Micaela Belen</t>
  </si>
  <si>
    <t>BARTELLONI Beatrice</t>
  </si>
  <si>
    <t>BARTHELMES Eva</t>
  </si>
  <si>
    <t>BARTONÍKOVÁ Veronika</t>
  </si>
  <si>
    <t>BASANDRAI Bhavika</t>
  </si>
  <si>
    <t>BASÁROVÁ Katarína</t>
  </si>
  <si>
    <t>BASH DUBINSKI Ori</t>
  </si>
  <si>
    <t>ISR</t>
  </si>
  <si>
    <t>BASH Orat</t>
  </si>
  <si>
    <t>BASSI KURY Erika</t>
  </si>
  <si>
    <t>BASSO Laura</t>
  </si>
  <si>
    <t>BASTERAH Hayley</t>
  </si>
  <si>
    <t>BASTIANELLI Marta</t>
  </si>
  <si>
    <t>BASTIDA NATIVIDAD Lucia</t>
  </si>
  <si>
    <t>BASTIDEHKHARGHANI Parastoo</t>
  </si>
  <si>
    <t>BATES Hayley</t>
  </si>
  <si>
    <t>BATES Jennifer</t>
  </si>
  <si>
    <t>BATI Arati</t>
  </si>
  <si>
    <t>BATRIYA Chaniporn</t>
  </si>
  <si>
    <t>BATTCOCK Yamila Ivana</t>
  </si>
  <si>
    <t>BATTLE Claire</t>
  </si>
  <si>
    <t>BAUERNFEIND Ricarda</t>
  </si>
  <si>
    <t>BAUMANN Chrystelle</t>
  </si>
  <si>
    <t>BÄUMLOVÁ Karin</t>
  </si>
  <si>
    <t>BAX Deanna</t>
  </si>
  <si>
    <t>BAYARD Hannah</t>
  </si>
  <si>
    <t>BAYMETOVA Renata</t>
  </si>
  <si>
    <t>BAZANOVA Valeria</t>
  </si>
  <si>
    <t>BEATTY Alijah</t>
  </si>
  <si>
    <t>BEAUDOIN Emily</t>
  </si>
  <si>
    <t>BECKERS Isabelle</t>
  </si>
  <si>
    <t>BEITZEL Felice</t>
  </si>
  <si>
    <t>BEKAR Azize</t>
  </si>
  <si>
    <t>TUR</t>
  </si>
  <si>
    <t>BEKENOVA Kristina</t>
  </si>
  <si>
    <t>BELDER Rikki</t>
  </si>
  <si>
    <t>BELIAK Daryna</t>
  </si>
  <si>
    <t>BELIAK Dasha</t>
  </si>
  <si>
    <t>BELKACEM BEN OUANANE Racha</t>
  </si>
  <si>
    <t>ALG</t>
  </si>
  <si>
    <t>BELOBORODOVA Alevtina</t>
  </si>
  <si>
    <t>BENAJI Mounia</t>
  </si>
  <si>
    <t>BENATO Taise Maiara</t>
  </si>
  <si>
    <t>BENDEZÚ FLORES Ghillma Anahell</t>
  </si>
  <si>
    <t>PER</t>
  </si>
  <si>
    <t>BENEDETTI VENTURELLA Julieta</t>
  </si>
  <si>
    <t>BENEZET MINNS Lucy</t>
  </si>
  <si>
    <t>BENJAMIN Aimee</t>
  </si>
  <si>
    <t>PHI</t>
  </si>
  <si>
    <t>BENNETT Eliza</t>
  </si>
  <si>
    <t>BENNETT Elizabeth</t>
  </si>
  <si>
    <t>BENNETT Keely</t>
  </si>
  <si>
    <t>BENNETTS Fiona</t>
  </si>
  <si>
    <t>BENZEKRI Fatima Zahra</t>
  </si>
  <si>
    <t>BERG OSTERGAARD Line</t>
  </si>
  <si>
    <t>BERGERON Katherine</t>
  </si>
  <si>
    <t>BERNAL Rocio Ana</t>
  </si>
  <si>
    <t>BERNARD Sophie</t>
  </si>
  <si>
    <t>BERTELSEN Maria</t>
  </si>
  <si>
    <t>BERTHOLD Carla</t>
  </si>
  <si>
    <t>BERTOLINI Matilde</t>
  </si>
  <si>
    <t>BESLER Micaiah</t>
  </si>
  <si>
    <t>BESTER Victoria Sarah</t>
  </si>
  <si>
    <t>BETZ Svenja</t>
  </si>
  <si>
    <t>BEX Nathalie</t>
  </si>
  <si>
    <t>BEYERS Bernette</t>
  </si>
  <si>
    <t>BEYRAMI Samaneh</t>
  </si>
  <si>
    <t>BEZUGLOVA Alla</t>
  </si>
  <si>
    <t>BIALETSKAYA Krystsina</t>
  </si>
  <si>
    <t>BIDALI Olga-Mixaela</t>
  </si>
  <si>
    <t>BIDYALUXMI Devi</t>
  </si>
  <si>
    <t>BIEBER Helena</t>
  </si>
  <si>
    <t>BIELAWSKA Klaudia</t>
  </si>
  <si>
    <t>BIHAN Zoe</t>
  </si>
  <si>
    <t>BIJWAARD Eva</t>
  </si>
  <si>
    <t>BILAL Fatma</t>
  </si>
  <si>
    <t>UAE</t>
  </si>
  <si>
    <t>BIROŠOVÁ Tereza</t>
  </si>
  <si>
    <t>BIRUK Karalina</t>
  </si>
  <si>
    <t>BISHNOI Nikita</t>
  </si>
  <si>
    <t>BISHNOI Shivam</t>
  </si>
  <si>
    <t>BISWAS Sathi</t>
  </si>
  <si>
    <t>BISWAS Tithi</t>
  </si>
  <si>
    <t>BLACK Sophie</t>
  </si>
  <si>
    <t>BLAIS Marie Soleil</t>
  </si>
  <si>
    <t>BLANCO CALBET Iurani</t>
  </si>
  <si>
    <t>BLANCO Jahzeel</t>
  </si>
  <si>
    <t>HON</t>
  </si>
  <si>
    <t>BLANDON RAMIREZ Valentina</t>
  </si>
  <si>
    <t>BLASZCZAK Joanna</t>
  </si>
  <si>
    <t>BLINCO Deneaka</t>
  </si>
  <si>
    <t>BLOEM Judith</t>
  </si>
  <si>
    <t>BLOEMHOF Wietske</t>
  </si>
  <si>
    <t>BLOUNT Rosie</t>
  </si>
  <si>
    <t>BLOXHAM Sophie-Leigh</t>
  </si>
  <si>
    <t>BOBNAR Nika</t>
  </si>
  <si>
    <t>BOCHKAROVA Yelizaveta</t>
  </si>
  <si>
    <t>BOERMANS Sylvie</t>
  </si>
  <si>
    <t>BOGDANOVA Tatyana</t>
  </si>
  <si>
    <t>BOGONOSYUK Zoya</t>
  </si>
  <si>
    <t>BOGOYAVLENSKAYA Kseniya</t>
  </si>
  <si>
    <t>BOHATÁ Anna</t>
  </si>
  <si>
    <t>BOHDAN Alina</t>
  </si>
  <si>
    <t>BØHM Marit Fjellanger</t>
  </si>
  <si>
    <t>BOLAÑOS Iris Ivette</t>
  </si>
  <si>
    <t>ESA</t>
  </si>
  <si>
    <t>BOLE Ilze</t>
  </si>
  <si>
    <t>BOLLELLA Allie</t>
  </si>
  <si>
    <t>BOLOGNESI Gaia</t>
  </si>
  <si>
    <t>BONDAR Viktoriia</t>
  </si>
  <si>
    <t>BONDARENKO Alina</t>
  </si>
  <si>
    <t>BONETTI Giorgia</t>
  </si>
  <si>
    <t>BONILLA Jessica</t>
  </si>
  <si>
    <t>BONNETT Fiona</t>
  </si>
  <si>
    <t>BONNIN PALOU Maria Del Mar</t>
  </si>
  <si>
    <t>BONSER Karis</t>
  </si>
  <si>
    <t>BONZANINI Rachele</t>
  </si>
  <si>
    <t>BOOGAARD Maaike</t>
  </si>
  <si>
    <t>BOOTH Lauren</t>
  </si>
  <si>
    <t>BORDEN Chelsea</t>
  </si>
  <si>
    <t>BORDOLI Gongutri</t>
  </si>
  <si>
    <t>BOREM Nicole</t>
  </si>
  <si>
    <t>BORGES Caroline</t>
  </si>
  <si>
    <t>BORGES Nicolle Wendy</t>
  </si>
  <si>
    <t>BORISSZA Johanna Kitti</t>
  </si>
  <si>
    <t>HUN</t>
  </si>
  <si>
    <t>BORKOWSKA Dominika</t>
  </si>
  <si>
    <t>BORMANN Janni</t>
  </si>
  <si>
    <t>BORRAS CASAS Julia</t>
  </si>
  <si>
    <t>BORTHWICK Louise</t>
  </si>
  <si>
    <t>BORYSYK Vira</t>
  </si>
  <si>
    <t>BOSKAMP Lente</t>
  </si>
  <si>
    <t>BOTERO CADAVID Vanessa</t>
  </si>
  <si>
    <t>BOTERO FIGUEROA Catalina</t>
  </si>
  <si>
    <t>BOTERO LOPEZ Erika Milena</t>
  </si>
  <si>
    <t>BOUCHAMA Nousk</t>
  </si>
  <si>
    <t>BOULAIS Flavie</t>
  </si>
  <si>
    <t>BOURBEAU Luce</t>
  </si>
  <si>
    <t>BOUWERS Lisa</t>
  </si>
  <si>
    <t>BOVELL Alexandra</t>
  </si>
  <si>
    <t>BOYENGER Cj</t>
  </si>
  <si>
    <t>BOZORGMEHR Shiva</t>
  </si>
  <si>
    <t>BOZZER AREVALO Maria Eva</t>
  </si>
  <si>
    <t>BRADLEY Julia</t>
  </si>
  <si>
    <t>BRADSHAW Eilish</t>
  </si>
  <si>
    <t>BRAGINETS Veronika</t>
  </si>
  <si>
    <t>BRAMELD Amber</t>
  </si>
  <si>
    <t>BRANDWAGT Maaike</t>
  </si>
  <si>
    <t>BRATCHIKOVA Polina</t>
  </si>
  <si>
    <t>BREEN Alana</t>
  </si>
  <si>
    <t>BREITENFELLNER Katja</t>
  </si>
  <si>
    <t>BRENNAN Eva</t>
  </si>
  <si>
    <t>BREZHNIVA Elena</t>
  </si>
  <si>
    <t>BRICEÑO JIMENEZ Maria Elena</t>
  </si>
  <si>
    <t>BRIGGS Sarah</t>
  </si>
  <si>
    <t>BRNICEVIC Aurora</t>
  </si>
  <si>
    <t>BROMMER Imke</t>
  </si>
  <si>
    <t>BRONICKIENĖ Vaida</t>
  </si>
  <si>
    <t>BRONISKI VIXIMICZEN Emanuelle</t>
  </si>
  <si>
    <t>BRONZINI Giorgia</t>
  </si>
  <si>
    <t>BROUGHTON Charlotte</t>
  </si>
  <si>
    <t>BROUGHTON Elizabeth</t>
  </si>
  <si>
    <t>BROWN Laura</t>
  </si>
  <si>
    <t>BROWN Rhiannon</t>
  </si>
  <si>
    <t>BROWNE Aziza</t>
  </si>
  <si>
    <t>BROWNE Mckenzie</t>
  </si>
  <si>
    <t>BRU CLOTET Cristina</t>
  </si>
  <si>
    <t>BRUČAITĖ Barbora</t>
  </si>
  <si>
    <t>BRUDERER COFINO Nicolle</t>
  </si>
  <si>
    <t>BRUNET Marie</t>
  </si>
  <si>
    <t>BRUNOT GARAU Laura</t>
  </si>
  <si>
    <t>BRYCE Lyndsey</t>
  </si>
  <si>
    <t>BRYNZA Yekaterina</t>
  </si>
  <si>
    <t>BUBNER Janine</t>
  </si>
  <si>
    <t>BUCHATSKAYA Katsiaryna</t>
  </si>
  <si>
    <t>BUCHER Carmen</t>
  </si>
  <si>
    <t>BUCHNEVA Anastasija</t>
  </si>
  <si>
    <t>BUGEIA Alessia</t>
  </si>
  <si>
    <t>BUITENHUIS Babette</t>
  </si>
  <si>
    <t>BUITRAGO CALDERON Claudia Patricia</t>
  </si>
  <si>
    <t>BURCH Selina</t>
  </si>
  <si>
    <t>BURGESS Emily</t>
  </si>
  <si>
    <t>BURITICA SALAZAR Laura Maria</t>
  </si>
  <si>
    <t>BURKE Eva</t>
  </si>
  <si>
    <t>BURNS Eileen</t>
  </si>
  <si>
    <t>BURNS Paige</t>
  </si>
  <si>
    <t>BUSSI Vittoria</t>
  </si>
  <si>
    <t>BUTLER Gabriella</t>
  </si>
  <si>
    <t>BUTLER Tamiko</t>
  </si>
  <si>
    <t>ANT</t>
  </si>
  <si>
    <t>BYBERG Tuva</t>
  </si>
  <si>
    <t>BYERS Sara</t>
  </si>
  <si>
    <t>BYKOWSKA Dominika</t>
  </si>
  <si>
    <t>BYRNES Claire</t>
  </si>
  <si>
    <t>CABRERA DUVERGEL Sandra Ilianet</t>
  </si>
  <si>
    <t>CAGNOLO Gina Sofia</t>
  </si>
  <si>
    <t>CAICEDO CALVO Edisney</t>
  </si>
  <si>
    <t>CAICEDO Chesly</t>
  </si>
  <si>
    <t>CAIZATOA CHIRIBOGA Suanny</t>
  </si>
  <si>
    <t>CALDERINI Alice</t>
  </si>
  <si>
    <t>CALDERON Mónica</t>
  </si>
  <si>
    <t>CALLANDER Rhona</t>
  </si>
  <si>
    <t>CALTON Katie-Anne</t>
  </si>
  <si>
    <t>CAMACHO FALLAS Susan</t>
  </si>
  <si>
    <t>CAMACHO TORRES Giselle Guadalupe</t>
  </si>
  <si>
    <t>CAMARGO Yana</t>
  </si>
  <si>
    <t>CAMERON Cassie</t>
  </si>
  <si>
    <t>CAMERON Claire</t>
  </si>
  <si>
    <t>CAMPBELL Teniel</t>
  </si>
  <si>
    <t>CAMPBELL WILLIAMS Niamh</t>
  </si>
  <si>
    <t>CAMPOS Daniela</t>
  </si>
  <si>
    <t>CAMPOS SALAS Francisca</t>
  </si>
  <si>
    <t>CANDIALE Wanifer</t>
  </si>
  <si>
    <t>CANTU ELIZONDO Lisa</t>
  </si>
  <si>
    <t>CANVELLI Vania</t>
  </si>
  <si>
    <t>CAPDEVILA RIVERO Abril Luciana</t>
  </si>
  <si>
    <t>CAPELLA FLORIT Margalida</t>
  </si>
  <si>
    <t>CAPEWELL Deborah</t>
  </si>
  <si>
    <t>CAPEWELL Emily</t>
  </si>
  <si>
    <t>CAPOBIANCHI Giada</t>
  </si>
  <si>
    <t>CAPOBIANCHI Giorgia</t>
  </si>
  <si>
    <t>CAPPONI Federica</t>
  </si>
  <si>
    <t>CARAPETO Natacha</t>
  </si>
  <si>
    <t>CARAVELLA Sarah</t>
  </si>
  <si>
    <t>CARBONARI Anastasia</t>
  </si>
  <si>
    <t>LAT</t>
  </si>
  <si>
    <t>CARDENAS FRANCO Paula Julieth</t>
  </si>
  <si>
    <t>CARDONA VANEGAS Manuela</t>
  </si>
  <si>
    <t>CARDOZO CABRERA Valeria</t>
  </si>
  <si>
    <t>CARDOZO CARRILLO Pamela Andrea</t>
  </si>
  <si>
    <t>CARGUA SEVILLA Katheryne Adamary</t>
  </si>
  <si>
    <t>CARMONA OROZCO Natalia</t>
  </si>
  <si>
    <t>CARNES Brooke</t>
  </si>
  <si>
    <t>CARNES Isabelle</t>
  </si>
  <si>
    <t>CARR Isla</t>
  </si>
  <si>
    <t>CARRASCO VILLALBA Paula Andrea</t>
  </si>
  <si>
    <t>CARRENO Lucia</t>
  </si>
  <si>
    <t>CARRERO VASQUEZ Liseth</t>
  </si>
  <si>
    <t>CARRUIDO Andrea</t>
  </si>
  <si>
    <t>CARVALHO Marta</t>
  </si>
  <si>
    <t>CASAS BONILLA Ana Teresa</t>
  </si>
  <si>
    <t>CASAS FORTUNY Fina</t>
  </si>
  <si>
    <t>CASEBOLT Andrea</t>
  </si>
  <si>
    <t>CASETTA Ana Paula</t>
  </si>
  <si>
    <t>CASSIER Claire</t>
  </si>
  <si>
    <t>CASTANEDA Elizabeth</t>
  </si>
  <si>
    <t>CASTAÑEDA VILLARREAL Melanie</t>
  </si>
  <si>
    <t>CASTELARI DE LIMA Larissa</t>
  </si>
  <si>
    <t>CASTILLEJA LLANAS Maria</t>
  </si>
  <si>
    <t>CASTILLO MALOUF Stephany</t>
  </si>
  <si>
    <t>CASTILLO MUÑOZ Alejandra Macarena</t>
  </si>
  <si>
    <t>CASTILLO MURILLO Laura Sofia</t>
  </si>
  <si>
    <t>CASTRIQUE Alana</t>
  </si>
  <si>
    <t>CASTRO MARIN Natalia</t>
  </si>
  <si>
    <t>CATARZI Giorgia</t>
  </si>
  <si>
    <t>CATINEANU Catalina-Andreea</t>
  </si>
  <si>
    <t>CAUCHOIS ONE Fanny Malissa</t>
  </si>
  <si>
    <t>LAO</t>
  </si>
  <si>
    <t>CAUDERA Beatrice</t>
  </si>
  <si>
    <t>CAVAS OLMOS Elena</t>
  </si>
  <si>
    <t>CAYA Autumn</t>
  </si>
  <si>
    <t>CEAUSESCU Adriana</t>
  </si>
  <si>
    <t>CECCHINI Elena</t>
  </si>
  <si>
    <t>CENT Marit</t>
  </si>
  <si>
    <t>ČEPONYTĖ Gabrielė</t>
  </si>
  <si>
    <t>CEREZO FORTUNA Marina</t>
  </si>
  <si>
    <t>CERVANTES Idanis</t>
  </si>
  <si>
    <t>CERVANTES TRUJILLO Idarys</t>
  </si>
  <si>
    <t>CERVONIKOVAITE Agne</t>
  </si>
  <si>
    <t>CESAR SALAZAR Jennifer</t>
  </si>
  <si>
    <t>CETKOVSKÁ Ema</t>
  </si>
  <si>
    <t>CHACON GARCIA Lilibeth De Carmen</t>
  </si>
  <si>
    <t>CHAMBERS Amanda</t>
  </si>
  <si>
    <t>CHAN Dinah</t>
  </si>
  <si>
    <t>SIN</t>
  </si>
  <si>
    <t>CHAN Lok Yin</t>
  </si>
  <si>
    <t>CHANG Ya Wen</t>
  </si>
  <si>
    <t>CHANG Yao</t>
  </si>
  <si>
    <t>CHANU M Sonali</t>
  </si>
  <si>
    <t>CHANU N Biseshori</t>
  </si>
  <si>
    <t>CHAPA LLORET Amparo</t>
  </si>
  <si>
    <t>CHARD Megan</t>
  </si>
  <si>
    <t>CHARPENTIER Chloé</t>
  </si>
  <si>
    <t>CHARRIER Celia</t>
  </si>
  <si>
    <t>CHASTELL Imogen</t>
  </si>
  <si>
    <t>CHATER Katie</t>
  </si>
  <si>
    <t>CHATZISTYLI Athina</t>
  </si>
  <si>
    <t>CHAUVEAU Caroline</t>
  </si>
  <si>
    <t>CHEESMAN Laura</t>
  </si>
  <si>
    <t>CHEKINA Aleksandra</t>
  </si>
  <si>
    <t>CHELANI Fereshteh</t>
  </si>
  <si>
    <t>CHEN Ching Yu</t>
  </si>
  <si>
    <t>CHEN Lulu</t>
  </si>
  <si>
    <t>CHEN Sining</t>
  </si>
  <si>
    <t>CHEN Siyu</t>
  </si>
  <si>
    <t>CHEN Yu Hsin</t>
  </si>
  <si>
    <t>CHEN Yuling</t>
  </si>
  <si>
    <t>CHEN Zhanmei</t>
  </si>
  <si>
    <t>CHENG Chia Hui</t>
  </si>
  <si>
    <t>CHENG Li</t>
  </si>
  <si>
    <t>CHENG Yu Hsiu</t>
  </si>
  <si>
    <t>CHEPURNOVA Sofia</t>
  </si>
  <si>
    <t>CHERNYSHEVA Kristina</t>
  </si>
  <si>
    <t>CHIA Chika Cherryca</t>
  </si>
  <si>
    <t>CHIGRINA Polina</t>
  </si>
  <si>
    <t>CHILTON Emily</t>
  </si>
  <si>
    <t>CHILTON Emma</t>
  </si>
  <si>
    <t>CHIRKOVA Sofia</t>
  </si>
  <si>
    <t>CHIU Sheng Hsin</t>
  </si>
  <si>
    <t>CHOI Jihye</t>
  </si>
  <si>
    <t>CHOI Seulgi</t>
  </si>
  <si>
    <t>CHONG Jessica</t>
  </si>
  <si>
    <t>CHOU Hsuan</t>
  </si>
  <si>
    <t>CHRISTIAN Sylese</t>
  </si>
  <si>
    <t>CHRISTIE Tahlay</t>
  </si>
  <si>
    <t>CHUAI Xing</t>
  </si>
  <si>
    <t>CHULKOVA Anastasia</t>
  </si>
  <si>
    <t>CHUNG-ORR Katarina</t>
  </si>
  <si>
    <t>CHUTIA Anu</t>
  </si>
  <si>
    <t>CHUYANKOVA Hanna</t>
  </si>
  <si>
    <t>CHYLINSKA Zuzanna</t>
  </si>
  <si>
    <t>CIOLACU Andreea-Teodora</t>
  </si>
  <si>
    <t>CIPRIANI Carmela</t>
  </si>
  <si>
    <t>CLARK Tomasin</t>
  </si>
  <si>
    <t>CLARKE Lindsay</t>
  </si>
  <si>
    <t>CLAUDE Margeaux</t>
  </si>
  <si>
    <t>CLAYTON Zoe</t>
  </si>
  <si>
    <t>CLEMENCE Ruth</t>
  </si>
  <si>
    <t>CLEVES Marlene</t>
  </si>
  <si>
    <t>CLOAREC Marie-Laure</t>
  </si>
  <si>
    <t>CLOAREC Marine</t>
  </si>
  <si>
    <t>CLODE Laura</t>
  </si>
  <si>
    <t>CLOUARD Pauline</t>
  </si>
  <si>
    <t>COBB Anissa</t>
  </si>
  <si>
    <t>COCHRANE Tegan</t>
  </si>
  <si>
    <t>COCKROFT Emma</t>
  </si>
  <si>
    <t>COELHO FERREIRA Camila</t>
  </si>
  <si>
    <t>COLARD Marion</t>
  </si>
  <si>
    <t>COLBORNE Henrietta</t>
  </si>
  <si>
    <t>COLE Amy</t>
  </si>
  <si>
    <t>COLEMAN Anne</t>
  </si>
  <si>
    <t>COLLINELLI Sofia</t>
  </si>
  <si>
    <t>COLLINS Autumn</t>
  </si>
  <si>
    <t>COLMENARES COLMENARES Yeny Lorena</t>
  </si>
  <si>
    <t>COMETI STOCCO Gimena</t>
  </si>
  <si>
    <t>COMPARAT Claire Lise</t>
  </si>
  <si>
    <t>CONEY Sarah</t>
  </si>
  <si>
    <t>CONLAN Aisling</t>
  </si>
  <si>
    <t>CONNELL Sarah</t>
  </si>
  <si>
    <t>CONSTANTINO Julia Maria</t>
  </si>
  <si>
    <t>COOLS Aaike</t>
  </si>
  <si>
    <t>COOMBES Amelia</t>
  </si>
  <si>
    <t>COOPER Julia</t>
  </si>
  <si>
    <t>CORMIER Natalie</t>
  </si>
  <si>
    <t>CORONEL Deborah</t>
  </si>
  <si>
    <t>CORREA Ludy</t>
  </si>
  <si>
    <t>CORSET Caitlin</t>
  </si>
  <si>
    <t>CORSET Stephanie</t>
  </si>
  <si>
    <t>CORTES UGARTE Franchesca</t>
  </si>
  <si>
    <t>COSENTINO Caris</t>
  </si>
  <si>
    <t>COSTA Jessica</t>
  </si>
  <si>
    <t>COSTA Maria</t>
  </si>
  <si>
    <t>COSTELLOE Mary</t>
  </si>
  <si>
    <t>COSTER Ellie</t>
  </si>
  <si>
    <t>COTTAM Maxyna</t>
  </si>
  <si>
    <t>COTTER Imogen</t>
  </si>
  <si>
    <t>COVRIG Ana Maria</t>
  </si>
  <si>
    <t>COWAN Celia</t>
  </si>
  <si>
    <t>CRACIUN-BUNDA Ioana-Theodora</t>
  </si>
  <si>
    <t>CRAMER Quinn</t>
  </si>
  <si>
    <t>CRAMPTON Jessica</t>
  </si>
  <si>
    <t>CRANE Tela</t>
  </si>
  <si>
    <t>CRESWICKE Charlotte</t>
  </si>
  <si>
    <t>CRETTI Claudia</t>
  </si>
  <si>
    <t>CRUZ CARRANZA Karen</t>
  </si>
  <si>
    <t>CRUZ CORSI Giovana</t>
  </si>
  <si>
    <t>CSENAR Lisa</t>
  </si>
  <si>
    <t>CUCINOTTA Annalisa</t>
  </si>
  <si>
    <t>CUEFF Virginie</t>
  </si>
  <si>
    <t>CUENCA SALAZAR Elena</t>
  </si>
  <si>
    <t>CUEVA DE JESUS Sthefany Cristina</t>
  </si>
  <si>
    <t>CUI Jiarui</t>
  </si>
  <si>
    <t>CUI Yuhang</t>
  </si>
  <si>
    <t>CULLING Alice</t>
  </si>
  <si>
    <t>CULVENOR Catherine</t>
  </si>
  <si>
    <t>CUNDY Amy</t>
  </si>
  <si>
    <t>CUNERT Jasmin</t>
  </si>
  <si>
    <t>CURTIS Katie</t>
  </si>
  <si>
    <t>CUSHEN Julia</t>
  </si>
  <si>
    <t>CYWINSKA Paulina</t>
  </si>
  <si>
    <t>D CROZ BRUSATIN Fiorella</t>
  </si>
  <si>
    <t>D´HONT Silke</t>
  </si>
  <si>
    <t>DA COSTA Gabriela</t>
  </si>
  <si>
    <t>DA CRUZ Laura</t>
  </si>
  <si>
    <t>DA LUZ DE OLIVEIRA Talita</t>
  </si>
  <si>
    <t>DA SILVA BEZERRA Luana</t>
  </si>
  <si>
    <t>DA SILVA Juliana</t>
  </si>
  <si>
    <t>DA SILVA Silvia Augusta</t>
  </si>
  <si>
    <t>DABROWSKA Patrycja</t>
  </si>
  <si>
    <t>DAGENAIS EVERELL Sara</t>
  </si>
  <si>
    <t>DAHLIN Kelly</t>
  </si>
  <si>
    <t>DALGAARD Rikke</t>
  </si>
  <si>
    <t>DALVING Shana</t>
  </si>
  <si>
    <t>DANFORD Georgia</t>
  </si>
  <si>
    <t>DANIEL Jennifer</t>
  </si>
  <si>
    <t>DARABANT-HUSANU Noelle-Priscilla</t>
  </si>
  <si>
    <t>DASHORST Isabella</t>
  </si>
  <si>
    <t>DASILVA Stephanie</t>
  </si>
  <si>
    <t>DATSYK Darya</t>
  </si>
  <si>
    <t>DAVIS Anna</t>
  </si>
  <si>
    <t>DAWBER Lauryn</t>
  </si>
  <si>
    <t>DAYA Tha</t>
  </si>
  <si>
    <t>MYA</t>
  </si>
  <si>
    <t>DAYANA Arutyunyan</t>
  </si>
  <si>
    <t>DAYDE Léa</t>
  </si>
  <si>
    <t>DAZA RINCON Adriana Ximena</t>
  </si>
  <si>
    <t>DAZA SANTANA Maria Andreina</t>
  </si>
  <si>
    <t>DE BEER Ainslii</t>
  </si>
  <si>
    <t>DE FRANCESCO Danielle</t>
  </si>
  <si>
    <t>DE GRAAF Michelle</t>
  </si>
  <si>
    <t>DE LA FUENTE ALCALDE Lorena</t>
  </si>
  <si>
    <t>DE LA FUENTE CASTANEDA Jenny Fernanda</t>
  </si>
  <si>
    <t>DE LA FUENTE CASTAÑEDA Jenny Fernanda</t>
  </si>
  <si>
    <t>DE LEÓN Florinda</t>
  </si>
  <si>
    <t>DE LIMA Andheara</t>
  </si>
  <si>
    <t>DE LUCA Chiara</t>
  </si>
  <si>
    <t>DE MORAES BARBOSA MAIRA HENDI</t>
  </si>
  <si>
    <t>DE OLIVEIRA LUZIA TATIANNE</t>
  </si>
  <si>
    <t>DE RITER Samantha</t>
  </si>
  <si>
    <t>DE SALLES PENTEADO PROENÇA Paula</t>
  </si>
  <si>
    <t>DE SOUZA DA COSTA LIONÇO Lorena Aparecida</t>
  </si>
  <si>
    <t>DE SOUZA GONÇALVES Gabriela</t>
  </si>
  <si>
    <t>DE VRIES Sophie</t>
  </si>
  <si>
    <t>DE WAAL Andrea</t>
  </si>
  <si>
    <t>DECHAPHAN Anna</t>
  </si>
  <si>
    <t>DEESE Marayah</t>
  </si>
  <si>
    <t>DEHGHAN MANSHADI Mandana</t>
  </si>
  <si>
    <t>DEIGNAN Elizabeth</t>
  </si>
  <si>
    <t>DEL SARTO Milena</t>
  </si>
  <si>
    <t>DELIA PRIATNA Ayustina</t>
  </si>
  <si>
    <t>DELLA GIUSTINA RAFAELLA</t>
  </si>
  <si>
    <t>DELZENNE Elise</t>
  </si>
  <si>
    <t>DEMYDOVA Olena</t>
  </si>
  <si>
    <t>DENIPOTI Maria Julia</t>
  </si>
  <si>
    <t>DENTUS Abigail</t>
  </si>
  <si>
    <t>DERAKHSHAN Ghazaleh</t>
  </si>
  <si>
    <t>D'ERCOLE Christine</t>
  </si>
  <si>
    <t>DESMOND Emma</t>
  </si>
  <si>
    <t>DESSUREAULT Catherine</t>
  </si>
  <si>
    <t>DESYLVA Aubrie</t>
  </si>
  <si>
    <t>DEVI E Chaoba</t>
  </si>
  <si>
    <t>DEVI I Matouleibi</t>
  </si>
  <si>
    <t>DEVI Khoirom Rejiya</t>
  </si>
  <si>
    <t>DEVI Raj Kumari Abe</t>
  </si>
  <si>
    <t>DEVI T Monorama</t>
  </si>
  <si>
    <t>DEVI Yumnam Thaja</t>
  </si>
  <si>
    <t>DEW Monica</t>
  </si>
  <si>
    <t>DEWI Ida Ayu Manik Laksmi</t>
  </si>
  <si>
    <t>DEYE Mia</t>
  </si>
  <si>
    <t>DIABELKOVÁ Alena</t>
  </si>
  <si>
    <t>DIAO Xiaojuan</t>
  </si>
  <si>
    <t>DIAZ ESPINOZA Leonor</t>
  </si>
  <si>
    <t>DIAZ GUERRA Thalia</t>
  </si>
  <si>
    <t>DIAZ Mariana</t>
  </si>
  <si>
    <t>DÍAZ Yenderlin</t>
  </si>
  <si>
    <t>DIEZ LOPEZ Alba</t>
  </si>
  <si>
    <t>DIJKSMAN Tessa</t>
  </si>
  <si>
    <t>DIKAYA Aleksandra</t>
  </si>
  <si>
    <t>DIRINGER Manon</t>
  </si>
  <si>
    <t>DIXON Leah</t>
  </si>
  <si>
    <t>DO NASCIMENTO FONSECA Rebeca</t>
  </si>
  <si>
    <t>DOBBINS Melanie</t>
  </si>
  <si>
    <t>DOCHERTY Anna</t>
  </si>
  <si>
    <t>DOKOUHAKI Niloufar</t>
  </si>
  <si>
    <t>DOLAN Lauren</t>
  </si>
  <si>
    <t>DOLE Tahlia</t>
  </si>
  <si>
    <t>DOLEZ Lou</t>
  </si>
  <si>
    <t>DOLMAN Haliegh</t>
  </si>
  <si>
    <t>DOMAN Rebecca</t>
  </si>
  <si>
    <t>DOMINGUEZ IRIBARREN Nahia</t>
  </si>
  <si>
    <t>DOMINGUEZ MASAGUE Yudelmis</t>
  </si>
  <si>
    <t>DONATO Giulia</t>
  </si>
  <si>
    <t>DONG Beilei</t>
  </si>
  <si>
    <t>DONNELLY Sami</t>
  </si>
  <si>
    <t>DONOSO ZUÑIGA Francisca</t>
  </si>
  <si>
    <t>DORNAN Becky</t>
  </si>
  <si>
    <t>DORNAN Rebecca</t>
  </si>
  <si>
    <t>DOROKHINA Nadezhda</t>
  </si>
  <si>
    <t>DOROSHENKO Julia</t>
  </si>
  <si>
    <t>DOROSHENKO Yulia</t>
  </si>
  <si>
    <t>DOS SANTOS BRAZ Jéssica Aparecida</t>
  </si>
  <si>
    <t>DOS SANTOS RIBEIRO SUMAIA ALI</t>
  </si>
  <si>
    <t>DOSEDĚLOVÁ Tereza</t>
  </si>
  <si>
    <t>DOUGLAS Maddison</t>
  </si>
  <si>
    <t>DOWNIE Erin</t>
  </si>
  <si>
    <t>DOZHDEVA Anna</t>
  </si>
  <si>
    <t>DRAHOTOVÁ ElišKa</t>
  </si>
  <si>
    <t>DRDOVÁ Anna</t>
  </si>
  <si>
    <t>DREIER Josefine</t>
  </si>
  <si>
    <t>DREXEL CLOUTHIER Ingrid</t>
  </si>
  <si>
    <t>DROBYSHEVA Olga</t>
  </si>
  <si>
    <t>DROKINA Viktoria</t>
  </si>
  <si>
    <t>DROZDEK Agata</t>
  </si>
  <si>
    <t>DRUYTS Lenny</t>
  </si>
  <si>
    <t>DRYAGINA Ekaterina</t>
  </si>
  <si>
    <t>DRYSDALE Larissa</t>
  </si>
  <si>
    <t>DU PREEZ Charlene</t>
  </si>
  <si>
    <t>DUAN Xue</t>
  </si>
  <si>
    <t>DUARTE GELVEZ Alejandra</t>
  </si>
  <si>
    <t>DUARTE Patricia</t>
  </si>
  <si>
    <t>DUBAN Ash</t>
  </si>
  <si>
    <t>DUBAN Ashley</t>
  </si>
  <si>
    <t>DUBAUSKAITĖ Eglė</t>
  </si>
  <si>
    <t>DUCUARA ACEVEDO Jennifer Tatiana</t>
  </si>
  <si>
    <t>DUEÑAS GOMEZ Yesi Tatiana</t>
  </si>
  <si>
    <t>DUFOUR Marie</t>
  </si>
  <si>
    <t>DULLEMOND Nienke</t>
  </si>
  <si>
    <t>DUMONT Anne-Marie</t>
  </si>
  <si>
    <t>DUNN Rhiannon</t>
  </si>
  <si>
    <t>DUPONT Emmanuelle</t>
  </si>
  <si>
    <t>DUTOUR Margot</t>
  </si>
  <si>
    <t>DUTRIAUX Fiona</t>
  </si>
  <si>
    <t>DUVAL Eugénie</t>
  </si>
  <si>
    <t>DZEDZIKAVA Anastasiya</t>
  </si>
  <si>
    <t>DŽERENGOVÁ Barbora</t>
  </si>
  <si>
    <t>DŽERENGOVÁ Sabina</t>
  </si>
  <si>
    <t>DZIAKOLA Darya</t>
  </si>
  <si>
    <t>EBRAHIMI Fatemeh</t>
  </si>
  <si>
    <t>ECHENIQUE GOMEZ Olga Anabel</t>
  </si>
  <si>
    <t>EDRHOURHI Wissame</t>
  </si>
  <si>
    <t>EGOROVA Daria</t>
  </si>
  <si>
    <t>EHRLER Désirée</t>
  </si>
  <si>
    <t>EHRLICH Emily</t>
  </si>
  <si>
    <t>EICKHOF Juliet</t>
  </si>
  <si>
    <t>EIDEJUTE Egle</t>
  </si>
  <si>
    <t>EKLUND Karoliina</t>
  </si>
  <si>
    <t>EL HAYANI Fatima Zahra</t>
  </si>
  <si>
    <t>EL HIYANI Fatima Zahra</t>
  </si>
  <si>
    <t>EL MOUTCHOU Khadija</t>
  </si>
  <si>
    <t>ELAHI Mina</t>
  </si>
  <si>
    <t>ELAMIR Alaa</t>
  </si>
  <si>
    <t>ELBUSTO Ainara</t>
  </si>
  <si>
    <t>ELBUSTO ARTEAGA Ainara</t>
  </si>
  <si>
    <t>ELINA Huselnykova</t>
  </si>
  <si>
    <t>ELIWA Hapepa</t>
  </si>
  <si>
    <t>ELLIS Isabel</t>
  </si>
  <si>
    <t>ELLIS Meika</t>
  </si>
  <si>
    <t>ELLISON Jordan</t>
  </si>
  <si>
    <t>ELLMEN Anni Marita</t>
  </si>
  <si>
    <t>ELMURODOVA Mohinabonu</t>
  </si>
  <si>
    <t>ELSAYED Alaa</t>
  </si>
  <si>
    <t>ELSHERBINI Rehab</t>
  </si>
  <si>
    <t>EMMANUELLA Rukundo</t>
  </si>
  <si>
    <t>BDI</t>
  </si>
  <si>
    <t>ENDLEIN Carina</t>
  </si>
  <si>
    <t>ENJAMIO ALEJO Anel</t>
  </si>
  <si>
    <t>ERATH Tanja</t>
  </si>
  <si>
    <t>ERDOCIAIN NAVARRO Raquel</t>
  </si>
  <si>
    <t>ERICKSON Kimberly(kae)</t>
  </si>
  <si>
    <t>ERICKSON Missy</t>
  </si>
  <si>
    <t>ERIKSSON Lisa</t>
  </si>
  <si>
    <t>ERNEST Happiness</t>
  </si>
  <si>
    <t>ESCOBAR GRANDA Kimberly Dahiana</t>
  </si>
  <si>
    <t>ESPARZA GARIN Amaia</t>
  </si>
  <si>
    <t>ESPINAL Lorena</t>
  </si>
  <si>
    <t>ESPINOZA Skyler</t>
  </si>
  <si>
    <t>ES-SADDY Siham</t>
  </si>
  <si>
    <t>ESTEBAN FERNANDEZ Carolina</t>
  </si>
  <si>
    <t>ESTELLA LUMBRERAS Ana</t>
  </si>
  <si>
    <t>ESTEVEZ GUEDE Garazi</t>
  </si>
  <si>
    <t>ETO Rikako</t>
  </si>
  <si>
    <t>FABER Claire</t>
  </si>
  <si>
    <t>LUX</t>
  </si>
  <si>
    <t>FADEEVA Anastasiia</t>
  </si>
  <si>
    <t>FADER Sarah</t>
  </si>
  <si>
    <t>FAGAN Susan</t>
  </si>
  <si>
    <t>FAGUA RAQUIRA Ana Milena</t>
  </si>
  <si>
    <t>FAIRWEATHER Cheryl</t>
  </si>
  <si>
    <t>FAIZULINA Gulnara</t>
  </si>
  <si>
    <t>FAJKOWSKA Ewa</t>
  </si>
  <si>
    <t>FALLAH Sara</t>
  </si>
  <si>
    <t>FAN Yonghong</t>
  </si>
  <si>
    <t>FANECO PAVANELO Rebecca</t>
  </si>
  <si>
    <t>FANTINI Carlotta</t>
  </si>
  <si>
    <t>FARABELLO SUHR Mariela Antone</t>
  </si>
  <si>
    <t>FARAH Christiane</t>
  </si>
  <si>
    <t>FARGIER Jade</t>
  </si>
  <si>
    <t>FARIA Beatriz</t>
  </si>
  <si>
    <t>FARRANT Madison</t>
  </si>
  <si>
    <t>FARRINGTON Courtenay</t>
  </si>
  <si>
    <t>FARSHCHUK Snizhana</t>
  </si>
  <si>
    <t>FASOI Varvara</t>
  </si>
  <si>
    <t>FAURE Fleur</t>
  </si>
  <si>
    <t>FEISS Dana</t>
  </si>
  <si>
    <t>FEIZI Fatemeh</t>
  </si>
  <si>
    <t>FELDMANN Pernille Larsen</t>
  </si>
  <si>
    <t>FENART Ophelie</t>
  </si>
  <si>
    <t>FENG Jingjing</t>
  </si>
  <si>
    <t>FENG Lin</t>
  </si>
  <si>
    <t>FENOLL ALBALADEJO Natalia</t>
  </si>
  <si>
    <t>FERGUSON Lorna</t>
  </si>
  <si>
    <t>FERNANDES SILVA Clemilda</t>
  </si>
  <si>
    <t>FERNANDES SILVA Janildes</t>
  </si>
  <si>
    <t>FERNANDES SILVA Marcia</t>
  </si>
  <si>
    <t>FERNANDEZ Alejandra Veronica</t>
  </si>
  <si>
    <t>FERNÁNDEZ QUISPE Luddy Alheli</t>
  </si>
  <si>
    <t>FERNANDEZ VALDEZ Karen Olga</t>
  </si>
  <si>
    <t>FERNANDEZ VERAS Juana</t>
  </si>
  <si>
    <t>DOM</t>
  </si>
  <si>
    <t>FERNANDEZ-PREISKA Stefanie</t>
  </si>
  <si>
    <t>FERNBACH Laura</t>
  </si>
  <si>
    <t>FERNBACH Lisa</t>
  </si>
  <si>
    <t>FERRARA AIRAS Sara</t>
  </si>
  <si>
    <t>FERRARA Sonia</t>
  </si>
  <si>
    <t>FERREIRA DA SILVA Danilas</t>
  </si>
  <si>
    <t>FERREIRA DA SILVA Luana</t>
  </si>
  <si>
    <t>FERREIRA DA SILVA Luciene</t>
  </si>
  <si>
    <t>FERREIRA Joana</t>
  </si>
  <si>
    <t>FERREIRA SALES Kathleen Caroline</t>
  </si>
  <si>
    <t>FERRIS Angela</t>
  </si>
  <si>
    <t>FEYZI Fatemeh</t>
  </si>
  <si>
    <t>FIDANZA Arianna</t>
  </si>
  <si>
    <t>FIELD Alana</t>
  </si>
  <si>
    <t>FIELD Courtney</t>
  </si>
  <si>
    <t>FIGUEIREDO Marta</t>
  </si>
  <si>
    <t>FILIPOVÁ Klára</t>
  </si>
  <si>
    <t>FILMER Caileigh</t>
  </si>
  <si>
    <t>FINCO SILVA Ana Paula</t>
  </si>
  <si>
    <t>FINDROVÁ Mariana</t>
  </si>
  <si>
    <t>FISCHER Heather</t>
  </si>
  <si>
    <t>FISCHER Lisa</t>
  </si>
  <si>
    <t>FISHER-BLACK Niamh</t>
  </si>
  <si>
    <t>FISK Andrea</t>
  </si>
  <si>
    <t>FITRIYANI Fitriyani</t>
  </si>
  <si>
    <t>FITYUS Lucie</t>
  </si>
  <si>
    <t>FLAMENT Aurore</t>
  </si>
  <si>
    <t>FLATAAS Marie</t>
  </si>
  <si>
    <t>FLIS Agata</t>
  </si>
  <si>
    <t>FLORES Karen</t>
  </si>
  <si>
    <t>FLORES Marcyn</t>
  </si>
  <si>
    <t>FLORO ALBERNAZ FERREIRA Anna Luiza</t>
  </si>
  <si>
    <t>FLYNN Emily</t>
  </si>
  <si>
    <t>FONG ECHEVARRIA Frany Maria</t>
  </si>
  <si>
    <t>FONSECA Barbara</t>
  </si>
  <si>
    <t>FONT ALMARAL Miglay</t>
  </si>
  <si>
    <t>FORTIN Emilie</t>
  </si>
  <si>
    <t>FOURCADE Elodie</t>
  </si>
  <si>
    <t>FOURNIER Roxane</t>
  </si>
  <si>
    <t>FOVARGUE Alison</t>
  </si>
  <si>
    <t>FOX Orla</t>
  </si>
  <si>
    <t>FOX Samantha</t>
  </si>
  <si>
    <t>FRAGKIOUDAKI Vasiliki</t>
  </si>
  <si>
    <t>FRAGNIÈRE Fantine</t>
  </si>
  <si>
    <t>FRAIEGARI Giorgia</t>
  </si>
  <si>
    <t>FRANCESCHELLI Sara</t>
  </si>
  <si>
    <t>FRANCIS Denese</t>
  </si>
  <si>
    <t>FRANCO CABEZAS Claudia Viviana</t>
  </si>
  <si>
    <t>FRANCO DA ROSA ANTUNES Jennifer</t>
  </si>
  <si>
    <t>FRANCO Joy</t>
  </si>
  <si>
    <t>FRANTZ Celestine</t>
  </si>
  <si>
    <t>FRASER Aderyn</t>
  </si>
  <si>
    <t>FRASER Elyse</t>
  </si>
  <si>
    <t>FROLOVA Natalia</t>
  </si>
  <si>
    <t>FUCHS Valentina</t>
  </si>
  <si>
    <t>FULLER Haylee</t>
  </si>
  <si>
    <t>FULTON Karen</t>
  </si>
  <si>
    <t>FUSS Kelsey</t>
  </si>
  <si>
    <t>GABNE Vaishnavi</t>
  </si>
  <si>
    <t>GAILLARD Anaelle</t>
  </si>
  <si>
    <t>GALARZA Esther</t>
  </si>
  <si>
    <t>GALEANO CENTURION Araceli Jazmin</t>
  </si>
  <si>
    <t>PAR</t>
  </si>
  <si>
    <t>GALICIA Emelyn</t>
  </si>
  <si>
    <t>GALLARDO CHAVEZ Maria Fernanda</t>
  </si>
  <si>
    <t>GALVANI Letizia</t>
  </si>
  <si>
    <t>GALVEZ HUAMANI Madeley</t>
  </si>
  <si>
    <t>GALYK Diana</t>
  </si>
  <si>
    <t>GAMMIE Megan</t>
  </si>
  <si>
    <t>GAMMONS Madeleine</t>
  </si>
  <si>
    <t>GAO Na</t>
  </si>
  <si>
    <t>GARCIA ARRACHE Kala</t>
  </si>
  <si>
    <t>GARCIA BLANCO Mirta</t>
  </si>
  <si>
    <t>GARCIA BRITOS Mariana</t>
  </si>
  <si>
    <t>URU</t>
  </si>
  <si>
    <t>GARCIA BUITRAGO Daniely Del Valle</t>
  </si>
  <si>
    <t>GARCIA Camila</t>
  </si>
  <si>
    <t>GARCIA DONOSO Camila</t>
  </si>
  <si>
    <t>GARCIA Genesis</t>
  </si>
  <si>
    <t>GARCIA GIL Luz Samara</t>
  </si>
  <si>
    <t>GARCIA GONZALEZ Nicoll</t>
  </si>
  <si>
    <t>GARCIA MUÑOZ Lucia</t>
  </si>
  <si>
    <t>GARCIA OCASIO Iraida</t>
  </si>
  <si>
    <t>GARCIA ORREGO Diana Maria</t>
  </si>
  <si>
    <t>GARCÍA RODRIGUEZ Katiuska Andreina</t>
  </si>
  <si>
    <t>GARCIA SANCHEZ Laura</t>
  </si>
  <si>
    <t>GARCZAREK Jagoda</t>
  </si>
  <si>
    <t>GARFOOT Katrin</t>
  </si>
  <si>
    <t>GARZÓN Abril Guadalupe</t>
  </si>
  <si>
    <t>GASPARRINI Eleonora Camilla</t>
  </si>
  <si>
    <t>GAß Daniela</t>
  </si>
  <si>
    <t>GAUGAIN Heidi</t>
  </si>
  <si>
    <t>GAUMNITZ Stephanie</t>
  </si>
  <si>
    <t>GAUTHIER Coline</t>
  </si>
  <si>
    <t>GAVRILOVA Viktoriya</t>
  </si>
  <si>
    <t>GEDRAITYTĖ Akvile</t>
  </si>
  <si>
    <t>GEJO Miyu</t>
  </si>
  <si>
    <t>GENELEVA Nadezhda</t>
  </si>
  <si>
    <t>GENELEVA Tatyana</t>
  </si>
  <si>
    <t>GEORGE Kathryn</t>
  </si>
  <si>
    <t>GEORGI Pfeiffer</t>
  </si>
  <si>
    <t>GERAERTS Lonneke</t>
  </si>
  <si>
    <t>GERARD Helene</t>
  </si>
  <si>
    <t>GERASIMOVA Anzhelika</t>
  </si>
  <si>
    <t>GERBER Jessica</t>
  </si>
  <si>
    <t>GERSTÄCKER Lena-Marie</t>
  </si>
  <si>
    <t>GESLIN Marie</t>
  </si>
  <si>
    <t>GHASHGHAEIJAMALPOUR Ayeh</t>
  </si>
  <si>
    <t>GHOLAMREZAEI Yeganeh</t>
  </si>
  <si>
    <t>GIAMPANI Maria Ioanna</t>
  </si>
  <si>
    <t>GIANCHINO Elisa</t>
  </si>
  <si>
    <t>GIBBONS Kayleigh</t>
  </si>
  <si>
    <t>GIBI Binilamol</t>
  </si>
  <si>
    <t>GIELKENS Esmée</t>
  </si>
  <si>
    <t>GIGANTE Sarah</t>
  </si>
  <si>
    <t>GIL GUZMAN Isabella</t>
  </si>
  <si>
    <t>GIL PARODI Michelle-Nathal</t>
  </si>
  <si>
    <t>GILGEN Jamie</t>
  </si>
  <si>
    <t>GILLARD Allyson</t>
  </si>
  <si>
    <t>GINESTAR SIGNES Anna</t>
  </si>
  <si>
    <t>GIORDANI Matilde</t>
  </si>
  <si>
    <t>GIOVANNETTI Sara</t>
  </si>
  <si>
    <t>GIRALDO MARIN Daniela</t>
  </si>
  <si>
    <t>GIRON DE LEON Maria Andre</t>
  </si>
  <si>
    <t>GLOVER Erin</t>
  </si>
  <si>
    <t>GNUDI Claudia</t>
  </si>
  <si>
    <t>GODA Anastasiya</t>
  </si>
  <si>
    <t>GOERGEN Océane</t>
  </si>
  <si>
    <t>GOGOI Bristikong Kona</t>
  </si>
  <si>
    <t>GOGOI Chayanika</t>
  </si>
  <si>
    <t>GOGOI Joyshree</t>
  </si>
  <si>
    <t>GOLAYEVA Valeria</t>
  </si>
  <si>
    <t>GOLDEROS TRUJILLO Christie</t>
  </si>
  <si>
    <t>GOLEC Joanna</t>
  </si>
  <si>
    <t>GOLOTINA Evgeniya</t>
  </si>
  <si>
    <t>GOLOVASTOVA Ekaterina</t>
  </si>
  <si>
    <t>GOLUBKOVA Yuliya</t>
  </si>
  <si>
    <t>GOMES RAMOS Nayara</t>
  </si>
  <si>
    <t>GOMEZ DIAZ Valentina</t>
  </si>
  <si>
    <t>GOMEZ FRANQUET Beatriu</t>
  </si>
  <si>
    <t>GOMEZ Jasmin Evangelina</t>
  </si>
  <si>
    <t>GOMEZ OSORIO Mariana</t>
  </si>
  <si>
    <t>GOMEZ RAMOS Dolores</t>
  </si>
  <si>
    <t>GOMIS SIFRE Maria</t>
  </si>
  <si>
    <t>GOMIZ PEREZ Melisa</t>
  </si>
  <si>
    <t>GONCHAROVA Darya</t>
  </si>
  <si>
    <t>GONCHAROVA Elizaveta</t>
  </si>
  <si>
    <t>GONCHAROVA Evgenija</t>
  </si>
  <si>
    <t>GONCHAROVA Olga</t>
  </si>
  <si>
    <t>GONDEK Maja</t>
  </si>
  <si>
    <t>GONG Jinjie</t>
  </si>
  <si>
    <t>GONG Xingyu</t>
  </si>
  <si>
    <t>GONZALEZ ALDASORO Bakarne</t>
  </si>
  <si>
    <t>GONZALEZ Angie</t>
  </si>
  <si>
    <t>GONZALEZ GARCIA Angie Sabrina</t>
  </si>
  <si>
    <t>GONZALEZ GARCIA Daniela Irais</t>
  </si>
  <si>
    <t>GONZALEZ RAMIREZ Karen</t>
  </si>
  <si>
    <t>GONZÁLEZ Stefany</t>
  </si>
  <si>
    <t>GONZALEZ VALDIVIESO Yumari</t>
  </si>
  <si>
    <t>GOODALL Erin</t>
  </si>
  <si>
    <t>GOODRIDGE Jodi</t>
  </si>
  <si>
    <t>GOODSON Heidi</t>
  </si>
  <si>
    <t>GORDEEVA Daria</t>
  </si>
  <si>
    <t>GORINI Sara</t>
  </si>
  <si>
    <t>GORLINA Ekaterina</t>
  </si>
  <si>
    <t>GORLOVA Olesia</t>
  </si>
  <si>
    <t>GOROSTIZA ULLOA Aroa</t>
  </si>
  <si>
    <t>GORZKIEWICZ Barbara</t>
  </si>
  <si>
    <t>GÖTZ Emma</t>
  </si>
  <si>
    <t>GOTZEVA Ivana</t>
  </si>
  <si>
    <t>GÖTZINGER Elisa</t>
  </si>
  <si>
    <t>GRANIZAL FERNANDEZ Fabiana Andrea</t>
  </si>
  <si>
    <t>GRANT Lucy</t>
  </si>
  <si>
    <t>GRANT Meghan</t>
  </si>
  <si>
    <t>GRANT Mikaela</t>
  </si>
  <si>
    <t>GRAY Heather</t>
  </si>
  <si>
    <t>GRECHISHKINA Anastasia</t>
  </si>
  <si>
    <t>GREEN Emma</t>
  </si>
  <si>
    <t>GREEN Laurel</t>
  </si>
  <si>
    <t>GREEN Natalie</t>
  </si>
  <si>
    <t>GREEN Tyla</t>
  </si>
  <si>
    <t>GREENE Britney</t>
  </si>
  <si>
    <t>GREENWOOD Nicola</t>
  </si>
  <si>
    <t>GREVE Alberte</t>
  </si>
  <si>
    <t>GREVE Cristina Irma</t>
  </si>
  <si>
    <t>GRIMAUD Océane</t>
  </si>
  <si>
    <t>GRIPKA Tombrapa</t>
  </si>
  <si>
    <t>GRISHECHKO Viktoriya</t>
  </si>
  <si>
    <t>GRÖNDAHL Antonia</t>
  </si>
  <si>
    <t>GROOT Caroline</t>
  </si>
  <si>
    <t>GROT Oxana</t>
  </si>
  <si>
    <t>GROVE S'annara</t>
  </si>
  <si>
    <t>GRUBB Alice</t>
  </si>
  <si>
    <t>GRUDZINSKA Aleksandra</t>
  </si>
  <si>
    <t>GRUMAND Kristina</t>
  </si>
  <si>
    <t>GU Jiali</t>
  </si>
  <si>
    <t>GU Keke</t>
  </si>
  <si>
    <t>GU Sungeun</t>
  </si>
  <si>
    <t>GUAJARDO CORNEJO Daniela</t>
  </si>
  <si>
    <t>GUAN Siqi</t>
  </si>
  <si>
    <t>GUAN Siyu</t>
  </si>
  <si>
    <t>GUDERZO Tatiana</t>
  </si>
  <si>
    <t>GUEDON Mélanie</t>
  </si>
  <si>
    <t>GUEGAN Laura</t>
  </si>
  <si>
    <t>GUENTHER Allie</t>
  </si>
  <si>
    <t>GUERRA RODRIGUEZ Lisandra</t>
  </si>
  <si>
    <t>GUERRERO ROJAS Camila Alejandra</t>
  </si>
  <si>
    <t>GUEVARA LEON Luisa Alejandra</t>
  </si>
  <si>
    <t>GUGAD Megha</t>
  </si>
  <si>
    <t>GUIHEN Fiona</t>
  </si>
  <si>
    <t>GUILLÉN Andrea</t>
  </si>
  <si>
    <t>GUILLÉN Paula</t>
  </si>
  <si>
    <t>GUILLEN RIVERA Andrea Fernanda</t>
  </si>
  <si>
    <t>GUILLOTEAU Blandine</t>
  </si>
  <si>
    <t>GUIRADO Axelle</t>
  </si>
  <si>
    <t>GULUMÁ Sérika</t>
  </si>
  <si>
    <t>GUNJAL Shwetha Balu</t>
  </si>
  <si>
    <t>GUNN Sarah</t>
  </si>
  <si>
    <t>GUO Shuang</t>
  </si>
  <si>
    <t>GURAV Danamma</t>
  </si>
  <si>
    <t>GURIK Anna</t>
  </si>
  <si>
    <t>GURNEY Matilda</t>
  </si>
  <si>
    <t>GUSTAN Olena</t>
  </si>
  <si>
    <t>GUTIERREZ BAYONA Angie Paola</t>
  </si>
  <si>
    <t>GUTIERREZ Micaela Beatriz</t>
  </si>
  <si>
    <t>GUTIERREZ RAMOS Emilia</t>
  </si>
  <si>
    <t>GUTIERREZ RENDON Isabel</t>
  </si>
  <si>
    <t>GUTIERREZ RUIZ Sheyla</t>
  </si>
  <si>
    <t>GUZMAN CADENA Angy Carolina</t>
  </si>
  <si>
    <t>GYLYCHDURDYYEVA Jennet</t>
  </si>
  <si>
    <t>TKM</t>
  </si>
  <si>
    <t>HA Jieun</t>
  </si>
  <si>
    <t>HABIB Mariam</t>
  </si>
  <si>
    <t>HADAVAND Fatemeh</t>
  </si>
  <si>
    <t>HAIDARI Mahboubeh</t>
  </si>
  <si>
    <t>HAIDEGGER Sophia</t>
  </si>
  <si>
    <t>HAINES Dharlia</t>
  </si>
  <si>
    <t>HAINES Jade</t>
  </si>
  <si>
    <t>HAINZL Sandra</t>
  </si>
  <si>
    <t>HAJEK Caroline</t>
  </si>
  <si>
    <t>HAJNAL Adrienn</t>
  </si>
  <si>
    <t>HALAMEK Stephanie</t>
  </si>
  <si>
    <t>HALIM Fatin Najiha</t>
  </si>
  <si>
    <t>HALL Corrine</t>
  </si>
  <si>
    <t>HALL Francesca</t>
  </si>
  <si>
    <t>HALL Marianna</t>
  </si>
  <si>
    <t>HALL Stephani</t>
  </si>
  <si>
    <t>HALSEY Sasha</t>
  </si>
  <si>
    <t>HALYK Diana</t>
  </si>
  <si>
    <t>HAMID Natalia</t>
  </si>
  <si>
    <t>HAMMER Sarah</t>
  </si>
  <si>
    <t>HAN Jun</t>
  </si>
  <si>
    <t>HAN Shuang</t>
  </si>
  <si>
    <t>HAN Songyi</t>
  </si>
  <si>
    <t>HAN Yan</t>
  </si>
  <si>
    <t>HANS Steffie</t>
  </si>
  <si>
    <t>HANSEN Josephine</t>
  </si>
  <si>
    <t>HANSEN Louise</t>
  </si>
  <si>
    <t>HANSEN Margrethe Anna</t>
  </si>
  <si>
    <t>HARDEN Elizabeth</t>
  </si>
  <si>
    <t>HARGREAVES Samantha</t>
  </si>
  <si>
    <t>HARRIS Rebecca</t>
  </si>
  <si>
    <t>HARRISON Eimear</t>
  </si>
  <si>
    <t>HARRISON Orla Mary</t>
  </si>
  <si>
    <t>HARTYCHOVÁ Nicole</t>
  </si>
  <si>
    <t>HARVEY Amanda</t>
  </si>
  <si>
    <t>HARVEY Cleo</t>
  </si>
  <si>
    <t>HARWINDER KAUR Harwinder Kaur</t>
  </si>
  <si>
    <t>HASELLI Miftahunur</t>
  </si>
  <si>
    <t>HAVERTY Gill</t>
  </si>
  <si>
    <t>HAWA Camara</t>
  </si>
  <si>
    <t>GUI</t>
  </si>
  <si>
    <t>HAYDUK Colleen</t>
  </si>
  <si>
    <t>HAYTHORNE Dayna</t>
  </si>
  <si>
    <t>HEEGER Jenny</t>
  </si>
  <si>
    <t>HEFFERNAN Chloe</t>
  </si>
  <si>
    <t>HEIGL Nadja</t>
  </si>
  <si>
    <t>HEINZE Doreen</t>
  </si>
  <si>
    <t>HEITZMANN Dorothea</t>
  </si>
  <si>
    <t>HEJHALOVÁ Dagmar</t>
  </si>
  <si>
    <t>HELMY Hamedia</t>
  </si>
  <si>
    <t>HELSBY Ashley Faye</t>
  </si>
  <si>
    <t>HEMMSEN Karoline</t>
  </si>
  <si>
    <t>HENDERSON Anna</t>
  </si>
  <si>
    <t>HENDRON Orla</t>
  </si>
  <si>
    <t>HENDRY Rosita</t>
  </si>
  <si>
    <t>HENRY Emma</t>
  </si>
  <si>
    <t>HERASIMUK Aliaksandra</t>
  </si>
  <si>
    <t>HERAZO RODRIGUEZ Alejandra</t>
  </si>
  <si>
    <t>HERIDOR Florence</t>
  </si>
  <si>
    <t>HÉRINCS Diána Letti</t>
  </si>
  <si>
    <t>HEŘMANOVSKÁ Hana</t>
  </si>
  <si>
    <t>HERMANSEN Emma</t>
  </si>
  <si>
    <t>HERNÁNDEZ DELGADO Ana</t>
  </si>
  <si>
    <t>HERNANDEZ DOVALE Nohely</t>
  </si>
  <si>
    <t>HERNANDEZ Elizabeth</t>
  </si>
  <si>
    <t>HERNÁNDEZ HUITZIL Gloria</t>
  </si>
  <si>
    <t>HERNANDEZ RODRIGUEZ Maite</t>
  </si>
  <si>
    <t>HERNANDEZ TORRES Luisa Daniela</t>
  </si>
  <si>
    <t>HERRERA LOPEZ Alejandra Valentina</t>
  </si>
  <si>
    <t>HERRERA MARIN Estefania</t>
  </si>
  <si>
    <t>HERRERA TERAN Ariadna Tais</t>
  </si>
  <si>
    <t>HERRERA TERAN Danna</t>
  </si>
  <si>
    <t>HERROS GOMEZ Ana Marina</t>
  </si>
  <si>
    <t>HERRRERA LOPEZ Alejandra Valentina</t>
  </si>
  <si>
    <t>HILL Amy</t>
  </si>
  <si>
    <t>HILL Emma</t>
  </si>
  <si>
    <t>HILLEARD Georgia</t>
  </si>
  <si>
    <t>HINAULT Maryanne</t>
  </si>
  <si>
    <t>HINGST Tamika</t>
  </si>
  <si>
    <t>HNOKAEW Kanyarat</t>
  </si>
  <si>
    <t>HO Selina</t>
  </si>
  <si>
    <t>HOARE Angela</t>
  </si>
  <si>
    <t>HODA Anastasiya</t>
  </si>
  <si>
    <t>HOEBANCKX Daphnée</t>
  </si>
  <si>
    <t>HOFMAN Merel</t>
  </si>
  <si>
    <t>HOFMANN Jenny</t>
  </si>
  <si>
    <t>HOLLAND Annabell</t>
  </si>
  <si>
    <t>HOLM Mikka</t>
  </si>
  <si>
    <t>HOLOD Yelyzaveta</t>
  </si>
  <si>
    <t>HOLT Georigia</t>
  </si>
  <si>
    <t>HOMER Gabriella</t>
  </si>
  <si>
    <t>HONG Hyeonji</t>
  </si>
  <si>
    <t>HONOS Csenge</t>
  </si>
  <si>
    <t>HOOLWERF Cathalijne</t>
  </si>
  <si>
    <t>HOPPEZAK Eline</t>
  </si>
  <si>
    <t>HORNE Ciara</t>
  </si>
  <si>
    <t>HOSSEINPOUR Najmeh</t>
  </si>
  <si>
    <t>HOUILI Nesrine</t>
  </si>
  <si>
    <t>HOUND Evelyn</t>
  </si>
  <si>
    <t>HOWARD Rebecca</t>
  </si>
  <si>
    <t>HOWARD Sandra</t>
  </si>
  <si>
    <t>HSIAO Mei Yu</t>
  </si>
  <si>
    <t>HU Jiafang</t>
  </si>
  <si>
    <t>HUANG Dongyan</t>
  </si>
  <si>
    <t>HUANG Li</t>
  </si>
  <si>
    <t>HUDENKO Olga</t>
  </si>
  <si>
    <t>HUENCHUMIL RAIN Victoria</t>
  </si>
  <si>
    <t>HUERTA CALDERON Sofia</t>
  </si>
  <si>
    <t>HUET Floriane</t>
  </si>
  <si>
    <t>HUGHES Gwenno</t>
  </si>
  <si>
    <t>HUGHES Hilary</t>
  </si>
  <si>
    <t>HUISMAN Ruby</t>
  </si>
  <si>
    <t>HUITFELDT Josefine</t>
  </si>
  <si>
    <t>HUIZAR Korina</t>
  </si>
  <si>
    <t>HUMAN Ronet</t>
  </si>
  <si>
    <t>HUMELT Weronika</t>
  </si>
  <si>
    <t>HUNG Yu Ting</t>
  </si>
  <si>
    <t>HUNKIN Lisa</t>
  </si>
  <si>
    <t>HUNNEMAN Carolien</t>
  </si>
  <si>
    <t>HUNTER Natalie</t>
  </si>
  <si>
    <t>HURTADO CAMPUZANO Esthefania</t>
  </si>
  <si>
    <t>HURTADO HOLGUIN Yesica Geraldine</t>
  </si>
  <si>
    <t>HURTADO MALAGON Stephanie Andrea</t>
  </si>
  <si>
    <t>HUSSAIN Zahra</t>
  </si>
  <si>
    <t>HUTER Petra</t>
  </si>
  <si>
    <t>HUYETT Elspeth</t>
  </si>
  <si>
    <t>HWANG Sojin</t>
  </si>
  <si>
    <t>HWANG Yeeun</t>
  </si>
  <si>
    <t>HYVÄRINEN Jaana</t>
  </si>
  <si>
    <t>IAVARONE-SCHNIDER Pascale</t>
  </si>
  <si>
    <t>IFEAKAN Oveh</t>
  </si>
  <si>
    <t>IKEGAMI Akari</t>
  </si>
  <si>
    <t>ILINA Kristina</t>
  </si>
  <si>
    <t>IM Dabin</t>
  </si>
  <si>
    <t>IM Sarang</t>
  </si>
  <si>
    <t>IMAZ CORNAGO Amaia</t>
  </si>
  <si>
    <t>IMPERATORI Laura</t>
  </si>
  <si>
    <t>IMREK Tatjana</t>
  </si>
  <si>
    <t>INCHAN Salinthip</t>
  </si>
  <si>
    <t>INEVATKINA Elizaveta</t>
  </si>
  <si>
    <t>INGHELBRECHT Sarah</t>
  </si>
  <si>
    <t>INGRAM Kinga</t>
  </si>
  <si>
    <t>IONESCU Andreea</t>
  </si>
  <si>
    <t>IRIARTE LASA Ane</t>
  </si>
  <si>
    <t>IRMATOVA Diana</t>
  </si>
  <si>
    <t>IRVINE Grace</t>
  </si>
  <si>
    <t>ISHAKOVA Amiliya</t>
  </si>
  <si>
    <t>ISHIDA Akari</t>
  </si>
  <si>
    <t>ISHIDA Yui</t>
  </si>
  <si>
    <t>ISHIGAMI Yuno</t>
  </si>
  <si>
    <t>ISHII Hiroko</t>
  </si>
  <si>
    <t>ISHII Takako</t>
  </si>
  <si>
    <t>ISHINAKA Aoi</t>
  </si>
  <si>
    <t>ISKAKOVA Amiliya</t>
  </si>
  <si>
    <t>ISMAYILOVA Olga</t>
  </si>
  <si>
    <t>ITO Kaho</t>
  </si>
  <si>
    <t>ITO Mao</t>
  </si>
  <si>
    <t>ITO Yui</t>
  </si>
  <si>
    <t>ITSUMIDA Nao</t>
  </si>
  <si>
    <t>IVANIUK Maryna</t>
  </si>
  <si>
    <t>IVANOVA Anastassiya</t>
  </si>
  <si>
    <t>IVANOVA Kristina</t>
  </si>
  <si>
    <t>IVANTSOVA Maria</t>
  </si>
  <si>
    <t>IVORY Caoimhe</t>
  </si>
  <si>
    <t>IVORY Deirbhle</t>
  </si>
  <si>
    <t>IWAMOTO Anna</t>
  </si>
  <si>
    <t>JACKSON Brittany</t>
  </si>
  <si>
    <t>JACKSON Yasmin</t>
  </si>
  <si>
    <t>JACOLINO Emeline</t>
  </si>
  <si>
    <t>JADHAV Priynka</t>
  </si>
  <si>
    <t>JAFARIHOTAKI Asma</t>
  </si>
  <si>
    <t>JAKUBONYTÉ Ieva</t>
  </si>
  <si>
    <t>JAKUBOVSKAJA Kristina</t>
  </si>
  <si>
    <t>JALALIYEH Seyedehmaryam</t>
  </si>
  <si>
    <t>JAMES Rebecca</t>
  </si>
  <si>
    <t>JAMIESON Ella</t>
  </si>
  <si>
    <t>JAMONEAU Steffi</t>
  </si>
  <si>
    <t>JANG Jinha</t>
  </si>
  <si>
    <t>JANG Juae</t>
  </si>
  <si>
    <t>JANG Yeonhee</t>
  </si>
  <si>
    <t>JANKAUSKAITĖ Kristina</t>
  </si>
  <si>
    <t>JANKIEWICZ Weronika</t>
  </si>
  <si>
    <t>JANSSEN Lotte</t>
  </si>
  <si>
    <t>JANSSEN Madison</t>
  </si>
  <si>
    <t>JANTIMA Satinee</t>
  </si>
  <si>
    <t>JANTUGANOVA Olga</t>
  </si>
  <si>
    <t>JANUŠÍKOVÁ Nina</t>
  </si>
  <si>
    <t>JÄPÖLÄ Anna-Maria</t>
  </si>
  <si>
    <t>JAROENSAPYANON Phasiree</t>
  </si>
  <si>
    <t>JARY Rachel</t>
  </si>
  <si>
    <t>JASINSKA Edyta</t>
  </si>
  <si>
    <t>JASKULSKA Marta</t>
  </si>
  <si>
    <t>JASSO ESPINOZA Claudia Yareli</t>
  </si>
  <si>
    <t>JAT Monika</t>
  </si>
  <si>
    <t>JEDRZEJAK Sandra</t>
  </si>
  <si>
    <t>JEDRZEJCZAK Patrycja</t>
  </si>
  <si>
    <t>JENČUŠOVÁ Nora</t>
  </si>
  <si>
    <t>JENKINS Tessa</t>
  </si>
  <si>
    <t>JENSEN Marita</t>
  </si>
  <si>
    <t>JEON Miyeon</t>
  </si>
  <si>
    <t>JEONG Euna</t>
  </si>
  <si>
    <t>JEONG Seolhwa</t>
  </si>
  <si>
    <t>JESSETT Miriam</t>
  </si>
  <si>
    <t>JESUS Liliana</t>
  </si>
  <si>
    <t>JIANG Xuezhi</t>
  </si>
  <si>
    <t>JIMENEZ GALICIA Maria Fernanda</t>
  </si>
  <si>
    <t>JIMENEZ GALICIA Yamilet</t>
  </si>
  <si>
    <t>JIN Chenhong</t>
  </si>
  <si>
    <t>JIN Di</t>
  </si>
  <si>
    <t>JIN Jiali</t>
  </si>
  <si>
    <t>JIN Migyeong</t>
  </si>
  <si>
    <t>JING Yali</t>
  </si>
  <si>
    <t>JITMAT Yaowaret</t>
  </si>
  <si>
    <t>JOCHEMS Sigrid</t>
  </si>
  <si>
    <t>JOHN Joy-Abigail</t>
  </si>
  <si>
    <t>JOHNSON Carol</t>
  </si>
  <si>
    <t>JOHNSON Gea</t>
  </si>
  <si>
    <t>JOHNSON Heather</t>
  </si>
  <si>
    <t>JOHNSON Kirsty</t>
  </si>
  <si>
    <t>JOHNSTON Morgan</t>
  </si>
  <si>
    <t>JOINER Charline</t>
  </si>
  <si>
    <t>JOKIO Kati</t>
  </si>
  <si>
    <t>JONES Ashlee</t>
  </si>
  <si>
    <t>JONES Chloe</t>
  </si>
  <si>
    <t>JONES Christie</t>
  </si>
  <si>
    <t>JONES Hayley</t>
  </si>
  <si>
    <t>JONKER Kerry</t>
  </si>
  <si>
    <t>JOO Seonghee</t>
  </si>
  <si>
    <t>JORDA PASCO Sandra</t>
  </si>
  <si>
    <t>JORDÁ Sandra</t>
  </si>
  <si>
    <t>JORGENSEN Emma Cecilie Norsgaard</t>
  </si>
  <si>
    <t>JOSEPH Amber</t>
  </si>
  <si>
    <t>BAR</t>
  </si>
  <si>
    <t>JOUNIER Lucie</t>
  </si>
  <si>
    <t>JOVAIŠYTÉ Justina</t>
  </si>
  <si>
    <t>JUCEVICIUTE Gabriele</t>
  </si>
  <si>
    <t>JUDD Belle</t>
  </si>
  <si>
    <t>JUHASOVA Zuzana</t>
  </si>
  <si>
    <t>JULIEN Louise</t>
  </si>
  <si>
    <t>K J Kalyni</t>
  </si>
  <si>
    <t>K R Varshini</t>
  </si>
  <si>
    <t>K Sneha</t>
  </si>
  <si>
    <t>KABANOVA Iryna</t>
  </si>
  <si>
    <t>KACZMARCZYK Karolina</t>
  </si>
  <si>
    <t>KACZMARCZYK Natalia</t>
  </si>
  <si>
    <t>KADIR Nur Syafika Natasha</t>
  </si>
  <si>
    <t>KAEWMUKDA Jidapa</t>
  </si>
  <si>
    <t>KAJITA Mai</t>
  </si>
  <si>
    <t>KAKHKHOROVA Madina</t>
  </si>
  <si>
    <t>KALASHEEVA Tatiana</t>
  </si>
  <si>
    <t>KALINOUSKAYA Aksana</t>
  </si>
  <si>
    <t>KALIUHA Valeriia</t>
  </si>
  <si>
    <t>KALLAS Laura</t>
  </si>
  <si>
    <t>EST</t>
  </si>
  <si>
    <t>KALLAS Rahel</t>
  </si>
  <si>
    <t>KALM Kelly</t>
  </si>
  <si>
    <t>KAMARUDIN Nur Fatin Eliana</t>
  </si>
  <si>
    <t>KAMONKHON Sarocha</t>
  </si>
  <si>
    <t>KÄMPFERT Isabel</t>
  </si>
  <si>
    <t>KANEDA Maika</t>
  </si>
  <si>
    <t>KANEEVA Daria</t>
  </si>
  <si>
    <t>KANG Chaelyn</t>
  </si>
  <si>
    <t>KANG Juyeon</t>
  </si>
  <si>
    <t>KANG Qiao</t>
  </si>
  <si>
    <t>KANGAS Minna-Maria</t>
  </si>
  <si>
    <t>KAŇKOVSKÁ Ema</t>
  </si>
  <si>
    <t>KAŇKOVSKÁ Sára</t>
  </si>
  <si>
    <t>KANTARIA Valeria</t>
  </si>
  <si>
    <t>KANTI Dorottya</t>
  </si>
  <si>
    <t>KANTSYBER Maria</t>
  </si>
  <si>
    <t>KAPOTT Szonja</t>
  </si>
  <si>
    <t>KAPP Morgan</t>
  </si>
  <si>
    <t>KARANDE Priyanka</t>
  </si>
  <si>
    <t>KARAS Corrie</t>
  </si>
  <si>
    <t>KARASIOVAITĖ Greta</t>
  </si>
  <si>
    <t>KARBALAEESADABAD Solmaz</t>
  </si>
  <si>
    <t>KARIMI Mandana</t>
  </si>
  <si>
    <t>KARING Krista</t>
  </si>
  <si>
    <t>KARLOU Konstantina</t>
  </si>
  <si>
    <t>KAROUSOU Eirini Maria</t>
  </si>
  <si>
    <t>KARPOVICH Aliaksandra</t>
  </si>
  <si>
    <t>KASABUTSKAYA Kseniya</t>
  </si>
  <si>
    <t>KASE Kanako</t>
  </si>
  <si>
    <t>KASENOVA Karina</t>
  </si>
  <si>
    <t>KASMI Tefaha Lydia</t>
  </si>
  <si>
    <t>KASPER Romy</t>
  </si>
  <si>
    <t>KATSALI Amalia</t>
  </si>
  <si>
    <t>KAUFMANN Doriane</t>
  </si>
  <si>
    <t>KAUR Harpreet</t>
  </si>
  <si>
    <t>KAUR Prabhjot</t>
  </si>
  <si>
    <t>KAVALIOVA Hanna</t>
  </si>
  <si>
    <t>KAVITA Kavita</t>
  </si>
  <si>
    <t>KAZLAUSKAITE Kristina</t>
  </si>
  <si>
    <t>KEITH Alysha</t>
  </si>
  <si>
    <t>KELERMENOU Anna</t>
  </si>
  <si>
    <t>KELLEY Kate</t>
  </si>
  <si>
    <t>KELLY Ciara</t>
  </si>
  <si>
    <t>KENNEDY Róisín</t>
  </si>
  <si>
    <t>KENT Elizabeth</t>
  </si>
  <si>
    <t>KEOGH Deirdre</t>
  </si>
  <si>
    <t>KERCSÓ-MAGOS Zsuzsanna</t>
  </si>
  <si>
    <t>KERR Michaela</t>
  </si>
  <si>
    <t>KESSLER Nina</t>
  </si>
  <si>
    <t>KHADKA Manju Kumari</t>
  </si>
  <si>
    <t>NEP</t>
  </si>
  <si>
    <t>KHAIRIL ANUAR Nurul Ain Najwa</t>
  </si>
  <si>
    <t>KHAKIMOVA Alina</t>
  </si>
  <si>
    <t>KHALED AHMED Toka</t>
  </si>
  <si>
    <t>KHAMISI Fatemeh</t>
  </si>
  <si>
    <t>KHAMZINA Elvira</t>
  </si>
  <si>
    <t>KHAN Danielle</t>
  </si>
  <si>
    <t>KHANKISHIYEVA Ayan</t>
  </si>
  <si>
    <t>KHATOONI DARYAN Reyhane</t>
  </si>
  <si>
    <t>KHATUN Rita</t>
  </si>
  <si>
    <t>KHATUN Rumi</t>
  </si>
  <si>
    <t>KHEDRI Nasim</t>
  </si>
  <si>
    <t>KHMIL Alina</t>
  </si>
  <si>
    <t>KHOSRAVI ARDEBILI Maryam</t>
  </si>
  <si>
    <t>KIERAT Wiktoria</t>
  </si>
  <si>
    <t>KIESANOWSKI Joanne</t>
  </si>
  <si>
    <t>KIM Bobae</t>
  </si>
  <si>
    <t>KIM Bomi</t>
  </si>
  <si>
    <t>KIM Chaehyeon</t>
  </si>
  <si>
    <t>KIM Daeun</t>
  </si>
  <si>
    <t>KIM Huiju</t>
  </si>
  <si>
    <t>KIM Hyesu</t>
  </si>
  <si>
    <t>KIM Hyowon</t>
  </si>
  <si>
    <t>KIM Hyuna</t>
  </si>
  <si>
    <t>KIM Mingyeom</t>
  </si>
  <si>
    <t>KIM Minhwa</t>
  </si>
  <si>
    <t>KIM Minjeong</t>
  </si>
  <si>
    <t>KIM Nayeon</t>
  </si>
  <si>
    <t>KIM Okhui</t>
  </si>
  <si>
    <t>KIM Seokran</t>
  </si>
  <si>
    <t>KIM Seungyeon</t>
  </si>
  <si>
    <t>KIM Soojin</t>
  </si>
  <si>
    <t>KIM Suyeon</t>
  </si>
  <si>
    <t>KIM Taenam</t>
  </si>
  <si>
    <t>KIM Wongyeong</t>
  </si>
  <si>
    <t>KIM Yourim</t>
  </si>
  <si>
    <t>KIM Yu Ri</t>
  </si>
  <si>
    <t>KIM Yura</t>
  </si>
  <si>
    <t>KINCH Ciara</t>
  </si>
  <si>
    <t>KING Cara</t>
  </si>
  <si>
    <t>KING Courtney</t>
  </si>
  <si>
    <t>KING Eluned</t>
  </si>
  <si>
    <t>KING Isabella</t>
  </si>
  <si>
    <t>KING Jaymie</t>
  </si>
  <si>
    <t>KING Loren</t>
  </si>
  <si>
    <t>KIRATSOUS Lisa</t>
  </si>
  <si>
    <t>KIRSANOVA Viktoria</t>
  </si>
  <si>
    <t>KIRSCHENSTEIN Katarzyna</t>
  </si>
  <si>
    <t>KLATKA Malgorzata</t>
  </si>
  <si>
    <t>KLEMENT Melanie</t>
  </si>
  <si>
    <t>KLIMSA Paulina Maxima</t>
  </si>
  <si>
    <t>KLOTZ Sandra</t>
  </si>
  <si>
    <t>KNETEMANN Roxane</t>
  </si>
  <si>
    <t>KNIGHT Emily</t>
  </si>
  <si>
    <t>KNOEF Norah</t>
  </si>
  <si>
    <t>KNOX Sophie</t>
  </si>
  <si>
    <t>KNUTSSON Frida</t>
  </si>
  <si>
    <t>SWE</t>
  </si>
  <si>
    <t>KOBAYASHI Riko</t>
  </si>
  <si>
    <t>KOCHAKPOUR Fatemeh</t>
  </si>
  <si>
    <t>KOEDOODER Vera</t>
  </si>
  <si>
    <t>KOESTER Ivy</t>
  </si>
  <si>
    <t>KOGUCHI Kanae</t>
  </si>
  <si>
    <t>KOIZUMI Yumena</t>
  </si>
  <si>
    <t>KOJIMA Yoko</t>
  </si>
  <si>
    <t>KOKAS Janine</t>
  </si>
  <si>
    <t>KOKOLIOU Eleni</t>
  </si>
  <si>
    <t>KOLESAVA Anastasiya</t>
  </si>
  <si>
    <t>KONDO Erika</t>
  </si>
  <si>
    <t>KONDRATENKO Khrystyna</t>
  </si>
  <si>
    <t>KONONENKO Valeriia</t>
  </si>
  <si>
    <t>KONRADSEN Ida Victoria</t>
  </si>
  <si>
    <t>KOPINSKA Monika</t>
  </si>
  <si>
    <t>KORAKI Anna</t>
  </si>
  <si>
    <t>KORNELY Camie</t>
  </si>
  <si>
    <t>KOROLEVA Ekaterina</t>
  </si>
  <si>
    <t>KOSAKA Tomoko</t>
  </si>
  <si>
    <t>KOTALOVÁ Veronika</t>
  </si>
  <si>
    <t>KOUAME Affoué Sarah</t>
  </si>
  <si>
    <t>CIV</t>
  </si>
  <si>
    <t>KOUASSI Adahi Orneila</t>
  </si>
  <si>
    <t>KOUSHAKI Mahdieh</t>
  </si>
  <si>
    <t>KOVACS Niki</t>
  </si>
  <si>
    <t>KOVÁCS Petra</t>
  </si>
  <si>
    <t>KOVÁCS Vivien</t>
  </si>
  <si>
    <t>KOVALEVA Alina</t>
  </si>
  <si>
    <t>KOWALSKA Julia</t>
  </si>
  <si>
    <t>KOYUN Keziban</t>
  </si>
  <si>
    <t>KRAKOWSKA Aleksandra</t>
  </si>
  <si>
    <t>KRASHEVSKAYA Yna</t>
  </si>
  <si>
    <t>KRASKO Anhelina</t>
  </si>
  <si>
    <t>KRAUT Cecilia</t>
  </si>
  <si>
    <t>KROCHMAĹOVÁ Sára</t>
  </si>
  <si>
    <t>KROL Phaedra</t>
  </si>
  <si>
    <t>KROLIKOWSKA Klaudia</t>
  </si>
  <si>
    <t>KRZESLAK Natalia</t>
  </si>
  <si>
    <t>KUČEROVÁ Božena</t>
  </si>
  <si>
    <t>KUCHAROVÁ Zuzana</t>
  </si>
  <si>
    <t>KUCHYNSKAYA Maryna</t>
  </si>
  <si>
    <t>KUHRN Sabrina</t>
  </si>
  <si>
    <t>KULIKOVA Anna</t>
  </si>
  <si>
    <t>KULIKOVA Tatiyana</t>
  </si>
  <si>
    <t>KÜLLMER Lisa</t>
  </si>
  <si>
    <t>KULYNYCH Olha</t>
  </si>
  <si>
    <t>KUME Uta</t>
  </si>
  <si>
    <t>KUNKEL Amanda</t>
  </si>
  <si>
    <t>KUPTZ Emilia</t>
  </si>
  <si>
    <t>KUSHCHANKOVA Tatsiana</t>
  </si>
  <si>
    <t>KUSUMA Santia Tri</t>
  </si>
  <si>
    <t>KUTSENKO Anastasiia</t>
  </si>
  <si>
    <t>KUTSENKO Yana</t>
  </si>
  <si>
    <t>KUTSER Indra</t>
  </si>
  <si>
    <t>KUUSINEN Miisa</t>
  </si>
  <si>
    <t>KUZMINA Marina</t>
  </si>
  <si>
    <t>KUZNETSOVA Elizaveta</t>
  </si>
  <si>
    <t>KWON Serim</t>
  </si>
  <si>
    <t>KWON Soyeon</t>
  </si>
  <si>
    <t>LAAKKONEN Tuulikki</t>
  </si>
  <si>
    <t>LABUSCHAGNE Lenka</t>
  </si>
  <si>
    <t>LACH Marta</t>
  </si>
  <si>
    <t>LAGUNA Emily</t>
  </si>
  <si>
    <t>LAHAYE Lucie</t>
  </si>
  <si>
    <t>LAI Chia Chi</t>
  </si>
  <si>
    <t>LAI Tzu Hui</t>
  </si>
  <si>
    <t>LAMBOLEY Soline</t>
  </si>
  <si>
    <t>LAMPEL Camille</t>
  </si>
  <si>
    <t>LANE-WRIGHT Crystal</t>
  </si>
  <si>
    <t>LANG Mae</t>
  </si>
  <si>
    <t>LANG Tea</t>
  </si>
  <si>
    <t>LANGE Alina</t>
  </si>
  <si>
    <t>LANKFORD Sophie</t>
  </si>
  <si>
    <t>LARAKI Rahil</t>
  </si>
  <si>
    <t>LARWOOD Emily</t>
  </si>
  <si>
    <t>LÁSZLÓ Tamara</t>
  </si>
  <si>
    <t>LATRIGLIA ALARCON Maria Paula</t>
  </si>
  <si>
    <t>LATRIGLIA ALARCON Maria Valentina</t>
  </si>
  <si>
    <t>LAURANCE Typhaine</t>
  </si>
  <si>
    <t>LAUŽIKAITĖ Neimantė</t>
  </si>
  <si>
    <t>LAVRUXINA Viktoriya</t>
  </si>
  <si>
    <t>LAY Kirsti</t>
  </si>
  <si>
    <t>LAZURKO Iryna</t>
  </si>
  <si>
    <t>LAZURKO Viktoria</t>
  </si>
  <si>
    <t>LAZURKO Viktoriia</t>
  </si>
  <si>
    <t>LE BRIS Cecilia</t>
  </si>
  <si>
    <t>LE Caiyue</t>
  </si>
  <si>
    <t>LE DEUNFF Marie Morgane</t>
  </si>
  <si>
    <t>LE GUET Anais</t>
  </si>
  <si>
    <t>LE HUITOUZE SERO Fanny</t>
  </si>
  <si>
    <t>LEAL Maria</t>
  </si>
  <si>
    <t>LEBRETON Madeline</t>
  </si>
  <si>
    <t>LEBRUN Cassandra</t>
  </si>
  <si>
    <t>LEDESMA Allison</t>
  </si>
  <si>
    <t>LEE Aejung</t>
  </si>
  <si>
    <t>LEE Boram</t>
  </si>
  <si>
    <t>LEE Cintia</t>
  </si>
  <si>
    <t>LEE Dajeong</t>
  </si>
  <si>
    <t>LEE Eunhee</t>
  </si>
  <si>
    <t>LEE Eunji</t>
  </si>
  <si>
    <t>LEE Haran</t>
  </si>
  <si>
    <t>LEE Hyojin</t>
  </si>
  <si>
    <t>LEE Jihye</t>
  </si>
  <si>
    <t>LEE Joohee</t>
  </si>
  <si>
    <t>LEE LOPEZ Cynthia Eugenia</t>
  </si>
  <si>
    <t>LEE Michelle</t>
  </si>
  <si>
    <t>LEE Minhye</t>
  </si>
  <si>
    <t>LEE Sangeun</t>
  </si>
  <si>
    <t>LEE Yeonkyeong</t>
  </si>
  <si>
    <t>LEHIKOINEN Pia</t>
  </si>
  <si>
    <t>LEIA GENIS Leia</t>
  </si>
  <si>
    <t>LEMOINE Léa</t>
  </si>
  <si>
    <t>LEMUS GUERRERO Gabriela</t>
  </si>
  <si>
    <t>LENAERS Jade</t>
  </si>
  <si>
    <t>LENTINI Nicole</t>
  </si>
  <si>
    <t>LEON Ariadna Roxana</t>
  </si>
  <si>
    <t>LEON GARCIA Ariana Roxana</t>
  </si>
  <si>
    <t>LEONARDI Antonella Lilia</t>
  </si>
  <si>
    <t>LEONET IRURETA Naia</t>
  </si>
  <si>
    <t>LEONHARDT Paula</t>
  </si>
  <si>
    <t>LEPENIOTI Konstantina-Irini</t>
  </si>
  <si>
    <t>LEPIK Sirje</t>
  </si>
  <si>
    <t>LEPISTÖ Iisa</t>
  </si>
  <si>
    <t>LESTARI Yuni Indah</t>
  </si>
  <si>
    <t>LESTER Keiana</t>
  </si>
  <si>
    <t>LEUNG Hoi Wah</t>
  </si>
  <si>
    <t>LEVCHENKO Viktoria</t>
  </si>
  <si>
    <t>LEVITE Myriam</t>
  </si>
  <si>
    <t>LI Chia Yun</t>
  </si>
  <si>
    <t>LI Hanqing</t>
  </si>
  <si>
    <t>LI Jiaqi</t>
  </si>
  <si>
    <t>LI Jingyao</t>
  </si>
  <si>
    <t>LI Kseniya</t>
  </si>
  <si>
    <t>LI Lei</t>
  </si>
  <si>
    <t>LI lixin</t>
  </si>
  <si>
    <t>LI Meng</t>
  </si>
  <si>
    <t>LI Mengjie</t>
  </si>
  <si>
    <t>LI Xuemei</t>
  </si>
  <si>
    <t>LI Ying Tong</t>
  </si>
  <si>
    <t>LI Yingxin</t>
  </si>
  <si>
    <t>LI Zishan</t>
  </si>
  <si>
    <t>LIANG Siqing</t>
  </si>
  <si>
    <t>LIAU Elizabeth Le Min</t>
  </si>
  <si>
    <t>LICHOSYT Agata</t>
  </si>
  <si>
    <t>LIMA Tone Hatteland</t>
  </si>
  <si>
    <t>LIN Chia Hui</t>
  </si>
  <si>
    <t>LIN Yi Ju</t>
  </si>
  <si>
    <t>LINDNER Francis, Sophie</t>
  </si>
  <si>
    <t>LINDO PESOLA Katherine</t>
  </si>
  <si>
    <t>LINDSAY Rosie</t>
  </si>
  <si>
    <t>LIODAKI Sofia</t>
  </si>
  <si>
    <t>LIONÇO Daniela Cristine</t>
  </si>
  <si>
    <t>LIPIEJKO Karolina</t>
  </si>
  <si>
    <t>LIU Chengye</t>
  </si>
  <si>
    <t>LIU Chuxuan</t>
  </si>
  <si>
    <t>LIU Dexiang</t>
  </si>
  <si>
    <t>LIU Lili</t>
  </si>
  <si>
    <t>LIU Tianzi</t>
  </si>
  <si>
    <t>LIU Xiu</t>
  </si>
  <si>
    <t>LIU Yu</t>
  </si>
  <si>
    <t>LIU Zixin</t>
  </si>
  <si>
    <t>LLABRES FERRER Elisabet</t>
  </si>
  <si>
    <t>LLEDIAS VILLEGAS Julieta</t>
  </si>
  <si>
    <t>LLOYD Carys</t>
  </si>
  <si>
    <t>LLOYD Kacey</t>
  </si>
  <si>
    <t>LLOYD Manon</t>
  </si>
  <si>
    <t>LO Siu Yee</t>
  </si>
  <si>
    <t>LO Yee Kei</t>
  </si>
  <si>
    <t>LOFFELL-DAWSON Debra</t>
  </si>
  <si>
    <t>LONCHAR Julia</t>
  </si>
  <si>
    <t>LONDOÑO RUIZ Valery</t>
  </si>
  <si>
    <t>LOO Tze En Dana Joy</t>
  </si>
  <si>
    <t>LOOK Jo Ellen</t>
  </si>
  <si>
    <t>LOPES Ana</t>
  </si>
  <si>
    <t>LOPES Andreia</t>
  </si>
  <si>
    <t>LOPES Beatriz</t>
  </si>
  <si>
    <t>LOPEZ ALVAREZ Karold Adriana</t>
  </si>
  <si>
    <t>LOPEZ Leidy Dayanna</t>
  </si>
  <si>
    <t>LOPEZ MORALES Belen</t>
  </si>
  <si>
    <t>LOPEZ OCAMPO Maria</t>
  </si>
  <si>
    <t>LOPEZ TORRES Laura</t>
  </si>
  <si>
    <t>LORKOWSKA Weronika</t>
  </si>
  <si>
    <t>LOSCHER Sofie</t>
  </si>
  <si>
    <t>LOUKILI Siham</t>
  </si>
  <si>
    <t>LOURENÇO DOS SANTOS Viviane</t>
  </si>
  <si>
    <t>LOUW Lize-Ann</t>
  </si>
  <si>
    <t>LOVELL Dominique</t>
  </si>
  <si>
    <t>LOVERA Adriana</t>
  </si>
  <si>
    <t>LOVESAY Naomi</t>
  </si>
  <si>
    <t>LOWDEN Joscelin</t>
  </si>
  <si>
    <t>LOWRY Maddison</t>
  </si>
  <si>
    <t>LOWTHER Melissa</t>
  </si>
  <si>
    <t>LOZANO RAMIREZ Laura Camila</t>
  </si>
  <si>
    <t>LOZANO TARIRA Genesis</t>
  </si>
  <si>
    <t>LU Mei</t>
  </si>
  <si>
    <t>LU Siying</t>
  </si>
  <si>
    <t>LU Xiuyan</t>
  </si>
  <si>
    <t>LUEKAJORH Wathinee</t>
  </si>
  <si>
    <t>LUEKAJORN Watinee</t>
  </si>
  <si>
    <t>LUKACHUK Solomiia</t>
  </si>
  <si>
    <t>LUKASHENKO Anastasia</t>
  </si>
  <si>
    <t>LUKASHOVA Ahcelina</t>
  </si>
  <si>
    <t>LUKYANOVA Alina</t>
  </si>
  <si>
    <t>LUKYANOVA Anastasiya</t>
  </si>
  <si>
    <t>LUKYANOVA Lolita</t>
  </si>
  <si>
    <t>LUNA RAMIREZ Angy Deneska</t>
  </si>
  <si>
    <t>LUND Victoria</t>
  </si>
  <si>
    <t>LUO Jing</t>
  </si>
  <si>
    <t>LUO Liping</t>
  </si>
  <si>
    <t>LUO Xiaoling</t>
  </si>
  <si>
    <t>LUO Yiwei</t>
  </si>
  <si>
    <t>LUQUE BENITO Tamar</t>
  </si>
  <si>
    <t>LUST Bianca</t>
  </si>
  <si>
    <t>LUTHER Hilary</t>
  </si>
  <si>
    <t>LUTRO Amalie</t>
  </si>
  <si>
    <t>LUTSYK Anna</t>
  </si>
  <si>
    <t>LUTSYK Ganna</t>
  </si>
  <si>
    <t>LV Ping</t>
  </si>
  <si>
    <t>LYNNIK Anastassiya</t>
  </si>
  <si>
    <t>LYOVINA Anastasiya</t>
  </si>
  <si>
    <t>LYSAGHT Indiana</t>
  </si>
  <si>
    <t>M.MILAN Maria</t>
  </si>
  <si>
    <t>MA Jin</t>
  </si>
  <si>
    <t>MA Yin Yu</t>
  </si>
  <si>
    <t>MAATHUIS Nina</t>
  </si>
  <si>
    <t>MAC HALE Keela</t>
  </si>
  <si>
    <t>MACDONALD Alicia</t>
  </si>
  <si>
    <t>MACDONALD Nicola</t>
  </si>
  <si>
    <t>MACDONALD Sophie</t>
  </si>
  <si>
    <t>MACHAČOVÁ Jarmila</t>
  </si>
  <si>
    <t>MACHADO JAIMES Karelia Judith</t>
  </si>
  <si>
    <t>MACHADO SIQUEIRA DA SILVA Juliana Andressa</t>
  </si>
  <si>
    <t>MACHÁLKOVÁ Petra</t>
  </si>
  <si>
    <t>MACIVER Beth</t>
  </si>
  <si>
    <t>MACPHERSON Makayla</t>
  </si>
  <si>
    <t>MADDEN Deborah</t>
  </si>
  <si>
    <t>MÄDER Thalea</t>
  </si>
  <si>
    <t>MADRID Griselda</t>
  </si>
  <si>
    <t>MAFFIETTI Nicole</t>
  </si>
  <si>
    <t>MAGHFIROH Ni'mal</t>
  </si>
  <si>
    <t>MAGLATY Alissa</t>
  </si>
  <si>
    <t>MAGNETTO ALLIETTA Daniela</t>
  </si>
  <si>
    <t>MAHFUZ TOLDI Marcella</t>
  </si>
  <si>
    <t>MAHMOUD Donia Rashwan</t>
  </si>
  <si>
    <t>MAIA Melissa</t>
  </si>
  <si>
    <t>MAILLARD Esme</t>
  </si>
  <si>
    <t>MAJEROVÁ Tereza</t>
  </si>
  <si>
    <t>MAJEWSKA Oliwia</t>
  </si>
  <si>
    <t>MAJNOUNI Parisa</t>
  </si>
  <si>
    <t>MAKAREWICZ Katarzyna</t>
  </si>
  <si>
    <t>MALAKHOVA Lidia</t>
  </si>
  <si>
    <t>MALDONADO Ruth Macana</t>
  </si>
  <si>
    <t>MALICKA Lidiia</t>
  </si>
  <si>
    <t>MALLON Noreen</t>
  </si>
  <si>
    <t>MALO VILLALOBOS Katherine Josab</t>
  </si>
  <si>
    <t>MALTESE Michela</t>
  </si>
  <si>
    <t>MANCIPE ABRIL Lizeth Paola</t>
  </si>
  <si>
    <t>MANDRAKOVA Yelena</t>
  </si>
  <si>
    <t>MANEEPHAN Jutatip</t>
  </si>
  <si>
    <t>MANESCU Georgeta-Natalia</t>
  </si>
  <si>
    <t>MANESH Sona</t>
  </si>
  <si>
    <t>MANETS Yuliya</t>
  </si>
  <si>
    <t>MANGAS ECHEVESTE Naya</t>
  </si>
  <si>
    <t>MANGERTSEDER Sofie</t>
  </si>
  <si>
    <t>MANSILLA MANCILLA Nya</t>
  </si>
  <si>
    <t>MANSOR Siti Nur Alia</t>
  </si>
  <si>
    <t>MANTILLA Yina</t>
  </si>
  <si>
    <t>MANTOVANI Aurora</t>
  </si>
  <si>
    <t>MARCHAN MARTINEZ Valeria Alejandra</t>
  </si>
  <si>
    <t>MARCHENA MEDINA Ana Cristina</t>
  </si>
  <si>
    <t>MARCUS Rosemary</t>
  </si>
  <si>
    <t>MARENDRA Magh Firotika</t>
  </si>
  <si>
    <t>MARGONAR DOS PASSOS Maria Vitoria</t>
  </si>
  <si>
    <t>MARIN IBARRA Isabel Maria</t>
  </si>
  <si>
    <t>MARKER Meg</t>
  </si>
  <si>
    <t>MARKOU Eleni</t>
  </si>
  <si>
    <t>MARKUS Kelly</t>
  </si>
  <si>
    <t>MARQUES Andrea</t>
  </si>
  <si>
    <t>MARQUES DOS SANTOS VIVIANE CRISTINA</t>
  </si>
  <si>
    <t>MARR Dorris</t>
  </si>
  <si>
    <t>MARREL Jessie</t>
  </si>
  <si>
    <t>MARS Kyo</t>
  </si>
  <si>
    <t>MARSHALL Nicole</t>
  </si>
  <si>
    <t>MARTIN Jane</t>
  </si>
  <si>
    <t>MARTIN MARTIN Isabel</t>
  </si>
  <si>
    <t>MARTIN MARTIN Sara</t>
  </si>
  <si>
    <t>MARTIN Rosa</t>
  </si>
  <si>
    <t>MARTINEZ BLANCO Mariana</t>
  </si>
  <si>
    <t>MARTINEZ BONAFE Cristina</t>
  </si>
  <si>
    <t>MARTÍNEZ CLARK Elian Aida</t>
  </si>
  <si>
    <t>MARTÍNEZ Fraibeth</t>
  </si>
  <si>
    <t>MARTINEZ GALLEGO Vanesa</t>
  </si>
  <si>
    <t>MARTINEZ GONZALEZ Carliany</t>
  </si>
  <si>
    <t>MARTINEZ HERNANDEZ Neftali Sharazan</t>
  </si>
  <si>
    <t>MARTINEZ HERNANDEZ Sofia</t>
  </si>
  <si>
    <t>MARTINEZ HURTADO Alejandra</t>
  </si>
  <si>
    <t>MARTINEZ Kimberly</t>
  </si>
  <si>
    <t>MARTÍNEZ Mariana</t>
  </si>
  <si>
    <t>MARTINEZ MIÑARRO Katia</t>
  </si>
  <si>
    <t>MARTINEZ RETAMAL Victoria</t>
  </si>
  <si>
    <t>MARTINS GIMENES Leticia</t>
  </si>
  <si>
    <t>MARTINS Maria</t>
  </si>
  <si>
    <t>MARTIN-WALLACE Alexandra</t>
  </si>
  <si>
    <t>MARTON Orsolya</t>
  </si>
  <si>
    <t>MARTYNIUK Daryna</t>
  </si>
  <si>
    <t>MARTYNOVA Gyunel</t>
  </si>
  <si>
    <t>MARTYNYUK Daryna</t>
  </si>
  <si>
    <t>MARTZ Rebecca</t>
  </si>
  <si>
    <t>MASDAL Thea</t>
  </si>
  <si>
    <t>MASNIK Lisa Marie</t>
  </si>
  <si>
    <t>MATA CONTRERAS Rebeca Del Valle</t>
  </si>
  <si>
    <t>MATSUI Yuka</t>
  </si>
  <si>
    <t>MATSUMOTO Shino</t>
  </si>
  <si>
    <t>MATTHEE Maroesjka</t>
  </si>
  <si>
    <t>MATTHEY Crystel</t>
  </si>
  <si>
    <t>MATUZ Etelka</t>
  </si>
  <si>
    <t>MAUREIRA CORREA Katerine</t>
  </si>
  <si>
    <t>MAURER Melanie</t>
  </si>
  <si>
    <t>MAVROGIANNI Zoi</t>
  </si>
  <si>
    <t>MAXIMOVICH Kira</t>
  </si>
  <si>
    <t>MAY Heather</t>
  </si>
  <si>
    <t>MAYNARD Rebecca</t>
  </si>
  <si>
    <t>MAZARI Azadeh</t>
  </si>
  <si>
    <t>MAZON AHEDO Ane</t>
  </si>
  <si>
    <t>MAZUREVICIUTE Edita</t>
  </si>
  <si>
    <t>MCALLISTER Maria</t>
  </si>
  <si>
    <t>MCCORMICK Tara</t>
  </si>
  <si>
    <t>MCCULLOCH Kaarle</t>
  </si>
  <si>
    <t>MCDERMOTT Ellen</t>
  </si>
  <si>
    <t>MCGOWAN Courtney</t>
  </si>
  <si>
    <t>MCINERNEY Eve</t>
  </si>
  <si>
    <t>MCKENZIE Stephanie</t>
  </si>
  <si>
    <t>MCKINNIREY Danielle</t>
  </si>
  <si>
    <t>MCKINNON Rachel</t>
  </si>
  <si>
    <t>MCLAUGHLIN Nicola</t>
  </si>
  <si>
    <t>MCLAUGHRY Alexandra</t>
  </si>
  <si>
    <t>MCLENNAN Liliana</t>
  </si>
  <si>
    <t>MCMULLAN Eimer</t>
  </si>
  <si>
    <t>MCMULLAN Jane</t>
  </si>
  <si>
    <t>MCMULLEN Rylee</t>
  </si>
  <si>
    <t>MCPARLAND Helen</t>
  </si>
  <si>
    <t>MCVITTY Keira</t>
  </si>
  <si>
    <t>MEAKIN Emily</t>
  </si>
  <si>
    <t>MEARES Anna</t>
  </si>
  <si>
    <t>MEDINA Meiver</t>
  </si>
  <si>
    <t>MEDRANO ILIZARBE Romina Maribel</t>
  </si>
  <si>
    <t>MEDVEDEVA Darina</t>
  </si>
  <si>
    <t>MEDVEĎOVÁ Tereza</t>
  </si>
  <si>
    <t>MEENAKSHI Meenakshi</t>
  </si>
  <si>
    <t>MEIER Jessica</t>
  </si>
  <si>
    <t>MEIER Maaris</t>
  </si>
  <si>
    <t>MEJIA LIMONES Luisa</t>
  </si>
  <si>
    <t>MEJIAS GARCIA Marlies</t>
  </si>
  <si>
    <t>MELIANA Annisa</t>
  </si>
  <si>
    <t>MELO Alice</t>
  </si>
  <si>
    <t>MENDEZ GARCIA Laura</t>
  </si>
  <si>
    <t>MENDEZ MELGAREJO Irene</t>
  </si>
  <si>
    <t>MENDEZ ORTIZ Monica Lorena</t>
  </si>
  <si>
    <t>MENDEZ VALLE Monica</t>
  </si>
  <si>
    <t>MENDIVIL SOTO Yusseli</t>
  </si>
  <si>
    <t>MENDOZA MENDOZA Frida</t>
  </si>
  <si>
    <t>MENDOZA Veronica Lucia</t>
  </si>
  <si>
    <t>MENESES GONZALEZ Jessenia Alejandra</t>
  </si>
  <si>
    <t>MENG Zhaojuan</t>
  </si>
  <si>
    <t>MENGLER-MOHR Jacqui</t>
  </si>
  <si>
    <t>MERNER Alison</t>
  </si>
  <si>
    <t>MERTZ Nicole</t>
  </si>
  <si>
    <t>METALNYKOVA Inna</t>
  </si>
  <si>
    <t>METOEVI Charlotte</t>
  </si>
  <si>
    <t>BEN</t>
  </si>
  <si>
    <t>MIAO Wei</t>
  </si>
  <si>
    <t>MICHAUD Melisande</t>
  </si>
  <si>
    <t>MIDELET Alphanie</t>
  </si>
  <si>
    <t>MIELNIK Natalia</t>
  </si>
  <si>
    <t>MILAKI Argiro</t>
  </si>
  <si>
    <t>MILDA Wiktoria</t>
  </si>
  <si>
    <t>MILENKAYA Polina</t>
  </si>
  <si>
    <t>MILLER Joanne</t>
  </si>
  <si>
    <t>MILLER Lotte</t>
  </si>
  <si>
    <t>MILNE Debra</t>
  </si>
  <si>
    <t>MILNE McKenzie</t>
  </si>
  <si>
    <t>MILNE Olivia</t>
  </si>
  <si>
    <t>MIN Geumju</t>
  </si>
  <si>
    <t>MINASIAN Karine</t>
  </si>
  <si>
    <t>MISHCHENKO Daria</t>
  </si>
  <si>
    <t>MISSEL Riley</t>
  </si>
  <si>
    <t>MISZTAL Sylvia</t>
  </si>
  <si>
    <t>MITCHELL Helen</t>
  </si>
  <si>
    <t>ZIM</t>
  </si>
  <si>
    <t>MITCHELL Susie</t>
  </si>
  <si>
    <t>MIZY Fatin Nursyakira</t>
  </si>
  <si>
    <t>MOHAMAD AZMAN Nurul Alissa</t>
  </si>
  <si>
    <t>MOHAMAD FAUZI Nurul Najwa</t>
  </si>
  <si>
    <t>MOHAMED Aya</t>
  </si>
  <si>
    <t>MOHAMED Mariam</t>
  </si>
  <si>
    <t>MOHAMED RASHWAN Donia</t>
  </si>
  <si>
    <t>MOHAMMADI Azardokht</t>
  </si>
  <si>
    <t>MOHD AZLI Nur Alya</t>
  </si>
  <si>
    <t>MOHD FUAD Siti Nur Adibah Akma</t>
  </si>
  <si>
    <t>MOHD ROSLI Nurul Nazirah</t>
  </si>
  <si>
    <t>MOHD ZAINUDIN Nur Syazrena Irdayu</t>
  </si>
  <si>
    <t>MOI Sonja</t>
  </si>
  <si>
    <t>MOLICHEVA Irina</t>
  </si>
  <si>
    <t>MOLODOVA Yanina</t>
  </si>
  <si>
    <t>MOLOVSTVOVA Valentina</t>
  </si>
  <si>
    <t>MONKHOUSE Amy</t>
  </si>
  <si>
    <t>MONTAUBAN Olivia</t>
  </si>
  <si>
    <t>MONTOYA ZULUAGA Katherin Steisy</t>
  </si>
  <si>
    <t>MOORE Catherine</t>
  </si>
  <si>
    <t>MOORE Lucy</t>
  </si>
  <si>
    <t>MOORE Madeline</t>
  </si>
  <si>
    <t>MORA MONTOYA Katherine</t>
  </si>
  <si>
    <t>MORA PARRA Araceli</t>
  </si>
  <si>
    <t>MORALES PEREZ Almudena</t>
  </si>
  <si>
    <t>MORAN Eimear</t>
  </si>
  <si>
    <t>MORENO AVELLA Karol Julieth</t>
  </si>
  <si>
    <t>MORENO BENITEZ Sara</t>
  </si>
  <si>
    <t>MORENO DURAN Wilmarys Del Valle</t>
  </si>
  <si>
    <t>MORENO Liliana</t>
  </si>
  <si>
    <t>MORENO OSSOWSKY Ainhoa</t>
  </si>
  <si>
    <t>MORENO ROCA Alexandra</t>
  </si>
  <si>
    <t>MORROW Beth</t>
  </si>
  <si>
    <t>MORYTKO Natalia</t>
  </si>
  <si>
    <t>MOSS Laurelea</t>
  </si>
  <si>
    <t>MOSTAFA Salma</t>
  </si>
  <si>
    <t>MOTAVITA DUARTE Luisa Fernanda</t>
  </si>
  <si>
    <t>MOURA COSTA Debora</t>
  </si>
  <si>
    <t>MOUSTAFA Amira</t>
  </si>
  <si>
    <t>MRÁČKOVÁ Kristýna</t>
  </si>
  <si>
    <t>MROZ Kamila</t>
  </si>
  <si>
    <t>MUDRAYA Evgenia</t>
  </si>
  <si>
    <t>MÜHLBACH Antonia</t>
  </si>
  <si>
    <t>MUKUL Mukul</t>
  </si>
  <si>
    <t>MULHERN Amelia</t>
  </si>
  <si>
    <t>MULLEN Michelle</t>
  </si>
  <si>
    <t>MÜLLER Jasmin</t>
  </si>
  <si>
    <t>MULLER Maria Tereza</t>
  </si>
  <si>
    <t>MULLER Valeria</t>
  </si>
  <si>
    <t>MULLIS Danielle</t>
  </si>
  <si>
    <t>MULYA SOVA Dewika</t>
  </si>
  <si>
    <t>MUN Hyeseon</t>
  </si>
  <si>
    <t>MUNDY Jessica</t>
  </si>
  <si>
    <t>MUNHOZ DA ROCHA DE PADUA Gabriela</t>
  </si>
  <si>
    <t>MUNK Kirstine</t>
  </si>
  <si>
    <t>MUÑOZ RAMOS Anany</t>
  </si>
  <si>
    <t>MUNOZ Sarah</t>
  </si>
  <si>
    <t>MUÑOZ VELA Maria Alexandra</t>
  </si>
  <si>
    <t>MURAKAMI Maira</t>
  </si>
  <si>
    <t>MURANAL Kaveri</t>
  </si>
  <si>
    <t>MURZAGELDINOVA Nazgul</t>
  </si>
  <si>
    <t>MURZALINA Venera</t>
  </si>
  <si>
    <t>MUSA Alessandra</t>
  </si>
  <si>
    <t>CRO</t>
  </si>
  <si>
    <t>MUSA Gloria</t>
  </si>
  <si>
    <t>MUZIZAH Uyun</t>
  </si>
  <si>
    <t>MYRXINA Veronika</t>
  </si>
  <si>
    <t>MYSLYVETS Anastasiia</t>
  </si>
  <si>
    <t>NAGIRNA Ganna</t>
  </si>
  <si>
    <t>NAKAGAWA Ryoko</t>
  </si>
  <si>
    <t>NAKAGAWA Yuri</t>
  </si>
  <si>
    <t>NAKAHARA Yasue</t>
  </si>
  <si>
    <t>NAKAI Ayako</t>
  </si>
  <si>
    <t>NAKAMURA Aika</t>
  </si>
  <si>
    <t>NAKATOMI Shoko</t>
  </si>
  <si>
    <t>NAKAZATO Yuka</t>
  </si>
  <si>
    <t>NAMKUNG Soyoung</t>
  </si>
  <si>
    <t>NANNI Giulia</t>
  </si>
  <si>
    <t>NAPHOM Thipphawan</t>
  </si>
  <si>
    <t>NARANJO HENAO Luisa Fernanda</t>
  </si>
  <si>
    <t>NARUMI Ayaka</t>
  </si>
  <si>
    <t>NARVAEZ RODRIGUEZ Sindra Bibiana</t>
  </si>
  <si>
    <t>NASCIMENTO BATISTA Beatriz</t>
  </si>
  <si>
    <t>NASCIMENTO Carolina</t>
  </si>
  <si>
    <t>NATT Serena</t>
  </si>
  <si>
    <t>NAUJOKAITYTĖ Ugnė</t>
  </si>
  <si>
    <t>NAVARRO VEGA Camila</t>
  </si>
  <si>
    <t>NAVITSKAYA Hanna</t>
  </si>
  <si>
    <t>NAZARI Maedeh</t>
  </si>
  <si>
    <t>NAZARLI Ulfet</t>
  </si>
  <si>
    <t>NEARY Lisa</t>
  </si>
  <si>
    <t>NEENAN Jennifer</t>
  </si>
  <si>
    <t>NEETHLING Adelia</t>
  </si>
  <si>
    <t>NELSON Josie</t>
  </si>
  <si>
    <t>NELSON Lindsay</t>
  </si>
  <si>
    <t>NELSON Lucy</t>
  </si>
  <si>
    <t>NENADOVIC Kristina</t>
  </si>
  <si>
    <t>NERLO Aurela</t>
  </si>
  <si>
    <t>NESTIAROVICH Aliaksandra</t>
  </si>
  <si>
    <t>NEUMANOVÁ Tereza</t>
  </si>
  <si>
    <t>NEWBERRY Morgan</t>
  </si>
  <si>
    <t>NÍ REACHTAGÁIN Claire</t>
  </si>
  <si>
    <t>NIBLETT Esme</t>
  </si>
  <si>
    <t>NIBLETT Hetty</t>
  </si>
  <si>
    <t>NICHOLSEN Magdalene</t>
  </si>
  <si>
    <t>NIERUCHALSKA Natalia</t>
  </si>
  <si>
    <t>NIKFAR Parmida</t>
  </si>
  <si>
    <t>NIKITA Foteini</t>
  </si>
  <si>
    <t>NILSSEN Birgitte Andersen</t>
  </si>
  <si>
    <t>NIÑO Paula</t>
  </si>
  <si>
    <t>NISHA Nikita</t>
  </si>
  <si>
    <t>NISHI GOMES Gabriela Yumi</t>
  </si>
  <si>
    <t>NISHIJIMA Kanoko</t>
  </si>
  <si>
    <t>NIU Hui</t>
  </si>
  <si>
    <t>NO Yunseo</t>
  </si>
  <si>
    <t>NOBLE Millie</t>
  </si>
  <si>
    <t>NOCK Jacqueline</t>
  </si>
  <si>
    <t>NOCON Magdalena</t>
  </si>
  <si>
    <t>NODERA Kaede</t>
  </si>
  <si>
    <t>NOH Hyemin</t>
  </si>
  <si>
    <t>NONTAKAEW Woranan</t>
  </si>
  <si>
    <t>NONTASIN Chanpeng</t>
  </si>
  <si>
    <t>NOREENTI Keysha Kabhita</t>
  </si>
  <si>
    <t>NORHISHAM Fatin Noryasminajwa</t>
  </si>
  <si>
    <t>NORMAN Danielle</t>
  </si>
  <si>
    <t>NORMAN Noor Mastura</t>
  </si>
  <si>
    <t>NOSOVA Kristina</t>
  </si>
  <si>
    <t>NOURI Adeleh</t>
  </si>
  <si>
    <t>NOVACKI Alexandra</t>
  </si>
  <si>
    <t>NOVÁČKOVÁ Barbora</t>
  </si>
  <si>
    <t>NOVANDA Elga Kharisma</t>
  </si>
  <si>
    <t>NOWOTARSKA Natalia</t>
  </si>
  <si>
    <t>NUGAYEVA Mariba</t>
  </si>
  <si>
    <t>NUGENT Clodagh</t>
  </si>
  <si>
    <t>NÚÑEZ Maria Pilar</t>
  </si>
  <si>
    <t>NUNEZ Miryam</t>
  </si>
  <si>
    <t>NÚÑEZ PADILLA Miryam Maritza</t>
  </si>
  <si>
    <t>NUÑEZ VILLADEAMIGO Pilar</t>
  </si>
  <si>
    <t>NUÑO IGLESIAS Nerea</t>
  </si>
  <si>
    <t>NUNTANA Supuksorn</t>
  </si>
  <si>
    <t>NURMINEN Kaarina</t>
  </si>
  <si>
    <t>NUSPAN Elizabeth</t>
  </si>
  <si>
    <t>NUTSALOVA Anastasia</t>
  </si>
  <si>
    <t>NUTTER Lisa</t>
  </si>
  <si>
    <t>NUTTON Paige</t>
  </si>
  <si>
    <t>NYO Ci Hui</t>
  </si>
  <si>
    <t>NYS Inge</t>
  </si>
  <si>
    <t>O BRIEN Serena</t>
  </si>
  <si>
    <t>OCAMPO FLOREZ Valentina</t>
  </si>
  <si>
    <t>OCAMPOO Valentina</t>
  </si>
  <si>
    <t>OCANTO Yaretzi</t>
  </si>
  <si>
    <t>O'DONNELL Bridie</t>
  </si>
  <si>
    <t>OESTREICH Annalise</t>
  </si>
  <si>
    <t>OGATA Mao</t>
  </si>
  <si>
    <t>OH Hyeonji</t>
  </si>
  <si>
    <t>OJEDA IBARRA Marta Catalina</t>
  </si>
  <si>
    <t>OJEDA Marta Catalina</t>
  </si>
  <si>
    <t>OJEDA RIVERA Leslye Alexandra</t>
  </si>
  <si>
    <t>OJERELEVA Polina</t>
  </si>
  <si>
    <t>OKAMOTO Nina</t>
  </si>
  <si>
    <t>OKHRIMENKO Olga</t>
  </si>
  <si>
    <t>OKTRIA Vitri</t>
  </si>
  <si>
    <t>OKUBO Karin</t>
  </si>
  <si>
    <t>OKURA Kokoro</t>
  </si>
  <si>
    <t>OLABERRIA DORRONSORO Leire</t>
  </si>
  <si>
    <t>OLEJNICZAK Zuzanna</t>
  </si>
  <si>
    <t>OLIINYK Yelyzaveta</t>
  </si>
  <si>
    <t>OLIVEIRA ALBERDI Izaro</t>
  </si>
  <si>
    <t>OLIVEIRA Luzia</t>
  </si>
  <si>
    <t>OLIVIER Chante</t>
  </si>
  <si>
    <t>OLIVO RODRIGUEZ Mariana Vanessa</t>
  </si>
  <si>
    <t>OLLIER Benedicte</t>
  </si>
  <si>
    <t>OMMUNDSEN Marie Elise</t>
  </si>
  <si>
    <t>ONDRÁŠOVÁ Magdaléna</t>
  </si>
  <si>
    <t>ONEDA Irene</t>
  </si>
  <si>
    <t>O'NEILL Courtney</t>
  </si>
  <si>
    <t>ONGER Heidi</t>
  </si>
  <si>
    <t>ONO Fukime</t>
  </si>
  <si>
    <t>ONTUÑA CHALCO Estefany</t>
  </si>
  <si>
    <t>ONUCHINA Viktoria</t>
  </si>
  <si>
    <t>ORDOÑEZ LAGOS Adriana</t>
  </si>
  <si>
    <t>ORENGO LLACER Mireia</t>
  </si>
  <si>
    <t>ORGAMBIDE SAGARDOY Saioa</t>
  </si>
  <si>
    <t>ORJUELA GALINDO Tatiana</t>
  </si>
  <si>
    <t>O'ROURKE Eugenie</t>
  </si>
  <si>
    <t>OROZCO TERRONES Daniela</t>
  </si>
  <si>
    <t>ORTIZ DE LA CABADA Andrea Valenti</t>
  </si>
  <si>
    <t>ORTIZ DE LA CABADA Andrea Valñentina</t>
  </si>
  <si>
    <t>ORTUÑO Daniela</t>
  </si>
  <si>
    <t>ORVISKÁ Jana</t>
  </si>
  <si>
    <t>ORWICK Dawn</t>
  </si>
  <si>
    <t>OSHURKOVA Elizaveta</t>
  </si>
  <si>
    <t>OSOVINA Kseniia</t>
  </si>
  <si>
    <t>OSSA VELOZA Paula Andrea</t>
  </si>
  <si>
    <t>OSSIM Akpeiil</t>
  </si>
  <si>
    <t>OSSYRA Sabina</t>
  </si>
  <si>
    <t>OUAICHA Soumia</t>
  </si>
  <si>
    <t>OUELLETTE Catherine</t>
  </si>
  <si>
    <t>OURLIAC Eva</t>
  </si>
  <si>
    <t>OVALLE ROJAS Angelica Lisbeth</t>
  </si>
  <si>
    <t>OVIEDO Omaifeer</t>
  </si>
  <si>
    <t>OWLER Laura</t>
  </si>
  <si>
    <t>OYARZO Carolina Andrea</t>
  </si>
  <si>
    <t>OYARZO MANRIQUEZ Carolina Andrea</t>
  </si>
  <si>
    <t>P Nayana Rajesh</t>
  </si>
  <si>
    <t>PACEVICIENE Silvija</t>
  </si>
  <si>
    <t>PACHECO GELDER Wilmarys Del Valle</t>
  </si>
  <si>
    <t>PACHSHENKO Svetlana</t>
  </si>
  <si>
    <t>PADDON Charlotte</t>
  </si>
  <si>
    <t>PADILLA María Fernanda</t>
  </si>
  <si>
    <t>PADILLA PEÑUELA Adriana</t>
  </si>
  <si>
    <t>PADUCH Linda</t>
  </si>
  <si>
    <t>PAEZ ESPINEL Maria Puala</t>
  </si>
  <si>
    <t>PAGGEL Katharina</t>
  </si>
  <si>
    <t>PAGONI Natalia</t>
  </si>
  <si>
    <t>PAIN Mélissandre</t>
  </si>
  <si>
    <t>PALMA Flor</t>
  </si>
  <si>
    <t>PALTAROKAITĖ ŽIdrune</t>
  </si>
  <si>
    <t>PAN Hui Ching</t>
  </si>
  <si>
    <t>PAN Phi Kun</t>
  </si>
  <si>
    <t>PANÁCKOVÁ Petra</t>
  </si>
  <si>
    <t>PANCHA CAIZA Liseth Leonor</t>
  </si>
  <si>
    <t>PANE Emma</t>
  </si>
  <si>
    <t>PANIAGUA AREIZA Valentina</t>
  </si>
  <si>
    <t>PANKIV Yuliia</t>
  </si>
  <si>
    <t>PANZERI Paola</t>
  </si>
  <si>
    <t>PARDO LOZANO Ana Fernanda</t>
  </si>
  <si>
    <t>PAREDES ALARCON Esperanza</t>
  </si>
  <si>
    <t>PAREDES MARTINEZ Constanza Victoria</t>
  </si>
  <si>
    <t>PARET PEINTRE Maeva</t>
  </si>
  <si>
    <t>PARK Annasley</t>
  </si>
  <si>
    <t>PARK Doyoung</t>
  </si>
  <si>
    <t>PARK Hayoung</t>
  </si>
  <si>
    <t>PARK Jeongeun</t>
  </si>
  <si>
    <t>PARK Jihae</t>
  </si>
  <si>
    <t>PARK Jiyoung</t>
  </si>
  <si>
    <t>PARK Kyungjin</t>
  </si>
  <si>
    <t>PARK Minam</t>
  </si>
  <si>
    <t>PARK Seohui</t>
  </si>
  <si>
    <t>PARK Subin</t>
  </si>
  <si>
    <t>PARK Sub-In</t>
  </si>
  <si>
    <t>PARK Suin</t>
  </si>
  <si>
    <t>PARKINSON Eva</t>
  </si>
  <si>
    <t>PARMOVÁ Barbora</t>
  </si>
  <si>
    <t>PARNHAM Charlotte</t>
  </si>
  <si>
    <t>PARRA GOENZ Luisa Fernanda</t>
  </si>
  <si>
    <t>PASKO Anastasiya</t>
  </si>
  <si>
    <t>PASTARNAK Viktoriya</t>
  </si>
  <si>
    <t>PASTUH Diana</t>
  </si>
  <si>
    <t>PASTUSZEK Paulina</t>
  </si>
  <si>
    <t>PATCH Molly</t>
  </si>
  <si>
    <t>PATERSON Emily</t>
  </si>
  <si>
    <t>PATIÑO BEDOYA Paula Andrea</t>
  </si>
  <si>
    <t>PATINSKAITĖ Paulina</t>
  </si>
  <si>
    <t>PATOUILLET Marie</t>
  </si>
  <si>
    <t>PATRICK Chloe</t>
  </si>
  <si>
    <t>PATTARO Francesca</t>
  </si>
  <si>
    <t>PAULETT BUSTAMANTE Angie Marielle</t>
  </si>
  <si>
    <t>PAUL-PAYNE Kanika</t>
  </si>
  <si>
    <t>PAULY Brenna</t>
  </si>
  <si>
    <t>PAVLI Athina</t>
  </si>
  <si>
    <t>PAVLUKHINA Olena</t>
  </si>
  <si>
    <t>PAWSON Penny</t>
  </si>
  <si>
    <t>PAYET Elisa</t>
  </si>
  <si>
    <t>PAZ ROBLES Maria Fernanda</t>
  </si>
  <si>
    <t>PCHELKA Zuzanna</t>
  </si>
  <si>
    <t>PECHERSKIKH Anastasiia</t>
  </si>
  <si>
    <t>PEDRELLI Chia</t>
  </si>
  <si>
    <t>PEDROSA Diana</t>
  </si>
  <si>
    <t>PEEPITHA KUNAWI Theola</t>
  </si>
  <si>
    <t>PEIXIAO Wu</t>
  </si>
  <si>
    <t>PELKONEN-MUTANEN Mari</t>
  </si>
  <si>
    <t>PEÑA TREVIÑO Ana Cecilia</t>
  </si>
  <si>
    <t>PENG Ju</t>
  </si>
  <si>
    <t>PENSAARI Pia</t>
  </si>
  <si>
    <t>PEÑUELA MARTINEZ Diana Carolina</t>
  </si>
  <si>
    <t>PEPPERELL Eleanor</t>
  </si>
  <si>
    <t>PERDOMO Grendanny</t>
  </si>
  <si>
    <t>PEREDO Maria Jose</t>
  </si>
  <si>
    <t>PEREIRA DA SILVA Cristiane</t>
  </si>
  <si>
    <t>PEREIRA Joana</t>
  </si>
  <si>
    <t>PEREZ OIARBIDE Arene</t>
  </si>
  <si>
    <t>PEREZ PEREZ Diana</t>
  </si>
  <si>
    <t>PÉREZ Yolimar Diovic</t>
  </si>
  <si>
    <t>PERINO Adriana</t>
  </si>
  <si>
    <t>PERIZZOLO POINTET Virginie</t>
  </si>
  <si>
    <t>PERKINS Flora</t>
  </si>
  <si>
    <t>PERRONE Marcia</t>
  </si>
  <si>
    <t>PERRY Georgia</t>
  </si>
  <si>
    <t>PERRY Lauren</t>
  </si>
  <si>
    <t>PERRY Ruby</t>
  </si>
  <si>
    <t>PESTANA Lauren</t>
  </si>
  <si>
    <t>PETERS Johanna</t>
  </si>
  <si>
    <t>PETRICOLA Emily</t>
  </si>
  <si>
    <t>PHANG Ching Zhen Grace</t>
  </si>
  <si>
    <t>PHILLIP Rosa</t>
  </si>
  <si>
    <t>PIATROUSKAYA Katsiaryna</t>
  </si>
  <si>
    <t>PIATROVSKAYA Katsiaryna</t>
  </si>
  <si>
    <t>PICZ Zofia</t>
  </si>
  <si>
    <t>PIEKKALA Oona</t>
  </si>
  <si>
    <t>PILZ Estefania Sibila</t>
  </si>
  <si>
    <t>PINZON PERILLA Liliana Catalina</t>
  </si>
  <si>
    <t>PIPCHANKOVA Yuliya</t>
  </si>
  <si>
    <t>PIRAHOVA Anastasiya</t>
  </si>
  <si>
    <t>PIRIZ Ludmila</t>
  </si>
  <si>
    <t>PITALENKA Palina</t>
  </si>
  <si>
    <t>PIZON Karolina</t>
  </si>
  <si>
    <t>PLACER Reina</t>
  </si>
  <si>
    <t>PLANIČKOVÁ Eva</t>
  </si>
  <si>
    <t>PLEGA-GAVRILAKI Ioanna</t>
  </si>
  <si>
    <t>PLESIOTI Dimitra</t>
  </si>
  <si>
    <t>PLUZHNIKOVA Lidiya</t>
  </si>
  <si>
    <t>POETS Kjelle</t>
  </si>
  <si>
    <t>POIDEVIN Sara</t>
  </si>
  <si>
    <t>POIRIER Juliette</t>
  </si>
  <si>
    <t>POLAK Wiktoria</t>
  </si>
  <si>
    <t>POLAND Meis</t>
  </si>
  <si>
    <t>POLEGATCH Ana Paula</t>
  </si>
  <si>
    <t>POMARES Cindy</t>
  </si>
  <si>
    <t>POMPEI Valeria</t>
  </si>
  <si>
    <t>PONOMARENKO Kristina</t>
  </si>
  <si>
    <t>PONTILLO GONZALEZ Paulina</t>
  </si>
  <si>
    <t>POOLE Emma</t>
  </si>
  <si>
    <t>PORTER Erin</t>
  </si>
  <si>
    <t>POSKONINA Kristina</t>
  </si>
  <si>
    <t>POSSE Ludmila</t>
  </si>
  <si>
    <t>POTAPOVA Faina</t>
  </si>
  <si>
    <t>POULOVÁ Michaela</t>
  </si>
  <si>
    <t>POURJAM Pegah</t>
  </si>
  <si>
    <t>PRADA RODRIGUEZ Marynes Chiguinguira</t>
  </si>
  <si>
    <t>PRADA RODRIGUEZ Marynes Chiquinquira</t>
  </si>
  <si>
    <t>PRADAS CLAR Judith</t>
  </si>
  <si>
    <t>PRADERA BERNAL Jeydy</t>
  </si>
  <si>
    <t>PRANKERD Katie</t>
  </si>
  <si>
    <t>PREZIOSO Maria Alejandra</t>
  </si>
  <si>
    <t>PRIATNA Anatasya</t>
  </si>
  <si>
    <t>PRIETO Janelly</t>
  </si>
  <si>
    <t>PRIMEAU Penelope</t>
  </si>
  <si>
    <t>PRINTEZI Christina</t>
  </si>
  <si>
    <t>PRIOR Alana</t>
  </si>
  <si>
    <t>PROKHORENKO Yelizaveta</t>
  </si>
  <si>
    <t>PROKOFIEVA Alena</t>
  </si>
  <si>
    <t>PRUDENT Farrah</t>
  </si>
  <si>
    <t>PRUSINSKA Sara</t>
  </si>
  <si>
    <t>PRYYMA Sofya</t>
  </si>
  <si>
    <t>PRZEZAK Dorota</t>
  </si>
  <si>
    <t>PRZYBYLAK Karolina</t>
  </si>
  <si>
    <t>PUGACHEVA Anastasia</t>
  </si>
  <si>
    <t>PUIATTI Martina</t>
  </si>
  <si>
    <t>PUJOL MUÑOZ Cristina</t>
  </si>
  <si>
    <t>PUSTOVALOVA Alena</t>
  </si>
  <si>
    <t>PUTRI ANATASYA Andini</t>
  </si>
  <si>
    <t>PUTRI Farrenty</t>
  </si>
  <si>
    <t>PUYPE Laura</t>
  </si>
  <si>
    <t>QASIMOVA Jamila</t>
  </si>
  <si>
    <t>QASİMOVA Sabina</t>
  </si>
  <si>
    <t>QI Jingyu</t>
  </si>
  <si>
    <t>QI Lei</t>
  </si>
  <si>
    <t>QIN Jiaxin</t>
  </si>
  <si>
    <t>QIU Jing Wen</t>
  </si>
  <si>
    <t>QUENBY Lauren</t>
  </si>
  <si>
    <t>QUICK Georgia</t>
  </si>
  <si>
    <t>QUINLAN Hannah</t>
  </si>
  <si>
    <t>QUINONES Melanie</t>
  </si>
  <si>
    <t>R K Aryavinod</t>
  </si>
  <si>
    <t>RABBIT Travis</t>
  </si>
  <si>
    <t>RABET Parmis</t>
  </si>
  <si>
    <t>RADADI Ambre</t>
  </si>
  <si>
    <t>RADZICKA Natalia</t>
  </si>
  <si>
    <t>RAGAB Menatallah</t>
  </si>
  <si>
    <t>RAGAŽINSKIENĖ Daiva</t>
  </si>
  <si>
    <t>RAGUSA Katia</t>
  </si>
  <si>
    <t>RAHIMI Elham</t>
  </si>
  <si>
    <t>RAHIMI Samira</t>
  </si>
  <si>
    <t>RAJESH Nayana</t>
  </si>
  <si>
    <t>RAMANTI Mutiara</t>
  </si>
  <si>
    <t>RAMIREZ Alexi</t>
  </si>
  <si>
    <t>RAMIREZ ESCOBAR Angela Maria</t>
  </si>
  <si>
    <t>RAMIREZ NORIEGA Melanie Janet</t>
  </si>
  <si>
    <t>RAMIREZ ROJO Yully Marcela</t>
  </si>
  <si>
    <t>RAMOS Juleidy</t>
  </si>
  <si>
    <t>RAMSEY Holly</t>
  </si>
  <si>
    <t>RAND Georgette</t>
  </si>
  <si>
    <t>RANDAL Rachel</t>
  </si>
  <si>
    <t>RASEE Pannaray</t>
  </si>
  <si>
    <t>RASHED Shaikha</t>
  </si>
  <si>
    <t>RASI Phannarai</t>
  </si>
  <si>
    <t>RASMUSSEN Anika</t>
  </si>
  <si>
    <t>RASMUSSEN Sarah</t>
  </si>
  <si>
    <t>RASTAUSKAITÉ Monika</t>
  </si>
  <si>
    <t>RATAJCZAK Alicja</t>
  </si>
  <si>
    <t>RATHEESH Adithya</t>
  </si>
  <si>
    <t>RATHMANN Maxie</t>
  </si>
  <si>
    <t>RAUWERDA Kaitlyn</t>
  </si>
  <si>
    <t>RAY Olivia</t>
  </si>
  <si>
    <t>RAYO RAMIS Catalina</t>
  </si>
  <si>
    <t>READE Milly</t>
  </si>
  <si>
    <t>READE Shanaze</t>
  </si>
  <si>
    <t>REGHUNATH Amritha</t>
  </si>
  <si>
    <t>REGHUNATHAN Amritha</t>
  </si>
  <si>
    <t>REINOSO DUQUE Constanza</t>
  </si>
  <si>
    <t>REIS Daniela</t>
  </si>
  <si>
    <t>REJI Aleena</t>
  </si>
  <si>
    <t>RETTNER Julia</t>
  </si>
  <si>
    <t>REYES Javiera</t>
  </si>
  <si>
    <t>REYNOLDS Shelby</t>
  </si>
  <si>
    <t>RIBEIRO Sumaia</t>
  </si>
  <si>
    <t>RICHA Rosa</t>
  </si>
  <si>
    <t>RICHARDS Lowri</t>
  </si>
  <si>
    <t>RICHARDSON Eleanor</t>
  </si>
  <si>
    <t>RICHARDSON Sydney</t>
  </si>
  <si>
    <t>RIEDER Erica</t>
  </si>
  <si>
    <t>RIFFEL Christa</t>
  </si>
  <si>
    <t>RIJKHOFF Yesna</t>
  </si>
  <si>
    <t>RINCON MONZON Valentina</t>
  </si>
  <si>
    <t>RIST Daisi</t>
  </si>
  <si>
    <t>RITCHIE Josie</t>
  </si>
  <si>
    <t>RIVAS MOLINA Zuralmy Coromoto</t>
  </si>
  <si>
    <t>RO Hye-Min</t>
  </si>
  <si>
    <t>ROA BONILLA Sol Angie</t>
  </si>
  <si>
    <t>ROBARDS Lauren</t>
  </si>
  <si>
    <t>ROBERTS Amy</t>
  </si>
  <si>
    <t>ROBERTS Awen</t>
  </si>
  <si>
    <t>ROBERTS Kezia</t>
  </si>
  <si>
    <t>ROBIC Angelina</t>
  </si>
  <si>
    <t>ROBINSON Charlotte</t>
  </si>
  <si>
    <t>ROBINSON Kalinda</t>
  </si>
  <si>
    <t>ROBLES FELIX Andrea</t>
  </si>
  <si>
    <t>ROBLES FILIPOVIC Vanessa</t>
  </si>
  <si>
    <t>ROBSON Christine</t>
  </si>
  <si>
    <t>ROCA SATORRES Olga Alexandra</t>
  </si>
  <si>
    <t>ROCHA GUERRERO Mayra Del Rocio</t>
  </si>
  <si>
    <t>ROCHESTER Angela</t>
  </si>
  <si>
    <t>RODAS MALDONADO Silvia Maria</t>
  </si>
  <si>
    <t>RODRIGUES MARINHO Lara</t>
  </si>
  <si>
    <t>RODRIGUES Raquel</t>
  </si>
  <si>
    <t>RODRIGUEZ GALVAN Diana Valeria</t>
  </si>
  <si>
    <t>RODRIGUEZ GONZALEZ Melissa</t>
  </si>
  <si>
    <t>RODRIGUEZ HERNANDEZ Miriam</t>
  </si>
  <si>
    <t>RODRIGUEZ MARTINES Jalymar Elianna</t>
  </si>
  <si>
    <t>RODRÍGUEZ Naira</t>
  </si>
  <si>
    <t>RODRIGUEZ SANCHEZ Gloria</t>
  </si>
  <si>
    <t>ROE Eileen</t>
  </si>
  <si>
    <t>RÖHRICHT Lara</t>
  </si>
  <si>
    <t>ROJAS GUTIERREZ Maria Fernanda</t>
  </si>
  <si>
    <t>ROLKA Katarzyna</t>
  </si>
  <si>
    <t>ROMANO Vanessa</t>
  </si>
  <si>
    <t>ROMO GARCIA Liliana</t>
  </si>
  <si>
    <t>RONCANCIO CABRA Claudia Angelica</t>
  </si>
  <si>
    <t>RONDON ROMAN Nataly</t>
  </si>
  <si>
    <t>RONKAINEN Anna</t>
  </si>
  <si>
    <t>ROOS Birgitta</t>
  </si>
  <si>
    <t>ROSA Patrícia</t>
  </si>
  <si>
    <t>ROSILLO MARCHANTE Marta</t>
  </si>
  <si>
    <t>ROSSELLO COLL Maria</t>
  </si>
  <si>
    <t>ROSTOVTSEVA Maria</t>
  </si>
  <si>
    <t>ROWE Danielle</t>
  </si>
  <si>
    <t>ROWSELL-SHAND Joanna</t>
  </si>
  <si>
    <t>ROXO Beatriz</t>
  </si>
  <si>
    <t>ROY Emilie</t>
  </si>
  <si>
    <t>ROZMAN Putri Rabi'atul Nisa</t>
  </si>
  <si>
    <t>ROZYNSKA Nikola</t>
  </si>
  <si>
    <t>RUAN Yuemin</t>
  </si>
  <si>
    <t>RUBIANO GARCES Marcela</t>
  </si>
  <si>
    <t>RUBIO MORALES Ester</t>
  </si>
  <si>
    <t>RUBY Krista</t>
  </si>
  <si>
    <t>RUDAK Maria</t>
  </si>
  <si>
    <t>RUIZ Anabel</t>
  </si>
  <si>
    <t>RUIZ VENEGAS Paula Andrea</t>
  </si>
  <si>
    <t>RUKAITĖ Gabija</t>
  </si>
  <si>
    <t>RUNTOVÁ Hanka</t>
  </si>
  <si>
    <t>RUSAK Katsiaryna</t>
  </si>
  <si>
    <t>RUSO Karin</t>
  </si>
  <si>
    <t>RUSSELL Chanelle</t>
  </si>
  <si>
    <t>RUSSELL Ellie</t>
  </si>
  <si>
    <t>RUTECKI Julianna</t>
  </si>
  <si>
    <t>RUTKOWSKA Natalia</t>
  </si>
  <si>
    <t>RUTTAN Erin</t>
  </si>
  <si>
    <t>RÜTZOU Mia Sofie</t>
  </si>
  <si>
    <t>RYABOVA Svetlana</t>
  </si>
  <si>
    <t>RYAN Caroline</t>
  </si>
  <si>
    <t>RYBKIEWICZ Laura</t>
  </si>
  <si>
    <t>RYCHNOVSKÁ Zuzana</t>
  </si>
  <si>
    <t>RYDZYNSKA Sandra</t>
  </si>
  <si>
    <t>RYF Corina</t>
  </si>
  <si>
    <t>RYSZ Kaja</t>
  </si>
  <si>
    <t>RYTSEVA Alena</t>
  </si>
  <si>
    <t>RYU Seigi</t>
  </si>
  <si>
    <t>RZACA Magdalena</t>
  </si>
  <si>
    <t>RZASOWSKA Anna</t>
  </si>
  <si>
    <t>SAARINEN Anna-Mari</t>
  </si>
  <si>
    <t>SAAVEDRA AGUAYO Isidora</t>
  </si>
  <si>
    <t>SAAVEDRA MARTINEZ Anette Oriana</t>
  </si>
  <si>
    <t>SACCIO Zoe</t>
  </si>
  <si>
    <t>SACHENKO Marta</t>
  </si>
  <si>
    <t>SACHET Iris</t>
  </si>
  <si>
    <t>SADAT JABBARI Alemeh</t>
  </si>
  <si>
    <t>ŠADAUSKAITĖ Emilija</t>
  </si>
  <si>
    <t>SADEGHZADEH Zahra</t>
  </si>
  <si>
    <t>SAFARLI Shalale</t>
  </si>
  <si>
    <t>SAFONAVA Anastasiya</t>
  </si>
  <si>
    <t>SAFONCHYK Aksana</t>
  </si>
  <si>
    <t>SAFONOVA Anastasya</t>
  </si>
  <si>
    <t>SAGAN Anna</t>
  </si>
  <si>
    <t>SAGGIORO GASPAROTTO Gisele</t>
  </si>
  <si>
    <t>SAHMOUD Nora</t>
  </si>
  <si>
    <t>SAIFULNIZAM Khairunnisa Aleeya</t>
  </si>
  <si>
    <t>SAIFUTDINOVA Natalya</t>
  </si>
  <si>
    <t>SAITO Nozomi</t>
  </si>
  <si>
    <t>SAKAMOTO Honoka</t>
  </si>
  <si>
    <t>SAKAVICKAITĖ Jovita</t>
  </si>
  <si>
    <t>SAKTAGANOVA Aizhan</t>
  </si>
  <si>
    <t>SAKUN Adelina</t>
  </si>
  <si>
    <t>SALAH Esraa</t>
  </si>
  <si>
    <t>SALAZAR Jessica</t>
  </si>
  <si>
    <t>SALCEDO Daniela</t>
  </si>
  <si>
    <t>PAN</t>
  </si>
  <si>
    <t>SALCEDO ZAMBRANO Jannie Milena</t>
  </si>
  <si>
    <t>SALEHI Masoomeh</t>
  </si>
  <si>
    <t>SALEHIDASHKSAN Masoumeh</t>
  </si>
  <si>
    <t>SALINAS RODRIGUEZ Zyanya Nayeli</t>
  </si>
  <si>
    <t>SALORT D'marlyd</t>
  </si>
  <si>
    <t>SALOVAARA Heini</t>
  </si>
  <si>
    <t>SALTON Basei Marzia</t>
  </si>
  <si>
    <t>SAMANIEGO GUAMAN Donie</t>
  </si>
  <si>
    <t>SAMOILENKO Olena</t>
  </si>
  <si>
    <t>SAMOKIŠINA Karina</t>
  </si>
  <si>
    <t>SAMSEL Agnieszka</t>
  </si>
  <si>
    <t>SAN ROMAN VILLALBA Adriana</t>
  </si>
  <si>
    <t>SANABRIA PUERTO Angie Liliana</t>
  </si>
  <si>
    <t>SANABRIA SANCHEZ Ana Cristina</t>
  </si>
  <si>
    <t>SANAKBAYEVA Zhanerke</t>
  </si>
  <si>
    <t>SANARINI Linda</t>
  </si>
  <si>
    <t>SÁNCHEZ BORGES Mailin</t>
  </si>
  <si>
    <t>SÁNCHEZ PEREZ Michelle Andreina</t>
  </si>
  <si>
    <t>SANGUINETI Ilaria</t>
  </si>
  <si>
    <t>SANTANA GARRIDO Ruth Elisa</t>
  </si>
  <si>
    <t>SANTE Julia</t>
  </si>
  <si>
    <t>SANTIAGO Nina</t>
  </si>
  <si>
    <t>SANTOS ALVES Ana Julia</t>
  </si>
  <si>
    <t>SANTOS DA SILVA CRUZ Esther Fernanda</t>
  </si>
  <si>
    <t>SANTOS Patricia</t>
  </si>
  <si>
    <t>SANTOS Viviane</t>
  </si>
  <si>
    <t>SANTOYO PEREZ Brenda Andrea</t>
  </si>
  <si>
    <t>SANUDDIN Arni</t>
  </si>
  <si>
    <t>SAPUTRI Ananda Diva</t>
  </si>
  <si>
    <t>SARABIA RICALDEZ Abigail</t>
  </si>
  <si>
    <t>SARABIA RICALDEZ Micaela</t>
  </si>
  <si>
    <t>SARABIA RICALDEZ Rebeca</t>
  </si>
  <si>
    <t>SARABIA RICALDEZ Sharon Raquel</t>
  </si>
  <si>
    <t>SARAIVA Eléonore</t>
  </si>
  <si>
    <t>SARAVIA Rebeca</t>
  </si>
  <si>
    <t>SARKULOVA Alina</t>
  </si>
  <si>
    <t>SARLIN Eeva</t>
  </si>
  <si>
    <t>SARRON Maylis</t>
  </si>
  <si>
    <t>SÁRY Boglárka</t>
  </si>
  <si>
    <t>SASANIAN Fatemeh</t>
  </si>
  <si>
    <t>SATIZABAL Heleanys</t>
  </si>
  <si>
    <t>SATPUTE Rutuja</t>
  </si>
  <si>
    <t>SAUKA Elina</t>
  </si>
  <si>
    <t>SAUTEBIN Marie-Lise</t>
  </si>
  <si>
    <t>SAVARD Emy</t>
  </si>
  <si>
    <t>SAVI Prisca</t>
  </si>
  <si>
    <t>SAVIČIŪTĖ Arune</t>
  </si>
  <si>
    <t>SAVILLE Bailey</t>
  </si>
  <si>
    <t>SAVKINA Viktoriia</t>
  </si>
  <si>
    <t>SAVOLAINEN Sini</t>
  </si>
  <si>
    <t>SAVONOVA Ekaterina</t>
  </si>
  <si>
    <t>SAVOSTIKOVA Ekaterina</t>
  </si>
  <si>
    <t>SAVUSHKINA Mariia</t>
  </si>
  <si>
    <t>SAWYER Jessica</t>
  </si>
  <si>
    <t>SAYAGO FERNANDEZ Cristina</t>
  </si>
  <si>
    <t>SAYAHIAN Saeideh</t>
  </si>
  <si>
    <t>SAYLE Clarice</t>
  </si>
  <si>
    <t>SCANDOLARA Valentina</t>
  </si>
  <si>
    <t>SCARSI Gloria</t>
  </si>
  <si>
    <t>SCHEIDEGGER Julia</t>
  </si>
  <si>
    <t>SCHELBERG Emily</t>
  </si>
  <si>
    <t>SCHMID Kaia</t>
  </si>
  <si>
    <t>SCHNEEBERGER Eléa</t>
  </si>
  <si>
    <t>SCHNEIDER Samantha</t>
  </si>
  <si>
    <t>SCHNEIDER Skylar</t>
  </si>
  <si>
    <t>SCHNIDER Pascale</t>
  </si>
  <si>
    <t>SCHOENEMEYER Lotta</t>
  </si>
  <si>
    <t>SCHOFIELD Katie</t>
  </si>
  <si>
    <t>SCHOPPE Olivia</t>
  </si>
  <si>
    <t>SCHUITEMAKER Lily</t>
  </si>
  <si>
    <t>SCHULER Jessica</t>
  </si>
  <si>
    <t>SCHULTZ Charlissa</t>
  </si>
  <si>
    <t>SCHUSTER Isabela Leticia</t>
  </si>
  <si>
    <t>SCHÜTZ Eleonora</t>
  </si>
  <si>
    <t>SCHWEINBERGER Kathrin</t>
  </si>
  <si>
    <t>SCHWEIZER Doris</t>
  </si>
  <si>
    <t>SCOTT Annie</t>
  </si>
  <si>
    <t>SCOTT Helen</t>
  </si>
  <si>
    <t>SCOTT Makenzie</t>
  </si>
  <si>
    <t>SCOTT ROMAN Mariela</t>
  </si>
  <si>
    <t>SEDUNARY Jessica</t>
  </si>
  <si>
    <t>SEGURA MIRANDA Monserrat</t>
  </si>
  <si>
    <t>SEIDEL Michelle</t>
  </si>
  <si>
    <t>SEIF Isabell</t>
  </si>
  <si>
    <t>SEIGLE Amanda</t>
  </si>
  <si>
    <t>SEITOVA Zhanuya</t>
  </si>
  <si>
    <t>SELIN Elina</t>
  </si>
  <si>
    <t>SELOSSE Noa</t>
  </si>
  <si>
    <t>SEMENOVA Iryna</t>
  </si>
  <si>
    <t>SEMIAN Bailey</t>
  </si>
  <si>
    <t>SEMIONOVA Iryna</t>
  </si>
  <si>
    <t>SEMPERE Luisa</t>
  </si>
  <si>
    <t>SENGER Antonella</t>
  </si>
  <si>
    <t>SEPULVEDA DURAN Lady Johana</t>
  </si>
  <si>
    <t>SEPULVEDA PEÑALOZA Khamila</t>
  </si>
  <si>
    <t>SEREIKAITE Vilija</t>
  </si>
  <si>
    <t>SEREMAK Klaudia</t>
  </si>
  <si>
    <t>SERNÉ Elisa</t>
  </si>
  <si>
    <t>SESMA BOZAL Goretti</t>
  </si>
  <si>
    <t>SEYJAGAT Adrianna</t>
  </si>
  <si>
    <t>SHACKLEY Anna</t>
  </si>
  <si>
    <t>SHAIFUL HISHAM Ezzatie Fifiyana Shazwanie</t>
  </si>
  <si>
    <t>SHALIHA Fahimeh</t>
  </si>
  <si>
    <t>SHALIHA Mahdieh</t>
  </si>
  <si>
    <t>SHAO Dan</t>
  </si>
  <si>
    <t>SHAPAVALAVA Viktoryia</t>
  </si>
  <si>
    <t>SHAPIATSIUK Natallia</t>
  </si>
  <si>
    <t>SHAPOVALOVA Anastassiya</t>
  </si>
  <si>
    <t>SHARHA Olena</t>
  </si>
  <si>
    <t>SHARIFI Roghayeh</t>
  </si>
  <si>
    <t>SHARP Isabel</t>
  </si>
  <si>
    <t>SHARPE Amelia</t>
  </si>
  <si>
    <t>SHARPE Llori</t>
  </si>
  <si>
    <t>SHAUCHENKA Maryna</t>
  </si>
  <si>
    <t>SHAURKA Alesia</t>
  </si>
  <si>
    <t>SHAW Eilidh</t>
  </si>
  <si>
    <t>SHAW Lucy</t>
  </si>
  <si>
    <t>SHEKARI Shaghayegh</t>
  </si>
  <si>
    <t>SHEN Chaoyue</t>
  </si>
  <si>
    <t>SHEN Hui</t>
  </si>
  <si>
    <t>SHEN Xinxin</t>
  </si>
  <si>
    <t>SHENG Yan</t>
  </si>
  <si>
    <t>SHEPARD Amy</t>
  </si>
  <si>
    <t>SHERIDAN Charlotte</t>
  </si>
  <si>
    <t>SHERIDAN Naoise</t>
  </si>
  <si>
    <t>SHEVCHENKA Marina</t>
  </si>
  <si>
    <t>SHEVCHENKO Sofiia</t>
  </si>
  <si>
    <t>SHI Jingjing</t>
  </si>
  <si>
    <t>SHIMABUKURO Yoko</t>
  </si>
  <si>
    <t>SHIMANSKA Irina</t>
  </si>
  <si>
    <t>SHIMIZU Tomomi</t>
  </si>
  <si>
    <t>SHIN Jieun</t>
  </si>
  <si>
    <t>SHIPAEVA Alina</t>
  </si>
  <si>
    <t>SHMAYANKOVA Maryna</t>
  </si>
  <si>
    <t>SHORE Dominique</t>
  </si>
  <si>
    <t>SHPILYUKOVA Yelizaveta</t>
  </si>
  <si>
    <t>SHTRO Nina</t>
  </si>
  <si>
    <t>SHUMSKAS Danielle</t>
  </si>
  <si>
    <t>SHYMANSKA Iryna</t>
  </si>
  <si>
    <t>SHYNKARENKA Kseniya</t>
  </si>
  <si>
    <t>SHYSHLIANNIKAVA Darya</t>
  </si>
  <si>
    <t>SIAM VELASQUEZ Kenia Saime</t>
  </si>
  <si>
    <t>ŠIAUDKULYTĖ Deimantė</t>
  </si>
  <si>
    <t>SIBLEY Ella</t>
  </si>
  <si>
    <t>SIDE Corinne</t>
  </si>
  <si>
    <t>SIDORENKO Viktoriya</t>
  </si>
  <si>
    <t>SIERRA CANADILLA Arlenis</t>
  </si>
  <si>
    <t>SIFTON Evelyn</t>
  </si>
  <si>
    <t>SIGMOND Elli</t>
  </si>
  <si>
    <t>SIGMUND Marla</t>
  </si>
  <si>
    <t>SIIMSON Ebe</t>
  </si>
  <si>
    <t>SIIMSON Ele</t>
  </si>
  <si>
    <t>ŠIKAILOVAITĖ Ona</t>
  </si>
  <si>
    <t>SILANDE Laura</t>
  </si>
  <si>
    <t>SILVA SODRE PEREIRA Marcella</t>
  </si>
  <si>
    <t>SILVA Soraia</t>
  </si>
  <si>
    <t>SILVA WYNANTS Paola Belén</t>
  </si>
  <si>
    <t>SIMÃO Laura</t>
  </si>
  <si>
    <t>SIMÕES DE ALMEIDA Aline</t>
  </si>
  <si>
    <t>SIMONSON Holly</t>
  </si>
  <si>
    <t>ŠIMORA Andrea</t>
  </si>
  <si>
    <t>SINGH Sonal</t>
  </si>
  <si>
    <t>SINGH Swasti</t>
  </si>
  <si>
    <t>SINTAL Valina</t>
  </si>
  <si>
    <t>SIRYACHENKO Oksana</t>
  </si>
  <si>
    <t>SIYAG Kavita</t>
  </si>
  <si>
    <t>SIYAHAN Sajedeh</t>
  </si>
  <si>
    <t>SIYAHIAN Sajedeh</t>
  </si>
  <si>
    <t>SKORYSHENKO Julia</t>
  </si>
  <si>
    <t>SKOUKDI Nadia</t>
  </si>
  <si>
    <t>SLIZH Anastasiya</t>
  </si>
  <si>
    <t>SLOBODIAN Anastasiya</t>
  </si>
  <si>
    <t>SMEKAL Finja</t>
  </si>
  <si>
    <t>SMIRNOVA Aliaksandra</t>
  </si>
  <si>
    <t>SMIRNOVA Diana</t>
  </si>
  <si>
    <t>SMIRNOVA Olga</t>
  </si>
  <si>
    <t>SMITH Abi</t>
  </si>
  <si>
    <t>SMITH Angela</t>
  </si>
  <si>
    <t>SMITH Courtney</t>
  </si>
  <si>
    <t>SMITH Elena</t>
  </si>
  <si>
    <t>SMITH Frances</t>
  </si>
  <si>
    <t>SMITH Isabella</t>
  </si>
  <si>
    <t>SMITH Joanna</t>
  </si>
  <si>
    <t>SMITH Kate</t>
  </si>
  <si>
    <t>SMITH Vicky</t>
  </si>
  <si>
    <t>SMITHSON Libby</t>
  </si>
  <si>
    <t>SMORENBURG Cornelie</t>
  </si>
  <si>
    <t>SNAPKOVA Karyna</t>
  </si>
  <si>
    <t>SNAUWAERT Yara</t>
  </si>
  <si>
    <t>SNIEDERS Monique</t>
  </si>
  <si>
    <t>SNOBELEN Diane</t>
  </si>
  <si>
    <t>SOARES Rita</t>
  </si>
  <si>
    <t>SØGAARD Camilla</t>
  </si>
  <si>
    <t>SOKOVNINA Natalya</t>
  </si>
  <si>
    <t>SOLANO ROJAS Diana</t>
  </si>
  <si>
    <t>SOLGALA Aleksandra</t>
  </si>
  <si>
    <t>SOLLBERGER Sara</t>
  </si>
  <si>
    <t>SOLMAZ KARBALAEE Sadabad</t>
  </si>
  <si>
    <t>SOLOVYEVA Anzhela</t>
  </si>
  <si>
    <t>SOLTYS Bohdana</t>
  </si>
  <si>
    <t>SOM NET Jupha</t>
  </si>
  <si>
    <t>SOMNET Jupha</t>
  </si>
  <si>
    <t>SOMRAT Phetdarin</t>
  </si>
  <si>
    <t>SON Eunju</t>
  </si>
  <si>
    <t>SON Heejung</t>
  </si>
  <si>
    <t>SONG Chao</t>
  </si>
  <si>
    <t>SONG Minji</t>
  </si>
  <si>
    <t>SOONIK Kristel Sandra</t>
  </si>
  <si>
    <t>SOPA Suthima</t>
  </si>
  <si>
    <t>SOPEÑA ESPA Cecilia</t>
  </si>
  <si>
    <t>SORO Minata</t>
  </si>
  <si>
    <t>SOTERAN CAICEDO. Elianta</t>
  </si>
  <si>
    <t>SOTO CAMPOS Catalina</t>
  </si>
  <si>
    <t>SOTO Jazmín</t>
  </si>
  <si>
    <t>SOTO LOPEZ Jasmin Gabriela</t>
  </si>
  <si>
    <t>SOUPEL Tatsiana</t>
  </si>
  <si>
    <t>SOURLANTZI Anna</t>
  </si>
  <si>
    <t>SØVANG Kirsten</t>
  </si>
  <si>
    <t>SPATH Melanie</t>
  </si>
  <si>
    <t>SPENCER Jessica</t>
  </si>
  <si>
    <t>SPEROTTO Maria Vittoria</t>
  </si>
  <si>
    <t>SPOOR Winanda</t>
  </si>
  <si>
    <t>ŠRŮTKOVÁ Natálie</t>
  </si>
  <si>
    <t>ST GEORGE Kollyn</t>
  </si>
  <si>
    <t>STAN Miriam</t>
  </si>
  <si>
    <t>STANCU Maria-Ecaterina</t>
  </si>
  <si>
    <t>STAPPENBELT Nadia</t>
  </si>
  <si>
    <t>STARIKOVA Elena</t>
  </si>
  <si>
    <t>STAVGIANNOUDAKI Chrysi</t>
  </si>
  <si>
    <t>STEEL Elizabeth</t>
  </si>
  <si>
    <t>STEEL Victoria</t>
  </si>
  <si>
    <t>STEFFEN Hannah</t>
  </si>
  <si>
    <t>STEFFENHAGEN Diana</t>
  </si>
  <si>
    <t>STEGVILAITÉ Regina</t>
  </si>
  <si>
    <t>STELLING Victoria</t>
  </si>
  <si>
    <t>STELMACH Katarzyna</t>
  </si>
  <si>
    <t>STEN Ida</t>
  </si>
  <si>
    <t>STENBERG Anita Yvonne</t>
  </si>
  <si>
    <t>STEPANOVA Aleksandra</t>
  </si>
  <si>
    <t>STEPANOVA Daria</t>
  </si>
  <si>
    <t>STEPANOVA Polina</t>
  </si>
  <si>
    <t>STEPHENS Lauren</t>
  </si>
  <si>
    <t>STERN Léa</t>
  </si>
  <si>
    <t>STERN Morgan</t>
  </si>
  <si>
    <t>STESHINA Alexandra</t>
  </si>
  <si>
    <t>STEVENS Emma</t>
  </si>
  <si>
    <t>STEVENSON Rebecca</t>
  </si>
  <si>
    <t>STEWART Lucinda</t>
  </si>
  <si>
    <t>STOCKMAN Julie</t>
  </si>
  <si>
    <t>STOREY Sarah</t>
  </si>
  <si>
    <t>STORM Julie</t>
  </si>
  <si>
    <t>STRAKŠYTĖ Kotryna</t>
  </si>
  <si>
    <t>STRATES Suzanne</t>
  </si>
  <si>
    <t>STRÄULI Alessia</t>
  </si>
  <si>
    <t>STRELTSOVA Galina</t>
  </si>
  <si>
    <t>STRELTSOVA Olga</t>
  </si>
  <si>
    <t>STRIZZI Isabella</t>
  </si>
  <si>
    <t>STROUBOULI Danae</t>
  </si>
  <si>
    <t>STSEPANETS Valeryia</t>
  </si>
  <si>
    <t>STUMHOFER Gretchen</t>
  </si>
  <si>
    <t>STUZHUK Kristina</t>
  </si>
  <si>
    <t>SUÁREZ Ana</t>
  </si>
  <si>
    <t>SUÁREZ Leidimar</t>
  </si>
  <si>
    <t>SUÁREZ SARABIA Dayana Jose</t>
  </si>
  <si>
    <t>SUBBOTSINA Dziyana</t>
  </si>
  <si>
    <t>SUBIABRE SUBIABRE Fernanda</t>
  </si>
  <si>
    <t>SUDHAKARAN Athulya K</t>
  </si>
  <si>
    <t>SUGAHARA Akane</t>
  </si>
  <si>
    <t>SUHARDI Haziatul Eisya</t>
  </si>
  <si>
    <t>SUKHAREVA Anastasiya</t>
  </si>
  <si>
    <t>SUKHAREVA Elizaveta</t>
  </si>
  <si>
    <t>SUKHOREBRIK Ulyana</t>
  </si>
  <si>
    <t>SULLIVAN Monique</t>
  </si>
  <si>
    <t>SULTANOVA Rinata</t>
  </si>
  <si>
    <t>SUMITHRA V</t>
  </si>
  <si>
    <t>ŠUMSKYTĖ Viktorija</t>
  </si>
  <si>
    <t>SUN Jiaojiao</t>
  </si>
  <si>
    <t>SUN Tianpingyue</t>
  </si>
  <si>
    <t>SUN Yuan</t>
  </si>
  <si>
    <t>SUN Yuanyuan</t>
  </si>
  <si>
    <t>SUNITHRA V Sunithra V</t>
  </si>
  <si>
    <t>SUNTIAN Pingyue</t>
  </si>
  <si>
    <t>SUŠNIK Tjaša</t>
  </si>
  <si>
    <t>SUTER Anna</t>
  </si>
  <si>
    <t>SUTTON Philippa</t>
  </si>
  <si>
    <t>SUTTON Rimari</t>
  </si>
  <si>
    <t>SUTTON Sophie</t>
  </si>
  <si>
    <t>SUZUKI Honoka</t>
  </si>
  <si>
    <t>SVANEHED Felicia</t>
  </si>
  <si>
    <t>SVANHOLMER Tusnelda</t>
  </si>
  <si>
    <t>SVARINSKA Lina</t>
  </si>
  <si>
    <t>SVIRKOVA Nadezhda</t>
  </si>
  <si>
    <t>SVIRKOVA Nadzeya</t>
  </si>
  <si>
    <t>SVOZIL Anna</t>
  </si>
  <si>
    <t>SWAN Callie</t>
  </si>
  <si>
    <t>SYED YUSOFF Syarifah Nuraisyah Umairah</t>
  </si>
  <si>
    <t>SYKES Amelia</t>
  </si>
  <si>
    <t>SYNTZANAKI Konstantina</t>
  </si>
  <si>
    <t>SYRJÄ Maija</t>
  </si>
  <si>
    <t>SZABÓ Zsófia</t>
  </si>
  <si>
    <t>SZEGHALMINÉ KENYÓ Anita</t>
  </si>
  <si>
    <t>SZYMCZAK Natalia</t>
  </si>
  <si>
    <t>T. Manorama Devi</t>
  </si>
  <si>
    <t>TABAS Melissa</t>
  </si>
  <si>
    <t>TACEY April</t>
  </si>
  <si>
    <t>TAGGART Nikki</t>
  </si>
  <si>
    <t>TAKADA Nao</t>
  </si>
  <si>
    <t>TAKEL Iiris</t>
  </si>
  <si>
    <t>TALBOT Josie</t>
  </si>
  <si>
    <t>TALEBISOMEESARAEI Reihameh</t>
  </si>
  <si>
    <t>TAMAYO Lauren</t>
  </si>
  <si>
    <t>TAMBA Kanami</t>
  </si>
  <si>
    <t>TAMEZ Aline</t>
  </si>
  <si>
    <t>TAMEZ ESCAMILLA Sofia</t>
  </si>
  <si>
    <t>TAN Valencia</t>
  </si>
  <si>
    <t>SGP</t>
  </si>
  <si>
    <t>TANAKA Yuna</t>
  </si>
  <si>
    <t>TANG Yin</t>
  </si>
  <si>
    <t>TANG Ying</t>
  </si>
  <si>
    <t>TANI Iori</t>
  </si>
  <si>
    <t>TAPIA Gleydimar</t>
  </si>
  <si>
    <t>TAPIA María</t>
  </si>
  <si>
    <t>TAPIA SANCHEZ Ariana</t>
  </si>
  <si>
    <t>TARBOTTON Julia</t>
  </si>
  <si>
    <t>TARCZYLO Dorota</t>
  </si>
  <si>
    <t>TAROUDA Mio</t>
  </si>
  <si>
    <t>TASHBULATOVA Viktoria</t>
  </si>
  <si>
    <t>TASKINEN Sonja</t>
  </si>
  <si>
    <t>TATCHEVA SILVA Karina</t>
  </si>
  <si>
    <t>TATE Brit</t>
  </si>
  <si>
    <t>TAULER LORENZO Nuria</t>
  </si>
  <si>
    <t>TAVAKOLI Shiva</t>
  </si>
  <si>
    <t>TAYLOR Jodie</t>
  </si>
  <si>
    <t>TAYLOR Maddison</t>
  </si>
  <si>
    <t>TAYLOR Sawyer</t>
  </si>
  <si>
    <t>TERESHCHUK Marta</t>
  </si>
  <si>
    <t>TERZOVA Marina</t>
  </si>
  <si>
    <t>TESSIER Océane</t>
  </si>
  <si>
    <t>TETRICK Jennifer</t>
  </si>
  <si>
    <t>THEROUX IZQUIERDO Dafne</t>
  </si>
  <si>
    <t>THIANGKAEW Apinya</t>
  </si>
  <si>
    <t>THITJAN Piyathida</t>
  </si>
  <si>
    <t>THOMAS Anja</t>
  </si>
  <si>
    <t>THOMASZ Gabrielle</t>
  </si>
  <si>
    <t>THOMPSON Poppy</t>
  </si>
  <si>
    <t>THREELS Yilla</t>
  </si>
  <si>
    <t>THÜMMLER Maren</t>
  </si>
  <si>
    <t>TIAN Yuanyuan</t>
  </si>
  <si>
    <t>TIGHE Laura</t>
  </si>
  <si>
    <t>TIHAR Aicha</t>
  </si>
  <si>
    <t>TIKHOVA Valeriya</t>
  </si>
  <si>
    <t>TILLETT Emily</t>
  </si>
  <si>
    <t>TILLY Hannah</t>
  </si>
  <si>
    <t>TIMOTHY Richael</t>
  </si>
  <si>
    <t>TIRCSI Andrea</t>
  </si>
  <si>
    <t>TISHENKO Ludmila</t>
  </si>
  <si>
    <t>TOLEMISSOVA Assem</t>
  </si>
  <si>
    <t>TOLNAI Zsanett</t>
  </si>
  <si>
    <t>TOLOMANOW Aleksandra</t>
  </si>
  <si>
    <t>TONELLI Elisa</t>
  </si>
  <si>
    <t>TÖRMÄNEN Rosa</t>
  </si>
  <si>
    <t>TORMENA Gaia</t>
  </si>
  <si>
    <t>TORRES Adriana</t>
  </si>
  <si>
    <t>TORRES BELTRAN Yeima</t>
  </si>
  <si>
    <t>TORRES CALCENA Sara Maria</t>
  </si>
  <si>
    <t>TORRES GALLO Alba</t>
  </si>
  <si>
    <t>TORRES GONZALEZ Sorelys Paola</t>
  </si>
  <si>
    <t>TORRES Maire</t>
  </si>
  <si>
    <t>TORRES Sorelis</t>
  </si>
  <si>
    <t>TORRICO ESCALERA Raquel Cristiane</t>
  </si>
  <si>
    <t>TORTOLINA Gaia</t>
  </si>
  <si>
    <t>TOVAR Keisnel</t>
  </si>
  <si>
    <t>TOVAR SALGADO Luz Adriana</t>
  </si>
  <si>
    <t>TRACZYK Sandra</t>
  </si>
  <si>
    <t>TRČKOVÁ Daniela</t>
  </si>
  <si>
    <t>TREBAITE Ausrine</t>
  </si>
  <si>
    <t>TREGOUET Maurene</t>
  </si>
  <si>
    <t>TRITSCH Balladyne</t>
  </si>
  <si>
    <t>TROPINA Viktoriya</t>
  </si>
  <si>
    <t>TSAVARI Eleni Michalista</t>
  </si>
  <si>
    <t>TSCHÜMPERLIN Elma</t>
  </si>
  <si>
    <t>TSUKAGOSHI Sakura</t>
  </si>
  <si>
    <t>TSYMBALYUK Kseniia</t>
  </si>
  <si>
    <t>TSYOS Olena</t>
  </si>
  <si>
    <t>TUCKER Lara</t>
  </si>
  <si>
    <t>TUGGLE Madison</t>
  </si>
  <si>
    <t>TURBLIN Chloë</t>
  </si>
  <si>
    <t>TÚRI Anna</t>
  </si>
  <si>
    <t>TURIENZO Carolina</t>
  </si>
  <si>
    <t>TURPEINEN Iida</t>
  </si>
  <si>
    <t>TURUNEN Elisa</t>
  </si>
  <si>
    <t>TURVEY Anna</t>
  </si>
  <si>
    <t>TUSINT Carla</t>
  </si>
  <si>
    <t>TVEIT Nora</t>
  </si>
  <si>
    <t>TYULKINA Darya</t>
  </si>
  <si>
    <t>TYUMNEVA Victoria</t>
  </si>
  <si>
    <t>TZOMPANAKI Katerina</t>
  </si>
  <si>
    <t>TZUR Maayan</t>
  </si>
  <si>
    <t>UCHIMURA Fuka</t>
  </si>
  <si>
    <t>UDALOVA Alena</t>
  </si>
  <si>
    <t>UHLAENDER Katie</t>
  </si>
  <si>
    <t>UIBOKAND Janelle</t>
  </si>
  <si>
    <t>UIVEL Bella</t>
  </si>
  <si>
    <t>UKPESERAYE Ese Lovina</t>
  </si>
  <si>
    <t>UMUTZHANOVA Makhabbat</t>
  </si>
  <si>
    <t>UNEKEN Lonneke</t>
  </si>
  <si>
    <t>UPEGUI QUEVEDO Carolina</t>
  </si>
  <si>
    <t>URBAN Karolina</t>
  </si>
  <si>
    <t>URBINA Keyni</t>
  </si>
  <si>
    <t>URQUIZA Danae</t>
  </si>
  <si>
    <t>URREA VARGAS Diana Mayerli</t>
  </si>
  <si>
    <t>URRUTIA DIAZ Renata</t>
  </si>
  <si>
    <t>URRUTIA DIAZ Renata Almendra</t>
  </si>
  <si>
    <t>USABIAGA BALERDI Ana</t>
  </si>
  <si>
    <t>USS Kseniya</t>
  </si>
  <si>
    <t>UVAROVA Marina</t>
  </si>
  <si>
    <t>UZCATEGUI Dariana</t>
  </si>
  <si>
    <t>VACHKO Tetiana</t>
  </si>
  <si>
    <t>VAICYTÉ Kotryna</t>
  </si>
  <si>
    <t>VAKHRUSHEVA Vera</t>
  </si>
  <si>
    <t>VALADARES DE SOUZA Tatielle</t>
  </si>
  <si>
    <t>VALADEZ ORTIZ Mariana</t>
  </si>
  <si>
    <t>VALDIVIA VILCHEZ Estephany</t>
  </si>
  <si>
    <t>VALEH Zeynab</t>
  </si>
  <si>
    <t>VALENCIA Laura Melissa</t>
  </si>
  <si>
    <t>VALENTIM SILVA Nayra Yacy</t>
  </si>
  <si>
    <t>VALENTINO Manon</t>
  </si>
  <si>
    <t>VALERIA Pamella</t>
  </si>
  <si>
    <t>VALIEVA Viktoria</t>
  </si>
  <si>
    <t>VALIYEVA Natavan</t>
  </si>
  <si>
    <t>VALLEJOS PUCHI Karla</t>
  </si>
  <si>
    <t>VÁLÓCZI Boglárka</t>
  </si>
  <si>
    <t>VALUCHOVÁ Natálie</t>
  </si>
  <si>
    <t>VAN BAARLE Ashlynn</t>
  </si>
  <si>
    <t>VAN BENTHEM Merle</t>
  </si>
  <si>
    <t>VAN DE PAAR Ines</t>
  </si>
  <si>
    <t>VAN DEN DRIES Ann-Sophie</t>
  </si>
  <si>
    <t>VAN DER MEULEN Kaat</t>
  </si>
  <si>
    <t>VAN DER MOLEN Yuli</t>
  </si>
  <si>
    <t>VAN DER POLL Gigi</t>
  </si>
  <si>
    <t>VAN DER POLS Sandy</t>
  </si>
  <si>
    <t>VAN DER WALT Sunique</t>
  </si>
  <si>
    <t>VAN DER WOLF Babette</t>
  </si>
  <si>
    <t>VAN DEVENTER Odette</t>
  </si>
  <si>
    <t>VAN HERRIKHUYZEN Carolien</t>
  </si>
  <si>
    <t>VAN HOEK Lotte</t>
  </si>
  <si>
    <t>VAN HOUWELING Molly</t>
  </si>
  <si>
    <t>VAN KAMPEN Hannah</t>
  </si>
  <si>
    <t>VAN NECK Alysha</t>
  </si>
  <si>
    <t>VAN NECK Melissa</t>
  </si>
  <si>
    <t>VAN NIEKERK Danielle</t>
  </si>
  <si>
    <t>VAN ROOIJEN Eline</t>
  </si>
  <si>
    <t>VAN SCHOOR Kelsey</t>
  </si>
  <si>
    <t>VAN 'T GELOOF Maria Apolonia</t>
  </si>
  <si>
    <t>VAN 'T OOSTEN Yiran</t>
  </si>
  <si>
    <t>VAN TEESELING Bente</t>
  </si>
  <si>
    <t>VAN VLEUTEN Annemiek</t>
  </si>
  <si>
    <t>VAN YZENDOORN Ali</t>
  </si>
  <si>
    <t>VANDENBROUCKE Saartje</t>
  </si>
  <si>
    <t>VANDENBULCKE Jesse</t>
  </si>
  <si>
    <t>VANDEWALLE Isabel</t>
  </si>
  <si>
    <t>VANNER Claudia</t>
  </si>
  <si>
    <t>VARENYK Maryna</t>
  </si>
  <si>
    <t>VARGAS ATEHORTUA Carolina</t>
  </si>
  <si>
    <t>VARGAS DOMENECH Aimee</t>
  </si>
  <si>
    <t>VARGAS VELASQUEZ Melissa</t>
  </si>
  <si>
    <t>VARGAS VILLAMIL Lorena Maria</t>
  </si>
  <si>
    <t>VARGHEESE Kezia</t>
  </si>
  <si>
    <t>VARNISH Jessica</t>
  </si>
  <si>
    <t>VARSHINI K R</t>
  </si>
  <si>
    <t>VASEL KOSAK Ana Rafaela</t>
  </si>
  <si>
    <t>VASIC Maisy</t>
  </si>
  <si>
    <t>VASILYEVA Diana</t>
  </si>
  <si>
    <t>VASQUEZ AMAYA Natalia</t>
  </si>
  <si>
    <t>VASQUEZ AVILA Elizabeth</t>
  </si>
  <si>
    <t>VÁVROVÁ Kristýna</t>
  </si>
  <si>
    <t>VEGA RODRIGUEZ Alejandra Eliza</t>
  </si>
  <si>
    <t>VÉGHOVÁ Silvia</t>
  </si>
  <si>
    <t>VELASCO FUENTES Valentina</t>
  </si>
  <si>
    <t>VELASQUEZ Karol</t>
  </si>
  <si>
    <t>VELASQUEZ PARDO Aida Liliana</t>
  </si>
  <si>
    <t>VELAZCO FERNANDES Iliana Nathaly</t>
  </si>
  <si>
    <t>VELÁZQUEZ Aida</t>
  </si>
  <si>
    <t>VELAZQUEZ PEREZ Maria</t>
  </si>
  <si>
    <t>VENTER Geertien</t>
  </si>
  <si>
    <t>VENTKER Lydia</t>
  </si>
  <si>
    <t>VERBEEK Britt</t>
  </si>
  <si>
    <t>VERDUGO July</t>
  </si>
  <si>
    <t>VERHAEST Sara</t>
  </si>
  <si>
    <t>VERHOEVEN Aurore</t>
  </si>
  <si>
    <t>VERHULST Gladys</t>
  </si>
  <si>
    <t>VERRILL Samantha</t>
  </si>
  <si>
    <t>VERSHININA Nelli</t>
  </si>
  <si>
    <t>VERSTICHELEN Femke</t>
  </si>
  <si>
    <t>VERTIKOVA Anastasia</t>
  </si>
  <si>
    <t>VETRYCHENKO Elizaveta</t>
  </si>
  <si>
    <t>VEZZI Ginevra</t>
  </si>
  <si>
    <t>VIANA Carina</t>
  </si>
  <si>
    <t>VICENCIO Paz</t>
  </si>
  <si>
    <t>VICTORIO VILLARROEL Camila</t>
  </si>
  <si>
    <t>VIDA Fátima</t>
  </si>
  <si>
    <t>VIDOGNONLONHOUE Chantal</t>
  </si>
  <si>
    <t>VILANOVA CALMAESTRA Marta</t>
  </si>
  <si>
    <t>VILERA Mariaesthela Carolina</t>
  </si>
  <si>
    <t>VILLADA VALENCIA Lorena</t>
  </si>
  <si>
    <t>VILLALON Paula *</t>
  </si>
  <si>
    <t>VILLALON SANCHEZ Aranza Valentina</t>
  </si>
  <si>
    <t>VILLAMIZAR VARON Karen</t>
  </si>
  <si>
    <t>VILLARET RECHE Esther</t>
  </si>
  <si>
    <t>VILLARROEL ARRATE Ivana</t>
  </si>
  <si>
    <t>VILLEGAS CASTAÑO Valentina</t>
  </si>
  <si>
    <t>VOEVODINA Darya</t>
  </si>
  <si>
    <t>VOGL Anja</t>
  </si>
  <si>
    <t>VOLK Monica</t>
  </si>
  <si>
    <t>VONDERWALL Brooklyn</t>
  </si>
  <si>
    <t>VOUTZALI Vasiliki</t>
  </si>
  <si>
    <t>WACHI Emi</t>
  </si>
  <si>
    <t>WAGNER Jennifer</t>
  </si>
  <si>
    <t>WAHYUNI Atika</t>
  </si>
  <si>
    <t>WALDHOFF Lea</t>
  </si>
  <si>
    <t>WALKER Emily</t>
  </si>
  <si>
    <t>WALKER Esther</t>
  </si>
  <si>
    <t>WALKER Hannah</t>
  </si>
  <si>
    <t>WALKER Samantha</t>
  </si>
  <si>
    <t>WALKER Sarah</t>
  </si>
  <si>
    <t>WALLACH Gali</t>
  </si>
  <si>
    <t>WALTER Shelby</t>
  </si>
  <si>
    <t>WALTON Dana</t>
  </si>
  <si>
    <t>WANG Ling Hsuan</t>
  </si>
  <si>
    <t>WANG Man</t>
  </si>
  <si>
    <t>WANG Nuonan</t>
  </si>
  <si>
    <t>WANG Pengyun</t>
  </si>
  <si>
    <t>WANG Qiya</t>
  </si>
  <si>
    <t>WANG Sin Ting</t>
  </si>
  <si>
    <t>WANG Wan Tong</t>
  </si>
  <si>
    <t>WANG Xiao Fei</t>
  </si>
  <si>
    <t>WANG Yaqi</t>
  </si>
  <si>
    <t>WANG Ying</t>
  </si>
  <si>
    <t>WANG Yu Lun</t>
  </si>
  <si>
    <t>WASIELEWSKI Allyson</t>
  </si>
  <si>
    <t>WATABE Kasuga</t>
  </si>
  <si>
    <t>WATCHMAN Erin</t>
  </si>
  <si>
    <t>WATSON Mackenzie</t>
  </si>
  <si>
    <t>WATTERS Ellen</t>
  </si>
  <si>
    <t>WATTERS Zoe</t>
  </si>
  <si>
    <t>WATTS Emily</t>
  </si>
  <si>
    <t>WEI Xiaoqing</t>
  </si>
  <si>
    <t>WEINBERG Gali</t>
  </si>
  <si>
    <t>WERNIMONT Catherine</t>
  </si>
  <si>
    <t>WESOLOWSKA Marta</t>
  </si>
  <si>
    <t>WESTERGAARD Clara</t>
  </si>
  <si>
    <t>WEZYK Natalia</t>
  </si>
  <si>
    <t>WHEADON Rebecca</t>
  </si>
  <si>
    <t>WHEELER Jennifer</t>
  </si>
  <si>
    <t>WHITE Evie</t>
  </si>
  <si>
    <t>WHITE Holly</t>
  </si>
  <si>
    <t>WHITE Julie</t>
  </si>
  <si>
    <t>WHITE Sarah</t>
  </si>
  <si>
    <t>WHITEHOUSE Georgia</t>
  </si>
  <si>
    <t>WHITELEY Isobel</t>
  </si>
  <si>
    <t>WHITWORTH HAY Anna</t>
  </si>
  <si>
    <t>WIASAK Rebecca</t>
  </si>
  <si>
    <t>WIKLINSKA Iga</t>
  </si>
  <si>
    <t>WILIJEWICZ Anastazja</t>
  </si>
  <si>
    <t>WILKEN Myrtle</t>
  </si>
  <si>
    <t>WILKINSON Anna</t>
  </si>
  <si>
    <t>WILLIAMS Kirsten</t>
  </si>
  <si>
    <t>WILLIAMS Sarah</t>
  </si>
  <si>
    <t>WILLIAMS Sophie</t>
  </si>
  <si>
    <t>WILLIAMSON Sophie</t>
  </si>
  <si>
    <t>WILLIAMSON Victoria</t>
  </si>
  <si>
    <t>WILLIS-HELL Mirella</t>
  </si>
  <si>
    <t>WILMOT Lizanne</t>
  </si>
  <si>
    <t>WILSON Jennifer</t>
  </si>
  <si>
    <t>WILSON Kate</t>
  </si>
  <si>
    <t>WINDER Fiona</t>
  </si>
  <si>
    <t>WINDER Ruth</t>
  </si>
  <si>
    <t>WINDISCH Veronika</t>
  </si>
  <si>
    <t>WINTER Elisa</t>
  </si>
  <si>
    <t>WINTON Elizabeth</t>
  </si>
  <si>
    <t>WINTZ Mary</t>
  </si>
  <si>
    <t>WITHERS Rachael</t>
  </si>
  <si>
    <t>WOJTYRA Malgorzata</t>
  </si>
  <si>
    <t>WOLFAARDT Elfriede</t>
  </si>
  <si>
    <t>WOLFRAM Vanessa</t>
  </si>
  <si>
    <t>WOLFS Zoë</t>
  </si>
  <si>
    <t>WOLLASTON Nina</t>
  </si>
  <si>
    <t>WOLLWEBER Isabel</t>
  </si>
  <si>
    <t>WON Jisoo</t>
  </si>
  <si>
    <t>WONG Melanie</t>
  </si>
  <si>
    <t>WOODS Ashlyn</t>
  </si>
  <si>
    <t>WOODWORTH Jessica</t>
  </si>
  <si>
    <t>WOOTTON Kate</t>
  </si>
  <si>
    <t>WRIGHT Amy</t>
  </si>
  <si>
    <t>WROBLEWSKA Maja</t>
  </si>
  <si>
    <t>WU Chao Mei</t>
  </si>
  <si>
    <t>WU Yu Ting</t>
  </si>
  <si>
    <t>WUERR Astrid</t>
  </si>
  <si>
    <t>WUNDERSITZ Elissa</t>
  </si>
  <si>
    <t>WYMBS Katherine</t>
  </si>
  <si>
    <t>WYNANTS CASTRILLON Luciana</t>
  </si>
  <si>
    <t>WYPELIER HUYGENS Cynthia</t>
  </si>
  <si>
    <t>XIAO Jiaxi</t>
  </si>
  <si>
    <t>XIAO Yue</t>
  </si>
  <si>
    <t>XU Jienan</t>
  </si>
  <si>
    <t>YADAV Manisha</t>
  </si>
  <si>
    <t>YADAV Shravya</t>
  </si>
  <si>
    <t>YAMAGUCHI Mami</t>
  </si>
  <si>
    <t>YAMAMOTO Sakura</t>
  </si>
  <si>
    <t>YAMELNYTSKA Mariia</t>
  </si>
  <si>
    <t>YAN Xue</t>
  </si>
  <si>
    <t>YAÑEZ BAUTISTA Laura Daniela</t>
  </si>
  <si>
    <t>YANG Kyungmin</t>
  </si>
  <si>
    <t>YANG Lili</t>
  </si>
  <si>
    <t>YARA Jessica Alexandra</t>
  </si>
  <si>
    <t>YAROSHENKO Viktoriya</t>
  </si>
  <si>
    <t>YASER Maryam</t>
  </si>
  <si>
    <t>YAZDANI Somayeh</t>
  </si>
  <si>
    <t>YEE TING Sek</t>
  </si>
  <si>
    <t>YEONG Zhen Yi</t>
  </si>
  <si>
    <t>YERISKIN Irene</t>
  </si>
  <si>
    <t>YEUNG Teresa</t>
  </si>
  <si>
    <t>YONG Ann Yii</t>
  </si>
  <si>
    <t>YOO Jongmin</t>
  </si>
  <si>
    <t>YOSEFI Fatemeh</t>
  </si>
  <si>
    <t>YOU Jina</t>
  </si>
  <si>
    <t>YOUN Ahyoung</t>
  </si>
  <si>
    <t>YOUNG Tessa</t>
  </si>
  <si>
    <t>YOUSSUF Sohaila</t>
  </si>
  <si>
    <t>YU Gaeun</t>
  </si>
  <si>
    <t>YU Seonha</t>
  </si>
  <si>
    <t>YU Xiaoxiao</t>
  </si>
  <si>
    <t>YULDASHEVA Sevinch</t>
  </si>
  <si>
    <t>YUN Eunmi</t>
  </si>
  <si>
    <t>YUN Hyekyeong</t>
  </si>
  <si>
    <t>YUNIKA Gita Widya</t>
  </si>
  <si>
    <t>YURAITIS Yekaterina</t>
  </si>
  <si>
    <t>ZABISZAK Paulina</t>
  </si>
  <si>
    <t>ZADNEPRYANOVA Tatyana</t>
  </si>
  <si>
    <t>ZAICHUK Valeriia</t>
  </si>
  <si>
    <t>ZAIDI Nia Vanessa Suhana</t>
  </si>
  <si>
    <t>ZAITSAVA Maryia</t>
  </si>
  <si>
    <t>ZAKERANI Delaram</t>
  </si>
  <si>
    <t>ZAKERANI Parfam</t>
  </si>
  <si>
    <t>ZAKHARKINA Valeriya</t>
  </si>
  <si>
    <t>ZALIZNA Valeria</t>
  </si>
  <si>
    <t>ZAMBON Fanny</t>
  </si>
  <si>
    <t>ZAMBRANO OLARTE Shantal Anabella</t>
  </si>
  <si>
    <t>ZAMORA ARRIZA Maria Nohemi</t>
  </si>
  <si>
    <t>ZAMORA Jasmine</t>
  </si>
  <si>
    <t>ZAMRI Aisyah Nabihah</t>
  </si>
  <si>
    <t>ZANETTI Emanuela</t>
  </si>
  <si>
    <t>ZAPATA MORA Barbara</t>
  </si>
  <si>
    <t>ZARATE Jhenny</t>
  </si>
  <si>
    <t>ZAREEI Maryam</t>
  </si>
  <si>
    <t>ZARGAR Setareh</t>
  </si>
  <si>
    <t>ZARVANSKA Tetiana</t>
  </si>
  <si>
    <t>ZAXIDOVA Sabina</t>
  </si>
  <si>
    <t>ZAYED AHMED Ebtissam</t>
  </si>
  <si>
    <t>ZAYTSEVA Elena</t>
  </si>
  <si>
    <t>ZEGERS Kato</t>
  </si>
  <si>
    <t>ZEGLEN Wiktoria</t>
  </si>
  <si>
    <t>ZEISEL Chanel</t>
  </si>
  <si>
    <t>ZELINOVÁ Vladimíra</t>
  </si>
  <si>
    <t>ZENG Luyao</t>
  </si>
  <si>
    <t>ZENG Mengyao</t>
  </si>
  <si>
    <t>ZHAN Xiaolu</t>
  </si>
  <si>
    <t>ZHANG Feng</t>
  </si>
  <si>
    <t>ZHANG Jiaxin</t>
  </si>
  <si>
    <t>ZHANG Jieqiong</t>
  </si>
  <si>
    <t>ZHANG Lulu</t>
  </si>
  <si>
    <t>ZHANG Xinyue</t>
  </si>
  <si>
    <t>ZHANG Yifan</t>
  </si>
  <si>
    <t>ZHANG Yiyi</t>
  </si>
  <si>
    <t>ZHAO Baofang</t>
  </si>
  <si>
    <t>ZHAO Weixia</t>
  </si>
  <si>
    <t>ZHENG Chao</t>
  </si>
  <si>
    <t>ZHENG Dandan</t>
  </si>
  <si>
    <t>ZHOU Xie</t>
  </si>
  <si>
    <t>ZHU Jing</t>
  </si>
  <si>
    <t>ZHU Yufeng</t>
  </si>
  <si>
    <t>ZHURAVLEVA Anastasiia</t>
  </si>
  <si>
    <t>ŽIBERT Ema</t>
  </si>
  <si>
    <t>ZIMMERMANN Meret</t>
  </si>
  <si>
    <t>ZOGLI Anna Maria</t>
  </si>
  <si>
    <t>ZOTEEVA Alena</t>
  </si>
  <si>
    <t>ZUBRIS Kimberly Ann</t>
  </si>
  <si>
    <t>ŽUPERKAITĖ Erika</t>
  </si>
  <si>
    <t>Nat</t>
  </si>
  <si>
    <t>BA?ÍKOVÁ Alžbeta</t>
  </si>
  <si>
    <t>STR</t>
  </si>
  <si>
    <t>? HUANG ?? Ting Ying</t>
  </si>
  <si>
    <t>SDP</t>
  </si>
  <si>
    <t>CAUCHOIS-ONE Fanny Malissa</t>
  </si>
  <si>
    <t>MEDVEDOVA Tereza</t>
  </si>
  <si>
    <t>CAT</t>
  </si>
  <si>
    <t>KULLMER Lisa</t>
  </si>
  <si>
    <t>Lap +</t>
  </si>
  <si>
    <t>Lap -</t>
  </si>
  <si>
    <t>Scratch</t>
  </si>
  <si>
    <t>Tempo</t>
  </si>
  <si>
    <t>Elimination</t>
  </si>
  <si>
    <t>Sub Total</t>
  </si>
  <si>
    <t>Final</t>
  </si>
  <si>
    <t>BAČIKOVA Alžbeta</t>
  </si>
  <si>
    <t>de ZOETE Mylene</t>
  </si>
  <si>
    <t>BURLOVA Kristyna</t>
  </si>
  <si>
    <t>NEMCOVÁ Barbora</t>
  </si>
  <si>
    <t>BUL</t>
  </si>
  <si>
    <t>NIR</t>
  </si>
  <si>
    <t>EUS</t>
  </si>
  <si>
    <t>SOTO CAMPOS Catalina Anais</t>
  </si>
  <si>
    <t>AVERINA Maria</t>
  </si>
  <si>
    <t>CAUCHOIS Fanny</t>
  </si>
  <si>
    <t>JENCUŠOVÁ Nora</t>
  </si>
  <si>
    <t>MACHA?OVÁ Jarmila</t>
  </si>
  <si>
    <t>ABD</t>
  </si>
  <si>
    <t>FinalRank</t>
  </si>
  <si>
    <t>Astana</t>
  </si>
  <si>
    <t>WC</t>
  </si>
  <si>
    <t>BARANOVA Victoria</t>
  </si>
  <si>
    <t xml:space="preserve">RUS </t>
  </si>
  <si>
    <t xml:space="preserve">VEN </t>
  </si>
  <si>
    <t>FRISONI Elisa</t>
  </si>
  <si>
    <t xml:space="preserve">ITA </t>
  </si>
  <si>
    <t xml:space="preserve">MTT </t>
  </si>
  <si>
    <t>LARREAL Daniela Grelui</t>
  </si>
  <si>
    <t>JANKUTE Gabriele</t>
  </si>
  <si>
    <t xml:space="preserve">LTU </t>
  </si>
  <si>
    <t>KANIS Willy</t>
  </si>
  <si>
    <t xml:space="preserve">NED </t>
  </si>
  <si>
    <t>HIJGENAAR Yvonne</t>
  </si>
  <si>
    <t>WALKER Cristin</t>
  </si>
  <si>
    <t xml:space="preserve">USA </t>
  </si>
  <si>
    <t>DYLKO Alena</t>
  </si>
  <si>
    <t>SANCHEZ Clara</t>
  </si>
  <si>
    <t xml:space="preserve">FRA </t>
  </si>
  <si>
    <t xml:space="preserve">GBR </t>
  </si>
  <si>
    <t xml:space="preserve">CAN </t>
  </si>
  <si>
    <t xml:space="preserve">HKG </t>
  </si>
  <si>
    <t>I Fang Ju</t>
  </si>
  <si>
    <t xml:space="preserve">TPE </t>
  </si>
  <si>
    <t>R1 Rep</t>
  </si>
  <si>
    <t>R2</t>
  </si>
  <si>
    <t>A</t>
  </si>
  <si>
    <t>Beijing</t>
  </si>
  <si>
    <t xml:space="preserve">CHN </t>
  </si>
  <si>
    <t>VILERA MARIESTHELA</t>
  </si>
  <si>
    <t>PARK Eunmi</t>
  </si>
  <si>
    <t>DI Mu</t>
  </si>
  <si>
    <t>XU Yulei</t>
  </si>
  <si>
    <t xml:space="preserve">MSP </t>
  </si>
  <si>
    <t>LOHVINAVA Maryia</t>
  </si>
  <si>
    <t>TAGLIAFERRO Marta</t>
  </si>
  <si>
    <t>GAIVENYTE Gintare</t>
  </si>
  <si>
    <t xml:space="preserve">NZL </t>
  </si>
  <si>
    <t>PAPKO Aksana</t>
  </si>
  <si>
    <t>PENDLETON Victoria</t>
  </si>
  <si>
    <t xml:space="preserve">PHL </t>
  </si>
  <si>
    <t xml:space="preserve">KOR </t>
  </si>
  <si>
    <t xml:space="preserve">CAT </t>
  </si>
  <si>
    <t>ALANGO Monika</t>
  </si>
  <si>
    <t xml:space="preserve">NAV </t>
  </si>
  <si>
    <t>Melbourne-HISENSE</t>
  </si>
  <si>
    <t>WCh</t>
  </si>
  <si>
    <t xml:space="preserve">MEX </t>
  </si>
  <si>
    <t xml:space="preserve">GUA </t>
  </si>
  <si>
    <t>CRUZ Karen</t>
  </si>
  <si>
    <t>MANRIQUE VILLENA Mar</t>
  </si>
  <si>
    <t xml:space="preserve">JPN </t>
  </si>
  <si>
    <t>UMMI HAMIMAH Mohamad</t>
  </si>
  <si>
    <t>Aguascalientes</t>
  </si>
  <si>
    <t xml:space="preserve">GPC </t>
  </si>
  <si>
    <t>JENNINGS Taylah</t>
  </si>
  <si>
    <t xml:space="preserve">JAY </t>
  </si>
  <si>
    <t>ALANIS Erika</t>
  </si>
  <si>
    <t xml:space="preserve">RVL </t>
  </si>
  <si>
    <t>Guadalajara</t>
  </si>
  <si>
    <t xml:space="preserve">AUS </t>
  </si>
  <si>
    <t xml:space="preserve">POL </t>
  </si>
  <si>
    <t xml:space="preserve">GER </t>
  </si>
  <si>
    <t>Grenchen</t>
  </si>
  <si>
    <t>CCh</t>
  </si>
  <si>
    <t>Rio de Janeiro</t>
  </si>
  <si>
    <t xml:space="preserve">IND </t>
  </si>
  <si>
    <t>Los Angeles</t>
  </si>
  <si>
    <t>NCh</t>
  </si>
  <si>
    <t>BLAKE Rebecca</t>
  </si>
  <si>
    <t>PEZAJ Rihana</t>
  </si>
  <si>
    <t>NICHOLLS Samantha</t>
  </si>
  <si>
    <t>DAVIES Tasmin</t>
  </si>
  <si>
    <t>SANDISON Hannah</t>
  </si>
  <si>
    <t>R3</t>
  </si>
  <si>
    <t>MORLEY Sharni</t>
  </si>
  <si>
    <t>RICHARDS Darcie</t>
  </si>
  <si>
    <t>SLAMA Tia</t>
  </si>
  <si>
    <t>SIMPSON Kirsten</t>
  </si>
  <si>
    <t>VAN HOOF Elsie</t>
  </si>
  <si>
    <t xml:space="preserve">SA  </t>
  </si>
  <si>
    <t>Shizuoka-JKA</t>
  </si>
  <si>
    <t>GP</t>
  </si>
  <si>
    <t>YAMGUCHI Mami</t>
  </si>
  <si>
    <t>Invercargill</t>
  </si>
  <si>
    <t>Birmingham</t>
  </si>
  <si>
    <t>R2 Rep</t>
  </si>
  <si>
    <t>Astana 2012 WC R1 1</t>
  </si>
  <si>
    <t>Astana 2012 WC R1 2</t>
  </si>
  <si>
    <t>Astana 2012 WC R1 3</t>
  </si>
  <si>
    <t>Astana 2012 WC R1 4</t>
  </si>
  <si>
    <t>Astana 2012 WC R1 5</t>
  </si>
  <si>
    <t>Astana 2012 WC R1 6</t>
  </si>
  <si>
    <t>Astana 2012 WC R1 Rep 1</t>
  </si>
  <si>
    <t>Astana 2012 WC R1 Rep 2</t>
  </si>
  <si>
    <t>Astana 2012 WC R1 Rep 3</t>
  </si>
  <si>
    <t>Astana 2012 WC R1 Rep 4</t>
  </si>
  <si>
    <t>Astana 2012 WC R1 Rep 5</t>
  </si>
  <si>
    <t>Astana 2012 WC R1 Rep 6</t>
  </si>
  <si>
    <t>Astana 2012 WC R2 1</t>
  </si>
  <si>
    <t>Astana 2012 WC R2 2</t>
  </si>
  <si>
    <t>Astana 2012 WC Final A</t>
  </si>
  <si>
    <t>Astana 2012 WC Final B</t>
  </si>
  <si>
    <t>Beijing 2012 WC R1 1</t>
  </si>
  <si>
    <t>Beijing 2012 WC R1 2</t>
  </si>
  <si>
    <t>Beijing 2012 WC R1 3</t>
  </si>
  <si>
    <t>Beijing 2012 WC R1 4</t>
  </si>
  <si>
    <t>Beijing 2012 WC R1 5</t>
  </si>
  <si>
    <t>Beijing 2012 WC R1 6</t>
  </si>
  <si>
    <t>Beijing 2012 WC R1 Rep 1</t>
  </si>
  <si>
    <t>Beijing 2012 WC R1 Rep 2</t>
  </si>
  <si>
    <t>Beijing 2012 WC R1 Rep 3</t>
  </si>
  <si>
    <t>Beijing 2012 WC R1 Rep 4</t>
  </si>
  <si>
    <t>Beijing 2012 WC R1 Rep 5</t>
  </si>
  <si>
    <t>Beijing 2012 WC R1 Rep 6</t>
  </si>
  <si>
    <t>Beijing 2012 WC R2 1</t>
  </si>
  <si>
    <t>Beijing 2012 WC R2 2</t>
  </si>
  <si>
    <t>Beijing 2012 WC Final A</t>
  </si>
  <si>
    <t>Beijing 2012 WC Final B</t>
  </si>
  <si>
    <t>London 2012 WC R1 1</t>
  </si>
  <si>
    <t>London 2012 WC R1 2</t>
  </si>
  <si>
    <t>London 2012 WC R1 3</t>
  </si>
  <si>
    <t>London 2012 WC R1 4</t>
  </si>
  <si>
    <t>London 2012 WC R1 5</t>
  </si>
  <si>
    <t>London 2012 WC R1 6</t>
  </si>
  <si>
    <t>London 2012 WC R1 7</t>
  </si>
  <si>
    <t>London 2012 WC R1 Rep 1</t>
  </si>
  <si>
    <t>London 2012 WC R1 Rep 2</t>
  </si>
  <si>
    <t>London 2012 WC R1 Rep 3</t>
  </si>
  <si>
    <t>London 2012 WC R1 Rep 4</t>
  </si>
  <si>
    <t>London 2012 WC R1 Rep 5</t>
  </si>
  <si>
    <t>London 2012 WC R1 Rep 6</t>
  </si>
  <si>
    <t>London 2012 WC R2 1</t>
  </si>
  <si>
    <t>London 2012 WC R2 2</t>
  </si>
  <si>
    <t>London 2012 WC Final A</t>
  </si>
  <si>
    <t>London 2012 WC Final B</t>
  </si>
  <si>
    <t>Melbourne-HISENSE 2012 WCh R1 1</t>
  </si>
  <si>
    <t>Melbourne-HISENSE 2012 WCh R1 2</t>
  </si>
  <si>
    <t>Melbourne-HISENSE 2012 WCh R1 3</t>
  </si>
  <si>
    <t>Melbourne-HISENSE 2012 WCh R1 4</t>
  </si>
  <si>
    <t>Melbourne-HISENSE 2012 WCh R1 Rep 1</t>
  </si>
  <si>
    <t>Melbourne-HISENSE 2012 WCh R1 Rep 2</t>
  </si>
  <si>
    <t>Melbourne-HISENSE 2012 WCh R1 Rep 3</t>
  </si>
  <si>
    <t>Melbourne-HISENSE 2012 WCh R1 Rep 4</t>
  </si>
  <si>
    <t>Melbourne-HISENSE 2012 WCh R2 1</t>
  </si>
  <si>
    <t>Melbourne-HISENSE 2012 WCh R2 2</t>
  </si>
  <si>
    <t>Melbourne-HISENSE 2012 WCh Final A</t>
  </si>
  <si>
    <t>Melbourne-HISENSE 2012 WCh Final B</t>
  </si>
  <si>
    <t>Cali 2013 WC R1 1</t>
  </si>
  <si>
    <t>Cali 2013 WC R1 2</t>
  </si>
  <si>
    <t>Cali 2013 WC R1 3</t>
  </si>
  <si>
    <t>Cali 2013 WC R1 Rep 1</t>
  </si>
  <si>
    <t>Cali 2013 WC R1 Rep 2</t>
  </si>
  <si>
    <t>Cali 2013 WC R2 1</t>
  </si>
  <si>
    <t>Cali 2013 WC R2 2</t>
  </si>
  <si>
    <t>Cali 2013 WC Final A</t>
  </si>
  <si>
    <t>Cali 2013 WC Final B</t>
  </si>
  <si>
    <t>Glasgow 2013 WC R1 1</t>
  </si>
  <si>
    <t>Glasgow 2013 WC R1 2</t>
  </si>
  <si>
    <t>Glasgow 2013 WC R1 3</t>
  </si>
  <si>
    <t>Glasgow 2013 WC R1 Rep 1</t>
  </si>
  <si>
    <t>Glasgow 2013 WC R1 Rep 2</t>
  </si>
  <si>
    <t>Glasgow 2013 WC R1 Rep 3</t>
  </si>
  <si>
    <t>Glasgow 2013 WC R2 1</t>
  </si>
  <si>
    <t>Glasgow 2013 WC R2 2</t>
  </si>
  <si>
    <t>Glasgow 2013 WC Final A</t>
  </si>
  <si>
    <t>Glasgow 2013 WC Final B</t>
  </si>
  <si>
    <t>Aguascalientes 2013 WC R1 1</t>
  </si>
  <si>
    <t>Aguascalientes 2013 WC R1 2</t>
  </si>
  <si>
    <t>Aguascalientes 2013 WC R1 3</t>
  </si>
  <si>
    <t>Aguascalientes 2013 WC R1 4</t>
  </si>
  <si>
    <t>Aguascalientes 2013 WC R1 Rep 1</t>
  </si>
  <si>
    <t>Aguascalientes 2013 WC R1 Rep 2</t>
  </si>
  <si>
    <t>Aguascalientes 2013 WC R1 Rep 3</t>
  </si>
  <si>
    <t>Aguascalientes 2013 WC R1 Rep 4</t>
  </si>
  <si>
    <t>Aguascalientes 2013 WC R2 1</t>
  </si>
  <si>
    <t>Aguascalientes 2013 WC R2 2</t>
  </si>
  <si>
    <t>Aguascalientes 2013 WC Final A</t>
  </si>
  <si>
    <t>Aguascalientes 2013 WC Final B</t>
  </si>
  <si>
    <t>Minsk 2013 WCh R1 1</t>
  </si>
  <si>
    <t>Minsk 2013 WCh R1 2</t>
  </si>
  <si>
    <t>Minsk 2013 WCh R1 3</t>
  </si>
  <si>
    <t>Minsk 2013 WCh R1 Rep 1</t>
  </si>
  <si>
    <t>Minsk 2013 WCh R1 Rep 2</t>
  </si>
  <si>
    <t>Minsk 2013 WCh R2 1</t>
  </si>
  <si>
    <t>Minsk 2013 WCh R2 2</t>
  </si>
  <si>
    <t>Minsk 2013 WCh Final A</t>
  </si>
  <si>
    <t>Minsk 2013 WCh Final B</t>
  </si>
  <si>
    <t>Manchester 2014 WC R1 1</t>
  </si>
  <si>
    <t>Manchester 2014 WC R1 2</t>
  </si>
  <si>
    <t>Manchester 2014 WC R1 3</t>
  </si>
  <si>
    <t>Manchester 2014 WC R1 Rep 1</t>
  </si>
  <si>
    <t>Manchester 2014 WC R1 Rep 2</t>
  </si>
  <si>
    <t>Manchester 2014 WC R2 1</t>
  </si>
  <si>
    <t>Manchester 2014 WC R2 2</t>
  </si>
  <si>
    <t>Manchester 2014 WC Final A</t>
  </si>
  <si>
    <t>Manchester 2014 WC Final B</t>
  </si>
  <si>
    <t>Aguascalientes 2014 WC R1 1</t>
  </si>
  <si>
    <t>Aguascalientes 2014 WC R1 2</t>
  </si>
  <si>
    <t>Aguascalientes 2014 WC R1 3</t>
  </si>
  <si>
    <t>Aguascalientes 2014 WC R1 Rep 1</t>
  </si>
  <si>
    <t>Aguascalientes 2014 WC R1 Rep 2</t>
  </si>
  <si>
    <t>Aguascalientes 2014 WC R2 1</t>
  </si>
  <si>
    <t>Aguascalientes 2014 WC R2 2</t>
  </si>
  <si>
    <t>Aguascalientes 2014 WC Final A</t>
  </si>
  <si>
    <t>Aguascalientes 2014 WC Final B</t>
  </si>
  <si>
    <t>Guadalajara 2014 WC R1 1</t>
  </si>
  <si>
    <t>Guadalajara 2014 WC R1 2</t>
  </si>
  <si>
    <t>Guadalajara 2014 WC Final A</t>
  </si>
  <si>
    <t>Guadalajara 2014 WC Final B</t>
  </si>
  <si>
    <t>Cali 2014 WCh R1 1</t>
  </si>
  <si>
    <t>Cali 2014 WCh R1 2</t>
  </si>
  <si>
    <t>Cali 2014 WCh R1 3</t>
  </si>
  <si>
    <t>Cali 2014 WCh R1 4</t>
  </si>
  <si>
    <t>Cali 2014 WCh R1 Rep 1</t>
  </si>
  <si>
    <t>Cali 2014 WCh R1 Rep 2</t>
  </si>
  <si>
    <t>Cali 2014 WCh R1 Rep 3</t>
  </si>
  <si>
    <t>Cali 2014 WCh R1 Rep 4</t>
  </si>
  <si>
    <t>Cali 2014 WCh R2 1</t>
  </si>
  <si>
    <t>Cali 2014 WCh R2 2</t>
  </si>
  <si>
    <t>Cali 2014 WCh Final A</t>
  </si>
  <si>
    <t>Cali 2014 WCh Final B</t>
  </si>
  <si>
    <t>London 2015 WC R1 1</t>
  </si>
  <si>
    <t>London 2015 WC R1 2</t>
  </si>
  <si>
    <t>London 2015 WC R1 3</t>
  </si>
  <si>
    <t>London 2015 WC R1 4</t>
  </si>
  <si>
    <t>London 2015 WC R1 5</t>
  </si>
  <si>
    <t>London 2015 WC R1 6</t>
  </si>
  <si>
    <t>London 2015 WC R1 Rep 1</t>
  </si>
  <si>
    <t>London 2015 WC R1 Rep 2</t>
  </si>
  <si>
    <t>London 2015 WC R1 Rep 3</t>
  </si>
  <si>
    <t>London 2015 WC R1 Rep 4</t>
  </si>
  <si>
    <t>London 2015 WC R1 Rep 5</t>
  </si>
  <si>
    <t>London 2015 WC R1 Rep 6</t>
  </si>
  <si>
    <t>London 2015 WC R2 1</t>
  </si>
  <si>
    <t>London 2015 WC R2 2</t>
  </si>
  <si>
    <t>London 2015 WC Final A</t>
  </si>
  <si>
    <t>London 2015 WC Final B</t>
  </si>
  <si>
    <t>Cali 2015 WC R1 1</t>
  </si>
  <si>
    <t>Cali 2015 WC R1 2</t>
  </si>
  <si>
    <t>Cali 2015 WC R1 3</t>
  </si>
  <si>
    <t>Cali 2015 WC R1 4</t>
  </si>
  <si>
    <t>Cali 2015 WC R1 Rep 1</t>
  </si>
  <si>
    <t>Cali 2015 WC R1 Rep 2</t>
  </si>
  <si>
    <t>Cali 2015 WC R1 Rep 3</t>
  </si>
  <si>
    <t>Cali 2015 WC R1 Rep 4</t>
  </si>
  <si>
    <t>Cali 2015 WC R2 1</t>
  </si>
  <si>
    <t>Cali 2015 WC R2 2</t>
  </si>
  <si>
    <t>Cali 2015 WC Final A</t>
  </si>
  <si>
    <t>Cali 2015 WC Final B</t>
  </si>
  <si>
    <t>Paris 2015 WCh R1 1</t>
  </si>
  <si>
    <t>Paris 2015 WCh R1 2</t>
  </si>
  <si>
    <t>Paris 2015 WCh R1 3</t>
  </si>
  <si>
    <t>Paris 2015 WCh R1 4</t>
  </si>
  <si>
    <t>Paris 2015 WCh R1 Rep 1</t>
  </si>
  <si>
    <t>Paris 2015 WCh R1 Rep 2</t>
  </si>
  <si>
    <t>Paris 2015 WCh R1 Rep 3</t>
  </si>
  <si>
    <t>Paris 2015 WCh R1 Rep 4</t>
  </si>
  <si>
    <t>Paris 2015 WCh R2 1</t>
  </si>
  <si>
    <t>Paris 2015 WCh R2 2</t>
  </si>
  <si>
    <t>Paris 2015 WCh Final A</t>
  </si>
  <si>
    <t>Paris 2015 WCh Final B</t>
  </si>
  <si>
    <t>Grenchen 2016 CCh R1 1</t>
  </si>
  <si>
    <t>Grenchen 2016 CCh R1 2</t>
  </si>
  <si>
    <t>Grenchen 2016 CCh R1 3</t>
  </si>
  <si>
    <t>Grenchen 2016 CCh R1 Rep 1</t>
  </si>
  <si>
    <t>Grenchen 2016 CCh R1 Rep 2</t>
  </si>
  <si>
    <t>Grenchen 2016 CCh R2 1</t>
  </si>
  <si>
    <t>Grenchen 2016 CCh R2 2</t>
  </si>
  <si>
    <t>Grenchen 2016 CCh Final A</t>
  </si>
  <si>
    <t>Grenchen 2016 CCh Final B</t>
  </si>
  <si>
    <t>Cali 2016 WC R1 1</t>
  </si>
  <si>
    <t>Cali 2016 WC R1 2</t>
  </si>
  <si>
    <t>Cali 2016 WC R1 3</t>
  </si>
  <si>
    <t>Cali 2016 WC R1 4</t>
  </si>
  <si>
    <t>Cali 2016 WC R1 Rep 1</t>
  </si>
  <si>
    <t>Cali 2016 WC R1 Rep 2</t>
  </si>
  <si>
    <t>Cali 2016 WC R1 Rep 3</t>
  </si>
  <si>
    <t>Cali 2016 WC R1 Rep 4</t>
  </si>
  <si>
    <t>Cali 2016 WC R2 1</t>
  </si>
  <si>
    <t>Cali 2016 WC R2 2</t>
  </si>
  <si>
    <t>Cali 2016 WC Final A</t>
  </si>
  <si>
    <t>Cali 2016 WC Final B</t>
  </si>
  <si>
    <t>Cambridge 2016 WC R1 1</t>
  </si>
  <si>
    <t>Cambridge 2016 WC R1 2</t>
  </si>
  <si>
    <t>Cambridge 2016 WC R1 3</t>
  </si>
  <si>
    <t>Cambridge 2016 WC R1 4</t>
  </si>
  <si>
    <t>Cambridge 2016 WC R1 Rep 1</t>
  </si>
  <si>
    <t>Cambridge 2016 WC R1 Rep 2</t>
  </si>
  <si>
    <t>Cambridge 2016 WC R1 Rep 3</t>
  </si>
  <si>
    <t>Cambridge 2016 WC R1 Rep 4</t>
  </si>
  <si>
    <t>Cambridge 2016 WC R2 1</t>
  </si>
  <si>
    <t>Cambridge 2016 WC R2 2</t>
  </si>
  <si>
    <t>Cambridge 2016 WC Final A</t>
  </si>
  <si>
    <t>Cambridge 2016 WC Final B</t>
  </si>
  <si>
    <t>Hong Kong 2016 WC R1 1</t>
  </si>
  <si>
    <t>Hong Kong 2016 WC R1 2</t>
  </si>
  <si>
    <t>Hong Kong 2016 WC R1 3</t>
  </si>
  <si>
    <t>Hong Kong 2016 WC R1 4</t>
  </si>
  <si>
    <t>Hong Kong 2016 WC R1 Rep 1</t>
  </si>
  <si>
    <t>Hong Kong 2016 WC R1 Rep 2</t>
  </si>
  <si>
    <t>Hong Kong 2016 WC R1 Rep 3</t>
  </si>
  <si>
    <t>Hong Kong 2016 WC R1 Rep 4</t>
  </si>
  <si>
    <t>Hong Kong 2016 WC R2 1</t>
  </si>
  <si>
    <t>Hong Kong 2016 WC R2 2</t>
  </si>
  <si>
    <t>Hong Kong 2016 WC Final A</t>
  </si>
  <si>
    <t>Hong Kong 2016 WC Final B</t>
  </si>
  <si>
    <t>London 2016 WCh R1 1</t>
  </si>
  <si>
    <t>London 2016 WCh R1 2</t>
  </si>
  <si>
    <t>London 2016 WCh R1 3</t>
  </si>
  <si>
    <t>London 2016 WCh R1 4</t>
  </si>
  <si>
    <t>London 2016 WCh R1 Rep 1</t>
  </si>
  <si>
    <t>London 2016 WCh R1 Rep 2</t>
  </si>
  <si>
    <t>London 2016 WCh R1 Rep 3</t>
  </si>
  <si>
    <t>London 2016 WCh R1 Rep 4</t>
  </si>
  <si>
    <t>London 2016 WCh R2 1</t>
  </si>
  <si>
    <t>London 2016 WCh R2 2</t>
  </si>
  <si>
    <t>London 2016 WCh Final A</t>
  </si>
  <si>
    <t>London 2016 WCh Final B</t>
  </si>
  <si>
    <t>Rio de Janeiro 2016 OLY R1 1</t>
  </si>
  <si>
    <t>Rio de Janeiro 2016 OLY R1 2</t>
  </si>
  <si>
    <t>Rio de Janeiro 2016 OLY R1 3</t>
  </si>
  <si>
    <t>Rio de Janeiro 2016 OLY R1 4</t>
  </si>
  <si>
    <t>Rio de Janeiro 2016 OLY R1 Rep 1</t>
  </si>
  <si>
    <t>Rio de Janeiro 2016 OLY R1 Rep 2</t>
  </si>
  <si>
    <t>Rio de Janeiro 2016 OLY R1 Rep 3</t>
  </si>
  <si>
    <t>Rio de Janeiro 2016 OLY R1 Rep 4</t>
  </si>
  <si>
    <t>Rio de Janeiro 2016 OLY R2 1</t>
  </si>
  <si>
    <t>Rio de Janeiro 2016 OLY R2 2</t>
  </si>
  <si>
    <t>Rio de Janeiro 2016 OLY Final A</t>
  </si>
  <si>
    <t>Rio de Janeiro 2016 OLY Final B</t>
  </si>
  <si>
    <t>Glasgow 2017 WC Final A</t>
  </si>
  <si>
    <t>Glasgow 2017 WC Final B</t>
  </si>
  <si>
    <t>Apeldoorn 2017 WC R1 1</t>
  </si>
  <si>
    <t>Apeldoorn 2017 WC R1 2</t>
  </si>
  <si>
    <t>Apeldoorn 2017 WC R1 3</t>
  </si>
  <si>
    <t>Apeldoorn 2017 WC R1 Rep 1</t>
  </si>
  <si>
    <t>Apeldoorn 2017 WC R1 Rep 2</t>
  </si>
  <si>
    <t>Apeldoorn 2017 WC Final A</t>
  </si>
  <si>
    <t>Apeldoorn 2017 WC Final B</t>
  </si>
  <si>
    <t>Cali 2017 WC R1 1</t>
  </si>
  <si>
    <t>Cali 2017 WC R1 2</t>
  </si>
  <si>
    <t>Cali 2017 WC R1 3</t>
  </si>
  <si>
    <t>Cali 2017 WC R1 Rep 1</t>
  </si>
  <si>
    <t>Cali 2017 WC R1 Rep 2</t>
  </si>
  <si>
    <t>Cali 2017 WC Final A</t>
  </si>
  <si>
    <t>Cali 2017 WC Final B</t>
  </si>
  <si>
    <t>Los Angeles 2017 WC R1 1</t>
  </si>
  <si>
    <t>Los Angeles 2017 WC R1 2</t>
  </si>
  <si>
    <t>Los Angeles 2017 WC R1 3</t>
  </si>
  <si>
    <t>Los Angeles 2017 WC R1 Rep 1</t>
  </si>
  <si>
    <t>Los Angeles 2017 WC R1 Rep 2</t>
  </si>
  <si>
    <t>Los Angeles 2017 WC Final A</t>
  </si>
  <si>
    <t>Los Angeles 2017 WC Final B</t>
  </si>
  <si>
    <t>Hong Kong 2017 WCh R1 1</t>
  </si>
  <si>
    <t>Hong Kong 2017 WCh R1 2</t>
  </si>
  <si>
    <t>Hong Kong 2017 WCh R1 3</t>
  </si>
  <si>
    <t>Hong Kong 2017 WCh R1 4</t>
  </si>
  <si>
    <t>Hong Kong 2017 WCh R1 Rep 1</t>
  </si>
  <si>
    <t>Hong Kong 2017 WCh R1 Rep 2</t>
  </si>
  <si>
    <t>Hong Kong 2017 WCh R1 Rep 3</t>
  </si>
  <si>
    <t>Hong Kong 2017 WCh R1 Rep 4</t>
  </si>
  <si>
    <t>Hong Kong 2017 WCh Final A</t>
  </si>
  <si>
    <t>Hong Kong 2017 WCh Final B</t>
  </si>
  <si>
    <t>Pruszkow 2018 WC R1 1</t>
  </si>
  <si>
    <t>Pruszkow 2018 WC R1 2</t>
  </si>
  <si>
    <t>Pruszkow 2018 WC R1 3</t>
  </si>
  <si>
    <t>Pruszkow 2018 WC R1 4</t>
  </si>
  <si>
    <t>Pruszkow 2018 WC R1 Rep 1</t>
  </si>
  <si>
    <t>Pruszkow 2018 WC R1 Rep 2</t>
  </si>
  <si>
    <t>Pruszkow 2018 WC R1 Rep 3</t>
  </si>
  <si>
    <t>Pruszkow 2018 WC R1 Rep 4</t>
  </si>
  <si>
    <t>Pruszkow 2018 WC R2 1</t>
  </si>
  <si>
    <t>Pruszkow 2018 WC R2 2</t>
  </si>
  <si>
    <t>Pruszkow 2018 WC Final A</t>
  </si>
  <si>
    <t>Pruszkow 2018 WC Final B</t>
  </si>
  <si>
    <t>Manchester 2018 WC R1 1</t>
  </si>
  <si>
    <t>Manchester 2018 WC R1 2</t>
  </si>
  <si>
    <t>Manchester 2018 WC R1 3</t>
  </si>
  <si>
    <t>Manchester 2018 WC R1 4</t>
  </si>
  <si>
    <t>Manchester 2018 WC R1 Rep 1</t>
  </si>
  <si>
    <t>Manchester 2018 WC R1 Rep 2</t>
  </si>
  <si>
    <t>Manchester 2018 WC R1 Rep 3</t>
  </si>
  <si>
    <t>Manchester 2018 WC R1 Rep 4</t>
  </si>
  <si>
    <t>Manchester 2018 WC R2 1</t>
  </si>
  <si>
    <t>Manchester 2018 WC R2 2</t>
  </si>
  <si>
    <t>Manchester 2018 WC Final A</t>
  </si>
  <si>
    <t>Manchester 2018 WC Final B</t>
  </si>
  <si>
    <t>Milton 2018 WC R1 1</t>
  </si>
  <si>
    <t>Milton 2018 WC R1 2</t>
  </si>
  <si>
    <t>Milton 2018 WC R1 3</t>
  </si>
  <si>
    <t>Milton 2018 WC R1 Rep 1</t>
  </si>
  <si>
    <t>Milton 2018 WC R1 Rep 2</t>
  </si>
  <si>
    <t>Milton 2018 WC R2 1</t>
  </si>
  <si>
    <t>Milton 2018 WC R2 2</t>
  </si>
  <si>
    <t>Milton 2018 WC Final A</t>
  </si>
  <si>
    <t>Milton 2018 WC Final B</t>
  </si>
  <si>
    <t>Santiago 2018 WC R1 1</t>
  </si>
  <si>
    <t>Santiago 2018 WC R1 2</t>
  </si>
  <si>
    <t>Santiago 2018 WC Final A</t>
  </si>
  <si>
    <t>Santiago 2018 WC Final B</t>
  </si>
  <si>
    <t>Minsk 2018 WC R1 1</t>
  </si>
  <si>
    <t>Minsk 2018 WC R1 2</t>
  </si>
  <si>
    <t>Minsk 2018 WC R1 3</t>
  </si>
  <si>
    <t>Minsk 2018 WC R1 Rep 1</t>
  </si>
  <si>
    <t>Minsk 2018 WC R1 Rep 2</t>
  </si>
  <si>
    <t>Minsk 2018 WC R2 1</t>
  </si>
  <si>
    <t>Minsk 2018 WC R2 2</t>
  </si>
  <si>
    <t>Minsk 2018 WC Final A</t>
  </si>
  <si>
    <t>Minsk 2018 WC Final B</t>
  </si>
  <si>
    <t>Brisbane 2018 NCh R1 1</t>
  </si>
  <si>
    <t>Brisbane 2018 NCh R1 2</t>
  </si>
  <si>
    <t>Brisbane 2018 NCh Final A</t>
  </si>
  <si>
    <t>Brisbane 2018 NCh Final B</t>
  </si>
  <si>
    <t>Apeldoorn 2018 WCh R1 1</t>
  </si>
  <si>
    <t>Apeldoorn 2018 WCh R1 2</t>
  </si>
  <si>
    <t>Apeldoorn 2018 WCh R1 3</t>
  </si>
  <si>
    <t>Apeldoorn 2018 WCh R1 4</t>
  </si>
  <si>
    <t>Apeldoorn 2018 WCh R1 Rep 1</t>
  </si>
  <si>
    <t>Apeldoorn 2018 WCh R1 Rep 2</t>
  </si>
  <si>
    <t>Apeldoorn 2018 WCh R1 Rep 3</t>
  </si>
  <si>
    <t>Apeldoorn 2018 WCh R1 Rep 4</t>
  </si>
  <si>
    <t>Apeldoorn 2018 WCh R2 1</t>
  </si>
  <si>
    <t>Apeldoorn 2018 WCh R2 2</t>
  </si>
  <si>
    <t>Apeldoorn 2018 WCh Final A</t>
  </si>
  <si>
    <t>Apeldoorn 2018 WCh Final B</t>
  </si>
  <si>
    <t>Brisbane 2018 CWG R1 1</t>
  </si>
  <si>
    <t>Brisbane 2018 CWG R1 2</t>
  </si>
  <si>
    <t>Brisbane 2018 CWG R1 3</t>
  </si>
  <si>
    <t>Brisbane 2018 CWG R1 Rep 1</t>
  </si>
  <si>
    <t>Brisbane 2018 CWG R1 Rep 2</t>
  </si>
  <si>
    <t>Brisbane 2018 CWG R2 1</t>
  </si>
  <si>
    <t>Brisbane 2018 CWG R2 2</t>
  </si>
  <si>
    <t>Brisbane 2018 CWG Final A</t>
  </si>
  <si>
    <t>Brisbane 2018 CWG Final B</t>
  </si>
  <si>
    <t>Adelaide 2019 CCh R1 1</t>
  </si>
  <si>
    <t>Adelaide 2019 CCh R1 2</t>
  </si>
  <si>
    <t>Adelaide 2019 CCh R1 3</t>
  </si>
  <si>
    <t>Adelaide 2019 CCh R1 Rep 1</t>
  </si>
  <si>
    <t>Adelaide 2019 CCh R1 Rep 2</t>
  </si>
  <si>
    <t>Adelaide 2019 CCh R2 1</t>
  </si>
  <si>
    <t>Adelaide 2019 CCh R2 2</t>
  </si>
  <si>
    <t>Adelaide 2019 CCh Final A</t>
  </si>
  <si>
    <t>Adelaide 2019 CCh Final B</t>
  </si>
  <si>
    <t>Paris 2019 WC R1 1</t>
  </si>
  <si>
    <t>Paris 2019 WC R1 2</t>
  </si>
  <si>
    <t>Paris 2019 WC R1 3</t>
  </si>
  <si>
    <t>Paris 2019 WC R1 4</t>
  </si>
  <si>
    <t>Paris 2019 WC R1 Rep 1</t>
  </si>
  <si>
    <t>Paris 2019 WC R1 Rep 2</t>
  </si>
  <si>
    <t>Paris 2019 WC R1 Rep 3</t>
  </si>
  <si>
    <t>Paris 2019 WC R1 Rep 4</t>
  </si>
  <si>
    <t>Paris 2019 WC R2 1</t>
  </si>
  <si>
    <t>Paris 2019 WC R2 2</t>
  </si>
  <si>
    <t>Paris 2019 WC Final A</t>
  </si>
  <si>
    <t>Paris 2019 WC Final B</t>
  </si>
  <si>
    <t>Milton 2019 WC R1 1</t>
  </si>
  <si>
    <t>Milton 2019 WC R1 2</t>
  </si>
  <si>
    <t>Milton 2019 WC R1 3</t>
  </si>
  <si>
    <t>Milton 2019 WC R1 4</t>
  </si>
  <si>
    <t>Milton 2019 WC R1 Rep 1</t>
  </si>
  <si>
    <t>Milton 2019 WC R1 Rep 2</t>
  </si>
  <si>
    <t>Milton 2019 WC R1 Rep 3</t>
  </si>
  <si>
    <t>Milton 2019 WC R1 Rep 4</t>
  </si>
  <si>
    <t>Milton 2019 WC R2 1</t>
  </si>
  <si>
    <t>Milton 2019 WC R2 2</t>
  </si>
  <si>
    <t>Milton 2019 WC Final A</t>
  </si>
  <si>
    <t>Milton 2019 WC Final B</t>
  </si>
  <si>
    <t>Berlin 2019 WC R1 1</t>
  </si>
  <si>
    <t>Berlin 2019 WC R1 2</t>
  </si>
  <si>
    <t>Berlin 2019 WC R1 3</t>
  </si>
  <si>
    <t>Berlin 2019 WC R1 4</t>
  </si>
  <si>
    <t>Berlin 2019 WC R1 Rep 1</t>
  </si>
  <si>
    <t>Berlin 2019 WC R1 Rep 2</t>
  </si>
  <si>
    <t>Berlin 2019 WC R1 Rep 3</t>
  </si>
  <si>
    <t>Berlin 2019 WC R1 Rep 4</t>
  </si>
  <si>
    <t>Berlin 2019 WC R2 1</t>
  </si>
  <si>
    <t>Berlin 2019 WC R2 2</t>
  </si>
  <si>
    <t>Berlin 2019 WC Final A</t>
  </si>
  <si>
    <t>Berlin 2019 WC Final B</t>
  </si>
  <si>
    <t>London 2019 WC R1 1</t>
  </si>
  <si>
    <t>London 2019 WC R1 2</t>
  </si>
  <si>
    <t>London 2019 WC R1 3</t>
  </si>
  <si>
    <t>London 2019 WC R1 4</t>
  </si>
  <si>
    <t>London 2019 WC R1 Rep 1</t>
  </si>
  <si>
    <t>London 2019 WC R1 Rep 2</t>
  </si>
  <si>
    <t>London 2019 WC R1 Rep 3</t>
  </si>
  <si>
    <t>London 2019 WC R1 Rep 4</t>
  </si>
  <si>
    <t>London 2019 WC R2 1</t>
  </si>
  <si>
    <t>London 2019 WC R2 2</t>
  </si>
  <si>
    <t>London 2019 WC Final A</t>
  </si>
  <si>
    <t>London 2019 WC Final B</t>
  </si>
  <si>
    <t>Cambridge 2019 WC R1 1</t>
  </si>
  <si>
    <t>Cambridge 2019 WC R1 2</t>
  </si>
  <si>
    <t>Cambridge 2019 WC R1 3</t>
  </si>
  <si>
    <t>Cambridge 2019 WC R1 Rep 1</t>
  </si>
  <si>
    <t>Cambridge 2019 WC R1 Rep 2</t>
  </si>
  <si>
    <t>Cambridge 2019 WC R2 1</t>
  </si>
  <si>
    <t>Cambridge 2019 WC R2 2</t>
  </si>
  <si>
    <t>Cambridge 2019 WC Final A</t>
  </si>
  <si>
    <t>Cambridge 2019 WC Final B</t>
  </si>
  <si>
    <t>Hong Kong 2019 WC R1 1</t>
  </si>
  <si>
    <t>Hong Kong 2019 WC R1 2</t>
  </si>
  <si>
    <t>Hong Kong 2019 WC R1 3</t>
  </si>
  <si>
    <t>Hong Kong 2019 WC R1 4</t>
  </si>
  <si>
    <t>Hong Kong 2019 WC R1 Rep 1</t>
  </si>
  <si>
    <t>Hong Kong 2019 WC R1 Rep 2</t>
  </si>
  <si>
    <t>Hong Kong 2019 WC R1 Rep 3</t>
  </si>
  <si>
    <t>Hong Kong 2019 WC R1 Rep 4</t>
  </si>
  <si>
    <t>Hong Kong 2019 WC R2 1</t>
  </si>
  <si>
    <t>Hong Kong 2019 WC R2 2</t>
  </si>
  <si>
    <t>Hong Kong 2019 WC Final A</t>
  </si>
  <si>
    <t>Hong Kong 2019 WC Final B</t>
  </si>
  <si>
    <t>Pruszkow 2019 WCh R1 1</t>
  </si>
  <si>
    <t>Pruszkow 2019 WCh R1 2</t>
  </si>
  <si>
    <t>Pruszkow 2019 WCh R1 3</t>
  </si>
  <si>
    <t>Pruszkow 2019 WCh R1 4</t>
  </si>
  <si>
    <t>Pruszkow 2019 WCh R1 5</t>
  </si>
  <si>
    <t>Pruszkow 2019 WCh R1 Rep 1</t>
  </si>
  <si>
    <t>Pruszkow 2019 WCh R1 Rep 2</t>
  </si>
  <si>
    <t>Pruszkow 2019 WCh R1 Rep 3</t>
  </si>
  <si>
    <t>Pruszkow 2019 WCh R1 Rep 4</t>
  </si>
  <si>
    <t>Pruszkow 2019 WCh R2 1</t>
  </si>
  <si>
    <t>Pruszkow 2019 WCh R2 2</t>
  </si>
  <si>
    <t>Pruszkow 2019 WCh R2 3</t>
  </si>
  <si>
    <t>Pruszkow 2019 WCh R3 1</t>
  </si>
  <si>
    <t>Pruszkow 2019 WCh R3 2</t>
  </si>
  <si>
    <t>Pruszkow 2019 WCh Final A</t>
  </si>
  <si>
    <t>Pruszkow 2019 WCh Final B</t>
  </si>
  <si>
    <t>Brisbane 2019 NCh R1 1</t>
  </si>
  <si>
    <t>Brisbane 2019 NCh R1 2</t>
  </si>
  <si>
    <t>Brisbane 2019 NCh R1 Rep 1</t>
  </si>
  <si>
    <t>Brisbane 2019 NCh Final A</t>
  </si>
  <si>
    <t>Brisbane 2019 NCh Final B</t>
  </si>
  <si>
    <t>Shizuoka-JKA 2020 GP R1 1</t>
  </si>
  <si>
    <t>Shizuoka-JKA 2020 GP R1 2</t>
  </si>
  <si>
    <t>Shizuoka-JKA 2020 GP Final A</t>
  </si>
  <si>
    <t>Shizuoka-JKA 2020 GP Final B</t>
  </si>
  <si>
    <t>Invercargill 2020 CCh R1 1</t>
  </si>
  <si>
    <t>Invercargill 2020 CCh R1 2</t>
  </si>
  <si>
    <t>Invercargill 2020 CCh R1 3</t>
  </si>
  <si>
    <t>Invercargill 2020 CCh R1 Rep 1</t>
  </si>
  <si>
    <t>Invercargill 2020 CCh R1 Rep 2</t>
  </si>
  <si>
    <t>Invercargill 2020 CCh R2 1</t>
  </si>
  <si>
    <t>Invercargill 2020 CCh R2 2</t>
  </si>
  <si>
    <t>Invercargill 2020 CCh Final A</t>
  </si>
  <si>
    <t>Invercargill 2020 CCh Final B</t>
  </si>
  <si>
    <t>Apeldoorn 2020 CCh R1 1</t>
  </si>
  <si>
    <t>Apeldoorn 2020 CCh R1 2</t>
  </si>
  <si>
    <t>Apeldoorn 2020 CCh R1 3</t>
  </si>
  <si>
    <t>Apeldoorn 2020 CCh R1 4</t>
  </si>
  <si>
    <t>Apeldoorn 2020 CCh R1 Rep 1</t>
  </si>
  <si>
    <t>Apeldoorn 2020 CCh R1 Rep 2</t>
  </si>
  <si>
    <t>Apeldoorn 2020 CCh R1 Rep 3</t>
  </si>
  <si>
    <t>Apeldoorn 2020 CCh R1 Rep 4</t>
  </si>
  <si>
    <t>Apeldoorn 2020 CCh R2 1</t>
  </si>
  <si>
    <t>Apeldoorn 2020 CCh R2 2</t>
  </si>
  <si>
    <t>Apeldoorn 2020 CCh Final A</t>
  </si>
  <si>
    <t>Apeldoorn 2020 CCh Final B</t>
  </si>
  <si>
    <t>Minsk 2020 WC R1 1</t>
  </si>
  <si>
    <t>Minsk 2020 WC R1 2</t>
  </si>
  <si>
    <t>Minsk 2020 WC R1 3</t>
  </si>
  <si>
    <t>Minsk 2020 WC R1 4</t>
  </si>
  <si>
    <t>Minsk 2020 WC R1 5</t>
  </si>
  <si>
    <t>Minsk 2020 WC R1 6</t>
  </si>
  <si>
    <t>Minsk 2020 WC R1 Rep 1</t>
  </si>
  <si>
    <t>Minsk 2020 WC R1 Rep 2</t>
  </si>
  <si>
    <t>Minsk 2020 WC R1 Rep 3</t>
  </si>
  <si>
    <t>Minsk 2020 WC R1 Rep 4</t>
  </si>
  <si>
    <t>Minsk 2020 WC R1 Rep 5</t>
  </si>
  <si>
    <t>Minsk 2020 WC R1 Rep 6</t>
  </si>
  <si>
    <t>Minsk 2020 WC R2 1</t>
  </si>
  <si>
    <t>Minsk 2020 WC R2 2</t>
  </si>
  <si>
    <t>Minsk 2020 WC Final A</t>
  </si>
  <si>
    <t>Minsk 2020 WC Final B</t>
  </si>
  <si>
    <t>Glasgow 2020 WC R1 1</t>
  </si>
  <si>
    <t>Glasgow 2020 WC R1 2</t>
  </si>
  <si>
    <t>Glasgow 2020 WC R1 3</t>
  </si>
  <si>
    <t>Glasgow 2020 WC R1 4</t>
  </si>
  <si>
    <t>Glasgow 2020 WC R1 5</t>
  </si>
  <si>
    <t>Glasgow 2020 WC R1 6</t>
  </si>
  <si>
    <t>Glasgow 2020 WC R1 Rep 1</t>
  </si>
  <si>
    <t>Glasgow 2020 WC R1 Rep 2</t>
  </si>
  <si>
    <t>Glasgow 2020 WC R1 Rep 3</t>
  </si>
  <si>
    <t>Glasgow 2020 WC R1 Rep 4</t>
  </si>
  <si>
    <t>Glasgow 2020 WC R1 Rep 5</t>
  </si>
  <si>
    <t>Glasgow 2020 WC R1 Rep 6</t>
  </si>
  <si>
    <t>Glasgow 2020 WC R2 1</t>
  </si>
  <si>
    <t>Glasgow 2020 WC R2 2</t>
  </si>
  <si>
    <t>Glasgow 2020 WC Final A</t>
  </si>
  <si>
    <t>Glasgow 2020 WC Final B</t>
  </si>
  <si>
    <t>Hong Kong 2019 WC R1 5</t>
  </si>
  <si>
    <t>Hong Kong 2019 WC R1 6</t>
  </si>
  <si>
    <t>Hong Kong 2019 WC R1 Rep 5</t>
  </si>
  <si>
    <t>Hong Kong 2019 WC R1 Rep 6</t>
  </si>
  <si>
    <t>Cambridge 2020 WC R1 1</t>
  </si>
  <si>
    <t>Cambridge 2020 WC R1 2</t>
  </si>
  <si>
    <t>Cambridge 2020 WC R1 3</t>
  </si>
  <si>
    <t>Cambridge 2020 WC R1 4</t>
  </si>
  <si>
    <t>Cambridge 2020 WC R1 Rep 1</t>
  </si>
  <si>
    <t>Cambridge 2020 WC R1 Rep 2</t>
  </si>
  <si>
    <t>Cambridge 2020 WC R1 Rep 3</t>
  </si>
  <si>
    <t>Cambridge 2020 WC R1 Rep 4</t>
  </si>
  <si>
    <t>Cambridge 2020 WC R2 1</t>
  </si>
  <si>
    <t>Cambridge 2020 WC R2 2</t>
  </si>
  <si>
    <t>Cambridge 2020 WC Final A</t>
  </si>
  <si>
    <t>Cambridge 2020 WC Final B</t>
  </si>
  <si>
    <t>Brisbane 2020 WC R1 1</t>
  </si>
  <si>
    <t>Brisbane 2020 WC R1 2</t>
  </si>
  <si>
    <t>Brisbane 2020 WC R1 3</t>
  </si>
  <si>
    <t>Brisbane 2020 WC R1 4</t>
  </si>
  <si>
    <t>Brisbane 2020 WC R1 Rep 1</t>
  </si>
  <si>
    <t>Brisbane 2020 WC R1 Rep 2</t>
  </si>
  <si>
    <t>Brisbane 2020 WC R1 Rep 3</t>
  </si>
  <si>
    <t>Brisbane 2020 WC R1 Rep 4</t>
  </si>
  <si>
    <t>Brisbane 2020 WC R2 1</t>
  </si>
  <si>
    <t>Brisbane 2020 WC R2 2</t>
  </si>
  <si>
    <t>Brisbane 2020 WC Final A</t>
  </si>
  <si>
    <t>Brisbane 2020 WC Final B</t>
  </si>
  <si>
    <t>Berlin 2020 WCh R1 1</t>
  </si>
  <si>
    <t>Berlin 2020 WCh R1 2</t>
  </si>
  <si>
    <t>Berlin 2020 WCh R1 3</t>
  </si>
  <si>
    <t>Berlin 2020 WCh R1 4</t>
  </si>
  <si>
    <t>Berlin 2020 WCh R1 5</t>
  </si>
  <si>
    <t>Berlin 2020 WCh R1 Rep 1</t>
  </si>
  <si>
    <t>Berlin 2020 WCh R1 Rep 2</t>
  </si>
  <si>
    <t>Berlin 2020 WCh R1 Rep 3</t>
  </si>
  <si>
    <t>Berlin 2020 WCh R1 Rep 4</t>
  </si>
  <si>
    <t>Berlin 2020 WCh R2 1</t>
  </si>
  <si>
    <t>Berlin 2020 WCh R2 2</t>
  </si>
  <si>
    <t>Berlin 2020 WCh R2 3</t>
  </si>
  <si>
    <t>Berlin 2020 WCh R3 1</t>
  </si>
  <si>
    <t>Berlin 2020 WCh R3 2</t>
  </si>
  <si>
    <t>Berlin 2020 WCh Final A</t>
  </si>
  <si>
    <t>Berlin 2020 WCh Final B</t>
  </si>
  <si>
    <t>Milton 2020 WC R1 1</t>
  </si>
  <si>
    <t>Milton 2020 WC R1 2</t>
  </si>
  <si>
    <t>Milton 2020 WC R1 3</t>
  </si>
  <si>
    <t>Milton 2020 WC R1 Rep 1</t>
  </si>
  <si>
    <t>Milton 2020 WC R1 Rep 2</t>
  </si>
  <si>
    <t>Milton 2020 WC R2 1</t>
  </si>
  <si>
    <t>Milton 2020 WC R2 2</t>
  </si>
  <si>
    <t>Milton 2020 WC Final A</t>
  </si>
  <si>
    <t>Milton 2020 WC Final B</t>
  </si>
  <si>
    <t>Tokyo 2021 OLY R1 1</t>
  </si>
  <si>
    <t>Tokyo 2021 OLY R1 2</t>
  </si>
  <si>
    <t>Tokyo 2021 OLY R1 3</t>
  </si>
  <si>
    <t>Tokyo 2021 OLY R1 4</t>
  </si>
  <si>
    <t>Tokyo 2021 OLY R1 5</t>
  </si>
  <si>
    <t>Tokyo 2021 OLY R1 Rep 1</t>
  </si>
  <si>
    <t>Tokyo 2021 OLY R1 Rep 2</t>
  </si>
  <si>
    <t>Tokyo 2021 OLY R1 Rep 3</t>
  </si>
  <si>
    <t>Tokyo 2021 OLY R1 Rep 4</t>
  </si>
  <si>
    <t>Tokyo 2021 OLY R2 1</t>
  </si>
  <si>
    <t>Tokyo 2021 OLY R2 2</t>
  </si>
  <si>
    <t>Tokyo 2021 OLY R2 3</t>
  </si>
  <si>
    <t>Tokyo 2021 OLY R3 1</t>
  </si>
  <si>
    <t>Tokyo 2021 OLY R3 2</t>
  </si>
  <si>
    <t>Tokyo 2021 OLY Final A</t>
  </si>
  <si>
    <t>Tokyo 2021 OLY Final B</t>
  </si>
  <si>
    <t>Roubaix 2021 WCh R1 1</t>
  </si>
  <si>
    <t>Roubaix 2021 WCh R1 2</t>
  </si>
  <si>
    <t>Roubaix 2021 WCh R1 3</t>
  </si>
  <si>
    <t>Roubaix 2021 WCh R1 4</t>
  </si>
  <si>
    <t>Roubaix 2021 WCh R1 Rep 1</t>
  </si>
  <si>
    <t>Roubaix 2021 WCh R1 Rep 2</t>
  </si>
  <si>
    <t>Roubaix 2021 WCh R1 Rep 3</t>
  </si>
  <si>
    <t>Roubaix 2021 WCh R1 Rep 4</t>
  </si>
  <si>
    <t>Roubaix 2021 WCh R2 1</t>
  </si>
  <si>
    <t>Roubaix 2021 WCh R2 2</t>
  </si>
  <si>
    <t>Roubaix 2021 WCh Final A</t>
  </si>
  <si>
    <t>Roubaix 2021 WCh Final B</t>
  </si>
  <si>
    <t>Glasgow 2022 WC R1 1</t>
  </si>
  <si>
    <t>Glasgow 2022 WC R1 2</t>
  </si>
  <si>
    <t>Glasgow 2022 WC R1 3</t>
  </si>
  <si>
    <t>Glasgow 2022 WC R1 4</t>
  </si>
  <si>
    <t>Glasgow 2022 WC R1 Rep 1</t>
  </si>
  <si>
    <t>Glasgow 2022 WC R1 Rep 2</t>
  </si>
  <si>
    <t>Glasgow 2022 WC R1 Rep 3</t>
  </si>
  <si>
    <t>Glasgow 2022 WC R1 Rep 4</t>
  </si>
  <si>
    <t>Glasgow 2022 WC R2 1</t>
  </si>
  <si>
    <t>Glasgow 2022 WC R2 2</t>
  </si>
  <si>
    <t>Glasgow 2022 WC Final A</t>
  </si>
  <si>
    <t>Glasgow 2022 WC Final B</t>
  </si>
  <si>
    <t>Milton 2022 WC R1 1</t>
  </si>
  <si>
    <t>Milton 2022 WC R1 2</t>
  </si>
  <si>
    <t>Milton 2022 WC R1 3</t>
  </si>
  <si>
    <t>Milton 2022 WC R1 4</t>
  </si>
  <si>
    <t>Milton 2022 WC R1 Rep 1</t>
  </si>
  <si>
    <t>Milton 2022 WC R1 Rep 2</t>
  </si>
  <si>
    <t>Milton 2022 WC R1 Rep 3</t>
  </si>
  <si>
    <t>Milton 2022 WC R1 Rep 4</t>
  </si>
  <si>
    <t>Milton 2022 WC R2 1</t>
  </si>
  <si>
    <t>Milton 2022 WC R2 2</t>
  </si>
  <si>
    <t>Milton 2022 WC Final A</t>
  </si>
  <si>
    <t>Milton 2022 WC Final B</t>
  </si>
  <si>
    <t>Cali 2022 WC R1 1</t>
  </si>
  <si>
    <t>Cali 2022 WC R1 2</t>
  </si>
  <si>
    <t>Cali 2022 WC R1 3</t>
  </si>
  <si>
    <t>Cali 2022 WC R1 4</t>
  </si>
  <si>
    <t>Cali 2022 WC R1 Rep 1</t>
  </si>
  <si>
    <t>Cali 2022 WC R1 Rep 2</t>
  </si>
  <si>
    <t>Cali 2022 WC R1 Rep 3</t>
  </si>
  <si>
    <t>Cali 2022 WC R1 Rep 4</t>
  </si>
  <si>
    <t>Cali 2022 WC R2 1</t>
  </si>
  <si>
    <t>Cali 2022 WC R2 2</t>
  </si>
  <si>
    <t>Cali 2022 WC Final A</t>
  </si>
  <si>
    <t>Cali 2022 WC Final B</t>
  </si>
  <si>
    <t>Birmingham 2022 CWG R1 1</t>
  </si>
  <si>
    <t>Birmingham 2022 CWG R1 2</t>
  </si>
  <si>
    <t>Birmingham 2022 CWG R1 3</t>
  </si>
  <si>
    <t>Birmingham 2022 CWG R1 4</t>
  </si>
  <si>
    <t>Birmingham 2022 CWG R1 Rep 1</t>
  </si>
  <si>
    <t>Birmingham 2022 CWG R1 Rep 2</t>
  </si>
  <si>
    <t>Birmingham 2022 CWG R1 Rep 3</t>
  </si>
  <si>
    <t>Birmingham 2022 CWG R1 Rep 4</t>
  </si>
  <si>
    <t>Birmingham 2022 CWG R2 1</t>
  </si>
  <si>
    <t>Birmingham 2022 CWG R2 2</t>
  </si>
  <si>
    <t>Birmingham 2022 CWG Final A</t>
  </si>
  <si>
    <t>Birmingham 2022 CWG Final B</t>
  </si>
  <si>
    <t>Paris 2022 WCh R1 1</t>
  </si>
  <si>
    <t>Paris 2022 WCh R1 2</t>
  </si>
  <si>
    <t>Paris 2022 WCh R1 3</t>
  </si>
  <si>
    <t>Paris 2022 WCh R1 4</t>
  </si>
  <si>
    <t>Paris 2022 WCh R1 5</t>
  </si>
  <si>
    <t>Paris 2022 WCh R1 Rep 1</t>
  </si>
  <si>
    <t>Paris 2022 WCh R1 Rep 2</t>
  </si>
  <si>
    <t>Paris 2022 WCh R1 Rep 3</t>
  </si>
  <si>
    <t>Paris 2022 WCh R1 Rep 4</t>
  </si>
  <si>
    <t>Paris 2022 WCh R2 1</t>
  </si>
  <si>
    <t>Paris 2022 WCh R2 2</t>
  </si>
  <si>
    <t>Paris 2022 WCh R2 3</t>
  </si>
  <si>
    <t>Paris 2022 WCh R3 1</t>
  </si>
  <si>
    <t>Paris 2022 WCh R3 2</t>
  </si>
  <si>
    <t>Paris 2022 WCh Final A</t>
  </si>
  <si>
    <t>Paris 2022 WCh Final B</t>
  </si>
  <si>
    <t>Jakarta 2023 NC R1 1</t>
  </si>
  <si>
    <t>Jakarta 2023 NC R1 2</t>
  </si>
  <si>
    <t>Jakarta 2023 NC R1 3</t>
  </si>
  <si>
    <t>Jakarta 2023 NC R1 4</t>
  </si>
  <si>
    <t>Jakarta 2023 NC R1 5</t>
  </si>
  <si>
    <t>Jakarta 2023 NC R1 6</t>
  </si>
  <si>
    <t>Jakarta 2023 NC R1 Rep 1</t>
  </si>
  <si>
    <t>Jakarta 2023 NC R1 Rep 2</t>
  </si>
  <si>
    <t>Jakarta 2023 NC R1 Rep 3</t>
  </si>
  <si>
    <t>Jakarta 2023 NC R1 Rep 4</t>
  </si>
  <si>
    <t>Jakarta 2023 NC R1 Rep 5</t>
  </si>
  <si>
    <t>Jakarta 2023 NC R1 Rep 6</t>
  </si>
  <si>
    <t>Jakarta 2023 NC R2 1</t>
  </si>
  <si>
    <t>Jakarta 2023 NC R2 2</t>
  </si>
  <si>
    <t>Jakarta 2023 NC Final A</t>
  </si>
  <si>
    <t>Jakarta 2023 NC Final B</t>
  </si>
  <si>
    <t>Cairo 2023 NC R1 1</t>
  </si>
  <si>
    <t>Cairo 2023 NC R1 2</t>
  </si>
  <si>
    <t>Cairo 2023 NC R1 3</t>
  </si>
  <si>
    <t>Cairo 2023 NC R1 4</t>
  </si>
  <si>
    <t>Cairo 2023 NC R1 5</t>
  </si>
  <si>
    <t>Cairo 2023 NC R1 6</t>
  </si>
  <si>
    <t>Cairo 2023 NC R1 7</t>
  </si>
  <si>
    <t>Cairo 2023 NC R1 Rep 1</t>
  </si>
  <si>
    <t>Cairo 2023 NC R1 Rep 2</t>
  </si>
  <si>
    <t>Cairo 2023 NC R1 Rep 3</t>
  </si>
  <si>
    <t>Cairo 2023 NC R1 Rep 4</t>
  </si>
  <si>
    <t>Cairo 2023 NC R2 1</t>
  </si>
  <si>
    <t>Cairo 2023 NC R2 2</t>
  </si>
  <si>
    <t>Cairo 2023 NC R2 3</t>
  </si>
  <si>
    <t>Cairo 2023 NC R3 1</t>
  </si>
  <si>
    <t>Cairo 2023 NC R3 2</t>
  </si>
  <si>
    <t>Cairo 2023 NC Final A</t>
  </si>
  <si>
    <t>Cairo 2023 NC Final B</t>
  </si>
  <si>
    <t>Milton 2023 NC R1 1</t>
  </si>
  <si>
    <t>Milton 2023 NC R1 2</t>
  </si>
  <si>
    <t>Milton 2023 NC R1 3</t>
  </si>
  <si>
    <t>Milton 2023 NC R1 4</t>
  </si>
  <si>
    <t>Milton 2023 NC R1 5</t>
  </si>
  <si>
    <t>Milton 2023 NC R1 6</t>
  </si>
  <si>
    <t>Milton 2023 NC R1 Rep 1</t>
  </si>
  <si>
    <t>Milton 2023 NC R1 Rep 2</t>
  </si>
  <si>
    <t>Milton 2023 NC R1 Rep 3</t>
  </si>
  <si>
    <t>Milton 2023 NC R1 Rep 4</t>
  </si>
  <si>
    <t>Milton 2023 NC R1 Rep 5</t>
  </si>
  <si>
    <t>Milton 2023 NC R1 Rep 6</t>
  </si>
  <si>
    <t>Milton 2023 NC R2 1</t>
  </si>
  <si>
    <t>Milton 2023 NC R2 2</t>
  </si>
  <si>
    <t>Milton 2023 NC Final A</t>
  </si>
  <si>
    <t>Milton 2023 NC Final B</t>
  </si>
  <si>
    <t>Glasgow 2023 WCH R1 1</t>
  </si>
  <si>
    <t>Glasgow 2023 WCH R1 2</t>
  </si>
  <si>
    <t>Glasgow 2023 WCH R1 3</t>
  </si>
  <si>
    <t>Glasgow 2023 WCH R1 4</t>
  </si>
  <si>
    <t>Glasgow 2023 WCH R1 5</t>
  </si>
  <si>
    <t>Glasgow 2023 WCH R1 Rep 1</t>
  </si>
  <si>
    <t>Glasgow 2023 WCH R1 Rep 2</t>
  </si>
  <si>
    <t>Glasgow 2023 WCH R1 Rep 3</t>
  </si>
  <si>
    <t>Glasgow 2023 WCH R1 Rep 4</t>
  </si>
  <si>
    <t>Glasgow 2023 WCH R2 1</t>
  </si>
  <si>
    <t>Glasgow 2023 WCH R2 2</t>
  </si>
  <si>
    <t>Glasgow 2023 WCH R2 3</t>
  </si>
  <si>
    <t>Glasgow 2023 WCH R3 1</t>
  </si>
  <si>
    <t>Glasgow 2023 WCH R3 2</t>
  </si>
  <si>
    <t>Glasgow 2023 WCH Final A</t>
  </si>
  <si>
    <t>Glasgow 2023 WCH Final B</t>
  </si>
  <si>
    <t>Apeldoorn 2024 EC R1 1</t>
  </si>
  <si>
    <t>Apeldoorn 2024 EC R1 2</t>
  </si>
  <si>
    <t>Apeldoorn 2024 EC R1 3</t>
  </si>
  <si>
    <t>Apeldoorn 2024 EC R1 Rep 1</t>
  </si>
  <si>
    <t>Apeldoorn 2024 EC R1 Rep 2</t>
  </si>
  <si>
    <t>Apeldoorn 2024 EC R2 1</t>
  </si>
  <si>
    <t>Apeldoorn 2024 EC R2 2</t>
  </si>
  <si>
    <t>Apeldoorn 2024 EC Final A</t>
  </si>
  <si>
    <t>Apeldoorn 2024 EC Final B</t>
  </si>
  <si>
    <t>Adelaide 2024 NC R1 1</t>
  </si>
  <si>
    <t>Adelaide 2024 NC R1 2</t>
  </si>
  <si>
    <t>Adelaide 2024 NC R1 3</t>
  </si>
  <si>
    <t>Adelaide 2024 NC R1 4</t>
  </si>
  <si>
    <t>Adelaide 2024 NC R1 5</t>
  </si>
  <si>
    <t>Adelaide 2024 NC R1 6</t>
  </si>
  <si>
    <t>Adelaide 2024 NC R1 7</t>
  </si>
  <si>
    <t>Adelaide 2024 NC R1 Rep 1</t>
  </si>
  <si>
    <t>Adelaide 2024 NC R1 Rep 2</t>
  </si>
  <si>
    <t>Adelaide 2024 NC R1 Rep 3</t>
  </si>
  <si>
    <t>Adelaide 2024 NC R1 Rep 4</t>
  </si>
  <si>
    <t>Adelaide 2024 NC R1 Rep 5</t>
  </si>
  <si>
    <t>Adelaide 2024 NC R2 1</t>
  </si>
  <si>
    <t>Adelaide 2024 NC R2 2</t>
  </si>
  <si>
    <t>Adelaide 2024 NC Final A</t>
  </si>
  <si>
    <t>Adelaide 2024 NC Final B</t>
  </si>
  <si>
    <t>Hong Kong 2024 NC R1 1</t>
  </si>
  <si>
    <t>Hong Kong 2024 NC R1 2</t>
  </si>
  <si>
    <t>Hong Kong 2024 NC R1 3</t>
  </si>
  <si>
    <t>Hong Kong 2024 NC R1 4</t>
  </si>
  <si>
    <t>Hong Kong 2024 NC R1 5</t>
  </si>
  <si>
    <t>Hong Kong 2024 NC R1 6</t>
  </si>
  <si>
    <t>Hong Kong 2024 NC R1 Rep 1</t>
  </si>
  <si>
    <t>Hong Kong 2024 NC R1 Rep 2</t>
  </si>
  <si>
    <t>Hong Kong 2024 NC R1 Rep 3</t>
  </si>
  <si>
    <t>Hong Kong 2024 NC R1 Rep 4</t>
  </si>
  <si>
    <t>Hong Kong 2024 NC R1 Rep 5</t>
  </si>
  <si>
    <t>Hong Kong 2024 NC R1 Rep 6</t>
  </si>
  <si>
    <t>Hong Kong 2024 NC R2 1</t>
  </si>
  <si>
    <t>Hong Kong 2024 NC R2 2</t>
  </si>
  <si>
    <t>Hong Kong 2024 NC Final A</t>
  </si>
  <si>
    <t>Hong Kong 2024 NC Final B</t>
  </si>
  <si>
    <t>Milton 2024 NC R1 1</t>
  </si>
  <si>
    <t>Milton 2024 NC R1 2</t>
  </si>
  <si>
    <t>Milton 2024 NC R1 3</t>
  </si>
  <si>
    <t>Milton 2024 NC R1 4</t>
  </si>
  <si>
    <t>Milton 2024 NC R1 5</t>
  </si>
  <si>
    <t>Milton 2024 NC R1 6</t>
  </si>
  <si>
    <t>Milton 2024 NC R1 Rep 1</t>
  </si>
  <si>
    <t>Milton 2024 NC R1 Rep 2</t>
  </si>
  <si>
    <t>Milton 2024 NC R1 Rep 3</t>
  </si>
  <si>
    <t>Milton 2024 NC R1 Rep 4</t>
  </si>
  <si>
    <t>Milton 2024 NC R1 Rep 5</t>
  </si>
  <si>
    <t>Milton 2024 NC R1 Rep 6</t>
  </si>
  <si>
    <t>Milton 2024 NC R2 1</t>
  </si>
  <si>
    <t>Milton 2024 NC R2 2</t>
  </si>
  <si>
    <t>Milton 2024 NC Final A</t>
  </si>
  <si>
    <t>Milton 2024 NC Final B</t>
  </si>
  <si>
    <t>Paris 2024 OLY R1 1</t>
  </si>
  <si>
    <t>Paris 2024 OLY R1 2</t>
  </si>
  <si>
    <t>Paris 2024 OLY R1 3</t>
  </si>
  <si>
    <t>Paris 2024 OLY R1 4</t>
  </si>
  <si>
    <t>Paris 2024 OLY R1 5</t>
  </si>
  <si>
    <t>Paris 2024 OLY R1 Rep 1</t>
  </si>
  <si>
    <t>Paris 2024 OLY R1 Rep 2</t>
  </si>
  <si>
    <t>Paris 2024 OLY R1 Rep 3</t>
  </si>
  <si>
    <t>Paris 2024 OLY R1 Rep 4</t>
  </si>
  <si>
    <t>Paris 2024 OLY R2 1</t>
  </si>
  <si>
    <t>Paris 2024 OLY R2 2</t>
  </si>
  <si>
    <t>Paris 2024 OLY R2 3</t>
  </si>
  <si>
    <t>Paris 2024 OLY R3 1</t>
  </si>
  <si>
    <t>Paris 2024 OLY R3 2</t>
  </si>
  <si>
    <t>Paris 2024 OLY Final A</t>
  </si>
  <si>
    <t>Paris 2024 OLY Final B</t>
  </si>
  <si>
    <t>Ballerup 2024 WCH R1 1</t>
  </si>
  <si>
    <t>Ballerup 2024 WCH R1 2</t>
  </si>
  <si>
    <t>Ballerup 2024 WCH R1 3</t>
  </si>
  <si>
    <t>Ballerup 2024 WCH R1 4</t>
  </si>
  <si>
    <t>Ballerup 2024 WCH R1 5</t>
  </si>
  <si>
    <t>Ballerup 2024 WCH R1 Rep 1</t>
  </si>
  <si>
    <t>Ballerup 2024 WCH R1 Rep 2</t>
  </si>
  <si>
    <t>Ballerup 2024 WCH R1 Rep 3</t>
  </si>
  <si>
    <t>Ballerup 2024 WCH R1 Rep 4</t>
  </si>
  <si>
    <t>Ballerup 2024 WCH R2 1</t>
  </si>
  <si>
    <t>Ballerup 2024 WCH R2 2</t>
  </si>
  <si>
    <t>Ballerup 2024 WCH R2 3</t>
  </si>
  <si>
    <t>Ballerup 2024 WCH R3 1</t>
  </si>
  <si>
    <t>Ballerup 2024 WCH R3 2</t>
  </si>
  <si>
    <t>Ballerup 2024 WCH Final A</t>
  </si>
  <si>
    <t>Ballerup 2024 WCH Final B</t>
  </si>
  <si>
    <t>Heusden-Zolder 2025 EC R1 1</t>
  </si>
  <si>
    <t>Heusden-Zolder 2025 EC R1 2</t>
  </si>
  <si>
    <t>Heusden-Zolder 2025 EC R1 3</t>
  </si>
  <si>
    <t>Heusden-Zolder 2025 EC R1 4</t>
  </si>
  <si>
    <t>Heusden-Zolder 2025 EC R1 Rep 1</t>
  </si>
  <si>
    <t>Heusden-Zolder 2025 EC R1 Rep 2</t>
  </si>
  <si>
    <t>Heusden-Zolder 2025 EC R1 Rep 3</t>
  </si>
  <si>
    <t>Heusden-Zolder 2025 EC R1 Rep 4</t>
  </si>
  <si>
    <t>Heusden-Zolder 2025 EC SF 1</t>
  </si>
  <si>
    <t>Heusden-Zolder 2025 EC SF 2</t>
  </si>
  <si>
    <t>Heusden-Zolder 2025 EC Final B</t>
  </si>
  <si>
    <t>Heusden-Zolder 2025 EC Final A</t>
  </si>
  <si>
    <t>Konya 2025 NC R1 1</t>
  </si>
  <si>
    <t>Konya 2025 NC R1 2</t>
  </si>
  <si>
    <t>Konya 2025 NC R1 3</t>
  </si>
  <si>
    <t>Konya 2025 NC R1 4</t>
  </si>
  <si>
    <t>Konya 2025 NC R1 5</t>
  </si>
  <si>
    <t>Konya 2025 NC R1 6</t>
  </si>
  <si>
    <t>Konya 2025 NC R1 Rep 1</t>
  </si>
  <si>
    <t>Konya 2025 NC R1 Rep 2</t>
  </si>
  <si>
    <t>Konya 2025 NC R1 Rep 3</t>
  </si>
  <si>
    <t>Konya 2025 NC R1 Rep 4</t>
  </si>
  <si>
    <t>Konya 2025 NC R1 Rep 5</t>
  </si>
  <si>
    <t>Konya 2025 NC R1 Rep 6</t>
  </si>
  <si>
    <t>Konya 2025 NC R2 1</t>
  </si>
  <si>
    <t>Konya 2025 NC R2 2</t>
  </si>
  <si>
    <t>Konya 2025 NC Final B</t>
  </si>
  <si>
    <t>Konya 2025 NC Final A</t>
  </si>
  <si>
    <t>Santiago 2025 WCH R1 1</t>
  </si>
  <si>
    <t>Santiago 2025 WCH R1 2</t>
  </si>
  <si>
    <t>Santiago 2025 WCH R1 3</t>
  </si>
  <si>
    <t>Santiago 2025 WCH R1 4</t>
  </si>
  <si>
    <t>Santiago 2025 WCH R1 5</t>
  </si>
  <si>
    <t>Santiago 2025 WCH R1 6</t>
  </si>
  <si>
    <t>Santiago 2025 WCH R1 Rep 1</t>
  </si>
  <si>
    <t>Santiago 2025 WCH R1 Rep 2</t>
  </si>
  <si>
    <t>Santiago 2025 WCH R1 Rep 3</t>
  </si>
  <si>
    <t>Santiago 2025 WCH R2 1</t>
  </si>
  <si>
    <t>Santiago 2025 WCH R2 2</t>
  </si>
  <si>
    <t>Santiago 2025 WCH R2 3</t>
  </si>
  <si>
    <t>Santiago 2025 WCH R3 1</t>
  </si>
  <si>
    <t>Santiago 2025 WCH R3 2</t>
  </si>
  <si>
    <t>Santiago 2025 WCH Final B</t>
  </si>
  <si>
    <t>Santiago 2025 WCH Final A</t>
  </si>
  <si>
    <t>Hong Kong 2026 NC R1 1</t>
  </si>
  <si>
    <t>Hong Kong 2026 NC R1 2</t>
  </si>
  <si>
    <t>Hong Kong 2026 NC R1 3</t>
  </si>
  <si>
    <t>Hong Kong 2026 NC R1 4</t>
  </si>
  <si>
    <t>Hong Kong 2026 NC R1 5</t>
  </si>
  <si>
    <t>Hong Kong 2026 NC R1 6</t>
  </si>
  <si>
    <t>Hong Kong 2026 NC R1 7</t>
  </si>
  <si>
    <t>Hong Kong 2026 NC R1 Rep 1</t>
  </si>
  <si>
    <t>Hong Kong 2026 NC R1 Rep 2</t>
  </si>
  <si>
    <t>Hong Kong 2026 NC R1 Rep 3</t>
  </si>
  <si>
    <t>Hong Kong 2026 NC R1 Rep 4</t>
  </si>
  <si>
    <t>Hong Kong 2026 NC R1 Rep 5</t>
  </si>
  <si>
    <t>Hong Kong 2026 NC R1 Rep 6</t>
  </si>
  <si>
    <t>Hong Kong 2026 NC R2 1</t>
  </si>
  <si>
    <t>Hong Kong 2026 NC R2 2</t>
  </si>
  <si>
    <t>Hong Kong 2026 NC R2 3</t>
  </si>
  <si>
    <t>Hong Kong 2026 NC R2 Rep 1</t>
  </si>
  <si>
    <t>Hong Kong 2026 NC R2 Rep 2</t>
  </si>
  <si>
    <t>Hong Kong 2026 NC R3 1</t>
  </si>
  <si>
    <t>Hong Kong 2026 NC R3 2</t>
  </si>
  <si>
    <t>Hong Kong 2026 NC Final A</t>
  </si>
  <si>
    <t>Hong Kong 2026 NC Final B</t>
  </si>
  <si>
    <t>Nilai 2026 NC R1 1</t>
  </si>
  <si>
    <t>Nilai 2026 NC R1 2</t>
  </si>
  <si>
    <t>Nilai 2026 NC R1 3</t>
  </si>
  <si>
    <t>Nilai 2026 NC R1 4</t>
  </si>
  <si>
    <t>Nilai 2026 NC R1 5</t>
  </si>
  <si>
    <t>Nilai 2026 NC R1 6</t>
  </si>
  <si>
    <t>Nilai 2026 NC R1 Rep 1</t>
  </si>
  <si>
    <t>Nilai 2026 NC R1 Rep 2</t>
  </si>
  <si>
    <t>Nilai 2026 NC R1 Rep 3</t>
  </si>
  <si>
    <t>Nilai 2026 NC R2 1</t>
  </si>
  <si>
    <t>Nilai 2026 NC R2 2</t>
  </si>
  <si>
    <t>Nilai 2026 NC R2 3</t>
  </si>
  <si>
    <t>Nilai 2026 NC R2 Rep 1</t>
  </si>
  <si>
    <t>Nilai 2026 NC R2 Rep 2</t>
  </si>
  <si>
    <t>Nilai 2026 NC R3 1</t>
  </si>
  <si>
    <t>Nilai 2026 NC R3 2</t>
  </si>
  <si>
    <t>Nilai 2026 NC Final A</t>
  </si>
  <si>
    <t>Nilai 2026 NC Final B</t>
  </si>
  <si>
    <t>Glasgow 2026 CWG R1 1</t>
  </si>
  <si>
    <t>Glasgow 2026 CWG R1 2</t>
  </si>
  <si>
    <t>Glasgow 2026 CWG R1 3</t>
  </si>
  <si>
    <t>Glasgow 2026 CWG R1 Rep 1</t>
  </si>
  <si>
    <t>Glasgow 2026 CWG R1 Rep 2</t>
  </si>
  <si>
    <t>Glasgow 2026 CWG R2 1</t>
  </si>
  <si>
    <t>Glasgow 2026 CWG R2 2</t>
  </si>
  <si>
    <t>Glasgow 2026 CWG Final A</t>
  </si>
  <si>
    <t>Glasgow 2026 CWG Final B</t>
  </si>
  <si>
    <t>Shanghai 2026 WCH R1 1</t>
  </si>
  <si>
    <t>Shanghai 2026 WCH R1 2</t>
  </si>
  <si>
    <t>Shanghai 2026 WCH R1 3</t>
  </si>
  <si>
    <t>Shanghai 2026 WCH R1 4</t>
  </si>
  <si>
    <t>Shanghai 2026 WCH R1 5</t>
  </si>
  <si>
    <t>Shanghai 2026 WCH R1 Rep 1</t>
  </si>
  <si>
    <t>Shanghai 2026 WCH R1 Rep 2</t>
  </si>
  <si>
    <t>Shanghai 2026 WCH R1 Rep 3</t>
  </si>
  <si>
    <t>Shanghai 2026 WCH R1 Rep 4</t>
  </si>
  <si>
    <t>Shanghai 2026 WCH R2 1</t>
  </si>
  <si>
    <t>Shanghai 2026 WCH R2 2</t>
  </si>
  <si>
    <t>Shanghai 2026 WCH R2 3</t>
  </si>
  <si>
    <t>Shanghai 2026 WCH R3 1</t>
  </si>
  <si>
    <t>Shanghai 2026 WCH R3 2</t>
  </si>
  <si>
    <t>Shanghai 2026 WCH Final A</t>
  </si>
  <si>
    <t>Shanghai 2026 WCH Final B</t>
  </si>
  <si>
    <t>stage</t>
  </si>
  <si>
    <t>beta</t>
  </si>
  <si>
    <t>tau</t>
  </si>
  <si>
    <t>train_pairwise_accuracy</t>
  </si>
  <si>
    <t>train_winner_accuracy</t>
  </si>
  <si>
    <t>test_pairwise_accuracy</t>
  </si>
  <si>
    <t>test_winner_accuracy</t>
  </si>
  <si>
    <t>train_scored_events</t>
  </si>
  <si>
    <t>test_scored_events</t>
  </si>
  <si>
    <t>train_burn_in</t>
  </si>
  <si>
    <t>test_burn_in</t>
  </si>
  <si>
    <t>stage1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</si>
</sst>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mm:ss.000"/>
    <numFmt numFmtId="166" formatCode="yyyy\-mm\-dd\ h:mm:ss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rgb="FFE2EFDA"/>
        <bgColor rgb="FFE2EFDA"/>
      </patternFill>
    </fill>
    <fill>
      <patternFill patternType="solid">
        <fgColor rgb="FFFCE4D6"/>
        <bgColor rgb="FFFCE4D6"/>
      </patternFill>
    </fill>
    <fill>
      <patternFill patternType="solid">
        <fgColor rgb="FFD0CECE"/>
        <bgColor rgb="FFD0CECE"/>
      </patternFill>
    </fill>
    <fill>
      <patternFill patternType="solid">
        <fgColor rgb="FFFFF2CC"/>
        <bgColor rgb="FFFFF2CC"/>
      </patternFill>
    </fill>
    <fill>
      <patternFill patternType="solid">
        <fgColor rgb="FFD9E1F2"/>
        <bgColor rgb="FFD9E1F2"/>
      </patternFill>
    </fill>
    <fill>
      <patternFill patternType="solid">
        <fgColor rgb="FFDBE8D3"/>
        <bgColor rgb="FFDBE8D3"/>
      </patternFill>
    </fill>
    <fill>
      <patternFill patternType="solid">
        <fgColor rgb="FFD4E1CD"/>
        <bgColor rgb="FFD4E1CD"/>
      </patternFill>
    </fill>
    <fill>
      <patternFill patternType="solid">
        <fgColor rgb="FFCED9C6"/>
        <bgColor rgb="FFCED9C6"/>
      </patternFill>
    </fill>
    <fill>
      <patternFill patternType="solid">
        <fgColor rgb="FFC7D2C0"/>
        <bgColor rgb="FFC7D2C0"/>
      </patternFill>
    </fill>
    <fill>
      <patternFill patternType="solid">
        <fgColor rgb="FFC0CBB9"/>
        <bgColor rgb="FFC0CBB9"/>
      </patternFill>
    </fill>
    <fill>
      <patternFill patternType="solid">
        <fgColor rgb="FFF4DDD0"/>
        <bgColor rgb="FFF4DDD0"/>
      </patternFill>
    </fill>
    <fill>
      <patternFill patternType="solid">
        <fgColor rgb="FFB9C4B3"/>
        <bgColor rgb="FFB9C4B3"/>
      </patternFill>
    </fill>
    <fill>
      <patternFill patternType="solid">
        <fgColor rgb="FFEDD6C9"/>
        <bgColor rgb="FFEDD6C9"/>
      </patternFill>
    </fill>
    <fill>
      <patternFill patternType="solid">
        <fgColor rgb="FFF7EBC6"/>
        <bgColor rgb="FFF7EBC6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8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2" fontId="2" fillId="6" borderId="1" xfId="0" applyNumberFormat="1" applyFont="1" applyFill="1" applyBorder="1"/>
    <xf numFmtId="2" fontId="2" fillId="7" borderId="1" xfId="0" applyNumberFormat="1" applyFon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2" fillId="7" borderId="1" xfId="0" applyNumberFormat="1" applyFont="1" applyFill="1" applyBorder="1"/>
    <xf numFmtId="14" fontId="0" fillId="0" borderId="1" xfId="0" applyNumberFormat="1" applyBorder="1"/>
    <xf numFmtId="0" fontId="2" fillId="0" borderId="0" xfId="0" applyFont="1"/>
    <xf numFmtId="0" fontId="2" fillId="0" borderId="1" xfId="0" applyFont="1" applyBorder="1"/>
    <xf numFmtId="0" fontId="0" fillId="8" borderId="1" xfId="0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8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5" xfId="0" applyFill="1" applyBorder="1"/>
    <xf numFmtId="0" fontId="0" fillId="3" borderId="5" xfId="0" applyFill="1" applyBorder="1"/>
    <xf numFmtId="0" fontId="0" fillId="0" borderId="5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2" fontId="2" fillId="9" borderId="1" xfId="0" applyNumberFormat="1" applyFont="1" applyFill="1" applyBorder="1"/>
    <xf numFmtId="0" fontId="0" fillId="0" borderId="4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3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4" fillId="2" borderId="1" xfId="0" applyFont="1" applyFill="1" applyBorder="1" applyAlignment="1">
      <alignment horizontal="left" vertical="top" wrapText="1"/>
    </xf>
    <xf numFmtId="0" fontId="0" fillId="4" borderId="5" xfId="0" applyFill="1" applyBorder="1"/>
    <xf numFmtId="165" fontId="0" fillId="0" borderId="0" xfId="0" applyNumberFormat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2" fillId="6" borderId="0" xfId="0" applyNumberFormat="1" applyFont="1" applyFill="1"/>
    <xf numFmtId="0" fontId="0" fillId="2" borderId="0" xfId="0" applyFill="1"/>
    <xf numFmtId="14" fontId="0" fillId="2" borderId="0" xfId="0" applyNumberFormat="1" applyFill="1"/>
    <xf numFmtId="14" fontId="0" fillId="5" borderId="0" xfId="0" applyNumberFormat="1" applyFill="1"/>
    <xf numFmtId="0" fontId="0" fillId="5" borderId="5" xfId="0" applyFill="1" applyBorder="1"/>
    <xf numFmtId="0" fontId="0" fillId="0" borderId="10" xfId="0" applyBorder="1"/>
    <xf numFmtId="0" fontId="0" fillId="0" borderId="11" xfId="0" applyBorder="1"/>
    <xf numFmtId="0" fontId="0" fillId="4" borderId="6" xfId="0" applyFill="1" applyBorder="1"/>
    <xf numFmtId="46" fontId="0" fillId="4" borderId="1" xfId="0" applyNumberFormat="1" applyFill="1" applyBorder="1"/>
    <xf numFmtId="164" fontId="0" fillId="3" borderId="0" xfId="0" applyNumberFormat="1" applyFill="1"/>
    <xf numFmtId="164" fontId="0" fillId="2" borderId="0" xfId="0" applyNumberFormat="1" applyFill="1"/>
    <xf numFmtId="0" fontId="5" fillId="11" borderId="14" xfId="0" applyFont="1" applyFill="1" applyBorder="1"/>
    <xf numFmtId="0" fontId="5" fillId="11" borderId="15" xfId="0" applyFont="1" applyFill="1" applyBorder="1"/>
    <xf numFmtId="0" fontId="5" fillId="11" borderId="16" xfId="0" applyFont="1" applyFill="1" applyBorder="1"/>
    <xf numFmtId="0" fontId="0" fillId="3" borderId="8" xfId="0" applyFill="1" applyBorder="1"/>
    <xf numFmtId="14" fontId="0" fillId="3" borderId="8" xfId="0" applyNumberFormat="1" applyFill="1" applyBorder="1"/>
    <xf numFmtId="2" fontId="2" fillId="6" borderId="8" xfId="0" applyNumberFormat="1" applyFont="1" applyFill="1" applyBorder="1"/>
    <xf numFmtId="0" fontId="1" fillId="3" borderId="8" xfId="0" applyFont="1" applyFill="1" applyBorder="1"/>
    <xf numFmtId="0" fontId="0" fillId="3" borderId="17" xfId="0" applyFill="1" applyBorder="1"/>
    <xf numFmtId="0" fontId="0" fillId="3" borderId="15" xfId="0" applyFill="1" applyBorder="1"/>
    <xf numFmtId="2" fontId="0" fillId="3" borderId="3" xfId="0" applyNumberFormat="1" applyFill="1" applyBorder="1"/>
    <xf numFmtId="0" fontId="0" fillId="2" borderId="8" xfId="0" applyFill="1" applyBorder="1"/>
    <xf numFmtId="14" fontId="0" fillId="2" borderId="8" xfId="0" applyNumberFormat="1" applyFill="1" applyBorder="1"/>
    <xf numFmtId="0" fontId="1" fillId="2" borderId="8" xfId="0" applyFont="1" applyFill="1" applyBorder="1"/>
    <xf numFmtId="0" fontId="0" fillId="0" borderId="17" xfId="0" applyBorder="1"/>
    <xf numFmtId="0" fontId="0" fillId="0" borderId="15" xfId="0" applyBorder="1"/>
    <xf numFmtId="0" fontId="0" fillId="10" borderId="17" xfId="0" applyFill="1" applyBorder="1"/>
    <xf numFmtId="0" fontId="0" fillId="10" borderId="15" xfId="0" applyFill="1" applyBorder="1"/>
    <xf numFmtId="14" fontId="0" fillId="0" borderId="8" xfId="0" applyNumberFormat="1" applyBorder="1"/>
    <xf numFmtId="0" fontId="0" fillId="0" borderId="8" xfId="0" applyBorder="1"/>
    <xf numFmtId="0" fontId="0" fillId="2" borderId="17" xfId="0" applyFill="1" applyBorder="1"/>
    <xf numFmtId="14" fontId="0" fillId="10" borderId="17" xfId="0" applyNumberFormat="1" applyFill="1" applyBorder="1"/>
    <xf numFmtId="14" fontId="0" fillId="0" borderId="17" xfId="0" applyNumberFormat="1" applyBorder="1"/>
    <xf numFmtId="1" fontId="2" fillId="6" borderId="1" xfId="0" applyNumberFormat="1" applyFont="1" applyFill="1" applyBorder="1"/>
    <xf numFmtId="0" fontId="0" fillId="4" borderId="7" xfId="0" applyFill="1" applyBorder="1"/>
    <xf numFmtId="46" fontId="0" fillId="0" borderId="1" xfId="0" applyNumberFormat="1" applyBorder="1"/>
    <xf numFmtId="0" fontId="0" fillId="2" borderId="2" xfId="0" applyFill="1" applyBorder="1"/>
    <xf numFmtId="0" fontId="0" fillId="0" borderId="12" xfId="0" applyBorder="1"/>
    <xf numFmtId="0" fontId="0" fillId="0" borderId="20" xfId="0" applyBorder="1"/>
    <xf numFmtId="164" fontId="0" fillId="0" borderId="20" xfId="0" applyNumberFormat="1" applyBorder="1"/>
    <xf numFmtId="0" fontId="0" fillId="8" borderId="5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45" fontId="0" fillId="0" borderId="0" xfId="0" applyNumberFormat="1"/>
    <xf numFmtId="0" fontId="0" fillId="0" borderId="7" xfId="0" applyBorder="1"/>
    <xf numFmtId="46" fontId="0" fillId="4" borderId="0" xfId="0" applyNumberFormat="1" applyFill="1"/>
    <xf numFmtId="165" fontId="0" fillId="3" borderId="1" xfId="0" applyNumberFormat="1" applyFill="1" applyBorder="1"/>
    <xf numFmtId="21" fontId="0" fillId="0" borderId="1" xfId="0" applyNumberFormat="1" applyBorder="1"/>
    <xf numFmtId="0" fontId="0" fillId="0" borderId="9" xfId="0" applyBorder="1"/>
    <xf numFmtId="0" fontId="0" fillId="0" borderId="6" xfId="0" applyBorder="1"/>
    <xf numFmtId="46" fontId="0" fillId="0" borderId="2" xfId="0" applyNumberFormat="1" applyBorder="1"/>
    <xf numFmtId="0" fontId="0" fillId="2" borderId="15" xfId="0" applyFill="1" applyBorder="1"/>
    <xf numFmtId="14" fontId="0" fillId="2" borderId="17" xfId="0" applyNumberFormat="1" applyFill="1" applyBorder="1"/>
    <xf numFmtId="14" fontId="0" fillId="3" borderId="17" xfId="0" applyNumberFormat="1" applyFill="1" applyBorder="1"/>
    <xf numFmtId="14" fontId="0" fillId="10" borderId="1" xfId="0" applyNumberFormat="1" applyFill="1" applyBorder="1"/>
    <xf numFmtId="0" fontId="0" fillId="3" borderId="2" xfId="0" applyFill="1" applyBorder="1"/>
    <xf numFmtId="0" fontId="0" fillId="8" borderId="0" xfId="0" applyFill="1"/>
    <xf numFmtId="0" fontId="0" fillId="4" borderId="8" xfId="0" applyFill="1" applyBorder="1"/>
    <xf numFmtId="14" fontId="0" fillId="10" borderId="0" xfId="0" applyNumberFormat="1" applyFill="1"/>
    <xf numFmtId="0" fontId="0" fillId="10" borderId="0" xfId="0" applyFill="1"/>
    <xf numFmtId="14" fontId="0" fillId="0" borderId="7" xfId="0" applyNumberFormat="1" applyBorder="1"/>
    <xf numFmtId="2" fontId="0" fillId="0" borderId="0" xfId="0" applyNumberFormat="1"/>
    <xf numFmtId="14" fontId="0" fillId="8" borderId="0" xfId="0" applyNumberFormat="1" applyFill="1"/>
    <xf numFmtId="14" fontId="0" fillId="0" borderId="6" xfId="0" applyNumberFormat="1" applyBorder="1"/>
    <xf numFmtId="0" fontId="0" fillId="3" borderId="19" xfId="0" applyFill="1" applyBorder="1"/>
    <xf numFmtId="14" fontId="0" fillId="3" borderId="19" xfId="0" applyNumberFormat="1" applyFill="1" applyBorder="1"/>
    <xf numFmtId="0" fontId="0" fillId="3" borderId="18" xfId="0" applyFill="1" applyBorder="1"/>
    <xf numFmtId="0" fontId="0" fillId="0" borderId="13" xfId="0" applyBorder="1"/>
    <xf numFmtId="14" fontId="0" fillId="0" borderId="3" xfId="0" applyNumberFormat="1" applyBorder="1"/>
    <xf numFmtId="2" fontId="2" fillId="12" borderId="1" xfId="0" applyNumberFormat="1" applyFont="1" applyFill="1" applyBorder="1"/>
    <xf numFmtId="45" fontId="0" fillId="8" borderId="0" xfId="0" applyNumberFormat="1" applyFill="1"/>
    <xf numFmtId="45" fontId="0" fillId="2" borderId="0" xfId="0" applyNumberFormat="1" applyFill="1"/>
    <xf numFmtId="45" fontId="0" fillId="3" borderId="0" xfId="0" applyNumberFormat="1" applyFill="1"/>
    <xf numFmtId="20" fontId="0" fillId="2" borderId="0" xfId="0" applyNumberFormat="1" applyFill="1"/>
    <xf numFmtId="0" fontId="0" fillId="0" borderId="0" xfId="0" applyAlignment="1">
      <alignment horizontal="left" vertical="top"/>
    </xf>
    <xf numFmtId="0" fontId="0" fillId="4" borderId="2" xfId="0" applyFill="1" applyBorder="1"/>
    <xf numFmtId="2" fontId="2" fillId="7" borderId="0" xfId="0" applyNumberFormat="1" applyFont="1" applyFill="1"/>
    <xf numFmtId="1" fontId="2" fillId="6" borderId="0" xfId="0" applyNumberFormat="1" applyFont="1" applyFill="1"/>
    <xf numFmtId="0" fontId="0" fillId="3" borderId="7" xfId="0" applyFill="1" applyBorder="1"/>
    <xf numFmtId="14" fontId="0" fillId="3" borderId="7" xfId="0" applyNumberFormat="1" applyFill="1" applyBorder="1"/>
    <xf numFmtId="1" fontId="2" fillId="7" borderId="0" xfId="0" applyNumberFormat="1" applyFont="1" applyFill="1"/>
    <xf numFmtId="0" fontId="0" fillId="8" borderId="7" xfId="0" applyFill="1" applyBorder="1"/>
    <xf numFmtId="0" fontId="0" fillId="8" borderId="2" xfId="0" applyFill="1" applyBorder="1"/>
    <xf numFmtId="45" fontId="0" fillId="0" borderId="1" xfId="0" applyNumberFormat="1" applyBorder="1"/>
    <xf numFmtId="0" fontId="0" fillId="4" borderId="3" xfId="0" applyFill="1" applyBorder="1"/>
    <xf numFmtId="0" fontId="0" fillId="2" borderId="6" xfId="0" applyFill="1" applyBorder="1"/>
    <xf numFmtId="0" fontId="0" fillId="13" borderId="0" xfId="0" applyFill="1"/>
    <xf numFmtId="166" fontId="0" fillId="13" borderId="0" xfId="0" applyNumberFormat="1" applyFill="1"/>
    <xf numFmtId="0" fontId="0" fillId="14" borderId="0" xfId="0" applyFill="1"/>
    <xf numFmtId="166" fontId="0" fillId="14" borderId="0" xfId="0" applyNumberFormat="1" applyFill="1"/>
    <xf numFmtId="0" fontId="0" fillId="15" borderId="0" xfId="0" applyFill="1"/>
    <xf numFmtId="166" fontId="0" fillId="15" borderId="0" xfId="0" applyNumberFormat="1" applyFill="1"/>
    <xf numFmtId="0" fontId="0" fillId="16" borderId="0" xfId="0" applyFill="1"/>
    <xf numFmtId="166" fontId="0" fillId="16" borderId="0" xfId="0" applyNumberFormat="1" applyFill="1"/>
    <xf numFmtId="0" fontId="0" fillId="17" borderId="0" xfId="0" applyFill="1"/>
    <xf numFmtId="166" fontId="0" fillId="17" borderId="0" xfId="0" applyNumberFormat="1" applyFill="1"/>
    <xf numFmtId="166" fontId="0" fillId="0" borderId="0" xfId="0" applyNumberFormat="1"/>
    <xf numFmtId="0" fontId="2" fillId="6" borderId="5" xfId="0" applyFont="1" applyFill="1" applyBorder="1"/>
    <xf numFmtId="14" fontId="2" fillId="6" borderId="0" xfId="0" applyNumberFormat="1" applyFont="1" applyFill="1"/>
    <xf numFmtId="14" fontId="0" fillId="3" borderId="3" xfId="0" applyNumberFormat="1" applyFill="1" applyBorder="1"/>
    <xf numFmtId="164" fontId="0" fillId="2" borderId="1" xfId="0" applyNumberFormat="1" applyFill="1" applyBorder="1"/>
    <xf numFmtId="164" fontId="0" fillId="4" borderId="1" xfId="0" applyNumberFormat="1" applyFill="1" applyBorder="1"/>
    <xf numFmtId="164" fontId="0" fillId="3" borderId="5" xfId="0" applyNumberFormat="1" applyFill="1" applyBorder="1"/>
    <xf numFmtId="165" fontId="0" fillId="0" borderId="1" xfId="0" applyNumberFormat="1" applyBorder="1"/>
    <xf numFmtId="0" fontId="0" fillId="2" borderId="7" xfId="0" applyFill="1" applyBorder="1"/>
    <xf numFmtId="46" fontId="0" fillId="4" borderId="2" xfId="0" applyNumberFormat="1" applyFill="1" applyBorder="1"/>
    <xf numFmtId="0" fontId="0" fillId="18" borderId="0" xfId="0" applyFill="1"/>
    <xf numFmtId="166" fontId="0" fillId="18" borderId="0" xfId="0" applyNumberFormat="1" applyFill="1"/>
    <xf numFmtId="0" fontId="0" fillId="19" borderId="0" xfId="0" applyFill="1"/>
    <xf numFmtId="166" fontId="0" fillId="19" borderId="0" xfId="0" applyNumberFormat="1" applyFill="1"/>
    <xf numFmtId="0" fontId="0" fillId="20" borderId="0" xfId="0" applyFill="1"/>
    <xf numFmtId="166" fontId="0" fillId="20" borderId="0" xfId="0" applyNumberFormat="1" applyFill="1"/>
    <xf numFmtId="0" fontId="0" fillId="21" borderId="0" xfId="0" applyFill="1"/>
    <xf numFmtId="166" fontId="0" fillId="21" borderId="0" xfId="0" applyNumberFormat="1" applyFill="1"/>
    <xf numFmtId="0" fontId="0" fillId="22" borderId="0" xfId="0" applyFill="1"/>
    <xf numFmtId="166" fontId="0" fillId="22" borderId="0" xfId="0" applyNumberFormat="1" applyFill="1"/>
    <xf numFmtId="0" fontId="0" fillId="23" borderId="0" xfId="0" applyFill="1"/>
    <xf numFmtId="166" fontId="0" fillId="23" borderId="0" xfId="0" applyNumberFormat="1" applyFill="1"/>
    <xf numFmtId="0" fontId="0" fillId="24" borderId="0" xfId="0" applyFill="1"/>
    <xf numFmtId="166" fontId="0" fillId="24" borderId="0" xfId="0" applyNumberFormat="1" applyFill="1"/>
    <xf numFmtId="0" fontId="0" fillId="25" borderId="0" xfId="0" applyFill="1"/>
    <xf numFmtId="166" fontId="0" fillId="25" borderId="0" xfId="0" applyNumberFormat="1" applyFill="1"/>
    <xf numFmtId="0" fontId="0" fillId="26" borderId="0" xfId="0" applyFill="1"/>
    <xf numFmtId="166" fontId="0" fillId="26" borderId="0" xfId="0" applyNumberFormat="1" applyFill="1"/>
  </cellXfs>
  <cellStyles count="1">
    <cellStyle name="Normal" xfId="0" builtinId="0"/>
  </cellStyles>
  <dxfs count="648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M1417"/>
  <sheetViews>
    <sheetView zoomScaleNormal="100" workbookViewId="0">
      <pane ySplit="1" topLeftCell="A1404" activePane="bottomLeft" state="frozen"/>
      <selection activeCell="E1254" sqref="E1254"/>
      <selection pane="bottomLeft" activeCell="L1389" sqref="L1389"/>
    </sheetView>
  </sheetViews>
  <sheetFormatPr defaultRowHeight="14.25" x14ac:dyDescent="0.45"/>
  <cols>
    <col min="1" max="1" width="12.19921875" bestFit="1" customWidth="1"/>
    <col min="2" max="2" width="7.19921875" bestFit="1" customWidth="1"/>
    <col min="3" max="3" width="11" bestFit="1" customWidth="1"/>
    <col min="4" max="4" width="8.19921875" bestFit="1" customWidth="1"/>
    <col min="5" max="5" width="28" bestFit="1" customWidth="1"/>
    <col min="6" max="6" width="10.19921875" bestFit="1" customWidth="1"/>
    <col min="7" max="7" width="6.796875" bestFit="1" customWidth="1"/>
    <col min="8" max="8" width="7.796875" bestFit="1" customWidth="1"/>
    <col min="9" max="9" width="8.46484375" bestFit="1" customWidth="1"/>
    <col min="10" max="10" width="12.19921875" bestFit="1" customWidth="1"/>
    <col min="11" max="11" width="12.19921875" customWidth="1"/>
    <col min="12" max="12" width="14.19921875" bestFit="1" customWidth="1"/>
    <col min="13" max="13" width="12.19921875" bestFit="1" customWidth="1"/>
  </cols>
  <sheetData>
    <row r="1" spans="1:13" x14ac:dyDescent="0.45">
      <c r="A1" s="19" t="s">
        <v>0</v>
      </c>
      <c r="B1" s="19" t="s">
        <v>1</v>
      </c>
      <c r="C1" s="19" t="s">
        <v>2</v>
      </c>
      <c r="D1" s="19" t="s">
        <v>3</v>
      </c>
      <c r="E1" s="19" t="s">
        <v>337</v>
      </c>
      <c r="F1" s="19" t="s">
        <v>8</v>
      </c>
      <c r="G1" s="19" t="s">
        <v>338</v>
      </c>
      <c r="H1" s="19" t="s">
        <v>11</v>
      </c>
      <c r="I1" s="19" t="s">
        <v>339</v>
      </c>
      <c r="J1" s="19" t="s">
        <v>340</v>
      </c>
      <c r="K1" s="19" t="s">
        <v>341</v>
      </c>
      <c r="L1" s="19" t="s">
        <v>342</v>
      </c>
      <c r="M1" s="19" t="s">
        <v>28</v>
      </c>
    </row>
    <row r="2" spans="1:13" x14ac:dyDescent="0.45">
      <c r="A2" s="3" t="s">
        <v>74</v>
      </c>
      <c r="B2" s="3">
        <v>2017</v>
      </c>
      <c r="C2" s="2">
        <v>42838</v>
      </c>
      <c r="D2" s="3" t="s">
        <v>103</v>
      </c>
      <c r="E2" s="3" t="s">
        <v>343</v>
      </c>
      <c r="F2" s="3" t="s">
        <v>91</v>
      </c>
      <c r="G2" s="12">
        <f>(C2-VLOOKUP(E2,Riders!$A$2:$D$3458,4,FALSE))/365</f>
        <v>26.391780821917809</v>
      </c>
      <c r="H2" s="3">
        <v>1</v>
      </c>
      <c r="I2" s="3">
        <v>5.3280000000000003</v>
      </c>
      <c r="J2" s="3">
        <v>5.3959999999999999</v>
      </c>
      <c r="K2" s="3">
        <v>6.7999999999999616E-2</v>
      </c>
      <c r="L2" s="3">
        <v>10.724</v>
      </c>
      <c r="M2" s="30">
        <f t="shared" ref="M2:M33" si="0">IF(L2="","",3.6*200/L2)</f>
        <v>67.139127191346518</v>
      </c>
    </row>
    <row r="3" spans="1:13" x14ac:dyDescent="0.45">
      <c r="A3" s="3" t="s">
        <v>74</v>
      </c>
      <c r="B3" s="3">
        <v>2017</v>
      </c>
      <c r="C3" s="2">
        <v>42838</v>
      </c>
      <c r="D3" s="3" t="s">
        <v>103</v>
      </c>
      <c r="E3" s="3" t="s">
        <v>344</v>
      </c>
      <c r="F3" s="3" t="s">
        <v>55</v>
      </c>
      <c r="G3" s="12">
        <f>(C3-VLOOKUP(E3,Riders!$A$2:$D$3458,4,FALSE))/365</f>
        <v>29.942465753424656</v>
      </c>
      <c r="H3" s="3">
        <v>2</v>
      </c>
      <c r="I3" s="3">
        <v>5.2880000000000003</v>
      </c>
      <c r="J3" s="3">
        <v>5.4759999999999991</v>
      </c>
      <c r="K3" s="3">
        <v>0.18799999999999881</v>
      </c>
      <c r="L3" s="3">
        <v>10.763999999999999</v>
      </c>
      <c r="M3" s="30">
        <f t="shared" si="0"/>
        <v>66.889632107023417</v>
      </c>
    </row>
    <row r="4" spans="1:13" x14ac:dyDescent="0.45">
      <c r="A4" s="3" t="s">
        <v>74</v>
      </c>
      <c r="B4" s="3">
        <v>2017</v>
      </c>
      <c r="C4" s="2">
        <v>42838</v>
      </c>
      <c r="D4" s="3" t="s">
        <v>103</v>
      </c>
      <c r="E4" s="3" t="s">
        <v>345</v>
      </c>
      <c r="F4" s="3" t="s">
        <v>88</v>
      </c>
      <c r="G4" s="12">
        <f>(C4-VLOOKUP(E4,Riders!$A$2:$D$3458,4,FALSE))/365</f>
        <v>26.44109589041096</v>
      </c>
      <c r="H4" s="3">
        <v>3</v>
      </c>
      <c r="I4" s="3">
        <v>5.3440000000000003</v>
      </c>
      <c r="J4" s="3">
        <v>5.4720000000000004</v>
      </c>
      <c r="K4" s="3">
        <v>0.12800000000000011</v>
      </c>
      <c r="L4" s="3">
        <v>10.816000000000001</v>
      </c>
      <c r="M4" s="30">
        <f t="shared" si="0"/>
        <v>66.568047337278102</v>
      </c>
    </row>
    <row r="5" spans="1:13" x14ac:dyDescent="0.45">
      <c r="A5" s="3" t="s">
        <v>74</v>
      </c>
      <c r="B5" s="3">
        <v>2017</v>
      </c>
      <c r="C5" s="2">
        <v>42838</v>
      </c>
      <c r="D5" s="3" t="s">
        <v>103</v>
      </c>
      <c r="E5" s="3" t="s">
        <v>346</v>
      </c>
      <c r="F5" s="3" t="s">
        <v>52</v>
      </c>
      <c r="G5" s="12">
        <f>(C5-VLOOKUP(E5,Riders!$A$2:$D$3458,4,FALSE))/365</f>
        <v>17.975342465753425</v>
      </c>
      <c r="H5" s="3">
        <v>4</v>
      </c>
      <c r="I5" s="3">
        <v>5.36</v>
      </c>
      <c r="J5" s="3">
        <v>5.4660000000000002</v>
      </c>
      <c r="K5" s="3">
        <v>0.1059999999999999</v>
      </c>
      <c r="L5" s="3">
        <v>10.826000000000001</v>
      </c>
      <c r="M5" s="30">
        <f t="shared" si="0"/>
        <v>66.506558285608719</v>
      </c>
    </row>
    <row r="6" spans="1:13" x14ac:dyDescent="0.45">
      <c r="A6" s="3" t="s">
        <v>74</v>
      </c>
      <c r="B6" s="3">
        <v>2017</v>
      </c>
      <c r="C6" s="2">
        <v>42838</v>
      </c>
      <c r="D6" s="3" t="s">
        <v>103</v>
      </c>
      <c r="E6" s="3" t="s">
        <v>347</v>
      </c>
      <c r="F6" s="3" t="s">
        <v>99</v>
      </c>
      <c r="G6" s="12" t="e">
        <f>(C6-VLOOKUP(E6,Riders!$A$2:$D$3458,4,FALSE))/365</f>
        <v>#N/A</v>
      </c>
      <c r="H6" s="3">
        <v>5</v>
      </c>
      <c r="I6" s="3">
        <v>5.4180000000000001</v>
      </c>
      <c r="J6" s="3">
        <v>5.5189999999999992</v>
      </c>
      <c r="K6" s="3">
        <v>0.1009999999999991</v>
      </c>
      <c r="L6" s="3">
        <v>10.936999999999999</v>
      </c>
      <c r="M6" s="30">
        <f t="shared" si="0"/>
        <v>65.831580872268447</v>
      </c>
    </row>
    <row r="7" spans="1:13" x14ac:dyDescent="0.45">
      <c r="A7" s="3" t="s">
        <v>74</v>
      </c>
      <c r="B7" s="3">
        <v>2017</v>
      </c>
      <c r="C7" s="2">
        <v>42838</v>
      </c>
      <c r="D7" s="3" t="s">
        <v>103</v>
      </c>
      <c r="E7" s="3" t="s">
        <v>348</v>
      </c>
      <c r="F7" s="3" t="s">
        <v>37</v>
      </c>
      <c r="G7" s="12">
        <f>(C7-VLOOKUP(E7,Riders!$A$2:$D$3458,4,FALSE))/365</f>
        <v>27.427397260273974</v>
      </c>
      <c r="H7" s="3">
        <v>6</v>
      </c>
      <c r="I7" s="3">
        <v>5.3920000000000003</v>
      </c>
      <c r="J7" s="3">
        <v>5.5529999999999999</v>
      </c>
      <c r="K7" s="3">
        <v>0.16099999999999959</v>
      </c>
      <c r="L7" s="3">
        <v>10.945</v>
      </c>
      <c r="M7" s="30">
        <f t="shared" si="0"/>
        <v>65.783462768387395</v>
      </c>
    </row>
    <row r="8" spans="1:13" x14ac:dyDescent="0.45">
      <c r="A8" s="3" t="s">
        <v>74</v>
      </c>
      <c r="B8" s="3">
        <v>2017</v>
      </c>
      <c r="C8" s="2">
        <v>42838</v>
      </c>
      <c r="D8" s="3" t="s">
        <v>103</v>
      </c>
      <c r="E8" s="3" t="s">
        <v>349</v>
      </c>
      <c r="F8" s="3" t="s">
        <v>91</v>
      </c>
      <c r="G8" s="12">
        <f>(C8-VLOOKUP(E8,Riders!$A$2:$D$3458,4,FALSE))/365</f>
        <v>29.24931506849315</v>
      </c>
      <c r="H8" s="3">
        <v>7</v>
      </c>
      <c r="I8" s="3">
        <v>5.3949999999999996</v>
      </c>
      <c r="J8" s="3">
        <v>5.5670000000000002</v>
      </c>
      <c r="K8" s="3">
        <v>0.1720000000000006</v>
      </c>
      <c r="L8" s="3">
        <v>10.962</v>
      </c>
      <c r="M8" s="30">
        <f t="shared" si="0"/>
        <v>65.681444991789817</v>
      </c>
    </row>
    <row r="9" spans="1:13" x14ac:dyDescent="0.45">
      <c r="A9" s="3" t="s">
        <v>74</v>
      </c>
      <c r="B9" s="3">
        <v>2017</v>
      </c>
      <c r="C9" s="2">
        <v>42838</v>
      </c>
      <c r="D9" s="3" t="s">
        <v>103</v>
      </c>
      <c r="E9" s="3" t="s">
        <v>350</v>
      </c>
      <c r="F9" s="3" t="s">
        <v>88</v>
      </c>
      <c r="G9" s="12">
        <f>(C9-VLOOKUP(E9,Riders!$A$2:$D$3458,4,FALSE))/365</f>
        <v>19.257534246575343</v>
      </c>
      <c r="H9" s="3">
        <v>8</v>
      </c>
      <c r="I9" s="3">
        <v>5.3869999999999996</v>
      </c>
      <c r="J9" s="3">
        <v>5.580000000000001</v>
      </c>
      <c r="K9" s="3">
        <v>0.19300000000000139</v>
      </c>
      <c r="L9" s="3">
        <v>10.967000000000001</v>
      </c>
      <c r="M9" s="30">
        <f t="shared" si="0"/>
        <v>65.651499954408678</v>
      </c>
    </row>
    <row r="10" spans="1:13" x14ac:dyDescent="0.45">
      <c r="A10" s="3" t="s">
        <v>74</v>
      </c>
      <c r="B10" s="3">
        <v>2017</v>
      </c>
      <c r="C10" s="2">
        <v>42838</v>
      </c>
      <c r="D10" s="3" t="s">
        <v>103</v>
      </c>
      <c r="E10" s="3" t="s">
        <v>351</v>
      </c>
      <c r="F10" s="3" t="s">
        <v>282</v>
      </c>
      <c r="G10" s="12">
        <f>(C10-VLOOKUP(E10,Riders!$A$2:$D$3458,4,FALSE))/365</f>
        <v>24.2</v>
      </c>
      <c r="H10" s="3">
        <v>9</v>
      </c>
      <c r="I10" s="3">
        <v>5.3879999999999999</v>
      </c>
      <c r="J10" s="3">
        <v>5.5869999999999997</v>
      </c>
      <c r="K10" s="3">
        <v>0.19899999999999979</v>
      </c>
      <c r="L10" s="3">
        <v>10.975</v>
      </c>
      <c r="M10" s="30">
        <f t="shared" si="0"/>
        <v>65.603644646924835</v>
      </c>
    </row>
    <row r="11" spans="1:13" x14ac:dyDescent="0.45">
      <c r="A11" s="3" t="s">
        <v>74</v>
      </c>
      <c r="B11" s="3">
        <v>2017</v>
      </c>
      <c r="C11" s="2">
        <v>42838</v>
      </c>
      <c r="D11" s="3" t="s">
        <v>103</v>
      </c>
      <c r="E11" s="3" t="s">
        <v>352</v>
      </c>
      <c r="F11" s="3" t="s">
        <v>282</v>
      </c>
      <c r="G11" s="12">
        <f>(C11-VLOOKUP(E11,Riders!$A$2:$D$3458,4,FALSE))/365</f>
        <v>22.479452054794521</v>
      </c>
      <c r="H11" s="3">
        <v>10</v>
      </c>
      <c r="I11" s="3">
        <v>5.42</v>
      </c>
      <c r="J11" s="3">
        <v>5.5920000000000014</v>
      </c>
      <c r="K11" s="3">
        <v>0.1720000000000006</v>
      </c>
      <c r="L11" s="3">
        <v>11.012</v>
      </c>
      <c r="M11" s="30">
        <f t="shared" si="0"/>
        <v>65.383218307301121</v>
      </c>
    </row>
    <row r="12" spans="1:13" x14ac:dyDescent="0.45">
      <c r="A12" s="3" t="s">
        <v>74</v>
      </c>
      <c r="B12" s="3">
        <v>2017</v>
      </c>
      <c r="C12" s="2">
        <v>42838</v>
      </c>
      <c r="D12" s="3" t="s">
        <v>103</v>
      </c>
      <c r="E12" s="3" t="s">
        <v>353</v>
      </c>
      <c r="F12" s="3" t="s">
        <v>143</v>
      </c>
      <c r="G12" s="12">
        <f>(C12-VLOOKUP(E12,Riders!$A$2:$D$3458,4,FALSE))/365</f>
        <v>28.761643835616439</v>
      </c>
      <c r="H12" s="3">
        <v>11</v>
      </c>
      <c r="I12" s="3">
        <v>5.4619999999999997</v>
      </c>
      <c r="J12" s="3">
        <v>5.5820000000000007</v>
      </c>
      <c r="K12" s="3">
        <v>0.12000000000000099</v>
      </c>
      <c r="L12" s="3">
        <v>11.044</v>
      </c>
      <c r="M12" s="30">
        <f t="shared" si="0"/>
        <v>65.193770373053241</v>
      </c>
    </row>
    <row r="13" spans="1:13" x14ac:dyDescent="0.45">
      <c r="A13" s="3" t="s">
        <v>74</v>
      </c>
      <c r="B13" s="3">
        <v>2017</v>
      </c>
      <c r="C13" s="2">
        <v>42838</v>
      </c>
      <c r="D13" s="3" t="s">
        <v>103</v>
      </c>
      <c r="E13" s="3" t="s">
        <v>354</v>
      </c>
      <c r="F13" s="3" t="s">
        <v>121</v>
      </c>
      <c r="G13" s="12">
        <f>(C13-VLOOKUP(E13,Riders!$A$2:$D$3458,4,FALSE))/365</f>
        <v>21.684931506849313</v>
      </c>
      <c r="H13" s="3">
        <v>12</v>
      </c>
      <c r="I13" s="3">
        <v>5.4580000000000002</v>
      </c>
      <c r="J13" s="3">
        <v>5.6039999999999992</v>
      </c>
      <c r="K13" s="3">
        <v>0.14599999999999899</v>
      </c>
      <c r="L13" s="3">
        <v>11.061999999999999</v>
      </c>
      <c r="M13" s="30">
        <f t="shared" si="0"/>
        <v>65.087687579099622</v>
      </c>
    </row>
    <row r="14" spans="1:13" x14ac:dyDescent="0.45">
      <c r="A14" s="3" t="s">
        <v>74</v>
      </c>
      <c r="B14" s="3">
        <v>2017</v>
      </c>
      <c r="C14" s="2">
        <v>42838</v>
      </c>
      <c r="D14" s="3" t="s">
        <v>103</v>
      </c>
      <c r="E14" s="3" t="s">
        <v>355</v>
      </c>
      <c r="F14" s="3" t="s">
        <v>91</v>
      </c>
      <c r="G14" s="12">
        <f>(C14-VLOOKUP(E14,Riders!$A$2:$D$3458,4,FALSE))/365</f>
        <v>21.326027397260273</v>
      </c>
      <c r="H14" s="3">
        <v>13</v>
      </c>
      <c r="I14" s="3">
        <v>5.452</v>
      </c>
      <c r="J14" s="3">
        <v>5.6229999999999993</v>
      </c>
      <c r="K14" s="3">
        <v>0.1709999999999994</v>
      </c>
      <c r="L14" s="3">
        <v>11.074999999999999</v>
      </c>
      <c r="M14" s="30">
        <f t="shared" si="0"/>
        <v>65.011286681715575</v>
      </c>
    </row>
    <row r="15" spans="1:13" x14ac:dyDescent="0.45">
      <c r="A15" s="3" t="s">
        <v>74</v>
      </c>
      <c r="B15" s="3">
        <v>2017</v>
      </c>
      <c r="C15" s="2">
        <v>42838</v>
      </c>
      <c r="D15" s="3" t="s">
        <v>103</v>
      </c>
      <c r="E15" s="3" t="s">
        <v>356</v>
      </c>
      <c r="F15" s="3" t="s">
        <v>96</v>
      </c>
      <c r="G15" s="12">
        <f>(C15-VLOOKUP(E15,Riders!$A$2:$D$3458,4,FALSE))/365</f>
        <v>28.742465753424657</v>
      </c>
      <c r="H15" s="3">
        <v>14</v>
      </c>
      <c r="I15" s="3">
        <v>5.4340000000000002</v>
      </c>
      <c r="J15" s="3">
        <v>5.6719999999999997</v>
      </c>
      <c r="K15" s="3">
        <v>0.23799999999999949</v>
      </c>
      <c r="L15" s="3">
        <v>11.106</v>
      </c>
      <c r="M15" s="30">
        <f t="shared" si="0"/>
        <v>64.829821717990271</v>
      </c>
    </row>
    <row r="16" spans="1:13" x14ac:dyDescent="0.45">
      <c r="A16" s="3" t="s">
        <v>74</v>
      </c>
      <c r="B16" s="3">
        <v>2017</v>
      </c>
      <c r="C16" s="2">
        <v>42838</v>
      </c>
      <c r="D16" s="3" t="s">
        <v>103</v>
      </c>
      <c r="E16" s="3" t="s">
        <v>357</v>
      </c>
      <c r="F16" s="3" t="s">
        <v>99</v>
      </c>
      <c r="G16" s="12">
        <f>(C16-VLOOKUP(E16,Riders!$A$2:$D$3458,4,FALSE))/365</f>
        <v>21.106849315068494</v>
      </c>
      <c r="H16" s="3">
        <v>15</v>
      </c>
      <c r="I16" s="3">
        <v>5.4770000000000003</v>
      </c>
      <c r="J16" s="3">
        <v>5.67</v>
      </c>
      <c r="K16" s="3">
        <v>0.19299999999999959</v>
      </c>
      <c r="L16" s="3">
        <v>11.147</v>
      </c>
      <c r="M16" s="30">
        <f t="shared" si="0"/>
        <v>64.591369875302775</v>
      </c>
    </row>
    <row r="17" spans="1:13" x14ac:dyDescent="0.45">
      <c r="A17" s="3" t="s">
        <v>74</v>
      </c>
      <c r="B17" s="3">
        <v>2017</v>
      </c>
      <c r="C17" s="2">
        <v>42838</v>
      </c>
      <c r="D17" s="3" t="s">
        <v>103</v>
      </c>
      <c r="E17" s="3" t="s">
        <v>358</v>
      </c>
      <c r="F17" s="3" t="s">
        <v>79</v>
      </c>
      <c r="G17" s="12">
        <f>(C17-VLOOKUP(E17,Riders!$A$2:$D$3458,4,FALSE))/365</f>
        <v>24.216438356164385</v>
      </c>
      <c r="H17" s="3">
        <v>16</v>
      </c>
      <c r="I17" s="3">
        <v>5.516</v>
      </c>
      <c r="J17" s="3">
        <v>5.6349999999999998</v>
      </c>
      <c r="K17" s="3">
        <v>0.1189999999999998</v>
      </c>
      <c r="L17" s="3">
        <v>11.151</v>
      </c>
      <c r="M17" s="30">
        <f t="shared" si="0"/>
        <v>64.568200161420506</v>
      </c>
    </row>
    <row r="18" spans="1:13" x14ac:dyDescent="0.45">
      <c r="A18" s="3" t="s">
        <v>74</v>
      </c>
      <c r="B18" s="3">
        <v>2017</v>
      </c>
      <c r="C18" s="2">
        <v>42838</v>
      </c>
      <c r="D18" s="3" t="s">
        <v>103</v>
      </c>
      <c r="E18" s="3" t="s">
        <v>359</v>
      </c>
      <c r="F18" s="3" t="s">
        <v>43</v>
      </c>
      <c r="G18" s="12">
        <f>(C18-VLOOKUP(E18,Riders!$A$2:$D$3458,4,FALSE))/365</f>
        <v>26.361643835616437</v>
      </c>
      <c r="H18" s="3">
        <v>17</v>
      </c>
      <c r="I18" s="3">
        <v>5.4859999999999998</v>
      </c>
      <c r="J18" s="3">
        <v>5.6830000000000007</v>
      </c>
      <c r="K18" s="3">
        <v>0.19700000000000101</v>
      </c>
      <c r="L18" s="3">
        <v>11.169</v>
      </c>
      <c r="M18" s="30">
        <f t="shared" si="0"/>
        <v>64.464141821112008</v>
      </c>
    </row>
    <row r="19" spans="1:13" x14ac:dyDescent="0.45">
      <c r="A19" s="3" t="s">
        <v>74</v>
      </c>
      <c r="B19" s="3">
        <v>2017</v>
      </c>
      <c r="C19" s="2">
        <v>42838</v>
      </c>
      <c r="D19" s="3" t="s">
        <v>103</v>
      </c>
      <c r="E19" t="s">
        <v>360</v>
      </c>
      <c r="F19" s="3" t="s">
        <v>34</v>
      </c>
      <c r="G19" s="12">
        <f>(C19-VLOOKUP(E19,Riders!$A$2:$D$3458,4,FALSE))/365</f>
        <v>29.695890410958903</v>
      </c>
      <c r="H19" s="3">
        <v>18</v>
      </c>
      <c r="I19" s="3">
        <v>5.4939999999999998</v>
      </c>
      <c r="J19" s="3">
        <v>5.6820000000000004</v>
      </c>
      <c r="K19" s="3">
        <v>0.18800000000000061</v>
      </c>
      <c r="L19" s="3">
        <v>11.176</v>
      </c>
      <c r="M19" s="30">
        <f t="shared" si="0"/>
        <v>64.423765211166781</v>
      </c>
    </row>
    <row r="20" spans="1:13" x14ac:dyDescent="0.45">
      <c r="A20" s="3" t="s">
        <v>74</v>
      </c>
      <c r="B20" s="3">
        <v>2017</v>
      </c>
      <c r="C20" s="2">
        <v>42838</v>
      </c>
      <c r="D20" s="3" t="s">
        <v>103</v>
      </c>
      <c r="E20" s="3" t="s">
        <v>361</v>
      </c>
      <c r="F20" s="3" t="s">
        <v>34</v>
      </c>
      <c r="G20" s="12">
        <f>(C20-VLOOKUP(E20,Riders!$A$2:$D$3458,4,FALSE))/365</f>
        <v>25.923287671232877</v>
      </c>
      <c r="H20" s="3">
        <v>19</v>
      </c>
      <c r="I20" s="3">
        <v>5.5339999999999998</v>
      </c>
      <c r="J20" s="3">
        <v>5.6749999999999998</v>
      </c>
      <c r="K20" s="3">
        <v>0.14099999999999999</v>
      </c>
      <c r="L20" s="3">
        <v>11.209</v>
      </c>
      <c r="M20" s="30">
        <f t="shared" si="0"/>
        <v>64.234097600142746</v>
      </c>
    </row>
    <row r="21" spans="1:13" x14ac:dyDescent="0.45">
      <c r="A21" s="3" t="s">
        <v>74</v>
      </c>
      <c r="B21" s="3">
        <v>2017</v>
      </c>
      <c r="C21" s="2">
        <v>42838</v>
      </c>
      <c r="D21" s="3" t="s">
        <v>103</v>
      </c>
      <c r="E21" s="3" t="s">
        <v>362</v>
      </c>
      <c r="F21" s="3" t="s">
        <v>363</v>
      </c>
      <c r="G21" s="12">
        <f>(C21-VLOOKUP(E21,Riders!$A$2:$D$3999,4,FALSE))/365</f>
        <v>25.238356164383561</v>
      </c>
      <c r="H21" s="3">
        <v>20</v>
      </c>
      <c r="I21" s="3">
        <v>5.5339999999999998</v>
      </c>
      <c r="J21" s="3">
        <v>5.705000000000001</v>
      </c>
      <c r="K21" s="3">
        <v>0.17100000000000121</v>
      </c>
      <c r="L21" s="3">
        <v>11.239000000000001</v>
      </c>
      <c r="M21" s="30">
        <f t="shared" si="0"/>
        <v>64.062639024824264</v>
      </c>
    </row>
    <row r="22" spans="1:13" x14ac:dyDescent="0.45">
      <c r="A22" s="3" t="s">
        <v>74</v>
      </c>
      <c r="B22" s="3">
        <v>2017</v>
      </c>
      <c r="C22" s="2">
        <v>42838</v>
      </c>
      <c r="D22" s="3" t="s">
        <v>103</v>
      </c>
      <c r="E22" s="3" t="s">
        <v>262</v>
      </c>
      <c r="F22" s="3" t="s">
        <v>46</v>
      </c>
      <c r="G22" s="12">
        <f>(C22-VLOOKUP(E22,Riders!$A$2:$D$3999,4,FALSE))/365</f>
        <v>20.517808219178082</v>
      </c>
      <c r="H22" s="3">
        <v>21</v>
      </c>
      <c r="I22" s="3">
        <v>5.5679999999999996</v>
      </c>
      <c r="J22">
        <v>5.68</v>
      </c>
      <c r="K22" s="3">
        <v>0.1120000000000001</v>
      </c>
      <c r="L22" s="3">
        <v>11.247999999999999</v>
      </c>
      <c r="M22" s="30">
        <f t="shared" si="0"/>
        <v>64.01137980085349</v>
      </c>
    </row>
    <row r="23" spans="1:13" x14ac:dyDescent="0.45">
      <c r="A23" s="3" t="s">
        <v>74</v>
      </c>
      <c r="B23" s="3">
        <v>2017</v>
      </c>
      <c r="C23" s="2">
        <v>42838</v>
      </c>
      <c r="D23" s="3" t="s">
        <v>103</v>
      </c>
      <c r="E23" s="3" t="s">
        <v>364</v>
      </c>
      <c r="F23" s="3" t="s">
        <v>363</v>
      </c>
      <c r="G23" s="12" t="e">
        <f>(C23-VLOOKUP(E23,Riders!$A$2:$D$3999,4,FALSE))/365</f>
        <v>#N/A</v>
      </c>
      <c r="H23" s="3">
        <v>22</v>
      </c>
      <c r="I23" s="3">
        <v>5.5659999999999998</v>
      </c>
      <c r="J23" s="3">
        <v>5.6870000000000003</v>
      </c>
      <c r="K23" s="3">
        <v>0.1210000000000004</v>
      </c>
      <c r="L23" s="3">
        <v>11.253</v>
      </c>
      <c r="M23" s="30">
        <f t="shared" si="0"/>
        <v>63.982937883231138</v>
      </c>
    </row>
    <row r="24" spans="1:13" x14ac:dyDescent="0.45">
      <c r="A24" s="3" t="s">
        <v>74</v>
      </c>
      <c r="B24" s="3">
        <v>2017</v>
      </c>
      <c r="C24" s="2">
        <v>42838</v>
      </c>
      <c r="D24" s="3" t="s">
        <v>103</v>
      </c>
      <c r="E24" s="3" t="s">
        <v>365</v>
      </c>
      <c r="F24" s="3" t="s">
        <v>88</v>
      </c>
      <c r="G24" s="12">
        <f>(C24-VLOOKUP(E24,Riders!$A$2:$D$3999,4,FALSE))/365</f>
        <v>19.583561643835615</v>
      </c>
      <c r="H24" s="3">
        <v>23</v>
      </c>
      <c r="I24" s="3">
        <v>5.5620000000000003</v>
      </c>
      <c r="J24" s="3">
        <v>5.6930000000000014</v>
      </c>
      <c r="K24" s="3">
        <v>0.1310000000000002</v>
      </c>
      <c r="L24" s="3">
        <v>11.255000000000001</v>
      </c>
      <c r="M24" s="30">
        <f t="shared" si="0"/>
        <v>63.971568191914699</v>
      </c>
    </row>
    <row r="25" spans="1:13" x14ac:dyDescent="0.45">
      <c r="A25" s="3" t="s">
        <v>74</v>
      </c>
      <c r="B25" s="3">
        <v>2017</v>
      </c>
      <c r="C25" s="2">
        <v>42838</v>
      </c>
      <c r="D25" s="3" t="s">
        <v>103</v>
      </c>
      <c r="E25" s="3" t="s">
        <v>228</v>
      </c>
      <c r="F25" s="3" t="s">
        <v>131</v>
      </c>
      <c r="G25" s="12">
        <f>(C25-VLOOKUP(E25,Riders!$A$2:$D$3999,4,FALSE))/365</f>
        <v>24.841095890410958</v>
      </c>
      <c r="H25" s="3">
        <v>24</v>
      </c>
      <c r="I25" s="3">
        <v>5.5460000000000003</v>
      </c>
      <c r="J25" s="3">
        <v>5.79</v>
      </c>
      <c r="K25" s="3">
        <v>0.2439999999999998</v>
      </c>
      <c r="L25" s="3">
        <v>11.336</v>
      </c>
      <c r="M25" s="30">
        <f t="shared" si="0"/>
        <v>63.51446718419195</v>
      </c>
    </row>
    <row r="26" spans="1:13" x14ac:dyDescent="0.45">
      <c r="A26" s="3" t="s">
        <v>74</v>
      </c>
      <c r="B26" s="3">
        <v>2017</v>
      </c>
      <c r="C26" s="2">
        <v>42838</v>
      </c>
      <c r="D26" s="3" t="s">
        <v>103</v>
      </c>
      <c r="E26" s="3" t="s">
        <v>366</v>
      </c>
      <c r="F26" s="3" t="s">
        <v>143</v>
      </c>
      <c r="G26" s="12">
        <f>(C26-VLOOKUP(E26,Riders!$A$2:$D$3999,4,FALSE))/365</f>
        <v>20.989041095890411</v>
      </c>
      <c r="H26" s="3">
        <v>25</v>
      </c>
      <c r="I26" s="3">
        <v>5.6059999999999999</v>
      </c>
      <c r="J26" s="3">
        <v>5.7910000000000004</v>
      </c>
      <c r="K26" s="3">
        <v>0.1850000000000005</v>
      </c>
      <c r="L26" s="3">
        <v>11.397</v>
      </c>
      <c r="M26" s="30">
        <f t="shared" si="0"/>
        <v>63.174519610423793</v>
      </c>
    </row>
    <row r="27" spans="1:13" x14ac:dyDescent="0.45">
      <c r="A27" s="3" t="s">
        <v>74</v>
      </c>
      <c r="B27" s="3">
        <v>2017</v>
      </c>
      <c r="C27" s="2">
        <v>42838</v>
      </c>
      <c r="D27" s="3" t="s">
        <v>103</v>
      </c>
      <c r="E27" s="3" t="s">
        <v>367</v>
      </c>
      <c r="F27" s="3" t="s">
        <v>121</v>
      </c>
      <c r="G27" s="12">
        <f>(C27-VLOOKUP(E27,Riders!$A$2:$D$3999,4,FALSE))/365</f>
        <v>26.054794520547944</v>
      </c>
      <c r="H27" s="3">
        <v>26</v>
      </c>
      <c r="I27" s="3">
        <v>5.6980000000000004</v>
      </c>
      <c r="J27" s="3">
        <v>5.8710000000000004</v>
      </c>
      <c r="K27" s="3">
        <v>0.17299999999999999</v>
      </c>
      <c r="L27" s="3">
        <v>11.569000000000001</v>
      </c>
      <c r="M27" s="30">
        <f t="shared" si="0"/>
        <v>62.235283948483008</v>
      </c>
    </row>
    <row r="28" spans="1:13" x14ac:dyDescent="0.45">
      <c r="A28" s="3" t="s">
        <v>74</v>
      </c>
      <c r="B28" s="3">
        <v>2017</v>
      </c>
      <c r="C28" s="2">
        <v>42838</v>
      </c>
      <c r="D28" s="3" t="s">
        <v>103</v>
      </c>
      <c r="E28" s="3" t="s">
        <v>368</v>
      </c>
      <c r="F28" s="3" t="s">
        <v>131</v>
      </c>
      <c r="G28" s="12">
        <f>(C28-VLOOKUP(E28,Riders!$A$2:$D$3999,4,FALSE))/365</f>
        <v>28.739726027397261</v>
      </c>
      <c r="H28" s="3">
        <v>27</v>
      </c>
      <c r="I28" s="3">
        <v>5.742</v>
      </c>
      <c r="J28" s="3">
        <v>6.0189999999999992</v>
      </c>
      <c r="K28" s="3">
        <v>0.27699999999999919</v>
      </c>
      <c r="L28" s="3">
        <v>11.760999999999999</v>
      </c>
      <c r="M28" s="30">
        <f t="shared" si="0"/>
        <v>61.219284074483468</v>
      </c>
    </row>
    <row r="29" spans="1:13" x14ac:dyDescent="0.45">
      <c r="A29" s="3" t="s">
        <v>74</v>
      </c>
      <c r="B29" s="3">
        <v>2017</v>
      </c>
      <c r="C29" s="2">
        <v>42838</v>
      </c>
      <c r="D29" s="3" t="s">
        <v>103</v>
      </c>
      <c r="E29" s="3" t="s">
        <v>369</v>
      </c>
      <c r="F29" s="3" t="s">
        <v>370</v>
      </c>
      <c r="G29" s="12">
        <f>(C29-VLOOKUP(E29,Riders!$A$2:$D$3999,4,FALSE))/365</f>
        <v>22.164383561643834</v>
      </c>
      <c r="H29" s="3">
        <v>28</v>
      </c>
      <c r="I29" s="3">
        <v>5.835</v>
      </c>
      <c r="J29" s="3">
        <v>5.9720000000000004</v>
      </c>
      <c r="K29" s="3">
        <v>0.13700000000000051</v>
      </c>
      <c r="L29" s="3">
        <v>11.807</v>
      </c>
      <c r="M29" s="30">
        <f t="shared" si="0"/>
        <v>60.980774117049208</v>
      </c>
    </row>
    <row r="30" spans="1:13" x14ac:dyDescent="0.45">
      <c r="A30" s="3" t="s">
        <v>74</v>
      </c>
      <c r="B30" s="3">
        <v>2017</v>
      </c>
      <c r="C30" s="2">
        <v>42838</v>
      </c>
      <c r="D30" s="3" t="s">
        <v>103</v>
      </c>
      <c r="E30" s="3" t="s">
        <v>371</v>
      </c>
      <c r="F30" s="3" t="s">
        <v>55</v>
      </c>
      <c r="G30" s="12">
        <f>(C30-VLOOKUP(E30,Riders!$A$2:$D$3999,4,FALSE))/365</f>
        <v>19.673972602739727</v>
      </c>
      <c r="H30" s="3">
        <v>29</v>
      </c>
      <c r="I30" s="3">
        <v>5.8019999999999996</v>
      </c>
      <c r="J30" s="3">
        <v>6.0300000000000011</v>
      </c>
      <c r="K30" s="3">
        <v>0.22800000000000151</v>
      </c>
      <c r="L30" s="3">
        <v>11.832000000000001</v>
      </c>
      <c r="M30" s="30">
        <f t="shared" si="0"/>
        <v>60.851926977687626</v>
      </c>
    </row>
    <row r="31" spans="1:13" x14ac:dyDescent="0.45">
      <c r="A31" s="1" t="s">
        <v>322</v>
      </c>
      <c r="B31" s="1">
        <v>2017</v>
      </c>
      <c r="C31" s="2">
        <v>43042</v>
      </c>
      <c r="D31" s="1" t="s">
        <v>30</v>
      </c>
      <c r="E31" s="1" t="s">
        <v>345</v>
      </c>
      <c r="F31" s="1" t="s">
        <v>88</v>
      </c>
      <c r="G31" s="12">
        <f>(C31-VLOOKUP(E31,Riders!$A$2:$D$3458,4,FALSE))/365</f>
        <v>27</v>
      </c>
      <c r="H31" s="1">
        <v>1</v>
      </c>
      <c r="I31" s="1">
        <v>5.2450000000000001</v>
      </c>
      <c r="J31" s="30">
        <f t="shared" ref="J31:J62" si="1">IF(I31="","",L31-I31)</f>
        <v>5.3570000000000002</v>
      </c>
      <c r="K31" s="30">
        <f t="shared" ref="K31:K62" si="2">IF(J31="","",J31-I31)</f>
        <v>0.1120000000000001</v>
      </c>
      <c r="L31" s="30">
        <v>10.602</v>
      </c>
      <c r="M31" s="30">
        <f t="shared" si="0"/>
        <v>67.911714770797957</v>
      </c>
    </row>
    <row r="32" spans="1:13" x14ac:dyDescent="0.45">
      <c r="A32" s="1" t="s">
        <v>322</v>
      </c>
      <c r="B32" s="1">
        <v>2017</v>
      </c>
      <c r="C32" s="2">
        <v>43042</v>
      </c>
      <c r="D32" s="1" t="s">
        <v>30</v>
      </c>
      <c r="E32" s="1" t="s">
        <v>343</v>
      </c>
      <c r="F32" s="1" t="s">
        <v>91</v>
      </c>
      <c r="G32" s="12">
        <f>(C32-VLOOKUP(E32,Riders!$A$2:$D$3458,4,FALSE))/365</f>
        <v>26.950684931506849</v>
      </c>
      <c r="H32" s="1">
        <v>2</v>
      </c>
      <c r="I32" s="1">
        <v>5.282</v>
      </c>
      <c r="J32" s="30">
        <f t="shared" si="1"/>
        <v>5.35</v>
      </c>
      <c r="K32" s="30">
        <f t="shared" si="2"/>
        <v>6.7999999999999616E-2</v>
      </c>
      <c r="L32" s="30">
        <v>10.632</v>
      </c>
      <c r="M32" s="30">
        <f t="shared" si="0"/>
        <v>67.720090293453723</v>
      </c>
    </row>
    <row r="33" spans="1:13" x14ac:dyDescent="0.45">
      <c r="A33" s="1" t="s">
        <v>322</v>
      </c>
      <c r="B33" s="1">
        <v>2017</v>
      </c>
      <c r="C33" s="2">
        <v>43042</v>
      </c>
      <c r="D33" s="1" t="s">
        <v>30</v>
      </c>
      <c r="E33" s="1" t="s">
        <v>346</v>
      </c>
      <c r="F33" s="1" t="s">
        <v>52</v>
      </c>
      <c r="G33" s="12">
        <f>(C33-VLOOKUP(E33,Riders!$A$2:$D$3458,4,FALSE))/365</f>
        <v>18.534246575342465</v>
      </c>
      <c r="H33" s="1">
        <v>3</v>
      </c>
      <c r="I33" s="1">
        <v>5.3259999999999996</v>
      </c>
      <c r="J33" s="30">
        <f t="shared" si="1"/>
        <v>5.4130000000000011</v>
      </c>
      <c r="K33" s="30">
        <f t="shared" si="2"/>
        <v>8.7000000000001521E-2</v>
      </c>
      <c r="L33" s="30">
        <v>10.739000000000001</v>
      </c>
      <c r="M33" s="30">
        <f t="shared" si="0"/>
        <v>67.045348728931927</v>
      </c>
    </row>
    <row r="34" spans="1:13" x14ac:dyDescent="0.45">
      <c r="A34" s="1" t="s">
        <v>322</v>
      </c>
      <c r="B34" s="1">
        <v>2017</v>
      </c>
      <c r="C34" s="2">
        <v>43042</v>
      </c>
      <c r="D34" s="1" t="s">
        <v>30</v>
      </c>
      <c r="E34" s="1" t="s">
        <v>351</v>
      </c>
      <c r="F34" s="1" t="s">
        <v>282</v>
      </c>
      <c r="G34" s="12">
        <f>(C34-VLOOKUP(E34,Riders!$A$2:$D$3458,4,FALSE))/365</f>
        <v>24.758904109589039</v>
      </c>
      <c r="H34" s="1">
        <v>4</v>
      </c>
      <c r="I34" s="1">
        <v>5.3330000000000002</v>
      </c>
      <c r="J34" s="30">
        <f t="shared" si="1"/>
        <v>5.4369999999999994</v>
      </c>
      <c r="K34" s="30">
        <f t="shared" si="2"/>
        <v>0.1039999999999992</v>
      </c>
      <c r="L34" s="30">
        <v>10.77</v>
      </c>
      <c r="M34" s="30">
        <f t="shared" ref="M34:M65" si="3">IF(L34="","",3.6*200/L34)</f>
        <v>66.852367688022284</v>
      </c>
    </row>
    <row r="35" spans="1:13" x14ac:dyDescent="0.45">
      <c r="A35" s="1" t="s">
        <v>322</v>
      </c>
      <c r="B35" s="1">
        <v>2017</v>
      </c>
      <c r="C35" s="2">
        <v>43042</v>
      </c>
      <c r="D35" s="1" t="s">
        <v>30</v>
      </c>
      <c r="E35" s="1" t="s">
        <v>350</v>
      </c>
      <c r="F35" s="1" t="s">
        <v>88</v>
      </c>
      <c r="G35" s="12">
        <f>(C35-VLOOKUP(E35,Riders!$A$2:$D$3458,4,FALSE))/365</f>
        <v>19.816438356164383</v>
      </c>
      <c r="H35" s="1">
        <v>5</v>
      </c>
      <c r="I35" s="1">
        <v>5.3550000000000004</v>
      </c>
      <c r="J35" s="30">
        <f t="shared" si="1"/>
        <v>5.4640000000000004</v>
      </c>
      <c r="K35" s="30">
        <f t="shared" si="2"/>
        <v>0.10899999999999999</v>
      </c>
      <c r="L35" s="30">
        <v>10.819000000000001</v>
      </c>
      <c r="M35" s="30">
        <f t="shared" si="3"/>
        <v>66.549588686569919</v>
      </c>
    </row>
    <row r="36" spans="1:13" x14ac:dyDescent="0.45">
      <c r="A36" s="1" t="s">
        <v>322</v>
      </c>
      <c r="B36" s="1">
        <v>2017</v>
      </c>
      <c r="C36" s="2">
        <v>43042</v>
      </c>
      <c r="D36" s="1" t="s">
        <v>30</v>
      </c>
      <c r="E36" s="1" t="s">
        <v>354</v>
      </c>
      <c r="F36" s="1" t="s">
        <v>121</v>
      </c>
      <c r="G36" s="12">
        <f>(C36-VLOOKUP(E36,Riders!$A$2:$D$3458,4,FALSE))/365</f>
        <v>22.243835616438357</v>
      </c>
      <c r="H36" s="1">
        <v>6</v>
      </c>
      <c r="I36" s="1">
        <v>5.423</v>
      </c>
      <c r="J36" s="30">
        <f t="shared" si="1"/>
        <v>5.5570000000000004</v>
      </c>
      <c r="K36" s="30">
        <f t="shared" si="2"/>
        <v>0.13400000000000034</v>
      </c>
      <c r="L36" s="30">
        <v>10.98</v>
      </c>
      <c r="M36" s="30">
        <f t="shared" si="3"/>
        <v>65.573770491803273</v>
      </c>
    </row>
    <row r="37" spans="1:13" x14ac:dyDescent="0.45">
      <c r="A37" s="1" t="s">
        <v>322</v>
      </c>
      <c r="B37" s="1">
        <v>2017</v>
      </c>
      <c r="C37" s="2">
        <v>43042</v>
      </c>
      <c r="D37" s="1" t="s">
        <v>30</v>
      </c>
      <c r="E37" s="1" t="s">
        <v>360</v>
      </c>
      <c r="F37" s="1" t="s">
        <v>372</v>
      </c>
      <c r="G37" s="12">
        <f>(C37-VLOOKUP(E37,Riders!$A$2:$D$3458,4,FALSE))/365</f>
        <v>30.254794520547946</v>
      </c>
      <c r="H37" s="1">
        <v>7</v>
      </c>
      <c r="I37" s="1">
        <v>5.4379999999999997</v>
      </c>
      <c r="J37" s="30">
        <f t="shared" si="1"/>
        <v>5.6049999999999995</v>
      </c>
      <c r="K37" s="30">
        <f t="shared" si="2"/>
        <v>0.16699999999999982</v>
      </c>
      <c r="L37" s="30">
        <v>11.042999999999999</v>
      </c>
      <c r="M37" s="30">
        <f t="shared" si="3"/>
        <v>65.199674001630001</v>
      </c>
    </row>
    <row r="38" spans="1:13" x14ac:dyDescent="0.45">
      <c r="A38" s="1" t="s">
        <v>322</v>
      </c>
      <c r="B38" s="1">
        <v>2017</v>
      </c>
      <c r="C38" s="2">
        <v>43042</v>
      </c>
      <c r="D38" s="1" t="s">
        <v>30</v>
      </c>
      <c r="E38" s="1" t="s">
        <v>347</v>
      </c>
      <c r="F38" s="1" t="s">
        <v>99</v>
      </c>
      <c r="G38" s="12" t="e">
        <f>(C38-VLOOKUP(E38,Riders!$A$2:$D$3458,4,FALSE))/365</f>
        <v>#N/A</v>
      </c>
      <c r="H38" s="1">
        <v>8</v>
      </c>
      <c r="I38" s="1">
        <v>5.4450000000000003</v>
      </c>
      <c r="J38" s="30">
        <f t="shared" si="1"/>
        <v>5.6069999999999993</v>
      </c>
      <c r="K38" s="30">
        <f t="shared" si="2"/>
        <v>0.16199999999999903</v>
      </c>
      <c r="L38" s="30">
        <v>11.052</v>
      </c>
      <c r="M38" s="30">
        <f t="shared" si="3"/>
        <v>65.146579804560261</v>
      </c>
    </row>
    <row r="39" spans="1:13" x14ac:dyDescent="0.45">
      <c r="A39" s="1" t="s">
        <v>322</v>
      </c>
      <c r="B39" s="1">
        <v>2017</v>
      </c>
      <c r="C39" s="2">
        <v>43042</v>
      </c>
      <c r="D39" s="1" t="s">
        <v>30</v>
      </c>
      <c r="E39" s="1" t="s">
        <v>357</v>
      </c>
      <c r="F39" s="1" t="s">
        <v>99</v>
      </c>
      <c r="G39" s="12">
        <f>(C39-VLOOKUP(E39,Riders!$A$2:$D$3458,4,FALSE))/365</f>
        <v>21.665753424657535</v>
      </c>
      <c r="H39" s="1">
        <v>9</v>
      </c>
      <c r="I39" s="1">
        <v>5.423</v>
      </c>
      <c r="J39" s="30">
        <f t="shared" si="1"/>
        <v>5.6400000000000006</v>
      </c>
      <c r="K39" s="30">
        <f t="shared" si="2"/>
        <v>0.21700000000000053</v>
      </c>
      <c r="L39" s="30">
        <v>11.063000000000001</v>
      </c>
      <c r="M39" s="30">
        <f t="shared" si="3"/>
        <v>65.081804212238993</v>
      </c>
    </row>
    <row r="40" spans="1:13" x14ac:dyDescent="0.45">
      <c r="A40" s="1" t="s">
        <v>322</v>
      </c>
      <c r="B40" s="1">
        <v>2017</v>
      </c>
      <c r="C40" s="2">
        <v>43042</v>
      </c>
      <c r="D40" s="1" t="s">
        <v>30</v>
      </c>
      <c r="E40" s="1" t="s">
        <v>358</v>
      </c>
      <c r="F40" s="1" t="s">
        <v>79</v>
      </c>
      <c r="G40" s="12">
        <f>(C40-VLOOKUP(E40,Riders!$A$2:$D$3458,4,FALSE))/365</f>
        <v>24.775342465753425</v>
      </c>
      <c r="H40" s="1">
        <v>10</v>
      </c>
      <c r="I40" s="1">
        <v>5.4779999999999998</v>
      </c>
      <c r="J40" s="30">
        <f t="shared" si="1"/>
        <v>5.588000000000001</v>
      </c>
      <c r="K40" s="30">
        <f t="shared" si="2"/>
        <v>0.11000000000000121</v>
      </c>
      <c r="L40" s="30">
        <v>11.066000000000001</v>
      </c>
      <c r="M40" s="30">
        <f t="shared" si="3"/>
        <v>65.064160491595871</v>
      </c>
    </row>
    <row r="41" spans="1:13" x14ac:dyDescent="0.45">
      <c r="A41" s="1" t="s">
        <v>322</v>
      </c>
      <c r="B41" s="1">
        <v>2017</v>
      </c>
      <c r="C41" s="2">
        <v>43042</v>
      </c>
      <c r="D41" s="1" t="s">
        <v>30</v>
      </c>
      <c r="E41" s="1" t="s">
        <v>373</v>
      </c>
      <c r="F41" s="1" t="s">
        <v>374</v>
      </c>
      <c r="G41" s="12">
        <f>(C41-VLOOKUP(E41,Riders!$A$2:$D$3458,4,FALSE))/365</f>
        <v>18.652054794520549</v>
      </c>
      <c r="H41" s="1">
        <v>11</v>
      </c>
      <c r="I41" s="1">
        <v>5.4720000000000004</v>
      </c>
      <c r="J41" s="30">
        <f t="shared" si="1"/>
        <v>5.605999999999999</v>
      </c>
      <c r="K41" s="30">
        <f t="shared" si="2"/>
        <v>0.13399999999999856</v>
      </c>
      <c r="L41" s="30">
        <v>11.077999999999999</v>
      </c>
      <c r="M41" s="30">
        <f t="shared" si="3"/>
        <v>64.993681169886258</v>
      </c>
    </row>
    <row r="42" spans="1:13" x14ac:dyDescent="0.45">
      <c r="A42" s="1" t="s">
        <v>322</v>
      </c>
      <c r="B42" s="1">
        <v>2017</v>
      </c>
      <c r="C42" s="2">
        <v>43042</v>
      </c>
      <c r="D42" s="1" t="s">
        <v>30</v>
      </c>
      <c r="E42" s="1" t="s">
        <v>361</v>
      </c>
      <c r="F42" s="1" t="s">
        <v>34</v>
      </c>
      <c r="G42" s="12">
        <f>(C42-VLOOKUP(E42,Riders!$A$2:$D$3458,4,FALSE))/365</f>
        <v>26.482191780821918</v>
      </c>
      <c r="H42" s="1">
        <v>12</v>
      </c>
      <c r="I42" s="1">
        <v>5.4420000000000002</v>
      </c>
      <c r="J42" s="30">
        <f t="shared" si="1"/>
        <v>5.6449999999999996</v>
      </c>
      <c r="K42" s="30">
        <f t="shared" si="2"/>
        <v>0.2029999999999994</v>
      </c>
      <c r="L42" s="30">
        <v>11.087</v>
      </c>
      <c r="M42" s="30">
        <f t="shared" si="3"/>
        <v>64.940921800306668</v>
      </c>
    </row>
    <row r="43" spans="1:13" x14ac:dyDescent="0.45">
      <c r="A43" s="1" t="s">
        <v>322</v>
      </c>
      <c r="B43" s="1">
        <v>2017</v>
      </c>
      <c r="C43" s="2">
        <v>43042</v>
      </c>
      <c r="D43" s="1" t="s">
        <v>30</v>
      </c>
      <c r="E43" s="1" t="s">
        <v>352</v>
      </c>
      <c r="F43" s="1" t="s">
        <v>282</v>
      </c>
      <c r="G43" s="12">
        <f>(C43-VLOOKUP(E43,Riders!$A$2:$D$3458,4,FALSE))/365</f>
        <v>23.038356164383561</v>
      </c>
      <c r="H43" s="1">
        <v>13</v>
      </c>
      <c r="I43" s="1">
        <v>5.4539999999999997</v>
      </c>
      <c r="J43" s="30">
        <f t="shared" si="1"/>
        <v>5.6470000000000011</v>
      </c>
      <c r="K43" s="30">
        <f t="shared" si="2"/>
        <v>0.19300000000000139</v>
      </c>
      <c r="L43" s="30">
        <v>11.101000000000001</v>
      </c>
      <c r="M43" s="30">
        <f t="shared" si="3"/>
        <v>64.859021709755879</v>
      </c>
    </row>
    <row r="44" spans="1:13" x14ac:dyDescent="0.45">
      <c r="A44" s="1" t="s">
        <v>322</v>
      </c>
      <c r="B44" s="1">
        <v>2017</v>
      </c>
      <c r="C44" s="2">
        <v>43042</v>
      </c>
      <c r="D44" s="1" t="s">
        <v>30</v>
      </c>
      <c r="E44" s="1" t="s">
        <v>366</v>
      </c>
      <c r="F44" s="1" t="s">
        <v>143</v>
      </c>
      <c r="G44" s="12">
        <f>(C44-VLOOKUP(E44,Riders!$A$2:$D$3458,4,FALSE))/365</f>
        <v>21.547945205479451</v>
      </c>
      <c r="H44" s="1">
        <v>14</v>
      </c>
      <c r="I44" s="1">
        <v>5.4390000000000001</v>
      </c>
      <c r="J44" s="30">
        <f t="shared" si="1"/>
        <v>5.6639999999999997</v>
      </c>
      <c r="K44" s="30">
        <f t="shared" si="2"/>
        <v>0.22499999999999964</v>
      </c>
      <c r="L44" s="30">
        <v>11.103</v>
      </c>
      <c r="M44" s="30">
        <f t="shared" si="3"/>
        <v>64.847338557146713</v>
      </c>
    </row>
    <row r="45" spans="1:13" x14ac:dyDescent="0.45">
      <c r="A45" s="1" t="s">
        <v>322</v>
      </c>
      <c r="B45" s="1">
        <v>2017</v>
      </c>
      <c r="C45" s="2">
        <v>43042</v>
      </c>
      <c r="D45" s="1" t="s">
        <v>30</v>
      </c>
      <c r="E45" s="1" t="s">
        <v>375</v>
      </c>
      <c r="F45" s="1" t="s">
        <v>49</v>
      </c>
      <c r="G45" s="12">
        <f>(C45-VLOOKUP(E45,Riders!$A$2:$D$3458,4,FALSE))/365</f>
        <v>23.80821917808219</v>
      </c>
      <c r="H45" s="1">
        <v>15</v>
      </c>
      <c r="I45" s="1">
        <v>5.5119999999999996</v>
      </c>
      <c r="J45" s="30">
        <f t="shared" si="1"/>
        <v>5.6000000000000005</v>
      </c>
      <c r="K45" s="30">
        <f t="shared" si="2"/>
        <v>8.8000000000000966E-2</v>
      </c>
      <c r="L45" s="30">
        <v>11.112</v>
      </c>
      <c r="M45" s="30">
        <f t="shared" si="3"/>
        <v>64.794816414686821</v>
      </c>
    </row>
    <row r="46" spans="1:13" x14ac:dyDescent="0.45">
      <c r="A46" s="1" t="s">
        <v>322</v>
      </c>
      <c r="B46" s="1">
        <v>2017</v>
      </c>
      <c r="C46" s="2">
        <v>43042</v>
      </c>
      <c r="D46" s="1" t="s">
        <v>30</v>
      </c>
      <c r="E46" s="1" t="s">
        <v>376</v>
      </c>
      <c r="F46" s="1" t="s">
        <v>34</v>
      </c>
      <c r="G46" s="12">
        <f>(C46-VLOOKUP(E46,Riders!$A$2:$D$3458,4,FALSE))/365</f>
        <v>19.446575342465753</v>
      </c>
      <c r="H46" s="1">
        <v>16</v>
      </c>
      <c r="I46" s="1">
        <v>5.5309999999999997</v>
      </c>
      <c r="J46" s="30">
        <f t="shared" si="1"/>
        <v>5.6190000000000007</v>
      </c>
      <c r="K46" s="30">
        <f t="shared" si="2"/>
        <v>8.8000000000000966E-2</v>
      </c>
      <c r="L46" s="30">
        <v>11.15</v>
      </c>
      <c r="M46" s="30">
        <f t="shared" si="3"/>
        <v>64.573991031390136</v>
      </c>
    </row>
    <row r="47" spans="1:13" x14ac:dyDescent="0.45">
      <c r="A47" s="1" t="s">
        <v>322</v>
      </c>
      <c r="B47" s="1">
        <v>2017</v>
      </c>
      <c r="C47" s="2">
        <v>43042</v>
      </c>
      <c r="D47" s="1" t="s">
        <v>30</v>
      </c>
      <c r="E47" s="1" t="s">
        <v>262</v>
      </c>
      <c r="F47" s="1" t="s">
        <v>46</v>
      </c>
      <c r="G47" s="12">
        <f>(C47-VLOOKUP(E47,Riders!$A$2:$D$3458,4,FALSE))/365</f>
        <v>21.076712328767123</v>
      </c>
      <c r="H47" s="1">
        <v>17</v>
      </c>
      <c r="I47" s="1">
        <v>5.5279999999999996</v>
      </c>
      <c r="J47" s="30">
        <f t="shared" si="1"/>
        <v>5.6550000000000002</v>
      </c>
      <c r="K47" s="30">
        <f t="shared" si="2"/>
        <v>0.12700000000000067</v>
      </c>
      <c r="L47" s="30">
        <v>11.183</v>
      </c>
      <c r="M47" s="30">
        <f t="shared" si="3"/>
        <v>64.383439148707865</v>
      </c>
    </row>
    <row r="48" spans="1:13" x14ac:dyDescent="0.45">
      <c r="A48" s="1" t="s">
        <v>322</v>
      </c>
      <c r="B48" s="1">
        <v>2017</v>
      </c>
      <c r="C48" s="2">
        <v>43042</v>
      </c>
      <c r="D48" s="1" t="s">
        <v>30</v>
      </c>
      <c r="E48" s="1" t="s">
        <v>377</v>
      </c>
      <c r="F48" s="1" t="s">
        <v>374</v>
      </c>
      <c r="G48" s="12">
        <f>(C48-VLOOKUP(E48,Riders!$A$2:$D$3458,4,FALSE))/365</f>
        <v>20.534246575342465</v>
      </c>
      <c r="H48" s="1">
        <v>18</v>
      </c>
      <c r="I48" s="1">
        <v>5.5289999999999999</v>
      </c>
      <c r="J48" s="30">
        <f t="shared" si="1"/>
        <v>5.6690000000000005</v>
      </c>
      <c r="K48" s="30">
        <f t="shared" si="2"/>
        <v>0.14000000000000057</v>
      </c>
      <c r="L48" s="30">
        <v>11.198</v>
      </c>
      <c r="M48" s="30">
        <f t="shared" si="3"/>
        <v>64.297195927844257</v>
      </c>
    </row>
    <row r="49" spans="1:13" x14ac:dyDescent="0.45">
      <c r="A49" s="1" t="s">
        <v>322</v>
      </c>
      <c r="B49" s="1">
        <v>2017</v>
      </c>
      <c r="C49" s="2">
        <v>43042</v>
      </c>
      <c r="D49" s="1" t="s">
        <v>30</v>
      </c>
      <c r="E49" s="1" t="s">
        <v>378</v>
      </c>
      <c r="F49" s="1" t="s">
        <v>37</v>
      </c>
      <c r="G49" s="12">
        <f>(C49-VLOOKUP(E49,Riders!$A$2:$D$3458,4,FALSE))/365</f>
        <v>20.460273972602739</v>
      </c>
      <c r="H49" s="1">
        <v>19</v>
      </c>
      <c r="I49" s="1">
        <v>5.532</v>
      </c>
      <c r="J49" s="30">
        <f t="shared" si="1"/>
        <v>5.6809999999999992</v>
      </c>
      <c r="K49" s="30">
        <f t="shared" si="2"/>
        <v>0.14899999999999913</v>
      </c>
      <c r="L49" s="30">
        <v>11.212999999999999</v>
      </c>
      <c r="M49" s="30">
        <f t="shared" si="3"/>
        <v>64.211183447783824</v>
      </c>
    </row>
    <row r="50" spans="1:13" x14ac:dyDescent="0.45">
      <c r="A50" s="1" t="s">
        <v>322</v>
      </c>
      <c r="B50" s="1">
        <v>2017</v>
      </c>
      <c r="C50" s="2">
        <v>43042</v>
      </c>
      <c r="D50" s="1" t="s">
        <v>30</v>
      </c>
      <c r="E50" s="1" t="s">
        <v>353</v>
      </c>
      <c r="F50" s="1" t="s">
        <v>143</v>
      </c>
      <c r="G50" s="12">
        <f>(C50-VLOOKUP(E50,Riders!$A$2:$D$3458,4,FALSE))/365</f>
        <v>29.32054794520548</v>
      </c>
      <c r="H50" s="1">
        <v>20</v>
      </c>
      <c r="I50" s="1">
        <v>5.5259999999999998</v>
      </c>
      <c r="J50" s="30">
        <f t="shared" si="1"/>
        <v>5.7040000000000006</v>
      </c>
      <c r="K50" s="30">
        <f t="shared" si="2"/>
        <v>0.17800000000000082</v>
      </c>
      <c r="L50" s="30">
        <v>11.23</v>
      </c>
      <c r="M50" s="30">
        <f t="shared" si="3"/>
        <v>64.113980409617099</v>
      </c>
    </row>
    <row r="51" spans="1:13" x14ac:dyDescent="0.45">
      <c r="A51" s="1" t="s">
        <v>322</v>
      </c>
      <c r="B51" s="1">
        <v>2017</v>
      </c>
      <c r="C51" s="2">
        <v>43042</v>
      </c>
      <c r="D51" s="1" t="s">
        <v>30</v>
      </c>
      <c r="E51" s="1" t="s">
        <v>379</v>
      </c>
      <c r="F51" s="1" t="s">
        <v>67</v>
      </c>
      <c r="G51" s="12">
        <f>(C51-VLOOKUP(E51,Riders!$A$2:$D$3458,4,FALSE))/365</f>
        <v>25.17808219178082</v>
      </c>
      <c r="H51" s="1">
        <v>21</v>
      </c>
      <c r="I51" s="1">
        <v>5.5140000000000002</v>
      </c>
      <c r="J51" s="30">
        <f t="shared" si="1"/>
        <v>5.7169999999999996</v>
      </c>
      <c r="K51" s="30">
        <f t="shared" si="2"/>
        <v>0.2029999999999994</v>
      </c>
      <c r="L51" s="30">
        <v>11.231</v>
      </c>
      <c r="M51" s="30">
        <f t="shared" si="3"/>
        <v>64.108271747840803</v>
      </c>
    </row>
    <row r="52" spans="1:13" x14ac:dyDescent="0.45">
      <c r="A52" s="1" t="s">
        <v>322</v>
      </c>
      <c r="B52" s="1">
        <v>2017</v>
      </c>
      <c r="C52" s="2">
        <v>43042</v>
      </c>
      <c r="D52" s="1" t="s">
        <v>30</v>
      </c>
      <c r="E52" s="1" t="s">
        <v>380</v>
      </c>
      <c r="F52" s="1" t="s">
        <v>79</v>
      </c>
      <c r="G52" s="12">
        <f>(C52-VLOOKUP(E52,Riders!$A$2:$D$3458,4,FALSE))/365</f>
        <v>29.197260273972603</v>
      </c>
      <c r="H52" s="1">
        <v>22</v>
      </c>
      <c r="I52" s="1">
        <v>5.53</v>
      </c>
      <c r="J52" s="30">
        <f t="shared" si="1"/>
        <v>5.7439999999999989</v>
      </c>
      <c r="K52" s="30">
        <f t="shared" si="2"/>
        <v>0.21399999999999864</v>
      </c>
      <c r="L52" s="30">
        <v>11.273999999999999</v>
      </c>
      <c r="M52" s="30">
        <f t="shared" si="3"/>
        <v>63.863757317722197</v>
      </c>
    </row>
    <row r="53" spans="1:13" x14ac:dyDescent="0.45">
      <c r="A53" s="1" t="s">
        <v>322</v>
      </c>
      <c r="B53" s="1">
        <v>2017</v>
      </c>
      <c r="C53" s="2">
        <v>43042</v>
      </c>
      <c r="D53" s="1" t="s">
        <v>30</v>
      </c>
      <c r="E53" s="1" t="s">
        <v>381</v>
      </c>
      <c r="F53" s="1" t="s">
        <v>37</v>
      </c>
      <c r="G53" s="12">
        <f>(C53-VLOOKUP(E53,Riders!$A$2:$D$3458,4,FALSE))/365</f>
        <v>19.715068493150685</v>
      </c>
      <c r="H53" s="1">
        <v>23</v>
      </c>
      <c r="I53" s="1">
        <v>5.5579999999999998</v>
      </c>
      <c r="J53" s="30">
        <f t="shared" si="1"/>
        <v>5.7240000000000002</v>
      </c>
      <c r="K53" s="30">
        <f t="shared" si="2"/>
        <v>0.16600000000000037</v>
      </c>
      <c r="L53" s="30">
        <v>11.282</v>
      </c>
      <c r="M53" s="30">
        <f t="shared" si="3"/>
        <v>63.818471902145006</v>
      </c>
    </row>
    <row r="54" spans="1:13" x14ac:dyDescent="0.45">
      <c r="A54" s="1" t="s">
        <v>322</v>
      </c>
      <c r="B54" s="1">
        <v>2017</v>
      </c>
      <c r="C54" s="2">
        <v>43042</v>
      </c>
      <c r="D54" s="1" t="s">
        <v>30</v>
      </c>
      <c r="E54" s="1" t="s">
        <v>382</v>
      </c>
      <c r="F54" s="1" t="s">
        <v>49</v>
      </c>
      <c r="G54" s="12">
        <f>(C54-VLOOKUP(E54,Riders!$A$2:$D$3458,4,FALSE))/365</f>
        <v>26.824657534246576</v>
      </c>
      <c r="H54" s="1">
        <v>24</v>
      </c>
      <c r="I54" s="1">
        <v>5.5979999999999999</v>
      </c>
      <c r="J54" s="30">
        <f t="shared" si="1"/>
        <v>5.7160000000000002</v>
      </c>
      <c r="K54" s="30">
        <f t="shared" si="2"/>
        <v>0.11800000000000033</v>
      </c>
      <c r="L54" s="30">
        <v>11.314</v>
      </c>
      <c r="M54" s="30">
        <f t="shared" si="3"/>
        <v>63.637970655824638</v>
      </c>
    </row>
    <row r="55" spans="1:13" x14ac:dyDescent="0.45">
      <c r="A55" s="1" t="s">
        <v>322</v>
      </c>
      <c r="B55" s="1">
        <v>2017</v>
      </c>
      <c r="C55" s="2">
        <v>43042</v>
      </c>
      <c r="D55" s="1" t="s">
        <v>30</v>
      </c>
      <c r="E55" s="1" t="s">
        <v>383</v>
      </c>
      <c r="F55" s="1" t="s">
        <v>58</v>
      </c>
      <c r="G55" s="12">
        <f>(C55-VLOOKUP(E55,Riders!$A$2:$D$3458,4,FALSE))/365</f>
        <v>20.742465753424657</v>
      </c>
      <c r="H55" s="1">
        <v>25</v>
      </c>
      <c r="I55" s="1">
        <v>5.5730000000000004</v>
      </c>
      <c r="J55" s="30">
        <f t="shared" si="1"/>
        <v>5.7899999999999991</v>
      </c>
      <c r="K55" s="30">
        <f t="shared" si="2"/>
        <v>0.21699999999999875</v>
      </c>
      <c r="L55" s="30">
        <v>11.363</v>
      </c>
      <c r="M55" s="30">
        <f t="shared" si="3"/>
        <v>63.363548358708087</v>
      </c>
    </row>
    <row r="56" spans="1:13" x14ac:dyDescent="0.45">
      <c r="A56" s="1" t="s">
        <v>322</v>
      </c>
      <c r="B56" s="1">
        <v>2017</v>
      </c>
      <c r="C56" s="2">
        <v>43042</v>
      </c>
      <c r="D56" s="1" t="s">
        <v>30</v>
      </c>
      <c r="E56" s="1" t="s">
        <v>384</v>
      </c>
      <c r="F56" s="1" t="s">
        <v>61</v>
      </c>
      <c r="G56" s="12">
        <f>(C56-VLOOKUP(E56,Riders!$A$2:$D$3458,4,FALSE))/365</f>
        <v>20.827397260273973</v>
      </c>
      <c r="H56" s="1">
        <v>26</v>
      </c>
      <c r="I56" s="1">
        <v>5.6619999999999999</v>
      </c>
      <c r="J56" s="30">
        <f t="shared" si="1"/>
        <v>5.7589999999999995</v>
      </c>
      <c r="K56" s="30">
        <f t="shared" si="2"/>
        <v>9.6999999999999531E-2</v>
      </c>
      <c r="L56" s="30">
        <v>11.420999999999999</v>
      </c>
      <c r="M56" s="30">
        <f t="shared" si="3"/>
        <v>63.04176516942475</v>
      </c>
    </row>
    <row r="57" spans="1:13" x14ac:dyDescent="0.45">
      <c r="A57" s="1" t="s">
        <v>322</v>
      </c>
      <c r="B57" s="1">
        <v>2017</v>
      </c>
      <c r="C57" s="2">
        <v>43042</v>
      </c>
      <c r="D57" s="1" t="s">
        <v>30</v>
      </c>
      <c r="E57" s="1" t="s">
        <v>385</v>
      </c>
      <c r="F57" s="1" t="s">
        <v>67</v>
      </c>
      <c r="G57" s="12">
        <f>(C57-VLOOKUP(E57,Riders!$A$2:$D$3458,4,FALSE))/365</f>
        <v>26.260273972602739</v>
      </c>
      <c r="H57" s="1">
        <v>27</v>
      </c>
      <c r="I57" s="1">
        <v>5.6509999999999998</v>
      </c>
      <c r="J57" s="30">
        <f t="shared" si="1"/>
        <v>5.8079999999999998</v>
      </c>
      <c r="K57" s="30">
        <f t="shared" si="2"/>
        <v>0.15700000000000003</v>
      </c>
      <c r="L57" s="30">
        <v>11.459</v>
      </c>
      <c r="M57" s="30">
        <f t="shared" si="3"/>
        <v>62.832707915175845</v>
      </c>
    </row>
    <row r="58" spans="1:13" x14ac:dyDescent="0.45">
      <c r="A58" s="1" t="s">
        <v>322</v>
      </c>
      <c r="B58" s="1">
        <v>2017</v>
      </c>
      <c r="C58" s="2">
        <v>43042</v>
      </c>
      <c r="D58" s="1" t="s">
        <v>30</v>
      </c>
      <c r="E58" s="41" t="s">
        <v>386</v>
      </c>
      <c r="F58" s="1" t="s">
        <v>64</v>
      </c>
      <c r="G58" s="12">
        <f>(C58-VLOOKUP(E58,Riders!$A$2:$D$3458,4,FALSE))/365</f>
        <v>27.586301369863012</v>
      </c>
      <c r="H58" s="1">
        <v>28</v>
      </c>
      <c r="I58" s="1">
        <v>5.6619999999999999</v>
      </c>
      <c r="J58" s="30">
        <f t="shared" si="1"/>
        <v>5.8180000000000005</v>
      </c>
      <c r="K58" s="30">
        <f t="shared" si="2"/>
        <v>0.15600000000000058</v>
      </c>
      <c r="L58" s="30">
        <v>11.48</v>
      </c>
      <c r="M58" s="30">
        <f t="shared" si="3"/>
        <v>62.717770034843205</v>
      </c>
    </row>
    <row r="59" spans="1:13" x14ac:dyDescent="0.45">
      <c r="A59" s="1" t="s">
        <v>322</v>
      </c>
      <c r="B59" s="1">
        <v>2017</v>
      </c>
      <c r="C59" s="2">
        <v>43042</v>
      </c>
      <c r="D59" s="1" t="s">
        <v>30</v>
      </c>
      <c r="E59" s="1" t="s">
        <v>368</v>
      </c>
      <c r="F59" s="1" t="s">
        <v>131</v>
      </c>
      <c r="G59" s="12">
        <f>(C59-VLOOKUP(E59,Riders!$A$2:$D$3458,4,FALSE))/365</f>
        <v>29.298630136986301</v>
      </c>
      <c r="H59" s="1">
        <v>29</v>
      </c>
      <c r="I59" s="1">
        <v>5.62</v>
      </c>
      <c r="J59" s="30">
        <f t="shared" si="1"/>
        <v>5.8609999999999998</v>
      </c>
      <c r="K59" s="30">
        <f t="shared" si="2"/>
        <v>0.24099999999999966</v>
      </c>
      <c r="L59" s="30">
        <v>11.481</v>
      </c>
      <c r="M59" s="30">
        <f t="shared" si="3"/>
        <v>62.712307290305723</v>
      </c>
    </row>
    <row r="60" spans="1:13" x14ac:dyDescent="0.45">
      <c r="A60" s="1" t="s">
        <v>322</v>
      </c>
      <c r="B60" s="1">
        <v>2017</v>
      </c>
      <c r="C60" s="2">
        <v>43042</v>
      </c>
      <c r="D60" s="1" t="s">
        <v>30</v>
      </c>
      <c r="E60" s="1" t="s">
        <v>387</v>
      </c>
      <c r="F60" s="1" t="s">
        <v>58</v>
      </c>
      <c r="G60" s="12">
        <f>(C60-VLOOKUP(E60,Riders!$A$2:$D$3458,4,FALSE))/365</f>
        <v>20.715068493150685</v>
      </c>
      <c r="H60" s="1">
        <v>30</v>
      </c>
      <c r="I60" s="1">
        <v>5.6820000000000004</v>
      </c>
      <c r="J60" s="30">
        <f t="shared" si="1"/>
        <v>5.8979999999999997</v>
      </c>
      <c r="K60" s="30">
        <f t="shared" si="2"/>
        <v>0.2159999999999993</v>
      </c>
      <c r="L60" s="30">
        <v>11.58</v>
      </c>
      <c r="M60" s="30">
        <f t="shared" si="3"/>
        <v>62.176165803108809</v>
      </c>
    </row>
    <row r="61" spans="1:13" x14ac:dyDescent="0.45">
      <c r="A61" s="1" t="s">
        <v>322</v>
      </c>
      <c r="B61" s="1">
        <v>2017</v>
      </c>
      <c r="C61" s="2">
        <v>43042</v>
      </c>
      <c r="D61" s="1" t="s">
        <v>30</v>
      </c>
      <c r="E61" s="1" t="s">
        <v>388</v>
      </c>
      <c r="F61" s="1" t="s">
        <v>61</v>
      </c>
      <c r="G61" s="12">
        <f>(C61-VLOOKUP(E61,Riders!$A$2:$D$3458,4,FALSE))/365</f>
        <v>22.589041095890412</v>
      </c>
      <c r="H61" s="1">
        <v>31</v>
      </c>
      <c r="I61" s="1">
        <v>5.7069999999999999</v>
      </c>
      <c r="J61" s="30">
        <f t="shared" si="1"/>
        <v>5.9050000000000002</v>
      </c>
      <c r="K61" s="30">
        <f t="shared" si="2"/>
        <v>0.1980000000000004</v>
      </c>
      <c r="L61" s="30">
        <v>11.612</v>
      </c>
      <c r="M61" s="30">
        <f t="shared" si="3"/>
        <v>62.004822597313122</v>
      </c>
    </row>
    <row r="62" spans="1:13" x14ac:dyDescent="0.45">
      <c r="A62" s="1" t="s">
        <v>322</v>
      </c>
      <c r="B62" s="1">
        <v>2017</v>
      </c>
      <c r="C62" s="2">
        <v>43042</v>
      </c>
      <c r="D62" s="1" t="s">
        <v>30</v>
      </c>
      <c r="E62" s="3" t="s">
        <v>389</v>
      </c>
      <c r="F62" s="1" t="s">
        <v>55</v>
      </c>
      <c r="G62" s="12">
        <f>(C62-VLOOKUP(E62,Riders!$A$2:$D$3458,4,FALSE))/365</f>
        <v>19.427397260273974</v>
      </c>
      <c r="H62" s="1">
        <v>32</v>
      </c>
      <c r="I62" s="41">
        <v>5.8049999999999997</v>
      </c>
      <c r="J62" s="53">
        <f t="shared" si="1"/>
        <v>6.0169999999999995</v>
      </c>
      <c r="K62" s="30">
        <f t="shared" si="2"/>
        <v>0.21199999999999974</v>
      </c>
      <c r="L62" s="146">
        <v>11.821999999999999</v>
      </c>
      <c r="M62" s="53">
        <f t="shared" si="3"/>
        <v>60.903400439857897</v>
      </c>
    </row>
    <row r="63" spans="1:13" x14ac:dyDescent="0.45">
      <c r="A63" s="1" t="s">
        <v>322</v>
      </c>
      <c r="B63" s="1">
        <v>2017</v>
      </c>
      <c r="C63" s="2">
        <v>43042</v>
      </c>
      <c r="D63" s="1" t="s">
        <v>30</v>
      </c>
      <c r="E63" s="1" t="s">
        <v>390</v>
      </c>
      <c r="F63" s="1" t="s">
        <v>391</v>
      </c>
      <c r="G63" s="12">
        <f>(C63-VLOOKUP(E63,Riders!$A$2:$D$3458,4,FALSE))/365</f>
        <v>21.312328767123287</v>
      </c>
      <c r="H63" s="1">
        <v>33</v>
      </c>
      <c r="I63" s="41">
        <v>5.766</v>
      </c>
      <c r="J63" s="53">
        <f t="shared" ref="J63:J94" si="4">IF(I63="","",L63-I63)</f>
        <v>6.0589999999999993</v>
      </c>
      <c r="K63" s="30">
        <f t="shared" ref="K63:K94" si="5">IF(J63="","",J63-I63)</f>
        <v>0.29299999999999926</v>
      </c>
      <c r="L63" s="146">
        <v>11.824999999999999</v>
      </c>
      <c r="M63" s="53">
        <f t="shared" si="3"/>
        <v>60.887949260042284</v>
      </c>
    </row>
    <row r="64" spans="1:13" x14ac:dyDescent="0.45">
      <c r="A64" s="1" t="s">
        <v>322</v>
      </c>
      <c r="B64" s="1">
        <v>2017</v>
      </c>
      <c r="C64" s="2">
        <v>43042</v>
      </c>
      <c r="D64" s="1" t="s">
        <v>30</v>
      </c>
      <c r="E64" s="1" t="s">
        <v>371</v>
      </c>
      <c r="F64" s="1" t="s">
        <v>55</v>
      </c>
      <c r="G64" s="12">
        <f>(C64-VLOOKUP(E64,Riders!$A$2:$D$3458,4,FALSE))/365</f>
        <v>20.232876712328768</v>
      </c>
      <c r="H64" s="1">
        <v>34</v>
      </c>
      <c r="I64" s="41">
        <v>5.8979999999999997</v>
      </c>
      <c r="J64" s="53">
        <f t="shared" si="4"/>
        <v>6.1590000000000007</v>
      </c>
      <c r="K64" s="30">
        <f t="shared" si="5"/>
        <v>0.26100000000000101</v>
      </c>
      <c r="L64" s="146">
        <v>12.057</v>
      </c>
      <c r="M64" s="53">
        <f t="shared" si="3"/>
        <v>59.716347350087084</v>
      </c>
    </row>
    <row r="65" spans="1:13" x14ac:dyDescent="0.45">
      <c r="A65" s="1" t="s">
        <v>392</v>
      </c>
      <c r="B65" s="1">
        <v>2017</v>
      </c>
      <c r="C65" s="2">
        <v>43051</v>
      </c>
      <c r="D65" s="1" t="s">
        <v>30</v>
      </c>
      <c r="E65" s="1" t="s">
        <v>345</v>
      </c>
      <c r="F65" s="1" t="s">
        <v>88</v>
      </c>
      <c r="G65" s="12">
        <f>(C65-VLOOKUP(E65,Riders!$A$2:$D$3458,4,FALSE))/365</f>
        <v>27.024657534246575</v>
      </c>
      <c r="H65" s="1">
        <v>1</v>
      </c>
      <c r="I65" s="41">
        <v>5.2850000000000001</v>
      </c>
      <c r="J65" s="53">
        <f t="shared" si="4"/>
        <v>5.3659999999999997</v>
      </c>
      <c r="K65" s="30">
        <f t="shared" si="5"/>
        <v>8.0999999999999517E-2</v>
      </c>
      <c r="L65" s="146">
        <v>10.651</v>
      </c>
      <c r="M65" s="53">
        <f t="shared" si="3"/>
        <v>67.59928645197634</v>
      </c>
    </row>
    <row r="66" spans="1:13" x14ac:dyDescent="0.45">
      <c r="A66" s="1" t="s">
        <v>392</v>
      </c>
      <c r="B66" s="1">
        <v>2017</v>
      </c>
      <c r="C66" s="2">
        <v>43051</v>
      </c>
      <c r="D66" s="1" t="s">
        <v>30</v>
      </c>
      <c r="E66" s="1" t="s">
        <v>360</v>
      </c>
      <c r="F66" s="1" t="s">
        <v>372</v>
      </c>
      <c r="G66" s="12">
        <f>(C66-VLOOKUP(E66,Riders!$A$2:$D$3458,4,FALSE))/365</f>
        <v>30.279452054794522</v>
      </c>
      <c r="H66" s="1">
        <v>2</v>
      </c>
      <c r="I66" s="41">
        <v>5.3579999999999997</v>
      </c>
      <c r="J66" s="53">
        <f t="shared" si="4"/>
        <v>5.492</v>
      </c>
      <c r="K66" s="30">
        <f t="shared" si="5"/>
        <v>0.13400000000000034</v>
      </c>
      <c r="L66" s="146">
        <v>10.85</v>
      </c>
      <c r="M66" s="53">
        <f t="shared" ref="M66:M97" si="6">IF(L66="","",3.6*200/L66)</f>
        <v>66.359447004608299</v>
      </c>
    </row>
    <row r="67" spans="1:13" x14ac:dyDescent="0.45">
      <c r="A67" s="1" t="s">
        <v>392</v>
      </c>
      <c r="B67" s="1">
        <v>2017</v>
      </c>
      <c r="C67" s="2">
        <v>43051</v>
      </c>
      <c r="D67" s="1" t="s">
        <v>30</v>
      </c>
      <c r="E67" s="1" t="s">
        <v>351</v>
      </c>
      <c r="F67" s="1" t="s">
        <v>282</v>
      </c>
      <c r="G67" s="12">
        <f>(C67-VLOOKUP(E67,Riders!$A$2:$D$3458,4,FALSE))/365</f>
        <v>24.783561643835615</v>
      </c>
      <c r="H67" s="1">
        <v>3</v>
      </c>
      <c r="I67" s="41">
        <v>5.3739999999999997</v>
      </c>
      <c r="J67" s="53">
        <f t="shared" si="4"/>
        <v>5.4840000000000009</v>
      </c>
      <c r="K67" s="30">
        <f t="shared" si="5"/>
        <v>0.11000000000000121</v>
      </c>
      <c r="L67" s="146">
        <v>10.858000000000001</v>
      </c>
      <c r="M67" s="53">
        <f t="shared" si="6"/>
        <v>66.310554429913424</v>
      </c>
    </row>
    <row r="68" spans="1:13" x14ac:dyDescent="0.45">
      <c r="A68" s="1" t="s">
        <v>392</v>
      </c>
      <c r="B68" s="1">
        <v>2017</v>
      </c>
      <c r="C68" s="2">
        <v>43051</v>
      </c>
      <c r="D68" s="1" t="s">
        <v>30</v>
      </c>
      <c r="E68" s="1" t="s">
        <v>352</v>
      </c>
      <c r="F68" s="1" t="s">
        <v>282</v>
      </c>
      <c r="G68" s="12">
        <f>(C68-VLOOKUP(E68,Riders!$A$2:$D$3458,4,FALSE))/365</f>
        <v>23.063013698630137</v>
      </c>
      <c r="H68" s="1">
        <v>4</v>
      </c>
      <c r="I68" s="41">
        <v>5.3819999999999997</v>
      </c>
      <c r="J68" s="53">
        <f t="shared" si="4"/>
        <v>5.5449999999999999</v>
      </c>
      <c r="K68" s="30">
        <f t="shared" si="5"/>
        <v>0.16300000000000026</v>
      </c>
      <c r="L68" s="146">
        <v>10.927</v>
      </c>
      <c r="M68" s="53">
        <f t="shared" si="6"/>
        <v>65.891827583051153</v>
      </c>
    </row>
    <row r="69" spans="1:13" x14ac:dyDescent="0.45">
      <c r="A69" s="1" t="s">
        <v>392</v>
      </c>
      <c r="B69" s="1">
        <v>2017</v>
      </c>
      <c r="C69" s="2">
        <v>43051</v>
      </c>
      <c r="D69" s="1" t="s">
        <v>30</v>
      </c>
      <c r="E69" s="1" t="s">
        <v>361</v>
      </c>
      <c r="F69" s="1" t="s">
        <v>34</v>
      </c>
      <c r="G69" s="12">
        <f>(C69-VLOOKUP(E69,Riders!$A$2:$D$3458,4,FALSE))/365</f>
        <v>26.506849315068493</v>
      </c>
      <c r="H69" s="1">
        <v>5</v>
      </c>
      <c r="I69" s="41">
        <v>5.4039999999999999</v>
      </c>
      <c r="J69" s="53">
        <f t="shared" si="4"/>
        <v>5.5310000000000006</v>
      </c>
      <c r="K69" s="30">
        <f t="shared" si="5"/>
        <v>0.12700000000000067</v>
      </c>
      <c r="L69" s="146">
        <v>10.935</v>
      </c>
      <c r="M69" s="53">
        <f t="shared" si="6"/>
        <v>65.843621399176953</v>
      </c>
    </row>
    <row r="70" spans="1:13" x14ac:dyDescent="0.45">
      <c r="A70" s="1" t="s">
        <v>392</v>
      </c>
      <c r="B70" s="1">
        <v>2017</v>
      </c>
      <c r="C70" s="2">
        <v>43051</v>
      </c>
      <c r="D70" s="1" t="s">
        <v>30</v>
      </c>
      <c r="E70" s="1" t="s">
        <v>357</v>
      </c>
      <c r="F70" s="1" t="s">
        <v>99</v>
      </c>
      <c r="G70" s="12">
        <f>(C70-VLOOKUP(E70,Riders!$A$2:$D$3458,4,FALSE))/365</f>
        <v>21.69041095890411</v>
      </c>
      <c r="H70" s="1">
        <v>6</v>
      </c>
      <c r="I70" s="41">
        <v>5.4059999999999997</v>
      </c>
      <c r="J70" s="53">
        <f t="shared" si="4"/>
        <v>5.5780000000000003</v>
      </c>
      <c r="K70" s="30">
        <f t="shared" si="5"/>
        <v>0.1720000000000006</v>
      </c>
      <c r="L70" s="146">
        <v>10.984</v>
      </c>
      <c r="M70" s="53">
        <f t="shared" si="6"/>
        <v>65.549890750182087</v>
      </c>
    </row>
    <row r="71" spans="1:13" x14ac:dyDescent="0.45">
      <c r="A71" s="1" t="s">
        <v>392</v>
      </c>
      <c r="B71" s="1">
        <v>2017</v>
      </c>
      <c r="C71" s="2">
        <v>43051</v>
      </c>
      <c r="D71" s="1" t="s">
        <v>30</v>
      </c>
      <c r="E71" s="1" t="s">
        <v>393</v>
      </c>
      <c r="F71" s="1" t="s">
        <v>34</v>
      </c>
      <c r="G71" s="12">
        <f>(C71-VLOOKUP(E71,Riders!$A$2:$D$3458,4,FALSE))/365</f>
        <v>23.391780821917809</v>
      </c>
      <c r="H71" s="1">
        <v>7</v>
      </c>
      <c r="I71" s="41">
        <v>5.41</v>
      </c>
      <c r="J71" s="53">
        <f t="shared" si="4"/>
        <v>5.59</v>
      </c>
      <c r="K71" s="30">
        <f t="shared" si="5"/>
        <v>0.17999999999999972</v>
      </c>
      <c r="L71" s="146">
        <v>11</v>
      </c>
      <c r="M71" s="53">
        <f t="shared" si="6"/>
        <v>65.454545454545453</v>
      </c>
    </row>
    <row r="72" spans="1:13" x14ac:dyDescent="0.45">
      <c r="A72" s="1" t="s">
        <v>392</v>
      </c>
      <c r="B72" s="1">
        <v>2017</v>
      </c>
      <c r="C72" s="2">
        <v>43051</v>
      </c>
      <c r="D72" s="1" t="s">
        <v>30</v>
      </c>
      <c r="E72" s="1" t="s">
        <v>366</v>
      </c>
      <c r="F72" s="1" t="s">
        <v>143</v>
      </c>
      <c r="G72" s="12">
        <f>(C72-VLOOKUP(E72,Riders!$A$2:$D$3458,4,FALSE))/365</f>
        <v>21.572602739726026</v>
      </c>
      <c r="H72" s="1">
        <v>8</v>
      </c>
      <c r="I72" s="41">
        <v>5.4729999999999999</v>
      </c>
      <c r="J72" s="53">
        <f t="shared" si="4"/>
        <v>5.6000000000000005</v>
      </c>
      <c r="K72" s="30">
        <f t="shared" si="5"/>
        <v>0.12700000000000067</v>
      </c>
      <c r="L72" s="146">
        <v>11.073</v>
      </c>
      <c r="M72" s="53">
        <f t="shared" si="6"/>
        <v>65.023028989433755</v>
      </c>
    </row>
    <row r="73" spans="1:13" x14ac:dyDescent="0.45">
      <c r="A73" s="1" t="s">
        <v>392</v>
      </c>
      <c r="B73" s="1">
        <v>2017</v>
      </c>
      <c r="C73" s="2">
        <v>43051</v>
      </c>
      <c r="D73" s="1" t="s">
        <v>30</v>
      </c>
      <c r="E73" s="1" t="s">
        <v>394</v>
      </c>
      <c r="F73" s="1" t="s">
        <v>43</v>
      </c>
      <c r="G73" s="12">
        <f>(C73-VLOOKUP(E73,Riders!$A$2:$D$3458,4,FALSE))/365</f>
        <v>19.07123287671233</v>
      </c>
      <c r="H73" s="1">
        <v>9</v>
      </c>
      <c r="I73" s="41">
        <v>5.5010000000000003</v>
      </c>
      <c r="J73" s="53">
        <f t="shared" si="4"/>
        <v>5.6420000000000003</v>
      </c>
      <c r="K73" s="30">
        <f t="shared" si="5"/>
        <v>0.14100000000000001</v>
      </c>
      <c r="L73" s="146">
        <v>11.143000000000001</v>
      </c>
      <c r="M73" s="53">
        <f t="shared" si="6"/>
        <v>64.614556223638161</v>
      </c>
    </row>
    <row r="74" spans="1:13" x14ac:dyDescent="0.45">
      <c r="A74" s="1" t="s">
        <v>392</v>
      </c>
      <c r="B74" s="1">
        <v>2017</v>
      </c>
      <c r="C74" s="2">
        <v>43051</v>
      </c>
      <c r="D74" s="1" t="s">
        <v>30</v>
      </c>
      <c r="E74" s="1" t="s">
        <v>373</v>
      </c>
      <c r="F74" s="1" t="s">
        <v>374</v>
      </c>
      <c r="G74" s="12">
        <f>(C74-VLOOKUP(E74,Riders!$A$2:$D$3458,4,FALSE))/365</f>
        <v>18.676712328767124</v>
      </c>
      <c r="H74" s="1">
        <v>10</v>
      </c>
      <c r="I74" s="41">
        <v>5.476</v>
      </c>
      <c r="J74" s="53">
        <f t="shared" si="4"/>
        <v>5.6700000000000008</v>
      </c>
      <c r="K74" s="30">
        <f t="shared" si="5"/>
        <v>0.19400000000000084</v>
      </c>
      <c r="L74" s="146">
        <v>11.146000000000001</v>
      </c>
      <c r="M74" s="53">
        <f t="shared" si="6"/>
        <v>64.597164902207069</v>
      </c>
    </row>
    <row r="75" spans="1:13" x14ac:dyDescent="0.45">
      <c r="A75" s="1" t="s">
        <v>392</v>
      </c>
      <c r="B75" s="1">
        <v>2017</v>
      </c>
      <c r="C75" s="2">
        <v>43051</v>
      </c>
      <c r="D75" s="1" t="s">
        <v>30</v>
      </c>
      <c r="E75" s="1" t="s">
        <v>379</v>
      </c>
      <c r="F75" s="1" t="s">
        <v>67</v>
      </c>
      <c r="G75" s="12">
        <f>(C75-VLOOKUP(E75,Riders!$A$2:$D$3458,4,FALSE))/365</f>
        <v>25.202739726027396</v>
      </c>
      <c r="H75" s="1">
        <v>11</v>
      </c>
      <c r="I75" s="41">
        <v>5.4859999999999998</v>
      </c>
      <c r="J75" s="53">
        <f t="shared" si="4"/>
        <v>5.6730000000000009</v>
      </c>
      <c r="K75" s="30">
        <f t="shared" si="5"/>
        <v>0.18700000000000117</v>
      </c>
      <c r="L75" s="146">
        <v>11.159000000000001</v>
      </c>
      <c r="M75" s="53">
        <f t="shared" si="6"/>
        <v>64.521910565462846</v>
      </c>
    </row>
    <row r="76" spans="1:13" x14ac:dyDescent="0.45">
      <c r="A76" s="1" t="s">
        <v>392</v>
      </c>
      <c r="B76" s="1">
        <v>2017</v>
      </c>
      <c r="C76" s="2">
        <v>43051</v>
      </c>
      <c r="D76" s="1" t="s">
        <v>30</v>
      </c>
      <c r="E76" s="1" t="s">
        <v>228</v>
      </c>
      <c r="F76" s="1" t="s">
        <v>131</v>
      </c>
      <c r="G76" s="12">
        <f>(C76-VLOOKUP(E76,Riders!$A$2:$D$3458,4,FALSE))/365</f>
        <v>25.424657534246574</v>
      </c>
      <c r="H76" s="1">
        <v>12</v>
      </c>
      <c r="I76" s="41">
        <v>5.516</v>
      </c>
      <c r="J76" s="53">
        <f t="shared" si="4"/>
        <v>5.6509999999999998</v>
      </c>
      <c r="K76" s="30">
        <f t="shared" si="5"/>
        <v>0.13499999999999979</v>
      </c>
      <c r="L76" s="146">
        <v>11.167</v>
      </c>
      <c r="M76" s="53">
        <f t="shared" si="6"/>
        <v>64.475687292916632</v>
      </c>
    </row>
    <row r="77" spans="1:13" x14ac:dyDescent="0.45">
      <c r="A77" s="1" t="s">
        <v>392</v>
      </c>
      <c r="B77" s="1">
        <v>2017</v>
      </c>
      <c r="C77" s="2">
        <v>43051</v>
      </c>
      <c r="D77" s="1" t="s">
        <v>30</v>
      </c>
      <c r="E77" s="1" t="s">
        <v>347</v>
      </c>
      <c r="F77" s="1" t="s">
        <v>99</v>
      </c>
      <c r="G77" s="12" t="e">
        <f>(C77-VLOOKUP(E77,Riders!$A$2:$D$3458,4,FALSE))/365</f>
        <v>#N/A</v>
      </c>
      <c r="H77" s="1">
        <v>13</v>
      </c>
      <c r="I77" s="41">
        <v>5.508</v>
      </c>
      <c r="J77" s="53">
        <f t="shared" si="4"/>
        <v>5.6719999999999997</v>
      </c>
      <c r="K77" s="30">
        <f t="shared" si="5"/>
        <v>0.1639999999999997</v>
      </c>
      <c r="L77" s="146">
        <v>11.18</v>
      </c>
      <c r="M77" s="53">
        <f t="shared" si="6"/>
        <v>64.400715563506267</v>
      </c>
    </row>
    <row r="78" spans="1:13" x14ac:dyDescent="0.45">
      <c r="A78" s="1" t="s">
        <v>392</v>
      </c>
      <c r="B78" s="1">
        <v>2017</v>
      </c>
      <c r="C78" s="2">
        <v>43051</v>
      </c>
      <c r="D78" s="1" t="s">
        <v>30</v>
      </c>
      <c r="E78" s="1" t="s">
        <v>262</v>
      </c>
      <c r="F78" s="1" t="s">
        <v>46</v>
      </c>
      <c r="G78" s="12">
        <f>(C78-VLOOKUP(E78,Riders!$A$2:$D$3458,4,FALSE))/365</f>
        <v>21.101369863013698</v>
      </c>
      <c r="H78" s="1">
        <v>14</v>
      </c>
      <c r="I78" s="41">
        <v>5.5620000000000003</v>
      </c>
      <c r="J78" s="53">
        <f t="shared" si="4"/>
        <v>5.6599999999999993</v>
      </c>
      <c r="K78" s="30">
        <f t="shared" si="5"/>
        <v>9.7999999999998977E-2</v>
      </c>
      <c r="L78" s="146">
        <v>11.222</v>
      </c>
      <c r="M78" s="53">
        <f t="shared" si="6"/>
        <v>64.159686330422389</v>
      </c>
    </row>
    <row r="79" spans="1:13" x14ac:dyDescent="0.45">
      <c r="A79" s="1" t="s">
        <v>392</v>
      </c>
      <c r="B79" s="1">
        <v>2017</v>
      </c>
      <c r="C79" s="2">
        <v>43051</v>
      </c>
      <c r="D79" s="1" t="s">
        <v>30</v>
      </c>
      <c r="E79" s="1" t="s">
        <v>395</v>
      </c>
      <c r="F79" s="1" t="s">
        <v>88</v>
      </c>
      <c r="G79" s="12">
        <f>(C79-VLOOKUP(E79,Riders!$A$2:$D$3458,4,FALSE))/365</f>
        <v>30.947945205479453</v>
      </c>
      <c r="H79" s="1">
        <v>15</v>
      </c>
      <c r="I79" s="41">
        <v>5.5510000000000002</v>
      </c>
      <c r="J79" s="53">
        <f t="shared" si="4"/>
        <v>5.6769999999999996</v>
      </c>
      <c r="K79" s="30">
        <f t="shared" si="5"/>
        <v>0.12599999999999945</v>
      </c>
      <c r="L79" s="146">
        <v>11.228</v>
      </c>
      <c r="M79" s="53">
        <f t="shared" si="6"/>
        <v>64.125400783754898</v>
      </c>
    </row>
    <row r="80" spans="1:13" x14ac:dyDescent="0.45">
      <c r="A80" s="1" t="s">
        <v>392</v>
      </c>
      <c r="B80" s="1">
        <v>2017</v>
      </c>
      <c r="C80" s="2">
        <v>43051</v>
      </c>
      <c r="D80" s="1" t="s">
        <v>30</v>
      </c>
      <c r="E80" s="1" t="s">
        <v>358</v>
      </c>
      <c r="F80" s="1" t="s">
        <v>79</v>
      </c>
      <c r="G80" s="12">
        <f>(C80-VLOOKUP(E80,Riders!$A$2:$D$3458,4,FALSE))/365</f>
        <v>24.8</v>
      </c>
      <c r="H80" s="1">
        <v>16</v>
      </c>
      <c r="I80" s="41">
        <v>5.5869999999999997</v>
      </c>
      <c r="J80" s="53">
        <f t="shared" si="4"/>
        <v>5.6850000000000005</v>
      </c>
      <c r="K80" s="30">
        <f t="shared" si="5"/>
        <v>9.8000000000000753E-2</v>
      </c>
      <c r="L80" s="146">
        <v>11.272</v>
      </c>
      <c r="M80" s="53">
        <f t="shared" si="6"/>
        <v>63.875088715400992</v>
      </c>
    </row>
    <row r="81" spans="1:13" x14ac:dyDescent="0.45">
      <c r="A81" s="1" t="s">
        <v>392</v>
      </c>
      <c r="B81" s="1">
        <v>2017</v>
      </c>
      <c r="C81" s="2">
        <v>43051</v>
      </c>
      <c r="D81" s="1" t="s">
        <v>30</v>
      </c>
      <c r="E81" s="1" t="s">
        <v>380</v>
      </c>
      <c r="F81" s="1" t="s">
        <v>396</v>
      </c>
      <c r="G81" s="12">
        <f>(C81-VLOOKUP(E81,Riders!$A$2:$D$3458,4,FALSE))/365</f>
        <v>29.221917808219178</v>
      </c>
      <c r="H81" s="1">
        <v>17</v>
      </c>
      <c r="I81" s="41">
        <v>5.5510000000000002</v>
      </c>
      <c r="J81" s="53">
        <f t="shared" si="4"/>
        <v>5.7270000000000003</v>
      </c>
      <c r="K81" s="30">
        <f t="shared" si="5"/>
        <v>0.17600000000000016</v>
      </c>
      <c r="L81" s="146">
        <v>11.278</v>
      </c>
      <c r="M81" s="53">
        <f t="shared" si="6"/>
        <v>63.841106579180703</v>
      </c>
    </row>
    <row r="82" spans="1:13" x14ac:dyDescent="0.45">
      <c r="A82" s="1" t="s">
        <v>392</v>
      </c>
      <c r="B82" s="1">
        <v>2017</v>
      </c>
      <c r="C82" s="2">
        <v>43051</v>
      </c>
      <c r="D82" s="1" t="s">
        <v>30</v>
      </c>
      <c r="E82" s="1" t="s">
        <v>397</v>
      </c>
      <c r="F82" s="1" t="s">
        <v>177</v>
      </c>
      <c r="G82" s="12">
        <f>(C82-VLOOKUP(E82,Riders!$A$2:$D$3458,4,FALSE))/365</f>
        <v>24.980821917808218</v>
      </c>
      <c r="H82" s="1">
        <v>18</v>
      </c>
      <c r="I82" s="41">
        <v>5.5720000000000001</v>
      </c>
      <c r="J82" s="53">
        <f t="shared" si="4"/>
        <v>5.7169999999999996</v>
      </c>
      <c r="K82" s="30">
        <f t="shared" si="5"/>
        <v>0.14499999999999957</v>
      </c>
      <c r="L82" s="146">
        <v>11.289</v>
      </c>
      <c r="M82" s="53">
        <f t="shared" si="6"/>
        <v>63.778899813978214</v>
      </c>
    </row>
    <row r="83" spans="1:13" x14ac:dyDescent="0.45">
      <c r="A83" s="1" t="s">
        <v>392</v>
      </c>
      <c r="B83" s="1">
        <v>2017</v>
      </c>
      <c r="C83" s="2">
        <v>43051</v>
      </c>
      <c r="D83" s="1" t="s">
        <v>30</v>
      </c>
      <c r="E83" s="1" t="s">
        <v>382</v>
      </c>
      <c r="F83" s="1" t="s">
        <v>49</v>
      </c>
      <c r="G83" s="12">
        <f>(C83-VLOOKUP(E83,Riders!$A$2:$D$3458,4,FALSE))/365</f>
        <v>26.849315068493151</v>
      </c>
      <c r="H83" s="1">
        <v>19</v>
      </c>
      <c r="I83" s="41">
        <v>5.5880000000000001</v>
      </c>
      <c r="J83" s="53">
        <f t="shared" si="4"/>
        <v>5.7109999999999994</v>
      </c>
      <c r="K83" s="30">
        <f t="shared" si="5"/>
        <v>0.12299999999999933</v>
      </c>
      <c r="L83" s="146">
        <v>11.298999999999999</v>
      </c>
      <c r="M83" s="53">
        <f t="shared" si="6"/>
        <v>63.722453314452608</v>
      </c>
    </row>
    <row r="84" spans="1:13" x14ac:dyDescent="0.45">
      <c r="A84" s="1" t="s">
        <v>392</v>
      </c>
      <c r="B84" s="1">
        <v>2017</v>
      </c>
      <c r="C84" s="2">
        <v>43051</v>
      </c>
      <c r="D84" s="1" t="s">
        <v>30</v>
      </c>
      <c r="E84" s="1" t="s">
        <v>381</v>
      </c>
      <c r="F84" s="1" t="s">
        <v>37</v>
      </c>
      <c r="G84" s="12">
        <f>(C84-VLOOKUP(E84,Riders!$A$2:$D$3458,4,FALSE))/365</f>
        <v>19.739726027397261</v>
      </c>
      <c r="H84" s="1">
        <v>20</v>
      </c>
      <c r="I84" s="41">
        <v>5.5780000000000003</v>
      </c>
      <c r="J84" s="53">
        <f t="shared" si="4"/>
        <v>5.7299999999999995</v>
      </c>
      <c r="K84" s="30">
        <f t="shared" si="5"/>
        <v>0.15199999999999925</v>
      </c>
      <c r="L84" s="146">
        <v>11.308</v>
      </c>
      <c r="M84" s="53">
        <f t="shared" si="6"/>
        <v>63.671736823487798</v>
      </c>
    </row>
    <row r="85" spans="1:13" x14ac:dyDescent="0.45">
      <c r="A85" s="1" t="s">
        <v>392</v>
      </c>
      <c r="B85" s="1">
        <v>2017</v>
      </c>
      <c r="C85" s="2">
        <v>43051</v>
      </c>
      <c r="D85" s="1" t="s">
        <v>30</v>
      </c>
      <c r="E85" s="1" t="s">
        <v>398</v>
      </c>
      <c r="F85" s="1" t="s">
        <v>52</v>
      </c>
      <c r="G85" s="12">
        <f>(C85-VLOOKUP(E85,Riders!$A$2:$D$3458,4,FALSE))/365</f>
        <v>29.635616438356163</v>
      </c>
      <c r="H85" s="1">
        <v>21</v>
      </c>
      <c r="I85" s="41">
        <v>5.5709999999999997</v>
      </c>
      <c r="J85" s="53">
        <f t="shared" si="4"/>
        <v>5.7590000000000003</v>
      </c>
      <c r="K85" s="30">
        <f t="shared" si="5"/>
        <v>0.18800000000000061</v>
      </c>
      <c r="L85" s="146">
        <v>11.33</v>
      </c>
      <c r="M85" s="53">
        <f t="shared" si="6"/>
        <v>63.548102383053838</v>
      </c>
    </row>
    <row r="86" spans="1:13" x14ac:dyDescent="0.45">
      <c r="A86" s="1" t="s">
        <v>392</v>
      </c>
      <c r="B86" s="1">
        <v>2017</v>
      </c>
      <c r="C86" s="2">
        <v>43051</v>
      </c>
      <c r="D86" s="1" t="s">
        <v>30</v>
      </c>
      <c r="E86" s="1" t="s">
        <v>383</v>
      </c>
      <c r="F86" s="1" t="s">
        <v>58</v>
      </c>
      <c r="G86" s="12">
        <f>(C86-VLOOKUP(E86,Riders!$A$2:$D$3458,4,FALSE))/365</f>
        <v>20.767123287671232</v>
      </c>
      <c r="H86" s="1">
        <v>22</v>
      </c>
      <c r="I86" s="41">
        <v>5.6159999999999997</v>
      </c>
      <c r="J86" s="53">
        <f t="shared" si="4"/>
        <v>5.7590000000000003</v>
      </c>
      <c r="K86" s="30">
        <f t="shared" si="5"/>
        <v>0.14300000000000068</v>
      </c>
      <c r="L86" s="146">
        <v>11.375</v>
      </c>
      <c r="M86" s="53">
        <f t="shared" si="6"/>
        <v>63.296703296703299</v>
      </c>
    </row>
    <row r="87" spans="1:13" x14ac:dyDescent="0.45">
      <c r="A87" s="1" t="s">
        <v>392</v>
      </c>
      <c r="B87" s="1">
        <v>2017</v>
      </c>
      <c r="C87" s="2">
        <v>43051</v>
      </c>
      <c r="D87" s="1" t="s">
        <v>30</v>
      </c>
      <c r="E87" s="1" t="s">
        <v>378</v>
      </c>
      <c r="F87" s="1" t="s">
        <v>37</v>
      </c>
      <c r="G87" s="12">
        <f>(C87-VLOOKUP(E87,Riders!$A$2:$D$3458,4,FALSE))/365</f>
        <v>20.484931506849314</v>
      </c>
      <c r="H87" s="1">
        <v>23</v>
      </c>
      <c r="I87" s="41">
        <v>5.6150000000000002</v>
      </c>
      <c r="J87" s="53">
        <f t="shared" si="4"/>
        <v>5.77</v>
      </c>
      <c r="K87" s="30">
        <f t="shared" si="5"/>
        <v>0.15499999999999936</v>
      </c>
      <c r="L87" s="146">
        <v>11.385</v>
      </c>
      <c r="M87" s="53">
        <f t="shared" si="6"/>
        <v>63.241106719367593</v>
      </c>
    </row>
    <row r="88" spans="1:13" x14ac:dyDescent="0.45">
      <c r="A88" s="1" t="s">
        <v>392</v>
      </c>
      <c r="B88" s="1">
        <v>2017</v>
      </c>
      <c r="C88" s="2">
        <v>43051</v>
      </c>
      <c r="D88" s="1" t="s">
        <v>30</v>
      </c>
      <c r="E88" s="1" t="s">
        <v>385</v>
      </c>
      <c r="F88" s="1" t="s">
        <v>67</v>
      </c>
      <c r="G88" s="12">
        <f>(C88-VLOOKUP(E88,Riders!$A$2:$D$3458,4,FALSE))/365</f>
        <v>26.284931506849315</v>
      </c>
      <c r="H88" s="1">
        <v>24</v>
      </c>
      <c r="I88" s="41">
        <v>5.6459999999999999</v>
      </c>
      <c r="J88" s="53">
        <f t="shared" si="4"/>
        <v>5.8039999999999994</v>
      </c>
      <c r="K88" s="30">
        <f t="shared" si="5"/>
        <v>0.15799999999999947</v>
      </c>
      <c r="L88" s="146">
        <v>11.45</v>
      </c>
      <c r="M88" s="53">
        <f t="shared" si="6"/>
        <v>62.882096069869</v>
      </c>
    </row>
    <row r="89" spans="1:13" x14ac:dyDescent="0.45">
      <c r="A89" s="1" t="s">
        <v>392</v>
      </c>
      <c r="B89" s="1">
        <v>2017</v>
      </c>
      <c r="C89" s="2">
        <v>43051</v>
      </c>
      <c r="D89" s="1" t="s">
        <v>30</v>
      </c>
      <c r="E89" s="1" t="s">
        <v>399</v>
      </c>
      <c r="F89" s="1" t="s">
        <v>49</v>
      </c>
      <c r="G89" s="12">
        <f>(C89-VLOOKUP(E89,Riders!$A$2:$D$3458,4,FALSE))/365</f>
        <v>23.254794520547946</v>
      </c>
      <c r="H89" s="1">
        <v>25</v>
      </c>
      <c r="I89" s="41">
        <v>5.6509999999999998</v>
      </c>
      <c r="J89" s="53">
        <f t="shared" si="4"/>
        <v>5.8079999999999998</v>
      </c>
      <c r="K89" s="30">
        <f t="shared" si="5"/>
        <v>0.15700000000000003</v>
      </c>
      <c r="L89" s="53">
        <v>11.459</v>
      </c>
      <c r="M89" s="53">
        <f t="shared" si="6"/>
        <v>62.832707915175845</v>
      </c>
    </row>
    <row r="90" spans="1:13" x14ac:dyDescent="0.45">
      <c r="A90" s="1" t="s">
        <v>392</v>
      </c>
      <c r="B90" s="1">
        <v>2017</v>
      </c>
      <c r="C90" s="2">
        <v>43051</v>
      </c>
      <c r="D90" s="1" t="s">
        <v>30</v>
      </c>
      <c r="E90" s="1" t="s">
        <v>368</v>
      </c>
      <c r="F90" s="1" t="s">
        <v>131</v>
      </c>
      <c r="G90" s="12">
        <f>(C90-VLOOKUP(E90,Riders!$A$2:$D$3458,4,FALSE))/365</f>
        <v>29.323287671232876</v>
      </c>
      <c r="H90" s="1">
        <v>26</v>
      </c>
      <c r="I90" s="41">
        <v>5.633</v>
      </c>
      <c r="J90" s="53">
        <f t="shared" si="4"/>
        <v>5.8549999999999995</v>
      </c>
      <c r="K90" s="30">
        <f t="shared" si="5"/>
        <v>0.22199999999999953</v>
      </c>
      <c r="L90" s="53">
        <v>11.488</v>
      </c>
      <c r="M90" s="53">
        <f t="shared" si="6"/>
        <v>62.674094707520894</v>
      </c>
    </row>
    <row r="91" spans="1:13" x14ac:dyDescent="0.45">
      <c r="A91" s="1" t="s">
        <v>392</v>
      </c>
      <c r="B91" s="1">
        <v>2017</v>
      </c>
      <c r="C91" s="2">
        <v>43051</v>
      </c>
      <c r="D91" s="1" t="s">
        <v>30</v>
      </c>
      <c r="E91" s="1" t="s">
        <v>386</v>
      </c>
      <c r="F91" s="1" t="s">
        <v>64</v>
      </c>
      <c r="G91" s="12">
        <f>(C91-VLOOKUP(E91,Riders!$A$2:$D$3458,4,FALSE))/365</f>
        <v>27.610958904109587</v>
      </c>
      <c r="H91" s="1">
        <v>27</v>
      </c>
      <c r="I91" s="41">
        <v>5.6760000000000002</v>
      </c>
      <c r="J91" s="53">
        <f t="shared" si="4"/>
        <v>5.8710000000000004</v>
      </c>
      <c r="K91" s="30">
        <f t="shared" si="5"/>
        <v>0.19500000000000028</v>
      </c>
      <c r="L91" s="53">
        <v>11.547000000000001</v>
      </c>
      <c r="M91" s="53">
        <f t="shared" si="6"/>
        <v>62.353858144972719</v>
      </c>
    </row>
    <row r="92" spans="1:13" x14ac:dyDescent="0.45">
      <c r="A92" s="1" t="s">
        <v>392</v>
      </c>
      <c r="B92" s="1">
        <v>2017</v>
      </c>
      <c r="C92" s="2">
        <v>43051</v>
      </c>
      <c r="D92" s="1" t="s">
        <v>30</v>
      </c>
      <c r="E92" s="1" t="s">
        <v>400</v>
      </c>
      <c r="F92" s="1" t="s">
        <v>58</v>
      </c>
      <c r="G92" s="12">
        <f>(C92-VLOOKUP(E92,Riders!$A$2:$D$3458,4,FALSE))/365</f>
        <v>23.747945205479454</v>
      </c>
      <c r="H92" s="1">
        <v>28</v>
      </c>
      <c r="I92" s="41">
        <v>5.69</v>
      </c>
      <c r="J92" s="53">
        <f t="shared" si="4"/>
        <v>5.8639999999999999</v>
      </c>
      <c r="K92" s="30">
        <f t="shared" si="5"/>
        <v>0.17399999999999949</v>
      </c>
      <c r="L92" s="53">
        <v>11.554</v>
      </c>
      <c r="M92" s="53">
        <f t="shared" si="6"/>
        <v>62.316081010905314</v>
      </c>
    </row>
    <row r="93" spans="1:13" x14ac:dyDescent="0.45">
      <c r="A93" s="1" t="s">
        <v>392</v>
      </c>
      <c r="B93" s="1">
        <v>2017</v>
      </c>
      <c r="C93" s="2">
        <v>43051</v>
      </c>
      <c r="D93" s="1" t="s">
        <v>30</v>
      </c>
      <c r="E93" s="1" t="s">
        <v>401</v>
      </c>
      <c r="F93" s="1" t="s">
        <v>177</v>
      </c>
      <c r="G93" s="12">
        <f>(C93-VLOOKUP(E93,Riders!$A$2:$D$3458,4,FALSE))/365</f>
        <v>20.386301369863013</v>
      </c>
      <c r="H93" s="1">
        <v>29</v>
      </c>
      <c r="I93" s="41">
        <v>5.7089999999999996</v>
      </c>
      <c r="J93" s="53">
        <f t="shared" si="4"/>
        <v>5.886000000000001</v>
      </c>
      <c r="K93" s="30">
        <f t="shared" si="5"/>
        <v>0.17700000000000138</v>
      </c>
      <c r="L93" s="53">
        <v>11.595000000000001</v>
      </c>
      <c r="M93" s="53">
        <f t="shared" si="6"/>
        <v>62.095730918499349</v>
      </c>
    </row>
    <row r="94" spans="1:13" x14ac:dyDescent="0.45">
      <c r="A94" s="1" t="s">
        <v>392</v>
      </c>
      <c r="B94" s="1">
        <v>2017</v>
      </c>
      <c r="C94" s="2">
        <v>43051</v>
      </c>
      <c r="D94" s="1" t="s">
        <v>30</v>
      </c>
      <c r="E94" s="1" t="s">
        <v>369</v>
      </c>
      <c r="F94" s="1" t="s">
        <v>370</v>
      </c>
      <c r="G94" s="12">
        <f>(C94-VLOOKUP(E94,Riders!$A$2:$D$3458,4,FALSE))/365</f>
        <v>22.747945205479454</v>
      </c>
      <c r="H94" s="1">
        <v>30</v>
      </c>
      <c r="I94" s="41">
        <v>5.8019999999999996</v>
      </c>
      <c r="J94" s="53">
        <f t="shared" si="4"/>
        <v>5.9580000000000002</v>
      </c>
      <c r="K94" s="30">
        <f t="shared" si="5"/>
        <v>0.15600000000000058</v>
      </c>
      <c r="L94" s="53">
        <v>11.76</v>
      </c>
      <c r="M94" s="53">
        <f t="shared" si="6"/>
        <v>61.224489795918366</v>
      </c>
    </row>
    <row r="95" spans="1:13" x14ac:dyDescent="0.45">
      <c r="A95" s="1" t="s">
        <v>392</v>
      </c>
      <c r="B95" s="1">
        <v>2017</v>
      </c>
      <c r="C95" s="2">
        <v>43051</v>
      </c>
      <c r="D95" s="1" t="s">
        <v>30</v>
      </c>
      <c r="E95" s="1" t="s">
        <v>390</v>
      </c>
      <c r="F95" s="1" t="s">
        <v>391</v>
      </c>
      <c r="G95" s="12">
        <f>(C95-VLOOKUP(E95,Riders!$A$2:$D$3458,4,FALSE))/365</f>
        <v>21.336986301369862</v>
      </c>
      <c r="H95" s="1">
        <v>31</v>
      </c>
      <c r="I95" s="41">
        <v>5.7889999999999997</v>
      </c>
      <c r="J95" s="53">
        <f t="shared" ref="J95:J126" si="7">IF(I95="","",L95-I95)</f>
        <v>6.0180000000000007</v>
      </c>
      <c r="K95" s="30">
        <f t="shared" ref="K95:K126" si="8">IF(J95="","",J95-I95)</f>
        <v>0.22900000000000098</v>
      </c>
      <c r="L95" s="53">
        <v>11.807</v>
      </c>
      <c r="M95" s="53">
        <f t="shared" si="6"/>
        <v>60.980774117049208</v>
      </c>
    </row>
    <row r="96" spans="1:13" x14ac:dyDescent="0.45">
      <c r="A96" s="1" t="s">
        <v>392</v>
      </c>
      <c r="B96" s="1">
        <v>2017</v>
      </c>
      <c r="C96" s="2">
        <v>43051</v>
      </c>
      <c r="D96" s="1" t="s">
        <v>30</v>
      </c>
      <c r="E96" s="1" t="s">
        <v>371</v>
      </c>
      <c r="F96" s="1" t="s">
        <v>55</v>
      </c>
      <c r="G96" s="12">
        <f>(C96-VLOOKUP(E96,Riders!$A$2:$D$3458,4,FALSE))/365</f>
        <v>20.257534246575343</v>
      </c>
      <c r="H96" s="1">
        <v>32</v>
      </c>
      <c r="I96" s="41">
        <v>5.85</v>
      </c>
      <c r="J96" s="53">
        <f t="shared" si="7"/>
        <v>6.0519999999999996</v>
      </c>
      <c r="K96" s="30">
        <f t="shared" si="8"/>
        <v>0.20199999999999996</v>
      </c>
      <c r="L96" s="53">
        <v>11.901999999999999</v>
      </c>
      <c r="M96" s="53">
        <f t="shared" si="6"/>
        <v>60.494034616030923</v>
      </c>
    </row>
    <row r="97" spans="1:13" x14ac:dyDescent="0.45">
      <c r="A97" s="1" t="s">
        <v>392</v>
      </c>
      <c r="B97" s="1">
        <v>2017</v>
      </c>
      <c r="C97" s="2">
        <v>43051</v>
      </c>
      <c r="D97" s="1" t="s">
        <v>30</v>
      </c>
      <c r="E97" t="s">
        <v>389</v>
      </c>
      <c r="F97" s="1" t="s">
        <v>55</v>
      </c>
      <c r="G97" s="12">
        <f>(C97-VLOOKUP(E97,Riders!$A$2:$D$3458,4,FALSE))/365</f>
        <v>19.452054794520549</v>
      </c>
      <c r="H97" s="1">
        <v>33</v>
      </c>
      <c r="I97" s="41">
        <v>5.8529999999999998</v>
      </c>
      <c r="J97" s="53">
        <f t="shared" si="7"/>
        <v>6.0540000000000003</v>
      </c>
      <c r="K97" s="30">
        <f t="shared" si="8"/>
        <v>0.20100000000000051</v>
      </c>
      <c r="L97" s="53">
        <v>11.907</v>
      </c>
      <c r="M97" s="53">
        <f t="shared" si="6"/>
        <v>60.468631897203323</v>
      </c>
    </row>
    <row r="98" spans="1:13" x14ac:dyDescent="0.45">
      <c r="A98" s="1" t="s">
        <v>166</v>
      </c>
      <c r="B98" s="1">
        <v>2017</v>
      </c>
      <c r="C98" s="2">
        <v>43071</v>
      </c>
      <c r="D98" s="1" t="s">
        <v>30</v>
      </c>
      <c r="E98" s="1" t="s">
        <v>345</v>
      </c>
      <c r="F98" s="1" t="s">
        <v>88</v>
      </c>
      <c r="G98" s="12">
        <f>(C98-VLOOKUP(E98,Riders!$A$2:$D$3458,4,FALSE))/365</f>
        <v>27.079452054794519</v>
      </c>
      <c r="H98" s="1">
        <v>1</v>
      </c>
      <c r="I98" s="41">
        <v>5.36</v>
      </c>
      <c r="J98" s="53">
        <f t="shared" si="7"/>
        <v>5.4359999999999991</v>
      </c>
      <c r="K98" s="30">
        <f t="shared" si="8"/>
        <v>7.5999999999998735E-2</v>
      </c>
      <c r="L98" s="53">
        <v>10.795999999999999</v>
      </c>
      <c r="M98" s="53">
        <f t="shared" ref="M98:M129" si="9">IF(L98="","",3.6*200/L98)</f>
        <v>66.691367173027047</v>
      </c>
    </row>
    <row r="99" spans="1:13" x14ac:dyDescent="0.45">
      <c r="A99" s="1" t="s">
        <v>166</v>
      </c>
      <c r="B99" s="1">
        <v>2017</v>
      </c>
      <c r="C99" s="2">
        <v>43071</v>
      </c>
      <c r="D99" s="1" t="s">
        <v>30</v>
      </c>
      <c r="E99" s="1" t="s">
        <v>361</v>
      </c>
      <c r="F99" s="1" t="s">
        <v>34</v>
      </c>
      <c r="G99" s="12">
        <f>(C99-VLOOKUP(E99,Riders!$A$2:$D$3458,4,FALSE))/365</f>
        <v>26.561643835616437</v>
      </c>
      <c r="H99" s="1">
        <v>2</v>
      </c>
      <c r="I99" s="41">
        <v>5.4</v>
      </c>
      <c r="J99" s="53">
        <f t="shared" si="7"/>
        <v>5.552999999999999</v>
      </c>
      <c r="K99" s="30">
        <f t="shared" si="8"/>
        <v>0.15299999999999869</v>
      </c>
      <c r="L99" s="53">
        <v>10.952999999999999</v>
      </c>
      <c r="M99" s="53">
        <f t="shared" si="9"/>
        <v>65.735414954806899</v>
      </c>
    </row>
    <row r="100" spans="1:13" x14ac:dyDescent="0.45">
      <c r="A100" s="1" t="s">
        <v>166</v>
      </c>
      <c r="B100" s="1">
        <v>2017</v>
      </c>
      <c r="C100" s="2">
        <v>43071</v>
      </c>
      <c r="D100" s="1" t="s">
        <v>30</v>
      </c>
      <c r="E100" s="1" t="s">
        <v>348</v>
      </c>
      <c r="F100" s="1" t="s">
        <v>37</v>
      </c>
      <c r="G100" s="12">
        <f>(C100-VLOOKUP(E100,Riders!$A$2:$D$3458,4,FALSE))/365</f>
        <v>28.065753424657533</v>
      </c>
      <c r="H100" s="1">
        <v>3</v>
      </c>
      <c r="I100" s="41">
        <v>5.4779999999999998</v>
      </c>
      <c r="J100" s="53">
        <f t="shared" si="7"/>
        <v>5.527000000000001</v>
      </c>
      <c r="K100" s="30">
        <f t="shared" si="8"/>
        <v>4.9000000000001265E-2</v>
      </c>
      <c r="L100" s="53">
        <v>11.005000000000001</v>
      </c>
      <c r="M100" s="53">
        <f t="shared" si="9"/>
        <v>65.42480690595184</v>
      </c>
    </row>
    <row r="101" spans="1:13" x14ac:dyDescent="0.45">
      <c r="A101" s="1" t="s">
        <v>166</v>
      </c>
      <c r="B101" s="1">
        <v>2017</v>
      </c>
      <c r="C101" s="2">
        <v>43071</v>
      </c>
      <c r="D101" s="1" t="s">
        <v>30</v>
      </c>
      <c r="E101" s="1" t="s">
        <v>360</v>
      </c>
      <c r="F101" s="1" t="s">
        <v>34</v>
      </c>
      <c r="G101" s="12">
        <f>(C101-VLOOKUP(E101,Riders!$A$2:$D$3458,4,FALSE))/365</f>
        <v>30.334246575342465</v>
      </c>
      <c r="H101" s="1">
        <v>4</v>
      </c>
      <c r="I101" s="41">
        <v>5.4039999999999999</v>
      </c>
      <c r="J101" s="53">
        <f t="shared" si="7"/>
        <v>5.6069999999999993</v>
      </c>
      <c r="K101" s="30">
        <f t="shared" si="8"/>
        <v>0.2029999999999994</v>
      </c>
      <c r="L101" s="53">
        <v>11.010999999999999</v>
      </c>
      <c r="M101" s="53">
        <f t="shared" si="9"/>
        <v>65.389156298247215</v>
      </c>
    </row>
    <row r="102" spans="1:13" x14ac:dyDescent="0.45">
      <c r="A102" s="1" t="s">
        <v>166</v>
      </c>
      <c r="B102" s="1">
        <v>2017</v>
      </c>
      <c r="C102" s="2">
        <v>43071</v>
      </c>
      <c r="D102" s="1" t="s">
        <v>30</v>
      </c>
      <c r="E102" s="1" t="s">
        <v>362</v>
      </c>
      <c r="F102" s="1" t="s">
        <v>363</v>
      </c>
      <c r="G102" s="12">
        <f>(C102-VLOOKUP(E102,Riders!$A$2:$D$3458,4,FALSE))/365</f>
        <v>25.876712328767123</v>
      </c>
      <c r="H102" s="1">
        <v>5</v>
      </c>
      <c r="I102" s="41">
        <v>5.4560000000000004</v>
      </c>
      <c r="J102" s="53">
        <f t="shared" si="7"/>
        <v>5.5959999999999992</v>
      </c>
      <c r="K102" s="30">
        <f t="shared" si="8"/>
        <v>0.13999999999999879</v>
      </c>
      <c r="L102" s="53">
        <v>11.052</v>
      </c>
      <c r="M102" s="53">
        <f t="shared" si="9"/>
        <v>65.146579804560261</v>
      </c>
    </row>
    <row r="103" spans="1:13" x14ac:dyDescent="0.45">
      <c r="A103" s="1" t="s">
        <v>166</v>
      </c>
      <c r="B103" s="1">
        <v>2017</v>
      </c>
      <c r="C103" s="2">
        <v>43071</v>
      </c>
      <c r="D103" s="1" t="s">
        <v>30</v>
      </c>
      <c r="E103" s="1" t="s">
        <v>358</v>
      </c>
      <c r="F103" s="1" t="s">
        <v>79</v>
      </c>
      <c r="G103" s="12">
        <f>(C103-VLOOKUP(E103,Riders!$A$2:$D$3458,4,FALSE))/365</f>
        <v>24.854794520547944</v>
      </c>
      <c r="H103" s="1">
        <v>6</v>
      </c>
      <c r="I103" s="41">
        <v>5.4779999999999998</v>
      </c>
      <c r="J103" s="53">
        <f t="shared" si="7"/>
        <v>5.6159999999999997</v>
      </c>
      <c r="K103" s="30">
        <f t="shared" si="8"/>
        <v>0.1379999999999999</v>
      </c>
      <c r="L103" s="53">
        <v>11.093999999999999</v>
      </c>
      <c r="M103" s="53">
        <f t="shared" si="9"/>
        <v>64.899945916711744</v>
      </c>
    </row>
    <row r="104" spans="1:13" x14ac:dyDescent="0.45">
      <c r="A104" s="1" t="s">
        <v>166</v>
      </c>
      <c r="B104" s="1">
        <v>2017</v>
      </c>
      <c r="C104" s="2">
        <v>43071</v>
      </c>
      <c r="D104" s="1" t="s">
        <v>30</v>
      </c>
      <c r="E104" s="1" t="s">
        <v>366</v>
      </c>
      <c r="F104" s="1" t="s">
        <v>143</v>
      </c>
      <c r="G104" s="12">
        <f>(C104-VLOOKUP(E104,Riders!$A$2:$D$3458,4,FALSE))/365</f>
        <v>21.627397260273973</v>
      </c>
      <c r="H104" s="1">
        <v>7</v>
      </c>
      <c r="I104" s="41">
        <v>5.4889999999999999</v>
      </c>
      <c r="J104" s="53">
        <f t="shared" si="7"/>
        <v>5.681</v>
      </c>
      <c r="K104" s="30">
        <f t="shared" si="8"/>
        <v>0.19200000000000017</v>
      </c>
      <c r="L104" s="53">
        <v>11.17</v>
      </c>
      <c r="M104" s="53">
        <f t="shared" si="9"/>
        <v>64.458370635631155</v>
      </c>
    </row>
    <row r="105" spans="1:13" x14ac:dyDescent="0.45">
      <c r="A105" s="1" t="s">
        <v>166</v>
      </c>
      <c r="B105" s="1">
        <v>2017</v>
      </c>
      <c r="C105" s="2">
        <v>43071</v>
      </c>
      <c r="D105" s="1" t="s">
        <v>30</v>
      </c>
      <c r="E105" s="1" t="s">
        <v>379</v>
      </c>
      <c r="F105" s="1" t="s">
        <v>67</v>
      </c>
      <c r="G105" s="12">
        <f>(C105-VLOOKUP(E105,Riders!$A$2:$D$3458,4,FALSE))/365</f>
        <v>25.257534246575343</v>
      </c>
      <c r="H105" s="1">
        <v>8</v>
      </c>
      <c r="I105" s="41">
        <v>5.5010000000000003</v>
      </c>
      <c r="J105" s="53">
        <f t="shared" si="7"/>
        <v>5.6909999999999998</v>
      </c>
      <c r="K105" s="30">
        <f t="shared" si="8"/>
        <v>0.1899999999999995</v>
      </c>
      <c r="L105" s="53">
        <v>11.192</v>
      </c>
      <c r="M105" s="53">
        <f t="shared" si="9"/>
        <v>64.331665475339534</v>
      </c>
    </row>
    <row r="106" spans="1:13" x14ac:dyDescent="0.45">
      <c r="A106" s="1" t="s">
        <v>166</v>
      </c>
      <c r="B106" s="1">
        <v>2017</v>
      </c>
      <c r="C106" s="2">
        <v>43071</v>
      </c>
      <c r="D106" s="1" t="s">
        <v>30</v>
      </c>
      <c r="E106" s="1" t="s">
        <v>375</v>
      </c>
      <c r="F106" s="1" t="s">
        <v>49</v>
      </c>
      <c r="G106" s="12">
        <f>(C106-VLOOKUP(E106,Riders!$A$2:$D$3458,4,FALSE))/365</f>
        <v>23.887671232876713</v>
      </c>
      <c r="H106" s="1">
        <v>9</v>
      </c>
      <c r="I106" s="41">
        <v>5.56</v>
      </c>
      <c r="J106" s="53">
        <f t="shared" si="7"/>
        <v>5.6589999999999998</v>
      </c>
      <c r="K106" s="30">
        <f t="shared" si="8"/>
        <v>9.9000000000000199E-2</v>
      </c>
      <c r="L106" s="53">
        <v>11.218999999999999</v>
      </c>
      <c r="M106" s="53">
        <f t="shared" si="9"/>
        <v>64.176842855869509</v>
      </c>
    </row>
    <row r="107" spans="1:13" x14ac:dyDescent="0.45">
      <c r="A107" s="1" t="s">
        <v>166</v>
      </c>
      <c r="B107" s="1">
        <v>2017</v>
      </c>
      <c r="C107" s="2">
        <v>43071</v>
      </c>
      <c r="D107" s="1" t="s">
        <v>30</v>
      </c>
      <c r="E107" s="1" t="s">
        <v>395</v>
      </c>
      <c r="F107" s="1" t="s">
        <v>88</v>
      </c>
      <c r="G107" s="12">
        <f>(C107-VLOOKUP(E107,Riders!$A$2:$D$3458,4,FALSE))/365</f>
        <v>31.002739726027396</v>
      </c>
      <c r="H107" s="1">
        <v>10</v>
      </c>
      <c r="I107" s="41">
        <v>5.5270000000000001</v>
      </c>
      <c r="J107" s="53">
        <f t="shared" si="7"/>
        <v>5.6960000000000006</v>
      </c>
      <c r="K107" s="30">
        <f t="shared" si="8"/>
        <v>0.16900000000000048</v>
      </c>
      <c r="L107" s="53">
        <v>11.223000000000001</v>
      </c>
      <c r="M107" s="53">
        <f t="shared" si="9"/>
        <v>64.153969526864472</v>
      </c>
    </row>
    <row r="108" spans="1:13" x14ac:dyDescent="0.45">
      <c r="A108" s="1" t="s">
        <v>166</v>
      </c>
      <c r="B108" s="1">
        <v>2017</v>
      </c>
      <c r="C108" s="2">
        <v>43071</v>
      </c>
      <c r="D108" s="1" t="s">
        <v>30</v>
      </c>
      <c r="E108" s="1" t="s">
        <v>401</v>
      </c>
      <c r="F108" s="1" t="s">
        <v>177</v>
      </c>
      <c r="G108" s="12">
        <f>(C108-VLOOKUP(E108,Riders!$A$2:$D$3458,4,FALSE))/365</f>
        <v>20.44109589041096</v>
      </c>
      <c r="H108" s="1">
        <v>11</v>
      </c>
      <c r="I108" s="41">
        <v>5.5579999999999998</v>
      </c>
      <c r="J108" s="53">
        <f t="shared" si="7"/>
        <v>5.6669999999999998</v>
      </c>
      <c r="K108" s="30">
        <f t="shared" si="8"/>
        <v>0.10899999999999999</v>
      </c>
      <c r="L108" s="53">
        <v>11.225</v>
      </c>
      <c r="M108" s="53">
        <f t="shared" si="9"/>
        <v>64.142538975501111</v>
      </c>
    </row>
    <row r="109" spans="1:13" x14ac:dyDescent="0.45">
      <c r="A109" s="1" t="s">
        <v>166</v>
      </c>
      <c r="B109" s="1">
        <v>2017</v>
      </c>
      <c r="C109" s="2">
        <v>43071</v>
      </c>
      <c r="D109" s="1" t="s">
        <v>30</v>
      </c>
      <c r="E109" s="1" t="s">
        <v>381</v>
      </c>
      <c r="F109" s="1" t="s">
        <v>37</v>
      </c>
      <c r="G109" s="12">
        <f>(C109-VLOOKUP(E109,Riders!$A$2:$D$3458,4,FALSE))/365</f>
        <v>19.794520547945204</v>
      </c>
      <c r="H109" s="1">
        <v>12</v>
      </c>
      <c r="I109" s="41">
        <v>5.5609999999999999</v>
      </c>
      <c r="J109" s="53">
        <f t="shared" si="7"/>
        <v>5.6950000000000003</v>
      </c>
      <c r="K109" s="30">
        <f t="shared" si="8"/>
        <v>0.13400000000000034</v>
      </c>
      <c r="L109" s="53">
        <v>11.256</v>
      </c>
      <c r="M109" s="53">
        <f t="shared" si="9"/>
        <v>63.965884861407247</v>
      </c>
    </row>
    <row r="110" spans="1:13" x14ac:dyDescent="0.45">
      <c r="A110" s="1" t="s">
        <v>166</v>
      </c>
      <c r="B110" s="1">
        <v>2017</v>
      </c>
      <c r="C110" s="2">
        <v>43071</v>
      </c>
      <c r="D110" s="1" t="s">
        <v>30</v>
      </c>
      <c r="E110" s="1" t="s">
        <v>228</v>
      </c>
      <c r="F110" s="1" t="s">
        <v>131</v>
      </c>
      <c r="G110" s="12">
        <f>(C110-VLOOKUP(E110,Riders!$A$2:$D$3458,4,FALSE))/365</f>
        <v>25.479452054794521</v>
      </c>
      <c r="H110" s="1">
        <v>13</v>
      </c>
      <c r="I110" s="41">
        <v>5.5570000000000004</v>
      </c>
      <c r="J110" s="53">
        <f t="shared" si="7"/>
        <v>5.7050000000000001</v>
      </c>
      <c r="K110" s="30">
        <f t="shared" si="8"/>
        <v>0.14799999999999969</v>
      </c>
      <c r="L110" s="53">
        <v>11.262</v>
      </c>
      <c r="M110" s="53">
        <f t="shared" si="9"/>
        <v>63.931806073521571</v>
      </c>
    </row>
    <row r="111" spans="1:13" x14ac:dyDescent="0.45">
      <c r="A111" s="1" t="s">
        <v>166</v>
      </c>
      <c r="B111" s="1">
        <v>2017</v>
      </c>
      <c r="C111" s="2">
        <v>43071</v>
      </c>
      <c r="D111" s="1" t="s">
        <v>30</v>
      </c>
      <c r="E111" s="1" t="s">
        <v>402</v>
      </c>
      <c r="F111" s="1" t="s">
        <v>96</v>
      </c>
      <c r="G111" s="12">
        <f>(C111-VLOOKUP(E111,Riders!$A$2:$D$3458,4,FALSE))/365</f>
        <v>25.350684931506848</v>
      </c>
      <c r="H111" s="1">
        <v>14</v>
      </c>
      <c r="I111" s="41">
        <v>5.548</v>
      </c>
      <c r="J111" s="53">
        <f t="shared" si="7"/>
        <v>5.7629999999999999</v>
      </c>
      <c r="K111" s="30">
        <f t="shared" si="8"/>
        <v>0.21499999999999986</v>
      </c>
      <c r="L111" s="53">
        <v>11.311</v>
      </c>
      <c r="M111" s="53">
        <f t="shared" si="9"/>
        <v>63.654849261780569</v>
      </c>
    </row>
    <row r="112" spans="1:13" x14ac:dyDescent="0.45">
      <c r="A112" s="1" t="s">
        <v>166</v>
      </c>
      <c r="B112" s="1">
        <v>2017</v>
      </c>
      <c r="C112" s="2">
        <v>43071</v>
      </c>
      <c r="D112" s="1" t="s">
        <v>30</v>
      </c>
      <c r="E112" s="1" t="s">
        <v>373</v>
      </c>
      <c r="F112" s="1" t="s">
        <v>374</v>
      </c>
      <c r="G112" s="12">
        <f>(C112-VLOOKUP(E112,Riders!$A$2:$D$3458,4,FALSE))/365</f>
        <v>18.731506849315068</v>
      </c>
      <c r="H112" s="1">
        <v>15</v>
      </c>
      <c r="I112" s="41">
        <v>5.5590000000000002</v>
      </c>
      <c r="J112" s="53">
        <f t="shared" si="7"/>
        <v>5.7640000000000002</v>
      </c>
      <c r="K112" s="30">
        <f t="shared" si="8"/>
        <v>0.20500000000000007</v>
      </c>
      <c r="L112" s="53">
        <v>11.323</v>
      </c>
      <c r="M112" s="53">
        <f t="shared" si="9"/>
        <v>63.587388501280579</v>
      </c>
    </row>
    <row r="113" spans="1:13" x14ac:dyDescent="0.45">
      <c r="A113" s="1" t="s">
        <v>166</v>
      </c>
      <c r="B113" s="1">
        <v>2017</v>
      </c>
      <c r="C113" s="2">
        <v>43071</v>
      </c>
      <c r="D113" s="1" t="s">
        <v>30</v>
      </c>
      <c r="E113" s="1" t="s">
        <v>397</v>
      </c>
      <c r="F113" s="1" t="s">
        <v>177</v>
      </c>
      <c r="G113" s="12">
        <f>(C113-VLOOKUP(E113,Riders!$A$2:$D$3458,4,FALSE))/365</f>
        <v>25.035616438356165</v>
      </c>
      <c r="H113" s="1">
        <v>16</v>
      </c>
      <c r="I113" s="41">
        <v>5.5469999999999997</v>
      </c>
      <c r="J113" s="53">
        <f t="shared" si="7"/>
        <v>5.7779999999999996</v>
      </c>
      <c r="K113" s="30">
        <f t="shared" si="8"/>
        <v>0.23099999999999987</v>
      </c>
      <c r="L113" s="53">
        <v>11.324999999999999</v>
      </c>
      <c r="M113" s="53">
        <f t="shared" si="9"/>
        <v>63.576158940397356</v>
      </c>
    </row>
    <row r="114" spans="1:13" x14ac:dyDescent="0.45">
      <c r="A114" s="1" t="s">
        <v>166</v>
      </c>
      <c r="B114" s="1">
        <v>2017</v>
      </c>
      <c r="C114" s="2">
        <v>43071</v>
      </c>
      <c r="D114" s="1" t="s">
        <v>30</v>
      </c>
      <c r="E114" s="1" t="s">
        <v>364</v>
      </c>
      <c r="F114" s="1" t="s">
        <v>363</v>
      </c>
      <c r="G114" s="12" t="e">
        <f>(C114-VLOOKUP(E114,Riders!$A$2:$D$3458,4,FALSE))/365</f>
        <v>#N/A</v>
      </c>
      <c r="H114" s="1">
        <v>17</v>
      </c>
      <c r="I114" s="41">
        <v>5.5789999999999997</v>
      </c>
      <c r="J114" s="53">
        <f t="shared" si="7"/>
        <v>5.758</v>
      </c>
      <c r="K114" s="30">
        <f t="shared" si="8"/>
        <v>0.17900000000000027</v>
      </c>
      <c r="L114" s="53">
        <v>11.337</v>
      </c>
      <c r="M114" s="53">
        <f t="shared" si="9"/>
        <v>63.508864779042078</v>
      </c>
    </row>
    <row r="115" spans="1:13" x14ac:dyDescent="0.45">
      <c r="A115" s="1" t="s">
        <v>166</v>
      </c>
      <c r="B115" s="1">
        <v>2017</v>
      </c>
      <c r="C115" s="2">
        <v>43071</v>
      </c>
      <c r="D115" s="1" t="s">
        <v>30</v>
      </c>
      <c r="E115" s="1" t="s">
        <v>385</v>
      </c>
      <c r="F115" s="1" t="s">
        <v>67</v>
      </c>
      <c r="G115" s="12">
        <f>(C115-VLOOKUP(E115,Riders!$A$2:$D$3458,4,FALSE))/365</f>
        <v>26.339726027397262</v>
      </c>
      <c r="H115" s="1">
        <v>18</v>
      </c>
      <c r="I115" s="41">
        <v>5.63</v>
      </c>
      <c r="J115" s="53">
        <f t="shared" si="7"/>
        <v>5.7660000000000009</v>
      </c>
      <c r="K115" s="30">
        <f t="shared" si="8"/>
        <v>0.13600000000000101</v>
      </c>
      <c r="L115" s="53">
        <v>11.396000000000001</v>
      </c>
      <c r="M115" s="53">
        <f t="shared" si="9"/>
        <v>63.180063180063179</v>
      </c>
    </row>
    <row r="116" spans="1:13" x14ac:dyDescent="0.45">
      <c r="A116" s="1" t="s">
        <v>166</v>
      </c>
      <c r="B116" s="1">
        <v>2017</v>
      </c>
      <c r="C116" s="2">
        <v>43071</v>
      </c>
      <c r="D116" s="1" t="s">
        <v>30</v>
      </c>
      <c r="E116" s="1" t="s">
        <v>382</v>
      </c>
      <c r="F116" s="1" t="s">
        <v>49</v>
      </c>
      <c r="G116" s="12">
        <f>(C116-VLOOKUP(E116,Riders!$A$2:$D$3458,4,FALSE))/365</f>
        <v>26.904109589041095</v>
      </c>
      <c r="H116" s="1">
        <v>19</v>
      </c>
      <c r="I116" s="41">
        <v>5.617</v>
      </c>
      <c r="J116" s="53">
        <f t="shared" si="7"/>
        <v>5.8029999999999999</v>
      </c>
      <c r="K116" s="30">
        <f t="shared" si="8"/>
        <v>0.18599999999999994</v>
      </c>
      <c r="L116" s="53">
        <v>11.42</v>
      </c>
      <c r="M116" s="53">
        <f t="shared" si="9"/>
        <v>63.047285464098074</v>
      </c>
    </row>
    <row r="117" spans="1:13" x14ac:dyDescent="0.45">
      <c r="A117" s="1" t="s">
        <v>166</v>
      </c>
      <c r="B117" s="1">
        <v>2017</v>
      </c>
      <c r="C117" s="2">
        <v>43071</v>
      </c>
      <c r="D117" s="1" t="s">
        <v>30</v>
      </c>
      <c r="E117" s="1" t="s">
        <v>400</v>
      </c>
      <c r="F117" s="1" t="s">
        <v>58</v>
      </c>
      <c r="G117" s="12">
        <f>(C117-VLOOKUP(E117,Riders!$A$2:$D$3458,4,FALSE))/365</f>
        <v>23.802739726027397</v>
      </c>
      <c r="H117" s="1">
        <v>20</v>
      </c>
      <c r="I117" s="41">
        <v>5.6580000000000004</v>
      </c>
      <c r="J117" s="53">
        <f t="shared" si="7"/>
        <v>5.8129999999999997</v>
      </c>
      <c r="K117" s="30">
        <f t="shared" si="8"/>
        <v>0.15499999999999936</v>
      </c>
      <c r="L117" s="53">
        <v>11.471</v>
      </c>
      <c r="M117" s="53">
        <f t="shared" si="9"/>
        <v>62.766977595676053</v>
      </c>
    </row>
    <row r="118" spans="1:13" x14ac:dyDescent="0.45">
      <c r="A118" s="1" t="s">
        <v>166</v>
      </c>
      <c r="B118" s="1">
        <v>2017</v>
      </c>
      <c r="C118" s="2">
        <v>43071</v>
      </c>
      <c r="D118" s="1" t="s">
        <v>30</v>
      </c>
      <c r="E118" s="1" t="s">
        <v>383</v>
      </c>
      <c r="F118" s="1" t="s">
        <v>58</v>
      </c>
      <c r="G118" s="12">
        <f>(C118-VLOOKUP(E118,Riders!$A$2:$D$3458,4,FALSE))/365</f>
        <v>20.82191780821918</v>
      </c>
      <c r="H118" s="1">
        <v>21</v>
      </c>
      <c r="I118" s="41">
        <v>5.6749999999999998</v>
      </c>
      <c r="J118" s="53">
        <f t="shared" si="7"/>
        <v>5.8560000000000008</v>
      </c>
      <c r="K118" s="30">
        <f t="shared" si="8"/>
        <v>0.18100000000000094</v>
      </c>
      <c r="L118" s="53">
        <v>11.531000000000001</v>
      </c>
      <c r="M118" s="53">
        <f t="shared" si="9"/>
        <v>62.440378111178561</v>
      </c>
    </row>
    <row r="119" spans="1:13" x14ac:dyDescent="0.45">
      <c r="A119" s="1" t="s">
        <v>166</v>
      </c>
      <c r="B119" s="1">
        <v>2017</v>
      </c>
      <c r="C119" s="2">
        <v>43071</v>
      </c>
      <c r="D119" s="1" t="s">
        <v>30</v>
      </c>
      <c r="E119" s="1" t="s">
        <v>368</v>
      </c>
      <c r="F119" s="1" t="s">
        <v>131</v>
      </c>
      <c r="G119" s="12">
        <f>(C119-VLOOKUP(E119,Riders!$A$2:$D$3458,4,FALSE))/365</f>
        <v>29.378082191780823</v>
      </c>
      <c r="H119" s="1">
        <v>22</v>
      </c>
      <c r="I119" s="41">
        <v>5.6890000000000001</v>
      </c>
      <c r="J119" s="53">
        <f t="shared" si="7"/>
        <v>5.8490000000000002</v>
      </c>
      <c r="K119" s="30">
        <f t="shared" si="8"/>
        <v>0.16000000000000014</v>
      </c>
      <c r="L119" s="53">
        <v>11.538</v>
      </c>
      <c r="M119" s="53">
        <f t="shared" si="9"/>
        <v>62.402496099843994</v>
      </c>
    </row>
    <row r="120" spans="1:13" x14ac:dyDescent="0.45">
      <c r="A120" s="1" t="s">
        <v>166</v>
      </c>
      <c r="B120" s="1">
        <v>2017</v>
      </c>
      <c r="C120" s="2">
        <v>43071</v>
      </c>
      <c r="D120" s="1" t="s">
        <v>30</v>
      </c>
      <c r="E120" s="1" t="s">
        <v>386</v>
      </c>
      <c r="F120" s="1" t="s">
        <v>64</v>
      </c>
      <c r="G120" s="12">
        <f>(C120-VLOOKUP(E120,Riders!$A$2:$D$3458,4,FALSE))/365</f>
        <v>27.665753424657535</v>
      </c>
      <c r="H120" s="1">
        <v>23</v>
      </c>
      <c r="I120" s="41">
        <v>5.6840000000000002</v>
      </c>
      <c r="J120" s="53">
        <f t="shared" si="7"/>
        <v>5.8679999999999994</v>
      </c>
      <c r="K120" s="30">
        <f t="shared" si="8"/>
        <v>0.18399999999999928</v>
      </c>
      <c r="L120" s="53">
        <v>11.552</v>
      </c>
      <c r="M120" s="53">
        <f t="shared" si="9"/>
        <v>62.326869806094187</v>
      </c>
    </row>
    <row r="121" spans="1:13" x14ac:dyDescent="0.45">
      <c r="A121" s="1" t="s">
        <v>166</v>
      </c>
      <c r="B121" s="1">
        <v>2017</v>
      </c>
      <c r="C121" s="2">
        <v>43071</v>
      </c>
      <c r="D121" s="1" t="s">
        <v>30</v>
      </c>
      <c r="E121" s="1" t="s">
        <v>403</v>
      </c>
      <c r="F121" s="1" t="s">
        <v>61</v>
      </c>
      <c r="G121" s="12">
        <f>(C121-VLOOKUP(E121,Riders!$A$2:$D$3458,4,FALSE))/365</f>
        <v>20.728767123287671</v>
      </c>
      <c r="H121" s="1">
        <v>24</v>
      </c>
      <c r="I121" s="41">
        <v>5.7169999999999996</v>
      </c>
      <c r="J121" s="53">
        <f t="shared" si="7"/>
        <v>5.9290000000000012</v>
      </c>
      <c r="K121" s="30">
        <f t="shared" si="8"/>
        <v>0.21200000000000152</v>
      </c>
      <c r="L121" s="53">
        <v>11.646000000000001</v>
      </c>
      <c r="M121" s="53">
        <f t="shared" si="9"/>
        <v>61.823802163833072</v>
      </c>
    </row>
    <row r="122" spans="1:13" x14ac:dyDescent="0.45">
      <c r="A122" s="1" t="s">
        <v>166</v>
      </c>
      <c r="B122" s="1">
        <v>2017</v>
      </c>
      <c r="C122" s="2">
        <v>43071</v>
      </c>
      <c r="D122" s="1" t="s">
        <v>30</v>
      </c>
      <c r="E122" s="1" t="s">
        <v>384</v>
      </c>
      <c r="F122" s="1" t="s">
        <v>61</v>
      </c>
      <c r="G122" s="12">
        <f>(C122-VLOOKUP(E122,Riders!$A$2:$D$3458,4,FALSE))/365</f>
        <v>20.906849315068492</v>
      </c>
      <c r="H122" s="1">
        <v>25</v>
      </c>
      <c r="I122" s="41">
        <v>5.8120000000000003</v>
      </c>
      <c r="J122" s="53">
        <f t="shared" si="7"/>
        <v>5.8860000000000001</v>
      </c>
      <c r="K122" s="30">
        <f t="shared" si="8"/>
        <v>7.3999999999999844E-2</v>
      </c>
      <c r="L122" s="53">
        <v>11.698</v>
      </c>
      <c r="M122" s="53">
        <f t="shared" si="9"/>
        <v>61.548982732090955</v>
      </c>
    </row>
    <row r="123" spans="1:13" x14ac:dyDescent="0.45">
      <c r="A123" s="1" t="s">
        <v>166</v>
      </c>
      <c r="B123" s="1">
        <v>2017</v>
      </c>
      <c r="C123" s="2">
        <v>43071</v>
      </c>
      <c r="D123" s="1" t="s">
        <v>30</v>
      </c>
      <c r="E123" s="1" t="s">
        <v>369</v>
      </c>
      <c r="F123" s="1" t="s">
        <v>370</v>
      </c>
      <c r="G123" s="12">
        <f>(C123-VLOOKUP(E123,Riders!$A$2:$D$3458,4,FALSE))/365</f>
        <v>22.802739726027397</v>
      </c>
      <c r="H123" s="1">
        <v>26</v>
      </c>
      <c r="I123" s="41">
        <v>5.7809999999999997</v>
      </c>
      <c r="J123" s="53">
        <f t="shared" si="7"/>
        <v>5.9590000000000005</v>
      </c>
      <c r="K123" s="30">
        <f t="shared" si="8"/>
        <v>0.17800000000000082</v>
      </c>
      <c r="L123" s="53">
        <v>11.74</v>
      </c>
      <c r="M123" s="53">
        <f t="shared" si="9"/>
        <v>61.32879045996593</v>
      </c>
    </row>
    <row r="124" spans="1:13" x14ac:dyDescent="0.45">
      <c r="A124" s="1" t="s">
        <v>166</v>
      </c>
      <c r="B124" s="1">
        <v>2017</v>
      </c>
      <c r="C124" s="2">
        <v>43071</v>
      </c>
      <c r="D124" s="1" t="s">
        <v>30</v>
      </c>
      <c r="E124" s="1" t="s">
        <v>390</v>
      </c>
      <c r="F124" s="1" t="s">
        <v>391</v>
      </c>
      <c r="G124" s="12">
        <f>(C124-VLOOKUP(E124,Riders!$A$2:$D$3458,4,FALSE))/365</f>
        <v>21.391780821917809</v>
      </c>
      <c r="H124" s="1">
        <v>27</v>
      </c>
      <c r="I124" s="41">
        <v>5.7960000000000003</v>
      </c>
      <c r="J124" s="53">
        <f t="shared" si="7"/>
        <v>6.0569999999999995</v>
      </c>
      <c r="K124" s="30">
        <f t="shared" si="8"/>
        <v>0.26099999999999923</v>
      </c>
      <c r="L124" s="53">
        <v>11.853</v>
      </c>
      <c r="M124" s="53">
        <f t="shared" si="9"/>
        <v>60.744115413819287</v>
      </c>
    </row>
    <row r="125" spans="1:13" x14ac:dyDescent="0.45">
      <c r="A125" s="1" t="s">
        <v>102</v>
      </c>
      <c r="B125" s="1">
        <v>2017</v>
      </c>
      <c r="C125" s="2">
        <v>43078</v>
      </c>
      <c r="D125" s="1" t="s">
        <v>30</v>
      </c>
      <c r="E125" s="1" t="s">
        <v>362</v>
      </c>
      <c r="F125" s="1" t="s">
        <v>363</v>
      </c>
      <c r="G125" s="12">
        <f>(C125-VLOOKUP(E125,Riders!$A$2:$D$3458,4,FALSE))/365</f>
        <v>25.895890410958906</v>
      </c>
      <c r="H125" s="1">
        <v>1</v>
      </c>
      <c r="I125" s="41">
        <v>5.3310000000000004</v>
      </c>
      <c r="J125" s="53">
        <f t="shared" si="7"/>
        <v>5.4790000000000001</v>
      </c>
      <c r="K125" s="30">
        <f t="shared" si="8"/>
        <v>0.14799999999999969</v>
      </c>
      <c r="L125" s="53">
        <v>10.81</v>
      </c>
      <c r="M125" s="53">
        <f t="shared" si="9"/>
        <v>66.6049953746531</v>
      </c>
    </row>
    <row r="126" spans="1:13" x14ac:dyDescent="0.45">
      <c r="A126" s="1" t="s">
        <v>102</v>
      </c>
      <c r="B126" s="1">
        <v>2017</v>
      </c>
      <c r="C126" s="2">
        <v>43078</v>
      </c>
      <c r="D126" s="1" t="s">
        <v>30</v>
      </c>
      <c r="E126" s="1" t="s">
        <v>348</v>
      </c>
      <c r="F126" s="1" t="s">
        <v>37</v>
      </c>
      <c r="G126" s="12">
        <f>(C126-VLOOKUP(E126,Riders!$A$2:$D$3458,4,FALSE))/365</f>
        <v>28.084931506849315</v>
      </c>
      <c r="H126" s="1">
        <v>2</v>
      </c>
      <c r="I126" s="41">
        <v>5.399</v>
      </c>
      <c r="J126" s="53">
        <f t="shared" si="7"/>
        <v>5.4409999999999998</v>
      </c>
      <c r="K126" s="30">
        <f t="shared" si="8"/>
        <v>4.1999999999999815E-2</v>
      </c>
      <c r="L126" s="53">
        <v>10.84</v>
      </c>
      <c r="M126" s="53">
        <f t="shared" si="9"/>
        <v>66.420664206642073</v>
      </c>
    </row>
    <row r="127" spans="1:13" x14ac:dyDescent="0.45">
      <c r="A127" s="1" t="s">
        <v>102</v>
      </c>
      <c r="B127" s="1">
        <v>2017</v>
      </c>
      <c r="C127" s="2">
        <v>43078</v>
      </c>
      <c r="D127" s="1" t="s">
        <v>30</v>
      </c>
      <c r="E127" s="1" t="s">
        <v>352</v>
      </c>
      <c r="F127" s="1" t="s">
        <v>282</v>
      </c>
      <c r="G127" s="12">
        <f>(C127-VLOOKUP(E127,Riders!$A$2:$D$3458,4,FALSE))/365</f>
        <v>23.136986301369863</v>
      </c>
      <c r="H127" s="1">
        <v>3</v>
      </c>
      <c r="I127" s="41">
        <v>5.3490000000000002</v>
      </c>
      <c r="J127" s="53">
        <f t="shared" ref="J127:J158" si="10">IF(I127="","",L127-I127)</f>
        <v>5.516</v>
      </c>
      <c r="K127" s="30">
        <f t="shared" ref="K127:K158" si="11">IF(J127="","",J127-I127)</f>
        <v>0.16699999999999982</v>
      </c>
      <c r="L127" s="53">
        <v>10.865</v>
      </c>
      <c r="M127" s="53">
        <f t="shared" si="9"/>
        <v>66.267832489645656</v>
      </c>
    </row>
    <row r="128" spans="1:13" x14ac:dyDescent="0.45">
      <c r="A128" s="1" t="s">
        <v>102</v>
      </c>
      <c r="B128" s="1">
        <v>2017</v>
      </c>
      <c r="C128" s="2">
        <v>43078</v>
      </c>
      <c r="D128" s="1" t="s">
        <v>30</v>
      </c>
      <c r="E128" s="1" t="s">
        <v>353</v>
      </c>
      <c r="F128" s="1" t="s">
        <v>143</v>
      </c>
      <c r="G128" s="12">
        <f>(C128-VLOOKUP(E128,Riders!$A$2:$D$3458,4,FALSE))/365</f>
        <v>29.419178082191781</v>
      </c>
      <c r="H128" s="1">
        <v>4</v>
      </c>
      <c r="I128" s="41">
        <v>5.3739999999999997</v>
      </c>
      <c r="J128" s="53">
        <f t="shared" si="10"/>
        <v>5.519000000000001</v>
      </c>
      <c r="K128" s="30">
        <f t="shared" si="11"/>
        <v>0.14500000000000135</v>
      </c>
      <c r="L128" s="53">
        <v>10.893000000000001</v>
      </c>
      <c r="M128" s="53">
        <f t="shared" si="9"/>
        <v>66.097493803359953</v>
      </c>
    </row>
    <row r="129" spans="1:13" x14ac:dyDescent="0.45">
      <c r="A129" s="1" t="s">
        <v>102</v>
      </c>
      <c r="B129" s="1">
        <v>2017</v>
      </c>
      <c r="C129" s="2">
        <v>43078</v>
      </c>
      <c r="D129" s="1" t="s">
        <v>30</v>
      </c>
      <c r="E129" s="1" t="s">
        <v>347</v>
      </c>
      <c r="F129" s="1" t="s">
        <v>99</v>
      </c>
      <c r="G129" s="12" t="e">
        <f>(C129-VLOOKUP(E129,Riders!$A$2:$D$3458,4,FALSE))/365</f>
        <v>#N/A</v>
      </c>
      <c r="H129" s="1">
        <v>5</v>
      </c>
      <c r="I129" s="41">
        <v>5.3609999999999998</v>
      </c>
      <c r="J129" s="53">
        <f t="shared" si="10"/>
        <v>5.5330000000000004</v>
      </c>
      <c r="K129" s="30">
        <f t="shared" si="11"/>
        <v>0.1720000000000006</v>
      </c>
      <c r="L129" s="53">
        <v>10.894</v>
      </c>
      <c r="M129" s="53">
        <f t="shared" si="9"/>
        <v>66.091426473288053</v>
      </c>
    </row>
    <row r="130" spans="1:13" x14ac:dyDescent="0.45">
      <c r="A130" s="1" t="s">
        <v>102</v>
      </c>
      <c r="B130" s="1">
        <v>2017</v>
      </c>
      <c r="C130" s="2">
        <v>43078</v>
      </c>
      <c r="D130" s="1" t="s">
        <v>30</v>
      </c>
      <c r="E130" s="1" t="s">
        <v>366</v>
      </c>
      <c r="F130" s="1" t="s">
        <v>143</v>
      </c>
      <c r="G130" s="12">
        <f>(C130-VLOOKUP(E130,Riders!$A$2:$D$3458,4,FALSE))/365</f>
        <v>21.646575342465752</v>
      </c>
      <c r="H130" s="1">
        <v>6</v>
      </c>
      <c r="I130" s="41">
        <v>5.3849999999999998</v>
      </c>
      <c r="J130" s="53">
        <f t="shared" si="10"/>
        <v>5.5440000000000005</v>
      </c>
      <c r="K130" s="30">
        <f t="shared" si="11"/>
        <v>0.1590000000000007</v>
      </c>
      <c r="L130" s="53">
        <v>10.929</v>
      </c>
      <c r="M130" s="53">
        <f t="shared" ref="M130:M161" si="12">IF(L130="","",3.6*200/L130)</f>
        <v>65.879769420807023</v>
      </c>
    </row>
    <row r="131" spans="1:13" x14ac:dyDescent="0.45">
      <c r="A131" s="1" t="s">
        <v>102</v>
      </c>
      <c r="B131" s="1">
        <v>2017</v>
      </c>
      <c r="C131" s="2">
        <v>43078</v>
      </c>
      <c r="D131" s="1" t="s">
        <v>30</v>
      </c>
      <c r="E131" s="1" t="s">
        <v>379</v>
      </c>
      <c r="F131" s="1" t="s">
        <v>67</v>
      </c>
      <c r="G131" s="12">
        <f>(C131-VLOOKUP(E131,Riders!$A$2:$D$3458,4,FALSE))/365</f>
        <v>25.276712328767122</v>
      </c>
      <c r="H131" s="1">
        <v>7</v>
      </c>
      <c r="I131" s="41">
        <v>5.383</v>
      </c>
      <c r="J131" s="53">
        <f t="shared" si="10"/>
        <v>5.5659999999999998</v>
      </c>
      <c r="K131" s="30">
        <f t="shared" si="11"/>
        <v>0.18299999999999983</v>
      </c>
      <c r="L131" s="53">
        <v>10.949</v>
      </c>
      <c r="M131" s="53">
        <f t="shared" si="12"/>
        <v>65.759430084939268</v>
      </c>
    </row>
    <row r="132" spans="1:13" x14ac:dyDescent="0.45">
      <c r="A132" s="1" t="s">
        <v>102</v>
      </c>
      <c r="B132" s="1">
        <v>2017</v>
      </c>
      <c r="C132" s="2">
        <v>43078</v>
      </c>
      <c r="D132" s="1" t="s">
        <v>30</v>
      </c>
      <c r="E132" s="1" t="s">
        <v>394</v>
      </c>
      <c r="F132" s="1" t="s">
        <v>43</v>
      </c>
      <c r="G132" s="12">
        <f>(C132-VLOOKUP(E132,Riders!$A$2:$D$3458,4,FALSE))/365</f>
        <v>19.145205479452056</v>
      </c>
      <c r="H132" s="1">
        <v>8</v>
      </c>
      <c r="I132" s="41">
        <v>5.4080000000000004</v>
      </c>
      <c r="J132" s="53">
        <f t="shared" si="10"/>
        <v>5.5469999999999997</v>
      </c>
      <c r="K132" s="30">
        <f t="shared" si="11"/>
        <v>0.13899999999999935</v>
      </c>
      <c r="L132" s="53">
        <v>10.955</v>
      </c>
      <c r="M132" s="53">
        <f t="shared" si="12"/>
        <v>65.723413966225465</v>
      </c>
    </row>
    <row r="133" spans="1:13" x14ac:dyDescent="0.45">
      <c r="A133" s="1" t="s">
        <v>102</v>
      </c>
      <c r="B133" s="1">
        <v>2017</v>
      </c>
      <c r="C133" s="2">
        <v>43078</v>
      </c>
      <c r="D133" s="1" t="s">
        <v>30</v>
      </c>
      <c r="E133" s="1" t="s">
        <v>357</v>
      </c>
      <c r="F133" s="1" t="s">
        <v>99</v>
      </c>
      <c r="G133" s="12">
        <f>(C133-VLOOKUP(E133,Riders!$A$2:$D$3458,4,FALSE))/365</f>
        <v>21.764383561643836</v>
      </c>
      <c r="H133" s="1">
        <v>9</v>
      </c>
      <c r="I133" s="41">
        <v>5.3959999999999999</v>
      </c>
      <c r="J133" s="53">
        <f t="shared" si="10"/>
        <v>5.6000000000000005</v>
      </c>
      <c r="K133" s="30">
        <f t="shared" si="11"/>
        <v>0.20400000000000063</v>
      </c>
      <c r="L133" s="53">
        <v>10.996</v>
      </c>
      <c r="M133" s="53">
        <f t="shared" si="12"/>
        <v>65.478355765732985</v>
      </c>
    </row>
    <row r="134" spans="1:13" x14ac:dyDescent="0.45">
      <c r="A134" s="1" t="s">
        <v>102</v>
      </c>
      <c r="B134" s="1">
        <v>2017</v>
      </c>
      <c r="C134" s="2">
        <v>43078</v>
      </c>
      <c r="D134" s="1" t="s">
        <v>30</v>
      </c>
      <c r="E134" s="1" t="s">
        <v>381</v>
      </c>
      <c r="F134" s="1" t="s">
        <v>37</v>
      </c>
      <c r="G134" s="12">
        <f>(C134-VLOOKUP(E134,Riders!$A$2:$D$3458,4,FALSE))/365</f>
        <v>19.813698630136987</v>
      </c>
      <c r="H134" s="1">
        <v>10</v>
      </c>
      <c r="I134" s="41">
        <v>5.4660000000000002</v>
      </c>
      <c r="J134" s="53">
        <f t="shared" si="10"/>
        <v>5.5620000000000003</v>
      </c>
      <c r="K134" s="30">
        <f t="shared" si="11"/>
        <v>9.6000000000000085E-2</v>
      </c>
      <c r="L134" s="53">
        <v>11.028</v>
      </c>
      <c r="M134" s="53">
        <f t="shared" si="12"/>
        <v>65.288356909684438</v>
      </c>
    </row>
    <row r="135" spans="1:13" x14ac:dyDescent="0.45">
      <c r="A135" s="1" t="s">
        <v>102</v>
      </c>
      <c r="B135" s="1">
        <v>2017</v>
      </c>
      <c r="C135" s="2">
        <v>43078</v>
      </c>
      <c r="D135" s="1" t="s">
        <v>30</v>
      </c>
      <c r="E135" s="1" t="s">
        <v>375</v>
      </c>
      <c r="F135" s="1" t="s">
        <v>49</v>
      </c>
      <c r="G135" s="12">
        <f>(C135-VLOOKUP(E135,Riders!$A$2:$D$3458,4,FALSE))/365</f>
        <v>23.906849315068492</v>
      </c>
      <c r="H135" s="1">
        <v>11</v>
      </c>
      <c r="I135" s="41">
        <v>5.476</v>
      </c>
      <c r="J135" s="53">
        <f t="shared" si="10"/>
        <v>5.5829999999999993</v>
      </c>
      <c r="K135" s="30">
        <f t="shared" si="11"/>
        <v>0.10699999999999932</v>
      </c>
      <c r="L135" s="53">
        <v>11.058999999999999</v>
      </c>
      <c r="M135" s="53">
        <f t="shared" si="12"/>
        <v>65.105344063658563</v>
      </c>
    </row>
    <row r="136" spans="1:13" x14ac:dyDescent="0.45">
      <c r="A136" s="1" t="s">
        <v>102</v>
      </c>
      <c r="B136" s="1">
        <v>2017</v>
      </c>
      <c r="C136" s="2">
        <v>43078</v>
      </c>
      <c r="D136" s="1" t="s">
        <v>30</v>
      </c>
      <c r="E136" s="41" t="s">
        <v>364</v>
      </c>
      <c r="F136" s="1" t="s">
        <v>363</v>
      </c>
      <c r="G136" s="12" t="e">
        <f>(C136-VLOOKUP(E136,Riders!$A$2:$D$3458,4,FALSE))/365</f>
        <v>#N/A</v>
      </c>
      <c r="H136" s="1">
        <v>12</v>
      </c>
      <c r="I136" s="41">
        <v>5.4809999999999999</v>
      </c>
      <c r="J136" s="53">
        <f t="shared" si="10"/>
        <v>5.636000000000001</v>
      </c>
      <c r="K136" s="30">
        <f t="shared" si="11"/>
        <v>0.15500000000000114</v>
      </c>
      <c r="L136" s="53">
        <v>11.117000000000001</v>
      </c>
      <c r="M136" s="53">
        <f t="shared" si="12"/>
        <v>64.765674192677878</v>
      </c>
    </row>
    <row r="137" spans="1:13" x14ac:dyDescent="0.45">
      <c r="A137" s="1" t="s">
        <v>102</v>
      </c>
      <c r="B137" s="1">
        <v>2017</v>
      </c>
      <c r="C137" s="2">
        <v>43078</v>
      </c>
      <c r="D137" s="1" t="s">
        <v>30</v>
      </c>
      <c r="E137" s="1" t="s">
        <v>382</v>
      </c>
      <c r="F137" s="1" t="s">
        <v>49</v>
      </c>
      <c r="G137" s="12">
        <f>(C137-VLOOKUP(E137,Riders!$A$2:$D$3458,4,FALSE))/365</f>
        <v>26.923287671232877</v>
      </c>
      <c r="H137" s="1">
        <v>13</v>
      </c>
      <c r="I137" s="41">
        <v>5.5030000000000001</v>
      </c>
      <c r="J137" s="53">
        <f t="shared" si="10"/>
        <v>5.6340000000000003</v>
      </c>
      <c r="K137" s="30">
        <f t="shared" si="11"/>
        <v>0.13100000000000023</v>
      </c>
      <c r="L137" s="53">
        <v>11.137</v>
      </c>
      <c r="M137" s="53">
        <f t="shared" si="12"/>
        <v>64.649366974948364</v>
      </c>
    </row>
    <row r="138" spans="1:13" x14ac:dyDescent="0.45">
      <c r="A138" s="1" t="s">
        <v>102</v>
      </c>
      <c r="B138" s="1">
        <v>2017</v>
      </c>
      <c r="C138" s="2">
        <v>43078</v>
      </c>
      <c r="D138" s="1" t="s">
        <v>30</v>
      </c>
      <c r="E138" s="1" t="s">
        <v>377</v>
      </c>
      <c r="F138" s="1" t="s">
        <v>43</v>
      </c>
      <c r="G138" s="12">
        <f>(C138-VLOOKUP(E138,Riders!$A$2:$D$3458,4,FALSE))/365</f>
        <v>20.632876712328766</v>
      </c>
      <c r="H138" s="1">
        <v>14</v>
      </c>
      <c r="I138" s="41">
        <v>5.5179999999999998</v>
      </c>
      <c r="J138" s="53">
        <f t="shared" si="10"/>
        <v>5.7190000000000003</v>
      </c>
      <c r="K138" s="30">
        <f t="shared" si="11"/>
        <v>0.20100000000000051</v>
      </c>
      <c r="L138" s="53">
        <v>11.237</v>
      </c>
      <c r="M138" s="53">
        <f t="shared" si="12"/>
        <v>64.074041114176381</v>
      </c>
    </row>
    <row r="139" spans="1:13" x14ac:dyDescent="0.45">
      <c r="A139" s="1" t="s">
        <v>102</v>
      </c>
      <c r="B139" s="1">
        <v>2017</v>
      </c>
      <c r="C139" s="2">
        <v>43078</v>
      </c>
      <c r="D139" s="1" t="s">
        <v>30</v>
      </c>
      <c r="E139" s="1" t="s">
        <v>402</v>
      </c>
      <c r="F139" s="1" t="s">
        <v>96</v>
      </c>
      <c r="G139" s="12">
        <f>(C139-VLOOKUP(E139,Riders!$A$2:$D$3458,4,FALSE))/365</f>
        <v>25.36986301369863</v>
      </c>
      <c r="H139" s="1">
        <v>15</v>
      </c>
      <c r="I139" s="41">
        <v>5.5350000000000001</v>
      </c>
      <c r="J139" s="53">
        <f t="shared" si="10"/>
        <v>5.7029999999999994</v>
      </c>
      <c r="K139" s="30">
        <f t="shared" si="11"/>
        <v>0.16799999999999926</v>
      </c>
      <c r="L139" s="53">
        <v>11.238</v>
      </c>
      <c r="M139" s="53">
        <f t="shared" si="12"/>
        <v>64.068339562199682</v>
      </c>
    </row>
    <row r="140" spans="1:13" x14ac:dyDescent="0.45">
      <c r="A140" s="1" t="s">
        <v>102</v>
      </c>
      <c r="B140" s="1">
        <v>2017</v>
      </c>
      <c r="C140" s="2">
        <v>43078</v>
      </c>
      <c r="D140" s="1" t="s">
        <v>30</v>
      </c>
      <c r="E140" s="1" t="s">
        <v>386</v>
      </c>
      <c r="F140" s="1" t="s">
        <v>64</v>
      </c>
      <c r="G140" s="12">
        <f>(C140-VLOOKUP(E140,Riders!$A$2:$D$3458,4,FALSE))/365</f>
        <v>27.684931506849313</v>
      </c>
      <c r="H140" s="1">
        <v>16</v>
      </c>
      <c r="I140" s="1">
        <v>5.6070000000000002</v>
      </c>
      <c r="J140" s="30">
        <f t="shared" si="10"/>
        <v>5.746999999999999</v>
      </c>
      <c r="K140" s="30">
        <f t="shared" si="11"/>
        <v>0.13999999999999879</v>
      </c>
      <c r="L140" s="30">
        <v>11.353999999999999</v>
      </c>
      <c r="M140" s="30">
        <f t="shared" si="12"/>
        <v>63.413774881099179</v>
      </c>
    </row>
    <row r="141" spans="1:13" x14ac:dyDescent="0.45">
      <c r="A141" s="1" t="s">
        <v>102</v>
      </c>
      <c r="B141" s="1">
        <v>2017</v>
      </c>
      <c r="C141" s="2">
        <v>43078</v>
      </c>
      <c r="D141" s="1" t="s">
        <v>30</v>
      </c>
      <c r="E141" s="1" t="s">
        <v>404</v>
      </c>
      <c r="F141" s="1" t="s">
        <v>282</v>
      </c>
      <c r="G141" s="12">
        <f>(C141-VLOOKUP(E141,Riders!$A$2:$D$3458,4,FALSE))/365</f>
        <v>21.898630136986302</v>
      </c>
      <c r="H141" s="1">
        <v>17</v>
      </c>
      <c r="I141" s="1">
        <v>5.6429999999999998</v>
      </c>
      <c r="J141" s="30">
        <f t="shared" si="10"/>
        <v>5.830000000000001</v>
      </c>
      <c r="K141" s="30">
        <f t="shared" si="11"/>
        <v>0.18700000000000117</v>
      </c>
      <c r="L141" s="30">
        <v>11.473000000000001</v>
      </c>
      <c r="M141" s="30">
        <f t="shared" si="12"/>
        <v>62.756035910398325</v>
      </c>
    </row>
    <row r="142" spans="1:13" x14ac:dyDescent="0.45">
      <c r="A142" s="1" t="s">
        <v>102</v>
      </c>
      <c r="B142" s="1">
        <v>2017</v>
      </c>
      <c r="C142" s="2">
        <v>43078</v>
      </c>
      <c r="D142" s="1" t="s">
        <v>30</v>
      </c>
      <c r="E142" s="1" t="s">
        <v>390</v>
      </c>
      <c r="F142" s="1" t="s">
        <v>391</v>
      </c>
      <c r="G142" s="12">
        <f>(C142-VLOOKUP(E142,Riders!$A$2:$D$3458,4,FALSE))/365</f>
        <v>21.410958904109588</v>
      </c>
      <c r="H142" s="1">
        <v>18</v>
      </c>
      <c r="I142" s="1">
        <v>5.7229999999999999</v>
      </c>
      <c r="J142" s="30">
        <f t="shared" si="10"/>
        <v>5.8950000000000005</v>
      </c>
      <c r="K142" s="30">
        <f t="shared" si="11"/>
        <v>0.1720000000000006</v>
      </c>
      <c r="L142" s="30">
        <v>11.618</v>
      </c>
      <c r="M142" s="30">
        <f t="shared" si="12"/>
        <v>61.97280082630401</v>
      </c>
    </row>
    <row r="143" spans="1:13" x14ac:dyDescent="0.45">
      <c r="A143" s="1" t="s">
        <v>319</v>
      </c>
      <c r="B143" s="1">
        <v>2018</v>
      </c>
      <c r="C143" s="2">
        <v>43120</v>
      </c>
      <c r="D143" s="1" t="s">
        <v>30</v>
      </c>
      <c r="E143" s="1" t="s">
        <v>350</v>
      </c>
      <c r="F143" s="1" t="s">
        <v>88</v>
      </c>
      <c r="G143" s="12">
        <f>(C143-VLOOKUP(E143,Riders!$A$2:$D$3458,4,FALSE))/365</f>
        <v>20.030136986301368</v>
      </c>
      <c r="H143" s="1">
        <v>1</v>
      </c>
      <c r="I143" s="1">
        <v>5.3490000000000002</v>
      </c>
      <c r="J143" s="30">
        <f t="shared" si="10"/>
        <v>5.5030000000000001</v>
      </c>
      <c r="K143" s="30">
        <f t="shared" si="11"/>
        <v>0.15399999999999991</v>
      </c>
      <c r="L143" s="30">
        <v>10.852</v>
      </c>
      <c r="M143" s="30">
        <f t="shared" si="12"/>
        <v>66.347217102838187</v>
      </c>
    </row>
    <row r="144" spans="1:13" x14ac:dyDescent="0.45">
      <c r="A144" s="1" t="s">
        <v>319</v>
      </c>
      <c r="B144" s="1">
        <v>2018</v>
      </c>
      <c r="C144" s="2">
        <v>43120</v>
      </c>
      <c r="D144" s="1" t="s">
        <v>30</v>
      </c>
      <c r="E144" s="1" t="s">
        <v>360</v>
      </c>
      <c r="F144" s="1" t="s">
        <v>372</v>
      </c>
      <c r="G144" s="12">
        <f>(C144-VLOOKUP(E144,Riders!$A$2:$D$3458,4,FALSE))/365</f>
        <v>30.468493150684932</v>
      </c>
      <c r="H144" s="1">
        <v>2</v>
      </c>
      <c r="I144" s="1">
        <v>5.3739999999999997</v>
      </c>
      <c r="J144" s="30">
        <f t="shared" si="10"/>
        <v>5.524</v>
      </c>
      <c r="K144" s="30">
        <f t="shared" si="11"/>
        <v>0.15000000000000036</v>
      </c>
      <c r="L144" s="30">
        <v>10.898</v>
      </c>
      <c r="M144" s="30">
        <f t="shared" si="12"/>
        <v>66.06716828775923</v>
      </c>
    </row>
    <row r="145" spans="1:13" x14ac:dyDescent="0.45">
      <c r="A145" s="1" t="s">
        <v>319</v>
      </c>
      <c r="B145" s="1">
        <v>2018</v>
      </c>
      <c r="C145" s="2">
        <v>43120</v>
      </c>
      <c r="D145" s="1" t="s">
        <v>30</v>
      </c>
      <c r="E145" s="1" t="s">
        <v>347</v>
      </c>
      <c r="F145" s="1" t="s">
        <v>99</v>
      </c>
      <c r="G145" s="12" t="e">
        <f>(C145-VLOOKUP(E145,Riders!$A$2:$D$3458,4,FALSE))/365</f>
        <v>#N/A</v>
      </c>
      <c r="H145" s="1">
        <v>3</v>
      </c>
      <c r="I145" s="1">
        <v>5.4009999999999998</v>
      </c>
      <c r="J145" s="30">
        <f t="shared" si="10"/>
        <v>5.5459999999999994</v>
      </c>
      <c r="K145" s="30">
        <f t="shared" si="11"/>
        <v>0.14499999999999957</v>
      </c>
      <c r="L145" s="30">
        <v>10.946999999999999</v>
      </c>
      <c r="M145" s="30">
        <f t="shared" si="12"/>
        <v>65.771444231296257</v>
      </c>
    </row>
    <row r="146" spans="1:13" x14ac:dyDescent="0.45">
      <c r="A146" s="1" t="s">
        <v>319</v>
      </c>
      <c r="B146" s="1">
        <v>2018</v>
      </c>
      <c r="C146" s="2">
        <v>43120</v>
      </c>
      <c r="D146" s="1" t="s">
        <v>30</v>
      </c>
      <c r="E146" s="1" t="s">
        <v>344</v>
      </c>
      <c r="F146" s="1" t="s">
        <v>55</v>
      </c>
      <c r="G146" s="12">
        <f>(C146-VLOOKUP(E146,Riders!$A$2:$D$3458,4,FALSE))/365</f>
        <v>30.715068493150685</v>
      </c>
      <c r="H146" s="1">
        <v>4</v>
      </c>
      <c r="I146" s="1">
        <v>5.3840000000000003</v>
      </c>
      <c r="J146" s="30">
        <f t="shared" si="10"/>
        <v>5.5679999999999996</v>
      </c>
      <c r="K146" s="30">
        <f t="shared" si="11"/>
        <v>0.18399999999999928</v>
      </c>
      <c r="L146" s="30">
        <v>10.952</v>
      </c>
      <c r="M146" s="30">
        <f t="shared" si="12"/>
        <v>65.741417092768444</v>
      </c>
    </row>
    <row r="147" spans="1:13" x14ac:dyDescent="0.45">
      <c r="A147" s="1" t="s">
        <v>319</v>
      </c>
      <c r="B147" s="1">
        <v>2018</v>
      </c>
      <c r="C147" s="2">
        <v>43120</v>
      </c>
      <c r="D147" s="1" t="s">
        <v>30</v>
      </c>
      <c r="E147" s="1" t="s">
        <v>262</v>
      </c>
      <c r="F147" s="1" t="s">
        <v>46</v>
      </c>
      <c r="G147" s="12">
        <f>(C147-VLOOKUP(E147,Riders!$A$2:$D$3458,4,FALSE))/365</f>
        <v>21.290410958904111</v>
      </c>
      <c r="H147" s="1">
        <v>5</v>
      </c>
      <c r="I147" s="1">
        <v>5.4390000000000001</v>
      </c>
      <c r="J147" s="30">
        <f t="shared" si="10"/>
        <v>5.5660000000000007</v>
      </c>
      <c r="K147" s="30">
        <f t="shared" si="11"/>
        <v>0.12700000000000067</v>
      </c>
      <c r="L147" s="30">
        <v>11.005000000000001</v>
      </c>
      <c r="M147" s="30">
        <f t="shared" si="12"/>
        <v>65.42480690595184</v>
      </c>
    </row>
    <row r="148" spans="1:13" x14ac:dyDescent="0.45">
      <c r="A148" s="1" t="s">
        <v>319</v>
      </c>
      <c r="B148" s="1">
        <v>2018</v>
      </c>
      <c r="C148" s="2">
        <v>43120</v>
      </c>
      <c r="D148" s="1" t="s">
        <v>30</v>
      </c>
      <c r="E148" s="1" t="s">
        <v>393</v>
      </c>
      <c r="F148" s="1" t="s">
        <v>34</v>
      </c>
      <c r="G148" s="12">
        <f>(C148-VLOOKUP(E148,Riders!$A$2:$D$3458,4,FALSE))/365</f>
        <v>23.580821917808219</v>
      </c>
      <c r="H148" s="1">
        <v>6</v>
      </c>
      <c r="I148" s="1">
        <v>5.4370000000000003</v>
      </c>
      <c r="J148" s="30">
        <f t="shared" si="10"/>
        <v>5.5759999999999996</v>
      </c>
      <c r="K148" s="30">
        <f t="shared" si="11"/>
        <v>0.13899999999999935</v>
      </c>
      <c r="L148" s="30">
        <v>11.013</v>
      </c>
      <c r="M148" s="30">
        <f t="shared" si="12"/>
        <v>65.37728139471534</v>
      </c>
    </row>
    <row r="149" spans="1:13" x14ac:dyDescent="0.45">
      <c r="A149" s="1" t="s">
        <v>319</v>
      </c>
      <c r="B149" s="1">
        <v>2018</v>
      </c>
      <c r="C149" s="2">
        <v>43120</v>
      </c>
      <c r="D149" s="1" t="s">
        <v>30</v>
      </c>
      <c r="E149" s="1" t="s">
        <v>362</v>
      </c>
      <c r="F149" s="1" t="s">
        <v>363</v>
      </c>
      <c r="G149" s="12">
        <f>(C149-VLOOKUP(E149,Riders!$A$2:$D$3458,4,FALSE))/365</f>
        <v>26.010958904109589</v>
      </c>
      <c r="H149" s="1">
        <v>7</v>
      </c>
      <c r="I149" s="1">
        <v>5.444</v>
      </c>
      <c r="J149" s="30">
        <f t="shared" si="10"/>
        <v>5.5900000000000007</v>
      </c>
      <c r="K149" s="30">
        <f t="shared" si="11"/>
        <v>0.1460000000000008</v>
      </c>
      <c r="L149" s="30">
        <v>11.034000000000001</v>
      </c>
      <c r="M149" s="30">
        <f t="shared" si="12"/>
        <v>65.252854812398041</v>
      </c>
    </row>
    <row r="150" spans="1:13" x14ac:dyDescent="0.45">
      <c r="A150" s="1" t="s">
        <v>319</v>
      </c>
      <c r="B150" s="1">
        <v>2018</v>
      </c>
      <c r="C150" s="2">
        <v>43120</v>
      </c>
      <c r="D150" s="1" t="s">
        <v>30</v>
      </c>
      <c r="E150" s="1" t="s">
        <v>353</v>
      </c>
      <c r="F150" s="1" t="s">
        <v>143</v>
      </c>
      <c r="G150" s="12">
        <f>(C150-VLOOKUP(E150,Riders!$A$2:$D$3458,4,FALSE))/365</f>
        <v>29.534246575342465</v>
      </c>
      <c r="H150" s="1">
        <v>8</v>
      </c>
      <c r="I150" s="1">
        <v>5.4669999999999996</v>
      </c>
      <c r="J150" s="30">
        <f t="shared" si="10"/>
        <v>5.5870000000000006</v>
      </c>
      <c r="K150" s="30">
        <f t="shared" si="11"/>
        <v>0.12000000000000099</v>
      </c>
      <c r="L150" s="30">
        <v>11.054</v>
      </c>
      <c r="M150" s="30">
        <f t="shared" si="12"/>
        <v>65.134792835172789</v>
      </c>
    </row>
    <row r="151" spans="1:13" x14ac:dyDescent="0.45">
      <c r="A151" s="1" t="s">
        <v>319</v>
      </c>
      <c r="B151" s="1">
        <v>2018</v>
      </c>
      <c r="C151" s="2">
        <v>43120</v>
      </c>
      <c r="D151" s="1" t="s">
        <v>30</v>
      </c>
      <c r="E151" s="1" t="s">
        <v>357</v>
      </c>
      <c r="F151" s="1" t="s">
        <v>99</v>
      </c>
      <c r="G151" s="12">
        <f>(C151-VLOOKUP(E151,Riders!$A$2:$D$3458,4,FALSE))/365</f>
        <v>21.87945205479452</v>
      </c>
      <c r="H151" s="1">
        <v>9</v>
      </c>
      <c r="I151" s="1">
        <v>5.45</v>
      </c>
      <c r="J151" s="30">
        <f t="shared" si="10"/>
        <v>5.6130000000000004</v>
      </c>
      <c r="K151" s="30">
        <f t="shared" si="11"/>
        <v>0.16300000000000026</v>
      </c>
      <c r="L151" s="30">
        <v>11.063000000000001</v>
      </c>
      <c r="M151" s="30">
        <f t="shared" si="12"/>
        <v>65.081804212238993</v>
      </c>
    </row>
    <row r="152" spans="1:13" x14ac:dyDescent="0.45">
      <c r="A152" s="1" t="s">
        <v>319</v>
      </c>
      <c r="B152" s="1">
        <v>2018</v>
      </c>
      <c r="C152" s="2">
        <v>43120</v>
      </c>
      <c r="D152" s="1" t="s">
        <v>30</v>
      </c>
      <c r="E152" s="1" t="s">
        <v>365</v>
      </c>
      <c r="F152" s="1" t="s">
        <v>88</v>
      </c>
      <c r="G152" s="12">
        <f>(C152-VLOOKUP(E152,Riders!$A$2:$D$3458,4,FALSE))/365</f>
        <v>20.356164383561644</v>
      </c>
      <c r="H152" s="1">
        <v>10</v>
      </c>
      <c r="I152" s="41">
        <v>5.5229999999999997</v>
      </c>
      <c r="J152" s="53">
        <f t="shared" si="10"/>
        <v>5.6560000000000006</v>
      </c>
      <c r="K152" s="30">
        <f t="shared" si="11"/>
        <v>0.1330000000000009</v>
      </c>
      <c r="L152" s="53">
        <v>11.179</v>
      </c>
      <c r="M152" s="53">
        <f t="shared" si="12"/>
        <v>64.406476429018696</v>
      </c>
    </row>
    <row r="153" spans="1:13" x14ac:dyDescent="0.45">
      <c r="A153" s="1" t="s">
        <v>319</v>
      </c>
      <c r="B153" s="1">
        <v>2018</v>
      </c>
      <c r="C153" s="2">
        <v>43120</v>
      </c>
      <c r="D153" s="1" t="s">
        <v>30</v>
      </c>
      <c r="E153" s="1" t="s">
        <v>405</v>
      </c>
      <c r="F153" s="1" t="s">
        <v>79</v>
      </c>
      <c r="G153" s="12">
        <f>(C153-VLOOKUP(E153,Riders!$A$2:$D$3458,4,FALSE))/365</f>
        <v>18.254794520547946</v>
      </c>
      <c r="H153" s="1">
        <v>11</v>
      </c>
      <c r="I153" s="41">
        <v>5.5279999999999996</v>
      </c>
      <c r="J153" s="53">
        <f t="shared" si="10"/>
        <v>5.6710000000000003</v>
      </c>
      <c r="K153" s="30">
        <f t="shared" si="11"/>
        <v>0.14300000000000068</v>
      </c>
      <c r="L153" s="53">
        <v>11.199</v>
      </c>
      <c r="M153" s="53">
        <f t="shared" si="12"/>
        <v>64.2914545941602</v>
      </c>
    </row>
    <row r="154" spans="1:13" x14ac:dyDescent="0.45">
      <c r="A154" s="1" t="s">
        <v>319</v>
      </c>
      <c r="B154" s="1">
        <v>2018</v>
      </c>
      <c r="C154" s="2">
        <v>43120</v>
      </c>
      <c r="D154" s="1" t="s">
        <v>30</v>
      </c>
      <c r="E154" s="1" t="s">
        <v>380</v>
      </c>
      <c r="F154" s="1" t="s">
        <v>396</v>
      </c>
      <c r="G154" s="12">
        <f>(C154-VLOOKUP(E154,Riders!$A$2:$D$3458,4,FALSE))/365</f>
        <v>29.410958904109588</v>
      </c>
      <c r="H154" s="1">
        <v>12</v>
      </c>
      <c r="I154" s="41">
        <v>5.5330000000000004</v>
      </c>
      <c r="J154" s="53">
        <f t="shared" si="10"/>
        <v>5.7239999999999993</v>
      </c>
      <c r="K154" s="30">
        <f t="shared" si="11"/>
        <v>0.19099999999999895</v>
      </c>
      <c r="L154" s="53">
        <v>11.257</v>
      </c>
      <c r="M154" s="53">
        <f t="shared" si="12"/>
        <v>63.960202540641383</v>
      </c>
    </row>
    <row r="155" spans="1:13" x14ac:dyDescent="0.45">
      <c r="A155" s="1" t="s">
        <v>319</v>
      </c>
      <c r="B155" s="1">
        <v>2018</v>
      </c>
      <c r="C155" s="2">
        <v>43120</v>
      </c>
      <c r="D155" s="1" t="s">
        <v>30</v>
      </c>
      <c r="E155" s="1" t="s">
        <v>364</v>
      </c>
      <c r="F155" s="1" t="s">
        <v>363</v>
      </c>
      <c r="G155" s="12" t="e">
        <f>(C155-VLOOKUP(E155,Riders!$A$2:$D$3458,4,FALSE))/365</f>
        <v>#N/A</v>
      </c>
      <c r="H155" s="1">
        <v>13</v>
      </c>
      <c r="I155" s="41">
        <v>5.5540000000000003</v>
      </c>
      <c r="J155" s="53">
        <f t="shared" si="10"/>
        <v>5.734</v>
      </c>
      <c r="K155" s="30">
        <f t="shared" si="11"/>
        <v>0.17999999999999972</v>
      </c>
      <c r="L155" s="53">
        <v>11.288</v>
      </c>
      <c r="M155" s="53">
        <f t="shared" si="12"/>
        <v>63.784549964564135</v>
      </c>
    </row>
    <row r="156" spans="1:13" x14ac:dyDescent="0.45">
      <c r="A156" s="1" t="s">
        <v>319</v>
      </c>
      <c r="B156" s="1">
        <v>2018</v>
      </c>
      <c r="C156" s="2">
        <v>43120</v>
      </c>
      <c r="D156" s="1" t="s">
        <v>30</v>
      </c>
      <c r="E156" s="1" t="s">
        <v>386</v>
      </c>
      <c r="F156" s="1" t="s">
        <v>64</v>
      </c>
      <c r="G156" s="12">
        <f>(C156-VLOOKUP(E156,Riders!$A$2:$D$3458,4,FALSE))/365</f>
        <v>27.8</v>
      </c>
      <c r="H156" s="1">
        <v>14</v>
      </c>
      <c r="I156" s="41">
        <v>5.5919999999999996</v>
      </c>
      <c r="J156" s="53">
        <f t="shared" si="10"/>
        <v>5.7440000000000007</v>
      </c>
      <c r="K156" s="30">
        <f t="shared" si="11"/>
        <v>0.15200000000000102</v>
      </c>
      <c r="L156" s="53">
        <v>11.336</v>
      </c>
      <c r="M156" s="53">
        <f t="shared" si="12"/>
        <v>63.51446718419195</v>
      </c>
    </row>
    <row r="157" spans="1:13" x14ac:dyDescent="0.45">
      <c r="A157" s="1" t="s">
        <v>319</v>
      </c>
      <c r="B157" s="1">
        <v>2018</v>
      </c>
      <c r="C157" s="2">
        <v>43120</v>
      </c>
      <c r="D157" s="1" t="s">
        <v>30</v>
      </c>
      <c r="E157" s="1" t="s">
        <v>373</v>
      </c>
      <c r="F157" s="1" t="s">
        <v>43</v>
      </c>
      <c r="G157" s="12">
        <f>(C157-VLOOKUP(E157,Riders!$A$2:$D$3458,4,FALSE))/365</f>
        <v>18.865753424657534</v>
      </c>
      <c r="H157" s="1">
        <v>15</v>
      </c>
      <c r="I157" s="41">
        <v>5.58</v>
      </c>
      <c r="J157" s="53">
        <f t="shared" si="10"/>
        <v>5.8059999999999992</v>
      </c>
      <c r="K157" s="30">
        <f t="shared" si="11"/>
        <v>0.22599999999999909</v>
      </c>
      <c r="L157" s="53">
        <v>11.385999999999999</v>
      </c>
      <c r="M157" s="53">
        <f t="shared" si="12"/>
        <v>63.235552432812227</v>
      </c>
    </row>
    <row r="158" spans="1:13" x14ac:dyDescent="0.45">
      <c r="A158" s="1" t="s">
        <v>319</v>
      </c>
      <c r="B158" s="1">
        <v>2018</v>
      </c>
      <c r="C158" s="2">
        <v>43120</v>
      </c>
      <c r="D158" s="1" t="s">
        <v>30</v>
      </c>
      <c r="E158" s="1" t="s">
        <v>400</v>
      </c>
      <c r="F158" s="1" t="s">
        <v>58</v>
      </c>
      <c r="G158" s="12">
        <f>(C158-VLOOKUP(E158,Riders!$A$2:$D$3458,4,FALSE))/365</f>
        <v>23.936986301369863</v>
      </c>
      <c r="H158" s="1">
        <v>16</v>
      </c>
      <c r="I158" s="41">
        <v>5.5910000000000002</v>
      </c>
      <c r="J158" s="53">
        <f t="shared" si="10"/>
        <v>5.819</v>
      </c>
      <c r="K158" s="30">
        <f t="shared" si="11"/>
        <v>0.22799999999999976</v>
      </c>
      <c r="L158" s="53">
        <v>11.41</v>
      </c>
      <c r="M158" s="53">
        <f t="shared" si="12"/>
        <v>63.102541630148991</v>
      </c>
    </row>
    <row r="159" spans="1:13" x14ac:dyDescent="0.45">
      <c r="A159" s="1" t="s">
        <v>319</v>
      </c>
      <c r="B159" s="1">
        <v>2018</v>
      </c>
      <c r="C159" s="2">
        <v>43120</v>
      </c>
      <c r="D159" s="1" t="s">
        <v>30</v>
      </c>
      <c r="E159" s="1" t="s">
        <v>406</v>
      </c>
      <c r="F159" s="1" t="s">
        <v>282</v>
      </c>
      <c r="G159" s="12" t="e">
        <f>(C159-VLOOKUP(E159,Riders!$A$2:$D$3458,4,FALSE))/365</f>
        <v>#N/A</v>
      </c>
      <c r="H159" s="1">
        <v>17</v>
      </c>
      <c r="I159" s="41">
        <v>5.6619999999999999</v>
      </c>
      <c r="J159" s="53">
        <f t="shared" ref="J159:J164" si="13">IF(I159="","",L159-I159)</f>
        <v>5.8959999999999999</v>
      </c>
      <c r="K159" s="30">
        <f t="shared" ref="K159:K164" si="14">IF(J159="","",J159-I159)</f>
        <v>0.23399999999999999</v>
      </c>
      <c r="L159" s="53">
        <v>11.558</v>
      </c>
      <c r="M159" s="53">
        <f t="shared" si="12"/>
        <v>62.294514621906906</v>
      </c>
    </row>
    <row r="160" spans="1:13" x14ac:dyDescent="0.45">
      <c r="A160" s="1" t="s">
        <v>319</v>
      </c>
      <c r="B160" s="1">
        <v>2018</v>
      </c>
      <c r="C160" s="2">
        <v>43120</v>
      </c>
      <c r="D160" s="1" t="s">
        <v>30</v>
      </c>
      <c r="E160" s="1" t="s">
        <v>384</v>
      </c>
      <c r="F160" s="1" t="s">
        <v>61</v>
      </c>
      <c r="G160" s="12">
        <f>(C160-VLOOKUP(E160,Riders!$A$2:$D$3458,4,FALSE))/365</f>
        <v>21.041095890410958</v>
      </c>
      <c r="H160" s="1">
        <v>18</v>
      </c>
      <c r="I160" s="41">
        <v>5.75</v>
      </c>
      <c r="J160" s="53">
        <f t="shared" si="13"/>
        <v>5.9109999999999996</v>
      </c>
      <c r="K160" s="30">
        <f t="shared" si="14"/>
        <v>0.16099999999999959</v>
      </c>
      <c r="L160" s="53">
        <v>11.661</v>
      </c>
      <c r="M160" s="53">
        <f t="shared" si="12"/>
        <v>61.744275791098538</v>
      </c>
    </row>
    <row r="161" spans="1:13" x14ac:dyDescent="0.45">
      <c r="A161" s="1" t="s">
        <v>319</v>
      </c>
      <c r="B161" s="1">
        <v>2018</v>
      </c>
      <c r="C161" s="2">
        <v>43120</v>
      </c>
      <c r="D161" s="1" t="s">
        <v>30</v>
      </c>
      <c r="E161" s="1" t="s">
        <v>407</v>
      </c>
      <c r="F161" s="1" t="s">
        <v>282</v>
      </c>
      <c r="G161" s="12" t="e">
        <f>(C161-VLOOKUP(E161,Riders!$A$2:$D$3458,4,FALSE))/365</f>
        <v>#N/A</v>
      </c>
      <c r="H161" s="1">
        <v>19</v>
      </c>
      <c r="I161" s="41">
        <v>5.758</v>
      </c>
      <c r="J161" s="53">
        <f t="shared" si="13"/>
        <v>5.9970000000000008</v>
      </c>
      <c r="K161" s="30">
        <f t="shared" si="14"/>
        <v>0.23900000000000077</v>
      </c>
      <c r="L161" s="53">
        <v>11.755000000000001</v>
      </c>
      <c r="M161" s="53">
        <f t="shared" si="12"/>
        <v>61.250531688643129</v>
      </c>
    </row>
    <row r="162" spans="1:13" x14ac:dyDescent="0.45">
      <c r="A162" s="1" t="s">
        <v>319</v>
      </c>
      <c r="B162" s="1">
        <v>2018</v>
      </c>
      <c r="C162" s="2">
        <v>43120</v>
      </c>
      <c r="D162" s="1" t="s">
        <v>30</v>
      </c>
      <c r="E162" s="1" t="s">
        <v>387</v>
      </c>
      <c r="F162" s="1" t="s">
        <v>58</v>
      </c>
      <c r="G162" s="12">
        <f>(C162-VLOOKUP(E162,Riders!$A$2:$D$3458,4,FALSE))/365</f>
        <v>20.92876712328767</v>
      </c>
      <c r="H162" s="1">
        <v>20</v>
      </c>
      <c r="I162" s="41">
        <v>5.7750000000000004</v>
      </c>
      <c r="J162" s="53">
        <f t="shared" si="13"/>
        <v>6.0039999999999996</v>
      </c>
      <c r="K162" s="30">
        <f t="shared" si="14"/>
        <v>0.2289999999999992</v>
      </c>
      <c r="L162" s="53">
        <v>11.779</v>
      </c>
      <c r="M162" s="53">
        <f t="shared" ref="M162:M164" si="15">IF(L162="","",3.6*200/L162)</f>
        <v>61.12573223533407</v>
      </c>
    </row>
    <row r="163" spans="1:13" x14ac:dyDescent="0.45">
      <c r="A163" s="1" t="s">
        <v>319</v>
      </c>
      <c r="B163" s="1">
        <v>2018</v>
      </c>
      <c r="C163" s="2">
        <v>43120</v>
      </c>
      <c r="D163" s="1" t="s">
        <v>30</v>
      </c>
      <c r="E163" s="1" t="s">
        <v>403</v>
      </c>
      <c r="F163" s="1" t="s">
        <v>61</v>
      </c>
      <c r="G163" s="12">
        <f>(C163-VLOOKUP(E163,Riders!$A$2:$D$3458,4,FALSE))/365</f>
        <v>20.863013698630137</v>
      </c>
      <c r="H163" s="1">
        <v>21</v>
      </c>
      <c r="I163" s="1">
        <v>5.7770000000000001</v>
      </c>
      <c r="J163" s="30">
        <f t="shared" si="13"/>
        <v>6.0349999999999993</v>
      </c>
      <c r="K163" s="30">
        <f t="shared" si="14"/>
        <v>0.25799999999999912</v>
      </c>
      <c r="L163" s="30">
        <v>11.811999999999999</v>
      </c>
      <c r="M163" s="30">
        <f t="shared" si="15"/>
        <v>60.954961056552662</v>
      </c>
    </row>
    <row r="164" spans="1:13" x14ac:dyDescent="0.45">
      <c r="A164" s="1" t="s">
        <v>319</v>
      </c>
      <c r="B164" s="1">
        <v>2018</v>
      </c>
      <c r="C164" s="2">
        <v>43120</v>
      </c>
      <c r="D164" s="1" t="s">
        <v>30</v>
      </c>
      <c r="E164" s="1" t="s">
        <v>369</v>
      </c>
      <c r="F164" s="1" t="s">
        <v>370</v>
      </c>
      <c r="G164" s="12">
        <f>(C164-VLOOKUP(E164,Riders!$A$2:$D$3458,4,FALSE))/365</f>
        <v>22.936986301369863</v>
      </c>
      <c r="H164" s="1">
        <v>22</v>
      </c>
      <c r="I164" s="1">
        <v>5.8550000000000004</v>
      </c>
      <c r="J164" s="30">
        <f t="shared" si="13"/>
        <v>6.1120000000000001</v>
      </c>
      <c r="K164" s="30">
        <f t="shared" si="14"/>
        <v>0.25699999999999967</v>
      </c>
      <c r="L164" s="30">
        <v>11.967000000000001</v>
      </c>
      <c r="M164" s="30">
        <f t="shared" si="15"/>
        <v>60.165455001253441</v>
      </c>
    </row>
    <row r="165" spans="1:13" x14ac:dyDescent="0.45">
      <c r="A165" s="3" t="s">
        <v>192</v>
      </c>
      <c r="B165" s="3">
        <v>2018</v>
      </c>
      <c r="C165" s="2">
        <v>43160</v>
      </c>
      <c r="D165" s="3" t="s">
        <v>103</v>
      </c>
      <c r="E165" s="3" t="s">
        <v>343</v>
      </c>
      <c r="F165" s="3" t="s">
        <v>91</v>
      </c>
      <c r="G165" s="12">
        <f>(C165-VLOOKUP(E165,Riders!$A$2:$D$3458,4,FALSE))/365</f>
        <v>27.273972602739725</v>
      </c>
      <c r="H165" s="3">
        <v>1</v>
      </c>
      <c r="I165" s="3">
        <v>5.2830000000000004</v>
      </c>
      <c r="J165" s="3">
        <v>5.3619999999999992</v>
      </c>
      <c r="K165" s="3">
        <v>7.8999999999998849E-2</v>
      </c>
      <c r="L165" s="3">
        <v>10.645</v>
      </c>
      <c r="M165" s="21">
        <v>67.63738844527947</v>
      </c>
    </row>
    <row r="166" spans="1:13" x14ac:dyDescent="0.45">
      <c r="A166" s="3" t="s">
        <v>192</v>
      </c>
      <c r="B166" s="3">
        <v>2018</v>
      </c>
      <c r="C166" s="2">
        <v>43160</v>
      </c>
      <c r="D166" s="3" t="s">
        <v>103</v>
      </c>
      <c r="E166" s="3" t="s">
        <v>350</v>
      </c>
      <c r="F166" s="3" t="s">
        <v>88</v>
      </c>
      <c r="G166" s="12">
        <f>(C166-VLOOKUP(E166,Riders!$A$2:$D$3458,4,FALSE))/365</f>
        <v>20.139726027397259</v>
      </c>
      <c r="H166" s="3">
        <v>2</v>
      </c>
      <c r="I166" s="3">
        <v>5.2969999999999997</v>
      </c>
      <c r="J166" s="3">
        <v>5.4159999999999986</v>
      </c>
      <c r="K166" s="3">
        <v>0.1189999999999998</v>
      </c>
      <c r="L166" s="3">
        <v>10.712999999999999</v>
      </c>
      <c r="M166" s="21">
        <v>67.208064967796147</v>
      </c>
    </row>
    <row r="167" spans="1:13" x14ac:dyDescent="0.45">
      <c r="A167" s="3" t="s">
        <v>192</v>
      </c>
      <c r="B167" s="3">
        <v>2018</v>
      </c>
      <c r="C167" s="2">
        <v>43160</v>
      </c>
      <c r="D167" s="3" t="s">
        <v>103</v>
      </c>
      <c r="E167" s="3" t="s">
        <v>345</v>
      </c>
      <c r="F167" s="3" t="s">
        <v>88</v>
      </c>
      <c r="G167" s="12">
        <f>(C167-VLOOKUP(E167,Riders!$A$2:$D$3458,4,FALSE))/365</f>
        <v>27.323287671232876</v>
      </c>
      <c r="H167" s="3">
        <v>3</v>
      </c>
      <c r="I167" s="3">
        <v>5.351</v>
      </c>
      <c r="J167" s="3">
        <v>5.4590000000000014</v>
      </c>
      <c r="K167" s="3">
        <v>0.1080000000000005</v>
      </c>
      <c r="L167" s="3">
        <v>10.81</v>
      </c>
      <c r="M167" s="21">
        <v>66.6049953746531</v>
      </c>
    </row>
    <row r="168" spans="1:13" x14ac:dyDescent="0.45">
      <c r="A168" s="3" t="s">
        <v>192</v>
      </c>
      <c r="B168" s="3">
        <v>2018</v>
      </c>
      <c r="C168" s="2">
        <v>43160</v>
      </c>
      <c r="D168" s="3" t="s">
        <v>103</v>
      </c>
      <c r="E168" s="3" t="s">
        <v>352</v>
      </c>
      <c r="F168" s="3" t="s">
        <v>282</v>
      </c>
      <c r="G168" s="12">
        <f>(C168-VLOOKUP(E168,Riders!$A$2:$D$3458,4,FALSE))/365</f>
        <v>23.361643835616437</v>
      </c>
      <c r="H168" s="3">
        <v>4</v>
      </c>
      <c r="I168" s="3">
        <v>5.3819999999999997</v>
      </c>
      <c r="J168" s="3">
        <v>5.516</v>
      </c>
      <c r="K168" s="3">
        <v>0.13400000000000031</v>
      </c>
      <c r="L168" s="3">
        <v>10.898</v>
      </c>
      <c r="M168" s="21">
        <v>66.06716828775923</v>
      </c>
    </row>
    <row r="169" spans="1:13" x14ac:dyDescent="0.45">
      <c r="A169" s="3" t="s">
        <v>192</v>
      </c>
      <c r="B169" s="3">
        <v>2018</v>
      </c>
      <c r="C169" s="2">
        <v>43160</v>
      </c>
      <c r="D169" s="3" t="s">
        <v>103</v>
      </c>
      <c r="E169" s="3" t="s">
        <v>344</v>
      </c>
      <c r="F169" s="3" t="s">
        <v>55</v>
      </c>
      <c r="G169" s="12">
        <f>(C169-VLOOKUP(E169,Riders!$A$2:$D$3458,4,FALSE))/365</f>
        <v>30.824657534246576</v>
      </c>
      <c r="H169" s="3">
        <v>5</v>
      </c>
      <c r="I169" s="3">
        <v>5.3719999999999999</v>
      </c>
      <c r="J169" s="3">
        <v>5.5370000000000008</v>
      </c>
      <c r="K169" s="3">
        <v>0.1650000000000009</v>
      </c>
      <c r="L169" s="3">
        <v>10.909000000000001</v>
      </c>
      <c r="M169" s="21">
        <v>66.000550004583374</v>
      </c>
    </row>
    <row r="170" spans="1:13" x14ac:dyDescent="0.45">
      <c r="A170" s="3" t="s">
        <v>192</v>
      </c>
      <c r="B170" s="3">
        <v>2018</v>
      </c>
      <c r="C170" s="2">
        <v>43160</v>
      </c>
      <c r="D170" s="3" t="s">
        <v>103</v>
      </c>
      <c r="E170" s="3" t="s">
        <v>346</v>
      </c>
      <c r="F170" s="3" t="s">
        <v>52</v>
      </c>
      <c r="G170" s="12">
        <f>(C170-VLOOKUP(E170,Riders!$A$2:$D$3458,4,FALSE))/365</f>
        <v>18.857534246575341</v>
      </c>
      <c r="H170" s="3">
        <v>6</v>
      </c>
      <c r="I170" s="3">
        <v>5.3949999999999996</v>
      </c>
      <c r="J170" s="3">
        <v>5.543000000000001</v>
      </c>
      <c r="K170" s="3">
        <v>0.14800000000000149</v>
      </c>
      <c r="L170" s="3">
        <v>10.938000000000001</v>
      </c>
      <c r="M170" s="21">
        <v>65.825562260010969</v>
      </c>
    </row>
    <row r="171" spans="1:13" x14ac:dyDescent="0.45">
      <c r="A171" s="3" t="s">
        <v>192</v>
      </c>
      <c r="B171" s="3">
        <v>2018</v>
      </c>
      <c r="C171" s="2">
        <v>43160</v>
      </c>
      <c r="D171" s="3" t="s">
        <v>103</v>
      </c>
      <c r="E171" s="3" t="s">
        <v>361</v>
      </c>
      <c r="F171" s="3" t="s">
        <v>34</v>
      </c>
      <c r="G171" s="12">
        <f>(C171-VLOOKUP(E171,Riders!$A$2:$D$3458,4,FALSE))/365</f>
        <v>26.805479452054794</v>
      </c>
      <c r="H171" s="3">
        <v>7</v>
      </c>
      <c r="I171" s="3">
        <v>5.3890000000000002</v>
      </c>
      <c r="J171" s="3">
        <v>5.56</v>
      </c>
      <c r="K171" s="3">
        <v>0.1709999999999994</v>
      </c>
      <c r="L171" s="3">
        <v>10.949</v>
      </c>
      <c r="M171" s="21">
        <v>65.759430084939268</v>
      </c>
    </row>
    <row r="172" spans="1:13" x14ac:dyDescent="0.45">
      <c r="A172" s="3" t="s">
        <v>192</v>
      </c>
      <c r="B172" s="3">
        <v>2018</v>
      </c>
      <c r="C172" s="2">
        <v>43160</v>
      </c>
      <c r="D172" s="3" t="s">
        <v>103</v>
      </c>
      <c r="E172" s="3" t="s">
        <v>347</v>
      </c>
      <c r="F172" s="3" t="s">
        <v>99</v>
      </c>
      <c r="G172" s="12" t="e">
        <f>(C172-VLOOKUP(E172,Riders!$A$2:$D$3458,4,FALSE))/365</f>
        <v>#N/A</v>
      </c>
      <c r="H172" s="3">
        <v>8</v>
      </c>
      <c r="I172" s="3">
        <v>5.4020000000000001</v>
      </c>
      <c r="J172" s="3">
        <v>5.5730000000000004</v>
      </c>
      <c r="K172" s="3">
        <v>0.1709999999999994</v>
      </c>
      <c r="L172" s="3">
        <v>10.975</v>
      </c>
      <c r="M172" s="21">
        <v>65.603644646924835</v>
      </c>
    </row>
    <row r="173" spans="1:13" x14ac:dyDescent="0.45">
      <c r="A173" s="3" t="s">
        <v>192</v>
      </c>
      <c r="B173" s="3">
        <v>2018</v>
      </c>
      <c r="C173" s="2">
        <v>43160</v>
      </c>
      <c r="D173" s="3" t="s">
        <v>103</v>
      </c>
      <c r="E173" s="3" t="s">
        <v>366</v>
      </c>
      <c r="F173" s="3" t="s">
        <v>143</v>
      </c>
      <c r="G173" s="12">
        <f>(C173-VLOOKUP(E173,Riders!$A$2:$D$3458,4,FALSE))/365</f>
        <v>21.87123287671233</v>
      </c>
      <c r="H173" s="3">
        <v>9</v>
      </c>
      <c r="I173" s="3">
        <v>5.4279999999999999</v>
      </c>
      <c r="J173" s="3">
        <v>5.569</v>
      </c>
      <c r="K173" s="3">
        <v>0.14099999999999999</v>
      </c>
      <c r="L173" s="3">
        <v>10.997</v>
      </c>
      <c r="M173" s="21">
        <v>65.47240156406292</v>
      </c>
    </row>
    <row r="174" spans="1:13" x14ac:dyDescent="0.45">
      <c r="A174" s="3" t="s">
        <v>192</v>
      </c>
      <c r="B174" s="3">
        <v>2018</v>
      </c>
      <c r="C174" s="2">
        <v>43160</v>
      </c>
      <c r="D174" s="3" t="s">
        <v>103</v>
      </c>
      <c r="E174" s="3" t="s">
        <v>395</v>
      </c>
      <c r="F174" s="3" t="s">
        <v>88</v>
      </c>
      <c r="G174" s="12">
        <f>(C174-VLOOKUP(E174,Riders!$A$2:$D$3458,4,FALSE))/365</f>
        <v>31.246575342465754</v>
      </c>
      <c r="H174" s="3">
        <v>10</v>
      </c>
      <c r="I174" s="3">
        <v>5.4279999999999999</v>
      </c>
      <c r="J174" s="3">
        <v>5.5730000000000004</v>
      </c>
      <c r="K174" s="3">
        <v>0.1449999999999996</v>
      </c>
      <c r="L174" s="3">
        <v>11.000999999999999</v>
      </c>
      <c r="M174" s="21">
        <v>65.448595582219795</v>
      </c>
    </row>
    <row r="175" spans="1:13" x14ac:dyDescent="0.45">
      <c r="A175" s="3" t="s">
        <v>192</v>
      </c>
      <c r="B175" s="3">
        <v>2018</v>
      </c>
      <c r="C175" s="2">
        <v>43160</v>
      </c>
      <c r="D175" s="3" t="s">
        <v>103</v>
      </c>
      <c r="E175" s="3" t="s">
        <v>360</v>
      </c>
      <c r="F175" s="3" t="s">
        <v>34</v>
      </c>
      <c r="G175" s="12">
        <f>(C175-VLOOKUP(E175,Riders!$A$2:$D$3458,4,FALSE))/365</f>
        <v>30.578082191780823</v>
      </c>
      <c r="H175" s="3">
        <v>11</v>
      </c>
      <c r="I175">
        <v>5.4050000000000002</v>
      </c>
      <c r="J175">
        <v>5.6079999999999997</v>
      </c>
      <c r="K175" s="3">
        <v>0.2029999999999994</v>
      </c>
      <c r="L175">
        <v>11.013</v>
      </c>
      <c r="M175" s="86">
        <v>65.37728139471534</v>
      </c>
    </row>
    <row r="176" spans="1:13" x14ac:dyDescent="0.45">
      <c r="A176" s="3" t="s">
        <v>192</v>
      </c>
      <c r="B176" s="3">
        <v>2018</v>
      </c>
      <c r="C176" s="2">
        <v>43160</v>
      </c>
      <c r="D176" s="3" t="s">
        <v>103</v>
      </c>
      <c r="E176" s="3" t="s">
        <v>357</v>
      </c>
      <c r="F176" s="3" t="s">
        <v>99</v>
      </c>
      <c r="G176" s="12">
        <f>(C176-VLOOKUP(E176,Riders!$A$2:$D$3458,4,FALSE))/365</f>
        <v>21.989041095890411</v>
      </c>
      <c r="H176" s="3">
        <v>12</v>
      </c>
      <c r="I176">
        <v>5.5419999999999998</v>
      </c>
      <c r="J176">
        <v>5.5050000000000008</v>
      </c>
      <c r="K176" s="3">
        <v>-3.6999999999999027E-2</v>
      </c>
      <c r="L176">
        <v>11.047000000000001</v>
      </c>
      <c r="M176" s="86">
        <v>65.17606590024441</v>
      </c>
    </row>
    <row r="177" spans="1:13" x14ac:dyDescent="0.45">
      <c r="A177" s="3" t="s">
        <v>192</v>
      </c>
      <c r="B177" s="3">
        <v>2018</v>
      </c>
      <c r="C177" s="2">
        <v>43160</v>
      </c>
      <c r="D177" s="3" t="s">
        <v>103</v>
      </c>
      <c r="E177" s="3" t="s">
        <v>351</v>
      </c>
      <c r="F177" s="3" t="s">
        <v>282</v>
      </c>
      <c r="G177" s="12">
        <f>(C177-VLOOKUP(E177,Riders!$A$2:$D$3458,4,FALSE))/365</f>
        <v>25.082191780821919</v>
      </c>
      <c r="H177" s="3">
        <v>13</v>
      </c>
      <c r="I177">
        <v>5.4409999999999998</v>
      </c>
      <c r="J177">
        <v>5.6130000000000004</v>
      </c>
      <c r="K177" s="3">
        <v>0.1720000000000006</v>
      </c>
      <c r="L177">
        <v>11.054</v>
      </c>
      <c r="M177" s="86">
        <v>65.134792835172789</v>
      </c>
    </row>
    <row r="178" spans="1:13" x14ac:dyDescent="0.45">
      <c r="A178" s="3" t="s">
        <v>192</v>
      </c>
      <c r="B178" s="3">
        <v>2018</v>
      </c>
      <c r="C178" s="2">
        <v>43160</v>
      </c>
      <c r="D178" s="3" t="s">
        <v>103</v>
      </c>
      <c r="E178" s="3" t="s">
        <v>348</v>
      </c>
      <c r="F178" s="3" t="s">
        <v>37</v>
      </c>
      <c r="G178" s="12">
        <f>(C178-VLOOKUP(E178,Riders!$A$2:$D$3458,4,FALSE))/365</f>
        <v>28.30958904109589</v>
      </c>
      <c r="H178" s="3">
        <v>14</v>
      </c>
      <c r="I178">
        <v>5.5030000000000001</v>
      </c>
      <c r="J178">
        <v>5.5849999999999991</v>
      </c>
      <c r="K178" s="3">
        <v>8.1999999999998963E-2</v>
      </c>
      <c r="L178">
        <v>11.087999999999999</v>
      </c>
      <c r="M178" s="86">
        <v>64.935064935064943</v>
      </c>
    </row>
    <row r="179" spans="1:13" x14ac:dyDescent="0.45">
      <c r="A179" s="3" t="s">
        <v>192</v>
      </c>
      <c r="B179" s="3">
        <v>2018</v>
      </c>
      <c r="C179" s="2">
        <v>43160</v>
      </c>
      <c r="D179" s="3" t="s">
        <v>103</v>
      </c>
      <c r="E179" s="3" t="s">
        <v>358</v>
      </c>
      <c r="F179" s="3" t="s">
        <v>79</v>
      </c>
      <c r="G179" s="12">
        <f>(C179-VLOOKUP(E179,Riders!$A$2:$D$3458,4,FALSE))/365</f>
        <v>25.098630136986301</v>
      </c>
      <c r="H179" s="3">
        <v>15</v>
      </c>
      <c r="I179">
        <v>5.4859999999999998</v>
      </c>
      <c r="J179">
        <v>5.6040000000000001</v>
      </c>
      <c r="K179" s="3">
        <v>0.1180000000000003</v>
      </c>
      <c r="L179">
        <v>11.09</v>
      </c>
      <c r="M179" s="86">
        <v>64.923354373309294</v>
      </c>
    </row>
    <row r="180" spans="1:13" x14ac:dyDescent="0.45">
      <c r="A180" s="3" t="s">
        <v>192</v>
      </c>
      <c r="B180" s="3">
        <v>2018</v>
      </c>
      <c r="C180" s="2">
        <v>43160</v>
      </c>
      <c r="D180" s="3" t="s">
        <v>103</v>
      </c>
      <c r="E180" s="1" t="s">
        <v>353</v>
      </c>
      <c r="F180" s="3" t="s">
        <v>143</v>
      </c>
      <c r="G180" s="12">
        <f>(C180-VLOOKUP(E180,Riders!$A$2:$D$3458,4,FALSE))/365</f>
        <v>29.643835616438356</v>
      </c>
      <c r="H180" s="3">
        <v>16</v>
      </c>
      <c r="I180">
        <v>5.4930000000000003</v>
      </c>
      <c r="J180">
        <v>5.6080000000000014</v>
      </c>
      <c r="K180" s="3">
        <v>0.1150000000000002</v>
      </c>
      <c r="L180">
        <v>11.101000000000001</v>
      </c>
      <c r="M180" s="86">
        <v>64.859021709755879</v>
      </c>
    </row>
    <row r="181" spans="1:13" x14ac:dyDescent="0.45">
      <c r="A181" s="3" t="s">
        <v>192</v>
      </c>
      <c r="B181" s="3">
        <v>2018</v>
      </c>
      <c r="C181" s="2">
        <v>43160</v>
      </c>
      <c r="D181" s="3" t="s">
        <v>103</v>
      </c>
      <c r="E181" s="3" t="s">
        <v>228</v>
      </c>
      <c r="F181" s="3" t="s">
        <v>131</v>
      </c>
      <c r="G181" s="12">
        <f>(C181-VLOOKUP(E181,Riders!$A$2:$D$3458,4,FALSE))/365</f>
        <v>25.723287671232878</v>
      </c>
      <c r="H181" s="3">
        <v>17</v>
      </c>
      <c r="I181">
        <v>5.5</v>
      </c>
      <c r="J181">
        <v>5.6259999999999986</v>
      </c>
      <c r="K181" s="3">
        <v>0.12599999999999939</v>
      </c>
      <c r="L181">
        <v>11.125999999999999</v>
      </c>
      <c r="M181" s="86">
        <v>64.713284199173117</v>
      </c>
    </row>
    <row r="182" spans="1:13" x14ac:dyDescent="0.45">
      <c r="A182" s="3" t="s">
        <v>192</v>
      </c>
      <c r="B182" s="3">
        <v>2018</v>
      </c>
      <c r="C182" s="2">
        <v>43160</v>
      </c>
      <c r="D182" s="3" t="s">
        <v>103</v>
      </c>
      <c r="E182" s="3" t="s">
        <v>262</v>
      </c>
      <c r="F182" s="3" t="s">
        <v>46</v>
      </c>
      <c r="G182" s="12">
        <f>(C182-VLOOKUP(E182,Riders!$A$2:$D$3458,4,FALSE))/365</f>
        <v>21.4</v>
      </c>
      <c r="H182" s="3">
        <v>18</v>
      </c>
      <c r="I182">
        <v>5.5019999999999998</v>
      </c>
      <c r="J182">
        <v>5.660000000000001</v>
      </c>
      <c r="K182" s="3">
        <v>0.15800000000000131</v>
      </c>
      <c r="L182">
        <v>11.162000000000001</v>
      </c>
      <c r="M182" s="86">
        <v>64.504569073642713</v>
      </c>
    </row>
    <row r="183" spans="1:13" x14ac:dyDescent="0.45">
      <c r="A183" s="3" t="s">
        <v>192</v>
      </c>
      <c r="B183" s="3">
        <v>2018</v>
      </c>
      <c r="C183" s="2">
        <v>43160</v>
      </c>
      <c r="D183" s="3" t="s">
        <v>103</v>
      </c>
      <c r="E183" s="3" t="s">
        <v>362</v>
      </c>
      <c r="F183" s="3" t="s">
        <v>363</v>
      </c>
      <c r="G183" s="12">
        <f>(C183-VLOOKUP(E183,Riders!$A$2:$D$3458,4,FALSE))/365</f>
        <v>26.12054794520548</v>
      </c>
      <c r="H183" s="3">
        <v>19</v>
      </c>
      <c r="I183">
        <v>5.5019999999999998</v>
      </c>
      <c r="J183">
        <v>5.6670000000000007</v>
      </c>
      <c r="K183" s="3">
        <v>0.1650000000000009</v>
      </c>
      <c r="L183">
        <v>11.169</v>
      </c>
      <c r="M183" s="86">
        <v>64.464141821112008</v>
      </c>
    </row>
    <row r="184" spans="1:13" x14ac:dyDescent="0.45">
      <c r="A184" s="3" t="s">
        <v>192</v>
      </c>
      <c r="B184" s="3">
        <v>2018</v>
      </c>
      <c r="C184" s="2">
        <v>43160</v>
      </c>
      <c r="D184" s="3" t="s">
        <v>103</v>
      </c>
      <c r="E184" s="3" t="s">
        <v>354</v>
      </c>
      <c r="F184" s="3" t="s">
        <v>121</v>
      </c>
      <c r="G184" s="12">
        <f>(C184-VLOOKUP(E184,Riders!$A$2:$D$3458,4,FALSE))/365</f>
        <v>22.567123287671233</v>
      </c>
      <c r="H184" s="3">
        <v>20</v>
      </c>
      <c r="I184">
        <v>5.5259999999999998</v>
      </c>
      <c r="J184">
        <v>5.713000000000001</v>
      </c>
      <c r="K184" s="3">
        <v>0.18700000000000119</v>
      </c>
      <c r="L184">
        <v>11.239000000000001</v>
      </c>
      <c r="M184" s="86">
        <v>64.062639024824264</v>
      </c>
    </row>
    <row r="185" spans="1:13" x14ac:dyDescent="0.45">
      <c r="A185" s="3" t="s">
        <v>192</v>
      </c>
      <c r="B185" s="3">
        <v>2018</v>
      </c>
      <c r="C185" s="2">
        <v>43160</v>
      </c>
      <c r="D185" s="3" t="s">
        <v>103</v>
      </c>
      <c r="E185" s="3" t="s">
        <v>379</v>
      </c>
      <c r="F185" s="3" t="s">
        <v>67</v>
      </c>
      <c r="G185" s="12">
        <f>(C185-VLOOKUP(E185,Riders!$A$2:$D$3458,4,FALSE))/365</f>
        <v>25.5013698630137</v>
      </c>
      <c r="H185" s="3">
        <v>21</v>
      </c>
      <c r="I185">
        <v>5.5119999999999996</v>
      </c>
      <c r="J185">
        <v>5.7350000000000003</v>
      </c>
      <c r="K185" s="3">
        <v>0.22300000000000081</v>
      </c>
      <c r="L185">
        <v>11.247</v>
      </c>
      <c r="M185" s="86">
        <v>64.017071218991731</v>
      </c>
    </row>
    <row r="186" spans="1:13" x14ac:dyDescent="0.45">
      <c r="A186" s="3" t="s">
        <v>192</v>
      </c>
      <c r="B186" s="3">
        <v>2018</v>
      </c>
      <c r="C186" s="2">
        <v>43160</v>
      </c>
      <c r="D186" s="3" t="s">
        <v>103</v>
      </c>
      <c r="E186" s="3" t="s">
        <v>375</v>
      </c>
      <c r="F186" s="3" t="s">
        <v>49</v>
      </c>
      <c r="G186" s="12">
        <f>(C186-VLOOKUP(E186,Riders!$A$2:$D$3458,4,FALSE))/365</f>
        <v>24.13150684931507</v>
      </c>
      <c r="H186" s="3">
        <v>22</v>
      </c>
      <c r="I186">
        <v>5.577</v>
      </c>
      <c r="J186">
        <v>5.6709999999999994</v>
      </c>
      <c r="K186" s="3">
        <v>9.3999999999999417E-2</v>
      </c>
      <c r="L186">
        <v>11.247999999999999</v>
      </c>
      <c r="M186" s="86">
        <v>64.01137980085349</v>
      </c>
    </row>
    <row r="187" spans="1:13" x14ac:dyDescent="0.45">
      <c r="A187" s="3" t="s">
        <v>192</v>
      </c>
      <c r="B187" s="3">
        <v>2018</v>
      </c>
      <c r="C187" s="2">
        <v>43160</v>
      </c>
      <c r="D187" s="3" t="s">
        <v>103</v>
      </c>
      <c r="E187" t="s">
        <v>381</v>
      </c>
      <c r="F187" s="3" t="s">
        <v>37</v>
      </c>
      <c r="G187" s="12">
        <f>(C187-VLOOKUP(E187,Riders!$A$2:$D$3458,4,FALSE))/365</f>
        <v>20.038356164383561</v>
      </c>
      <c r="H187" s="3">
        <v>23</v>
      </c>
      <c r="I187">
        <v>5.5730000000000004</v>
      </c>
      <c r="J187">
        <v>5.7199999999999989</v>
      </c>
      <c r="K187" s="3">
        <v>0.14699999999999849</v>
      </c>
      <c r="L187">
        <v>11.292999999999999</v>
      </c>
      <c r="M187" s="86">
        <v>63.756309218099709</v>
      </c>
    </row>
    <row r="188" spans="1:13" x14ac:dyDescent="0.45">
      <c r="A188" s="3" t="s">
        <v>192</v>
      </c>
      <c r="B188" s="3">
        <v>2018</v>
      </c>
      <c r="C188" s="2">
        <v>43160</v>
      </c>
      <c r="D188" s="3" t="s">
        <v>103</v>
      </c>
      <c r="E188" s="3" t="s">
        <v>386</v>
      </c>
      <c r="F188" s="3" t="s">
        <v>64</v>
      </c>
      <c r="G188" s="12">
        <f>(C188-VLOOKUP(E188,Riders!$A$2:$D$3458,4,FALSE))/365</f>
        <v>27.909589041095892</v>
      </c>
      <c r="H188" s="3">
        <v>24</v>
      </c>
      <c r="I188">
        <v>5.5789999999999997</v>
      </c>
      <c r="J188">
        <v>5.7809999999999997</v>
      </c>
      <c r="K188" s="3">
        <v>0.20200000000000001</v>
      </c>
      <c r="L188">
        <v>11.36</v>
      </c>
      <c r="M188" s="86">
        <v>63.380281690140848</v>
      </c>
    </row>
    <row r="189" spans="1:13" x14ac:dyDescent="0.45">
      <c r="A189" s="3" t="s">
        <v>192</v>
      </c>
      <c r="B189" s="3">
        <v>2018</v>
      </c>
      <c r="C189" s="2">
        <v>43160</v>
      </c>
      <c r="D189" s="3" t="s">
        <v>103</v>
      </c>
      <c r="E189" s="3" t="s">
        <v>397</v>
      </c>
      <c r="F189" s="3" t="s">
        <v>177</v>
      </c>
      <c r="G189" s="12">
        <f>(C189-VLOOKUP(E189,Riders!$A$2:$D$3458,4,FALSE))/365</f>
        <v>25.279452054794522</v>
      </c>
      <c r="H189" s="3">
        <v>25</v>
      </c>
      <c r="I189">
        <v>5.5880000000000001</v>
      </c>
      <c r="J189">
        <v>5.7779999999999996</v>
      </c>
      <c r="K189" s="3">
        <v>0.1899999999999995</v>
      </c>
      <c r="L189">
        <v>11.366</v>
      </c>
      <c r="M189" s="86">
        <v>63.346823860636988</v>
      </c>
    </row>
    <row r="190" spans="1:13" x14ac:dyDescent="0.45">
      <c r="A190" s="3" t="s">
        <v>192</v>
      </c>
      <c r="B190" s="3">
        <v>2018</v>
      </c>
      <c r="C190" s="2">
        <v>43160</v>
      </c>
      <c r="D190" s="3" t="s">
        <v>103</v>
      </c>
      <c r="E190" s="3" t="s">
        <v>402</v>
      </c>
      <c r="F190" s="3" t="s">
        <v>96</v>
      </c>
      <c r="G190" s="12">
        <f>(C190-VLOOKUP(E190,Riders!$A$2:$D$3458,4,FALSE))/365</f>
        <v>25.594520547945205</v>
      </c>
      <c r="H190" s="3">
        <v>26</v>
      </c>
      <c r="I190">
        <v>5.569</v>
      </c>
      <c r="J190">
        <v>5.8139999999999992</v>
      </c>
      <c r="K190" s="3">
        <v>0.24499999999999919</v>
      </c>
      <c r="L190">
        <v>11.382999999999999</v>
      </c>
      <c r="M190" s="86">
        <v>63.252218220152862</v>
      </c>
    </row>
    <row r="191" spans="1:13" x14ac:dyDescent="0.45">
      <c r="A191" s="3" t="s">
        <v>192</v>
      </c>
      <c r="B191" s="3">
        <v>2018</v>
      </c>
      <c r="C191" s="2">
        <v>43160</v>
      </c>
      <c r="D191" s="3" t="s">
        <v>103</v>
      </c>
      <c r="E191" s="3" t="s">
        <v>373</v>
      </c>
      <c r="F191" s="3" t="s">
        <v>43</v>
      </c>
      <c r="G191" s="12">
        <f>(C191-VLOOKUP(E191,Riders!$A$2:$D$3458,4,FALSE))/365</f>
        <v>18.975342465753425</v>
      </c>
      <c r="H191" s="3">
        <v>27</v>
      </c>
      <c r="I191">
        <v>5.585</v>
      </c>
      <c r="J191">
        <v>5.835</v>
      </c>
      <c r="K191" s="3">
        <v>0.25</v>
      </c>
      <c r="L191">
        <v>11.42</v>
      </c>
      <c r="M191" s="86">
        <v>63.047285464098067</v>
      </c>
    </row>
    <row r="192" spans="1:13" x14ac:dyDescent="0.45">
      <c r="A192" s="3" t="s">
        <v>192</v>
      </c>
      <c r="B192" s="3">
        <v>2018</v>
      </c>
      <c r="C192" s="2">
        <v>43160</v>
      </c>
      <c r="D192" s="3" t="s">
        <v>103</v>
      </c>
      <c r="E192" s="3" t="s">
        <v>382</v>
      </c>
      <c r="F192" s="3" t="s">
        <v>49</v>
      </c>
      <c r="G192" s="12">
        <f>(C192-VLOOKUP(E192,Riders!$A$2:$D$3458,4,FALSE))/365</f>
        <v>27.147945205479452</v>
      </c>
      <c r="H192" s="3">
        <v>28</v>
      </c>
      <c r="I192">
        <v>5.6369999999999996</v>
      </c>
      <c r="J192">
        <v>5.8090000000000002</v>
      </c>
      <c r="K192" s="3">
        <v>0.1720000000000006</v>
      </c>
      <c r="L192">
        <v>11.446</v>
      </c>
      <c r="M192" s="86">
        <v>62.9040712912808</v>
      </c>
    </row>
    <row r="193" spans="1:13" x14ac:dyDescent="0.45">
      <c r="A193" s="3" t="s">
        <v>192</v>
      </c>
      <c r="B193" s="3">
        <v>2018</v>
      </c>
      <c r="C193" s="2">
        <v>43160</v>
      </c>
      <c r="D193" s="3" t="s">
        <v>103</v>
      </c>
      <c r="E193" s="3" t="s">
        <v>383</v>
      </c>
      <c r="F193" s="3" t="s">
        <v>58</v>
      </c>
      <c r="G193" s="12">
        <f>(C193-VLOOKUP(E193,Riders!$A$2:$D$3458,4,FALSE))/365</f>
        <v>21.065753424657533</v>
      </c>
      <c r="H193" s="3">
        <v>29</v>
      </c>
      <c r="I193">
        <v>5.6390000000000002</v>
      </c>
      <c r="J193">
        <v>5.81</v>
      </c>
      <c r="K193" s="3">
        <v>0.1709999999999994</v>
      </c>
      <c r="L193">
        <v>11.449</v>
      </c>
      <c r="M193" s="86">
        <v>62.88758843567124</v>
      </c>
    </row>
    <row r="194" spans="1:13" x14ac:dyDescent="0.45">
      <c r="A194" s="3" t="s">
        <v>192</v>
      </c>
      <c r="B194" s="3">
        <v>2018</v>
      </c>
      <c r="C194" s="2">
        <v>43160</v>
      </c>
      <c r="D194" s="3" t="s">
        <v>103</v>
      </c>
      <c r="E194" s="3" t="s">
        <v>385</v>
      </c>
      <c r="F194" s="3" t="s">
        <v>67</v>
      </c>
      <c r="G194" s="12">
        <f>(C194-VLOOKUP(E194,Riders!$A$2:$D$3458,4,FALSE))/365</f>
        <v>26.583561643835615</v>
      </c>
      <c r="H194" s="3">
        <v>30</v>
      </c>
      <c r="I194">
        <v>5.6449999999999996</v>
      </c>
      <c r="J194">
        <v>5.8420000000000014</v>
      </c>
      <c r="K194" s="3">
        <v>0.19700000000000101</v>
      </c>
      <c r="L194">
        <v>11.487</v>
      </c>
      <c r="M194" s="86">
        <v>62.679550796552633</v>
      </c>
    </row>
    <row r="195" spans="1:13" x14ac:dyDescent="0.45">
      <c r="A195" s="3" t="s">
        <v>192</v>
      </c>
      <c r="B195" s="3">
        <v>2018</v>
      </c>
      <c r="C195" s="2">
        <v>43160</v>
      </c>
      <c r="D195" s="3" t="s">
        <v>103</v>
      </c>
      <c r="E195" s="3" t="s">
        <v>401</v>
      </c>
      <c r="F195" s="3" t="s">
        <v>177</v>
      </c>
      <c r="G195" s="12">
        <f>(C195-VLOOKUP(E195,Riders!$A$2:$D$3458,4,FALSE))/365</f>
        <v>20.684931506849313</v>
      </c>
      <c r="H195" s="3">
        <v>31</v>
      </c>
      <c r="I195">
        <v>5.7119999999999997</v>
      </c>
      <c r="J195">
        <v>5.838000000000001</v>
      </c>
      <c r="K195" s="3">
        <v>0.12600000000000119</v>
      </c>
      <c r="L195">
        <v>11.55</v>
      </c>
      <c r="M195" s="86">
        <v>62.337662337662337</v>
      </c>
    </row>
    <row r="196" spans="1:13" x14ac:dyDescent="0.45">
      <c r="A196" s="1" t="s">
        <v>408</v>
      </c>
      <c r="B196" s="1">
        <v>2018</v>
      </c>
      <c r="C196" s="2">
        <v>43393</v>
      </c>
      <c r="D196" s="1" t="s">
        <v>30</v>
      </c>
      <c r="E196" s="1" t="s">
        <v>343</v>
      </c>
      <c r="F196" s="1" t="s">
        <v>91</v>
      </c>
      <c r="G196" s="12">
        <f>(C196-VLOOKUP(E196,Riders!$A$2:$D$3458,4,FALSE))/365</f>
        <v>27.912328767123288</v>
      </c>
      <c r="H196" s="1">
        <v>1</v>
      </c>
      <c r="I196" s="41">
        <v>5.2149999999999999</v>
      </c>
      <c r="J196" s="53">
        <f t="shared" ref="J196:J228" si="16">IF(I196="","",L196-I196)</f>
        <v>5.3010000000000002</v>
      </c>
      <c r="K196" s="30">
        <f t="shared" ref="K196:K228" si="17">IF(J196="","",J196-I196)</f>
        <v>8.6000000000000298E-2</v>
      </c>
      <c r="L196" s="53">
        <v>10.516</v>
      </c>
      <c r="M196" s="53">
        <f t="shared" ref="M196:M228" si="18">IF(L196="","",3.6*200/L196)</f>
        <v>68.46709775580068</v>
      </c>
    </row>
    <row r="197" spans="1:13" x14ac:dyDescent="0.45">
      <c r="A197" s="1" t="s">
        <v>408</v>
      </c>
      <c r="B197" s="1">
        <v>2018</v>
      </c>
      <c r="C197" s="2">
        <v>43393</v>
      </c>
      <c r="D197" s="1" t="s">
        <v>30</v>
      </c>
      <c r="E197" s="1" t="s">
        <v>344</v>
      </c>
      <c r="F197" s="1" t="s">
        <v>55</v>
      </c>
      <c r="G197" s="12">
        <f>(C197-VLOOKUP(E197,Riders!$A$2:$D$3458,4,FALSE))/365</f>
        <v>31.463013698630139</v>
      </c>
      <c r="H197" s="1">
        <v>2</v>
      </c>
      <c r="I197" s="41">
        <v>5.2240000000000002</v>
      </c>
      <c r="J197" s="53">
        <f t="shared" si="16"/>
        <v>5.3759999999999994</v>
      </c>
      <c r="K197" s="30">
        <f t="shared" si="17"/>
        <v>0.15199999999999925</v>
      </c>
      <c r="L197" s="53">
        <v>10.6</v>
      </c>
      <c r="M197" s="53">
        <f t="shared" si="18"/>
        <v>67.924528301886795</v>
      </c>
    </row>
    <row r="198" spans="1:13" x14ac:dyDescent="0.45">
      <c r="A198" s="1" t="s">
        <v>408</v>
      </c>
      <c r="B198" s="1">
        <v>2018</v>
      </c>
      <c r="C198" s="2">
        <v>43393</v>
      </c>
      <c r="D198" s="1" t="s">
        <v>30</v>
      </c>
      <c r="E198" s="41" t="s">
        <v>346</v>
      </c>
      <c r="F198" s="1" t="s">
        <v>52</v>
      </c>
      <c r="G198" s="12">
        <f>(C198-VLOOKUP(E198,Riders!$A$2:$D$3458,4,FALSE))/365</f>
        <v>19.495890410958904</v>
      </c>
      <c r="H198" s="1">
        <v>3</v>
      </c>
      <c r="I198" s="41">
        <v>5.2469999999999999</v>
      </c>
      <c r="J198" s="53">
        <f t="shared" si="16"/>
        <v>5.3620000000000001</v>
      </c>
      <c r="K198" s="30">
        <f t="shared" si="17"/>
        <v>0.11500000000000021</v>
      </c>
      <c r="L198" s="53">
        <v>10.609</v>
      </c>
      <c r="M198" s="53">
        <f t="shared" si="18"/>
        <v>67.86690545763031</v>
      </c>
    </row>
    <row r="199" spans="1:13" x14ac:dyDescent="0.45">
      <c r="A199" s="1" t="s">
        <v>408</v>
      </c>
      <c r="B199" s="1">
        <v>2018</v>
      </c>
      <c r="C199" s="2">
        <v>43393</v>
      </c>
      <c r="D199" s="1" t="s">
        <v>30</v>
      </c>
      <c r="E199" s="1" t="s">
        <v>352</v>
      </c>
      <c r="F199" s="1" t="s">
        <v>409</v>
      </c>
      <c r="G199" s="12">
        <f>(C199-VLOOKUP(E199,Riders!$A$2:$D$3458,4,FALSE))/365</f>
        <v>24</v>
      </c>
      <c r="H199" s="1">
        <v>4</v>
      </c>
      <c r="I199" s="41">
        <v>5.2329999999999997</v>
      </c>
      <c r="J199" s="53">
        <f t="shared" si="16"/>
        <v>5.4240000000000004</v>
      </c>
      <c r="K199" s="30">
        <f t="shared" si="17"/>
        <v>0.19100000000000072</v>
      </c>
      <c r="L199" s="53">
        <v>10.657</v>
      </c>
      <c r="M199" s="53">
        <f t="shared" si="18"/>
        <v>67.561227362297075</v>
      </c>
    </row>
    <row r="200" spans="1:13" x14ac:dyDescent="0.45">
      <c r="A200" s="1" t="s">
        <v>408</v>
      </c>
      <c r="B200" s="1">
        <v>2018</v>
      </c>
      <c r="C200" s="2">
        <v>43393</v>
      </c>
      <c r="D200" s="1" t="s">
        <v>30</v>
      </c>
      <c r="E200" s="1" t="s">
        <v>410</v>
      </c>
      <c r="F200" s="1" t="s">
        <v>88</v>
      </c>
      <c r="G200" s="12">
        <f>(C200-VLOOKUP(E200,Riders!$A$2:$D$3458,4,FALSE))/365</f>
        <v>18.797260273972604</v>
      </c>
      <c r="H200" s="1">
        <v>5</v>
      </c>
      <c r="I200" s="41"/>
      <c r="J200" s="53" t="str">
        <f t="shared" si="16"/>
        <v/>
      </c>
      <c r="K200" s="30" t="str">
        <f t="shared" si="17"/>
        <v/>
      </c>
      <c r="L200" s="53">
        <v>10.738</v>
      </c>
      <c r="M200" s="53">
        <f t="shared" si="18"/>
        <v>67.051592475321286</v>
      </c>
    </row>
    <row r="201" spans="1:13" x14ac:dyDescent="0.45">
      <c r="A201" s="1" t="s">
        <v>408</v>
      </c>
      <c r="B201" s="1">
        <v>2018</v>
      </c>
      <c r="C201" s="2">
        <v>43393</v>
      </c>
      <c r="D201" s="1" t="s">
        <v>30</v>
      </c>
      <c r="E201" s="1" t="s">
        <v>349</v>
      </c>
      <c r="F201" s="1" t="s">
        <v>91</v>
      </c>
      <c r="G201" s="12">
        <f>(C201-VLOOKUP(E201,Riders!$A$2:$D$3458,4,FALSE))/365</f>
        <v>30.769863013698629</v>
      </c>
      <c r="H201" s="1">
        <v>6</v>
      </c>
      <c r="I201" s="41">
        <v>5.2859999999999996</v>
      </c>
      <c r="J201" s="53">
        <f t="shared" si="16"/>
        <v>5.4589999999999996</v>
      </c>
      <c r="K201" s="30">
        <f t="shared" si="17"/>
        <v>0.17300000000000004</v>
      </c>
      <c r="L201" s="53">
        <v>10.744999999999999</v>
      </c>
      <c r="M201" s="53">
        <f t="shared" si="18"/>
        <v>67.007910656119137</v>
      </c>
    </row>
    <row r="202" spans="1:13" x14ac:dyDescent="0.45">
      <c r="A202" s="1" t="s">
        <v>408</v>
      </c>
      <c r="B202" s="1">
        <v>2018</v>
      </c>
      <c r="C202" s="2">
        <v>43393</v>
      </c>
      <c r="D202" s="1" t="s">
        <v>30</v>
      </c>
      <c r="E202" s="1" t="s">
        <v>357</v>
      </c>
      <c r="F202" s="1" t="s">
        <v>99</v>
      </c>
      <c r="G202" s="12">
        <f>(C202-VLOOKUP(E202,Riders!$A$2:$D$3458,4,FALSE))/365</f>
        <v>22.627397260273973</v>
      </c>
      <c r="H202" s="1">
        <v>7</v>
      </c>
      <c r="I202" s="41">
        <v>5.2720000000000002</v>
      </c>
      <c r="J202" s="53">
        <f t="shared" si="16"/>
        <v>5.5009999999999994</v>
      </c>
      <c r="K202" s="30">
        <f t="shared" si="17"/>
        <v>0.2289999999999992</v>
      </c>
      <c r="L202" s="53">
        <v>10.773</v>
      </c>
      <c r="M202" s="53">
        <f t="shared" si="18"/>
        <v>66.833751044277363</v>
      </c>
    </row>
    <row r="203" spans="1:13" x14ac:dyDescent="0.45">
      <c r="A203" s="1" t="s">
        <v>408</v>
      </c>
      <c r="B203" s="1">
        <v>2018</v>
      </c>
      <c r="C203" s="2">
        <v>43393</v>
      </c>
      <c r="D203" s="1" t="s">
        <v>30</v>
      </c>
      <c r="E203" s="1" t="s">
        <v>348</v>
      </c>
      <c r="F203" s="1" t="s">
        <v>37</v>
      </c>
      <c r="G203" s="12">
        <f>(C203-VLOOKUP(E203,Riders!$A$2:$D$3458,4,FALSE))/365</f>
        <v>28.947945205479453</v>
      </c>
      <c r="H203" s="1">
        <v>8</v>
      </c>
      <c r="I203" s="41">
        <v>5.3310000000000004</v>
      </c>
      <c r="J203" s="53">
        <f t="shared" si="16"/>
        <v>5.4449999999999994</v>
      </c>
      <c r="K203" s="30">
        <f t="shared" si="17"/>
        <v>0.11399999999999899</v>
      </c>
      <c r="L203" s="53">
        <v>10.776</v>
      </c>
      <c r="M203" s="53">
        <f t="shared" si="18"/>
        <v>66.815144766147</v>
      </c>
    </row>
    <row r="204" spans="1:13" x14ac:dyDescent="0.45">
      <c r="A204" s="1" t="s">
        <v>408</v>
      </c>
      <c r="B204" s="1">
        <v>2018</v>
      </c>
      <c r="C204" s="2">
        <v>43393</v>
      </c>
      <c r="D204" s="1" t="s">
        <v>30</v>
      </c>
      <c r="E204" s="1" t="s">
        <v>360</v>
      </c>
      <c r="F204" s="1" t="s">
        <v>34</v>
      </c>
      <c r="G204" s="12">
        <f>(C204-VLOOKUP(E204,Riders!$A$2:$D$3458,4,FALSE))/365</f>
        <v>31.216438356164385</v>
      </c>
      <c r="H204" s="1">
        <v>9</v>
      </c>
      <c r="I204" s="41">
        <v>5.3179999999999996</v>
      </c>
      <c r="J204" s="53">
        <f t="shared" si="16"/>
        <v>5.4879999999999995</v>
      </c>
      <c r="K204" s="30">
        <f t="shared" si="17"/>
        <v>0.16999999999999993</v>
      </c>
      <c r="L204" s="53">
        <v>10.805999999999999</v>
      </c>
      <c r="M204" s="53">
        <f t="shared" si="18"/>
        <v>66.629650194336492</v>
      </c>
    </row>
    <row r="205" spans="1:13" x14ac:dyDescent="0.45">
      <c r="A205" s="1" t="s">
        <v>408</v>
      </c>
      <c r="B205" s="1">
        <v>2018</v>
      </c>
      <c r="C205" s="2">
        <v>43393</v>
      </c>
      <c r="D205" s="1" t="s">
        <v>30</v>
      </c>
      <c r="E205" s="1" t="s">
        <v>358</v>
      </c>
      <c r="F205" s="1" t="s">
        <v>79</v>
      </c>
      <c r="G205" s="12">
        <f>(C205-VLOOKUP(E205,Riders!$A$2:$D$3458,4,FALSE))/365</f>
        <v>25.736986301369864</v>
      </c>
      <c r="H205" s="1">
        <v>10</v>
      </c>
      <c r="I205" s="41">
        <v>5.3380000000000001</v>
      </c>
      <c r="J205" s="53">
        <f t="shared" si="16"/>
        <v>5.476</v>
      </c>
      <c r="K205" s="30">
        <f t="shared" si="17"/>
        <v>0.1379999999999999</v>
      </c>
      <c r="L205" s="53">
        <v>10.814</v>
      </c>
      <c r="M205" s="53">
        <f t="shared" si="18"/>
        <v>66.580358794155728</v>
      </c>
    </row>
    <row r="206" spans="1:13" x14ac:dyDescent="0.45">
      <c r="A206" s="1" t="s">
        <v>408</v>
      </c>
      <c r="B206" s="1">
        <v>2018</v>
      </c>
      <c r="C206" s="2">
        <v>43393</v>
      </c>
      <c r="D206" s="1" t="s">
        <v>30</v>
      </c>
      <c r="E206" s="1" t="s">
        <v>366</v>
      </c>
      <c r="F206" s="1" t="s">
        <v>143</v>
      </c>
      <c r="G206" s="12">
        <f>(C206-VLOOKUP(E206,Riders!$A$2:$D$3458,4,FALSE))/365</f>
        <v>22.509589041095889</v>
      </c>
      <c r="H206" s="1">
        <v>11</v>
      </c>
      <c r="I206" s="41">
        <v>5.3220000000000001</v>
      </c>
      <c r="J206" s="53">
        <f t="shared" si="16"/>
        <v>5.5639999999999992</v>
      </c>
      <c r="K206" s="30">
        <f t="shared" si="17"/>
        <v>0.2419999999999991</v>
      </c>
      <c r="L206" s="53">
        <v>10.885999999999999</v>
      </c>
      <c r="M206" s="53">
        <f t="shared" si="18"/>
        <v>66.139996325555771</v>
      </c>
    </row>
    <row r="207" spans="1:13" x14ac:dyDescent="0.45">
      <c r="A207" s="1" t="s">
        <v>408</v>
      </c>
      <c r="B207" s="1">
        <v>2018</v>
      </c>
      <c r="C207" s="2">
        <v>43393</v>
      </c>
      <c r="D207" s="1" t="s">
        <v>30</v>
      </c>
      <c r="E207" s="1" t="s">
        <v>381</v>
      </c>
      <c r="F207" s="1" t="s">
        <v>37</v>
      </c>
      <c r="G207" s="12">
        <f>(C207-VLOOKUP(E207,Riders!$A$2:$D$3458,4,FALSE))/365</f>
        <v>20.676712328767124</v>
      </c>
      <c r="H207" s="1">
        <v>12</v>
      </c>
      <c r="I207" s="41">
        <v>5.3639999999999999</v>
      </c>
      <c r="J207" s="53">
        <f t="shared" si="16"/>
        <v>5.5309999999999997</v>
      </c>
      <c r="K207" s="30">
        <f t="shared" si="17"/>
        <v>0.16699999999999982</v>
      </c>
      <c r="L207" s="53">
        <v>10.895</v>
      </c>
      <c r="M207" s="53">
        <f t="shared" si="18"/>
        <v>66.085360256998626</v>
      </c>
    </row>
    <row r="208" spans="1:13" x14ac:dyDescent="0.45">
      <c r="A208" s="1" t="s">
        <v>408</v>
      </c>
      <c r="B208" s="1">
        <v>2018</v>
      </c>
      <c r="C208" s="2">
        <v>43393</v>
      </c>
      <c r="D208" s="1" t="s">
        <v>30</v>
      </c>
      <c r="E208" s="1" t="s">
        <v>376</v>
      </c>
      <c r="F208" s="1" t="s">
        <v>34</v>
      </c>
      <c r="G208" s="12">
        <f>(C208-VLOOKUP(E208,Riders!$A$2:$D$3458,4,FALSE))/365</f>
        <v>20.408219178082192</v>
      </c>
      <c r="H208" s="1">
        <v>13</v>
      </c>
      <c r="I208" s="41">
        <v>5.3570000000000002</v>
      </c>
      <c r="J208" s="53">
        <f t="shared" si="16"/>
        <v>5.54</v>
      </c>
      <c r="K208" s="30">
        <f t="shared" si="17"/>
        <v>0.18299999999999983</v>
      </c>
      <c r="L208" s="53">
        <v>10.897</v>
      </c>
      <c r="M208" s="53">
        <f t="shared" si="18"/>
        <v>66.073231164540701</v>
      </c>
    </row>
    <row r="209" spans="1:13" x14ac:dyDescent="0.45">
      <c r="A209" s="1" t="s">
        <v>408</v>
      </c>
      <c r="B209" s="1">
        <v>2018</v>
      </c>
      <c r="C209" s="2">
        <v>43393</v>
      </c>
      <c r="D209" s="1" t="s">
        <v>30</v>
      </c>
      <c r="E209" s="1" t="s">
        <v>351</v>
      </c>
      <c r="F209" s="1" t="s">
        <v>409</v>
      </c>
      <c r="G209" s="12">
        <f>(C209-VLOOKUP(E209,Riders!$A$2:$D$3458,4,FALSE))/365</f>
        <v>25.720547945205478</v>
      </c>
      <c r="H209" s="1">
        <v>14</v>
      </c>
      <c r="I209" s="41">
        <v>5.3490000000000002</v>
      </c>
      <c r="J209" s="53">
        <f t="shared" si="16"/>
        <v>5.5579999999999998</v>
      </c>
      <c r="K209" s="30">
        <f t="shared" si="17"/>
        <v>0.20899999999999963</v>
      </c>
      <c r="L209" s="53">
        <v>10.907</v>
      </c>
      <c r="M209" s="53">
        <f t="shared" si="18"/>
        <v>66.012652425048131</v>
      </c>
    </row>
    <row r="210" spans="1:13" x14ac:dyDescent="0.45">
      <c r="A210" s="1" t="s">
        <v>408</v>
      </c>
      <c r="B210" s="1">
        <v>2018</v>
      </c>
      <c r="C210" s="2">
        <v>43393</v>
      </c>
      <c r="D210" s="1" t="s">
        <v>30</v>
      </c>
      <c r="E210" s="1" t="s">
        <v>262</v>
      </c>
      <c r="F210" s="1" t="s">
        <v>46</v>
      </c>
      <c r="G210" s="12">
        <f>(C210-VLOOKUP(E210,Riders!$A$2:$D$3458,4,FALSE))/365</f>
        <v>22.038356164383561</v>
      </c>
      <c r="H210" s="1">
        <v>15</v>
      </c>
      <c r="I210" s="41">
        <v>5.3860000000000001</v>
      </c>
      <c r="J210" s="53">
        <f t="shared" si="16"/>
        <v>5.5369999999999999</v>
      </c>
      <c r="K210" s="30">
        <f t="shared" si="17"/>
        <v>0.1509999999999998</v>
      </c>
      <c r="L210" s="53">
        <v>10.923</v>
      </c>
      <c r="M210" s="53">
        <f t="shared" si="18"/>
        <v>65.915957154627847</v>
      </c>
    </row>
    <row r="211" spans="1:13" x14ac:dyDescent="0.45">
      <c r="A211" s="1" t="s">
        <v>408</v>
      </c>
      <c r="B211" s="1">
        <v>2018</v>
      </c>
      <c r="C211" s="2">
        <v>43393</v>
      </c>
      <c r="D211" s="1" t="s">
        <v>30</v>
      </c>
      <c r="E211" s="1" t="s">
        <v>411</v>
      </c>
      <c r="F211" s="1" t="s">
        <v>412</v>
      </c>
      <c r="G211" s="12">
        <f>(C211-VLOOKUP(E211,Riders!$A$2:$D$3458,4,FALSE))/365</f>
        <v>28.268493150684932</v>
      </c>
      <c r="H211" s="1">
        <v>16</v>
      </c>
      <c r="I211" s="41">
        <v>5.3789999999999996</v>
      </c>
      <c r="J211" s="53">
        <f t="shared" si="16"/>
        <v>5.5679999999999996</v>
      </c>
      <c r="K211" s="30">
        <f t="shared" si="17"/>
        <v>0.18900000000000006</v>
      </c>
      <c r="L211" s="53">
        <v>10.946999999999999</v>
      </c>
      <c r="M211" s="53">
        <f t="shared" si="18"/>
        <v>65.771444231296257</v>
      </c>
    </row>
    <row r="212" spans="1:13" x14ac:dyDescent="0.45">
      <c r="A212" s="1" t="s">
        <v>408</v>
      </c>
      <c r="B212" s="1">
        <v>2018</v>
      </c>
      <c r="C212" s="2">
        <v>43393</v>
      </c>
      <c r="D212" s="1" t="s">
        <v>30</v>
      </c>
      <c r="E212" s="1" t="s">
        <v>375</v>
      </c>
      <c r="F212" s="1" t="s">
        <v>413</v>
      </c>
      <c r="G212" s="12">
        <f>(C212-VLOOKUP(E212,Riders!$A$2:$D$3458,4,FALSE))/365</f>
        <v>24.769863013698629</v>
      </c>
      <c r="H212" s="1">
        <v>17</v>
      </c>
      <c r="I212" s="41">
        <v>5.4169999999999998</v>
      </c>
      <c r="J212" s="53">
        <f t="shared" si="16"/>
        <v>5.5619999999999994</v>
      </c>
      <c r="K212" s="30">
        <f t="shared" si="17"/>
        <v>0.14499999999999957</v>
      </c>
      <c r="L212" s="53">
        <v>10.978999999999999</v>
      </c>
      <c r="M212" s="53">
        <f t="shared" si="18"/>
        <v>65.57974314600601</v>
      </c>
    </row>
    <row r="213" spans="1:13" x14ac:dyDescent="0.45">
      <c r="A213" s="1" t="s">
        <v>408</v>
      </c>
      <c r="B213" s="1">
        <v>2018</v>
      </c>
      <c r="C213" s="2">
        <v>43393</v>
      </c>
      <c r="D213" s="1" t="s">
        <v>30</v>
      </c>
      <c r="E213" s="1" t="s">
        <v>228</v>
      </c>
      <c r="F213" s="1" t="s">
        <v>131</v>
      </c>
      <c r="G213" s="12">
        <f>(C213-VLOOKUP(E213,Riders!$A$2:$D$3458,4,FALSE))/365</f>
        <v>26.361643835616437</v>
      </c>
      <c r="H213" s="1">
        <v>18</v>
      </c>
      <c r="I213" s="41">
        <v>5.3979999999999997</v>
      </c>
      <c r="J213" s="53">
        <f t="shared" si="16"/>
        <v>5.5830000000000002</v>
      </c>
      <c r="K213" s="30">
        <f t="shared" si="17"/>
        <v>0.1850000000000005</v>
      </c>
      <c r="L213" s="53">
        <v>10.981</v>
      </c>
      <c r="M213" s="53">
        <f t="shared" si="18"/>
        <v>65.567798925416625</v>
      </c>
    </row>
    <row r="214" spans="1:13" x14ac:dyDescent="0.45">
      <c r="A214" s="1" t="s">
        <v>408</v>
      </c>
      <c r="B214" s="1">
        <v>2018</v>
      </c>
      <c r="C214" s="2">
        <v>43393</v>
      </c>
      <c r="D214" s="1" t="s">
        <v>30</v>
      </c>
      <c r="E214" s="1" t="s">
        <v>354</v>
      </c>
      <c r="F214" s="1" t="s">
        <v>121</v>
      </c>
      <c r="G214" s="12">
        <f>(C214-VLOOKUP(E214,Riders!$A$2:$D$3458,4,FALSE))/365</f>
        <v>23.205479452054796</v>
      </c>
      <c r="H214" s="1">
        <v>19</v>
      </c>
      <c r="I214" s="41">
        <v>5.4210000000000003</v>
      </c>
      <c r="J214" s="53">
        <f t="shared" si="16"/>
        <v>5.6019999999999994</v>
      </c>
      <c r="K214" s="30">
        <f t="shared" si="17"/>
        <v>0.18099999999999916</v>
      </c>
      <c r="L214" s="53">
        <v>11.023</v>
      </c>
      <c r="M214" s="53">
        <f t="shared" si="18"/>
        <v>65.317971514106873</v>
      </c>
    </row>
    <row r="215" spans="1:13" x14ac:dyDescent="0.45">
      <c r="A215" s="1" t="s">
        <v>408</v>
      </c>
      <c r="B215" s="1">
        <v>2018</v>
      </c>
      <c r="C215" s="2">
        <v>43393</v>
      </c>
      <c r="D215" s="1" t="s">
        <v>30</v>
      </c>
      <c r="E215" s="1" t="s">
        <v>353</v>
      </c>
      <c r="F215" s="1" t="s">
        <v>143</v>
      </c>
      <c r="G215" s="12">
        <f>(C215-VLOOKUP(E215,Riders!$A$2:$D$3458,4,FALSE))/365</f>
        <v>30.282191780821918</v>
      </c>
      <c r="H215" s="1">
        <v>20</v>
      </c>
      <c r="I215" s="41">
        <v>5.4489999999999998</v>
      </c>
      <c r="J215" s="53">
        <f t="shared" si="16"/>
        <v>5.6120000000000001</v>
      </c>
      <c r="K215" s="30">
        <f t="shared" si="17"/>
        <v>0.16300000000000026</v>
      </c>
      <c r="L215" s="53">
        <v>11.061</v>
      </c>
      <c r="M215" s="53">
        <f t="shared" si="18"/>
        <v>65.093572009764031</v>
      </c>
    </row>
    <row r="216" spans="1:13" x14ac:dyDescent="0.45">
      <c r="A216" s="1" t="s">
        <v>408</v>
      </c>
      <c r="B216" s="1">
        <v>2018</v>
      </c>
      <c r="C216" s="2">
        <v>43393</v>
      </c>
      <c r="D216" s="1" t="s">
        <v>30</v>
      </c>
      <c r="E216" s="1" t="s">
        <v>347</v>
      </c>
      <c r="F216" s="1" t="s">
        <v>99</v>
      </c>
      <c r="G216" s="12" t="e">
        <f>(C216-VLOOKUP(E216,Riders!$A$2:$D$3458,4,FALSE))/365</f>
        <v>#N/A</v>
      </c>
      <c r="H216" s="1">
        <v>21</v>
      </c>
      <c r="I216" s="41">
        <v>5.4089999999999998</v>
      </c>
      <c r="J216" s="53">
        <f t="shared" si="16"/>
        <v>5.6520000000000001</v>
      </c>
      <c r="K216" s="30">
        <f t="shared" si="17"/>
        <v>0.24300000000000033</v>
      </c>
      <c r="L216" s="53">
        <v>11.061</v>
      </c>
      <c r="M216" s="53">
        <f t="shared" si="18"/>
        <v>65.093572009764031</v>
      </c>
    </row>
    <row r="217" spans="1:13" x14ac:dyDescent="0.45">
      <c r="A217" s="1" t="s">
        <v>408</v>
      </c>
      <c r="B217" s="1">
        <v>2018</v>
      </c>
      <c r="C217" s="2">
        <v>43393</v>
      </c>
      <c r="D217" s="1" t="s">
        <v>30</v>
      </c>
      <c r="E217" s="41" t="s">
        <v>386</v>
      </c>
      <c r="F217" s="1" t="s">
        <v>64</v>
      </c>
      <c r="G217" s="12">
        <f>(C217-VLOOKUP(E217,Riders!$A$2:$D$3458,4,FALSE))/365</f>
        <v>28.547945205479451</v>
      </c>
      <c r="H217" s="1">
        <v>22</v>
      </c>
      <c r="I217" s="41">
        <v>5.4710000000000001</v>
      </c>
      <c r="J217" s="53">
        <f t="shared" si="16"/>
        <v>5.6349999999999998</v>
      </c>
      <c r="K217" s="30">
        <f t="shared" si="17"/>
        <v>0.1639999999999997</v>
      </c>
      <c r="L217" s="53">
        <v>11.106</v>
      </c>
      <c r="M217" s="53">
        <f t="shared" si="18"/>
        <v>64.829821717990271</v>
      </c>
    </row>
    <row r="218" spans="1:13" x14ac:dyDescent="0.45">
      <c r="A218" s="1" t="s">
        <v>408</v>
      </c>
      <c r="B218" s="1">
        <v>2018</v>
      </c>
      <c r="C218" s="2">
        <v>43393</v>
      </c>
      <c r="D218" s="1" t="s">
        <v>30</v>
      </c>
      <c r="E218" s="1" t="s">
        <v>405</v>
      </c>
      <c r="F218" s="1" t="s">
        <v>79</v>
      </c>
      <c r="G218" s="12">
        <f>(C218-VLOOKUP(E218,Riders!$A$2:$D$3458,4,FALSE))/365</f>
        <v>19.002739726027396</v>
      </c>
      <c r="H218" s="1">
        <v>23</v>
      </c>
      <c r="I218" s="41">
        <v>5.49</v>
      </c>
      <c r="J218" s="53">
        <f t="shared" si="16"/>
        <v>5.6389999999999993</v>
      </c>
      <c r="K218" s="30">
        <f t="shared" si="17"/>
        <v>0.14899999999999913</v>
      </c>
      <c r="L218" s="53">
        <v>11.129</v>
      </c>
      <c r="M218" s="53">
        <f t="shared" si="18"/>
        <v>64.69583969808609</v>
      </c>
    </row>
    <row r="219" spans="1:13" x14ac:dyDescent="0.45">
      <c r="A219" s="1" t="s">
        <v>408</v>
      </c>
      <c r="B219" s="1">
        <v>2018</v>
      </c>
      <c r="C219" s="2">
        <v>43393</v>
      </c>
      <c r="D219" s="1" t="s">
        <v>30</v>
      </c>
      <c r="E219" s="1" t="s">
        <v>399</v>
      </c>
      <c r="F219" s="1" t="s">
        <v>49</v>
      </c>
      <c r="G219" s="12">
        <f>(C219-VLOOKUP(E219,Riders!$A$2:$D$3458,4,FALSE))/365</f>
        <v>24.19178082191781</v>
      </c>
      <c r="H219" s="1">
        <v>24</v>
      </c>
      <c r="I219" s="41"/>
      <c r="J219" s="53" t="str">
        <f t="shared" si="16"/>
        <v/>
      </c>
      <c r="K219" s="30" t="str">
        <f t="shared" si="17"/>
        <v/>
      </c>
      <c r="L219" s="53">
        <v>11.132999999999999</v>
      </c>
      <c r="M219" s="53">
        <f t="shared" si="18"/>
        <v>64.672594987873893</v>
      </c>
    </row>
    <row r="220" spans="1:13" x14ac:dyDescent="0.45">
      <c r="A220" s="1" t="s">
        <v>408</v>
      </c>
      <c r="B220" s="1">
        <v>2018</v>
      </c>
      <c r="C220" s="2">
        <v>43393</v>
      </c>
      <c r="D220" s="1" t="s">
        <v>30</v>
      </c>
      <c r="E220" s="1" t="s">
        <v>400</v>
      </c>
      <c r="F220" s="1" t="s">
        <v>58</v>
      </c>
      <c r="G220" s="12">
        <f>(C220-VLOOKUP(E220,Riders!$A$2:$D$3458,4,FALSE))/365</f>
        <v>24.684931506849313</v>
      </c>
      <c r="H220" s="1">
        <v>25</v>
      </c>
      <c r="I220" s="41">
        <v>5.468</v>
      </c>
      <c r="J220" s="53">
        <f t="shared" si="16"/>
        <v>5.6969999999999992</v>
      </c>
      <c r="K220" s="30">
        <f t="shared" si="17"/>
        <v>0.2289999999999992</v>
      </c>
      <c r="L220" s="53">
        <v>11.164999999999999</v>
      </c>
      <c r="M220" s="53">
        <f t="shared" si="18"/>
        <v>64.487236901030016</v>
      </c>
    </row>
    <row r="221" spans="1:13" x14ac:dyDescent="0.45">
      <c r="A221" s="1" t="s">
        <v>408</v>
      </c>
      <c r="B221" s="1">
        <v>2018</v>
      </c>
      <c r="C221" s="2">
        <v>43393</v>
      </c>
      <c r="D221" s="1" t="s">
        <v>30</v>
      </c>
      <c r="E221" s="1" t="s">
        <v>394</v>
      </c>
      <c r="F221" s="1" t="s">
        <v>43</v>
      </c>
      <c r="G221" s="12">
        <f>(C221-VLOOKUP(E221,Riders!$A$2:$D$3458,4,FALSE))/365</f>
        <v>20.008219178082193</v>
      </c>
      <c r="H221" s="1">
        <v>26</v>
      </c>
      <c r="I221" s="41">
        <v>5.4909999999999997</v>
      </c>
      <c r="J221" s="53">
        <f t="shared" si="16"/>
        <v>5.6910000000000007</v>
      </c>
      <c r="K221" s="30">
        <f t="shared" si="17"/>
        <v>0.20000000000000107</v>
      </c>
      <c r="L221" s="53">
        <v>11.182</v>
      </c>
      <c r="M221" s="53">
        <f t="shared" si="18"/>
        <v>64.389196923627253</v>
      </c>
    </row>
    <row r="222" spans="1:13" x14ac:dyDescent="0.45">
      <c r="A222" s="1" t="s">
        <v>408</v>
      </c>
      <c r="B222" s="1">
        <v>2018</v>
      </c>
      <c r="C222" s="2">
        <v>43393</v>
      </c>
      <c r="D222" s="1" t="s">
        <v>30</v>
      </c>
      <c r="E222" s="1" t="s">
        <v>414</v>
      </c>
      <c r="F222" s="1" t="s">
        <v>265</v>
      </c>
      <c r="G222" s="12">
        <f>(C222-VLOOKUP(E222,Riders!$A$2:$D$3458,4,FALSE))/365</f>
        <v>29.627397260273973</v>
      </c>
      <c r="H222" s="1">
        <v>27</v>
      </c>
      <c r="I222" s="41"/>
      <c r="J222" s="53" t="str">
        <f t="shared" si="16"/>
        <v/>
      </c>
      <c r="K222" s="30" t="str">
        <f t="shared" si="17"/>
        <v/>
      </c>
      <c r="L222" s="53">
        <v>11.37</v>
      </c>
      <c r="M222" s="53">
        <f t="shared" si="18"/>
        <v>63.324538258575203</v>
      </c>
    </row>
    <row r="223" spans="1:13" x14ac:dyDescent="0.45">
      <c r="A223" s="1" t="s">
        <v>408</v>
      </c>
      <c r="B223" s="1">
        <v>2018</v>
      </c>
      <c r="C223" s="2">
        <v>43393</v>
      </c>
      <c r="D223" s="1" t="s">
        <v>30</v>
      </c>
      <c r="E223" s="1" t="s">
        <v>403</v>
      </c>
      <c r="F223" s="1" t="s">
        <v>61</v>
      </c>
      <c r="G223" s="12">
        <f>(C223-VLOOKUP(E223,Riders!$A$2:$D$3458,4,FALSE))/365</f>
        <v>21.610958904109587</v>
      </c>
      <c r="H223" s="1">
        <v>28</v>
      </c>
      <c r="I223" s="41">
        <v>5.5789999999999997</v>
      </c>
      <c r="J223" s="53">
        <f t="shared" si="16"/>
        <v>5.801000000000001</v>
      </c>
      <c r="K223" s="30">
        <f t="shared" si="17"/>
        <v>0.22200000000000131</v>
      </c>
      <c r="L223" s="53">
        <v>11.38</v>
      </c>
      <c r="M223" s="53">
        <f t="shared" si="18"/>
        <v>63.268892794376093</v>
      </c>
    </row>
    <row r="224" spans="1:13" x14ac:dyDescent="0.45">
      <c r="A224" s="1" t="s">
        <v>408</v>
      </c>
      <c r="B224" s="1">
        <v>2018</v>
      </c>
      <c r="C224" s="2">
        <v>43393</v>
      </c>
      <c r="D224" s="1" t="s">
        <v>30</v>
      </c>
      <c r="E224" s="1" t="s">
        <v>387</v>
      </c>
      <c r="F224" s="1" t="s">
        <v>58</v>
      </c>
      <c r="G224" s="12">
        <f>(C224-VLOOKUP(E224,Riders!$A$2:$D$3458,4,FALSE))/365</f>
        <v>21.676712328767124</v>
      </c>
      <c r="H224" s="1">
        <v>29</v>
      </c>
      <c r="I224" s="41"/>
      <c r="J224" s="53" t="str">
        <f t="shared" si="16"/>
        <v/>
      </c>
      <c r="K224" s="30" t="str">
        <f t="shared" si="17"/>
        <v/>
      </c>
      <c r="L224" s="53">
        <v>11.454000000000001</v>
      </c>
      <c r="M224" s="53">
        <f t="shared" si="18"/>
        <v>62.860136196961754</v>
      </c>
    </row>
    <row r="225" spans="1:13" x14ac:dyDescent="0.45">
      <c r="A225" s="1" t="s">
        <v>408</v>
      </c>
      <c r="B225" s="1">
        <v>2018</v>
      </c>
      <c r="C225" s="2">
        <v>43393</v>
      </c>
      <c r="D225" s="1" t="s">
        <v>30</v>
      </c>
      <c r="E225" s="1" t="s">
        <v>368</v>
      </c>
      <c r="F225" s="1" t="s">
        <v>131</v>
      </c>
      <c r="G225" s="12">
        <f>(C225-VLOOKUP(E225,Riders!$A$2:$D$3458,4,FALSE))/365</f>
        <v>30.260273972602739</v>
      </c>
      <c r="H225" s="1">
        <v>30</v>
      </c>
      <c r="I225" s="41"/>
      <c r="J225" s="53" t="str">
        <f t="shared" si="16"/>
        <v/>
      </c>
      <c r="K225" s="30" t="str">
        <f t="shared" si="17"/>
        <v/>
      </c>
      <c r="L225" s="53">
        <v>11.58</v>
      </c>
      <c r="M225" s="53">
        <f t="shared" si="18"/>
        <v>62.176165803108809</v>
      </c>
    </row>
    <row r="226" spans="1:13" x14ac:dyDescent="0.45">
      <c r="A226" s="1" t="s">
        <v>408</v>
      </c>
      <c r="B226" s="1">
        <v>2018</v>
      </c>
      <c r="C226" s="2">
        <v>43393</v>
      </c>
      <c r="D226" s="1" t="s">
        <v>30</v>
      </c>
      <c r="E226" s="1" t="s">
        <v>415</v>
      </c>
      <c r="F226" s="1" t="s">
        <v>115</v>
      </c>
      <c r="G226" s="12" t="e">
        <f>(C226-VLOOKUP(E226,Riders!$A$2:$D$3458,4,FALSE))/365</f>
        <v>#N/A</v>
      </c>
      <c r="H226" s="1">
        <v>31</v>
      </c>
      <c r="I226" s="41"/>
      <c r="J226" s="53" t="str">
        <f t="shared" si="16"/>
        <v/>
      </c>
      <c r="K226" s="30" t="str">
        <f t="shared" si="17"/>
        <v/>
      </c>
      <c r="L226" s="53">
        <v>11.61</v>
      </c>
      <c r="M226" s="53">
        <f t="shared" si="18"/>
        <v>62.015503875968996</v>
      </c>
    </row>
    <row r="227" spans="1:13" x14ac:dyDescent="0.45">
      <c r="A227" s="1" t="s">
        <v>408</v>
      </c>
      <c r="B227" s="1">
        <v>2018</v>
      </c>
      <c r="C227" s="2">
        <v>43393</v>
      </c>
      <c r="D227" s="1" t="s">
        <v>30</v>
      </c>
      <c r="E227" s="1" t="s">
        <v>371</v>
      </c>
      <c r="F227" s="1" t="s">
        <v>55</v>
      </c>
      <c r="G227" s="12">
        <f>(C227-VLOOKUP(E227,Riders!$A$2:$D$3458,4,FALSE))/365</f>
        <v>21.194520547945206</v>
      </c>
      <c r="H227" s="1">
        <v>32</v>
      </c>
      <c r="I227" s="41"/>
      <c r="J227" s="53" t="str">
        <f t="shared" si="16"/>
        <v/>
      </c>
      <c r="K227" s="30" t="str">
        <f t="shared" si="17"/>
        <v/>
      </c>
      <c r="L227" s="53">
        <v>11.656000000000001</v>
      </c>
      <c r="M227" s="53">
        <f t="shared" si="18"/>
        <v>61.770761839396016</v>
      </c>
    </row>
    <row r="228" spans="1:13" x14ac:dyDescent="0.45">
      <c r="A228" s="1" t="s">
        <v>408</v>
      </c>
      <c r="B228" s="1">
        <v>2018</v>
      </c>
      <c r="C228" s="2">
        <v>43393</v>
      </c>
      <c r="D228" s="1" t="s">
        <v>30</v>
      </c>
      <c r="E228" s="1" t="s">
        <v>388</v>
      </c>
      <c r="F228" s="1" t="s">
        <v>416</v>
      </c>
      <c r="G228" s="12">
        <f>(C228-VLOOKUP(E228,Riders!$A$2:$D$3458,4,FALSE))/365</f>
        <v>23.550684931506851</v>
      </c>
      <c r="H228" s="1">
        <v>33</v>
      </c>
      <c r="I228" s="41">
        <v>5.8239999999999998</v>
      </c>
      <c r="J228" s="53">
        <f t="shared" si="16"/>
        <v>6.0060000000000002</v>
      </c>
      <c r="K228" s="30">
        <f t="shared" si="17"/>
        <v>0.18200000000000038</v>
      </c>
      <c r="L228" s="53">
        <v>11.83</v>
      </c>
      <c r="M228" s="53">
        <f t="shared" si="18"/>
        <v>60.862214708368555</v>
      </c>
    </row>
    <row r="229" spans="1:13" x14ac:dyDescent="0.45">
      <c r="A229" s="1" t="s">
        <v>166</v>
      </c>
      <c r="B229" s="1">
        <v>2018</v>
      </c>
      <c r="C229" s="2">
        <v>43400</v>
      </c>
      <c r="D229" s="1" t="s">
        <v>30</v>
      </c>
      <c r="E229" s="1" t="s">
        <v>343</v>
      </c>
      <c r="F229" s="1" t="s">
        <v>91</v>
      </c>
      <c r="G229" s="12">
        <f>(C229-VLOOKUP(E229,Riders!$A$2:$D$3458,4,FALSE))/365</f>
        <v>27.931506849315067</v>
      </c>
      <c r="H229" s="4">
        <v>1</v>
      </c>
      <c r="I229" s="41">
        <v>5.23</v>
      </c>
      <c r="J229" s="53">
        <f t="shared" ref="J229:J268" si="19">L229-I229</f>
        <v>5.2840186915887841</v>
      </c>
      <c r="K229" s="30">
        <f t="shared" ref="K229:K292" si="20">J229-I229</f>
        <v>5.4018691588783696E-2</v>
      </c>
      <c r="L229" s="53">
        <f t="shared" ref="L229:L268" si="21">720/M229</f>
        <v>10.514018691588785</v>
      </c>
      <c r="M229" s="53">
        <v>68.48</v>
      </c>
    </row>
    <row r="230" spans="1:13" x14ac:dyDescent="0.45">
      <c r="A230" s="1" t="s">
        <v>166</v>
      </c>
      <c r="B230" s="1">
        <v>2018</v>
      </c>
      <c r="C230" s="2">
        <v>43400</v>
      </c>
      <c r="D230" s="1" t="s">
        <v>30</v>
      </c>
      <c r="E230" s="1" t="s">
        <v>352</v>
      </c>
      <c r="F230" s="1" t="s">
        <v>409</v>
      </c>
      <c r="G230" s="12">
        <f>(C230-VLOOKUP(E230,Riders!$A$2:$D$3458,4,FALSE))/365</f>
        <v>24.019178082191782</v>
      </c>
      <c r="H230" s="4">
        <v>2</v>
      </c>
      <c r="I230" s="41">
        <v>5.2770000000000001</v>
      </c>
      <c r="J230" s="53">
        <f t="shared" si="19"/>
        <v>5.415010692010692</v>
      </c>
      <c r="K230" s="30">
        <f t="shared" si="20"/>
        <v>0.13801069201069183</v>
      </c>
      <c r="L230" s="53">
        <f t="shared" si="21"/>
        <v>10.692010692010692</v>
      </c>
      <c r="M230" s="53">
        <v>67.34</v>
      </c>
    </row>
    <row r="231" spans="1:13" x14ac:dyDescent="0.45">
      <c r="A231" s="1" t="s">
        <v>166</v>
      </c>
      <c r="B231" s="1">
        <v>2018</v>
      </c>
      <c r="C231" s="2">
        <v>43400</v>
      </c>
      <c r="D231" s="1" t="s">
        <v>30</v>
      </c>
      <c r="E231" s="1" t="s">
        <v>365</v>
      </c>
      <c r="F231" s="1" t="s">
        <v>88</v>
      </c>
      <c r="G231" s="12">
        <f>(C231-VLOOKUP(E231,Riders!$A$2:$D$3458,4,FALSE))/365</f>
        <v>21.123287671232877</v>
      </c>
      <c r="H231" s="4">
        <v>3</v>
      </c>
      <c r="I231" s="41">
        <v>5.3410000000000002</v>
      </c>
      <c r="J231" s="53">
        <f t="shared" si="19"/>
        <v>5.3680268171879879</v>
      </c>
      <c r="K231" s="30">
        <f t="shared" si="20"/>
        <v>2.7026817187987717E-2</v>
      </c>
      <c r="L231" s="53">
        <f t="shared" si="21"/>
        <v>10.709026817187988</v>
      </c>
      <c r="M231" s="53">
        <v>67.233000000000004</v>
      </c>
    </row>
    <row r="232" spans="1:13" x14ac:dyDescent="0.45">
      <c r="A232" s="1" t="s">
        <v>166</v>
      </c>
      <c r="B232" s="1">
        <v>2018</v>
      </c>
      <c r="C232" s="2">
        <v>43400</v>
      </c>
      <c r="D232" s="1" t="s">
        <v>30</v>
      </c>
      <c r="E232" s="1" t="s">
        <v>346</v>
      </c>
      <c r="F232" s="1" t="s">
        <v>52</v>
      </c>
      <c r="G232" s="12">
        <f>(C232-VLOOKUP(E232,Riders!$A$2:$D$3458,4,FALSE))/365</f>
        <v>19.515068493150686</v>
      </c>
      <c r="H232" s="4">
        <v>4</v>
      </c>
      <c r="I232" s="41">
        <v>5.3179999999999996</v>
      </c>
      <c r="J232" s="53">
        <f t="shared" si="19"/>
        <v>5.3999540616580077</v>
      </c>
      <c r="K232" s="30">
        <f t="shared" si="20"/>
        <v>8.1954061658008115E-2</v>
      </c>
      <c r="L232" s="53">
        <f t="shared" si="21"/>
        <v>10.717954061658007</v>
      </c>
      <c r="M232" s="53">
        <v>67.177000000000007</v>
      </c>
    </row>
    <row r="233" spans="1:13" x14ac:dyDescent="0.45">
      <c r="A233" s="1" t="s">
        <v>166</v>
      </c>
      <c r="B233" s="1">
        <v>2018</v>
      </c>
      <c r="C233" s="2">
        <v>43400</v>
      </c>
      <c r="D233" s="1" t="s">
        <v>30</v>
      </c>
      <c r="E233" s="1" t="s">
        <v>344</v>
      </c>
      <c r="F233" s="1" t="s">
        <v>55</v>
      </c>
      <c r="G233" s="12">
        <f>(C233-VLOOKUP(E233,Riders!$A$2:$D$3458,4,FALSE))/365</f>
        <v>31.482191780821918</v>
      </c>
      <c r="H233" s="4">
        <v>5</v>
      </c>
      <c r="I233" s="41">
        <v>5.2960000000000003</v>
      </c>
      <c r="J233" s="53">
        <f t="shared" si="19"/>
        <v>5.4499478821527729</v>
      </c>
      <c r="K233" s="30">
        <f t="shared" si="20"/>
        <v>0.15394788215277266</v>
      </c>
      <c r="L233" s="53">
        <f t="shared" si="21"/>
        <v>10.745947882152773</v>
      </c>
      <c r="M233" s="53">
        <v>67.001999999999995</v>
      </c>
    </row>
    <row r="234" spans="1:13" x14ac:dyDescent="0.45">
      <c r="A234" s="1" t="s">
        <v>166</v>
      </c>
      <c r="B234" s="1">
        <v>2018</v>
      </c>
      <c r="C234" s="2">
        <v>43400</v>
      </c>
      <c r="D234" s="1" t="s">
        <v>30</v>
      </c>
      <c r="E234" s="1" t="s">
        <v>349</v>
      </c>
      <c r="F234" s="1" t="s">
        <v>91</v>
      </c>
      <c r="G234" s="12">
        <f>(C234-VLOOKUP(E234,Riders!$A$2:$D$3458,4,FALSE))/365</f>
        <v>30.789041095890411</v>
      </c>
      <c r="H234" s="4">
        <v>6</v>
      </c>
      <c r="I234" s="41">
        <v>5.319</v>
      </c>
      <c r="J234" s="53">
        <f t="shared" si="19"/>
        <v>5.4599271973292227</v>
      </c>
      <c r="K234" s="30">
        <f t="shared" si="20"/>
        <v>0.14092719732922276</v>
      </c>
      <c r="L234" s="53">
        <f t="shared" si="21"/>
        <v>10.778927197329223</v>
      </c>
      <c r="M234" s="53">
        <v>66.796999999999997</v>
      </c>
    </row>
    <row r="235" spans="1:13" x14ac:dyDescent="0.45">
      <c r="A235" s="1" t="s">
        <v>166</v>
      </c>
      <c r="B235" s="1">
        <v>2018</v>
      </c>
      <c r="C235" s="2">
        <v>43400</v>
      </c>
      <c r="D235" s="1" t="s">
        <v>30</v>
      </c>
      <c r="E235" s="1" t="s">
        <v>360</v>
      </c>
      <c r="F235" s="1" t="s">
        <v>417</v>
      </c>
      <c r="G235" s="12">
        <f>(C235-VLOOKUP(E235,Riders!$A$2:$D$3458,4,FALSE))/365</f>
        <v>31.235616438356164</v>
      </c>
      <c r="H235" s="4">
        <v>7</v>
      </c>
      <c r="I235" s="41">
        <v>5.3529999999999998</v>
      </c>
      <c r="J235" s="53">
        <f t="shared" si="19"/>
        <v>5.4370731327179005</v>
      </c>
      <c r="K235" s="30">
        <f t="shared" si="20"/>
        <v>8.4073132717900734E-2</v>
      </c>
      <c r="L235" s="53">
        <f t="shared" si="21"/>
        <v>10.7900731327179</v>
      </c>
      <c r="M235" s="53">
        <v>66.727999999999994</v>
      </c>
    </row>
    <row r="236" spans="1:13" x14ac:dyDescent="0.45">
      <c r="A236" s="1" t="s">
        <v>166</v>
      </c>
      <c r="B236" s="1">
        <v>2018</v>
      </c>
      <c r="C236" s="2">
        <v>43400</v>
      </c>
      <c r="D236" s="1" t="s">
        <v>30</v>
      </c>
      <c r="E236" s="1" t="s">
        <v>348</v>
      </c>
      <c r="F236" s="1" t="s">
        <v>37</v>
      </c>
      <c r="G236" s="12">
        <f>(C236-VLOOKUP(E236,Riders!$A$2:$D$3458,4,FALSE))/365</f>
        <v>28.967123287671232</v>
      </c>
      <c r="H236" s="4">
        <v>8</v>
      </c>
      <c r="I236" s="41">
        <v>5.343</v>
      </c>
      <c r="J236" s="53">
        <f t="shared" si="19"/>
        <v>5.5029869848156174</v>
      </c>
      <c r="K236" s="30">
        <f t="shared" si="20"/>
        <v>0.15998698481561746</v>
      </c>
      <c r="L236" s="53">
        <f t="shared" si="21"/>
        <v>10.845986984815617</v>
      </c>
      <c r="M236" s="53">
        <v>66.384</v>
      </c>
    </row>
    <row r="237" spans="1:13" x14ac:dyDescent="0.45">
      <c r="A237" s="1" t="s">
        <v>166</v>
      </c>
      <c r="B237" s="1">
        <v>2018</v>
      </c>
      <c r="C237" s="2">
        <v>43400</v>
      </c>
      <c r="D237" s="1" t="s">
        <v>30</v>
      </c>
      <c r="E237" s="1" t="s">
        <v>418</v>
      </c>
      <c r="F237" s="1" t="s">
        <v>96</v>
      </c>
      <c r="G237" s="12">
        <f>(C237-VLOOKUP(E237,Riders!$A$2:$D$3458,4,FALSE))/365</f>
        <v>20.43013698630137</v>
      </c>
      <c r="H237" s="4">
        <v>9</v>
      </c>
      <c r="I237" s="41">
        <v>5.3220000000000001</v>
      </c>
      <c r="J237" s="53">
        <f t="shared" si="19"/>
        <v>5.5239869848156173</v>
      </c>
      <c r="K237" s="30">
        <f t="shared" si="20"/>
        <v>0.20198698481561728</v>
      </c>
      <c r="L237" s="53">
        <f t="shared" si="21"/>
        <v>10.845986984815617</v>
      </c>
      <c r="M237" s="53">
        <v>66.384</v>
      </c>
    </row>
    <row r="238" spans="1:13" x14ac:dyDescent="0.45">
      <c r="A238" s="1" t="s">
        <v>166</v>
      </c>
      <c r="B238" s="1">
        <v>2018</v>
      </c>
      <c r="C238" s="2">
        <v>43400</v>
      </c>
      <c r="D238" s="1" t="s">
        <v>30</v>
      </c>
      <c r="E238" s="1" t="s">
        <v>350</v>
      </c>
      <c r="F238" s="1" t="s">
        <v>88</v>
      </c>
      <c r="G238" s="12">
        <f>(C238-VLOOKUP(E238,Riders!$A$2:$D$3458,4,FALSE))/365</f>
        <v>20.797260273972604</v>
      </c>
      <c r="H238" s="4">
        <v>10</v>
      </c>
      <c r="I238" s="41">
        <v>5.3739999999999997</v>
      </c>
      <c r="J238" s="53">
        <f t="shared" si="19"/>
        <v>5.4760730872978813</v>
      </c>
      <c r="K238" s="30">
        <f t="shared" si="20"/>
        <v>0.10207308729788167</v>
      </c>
      <c r="L238" s="53">
        <f t="shared" si="21"/>
        <v>10.850073087297881</v>
      </c>
      <c r="M238" s="53">
        <v>66.358999999999995</v>
      </c>
    </row>
    <row r="239" spans="1:13" x14ac:dyDescent="0.45">
      <c r="A239" s="1" t="s">
        <v>166</v>
      </c>
      <c r="B239" s="1">
        <v>2018</v>
      </c>
      <c r="C239" s="2">
        <v>43400</v>
      </c>
      <c r="D239" s="1" t="s">
        <v>30</v>
      </c>
      <c r="E239" s="1" t="s">
        <v>366</v>
      </c>
      <c r="F239" s="1" t="s">
        <v>143</v>
      </c>
      <c r="G239" s="12">
        <f>(C239-VLOOKUP(E239,Riders!$A$2:$D$3458,4,FALSE))/365</f>
        <v>22.528767123287672</v>
      </c>
      <c r="H239" s="4">
        <v>11</v>
      </c>
      <c r="I239" s="41">
        <v>5.3410000000000002</v>
      </c>
      <c r="J239" s="53">
        <f t="shared" si="19"/>
        <v>5.5149624866185194</v>
      </c>
      <c r="K239" s="30">
        <f t="shared" si="20"/>
        <v>0.17396248661851921</v>
      </c>
      <c r="L239" s="53">
        <f t="shared" si="21"/>
        <v>10.85596248661852</v>
      </c>
      <c r="M239" s="53">
        <v>66.322999999999993</v>
      </c>
    </row>
    <row r="240" spans="1:13" x14ac:dyDescent="0.45">
      <c r="A240" s="1" t="s">
        <v>166</v>
      </c>
      <c r="B240" s="1">
        <v>2018</v>
      </c>
      <c r="C240" s="2">
        <v>43400</v>
      </c>
      <c r="D240" s="1" t="s">
        <v>30</v>
      </c>
      <c r="E240" s="1" t="s">
        <v>376</v>
      </c>
      <c r="F240" s="1" t="s">
        <v>34</v>
      </c>
      <c r="G240" s="12">
        <f>(C240-VLOOKUP(E240,Riders!$A$2:$D$3458,4,FALSE))/365</f>
        <v>20.427397260273974</v>
      </c>
      <c r="H240" s="4">
        <v>12</v>
      </c>
      <c r="I240" s="41">
        <v>5.38</v>
      </c>
      <c r="J240" s="53">
        <f t="shared" si="19"/>
        <v>5.4959686409570869</v>
      </c>
      <c r="K240" s="30">
        <f t="shared" si="20"/>
        <v>0.11596864095708703</v>
      </c>
      <c r="L240" s="53">
        <f t="shared" si="21"/>
        <v>10.875968640957087</v>
      </c>
      <c r="M240" s="53">
        <v>66.200999999999993</v>
      </c>
    </row>
    <row r="241" spans="1:13" x14ac:dyDescent="0.45">
      <c r="A241" s="1" t="s">
        <v>166</v>
      </c>
      <c r="B241" s="1">
        <v>2018</v>
      </c>
      <c r="C241" s="2">
        <v>43400</v>
      </c>
      <c r="D241" s="1" t="s">
        <v>30</v>
      </c>
      <c r="E241" s="1" t="s">
        <v>358</v>
      </c>
      <c r="F241" s="1" t="s">
        <v>79</v>
      </c>
      <c r="G241" s="12">
        <f>(C241-VLOOKUP(E241,Riders!$A$2:$D$3458,4,FALSE))/365</f>
        <v>25.756164383561643</v>
      </c>
      <c r="H241" s="4">
        <v>13</v>
      </c>
      <c r="I241" s="41">
        <v>5.3970000000000002</v>
      </c>
      <c r="J241" s="53">
        <f t="shared" si="19"/>
        <v>5.4889993952222547</v>
      </c>
      <c r="K241" s="30">
        <f t="shared" si="20"/>
        <v>9.1999395222254421E-2</v>
      </c>
      <c r="L241" s="53">
        <f t="shared" si="21"/>
        <v>10.885999395222255</v>
      </c>
      <c r="M241" s="53">
        <v>66.14</v>
      </c>
    </row>
    <row r="242" spans="1:13" x14ac:dyDescent="0.45">
      <c r="A242" s="1" t="s">
        <v>166</v>
      </c>
      <c r="B242" s="1">
        <v>2018</v>
      </c>
      <c r="C242" s="2">
        <v>43400</v>
      </c>
      <c r="D242" s="1" t="s">
        <v>30</v>
      </c>
      <c r="E242" s="1" t="s">
        <v>357</v>
      </c>
      <c r="F242" s="1" t="s">
        <v>99</v>
      </c>
      <c r="G242" s="12">
        <f>(C242-VLOOKUP(E242,Riders!$A$2:$D$3458,4,FALSE))/365</f>
        <v>22.646575342465752</v>
      </c>
      <c r="H242" s="4">
        <v>14</v>
      </c>
      <c r="I242" s="41">
        <v>5.3520000000000003</v>
      </c>
      <c r="J242" s="53">
        <f t="shared" si="19"/>
        <v>5.5559340069992569</v>
      </c>
      <c r="K242" s="30">
        <f t="shared" si="20"/>
        <v>0.20393400699925657</v>
      </c>
      <c r="L242" s="53">
        <f t="shared" si="21"/>
        <v>10.907934006999257</v>
      </c>
      <c r="M242" s="53">
        <v>66.007000000000005</v>
      </c>
    </row>
    <row r="243" spans="1:13" x14ac:dyDescent="0.45">
      <c r="A243" s="1" t="s">
        <v>166</v>
      </c>
      <c r="B243" s="1">
        <v>2018</v>
      </c>
      <c r="C243" s="2">
        <v>43400</v>
      </c>
      <c r="D243" s="1" t="s">
        <v>30</v>
      </c>
      <c r="E243" s="1" t="s">
        <v>400</v>
      </c>
      <c r="F243" s="1" t="s">
        <v>58</v>
      </c>
      <c r="G243" s="12">
        <f>(C243-VLOOKUP(E243,Riders!$A$2:$D$3458,4,FALSE))/365</f>
        <v>24.704109589041096</v>
      </c>
      <c r="H243" s="4">
        <v>15</v>
      </c>
      <c r="I243" s="41">
        <v>5.3890000000000002</v>
      </c>
      <c r="J243" s="53">
        <f t="shared" si="19"/>
        <v>5.536976509150505</v>
      </c>
      <c r="K243" s="30">
        <f t="shared" si="20"/>
        <v>0.14797650915050475</v>
      </c>
      <c r="L243" s="53">
        <f t="shared" si="21"/>
        <v>10.925976509150505</v>
      </c>
      <c r="M243" s="53">
        <v>65.897999999999996</v>
      </c>
    </row>
    <row r="244" spans="1:13" x14ac:dyDescent="0.45">
      <c r="A244" s="1" t="s">
        <v>166</v>
      </c>
      <c r="B244" s="1">
        <v>2018</v>
      </c>
      <c r="C244" s="2">
        <v>43400</v>
      </c>
      <c r="D244" s="1" t="s">
        <v>30</v>
      </c>
      <c r="E244" s="41" t="s">
        <v>347</v>
      </c>
      <c r="F244" s="1" t="s">
        <v>99</v>
      </c>
      <c r="G244" s="12" t="e">
        <f>(C244-VLOOKUP(E244,Riders!$A$2:$D$3458,4,FALSE))/365</f>
        <v>#N/A</v>
      </c>
      <c r="H244" s="4">
        <v>16</v>
      </c>
      <c r="I244" s="41">
        <v>5.4290000000000003</v>
      </c>
      <c r="J244" s="53">
        <f t="shared" si="19"/>
        <v>5.5170753758912685</v>
      </c>
      <c r="K244" s="30">
        <f t="shared" si="20"/>
        <v>8.8075375891268237E-2</v>
      </c>
      <c r="L244" s="53">
        <f t="shared" si="21"/>
        <v>10.946075375891269</v>
      </c>
      <c r="M244" s="53">
        <v>65.777000000000001</v>
      </c>
    </row>
    <row r="245" spans="1:13" x14ac:dyDescent="0.45">
      <c r="A245" s="1" t="s">
        <v>166</v>
      </c>
      <c r="B245" s="1">
        <v>2018</v>
      </c>
      <c r="C245" s="2">
        <v>43400</v>
      </c>
      <c r="D245" s="1" t="s">
        <v>30</v>
      </c>
      <c r="E245" s="1" t="s">
        <v>379</v>
      </c>
      <c r="F245" s="1" t="s">
        <v>67</v>
      </c>
      <c r="G245" s="12">
        <f>(C245-VLOOKUP(E245,Riders!$A$2:$D$3458,4,FALSE))/365</f>
        <v>26.158904109589042</v>
      </c>
      <c r="H245" s="4">
        <v>17</v>
      </c>
      <c r="I245" s="41">
        <v>5.4359999999999999</v>
      </c>
      <c r="J245" s="53">
        <f t="shared" si="19"/>
        <v>5.549992859104643</v>
      </c>
      <c r="K245" s="30">
        <f t="shared" si="20"/>
        <v>0.11399285910464307</v>
      </c>
      <c r="L245" s="53">
        <f t="shared" si="21"/>
        <v>10.985992859104643</v>
      </c>
      <c r="M245" s="53">
        <v>65.537999999999997</v>
      </c>
    </row>
    <row r="246" spans="1:13" x14ac:dyDescent="0.45">
      <c r="A246" s="1" t="s">
        <v>166</v>
      </c>
      <c r="B246" s="1">
        <v>2018</v>
      </c>
      <c r="C246" s="2">
        <v>43400</v>
      </c>
      <c r="D246" s="1" t="s">
        <v>30</v>
      </c>
      <c r="E246" s="1" t="s">
        <v>361</v>
      </c>
      <c r="F246" s="1" t="s">
        <v>34</v>
      </c>
      <c r="G246" s="12">
        <f>(C246-VLOOKUP(E246,Riders!$A$2:$D$3458,4,FALSE))/365</f>
        <v>27.463013698630139</v>
      </c>
      <c r="H246" s="4">
        <v>18</v>
      </c>
      <c r="I246" s="41">
        <v>5.4290000000000003</v>
      </c>
      <c r="J246" s="53">
        <f t="shared" si="19"/>
        <v>5.570083409715858</v>
      </c>
      <c r="K246" s="30">
        <f t="shared" si="20"/>
        <v>0.14108340971585775</v>
      </c>
      <c r="L246" s="53">
        <f t="shared" si="21"/>
        <v>10.999083409715858</v>
      </c>
      <c r="M246" s="53">
        <v>65.459999999999994</v>
      </c>
    </row>
    <row r="247" spans="1:13" x14ac:dyDescent="0.45">
      <c r="A247" s="1" t="s">
        <v>166</v>
      </c>
      <c r="B247" s="1">
        <v>2018</v>
      </c>
      <c r="C247" s="2">
        <v>43400</v>
      </c>
      <c r="D247" s="1" t="s">
        <v>30</v>
      </c>
      <c r="E247" s="1" t="s">
        <v>411</v>
      </c>
      <c r="F247" s="1" t="s">
        <v>412</v>
      </c>
      <c r="G247" s="12">
        <f>(C247-VLOOKUP(E247,Riders!$A$2:$D$3458,4,FALSE))/365</f>
        <v>28.287671232876711</v>
      </c>
      <c r="H247" s="4">
        <v>19</v>
      </c>
      <c r="I247" s="41">
        <v>5.431</v>
      </c>
      <c r="J247" s="53">
        <f t="shared" si="19"/>
        <v>5.6029754494046253</v>
      </c>
      <c r="K247" s="30">
        <f t="shared" si="20"/>
        <v>0.17197544940462528</v>
      </c>
      <c r="L247" s="53">
        <f t="shared" si="21"/>
        <v>11.033975449404625</v>
      </c>
      <c r="M247" s="53">
        <v>65.253</v>
      </c>
    </row>
    <row r="248" spans="1:13" x14ac:dyDescent="0.45">
      <c r="A248" s="1" t="s">
        <v>166</v>
      </c>
      <c r="B248" s="1">
        <v>2018</v>
      </c>
      <c r="C248" s="2">
        <v>43400</v>
      </c>
      <c r="D248" s="1" t="s">
        <v>30</v>
      </c>
      <c r="E248" s="1" t="s">
        <v>375</v>
      </c>
      <c r="F248" s="1" t="s">
        <v>413</v>
      </c>
      <c r="G248" s="12">
        <f>(C248-VLOOKUP(E248,Riders!$A$2:$D$3458,4,FALSE))/365</f>
        <v>24.789041095890411</v>
      </c>
      <c r="H248" s="4">
        <v>20</v>
      </c>
      <c r="I248" s="41">
        <v>5.4779999999999998</v>
      </c>
      <c r="J248" s="53">
        <f t="shared" si="19"/>
        <v>5.5610506416448189</v>
      </c>
      <c r="K248" s="30">
        <f t="shared" si="20"/>
        <v>8.3050641644819123E-2</v>
      </c>
      <c r="L248" s="53">
        <f t="shared" si="21"/>
        <v>11.039050641644819</v>
      </c>
      <c r="M248" s="53">
        <v>65.222999999999999</v>
      </c>
    </row>
    <row r="249" spans="1:13" x14ac:dyDescent="0.45">
      <c r="A249" s="1" t="s">
        <v>166</v>
      </c>
      <c r="B249" s="1">
        <v>2018</v>
      </c>
      <c r="C249" s="2">
        <v>43400</v>
      </c>
      <c r="D249" s="1" t="s">
        <v>30</v>
      </c>
      <c r="E249" s="1" t="s">
        <v>354</v>
      </c>
      <c r="F249" s="1" t="s">
        <v>121</v>
      </c>
      <c r="G249" s="12">
        <f>(C249-VLOOKUP(E249,Riders!$A$2:$D$3458,4,FALSE))/365</f>
        <v>23.224657534246575</v>
      </c>
      <c r="H249" s="4">
        <v>21</v>
      </c>
      <c r="I249" s="41">
        <v>5.4560000000000004</v>
      </c>
      <c r="J249" s="53">
        <f t="shared" si="19"/>
        <v>5.6020393481900124</v>
      </c>
      <c r="K249" s="30">
        <f t="shared" si="20"/>
        <v>0.14603934819001196</v>
      </c>
      <c r="L249" s="53">
        <f t="shared" si="21"/>
        <v>11.058039348190013</v>
      </c>
      <c r="M249" s="53">
        <v>65.111000000000004</v>
      </c>
    </row>
    <row r="250" spans="1:13" x14ac:dyDescent="0.45">
      <c r="A250" s="1" t="s">
        <v>166</v>
      </c>
      <c r="B250" s="1">
        <v>2018</v>
      </c>
      <c r="C250" s="2">
        <v>43400</v>
      </c>
      <c r="D250" s="1" t="s">
        <v>30</v>
      </c>
      <c r="E250" s="1" t="s">
        <v>353</v>
      </c>
      <c r="F250" s="1" t="s">
        <v>143</v>
      </c>
      <c r="G250" s="12">
        <f>(C250-VLOOKUP(E250,Riders!$A$2:$D$3458,4,FALSE))/365</f>
        <v>30.301369863013697</v>
      </c>
      <c r="H250" s="4">
        <v>22</v>
      </c>
      <c r="I250" s="41">
        <v>5.4660000000000002</v>
      </c>
      <c r="J250" s="53">
        <f t="shared" si="19"/>
        <v>5.6020686220254552</v>
      </c>
      <c r="K250" s="30">
        <f t="shared" si="20"/>
        <v>0.136068622025455</v>
      </c>
      <c r="L250" s="53">
        <f t="shared" si="21"/>
        <v>11.068068622025455</v>
      </c>
      <c r="M250" s="53">
        <v>65.052000000000007</v>
      </c>
    </row>
    <row r="251" spans="1:13" x14ac:dyDescent="0.45">
      <c r="A251" s="1" t="s">
        <v>166</v>
      </c>
      <c r="B251" s="1">
        <v>2018</v>
      </c>
      <c r="C251" s="2">
        <v>43400</v>
      </c>
      <c r="D251" s="1" t="s">
        <v>30</v>
      </c>
      <c r="E251" s="1" t="s">
        <v>419</v>
      </c>
      <c r="F251" s="1" t="s">
        <v>177</v>
      </c>
      <c r="G251" s="12">
        <f>(C251-VLOOKUP(E251,Riders!$A$2:$D$3458,4,FALSE))/365</f>
        <v>23.115068493150684</v>
      </c>
      <c r="H251" s="4">
        <v>23</v>
      </c>
      <c r="I251" s="41">
        <v>5.4710000000000001</v>
      </c>
      <c r="J251" s="53">
        <f t="shared" si="19"/>
        <v>5.6079684249399886</v>
      </c>
      <c r="K251" s="30">
        <f t="shared" si="20"/>
        <v>0.13696842493998851</v>
      </c>
      <c r="L251" s="53">
        <f t="shared" si="21"/>
        <v>11.078968424939989</v>
      </c>
      <c r="M251" s="53">
        <v>64.988</v>
      </c>
    </row>
    <row r="252" spans="1:13" x14ac:dyDescent="0.45">
      <c r="A252" s="1" t="s">
        <v>166</v>
      </c>
      <c r="B252" s="1">
        <v>2018</v>
      </c>
      <c r="C252" s="2">
        <v>43400</v>
      </c>
      <c r="D252" s="1" t="s">
        <v>30</v>
      </c>
      <c r="E252" s="1" t="s">
        <v>228</v>
      </c>
      <c r="F252" s="1" t="s">
        <v>131</v>
      </c>
      <c r="G252" s="12">
        <f>(C252-VLOOKUP(E252,Riders!$A$2:$D$3458,4,FALSE))/365</f>
        <v>26.38082191780822</v>
      </c>
      <c r="H252" s="4">
        <v>24</v>
      </c>
      <c r="I252" s="41">
        <v>5.4779999999999998</v>
      </c>
      <c r="J252" s="53">
        <f t="shared" si="19"/>
        <v>5.6040378636293671</v>
      </c>
      <c r="K252" s="30">
        <f t="shared" si="20"/>
        <v>0.12603786362936731</v>
      </c>
      <c r="L252" s="53">
        <f t="shared" si="21"/>
        <v>11.082037863629367</v>
      </c>
      <c r="M252" s="53">
        <v>64.97</v>
      </c>
    </row>
    <row r="253" spans="1:13" x14ac:dyDescent="0.45">
      <c r="A253" s="1" t="s">
        <v>166</v>
      </c>
      <c r="B253" s="1">
        <v>2018</v>
      </c>
      <c r="C253" s="2">
        <v>43400</v>
      </c>
      <c r="D253" s="1" t="s">
        <v>30</v>
      </c>
      <c r="E253" s="1" t="s">
        <v>381</v>
      </c>
      <c r="F253" s="1" t="s">
        <v>37</v>
      </c>
      <c r="G253" s="12">
        <f>(C253-VLOOKUP(E253,Riders!$A$2:$D$3458,4,FALSE))/365</f>
        <v>20.695890410958903</v>
      </c>
      <c r="H253" s="4">
        <v>25</v>
      </c>
      <c r="I253" s="41">
        <v>5.4710000000000001</v>
      </c>
      <c r="J253" s="53">
        <f t="shared" si="19"/>
        <v>5.6250424115398836</v>
      </c>
      <c r="K253" s="30">
        <f t="shared" si="20"/>
        <v>0.15404241153988352</v>
      </c>
      <c r="L253" s="53">
        <f t="shared" si="21"/>
        <v>11.096042411539884</v>
      </c>
      <c r="M253" s="53">
        <v>64.888000000000005</v>
      </c>
    </row>
    <row r="254" spans="1:13" x14ac:dyDescent="0.45">
      <c r="A254" s="1" t="s">
        <v>166</v>
      </c>
      <c r="B254" s="1">
        <v>2018</v>
      </c>
      <c r="C254" s="2">
        <v>43400</v>
      </c>
      <c r="D254" s="1" t="s">
        <v>30</v>
      </c>
      <c r="E254" s="1" t="s">
        <v>386</v>
      </c>
      <c r="F254" s="1" t="s">
        <v>64</v>
      </c>
      <c r="G254" s="12">
        <f>(C254-VLOOKUP(E254,Riders!$A$2:$D$3458,4,FALSE))/365</f>
        <v>28.567123287671233</v>
      </c>
      <c r="H254" s="4">
        <v>26</v>
      </c>
      <c r="I254" s="41">
        <v>5.5019999999999998</v>
      </c>
      <c r="J254" s="53">
        <f t="shared" si="19"/>
        <v>5.6259404036969505</v>
      </c>
      <c r="K254" s="30">
        <f t="shared" si="20"/>
        <v>0.1239404036969507</v>
      </c>
      <c r="L254" s="53">
        <f t="shared" si="21"/>
        <v>11.12794040369695</v>
      </c>
      <c r="M254" s="53">
        <v>64.701999999999998</v>
      </c>
    </row>
    <row r="255" spans="1:13" x14ac:dyDescent="0.45">
      <c r="A255" s="1" t="s">
        <v>166</v>
      </c>
      <c r="B255" s="1">
        <v>2018</v>
      </c>
      <c r="C255" s="2">
        <v>43400</v>
      </c>
      <c r="D255" s="1" t="s">
        <v>30</v>
      </c>
      <c r="E255" s="1" t="s">
        <v>351</v>
      </c>
      <c r="F255" s="1" t="s">
        <v>409</v>
      </c>
      <c r="G255" s="12">
        <f>(C255-VLOOKUP(E255,Riders!$A$2:$D$3458,4,FALSE))/365</f>
        <v>25.739726027397261</v>
      </c>
      <c r="H255" s="4">
        <v>27</v>
      </c>
      <c r="I255" s="41">
        <v>5.4669999999999996</v>
      </c>
      <c r="J255" s="53">
        <f t="shared" si="19"/>
        <v>5.6740268313062847</v>
      </c>
      <c r="K255" s="30">
        <f t="shared" si="20"/>
        <v>0.20702683130628508</v>
      </c>
      <c r="L255" s="53">
        <f t="shared" si="21"/>
        <v>11.141026831306284</v>
      </c>
      <c r="M255" s="53">
        <v>64.626000000000005</v>
      </c>
    </row>
    <row r="256" spans="1:13" x14ac:dyDescent="0.45">
      <c r="A256" s="1" t="s">
        <v>166</v>
      </c>
      <c r="B256" s="1">
        <v>2018</v>
      </c>
      <c r="C256" s="2">
        <v>43400</v>
      </c>
      <c r="D256" s="1" t="s">
        <v>30</v>
      </c>
      <c r="E256" s="1" t="s">
        <v>399</v>
      </c>
      <c r="F256" s="1" t="s">
        <v>49</v>
      </c>
      <c r="G256" s="12">
        <f>(C256-VLOOKUP(E256,Riders!$A$2:$D$3458,4,FALSE))/365</f>
        <v>24.210958904109589</v>
      </c>
      <c r="H256" s="4">
        <v>28</v>
      </c>
      <c r="I256" s="41">
        <v>5.5069999999999997</v>
      </c>
      <c r="J256" s="53">
        <f t="shared" si="19"/>
        <v>5.6459346159208135</v>
      </c>
      <c r="K256" s="30">
        <f t="shared" si="20"/>
        <v>0.1389346159208138</v>
      </c>
      <c r="L256" s="53">
        <f t="shared" si="21"/>
        <v>11.152934615920813</v>
      </c>
      <c r="M256" s="53">
        <v>64.557000000000002</v>
      </c>
    </row>
    <row r="257" spans="1:13" x14ac:dyDescent="0.45">
      <c r="A257" s="1" t="s">
        <v>166</v>
      </c>
      <c r="B257" s="1">
        <v>2018</v>
      </c>
      <c r="C257" s="2">
        <v>43400</v>
      </c>
      <c r="D257" s="1" t="s">
        <v>30</v>
      </c>
      <c r="E257" s="1" t="s">
        <v>403</v>
      </c>
      <c r="F257" s="1" t="s">
        <v>61</v>
      </c>
      <c r="G257" s="12">
        <f>(C257-VLOOKUP(E257,Riders!$A$2:$D$3458,4,FALSE))/365</f>
        <v>21.63013698630137</v>
      </c>
      <c r="H257" s="4">
        <v>29</v>
      </c>
      <c r="I257" s="41">
        <v>5.51</v>
      </c>
      <c r="J257" s="53">
        <f t="shared" si="19"/>
        <v>5.6579851093531879</v>
      </c>
      <c r="K257" s="30">
        <f t="shared" si="20"/>
        <v>0.14798510935318809</v>
      </c>
      <c r="L257" s="53">
        <f t="shared" si="21"/>
        <v>11.167985109353188</v>
      </c>
      <c r="M257" s="53">
        <v>64.47</v>
      </c>
    </row>
    <row r="258" spans="1:13" x14ac:dyDescent="0.45">
      <c r="A258" s="1" t="s">
        <v>166</v>
      </c>
      <c r="B258" s="1">
        <v>2018</v>
      </c>
      <c r="C258" s="2">
        <v>43400</v>
      </c>
      <c r="D258" s="1" t="s">
        <v>30</v>
      </c>
      <c r="E258" s="1" t="s">
        <v>385</v>
      </c>
      <c r="F258" s="1" t="s">
        <v>67</v>
      </c>
      <c r="G258" s="12">
        <f>(C258-VLOOKUP(E258,Riders!$A$2:$D$3458,4,FALSE))/365</f>
        <v>27.241095890410961</v>
      </c>
      <c r="H258" s="4">
        <v>30</v>
      </c>
      <c r="I258" s="41">
        <v>5.5490000000000004</v>
      </c>
      <c r="J258" s="53">
        <f t="shared" si="19"/>
        <v>5.6490341228984251</v>
      </c>
      <c r="K258" s="30">
        <f t="shared" si="20"/>
        <v>0.10003412289842473</v>
      </c>
      <c r="L258" s="53">
        <f t="shared" si="21"/>
        <v>11.198034122898425</v>
      </c>
      <c r="M258" s="53">
        <v>64.296999999999997</v>
      </c>
    </row>
    <row r="259" spans="1:13" x14ac:dyDescent="0.45">
      <c r="A259" s="1" t="s">
        <v>166</v>
      </c>
      <c r="B259" s="1">
        <v>2018</v>
      </c>
      <c r="C259" s="2">
        <v>43400</v>
      </c>
      <c r="D259" s="1" t="s">
        <v>30</v>
      </c>
      <c r="E259" s="1" t="s">
        <v>405</v>
      </c>
      <c r="F259" s="1" t="s">
        <v>79</v>
      </c>
      <c r="G259" s="12">
        <f>(C259-VLOOKUP(E259,Riders!$A$2:$D$3458,4,FALSE))/365</f>
        <v>19.021917808219179</v>
      </c>
      <c r="H259" s="4">
        <v>31</v>
      </c>
      <c r="I259" s="41">
        <v>5.5490000000000004</v>
      </c>
      <c r="J259" s="53">
        <f t="shared" si="19"/>
        <v>5.6720706771604439</v>
      </c>
      <c r="K259" s="30">
        <f t="shared" si="20"/>
        <v>0.12307067716044351</v>
      </c>
      <c r="L259" s="53">
        <f t="shared" si="21"/>
        <v>11.221070677160444</v>
      </c>
      <c r="M259" s="53">
        <v>64.165000000000006</v>
      </c>
    </row>
    <row r="260" spans="1:13" x14ac:dyDescent="0.45">
      <c r="A260" s="1" t="s">
        <v>166</v>
      </c>
      <c r="B260" s="1">
        <v>2018</v>
      </c>
      <c r="C260" s="2">
        <v>43400</v>
      </c>
      <c r="D260" s="1" t="s">
        <v>30</v>
      </c>
      <c r="E260" s="41" t="s">
        <v>401</v>
      </c>
      <c r="F260" s="1" t="s">
        <v>177</v>
      </c>
      <c r="G260" s="12">
        <f>(C260-VLOOKUP(E260,Riders!$A$2:$D$3458,4,FALSE))/365</f>
        <v>21.342465753424658</v>
      </c>
      <c r="H260" s="4">
        <v>32</v>
      </c>
      <c r="I260" s="41">
        <v>5.5960000000000001</v>
      </c>
      <c r="J260" s="53">
        <f t="shared" si="19"/>
        <v>5.6369750222319315</v>
      </c>
      <c r="K260" s="30">
        <f t="shared" si="20"/>
        <v>4.0975022231931391E-2</v>
      </c>
      <c r="L260" s="53">
        <f t="shared" si="21"/>
        <v>11.232975022231932</v>
      </c>
      <c r="M260" s="53">
        <v>64.096999999999994</v>
      </c>
    </row>
    <row r="261" spans="1:13" x14ac:dyDescent="0.45">
      <c r="A261" s="1" t="s">
        <v>166</v>
      </c>
      <c r="B261" s="1">
        <v>2018</v>
      </c>
      <c r="C261" s="2">
        <v>43400</v>
      </c>
      <c r="D261" s="1" t="s">
        <v>30</v>
      </c>
      <c r="E261" s="1" t="s">
        <v>387</v>
      </c>
      <c r="F261" s="1" t="s">
        <v>58</v>
      </c>
      <c r="G261" s="12">
        <f>(C261-VLOOKUP(E261,Riders!$A$2:$D$3458,4,FALSE))/365</f>
        <v>21.695890410958903</v>
      </c>
      <c r="H261" s="4">
        <v>33</v>
      </c>
      <c r="I261" s="41">
        <v>5.5309999999999997</v>
      </c>
      <c r="J261" s="53">
        <f t="shared" si="19"/>
        <v>5.7040784114847485</v>
      </c>
      <c r="K261" s="30">
        <f t="shared" si="20"/>
        <v>0.17307841148474878</v>
      </c>
      <c r="L261" s="53">
        <f t="shared" si="21"/>
        <v>11.235078411484748</v>
      </c>
      <c r="M261" s="53">
        <v>64.084999999999994</v>
      </c>
    </row>
    <row r="262" spans="1:13" x14ac:dyDescent="0.45">
      <c r="A262" s="1" t="s">
        <v>166</v>
      </c>
      <c r="B262" s="1">
        <v>2018</v>
      </c>
      <c r="C262" s="2">
        <v>43400</v>
      </c>
      <c r="D262" s="1" t="s">
        <v>30</v>
      </c>
      <c r="E262" s="1" t="s">
        <v>402</v>
      </c>
      <c r="F262" s="1" t="s">
        <v>96</v>
      </c>
      <c r="G262" s="12">
        <f>(C262-VLOOKUP(E262,Riders!$A$2:$D$3458,4,FALSE))/365</f>
        <v>26.252054794520546</v>
      </c>
      <c r="H262" s="4">
        <v>34</v>
      </c>
      <c r="I262" s="41">
        <v>5.52</v>
      </c>
      <c r="J262" s="53">
        <f t="shared" si="19"/>
        <v>5.7240266108629783</v>
      </c>
      <c r="K262" s="30">
        <f t="shared" si="20"/>
        <v>0.20402661086297869</v>
      </c>
      <c r="L262" s="53">
        <f t="shared" si="21"/>
        <v>11.244026610862978</v>
      </c>
      <c r="M262" s="53">
        <v>64.034000000000006</v>
      </c>
    </row>
    <row r="263" spans="1:13" x14ac:dyDescent="0.45">
      <c r="A263" s="1" t="s">
        <v>166</v>
      </c>
      <c r="B263" s="1">
        <v>2018</v>
      </c>
      <c r="C263" s="2">
        <v>43400</v>
      </c>
      <c r="D263" s="1" t="s">
        <v>30</v>
      </c>
      <c r="E263" s="1" t="s">
        <v>414</v>
      </c>
      <c r="F263" s="1" t="s">
        <v>265</v>
      </c>
      <c r="G263" s="12">
        <f>(C263-VLOOKUP(E263,Riders!$A$2:$D$3458,4,FALSE))/365</f>
        <v>29.646575342465752</v>
      </c>
      <c r="H263" s="4">
        <v>35</v>
      </c>
      <c r="I263" s="41">
        <v>5.5730000000000004</v>
      </c>
      <c r="J263" s="53">
        <f t="shared" si="19"/>
        <v>5.6880851306755087</v>
      </c>
      <c r="K263" s="30">
        <f t="shared" si="20"/>
        <v>0.1150851306755083</v>
      </c>
      <c r="L263" s="53">
        <f t="shared" si="21"/>
        <v>11.261085130675509</v>
      </c>
      <c r="M263" s="53">
        <v>63.936999999999998</v>
      </c>
    </row>
    <row r="264" spans="1:13" x14ac:dyDescent="0.45">
      <c r="A264" s="1" t="s">
        <v>166</v>
      </c>
      <c r="B264" s="1">
        <v>2018</v>
      </c>
      <c r="C264" s="2">
        <v>43400</v>
      </c>
      <c r="D264" s="1" t="s">
        <v>30</v>
      </c>
      <c r="E264" s="1" t="s">
        <v>415</v>
      </c>
      <c r="F264" s="1" t="s">
        <v>115</v>
      </c>
      <c r="G264" s="12" t="e">
        <f>(C264-VLOOKUP(E264,Riders!$A$2:$D$3458,4,FALSE))/365</f>
        <v>#N/A</v>
      </c>
      <c r="H264" s="4">
        <v>36</v>
      </c>
      <c r="I264" s="41">
        <v>5.6150000000000002</v>
      </c>
      <c r="J264" s="53">
        <f t="shared" si="19"/>
        <v>5.7819133359715078</v>
      </c>
      <c r="K264" s="30">
        <f t="shared" si="20"/>
        <v>0.16691333597150759</v>
      </c>
      <c r="L264" s="53">
        <f t="shared" si="21"/>
        <v>11.396913335971508</v>
      </c>
      <c r="M264" s="53">
        <v>63.174999999999997</v>
      </c>
    </row>
    <row r="265" spans="1:13" x14ac:dyDescent="0.45">
      <c r="A265" s="1" t="s">
        <v>166</v>
      </c>
      <c r="B265" s="1">
        <v>2018</v>
      </c>
      <c r="C265" s="2">
        <v>43400</v>
      </c>
      <c r="D265" s="1" t="s">
        <v>30</v>
      </c>
      <c r="E265" s="1" t="s">
        <v>420</v>
      </c>
      <c r="F265" s="1" t="s">
        <v>43</v>
      </c>
      <c r="G265" s="12">
        <f>(C265-VLOOKUP(E265,Riders!$A$2:$D$3458,4,FALSE))/365</f>
        <v>22.635616438356163</v>
      </c>
      <c r="H265" s="4">
        <v>37</v>
      </c>
      <c r="I265" s="41">
        <v>5.5730000000000004</v>
      </c>
      <c r="J265" s="53">
        <f t="shared" si="19"/>
        <v>5.8320372247742753</v>
      </c>
      <c r="K265" s="30">
        <f t="shared" si="20"/>
        <v>0.25903722477427493</v>
      </c>
      <c r="L265" s="53">
        <f t="shared" si="21"/>
        <v>11.405037224774276</v>
      </c>
      <c r="M265" s="53">
        <v>63.13</v>
      </c>
    </row>
    <row r="266" spans="1:13" x14ac:dyDescent="0.45">
      <c r="A266" s="1" t="s">
        <v>166</v>
      </c>
      <c r="B266" s="1">
        <v>2018</v>
      </c>
      <c r="C266" s="2">
        <v>43400</v>
      </c>
      <c r="D266" s="1" t="s">
        <v>30</v>
      </c>
      <c r="E266" s="1" t="s">
        <v>390</v>
      </c>
      <c r="F266" s="1" t="s">
        <v>265</v>
      </c>
      <c r="G266" s="12">
        <f>(C266-VLOOKUP(E266,Riders!$A$2:$D$3458,4,FALSE))/365</f>
        <v>22.293150684931508</v>
      </c>
      <c r="H266" s="4">
        <v>38</v>
      </c>
      <c r="I266" s="41">
        <v>5.6310000000000002</v>
      </c>
      <c r="J266" s="53">
        <f t="shared" si="19"/>
        <v>5.7800021078656663</v>
      </c>
      <c r="K266" s="30">
        <f t="shared" si="20"/>
        <v>0.14900210786566603</v>
      </c>
      <c r="L266" s="53">
        <f t="shared" si="21"/>
        <v>11.411002107865666</v>
      </c>
      <c r="M266" s="53">
        <v>63.097000000000001</v>
      </c>
    </row>
    <row r="267" spans="1:13" x14ac:dyDescent="0.45">
      <c r="A267" s="1" t="s">
        <v>166</v>
      </c>
      <c r="B267" s="1">
        <v>2018</v>
      </c>
      <c r="C267" s="2">
        <v>43400</v>
      </c>
      <c r="D267" s="1" t="s">
        <v>30</v>
      </c>
      <c r="E267" s="1" t="s">
        <v>368</v>
      </c>
      <c r="F267" s="1" t="s">
        <v>131</v>
      </c>
      <c r="G267" s="12">
        <f>(C267-VLOOKUP(E267,Riders!$A$2:$D$3458,4,FALSE))/365</f>
        <v>30.279452054794522</v>
      </c>
      <c r="H267" s="4">
        <v>39</v>
      </c>
      <c r="I267" s="41">
        <v>5.6130000000000004</v>
      </c>
      <c r="J267" s="53">
        <f t="shared" si="19"/>
        <v>5.8250123276355081</v>
      </c>
      <c r="K267" s="30">
        <f t="shared" si="20"/>
        <v>0.2120123276355077</v>
      </c>
      <c r="L267" s="53">
        <f t="shared" si="21"/>
        <v>11.438012327635509</v>
      </c>
      <c r="M267" s="53">
        <v>62.948</v>
      </c>
    </row>
    <row r="268" spans="1:13" x14ac:dyDescent="0.45">
      <c r="A268" s="1" t="s">
        <v>166</v>
      </c>
      <c r="B268" s="1">
        <v>2018</v>
      </c>
      <c r="C268" s="2">
        <v>43400</v>
      </c>
      <c r="D268" s="1" t="s">
        <v>30</v>
      </c>
      <c r="E268" s="1" t="s">
        <v>421</v>
      </c>
      <c r="F268" s="1" t="s">
        <v>61</v>
      </c>
      <c r="G268" s="12">
        <f>(C268-VLOOKUP(E268,Riders!$A$2:$D$3458,4,FALSE))/365</f>
        <v>20.520547945205479</v>
      </c>
      <c r="H268" s="4">
        <v>40</v>
      </c>
      <c r="I268" s="41">
        <v>5.7169999999999996</v>
      </c>
      <c r="J268" s="53">
        <f t="shared" si="19"/>
        <v>5.8320111159231987</v>
      </c>
      <c r="K268" s="30">
        <f t="shared" si="20"/>
        <v>0.11501111592319901</v>
      </c>
      <c r="L268" s="53">
        <f t="shared" si="21"/>
        <v>11.549011115923198</v>
      </c>
      <c r="M268" s="53">
        <v>62.343000000000004</v>
      </c>
    </row>
    <row r="269" spans="1:13" x14ac:dyDescent="0.45">
      <c r="A269" s="4" t="s">
        <v>287</v>
      </c>
      <c r="B269" s="4">
        <v>2018</v>
      </c>
      <c r="C269" s="5">
        <v>43435</v>
      </c>
      <c r="D269" s="4" t="s">
        <v>30</v>
      </c>
      <c r="E269" s="4" t="s">
        <v>343</v>
      </c>
      <c r="F269" s="4" t="s">
        <v>91</v>
      </c>
      <c r="G269" s="12">
        <f>(C269-VLOOKUP(E269,Riders!$A$2:$D$3458,4,FALSE))/365</f>
        <v>28.027397260273972</v>
      </c>
      <c r="H269" s="4">
        <v>1</v>
      </c>
      <c r="I269" s="45">
        <v>5.2069999999999999</v>
      </c>
      <c r="J269" s="54">
        <v>5.2770118818801324</v>
      </c>
      <c r="K269" s="30">
        <f t="shared" si="20"/>
        <v>7.001188188013252E-2</v>
      </c>
      <c r="L269" s="54">
        <v>10.48401188188013</v>
      </c>
      <c r="M269" s="54">
        <v>68.676000000000002</v>
      </c>
    </row>
    <row r="270" spans="1:13" x14ac:dyDescent="0.45">
      <c r="A270" s="4" t="s">
        <v>287</v>
      </c>
      <c r="B270" s="4">
        <v>2018</v>
      </c>
      <c r="C270" s="5">
        <v>43435</v>
      </c>
      <c r="D270" s="4" t="s">
        <v>30</v>
      </c>
      <c r="E270" s="4" t="s">
        <v>366</v>
      </c>
      <c r="F270" s="4" t="s">
        <v>143</v>
      </c>
      <c r="G270" s="12">
        <f>(C270-VLOOKUP(E270,Riders!$A$2:$D$3458,4,FALSE))/365</f>
        <v>22.624657534246577</v>
      </c>
      <c r="H270" s="4">
        <v>2</v>
      </c>
      <c r="I270" s="45">
        <v>5.2569999999999997</v>
      </c>
      <c r="J270" s="54">
        <v>5.4129862179344688</v>
      </c>
      <c r="K270" s="30">
        <f t="shared" si="20"/>
        <v>0.1559862179344691</v>
      </c>
      <c r="L270" s="54">
        <v>10.66998621793447</v>
      </c>
      <c r="M270" s="54">
        <v>67.478999999999999</v>
      </c>
    </row>
    <row r="271" spans="1:13" x14ac:dyDescent="0.45">
      <c r="A271" s="4" t="s">
        <v>287</v>
      </c>
      <c r="B271" s="4">
        <v>2018</v>
      </c>
      <c r="C271" s="5">
        <v>43435</v>
      </c>
      <c r="D271" s="4" t="s">
        <v>30</v>
      </c>
      <c r="E271" s="1" t="s">
        <v>360</v>
      </c>
      <c r="F271" s="4" t="s">
        <v>417</v>
      </c>
      <c r="G271" s="12">
        <f>(C271-VLOOKUP(E271,Riders!$A$2:$D$3458,4,FALSE))/365</f>
        <v>31.331506849315069</v>
      </c>
      <c r="H271" s="4">
        <v>3</v>
      </c>
      <c r="I271" s="45">
        <v>5.2750000000000004</v>
      </c>
      <c r="J271" s="54">
        <v>5.4200282972623697</v>
      </c>
      <c r="K271" s="30">
        <f t="shared" si="20"/>
        <v>0.14502829726236932</v>
      </c>
      <c r="L271" s="54">
        <v>10.69502829726237</v>
      </c>
      <c r="M271" s="54">
        <v>67.320999999999998</v>
      </c>
    </row>
    <row r="272" spans="1:13" x14ac:dyDescent="0.45">
      <c r="A272" s="4" t="s">
        <v>287</v>
      </c>
      <c r="B272" s="4">
        <v>2018</v>
      </c>
      <c r="C272" s="5">
        <v>43435</v>
      </c>
      <c r="D272" s="4" t="s">
        <v>30</v>
      </c>
      <c r="E272" s="4" t="s">
        <v>352</v>
      </c>
      <c r="F272" s="4" t="s">
        <v>409</v>
      </c>
      <c r="G272" s="12">
        <f>(C272-VLOOKUP(E272,Riders!$A$2:$D$3458,4,FALSE))/365</f>
        <v>24.115068493150684</v>
      </c>
      <c r="H272" s="4">
        <v>4</v>
      </c>
      <c r="I272" s="45">
        <v>5.2969999999999997</v>
      </c>
      <c r="J272" s="54">
        <v>5.4880626881768757</v>
      </c>
      <c r="K272" s="30">
        <f t="shared" si="20"/>
        <v>0.19106268817687599</v>
      </c>
      <c r="L272" s="54">
        <v>10.785062688176881</v>
      </c>
      <c r="M272" s="54">
        <v>66.759</v>
      </c>
    </row>
    <row r="273" spans="1:13" x14ac:dyDescent="0.45">
      <c r="A273" s="4" t="s">
        <v>287</v>
      </c>
      <c r="B273" s="4">
        <v>2018</v>
      </c>
      <c r="C273" s="5">
        <v>43435</v>
      </c>
      <c r="D273" s="4" t="s">
        <v>30</v>
      </c>
      <c r="E273" s="4" t="s">
        <v>365</v>
      </c>
      <c r="F273" s="4" t="s">
        <v>88</v>
      </c>
      <c r="G273" s="12">
        <f>(C273-VLOOKUP(E273,Riders!$A$2:$D$3458,4,FALSE))/365</f>
        <v>21.219178082191782</v>
      </c>
      <c r="H273" s="4">
        <v>5</v>
      </c>
      <c r="I273" s="45">
        <v>5.359</v>
      </c>
      <c r="J273" s="54">
        <v>5.4610712321356107</v>
      </c>
      <c r="K273" s="30">
        <f t="shared" si="20"/>
        <v>0.10207123213561076</v>
      </c>
      <c r="L273" s="54">
        <v>10.820071232135611</v>
      </c>
      <c r="M273" s="54">
        <v>66.543000000000006</v>
      </c>
    </row>
    <row r="274" spans="1:13" x14ac:dyDescent="0.45">
      <c r="A274" s="4" t="s">
        <v>287</v>
      </c>
      <c r="B274" s="4">
        <v>2018</v>
      </c>
      <c r="C274" s="5">
        <v>43435</v>
      </c>
      <c r="D274" s="4" t="s">
        <v>30</v>
      </c>
      <c r="E274" s="4" t="s">
        <v>351</v>
      </c>
      <c r="F274" s="4" t="s">
        <v>409</v>
      </c>
      <c r="G274" s="12">
        <f>(C274-VLOOKUP(E274,Riders!$A$2:$D$3458,4,FALSE))/365</f>
        <v>25.835616438356166</v>
      </c>
      <c r="H274" s="4">
        <v>6</v>
      </c>
      <c r="I274" s="45">
        <v>5.3289999999999997</v>
      </c>
      <c r="J274" s="54">
        <v>5.5140468961778266</v>
      </c>
      <c r="K274" s="30">
        <f t="shared" si="20"/>
        <v>0.18504689617782688</v>
      </c>
      <c r="L274" s="54">
        <v>10.84304689617783</v>
      </c>
      <c r="M274" s="54">
        <v>66.402000000000001</v>
      </c>
    </row>
    <row r="275" spans="1:13" x14ac:dyDescent="0.45">
      <c r="A275" s="4" t="s">
        <v>287</v>
      </c>
      <c r="B275" s="4">
        <v>2018</v>
      </c>
      <c r="C275" s="5">
        <v>43435</v>
      </c>
      <c r="D275" s="4" t="s">
        <v>30</v>
      </c>
      <c r="E275" s="4" t="s">
        <v>418</v>
      </c>
      <c r="F275" s="4" t="s">
        <v>96</v>
      </c>
      <c r="G275" s="12">
        <f>(C275-VLOOKUP(E275,Riders!$A$2:$D$3458,4,FALSE))/365</f>
        <v>20.526027397260275</v>
      </c>
      <c r="H275" s="4">
        <v>7</v>
      </c>
      <c r="I275" s="45">
        <v>5.319</v>
      </c>
      <c r="J275" s="54">
        <v>5.5400733590733582</v>
      </c>
      <c r="K275" s="30">
        <f t="shared" si="20"/>
        <v>0.22107335907335823</v>
      </c>
      <c r="L275" s="54">
        <v>10.85907335907336</v>
      </c>
      <c r="M275" s="54">
        <v>66.304000000000002</v>
      </c>
    </row>
    <row r="276" spans="1:13" x14ac:dyDescent="0.45">
      <c r="A276" s="4" t="s">
        <v>287</v>
      </c>
      <c r="B276" s="4">
        <v>2018</v>
      </c>
      <c r="C276" s="5">
        <v>43435</v>
      </c>
      <c r="D276" s="4" t="s">
        <v>30</v>
      </c>
      <c r="E276" s="4" t="s">
        <v>358</v>
      </c>
      <c r="F276" s="4" t="s">
        <v>79</v>
      </c>
      <c r="G276" s="12">
        <f>(C276-VLOOKUP(E276,Riders!$A$2:$D$3458,4,FALSE))/365</f>
        <v>25.852054794520548</v>
      </c>
      <c r="H276" s="4">
        <v>8</v>
      </c>
      <c r="I276" s="45">
        <v>5.39</v>
      </c>
      <c r="J276" s="54">
        <v>5.480057520721048</v>
      </c>
      <c r="K276" s="30">
        <f t="shared" si="20"/>
        <v>9.0057520721048334E-2</v>
      </c>
      <c r="L276" s="54">
        <v>10.870057520721049</v>
      </c>
      <c r="M276" s="54">
        <v>66.236999999999995</v>
      </c>
    </row>
    <row r="277" spans="1:13" x14ac:dyDescent="0.45">
      <c r="A277" s="4" t="s">
        <v>287</v>
      </c>
      <c r="B277" s="4">
        <v>2018</v>
      </c>
      <c r="C277" s="5">
        <v>43435</v>
      </c>
      <c r="D277" s="4" t="s">
        <v>30</v>
      </c>
      <c r="E277" s="4" t="s">
        <v>357</v>
      </c>
      <c r="F277" s="4" t="s">
        <v>99</v>
      </c>
      <c r="G277" s="12">
        <f>(C277-VLOOKUP(E277,Riders!$A$2:$D$3458,4,FALSE))/365</f>
        <v>22.742465753424657</v>
      </c>
      <c r="H277" s="4">
        <v>9</v>
      </c>
      <c r="I277" s="45">
        <v>5.319</v>
      </c>
      <c r="J277" s="54">
        <v>5.5679870263404601</v>
      </c>
      <c r="K277" s="30">
        <f t="shared" si="20"/>
        <v>0.2489870263404601</v>
      </c>
      <c r="L277" s="54">
        <v>10.88698702634046</v>
      </c>
      <c r="M277" s="54">
        <v>66.134</v>
      </c>
    </row>
    <row r="278" spans="1:13" x14ac:dyDescent="0.45">
      <c r="A278" s="4" t="s">
        <v>287</v>
      </c>
      <c r="B278" s="4">
        <v>2018</v>
      </c>
      <c r="C278" s="5">
        <v>43435</v>
      </c>
      <c r="D278" s="4" t="s">
        <v>30</v>
      </c>
      <c r="E278" s="4" t="s">
        <v>393</v>
      </c>
      <c r="F278" s="4" t="s">
        <v>34</v>
      </c>
      <c r="G278" s="12">
        <f>(C278-VLOOKUP(E278,Riders!$A$2:$D$3458,4,FALSE))/365</f>
        <v>24.443835616438356</v>
      </c>
      <c r="H278" s="4">
        <v>10</v>
      </c>
      <c r="I278" s="45">
        <v>5.3920000000000003</v>
      </c>
      <c r="J278" s="54">
        <v>5.5230445697653261</v>
      </c>
      <c r="K278" s="30">
        <f t="shared" si="20"/>
        <v>0.13104456976532575</v>
      </c>
      <c r="L278" s="54">
        <v>10.91504456976533</v>
      </c>
      <c r="M278" s="54">
        <v>65.963999999999999</v>
      </c>
    </row>
    <row r="279" spans="1:13" x14ac:dyDescent="0.45">
      <c r="A279" s="4" t="s">
        <v>287</v>
      </c>
      <c r="B279" s="4">
        <v>2018</v>
      </c>
      <c r="C279" s="5">
        <v>43435</v>
      </c>
      <c r="D279" s="4" t="s">
        <v>30</v>
      </c>
      <c r="E279" s="4" t="s">
        <v>350</v>
      </c>
      <c r="F279" s="4" t="s">
        <v>88</v>
      </c>
      <c r="G279" s="12">
        <f>(C279-VLOOKUP(E279,Riders!$A$2:$D$3458,4,FALSE))/365</f>
        <v>20.893150684931506</v>
      </c>
      <c r="H279" s="4">
        <v>11</v>
      </c>
      <c r="I279" s="45">
        <v>5.3879999999999999</v>
      </c>
      <c r="J279" s="54">
        <v>5.5310172884440414</v>
      </c>
      <c r="K279" s="30">
        <f t="shared" si="20"/>
        <v>0.14301728844404149</v>
      </c>
      <c r="L279" s="54">
        <v>10.91901728844404</v>
      </c>
      <c r="M279" s="54">
        <v>65.94</v>
      </c>
    </row>
    <row r="280" spans="1:13" x14ac:dyDescent="0.45">
      <c r="A280" s="4" t="s">
        <v>287</v>
      </c>
      <c r="B280" s="4">
        <v>2018</v>
      </c>
      <c r="C280" s="5">
        <v>43435</v>
      </c>
      <c r="D280" s="4" t="s">
        <v>30</v>
      </c>
      <c r="E280" s="4" t="s">
        <v>354</v>
      </c>
      <c r="F280" s="4" t="s">
        <v>121</v>
      </c>
      <c r="G280" s="12">
        <f>(C280-VLOOKUP(E280,Riders!$A$2:$D$3458,4,FALSE))/365</f>
        <v>23.32054794520548</v>
      </c>
      <c r="H280" s="4">
        <v>12</v>
      </c>
      <c r="I280" s="45">
        <v>5.3979999999999997</v>
      </c>
      <c r="J280" s="54">
        <v>5.5349446064139958</v>
      </c>
      <c r="K280" s="30">
        <f t="shared" si="20"/>
        <v>0.13694460641399608</v>
      </c>
      <c r="L280" s="54">
        <v>10.932944606414001</v>
      </c>
      <c r="M280" s="54">
        <v>65.855999999999995</v>
      </c>
    </row>
    <row r="281" spans="1:13" x14ac:dyDescent="0.45">
      <c r="A281" s="4" t="s">
        <v>287</v>
      </c>
      <c r="B281" s="4">
        <v>2018</v>
      </c>
      <c r="C281" s="5">
        <v>43435</v>
      </c>
      <c r="D281" s="4" t="s">
        <v>30</v>
      </c>
      <c r="E281" s="4" t="s">
        <v>347</v>
      </c>
      <c r="F281" s="4" t="s">
        <v>99</v>
      </c>
      <c r="G281" s="12" t="e">
        <f>(C281-VLOOKUP(E281,Riders!$A$2:$D$3458,4,FALSE))/365</f>
        <v>#N/A</v>
      </c>
      <c r="H281" s="4">
        <v>13</v>
      </c>
      <c r="I281" s="45">
        <v>5.3940000000000001</v>
      </c>
      <c r="J281" s="54">
        <v>5.5439272627837042</v>
      </c>
      <c r="K281" s="30">
        <f t="shared" si="20"/>
        <v>0.14992726278370405</v>
      </c>
      <c r="L281" s="54">
        <v>10.937927262783701</v>
      </c>
      <c r="M281" s="54">
        <v>65.825999999999993</v>
      </c>
    </row>
    <row r="282" spans="1:13" x14ac:dyDescent="0.45">
      <c r="A282" s="4" t="s">
        <v>287</v>
      </c>
      <c r="B282" s="4">
        <v>2018</v>
      </c>
      <c r="C282" s="5">
        <v>43435</v>
      </c>
      <c r="D282" s="4" t="s">
        <v>30</v>
      </c>
      <c r="E282" s="4" t="s">
        <v>422</v>
      </c>
      <c r="F282" s="4" t="s">
        <v>43</v>
      </c>
      <c r="G282" s="12" t="e">
        <f>(C282-VLOOKUP(E282,Riders!$A$2:$D$3458,4,FALSE))/365</f>
        <v>#N/A</v>
      </c>
      <c r="H282" s="4">
        <v>14</v>
      </c>
      <c r="I282" s="45">
        <v>5.43</v>
      </c>
      <c r="J282" s="54">
        <v>5.5210700107989723</v>
      </c>
      <c r="K282" s="30">
        <f t="shared" si="20"/>
        <v>9.1070010798972589E-2</v>
      </c>
      <c r="L282" s="54">
        <v>10.95107001079897</v>
      </c>
      <c r="M282" s="54">
        <v>65.747</v>
      </c>
    </row>
    <row r="283" spans="1:13" x14ac:dyDescent="0.45">
      <c r="A283" s="4" t="s">
        <v>287</v>
      </c>
      <c r="B283" s="4">
        <v>2018</v>
      </c>
      <c r="C283" s="5">
        <v>43435</v>
      </c>
      <c r="D283" s="4" t="s">
        <v>30</v>
      </c>
      <c r="E283" s="4" t="s">
        <v>228</v>
      </c>
      <c r="F283" s="4" t="s">
        <v>131</v>
      </c>
      <c r="G283" s="12">
        <f>(C283-VLOOKUP(E283,Riders!$A$2:$D$3458,4,FALSE))/365</f>
        <v>26.476712328767125</v>
      </c>
      <c r="H283" s="4">
        <v>15</v>
      </c>
      <c r="I283" s="45">
        <v>5.4240000000000004</v>
      </c>
      <c r="J283" s="54">
        <v>5.5290691412489554</v>
      </c>
      <c r="K283" s="30">
        <f t="shared" si="20"/>
        <v>0.10506914124895506</v>
      </c>
      <c r="L283" s="54">
        <v>10.95306914124895</v>
      </c>
      <c r="M283" s="54">
        <v>65.734999999999999</v>
      </c>
    </row>
    <row r="284" spans="1:13" x14ac:dyDescent="0.45">
      <c r="A284" s="4" t="s">
        <v>287</v>
      </c>
      <c r="B284" s="4">
        <v>2018</v>
      </c>
      <c r="C284" s="5">
        <v>43435</v>
      </c>
      <c r="D284" s="4" t="s">
        <v>30</v>
      </c>
      <c r="E284" s="4" t="s">
        <v>400</v>
      </c>
      <c r="F284" s="4" t="s">
        <v>58</v>
      </c>
      <c r="G284" s="12">
        <f>(C284-VLOOKUP(E284,Riders!$A$2:$D$3458,4,FALSE))/365</f>
        <v>24.8</v>
      </c>
      <c r="H284" s="4">
        <v>16</v>
      </c>
      <c r="I284" s="45">
        <v>5.4189999999999996</v>
      </c>
      <c r="J284" s="54">
        <v>5.5430742680531671</v>
      </c>
      <c r="K284" s="30">
        <f t="shared" si="20"/>
        <v>0.12407426805316746</v>
      </c>
      <c r="L284" s="54">
        <v>10.96207426805317</v>
      </c>
      <c r="M284" s="54">
        <v>65.680999999999997</v>
      </c>
    </row>
    <row r="285" spans="1:13" x14ac:dyDescent="0.45">
      <c r="A285" s="4" t="s">
        <v>287</v>
      </c>
      <c r="B285" s="4">
        <v>2018</v>
      </c>
      <c r="C285" s="5">
        <v>43435</v>
      </c>
      <c r="D285" s="4" t="s">
        <v>30</v>
      </c>
      <c r="E285" s="4" t="s">
        <v>361</v>
      </c>
      <c r="F285" s="4" t="s">
        <v>34</v>
      </c>
      <c r="G285" s="12">
        <f>(C285-VLOOKUP(E285,Riders!$A$2:$D$3458,4,FALSE))/365</f>
        <v>27.55890410958904</v>
      </c>
      <c r="H285" s="4">
        <v>17</v>
      </c>
      <c r="I285" s="45">
        <v>5.4029999999999996</v>
      </c>
      <c r="J285" s="54">
        <v>5.5679270433351631</v>
      </c>
      <c r="K285" s="30">
        <f t="shared" si="20"/>
        <v>0.1649270433351635</v>
      </c>
      <c r="L285" s="54">
        <v>10.970927043335159</v>
      </c>
      <c r="M285" s="54">
        <v>65.628</v>
      </c>
    </row>
    <row r="286" spans="1:13" x14ac:dyDescent="0.45">
      <c r="A286" s="4" t="s">
        <v>287</v>
      </c>
      <c r="B286" s="4">
        <v>2018</v>
      </c>
      <c r="C286" s="5">
        <v>43435</v>
      </c>
      <c r="D286" s="4" t="s">
        <v>30</v>
      </c>
      <c r="E286" s="4" t="s">
        <v>411</v>
      </c>
      <c r="F286" s="4" t="s">
        <v>55</v>
      </c>
      <c r="G286" s="12">
        <f>(C286-VLOOKUP(E286,Riders!$A$2:$D$3458,4,FALSE))/365</f>
        <v>28.383561643835616</v>
      </c>
      <c r="H286" s="4">
        <v>18</v>
      </c>
      <c r="I286" s="45">
        <v>5.4089999999999998</v>
      </c>
      <c r="J286" s="54">
        <v>5.5790047614687301</v>
      </c>
      <c r="K286" s="30">
        <f t="shared" si="20"/>
        <v>0.17000476146873034</v>
      </c>
      <c r="L286" s="54">
        <v>10.98800476146873</v>
      </c>
      <c r="M286" s="54">
        <v>65.525999999999996</v>
      </c>
    </row>
    <row r="287" spans="1:13" x14ac:dyDescent="0.45">
      <c r="A287" s="4" t="s">
        <v>287</v>
      </c>
      <c r="B287" s="4">
        <v>2018</v>
      </c>
      <c r="C287" s="5">
        <v>43435</v>
      </c>
      <c r="D287" s="4" t="s">
        <v>30</v>
      </c>
      <c r="E287" s="4" t="s">
        <v>362</v>
      </c>
      <c r="F287" s="4" t="s">
        <v>363</v>
      </c>
      <c r="G287" s="12">
        <f>(C287-VLOOKUP(E287,Riders!$A$2:$D$3458,4,FALSE))/365</f>
        <v>26.873972602739727</v>
      </c>
      <c r="H287" s="4">
        <v>19</v>
      </c>
      <c r="I287" s="45">
        <v>5.4139999999999997</v>
      </c>
      <c r="J287" s="54">
        <v>5.5960160562734167</v>
      </c>
      <c r="K287" s="30">
        <f t="shared" si="20"/>
        <v>0.18201605627341699</v>
      </c>
      <c r="L287" s="54">
        <v>11.01001605627342</v>
      </c>
      <c r="M287" s="54">
        <v>65.394999999999996</v>
      </c>
    </row>
    <row r="288" spans="1:13" x14ac:dyDescent="0.45">
      <c r="A288" s="4" t="s">
        <v>287</v>
      </c>
      <c r="B288" s="4">
        <v>2018</v>
      </c>
      <c r="C288" s="5">
        <v>43435</v>
      </c>
      <c r="D288" s="4" t="s">
        <v>30</v>
      </c>
      <c r="E288" s="4" t="s">
        <v>375</v>
      </c>
      <c r="F288" s="4" t="s">
        <v>413</v>
      </c>
      <c r="G288" s="12">
        <f>(C288-VLOOKUP(E288,Riders!$A$2:$D$3458,4,FALSE))/365</f>
        <v>24.884931506849316</v>
      </c>
      <c r="H288" s="4">
        <v>20</v>
      </c>
      <c r="I288" s="45">
        <v>5.4619999999999997</v>
      </c>
      <c r="J288" s="54">
        <v>5.5549232181656834</v>
      </c>
      <c r="K288" s="30">
        <f t="shared" si="20"/>
        <v>9.2923218165683608E-2</v>
      </c>
      <c r="L288" s="54">
        <v>11.01692321816568</v>
      </c>
      <c r="M288" s="54">
        <v>65.353999999999999</v>
      </c>
    </row>
    <row r="289" spans="1:13" x14ac:dyDescent="0.45">
      <c r="A289" s="4" t="s">
        <v>287</v>
      </c>
      <c r="B289" s="4">
        <v>2018</v>
      </c>
      <c r="C289" s="5">
        <v>43435</v>
      </c>
      <c r="D289" s="4" t="s">
        <v>30</v>
      </c>
      <c r="E289" s="4" t="s">
        <v>397</v>
      </c>
      <c r="F289" s="4" t="s">
        <v>177</v>
      </c>
      <c r="G289" s="12">
        <f>(C289-VLOOKUP(E289,Riders!$A$2:$D$3458,4,FALSE))/365</f>
        <v>26.032876712328768</v>
      </c>
      <c r="H289" s="4">
        <v>21</v>
      </c>
      <c r="I289" s="45">
        <v>5.4610000000000003</v>
      </c>
      <c r="J289" s="54">
        <v>5.6369237634292588</v>
      </c>
      <c r="K289" s="30">
        <f t="shared" si="20"/>
        <v>0.17592376342925853</v>
      </c>
      <c r="L289" s="54">
        <v>11.097923763429259</v>
      </c>
      <c r="M289" s="54">
        <v>64.876999999999995</v>
      </c>
    </row>
    <row r="290" spans="1:13" x14ac:dyDescent="0.45">
      <c r="A290" s="4" t="s">
        <v>287</v>
      </c>
      <c r="B290" s="4">
        <v>2018</v>
      </c>
      <c r="C290" s="5">
        <v>43435</v>
      </c>
      <c r="D290" s="4" t="s">
        <v>30</v>
      </c>
      <c r="E290" s="4" t="s">
        <v>386</v>
      </c>
      <c r="F290" s="4" t="s">
        <v>64</v>
      </c>
      <c r="G290" s="12">
        <f>(C290-VLOOKUP(E290,Riders!$A$2:$D$3458,4,FALSE))/365</f>
        <v>28.663013698630138</v>
      </c>
      <c r="H290" s="4">
        <v>22</v>
      </c>
      <c r="I290" s="45">
        <v>5.4880000000000004</v>
      </c>
      <c r="J290" s="54">
        <v>5.6640708776060213</v>
      </c>
      <c r="K290" s="30">
        <f t="shared" si="20"/>
        <v>0.17607087760602091</v>
      </c>
      <c r="L290" s="54">
        <v>11.15207087760602</v>
      </c>
      <c r="M290" s="54">
        <v>64.561999999999998</v>
      </c>
    </row>
    <row r="291" spans="1:13" x14ac:dyDescent="0.45">
      <c r="A291" s="4" t="s">
        <v>287</v>
      </c>
      <c r="B291" s="4">
        <v>2018</v>
      </c>
      <c r="C291" s="5">
        <v>43435</v>
      </c>
      <c r="D291" s="4" t="s">
        <v>30</v>
      </c>
      <c r="E291" s="4" t="s">
        <v>403</v>
      </c>
      <c r="F291" s="4" t="s">
        <v>61</v>
      </c>
      <c r="G291" s="12">
        <f>(C291-VLOOKUP(E291,Riders!$A$2:$D$3458,4,FALSE))/365</f>
        <v>21.726027397260275</v>
      </c>
      <c r="H291" s="4">
        <v>23</v>
      </c>
      <c r="I291" s="45">
        <v>5.5049999999999999</v>
      </c>
      <c r="J291" s="54">
        <v>5.6740826941589289</v>
      </c>
      <c r="K291" s="30">
        <f t="shared" si="20"/>
        <v>0.16908269415892896</v>
      </c>
      <c r="L291" s="54">
        <v>11.179082694158931</v>
      </c>
      <c r="M291" s="54">
        <v>64.406000000000006</v>
      </c>
    </row>
    <row r="292" spans="1:13" x14ac:dyDescent="0.45">
      <c r="A292" s="4" t="s">
        <v>287</v>
      </c>
      <c r="B292" s="4">
        <v>2018</v>
      </c>
      <c r="C292" s="5">
        <v>43435</v>
      </c>
      <c r="D292" s="4" t="s">
        <v>30</v>
      </c>
      <c r="E292" s="4" t="s">
        <v>419</v>
      </c>
      <c r="F292" s="4" t="s">
        <v>177</v>
      </c>
      <c r="G292" s="12">
        <f>(C292-VLOOKUP(E292,Riders!$A$2:$D$3458,4,FALSE))/365</f>
        <v>23.210958904109589</v>
      </c>
      <c r="H292" s="4">
        <v>24</v>
      </c>
      <c r="I292" s="45">
        <v>5.4969999999999999</v>
      </c>
      <c r="J292" s="54">
        <v>5.683992313067785</v>
      </c>
      <c r="K292" s="30">
        <f t="shared" si="20"/>
        <v>0.18699231306778508</v>
      </c>
      <c r="L292" s="54">
        <v>11.18099231306778</v>
      </c>
      <c r="M292" s="54">
        <v>64.394999999999996</v>
      </c>
    </row>
    <row r="293" spans="1:13" x14ac:dyDescent="0.45">
      <c r="A293" s="4" t="s">
        <v>287</v>
      </c>
      <c r="B293" s="4">
        <v>2018</v>
      </c>
      <c r="C293" s="5">
        <v>43435</v>
      </c>
      <c r="D293" s="4" t="s">
        <v>30</v>
      </c>
      <c r="E293" s="4" t="s">
        <v>405</v>
      </c>
      <c r="F293" s="4" t="s">
        <v>79</v>
      </c>
      <c r="G293" s="12">
        <f>(C293-VLOOKUP(E293,Riders!$A$2:$D$3458,4,FALSE))/365</f>
        <v>19.117808219178084</v>
      </c>
      <c r="H293" s="4">
        <v>25</v>
      </c>
      <c r="I293" s="45">
        <v>5.5410000000000004</v>
      </c>
      <c r="J293" s="54">
        <v>5.6580791868224178</v>
      </c>
      <c r="K293" s="30">
        <f t="shared" ref="K293:K356" si="22">J293-I293</f>
        <v>0.11707918682241747</v>
      </c>
      <c r="L293" s="54">
        <v>11.19907918682242</v>
      </c>
      <c r="M293" s="54">
        <v>64.290999999999997</v>
      </c>
    </row>
    <row r="294" spans="1:13" x14ac:dyDescent="0.45">
      <c r="A294" s="4" t="s">
        <v>287</v>
      </c>
      <c r="B294" s="4">
        <v>2018</v>
      </c>
      <c r="C294" s="5">
        <v>43435</v>
      </c>
      <c r="D294" s="4" t="s">
        <v>30</v>
      </c>
      <c r="E294" s="4" t="s">
        <v>353</v>
      </c>
      <c r="F294" s="4" t="s">
        <v>143</v>
      </c>
      <c r="G294" s="12">
        <f>(C294-VLOOKUP(E294,Riders!$A$2:$D$3458,4,FALSE))/365</f>
        <v>30.397260273972602</v>
      </c>
      <c r="H294" s="4">
        <v>26</v>
      </c>
      <c r="I294" s="45">
        <v>5.5250000000000004</v>
      </c>
      <c r="J294" s="54">
        <v>5.6789587320853361</v>
      </c>
      <c r="K294" s="30">
        <f t="shared" si="22"/>
        <v>0.15395873208533573</v>
      </c>
      <c r="L294" s="54">
        <v>11.20395873208534</v>
      </c>
      <c r="M294" s="54">
        <v>64.263000000000005</v>
      </c>
    </row>
    <row r="295" spans="1:13" x14ac:dyDescent="0.45">
      <c r="A295" s="4" t="s">
        <v>287</v>
      </c>
      <c r="B295" s="4">
        <v>2018</v>
      </c>
      <c r="C295" s="5">
        <v>43435</v>
      </c>
      <c r="D295" s="4" t="s">
        <v>30</v>
      </c>
      <c r="E295" s="4" t="s">
        <v>402</v>
      </c>
      <c r="F295" s="4" t="s">
        <v>96</v>
      </c>
      <c r="G295" s="12">
        <f>(C295-VLOOKUP(E295,Riders!$A$2:$D$3458,4,FALSE))/365</f>
        <v>26.347945205479451</v>
      </c>
      <c r="H295" s="4">
        <v>27</v>
      </c>
      <c r="I295" s="45">
        <v>5.4950000000000001</v>
      </c>
      <c r="J295" s="54">
        <v>5.7199532710280367</v>
      </c>
      <c r="K295" s="30">
        <f t="shared" si="22"/>
        <v>0.22495327102803664</v>
      </c>
      <c r="L295" s="54">
        <v>11.21495327102804</v>
      </c>
      <c r="M295" s="54">
        <v>64.2</v>
      </c>
    </row>
    <row r="296" spans="1:13" x14ac:dyDescent="0.45">
      <c r="A296" s="4" t="s">
        <v>287</v>
      </c>
      <c r="B296" s="4">
        <v>2018</v>
      </c>
      <c r="C296" s="5">
        <v>43435</v>
      </c>
      <c r="D296" s="4" t="s">
        <v>30</v>
      </c>
      <c r="E296" s="4" t="s">
        <v>399</v>
      </c>
      <c r="F296" s="4" t="s">
        <v>49</v>
      </c>
      <c r="G296" s="12">
        <f>(C296-VLOOKUP(E296,Riders!$A$2:$D$3458,4,FALSE))/365</f>
        <v>24.306849315068494</v>
      </c>
      <c r="H296" s="4">
        <v>28</v>
      </c>
      <c r="I296" s="45">
        <v>5.569</v>
      </c>
      <c r="J296" s="54">
        <v>5.7670833831911077</v>
      </c>
      <c r="K296" s="30">
        <f t="shared" si="22"/>
        <v>0.19808338319110774</v>
      </c>
      <c r="L296" s="54">
        <v>11.336083383191109</v>
      </c>
      <c r="M296" s="54">
        <v>63.514000000000003</v>
      </c>
    </row>
    <row r="297" spans="1:13" x14ac:dyDescent="0.45">
      <c r="A297" s="4" t="s">
        <v>287</v>
      </c>
      <c r="B297" s="4">
        <v>2018</v>
      </c>
      <c r="C297" s="5">
        <v>43435</v>
      </c>
      <c r="D297" s="4" t="s">
        <v>30</v>
      </c>
      <c r="E297" s="4" t="s">
        <v>415</v>
      </c>
      <c r="F297" s="4" t="s">
        <v>115</v>
      </c>
      <c r="G297" s="12" t="e">
        <f>(C297-VLOOKUP(E297,Riders!$A$2:$D$3458,4,FALSE))/365</f>
        <v>#N/A</v>
      </c>
      <c r="H297" s="4">
        <v>29</v>
      </c>
      <c r="I297" s="45">
        <v>5.5910000000000002</v>
      </c>
      <c r="J297" s="54">
        <v>5.7749683962934304</v>
      </c>
      <c r="K297" s="30">
        <f t="shared" si="22"/>
        <v>0.1839683962934302</v>
      </c>
      <c r="L297" s="54">
        <v>11.365968396293431</v>
      </c>
      <c r="M297" s="54">
        <v>63.347000000000001</v>
      </c>
    </row>
    <row r="298" spans="1:13" x14ac:dyDescent="0.45">
      <c r="A298" s="4" t="s">
        <v>287</v>
      </c>
      <c r="B298" s="4">
        <v>2018</v>
      </c>
      <c r="C298" s="5">
        <v>43435</v>
      </c>
      <c r="D298" s="4" t="s">
        <v>30</v>
      </c>
      <c r="E298" s="4" t="s">
        <v>387</v>
      </c>
      <c r="F298" s="4" t="s">
        <v>58</v>
      </c>
      <c r="G298" s="12">
        <f>(C298-VLOOKUP(E298,Riders!$A$2:$D$3458,4,FALSE))/365</f>
        <v>21.791780821917808</v>
      </c>
      <c r="H298" s="4">
        <v>30</v>
      </c>
      <c r="I298" s="45">
        <v>5.6029999999999998</v>
      </c>
      <c r="J298" s="54">
        <v>5.7809391591696064</v>
      </c>
      <c r="K298" s="30">
        <f t="shared" si="22"/>
        <v>0.17793915916960668</v>
      </c>
      <c r="L298" s="54">
        <v>11.383939159169611</v>
      </c>
      <c r="M298" s="54">
        <v>63.247</v>
      </c>
    </row>
    <row r="299" spans="1:13" x14ac:dyDescent="0.45">
      <c r="A299" s="4" t="s">
        <v>287</v>
      </c>
      <c r="B299" s="4">
        <v>2018</v>
      </c>
      <c r="C299" s="5">
        <v>43435</v>
      </c>
      <c r="D299" s="4" t="s">
        <v>30</v>
      </c>
      <c r="E299" s="4" t="s">
        <v>368</v>
      </c>
      <c r="F299" s="4" t="s">
        <v>131</v>
      </c>
      <c r="G299" s="12">
        <f>(C299-VLOOKUP(E299,Riders!$A$2:$D$3458,4,FALSE))/365</f>
        <v>30.375342465753423</v>
      </c>
      <c r="H299" s="4">
        <v>31</v>
      </c>
      <c r="I299" s="45">
        <v>5.5960000000000001</v>
      </c>
      <c r="J299" s="54">
        <v>5.8389241642182164</v>
      </c>
      <c r="K299" s="30">
        <f t="shared" si="22"/>
        <v>0.24292416421821628</v>
      </c>
      <c r="L299" s="54">
        <v>11.43492416421822</v>
      </c>
      <c r="M299" s="54">
        <v>62.965000000000003</v>
      </c>
    </row>
    <row r="300" spans="1:13" x14ac:dyDescent="0.45">
      <c r="A300" s="4" t="s">
        <v>287</v>
      </c>
      <c r="B300" s="4">
        <v>2018</v>
      </c>
      <c r="C300" s="5">
        <v>43435</v>
      </c>
      <c r="D300" s="4" t="s">
        <v>30</v>
      </c>
      <c r="E300" s="4" t="s">
        <v>369</v>
      </c>
      <c r="F300" s="4" t="s">
        <v>370</v>
      </c>
      <c r="G300" s="12">
        <f>(C300-VLOOKUP(E300,Riders!$A$2:$D$3458,4,FALSE))/365</f>
        <v>23.8</v>
      </c>
      <c r="H300" s="4">
        <v>32</v>
      </c>
      <c r="I300" s="45">
        <v>5.7039999999999997</v>
      </c>
      <c r="J300" s="54">
        <v>5.9180884247227654</v>
      </c>
      <c r="K300" s="30">
        <f t="shared" si="22"/>
        <v>0.21408842472276568</v>
      </c>
      <c r="L300" s="54">
        <v>11.62208842472277</v>
      </c>
      <c r="M300" s="54">
        <v>61.951000000000001</v>
      </c>
    </row>
    <row r="301" spans="1:13" x14ac:dyDescent="0.45">
      <c r="A301" s="4" t="s">
        <v>287</v>
      </c>
      <c r="B301" s="4">
        <v>2018</v>
      </c>
      <c r="C301" s="5">
        <v>43435</v>
      </c>
      <c r="D301" s="4" t="s">
        <v>30</v>
      </c>
      <c r="E301" s="3" t="s">
        <v>389</v>
      </c>
      <c r="F301" s="4" t="s">
        <v>55</v>
      </c>
      <c r="G301" s="12">
        <f>(C301-VLOOKUP(E301,Riders!$A$2:$D$3458,4,FALSE))/365</f>
        <v>20.504109589041096</v>
      </c>
      <c r="H301" s="4">
        <v>33</v>
      </c>
      <c r="I301" s="45">
        <v>5.78</v>
      </c>
      <c r="J301" s="54">
        <v>5.9770215545395162</v>
      </c>
      <c r="K301" s="30">
        <f t="shared" si="22"/>
        <v>0.19702155453951598</v>
      </c>
      <c r="L301" s="54">
        <v>11.75702155453952</v>
      </c>
      <c r="M301" s="54">
        <v>61.24</v>
      </c>
    </row>
    <row r="302" spans="1:13" x14ac:dyDescent="0.45">
      <c r="A302" s="4" t="s">
        <v>287</v>
      </c>
      <c r="B302" s="4">
        <v>2018</v>
      </c>
      <c r="C302" s="5">
        <v>43435</v>
      </c>
      <c r="D302" s="4" t="s">
        <v>30</v>
      </c>
      <c r="E302" s="4" t="s">
        <v>388</v>
      </c>
      <c r="F302" s="4" t="s">
        <v>416</v>
      </c>
      <c r="G302" s="12">
        <f>(C302-VLOOKUP(E302,Riders!$A$2:$D$3458,4,FALSE))/365</f>
        <v>23.665753424657535</v>
      </c>
      <c r="H302" s="4">
        <v>34</v>
      </c>
      <c r="I302" s="45">
        <v>5.8360000000000003</v>
      </c>
      <c r="J302" s="54">
        <v>6.0389175352948943</v>
      </c>
      <c r="K302" s="30">
        <f t="shared" si="22"/>
        <v>0.20291753529489398</v>
      </c>
      <c r="L302" s="54">
        <v>11.874917535294889</v>
      </c>
      <c r="M302" s="54">
        <v>60.631999999999998</v>
      </c>
    </row>
    <row r="303" spans="1:13" x14ac:dyDescent="0.45">
      <c r="A303" s="1" t="s">
        <v>423</v>
      </c>
      <c r="B303" s="1">
        <v>2018</v>
      </c>
      <c r="C303" s="2">
        <v>43449</v>
      </c>
      <c r="D303" s="1" t="s">
        <v>30</v>
      </c>
      <c r="E303" s="1" t="s">
        <v>343</v>
      </c>
      <c r="F303" s="1" t="s">
        <v>91</v>
      </c>
      <c r="G303" s="12">
        <f>(C303-VLOOKUP(E303,Riders!$A$2:$D$3458,4,FALSE))/365</f>
        <v>28.065753424657533</v>
      </c>
      <c r="H303" s="1">
        <v>1</v>
      </c>
      <c r="I303" s="41">
        <v>5.2670000000000003</v>
      </c>
      <c r="J303" s="53">
        <v>5.3279350324469883</v>
      </c>
      <c r="K303" s="30">
        <f t="shared" si="22"/>
        <v>6.0935032446987947E-2</v>
      </c>
      <c r="L303" s="53">
        <v>10.59493503244699</v>
      </c>
      <c r="M303" s="53">
        <v>67.956999999999994</v>
      </c>
    </row>
    <row r="304" spans="1:13" x14ac:dyDescent="0.45">
      <c r="A304" s="1" t="s">
        <v>423</v>
      </c>
      <c r="B304" s="1">
        <v>2018</v>
      </c>
      <c r="C304" s="2">
        <v>43449</v>
      </c>
      <c r="D304" s="1" t="s">
        <v>30</v>
      </c>
      <c r="E304" s="1" t="s">
        <v>360</v>
      </c>
      <c r="F304" s="1" t="s">
        <v>34</v>
      </c>
      <c r="G304" s="12">
        <f>(C304-VLOOKUP(E304,Riders!$A$2:$D$3458,4,FALSE))/365</f>
        <v>31.36986301369863</v>
      </c>
      <c r="H304" s="1">
        <v>2</v>
      </c>
      <c r="I304" s="41">
        <v>5.319</v>
      </c>
      <c r="J304" s="53">
        <v>5.4410801028185434</v>
      </c>
      <c r="K304" s="30">
        <f t="shared" si="22"/>
        <v>0.12208010281854342</v>
      </c>
      <c r="L304" s="53">
        <v>10.76008010281854</v>
      </c>
      <c r="M304" s="53">
        <v>66.914000000000001</v>
      </c>
    </row>
    <row r="305" spans="1:13" x14ac:dyDescent="0.45">
      <c r="A305" s="1" t="s">
        <v>423</v>
      </c>
      <c r="B305" s="1">
        <v>2018</v>
      </c>
      <c r="C305" s="2">
        <v>43449</v>
      </c>
      <c r="D305" s="1" t="s">
        <v>30</v>
      </c>
      <c r="E305" s="1" t="s">
        <v>365</v>
      </c>
      <c r="F305" s="1" t="s">
        <v>88</v>
      </c>
      <c r="G305" s="12">
        <f>(C305-VLOOKUP(E305,Riders!$A$2:$D$3458,4,FALSE))/365</f>
        <v>21.257534246575343</v>
      </c>
      <c r="H305" s="1">
        <v>3</v>
      </c>
      <c r="I305" s="41">
        <v>5.3719999999999999</v>
      </c>
      <c r="J305" s="53">
        <v>5.4080568947447212</v>
      </c>
      <c r="K305" s="30">
        <f t="shared" si="22"/>
        <v>3.6056894744721291E-2</v>
      </c>
      <c r="L305" s="53">
        <v>10.780056894744719</v>
      </c>
      <c r="M305" s="53">
        <v>66.790000000000006</v>
      </c>
    </row>
    <row r="306" spans="1:13" x14ac:dyDescent="0.45">
      <c r="A306" s="1" t="s">
        <v>423</v>
      </c>
      <c r="B306" s="1">
        <v>2018</v>
      </c>
      <c r="C306" s="2">
        <v>43449</v>
      </c>
      <c r="D306" s="1" t="s">
        <v>30</v>
      </c>
      <c r="E306" s="1" t="s">
        <v>352</v>
      </c>
      <c r="F306" s="1" t="s">
        <v>409</v>
      </c>
      <c r="G306" s="12">
        <f>(C306-VLOOKUP(E306,Riders!$A$2:$D$3458,4,FALSE))/365</f>
        <v>24.153424657534245</v>
      </c>
      <c r="H306" s="1">
        <v>4</v>
      </c>
      <c r="I306" s="41">
        <v>5.3449999999999998</v>
      </c>
      <c r="J306" s="53">
        <v>5.4690582757584858</v>
      </c>
      <c r="K306" s="30">
        <f t="shared" si="22"/>
        <v>0.12405827575848605</v>
      </c>
      <c r="L306" s="53">
        <v>10.814058275758491</v>
      </c>
      <c r="M306" s="53">
        <v>66.58</v>
      </c>
    </row>
    <row r="307" spans="1:13" x14ac:dyDescent="0.45">
      <c r="A307" s="1" t="s">
        <v>423</v>
      </c>
      <c r="B307" s="1">
        <v>2018</v>
      </c>
      <c r="C307" s="2">
        <v>43449</v>
      </c>
      <c r="D307" s="1" t="s">
        <v>30</v>
      </c>
      <c r="E307" s="1" t="s">
        <v>366</v>
      </c>
      <c r="F307" s="1" t="s">
        <v>143</v>
      </c>
      <c r="G307" s="12">
        <f>(C307-VLOOKUP(E307,Riders!$A$2:$D$3458,4,FALSE))/365</f>
        <v>22.663013698630138</v>
      </c>
      <c r="H307" s="1">
        <v>5</v>
      </c>
      <c r="I307" s="41">
        <v>5.335</v>
      </c>
      <c r="J307" s="53">
        <v>5.4839331329827186</v>
      </c>
      <c r="K307" s="30">
        <f t="shared" si="22"/>
        <v>0.1489331329827186</v>
      </c>
      <c r="L307" s="53">
        <v>10.818933132982719</v>
      </c>
      <c r="M307" s="53">
        <v>66.55</v>
      </c>
    </row>
    <row r="308" spans="1:13" x14ac:dyDescent="0.45">
      <c r="A308" s="1" t="s">
        <v>423</v>
      </c>
      <c r="B308" s="1">
        <v>2018</v>
      </c>
      <c r="C308" s="2">
        <v>43449</v>
      </c>
      <c r="D308" s="1" t="s">
        <v>30</v>
      </c>
      <c r="E308" s="1" t="s">
        <v>350</v>
      </c>
      <c r="F308" s="1" t="s">
        <v>88</v>
      </c>
      <c r="G308" s="12">
        <f>(C308-VLOOKUP(E308,Riders!$A$2:$D$3458,4,FALSE))/365</f>
        <v>20.931506849315067</v>
      </c>
      <c r="H308" s="1">
        <v>6</v>
      </c>
      <c r="I308" s="41">
        <v>5.38</v>
      </c>
      <c r="J308" s="53">
        <v>5.492027180067951</v>
      </c>
      <c r="K308" s="30">
        <f t="shared" si="22"/>
        <v>0.11202718006795109</v>
      </c>
      <c r="L308" s="53">
        <v>10.872027180067951</v>
      </c>
      <c r="M308" s="53">
        <v>66.224999999999994</v>
      </c>
    </row>
    <row r="309" spans="1:13" x14ac:dyDescent="0.45">
      <c r="A309" s="1" t="s">
        <v>423</v>
      </c>
      <c r="B309" s="1">
        <v>2018</v>
      </c>
      <c r="C309" s="2">
        <v>43449</v>
      </c>
      <c r="D309" s="1" t="s">
        <v>30</v>
      </c>
      <c r="E309" s="1" t="s">
        <v>422</v>
      </c>
      <c r="F309" s="1" t="s">
        <v>43</v>
      </c>
      <c r="G309" s="12" t="e">
        <f>(C309-VLOOKUP(E309,Riders!$A$2:$D$3458,4,FALSE))/365</f>
        <v>#N/A</v>
      </c>
      <c r="H309" s="1">
        <v>7</v>
      </c>
      <c r="I309" s="41">
        <v>5.3890000000000002</v>
      </c>
      <c r="J309" s="53">
        <v>5.4969993952222547</v>
      </c>
      <c r="K309" s="30">
        <f t="shared" si="22"/>
        <v>0.10799939522225444</v>
      </c>
      <c r="L309" s="53">
        <v>10.88599939522225</v>
      </c>
      <c r="M309" s="53">
        <v>66.14</v>
      </c>
    </row>
    <row r="310" spans="1:13" x14ac:dyDescent="0.45">
      <c r="A310" s="1" t="s">
        <v>423</v>
      </c>
      <c r="B310" s="1">
        <v>2018</v>
      </c>
      <c r="C310" s="2">
        <v>43449</v>
      </c>
      <c r="D310" s="1" t="s">
        <v>30</v>
      </c>
      <c r="E310" s="1" t="s">
        <v>358</v>
      </c>
      <c r="F310" s="1" t="s">
        <v>79</v>
      </c>
      <c r="G310" s="12">
        <f>(C310-VLOOKUP(E310,Riders!$A$2:$D$3458,4,FALSE))/365</f>
        <v>25.890410958904109</v>
      </c>
      <c r="H310" s="1">
        <v>8</v>
      </c>
      <c r="I310" s="41">
        <v>5.38</v>
      </c>
      <c r="J310" s="53">
        <v>5.5239693477306107</v>
      </c>
      <c r="K310" s="30">
        <f t="shared" si="22"/>
        <v>0.14396934773061076</v>
      </c>
      <c r="L310" s="53">
        <v>10.903969347730611</v>
      </c>
      <c r="M310" s="53">
        <v>66.031000000000006</v>
      </c>
    </row>
    <row r="311" spans="1:13" x14ac:dyDescent="0.45">
      <c r="A311" s="1" t="s">
        <v>423</v>
      </c>
      <c r="B311" s="1">
        <v>2018</v>
      </c>
      <c r="C311" s="2">
        <v>43449</v>
      </c>
      <c r="D311" s="1" t="s">
        <v>30</v>
      </c>
      <c r="E311" s="1" t="s">
        <v>346</v>
      </c>
      <c r="F311" s="1" t="s">
        <v>52</v>
      </c>
      <c r="G311" s="12">
        <f>(C311-VLOOKUP(E311,Riders!$A$2:$D$3458,4,FALSE))/365</f>
        <v>19.649315068493152</v>
      </c>
      <c r="H311" s="1">
        <v>9</v>
      </c>
      <c r="I311" s="41">
        <v>5.4020000000000001</v>
      </c>
      <c r="J311" s="53">
        <v>5.5029602423324482</v>
      </c>
      <c r="K311" s="30">
        <f t="shared" si="22"/>
        <v>0.10096024233244805</v>
      </c>
      <c r="L311" s="53">
        <v>10.90496024233245</v>
      </c>
      <c r="M311" s="53">
        <v>66.025000000000006</v>
      </c>
    </row>
    <row r="312" spans="1:13" x14ac:dyDescent="0.45">
      <c r="A312" s="1" t="s">
        <v>423</v>
      </c>
      <c r="B312" s="1">
        <v>2018</v>
      </c>
      <c r="C312" s="2">
        <v>43449</v>
      </c>
      <c r="D312" s="1" t="s">
        <v>30</v>
      </c>
      <c r="E312" s="1" t="s">
        <v>418</v>
      </c>
      <c r="F312" s="1" t="s">
        <v>96</v>
      </c>
      <c r="G312" s="12">
        <f>(C312-VLOOKUP(E312,Riders!$A$2:$D$3458,4,FALSE))/365</f>
        <v>20.564383561643837</v>
      </c>
      <c r="H312" s="1">
        <v>10</v>
      </c>
      <c r="I312" s="41">
        <v>5.367</v>
      </c>
      <c r="J312" s="53">
        <v>5.5659446064139946</v>
      </c>
      <c r="K312" s="30">
        <f t="shared" si="22"/>
        <v>0.19894460641399458</v>
      </c>
      <c r="L312" s="53">
        <v>10.932944606414001</v>
      </c>
      <c r="M312" s="53">
        <v>65.855999999999995</v>
      </c>
    </row>
    <row r="313" spans="1:13" x14ac:dyDescent="0.45">
      <c r="A313" s="1" t="s">
        <v>423</v>
      </c>
      <c r="B313" s="1">
        <v>2018</v>
      </c>
      <c r="C313" s="2">
        <v>43449</v>
      </c>
      <c r="D313" s="1" t="s">
        <v>30</v>
      </c>
      <c r="E313" s="1" t="s">
        <v>354</v>
      </c>
      <c r="F313" s="1" t="s">
        <v>121</v>
      </c>
      <c r="G313" s="12">
        <f>(C313-VLOOKUP(E313,Riders!$A$2:$D$3458,4,FALSE))/365</f>
        <v>23.358904109589041</v>
      </c>
      <c r="H313" s="1">
        <v>11</v>
      </c>
      <c r="I313" s="41">
        <v>5.44</v>
      </c>
      <c r="J313" s="53">
        <v>5.4979272627837039</v>
      </c>
      <c r="K313" s="30">
        <f t="shared" si="22"/>
        <v>5.7927262783703526E-2</v>
      </c>
      <c r="L313" s="53">
        <v>10.937927262783701</v>
      </c>
      <c r="M313" s="53">
        <v>65.825999999999993</v>
      </c>
    </row>
    <row r="314" spans="1:13" x14ac:dyDescent="0.45">
      <c r="A314" s="1" t="s">
        <v>423</v>
      </c>
      <c r="B314" s="1">
        <v>2018</v>
      </c>
      <c r="C314" s="2">
        <v>43449</v>
      </c>
      <c r="D314" s="1" t="s">
        <v>30</v>
      </c>
      <c r="E314" s="1" t="s">
        <v>376</v>
      </c>
      <c r="F314" s="1" t="s">
        <v>34</v>
      </c>
      <c r="G314" s="12">
        <f>(C314-VLOOKUP(E314,Riders!$A$2:$D$3458,4,FALSE))/365</f>
        <v>20.561643835616437</v>
      </c>
      <c r="H314" s="1">
        <v>12</v>
      </c>
      <c r="I314" s="41">
        <v>5.4020000000000001</v>
      </c>
      <c r="J314" s="53">
        <v>5.5510691412489548</v>
      </c>
      <c r="K314" s="30">
        <f t="shared" si="22"/>
        <v>0.14906914124895465</v>
      </c>
      <c r="L314" s="53">
        <v>10.95306914124895</v>
      </c>
      <c r="M314" s="53">
        <v>65.734999999999999</v>
      </c>
    </row>
    <row r="315" spans="1:13" x14ac:dyDescent="0.45">
      <c r="A315" s="1" t="s">
        <v>423</v>
      </c>
      <c r="B315" s="1">
        <v>2018</v>
      </c>
      <c r="C315" s="2">
        <v>43449</v>
      </c>
      <c r="D315" s="1" t="s">
        <v>30</v>
      </c>
      <c r="E315" s="1" t="s">
        <v>347</v>
      </c>
      <c r="F315" s="1" t="s">
        <v>99</v>
      </c>
      <c r="G315" s="12" t="e">
        <f>(C315-VLOOKUP(E315,Riders!$A$2:$D$3458,4,FALSE))/365</f>
        <v>#N/A</v>
      </c>
      <c r="H315" s="1">
        <v>13</v>
      </c>
      <c r="I315" s="41">
        <v>5.4109999999999996</v>
      </c>
      <c r="J315" s="53">
        <v>5.5719763866007703</v>
      </c>
      <c r="K315" s="30">
        <f t="shared" si="22"/>
        <v>0.16097638660077074</v>
      </c>
      <c r="L315" s="53">
        <v>10.98297638660077</v>
      </c>
      <c r="M315" s="53">
        <v>65.555999999999997</v>
      </c>
    </row>
    <row r="316" spans="1:13" x14ac:dyDescent="0.45">
      <c r="A316" s="1" t="s">
        <v>423</v>
      </c>
      <c r="B316" s="1">
        <v>2018</v>
      </c>
      <c r="C316" s="2">
        <v>43449</v>
      </c>
      <c r="D316" s="1" t="s">
        <v>30</v>
      </c>
      <c r="E316" s="1" t="s">
        <v>362</v>
      </c>
      <c r="F316" s="1" t="s">
        <v>363</v>
      </c>
      <c r="G316" s="12">
        <f>(C316-VLOOKUP(E316,Riders!$A$2:$D$3458,4,FALSE))/365</f>
        <v>26.912328767123288</v>
      </c>
      <c r="H316" s="1">
        <v>14</v>
      </c>
      <c r="I316" s="41"/>
      <c r="J316" s="53"/>
      <c r="K316" s="30">
        <f t="shared" si="22"/>
        <v>0</v>
      </c>
      <c r="L316" s="53">
        <v>10.99605974525795</v>
      </c>
      <c r="M316" s="53">
        <v>65.477999999999994</v>
      </c>
    </row>
    <row r="317" spans="1:13" x14ac:dyDescent="0.45">
      <c r="A317" s="1" t="s">
        <v>423</v>
      </c>
      <c r="B317" s="1">
        <v>2018</v>
      </c>
      <c r="C317" s="2">
        <v>43449</v>
      </c>
      <c r="D317" s="1" t="s">
        <v>30</v>
      </c>
      <c r="E317" s="1" t="s">
        <v>228</v>
      </c>
      <c r="F317" s="1" t="s">
        <v>131</v>
      </c>
      <c r="G317" s="12">
        <f>(C317-VLOOKUP(E317,Riders!$A$2:$D$3458,4,FALSE))/365</f>
        <v>26.515068493150686</v>
      </c>
      <c r="H317" s="1">
        <v>15</v>
      </c>
      <c r="I317" s="41">
        <v>5.4189999999999996</v>
      </c>
      <c r="J317" s="53">
        <v>5.5879863788543576</v>
      </c>
      <c r="K317" s="30">
        <f t="shared" si="22"/>
        <v>0.16898637885435797</v>
      </c>
      <c r="L317" s="53">
        <v>11.006986378854361</v>
      </c>
      <c r="M317" s="53">
        <v>65.412999999999997</v>
      </c>
    </row>
    <row r="318" spans="1:13" x14ac:dyDescent="0.45">
      <c r="A318" s="1" t="s">
        <v>423</v>
      </c>
      <c r="B318" s="1">
        <v>2018</v>
      </c>
      <c r="C318" s="2">
        <v>43449</v>
      </c>
      <c r="D318" s="1" t="s">
        <v>30</v>
      </c>
      <c r="E318" s="1" t="s">
        <v>357</v>
      </c>
      <c r="F318" s="1" t="s">
        <v>99</v>
      </c>
      <c r="G318" s="12">
        <f>(C318-VLOOKUP(E318,Riders!$A$2:$D$3458,4,FALSE))/365</f>
        <v>22.780821917808218</v>
      </c>
      <c r="H318" s="1">
        <v>16</v>
      </c>
      <c r="I318" s="41">
        <v>5.4340000000000002</v>
      </c>
      <c r="J318" s="53">
        <v>5.6089447852760737</v>
      </c>
      <c r="K318" s="30">
        <f t="shared" si="22"/>
        <v>0.17494478527607349</v>
      </c>
      <c r="L318" s="53">
        <v>11.04294478527607</v>
      </c>
      <c r="M318" s="53">
        <v>65.2</v>
      </c>
    </row>
    <row r="319" spans="1:13" x14ac:dyDescent="0.45">
      <c r="A319" s="1" t="s">
        <v>423</v>
      </c>
      <c r="B319" s="1">
        <v>2018</v>
      </c>
      <c r="C319" s="2">
        <v>43449</v>
      </c>
      <c r="D319" s="1" t="s">
        <v>30</v>
      </c>
      <c r="E319" s="1" t="s">
        <v>400</v>
      </c>
      <c r="F319" s="1" t="s">
        <v>58</v>
      </c>
      <c r="G319" s="12">
        <f>(C319-VLOOKUP(E319,Riders!$A$2:$D$3458,4,FALSE))/365</f>
        <v>24.838356164383562</v>
      </c>
      <c r="H319" s="1">
        <v>17</v>
      </c>
      <c r="I319" s="41">
        <v>5.4710000000000001</v>
      </c>
      <c r="J319" s="53">
        <v>5.620939857037218</v>
      </c>
      <c r="K319" s="30">
        <f t="shared" si="22"/>
        <v>0.14993985703721791</v>
      </c>
      <c r="L319" s="53">
        <v>11.09193985703722</v>
      </c>
      <c r="M319" s="53">
        <v>64.912000000000006</v>
      </c>
    </row>
    <row r="320" spans="1:13" x14ac:dyDescent="0.45">
      <c r="A320" s="1" t="s">
        <v>423</v>
      </c>
      <c r="B320" s="1">
        <v>2018</v>
      </c>
      <c r="C320" s="2">
        <v>43449</v>
      </c>
      <c r="D320" s="1" t="s">
        <v>30</v>
      </c>
      <c r="E320" s="1" t="s">
        <v>411</v>
      </c>
      <c r="F320" s="1" t="s">
        <v>55</v>
      </c>
      <c r="G320" s="12">
        <f>(C320-VLOOKUP(E320,Riders!$A$2:$D$3458,4,FALSE))/365</f>
        <v>28.421917808219177</v>
      </c>
      <c r="H320" s="1">
        <v>18</v>
      </c>
      <c r="I320" s="41">
        <v>5.4610000000000003</v>
      </c>
      <c r="J320" s="53">
        <v>5.6340164884272799</v>
      </c>
      <c r="K320" s="30">
        <f t="shared" si="22"/>
        <v>0.17301648842727957</v>
      </c>
      <c r="L320" s="53">
        <v>11.09501648842728</v>
      </c>
      <c r="M320" s="53">
        <v>64.894000000000005</v>
      </c>
    </row>
    <row r="321" spans="1:13" x14ac:dyDescent="0.45">
      <c r="A321" s="1" t="s">
        <v>423</v>
      </c>
      <c r="B321" s="1">
        <v>2018</v>
      </c>
      <c r="C321" s="2">
        <v>43449</v>
      </c>
      <c r="D321" s="1" t="s">
        <v>30</v>
      </c>
      <c r="E321" s="1" t="s">
        <v>403</v>
      </c>
      <c r="F321" s="1" t="s">
        <v>61</v>
      </c>
      <c r="G321" s="12">
        <f>(C321-VLOOKUP(E321,Riders!$A$2:$D$3458,4,FALSE))/365</f>
        <v>21.764383561643836</v>
      </c>
      <c r="H321" s="1">
        <v>19</v>
      </c>
      <c r="I321" s="41">
        <v>5.5179999999999998</v>
      </c>
      <c r="J321" s="53">
        <v>5.6309625270981716</v>
      </c>
      <c r="K321" s="30">
        <f t="shared" si="22"/>
        <v>0.11296252709817178</v>
      </c>
      <c r="L321" s="53">
        <v>11.14896252709817</v>
      </c>
      <c r="M321" s="53">
        <v>64.58</v>
      </c>
    </row>
    <row r="322" spans="1:13" x14ac:dyDescent="0.45">
      <c r="A322" s="1" t="s">
        <v>423</v>
      </c>
      <c r="B322" s="1">
        <v>2018</v>
      </c>
      <c r="C322" s="2">
        <v>43449</v>
      </c>
      <c r="D322" s="1" t="s">
        <v>30</v>
      </c>
      <c r="E322" s="1" t="s">
        <v>353</v>
      </c>
      <c r="F322" s="1" t="s">
        <v>143</v>
      </c>
      <c r="G322" s="12">
        <f>(C322-VLOOKUP(E322,Riders!$A$2:$D$3458,4,FALSE))/365</f>
        <v>30.435616438356163</v>
      </c>
      <c r="H322" s="1">
        <v>20</v>
      </c>
      <c r="I322" s="41">
        <v>5.5359999999999996</v>
      </c>
      <c r="J322" s="53">
        <v>5.7199797392364697</v>
      </c>
      <c r="K322" s="30">
        <f t="shared" si="22"/>
        <v>0.18397973923647015</v>
      </c>
      <c r="L322" s="53">
        <v>11.255979739236469</v>
      </c>
      <c r="M322" s="53">
        <v>63.966000000000001</v>
      </c>
    </row>
    <row r="323" spans="1:13" x14ac:dyDescent="0.45">
      <c r="A323" s="1" t="s">
        <v>423</v>
      </c>
      <c r="B323" s="1">
        <v>2018</v>
      </c>
      <c r="C323" s="2">
        <v>43449</v>
      </c>
      <c r="D323" s="1" t="s">
        <v>30</v>
      </c>
      <c r="E323" s="1" t="s">
        <v>386</v>
      </c>
      <c r="F323" s="1" t="s">
        <v>64</v>
      </c>
      <c r="G323" s="12">
        <f>(C323-VLOOKUP(E323,Riders!$A$2:$D$3458,4,FALSE))/365</f>
        <v>28.701369863013699</v>
      </c>
      <c r="H323" s="1">
        <v>21</v>
      </c>
      <c r="I323" s="41">
        <v>5.5389999999999997</v>
      </c>
      <c r="J323" s="53">
        <v>5.7310748207745039</v>
      </c>
      <c r="K323" s="30">
        <f t="shared" si="22"/>
        <v>0.19207482077450422</v>
      </c>
      <c r="L323" s="53">
        <v>11.2700748207745</v>
      </c>
      <c r="M323" s="53">
        <v>63.886000000000003</v>
      </c>
    </row>
    <row r="324" spans="1:13" x14ac:dyDescent="0.45">
      <c r="A324" s="1" t="s">
        <v>423</v>
      </c>
      <c r="B324" s="1">
        <v>2018</v>
      </c>
      <c r="C324" s="2">
        <v>43449</v>
      </c>
      <c r="D324" s="1" t="s">
        <v>30</v>
      </c>
      <c r="E324" s="1" t="s">
        <v>402</v>
      </c>
      <c r="F324" s="1" t="s">
        <v>96</v>
      </c>
      <c r="G324" s="12">
        <f>(C324-VLOOKUP(E324,Riders!$A$2:$D$3458,4,FALSE))/365</f>
        <v>26.386301369863013</v>
      </c>
      <c r="H324" s="1">
        <v>22</v>
      </c>
      <c r="I324" s="41">
        <v>5.58</v>
      </c>
      <c r="J324" s="53">
        <v>5.6960759255778992</v>
      </c>
      <c r="K324" s="30">
        <f t="shared" si="22"/>
        <v>0.11607592557789914</v>
      </c>
      <c r="L324" s="53">
        <v>11.276075925577899</v>
      </c>
      <c r="M324" s="53">
        <v>63.851999999999997</v>
      </c>
    </row>
    <row r="325" spans="1:13" x14ac:dyDescent="0.45">
      <c r="A325" s="1" t="s">
        <v>423</v>
      </c>
      <c r="B325" s="1">
        <v>2018</v>
      </c>
      <c r="C325" s="2">
        <v>43449</v>
      </c>
      <c r="D325" s="1" t="s">
        <v>30</v>
      </c>
      <c r="E325" s="1" t="s">
        <v>262</v>
      </c>
      <c r="F325" s="1" t="s">
        <v>417</v>
      </c>
      <c r="G325" s="12">
        <f>(C325-VLOOKUP(E325,Riders!$A$2:$D$3458,4,FALSE))/365</f>
        <v>22.19178082191781</v>
      </c>
      <c r="H325" s="1">
        <v>23</v>
      </c>
      <c r="I325" s="41">
        <v>5.5949999999999998</v>
      </c>
      <c r="J325" s="53">
        <v>5.7209507756141251</v>
      </c>
      <c r="K325" s="30">
        <f t="shared" si="22"/>
        <v>0.12595077561412538</v>
      </c>
      <c r="L325" s="53">
        <v>11.31595077561412</v>
      </c>
      <c r="M325" s="53">
        <v>63.627000000000002</v>
      </c>
    </row>
    <row r="326" spans="1:13" x14ac:dyDescent="0.45">
      <c r="A326" s="1" t="s">
        <v>423</v>
      </c>
      <c r="B326" s="1">
        <v>2018</v>
      </c>
      <c r="C326" s="2">
        <v>43449</v>
      </c>
      <c r="D326" s="1" t="s">
        <v>30</v>
      </c>
      <c r="E326" s="1" t="s">
        <v>397</v>
      </c>
      <c r="F326" s="1" t="s">
        <v>177</v>
      </c>
      <c r="G326" s="12">
        <f>(C326-VLOOKUP(E326,Riders!$A$2:$D$3458,4,FALSE))/365</f>
        <v>26.07123287671233</v>
      </c>
      <c r="H326" s="1">
        <v>24</v>
      </c>
      <c r="I326" s="41">
        <v>5.5430000000000001</v>
      </c>
      <c r="J326" s="53">
        <v>5.7729507756141247</v>
      </c>
      <c r="K326" s="30">
        <f t="shared" si="22"/>
        <v>0.22995077561412458</v>
      </c>
      <c r="L326" s="53">
        <v>11.31595077561412</v>
      </c>
      <c r="M326" s="53">
        <v>63.627000000000002</v>
      </c>
    </row>
    <row r="327" spans="1:13" x14ac:dyDescent="0.45">
      <c r="A327" s="1" t="s">
        <v>423</v>
      </c>
      <c r="B327" s="1">
        <v>2018</v>
      </c>
      <c r="C327" s="2">
        <v>43449</v>
      </c>
      <c r="D327" s="1" t="s">
        <v>30</v>
      </c>
      <c r="E327" s="1" t="s">
        <v>419</v>
      </c>
      <c r="F327" s="1" t="s">
        <v>177</v>
      </c>
      <c r="G327" s="12">
        <f>(C327-VLOOKUP(E327,Riders!$A$2:$D$3458,4,FALSE))/365</f>
        <v>23.24931506849315</v>
      </c>
      <c r="H327" s="1">
        <v>25</v>
      </c>
      <c r="I327" s="41">
        <v>5.5750000000000002</v>
      </c>
      <c r="J327" s="53">
        <v>5.7489596112107204</v>
      </c>
      <c r="K327" s="30">
        <f t="shared" si="22"/>
        <v>0.17395961121072023</v>
      </c>
      <c r="L327" s="53">
        <v>11.32395961121072</v>
      </c>
      <c r="M327" s="53">
        <v>63.582000000000001</v>
      </c>
    </row>
    <row r="328" spans="1:13" x14ac:dyDescent="0.45">
      <c r="A328" s="1" t="s">
        <v>423</v>
      </c>
      <c r="B328" s="1">
        <v>2018</v>
      </c>
      <c r="C328" s="2">
        <v>43449</v>
      </c>
      <c r="D328" s="1" t="s">
        <v>30</v>
      </c>
      <c r="E328" s="1" t="s">
        <v>405</v>
      </c>
      <c r="F328" s="1" t="s">
        <v>79</v>
      </c>
      <c r="G328" s="12">
        <f>(C328-VLOOKUP(E328,Riders!$A$2:$D$3458,4,FALSE))/365</f>
        <v>19.156164383561645</v>
      </c>
      <c r="H328" s="1">
        <v>26</v>
      </c>
      <c r="I328" s="41">
        <v>5.5910000000000002</v>
      </c>
      <c r="J328" s="53">
        <v>5.7370573954908037</v>
      </c>
      <c r="K328" s="30">
        <f t="shared" si="22"/>
        <v>0.14605739549080354</v>
      </c>
      <c r="L328" s="53">
        <v>11.3280573954908</v>
      </c>
      <c r="M328" s="53">
        <v>63.558999999999997</v>
      </c>
    </row>
    <row r="329" spans="1:13" x14ac:dyDescent="0.45">
      <c r="A329" s="1" t="s">
        <v>423</v>
      </c>
      <c r="B329" s="1">
        <v>2018</v>
      </c>
      <c r="C329" s="2">
        <v>43449</v>
      </c>
      <c r="D329" s="1" t="s">
        <v>30</v>
      </c>
      <c r="E329" s="1" t="s">
        <v>415</v>
      </c>
      <c r="F329" s="1" t="s">
        <v>115</v>
      </c>
      <c r="G329" s="12" t="e">
        <f>(C329-VLOOKUP(E329,Riders!$A$2:$D$3458,4,FALSE))/365</f>
        <v>#N/A</v>
      </c>
      <c r="H329" s="1">
        <v>27</v>
      </c>
      <c r="I329" s="41">
        <v>5.6390000000000002</v>
      </c>
      <c r="J329" s="53">
        <v>5.7879390087130416</v>
      </c>
      <c r="K329" s="30">
        <f t="shared" si="22"/>
        <v>0.14893900871304133</v>
      </c>
      <c r="L329" s="53">
        <v>11.42693900871304</v>
      </c>
      <c r="M329" s="53">
        <v>63.009</v>
      </c>
    </row>
    <row r="330" spans="1:13" x14ac:dyDescent="0.45">
      <c r="A330" s="1" t="s">
        <v>423</v>
      </c>
      <c r="B330" s="1">
        <v>2018</v>
      </c>
      <c r="C330" s="2">
        <v>43449</v>
      </c>
      <c r="D330" s="1" t="s">
        <v>30</v>
      </c>
      <c r="E330" s="1" t="s">
        <v>368</v>
      </c>
      <c r="F330" s="1" t="s">
        <v>131</v>
      </c>
      <c r="G330" s="12">
        <f>(C330-VLOOKUP(E330,Riders!$A$2:$D$3458,4,FALSE))/365</f>
        <v>30.413698630136988</v>
      </c>
      <c r="H330" s="1">
        <v>28</v>
      </c>
      <c r="I330" s="41">
        <v>5.6</v>
      </c>
      <c r="J330" s="53">
        <v>5.8529316323608942</v>
      </c>
      <c r="K330" s="30">
        <f t="shared" si="22"/>
        <v>0.25293163236089455</v>
      </c>
      <c r="L330" s="53">
        <v>11.45293163236089</v>
      </c>
      <c r="M330" s="53">
        <v>62.866</v>
      </c>
    </row>
    <row r="331" spans="1:13" x14ac:dyDescent="0.45">
      <c r="A331" s="1" t="s">
        <v>423</v>
      </c>
      <c r="B331" s="1">
        <v>2018</v>
      </c>
      <c r="C331" s="2">
        <v>43449</v>
      </c>
      <c r="D331" s="1" t="s">
        <v>30</v>
      </c>
      <c r="E331" s="1" t="s">
        <v>407</v>
      </c>
      <c r="F331" s="1" t="s">
        <v>282</v>
      </c>
      <c r="G331" s="12" t="e">
        <f>(C331-VLOOKUP(E331,Riders!$A$2:$D$3458,4,FALSE))/365</f>
        <v>#N/A</v>
      </c>
      <c r="H331" s="1">
        <v>29</v>
      </c>
      <c r="I331" s="41">
        <v>5.6589999999999998</v>
      </c>
      <c r="J331" s="53">
        <v>5.8750253748558254</v>
      </c>
      <c r="K331" s="30">
        <f t="shared" si="22"/>
        <v>0.21602537485582562</v>
      </c>
      <c r="L331" s="53">
        <v>11.534025374855821</v>
      </c>
      <c r="M331" s="53">
        <v>62.423999999999999</v>
      </c>
    </row>
    <row r="332" spans="1:13" x14ac:dyDescent="0.45">
      <c r="A332" s="1" t="s">
        <v>423</v>
      </c>
      <c r="B332" s="1">
        <v>2018</v>
      </c>
      <c r="C332" s="2">
        <v>43449</v>
      </c>
      <c r="D332" s="1" t="s">
        <v>30</v>
      </c>
      <c r="E332" s="1" t="s">
        <v>383</v>
      </c>
      <c r="F332" s="1" t="s">
        <v>58</v>
      </c>
      <c r="G332" s="12">
        <f>(C332-VLOOKUP(E332,Riders!$A$2:$D$3458,4,FALSE))/365</f>
        <v>21.857534246575341</v>
      </c>
      <c r="H332" s="1">
        <v>30</v>
      </c>
      <c r="I332" s="41"/>
      <c r="J332" s="53"/>
      <c r="K332" s="30">
        <f t="shared" si="22"/>
        <v>0</v>
      </c>
      <c r="L332" s="53">
        <v>11.754910123916339</v>
      </c>
      <c r="M332" s="53">
        <v>61.250999999999998</v>
      </c>
    </row>
    <row r="333" spans="1:13" x14ac:dyDescent="0.45">
      <c r="A333" s="1" t="s">
        <v>423</v>
      </c>
      <c r="B333" s="1">
        <v>2018</v>
      </c>
      <c r="C333" s="2">
        <v>43449</v>
      </c>
      <c r="D333" s="1" t="s">
        <v>30</v>
      </c>
      <c r="E333" s="3" t="s">
        <v>389</v>
      </c>
      <c r="F333" s="1" t="s">
        <v>55</v>
      </c>
      <c r="G333" s="12">
        <f>(C333-VLOOKUP(E333,Riders!$A$2:$D$3458,4,FALSE))/365</f>
        <v>20.542465753424658</v>
      </c>
      <c r="H333" s="1">
        <v>31</v>
      </c>
      <c r="I333" s="41">
        <v>5.7830000000000004</v>
      </c>
      <c r="J333" s="53">
        <v>5.9799760329363334</v>
      </c>
      <c r="K333" s="30">
        <f t="shared" si="22"/>
        <v>0.19697603293633303</v>
      </c>
      <c r="L333" s="53">
        <v>11.762976032936329</v>
      </c>
      <c r="M333" s="53">
        <v>61.209000000000003</v>
      </c>
    </row>
    <row r="334" spans="1:13" x14ac:dyDescent="0.45">
      <c r="A334" s="4" t="s">
        <v>312</v>
      </c>
      <c r="B334" s="4">
        <v>2019</v>
      </c>
      <c r="C334" s="5">
        <v>43484</v>
      </c>
      <c r="D334" s="4" t="s">
        <v>30</v>
      </c>
      <c r="E334" s="4" t="s">
        <v>344</v>
      </c>
      <c r="F334" s="4" t="s">
        <v>55</v>
      </c>
      <c r="G334" s="12">
        <f>(C334-VLOOKUP(E334,Riders!$A$2:$D$3458,4,FALSE))/365</f>
        <v>31.712328767123289</v>
      </c>
      <c r="H334" s="4">
        <v>1</v>
      </c>
      <c r="I334" s="45">
        <v>5.2370000000000001</v>
      </c>
      <c r="J334" s="54">
        <v>5.4099500924214414</v>
      </c>
      <c r="K334" s="30">
        <f t="shared" si="22"/>
        <v>0.17295009242144133</v>
      </c>
      <c r="L334" s="54">
        <v>10.64695009242144</v>
      </c>
      <c r="M334" s="54">
        <v>67.625</v>
      </c>
    </row>
    <row r="335" spans="1:13" x14ac:dyDescent="0.45">
      <c r="A335" s="4" t="s">
        <v>312</v>
      </c>
      <c r="B335" s="4">
        <v>2019</v>
      </c>
      <c r="C335" s="5">
        <v>43484</v>
      </c>
      <c r="D335" s="4" t="s">
        <v>30</v>
      </c>
      <c r="E335" s="4" t="s">
        <v>349</v>
      </c>
      <c r="F335" s="4" t="s">
        <v>91</v>
      </c>
      <c r="G335" s="12">
        <f>(C335-VLOOKUP(E335,Riders!$A$2:$D$3458,4,FALSE))/365</f>
        <v>31.019178082191782</v>
      </c>
      <c r="H335" s="4">
        <v>2</v>
      </c>
      <c r="I335" s="45">
        <v>5.2679999999999998</v>
      </c>
      <c r="J335" s="54">
        <v>5.4089481723140809</v>
      </c>
      <c r="K335" s="30">
        <f t="shared" si="22"/>
        <v>0.14094817231408108</v>
      </c>
      <c r="L335" s="54">
        <v>10.676948172314081</v>
      </c>
      <c r="M335" s="54">
        <v>67.435000000000002</v>
      </c>
    </row>
    <row r="336" spans="1:13" x14ac:dyDescent="0.45">
      <c r="A336" s="4" t="s">
        <v>312</v>
      </c>
      <c r="B336" s="4">
        <v>2019</v>
      </c>
      <c r="C336" s="5">
        <v>43484</v>
      </c>
      <c r="D336" s="4" t="s">
        <v>30</v>
      </c>
      <c r="E336" s="4" t="s">
        <v>366</v>
      </c>
      <c r="F336" s="4" t="s">
        <v>143</v>
      </c>
      <c r="G336" s="12">
        <f>(C336-VLOOKUP(E336,Riders!$A$2:$D$3458,4,FALSE))/365</f>
        <v>22.758904109589039</v>
      </c>
      <c r="H336" s="4">
        <v>3</v>
      </c>
      <c r="I336" s="45">
        <v>5.31</v>
      </c>
      <c r="J336" s="54">
        <v>5.4820139097068177</v>
      </c>
      <c r="K336" s="30">
        <f t="shared" si="22"/>
        <v>0.17201390970681807</v>
      </c>
      <c r="L336" s="54">
        <v>10.792013909706821</v>
      </c>
      <c r="M336" s="54">
        <v>66.715999999999994</v>
      </c>
    </row>
    <row r="337" spans="1:13" x14ac:dyDescent="0.45">
      <c r="A337" s="4" t="s">
        <v>312</v>
      </c>
      <c r="B337" s="4">
        <v>2019</v>
      </c>
      <c r="C337" s="5">
        <v>43484</v>
      </c>
      <c r="D337" s="4" t="s">
        <v>30</v>
      </c>
      <c r="E337" s="4" t="s">
        <v>346</v>
      </c>
      <c r="F337" s="4" t="s">
        <v>52</v>
      </c>
      <c r="G337" s="12">
        <f>(C337-VLOOKUP(E337,Riders!$A$2:$D$3458,4,FALSE))/365</f>
        <v>19.745205479452054</v>
      </c>
      <c r="H337" s="4">
        <v>4</v>
      </c>
      <c r="I337" s="45">
        <v>5.3319999999999999</v>
      </c>
      <c r="J337" s="54">
        <v>5.5009321136254217</v>
      </c>
      <c r="K337" s="30">
        <f t="shared" si="22"/>
        <v>0.16893211362542182</v>
      </c>
      <c r="L337" s="54">
        <v>10.83293211362542</v>
      </c>
      <c r="M337" s="54">
        <v>66.463999999999999</v>
      </c>
    </row>
    <row r="338" spans="1:13" x14ac:dyDescent="0.45">
      <c r="A338" s="4" t="s">
        <v>312</v>
      </c>
      <c r="B338" s="4">
        <v>2019</v>
      </c>
      <c r="C338" s="5">
        <v>43484</v>
      </c>
      <c r="D338" s="4" t="s">
        <v>30</v>
      </c>
      <c r="E338" s="4" t="s">
        <v>348</v>
      </c>
      <c r="F338" s="4" t="s">
        <v>37</v>
      </c>
      <c r="G338" s="12">
        <f>(C338-VLOOKUP(E338,Riders!$A$2:$D$3458,4,FALSE))/365</f>
        <v>29.197260273972603</v>
      </c>
      <c r="H338" s="4">
        <v>5</v>
      </c>
      <c r="I338" s="45">
        <v>5.3559999999999999</v>
      </c>
      <c r="J338" s="54">
        <v>5.4970169879863144</v>
      </c>
      <c r="K338" s="30">
        <f t="shared" si="22"/>
        <v>0.14101698798631457</v>
      </c>
      <c r="L338" s="54">
        <v>10.85301698798631</v>
      </c>
      <c r="M338" s="54">
        <v>66.340999999999994</v>
      </c>
    </row>
    <row r="339" spans="1:13" x14ac:dyDescent="0.45">
      <c r="A339" s="4" t="s">
        <v>312</v>
      </c>
      <c r="B339" s="4">
        <v>2019</v>
      </c>
      <c r="C339" s="5">
        <v>43484</v>
      </c>
      <c r="D339" s="4" t="s">
        <v>30</v>
      </c>
      <c r="E339" s="4" t="s">
        <v>418</v>
      </c>
      <c r="F339" s="4" t="s">
        <v>96</v>
      </c>
      <c r="G339" s="12">
        <f>(C339-VLOOKUP(E339,Riders!$A$2:$D$3458,4,FALSE))/365</f>
        <v>20.660273972602738</v>
      </c>
      <c r="H339" s="4">
        <v>6</v>
      </c>
      <c r="I339" s="45">
        <v>5.3520000000000003</v>
      </c>
      <c r="J339" s="54">
        <v>5.5519693477306102</v>
      </c>
      <c r="K339" s="30">
        <f t="shared" si="22"/>
        <v>0.19996934773060993</v>
      </c>
      <c r="L339" s="54">
        <v>10.903969347730611</v>
      </c>
      <c r="M339" s="54">
        <v>66.031000000000006</v>
      </c>
    </row>
    <row r="340" spans="1:13" x14ac:dyDescent="0.45">
      <c r="A340" s="4" t="s">
        <v>312</v>
      </c>
      <c r="B340" s="4">
        <v>2019</v>
      </c>
      <c r="C340" s="5">
        <v>43484</v>
      </c>
      <c r="D340" s="4" t="s">
        <v>30</v>
      </c>
      <c r="E340" s="4" t="s">
        <v>379</v>
      </c>
      <c r="F340" s="4" t="s">
        <v>67</v>
      </c>
      <c r="G340" s="12">
        <f>(C340-VLOOKUP(E340,Riders!$A$2:$D$3458,4,FALSE))/365</f>
        <v>26.389041095890413</v>
      </c>
      <c r="H340" s="4">
        <v>7</v>
      </c>
      <c r="I340" s="45">
        <v>5.43</v>
      </c>
      <c r="J340" s="54">
        <v>5.5539816933638448</v>
      </c>
      <c r="K340" s="30">
        <f t="shared" si="22"/>
        <v>0.12398169336384512</v>
      </c>
      <c r="L340" s="54">
        <v>10.983981693363839</v>
      </c>
      <c r="M340" s="54">
        <v>65.55</v>
      </c>
    </row>
    <row r="341" spans="1:13" x14ac:dyDescent="0.45">
      <c r="A341" s="4" t="s">
        <v>312</v>
      </c>
      <c r="B341" s="4">
        <v>2019</v>
      </c>
      <c r="C341" s="5">
        <v>43484</v>
      </c>
      <c r="D341" s="4" t="s">
        <v>30</v>
      </c>
      <c r="E341" s="4" t="s">
        <v>378</v>
      </c>
      <c r="F341" s="4" t="s">
        <v>313</v>
      </c>
      <c r="G341" s="12">
        <f>(C341-VLOOKUP(E341,Riders!$A$2:$D$3458,4,FALSE))/365</f>
        <v>21.671232876712327</v>
      </c>
      <c r="H341" s="4">
        <v>8</v>
      </c>
      <c r="I341" s="45">
        <v>5.3970000000000002</v>
      </c>
      <c r="J341" s="54">
        <v>5.5879871841816193</v>
      </c>
      <c r="K341" s="30">
        <f t="shared" si="22"/>
        <v>0.19098718418161909</v>
      </c>
      <c r="L341" s="54">
        <v>10.98498718418162</v>
      </c>
      <c r="M341" s="54">
        <v>65.543999999999997</v>
      </c>
    </row>
    <row r="342" spans="1:13" x14ac:dyDescent="0.45">
      <c r="A342" s="4" t="s">
        <v>312</v>
      </c>
      <c r="B342" s="4">
        <v>2019</v>
      </c>
      <c r="C342" s="5">
        <v>43484</v>
      </c>
      <c r="D342" s="4" t="s">
        <v>30</v>
      </c>
      <c r="E342" s="4" t="s">
        <v>357</v>
      </c>
      <c r="F342" s="4" t="s">
        <v>99</v>
      </c>
      <c r="G342" s="12">
        <f>(C342-VLOOKUP(E342,Riders!$A$2:$D$3458,4,FALSE))/365</f>
        <v>22.876712328767123</v>
      </c>
      <c r="H342" s="4">
        <v>9</v>
      </c>
      <c r="I342" s="45">
        <v>5.3949999999999996</v>
      </c>
      <c r="J342" s="54">
        <v>5.5980377427629184</v>
      </c>
      <c r="K342" s="30">
        <f t="shared" si="22"/>
        <v>0.20303774276291886</v>
      </c>
      <c r="L342" s="54">
        <v>10.993037742762921</v>
      </c>
      <c r="M342" s="54">
        <v>65.495999999999995</v>
      </c>
    </row>
    <row r="343" spans="1:13" x14ac:dyDescent="0.45">
      <c r="A343" s="4" t="s">
        <v>312</v>
      </c>
      <c r="B343" s="4">
        <v>2019</v>
      </c>
      <c r="C343" s="5">
        <v>43484</v>
      </c>
      <c r="D343" s="4" t="s">
        <v>30</v>
      </c>
      <c r="E343" s="4" t="s">
        <v>228</v>
      </c>
      <c r="F343" s="4" t="s">
        <v>131</v>
      </c>
      <c r="G343" s="12">
        <f>(C343-VLOOKUP(E343,Riders!$A$2:$D$3458,4,FALSE))/365</f>
        <v>26.610958904109587</v>
      </c>
      <c r="H343" s="4">
        <v>10</v>
      </c>
      <c r="I343" s="45">
        <v>5.4450000000000003</v>
      </c>
      <c r="J343" s="54">
        <v>5.5800206719137604</v>
      </c>
      <c r="K343" s="30">
        <f t="shared" si="22"/>
        <v>0.1350206719137601</v>
      </c>
      <c r="L343" s="54">
        <v>11.02502067191376</v>
      </c>
      <c r="M343" s="54">
        <v>65.305999999999997</v>
      </c>
    </row>
    <row r="344" spans="1:13" x14ac:dyDescent="0.45">
      <c r="A344" s="4" t="s">
        <v>312</v>
      </c>
      <c r="B344" s="4">
        <v>2019</v>
      </c>
      <c r="C344" s="5">
        <v>43484</v>
      </c>
      <c r="D344" s="4" t="s">
        <v>30</v>
      </c>
      <c r="E344" s="4" t="s">
        <v>358</v>
      </c>
      <c r="F344" s="4" t="s">
        <v>79</v>
      </c>
      <c r="G344" s="12">
        <f>(C344-VLOOKUP(E344,Riders!$A$2:$D$3458,4,FALSE))/365</f>
        <v>25.986301369863014</v>
      </c>
      <c r="H344" s="4">
        <v>11</v>
      </c>
      <c r="I344" s="45">
        <v>5.4349999999999996</v>
      </c>
      <c r="J344" s="54">
        <v>5.5940738641585748</v>
      </c>
      <c r="K344" s="30">
        <f t="shared" si="22"/>
        <v>0.15907386415857516</v>
      </c>
      <c r="L344" s="54">
        <v>11.029073864158571</v>
      </c>
      <c r="M344" s="54">
        <v>65.281999999999996</v>
      </c>
    </row>
    <row r="345" spans="1:13" x14ac:dyDescent="0.45">
      <c r="A345" s="4" t="s">
        <v>312</v>
      </c>
      <c r="B345" s="4">
        <v>2019</v>
      </c>
      <c r="C345" s="5">
        <v>43484</v>
      </c>
      <c r="D345" s="4" t="s">
        <v>30</v>
      </c>
      <c r="E345" s="4" t="s">
        <v>400</v>
      </c>
      <c r="F345" s="4" t="s">
        <v>58</v>
      </c>
      <c r="G345" s="12">
        <f>(C345-VLOOKUP(E345,Riders!$A$2:$D$3458,4,FALSE))/365</f>
        <v>24.934246575342467</v>
      </c>
      <c r="H345" s="4">
        <v>12</v>
      </c>
      <c r="I345" s="45">
        <v>5.4580000000000002</v>
      </c>
      <c r="J345" s="54">
        <v>5.63701648842728</v>
      </c>
      <c r="K345" s="30">
        <f t="shared" si="22"/>
        <v>0.1790164884272798</v>
      </c>
      <c r="L345" s="54">
        <v>11.09501648842728</v>
      </c>
      <c r="M345" s="54">
        <v>64.894000000000005</v>
      </c>
    </row>
    <row r="346" spans="1:13" x14ac:dyDescent="0.45">
      <c r="A346" s="4" t="s">
        <v>312</v>
      </c>
      <c r="B346" s="4">
        <v>2019</v>
      </c>
      <c r="C346" s="5">
        <v>43484</v>
      </c>
      <c r="D346" s="4" t="s">
        <v>30</v>
      </c>
      <c r="E346" s="4" t="s">
        <v>411</v>
      </c>
      <c r="F346" s="4" t="s">
        <v>55</v>
      </c>
      <c r="G346" s="12">
        <f>(C346-VLOOKUP(E346,Riders!$A$2:$D$3458,4,FALSE))/365</f>
        <v>28.517808219178082</v>
      </c>
      <c r="H346" s="4">
        <v>13</v>
      </c>
      <c r="I346" s="45">
        <v>5.4539999999999997</v>
      </c>
      <c r="J346" s="54">
        <v>5.6560823997777989</v>
      </c>
      <c r="K346" s="30">
        <f t="shared" si="22"/>
        <v>0.20208239977779918</v>
      </c>
      <c r="L346" s="54">
        <v>11.1100823997778</v>
      </c>
      <c r="M346" s="54">
        <v>64.805999999999997</v>
      </c>
    </row>
    <row r="347" spans="1:13" x14ac:dyDescent="0.45">
      <c r="A347" s="4" t="s">
        <v>312</v>
      </c>
      <c r="B347" s="4">
        <v>2019</v>
      </c>
      <c r="C347" s="5">
        <v>43484</v>
      </c>
      <c r="D347" s="4" t="s">
        <v>30</v>
      </c>
      <c r="E347" s="4" t="s">
        <v>385</v>
      </c>
      <c r="F347" s="4" t="s">
        <v>67</v>
      </c>
      <c r="G347" s="12">
        <f>(C347-VLOOKUP(E347,Riders!$A$2:$D$3458,4,FALSE))/365</f>
        <v>27.471232876712328</v>
      </c>
      <c r="H347" s="4">
        <v>14</v>
      </c>
      <c r="I347" s="45">
        <v>5.5430000000000001</v>
      </c>
      <c r="J347" s="54">
        <v>5.6719532710280367</v>
      </c>
      <c r="K347" s="30">
        <f t="shared" si="22"/>
        <v>0.12895327102803655</v>
      </c>
      <c r="L347" s="54">
        <v>11.21495327102804</v>
      </c>
      <c r="M347" s="54">
        <v>64.2</v>
      </c>
    </row>
    <row r="348" spans="1:13" x14ac:dyDescent="0.45">
      <c r="A348" s="4" t="s">
        <v>312</v>
      </c>
      <c r="B348" s="4">
        <v>2019</v>
      </c>
      <c r="C348" s="5">
        <v>43484</v>
      </c>
      <c r="D348" s="4" t="s">
        <v>30</v>
      </c>
      <c r="E348" s="4" t="s">
        <v>353</v>
      </c>
      <c r="F348" s="4" t="s">
        <v>143</v>
      </c>
      <c r="G348" s="12">
        <f>(C348-VLOOKUP(E348,Riders!$A$2:$D$3458,4,FALSE))/365</f>
        <v>30.531506849315068</v>
      </c>
      <c r="H348" s="4">
        <v>15</v>
      </c>
      <c r="I348" s="45">
        <v>5.5039999999999996</v>
      </c>
      <c r="J348" s="54">
        <v>5.7270476071629126</v>
      </c>
      <c r="K348" s="30">
        <f t="shared" si="22"/>
        <v>0.22304760716291305</v>
      </c>
      <c r="L348" s="54">
        <v>11.23104760716291</v>
      </c>
      <c r="M348" s="54">
        <v>64.108000000000004</v>
      </c>
    </row>
    <row r="349" spans="1:13" x14ac:dyDescent="0.45">
      <c r="A349" s="4" t="s">
        <v>312</v>
      </c>
      <c r="B349" s="4">
        <v>2019</v>
      </c>
      <c r="C349" s="5">
        <v>43484</v>
      </c>
      <c r="D349" s="4" t="s">
        <v>30</v>
      </c>
      <c r="E349" s="4" t="s">
        <v>386</v>
      </c>
      <c r="F349" s="4" t="s">
        <v>64</v>
      </c>
      <c r="G349" s="12">
        <f>(C349-VLOOKUP(E349,Riders!$A$2:$D$3458,4,FALSE))/365</f>
        <v>28.797260273972604</v>
      </c>
      <c r="H349" s="4">
        <v>16</v>
      </c>
      <c r="I349" s="45">
        <v>5.53</v>
      </c>
      <c r="J349" s="54">
        <v>5.7809732149870383</v>
      </c>
      <c r="K349" s="30">
        <f t="shared" si="22"/>
        <v>0.25097321498703806</v>
      </c>
      <c r="L349" s="54">
        <v>11.31097321498704</v>
      </c>
      <c r="M349" s="54">
        <v>63.655000000000001</v>
      </c>
    </row>
    <row r="350" spans="1:13" x14ac:dyDescent="0.45">
      <c r="A350" s="4" t="s">
        <v>312</v>
      </c>
      <c r="B350" s="4">
        <v>2019</v>
      </c>
      <c r="C350" s="5">
        <v>43484</v>
      </c>
      <c r="D350" s="4" t="s">
        <v>30</v>
      </c>
      <c r="E350" s="4" t="s">
        <v>403</v>
      </c>
      <c r="F350" s="4" t="s">
        <v>61</v>
      </c>
      <c r="G350" s="12">
        <f>(C350-VLOOKUP(E350,Riders!$A$2:$D$3458,4,FALSE))/365</f>
        <v>21.860273972602741</v>
      </c>
      <c r="H350" s="4">
        <v>17</v>
      </c>
      <c r="I350" s="45">
        <v>5.5709999999999997</v>
      </c>
      <c r="J350" s="54">
        <v>5.7499327190679104</v>
      </c>
      <c r="K350" s="30">
        <f t="shared" si="22"/>
        <v>0.17893271906791064</v>
      </c>
      <c r="L350" s="54">
        <v>11.32093271906791</v>
      </c>
      <c r="M350" s="54">
        <v>63.598999999999997</v>
      </c>
    </row>
    <row r="351" spans="1:13" x14ac:dyDescent="0.45">
      <c r="A351" s="4" t="s">
        <v>312</v>
      </c>
      <c r="B351" s="4">
        <v>2019</v>
      </c>
      <c r="C351" s="5">
        <v>43484</v>
      </c>
      <c r="D351" s="4" t="s">
        <v>30</v>
      </c>
      <c r="E351" s="4" t="s">
        <v>262</v>
      </c>
      <c r="F351" s="4" t="s">
        <v>46</v>
      </c>
      <c r="G351" s="12">
        <f>(C351-VLOOKUP(E351,Riders!$A$2:$D$3458,4,FALSE))/365</f>
        <v>22.287671232876711</v>
      </c>
      <c r="H351" s="4">
        <v>18</v>
      </c>
      <c r="I351" s="45">
        <v>5.609</v>
      </c>
      <c r="J351" s="54">
        <v>5.7240500070831573</v>
      </c>
      <c r="K351" s="30">
        <f t="shared" si="22"/>
        <v>0.11505000708315727</v>
      </c>
      <c r="L351" s="54">
        <v>11.333050007083161</v>
      </c>
      <c r="M351" s="54">
        <v>63.530999999999999</v>
      </c>
    </row>
    <row r="352" spans="1:13" x14ac:dyDescent="0.45">
      <c r="A352" s="4" t="s">
        <v>312</v>
      </c>
      <c r="B352" s="4">
        <v>2019</v>
      </c>
      <c r="C352" s="5">
        <v>43484</v>
      </c>
      <c r="D352" s="4" t="s">
        <v>30</v>
      </c>
      <c r="E352" s="4" t="s">
        <v>402</v>
      </c>
      <c r="F352" s="4" t="s">
        <v>96</v>
      </c>
      <c r="G352" s="12">
        <f>(C352-VLOOKUP(E352,Riders!$A$2:$D$3458,4,FALSE))/365</f>
        <v>26.482191780821918</v>
      </c>
      <c r="H352" s="4">
        <v>19</v>
      </c>
      <c r="I352" s="45">
        <v>5.5810000000000004</v>
      </c>
      <c r="J352" s="54">
        <v>5.7609763393771356</v>
      </c>
      <c r="K352" s="30">
        <f t="shared" si="22"/>
        <v>0.1799763393771352</v>
      </c>
      <c r="L352" s="54">
        <v>11.34197633937714</v>
      </c>
      <c r="M352" s="54">
        <v>63.481000000000002</v>
      </c>
    </row>
    <row r="353" spans="1:13" x14ac:dyDescent="0.45">
      <c r="A353" s="4" t="s">
        <v>312</v>
      </c>
      <c r="B353" s="4">
        <v>2019</v>
      </c>
      <c r="C353" s="5">
        <v>43484</v>
      </c>
      <c r="D353" s="4" t="s">
        <v>30</v>
      </c>
      <c r="E353" s="4" t="s">
        <v>387</v>
      </c>
      <c r="F353" s="4" t="s">
        <v>58</v>
      </c>
      <c r="G353" s="12">
        <f>(C353-VLOOKUP(E353,Riders!$A$2:$D$3458,4,FALSE))/365</f>
        <v>21.926027397260274</v>
      </c>
      <c r="H353" s="4">
        <v>20</v>
      </c>
      <c r="I353" s="45">
        <v>5.5819999999999999</v>
      </c>
      <c r="J353" s="54">
        <v>5.7859424024251611</v>
      </c>
      <c r="K353" s="30">
        <f t="shared" si="22"/>
        <v>0.20394240242516126</v>
      </c>
      <c r="L353" s="54">
        <v>11.367942402425159</v>
      </c>
      <c r="M353" s="54">
        <v>63.335999999999999</v>
      </c>
    </row>
    <row r="354" spans="1:13" x14ac:dyDescent="0.45">
      <c r="A354" s="4" t="s">
        <v>312</v>
      </c>
      <c r="B354" s="4">
        <v>2019</v>
      </c>
      <c r="C354" s="5">
        <v>43484</v>
      </c>
      <c r="D354" s="4" t="s">
        <v>30</v>
      </c>
      <c r="E354" s="4" t="s">
        <v>377</v>
      </c>
      <c r="F354" s="4" t="s">
        <v>374</v>
      </c>
      <c r="G354" s="12">
        <f>(C354-VLOOKUP(E354,Riders!$A$2:$D$3458,4,FALSE))/365</f>
        <v>21.745205479452054</v>
      </c>
      <c r="H354" s="4">
        <v>21</v>
      </c>
      <c r="I354" s="45">
        <v>5.601</v>
      </c>
      <c r="J354" s="54">
        <v>5.787080475768696</v>
      </c>
      <c r="K354" s="30">
        <f t="shared" si="22"/>
        <v>0.18608047576869602</v>
      </c>
      <c r="L354" s="54">
        <v>11.3880804757687</v>
      </c>
      <c r="M354" s="54">
        <v>63.223999999999997</v>
      </c>
    </row>
    <row r="355" spans="1:13" x14ac:dyDescent="0.45">
      <c r="A355" s="4" t="s">
        <v>312</v>
      </c>
      <c r="B355" s="4">
        <v>2019</v>
      </c>
      <c r="C355" s="5">
        <v>43484</v>
      </c>
      <c r="D355" s="4" t="s">
        <v>30</v>
      </c>
      <c r="E355" s="4" t="s">
        <v>368</v>
      </c>
      <c r="F355" s="4" t="s">
        <v>131</v>
      </c>
      <c r="G355" s="12">
        <f>(C355-VLOOKUP(E355,Riders!$A$2:$D$3458,4,FALSE))/365</f>
        <v>30.509589041095889</v>
      </c>
      <c r="H355" s="4">
        <v>22</v>
      </c>
      <c r="I355" s="45">
        <v>5.61</v>
      </c>
      <c r="J355" s="54">
        <v>5.8329204875955556</v>
      </c>
      <c r="K355" s="30">
        <f t="shared" si="22"/>
        <v>0.22292048759555527</v>
      </c>
      <c r="L355" s="54">
        <v>11.442920487595559</v>
      </c>
      <c r="M355" s="54">
        <v>62.920999999999999</v>
      </c>
    </row>
    <row r="356" spans="1:13" x14ac:dyDescent="0.45">
      <c r="A356" s="1" t="s">
        <v>74</v>
      </c>
      <c r="B356" s="1">
        <v>2019</v>
      </c>
      <c r="C356" s="2">
        <v>43491</v>
      </c>
      <c r="D356" s="1" t="s">
        <v>30</v>
      </c>
      <c r="E356" s="1" t="s">
        <v>344</v>
      </c>
      <c r="F356" s="1" t="s">
        <v>55</v>
      </c>
      <c r="G356" s="12">
        <f>(C356-VLOOKUP(E356,Riders!$A$2:$D$3458,4,FALSE))/365</f>
        <v>31.731506849315068</v>
      </c>
      <c r="H356" s="1">
        <v>1</v>
      </c>
      <c r="I356" s="41">
        <v>5.274</v>
      </c>
      <c r="J356" s="53">
        <v>5.4549741908565297</v>
      </c>
      <c r="K356" s="30">
        <f t="shared" si="22"/>
        <v>0.18097419085652966</v>
      </c>
      <c r="L356" s="53">
        <v>10.72897419085653</v>
      </c>
      <c r="M356" s="53">
        <v>67.108000000000004</v>
      </c>
    </row>
    <row r="357" spans="1:13" x14ac:dyDescent="0.45">
      <c r="A357" s="1" t="s">
        <v>74</v>
      </c>
      <c r="B357" s="1">
        <v>2019</v>
      </c>
      <c r="C357" s="2">
        <v>43491</v>
      </c>
      <c r="D357" s="1" t="s">
        <v>30</v>
      </c>
      <c r="E357" s="1" t="s">
        <v>366</v>
      </c>
      <c r="F357" s="1" t="s">
        <v>143</v>
      </c>
      <c r="G357" s="12">
        <f>(C357-VLOOKUP(E357,Riders!$A$2:$D$3458,4,FALSE))/365</f>
        <v>22.778082191780822</v>
      </c>
      <c r="H357" s="1">
        <v>2</v>
      </c>
      <c r="I357" s="41">
        <v>5.3470000000000004</v>
      </c>
      <c r="J357" s="53">
        <v>5.4839765930561404</v>
      </c>
      <c r="K357" s="30">
        <f t="shared" ref="K357:K420" si="23">J357-I357</f>
        <v>0.13697659305613996</v>
      </c>
      <c r="L357" s="53">
        <v>10.830976593056141</v>
      </c>
      <c r="M357" s="53">
        <v>66.475999999999999</v>
      </c>
    </row>
    <row r="358" spans="1:13" x14ac:dyDescent="0.45">
      <c r="A358" s="1" t="s">
        <v>74</v>
      </c>
      <c r="B358" s="1">
        <v>2019</v>
      </c>
      <c r="C358" s="2">
        <v>43491</v>
      </c>
      <c r="D358" s="1" t="s">
        <v>30</v>
      </c>
      <c r="E358" s="1" t="s">
        <v>422</v>
      </c>
      <c r="F358" s="1" t="s">
        <v>43</v>
      </c>
      <c r="G358" s="12" t="e">
        <f>(C358-VLOOKUP(E358,Riders!$A$2:$D$3458,4,FALSE))/365</f>
        <v>#N/A</v>
      </c>
      <c r="H358" s="1">
        <v>3</v>
      </c>
      <c r="I358" s="41">
        <v>5.3630000000000004</v>
      </c>
      <c r="J358" s="53">
        <v>5.4960733590733577</v>
      </c>
      <c r="K358" s="30">
        <f t="shared" si="23"/>
        <v>0.13307335907335727</v>
      </c>
      <c r="L358" s="53">
        <v>10.85907335907336</v>
      </c>
      <c r="M358" s="53">
        <v>66.304000000000002</v>
      </c>
    </row>
    <row r="359" spans="1:13" x14ac:dyDescent="0.45">
      <c r="A359" s="1" t="s">
        <v>74</v>
      </c>
      <c r="B359" s="1">
        <v>2019</v>
      </c>
      <c r="C359" s="2">
        <v>43491</v>
      </c>
      <c r="D359" s="1" t="s">
        <v>30</v>
      </c>
      <c r="E359" s="1" t="s">
        <v>410</v>
      </c>
      <c r="F359" s="1" t="s">
        <v>88</v>
      </c>
      <c r="G359" s="12">
        <f>(C359-VLOOKUP(E359,Riders!$A$2:$D$3458,4,FALSE))/365</f>
        <v>19.065753424657533</v>
      </c>
      <c r="H359" s="1">
        <v>4</v>
      </c>
      <c r="I359" s="41">
        <v>5.359</v>
      </c>
      <c r="J359" s="53">
        <v>5.5910707192067282</v>
      </c>
      <c r="K359" s="30">
        <f t="shared" si="23"/>
        <v>0.23207071920672817</v>
      </c>
      <c r="L359" s="53">
        <v>10.95007071920673</v>
      </c>
      <c r="M359" s="53">
        <v>65.753</v>
      </c>
    </row>
    <row r="360" spans="1:13" x14ac:dyDescent="0.45">
      <c r="A360" s="1" t="s">
        <v>74</v>
      </c>
      <c r="B360" s="1">
        <v>2019</v>
      </c>
      <c r="C360" s="2">
        <v>43491</v>
      </c>
      <c r="D360" s="1" t="s">
        <v>30</v>
      </c>
      <c r="E360" s="41" t="s">
        <v>351</v>
      </c>
      <c r="F360" s="1" t="s">
        <v>409</v>
      </c>
      <c r="G360" s="12">
        <f>(C360-VLOOKUP(E360,Riders!$A$2:$D$3458,4,FALSE))/365</f>
        <v>25.989041095890411</v>
      </c>
      <c r="H360" s="1">
        <v>5</v>
      </c>
      <c r="I360" s="41">
        <v>5.391</v>
      </c>
      <c r="J360" s="53">
        <v>5.5889615701345043</v>
      </c>
      <c r="K360" s="30">
        <f t="shared" si="23"/>
        <v>0.19796157013450433</v>
      </c>
      <c r="L360" s="53">
        <v>10.979961570134501</v>
      </c>
      <c r="M360" s="53">
        <v>65.573999999999998</v>
      </c>
    </row>
    <row r="361" spans="1:13" x14ac:dyDescent="0.45">
      <c r="A361" s="1" t="s">
        <v>74</v>
      </c>
      <c r="B361" s="1">
        <v>2019</v>
      </c>
      <c r="C361" s="2">
        <v>43491</v>
      </c>
      <c r="D361" s="1" t="s">
        <v>30</v>
      </c>
      <c r="E361" s="1" t="s">
        <v>362</v>
      </c>
      <c r="F361" s="1" t="s">
        <v>363</v>
      </c>
      <c r="G361" s="12">
        <f>(C361-VLOOKUP(E361,Riders!$A$2:$D$3458,4,FALSE))/365</f>
        <v>27.027397260273972</v>
      </c>
      <c r="H361" s="1">
        <v>6</v>
      </c>
      <c r="I361" s="41">
        <v>5.41</v>
      </c>
      <c r="J361" s="53">
        <v>5.5870674486803527</v>
      </c>
      <c r="K361" s="30">
        <f t="shared" si="23"/>
        <v>0.17706744868035251</v>
      </c>
      <c r="L361" s="53">
        <v>10.997067448680349</v>
      </c>
      <c r="M361" s="53">
        <v>65.471999999999994</v>
      </c>
    </row>
    <row r="362" spans="1:13" x14ac:dyDescent="0.45">
      <c r="A362" s="1" t="s">
        <v>74</v>
      </c>
      <c r="B362" s="1">
        <v>2019</v>
      </c>
      <c r="C362" s="2">
        <v>43491</v>
      </c>
      <c r="D362" s="1" t="s">
        <v>30</v>
      </c>
      <c r="E362" s="1" t="s">
        <v>358</v>
      </c>
      <c r="F362" s="1" t="s">
        <v>79</v>
      </c>
      <c r="G362" s="12">
        <f>(C362-VLOOKUP(E362,Riders!$A$2:$D$3458,4,FALSE))/365</f>
        <v>26.005479452054793</v>
      </c>
      <c r="H362" s="1">
        <v>7</v>
      </c>
      <c r="I362" s="41">
        <v>5.43</v>
      </c>
      <c r="J362" s="53">
        <v>5.5749675200611399</v>
      </c>
      <c r="K362" s="30">
        <f t="shared" si="23"/>
        <v>0.14496752006114022</v>
      </c>
      <c r="L362" s="53">
        <v>11.00496752006114</v>
      </c>
      <c r="M362" s="53">
        <v>65.424999999999997</v>
      </c>
    </row>
    <row r="363" spans="1:13" x14ac:dyDescent="0.45">
      <c r="A363" s="1" t="s">
        <v>74</v>
      </c>
      <c r="B363" s="1">
        <v>2019</v>
      </c>
      <c r="C363" s="2">
        <v>43491</v>
      </c>
      <c r="D363" s="1" t="s">
        <v>30</v>
      </c>
      <c r="E363" s="1" t="s">
        <v>424</v>
      </c>
      <c r="F363" s="1" t="s">
        <v>91</v>
      </c>
      <c r="G363" s="12">
        <f>(C363-VLOOKUP(E363,Riders!$A$2:$D$3458,4,FALSE))/365</f>
        <v>25</v>
      </c>
      <c r="H363" s="1">
        <v>8</v>
      </c>
      <c r="I363" s="41">
        <v>5.399</v>
      </c>
      <c r="J363" s="53">
        <v>5.6229827322270536</v>
      </c>
      <c r="K363" s="30">
        <f t="shared" si="23"/>
        <v>0.22398273222705356</v>
      </c>
      <c r="L363" s="53">
        <v>11.02198273222705</v>
      </c>
      <c r="M363" s="53">
        <v>65.323999999999998</v>
      </c>
    </row>
    <row r="364" spans="1:13" x14ac:dyDescent="0.45">
      <c r="A364" s="1" t="s">
        <v>74</v>
      </c>
      <c r="B364" s="1">
        <v>2019</v>
      </c>
      <c r="C364" s="2">
        <v>43491</v>
      </c>
      <c r="D364" s="1" t="s">
        <v>30</v>
      </c>
      <c r="E364" s="1" t="s">
        <v>411</v>
      </c>
      <c r="F364" s="1" t="s">
        <v>412</v>
      </c>
      <c r="G364" s="12">
        <f>(C364-VLOOKUP(E364,Riders!$A$2:$D$3458,4,FALSE))/365</f>
        <v>28.536986301369861</v>
      </c>
      <c r="H364" s="1">
        <v>9</v>
      </c>
      <c r="I364" s="41">
        <v>5.4240000000000004</v>
      </c>
      <c r="J364" s="53">
        <v>5.6309831872130678</v>
      </c>
      <c r="K364" s="30">
        <f t="shared" si="23"/>
        <v>0.20698318721306741</v>
      </c>
      <c r="L364" s="53">
        <v>11.05498318721307</v>
      </c>
      <c r="M364" s="53">
        <v>65.129000000000005</v>
      </c>
    </row>
    <row r="365" spans="1:13" x14ac:dyDescent="0.45">
      <c r="A365" s="1" t="s">
        <v>74</v>
      </c>
      <c r="B365" s="1">
        <v>2019</v>
      </c>
      <c r="C365" s="2">
        <v>43491</v>
      </c>
      <c r="D365" s="1" t="s">
        <v>30</v>
      </c>
      <c r="E365" s="1" t="s">
        <v>425</v>
      </c>
      <c r="F365" s="1" t="s">
        <v>96</v>
      </c>
      <c r="G365" s="12">
        <f>(C365-VLOOKUP(E365,Riders!$A$2:$D$3458,4,FALSE))/365</f>
        <v>25.183561643835617</v>
      </c>
      <c r="H365" s="1">
        <v>10</v>
      </c>
      <c r="I365" s="41">
        <v>5.4850000000000003</v>
      </c>
      <c r="J365" s="53">
        <v>5.5960145284412706</v>
      </c>
      <c r="K365" s="30">
        <f t="shared" si="23"/>
        <v>0.11101452844127024</v>
      </c>
      <c r="L365" s="53">
        <v>11.081014528441271</v>
      </c>
      <c r="M365" s="53">
        <v>64.975999999999999</v>
      </c>
    </row>
    <row r="366" spans="1:13" x14ac:dyDescent="0.45">
      <c r="A366" s="1" t="s">
        <v>74</v>
      </c>
      <c r="B366" s="1">
        <v>2019</v>
      </c>
      <c r="C366" s="2">
        <v>43491</v>
      </c>
      <c r="D366" s="1" t="s">
        <v>30</v>
      </c>
      <c r="E366" s="1" t="s">
        <v>379</v>
      </c>
      <c r="F366" s="1" t="s">
        <v>67</v>
      </c>
      <c r="G366" s="12">
        <f>(C366-VLOOKUP(E366,Riders!$A$2:$D$3458,4,FALSE))/365</f>
        <v>26.408219178082192</v>
      </c>
      <c r="H366" s="1">
        <v>11</v>
      </c>
      <c r="I366" s="41">
        <v>5.4740000000000002</v>
      </c>
      <c r="J366" s="53">
        <v>5.6350538789113127</v>
      </c>
      <c r="K366" s="30">
        <f t="shared" si="23"/>
        <v>0.16105387891131251</v>
      </c>
      <c r="L366" s="53">
        <v>11.109053878911309</v>
      </c>
      <c r="M366" s="53">
        <v>64.811999999999998</v>
      </c>
    </row>
    <row r="367" spans="1:13" x14ac:dyDescent="0.45">
      <c r="A367" s="1" t="s">
        <v>74</v>
      </c>
      <c r="B367" s="1">
        <v>2019</v>
      </c>
      <c r="C367" s="2">
        <v>43491</v>
      </c>
      <c r="D367" s="1" t="s">
        <v>30</v>
      </c>
      <c r="E367" s="1" t="s">
        <v>347</v>
      </c>
      <c r="F367" s="1" t="s">
        <v>99</v>
      </c>
      <c r="G367" s="12" t="e">
        <f>(C367-VLOOKUP(E367,Riders!$A$2:$D$3458,4,FALSE))/365</f>
        <v>#N/A</v>
      </c>
      <c r="H367" s="1">
        <v>12</v>
      </c>
      <c r="I367" s="41">
        <v>5.4790000000000001</v>
      </c>
      <c r="J367" s="53">
        <v>5.637944075595219</v>
      </c>
      <c r="K367" s="30">
        <f t="shared" si="23"/>
        <v>0.15894407559521895</v>
      </c>
      <c r="L367" s="53">
        <v>11.116944075595219</v>
      </c>
      <c r="M367" s="53">
        <v>64.766000000000005</v>
      </c>
    </row>
    <row r="368" spans="1:13" x14ac:dyDescent="0.45">
      <c r="A368" s="1" t="s">
        <v>74</v>
      </c>
      <c r="B368" s="1">
        <v>2019</v>
      </c>
      <c r="C368" s="2">
        <v>43491</v>
      </c>
      <c r="D368" s="1" t="s">
        <v>30</v>
      </c>
      <c r="E368" s="1" t="s">
        <v>426</v>
      </c>
      <c r="F368" s="1" t="s">
        <v>427</v>
      </c>
      <c r="G368" s="12">
        <f>(C368-VLOOKUP(E368,Riders!$A$2:$D$3458,4,FALSE))/365</f>
        <v>20.775342465753425</v>
      </c>
      <c r="H368" s="1">
        <v>13</v>
      </c>
      <c r="I368" s="41">
        <v>5.5010000000000003</v>
      </c>
      <c r="J368" s="53">
        <v>5.6169740580605314</v>
      </c>
      <c r="K368" s="30">
        <f t="shared" si="23"/>
        <v>0.11597405806053107</v>
      </c>
      <c r="L368" s="53">
        <v>11.117974058060531</v>
      </c>
      <c r="M368" s="53">
        <v>64.760000000000005</v>
      </c>
    </row>
    <row r="369" spans="1:13" x14ac:dyDescent="0.45">
      <c r="A369" s="1" t="s">
        <v>74</v>
      </c>
      <c r="B369" s="1">
        <v>2019</v>
      </c>
      <c r="C369" s="2">
        <v>43491</v>
      </c>
      <c r="D369" s="1" t="s">
        <v>30</v>
      </c>
      <c r="E369" s="1" t="s">
        <v>357</v>
      </c>
      <c r="F369" s="1" t="s">
        <v>99</v>
      </c>
      <c r="G369" s="12">
        <f>(C369-VLOOKUP(E369,Riders!$A$2:$D$3458,4,FALSE))/365</f>
        <v>22.895890410958906</v>
      </c>
      <c r="H369" s="1">
        <v>14</v>
      </c>
      <c r="I369" s="41">
        <v>5.4619999999999997</v>
      </c>
      <c r="J369" s="53">
        <v>5.666972424879436</v>
      </c>
      <c r="K369" s="30">
        <f t="shared" si="23"/>
        <v>0.20497242487943623</v>
      </c>
      <c r="L369" s="53">
        <v>11.128972424879439</v>
      </c>
      <c r="M369" s="53">
        <v>64.695999999999998</v>
      </c>
    </row>
    <row r="370" spans="1:13" x14ac:dyDescent="0.45">
      <c r="A370" s="1" t="s">
        <v>74</v>
      </c>
      <c r="B370" s="1">
        <v>2019</v>
      </c>
      <c r="C370" s="2">
        <v>43491</v>
      </c>
      <c r="D370" s="1" t="s">
        <v>30</v>
      </c>
      <c r="E370" s="1" t="s">
        <v>400</v>
      </c>
      <c r="F370" s="1" t="s">
        <v>58</v>
      </c>
      <c r="G370" s="12">
        <f>(C370-VLOOKUP(E370,Riders!$A$2:$D$3458,4,FALSE))/365</f>
        <v>24.953424657534246</v>
      </c>
      <c r="H370" s="1">
        <v>15</v>
      </c>
      <c r="I370" s="41">
        <v>5.4740000000000002</v>
      </c>
      <c r="J370" s="53">
        <v>5.670993266566569</v>
      </c>
      <c r="K370" s="30">
        <f t="shared" si="23"/>
        <v>0.19699326656656879</v>
      </c>
      <c r="L370" s="53">
        <v>11.144993266566569</v>
      </c>
      <c r="M370" s="53">
        <v>64.602999999999994</v>
      </c>
    </row>
    <row r="371" spans="1:13" x14ac:dyDescent="0.45">
      <c r="A371" s="1" t="s">
        <v>74</v>
      </c>
      <c r="B371" s="1">
        <v>2019</v>
      </c>
      <c r="C371" s="2">
        <v>43491</v>
      </c>
      <c r="D371" s="1" t="s">
        <v>30</v>
      </c>
      <c r="E371" s="1" t="s">
        <v>375</v>
      </c>
      <c r="F371" s="1" t="s">
        <v>413</v>
      </c>
      <c r="G371" s="12">
        <f>(C371-VLOOKUP(E371,Riders!$A$2:$D$3458,4,FALSE))/365</f>
        <v>25.038356164383561</v>
      </c>
      <c r="H371" s="1">
        <v>16</v>
      </c>
      <c r="I371" s="41">
        <v>5.5140000000000002</v>
      </c>
      <c r="J371" s="53">
        <v>5.6330638324224749</v>
      </c>
      <c r="K371" s="30">
        <f t="shared" si="23"/>
        <v>0.11906383242247465</v>
      </c>
      <c r="L371" s="53">
        <v>11.14706383242248</v>
      </c>
      <c r="M371" s="53">
        <v>64.590999999999994</v>
      </c>
    </row>
    <row r="372" spans="1:13" x14ac:dyDescent="0.45">
      <c r="A372" s="1" t="s">
        <v>74</v>
      </c>
      <c r="B372" s="1">
        <v>2019</v>
      </c>
      <c r="C372" s="2">
        <v>43491</v>
      </c>
      <c r="D372" s="1" t="s">
        <v>30</v>
      </c>
      <c r="E372" s="1" t="s">
        <v>385</v>
      </c>
      <c r="F372" s="1" t="s">
        <v>67</v>
      </c>
      <c r="G372" s="12">
        <f>(C372-VLOOKUP(E372,Riders!$A$2:$D$3458,4,FALSE))/365</f>
        <v>27.490410958904111</v>
      </c>
      <c r="H372" s="1">
        <v>17</v>
      </c>
      <c r="I372" s="41">
        <v>5.5410000000000004</v>
      </c>
      <c r="J372" s="53">
        <v>5.6830443973311713</v>
      </c>
      <c r="K372" s="30">
        <f t="shared" si="23"/>
        <v>0.14204439733117091</v>
      </c>
      <c r="L372" s="53">
        <v>11.22404439733117</v>
      </c>
      <c r="M372" s="53">
        <v>64.147999999999996</v>
      </c>
    </row>
    <row r="373" spans="1:13" x14ac:dyDescent="0.45">
      <c r="A373" s="13" t="s">
        <v>74</v>
      </c>
      <c r="B373" s="13">
        <v>2019</v>
      </c>
      <c r="C373" s="143">
        <v>43491</v>
      </c>
      <c r="D373" s="13" t="s">
        <v>30</v>
      </c>
      <c r="E373" s="13" t="s">
        <v>386</v>
      </c>
      <c r="F373" s="13" t="s">
        <v>64</v>
      </c>
      <c r="G373" s="12">
        <f>(C373-VLOOKUP(E373,Riders!$A$2:$D$3458,4,FALSE))/365</f>
        <v>28.816438356164383</v>
      </c>
      <c r="H373" s="13">
        <v>18</v>
      </c>
      <c r="I373" s="41">
        <v>5.5410000000000004</v>
      </c>
      <c r="J373" s="53">
        <v>5.7359589800617101</v>
      </c>
      <c r="K373" s="30">
        <f t="shared" si="23"/>
        <v>0.19495898006170975</v>
      </c>
      <c r="L373" s="53">
        <v>11.27695898006171</v>
      </c>
      <c r="M373" s="53">
        <v>63.847000000000001</v>
      </c>
    </row>
    <row r="374" spans="1:13" x14ac:dyDescent="0.45">
      <c r="A374" s="1" t="s">
        <v>74</v>
      </c>
      <c r="B374" s="1">
        <v>2019</v>
      </c>
      <c r="C374" s="2">
        <v>43491</v>
      </c>
      <c r="D374" s="1" t="s">
        <v>30</v>
      </c>
      <c r="E374" s="1" t="s">
        <v>228</v>
      </c>
      <c r="F374" s="1" t="s">
        <v>131</v>
      </c>
      <c r="G374" s="12">
        <f>(C374-VLOOKUP(E374,Riders!$A$2:$D$3458,4,FALSE))/365</f>
        <v>26.63013698630137</v>
      </c>
      <c r="H374" s="1">
        <v>19</v>
      </c>
      <c r="I374" s="1">
        <v>5.5650000000000004</v>
      </c>
      <c r="J374" s="30">
        <v>5.7140788752251899</v>
      </c>
      <c r="K374" s="30">
        <f t="shared" si="23"/>
        <v>0.14907887522518948</v>
      </c>
      <c r="L374" s="30">
        <v>11.27907887522519</v>
      </c>
      <c r="M374" s="30">
        <v>63.835000000000001</v>
      </c>
    </row>
    <row r="375" spans="1:13" x14ac:dyDescent="0.45">
      <c r="A375" s="1" t="s">
        <v>74</v>
      </c>
      <c r="B375" s="1">
        <v>2019</v>
      </c>
      <c r="C375" s="2">
        <v>43491</v>
      </c>
      <c r="D375" s="1" t="s">
        <v>30</v>
      </c>
      <c r="E375" s="1" t="s">
        <v>403</v>
      </c>
      <c r="F375" s="1" t="s">
        <v>61</v>
      </c>
      <c r="G375" s="12">
        <f>(C375-VLOOKUP(E375,Riders!$A$2:$D$3458,4,FALSE))/365</f>
        <v>21.87945205479452</v>
      </c>
      <c r="H375" s="1">
        <v>20</v>
      </c>
      <c r="I375" s="1">
        <v>5.5460000000000003</v>
      </c>
      <c r="J375" s="30">
        <v>5.7520165704243036</v>
      </c>
      <c r="K375" s="30">
        <f t="shared" si="23"/>
        <v>0.20601657042430332</v>
      </c>
      <c r="L375" s="30">
        <v>11.2980165704243</v>
      </c>
      <c r="M375" s="30">
        <v>63.728000000000002</v>
      </c>
    </row>
    <row r="376" spans="1:13" x14ac:dyDescent="0.45">
      <c r="A376" s="1" t="s">
        <v>74</v>
      </c>
      <c r="B376" s="1">
        <v>2019</v>
      </c>
      <c r="C376" s="2">
        <v>43491</v>
      </c>
      <c r="D376" s="1" t="s">
        <v>30</v>
      </c>
      <c r="E376" s="1" t="s">
        <v>378</v>
      </c>
      <c r="F376" s="1" t="s">
        <v>37</v>
      </c>
      <c r="G376" s="12">
        <f>(C376-VLOOKUP(E376,Riders!$A$2:$D$3458,4,FALSE))/365</f>
        <v>21.69041095890411</v>
      </c>
      <c r="H376" s="1">
        <v>21</v>
      </c>
      <c r="I376" s="1">
        <v>5.5650000000000004</v>
      </c>
      <c r="J376" s="30">
        <v>5.7450848256361917</v>
      </c>
      <c r="K376" s="30">
        <f t="shared" si="23"/>
        <v>0.18008482563619133</v>
      </c>
      <c r="L376" s="30">
        <v>11.31008482563619</v>
      </c>
      <c r="M376" s="30">
        <v>63.66</v>
      </c>
    </row>
    <row r="377" spans="1:13" x14ac:dyDescent="0.45">
      <c r="A377" s="1" t="s">
        <v>74</v>
      </c>
      <c r="B377" s="1">
        <v>2019</v>
      </c>
      <c r="C377" s="2">
        <v>43491</v>
      </c>
      <c r="D377" s="1" t="s">
        <v>30</v>
      </c>
      <c r="E377" s="1" t="s">
        <v>353</v>
      </c>
      <c r="F377" s="1" t="s">
        <v>143</v>
      </c>
      <c r="G377" s="12">
        <f>(C377-VLOOKUP(E377,Riders!$A$2:$D$3458,4,FALSE))/365</f>
        <v>30.550684931506851</v>
      </c>
      <c r="H377" s="1">
        <v>22</v>
      </c>
      <c r="I377" s="1">
        <v>5.5430000000000001</v>
      </c>
      <c r="J377" s="30">
        <v>5.7809596112107204</v>
      </c>
      <c r="K377" s="30">
        <f t="shared" si="23"/>
        <v>0.23795961121072029</v>
      </c>
      <c r="L377" s="30">
        <v>11.32395961121072</v>
      </c>
      <c r="M377" s="30">
        <v>63.582000000000001</v>
      </c>
    </row>
    <row r="378" spans="1:13" x14ac:dyDescent="0.45">
      <c r="A378" s="1" t="s">
        <v>74</v>
      </c>
      <c r="B378" s="1">
        <v>2019</v>
      </c>
      <c r="C378" s="2">
        <v>43491</v>
      </c>
      <c r="D378" s="1" t="s">
        <v>30</v>
      </c>
      <c r="E378" s="1" t="s">
        <v>262</v>
      </c>
      <c r="F378" s="1" t="s">
        <v>46</v>
      </c>
      <c r="G378" s="12">
        <f>(C378-VLOOKUP(E378,Riders!$A$2:$D$3458,4,FALSE))/365</f>
        <v>22.306849315068494</v>
      </c>
      <c r="H378" s="1">
        <v>23</v>
      </c>
      <c r="I378" s="1">
        <v>5.601</v>
      </c>
      <c r="J378" s="30">
        <v>5.7470542815263128</v>
      </c>
      <c r="K378" s="30">
        <f t="shared" si="23"/>
        <v>0.14605428152631283</v>
      </c>
      <c r="L378" s="30">
        <v>11.348054281526309</v>
      </c>
      <c r="M378" s="30">
        <v>63.447000000000003</v>
      </c>
    </row>
    <row r="379" spans="1:13" x14ac:dyDescent="0.45">
      <c r="A379" s="1" t="s">
        <v>74</v>
      </c>
      <c r="B379" s="1">
        <v>2019</v>
      </c>
      <c r="C379" s="2">
        <v>43491</v>
      </c>
      <c r="D379" s="1" t="s">
        <v>30</v>
      </c>
      <c r="E379" s="1" t="s">
        <v>399</v>
      </c>
      <c r="F379" s="1" t="s">
        <v>49</v>
      </c>
      <c r="G379" s="12">
        <f>(C379-VLOOKUP(E379,Riders!$A$2:$D$3458,4,FALSE))/365</f>
        <v>24.460273972602739</v>
      </c>
      <c r="H379" s="1">
        <v>24</v>
      </c>
      <c r="I379" s="1">
        <v>5.569</v>
      </c>
      <c r="J379" s="30">
        <v>5.7819167441787149</v>
      </c>
      <c r="K379" s="30">
        <f t="shared" si="23"/>
        <v>0.21291674417871498</v>
      </c>
      <c r="L379" s="30">
        <v>11.35091674417871</v>
      </c>
      <c r="M379" s="30">
        <v>63.430999999999997</v>
      </c>
    </row>
    <row r="380" spans="1:13" x14ac:dyDescent="0.45">
      <c r="A380" s="1" t="s">
        <v>74</v>
      </c>
      <c r="B380" s="1">
        <v>2019</v>
      </c>
      <c r="C380" s="2">
        <v>43491</v>
      </c>
      <c r="D380" s="1" t="s">
        <v>30</v>
      </c>
      <c r="E380" s="1" t="s">
        <v>402</v>
      </c>
      <c r="F380" s="1" t="s">
        <v>96</v>
      </c>
      <c r="G380" s="12">
        <f>(C380-VLOOKUP(E380,Riders!$A$2:$D$3458,4,FALSE))/365</f>
        <v>26.5013698630137</v>
      </c>
      <c r="H380" s="1">
        <v>25</v>
      </c>
      <c r="I380" s="1">
        <v>5.5830000000000002</v>
      </c>
      <c r="J380" s="30">
        <v>5.8050804757686958</v>
      </c>
      <c r="K380" s="30">
        <f t="shared" si="23"/>
        <v>0.22208047576869561</v>
      </c>
      <c r="L380" s="30">
        <v>11.3880804757687</v>
      </c>
      <c r="M380" s="30">
        <v>63.223999999999997</v>
      </c>
    </row>
    <row r="381" spans="1:13" x14ac:dyDescent="0.45">
      <c r="A381" s="1" t="s">
        <v>74</v>
      </c>
      <c r="B381" s="1">
        <v>2019</v>
      </c>
      <c r="C381" s="2">
        <v>43491</v>
      </c>
      <c r="D381" s="1" t="s">
        <v>30</v>
      </c>
      <c r="E381" s="1" t="s">
        <v>377</v>
      </c>
      <c r="F381" s="1" t="s">
        <v>374</v>
      </c>
      <c r="G381" s="12">
        <f>(C381-VLOOKUP(E381,Riders!$A$2:$D$3458,4,FALSE))/365</f>
        <v>21.764383561643836</v>
      </c>
      <c r="H381" s="1">
        <v>26</v>
      </c>
      <c r="I381" s="1">
        <v>5.6109999999999998</v>
      </c>
      <c r="J381" s="30">
        <v>5.8219268292682944</v>
      </c>
      <c r="K381" s="30">
        <f t="shared" si="23"/>
        <v>0.21092682926829465</v>
      </c>
      <c r="L381" s="30">
        <v>11.43292682926829</v>
      </c>
      <c r="M381" s="30">
        <v>62.975999999999999</v>
      </c>
    </row>
    <row r="382" spans="1:13" x14ac:dyDescent="0.45">
      <c r="A382" s="1" t="s">
        <v>74</v>
      </c>
      <c r="B382" s="1">
        <v>2019</v>
      </c>
      <c r="C382" s="2">
        <v>43491</v>
      </c>
      <c r="D382" s="1" t="s">
        <v>30</v>
      </c>
      <c r="E382" s="1" t="s">
        <v>387</v>
      </c>
      <c r="F382" s="1" t="s">
        <v>58</v>
      </c>
      <c r="G382" s="12">
        <f>(C382-VLOOKUP(E382,Riders!$A$2:$D$3458,4,FALSE))/365</f>
        <v>21.945205479452056</v>
      </c>
      <c r="H382" s="1">
        <v>27</v>
      </c>
      <c r="I382" s="1">
        <v>5.6269999999999998</v>
      </c>
      <c r="J382" s="30">
        <v>5.8170117619009778</v>
      </c>
      <c r="K382" s="30">
        <f t="shared" si="23"/>
        <v>0.19001176190097802</v>
      </c>
      <c r="L382" s="30">
        <v>11.444011761900979</v>
      </c>
      <c r="M382" s="30">
        <v>62.914999999999999</v>
      </c>
    </row>
    <row r="383" spans="1:13" x14ac:dyDescent="0.45">
      <c r="A383" s="1" t="s">
        <v>74</v>
      </c>
      <c r="B383" s="1">
        <v>2019</v>
      </c>
      <c r="C383" s="2">
        <v>43491</v>
      </c>
      <c r="D383" s="1" t="s">
        <v>30</v>
      </c>
      <c r="E383" s="1" t="s">
        <v>368</v>
      </c>
      <c r="F383" s="1" t="s">
        <v>131</v>
      </c>
      <c r="G383" s="12">
        <f>(C383-VLOOKUP(E383,Riders!$A$2:$D$3458,4,FALSE))/365</f>
        <v>30.528767123287672</v>
      </c>
      <c r="H383" s="1">
        <v>28</v>
      </c>
      <c r="I383" s="1">
        <v>5.6210000000000004</v>
      </c>
      <c r="J383" s="30">
        <v>5.8659176770899801</v>
      </c>
      <c r="K383" s="30">
        <f t="shared" si="23"/>
        <v>0.24491767708997969</v>
      </c>
      <c r="L383" s="30">
        <v>11.486917677089981</v>
      </c>
      <c r="M383" s="30">
        <v>62.68</v>
      </c>
    </row>
    <row r="384" spans="1:13" x14ac:dyDescent="0.45">
      <c r="A384" s="1" t="s">
        <v>74</v>
      </c>
      <c r="B384" s="1">
        <v>2019</v>
      </c>
      <c r="C384" s="2">
        <v>43491</v>
      </c>
      <c r="D384" s="1" t="s">
        <v>30</v>
      </c>
      <c r="E384" s="1" t="s">
        <v>415</v>
      </c>
      <c r="F384" s="1" t="s">
        <v>115</v>
      </c>
      <c r="G384" s="12" t="e">
        <f>(C384-VLOOKUP(E384,Riders!$A$2:$D$3458,4,FALSE))/365</f>
        <v>#N/A</v>
      </c>
      <c r="H384" s="1">
        <v>29</v>
      </c>
      <c r="I384" s="1">
        <v>5.6369999999999996</v>
      </c>
      <c r="J384" s="30">
        <v>5.8949932730039238</v>
      </c>
      <c r="K384" s="30">
        <f t="shared" si="23"/>
        <v>0.25799327300392427</v>
      </c>
      <c r="L384" s="30">
        <v>11.53199327300392</v>
      </c>
      <c r="M384" s="30">
        <v>62.435000000000002</v>
      </c>
    </row>
    <row r="385" spans="1:13" x14ac:dyDescent="0.45">
      <c r="A385" s="1" t="s">
        <v>74</v>
      </c>
      <c r="B385" s="1">
        <v>2019</v>
      </c>
      <c r="C385" s="2">
        <v>43491</v>
      </c>
      <c r="D385" s="1" t="s">
        <v>30</v>
      </c>
      <c r="E385" s="1" t="s">
        <v>355</v>
      </c>
      <c r="F385" s="1" t="s">
        <v>91</v>
      </c>
      <c r="G385" s="12">
        <f>(C385-VLOOKUP(E385,Riders!$A$2:$D$3458,4,FALSE))/365</f>
        <v>23.115068493150684</v>
      </c>
      <c r="H385" s="1">
        <v>30</v>
      </c>
      <c r="I385" s="1">
        <v>5.6749999999999998</v>
      </c>
      <c r="J385" s="30">
        <v>5.9070799485240899</v>
      </c>
      <c r="K385" s="30">
        <f t="shared" si="23"/>
        <v>0.23207994852409009</v>
      </c>
      <c r="L385" s="30">
        <v>11.58207994852409</v>
      </c>
      <c r="M385" s="30">
        <v>62.164999999999999</v>
      </c>
    </row>
    <row r="386" spans="1:13" x14ac:dyDescent="0.45">
      <c r="A386" s="1" t="s">
        <v>74</v>
      </c>
      <c r="B386" s="1">
        <v>2019</v>
      </c>
      <c r="C386" s="2">
        <v>43491</v>
      </c>
      <c r="D386" s="1" t="s">
        <v>30</v>
      </c>
      <c r="E386" s="1" t="s">
        <v>371</v>
      </c>
      <c r="F386" s="1" t="s">
        <v>55</v>
      </c>
      <c r="G386" s="12">
        <f>(C386-VLOOKUP(E386,Riders!$A$2:$D$3458,4,FALSE))/365</f>
        <v>21.463013698630139</v>
      </c>
      <c r="H386" s="1">
        <v>31</v>
      </c>
      <c r="I386" s="1">
        <v>5.742</v>
      </c>
      <c r="J386" s="30">
        <v>6.0219369975818564</v>
      </c>
      <c r="K386" s="30">
        <f t="shared" si="23"/>
        <v>0.27993699758185642</v>
      </c>
      <c r="L386" s="30">
        <v>11.76393699758186</v>
      </c>
      <c r="M386" s="30">
        <v>61.204000000000001</v>
      </c>
    </row>
    <row r="387" spans="1:13" x14ac:dyDescent="0.45">
      <c r="A387" s="4" t="s">
        <v>322</v>
      </c>
      <c r="B387" s="4">
        <v>2019</v>
      </c>
      <c r="C387" s="5">
        <v>43524</v>
      </c>
      <c r="D387" s="4" t="s">
        <v>103</v>
      </c>
      <c r="E387" s="45" t="s">
        <v>343</v>
      </c>
      <c r="F387" s="4" t="s">
        <v>91</v>
      </c>
      <c r="G387" s="12">
        <f>(C387-VLOOKUP(E387,Riders!$A$2:$D$3458,4,FALSE))/365</f>
        <v>28.271232876712329</v>
      </c>
      <c r="H387" s="4">
        <v>1</v>
      </c>
      <c r="I387" s="4">
        <v>5.234</v>
      </c>
      <c r="J387" s="144">
        <v>5.3120510897586124</v>
      </c>
      <c r="K387" s="30">
        <f t="shared" si="23"/>
        <v>7.8051089758612413E-2</v>
      </c>
      <c r="L387" s="144">
        <v>10.54605108975861</v>
      </c>
      <c r="M387" s="144">
        <v>68.272000000000006</v>
      </c>
    </row>
    <row r="388" spans="1:13" x14ac:dyDescent="0.45">
      <c r="A388" s="4" t="s">
        <v>322</v>
      </c>
      <c r="B388" s="4">
        <v>2019</v>
      </c>
      <c r="C388" s="5">
        <v>43524</v>
      </c>
      <c r="D388" s="4" t="s">
        <v>103</v>
      </c>
      <c r="E388" s="4" t="s">
        <v>344</v>
      </c>
      <c r="F388" s="4" t="s">
        <v>55</v>
      </c>
      <c r="G388" s="12">
        <f>(C388-VLOOKUP(E388,Riders!$A$2:$D$3458,4,FALSE))/365</f>
        <v>31.82191780821918</v>
      </c>
      <c r="H388" s="4">
        <v>2</v>
      </c>
      <c r="I388" s="4">
        <v>5.2480000000000002</v>
      </c>
      <c r="J388" s="144">
        <v>5.4139280319857841</v>
      </c>
      <c r="K388" s="30">
        <f t="shared" si="23"/>
        <v>0.16592803198578387</v>
      </c>
      <c r="L388" s="144">
        <v>10.661928031985781</v>
      </c>
      <c r="M388" s="144">
        <v>67.53</v>
      </c>
    </row>
    <row r="389" spans="1:13" x14ac:dyDescent="0.45">
      <c r="A389" s="4" t="s">
        <v>322</v>
      </c>
      <c r="B389" s="4">
        <v>2019</v>
      </c>
      <c r="C389" s="5">
        <v>43524</v>
      </c>
      <c r="D389" s="4" t="s">
        <v>103</v>
      </c>
      <c r="E389" s="4" t="s">
        <v>346</v>
      </c>
      <c r="F389" s="4" t="s">
        <v>52</v>
      </c>
      <c r="G389" s="12">
        <f>(C389-VLOOKUP(E389,Riders!$A$2:$D$3458,4,FALSE))/365</f>
        <v>19.854794520547944</v>
      </c>
      <c r="H389" s="4">
        <v>3</v>
      </c>
      <c r="I389" s="4">
        <v>5.2839999999999998</v>
      </c>
      <c r="J389" s="144">
        <v>5.4010290870236259</v>
      </c>
      <c r="K389" s="30">
        <f t="shared" si="23"/>
        <v>0.11702908702362613</v>
      </c>
      <c r="L389" s="144">
        <v>10.685029087023629</v>
      </c>
      <c r="M389" s="144">
        <v>67.384</v>
      </c>
    </row>
    <row r="390" spans="1:13" x14ac:dyDescent="0.45">
      <c r="A390" s="4" t="s">
        <v>322</v>
      </c>
      <c r="B390" s="4">
        <v>2019</v>
      </c>
      <c r="C390" s="5">
        <v>43524</v>
      </c>
      <c r="D390" s="4" t="s">
        <v>103</v>
      </c>
      <c r="E390" s="4" t="s">
        <v>410</v>
      </c>
      <c r="F390" s="4" t="s">
        <v>88</v>
      </c>
      <c r="G390" s="12">
        <f>(C390-VLOOKUP(E390,Riders!$A$2:$D$3458,4,FALSE))/365</f>
        <v>19.156164383561645</v>
      </c>
      <c r="H390" s="4">
        <v>4</v>
      </c>
      <c r="I390" s="4">
        <v>5.2859999999999996</v>
      </c>
      <c r="J390" s="144">
        <v>5.4260540363614727</v>
      </c>
      <c r="K390" s="30">
        <f t="shared" si="23"/>
        <v>0.14005403636147307</v>
      </c>
      <c r="L390" s="144">
        <v>10.71205403636147</v>
      </c>
      <c r="M390" s="144">
        <v>67.213999999999999</v>
      </c>
    </row>
    <row r="391" spans="1:13" x14ac:dyDescent="0.45">
      <c r="A391" s="4" t="s">
        <v>322</v>
      </c>
      <c r="B391" s="4">
        <v>2019</v>
      </c>
      <c r="C391" s="5">
        <v>43524</v>
      </c>
      <c r="D391" s="4" t="s">
        <v>103</v>
      </c>
      <c r="E391" s="4" t="s">
        <v>352</v>
      </c>
      <c r="F391" s="4" t="s">
        <v>282</v>
      </c>
      <c r="G391" s="12">
        <f>(C391-VLOOKUP(E391,Riders!$A$2:$D$3458,4,FALSE))/365</f>
        <v>24.358904109589041</v>
      </c>
      <c r="H391" s="4">
        <v>5</v>
      </c>
      <c r="I391" s="4">
        <v>5.2729999999999997</v>
      </c>
      <c r="J391" s="144">
        <v>5.4550150192210261</v>
      </c>
      <c r="K391" s="30">
        <f t="shared" si="23"/>
        <v>0.18201501922102636</v>
      </c>
      <c r="L391" s="144">
        <v>10.728015019221029</v>
      </c>
      <c r="M391" s="144">
        <v>67.114000000000004</v>
      </c>
    </row>
    <row r="392" spans="1:13" x14ac:dyDescent="0.45">
      <c r="A392" s="4" t="s">
        <v>322</v>
      </c>
      <c r="B392" s="4">
        <v>2019</v>
      </c>
      <c r="C392" s="5">
        <v>43524</v>
      </c>
      <c r="D392" s="4" t="s">
        <v>103</v>
      </c>
      <c r="E392" s="4" t="s">
        <v>349</v>
      </c>
      <c r="F392" s="4" t="s">
        <v>91</v>
      </c>
      <c r="G392" s="12">
        <f>(C392-VLOOKUP(E392,Riders!$A$2:$D$3458,4,FALSE))/365</f>
        <v>31.12876712328767</v>
      </c>
      <c r="H392" s="4">
        <v>6</v>
      </c>
      <c r="I392" s="4">
        <v>5.3090000000000002</v>
      </c>
      <c r="J392" s="144">
        <v>5.4329398152983126</v>
      </c>
      <c r="K392" s="30">
        <f t="shared" si="23"/>
        <v>0.12393981529831244</v>
      </c>
      <c r="L392" s="144">
        <v>10.741939815298309</v>
      </c>
      <c r="M392" s="144">
        <v>67.027000000000001</v>
      </c>
    </row>
    <row r="393" spans="1:13" x14ac:dyDescent="0.45">
      <c r="A393" s="4" t="s">
        <v>322</v>
      </c>
      <c r="B393" s="4">
        <v>2019</v>
      </c>
      <c r="C393" s="5">
        <v>43524</v>
      </c>
      <c r="D393" s="4" t="s">
        <v>103</v>
      </c>
      <c r="E393" s="4" t="s">
        <v>365</v>
      </c>
      <c r="F393" s="4" t="s">
        <v>88</v>
      </c>
      <c r="G393" s="12">
        <f>(C393-VLOOKUP(E393,Riders!$A$2:$D$3458,4,FALSE))/365</f>
        <v>21.463013698630139</v>
      </c>
      <c r="H393" s="4">
        <v>7</v>
      </c>
      <c r="I393" s="4">
        <v>5.3460000000000001</v>
      </c>
      <c r="J393" s="144">
        <v>5.4200331653632787</v>
      </c>
      <c r="K393" s="30">
        <f t="shared" si="23"/>
        <v>7.4033165363278641E-2</v>
      </c>
      <c r="L393" s="144">
        <v>10.766033165363281</v>
      </c>
      <c r="M393" s="144">
        <v>66.876999999999995</v>
      </c>
    </row>
    <row r="394" spans="1:13" x14ac:dyDescent="0.45">
      <c r="A394" s="4" t="s">
        <v>322</v>
      </c>
      <c r="B394" s="4">
        <v>2019</v>
      </c>
      <c r="C394" s="5">
        <v>43524</v>
      </c>
      <c r="D394" s="4" t="s">
        <v>103</v>
      </c>
      <c r="E394" s="4" t="s">
        <v>366</v>
      </c>
      <c r="F394" s="4" t="s">
        <v>143</v>
      </c>
      <c r="G394" s="12">
        <f>(C394-VLOOKUP(E394,Riders!$A$2:$D$3458,4,FALSE))/365</f>
        <v>22.86849315068493</v>
      </c>
      <c r="H394" s="4">
        <v>8</v>
      </c>
      <c r="I394" s="4">
        <v>5.3209999999999997</v>
      </c>
      <c r="J394" s="144">
        <v>5.4619629185886289</v>
      </c>
      <c r="K394" s="30">
        <f t="shared" si="23"/>
        <v>0.14096291858862919</v>
      </c>
      <c r="L394" s="144">
        <v>10.78296291858863</v>
      </c>
      <c r="M394" s="144">
        <v>66.772000000000006</v>
      </c>
    </row>
    <row r="395" spans="1:13" x14ac:dyDescent="0.45">
      <c r="A395" s="4" t="s">
        <v>322</v>
      </c>
      <c r="B395" s="4">
        <v>2019</v>
      </c>
      <c r="C395" s="5">
        <v>43524</v>
      </c>
      <c r="D395" s="4" t="s">
        <v>103</v>
      </c>
      <c r="E395" s="4" t="s">
        <v>348</v>
      </c>
      <c r="F395" s="4" t="s">
        <v>37</v>
      </c>
      <c r="G395" s="12">
        <f>(C395-VLOOKUP(E395,Riders!$A$2:$D$3458,4,FALSE))/365</f>
        <v>29.306849315068494</v>
      </c>
      <c r="H395" s="4">
        <v>9</v>
      </c>
      <c r="I395" s="4">
        <v>5.3570000000000002</v>
      </c>
      <c r="J395" s="144">
        <v>5.5079725357638676</v>
      </c>
      <c r="K395" s="30">
        <f t="shared" si="23"/>
        <v>0.15097253576386738</v>
      </c>
      <c r="L395" s="144">
        <v>10.86497253576387</v>
      </c>
      <c r="M395" s="144">
        <v>66.268000000000001</v>
      </c>
    </row>
    <row r="396" spans="1:13" x14ac:dyDescent="0.45">
      <c r="A396" s="4" t="s">
        <v>322</v>
      </c>
      <c r="B396" s="4">
        <v>2019</v>
      </c>
      <c r="C396" s="5">
        <v>43524</v>
      </c>
      <c r="D396" s="4" t="s">
        <v>103</v>
      </c>
      <c r="E396" s="4" t="s">
        <v>351</v>
      </c>
      <c r="F396" s="4" t="s">
        <v>282</v>
      </c>
      <c r="G396" s="12">
        <f>(C396-VLOOKUP(E396,Riders!$A$2:$D$3458,4,FALSE))/365</f>
        <v>26.079452054794519</v>
      </c>
      <c r="H396" s="4">
        <v>10</v>
      </c>
      <c r="I396" s="4">
        <v>5.3490000000000002</v>
      </c>
      <c r="J396" s="144">
        <v>5.5210575207210466</v>
      </c>
      <c r="K396" s="30">
        <f t="shared" si="23"/>
        <v>0.17205752072104641</v>
      </c>
      <c r="L396" s="144">
        <v>10.870057520721049</v>
      </c>
      <c r="M396" s="144">
        <v>66.236999999999995</v>
      </c>
    </row>
    <row r="397" spans="1:13" x14ac:dyDescent="0.45">
      <c r="A397" s="4" t="s">
        <v>322</v>
      </c>
      <c r="B397" s="4">
        <v>2019</v>
      </c>
      <c r="C397" s="5">
        <v>43524</v>
      </c>
      <c r="D397" s="4" t="s">
        <v>103</v>
      </c>
      <c r="E397" s="1" t="s">
        <v>360</v>
      </c>
      <c r="F397" s="4" t="s">
        <v>34</v>
      </c>
      <c r="G397" s="12">
        <f>(C397-VLOOKUP(E397,Riders!$A$2:$D$3458,4,FALSE))/365</f>
        <v>31.575342465753426</v>
      </c>
      <c r="H397" s="4">
        <v>11</v>
      </c>
      <c r="I397" s="4">
        <v>5.3579999999999997</v>
      </c>
      <c r="J397" s="144">
        <v>5.5279993952222553</v>
      </c>
      <c r="K397" s="30">
        <f t="shared" si="23"/>
        <v>0.1699993952222556</v>
      </c>
      <c r="L397" s="144">
        <v>10.88599939522225</v>
      </c>
      <c r="M397" s="144">
        <v>66.14</v>
      </c>
    </row>
    <row r="398" spans="1:13" x14ac:dyDescent="0.45">
      <c r="A398" s="4" t="s">
        <v>322</v>
      </c>
      <c r="B398" s="4">
        <v>2019</v>
      </c>
      <c r="C398" s="5">
        <v>43524</v>
      </c>
      <c r="D398" s="4" t="s">
        <v>103</v>
      </c>
      <c r="E398" s="4" t="s">
        <v>418</v>
      </c>
      <c r="F398" s="4" t="s">
        <v>96</v>
      </c>
      <c r="G398" s="12">
        <f>(C398-VLOOKUP(E398,Riders!$A$2:$D$3458,4,FALSE))/365</f>
        <v>20.769863013698629</v>
      </c>
      <c r="H398" s="4">
        <v>12</v>
      </c>
      <c r="I398" s="4">
        <v>5.3659999999999997</v>
      </c>
      <c r="J398" s="144">
        <v>5.5389602423324487</v>
      </c>
      <c r="K398" s="30">
        <f t="shared" si="23"/>
        <v>0.172960242332449</v>
      </c>
      <c r="L398" s="144">
        <v>10.90496024233245</v>
      </c>
      <c r="M398" s="144">
        <v>66.025000000000006</v>
      </c>
    </row>
    <row r="399" spans="1:13" x14ac:dyDescent="0.45">
      <c r="A399" s="4" t="s">
        <v>322</v>
      </c>
      <c r="B399" s="4">
        <v>2019</v>
      </c>
      <c r="C399" s="5">
        <v>43524</v>
      </c>
      <c r="D399" s="4" t="s">
        <v>103</v>
      </c>
      <c r="E399" s="4" t="s">
        <v>358</v>
      </c>
      <c r="F399" s="4" t="s">
        <v>79</v>
      </c>
      <c r="G399" s="12">
        <f>(C399-VLOOKUP(E399,Riders!$A$2:$D$3458,4,FALSE))/365</f>
        <v>26.095890410958905</v>
      </c>
      <c r="H399" s="4">
        <v>13</v>
      </c>
      <c r="I399" s="4">
        <v>5.3959999999999999</v>
      </c>
      <c r="J399" s="144">
        <v>5.5349528147203513</v>
      </c>
      <c r="K399" s="30">
        <f t="shared" si="23"/>
        <v>0.13895281472035137</v>
      </c>
      <c r="L399" s="144">
        <v>10.930952814720349</v>
      </c>
      <c r="M399" s="144">
        <v>65.867999999999995</v>
      </c>
    </row>
    <row r="400" spans="1:13" x14ac:dyDescent="0.45">
      <c r="A400" s="4" t="s">
        <v>322</v>
      </c>
      <c r="B400" s="4">
        <v>2019</v>
      </c>
      <c r="C400" s="5">
        <v>43524</v>
      </c>
      <c r="D400" s="4" t="s">
        <v>103</v>
      </c>
      <c r="E400" s="4" t="s">
        <v>347</v>
      </c>
      <c r="F400" s="4" t="s">
        <v>99</v>
      </c>
      <c r="G400" s="12" t="e">
        <f>(C400-VLOOKUP(E400,Riders!$A$2:$D$3458,4,FALSE))/365</f>
        <v>#N/A</v>
      </c>
      <c r="H400" s="4">
        <v>14</v>
      </c>
      <c r="I400" s="4">
        <v>5.3890000000000002</v>
      </c>
      <c r="J400" s="144">
        <v>5.5560769955763636</v>
      </c>
      <c r="K400" s="30">
        <f t="shared" si="23"/>
        <v>0.16707699557636335</v>
      </c>
      <c r="L400" s="144">
        <v>10.945076995576359</v>
      </c>
      <c r="M400" s="144">
        <v>65.783000000000001</v>
      </c>
    </row>
    <row r="401" spans="1:13" x14ac:dyDescent="0.45">
      <c r="A401" s="4" t="s">
        <v>322</v>
      </c>
      <c r="B401" s="4">
        <v>2019</v>
      </c>
      <c r="C401" s="5">
        <v>43524</v>
      </c>
      <c r="D401" s="4" t="s">
        <v>103</v>
      </c>
      <c r="E401" s="4" t="s">
        <v>397</v>
      </c>
      <c r="F401" s="4" t="s">
        <v>177</v>
      </c>
      <c r="G401" s="12">
        <f>(C401-VLOOKUP(E401,Riders!$A$2:$D$3458,4,FALSE))/365</f>
        <v>26.276712328767122</v>
      </c>
      <c r="H401" s="4">
        <v>15</v>
      </c>
      <c r="I401" s="4">
        <v>5.3819999999999997</v>
      </c>
      <c r="J401" s="144">
        <v>5.5869213893967089</v>
      </c>
      <c r="K401" s="30">
        <f t="shared" si="23"/>
        <v>0.20492138939670923</v>
      </c>
      <c r="L401" s="144">
        <v>10.96892138939671</v>
      </c>
      <c r="M401" s="144">
        <v>65.64</v>
      </c>
    </row>
    <row r="402" spans="1:13" x14ac:dyDescent="0.45">
      <c r="A402" s="4" t="s">
        <v>322</v>
      </c>
      <c r="B402" s="4">
        <v>2019</v>
      </c>
      <c r="C402" s="5">
        <v>43524</v>
      </c>
      <c r="D402" s="4" t="s">
        <v>103</v>
      </c>
      <c r="E402" s="4" t="s">
        <v>411</v>
      </c>
      <c r="F402" s="4" t="s">
        <v>55</v>
      </c>
      <c r="G402" s="12">
        <f>(C402-VLOOKUP(E402,Riders!$A$2:$D$3458,4,FALSE))/365</f>
        <v>28.627397260273973</v>
      </c>
      <c r="H402" s="4">
        <v>16</v>
      </c>
      <c r="I402" s="4">
        <v>5.3920000000000003</v>
      </c>
      <c r="J402" s="144">
        <v>5.5799301453780741</v>
      </c>
      <c r="K402" s="30">
        <f t="shared" si="23"/>
        <v>0.18793014537807373</v>
      </c>
      <c r="L402" s="144">
        <v>10.971930145378071</v>
      </c>
      <c r="M402" s="144">
        <v>65.622</v>
      </c>
    </row>
    <row r="403" spans="1:13" x14ac:dyDescent="0.45">
      <c r="A403" s="4" t="s">
        <v>322</v>
      </c>
      <c r="B403" s="4">
        <v>2019</v>
      </c>
      <c r="C403" s="5">
        <v>43524</v>
      </c>
      <c r="D403" s="4" t="s">
        <v>103</v>
      </c>
      <c r="E403" s="4" t="s">
        <v>379</v>
      </c>
      <c r="F403" s="4" t="s">
        <v>67</v>
      </c>
      <c r="G403" s="12">
        <f>(C403-VLOOKUP(E403,Riders!$A$2:$D$3458,4,FALSE))/365</f>
        <v>26.4986301369863</v>
      </c>
      <c r="H403" s="4">
        <v>17</v>
      </c>
      <c r="I403" s="4">
        <v>5.47</v>
      </c>
      <c r="J403" s="144">
        <v>5.5989193967438942</v>
      </c>
      <c r="K403" s="30">
        <f t="shared" si="23"/>
        <v>0.12891939674389441</v>
      </c>
      <c r="L403" s="144">
        <v>11.06891939674389</v>
      </c>
      <c r="M403" s="144">
        <v>65.046999999999997</v>
      </c>
    </row>
    <row r="404" spans="1:13" x14ac:dyDescent="0.45">
      <c r="A404" s="4" t="s">
        <v>322</v>
      </c>
      <c r="B404" s="4">
        <v>2019</v>
      </c>
      <c r="C404" s="5">
        <v>43524</v>
      </c>
      <c r="D404" s="4" t="s">
        <v>103</v>
      </c>
      <c r="E404" s="1" t="s">
        <v>376</v>
      </c>
      <c r="F404" s="4" t="s">
        <v>34</v>
      </c>
      <c r="G404" s="12">
        <f>(C404-VLOOKUP(E404,Riders!$A$2:$D$3458,4,FALSE))/365</f>
        <v>20.767123287671232</v>
      </c>
      <c r="H404" s="4">
        <v>18</v>
      </c>
      <c r="I404" s="4">
        <v>5.4340000000000002</v>
      </c>
      <c r="J404" s="144">
        <v>5.6390049367147013</v>
      </c>
      <c r="K404" s="30">
        <f t="shared" si="23"/>
        <v>0.2050049367147011</v>
      </c>
      <c r="L404" s="144">
        <v>11.0730049367147</v>
      </c>
      <c r="M404" s="144">
        <v>65.022999999999996</v>
      </c>
    </row>
    <row r="405" spans="1:13" x14ac:dyDescent="0.45">
      <c r="A405" s="4" t="s">
        <v>322</v>
      </c>
      <c r="B405" s="4">
        <v>2019</v>
      </c>
      <c r="C405" s="5">
        <v>43524</v>
      </c>
      <c r="D405" s="4" t="s">
        <v>103</v>
      </c>
      <c r="E405" s="4" t="s">
        <v>359</v>
      </c>
      <c r="F405" s="4" t="s">
        <v>43</v>
      </c>
      <c r="G405" s="12">
        <f>(C405-VLOOKUP(E405,Riders!$A$2:$D$3458,4,FALSE))/365</f>
        <v>28.241095890410961</v>
      </c>
      <c r="H405" s="4">
        <v>19</v>
      </c>
      <c r="I405" s="4">
        <v>5.444</v>
      </c>
      <c r="J405" s="144">
        <v>5.6339456565221413</v>
      </c>
      <c r="K405" s="30">
        <f t="shared" si="23"/>
        <v>0.18994565652214135</v>
      </c>
      <c r="L405" s="144">
        <v>11.077945656522139</v>
      </c>
      <c r="M405" s="144">
        <v>64.994</v>
      </c>
    </row>
    <row r="406" spans="1:13" x14ac:dyDescent="0.45">
      <c r="A406" s="4" t="s">
        <v>322</v>
      </c>
      <c r="B406" s="4">
        <v>2019</v>
      </c>
      <c r="C406" s="5">
        <v>43524</v>
      </c>
      <c r="D406" s="4" t="s">
        <v>103</v>
      </c>
      <c r="E406" s="4" t="s">
        <v>357</v>
      </c>
      <c r="F406" s="4" t="s">
        <v>99</v>
      </c>
      <c r="G406" s="12">
        <f>(C406-VLOOKUP(E406,Riders!$A$2:$D$3458,4,FALSE))/365</f>
        <v>22.986301369863014</v>
      </c>
      <c r="H406" s="4">
        <v>20</v>
      </c>
      <c r="I406" s="4">
        <v>5.4260000000000002</v>
      </c>
      <c r="J406" s="144">
        <v>5.6679907550077022</v>
      </c>
      <c r="K406" s="30">
        <f t="shared" si="23"/>
        <v>0.24199075500770206</v>
      </c>
      <c r="L406" s="144">
        <v>11.093990755007701</v>
      </c>
      <c r="M406" s="144">
        <v>64.900000000000006</v>
      </c>
    </row>
    <row r="407" spans="1:13" x14ac:dyDescent="0.45">
      <c r="A407" s="4" t="s">
        <v>322</v>
      </c>
      <c r="B407" s="4">
        <v>2019</v>
      </c>
      <c r="C407" s="5">
        <v>43524</v>
      </c>
      <c r="D407" s="4" t="s">
        <v>103</v>
      </c>
      <c r="E407" s="4" t="s">
        <v>228</v>
      </c>
      <c r="F407" s="4" t="s">
        <v>131</v>
      </c>
      <c r="G407" s="12">
        <f>(C407-VLOOKUP(E407,Riders!$A$2:$D$3458,4,FALSE))/365</f>
        <v>26.720547945205478</v>
      </c>
      <c r="H407" s="4">
        <v>21</v>
      </c>
      <c r="I407" s="4">
        <v>5.4589999999999996</v>
      </c>
      <c r="J407" s="144">
        <v>5.6380685243981379</v>
      </c>
      <c r="K407" s="30">
        <f t="shared" si="23"/>
        <v>0.17906852439813825</v>
      </c>
      <c r="L407" s="144">
        <v>11.097068524398139</v>
      </c>
      <c r="M407" s="144">
        <v>64.882000000000005</v>
      </c>
    </row>
    <row r="408" spans="1:13" x14ac:dyDescent="0.45">
      <c r="A408" s="4" t="s">
        <v>322</v>
      </c>
      <c r="B408" s="4">
        <v>2019</v>
      </c>
      <c r="C408" s="5">
        <v>43524</v>
      </c>
      <c r="D408" s="4" t="s">
        <v>103</v>
      </c>
      <c r="E408" s="4" t="s">
        <v>362</v>
      </c>
      <c r="F408" s="4" t="s">
        <v>363</v>
      </c>
      <c r="G408" s="12">
        <f>(C408-VLOOKUP(E408,Riders!$A$2:$D$3458,4,FALSE))/365</f>
        <v>27.117808219178084</v>
      </c>
      <c r="H408" s="4">
        <v>22</v>
      </c>
      <c r="I408" s="4">
        <v>5.452</v>
      </c>
      <c r="J408" s="144">
        <v>5.6479768750481778</v>
      </c>
      <c r="K408" s="30">
        <f t="shared" si="23"/>
        <v>0.19597687504817785</v>
      </c>
      <c r="L408" s="144">
        <v>11.09997687504818</v>
      </c>
      <c r="M408" s="144">
        <v>64.864999999999995</v>
      </c>
    </row>
    <row r="409" spans="1:13" x14ac:dyDescent="0.45">
      <c r="A409" s="4" t="s">
        <v>322</v>
      </c>
      <c r="B409" s="4">
        <v>2019</v>
      </c>
      <c r="C409" s="5">
        <v>43524</v>
      </c>
      <c r="D409" s="4" t="s">
        <v>103</v>
      </c>
      <c r="E409" s="4" t="s">
        <v>378</v>
      </c>
      <c r="F409" s="4" t="s">
        <v>37</v>
      </c>
      <c r="G409" s="12">
        <f>(C409-VLOOKUP(E409,Riders!$A$2:$D$3458,4,FALSE))/365</f>
        <v>21.780821917808218</v>
      </c>
      <c r="H409" s="4">
        <v>23</v>
      </c>
      <c r="I409" s="4">
        <v>5.4710000000000001</v>
      </c>
      <c r="J409" s="144">
        <v>5.6550488618979191</v>
      </c>
      <c r="K409" s="30">
        <f t="shared" si="23"/>
        <v>0.18404886189791902</v>
      </c>
      <c r="L409" s="144">
        <v>11.126048861897919</v>
      </c>
      <c r="M409" s="144">
        <v>64.712999999999994</v>
      </c>
    </row>
    <row r="410" spans="1:13" x14ac:dyDescent="0.45">
      <c r="A410" s="4" t="s">
        <v>322</v>
      </c>
      <c r="B410" s="4">
        <v>2019</v>
      </c>
      <c r="C410" s="5">
        <v>43524</v>
      </c>
      <c r="D410" s="4" t="s">
        <v>103</v>
      </c>
      <c r="E410" s="4" t="s">
        <v>375</v>
      </c>
      <c r="F410" s="4" t="s">
        <v>49</v>
      </c>
      <c r="G410" s="12">
        <f>(C410-VLOOKUP(E410,Riders!$A$2:$D$3458,4,FALSE))/365</f>
        <v>25.12876712328767</v>
      </c>
      <c r="H410" s="4">
        <v>24</v>
      </c>
      <c r="I410" s="4">
        <v>5.5259999999999998</v>
      </c>
      <c r="J410" s="144">
        <v>5.654992313067785</v>
      </c>
      <c r="K410" s="30">
        <f t="shared" si="23"/>
        <v>0.12899231306778525</v>
      </c>
      <c r="L410" s="144">
        <v>11.18099231306778</v>
      </c>
      <c r="M410" s="144">
        <v>64.394999999999996</v>
      </c>
    </row>
    <row r="411" spans="1:13" x14ac:dyDescent="0.45">
      <c r="A411" s="4" t="s">
        <v>322</v>
      </c>
      <c r="B411" s="4">
        <v>2019</v>
      </c>
      <c r="C411" s="5">
        <v>43524</v>
      </c>
      <c r="D411" s="4" t="s">
        <v>103</v>
      </c>
      <c r="E411" s="4" t="s">
        <v>354</v>
      </c>
      <c r="F411" s="4" t="s">
        <v>121</v>
      </c>
      <c r="G411" s="12">
        <f>(C411-VLOOKUP(E411,Riders!$A$2:$D$3458,4,FALSE))/365</f>
        <v>23.564383561643837</v>
      </c>
      <c r="H411" s="4">
        <v>25</v>
      </c>
      <c r="I411" s="4">
        <v>5.5359999999999996</v>
      </c>
      <c r="J411" s="144">
        <v>5.7010072104129614</v>
      </c>
      <c r="K411" s="30">
        <f t="shared" si="23"/>
        <v>0.16500721041296185</v>
      </c>
      <c r="L411" s="144">
        <v>11.23700721041296</v>
      </c>
      <c r="M411" s="144">
        <v>64.073999999999998</v>
      </c>
    </row>
    <row r="412" spans="1:13" x14ac:dyDescent="0.45">
      <c r="A412" s="4" t="s">
        <v>322</v>
      </c>
      <c r="B412" s="4">
        <v>2019</v>
      </c>
      <c r="C412" s="5">
        <v>43524</v>
      </c>
      <c r="D412" s="4" t="s">
        <v>103</v>
      </c>
      <c r="E412" s="4" t="s">
        <v>262</v>
      </c>
      <c r="F412" s="4" t="s">
        <v>46</v>
      </c>
      <c r="G412" s="12">
        <f>(C412-VLOOKUP(E412,Riders!$A$2:$D$3458,4,FALSE))/365</f>
        <v>22.397260273972602</v>
      </c>
      <c r="H412" s="4">
        <v>26</v>
      </c>
      <c r="I412" s="4">
        <v>5.5289999999999999</v>
      </c>
      <c r="J412" s="144">
        <v>5.7080072104129602</v>
      </c>
      <c r="K412" s="30">
        <f t="shared" si="23"/>
        <v>0.1790072104129603</v>
      </c>
      <c r="L412" s="144">
        <v>11.23700721041296</v>
      </c>
      <c r="M412" s="144">
        <v>64.073999999999998</v>
      </c>
    </row>
    <row r="413" spans="1:13" x14ac:dyDescent="0.45">
      <c r="A413" s="4" t="s">
        <v>322</v>
      </c>
      <c r="B413" s="4">
        <v>2019</v>
      </c>
      <c r="C413" s="5">
        <v>43524</v>
      </c>
      <c r="D413" s="4" t="s">
        <v>103</v>
      </c>
      <c r="E413" s="4" t="s">
        <v>385</v>
      </c>
      <c r="F413" s="4" t="s">
        <v>67</v>
      </c>
      <c r="G413" s="12">
        <f>(C413-VLOOKUP(E413,Riders!$A$2:$D$3458,4,FALSE))/365</f>
        <v>27.580821917808219</v>
      </c>
      <c r="H413" s="4">
        <v>27</v>
      </c>
      <c r="I413" s="4">
        <v>5.577</v>
      </c>
      <c r="J413" s="144">
        <v>5.6610595617156783</v>
      </c>
      <c r="K413" s="30">
        <f t="shared" si="23"/>
        <v>8.4059561715678299E-2</v>
      </c>
      <c r="L413" s="144">
        <v>11.23805956171568</v>
      </c>
      <c r="M413" s="144">
        <v>64.067999999999998</v>
      </c>
    </row>
    <row r="414" spans="1:13" x14ac:dyDescent="0.45">
      <c r="A414" s="4" t="s">
        <v>322</v>
      </c>
      <c r="B414" s="4">
        <v>2019</v>
      </c>
      <c r="C414" s="5">
        <v>43524</v>
      </c>
      <c r="D414" s="4" t="s">
        <v>103</v>
      </c>
      <c r="E414" s="4" t="s">
        <v>407</v>
      </c>
      <c r="F414" s="4" t="s">
        <v>282</v>
      </c>
      <c r="G414" s="12" t="e">
        <f>(C414-VLOOKUP(E414,Riders!$A$2:$D$3458,4,FALSE))/365</f>
        <v>#N/A</v>
      </c>
      <c r="H414" s="4">
        <v>28</v>
      </c>
      <c r="I414" s="4">
        <v>5.4969999999999999</v>
      </c>
      <c r="J414" s="144">
        <v>5.7619719933071671</v>
      </c>
      <c r="K414" s="30">
        <f t="shared" si="23"/>
        <v>0.26497199330716725</v>
      </c>
      <c r="L414" s="144">
        <v>11.258971993307171</v>
      </c>
      <c r="M414" s="144">
        <v>63.948999999999998</v>
      </c>
    </row>
    <row r="415" spans="1:13" x14ac:dyDescent="0.45">
      <c r="A415" s="4" t="s">
        <v>322</v>
      </c>
      <c r="B415" s="4">
        <v>2019</v>
      </c>
      <c r="C415" s="5">
        <v>43524</v>
      </c>
      <c r="D415" s="4" t="s">
        <v>103</v>
      </c>
      <c r="E415" s="4" t="s">
        <v>386</v>
      </c>
      <c r="F415" s="4" t="s">
        <v>64</v>
      </c>
      <c r="G415" s="12">
        <f>(C415-VLOOKUP(E415,Riders!$A$2:$D$3458,4,FALSE))/365</f>
        <v>28.906849315068492</v>
      </c>
      <c r="H415" s="4">
        <v>29</v>
      </c>
      <c r="I415" s="4">
        <v>5.5620000000000003</v>
      </c>
      <c r="J415" s="144">
        <v>5.776939809127847</v>
      </c>
      <c r="K415" s="30">
        <f t="shared" si="23"/>
        <v>0.21493980912784671</v>
      </c>
      <c r="L415" s="144">
        <v>11.338939809127851</v>
      </c>
      <c r="M415" s="144">
        <v>63.497999999999998</v>
      </c>
    </row>
    <row r="416" spans="1:13" x14ac:dyDescent="0.45">
      <c r="A416" s="4" t="s">
        <v>322</v>
      </c>
      <c r="B416" s="4">
        <v>2019</v>
      </c>
      <c r="C416" s="5">
        <v>43524</v>
      </c>
      <c r="D416" s="4" t="s">
        <v>103</v>
      </c>
      <c r="E416" s="4" t="s">
        <v>353</v>
      </c>
      <c r="F416" s="4" t="s">
        <v>143</v>
      </c>
      <c r="G416" s="12">
        <f>(C416-VLOOKUP(E416,Riders!$A$2:$D$3458,4,FALSE))/365</f>
        <v>30.641095890410959</v>
      </c>
      <c r="H416" s="4">
        <v>30</v>
      </c>
      <c r="I416" s="4">
        <v>5.57</v>
      </c>
      <c r="J416" s="144">
        <v>5.7719763393771366</v>
      </c>
      <c r="K416" s="30">
        <f t="shared" si="23"/>
        <v>0.20197633937713633</v>
      </c>
      <c r="L416" s="144">
        <v>11.34197633937714</v>
      </c>
      <c r="M416" s="144">
        <v>63.481000000000002</v>
      </c>
    </row>
    <row r="417" spans="1:13" x14ac:dyDescent="0.45">
      <c r="A417" s="4" t="s">
        <v>322</v>
      </c>
      <c r="B417" s="4">
        <v>2019</v>
      </c>
      <c r="C417" s="5">
        <v>43524</v>
      </c>
      <c r="D417" s="4" t="s">
        <v>103</v>
      </c>
      <c r="E417" s="4" t="s">
        <v>387</v>
      </c>
      <c r="F417" s="4" t="s">
        <v>58</v>
      </c>
      <c r="G417" s="12">
        <f>(C417-VLOOKUP(E417,Riders!$A$2:$D$3458,4,FALSE))/365</f>
        <v>22.035616438356165</v>
      </c>
      <c r="H417" s="4">
        <v>31</v>
      </c>
      <c r="I417" s="4">
        <v>5.5590000000000002</v>
      </c>
      <c r="J417" s="144">
        <v>5.7899486460073772</v>
      </c>
      <c r="K417" s="30">
        <f t="shared" si="23"/>
        <v>0.23094864600737708</v>
      </c>
      <c r="L417" s="144">
        <v>11.348948646007379</v>
      </c>
      <c r="M417" s="144">
        <v>63.442</v>
      </c>
    </row>
    <row r="418" spans="1:13" x14ac:dyDescent="0.45">
      <c r="A418" s="4" t="s">
        <v>322</v>
      </c>
      <c r="B418" s="4">
        <v>2019</v>
      </c>
      <c r="C418" s="5">
        <v>43524</v>
      </c>
      <c r="D418" s="4" t="s">
        <v>103</v>
      </c>
      <c r="E418" s="3" t="s">
        <v>389</v>
      </c>
      <c r="F418" s="4" t="s">
        <v>55</v>
      </c>
      <c r="G418" s="12">
        <f>(C418-VLOOKUP(E418,Riders!$A$2:$D$3458,4,FALSE))/365</f>
        <v>20.747945205479454</v>
      </c>
      <c r="H418" s="4">
        <v>32</v>
      </c>
      <c r="I418" s="4">
        <v>5.7329999999999997</v>
      </c>
      <c r="J418" s="144">
        <v>5.9659470947614723</v>
      </c>
      <c r="K418" s="30">
        <f t="shared" si="23"/>
        <v>0.23294709476147268</v>
      </c>
      <c r="L418" s="144">
        <v>11.69894709476147</v>
      </c>
      <c r="M418" s="144">
        <v>61.543999999999997</v>
      </c>
    </row>
    <row r="419" spans="1:13" x14ac:dyDescent="0.45">
      <c r="A419" s="4" t="s">
        <v>322</v>
      </c>
      <c r="B419" s="4">
        <v>2019</v>
      </c>
      <c r="C419" s="5">
        <v>43524</v>
      </c>
      <c r="D419" s="4" t="s">
        <v>103</v>
      </c>
      <c r="E419" s="4" t="s">
        <v>428</v>
      </c>
      <c r="F419" s="4" t="s">
        <v>429</v>
      </c>
      <c r="G419" s="12">
        <f>(C419-VLOOKUP(E419,Riders!$A$2:$D$3458,4,FALSE))/365</f>
        <v>31.257534246575343</v>
      </c>
      <c r="H419" s="4">
        <v>33</v>
      </c>
      <c r="I419" s="4">
        <v>5.7309999999999999</v>
      </c>
      <c r="J419" s="144">
        <v>5.9789827603031593</v>
      </c>
      <c r="K419" s="30">
        <f t="shared" si="23"/>
        <v>0.24798276030315947</v>
      </c>
      <c r="L419" s="144">
        <v>11.709982760303159</v>
      </c>
      <c r="M419" s="144">
        <v>61.485999999999997</v>
      </c>
    </row>
    <row r="420" spans="1:13" x14ac:dyDescent="0.45">
      <c r="A420" s="1" t="s">
        <v>319</v>
      </c>
      <c r="B420" s="1">
        <v>2019</v>
      </c>
      <c r="C420" s="2">
        <v>43771</v>
      </c>
      <c r="D420" s="1" t="s">
        <v>30</v>
      </c>
      <c r="E420" s="1" t="s">
        <v>410</v>
      </c>
      <c r="F420" s="1" t="s">
        <v>430</v>
      </c>
      <c r="G420" s="12">
        <f>(C420-VLOOKUP(E420,Riders!$A$2:$D$3458,4,FALSE))/365</f>
        <v>19.832876712328765</v>
      </c>
      <c r="H420" s="1">
        <v>1</v>
      </c>
      <c r="I420" s="31">
        <v>5.2240000000000002</v>
      </c>
      <c r="J420" s="145">
        <v>5.3600328105017123</v>
      </c>
      <c r="K420" s="30">
        <f t="shared" si="23"/>
        <v>0.13603281050171212</v>
      </c>
      <c r="L420" s="145">
        <v>10.584032810501711</v>
      </c>
      <c r="M420" s="145">
        <v>68.027000000000001</v>
      </c>
    </row>
    <row r="421" spans="1:13" x14ac:dyDescent="0.45">
      <c r="A421" s="1" t="s">
        <v>319</v>
      </c>
      <c r="B421" s="1">
        <v>2019</v>
      </c>
      <c r="C421" s="2">
        <v>43771</v>
      </c>
      <c r="D421" s="1" t="s">
        <v>30</v>
      </c>
      <c r="E421" s="1" t="s">
        <v>344</v>
      </c>
      <c r="F421" s="1" t="s">
        <v>55</v>
      </c>
      <c r="G421" s="12">
        <f>(C421-VLOOKUP(E421,Riders!$A$2:$D$3458,4,FALSE))/365</f>
        <v>32.4986301369863</v>
      </c>
      <c r="H421" s="1">
        <v>2</v>
      </c>
      <c r="I421" s="31">
        <v>5.2220000000000004</v>
      </c>
      <c r="J421" s="145">
        <v>5.3679483740016751</v>
      </c>
      <c r="K421" s="30">
        <f t="shared" ref="K421:K484" si="24">J421-I421</f>
        <v>0.14594837400167471</v>
      </c>
      <c r="L421" s="145">
        <v>10.589948374001681</v>
      </c>
      <c r="M421" s="145">
        <v>67.989000000000004</v>
      </c>
    </row>
    <row r="422" spans="1:13" x14ac:dyDescent="0.45">
      <c r="A422" s="1" t="s">
        <v>319</v>
      </c>
      <c r="B422" s="1">
        <v>2019</v>
      </c>
      <c r="C422" s="2">
        <v>43771</v>
      </c>
      <c r="D422" s="1" t="s">
        <v>30</v>
      </c>
      <c r="E422" s="1" t="s">
        <v>365</v>
      </c>
      <c r="F422" s="1" t="s">
        <v>88</v>
      </c>
      <c r="G422" s="12">
        <f>(C422-VLOOKUP(E422,Riders!$A$2:$D$3458,4,FALSE))/365</f>
        <v>22.139726027397259</v>
      </c>
      <c r="H422" s="1">
        <v>3</v>
      </c>
      <c r="I422" s="31">
        <v>5.2939999999999996</v>
      </c>
      <c r="J422" s="145">
        <v>5.3660337567735636</v>
      </c>
      <c r="K422" s="30">
        <f t="shared" si="24"/>
        <v>7.203375677356405E-2</v>
      </c>
      <c r="L422" s="145">
        <v>10.66003375677356</v>
      </c>
      <c r="M422" s="145">
        <v>67.542000000000002</v>
      </c>
    </row>
    <row r="423" spans="1:13" x14ac:dyDescent="0.45">
      <c r="A423" s="1" t="s">
        <v>319</v>
      </c>
      <c r="B423" s="1">
        <v>2019</v>
      </c>
      <c r="C423" s="2">
        <v>43771</v>
      </c>
      <c r="D423" s="1" t="s">
        <v>30</v>
      </c>
      <c r="E423" s="1" t="s">
        <v>422</v>
      </c>
      <c r="F423" s="1" t="s">
        <v>43</v>
      </c>
      <c r="G423" s="12" t="e">
        <f>(C423-VLOOKUP(E423,Riders!$A$2:$D$3458,4,FALSE))/365</f>
        <v>#N/A</v>
      </c>
      <c r="H423" s="1">
        <v>4</v>
      </c>
      <c r="I423" s="31">
        <v>5.2949999999999999</v>
      </c>
      <c r="J423" s="145">
        <v>5.4070229796215639</v>
      </c>
      <c r="K423" s="30">
        <f t="shared" si="24"/>
        <v>0.11202297962156393</v>
      </c>
      <c r="L423" s="145">
        <v>10.70202297962156</v>
      </c>
      <c r="M423" s="145">
        <v>67.277000000000001</v>
      </c>
    </row>
    <row r="424" spans="1:13" x14ac:dyDescent="0.45">
      <c r="A424" s="1" t="s">
        <v>319</v>
      </c>
      <c r="B424" s="1">
        <v>2019</v>
      </c>
      <c r="C424" s="2">
        <v>43771</v>
      </c>
      <c r="D424" s="1" t="s">
        <v>30</v>
      </c>
      <c r="E424" s="1" t="s">
        <v>358</v>
      </c>
      <c r="F424" s="1" t="s">
        <v>79</v>
      </c>
      <c r="G424" s="12">
        <f>(C424-VLOOKUP(E424,Riders!$A$2:$D$3458,4,FALSE))/365</f>
        <v>26.772602739726029</v>
      </c>
      <c r="H424" s="1">
        <v>5</v>
      </c>
      <c r="I424" s="31">
        <v>5.335</v>
      </c>
      <c r="J424" s="145">
        <v>5.4680248469571486</v>
      </c>
      <c r="K424" s="30">
        <f t="shared" si="24"/>
        <v>0.13302484695714867</v>
      </c>
      <c r="L424" s="145">
        <v>10.80302484695715</v>
      </c>
      <c r="M424" s="145">
        <v>66.647999999999996</v>
      </c>
    </row>
    <row r="425" spans="1:13" x14ac:dyDescent="0.45">
      <c r="A425" s="1" t="s">
        <v>319</v>
      </c>
      <c r="B425" s="1">
        <v>2019</v>
      </c>
      <c r="C425" s="2">
        <v>43771</v>
      </c>
      <c r="D425" s="1" t="s">
        <v>30</v>
      </c>
      <c r="E425" s="1" t="s">
        <v>350</v>
      </c>
      <c r="F425" s="1" t="s">
        <v>430</v>
      </c>
      <c r="G425" s="12">
        <f>(C425-VLOOKUP(E425,Riders!$A$2:$D$3458,4,FALSE))/365</f>
        <v>21.813698630136987</v>
      </c>
      <c r="H425" s="1">
        <v>6</v>
      </c>
      <c r="I425" s="31">
        <v>5.3630000000000004</v>
      </c>
      <c r="J425" s="145">
        <v>5.4419702863317134</v>
      </c>
      <c r="K425" s="30">
        <f t="shared" si="24"/>
        <v>7.8970286331712991E-2</v>
      </c>
      <c r="L425" s="145">
        <v>10.804970286331709</v>
      </c>
      <c r="M425" s="145">
        <v>66.635999999999996</v>
      </c>
    </row>
    <row r="426" spans="1:13" x14ac:dyDescent="0.45">
      <c r="A426" s="1" t="s">
        <v>319</v>
      </c>
      <c r="B426" s="1">
        <v>2019</v>
      </c>
      <c r="C426" s="2">
        <v>43771</v>
      </c>
      <c r="D426" s="1" t="s">
        <v>30</v>
      </c>
      <c r="E426" s="1" t="s">
        <v>346</v>
      </c>
      <c r="F426" s="1" t="s">
        <v>52</v>
      </c>
      <c r="G426" s="12">
        <f>(C426-VLOOKUP(E426,Riders!$A$2:$D$3458,4,FALSE))/365</f>
        <v>20.531506849315068</v>
      </c>
      <c r="H426" s="1">
        <v>7</v>
      </c>
      <c r="I426" s="31">
        <v>5.34</v>
      </c>
      <c r="J426" s="145">
        <v>5.4649702863317131</v>
      </c>
      <c r="K426" s="30">
        <f t="shared" si="24"/>
        <v>0.12497028633171325</v>
      </c>
      <c r="L426" s="145">
        <v>10.804970286331709</v>
      </c>
      <c r="M426" s="145">
        <v>66.635999999999996</v>
      </c>
    </row>
    <row r="427" spans="1:13" x14ac:dyDescent="0.45">
      <c r="A427" s="1" t="s">
        <v>319</v>
      </c>
      <c r="B427" s="1">
        <v>2019</v>
      </c>
      <c r="C427" s="2">
        <v>43771</v>
      </c>
      <c r="D427" s="1" t="s">
        <v>30</v>
      </c>
      <c r="E427" s="1" t="s">
        <v>366</v>
      </c>
      <c r="F427" s="1" t="s">
        <v>143</v>
      </c>
      <c r="G427" s="12">
        <f>(C427-VLOOKUP(E427,Riders!$A$2:$D$3458,4,FALSE))/365</f>
        <v>23.545205479452054</v>
      </c>
      <c r="H427" s="1">
        <v>8</v>
      </c>
      <c r="I427" s="31">
        <v>5.3310000000000004</v>
      </c>
      <c r="J427" s="145">
        <v>5.485007691383248</v>
      </c>
      <c r="K427" s="30">
        <f t="shared" si="24"/>
        <v>0.15400769138324755</v>
      </c>
      <c r="L427" s="145">
        <v>10.81600769138325</v>
      </c>
      <c r="M427" s="145">
        <v>66.567999999999998</v>
      </c>
    </row>
    <row r="428" spans="1:13" x14ac:dyDescent="0.45">
      <c r="A428" s="1" t="s">
        <v>319</v>
      </c>
      <c r="B428" s="1">
        <v>2019</v>
      </c>
      <c r="C428" s="2">
        <v>43771</v>
      </c>
      <c r="D428" s="1" t="s">
        <v>30</v>
      </c>
      <c r="E428" s="1" t="s">
        <v>351</v>
      </c>
      <c r="F428" s="1" t="s">
        <v>282</v>
      </c>
      <c r="G428" s="12">
        <f>(C428-VLOOKUP(E428,Riders!$A$2:$D$3458,4,FALSE))/365</f>
        <v>26.756164383561643</v>
      </c>
      <c r="H428" s="1">
        <v>9</v>
      </c>
      <c r="I428" s="31">
        <v>5.3250000000000002</v>
      </c>
      <c r="J428" s="145">
        <v>5.5020676691729324</v>
      </c>
      <c r="K428" s="30">
        <f t="shared" si="24"/>
        <v>0.17706766917293226</v>
      </c>
      <c r="L428" s="145">
        <v>10.82706766917293</v>
      </c>
      <c r="M428" s="145">
        <v>66.5</v>
      </c>
    </row>
    <row r="429" spans="1:13" x14ac:dyDescent="0.45">
      <c r="A429" s="1" t="s">
        <v>319</v>
      </c>
      <c r="B429" s="1">
        <v>2019</v>
      </c>
      <c r="C429" s="2">
        <v>43771</v>
      </c>
      <c r="D429" s="1" t="s">
        <v>30</v>
      </c>
      <c r="E429" s="1" t="s">
        <v>361</v>
      </c>
      <c r="F429" s="1" t="s">
        <v>34</v>
      </c>
      <c r="G429" s="12">
        <f>(C429-VLOOKUP(E429,Riders!$A$2:$D$3458,4,FALSE))/365</f>
        <v>28.479452054794521</v>
      </c>
      <c r="H429" s="1">
        <v>10</v>
      </c>
      <c r="I429" s="31">
        <v>5.3579999999999997</v>
      </c>
      <c r="J429" s="145">
        <v>5.4729765930561411</v>
      </c>
      <c r="K429" s="30">
        <f t="shared" si="24"/>
        <v>0.1149765930561415</v>
      </c>
      <c r="L429" s="145">
        <v>10.830976593056141</v>
      </c>
      <c r="M429" s="145">
        <v>66.475999999999999</v>
      </c>
    </row>
    <row r="430" spans="1:13" x14ac:dyDescent="0.45">
      <c r="A430" s="1" t="s">
        <v>319</v>
      </c>
      <c r="B430" s="1">
        <v>2019</v>
      </c>
      <c r="C430" s="2">
        <v>43771</v>
      </c>
      <c r="D430" s="1" t="s">
        <v>30</v>
      </c>
      <c r="E430" s="1" t="s">
        <v>360</v>
      </c>
      <c r="F430" s="1" t="s">
        <v>34</v>
      </c>
      <c r="G430" s="12">
        <f>(C430-VLOOKUP(E430,Riders!$A$2:$D$3458,4,FALSE))/365</f>
        <v>32.252054794520546</v>
      </c>
      <c r="H430" s="1">
        <v>11</v>
      </c>
      <c r="I430" s="31">
        <v>5.3849999999999998</v>
      </c>
      <c r="J430" s="145">
        <v>5.4980375767102991</v>
      </c>
      <c r="K430" s="30">
        <f t="shared" si="24"/>
        <v>0.11303757671029935</v>
      </c>
      <c r="L430" s="145">
        <v>10.883037576710301</v>
      </c>
      <c r="M430" s="145">
        <v>66.158000000000001</v>
      </c>
    </row>
    <row r="431" spans="1:13" x14ac:dyDescent="0.45">
      <c r="A431" s="1" t="s">
        <v>319</v>
      </c>
      <c r="B431" s="1">
        <v>2019</v>
      </c>
      <c r="C431" s="2">
        <v>43771</v>
      </c>
      <c r="D431" s="1" t="s">
        <v>30</v>
      </c>
      <c r="E431" s="1" t="s">
        <v>431</v>
      </c>
      <c r="F431" s="1" t="s">
        <v>187</v>
      </c>
      <c r="G431" s="12">
        <f>(C431-VLOOKUP(E431,Riders!$A$2:$D$3458,4,FALSE))/365</f>
        <v>21.175342465753424</v>
      </c>
      <c r="H431" s="1">
        <v>12</v>
      </c>
      <c r="I431" s="31">
        <v>5.3789999999999996</v>
      </c>
      <c r="J431" s="145">
        <v>5.5129278712332086</v>
      </c>
      <c r="K431" s="30">
        <f t="shared" si="24"/>
        <v>0.13392787123320904</v>
      </c>
      <c r="L431" s="145">
        <v>10.891927871233211</v>
      </c>
      <c r="M431" s="145">
        <v>66.103999999999999</v>
      </c>
    </row>
    <row r="432" spans="1:13" x14ac:dyDescent="0.45">
      <c r="A432" s="1" t="s">
        <v>319</v>
      </c>
      <c r="B432" s="1">
        <v>2019</v>
      </c>
      <c r="C432" s="2">
        <v>43771</v>
      </c>
      <c r="D432" s="1" t="s">
        <v>30</v>
      </c>
      <c r="E432" s="1" t="s">
        <v>385</v>
      </c>
      <c r="F432" s="1" t="s">
        <v>67</v>
      </c>
      <c r="G432" s="12">
        <f>(C432-VLOOKUP(E432,Riders!$A$2:$D$3458,4,FALSE))/365</f>
        <v>28.257534246575343</v>
      </c>
      <c r="H432" s="1">
        <v>13</v>
      </c>
      <c r="I432" s="31">
        <v>5.391</v>
      </c>
      <c r="J432" s="145">
        <v>5.5369664875694387</v>
      </c>
      <c r="K432" s="30">
        <f t="shared" si="24"/>
        <v>0.14596648756943864</v>
      </c>
      <c r="L432" s="145">
        <v>10.92796648756944</v>
      </c>
      <c r="M432" s="145">
        <v>65.885999999999996</v>
      </c>
    </row>
    <row r="433" spans="1:13" x14ac:dyDescent="0.45">
      <c r="A433" s="1" t="s">
        <v>319</v>
      </c>
      <c r="B433" s="1">
        <v>2019</v>
      </c>
      <c r="C433" s="2">
        <v>43771</v>
      </c>
      <c r="D433" s="1" t="s">
        <v>30</v>
      </c>
      <c r="E433" s="1" t="s">
        <v>354</v>
      </c>
      <c r="F433" s="1" t="s">
        <v>121</v>
      </c>
      <c r="G433" s="12">
        <f>(C433-VLOOKUP(E433,Riders!$A$2:$D$3458,4,FALSE))/365</f>
        <v>24.241095890410961</v>
      </c>
      <c r="H433" s="1">
        <v>14</v>
      </c>
      <c r="I433" s="31">
        <v>5.4039999999999999</v>
      </c>
      <c r="J433" s="145">
        <v>5.5410769955763648</v>
      </c>
      <c r="K433" s="30">
        <f t="shared" si="24"/>
        <v>0.13707699557636488</v>
      </c>
      <c r="L433" s="145">
        <v>10.945076995576359</v>
      </c>
      <c r="M433" s="145">
        <v>65.783000000000001</v>
      </c>
    </row>
    <row r="434" spans="1:13" x14ac:dyDescent="0.45">
      <c r="A434" s="1" t="s">
        <v>319</v>
      </c>
      <c r="B434" s="1">
        <v>2019</v>
      </c>
      <c r="C434" s="2">
        <v>43771</v>
      </c>
      <c r="D434" s="1" t="s">
        <v>30</v>
      </c>
      <c r="E434" s="1" t="s">
        <v>411</v>
      </c>
      <c r="F434" s="1" t="s">
        <v>432</v>
      </c>
      <c r="G434" s="12">
        <f>(C434-VLOOKUP(E434,Riders!$A$2:$D$3458,4,FALSE))/365</f>
        <v>29.304109589041097</v>
      </c>
      <c r="H434" s="1">
        <v>15</v>
      </c>
      <c r="I434" s="31">
        <v>5.407</v>
      </c>
      <c r="J434" s="145">
        <v>5.5679405524053411</v>
      </c>
      <c r="K434" s="30">
        <f t="shared" si="24"/>
        <v>0.16094055240534111</v>
      </c>
      <c r="L434" s="145">
        <v>10.974940552405339</v>
      </c>
      <c r="M434" s="145">
        <v>65.603999999999999</v>
      </c>
    </row>
    <row r="435" spans="1:13" x14ac:dyDescent="0.45">
      <c r="A435" s="1" t="s">
        <v>319</v>
      </c>
      <c r="B435" s="1">
        <v>2019</v>
      </c>
      <c r="C435" s="2">
        <v>43771</v>
      </c>
      <c r="D435" s="1" t="s">
        <v>30</v>
      </c>
      <c r="E435" s="1" t="s">
        <v>347</v>
      </c>
      <c r="F435" s="1" t="s">
        <v>99</v>
      </c>
      <c r="G435" s="12" t="e">
        <f>(C435-VLOOKUP(E435,Riders!$A$2:$D$3458,4,FALSE))/365</f>
        <v>#N/A</v>
      </c>
      <c r="H435" s="1">
        <v>16</v>
      </c>
      <c r="I435" s="31">
        <v>5.4390000000000001</v>
      </c>
      <c r="J435" s="145">
        <v>5.5389526118378916</v>
      </c>
      <c r="K435" s="30">
        <f t="shared" si="24"/>
        <v>9.9952611837891503E-2</v>
      </c>
      <c r="L435" s="145">
        <v>10.977952611837891</v>
      </c>
      <c r="M435" s="145">
        <v>65.585999999999999</v>
      </c>
    </row>
    <row r="436" spans="1:13" x14ac:dyDescent="0.45">
      <c r="A436" s="1" t="s">
        <v>319</v>
      </c>
      <c r="B436" s="1">
        <v>2019</v>
      </c>
      <c r="C436" s="2">
        <v>43771</v>
      </c>
      <c r="D436" s="1" t="s">
        <v>30</v>
      </c>
      <c r="E436" s="1" t="s">
        <v>379</v>
      </c>
      <c r="F436" s="1" t="s">
        <v>67</v>
      </c>
      <c r="G436" s="12">
        <f>(C436-VLOOKUP(E436,Riders!$A$2:$D$3458,4,FALSE))/365</f>
        <v>27.175342465753424</v>
      </c>
      <c r="H436" s="1">
        <v>17</v>
      </c>
      <c r="I436" s="31">
        <v>5.4420000000000002</v>
      </c>
      <c r="J436" s="145">
        <v>5.5399712638418599</v>
      </c>
      <c r="K436" s="30">
        <f t="shared" si="24"/>
        <v>9.7971263841859724E-2</v>
      </c>
      <c r="L436" s="145">
        <v>10.98197126384186</v>
      </c>
      <c r="M436" s="145">
        <v>65.561999999999998</v>
      </c>
    </row>
    <row r="437" spans="1:13" x14ac:dyDescent="0.45">
      <c r="A437" s="1" t="s">
        <v>319</v>
      </c>
      <c r="B437" s="1">
        <v>2019</v>
      </c>
      <c r="C437" s="2">
        <v>43771</v>
      </c>
      <c r="D437" s="1" t="s">
        <v>30</v>
      </c>
      <c r="E437" s="1" t="s">
        <v>403</v>
      </c>
      <c r="F437" s="1" t="s">
        <v>61</v>
      </c>
      <c r="G437" s="12">
        <f>(C437-VLOOKUP(E437,Riders!$A$2:$D$3458,4,FALSE))/365</f>
        <v>22.646575342465752</v>
      </c>
      <c r="H437" s="1">
        <v>18</v>
      </c>
      <c r="I437" s="31">
        <v>5.3940000000000001</v>
      </c>
      <c r="J437" s="145">
        <v>5.5909871841816194</v>
      </c>
      <c r="K437" s="30">
        <f t="shared" si="24"/>
        <v>0.19698718418161931</v>
      </c>
      <c r="L437" s="145">
        <v>10.98498718418162</v>
      </c>
      <c r="M437" s="145">
        <v>65.543999999999997</v>
      </c>
    </row>
    <row r="438" spans="1:13" x14ac:dyDescent="0.45">
      <c r="A438" s="1" t="s">
        <v>319</v>
      </c>
      <c r="B438" s="1">
        <v>2019</v>
      </c>
      <c r="C438" s="2">
        <v>43771</v>
      </c>
      <c r="D438" s="1" t="s">
        <v>30</v>
      </c>
      <c r="E438" s="1" t="s">
        <v>357</v>
      </c>
      <c r="F438" s="1" t="s">
        <v>99</v>
      </c>
      <c r="G438" s="12">
        <f>(C438-VLOOKUP(E438,Riders!$A$2:$D$3458,4,FALSE))/365</f>
        <v>23.663013698630138</v>
      </c>
      <c r="H438" s="1">
        <v>19</v>
      </c>
      <c r="I438" s="31">
        <v>5.4550000000000001</v>
      </c>
      <c r="J438" s="145">
        <v>5.6059272744031716</v>
      </c>
      <c r="K438" s="30">
        <f t="shared" si="24"/>
        <v>0.15092727440317155</v>
      </c>
      <c r="L438" s="145">
        <v>11.06092727440317</v>
      </c>
      <c r="M438" s="145">
        <v>65.093999999999994</v>
      </c>
    </row>
    <row r="439" spans="1:13" x14ac:dyDescent="0.45">
      <c r="A439" s="1" t="s">
        <v>319</v>
      </c>
      <c r="B439" s="1">
        <v>2019</v>
      </c>
      <c r="C439" s="2">
        <v>43771</v>
      </c>
      <c r="D439" s="1" t="s">
        <v>30</v>
      </c>
      <c r="E439" s="1" t="s">
        <v>433</v>
      </c>
      <c r="F439" s="1" t="s">
        <v>282</v>
      </c>
      <c r="G439" s="12">
        <f>(C439-VLOOKUP(E439,Riders!$A$2:$D$3458,4,FALSE))/365</f>
        <v>26.909589041095892</v>
      </c>
      <c r="H439" s="1">
        <v>20</v>
      </c>
      <c r="I439" s="31">
        <v>5.4550000000000001</v>
      </c>
      <c r="J439" s="145">
        <v>5.629938340030483</v>
      </c>
      <c r="K439" s="30">
        <f t="shared" si="24"/>
        <v>0.17493834003048292</v>
      </c>
      <c r="L439" s="145">
        <v>11.08493834003048</v>
      </c>
      <c r="M439" s="145">
        <v>64.953000000000003</v>
      </c>
    </row>
    <row r="440" spans="1:13" x14ac:dyDescent="0.45">
      <c r="A440" s="1" t="s">
        <v>319</v>
      </c>
      <c r="B440" s="1">
        <v>2019</v>
      </c>
      <c r="C440" s="2">
        <v>43771</v>
      </c>
      <c r="D440" s="1" t="s">
        <v>30</v>
      </c>
      <c r="E440" s="1" t="s">
        <v>228</v>
      </c>
      <c r="F440" s="1" t="s">
        <v>131</v>
      </c>
      <c r="G440" s="12">
        <f>(C440-VLOOKUP(E440,Riders!$A$2:$D$3458,4,FALSE))/365</f>
        <v>27.397260273972602</v>
      </c>
      <c r="H440" s="1">
        <v>21</v>
      </c>
      <c r="I440" s="31">
        <v>5.4880000000000004</v>
      </c>
      <c r="J440" s="145">
        <v>5.6010357159358666</v>
      </c>
      <c r="K440" s="30">
        <f t="shared" si="24"/>
        <v>0.11303571593586614</v>
      </c>
      <c r="L440" s="145">
        <v>11.08903571593587</v>
      </c>
      <c r="M440" s="145">
        <v>64.929000000000002</v>
      </c>
    </row>
    <row r="441" spans="1:13" x14ac:dyDescent="0.45">
      <c r="A441" s="1" t="s">
        <v>319</v>
      </c>
      <c r="B441" s="1">
        <v>2019</v>
      </c>
      <c r="C441" s="2">
        <v>43771</v>
      </c>
      <c r="D441" s="1" t="s">
        <v>30</v>
      </c>
      <c r="E441" s="1" t="s">
        <v>400</v>
      </c>
      <c r="F441" s="1" t="s">
        <v>58</v>
      </c>
      <c r="G441" s="12">
        <f>(C441-VLOOKUP(E441,Riders!$A$2:$D$3458,4,FALSE))/365</f>
        <v>25.720547945205478</v>
      </c>
      <c r="H441" s="1">
        <v>22</v>
      </c>
      <c r="I441" s="31">
        <v>5.4610000000000003</v>
      </c>
      <c r="J441" s="145">
        <v>5.6519975767491388</v>
      </c>
      <c r="K441" s="30">
        <f t="shared" si="24"/>
        <v>0.19099757674913853</v>
      </c>
      <c r="L441" s="145">
        <v>11.112997576749139</v>
      </c>
      <c r="M441" s="145">
        <v>64.789000000000001</v>
      </c>
    </row>
    <row r="442" spans="1:13" x14ac:dyDescent="0.45">
      <c r="A442" s="1" t="s">
        <v>319</v>
      </c>
      <c r="B442" s="1">
        <v>2019</v>
      </c>
      <c r="C442" s="2">
        <v>43771</v>
      </c>
      <c r="D442" s="1" t="s">
        <v>30</v>
      </c>
      <c r="E442" s="1" t="s">
        <v>399</v>
      </c>
      <c r="F442" s="1" t="s">
        <v>49</v>
      </c>
      <c r="G442" s="12">
        <f>(C442-VLOOKUP(E442,Riders!$A$2:$D$3458,4,FALSE))/365</f>
        <v>25.227397260273971</v>
      </c>
      <c r="H442" s="1">
        <v>23</v>
      </c>
      <c r="I442" s="31">
        <v>5.4960000000000004</v>
      </c>
      <c r="J442" s="145">
        <v>5.6279860950173823</v>
      </c>
      <c r="K442" s="30">
        <f t="shared" si="24"/>
        <v>0.1319860950173819</v>
      </c>
      <c r="L442" s="145">
        <v>11.123986095017379</v>
      </c>
      <c r="M442" s="145">
        <v>64.724999999999994</v>
      </c>
    </row>
    <row r="443" spans="1:13" x14ac:dyDescent="0.45">
      <c r="A443" s="1" t="s">
        <v>319</v>
      </c>
      <c r="B443" s="1">
        <v>2019</v>
      </c>
      <c r="C443" s="2">
        <v>43771</v>
      </c>
      <c r="D443" s="1" t="s">
        <v>30</v>
      </c>
      <c r="E443" s="1" t="s">
        <v>414</v>
      </c>
      <c r="F443" s="1" t="s">
        <v>265</v>
      </c>
      <c r="G443" s="12">
        <f>(C443-VLOOKUP(E443,Riders!$A$2:$D$3458,4,FALSE))/365</f>
        <v>30.663013698630138</v>
      </c>
      <c r="H443" s="1">
        <v>24</v>
      </c>
      <c r="I443" s="31">
        <v>5.5</v>
      </c>
      <c r="J443" s="145">
        <v>5.6679851093531877</v>
      </c>
      <c r="K443" s="30">
        <f t="shared" si="24"/>
        <v>0.16798510935318767</v>
      </c>
      <c r="L443" s="145">
        <v>11.167985109353189</v>
      </c>
      <c r="M443" s="145">
        <v>64.47</v>
      </c>
    </row>
    <row r="444" spans="1:13" x14ac:dyDescent="0.45">
      <c r="A444" s="1" t="s">
        <v>319</v>
      </c>
      <c r="B444" s="1">
        <v>2019</v>
      </c>
      <c r="C444" s="2">
        <v>43771</v>
      </c>
      <c r="D444" s="1" t="s">
        <v>30</v>
      </c>
      <c r="E444" s="1" t="s">
        <v>426</v>
      </c>
      <c r="F444" s="1" t="s">
        <v>427</v>
      </c>
      <c r="G444" s="12">
        <f>(C444-VLOOKUP(E444,Riders!$A$2:$D$3458,4,FALSE))/365</f>
        <v>21.542465753424658</v>
      </c>
      <c r="H444" s="1">
        <v>25</v>
      </c>
      <c r="I444" s="31"/>
      <c r="J444" s="145"/>
      <c r="K444" s="30">
        <f t="shared" si="24"/>
        <v>0</v>
      </c>
      <c r="L444" s="145">
        <v>11.19402985074627</v>
      </c>
      <c r="M444" s="145">
        <v>64.319999999999993</v>
      </c>
    </row>
    <row r="445" spans="1:13" x14ac:dyDescent="0.45">
      <c r="A445" s="1" t="s">
        <v>319</v>
      </c>
      <c r="B445" s="1">
        <v>2019</v>
      </c>
      <c r="C445" s="2">
        <v>43771</v>
      </c>
      <c r="D445" s="1" t="s">
        <v>30</v>
      </c>
      <c r="E445" s="1" t="s">
        <v>367</v>
      </c>
      <c r="F445" s="1" t="s">
        <v>121</v>
      </c>
      <c r="G445" s="12">
        <f>(C445-VLOOKUP(E445,Riders!$A$2:$D$3458,4,FALSE))/365</f>
        <v>28.610958904109587</v>
      </c>
      <c r="H445" s="1">
        <v>26</v>
      </c>
      <c r="I445" s="31">
        <v>5.5659999999999998</v>
      </c>
      <c r="J445" s="145">
        <v>5.7330803804023729</v>
      </c>
      <c r="K445" s="30">
        <f t="shared" si="24"/>
        <v>0.16708038040237305</v>
      </c>
      <c r="L445" s="145">
        <v>11.299080380402369</v>
      </c>
      <c r="M445" s="145">
        <v>63.722000000000001</v>
      </c>
    </row>
    <row r="446" spans="1:13" x14ac:dyDescent="0.45">
      <c r="A446" s="1" t="s">
        <v>319</v>
      </c>
      <c r="B446" s="1">
        <v>2019</v>
      </c>
      <c r="C446" s="2">
        <v>43771</v>
      </c>
      <c r="D446" s="1" t="s">
        <v>30</v>
      </c>
      <c r="E446" s="1" t="s">
        <v>386</v>
      </c>
      <c r="F446" s="1" t="s">
        <v>64</v>
      </c>
      <c r="G446" s="12">
        <f>(C446-VLOOKUP(E446,Riders!$A$2:$D$3458,4,FALSE))/365</f>
        <v>29.583561643835615</v>
      </c>
      <c r="H446" s="1">
        <v>27</v>
      </c>
      <c r="I446" s="31">
        <v>5.5650000000000004</v>
      </c>
      <c r="J446" s="145">
        <v>5.7570008491500628</v>
      </c>
      <c r="K446" s="30">
        <f t="shared" si="24"/>
        <v>0.19200084915006244</v>
      </c>
      <c r="L446" s="145">
        <v>11.32200084915006</v>
      </c>
      <c r="M446" s="145">
        <v>63.593000000000004</v>
      </c>
    </row>
    <row r="447" spans="1:13" x14ac:dyDescent="0.45">
      <c r="A447" s="1" t="s">
        <v>319</v>
      </c>
      <c r="B447" s="1">
        <v>2019</v>
      </c>
      <c r="C447" s="2">
        <v>43771</v>
      </c>
      <c r="D447" s="1" t="s">
        <v>30</v>
      </c>
      <c r="E447" s="1" t="s">
        <v>353</v>
      </c>
      <c r="F447" s="1" t="s">
        <v>143</v>
      </c>
      <c r="G447" s="12">
        <f>(C447-VLOOKUP(E447,Riders!$A$2:$D$3458,4,FALSE))/365</f>
        <v>31.317808219178083</v>
      </c>
      <c r="H447" s="1">
        <v>28</v>
      </c>
      <c r="I447" s="31">
        <v>5.5830000000000002</v>
      </c>
      <c r="J447" s="145">
        <v>5.7869170943545196</v>
      </c>
      <c r="K447" s="30">
        <f t="shared" si="24"/>
        <v>0.20391709435451943</v>
      </c>
      <c r="L447" s="145">
        <v>11.36991709435452</v>
      </c>
      <c r="M447" s="145">
        <v>63.325000000000003</v>
      </c>
    </row>
    <row r="448" spans="1:13" x14ac:dyDescent="0.45">
      <c r="A448" s="1" t="s">
        <v>319</v>
      </c>
      <c r="B448" s="1">
        <v>2019</v>
      </c>
      <c r="C448" s="2">
        <v>43771</v>
      </c>
      <c r="D448" s="1" t="s">
        <v>30</v>
      </c>
      <c r="E448" s="1" t="s">
        <v>368</v>
      </c>
      <c r="F448" s="1" t="s">
        <v>131</v>
      </c>
      <c r="G448" s="12">
        <f>(C448-VLOOKUP(E448,Riders!$A$2:$D$3458,4,FALSE))/365</f>
        <v>31.295890410958904</v>
      </c>
      <c r="H448" s="1">
        <v>29</v>
      </c>
      <c r="I448" s="31">
        <v>5.5979999999999999</v>
      </c>
      <c r="J448" s="145">
        <v>5.8469213161659512</v>
      </c>
      <c r="K448" s="30">
        <f t="shared" si="24"/>
        <v>0.24892131616595137</v>
      </c>
      <c r="L448" s="145">
        <v>11.444921316165949</v>
      </c>
      <c r="M448" s="145">
        <v>62.91</v>
      </c>
    </row>
    <row r="449" spans="1:13" x14ac:dyDescent="0.45">
      <c r="A449" s="1" t="s">
        <v>319</v>
      </c>
      <c r="B449" s="1">
        <v>2019</v>
      </c>
      <c r="C449" s="2">
        <v>43771</v>
      </c>
      <c r="D449" s="1" t="s">
        <v>30</v>
      </c>
      <c r="E449" s="3" t="s">
        <v>389</v>
      </c>
      <c r="F449" s="1" t="s">
        <v>432</v>
      </c>
      <c r="G449" s="12">
        <f>(C449-VLOOKUP(E449,Riders!$A$2:$D$3458,4,FALSE))/365</f>
        <v>21.424657534246574</v>
      </c>
      <c r="H449" s="1">
        <v>30</v>
      </c>
      <c r="I449" s="31">
        <v>5.6219999999999999</v>
      </c>
      <c r="J449" s="145">
        <v>5.8369467318129011</v>
      </c>
      <c r="K449" s="30">
        <f t="shared" si="24"/>
        <v>0.21494673181290125</v>
      </c>
      <c r="L449" s="145">
        <v>11.458946731812899</v>
      </c>
      <c r="M449" s="145">
        <v>62.832999999999998</v>
      </c>
    </row>
    <row r="450" spans="1:13" x14ac:dyDescent="0.45">
      <c r="A450" s="1" t="s">
        <v>319</v>
      </c>
      <c r="B450" s="1">
        <v>2019</v>
      </c>
      <c r="C450" s="2">
        <v>43771</v>
      </c>
      <c r="D450" s="1" t="s">
        <v>30</v>
      </c>
      <c r="E450" s="1" t="s">
        <v>434</v>
      </c>
      <c r="F450" s="1" t="s">
        <v>223</v>
      </c>
      <c r="G450" s="12">
        <f>(C450-VLOOKUP(E450,Riders!$A$2:$D$3458,4,FALSE))/365</f>
        <v>22.61917808219178</v>
      </c>
      <c r="H450" s="1">
        <v>31</v>
      </c>
      <c r="I450" s="31">
        <v>5.6539999999999999</v>
      </c>
      <c r="J450" s="145">
        <v>5.8089603094999287</v>
      </c>
      <c r="K450" s="30">
        <f t="shared" si="24"/>
        <v>0.15496030949992878</v>
      </c>
      <c r="L450" s="145">
        <v>11.46296030949993</v>
      </c>
      <c r="M450" s="145">
        <v>62.811</v>
      </c>
    </row>
    <row r="451" spans="1:13" x14ac:dyDescent="0.45">
      <c r="A451" s="1" t="s">
        <v>319</v>
      </c>
      <c r="B451" s="1">
        <v>2019</v>
      </c>
      <c r="C451" s="2">
        <v>43771</v>
      </c>
      <c r="D451" s="1" t="s">
        <v>30</v>
      </c>
      <c r="E451" s="1" t="s">
        <v>435</v>
      </c>
      <c r="F451" s="1" t="s">
        <v>363</v>
      </c>
      <c r="G451" s="12">
        <f>(C451-VLOOKUP(E451,Riders!$A$2:$D$3458,4,FALSE))/365</f>
        <v>21.032876712328768</v>
      </c>
      <c r="H451" s="1">
        <v>32</v>
      </c>
      <c r="I451" s="31">
        <v>5.6379999999999999</v>
      </c>
      <c r="J451" s="145">
        <v>5.8370179297155156</v>
      </c>
      <c r="K451" s="30">
        <f t="shared" si="24"/>
        <v>0.19901792971551568</v>
      </c>
      <c r="L451" s="145">
        <v>11.47501792971552</v>
      </c>
      <c r="M451" s="145">
        <v>62.744999999999997</v>
      </c>
    </row>
    <row r="452" spans="1:13" x14ac:dyDescent="0.45">
      <c r="A452" s="1" t="s">
        <v>319</v>
      </c>
      <c r="B452" s="1">
        <v>2019</v>
      </c>
      <c r="C452" s="2">
        <v>43771</v>
      </c>
      <c r="D452" s="1" t="s">
        <v>30</v>
      </c>
      <c r="E452" s="1" t="s">
        <v>415</v>
      </c>
      <c r="F452" s="1" t="s">
        <v>115</v>
      </c>
      <c r="G452" s="12" t="e">
        <f>(C452-VLOOKUP(E452,Riders!$A$2:$D$3458,4,FALSE))/365</f>
        <v>#N/A</v>
      </c>
      <c r="H452" s="1">
        <v>33</v>
      </c>
      <c r="I452" s="31">
        <v>5.6180000000000003</v>
      </c>
      <c r="J452" s="145">
        <v>5.8610427753774523</v>
      </c>
      <c r="K452" s="30">
        <f t="shared" si="24"/>
        <v>0.243042775377452</v>
      </c>
      <c r="L452" s="145">
        <v>11.479042775377451</v>
      </c>
      <c r="M452" s="145">
        <v>62.722999999999999</v>
      </c>
    </row>
    <row r="453" spans="1:13" x14ac:dyDescent="0.45">
      <c r="A453" s="1" t="s">
        <v>319</v>
      </c>
      <c r="B453" s="1">
        <v>2019</v>
      </c>
      <c r="C453" s="2">
        <v>43771</v>
      </c>
      <c r="D453" s="1" t="s">
        <v>30</v>
      </c>
      <c r="E453" s="1" t="s">
        <v>428</v>
      </c>
      <c r="F453" s="1" t="s">
        <v>429</v>
      </c>
      <c r="G453" s="12">
        <f>(C453-VLOOKUP(E453,Riders!$A$2:$D$3458,4,FALSE))/365</f>
        <v>31.934246575342467</v>
      </c>
      <c r="H453" s="1">
        <v>34</v>
      </c>
      <c r="I453" s="31">
        <v>5.6340000000000003</v>
      </c>
      <c r="J453" s="145">
        <v>5.8690674846625761</v>
      </c>
      <c r="K453" s="30">
        <f t="shared" si="24"/>
        <v>0.23506748466257577</v>
      </c>
      <c r="L453" s="145">
        <v>11.50306748466258</v>
      </c>
      <c r="M453" s="145">
        <v>62.591999999999999</v>
      </c>
    </row>
    <row r="454" spans="1:13" x14ac:dyDescent="0.45">
      <c r="A454" s="1" t="s">
        <v>319</v>
      </c>
      <c r="B454" s="1">
        <v>2019</v>
      </c>
      <c r="C454" s="2">
        <v>43771</v>
      </c>
      <c r="D454" s="1" t="s">
        <v>30</v>
      </c>
      <c r="E454" s="1" t="s">
        <v>387</v>
      </c>
      <c r="F454" s="1" t="s">
        <v>58</v>
      </c>
      <c r="G454" s="12">
        <f>(C454-VLOOKUP(E454,Riders!$A$2:$D$3458,4,FALSE))/365</f>
        <v>22.712328767123289</v>
      </c>
      <c r="H454" s="1">
        <v>35</v>
      </c>
      <c r="I454" s="31">
        <v>5.6829999999999998</v>
      </c>
      <c r="J454" s="145">
        <v>5.9069103391658491</v>
      </c>
      <c r="K454" s="30">
        <f t="shared" si="24"/>
        <v>0.22391033916584924</v>
      </c>
      <c r="L454" s="145">
        <v>11.589910339165851</v>
      </c>
      <c r="M454" s="145">
        <v>62.122999999999998</v>
      </c>
    </row>
    <row r="455" spans="1:13" x14ac:dyDescent="0.45">
      <c r="A455" s="1" t="s">
        <v>319</v>
      </c>
      <c r="B455" s="1">
        <v>2019</v>
      </c>
      <c r="C455" s="2">
        <v>43771</v>
      </c>
      <c r="D455" s="1" t="s">
        <v>30</v>
      </c>
      <c r="E455" s="1" t="s">
        <v>436</v>
      </c>
      <c r="F455" s="1" t="s">
        <v>437</v>
      </c>
      <c r="G455" s="12" t="e">
        <f>(C455-VLOOKUP(E455,Riders!$A$2:$D$3458,4,FALSE))/365</f>
        <v>#N/A</v>
      </c>
      <c r="H455" s="1">
        <v>36</v>
      </c>
      <c r="I455" s="31">
        <v>5.69</v>
      </c>
      <c r="J455" s="145">
        <v>5.9210304789550081</v>
      </c>
      <c r="K455" s="30">
        <f t="shared" si="24"/>
        <v>0.23103047895500772</v>
      </c>
      <c r="L455" s="145">
        <v>11.61103047895501</v>
      </c>
      <c r="M455" s="145">
        <v>62.01</v>
      </c>
    </row>
    <row r="456" spans="1:13" x14ac:dyDescent="0.45">
      <c r="A456" s="1" t="s">
        <v>319</v>
      </c>
      <c r="B456" s="1">
        <v>2019</v>
      </c>
      <c r="C456" s="2">
        <v>43771</v>
      </c>
      <c r="D456" s="1" t="s">
        <v>30</v>
      </c>
      <c r="E456" s="1" t="s">
        <v>438</v>
      </c>
      <c r="F456" s="1" t="s">
        <v>251</v>
      </c>
      <c r="G456" s="12">
        <f>(C456-VLOOKUP(E456,Riders!$A$2:$D$3458,4,FALSE))/365</f>
        <v>18.515068493150686</v>
      </c>
      <c r="H456" s="1">
        <v>37</v>
      </c>
      <c r="I456" s="31">
        <v>5.69</v>
      </c>
      <c r="J456" s="145">
        <v>5.9240271639190878</v>
      </c>
      <c r="K456" s="30">
        <f t="shared" si="24"/>
        <v>0.2340271639190874</v>
      </c>
      <c r="L456" s="145">
        <v>11.61402716391909</v>
      </c>
      <c r="M456" s="145">
        <v>61.994</v>
      </c>
    </row>
    <row r="457" spans="1:13" x14ac:dyDescent="0.45">
      <c r="A457" s="1" t="s">
        <v>319</v>
      </c>
      <c r="B457" s="1">
        <v>2019</v>
      </c>
      <c r="C457" s="2">
        <v>43771</v>
      </c>
      <c r="D457" s="1" t="s">
        <v>30</v>
      </c>
      <c r="E457" s="1" t="s">
        <v>439</v>
      </c>
      <c r="F457" s="1" t="s">
        <v>391</v>
      </c>
      <c r="G457" s="12">
        <f>(C457-VLOOKUP(E457,Riders!$A$2:$D$3458,4,FALSE))/365</f>
        <v>21.797260273972604</v>
      </c>
      <c r="H457" s="1">
        <v>38</v>
      </c>
      <c r="I457" s="31">
        <v>5.7510000000000003</v>
      </c>
      <c r="J457" s="145">
        <v>6.0160131398313386</v>
      </c>
      <c r="K457" s="30">
        <f t="shared" si="24"/>
        <v>0.26501313983133823</v>
      </c>
      <c r="L457" s="145">
        <v>11.76701313983134</v>
      </c>
      <c r="M457" s="145">
        <v>61.188000000000002</v>
      </c>
    </row>
    <row r="458" spans="1:13" x14ac:dyDescent="0.45">
      <c r="A458" s="4" t="s">
        <v>199</v>
      </c>
      <c r="B458" s="4">
        <v>2019</v>
      </c>
      <c r="C458" s="5">
        <v>43779</v>
      </c>
      <c r="D458" s="4" t="s">
        <v>30</v>
      </c>
      <c r="E458" s="4" t="s">
        <v>410</v>
      </c>
      <c r="F458" s="4" t="s">
        <v>430</v>
      </c>
      <c r="G458" s="12">
        <f>(C458-VLOOKUP(E458,Riders!$A$2:$D$3458,4,FALSE))/365</f>
        <v>19.854794520547944</v>
      </c>
      <c r="H458" s="4">
        <v>1</v>
      </c>
      <c r="I458" s="3">
        <v>5.2640000000000002</v>
      </c>
      <c r="J458" s="21">
        <v>5.4050375639030888</v>
      </c>
      <c r="K458" s="30">
        <f t="shared" si="24"/>
        <v>0.14103756390308853</v>
      </c>
      <c r="L458" s="21">
        <v>10.669037563903091</v>
      </c>
      <c r="M458" s="21">
        <v>67.484999999999999</v>
      </c>
    </row>
    <row r="459" spans="1:13" x14ac:dyDescent="0.45">
      <c r="A459" s="4" t="s">
        <v>199</v>
      </c>
      <c r="B459" s="4">
        <v>2019</v>
      </c>
      <c r="C459" s="5">
        <v>43779</v>
      </c>
      <c r="D459" s="4" t="s">
        <v>30</v>
      </c>
      <c r="E459" s="4" t="s">
        <v>365</v>
      </c>
      <c r="F459" s="4" t="s">
        <v>88</v>
      </c>
      <c r="G459" s="12">
        <f>(C459-VLOOKUP(E459,Riders!$A$2:$D$3458,4,FALSE))/365</f>
        <v>22.161643835616438</v>
      </c>
      <c r="H459" s="4">
        <v>2</v>
      </c>
      <c r="I459" s="3">
        <v>5.3150000000000004</v>
      </c>
      <c r="J459" s="21">
        <v>5.4010398279480283</v>
      </c>
      <c r="K459" s="30">
        <f t="shared" si="24"/>
        <v>8.6039827948027892E-2</v>
      </c>
      <c r="L459" s="21">
        <v>10.71603982794803</v>
      </c>
      <c r="M459" s="21">
        <v>67.188999999999993</v>
      </c>
    </row>
    <row r="460" spans="1:13" x14ac:dyDescent="0.45">
      <c r="A460" s="4" t="s">
        <v>199</v>
      </c>
      <c r="B460" s="4">
        <v>2019</v>
      </c>
      <c r="C460" s="5">
        <v>43779</v>
      </c>
      <c r="D460" s="4" t="s">
        <v>30</v>
      </c>
      <c r="E460" s="4" t="s">
        <v>358</v>
      </c>
      <c r="F460" s="4" t="s">
        <v>79</v>
      </c>
      <c r="G460" s="12">
        <f>(C460-VLOOKUP(E460,Riders!$A$2:$D$3458,4,FALSE))/365</f>
        <v>26.794520547945204</v>
      </c>
      <c r="H460" s="4">
        <v>3</v>
      </c>
      <c r="I460" s="3">
        <v>5.3419999999999996</v>
      </c>
      <c r="J460" s="21">
        <v>5.4119729955789238</v>
      </c>
      <c r="K460" s="30">
        <f t="shared" si="24"/>
        <v>6.9972995578924113E-2</v>
      </c>
      <c r="L460" s="21">
        <v>10.75397299557892</v>
      </c>
      <c r="M460" s="21">
        <v>66.951999999999998</v>
      </c>
    </row>
    <row r="461" spans="1:13" x14ac:dyDescent="0.45">
      <c r="A461" s="4" t="s">
        <v>199</v>
      </c>
      <c r="B461" s="4">
        <v>2019</v>
      </c>
      <c r="C461" s="5">
        <v>43779</v>
      </c>
      <c r="D461" s="4" t="s">
        <v>30</v>
      </c>
      <c r="E461" s="4" t="s">
        <v>344</v>
      </c>
      <c r="F461" s="4" t="s">
        <v>55</v>
      </c>
      <c r="G461" s="12">
        <f>(C461-VLOOKUP(E461,Riders!$A$2:$D$3458,4,FALSE))/365</f>
        <v>32.520547945205479</v>
      </c>
      <c r="H461" s="4">
        <v>4</v>
      </c>
      <c r="I461" s="3">
        <v>5.2990000000000004</v>
      </c>
      <c r="J461" s="21">
        <v>5.4589900488592038</v>
      </c>
      <c r="K461" s="30">
        <f t="shared" si="24"/>
        <v>0.15999004885920343</v>
      </c>
      <c r="L461" s="21">
        <v>10.757990048859201</v>
      </c>
      <c r="M461" s="21">
        <v>66.927000000000007</v>
      </c>
    </row>
    <row r="462" spans="1:13" x14ac:dyDescent="0.45">
      <c r="A462" s="4" t="s">
        <v>199</v>
      </c>
      <c r="B462" s="4">
        <v>2019</v>
      </c>
      <c r="C462" s="5">
        <v>43779</v>
      </c>
      <c r="D462" s="4" t="s">
        <v>30</v>
      </c>
      <c r="E462" s="4" t="s">
        <v>352</v>
      </c>
      <c r="F462" s="4" t="s">
        <v>282</v>
      </c>
      <c r="G462" s="12">
        <f>(C462-VLOOKUP(E462,Riders!$A$2:$D$3458,4,FALSE))/365</f>
        <v>25.057534246575344</v>
      </c>
      <c r="H462" s="4">
        <v>5</v>
      </c>
      <c r="I462" s="3">
        <v>5.3209999999999997</v>
      </c>
      <c r="J462" s="21">
        <v>5.4849432687978403</v>
      </c>
      <c r="K462" s="30">
        <f t="shared" si="24"/>
        <v>0.1639432687978406</v>
      </c>
      <c r="L462" s="21">
        <v>10.80594326879784</v>
      </c>
      <c r="M462" s="21">
        <v>66.63</v>
      </c>
    </row>
    <row r="463" spans="1:13" x14ac:dyDescent="0.45">
      <c r="A463" s="4" t="s">
        <v>199</v>
      </c>
      <c r="B463" s="4">
        <v>2019</v>
      </c>
      <c r="C463" s="5">
        <v>43779</v>
      </c>
      <c r="D463" s="4" t="s">
        <v>30</v>
      </c>
      <c r="E463" s="4" t="s">
        <v>366</v>
      </c>
      <c r="F463" s="4" t="s">
        <v>143</v>
      </c>
      <c r="G463" s="12">
        <f>(C463-VLOOKUP(E463,Riders!$A$2:$D$3458,4,FALSE))/365</f>
        <v>23.567123287671233</v>
      </c>
      <c r="H463" s="4">
        <v>6</v>
      </c>
      <c r="I463" s="3">
        <v>5.3360000000000003</v>
      </c>
      <c r="J463" s="21">
        <v>5.4809826627805656</v>
      </c>
      <c r="K463" s="30">
        <f t="shared" si="24"/>
        <v>0.14498266278056526</v>
      </c>
      <c r="L463" s="21">
        <v>10.816982662780569</v>
      </c>
      <c r="M463" s="21">
        <v>66.561999999999998</v>
      </c>
    </row>
    <row r="464" spans="1:13" x14ac:dyDescent="0.45">
      <c r="A464" s="4" t="s">
        <v>199</v>
      </c>
      <c r="B464" s="4">
        <v>2019</v>
      </c>
      <c r="C464" s="5">
        <v>43779</v>
      </c>
      <c r="D464" s="4" t="s">
        <v>30</v>
      </c>
      <c r="E464" s="4" t="s">
        <v>422</v>
      </c>
      <c r="F464" s="4" t="s">
        <v>43</v>
      </c>
      <c r="G464" s="12" t="e">
        <f>(C464-VLOOKUP(E464,Riders!$A$2:$D$3458,4,FALSE))/365</f>
        <v>#N/A</v>
      </c>
      <c r="H464" s="4">
        <v>7</v>
      </c>
      <c r="I464" s="3">
        <v>5.3630000000000004</v>
      </c>
      <c r="J464" s="21">
        <v>5.4650446356062199</v>
      </c>
      <c r="K464" s="30">
        <f t="shared" si="24"/>
        <v>0.10204463560621946</v>
      </c>
      <c r="L464" s="21">
        <v>10.82804463560622</v>
      </c>
      <c r="M464" s="21">
        <v>66.494</v>
      </c>
    </row>
    <row r="465" spans="1:13" x14ac:dyDescent="0.45">
      <c r="A465" s="4" t="s">
        <v>199</v>
      </c>
      <c r="B465" s="4">
        <v>2019</v>
      </c>
      <c r="C465" s="5">
        <v>43779</v>
      </c>
      <c r="D465" s="4" t="s">
        <v>30</v>
      </c>
      <c r="E465" s="4" t="s">
        <v>350</v>
      </c>
      <c r="F465" s="4" t="s">
        <v>430</v>
      </c>
      <c r="G465" s="12">
        <f>(C465-VLOOKUP(E465,Riders!$A$2:$D$3458,4,FALSE))/365</f>
        <v>21.835616438356166</v>
      </c>
      <c r="H465" s="4">
        <v>8</v>
      </c>
      <c r="I465" s="3">
        <v>5.3810000000000002</v>
      </c>
      <c r="J465" s="21">
        <v>5.4700542100583256</v>
      </c>
      <c r="K465" s="30">
        <f t="shared" si="24"/>
        <v>8.9054210058325367E-2</v>
      </c>
      <c r="L465" s="21">
        <v>10.851054210058329</v>
      </c>
      <c r="M465" s="21">
        <v>66.352999999999994</v>
      </c>
    </row>
    <row r="466" spans="1:13" x14ac:dyDescent="0.45">
      <c r="A466" s="4" t="s">
        <v>199</v>
      </c>
      <c r="B466" s="4">
        <v>2019</v>
      </c>
      <c r="C466" s="5">
        <v>43779</v>
      </c>
      <c r="D466" s="4" t="s">
        <v>30</v>
      </c>
      <c r="E466" s="1" t="s">
        <v>360</v>
      </c>
      <c r="F466" s="4" t="s">
        <v>417</v>
      </c>
      <c r="G466" s="12">
        <f>(C466-VLOOKUP(E466,Riders!$A$2:$D$3458,4,FALSE))/365</f>
        <v>32.273972602739725</v>
      </c>
      <c r="H466" s="4">
        <v>9</v>
      </c>
      <c r="I466" s="3">
        <v>5.3579999999999997</v>
      </c>
      <c r="J466" s="21">
        <v>5.5220773694390717</v>
      </c>
      <c r="K466" s="30">
        <f t="shared" si="24"/>
        <v>0.16407736943907203</v>
      </c>
      <c r="L466" s="21">
        <v>10.88007736943907</v>
      </c>
      <c r="M466" s="21">
        <v>66.176000000000002</v>
      </c>
    </row>
    <row r="467" spans="1:13" x14ac:dyDescent="0.45">
      <c r="A467" s="4" t="s">
        <v>199</v>
      </c>
      <c r="B467" s="4">
        <v>2019</v>
      </c>
      <c r="C467" s="5">
        <v>43779</v>
      </c>
      <c r="D467" s="4" t="s">
        <v>30</v>
      </c>
      <c r="E467" s="4" t="s">
        <v>361</v>
      </c>
      <c r="F467" s="4" t="s">
        <v>34</v>
      </c>
      <c r="G467" s="12">
        <f>(C467-VLOOKUP(E467,Riders!$A$2:$D$3458,4,FALSE))/365</f>
        <v>28.5013698630137</v>
      </c>
      <c r="H467" s="4">
        <v>10</v>
      </c>
      <c r="I467" s="3">
        <v>5.3659999999999997</v>
      </c>
      <c r="J467" s="21">
        <v>5.5340075694497006</v>
      </c>
      <c r="K467" s="30">
        <f t="shared" si="24"/>
        <v>0.16800756944970097</v>
      </c>
      <c r="L467" s="21">
        <v>10.9000075694497</v>
      </c>
      <c r="M467" s="21">
        <v>66.055000000000007</v>
      </c>
    </row>
    <row r="468" spans="1:13" x14ac:dyDescent="0.45">
      <c r="A468" s="4" t="s">
        <v>199</v>
      </c>
      <c r="B468" s="4">
        <v>2019</v>
      </c>
      <c r="C468" s="5">
        <v>43779</v>
      </c>
      <c r="D468" s="4" t="s">
        <v>30</v>
      </c>
      <c r="E468" s="4" t="s">
        <v>346</v>
      </c>
      <c r="F468" s="4" t="s">
        <v>52</v>
      </c>
      <c r="G468" s="12">
        <f>(C468-VLOOKUP(E468,Riders!$A$2:$D$3458,4,FALSE))/365</f>
        <v>20.553424657534247</v>
      </c>
      <c r="H468" s="4">
        <v>11</v>
      </c>
      <c r="I468" s="3">
        <v>5.3890000000000002</v>
      </c>
      <c r="J468" s="21">
        <v>5.5169513170450921</v>
      </c>
      <c r="K468" s="30">
        <f t="shared" si="24"/>
        <v>0.12795131704509188</v>
      </c>
      <c r="L468" s="21">
        <v>10.905951317045091</v>
      </c>
      <c r="M468" s="21">
        <v>66.019000000000005</v>
      </c>
    </row>
    <row r="469" spans="1:13" x14ac:dyDescent="0.45">
      <c r="A469" s="4" t="s">
        <v>199</v>
      </c>
      <c r="B469" s="4">
        <v>2019</v>
      </c>
      <c r="C469" s="5">
        <v>43779</v>
      </c>
      <c r="D469" s="4" t="s">
        <v>30</v>
      </c>
      <c r="E469" s="4" t="s">
        <v>354</v>
      </c>
      <c r="F469" s="4" t="s">
        <v>121</v>
      </c>
      <c r="G469" s="12">
        <f>(C469-VLOOKUP(E469,Riders!$A$2:$D$3458,4,FALSE))/365</f>
        <v>24.263013698630136</v>
      </c>
      <c r="H469" s="4">
        <v>12</v>
      </c>
      <c r="I469" s="3">
        <v>5.4329999999999998</v>
      </c>
      <c r="J469" s="21">
        <v>5.5210689802066071</v>
      </c>
      <c r="K469" s="30">
        <f t="shared" si="24"/>
        <v>8.806898020660725E-2</v>
      </c>
      <c r="L469" s="21">
        <v>10.95406898020661</v>
      </c>
      <c r="M469" s="21">
        <v>65.728999999999999</v>
      </c>
    </row>
    <row r="470" spans="1:13" x14ac:dyDescent="0.45">
      <c r="A470" s="4" t="s">
        <v>199</v>
      </c>
      <c r="B470" s="4">
        <v>2019</v>
      </c>
      <c r="C470" s="5">
        <v>43779</v>
      </c>
      <c r="D470" s="4" t="s">
        <v>30</v>
      </c>
      <c r="E470" s="4" t="s">
        <v>385</v>
      </c>
      <c r="F470" s="4" t="s">
        <v>67</v>
      </c>
      <c r="G470" s="12">
        <f>(C470-VLOOKUP(E470,Riders!$A$2:$D$3458,4,FALSE))/365</f>
        <v>28.279452054794522</v>
      </c>
      <c r="H470" s="4">
        <v>13</v>
      </c>
      <c r="I470" s="3">
        <v>5.4290000000000003</v>
      </c>
      <c r="J470" s="21">
        <v>5.5879232181656828</v>
      </c>
      <c r="K470" s="30">
        <f t="shared" si="24"/>
        <v>0.15892321816568256</v>
      </c>
      <c r="L470" s="21">
        <v>11.01692321816568</v>
      </c>
      <c r="M470" s="21">
        <v>65.353999999999999</v>
      </c>
    </row>
    <row r="471" spans="1:13" x14ac:dyDescent="0.45">
      <c r="A471" s="4" t="s">
        <v>199</v>
      </c>
      <c r="B471" s="4">
        <v>2019</v>
      </c>
      <c r="C471" s="5">
        <v>43779</v>
      </c>
      <c r="D471" s="4" t="s">
        <v>30</v>
      </c>
      <c r="E471" s="4" t="s">
        <v>431</v>
      </c>
      <c r="F471" s="4" t="s">
        <v>187</v>
      </c>
      <c r="G471" s="12">
        <f>(C471-VLOOKUP(E471,Riders!$A$2:$D$3458,4,FALSE))/365</f>
        <v>21.197260273972603</v>
      </c>
      <c r="H471" s="4">
        <v>14</v>
      </c>
      <c r="I471" s="3">
        <v>5.4359999999999999</v>
      </c>
      <c r="J471" s="21">
        <v>5.5839583690461616</v>
      </c>
      <c r="K471" s="30">
        <f t="shared" si="24"/>
        <v>0.14795836904616166</v>
      </c>
      <c r="L471" s="21">
        <v>11.01995836904616</v>
      </c>
      <c r="M471" s="21">
        <v>65.335999999999999</v>
      </c>
    </row>
    <row r="472" spans="1:13" x14ac:dyDescent="0.45">
      <c r="A472" s="4" t="s">
        <v>199</v>
      </c>
      <c r="B472" s="4">
        <v>2019</v>
      </c>
      <c r="C472" s="5">
        <v>43779</v>
      </c>
      <c r="D472" s="4" t="s">
        <v>30</v>
      </c>
      <c r="E472" s="4" t="s">
        <v>347</v>
      </c>
      <c r="F472" s="4" t="s">
        <v>99</v>
      </c>
      <c r="G472" s="12" t="e">
        <f>(C472-VLOOKUP(E472,Riders!$A$2:$D$3458,4,FALSE))/365</f>
        <v>#N/A</v>
      </c>
      <c r="H472" s="4">
        <v>15</v>
      </c>
      <c r="I472" s="3">
        <v>5.4580000000000002</v>
      </c>
      <c r="J472" s="21">
        <v>5.576990114488023</v>
      </c>
      <c r="K472" s="30">
        <f t="shared" si="24"/>
        <v>0.11899011448802277</v>
      </c>
      <c r="L472" s="21">
        <v>11.03499011448802</v>
      </c>
      <c r="M472" s="21">
        <v>65.247</v>
      </c>
    </row>
    <row r="473" spans="1:13" x14ac:dyDescent="0.45">
      <c r="A473" s="4" t="s">
        <v>199</v>
      </c>
      <c r="B473" s="4">
        <v>2019</v>
      </c>
      <c r="C473" s="5">
        <v>43779</v>
      </c>
      <c r="D473" s="4" t="s">
        <v>30</v>
      </c>
      <c r="E473" s="4" t="s">
        <v>424</v>
      </c>
      <c r="F473" s="4" t="s">
        <v>91</v>
      </c>
      <c r="G473" s="12">
        <f>(C473-VLOOKUP(E473,Riders!$A$2:$D$3458,4,FALSE))/365</f>
        <v>25.789041095890411</v>
      </c>
      <c r="H473" s="4">
        <v>16</v>
      </c>
      <c r="I473" s="3">
        <v>5.4740000000000002</v>
      </c>
      <c r="J473" s="21">
        <v>5.5910069156293236</v>
      </c>
      <c r="K473" s="30">
        <f t="shared" si="24"/>
        <v>0.11700691562932342</v>
      </c>
      <c r="L473" s="21">
        <v>11.06500691562932</v>
      </c>
      <c r="M473" s="21">
        <v>65.069999999999993</v>
      </c>
    </row>
    <row r="474" spans="1:13" x14ac:dyDescent="0.45">
      <c r="A474" s="4" t="s">
        <v>199</v>
      </c>
      <c r="B474" s="4">
        <v>2019</v>
      </c>
      <c r="C474" s="5">
        <v>43779</v>
      </c>
      <c r="D474" s="4" t="s">
        <v>30</v>
      </c>
      <c r="E474" s="4" t="s">
        <v>400</v>
      </c>
      <c r="F474" s="4" t="s">
        <v>58</v>
      </c>
      <c r="G474" s="12">
        <f>(C474-VLOOKUP(E474,Riders!$A$2:$D$3458,4,FALSE))/365</f>
        <v>25.742465753424657</v>
      </c>
      <c r="H474" s="4">
        <v>17</v>
      </c>
      <c r="I474" s="3">
        <v>5.49</v>
      </c>
      <c r="J474" s="21">
        <v>5.6029652112285451</v>
      </c>
      <c r="K474" s="30">
        <f t="shared" si="24"/>
        <v>0.11296521122854486</v>
      </c>
      <c r="L474" s="21">
        <v>11.092965211228551</v>
      </c>
      <c r="M474" s="21">
        <v>64.906000000000006</v>
      </c>
    </row>
    <row r="475" spans="1:13" x14ac:dyDescent="0.45">
      <c r="A475" s="4" t="s">
        <v>199</v>
      </c>
      <c r="B475" s="4">
        <v>2019</v>
      </c>
      <c r="C475" s="5">
        <v>43779</v>
      </c>
      <c r="D475" s="4" t="s">
        <v>30</v>
      </c>
      <c r="E475" s="4" t="s">
        <v>373</v>
      </c>
      <c r="F475" s="4" t="s">
        <v>440</v>
      </c>
      <c r="G475" s="12">
        <f>(C475-VLOOKUP(E475,Riders!$A$2:$D$3458,4,FALSE))/365</f>
        <v>20.671232876712327</v>
      </c>
      <c r="H475" s="4">
        <v>18</v>
      </c>
      <c r="I475" s="3">
        <v>5.4820000000000002</v>
      </c>
      <c r="J475" s="21">
        <v>5.633056269972367</v>
      </c>
      <c r="K475" s="30">
        <f t="shared" si="24"/>
        <v>0.15105626997236676</v>
      </c>
      <c r="L475" s="21">
        <v>11.115056269972371</v>
      </c>
      <c r="M475" s="21">
        <v>64.777000000000001</v>
      </c>
    </row>
    <row r="476" spans="1:13" x14ac:dyDescent="0.45">
      <c r="A476" s="4" t="s">
        <v>199</v>
      </c>
      <c r="B476" s="4">
        <v>2019</v>
      </c>
      <c r="C476" s="5">
        <v>43779</v>
      </c>
      <c r="D476" s="4" t="s">
        <v>30</v>
      </c>
      <c r="E476" s="4" t="s">
        <v>379</v>
      </c>
      <c r="F476" s="4" t="s">
        <v>67</v>
      </c>
      <c r="G476" s="12">
        <f>(C476-VLOOKUP(E476,Riders!$A$2:$D$3458,4,FALSE))/365</f>
        <v>27.197260273972603</v>
      </c>
      <c r="H476" s="4">
        <v>19</v>
      </c>
      <c r="I476" s="3">
        <v>5.4969999999999999</v>
      </c>
      <c r="J476" s="21">
        <v>5.6199440755952192</v>
      </c>
      <c r="K476" s="30">
        <f t="shared" si="24"/>
        <v>0.12294407559521936</v>
      </c>
      <c r="L476" s="21">
        <v>11.116944075595219</v>
      </c>
      <c r="M476" s="21">
        <v>64.766000000000005</v>
      </c>
    </row>
    <row r="477" spans="1:13" x14ac:dyDescent="0.45">
      <c r="A477" s="4" t="s">
        <v>199</v>
      </c>
      <c r="B477" s="4">
        <v>2019</v>
      </c>
      <c r="C477" s="5">
        <v>43779</v>
      </c>
      <c r="D477" s="4" t="s">
        <v>30</v>
      </c>
      <c r="E477" s="4" t="s">
        <v>357</v>
      </c>
      <c r="F477" s="4" t="s">
        <v>99</v>
      </c>
      <c r="G477" s="12">
        <f>(C477-VLOOKUP(E477,Riders!$A$2:$D$3458,4,FALSE))/365</f>
        <v>23.684931506849313</v>
      </c>
      <c r="H477" s="4">
        <v>20</v>
      </c>
      <c r="I477" s="3">
        <v>5.4409999999999998</v>
      </c>
      <c r="J477" s="21">
        <v>5.6929632269936752</v>
      </c>
      <c r="K477" s="30">
        <f t="shared" si="24"/>
        <v>0.25196322699367535</v>
      </c>
      <c r="L477" s="21">
        <v>11.13396322699368</v>
      </c>
      <c r="M477" s="21">
        <v>64.667000000000002</v>
      </c>
    </row>
    <row r="478" spans="1:13" x14ac:dyDescent="0.45">
      <c r="A478" s="4" t="s">
        <v>199</v>
      </c>
      <c r="B478" s="4">
        <v>2019</v>
      </c>
      <c r="C478" s="5">
        <v>43779</v>
      </c>
      <c r="D478" s="4" t="s">
        <v>30</v>
      </c>
      <c r="E478" s="4" t="s">
        <v>426</v>
      </c>
      <c r="F478" s="4" t="s">
        <v>427</v>
      </c>
      <c r="G478" s="12">
        <f>(C478-VLOOKUP(E478,Riders!$A$2:$D$3458,4,FALSE))/365</f>
        <v>21.564383561643837</v>
      </c>
      <c r="H478" s="4">
        <v>21</v>
      </c>
      <c r="I478" s="3">
        <v>5.4930000000000003</v>
      </c>
      <c r="J478" s="21">
        <v>5.6540638324224748</v>
      </c>
      <c r="K478" s="30">
        <f t="shared" si="24"/>
        <v>0.16106383242247446</v>
      </c>
      <c r="L478" s="21">
        <v>11.14706383242248</v>
      </c>
      <c r="M478" s="21">
        <v>64.590999999999994</v>
      </c>
    </row>
    <row r="479" spans="1:13" x14ac:dyDescent="0.45">
      <c r="A479" s="4" t="s">
        <v>199</v>
      </c>
      <c r="B479" s="4">
        <v>2019</v>
      </c>
      <c r="C479" s="5">
        <v>43779</v>
      </c>
      <c r="D479" s="4" t="s">
        <v>30</v>
      </c>
      <c r="E479" s="4" t="s">
        <v>411</v>
      </c>
      <c r="F479" s="4" t="s">
        <v>432</v>
      </c>
      <c r="G479" s="12">
        <f>(C479-VLOOKUP(E479,Riders!$A$2:$D$3458,4,FALSE))/365</f>
        <v>29.326027397260273</v>
      </c>
      <c r="H479" s="4">
        <v>22</v>
      </c>
      <c r="I479" s="3">
        <v>5.4889999999999999</v>
      </c>
      <c r="J479" s="21">
        <v>5.6850513695972689</v>
      </c>
      <c r="K479" s="30">
        <f t="shared" si="24"/>
        <v>0.19605136959726899</v>
      </c>
      <c r="L479" s="21">
        <v>11.174051369597271</v>
      </c>
      <c r="M479" s="21">
        <v>64.435000000000002</v>
      </c>
    </row>
    <row r="480" spans="1:13" x14ac:dyDescent="0.45">
      <c r="A480" s="4" t="s">
        <v>199</v>
      </c>
      <c r="B480" s="4">
        <v>2019</v>
      </c>
      <c r="C480" s="5">
        <v>43779</v>
      </c>
      <c r="D480" s="4" t="s">
        <v>30</v>
      </c>
      <c r="E480" s="4" t="s">
        <v>403</v>
      </c>
      <c r="F480" s="4" t="s">
        <v>61</v>
      </c>
      <c r="G480" s="12">
        <f>(C480-VLOOKUP(E480,Riders!$A$2:$D$3458,4,FALSE))/365</f>
        <v>22.668493150684931</v>
      </c>
      <c r="H480" s="4">
        <v>23</v>
      </c>
      <c r="I480" s="3">
        <v>5.4930000000000003</v>
      </c>
      <c r="J480" s="21">
        <v>5.6819185162191506</v>
      </c>
      <c r="K480" s="30">
        <f t="shared" si="24"/>
        <v>0.18891851621915023</v>
      </c>
      <c r="L480" s="21">
        <v>11.174918516219151</v>
      </c>
      <c r="M480" s="21">
        <v>64.430000000000007</v>
      </c>
    </row>
    <row r="481" spans="1:13" x14ac:dyDescent="0.45">
      <c r="A481" s="4" t="s">
        <v>199</v>
      </c>
      <c r="B481" s="4">
        <v>2019</v>
      </c>
      <c r="C481" s="5">
        <v>43779</v>
      </c>
      <c r="D481" s="4" t="s">
        <v>30</v>
      </c>
      <c r="E481" s="45" t="s">
        <v>399</v>
      </c>
      <c r="F481" s="4" t="s">
        <v>49</v>
      </c>
      <c r="G481" s="12">
        <f>(C481-VLOOKUP(E481,Riders!$A$2:$D$3458,4,FALSE))/365</f>
        <v>25.24931506849315</v>
      </c>
      <c r="H481" s="4">
        <v>24</v>
      </c>
      <c r="I481" s="3">
        <v>5.5339999999999998</v>
      </c>
      <c r="J481" s="21">
        <v>5.6699587320853366</v>
      </c>
      <c r="K481" s="30">
        <f t="shared" si="24"/>
        <v>0.13595873208533682</v>
      </c>
      <c r="L481" s="21">
        <v>11.20395873208534</v>
      </c>
      <c r="M481" s="21">
        <v>64.263000000000005</v>
      </c>
    </row>
    <row r="482" spans="1:13" x14ac:dyDescent="0.45">
      <c r="A482" s="4" t="s">
        <v>199</v>
      </c>
      <c r="B482" s="4">
        <v>2019</v>
      </c>
      <c r="C482" s="5">
        <v>43779</v>
      </c>
      <c r="D482" s="4" t="s">
        <v>30</v>
      </c>
      <c r="E482" s="3" t="s">
        <v>441</v>
      </c>
      <c r="F482" s="4" t="s">
        <v>34</v>
      </c>
      <c r="G482" s="12">
        <f>(C482-VLOOKUP(E482,Riders!$A$2:$D$3458,4,FALSE))/365</f>
        <v>20.18082191780822</v>
      </c>
      <c r="H482" s="4">
        <v>25</v>
      </c>
      <c r="I482" s="3">
        <v>5.5720000000000001</v>
      </c>
      <c r="J482" s="21">
        <v>5.6829240292628027</v>
      </c>
      <c r="K482" s="30">
        <f t="shared" si="24"/>
        <v>0.11092402926280265</v>
      </c>
      <c r="L482" s="21">
        <v>11.254924029262799</v>
      </c>
      <c r="M482" s="21">
        <v>63.972000000000001</v>
      </c>
    </row>
    <row r="483" spans="1:13" x14ac:dyDescent="0.45">
      <c r="A483" s="4" t="s">
        <v>199</v>
      </c>
      <c r="B483" s="4">
        <v>2019</v>
      </c>
      <c r="C483" s="5">
        <v>43779</v>
      </c>
      <c r="D483" s="4" t="s">
        <v>30</v>
      </c>
      <c r="E483" s="4" t="s">
        <v>442</v>
      </c>
      <c r="F483" s="4" t="s">
        <v>440</v>
      </c>
      <c r="G483" s="12">
        <f>(C483-VLOOKUP(E483,Riders!$A$2:$D$3458,4,FALSE))/365</f>
        <v>22.032876712328768</v>
      </c>
      <c r="H483" s="4">
        <v>26</v>
      </c>
      <c r="I483" s="3">
        <v>5.5430000000000001</v>
      </c>
      <c r="J483" s="21">
        <v>5.7149157219920257</v>
      </c>
      <c r="K483" s="30">
        <f t="shared" si="24"/>
        <v>0.17191572199202554</v>
      </c>
      <c r="L483" s="21">
        <v>11.257915721992029</v>
      </c>
      <c r="M483" s="21">
        <v>63.954999999999998</v>
      </c>
    </row>
    <row r="484" spans="1:13" x14ac:dyDescent="0.45">
      <c r="A484" s="4" t="s">
        <v>199</v>
      </c>
      <c r="B484" s="4">
        <v>2019</v>
      </c>
      <c r="C484" s="5">
        <v>43779</v>
      </c>
      <c r="D484" s="4" t="s">
        <v>30</v>
      </c>
      <c r="E484" s="4" t="s">
        <v>386</v>
      </c>
      <c r="F484" s="4" t="s">
        <v>64</v>
      </c>
      <c r="G484" s="12">
        <f>(C484-VLOOKUP(E484,Riders!$A$2:$D$3458,4,FALSE))/365</f>
        <v>29.605479452054794</v>
      </c>
      <c r="H484" s="4">
        <v>27</v>
      </c>
      <c r="I484" s="3">
        <v>5.5890000000000004</v>
      </c>
      <c r="J484" s="21">
        <v>5.7579812302018816</v>
      </c>
      <c r="K484" s="30">
        <f t="shared" si="24"/>
        <v>0.16898123020188116</v>
      </c>
      <c r="L484" s="21">
        <v>11.34698123020188</v>
      </c>
      <c r="M484" s="21">
        <v>63.453000000000003</v>
      </c>
    </row>
    <row r="485" spans="1:13" x14ac:dyDescent="0.45">
      <c r="A485" s="4" t="s">
        <v>199</v>
      </c>
      <c r="B485" s="4">
        <v>2019</v>
      </c>
      <c r="C485" s="5">
        <v>43779</v>
      </c>
      <c r="D485" s="4" t="s">
        <v>30</v>
      </c>
      <c r="E485" s="4" t="s">
        <v>415</v>
      </c>
      <c r="F485" s="4" t="s">
        <v>115</v>
      </c>
      <c r="G485" s="12" t="e">
        <f>(C485-VLOOKUP(E485,Riders!$A$2:$D$3458,4,FALSE))/365</f>
        <v>#N/A</v>
      </c>
      <c r="H485" s="4">
        <v>28</v>
      </c>
      <c r="I485" s="3">
        <v>5.5789999999999997</v>
      </c>
      <c r="J485" s="21">
        <v>5.7679812302018822</v>
      </c>
      <c r="K485" s="30">
        <f t="shared" ref="K485:K548" si="25">J485-I485</f>
        <v>0.18898123020188251</v>
      </c>
      <c r="L485" s="21">
        <v>11.34698123020188</v>
      </c>
      <c r="M485" s="21">
        <v>63.453000000000003</v>
      </c>
    </row>
    <row r="486" spans="1:13" x14ac:dyDescent="0.45">
      <c r="A486" s="4" t="s">
        <v>199</v>
      </c>
      <c r="B486" s="4">
        <v>2019</v>
      </c>
      <c r="C486" s="5">
        <v>43779</v>
      </c>
      <c r="D486" s="4" t="s">
        <v>30</v>
      </c>
      <c r="E486" s="4" t="s">
        <v>367</v>
      </c>
      <c r="F486" s="4" t="s">
        <v>121</v>
      </c>
      <c r="G486" s="12">
        <f>(C486-VLOOKUP(E486,Riders!$A$2:$D$3458,4,FALSE))/365</f>
        <v>28.632876712328766</v>
      </c>
      <c r="H486" s="4">
        <v>29</v>
      </c>
      <c r="I486" s="3">
        <v>5.5910000000000002</v>
      </c>
      <c r="J486" s="21">
        <v>5.80104455555204</v>
      </c>
      <c r="K486" s="30">
        <f t="shared" si="25"/>
        <v>0.21004455555203982</v>
      </c>
      <c r="L486" s="21">
        <v>11.39204455555204</v>
      </c>
      <c r="M486" s="21">
        <v>63.201999999999998</v>
      </c>
    </row>
    <row r="487" spans="1:13" x14ac:dyDescent="0.45">
      <c r="A487" s="4" t="s">
        <v>199</v>
      </c>
      <c r="B487" s="4">
        <v>2019</v>
      </c>
      <c r="C487" s="5">
        <v>43779</v>
      </c>
      <c r="D487" s="4" t="s">
        <v>30</v>
      </c>
      <c r="E487" s="4" t="s">
        <v>428</v>
      </c>
      <c r="F487" s="4" t="s">
        <v>429</v>
      </c>
      <c r="G487" s="12">
        <f>(C487-VLOOKUP(E487,Riders!$A$2:$D$3458,4,FALSE))/365</f>
        <v>31.956164383561642</v>
      </c>
      <c r="H487" s="4">
        <v>30</v>
      </c>
      <c r="I487" s="3">
        <v>5.6040000000000001</v>
      </c>
      <c r="J487" s="21">
        <v>5.8059171196298118</v>
      </c>
      <c r="K487" s="30">
        <f t="shared" si="25"/>
        <v>0.20191711962981174</v>
      </c>
      <c r="L487" s="21">
        <v>11.40991711962981</v>
      </c>
      <c r="M487" s="21">
        <v>63.103000000000002</v>
      </c>
    </row>
    <row r="488" spans="1:13" x14ac:dyDescent="0.45">
      <c r="A488" s="4" t="s">
        <v>199</v>
      </c>
      <c r="B488" s="4">
        <v>2019</v>
      </c>
      <c r="C488" s="5">
        <v>43779</v>
      </c>
      <c r="D488" s="4" t="s">
        <v>30</v>
      </c>
      <c r="E488" s="4" t="s">
        <v>368</v>
      </c>
      <c r="F488" s="4" t="s">
        <v>131</v>
      </c>
      <c r="G488" s="12">
        <f>(C488-VLOOKUP(E488,Riders!$A$2:$D$3458,4,FALSE))/365</f>
        <v>31.317808219178083</v>
      </c>
      <c r="H488" s="4">
        <v>31</v>
      </c>
      <c r="I488" s="3">
        <v>5.5720000000000001</v>
      </c>
      <c r="J488" s="21">
        <v>5.8390021078656664</v>
      </c>
      <c r="K488" s="30">
        <f t="shared" si="25"/>
        <v>0.26700210786566636</v>
      </c>
      <c r="L488" s="21">
        <v>11.41100210786567</v>
      </c>
      <c r="M488" s="21">
        <v>63.097000000000001</v>
      </c>
    </row>
    <row r="489" spans="1:13" x14ac:dyDescent="0.45">
      <c r="A489" s="4" t="s">
        <v>199</v>
      </c>
      <c r="B489" s="4">
        <v>2019</v>
      </c>
      <c r="C489" s="5">
        <v>43779</v>
      </c>
      <c r="D489" s="4" t="s">
        <v>30</v>
      </c>
      <c r="E489" s="4" t="s">
        <v>353</v>
      </c>
      <c r="F489" s="4" t="s">
        <v>143</v>
      </c>
      <c r="G489" s="12">
        <f>(C489-VLOOKUP(E489,Riders!$A$2:$D$3458,4,FALSE))/365</f>
        <v>31.339726027397262</v>
      </c>
      <c r="H489" s="4">
        <v>32</v>
      </c>
      <c r="I489" s="3">
        <v>5.625</v>
      </c>
      <c r="J489" s="21">
        <v>5.839055409601146</v>
      </c>
      <c r="K489" s="30">
        <f t="shared" si="25"/>
        <v>0.214055409601146</v>
      </c>
      <c r="L489" s="21">
        <v>11.46405540960115</v>
      </c>
      <c r="M489" s="21">
        <v>62.805</v>
      </c>
    </row>
    <row r="490" spans="1:13" x14ac:dyDescent="0.45">
      <c r="A490" s="4" t="s">
        <v>199</v>
      </c>
      <c r="B490" s="4">
        <v>2019</v>
      </c>
      <c r="C490" s="5">
        <v>43779</v>
      </c>
      <c r="D490" s="4" t="s">
        <v>30</v>
      </c>
      <c r="E490" s="4" t="s">
        <v>435</v>
      </c>
      <c r="F490" s="4" t="s">
        <v>363</v>
      </c>
      <c r="G490" s="12">
        <f>(C490-VLOOKUP(E490,Riders!$A$2:$D$3458,4,FALSE))/365</f>
        <v>21.054794520547944</v>
      </c>
      <c r="H490" s="4">
        <v>33</v>
      </c>
      <c r="I490" s="3">
        <v>5.6470000000000002</v>
      </c>
      <c r="J490" s="21">
        <v>5.8549649190069966</v>
      </c>
      <c r="K490" s="30">
        <f t="shared" si="25"/>
        <v>0.20796491900699632</v>
      </c>
      <c r="L490" s="21">
        <v>11.501964919006999</v>
      </c>
      <c r="M490" s="21">
        <v>62.597999999999999</v>
      </c>
    </row>
    <row r="491" spans="1:13" x14ac:dyDescent="0.45">
      <c r="A491" s="4" t="s">
        <v>199</v>
      </c>
      <c r="B491" s="4">
        <v>2019</v>
      </c>
      <c r="C491" s="5">
        <v>43779</v>
      </c>
      <c r="D491" s="4" t="s">
        <v>30</v>
      </c>
      <c r="E491" s="4" t="s">
        <v>228</v>
      </c>
      <c r="F491" s="4" t="s">
        <v>131</v>
      </c>
      <c r="G491" s="12">
        <f>(C491-VLOOKUP(E491,Riders!$A$2:$D$3458,4,FALSE))/365</f>
        <v>27.419178082191781</v>
      </c>
      <c r="H491" s="4">
        <v>34</v>
      </c>
      <c r="I491" s="3">
        <v>5.6210000000000004</v>
      </c>
      <c r="J491" s="21">
        <v>5.8829864508604004</v>
      </c>
      <c r="K491" s="30">
        <f t="shared" si="25"/>
        <v>0.26198645086039996</v>
      </c>
      <c r="L491" s="21">
        <v>11.503986450860401</v>
      </c>
      <c r="M491" s="21">
        <v>62.587000000000003</v>
      </c>
    </row>
    <row r="492" spans="1:13" x14ac:dyDescent="0.45">
      <c r="A492" s="4" t="s">
        <v>199</v>
      </c>
      <c r="B492" s="4">
        <v>2019</v>
      </c>
      <c r="C492" s="5">
        <v>43779</v>
      </c>
      <c r="D492" s="4" t="s">
        <v>30</v>
      </c>
      <c r="E492" s="4" t="s">
        <v>387</v>
      </c>
      <c r="F492" s="4" t="s">
        <v>58</v>
      </c>
      <c r="G492" s="12">
        <f>(C492-VLOOKUP(E492,Riders!$A$2:$D$3458,4,FALSE))/365</f>
        <v>22.734246575342464</v>
      </c>
      <c r="H492" s="4">
        <v>35</v>
      </c>
      <c r="I492" s="3">
        <v>5.6660000000000004</v>
      </c>
      <c r="J492" s="21">
        <v>5.8639618870704293</v>
      </c>
      <c r="K492" s="30">
        <f t="shared" si="25"/>
        <v>0.19796188707042894</v>
      </c>
      <c r="L492" s="21">
        <v>11.52996188707043</v>
      </c>
      <c r="M492" s="21">
        <v>62.445999999999998</v>
      </c>
    </row>
    <row r="493" spans="1:13" x14ac:dyDescent="0.45">
      <c r="A493" s="4" t="s">
        <v>199</v>
      </c>
      <c r="B493" s="4">
        <v>2019</v>
      </c>
      <c r="C493" s="5">
        <v>43779</v>
      </c>
      <c r="D493" s="4" t="s">
        <v>30</v>
      </c>
      <c r="E493" s="4" t="s">
        <v>443</v>
      </c>
      <c r="F493" s="4" t="s">
        <v>282</v>
      </c>
      <c r="G493" s="12">
        <f>(C493-VLOOKUP(E493,Riders!$A$2:$D$3458,4,FALSE))/365</f>
        <v>24.109589041095891</v>
      </c>
      <c r="H493" s="4">
        <v>36</v>
      </c>
      <c r="I493" s="3">
        <v>5.6980000000000004</v>
      </c>
      <c r="J493" s="21">
        <v>5.836025374855824</v>
      </c>
      <c r="K493" s="30">
        <f t="shared" si="25"/>
        <v>0.13802537485582356</v>
      </c>
      <c r="L493" s="21">
        <v>11.534025374855821</v>
      </c>
      <c r="M493" s="21">
        <v>62.423999999999999</v>
      </c>
    </row>
    <row r="494" spans="1:13" x14ac:dyDescent="0.45">
      <c r="A494" s="4" t="s">
        <v>199</v>
      </c>
      <c r="B494" s="4">
        <v>2019</v>
      </c>
      <c r="C494" s="5">
        <v>43779</v>
      </c>
      <c r="D494" s="4" t="s">
        <v>30</v>
      </c>
      <c r="E494" s="4" t="s">
        <v>434</v>
      </c>
      <c r="F494" s="4" t="s">
        <v>223</v>
      </c>
      <c r="G494" s="12">
        <f>(C494-VLOOKUP(E494,Riders!$A$2:$D$3458,4,FALSE))/365</f>
        <v>22.641095890410959</v>
      </c>
      <c r="H494" s="4">
        <v>37</v>
      </c>
      <c r="I494" s="3">
        <v>5.7110000000000003</v>
      </c>
      <c r="J494" s="21">
        <v>5.864004421008632</v>
      </c>
      <c r="K494" s="30">
        <f t="shared" si="25"/>
        <v>0.15300442100863165</v>
      </c>
      <c r="L494" s="21">
        <v>11.57500442100863</v>
      </c>
      <c r="M494" s="21">
        <v>62.203000000000003</v>
      </c>
    </row>
    <row r="495" spans="1:13" x14ac:dyDescent="0.45">
      <c r="A495" s="4" t="s">
        <v>199</v>
      </c>
      <c r="B495" s="4">
        <v>2019</v>
      </c>
      <c r="C495" s="5">
        <v>43779</v>
      </c>
      <c r="D495" s="4" t="s">
        <v>30</v>
      </c>
      <c r="E495" s="3" t="s">
        <v>389</v>
      </c>
      <c r="F495" s="4" t="s">
        <v>432</v>
      </c>
      <c r="G495" s="12">
        <f>(C495-VLOOKUP(E495,Riders!$A$2:$D$3458,4,FALSE))/365</f>
        <v>21.446575342465753</v>
      </c>
      <c r="H495" s="4">
        <v>38</v>
      </c>
      <c r="I495" s="3">
        <v>5.6689999999999996</v>
      </c>
      <c r="J495" s="21">
        <v>5.9209103391658493</v>
      </c>
      <c r="K495" s="30">
        <f t="shared" si="25"/>
        <v>0.25191033916584971</v>
      </c>
      <c r="L495" s="21">
        <v>11.589910339165851</v>
      </c>
      <c r="M495" s="21">
        <v>62.122999999999998</v>
      </c>
    </row>
    <row r="496" spans="1:13" x14ac:dyDescent="0.45">
      <c r="A496" s="4" t="s">
        <v>199</v>
      </c>
      <c r="B496" s="4">
        <v>2019</v>
      </c>
      <c r="C496" s="5">
        <v>43779</v>
      </c>
      <c r="D496" s="4" t="s">
        <v>30</v>
      </c>
      <c r="E496" s="4" t="s">
        <v>262</v>
      </c>
      <c r="F496" s="4" t="s">
        <v>46</v>
      </c>
      <c r="G496" s="12">
        <f>(C496-VLOOKUP(E496,Riders!$A$2:$D$3458,4,FALSE))/365</f>
        <v>23.095890410958905</v>
      </c>
      <c r="H496" s="4">
        <v>39</v>
      </c>
      <c r="I496" s="3">
        <v>5.718</v>
      </c>
      <c r="J496" s="21">
        <v>5.8939667768728317</v>
      </c>
      <c r="K496" s="30">
        <f t="shared" si="25"/>
        <v>0.17596677687283169</v>
      </c>
      <c r="L496" s="21">
        <v>11.61196677687283</v>
      </c>
      <c r="M496" s="21">
        <v>62.005000000000003</v>
      </c>
    </row>
    <row r="497" spans="1:13" x14ac:dyDescent="0.45">
      <c r="A497" s="4" t="s">
        <v>199</v>
      </c>
      <c r="B497" s="4">
        <v>2019</v>
      </c>
      <c r="C497" s="5">
        <v>43779</v>
      </c>
      <c r="D497" s="4" t="s">
        <v>30</v>
      </c>
      <c r="E497" s="4" t="s">
        <v>436</v>
      </c>
      <c r="F497" s="4" t="s">
        <v>437</v>
      </c>
      <c r="G497" s="12" t="e">
        <f>(C497-VLOOKUP(E497,Riders!$A$2:$D$3458,4,FALSE))/365</f>
        <v>#N/A</v>
      </c>
      <c r="H497" s="4">
        <v>40</v>
      </c>
      <c r="I497" s="3">
        <v>5.726</v>
      </c>
      <c r="J497" s="21">
        <v>5.9239199068006414</v>
      </c>
      <c r="K497" s="30">
        <f t="shared" si="25"/>
        <v>0.19791990680064142</v>
      </c>
      <c r="L497" s="21">
        <v>11.64991990680064</v>
      </c>
      <c r="M497" s="21">
        <v>61.802999999999997</v>
      </c>
    </row>
    <row r="498" spans="1:13" x14ac:dyDescent="0.45">
      <c r="A498" s="4" t="s">
        <v>199</v>
      </c>
      <c r="B498" s="4">
        <v>2019</v>
      </c>
      <c r="C498" s="5">
        <v>43779</v>
      </c>
      <c r="D498" s="4" t="s">
        <v>30</v>
      </c>
      <c r="E498" s="4" t="s">
        <v>439</v>
      </c>
      <c r="F498" s="4" t="s">
        <v>265</v>
      </c>
      <c r="G498" s="12">
        <f>(C498-VLOOKUP(E498,Riders!$A$2:$D$3458,4,FALSE))/365</f>
        <v>21.81917808219178</v>
      </c>
      <c r="H498" s="4">
        <v>41</v>
      </c>
      <c r="I498" s="3">
        <v>5.8129999999999997</v>
      </c>
      <c r="J498" s="21">
        <v>6.0160699393760178</v>
      </c>
      <c r="K498" s="30">
        <f t="shared" si="25"/>
        <v>0.20306993937601803</v>
      </c>
      <c r="L498" s="21">
        <v>11.829069939376019</v>
      </c>
      <c r="M498" s="21">
        <v>60.866999999999997</v>
      </c>
    </row>
    <row r="499" spans="1:13" x14ac:dyDescent="0.45">
      <c r="A499" s="1" t="s">
        <v>74</v>
      </c>
      <c r="B499" s="1">
        <v>2019</v>
      </c>
      <c r="C499" s="2">
        <v>43799</v>
      </c>
      <c r="D499" s="1" t="s">
        <v>30</v>
      </c>
      <c r="E499" s="1" t="s">
        <v>344</v>
      </c>
      <c r="F499" s="1" t="s">
        <v>55</v>
      </c>
      <c r="G499" s="12">
        <f>(C499-VLOOKUP(E499,Riders!$A$2:$D$3458,4,FALSE))/365</f>
        <v>32.575342465753423</v>
      </c>
      <c r="H499" s="1">
        <v>1</v>
      </c>
      <c r="I499" s="3">
        <v>5.2220000000000004</v>
      </c>
      <c r="J499" s="21">
        <v>5.3679483740016751</v>
      </c>
      <c r="K499" s="30">
        <f t="shared" si="25"/>
        <v>0.14594837400167471</v>
      </c>
      <c r="L499" s="21">
        <v>10.589948374001681</v>
      </c>
      <c r="M499" s="21">
        <v>67.989000000000004</v>
      </c>
    </row>
    <row r="500" spans="1:13" x14ac:dyDescent="0.45">
      <c r="A500" s="1" t="s">
        <v>74</v>
      </c>
      <c r="B500" s="1">
        <v>2019</v>
      </c>
      <c r="C500" s="2">
        <v>43799</v>
      </c>
      <c r="D500" s="1" t="s">
        <v>30</v>
      </c>
      <c r="E500" s="1" t="s">
        <v>425</v>
      </c>
      <c r="F500" s="1" t="s">
        <v>444</v>
      </c>
      <c r="G500" s="12">
        <f>(C500-VLOOKUP(E500,Riders!$A$2:$D$3458,4,FALSE))/365</f>
        <v>26.027397260273972</v>
      </c>
      <c r="H500" s="1">
        <v>2</v>
      </c>
      <c r="I500" s="3">
        <v>5.2729999999999997</v>
      </c>
      <c r="J500" s="21">
        <v>5.4159947891150413</v>
      </c>
      <c r="K500" s="30">
        <f t="shared" si="25"/>
        <v>0.1429947891150416</v>
      </c>
      <c r="L500" s="21">
        <v>10.688994789115039</v>
      </c>
      <c r="M500" s="21">
        <v>67.358999999999995</v>
      </c>
    </row>
    <row r="501" spans="1:13" x14ac:dyDescent="0.45">
      <c r="A501" s="1" t="s">
        <v>74</v>
      </c>
      <c r="B501" s="1">
        <v>2019</v>
      </c>
      <c r="C501" s="2">
        <v>43799</v>
      </c>
      <c r="D501" s="1" t="s">
        <v>30</v>
      </c>
      <c r="E501" s="1" t="s">
        <v>365</v>
      </c>
      <c r="F501" s="1" t="s">
        <v>88</v>
      </c>
      <c r="G501" s="12">
        <f>(C501-VLOOKUP(E501,Riders!$A$2:$D$3458,4,FALSE))/365</f>
        <v>22.216438356164385</v>
      </c>
      <c r="H501" s="1">
        <v>3</v>
      </c>
      <c r="I501" s="3">
        <v>5.3170000000000002</v>
      </c>
      <c r="J501" s="21">
        <v>5.428947882152773</v>
      </c>
      <c r="K501" s="30">
        <f t="shared" si="25"/>
        <v>0.11194788215277285</v>
      </c>
      <c r="L501" s="21">
        <v>10.74594788215277</v>
      </c>
      <c r="M501" s="21">
        <v>67.001999999999995</v>
      </c>
    </row>
    <row r="502" spans="1:13" x14ac:dyDescent="0.45">
      <c r="A502" s="1" t="s">
        <v>74</v>
      </c>
      <c r="B502" s="1">
        <v>2019</v>
      </c>
      <c r="C502" s="2">
        <v>43799</v>
      </c>
      <c r="D502" s="1" t="s">
        <v>30</v>
      </c>
      <c r="E502" s="1" t="s">
        <v>350</v>
      </c>
      <c r="F502" s="1" t="s">
        <v>88</v>
      </c>
      <c r="G502" s="12">
        <f>(C502-VLOOKUP(E502,Riders!$A$2:$D$3458,4,FALSE))/365</f>
        <v>21.890410958904109</v>
      </c>
      <c r="H502" s="1">
        <v>4</v>
      </c>
      <c r="I502" s="3">
        <v>5.3230000000000004</v>
      </c>
      <c r="J502" s="21">
        <v>5.4499598707244807</v>
      </c>
      <c r="K502" s="30">
        <f t="shared" si="25"/>
        <v>0.12695987072448034</v>
      </c>
      <c r="L502" s="21">
        <v>10.772959870724479</v>
      </c>
      <c r="M502" s="21">
        <v>66.834000000000003</v>
      </c>
    </row>
    <row r="503" spans="1:13" x14ac:dyDescent="0.45">
      <c r="A503" s="1" t="s">
        <v>74</v>
      </c>
      <c r="B503" s="1">
        <v>2019</v>
      </c>
      <c r="C503" s="2">
        <v>43799</v>
      </c>
      <c r="D503" s="1" t="s">
        <v>30</v>
      </c>
      <c r="E503" s="1" t="s">
        <v>366</v>
      </c>
      <c r="F503" s="1" t="s">
        <v>143</v>
      </c>
      <c r="G503" s="12">
        <f>(C503-VLOOKUP(E503,Riders!$A$2:$D$3458,4,FALSE))/365</f>
        <v>23.621917808219177</v>
      </c>
      <c r="H503" s="1">
        <v>5</v>
      </c>
      <c r="I503" s="3">
        <v>5.33</v>
      </c>
      <c r="J503" s="21">
        <v>5.4589413351314899</v>
      </c>
      <c r="K503" s="30">
        <f t="shared" si="25"/>
        <v>0.12894133513148986</v>
      </c>
      <c r="L503" s="21">
        <v>10.78894133513149</v>
      </c>
      <c r="M503" s="21">
        <v>66.734999999999999</v>
      </c>
    </row>
    <row r="504" spans="1:13" x14ac:dyDescent="0.45">
      <c r="A504" s="1" t="s">
        <v>74</v>
      </c>
      <c r="B504" s="1">
        <v>2019</v>
      </c>
      <c r="C504" s="2">
        <v>43799</v>
      </c>
      <c r="D504" s="1" t="s">
        <v>30</v>
      </c>
      <c r="E504" s="1" t="s">
        <v>385</v>
      </c>
      <c r="F504" s="1" t="s">
        <v>67</v>
      </c>
      <c r="G504" s="12">
        <f>(C504-VLOOKUP(E504,Riders!$A$2:$D$3458,4,FALSE))/365</f>
        <v>28.334246575342465</v>
      </c>
      <c r="H504" s="1">
        <v>6</v>
      </c>
      <c r="I504" s="3">
        <v>5.3730000000000002</v>
      </c>
      <c r="J504" s="21">
        <v>5.4870561102899034</v>
      </c>
      <c r="K504" s="30">
        <f t="shared" si="25"/>
        <v>0.11405611028990315</v>
      </c>
      <c r="L504" s="21">
        <v>10.8600561102899</v>
      </c>
      <c r="M504" s="21">
        <v>66.298000000000002</v>
      </c>
    </row>
    <row r="505" spans="1:13" x14ac:dyDescent="0.45">
      <c r="A505" s="1" t="s">
        <v>74</v>
      </c>
      <c r="B505" s="1">
        <v>2019</v>
      </c>
      <c r="C505" s="2">
        <v>43799</v>
      </c>
      <c r="D505" s="1" t="s">
        <v>30</v>
      </c>
      <c r="E505" s="1" t="s">
        <v>361</v>
      </c>
      <c r="F505" s="1" t="s">
        <v>34</v>
      </c>
      <c r="G505" s="12">
        <f>(C505-VLOOKUP(E505,Riders!$A$2:$D$3458,4,FALSE))/365</f>
        <v>28.556164383561644</v>
      </c>
      <c r="H505" s="1">
        <v>7</v>
      </c>
      <c r="I505" s="3">
        <v>5.35</v>
      </c>
      <c r="J505" s="21">
        <v>5.515956355075307</v>
      </c>
      <c r="K505" s="30">
        <f t="shared" si="25"/>
        <v>0.16595635507530737</v>
      </c>
      <c r="L505" s="21">
        <v>10.86595635507531</v>
      </c>
      <c r="M505" s="21">
        <v>66.262</v>
      </c>
    </row>
    <row r="506" spans="1:13" x14ac:dyDescent="0.45">
      <c r="A506" s="1" t="s">
        <v>74</v>
      </c>
      <c r="B506" s="1">
        <v>2019</v>
      </c>
      <c r="C506" s="2">
        <v>43799</v>
      </c>
      <c r="D506" s="1" t="s">
        <v>30</v>
      </c>
      <c r="E506" s="1" t="s">
        <v>422</v>
      </c>
      <c r="F506" s="1" t="s">
        <v>43</v>
      </c>
      <c r="G506" s="12" t="e">
        <f>(C506-VLOOKUP(E506,Riders!$A$2:$D$3458,4,FALSE))/365</f>
        <v>#N/A</v>
      </c>
      <c r="H506" s="1">
        <v>8</v>
      </c>
      <c r="I506" s="3">
        <v>5.3879999999999999</v>
      </c>
      <c r="J506" s="21">
        <v>5.481072958652236</v>
      </c>
      <c r="K506" s="30">
        <f t="shared" si="25"/>
        <v>9.3072958652236082E-2</v>
      </c>
      <c r="L506" s="21">
        <v>10.869072958652239</v>
      </c>
      <c r="M506" s="21">
        <v>66.242999999999995</v>
      </c>
    </row>
    <row r="507" spans="1:13" x14ac:dyDescent="0.45">
      <c r="A507" s="1" t="s">
        <v>74</v>
      </c>
      <c r="B507" s="1">
        <v>2019</v>
      </c>
      <c r="C507" s="2">
        <v>43799</v>
      </c>
      <c r="D507" s="1" t="s">
        <v>30</v>
      </c>
      <c r="E507" s="1" t="s">
        <v>348</v>
      </c>
      <c r="F507" s="1" t="s">
        <v>313</v>
      </c>
      <c r="G507" s="12">
        <f>(C507-VLOOKUP(E507,Riders!$A$2:$D$3458,4,FALSE))/365</f>
        <v>30.06027397260274</v>
      </c>
      <c r="H507" s="1">
        <v>9</v>
      </c>
      <c r="I507" s="3">
        <v>5.4089999999999998</v>
      </c>
      <c r="J507" s="21">
        <v>5.5090238376853788</v>
      </c>
      <c r="K507" s="30">
        <f t="shared" si="25"/>
        <v>0.10002383768537904</v>
      </c>
      <c r="L507" s="21">
        <v>10.91802383768538</v>
      </c>
      <c r="M507" s="21">
        <v>65.945999999999998</v>
      </c>
    </row>
    <row r="508" spans="1:13" x14ac:dyDescent="0.45">
      <c r="A508" s="1" t="s">
        <v>74</v>
      </c>
      <c r="B508" s="1">
        <v>2019</v>
      </c>
      <c r="C508" s="2">
        <v>43799</v>
      </c>
      <c r="D508" s="1" t="s">
        <v>30</v>
      </c>
      <c r="E508" s="1" t="s">
        <v>360</v>
      </c>
      <c r="F508" s="1" t="s">
        <v>417</v>
      </c>
      <c r="G508" s="12">
        <f>(C508-VLOOKUP(E508,Riders!$A$2:$D$3458,4,FALSE))/365</f>
        <v>32.328767123287669</v>
      </c>
      <c r="H508" s="1">
        <v>10</v>
      </c>
      <c r="I508" s="3">
        <v>5.3689999999999998</v>
      </c>
      <c r="J508" s="21">
        <v>5.557971407758151</v>
      </c>
      <c r="K508" s="30">
        <f t="shared" si="25"/>
        <v>0.18897140775815124</v>
      </c>
      <c r="L508" s="21">
        <v>10.926971407758151</v>
      </c>
      <c r="M508" s="21">
        <v>65.891999999999996</v>
      </c>
    </row>
    <row r="509" spans="1:13" x14ac:dyDescent="0.45">
      <c r="A509" s="1" t="s">
        <v>74</v>
      </c>
      <c r="B509" s="1">
        <v>2019</v>
      </c>
      <c r="C509" s="2">
        <v>43799</v>
      </c>
      <c r="D509" s="1" t="s">
        <v>30</v>
      </c>
      <c r="E509" s="41" t="s">
        <v>419</v>
      </c>
      <c r="F509" s="1" t="s">
        <v>177</v>
      </c>
      <c r="G509" s="12">
        <f>(C509-VLOOKUP(E509,Riders!$A$2:$D$3458,4,FALSE))/365</f>
        <v>24.208219178082192</v>
      </c>
      <c r="H509" s="1">
        <v>11</v>
      </c>
      <c r="I509" s="3">
        <v>5.3920000000000003</v>
      </c>
      <c r="J509" s="21">
        <v>5.5819368998628258</v>
      </c>
      <c r="K509" s="30">
        <f t="shared" si="25"/>
        <v>0.18993689986282547</v>
      </c>
      <c r="L509" s="21">
        <v>10.97393689986283</v>
      </c>
      <c r="M509" s="21">
        <v>65.61</v>
      </c>
    </row>
    <row r="510" spans="1:13" x14ac:dyDescent="0.45">
      <c r="A510" s="1" t="s">
        <v>74</v>
      </c>
      <c r="B510" s="1">
        <v>2019</v>
      </c>
      <c r="C510" s="2">
        <v>43799</v>
      </c>
      <c r="D510" s="1" t="s">
        <v>30</v>
      </c>
      <c r="E510" s="1" t="s">
        <v>375</v>
      </c>
      <c r="F510" s="1" t="s">
        <v>413</v>
      </c>
      <c r="G510" s="12">
        <f>(C510-VLOOKUP(E510,Riders!$A$2:$D$3458,4,FALSE))/365</f>
        <v>25.882191780821916</v>
      </c>
      <c r="H510" s="1">
        <v>12</v>
      </c>
      <c r="I510" s="3">
        <v>5.42</v>
      </c>
      <c r="J510" s="21">
        <v>5.5649871841816196</v>
      </c>
      <c r="K510" s="30">
        <f t="shared" si="25"/>
        <v>0.14498718418161971</v>
      </c>
      <c r="L510" s="21">
        <v>10.98498718418162</v>
      </c>
      <c r="M510" s="21">
        <v>65.543999999999997</v>
      </c>
    </row>
    <row r="511" spans="1:13" x14ac:dyDescent="0.45">
      <c r="A511" s="1" t="s">
        <v>74</v>
      </c>
      <c r="B511" s="1">
        <v>2019</v>
      </c>
      <c r="C511" s="2">
        <v>43799</v>
      </c>
      <c r="D511" s="1" t="s">
        <v>30</v>
      </c>
      <c r="E511" s="1" t="s">
        <v>403</v>
      </c>
      <c r="F511" s="1" t="s">
        <v>61</v>
      </c>
      <c r="G511" s="12">
        <f>(C511-VLOOKUP(E511,Riders!$A$2:$D$3458,4,FALSE))/365</f>
        <v>22.723287671232878</v>
      </c>
      <c r="H511" s="1">
        <v>13</v>
      </c>
      <c r="I511" s="3">
        <v>5.4169999999999998</v>
      </c>
      <c r="J511" s="21">
        <v>5.5859494017146272</v>
      </c>
      <c r="K511" s="30">
        <f t="shared" si="25"/>
        <v>0.16894940171462736</v>
      </c>
      <c r="L511" s="21">
        <v>11.002949401714631</v>
      </c>
      <c r="M511" s="21">
        <v>65.436999999999998</v>
      </c>
    </row>
    <row r="512" spans="1:13" x14ac:dyDescent="0.45">
      <c r="A512" s="1" t="s">
        <v>74</v>
      </c>
      <c r="B512" s="1">
        <v>2019</v>
      </c>
      <c r="C512" s="2">
        <v>43799</v>
      </c>
      <c r="D512" s="1" t="s">
        <v>30</v>
      </c>
      <c r="E512" s="1" t="s">
        <v>400</v>
      </c>
      <c r="F512" s="1" t="s">
        <v>58</v>
      </c>
      <c r="G512" s="12">
        <f>(C512-VLOOKUP(E512,Riders!$A$2:$D$3458,4,FALSE))/365</f>
        <v>25.797260273972604</v>
      </c>
      <c r="H512" s="1">
        <v>14</v>
      </c>
      <c r="I512" s="3">
        <v>5.4240000000000004</v>
      </c>
      <c r="J512" s="21">
        <v>5.5809675200611393</v>
      </c>
      <c r="K512" s="30">
        <f t="shared" si="25"/>
        <v>0.1569675200611389</v>
      </c>
      <c r="L512" s="21">
        <v>11.00496752006114</v>
      </c>
      <c r="M512" s="21">
        <v>65.424999999999997</v>
      </c>
    </row>
    <row r="513" spans="1:13" x14ac:dyDescent="0.45">
      <c r="A513" s="1" t="s">
        <v>74</v>
      </c>
      <c r="B513" s="1">
        <v>2019</v>
      </c>
      <c r="C513" s="2">
        <v>43799</v>
      </c>
      <c r="D513" s="1" t="s">
        <v>30</v>
      </c>
      <c r="E513" s="1" t="s">
        <v>359</v>
      </c>
      <c r="F513" s="1" t="s">
        <v>43</v>
      </c>
      <c r="G513" s="12">
        <f>(C513-VLOOKUP(E513,Riders!$A$2:$D$3458,4,FALSE))/365</f>
        <v>28.994520547945207</v>
      </c>
      <c r="H513" s="1">
        <v>15</v>
      </c>
      <c r="I513" s="3">
        <v>5.4379999999999997</v>
      </c>
      <c r="J513" s="21">
        <v>5.6469383400304833</v>
      </c>
      <c r="K513" s="30">
        <f t="shared" si="25"/>
        <v>0.20893834003048362</v>
      </c>
      <c r="L513" s="21">
        <v>11.08493834003048</v>
      </c>
      <c r="M513" s="21">
        <v>64.953000000000003</v>
      </c>
    </row>
    <row r="514" spans="1:13" x14ac:dyDescent="0.45">
      <c r="A514" s="1" t="s">
        <v>74</v>
      </c>
      <c r="B514" s="1">
        <v>2019</v>
      </c>
      <c r="C514" s="2">
        <v>43799</v>
      </c>
      <c r="D514" s="1" t="s">
        <v>30</v>
      </c>
      <c r="E514" s="1" t="s">
        <v>407</v>
      </c>
      <c r="F514" s="1" t="s">
        <v>282</v>
      </c>
      <c r="G514" s="12" t="e">
        <f>(C514-VLOOKUP(E514,Riders!$A$2:$D$3458,4,FALSE))/365</f>
        <v>#N/A</v>
      </c>
      <c r="H514" s="1">
        <v>16</v>
      </c>
      <c r="I514" s="3">
        <v>5.4459999999999997</v>
      </c>
      <c r="J514" s="21">
        <v>5.6449146923811568</v>
      </c>
      <c r="K514" s="30">
        <f t="shared" si="25"/>
        <v>0.19891469238115711</v>
      </c>
      <c r="L514" s="21">
        <v>11.09091469238116</v>
      </c>
      <c r="M514" s="21">
        <v>64.918000000000006</v>
      </c>
    </row>
    <row r="515" spans="1:13" x14ac:dyDescent="0.45">
      <c r="A515" s="1" t="s">
        <v>74</v>
      </c>
      <c r="B515" s="1">
        <v>2019</v>
      </c>
      <c r="C515" s="2">
        <v>43799</v>
      </c>
      <c r="D515" s="1" t="s">
        <v>30</v>
      </c>
      <c r="E515" s="1" t="s">
        <v>411</v>
      </c>
      <c r="F515" s="1" t="s">
        <v>432</v>
      </c>
      <c r="G515" s="12">
        <f>(C515-VLOOKUP(E515,Riders!$A$2:$D$3458,4,FALSE))/365</f>
        <v>29.38082191780822</v>
      </c>
      <c r="H515" s="1">
        <v>17</v>
      </c>
      <c r="I515" s="3">
        <v>5.4640000000000004</v>
      </c>
      <c r="J515" s="21">
        <v>5.6279398570372177</v>
      </c>
      <c r="K515" s="30">
        <f t="shared" si="25"/>
        <v>0.16393985703721725</v>
      </c>
      <c r="L515" s="21">
        <v>11.09193985703722</v>
      </c>
      <c r="M515" s="21">
        <v>64.912000000000006</v>
      </c>
    </row>
    <row r="516" spans="1:13" x14ac:dyDescent="0.45">
      <c r="A516" s="1" t="s">
        <v>74</v>
      </c>
      <c r="B516" s="1">
        <v>2019</v>
      </c>
      <c r="C516" s="2">
        <v>43799</v>
      </c>
      <c r="D516" s="1" t="s">
        <v>30</v>
      </c>
      <c r="E516" s="1" t="s">
        <v>399</v>
      </c>
      <c r="F516" s="1" t="s">
        <v>49</v>
      </c>
      <c r="G516" s="12">
        <f>(C516-VLOOKUP(E516,Riders!$A$2:$D$3458,4,FALSE))/365</f>
        <v>25.304109589041097</v>
      </c>
      <c r="H516" s="1">
        <v>18</v>
      </c>
      <c r="I516" s="3">
        <v>5.4610000000000003</v>
      </c>
      <c r="J516" s="21">
        <v>5.6309398570372178</v>
      </c>
      <c r="K516" s="30">
        <f t="shared" si="25"/>
        <v>0.16993985703721748</v>
      </c>
      <c r="L516" s="21">
        <v>11.09193985703722</v>
      </c>
      <c r="M516" s="21">
        <v>64.912000000000006</v>
      </c>
    </row>
    <row r="517" spans="1:13" x14ac:dyDescent="0.45">
      <c r="A517" s="1" t="s">
        <v>74</v>
      </c>
      <c r="B517" s="1">
        <v>2019</v>
      </c>
      <c r="C517" s="2">
        <v>43799</v>
      </c>
      <c r="D517" s="1" t="s">
        <v>30</v>
      </c>
      <c r="E517" s="1" t="s">
        <v>431</v>
      </c>
      <c r="F517" s="1" t="s">
        <v>187</v>
      </c>
      <c r="G517" s="12">
        <f>(C517-VLOOKUP(E517,Riders!$A$2:$D$3458,4,FALSE))/365</f>
        <v>21.252054794520546</v>
      </c>
      <c r="H517" s="1">
        <v>19</v>
      </c>
      <c r="I517" s="3">
        <v>5.4429999999999996</v>
      </c>
      <c r="J517" s="21">
        <v>5.6530424115398841</v>
      </c>
      <c r="K517" s="30">
        <f t="shared" si="25"/>
        <v>0.21004241153988445</v>
      </c>
      <c r="L517" s="21">
        <v>11.09604241153988</v>
      </c>
      <c r="M517" s="21">
        <v>64.888000000000005</v>
      </c>
    </row>
    <row r="518" spans="1:13" x14ac:dyDescent="0.45">
      <c r="A518" s="1" t="s">
        <v>74</v>
      </c>
      <c r="B518" s="1">
        <v>2019</v>
      </c>
      <c r="C518" s="2">
        <v>43799</v>
      </c>
      <c r="D518" s="1" t="s">
        <v>30</v>
      </c>
      <c r="E518" s="1" t="s">
        <v>397</v>
      </c>
      <c r="F518" s="1" t="s">
        <v>177</v>
      </c>
      <c r="G518" s="12">
        <f>(C518-VLOOKUP(E518,Riders!$A$2:$D$3458,4,FALSE))/365</f>
        <v>27.030136986301368</v>
      </c>
      <c r="H518" s="1">
        <v>20</v>
      </c>
      <c r="I518" s="3">
        <v>5.47</v>
      </c>
      <c r="J518" s="21">
        <v>5.6579404036969514</v>
      </c>
      <c r="K518" s="30">
        <f t="shared" si="25"/>
        <v>0.18794040369695164</v>
      </c>
      <c r="L518" s="21">
        <v>11.12794040369695</v>
      </c>
      <c r="M518" s="21">
        <v>64.701999999999998</v>
      </c>
    </row>
    <row r="519" spans="1:13" x14ac:dyDescent="0.45">
      <c r="A519" s="1" t="s">
        <v>74</v>
      </c>
      <c r="B519" s="1">
        <v>2019</v>
      </c>
      <c r="C519" s="2">
        <v>43799</v>
      </c>
      <c r="D519" s="1" t="s">
        <v>30</v>
      </c>
      <c r="E519" s="41" t="s">
        <v>433</v>
      </c>
      <c r="F519" s="1" t="s">
        <v>282</v>
      </c>
      <c r="G519" s="12">
        <f>(C519-VLOOKUP(E519,Riders!$A$2:$D$3458,4,FALSE))/365</f>
        <v>26.986301369863014</v>
      </c>
      <c r="H519" s="1">
        <v>21</v>
      </c>
      <c r="I519" s="3">
        <v>5.4909999999999997</v>
      </c>
      <c r="J519" s="21">
        <v>5.6410696372800651</v>
      </c>
      <c r="K519" s="30">
        <f t="shared" si="25"/>
        <v>0.15006963728006539</v>
      </c>
      <c r="L519" s="21">
        <v>11.132069637280059</v>
      </c>
      <c r="M519" s="21">
        <v>64.677999999999997</v>
      </c>
    </row>
    <row r="520" spans="1:13" x14ac:dyDescent="0.45">
      <c r="A520" s="1" t="s">
        <v>74</v>
      </c>
      <c r="B520" s="1">
        <v>2019</v>
      </c>
      <c r="C520" s="2">
        <v>43799</v>
      </c>
      <c r="D520" s="1" t="s">
        <v>30</v>
      </c>
      <c r="E520" s="1" t="s">
        <v>445</v>
      </c>
      <c r="F520" s="1" t="s">
        <v>427</v>
      </c>
      <c r="G520" s="12" t="e">
        <f>(C520-VLOOKUP(E520,Riders!$A$2:$D$3458,4,FALSE))/365</f>
        <v>#N/A</v>
      </c>
      <c r="H520" s="1">
        <v>22</v>
      </c>
      <c r="I520" s="3">
        <v>5.5</v>
      </c>
      <c r="J520" s="21">
        <v>5.6360296960791896</v>
      </c>
      <c r="K520" s="30">
        <f t="shared" si="25"/>
        <v>0.13602969607918958</v>
      </c>
      <c r="L520" s="21">
        <v>11.13602969607919</v>
      </c>
      <c r="M520" s="21">
        <v>64.655000000000001</v>
      </c>
    </row>
    <row r="521" spans="1:13" x14ac:dyDescent="0.45">
      <c r="A521" s="1" t="s">
        <v>74</v>
      </c>
      <c r="B521" s="1">
        <v>2019</v>
      </c>
      <c r="C521" s="2">
        <v>43799</v>
      </c>
      <c r="D521" s="1" t="s">
        <v>30</v>
      </c>
      <c r="E521" s="1" t="s">
        <v>418</v>
      </c>
      <c r="F521" s="1" t="s">
        <v>96</v>
      </c>
      <c r="G521" s="12">
        <f>(C521-VLOOKUP(E521,Riders!$A$2:$D$3458,4,FALSE))/365</f>
        <v>21.523287671232875</v>
      </c>
      <c r="H521" s="1">
        <v>23</v>
      </c>
      <c r="I521" s="3">
        <v>5.399</v>
      </c>
      <c r="J521" s="21">
        <v>5.7370296960791904</v>
      </c>
      <c r="K521" s="30">
        <f t="shared" si="25"/>
        <v>0.33802969607919042</v>
      </c>
      <c r="L521" s="21">
        <v>11.13602969607919</v>
      </c>
      <c r="M521" s="21">
        <v>64.655000000000001</v>
      </c>
    </row>
    <row r="522" spans="1:13" x14ac:dyDescent="0.45">
      <c r="A522" s="1" t="s">
        <v>74</v>
      </c>
      <c r="B522" s="1">
        <v>2019</v>
      </c>
      <c r="C522" s="2">
        <v>43799</v>
      </c>
      <c r="D522" s="1" t="s">
        <v>30</v>
      </c>
      <c r="E522" s="1" t="s">
        <v>347</v>
      </c>
      <c r="F522" s="1" t="s">
        <v>99</v>
      </c>
      <c r="G522" s="12" t="e">
        <f>(C522-VLOOKUP(E522,Riders!$A$2:$D$3458,4,FALSE))/365</f>
        <v>#N/A</v>
      </c>
      <c r="H522" s="1">
        <v>24</v>
      </c>
      <c r="I522" s="3">
        <v>5.5060000000000002</v>
      </c>
      <c r="J522" s="21">
        <v>5.6600799305221692</v>
      </c>
      <c r="K522" s="30">
        <f t="shared" si="25"/>
        <v>0.15407993052216895</v>
      </c>
      <c r="L522" s="21">
        <v>11.166079930522169</v>
      </c>
      <c r="M522" s="21">
        <v>64.480999999999995</v>
      </c>
    </row>
    <row r="523" spans="1:13" x14ac:dyDescent="0.45">
      <c r="A523" s="1" t="s">
        <v>74</v>
      </c>
      <c r="B523" s="1">
        <v>2019</v>
      </c>
      <c r="C523" s="2">
        <v>43799</v>
      </c>
      <c r="D523" s="1" t="s">
        <v>30</v>
      </c>
      <c r="E523" s="1" t="s">
        <v>446</v>
      </c>
      <c r="F523" s="1" t="s">
        <v>37</v>
      </c>
      <c r="G523" s="12">
        <f>(C523-VLOOKUP(E523,Riders!$A$2:$D$3458,4,FALSE))/365</f>
        <v>19.92876712328767</v>
      </c>
      <c r="H523" s="1">
        <v>25</v>
      </c>
      <c r="I523" s="3">
        <v>5.4939999999999998</v>
      </c>
      <c r="J523" s="21">
        <v>5.6960284413222873</v>
      </c>
      <c r="K523" s="30">
        <f t="shared" si="25"/>
        <v>0.20202844132228748</v>
      </c>
      <c r="L523" s="21">
        <v>11.190028441322291</v>
      </c>
      <c r="M523" s="21">
        <v>64.343000000000004</v>
      </c>
    </row>
    <row r="524" spans="1:13" x14ac:dyDescent="0.45">
      <c r="A524" s="1" t="s">
        <v>74</v>
      </c>
      <c r="B524" s="1">
        <v>2019</v>
      </c>
      <c r="C524" s="2">
        <v>43799</v>
      </c>
      <c r="D524" s="1" t="s">
        <v>30</v>
      </c>
      <c r="E524" s="1" t="s">
        <v>357</v>
      </c>
      <c r="F524" s="1" t="s">
        <v>99</v>
      </c>
      <c r="G524" s="12">
        <f>(C524-VLOOKUP(E524,Riders!$A$2:$D$3458,4,FALSE))/365</f>
        <v>23.739726027397261</v>
      </c>
      <c r="H524" s="1">
        <v>26</v>
      </c>
      <c r="I524" s="3">
        <v>5.4790000000000001</v>
      </c>
      <c r="J524" s="21">
        <v>5.7260049021896444</v>
      </c>
      <c r="K524" s="30">
        <f t="shared" si="25"/>
        <v>0.24700490218964433</v>
      </c>
      <c r="L524" s="21">
        <v>11.205004902189639</v>
      </c>
      <c r="M524" s="21">
        <v>64.257000000000005</v>
      </c>
    </row>
    <row r="525" spans="1:13" x14ac:dyDescent="0.45">
      <c r="A525" s="1" t="s">
        <v>74</v>
      </c>
      <c r="B525" s="1">
        <v>2019</v>
      </c>
      <c r="C525" s="2">
        <v>43799</v>
      </c>
      <c r="D525" s="1" t="s">
        <v>30</v>
      </c>
      <c r="E525" s="3" t="s">
        <v>441</v>
      </c>
      <c r="F525" s="1" t="s">
        <v>34</v>
      </c>
      <c r="G525" s="12">
        <f>(C525-VLOOKUP(E525,Riders!$A$2:$D$3458,4,FALSE))/365</f>
        <v>20.235616438356164</v>
      </c>
      <c r="H525" s="1">
        <v>27</v>
      </c>
      <c r="I525" s="3">
        <v>5.5259999999999998</v>
      </c>
      <c r="J525" s="21">
        <v>5.7039965686121583</v>
      </c>
      <c r="K525" s="30">
        <f t="shared" si="25"/>
        <v>0.17799656861215851</v>
      </c>
      <c r="L525" s="21">
        <v>11.22999656861216</v>
      </c>
      <c r="M525" s="21">
        <v>64.114000000000004</v>
      </c>
    </row>
    <row r="526" spans="1:13" x14ac:dyDescent="0.45">
      <c r="A526" s="1" t="s">
        <v>74</v>
      </c>
      <c r="B526" s="1">
        <v>2019</v>
      </c>
      <c r="C526" s="2">
        <v>43799</v>
      </c>
      <c r="D526" s="1" t="s">
        <v>30</v>
      </c>
      <c r="E526" s="1" t="s">
        <v>373</v>
      </c>
      <c r="F526" s="1" t="s">
        <v>440</v>
      </c>
      <c r="G526" s="12">
        <f>(C526-VLOOKUP(E526,Riders!$A$2:$D$3458,4,FALSE))/365</f>
        <v>20.726027397260275</v>
      </c>
      <c r="H526" s="1">
        <v>28</v>
      </c>
      <c r="I526" s="3">
        <v>5.5</v>
      </c>
      <c r="J526" s="21">
        <v>5.7310476071629122</v>
      </c>
      <c r="K526" s="30">
        <f t="shared" si="25"/>
        <v>0.23104760716291217</v>
      </c>
      <c r="L526" s="21">
        <v>11.23104760716291</v>
      </c>
      <c r="M526" s="21">
        <v>64.108000000000004</v>
      </c>
    </row>
    <row r="527" spans="1:13" x14ac:dyDescent="0.45">
      <c r="A527" s="1" t="s">
        <v>74</v>
      </c>
      <c r="B527" s="1">
        <v>2019</v>
      </c>
      <c r="C527" s="2">
        <v>43799</v>
      </c>
      <c r="D527" s="1" t="s">
        <v>30</v>
      </c>
      <c r="E527" s="1" t="s">
        <v>447</v>
      </c>
      <c r="F527" s="1" t="s">
        <v>58</v>
      </c>
      <c r="G527" s="12">
        <f>(C527-VLOOKUP(E527,Riders!$A$2:$D$3458,4,FALSE))/365</f>
        <v>19.454794520547946</v>
      </c>
      <c r="H527" s="1">
        <v>29</v>
      </c>
      <c r="I527" s="3">
        <v>5.5839999999999996</v>
      </c>
      <c r="J527" s="21">
        <v>5.7200474769994027</v>
      </c>
      <c r="K527" s="30">
        <f t="shared" si="25"/>
        <v>0.13604747699940312</v>
      </c>
      <c r="L527" s="21">
        <v>11.304047476999401</v>
      </c>
      <c r="M527" s="21">
        <v>63.694000000000003</v>
      </c>
    </row>
    <row r="528" spans="1:13" x14ac:dyDescent="0.45">
      <c r="A528" s="1" t="s">
        <v>74</v>
      </c>
      <c r="B528" s="1">
        <v>2019</v>
      </c>
      <c r="C528" s="2">
        <v>43799</v>
      </c>
      <c r="D528" s="1" t="s">
        <v>30</v>
      </c>
      <c r="E528" s="1" t="s">
        <v>428</v>
      </c>
      <c r="F528" s="1" t="s">
        <v>429</v>
      </c>
      <c r="G528" s="12">
        <f>(C528-VLOOKUP(E528,Riders!$A$2:$D$3458,4,FALSE))/365</f>
        <v>32.010958904109586</v>
      </c>
      <c r="H528" s="1">
        <v>30</v>
      </c>
      <c r="I528" s="3">
        <v>5.5620000000000003</v>
      </c>
      <c r="J528" s="21">
        <v>5.7840871757698009</v>
      </c>
      <c r="K528" s="30">
        <f t="shared" si="25"/>
        <v>0.22208717576980064</v>
      </c>
      <c r="L528" s="21">
        <v>11.346087175769799</v>
      </c>
      <c r="M528" s="21">
        <v>63.457999999999998</v>
      </c>
    </row>
    <row r="529" spans="1:13" x14ac:dyDescent="0.45">
      <c r="A529" s="1" t="s">
        <v>74</v>
      </c>
      <c r="B529" s="1">
        <v>2019</v>
      </c>
      <c r="C529" s="2">
        <v>43799</v>
      </c>
      <c r="D529" s="1" t="s">
        <v>30</v>
      </c>
      <c r="E529" s="1" t="s">
        <v>353</v>
      </c>
      <c r="F529" s="1" t="s">
        <v>143</v>
      </c>
      <c r="G529" s="12">
        <f>(C529-VLOOKUP(E529,Riders!$A$2:$D$3458,4,FALSE))/365</f>
        <v>31.394520547945206</v>
      </c>
      <c r="H529" s="1">
        <v>31</v>
      </c>
      <c r="I529" s="3">
        <v>5.5839999999999996</v>
      </c>
      <c r="J529" s="21">
        <v>5.7950814552580834</v>
      </c>
      <c r="K529" s="30">
        <f t="shared" si="25"/>
        <v>0.21108145525808375</v>
      </c>
      <c r="L529" s="21">
        <v>11.379081455258079</v>
      </c>
      <c r="M529" s="21">
        <v>63.274000000000001</v>
      </c>
    </row>
    <row r="530" spans="1:13" x14ac:dyDescent="0.45">
      <c r="A530" s="1" t="s">
        <v>74</v>
      </c>
      <c r="B530" s="1">
        <v>2019</v>
      </c>
      <c r="C530" s="2">
        <v>43799</v>
      </c>
      <c r="D530" s="1" t="s">
        <v>30</v>
      </c>
      <c r="E530" s="1" t="s">
        <v>415</v>
      </c>
      <c r="F530" s="1" t="s">
        <v>115</v>
      </c>
      <c r="G530" s="12" t="e">
        <f>(C530-VLOOKUP(E530,Riders!$A$2:$D$3458,4,FALSE))/365</f>
        <v>#N/A</v>
      </c>
      <c r="H530" s="1">
        <v>32</v>
      </c>
      <c r="I530" s="3">
        <v>5.5880000000000001</v>
      </c>
      <c r="J530" s="21">
        <v>5.8049458676835917</v>
      </c>
      <c r="K530" s="30">
        <f t="shared" si="25"/>
        <v>0.21694586768359159</v>
      </c>
      <c r="L530" s="21">
        <v>11.39294586768359</v>
      </c>
      <c r="M530" s="21">
        <v>63.197000000000003</v>
      </c>
    </row>
    <row r="531" spans="1:13" x14ac:dyDescent="0.45">
      <c r="A531" s="1" t="s">
        <v>74</v>
      </c>
      <c r="B531" s="1">
        <v>2019</v>
      </c>
      <c r="C531" s="2">
        <v>43799</v>
      </c>
      <c r="D531" s="1" t="s">
        <v>30</v>
      </c>
      <c r="E531" s="1" t="s">
        <v>435</v>
      </c>
      <c r="F531" s="1" t="s">
        <v>363</v>
      </c>
      <c r="G531" s="12">
        <f>(C531-VLOOKUP(E531,Riders!$A$2:$D$3458,4,FALSE))/365</f>
        <v>21.109589041095891</v>
      </c>
      <c r="H531" s="1">
        <v>33</v>
      </c>
      <c r="I531" s="3">
        <v>5.6</v>
      </c>
      <c r="J531" s="21">
        <v>5.8019668392797774</v>
      </c>
      <c r="K531" s="30">
        <f t="shared" si="25"/>
        <v>0.20196683927977777</v>
      </c>
      <c r="L531" s="21">
        <v>11.40196683927978</v>
      </c>
      <c r="M531" s="21">
        <v>63.146999999999998</v>
      </c>
    </row>
    <row r="532" spans="1:13" x14ac:dyDescent="0.45">
      <c r="A532" s="1" t="s">
        <v>74</v>
      </c>
      <c r="B532" s="1">
        <v>2019</v>
      </c>
      <c r="C532" s="2">
        <v>43799</v>
      </c>
      <c r="D532" s="1" t="s">
        <v>30</v>
      </c>
      <c r="E532" s="1" t="s">
        <v>228</v>
      </c>
      <c r="F532" s="1" t="s">
        <v>131</v>
      </c>
      <c r="G532" s="12">
        <f>(C532-VLOOKUP(E532,Riders!$A$2:$D$3458,4,FALSE))/365</f>
        <v>27.473972602739725</v>
      </c>
      <c r="H532" s="1">
        <v>34</v>
      </c>
      <c r="I532" s="3">
        <v>5.5940000000000003</v>
      </c>
      <c r="J532" s="21">
        <v>5.8289506116038146</v>
      </c>
      <c r="K532" s="30">
        <f t="shared" si="25"/>
        <v>0.23495061160381425</v>
      </c>
      <c r="L532" s="21">
        <v>11.42295061160381</v>
      </c>
      <c r="M532" s="21">
        <v>63.030999999999999</v>
      </c>
    </row>
    <row r="533" spans="1:13" x14ac:dyDescent="0.45">
      <c r="A533" s="1" t="s">
        <v>74</v>
      </c>
      <c r="B533" s="1">
        <v>2019</v>
      </c>
      <c r="C533" s="2">
        <v>43799</v>
      </c>
      <c r="D533" s="1" t="s">
        <v>30</v>
      </c>
      <c r="E533" s="1" t="s">
        <v>368</v>
      </c>
      <c r="F533" s="1" t="s">
        <v>131</v>
      </c>
      <c r="G533" s="12">
        <f>(C533-VLOOKUP(E533,Riders!$A$2:$D$3458,4,FALSE))/365</f>
        <v>31.372602739726027</v>
      </c>
      <c r="H533" s="1">
        <v>35</v>
      </c>
      <c r="I533" s="3">
        <v>5.6159999999999997</v>
      </c>
      <c r="J533" s="21">
        <v>5.8140228600457213</v>
      </c>
      <c r="K533" s="30">
        <f t="shared" si="25"/>
        <v>0.19802286004572167</v>
      </c>
      <c r="L533" s="21">
        <v>11.430022860045719</v>
      </c>
      <c r="M533" s="21">
        <v>62.991999999999997</v>
      </c>
    </row>
    <row r="534" spans="1:13" x14ac:dyDescent="0.45">
      <c r="A534" s="1" t="s">
        <v>74</v>
      </c>
      <c r="B534" s="1">
        <v>2019</v>
      </c>
      <c r="C534" s="2">
        <v>43799</v>
      </c>
      <c r="D534" s="1" t="s">
        <v>30</v>
      </c>
      <c r="E534" s="1" t="s">
        <v>414</v>
      </c>
      <c r="F534" s="1" t="s">
        <v>265</v>
      </c>
      <c r="G534" s="12">
        <f>(C534-VLOOKUP(E534,Riders!$A$2:$D$3458,4,FALSE))/365</f>
        <v>30.739726027397261</v>
      </c>
      <c r="H534" s="1">
        <v>36</v>
      </c>
      <c r="I534" s="3">
        <v>5.6289999999999996</v>
      </c>
      <c r="J534" s="21">
        <v>5.8310410651471507</v>
      </c>
      <c r="K534" s="30">
        <f t="shared" si="25"/>
        <v>0.20204106514715114</v>
      </c>
      <c r="L534" s="21">
        <v>11.46004106514715</v>
      </c>
      <c r="M534" s="21">
        <v>62.826999999999998</v>
      </c>
    </row>
    <row r="535" spans="1:13" x14ac:dyDescent="0.45">
      <c r="A535" s="1" t="s">
        <v>74</v>
      </c>
      <c r="B535" s="1">
        <v>2019</v>
      </c>
      <c r="C535" s="2">
        <v>43799</v>
      </c>
      <c r="D535" s="1" t="s">
        <v>30</v>
      </c>
      <c r="E535" s="1" t="s">
        <v>262</v>
      </c>
      <c r="F535" s="1" t="s">
        <v>46</v>
      </c>
      <c r="G535" s="12">
        <f>(C535-VLOOKUP(E535,Riders!$A$2:$D$3458,4,FALSE))/365</f>
        <v>23.150684931506849</v>
      </c>
      <c r="H535" s="1">
        <v>37</v>
      </c>
      <c r="I535" s="3">
        <v>5.641</v>
      </c>
      <c r="J535" s="21">
        <v>5.8219603094999286</v>
      </c>
      <c r="K535" s="30">
        <f t="shared" si="25"/>
        <v>0.18096030949992858</v>
      </c>
      <c r="L535" s="21">
        <v>11.46296030949993</v>
      </c>
      <c r="M535" s="21">
        <v>62.811</v>
      </c>
    </row>
    <row r="536" spans="1:13" x14ac:dyDescent="0.45">
      <c r="A536" s="1" t="s">
        <v>74</v>
      </c>
      <c r="B536" s="1">
        <v>2019</v>
      </c>
      <c r="C536" s="2">
        <v>43799</v>
      </c>
      <c r="D536" s="1" t="s">
        <v>30</v>
      </c>
      <c r="E536" s="3" t="s">
        <v>389</v>
      </c>
      <c r="F536" s="1" t="s">
        <v>432</v>
      </c>
      <c r="G536" s="12">
        <f>(C536-VLOOKUP(E536,Riders!$A$2:$D$3458,4,FALSE))/365</f>
        <v>21.5013698630137</v>
      </c>
      <c r="H536" s="1">
        <v>38</v>
      </c>
      <c r="I536" s="3">
        <v>5.6319999999999997</v>
      </c>
      <c r="J536" s="21">
        <v>5.8640881366757149</v>
      </c>
      <c r="K536" s="30">
        <f t="shared" si="25"/>
        <v>0.23208813667571526</v>
      </c>
      <c r="L536" s="21">
        <v>11.496088136675709</v>
      </c>
      <c r="M536" s="21">
        <v>62.63</v>
      </c>
    </row>
    <row r="537" spans="1:13" x14ac:dyDescent="0.45">
      <c r="A537" s="1" t="s">
        <v>74</v>
      </c>
      <c r="B537" s="1">
        <v>2019</v>
      </c>
      <c r="C537" s="2">
        <v>43799</v>
      </c>
      <c r="D537" s="1" t="s">
        <v>30</v>
      </c>
      <c r="E537" s="1" t="s">
        <v>434</v>
      </c>
      <c r="F537" s="1" t="s">
        <v>223</v>
      </c>
      <c r="G537" s="12">
        <f>(C537-VLOOKUP(E537,Riders!$A$2:$D$3458,4,FALSE))/365</f>
        <v>22.695890410958903</v>
      </c>
      <c r="H537" s="1">
        <v>39</v>
      </c>
      <c r="I537" s="3">
        <v>5.6840000000000002</v>
      </c>
      <c r="J537" s="21">
        <v>5.872054891260734</v>
      </c>
      <c r="K537" s="30">
        <f t="shared" si="25"/>
        <v>0.18805489126073383</v>
      </c>
      <c r="L537" s="21">
        <v>11.556054891260731</v>
      </c>
      <c r="M537" s="21">
        <v>62.305</v>
      </c>
    </row>
    <row r="538" spans="1:13" x14ac:dyDescent="0.45">
      <c r="A538" s="4" t="s">
        <v>312</v>
      </c>
      <c r="B538" s="4">
        <v>2019</v>
      </c>
      <c r="C538" s="5">
        <v>43806</v>
      </c>
      <c r="D538" s="4" t="s">
        <v>30</v>
      </c>
      <c r="E538" s="4" t="s">
        <v>343</v>
      </c>
      <c r="F538" s="4" t="s">
        <v>91</v>
      </c>
      <c r="G538" s="12">
        <f>(C538-VLOOKUP(E538,Riders!$A$2:$D$3458,4,FALSE))/365</f>
        <v>29.043835616438358</v>
      </c>
      <c r="H538" s="4">
        <v>1</v>
      </c>
      <c r="I538" s="3">
        <v>5.2309999999999999</v>
      </c>
      <c r="J538" s="21">
        <v>5.3059451639812094</v>
      </c>
      <c r="K538" s="30">
        <f t="shared" si="25"/>
        <v>7.4945163981209539E-2</v>
      </c>
      <c r="L538" s="3">
        <v>10.53694516398121</v>
      </c>
      <c r="M538" s="21">
        <v>68.331000000000003</v>
      </c>
    </row>
    <row r="539" spans="1:13" x14ac:dyDescent="0.45">
      <c r="A539" s="4" t="s">
        <v>312</v>
      </c>
      <c r="B539" s="4">
        <v>2019</v>
      </c>
      <c r="C539" s="5">
        <v>43806</v>
      </c>
      <c r="D539" s="4" t="s">
        <v>30</v>
      </c>
      <c r="E539" s="4" t="s">
        <v>425</v>
      </c>
      <c r="F539" s="4" t="s">
        <v>444</v>
      </c>
      <c r="G539" s="12">
        <f>(C539-VLOOKUP(E539,Riders!$A$2:$D$3458,4,FALSE))/365</f>
        <v>26.046575342465754</v>
      </c>
      <c r="H539" s="4">
        <v>2</v>
      </c>
      <c r="I539" s="3">
        <v>5.2480000000000002</v>
      </c>
      <c r="J539" s="21">
        <v>5.3580159679462627</v>
      </c>
      <c r="K539" s="30">
        <f t="shared" si="25"/>
        <v>0.11001596794626245</v>
      </c>
      <c r="L539" s="3">
        <v>10.606015967946259</v>
      </c>
      <c r="M539" s="21">
        <v>67.885999999999996</v>
      </c>
    </row>
    <row r="540" spans="1:13" x14ac:dyDescent="0.45">
      <c r="A540" s="4" t="s">
        <v>312</v>
      </c>
      <c r="B540" s="4">
        <v>2019</v>
      </c>
      <c r="C540" s="5">
        <v>43806</v>
      </c>
      <c r="D540" s="4" t="s">
        <v>30</v>
      </c>
      <c r="E540" s="4" t="s">
        <v>418</v>
      </c>
      <c r="F540" s="4" t="s">
        <v>96</v>
      </c>
      <c r="G540" s="12">
        <f>(C540-VLOOKUP(E540,Riders!$A$2:$D$3458,4,FALSE))/365</f>
        <v>21.542465753424658</v>
      </c>
      <c r="H540" s="4">
        <v>3</v>
      </c>
      <c r="I540" s="3">
        <v>5.2469999999999999</v>
      </c>
      <c r="J540" s="21">
        <v>5.3919266505112589</v>
      </c>
      <c r="K540" s="30">
        <f t="shared" si="25"/>
        <v>0.14492665051125897</v>
      </c>
      <c r="L540" s="3">
        <v>10.638926650511261</v>
      </c>
      <c r="M540" s="21">
        <v>67.676000000000002</v>
      </c>
    </row>
    <row r="541" spans="1:13" x14ac:dyDescent="0.45">
      <c r="A541" s="4" t="s">
        <v>312</v>
      </c>
      <c r="B541" s="4">
        <v>2019</v>
      </c>
      <c r="C541" s="5">
        <v>43806</v>
      </c>
      <c r="D541" s="4" t="s">
        <v>30</v>
      </c>
      <c r="E541" s="4" t="s">
        <v>351</v>
      </c>
      <c r="F541" s="4" t="s">
        <v>282</v>
      </c>
      <c r="G541" s="12">
        <f>(C541-VLOOKUP(E541,Riders!$A$2:$D$3458,4,FALSE))/365</f>
        <v>26.852054794520548</v>
      </c>
      <c r="H541" s="4">
        <v>4</v>
      </c>
      <c r="I541" s="3">
        <v>5.3289999999999997</v>
      </c>
      <c r="J541" s="21">
        <v>5.4060529297748632</v>
      </c>
      <c r="K541" s="30">
        <f t="shared" si="25"/>
        <v>7.7052929774863443E-2</v>
      </c>
      <c r="L541" s="3">
        <v>10.735052929774859</v>
      </c>
      <c r="M541" s="21">
        <v>67.069999999999993</v>
      </c>
    </row>
    <row r="542" spans="1:13" x14ac:dyDescent="0.45">
      <c r="A542" s="4" t="s">
        <v>312</v>
      </c>
      <c r="B542" s="4">
        <v>2019</v>
      </c>
      <c r="C542" s="5">
        <v>43806</v>
      </c>
      <c r="D542" s="4" t="s">
        <v>30</v>
      </c>
      <c r="E542" s="4" t="s">
        <v>348</v>
      </c>
      <c r="F542" s="4" t="s">
        <v>37</v>
      </c>
      <c r="G542" s="12">
        <f>(C542-VLOOKUP(E542,Riders!$A$2:$D$3458,4,FALSE))/365</f>
        <v>30.079452054794519</v>
      </c>
      <c r="H542" s="4">
        <v>5</v>
      </c>
      <c r="I542" s="3">
        <v>5.3289999999999997</v>
      </c>
      <c r="J542" s="21">
        <v>5.4089347372188739</v>
      </c>
      <c r="K542" s="30">
        <f t="shared" si="25"/>
        <v>7.9934737218874119E-2</v>
      </c>
      <c r="L542" s="3">
        <v>10.73793473721887</v>
      </c>
      <c r="M542" s="21">
        <v>67.052000000000007</v>
      </c>
    </row>
    <row r="543" spans="1:13" x14ac:dyDescent="0.45">
      <c r="A543" s="4" t="s">
        <v>312</v>
      </c>
      <c r="B543" s="4">
        <v>2019</v>
      </c>
      <c r="C543" s="5">
        <v>43806</v>
      </c>
      <c r="D543" s="4" t="s">
        <v>30</v>
      </c>
      <c r="E543" s="4" t="s">
        <v>352</v>
      </c>
      <c r="F543" s="4" t="s">
        <v>409</v>
      </c>
      <c r="G543" s="12">
        <f>(C543-VLOOKUP(E543,Riders!$A$2:$D$3458,4,FALSE))/365</f>
        <v>25.13150684931507</v>
      </c>
      <c r="H543" s="4">
        <v>6</v>
      </c>
      <c r="I543" s="3">
        <v>5.2889999999999997</v>
      </c>
      <c r="J543" s="21">
        <v>5.5109460002699979</v>
      </c>
      <c r="K543" s="30">
        <f t="shared" si="25"/>
        <v>0.22194600026999822</v>
      </c>
      <c r="L543" s="3">
        <v>10.799946000269999</v>
      </c>
      <c r="M543" s="21">
        <v>66.667000000000002</v>
      </c>
    </row>
    <row r="544" spans="1:13" x14ac:dyDescent="0.45">
      <c r="A544" s="4" t="s">
        <v>312</v>
      </c>
      <c r="B544" s="4">
        <v>2019</v>
      </c>
      <c r="C544" s="5">
        <v>43806</v>
      </c>
      <c r="D544" s="4" t="s">
        <v>30</v>
      </c>
      <c r="E544" s="4" t="s">
        <v>419</v>
      </c>
      <c r="F544" s="4" t="s">
        <v>177</v>
      </c>
      <c r="G544" s="12">
        <f>(C544-VLOOKUP(E544,Riders!$A$2:$D$3458,4,FALSE))/365</f>
        <v>24.227397260273971</v>
      </c>
      <c r="H544" s="4">
        <v>7</v>
      </c>
      <c r="I544" s="3">
        <v>5.319</v>
      </c>
      <c r="J544" s="21">
        <v>5.4919731377348002</v>
      </c>
      <c r="K544" s="30">
        <f t="shared" si="25"/>
        <v>0.17297313773480028</v>
      </c>
      <c r="L544" s="3">
        <v>10.8109731377348</v>
      </c>
      <c r="M544" s="21">
        <v>66.599000000000004</v>
      </c>
    </row>
    <row r="545" spans="1:13" x14ac:dyDescent="0.45">
      <c r="A545" s="4" t="s">
        <v>312</v>
      </c>
      <c r="B545" s="4">
        <v>2019</v>
      </c>
      <c r="C545" s="5">
        <v>43806</v>
      </c>
      <c r="D545" s="4" t="s">
        <v>30</v>
      </c>
      <c r="E545" s="4" t="s">
        <v>403</v>
      </c>
      <c r="F545" s="4" t="s">
        <v>61</v>
      </c>
      <c r="G545" s="12">
        <f>(C545-VLOOKUP(E545,Riders!$A$2:$D$3458,4,FALSE))/365</f>
        <v>22.742465753424657</v>
      </c>
      <c r="H545" s="4">
        <v>8</v>
      </c>
      <c r="I545" s="3">
        <v>5.3540000000000001</v>
      </c>
      <c r="J545" s="21">
        <v>5.4900267485993126</v>
      </c>
      <c r="K545" s="30">
        <f t="shared" si="25"/>
        <v>0.13602674859931252</v>
      </c>
      <c r="L545" s="3">
        <v>10.84402674859931</v>
      </c>
      <c r="M545" s="21">
        <v>66.396000000000001</v>
      </c>
    </row>
    <row r="546" spans="1:13" x14ac:dyDescent="0.45">
      <c r="A546" s="4" t="s">
        <v>312</v>
      </c>
      <c r="B546" s="4">
        <v>2019</v>
      </c>
      <c r="C546" s="5">
        <v>43806</v>
      </c>
      <c r="D546" s="4" t="s">
        <v>30</v>
      </c>
      <c r="E546" s="4" t="s">
        <v>366</v>
      </c>
      <c r="F546" s="4" t="s">
        <v>143</v>
      </c>
      <c r="G546" s="12">
        <f>(C546-VLOOKUP(E546,Riders!$A$2:$D$3458,4,FALSE))/365</f>
        <v>23.641095890410959</v>
      </c>
      <c r="H546" s="4">
        <v>9</v>
      </c>
      <c r="I546" s="3">
        <v>5.3579999999999997</v>
      </c>
      <c r="J546" s="21">
        <v>5.4989446748194304</v>
      </c>
      <c r="K546" s="30">
        <f t="shared" si="25"/>
        <v>0.14094467481943074</v>
      </c>
      <c r="L546" s="3">
        <v>10.856944674819429</v>
      </c>
      <c r="M546" s="21">
        <v>66.316999999999993</v>
      </c>
    </row>
    <row r="547" spans="1:13" x14ac:dyDescent="0.45">
      <c r="A547" s="4" t="s">
        <v>312</v>
      </c>
      <c r="B547" s="4">
        <v>2019</v>
      </c>
      <c r="C547" s="5">
        <v>43806</v>
      </c>
      <c r="D547" s="4" t="s">
        <v>30</v>
      </c>
      <c r="E547" s="4" t="s">
        <v>397</v>
      </c>
      <c r="F547" s="4" t="s">
        <v>177</v>
      </c>
      <c r="G547" s="12">
        <f>(C547-VLOOKUP(E547,Riders!$A$2:$D$3458,4,FALSE))/365</f>
        <v>27.049315068493151</v>
      </c>
      <c r="H547" s="4">
        <v>10</v>
      </c>
      <c r="I547" s="3">
        <v>5.3520000000000003</v>
      </c>
      <c r="J547" s="21">
        <v>5.5100221464562651</v>
      </c>
      <c r="K547" s="30">
        <f t="shared" si="25"/>
        <v>0.15802214645626478</v>
      </c>
      <c r="L547" s="3">
        <v>10.862022146456271</v>
      </c>
      <c r="M547" s="21">
        <v>66.286000000000001</v>
      </c>
    </row>
    <row r="548" spans="1:13" x14ac:dyDescent="0.45">
      <c r="A548" s="4" t="s">
        <v>312</v>
      </c>
      <c r="B548" s="4">
        <v>2019</v>
      </c>
      <c r="C548" s="5">
        <v>43806</v>
      </c>
      <c r="D548" s="4" t="s">
        <v>30</v>
      </c>
      <c r="E548" s="45" t="s">
        <v>354</v>
      </c>
      <c r="F548" s="4" t="s">
        <v>121</v>
      </c>
      <c r="G548" s="12">
        <f>(C548-VLOOKUP(E548,Riders!$A$2:$D$3458,4,FALSE))/365</f>
        <v>24.336986301369862</v>
      </c>
      <c r="H548" s="4">
        <v>11</v>
      </c>
      <c r="I548" s="3">
        <v>5.3890000000000002</v>
      </c>
      <c r="J548" s="21">
        <v>5.5300172884440402</v>
      </c>
      <c r="K548" s="30">
        <f t="shared" si="25"/>
        <v>0.14101728844403993</v>
      </c>
      <c r="L548" s="3">
        <v>10.91901728844404</v>
      </c>
      <c r="M548" s="21">
        <v>65.94</v>
      </c>
    </row>
    <row r="549" spans="1:13" x14ac:dyDescent="0.45">
      <c r="A549" s="4" t="s">
        <v>312</v>
      </c>
      <c r="B549" s="4">
        <v>2019</v>
      </c>
      <c r="C549" s="5">
        <v>43806</v>
      </c>
      <c r="D549" s="4" t="s">
        <v>30</v>
      </c>
      <c r="E549" s="4" t="s">
        <v>378</v>
      </c>
      <c r="F549" s="4" t="s">
        <v>37</v>
      </c>
      <c r="G549" s="12">
        <f>(C549-VLOOKUP(E549,Riders!$A$2:$D$3458,4,FALSE))/365</f>
        <v>22.553424657534247</v>
      </c>
      <c r="H549" s="4">
        <v>12</v>
      </c>
      <c r="I549" s="3">
        <v>5.383</v>
      </c>
      <c r="J549" s="21">
        <v>5.5370109200109203</v>
      </c>
      <c r="K549" s="30">
        <f t="shared" ref="K549:K612" si="26">J549-I549</f>
        <v>0.15401092001092032</v>
      </c>
      <c r="L549" s="3">
        <v>10.92001092001092</v>
      </c>
      <c r="M549" s="21">
        <v>65.933999999999997</v>
      </c>
    </row>
    <row r="550" spans="1:13" x14ac:dyDescent="0.45">
      <c r="A550" s="4" t="s">
        <v>312</v>
      </c>
      <c r="B550" s="4">
        <v>2019</v>
      </c>
      <c r="C550" s="5">
        <v>43806</v>
      </c>
      <c r="D550" s="4" t="s">
        <v>30</v>
      </c>
      <c r="E550" s="4" t="s">
        <v>399</v>
      </c>
      <c r="F550" s="4" t="s">
        <v>49</v>
      </c>
      <c r="G550" s="12">
        <f>(C550-VLOOKUP(E550,Riders!$A$2:$D$3458,4,FALSE))/365</f>
        <v>25.323287671232876</v>
      </c>
      <c r="H550" s="4">
        <v>13</v>
      </c>
      <c r="I550" s="3">
        <v>5.4109999999999996</v>
      </c>
      <c r="J550" s="21">
        <v>5.5259303682099912</v>
      </c>
      <c r="K550" s="30">
        <f t="shared" si="26"/>
        <v>0.11493036820999158</v>
      </c>
      <c r="L550" s="3">
        <v>10.936930368209991</v>
      </c>
      <c r="M550" s="21">
        <v>65.831999999999994</v>
      </c>
    </row>
    <row r="551" spans="1:13" x14ac:dyDescent="0.45">
      <c r="A551" s="4" t="s">
        <v>312</v>
      </c>
      <c r="B551" s="4">
        <v>2019</v>
      </c>
      <c r="C551" s="5">
        <v>43806</v>
      </c>
      <c r="D551" s="4" t="s">
        <v>30</v>
      </c>
      <c r="E551" s="4" t="s">
        <v>424</v>
      </c>
      <c r="F551" s="4" t="s">
        <v>91</v>
      </c>
      <c r="G551" s="12">
        <f>(C551-VLOOKUP(E551,Riders!$A$2:$D$3458,4,FALSE))/365</f>
        <v>25.863013698630137</v>
      </c>
      <c r="H551" s="4">
        <v>14</v>
      </c>
      <c r="I551" s="3">
        <v>5.39</v>
      </c>
      <c r="J551" s="21">
        <v>5.5540787973673416</v>
      </c>
      <c r="K551" s="30">
        <f t="shared" si="26"/>
        <v>0.16407879736734188</v>
      </c>
      <c r="L551" s="3">
        <v>10.944078797367339</v>
      </c>
      <c r="M551" s="21">
        <v>65.789000000000001</v>
      </c>
    </row>
    <row r="552" spans="1:13" x14ac:dyDescent="0.45">
      <c r="A552" s="4" t="s">
        <v>312</v>
      </c>
      <c r="B552" s="4">
        <v>2019</v>
      </c>
      <c r="C552" s="5">
        <v>43806</v>
      </c>
      <c r="D552" s="4" t="s">
        <v>30</v>
      </c>
      <c r="E552" s="4" t="s">
        <v>228</v>
      </c>
      <c r="F552" s="4" t="s">
        <v>131</v>
      </c>
      <c r="G552" s="12">
        <f>(C552-VLOOKUP(E552,Riders!$A$2:$D$3458,4,FALSE))/365</f>
        <v>27.493150684931507</v>
      </c>
      <c r="H552" s="4">
        <v>15</v>
      </c>
      <c r="I552" s="3">
        <v>5.4589999999999996</v>
      </c>
      <c r="J552" s="21">
        <v>5.5650078392944646</v>
      </c>
      <c r="K552" s="30">
        <f t="shared" si="26"/>
        <v>0.106007839294465</v>
      </c>
      <c r="L552" s="3">
        <v>11.024007839294461</v>
      </c>
      <c r="M552" s="21">
        <v>65.311999999999998</v>
      </c>
    </row>
    <row r="553" spans="1:13" x14ac:dyDescent="0.45">
      <c r="A553" s="4" t="s">
        <v>312</v>
      </c>
      <c r="B553" s="4">
        <v>2019</v>
      </c>
      <c r="C553" s="5">
        <v>43806</v>
      </c>
      <c r="D553" s="4" t="s">
        <v>30</v>
      </c>
      <c r="E553" s="4" t="s">
        <v>411</v>
      </c>
      <c r="F553" s="4" t="s">
        <v>55</v>
      </c>
      <c r="G553" s="12">
        <f>(C553-VLOOKUP(E553,Riders!$A$2:$D$3458,4,FALSE))/365</f>
        <v>29.4</v>
      </c>
      <c r="H553" s="4">
        <v>16</v>
      </c>
      <c r="I553" s="3">
        <v>5.4139999999999997</v>
      </c>
      <c r="J553" s="21">
        <v>5.6199754494046257</v>
      </c>
      <c r="K553" s="30">
        <f t="shared" si="26"/>
        <v>0.20597544940462598</v>
      </c>
      <c r="L553" s="3">
        <v>11.033975449404631</v>
      </c>
      <c r="M553" s="21">
        <v>65.253</v>
      </c>
    </row>
    <row r="554" spans="1:13" x14ac:dyDescent="0.45">
      <c r="A554" s="4" t="s">
        <v>312</v>
      </c>
      <c r="B554" s="4">
        <v>2019</v>
      </c>
      <c r="C554" s="5">
        <v>43806</v>
      </c>
      <c r="D554" s="4" t="s">
        <v>30</v>
      </c>
      <c r="E554" s="4" t="s">
        <v>386</v>
      </c>
      <c r="F554" s="4" t="s">
        <v>64</v>
      </c>
      <c r="G554" s="12">
        <f>(C554-VLOOKUP(E554,Riders!$A$2:$D$3458,4,FALSE))/365</f>
        <v>29.67945205479452</v>
      </c>
      <c r="H554" s="4">
        <v>17</v>
      </c>
      <c r="I554" s="3">
        <v>5.4829999999999997</v>
      </c>
      <c r="J554" s="21">
        <v>5.6329142839498543</v>
      </c>
      <c r="K554" s="30">
        <f t="shared" si="26"/>
        <v>0.14991428394985462</v>
      </c>
      <c r="L554" s="3">
        <v>11.11591428394985</v>
      </c>
      <c r="M554" s="21">
        <v>64.772000000000006</v>
      </c>
    </row>
    <row r="555" spans="1:13" x14ac:dyDescent="0.45">
      <c r="A555" s="4" t="s">
        <v>312</v>
      </c>
      <c r="B555" s="4">
        <v>2019</v>
      </c>
      <c r="C555" s="5">
        <v>43806</v>
      </c>
      <c r="D555" s="4" t="s">
        <v>30</v>
      </c>
      <c r="E555" s="4" t="s">
        <v>426</v>
      </c>
      <c r="F555" s="4" t="s">
        <v>427</v>
      </c>
      <c r="G555" s="12">
        <f>(C555-VLOOKUP(E555,Riders!$A$2:$D$3458,4,FALSE))/365</f>
        <v>21.638356164383563</v>
      </c>
      <c r="H555" s="4">
        <v>18</v>
      </c>
      <c r="I555" s="3">
        <v>5.4880000000000004</v>
      </c>
      <c r="J555" s="21">
        <v>5.6299740580605304</v>
      </c>
      <c r="K555" s="30">
        <f t="shared" si="26"/>
        <v>0.14197405806052998</v>
      </c>
      <c r="L555" s="3">
        <v>11.117974058060531</v>
      </c>
      <c r="M555" s="21">
        <v>64.760000000000005</v>
      </c>
    </row>
    <row r="556" spans="1:13" x14ac:dyDescent="0.45">
      <c r="A556" s="4" t="s">
        <v>312</v>
      </c>
      <c r="B556" s="4">
        <v>2019</v>
      </c>
      <c r="C556" s="5">
        <v>43806</v>
      </c>
      <c r="D556" s="4" t="s">
        <v>30</v>
      </c>
      <c r="E556" s="4" t="s">
        <v>367</v>
      </c>
      <c r="F556" s="4" t="s">
        <v>121</v>
      </c>
      <c r="G556" s="12">
        <f>(C556-VLOOKUP(E556,Riders!$A$2:$D$3458,4,FALSE))/365</f>
        <v>28.706849315068492</v>
      </c>
      <c r="H556" s="4">
        <v>19</v>
      </c>
      <c r="I556" s="3">
        <v>5.5049999999999999</v>
      </c>
      <c r="J556" s="21">
        <v>5.6429267952807107</v>
      </c>
      <c r="K556" s="30">
        <f t="shared" si="26"/>
        <v>0.13792679528071083</v>
      </c>
      <c r="L556" s="3">
        <v>11.147926795280711</v>
      </c>
      <c r="M556" s="21">
        <v>64.585999999999999</v>
      </c>
    </row>
    <row r="557" spans="1:13" x14ac:dyDescent="0.45">
      <c r="A557" s="4" t="s">
        <v>312</v>
      </c>
      <c r="B557" s="4">
        <v>2019</v>
      </c>
      <c r="C557" s="5">
        <v>43806</v>
      </c>
      <c r="D557" s="4" t="s">
        <v>30</v>
      </c>
      <c r="E557" s="4" t="s">
        <v>375</v>
      </c>
      <c r="F557" s="4" t="s">
        <v>413</v>
      </c>
      <c r="G557" s="12">
        <f>(C557-VLOOKUP(E557,Riders!$A$2:$D$3458,4,FALSE))/365</f>
        <v>25.901369863013699</v>
      </c>
      <c r="H557" s="4">
        <v>20</v>
      </c>
      <c r="I557" s="3">
        <v>5.476</v>
      </c>
      <c r="J557" s="21">
        <v>5.6840223200446394</v>
      </c>
      <c r="K557" s="30">
        <f t="shared" si="26"/>
        <v>0.20802232004463939</v>
      </c>
      <c r="L557" s="3">
        <v>11.160022320044639</v>
      </c>
      <c r="M557" s="21">
        <v>64.516000000000005</v>
      </c>
    </row>
    <row r="558" spans="1:13" x14ac:dyDescent="0.45">
      <c r="A558" s="4" t="s">
        <v>312</v>
      </c>
      <c r="B558" s="4">
        <v>2019</v>
      </c>
      <c r="C558" s="5">
        <v>43806</v>
      </c>
      <c r="D558" s="4" t="s">
        <v>30</v>
      </c>
      <c r="E558" s="4" t="s">
        <v>368</v>
      </c>
      <c r="F558" s="4" t="s">
        <v>131</v>
      </c>
      <c r="G558" s="12">
        <f>(C558-VLOOKUP(E558,Riders!$A$2:$D$3458,4,FALSE))/365</f>
        <v>31.391780821917809</v>
      </c>
      <c r="H558" s="4">
        <v>21</v>
      </c>
      <c r="I558" s="3">
        <v>5.4850000000000003</v>
      </c>
      <c r="J558" s="21">
        <v>5.7020727159726539</v>
      </c>
      <c r="K558" s="30">
        <f t="shared" si="26"/>
        <v>0.21707271597265354</v>
      </c>
      <c r="L558" s="3">
        <v>11.187072715972651</v>
      </c>
      <c r="M558" s="21">
        <v>64.36</v>
      </c>
    </row>
    <row r="559" spans="1:13" x14ac:dyDescent="0.45">
      <c r="A559" s="4" t="s">
        <v>312</v>
      </c>
      <c r="B559" s="4">
        <v>2019</v>
      </c>
      <c r="C559" s="5">
        <v>43806</v>
      </c>
      <c r="D559" s="4" t="s">
        <v>30</v>
      </c>
      <c r="E559" s="4" t="s">
        <v>359</v>
      </c>
      <c r="F559" s="4" t="s">
        <v>43</v>
      </c>
      <c r="G559" s="12">
        <f>(C559-VLOOKUP(E559,Riders!$A$2:$D$3458,4,FALSE))/365</f>
        <v>29.013698630136986</v>
      </c>
      <c r="H559" s="4">
        <v>22</v>
      </c>
      <c r="I559" s="3">
        <v>5.4740000000000002</v>
      </c>
      <c r="J559" s="21">
        <v>5.7179418019026311</v>
      </c>
      <c r="K559" s="30">
        <f t="shared" si="26"/>
        <v>0.24394180190263093</v>
      </c>
      <c r="L559" s="3">
        <v>11.19194180190263</v>
      </c>
      <c r="M559" s="21">
        <v>64.331999999999994</v>
      </c>
    </row>
    <row r="560" spans="1:13" x14ac:dyDescent="0.45">
      <c r="A560" s="4" t="s">
        <v>312</v>
      </c>
      <c r="B560" s="4">
        <v>2019</v>
      </c>
      <c r="C560" s="5">
        <v>43806</v>
      </c>
      <c r="D560" s="4" t="s">
        <v>30</v>
      </c>
      <c r="E560" s="4" t="s">
        <v>387</v>
      </c>
      <c r="F560" s="4" t="s">
        <v>58</v>
      </c>
      <c r="G560" s="12">
        <f>(C560-VLOOKUP(E560,Riders!$A$2:$D$3458,4,FALSE))/365</f>
        <v>22.80821917808219</v>
      </c>
      <c r="H560" s="4">
        <v>23</v>
      </c>
      <c r="I560" s="3">
        <v>5.5460000000000003</v>
      </c>
      <c r="J560" s="21">
        <v>5.7600000314055562</v>
      </c>
      <c r="K560" s="30">
        <f t="shared" si="26"/>
        <v>0.2140000314055559</v>
      </c>
      <c r="L560" s="3">
        <v>11.30600003140556</v>
      </c>
      <c r="M560" s="21">
        <v>63.683</v>
      </c>
    </row>
    <row r="561" spans="1:13" x14ac:dyDescent="0.45">
      <c r="A561" s="4" t="s">
        <v>312</v>
      </c>
      <c r="B561" s="4">
        <v>2019</v>
      </c>
      <c r="C561" s="5">
        <v>43806</v>
      </c>
      <c r="D561" s="4" t="s">
        <v>30</v>
      </c>
      <c r="E561" s="4" t="s">
        <v>428</v>
      </c>
      <c r="F561" s="4" t="s">
        <v>429</v>
      </c>
      <c r="G561" s="12">
        <f>(C561-VLOOKUP(E561,Riders!$A$2:$D$3458,4,FALSE))/365</f>
        <v>32.030136986301372</v>
      </c>
      <c r="H561" s="4">
        <v>24</v>
      </c>
      <c r="I561" s="3">
        <v>5.5220000000000002</v>
      </c>
      <c r="J561" s="21">
        <v>5.79306160422429</v>
      </c>
      <c r="K561" s="30">
        <f t="shared" si="26"/>
        <v>0.27106160422428971</v>
      </c>
      <c r="L561" s="3">
        <v>11.31506160422429</v>
      </c>
      <c r="M561" s="21">
        <v>63.631999999999998</v>
      </c>
    </row>
    <row r="562" spans="1:13" x14ac:dyDescent="0.45">
      <c r="A562" s="4" t="s">
        <v>312</v>
      </c>
      <c r="B562" s="4">
        <v>2019</v>
      </c>
      <c r="C562" s="5">
        <v>43806</v>
      </c>
      <c r="D562" s="4" t="s">
        <v>30</v>
      </c>
      <c r="E562" s="45" t="s">
        <v>353</v>
      </c>
      <c r="F562" s="4" t="s">
        <v>143</v>
      </c>
      <c r="G562" s="12">
        <f>(C562-VLOOKUP(E562,Riders!$A$2:$D$3458,4,FALSE))/365</f>
        <v>31.413698630136988</v>
      </c>
      <c r="H562" s="4">
        <v>25</v>
      </c>
      <c r="I562" s="3">
        <v>5.5940000000000003</v>
      </c>
      <c r="J562" s="21">
        <v>5.7710713473923478</v>
      </c>
      <c r="K562" s="30">
        <f t="shared" si="26"/>
        <v>0.17707134739234753</v>
      </c>
      <c r="L562" s="3">
        <v>11.36507134739235</v>
      </c>
      <c r="M562" s="21">
        <v>63.351999999999997</v>
      </c>
    </row>
    <row r="563" spans="1:13" x14ac:dyDescent="0.45">
      <c r="A563" s="4" t="s">
        <v>312</v>
      </c>
      <c r="B563" s="4">
        <v>2019</v>
      </c>
      <c r="C563" s="5">
        <v>43806</v>
      </c>
      <c r="D563" s="4" t="s">
        <v>30</v>
      </c>
      <c r="E563" s="45" t="s">
        <v>447</v>
      </c>
      <c r="F563" s="45" t="s">
        <v>58</v>
      </c>
      <c r="G563" s="12">
        <f>(C563-VLOOKUP(E563,Riders!$A$2:$D$3458,4,FALSE))/365</f>
        <v>19.473972602739725</v>
      </c>
      <c r="H563" s="45">
        <v>26</v>
      </c>
      <c r="I563">
        <v>5.6070000000000002</v>
      </c>
      <c r="J563" s="86">
        <v>5.7909958523959544</v>
      </c>
      <c r="K563" s="30">
        <f t="shared" si="26"/>
        <v>0.18399585239595417</v>
      </c>
      <c r="L563">
        <v>11.397995852395949</v>
      </c>
      <c r="M563" s="86">
        <v>63.168999999999997</v>
      </c>
    </row>
    <row r="564" spans="1:13" x14ac:dyDescent="0.45">
      <c r="A564" s="4" t="s">
        <v>312</v>
      </c>
      <c r="B564" s="4">
        <v>2019</v>
      </c>
      <c r="C564" s="5">
        <v>43806</v>
      </c>
      <c r="D564" s="4" t="s">
        <v>30</v>
      </c>
      <c r="E564" s="45" t="s">
        <v>435</v>
      </c>
      <c r="F564" s="45" t="s">
        <v>363</v>
      </c>
      <c r="G564" s="12">
        <f>(C564-VLOOKUP(E564,Riders!$A$2:$D$3458,4,FALSE))/365</f>
        <v>21.12876712328767</v>
      </c>
      <c r="H564" s="45">
        <v>27</v>
      </c>
      <c r="I564">
        <v>5.585</v>
      </c>
      <c r="J564" s="86">
        <v>5.8470191803877354</v>
      </c>
      <c r="K564" s="30">
        <f t="shared" si="26"/>
        <v>0.26201918038773542</v>
      </c>
      <c r="L564">
        <v>11.432019180387741</v>
      </c>
      <c r="M564" s="86">
        <v>62.981000000000002</v>
      </c>
    </row>
    <row r="565" spans="1:13" x14ac:dyDescent="0.45">
      <c r="A565" s="4" t="s">
        <v>312</v>
      </c>
      <c r="B565" s="4">
        <v>2019</v>
      </c>
      <c r="C565" s="5">
        <v>43806</v>
      </c>
      <c r="D565" s="4" t="s">
        <v>30</v>
      </c>
      <c r="E565" s="45" t="s">
        <v>262</v>
      </c>
      <c r="F565" s="45" t="s">
        <v>46</v>
      </c>
      <c r="G565" s="12">
        <f>(C565-VLOOKUP(E565,Riders!$A$2:$D$3458,4,FALSE))/365</f>
        <v>23.169863013698631</v>
      </c>
      <c r="H565" s="45">
        <v>28</v>
      </c>
      <c r="I565">
        <v>5.6349999999999998</v>
      </c>
      <c r="J565" s="86">
        <v>5.8409324195090857</v>
      </c>
      <c r="K565" s="30">
        <f t="shared" si="26"/>
        <v>0.20593241950908592</v>
      </c>
      <c r="L565">
        <v>11.475932419509091</v>
      </c>
      <c r="M565" s="86">
        <v>62.74</v>
      </c>
    </row>
    <row r="566" spans="1:13" x14ac:dyDescent="0.45">
      <c r="A566" s="4" t="s">
        <v>312</v>
      </c>
      <c r="B566" s="4">
        <v>2019</v>
      </c>
      <c r="C566" s="5">
        <v>43806</v>
      </c>
      <c r="D566" s="4" t="s">
        <v>30</v>
      </c>
      <c r="E566" s="45" t="s">
        <v>439</v>
      </c>
      <c r="F566" s="45" t="s">
        <v>265</v>
      </c>
      <c r="G566" s="12">
        <f>(C566-VLOOKUP(E566,Riders!$A$2:$D$3458,4,FALSE))/365</f>
        <v>21.893150684931506</v>
      </c>
      <c r="H566" s="45">
        <v>29</v>
      </c>
      <c r="I566">
        <v>5.6970000000000001</v>
      </c>
      <c r="J566" s="86">
        <v>5.8899260850673487</v>
      </c>
      <c r="K566" s="30">
        <f t="shared" si="26"/>
        <v>0.19292608506734865</v>
      </c>
      <c r="L566">
        <v>11.586926085067351</v>
      </c>
      <c r="M566" s="86">
        <v>62.139000000000003</v>
      </c>
    </row>
    <row r="567" spans="1:13" x14ac:dyDescent="0.45">
      <c r="A567" s="4" t="s">
        <v>312</v>
      </c>
      <c r="B567" s="4">
        <v>2019</v>
      </c>
      <c r="C567" s="5">
        <v>43806</v>
      </c>
      <c r="D567" s="4" t="s">
        <v>30</v>
      </c>
      <c r="E567" s="45" t="s">
        <v>434</v>
      </c>
      <c r="F567" s="45" t="s">
        <v>223</v>
      </c>
      <c r="G567" s="12">
        <f>(C567-VLOOKUP(E567,Riders!$A$2:$D$3458,4,FALSE))/365</f>
        <v>22.715068493150685</v>
      </c>
      <c r="H567" s="45">
        <v>30</v>
      </c>
      <c r="I567">
        <v>5.7910000000000004</v>
      </c>
      <c r="J567" s="86">
        <v>5.976974764231894</v>
      </c>
      <c r="K567" s="30">
        <f t="shared" si="26"/>
        <v>0.18597476423189363</v>
      </c>
      <c r="L567">
        <v>11.767974764231891</v>
      </c>
      <c r="M567" s="86">
        <v>61.183</v>
      </c>
    </row>
    <row r="568" spans="1:13" x14ac:dyDescent="0.45">
      <c r="A568" s="1" t="s">
        <v>306</v>
      </c>
      <c r="B568" s="1">
        <v>2019</v>
      </c>
      <c r="C568" s="2">
        <v>43813</v>
      </c>
      <c r="D568" s="1" t="s">
        <v>30</v>
      </c>
      <c r="E568" s="41" t="s">
        <v>344</v>
      </c>
      <c r="F568" s="41" t="s">
        <v>55</v>
      </c>
      <c r="G568" s="12">
        <f>(C568-VLOOKUP(E568,Riders!$A$2:$D$3458,4,FALSE))/365</f>
        <v>32.613698630136987</v>
      </c>
      <c r="H568" s="41">
        <v>1</v>
      </c>
      <c r="I568">
        <v>5.1360000000000001</v>
      </c>
      <c r="J568" s="86">
        <v>5.2510623368004969</v>
      </c>
      <c r="K568" s="30">
        <f t="shared" si="26"/>
        <v>0.11506233680049682</v>
      </c>
      <c r="L568">
        <v>10.387062336800501</v>
      </c>
      <c r="M568" s="86">
        <v>69.316999999999993</v>
      </c>
    </row>
    <row r="569" spans="1:13" x14ac:dyDescent="0.45">
      <c r="A569" s="1" t="s">
        <v>306</v>
      </c>
      <c r="B569" s="1">
        <v>2019</v>
      </c>
      <c r="C569" s="2">
        <v>43813</v>
      </c>
      <c r="D569" s="1" t="s">
        <v>30</v>
      </c>
      <c r="E569" s="41" t="s">
        <v>343</v>
      </c>
      <c r="F569" s="41" t="s">
        <v>91</v>
      </c>
      <c r="G569" s="12">
        <f>(C569-VLOOKUP(E569,Riders!$A$2:$D$3458,4,FALSE))/365</f>
        <v>29.063013698630137</v>
      </c>
      <c r="H569" s="41">
        <v>2</v>
      </c>
      <c r="I569">
        <v>5.2210000000000001</v>
      </c>
      <c r="J569" s="86">
        <v>5.3039309301407691</v>
      </c>
      <c r="K569" s="30">
        <f t="shared" si="26"/>
        <v>8.2930930140769021E-2</v>
      </c>
      <c r="L569">
        <v>10.524930930140769</v>
      </c>
      <c r="M569" s="86">
        <v>68.409000000000006</v>
      </c>
    </row>
    <row r="570" spans="1:13" x14ac:dyDescent="0.45">
      <c r="A570" s="1" t="s">
        <v>306</v>
      </c>
      <c r="B570" s="1">
        <v>2019</v>
      </c>
      <c r="C570" s="2">
        <v>43813</v>
      </c>
      <c r="D570" s="1" t="s">
        <v>30</v>
      </c>
      <c r="E570" s="41" t="s">
        <v>425</v>
      </c>
      <c r="F570" s="41" t="s">
        <v>444</v>
      </c>
      <c r="G570" s="12">
        <f>(C570-VLOOKUP(E570,Riders!$A$2:$D$3458,4,FALSE))/365</f>
        <v>26.065753424657533</v>
      </c>
      <c r="H570" s="41">
        <v>3</v>
      </c>
      <c r="I570">
        <v>5.2370000000000001</v>
      </c>
      <c r="J570" s="86">
        <v>5.3640188757030529</v>
      </c>
      <c r="K570" s="30">
        <f t="shared" si="26"/>
        <v>0.12701887570305281</v>
      </c>
      <c r="L570">
        <v>10.601018875703049</v>
      </c>
      <c r="M570" s="86">
        <v>67.918000000000006</v>
      </c>
    </row>
    <row r="571" spans="1:13" x14ac:dyDescent="0.45">
      <c r="A571" s="1" t="s">
        <v>306</v>
      </c>
      <c r="B571" s="1">
        <v>2019</v>
      </c>
      <c r="C571" s="2">
        <v>43813</v>
      </c>
      <c r="D571" s="1" t="s">
        <v>30</v>
      </c>
      <c r="E571" s="41" t="s">
        <v>351</v>
      </c>
      <c r="F571" s="41" t="s">
        <v>282</v>
      </c>
      <c r="G571" s="12">
        <f>(C571-VLOOKUP(E571,Riders!$A$2:$D$3458,4,FALSE))/365</f>
        <v>26.87123287671233</v>
      </c>
      <c r="H571" s="41">
        <v>4</v>
      </c>
      <c r="I571">
        <v>5.2629999999999999</v>
      </c>
      <c r="J571" s="86">
        <v>5.3400483764082178</v>
      </c>
      <c r="K571" s="30">
        <f t="shared" si="26"/>
        <v>7.7048376408217933E-2</v>
      </c>
      <c r="L571">
        <v>10.60304837640822</v>
      </c>
      <c r="M571" s="86">
        <v>67.905000000000001</v>
      </c>
    </row>
    <row r="572" spans="1:13" x14ac:dyDescent="0.45">
      <c r="A572" s="1" t="s">
        <v>306</v>
      </c>
      <c r="B572" s="1">
        <v>2019</v>
      </c>
      <c r="C572" s="2">
        <v>43813</v>
      </c>
      <c r="D572" s="1" t="s">
        <v>30</v>
      </c>
      <c r="E572" s="41" t="s">
        <v>418</v>
      </c>
      <c r="F572" s="41" t="s">
        <v>96</v>
      </c>
      <c r="G572" s="12">
        <f>(C572-VLOOKUP(E572,Riders!$A$2:$D$3458,4,FALSE))/365</f>
        <v>21.561643835616437</v>
      </c>
      <c r="H572" s="41">
        <v>5</v>
      </c>
      <c r="I572">
        <v>5.2450000000000001</v>
      </c>
      <c r="J572" s="86">
        <v>5.3669561372479668</v>
      </c>
      <c r="K572" s="30">
        <f t="shared" si="26"/>
        <v>0.12195613724796672</v>
      </c>
      <c r="L572">
        <v>10.61195613724797</v>
      </c>
      <c r="M572" s="86">
        <v>67.847999999999999</v>
      </c>
    </row>
    <row r="573" spans="1:13" x14ac:dyDescent="0.45">
      <c r="A573" s="1" t="s">
        <v>306</v>
      </c>
      <c r="B573" s="1">
        <v>2019</v>
      </c>
      <c r="C573" s="2">
        <v>43813</v>
      </c>
      <c r="D573" s="1" t="s">
        <v>30</v>
      </c>
      <c r="E573" s="41" t="s">
        <v>354</v>
      </c>
      <c r="F573" s="41" t="s">
        <v>121</v>
      </c>
      <c r="G573" s="12">
        <f>(C573-VLOOKUP(E573,Riders!$A$2:$D$3458,4,FALSE))/365</f>
        <v>24.356164383561644</v>
      </c>
      <c r="H573" s="41">
        <v>6</v>
      </c>
      <c r="I573">
        <v>5.2729999999999997</v>
      </c>
      <c r="J573" s="86">
        <v>5.3829318020364676</v>
      </c>
      <c r="K573" s="30">
        <f t="shared" si="26"/>
        <v>0.10993180203646791</v>
      </c>
      <c r="L573">
        <v>10.65593180203647</v>
      </c>
      <c r="M573" s="86">
        <v>67.567999999999998</v>
      </c>
    </row>
    <row r="574" spans="1:13" x14ac:dyDescent="0.45">
      <c r="A574" s="1" t="s">
        <v>306</v>
      </c>
      <c r="B574" s="1">
        <v>2019</v>
      </c>
      <c r="C574" s="2">
        <v>43813</v>
      </c>
      <c r="D574" s="1" t="s">
        <v>30</v>
      </c>
      <c r="E574" s="41" t="s">
        <v>349</v>
      </c>
      <c r="F574" s="41" t="s">
        <v>91</v>
      </c>
      <c r="G574" s="12">
        <f>(C574-VLOOKUP(E574,Riders!$A$2:$D$3458,4,FALSE))/365</f>
        <v>31.920547945205481</v>
      </c>
      <c r="H574" s="41">
        <v>7</v>
      </c>
      <c r="I574">
        <v>5.2629999999999999</v>
      </c>
      <c r="J574" s="86">
        <v>5.3959290737094552</v>
      </c>
      <c r="K574" s="30">
        <f t="shared" si="26"/>
        <v>0.13292907370945528</v>
      </c>
      <c r="L574">
        <v>10.65892907370946</v>
      </c>
      <c r="M574" s="86">
        <v>67.549000000000007</v>
      </c>
    </row>
    <row r="575" spans="1:13" x14ac:dyDescent="0.45">
      <c r="A575" s="1" t="s">
        <v>306</v>
      </c>
      <c r="B575" s="1">
        <v>2019</v>
      </c>
      <c r="C575" s="2">
        <v>43813</v>
      </c>
      <c r="D575" s="1" t="s">
        <v>30</v>
      </c>
      <c r="E575" s="41" t="s">
        <v>348</v>
      </c>
      <c r="F575" s="41" t="s">
        <v>37</v>
      </c>
      <c r="G575" s="12">
        <f>(C575-VLOOKUP(E575,Riders!$A$2:$D$3458,4,FALSE))/365</f>
        <v>30.098630136986301</v>
      </c>
      <c r="H575" s="41">
        <v>8</v>
      </c>
      <c r="I575">
        <v>5.31</v>
      </c>
      <c r="J575" s="86">
        <v>5.3969565476013459</v>
      </c>
      <c r="K575" s="30">
        <f t="shared" si="26"/>
        <v>8.6956547601346301E-2</v>
      </c>
      <c r="L575">
        <v>10.706956547601351</v>
      </c>
      <c r="M575" s="86">
        <v>67.245999999999995</v>
      </c>
    </row>
    <row r="576" spans="1:13" x14ac:dyDescent="0.45">
      <c r="A576" s="1" t="s">
        <v>306</v>
      </c>
      <c r="B576" s="1">
        <v>2019</v>
      </c>
      <c r="C576" s="2">
        <v>43813</v>
      </c>
      <c r="D576" s="1" t="s">
        <v>30</v>
      </c>
      <c r="E576" s="41" t="s">
        <v>366</v>
      </c>
      <c r="F576" s="41" t="s">
        <v>143</v>
      </c>
      <c r="G576" s="12">
        <f>(C576-VLOOKUP(E576,Riders!$A$2:$D$3458,4,FALSE))/365</f>
        <v>23.660273972602738</v>
      </c>
      <c r="H576" s="41">
        <v>9</v>
      </c>
      <c r="I576">
        <v>5.3010000000000002</v>
      </c>
      <c r="J576" s="86">
        <v>5.4209442458899204</v>
      </c>
      <c r="K576" s="30">
        <f t="shared" si="26"/>
        <v>0.11994424588992025</v>
      </c>
      <c r="L576">
        <v>10.721944245889921</v>
      </c>
      <c r="M576" s="86">
        <v>67.152000000000001</v>
      </c>
    </row>
    <row r="577" spans="1:13" x14ac:dyDescent="0.45">
      <c r="A577" s="1" t="s">
        <v>306</v>
      </c>
      <c r="B577" s="1">
        <v>2019</v>
      </c>
      <c r="C577" s="2">
        <v>43813</v>
      </c>
      <c r="D577" s="1" t="s">
        <v>30</v>
      </c>
      <c r="E577" s="41" t="s">
        <v>397</v>
      </c>
      <c r="F577" s="41" t="s">
        <v>177</v>
      </c>
      <c r="G577" s="12">
        <f>(C577-VLOOKUP(E577,Riders!$A$2:$D$3458,4,FALSE))/365</f>
        <v>27.068493150684933</v>
      </c>
      <c r="H577" s="41">
        <v>10</v>
      </c>
      <c r="I577">
        <v>5.3109999999999999</v>
      </c>
      <c r="J577" s="86">
        <v>5.4510101043317096</v>
      </c>
      <c r="K577" s="30">
        <f t="shared" si="26"/>
        <v>0.14001010433170968</v>
      </c>
      <c r="L577">
        <v>10.76201010433171</v>
      </c>
      <c r="M577" s="86">
        <v>66.902000000000001</v>
      </c>
    </row>
    <row r="578" spans="1:13" x14ac:dyDescent="0.45">
      <c r="A578" s="1" t="s">
        <v>306</v>
      </c>
      <c r="B578" s="1">
        <v>2019</v>
      </c>
      <c r="C578" s="2">
        <v>43813</v>
      </c>
      <c r="D578" s="1" t="s">
        <v>30</v>
      </c>
      <c r="E578" s="41" t="s">
        <v>378</v>
      </c>
      <c r="F578" s="41" t="s">
        <v>37</v>
      </c>
      <c r="G578" s="12">
        <f>(C578-VLOOKUP(E578,Riders!$A$2:$D$3458,4,FALSE))/365</f>
        <v>22.572602739726026</v>
      </c>
      <c r="H578" s="41">
        <v>11</v>
      </c>
      <c r="I578">
        <v>5.3479999999999999</v>
      </c>
      <c r="J578" s="86">
        <v>5.4559974790672561</v>
      </c>
      <c r="K578" s="30">
        <f t="shared" si="26"/>
        <v>0.10799747906725621</v>
      </c>
      <c r="L578">
        <v>10.803997479067259</v>
      </c>
      <c r="M578" s="86">
        <v>66.641999999999996</v>
      </c>
    </row>
    <row r="579" spans="1:13" x14ac:dyDescent="0.45">
      <c r="A579" s="1" t="s">
        <v>306</v>
      </c>
      <c r="B579" s="1">
        <v>2019</v>
      </c>
      <c r="C579" s="2">
        <v>43813</v>
      </c>
      <c r="D579" s="1" t="s">
        <v>30</v>
      </c>
      <c r="E579" s="41" t="s">
        <v>419</v>
      </c>
      <c r="F579" s="41" t="s">
        <v>177</v>
      </c>
      <c r="G579" s="12">
        <f>(C579-VLOOKUP(E579,Riders!$A$2:$D$3458,4,FALSE))/365</f>
        <v>24.246575342465754</v>
      </c>
      <c r="H579" s="41">
        <v>12</v>
      </c>
      <c r="I579">
        <v>5.3109999999999999</v>
      </c>
      <c r="J579" s="86">
        <v>5.4999731377348002</v>
      </c>
      <c r="K579" s="30">
        <f t="shared" si="26"/>
        <v>0.18897313773480029</v>
      </c>
      <c r="L579">
        <v>10.8109731377348</v>
      </c>
      <c r="M579" s="86">
        <v>66.599000000000004</v>
      </c>
    </row>
    <row r="580" spans="1:13" x14ac:dyDescent="0.45">
      <c r="A580" s="1" t="s">
        <v>306</v>
      </c>
      <c r="B580" s="1">
        <v>2019</v>
      </c>
      <c r="C580" s="2">
        <v>43813</v>
      </c>
      <c r="D580" s="1" t="s">
        <v>30</v>
      </c>
      <c r="E580" s="41" t="s">
        <v>403</v>
      </c>
      <c r="F580" s="41" t="s">
        <v>61</v>
      </c>
      <c r="G580" s="12">
        <f>(C580-VLOOKUP(E580,Riders!$A$2:$D$3458,4,FALSE))/365</f>
        <v>22.761643835616439</v>
      </c>
      <c r="H580" s="41">
        <v>13</v>
      </c>
      <c r="I580">
        <v>5.3730000000000002</v>
      </c>
      <c r="J580" s="86">
        <v>5.4589542650819913</v>
      </c>
      <c r="K580" s="30">
        <f t="shared" si="26"/>
        <v>8.595426508199111E-2</v>
      </c>
      <c r="L580">
        <v>10.83195426508199</v>
      </c>
      <c r="M580" s="86">
        <v>66.47</v>
      </c>
    </row>
    <row r="581" spans="1:13" x14ac:dyDescent="0.45">
      <c r="A581" s="1" t="s">
        <v>306</v>
      </c>
      <c r="B581" s="1">
        <v>2019</v>
      </c>
      <c r="C581" s="2">
        <v>43813</v>
      </c>
      <c r="D581" s="1" t="s">
        <v>30</v>
      </c>
      <c r="E581" s="41" t="s">
        <v>358</v>
      </c>
      <c r="F581" s="41" t="s">
        <v>79</v>
      </c>
      <c r="G581" s="12">
        <f>(C581-VLOOKUP(E581,Riders!$A$2:$D$3458,4,FALSE))/365</f>
        <v>26.887671232876713</v>
      </c>
      <c r="H581" s="41">
        <v>14</v>
      </c>
      <c r="I581">
        <v>5.3650000000000002</v>
      </c>
      <c r="J581" s="86">
        <v>5.4889986432501701</v>
      </c>
      <c r="K581" s="30">
        <f t="shared" si="26"/>
        <v>0.12399864325016985</v>
      </c>
      <c r="L581">
        <v>10.85399864325017</v>
      </c>
      <c r="M581" s="86">
        <v>66.334999999999994</v>
      </c>
    </row>
    <row r="582" spans="1:13" x14ac:dyDescent="0.45">
      <c r="A582" s="1" t="s">
        <v>306</v>
      </c>
      <c r="B582" s="1">
        <v>2019</v>
      </c>
      <c r="C582" s="2">
        <v>43813</v>
      </c>
      <c r="D582" s="1" t="s">
        <v>30</v>
      </c>
      <c r="E582" s="41" t="s">
        <v>375</v>
      </c>
      <c r="F582" s="41" t="s">
        <v>413</v>
      </c>
      <c r="G582" s="12">
        <f>(C582-VLOOKUP(E582,Riders!$A$2:$D$3458,4,FALSE))/365</f>
        <v>25.920547945205481</v>
      </c>
      <c r="H582" s="41">
        <v>15</v>
      </c>
      <c r="I582">
        <v>5.43</v>
      </c>
      <c r="J582" s="86">
        <v>5.4500773694390716</v>
      </c>
      <c r="K582" s="30">
        <f t="shared" si="26"/>
        <v>2.0077369439071902E-2</v>
      </c>
      <c r="L582">
        <v>10.88007736943907</v>
      </c>
      <c r="M582" s="86">
        <v>66.176000000000002</v>
      </c>
    </row>
    <row r="583" spans="1:13" x14ac:dyDescent="0.45">
      <c r="A583" s="1" t="s">
        <v>306</v>
      </c>
      <c r="B583" s="1">
        <v>2019</v>
      </c>
      <c r="C583" s="2">
        <v>43813</v>
      </c>
      <c r="D583" s="1" t="s">
        <v>30</v>
      </c>
      <c r="E583" s="41" t="s">
        <v>399</v>
      </c>
      <c r="F583" s="41" t="s">
        <v>49</v>
      </c>
      <c r="G583" s="12">
        <f>(C583-VLOOKUP(E583,Riders!$A$2:$D$3458,4,FALSE))/365</f>
        <v>25.342465753424658</v>
      </c>
      <c r="H583" s="41">
        <v>16</v>
      </c>
      <c r="I583">
        <v>5.383</v>
      </c>
      <c r="J583" s="86">
        <v>5.4990506619914159</v>
      </c>
      <c r="K583" s="30">
        <f t="shared" si="26"/>
        <v>0.11605066199141589</v>
      </c>
      <c r="L583">
        <v>10.882050661991419</v>
      </c>
      <c r="M583" s="86">
        <v>66.164000000000001</v>
      </c>
    </row>
    <row r="584" spans="1:13" x14ac:dyDescent="0.45">
      <c r="A584" s="1" t="s">
        <v>306</v>
      </c>
      <c r="B584" s="1">
        <v>2019</v>
      </c>
      <c r="C584" s="2">
        <v>43813</v>
      </c>
      <c r="D584" s="1" t="s">
        <v>30</v>
      </c>
      <c r="E584" s="41" t="s">
        <v>379</v>
      </c>
      <c r="F584" s="41" t="s">
        <v>67</v>
      </c>
      <c r="G584" s="12">
        <f>(C584-VLOOKUP(E584,Riders!$A$2:$D$3458,4,FALSE))/365</f>
        <v>27.290410958904111</v>
      </c>
      <c r="H584" s="41">
        <v>17</v>
      </c>
      <c r="I584">
        <v>5.4</v>
      </c>
      <c r="J584" s="86">
        <v>5.4879748366803778</v>
      </c>
      <c r="K584" s="30">
        <f t="shared" si="26"/>
        <v>8.7974836680377422E-2</v>
      </c>
      <c r="L584">
        <v>10.88797483668038</v>
      </c>
      <c r="M584" s="86">
        <v>66.128</v>
      </c>
    </row>
    <row r="585" spans="1:13" x14ac:dyDescent="0.45">
      <c r="A585" s="1" t="s">
        <v>306</v>
      </c>
      <c r="B585" s="1">
        <v>2019</v>
      </c>
      <c r="C585" s="2">
        <v>43813</v>
      </c>
      <c r="D585" s="1" t="s">
        <v>30</v>
      </c>
      <c r="E585" s="41" t="s">
        <v>431</v>
      </c>
      <c r="F585" s="41" t="s">
        <v>187</v>
      </c>
      <c r="G585" s="12">
        <f>(C585-VLOOKUP(E585,Riders!$A$2:$D$3458,4,FALSE))/365</f>
        <v>21.290410958904111</v>
      </c>
      <c r="H585" s="41">
        <v>18</v>
      </c>
      <c r="I585">
        <v>5.4109999999999996</v>
      </c>
      <c r="J585" s="86">
        <v>5.5080172884440408</v>
      </c>
      <c r="K585" s="30">
        <f t="shared" si="26"/>
        <v>9.7017288444041228E-2</v>
      </c>
      <c r="L585">
        <v>10.91901728844404</v>
      </c>
      <c r="M585" s="86">
        <v>65.94</v>
      </c>
    </row>
    <row r="586" spans="1:13" x14ac:dyDescent="0.45">
      <c r="A586" s="1" t="s">
        <v>306</v>
      </c>
      <c r="B586" s="1">
        <v>2019</v>
      </c>
      <c r="C586" s="2">
        <v>43813</v>
      </c>
      <c r="D586" s="1" t="s">
        <v>30</v>
      </c>
      <c r="E586" s="41" t="s">
        <v>373</v>
      </c>
      <c r="F586" s="41" t="s">
        <v>440</v>
      </c>
      <c r="G586" s="12">
        <f>(C586-VLOOKUP(E586,Riders!$A$2:$D$3458,4,FALSE))/365</f>
        <v>20.764383561643836</v>
      </c>
      <c r="H586" s="41">
        <v>19</v>
      </c>
      <c r="I586">
        <v>5.3780000000000001</v>
      </c>
      <c r="J586" s="86">
        <v>5.5549446064139953</v>
      </c>
      <c r="K586" s="30">
        <f t="shared" si="26"/>
        <v>0.17694460641399523</v>
      </c>
      <c r="L586">
        <v>10.932944606414001</v>
      </c>
      <c r="M586" s="86">
        <v>65.855999999999995</v>
      </c>
    </row>
    <row r="587" spans="1:13" x14ac:dyDescent="0.45">
      <c r="A587" s="1" t="s">
        <v>306</v>
      </c>
      <c r="B587" s="1">
        <v>2019</v>
      </c>
      <c r="C587" s="2">
        <v>43813</v>
      </c>
      <c r="D587" s="1" t="s">
        <v>30</v>
      </c>
      <c r="E587" s="41" t="s">
        <v>411</v>
      </c>
      <c r="F587" s="41" t="s">
        <v>432</v>
      </c>
      <c r="G587" s="12">
        <f>(C587-VLOOKUP(E587,Riders!$A$2:$D$3458,4,FALSE))/365</f>
        <v>29.419178082191781</v>
      </c>
      <c r="H587" s="41">
        <v>20</v>
      </c>
      <c r="I587">
        <v>5.3949999999999996</v>
      </c>
      <c r="J587" s="86">
        <v>5.5600690017193379</v>
      </c>
      <c r="K587" s="30">
        <f t="shared" si="26"/>
        <v>0.16506900171933836</v>
      </c>
      <c r="L587">
        <v>10.955069001719339</v>
      </c>
      <c r="M587" s="86">
        <v>65.722999999999999</v>
      </c>
    </row>
    <row r="588" spans="1:13" x14ac:dyDescent="0.45">
      <c r="A588" s="1" t="s">
        <v>306</v>
      </c>
      <c r="B588" s="1">
        <v>2019</v>
      </c>
      <c r="C588" s="2">
        <v>43813</v>
      </c>
      <c r="D588" s="1" t="s">
        <v>30</v>
      </c>
      <c r="E588" s="41" t="s">
        <v>228</v>
      </c>
      <c r="F588" s="41" t="s">
        <v>131</v>
      </c>
      <c r="G588" s="12">
        <f>(C588-VLOOKUP(E588,Riders!$A$2:$D$3458,4,FALSE))/365</f>
        <v>27.512328767123286</v>
      </c>
      <c r="H588" s="41">
        <v>21</v>
      </c>
      <c r="I588">
        <v>5.4180000000000001</v>
      </c>
      <c r="J588" s="86">
        <v>5.5440742680531656</v>
      </c>
      <c r="K588" s="30">
        <f t="shared" si="26"/>
        <v>0.12607426805316546</v>
      </c>
      <c r="L588">
        <v>10.96207426805317</v>
      </c>
      <c r="M588" s="86">
        <v>65.680999999999997</v>
      </c>
    </row>
    <row r="589" spans="1:13" x14ac:dyDescent="0.45">
      <c r="A589" s="1" t="s">
        <v>306</v>
      </c>
      <c r="B589" s="1">
        <v>2019</v>
      </c>
      <c r="C589" s="2">
        <v>43813</v>
      </c>
      <c r="D589" s="1" t="s">
        <v>30</v>
      </c>
      <c r="E589" s="41" t="s">
        <v>426</v>
      </c>
      <c r="F589" s="41" t="s">
        <v>427</v>
      </c>
      <c r="G589" s="12">
        <f>(C589-VLOOKUP(E589,Riders!$A$2:$D$3458,4,FALSE))/365</f>
        <v>21.657534246575342</v>
      </c>
      <c r="H589" s="41">
        <v>22</v>
      </c>
      <c r="I589">
        <v>5.444</v>
      </c>
      <c r="J589" s="86">
        <v>5.585918654349924</v>
      </c>
      <c r="K589" s="30">
        <f t="shared" si="26"/>
        <v>0.14191865434992401</v>
      </c>
      <c r="L589">
        <v>11.02991865434992</v>
      </c>
      <c r="M589" s="86">
        <v>65.277000000000001</v>
      </c>
    </row>
    <row r="590" spans="1:13" x14ac:dyDescent="0.45">
      <c r="A590" s="1" t="s">
        <v>306</v>
      </c>
      <c r="B590" s="1">
        <v>2019</v>
      </c>
      <c r="C590" s="2">
        <v>43813</v>
      </c>
      <c r="D590" s="1" t="s">
        <v>30</v>
      </c>
      <c r="E590" s="41" t="s">
        <v>359</v>
      </c>
      <c r="F590" s="41" t="s">
        <v>43</v>
      </c>
      <c r="G590" s="12">
        <f>(C590-VLOOKUP(E590,Riders!$A$2:$D$3458,4,FALSE))/365</f>
        <v>29.032876712328768</v>
      </c>
      <c r="H590" s="41">
        <v>23</v>
      </c>
      <c r="I590">
        <v>5.4269999999999996</v>
      </c>
      <c r="J590" s="86">
        <v>5.6029186543499243</v>
      </c>
      <c r="K590" s="30">
        <f t="shared" si="26"/>
        <v>0.17591865434992471</v>
      </c>
      <c r="L590">
        <v>11.02991865434992</v>
      </c>
      <c r="M590" s="86">
        <v>65.277000000000001</v>
      </c>
    </row>
    <row r="591" spans="1:13" x14ac:dyDescent="0.45">
      <c r="A591" s="1" t="s">
        <v>306</v>
      </c>
      <c r="B591" s="1">
        <v>2019</v>
      </c>
      <c r="C591" s="2">
        <v>43813</v>
      </c>
      <c r="D591" s="1" t="s">
        <v>30</v>
      </c>
      <c r="E591" s="41" t="s">
        <v>386</v>
      </c>
      <c r="F591" s="41" t="s">
        <v>64</v>
      </c>
      <c r="G591" s="12">
        <f>(C591-VLOOKUP(E591,Riders!$A$2:$D$3458,4,FALSE))/365</f>
        <v>29.698630136986303</v>
      </c>
      <c r="H591" s="41">
        <v>24</v>
      </c>
      <c r="I591">
        <v>5.4610000000000003</v>
      </c>
      <c r="J591" s="86">
        <v>5.5709466789243844</v>
      </c>
      <c r="K591" s="30">
        <f t="shared" si="26"/>
        <v>0.10994667892438414</v>
      </c>
      <c r="L591">
        <v>11.031946678924379</v>
      </c>
      <c r="M591" s="86">
        <v>65.265000000000001</v>
      </c>
    </row>
    <row r="592" spans="1:13" x14ac:dyDescent="0.45">
      <c r="A592" s="1" t="s">
        <v>306</v>
      </c>
      <c r="B592" s="1">
        <v>2019</v>
      </c>
      <c r="C592" s="2">
        <v>43813</v>
      </c>
      <c r="D592" s="1" t="s">
        <v>30</v>
      </c>
      <c r="E592" s="41" t="s">
        <v>262</v>
      </c>
      <c r="F592" s="41" t="s">
        <v>46</v>
      </c>
      <c r="G592" s="12">
        <f>(C592-VLOOKUP(E592,Riders!$A$2:$D$3458,4,FALSE))/365</f>
        <v>23.18904109589041</v>
      </c>
      <c r="H592" s="41">
        <v>25</v>
      </c>
      <c r="I592">
        <v>5.4249999999999998</v>
      </c>
      <c r="J592" s="86">
        <v>5.6130352297291077</v>
      </c>
      <c r="K592" s="30">
        <f t="shared" si="26"/>
        <v>0.18803522972910791</v>
      </c>
      <c r="L592">
        <v>11.038035229729109</v>
      </c>
      <c r="M592" s="86">
        <v>65.228999999999999</v>
      </c>
    </row>
    <row r="593" spans="1:13" x14ac:dyDescent="0.45">
      <c r="A593" s="1" t="s">
        <v>306</v>
      </c>
      <c r="B593" s="1">
        <v>2019</v>
      </c>
      <c r="C593" s="2">
        <v>43813</v>
      </c>
      <c r="D593" s="1" t="s">
        <v>30</v>
      </c>
      <c r="E593" s="41" t="s">
        <v>368</v>
      </c>
      <c r="F593" s="41" t="s">
        <v>131</v>
      </c>
      <c r="G593" s="12">
        <f>(C593-VLOOKUP(E593,Riders!$A$2:$D$3458,4,FALSE))/365</f>
        <v>31.410958904109588</v>
      </c>
      <c r="H593" s="41">
        <v>26</v>
      </c>
      <c r="I593">
        <v>5.452</v>
      </c>
      <c r="J593" s="86">
        <v>5.6029831872130682</v>
      </c>
      <c r="K593" s="30">
        <f t="shared" si="26"/>
        <v>0.15098318721306825</v>
      </c>
      <c r="L593">
        <v>11.05498318721307</v>
      </c>
      <c r="M593" s="86">
        <v>65.129000000000005</v>
      </c>
    </row>
    <row r="594" spans="1:13" x14ac:dyDescent="0.45">
      <c r="A594" s="1" t="s">
        <v>306</v>
      </c>
      <c r="B594" s="1">
        <v>2019</v>
      </c>
      <c r="C594" s="2">
        <v>43813</v>
      </c>
      <c r="D594" s="1" t="s">
        <v>30</v>
      </c>
      <c r="E594" s="41" t="s">
        <v>367</v>
      </c>
      <c r="F594" s="41" t="s">
        <v>121</v>
      </c>
      <c r="G594" s="12">
        <f>(C594-VLOOKUP(E594,Riders!$A$2:$D$3458,4,FALSE))/365</f>
        <v>28.726027397260275</v>
      </c>
      <c r="H594" s="41">
        <v>27</v>
      </c>
      <c r="I594">
        <v>5.4710000000000001</v>
      </c>
      <c r="J594" s="86">
        <v>5.6260685243981374</v>
      </c>
      <c r="K594" s="30">
        <f t="shared" si="26"/>
        <v>0.15506852439813734</v>
      </c>
      <c r="L594">
        <v>11.097068524398139</v>
      </c>
      <c r="M594" s="86">
        <v>64.882000000000005</v>
      </c>
    </row>
    <row r="595" spans="1:13" x14ac:dyDescent="0.45">
      <c r="A595" s="1" t="s">
        <v>306</v>
      </c>
      <c r="B595" s="1">
        <v>2019</v>
      </c>
      <c r="C595" s="2">
        <v>43813</v>
      </c>
      <c r="D595" s="1" t="s">
        <v>30</v>
      </c>
      <c r="E595" s="41" t="s">
        <v>443</v>
      </c>
      <c r="F595" s="41" t="s">
        <v>282</v>
      </c>
      <c r="G595" s="12">
        <f>(C595-VLOOKUP(E595,Riders!$A$2:$D$3458,4,FALSE))/365</f>
        <v>24.202739726027396</v>
      </c>
      <c r="H595" s="41">
        <v>28</v>
      </c>
      <c r="I595">
        <v>5.4859999999999998</v>
      </c>
      <c r="J595" s="86">
        <v>5.613976875048178</v>
      </c>
      <c r="K595" s="30">
        <f t="shared" si="26"/>
        <v>0.12797687504817823</v>
      </c>
      <c r="L595">
        <v>11.09997687504818</v>
      </c>
      <c r="M595" s="86">
        <v>64.864999999999995</v>
      </c>
    </row>
    <row r="596" spans="1:13" x14ac:dyDescent="0.45">
      <c r="A596" s="1" t="s">
        <v>306</v>
      </c>
      <c r="B596" s="1">
        <v>2019</v>
      </c>
      <c r="C596" s="2">
        <v>43813</v>
      </c>
      <c r="D596" s="1" t="s">
        <v>30</v>
      </c>
      <c r="E596" s="41" t="s">
        <v>442</v>
      </c>
      <c r="F596" s="41" t="s">
        <v>440</v>
      </c>
      <c r="G596" s="12">
        <f>(C596-VLOOKUP(E596,Riders!$A$2:$D$3458,4,FALSE))/365</f>
        <v>22.126027397260273</v>
      </c>
      <c r="H596" s="41">
        <v>29</v>
      </c>
      <c r="I596">
        <v>5.4829999999999997</v>
      </c>
      <c r="J596" s="86">
        <v>5.6480370416177106</v>
      </c>
      <c r="K596" s="30">
        <f t="shared" si="26"/>
        <v>0.16503704161771093</v>
      </c>
      <c r="L596">
        <v>11.131037041617709</v>
      </c>
      <c r="M596" s="86">
        <v>64.683999999999997</v>
      </c>
    </row>
    <row r="597" spans="1:13" x14ac:dyDescent="0.45">
      <c r="A597" s="1" t="s">
        <v>306</v>
      </c>
      <c r="B597" s="1">
        <v>2019</v>
      </c>
      <c r="C597" s="2">
        <v>43813</v>
      </c>
      <c r="D597" s="1" t="s">
        <v>30</v>
      </c>
      <c r="E597" s="41" t="s">
        <v>387</v>
      </c>
      <c r="F597" s="41" t="s">
        <v>58</v>
      </c>
      <c r="G597" s="12">
        <f>(C597-VLOOKUP(E597,Riders!$A$2:$D$3458,4,FALSE))/365</f>
        <v>22.827397260273973</v>
      </c>
      <c r="H597" s="41">
        <v>30</v>
      </c>
      <c r="I597">
        <v>5.5220000000000002</v>
      </c>
      <c r="J597" s="86">
        <v>5.610930280024121</v>
      </c>
      <c r="K597" s="30">
        <f t="shared" si="26"/>
        <v>8.8930280024120734E-2</v>
      </c>
      <c r="L597">
        <v>11.132930280024119</v>
      </c>
      <c r="M597" s="86">
        <v>64.673000000000002</v>
      </c>
    </row>
    <row r="598" spans="1:13" x14ac:dyDescent="0.45">
      <c r="A598" s="1" t="s">
        <v>306</v>
      </c>
      <c r="B598" s="1">
        <v>2019</v>
      </c>
      <c r="C598" s="2">
        <v>43813</v>
      </c>
      <c r="D598" s="1" t="s">
        <v>30</v>
      </c>
      <c r="E598" s="41" t="s">
        <v>436</v>
      </c>
      <c r="F598" s="41" t="s">
        <v>437</v>
      </c>
      <c r="G598" s="12" t="e">
        <f>(C598-VLOOKUP(E598,Riders!$A$2:$D$3458,4,FALSE))/365</f>
        <v>#N/A</v>
      </c>
      <c r="H598" s="41">
        <v>31</v>
      </c>
      <c r="I598">
        <v>5.5119999999999996</v>
      </c>
      <c r="J598" s="86">
        <v>5.6329932665665696</v>
      </c>
      <c r="K598" s="30">
        <f t="shared" si="26"/>
        <v>0.12099326656657006</v>
      </c>
      <c r="L598">
        <v>11.144993266566569</v>
      </c>
      <c r="M598" s="86">
        <v>64.602999999999994</v>
      </c>
    </row>
    <row r="599" spans="1:13" x14ac:dyDescent="0.45">
      <c r="A599" s="1" t="s">
        <v>306</v>
      </c>
      <c r="B599" s="1">
        <v>2019</v>
      </c>
      <c r="C599" s="2">
        <v>43813</v>
      </c>
      <c r="D599" s="1" t="s">
        <v>30</v>
      </c>
      <c r="E599" s="41" t="s">
        <v>435</v>
      </c>
      <c r="F599" s="41" t="s">
        <v>363</v>
      </c>
      <c r="G599" s="12">
        <f>(C599-VLOOKUP(E599,Riders!$A$2:$D$3458,4,FALSE))/365</f>
        <v>21.147945205479452</v>
      </c>
      <c r="H599" s="41">
        <v>32</v>
      </c>
      <c r="I599">
        <v>5.5090000000000003</v>
      </c>
      <c r="J599" s="86">
        <v>5.6949587320853361</v>
      </c>
      <c r="K599" s="30">
        <f t="shared" si="26"/>
        <v>0.18595873208533575</v>
      </c>
      <c r="L599">
        <v>11.20395873208534</v>
      </c>
      <c r="M599" s="86">
        <v>64.263000000000005</v>
      </c>
    </row>
    <row r="600" spans="1:13" x14ac:dyDescent="0.45">
      <c r="A600" s="1" t="s">
        <v>306</v>
      </c>
      <c r="B600" s="1">
        <v>2019</v>
      </c>
      <c r="C600" s="2">
        <v>43813</v>
      </c>
      <c r="D600" s="1" t="s">
        <v>30</v>
      </c>
      <c r="E600" s="41" t="s">
        <v>439</v>
      </c>
      <c r="F600" s="41" t="s">
        <v>265</v>
      </c>
      <c r="G600" s="12">
        <f>(C600-VLOOKUP(E600,Riders!$A$2:$D$3458,4,FALSE))/365</f>
        <v>21.912328767123288</v>
      </c>
      <c r="H600" s="41">
        <v>33</v>
      </c>
      <c r="I600">
        <v>5.5220000000000002</v>
      </c>
      <c r="J600" s="86">
        <v>5.692079900319289</v>
      </c>
      <c r="K600" s="30">
        <f t="shared" si="26"/>
        <v>0.17007990031928877</v>
      </c>
      <c r="L600">
        <v>11.214079900319289</v>
      </c>
      <c r="M600" s="86">
        <v>64.204999999999998</v>
      </c>
    </row>
    <row r="601" spans="1:13" x14ac:dyDescent="0.45">
      <c r="A601" s="1" t="s">
        <v>306</v>
      </c>
      <c r="B601" s="1">
        <v>2019</v>
      </c>
      <c r="C601" s="2">
        <v>43813</v>
      </c>
      <c r="D601" s="1" t="s">
        <v>30</v>
      </c>
      <c r="E601" s="41" t="s">
        <v>447</v>
      </c>
      <c r="F601" s="41" t="s">
        <v>58</v>
      </c>
      <c r="G601" s="12">
        <f>(C601-VLOOKUP(E601,Riders!$A$2:$D$3458,4,FALSE))/365</f>
        <v>19.493150684931507</v>
      </c>
      <c r="H601" s="41">
        <v>34</v>
      </c>
      <c r="I601">
        <v>5.5759999999999996</v>
      </c>
      <c r="J601" s="86">
        <v>5.7089126986614849</v>
      </c>
      <c r="K601" s="30">
        <f t="shared" si="26"/>
        <v>0.13291269866148525</v>
      </c>
      <c r="L601">
        <v>11.284912698661479</v>
      </c>
      <c r="M601" s="86">
        <v>63.802</v>
      </c>
    </row>
    <row r="602" spans="1:13" x14ac:dyDescent="0.45">
      <c r="A602" s="1" t="s">
        <v>306</v>
      </c>
      <c r="B602" s="1">
        <v>2019</v>
      </c>
      <c r="C602" s="2">
        <v>43813</v>
      </c>
      <c r="D602" s="1" t="s">
        <v>30</v>
      </c>
      <c r="E602" s="41" t="s">
        <v>353</v>
      </c>
      <c r="F602" s="41" t="s">
        <v>143</v>
      </c>
      <c r="G602" s="12">
        <f>(C602-VLOOKUP(E602,Riders!$A$2:$D$3458,4,FALSE))/365</f>
        <v>31.432876712328767</v>
      </c>
      <c r="H602" s="41">
        <v>35</v>
      </c>
      <c r="I602">
        <v>5.5709999999999997</v>
      </c>
      <c r="J602" s="86">
        <v>5.7139126986614848</v>
      </c>
      <c r="K602" s="30">
        <f t="shared" si="26"/>
        <v>0.14291269866148504</v>
      </c>
      <c r="L602">
        <v>11.284912698661479</v>
      </c>
      <c r="M602" s="86">
        <v>63.802</v>
      </c>
    </row>
    <row r="603" spans="1:13" x14ac:dyDescent="0.45">
      <c r="A603" s="1" t="s">
        <v>306</v>
      </c>
      <c r="B603" s="1">
        <v>2019</v>
      </c>
      <c r="C603" s="2">
        <v>43813</v>
      </c>
      <c r="D603" s="1" t="s">
        <v>30</v>
      </c>
      <c r="E603" s="41" t="s">
        <v>434</v>
      </c>
      <c r="F603" s="41" t="s">
        <v>223</v>
      </c>
      <c r="G603" s="12">
        <f>(C603-VLOOKUP(E603,Riders!$A$2:$D$3458,4,FALSE))/365</f>
        <v>22.734246575342464</v>
      </c>
      <c r="H603" s="41">
        <v>36</v>
      </c>
      <c r="I603">
        <v>5.6539999999999999</v>
      </c>
      <c r="J603" s="86">
        <v>5.7980208045044606</v>
      </c>
      <c r="K603" s="30">
        <f t="shared" si="26"/>
        <v>0.14402080450446064</v>
      </c>
      <c r="L603">
        <v>11.45202080450446</v>
      </c>
      <c r="M603" s="86">
        <v>62.871000000000002</v>
      </c>
    </row>
    <row r="604" spans="1:13" x14ac:dyDescent="0.45">
      <c r="A604" s="4" t="s">
        <v>166</v>
      </c>
      <c r="B604" s="4">
        <v>2020</v>
      </c>
      <c r="C604" s="5">
        <v>43855</v>
      </c>
      <c r="D604" s="4" t="s">
        <v>30</v>
      </c>
      <c r="E604" s="45" t="s">
        <v>425</v>
      </c>
      <c r="F604" s="45" t="s">
        <v>96</v>
      </c>
      <c r="G604" s="12">
        <f>(C604-VLOOKUP(E604,Riders!$A$2:$D$3458,4,FALSE))/365</f>
        <v>26.18082191780822</v>
      </c>
      <c r="H604" s="45">
        <v>1</v>
      </c>
      <c r="I604">
        <v>5.2750000000000004</v>
      </c>
      <c r="J604" s="86">
        <v>5.3490132209942303</v>
      </c>
      <c r="K604" s="30">
        <f t="shared" si="26"/>
        <v>7.4013220994229911E-2</v>
      </c>
      <c r="L604">
        <v>10.624013220994231</v>
      </c>
      <c r="M604" s="86">
        <v>67.771000000000001</v>
      </c>
    </row>
    <row r="605" spans="1:13" x14ac:dyDescent="0.45">
      <c r="A605" s="4" t="s">
        <v>166</v>
      </c>
      <c r="B605" s="4">
        <v>2020</v>
      </c>
      <c r="C605" s="5">
        <v>43855</v>
      </c>
      <c r="D605" s="4" t="s">
        <v>30</v>
      </c>
      <c r="E605" s="41" t="s">
        <v>360</v>
      </c>
      <c r="F605" s="45" t="s">
        <v>34</v>
      </c>
      <c r="G605" s="12">
        <f>(C605-VLOOKUP(E605,Riders!$A$2:$D$3458,4,FALSE))/365</f>
        <v>32.482191780821921</v>
      </c>
      <c r="H605" s="45">
        <v>2</v>
      </c>
      <c r="I605">
        <v>5.3239999999999998</v>
      </c>
      <c r="J605" s="86">
        <v>5.4620320884454632</v>
      </c>
      <c r="K605" s="30">
        <f t="shared" si="26"/>
        <v>0.13803208844546333</v>
      </c>
      <c r="L605">
        <v>10.786032088445459</v>
      </c>
      <c r="M605" s="86">
        <v>66.753</v>
      </c>
    </row>
    <row r="606" spans="1:13" x14ac:dyDescent="0.45">
      <c r="A606" s="26" t="s">
        <v>166</v>
      </c>
      <c r="B606" s="26">
        <v>2020</v>
      </c>
      <c r="C606" s="46">
        <v>43855</v>
      </c>
      <c r="D606" s="26" t="s">
        <v>30</v>
      </c>
      <c r="E606" s="45" t="s">
        <v>346</v>
      </c>
      <c r="F606" s="45" t="s">
        <v>52</v>
      </c>
      <c r="G606" s="12">
        <f>(C606-VLOOKUP(E606,Riders!$A$2:$D$3458,4,FALSE))/365</f>
        <v>20.761643835616439</v>
      </c>
      <c r="H606" s="45">
        <v>3</v>
      </c>
      <c r="I606">
        <v>5.3440000000000003</v>
      </c>
      <c r="J606" s="86">
        <v>5.4530308165254544</v>
      </c>
      <c r="K606" s="30">
        <f t="shared" si="26"/>
        <v>0.1090308165254541</v>
      </c>
      <c r="L606">
        <v>10.797030816525449</v>
      </c>
      <c r="M606" s="86">
        <v>66.685000000000002</v>
      </c>
    </row>
    <row r="607" spans="1:13" x14ac:dyDescent="0.45">
      <c r="A607" s="26" t="s">
        <v>166</v>
      </c>
      <c r="B607" s="26">
        <v>2020</v>
      </c>
      <c r="C607" s="46">
        <v>43855</v>
      </c>
      <c r="D607" s="26" t="s">
        <v>30</v>
      </c>
      <c r="E607" s="4" t="s">
        <v>403</v>
      </c>
      <c r="F607" s="45" t="s">
        <v>61</v>
      </c>
      <c r="G607" s="12">
        <f>(C607-VLOOKUP(E607,Riders!$A$2:$D$3458,4,FALSE))/365</f>
        <v>22.876712328767123</v>
      </c>
      <c r="H607" s="45">
        <v>4</v>
      </c>
      <c r="I607">
        <v>5.37</v>
      </c>
      <c r="J607" s="86">
        <v>5.5010422611767913</v>
      </c>
      <c r="K607" s="30">
        <f t="shared" si="26"/>
        <v>0.13104226117679119</v>
      </c>
      <c r="L607">
        <v>10.87104226117679</v>
      </c>
      <c r="M607" s="86">
        <v>66.230999999999995</v>
      </c>
    </row>
    <row r="608" spans="1:13" x14ac:dyDescent="0.45">
      <c r="A608" s="26" t="s">
        <v>166</v>
      </c>
      <c r="B608" s="26">
        <v>2020</v>
      </c>
      <c r="C608" s="46">
        <v>43855</v>
      </c>
      <c r="D608" s="26" t="s">
        <v>30</v>
      </c>
      <c r="E608" s="45" t="s">
        <v>379</v>
      </c>
      <c r="F608" s="45" t="s">
        <v>67</v>
      </c>
      <c r="G608" s="12">
        <f>(C608-VLOOKUP(E608,Riders!$A$2:$D$3458,4,FALSE))/365</f>
        <v>27.405479452054795</v>
      </c>
      <c r="H608" s="45">
        <v>5</v>
      </c>
      <c r="I608">
        <v>5.4279999999999999</v>
      </c>
      <c r="J608" s="86">
        <v>5.5370792683855443</v>
      </c>
      <c r="K608" s="30">
        <f t="shared" si="26"/>
        <v>0.10907926838554438</v>
      </c>
      <c r="L608">
        <v>10.965079268385541</v>
      </c>
      <c r="M608" s="86">
        <v>65.662999999999997</v>
      </c>
    </row>
    <row r="609" spans="1:13" x14ac:dyDescent="0.45">
      <c r="A609" s="26" t="s">
        <v>166</v>
      </c>
      <c r="B609" s="26">
        <v>2020</v>
      </c>
      <c r="C609" s="46">
        <v>43855</v>
      </c>
      <c r="D609" s="26" t="s">
        <v>30</v>
      </c>
      <c r="E609" s="45" t="s">
        <v>419</v>
      </c>
      <c r="F609" s="45" t="s">
        <v>177</v>
      </c>
      <c r="G609" s="12">
        <f>(C609-VLOOKUP(E609,Riders!$A$2:$D$3458,4,FALSE))/365</f>
        <v>24.361643835616437</v>
      </c>
      <c r="H609" s="45">
        <v>6</v>
      </c>
      <c r="I609">
        <v>5.43</v>
      </c>
      <c r="J609" s="86">
        <v>5.568075336816058</v>
      </c>
      <c r="K609" s="30">
        <f t="shared" si="26"/>
        <v>0.13807533681605832</v>
      </c>
      <c r="L609">
        <v>10.99807533681606</v>
      </c>
      <c r="M609" s="86">
        <v>65.465999999999994</v>
      </c>
    </row>
    <row r="610" spans="1:13" x14ac:dyDescent="0.45">
      <c r="A610" s="26" t="s">
        <v>166</v>
      </c>
      <c r="B610" s="26">
        <v>2020</v>
      </c>
      <c r="C610" s="46">
        <v>43855</v>
      </c>
      <c r="D610" s="26" t="s">
        <v>30</v>
      </c>
      <c r="E610" s="45" t="s">
        <v>448</v>
      </c>
      <c r="F610" s="45" t="s">
        <v>444</v>
      </c>
      <c r="G610" s="12">
        <f>(C610-VLOOKUP(E610,Riders!$A$2:$D$3458,4,FALSE))/365</f>
        <v>24.276712328767122</v>
      </c>
      <c r="H610" s="45">
        <v>7</v>
      </c>
      <c r="I610">
        <v>5.4029999999999996</v>
      </c>
      <c r="J610" s="86">
        <v>5.5960834097158587</v>
      </c>
      <c r="K610" s="30">
        <f t="shared" si="26"/>
        <v>0.19308340971585913</v>
      </c>
      <c r="L610">
        <v>10.99908340971586</v>
      </c>
      <c r="M610" s="86">
        <v>65.459999999999994</v>
      </c>
    </row>
    <row r="611" spans="1:13" x14ac:dyDescent="0.45">
      <c r="A611" s="26" t="s">
        <v>166</v>
      </c>
      <c r="B611" s="26">
        <v>2020</v>
      </c>
      <c r="C611" s="46">
        <v>43855</v>
      </c>
      <c r="D611" s="26" t="s">
        <v>30</v>
      </c>
      <c r="E611" s="45" t="s">
        <v>354</v>
      </c>
      <c r="F611" s="45" t="s">
        <v>121</v>
      </c>
      <c r="G611" s="12">
        <f>(C611-VLOOKUP(E611,Riders!$A$2:$D$3458,4,FALSE))/365</f>
        <v>24.471232876712328</v>
      </c>
      <c r="H611" s="45">
        <v>8</v>
      </c>
      <c r="I611">
        <v>5.4210000000000003</v>
      </c>
      <c r="J611" s="86">
        <v>5.5940692266503476</v>
      </c>
      <c r="K611" s="30">
        <f t="shared" si="26"/>
        <v>0.1730692266503473</v>
      </c>
      <c r="L611">
        <v>11.01506922665035</v>
      </c>
      <c r="M611" s="86">
        <v>65.364999999999995</v>
      </c>
    </row>
    <row r="612" spans="1:13" x14ac:dyDescent="0.45">
      <c r="A612" s="26" t="s">
        <v>166</v>
      </c>
      <c r="B612" s="26">
        <v>2020</v>
      </c>
      <c r="C612" s="46">
        <v>43855</v>
      </c>
      <c r="D612" s="26" t="s">
        <v>30</v>
      </c>
      <c r="E612" s="45" t="s">
        <v>385</v>
      </c>
      <c r="F612" s="45" t="s">
        <v>67</v>
      </c>
      <c r="G612" s="12">
        <f>(C612-VLOOKUP(E612,Riders!$A$2:$D$3458,4,FALSE))/365</f>
        <v>28.487671232876714</v>
      </c>
      <c r="H612" s="45">
        <v>9</v>
      </c>
      <c r="I612">
        <v>5.4480000000000004</v>
      </c>
      <c r="J612" s="86">
        <v>5.5969776032398588</v>
      </c>
      <c r="K612" s="30">
        <f t="shared" si="26"/>
        <v>0.14897760323985842</v>
      </c>
      <c r="L612">
        <v>11.044977603239859</v>
      </c>
      <c r="M612" s="86">
        <v>65.188000000000002</v>
      </c>
    </row>
    <row r="613" spans="1:13" x14ac:dyDescent="0.45">
      <c r="A613" s="26" t="s">
        <v>166</v>
      </c>
      <c r="B613" s="26">
        <v>2020</v>
      </c>
      <c r="C613" s="46">
        <v>43855</v>
      </c>
      <c r="D613" s="26" t="s">
        <v>30</v>
      </c>
      <c r="E613" s="45" t="s">
        <v>347</v>
      </c>
      <c r="F613" s="45" t="s">
        <v>99</v>
      </c>
      <c r="G613" s="12" t="e">
        <f>(C613-VLOOKUP(E613,Riders!$A$2:$D$3458,4,FALSE))/365</f>
        <v>#N/A</v>
      </c>
      <c r="H613" s="45">
        <v>10</v>
      </c>
      <c r="I613">
        <v>5.4740000000000002</v>
      </c>
      <c r="J613" s="86">
        <v>5.5760629239694266</v>
      </c>
      <c r="K613" s="30">
        <f t="shared" ref="K613:K676" si="27">J613-I613</f>
        <v>0.1020629239694264</v>
      </c>
      <c r="L613">
        <v>11.050062923969429</v>
      </c>
      <c r="M613" s="86">
        <v>65.158000000000001</v>
      </c>
    </row>
    <row r="614" spans="1:13" x14ac:dyDescent="0.45">
      <c r="A614" s="26" t="s">
        <v>166</v>
      </c>
      <c r="B614" s="26">
        <v>2020</v>
      </c>
      <c r="C614" s="46">
        <v>43855</v>
      </c>
      <c r="D614" s="26" t="s">
        <v>30</v>
      </c>
      <c r="E614" s="45" t="s">
        <v>401</v>
      </c>
      <c r="F614" s="45" t="s">
        <v>177</v>
      </c>
      <c r="G614" s="12">
        <f>(C614-VLOOKUP(E614,Riders!$A$2:$D$3458,4,FALSE))/365</f>
        <v>22.589041095890412</v>
      </c>
      <c r="H614" s="45">
        <v>11</v>
      </c>
      <c r="I614">
        <v>5.5090000000000003</v>
      </c>
      <c r="J614" s="86">
        <v>5.5920037157526323</v>
      </c>
      <c r="K614" s="30">
        <f t="shared" si="27"/>
        <v>8.300371575263199E-2</v>
      </c>
      <c r="L614">
        <v>11.101003715752629</v>
      </c>
      <c r="M614" s="86">
        <v>64.858999999999995</v>
      </c>
    </row>
    <row r="615" spans="1:13" x14ac:dyDescent="0.45">
      <c r="A615" s="26" t="s">
        <v>166</v>
      </c>
      <c r="B615" s="26">
        <v>2020</v>
      </c>
      <c r="C615" s="46">
        <v>43855</v>
      </c>
      <c r="D615" s="26" t="s">
        <v>30</v>
      </c>
      <c r="E615" s="45" t="s">
        <v>357</v>
      </c>
      <c r="F615" s="45" t="s">
        <v>99</v>
      </c>
      <c r="G615" s="12">
        <f>(C615-VLOOKUP(E615,Riders!$A$2:$D$3458,4,FALSE))/365</f>
        <v>23.893150684931506</v>
      </c>
      <c r="H615" s="45">
        <v>12</v>
      </c>
      <c r="I615">
        <v>5.4580000000000002</v>
      </c>
      <c r="J615" s="86">
        <v>5.6589440755952189</v>
      </c>
      <c r="K615" s="30">
        <f t="shared" si="27"/>
        <v>0.20094407559521876</v>
      </c>
      <c r="L615">
        <v>11.116944075595219</v>
      </c>
      <c r="M615" s="86">
        <v>64.766000000000005</v>
      </c>
    </row>
    <row r="616" spans="1:13" x14ac:dyDescent="0.45">
      <c r="A616" s="26" t="s">
        <v>166</v>
      </c>
      <c r="B616" s="26">
        <v>2020</v>
      </c>
      <c r="C616" s="46">
        <v>43855</v>
      </c>
      <c r="D616" s="26" t="s">
        <v>30</v>
      </c>
      <c r="E616" s="45" t="s">
        <v>262</v>
      </c>
      <c r="F616" s="45" t="s">
        <v>46</v>
      </c>
      <c r="G616" s="12">
        <f>(C616-VLOOKUP(E616,Riders!$A$2:$D$3458,4,FALSE))/365</f>
        <v>23.304109589041097</v>
      </c>
      <c r="H616" s="45">
        <v>13</v>
      </c>
      <c r="I616">
        <v>5.5179999999999998</v>
      </c>
      <c r="J616" s="86">
        <v>5.628028453333747</v>
      </c>
      <c r="K616" s="30">
        <f t="shared" si="27"/>
        <v>0.11002845333374722</v>
      </c>
      <c r="L616">
        <v>11.14602845333375</v>
      </c>
      <c r="M616" s="86">
        <v>64.596999999999994</v>
      </c>
    </row>
    <row r="617" spans="1:13" x14ac:dyDescent="0.45">
      <c r="A617" s="26" t="s">
        <v>166</v>
      </c>
      <c r="B617" s="26">
        <v>2020</v>
      </c>
      <c r="C617" s="46">
        <v>43855</v>
      </c>
      <c r="D617" s="26" t="s">
        <v>30</v>
      </c>
      <c r="E617" s="45" t="s">
        <v>228</v>
      </c>
      <c r="F617" s="45" t="s">
        <v>131</v>
      </c>
      <c r="G617" s="12">
        <f>(C617-VLOOKUP(E617,Riders!$A$2:$D$3458,4,FALSE))/365</f>
        <v>27.627397260273973</v>
      </c>
      <c r="H617" s="45">
        <v>14</v>
      </c>
      <c r="I617">
        <v>5.5490000000000004</v>
      </c>
      <c r="J617" s="86">
        <v>5.6429418019026309</v>
      </c>
      <c r="K617" s="30">
        <f t="shared" si="27"/>
        <v>9.3941801902630573E-2</v>
      </c>
      <c r="L617">
        <v>11.19194180190263</v>
      </c>
      <c r="M617" s="86">
        <v>64.331999999999994</v>
      </c>
    </row>
    <row r="618" spans="1:13" x14ac:dyDescent="0.45">
      <c r="A618" s="26" t="s">
        <v>166</v>
      </c>
      <c r="B618" s="26">
        <v>2020</v>
      </c>
      <c r="C618" s="46">
        <v>43855</v>
      </c>
      <c r="D618" s="26" t="s">
        <v>30</v>
      </c>
      <c r="E618" s="45" t="s">
        <v>368</v>
      </c>
      <c r="F618" s="45" t="s">
        <v>131</v>
      </c>
      <c r="G618" s="12">
        <f>(C618-VLOOKUP(E618,Riders!$A$2:$D$3458,4,FALSE))/365</f>
        <v>31.526027397260275</v>
      </c>
      <c r="H618" s="45">
        <v>15</v>
      </c>
      <c r="I618">
        <v>5.5049999999999999</v>
      </c>
      <c r="J618" s="86">
        <v>5.7260476071629123</v>
      </c>
      <c r="K618" s="30">
        <f t="shared" si="27"/>
        <v>0.22104760716291239</v>
      </c>
      <c r="L618">
        <v>11.23104760716291</v>
      </c>
      <c r="M618" s="86">
        <v>64.108000000000004</v>
      </c>
    </row>
    <row r="619" spans="1:13" x14ac:dyDescent="0.45">
      <c r="A619" s="26" t="s">
        <v>166</v>
      </c>
      <c r="B619" s="26">
        <v>2020</v>
      </c>
      <c r="C619" s="46">
        <v>43855</v>
      </c>
      <c r="D619" s="26" t="s">
        <v>30</v>
      </c>
      <c r="E619" s="45" t="s">
        <v>426</v>
      </c>
      <c r="F619" s="45" t="s">
        <v>427</v>
      </c>
      <c r="G619" s="12">
        <f>(C619-VLOOKUP(E619,Riders!$A$2:$D$3458,4,FALSE))/365</f>
        <v>21.772602739726029</v>
      </c>
      <c r="H619" s="45">
        <v>16</v>
      </c>
      <c r="I619">
        <v>5.569</v>
      </c>
      <c r="J619" s="86">
        <v>5.7219296198720366</v>
      </c>
      <c r="K619" s="30">
        <f t="shared" si="27"/>
        <v>0.15292961987203668</v>
      </c>
      <c r="L619">
        <v>11.29092961987204</v>
      </c>
      <c r="M619" s="86">
        <v>63.768000000000001</v>
      </c>
    </row>
    <row r="620" spans="1:13" x14ac:dyDescent="0.45">
      <c r="A620" s="26" t="s">
        <v>166</v>
      </c>
      <c r="B620" s="26">
        <v>2020</v>
      </c>
      <c r="C620" s="46">
        <v>43855</v>
      </c>
      <c r="D620" s="26" t="s">
        <v>30</v>
      </c>
      <c r="E620" s="45" t="s">
        <v>386</v>
      </c>
      <c r="F620" s="45" t="s">
        <v>64</v>
      </c>
      <c r="G620" s="12">
        <f>(C620-VLOOKUP(E620,Riders!$A$2:$D$3458,4,FALSE))/365</f>
        <v>29.813698630136987</v>
      </c>
      <c r="H620" s="45">
        <v>17</v>
      </c>
      <c r="I620">
        <v>5.5810000000000004</v>
      </c>
      <c r="J620" s="86">
        <v>5.7620484442693973</v>
      </c>
      <c r="K620" s="30">
        <f t="shared" si="27"/>
        <v>0.18104844426939692</v>
      </c>
      <c r="L620">
        <v>11.3430484442694</v>
      </c>
      <c r="M620" s="86">
        <v>63.475000000000001</v>
      </c>
    </row>
    <row r="621" spans="1:13" x14ac:dyDescent="0.45">
      <c r="A621" s="26" t="s">
        <v>166</v>
      </c>
      <c r="B621" s="26">
        <v>2020</v>
      </c>
      <c r="C621" s="46">
        <v>43855</v>
      </c>
      <c r="D621" s="26" t="s">
        <v>30</v>
      </c>
      <c r="E621" s="45" t="s">
        <v>353</v>
      </c>
      <c r="F621" s="45" t="s">
        <v>143</v>
      </c>
      <c r="G621" s="12">
        <f>(C621-VLOOKUP(E621,Riders!$A$2:$D$3458,4,FALSE))/365</f>
        <v>31.547945205479451</v>
      </c>
      <c r="H621" s="45">
        <v>18</v>
      </c>
      <c r="I621">
        <v>5.63</v>
      </c>
      <c r="J621" s="86">
        <v>5.8309531692719103</v>
      </c>
      <c r="K621" s="30">
        <f t="shared" si="27"/>
        <v>0.20095316927191043</v>
      </c>
      <c r="L621">
        <v>11.46095316927191</v>
      </c>
      <c r="M621" s="86">
        <v>62.822000000000003</v>
      </c>
    </row>
    <row r="622" spans="1:13" x14ac:dyDescent="0.45">
      <c r="A622" s="26" t="s">
        <v>166</v>
      </c>
      <c r="B622" s="26">
        <v>2020</v>
      </c>
      <c r="C622" s="46">
        <v>43855</v>
      </c>
      <c r="D622" s="26" t="s">
        <v>30</v>
      </c>
      <c r="E622" s="45" t="s">
        <v>367</v>
      </c>
      <c r="F622" s="45" t="s">
        <v>121</v>
      </c>
      <c r="G622" s="12">
        <f>(C622-VLOOKUP(E622,Riders!$A$2:$D$3458,4,FALSE))/365</f>
        <v>28.841095890410958</v>
      </c>
      <c r="H622" s="45">
        <v>19</v>
      </c>
      <c r="I622">
        <v>5.6310000000000002</v>
      </c>
      <c r="J622" s="86">
        <v>5.8390822022557831</v>
      </c>
      <c r="K622" s="30">
        <f t="shared" si="27"/>
        <v>0.20808220225578289</v>
      </c>
      <c r="L622">
        <v>11.47008220225578</v>
      </c>
      <c r="M622" s="86">
        <v>62.771999999999998</v>
      </c>
    </row>
    <row r="623" spans="1:13" x14ac:dyDescent="0.45">
      <c r="A623" s="26" t="s">
        <v>166</v>
      </c>
      <c r="B623" s="26">
        <v>2020</v>
      </c>
      <c r="C623" s="46">
        <v>43855</v>
      </c>
      <c r="D623" s="26" t="s">
        <v>30</v>
      </c>
      <c r="E623" s="45" t="s">
        <v>436</v>
      </c>
      <c r="F623" s="45" t="s">
        <v>437</v>
      </c>
      <c r="G623" s="12" t="e">
        <f>(C623-VLOOKUP(E623,Riders!$A$2:$D$3458,4,FALSE))/365</f>
        <v>#N/A</v>
      </c>
      <c r="H623" s="45">
        <v>20</v>
      </c>
      <c r="I623">
        <v>5.6520000000000001</v>
      </c>
      <c r="J623" s="86">
        <v>5.8540086934287912</v>
      </c>
      <c r="K623" s="30">
        <f t="shared" si="27"/>
        <v>0.20200869342879102</v>
      </c>
      <c r="L623">
        <v>11.50600869342879</v>
      </c>
      <c r="M623" s="86">
        <v>62.576000000000001</v>
      </c>
    </row>
    <row r="624" spans="1:13" x14ac:dyDescent="0.45">
      <c r="A624" s="27" t="s">
        <v>287</v>
      </c>
      <c r="B624" s="27">
        <v>2020</v>
      </c>
      <c r="C624" s="43">
        <v>43888</v>
      </c>
      <c r="D624" s="27" t="s">
        <v>103</v>
      </c>
      <c r="E624" s="41" t="s">
        <v>365</v>
      </c>
      <c r="F624" s="41" t="s">
        <v>88</v>
      </c>
      <c r="G624" s="12">
        <f>(C624-VLOOKUP(E624,Riders!$A$2:$D$3458,4,FALSE))/365</f>
        <v>22.460273972602739</v>
      </c>
      <c r="H624" s="41">
        <v>1</v>
      </c>
      <c r="I624">
        <v>5.141</v>
      </c>
      <c r="J624" s="86">
        <v>5.2230367923306122</v>
      </c>
      <c r="K624" s="30">
        <f t="shared" si="27"/>
        <v>8.2036792330612229E-2</v>
      </c>
      <c r="L624">
        <v>10.36403679233061</v>
      </c>
      <c r="M624" s="86">
        <v>69.471000000000004</v>
      </c>
    </row>
    <row r="625" spans="1:13" x14ac:dyDescent="0.45">
      <c r="A625" s="27" t="s">
        <v>287</v>
      </c>
      <c r="B625" s="27">
        <v>2020</v>
      </c>
      <c r="C625" s="43">
        <v>43888</v>
      </c>
      <c r="D625" s="27" t="s">
        <v>103</v>
      </c>
      <c r="E625" s="41" t="s">
        <v>410</v>
      </c>
      <c r="F625" s="41" t="s">
        <v>88</v>
      </c>
      <c r="G625" s="12">
        <f>(C625-VLOOKUP(E625,Riders!$A$2:$D$3458,4,FALSE))/365</f>
        <v>20.153424657534245</v>
      </c>
      <c r="H625" s="41">
        <v>2</v>
      </c>
      <c r="I625">
        <v>5.1479999999999997</v>
      </c>
      <c r="J625" s="86">
        <v>5.3130109404739434</v>
      </c>
      <c r="K625" s="30">
        <f t="shared" si="27"/>
        <v>0.16501094047394371</v>
      </c>
      <c r="L625">
        <v>10.46101094047394</v>
      </c>
      <c r="M625" s="86">
        <v>68.826999999999998</v>
      </c>
    </row>
    <row r="626" spans="1:13" x14ac:dyDescent="0.45">
      <c r="A626" s="27" t="s">
        <v>287</v>
      </c>
      <c r="B626" s="27">
        <v>2020</v>
      </c>
      <c r="C626" s="43">
        <v>43888</v>
      </c>
      <c r="D626" s="27" t="s">
        <v>103</v>
      </c>
      <c r="E626" s="41" t="s">
        <v>361</v>
      </c>
      <c r="F626" s="41" t="s">
        <v>34</v>
      </c>
      <c r="G626" s="12">
        <f>(C626-VLOOKUP(E626,Riders!$A$2:$D$3458,4,FALSE))/365</f>
        <v>28.8</v>
      </c>
      <c r="H626" s="41">
        <v>3</v>
      </c>
      <c r="I626">
        <v>5.1740000000000004</v>
      </c>
      <c r="J626" s="86">
        <v>5.3040615586116564</v>
      </c>
      <c r="K626" s="30">
        <f t="shared" si="27"/>
        <v>0.13006155861165603</v>
      </c>
      <c r="L626">
        <v>10.47806155861166</v>
      </c>
      <c r="M626" s="86">
        <v>68.715000000000003</v>
      </c>
    </row>
    <row r="627" spans="1:13" x14ac:dyDescent="0.45">
      <c r="A627" s="27" t="s">
        <v>287</v>
      </c>
      <c r="B627" s="27">
        <v>2020</v>
      </c>
      <c r="C627" s="43">
        <v>43888</v>
      </c>
      <c r="D627" s="27" t="s">
        <v>103</v>
      </c>
      <c r="E627" s="41" t="s">
        <v>344</v>
      </c>
      <c r="F627" s="41" t="s">
        <v>55</v>
      </c>
      <c r="G627" s="12">
        <f>(C627-VLOOKUP(E627,Riders!$A$2:$D$3458,4,FALSE))/365</f>
        <v>32.819178082191783</v>
      </c>
      <c r="H627" s="41">
        <v>4</v>
      </c>
      <c r="I627">
        <v>5.1639999999999997</v>
      </c>
      <c r="J627" s="86">
        <v>5.3140615586116571</v>
      </c>
      <c r="K627" s="30">
        <f t="shared" si="27"/>
        <v>0.15006155861165738</v>
      </c>
      <c r="L627">
        <v>10.47806155861166</v>
      </c>
      <c r="M627" s="86">
        <v>68.715000000000003</v>
      </c>
    </row>
    <row r="628" spans="1:13" x14ac:dyDescent="0.45">
      <c r="A628" s="27" t="s">
        <v>287</v>
      </c>
      <c r="B628" s="27">
        <v>2020</v>
      </c>
      <c r="C628" s="43">
        <v>43888</v>
      </c>
      <c r="D628" s="27" t="s">
        <v>103</v>
      </c>
      <c r="E628" s="41" t="s">
        <v>343</v>
      </c>
      <c r="F628" s="41" t="s">
        <v>91</v>
      </c>
      <c r="G628" s="12">
        <f>(C628-VLOOKUP(E628,Riders!$A$2:$D$3458,4,FALSE))/365</f>
        <v>29.268493150684932</v>
      </c>
      <c r="H628" s="41">
        <v>5</v>
      </c>
      <c r="I628">
        <v>5.2089999999999996</v>
      </c>
      <c r="J628" s="86">
        <v>5.2739433775461162</v>
      </c>
      <c r="K628" s="30">
        <f t="shared" si="27"/>
        <v>6.4943377546116565E-2</v>
      </c>
      <c r="L628">
        <v>10.482943377546119</v>
      </c>
      <c r="M628" s="86">
        <v>68.683000000000007</v>
      </c>
    </row>
    <row r="629" spans="1:13" x14ac:dyDescent="0.45">
      <c r="A629" s="27" t="s">
        <v>287</v>
      </c>
      <c r="B629" s="27">
        <v>2020</v>
      </c>
      <c r="C629" s="43">
        <v>43888</v>
      </c>
      <c r="D629" s="27" t="s">
        <v>103</v>
      </c>
      <c r="E629" s="41" t="s">
        <v>418</v>
      </c>
      <c r="F629" s="41" t="s">
        <v>96</v>
      </c>
      <c r="G629" s="12">
        <f>(C629-VLOOKUP(E629,Riders!$A$2:$D$3458,4,FALSE))/365</f>
        <v>21.767123287671232</v>
      </c>
      <c r="H629" s="41">
        <v>6</v>
      </c>
      <c r="I629">
        <v>5.1509999999999998</v>
      </c>
      <c r="J629" s="86">
        <v>5.3360659519925413</v>
      </c>
      <c r="K629" s="30">
        <f t="shared" si="27"/>
        <v>0.1850659519925415</v>
      </c>
      <c r="L629">
        <v>10.487065951992539</v>
      </c>
      <c r="M629" s="86">
        <v>68.656000000000006</v>
      </c>
    </row>
    <row r="630" spans="1:13" x14ac:dyDescent="0.45">
      <c r="A630" s="27" t="s">
        <v>287</v>
      </c>
      <c r="B630" s="27">
        <v>2020</v>
      </c>
      <c r="C630" s="43">
        <v>43888</v>
      </c>
      <c r="D630" s="27" t="s">
        <v>103</v>
      </c>
      <c r="E630" s="41" t="s">
        <v>425</v>
      </c>
      <c r="F630" s="41" t="s">
        <v>96</v>
      </c>
      <c r="G630" s="12">
        <f>(C630-VLOOKUP(E630,Riders!$A$2:$D$3458,4,FALSE))/365</f>
        <v>26.271232876712329</v>
      </c>
      <c r="H630" s="41">
        <v>7</v>
      </c>
      <c r="I630">
        <v>5.1989999999999998</v>
      </c>
      <c r="J630" s="86">
        <v>5.3050484353344523</v>
      </c>
      <c r="K630" s="30">
        <f t="shared" si="27"/>
        <v>0.10604843533445241</v>
      </c>
      <c r="L630">
        <v>10.50404843533445</v>
      </c>
      <c r="M630" s="86">
        <v>68.545000000000002</v>
      </c>
    </row>
    <row r="631" spans="1:13" x14ac:dyDescent="0.45">
      <c r="A631" s="27" t="s">
        <v>287</v>
      </c>
      <c r="B631" s="27">
        <v>2020</v>
      </c>
      <c r="C631" s="43">
        <v>43888</v>
      </c>
      <c r="D631" s="27" t="s">
        <v>103</v>
      </c>
      <c r="E631" s="41" t="s">
        <v>360</v>
      </c>
      <c r="F631" s="41" t="s">
        <v>34</v>
      </c>
      <c r="G631" s="12">
        <f>(C631-VLOOKUP(E631,Riders!$A$2:$D$3458,4,FALSE))/365</f>
        <v>32.57260273972603</v>
      </c>
      <c r="H631" s="41">
        <v>8</v>
      </c>
      <c r="I631">
        <v>5.2030000000000003</v>
      </c>
      <c r="J631" s="86">
        <v>5.3099440623768013</v>
      </c>
      <c r="K631" s="30">
        <f t="shared" si="27"/>
        <v>0.10694406237680099</v>
      </c>
      <c r="L631">
        <v>10.5129440623768</v>
      </c>
      <c r="M631" s="86">
        <v>68.486999999999995</v>
      </c>
    </row>
    <row r="632" spans="1:13" x14ac:dyDescent="0.45">
      <c r="A632" s="27" t="s">
        <v>287</v>
      </c>
      <c r="B632" s="27">
        <v>2020</v>
      </c>
      <c r="C632" s="43">
        <v>43888</v>
      </c>
      <c r="D632" s="27" t="s">
        <v>103</v>
      </c>
      <c r="E632" s="41" t="s">
        <v>346</v>
      </c>
      <c r="F632" s="41" t="s">
        <v>52</v>
      </c>
      <c r="G632" s="12">
        <f>(C632-VLOOKUP(E632,Riders!$A$2:$D$3458,4,FALSE))/365</f>
        <v>20.852054794520548</v>
      </c>
      <c r="H632" s="41">
        <v>9</v>
      </c>
      <c r="I632">
        <v>5.2149999999999999</v>
      </c>
      <c r="J632" s="86">
        <v>5.3179373729098707</v>
      </c>
      <c r="K632" s="30">
        <f t="shared" si="27"/>
        <v>0.10293737290987082</v>
      </c>
      <c r="L632">
        <v>10.532937372909871</v>
      </c>
      <c r="M632" s="86">
        <v>68.356999999999999</v>
      </c>
    </row>
    <row r="633" spans="1:13" x14ac:dyDescent="0.45">
      <c r="A633" s="27" t="s">
        <v>287</v>
      </c>
      <c r="B633" s="27">
        <v>2020</v>
      </c>
      <c r="C633" s="43">
        <v>43888</v>
      </c>
      <c r="D633" s="27" t="s">
        <v>103</v>
      </c>
      <c r="E633" s="41" t="s">
        <v>358</v>
      </c>
      <c r="F633" s="41" t="s">
        <v>79</v>
      </c>
      <c r="G633" s="12">
        <f>(C633-VLOOKUP(E633,Riders!$A$2:$D$3458,4,FALSE))/365</f>
        <v>27.093150684931508</v>
      </c>
      <c r="H633" s="41">
        <v>10</v>
      </c>
      <c r="I633">
        <v>5.2240000000000002</v>
      </c>
      <c r="J633" s="86">
        <v>5.3350426468000229</v>
      </c>
      <c r="K633" s="30">
        <f t="shared" si="27"/>
        <v>0.11104264680002274</v>
      </c>
      <c r="L633">
        <v>10.55904264680002</v>
      </c>
      <c r="M633" s="86">
        <v>68.188000000000002</v>
      </c>
    </row>
    <row r="634" spans="1:13" x14ac:dyDescent="0.45">
      <c r="A634" s="27" t="s">
        <v>287</v>
      </c>
      <c r="B634" s="27">
        <v>2020</v>
      </c>
      <c r="C634" s="43">
        <v>43888</v>
      </c>
      <c r="D634" s="27" t="s">
        <v>103</v>
      </c>
      <c r="E634" s="41" t="s">
        <v>403</v>
      </c>
      <c r="F634" s="41" t="s">
        <v>61</v>
      </c>
      <c r="G634" s="12">
        <f>(C634-VLOOKUP(E634,Riders!$A$2:$D$3458,4,FALSE))/365</f>
        <v>22.967123287671232</v>
      </c>
      <c r="H634" s="41">
        <v>11</v>
      </c>
      <c r="I634">
        <v>5.2309999999999999</v>
      </c>
      <c r="J634" s="86">
        <v>5.3489891261222873</v>
      </c>
      <c r="K634" s="30">
        <f t="shared" si="27"/>
        <v>0.1179891261222874</v>
      </c>
      <c r="L634">
        <v>10.579989126122291</v>
      </c>
      <c r="M634" s="86">
        <v>68.052999999999997</v>
      </c>
    </row>
    <row r="635" spans="1:13" x14ac:dyDescent="0.45">
      <c r="A635" s="27" t="s">
        <v>287</v>
      </c>
      <c r="B635" s="27">
        <v>2020</v>
      </c>
      <c r="C635" s="43">
        <v>43888</v>
      </c>
      <c r="D635" s="27" t="s">
        <v>103</v>
      </c>
      <c r="E635" s="41" t="s">
        <v>397</v>
      </c>
      <c r="F635" s="41" t="s">
        <v>177</v>
      </c>
      <c r="G635" s="12">
        <f>(C635-VLOOKUP(E635,Riders!$A$2:$D$3458,4,FALSE))/365</f>
        <v>27.273972602739725</v>
      </c>
      <c r="H635" s="41">
        <v>12</v>
      </c>
      <c r="I635">
        <v>5.1950000000000003</v>
      </c>
      <c r="J635" s="86">
        <v>5.3879438222065428</v>
      </c>
      <c r="K635" s="30">
        <f t="shared" si="27"/>
        <v>0.19294382220654249</v>
      </c>
      <c r="L635">
        <v>10.58294382220654</v>
      </c>
      <c r="M635" s="86">
        <v>68.034000000000006</v>
      </c>
    </row>
    <row r="636" spans="1:13" x14ac:dyDescent="0.45">
      <c r="A636" s="27" t="s">
        <v>287</v>
      </c>
      <c r="B636" s="27">
        <v>2020</v>
      </c>
      <c r="C636" s="43">
        <v>43888</v>
      </c>
      <c r="D636" s="27" t="s">
        <v>103</v>
      </c>
      <c r="E636" s="41" t="s">
        <v>422</v>
      </c>
      <c r="F636" s="41" t="s">
        <v>43</v>
      </c>
      <c r="G636" s="12" t="e">
        <f>(C636-VLOOKUP(E636,Riders!$A$2:$D$3458,4,FALSE))/365</f>
        <v>#N/A</v>
      </c>
      <c r="H636" s="41">
        <v>13</v>
      </c>
      <c r="I636">
        <v>5.2629999999999999</v>
      </c>
      <c r="J636" s="86">
        <v>5.3249238845916302</v>
      </c>
      <c r="K636" s="30">
        <f t="shared" si="27"/>
        <v>6.192388459163034E-2</v>
      </c>
      <c r="L636">
        <v>10.58792388459163</v>
      </c>
      <c r="M636" s="86">
        <v>68.001999999999995</v>
      </c>
    </row>
    <row r="637" spans="1:13" x14ac:dyDescent="0.45">
      <c r="A637" s="27" t="s">
        <v>287</v>
      </c>
      <c r="B637" s="27">
        <v>2020</v>
      </c>
      <c r="C637" s="43">
        <v>43888</v>
      </c>
      <c r="D637" s="27" t="s">
        <v>103</v>
      </c>
      <c r="E637" s="41" t="s">
        <v>351</v>
      </c>
      <c r="F637" s="41" t="s">
        <v>282</v>
      </c>
      <c r="G637" s="12">
        <f>(C637-VLOOKUP(E637,Riders!$A$2:$D$3458,4,FALSE))/365</f>
        <v>27.076712328767123</v>
      </c>
      <c r="H637" s="41">
        <v>14</v>
      </c>
      <c r="I637">
        <v>5.2590000000000003</v>
      </c>
      <c r="J637" s="86">
        <v>5.3629756874778689</v>
      </c>
      <c r="K637" s="30">
        <f t="shared" si="27"/>
        <v>0.10397568747786856</v>
      </c>
      <c r="L637">
        <v>10.621975687477869</v>
      </c>
      <c r="M637" s="86">
        <v>67.784000000000006</v>
      </c>
    </row>
    <row r="638" spans="1:13" x14ac:dyDescent="0.45">
      <c r="A638" s="27" t="s">
        <v>287</v>
      </c>
      <c r="B638" s="27">
        <v>2020</v>
      </c>
      <c r="C638" s="43">
        <v>43888</v>
      </c>
      <c r="D638" s="27" t="s">
        <v>103</v>
      </c>
      <c r="E638" s="41" t="s">
        <v>431</v>
      </c>
      <c r="F638" s="41" t="s">
        <v>79</v>
      </c>
      <c r="G638" s="12">
        <f>(C638-VLOOKUP(E638,Riders!$A$2:$D$3458,4,FALSE))/365</f>
        <v>21.495890410958904</v>
      </c>
      <c r="H638" s="41">
        <v>15</v>
      </c>
      <c r="I638">
        <v>5.2329999999999997</v>
      </c>
      <c r="J638" s="86">
        <v>5.3919538847487649</v>
      </c>
      <c r="K638" s="30">
        <f t="shared" si="27"/>
        <v>0.15895388474876526</v>
      </c>
      <c r="L638">
        <v>10.624953884748759</v>
      </c>
      <c r="M638" s="86">
        <v>67.765000000000001</v>
      </c>
    </row>
    <row r="639" spans="1:13" x14ac:dyDescent="0.45">
      <c r="A639" s="27" t="s">
        <v>287</v>
      </c>
      <c r="B639" s="27">
        <v>2020</v>
      </c>
      <c r="C639" s="43">
        <v>43888</v>
      </c>
      <c r="D639" s="27" t="s">
        <v>103</v>
      </c>
      <c r="E639" s="41" t="s">
        <v>366</v>
      </c>
      <c r="F639" s="41" t="s">
        <v>143</v>
      </c>
      <c r="G639" s="12">
        <f>(C639-VLOOKUP(E639,Riders!$A$2:$D$3458,4,FALSE))/365</f>
        <v>23.865753424657534</v>
      </c>
      <c r="H639" s="41">
        <v>16</v>
      </c>
      <c r="I639">
        <v>5.2569999999999997</v>
      </c>
      <c r="J639" s="86">
        <v>5.3770555629403169</v>
      </c>
      <c r="K639" s="30">
        <f t="shared" si="27"/>
        <v>0.12005556294031727</v>
      </c>
      <c r="L639">
        <v>10.63405556294032</v>
      </c>
      <c r="M639" s="86">
        <v>67.706999999999994</v>
      </c>
    </row>
    <row r="640" spans="1:13" x14ac:dyDescent="0.45">
      <c r="A640" s="27" t="s">
        <v>287</v>
      </c>
      <c r="B640" s="27">
        <v>2020</v>
      </c>
      <c r="C640" s="43">
        <v>43888</v>
      </c>
      <c r="D640" s="27" t="s">
        <v>103</v>
      </c>
      <c r="E640" s="41" t="s">
        <v>348</v>
      </c>
      <c r="F640" s="41" t="s">
        <v>37</v>
      </c>
      <c r="G640" s="12">
        <f>(C640-VLOOKUP(E640,Riders!$A$2:$D$3458,4,FALSE))/365</f>
        <v>30.304109589041097</v>
      </c>
      <c r="H640" s="41">
        <v>17</v>
      </c>
      <c r="I640">
        <v>5.2939999999999996</v>
      </c>
      <c r="J640" s="86">
        <v>5.3439835111255576</v>
      </c>
      <c r="K640" s="30">
        <f t="shared" si="27"/>
        <v>4.9983511125557989E-2</v>
      </c>
      <c r="L640">
        <v>10.63798351112556</v>
      </c>
      <c r="M640" s="86">
        <v>67.682000000000002</v>
      </c>
    </row>
    <row r="641" spans="1:13" x14ac:dyDescent="0.45">
      <c r="A641" s="27" t="s">
        <v>287</v>
      </c>
      <c r="B641" s="27">
        <v>2020</v>
      </c>
      <c r="C641" s="43">
        <v>43888</v>
      </c>
      <c r="D641" s="27" t="s">
        <v>103</v>
      </c>
      <c r="E641" s="41" t="s">
        <v>375</v>
      </c>
      <c r="F641" s="41" t="s">
        <v>49</v>
      </c>
      <c r="G641" s="12">
        <f>(C641-VLOOKUP(E641,Riders!$A$2:$D$3458,4,FALSE))/365</f>
        <v>26.126027397260273</v>
      </c>
      <c r="H641" s="41">
        <v>18</v>
      </c>
      <c r="I641">
        <v>5.3220000000000001</v>
      </c>
      <c r="J641" s="86">
        <v>5.3900540363614722</v>
      </c>
      <c r="K641" s="30">
        <f t="shared" si="27"/>
        <v>6.8054036361472114E-2</v>
      </c>
      <c r="L641">
        <v>10.71205403636147</v>
      </c>
      <c r="M641" s="86">
        <v>67.213999999999999</v>
      </c>
    </row>
    <row r="642" spans="1:13" x14ac:dyDescent="0.45">
      <c r="A642" s="27" t="s">
        <v>287</v>
      </c>
      <c r="B642" s="27">
        <v>2020</v>
      </c>
      <c r="C642" s="43">
        <v>43888</v>
      </c>
      <c r="D642" s="27" t="s">
        <v>103</v>
      </c>
      <c r="E642" s="41" t="s">
        <v>349</v>
      </c>
      <c r="F642" s="41" t="s">
        <v>91</v>
      </c>
      <c r="G642" s="12">
        <f>(C642-VLOOKUP(E642,Riders!$A$2:$D$3458,4,FALSE))/365</f>
        <v>32.126027397260273</v>
      </c>
      <c r="H642" s="41">
        <v>19</v>
      </c>
      <c r="I642">
        <v>5.274</v>
      </c>
      <c r="J642" s="86">
        <v>5.4700236368520034</v>
      </c>
      <c r="K642" s="30">
        <f t="shared" si="27"/>
        <v>0.19602363685200341</v>
      </c>
      <c r="L642">
        <v>10.744023636852001</v>
      </c>
      <c r="M642" s="86">
        <v>67.013999999999996</v>
      </c>
    </row>
    <row r="643" spans="1:13" x14ac:dyDescent="0.45">
      <c r="A643" s="27" t="s">
        <v>287</v>
      </c>
      <c r="B643" s="27">
        <v>2020</v>
      </c>
      <c r="C643" s="43">
        <v>43888</v>
      </c>
      <c r="D643" s="27" t="s">
        <v>103</v>
      </c>
      <c r="E643" s="41" t="s">
        <v>378</v>
      </c>
      <c r="F643" s="41" t="s">
        <v>37</v>
      </c>
      <c r="G643" s="12">
        <f>(C643-VLOOKUP(E643,Riders!$A$2:$D$3458,4,FALSE))/365</f>
        <v>22.778082191780822</v>
      </c>
      <c r="H643" s="41">
        <v>20</v>
      </c>
      <c r="I643">
        <v>5.3010000000000002</v>
      </c>
      <c r="J643" s="86">
        <v>5.4470332591918069</v>
      </c>
      <c r="K643" s="30">
        <f t="shared" si="27"/>
        <v>0.14603325919180676</v>
      </c>
      <c r="L643">
        <v>10.748033259191811</v>
      </c>
      <c r="M643" s="86">
        <v>66.989000000000004</v>
      </c>
    </row>
    <row r="644" spans="1:13" x14ac:dyDescent="0.45">
      <c r="A644" s="27" t="s">
        <v>287</v>
      </c>
      <c r="B644" s="27">
        <v>2020</v>
      </c>
      <c r="C644" s="43">
        <v>43888</v>
      </c>
      <c r="D644" s="27" t="s">
        <v>103</v>
      </c>
      <c r="E644" s="41" t="s">
        <v>419</v>
      </c>
      <c r="F644" s="41" t="s">
        <v>177</v>
      </c>
      <c r="G644" s="12">
        <f>(C644-VLOOKUP(E644,Riders!$A$2:$D$3458,4,FALSE))/365</f>
        <v>24.452054794520549</v>
      </c>
      <c r="H644" s="41">
        <v>21</v>
      </c>
      <c r="I644">
        <v>5.2720000000000002</v>
      </c>
      <c r="J644" s="86">
        <v>5.4819729955789231</v>
      </c>
      <c r="K644" s="30">
        <f t="shared" si="27"/>
        <v>0.20997299557892291</v>
      </c>
      <c r="L644">
        <v>10.75397299557892</v>
      </c>
      <c r="M644" s="86">
        <v>66.951999999999998</v>
      </c>
    </row>
    <row r="645" spans="1:13" x14ac:dyDescent="0.45">
      <c r="A645" s="27" t="s">
        <v>287</v>
      </c>
      <c r="B645" s="27">
        <v>2020</v>
      </c>
      <c r="C645" s="43">
        <v>43888</v>
      </c>
      <c r="D645" s="27" t="s">
        <v>103</v>
      </c>
      <c r="E645" s="41" t="s">
        <v>347</v>
      </c>
      <c r="F645" s="41" t="s">
        <v>99</v>
      </c>
      <c r="G645" s="12" t="e">
        <f>(C645-VLOOKUP(E645,Riders!$A$2:$D$3458,4,FALSE))/365</f>
        <v>#N/A</v>
      </c>
      <c r="H645" s="41">
        <v>22</v>
      </c>
      <c r="I645">
        <v>5.3129999999999997</v>
      </c>
      <c r="J645" s="86">
        <v>5.4630233480505881</v>
      </c>
      <c r="K645" s="30">
        <f t="shared" si="27"/>
        <v>0.15002334805058837</v>
      </c>
      <c r="L645">
        <v>10.77602334805059</v>
      </c>
      <c r="M645" s="86">
        <v>66.814999999999998</v>
      </c>
    </row>
    <row r="646" spans="1:13" x14ac:dyDescent="0.45">
      <c r="A646" s="1" t="s">
        <v>287</v>
      </c>
      <c r="B646" s="1">
        <v>2020</v>
      </c>
      <c r="C646" s="2">
        <v>43888</v>
      </c>
      <c r="D646" s="1" t="s">
        <v>103</v>
      </c>
      <c r="E646" s="1" t="s">
        <v>352</v>
      </c>
      <c r="F646" s="1" t="s">
        <v>282</v>
      </c>
      <c r="G646" s="12">
        <f>(C646-VLOOKUP(E646,Riders!$A$2:$D$3458,4,FALSE))/365</f>
        <v>25.356164383561644</v>
      </c>
      <c r="H646" s="41">
        <v>23</v>
      </c>
      <c r="I646" s="3">
        <v>5.33</v>
      </c>
      <c r="J646" s="21">
        <v>5.4720523899540918</v>
      </c>
      <c r="K646" s="30">
        <f t="shared" si="27"/>
        <v>0.14205238995409175</v>
      </c>
      <c r="L646" s="3">
        <v>10.80205238995409</v>
      </c>
      <c r="M646" s="21">
        <v>66.653999999999996</v>
      </c>
    </row>
    <row r="647" spans="1:13" x14ac:dyDescent="0.45">
      <c r="A647" s="1" t="s">
        <v>287</v>
      </c>
      <c r="B647" s="1">
        <v>2020</v>
      </c>
      <c r="C647" s="2">
        <v>43888</v>
      </c>
      <c r="D647" s="1" t="s">
        <v>103</v>
      </c>
      <c r="E647" s="1" t="s">
        <v>354</v>
      </c>
      <c r="F647" s="1" t="s">
        <v>121</v>
      </c>
      <c r="G647" s="12">
        <f>(C647-VLOOKUP(E647,Riders!$A$2:$D$3458,4,FALSE))/365</f>
        <v>24.561643835616437</v>
      </c>
      <c r="H647" s="41">
        <v>24</v>
      </c>
      <c r="I647" s="3">
        <v>5.343</v>
      </c>
      <c r="J647" s="21">
        <v>5.4629432687978401</v>
      </c>
      <c r="K647" s="30">
        <f t="shared" si="27"/>
        <v>0.11994326879784012</v>
      </c>
      <c r="L647" s="3">
        <v>10.80594326879784</v>
      </c>
      <c r="M647" s="21">
        <v>66.63</v>
      </c>
    </row>
    <row r="648" spans="1:13" x14ac:dyDescent="0.45">
      <c r="A648" s="1" t="s">
        <v>287</v>
      </c>
      <c r="B648" s="1">
        <v>2020</v>
      </c>
      <c r="C648" s="2">
        <v>43888</v>
      </c>
      <c r="D648" s="1" t="s">
        <v>103</v>
      </c>
      <c r="E648" s="1" t="s">
        <v>379</v>
      </c>
      <c r="F648" s="1" t="s">
        <v>67</v>
      </c>
      <c r="G648" s="12">
        <f>(C648-VLOOKUP(E648,Riders!$A$2:$D$3458,4,FALSE))/365</f>
        <v>27.495890410958904</v>
      </c>
      <c r="H648" s="41">
        <v>25</v>
      </c>
      <c r="I648" s="3">
        <v>5.3789999999999996</v>
      </c>
      <c r="J648" s="21">
        <v>5.4759804761115056</v>
      </c>
      <c r="K648" s="30">
        <f t="shared" si="27"/>
        <v>9.6980476111506064E-2</v>
      </c>
      <c r="L648" s="3">
        <v>10.854980476111511</v>
      </c>
      <c r="M648" s="21">
        <v>66.328999999999994</v>
      </c>
    </row>
    <row r="649" spans="1:13" x14ac:dyDescent="0.45">
      <c r="A649" s="1" t="s">
        <v>287</v>
      </c>
      <c r="B649" s="1">
        <v>2020</v>
      </c>
      <c r="C649" s="2">
        <v>43888</v>
      </c>
      <c r="D649" s="1" t="s">
        <v>103</v>
      </c>
      <c r="E649" s="1" t="s">
        <v>399</v>
      </c>
      <c r="F649" s="1" t="s">
        <v>49</v>
      </c>
      <c r="G649" s="12">
        <f>(C649-VLOOKUP(E649,Riders!$A$2:$D$3458,4,FALSE))/365</f>
        <v>25.547945205479451</v>
      </c>
      <c r="H649" s="41">
        <v>26</v>
      </c>
      <c r="I649" s="3">
        <v>5.383</v>
      </c>
      <c r="J649" s="21">
        <v>5.5179977440990777</v>
      </c>
      <c r="K649" s="30">
        <f t="shared" si="27"/>
        <v>0.13499774409907772</v>
      </c>
      <c r="L649" s="3">
        <v>10.90099774409908</v>
      </c>
      <c r="M649" s="21">
        <v>66.049000000000007</v>
      </c>
    </row>
    <row r="650" spans="1:13" x14ac:dyDescent="0.45">
      <c r="A650" s="1" t="s">
        <v>287</v>
      </c>
      <c r="B650" s="1">
        <v>2020</v>
      </c>
      <c r="C650" s="2">
        <v>43888</v>
      </c>
      <c r="D650" s="1" t="s">
        <v>103</v>
      </c>
      <c r="E650" s="1" t="s">
        <v>448</v>
      </c>
      <c r="F650" s="1" t="s">
        <v>96</v>
      </c>
      <c r="G650" s="12">
        <f>(C650-VLOOKUP(E650,Riders!$A$2:$D$3458,4,FALSE))/365</f>
        <v>24.367123287671234</v>
      </c>
      <c r="H650" s="41">
        <v>27</v>
      </c>
      <c r="I650" s="3">
        <v>5.375</v>
      </c>
      <c r="J650" s="21">
        <v>5.5460047324353852</v>
      </c>
      <c r="K650" s="30">
        <f t="shared" si="27"/>
        <v>0.17100473243538516</v>
      </c>
      <c r="L650" s="3">
        <v>10.92100473243539</v>
      </c>
      <c r="M650" s="21">
        <v>65.927999999999997</v>
      </c>
    </row>
    <row r="651" spans="1:13" x14ac:dyDescent="0.45">
      <c r="A651" s="1" t="s">
        <v>287</v>
      </c>
      <c r="B651" s="1">
        <v>2020</v>
      </c>
      <c r="C651" s="2">
        <v>43888</v>
      </c>
      <c r="D651" s="1" t="s">
        <v>103</v>
      </c>
      <c r="E651" s="1" t="s">
        <v>357</v>
      </c>
      <c r="F651" s="1" t="s">
        <v>99</v>
      </c>
      <c r="G651" s="12">
        <f>(C651-VLOOKUP(E651,Riders!$A$2:$D$3458,4,FALSE))/365</f>
        <v>23.983561643835618</v>
      </c>
      <c r="H651" s="41">
        <v>28</v>
      </c>
      <c r="I651" s="3">
        <v>5.3520000000000003</v>
      </c>
      <c r="J651" s="21">
        <v>5.5729817916970141</v>
      </c>
      <c r="K651" s="30">
        <f t="shared" si="27"/>
        <v>0.22098179169701382</v>
      </c>
      <c r="L651" s="3">
        <v>10.924981791697009</v>
      </c>
      <c r="M651" s="21">
        <v>65.903999999999996</v>
      </c>
    </row>
    <row r="652" spans="1:13" x14ac:dyDescent="0.45">
      <c r="A652" s="1" t="s">
        <v>287</v>
      </c>
      <c r="B652" s="1">
        <v>2020</v>
      </c>
      <c r="C652" s="2">
        <v>43888</v>
      </c>
      <c r="D652" s="1" t="s">
        <v>103</v>
      </c>
      <c r="E652" s="1" t="s">
        <v>385</v>
      </c>
      <c r="F652" s="1" t="s">
        <v>67</v>
      </c>
      <c r="G652" s="12">
        <f>(C652-VLOOKUP(E652,Riders!$A$2:$D$3458,4,FALSE))/365</f>
        <v>28.578082191780823</v>
      </c>
      <c r="H652" s="41">
        <v>29</v>
      </c>
      <c r="I652" s="3">
        <v>5.3869999999999996</v>
      </c>
      <c r="J652" s="21">
        <v>5.5519243391066562</v>
      </c>
      <c r="K652" s="30">
        <f t="shared" si="27"/>
        <v>0.1649243391066566</v>
      </c>
      <c r="L652" s="3">
        <v>10.938924339106659</v>
      </c>
      <c r="M652" s="21">
        <v>65.819999999999993</v>
      </c>
    </row>
    <row r="653" spans="1:13" x14ac:dyDescent="0.45">
      <c r="A653" s="1" t="s">
        <v>287</v>
      </c>
      <c r="B653" s="1">
        <v>2020</v>
      </c>
      <c r="C653" s="2">
        <v>43888</v>
      </c>
      <c r="D653" s="1" t="s">
        <v>103</v>
      </c>
      <c r="E653" s="1" t="s">
        <v>228</v>
      </c>
      <c r="F653" s="1" t="s">
        <v>131</v>
      </c>
      <c r="G653" s="12">
        <f>(C653-VLOOKUP(E653,Riders!$A$2:$D$3458,4,FALSE))/365</f>
        <v>27.717808219178082</v>
      </c>
      <c r="H653" s="41">
        <v>30</v>
      </c>
      <c r="I653" s="3">
        <v>5.391</v>
      </c>
      <c r="J653" s="21">
        <v>5.5680709143213747</v>
      </c>
      <c r="K653" s="30">
        <f t="shared" si="27"/>
        <v>0.17707091432137467</v>
      </c>
      <c r="L653" s="3">
        <v>10.959070914321369</v>
      </c>
      <c r="M653" s="21">
        <v>65.698999999999998</v>
      </c>
    </row>
    <row r="654" spans="1:13" x14ac:dyDescent="0.45">
      <c r="A654" s="1" t="s">
        <v>287</v>
      </c>
      <c r="B654" s="1">
        <v>2020</v>
      </c>
      <c r="C654" s="2">
        <v>43888</v>
      </c>
      <c r="D654" s="1" t="s">
        <v>103</v>
      </c>
      <c r="E654" s="1" t="s">
        <v>411</v>
      </c>
      <c r="F654" s="1" t="s">
        <v>55</v>
      </c>
      <c r="G654" s="12">
        <f>(C654-VLOOKUP(E654,Riders!$A$2:$D$3458,4,FALSE))/365</f>
        <v>29.624657534246577</v>
      </c>
      <c r="H654" s="41">
        <v>31</v>
      </c>
      <c r="I654" s="3">
        <v>5.4189999999999996</v>
      </c>
      <c r="J654" s="21">
        <v>5.6280111697557382</v>
      </c>
      <c r="K654" s="30">
        <f t="shared" si="27"/>
        <v>0.20901116975573863</v>
      </c>
      <c r="L654" s="3">
        <v>11.04701116975574</v>
      </c>
      <c r="M654" s="21">
        <v>65.176000000000002</v>
      </c>
    </row>
    <row r="655" spans="1:13" x14ac:dyDescent="0.45">
      <c r="A655" s="1" t="s">
        <v>287</v>
      </c>
      <c r="B655" s="1">
        <v>2020</v>
      </c>
      <c r="C655" s="2">
        <v>43888</v>
      </c>
      <c r="D655" s="1" t="s">
        <v>103</v>
      </c>
      <c r="E655" s="1" t="s">
        <v>443</v>
      </c>
      <c r="F655" s="1" t="s">
        <v>282</v>
      </c>
      <c r="G655" s="12">
        <f>(C655-VLOOKUP(E655,Riders!$A$2:$D$3458,4,FALSE))/365</f>
        <v>24.408219178082192</v>
      </c>
      <c r="H655" s="41">
        <v>32</v>
      </c>
      <c r="I655" s="3">
        <v>5.45</v>
      </c>
      <c r="J655" s="21">
        <v>5.6060017198224896</v>
      </c>
      <c r="K655" s="30">
        <f t="shared" si="27"/>
        <v>0.15600171982248945</v>
      </c>
      <c r="L655" s="3">
        <v>11.05600171982249</v>
      </c>
      <c r="M655" s="21">
        <v>65.123000000000005</v>
      </c>
    </row>
    <row r="656" spans="1:13" x14ac:dyDescent="0.45">
      <c r="A656" s="1" t="s">
        <v>287</v>
      </c>
      <c r="B656" s="1">
        <v>2020</v>
      </c>
      <c r="C656" s="2">
        <v>43888</v>
      </c>
      <c r="D656" s="1" t="s">
        <v>103</v>
      </c>
      <c r="E656" s="1" t="s">
        <v>428</v>
      </c>
      <c r="F656" s="1" t="s">
        <v>429</v>
      </c>
      <c r="G656" s="12">
        <f>(C656-VLOOKUP(E656,Riders!$A$2:$D$3458,4,FALSE))/365</f>
        <v>32.254794520547946</v>
      </c>
      <c r="H656" s="41">
        <v>33</v>
      </c>
      <c r="I656" s="3">
        <v>5.4359999999999999</v>
      </c>
      <c r="J656" s="21">
        <v>5.6689416990560808</v>
      </c>
      <c r="K656" s="30">
        <f t="shared" si="27"/>
        <v>0.23294169905608086</v>
      </c>
      <c r="L656" s="3">
        <v>11.104941699056081</v>
      </c>
      <c r="M656" s="21">
        <v>64.835999999999999</v>
      </c>
    </row>
    <row r="657" spans="1:13" x14ac:dyDescent="0.45">
      <c r="A657" s="4" t="s">
        <v>74</v>
      </c>
      <c r="B657" s="4">
        <v>2021</v>
      </c>
      <c r="C657" s="5">
        <v>44330</v>
      </c>
      <c r="D657" s="4" t="s">
        <v>30</v>
      </c>
      <c r="E657" s="4" t="s">
        <v>344</v>
      </c>
      <c r="F657" s="4" t="s">
        <v>55</v>
      </c>
      <c r="G657" s="12">
        <f>(C657-VLOOKUP(E657,Riders!$A$2:$D$3458,4,FALSE))/365</f>
        <v>34.030136986301372</v>
      </c>
      <c r="H657" s="45">
        <v>1</v>
      </c>
      <c r="I657" s="1">
        <v>5.2629999999999999</v>
      </c>
      <c r="J657" s="30">
        <v>5.4009809233230168</v>
      </c>
      <c r="K657" s="30">
        <f t="shared" si="27"/>
        <v>0.13798092332301692</v>
      </c>
      <c r="L657" s="1">
        <v>10.66398092332302</v>
      </c>
      <c r="M657" s="30">
        <v>67.516999999999996</v>
      </c>
    </row>
    <row r="658" spans="1:13" x14ac:dyDescent="0.45">
      <c r="A658" s="4" t="s">
        <v>74</v>
      </c>
      <c r="B658" s="4">
        <v>2021</v>
      </c>
      <c r="C658" s="5">
        <v>44330</v>
      </c>
      <c r="D658" s="4" t="s">
        <v>30</v>
      </c>
      <c r="E658" s="4" t="s">
        <v>375</v>
      </c>
      <c r="F658" s="4" t="s">
        <v>49</v>
      </c>
      <c r="G658" s="12">
        <f>(C658-VLOOKUP(E658,Riders!$A$2:$D$3458,4,FALSE))/365</f>
        <v>27.336986301369862</v>
      </c>
      <c r="H658" s="45">
        <v>2</v>
      </c>
      <c r="I658" s="1">
        <v>5.38</v>
      </c>
      <c r="J658" s="30">
        <v>5.4389331329827204</v>
      </c>
      <c r="K658" s="30">
        <f t="shared" si="27"/>
        <v>5.8933132982720515E-2</v>
      </c>
      <c r="L658" s="1">
        <v>10.818933132982719</v>
      </c>
      <c r="M658" s="30">
        <v>66.55</v>
      </c>
    </row>
    <row r="659" spans="1:13" x14ac:dyDescent="0.45">
      <c r="A659" s="4" t="s">
        <v>74</v>
      </c>
      <c r="B659" s="4">
        <v>2021</v>
      </c>
      <c r="C659" s="5">
        <v>44330</v>
      </c>
      <c r="D659" s="4" t="s">
        <v>30</v>
      </c>
      <c r="E659" s="4" t="s">
        <v>399</v>
      </c>
      <c r="F659" s="4" t="s">
        <v>449</v>
      </c>
      <c r="G659" s="12">
        <f>(C659-VLOOKUP(E659,Riders!$A$2:$D$3458,4,FALSE))/365</f>
        <v>26.758904109589039</v>
      </c>
      <c r="H659" s="45">
        <v>3</v>
      </c>
      <c r="I659" s="1">
        <v>5.3570000000000002</v>
      </c>
      <c r="J659" s="30">
        <v>5.5289993952222547</v>
      </c>
      <c r="K659" s="30">
        <f t="shared" si="27"/>
        <v>0.17199939522225449</v>
      </c>
      <c r="L659" s="1">
        <v>10.88599939522225</v>
      </c>
      <c r="M659" s="30">
        <v>66.14</v>
      </c>
    </row>
    <row r="660" spans="1:13" x14ac:dyDescent="0.45">
      <c r="A660" s="4" t="s">
        <v>74</v>
      </c>
      <c r="B660" s="4">
        <v>2021</v>
      </c>
      <c r="C660" s="5">
        <v>44330</v>
      </c>
      <c r="D660" s="4" t="s">
        <v>30</v>
      </c>
      <c r="E660" s="4" t="s">
        <v>450</v>
      </c>
      <c r="F660" s="4" t="s">
        <v>168</v>
      </c>
      <c r="G660" s="12">
        <f>(C660-VLOOKUP(E660,Riders!$A$2:$D$3458,4,FALSE))/365</f>
        <v>30.224657534246575</v>
      </c>
      <c r="H660" s="45">
        <v>4</v>
      </c>
      <c r="I660" s="1">
        <v>5.4390000000000001</v>
      </c>
      <c r="J660" s="30">
        <v>5.5100716099697387</v>
      </c>
      <c r="K660" s="30">
        <f t="shared" si="27"/>
        <v>7.1071609969738603E-2</v>
      </c>
      <c r="L660" s="1">
        <v>10.94907160996974</v>
      </c>
      <c r="M660" s="30">
        <v>65.759</v>
      </c>
    </row>
    <row r="661" spans="1:13" x14ac:dyDescent="0.45">
      <c r="A661" s="4" t="s">
        <v>74</v>
      </c>
      <c r="B661" s="4">
        <v>2021</v>
      </c>
      <c r="C661" s="5">
        <v>44330</v>
      </c>
      <c r="D661" s="4" t="s">
        <v>30</v>
      </c>
      <c r="E661" s="4" t="s">
        <v>403</v>
      </c>
      <c r="F661" s="4" t="s">
        <v>61</v>
      </c>
      <c r="G661" s="12">
        <f>(C661-VLOOKUP(E661,Riders!$A$2:$D$3458,4,FALSE))/365</f>
        <v>24.17808219178082</v>
      </c>
      <c r="H661" s="45">
        <v>5</v>
      </c>
      <c r="I661" s="1">
        <v>5.4320000000000004</v>
      </c>
      <c r="J661" s="30">
        <v>5.5389270433351614</v>
      </c>
      <c r="K661" s="30">
        <f t="shared" si="27"/>
        <v>0.10692704333516101</v>
      </c>
      <c r="L661" s="1">
        <v>10.970927043335159</v>
      </c>
      <c r="M661" s="30">
        <v>65.628</v>
      </c>
    </row>
    <row r="662" spans="1:13" x14ac:dyDescent="0.45">
      <c r="A662" s="4" t="s">
        <v>74</v>
      </c>
      <c r="B662" s="4">
        <v>2021</v>
      </c>
      <c r="C662" s="5">
        <v>44330</v>
      </c>
      <c r="D662" s="4" t="s">
        <v>30</v>
      </c>
      <c r="E662" s="4" t="s">
        <v>451</v>
      </c>
      <c r="F662" s="4" t="s">
        <v>168</v>
      </c>
      <c r="G662" s="12">
        <f>(C662-VLOOKUP(E662,Riders!$A$2:$D$3458,4,FALSE))/365</f>
        <v>22.449315068493149</v>
      </c>
      <c r="H662" s="45">
        <v>6</v>
      </c>
      <c r="I662" s="1">
        <v>5.4649999999999999</v>
      </c>
      <c r="J662" s="30">
        <v>5.5240109890109892</v>
      </c>
      <c r="K662" s="30">
        <f t="shared" si="27"/>
        <v>5.9010989010989334E-2</v>
      </c>
      <c r="L662" s="1">
        <v>10.989010989010991</v>
      </c>
      <c r="M662" s="30">
        <v>65.52</v>
      </c>
    </row>
    <row r="663" spans="1:13" x14ac:dyDescent="0.45">
      <c r="A663" s="4" t="s">
        <v>74</v>
      </c>
      <c r="B663" s="4">
        <v>2021</v>
      </c>
      <c r="C663" s="5">
        <v>44330</v>
      </c>
      <c r="D663" s="4" t="s">
        <v>30</v>
      </c>
      <c r="E663" s="4" t="s">
        <v>379</v>
      </c>
      <c r="F663" s="4" t="s">
        <v>67</v>
      </c>
      <c r="G663" s="12">
        <f>(C663-VLOOKUP(E663,Riders!$A$2:$D$3458,4,FALSE))/365</f>
        <v>28.706849315068492</v>
      </c>
      <c r="H663" s="45">
        <v>7</v>
      </c>
      <c r="I663" s="1">
        <v>5.4290000000000003</v>
      </c>
      <c r="J663" s="30">
        <v>5.580005978501859</v>
      </c>
      <c r="K663" s="30">
        <f t="shared" si="27"/>
        <v>0.15100597850185871</v>
      </c>
      <c r="L663" s="1">
        <v>11.009005978501859</v>
      </c>
      <c r="M663" s="30">
        <v>65.400999999999996</v>
      </c>
    </row>
    <row r="664" spans="1:13" x14ac:dyDescent="0.45">
      <c r="A664" s="4" t="s">
        <v>74</v>
      </c>
      <c r="B664" s="4">
        <v>2021</v>
      </c>
      <c r="C664" s="5">
        <v>44330</v>
      </c>
      <c r="D664" s="4" t="s">
        <v>30</v>
      </c>
      <c r="E664" s="4" t="s">
        <v>452</v>
      </c>
      <c r="F664" s="4" t="s">
        <v>437</v>
      </c>
      <c r="G664" s="12" t="e">
        <f>(C664-VLOOKUP(E664,Riders!$A$2:$D$3458,4,FALSE))/365</f>
        <v>#N/A</v>
      </c>
      <c r="H664" s="45">
        <v>8</v>
      </c>
      <c r="I664" s="1">
        <v>5.4370000000000003</v>
      </c>
      <c r="J664" s="30">
        <v>5.626986723215933</v>
      </c>
      <c r="K664" s="30">
        <f t="shared" si="27"/>
        <v>0.18998672321593268</v>
      </c>
      <c r="L664" s="1">
        <v>11.06398672321593</v>
      </c>
      <c r="M664" s="30">
        <v>65.075999999999993</v>
      </c>
    </row>
    <row r="665" spans="1:13" x14ac:dyDescent="0.45">
      <c r="A665" s="4" t="s">
        <v>74</v>
      </c>
      <c r="B665" s="4">
        <v>2021</v>
      </c>
      <c r="C665" s="5">
        <v>44330</v>
      </c>
      <c r="D665" s="4" t="s">
        <v>30</v>
      </c>
      <c r="E665" s="4" t="s">
        <v>385</v>
      </c>
      <c r="F665" s="4" t="s">
        <v>67</v>
      </c>
      <c r="G665" s="12">
        <f>(C665-VLOOKUP(E665,Riders!$A$2:$D$3458,4,FALSE))/365</f>
        <v>29.789041095890411</v>
      </c>
      <c r="H665" s="45">
        <v>9</v>
      </c>
      <c r="I665" s="1">
        <v>5.4880000000000004</v>
      </c>
      <c r="J665" s="30">
        <v>5.6499246333766466</v>
      </c>
      <c r="K665" s="30">
        <f t="shared" si="27"/>
        <v>0.1619246333766462</v>
      </c>
      <c r="L665" s="1">
        <v>11.137924633376651</v>
      </c>
      <c r="M665" s="30">
        <v>64.644000000000005</v>
      </c>
    </row>
    <row r="666" spans="1:13" x14ac:dyDescent="0.45">
      <c r="A666" s="4" t="s">
        <v>74</v>
      </c>
      <c r="B666" s="4">
        <v>2021</v>
      </c>
      <c r="C666" s="5">
        <v>44330</v>
      </c>
      <c r="D666" s="4" t="s">
        <v>30</v>
      </c>
      <c r="E666" s="4" t="s">
        <v>411</v>
      </c>
      <c r="F666" s="4" t="s">
        <v>55</v>
      </c>
      <c r="G666" s="12">
        <f>(C666-VLOOKUP(E666,Riders!$A$2:$D$3458,4,FALSE))/365</f>
        <v>30.835616438356166</v>
      </c>
      <c r="H666" s="45">
        <v>10</v>
      </c>
      <c r="I666" s="1">
        <v>5.556</v>
      </c>
      <c r="J666" s="30">
        <v>5.7729486106303289</v>
      </c>
      <c r="K666" s="30">
        <f t="shared" si="27"/>
        <v>0.21694861063032889</v>
      </c>
      <c r="L666" s="1">
        <v>11.328948610630331</v>
      </c>
      <c r="M666" s="30">
        <v>63.554000000000002</v>
      </c>
    </row>
    <row r="667" spans="1:13" x14ac:dyDescent="0.45">
      <c r="A667" s="4" t="s">
        <v>74</v>
      </c>
      <c r="B667" s="4">
        <v>2021</v>
      </c>
      <c r="C667" s="5">
        <v>44330</v>
      </c>
      <c r="D667" s="4" t="s">
        <v>30</v>
      </c>
      <c r="E667" s="4" t="s">
        <v>439</v>
      </c>
      <c r="F667" s="4" t="s">
        <v>391</v>
      </c>
      <c r="G667" s="12">
        <f>(C667-VLOOKUP(E667,Riders!$A$2:$D$3458,4,FALSE))/365</f>
        <v>23.328767123287673</v>
      </c>
      <c r="H667" s="45">
        <v>11</v>
      </c>
      <c r="I667" s="1">
        <v>5.6260000000000003</v>
      </c>
      <c r="J667" s="30">
        <v>5.7120470214005641</v>
      </c>
      <c r="K667" s="30">
        <f t="shared" si="27"/>
        <v>8.604702140056375E-2</v>
      </c>
      <c r="L667" s="1">
        <v>11.338047021400561</v>
      </c>
      <c r="M667" s="30">
        <v>63.503</v>
      </c>
    </row>
    <row r="668" spans="1:13" x14ac:dyDescent="0.45">
      <c r="A668" s="4" t="s">
        <v>74</v>
      </c>
      <c r="B668" s="4">
        <v>2021</v>
      </c>
      <c r="C668" s="5">
        <v>44330</v>
      </c>
      <c r="D668" s="4" t="s">
        <v>30</v>
      </c>
      <c r="E668" s="4" t="s">
        <v>368</v>
      </c>
      <c r="F668" s="4" t="s">
        <v>131</v>
      </c>
      <c r="G668" s="12">
        <f>(C668-VLOOKUP(E668,Riders!$A$2:$D$3458,4,FALSE))/365</f>
        <v>32.827397260273976</v>
      </c>
      <c r="H668" s="45">
        <v>12</v>
      </c>
      <c r="I668" s="1">
        <v>5.617</v>
      </c>
      <c r="J668" s="30">
        <v>5.8899281296447246</v>
      </c>
      <c r="K668" s="30">
        <f t="shared" si="27"/>
        <v>0.27292812964472457</v>
      </c>
      <c r="L668" s="1">
        <v>11.506928129644731</v>
      </c>
      <c r="M668" s="30">
        <v>62.570999999999998</v>
      </c>
    </row>
    <row r="669" spans="1:13" x14ac:dyDescent="0.45">
      <c r="A669" s="1" t="s">
        <v>277</v>
      </c>
      <c r="B669" s="1">
        <v>2021</v>
      </c>
      <c r="C669" s="2">
        <v>44386</v>
      </c>
      <c r="D669" s="1" t="s">
        <v>30</v>
      </c>
      <c r="E669" s="1" t="s">
        <v>351</v>
      </c>
      <c r="F669" s="1" t="s">
        <v>282</v>
      </c>
      <c r="G669" s="12">
        <f>(C669-VLOOKUP(E669,Riders!$A$2:$D$3458,4,FALSE))/365</f>
        <v>28.44109589041096</v>
      </c>
      <c r="H669" s="41">
        <v>1</v>
      </c>
      <c r="I669" s="3">
        <v>5.2249999999999996</v>
      </c>
      <c r="J669" s="21">
        <v>5.3899287178050699</v>
      </c>
      <c r="K669" s="30">
        <f t="shared" si="27"/>
        <v>0.16492871780507024</v>
      </c>
      <c r="L669" s="3">
        <v>10.61492871780507</v>
      </c>
      <c r="M669" s="21">
        <v>67.828999999999994</v>
      </c>
    </row>
    <row r="670" spans="1:13" x14ac:dyDescent="0.45">
      <c r="A670" s="1" t="s">
        <v>277</v>
      </c>
      <c r="B670" s="1">
        <v>2021</v>
      </c>
      <c r="C670" s="2">
        <v>44386</v>
      </c>
      <c r="D670" s="1" t="s">
        <v>30</v>
      </c>
      <c r="E670" s="1" t="s">
        <v>347</v>
      </c>
      <c r="F670" s="1" t="s">
        <v>99</v>
      </c>
      <c r="G670" s="12" t="e">
        <f>(C670-VLOOKUP(E670,Riders!$A$2:$D$3458,4,FALSE))/365</f>
        <v>#N/A</v>
      </c>
      <c r="H670" s="41">
        <v>2</v>
      </c>
      <c r="I670" s="3">
        <v>5.2690000000000001</v>
      </c>
      <c r="J670" s="21">
        <v>5.4609335340228302</v>
      </c>
      <c r="K670" s="30">
        <f t="shared" si="27"/>
        <v>0.19193353402283009</v>
      </c>
      <c r="L670" s="3">
        <v>10.72993353402283</v>
      </c>
      <c r="M670" s="21">
        <v>67.102000000000004</v>
      </c>
    </row>
    <row r="671" spans="1:13" x14ac:dyDescent="0.45">
      <c r="A671" s="1" t="s">
        <v>277</v>
      </c>
      <c r="B671" s="1">
        <v>2021</v>
      </c>
      <c r="C671" s="2">
        <v>44386</v>
      </c>
      <c r="D671" s="1" t="s">
        <v>30</v>
      </c>
      <c r="E671" s="1" t="s">
        <v>354</v>
      </c>
      <c r="F671" s="1" t="s">
        <v>121</v>
      </c>
      <c r="G671" s="12">
        <f>(C671-VLOOKUP(E671,Riders!$A$2:$D$3458,4,FALSE))/365</f>
        <v>25.926027397260274</v>
      </c>
      <c r="H671" s="41">
        <v>3</v>
      </c>
      <c r="I671" s="3">
        <v>5.28</v>
      </c>
      <c r="J671" s="21">
        <v>5.4520126995483604</v>
      </c>
      <c r="K671" s="30">
        <f t="shared" si="27"/>
        <v>0.17201269954836018</v>
      </c>
      <c r="L671" s="3">
        <v>10.73201269954836</v>
      </c>
      <c r="M671" s="21">
        <v>67.088999999999999</v>
      </c>
    </row>
    <row r="672" spans="1:13" x14ac:dyDescent="0.45">
      <c r="A672" s="1" t="s">
        <v>277</v>
      </c>
      <c r="B672" s="1">
        <v>2021</v>
      </c>
      <c r="C672" s="2">
        <v>44386</v>
      </c>
      <c r="D672" s="1" t="s">
        <v>30</v>
      </c>
      <c r="E672" s="1" t="s">
        <v>453</v>
      </c>
      <c r="F672" s="1" t="s">
        <v>88</v>
      </c>
      <c r="G672" s="12">
        <f>(C672-VLOOKUP(E672,Riders!$A$2:$D$3458,4,FALSE))/365</f>
        <v>20.361643835616437</v>
      </c>
      <c r="H672" s="41">
        <v>4</v>
      </c>
      <c r="I672" s="3">
        <v>5.3410000000000002</v>
      </c>
      <c r="J672" s="21">
        <v>5.4750076913832482</v>
      </c>
      <c r="K672" s="30">
        <f t="shared" si="27"/>
        <v>0.13400769138324797</v>
      </c>
      <c r="L672" s="3">
        <v>10.81600769138325</v>
      </c>
      <c r="M672" s="21">
        <v>66.567999999999998</v>
      </c>
    </row>
    <row r="673" spans="1:13" x14ac:dyDescent="0.45">
      <c r="A673" s="1" t="s">
        <v>277</v>
      </c>
      <c r="B673" s="1">
        <v>2021</v>
      </c>
      <c r="C673" s="2">
        <v>44386</v>
      </c>
      <c r="D673" s="1" t="s">
        <v>30</v>
      </c>
      <c r="E673" s="1" t="s">
        <v>357</v>
      </c>
      <c r="F673" s="1" t="s">
        <v>99</v>
      </c>
      <c r="G673" s="12">
        <f>(C673-VLOOKUP(E673,Riders!$A$2:$D$3458,4,FALSE))/365</f>
        <v>25.347945205479451</v>
      </c>
      <c r="H673" s="41">
        <v>5</v>
      </c>
      <c r="I673" s="3">
        <v>5.3460000000000001</v>
      </c>
      <c r="J673" s="21">
        <v>5.5409870263404599</v>
      </c>
      <c r="K673" s="30">
        <f t="shared" si="27"/>
        <v>0.19498702634045983</v>
      </c>
      <c r="L673" s="3">
        <v>10.88698702634046</v>
      </c>
      <c r="M673" s="21">
        <v>66.134</v>
      </c>
    </row>
    <row r="674" spans="1:13" x14ac:dyDescent="0.45">
      <c r="A674" s="1" t="s">
        <v>277</v>
      </c>
      <c r="B674" s="1">
        <v>2021</v>
      </c>
      <c r="C674" s="2">
        <v>44386</v>
      </c>
      <c r="D674" s="1" t="s">
        <v>30</v>
      </c>
      <c r="E674" s="1" t="s">
        <v>454</v>
      </c>
      <c r="F674" s="1" t="s">
        <v>282</v>
      </c>
      <c r="G674" s="12" t="e">
        <f>(C674-VLOOKUP(E674,Riders!$A$2:$D$3458,4,FALSE))/365</f>
        <v>#N/A</v>
      </c>
      <c r="H674" s="41">
        <v>6</v>
      </c>
      <c r="I674" s="3">
        <v>5.3890000000000002</v>
      </c>
      <c r="J674" s="21">
        <v>5.5149693477306103</v>
      </c>
      <c r="K674" s="30">
        <f t="shared" si="27"/>
        <v>0.12596934773061008</v>
      </c>
      <c r="L674" s="3">
        <v>10.903969347730611</v>
      </c>
      <c r="M674" s="21">
        <v>66.031000000000006</v>
      </c>
    </row>
    <row r="675" spans="1:13" x14ac:dyDescent="0.45">
      <c r="A675" s="1" t="s">
        <v>277</v>
      </c>
      <c r="B675" s="1">
        <v>2021</v>
      </c>
      <c r="C675" s="2">
        <v>44386</v>
      </c>
      <c r="D675" s="1" t="s">
        <v>30</v>
      </c>
      <c r="E675" s="1" t="s">
        <v>455</v>
      </c>
      <c r="F675" s="1" t="s">
        <v>279</v>
      </c>
      <c r="G675" s="12">
        <f>(C675-VLOOKUP(E675,Riders!$A$2:$D$3458,4,FALSE))/365</f>
        <v>22.358904109589041</v>
      </c>
      <c r="H675" s="41">
        <v>7</v>
      </c>
      <c r="I675" s="3">
        <v>5.3970000000000002</v>
      </c>
      <c r="J675" s="21">
        <v>5.6099863788543569</v>
      </c>
      <c r="K675" s="30">
        <f t="shared" si="27"/>
        <v>0.21298637885435667</v>
      </c>
      <c r="L675" s="3">
        <v>11.006986378854361</v>
      </c>
      <c r="M675" s="21">
        <v>65.412999999999997</v>
      </c>
    </row>
    <row r="676" spans="1:13" x14ac:dyDescent="0.45">
      <c r="A676" s="1" t="s">
        <v>277</v>
      </c>
      <c r="B676" s="1">
        <v>2021</v>
      </c>
      <c r="C676" s="2">
        <v>44386</v>
      </c>
      <c r="D676" s="1" t="s">
        <v>30</v>
      </c>
      <c r="E676" s="1" t="s">
        <v>456</v>
      </c>
      <c r="F676" s="1" t="s">
        <v>64</v>
      </c>
      <c r="G676" s="12">
        <f>(C676-VLOOKUP(E676,Riders!$A$2:$D$3458,4,FALSE))/365</f>
        <v>32.18904109589041</v>
      </c>
      <c r="H676" s="41">
        <v>8</v>
      </c>
      <c r="I676" s="3">
        <v>5.4829999999999997</v>
      </c>
      <c r="J676" s="21">
        <v>5.7569893844544699</v>
      </c>
      <c r="K676" s="30">
        <f t="shared" si="27"/>
        <v>0.2739893844544703</v>
      </c>
      <c r="L676" s="3">
        <v>11.23998938445447</v>
      </c>
      <c r="M676" s="21">
        <v>64.057000000000002</v>
      </c>
    </row>
    <row r="677" spans="1:13" x14ac:dyDescent="0.45">
      <c r="A677" s="1" t="s">
        <v>277</v>
      </c>
      <c r="B677" s="1">
        <v>2021</v>
      </c>
      <c r="C677" s="2">
        <v>44386</v>
      </c>
      <c r="D677" s="1" t="s">
        <v>30</v>
      </c>
      <c r="E677" s="41" t="s">
        <v>457</v>
      </c>
      <c r="F677" s="1" t="s">
        <v>88</v>
      </c>
      <c r="G677" s="12">
        <f>(C677-VLOOKUP(E677,Riders!$A$2:$D$3458,4,FALSE))/365</f>
        <v>20.13150684931507</v>
      </c>
      <c r="H677" s="41">
        <v>9</v>
      </c>
      <c r="I677" s="3">
        <v>5.5819999999999999</v>
      </c>
      <c r="J677" s="21">
        <v>5.7209827315541597</v>
      </c>
      <c r="K677" s="30">
        <f t="shared" ref="K677:K740" si="28">J677-I677</f>
        <v>0.13898273155415986</v>
      </c>
      <c r="L677" s="3">
        <v>11.30298273155416</v>
      </c>
      <c r="M677" s="21">
        <v>63.7</v>
      </c>
    </row>
    <row r="678" spans="1:13" x14ac:dyDescent="0.45">
      <c r="A678" s="1" t="s">
        <v>277</v>
      </c>
      <c r="B678" s="1">
        <v>2021</v>
      </c>
      <c r="C678" s="2">
        <v>44386</v>
      </c>
      <c r="D678" s="1" t="s">
        <v>30</v>
      </c>
      <c r="E678" s="1" t="s">
        <v>458</v>
      </c>
      <c r="F678" s="1" t="s">
        <v>143</v>
      </c>
      <c r="G678" s="12">
        <f>(C678-VLOOKUP(E678,Riders!$A$2:$D$3458,4,FALSE))/365</f>
        <v>23.175342465753424</v>
      </c>
      <c r="H678" s="41">
        <v>10</v>
      </c>
      <c r="I678" s="3">
        <v>5.6139999999999999</v>
      </c>
      <c r="J678" s="21">
        <v>5.7629238062130641</v>
      </c>
      <c r="K678" s="30">
        <f t="shared" si="28"/>
        <v>0.14892380621306422</v>
      </c>
      <c r="L678" s="3">
        <v>11.37692380621306</v>
      </c>
      <c r="M678" s="21">
        <v>63.286000000000001</v>
      </c>
    </row>
    <row r="679" spans="1:13" x14ac:dyDescent="0.45">
      <c r="A679" s="1" t="s">
        <v>277</v>
      </c>
      <c r="B679" s="1">
        <v>2021</v>
      </c>
      <c r="C679" s="2">
        <v>44386</v>
      </c>
      <c r="D679" s="1" t="s">
        <v>30</v>
      </c>
      <c r="E679" s="1" t="s">
        <v>459</v>
      </c>
      <c r="F679" s="1" t="s">
        <v>143</v>
      </c>
      <c r="G679" s="12">
        <f>(C679-VLOOKUP(E679,Riders!$A$2:$D$3458,4,FALSE))/365</f>
        <v>18.153424657534245</v>
      </c>
      <c r="H679" s="41">
        <v>11</v>
      </c>
      <c r="I679" s="3">
        <v>5.67</v>
      </c>
      <c r="J679" s="21">
        <v>5.8910649025338007</v>
      </c>
      <c r="K679" s="30">
        <f t="shared" si="28"/>
        <v>0.22106490253380073</v>
      </c>
      <c r="L679" s="3">
        <v>11.561064902533801</v>
      </c>
      <c r="M679" s="21">
        <v>62.277999999999999</v>
      </c>
    </row>
    <row r="680" spans="1:13" x14ac:dyDescent="0.45">
      <c r="A680" s="1" t="s">
        <v>266</v>
      </c>
      <c r="B680" s="1">
        <v>2021</v>
      </c>
      <c r="C680" s="17">
        <v>44414</v>
      </c>
      <c r="D680" s="1" t="s">
        <v>152</v>
      </c>
      <c r="E680" s="3" t="s">
        <v>410</v>
      </c>
      <c r="F680" s="3" t="s">
        <v>88</v>
      </c>
      <c r="G680" s="12">
        <f>(C680-VLOOKUP(E680,Riders!$A$2:$D$3458,4,FALSE))/365</f>
        <v>21.594520547945205</v>
      </c>
      <c r="H680" s="45">
        <v>1</v>
      </c>
      <c r="I680" s="3">
        <v>5.0949999999999998</v>
      </c>
      <c r="J680" s="30">
        <f t="shared" ref="J680:J708" si="29">L680-I680</f>
        <v>5.2150164673874135</v>
      </c>
      <c r="K680" s="30">
        <f t="shared" si="28"/>
        <v>0.12001646738741378</v>
      </c>
      <c r="L680" s="30">
        <f t="shared" ref="L680:L708" si="30">720/M680</f>
        <v>10.310016467387413</v>
      </c>
      <c r="M680" s="21">
        <v>69.834999999999994</v>
      </c>
    </row>
    <row r="681" spans="1:13" x14ac:dyDescent="0.45">
      <c r="A681" s="1" t="s">
        <v>266</v>
      </c>
      <c r="B681" s="1">
        <v>2021</v>
      </c>
      <c r="C681" s="17">
        <v>44414</v>
      </c>
      <c r="D681" s="1" t="s">
        <v>152</v>
      </c>
      <c r="E681" s="3" t="s">
        <v>425</v>
      </c>
      <c r="F681" s="3" t="s">
        <v>96</v>
      </c>
      <c r="G681" s="12">
        <f>(C681-VLOOKUP(E681,Riders!$A$2:$D$3458,4,FALSE))/365</f>
        <v>27.712328767123289</v>
      </c>
      <c r="H681" s="45">
        <v>2</v>
      </c>
      <c r="I681" s="3">
        <v>5.1449999999999996</v>
      </c>
      <c r="J681" s="30">
        <f t="shared" si="29"/>
        <v>5.2010167835383392</v>
      </c>
      <c r="K681" s="30">
        <f t="shared" si="28"/>
        <v>5.601678353833961E-2</v>
      </c>
      <c r="L681" s="30">
        <f t="shared" si="30"/>
        <v>10.346016783538339</v>
      </c>
      <c r="M681" s="21">
        <v>69.591999999999999</v>
      </c>
    </row>
    <row r="682" spans="1:13" x14ac:dyDescent="0.45">
      <c r="A682" s="1" t="s">
        <v>266</v>
      </c>
      <c r="B682" s="1">
        <v>2021</v>
      </c>
      <c r="C682" s="17">
        <v>44414</v>
      </c>
      <c r="D682" s="1" t="s">
        <v>152</v>
      </c>
      <c r="E682" s="3" t="s">
        <v>365</v>
      </c>
      <c r="F682" s="3" t="s">
        <v>88</v>
      </c>
      <c r="G682" s="12">
        <f>(C682-VLOOKUP(E682,Riders!$A$2:$D$3458,4,FALSE))/365</f>
        <v>23.901369863013699</v>
      </c>
      <c r="H682" s="45">
        <v>3</v>
      </c>
      <c r="I682" s="3">
        <v>5.1420000000000003</v>
      </c>
      <c r="J682" s="30">
        <f t="shared" si="29"/>
        <v>5.2390718456680654</v>
      </c>
      <c r="K682" s="30">
        <f t="shared" si="28"/>
        <v>9.7071845668065038E-2</v>
      </c>
      <c r="L682" s="30">
        <f t="shared" si="30"/>
        <v>10.381071845668066</v>
      </c>
      <c r="M682" s="21">
        <v>69.356999999999999</v>
      </c>
    </row>
    <row r="683" spans="1:13" x14ac:dyDescent="0.45">
      <c r="A683" s="1" t="s">
        <v>266</v>
      </c>
      <c r="B683" s="1">
        <v>2021</v>
      </c>
      <c r="C683" s="17">
        <v>44414</v>
      </c>
      <c r="D683" s="1" t="s">
        <v>152</v>
      </c>
      <c r="E683" s="3" t="s">
        <v>346</v>
      </c>
      <c r="F683" s="3" t="s">
        <v>52</v>
      </c>
      <c r="G683" s="12">
        <f>(C683-VLOOKUP(E683,Riders!$A$2:$D$3458,4,FALSE))/365</f>
        <v>22.293150684931508</v>
      </c>
      <c r="H683" s="45">
        <v>4</v>
      </c>
      <c r="I683" s="3">
        <v>5.1639999999999997</v>
      </c>
      <c r="J683" s="30">
        <f t="shared" si="29"/>
        <v>5.23596533344889</v>
      </c>
      <c r="K683" s="30">
        <f t="shared" si="28"/>
        <v>7.1965333448890334E-2</v>
      </c>
      <c r="L683" s="30">
        <f t="shared" si="30"/>
        <v>10.39996533344889</v>
      </c>
      <c r="M683" s="21">
        <v>69.230999999999995</v>
      </c>
    </row>
    <row r="684" spans="1:13" x14ac:dyDescent="0.45">
      <c r="A684" s="1" t="s">
        <v>266</v>
      </c>
      <c r="B684" s="1">
        <v>2021</v>
      </c>
      <c r="C684" s="17">
        <v>44414</v>
      </c>
      <c r="D684" s="1" t="s">
        <v>152</v>
      </c>
      <c r="E684" s="3" t="s">
        <v>418</v>
      </c>
      <c r="F684" s="3" t="s">
        <v>96</v>
      </c>
      <c r="G684" s="12">
        <f>(C684-VLOOKUP(E684,Riders!$A$2:$D$3458,4,FALSE))/365</f>
        <v>23.208219178082192</v>
      </c>
      <c r="H684" s="45">
        <v>5</v>
      </c>
      <c r="I684" s="3">
        <v>5.1660000000000004</v>
      </c>
      <c r="J684" s="30">
        <f t="shared" si="29"/>
        <v>5.2939471191562308</v>
      </c>
      <c r="K684" s="30">
        <f t="shared" si="28"/>
        <v>0.12794711915623047</v>
      </c>
      <c r="L684" s="30">
        <f t="shared" si="30"/>
        <v>10.459947119156231</v>
      </c>
      <c r="M684" s="21">
        <v>68.834000000000003</v>
      </c>
    </row>
    <row r="685" spans="1:13" x14ac:dyDescent="0.45">
      <c r="A685" s="1" t="s">
        <v>266</v>
      </c>
      <c r="B685" s="1">
        <v>2021</v>
      </c>
      <c r="C685" s="17">
        <v>44414</v>
      </c>
      <c r="D685" s="1" t="s">
        <v>152</v>
      </c>
      <c r="E685" s="3" t="s">
        <v>366</v>
      </c>
      <c r="F685" s="3" t="s">
        <v>143</v>
      </c>
      <c r="G685" s="12">
        <f>(C685-VLOOKUP(E685,Riders!$A$2:$D$3458,4,FALSE))/365</f>
        <v>25.306849315068494</v>
      </c>
      <c r="H685" s="45">
        <v>6</v>
      </c>
      <c r="I685" s="3">
        <v>5.1980000000000004</v>
      </c>
      <c r="J685" s="30">
        <f t="shared" si="29"/>
        <v>5.2630109404739418</v>
      </c>
      <c r="K685" s="30">
        <f t="shared" si="28"/>
        <v>6.5010940473941403E-2</v>
      </c>
      <c r="L685" s="30">
        <f t="shared" si="30"/>
        <v>10.461010940473942</v>
      </c>
      <c r="M685" s="21">
        <v>68.826999999999998</v>
      </c>
    </row>
    <row r="686" spans="1:13" x14ac:dyDescent="0.45">
      <c r="A686" s="27" t="s">
        <v>266</v>
      </c>
      <c r="B686" s="27">
        <v>2021</v>
      </c>
      <c r="C686" s="9">
        <v>44414</v>
      </c>
      <c r="D686" s="27" t="s">
        <v>152</v>
      </c>
      <c r="E686" t="s">
        <v>361</v>
      </c>
      <c r="F686" t="s">
        <v>34</v>
      </c>
      <c r="G686" s="12">
        <f>(C686-VLOOKUP(E686,Riders!$A$2:$D$3458,4,FALSE))/365</f>
        <v>30.241095890410961</v>
      </c>
      <c r="H686" s="45">
        <v>7</v>
      </c>
      <c r="I686">
        <v>5.1769999999999996</v>
      </c>
      <c r="J686" s="30">
        <f t="shared" si="29"/>
        <v>5.3019765532899612</v>
      </c>
      <c r="K686" s="30">
        <f t="shared" si="28"/>
        <v>0.1249765532899616</v>
      </c>
      <c r="L686" s="30">
        <f t="shared" si="30"/>
        <v>10.478976553289961</v>
      </c>
      <c r="M686" s="86">
        <v>68.709000000000003</v>
      </c>
    </row>
    <row r="687" spans="1:13" x14ac:dyDescent="0.45">
      <c r="A687" s="27" t="s">
        <v>266</v>
      </c>
      <c r="B687" s="27">
        <v>2021</v>
      </c>
      <c r="C687" s="9">
        <v>44414</v>
      </c>
      <c r="D687" s="27" t="s">
        <v>152</v>
      </c>
      <c r="E687" s="3" t="s">
        <v>358</v>
      </c>
      <c r="F687" t="s">
        <v>79</v>
      </c>
      <c r="G687" s="12">
        <f>(C687-VLOOKUP(E687,Riders!$A$2:$D$3458,4,FALSE))/365</f>
        <v>28.534246575342465</v>
      </c>
      <c r="H687" s="45">
        <v>8</v>
      </c>
      <c r="I687">
        <v>5.2119999999999997</v>
      </c>
      <c r="J687" s="30">
        <f t="shared" si="29"/>
        <v>5.2830148679377302</v>
      </c>
      <c r="K687" s="30">
        <f t="shared" si="28"/>
        <v>7.1014867937730486E-2</v>
      </c>
      <c r="L687" s="30">
        <f t="shared" si="30"/>
        <v>10.49501486793773</v>
      </c>
      <c r="M687" s="86">
        <v>68.603999999999999</v>
      </c>
    </row>
    <row r="688" spans="1:13" x14ac:dyDescent="0.45">
      <c r="A688" s="27" t="s">
        <v>266</v>
      </c>
      <c r="B688" s="27">
        <v>2021</v>
      </c>
      <c r="C688" s="9">
        <v>44414</v>
      </c>
      <c r="D688" s="27" t="s">
        <v>152</v>
      </c>
      <c r="E688" t="s">
        <v>344</v>
      </c>
      <c r="F688" t="s">
        <v>55</v>
      </c>
      <c r="G688" s="12">
        <f>(C688-VLOOKUP(E688,Riders!$A$2:$D$3458,4,FALSE))/365</f>
        <v>34.260273972602739</v>
      </c>
      <c r="H688" s="45">
        <v>9</v>
      </c>
      <c r="I688">
        <v>5.1870000000000003</v>
      </c>
      <c r="J688" s="30">
        <f t="shared" si="29"/>
        <v>5.3510247058134768</v>
      </c>
      <c r="K688" s="30">
        <f t="shared" si="28"/>
        <v>0.1640247058134765</v>
      </c>
      <c r="L688" s="30">
        <f t="shared" si="30"/>
        <v>10.538024705813477</v>
      </c>
      <c r="M688" s="86">
        <v>68.323999999999998</v>
      </c>
    </row>
    <row r="689" spans="1:13" x14ac:dyDescent="0.45">
      <c r="A689" s="27" t="s">
        <v>266</v>
      </c>
      <c r="B689" s="27">
        <v>2021</v>
      </c>
      <c r="C689" s="9">
        <v>44414</v>
      </c>
      <c r="D689" s="27" t="s">
        <v>152</v>
      </c>
      <c r="E689" t="s">
        <v>422</v>
      </c>
      <c r="F689" t="s">
        <v>43</v>
      </c>
      <c r="G689" s="12" t="e">
        <f>(C689-VLOOKUP(E689,Riders!$A$2:$D$3458,4,FALSE))/365</f>
        <v>#N/A</v>
      </c>
      <c r="H689" s="45">
        <v>10</v>
      </c>
      <c r="I689">
        <v>5.2249999999999996</v>
      </c>
      <c r="J689" s="30">
        <f t="shared" si="29"/>
        <v>5.3340426468000235</v>
      </c>
      <c r="K689" s="30">
        <f t="shared" si="28"/>
        <v>0.10904264680002385</v>
      </c>
      <c r="L689" s="30">
        <f t="shared" si="30"/>
        <v>10.559042646800023</v>
      </c>
      <c r="M689" s="86">
        <v>68.188000000000002</v>
      </c>
    </row>
    <row r="690" spans="1:13" x14ac:dyDescent="0.45">
      <c r="A690" s="27" t="s">
        <v>266</v>
      </c>
      <c r="B690" s="27">
        <v>2021</v>
      </c>
      <c r="C690" s="9">
        <v>44414</v>
      </c>
      <c r="D690" s="27" t="s">
        <v>152</v>
      </c>
      <c r="E690" t="s">
        <v>446</v>
      </c>
      <c r="F690" t="s">
        <v>37</v>
      </c>
      <c r="G690" s="12">
        <f>(C690-VLOOKUP(E690,Riders!$A$2:$D$3458,4,FALSE))/365</f>
        <v>21.613698630136987</v>
      </c>
      <c r="H690" s="45">
        <v>11</v>
      </c>
      <c r="I690">
        <v>5.2320000000000002</v>
      </c>
      <c r="J690" s="30">
        <f t="shared" si="29"/>
        <v>5.3310703324432955</v>
      </c>
      <c r="K690" s="30">
        <f t="shared" si="28"/>
        <v>9.9070332443295328E-2</v>
      </c>
      <c r="L690" s="30">
        <f t="shared" si="30"/>
        <v>10.563070332443296</v>
      </c>
      <c r="M690" s="86">
        <v>68.162000000000006</v>
      </c>
    </row>
    <row r="691" spans="1:13" x14ac:dyDescent="0.45">
      <c r="A691" s="27" t="s">
        <v>266</v>
      </c>
      <c r="B691" s="27">
        <v>2021</v>
      </c>
      <c r="C691" s="9">
        <v>44414</v>
      </c>
      <c r="D691" s="27" t="s">
        <v>152</v>
      </c>
      <c r="E691" t="s">
        <v>352</v>
      </c>
      <c r="F691" t="s">
        <v>268</v>
      </c>
      <c r="G691" s="12">
        <f>(C691-VLOOKUP(E691,Riders!$A$2:$D$3458,4,FALSE))/365</f>
        <v>26.797260273972604</v>
      </c>
      <c r="H691" s="45">
        <v>12</v>
      </c>
      <c r="I691">
        <v>5.2720000000000002</v>
      </c>
      <c r="J691" s="30">
        <f t="shared" si="29"/>
        <v>5.394982725414085</v>
      </c>
      <c r="K691" s="30">
        <f t="shared" si="28"/>
        <v>0.12298272541408473</v>
      </c>
      <c r="L691" s="30">
        <f t="shared" si="30"/>
        <v>10.666982725414085</v>
      </c>
      <c r="M691" s="86">
        <v>67.498000000000005</v>
      </c>
    </row>
    <row r="692" spans="1:13" x14ac:dyDescent="0.45">
      <c r="A692" s="27" t="s">
        <v>266</v>
      </c>
      <c r="B692" s="27">
        <v>2021</v>
      </c>
      <c r="C692" s="9">
        <v>44414</v>
      </c>
      <c r="D692" s="27" t="s">
        <v>152</v>
      </c>
      <c r="E692" t="s">
        <v>351</v>
      </c>
      <c r="F692" t="s">
        <v>268</v>
      </c>
      <c r="G692" s="12">
        <f>(C692-VLOOKUP(E692,Riders!$A$2:$D$3458,4,FALSE))/365</f>
        <v>28.517808219178082</v>
      </c>
      <c r="H692" s="45">
        <v>13</v>
      </c>
      <c r="I692">
        <v>5.2720000000000002</v>
      </c>
      <c r="J692" s="30">
        <f t="shared" si="29"/>
        <v>5.3970375639030888</v>
      </c>
      <c r="K692" s="30">
        <f t="shared" si="28"/>
        <v>0.12503756390308851</v>
      </c>
      <c r="L692" s="30">
        <f t="shared" si="30"/>
        <v>10.669037563903089</v>
      </c>
      <c r="M692" s="86">
        <v>67.484999999999999</v>
      </c>
    </row>
    <row r="693" spans="1:13" x14ac:dyDescent="0.45">
      <c r="A693" s="27" t="s">
        <v>266</v>
      </c>
      <c r="B693" s="27">
        <v>2021</v>
      </c>
      <c r="C693" s="9">
        <v>44414</v>
      </c>
      <c r="D693" s="27" t="s">
        <v>152</v>
      </c>
      <c r="E693" t="s">
        <v>349</v>
      </c>
      <c r="F693" t="s">
        <v>91</v>
      </c>
      <c r="G693" s="12">
        <f>(C693-VLOOKUP(E693,Riders!$A$2:$D$3458,4,FALSE))/365</f>
        <v>33.56712328767123</v>
      </c>
      <c r="H693" s="45">
        <v>14</v>
      </c>
      <c r="I693">
        <v>5.274</v>
      </c>
      <c r="J693" s="30">
        <f t="shared" si="29"/>
        <v>5.4050068523627308</v>
      </c>
      <c r="K693" s="30">
        <f t="shared" si="28"/>
        <v>0.1310068523627308</v>
      </c>
      <c r="L693" s="30">
        <f t="shared" si="30"/>
        <v>10.679006852362731</v>
      </c>
      <c r="M693" s="86">
        <v>67.421999999999997</v>
      </c>
    </row>
    <row r="694" spans="1:13" x14ac:dyDescent="0.45">
      <c r="A694" s="27" t="s">
        <v>266</v>
      </c>
      <c r="B694" s="27">
        <v>2021</v>
      </c>
      <c r="C694" s="9">
        <v>44414</v>
      </c>
      <c r="D694" s="27" t="s">
        <v>152</v>
      </c>
      <c r="E694" t="s">
        <v>397</v>
      </c>
      <c r="F694" t="s">
        <v>177</v>
      </c>
      <c r="G694" s="12">
        <f>(C694-VLOOKUP(E694,Riders!$A$2:$D$3458,4,FALSE))/365</f>
        <v>28.715068493150685</v>
      </c>
      <c r="H694" s="45">
        <v>15</v>
      </c>
      <c r="I694">
        <v>5.2469999999999999</v>
      </c>
      <c r="J694" s="30">
        <f t="shared" si="29"/>
        <v>5.435017120899662</v>
      </c>
      <c r="K694" s="30">
        <f t="shared" si="28"/>
        <v>0.18801712089966216</v>
      </c>
      <c r="L694" s="30">
        <f t="shared" si="30"/>
        <v>10.682017120899662</v>
      </c>
      <c r="M694" s="86">
        <v>67.403000000000006</v>
      </c>
    </row>
    <row r="695" spans="1:13" x14ac:dyDescent="0.45">
      <c r="A695" s="27" t="s">
        <v>266</v>
      </c>
      <c r="B695" s="27">
        <v>2021</v>
      </c>
      <c r="C695" s="9">
        <v>44414</v>
      </c>
      <c r="D695" s="27" t="s">
        <v>152</v>
      </c>
      <c r="E695" t="s">
        <v>347</v>
      </c>
      <c r="F695" t="s">
        <v>99</v>
      </c>
      <c r="G695" s="12" t="e">
        <f>(C695-VLOOKUP(E695,Riders!$A$2:$D$3458,4,FALSE))/365</f>
        <v>#N/A</v>
      </c>
      <c r="H695" s="45">
        <v>16</v>
      </c>
      <c r="I695">
        <v>5.2830000000000004</v>
      </c>
      <c r="J695" s="30">
        <f t="shared" si="29"/>
        <v>5.4230013085112718</v>
      </c>
      <c r="K695" s="30">
        <f t="shared" si="28"/>
        <v>0.14000130851127146</v>
      </c>
      <c r="L695" s="30">
        <f t="shared" si="30"/>
        <v>10.706001308511272</v>
      </c>
      <c r="M695" s="86">
        <v>67.251999999999995</v>
      </c>
    </row>
    <row r="696" spans="1:13" x14ac:dyDescent="0.45">
      <c r="A696" s="27" t="s">
        <v>266</v>
      </c>
      <c r="B696" s="27">
        <v>2021</v>
      </c>
      <c r="C696" s="9">
        <v>44414</v>
      </c>
      <c r="D696" s="27" t="s">
        <v>152</v>
      </c>
      <c r="E696" t="s">
        <v>375</v>
      </c>
      <c r="F696" t="s">
        <v>49</v>
      </c>
      <c r="G696" s="12">
        <f>(C696-VLOOKUP(E696,Riders!$A$2:$D$3458,4,FALSE))/365</f>
        <v>27.567123287671233</v>
      </c>
      <c r="H696" s="45">
        <v>17</v>
      </c>
      <c r="I696">
        <v>5.3150000000000004</v>
      </c>
      <c r="J696" s="30">
        <f t="shared" si="29"/>
        <v>5.3959385459900906</v>
      </c>
      <c r="K696" s="30">
        <f t="shared" si="28"/>
        <v>8.0938545990090205E-2</v>
      </c>
      <c r="L696" s="30">
        <f t="shared" si="30"/>
        <v>10.710938545990091</v>
      </c>
      <c r="M696" s="86">
        <v>67.221000000000004</v>
      </c>
    </row>
    <row r="697" spans="1:13" x14ac:dyDescent="0.45">
      <c r="A697" s="27" t="s">
        <v>266</v>
      </c>
      <c r="B697" s="27">
        <v>2021</v>
      </c>
      <c r="C697" s="9">
        <v>44414</v>
      </c>
      <c r="D697" s="27" t="s">
        <v>152</v>
      </c>
      <c r="E697" t="s">
        <v>442</v>
      </c>
      <c r="F697" t="s">
        <v>43</v>
      </c>
      <c r="G697" s="12">
        <f>(C697-VLOOKUP(E697,Riders!$A$2:$D$3458,4,FALSE))/365</f>
        <v>23.772602739726029</v>
      </c>
      <c r="H697" s="45">
        <v>18</v>
      </c>
      <c r="I697">
        <v>5.2789999999999999</v>
      </c>
      <c r="J697" s="30">
        <f t="shared" si="29"/>
        <v>5.4440620299352158</v>
      </c>
      <c r="K697" s="30">
        <f t="shared" si="28"/>
        <v>0.1650620299352159</v>
      </c>
      <c r="L697" s="30">
        <f t="shared" si="30"/>
        <v>10.723062029935216</v>
      </c>
      <c r="M697" s="86">
        <v>67.144999999999996</v>
      </c>
    </row>
    <row r="698" spans="1:13" x14ac:dyDescent="0.45">
      <c r="A698" s="27" t="s">
        <v>266</v>
      </c>
      <c r="B698" s="27">
        <v>2021</v>
      </c>
      <c r="C698" s="9">
        <v>44414</v>
      </c>
      <c r="D698" s="27" t="s">
        <v>152</v>
      </c>
      <c r="E698" t="s">
        <v>401</v>
      </c>
      <c r="F698" t="s">
        <v>177</v>
      </c>
      <c r="G698" s="12">
        <f>(C698-VLOOKUP(E698,Riders!$A$2:$D$3458,4,FALSE))/365</f>
        <v>24.12054794520548</v>
      </c>
      <c r="H698" s="45">
        <v>19</v>
      </c>
      <c r="I698">
        <v>5.3390000000000004</v>
      </c>
      <c r="J698" s="30">
        <f t="shared" si="29"/>
        <v>5.4789578099645411</v>
      </c>
      <c r="K698" s="30">
        <f t="shared" si="28"/>
        <v>0.13995780996454066</v>
      </c>
      <c r="L698" s="30">
        <f t="shared" si="30"/>
        <v>10.817957809964541</v>
      </c>
      <c r="M698" s="86">
        <v>66.555999999999997</v>
      </c>
    </row>
    <row r="699" spans="1:13" x14ac:dyDescent="0.45">
      <c r="A699" s="27" t="s">
        <v>266</v>
      </c>
      <c r="B699" s="27">
        <v>2021</v>
      </c>
      <c r="C699" s="9">
        <v>44414</v>
      </c>
      <c r="D699" s="27" t="s">
        <v>152</v>
      </c>
      <c r="E699" t="s">
        <v>379</v>
      </c>
      <c r="F699" t="s">
        <v>67</v>
      </c>
      <c r="G699" s="12">
        <f>(C699-VLOOKUP(E699,Riders!$A$2:$D$3458,4,FALSE))/365</f>
        <v>28.936986301369863</v>
      </c>
      <c r="H699" s="45">
        <v>20</v>
      </c>
      <c r="I699">
        <v>5.3419999999999996</v>
      </c>
      <c r="J699" s="30">
        <f t="shared" si="29"/>
        <v>5.5270729586522362</v>
      </c>
      <c r="K699" s="30">
        <f t="shared" si="28"/>
        <v>0.18507295865223661</v>
      </c>
      <c r="L699" s="30">
        <f t="shared" si="30"/>
        <v>10.869072958652236</v>
      </c>
      <c r="M699" s="86">
        <v>66.242999999999995</v>
      </c>
    </row>
    <row r="700" spans="1:13" x14ac:dyDescent="0.45">
      <c r="A700" s="27" t="s">
        <v>266</v>
      </c>
      <c r="B700" s="27">
        <v>2021</v>
      </c>
      <c r="C700" s="9">
        <v>44414</v>
      </c>
      <c r="D700" s="27" t="s">
        <v>152</v>
      </c>
      <c r="E700" t="s">
        <v>362</v>
      </c>
      <c r="F700" t="s">
        <v>363</v>
      </c>
      <c r="G700" s="12">
        <f>(C700-VLOOKUP(E700,Riders!$A$2:$D$3458,4,FALSE))/365</f>
        <v>29.556164383561644</v>
      </c>
      <c r="H700" s="45">
        <v>21</v>
      </c>
      <c r="I700">
        <v>5.3760000000000003</v>
      </c>
      <c r="J700" s="30">
        <f t="shared" si="29"/>
        <v>5.5279693477306102</v>
      </c>
      <c r="K700" s="30">
        <f t="shared" si="28"/>
        <v>0.15196934773060988</v>
      </c>
      <c r="L700" s="30">
        <f t="shared" si="30"/>
        <v>10.903969347730611</v>
      </c>
      <c r="M700" s="86">
        <v>66.031000000000006</v>
      </c>
    </row>
    <row r="701" spans="1:13" x14ac:dyDescent="0.45">
      <c r="A701" s="27" t="s">
        <v>266</v>
      </c>
      <c r="B701" s="27">
        <v>2021</v>
      </c>
      <c r="C701" s="9">
        <v>44414</v>
      </c>
      <c r="D701" s="27" t="s">
        <v>152</v>
      </c>
      <c r="E701" t="s">
        <v>428</v>
      </c>
      <c r="F701" t="s">
        <v>429</v>
      </c>
      <c r="G701" s="12">
        <f>(C701-VLOOKUP(E701,Riders!$A$2:$D$3458,4,FALSE))/365</f>
        <v>33.695890410958903</v>
      </c>
      <c r="H701" s="45">
        <v>22</v>
      </c>
      <c r="I701">
        <v>5.3929999999999998</v>
      </c>
      <c r="J701" s="30">
        <f t="shared" si="29"/>
        <v>5.5809368998628264</v>
      </c>
      <c r="K701" s="30">
        <f t="shared" si="28"/>
        <v>0.18793689986282658</v>
      </c>
      <c r="L701" s="30">
        <f t="shared" si="30"/>
        <v>10.973936899862826</v>
      </c>
      <c r="M701" s="86">
        <v>65.61</v>
      </c>
    </row>
    <row r="702" spans="1:13" x14ac:dyDescent="0.45">
      <c r="A702" s="27" t="s">
        <v>266</v>
      </c>
      <c r="B702" s="27">
        <v>2021</v>
      </c>
      <c r="C702" s="9">
        <v>44414</v>
      </c>
      <c r="D702" s="27" t="s">
        <v>152</v>
      </c>
      <c r="E702" t="s">
        <v>353</v>
      </c>
      <c r="F702" t="s">
        <v>143</v>
      </c>
      <c r="G702" s="12">
        <f>(C702-VLOOKUP(E702,Riders!$A$2:$D$3458,4,FALSE))/365</f>
        <v>33.079452054794523</v>
      </c>
      <c r="H702" s="45">
        <v>23</v>
      </c>
      <c r="I702">
        <v>5.4109999999999996</v>
      </c>
      <c r="J702" s="30">
        <f t="shared" si="29"/>
        <v>5.5699663250366047</v>
      </c>
      <c r="K702" s="30">
        <f t="shared" si="28"/>
        <v>0.15896632503660513</v>
      </c>
      <c r="L702" s="30">
        <f t="shared" si="30"/>
        <v>10.980966325036604</v>
      </c>
      <c r="M702" s="86">
        <v>65.567999999999998</v>
      </c>
    </row>
    <row r="703" spans="1:13" x14ac:dyDescent="0.45">
      <c r="A703" s="27" t="s">
        <v>266</v>
      </c>
      <c r="B703" s="27">
        <v>2021</v>
      </c>
      <c r="C703" s="9">
        <v>44414</v>
      </c>
      <c r="D703" s="27" t="s">
        <v>152</v>
      </c>
      <c r="E703" t="s">
        <v>357</v>
      </c>
      <c r="F703" t="s">
        <v>99</v>
      </c>
      <c r="G703" s="12">
        <f>(C703-VLOOKUP(E703,Riders!$A$2:$D$3458,4,FALSE))/365</f>
        <v>25.424657534246574</v>
      </c>
      <c r="H703" s="45">
        <v>24</v>
      </c>
      <c r="I703">
        <v>5.399</v>
      </c>
      <c r="J703" s="30">
        <f t="shared" si="29"/>
        <v>5.6319325734246446</v>
      </c>
      <c r="K703" s="30">
        <f t="shared" si="28"/>
        <v>0.23293257342464457</v>
      </c>
      <c r="L703" s="30">
        <f t="shared" si="30"/>
        <v>11.030932573424645</v>
      </c>
      <c r="M703" s="86">
        <v>65.271000000000001</v>
      </c>
    </row>
    <row r="704" spans="1:13" x14ac:dyDescent="0.45">
      <c r="A704" s="27" t="s">
        <v>266</v>
      </c>
      <c r="B704" s="27">
        <v>2021</v>
      </c>
      <c r="C704" s="9">
        <v>44414</v>
      </c>
      <c r="D704" s="27" t="s">
        <v>152</v>
      </c>
      <c r="E704" t="s">
        <v>400</v>
      </c>
      <c r="F704" t="s">
        <v>58</v>
      </c>
      <c r="G704" s="12">
        <f>(C704-VLOOKUP(E704,Riders!$A$2:$D$3458,4,FALSE))/365</f>
        <v>27.482191780821918</v>
      </c>
      <c r="H704" s="45">
        <v>25</v>
      </c>
      <c r="I704">
        <v>5.4470000000000001</v>
      </c>
      <c r="J704" s="30">
        <f t="shared" si="29"/>
        <v>5.6000111697557378</v>
      </c>
      <c r="K704" s="30">
        <f t="shared" si="28"/>
        <v>0.1530111697557377</v>
      </c>
      <c r="L704" s="30">
        <f t="shared" si="30"/>
        <v>11.047011169755738</v>
      </c>
      <c r="M704" s="86">
        <v>65.176000000000002</v>
      </c>
    </row>
    <row r="705" spans="1:13" x14ac:dyDescent="0.45">
      <c r="A705" s="27" t="s">
        <v>266</v>
      </c>
      <c r="B705" s="27">
        <v>2021</v>
      </c>
      <c r="C705" s="9">
        <v>44414</v>
      </c>
      <c r="D705" s="27" t="s">
        <v>152</v>
      </c>
      <c r="E705" t="s">
        <v>387</v>
      </c>
      <c r="F705" t="s">
        <v>58</v>
      </c>
      <c r="G705" s="12">
        <f>(C705-VLOOKUP(E705,Riders!$A$2:$D$3458,4,FALSE))/365</f>
        <v>24.473972602739725</v>
      </c>
      <c r="H705" s="45">
        <v>26</v>
      </c>
      <c r="I705">
        <v>5.4349999999999996</v>
      </c>
      <c r="J705" s="30">
        <f t="shared" si="29"/>
        <v>5.6480613878455772</v>
      </c>
      <c r="K705" s="30">
        <f t="shared" si="28"/>
        <v>0.2130613878455776</v>
      </c>
      <c r="L705" s="30">
        <f t="shared" si="30"/>
        <v>11.083061387845577</v>
      </c>
      <c r="M705" s="86">
        <v>64.963999999999999</v>
      </c>
    </row>
    <row r="706" spans="1:13" x14ac:dyDescent="0.45">
      <c r="A706" s="27" t="s">
        <v>266</v>
      </c>
      <c r="B706" s="27">
        <v>2021</v>
      </c>
      <c r="C706" s="9">
        <v>44414</v>
      </c>
      <c r="D706" s="27" t="s">
        <v>152</v>
      </c>
      <c r="E706" t="s">
        <v>460</v>
      </c>
      <c r="F706" t="s">
        <v>37</v>
      </c>
      <c r="G706" s="12">
        <f>(C706-VLOOKUP(E706,Riders!$A$2:$D$3458,4,FALSE))/365</f>
        <v>32.221917808219175</v>
      </c>
      <c r="H706" s="45">
        <v>27</v>
      </c>
      <c r="I706">
        <v>5.4710000000000001</v>
      </c>
      <c r="J706" s="30">
        <f t="shared" si="29"/>
        <v>5.6449142839498538</v>
      </c>
      <c r="K706" s="30">
        <f t="shared" si="28"/>
        <v>0.17391428394985375</v>
      </c>
      <c r="L706" s="30">
        <f t="shared" si="30"/>
        <v>11.115914283949854</v>
      </c>
      <c r="M706" s="86">
        <v>64.772000000000006</v>
      </c>
    </row>
    <row r="707" spans="1:13" x14ac:dyDescent="0.45">
      <c r="A707" s="27" t="s">
        <v>266</v>
      </c>
      <c r="B707" s="27">
        <v>2021</v>
      </c>
      <c r="C707" s="9">
        <v>44414</v>
      </c>
      <c r="D707" s="27" t="s">
        <v>152</v>
      </c>
      <c r="E707" t="s">
        <v>411</v>
      </c>
      <c r="F707" t="s">
        <v>55</v>
      </c>
      <c r="G707" s="12">
        <f>(C707-VLOOKUP(E707,Riders!$A$2:$D$3458,4,FALSE))/365</f>
        <v>31.065753424657533</v>
      </c>
      <c r="H707" s="45">
        <v>28</v>
      </c>
      <c r="I707">
        <v>5.5039999999999996</v>
      </c>
      <c r="J707" s="30">
        <f t="shared" si="29"/>
        <v>5.7279236229193664</v>
      </c>
      <c r="K707" s="30">
        <f t="shared" si="28"/>
        <v>0.22392362291936685</v>
      </c>
      <c r="L707" s="30">
        <f t="shared" si="30"/>
        <v>11.231923622919366</v>
      </c>
      <c r="M707" s="86">
        <v>64.102999999999994</v>
      </c>
    </row>
    <row r="708" spans="1:13" x14ac:dyDescent="0.45">
      <c r="A708" s="27" t="s">
        <v>266</v>
      </c>
      <c r="B708" s="27">
        <v>2021</v>
      </c>
      <c r="C708" s="9">
        <v>44414</v>
      </c>
      <c r="D708" s="27" t="s">
        <v>152</v>
      </c>
      <c r="E708" t="s">
        <v>317</v>
      </c>
      <c r="F708" t="s">
        <v>52</v>
      </c>
      <c r="G708" s="12">
        <f>(C708-VLOOKUP(E708,Riders!$A$2:$D$3458,4,FALSE))/365</f>
        <v>28.841095890410958</v>
      </c>
      <c r="H708" s="45">
        <v>29</v>
      </c>
      <c r="I708">
        <v>5.85</v>
      </c>
      <c r="J708" s="30">
        <f t="shared" si="29"/>
        <v>5.9989261910639353</v>
      </c>
      <c r="K708" s="30">
        <f t="shared" si="28"/>
        <v>0.14892619106393568</v>
      </c>
      <c r="L708" s="30">
        <f t="shared" si="30"/>
        <v>11.848926191063935</v>
      </c>
      <c r="M708" s="86">
        <v>60.765000000000001</v>
      </c>
    </row>
    <row r="709" spans="1:13" x14ac:dyDescent="0.45">
      <c r="A709" s="26" t="s">
        <v>229</v>
      </c>
      <c r="B709" s="26">
        <v>2021</v>
      </c>
      <c r="C709" s="46">
        <v>44449</v>
      </c>
      <c r="D709" s="26" t="s">
        <v>30</v>
      </c>
      <c r="E709" s="45" t="s">
        <v>346</v>
      </c>
      <c r="F709" s="45" t="s">
        <v>52</v>
      </c>
      <c r="G709" s="12">
        <f>(C709-VLOOKUP(E709,Riders!$A$2:$D$3458,4,FALSE))/365</f>
        <v>22.389041095890413</v>
      </c>
      <c r="H709" s="45">
        <v>1</v>
      </c>
      <c r="I709" s="41">
        <v>5.3070000000000004</v>
      </c>
      <c r="J709" s="30">
        <v>5.3810427521710089</v>
      </c>
      <c r="K709" s="30">
        <f t="shared" si="28"/>
        <v>7.404275217100853E-2</v>
      </c>
      <c r="L709" s="1">
        <v>10.688042752171009</v>
      </c>
      <c r="M709" s="53">
        <v>67.364999999999995</v>
      </c>
    </row>
    <row r="710" spans="1:13" x14ac:dyDescent="0.45">
      <c r="A710" s="26" t="s">
        <v>229</v>
      </c>
      <c r="B710" s="26">
        <v>2021</v>
      </c>
      <c r="C710" s="46">
        <v>44449</v>
      </c>
      <c r="D710" s="26" t="s">
        <v>30</v>
      </c>
      <c r="E710" s="45" t="s">
        <v>354</v>
      </c>
      <c r="F710" s="45" t="s">
        <v>121</v>
      </c>
      <c r="G710" s="12">
        <f>(C710-VLOOKUP(E710,Riders!$A$2:$D$3458,4,FALSE))/365</f>
        <v>26.098630136986301</v>
      </c>
      <c r="H710" s="45">
        <v>2</v>
      </c>
      <c r="I710" s="41">
        <v>5.2869999999999999</v>
      </c>
      <c r="J710" s="30">
        <v>5.4159775088819844</v>
      </c>
      <c r="K710" s="30">
        <f t="shared" si="28"/>
        <v>0.12897750888198445</v>
      </c>
      <c r="L710" s="1">
        <v>10.702977508881981</v>
      </c>
      <c r="M710" s="53">
        <v>67.271000000000001</v>
      </c>
    </row>
    <row r="711" spans="1:13" x14ac:dyDescent="0.45">
      <c r="A711" s="26" t="s">
        <v>229</v>
      </c>
      <c r="B711" s="26">
        <v>2021</v>
      </c>
      <c r="C711" s="46">
        <v>44449</v>
      </c>
      <c r="D711" s="26" t="s">
        <v>30</v>
      </c>
      <c r="E711" s="45" t="s">
        <v>448</v>
      </c>
      <c r="F711" s="45" t="s">
        <v>96</v>
      </c>
      <c r="G711" s="12">
        <f>(C711-VLOOKUP(E711,Riders!$A$2:$D$3458,4,FALSE))/365</f>
        <v>25.904109589041095</v>
      </c>
      <c r="H711" s="45">
        <v>3</v>
      </c>
      <c r="I711" s="41">
        <v>5.3159999999999998</v>
      </c>
      <c r="J711" s="30">
        <v>5.450033165363279</v>
      </c>
      <c r="K711" s="30">
        <f t="shared" si="28"/>
        <v>0.13403316536327914</v>
      </c>
      <c r="L711" s="1">
        <v>10.766033165363281</v>
      </c>
      <c r="M711" s="53">
        <v>66.876999999999995</v>
      </c>
    </row>
    <row r="712" spans="1:13" x14ac:dyDescent="0.45">
      <c r="A712" s="26" t="s">
        <v>229</v>
      </c>
      <c r="B712" s="26">
        <v>2021</v>
      </c>
      <c r="C712" s="46">
        <v>44449</v>
      </c>
      <c r="D712" s="26" t="s">
        <v>30</v>
      </c>
      <c r="E712" s="45" t="s">
        <v>461</v>
      </c>
      <c r="F712" s="45" t="s">
        <v>96</v>
      </c>
      <c r="G712" s="12">
        <f>(C712-VLOOKUP(E712,Riders!$A$2:$D$3458,4,FALSE))/365</f>
        <v>24.109589041095891</v>
      </c>
      <c r="H712" s="45">
        <v>4</v>
      </c>
      <c r="I712" s="41">
        <v>5.3490000000000002</v>
      </c>
      <c r="J712" s="30">
        <v>5.5460593932057218</v>
      </c>
      <c r="K712" s="30">
        <f t="shared" si="28"/>
        <v>0.19705939320572163</v>
      </c>
      <c r="L712" s="1">
        <v>10.89505939320572</v>
      </c>
      <c r="M712" s="53">
        <v>66.084999999999994</v>
      </c>
    </row>
    <row r="713" spans="1:13" x14ac:dyDescent="0.45">
      <c r="A713" s="26" t="s">
        <v>229</v>
      </c>
      <c r="B713" s="26">
        <v>2021</v>
      </c>
      <c r="C713" s="46">
        <v>44449</v>
      </c>
      <c r="D713" s="26" t="s">
        <v>30</v>
      </c>
      <c r="E713" s="45" t="s">
        <v>401</v>
      </c>
      <c r="F713" s="45" t="s">
        <v>177</v>
      </c>
      <c r="G713" s="12">
        <f>(C713-VLOOKUP(E713,Riders!$A$2:$D$3458,4,FALSE))/365</f>
        <v>24.216438356164385</v>
      </c>
      <c r="H713" s="45">
        <v>5</v>
      </c>
      <c r="I713" s="41">
        <v>5.4690000000000003</v>
      </c>
      <c r="J713" s="30">
        <v>5.5639609709005642</v>
      </c>
      <c r="K713" s="30">
        <f t="shared" si="28"/>
        <v>9.4960970900563879E-2</v>
      </c>
      <c r="L713" s="1">
        <v>11.032960970900559</v>
      </c>
      <c r="M713" s="53">
        <v>65.259</v>
      </c>
    </row>
    <row r="714" spans="1:13" x14ac:dyDescent="0.45">
      <c r="A714" s="26" t="s">
        <v>229</v>
      </c>
      <c r="B714" s="26">
        <v>2021</v>
      </c>
      <c r="C714" s="46">
        <v>44449</v>
      </c>
      <c r="D714" s="26" t="s">
        <v>30</v>
      </c>
      <c r="E714" s="45" t="s">
        <v>439</v>
      </c>
      <c r="F714" s="45" t="s">
        <v>265</v>
      </c>
      <c r="G714" s="12">
        <f>(C714-VLOOKUP(E714,Riders!$A$2:$D$3458,4,FALSE))/365</f>
        <v>23.654794520547945</v>
      </c>
      <c r="H714" s="45">
        <v>6</v>
      </c>
      <c r="I714" s="41">
        <v>5.48</v>
      </c>
      <c r="J714" s="30">
        <v>5.6300823997777982</v>
      </c>
      <c r="K714" s="30">
        <f t="shared" si="28"/>
        <v>0.1500823997777978</v>
      </c>
      <c r="L714" s="1">
        <v>11.1100823997778</v>
      </c>
      <c r="M714" s="53">
        <v>64.805999999999997</v>
      </c>
    </row>
    <row r="715" spans="1:13" x14ac:dyDescent="0.45">
      <c r="A715" s="26" t="s">
        <v>229</v>
      </c>
      <c r="B715" s="26">
        <v>2021</v>
      </c>
      <c r="C715" s="46">
        <v>44449</v>
      </c>
      <c r="D715" s="26" t="s">
        <v>30</v>
      </c>
      <c r="E715" s="45" t="s">
        <v>367</v>
      </c>
      <c r="F715" s="45" t="s">
        <v>121</v>
      </c>
      <c r="G715" s="12">
        <f>(C715-VLOOKUP(E715,Riders!$A$2:$D$3458,4,FALSE))/365</f>
        <v>30.468493150684932</v>
      </c>
      <c r="H715" s="45">
        <v>7</v>
      </c>
      <c r="I715" s="41">
        <v>5.5380000000000003</v>
      </c>
      <c r="J715" s="30">
        <v>5.6339707666764927</v>
      </c>
      <c r="K715" s="30">
        <f t="shared" si="28"/>
        <v>9.5970766676492403E-2</v>
      </c>
      <c r="L715" s="1">
        <v>11.171970766676489</v>
      </c>
      <c r="M715" s="53">
        <v>64.447000000000003</v>
      </c>
    </row>
    <row r="716" spans="1:13" x14ac:dyDescent="0.45">
      <c r="A716" s="26" t="s">
        <v>229</v>
      </c>
      <c r="B716" s="26">
        <v>2021</v>
      </c>
      <c r="C716" s="46">
        <v>44449</v>
      </c>
      <c r="D716" s="26" t="s">
        <v>30</v>
      </c>
      <c r="E716" t="s">
        <v>462</v>
      </c>
      <c r="F716" s="45" t="s">
        <v>115</v>
      </c>
      <c r="G716" s="12">
        <f>(C716-VLOOKUP(E716,Riders!$A$2:$D$3458,4,FALSE))/365</f>
        <v>20.616438356164384</v>
      </c>
      <c r="H716" s="45">
        <v>8</v>
      </c>
      <c r="I716" s="41">
        <v>5.55</v>
      </c>
      <c r="J716" s="30">
        <v>5.6959584836699326</v>
      </c>
      <c r="K716" s="30">
        <f t="shared" si="28"/>
        <v>0.1459584836699328</v>
      </c>
      <c r="L716" s="1">
        <v>11.245958483669931</v>
      </c>
      <c r="M716" s="53">
        <v>64.022999999999996</v>
      </c>
    </row>
    <row r="717" spans="1:13" x14ac:dyDescent="0.45">
      <c r="A717" s="26" t="s">
        <v>229</v>
      </c>
      <c r="B717" s="26">
        <v>2021</v>
      </c>
      <c r="C717" s="46">
        <v>44449</v>
      </c>
      <c r="D717" s="26" t="s">
        <v>30</v>
      </c>
      <c r="E717" s="45" t="s">
        <v>400</v>
      </c>
      <c r="F717" s="45" t="s">
        <v>58</v>
      </c>
      <c r="G717" s="12">
        <f>(C717-VLOOKUP(E717,Riders!$A$2:$D$3458,4,FALSE))/365</f>
        <v>27.578082191780823</v>
      </c>
      <c r="H717" s="45">
        <v>9</v>
      </c>
      <c r="I717" s="41">
        <v>5.6449999999999996</v>
      </c>
      <c r="J717" s="30">
        <v>5.7979204875955563</v>
      </c>
      <c r="K717" s="30">
        <f t="shared" si="28"/>
        <v>0.15292048759555676</v>
      </c>
      <c r="L717" s="1">
        <v>11.442920487595559</v>
      </c>
      <c r="M717" s="53">
        <v>62.920999999999999</v>
      </c>
    </row>
    <row r="718" spans="1:13" x14ac:dyDescent="0.45">
      <c r="A718" s="26" t="s">
        <v>229</v>
      </c>
      <c r="B718" s="26">
        <v>2021</v>
      </c>
      <c r="C718" s="46">
        <v>44449</v>
      </c>
      <c r="D718" s="26" t="s">
        <v>30</v>
      </c>
      <c r="E718" s="45" t="s">
        <v>262</v>
      </c>
      <c r="F718" s="45" t="s">
        <v>46</v>
      </c>
      <c r="G718" s="12">
        <f>(C718-VLOOKUP(E718,Riders!$A$2:$D$3458,4,FALSE))/365</f>
        <v>24.931506849315067</v>
      </c>
      <c r="H718" s="45">
        <v>10</v>
      </c>
      <c r="I718" s="41">
        <v>5.6859999999999999</v>
      </c>
      <c r="J718" s="30">
        <v>5.8949621849415337</v>
      </c>
      <c r="K718" s="30">
        <f t="shared" si="28"/>
        <v>0.20896218494153374</v>
      </c>
      <c r="L718" s="1">
        <v>11.58096218494153</v>
      </c>
      <c r="M718" s="53">
        <v>62.170999999999999</v>
      </c>
    </row>
    <row r="719" spans="1:13" x14ac:dyDescent="0.45">
      <c r="A719" s="26" t="s">
        <v>229</v>
      </c>
      <c r="B719" s="26">
        <v>2021</v>
      </c>
      <c r="C719" s="46">
        <v>44449</v>
      </c>
      <c r="D719" s="26" t="s">
        <v>30</v>
      </c>
      <c r="E719" s="45" t="s">
        <v>387</v>
      </c>
      <c r="F719" s="45" t="s">
        <v>58</v>
      </c>
      <c r="G719" s="12">
        <f>(C719-VLOOKUP(E719,Riders!$A$2:$D$3458,4,FALSE))/365</f>
        <v>24.56986301369863</v>
      </c>
      <c r="H719" s="45">
        <v>11</v>
      </c>
      <c r="I719" s="41">
        <v>5.7060000000000004</v>
      </c>
      <c r="J719" s="30">
        <v>5.8900702206474458</v>
      </c>
      <c r="K719" s="30">
        <f t="shared" si="28"/>
        <v>0.18407022064744538</v>
      </c>
      <c r="L719" s="1">
        <v>11.59607022064745</v>
      </c>
      <c r="M719" s="53">
        <v>62.09</v>
      </c>
    </row>
    <row r="720" spans="1:13" x14ac:dyDescent="0.45">
      <c r="A720" s="26" t="s">
        <v>229</v>
      </c>
      <c r="B720" s="26">
        <v>2021</v>
      </c>
      <c r="C720" s="46">
        <v>44449</v>
      </c>
      <c r="D720" s="26" t="s">
        <v>30</v>
      </c>
      <c r="E720" s="45" t="s">
        <v>463</v>
      </c>
      <c r="F720" s="45" t="s">
        <v>464</v>
      </c>
      <c r="G720" s="12">
        <f>(C720-VLOOKUP(E720,Riders!$A$2:$D$3458,4,FALSE))/365</f>
        <v>21.024657534246575</v>
      </c>
      <c r="H720" s="45">
        <v>12</v>
      </c>
      <c r="I720" s="41">
        <v>5.9509999999999996</v>
      </c>
      <c r="J720" s="30">
        <v>6.2480477965469916</v>
      </c>
      <c r="K720" s="30">
        <f t="shared" si="28"/>
        <v>0.29704779654699198</v>
      </c>
      <c r="L720" s="1">
        <v>12.19904779654699</v>
      </c>
      <c r="M720" s="53">
        <v>59.021000000000001</v>
      </c>
    </row>
    <row r="721" spans="1:13" x14ac:dyDescent="0.45">
      <c r="A721" s="27" t="s">
        <v>244</v>
      </c>
      <c r="B721" s="27">
        <v>2021</v>
      </c>
      <c r="C721" s="43">
        <v>44490</v>
      </c>
      <c r="D721" s="27" t="s">
        <v>103</v>
      </c>
      <c r="E721" s="41" t="s">
        <v>410</v>
      </c>
      <c r="F721" s="41" t="s">
        <v>88</v>
      </c>
      <c r="G721" s="12">
        <f>(C721-VLOOKUP(E721,Riders!$A$2:$D$3458,4,FALSE))/365</f>
        <v>21.802739726027397</v>
      </c>
      <c r="H721" s="41">
        <v>1</v>
      </c>
      <c r="I721">
        <v>5.202</v>
      </c>
      <c r="J721" s="21">
        <f t="shared" ref="J721:J752" si="31">L721-I721</f>
        <v>5.28705205192081</v>
      </c>
      <c r="K721" s="30">
        <f t="shared" si="28"/>
        <v>8.5052051920810001E-2</v>
      </c>
      <c r="L721" s="3">
        <v>10.48905205192081</v>
      </c>
      <c r="M721" s="86">
        <v>68.643000000000001</v>
      </c>
    </row>
    <row r="722" spans="1:13" x14ac:dyDescent="0.45">
      <c r="A722" s="27" t="s">
        <v>244</v>
      </c>
      <c r="B722" s="27">
        <v>2021</v>
      </c>
      <c r="C722" s="43">
        <v>44490</v>
      </c>
      <c r="D722" s="27" t="s">
        <v>103</v>
      </c>
      <c r="E722" s="41" t="s">
        <v>365</v>
      </c>
      <c r="F722" s="41" t="s">
        <v>88</v>
      </c>
      <c r="G722" s="12">
        <f>(C722-VLOOKUP(E722,Riders!$A$2:$D$3458,4,FALSE))/365</f>
        <v>24.109589041095891</v>
      </c>
      <c r="H722" s="41">
        <v>2</v>
      </c>
      <c r="I722">
        <v>5.2279999999999998</v>
      </c>
      <c r="J722" s="21">
        <f t="shared" si="31"/>
        <v>5.2909340813464194</v>
      </c>
      <c r="K722" s="30">
        <f t="shared" si="28"/>
        <v>6.2934081346419646E-2</v>
      </c>
      <c r="L722" s="3">
        <v>10.518934081346419</v>
      </c>
      <c r="M722" s="86">
        <v>68.447999999999993</v>
      </c>
    </row>
    <row r="723" spans="1:13" x14ac:dyDescent="0.45">
      <c r="A723" s="27" t="s">
        <v>244</v>
      </c>
      <c r="B723" s="27">
        <v>2021</v>
      </c>
      <c r="C723" s="43">
        <v>44490</v>
      </c>
      <c r="D723" s="27" t="s">
        <v>103</v>
      </c>
      <c r="E723" s="41" t="s">
        <v>425</v>
      </c>
      <c r="F723" s="41" t="s">
        <v>96</v>
      </c>
      <c r="G723" s="12">
        <f>(C723-VLOOKUP(E723,Riders!$A$2:$D$3458,4,FALSE))/365</f>
        <v>27.920547945205481</v>
      </c>
      <c r="H723" s="41">
        <v>3</v>
      </c>
      <c r="I723">
        <v>5.2060000000000004</v>
      </c>
      <c r="J723" s="21">
        <f t="shared" si="31"/>
        <v>5.3140099355649388</v>
      </c>
      <c r="K723" s="30">
        <f t="shared" si="28"/>
        <v>0.10800993556493843</v>
      </c>
      <c r="L723" s="3">
        <v>10.520009935564939</v>
      </c>
      <c r="M723" s="86">
        <v>68.441000000000003</v>
      </c>
    </row>
    <row r="724" spans="1:13" x14ac:dyDescent="0.45">
      <c r="A724" s="27" t="s">
        <v>244</v>
      </c>
      <c r="B724" s="27">
        <v>2021</v>
      </c>
      <c r="C724" s="43">
        <v>44490</v>
      </c>
      <c r="D724" s="27" t="s">
        <v>103</v>
      </c>
      <c r="E724" s="41" t="s">
        <v>346</v>
      </c>
      <c r="F724" s="41" t="s">
        <v>52</v>
      </c>
      <c r="G724" s="12">
        <f>(C724-VLOOKUP(E724,Riders!$A$2:$D$3458,4,FALSE))/365</f>
        <v>22.5013698630137</v>
      </c>
      <c r="H724" s="41">
        <v>4</v>
      </c>
      <c r="I724">
        <v>5.1859999999999999</v>
      </c>
      <c r="J724" s="21">
        <f t="shared" si="31"/>
        <v>5.3469373729098706</v>
      </c>
      <c r="K724" s="30">
        <f t="shared" si="28"/>
        <v>0.16093737290987065</v>
      </c>
      <c r="L724" s="3">
        <v>10.532937372909871</v>
      </c>
      <c r="M724" s="86">
        <v>68.356999999999999</v>
      </c>
    </row>
    <row r="725" spans="1:13" x14ac:dyDescent="0.45">
      <c r="A725" s="27" t="s">
        <v>244</v>
      </c>
      <c r="B725" s="27">
        <v>2021</v>
      </c>
      <c r="C725" s="43">
        <v>44490</v>
      </c>
      <c r="D725" s="27" t="s">
        <v>103</v>
      </c>
      <c r="E725" s="41" t="s">
        <v>418</v>
      </c>
      <c r="F725" s="41" t="s">
        <v>96</v>
      </c>
      <c r="G725" s="12">
        <f>(C725-VLOOKUP(E725,Riders!$A$2:$D$3458,4,FALSE))/365</f>
        <v>23.416438356164385</v>
      </c>
      <c r="H725" s="41">
        <v>5</v>
      </c>
      <c r="I725">
        <v>5.2140000000000004</v>
      </c>
      <c r="J725" s="21">
        <f t="shared" si="31"/>
        <v>5.3309699028983992</v>
      </c>
      <c r="K725" s="30">
        <f t="shared" si="28"/>
        <v>0.11696990289839881</v>
      </c>
      <c r="L725" s="3">
        <v>10.5449699028984</v>
      </c>
      <c r="M725" s="86">
        <v>68.278999999999996</v>
      </c>
    </row>
    <row r="726" spans="1:13" x14ac:dyDescent="0.45">
      <c r="A726" s="27" t="s">
        <v>244</v>
      </c>
      <c r="B726" s="27">
        <v>2021</v>
      </c>
      <c r="C726" s="43">
        <v>44490</v>
      </c>
      <c r="D726" s="27" t="s">
        <v>103</v>
      </c>
      <c r="E726" s="41" t="s">
        <v>350</v>
      </c>
      <c r="F726" s="41" t="s">
        <v>88</v>
      </c>
      <c r="G726" s="12">
        <f>(C726-VLOOKUP(E726,Riders!$A$2:$D$3458,4,FALSE))/365</f>
        <v>23.783561643835615</v>
      </c>
      <c r="H726" s="41">
        <v>6</v>
      </c>
      <c r="I726">
        <v>5.218</v>
      </c>
      <c r="J726" s="21">
        <f t="shared" si="31"/>
        <v>5.3540662516151798</v>
      </c>
      <c r="K726" s="30">
        <f t="shared" si="28"/>
        <v>0.13606625161517982</v>
      </c>
      <c r="L726" s="3">
        <v>10.57206625161518</v>
      </c>
      <c r="M726" s="86">
        <v>68.103999999999999</v>
      </c>
    </row>
    <row r="727" spans="1:13" x14ac:dyDescent="0.45">
      <c r="A727" s="27" t="s">
        <v>244</v>
      </c>
      <c r="B727" s="27">
        <v>2021</v>
      </c>
      <c r="C727" s="43">
        <v>44490</v>
      </c>
      <c r="D727" s="27" t="s">
        <v>103</v>
      </c>
      <c r="E727" s="41" t="s">
        <v>361</v>
      </c>
      <c r="F727" s="41" t="s">
        <v>34</v>
      </c>
      <c r="G727" s="12">
        <f>(C727-VLOOKUP(E727,Riders!$A$2:$D$3458,4,FALSE))/365</f>
        <v>30.449315068493149</v>
      </c>
      <c r="H727" s="41">
        <v>7</v>
      </c>
      <c r="I727">
        <v>5.2560000000000002</v>
      </c>
      <c r="J727" s="21">
        <f t="shared" si="31"/>
        <v>5.3450188757030492</v>
      </c>
      <c r="K727" s="30">
        <f t="shared" si="28"/>
        <v>8.9018875703049005E-2</v>
      </c>
      <c r="L727" s="3">
        <v>10.601018875703049</v>
      </c>
      <c r="M727" s="86">
        <v>67.918000000000006</v>
      </c>
    </row>
    <row r="728" spans="1:13" x14ac:dyDescent="0.45">
      <c r="A728" s="27" t="s">
        <v>244</v>
      </c>
      <c r="B728" s="27">
        <v>2021</v>
      </c>
      <c r="C728" s="43">
        <v>44490</v>
      </c>
      <c r="D728" s="27" t="s">
        <v>103</v>
      </c>
      <c r="E728" s="41" t="s">
        <v>354</v>
      </c>
      <c r="F728" s="41" t="s">
        <v>121</v>
      </c>
      <c r="G728" s="12">
        <f>(C728-VLOOKUP(E728,Riders!$A$2:$D$3458,4,FALSE))/365</f>
        <v>26.210958904109589</v>
      </c>
      <c r="H728" s="41">
        <v>8</v>
      </c>
      <c r="I728">
        <v>5.266</v>
      </c>
      <c r="J728" s="21">
        <f t="shared" si="31"/>
        <v>5.4879729955789198</v>
      </c>
      <c r="K728" s="30">
        <f t="shared" si="28"/>
        <v>0.22197299557891981</v>
      </c>
      <c r="L728" s="3">
        <v>10.75397299557892</v>
      </c>
      <c r="M728" s="86">
        <v>66.951999999999998</v>
      </c>
    </row>
    <row r="729" spans="1:13" x14ac:dyDescent="0.45">
      <c r="A729" s="27" t="s">
        <v>244</v>
      </c>
      <c r="B729" s="27">
        <v>2021</v>
      </c>
      <c r="C729" s="43">
        <v>44490</v>
      </c>
      <c r="D729" s="27" t="s">
        <v>103</v>
      </c>
      <c r="E729" s="41" t="s">
        <v>403</v>
      </c>
      <c r="F729" s="41" t="s">
        <v>61</v>
      </c>
      <c r="G729" s="12">
        <f>(C729-VLOOKUP(E729,Riders!$A$2:$D$3458,4,FALSE))/365</f>
        <v>24.616438356164384</v>
      </c>
      <c r="H729" s="41">
        <v>9</v>
      </c>
      <c r="I729">
        <v>5.3380000000000001</v>
      </c>
      <c r="J729" s="21">
        <f t="shared" si="31"/>
        <v>5.4520731327179002</v>
      </c>
      <c r="K729" s="30">
        <f t="shared" si="28"/>
        <v>0.11407313271790009</v>
      </c>
      <c r="L729" s="3">
        <v>10.7900731327179</v>
      </c>
      <c r="M729" s="86">
        <v>66.727999999999994</v>
      </c>
    </row>
    <row r="730" spans="1:13" x14ac:dyDescent="0.45">
      <c r="A730" s="27" t="s">
        <v>244</v>
      </c>
      <c r="B730" s="27">
        <v>2021</v>
      </c>
      <c r="C730" s="43">
        <v>44490</v>
      </c>
      <c r="D730" s="27" t="s">
        <v>103</v>
      </c>
      <c r="E730" s="41" t="s">
        <v>399</v>
      </c>
      <c r="F730" s="41" t="s">
        <v>49</v>
      </c>
      <c r="G730" s="12">
        <f>(C730-VLOOKUP(E730,Riders!$A$2:$D$3458,4,FALSE))/365</f>
        <v>27.197260273972603</v>
      </c>
      <c r="H730" s="41">
        <v>10</v>
      </c>
      <c r="I730">
        <v>5.3440000000000003</v>
      </c>
      <c r="J730" s="21">
        <f t="shared" si="31"/>
        <v>5.4470434339498199</v>
      </c>
      <c r="K730" s="30">
        <f t="shared" si="28"/>
        <v>0.10304343394981963</v>
      </c>
      <c r="L730" s="3">
        <v>10.79104343394982</v>
      </c>
      <c r="M730" s="86">
        <v>66.721999999999994</v>
      </c>
    </row>
    <row r="731" spans="1:13" x14ac:dyDescent="0.45">
      <c r="A731" s="27" t="s">
        <v>244</v>
      </c>
      <c r="B731" s="27">
        <v>2021</v>
      </c>
      <c r="C731" s="43">
        <v>44490</v>
      </c>
      <c r="D731" s="27" t="s">
        <v>103</v>
      </c>
      <c r="E731" s="41" t="s">
        <v>431</v>
      </c>
      <c r="F731" s="41" t="s">
        <v>79</v>
      </c>
      <c r="G731" s="12">
        <f>(C731-VLOOKUP(E731,Riders!$A$2:$D$3458,4,FALSE))/365</f>
        <v>23.145205479452056</v>
      </c>
      <c r="H731" s="41">
        <v>11</v>
      </c>
      <c r="I731">
        <v>5.3319999999999999</v>
      </c>
      <c r="J731" s="21">
        <f t="shared" si="31"/>
        <v>5.4890469362910794</v>
      </c>
      <c r="K731" s="30">
        <f t="shared" si="28"/>
        <v>0.15704693629107958</v>
      </c>
      <c r="L731" s="3">
        <v>10.821046936291079</v>
      </c>
      <c r="M731" s="86">
        <v>66.537000000000006</v>
      </c>
    </row>
    <row r="732" spans="1:13" x14ac:dyDescent="0.45">
      <c r="A732" s="27" t="s">
        <v>244</v>
      </c>
      <c r="B732" s="27">
        <v>2021</v>
      </c>
      <c r="C732" s="43">
        <v>44490</v>
      </c>
      <c r="D732" s="27" t="s">
        <v>103</v>
      </c>
      <c r="E732" s="41" t="s">
        <v>448</v>
      </c>
      <c r="F732" s="41" t="s">
        <v>96</v>
      </c>
      <c r="G732" s="12">
        <f>(C732-VLOOKUP(E732,Riders!$A$2:$D$3458,4,FALSE))/365</f>
        <v>26.016438356164382</v>
      </c>
      <c r="H732" s="41">
        <v>12</v>
      </c>
      <c r="I732">
        <v>5.35</v>
      </c>
      <c r="J732" s="21">
        <f t="shared" si="31"/>
        <v>5.4759280977942204</v>
      </c>
      <c r="K732" s="30">
        <f t="shared" si="28"/>
        <v>0.12592809779422076</v>
      </c>
      <c r="L732" s="3">
        <v>10.82592809779422</v>
      </c>
      <c r="M732" s="86">
        <v>66.507000000000005</v>
      </c>
    </row>
    <row r="733" spans="1:13" x14ac:dyDescent="0.45">
      <c r="A733" s="27" t="s">
        <v>244</v>
      </c>
      <c r="B733" s="27">
        <v>2021</v>
      </c>
      <c r="C733" s="43">
        <v>44490</v>
      </c>
      <c r="D733" s="27" t="s">
        <v>103</v>
      </c>
      <c r="E733" s="41" t="s">
        <v>351</v>
      </c>
      <c r="F733" s="41" t="s">
        <v>257</v>
      </c>
      <c r="G733" s="12">
        <f>(C733-VLOOKUP(E733,Riders!$A$2:$D$3458,4,FALSE))/365</f>
        <v>28.726027397260275</v>
      </c>
      <c r="H733" s="41">
        <v>13</v>
      </c>
      <c r="I733">
        <v>5.3979999999999997</v>
      </c>
      <c r="J733" s="21">
        <f t="shared" si="31"/>
        <v>5.4440672208167697</v>
      </c>
      <c r="K733" s="30">
        <f t="shared" si="28"/>
        <v>4.606722081677006E-2</v>
      </c>
      <c r="L733" s="3">
        <v>10.842067220816769</v>
      </c>
      <c r="M733" s="86">
        <v>66.408000000000001</v>
      </c>
    </row>
    <row r="734" spans="1:13" x14ac:dyDescent="0.45">
      <c r="A734" s="27" t="s">
        <v>244</v>
      </c>
      <c r="B734" s="27">
        <v>2021</v>
      </c>
      <c r="C734" s="43">
        <v>44490</v>
      </c>
      <c r="D734" s="27" t="s">
        <v>103</v>
      </c>
      <c r="E734" s="41" t="s">
        <v>352</v>
      </c>
      <c r="F734" s="41" t="s">
        <v>257</v>
      </c>
      <c r="G734" s="12">
        <f>(C734-VLOOKUP(E734,Riders!$A$2:$D$3458,4,FALSE))/365</f>
        <v>27.005479452054793</v>
      </c>
      <c r="H734" s="41">
        <v>14</v>
      </c>
      <c r="I734">
        <v>5.39</v>
      </c>
      <c r="J734" s="21">
        <f t="shared" si="31"/>
        <v>5.4759563550753105</v>
      </c>
      <c r="K734" s="30">
        <f t="shared" si="28"/>
        <v>8.5956355075310853E-2</v>
      </c>
      <c r="L734" s="3">
        <v>10.86595635507531</v>
      </c>
      <c r="M734" s="86">
        <v>66.262</v>
      </c>
    </row>
    <row r="735" spans="1:13" x14ac:dyDescent="0.45">
      <c r="A735" s="27" t="s">
        <v>244</v>
      </c>
      <c r="B735" s="27">
        <v>2021</v>
      </c>
      <c r="C735" s="43">
        <v>44490</v>
      </c>
      <c r="D735" s="27" t="s">
        <v>103</v>
      </c>
      <c r="E735" s="41" t="s">
        <v>385</v>
      </c>
      <c r="F735" s="41" t="s">
        <v>67</v>
      </c>
      <c r="G735" s="12">
        <f>(C735-VLOOKUP(E735,Riders!$A$2:$D$3458,4,FALSE))/365</f>
        <v>30.227397260273971</v>
      </c>
      <c r="H735" s="41">
        <v>15</v>
      </c>
      <c r="I735">
        <v>5.415</v>
      </c>
      <c r="J735" s="21">
        <f t="shared" si="31"/>
        <v>5.5360700107989702</v>
      </c>
      <c r="K735" s="30">
        <f t="shared" si="28"/>
        <v>0.12107001079897017</v>
      </c>
      <c r="L735" s="3">
        <v>10.95107001079897</v>
      </c>
      <c r="M735" s="86">
        <v>65.747</v>
      </c>
    </row>
    <row r="736" spans="1:13" x14ac:dyDescent="0.45">
      <c r="A736" s="27" t="s">
        <v>244</v>
      </c>
      <c r="B736" s="27">
        <v>2021</v>
      </c>
      <c r="C736" s="43">
        <v>44490</v>
      </c>
      <c r="D736" s="27" t="s">
        <v>103</v>
      </c>
      <c r="E736" s="41" t="s">
        <v>401</v>
      </c>
      <c r="F736" s="41" t="s">
        <v>177</v>
      </c>
      <c r="G736" s="12">
        <f>(C736-VLOOKUP(E736,Riders!$A$2:$D$3458,4,FALSE))/365</f>
        <v>24.328767123287673</v>
      </c>
      <c r="H736" s="41">
        <v>16</v>
      </c>
      <c r="I736">
        <v>5.399</v>
      </c>
      <c r="J736" s="21">
        <f t="shared" si="31"/>
        <v>5.5530694847964002</v>
      </c>
      <c r="K736" s="30">
        <f t="shared" si="28"/>
        <v>0.15406948479640015</v>
      </c>
      <c r="L736" s="3">
        <v>10.9520694847964</v>
      </c>
      <c r="M736" s="86">
        <v>65.741</v>
      </c>
    </row>
    <row r="737" spans="1:13" x14ac:dyDescent="0.45">
      <c r="A737" s="27" t="s">
        <v>244</v>
      </c>
      <c r="B737" s="27">
        <v>2021</v>
      </c>
      <c r="C737" s="43">
        <v>44490</v>
      </c>
      <c r="D737" s="27" t="s">
        <v>103</v>
      </c>
      <c r="E737" s="41" t="s">
        <v>450</v>
      </c>
      <c r="F737" s="41" t="s">
        <v>49</v>
      </c>
      <c r="G737" s="12">
        <f>(C737-VLOOKUP(E737,Riders!$A$2:$D$3458,4,FALSE))/365</f>
        <v>30.663013698630138</v>
      </c>
      <c r="H737" s="41">
        <v>17</v>
      </c>
      <c r="I737">
        <v>5.4710000000000001</v>
      </c>
      <c r="J737" s="21">
        <f t="shared" si="31"/>
        <v>5.5450804173870498</v>
      </c>
      <c r="K737" s="30">
        <f t="shared" si="28"/>
        <v>7.4080417387049735E-2</v>
      </c>
      <c r="L737" s="3">
        <v>11.01608041738705</v>
      </c>
      <c r="M737" s="86">
        <v>65.358999999999995</v>
      </c>
    </row>
    <row r="738" spans="1:13" x14ac:dyDescent="0.45">
      <c r="A738" s="27" t="s">
        <v>244</v>
      </c>
      <c r="B738" s="27">
        <v>2021</v>
      </c>
      <c r="C738" s="43">
        <v>44490</v>
      </c>
      <c r="D738" s="27" t="s">
        <v>103</v>
      </c>
      <c r="E738" s="41" t="s">
        <v>379</v>
      </c>
      <c r="F738" s="41" t="s">
        <v>67</v>
      </c>
      <c r="G738" s="12">
        <f>(C738-VLOOKUP(E738,Riders!$A$2:$D$3458,4,FALSE))/365</f>
        <v>29.145205479452056</v>
      </c>
      <c r="H738" s="41">
        <v>18</v>
      </c>
      <c r="I738">
        <v>5.4740000000000002</v>
      </c>
      <c r="J738" s="21">
        <f t="shared" si="31"/>
        <v>5.570977603239859</v>
      </c>
      <c r="K738" s="30">
        <f t="shared" si="28"/>
        <v>9.6977603239858823E-2</v>
      </c>
      <c r="L738" s="3">
        <v>11.044977603239859</v>
      </c>
      <c r="M738" s="86">
        <v>65.188000000000002</v>
      </c>
    </row>
    <row r="739" spans="1:13" x14ac:dyDescent="0.45">
      <c r="A739" s="27" t="s">
        <v>244</v>
      </c>
      <c r="B739" s="27">
        <v>2021</v>
      </c>
      <c r="C739" s="43">
        <v>44490</v>
      </c>
      <c r="D739" s="27" t="s">
        <v>103</v>
      </c>
      <c r="E739" s="41" t="s">
        <v>465</v>
      </c>
      <c r="F739" s="41" t="s">
        <v>79</v>
      </c>
      <c r="G739" s="12">
        <f>(C739-VLOOKUP(E739,Riders!$A$2:$D$3458,4,FALSE))/365</f>
        <v>22.473972602739725</v>
      </c>
      <c r="H739" s="41">
        <v>19</v>
      </c>
      <c r="I739">
        <v>5.4930000000000003</v>
      </c>
      <c r="J739" s="21">
        <f t="shared" si="31"/>
        <v>5.6179396459931201</v>
      </c>
      <c r="K739" s="30">
        <f t="shared" si="28"/>
        <v>0.1249396459931198</v>
      </c>
      <c r="L739" s="3">
        <v>11.11093964599312</v>
      </c>
      <c r="M739" s="86">
        <v>64.801000000000002</v>
      </c>
    </row>
    <row r="740" spans="1:13" x14ac:dyDescent="0.45">
      <c r="A740" s="27" t="s">
        <v>244</v>
      </c>
      <c r="B740" s="27">
        <v>2021</v>
      </c>
      <c r="C740" s="43">
        <v>44490</v>
      </c>
      <c r="D740" s="27" t="s">
        <v>103</v>
      </c>
      <c r="E740" s="41" t="s">
        <v>452</v>
      </c>
      <c r="F740" s="41" t="s">
        <v>437</v>
      </c>
      <c r="G740" s="12" t="e">
        <f>(C740-VLOOKUP(E740,Riders!$A$2:$D$3458,4,FALSE))/365</f>
        <v>#N/A</v>
      </c>
      <c r="H740" s="41">
        <v>20</v>
      </c>
      <c r="I740">
        <v>5.4770000000000003</v>
      </c>
      <c r="J740" s="21">
        <f t="shared" si="31"/>
        <v>5.6859637668801088</v>
      </c>
      <c r="K740" s="30">
        <f t="shared" si="28"/>
        <v>0.20896376688010854</v>
      </c>
      <c r="L740" s="3">
        <v>11.162963766880109</v>
      </c>
      <c r="M740" s="86">
        <v>64.498999999999995</v>
      </c>
    </row>
    <row r="741" spans="1:13" x14ac:dyDescent="0.45">
      <c r="A741" s="27" t="s">
        <v>244</v>
      </c>
      <c r="B741" s="27">
        <v>2021</v>
      </c>
      <c r="C741" s="43">
        <v>44490</v>
      </c>
      <c r="D741" s="27" t="s">
        <v>103</v>
      </c>
      <c r="E741" s="41" t="s">
        <v>459</v>
      </c>
      <c r="F741" s="41" t="s">
        <v>143</v>
      </c>
      <c r="G741" s="12">
        <f>(C741-VLOOKUP(E741,Riders!$A$2:$D$3458,4,FALSE))/365</f>
        <v>18.438356164383563</v>
      </c>
      <c r="H741" s="41">
        <v>21</v>
      </c>
      <c r="I741">
        <v>5.5759999999999996</v>
      </c>
      <c r="J741" s="21">
        <f t="shared" si="31"/>
        <v>5.6970745745197204</v>
      </c>
      <c r="K741" s="30">
        <f t="shared" ref="K741:K804" si="32">J741-I741</f>
        <v>0.12107457451972081</v>
      </c>
      <c r="L741" s="3">
        <v>11.27307457451972</v>
      </c>
      <c r="M741" s="86">
        <v>63.869</v>
      </c>
    </row>
    <row r="742" spans="1:13" x14ac:dyDescent="0.45">
      <c r="A742" s="27" t="s">
        <v>244</v>
      </c>
      <c r="B742" s="27">
        <v>2021</v>
      </c>
      <c r="C742" s="43">
        <v>44490</v>
      </c>
      <c r="D742" s="27" t="s">
        <v>103</v>
      </c>
      <c r="E742" t="s">
        <v>462</v>
      </c>
      <c r="F742" s="41" t="s">
        <v>115</v>
      </c>
      <c r="G742" s="12">
        <f>(C742-VLOOKUP(E742,Riders!$A$2:$D$3458,4,FALSE))/365</f>
        <v>20.728767123287671</v>
      </c>
      <c r="H742" s="41">
        <v>22</v>
      </c>
      <c r="I742">
        <v>5.5540000000000003</v>
      </c>
      <c r="J742" s="21">
        <f t="shared" si="31"/>
        <v>5.7190745745197198</v>
      </c>
      <c r="K742" s="30">
        <f t="shared" si="32"/>
        <v>0.16507457451971952</v>
      </c>
      <c r="L742" s="3">
        <v>11.27307457451972</v>
      </c>
      <c r="M742" s="86">
        <v>63.869</v>
      </c>
    </row>
    <row r="743" spans="1:13" x14ac:dyDescent="0.45">
      <c r="A743" s="27" t="s">
        <v>244</v>
      </c>
      <c r="B743" s="27">
        <v>2021</v>
      </c>
      <c r="C743" s="43">
        <v>44490</v>
      </c>
      <c r="D743" s="27" t="s">
        <v>103</v>
      </c>
      <c r="E743" s="41" t="s">
        <v>368</v>
      </c>
      <c r="F743" s="41" t="s">
        <v>131</v>
      </c>
      <c r="G743" s="12">
        <f>(C743-VLOOKUP(E743,Riders!$A$2:$D$3458,4,FALSE))/365</f>
        <v>33.265753424657532</v>
      </c>
      <c r="H743" s="41">
        <v>23</v>
      </c>
      <c r="I743">
        <v>5.5510000000000002</v>
      </c>
      <c r="J743" s="21">
        <f t="shared" si="31"/>
        <v>5.7349740422596991</v>
      </c>
      <c r="K743" s="30">
        <f t="shared" si="32"/>
        <v>0.18397404225969893</v>
      </c>
      <c r="L743" s="3">
        <v>11.285974042259699</v>
      </c>
      <c r="M743" s="86">
        <v>63.795999999999999</v>
      </c>
    </row>
    <row r="744" spans="1:13" x14ac:dyDescent="0.45">
      <c r="A744" s="27" t="s">
        <v>244</v>
      </c>
      <c r="B744" s="27">
        <v>2021</v>
      </c>
      <c r="C744" s="43">
        <v>44490</v>
      </c>
      <c r="D744" s="27" t="s">
        <v>103</v>
      </c>
      <c r="E744" s="41" t="s">
        <v>466</v>
      </c>
      <c r="F744" s="41" t="s">
        <v>121</v>
      </c>
      <c r="G744" s="12">
        <f>(C744-VLOOKUP(E744,Riders!$A$2:$D$3458,4,FALSE))/365</f>
        <v>19.86849315068493</v>
      </c>
      <c r="H744" s="41">
        <v>24</v>
      </c>
      <c r="I744">
        <v>5.593</v>
      </c>
      <c r="J744" s="21">
        <f t="shared" si="31"/>
        <v>5.8160131203650902</v>
      </c>
      <c r="K744" s="30">
        <f t="shared" si="32"/>
        <v>0.22301312036509024</v>
      </c>
      <c r="L744" s="3">
        <v>11.40901312036509</v>
      </c>
      <c r="M744" s="86">
        <v>63.107999999999997</v>
      </c>
    </row>
    <row r="745" spans="1:13" x14ac:dyDescent="0.45">
      <c r="A745" s="26" t="s">
        <v>199</v>
      </c>
      <c r="B745" s="26">
        <v>2022</v>
      </c>
      <c r="C745" s="46">
        <v>44673</v>
      </c>
      <c r="D745" s="26" t="s">
        <v>30</v>
      </c>
      <c r="E745" s="45" t="s">
        <v>425</v>
      </c>
      <c r="F745" s="45" t="s">
        <v>96</v>
      </c>
      <c r="G745" s="12">
        <f>(C745-VLOOKUP(E745,Riders!$A$2:$D$3458,4,FALSE))/365</f>
        <v>28.421917808219177</v>
      </c>
      <c r="H745" s="45">
        <v>1</v>
      </c>
      <c r="I745">
        <v>5.1340000000000003</v>
      </c>
      <c r="J745" s="21">
        <f t="shared" si="31"/>
        <v>5.2470718456680689</v>
      </c>
      <c r="K745" s="30">
        <f t="shared" si="32"/>
        <v>0.1130718456680686</v>
      </c>
      <c r="L745" s="21">
        <v>10.381071845668069</v>
      </c>
      <c r="M745" s="86">
        <v>69.356999999999999</v>
      </c>
    </row>
    <row r="746" spans="1:13" x14ac:dyDescent="0.45">
      <c r="A746" s="26" t="s">
        <v>199</v>
      </c>
      <c r="B746" s="26">
        <v>2022</v>
      </c>
      <c r="C746" s="46">
        <v>44673</v>
      </c>
      <c r="D746" s="26" t="s">
        <v>30</v>
      </c>
      <c r="E746" s="45" t="s">
        <v>346</v>
      </c>
      <c r="F746" s="45" t="s">
        <v>52</v>
      </c>
      <c r="G746" s="12">
        <f>(C746-VLOOKUP(E746,Riders!$A$2:$D$3458,4,FALSE))/365</f>
        <v>23.002739726027396</v>
      </c>
      <c r="H746" s="45">
        <v>2</v>
      </c>
      <c r="I746">
        <v>5.2309999999999999</v>
      </c>
      <c r="J746" s="21">
        <f t="shared" si="31"/>
        <v>5.3050200184380305</v>
      </c>
      <c r="K746" s="30">
        <f t="shared" si="32"/>
        <v>7.4020018438030633E-2</v>
      </c>
      <c r="L746" s="21">
        <v>10.53602001843803</v>
      </c>
      <c r="M746" s="86">
        <v>68.337000000000003</v>
      </c>
    </row>
    <row r="747" spans="1:13" x14ac:dyDescent="0.45">
      <c r="A747" s="26" t="s">
        <v>199</v>
      </c>
      <c r="B747" s="26">
        <v>2022</v>
      </c>
      <c r="C747" s="46">
        <v>44673</v>
      </c>
      <c r="D747" s="26" t="s">
        <v>30</v>
      </c>
      <c r="E747" s="45" t="s">
        <v>418</v>
      </c>
      <c r="F747" s="45" t="s">
        <v>96</v>
      </c>
      <c r="G747" s="12">
        <f>(C747-VLOOKUP(E747,Riders!$A$2:$D$3458,4,FALSE))/365</f>
        <v>23.917808219178081</v>
      </c>
      <c r="H747" s="45">
        <v>3</v>
      </c>
      <c r="I747">
        <v>5.2469999999999999</v>
      </c>
      <c r="J747" s="21">
        <f t="shared" si="31"/>
        <v>5.3259977385532604</v>
      </c>
      <c r="K747" s="30">
        <f t="shared" si="32"/>
        <v>7.8997738553260533E-2</v>
      </c>
      <c r="L747" s="21">
        <v>10.57299773855326</v>
      </c>
      <c r="M747" s="86">
        <v>68.097999999999999</v>
      </c>
    </row>
    <row r="748" spans="1:13" x14ac:dyDescent="0.45">
      <c r="A748" s="26" t="s">
        <v>199</v>
      </c>
      <c r="B748" s="26">
        <v>2022</v>
      </c>
      <c r="C748" s="46">
        <v>44673</v>
      </c>
      <c r="D748" s="26" t="s">
        <v>30</v>
      </c>
      <c r="E748" s="45" t="s">
        <v>350</v>
      </c>
      <c r="F748" s="45" t="s">
        <v>88</v>
      </c>
      <c r="G748" s="12">
        <f>(C748-VLOOKUP(E748,Riders!$A$2:$D$3458,4,FALSE))/365</f>
        <v>24.284931506849315</v>
      </c>
      <c r="H748" s="45">
        <v>4</v>
      </c>
      <c r="I748">
        <v>5.3339999999999996</v>
      </c>
      <c r="J748" s="21">
        <f t="shared" si="31"/>
        <v>5.442991123950371</v>
      </c>
      <c r="K748" s="30">
        <f t="shared" si="32"/>
        <v>0.10899112395037136</v>
      </c>
      <c r="L748" s="21">
        <v>10.776991123950371</v>
      </c>
      <c r="M748" s="86">
        <v>66.808999999999997</v>
      </c>
    </row>
    <row r="749" spans="1:13" x14ac:dyDescent="0.45">
      <c r="A749" s="26" t="s">
        <v>199</v>
      </c>
      <c r="B749" s="26">
        <v>2022</v>
      </c>
      <c r="C749" s="46">
        <v>44673</v>
      </c>
      <c r="D749" s="26" t="s">
        <v>30</v>
      </c>
      <c r="E749" s="45" t="s">
        <v>366</v>
      </c>
      <c r="F749" s="45" t="s">
        <v>143</v>
      </c>
      <c r="G749" s="12">
        <f>(C749-VLOOKUP(E749,Riders!$A$2:$D$3458,4,FALSE))/365</f>
        <v>26.016438356164382</v>
      </c>
      <c r="H749" s="45">
        <v>5</v>
      </c>
      <c r="I749">
        <v>5.3150000000000004</v>
      </c>
      <c r="J749" s="21">
        <f t="shared" si="31"/>
        <v>5.4629590736942992</v>
      </c>
      <c r="K749" s="30">
        <f t="shared" si="32"/>
        <v>0.14795907369429884</v>
      </c>
      <c r="L749" s="21">
        <v>10.7779590736943</v>
      </c>
      <c r="M749" s="86">
        <v>66.802999999999997</v>
      </c>
    </row>
    <row r="750" spans="1:13" x14ac:dyDescent="0.45">
      <c r="A750" s="26" t="s">
        <v>199</v>
      </c>
      <c r="B750" s="26">
        <v>2022</v>
      </c>
      <c r="C750" s="46">
        <v>44673</v>
      </c>
      <c r="D750" s="26" t="s">
        <v>30</v>
      </c>
      <c r="E750" s="45" t="s">
        <v>354</v>
      </c>
      <c r="F750" s="45" t="s">
        <v>121</v>
      </c>
      <c r="G750" s="12">
        <f>(C750-VLOOKUP(E750,Riders!$A$2:$D$3458,4,FALSE))/365</f>
        <v>26.712328767123289</v>
      </c>
      <c r="H750" s="45">
        <v>6</v>
      </c>
      <c r="I750">
        <v>5.298</v>
      </c>
      <c r="J750" s="21">
        <f t="shared" si="31"/>
        <v>5.4870626881768807</v>
      </c>
      <c r="K750" s="30">
        <f t="shared" si="32"/>
        <v>0.18906268817688066</v>
      </c>
      <c r="L750" s="21">
        <v>10.785062688176881</v>
      </c>
      <c r="M750" s="86">
        <v>66.759</v>
      </c>
    </row>
    <row r="751" spans="1:13" x14ac:dyDescent="0.45">
      <c r="A751" s="26" t="s">
        <v>199</v>
      </c>
      <c r="B751" s="26">
        <v>2022</v>
      </c>
      <c r="C751" s="46">
        <v>44673</v>
      </c>
      <c r="D751" s="26" t="s">
        <v>30</v>
      </c>
      <c r="E751" s="41" t="s">
        <v>360</v>
      </c>
      <c r="F751" s="45" t="s">
        <v>417</v>
      </c>
      <c r="G751" s="12">
        <f>(C751-VLOOKUP(E751,Riders!$A$2:$D$3458,4,FALSE))/365</f>
        <v>34.723287671232875</v>
      </c>
      <c r="H751" s="45">
        <v>7</v>
      </c>
      <c r="I751">
        <v>5.3339999999999996</v>
      </c>
      <c r="J751" s="21">
        <f t="shared" si="31"/>
        <v>5.4789214411221412</v>
      </c>
      <c r="K751" s="30">
        <f t="shared" si="32"/>
        <v>0.14492144112214156</v>
      </c>
      <c r="L751" s="21">
        <v>10.812921441122141</v>
      </c>
      <c r="M751" s="86">
        <v>66.587000000000003</v>
      </c>
    </row>
    <row r="752" spans="1:13" x14ac:dyDescent="0.45">
      <c r="A752" s="26" t="s">
        <v>199</v>
      </c>
      <c r="B752" s="26">
        <v>2022</v>
      </c>
      <c r="C752" s="46">
        <v>44673</v>
      </c>
      <c r="D752" s="26" t="s">
        <v>30</v>
      </c>
      <c r="E752" s="4" t="s">
        <v>431</v>
      </c>
      <c r="F752" s="45" t="s">
        <v>79</v>
      </c>
      <c r="G752" s="12">
        <f>(C752-VLOOKUP(E752,Riders!$A$2:$D$3458,4,FALSE))/365</f>
        <v>23.646575342465752</v>
      </c>
      <c r="H752" s="45">
        <v>8</v>
      </c>
      <c r="I752">
        <v>5.3150000000000004</v>
      </c>
      <c r="J752" s="21">
        <f t="shared" si="31"/>
        <v>5.5239660830686299</v>
      </c>
      <c r="K752" s="30">
        <f t="shared" si="32"/>
        <v>0.20896608306862952</v>
      </c>
      <c r="L752" s="21">
        <v>10.83896608306863</v>
      </c>
      <c r="M752" s="86">
        <v>66.427000000000007</v>
      </c>
    </row>
    <row r="753" spans="1:13" x14ac:dyDescent="0.45">
      <c r="A753" s="26" t="s">
        <v>199</v>
      </c>
      <c r="B753" s="26">
        <v>2022</v>
      </c>
      <c r="C753" s="46">
        <v>44673</v>
      </c>
      <c r="D753" s="26" t="s">
        <v>30</v>
      </c>
      <c r="E753" s="45" t="s">
        <v>467</v>
      </c>
      <c r="F753" s="45" t="s">
        <v>91</v>
      </c>
      <c r="G753" s="12">
        <f>(C753-VLOOKUP(E753,Riders!$A$2:$D$3458,4,FALSE))/365</f>
        <v>39.224657534246575</v>
      </c>
      <c r="H753" s="45">
        <v>9</v>
      </c>
      <c r="I753">
        <v>5.3680000000000003</v>
      </c>
      <c r="J753" s="21">
        <f t="shared" ref="J753:J771" si="33">L753-I753</f>
        <v>5.4799479298499403</v>
      </c>
      <c r="K753" s="30">
        <f t="shared" si="32"/>
        <v>0.11194792984993995</v>
      </c>
      <c r="L753" s="21">
        <v>10.847947929849941</v>
      </c>
      <c r="M753" s="86">
        <v>66.372</v>
      </c>
    </row>
    <row r="754" spans="1:13" x14ac:dyDescent="0.45">
      <c r="A754" s="26" t="s">
        <v>199</v>
      </c>
      <c r="B754" s="26">
        <v>2022</v>
      </c>
      <c r="C754" s="46">
        <v>44673</v>
      </c>
      <c r="D754" s="26" t="s">
        <v>30</v>
      </c>
      <c r="E754" s="45" t="s">
        <v>468</v>
      </c>
      <c r="F754" s="45" t="s">
        <v>91</v>
      </c>
      <c r="G754" s="12">
        <f>(C754-VLOOKUP(E754,Riders!$A$2:$D$3458,4,FALSE))/365</f>
        <v>24.041095890410958</v>
      </c>
      <c r="H754" s="45">
        <v>10</v>
      </c>
      <c r="I754">
        <v>5.3319999999999999</v>
      </c>
      <c r="J754" s="21">
        <f t="shared" si="33"/>
        <v>5.5169286682940095</v>
      </c>
      <c r="K754" s="30">
        <f t="shared" si="32"/>
        <v>0.18492866829400967</v>
      </c>
      <c r="L754" s="21">
        <v>10.848928668294009</v>
      </c>
      <c r="M754" s="86">
        <v>66.366</v>
      </c>
    </row>
    <row r="755" spans="1:13" x14ac:dyDescent="0.45">
      <c r="A755" s="26" t="s">
        <v>199</v>
      </c>
      <c r="B755" s="26">
        <v>2022</v>
      </c>
      <c r="C755" s="46">
        <v>44673</v>
      </c>
      <c r="D755" s="26" t="s">
        <v>30</v>
      </c>
      <c r="E755" s="45" t="s">
        <v>469</v>
      </c>
      <c r="F755" s="45" t="s">
        <v>396</v>
      </c>
      <c r="G755" s="12">
        <f>(C755-VLOOKUP(E755,Riders!$A$2:$D$3458,4,FALSE))/365</f>
        <v>19.063013698630137</v>
      </c>
      <c r="H755" s="45">
        <v>11</v>
      </c>
      <c r="I755">
        <v>5.3609999999999998</v>
      </c>
      <c r="J755" s="21">
        <f t="shared" si="33"/>
        <v>5.5320813803954794</v>
      </c>
      <c r="K755" s="30">
        <f t="shared" si="32"/>
        <v>0.1710813803954796</v>
      </c>
      <c r="L755" s="21">
        <v>10.893081380395479</v>
      </c>
      <c r="M755" s="86">
        <v>66.096999999999994</v>
      </c>
    </row>
    <row r="756" spans="1:13" x14ac:dyDescent="0.45">
      <c r="A756" s="26" t="s">
        <v>199</v>
      </c>
      <c r="B756" s="26">
        <v>2022</v>
      </c>
      <c r="C756" s="46">
        <v>44673</v>
      </c>
      <c r="D756" s="26" t="s">
        <v>30</v>
      </c>
      <c r="E756" s="45" t="s">
        <v>403</v>
      </c>
      <c r="F756" s="45" t="s">
        <v>61</v>
      </c>
      <c r="G756" s="12">
        <f>(C756-VLOOKUP(E756,Riders!$A$2:$D$3458,4,FALSE))/365</f>
        <v>25.117808219178084</v>
      </c>
      <c r="H756" s="45">
        <v>12</v>
      </c>
      <c r="I756">
        <v>5.3550000000000004</v>
      </c>
      <c r="J756" s="21">
        <f t="shared" si="33"/>
        <v>5.5570669273438202</v>
      </c>
      <c r="K756" s="30">
        <f t="shared" si="32"/>
        <v>0.20206692734381981</v>
      </c>
      <c r="L756" s="21">
        <v>10.912066927343821</v>
      </c>
      <c r="M756" s="86">
        <v>65.981999999999999</v>
      </c>
    </row>
    <row r="757" spans="1:13" x14ac:dyDescent="0.45">
      <c r="A757" s="26" t="s">
        <v>199</v>
      </c>
      <c r="B757" s="26">
        <v>2022</v>
      </c>
      <c r="C757" s="46">
        <v>44673</v>
      </c>
      <c r="D757" s="26" t="s">
        <v>30</v>
      </c>
      <c r="E757" t="s">
        <v>441</v>
      </c>
      <c r="F757" s="45" t="s">
        <v>34</v>
      </c>
      <c r="G757" s="12">
        <f>(C757-VLOOKUP(E757,Riders!$A$2:$D$3458,4,FALSE))/365</f>
        <v>22.63013698630137</v>
      </c>
      <c r="H757" s="45">
        <v>13</v>
      </c>
      <c r="I757">
        <v>5.375</v>
      </c>
      <c r="J757" s="21">
        <f t="shared" si="33"/>
        <v>5.5450109200109203</v>
      </c>
      <c r="K757" s="30">
        <f t="shared" si="32"/>
        <v>0.17001092001092033</v>
      </c>
      <c r="L757" s="21">
        <v>10.92001092001092</v>
      </c>
      <c r="M757" s="86">
        <v>65.933999999999997</v>
      </c>
    </row>
    <row r="758" spans="1:13" x14ac:dyDescent="0.45">
      <c r="A758" s="26" t="s">
        <v>199</v>
      </c>
      <c r="B758" s="26">
        <v>2022</v>
      </c>
      <c r="C758" s="46">
        <v>44673</v>
      </c>
      <c r="D758" s="26" t="s">
        <v>30</v>
      </c>
      <c r="E758" s="41" t="s">
        <v>376</v>
      </c>
      <c r="F758" s="45" t="s">
        <v>34</v>
      </c>
      <c r="G758" s="12">
        <f>(C758-VLOOKUP(E758,Riders!$A$2:$D$3458,4,FALSE))/365</f>
        <v>23.915068493150685</v>
      </c>
      <c r="H758" s="45">
        <v>14</v>
      </c>
      <c r="I758">
        <v>5.3849999999999998</v>
      </c>
      <c r="J758" s="21">
        <f t="shared" si="33"/>
        <v>5.552927262783701</v>
      </c>
      <c r="K758" s="30">
        <f t="shared" si="32"/>
        <v>0.16792726278370118</v>
      </c>
      <c r="L758" s="21">
        <v>10.937927262783701</v>
      </c>
      <c r="M758" s="86">
        <v>65.825999999999993</v>
      </c>
    </row>
    <row r="759" spans="1:13" x14ac:dyDescent="0.45">
      <c r="A759" s="26" t="s">
        <v>199</v>
      </c>
      <c r="B759" s="26">
        <v>2022</v>
      </c>
      <c r="C759" s="46">
        <v>44673</v>
      </c>
      <c r="D759" s="26" t="s">
        <v>30</v>
      </c>
      <c r="E759" s="45" t="s">
        <v>453</v>
      </c>
      <c r="F759" s="45" t="s">
        <v>88</v>
      </c>
      <c r="G759" s="12">
        <f>(C759-VLOOKUP(E759,Riders!$A$2:$D$3458,4,FALSE))/365</f>
        <v>21.147945205479452</v>
      </c>
      <c r="H759" s="45">
        <v>15</v>
      </c>
      <c r="I759">
        <v>5.4189999999999996</v>
      </c>
      <c r="J759" s="21">
        <f t="shared" si="33"/>
        <v>5.5290726830380903</v>
      </c>
      <c r="K759" s="30">
        <f t="shared" si="32"/>
        <v>0.1100726830380907</v>
      </c>
      <c r="L759" s="21">
        <v>10.94807268303809</v>
      </c>
      <c r="M759" s="86">
        <v>65.765000000000001</v>
      </c>
    </row>
    <row r="760" spans="1:13" x14ac:dyDescent="0.45">
      <c r="A760" s="26" t="s">
        <v>199</v>
      </c>
      <c r="B760" s="26">
        <v>2022</v>
      </c>
      <c r="C760" s="46">
        <v>44673</v>
      </c>
      <c r="D760" s="26" t="s">
        <v>30</v>
      </c>
      <c r="E760" s="45" t="s">
        <v>470</v>
      </c>
      <c r="F760" s="45" t="s">
        <v>471</v>
      </c>
      <c r="G760" s="12">
        <f>(C760-VLOOKUP(E760,Riders!$A$2:$D$3458,4,FALSE))/365</f>
        <v>19.742465753424657</v>
      </c>
      <c r="H760" s="45">
        <v>16</v>
      </c>
      <c r="I760">
        <v>5.4080000000000004</v>
      </c>
      <c r="J760" s="21">
        <f t="shared" si="33"/>
        <v>5.6420629239694291</v>
      </c>
      <c r="K760" s="30">
        <f t="shared" si="32"/>
        <v>0.23406292396942874</v>
      </c>
      <c r="L760" s="21">
        <v>11.050062923969429</v>
      </c>
      <c r="M760" s="86">
        <v>65.158000000000001</v>
      </c>
    </row>
    <row r="761" spans="1:13" x14ac:dyDescent="0.45">
      <c r="A761" s="26" t="s">
        <v>199</v>
      </c>
      <c r="B761" s="26">
        <v>2022</v>
      </c>
      <c r="C761" s="46">
        <v>44673</v>
      </c>
      <c r="D761" s="26" t="s">
        <v>30</v>
      </c>
      <c r="E761" s="45" t="s">
        <v>452</v>
      </c>
      <c r="F761" s="45" t="s">
        <v>437</v>
      </c>
      <c r="G761" s="12" t="e">
        <f>(C761-VLOOKUP(E761,Riders!$A$2:$D$3458,4,FALSE))/365</f>
        <v>#N/A</v>
      </c>
      <c r="H761" s="45">
        <v>17</v>
      </c>
      <c r="I761">
        <v>5.4509999999999996</v>
      </c>
      <c r="J761" s="21">
        <f t="shared" si="33"/>
        <v>5.6109469026548711</v>
      </c>
      <c r="K761" s="30">
        <f t="shared" si="32"/>
        <v>0.15994690265487144</v>
      </c>
      <c r="L761" s="21">
        <v>11.061946902654871</v>
      </c>
      <c r="M761" s="86">
        <v>65.087999999999994</v>
      </c>
    </row>
    <row r="762" spans="1:13" x14ac:dyDescent="0.45">
      <c r="A762" s="26" t="s">
        <v>199</v>
      </c>
      <c r="B762" s="26">
        <v>2022</v>
      </c>
      <c r="C762" s="46">
        <v>44673</v>
      </c>
      <c r="D762" s="26" t="s">
        <v>30</v>
      </c>
      <c r="E762" s="45" t="s">
        <v>472</v>
      </c>
      <c r="F762" s="45" t="s">
        <v>52</v>
      </c>
      <c r="G762" s="12">
        <f>(C762-VLOOKUP(E762,Riders!$A$2:$D$3458,4,FALSE))/365</f>
        <v>20.202739726027396</v>
      </c>
      <c r="H762" s="45">
        <v>18</v>
      </c>
      <c r="I762">
        <v>5.51</v>
      </c>
      <c r="J762" s="21">
        <f t="shared" si="33"/>
        <v>5.594941699056081</v>
      </c>
      <c r="K762" s="30">
        <f t="shared" si="32"/>
        <v>8.4941699056081177E-2</v>
      </c>
      <c r="L762" s="21">
        <v>11.104941699056081</v>
      </c>
      <c r="M762" s="86">
        <v>64.835999999999999</v>
      </c>
    </row>
    <row r="763" spans="1:13" x14ac:dyDescent="0.45">
      <c r="A763" s="26" t="s">
        <v>199</v>
      </c>
      <c r="B763" s="26">
        <v>2022</v>
      </c>
      <c r="C763" s="46">
        <v>44673</v>
      </c>
      <c r="D763" s="26" t="s">
        <v>30</v>
      </c>
      <c r="E763" s="45" t="s">
        <v>262</v>
      </c>
      <c r="F763" s="45" t="s">
        <v>46</v>
      </c>
      <c r="G763" s="12">
        <f>(C763-VLOOKUP(E763,Riders!$A$2:$D$3458,4,FALSE))/365</f>
        <v>25.545205479452054</v>
      </c>
      <c r="H763" s="45">
        <v>19</v>
      </c>
      <c r="I763">
        <v>5.5090000000000003</v>
      </c>
      <c r="J763" s="21">
        <f t="shared" si="33"/>
        <v>5.6120651509066803</v>
      </c>
      <c r="K763" s="30">
        <f t="shared" si="32"/>
        <v>0.10306515090668</v>
      </c>
      <c r="L763" s="21">
        <v>11.121065150906681</v>
      </c>
      <c r="M763" s="86">
        <v>64.742000000000004</v>
      </c>
    </row>
    <row r="764" spans="1:13" x14ac:dyDescent="0.45">
      <c r="A764" s="26" t="s">
        <v>199</v>
      </c>
      <c r="B764" s="26">
        <v>2022</v>
      </c>
      <c r="C764" s="46">
        <v>44673</v>
      </c>
      <c r="D764" s="26" t="s">
        <v>30</v>
      </c>
      <c r="E764" s="45" t="s">
        <v>473</v>
      </c>
      <c r="F764" s="45" t="s">
        <v>58</v>
      </c>
      <c r="G764" s="12">
        <f>(C764-VLOOKUP(E764,Riders!$A$2:$D$3458,4,FALSE))/365</f>
        <v>22.230136986301371</v>
      </c>
      <c r="H764" s="45">
        <v>20</v>
      </c>
      <c r="I764">
        <v>5.516</v>
      </c>
      <c r="J764" s="21">
        <f t="shared" si="33"/>
        <v>5.6469637668801091</v>
      </c>
      <c r="K764" s="30">
        <f t="shared" si="32"/>
        <v>0.13096376688010913</v>
      </c>
      <c r="L764" s="21">
        <v>11.162963766880109</v>
      </c>
      <c r="M764" s="86">
        <v>64.498999999999995</v>
      </c>
    </row>
    <row r="765" spans="1:13" x14ac:dyDescent="0.45">
      <c r="A765" s="26" t="s">
        <v>199</v>
      </c>
      <c r="B765" s="26">
        <v>2022</v>
      </c>
      <c r="C765" s="46">
        <v>44673</v>
      </c>
      <c r="D765" s="26" t="s">
        <v>30</v>
      </c>
      <c r="E765" s="45" t="s">
        <v>474</v>
      </c>
      <c r="F765" s="45" t="s">
        <v>121</v>
      </c>
      <c r="G765" s="12">
        <f>(C765-VLOOKUP(E765,Riders!$A$2:$D$3458,4,FALSE))/365</f>
        <v>18.961643835616439</v>
      </c>
      <c r="H765" s="45">
        <v>21</v>
      </c>
      <c r="I765">
        <v>5.5979999999999999</v>
      </c>
      <c r="J765" s="21">
        <f t="shared" si="33"/>
        <v>5.6539339261435595</v>
      </c>
      <c r="K765" s="30">
        <f t="shared" si="32"/>
        <v>5.5933926143559631E-2</v>
      </c>
      <c r="L765" s="21">
        <v>11.251933926143559</v>
      </c>
      <c r="M765" s="86">
        <v>63.988999999999997</v>
      </c>
    </row>
    <row r="766" spans="1:13" x14ac:dyDescent="0.45">
      <c r="A766" s="26" t="s">
        <v>199</v>
      </c>
      <c r="B766" s="26">
        <v>2022</v>
      </c>
      <c r="C766" s="46">
        <v>44673</v>
      </c>
      <c r="D766" s="26" t="s">
        <v>30</v>
      </c>
      <c r="E766" s="45" t="s">
        <v>439</v>
      </c>
      <c r="F766" s="45" t="s">
        <v>265</v>
      </c>
      <c r="G766" s="12">
        <f>(C766-VLOOKUP(E766,Riders!$A$2:$D$3458,4,FALSE))/365</f>
        <v>24.268493150684932</v>
      </c>
      <c r="H766" s="45">
        <v>22</v>
      </c>
      <c r="I766">
        <v>5.5949999999999998</v>
      </c>
      <c r="J766" s="21">
        <f t="shared" si="33"/>
        <v>5.7019529607430899</v>
      </c>
      <c r="K766" s="30">
        <f t="shared" si="32"/>
        <v>0.10695296074309013</v>
      </c>
      <c r="L766" s="21">
        <v>11.29695296074309</v>
      </c>
      <c r="M766" s="86">
        <v>63.734000000000002</v>
      </c>
    </row>
    <row r="767" spans="1:13" x14ac:dyDescent="0.45">
      <c r="A767" s="26" t="s">
        <v>199</v>
      </c>
      <c r="B767" s="26">
        <v>2022</v>
      </c>
      <c r="C767" s="46">
        <v>44673</v>
      </c>
      <c r="D767" s="26" t="s">
        <v>30</v>
      </c>
      <c r="E767" s="45" t="s">
        <v>447</v>
      </c>
      <c r="F767" s="45" t="s">
        <v>58</v>
      </c>
      <c r="G767" s="12">
        <f>(C767-VLOOKUP(E767,Riders!$A$2:$D$3458,4,FALSE))/365</f>
        <v>21.849315068493151</v>
      </c>
      <c r="H767" s="45">
        <v>23</v>
      </c>
      <c r="I767">
        <v>5.6040000000000001</v>
      </c>
      <c r="J767" s="21">
        <f t="shared" si="33"/>
        <v>5.7759807172549005</v>
      </c>
      <c r="K767" s="30">
        <f t="shared" si="32"/>
        <v>0.17198071725490038</v>
      </c>
      <c r="L767" s="21">
        <v>11.379980717254901</v>
      </c>
      <c r="M767" s="86">
        <v>63.268999999999998</v>
      </c>
    </row>
    <row r="768" spans="1:13" x14ac:dyDescent="0.45">
      <c r="A768" s="26" t="s">
        <v>199</v>
      </c>
      <c r="B768" s="26">
        <v>2022</v>
      </c>
      <c r="C768" s="46">
        <v>44673</v>
      </c>
      <c r="D768" s="26" t="s">
        <v>30</v>
      </c>
      <c r="E768" s="45" t="s">
        <v>368</v>
      </c>
      <c r="F768" s="45" t="s">
        <v>131</v>
      </c>
      <c r="G768" s="12">
        <f>(C768-VLOOKUP(E768,Riders!$A$2:$D$3458,4,FALSE))/365</f>
        <v>33.767123287671232</v>
      </c>
      <c r="H768" s="45">
        <v>24</v>
      </c>
      <c r="I768">
        <v>5.5819999999999999</v>
      </c>
      <c r="J768" s="21">
        <f t="shared" si="33"/>
        <v>5.8170785744818998</v>
      </c>
      <c r="K768" s="30">
        <f t="shared" si="32"/>
        <v>0.23507857448189995</v>
      </c>
      <c r="L768" s="21">
        <v>11.3990785744819</v>
      </c>
      <c r="M768" s="86">
        <v>63.162999999999997</v>
      </c>
    </row>
    <row r="769" spans="1:13" x14ac:dyDescent="0.45">
      <c r="A769" s="26" t="s">
        <v>199</v>
      </c>
      <c r="B769" s="26">
        <v>2022</v>
      </c>
      <c r="C769" s="46">
        <v>44673</v>
      </c>
      <c r="D769" s="26" t="s">
        <v>30</v>
      </c>
      <c r="E769" s="45" t="s">
        <v>475</v>
      </c>
      <c r="F769" s="45" t="s">
        <v>265</v>
      </c>
      <c r="G769" s="12">
        <f>(C769-VLOOKUP(E769,Riders!$A$2:$D$3458,4,FALSE))/365</f>
        <v>18.624657534246577</v>
      </c>
      <c r="H769" s="45">
        <v>25</v>
      </c>
      <c r="I769">
        <v>5.6630000000000003</v>
      </c>
      <c r="J769" s="21">
        <f t="shared" si="33"/>
        <v>5.834923985946979</v>
      </c>
      <c r="K769" s="30">
        <f t="shared" si="32"/>
        <v>0.17192398594697877</v>
      </c>
      <c r="L769" s="21">
        <v>11.497923985946979</v>
      </c>
      <c r="M769" s="86">
        <v>62.62</v>
      </c>
    </row>
    <row r="770" spans="1:13" x14ac:dyDescent="0.45">
      <c r="A770" s="26" t="s">
        <v>199</v>
      </c>
      <c r="B770" s="26">
        <v>2022</v>
      </c>
      <c r="C770" s="46">
        <v>44673</v>
      </c>
      <c r="D770" s="26" t="s">
        <v>30</v>
      </c>
      <c r="E770" s="45" t="s">
        <v>476</v>
      </c>
      <c r="F770" s="45" t="s">
        <v>477</v>
      </c>
      <c r="G770" s="12">
        <f>(C770-VLOOKUP(E770,Riders!$A$2:$D$3458,4,FALSE))/365</f>
        <v>29.594520547945205</v>
      </c>
      <c r="H770" s="45">
        <v>26</v>
      </c>
      <c r="I770">
        <v>5.7389999999999999</v>
      </c>
      <c r="J770" s="21">
        <f t="shared" si="33"/>
        <v>6.0049812096300608</v>
      </c>
      <c r="K770" s="30">
        <f t="shared" si="32"/>
        <v>0.26598120963006089</v>
      </c>
      <c r="L770" s="21">
        <v>11.743981209630061</v>
      </c>
      <c r="M770" s="86">
        <v>61.308</v>
      </c>
    </row>
    <row r="771" spans="1:13" x14ac:dyDescent="0.45">
      <c r="A771" s="26" t="s">
        <v>199</v>
      </c>
      <c r="B771" s="26">
        <v>2022</v>
      </c>
      <c r="C771" s="46">
        <v>44673</v>
      </c>
      <c r="D771" s="26" t="s">
        <v>30</v>
      </c>
      <c r="E771" s="45" t="s">
        <v>463</v>
      </c>
      <c r="F771" s="45" t="s">
        <v>464</v>
      </c>
      <c r="G771" s="12">
        <f>(C771-VLOOKUP(E771,Riders!$A$2:$D$3458,4,FALSE))/365</f>
        <v>21.638356164383563</v>
      </c>
      <c r="H771" s="45">
        <v>27</v>
      </c>
      <c r="I771">
        <v>5.7939999999999996</v>
      </c>
      <c r="J771" s="21">
        <f t="shared" si="33"/>
        <v>6.0650746627575609</v>
      </c>
      <c r="K771" s="30">
        <f t="shared" si="32"/>
        <v>0.27107466275756131</v>
      </c>
      <c r="L771" s="21">
        <v>11.859074662757561</v>
      </c>
      <c r="M771" s="86">
        <v>60.713000000000001</v>
      </c>
    </row>
    <row r="772" spans="1:13" x14ac:dyDescent="0.45">
      <c r="A772" s="27" t="s">
        <v>166</v>
      </c>
      <c r="B772" s="27">
        <v>2022</v>
      </c>
      <c r="C772" s="43">
        <v>44694</v>
      </c>
      <c r="D772" s="27" t="s">
        <v>30</v>
      </c>
      <c r="E772" s="41" t="s">
        <v>425</v>
      </c>
      <c r="F772" s="41" t="s">
        <v>96</v>
      </c>
      <c r="G772" s="12">
        <f>(C772-VLOOKUP(E772,Riders!$A$2:$D$3458,4,FALSE))/365</f>
        <v>28.479452054794521</v>
      </c>
      <c r="H772" s="41">
        <v>1</v>
      </c>
      <c r="I772">
        <v>5.1470000000000002</v>
      </c>
      <c r="J772" s="21">
        <v>5.227041841968763</v>
      </c>
      <c r="K772" s="30">
        <f t="shared" si="32"/>
        <v>8.0041841968762739E-2</v>
      </c>
      <c r="L772" s="21">
        <v>10.37404184196876</v>
      </c>
      <c r="M772" s="86">
        <v>69.403999999999996</v>
      </c>
    </row>
    <row r="773" spans="1:13" x14ac:dyDescent="0.45">
      <c r="A773" s="27" t="s">
        <v>166</v>
      </c>
      <c r="B773" s="27">
        <v>2022</v>
      </c>
      <c r="C773" s="43">
        <v>44694</v>
      </c>
      <c r="D773" s="27" t="s">
        <v>30</v>
      </c>
      <c r="E773" s="41" t="s">
        <v>365</v>
      </c>
      <c r="F773" s="41" t="s">
        <v>88</v>
      </c>
      <c r="G773" s="12">
        <f>(C773-VLOOKUP(E773,Riders!$A$2:$D$3458,4,FALSE))/365</f>
        <v>24.668493150684931</v>
      </c>
      <c r="H773" s="41">
        <v>2</v>
      </c>
      <c r="I773">
        <v>5.2469999999999999</v>
      </c>
      <c r="J773" s="21">
        <v>5.3129718400750932</v>
      </c>
      <c r="K773" s="30">
        <f t="shared" si="32"/>
        <v>6.5971840075093269E-2</v>
      </c>
      <c r="L773" s="21">
        <v>10.559971840075089</v>
      </c>
      <c r="M773" s="86">
        <v>68.182000000000002</v>
      </c>
    </row>
    <row r="774" spans="1:13" x14ac:dyDescent="0.45">
      <c r="A774" s="27" t="s">
        <v>166</v>
      </c>
      <c r="B774" s="27">
        <v>2022</v>
      </c>
      <c r="C774" s="43">
        <v>44694</v>
      </c>
      <c r="D774" s="27" t="s">
        <v>30</v>
      </c>
      <c r="E774" s="41" t="s">
        <v>418</v>
      </c>
      <c r="F774" s="41" t="s">
        <v>96</v>
      </c>
      <c r="G774" s="12">
        <f>(C774-VLOOKUP(E774,Riders!$A$2:$D$3458,4,FALSE))/365</f>
        <v>23.975342465753425</v>
      </c>
      <c r="H774" s="41">
        <v>3</v>
      </c>
      <c r="I774">
        <v>5.2590000000000003</v>
      </c>
      <c r="J774" s="21">
        <v>5.3409263894000736</v>
      </c>
      <c r="K774" s="30">
        <f t="shared" si="32"/>
        <v>8.1926389400073241E-2</v>
      </c>
      <c r="L774" s="21">
        <v>10.599926389400069</v>
      </c>
      <c r="M774" s="86">
        <v>67.924999999999997</v>
      </c>
    </row>
    <row r="775" spans="1:13" x14ac:dyDescent="0.45">
      <c r="A775" s="27" t="s">
        <v>166</v>
      </c>
      <c r="B775" s="27">
        <v>2022</v>
      </c>
      <c r="C775" s="43">
        <v>44694</v>
      </c>
      <c r="D775" s="27" t="s">
        <v>30</v>
      </c>
      <c r="E775" s="41" t="s">
        <v>410</v>
      </c>
      <c r="F775" s="41" t="s">
        <v>88</v>
      </c>
      <c r="G775" s="12">
        <f>(C775-VLOOKUP(E775,Riders!$A$2:$D$3458,4,FALSE))/365</f>
        <v>22.361643835616437</v>
      </c>
      <c r="H775" s="41">
        <v>4</v>
      </c>
      <c r="I775">
        <v>5.27</v>
      </c>
      <c r="J775" s="21">
        <v>5.3829362155444098</v>
      </c>
      <c r="K775" s="30">
        <f t="shared" si="32"/>
        <v>0.11293621554441025</v>
      </c>
      <c r="L775" s="21">
        <v>10.652936215544409</v>
      </c>
      <c r="M775" s="86">
        <v>67.587000000000003</v>
      </c>
    </row>
    <row r="776" spans="1:13" x14ac:dyDescent="0.45">
      <c r="A776" s="27" t="s">
        <v>166</v>
      </c>
      <c r="B776" s="27">
        <v>2022</v>
      </c>
      <c r="C776" s="43">
        <v>44694</v>
      </c>
      <c r="D776" s="27" t="s">
        <v>30</v>
      </c>
      <c r="E776" s="41" t="s">
        <v>354</v>
      </c>
      <c r="F776" s="41" t="s">
        <v>121</v>
      </c>
      <c r="G776" s="12">
        <f>(C776-VLOOKUP(E776,Riders!$A$2:$D$3458,4,FALSE))/365</f>
        <v>26.769863013698629</v>
      </c>
      <c r="H776" s="41">
        <v>5</v>
      </c>
      <c r="I776">
        <v>5.29</v>
      </c>
      <c r="J776" s="21">
        <v>5.3920171208996619</v>
      </c>
      <c r="K776" s="30">
        <f t="shared" si="32"/>
        <v>0.10201712089966186</v>
      </c>
      <c r="L776" s="21">
        <v>10.68201712089966</v>
      </c>
      <c r="M776" s="86">
        <v>67.403000000000006</v>
      </c>
    </row>
    <row r="777" spans="1:13" x14ac:dyDescent="0.45">
      <c r="A777" s="27" t="s">
        <v>166</v>
      </c>
      <c r="B777" s="27">
        <v>2022</v>
      </c>
      <c r="C777" s="43">
        <v>44694</v>
      </c>
      <c r="D777" s="27" t="s">
        <v>30</v>
      </c>
      <c r="E777" s="41" t="s">
        <v>442</v>
      </c>
      <c r="F777" s="41" t="s">
        <v>43</v>
      </c>
      <c r="G777" s="12">
        <f>(C777-VLOOKUP(E777,Riders!$A$2:$D$3458,4,FALSE))/365</f>
        <v>24.539726027397261</v>
      </c>
      <c r="H777" s="41">
        <v>6</v>
      </c>
      <c r="I777">
        <v>5.3419999999999996</v>
      </c>
      <c r="J777" s="21">
        <v>5.3879335340228307</v>
      </c>
      <c r="K777" s="30">
        <f t="shared" si="32"/>
        <v>4.5933534022831068E-2</v>
      </c>
      <c r="L777" s="21">
        <v>10.72993353402283</v>
      </c>
      <c r="M777" s="86">
        <v>67.102000000000004</v>
      </c>
    </row>
    <row r="778" spans="1:13" x14ac:dyDescent="0.45">
      <c r="A778" s="27" t="s">
        <v>166</v>
      </c>
      <c r="B778" s="27">
        <v>2022</v>
      </c>
      <c r="C778" s="43">
        <v>44694</v>
      </c>
      <c r="D778" s="27" t="s">
        <v>30</v>
      </c>
      <c r="E778" s="41" t="s">
        <v>360</v>
      </c>
      <c r="F778" s="41" t="s">
        <v>417</v>
      </c>
      <c r="G778" s="12">
        <f>(C778-VLOOKUP(E778,Riders!$A$2:$D$3458,4,FALSE))/365</f>
        <v>34.780821917808218</v>
      </c>
      <c r="H778" s="41">
        <v>7</v>
      </c>
      <c r="I778">
        <v>5.3170000000000002</v>
      </c>
      <c r="J778" s="21">
        <v>5.4390614888181794</v>
      </c>
      <c r="K778" s="30">
        <f t="shared" si="32"/>
        <v>0.12206148881817924</v>
      </c>
      <c r="L778" s="21">
        <v>10.75606148881818</v>
      </c>
      <c r="M778" s="86">
        <v>66.938999999999993</v>
      </c>
    </row>
    <row r="779" spans="1:13" x14ac:dyDescent="0.45">
      <c r="A779" s="27" t="s">
        <v>166</v>
      </c>
      <c r="B779" s="27">
        <v>2022</v>
      </c>
      <c r="C779" s="43">
        <v>44694</v>
      </c>
      <c r="D779" s="27" t="s">
        <v>30</v>
      </c>
      <c r="E779" s="41" t="s">
        <v>373</v>
      </c>
      <c r="F779" s="41" t="s">
        <v>43</v>
      </c>
      <c r="G779" s="12">
        <f>(C779-VLOOKUP(E779,Riders!$A$2:$D$3458,4,FALSE))/365</f>
        <v>23.17808219178082</v>
      </c>
      <c r="H779" s="41">
        <v>8</v>
      </c>
      <c r="I779">
        <v>5.2859999999999996</v>
      </c>
      <c r="J779" s="21">
        <v>5.47006148881818</v>
      </c>
      <c r="K779" s="30">
        <f t="shared" si="32"/>
        <v>0.18406148881818041</v>
      </c>
      <c r="L779" s="21">
        <v>10.75606148881818</v>
      </c>
      <c r="M779" s="86">
        <v>66.938999999999993</v>
      </c>
    </row>
    <row r="780" spans="1:13" x14ac:dyDescent="0.45">
      <c r="A780" s="27" t="s">
        <v>166</v>
      </c>
      <c r="B780" s="27">
        <v>2022</v>
      </c>
      <c r="C780" s="43">
        <v>44694</v>
      </c>
      <c r="D780" s="27" t="s">
        <v>30</v>
      </c>
      <c r="E780" s="41" t="s">
        <v>376</v>
      </c>
      <c r="F780" s="41" t="s">
        <v>34</v>
      </c>
      <c r="G780" s="12">
        <f>(C780-VLOOKUP(E780,Riders!$A$2:$D$3458,4,FALSE))/365</f>
        <v>23.972602739726028</v>
      </c>
      <c r="H780" s="41">
        <v>9</v>
      </c>
      <c r="I780">
        <v>5.3280000000000003</v>
      </c>
      <c r="J780" s="21">
        <v>5.4700023695616311</v>
      </c>
      <c r="K780" s="30">
        <f t="shared" si="32"/>
        <v>0.14200236956163081</v>
      </c>
      <c r="L780" s="21">
        <v>10.79800236956163</v>
      </c>
      <c r="M780" s="86">
        <v>66.679000000000002</v>
      </c>
    </row>
    <row r="781" spans="1:13" x14ac:dyDescent="0.45">
      <c r="A781" s="27" t="s">
        <v>166</v>
      </c>
      <c r="B781" s="27">
        <v>2022</v>
      </c>
      <c r="C781" s="43">
        <v>44694</v>
      </c>
      <c r="D781" s="27" t="s">
        <v>30</v>
      </c>
      <c r="E781" t="s">
        <v>441</v>
      </c>
      <c r="F781" s="41" t="s">
        <v>34</v>
      </c>
      <c r="G781" s="12">
        <f>(C781-VLOOKUP(E781,Riders!$A$2:$D$3458,4,FALSE))/365</f>
        <v>22.687671232876713</v>
      </c>
      <c r="H781" s="41">
        <v>10</v>
      </c>
      <c r="I781">
        <v>5.34</v>
      </c>
      <c r="J781" s="21">
        <v>5.4680519987390603</v>
      </c>
      <c r="K781" s="30">
        <f t="shared" si="32"/>
        <v>0.12805199873906048</v>
      </c>
      <c r="L781" s="21">
        <v>10.80805199873906</v>
      </c>
      <c r="M781" s="86">
        <v>66.617000000000004</v>
      </c>
    </row>
    <row r="782" spans="1:13" x14ac:dyDescent="0.45">
      <c r="A782" s="27" t="s">
        <v>166</v>
      </c>
      <c r="B782" s="27">
        <v>2022</v>
      </c>
      <c r="C782" s="43">
        <v>44694</v>
      </c>
      <c r="D782" s="27" t="s">
        <v>30</v>
      </c>
      <c r="E782" s="41" t="s">
        <v>399</v>
      </c>
      <c r="F782" s="41" t="s">
        <v>49</v>
      </c>
      <c r="G782" s="12">
        <f>(C782-VLOOKUP(E782,Riders!$A$2:$D$3458,4,FALSE))/365</f>
        <v>27.756164383561643</v>
      </c>
      <c r="H782" s="41">
        <v>11</v>
      </c>
      <c r="I782">
        <v>5.35</v>
      </c>
      <c r="J782" s="21">
        <v>5.4870083836300978</v>
      </c>
      <c r="K782" s="30">
        <f t="shared" si="32"/>
        <v>0.13700838363009815</v>
      </c>
      <c r="L782" s="21">
        <v>10.837008383630099</v>
      </c>
      <c r="M782" s="86">
        <v>66.438999999999993</v>
      </c>
    </row>
    <row r="783" spans="1:13" x14ac:dyDescent="0.45">
      <c r="A783" s="27" t="s">
        <v>166</v>
      </c>
      <c r="B783" s="27">
        <v>2022</v>
      </c>
      <c r="C783" s="43">
        <v>44694</v>
      </c>
      <c r="D783" s="27" t="s">
        <v>30</v>
      </c>
      <c r="E783" s="41" t="s">
        <v>403</v>
      </c>
      <c r="F783" s="41" t="s">
        <v>61</v>
      </c>
      <c r="G783" s="12">
        <f>(C783-VLOOKUP(E783,Riders!$A$2:$D$3458,4,FALSE))/365</f>
        <v>25.175342465753424</v>
      </c>
      <c r="H783" s="41">
        <v>12</v>
      </c>
      <c r="I783">
        <v>5.359</v>
      </c>
      <c r="J783" s="21">
        <v>5.5149975533505522</v>
      </c>
      <c r="K783" s="30">
        <f t="shared" si="32"/>
        <v>0.15599755335055221</v>
      </c>
      <c r="L783" s="21">
        <v>10.87399755335055</v>
      </c>
      <c r="M783" s="86">
        <v>66.212999999999994</v>
      </c>
    </row>
    <row r="784" spans="1:13" x14ac:dyDescent="0.45">
      <c r="A784" s="27" t="s">
        <v>166</v>
      </c>
      <c r="B784" s="27">
        <v>2022</v>
      </c>
      <c r="C784" s="43">
        <v>44694</v>
      </c>
      <c r="D784" s="27" t="s">
        <v>30</v>
      </c>
      <c r="E784" s="41" t="s">
        <v>375</v>
      </c>
      <c r="F784" s="41" t="s">
        <v>49</v>
      </c>
      <c r="G784" s="12">
        <f>(C784-VLOOKUP(E784,Riders!$A$2:$D$3458,4,FALSE))/365</f>
        <v>28.334246575342465</v>
      </c>
      <c r="H784" s="41">
        <v>13</v>
      </c>
      <c r="I784">
        <v>5.4130000000000003</v>
      </c>
      <c r="J784" s="21">
        <v>5.4749748366803779</v>
      </c>
      <c r="K784" s="30">
        <f t="shared" si="32"/>
        <v>6.1974836680377621E-2</v>
      </c>
      <c r="L784" s="21">
        <v>10.88797483668038</v>
      </c>
      <c r="M784" s="86">
        <v>66.128</v>
      </c>
    </row>
    <row r="785" spans="1:13" x14ac:dyDescent="0.45">
      <c r="A785" s="27" t="s">
        <v>166</v>
      </c>
      <c r="B785" s="27">
        <v>2022</v>
      </c>
      <c r="C785" s="43">
        <v>44694</v>
      </c>
      <c r="D785" s="27" t="s">
        <v>30</v>
      </c>
      <c r="E785" s="41" t="s">
        <v>397</v>
      </c>
      <c r="F785" s="41" t="s">
        <v>177</v>
      </c>
      <c r="G785" s="12">
        <f>(C785-VLOOKUP(E785,Riders!$A$2:$D$3458,4,FALSE))/365</f>
        <v>29.482191780821918</v>
      </c>
      <c r="H785" s="41">
        <v>14</v>
      </c>
      <c r="I785">
        <v>5.3680000000000003</v>
      </c>
      <c r="J785" s="21">
        <v>5.5510172884440401</v>
      </c>
      <c r="K785" s="30">
        <f t="shared" si="32"/>
        <v>0.18301728844403975</v>
      </c>
      <c r="L785" s="21">
        <v>10.91901728844404</v>
      </c>
      <c r="M785" s="86">
        <v>65.94</v>
      </c>
    </row>
    <row r="786" spans="1:13" x14ac:dyDescent="0.45">
      <c r="A786" s="27" t="s">
        <v>166</v>
      </c>
      <c r="B786" s="27">
        <v>2022</v>
      </c>
      <c r="C786" s="43">
        <v>44694</v>
      </c>
      <c r="D786" s="27" t="s">
        <v>30</v>
      </c>
      <c r="E786" s="41" t="s">
        <v>468</v>
      </c>
      <c r="F786" s="41" t="s">
        <v>91</v>
      </c>
      <c r="G786" s="12">
        <f>(C786-VLOOKUP(E786,Riders!$A$2:$D$3458,4,FALSE))/365</f>
        <v>24.098630136986301</v>
      </c>
      <c r="H786" s="41">
        <v>15</v>
      </c>
      <c r="I786">
        <v>5.3979999999999997</v>
      </c>
      <c r="J786" s="21">
        <v>5.5230047324353846</v>
      </c>
      <c r="K786" s="30">
        <f t="shared" si="32"/>
        <v>0.1250047324353849</v>
      </c>
      <c r="L786" s="21">
        <v>10.92100473243539</v>
      </c>
      <c r="M786" s="86">
        <v>65.927999999999997</v>
      </c>
    </row>
    <row r="787" spans="1:13" x14ac:dyDescent="0.45">
      <c r="A787" s="27" t="s">
        <v>166</v>
      </c>
      <c r="B787" s="27">
        <v>2022</v>
      </c>
      <c r="C787" s="43">
        <v>44694</v>
      </c>
      <c r="D787" s="27" t="s">
        <v>30</v>
      </c>
      <c r="E787" s="41" t="s">
        <v>451</v>
      </c>
      <c r="F787" s="41" t="s">
        <v>168</v>
      </c>
      <c r="G787" s="12">
        <f>(C787-VLOOKUP(E787,Riders!$A$2:$D$3458,4,FALSE))/365</f>
        <v>23.446575342465753</v>
      </c>
      <c r="H787" s="41">
        <v>16</v>
      </c>
      <c r="I787">
        <v>5.3769999999999998</v>
      </c>
      <c r="J787" s="21">
        <v>5.5509664875694389</v>
      </c>
      <c r="K787" s="30">
        <f t="shared" si="32"/>
        <v>0.17396648756943911</v>
      </c>
      <c r="L787" s="21">
        <v>10.92796648756944</v>
      </c>
      <c r="M787" s="86">
        <v>65.885999999999996</v>
      </c>
    </row>
    <row r="788" spans="1:13" x14ac:dyDescent="0.45">
      <c r="A788" s="27" t="s">
        <v>166</v>
      </c>
      <c r="B788" s="27">
        <v>2022</v>
      </c>
      <c r="C788" s="43">
        <v>44694</v>
      </c>
      <c r="D788" s="27" t="s">
        <v>30</v>
      </c>
      <c r="E788" s="41" t="s">
        <v>385</v>
      </c>
      <c r="F788" s="41" t="s">
        <v>67</v>
      </c>
      <c r="G788" s="12">
        <f>(C788-VLOOKUP(E788,Riders!$A$2:$D$3458,4,FALSE))/365</f>
        <v>30.786301369863015</v>
      </c>
      <c r="H788" s="41">
        <v>17</v>
      </c>
      <c r="I788">
        <v>5.4</v>
      </c>
      <c r="J788" s="21">
        <v>5.5610729672537946</v>
      </c>
      <c r="K788" s="30">
        <f t="shared" si="32"/>
        <v>0.16107296725379427</v>
      </c>
      <c r="L788" s="21">
        <v>10.96107296725379</v>
      </c>
      <c r="M788" s="86">
        <v>65.686999999999998</v>
      </c>
    </row>
    <row r="789" spans="1:13" x14ac:dyDescent="0.45">
      <c r="A789" s="27" t="s">
        <v>166</v>
      </c>
      <c r="B789" s="27">
        <v>2022</v>
      </c>
      <c r="C789" s="43">
        <v>44694</v>
      </c>
      <c r="D789" s="27" t="s">
        <v>30</v>
      </c>
      <c r="E789" s="41" t="s">
        <v>387</v>
      </c>
      <c r="F789" s="41" t="s">
        <v>58</v>
      </c>
      <c r="G789" s="12">
        <f>(C789-VLOOKUP(E789,Riders!$A$2:$D$3458,4,FALSE))/365</f>
        <v>25.241095890410961</v>
      </c>
      <c r="H789" s="41">
        <v>18</v>
      </c>
      <c r="I789">
        <v>5.4169999999999998</v>
      </c>
      <c r="J789" s="21">
        <v>5.580067448680353</v>
      </c>
      <c r="K789" s="30">
        <f t="shared" si="32"/>
        <v>0.16306744868035317</v>
      </c>
      <c r="L789" s="21">
        <v>10.997067448680349</v>
      </c>
      <c r="M789" s="86">
        <v>65.471999999999994</v>
      </c>
    </row>
    <row r="790" spans="1:13" x14ac:dyDescent="0.45">
      <c r="A790" s="27" t="s">
        <v>166</v>
      </c>
      <c r="B790" s="27">
        <v>2022</v>
      </c>
      <c r="C790" s="43">
        <v>44694</v>
      </c>
      <c r="D790" s="27" t="s">
        <v>30</v>
      </c>
      <c r="E790" s="41" t="s">
        <v>400</v>
      </c>
      <c r="F790" s="41" t="s">
        <v>58</v>
      </c>
      <c r="G790" s="12">
        <f>(C790-VLOOKUP(E790,Riders!$A$2:$D$3458,4,FALSE))/365</f>
        <v>28.24931506849315</v>
      </c>
      <c r="H790" s="41">
        <v>19</v>
      </c>
      <c r="I790">
        <v>5.4180000000000001</v>
      </c>
      <c r="J790" s="21">
        <v>5.5829320234075386</v>
      </c>
      <c r="K790" s="30">
        <f t="shared" si="32"/>
        <v>0.16493202340753843</v>
      </c>
      <c r="L790" s="21">
        <v>11.00093202340754</v>
      </c>
      <c r="M790" s="86">
        <v>65.448999999999998</v>
      </c>
    </row>
    <row r="791" spans="1:13" x14ac:dyDescent="0.45">
      <c r="A791" s="27" t="s">
        <v>166</v>
      </c>
      <c r="B791" s="27">
        <v>2022</v>
      </c>
      <c r="C791" s="43">
        <v>44694</v>
      </c>
      <c r="D791" s="27" t="s">
        <v>30</v>
      </c>
      <c r="E791" s="41" t="s">
        <v>450</v>
      </c>
      <c r="F791" s="41" t="s">
        <v>168</v>
      </c>
      <c r="G791" s="12">
        <f>(C791-VLOOKUP(E791,Riders!$A$2:$D$3458,4,FALSE))/365</f>
        <v>31.221917808219178</v>
      </c>
      <c r="H791" s="41">
        <v>20</v>
      </c>
      <c r="I791">
        <v>5.4459999999999997</v>
      </c>
      <c r="J791" s="21">
        <v>5.5660367679672103</v>
      </c>
      <c r="K791" s="30">
        <f t="shared" si="32"/>
        <v>0.12003676796721052</v>
      </c>
      <c r="L791" s="21">
        <v>11.01203676796721</v>
      </c>
      <c r="M791" s="86">
        <v>65.382999999999996</v>
      </c>
    </row>
    <row r="792" spans="1:13" x14ac:dyDescent="0.45">
      <c r="A792" s="27" t="s">
        <v>166</v>
      </c>
      <c r="B792" s="27">
        <v>2022</v>
      </c>
      <c r="C792" s="43">
        <v>44694</v>
      </c>
      <c r="D792" s="27" t="s">
        <v>30</v>
      </c>
      <c r="E792" s="41" t="s">
        <v>262</v>
      </c>
      <c r="F792" s="41" t="s">
        <v>46</v>
      </c>
      <c r="G792" s="12">
        <f>(C792-VLOOKUP(E792,Riders!$A$2:$D$3458,4,FALSE))/365</f>
        <v>25.602739726027398</v>
      </c>
      <c r="H792" s="41">
        <v>21</v>
      </c>
      <c r="I792">
        <v>5.4550000000000001</v>
      </c>
      <c r="J792" s="21">
        <v>5.5710336906584992</v>
      </c>
      <c r="K792" s="30">
        <f t="shared" si="32"/>
        <v>0.11603369065849911</v>
      </c>
      <c r="L792" s="21">
        <v>11.026033690658499</v>
      </c>
      <c r="M792" s="86">
        <v>65.3</v>
      </c>
    </row>
    <row r="793" spans="1:13" x14ac:dyDescent="0.45">
      <c r="A793" s="27" t="s">
        <v>166</v>
      </c>
      <c r="B793" s="27">
        <v>2022</v>
      </c>
      <c r="C793" s="43">
        <v>44694</v>
      </c>
      <c r="D793" s="27" t="s">
        <v>30</v>
      </c>
      <c r="E793" s="1" t="s">
        <v>456</v>
      </c>
      <c r="F793" s="41" t="s">
        <v>64</v>
      </c>
      <c r="G793" s="12">
        <f>(C793-VLOOKUP(E793,Riders!$A$2:$D$3458,4,FALSE))/365</f>
        <v>33.032876712328765</v>
      </c>
      <c r="H793" s="41">
        <v>22</v>
      </c>
      <c r="I793">
        <v>5.468</v>
      </c>
      <c r="J793" s="21">
        <v>5.6340307464573733</v>
      </c>
      <c r="K793" s="30">
        <f t="shared" si="32"/>
        <v>0.16603074645737337</v>
      </c>
      <c r="L793" s="21">
        <v>11.10203074645737</v>
      </c>
      <c r="M793" s="86">
        <v>64.852999999999994</v>
      </c>
    </row>
    <row r="794" spans="1:13" x14ac:dyDescent="0.45">
      <c r="A794" s="27" t="s">
        <v>166</v>
      </c>
      <c r="B794" s="27">
        <v>2022</v>
      </c>
      <c r="C794" s="43">
        <v>44694</v>
      </c>
      <c r="D794" s="27" t="s">
        <v>30</v>
      </c>
      <c r="E794" s="41" t="s">
        <v>478</v>
      </c>
      <c r="F794" s="41" t="s">
        <v>79</v>
      </c>
      <c r="G794" s="12">
        <f>(C794-VLOOKUP(E794,Riders!$A$2:$D$3458,4,FALSE))/365</f>
        <v>22.616438356164384</v>
      </c>
      <c r="H794" s="41">
        <v>23</v>
      </c>
      <c r="I794">
        <v>5.5149999999999997</v>
      </c>
      <c r="J794" s="21">
        <v>5.6029740580605312</v>
      </c>
      <c r="K794" s="30">
        <f t="shared" si="32"/>
        <v>8.797405806053149E-2</v>
      </c>
      <c r="L794" s="21">
        <v>11.117974058060531</v>
      </c>
      <c r="M794" s="86">
        <v>64.760000000000005</v>
      </c>
    </row>
    <row r="795" spans="1:13" x14ac:dyDescent="0.45">
      <c r="A795" s="27" t="s">
        <v>166</v>
      </c>
      <c r="B795" s="27">
        <v>2022</v>
      </c>
      <c r="C795" s="43">
        <v>44694</v>
      </c>
      <c r="D795" s="27" t="s">
        <v>30</v>
      </c>
      <c r="E795" t="s">
        <v>462</v>
      </c>
      <c r="F795" s="41" t="s">
        <v>115</v>
      </c>
      <c r="G795" s="12">
        <f>(C795-VLOOKUP(E795,Riders!$A$2:$D$3458,4,FALSE))/365</f>
        <v>21.287671232876711</v>
      </c>
      <c r="H795" s="41">
        <v>24</v>
      </c>
      <c r="I795">
        <v>5.5259999999999998</v>
      </c>
      <c r="J795" s="21">
        <v>5.6400799305221696</v>
      </c>
      <c r="K795" s="30">
        <f t="shared" si="32"/>
        <v>0.1140799305221698</v>
      </c>
      <c r="L795" s="21">
        <v>11.166079930522169</v>
      </c>
      <c r="M795" s="86">
        <v>64.480999999999995</v>
      </c>
    </row>
    <row r="796" spans="1:13" x14ac:dyDescent="0.45">
      <c r="A796" s="27" t="s">
        <v>166</v>
      </c>
      <c r="B796" s="27">
        <v>2022</v>
      </c>
      <c r="C796" s="43">
        <v>44694</v>
      </c>
      <c r="D796" s="27" t="s">
        <v>30</v>
      </c>
      <c r="E796" s="41" t="s">
        <v>479</v>
      </c>
      <c r="F796" s="41" t="s">
        <v>67</v>
      </c>
      <c r="G796" s="12">
        <f>(C796-VLOOKUP(E796,Riders!$A$2:$D$3458,4,FALSE))/365</f>
        <v>19.536986301369861</v>
      </c>
      <c r="H796" s="41">
        <v>25</v>
      </c>
      <c r="I796">
        <v>5.673</v>
      </c>
      <c r="J796" s="21">
        <v>5.8429463868718212</v>
      </c>
      <c r="K796" s="30">
        <f t="shared" si="32"/>
        <v>0.16994638687182118</v>
      </c>
      <c r="L796" s="21">
        <v>11.515946386871819</v>
      </c>
      <c r="M796" s="86">
        <v>62.521999999999998</v>
      </c>
    </row>
    <row r="797" spans="1:13" x14ac:dyDescent="0.45">
      <c r="A797" s="27" t="s">
        <v>166</v>
      </c>
      <c r="B797" s="27">
        <v>2022</v>
      </c>
      <c r="C797" s="43">
        <v>44694</v>
      </c>
      <c r="D797" s="27" t="s">
        <v>30</v>
      </c>
      <c r="E797" s="41" t="s">
        <v>401</v>
      </c>
      <c r="F797" s="41" t="s">
        <v>177</v>
      </c>
      <c r="G797" s="12">
        <f>(C797-VLOOKUP(E797,Riders!$A$2:$D$3458,4,FALSE))/365</f>
        <v>24.887671232876713</v>
      </c>
      <c r="H797" s="41">
        <v>26</v>
      </c>
      <c r="I797">
        <v>5.7290000000000001</v>
      </c>
      <c r="J797" s="21">
        <v>5.8300232625343158</v>
      </c>
      <c r="K797" s="30">
        <f t="shared" si="32"/>
        <v>0.10102326253431571</v>
      </c>
      <c r="L797" s="21">
        <v>11.559023262534319</v>
      </c>
      <c r="M797" s="86">
        <v>62.289000000000001</v>
      </c>
    </row>
    <row r="798" spans="1:13" x14ac:dyDescent="0.45">
      <c r="A798" s="27" t="s">
        <v>166</v>
      </c>
      <c r="B798" s="27">
        <v>2022</v>
      </c>
      <c r="C798" s="43">
        <v>44694</v>
      </c>
      <c r="D798" s="27" t="s">
        <v>30</v>
      </c>
      <c r="E798" s="41" t="s">
        <v>476</v>
      </c>
      <c r="F798" s="41" t="s">
        <v>477</v>
      </c>
      <c r="G798" s="12">
        <f>(C798-VLOOKUP(E798,Riders!$A$2:$D$3458,4,FALSE))/365</f>
        <v>29.652054794520549</v>
      </c>
      <c r="H798" s="41">
        <v>27</v>
      </c>
      <c r="I798">
        <v>5.7350000000000003</v>
      </c>
      <c r="J798" s="21">
        <v>5.9409912430065672</v>
      </c>
      <c r="K798" s="30">
        <f t="shared" si="32"/>
        <v>0.2059912430065669</v>
      </c>
      <c r="L798" s="21">
        <v>11.675991243006569</v>
      </c>
      <c r="M798" s="86">
        <v>61.664999999999999</v>
      </c>
    </row>
    <row r="799" spans="1:13" x14ac:dyDescent="0.45">
      <c r="A799" s="26" t="s">
        <v>229</v>
      </c>
      <c r="B799" s="26">
        <v>2022</v>
      </c>
      <c r="C799" s="46">
        <v>44750</v>
      </c>
      <c r="D799" s="26" t="s">
        <v>30</v>
      </c>
      <c r="E799" s="45" t="s">
        <v>346</v>
      </c>
      <c r="F799" s="45" t="s">
        <v>52</v>
      </c>
      <c r="G799" s="12">
        <f>(C799-VLOOKUP(E799,Riders!$A$2:$D$3458,4,FALSE))/365</f>
        <v>23.213698630136985</v>
      </c>
      <c r="H799" s="45">
        <v>1</v>
      </c>
      <c r="I799">
        <v>5.3019999999999996</v>
      </c>
      <c r="J799" s="3">
        <v>5.2640000000000002</v>
      </c>
      <c r="K799" s="30">
        <f t="shared" si="32"/>
        <v>-3.7999999999999368E-2</v>
      </c>
      <c r="L799" s="3">
        <f t="shared" ref="L799:L824" si="34">I799+J799</f>
        <v>10.565999999999999</v>
      </c>
      <c r="M799" s="86">
        <v>68.143000000000001</v>
      </c>
    </row>
    <row r="800" spans="1:13" x14ac:dyDescent="0.45">
      <c r="A800" s="26" t="s">
        <v>229</v>
      </c>
      <c r="B800" s="26">
        <v>2022</v>
      </c>
      <c r="C800" s="46">
        <v>44750</v>
      </c>
      <c r="D800" s="26" t="s">
        <v>30</v>
      </c>
      <c r="E800" s="45" t="s">
        <v>354</v>
      </c>
      <c r="F800" s="45" t="s">
        <v>121</v>
      </c>
      <c r="G800" s="12">
        <f>(C800-VLOOKUP(E800,Riders!$A$2:$D$3458,4,FALSE))/365</f>
        <v>26.923287671232877</v>
      </c>
      <c r="H800" s="45">
        <v>2</v>
      </c>
      <c r="I800">
        <v>5.2640000000000002</v>
      </c>
      <c r="J800" s="3">
        <v>5.3929999999999998</v>
      </c>
      <c r="K800" s="30">
        <f t="shared" si="32"/>
        <v>0.12899999999999956</v>
      </c>
      <c r="L800" s="3">
        <f t="shared" si="34"/>
        <v>10.657</v>
      </c>
      <c r="M800" s="86">
        <v>67.561000000000007</v>
      </c>
    </row>
    <row r="801" spans="1:13" x14ac:dyDescent="0.45">
      <c r="A801" s="26" t="s">
        <v>229</v>
      </c>
      <c r="B801" s="26">
        <v>2022</v>
      </c>
      <c r="C801" s="46">
        <v>44750</v>
      </c>
      <c r="D801" s="26" t="s">
        <v>30</v>
      </c>
      <c r="E801" s="41" t="s">
        <v>360</v>
      </c>
      <c r="F801" s="45" t="s">
        <v>417</v>
      </c>
      <c r="G801" s="12">
        <f>(C801-VLOOKUP(E801,Riders!$A$2:$D$3458,4,FALSE))/365</f>
        <v>34.934246575342463</v>
      </c>
      <c r="H801" s="45">
        <v>3</v>
      </c>
      <c r="I801">
        <v>5.2969999999999997</v>
      </c>
      <c r="J801" s="3">
        <v>5.4</v>
      </c>
      <c r="K801" s="30">
        <f t="shared" si="32"/>
        <v>0.10300000000000065</v>
      </c>
      <c r="L801" s="3">
        <f t="shared" si="34"/>
        <v>10.696999999999999</v>
      </c>
      <c r="M801" s="86">
        <v>67.308999999999997</v>
      </c>
    </row>
    <row r="802" spans="1:13" x14ac:dyDescent="0.45">
      <c r="A802" s="26" t="s">
        <v>229</v>
      </c>
      <c r="B802" s="26">
        <v>2022</v>
      </c>
      <c r="C802" s="46">
        <v>44750</v>
      </c>
      <c r="D802" s="26" t="s">
        <v>30</v>
      </c>
      <c r="E802" s="45" t="s">
        <v>480</v>
      </c>
      <c r="F802" s="45" t="s">
        <v>43</v>
      </c>
      <c r="G802" s="12" t="e">
        <f>(C802-VLOOKUP(E802,Riders!$A$2:$D$3458,4,FALSE))/365</f>
        <v>#N/A</v>
      </c>
      <c r="H802" s="45">
        <v>4</v>
      </c>
      <c r="I802">
        <v>5.3170000000000002</v>
      </c>
      <c r="J802" s="3">
        <v>5.4089999999999998</v>
      </c>
      <c r="K802" s="30">
        <f t="shared" si="32"/>
        <v>9.1999999999999638E-2</v>
      </c>
      <c r="L802" s="3">
        <f t="shared" si="34"/>
        <v>10.725999999999999</v>
      </c>
      <c r="M802" s="86">
        <v>67.126999999999995</v>
      </c>
    </row>
    <row r="803" spans="1:13" x14ac:dyDescent="0.45">
      <c r="A803" s="26" t="s">
        <v>229</v>
      </c>
      <c r="B803" s="26">
        <v>2022</v>
      </c>
      <c r="C803" s="46">
        <v>44750</v>
      </c>
      <c r="D803" s="26" t="s">
        <v>30</v>
      </c>
      <c r="E803" s="45" t="s">
        <v>446</v>
      </c>
      <c r="F803" s="45" t="s">
        <v>37</v>
      </c>
      <c r="G803" s="12">
        <f>(C803-VLOOKUP(E803,Riders!$A$2:$D$3458,4,FALSE))/365</f>
        <v>22.534246575342465</v>
      </c>
      <c r="H803" s="45">
        <v>5</v>
      </c>
      <c r="I803">
        <v>5.2960000000000003</v>
      </c>
      <c r="J803" s="3">
        <v>5.4359999999999999</v>
      </c>
      <c r="K803" s="30">
        <f t="shared" si="32"/>
        <v>0.13999999999999968</v>
      </c>
      <c r="L803" s="3">
        <f t="shared" si="34"/>
        <v>10.731999999999999</v>
      </c>
      <c r="M803" s="86">
        <v>67.088999999999999</v>
      </c>
    </row>
    <row r="804" spans="1:13" x14ac:dyDescent="0.45">
      <c r="A804" s="26" t="s">
        <v>229</v>
      </c>
      <c r="B804" s="26">
        <v>2022</v>
      </c>
      <c r="C804" s="46">
        <v>44750</v>
      </c>
      <c r="D804" s="26" t="s">
        <v>30</v>
      </c>
      <c r="E804" s="41" t="s">
        <v>376</v>
      </c>
      <c r="F804" s="45" t="s">
        <v>34</v>
      </c>
      <c r="G804" s="12">
        <f>(C804-VLOOKUP(E804,Riders!$A$2:$D$3458,4,FALSE))/365</f>
        <v>24.126027397260273</v>
      </c>
      <c r="H804" s="45">
        <v>6</v>
      </c>
      <c r="I804">
        <v>5.3150000000000004</v>
      </c>
      <c r="J804" s="3">
        <v>5.4249999999999998</v>
      </c>
      <c r="K804" s="30">
        <f t="shared" si="32"/>
        <v>0.10999999999999943</v>
      </c>
      <c r="L804" s="3">
        <f t="shared" si="34"/>
        <v>10.74</v>
      </c>
      <c r="M804" s="86">
        <v>67.039000000000001</v>
      </c>
    </row>
    <row r="805" spans="1:13" x14ac:dyDescent="0.45">
      <c r="A805" s="26" t="s">
        <v>229</v>
      </c>
      <c r="B805" s="26">
        <v>2022</v>
      </c>
      <c r="C805" s="46">
        <v>44750</v>
      </c>
      <c r="D805" s="26" t="s">
        <v>30</v>
      </c>
      <c r="E805" s="45" t="s">
        <v>373</v>
      </c>
      <c r="F805" s="45" t="s">
        <v>481</v>
      </c>
      <c r="G805" s="12">
        <f>(C805-VLOOKUP(E805,Riders!$A$2:$D$3458,4,FALSE))/365</f>
        <v>23.331506849315069</v>
      </c>
      <c r="H805" s="45">
        <v>7</v>
      </c>
      <c r="I805">
        <v>5.3310000000000004</v>
      </c>
      <c r="J805" s="3">
        <v>5.4260000000000002</v>
      </c>
      <c r="K805" s="30">
        <f t="shared" ref="K805:K868" si="35">J805-I805</f>
        <v>9.4999999999999751E-2</v>
      </c>
      <c r="L805" s="3">
        <f t="shared" si="34"/>
        <v>10.757000000000001</v>
      </c>
      <c r="M805" s="86">
        <v>66.933000000000007</v>
      </c>
    </row>
    <row r="806" spans="1:13" x14ac:dyDescent="0.45">
      <c r="A806" s="26" t="s">
        <v>229</v>
      </c>
      <c r="B806" s="26">
        <v>2022</v>
      </c>
      <c r="C806" s="46">
        <v>44750</v>
      </c>
      <c r="D806" s="26" t="s">
        <v>30</v>
      </c>
      <c r="E806" s="45" t="s">
        <v>361</v>
      </c>
      <c r="F806" s="45" t="s">
        <v>34</v>
      </c>
      <c r="G806" s="12">
        <f>(C806-VLOOKUP(E806,Riders!$A$2:$D$3458,4,FALSE))/365</f>
        <v>31.161643835616438</v>
      </c>
      <c r="H806" s="45">
        <v>8</v>
      </c>
      <c r="I806">
        <v>5.34</v>
      </c>
      <c r="J806" s="3">
        <v>5.4409999999999998</v>
      </c>
      <c r="K806" s="30">
        <f t="shared" si="35"/>
        <v>0.10099999999999998</v>
      </c>
      <c r="L806" s="3">
        <f t="shared" si="34"/>
        <v>10.780999999999999</v>
      </c>
      <c r="M806" s="86">
        <v>66.784000000000006</v>
      </c>
    </row>
    <row r="807" spans="1:13" x14ac:dyDescent="0.45">
      <c r="A807" s="26" t="s">
        <v>229</v>
      </c>
      <c r="B807" s="26">
        <v>2022</v>
      </c>
      <c r="C807" s="46">
        <v>44750</v>
      </c>
      <c r="D807" s="26" t="s">
        <v>30</v>
      </c>
      <c r="E807" s="45" t="s">
        <v>470</v>
      </c>
      <c r="F807" s="45" t="s">
        <v>471</v>
      </c>
      <c r="G807" s="12">
        <f>(C807-VLOOKUP(E807,Riders!$A$2:$D$3458,4,FALSE))/365</f>
        <v>19.953424657534246</v>
      </c>
      <c r="H807" s="45">
        <v>9</v>
      </c>
      <c r="I807">
        <v>5.32</v>
      </c>
      <c r="J807" s="3">
        <v>5.4870000000000001</v>
      </c>
      <c r="K807" s="30">
        <f t="shared" si="35"/>
        <v>0.16699999999999982</v>
      </c>
      <c r="L807" s="3">
        <f t="shared" si="34"/>
        <v>10.807</v>
      </c>
      <c r="M807" s="86">
        <v>66.623000000000005</v>
      </c>
    </row>
    <row r="808" spans="1:13" x14ac:dyDescent="0.45">
      <c r="A808" s="26" t="s">
        <v>229</v>
      </c>
      <c r="B808" s="26">
        <v>2022</v>
      </c>
      <c r="C808" s="46">
        <v>44750</v>
      </c>
      <c r="D808" s="26" t="s">
        <v>30</v>
      </c>
      <c r="E808" s="45" t="s">
        <v>448</v>
      </c>
      <c r="F808" s="45" t="s">
        <v>96</v>
      </c>
      <c r="G808" s="12">
        <f>(C808-VLOOKUP(E808,Riders!$A$2:$D$3458,4,FALSE))/365</f>
        <v>26.728767123287671</v>
      </c>
      <c r="H808" s="45">
        <v>10</v>
      </c>
      <c r="I808">
        <v>5.3639999999999999</v>
      </c>
      <c r="J808" s="3">
        <v>5.4859999999999998</v>
      </c>
      <c r="K808" s="30">
        <f t="shared" si="35"/>
        <v>0.12199999999999989</v>
      </c>
      <c r="L808" s="3">
        <f t="shared" si="34"/>
        <v>10.85</v>
      </c>
      <c r="M808" s="86">
        <v>66.358999999999995</v>
      </c>
    </row>
    <row r="809" spans="1:13" x14ac:dyDescent="0.45">
      <c r="A809" s="26" t="s">
        <v>229</v>
      </c>
      <c r="B809" s="26">
        <v>2022</v>
      </c>
      <c r="C809" s="46">
        <v>44750</v>
      </c>
      <c r="D809" s="26" t="s">
        <v>30</v>
      </c>
      <c r="E809" s="45" t="s">
        <v>397</v>
      </c>
      <c r="F809" s="45" t="s">
        <v>177</v>
      </c>
      <c r="G809" s="12">
        <f>(C809-VLOOKUP(E809,Riders!$A$2:$D$3458,4,FALSE))/365</f>
        <v>29.635616438356163</v>
      </c>
      <c r="H809" s="45">
        <v>11</v>
      </c>
      <c r="I809">
        <v>5.3680000000000003</v>
      </c>
      <c r="J809" s="3">
        <v>5.51</v>
      </c>
      <c r="K809" s="30">
        <f t="shared" si="35"/>
        <v>0.14199999999999946</v>
      </c>
      <c r="L809" s="3">
        <f t="shared" si="34"/>
        <v>10.878</v>
      </c>
      <c r="M809" s="86">
        <v>66.188999999999993</v>
      </c>
    </row>
    <row r="810" spans="1:13" x14ac:dyDescent="0.45">
      <c r="A810" s="26" t="s">
        <v>229</v>
      </c>
      <c r="B810" s="26">
        <v>2022</v>
      </c>
      <c r="C810" s="46">
        <v>44750</v>
      </c>
      <c r="D810" s="26" t="s">
        <v>30</v>
      </c>
      <c r="E810" s="45" t="s">
        <v>344</v>
      </c>
      <c r="F810" s="45" t="s">
        <v>55</v>
      </c>
      <c r="G810" s="12">
        <f>(C810-VLOOKUP(E810,Riders!$A$2:$D$3458,4,FALSE))/365</f>
        <v>35.180821917808217</v>
      </c>
      <c r="H810" s="45">
        <v>12</v>
      </c>
      <c r="I810">
        <v>5.383</v>
      </c>
      <c r="J810" s="3">
        <v>5.548</v>
      </c>
      <c r="K810" s="30">
        <f t="shared" si="35"/>
        <v>0.16500000000000004</v>
      </c>
      <c r="L810" s="3">
        <f t="shared" si="34"/>
        <v>10.931000000000001</v>
      </c>
      <c r="M810" s="86">
        <v>65.867999999999995</v>
      </c>
    </row>
    <row r="811" spans="1:13" x14ac:dyDescent="0.45">
      <c r="A811" s="26" t="s">
        <v>229</v>
      </c>
      <c r="B811" s="26">
        <v>2022</v>
      </c>
      <c r="C811" s="46">
        <v>44750</v>
      </c>
      <c r="D811" s="26" t="s">
        <v>30</v>
      </c>
      <c r="E811" s="45" t="s">
        <v>472</v>
      </c>
      <c r="F811" s="45" t="s">
        <v>52</v>
      </c>
      <c r="G811" s="12">
        <f>(C811-VLOOKUP(E811,Riders!$A$2:$D$3458,4,FALSE))/365</f>
        <v>20.413698630136988</v>
      </c>
      <c r="H811" s="45">
        <v>13</v>
      </c>
      <c r="I811">
        <v>5.431</v>
      </c>
      <c r="J811" s="3">
        <v>5.508</v>
      </c>
      <c r="K811" s="30">
        <f t="shared" si="35"/>
        <v>7.6999999999999957E-2</v>
      </c>
      <c r="L811" s="3">
        <f t="shared" si="34"/>
        <v>10.939</v>
      </c>
      <c r="M811" s="86">
        <v>65.819999999999993</v>
      </c>
    </row>
    <row r="812" spans="1:13" x14ac:dyDescent="0.45">
      <c r="A812" s="26" t="s">
        <v>229</v>
      </c>
      <c r="B812" s="26">
        <v>2022</v>
      </c>
      <c r="C812" s="46">
        <v>44750</v>
      </c>
      <c r="D812" s="26" t="s">
        <v>30</v>
      </c>
      <c r="E812" s="45" t="s">
        <v>482</v>
      </c>
      <c r="F812" s="45" t="s">
        <v>437</v>
      </c>
      <c r="G812" s="12">
        <f>(C812-VLOOKUP(E812,Riders!$A$2:$D$3458,4,FALSE))/365</f>
        <v>24.915068493150685</v>
      </c>
      <c r="H812" s="45">
        <v>14</v>
      </c>
      <c r="I812">
        <v>5.4290000000000003</v>
      </c>
      <c r="J812" s="3">
        <v>5.5229999999999997</v>
      </c>
      <c r="K812" s="30">
        <f t="shared" si="35"/>
        <v>9.3999999999999417E-2</v>
      </c>
      <c r="L812" s="3">
        <f t="shared" si="34"/>
        <v>10.952</v>
      </c>
      <c r="M812" s="86">
        <v>65.741</v>
      </c>
    </row>
    <row r="813" spans="1:13" x14ac:dyDescent="0.45">
      <c r="A813" s="26" t="s">
        <v>229</v>
      </c>
      <c r="B813" s="26">
        <v>2022</v>
      </c>
      <c r="C813" s="46">
        <v>44750</v>
      </c>
      <c r="D813" s="26" t="s">
        <v>30</v>
      </c>
      <c r="E813" s="45" t="s">
        <v>456</v>
      </c>
      <c r="F813" s="45" t="s">
        <v>64</v>
      </c>
      <c r="G813" s="12">
        <f>(C813-VLOOKUP(E813,Riders!$A$2:$D$3458,4,FALSE))/365</f>
        <v>33.186301369863017</v>
      </c>
      <c r="H813" s="45">
        <v>15</v>
      </c>
      <c r="I813">
        <v>5.4180000000000001</v>
      </c>
      <c r="J813" s="3">
        <v>5.6029999999999998</v>
      </c>
      <c r="K813" s="30">
        <f t="shared" si="35"/>
        <v>0.18499999999999961</v>
      </c>
      <c r="L813" s="3">
        <f t="shared" si="34"/>
        <v>11.021000000000001</v>
      </c>
      <c r="M813" s="86">
        <v>65.33</v>
      </c>
    </row>
    <row r="814" spans="1:13" x14ac:dyDescent="0.45">
      <c r="A814" s="26" t="s">
        <v>229</v>
      </c>
      <c r="B814" s="26">
        <v>2022</v>
      </c>
      <c r="C814" s="46">
        <v>44750</v>
      </c>
      <c r="D814" s="26" t="s">
        <v>30</v>
      </c>
      <c r="E814" s="45" t="s">
        <v>401</v>
      </c>
      <c r="F814" s="45" t="s">
        <v>177</v>
      </c>
      <c r="G814" s="12">
        <f>(C814-VLOOKUP(E814,Riders!$A$2:$D$3458,4,FALSE))/365</f>
        <v>25.041095890410958</v>
      </c>
      <c r="H814" s="45">
        <v>16</v>
      </c>
      <c r="I814">
        <v>5.577</v>
      </c>
      <c r="J814" s="3">
        <v>5.5860000000000003</v>
      </c>
      <c r="K814" s="30">
        <f t="shared" si="35"/>
        <v>9.0000000000003411E-3</v>
      </c>
      <c r="L814" s="3">
        <f t="shared" si="34"/>
        <v>11.163</v>
      </c>
      <c r="M814" s="86">
        <v>64.498999999999995</v>
      </c>
    </row>
    <row r="815" spans="1:13" x14ac:dyDescent="0.45">
      <c r="A815" s="26" t="s">
        <v>229</v>
      </c>
      <c r="B815" s="26">
        <v>2022</v>
      </c>
      <c r="C815" s="46">
        <v>44750</v>
      </c>
      <c r="D815" s="26" t="s">
        <v>30</v>
      </c>
      <c r="E815" s="45" t="s">
        <v>483</v>
      </c>
      <c r="F815" s="45" t="s">
        <v>43</v>
      </c>
      <c r="G815" s="12" t="e">
        <f>(C815-VLOOKUP(E815,Riders!$A$2:$D$3458,4,FALSE))/365</f>
        <v>#N/A</v>
      </c>
      <c r="H815" s="45">
        <v>17</v>
      </c>
      <c r="I815">
        <v>5.62</v>
      </c>
      <c r="J815" s="3">
        <v>5.641</v>
      </c>
      <c r="K815" s="30">
        <f t="shared" si="35"/>
        <v>2.0999999999999908E-2</v>
      </c>
      <c r="L815" s="3">
        <f t="shared" si="34"/>
        <v>11.260999999999999</v>
      </c>
      <c r="M815" s="86">
        <v>63.936999999999998</v>
      </c>
    </row>
    <row r="816" spans="1:13" x14ac:dyDescent="0.45">
      <c r="A816" s="26" t="s">
        <v>229</v>
      </c>
      <c r="B816" s="26">
        <v>2022</v>
      </c>
      <c r="C816" s="46">
        <v>44750</v>
      </c>
      <c r="D816" s="26" t="s">
        <v>30</v>
      </c>
      <c r="E816" s="45" t="s">
        <v>379</v>
      </c>
      <c r="F816" s="45" t="s">
        <v>67</v>
      </c>
      <c r="G816" s="12">
        <f>(C816-VLOOKUP(E816,Riders!$A$2:$D$3458,4,FALSE))/365</f>
        <v>29.857534246575341</v>
      </c>
      <c r="H816" s="45">
        <v>18</v>
      </c>
      <c r="I816">
        <v>5.5780000000000003</v>
      </c>
      <c r="J816" s="3">
        <v>5.7169999999999996</v>
      </c>
      <c r="K816" s="30">
        <f t="shared" si="35"/>
        <v>0.13899999999999935</v>
      </c>
      <c r="L816" s="3">
        <f t="shared" si="34"/>
        <v>11.295</v>
      </c>
      <c r="M816" s="86">
        <v>63.744999999999997</v>
      </c>
    </row>
    <row r="817" spans="1:13" x14ac:dyDescent="0.45">
      <c r="A817" s="26" t="s">
        <v>229</v>
      </c>
      <c r="B817" s="26">
        <v>2022</v>
      </c>
      <c r="C817" s="46">
        <v>44750</v>
      </c>
      <c r="D817" s="26" t="s">
        <v>30</v>
      </c>
      <c r="E817" s="45" t="s">
        <v>476</v>
      </c>
      <c r="F817" s="45" t="s">
        <v>477</v>
      </c>
      <c r="G817" s="12">
        <f>(C817-VLOOKUP(E817,Riders!$A$2:$D$3458,4,FALSE))/365</f>
        <v>29.805479452054794</v>
      </c>
      <c r="H817" s="45">
        <v>19</v>
      </c>
      <c r="I817">
        <v>5.6269999999999998</v>
      </c>
      <c r="J817" s="3">
        <v>5.7519999999999998</v>
      </c>
      <c r="K817" s="30">
        <f t="shared" si="35"/>
        <v>0.125</v>
      </c>
      <c r="L817" s="3">
        <f t="shared" si="34"/>
        <v>11.379</v>
      </c>
      <c r="M817" s="86">
        <v>63.274000000000001</v>
      </c>
    </row>
    <row r="818" spans="1:13" x14ac:dyDescent="0.45">
      <c r="A818" s="26" t="s">
        <v>229</v>
      </c>
      <c r="B818" s="26">
        <v>2022</v>
      </c>
      <c r="C818" s="46">
        <v>44750</v>
      </c>
      <c r="D818" s="26" t="s">
        <v>30</v>
      </c>
      <c r="E818" s="45" t="s">
        <v>474</v>
      </c>
      <c r="F818" s="45" t="s">
        <v>121</v>
      </c>
      <c r="G818" s="12">
        <f>(C818-VLOOKUP(E818,Riders!$A$2:$D$3458,4,FALSE))/365</f>
        <v>19.172602739726027</v>
      </c>
      <c r="H818" s="45">
        <v>20</v>
      </c>
      <c r="I818">
        <v>5.6139999999999999</v>
      </c>
      <c r="J818" s="3">
        <v>5.774</v>
      </c>
      <c r="K818" s="30">
        <f t="shared" si="35"/>
        <v>0.16000000000000014</v>
      </c>
      <c r="L818" s="3">
        <f t="shared" si="34"/>
        <v>11.388</v>
      </c>
      <c r="M818" s="86">
        <v>63.223999999999997</v>
      </c>
    </row>
    <row r="819" spans="1:13" x14ac:dyDescent="0.45">
      <c r="A819" s="26" t="s">
        <v>229</v>
      </c>
      <c r="B819" s="26">
        <v>2022</v>
      </c>
      <c r="C819" s="46">
        <v>44750</v>
      </c>
      <c r="D819" s="26" t="s">
        <v>30</v>
      </c>
      <c r="E819" s="45" t="s">
        <v>368</v>
      </c>
      <c r="F819" s="45" t="s">
        <v>131</v>
      </c>
      <c r="G819" s="12">
        <f>(C819-VLOOKUP(E819,Riders!$A$2:$D$3458,4,FALSE))/365</f>
        <v>33.978082191780821</v>
      </c>
      <c r="H819" s="45">
        <v>21</v>
      </c>
      <c r="I819">
        <v>5.641</v>
      </c>
      <c r="J819" s="3">
        <v>5.7679999999999998</v>
      </c>
      <c r="K819" s="30">
        <f t="shared" si="35"/>
        <v>0.12699999999999978</v>
      </c>
      <c r="L819" s="3">
        <f t="shared" si="34"/>
        <v>11.408999999999999</v>
      </c>
      <c r="M819" s="86">
        <v>63.107999999999997</v>
      </c>
    </row>
    <row r="820" spans="1:13" x14ac:dyDescent="0.45">
      <c r="A820" s="26" t="s">
        <v>229</v>
      </c>
      <c r="B820" s="26">
        <v>2022</v>
      </c>
      <c r="C820" s="46">
        <v>44750</v>
      </c>
      <c r="D820" s="26" t="s">
        <v>30</v>
      </c>
      <c r="E820" s="45" t="s">
        <v>463</v>
      </c>
      <c r="F820" s="45" t="s">
        <v>464</v>
      </c>
      <c r="G820" s="12">
        <f>(C820-VLOOKUP(E820,Riders!$A$2:$D$3458,4,FALSE))/365</f>
        <v>21.849315068493151</v>
      </c>
      <c r="H820" s="45">
        <v>22</v>
      </c>
      <c r="I820">
        <v>5.7450000000000001</v>
      </c>
      <c r="J820" s="3">
        <v>5.9619999999999997</v>
      </c>
      <c r="K820" s="30">
        <f t="shared" si="35"/>
        <v>0.21699999999999964</v>
      </c>
      <c r="L820" s="3">
        <f t="shared" si="34"/>
        <v>11.707000000000001</v>
      </c>
      <c r="M820" s="86">
        <v>61.502000000000002</v>
      </c>
    </row>
    <row r="821" spans="1:13" x14ac:dyDescent="0.45">
      <c r="A821" s="26" t="s">
        <v>229</v>
      </c>
      <c r="B821" s="26">
        <v>2022</v>
      </c>
      <c r="C821" s="46">
        <v>44750</v>
      </c>
      <c r="D821" s="26" t="s">
        <v>30</v>
      </c>
      <c r="E821" s="45" t="s">
        <v>484</v>
      </c>
      <c r="F821" s="45" t="s">
        <v>485</v>
      </c>
      <c r="G821" s="12">
        <f>(C821-VLOOKUP(E821,Riders!$A$2:$D$3458,4,FALSE))/365</f>
        <v>19.446575342465753</v>
      </c>
      <c r="H821" s="45">
        <v>23</v>
      </c>
      <c r="I821">
        <v>5.7590000000000003</v>
      </c>
      <c r="J821" s="3">
        <v>5.9669999999999996</v>
      </c>
      <c r="K821" s="30">
        <f t="shared" si="35"/>
        <v>0.2079999999999993</v>
      </c>
      <c r="L821" s="3">
        <f t="shared" si="34"/>
        <v>11.725999999999999</v>
      </c>
      <c r="M821" s="86">
        <v>61.402000000000001</v>
      </c>
    </row>
    <row r="822" spans="1:13" x14ac:dyDescent="0.45">
      <c r="A822" s="26" t="s">
        <v>229</v>
      </c>
      <c r="B822" s="26">
        <v>2022</v>
      </c>
      <c r="C822" s="46">
        <v>44750</v>
      </c>
      <c r="D822" s="26" t="s">
        <v>30</v>
      </c>
      <c r="E822" s="45" t="s">
        <v>486</v>
      </c>
      <c r="F822" s="45" t="s">
        <v>70</v>
      </c>
      <c r="G822" s="12">
        <f>(C822-VLOOKUP(E822,Riders!$A$2:$D$3458,4,FALSE))/365</f>
        <v>23.827397260273973</v>
      </c>
      <c r="H822" s="45">
        <v>24</v>
      </c>
      <c r="I822">
        <v>5.8369999999999997</v>
      </c>
      <c r="J822" s="3">
        <v>5.9050000000000002</v>
      </c>
      <c r="K822" s="30">
        <f t="shared" si="35"/>
        <v>6.8000000000000504E-2</v>
      </c>
      <c r="L822" s="3">
        <f t="shared" si="34"/>
        <v>11.742000000000001</v>
      </c>
      <c r="M822" s="86">
        <v>61.317999999999998</v>
      </c>
    </row>
    <row r="823" spans="1:13" x14ac:dyDescent="0.45">
      <c r="A823" s="26" t="s">
        <v>229</v>
      </c>
      <c r="B823" s="26">
        <v>2022</v>
      </c>
      <c r="C823" s="46">
        <v>44750</v>
      </c>
      <c r="D823" s="26" t="s">
        <v>30</v>
      </c>
      <c r="E823" s="45" t="s">
        <v>487</v>
      </c>
      <c r="F823" s="45" t="s">
        <v>485</v>
      </c>
      <c r="G823" s="12">
        <f>(C823-VLOOKUP(E823,Riders!$A$2:$D$3458,4,FALSE))/365</f>
        <v>23.087671232876712</v>
      </c>
      <c r="H823" s="45">
        <v>25</v>
      </c>
      <c r="I823">
        <v>5.78</v>
      </c>
      <c r="J823" s="3">
        <v>6.03</v>
      </c>
      <c r="K823" s="30">
        <f t="shared" si="35"/>
        <v>0.25</v>
      </c>
      <c r="L823" s="3">
        <f t="shared" si="34"/>
        <v>11.81</v>
      </c>
      <c r="M823" s="86">
        <v>60.965000000000003</v>
      </c>
    </row>
    <row r="824" spans="1:13" x14ac:dyDescent="0.45">
      <c r="A824" s="26" t="s">
        <v>229</v>
      </c>
      <c r="B824" s="26">
        <v>2022</v>
      </c>
      <c r="C824" s="46">
        <v>44750</v>
      </c>
      <c r="D824" s="26" t="s">
        <v>30</v>
      </c>
      <c r="E824" s="45" t="s">
        <v>488</v>
      </c>
      <c r="F824" s="45" t="s">
        <v>55</v>
      </c>
      <c r="G824" s="12" t="e">
        <f>(C824-VLOOKUP(E824,Riders!$A$2:$D$3458,4,FALSE))/365</f>
        <v>#N/A</v>
      </c>
      <c r="H824" s="45">
        <v>26</v>
      </c>
      <c r="I824">
        <v>5.7880000000000003</v>
      </c>
      <c r="J824" s="3">
        <v>6.12</v>
      </c>
      <c r="K824" s="30">
        <f t="shared" si="35"/>
        <v>0.33199999999999985</v>
      </c>
      <c r="L824" s="3">
        <f t="shared" si="34"/>
        <v>11.908000000000001</v>
      </c>
      <c r="M824" s="86">
        <v>60.463999999999999</v>
      </c>
    </row>
    <row r="825" spans="1:13" x14ac:dyDescent="0.45">
      <c r="A825" s="141" t="s">
        <v>151</v>
      </c>
      <c r="B825" s="141">
        <v>2022</v>
      </c>
      <c r="C825" s="142">
        <v>44847</v>
      </c>
      <c r="D825" s="141" t="s">
        <v>103</v>
      </c>
      <c r="E825" s="41" t="s">
        <v>410</v>
      </c>
      <c r="F825" s="41" t="s">
        <v>88</v>
      </c>
      <c r="G825" s="12">
        <f>(C825-VLOOKUP(E825,Riders!$A$2:$D$3458,4,FALSE))/365</f>
        <v>22.780821917808218</v>
      </c>
      <c r="H825" s="41">
        <v>1</v>
      </c>
      <c r="I825" s="41">
        <v>5.1029999999999998</v>
      </c>
      <c r="J825" s="1">
        <f t="shared" ref="J825:J858" si="36">L825-I825</f>
        <v>5.2539999999999996</v>
      </c>
      <c r="K825" s="30">
        <f t="shared" si="35"/>
        <v>0.1509999999999998</v>
      </c>
      <c r="L825" s="1">
        <v>10.356999999999999</v>
      </c>
      <c r="M825" s="53">
        <v>69.518000000000001</v>
      </c>
    </row>
    <row r="826" spans="1:13" x14ac:dyDescent="0.45">
      <c r="A826" s="141" t="s">
        <v>151</v>
      </c>
      <c r="B826" s="141">
        <v>2022</v>
      </c>
      <c r="C826" s="142">
        <v>44847</v>
      </c>
      <c r="D826" s="141" t="s">
        <v>103</v>
      </c>
      <c r="E826" s="41" t="s">
        <v>346</v>
      </c>
      <c r="F826" s="41" t="s">
        <v>52</v>
      </c>
      <c r="G826" s="12">
        <f>(C826-VLOOKUP(E826,Riders!$A$2:$D$3458,4,FALSE))/365</f>
        <v>23.479452054794521</v>
      </c>
      <c r="H826" s="41">
        <v>2</v>
      </c>
      <c r="I826" s="41">
        <v>5.1340000000000003</v>
      </c>
      <c r="J826" s="1">
        <f t="shared" si="36"/>
        <v>5.2669999999999995</v>
      </c>
      <c r="K826" s="30">
        <f t="shared" si="35"/>
        <v>0.13299999999999912</v>
      </c>
      <c r="L826" s="1">
        <v>10.401</v>
      </c>
      <c r="M826" s="53">
        <v>69.224000000000004</v>
      </c>
    </row>
    <row r="827" spans="1:13" x14ac:dyDescent="0.45">
      <c r="A827" s="141" t="s">
        <v>151</v>
      </c>
      <c r="B827" s="141">
        <v>2022</v>
      </c>
      <c r="C827" s="142">
        <v>44847</v>
      </c>
      <c r="D827" s="141" t="s">
        <v>103</v>
      </c>
      <c r="E827" s="41" t="s">
        <v>376</v>
      </c>
      <c r="F827" s="41" t="s">
        <v>34</v>
      </c>
      <c r="G827" s="12">
        <f>(C827-VLOOKUP(E827,Riders!$A$2:$D$3458,4,FALSE))/365</f>
        <v>24.391780821917809</v>
      </c>
      <c r="H827" s="41">
        <v>3</v>
      </c>
      <c r="I827" s="41">
        <v>5.1470000000000002</v>
      </c>
      <c r="J827" s="1">
        <f t="shared" si="36"/>
        <v>5.2690000000000001</v>
      </c>
      <c r="K827" s="30">
        <f t="shared" si="35"/>
        <v>0.12199999999999989</v>
      </c>
      <c r="L827" s="1">
        <v>10.416</v>
      </c>
      <c r="M827" s="53">
        <v>69.123999999999995</v>
      </c>
    </row>
    <row r="828" spans="1:13" x14ac:dyDescent="0.45">
      <c r="A828" s="141" t="s">
        <v>151</v>
      </c>
      <c r="B828" s="141">
        <v>2022</v>
      </c>
      <c r="C828" s="142">
        <v>44847</v>
      </c>
      <c r="D828" s="141" t="s">
        <v>103</v>
      </c>
      <c r="E828" s="41" t="s">
        <v>354</v>
      </c>
      <c r="F828" s="41" t="s">
        <v>121</v>
      </c>
      <c r="G828" s="12">
        <f>(C828-VLOOKUP(E828,Riders!$A$2:$D$3458,4,FALSE))/365</f>
        <v>27.18904109589041</v>
      </c>
      <c r="H828" s="41">
        <v>4</v>
      </c>
      <c r="I828" s="41">
        <v>5.1680000000000001</v>
      </c>
      <c r="J828" s="1">
        <f t="shared" si="36"/>
        <v>5.3150000000000004</v>
      </c>
      <c r="K828" s="30">
        <f t="shared" si="35"/>
        <v>0.14700000000000024</v>
      </c>
      <c r="L828" s="1">
        <v>10.483000000000001</v>
      </c>
      <c r="M828" s="53">
        <v>68.683000000000007</v>
      </c>
    </row>
    <row r="829" spans="1:13" x14ac:dyDescent="0.45">
      <c r="A829" s="141" t="s">
        <v>151</v>
      </c>
      <c r="B829" s="141">
        <v>2022</v>
      </c>
      <c r="C829" s="142">
        <v>44847</v>
      </c>
      <c r="D829" s="141" t="s">
        <v>103</v>
      </c>
      <c r="E829" s="41" t="s">
        <v>350</v>
      </c>
      <c r="F829" s="41" t="s">
        <v>88</v>
      </c>
      <c r="G829" s="12">
        <f>(C829-VLOOKUP(E829,Riders!$A$2:$D$3458,4,FALSE))/365</f>
        <v>24.761643835616439</v>
      </c>
      <c r="H829" s="41">
        <v>5</v>
      </c>
      <c r="I829" s="41">
        <v>5.1639999999999997</v>
      </c>
      <c r="J829" s="1">
        <f t="shared" si="36"/>
        <v>5.3250000000000011</v>
      </c>
      <c r="K829" s="30">
        <f t="shared" si="35"/>
        <v>0.16100000000000136</v>
      </c>
      <c r="L829" s="1">
        <v>10.489000000000001</v>
      </c>
      <c r="M829" s="53">
        <v>68.643000000000001</v>
      </c>
    </row>
    <row r="830" spans="1:13" x14ac:dyDescent="0.45">
      <c r="A830" s="141" t="s">
        <v>151</v>
      </c>
      <c r="B830" s="141">
        <v>2022</v>
      </c>
      <c r="C830" s="142">
        <v>44847</v>
      </c>
      <c r="D830" s="141" t="s">
        <v>103</v>
      </c>
      <c r="E830" s="41" t="s">
        <v>365</v>
      </c>
      <c r="F830" s="41" t="s">
        <v>88</v>
      </c>
      <c r="G830" s="12">
        <f>(C830-VLOOKUP(E830,Riders!$A$2:$D$3458,4,FALSE))/365</f>
        <v>25.087671232876712</v>
      </c>
      <c r="H830" s="41">
        <v>6</v>
      </c>
      <c r="I830" s="41">
        <v>5.18</v>
      </c>
      <c r="J830" s="1">
        <f t="shared" si="36"/>
        <v>5.3109999999999999</v>
      </c>
      <c r="K830" s="30">
        <f t="shared" si="35"/>
        <v>0.13100000000000023</v>
      </c>
      <c r="L830" s="1">
        <v>10.491</v>
      </c>
      <c r="M830" s="53">
        <v>68.63</v>
      </c>
    </row>
    <row r="831" spans="1:13" x14ac:dyDescent="0.45">
      <c r="A831" s="141" t="s">
        <v>151</v>
      </c>
      <c r="B831" s="141">
        <v>2022</v>
      </c>
      <c r="C831" s="142">
        <v>44847</v>
      </c>
      <c r="D831" s="141" t="s">
        <v>103</v>
      </c>
      <c r="E831" s="41" t="s">
        <v>431</v>
      </c>
      <c r="F831" s="41" t="s">
        <v>79</v>
      </c>
      <c r="G831" s="12">
        <f>(C831-VLOOKUP(E831,Riders!$A$2:$D$3458,4,FALSE))/365</f>
        <v>24.123287671232877</v>
      </c>
      <c r="H831" s="41">
        <v>7</v>
      </c>
      <c r="I831" s="41">
        <v>5.15</v>
      </c>
      <c r="J831" s="1">
        <f t="shared" si="36"/>
        <v>5.3420000000000005</v>
      </c>
      <c r="K831" s="30">
        <f t="shared" si="35"/>
        <v>0.19200000000000017</v>
      </c>
      <c r="L831" s="1">
        <v>10.492000000000001</v>
      </c>
      <c r="M831" s="53">
        <v>68.623999999999995</v>
      </c>
    </row>
    <row r="832" spans="1:13" x14ac:dyDescent="0.45">
      <c r="A832" s="141" t="s">
        <v>151</v>
      </c>
      <c r="B832" s="141">
        <v>2022</v>
      </c>
      <c r="C832" s="142">
        <v>44847</v>
      </c>
      <c r="D832" s="141" t="s">
        <v>103</v>
      </c>
      <c r="E832" s="41" t="s">
        <v>418</v>
      </c>
      <c r="F832" s="41" t="s">
        <v>96</v>
      </c>
      <c r="G832" s="12">
        <f>(C832-VLOOKUP(E832,Riders!$A$2:$D$3458,4,FALSE))/365</f>
        <v>24.394520547945206</v>
      </c>
      <c r="H832" s="41">
        <v>8</v>
      </c>
      <c r="I832" s="41">
        <v>5.1929999999999996</v>
      </c>
      <c r="J832" s="1">
        <f t="shared" si="36"/>
        <v>5.3659999999999997</v>
      </c>
      <c r="K832" s="30">
        <f t="shared" si="35"/>
        <v>0.17300000000000004</v>
      </c>
      <c r="L832" s="1">
        <v>10.558999999999999</v>
      </c>
      <c r="M832" s="53">
        <v>68.188000000000002</v>
      </c>
    </row>
    <row r="833" spans="1:13" x14ac:dyDescent="0.45">
      <c r="A833" s="141" t="s">
        <v>151</v>
      </c>
      <c r="B833" s="141">
        <v>2022</v>
      </c>
      <c r="C833" s="142">
        <v>44847</v>
      </c>
      <c r="D833" s="141" t="s">
        <v>103</v>
      </c>
      <c r="E833" s="41" t="s">
        <v>446</v>
      </c>
      <c r="F833" s="41" t="s">
        <v>37</v>
      </c>
      <c r="G833" s="12">
        <f>(C833-VLOOKUP(E833,Riders!$A$2:$D$3458,4,FALSE))/365</f>
        <v>22.8</v>
      </c>
      <c r="H833" s="41">
        <v>9</v>
      </c>
      <c r="I833" s="41">
        <v>5.18</v>
      </c>
      <c r="J833" s="1">
        <f t="shared" si="36"/>
        <v>5.3940000000000001</v>
      </c>
      <c r="K833" s="30">
        <f t="shared" si="35"/>
        <v>0.21400000000000041</v>
      </c>
      <c r="L833" s="1">
        <v>10.574</v>
      </c>
      <c r="M833" s="53">
        <v>68.091999999999999</v>
      </c>
    </row>
    <row r="834" spans="1:13" x14ac:dyDescent="0.45">
      <c r="A834" s="141" t="s">
        <v>151</v>
      </c>
      <c r="B834" s="141">
        <v>2022</v>
      </c>
      <c r="C834" s="142">
        <v>44847</v>
      </c>
      <c r="D834" s="141" t="s">
        <v>103</v>
      </c>
      <c r="E834" s="41" t="s">
        <v>366</v>
      </c>
      <c r="F834" s="41" t="s">
        <v>143</v>
      </c>
      <c r="G834" s="12">
        <f>(C834-VLOOKUP(E834,Riders!$A$2:$D$3458,4,FALSE))/365</f>
        <v>26.493150684931507</v>
      </c>
      <c r="H834" s="41">
        <v>10</v>
      </c>
      <c r="I834" s="41">
        <v>5.2249999999999996</v>
      </c>
      <c r="J834" s="1">
        <f t="shared" si="36"/>
        <v>5.3710000000000004</v>
      </c>
      <c r="K834" s="30">
        <f t="shared" si="35"/>
        <v>0.1460000000000008</v>
      </c>
      <c r="L834" s="1">
        <v>10.596</v>
      </c>
      <c r="M834" s="53">
        <v>67.95</v>
      </c>
    </row>
    <row r="835" spans="1:13" x14ac:dyDescent="0.45">
      <c r="A835" s="141" t="s">
        <v>151</v>
      </c>
      <c r="B835" s="141">
        <v>2022</v>
      </c>
      <c r="C835" s="142">
        <v>44847</v>
      </c>
      <c r="D835" s="141" t="s">
        <v>103</v>
      </c>
      <c r="E835" s="41" t="s">
        <v>470</v>
      </c>
      <c r="F835" s="41" t="s">
        <v>52</v>
      </c>
      <c r="G835" s="12">
        <f>(C835-VLOOKUP(E835,Riders!$A$2:$D$3458,4,FALSE))/365</f>
        <v>20.219178082191782</v>
      </c>
      <c r="H835" s="41">
        <v>11</v>
      </c>
      <c r="I835" s="41">
        <v>5.2060000000000004</v>
      </c>
      <c r="J835" s="1">
        <f t="shared" si="36"/>
        <v>5.3929999999999998</v>
      </c>
      <c r="K835" s="30">
        <f t="shared" si="35"/>
        <v>0.18699999999999939</v>
      </c>
      <c r="L835" s="1">
        <v>10.599</v>
      </c>
      <c r="M835" s="53">
        <v>67.930999999999997</v>
      </c>
    </row>
    <row r="836" spans="1:13" x14ac:dyDescent="0.45">
      <c r="A836" s="141" t="s">
        <v>151</v>
      </c>
      <c r="B836" s="141">
        <v>2022</v>
      </c>
      <c r="C836" s="142">
        <v>44847</v>
      </c>
      <c r="D836" s="141" t="s">
        <v>103</v>
      </c>
      <c r="E836" s="41" t="s">
        <v>425</v>
      </c>
      <c r="F836" s="41" t="s">
        <v>96</v>
      </c>
      <c r="G836" s="12">
        <f>(C836-VLOOKUP(E836,Riders!$A$2:$D$3458,4,FALSE))/365</f>
        <v>28.898630136986302</v>
      </c>
      <c r="H836" s="41">
        <v>12</v>
      </c>
      <c r="I836" s="41">
        <v>5.24</v>
      </c>
      <c r="J836" s="1">
        <f t="shared" si="36"/>
        <v>5.3669999999999991</v>
      </c>
      <c r="K836" s="30">
        <f t="shared" si="35"/>
        <v>0.12699999999999889</v>
      </c>
      <c r="L836" s="1">
        <v>10.606999999999999</v>
      </c>
      <c r="M836" s="53">
        <v>67.88</v>
      </c>
    </row>
    <row r="837" spans="1:13" x14ac:dyDescent="0.45">
      <c r="A837" s="141" t="s">
        <v>151</v>
      </c>
      <c r="B837" s="141">
        <v>2022</v>
      </c>
      <c r="C837" s="142">
        <v>44847</v>
      </c>
      <c r="D837" s="141" t="s">
        <v>103</v>
      </c>
      <c r="E837" s="41" t="s">
        <v>360</v>
      </c>
      <c r="F837" s="41" t="s">
        <v>34</v>
      </c>
      <c r="G837" s="12">
        <f>(C837-VLOOKUP(E837,Riders!$A$2:$D$3458,4,FALSE))/365</f>
        <v>35.200000000000003</v>
      </c>
      <c r="H837" s="41">
        <v>13</v>
      </c>
      <c r="I837" s="41">
        <v>5.2329999999999997</v>
      </c>
      <c r="J837" s="1">
        <f t="shared" si="36"/>
        <v>5.4029999999999996</v>
      </c>
      <c r="K837" s="30">
        <f t="shared" si="35"/>
        <v>0.16999999999999993</v>
      </c>
      <c r="L837" s="1">
        <v>10.635999999999999</v>
      </c>
      <c r="M837" s="53">
        <v>67.694999999999993</v>
      </c>
    </row>
    <row r="838" spans="1:13" x14ac:dyDescent="0.45">
      <c r="A838" s="141" t="s">
        <v>151</v>
      </c>
      <c r="B838" s="141">
        <v>2022</v>
      </c>
      <c r="C838" s="142">
        <v>44847</v>
      </c>
      <c r="D838" s="141" t="s">
        <v>103</v>
      </c>
      <c r="E838" s="41" t="s">
        <v>468</v>
      </c>
      <c r="F838" s="41" t="s">
        <v>91</v>
      </c>
      <c r="G838" s="12">
        <f>(C838-VLOOKUP(E838,Riders!$A$2:$D$3458,4,FALSE))/365</f>
        <v>24.517808219178082</v>
      </c>
      <c r="H838" s="41">
        <v>14</v>
      </c>
      <c r="I838" s="41">
        <v>5.2930000000000001</v>
      </c>
      <c r="J838" s="1">
        <f t="shared" si="36"/>
        <v>5.3839999999999995</v>
      </c>
      <c r="K838" s="30">
        <f t="shared" si="35"/>
        <v>9.0999999999999304E-2</v>
      </c>
      <c r="L838" s="1">
        <v>10.677</v>
      </c>
      <c r="M838" s="53">
        <v>67.435000000000002</v>
      </c>
    </row>
    <row r="839" spans="1:13" x14ac:dyDescent="0.45">
      <c r="A839" s="141" t="s">
        <v>151</v>
      </c>
      <c r="B839" s="141">
        <v>2022</v>
      </c>
      <c r="C839" s="142">
        <v>44847</v>
      </c>
      <c r="D839" s="141" t="s">
        <v>103</v>
      </c>
      <c r="E839" s="41" t="s">
        <v>480</v>
      </c>
      <c r="F839" s="41" t="s">
        <v>43</v>
      </c>
      <c r="G839" s="12" t="e">
        <f>(C839-VLOOKUP(E839,Riders!$A$2:$D$3458,4,FALSE))/365</f>
        <v>#N/A</v>
      </c>
      <c r="H839" s="41">
        <v>15</v>
      </c>
      <c r="I839" s="41">
        <v>5.298</v>
      </c>
      <c r="J839" s="1">
        <f t="shared" si="36"/>
        <v>5.3989999999999991</v>
      </c>
      <c r="K839" s="30">
        <f t="shared" si="35"/>
        <v>0.10099999999999909</v>
      </c>
      <c r="L839" s="1">
        <v>10.696999999999999</v>
      </c>
      <c r="M839" s="53">
        <v>67.308999999999997</v>
      </c>
    </row>
    <row r="840" spans="1:13" x14ac:dyDescent="0.45">
      <c r="A840" s="141" t="s">
        <v>151</v>
      </c>
      <c r="B840" s="141">
        <v>2022</v>
      </c>
      <c r="C840" s="142">
        <v>44847</v>
      </c>
      <c r="D840" s="141" t="s">
        <v>103</v>
      </c>
      <c r="E840" s="41" t="s">
        <v>399</v>
      </c>
      <c r="F840" s="41" t="s">
        <v>49</v>
      </c>
      <c r="G840" s="12">
        <f>(C840-VLOOKUP(E840,Riders!$A$2:$D$3458,4,FALSE))/365</f>
        <v>28.175342465753424</v>
      </c>
      <c r="H840" s="41">
        <v>16</v>
      </c>
      <c r="I840" s="41">
        <v>5.2889999999999997</v>
      </c>
      <c r="J840" s="1">
        <f t="shared" si="36"/>
        <v>5.4450000000000003</v>
      </c>
      <c r="K840" s="30">
        <f t="shared" si="35"/>
        <v>0.15600000000000058</v>
      </c>
      <c r="L840" s="1">
        <v>10.734</v>
      </c>
      <c r="M840" s="53">
        <v>67.076999999999998</v>
      </c>
    </row>
    <row r="841" spans="1:13" x14ac:dyDescent="0.45">
      <c r="A841" s="141" t="s">
        <v>151</v>
      </c>
      <c r="B841" s="141">
        <v>2022</v>
      </c>
      <c r="C841" s="142">
        <v>44847</v>
      </c>
      <c r="D841" s="141" t="s">
        <v>103</v>
      </c>
      <c r="E841" s="41" t="s">
        <v>448</v>
      </c>
      <c r="F841" s="41" t="s">
        <v>96</v>
      </c>
      <c r="G841" s="12">
        <f>(C841-VLOOKUP(E841,Riders!$A$2:$D$3458,4,FALSE))/365</f>
        <v>26.994520547945207</v>
      </c>
      <c r="H841" s="41">
        <v>17</v>
      </c>
      <c r="I841" s="41">
        <v>5.3179999999999996</v>
      </c>
      <c r="J841" s="1">
        <f t="shared" si="36"/>
        <v>5.5020000000000007</v>
      </c>
      <c r="K841" s="30">
        <f t="shared" si="35"/>
        <v>0.18400000000000105</v>
      </c>
      <c r="L841" s="1">
        <v>10.82</v>
      </c>
      <c r="M841" s="53">
        <v>66.543000000000006</v>
      </c>
    </row>
    <row r="842" spans="1:13" x14ac:dyDescent="0.45">
      <c r="A842" s="141" t="s">
        <v>151</v>
      </c>
      <c r="B842" s="141">
        <v>2022</v>
      </c>
      <c r="C842" s="142">
        <v>44847</v>
      </c>
      <c r="D842" s="141" t="s">
        <v>103</v>
      </c>
      <c r="E842" s="41" t="s">
        <v>451</v>
      </c>
      <c r="F842" s="41" t="s">
        <v>49</v>
      </c>
      <c r="G842" s="12">
        <f>(C842-VLOOKUP(E842,Riders!$A$2:$D$3458,4,FALSE))/365</f>
        <v>23.865753424657534</v>
      </c>
      <c r="H842" s="41">
        <v>18</v>
      </c>
      <c r="I842" s="41">
        <v>5.33</v>
      </c>
      <c r="J842" s="1">
        <f t="shared" si="36"/>
        <v>5.5190000000000001</v>
      </c>
      <c r="K842" s="30">
        <f t="shared" si="35"/>
        <v>0.18900000000000006</v>
      </c>
      <c r="L842" s="1">
        <v>10.849</v>
      </c>
      <c r="M842" s="53">
        <v>66.366</v>
      </c>
    </row>
    <row r="843" spans="1:13" x14ac:dyDescent="0.45">
      <c r="A843" s="141" t="s">
        <v>151</v>
      </c>
      <c r="B843" s="141">
        <v>2022</v>
      </c>
      <c r="C843" s="142">
        <v>44847</v>
      </c>
      <c r="D843" s="141" t="s">
        <v>103</v>
      </c>
      <c r="E843" s="41" t="s">
        <v>397</v>
      </c>
      <c r="F843" s="41" t="s">
        <v>177</v>
      </c>
      <c r="G843" s="12">
        <f>(C843-VLOOKUP(E843,Riders!$A$2:$D$3458,4,FALSE))/365</f>
        <v>29.901369863013699</v>
      </c>
      <c r="H843" s="41">
        <v>19</v>
      </c>
      <c r="I843" s="41">
        <v>5.3639999999999999</v>
      </c>
      <c r="J843" s="1">
        <f t="shared" si="36"/>
        <v>5.4899999999999993</v>
      </c>
      <c r="K843" s="30">
        <f t="shared" si="35"/>
        <v>0.12599999999999945</v>
      </c>
      <c r="L843" s="1">
        <v>10.853999999999999</v>
      </c>
      <c r="M843" s="53">
        <v>66.334999999999994</v>
      </c>
    </row>
    <row r="844" spans="1:13" x14ac:dyDescent="0.45">
      <c r="A844" s="141" t="s">
        <v>151</v>
      </c>
      <c r="B844" s="141">
        <v>2022</v>
      </c>
      <c r="C844" s="142">
        <v>44847</v>
      </c>
      <c r="D844" s="141" t="s">
        <v>103</v>
      </c>
      <c r="E844" s="41" t="s">
        <v>450</v>
      </c>
      <c r="F844" s="41" t="s">
        <v>49</v>
      </c>
      <c r="G844" s="12">
        <f>(C844-VLOOKUP(E844,Riders!$A$2:$D$3458,4,FALSE))/365</f>
        <v>31.641095890410959</v>
      </c>
      <c r="H844" s="41">
        <v>20</v>
      </c>
      <c r="I844" s="41">
        <v>5.3639999999999999</v>
      </c>
      <c r="J844" s="1">
        <f t="shared" si="36"/>
        <v>5.5480000000000009</v>
      </c>
      <c r="K844" s="30">
        <f t="shared" si="35"/>
        <v>0.18400000000000105</v>
      </c>
      <c r="L844" s="1">
        <v>10.912000000000001</v>
      </c>
      <c r="M844" s="53">
        <v>65.981999999999999</v>
      </c>
    </row>
    <row r="845" spans="1:13" x14ac:dyDescent="0.45">
      <c r="A845" s="141" t="s">
        <v>151</v>
      </c>
      <c r="B845" s="141">
        <v>2022</v>
      </c>
      <c r="C845" s="142">
        <v>44847</v>
      </c>
      <c r="D845" s="141" t="s">
        <v>103</v>
      </c>
      <c r="E845" s="41" t="s">
        <v>447</v>
      </c>
      <c r="F845" s="41" t="s">
        <v>58</v>
      </c>
      <c r="G845" s="12">
        <f>(C845-VLOOKUP(E845,Riders!$A$2:$D$3458,4,FALSE))/365</f>
        <v>22.326027397260273</v>
      </c>
      <c r="H845" s="41">
        <v>21</v>
      </c>
      <c r="I845" s="41">
        <v>5.3849999999999998</v>
      </c>
      <c r="J845" s="1">
        <f t="shared" si="36"/>
        <v>5.5410000000000004</v>
      </c>
      <c r="K845" s="30">
        <f t="shared" si="35"/>
        <v>0.15600000000000058</v>
      </c>
      <c r="L845" s="1">
        <v>10.926</v>
      </c>
      <c r="M845" s="53">
        <v>65.897999999999996</v>
      </c>
    </row>
    <row r="846" spans="1:13" x14ac:dyDescent="0.45">
      <c r="A846" s="141" t="s">
        <v>151</v>
      </c>
      <c r="B846" s="141">
        <v>2022</v>
      </c>
      <c r="C846" s="142">
        <v>44847</v>
      </c>
      <c r="D846" s="141" t="s">
        <v>103</v>
      </c>
      <c r="E846" t="s">
        <v>462</v>
      </c>
      <c r="F846" s="41" t="s">
        <v>115</v>
      </c>
      <c r="G846" s="12">
        <f>(C846-VLOOKUP(E846,Riders!$A$2:$D$3458,4,FALSE))/365</f>
        <v>21.706849315068492</v>
      </c>
      <c r="H846" s="41">
        <v>22</v>
      </c>
      <c r="I846" s="41">
        <v>5.3860000000000001</v>
      </c>
      <c r="J846" s="1">
        <f t="shared" si="36"/>
        <v>5.5539999999999994</v>
      </c>
      <c r="K846" s="30">
        <f t="shared" si="35"/>
        <v>0.16799999999999926</v>
      </c>
      <c r="L846" s="1">
        <v>10.94</v>
      </c>
      <c r="M846" s="53">
        <v>65.813999999999993</v>
      </c>
    </row>
    <row r="847" spans="1:13" x14ac:dyDescent="0.45">
      <c r="A847" s="141" t="s">
        <v>151</v>
      </c>
      <c r="B847" s="141">
        <v>2022</v>
      </c>
      <c r="C847" s="142">
        <v>44847</v>
      </c>
      <c r="D847" s="141" t="s">
        <v>103</v>
      </c>
      <c r="E847" s="41" t="s">
        <v>262</v>
      </c>
      <c r="F847" s="41" t="s">
        <v>46</v>
      </c>
      <c r="G847" s="12">
        <f>(C847-VLOOKUP(E847,Riders!$A$2:$D$3458,4,FALSE))/365</f>
        <v>26.021917808219179</v>
      </c>
      <c r="H847" s="41">
        <v>23</v>
      </c>
      <c r="I847" s="41">
        <v>5.3949999999999996</v>
      </c>
      <c r="J847" s="1">
        <f t="shared" si="36"/>
        <v>5.58</v>
      </c>
      <c r="K847" s="30">
        <f t="shared" si="35"/>
        <v>0.1850000000000005</v>
      </c>
      <c r="L847" s="1">
        <v>10.975</v>
      </c>
      <c r="M847" s="53">
        <v>65.603999999999999</v>
      </c>
    </row>
    <row r="848" spans="1:13" x14ac:dyDescent="0.45">
      <c r="A848" s="141" t="s">
        <v>151</v>
      </c>
      <c r="B848" s="141">
        <v>2022</v>
      </c>
      <c r="C848" s="142">
        <v>44847</v>
      </c>
      <c r="D848" s="141" t="s">
        <v>103</v>
      </c>
      <c r="E848" s="41" t="s">
        <v>403</v>
      </c>
      <c r="F848" s="41" t="s">
        <v>61</v>
      </c>
      <c r="G848" s="12">
        <f>(C848-VLOOKUP(E848,Riders!$A$2:$D$3458,4,FALSE))/365</f>
        <v>25.594520547945205</v>
      </c>
      <c r="H848" s="41">
        <v>24</v>
      </c>
      <c r="I848" s="41">
        <v>5.3680000000000003</v>
      </c>
      <c r="J848" s="1">
        <f t="shared" si="36"/>
        <v>5.6419999999999995</v>
      </c>
      <c r="K848" s="30">
        <f t="shared" si="35"/>
        <v>0.27399999999999913</v>
      </c>
      <c r="L848" s="1">
        <v>11.01</v>
      </c>
      <c r="M848" s="53">
        <v>65.394999999999996</v>
      </c>
    </row>
    <row r="849" spans="1:13" x14ac:dyDescent="0.45">
      <c r="A849" s="141" t="s">
        <v>151</v>
      </c>
      <c r="B849" s="141">
        <v>2022</v>
      </c>
      <c r="C849" s="142">
        <v>44847</v>
      </c>
      <c r="D849" s="141" t="s">
        <v>103</v>
      </c>
      <c r="E849" s="41" t="s">
        <v>401</v>
      </c>
      <c r="F849" s="41" t="s">
        <v>177</v>
      </c>
      <c r="G849" s="12">
        <f>(C849-VLOOKUP(E849,Riders!$A$2:$D$3458,4,FALSE))/365</f>
        <v>25.306849315068494</v>
      </c>
      <c r="H849" s="41">
        <v>25</v>
      </c>
      <c r="I849" s="41">
        <v>5.45</v>
      </c>
      <c r="J849" s="1">
        <f t="shared" si="36"/>
        <v>5.6149999999999993</v>
      </c>
      <c r="K849" s="30">
        <f t="shared" si="35"/>
        <v>0.16499999999999915</v>
      </c>
      <c r="L849" s="1">
        <v>11.065</v>
      </c>
      <c r="M849" s="53">
        <v>65.069999999999993</v>
      </c>
    </row>
    <row r="850" spans="1:13" x14ac:dyDescent="0.45">
      <c r="A850" s="141" t="s">
        <v>151</v>
      </c>
      <c r="B850" s="141">
        <v>2022</v>
      </c>
      <c r="C850" s="142">
        <v>44847</v>
      </c>
      <c r="D850" s="141" t="s">
        <v>103</v>
      </c>
      <c r="E850" s="41" t="s">
        <v>456</v>
      </c>
      <c r="F850" s="41" t="s">
        <v>64</v>
      </c>
      <c r="G850" s="12">
        <f>(C850-VLOOKUP(E850,Riders!$A$2:$D$3458,4,FALSE))/365</f>
        <v>33.452054794520549</v>
      </c>
      <c r="H850" s="41">
        <v>26</v>
      </c>
      <c r="I850" s="41">
        <v>5.4109999999999996</v>
      </c>
      <c r="J850" s="1">
        <f t="shared" si="36"/>
        <v>5.668000000000001</v>
      </c>
      <c r="K850" s="30">
        <f t="shared" si="35"/>
        <v>0.25700000000000145</v>
      </c>
      <c r="L850" s="1">
        <v>11.079000000000001</v>
      </c>
      <c r="M850" s="53">
        <v>64.988</v>
      </c>
    </row>
    <row r="851" spans="1:13" x14ac:dyDescent="0.45">
      <c r="A851" s="141" t="s">
        <v>151</v>
      </c>
      <c r="B851" s="141">
        <v>2022</v>
      </c>
      <c r="C851" s="142">
        <v>44847</v>
      </c>
      <c r="D851" s="141" t="s">
        <v>103</v>
      </c>
      <c r="E851" s="41" t="s">
        <v>473</v>
      </c>
      <c r="F851" s="41" t="s">
        <v>58</v>
      </c>
      <c r="G851" s="12">
        <f>(C851-VLOOKUP(E851,Riders!$A$2:$D$3458,4,FALSE))/365</f>
        <v>22.706849315068492</v>
      </c>
      <c r="H851" s="41">
        <v>27</v>
      </c>
      <c r="I851" s="41">
        <v>5.47</v>
      </c>
      <c r="J851" s="1">
        <f t="shared" si="36"/>
        <v>5.6190000000000007</v>
      </c>
      <c r="K851" s="30">
        <f t="shared" si="35"/>
        <v>0.14900000000000091</v>
      </c>
      <c r="L851" s="1">
        <v>11.089</v>
      </c>
      <c r="M851" s="53">
        <v>64.929000000000002</v>
      </c>
    </row>
    <row r="852" spans="1:13" x14ac:dyDescent="0.45">
      <c r="A852" s="141" t="s">
        <v>151</v>
      </c>
      <c r="B852" s="141">
        <v>2022</v>
      </c>
      <c r="C852" s="142">
        <v>44847</v>
      </c>
      <c r="D852" s="141" t="s">
        <v>103</v>
      </c>
      <c r="E852" s="41" t="s">
        <v>439</v>
      </c>
      <c r="F852" s="41" t="s">
        <v>265</v>
      </c>
      <c r="G852" s="12">
        <f>(C852-VLOOKUP(E852,Riders!$A$2:$D$3458,4,FALSE))/365</f>
        <v>24.745205479452054</v>
      </c>
      <c r="H852" s="41">
        <v>28</v>
      </c>
      <c r="I852" s="41">
        <v>5.4619999999999997</v>
      </c>
      <c r="J852" s="1">
        <f t="shared" si="36"/>
        <v>5.6869999999999994</v>
      </c>
      <c r="K852" s="30">
        <f t="shared" si="35"/>
        <v>0.22499999999999964</v>
      </c>
      <c r="L852" s="1">
        <v>11.148999999999999</v>
      </c>
      <c r="M852" s="53">
        <v>64.58</v>
      </c>
    </row>
    <row r="853" spans="1:13" x14ac:dyDescent="0.45">
      <c r="A853" s="141" t="s">
        <v>151</v>
      </c>
      <c r="B853" s="141">
        <v>2022</v>
      </c>
      <c r="C853" s="142">
        <v>44847</v>
      </c>
      <c r="D853" s="141" t="s">
        <v>103</v>
      </c>
      <c r="E853" s="41" t="s">
        <v>368</v>
      </c>
      <c r="F853" s="41" t="s">
        <v>131</v>
      </c>
      <c r="G853" s="12">
        <f>(C853-VLOOKUP(E853,Riders!$A$2:$D$3458,4,FALSE))/365</f>
        <v>34.243835616438353</v>
      </c>
      <c r="H853" s="41">
        <v>29</v>
      </c>
      <c r="I853" s="41">
        <v>5.4749999999999996</v>
      </c>
      <c r="J853" s="1">
        <f t="shared" si="36"/>
        <v>5.6780000000000008</v>
      </c>
      <c r="K853" s="30">
        <f t="shared" si="35"/>
        <v>0.20300000000000118</v>
      </c>
      <c r="L853" s="1">
        <v>11.153</v>
      </c>
      <c r="M853" s="53">
        <v>64.557000000000002</v>
      </c>
    </row>
    <row r="854" spans="1:13" x14ac:dyDescent="0.45">
      <c r="A854" s="141" t="s">
        <v>151</v>
      </c>
      <c r="B854" s="141">
        <v>2022</v>
      </c>
      <c r="C854" s="142">
        <v>44847</v>
      </c>
      <c r="D854" s="141" t="s">
        <v>103</v>
      </c>
      <c r="E854" s="41" t="s">
        <v>482</v>
      </c>
      <c r="F854" s="41" t="s">
        <v>437</v>
      </c>
      <c r="G854" s="12">
        <f>(C854-VLOOKUP(E854,Riders!$A$2:$D$3458,4,FALSE))/365</f>
        <v>25.18082191780822</v>
      </c>
      <c r="H854" s="41">
        <v>30</v>
      </c>
      <c r="I854" s="41">
        <v>5.4939999999999998</v>
      </c>
      <c r="J854" s="1">
        <f t="shared" si="36"/>
        <v>5.7320000000000011</v>
      </c>
      <c r="K854" s="30">
        <f t="shared" si="35"/>
        <v>0.23800000000000132</v>
      </c>
      <c r="L854" s="1">
        <v>11.226000000000001</v>
      </c>
      <c r="M854" s="53">
        <v>64.137</v>
      </c>
    </row>
    <row r="855" spans="1:13" x14ac:dyDescent="0.45">
      <c r="A855" s="141" t="s">
        <v>151</v>
      </c>
      <c r="B855" s="141">
        <v>2022</v>
      </c>
      <c r="C855" s="142">
        <v>44847</v>
      </c>
      <c r="D855" s="141" t="s">
        <v>103</v>
      </c>
      <c r="E855" s="41" t="s">
        <v>488</v>
      </c>
      <c r="F855" s="41" t="s">
        <v>55</v>
      </c>
      <c r="G855" s="12" t="e">
        <f>(C855-VLOOKUP(E855,Riders!$A$2:$D$3458,4,FALSE))/365</f>
        <v>#N/A</v>
      </c>
      <c r="H855" s="41">
        <v>31</v>
      </c>
      <c r="I855" s="41">
        <v>5.5579999999999998</v>
      </c>
      <c r="J855" s="1">
        <f t="shared" si="36"/>
        <v>5.7870000000000008</v>
      </c>
      <c r="K855" s="30">
        <f t="shared" si="35"/>
        <v>0.22900000000000098</v>
      </c>
      <c r="L855" s="1">
        <v>11.345000000000001</v>
      </c>
      <c r="M855" s="53">
        <v>63.463999999999999</v>
      </c>
    </row>
    <row r="856" spans="1:13" x14ac:dyDescent="0.45">
      <c r="A856" s="141" t="s">
        <v>151</v>
      </c>
      <c r="B856" s="141">
        <v>2022</v>
      </c>
      <c r="C856" s="142">
        <v>44847</v>
      </c>
      <c r="D856" s="141" t="s">
        <v>103</v>
      </c>
      <c r="E856" s="41" t="s">
        <v>479</v>
      </c>
      <c r="F856" s="41" t="s">
        <v>67</v>
      </c>
      <c r="G856" s="12">
        <f>(C856-VLOOKUP(E856,Riders!$A$2:$D$3458,4,FALSE))/365</f>
        <v>19.956164383561642</v>
      </c>
      <c r="H856" s="41">
        <v>32</v>
      </c>
      <c r="I856" s="41">
        <v>5.5839999999999996</v>
      </c>
      <c r="J856" s="1">
        <f t="shared" si="36"/>
        <v>5.8010000000000002</v>
      </c>
      <c r="K856" s="30">
        <f t="shared" si="35"/>
        <v>0.21700000000000053</v>
      </c>
      <c r="L856" s="1">
        <v>11.385</v>
      </c>
      <c r="M856" s="53">
        <v>63.241</v>
      </c>
    </row>
    <row r="857" spans="1:13" x14ac:dyDescent="0.45">
      <c r="A857" s="141" t="s">
        <v>151</v>
      </c>
      <c r="B857" s="141">
        <v>2022</v>
      </c>
      <c r="C857" s="142">
        <v>44847</v>
      </c>
      <c r="D857" s="141" t="s">
        <v>103</v>
      </c>
      <c r="E857" s="41" t="s">
        <v>489</v>
      </c>
      <c r="F857" s="41" t="s">
        <v>67</v>
      </c>
      <c r="G857" s="12">
        <f>(C857-VLOOKUP(E857,Riders!$A$2:$D$3458,4,FALSE))/365</f>
        <v>18.980821917808218</v>
      </c>
      <c r="H857" s="41">
        <v>33</v>
      </c>
      <c r="I857" s="41">
        <v>5.7130000000000001</v>
      </c>
      <c r="J857" s="1">
        <f t="shared" si="36"/>
        <v>5.851</v>
      </c>
      <c r="K857" s="30">
        <f t="shared" si="35"/>
        <v>0.1379999999999999</v>
      </c>
      <c r="L857" s="1">
        <v>11.564</v>
      </c>
      <c r="M857" s="53">
        <v>62.262</v>
      </c>
    </row>
    <row r="858" spans="1:13" x14ac:dyDescent="0.45">
      <c r="A858" s="141" t="s">
        <v>151</v>
      </c>
      <c r="B858" s="141">
        <v>2022</v>
      </c>
      <c r="C858" s="142">
        <v>44847</v>
      </c>
      <c r="D858" s="141" t="s">
        <v>103</v>
      </c>
      <c r="E858" s="41" t="s">
        <v>490</v>
      </c>
      <c r="F858" s="41" t="s">
        <v>491</v>
      </c>
      <c r="G858" s="12">
        <f>(C858-VLOOKUP(E858,Riders!$A$2:$D$3458,4,FALSE))/365</f>
        <v>29.112328767123287</v>
      </c>
      <c r="H858" s="41">
        <v>34</v>
      </c>
      <c r="I858" s="41">
        <v>6.4779999999999998</v>
      </c>
      <c r="J858" s="1">
        <f t="shared" si="36"/>
        <v>6.4909999999999997</v>
      </c>
      <c r="K858" s="30">
        <f t="shared" si="35"/>
        <v>1.2999999999999901E-2</v>
      </c>
      <c r="L858" s="1">
        <v>12.968999999999999</v>
      </c>
      <c r="M858" s="53">
        <v>55.517000000000003</v>
      </c>
    </row>
    <row r="859" spans="1:13" x14ac:dyDescent="0.45">
      <c r="A859" s="26" t="s">
        <v>218</v>
      </c>
      <c r="B859" s="26">
        <v>2023</v>
      </c>
      <c r="C859" s="46">
        <v>44982</v>
      </c>
      <c r="D859" s="26" t="s">
        <v>30</v>
      </c>
      <c r="E859" s="45" t="s">
        <v>346</v>
      </c>
      <c r="F859" s="45" t="s">
        <v>52</v>
      </c>
      <c r="G859" s="12">
        <f>(C859-VLOOKUP(E859,Riders!$A$2:$D$3458,4,FALSE))/365</f>
        <v>23.849315068493151</v>
      </c>
      <c r="H859" s="45">
        <v>1</v>
      </c>
      <c r="I859">
        <v>5.234</v>
      </c>
      <c r="J859" s="21">
        <v>5.2800186915887846</v>
      </c>
      <c r="K859" s="30">
        <f t="shared" si="35"/>
        <v>4.6018691588784577E-2</v>
      </c>
      <c r="L859" s="21">
        <v>10.514018691588779</v>
      </c>
      <c r="M859" s="86">
        <v>68.48</v>
      </c>
    </row>
    <row r="860" spans="1:13" x14ac:dyDescent="0.45">
      <c r="A860" s="26" t="s">
        <v>218</v>
      </c>
      <c r="B860" s="26">
        <v>2023</v>
      </c>
      <c r="C860" s="46">
        <v>44982</v>
      </c>
      <c r="D860" s="26" t="s">
        <v>30</v>
      </c>
      <c r="E860" s="45" t="s">
        <v>431</v>
      </c>
      <c r="F860" s="45" t="s">
        <v>79</v>
      </c>
      <c r="G860" s="12">
        <f>(C860-VLOOKUP(E860,Riders!$A$2:$D$3458,4,FALSE))/365</f>
        <v>24.493150684931507</v>
      </c>
      <c r="H860" s="45">
        <v>2</v>
      </c>
      <c r="I860">
        <v>5.1840000000000002</v>
      </c>
      <c r="J860" s="21">
        <v>5.3400078930059189</v>
      </c>
      <c r="K860" s="30">
        <f t="shared" si="35"/>
        <v>0.15600789300591877</v>
      </c>
      <c r="L860" s="21">
        <v>10.524007893005921</v>
      </c>
      <c r="M860" s="86">
        <v>68.415000000000006</v>
      </c>
    </row>
    <row r="861" spans="1:13" x14ac:dyDescent="0.45">
      <c r="A861" s="26" t="s">
        <v>218</v>
      </c>
      <c r="B861" s="26">
        <v>2023</v>
      </c>
      <c r="C861" s="46">
        <v>44982</v>
      </c>
      <c r="D861" s="26" t="s">
        <v>30</v>
      </c>
      <c r="E861" s="45" t="s">
        <v>410</v>
      </c>
      <c r="F861" s="45" t="s">
        <v>88</v>
      </c>
      <c r="G861" s="12">
        <f>(C861-VLOOKUP(E861,Riders!$A$2:$D$3458,4,FALSE))/365</f>
        <v>23.150684931506849</v>
      </c>
      <c r="H861" s="45">
        <v>3</v>
      </c>
      <c r="I861">
        <v>5.202</v>
      </c>
      <c r="J861" s="21">
        <v>5.359056105610561</v>
      </c>
      <c r="K861" s="30">
        <f t="shared" si="35"/>
        <v>0.15705610561056105</v>
      </c>
      <c r="L861" s="21">
        <v>10.561056105610559</v>
      </c>
      <c r="M861" s="86">
        <v>68.174999999999997</v>
      </c>
    </row>
    <row r="862" spans="1:13" x14ac:dyDescent="0.45">
      <c r="A862" s="26" t="s">
        <v>218</v>
      </c>
      <c r="B862" s="26">
        <v>2023</v>
      </c>
      <c r="C862" s="46">
        <v>44982</v>
      </c>
      <c r="D862" s="26" t="s">
        <v>30</v>
      </c>
      <c r="E862" s="45" t="s">
        <v>492</v>
      </c>
      <c r="F862" s="45" t="s">
        <v>79</v>
      </c>
      <c r="G862" s="12">
        <f>(C862-VLOOKUP(E862,Riders!$A$2:$D$3458,4,FALSE))/365</f>
        <v>20.19178082191781</v>
      </c>
      <c r="H862" s="45">
        <v>4</v>
      </c>
      <c r="I862">
        <v>5.202</v>
      </c>
      <c r="J862" s="21">
        <v>5.3790775063927327</v>
      </c>
      <c r="K862" s="30">
        <f t="shared" si="35"/>
        <v>0.17707750639273279</v>
      </c>
      <c r="L862" s="21">
        <v>10.581077506392729</v>
      </c>
      <c r="M862" s="86">
        <v>68.046000000000006</v>
      </c>
    </row>
    <row r="863" spans="1:13" x14ac:dyDescent="0.45">
      <c r="A863" s="26" t="s">
        <v>218</v>
      </c>
      <c r="B863" s="26">
        <v>2023</v>
      </c>
      <c r="C863" s="46">
        <v>44982</v>
      </c>
      <c r="D863" s="26" t="s">
        <v>30</v>
      </c>
      <c r="E863" s="41" t="s">
        <v>376</v>
      </c>
      <c r="F863" s="45" t="s">
        <v>34</v>
      </c>
      <c r="G863" s="12">
        <f>(C863-VLOOKUP(E863,Riders!$A$2:$D$3458,4,FALSE))/365</f>
        <v>24.761643835616439</v>
      </c>
      <c r="H863" s="45">
        <v>5</v>
      </c>
      <c r="I863">
        <v>5.2279999999999998</v>
      </c>
      <c r="J863" s="21">
        <v>5.3599238845916304</v>
      </c>
      <c r="K863" s="30">
        <f t="shared" si="35"/>
        <v>0.13192388459163062</v>
      </c>
      <c r="L863" s="21">
        <v>10.58792388459163</v>
      </c>
      <c r="M863" s="86">
        <v>68.001999999999995</v>
      </c>
    </row>
    <row r="864" spans="1:13" x14ac:dyDescent="0.45">
      <c r="A864" s="26" t="s">
        <v>218</v>
      </c>
      <c r="B864" s="26">
        <v>2023</v>
      </c>
      <c r="C864" s="46">
        <v>44982</v>
      </c>
      <c r="D864" s="26" t="s">
        <v>30</v>
      </c>
      <c r="E864" s="45" t="s">
        <v>470</v>
      </c>
      <c r="F864" s="45" t="s">
        <v>52</v>
      </c>
      <c r="G864" s="12">
        <f>(C864-VLOOKUP(E864,Riders!$A$2:$D$3458,4,FALSE))/365</f>
        <v>20.589041095890412</v>
      </c>
      <c r="H864" s="45">
        <v>6</v>
      </c>
      <c r="I864">
        <v>5.2619999999999996</v>
      </c>
      <c r="J864" s="21">
        <v>5.3679735727045896</v>
      </c>
      <c r="K864" s="30">
        <f t="shared" si="35"/>
        <v>0.10597357270459007</v>
      </c>
      <c r="L864" s="21">
        <v>10.629973572704589</v>
      </c>
      <c r="M864" s="86">
        <v>67.733000000000004</v>
      </c>
    </row>
    <row r="865" spans="1:13" x14ac:dyDescent="0.45">
      <c r="A865" s="26" t="s">
        <v>218</v>
      </c>
      <c r="B865" s="26">
        <v>2023</v>
      </c>
      <c r="C865" s="46">
        <v>44982</v>
      </c>
      <c r="D865" s="26" t="s">
        <v>30</v>
      </c>
      <c r="E865" s="45" t="s">
        <v>354</v>
      </c>
      <c r="F865" s="45" t="s">
        <v>121</v>
      </c>
      <c r="G865" s="12">
        <f>(C865-VLOOKUP(E865,Riders!$A$2:$D$3458,4,FALSE))/365</f>
        <v>27.55890410958904</v>
      </c>
      <c r="H865" s="45">
        <v>7</v>
      </c>
      <c r="I865">
        <v>5.2690000000000001</v>
      </c>
      <c r="J865" s="21">
        <v>5.3839362155444093</v>
      </c>
      <c r="K865" s="30">
        <f t="shared" si="35"/>
        <v>0.11493621554440914</v>
      </c>
      <c r="L865" s="21">
        <v>10.652936215544409</v>
      </c>
      <c r="M865" s="86">
        <v>67.587000000000003</v>
      </c>
    </row>
    <row r="866" spans="1:13" x14ac:dyDescent="0.45">
      <c r="A866" s="26" t="s">
        <v>218</v>
      </c>
      <c r="B866" s="26">
        <v>2023</v>
      </c>
      <c r="C866" s="46">
        <v>44982</v>
      </c>
      <c r="D866" s="26" t="s">
        <v>30</v>
      </c>
      <c r="E866" s="45" t="s">
        <v>451</v>
      </c>
      <c r="F866" s="45" t="s">
        <v>49</v>
      </c>
      <c r="G866" s="12">
        <f>(C866-VLOOKUP(E866,Riders!$A$2:$D$3458,4,FALSE))/365</f>
        <v>24.235616438356164</v>
      </c>
      <c r="H866" s="45">
        <v>8</v>
      </c>
      <c r="I866">
        <v>5.2859999999999996</v>
      </c>
      <c r="J866" s="21">
        <v>5.4300398279480291</v>
      </c>
      <c r="K866" s="30">
        <f t="shared" si="35"/>
        <v>0.1440398279480295</v>
      </c>
      <c r="L866" s="21">
        <v>10.71603982794803</v>
      </c>
      <c r="M866" s="86">
        <v>67.188999999999993</v>
      </c>
    </row>
    <row r="867" spans="1:13" x14ac:dyDescent="0.45">
      <c r="A867" s="26" t="s">
        <v>218</v>
      </c>
      <c r="B867" s="26">
        <v>2023</v>
      </c>
      <c r="C867" s="46">
        <v>44982</v>
      </c>
      <c r="D867" s="26" t="s">
        <v>30</v>
      </c>
      <c r="E867" s="45" t="s">
        <v>418</v>
      </c>
      <c r="F867" s="45" t="s">
        <v>96</v>
      </c>
      <c r="G867" s="12">
        <f>(C867-VLOOKUP(E867,Riders!$A$2:$D$3458,4,FALSE))/365</f>
        <v>24.764383561643836</v>
      </c>
      <c r="H867" s="45">
        <v>9</v>
      </c>
      <c r="I867">
        <v>5.282</v>
      </c>
      <c r="J867" s="21">
        <v>5.4359540616580073</v>
      </c>
      <c r="K867" s="30">
        <f t="shared" si="35"/>
        <v>0.15395406165800729</v>
      </c>
      <c r="L867" s="21">
        <v>10.717954061658009</v>
      </c>
      <c r="M867" s="86">
        <v>67.177000000000007</v>
      </c>
    </row>
    <row r="868" spans="1:13" x14ac:dyDescent="0.45">
      <c r="A868" s="26" t="s">
        <v>218</v>
      </c>
      <c r="B868" s="26">
        <v>2023</v>
      </c>
      <c r="C868" s="46">
        <v>44982</v>
      </c>
      <c r="D868" s="26" t="s">
        <v>30</v>
      </c>
      <c r="E868" s="45" t="s">
        <v>399</v>
      </c>
      <c r="F868" s="45" t="s">
        <v>49</v>
      </c>
      <c r="G868" s="12">
        <f>(C868-VLOOKUP(E868,Riders!$A$2:$D$3458,4,FALSE))/365</f>
        <v>28.545205479452054</v>
      </c>
      <c r="H868" s="45">
        <v>10</v>
      </c>
      <c r="I868">
        <v>5.2939999999999996</v>
      </c>
      <c r="J868" s="21">
        <v>5.4660801028185437</v>
      </c>
      <c r="K868" s="30">
        <f t="shared" si="35"/>
        <v>0.17208010281854413</v>
      </c>
      <c r="L868" s="21">
        <v>10.76008010281854</v>
      </c>
      <c r="M868" s="86">
        <v>66.914000000000001</v>
      </c>
    </row>
    <row r="869" spans="1:13" x14ac:dyDescent="0.45">
      <c r="A869" s="26" t="s">
        <v>218</v>
      </c>
      <c r="B869" s="26">
        <v>2023</v>
      </c>
      <c r="C869" s="46">
        <v>44982</v>
      </c>
      <c r="D869" s="26" t="s">
        <v>30</v>
      </c>
      <c r="E869" s="45" t="s">
        <v>453</v>
      </c>
      <c r="F869" s="45" t="s">
        <v>88</v>
      </c>
      <c r="G869" s="12">
        <f>(C869-VLOOKUP(E869,Riders!$A$2:$D$3458,4,FALSE))/365</f>
        <v>21.994520547945207</v>
      </c>
      <c r="H869" s="45">
        <v>11</v>
      </c>
      <c r="I869">
        <v>5.33</v>
      </c>
      <c r="J869" s="21">
        <v>5.4539319414073013</v>
      </c>
      <c r="K869" s="30">
        <f t="shared" ref="K869:K932" si="37">J869-I869</f>
        <v>0.12393194140730124</v>
      </c>
      <c r="L869" s="21">
        <v>10.7839319414073</v>
      </c>
      <c r="M869" s="86">
        <v>66.766000000000005</v>
      </c>
    </row>
    <row r="870" spans="1:13" x14ac:dyDescent="0.45">
      <c r="A870" s="26" t="s">
        <v>218</v>
      </c>
      <c r="B870" s="26">
        <v>2023</v>
      </c>
      <c r="C870" s="46">
        <v>44982</v>
      </c>
      <c r="D870" s="26" t="s">
        <v>30</v>
      </c>
      <c r="E870" s="45" t="s">
        <v>478</v>
      </c>
      <c r="F870" s="45" t="s">
        <v>187</v>
      </c>
      <c r="G870" s="12">
        <f>(C870-VLOOKUP(E870,Riders!$A$2:$D$3458,4,FALSE))/365</f>
        <v>23.405479452054795</v>
      </c>
      <c r="H870" s="45">
        <v>12</v>
      </c>
      <c r="I870">
        <v>5.343</v>
      </c>
      <c r="J870" s="21">
        <v>5.4969451980548314</v>
      </c>
      <c r="K870" s="30">
        <f t="shared" si="37"/>
        <v>0.15394519805483142</v>
      </c>
      <c r="L870" s="21">
        <v>10.83994519805483</v>
      </c>
      <c r="M870" s="86">
        <v>66.421000000000006</v>
      </c>
    </row>
    <row r="871" spans="1:13" x14ac:dyDescent="0.45">
      <c r="A871" s="26" t="s">
        <v>218</v>
      </c>
      <c r="B871" s="26">
        <v>2023</v>
      </c>
      <c r="C871" s="46">
        <v>44982</v>
      </c>
      <c r="D871" s="26" t="s">
        <v>30</v>
      </c>
      <c r="E871" s="45" t="s">
        <v>262</v>
      </c>
      <c r="F871" s="45" t="s">
        <v>46</v>
      </c>
      <c r="G871" s="12">
        <f>(C871-VLOOKUP(E871,Riders!$A$2:$D$3458,4,FALSE))/365</f>
        <v>26.391780821917809</v>
      </c>
      <c r="H871" s="45">
        <v>13</v>
      </c>
      <c r="I871">
        <v>5.3689999999999998</v>
      </c>
      <c r="J871" s="21">
        <v>5.4910561102899038</v>
      </c>
      <c r="K871" s="30">
        <f t="shared" si="37"/>
        <v>0.12205611028990404</v>
      </c>
      <c r="L871" s="21">
        <v>10.8600561102899</v>
      </c>
      <c r="M871" s="86">
        <v>66.298000000000002</v>
      </c>
    </row>
    <row r="872" spans="1:13" x14ac:dyDescent="0.45">
      <c r="A872" s="26" t="s">
        <v>218</v>
      </c>
      <c r="B872" s="26">
        <v>2023</v>
      </c>
      <c r="C872" s="46">
        <v>44982</v>
      </c>
      <c r="D872" s="26" t="s">
        <v>30</v>
      </c>
      <c r="E872" s="45" t="s">
        <v>397</v>
      </c>
      <c r="F872" s="45" t="s">
        <v>177</v>
      </c>
      <c r="G872" s="12">
        <f>(C872-VLOOKUP(E872,Riders!$A$2:$D$3458,4,FALSE))/365</f>
        <v>30.271232876712329</v>
      </c>
      <c r="H872" s="45">
        <v>14</v>
      </c>
      <c r="I872">
        <v>5.3220000000000001</v>
      </c>
      <c r="J872" s="21">
        <v>5.5439563550753066</v>
      </c>
      <c r="K872" s="30">
        <f t="shared" si="37"/>
        <v>0.22195635507530653</v>
      </c>
      <c r="L872" s="21">
        <v>10.86595635507531</v>
      </c>
      <c r="M872" s="86">
        <v>66.262</v>
      </c>
    </row>
    <row r="873" spans="1:13" x14ac:dyDescent="0.45">
      <c r="A873" s="26" t="s">
        <v>218</v>
      </c>
      <c r="B873" s="26">
        <v>2023</v>
      </c>
      <c r="C873" s="46">
        <v>44982</v>
      </c>
      <c r="D873" s="26" t="s">
        <v>30</v>
      </c>
      <c r="E873" s="45" t="s">
        <v>403</v>
      </c>
      <c r="F873" s="45" t="s">
        <v>61</v>
      </c>
      <c r="G873" s="12">
        <f>(C873-VLOOKUP(E873,Riders!$A$2:$D$3458,4,FALSE))/365</f>
        <v>25.964383561643835</v>
      </c>
      <c r="H873" s="45">
        <v>15</v>
      </c>
      <c r="I873">
        <v>5.3470000000000004</v>
      </c>
      <c r="J873" s="21">
        <v>5.5209245283018857</v>
      </c>
      <c r="K873" s="30">
        <f t="shared" si="37"/>
        <v>0.17392452830188532</v>
      </c>
      <c r="L873" s="21">
        <v>10.86792452830189</v>
      </c>
      <c r="M873" s="86">
        <v>66.25</v>
      </c>
    </row>
    <row r="874" spans="1:13" x14ac:dyDescent="0.45">
      <c r="A874" s="26" t="s">
        <v>218</v>
      </c>
      <c r="B874" s="26">
        <v>2023</v>
      </c>
      <c r="C874" s="46">
        <v>44982</v>
      </c>
      <c r="D874" s="26" t="s">
        <v>30</v>
      </c>
      <c r="E874" t="s">
        <v>441</v>
      </c>
      <c r="F874" s="45" t="s">
        <v>34</v>
      </c>
      <c r="G874" s="12">
        <f>(C874-VLOOKUP(E874,Riders!$A$2:$D$3458,4,FALSE))/365</f>
        <v>23.476712328767125</v>
      </c>
      <c r="H874" s="45">
        <v>16</v>
      </c>
      <c r="I874">
        <v>5.4059999999999997</v>
      </c>
      <c r="J874" s="21">
        <v>5.4790119432769933</v>
      </c>
      <c r="K874" s="30">
        <f t="shared" si="37"/>
        <v>7.3011943276993563E-2</v>
      </c>
      <c r="L874" s="21">
        <v>10.885011943276989</v>
      </c>
      <c r="M874" s="86">
        <v>66.146000000000001</v>
      </c>
    </row>
    <row r="875" spans="1:13" x14ac:dyDescent="0.45">
      <c r="A875" s="26" t="s">
        <v>218</v>
      </c>
      <c r="B875" s="26">
        <v>2023</v>
      </c>
      <c r="C875" s="46">
        <v>44982</v>
      </c>
      <c r="D875" s="26" t="s">
        <v>30</v>
      </c>
      <c r="E875" s="45" t="s">
        <v>480</v>
      </c>
      <c r="F875" s="45" t="s">
        <v>43</v>
      </c>
      <c r="G875" s="12" t="e">
        <f>(C875-VLOOKUP(E875,Riders!$A$2:$D$3458,4,FALSE))/365</f>
        <v>#N/A</v>
      </c>
      <c r="H875" s="45">
        <v>17</v>
      </c>
      <c r="I875">
        <v>5.38</v>
      </c>
      <c r="J875" s="21">
        <v>5.5279340069992573</v>
      </c>
      <c r="K875" s="30">
        <f t="shared" si="37"/>
        <v>0.14793400699925741</v>
      </c>
      <c r="L875" s="21">
        <v>10.907934006999261</v>
      </c>
      <c r="M875" s="86">
        <v>66.007000000000005</v>
      </c>
    </row>
    <row r="876" spans="1:13" x14ac:dyDescent="0.45">
      <c r="A876" s="26" t="s">
        <v>218</v>
      </c>
      <c r="B876" s="26">
        <v>2023</v>
      </c>
      <c r="C876" s="46">
        <v>44982</v>
      </c>
      <c r="D876" s="26" t="s">
        <v>30</v>
      </c>
      <c r="E876" s="45" t="s">
        <v>450</v>
      </c>
      <c r="F876" s="45" t="s">
        <v>168</v>
      </c>
      <c r="G876" s="12">
        <f>(C876-VLOOKUP(E876,Riders!$A$2:$D$3458,4,FALSE))/365</f>
        <v>32.010958904109586</v>
      </c>
      <c r="H876" s="45">
        <v>18</v>
      </c>
      <c r="I876">
        <v>5.4009999999999998</v>
      </c>
      <c r="J876" s="21">
        <v>5.545075375891269</v>
      </c>
      <c r="K876" s="30">
        <f t="shared" si="37"/>
        <v>0.14407537589126918</v>
      </c>
      <c r="L876" s="21">
        <v>10.946075375891271</v>
      </c>
      <c r="M876" s="86">
        <v>65.777000000000001</v>
      </c>
    </row>
    <row r="877" spans="1:13" x14ac:dyDescent="0.45">
      <c r="A877" s="26" t="s">
        <v>218</v>
      </c>
      <c r="B877" s="26">
        <v>2023</v>
      </c>
      <c r="C877" s="46">
        <v>44982</v>
      </c>
      <c r="D877" s="26" t="s">
        <v>30</v>
      </c>
      <c r="E877" s="45" t="s">
        <v>446</v>
      </c>
      <c r="F877" s="45" t="s">
        <v>37</v>
      </c>
      <c r="G877" s="12">
        <f>(C877-VLOOKUP(E877,Riders!$A$2:$D$3458,4,FALSE))/365</f>
        <v>23.169863013698631</v>
      </c>
      <c r="H877" s="45">
        <v>19</v>
      </c>
      <c r="I877">
        <v>5.37</v>
      </c>
      <c r="J877" s="21">
        <v>5.6129763866007698</v>
      </c>
      <c r="K877" s="30">
        <f t="shared" si="37"/>
        <v>0.2429763866007697</v>
      </c>
      <c r="L877" s="21">
        <v>10.98297638660077</v>
      </c>
      <c r="M877" s="86">
        <v>65.555999999999997</v>
      </c>
    </row>
    <row r="878" spans="1:13" x14ac:dyDescent="0.45">
      <c r="A878" s="26" t="s">
        <v>218</v>
      </c>
      <c r="B878" s="26">
        <v>2023</v>
      </c>
      <c r="C878" s="46">
        <v>44982</v>
      </c>
      <c r="D878" s="26" t="s">
        <v>30</v>
      </c>
      <c r="E878" s="45" t="s">
        <v>442</v>
      </c>
      <c r="F878" s="45" t="s">
        <v>43</v>
      </c>
      <c r="G878" s="12">
        <f>(C878-VLOOKUP(E878,Riders!$A$2:$D$3458,4,FALSE))/365</f>
        <v>25.328767123287673</v>
      </c>
      <c r="H878" s="45">
        <v>20</v>
      </c>
      <c r="I878">
        <v>5.4260000000000002</v>
      </c>
      <c r="J878" s="21">
        <v>5.5819960860458373</v>
      </c>
      <c r="K878" s="30">
        <f t="shared" si="37"/>
        <v>0.15599608604583715</v>
      </c>
      <c r="L878" s="21">
        <v>11.007996086045839</v>
      </c>
      <c r="M878" s="86">
        <v>65.406999999999996</v>
      </c>
    </row>
    <row r="879" spans="1:13" x14ac:dyDescent="0.45">
      <c r="A879" s="26" t="s">
        <v>218</v>
      </c>
      <c r="B879" s="26">
        <v>2023</v>
      </c>
      <c r="C879" s="46">
        <v>44982</v>
      </c>
      <c r="D879" s="26" t="s">
        <v>30</v>
      </c>
      <c r="E879" s="45" t="s">
        <v>468</v>
      </c>
      <c r="F879" s="45" t="s">
        <v>91</v>
      </c>
      <c r="G879" s="12">
        <f>(C879-VLOOKUP(E879,Riders!$A$2:$D$3458,4,FALSE))/365</f>
        <v>24.887671232876713</v>
      </c>
      <c r="H879" s="45">
        <v>21</v>
      </c>
      <c r="I879">
        <v>5.4359999999999999</v>
      </c>
      <c r="J879" s="21">
        <v>5.5839583690461616</v>
      </c>
      <c r="K879" s="30">
        <f t="shared" si="37"/>
        <v>0.14795836904616166</v>
      </c>
      <c r="L879" s="21">
        <v>11.01995836904616</v>
      </c>
      <c r="M879" s="86">
        <v>65.335999999999999</v>
      </c>
    </row>
    <row r="880" spans="1:13" x14ac:dyDescent="0.45">
      <c r="A880" s="26" t="s">
        <v>218</v>
      </c>
      <c r="B880" s="26">
        <v>2023</v>
      </c>
      <c r="C880" s="46">
        <v>44982</v>
      </c>
      <c r="D880" s="26" t="s">
        <v>30</v>
      </c>
      <c r="E880" s="45" t="s">
        <v>425</v>
      </c>
      <c r="F880" s="45" t="s">
        <v>96</v>
      </c>
      <c r="G880" s="12">
        <f>(C880-VLOOKUP(E880,Riders!$A$2:$D$3458,4,FALSE))/365</f>
        <v>29.268493150684932</v>
      </c>
      <c r="H880" s="45">
        <v>22</v>
      </c>
      <c r="I880">
        <v>5.4349999999999996</v>
      </c>
      <c r="J880" s="21">
        <v>5.6160805500982329</v>
      </c>
      <c r="K880" s="30">
        <f t="shared" si="37"/>
        <v>0.18108055009823332</v>
      </c>
      <c r="L880" s="21">
        <v>11.051080550098231</v>
      </c>
      <c r="M880" s="86">
        <v>65.152000000000001</v>
      </c>
    </row>
    <row r="881" spans="1:13" x14ac:dyDescent="0.45">
      <c r="A881" s="26" t="s">
        <v>218</v>
      </c>
      <c r="B881" s="26">
        <v>2023</v>
      </c>
      <c r="C881" s="46">
        <v>44982</v>
      </c>
      <c r="D881" s="26" t="s">
        <v>30</v>
      </c>
      <c r="E881" s="45" t="s">
        <v>456</v>
      </c>
      <c r="F881" s="45" t="s">
        <v>64</v>
      </c>
      <c r="G881" s="12">
        <f>(C881-VLOOKUP(E881,Riders!$A$2:$D$3458,4,FALSE))/365</f>
        <v>33.821917808219176</v>
      </c>
      <c r="H881" s="45">
        <v>23</v>
      </c>
      <c r="I881">
        <v>5.42</v>
      </c>
      <c r="J881" s="21">
        <v>5.6579456565221413</v>
      </c>
      <c r="K881" s="30">
        <f t="shared" si="37"/>
        <v>0.23794565652214139</v>
      </c>
      <c r="L881" s="21">
        <v>11.077945656522139</v>
      </c>
      <c r="M881" s="86">
        <v>64.994</v>
      </c>
    </row>
    <row r="882" spans="1:13" x14ac:dyDescent="0.45">
      <c r="A882" s="45" t="s">
        <v>218</v>
      </c>
      <c r="B882" s="45">
        <v>2023</v>
      </c>
      <c r="C882" s="46">
        <v>44982</v>
      </c>
      <c r="D882" s="45" t="s">
        <v>30</v>
      </c>
      <c r="E882" s="45" t="s">
        <v>385</v>
      </c>
      <c r="F882" s="45" t="s">
        <v>67</v>
      </c>
      <c r="G882" s="12">
        <f>(C882-VLOOKUP(E882,Riders!$A$2:$D$3458,4,FALSE))/365</f>
        <v>31.575342465753426</v>
      </c>
      <c r="H882" s="45">
        <v>24</v>
      </c>
      <c r="I882">
        <v>5.4359999999999999</v>
      </c>
      <c r="J882" s="86">
        <v>5.6569652112285453</v>
      </c>
      <c r="K882" s="53">
        <f t="shared" si="37"/>
        <v>0.2209652112285454</v>
      </c>
      <c r="L882" s="86">
        <v>11.092965211228551</v>
      </c>
      <c r="M882" s="86">
        <v>64.906000000000006</v>
      </c>
    </row>
    <row r="883" spans="1:13" x14ac:dyDescent="0.45">
      <c r="A883" s="45" t="s">
        <v>218</v>
      </c>
      <c r="B883" s="45">
        <v>2023</v>
      </c>
      <c r="C883" s="46">
        <v>44982</v>
      </c>
      <c r="D883" s="45" t="s">
        <v>30</v>
      </c>
      <c r="E883" s="45" t="s">
        <v>475</v>
      </c>
      <c r="F883" s="45" t="s">
        <v>265</v>
      </c>
      <c r="G883" s="12">
        <f>(C883-VLOOKUP(E883,Riders!$A$2:$D$3458,4,FALSE))/365</f>
        <v>19.471232876712328</v>
      </c>
      <c r="H883" s="45">
        <v>25</v>
      </c>
      <c r="J883" s="86"/>
      <c r="K883" s="53">
        <f t="shared" si="37"/>
        <v>0</v>
      </c>
      <c r="L883" s="86">
        <v>11.112997576749139</v>
      </c>
      <c r="M883" s="86">
        <v>64.789000000000001</v>
      </c>
    </row>
    <row r="884" spans="1:13" x14ac:dyDescent="0.45">
      <c r="A884" s="45" t="s">
        <v>218</v>
      </c>
      <c r="B884" s="45">
        <v>2023</v>
      </c>
      <c r="C884" s="46">
        <v>44982</v>
      </c>
      <c r="D884" s="45" t="s">
        <v>30</v>
      </c>
      <c r="E884" t="s">
        <v>462</v>
      </c>
      <c r="F884" s="45" t="s">
        <v>115</v>
      </c>
      <c r="G884" s="12">
        <f>(C884-VLOOKUP(E884,Riders!$A$2:$D$3458,4,FALSE))/365</f>
        <v>22.076712328767123</v>
      </c>
      <c r="H884" s="45">
        <v>26</v>
      </c>
      <c r="I884">
        <v>5.4649999999999999</v>
      </c>
      <c r="J884" s="86">
        <v>5.6789582720673604</v>
      </c>
      <c r="K884" s="53">
        <f t="shared" si="37"/>
        <v>0.21395827206736051</v>
      </c>
      <c r="L884" s="86">
        <v>11.14395827206736</v>
      </c>
      <c r="M884" s="86">
        <v>64.608999999999995</v>
      </c>
    </row>
    <row r="885" spans="1:13" x14ac:dyDescent="0.45">
      <c r="A885" s="45" t="s">
        <v>218</v>
      </c>
      <c r="B885" s="45">
        <v>2023</v>
      </c>
      <c r="C885" s="46">
        <v>44982</v>
      </c>
      <c r="D885" s="45" t="s">
        <v>30</v>
      </c>
      <c r="E885" s="45" t="s">
        <v>459</v>
      </c>
      <c r="F885" s="45" t="s">
        <v>143</v>
      </c>
      <c r="G885" s="12">
        <f>(C885-VLOOKUP(E885,Riders!$A$2:$D$3458,4,FALSE))/365</f>
        <v>19.786301369863015</v>
      </c>
      <c r="H885" s="45">
        <v>27</v>
      </c>
      <c r="I885">
        <v>5.4859999999999998</v>
      </c>
      <c r="J885" s="86">
        <v>5.6589932665665694</v>
      </c>
      <c r="K885" s="53">
        <f t="shared" si="37"/>
        <v>0.17299326656656966</v>
      </c>
      <c r="L885" s="86">
        <v>11.144993266566569</v>
      </c>
      <c r="M885" s="86">
        <v>64.602999999999994</v>
      </c>
    </row>
    <row r="886" spans="1:13" x14ac:dyDescent="0.45">
      <c r="A886" s="45" t="s">
        <v>218</v>
      </c>
      <c r="B886" s="45">
        <v>2023</v>
      </c>
      <c r="C886" s="46">
        <v>44982</v>
      </c>
      <c r="D886" s="45" t="s">
        <v>30</v>
      </c>
      <c r="E886" s="45" t="s">
        <v>447</v>
      </c>
      <c r="F886" s="45" t="s">
        <v>58</v>
      </c>
      <c r="G886" s="12">
        <f>(C886-VLOOKUP(E886,Riders!$A$2:$D$3458,4,FALSE))/365</f>
        <v>22.695890410958903</v>
      </c>
      <c r="H886" s="45">
        <v>28</v>
      </c>
      <c r="I886">
        <v>5.4989999999999997</v>
      </c>
      <c r="J886" s="86">
        <v>5.6650022948226946</v>
      </c>
      <c r="K886" s="53">
        <f t="shared" si="37"/>
        <v>0.16600229482269491</v>
      </c>
      <c r="L886" s="86">
        <v>11.164002294822691</v>
      </c>
      <c r="M886" s="86">
        <v>64.492999999999995</v>
      </c>
    </row>
    <row r="887" spans="1:13" x14ac:dyDescent="0.45">
      <c r="A887" s="45" t="s">
        <v>218</v>
      </c>
      <c r="B887" s="45">
        <v>2023</v>
      </c>
      <c r="C887" s="46">
        <v>44982</v>
      </c>
      <c r="D887" s="45" t="s">
        <v>30</v>
      </c>
      <c r="E887" s="45" t="s">
        <v>439</v>
      </c>
      <c r="F887" s="45" t="s">
        <v>265</v>
      </c>
      <c r="G887" s="12">
        <f>(C887-VLOOKUP(E887,Riders!$A$2:$D$3458,4,FALSE))/365</f>
        <v>25.115068493150684</v>
      </c>
      <c r="H887" s="45">
        <v>29</v>
      </c>
      <c r="I887">
        <v>5.4989999999999997</v>
      </c>
      <c r="J887" s="86">
        <v>5.7000791868224194</v>
      </c>
      <c r="K887" s="53">
        <f t="shared" si="37"/>
        <v>0.20107918682241976</v>
      </c>
      <c r="L887" s="86">
        <v>11.19907918682242</v>
      </c>
      <c r="M887" s="86">
        <v>64.290999999999997</v>
      </c>
    </row>
    <row r="888" spans="1:13" x14ac:dyDescent="0.45">
      <c r="A888" s="45" t="s">
        <v>218</v>
      </c>
      <c r="B888" s="45">
        <v>2023</v>
      </c>
      <c r="C888" s="46">
        <v>44982</v>
      </c>
      <c r="D888" s="45" t="s">
        <v>30</v>
      </c>
      <c r="E888" s="45" t="s">
        <v>493</v>
      </c>
      <c r="F888" s="45" t="s">
        <v>37</v>
      </c>
      <c r="G888" s="12">
        <f>(C888-VLOOKUP(E888,Riders!$A$2:$D$3458,4,FALSE))/365</f>
        <v>24.649315068493152</v>
      </c>
      <c r="H888" s="45">
        <v>30</v>
      </c>
      <c r="I888">
        <v>5.5069999999999997</v>
      </c>
      <c r="J888" s="86">
        <v>5.7329893844544699</v>
      </c>
      <c r="K888" s="53">
        <f t="shared" si="37"/>
        <v>0.22598938445447025</v>
      </c>
      <c r="L888" s="86">
        <v>11.23998938445447</v>
      </c>
      <c r="M888" s="86">
        <v>64.057000000000002</v>
      </c>
    </row>
    <row r="889" spans="1:13" x14ac:dyDescent="0.45">
      <c r="A889" s="45" t="s">
        <v>218</v>
      </c>
      <c r="B889" s="45">
        <v>2023</v>
      </c>
      <c r="C889" s="46">
        <v>44982</v>
      </c>
      <c r="D889" s="45" t="s">
        <v>30</v>
      </c>
      <c r="E889" s="45" t="s">
        <v>479</v>
      </c>
      <c r="F889" s="45" t="s">
        <v>67</v>
      </c>
      <c r="G889" s="12">
        <f>(C889-VLOOKUP(E889,Riders!$A$2:$D$3458,4,FALSE))/365</f>
        <v>20.326027397260273</v>
      </c>
      <c r="H889" s="45">
        <v>31</v>
      </c>
      <c r="I889">
        <v>5.5359999999999996</v>
      </c>
      <c r="J889" s="86">
        <v>5.7390164427323116</v>
      </c>
      <c r="K889" s="53">
        <f t="shared" si="37"/>
        <v>0.20301644273231201</v>
      </c>
      <c r="L889" s="86">
        <v>11.27501644273231</v>
      </c>
      <c r="M889" s="86">
        <v>63.857999999999997</v>
      </c>
    </row>
    <row r="890" spans="1:13" x14ac:dyDescent="0.45">
      <c r="A890" s="45" t="s">
        <v>218</v>
      </c>
      <c r="B890" s="45">
        <v>2023</v>
      </c>
      <c r="C890" s="46">
        <v>44982</v>
      </c>
      <c r="D890" s="45" t="s">
        <v>30</v>
      </c>
      <c r="E890" s="45" t="s">
        <v>494</v>
      </c>
      <c r="F890" s="45" t="s">
        <v>363</v>
      </c>
      <c r="G890" s="12">
        <f>(C890-VLOOKUP(E890,Riders!$A$2:$D$3458,4,FALSE))/365</f>
        <v>20.035616438356165</v>
      </c>
      <c r="H890" s="45">
        <v>32</v>
      </c>
      <c r="I890">
        <v>5.53</v>
      </c>
      <c r="J890" s="86">
        <v>5.7510228127350222</v>
      </c>
      <c r="K890" s="53">
        <f t="shared" si="37"/>
        <v>0.221022812735022</v>
      </c>
      <c r="L890" s="86">
        <v>11.281022812735021</v>
      </c>
      <c r="M890" s="86">
        <v>63.823999999999998</v>
      </c>
    </row>
    <row r="891" spans="1:13" x14ac:dyDescent="0.45">
      <c r="A891" s="45" t="s">
        <v>218</v>
      </c>
      <c r="B891" s="45">
        <v>2023</v>
      </c>
      <c r="C891" s="46">
        <v>44982</v>
      </c>
      <c r="D891" s="45" t="s">
        <v>30</v>
      </c>
      <c r="E891" s="45" t="s">
        <v>473</v>
      </c>
      <c r="F891" s="45" t="s">
        <v>58</v>
      </c>
      <c r="G891" s="12">
        <f>(C891-VLOOKUP(E891,Riders!$A$2:$D$3458,4,FALSE))/365</f>
        <v>23.076712328767123</v>
      </c>
      <c r="H891" s="45">
        <v>33</v>
      </c>
      <c r="I891">
        <v>5.5860000000000003</v>
      </c>
      <c r="J891" s="86">
        <v>5.7340427646059986</v>
      </c>
      <c r="K891" s="53">
        <f t="shared" si="37"/>
        <v>0.1480427646059983</v>
      </c>
      <c r="L891" s="86">
        <v>11.320042764606001</v>
      </c>
      <c r="M891" s="86">
        <v>63.603999999999999</v>
      </c>
    </row>
    <row r="892" spans="1:13" x14ac:dyDescent="0.45">
      <c r="A892" s="45" t="s">
        <v>218</v>
      </c>
      <c r="B892" s="45">
        <v>2023</v>
      </c>
      <c r="C892" s="46">
        <v>44982</v>
      </c>
      <c r="D892" s="45" t="s">
        <v>30</v>
      </c>
      <c r="E892" s="45" t="s">
        <v>401</v>
      </c>
      <c r="F892" s="45" t="s">
        <v>177</v>
      </c>
      <c r="G892" s="12">
        <f>(C892-VLOOKUP(E892,Riders!$A$2:$D$3458,4,FALSE))/365</f>
        <v>25.676712328767124</v>
      </c>
      <c r="H892" s="45">
        <v>34</v>
      </c>
      <c r="I892">
        <v>5.569</v>
      </c>
      <c r="J892" s="86">
        <v>5.7629797913027057</v>
      </c>
      <c r="K892" s="53">
        <f t="shared" si="37"/>
        <v>0.19397979130270571</v>
      </c>
      <c r="L892" s="86">
        <v>11.331979791302709</v>
      </c>
      <c r="M892" s="86">
        <v>63.536999999999999</v>
      </c>
    </row>
    <row r="893" spans="1:13" x14ac:dyDescent="0.45">
      <c r="A893" s="45" t="s">
        <v>218</v>
      </c>
      <c r="B893" s="45">
        <v>2023</v>
      </c>
      <c r="C893" s="46">
        <v>44982</v>
      </c>
      <c r="D893" s="45" t="s">
        <v>30</v>
      </c>
      <c r="E893" s="45" t="s">
        <v>368</v>
      </c>
      <c r="F893" s="45" t="s">
        <v>131</v>
      </c>
      <c r="G893" s="12">
        <f>(C893-VLOOKUP(E893,Riders!$A$2:$D$3458,4,FALSE))/365</f>
        <v>34.613698630136987</v>
      </c>
      <c r="H893" s="45">
        <v>35</v>
      </c>
      <c r="I893">
        <v>5.6050000000000004</v>
      </c>
      <c r="J893" s="86">
        <v>5.8070873024678633</v>
      </c>
      <c r="K893" s="53">
        <f t="shared" si="37"/>
        <v>0.20208730246786288</v>
      </c>
      <c r="L893" s="86">
        <v>11.41208730246786</v>
      </c>
      <c r="M893" s="86">
        <v>63.091000000000001</v>
      </c>
    </row>
    <row r="894" spans="1:13" x14ac:dyDescent="0.45">
      <c r="A894" s="45" t="s">
        <v>218</v>
      </c>
      <c r="B894" s="45">
        <v>2023</v>
      </c>
      <c r="C894" s="46">
        <v>44982</v>
      </c>
      <c r="D894" s="45" t="s">
        <v>30</v>
      </c>
      <c r="E894" s="45" t="s">
        <v>488</v>
      </c>
      <c r="F894" s="45" t="s">
        <v>55</v>
      </c>
      <c r="G894" s="12" t="e">
        <f>(C894-VLOOKUP(E894,Riders!$A$2:$D$3458,4,FALSE))/365</f>
        <v>#N/A</v>
      </c>
      <c r="H894" s="45">
        <v>36</v>
      </c>
      <c r="I894">
        <v>5.5949999999999998</v>
      </c>
      <c r="J894" s="86">
        <v>5.8190773620798986</v>
      </c>
      <c r="K894" s="53">
        <f t="shared" si="37"/>
        <v>0.22407736207989881</v>
      </c>
      <c r="L894" s="86">
        <v>11.414077362079899</v>
      </c>
      <c r="M894" s="86">
        <v>63.08</v>
      </c>
    </row>
    <row r="895" spans="1:13" x14ac:dyDescent="0.45">
      <c r="A895" s="45" t="s">
        <v>218</v>
      </c>
      <c r="B895" s="45">
        <v>2023</v>
      </c>
      <c r="C895" s="46">
        <v>44982</v>
      </c>
      <c r="D895" s="45" t="s">
        <v>30</v>
      </c>
      <c r="E895" s="45" t="s">
        <v>434</v>
      </c>
      <c r="F895" s="45" t="s">
        <v>223</v>
      </c>
      <c r="G895" s="12">
        <f>(C895-VLOOKUP(E895,Riders!$A$2:$D$3458,4,FALSE))/365</f>
        <v>25.936986301369863</v>
      </c>
      <c r="H895" s="45">
        <v>37</v>
      </c>
      <c r="I895">
        <v>5.6509999999999998</v>
      </c>
      <c r="J895" s="86">
        <v>5.8540894041322442</v>
      </c>
      <c r="K895" s="53">
        <f t="shared" si="37"/>
        <v>0.20308940413224441</v>
      </c>
      <c r="L895" s="86">
        <v>11.50508940413224</v>
      </c>
      <c r="M895" s="86">
        <v>62.581000000000003</v>
      </c>
    </row>
    <row r="896" spans="1:13" x14ac:dyDescent="0.45">
      <c r="A896" s="45" t="s">
        <v>218</v>
      </c>
      <c r="B896" s="45">
        <v>2023</v>
      </c>
      <c r="C896" s="46">
        <v>44982</v>
      </c>
      <c r="D896" s="45" t="s">
        <v>30</v>
      </c>
      <c r="E896" s="45" t="s">
        <v>495</v>
      </c>
      <c r="F896" s="45" t="s">
        <v>370</v>
      </c>
      <c r="G896" s="12">
        <f>(C896-VLOOKUP(E896,Riders!$A$2:$D$3458,4,FALSE))/365</f>
        <v>20.769863013698629</v>
      </c>
      <c r="H896" s="45">
        <v>38</v>
      </c>
      <c r="I896">
        <v>5.6269999999999998</v>
      </c>
      <c r="J896" s="86">
        <v>5.8780894041322442</v>
      </c>
      <c r="K896" s="53">
        <f t="shared" si="37"/>
        <v>0.25108940413224445</v>
      </c>
      <c r="L896" s="86">
        <v>11.50508940413224</v>
      </c>
      <c r="M896" s="86">
        <v>62.581000000000003</v>
      </c>
    </row>
    <row r="897" spans="1:13" x14ac:dyDescent="0.45">
      <c r="A897" s="45" t="s">
        <v>218</v>
      </c>
      <c r="B897" s="45">
        <v>2023</v>
      </c>
      <c r="C897" s="46">
        <v>44982</v>
      </c>
      <c r="D897" s="45" t="s">
        <v>30</v>
      </c>
      <c r="E897" s="45" t="s">
        <v>496</v>
      </c>
      <c r="F897" s="45" t="s">
        <v>370</v>
      </c>
      <c r="G897" s="12">
        <f>(C897-VLOOKUP(E897,Riders!$A$2:$D$3458,4,FALSE))/365</f>
        <v>22.210958904109589</v>
      </c>
      <c r="H897" s="45">
        <v>39</v>
      </c>
      <c r="I897">
        <v>5.7030000000000003</v>
      </c>
      <c r="J897" s="86">
        <v>5.9320473481787923</v>
      </c>
      <c r="K897" s="53">
        <f t="shared" si="37"/>
        <v>0.22904734817879202</v>
      </c>
      <c r="L897" s="86">
        <v>11.635047348178791</v>
      </c>
      <c r="M897" s="86">
        <v>61.881999999999998</v>
      </c>
    </row>
    <row r="898" spans="1:13" x14ac:dyDescent="0.45">
      <c r="A898" s="45" t="s">
        <v>218</v>
      </c>
      <c r="B898" s="45">
        <v>2023</v>
      </c>
      <c r="C898" s="46">
        <v>44982</v>
      </c>
      <c r="D898" s="45" t="s">
        <v>30</v>
      </c>
      <c r="E898" s="45" t="s">
        <v>476</v>
      </c>
      <c r="F898" s="45" t="s">
        <v>477</v>
      </c>
      <c r="G898" s="12">
        <f>(C898-VLOOKUP(E898,Riders!$A$2:$D$3458,4,FALSE))/365</f>
        <v>30.44109589041096</v>
      </c>
      <c r="H898" s="45">
        <v>40</v>
      </c>
      <c r="I898">
        <v>5.718</v>
      </c>
      <c r="J898" s="86">
        <v>5.9470195227062854</v>
      </c>
      <c r="K898" s="53">
        <f t="shared" si="37"/>
        <v>0.22901952270628545</v>
      </c>
      <c r="L898" s="86">
        <v>11.665019522706279</v>
      </c>
      <c r="M898" s="86">
        <v>61.722999999999999</v>
      </c>
    </row>
    <row r="899" spans="1:13" x14ac:dyDescent="0.45">
      <c r="A899" s="45" t="s">
        <v>218</v>
      </c>
      <c r="B899" s="45">
        <v>2023</v>
      </c>
      <c r="C899" s="46">
        <v>44982</v>
      </c>
      <c r="D899" s="45" t="s">
        <v>30</v>
      </c>
      <c r="E899" s="45" t="s">
        <v>497</v>
      </c>
      <c r="F899" s="45" t="s">
        <v>223</v>
      </c>
      <c r="G899" s="12">
        <f>(C899-VLOOKUP(E899,Riders!$A$2:$D$3458,4,FALSE))/365</f>
        <v>23.268493150684932</v>
      </c>
      <c r="H899" s="45">
        <v>41</v>
      </c>
      <c r="I899">
        <v>5.7430000000000003</v>
      </c>
      <c r="J899" s="86">
        <v>5.9430351879503984</v>
      </c>
      <c r="K899" s="53">
        <f t="shared" si="37"/>
        <v>0.2000351879503981</v>
      </c>
      <c r="L899" s="86">
        <v>11.686035187950401</v>
      </c>
      <c r="M899" s="86">
        <v>61.612000000000002</v>
      </c>
    </row>
    <row r="900" spans="1:13" x14ac:dyDescent="0.45">
      <c r="A900" s="45" t="s">
        <v>218</v>
      </c>
      <c r="B900" s="45">
        <v>2023</v>
      </c>
      <c r="C900" s="46">
        <v>44982</v>
      </c>
      <c r="D900" s="45" t="s">
        <v>30</v>
      </c>
      <c r="E900" s="45" t="s">
        <v>498</v>
      </c>
      <c r="F900" s="45" t="s">
        <v>427</v>
      </c>
      <c r="G900" s="12">
        <f>(C900-VLOOKUP(E900,Riders!$A$2:$D$3458,4,FALSE))/365</f>
        <v>22.698630136986303</v>
      </c>
      <c r="H900" s="45">
        <v>42</v>
      </c>
      <c r="I900">
        <v>5.8029999999999999</v>
      </c>
      <c r="J900" s="86">
        <v>6.0680017806502677</v>
      </c>
      <c r="K900" s="53">
        <f t="shared" si="37"/>
        <v>0.2650017806502678</v>
      </c>
      <c r="L900" s="86">
        <v>11.871001780650269</v>
      </c>
      <c r="M900" s="86">
        <v>60.652000000000001</v>
      </c>
    </row>
    <row r="901" spans="1:13" x14ac:dyDescent="0.45">
      <c r="A901" s="45" t="s">
        <v>218</v>
      </c>
      <c r="B901" s="45">
        <v>2023</v>
      </c>
      <c r="C901" s="46">
        <v>44982</v>
      </c>
      <c r="D901" s="45" t="s">
        <v>30</v>
      </c>
      <c r="E901" s="45" t="s">
        <v>499</v>
      </c>
      <c r="F901" s="45" t="s">
        <v>427</v>
      </c>
      <c r="G901" s="12">
        <f>(C901-VLOOKUP(E901,Riders!$A$2:$D$3458,4,FALSE))/365</f>
        <v>21.931506849315067</v>
      </c>
      <c r="H901" s="45">
        <v>43</v>
      </c>
      <c r="I901">
        <v>5.9610000000000003</v>
      </c>
      <c r="J901" s="86">
        <v>5.9779125640472914</v>
      </c>
      <c r="K901" s="53">
        <f t="shared" si="37"/>
        <v>1.6912564047291134E-2</v>
      </c>
      <c r="L901" s="86">
        <v>11.938912564047291</v>
      </c>
      <c r="M901" s="86">
        <v>60.307000000000002</v>
      </c>
    </row>
    <row r="902" spans="1:13" x14ac:dyDescent="0.45">
      <c r="A902" s="41" t="s">
        <v>214</v>
      </c>
      <c r="B902" s="41">
        <v>2023</v>
      </c>
      <c r="C902" s="43">
        <v>45001</v>
      </c>
      <c r="D902" s="41" t="s">
        <v>30</v>
      </c>
      <c r="E902" s="41" t="s">
        <v>403</v>
      </c>
      <c r="F902" s="41" t="s">
        <v>61</v>
      </c>
      <c r="G902" s="12">
        <f>(C902-VLOOKUP(E902,Riders!$A$2:$D$3458,4,FALSE))/365</f>
        <v>26.016438356164382</v>
      </c>
      <c r="H902" s="41">
        <v>1</v>
      </c>
      <c r="I902" s="41">
        <v>5.2770000000000001</v>
      </c>
      <c r="J902" s="53">
        <f t="shared" ref="J902:J933" si="38">L902-I902</f>
        <v>5.4099322567238621</v>
      </c>
      <c r="K902" s="53">
        <f t="shared" si="37"/>
        <v>0.132932256723862</v>
      </c>
      <c r="L902" s="53">
        <f t="shared" ref="L902:L933" si="39">3.6*200/M902</f>
        <v>10.686932256723862</v>
      </c>
      <c r="M902" s="53">
        <v>67.372</v>
      </c>
    </row>
    <row r="903" spans="1:13" x14ac:dyDescent="0.45">
      <c r="A903" s="41" t="s">
        <v>214</v>
      </c>
      <c r="B903" s="41">
        <v>2023</v>
      </c>
      <c r="C903" s="43">
        <v>45001</v>
      </c>
      <c r="D903" s="41" t="s">
        <v>30</v>
      </c>
      <c r="E903" s="41" t="s">
        <v>492</v>
      </c>
      <c r="F903" s="41" t="s">
        <v>79</v>
      </c>
      <c r="G903" s="12">
        <f>(C903-VLOOKUP(E903,Riders!$A$2:$D$3458,4,FALSE))/365</f>
        <v>20.243835616438357</v>
      </c>
      <c r="H903" s="41">
        <v>2</v>
      </c>
      <c r="I903" s="41">
        <v>5.2869999999999999</v>
      </c>
      <c r="J903" s="53">
        <f t="shared" si="38"/>
        <v>5.4229825962782803</v>
      </c>
      <c r="K903" s="53">
        <f t="shared" si="37"/>
        <v>0.13598259627828035</v>
      </c>
      <c r="L903" s="53">
        <f t="shared" si="39"/>
        <v>10.70998259627828</v>
      </c>
      <c r="M903" s="53">
        <v>67.227000000000004</v>
      </c>
    </row>
    <row r="904" spans="1:13" x14ac:dyDescent="0.45">
      <c r="A904" s="41" t="s">
        <v>214</v>
      </c>
      <c r="B904" s="41">
        <v>2023</v>
      </c>
      <c r="C904" s="43">
        <v>45001</v>
      </c>
      <c r="D904" s="41" t="s">
        <v>30</v>
      </c>
      <c r="E904" s="41" t="s">
        <v>470</v>
      </c>
      <c r="F904" s="41" t="s">
        <v>52</v>
      </c>
      <c r="G904" s="12">
        <f>(C904-VLOOKUP(E904,Riders!$A$2:$D$3458,4,FALSE))/365</f>
        <v>20.641095890410959</v>
      </c>
      <c r="H904" s="41">
        <v>3</v>
      </c>
      <c r="I904" s="41">
        <v>5.3630000000000004</v>
      </c>
      <c r="J904" s="53">
        <f t="shared" si="38"/>
        <v>5.3930614888181791</v>
      </c>
      <c r="K904" s="53">
        <f t="shared" si="37"/>
        <v>3.0061488818178717E-2</v>
      </c>
      <c r="L904" s="53">
        <f t="shared" si="39"/>
        <v>10.75606148881818</v>
      </c>
      <c r="M904" s="53">
        <v>66.938999999999993</v>
      </c>
    </row>
    <row r="905" spans="1:13" x14ac:dyDescent="0.45">
      <c r="A905" s="41" t="s">
        <v>214</v>
      </c>
      <c r="B905" s="41">
        <v>2023</v>
      </c>
      <c r="C905" s="43">
        <v>45001</v>
      </c>
      <c r="D905" s="41" t="s">
        <v>30</v>
      </c>
      <c r="E905" s="41" t="s">
        <v>431</v>
      </c>
      <c r="F905" s="41" t="s">
        <v>79</v>
      </c>
      <c r="G905" s="12">
        <f>(C905-VLOOKUP(E905,Riders!$A$2:$D$3458,4,FALSE))/365</f>
        <v>24.545205479452054</v>
      </c>
      <c r="H905" s="41">
        <v>4</v>
      </c>
      <c r="I905" s="41">
        <v>5.3</v>
      </c>
      <c r="J905" s="53">
        <f t="shared" si="38"/>
        <v>5.4560614888181798</v>
      </c>
      <c r="K905" s="53">
        <f t="shared" si="37"/>
        <v>0.15606148881817994</v>
      </c>
      <c r="L905" s="53">
        <f t="shared" si="39"/>
        <v>10.75606148881818</v>
      </c>
      <c r="M905" s="53">
        <v>66.938999999999993</v>
      </c>
    </row>
    <row r="906" spans="1:13" x14ac:dyDescent="0.45">
      <c r="A906" s="41" t="s">
        <v>214</v>
      </c>
      <c r="B906" s="41">
        <v>2023</v>
      </c>
      <c r="C906" s="43">
        <v>45001</v>
      </c>
      <c r="D906" s="41" t="s">
        <v>30</v>
      </c>
      <c r="E906" s="41" t="s">
        <v>399</v>
      </c>
      <c r="F906" s="41" t="s">
        <v>49</v>
      </c>
      <c r="G906" s="12">
        <f>(C906-VLOOKUP(E906,Riders!$A$2:$D$3458,4,FALSE))/365</f>
        <v>28.597260273972601</v>
      </c>
      <c r="H906" s="41">
        <v>5</v>
      </c>
      <c r="I906" s="41">
        <v>5.3230000000000004</v>
      </c>
      <c r="J906" s="53">
        <f t="shared" si="38"/>
        <v>5.4699845600359769</v>
      </c>
      <c r="K906" s="53">
        <f t="shared" si="37"/>
        <v>0.14698456003597649</v>
      </c>
      <c r="L906" s="53">
        <f t="shared" si="39"/>
        <v>10.792984560035977</v>
      </c>
      <c r="M906" s="53">
        <v>66.709999999999994</v>
      </c>
    </row>
    <row r="907" spans="1:13" x14ac:dyDescent="0.45">
      <c r="A907" s="41" t="s">
        <v>214</v>
      </c>
      <c r="B907" s="41">
        <v>2023</v>
      </c>
      <c r="C907" s="43">
        <v>45001</v>
      </c>
      <c r="D907" s="41" t="s">
        <v>30</v>
      </c>
      <c r="E907" s="41" t="s">
        <v>365</v>
      </c>
      <c r="F907" s="41" t="s">
        <v>88</v>
      </c>
      <c r="G907" s="12">
        <f>(C907-VLOOKUP(E907,Riders!$A$2:$D$3458,4,FALSE))/365</f>
        <v>25.509589041095889</v>
      </c>
      <c r="H907" s="41">
        <v>6</v>
      </c>
      <c r="I907" s="41">
        <v>5.3470000000000004</v>
      </c>
      <c r="J907" s="53">
        <f t="shared" si="38"/>
        <v>5.4479263845992394</v>
      </c>
      <c r="K907" s="53">
        <f t="shared" si="37"/>
        <v>0.10092638459923897</v>
      </c>
      <c r="L907" s="53">
        <f t="shared" si="39"/>
        <v>10.79492638459924</v>
      </c>
      <c r="M907" s="53">
        <v>66.697999999999993</v>
      </c>
    </row>
    <row r="908" spans="1:13" x14ac:dyDescent="0.45">
      <c r="A908" s="41" t="s">
        <v>214</v>
      </c>
      <c r="B908" s="41">
        <v>2023</v>
      </c>
      <c r="C908" s="43">
        <v>45001</v>
      </c>
      <c r="D908" s="41" t="s">
        <v>30</v>
      </c>
      <c r="E908" s="41" t="s">
        <v>376</v>
      </c>
      <c r="F908" s="41" t="s">
        <v>34</v>
      </c>
      <c r="G908" s="12">
        <f>(C908-VLOOKUP(E908,Riders!$A$2:$D$3458,4,FALSE))/365</f>
        <v>24.813698630136987</v>
      </c>
      <c r="H908" s="41">
        <v>7</v>
      </c>
      <c r="I908" s="41">
        <v>5.35</v>
      </c>
      <c r="J908" s="53">
        <f t="shared" si="38"/>
        <v>5.4510801080108013</v>
      </c>
      <c r="K908" s="53">
        <f t="shared" si="37"/>
        <v>0.10108010801080169</v>
      </c>
      <c r="L908" s="53">
        <f t="shared" si="39"/>
        <v>10.801080108010801</v>
      </c>
      <c r="M908" s="53">
        <v>66.66</v>
      </c>
    </row>
    <row r="909" spans="1:13" x14ac:dyDescent="0.45">
      <c r="A909" s="41" t="s">
        <v>214</v>
      </c>
      <c r="B909" s="41">
        <v>2023</v>
      </c>
      <c r="C909" s="43">
        <v>45001</v>
      </c>
      <c r="D909" s="41" t="s">
        <v>30</v>
      </c>
      <c r="E909" s="41" t="s">
        <v>480</v>
      </c>
      <c r="F909" s="41" t="s">
        <v>43</v>
      </c>
      <c r="G909" s="12" t="e">
        <f>(C909-VLOOKUP(E909,Riders!$A$2:$D$3458,4,FALSE))/365</f>
        <v>#N/A</v>
      </c>
      <c r="H909" s="41">
        <v>8</v>
      </c>
      <c r="I909" s="41">
        <v>5.3550000000000004</v>
      </c>
      <c r="J909" s="53">
        <f t="shared" si="38"/>
        <v>5.4769542650819911</v>
      </c>
      <c r="K909" s="53">
        <f t="shared" si="37"/>
        <v>0.1219542650819907</v>
      </c>
      <c r="L909" s="53">
        <f t="shared" si="39"/>
        <v>10.831954265081992</v>
      </c>
      <c r="M909" s="53">
        <v>66.47</v>
      </c>
    </row>
    <row r="910" spans="1:13" x14ac:dyDescent="0.45">
      <c r="A910" s="41" t="s">
        <v>214</v>
      </c>
      <c r="B910" s="41">
        <v>2023</v>
      </c>
      <c r="C910" s="43">
        <v>45001</v>
      </c>
      <c r="D910" s="41" t="s">
        <v>30</v>
      </c>
      <c r="E910" s="41" t="s">
        <v>446</v>
      </c>
      <c r="F910" s="41" t="s">
        <v>37</v>
      </c>
      <c r="G910" s="12">
        <f>(C910-VLOOKUP(E910,Riders!$A$2:$D$3458,4,FALSE))/365</f>
        <v>23.221917808219178</v>
      </c>
      <c r="H910" s="41">
        <v>9</v>
      </c>
      <c r="I910" s="41">
        <v>5.335</v>
      </c>
      <c r="J910" s="53">
        <f t="shared" si="38"/>
        <v>5.5209624866185196</v>
      </c>
      <c r="K910" s="53">
        <f t="shared" si="37"/>
        <v>0.18596248661851966</v>
      </c>
      <c r="L910" s="53">
        <f t="shared" si="39"/>
        <v>10.85596248661852</v>
      </c>
      <c r="M910" s="53">
        <v>66.322999999999993</v>
      </c>
    </row>
    <row r="911" spans="1:13" x14ac:dyDescent="0.45">
      <c r="A911" s="41" t="s">
        <v>214</v>
      </c>
      <c r="B911" s="41">
        <v>2023</v>
      </c>
      <c r="C911" s="43">
        <v>45001</v>
      </c>
      <c r="D911" s="41" t="s">
        <v>30</v>
      </c>
      <c r="E911" s="41" t="s">
        <v>354</v>
      </c>
      <c r="F911" s="41" t="s">
        <v>121</v>
      </c>
      <c r="G911" s="12">
        <f>(C911-VLOOKUP(E911,Riders!$A$2:$D$3458,4,FALSE))/365</f>
        <v>27.610958904109587</v>
      </c>
      <c r="H911" s="41">
        <v>10</v>
      </c>
      <c r="I911" s="41">
        <v>5.407</v>
      </c>
      <c r="J911" s="53">
        <f t="shared" si="38"/>
        <v>5.5299303682099907</v>
      </c>
      <c r="K911" s="53">
        <f t="shared" si="37"/>
        <v>0.1229303682099907</v>
      </c>
      <c r="L911" s="53">
        <f t="shared" si="39"/>
        <v>10.936930368209991</v>
      </c>
      <c r="M911" s="53">
        <v>65.831999999999994</v>
      </c>
    </row>
    <row r="912" spans="1:13" x14ac:dyDescent="0.45">
      <c r="A912" s="41" t="s">
        <v>214</v>
      </c>
      <c r="B912" s="41">
        <v>2023</v>
      </c>
      <c r="C912" s="43">
        <v>45001</v>
      </c>
      <c r="D912" s="41" t="s">
        <v>30</v>
      </c>
      <c r="E912" s="41" t="s">
        <v>451</v>
      </c>
      <c r="F912" s="41" t="s">
        <v>168</v>
      </c>
      <c r="G912" s="12">
        <f>(C912-VLOOKUP(E912,Riders!$A$2:$D$3458,4,FALSE))/365</f>
        <v>24.287671232876711</v>
      </c>
      <c r="H912" s="41">
        <v>11</v>
      </c>
      <c r="I912" s="41">
        <v>5.391</v>
      </c>
      <c r="J912" s="53">
        <f t="shared" si="38"/>
        <v>5.5520807812143769</v>
      </c>
      <c r="K912" s="53">
        <f t="shared" si="37"/>
        <v>0.16108078121437686</v>
      </c>
      <c r="L912" s="53">
        <f t="shared" si="39"/>
        <v>10.943080781214377</v>
      </c>
      <c r="M912" s="53">
        <v>65.795000000000002</v>
      </c>
    </row>
    <row r="913" spans="1:13" x14ac:dyDescent="0.45">
      <c r="A913" s="41" t="s">
        <v>214</v>
      </c>
      <c r="B913" s="41">
        <v>2023</v>
      </c>
      <c r="C913" s="43">
        <v>45001</v>
      </c>
      <c r="D913" s="41" t="s">
        <v>30</v>
      </c>
      <c r="E913" s="41" t="s">
        <v>385</v>
      </c>
      <c r="F913" s="41" t="s">
        <v>67</v>
      </c>
      <c r="G913" s="12">
        <f>(C913-VLOOKUP(E913,Riders!$A$2:$D$3458,4,FALSE))/365</f>
        <v>31.627397260273973</v>
      </c>
      <c r="H913" s="41">
        <v>12</v>
      </c>
      <c r="I913" s="41">
        <v>5.4359999999999999</v>
      </c>
      <c r="J913" s="53">
        <f t="shared" si="38"/>
        <v>5.5839583690461616</v>
      </c>
      <c r="K913" s="53">
        <f t="shared" si="37"/>
        <v>0.14795836904616166</v>
      </c>
      <c r="L913" s="53">
        <f t="shared" si="39"/>
        <v>11.019958369046162</v>
      </c>
      <c r="M913" s="53">
        <v>65.335999999999999</v>
      </c>
    </row>
    <row r="914" spans="1:13" x14ac:dyDescent="0.45">
      <c r="A914" s="41" t="s">
        <v>214</v>
      </c>
      <c r="B914" s="41">
        <v>2023</v>
      </c>
      <c r="C914" s="43">
        <v>45001</v>
      </c>
      <c r="D914" s="41" t="s">
        <v>30</v>
      </c>
      <c r="E914" s="41" t="s">
        <v>472</v>
      </c>
      <c r="F914" s="41" t="s">
        <v>52</v>
      </c>
      <c r="G914" s="12">
        <f>(C914-VLOOKUP(E914,Riders!$A$2:$D$3458,4,FALSE))/365</f>
        <v>21.101369863013698</v>
      </c>
      <c r="H914" s="41">
        <v>13</v>
      </c>
      <c r="I914" s="41">
        <v>5.4459999999999997</v>
      </c>
      <c r="J914" s="53">
        <f t="shared" si="38"/>
        <v>5.6079648422507091</v>
      </c>
      <c r="K914" s="53">
        <f t="shared" si="37"/>
        <v>0.1619648422507094</v>
      </c>
      <c r="L914" s="53">
        <f t="shared" si="39"/>
        <v>11.053964842250709</v>
      </c>
      <c r="M914" s="53">
        <v>65.135000000000005</v>
      </c>
    </row>
    <row r="915" spans="1:13" x14ac:dyDescent="0.45">
      <c r="A915" s="41" t="s">
        <v>214</v>
      </c>
      <c r="B915" s="41">
        <v>2023</v>
      </c>
      <c r="C915" s="43">
        <v>45001</v>
      </c>
      <c r="D915" s="41" t="s">
        <v>30</v>
      </c>
      <c r="E915" s="41" t="s">
        <v>453</v>
      </c>
      <c r="F915" s="41" t="s">
        <v>88</v>
      </c>
      <c r="G915" s="12">
        <f>(C915-VLOOKUP(E915,Riders!$A$2:$D$3458,4,FALSE))/365</f>
        <v>22.046575342465754</v>
      </c>
      <c r="H915" s="41">
        <v>14</v>
      </c>
      <c r="I915" s="41">
        <v>5.4580000000000002</v>
      </c>
      <c r="J915" s="53">
        <f t="shared" si="38"/>
        <v>5.596983187213068</v>
      </c>
      <c r="K915" s="53">
        <f t="shared" si="37"/>
        <v>0.13898318721306779</v>
      </c>
      <c r="L915" s="53">
        <f t="shared" si="39"/>
        <v>11.054983187213068</v>
      </c>
      <c r="M915" s="53">
        <v>65.129000000000005</v>
      </c>
    </row>
    <row r="916" spans="1:13" x14ac:dyDescent="0.45">
      <c r="A916" s="41" t="s">
        <v>214</v>
      </c>
      <c r="B916" s="41">
        <v>2023</v>
      </c>
      <c r="C916" s="43">
        <v>45001</v>
      </c>
      <c r="D916" s="41" t="s">
        <v>30</v>
      </c>
      <c r="E916" s="41" t="s">
        <v>450</v>
      </c>
      <c r="F916" s="41" t="s">
        <v>49</v>
      </c>
      <c r="G916" s="12">
        <f>(C916-VLOOKUP(E916,Riders!$A$2:$D$3458,4,FALSE))/365</f>
        <v>32.063013698630137</v>
      </c>
      <c r="H916" s="41">
        <v>15</v>
      </c>
      <c r="I916" s="41">
        <v>5.4530000000000003</v>
      </c>
      <c r="J916" s="53">
        <f t="shared" si="38"/>
        <v>5.6130272962006655</v>
      </c>
      <c r="K916" s="53">
        <f t="shared" si="37"/>
        <v>0.16002729620066525</v>
      </c>
      <c r="L916" s="53">
        <f t="shared" si="39"/>
        <v>11.066027296200666</v>
      </c>
      <c r="M916" s="53">
        <v>65.063999999999993</v>
      </c>
    </row>
    <row r="917" spans="1:13" x14ac:dyDescent="0.45">
      <c r="A917" s="41" t="s">
        <v>214</v>
      </c>
      <c r="B917" s="41">
        <v>2023</v>
      </c>
      <c r="C917" s="43">
        <v>45001</v>
      </c>
      <c r="D917" s="41" t="s">
        <v>30</v>
      </c>
      <c r="E917" s="41" t="s">
        <v>459</v>
      </c>
      <c r="F917" s="41" t="s">
        <v>143</v>
      </c>
      <c r="G917" s="12">
        <f>(C917-VLOOKUP(E917,Riders!$A$2:$D$3458,4,FALSE))/365</f>
        <v>19.838356164383562</v>
      </c>
      <c r="H917" s="41">
        <v>16</v>
      </c>
      <c r="I917" s="41">
        <v>5.4560000000000004</v>
      </c>
      <c r="J917" s="53">
        <f t="shared" si="38"/>
        <v>5.6229684249399883</v>
      </c>
      <c r="K917" s="53">
        <f t="shared" si="37"/>
        <v>0.16696842493998787</v>
      </c>
      <c r="L917" s="53">
        <f t="shared" si="39"/>
        <v>11.078968424939989</v>
      </c>
      <c r="M917" s="53">
        <v>64.988</v>
      </c>
    </row>
    <row r="918" spans="1:13" x14ac:dyDescent="0.45">
      <c r="A918" s="41" t="s">
        <v>214</v>
      </c>
      <c r="B918" s="41">
        <v>2023</v>
      </c>
      <c r="C918" s="43">
        <v>45001</v>
      </c>
      <c r="D918" s="41" t="s">
        <v>30</v>
      </c>
      <c r="E918" s="41" t="s">
        <v>262</v>
      </c>
      <c r="F918" s="41" t="s">
        <v>46</v>
      </c>
      <c r="G918" s="12">
        <f>(C918-VLOOKUP(E918,Riders!$A$2:$D$3458,4,FALSE))/365</f>
        <v>26.443835616438356</v>
      </c>
      <c r="H918" s="41">
        <v>17</v>
      </c>
      <c r="I918" s="41">
        <v>5.4930000000000003</v>
      </c>
      <c r="J918" s="53">
        <f t="shared" si="38"/>
        <v>5.5950110880110877</v>
      </c>
      <c r="K918" s="53">
        <f t="shared" si="37"/>
        <v>0.10201108801108738</v>
      </c>
      <c r="L918" s="53">
        <f t="shared" si="39"/>
        <v>11.088011088011088</v>
      </c>
      <c r="M918" s="53">
        <v>64.935000000000002</v>
      </c>
    </row>
    <row r="919" spans="1:13" x14ac:dyDescent="0.45">
      <c r="A919" s="41" t="s">
        <v>214</v>
      </c>
      <c r="B919" s="41">
        <v>2023</v>
      </c>
      <c r="C919" s="43">
        <v>45001</v>
      </c>
      <c r="D919" s="41" t="s">
        <v>30</v>
      </c>
      <c r="E919" s="41" t="s">
        <v>500</v>
      </c>
      <c r="F919" s="41" t="s">
        <v>43</v>
      </c>
      <c r="G919" s="12" t="e">
        <f>(C919-VLOOKUP(E919,Riders!$A$2:$D$3458,4,FALSE))/365</f>
        <v>#N/A</v>
      </c>
      <c r="H919" s="41">
        <v>18</v>
      </c>
      <c r="I919" s="41">
        <v>5.4279999999999999</v>
      </c>
      <c r="J919" s="53">
        <f t="shared" si="38"/>
        <v>5.6719768750481778</v>
      </c>
      <c r="K919" s="53">
        <f t="shared" si="37"/>
        <v>0.24397687504817789</v>
      </c>
      <c r="L919" s="53">
        <f t="shared" si="39"/>
        <v>11.099976875048178</v>
      </c>
      <c r="M919" s="53">
        <v>64.864999999999995</v>
      </c>
    </row>
    <row r="920" spans="1:13" x14ac:dyDescent="0.45">
      <c r="A920" s="41" t="s">
        <v>214</v>
      </c>
      <c r="B920" s="41">
        <v>2023</v>
      </c>
      <c r="C920" s="43">
        <v>45001</v>
      </c>
      <c r="D920" s="41" t="s">
        <v>30</v>
      </c>
      <c r="E920" s="41" t="s">
        <v>501</v>
      </c>
      <c r="F920" s="41" t="s">
        <v>99</v>
      </c>
      <c r="G920" s="12">
        <f>(C920-VLOOKUP(E920,Riders!$A$2:$D$3458,4,FALSE))/365</f>
        <v>27.032876712328768</v>
      </c>
      <c r="H920" s="41">
        <v>19</v>
      </c>
      <c r="I920" s="41">
        <v>5.4409999999999998</v>
      </c>
      <c r="J920" s="53">
        <f t="shared" si="38"/>
        <v>5.6600037157526328</v>
      </c>
      <c r="K920" s="53">
        <f t="shared" si="37"/>
        <v>0.219003715752633</v>
      </c>
      <c r="L920" s="53">
        <f t="shared" si="39"/>
        <v>11.101003715752633</v>
      </c>
      <c r="M920" s="53">
        <v>64.858999999999995</v>
      </c>
    </row>
    <row r="921" spans="1:13" x14ac:dyDescent="0.45">
      <c r="A921" s="41" t="s">
        <v>214</v>
      </c>
      <c r="B921" s="41">
        <v>2023</v>
      </c>
      <c r="C921" s="43">
        <v>45001</v>
      </c>
      <c r="D921" s="41" t="s">
        <v>30</v>
      </c>
      <c r="E921" s="41" t="s">
        <v>397</v>
      </c>
      <c r="F921" s="41" t="s">
        <v>177</v>
      </c>
      <c r="G921" s="12">
        <f>(C921-VLOOKUP(E921,Riders!$A$2:$D$3458,4,FALSE))/365</f>
        <v>30.323287671232876</v>
      </c>
      <c r="H921" s="41">
        <v>20</v>
      </c>
      <c r="I921" s="41">
        <v>5.4340000000000002</v>
      </c>
      <c r="J921" s="53">
        <f t="shared" si="38"/>
        <v>5.6719694585839884</v>
      </c>
      <c r="K921" s="53">
        <f t="shared" si="37"/>
        <v>0.23796945858398821</v>
      </c>
      <c r="L921" s="53">
        <f t="shared" si="39"/>
        <v>11.105969458583989</v>
      </c>
      <c r="M921" s="53">
        <v>64.83</v>
      </c>
    </row>
    <row r="922" spans="1:13" x14ac:dyDescent="0.45">
      <c r="A922" s="41" t="s">
        <v>214</v>
      </c>
      <c r="B922" s="41">
        <v>2023</v>
      </c>
      <c r="C922" s="43">
        <v>45001</v>
      </c>
      <c r="D922" s="41" t="s">
        <v>30</v>
      </c>
      <c r="E922" s="41" t="s">
        <v>473</v>
      </c>
      <c r="F922" s="41" t="s">
        <v>58</v>
      </c>
      <c r="G922" s="12">
        <f>(C922-VLOOKUP(E922,Riders!$A$2:$D$3458,4,FALSE))/365</f>
        <v>23.12876712328767</v>
      </c>
      <c r="H922" s="41">
        <v>21</v>
      </c>
      <c r="I922" s="41">
        <v>5.5339999999999998</v>
      </c>
      <c r="J922" s="53">
        <f t="shared" si="38"/>
        <v>5.6979236229193662</v>
      </c>
      <c r="K922" s="53">
        <f t="shared" si="37"/>
        <v>0.16392362291936635</v>
      </c>
      <c r="L922" s="53">
        <f t="shared" si="39"/>
        <v>11.231923622919366</v>
      </c>
      <c r="M922" s="53">
        <v>64.102999999999994</v>
      </c>
    </row>
    <row r="923" spans="1:13" x14ac:dyDescent="0.45">
      <c r="A923" s="41" t="s">
        <v>214</v>
      </c>
      <c r="B923" s="41">
        <v>2023</v>
      </c>
      <c r="C923" s="43">
        <v>45001</v>
      </c>
      <c r="D923" s="41" t="s">
        <v>30</v>
      </c>
      <c r="E923" s="41" t="s">
        <v>475</v>
      </c>
      <c r="F923" s="41" t="s">
        <v>265</v>
      </c>
      <c r="G923" s="12">
        <f>(C923-VLOOKUP(E923,Riders!$A$2:$D$3458,4,FALSE))/365</f>
        <v>19.523287671232875</v>
      </c>
      <c r="H923" s="41">
        <v>22</v>
      </c>
      <c r="I923" s="41">
        <v>5.5049999999999999</v>
      </c>
      <c r="J923" s="53">
        <f t="shared" si="38"/>
        <v>5.7620766630674618</v>
      </c>
      <c r="K923" s="53">
        <f t="shared" si="37"/>
        <v>0.25707666306746191</v>
      </c>
      <c r="L923" s="53">
        <f t="shared" si="39"/>
        <v>11.267076663067462</v>
      </c>
      <c r="M923" s="53">
        <v>63.902999999999999</v>
      </c>
    </row>
    <row r="924" spans="1:13" x14ac:dyDescent="0.45">
      <c r="A924" s="41" t="s">
        <v>214</v>
      </c>
      <c r="B924" s="41">
        <v>2023</v>
      </c>
      <c r="C924" s="43">
        <v>45001</v>
      </c>
      <c r="D924" s="41" t="s">
        <v>30</v>
      </c>
      <c r="E924" t="s">
        <v>441</v>
      </c>
      <c r="F924" s="41" t="s">
        <v>34</v>
      </c>
      <c r="G924" s="12">
        <f>(C924-VLOOKUP(E924,Riders!$A$2:$D$3458,4,FALSE))/365</f>
        <v>23.528767123287672</v>
      </c>
      <c r="H924" s="41">
        <v>23</v>
      </c>
      <c r="I924" s="41">
        <v>5.5759999999999996</v>
      </c>
      <c r="J924" s="53">
        <f t="shared" si="38"/>
        <v>5.7259181866700155</v>
      </c>
      <c r="K924" s="53">
        <f t="shared" si="37"/>
        <v>0.14991818667001588</v>
      </c>
      <c r="L924" s="53">
        <f t="shared" si="39"/>
        <v>11.301918186670015</v>
      </c>
      <c r="M924" s="53">
        <v>63.706000000000003</v>
      </c>
    </row>
    <row r="925" spans="1:13" x14ac:dyDescent="0.45">
      <c r="A925" s="41" t="s">
        <v>214</v>
      </c>
      <c r="B925" s="41">
        <v>2023</v>
      </c>
      <c r="C925" s="43">
        <v>45001</v>
      </c>
      <c r="D925" s="41" t="s">
        <v>30</v>
      </c>
      <c r="E925" s="41" t="s">
        <v>447</v>
      </c>
      <c r="F925" s="41" t="s">
        <v>58</v>
      </c>
      <c r="G925" s="12">
        <f>(C925-VLOOKUP(E925,Riders!$A$2:$D$3458,4,FALSE))/365</f>
        <v>22.747945205479454</v>
      </c>
      <c r="H925" s="41">
        <v>24</v>
      </c>
      <c r="I925" s="41">
        <v>5.5910000000000002</v>
      </c>
      <c r="J925" s="53">
        <f t="shared" si="38"/>
        <v>5.740088099209971</v>
      </c>
      <c r="K925" s="53">
        <f t="shared" si="37"/>
        <v>0.14908809920997079</v>
      </c>
      <c r="L925" s="53">
        <f t="shared" si="39"/>
        <v>11.331088099209971</v>
      </c>
      <c r="M925" s="53">
        <v>63.542000000000002</v>
      </c>
    </row>
    <row r="926" spans="1:13" x14ac:dyDescent="0.45">
      <c r="A926" s="41" t="s">
        <v>214</v>
      </c>
      <c r="B926" s="41">
        <v>2023</v>
      </c>
      <c r="C926" s="43">
        <v>45001</v>
      </c>
      <c r="D926" s="41" t="s">
        <v>30</v>
      </c>
      <c r="E926" s="41" t="s">
        <v>401</v>
      </c>
      <c r="F926" s="41" t="s">
        <v>177</v>
      </c>
      <c r="G926" s="12">
        <f>(C926-VLOOKUP(E926,Riders!$A$2:$D$3458,4,FALSE))/365</f>
        <v>25.728767123287671</v>
      </c>
      <c r="H926" s="41">
        <v>25</v>
      </c>
      <c r="I926" s="41">
        <v>5.5949999999999998</v>
      </c>
      <c r="J926" s="53">
        <f t="shared" si="38"/>
        <v>5.8060640993159369</v>
      </c>
      <c r="K926" s="53">
        <f t="shared" si="37"/>
        <v>0.21106409931593717</v>
      </c>
      <c r="L926" s="53">
        <f t="shared" si="39"/>
        <v>11.401064099315937</v>
      </c>
      <c r="M926" s="53">
        <v>63.152000000000001</v>
      </c>
    </row>
    <row r="927" spans="1:13" x14ac:dyDescent="0.45">
      <c r="A927" s="41" t="s">
        <v>214</v>
      </c>
      <c r="B927" s="41">
        <v>2023</v>
      </c>
      <c r="C927" s="43">
        <v>45001</v>
      </c>
      <c r="D927" s="41" t="s">
        <v>30</v>
      </c>
      <c r="E927" s="41" t="s">
        <v>479</v>
      </c>
      <c r="F927" s="41" t="s">
        <v>67</v>
      </c>
      <c r="G927" s="12">
        <f>(C927-VLOOKUP(E927,Riders!$A$2:$D$3458,4,FALSE))/365</f>
        <v>20.378082191780823</v>
      </c>
      <c r="H927" s="41">
        <v>26</v>
      </c>
      <c r="I927" s="41">
        <v>5.6260000000000003</v>
      </c>
      <c r="J927" s="53">
        <f t="shared" si="38"/>
        <v>5.7790372247742754</v>
      </c>
      <c r="K927" s="53">
        <f t="shared" si="37"/>
        <v>0.15303722477427506</v>
      </c>
      <c r="L927" s="53">
        <f t="shared" si="39"/>
        <v>11.405037224774276</v>
      </c>
      <c r="M927" s="53">
        <v>63.13</v>
      </c>
    </row>
    <row r="928" spans="1:13" x14ac:dyDescent="0.45">
      <c r="A928" s="41" t="s">
        <v>214</v>
      </c>
      <c r="B928" s="41">
        <v>2023</v>
      </c>
      <c r="C928" s="43">
        <v>45001</v>
      </c>
      <c r="D928" s="41" t="s">
        <v>30</v>
      </c>
      <c r="E928" t="s">
        <v>462</v>
      </c>
      <c r="F928" s="41" t="s">
        <v>115</v>
      </c>
      <c r="G928" s="12">
        <f>(C928-VLOOKUP(E928,Riders!$A$2:$D$3458,4,FALSE))/365</f>
        <v>22.12876712328767</v>
      </c>
      <c r="H928" s="41">
        <v>27</v>
      </c>
      <c r="I928" s="41">
        <v>5.6150000000000002</v>
      </c>
      <c r="J928" s="53">
        <f t="shared" si="38"/>
        <v>5.8199241642182162</v>
      </c>
      <c r="K928" s="53">
        <f t="shared" si="37"/>
        <v>0.20492416421821602</v>
      </c>
      <c r="L928" s="53">
        <f t="shared" si="39"/>
        <v>11.434924164218216</v>
      </c>
      <c r="M928" s="53">
        <v>62.965000000000003</v>
      </c>
    </row>
    <row r="929" spans="1:13" x14ac:dyDescent="0.45">
      <c r="A929" s="41" t="s">
        <v>214</v>
      </c>
      <c r="B929" s="41">
        <v>2023</v>
      </c>
      <c r="C929" s="43">
        <v>45001</v>
      </c>
      <c r="D929" s="41" t="s">
        <v>30</v>
      </c>
      <c r="E929" s="41" t="s">
        <v>494</v>
      </c>
      <c r="F929" s="41" t="s">
        <v>363</v>
      </c>
      <c r="G929" s="12">
        <f>(C929-VLOOKUP(E929,Riders!$A$2:$D$3458,4,FALSE))/365</f>
        <v>20.087671232876712</v>
      </c>
      <c r="H929" s="41">
        <v>28</v>
      </c>
      <c r="I929" s="41">
        <v>5.569</v>
      </c>
      <c r="J929" s="53">
        <f t="shared" si="38"/>
        <v>5.8759213161659511</v>
      </c>
      <c r="K929" s="53">
        <f t="shared" si="37"/>
        <v>0.3069213161659512</v>
      </c>
      <c r="L929" s="53">
        <f t="shared" si="39"/>
        <v>11.444921316165951</v>
      </c>
      <c r="M929" s="53">
        <v>62.91</v>
      </c>
    </row>
    <row r="930" spans="1:13" x14ac:dyDescent="0.45">
      <c r="A930" s="41" t="s">
        <v>214</v>
      </c>
      <c r="B930" s="41">
        <v>2023</v>
      </c>
      <c r="C930" s="43">
        <v>45001</v>
      </c>
      <c r="D930" s="41" t="s">
        <v>30</v>
      </c>
      <c r="E930" s="41" t="s">
        <v>502</v>
      </c>
      <c r="F930" s="41" t="s">
        <v>37</v>
      </c>
      <c r="G930" s="12">
        <f>(C930-VLOOKUP(E930,Riders!$A$2:$D$3458,4,FALSE))/365</f>
        <v>22.150684931506849</v>
      </c>
      <c r="H930" s="41">
        <v>29</v>
      </c>
      <c r="I930" s="41">
        <v>5.6040000000000001</v>
      </c>
      <c r="J930" s="53">
        <f t="shared" si="38"/>
        <v>5.8810853405646837</v>
      </c>
      <c r="K930" s="53">
        <f t="shared" si="37"/>
        <v>0.27708534056468359</v>
      </c>
      <c r="L930" s="53">
        <f t="shared" si="39"/>
        <v>11.485085340564684</v>
      </c>
      <c r="M930" s="53">
        <v>62.69</v>
      </c>
    </row>
    <row r="931" spans="1:13" x14ac:dyDescent="0.45">
      <c r="A931" s="41" t="s">
        <v>214</v>
      </c>
      <c r="B931" s="41">
        <v>2023</v>
      </c>
      <c r="C931" s="43">
        <v>45001</v>
      </c>
      <c r="D931" s="41" t="s">
        <v>30</v>
      </c>
      <c r="E931" s="41" t="s">
        <v>439</v>
      </c>
      <c r="F931" s="41" t="s">
        <v>265</v>
      </c>
      <c r="G931" s="12">
        <f>(C931-VLOOKUP(E931,Riders!$A$2:$D$3458,4,FALSE))/365</f>
        <v>25.167123287671235</v>
      </c>
      <c r="H931" s="41">
        <v>30</v>
      </c>
      <c r="I931" s="41">
        <v>5.5910000000000002</v>
      </c>
      <c r="J931" s="53">
        <f t="shared" si="38"/>
        <v>5.8940853405646836</v>
      </c>
      <c r="K931" s="53">
        <f t="shared" si="37"/>
        <v>0.30308534056468339</v>
      </c>
      <c r="L931" s="53">
        <f t="shared" si="39"/>
        <v>11.485085340564684</v>
      </c>
      <c r="M931" s="53">
        <v>62.69</v>
      </c>
    </row>
    <row r="932" spans="1:13" x14ac:dyDescent="0.45">
      <c r="A932" s="41" t="s">
        <v>214</v>
      </c>
      <c r="B932" s="41">
        <v>2023</v>
      </c>
      <c r="C932" s="43">
        <v>45001</v>
      </c>
      <c r="D932" s="41" t="s">
        <v>30</v>
      </c>
      <c r="E932" s="41" t="s">
        <v>488</v>
      </c>
      <c r="F932" s="41" t="s">
        <v>55</v>
      </c>
      <c r="G932" s="12" t="e">
        <f>(C932-VLOOKUP(E932,Riders!$A$2:$D$3458,4,FALSE))/365</f>
        <v>#N/A</v>
      </c>
      <c r="H932" s="41">
        <v>31</v>
      </c>
      <c r="I932" s="41">
        <v>5.6420000000000003</v>
      </c>
      <c r="J932" s="53">
        <f t="shared" si="38"/>
        <v>5.8890698270339525</v>
      </c>
      <c r="K932" s="53">
        <f t="shared" si="37"/>
        <v>0.24706982703395219</v>
      </c>
      <c r="L932" s="53">
        <f t="shared" si="39"/>
        <v>11.531069827033953</v>
      </c>
      <c r="M932" s="53">
        <v>62.44</v>
      </c>
    </row>
    <row r="933" spans="1:13" x14ac:dyDescent="0.45">
      <c r="A933" s="41" t="s">
        <v>214</v>
      </c>
      <c r="B933" s="41">
        <v>2023</v>
      </c>
      <c r="C933" s="43">
        <v>45001</v>
      </c>
      <c r="D933" s="41" t="s">
        <v>30</v>
      </c>
      <c r="E933" s="41" t="s">
        <v>368</v>
      </c>
      <c r="F933" s="41" t="s">
        <v>131</v>
      </c>
      <c r="G933" s="12">
        <f>(C933-VLOOKUP(E933,Riders!$A$2:$D$3458,4,FALSE))/365</f>
        <v>34.665753424657531</v>
      </c>
      <c r="H933" s="41">
        <v>32</v>
      </c>
      <c r="I933" s="41">
        <v>5.774</v>
      </c>
      <c r="J933" s="53">
        <f t="shared" si="38"/>
        <v>5.9920516725769284</v>
      </c>
      <c r="K933" s="53">
        <f t="shared" ref="K933:K971" si="40">J933-I933</f>
        <v>0.21805167257692837</v>
      </c>
      <c r="L933" s="53">
        <f t="shared" si="39"/>
        <v>11.766051672576928</v>
      </c>
      <c r="M933" s="53">
        <v>61.192999999999998</v>
      </c>
    </row>
    <row r="934" spans="1:13" x14ac:dyDescent="0.45">
      <c r="A934" s="41" t="s">
        <v>214</v>
      </c>
      <c r="B934" s="41">
        <v>2023</v>
      </c>
      <c r="C934" s="43">
        <v>45001</v>
      </c>
      <c r="D934" s="41" t="s">
        <v>30</v>
      </c>
      <c r="E934" s="41" t="s">
        <v>487</v>
      </c>
      <c r="F934" s="41" t="s">
        <v>485</v>
      </c>
      <c r="G934" s="12">
        <f>(C934-VLOOKUP(E934,Riders!$A$2:$D$3458,4,FALSE))/365</f>
        <v>23.775342465753425</v>
      </c>
      <c r="H934" s="41">
        <v>33</v>
      </c>
      <c r="I934" s="41">
        <v>5.7969999999999997</v>
      </c>
      <c r="J934" s="53">
        <f t="shared" ref="J934:J965" si="41">L934-I934</f>
        <v>6.0540715343845681</v>
      </c>
      <c r="K934" s="53">
        <f t="shared" si="40"/>
        <v>0.25707153438456842</v>
      </c>
      <c r="L934" s="53">
        <f t="shared" ref="L934:L965" si="42">3.6*200/M934</f>
        <v>11.851071534384568</v>
      </c>
      <c r="M934" s="53">
        <v>60.753999999999998</v>
      </c>
    </row>
    <row r="935" spans="1:13" x14ac:dyDescent="0.45">
      <c r="A935" s="41" t="s">
        <v>214</v>
      </c>
      <c r="B935" s="41">
        <v>2023</v>
      </c>
      <c r="C935" s="43">
        <v>45001</v>
      </c>
      <c r="D935" s="41" t="s">
        <v>30</v>
      </c>
      <c r="E935" s="41" t="s">
        <v>496</v>
      </c>
      <c r="F935" s="41" t="s">
        <v>370</v>
      </c>
      <c r="G935" s="12">
        <f>(C935-VLOOKUP(E935,Riders!$A$2:$D$3458,4,FALSE))/365</f>
        <v>22.263013698630136</v>
      </c>
      <c r="H935" s="41">
        <v>34</v>
      </c>
      <c r="I935" s="41">
        <v>5.8890000000000002</v>
      </c>
      <c r="J935" s="53">
        <f t="shared" si="41"/>
        <v>6.0890402595242064</v>
      </c>
      <c r="K935" s="53">
        <f t="shared" si="40"/>
        <v>0.20004025952420612</v>
      </c>
      <c r="L935" s="53">
        <f t="shared" si="42"/>
        <v>11.978040259524207</v>
      </c>
      <c r="M935" s="53">
        <v>60.11</v>
      </c>
    </row>
    <row r="936" spans="1:13" x14ac:dyDescent="0.45">
      <c r="A936" s="41" t="s">
        <v>214</v>
      </c>
      <c r="B936" s="41">
        <v>2023</v>
      </c>
      <c r="C936" s="43">
        <v>45001</v>
      </c>
      <c r="D936" s="41" t="s">
        <v>30</v>
      </c>
      <c r="E936" s="41" t="s">
        <v>484</v>
      </c>
      <c r="F936" s="41" t="s">
        <v>485</v>
      </c>
      <c r="G936" s="12">
        <f>(C936-VLOOKUP(E936,Riders!$A$2:$D$3458,4,FALSE))/365</f>
        <v>20.134246575342466</v>
      </c>
      <c r="H936" s="41">
        <v>35</v>
      </c>
      <c r="I936" s="41">
        <v>5.8559999999999999</v>
      </c>
      <c r="J936" s="53">
        <f t="shared" si="41"/>
        <v>6.1550100925848703</v>
      </c>
      <c r="K936" s="53">
        <f t="shared" si="40"/>
        <v>0.29901009258487043</v>
      </c>
      <c r="L936" s="53">
        <f t="shared" si="42"/>
        <v>12.01101009258487</v>
      </c>
      <c r="M936" s="53">
        <v>59.945</v>
      </c>
    </row>
    <row r="937" spans="1:13" x14ac:dyDescent="0.45">
      <c r="A937" s="41" t="s">
        <v>214</v>
      </c>
      <c r="B937" s="41">
        <v>2023</v>
      </c>
      <c r="C937" s="43">
        <v>45001</v>
      </c>
      <c r="D937" s="41" t="s">
        <v>30</v>
      </c>
      <c r="E937" s="41" t="s">
        <v>503</v>
      </c>
      <c r="F937" s="41" t="s">
        <v>504</v>
      </c>
      <c r="G937" s="12">
        <f>(C937-VLOOKUP(E937,Riders!$A$2:$D$3458,4,FALSE))/365</f>
        <v>22.898630136986302</v>
      </c>
      <c r="H937" s="41">
        <v>36</v>
      </c>
      <c r="I937" s="41">
        <v>5.8639999999999999</v>
      </c>
      <c r="J937" s="53">
        <f t="shared" si="41"/>
        <v>6.2029716928955709</v>
      </c>
      <c r="K937" s="53">
        <f t="shared" si="40"/>
        <v>0.33897169289557105</v>
      </c>
      <c r="L937" s="53">
        <f t="shared" si="42"/>
        <v>12.066971692895571</v>
      </c>
      <c r="M937" s="53">
        <v>59.667000000000002</v>
      </c>
    </row>
    <row r="938" spans="1:13" x14ac:dyDescent="0.45">
      <c r="A938" s="41" t="s">
        <v>214</v>
      </c>
      <c r="B938" s="41">
        <v>2023</v>
      </c>
      <c r="C938" s="43">
        <v>45001</v>
      </c>
      <c r="D938" s="41" t="s">
        <v>30</v>
      </c>
      <c r="E938" s="41" t="s">
        <v>495</v>
      </c>
      <c r="F938" s="41" t="s">
        <v>370</v>
      </c>
      <c r="G938" s="12">
        <f>(C938-VLOOKUP(E938,Riders!$A$2:$D$3458,4,FALSE))/365</f>
        <v>20.82191780821918</v>
      </c>
      <c r="H938" s="41">
        <v>37</v>
      </c>
      <c r="I938" s="41">
        <v>6.016</v>
      </c>
      <c r="J938" s="53">
        <f t="shared" si="41"/>
        <v>6.1060284194221826</v>
      </c>
      <c r="K938" s="53">
        <f t="shared" si="40"/>
        <v>9.0028419422182537E-2</v>
      </c>
      <c r="L938" s="53">
        <f t="shared" si="42"/>
        <v>12.122028419422183</v>
      </c>
      <c r="M938" s="53">
        <v>59.396000000000001</v>
      </c>
    </row>
    <row r="939" spans="1:13" x14ac:dyDescent="0.45">
      <c r="A939" s="41" t="s">
        <v>214</v>
      </c>
      <c r="B939" s="41">
        <v>2023</v>
      </c>
      <c r="C939" s="43">
        <v>45001</v>
      </c>
      <c r="D939" s="41" t="s">
        <v>30</v>
      </c>
      <c r="E939" s="41" t="s">
        <v>505</v>
      </c>
      <c r="F939" s="41" t="s">
        <v>506</v>
      </c>
      <c r="G939" s="12">
        <f>(C939-VLOOKUP(E939,Riders!$A$2:$D$3458,4,FALSE))/365</f>
        <v>19.093150684931508</v>
      </c>
      <c r="H939" s="41">
        <v>38</v>
      </c>
      <c r="I939" s="41">
        <v>6.4390000000000001</v>
      </c>
      <c r="J939" s="53">
        <f t="shared" si="41"/>
        <v>6.5111061189251416</v>
      </c>
      <c r="K939" s="53">
        <f t="shared" si="40"/>
        <v>7.2106118925141516E-2</v>
      </c>
      <c r="L939" s="53">
        <f t="shared" si="42"/>
        <v>12.950106118925142</v>
      </c>
      <c r="M939" s="53">
        <v>55.597999999999999</v>
      </c>
    </row>
    <row r="940" spans="1:13" x14ac:dyDescent="0.45">
      <c r="A940" s="41" t="s">
        <v>214</v>
      </c>
      <c r="B940" s="41">
        <v>2023</v>
      </c>
      <c r="C940" s="43">
        <v>45001</v>
      </c>
      <c r="D940" s="41" t="s">
        <v>30</v>
      </c>
      <c r="E940" s="41" t="s">
        <v>490</v>
      </c>
      <c r="F940" s="41" t="s">
        <v>491</v>
      </c>
      <c r="G940" s="12">
        <f>(C940-VLOOKUP(E940,Riders!$A$2:$D$3458,4,FALSE))/365</f>
        <v>29.534246575342465</v>
      </c>
      <c r="H940" s="41">
        <v>39</v>
      </c>
      <c r="I940" s="41">
        <v>6.6310000000000002</v>
      </c>
      <c r="J940" s="53">
        <f t="shared" si="41"/>
        <v>6.6850717588311444</v>
      </c>
      <c r="K940" s="53">
        <f t="shared" si="40"/>
        <v>5.4071758831144123E-2</v>
      </c>
      <c r="L940" s="53">
        <f t="shared" si="42"/>
        <v>13.316071758831145</v>
      </c>
      <c r="M940" s="53">
        <v>54.07</v>
      </c>
    </row>
    <row r="941" spans="1:13" x14ac:dyDescent="0.45">
      <c r="A941" s="41" t="s">
        <v>214</v>
      </c>
      <c r="B941" s="41">
        <v>2023</v>
      </c>
      <c r="C941" s="43">
        <v>45001</v>
      </c>
      <c r="D941" s="41" t="s">
        <v>30</v>
      </c>
      <c r="E941" s="41" t="s">
        <v>507</v>
      </c>
      <c r="F941" s="41" t="s">
        <v>491</v>
      </c>
      <c r="G941" s="12">
        <f>(C941-VLOOKUP(E941,Riders!$A$2:$D$3458,4,FALSE))/365</f>
        <v>29.731506849315068</v>
      </c>
      <c r="H941" s="41">
        <v>40</v>
      </c>
      <c r="I941" s="41">
        <v>6.9539999999999997</v>
      </c>
      <c r="J941" s="53">
        <f t="shared" si="41"/>
        <v>7.1261001251564453</v>
      </c>
      <c r="K941" s="53">
        <f t="shared" si="40"/>
        <v>0.17210012515644557</v>
      </c>
      <c r="L941" s="53">
        <f t="shared" si="42"/>
        <v>14.080100125156445</v>
      </c>
      <c r="M941" s="53">
        <v>51.136000000000003</v>
      </c>
    </row>
    <row r="942" spans="1:13" x14ac:dyDescent="0.45">
      <c r="A942" s="26" t="s">
        <v>166</v>
      </c>
      <c r="B942" s="26">
        <v>2023</v>
      </c>
      <c r="C942" s="46">
        <v>45038</v>
      </c>
      <c r="D942" s="26" t="s">
        <v>30</v>
      </c>
      <c r="E942" t="s">
        <v>418</v>
      </c>
      <c r="F942" t="s">
        <v>96</v>
      </c>
      <c r="G942" s="12">
        <f>(C942-VLOOKUP(E942,Riders!$A$2:$D$3458,4,FALSE))/365</f>
        <v>24.917808219178081</v>
      </c>
      <c r="H942">
        <v>1</v>
      </c>
      <c r="I942">
        <v>5.2190000000000003</v>
      </c>
      <c r="J942" s="86">
        <f t="shared" si="41"/>
        <v>5.2630276900231481</v>
      </c>
      <c r="K942" s="86">
        <f t="shared" si="40"/>
        <v>4.402769002314777E-2</v>
      </c>
      <c r="L942" s="86">
        <f t="shared" si="42"/>
        <v>10.482027690023148</v>
      </c>
      <c r="M942" s="86">
        <v>68.688999999999993</v>
      </c>
    </row>
    <row r="943" spans="1:13" x14ac:dyDescent="0.45">
      <c r="A943" s="26" t="s">
        <v>166</v>
      </c>
      <c r="B943" s="26">
        <v>2023</v>
      </c>
      <c r="C943" s="46">
        <v>45038</v>
      </c>
      <c r="D943" s="26" t="s">
        <v>30</v>
      </c>
      <c r="E943" t="s">
        <v>354</v>
      </c>
      <c r="F943" t="s">
        <v>121</v>
      </c>
      <c r="G943" s="12">
        <f>(C943-VLOOKUP(E943,Riders!$A$2:$D$3458,4,FALSE))/365</f>
        <v>27.712328767123289</v>
      </c>
      <c r="H943">
        <v>2</v>
      </c>
      <c r="I943">
        <v>5.2930000000000001</v>
      </c>
      <c r="J943" s="86">
        <f t="shared" si="41"/>
        <v>5.3470271911806</v>
      </c>
      <c r="K943" s="86">
        <f t="shared" si="40"/>
        <v>5.4027191180599843E-2</v>
      </c>
      <c r="L943" s="86">
        <f t="shared" si="42"/>
        <v>10.6400271911806</v>
      </c>
      <c r="M943" s="86">
        <v>67.668999999999997</v>
      </c>
    </row>
    <row r="944" spans="1:13" x14ac:dyDescent="0.45">
      <c r="A944" s="26" t="s">
        <v>166</v>
      </c>
      <c r="B944" s="26">
        <v>2023</v>
      </c>
      <c r="C944" s="46">
        <v>45038</v>
      </c>
      <c r="D944" s="26" t="s">
        <v>30</v>
      </c>
      <c r="E944" t="s">
        <v>453</v>
      </c>
      <c r="F944" t="s">
        <v>88</v>
      </c>
      <c r="G944" s="12">
        <f>(C944-VLOOKUP(E944,Riders!$A$2:$D$3458,4,FALSE))/365</f>
        <v>22.147945205479452</v>
      </c>
      <c r="H944">
        <v>3</v>
      </c>
      <c r="I944">
        <v>5.2889999999999997</v>
      </c>
      <c r="J944" s="86">
        <f t="shared" si="41"/>
        <v>5.4200268171879884</v>
      </c>
      <c r="K944" s="86">
        <f t="shared" si="40"/>
        <v>0.1310268171879887</v>
      </c>
      <c r="L944" s="86">
        <f t="shared" si="42"/>
        <v>10.709026817187988</v>
      </c>
      <c r="M944" s="86">
        <v>67.233000000000004</v>
      </c>
    </row>
    <row r="945" spans="1:13" x14ac:dyDescent="0.45">
      <c r="A945" s="26" t="s">
        <v>166</v>
      </c>
      <c r="B945" s="26">
        <v>2023</v>
      </c>
      <c r="C945" s="46">
        <v>45038</v>
      </c>
      <c r="D945" s="26" t="s">
        <v>30</v>
      </c>
      <c r="E945" t="s">
        <v>425</v>
      </c>
      <c r="F945" t="s">
        <v>96</v>
      </c>
      <c r="G945" s="12">
        <f>(C945-VLOOKUP(E945,Riders!$A$2:$D$3458,4,FALSE))/365</f>
        <v>29.421917808219177</v>
      </c>
      <c r="H945">
        <v>4</v>
      </c>
      <c r="I945">
        <v>5.3280000000000003</v>
      </c>
      <c r="J945" s="86">
        <f t="shared" si="41"/>
        <v>5.4280614888181793</v>
      </c>
      <c r="K945" s="86">
        <f t="shared" si="40"/>
        <v>0.100061488818179</v>
      </c>
      <c r="L945" s="86">
        <f t="shared" si="42"/>
        <v>10.75606148881818</v>
      </c>
      <c r="M945" s="86">
        <v>66.938999999999993</v>
      </c>
    </row>
    <row r="946" spans="1:13" x14ac:dyDescent="0.45">
      <c r="A946" s="26" t="s">
        <v>166</v>
      </c>
      <c r="B946" s="26">
        <v>2023</v>
      </c>
      <c r="C946" s="46">
        <v>45038</v>
      </c>
      <c r="D946" s="26" t="s">
        <v>30</v>
      </c>
      <c r="E946" t="s">
        <v>508</v>
      </c>
      <c r="F946" t="s">
        <v>43</v>
      </c>
      <c r="G946" s="12">
        <f>(C946-VLOOKUP(E946,Riders!$A$2:$D$3458,4,FALSE))/365</f>
        <v>19.246575342465754</v>
      </c>
      <c r="H946">
        <v>5</v>
      </c>
      <c r="I946">
        <v>5.351</v>
      </c>
      <c r="J946" s="86">
        <f t="shared" si="41"/>
        <v>5.4250233480505878</v>
      </c>
      <c r="K946" s="86">
        <f t="shared" si="40"/>
        <v>7.4023348050587856E-2</v>
      </c>
      <c r="L946" s="86">
        <f t="shared" si="42"/>
        <v>10.776023348050588</v>
      </c>
      <c r="M946" s="86">
        <v>66.814999999999998</v>
      </c>
    </row>
    <row r="947" spans="1:13" x14ac:dyDescent="0.45">
      <c r="A947" s="26" t="s">
        <v>166</v>
      </c>
      <c r="B947" s="26">
        <v>2023</v>
      </c>
      <c r="C947" s="46">
        <v>45038</v>
      </c>
      <c r="D947" s="26" t="s">
        <v>30</v>
      </c>
      <c r="E947" t="s">
        <v>397</v>
      </c>
      <c r="F947" t="s">
        <v>177</v>
      </c>
      <c r="G947" s="12">
        <f>(C947-VLOOKUP(E947,Riders!$A$2:$D$3458,4,FALSE))/365</f>
        <v>30.424657534246574</v>
      </c>
      <c r="H947">
        <v>6</v>
      </c>
      <c r="I947">
        <v>5.2869999999999999</v>
      </c>
      <c r="J947" s="86">
        <f t="shared" si="41"/>
        <v>5.4890233480505879</v>
      </c>
      <c r="K947" s="86">
        <f t="shared" si="40"/>
        <v>0.20202334805058797</v>
      </c>
      <c r="L947" s="86">
        <f t="shared" si="42"/>
        <v>10.776023348050588</v>
      </c>
      <c r="M947" s="86">
        <v>66.814999999999998</v>
      </c>
    </row>
    <row r="948" spans="1:13" x14ac:dyDescent="0.45">
      <c r="A948" s="26" t="s">
        <v>166</v>
      </c>
      <c r="B948" s="26">
        <v>2023</v>
      </c>
      <c r="C948" s="46">
        <v>45038</v>
      </c>
      <c r="D948" s="26" t="s">
        <v>30</v>
      </c>
      <c r="E948" t="s">
        <v>468</v>
      </c>
      <c r="F948" t="s">
        <v>91</v>
      </c>
      <c r="G948" s="12">
        <f>(C948-VLOOKUP(E948,Riders!$A$2:$D$3458,4,FALSE))/365</f>
        <v>25.041095890410958</v>
      </c>
      <c r="H948">
        <v>7</v>
      </c>
      <c r="I948">
        <v>5.3419999999999996</v>
      </c>
      <c r="J948" s="86">
        <f t="shared" si="41"/>
        <v>5.457946000269998</v>
      </c>
      <c r="K948" s="86">
        <f t="shared" si="40"/>
        <v>0.11594600026999835</v>
      </c>
      <c r="L948" s="86">
        <f t="shared" si="42"/>
        <v>10.799946000269998</v>
      </c>
      <c r="M948" s="86">
        <v>66.667000000000002</v>
      </c>
    </row>
    <row r="949" spans="1:13" x14ac:dyDescent="0.45">
      <c r="A949" s="26" t="s">
        <v>166</v>
      </c>
      <c r="B949" s="26">
        <v>2023</v>
      </c>
      <c r="C949" s="46">
        <v>45038</v>
      </c>
      <c r="D949" s="26" t="s">
        <v>30</v>
      </c>
      <c r="E949" t="s">
        <v>403</v>
      </c>
      <c r="F949" t="s">
        <v>61</v>
      </c>
      <c r="G949" s="12">
        <f>(C949-VLOOKUP(E949,Riders!$A$2:$D$3458,4,FALSE))/365</f>
        <v>26.117808219178084</v>
      </c>
      <c r="H949">
        <v>8</v>
      </c>
      <c r="I949">
        <v>5.3479999999999999</v>
      </c>
      <c r="J949" s="86">
        <f t="shared" si="41"/>
        <v>5.524027180067951</v>
      </c>
      <c r="K949" s="86">
        <f t="shared" si="40"/>
        <v>0.17602718006795115</v>
      </c>
      <c r="L949" s="86">
        <f t="shared" si="42"/>
        <v>10.872027180067951</v>
      </c>
      <c r="M949" s="86">
        <v>66.224999999999994</v>
      </c>
    </row>
    <row r="950" spans="1:13" x14ac:dyDescent="0.45">
      <c r="A950" s="26" t="s">
        <v>166</v>
      </c>
      <c r="B950" s="26">
        <v>2023</v>
      </c>
      <c r="C950" s="46">
        <v>45038</v>
      </c>
      <c r="D950" s="26" t="s">
        <v>30</v>
      </c>
      <c r="E950" t="s">
        <v>262</v>
      </c>
      <c r="F950" t="s">
        <v>46</v>
      </c>
      <c r="G950" s="12">
        <f>(C950-VLOOKUP(E950,Riders!$A$2:$D$3458,4,FALSE))/365</f>
        <v>26.545205479452054</v>
      </c>
      <c r="H950">
        <v>9</v>
      </c>
      <c r="I950">
        <v>5.4009999999999998</v>
      </c>
      <c r="J950" s="86">
        <f t="shared" si="41"/>
        <v>5.5150374783953424</v>
      </c>
      <c r="K950" s="86">
        <f t="shared" si="40"/>
        <v>0.11403747839534262</v>
      </c>
      <c r="L950" s="86">
        <f t="shared" si="42"/>
        <v>10.916037478395342</v>
      </c>
      <c r="M950" s="86">
        <v>65.957999999999998</v>
      </c>
    </row>
    <row r="951" spans="1:13" x14ac:dyDescent="0.45">
      <c r="A951" s="26" t="s">
        <v>166</v>
      </c>
      <c r="B951" s="26">
        <v>2023</v>
      </c>
      <c r="C951" s="46">
        <v>45038</v>
      </c>
      <c r="D951" s="26" t="s">
        <v>30</v>
      </c>
      <c r="E951" t="s">
        <v>509</v>
      </c>
      <c r="F951" t="s">
        <v>79</v>
      </c>
      <c r="G951" s="12">
        <f>(C951-VLOOKUP(E951,Riders!$A$2:$D$3458,4,FALSE))/365</f>
        <v>24.153424657534245</v>
      </c>
      <c r="H951">
        <v>10</v>
      </c>
      <c r="I951">
        <v>5.3979999999999997</v>
      </c>
      <c r="J951" s="86">
        <f t="shared" si="41"/>
        <v>5.5269817916970148</v>
      </c>
      <c r="K951" s="86">
        <f t="shared" si="40"/>
        <v>0.12898179169701507</v>
      </c>
      <c r="L951" s="86">
        <f t="shared" si="42"/>
        <v>10.924981791697014</v>
      </c>
      <c r="M951" s="86">
        <v>65.903999999999996</v>
      </c>
    </row>
    <row r="952" spans="1:13" x14ac:dyDescent="0.45">
      <c r="A952" s="26" t="s">
        <v>166</v>
      </c>
      <c r="B952" s="26">
        <v>2023</v>
      </c>
      <c r="C952" s="46">
        <v>45038</v>
      </c>
      <c r="D952" s="26" t="s">
        <v>30</v>
      </c>
      <c r="E952" t="s">
        <v>447</v>
      </c>
      <c r="F952" t="s">
        <v>58</v>
      </c>
      <c r="G952" s="12">
        <f>(C952-VLOOKUP(E952,Riders!$A$2:$D$3458,4,FALSE))/365</f>
        <v>22.849315068493151</v>
      </c>
      <c r="H952">
        <v>11</v>
      </c>
      <c r="I952">
        <v>5.4189999999999996</v>
      </c>
      <c r="J952" s="86">
        <f t="shared" si="41"/>
        <v>5.5260769955763651</v>
      </c>
      <c r="K952" s="86">
        <f t="shared" si="40"/>
        <v>0.10707699557636552</v>
      </c>
      <c r="L952" s="86">
        <f t="shared" si="42"/>
        <v>10.945076995576365</v>
      </c>
      <c r="M952" s="86">
        <v>65.783000000000001</v>
      </c>
    </row>
    <row r="953" spans="1:13" x14ac:dyDescent="0.45">
      <c r="A953" s="26" t="s">
        <v>166</v>
      </c>
      <c r="B953" s="26">
        <v>2023</v>
      </c>
      <c r="C953" s="46">
        <v>45038</v>
      </c>
      <c r="D953" s="26" t="s">
        <v>30</v>
      </c>
      <c r="E953" t="s">
        <v>358</v>
      </c>
      <c r="F953" t="s">
        <v>79</v>
      </c>
      <c r="G953" s="12">
        <f>(C953-VLOOKUP(E953,Riders!$A$2:$D$3458,4,FALSE))/365</f>
        <v>30.243835616438357</v>
      </c>
      <c r="H953">
        <v>12</v>
      </c>
      <c r="I953">
        <v>5.4409999999999998</v>
      </c>
      <c r="J953" s="86">
        <f t="shared" si="41"/>
        <v>5.5369526118378927</v>
      </c>
      <c r="K953" s="86">
        <f t="shared" si="40"/>
        <v>9.5952611837892832E-2</v>
      </c>
      <c r="L953" s="86">
        <f t="shared" si="42"/>
        <v>10.977952611837893</v>
      </c>
      <c r="M953" s="86">
        <v>65.585999999999999</v>
      </c>
    </row>
    <row r="954" spans="1:13" x14ac:dyDescent="0.45">
      <c r="A954" s="26" t="s">
        <v>166</v>
      </c>
      <c r="B954" s="26">
        <v>2023</v>
      </c>
      <c r="C954" s="46">
        <v>45038</v>
      </c>
      <c r="D954" s="26" t="s">
        <v>30</v>
      </c>
      <c r="E954" t="s">
        <v>510</v>
      </c>
      <c r="F954" t="s">
        <v>43</v>
      </c>
      <c r="G954" s="12">
        <f>(C954-VLOOKUP(E954,Riders!$A$2:$D$3458,4,FALSE))/365</f>
        <v>26.12054794520548</v>
      </c>
      <c r="H954">
        <v>13</v>
      </c>
      <c r="I954">
        <v>5.4240000000000004</v>
      </c>
      <c r="J954" s="86">
        <f t="shared" si="41"/>
        <v>5.5569663250366039</v>
      </c>
      <c r="K954" s="86">
        <f t="shared" si="40"/>
        <v>0.13296632503660355</v>
      </c>
      <c r="L954" s="86">
        <f t="shared" si="42"/>
        <v>10.980966325036604</v>
      </c>
      <c r="M954" s="86">
        <v>65.567999999999998</v>
      </c>
    </row>
    <row r="955" spans="1:13" x14ac:dyDescent="0.45">
      <c r="A955" s="26" t="s">
        <v>166</v>
      </c>
      <c r="B955" s="26">
        <v>2023</v>
      </c>
      <c r="C955" s="46">
        <v>45038</v>
      </c>
      <c r="D955" s="26" t="s">
        <v>30</v>
      </c>
      <c r="E955" t="s">
        <v>385</v>
      </c>
      <c r="F955" t="s">
        <v>67</v>
      </c>
      <c r="G955" s="12">
        <f>(C955-VLOOKUP(E955,Riders!$A$2:$D$3458,4,FALSE))/365</f>
        <v>31.728767123287671</v>
      </c>
      <c r="H955">
        <v>14</v>
      </c>
      <c r="I955">
        <v>5.415</v>
      </c>
      <c r="J955" s="86">
        <f t="shared" si="41"/>
        <v>5.5689816933638445</v>
      </c>
      <c r="K955" s="86">
        <f t="shared" si="40"/>
        <v>0.15398169336384449</v>
      </c>
      <c r="L955" s="86">
        <f t="shared" si="42"/>
        <v>10.983981693363845</v>
      </c>
      <c r="M955" s="86">
        <v>65.55</v>
      </c>
    </row>
    <row r="956" spans="1:13" x14ac:dyDescent="0.45">
      <c r="A956" s="26" t="s">
        <v>166</v>
      </c>
      <c r="B956" s="26">
        <v>2023</v>
      </c>
      <c r="C956" s="46">
        <v>45038</v>
      </c>
      <c r="D956" s="26" t="s">
        <v>30</v>
      </c>
      <c r="E956" t="s">
        <v>501</v>
      </c>
      <c r="F956" t="s">
        <v>99</v>
      </c>
      <c r="G956" s="12">
        <f>(C956-VLOOKUP(E956,Riders!$A$2:$D$3458,4,FALSE))/365</f>
        <v>27.134246575342466</v>
      </c>
      <c r="H956">
        <v>15</v>
      </c>
      <c r="I956">
        <v>5.4160000000000004</v>
      </c>
      <c r="J956" s="86">
        <f t="shared" si="41"/>
        <v>5.5730109890109887</v>
      </c>
      <c r="K956" s="86">
        <f t="shared" si="40"/>
        <v>0.15701098901098831</v>
      </c>
      <c r="L956" s="86">
        <f t="shared" si="42"/>
        <v>10.989010989010989</v>
      </c>
      <c r="M956" s="86">
        <v>65.52</v>
      </c>
    </row>
    <row r="957" spans="1:13" x14ac:dyDescent="0.45">
      <c r="A957" s="26" t="s">
        <v>166</v>
      </c>
      <c r="B957" s="26">
        <v>2023</v>
      </c>
      <c r="C957" s="46">
        <v>45038</v>
      </c>
      <c r="D957" s="26" t="s">
        <v>30</v>
      </c>
      <c r="E957" t="s">
        <v>475</v>
      </c>
      <c r="F957" t="s">
        <v>265</v>
      </c>
      <c r="G957" s="12">
        <f>(C957-VLOOKUP(E957,Riders!$A$2:$D$3458,4,FALSE))/365</f>
        <v>19.624657534246577</v>
      </c>
      <c r="H957">
        <v>16</v>
      </c>
      <c r="I957">
        <v>5.4569999999999999</v>
      </c>
      <c r="J957" s="86">
        <f t="shared" si="41"/>
        <v>5.60002044013084</v>
      </c>
      <c r="K957" s="86">
        <f t="shared" si="40"/>
        <v>0.14302044013084014</v>
      </c>
      <c r="L957" s="86">
        <f t="shared" si="42"/>
        <v>11.05702044013084</v>
      </c>
      <c r="M957" s="86">
        <v>65.117000000000004</v>
      </c>
    </row>
    <row r="958" spans="1:13" x14ac:dyDescent="0.45">
      <c r="A958" s="26" t="s">
        <v>166</v>
      </c>
      <c r="B958" s="26">
        <v>2023</v>
      </c>
      <c r="C958" s="46">
        <v>45038</v>
      </c>
      <c r="D958" s="26" t="s">
        <v>30</v>
      </c>
      <c r="E958" t="s">
        <v>401</v>
      </c>
      <c r="F958" t="s">
        <v>177</v>
      </c>
      <c r="G958" s="12">
        <f>(C958-VLOOKUP(E958,Riders!$A$2:$D$3458,4,FALSE))/365</f>
        <v>25.830136986301369</v>
      </c>
      <c r="H958">
        <v>17</v>
      </c>
      <c r="I958">
        <v>5.49</v>
      </c>
      <c r="J958" s="86">
        <f t="shared" si="41"/>
        <v>5.5680393481900126</v>
      </c>
      <c r="K958" s="86">
        <f t="shared" si="40"/>
        <v>7.8039348190012348E-2</v>
      </c>
      <c r="L958" s="86">
        <f t="shared" si="42"/>
        <v>11.058039348190013</v>
      </c>
      <c r="M958" s="86">
        <v>65.111000000000004</v>
      </c>
    </row>
    <row r="959" spans="1:13" x14ac:dyDescent="0.45">
      <c r="A959" s="26" t="s">
        <v>166</v>
      </c>
      <c r="B959" s="26">
        <v>2023</v>
      </c>
      <c r="C959" s="46">
        <v>45038</v>
      </c>
      <c r="D959" s="26" t="s">
        <v>30</v>
      </c>
      <c r="E959" t="s">
        <v>462</v>
      </c>
      <c r="F959" t="s">
        <v>115</v>
      </c>
      <c r="G959" s="12">
        <f>(C959-VLOOKUP(E959,Riders!$A$2:$D$3458,4,FALSE))/365</f>
        <v>22.230136986301371</v>
      </c>
      <c r="H959">
        <v>18</v>
      </c>
      <c r="I959">
        <v>5.4420000000000002</v>
      </c>
      <c r="J959" s="86">
        <f t="shared" si="41"/>
        <v>5.6279404990698172</v>
      </c>
      <c r="K959" s="86">
        <f t="shared" si="40"/>
        <v>0.18594049906981702</v>
      </c>
      <c r="L959" s="86">
        <f t="shared" si="42"/>
        <v>11.069940499069817</v>
      </c>
      <c r="M959" s="86">
        <v>65.040999999999997</v>
      </c>
    </row>
    <row r="960" spans="1:13" x14ac:dyDescent="0.45">
      <c r="A960" s="26" t="s">
        <v>166</v>
      </c>
      <c r="B960" s="26">
        <v>2023</v>
      </c>
      <c r="C960" s="46">
        <v>45038</v>
      </c>
      <c r="D960" s="26" t="s">
        <v>30</v>
      </c>
      <c r="E960" s="3" t="s">
        <v>456</v>
      </c>
      <c r="F960" t="s">
        <v>64</v>
      </c>
      <c r="G960" s="12">
        <f>(C960-VLOOKUP(E960,Riders!$A$2:$D$3458,4,FALSE))/365</f>
        <v>33.975342465753428</v>
      </c>
      <c r="H960">
        <v>19</v>
      </c>
      <c r="I960">
        <v>5.4249999999999998</v>
      </c>
      <c r="J960" s="86">
        <f t="shared" si="41"/>
        <v>5.6640357159358681</v>
      </c>
      <c r="K960" s="86">
        <f t="shared" si="40"/>
        <v>0.23903571593586825</v>
      </c>
      <c r="L960" s="86">
        <f t="shared" si="42"/>
        <v>11.089035715935868</v>
      </c>
      <c r="M960" s="86">
        <v>64.929000000000002</v>
      </c>
    </row>
    <row r="961" spans="1:13" x14ac:dyDescent="0.45">
      <c r="A961" s="26" t="s">
        <v>166</v>
      </c>
      <c r="B961" s="26">
        <v>2023</v>
      </c>
      <c r="C961" s="46">
        <v>45038</v>
      </c>
      <c r="D961" s="26" t="s">
        <v>30</v>
      </c>
      <c r="E961" t="s">
        <v>494</v>
      </c>
      <c r="F961" t="s">
        <v>363</v>
      </c>
      <c r="G961" s="12">
        <f>(C961-VLOOKUP(E961,Riders!$A$2:$D$3458,4,FALSE))/365</f>
        <v>20.18904109589041</v>
      </c>
      <c r="H961">
        <v>20</v>
      </c>
      <c r="I961">
        <v>5.484</v>
      </c>
      <c r="J961" s="86">
        <f t="shared" si="41"/>
        <v>5.6190579672151379</v>
      </c>
      <c r="K961" s="86">
        <f t="shared" si="40"/>
        <v>0.13505796721513796</v>
      </c>
      <c r="L961" s="86">
        <f t="shared" si="42"/>
        <v>11.103057967215138</v>
      </c>
      <c r="M961" s="86">
        <v>64.846999999999994</v>
      </c>
    </row>
    <row r="962" spans="1:13" x14ac:dyDescent="0.45">
      <c r="A962" s="26" t="s">
        <v>166</v>
      </c>
      <c r="B962" s="26">
        <v>2023</v>
      </c>
      <c r="C962" s="46">
        <v>45038</v>
      </c>
      <c r="D962" s="26" t="s">
        <v>30</v>
      </c>
      <c r="E962" t="s">
        <v>511</v>
      </c>
      <c r="F962" t="s">
        <v>363</v>
      </c>
      <c r="G962" s="12">
        <f>(C962-VLOOKUP(E962,Riders!$A$2:$D$3458,4,FALSE))/365</f>
        <v>30.019178082191782</v>
      </c>
      <c r="H962">
        <v>21</v>
      </c>
      <c r="I962">
        <v>5.5110000000000001</v>
      </c>
      <c r="J962" s="86">
        <f t="shared" si="41"/>
        <v>5.6410708776060217</v>
      </c>
      <c r="K962" s="86">
        <f t="shared" si="40"/>
        <v>0.13007087760602154</v>
      </c>
      <c r="L962" s="86">
        <f t="shared" si="42"/>
        <v>11.152070877606022</v>
      </c>
      <c r="M962" s="86">
        <v>64.561999999999998</v>
      </c>
    </row>
    <row r="963" spans="1:13" x14ac:dyDescent="0.45">
      <c r="A963" s="26" t="s">
        <v>166</v>
      </c>
      <c r="B963" s="26">
        <v>2023</v>
      </c>
      <c r="C963" s="46">
        <v>45038</v>
      </c>
      <c r="D963" s="26" t="s">
        <v>30</v>
      </c>
      <c r="E963" t="s">
        <v>487</v>
      </c>
      <c r="F963" t="s">
        <v>485</v>
      </c>
      <c r="G963" s="12">
        <f>(C963-VLOOKUP(E963,Riders!$A$2:$D$3458,4,FALSE))/365</f>
        <v>23.876712328767123</v>
      </c>
      <c r="H963">
        <v>22</v>
      </c>
      <c r="I963">
        <v>5.484</v>
      </c>
      <c r="J963" s="86">
        <f t="shared" si="41"/>
        <v>5.6680708776060218</v>
      </c>
      <c r="K963" s="86">
        <f t="shared" si="40"/>
        <v>0.18407087760602181</v>
      </c>
      <c r="L963" s="86">
        <f t="shared" si="42"/>
        <v>11.152070877606022</v>
      </c>
      <c r="M963" s="86">
        <v>64.561999999999998</v>
      </c>
    </row>
    <row r="964" spans="1:13" x14ac:dyDescent="0.45">
      <c r="A964" s="26" t="s">
        <v>166</v>
      </c>
      <c r="B964" s="26">
        <v>2023</v>
      </c>
      <c r="C964" s="46">
        <v>45038</v>
      </c>
      <c r="D964" s="26" t="s">
        <v>30</v>
      </c>
      <c r="E964" t="s">
        <v>439</v>
      </c>
      <c r="F964" t="s">
        <v>265</v>
      </c>
      <c r="G964" s="12">
        <f>(C964-VLOOKUP(E964,Riders!$A$2:$D$3458,4,FALSE))/365</f>
        <v>25.268493150684932</v>
      </c>
      <c r="H964">
        <v>23</v>
      </c>
      <c r="I964">
        <v>5.5209999999999999</v>
      </c>
      <c r="J964" s="86">
        <f t="shared" si="41"/>
        <v>5.6570413587530259</v>
      </c>
      <c r="K964" s="86">
        <f t="shared" si="40"/>
        <v>0.13604135875302603</v>
      </c>
      <c r="L964" s="86">
        <f t="shared" si="42"/>
        <v>11.178041358753026</v>
      </c>
      <c r="M964" s="86">
        <v>64.412000000000006</v>
      </c>
    </row>
    <row r="965" spans="1:13" x14ac:dyDescent="0.45">
      <c r="A965" s="26" t="s">
        <v>166</v>
      </c>
      <c r="B965" s="26">
        <v>2023</v>
      </c>
      <c r="C965" s="46">
        <v>45038</v>
      </c>
      <c r="D965" s="26" t="s">
        <v>30</v>
      </c>
      <c r="E965" t="s">
        <v>473</v>
      </c>
      <c r="F965" t="s">
        <v>58</v>
      </c>
      <c r="G965" s="12">
        <f>(C965-VLOOKUP(E965,Riders!$A$2:$D$3458,4,FALSE))/365</f>
        <v>23.230136986301371</v>
      </c>
      <c r="H965">
        <v>24</v>
      </c>
      <c r="I965">
        <v>5.6040000000000001</v>
      </c>
      <c r="J965" s="86">
        <f t="shared" si="41"/>
        <v>5.6849822668903558</v>
      </c>
      <c r="K965" s="86">
        <f t="shared" si="40"/>
        <v>8.0982266890355703E-2</v>
      </c>
      <c r="L965" s="86">
        <f t="shared" si="42"/>
        <v>11.288982266890356</v>
      </c>
      <c r="M965" s="86">
        <v>63.779000000000003</v>
      </c>
    </row>
    <row r="966" spans="1:13" x14ac:dyDescent="0.45">
      <c r="A966" s="26" t="s">
        <v>166</v>
      </c>
      <c r="B966" s="26">
        <v>2023</v>
      </c>
      <c r="C966" s="46">
        <v>45038</v>
      </c>
      <c r="D966" s="26" t="s">
        <v>30</v>
      </c>
      <c r="E966" t="s">
        <v>368</v>
      </c>
      <c r="F966" t="s">
        <v>131</v>
      </c>
      <c r="G966" s="12">
        <f>(C966-VLOOKUP(E966,Riders!$A$2:$D$3458,4,FALSE))/365</f>
        <v>34.767123287671232</v>
      </c>
      <c r="H966">
        <v>25</v>
      </c>
      <c r="I966">
        <v>5.5750000000000002</v>
      </c>
      <c r="J966" s="86">
        <f t="shared" ref="J966:J971" si="43">L966-I966</f>
        <v>5.7509190511396708</v>
      </c>
      <c r="K966" s="86">
        <f t="shared" si="40"/>
        <v>0.17591905113967066</v>
      </c>
      <c r="L966" s="86">
        <f t="shared" ref="L966:L971" si="44">3.6*200/M966</f>
        <v>11.325919051139671</v>
      </c>
      <c r="M966" s="86">
        <v>63.570999999999998</v>
      </c>
    </row>
    <row r="967" spans="1:13" x14ac:dyDescent="0.45">
      <c r="A967" s="26" t="s">
        <v>166</v>
      </c>
      <c r="B967" s="26">
        <v>2023</v>
      </c>
      <c r="C967" s="46">
        <v>45038</v>
      </c>
      <c r="D967" s="26" t="s">
        <v>30</v>
      </c>
      <c r="E967" t="s">
        <v>488</v>
      </c>
      <c r="F967" t="s">
        <v>55</v>
      </c>
      <c r="G967" s="12" t="e">
        <f>(C967-VLOOKUP(E967,Riders!$A$2:$D$3458,4,FALSE))/365</f>
        <v>#N/A</v>
      </c>
      <c r="H967">
        <v>26</v>
      </c>
      <c r="I967">
        <v>5.6230000000000002</v>
      </c>
      <c r="J967" s="86">
        <f t="shared" si="43"/>
        <v>5.8339409967538662</v>
      </c>
      <c r="K967" s="86">
        <f t="shared" si="40"/>
        <v>0.21094099675386602</v>
      </c>
      <c r="L967" s="86">
        <f t="shared" si="44"/>
        <v>11.456940996753866</v>
      </c>
      <c r="M967" s="86">
        <v>62.844000000000001</v>
      </c>
    </row>
    <row r="968" spans="1:13" x14ac:dyDescent="0.45">
      <c r="A968" s="26" t="s">
        <v>166</v>
      </c>
      <c r="B968" s="26">
        <v>2023</v>
      </c>
      <c r="C968" s="46">
        <v>45038</v>
      </c>
      <c r="D968" s="26" t="s">
        <v>30</v>
      </c>
      <c r="E968" t="s">
        <v>463</v>
      </c>
      <c r="F968" t="s">
        <v>464</v>
      </c>
      <c r="G968" s="12">
        <f>(C968-VLOOKUP(E968,Riders!$A$2:$D$3458,4,FALSE))/365</f>
        <v>22.638356164383563</v>
      </c>
      <c r="H968">
        <v>27</v>
      </c>
      <c r="I968">
        <v>5.6269999999999998</v>
      </c>
      <c r="J968" s="86">
        <f t="shared" si="43"/>
        <v>5.843995905491739</v>
      </c>
      <c r="K968" s="86">
        <f t="shared" si="40"/>
        <v>0.21699590549173919</v>
      </c>
      <c r="L968" s="86">
        <f t="shared" si="44"/>
        <v>11.470995905491739</v>
      </c>
      <c r="M968" s="86">
        <v>62.767000000000003</v>
      </c>
    </row>
    <row r="969" spans="1:13" x14ac:dyDescent="0.45">
      <c r="A969" s="26" t="s">
        <v>166</v>
      </c>
      <c r="B969" s="26">
        <v>2023</v>
      </c>
      <c r="C969" s="46">
        <v>45038</v>
      </c>
      <c r="D969" s="26" t="s">
        <v>30</v>
      </c>
      <c r="E969" t="s">
        <v>484</v>
      </c>
      <c r="F969" t="s">
        <v>485</v>
      </c>
      <c r="G969" s="12">
        <f>(C969-VLOOKUP(E969,Riders!$A$2:$D$3458,4,FALSE))/365</f>
        <v>20.235616438356164</v>
      </c>
      <c r="H969">
        <v>28</v>
      </c>
      <c r="I969">
        <v>5.6630000000000003</v>
      </c>
      <c r="J969" s="86">
        <f t="shared" si="43"/>
        <v>5.8780508767992803</v>
      </c>
      <c r="K969" s="86">
        <f t="shared" si="40"/>
        <v>0.21505087679928003</v>
      </c>
      <c r="L969" s="86">
        <f t="shared" si="44"/>
        <v>11.541050876799281</v>
      </c>
      <c r="M969" s="86">
        <v>62.386000000000003</v>
      </c>
    </row>
    <row r="970" spans="1:13" x14ac:dyDescent="0.45">
      <c r="A970" s="26" t="s">
        <v>166</v>
      </c>
      <c r="B970" s="26">
        <v>2023</v>
      </c>
      <c r="C970" s="46">
        <v>45038</v>
      </c>
      <c r="D970" s="26" t="s">
        <v>30</v>
      </c>
      <c r="E970" t="s">
        <v>476</v>
      </c>
      <c r="F970" t="s">
        <v>477</v>
      </c>
      <c r="G970" s="12">
        <f>(C970-VLOOKUP(E970,Riders!$A$2:$D$3458,4,FALSE))/365</f>
        <v>30.594520547945205</v>
      </c>
      <c r="H970">
        <v>29</v>
      </c>
      <c r="I970">
        <v>5.7149999999999999</v>
      </c>
      <c r="J970" s="86">
        <f t="shared" si="43"/>
        <v>5.9239971064159977</v>
      </c>
      <c r="K970" s="86">
        <f t="shared" si="40"/>
        <v>0.20899710641599789</v>
      </c>
      <c r="L970" s="86">
        <f t="shared" si="44"/>
        <v>11.638997106415998</v>
      </c>
      <c r="M970" s="86">
        <v>61.860999999999997</v>
      </c>
    </row>
    <row r="971" spans="1:13" x14ac:dyDescent="0.45">
      <c r="A971" s="26" t="s">
        <v>166</v>
      </c>
      <c r="B971" s="26">
        <v>2023</v>
      </c>
      <c r="C971" s="46">
        <v>45038</v>
      </c>
      <c r="D971" s="26" t="s">
        <v>30</v>
      </c>
      <c r="E971" t="s">
        <v>503</v>
      </c>
      <c r="F971" t="s">
        <v>504</v>
      </c>
      <c r="G971" s="12">
        <f>(C971-VLOOKUP(E971,Riders!$A$2:$D$3458,4,FALSE))/365</f>
        <v>23</v>
      </c>
      <c r="H971">
        <v>30</v>
      </c>
      <c r="I971">
        <v>5.7350000000000003</v>
      </c>
      <c r="J971" s="86">
        <f t="shared" si="43"/>
        <v>5.9740305898424149</v>
      </c>
      <c r="K971" s="86">
        <f t="shared" si="40"/>
        <v>0.23903058984241454</v>
      </c>
      <c r="L971" s="86">
        <f t="shared" si="44"/>
        <v>11.709030589842415</v>
      </c>
      <c r="M971" s="86">
        <v>61.491</v>
      </c>
    </row>
    <row r="972" spans="1:13" x14ac:dyDescent="0.45">
      <c r="A972" s="28" t="s">
        <v>199</v>
      </c>
      <c r="B972" s="28">
        <v>2023</v>
      </c>
      <c r="C972" s="9">
        <v>45143</v>
      </c>
      <c r="D972" s="28" t="s">
        <v>103</v>
      </c>
      <c r="E972" t="s">
        <v>492</v>
      </c>
      <c r="F972" t="s">
        <v>79</v>
      </c>
      <c r="G972" s="12">
        <f>(C972-VLOOKUP(E972,Riders!$A$2:$D$3458,4,FALSE))/365</f>
        <v>20.632876712328766</v>
      </c>
      <c r="H972">
        <v>1</v>
      </c>
      <c r="I972">
        <v>5.0430000000000001</v>
      </c>
      <c r="J972">
        <v>5.1909999999999998</v>
      </c>
      <c r="K972">
        <v>0.14799999999999969</v>
      </c>
      <c r="L972">
        <v>10.234</v>
      </c>
      <c r="M972" s="86">
        <v>70.353999999999999</v>
      </c>
    </row>
    <row r="973" spans="1:13" x14ac:dyDescent="0.45">
      <c r="A973" s="28" t="s">
        <v>199</v>
      </c>
      <c r="B973" s="28">
        <v>2023</v>
      </c>
      <c r="C973" s="9">
        <v>45143</v>
      </c>
      <c r="D973" s="28" t="s">
        <v>103</v>
      </c>
      <c r="E973" t="s">
        <v>431</v>
      </c>
      <c r="F973" t="s">
        <v>79</v>
      </c>
      <c r="G973" s="12">
        <f>(C973-VLOOKUP(E973,Riders!$A$2:$D$3458,4,FALSE))/365</f>
        <v>24.934246575342467</v>
      </c>
      <c r="H973">
        <v>2</v>
      </c>
      <c r="I973">
        <v>5.0730000000000004</v>
      </c>
      <c r="J973">
        <v>5.2359999999999989</v>
      </c>
      <c r="K973">
        <v>0.16299999999999851</v>
      </c>
      <c r="L973">
        <v>10.308999999999999</v>
      </c>
      <c r="M973" s="86">
        <v>69.841999999999999</v>
      </c>
    </row>
    <row r="974" spans="1:13" x14ac:dyDescent="0.45">
      <c r="A974" s="28" t="s">
        <v>199</v>
      </c>
      <c r="B974" s="28">
        <v>2023</v>
      </c>
      <c r="C974" s="9">
        <v>45143</v>
      </c>
      <c r="D974" s="28" t="s">
        <v>103</v>
      </c>
      <c r="E974" t="s">
        <v>410</v>
      </c>
      <c r="F974" t="s">
        <v>88</v>
      </c>
      <c r="G974" s="12">
        <f>(C974-VLOOKUP(E974,Riders!$A$2:$D$3458,4,FALSE))/365</f>
        <v>23.591780821917808</v>
      </c>
      <c r="H974">
        <v>3</v>
      </c>
      <c r="I974">
        <v>5.1319999999999997</v>
      </c>
      <c r="J974">
        <v>5.2650000000000006</v>
      </c>
      <c r="K974">
        <v>0.1330000000000009</v>
      </c>
      <c r="L974">
        <v>10.397</v>
      </c>
      <c r="M974" s="86">
        <v>69.251000000000005</v>
      </c>
    </row>
    <row r="975" spans="1:13" x14ac:dyDescent="0.45">
      <c r="A975" s="28" t="s">
        <v>199</v>
      </c>
      <c r="B975" s="28">
        <v>2023</v>
      </c>
      <c r="C975" s="9">
        <v>45143</v>
      </c>
      <c r="D975" s="28" t="s">
        <v>103</v>
      </c>
      <c r="E975" t="s">
        <v>480</v>
      </c>
      <c r="F975" t="s">
        <v>43</v>
      </c>
      <c r="G975" s="12" t="e">
        <f>(C975-VLOOKUP(E975,Riders!$A$2:$D$3458,4,FALSE))/365</f>
        <v>#N/A</v>
      </c>
      <c r="H975">
        <v>4</v>
      </c>
      <c r="I975">
        <v>5.1870000000000003</v>
      </c>
      <c r="J975">
        <v>5.3199999999999994</v>
      </c>
      <c r="K975">
        <v>0.13299999999999909</v>
      </c>
      <c r="L975">
        <v>10.507</v>
      </c>
      <c r="M975" s="86">
        <v>68.525999999999996</v>
      </c>
    </row>
    <row r="976" spans="1:13" x14ac:dyDescent="0.45">
      <c r="A976" s="28" t="s">
        <v>199</v>
      </c>
      <c r="B976" s="28">
        <v>2023</v>
      </c>
      <c r="C976" s="9">
        <v>45143</v>
      </c>
      <c r="D976" s="28" t="s">
        <v>103</v>
      </c>
      <c r="E976" t="s">
        <v>365</v>
      </c>
      <c r="F976" t="s">
        <v>88</v>
      </c>
      <c r="G976" s="12">
        <f>(C976-VLOOKUP(E976,Riders!$A$2:$D$3458,4,FALSE))/365</f>
        <v>25.898630136986302</v>
      </c>
      <c r="H976">
        <v>5</v>
      </c>
      <c r="I976">
        <v>5.2229999999999999</v>
      </c>
      <c r="J976">
        <v>5.31</v>
      </c>
      <c r="K976">
        <v>8.6999999999999744E-2</v>
      </c>
      <c r="L976">
        <v>10.532999999999999</v>
      </c>
      <c r="M976" s="86">
        <v>68.356999999999999</v>
      </c>
    </row>
    <row r="977" spans="1:13" x14ac:dyDescent="0.45">
      <c r="A977" s="28" t="s">
        <v>199</v>
      </c>
      <c r="B977" s="28">
        <v>2023</v>
      </c>
      <c r="C977" s="9">
        <v>45143</v>
      </c>
      <c r="D977" s="28" t="s">
        <v>103</v>
      </c>
      <c r="E977" t="s">
        <v>346</v>
      </c>
      <c r="F977" t="s">
        <v>52</v>
      </c>
      <c r="G977" s="12">
        <f>(C977-VLOOKUP(E977,Riders!$A$2:$D$3458,4,FALSE))/365</f>
        <v>24.290410958904111</v>
      </c>
      <c r="H977">
        <v>6</v>
      </c>
      <c r="I977">
        <v>5.2229999999999999</v>
      </c>
      <c r="J977">
        <v>5.3199999999999994</v>
      </c>
      <c r="K977">
        <v>9.6999999999999531E-2</v>
      </c>
      <c r="L977">
        <v>10.542999999999999</v>
      </c>
      <c r="M977" s="86">
        <v>68.292000000000002</v>
      </c>
    </row>
    <row r="978" spans="1:13" x14ac:dyDescent="0.45">
      <c r="A978" s="28" t="s">
        <v>199</v>
      </c>
      <c r="B978" s="28">
        <v>2023</v>
      </c>
      <c r="C978" s="9">
        <v>45143</v>
      </c>
      <c r="D978" s="28" t="s">
        <v>103</v>
      </c>
      <c r="E978" t="s">
        <v>350</v>
      </c>
      <c r="F978" t="s">
        <v>88</v>
      </c>
      <c r="G978" s="12">
        <f>(C978-VLOOKUP(E978,Riders!$A$2:$D$3458,4,FALSE))/365</f>
        <v>25.572602739726026</v>
      </c>
      <c r="H978">
        <v>7</v>
      </c>
      <c r="I978">
        <v>5.2290000000000001</v>
      </c>
      <c r="J978">
        <v>5.37</v>
      </c>
      <c r="K978">
        <v>0.14099999999999999</v>
      </c>
      <c r="L978">
        <v>10.599</v>
      </c>
      <c r="M978" s="86">
        <v>67.930999999999997</v>
      </c>
    </row>
    <row r="979" spans="1:13" x14ac:dyDescent="0.45">
      <c r="A979" s="28" t="s">
        <v>199</v>
      </c>
      <c r="B979" s="28">
        <v>2023</v>
      </c>
      <c r="C979" s="9">
        <v>45143</v>
      </c>
      <c r="D979" s="28" t="s">
        <v>103</v>
      </c>
      <c r="E979" t="s">
        <v>418</v>
      </c>
      <c r="F979" t="s">
        <v>96</v>
      </c>
      <c r="G979" s="12">
        <f>(C979-VLOOKUP(E979,Riders!$A$2:$D$3458,4,FALSE))/365</f>
        <v>25.205479452054796</v>
      </c>
      <c r="H979">
        <v>8</v>
      </c>
      <c r="I979">
        <v>5.2370000000000001</v>
      </c>
      <c r="J979">
        <v>5.375</v>
      </c>
      <c r="K979">
        <v>0.1379999999999999</v>
      </c>
      <c r="L979">
        <v>10.612</v>
      </c>
      <c r="M979" s="86">
        <v>67.847999999999999</v>
      </c>
    </row>
    <row r="980" spans="1:13" x14ac:dyDescent="0.45">
      <c r="A980" s="28" t="s">
        <v>199</v>
      </c>
      <c r="B980" s="28">
        <v>2023</v>
      </c>
      <c r="C980" s="9">
        <v>45143</v>
      </c>
      <c r="D980" s="28" t="s">
        <v>103</v>
      </c>
      <c r="E980" t="s">
        <v>373</v>
      </c>
      <c r="F980" t="s">
        <v>43</v>
      </c>
      <c r="G980" s="12">
        <f>(C980-VLOOKUP(E980,Riders!$A$2:$D$3458,4,FALSE))/365</f>
        <v>24.408219178082192</v>
      </c>
      <c r="H980">
        <v>9</v>
      </c>
      <c r="I980">
        <v>5.2519999999999998</v>
      </c>
      <c r="J980">
        <v>5.4020000000000001</v>
      </c>
      <c r="K980">
        <v>0.15000000000000041</v>
      </c>
      <c r="L980">
        <v>10.654</v>
      </c>
      <c r="M980" s="86">
        <v>67.58</v>
      </c>
    </row>
    <row r="981" spans="1:13" x14ac:dyDescent="0.45">
      <c r="A981" s="28" t="s">
        <v>199</v>
      </c>
      <c r="B981" s="28">
        <v>2023</v>
      </c>
      <c r="C981" s="9">
        <v>45143</v>
      </c>
      <c r="D981" s="28" t="s">
        <v>103</v>
      </c>
      <c r="E981" t="s">
        <v>446</v>
      </c>
      <c r="F981" t="s">
        <v>37</v>
      </c>
      <c r="G981" s="12">
        <f>(C981-VLOOKUP(E981,Riders!$A$2:$D$3458,4,FALSE))/365</f>
        <v>23.610958904109587</v>
      </c>
      <c r="H981">
        <v>10</v>
      </c>
      <c r="I981">
        <v>5.2389999999999999</v>
      </c>
      <c r="J981">
        <v>5.4259999999999993</v>
      </c>
      <c r="K981">
        <v>0.18699999999999939</v>
      </c>
      <c r="L981">
        <v>10.664999999999999</v>
      </c>
      <c r="M981" s="86">
        <v>67.510999999999996</v>
      </c>
    </row>
    <row r="982" spans="1:13" x14ac:dyDescent="0.45">
      <c r="A982" s="28" t="s">
        <v>199</v>
      </c>
      <c r="B982" s="28">
        <v>2023</v>
      </c>
      <c r="C982" s="9">
        <v>45143</v>
      </c>
      <c r="D982" s="28" t="s">
        <v>103</v>
      </c>
      <c r="E982" t="s">
        <v>425</v>
      </c>
      <c r="F982" t="s">
        <v>96</v>
      </c>
      <c r="G982" s="12">
        <f>(C982-VLOOKUP(E982,Riders!$A$2:$D$3458,4,FALSE))/365</f>
        <v>29.709589041095889</v>
      </c>
      <c r="H982">
        <v>11</v>
      </c>
      <c r="I982">
        <v>5.282</v>
      </c>
      <c r="J982">
        <v>5.3889999999999993</v>
      </c>
      <c r="K982">
        <v>0.1069999999999993</v>
      </c>
      <c r="L982">
        <v>10.670999999999999</v>
      </c>
      <c r="M982" s="86">
        <v>67.472999999999999</v>
      </c>
    </row>
    <row r="983" spans="1:13" x14ac:dyDescent="0.45">
      <c r="A983" s="28" t="s">
        <v>199</v>
      </c>
      <c r="B983" s="28">
        <v>2023</v>
      </c>
      <c r="C983" s="9">
        <v>45143</v>
      </c>
      <c r="D983" s="28" t="s">
        <v>103</v>
      </c>
      <c r="E983" s="41" t="s">
        <v>376</v>
      </c>
      <c r="F983" t="s">
        <v>34</v>
      </c>
      <c r="G983" s="12">
        <f>(C983-VLOOKUP(E983,Riders!$A$2:$D$3458,4,FALSE))/365</f>
        <v>25.202739726027396</v>
      </c>
      <c r="H983">
        <v>12</v>
      </c>
      <c r="I983">
        <v>5.2969999999999997</v>
      </c>
      <c r="J983">
        <v>5.3980000000000006</v>
      </c>
      <c r="K983">
        <v>0.10100000000000089</v>
      </c>
      <c r="L983">
        <v>10.695</v>
      </c>
      <c r="M983" s="86">
        <v>67.320999999999998</v>
      </c>
    </row>
    <row r="984" spans="1:13" x14ac:dyDescent="0.45">
      <c r="A984" s="28" t="s">
        <v>199</v>
      </c>
      <c r="B984" s="28">
        <v>2023</v>
      </c>
      <c r="C984" s="9">
        <v>45143</v>
      </c>
      <c r="D984" s="28" t="s">
        <v>103</v>
      </c>
      <c r="E984" t="s">
        <v>468</v>
      </c>
      <c r="F984" t="s">
        <v>91</v>
      </c>
      <c r="G984" s="12">
        <f>(C984-VLOOKUP(E984,Riders!$A$2:$D$3458,4,FALSE))/365</f>
        <v>25.328767123287673</v>
      </c>
      <c r="H984">
        <v>13</v>
      </c>
      <c r="I984">
        <v>5.2939999999999996</v>
      </c>
      <c r="J984">
        <v>5.4180000000000001</v>
      </c>
      <c r="K984">
        <v>0.1240000000000006</v>
      </c>
      <c r="L984">
        <v>10.712</v>
      </c>
      <c r="M984" s="86">
        <v>67.213999999999999</v>
      </c>
    </row>
    <row r="985" spans="1:13" x14ac:dyDescent="0.45">
      <c r="A985" s="28" t="s">
        <v>199</v>
      </c>
      <c r="B985" s="28">
        <v>2023</v>
      </c>
      <c r="C985" s="9">
        <v>45143</v>
      </c>
      <c r="D985" s="28" t="s">
        <v>103</v>
      </c>
      <c r="E985" t="s">
        <v>354</v>
      </c>
      <c r="F985" t="s">
        <v>121</v>
      </c>
      <c r="G985" s="12">
        <f>(C985-VLOOKUP(E985,Riders!$A$2:$D$3458,4,FALSE))/365</f>
        <v>28</v>
      </c>
      <c r="H985">
        <v>14</v>
      </c>
      <c r="I985">
        <v>5.2990000000000004</v>
      </c>
      <c r="J985">
        <v>5.44</v>
      </c>
      <c r="K985">
        <v>0.14099999999999999</v>
      </c>
      <c r="L985">
        <v>10.739000000000001</v>
      </c>
      <c r="M985" s="86">
        <v>67.045000000000002</v>
      </c>
    </row>
    <row r="986" spans="1:13" x14ac:dyDescent="0.45">
      <c r="A986" s="28" t="s">
        <v>199</v>
      </c>
      <c r="B986" s="28">
        <v>2023</v>
      </c>
      <c r="C986" s="9">
        <v>45143</v>
      </c>
      <c r="D986" s="28" t="s">
        <v>103</v>
      </c>
      <c r="E986" t="s">
        <v>470</v>
      </c>
      <c r="F986" t="s">
        <v>52</v>
      </c>
      <c r="G986" s="12">
        <f>(C986-VLOOKUP(E986,Riders!$A$2:$D$3458,4,FALSE))/365</f>
        <v>21.030136986301368</v>
      </c>
      <c r="H986">
        <v>15</v>
      </c>
      <c r="I986">
        <v>5.3129999999999997</v>
      </c>
      <c r="J986">
        <v>5.4360000000000008</v>
      </c>
      <c r="K986">
        <v>0.12300000000000109</v>
      </c>
      <c r="L986">
        <v>10.749000000000001</v>
      </c>
      <c r="M986" s="86">
        <v>66.983000000000004</v>
      </c>
    </row>
    <row r="987" spans="1:13" x14ac:dyDescent="0.45">
      <c r="A987" s="28" t="s">
        <v>199</v>
      </c>
      <c r="B987" s="28">
        <v>2023</v>
      </c>
      <c r="C987" s="9">
        <v>45143</v>
      </c>
      <c r="D987" s="28" t="s">
        <v>103</v>
      </c>
      <c r="E987" t="s">
        <v>451</v>
      </c>
      <c r="F987" t="s">
        <v>49</v>
      </c>
      <c r="G987" s="12">
        <f>(C987-VLOOKUP(E987,Riders!$A$2:$D$3458,4,FALSE))/365</f>
        <v>24.676712328767124</v>
      </c>
      <c r="H987">
        <v>16</v>
      </c>
      <c r="I987">
        <v>5.3470000000000004</v>
      </c>
      <c r="J987">
        <v>5.4869999999999992</v>
      </c>
      <c r="K987">
        <v>0.13999999999999879</v>
      </c>
      <c r="L987">
        <v>10.834</v>
      </c>
      <c r="M987" s="86">
        <v>66.456999999999994</v>
      </c>
    </row>
    <row r="988" spans="1:13" x14ac:dyDescent="0.45">
      <c r="A988" s="28" t="s">
        <v>199</v>
      </c>
      <c r="B988" s="28">
        <v>2023</v>
      </c>
      <c r="C988" s="9">
        <v>45143</v>
      </c>
      <c r="D988" s="28" t="s">
        <v>103</v>
      </c>
      <c r="E988" t="s">
        <v>399</v>
      </c>
      <c r="F988" t="s">
        <v>49</v>
      </c>
      <c r="G988" s="12">
        <f>(C988-VLOOKUP(E988,Riders!$A$2:$D$3458,4,FALSE))/365</f>
        <v>28.986301369863014</v>
      </c>
      <c r="H988">
        <v>17</v>
      </c>
      <c r="I988">
        <v>5.3540000000000001</v>
      </c>
      <c r="J988">
        <v>5.5019999999999998</v>
      </c>
      <c r="K988">
        <v>0.14799999999999969</v>
      </c>
      <c r="L988">
        <v>10.856</v>
      </c>
      <c r="M988" s="86">
        <v>66.322999999999993</v>
      </c>
    </row>
    <row r="989" spans="1:13" x14ac:dyDescent="0.45">
      <c r="A989" s="28" t="s">
        <v>199</v>
      </c>
      <c r="B989" s="28">
        <v>2023</v>
      </c>
      <c r="C989" s="9">
        <v>45143</v>
      </c>
      <c r="D989" s="28" t="s">
        <v>103</v>
      </c>
      <c r="E989" t="s">
        <v>448</v>
      </c>
      <c r="F989" t="s">
        <v>96</v>
      </c>
      <c r="G989" s="12">
        <f>(C989-VLOOKUP(E989,Riders!$A$2:$D$3458,4,FALSE))/365</f>
        <v>27.805479452054794</v>
      </c>
      <c r="H989">
        <v>18</v>
      </c>
      <c r="I989">
        <v>5.3470000000000004</v>
      </c>
      <c r="J989">
        <v>5.5179999999999998</v>
      </c>
      <c r="K989">
        <v>0.1709999999999994</v>
      </c>
      <c r="L989">
        <v>10.865</v>
      </c>
      <c r="M989" s="86">
        <v>66.268000000000001</v>
      </c>
    </row>
    <row r="990" spans="1:13" x14ac:dyDescent="0.45">
      <c r="A990" s="28" t="s">
        <v>199</v>
      </c>
      <c r="B990" s="28">
        <v>2023</v>
      </c>
      <c r="C990" s="9">
        <v>45143</v>
      </c>
      <c r="D990" s="28" t="s">
        <v>103</v>
      </c>
      <c r="E990" t="s">
        <v>441</v>
      </c>
      <c r="F990" t="s">
        <v>34</v>
      </c>
      <c r="G990" s="12">
        <f>(C990-VLOOKUP(E990,Riders!$A$2:$D$3458,4,FALSE))/365</f>
        <v>23.917808219178081</v>
      </c>
      <c r="H990">
        <v>19</v>
      </c>
      <c r="I990">
        <v>5.3890000000000002</v>
      </c>
      <c r="J990">
        <v>5.4939999999999989</v>
      </c>
      <c r="K990">
        <v>0.10499999999999859</v>
      </c>
      <c r="L990">
        <v>10.882999999999999</v>
      </c>
      <c r="M990" s="86">
        <v>66.158000000000001</v>
      </c>
    </row>
    <row r="991" spans="1:13" x14ac:dyDescent="0.45">
      <c r="A991" s="28" t="s">
        <v>199</v>
      </c>
      <c r="B991" s="28">
        <v>2023</v>
      </c>
      <c r="C991" s="9">
        <v>45143</v>
      </c>
      <c r="D991" s="28" t="s">
        <v>103</v>
      </c>
      <c r="E991" t="s">
        <v>472</v>
      </c>
      <c r="F991" t="s">
        <v>52</v>
      </c>
      <c r="G991" s="12">
        <f>(C991-VLOOKUP(E991,Riders!$A$2:$D$3458,4,FALSE))/365</f>
        <v>21.490410958904111</v>
      </c>
      <c r="H991">
        <v>20</v>
      </c>
      <c r="I991">
        <v>5.3769999999999998</v>
      </c>
      <c r="J991">
        <v>5.5130000000000008</v>
      </c>
      <c r="K991">
        <v>0.13600000000000101</v>
      </c>
      <c r="L991">
        <v>10.89</v>
      </c>
      <c r="M991" s="86">
        <v>66.116</v>
      </c>
    </row>
    <row r="992" spans="1:13" x14ac:dyDescent="0.45">
      <c r="A992" s="28" t="s">
        <v>199</v>
      </c>
      <c r="B992" s="28">
        <v>2023</v>
      </c>
      <c r="C992" s="9">
        <v>45143</v>
      </c>
      <c r="D992" s="28" t="s">
        <v>103</v>
      </c>
      <c r="E992" t="s">
        <v>450</v>
      </c>
      <c r="F992" t="s">
        <v>49</v>
      </c>
      <c r="G992" s="12">
        <f>(C992-VLOOKUP(E992,Riders!$A$2:$D$3458,4,FALSE))/365</f>
        <v>32.452054794520549</v>
      </c>
      <c r="H992">
        <v>21</v>
      </c>
      <c r="I992">
        <v>5.391</v>
      </c>
      <c r="J992">
        <v>5.5030000000000001</v>
      </c>
      <c r="K992">
        <v>0.1120000000000001</v>
      </c>
      <c r="L992">
        <v>10.894</v>
      </c>
      <c r="M992" s="86">
        <v>66.090999999999994</v>
      </c>
    </row>
    <row r="993" spans="1:13" x14ac:dyDescent="0.45">
      <c r="A993" s="28" t="s">
        <v>199</v>
      </c>
      <c r="B993" s="28">
        <v>2023</v>
      </c>
      <c r="C993" s="9">
        <v>45143</v>
      </c>
      <c r="D993" s="28" t="s">
        <v>103</v>
      </c>
      <c r="E993" t="s">
        <v>403</v>
      </c>
      <c r="F993" t="s">
        <v>61</v>
      </c>
      <c r="G993" s="12">
        <f>(C993-VLOOKUP(E993,Riders!$A$2:$D$3458,4,FALSE))/365</f>
        <v>26.405479452054795</v>
      </c>
      <c r="H993">
        <v>22</v>
      </c>
      <c r="I993">
        <v>5.359</v>
      </c>
      <c r="J993">
        <v>5.5359999999999996</v>
      </c>
      <c r="K993">
        <v>0.1769999999999996</v>
      </c>
      <c r="L993">
        <v>10.895</v>
      </c>
      <c r="M993" s="86">
        <v>66.084999999999994</v>
      </c>
    </row>
    <row r="994" spans="1:13" x14ac:dyDescent="0.45">
      <c r="A994" s="28" t="s">
        <v>199</v>
      </c>
      <c r="B994" s="28">
        <v>2023</v>
      </c>
      <c r="C994" s="9">
        <v>45143</v>
      </c>
      <c r="D994" s="28" t="s">
        <v>103</v>
      </c>
      <c r="E994" t="s">
        <v>501</v>
      </c>
      <c r="F994" t="s">
        <v>99</v>
      </c>
      <c r="G994" s="12">
        <f>(C994-VLOOKUP(E994,Riders!$A$2:$D$3458,4,FALSE))/365</f>
        <v>27.421917808219177</v>
      </c>
      <c r="H994">
        <v>23</v>
      </c>
      <c r="I994">
        <v>5.3280000000000003</v>
      </c>
      <c r="J994">
        <v>5.5699999999999994</v>
      </c>
      <c r="K994">
        <v>0.2419999999999991</v>
      </c>
      <c r="L994">
        <v>10.898</v>
      </c>
      <c r="M994" s="86">
        <v>66.066999999999993</v>
      </c>
    </row>
    <row r="995" spans="1:13" x14ac:dyDescent="0.45">
      <c r="A995" s="28" t="s">
        <v>199</v>
      </c>
      <c r="B995" s="28">
        <v>2023</v>
      </c>
      <c r="C995" s="9">
        <v>45143</v>
      </c>
      <c r="D995" s="28" t="s">
        <v>103</v>
      </c>
      <c r="E995" t="s">
        <v>385</v>
      </c>
      <c r="F995" t="s">
        <v>67</v>
      </c>
      <c r="G995" s="12">
        <f>(C995-VLOOKUP(E995,Riders!$A$2:$D$3458,4,FALSE))/365</f>
        <v>32.016438356164386</v>
      </c>
      <c r="H995">
        <v>24</v>
      </c>
      <c r="I995">
        <v>5.383</v>
      </c>
      <c r="J995">
        <v>5.5420000000000007</v>
      </c>
      <c r="K995">
        <v>0.1590000000000007</v>
      </c>
      <c r="L995">
        <v>10.925000000000001</v>
      </c>
      <c r="M995" s="86">
        <v>65.903999999999996</v>
      </c>
    </row>
    <row r="996" spans="1:13" x14ac:dyDescent="0.45">
      <c r="A996" s="28" t="s">
        <v>199</v>
      </c>
      <c r="B996" s="28">
        <v>2023</v>
      </c>
      <c r="C996" s="9">
        <v>45143</v>
      </c>
      <c r="D996" s="28" t="s">
        <v>103</v>
      </c>
      <c r="E996" t="s">
        <v>447</v>
      </c>
      <c r="F996" t="s">
        <v>58</v>
      </c>
      <c r="G996" s="12">
        <f>(C996-VLOOKUP(E996,Riders!$A$2:$D$3458,4,FALSE))/365</f>
        <v>23.136986301369863</v>
      </c>
      <c r="H996">
        <v>25</v>
      </c>
      <c r="I996">
        <v>5.4080000000000004</v>
      </c>
      <c r="J996">
        <v>5.5799999999999992</v>
      </c>
      <c r="K996">
        <v>0.17199999999999879</v>
      </c>
      <c r="L996">
        <v>10.988</v>
      </c>
      <c r="M996" s="86">
        <v>65.525999999999996</v>
      </c>
    </row>
    <row r="997" spans="1:13" x14ac:dyDescent="0.45">
      <c r="A997" s="28" t="s">
        <v>199</v>
      </c>
      <c r="B997" s="28">
        <v>2023</v>
      </c>
      <c r="C997" s="9">
        <v>45143</v>
      </c>
      <c r="D997" s="28" t="s">
        <v>103</v>
      </c>
      <c r="E997" t="s">
        <v>397</v>
      </c>
      <c r="F997" t="s">
        <v>177</v>
      </c>
      <c r="G997" s="12">
        <f>(C997-VLOOKUP(E997,Riders!$A$2:$D$3458,4,FALSE))/365</f>
        <v>30.712328767123289</v>
      </c>
      <c r="H997">
        <v>26</v>
      </c>
      <c r="I997">
        <v>5.3689999999999998</v>
      </c>
      <c r="J997">
        <v>5.620000000000001</v>
      </c>
      <c r="K997">
        <v>0.25100000000000122</v>
      </c>
      <c r="L997">
        <v>10.989000000000001</v>
      </c>
      <c r="M997" s="86">
        <v>65.52</v>
      </c>
    </row>
    <row r="998" spans="1:13" x14ac:dyDescent="0.45">
      <c r="A998" s="28" t="s">
        <v>199</v>
      </c>
      <c r="B998" s="28">
        <v>2023</v>
      </c>
      <c r="C998" s="9">
        <v>45143</v>
      </c>
      <c r="D998" s="28" t="s">
        <v>103</v>
      </c>
      <c r="E998" t="s">
        <v>512</v>
      </c>
      <c r="F998" t="s">
        <v>37</v>
      </c>
      <c r="G998" s="12">
        <f>(C998-VLOOKUP(E998,Riders!$A$2:$D$3458,4,FALSE))/365</f>
        <v>22.852054794520548</v>
      </c>
      <c r="H998">
        <v>27</v>
      </c>
      <c r="I998">
        <v>5.4210000000000003</v>
      </c>
      <c r="J998">
        <v>5.5829999999999993</v>
      </c>
      <c r="K998">
        <v>0.16199999999999901</v>
      </c>
      <c r="L998">
        <v>11.004</v>
      </c>
      <c r="M998" s="86">
        <v>65.430999999999997</v>
      </c>
    </row>
    <row r="999" spans="1:13" x14ac:dyDescent="0.45">
      <c r="A999" s="28" t="s">
        <v>199</v>
      </c>
      <c r="B999" s="28">
        <v>2023</v>
      </c>
      <c r="C999" s="9">
        <v>45143</v>
      </c>
      <c r="D999" s="28" t="s">
        <v>103</v>
      </c>
      <c r="E999" t="s">
        <v>462</v>
      </c>
      <c r="F999" t="s">
        <v>115</v>
      </c>
      <c r="G999" s="12">
        <f>(C999-VLOOKUP(E999,Riders!$A$2:$D$3458,4,FALSE))/365</f>
        <v>22.517808219178082</v>
      </c>
      <c r="H999">
        <v>28</v>
      </c>
      <c r="I999">
        <v>5.44</v>
      </c>
      <c r="J999">
        <v>5.5940000000000003</v>
      </c>
      <c r="K999">
        <v>0.15399999999999989</v>
      </c>
      <c r="L999">
        <v>11.034000000000001</v>
      </c>
      <c r="M999" s="86">
        <v>65.253</v>
      </c>
    </row>
    <row r="1000" spans="1:13" x14ac:dyDescent="0.45">
      <c r="A1000" s="28" t="s">
        <v>199</v>
      </c>
      <c r="B1000" s="28">
        <v>2023</v>
      </c>
      <c r="C1000" s="9">
        <v>45143</v>
      </c>
      <c r="D1000" s="28" t="s">
        <v>103</v>
      </c>
      <c r="E1000" t="s">
        <v>459</v>
      </c>
      <c r="F1000" t="s">
        <v>143</v>
      </c>
      <c r="G1000" s="12">
        <f>(C1000-VLOOKUP(E1000,Riders!$A$2:$D$3458,4,FALSE))/365</f>
        <v>20.227397260273971</v>
      </c>
      <c r="H1000">
        <v>29</v>
      </c>
      <c r="I1000">
        <v>5.44</v>
      </c>
      <c r="J1000">
        <v>5.6050000000000004</v>
      </c>
      <c r="K1000">
        <v>0.16499999999999909</v>
      </c>
      <c r="L1000">
        <v>11.045</v>
      </c>
      <c r="M1000" s="86">
        <v>65.188000000000002</v>
      </c>
    </row>
    <row r="1001" spans="1:13" x14ac:dyDescent="0.45">
      <c r="A1001" s="28" t="s">
        <v>199</v>
      </c>
      <c r="B1001" s="28">
        <v>2023</v>
      </c>
      <c r="C1001" s="9">
        <v>45143</v>
      </c>
      <c r="D1001" s="28" t="s">
        <v>103</v>
      </c>
      <c r="E1001" t="s">
        <v>262</v>
      </c>
      <c r="F1001" t="s">
        <v>46</v>
      </c>
      <c r="G1001" s="12">
        <f>(C1001-VLOOKUP(E1001,Riders!$A$2:$D$3458,4,FALSE))/365</f>
        <v>26.832876712328765</v>
      </c>
      <c r="H1001">
        <v>30</v>
      </c>
      <c r="I1001">
        <v>5.4569999999999999</v>
      </c>
      <c r="J1001">
        <v>5.6250000000000009</v>
      </c>
      <c r="K1001">
        <v>0.16800000000000101</v>
      </c>
      <c r="L1001">
        <v>11.082000000000001</v>
      </c>
      <c r="M1001" s="86">
        <v>64.97</v>
      </c>
    </row>
    <row r="1002" spans="1:13" x14ac:dyDescent="0.45">
      <c r="A1002" s="28" t="s">
        <v>199</v>
      </c>
      <c r="B1002" s="28">
        <v>2023</v>
      </c>
      <c r="C1002" s="9">
        <v>45143</v>
      </c>
      <c r="D1002" s="28" t="s">
        <v>103</v>
      </c>
      <c r="E1002" t="s">
        <v>475</v>
      </c>
      <c r="F1002" t="s">
        <v>265</v>
      </c>
      <c r="G1002" s="12">
        <f>(C1002-VLOOKUP(E1002,Riders!$A$2:$D$3458,4,FALSE))/365</f>
        <v>19.912328767123288</v>
      </c>
      <c r="H1002">
        <v>31</v>
      </c>
      <c r="I1002">
        <v>5.5140000000000002</v>
      </c>
      <c r="J1002">
        <v>5.6689999999999996</v>
      </c>
      <c r="K1002">
        <v>0.15499999999999939</v>
      </c>
      <c r="L1002">
        <v>11.183</v>
      </c>
      <c r="M1002" s="86">
        <v>64.382999999999996</v>
      </c>
    </row>
    <row r="1003" spans="1:13" x14ac:dyDescent="0.45">
      <c r="A1003" s="28" t="s">
        <v>199</v>
      </c>
      <c r="B1003" s="28">
        <v>2023</v>
      </c>
      <c r="C1003" s="9">
        <v>45143</v>
      </c>
      <c r="D1003" s="28" t="s">
        <v>103</v>
      </c>
      <c r="E1003" t="s">
        <v>473</v>
      </c>
      <c r="F1003" t="s">
        <v>58</v>
      </c>
      <c r="G1003" s="12">
        <f>(C1003-VLOOKUP(E1003,Riders!$A$2:$D$3458,4,FALSE))/365</f>
        <v>23.517808219178082</v>
      </c>
      <c r="H1003">
        <v>32</v>
      </c>
      <c r="I1003">
        <v>5.7480000000000002</v>
      </c>
      <c r="J1003">
        <v>5.5099999999999989</v>
      </c>
      <c r="K1003">
        <v>-0.23800000000000129</v>
      </c>
      <c r="L1003">
        <v>11.257999999999999</v>
      </c>
      <c r="M1003" s="86">
        <v>63.954999999999998</v>
      </c>
    </row>
    <row r="1004" spans="1:13" x14ac:dyDescent="0.45">
      <c r="A1004" s="28" t="s">
        <v>199</v>
      </c>
      <c r="B1004" s="28">
        <v>2023</v>
      </c>
      <c r="C1004" s="9">
        <v>45143</v>
      </c>
      <c r="D1004" s="28" t="s">
        <v>103</v>
      </c>
      <c r="E1004" t="s">
        <v>439</v>
      </c>
      <c r="F1004" t="s">
        <v>265</v>
      </c>
      <c r="G1004" s="12">
        <f>(C1004-VLOOKUP(E1004,Riders!$A$2:$D$3458,4,FALSE))/365</f>
        <v>25.556164383561644</v>
      </c>
      <c r="H1004">
        <v>33</v>
      </c>
      <c r="I1004">
        <v>5.6280000000000001</v>
      </c>
      <c r="J1004">
        <v>5.782</v>
      </c>
      <c r="K1004">
        <v>0.15399999999999989</v>
      </c>
      <c r="L1004">
        <v>11.41</v>
      </c>
      <c r="M1004" s="86">
        <v>63.103000000000002</v>
      </c>
    </row>
    <row r="1005" spans="1:13" x14ac:dyDescent="0.45">
      <c r="A1005" s="28" t="s">
        <v>199</v>
      </c>
      <c r="B1005" s="28">
        <v>2023</v>
      </c>
      <c r="C1005" s="9">
        <v>45143</v>
      </c>
      <c r="D1005" s="28" t="s">
        <v>103</v>
      </c>
      <c r="E1005" t="s">
        <v>368</v>
      </c>
      <c r="F1005" t="s">
        <v>131</v>
      </c>
      <c r="G1005" s="12">
        <f>(C1005-VLOOKUP(E1005,Riders!$A$2:$D$3458,4,FALSE))/365</f>
        <v>35.054794520547944</v>
      </c>
      <c r="H1005">
        <v>34</v>
      </c>
      <c r="I1005">
        <v>5.6020000000000003</v>
      </c>
      <c r="J1005">
        <v>5.831999999999999</v>
      </c>
      <c r="K1005">
        <v>0.22999999999999859</v>
      </c>
      <c r="L1005">
        <v>11.433999999999999</v>
      </c>
      <c r="M1005" s="86">
        <v>62.97</v>
      </c>
    </row>
    <row r="1006" spans="1:13" x14ac:dyDescent="0.45">
      <c r="A1006" s="28" t="s">
        <v>199</v>
      </c>
      <c r="B1006" s="28">
        <v>2023</v>
      </c>
      <c r="C1006" s="9">
        <v>45143</v>
      </c>
      <c r="D1006" s="28" t="s">
        <v>103</v>
      </c>
      <c r="E1006" t="s">
        <v>488</v>
      </c>
      <c r="F1006" t="s">
        <v>55</v>
      </c>
      <c r="G1006" s="12" t="e">
        <f>(C1006-VLOOKUP(E1006,Riders!$A$2:$D$3458,4,FALSE))/365</f>
        <v>#N/A</v>
      </c>
      <c r="H1006">
        <v>35</v>
      </c>
      <c r="I1006">
        <v>5.6669999999999998</v>
      </c>
      <c r="J1006">
        <v>5.8949999999999996</v>
      </c>
      <c r="K1006">
        <v>0.22799999999999979</v>
      </c>
      <c r="L1006">
        <v>11.561999999999999</v>
      </c>
      <c r="M1006" s="86">
        <v>62.273000000000003</v>
      </c>
    </row>
    <row r="1007" spans="1:13" x14ac:dyDescent="0.45">
      <c r="A1007" s="28" t="s">
        <v>199</v>
      </c>
      <c r="B1007" s="28">
        <v>2023</v>
      </c>
      <c r="C1007" s="9">
        <v>45143</v>
      </c>
      <c r="D1007" s="28" t="s">
        <v>103</v>
      </c>
      <c r="E1007" t="s">
        <v>505</v>
      </c>
      <c r="F1007" t="s">
        <v>506</v>
      </c>
      <c r="G1007" s="12">
        <f>(C1007-VLOOKUP(E1007,Riders!$A$2:$D$3458,4,FALSE))/365</f>
        <v>19.482191780821918</v>
      </c>
      <c r="H1007">
        <v>36</v>
      </c>
      <c r="I1007">
        <v>6.0670000000000002</v>
      </c>
      <c r="J1007">
        <v>6.2050000000000001</v>
      </c>
      <c r="K1007">
        <v>0.1379999999999999</v>
      </c>
      <c r="L1007">
        <v>12.272</v>
      </c>
      <c r="M1007" s="86">
        <v>58.67</v>
      </c>
    </row>
    <row r="1008" spans="1:13" x14ac:dyDescent="0.45">
      <c r="A1008" s="26" t="s">
        <v>192</v>
      </c>
      <c r="B1008" s="26">
        <v>2024</v>
      </c>
      <c r="C1008" s="9">
        <v>45303</v>
      </c>
      <c r="D1008" s="26" t="s">
        <v>133</v>
      </c>
      <c r="E1008" t="s">
        <v>492</v>
      </c>
      <c r="F1008" t="s">
        <v>79</v>
      </c>
      <c r="G1008" s="12">
        <f>(C1008-VLOOKUP(E1008,Riders!$A$2:$D$3458,4,FALSE))/365</f>
        <v>21.07123287671233</v>
      </c>
      <c r="H1008">
        <v>1</v>
      </c>
      <c r="I1008">
        <v>5.1390000000000002</v>
      </c>
      <c r="J1008">
        <v>5.2930000000000001</v>
      </c>
      <c r="K1008">
        <v>0.15399999999999989</v>
      </c>
      <c r="L1008">
        <v>10.432</v>
      </c>
      <c r="M1008" s="53">
        <f t="shared" ref="M1008:M1039" si="45">IF(L1008="","",3.6*200/L1008)</f>
        <v>69.018404907975452</v>
      </c>
    </row>
    <row r="1009" spans="1:13" x14ac:dyDescent="0.45">
      <c r="A1009" s="26" t="s">
        <v>192</v>
      </c>
      <c r="B1009" s="26">
        <v>2024</v>
      </c>
      <c r="C1009" s="9">
        <v>45303</v>
      </c>
      <c r="D1009" s="26" t="s">
        <v>133</v>
      </c>
      <c r="E1009" t="s">
        <v>346</v>
      </c>
      <c r="F1009" t="s">
        <v>52</v>
      </c>
      <c r="G1009" s="12">
        <f>(C1009-VLOOKUP(E1009,Riders!$A$2:$D$3458,4,FALSE))/365</f>
        <v>24.728767123287671</v>
      </c>
      <c r="H1009">
        <v>2</v>
      </c>
      <c r="I1009">
        <v>5.2080000000000002</v>
      </c>
      <c r="J1009">
        <v>5.2850000000000001</v>
      </c>
      <c r="K1009">
        <v>7.6999999999999957E-2</v>
      </c>
      <c r="L1009">
        <v>10.493</v>
      </c>
      <c r="M1009" s="53">
        <f t="shared" si="45"/>
        <v>68.617173353664342</v>
      </c>
    </row>
    <row r="1010" spans="1:13" x14ac:dyDescent="0.45">
      <c r="A1010" s="26" t="s">
        <v>192</v>
      </c>
      <c r="B1010" s="26">
        <v>2024</v>
      </c>
      <c r="C1010" s="9">
        <v>45303</v>
      </c>
      <c r="D1010" s="26" t="s">
        <v>133</v>
      </c>
      <c r="E1010" t="s">
        <v>410</v>
      </c>
      <c r="F1010" t="s">
        <v>88</v>
      </c>
      <c r="G1010" s="12">
        <f>(C1010-VLOOKUP(E1010,Riders!$A$2:$D$3458,4,FALSE))/365</f>
        <v>24.030136986301368</v>
      </c>
      <c r="H1010">
        <v>3</v>
      </c>
      <c r="I1010">
        <v>5.2080000000000002</v>
      </c>
      <c r="J1010">
        <v>5.3089999999999993</v>
      </c>
      <c r="K1010">
        <v>0.1009999999999991</v>
      </c>
      <c r="L1010">
        <v>10.516999999999999</v>
      </c>
      <c r="M1010" s="53">
        <f t="shared" si="45"/>
        <v>68.460587620043739</v>
      </c>
    </row>
    <row r="1011" spans="1:13" x14ac:dyDescent="0.45">
      <c r="A1011" s="26" t="s">
        <v>192</v>
      </c>
      <c r="B1011" s="26">
        <v>2024</v>
      </c>
      <c r="C1011" s="9">
        <v>45303</v>
      </c>
      <c r="D1011" s="26" t="s">
        <v>133</v>
      </c>
      <c r="E1011" t="s">
        <v>431</v>
      </c>
      <c r="F1011" t="s">
        <v>79</v>
      </c>
      <c r="G1011" s="12">
        <f>(C1011-VLOOKUP(E1011,Riders!$A$2:$D$3458,4,FALSE))/365</f>
        <v>25.372602739726027</v>
      </c>
      <c r="H1011">
        <v>4</v>
      </c>
      <c r="I1011">
        <v>5.2089999999999996</v>
      </c>
      <c r="J1011">
        <v>5.3740000000000014</v>
      </c>
      <c r="K1011">
        <v>0.1650000000000009</v>
      </c>
      <c r="L1011">
        <v>10.583</v>
      </c>
      <c r="M1011" s="53">
        <f t="shared" si="45"/>
        <v>68.033638854767077</v>
      </c>
    </row>
    <row r="1012" spans="1:13" x14ac:dyDescent="0.45">
      <c r="A1012" s="26" t="s">
        <v>192</v>
      </c>
      <c r="B1012" s="26">
        <v>2024</v>
      </c>
      <c r="C1012" s="9">
        <v>45303</v>
      </c>
      <c r="D1012" s="26" t="s">
        <v>133</v>
      </c>
      <c r="E1012" t="s">
        <v>365</v>
      </c>
      <c r="F1012" t="s">
        <v>88</v>
      </c>
      <c r="G1012" s="12">
        <f>(C1012-VLOOKUP(E1012,Riders!$A$2:$D$3458,4,FALSE))/365</f>
        <v>26.336986301369862</v>
      </c>
      <c r="H1012">
        <v>5</v>
      </c>
      <c r="I1012">
        <v>5.29</v>
      </c>
      <c r="J1012">
        <v>5.3909999999999991</v>
      </c>
      <c r="K1012">
        <v>0.1009999999999991</v>
      </c>
      <c r="L1012">
        <v>10.680999999999999</v>
      </c>
      <c r="M1012" s="53">
        <f t="shared" si="45"/>
        <v>67.409418593764627</v>
      </c>
    </row>
    <row r="1013" spans="1:13" x14ac:dyDescent="0.45">
      <c r="A1013" s="26" t="s">
        <v>192</v>
      </c>
      <c r="B1013" s="26">
        <v>2024</v>
      </c>
      <c r="C1013" s="9">
        <v>45303</v>
      </c>
      <c r="D1013" s="26" t="s">
        <v>133</v>
      </c>
      <c r="E1013" t="s">
        <v>376</v>
      </c>
      <c r="F1013" t="s">
        <v>34</v>
      </c>
      <c r="G1013" s="12">
        <f>(C1013-VLOOKUP(E1013,Riders!$A$2:$D$3458,4,FALSE))/365</f>
        <v>25.641095890410959</v>
      </c>
      <c r="H1013">
        <v>6</v>
      </c>
      <c r="I1013">
        <v>5.3330000000000002</v>
      </c>
      <c r="J1013">
        <v>5.4039999999999999</v>
      </c>
      <c r="K1013">
        <v>7.099999999999973E-2</v>
      </c>
      <c r="L1013">
        <v>10.737</v>
      </c>
      <c r="M1013" s="53">
        <f t="shared" si="45"/>
        <v>67.057837384744346</v>
      </c>
    </row>
    <row r="1014" spans="1:13" x14ac:dyDescent="0.45">
      <c r="A1014" s="26" t="s">
        <v>192</v>
      </c>
      <c r="B1014" s="26">
        <v>2024</v>
      </c>
      <c r="C1014" s="9">
        <v>45303</v>
      </c>
      <c r="D1014" s="26" t="s">
        <v>133</v>
      </c>
      <c r="E1014" t="s">
        <v>447</v>
      </c>
      <c r="F1014" t="s">
        <v>58</v>
      </c>
      <c r="G1014" s="12">
        <f>(C1014-VLOOKUP(E1014,Riders!$A$2:$D$3458,4,FALSE))/365</f>
        <v>23.575342465753426</v>
      </c>
      <c r="H1014">
        <v>7</v>
      </c>
      <c r="I1014">
        <v>5.41</v>
      </c>
      <c r="J1014">
        <v>5.4880000000000004</v>
      </c>
      <c r="K1014">
        <v>7.7999999999999403E-2</v>
      </c>
      <c r="L1014">
        <v>10.898</v>
      </c>
      <c r="M1014" s="53">
        <f t="shared" si="45"/>
        <v>66.06716828775923</v>
      </c>
    </row>
    <row r="1015" spans="1:13" x14ac:dyDescent="0.45">
      <c r="A1015" s="26" t="s">
        <v>192</v>
      </c>
      <c r="B1015" s="26">
        <v>2024</v>
      </c>
      <c r="C1015" s="9">
        <v>45303</v>
      </c>
      <c r="D1015" s="26" t="s">
        <v>133</v>
      </c>
      <c r="E1015" t="s">
        <v>470</v>
      </c>
      <c r="F1015" t="s">
        <v>52</v>
      </c>
      <c r="G1015" s="12">
        <f>(C1015-VLOOKUP(E1015,Riders!$A$2:$D$3458,4,FALSE))/365</f>
        <v>21.468493150684932</v>
      </c>
      <c r="H1015">
        <v>8</v>
      </c>
      <c r="I1015">
        <v>5.3970000000000002</v>
      </c>
      <c r="J1015">
        <v>5.516</v>
      </c>
      <c r="K1015">
        <v>0.1189999999999998</v>
      </c>
      <c r="L1015">
        <v>10.913</v>
      </c>
      <c r="M1015" s="53">
        <f t="shared" si="45"/>
        <v>65.976358471547698</v>
      </c>
    </row>
    <row r="1016" spans="1:13" x14ac:dyDescent="0.45">
      <c r="A1016" s="26" t="s">
        <v>192</v>
      </c>
      <c r="B1016" s="26">
        <v>2024</v>
      </c>
      <c r="C1016" s="9">
        <v>45303</v>
      </c>
      <c r="D1016" s="26" t="s">
        <v>133</v>
      </c>
      <c r="E1016" t="s">
        <v>513</v>
      </c>
      <c r="F1016" t="s">
        <v>34</v>
      </c>
      <c r="G1016" s="12">
        <f>(C1016-VLOOKUP(E1016,Riders!$A$2:$D$3458,4,FALSE))/365</f>
        <v>24.356164383561644</v>
      </c>
      <c r="H1016">
        <v>9</v>
      </c>
      <c r="I1016">
        <v>5.4</v>
      </c>
      <c r="J1016">
        <v>5.5229999999999997</v>
      </c>
      <c r="K1016">
        <v>0.1229999999999993</v>
      </c>
      <c r="L1016">
        <v>10.923</v>
      </c>
      <c r="M1016" s="53">
        <f t="shared" si="45"/>
        <v>65.915957154627847</v>
      </c>
    </row>
    <row r="1017" spans="1:13" x14ac:dyDescent="0.45">
      <c r="A1017" s="26" t="s">
        <v>192</v>
      </c>
      <c r="B1017" s="26">
        <v>2024</v>
      </c>
      <c r="C1017" s="9">
        <v>45303</v>
      </c>
      <c r="D1017" s="26" t="s">
        <v>133</v>
      </c>
      <c r="E1017" t="s">
        <v>262</v>
      </c>
      <c r="F1017" t="s">
        <v>46</v>
      </c>
      <c r="G1017" s="12">
        <f>(C1017-VLOOKUP(E1017,Riders!$A$2:$D$3458,4,FALSE))/365</f>
        <v>27.271232876712329</v>
      </c>
      <c r="H1017">
        <v>10</v>
      </c>
      <c r="I1017">
        <v>5.4169999999999998</v>
      </c>
      <c r="J1017">
        <v>5.5510000000000002</v>
      </c>
      <c r="K1017">
        <v>0.13400000000000031</v>
      </c>
      <c r="L1017">
        <v>10.968</v>
      </c>
      <c r="M1017" s="53">
        <f t="shared" si="45"/>
        <v>65.645514223194752</v>
      </c>
    </row>
    <row r="1018" spans="1:13" x14ac:dyDescent="0.45">
      <c r="A1018" s="26" t="s">
        <v>192</v>
      </c>
      <c r="B1018" s="26">
        <v>2024</v>
      </c>
      <c r="C1018" s="9">
        <v>45303</v>
      </c>
      <c r="D1018" s="26" t="s">
        <v>133</v>
      </c>
      <c r="E1018" t="s">
        <v>403</v>
      </c>
      <c r="F1018" t="s">
        <v>61</v>
      </c>
      <c r="G1018" s="12">
        <f>(C1018-VLOOKUP(E1018,Riders!$A$2:$D$3458,4,FALSE))/365</f>
        <v>26.843835616438355</v>
      </c>
      <c r="H1018">
        <v>11</v>
      </c>
      <c r="I1018">
        <v>5.4029999999999996</v>
      </c>
      <c r="J1018">
        <v>5.5659999999999998</v>
      </c>
      <c r="K1018">
        <v>0.16300000000000031</v>
      </c>
      <c r="L1018">
        <v>10.968999999999999</v>
      </c>
      <c r="M1018" s="53">
        <f t="shared" si="45"/>
        <v>65.639529583371328</v>
      </c>
    </row>
    <row r="1019" spans="1:13" x14ac:dyDescent="0.45">
      <c r="A1019" s="26" t="s">
        <v>192</v>
      </c>
      <c r="B1019" s="26">
        <v>2024</v>
      </c>
      <c r="C1019" s="9">
        <v>45303</v>
      </c>
      <c r="D1019" s="26" t="s">
        <v>133</v>
      </c>
      <c r="E1019" t="s">
        <v>459</v>
      </c>
      <c r="F1019" t="s">
        <v>143</v>
      </c>
      <c r="G1019" s="12">
        <f>(C1019-VLOOKUP(E1019,Riders!$A$2:$D$3458,4,FALSE))/365</f>
        <v>20.665753424657535</v>
      </c>
      <c r="H1019">
        <v>12</v>
      </c>
      <c r="I1019">
        <v>5.4870000000000001</v>
      </c>
      <c r="J1019">
        <v>5.6470000000000002</v>
      </c>
      <c r="K1019">
        <v>0.16000000000000009</v>
      </c>
      <c r="L1019">
        <v>11.134</v>
      </c>
      <c r="M1019" s="53">
        <f t="shared" si="45"/>
        <v>64.666786419974855</v>
      </c>
    </row>
    <row r="1020" spans="1:13" x14ac:dyDescent="0.45">
      <c r="A1020" s="26" t="s">
        <v>192</v>
      </c>
      <c r="B1020" s="26">
        <v>2024</v>
      </c>
      <c r="C1020" s="9">
        <v>45303</v>
      </c>
      <c r="D1020" s="26" t="s">
        <v>133</v>
      </c>
      <c r="E1020" t="s">
        <v>462</v>
      </c>
      <c r="F1020" t="s">
        <v>115</v>
      </c>
      <c r="G1020" s="12">
        <f>(C1020-VLOOKUP(E1020,Riders!$A$2:$D$3458,4,FALSE))/365</f>
        <v>22.956164383561642</v>
      </c>
      <c r="H1020">
        <v>13</v>
      </c>
      <c r="I1020">
        <v>5.5460000000000003</v>
      </c>
      <c r="J1020">
        <v>5.7079999999999993</v>
      </c>
      <c r="K1020">
        <v>0.16199999999999901</v>
      </c>
      <c r="L1020">
        <v>11.254</v>
      </c>
      <c r="M1020" s="53">
        <f t="shared" si="45"/>
        <v>63.977252532432914</v>
      </c>
    </row>
    <row r="1021" spans="1:13" x14ac:dyDescent="0.45">
      <c r="A1021" s="26" t="s">
        <v>192</v>
      </c>
      <c r="B1021" s="26">
        <v>2024</v>
      </c>
      <c r="C1021" s="9">
        <v>45303</v>
      </c>
      <c r="D1021" s="26" t="s">
        <v>133</v>
      </c>
      <c r="E1021" t="s">
        <v>514</v>
      </c>
      <c r="F1021" t="s">
        <v>143</v>
      </c>
      <c r="G1021" s="12">
        <f>(C1021-VLOOKUP(E1021,Riders!$A$2:$D$3458,4,FALSE))/365</f>
        <v>22.358904109589041</v>
      </c>
      <c r="H1021">
        <v>14</v>
      </c>
      <c r="I1021">
        <v>5.5430000000000001</v>
      </c>
      <c r="J1021">
        <v>5.7140000000000004</v>
      </c>
      <c r="K1021">
        <v>0.1709999999999994</v>
      </c>
      <c r="L1021">
        <v>11.257</v>
      </c>
      <c r="M1021" s="53">
        <f t="shared" si="45"/>
        <v>63.960202540641383</v>
      </c>
    </row>
    <row r="1022" spans="1:13" x14ac:dyDescent="0.45">
      <c r="A1022" s="26" t="s">
        <v>192</v>
      </c>
      <c r="B1022" s="26">
        <v>2024</v>
      </c>
      <c r="C1022" s="9">
        <v>45303</v>
      </c>
      <c r="D1022" s="26" t="s">
        <v>133</v>
      </c>
      <c r="E1022" t="s">
        <v>501</v>
      </c>
      <c r="F1022" t="s">
        <v>99</v>
      </c>
      <c r="G1022" s="12">
        <f>(C1022-VLOOKUP(E1022,Riders!$A$2:$D$3458,4,FALSE))/365</f>
        <v>27.860273972602741</v>
      </c>
      <c r="H1022">
        <v>15</v>
      </c>
      <c r="I1022">
        <v>5.5289999999999999</v>
      </c>
      <c r="J1022">
        <v>5.7530000000000001</v>
      </c>
      <c r="K1022">
        <v>0.2240000000000002</v>
      </c>
      <c r="L1022">
        <v>11.282</v>
      </c>
      <c r="M1022" s="53">
        <f t="shared" si="45"/>
        <v>63.818471902145006</v>
      </c>
    </row>
    <row r="1023" spans="1:13" x14ac:dyDescent="0.45">
      <c r="A1023" s="26" t="s">
        <v>192</v>
      </c>
      <c r="B1023" s="26">
        <v>2024</v>
      </c>
      <c r="C1023" s="9">
        <v>45303</v>
      </c>
      <c r="D1023" s="26" t="s">
        <v>133</v>
      </c>
      <c r="E1023" t="s">
        <v>473</v>
      </c>
      <c r="F1023" t="s">
        <v>58</v>
      </c>
      <c r="G1023" s="12">
        <f>(C1023-VLOOKUP(E1023,Riders!$A$2:$D$3458,4,FALSE))/365</f>
        <v>23.956164383561642</v>
      </c>
      <c r="H1023">
        <v>16</v>
      </c>
      <c r="I1023">
        <v>5.601</v>
      </c>
      <c r="J1023">
        <v>5.7389999999999999</v>
      </c>
      <c r="K1023">
        <v>0.1379999999999999</v>
      </c>
      <c r="L1023">
        <v>11.34</v>
      </c>
      <c r="M1023" s="53">
        <f t="shared" si="45"/>
        <v>63.492063492063494</v>
      </c>
    </row>
    <row r="1024" spans="1:13" x14ac:dyDescent="0.45">
      <c r="A1024" s="26" t="s">
        <v>192</v>
      </c>
      <c r="B1024" s="26">
        <v>2024</v>
      </c>
      <c r="C1024" s="9">
        <v>45303</v>
      </c>
      <c r="D1024" s="26" t="s">
        <v>133</v>
      </c>
      <c r="E1024" t="s">
        <v>515</v>
      </c>
      <c r="F1024" t="s">
        <v>115</v>
      </c>
      <c r="G1024" s="12">
        <f>(C1024-VLOOKUP(E1024,Riders!$A$2:$D$3458,4,FALSE))/365</f>
        <v>19.326027397260273</v>
      </c>
      <c r="H1024">
        <v>17</v>
      </c>
      <c r="I1024">
        <v>5.61</v>
      </c>
      <c r="J1024">
        <v>5.8120000000000003</v>
      </c>
      <c r="K1024">
        <v>0.20200000000000001</v>
      </c>
      <c r="L1024">
        <v>11.422000000000001</v>
      </c>
      <c r="M1024" s="53">
        <f t="shared" si="45"/>
        <v>63.036245841358777</v>
      </c>
    </row>
    <row r="1025" spans="1:13" x14ac:dyDescent="0.45">
      <c r="A1025" s="26" t="s">
        <v>192</v>
      </c>
      <c r="B1025" s="26">
        <v>2024</v>
      </c>
      <c r="C1025" s="9">
        <v>45303</v>
      </c>
      <c r="D1025" s="26" t="s">
        <v>133</v>
      </c>
      <c r="E1025" t="s">
        <v>516</v>
      </c>
      <c r="F1025" t="s">
        <v>46</v>
      </c>
      <c r="G1025" s="12">
        <f>(C1025-VLOOKUP(E1025,Riders!$A$2:$D$3458,4,FALSE))/365</f>
        <v>20.043835616438358</v>
      </c>
      <c r="H1025">
        <v>18</v>
      </c>
      <c r="I1025">
        <v>5.6390000000000002</v>
      </c>
      <c r="J1025">
        <v>5.86</v>
      </c>
      <c r="K1025">
        <v>0.22100000000000011</v>
      </c>
      <c r="L1025">
        <v>11.499000000000001</v>
      </c>
      <c r="M1025" s="53">
        <f t="shared" si="45"/>
        <v>62.614140360031307</v>
      </c>
    </row>
    <row r="1026" spans="1:13" x14ac:dyDescent="0.45">
      <c r="A1026" s="26" t="s">
        <v>192</v>
      </c>
      <c r="B1026" s="26">
        <v>2024</v>
      </c>
      <c r="C1026" s="9">
        <v>45303</v>
      </c>
      <c r="D1026" s="26" t="s">
        <v>133</v>
      </c>
      <c r="E1026" t="s">
        <v>368</v>
      </c>
      <c r="F1026" t="s">
        <v>131</v>
      </c>
      <c r="G1026" s="12">
        <f>(C1026-VLOOKUP(E1026,Riders!$A$2:$D$3458,4,FALSE))/365</f>
        <v>35.493150684931507</v>
      </c>
      <c r="H1026">
        <v>19</v>
      </c>
      <c r="I1026">
        <v>5.7270000000000003</v>
      </c>
      <c r="J1026">
        <v>5.952</v>
      </c>
      <c r="K1026">
        <v>0.22499999999999959</v>
      </c>
      <c r="L1026">
        <v>11.679</v>
      </c>
      <c r="M1026" s="53">
        <f t="shared" si="45"/>
        <v>61.649113793989208</v>
      </c>
    </row>
    <row r="1027" spans="1:13" x14ac:dyDescent="0.45">
      <c r="A1027" s="41" t="s">
        <v>185</v>
      </c>
      <c r="B1027" s="41">
        <v>2024</v>
      </c>
      <c r="C1027" s="43">
        <v>45325</v>
      </c>
      <c r="D1027" s="41" t="s">
        <v>30</v>
      </c>
      <c r="E1027" s="41" t="s">
        <v>492</v>
      </c>
      <c r="F1027" s="41" t="s">
        <v>79</v>
      </c>
      <c r="G1027" s="12">
        <f>(C1027-VLOOKUP(E1027,Riders!$A$2:$D$3458,4,FALSE))/365</f>
        <v>21.13150684931507</v>
      </c>
      <c r="H1027" s="41">
        <v>1</v>
      </c>
      <c r="I1027" s="41">
        <v>5.13</v>
      </c>
      <c r="J1027" s="41">
        <v>5.2839999999999998</v>
      </c>
      <c r="K1027" s="41">
        <v>0.15399999999999989</v>
      </c>
      <c r="L1027" s="41">
        <v>10.414</v>
      </c>
      <c r="M1027" s="53">
        <f t="shared" si="45"/>
        <v>69.137699251008257</v>
      </c>
    </row>
    <row r="1028" spans="1:13" x14ac:dyDescent="0.45">
      <c r="A1028" s="41" t="s">
        <v>185</v>
      </c>
      <c r="B1028" s="41">
        <v>2024</v>
      </c>
      <c r="C1028" s="43">
        <v>45325</v>
      </c>
      <c r="D1028" s="41" t="s">
        <v>30</v>
      </c>
      <c r="E1028" s="41" t="s">
        <v>346</v>
      </c>
      <c r="F1028" s="41" t="s">
        <v>52</v>
      </c>
      <c r="G1028" s="12">
        <f>(C1028-VLOOKUP(E1028,Riders!$A$2:$D$3458,4,FALSE))/365</f>
        <v>24.789041095890411</v>
      </c>
      <c r="H1028" s="41">
        <v>2</v>
      </c>
      <c r="I1028" s="41">
        <v>5.1920000000000002</v>
      </c>
      <c r="J1028" s="41">
        <v>5.2520000000000007</v>
      </c>
      <c r="K1028" s="41">
        <v>6.0000000000000497E-2</v>
      </c>
      <c r="L1028" s="41">
        <v>10.444000000000001</v>
      </c>
      <c r="M1028" s="53">
        <f t="shared" si="45"/>
        <v>68.939103791650709</v>
      </c>
    </row>
    <row r="1029" spans="1:13" x14ac:dyDescent="0.45">
      <c r="A1029" s="41" t="s">
        <v>185</v>
      </c>
      <c r="B1029" s="41">
        <v>2024</v>
      </c>
      <c r="C1029" s="43">
        <v>45325</v>
      </c>
      <c r="D1029" s="41" t="s">
        <v>30</v>
      </c>
      <c r="E1029" s="41" t="s">
        <v>365</v>
      </c>
      <c r="F1029" s="41" t="s">
        <v>88</v>
      </c>
      <c r="G1029" s="12">
        <f>(C1029-VLOOKUP(E1029,Riders!$A$2:$D$3458,4,FALSE))/365</f>
        <v>26.397260273972602</v>
      </c>
      <c r="H1029" s="41">
        <v>3</v>
      </c>
      <c r="I1029" s="41">
        <v>5.2130000000000001</v>
      </c>
      <c r="J1029" s="41">
        <v>5.2839999999999998</v>
      </c>
      <c r="K1029" s="41">
        <v>7.099999999999973E-2</v>
      </c>
      <c r="L1029" s="41">
        <v>10.497</v>
      </c>
      <c r="M1029" s="53">
        <f t="shared" si="45"/>
        <v>68.591026007430699</v>
      </c>
    </row>
    <row r="1030" spans="1:13" x14ac:dyDescent="0.45">
      <c r="A1030" s="41" t="s">
        <v>185</v>
      </c>
      <c r="B1030" s="41">
        <v>2024</v>
      </c>
      <c r="C1030" s="43">
        <v>45325</v>
      </c>
      <c r="D1030" s="41" t="s">
        <v>30</v>
      </c>
      <c r="E1030" s="41" t="s">
        <v>358</v>
      </c>
      <c r="F1030" s="41" t="s">
        <v>187</v>
      </c>
      <c r="G1030" s="12">
        <f>(C1030-VLOOKUP(E1030,Riders!$A$2:$D$3458,4,FALSE))/365</f>
        <v>31.030136986301368</v>
      </c>
      <c r="H1030" s="41">
        <v>4</v>
      </c>
      <c r="I1030" s="41">
        <v>5.2279999999999998</v>
      </c>
      <c r="J1030" s="41">
        <v>5.2750000000000004</v>
      </c>
      <c r="K1030" s="41">
        <v>4.7000000000000597E-2</v>
      </c>
      <c r="L1030" s="41">
        <v>10.503</v>
      </c>
      <c r="M1030" s="53">
        <f t="shared" si="45"/>
        <v>68.551842330762639</v>
      </c>
    </row>
    <row r="1031" spans="1:13" x14ac:dyDescent="0.45">
      <c r="A1031" s="41" t="s">
        <v>185</v>
      </c>
      <c r="B1031" s="41">
        <v>2024</v>
      </c>
      <c r="C1031" s="43">
        <v>45325</v>
      </c>
      <c r="D1031" s="41" t="s">
        <v>30</v>
      </c>
      <c r="E1031" s="41" t="s">
        <v>418</v>
      </c>
      <c r="F1031" s="41" t="s">
        <v>96</v>
      </c>
      <c r="G1031" s="12">
        <f>(C1031-VLOOKUP(E1031,Riders!$A$2:$D$3458,4,FALSE))/365</f>
        <v>25.704109589041096</v>
      </c>
      <c r="H1031" s="41">
        <v>5</v>
      </c>
      <c r="I1031" s="41">
        <v>5.2060000000000004</v>
      </c>
      <c r="J1031" s="41">
        <v>5.2990000000000004</v>
      </c>
      <c r="K1031" s="41">
        <v>9.2999999999999972E-2</v>
      </c>
      <c r="L1031" s="41">
        <v>10.505000000000001</v>
      </c>
      <c r="M1031" s="53">
        <f t="shared" si="45"/>
        <v>68.538791051880054</v>
      </c>
    </row>
    <row r="1032" spans="1:13" x14ac:dyDescent="0.45">
      <c r="A1032" s="41" t="s">
        <v>185</v>
      </c>
      <c r="B1032" s="41">
        <v>2024</v>
      </c>
      <c r="C1032" s="43">
        <v>45325</v>
      </c>
      <c r="D1032" s="41" t="s">
        <v>30</v>
      </c>
      <c r="E1032" s="41" t="s">
        <v>410</v>
      </c>
      <c r="F1032" s="41" t="s">
        <v>88</v>
      </c>
      <c r="G1032" s="12">
        <f>(C1032-VLOOKUP(E1032,Riders!$A$2:$D$3458,4,FALSE))/365</f>
        <v>24.090410958904108</v>
      </c>
      <c r="H1032" s="41">
        <v>6</v>
      </c>
      <c r="I1032" s="41">
        <v>5.2169999999999996</v>
      </c>
      <c r="J1032" s="41">
        <v>5.3470000000000004</v>
      </c>
      <c r="K1032" s="41">
        <v>0.13000000000000081</v>
      </c>
      <c r="L1032" s="41">
        <v>10.564</v>
      </c>
      <c r="M1032" s="53">
        <f t="shared" si="45"/>
        <v>68.15600151457781</v>
      </c>
    </row>
    <row r="1033" spans="1:13" x14ac:dyDescent="0.45">
      <c r="A1033" s="41" t="s">
        <v>185</v>
      </c>
      <c r="B1033" s="41">
        <v>2024</v>
      </c>
      <c r="C1033" s="43">
        <v>45325</v>
      </c>
      <c r="D1033" s="41" t="s">
        <v>30</v>
      </c>
      <c r="E1033" s="41" t="s">
        <v>431</v>
      </c>
      <c r="F1033" s="41" t="s">
        <v>79</v>
      </c>
      <c r="G1033" s="12">
        <f>(C1033-VLOOKUP(E1033,Riders!$A$2:$D$3458,4,FALSE))/365</f>
        <v>25.432876712328767</v>
      </c>
      <c r="H1033" s="41">
        <v>7</v>
      </c>
      <c r="I1033" s="41">
        <v>5.2069999999999999</v>
      </c>
      <c r="J1033" s="41">
        <v>5.37</v>
      </c>
      <c r="K1033" s="41">
        <v>0.16300000000000031</v>
      </c>
      <c r="L1033" s="41">
        <v>10.577</v>
      </c>
      <c r="M1033" s="53">
        <f t="shared" si="45"/>
        <v>68.072232201947628</v>
      </c>
    </row>
    <row r="1034" spans="1:13" x14ac:dyDescent="0.45">
      <c r="A1034" s="41" t="s">
        <v>185</v>
      </c>
      <c r="B1034" s="41">
        <v>2024</v>
      </c>
      <c r="C1034" s="43">
        <v>45325</v>
      </c>
      <c r="D1034" s="41" t="s">
        <v>30</v>
      </c>
      <c r="E1034" s="41" t="s">
        <v>451</v>
      </c>
      <c r="F1034" s="41" t="s">
        <v>168</v>
      </c>
      <c r="G1034" s="12">
        <f>(C1034-VLOOKUP(E1034,Riders!$A$2:$D$3458,4,FALSE))/365</f>
        <v>25.175342465753424</v>
      </c>
      <c r="H1034" s="41">
        <v>8</v>
      </c>
      <c r="I1034" s="41">
        <v>5.2530000000000001</v>
      </c>
      <c r="J1034" s="41">
        <v>5.3610000000000007</v>
      </c>
      <c r="K1034" s="41">
        <v>0.1080000000000005</v>
      </c>
      <c r="L1034" s="41">
        <v>10.614000000000001</v>
      </c>
      <c r="M1034" s="53">
        <f t="shared" si="45"/>
        <v>67.834934991520626</v>
      </c>
    </row>
    <row r="1035" spans="1:13" x14ac:dyDescent="0.45">
      <c r="A1035" s="41" t="s">
        <v>185</v>
      </c>
      <c r="B1035" s="41">
        <v>2024</v>
      </c>
      <c r="C1035" s="43">
        <v>45325</v>
      </c>
      <c r="D1035" s="41" t="s">
        <v>30</v>
      </c>
      <c r="E1035" s="41" t="s">
        <v>480</v>
      </c>
      <c r="F1035" s="41" t="s">
        <v>43</v>
      </c>
      <c r="G1035" s="12" t="e">
        <f>(C1035-VLOOKUP(E1035,Riders!$A$2:$D$3458,4,FALSE))/365</f>
        <v>#N/A</v>
      </c>
      <c r="H1035" s="41">
        <v>9</v>
      </c>
      <c r="I1035" s="41">
        <v>5.26</v>
      </c>
      <c r="J1035" s="41">
        <v>5.3770000000000007</v>
      </c>
      <c r="K1035" s="41">
        <v>0.11700000000000089</v>
      </c>
      <c r="L1035" s="41">
        <v>10.637</v>
      </c>
      <c r="M1035" s="53">
        <f t="shared" si="45"/>
        <v>67.688257967472026</v>
      </c>
    </row>
    <row r="1036" spans="1:13" x14ac:dyDescent="0.45">
      <c r="A1036" s="41" t="s">
        <v>185</v>
      </c>
      <c r="B1036" s="41">
        <v>2024</v>
      </c>
      <c r="C1036" s="43">
        <v>45325</v>
      </c>
      <c r="D1036" s="41" t="s">
        <v>30</v>
      </c>
      <c r="E1036" s="41" t="s">
        <v>468</v>
      </c>
      <c r="F1036" s="41" t="s">
        <v>91</v>
      </c>
      <c r="G1036" s="12">
        <f>(C1036-VLOOKUP(E1036,Riders!$A$2:$D$3458,4,FALSE))/365</f>
        <v>25.827397260273973</v>
      </c>
      <c r="H1036" s="41">
        <v>10</v>
      </c>
      <c r="I1036" s="41">
        <v>5.3360000000000003</v>
      </c>
      <c r="J1036" s="41">
        <v>5.3260000000000014</v>
      </c>
      <c r="K1036" s="41">
        <v>-9.9999999999997868E-3</v>
      </c>
      <c r="L1036" s="41">
        <v>10.662000000000001</v>
      </c>
      <c r="M1036" s="53">
        <f t="shared" si="45"/>
        <v>67.529544175576817</v>
      </c>
    </row>
    <row r="1037" spans="1:13" x14ac:dyDescent="0.45">
      <c r="A1037" s="41" t="s">
        <v>185</v>
      </c>
      <c r="B1037" s="41">
        <v>2024</v>
      </c>
      <c r="C1037" s="43">
        <v>45325</v>
      </c>
      <c r="D1037" s="41" t="s">
        <v>30</v>
      </c>
      <c r="E1037" s="41" t="s">
        <v>373</v>
      </c>
      <c r="F1037" s="41" t="s">
        <v>43</v>
      </c>
      <c r="G1037" s="12">
        <f>(C1037-VLOOKUP(E1037,Riders!$A$2:$D$3458,4,FALSE))/365</f>
        <v>24.906849315068492</v>
      </c>
      <c r="H1037" s="41">
        <v>11</v>
      </c>
      <c r="I1037" s="41">
        <v>5.3090000000000002</v>
      </c>
      <c r="J1037" s="41">
        <v>5.4020000000000001</v>
      </c>
      <c r="K1037" s="41">
        <v>9.2999999999999972E-2</v>
      </c>
      <c r="L1037" s="41">
        <v>10.711</v>
      </c>
      <c r="M1037" s="53">
        <f t="shared" si="45"/>
        <v>67.220614321725321</v>
      </c>
    </row>
    <row r="1038" spans="1:13" x14ac:dyDescent="0.45">
      <c r="A1038" s="41" t="s">
        <v>185</v>
      </c>
      <c r="B1038" s="41">
        <v>2024</v>
      </c>
      <c r="C1038" s="43">
        <v>45325</v>
      </c>
      <c r="D1038" s="41" t="s">
        <v>30</v>
      </c>
      <c r="E1038" s="41" t="s">
        <v>446</v>
      </c>
      <c r="F1038" s="41" t="s">
        <v>37</v>
      </c>
      <c r="G1038" s="12">
        <f>(C1038-VLOOKUP(E1038,Riders!$A$2:$D$3458,4,FALSE))/365</f>
        <v>24.109589041095891</v>
      </c>
      <c r="H1038" s="41">
        <v>12</v>
      </c>
      <c r="I1038" s="41">
        <v>5.2809999999999997</v>
      </c>
      <c r="J1038" s="41">
        <v>5.4349999999999996</v>
      </c>
      <c r="K1038" s="41">
        <v>0.15399999999999989</v>
      </c>
      <c r="L1038" s="41">
        <v>10.715999999999999</v>
      </c>
      <c r="M1038" s="53">
        <f t="shared" si="45"/>
        <v>67.189249720044799</v>
      </c>
    </row>
    <row r="1039" spans="1:13" x14ac:dyDescent="0.45">
      <c r="A1039" s="41" t="s">
        <v>185</v>
      </c>
      <c r="B1039" s="41">
        <v>2024</v>
      </c>
      <c r="C1039" s="43">
        <v>45325</v>
      </c>
      <c r="D1039" s="41" t="s">
        <v>30</v>
      </c>
      <c r="E1039" s="41" t="s">
        <v>403</v>
      </c>
      <c r="F1039" s="41" t="s">
        <v>61</v>
      </c>
      <c r="G1039" s="12">
        <f>(C1039-VLOOKUP(E1039,Riders!$A$2:$D$3458,4,FALSE))/365</f>
        <v>26.904109589041095</v>
      </c>
      <c r="H1039" s="41">
        <v>13</v>
      </c>
      <c r="I1039" s="41">
        <v>5.3079999999999998</v>
      </c>
      <c r="J1039" s="41">
        <v>5.495000000000001</v>
      </c>
      <c r="K1039" s="41">
        <v>0.18700000000000119</v>
      </c>
      <c r="L1039" s="41">
        <v>10.803000000000001</v>
      </c>
      <c r="M1039" s="53">
        <f t="shared" si="45"/>
        <v>66.64815329075256</v>
      </c>
    </row>
    <row r="1040" spans="1:13" x14ac:dyDescent="0.45">
      <c r="A1040" s="41" t="s">
        <v>185</v>
      </c>
      <c r="B1040" s="41">
        <v>2024</v>
      </c>
      <c r="C1040" s="43">
        <v>45325</v>
      </c>
      <c r="D1040" s="41" t="s">
        <v>30</v>
      </c>
      <c r="E1040" s="41" t="s">
        <v>399</v>
      </c>
      <c r="F1040" s="41" t="s">
        <v>49</v>
      </c>
      <c r="G1040" s="12">
        <f>(C1040-VLOOKUP(E1040,Riders!$A$2:$D$3458,4,FALSE))/365</f>
        <v>29.484931506849314</v>
      </c>
      <c r="H1040" s="41">
        <v>14</v>
      </c>
      <c r="I1040" s="41">
        <v>5.17</v>
      </c>
      <c r="J1040" s="41">
        <v>5.657</v>
      </c>
      <c r="K1040" s="41">
        <v>0.4870000000000001</v>
      </c>
      <c r="L1040" s="41">
        <v>10.827</v>
      </c>
      <c r="M1040" s="53">
        <f t="shared" ref="M1040:M1066" si="46">IF(L1040="","",3.6*200/L1040)</f>
        <v>66.500415627597675</v>
      </c>
    </row>
    <row r="1041" spans="1:13" x14ac:dyDescent="0.45">
      <c r="A1041" s="41" t="s">
        <v>185</v>
      </c>
      <c r="B1041" s="41">
        <v>2024</v>
      </c>
      <c r="C1041" s="43">
        <v>45325</v>
      </c>
      <c r="D1041" s="41" t="s">
        <v>30</v>
      </c>
      <c r="E1041" s="41" t="s">
        <v>478</v>
      </c>
      <c r="F1041" s="41" t="s">
        <v>187</v>
      </c>
      <c r="G1041" s="12">
        <f>(C1041-VLOOKUP(E1041,Riders!$A$2:$D$3458,4,FALSE))/365</f>
        <v>24.345205479452055</v>
      </c>
      <c r="H1041" s="41">
        <v>15</v>
      </c>
      <c r="I1041" s="41">
        <v>5.3579999999999997</v>
      </c>
      <c r="J1041" s="41">
        <v>5.4900000000000011</v>
      </c>
      <c r="K1041" s="41">
        <v>0.13200000000000139</v>
      </c>
      <c r="L1041" s="41">
        <v>10.848000000000001</v>
      </c>
      <c r="M1041" s="53">
        <f t="shared" si="46"/>
        <v>66.371681415929203</v>
      </c>
    </row>
    <row r="1042" spans="1:13" x14ac:dyDescent="0.45">
      <c r="A1042" s="41" t="s">
        <v>185</v>
      </c>
      <c r="B1042" s="41">
        <v>2024</v>
      </c>
      <c r="C1042" s="43">
        <v>45325</v>
      </c>
      <c r="D1042" s="41" t="s">
        <v>30</v>
      </c>
      <c r="E1042" s="41" t="s">
        <v>448</v>
      </c>
      <c r="F1042" s="41" t="s">
        <v>96</v>
      </c>
      <c r="G1042" s="12">
        <f>(C1042-VLOOKUP(E1042,Riders!$A$2:$D$3458,4,FALSE))/365</f>
        <v>28.304109589041097</v>
      </c>
      <c r="H1042" s="41">
        <v>16</v>
      </c>
      <c r="I1042" s="41">
        <v>5.3810000000000002</v>
      </c>
      <c r="J1042" s="41">
        <v>5.5079999999999991</v>
      </c>
      <c r="K1042" s="41">
        <v>0.12699999999999889</v>
      </c>
      <c r="L1042" s="41">
        <v>10.888999999999999</v>
      </c>
      <c r="M1042" s="53">
        <f t="shared" si="46"/>
        <v>66.121774267609524</v>
      </c>
    </row>
    <row r="1043" spans="1:13" x14ac:dyDescent="0.45">
      <c r="A1043" s="41" t="s">
        <v>185</v>
      </c>
      <c r="B1043" s="41">
        <v>2024</v>
      </c>
      <c r="C1043" s="43">
        <v>45325</v>
      </c>
      <c r="D1043" s="41" t="s">
        <v>30</v>
      </c>
      <c r="E1043" s="41" t="s">
        <v>470</v>
      </c>
      <c r="F1043" s="41" t="s">
        <v>52</v>
      </c>
      <c r="G1043" s="12">
        <f>(C1043-VLOOKUP(E1043,Riders!$A$2:$D$3458,4,FALSE))/365</f>
        <v>21.528767123287672</v>
      </c>
      <c r="H1043" s="41">
        <v>17</v>
      </c>
      <c r="I1043" s="41">
        <v>5.34</v>
      </c>
      <c r="J1043" s="41">
        <v>5.5510000000000002</v>
      </c>
      <c r="K1043" s="41">
        <v>0.2110000000000003</v>
      </c>
      <c r="L1043" s="41">
        <v>10.891</v>
      </c>
      <c r="M1043" s="53">
        <f t="shared" si="46"/>
        <v>66.109631806078411</v>
      </c>
    </row>
    <row r="1044" spans="1:13" x14ac:dyDescent="0.45">
      <c r="A1044" s="41" t="s">
        <v>185</v>
      </c>
      <c r="B1044" s="41">
        <v>2024</v>
      </c>
      <c r="C1044" s="43">
        <v>45325</v>
      </c>
      <c r="D1044" s="41" t="s">
        <v>30</v>
      </c>
      <c r="E1044" s="41" t="s">
        <v>354</v>
      </c>
      <c r="F1044" s="41" t="s">
        <v>121</v>
      </c>
      <c r="G1044" s="12">
        <f>(C1044-VLOOKUP(E1044,Riders!$A$2:$D$3458,4,FALSE))/365</f>
        <v>28.4986301369863</v>
      </c>
      <c r="H1044" s="41">
        <v>18</v>
      </c>
      <c r="I1044" s="41">
        <v>5.4139999999999997</v>
      </c>
      <c r="J1044" s="41">
        <v>5.4990000000000014</v>
      </c>
      <c r="K1044" s="41">
        <v>8.5000000000000853E-2</v>
      </c>
      <c r="L1044" s="41">
        <v>10.913</v>
      </c>
      <c r="M1044" s="53">
        <f t="shared" si="46"/>
        <v>65.976358471547698</v>
      </c>
    </row>
    <row r="1045" spans="1:13" x14ac:dyDescent="0.45">
      <c r="A1045" s="41" t="s">
        <v>185</v>
      </c>
      <c r="B1045" s="41">
        <v>2024</v>
      </c>
      <c r="C1045" s="43">
        <v>45325</v>
      </c>
      <c r="D1045" s="41" t="s">
        <v>30</v>
      </c>
      <c r="E1045" s="41" t="s">
        <v>450</v>
      </c>
      <c r="F1045" s="41" t="s">
        <v>49</v>
      </c>
      <c r="G1045" s="12">
        <f>(C1045-VLOOKUP(E1045,Riders!$A$2:$D$3458,4,FALSE))/365</f>
        <v>32.950684931506849</v>
      </c>
      <c r="H1045" s="41">
        <v>19</v>
      </c>
      <c r="I1045" s="41">
        <v>5.4269999999999996</v>
      </c>
      <c r="J1045" s="41">
        <v>5.4939999999999998</v>
      </c>
      <c r="K1045" s="41">
        <v>6.7000000000000171E-2</v>
      </c>
      <c r="L1045" s="41">
        <v>10.920999999999999</v>
      </c>
      <c r="M1045" s="53">
        <f t="shared" si="46"/>
        <v>65.92802856881238</v>
      </c>
    </row>
    <row r="1046" spans="1:13" x14ac:dyDescent="0.45">
      <c r="A1046" s="41" t="s">
        <v>185</v>
      </c>
      <c r="B1046" s="41">
        <v>2024</v>
      </c>
      <c r="C1046" s="43">
        <v>45325</v>
      </c>
      <c r="D1046" s="41" t="s">
        <v>30</v>
      </c>
      <c r="E1046" s="41" t="s">
        <v>461</v>
      </c>
      <c r="F1046" s="41" t="s">
        <v>517</v>
      </c>
      <c r="G1046" s="12">
        <f>(C1046-VLOOKUP(E1046,Riders!$A$2:$D$3458,4,FALSE))/365</f>
        <v>26.509589041095889</v>
      </c>
      <c r="H1046" s="41">
        <v>20</v>
      </c>
      <c r="I1046" s="41">
        <v>5.4020000000000001</v>
      </c>
      <c r="J1046" s="41">
        <v>5.524</v>
      </c>
      <c r="K1046" s="41">
        <v>0.1219999999999999</v>
      </c>
      <c r="L1046" s="41">
        <v>10.926</v>
      </c>
      <c r="M1046" s="53">
        <f t="shared" si="46"/>
        <v>65.897858319604609</v>
      </c>
    </row>
    <row r="1047" spans="1:13" x14ac:dyDescent="0.45">
      <c r="A1047" s="41" t="s">
        <v>185</v>
      </c>
      <c r="B1047" s="41">
        <v>2024</v>
      </c>
      <c r="C1047" s="43">
        <v>45325</v>
      </c>
      <c r="D1047" s="41" t="s">
        <v>30</v>
      </c>
      <c r="E1047" s="41" t="s">
        <v>472</v>
      </c>
      <c r="F1047" s="41" t="s">
        <v>518</v>
      </c>
      <c r="G1047" s="12">
        <f>(C1047-VLOOKUP(E1047,Riders!$A$2:$D$3458,4,FALSE))/365</f>
        <v>21.989041095890411</v>
      </c>
      <c r="H1047" s="41">
        <v>21</v>
      </c>
      <c r="I1047" s="41">
        <v>5.4119999999999999</v>
      </c>
      <c r="J1047" s="41">
        <v>5.5149999999999997</v>
      </c>
      <c r="K1047" s="41">
        <v>0.1029999999999998</v>
      </c>
      <c r="L1047" s="41">
        <v>10.927</v>
      </c>
      <c r="M1047" s="53">
        <f t="shared" si="46"/>
        <v>65.891827583051153</v>
      </c>
    </row>
    <row r="1048" spans="1:13" x14ac:dyDescent="0.45">
      <c r="A1048" s="41" t="s">
        <v>185</v>
      </c>
      <c r="B1048" s="41">
        <v>2024</v>
      </c>
      <c r="C1048" s="43">
        <v>45325</v>
      </c>
      <c r="D1048" s="41" t="s">
        <v>30</v>
      </c>
      <c r="E1048" s="41" t="s">
        <v>447</v>
      </c>
      <c r="F1048" s="41" t="s">
        <v>58</v>
      </c>
      <c r="G1048" s="12">
        <f>(C1048-VLOOKUP(E1048,Riders!$A$2:$D$3458,4,FALSE))/365</f>
        <v>23.635616438356163</v>
      </c>
      <c r="H1048" s="41">
        <v>22</v>
      </c>
      <c r="I1048" s="41">
        <v>5.4470000000000001</v>
      </c>
      <c r="J1048" s="41">
        <v>5.5680000000000014</v>
      </c>
      <c r="K1048" s="41">
        <v>0.1210000000000004</v>
      </c>
      <c r="L1048" s="41">
        <v>11.015000000000001</v>
      </c>
      <c r="M1048" s="53">
        <f t="shared" si="46"/>
        <v>65.365410803449834</v>
      </c>
    </row>
    <row r="1049" spans="1:13" x14ac:dyDescent="0.45">
      <c r="A1049" s="41" t="s">
        <v>185</v>
      </c>
      <c r="B1049" s="41">
        <v>2024</v>
      </c>
      <c r="C1049" s="43">
        <v>45325</v>
      </c>
      <c r="D1049" s="41" t="s">
        <v>30</v>
      </c>
      <c r="E1049" s="41" t="s">
        <v>519</v>
      </c>
      <c r="F1049" s="41" t="s">
        <v>91</v>
      </c>
      <c r="G1049" s="12">
        <f>(C1049-VLOOKUP(E1049,Riders!$A$2:$D$3458,4,FALSE))/365</f>
        <v>20.794520547945204</v>
      </c>
      <c r="H1049" s="41">
        <v>23</v>
      </c>
      <c r="I1049" s="41">
        <v>5.4340000000000002</v>
      </c>
      <c r="J1049" s="41">
        <v>5.5890000000000004</v>
      </c>
      <c r="K1049" s="41">
        <v>0.15499999999999939</v>
      </c>
      <c r="L1049" s="41">
        <v>11.023</v>
      </c>
      <c r="M1049" s="53">
        <f t="shared" si="46"/>
        <v>65.317971514106873</v>
      </c>
    </row>
    <row r="1050" spans="1:13" x14ac:dyDescent="0.45">
      <c r="A1050" s="41" t="s">
        <v>185</v>
      </c>
      <c r="B1050" s="41">
        <v>2024</v>
      </c>
      <c r="C1050" s="43">
        <v>45325</v>
      </c>
      <c r="D1050" s="41" t="s">
        <v>30</v>
      </c>
      <c r="E1050" s="41" t="s">
        <v>262</v>
      </c>
      <c r="F1050" s="41" t="s">
        <v>46</v>
      </c>
      <c r="G1050" s="12">
        <f>(C1050-VLOOKUP(E1050,Riders!$A$2:$D$3458,4,FALSE))/365</f>
        <v>27.331506849315069</v>
      </c>
      <c r="H1050" s="41">
        <v>24</v>
      </c>
      <c r="I1050" s="41">
        <v>5.38</v>
      </c>
      <c r="J1050" s="41">
        <v>5.6469999999999994</v>
      </c>
      <c r="K1050" s="41">
        <v>0.26699999999999952</v>
      </c>
      <c r="L1050" s="41">
        <v>11.026999999999999</v>
      </c>
      <c r="M1050" s="53">
        <f t="shared" si="46"/>
        <v>65.294277682053149</v>
      </c>
    </row>
    <row r="1051" spans="1:13" x14ac:dyDescent="0.45">
      <c r="A1051" s="41" t="s">
        <v>185</v>
      </c>
      <c r="B1051" s="41">
        <v>2024</v>
      </c>
      <c r="C1051" s="43">
        <v>45325</v>
      </c>
      <c r="D1051" s="41" t="s">
        <v>30</v>
      </c>
      <c r="E1051" s="41" t="s">
        <v>516</v>
      </c>
      <c r="F1051" s="41" t="s">
        <v>46</v>
      </c>
      <c r="G1051" s="12">
        <f>(C1051-VLOOKUP(E1051,Riders!$A$2:$D$3458,4,FALSE))/365</f>
        <v>20.104109589041094</v>
      </c>
      <c r="H1051" s="41">
        <v>25</v>
      </c>
      <c r="I1051" s="41">
        <v>5.4480000000000004</v>
      </c>
      <c r="J1051" s="41">
        <v>5.5849999999999991</v>
      </c>
      <c r="K1051" s="41">
        <v>0.13699999999999871</v>
      </c>
      <c r="L1051" s="41">
        <v>11.032999999999999</v>
      </c>
      <c r="M1051" s="53">
        <f t="shared" si="46"/>
        <v>65.258769147104147</v>
      </c>
    </row>
    <row r="1052" spans="1:13" x14ac:dyDescent="0.45">
      <c r="A1052" s="41" t="s">
        <v>185</v>
      </c>
      <c r="B1052" s="41">
        <v>2024</v>
      </c>
      <c r="C1052" s="43">
        <v>45325</v>
      </c>
      <c r="D1052" s="41" t="s">
        <v>30</v>
      </c>
      <c r="E1052" s="41" t="s">
        <v>512</v>
      </c>
      <c r="F1052" s="41" t="s">
        <v>37</v>
      </c>
      <c r="G1052" s="12">
        <f>(C1052-VLOOKUP(E1052,Riders!$A$2:$D$3458,4,FALSE))/365</f>
        <v>23.350684931506848</v>
      </c>
      <c r="H1052" s="41">
        <v>26</v>
      </c>
      <c r="I1052" s="41">
        <v>5.4459999999999997</v>
      </c>
      <c r="J1052" s="41">
        <v>5.5869999999999997</v>
      </c>
      <c r="K1052" s="41">
        <v>0.14099999999999999</v>
      </c>
      <c r="L1052" s="41">
        <v>11.032999999999999</v>
      </c>
      <c r="M1052" s="53">
        <f t="shared" si="46"/>
        <v>65.258769147104147</v>
      </c>
    </row>
    <row r="1053" spans="1:13" x14ac:dyDescent="0.45">
      <c r="A1053" s="41" t="s">
        <v>185</v>
      </c>
      <c r="B1053" s="41">
        <v>2024</v>
      </c>
      <c r="C1053" s="43">
        <v>45325</v>
      </c>
      <c r="D1053" s="41" t="s">
        <v>30</v>
      </c>
      <c r="E1053" s="41" t="s">
        <v>397</v>
      </c>
      <c r="F1053" s="41" t="s">
        <v>177</v>
      </c>
      <c r="G1053" s="12">
        <f>(C1053-VLOOKUP(E1053,Riders!$A$2:$D$3458,4,FALSE))/365</f>
        <v>31.210958904109589</v>
      </c>
      <c r="H1053" s="41">
        <v>27</v>
      </c>
      <c r="I1053" s="41">
        <v>5.35</v>
      </c>
      <c r="J1053" s="41">
        <v>5.7060000000000004</v>
      </c>
      <c r="K1053" s="41">
        <v>0.35599999999999993</v>
      </c>
      <c r="L1053" s="41">
        <v>11.055999999999999</v>
      </c>
      <c r="M1053" s="53">
        <f t="shared" si="46"/>
        <v>65.12301013024603</v>
      </c>
    </row>
    <row r="1054" spans="1:13" x14ac:dyDescent="0.45">
      <c r="A1054" s="41" t="s">
        <v>185</v>
      </c>
      <c r="B1054" s="41">
        <v>2024</v>
      </c>
      <c r="C1054" s="43">
        <v>45325</v>
      </c>
      <c r="D1054" s="41" t="s">
        <v>30</v>
      </c>
      <c r="E1054" s="41" t="s">
        <v>475</v>
      </c>
      <c r="F1054" s="41" t="s">
        <v>265</v>
      </c>
      <c r="G1054" s="12">
        <f>(C1054-VLOOKUP(E1054,Riders!$A$2:$D$3458,4,FALSE))/365</f>
        <v>20.410958904109588</v>
      </c>
      <c r="H1054" s="41">
        <v>28</v>
      </c>
      <c r="I1054" s="41">
        <v>5.4610000000000003</v>
      </c>
      <c r="J1054" s="41">
        <v>5.6219999999999999</v>
      </c>
      <c r="K1054" s="41">
        <v>0.16099999999999959</v>
      </c>
      <c r="L1054" s="41">
        <v>11.083</v>
      </c>
      <c r="M1054" s="53">
        <f t="shared" si="46"/>
        <v>64.964359830370839</v>
      </c>
    </row>
    <row r="1055" spans="1:13" x14ac:dyDescent="0.45">
      <c r="A1055" s="41" t="s">
        <v>185</v>
      </c>
      <c r="B1055" s="41">
        <v>2024</v>
      </c>
      <c r="C1055" s="43">
        <v>45325</v>
      </c>
      <c r="D1055" s="41" t="s">
        <v>30</v>
      </c>
      <c r="E1055" s="41" t="s">
        <v>400</v>
      </c>
      <c r="F1055" s="41" t="s">
        <v>58</v>
      </c>
      <c r="G1055" s="12">
        <f>(C1055-VLOOKUP(E1055,Riders!$A$2:$D$3458,4,FALSE))/365</f>
        <v>29.978082191780821</v>
      </c>
      <c r="H1055" s="41">
        <v>29</v>
      </c>
      <c r="I1055" s="41">
        <v>5.5339999999999998</v>
      </c>
      <c r="J1055" s="41">
        <v>5.6380000000000008</v>
      </c>
      <c r="K1055" s="41">
        <v>0.10400000000000099</v>
      </c>
      <c r="L1055" s="41">
        <v>11.172000000000001</v>
      </c>
      <c r="M1055" s="53">
        <f t="shared" si="46"/>
        <v>64.446831364124591</v>
      </c>
    </row>
    <row r="1056" spans="1:13" x14ac:dyDescent="0.45">
      <c r="A1056" s="41" t="s">
        <v>185</v>
      </c>
      <c r="B1056" s="41">
        <v>2024</v>
      </c>
      <c r="C1056" s="43">
        <v>45325</v>
      </c>
      <c r="D1056" s="41" t="s">
        <v>30</v>
      </c>
      <c r="E1056" s="41" t="s">
        <v>462</v>
      </c>
      <c r="F1056" s="41" t="s">
        <v>115</v>
      </c>
      <c r="G1056" s="12">
        <f>(C1056-VLOOKUP(E1056,Riders!$A$2:$D$3458,4,FALSE))/365</f>
        <v>23.016438356164382</v>
      </c>
      <c r="H1056" s="41">
        <v>30</v>
      </c>
      <c r="I1056" s="41">
        <v>5.4969999999999999</v>
      </c>
      <c r="J1056" s="41">
        <v>5.6750000000000007</v>
      </c>
      <c r="K1056" s="41">
        <v>0.1780000000000008</v>
      </c>
      <c r="L1056" s="41">
        <v>11.172000000000001</v>
      </c>
      <c r="M1056" s="53">
        <f t="shared" si="46"/>
        <v>64.446831364124591</v>
      </c>
    </row>
    <row r="1057" spans="1:13" x14ac:dyDescent="0.45">
      <c r="A1057" s="41" t="s">
        <v>185</v>
      </c>
      <c r="B1057" s="41">
        <v>2024</v>
      </c>
      <c r="C1057" s="43">
        <v>45325</v>
      </c>
      <c r="D1057" s="41" t="s">
        <v>30</v>
      </c>
      <c r="E1057" s="41" t="s">
        <v>520</v>
      </c>
      <c r="F1057" s="41" t="s">
        <v>518</v>
      </c>
      <c r="G1057" s="12">
        <f>(C1057-VLOOKUP(E1057,Riders!$A$2:$D$3458,4,FALSE))/365</f>
        <v>18.106849315068494</v>
      </c>
      <c r="H1057" s="41">
        <v>31</v>
      </c>
      <c r="I1057" s="41">
        <v>5.5170000000000003</v>
      </c>
      <c r="J1057" s="41">
        <v>5.6559999999999997</v>
      </c>
      <c r="K1057" s="41">
        <v>0.13899999999999929</v>
      </c>
      <c r="L1057" s="41">
        <v>11.173</v>
      </c>
      <c r="M1057" s="53">
        <f t="shared" si="46"/>
        <v>64.441063277544075</v>
      </c>
    </row>
    <row r="1058" spans="1:13" x14ac:dyDescent="0.45">
      <c r="A1058" s="41" t="s">
        <v>185</v>
      </c>
      <c r="B1058" s="41">
        <v>2024</v>
      </c>
      <c r="C1058" s="43">
        <v>45325</v>
      </c>
      <c r="D1058" s="41" t="s">
        <v>30</v>
      </c>
      <c r="E1058" s="41" t="s">
        <v>439</v>
      </c>
      <c r="F1058" s="41" t="s">
        <v>265</v>
      </c>
      <c r="G1058" s="12">
        <f>(C1058-VLOOKUP(E1058,Riders!$A$2:$D$3458,4,FALSE))/365</f>
        <v>26.054794520547944</v>
      </c>
      <c r="H1058" s="41">
        <v>32</v>
      </c>
      <c r="I1058" s="41">
        <v>5.5469999999999997</v>
      </c>
      <c r="J1058" s="41">
        <v>5.7030000000000003</v>
      </c>
      <c r="K1058" s="41">
        <v>0.15600000000000061</v>
      </c>
      <c r="L1058" s="41">
        <v>11.25</v>
      </c>
      <c r="M1058" s="53">
        <f t="shared" si="46"/>
        <v>64</v>
      </c>
    </row>
    <row r="1059" spans="1:13" x14ac:dyDescent="0.45">
      <c r="A1059" s="41" t="s">
        <v>185</v>
      </c>
      <c r="B1059" s="41">
        <v>2024</v>
      </c>
      <c r="C1059" s="43">
        <v>45325</v>
      </c>
      <c r="D1059" s="41" t="s">
        <v>30</v>
      </c>
      <c r="E1059" s="41" t="s">
        <v>401</v>
      </c>
      <c r="F1059" s="41" t="s">
        <v>177</v>
      </c>
      <c r="G1059" s="12">
        <f>(C1059-VLOOKUP(E1059,Riders!$A$2:$D$3458,4,FALSE))/365</f>
        <v>26.616438356164384</v>
      </c>
      <c r="H1059" s="41">
        <v>33</v>
      </c>
      <c r="I1059" s="41">
        <v>5.5910000000000002</v>
      </c>
      <c r="J1059" s="41">
        <v>5.6749999999999998</v>
      </c>
      <c r="K1059" s="41">
        <v>8.3999999999999631E-2</v>
      </c>
      <c r="L1059" s="41">
        <v>11.266</v>
      </c>
      <c r="M1059" s="53">
        <f t="shared" si="46"/>
        <v>63.909107047754304</v>
      </c>
    </row>
    <row r="1060" spans="1:13" x14ac:dyDescent="0.45">
      <c r="A1060" s="41" t="s">
        <v>185</v>
      </c>
      <c r="B1060" s="41">
        <v>2024</v>
      </c>
      <c r="C1060" s="43">
        <v>45325</v>
      </c>
      <c r="D1060" s="41" t="s">
        <v>30</v>
      </c>
      <c r="E1060" s="41" t="s">
        <v>501</v>
      </c>
      <c r="F1060" s="41" t="s">
        <v>99</v>
      </c>
      <c r="G1060" s="12">
        <f>(C1060-VLOOKUP(E1060,Riders!$A$2:$D$3458,4,FALSE))/365</f>
        <v>27.920547945205481</v>
      </c>
      <c r="H1060" s="41">
        <v>34</v>
      </c>
      <c r="I1060" s="41">
        <v>5.5</v>
      </c>
      <c r="J1060" s="41">
        <v>5.7910000000000004</v>
      </c>
      <c r="K1060" s="41">
        <v>0.29100000000000042</v>
      </c>
      <c r="L1060" s="41">
        <v>11.291</v>
      </c>
      <c r="M1060" s="53">
        <f t="shared" si="46"/>
        <v>63.767602515277652</v>
      </c>
    </row>
    <row r="1061" spans="1:13" x14ac:dyDescent="0.45">
      <c r="A1061" s="41" t="s">
        <v>185</v>
      </c>
      <c r="B1061" s="41">
        <v>2024</v>
      </c>
      <c r="C1061" s="43">
        <v>45325</v>
      </c>
      <c r="D1061" s="41" t="s">
        <v>30</v>
      </c>
      <c r="E1061" s="41" t="s">
        <v>511</v>
      </c>
      <c r="F1061" s="41" t="s">
        <v>363</v>
      </c>
      <c r="G1061" s="12">
        <f>(C1061-VLOOKUP(E1061,Riders!$A$2:$D$3458,4,FALSE))/365</f>
        <v>30.805479452054794</v>
      </c>
      <c r="H1061" s="41">
        <v>35</v>
      </c>
      <c r="I1061" s="41">
        <v>5.6219999999999999</v>
      </c>
      <c r="J1061" s="41">
        <v>5.7390000000000008</v>
      </c>
      <c r="K1061" s="41">
        <v>0.11700000000000089</v>
      </c>
      <c r="L1061" s="41">
        <v>11.361000000000001</v>
      </c>
      <c r="M1061" s="53">
        <f t="shared" si="46"/>
        <v>63.374702931080009</v>
      </c>
    </row>
    <row r="1062" spans="1:13" x14ac:dyDescent="0.45">
      <c r="A1062" s="41" t="s">
        <v>185</v>
      </c>
      <c r="B1062" s="41">
        <v>2024</v>
      </c>
      <c r="C1062" s="43">
        <v>45325</v>
      </c>
      <c r="D1062" s="41" t="s">
        <v>30</v>
      </c>
      <c r="E1062" s="41" t="s">
        <v>488</v>
      </c>
      <c r="F1062" s="41" t="s">
        <v>55</v>
      </c>
      <c r="G1062" s="12" t="e">
        <f>(C1062-VLOOKUP(E1062,Riders!$A$2:$D$3458,4,FALSE))/365</f>
        <v>#N/A</v>
      </c>
      <c r="H1062" s="41">
        <v>36</v>
      </c>
      <c r="I1062" s="41">
        <v>5.63</v>
      </c>
      <c r="J1062" s="41">
        <v>5.8530000000000006</v>
      </c>
      <c r="K1062" s="41">
        <v>0.22300000000000081</v>
      </c>
      <c r="L1062" s="41">
        <v>11.483000000000001</v>
      </c>
      <c r="M1062" s="53">
        <f t="shared" si="46"/>
        <v>62.701384655577804</v>
      </c>
    </row>
    <row r="1063" spans="1:13" x14ac:dyDescent="0.45">
      <c r="A1063" s="41" t="s">
        <v>185</v>
      </c>
      <c r="B1063" s="41">
        <v>2024</v>
      </c>
      <c r="C1063" s="43">
        <v>45325</v>
      </c>
      <c r="D1063" s="41" t="s">
        <v>30</v>
      </c>
      <c r="E1063" s="41" t="s">
        <v>368</v>
      </c>
      <c r="F1063" s="41" t="s">
        <v>131</v>
      </c>
      <c r="G1063" s="12">
        <f>(C1063-VLOOKUP(E1063,Riders!$A$2:$D$3458,4,FALSE))/365</f>
        <v>35.553424657534244</v>
      </c>
      <c r="H1063" s="41">
        <v>37</v>
      </c>
      <c r="I1063" s="41">
        <v>5.6269999999999998</v>
      </c>
      <c r="J1063" s="41">
        <v>5.862000000000001</v>
      </c>
      <c r="K1063" s="41">
        <v>0.23500000000000121</v>
      </c>
      <c r="L1063" s="41">
        <v>11.489000000000001</v>
      </c>
      <c r="M1063" s="53">
        <f t="shared" si="46"/>
        <v>62.6686395682827</v>
      </c>
    </row>
    <row r="1064" spans="1:13" x14ac:dyDescent="0.45">
      <c r="A1064" s="41" t="s">
        <v>185</v>
      </c>
      <c r="B1064" s="41">
        <v>2024</v>
      </c>
      <c r="C1064" s="43">
        <v>45325</v>
      </c>
      <c r="D1064" s="41" t="s">
        <v>30</v>
      </c>
      <c r="E1064" s="41" t="s">
        <v>521</v>
      </c>
      <c r="F1064" s="41" t="s">
        <v>55</v>
      </c>
      <c r="G1064" s="12">
        <f>(C1064-VLOOKUP(E1064,Riders!$A$2:$D$3458,4,FALSE))/365</f>
        <v>23.635616438356163</v>
      </c>
      <c r="H1064" s="41">
        <v>38</v>
      </c>
      <c r="I1064" s="41">
        <v>5.6609999999999996</v>
      </c>
      <c r="J1064" s="41">
        <v>5.907</v>
      </c>
      <c r="K1064" s="41">
        <v>0.24600000000000041</v>
      </c>
      <c r="L1064" s="41">
        <v>11.568</v>
      </c>
      <c r="M1064" s="53">
        <f t="shared" si="46"/>
        <v>62.240663900414937</v>
      </c>
    </row>
    <row r="1065" spans="1:13" x14ac:dyDescent="0.45">
      <c r="A1065" s="41" t="s">
        <v>185</v>
      </c>
      <c r="B1065" s="41">
        <v>2024</v>
      </c>
      <c r="C1065" s="43">
        <v>45325</v>
      </c>
      <c r="D1065" s="41" t="s">
        <v>30</v>
      </c>
      <c r="E1065" s="41" t="s">
        <v>522</v>
      </c>
      <c r="F1065" s="41" t="s">
        <v>363</v>
      </c>
      <c r="G1065" s="12">
        <f>(C1065-VLOOKUP(E1065,Riders!$A$2:$D$3458,4,FALSE))/365</f>
        <v>22.775342465753425</v>
      </c>
      <c r="H1065" s="41">
        <v>39</v>
      </c>
      <c r="I1065" s="41">
        <v>5.7309999999999999</v>
      </c>
      <c r="J1065" s="41">
        <v>5.9410000000000007</v>
      </c>
      <c r="K1065" s="41">
        <v>0.21000000000000091</v>
      </c>
      <c r="L1065" s="41">
        <v>11.672000000000001</v>
      </c>
      <c r="M1065" s="53">
        <f t="shared" si="46"/>
        <v>61.686086360520903</v>
      </c>
    </row>
    <row r="1066" spans="1:13" x14ac:dyDescent="0.45">
      <c r="A1066" s="41" t="s">
        <v>185</v>
      </c>
      <c r="B1066" s="41">
        <v>2024</v>
      </c>
      <c r="C1066" s="43">
        <v>45325</v>
      </c>
      <c r="D1066" s="41" t="s">
        <v>30</v>
      </c>
      <c r="E1066" s="41" t="s">
        <v>505</v>
      </c>
      <c r="F1066" s="41" t="s">
        <v>506</v>
      </c>
      <c r="G1066" s="12">
        <f>(C1066-VLOOKUP(E1066,Riders!$A$2:$D$3458,4,FALSE))/365</f>
        <v>19.980821917808218</v>
      </c>
      <c r="H1066" s="41">
        <v>40</v>
      </c>
      <c r="I1066" s="41">
        <v>5.8970000000000002</v>
      </c>
      <c r="J1066" s="41">
        <v>5.9759999999999991</v>
      </c>
      <c r="K1066" s="41">
        <v>7.8999999999998849E-2</v>
      </c>
      <c r="L1066" s="41">
        <v>11.872999999999999</v>
      </c>
      <c r="M1066" s="53">
        <f t="shared" si="46"/>
        <v>60.641792301861372</v>
      </c>
    </row>
    <row r="1067" spans="1:13" x14ac:dyDescent="0.45">
      <c r="A1067" s="41" t="s">
        <v>74</v>
      </c>
      <c r="B1067" s="41">
        <v>2024</v>
      </c>
      <c r="C1067" s="9">
        <v>45367</v>
      </c>
      <c r="D1067" s="41" t="s">
        <v>30</v>
      </c>
      <c r="E1067" t="s">
        <v>492</v>
      </c>
      <c r="F1067" t="s">
        <v>79</v>
      </c>
      <c r="G1067" s="12">
        <f>(C1067-VLOOKUP(E1067,Riders!$A$2:$D$3458,4,FALSE))/365</f>
        <v>21.246575342465754</v>
      </c>
      <c r="H1067">
        <v>1</v>
      </c>
      <c r="I1067">
        <v>5.13</v>
      </c>
      <c r="J1067">
        <v>5.3150000000000004</v>
      </c>
      <c r="K1067">
        <v>0.1850000000000005</v>
      </c>
      <c r="L1067">
        <v>10.445</v>
      </c>
      <c r="M1067">
        <v>68.933000000000007</v>
      </c>
    </row>
    <row r="1068" spans="1:13" x14ac:dyDescent="0.45">
      <c r="A1068" s="41" t="s">
        <v>74</v>
      </c>
      <c r="B1068" s="41">
        <v>2024</v>
      </c>
      <c r="C1068" s="9">
        <v>45367</v>
      </c>
      <c r="D1068" s="41" t="s">
        <v>30</v>
      </c>
      <c r="E1068" t="s">
        <v>346</v>
      </c>
      <c r="F1068" t="s">
        <v>52</v>
      </c>
      <c r="G1068" s="12">
        <f>(C1068-VLOOKUP(E1068,Riders!$A$2:$D$3458,4,FALSE))/365</f>
        <v>24.904109589041095</v>
      </c>
      <c r="H1068">
        <v>2</v>
      </c>
      <c r="I1068">
        <v>5.2290000000000001</v>
      </c>
      <c r="J1068">
        <v>5.306</v>
      </c>
      <c r="K1068">
        <v>7.6999999999999957E-2</v>
      </c>
      <c r="L1068">
        <v>10.535</v>
      </c>
      <c r="M1068">
        <v>68.343999999999994</v>
      </c>
    </row>
    <row r="1069" spans="1:13" x14ac:dyDescent="0.45">
      <c r="A1069" s="41" t="s">
        <v>74</v>
      </c>
      <c r="B1069" s="41">
        <v>2024</v>
      </c>
      <c r="C1069" s="9">
        <v>45367</v>
      </c>
      <c r="D1069" s="41" t="s">
        <v>30</v>
      </c>
      <c r="E1069" t="s">
        <v>431</v>
      </c>
      <c r="F1069" t="s">
        <v>79</v>
      </c>
      <c r="G1069" s="12">
        <f>(C1069-VLOOKUP(E1069,Riders!$A$2:$D$3458,4,FALSE))/365</f>
        <v>25.547945205479451</v>
      </c>
      <c r="H1069">
        <v>3</v>
      </c>
      <c r="I1069">
        <v>5.2</v>
      </c>
      <c r="J1069">
        <v>5.3370000000000006</v>
      </c>
      <c r="K1069">
        <v>0.13700000000000051</v>
      </c>
      <c r="L1069">
        <v>10.537000000000001</v>
      </c>
      <c r="M1069">
        <v>68.331000000000003</v>
      </c>
    </row>
    <row r="1070" spans="1:13" x14ac:dyDescent="0.45">
      <c r="A1070" s="41" t="s">
        <v>74</v>
      </c>
      <c r="B1070" s="41">
        <v>2024</v>
      </c>
      <c r="C1070" s="9">
        <v>45367</v>
      </c>
      <c r="D1070" s="41" t="s">
        <v>30</v>
      </c>
      <c r="E1070" t="s">
        <v>410</v>
      </c>
      <c r="F1070" t="s">
        <v>88</v>
      </c>
      <c r="G1070" s="12">
        <f>(C1070-VLOOKUP(E1070,Riders!$A$2:$D$3458,4,FALSE))/365</f>
        <v>24.205479452054796</v>
      </c>
      <c r="H1070">
        <v>4</v>
      </c>
      <c r="I1070">
        <v>5.2130000000000001</v>
      </c>
      <c r="J1070">
        <v>5.3390000000000004</v>
      </c>
      <c r="K1070">
        <v>0.12599999999999939</v>
      </c>
      <c r="L1070">
        <v>10.552</v>
      </c>
      <c r="M1070">
        <v>68.233999999999995</v>
      </c>
    </row>
    <row r="1071" spans="1:13" x14ac:dyDescent="0.45">
      <c r="A1071" s="41" t="s">
        <v>74</v>
      </c>
      <c r="B1071" s="41">
        <v>2024</v>
      </c>
      <c r="C1071" s="9">
        <v>45367</v>
      </c>
      <c r="D1071" s="41" t="s">
        <v>30</v>
      </c>
      <c r="E1071" t="s">
        <v>365</v>
      </c>
      <c r="F1071" t="s">
        <v>88</v>
      </c>
      <c r="G1071" s="12">
        <f>(C1071-VLOOKUP(E1071,Riders!$A$2:$D$3458,4,FALSE))/365</f>
        <v>26.512328767123286</v>
      </c>
      <c r="H1071">
        <v>5</v>
      </c>
      <c r="I1071">
        <v>5.2489999999999997</v>
      </c>
      <c r="J1071">
        <v>5.3210000000000006</v>
      </c>
      <c r="K1071">
        <v>7.2000000000000952E-2</v>
      </c>
      <c r="L1071">
        <v>10.57</v>
      </c>
      <c r="M1071">
        <v>68.117000000000004</v>
      </c>
    </row>
    <row r="1072" spans="1:13" x14ac:dyDescent="0.45">
      <c r="A1072" s="41" t="s">
        <v>74</v>
      </c>
      <c r="B1072" s="41">
        <v>2024</v>
      </c>
      <c r="C1072" s="9">
        <v>45367</v>
      </c>
      <c r="D1072" s="41" t="s">
        <v>30</v>
      </c>
      <c r="E1072" t="s">
        <v>376</v>
      </c>
      <c r="F1072" t="s">
        <v>34</v>
      </c>
      <c r="G1072" s="12">
        <f>(C1072-VLOOKUP(E1072,Riders!$A$2:$D$3458,4,FALSE))/365</f>
        <v>25.816438356164383</v>
      </c>
      <c r="H1072">
        <v>6</v>
      </c>
      <c r="I1072">
        <v>5.2670000000000003</v>
      </c>
      <c r="J1072">
        <v>5.3769999999999998</v>
      </c>
      <c r="K1072">
        <v>0.1099999999999994</v>
      </c>
      <c r="L1072">
        <v>10.644</v>
      </c>
      <c r="M1072">
        <v>67.644000000000005</v>
      </c>
    </row>
    <row r="1073" spans="1:13" x14ac:dyDescent="0.45">
      <c r="A1073" s="41" t="s">
        <v>74</v>
      </c>
      <c r="B1073" s="41">
        <v>2024</v>
      </c>
      <c r="C1073" s="9">
        <v>45367</v>
      </c>
      <c r="D1073" s="41" t="s">
        <v>30</v>
      </c>
      <c r="E1073" t="s">
        <v>451</v>
      </c>
      <c r="F1073" t="s">
        <v>168</v>
      </c>
      <c r="G1073" s="12">
        <f>(C1073-VLOOKUP(E1073,Riders!$A$2:$D$3458,4,FALSE))/365</f>
        <v>25.290410958904111</v>
      </c>
      <c r="H1073">
        <v>7</v>
      </c>
      <c r="I1073">
        <v>5.2770000000000001</v>
      </c>
      <c r="J1073">
        <v>5.3869999999999996</v>
      </c>
      <c r="K1073">
        <v>0.1099999999999994</v>
      </c>
      <c r="L1073">
        <v>10.664</v>
      </c>
      <c r="M1073">
        <v>67.516999999999996</v>
      </c>
    </row>
    <row r="1074" spans="1:13" x14ac:dyDescent="0.45">
      <c r="A1074" s="41" t="s">
        <v>74</v>
      </c>
      <c r="B1074" s="41">
        <v>2024</v>
      </c>
      <c r="C1074" s="9">
        <v>45367</v>
      </c>
      <c r="D1074" s="41" t="s">
        <v>30</v>
      </c>
      <c r="E1074" t="s">
        <v>358</v>
      </c>
      <c r="F1074" t="s">
        <v>187</v>
      </c>
      <c r="G1074" s="12">
        <f>(C1074-VLOOKUP(E1074,Riders!$A$2:$D$3458,4,FALSE))/365</f>
        <v>31.145205479452056</v>
      </c>
      <c r="H1074">
        <v>8</v>
      </c>
      <c r="I1074">
        <v>5.3040000000000003</v>
      </c>
      <c r="J1074">
        <v>5.3699999999999992</v>
      </c>
      <c r="K1074">
        <v>6.5999999999998948E-2</v>
      </c>
      <c r="L1074">
        <v>10.673999999999999</v>
      </c>
      <c r="M1074">
        <v>67.453999999999994</v>
      </c>
    </row>
    <row r="1075" spans="1:13" x14ac:dyDescent="0.45">
      <c r="A1075" s="41" t="s">
        <v>74</v>
      </c>
      <c r="B1075" s="41">
        <v>2024</v>
      </c>
      <c r="C1075" s="9">
        <v>45367</v>
      </c>
      <c r="D1075" s="41" t="s">
        <v>30</v>
      </c>
      <c r="E1075" t="s">
        <v>373</v>
      </c>
      <c r="F1075" t="s">
        <v>43</v>
      </c>
      <c r="G1075" s="12">
        <f>(C1075-VLOOKUP(E1075,Riders!$A$2:$D$3458,4,FALSE))/365</f>
        <v>25.021917808219179</v>
      </c>
      <c r="H1075">
        <v>9</v>
      </c>
      <c r="I1075">
        <v>5.2640000000000002</v>
      </c>
      <c r="J1075">
        <v>5.4159999999999986</v>
      </c>
      <c r="K1075">
        <v>0.15199999999999919</v>
      </c>
      <c r="L1075">
        <v>10.68</v>
      </c>
      <c r="M1075">
        <v>67.415999999999997</v>
      </c>
    </row>
    <row r="1076" spans="1:13" x14ac:dyDescent="0.45">
      <c r="A1076" s="41" t="s">
        <v>74</v>
      </c>
      <c r="B1076" s="41">
        <v>2024</v>
      </c>
      <c r="C1076" s="9">
        <v>45367</v>
      </c>
      <c r="D1076" s="41" t="s">
        <v>30</v>
      </c>
      <c r="E1076" t="s">
        <v>480</v>
      </c>
      <c r="F1076" t="s">
        <v>43</v>
      </c>
      <c r="G1076" s="12" t="e">
        <f>(C1076-VLOOKUP(E1076,Riders!$A$2:$D$3458,4,FALSE))/365</f>
        <v>#N/A</v>
      </c>
      <c r="H1076">
        <v>10</v>
      </c>
      <c r="I1076">
        <v>5.3010000000000002</v>
      </c>
      <c r="J1076">
        <v>5.4540000000000006</v>
      </c>
      <c r="K1076">
        <v>0.1530000000000005</v>
      </c>
      <c r="L1076">
        <v>10.755000000000001</v>
      </c>
      <c r="M1076">
        <v>66.945999999999998</v>
      </c>
    </row>
    <row r="1077" spans="1:13" x14ac:dyDescent="0.45">
      <c r="A1077" s="41" t="s">
        <v>74</v>
      </c>
      <c r="B1077" s="41">
        <v>2024</v>
      </c>
      <c r="C1077" s="9">
        <v>45367</v>
      </c>
      <c r="D1077" s="41" t="s">
        <v>30</v>
      </c>
      <c r="E1077" t="s">
        <v>523</v>
      </c>
      <c r="F1077" t="s">
        <v>524</v>
      </c>
      <c r="G1077" s="12">
        <f>(C1077-VLOOKUP(E1077,Riders!$A$2:$D$3458,4,FALSE))/365</f>
        <v>20.846575342465755</v>
      </c>
      <c r="H1077">
        <v>11</v>
      </c>
      <c r="I1077">
        <v>5.3559999999999999</v>
      </c>
      <c r="J1077">
        <v>5.4580000000000002</v>
      </c>
      <c r="K1077">
        <v>0.1020000000000003</v>
      </c>
      <c r="L1077">
        <v>10.814</v>
      </c>
      <c r="M1077">
        <v>66.58</v>
      </c>
    </row>
    <row r="1078" spans="1:13" x14ac:dyDescent="0.45">
      <c r="A1078" s="41" t="s">
        <v>74</v>
      </c>
      <c r="B1078" s="41">
        <v>2024</v>
      </c>
      <c r="C1078" s="9">
        <v>45367</v>
      </c>
      <c r="D1078" s="41" t="s">
        <v>30</v>
      </c>
      <c r="E1078" t="s">
        <v>470</v>
      </c>
      <c r="F1078" t="s">
        <v>52</v>
      </c>
      <c r="G1078" s="12">
        <f>(C1078-VLOOKUP(E1078,Riders!$A$2:$D$3458,4,FALSE))/365</f>
        <v>21.643835616438356</v>
      </c>
      <c r="H1078">
        <v>12</v>
      </c>
      <c r="I1078">
        <v>5.3920000000000003</v>
      </c>
      <c r="J1078">
        <v>5.4549999999999992</v>
      </c>
      <c r="K1078">
        <v>6.2999999999998835E-2</v>
      </c>
      <c r="L1078">
        <v>10.847</v>
      </c>
      <c r="M1078">
        <v>66.378</v>
      </c>
    </row>
    <row r="1079" spans="1:13" x14ac:dyDescent="0.45">
      <c r="A1079" s="41" t="s">
        <v>74</v>
      </c>
      <c r="B1079" s="41">
        <v>2024</v>
      </c>
      <c r="C1079" s="9">
        <v>45367</v>
      </c>
      <c r="D1079" s="41" t="s">
        <v>30</v>
      </c>
      <c r="E1079" t="s">
        <v>399</v>
      </c>
      <c r="F1079" t="s">
        <v>49</v>
      </c>
      <c r="G1079" s="12">
        <f>(C1079-VLOOKUP(E1079,Riders!$A$2:$D$3458,4,FALSE))/365</f>
        <v>29.6</v>
      </c>
      <c r="H1079">
        <v>13</v>
      </c>
      <c r="I1079">
        <v>5.3540000000000001</v>
      </c>
      <c r="J1079">
        <v>5.53</v>
      </c>
      <c r="K1079">
        <v>0.17600000000000021</v>
      </c>
      <c r="L1079">
        <v>10.884</v>
      </c>
      <c r="M1079">
        <v>66.152000000000001</v>
      </c>
    </row>
    <row r="1080" spans="1:13" x14ac:dyDescent="0.45">
      <c r="A1080" s="41" t="s">
        <v>74</v>
      </c>
      <c r="B1080" s="41">
        <v>2024</v>
      </c>
      <c r="C1080" s="9">
        <v>45367</v>
      </c>
      <c r="D1080" s="41" t="s">
        <v>30</v>
      </c>
      <c r="E1080" t="s">
        <v>403</v>
      </c>
      <c r="F1080" t="s">
        <v>61</v>
      </c>
      <c r="G1080" s="12">
        <f>(C1080-VLOOKUP(E1080,Riders!$A$2:$D$3458,4,FALSE))/365</f>
        <v>27.019178082191782</v>
      </c>
      <c r="H1080">
        <v>14</v>
      </c>
      <c r="I1080">
        <v>5.3520000000000003</v>
      </c>
      <c r="J1080">
        <v>5.5380000000000003</v>
      </c>
      <c r="K1080">
        <v>0.18599999999999989</v>
      </c>
      <c r="L1080">
        <v>10.89</v>
      </c>
      <c r="M1080">
        <v>66.116</v>
      </c>
    </row>
    <row r="1081" spans="1:13" x14ac:dyDescent="0.45">
      <c r="A1081" s="41" t="s">
        <v>74</v>
      </c>
      <c r="B1081" s="41">
        <v>2024</v>
      </c>
      <c r="C1081" s="9">
        <v>45367</v>
      </c>
      <c r="D1081" s="41" t="s">
        <v>30</v>
      </c>
      <c r="E1081" t="s">
        <v>509</v>
      </c>
      <c r="F1081" t="s">
        <v>187</v>
      </c>
      <c r="G1081" s="12">
        <f>(C1081-VLOOKUP(E1081,Riders!$A$2:$D$3458,4,FALSE))/365</f>
        <v>25.054794520547944</v>
      </c>
      <c r="H1081">
        <v>15</v>
      </c>
      <c r="I1081">
        <v>5.3840000000000003</v>
      </c>
      <c r="J1081">
        <v>5.5129999999999999</v>
      </c>
      <c r="K1081">
        <v>0.12899999999999959</v>
      </c>
      <c r="L1081">
        <v>10.897</v>
      </c>
      <c r="M1081">
        <v>66.072999999999993</v>
      </c>
    </row>
    <row r="1082" spans="1:13" x14ac:dyDescent="0.45">
      <c r="A1082" s="41" t="s">
        <v>74</v>
      </c>
      <c r="B1082" s="41">
        <v>2024</v>
      </c>
      <c r="C1082" s="9">
        <v>45367</v>
      </c>
      <c r="D1082" s="41" t="s">
        <v>30</v>
      </c>
      <c r="E1082" t="s">
        <v>512</v>
      </c>
      <c r="F1082" t="s">
        <v>37</v>
      </c>
      <c r="G1082" s="12">
        <f>(C1082-VLOOKUP(E1082,Riders!$A$2:$D$3458,4,FALSE))/365</f>
        <v>23.465753424657535</v>
      </c>
      <c r="H1082">
        <v>16</v>
      </c>
      <c r="I1082">
        <v>5.3940000000000001</v>
      </c>
      <c r="J1082">
        <v>5.5129999999999999</v>
      </c>
      <c r="K1082">
        <v>0.1189999999999998</v>
      </c>
      <c r="L1082">
        <v>10.907</v>
      </c>
      <c r="M1082">
        <v>66.013000000000005</v>
      </c>
    </row>
    <row r="1083" spans="1:13" x14ac:dyDescent="0.45">
      <c r="A1083" s="41" t="s">
        <v>74</v>
      </c>
      <c r="B1083" s="41">
        <v>2024</v>
      </c>
      <c r="C1083" s="9">
        <v>45367</v>
      </c>
      <c r="D1083" s="41" t="s">
        <v>30</v>
      </c>
      <c r="E1083" t="s">
        <v>366</v>
      </c>
      <c r="F1083" t="s">
        <v>143</v>
      </c>
      <c r="G1083" s="12">
        <f>(C1083-VLOOKUP(E1083,Riders!$A$2:$D$3458,4,FALSE))/365</f>
        <v>27.917808219178081</v>
      </c>
      <c r="H1083">
        <v>17</v>
      </c>
      <c r="I1083">
        <v>5.3920000000000003</v>
      </c>
      <c r="J1083">
        <v>5.5219999999999994</v>
      </c>
      <c r="K1083">
        <v>0.12999999999999901</v>
      </c>
      <c r="L1083">
        <v>10.914</v>
      </c>
      <c r="M1083">
        <v>65.97</v>
      </c>
    </row>
    <row r="1084" spans="1:13" x14ac:dyDescent="0.45">
      <c r="A1084" s="41" t="s">
        <v>74</v>
      </c>
      <c r="B1084" s="41">
        <v>2024</v>
      </c>
      <c r="C1084" s="9">
        <v>45367</v>
      </c>
      <c r="D1084" s="41" t="s">
        <v>30</v>
      </c>
      <c r="E1084" t="s">
        <v>441</v>
      </c>
      <c r="F1084" t="s">
        <v>34</v>
      </c>
      <c r="G1084" s="12">
        <f>(C1084-VLOOKUP(E1084,Riders!$A$2:$D$3458,4,FALSE))/365</f>
        <v>24.531506849315068</v>
      </c>
      <c r="H1084">
        <v>18</v>
      </c>
      <c r="I1084">
        <v>5.391</v>
      </c>
      <c r="J1084">
        <v>5.5239999999999991</v>
      </c>
      <c r="K1084">
        <v>0.13299999999999909</v>
      </c>
      <c r="L1084">
        <v>10.914999999999999</v>
      </c>
      <c r="M1084">
        <v>65.963999999999999</v>
      </c>
    </row>
    <row r="1085" spans="1:13" x14ac:dyDescent="0.45">
      <c r="A1085" s="41" t="s">
        <v>74</v>
      </c>
      <c r="B1085" s="41">
        <v>2024</v>
      </c>
      <c r="C1085" s="9">
        <v>45367</v>
      </c>
      <c r="D1085" s="41" t="s">
        <v>30</v>
      </c>
      <c r="E1085" t="s">
        <v>450</v>
      </c>
      <c r="F1085" t="s">
        <v>168</v>
      </c>
      <c r="G1085" s="12">
        <f>(C1085-VLOOKUP(E1085,Riders!$A$2:$D$3458,4,FALSE))/365</f>
        <v>33.065753424657537</v>
      </c>
      <c r="H1085">
        <v>19</v>
      </c>
      <c r="I1085">
        <v>5.4340000000000002</v>
      </c>
      <c r="J1085">
        <v>5.5219999999999994</v>
      </c>
      <c r="K1085">
        <v>8.799999999999919E-2</v>
      </c>
      <c r="L1085">
        <v>10.956</v>
      </c>
      <c r="M1085">
        <v>65.716999999999999</v>
      </c>
    </row>
    <row r="1086" spans="1:13" x14ac:dyDescent="0.45">
      <c r="A1086" s="41" t="s">
        <v>74</v>
      </c>
      <c r="B1086" s="41">
        <v>2024</v>
      </c>
      <c r="C1086" s="9">
        <v>45367</v>
      </c>
      <c r="D1086" s="41" t="s">
        <v>30</v>
      </c>
      <c r="E1086" t="s">
        <v>525</v>
      </c>
      <c r="F1086" t="s">
        <v>524</v>
      </c>
      <c r="G1086" s="12">
        <f>(C1086-VLOOKUP(E1086,Riders!$A$2:$D$3458,4,FALSE))/365</f>
        <v>23.638356164383563</v>
      </c>
      <c r="H1086">
        <v>20</v>
      </c>
      <c r="I1086">
        <v>5.4420000000000002</v>
      </c>
      <c r="J1086">
        <v>5.57</v>
      </c>
      <c r="K1086">
        <v>0.12800000000000011</v>
      </c>
      <c r="L1086">
        <v>11.012</v>
      </c>
      <c r="M1086">
        <v>65.382999999999996</v>
      </c>
    </row>
    <row r="1087" spans="1:13" x14ac:dyDescent="0.45">
      <c r="A1087" s="41" t="s">
        <v>74</v>
      </c>
      <c r="B1087" s="41">
        <v>2024</v>
      </c>
      <c r="C1087" s="9">
        <v>45367</v>
      </c>
      <c r="D1087" s="41" t="s">
        <v>30</v>
      </c>
      <c r="E1087" t="s">
        <v>520</v>
      </c>
      <c r="F1087" t="s">
        <v>518</v>
      </c>
      <c r="G1087" s="12">
        <f>(C1087-VLOOKUP(E1087,Riders!$A$2:$D$3458,4,FALSE))/365</f>
        <v>18.221917808219178</v>
      </c>
      <c r="H1087">
        <v>21</v>
      </c>
      <c r="I1087">
        <v>5.444</v>
      </c>
      <c r="J1087">
        <v>5.6149999999999993</v>
      </c>
      <c r="K1087">
        <v>0.1709999999999994</v>
      </c>
      <c r="L1087">
        <v>11.058999999999999</v>
      </c>
      <c r="M1087">
        <v>65.105000000000004</v>
      </c>
    </row>
    <row r="1088" spans="1:13" x14ac:dyDescent="0.45">
      <c r="A1088" s="41" t="s">
        <v>74</v>
      </c>
      <c r="B1088" s="41">
        <v>2024</v>
      </c>
      <c r="C1088" s="9">
        <v>45367</v>
      </c>
      <c r="D1088" s="41" t="s">
        <v>30</v>
      </c>
      <c r="E1088" t="s">
        <v>262</v>
      </c>
      <c r="F1088" t="s">
        <v>46</v>
      </c>
      <c r="G1088" s="12">
        <f>(C1088-VLOOKUP(E1088,Riders!$A$2:$D$3458,4,FALSE))/365</f>
        <v>27.446575342465753</v>
      </c>
      <c r="H1088">
        <v>22</v>
      </c>
      <c r="I1088">
        <v>5.4669999999999996</v>
      </c>
      <c r="J1088">
        <v>5.5990000000000011</v>
      </c>
      <c r="K1088">
        <v>0.13200000000000139</v>
      </c>
      <c r="L1088">
        <v>11.066000000000001</v>
      </c>
      <c r="M1088">
        <v>65.063999999999993</v>
      </c>
    </row>
    <row r="1089" spans="1:13" x14ac:dyDescent="0.45">
      <c r="A1089" s="41" t="s">
        <v>74</v>
      </c>
      <c r="B1089" s="41">
        <v>2024</v>
      </c>
      <c r="C1089" s="9">
        <v>45367</v>
      </c>
      <c r="D1089" s="41" t="s">
        <v>30</v>
      </c>
      <c r="E1089" t="s">
        <v>459</v>
      </c>
      <c r="F1089" t="s">
        <v>143</v>
      </c>
      <c r="G1089" s="12">
        <f>(C1089-VLOOKUP(E1089,Riders!$A$2:$D$3458,4,FALSE))/365</f>
        <v>20.841095890410958</v>
      </c>
      <c r="H1089">
        <v>23</v>
      </c>
      <c r="I1089">
        <v>5.4630000000000001</v>
      </c>
      <c r="J1089">
        <v>5.61</v>
      </c>
      <c r="K1089">
        <v>0.14700000000000021</v>
      </c>
      <c r="L1089">
        <v>11.073</v>
      </c>
      <c r="M1089">
        <v>65.022999999999996</v>
      </c>
    </row>
    <row r="1090" spans="1:13" x14ac:dyDescent="0.45">
      <c r="A1090" s="41" t="s">
        <v>74</v>
      </c>
      <c r="B1090" s="41">
        <v>2024</v>
      </c>
      <c r="C1090" s="9">
        <v>45367</v>
      </c>
      <c r="D1090" s="41" t="s">
        <v>30</v>
      </c>
      <c r="E1090" t="s">
        <v>397</v>
      </c>
      <c r="F1090" t="s">
        <v>177</v>
      </c>
      <c r="G1090" s="12">
        <f>(C1090-VLOOKUP(E1090,Riders!$A$2:$D$3458,4,FALSE))/365</f>
        <v>31.326027397260273</v>
      </c>
      <c r="H1090">
        <v>24</v>
      </c>
      <c r="I1090">
        <v>5.45</v>
      </c>
      <c r="J1090">
        <v>5.6390000000000002</v>
      </c>
      <c r="K1090">
        <v>0.18900000000000011</v>
      </c>
      <c r="L1090">
        <v>11.089</v>
      </c>
      <c r="M1090">
        <v>64.929000000000002</v>
      </c>
    </row>
    <row r="1091" spans="1:13" x14ac:dyDescent="0.45">
      <c r="A1091" s="41" t="s">
        <v>74</v>
      </c>
      <c r="B1091" s="41">
        <v>2024</v>
      </c>
      <c r="C1091" s="9">
        <v>45367</v>
      </c>
      <c r="D1091" s="41" t="s">
        <v>30</v>
      </c>
      <c r="E1091" t="s">
        <v>401</v>
      </c>
      <c r="F1091" t="s">
        <v>177</v>
      </c>
      <c r="G1091" s="12">
        <f>(C1091-VLOOKUP(E1091,Riders!$A$2:$D$3458,4,FALSE))/365</f>
        <v>26.731506849315068</v>
      </c>
      <c r="H1091">
        <v>25</v>
      </c>
      <c r="I1091">
        <v>5.5209999999999999</v>
      </c>
      <c r="J1091">
        <v>5.585</v>
      </c>
      <c r="K1091">
        <v>6.4000000000000057E-2</v>
      </c>
      <c r="L1091">
        <v>11.106</v>
      </c>
      <c r="M1091">
        <v>64.83</v>
      </c>
    </row>
    <row r="1092" spans="1:13" x14ac:dyDescent="0.45">
      <c r="A1092" s="41" t="s">
        <v>74</v>
      </c>
      <c r="B1092" s="41">
        <v>2024</v>
      </c>
      <c r="C1092" s="9">
        <v>45367</v>
      </c>
      <c r="D1092" s="41" t="s">
        <v>30</v>
      </c>
      <c r="E1092" t="s">
        <v>472</v>
      </c>
      <c r="F1092" t="s">
        <v>518</v>
      </c>
      <c r="G1092" s="12">
        <f>(C1092-VLOOKUP(E1092,Riders!$A$2:$D$3458,4,FALSE))/365</f>
        <v>22.104109589041094</v>
      </c>
      <c r="H1092">
        <v>26</v>
      </c>
      <c r="I1092">
        <v>5.5049999999999999</v>
      </c>
      <c r="J1092">
        <v>5.6260000000000003</v>
      </c>
      <c r="K1092">
        <v>0.1210000000000004</v>
      </c>
      <c r="L1092">
        <v>11.131</v>
      </c>
      <c r="M1092">
        <v>64.683999999999997</v>
      </c>
    </row>
    <row r="1093" spans="1:13" x14ac:dyDescent="0.45">
      <c r="A1093" s="41" t="s">
        <v>74</v>
      </c>
      <c r="B1093" s="41">
        <v>2024</v>
      </c>
      <c r="C1093" s="9">
        <v>45367</v>
      </c>
      <c r="D1093" s="41" t="s">
        <v>30</v>
      </c>
      <c r="E1093" t="s">
        <v>479</v>
      </c>
      <c r="F1093" t="s">
        <v>67</v>
      </c>
      <c r="G1093" s="12">
        <f>(C1093-VLOOKUP(E1093,Riders!$A$2:$D$3458,4,FALSE))/365</f>
        <v>21.38082191780822</v>
      </c>
      <c r="H1093">
        <v>27</v>
      </c>
      <c r="I1093">
        <v>5.5049999999999999</v>
      </c>
      <c r="J1093">
        <v>5.6659999999999986</v>
      </c>
      <c r="K1093">
        <v>0.16099999999999959</v>
      </c>
      <c r="L1093">
        <v>11.170999999999999</v>
      </c>
      <c r="M1093">
        <v>64.453000000000003</v>
      </c>
    </row>
    <row r="1094" spans="1:13" x14ac:dyDescent="0.45">
      <c r="A1094" s="41" t="s">
        <v>74</v>
      </c>
      <c r="B1094" s="41">
        <v>2024</v>
      </c>
      <c r="C1094" s="9">
        <v>45367</v>
      </c>
      <c r="D1094" s="41" t="s">
        <v>30</v>
      </c>
      <c r="E1094" t="s">
        <v>385</v>
      </c>
      <c r="F1094" t="s">
        <v>67</v>
      </c>
      <c r="G1094" s="12">
        <f>(C1094-VLOOKUP(E1094,Riders!$A$2:$D$3458,4,FALSE))/365</f>
        <v>32.630136986301373</v>
      </c>
      <c r="H1094">
        <v>28</v>
      </c>
      <c r="I1094">
        <v>5.53</v>
      </c>
      <c r="J1094">
        <v>5.7060000000000004</v>
      </c>
      <c r="K1094">
        <v>0.17600000000000021</v>
      </c>
      <c r="L1094">
        <v>11.236000000000001</v>
      </c>
      <c r="M1094">
        <v>64.08</v>
      </c>
    </row>
    <row r="1095" spans="1:13" x14ac:dyDescent="0.45">
      <c r="A1095" s="41" t="s">
        <v>74</v>
      </c>
      <c r="B1095" s="41">
        <v>2024</v>
      </c>
      <c r="C1095" s="9">
        <v>45367</v>
      </c>
      <c r="D1095" s="41" t="s">
        <v>30</v>
      </c>
      <c r="E1095" t="s">
        <v>526</v>
      </c>
      <c r="F1095" t="s">
        <v>49</v>
      </c>
      <c r="G1095" s="12">
        <f>(C1095-VLOOKUP(E1095,Riders!$A$2:$D$3458,4,FALSE))/365</f>
        <v>23.169863013698631</v>
      </c>
      <c r="H1095">
        <v>29</v>
      </c>
      <c r="I1095">
        <v>5.5119999999999996</v>
      </c>
      <c r="J1095">
        <v>5.7270000000000012</v>
      </c>
      <c r="K1095">
        <v>0.21500000000000161</v>
      </c>
      <c r="L1095">
        <v>11.239000000000001</v>
      </c>
      <c r="M1095">
        <v>64.063000000000002</v>
      </c>
    </row>
    <row r="1096" spans="1:13" x14ac:dyDescent="0.45">
      <c r="A1096" s="41" t="s">
        <v>74</v>
      </c>
      <c r="B1096" s="41">
        <v>2024</v>
      </c>
      <c r="C1096" s="9">
        <v>45367</v>
      </c>
      <c r="D1096" s="41" t="s">
        <v>30</v>
      </c>
      <c r="E1096" t="s">
        <v>475</v>
      </c>
      <c r="F1096" t="s">
        <v>265</v>
      </c>
      <c r="G1096" s="12">
        <f>(C1096-VLOOKUP(E1096,Riders!$A$2:$D$3458,4,FALSE))/365</f>
        <v>20.526027397260275</v>
      </c>
      <c r="H1096">
        <v>30</v>
      </c>
      <c r="I1096">
        <v>5.5469999999999997</v>
      </c>
      <c r="J1096">
        <v>5.7310000000000008</v>
      </c>
      <c r="K1096">
        <v>0.18400000000000111</v>
      </c>
      <c r="L1096">
        <v>11.278</v>
      </c>
      <c r="M1096">
        <v>63.841000000000001</v>
      </c>
    </row>
    <row r="1097" spans="1:13" x14ac:dyDescent="0.45">
      <c r="A1097" s="41" t="s">
        <v>74</v>
      </c>
      <c r="B1097" s="41">
        <v>2024</v>
      </c>
      <c r="C1097" s="9">
        <v>45367</v>
      </c>
      <c r="D1097" s="41" t="s">
        <v>30</v>
      </c>
      <c r="E1097" t="s">
        <v>511</v>
      </c>
      <c r="F1097" t="s">
        <v>363</v>
      </c>
      <c r="G1097" s="12">
        <f>(C1097-VLOOKUP(E1097,Riders!$A$2:$D$3458,4,FALSE))/365</f>
        <v>30.920547945205481</v>
      </c>
      <c r="H1097">
        <v>31</v>
      </c>
      <c r="I1097">
        <v>5.6050000000000004</v>
      </c>
      <c r="J1097">
        <v>5.6749999999999989</v>
      </c>
      <c r="K1097">
        <v>6.9999999999998508E-2</v>
      </c>
      <c r="L1097">
        <v>11.28</v>
      </c>
      <c r="M1097">
        <v>63.83</v>
      </c>
    </row>
    <row r="1098" spans="1:13" x14ac:dyDescent="0.45">
      <c r="A1098" s="41" t="s">
        <v>74</v>
      </c>
      <c r="B1098" s="41">
        <v>2024</v>
      </c>
      <c r="C1098" s="9">
        <v>45367</v>
      </c>
      <c r="D1098" s="41" t="s">
        <v>30</v>
      </c>
      <c r="E1098" t="s">
        <v>462</v>
      </c>
      <c r="F1098" t="s">
        <v>115</v>
      </c>
      <c r="G1098" s="12">
        <f>(C1098-VLOOKUP(E1098,Riders!$A$2:$D$3458,4,FALSE))/365</f>
        <v>23.13150684931507</v>
      </c>
      <c r="H1098">
        <v>32</v>
      </c>
      <c r="I1098">
        <v>5.5549999999999997</v>
      </c>
      <c r="J1098">
        <v>5.7279999999999998</v>
      </c>
      <c r="K1098">
        <v>0.17299999999999999</v>
      </c>
      <c r="L1098">
        <v>11.282999999999999</v>
      </c>
      <c r="M1098">
        <v>63.813000000000002</v>
      </c>
    </row>
    <row r="1099" spans="1:13" x14ac:dyDescent="0.45">
      <c r="A1099" s="41" t="s">
        <v>74</v>
      </c>
      <c r="B1099" s="41">
        <v>2024</v>
      </c>
      <c r="C1099" s="9">
        <v>45367</v>
      </c>
      <c r="D1099" s="41" t="s">
        <v>30</v>
      </c>
      <c r="E1099" t="s">
        <v>501</v>
      </c>
      <c r="F1099" t="s">
        <v>99</v>
      </c>
      <c r="G1099" s="12">
        <f>(C1099-VLOOKUP(E1099,Riders!$A$2:$D$3458,4,FALSE))/365</f>
        <v>28.035616438356165</v>
      </c>
      <c r="H1099">
        <v>33</v>
      </c>
      <c r="I1099">
        <v>5.5179999999999998</v>
      </c>
      <c r="J1099">
        <v>5.7950000000000008</v>
      </c>
      <c r="K1099">
        <v>0.27700000000000102</v>
      </c>
      <c r="L1099">
        <v>11.313000000000001</v>
      </c>
      <c r="M1099">
        <v>63.643999999999998</v>
      </c>
    </row>
    <row r="1100" spans="1:13" x14ac:dyDescent="0.45">
      <c r="A1100" s="41" t="s">
        <v>74</v>
      </c>
      <c r="B1100" s="41">
        <v>2024</v>
      </c>
      <c r="C1100" s="9">
        <v>45367</v>
      </c>
      <c r="D1100" s="41" t="s">
        <v>30</v>
      </c>
      <c r="E1100" t="s">
        <v>502</v>
      </c>
      <c r="F1100" t="s">
        <v>37</v>
      </c>
      <c r="G1100" s="12">
        <f>(C1100-VLOOKUP(E1100,Riders!$A$2:$D$3458,4,FALSE))/365</f>
        <v>23.153424657534245</v>
      </c>
      <c r="H1100">
        <v>34</v>
      </c>
      <c r="I1100">
        <v>5.601</v>
      </c>
      <c r="J1100">
        <v>5.7500000000000009</v>
      </c>
      <c r="K1100">
        <v>0.14900000000000091</v>
      </c>
      <c r="L1100">
        <v>11.351000000000001</v>
      </c>
      <c r="M1100">
        <v>63.430999999999997</v>
      </c>
    </row>
    <row r="1101" spans="1:13" x14ac:dyDescent="0.45">
      <c r="A1101" s="41" t="s">
        <v>74</v>
      </c>
      <c r="B1101" s="41">
        <v>2024</v>
      </c>
      <c r="C1101" s="9">
        <v>45367</v>
      </c>
      <c r="D1101" s="41" t="s">
        <v>30</v>
      </c>
      <c r="E1101" t="s">
        <v>368</v>
      </c>
      <c r="F1101" t="s">
        <v>131</v>
      </c>
      <c r="G1101" s="12">
        <f>(C1101-VLOOKUP(E1101,Riders!$A$2:$D$3458,4,FALSE))/365</f>
        <v>35.668493150684931</v>
      </c>
      <c r="H1101">
        <v>35</v>
      </c>
      <c r="I1101">
        <v>5.6189999999999998</v>
      </c>
      <c r="J1101">
        <v>5.83</v>
      </c>
      <c r="K1101">
        <v>0.2110000000000003</v>
      </c>
      <c r="L1101">
        <v>11.449</v>
      </c>
      <c r="M1101">
        <v>62.887999999999998</v>
      </c>
    </row>
    <row r="1102" spans="1:13" x14ac:dyDescent="0.45">
      <c r="A1102" s="41" t="s">
        <v>74</v>
      </c>
      <c r="B1102" s="41">
        <v>2024</v>
      </c>
      <c r="C1102" s="9">
        <v>45367</v>
      </c>
      <c r="D1102" s="41" t="s">
        <v>30</v>
      </c>
      <c r="E1102" t="s">
        <v>503</v>
      </c>
      <c r="F1102" t="s">
        <v>504</v>
      </c>
      <c r="G1102" s="12">
        <f>(C1102-VLOOKUP(E1102,Riders!$A$2:$D$3458,4,FALSE))/365</f>
        <v>23.901369863013699</v>
      </c>
      <c r="H1102">
        <v>36</v>
      </c>
      <c r="I1102">
        <v>5.6760000000000002</v>
      </c>
      <c r="J1102">
        <v>5.8810000000000002</v>
      </c>
      <c r="K1102">
        <v>0.2050000000000001</v>
      </c>
      <c r="L1102">
        <v>11.557</v>
      </c>
      <c r="M1102">
        <v>62.3</v>
      </c>
    </row>
    <row r="1103" spans="1:13" x14ac:dyDescent="0.45">
      <c r="A1103" s="41" t="s">
        <v>74</v>
      </c>
      <c r="B1103" s="41">
        <v>2024</v>
      </c>
      <c r="C1103" s="9">
        <v>45367</v>
      </c>
      <c r="D1103" s="41" t="s">
        <v>30</v>
      </c>
      <c r="E1103" t="s">
        <v>521</v>
      </c>
      <c r="F1103" t="s">
        <v>55</v>
      </c>
      <c r="G1103" s="12">
        <f>(C1103-VLOOKUP(E1103,Riders!$A$2:$D$3458,4,FALSE))/365</f>
        <v>23.75068493150685</v>
      </c>
      <c r="H1103">
        <v>37</v>
      </c>
      <c r="I1103">
        <v>5.7</v>
      </c>
      <c r="J1103">
        <v>5.9059999999999997</v>
      </c>
      <c r="K1103">
        <v>0.20599999999999949</v>
      </c>
      <c r="L1103">
        <v>11.606</v>
      </c>
      <c r="M1103">
        <v>62.036999999999999</v>
      </c>
    </row>
    <row r="1104" spans="1:13" x14ac:dyDescent="0.45">
      <c r="A1104" s="41" t="s">
        <v>74</v>
      </c>
      <c r="B1104" s="41">
        <v>2024</v>
      </c>
      <c r="C1104" s="9">
        <v>45367</v>
      </c>
      <c r="D1104" s="41" t="s">
        <v>30</v>
      </c>
      <c r="E1104" t="s">
        <v>488</v>
      </c>
      <c r="F1104" t="s">
        <v>55</v>
      </c>
      <c r="G1104" s="12" t="e">
        <f>(C1104-VLOOKUP(E1104,Riders!$A$2:$D$3458,4,FALSE))/365</f>
        <v>#N/A</v>
      </c>
      <c r="H1104">
        <v>38</v>
      </c>
      <c r="I1104">
        <v>5.6970000000000001</v>
      </c>
      <c r="J1104">
        <v>5.9330000000000007</v>
      </c>
      <c r="K1104">
        <v>0.23600000000000071</v>
      </c>
      <c r="L1104">
        <v>11.63</v>
      </c>
      <c r="M1104">
        <v>61.908999999999999</v>
      </c>
    </row>
    <row r="1105" spans="1:13" x14ac:dyDescent="0.45">
      <c r="A1105" s="41" t="s">
        <v>74</v>
      </c>
      <c r="B1105" s="41">
        <v>2024</v>
      </c>
      <c r="C1105" s="9">
        <v>45367</v>
      </c>
      <c r="D1105" s="41" t="s">
        <v>30</v>
      </c>
      <c r="E1105" t="s">
        <v>522</v>
      </c>
      <c r="F1105" t="s">
        <v>363</v>
      </c>
      <c r="G1105" s="12">
        <f>(C1105-VLOOKUP(E1105,Riders!$A$2:$D$3458,4,FALSE))/365</f>
        <v>22.890410958904109</v>
      </c>
      <c r="H1105">
        <v>39</v>
      </c>
      <c r="I1105">
        <v>5.7629999999999999</v>
      </c>
      <c r="J1105">
        <v>5.9410000000000007</v>
      </c>
      <c r="K1105">
        <v>0.1780000000000008</v>
      </c>
      <c r="L1105">
        <v>11.704000000000001</v>
      </c>
      <c r="M1105">
        <v>61.517000000000003</v>
      </c>
    </row>
    <row r="1106" spans="1:13" x14ac:dyDescent="0.45">
      <c r="A1106" s="41" t="s">
        <v>74</v>
      </c>
      <c r="B1106" s="41">
        <v>2024</v>
      </c>
      <c r="C1106" s="9">
        <v>45367</v>
      </c>
      <c r="D1106" s="41" t="s">
        <v>30</v>
      </c>
      <c r="E1106" t="s">
        <v>505</v>
      </c>
      <c r="F1106" t="s">
        <v>506</v>
      </c>
      <c r="G1106" s="12">
        <f>(C1106-VLOOKUP(E1106,Riders!$A$2:$D$3458,4,FALSE))/365</f>
        <v>20.095890410958905</v>
      </c>
      <c r="H1106">
        <v>40</v>
      </c>
      <c r="I1106">
        <v>5.8440000000000003</v>
      </c>
      <c r="J1106">
        <v>5.9779999999999989</v>
      </c>
      <c r="K1106">
        <v>0.13399999999999859</v>
      </c>
      <c r="L1106">
        <v>11.821999999999999</v>
      </c>
      <c r="M1106">
        <v>60.902999999999999</v>
      </c>
    </row>
    <row r="1107" spans="1:13" x14ac:dyDescent="0.45">
      <c r="A1107" s="41" t="s">
        <v>166</v>
      </c>
      <c r="B1107" s="41">
        <v>2024</v>
      </c>
      <c r="C1107" s="9">
        <v>45395</v>
      </c>
      <c r="D1107" s="41" t="s">
        <v>30</v>
      </c>
      <c r="E1107" t="s">
        <v>346</v>
      </c>
      <c r="F1107" t="s">
        <v>52</v>
      </c>
      <c r="G1107" s="12">
        <f>(C1107-VLOOKUP(E1107,Riders!$A$2:$D$3458,4,FALSE))/365</f>
        <v>24.980821917808218</v>
      </c>
      <c r="H1107">
        <v>1</v>
      </c>
      <c r="I1107">
        <v>5.1680000000000001</v>
      </c>
      <c r="J1107" s="86">
        <f t="shared" ref="J1107:J1138" si="47">L1107-I1107</f>
        <v>5.189029833999828</v>
      </c>
      <c r="K1107" s="86">
        <f t="shared" ref="K1107:K1138" si="48">J1107-I1107</f>
        <v>2.1029833999827829E-2</v>
      </c>
      <c r="L1107" s="86">
        <f t="shared" ref="L1107:L1138" si="49">3.6*200/M1107</f>
        <v>10.357029833999828</v>
      </c>
      <c r="M1107">
        <v>69.518000000000001</v>
      </c>
    </row>
    <row r="1108" spans="1:13" x14ac:dyDescent="0.45">
      <c r="A1108" s="41" t="s">
        <v>166</v>
      </c>
      <c r="B1108" s="41">
        <v>2024</v>
      </c>
      <c r="C1108" s="9">
        <v>45395</v>
      </c>
      <c r="D1108" s="41" t="s">
        <v>30</v>
      </c>
      <c r="E1108" t="s">
        <v>418</v>
      </c>
      <c r="F1108" t="s">
        <v>96</v>
      </c>
      <c r="G1108" s="12">
        <f>(C1108-VLOOKUP(E1108,Riders!$A$2:$D$3458,4,FALSE))/365</f>
        <v>25.895890410958906</v>
      </c>
      <c r="H1108">
        <v>2</v>
      </c>
      <c r="I1108">
        <v>5.2160000000000002</v>
      </c>
      <c r="J1108" s="86">
        <f t="shared" si="47"/>
        <v>5.2530726146508853</v>
      </c>
      <c r="K1108" s="86">
        <f t="shared" si="48"/>
        <v>3.7072614650885072E-2</v>
      </c>
      <c r="L1108" s="86">
        <f t="shared" si="49"/>
        <v>10.469072614650885</v>
      </c>
      <c r="M1108">
        <v>68.774000000000001</v>
      </c>
    </row>
    <row r="1109" spans="1:13" x14ac:dyDescent="0.45">
      <c r="A1109" s="41" t="s">
        <v>166</v>
      </c>
      <c r="B1109" s="41">
        <v>2024</v>
      </c>
      <c r="C1109" s="9">
        <v>45395</v>
      </c>
      <c r="D1109" s="41" t="s">
        <v>30</v>
      </c>
      <c r="E1109" t="s">
        <v>376</v>
      </c>
      <c r="F1109" t="s">
        <v>34</v>
      </c>
      <c r="G1109" s="12">
        <f>(C1109-VLOOKUP(E1109,Riders!$A$2:$D$3458,4,FALSE))/365</f>
        <v>25.893150684931506</v>
      </c>
      <c r="H1109">
        <v>3</v>
      </c>
      <c r="I1109">
        <v>5.2169999999999996</v>
      </c>
      <c r="J1109" s="86">
        <f t="shared" si="47"/>
        <v>5.3019340813464249</v>
      </c>
      <c r="K1109" s="86">
        <f t="shared" si="48"/>
        <v>8.4934081346425216E-2</v>
      </c>
      <c r="L1109" s="86">
        <f t="shared" si="49"/>
        <v>10.518934081346424</v>
      </c>
      <c r="M1109">
        <v>68.447999999999993</v>
      </c>
    </row>
    <row r="1110" spans="1:13" x14ac:dyDescent="0.45">
      <c r="A1110" s="41" t="s">
        <v>166</v>
      </c>
      <c r="B1110" s="41">
        <v>2024</v>
      </c>
      <c r="C1110" s="9">
        <v>45395</v>
      </c>
      <c r="D1110" s="41" t="s">
        <v>30</v>
      </c>
      <c r="E1110" t="s">
        <v>425</v>
      </c>
      <c r="F1110" t="s">
        <v>96</v>
      </c>
      <c r="G1110" s="12">
        <f>(C1110-VLOOKUP(E1110,Riders!$A$2:$D$3458,4,FALSE))/365</f>
        <v>30.4</v>
      </c>
      <c r="H1110">
        <v>4</v>
      </c>
      <c r="I1110">
        <v>5.24</v>
      </c>
      <c r="J1110" s="86">
        <f t="shared" si="47"/>
        <v>5.3139350053502579</v>
      </c>
      <c r="K1110" s="86">
        <f t="shared" si="48"/>
        <v>7.3935005350257654E-2</v>
      </c>
      <c r="L1110" s="86">
        <f t="shared" si="49"/>
        <v>10.553935005350258</v>
      </c>
      <c r="M1110">
        <v>68.221000000000004</v>
      </c>
    </row>
    <row r="1111" spans="1:13" x14ac:dyDescent="0.45">
      <c r="A1111" s="41" t="s">
        <v>166</v>
      </c>
      <c r="B1111" s="41">
        <v>2024</v>
      </c>
      <c r="C1111" s="9">
        <v>45395</v>
      </c>
      <c r="D1111" s="41" t="s">
        <v>30</v>
      </c>
      <c r="E1111" t="s">
        <v>397</v>
      </c>
      <c r="F1111" t="s">
        <v>177</v>
      </c>
      <c r="G1111" s="12">
        <f>(C1111-VLOOKUP(E1111,Riders!$A$2:$D$3458,4,FALSE))/365</f>
        <v>31.402739726027399</v>
      </c>
      <c r="H1111">
        <v>5</v>
      </c>
      <c r="I1111">
        <v>5.2480000000000002</v>
      </c>
      <c r="J1111" s="86">
        <f t="shared" si="47"/>
        <v>5.3959595529536974</v>
      </c>
      <c r="K1111" s="86">
        <f t="shared" si="48"/>
        <v>0.14795955295369723</v>
      </c>
      <c r="L1111" s="86">
        <f t="shared" si="49"/>
        <v>10.643959552953698</v>
      </c>
      <c r="M1111">
        <v>67.644000000000005</v>
      </c>
    </row>
    <row r="1112" spans="1:13" x14ac:dyDescent="0.45">
      <c r="A1112" s="41" t="s">
        <v>166</v>
      </c>
      <c r="B1112" s="41">
        <v>2024</v>
      </c>
      <c r="C1112" s="9">
        <v>45395</v>
      </c>
      <c r="D1112" s="41" t="s">
        <v>30</v>
      </c>
      <c r="E1112" t="s">
        <v>403</v>
      </c>
      <c r="F1112" t="s">
        <v>61</v>
      </c>
      <c r="G1112" s="12">
        <f>(C1112-VLOOKUP(E1112,Riders!$A$2:$D$3458,4,FALSE))/365</f>
        <v>27.095890410958905</v>
      </c>
      <c r="H1112">
        <v>6</v>
      </c>
      <c r="I1112">
        <v>5.3</v>
      </c>
      <c r="J1112" s="86">
        <f t="shared" si="47"/>
        <v>5.4240203160607114</v>
      </c>
      <c r="K1112" s="86">
        <f t="shared" si="48"/>
        <v>0.12402031606071162</v>
      </c>
      <c r="L1112" s="86">
        <f t="shared" si="49"/>
        <v>10.724020316060711</v>
      </c>
      <c r="M1112">
        <v>67.138999999999996</v>
      </c>
    </row>
    <row r="1113" spans="1:13" x14ac:dyDescent="0.45">
      <c r="A1113" s="41" t="s">
        <v>166</v>
      </c>
      <c r="B1113" s="41">
        <v>2024</v>
      </c>
      <c r="C1113" s="9">
        <v>45395</v>
      </c>
      <c r="D1113" s="41" t="s">
        <v>30</v>
      </c>
      <c r="E1113" t="s">
        <v>446</v>
      </c>
      <c r="F1113" t="s">
        <v>37</v>
      </c>
      <c r="G1113" s="12">
        <f>(C1113-VLOOKUP(E1113,Riders!$A$2:$D$3458,4,FALSE))/365</f>
        <v>24.301369863013697</v>
      </c>
      <c r="H1113">
        <v>7</v>
      </c>
      <c r="I1113">
        <v>5.3029999999999999</v>
      </c>
      <c r="J1113" s="86">
        <f t="shared" si="47"/>
        <v>5.4349347372188737</v>
      </c>
      <c r="K1113" s="86">
        <f t="shared" si="48"/>
        <v>0.13193473721887372</v>
      </c>
      <c r="L1113" s="86">
        <f t="shared" si="49"/>
        <v>10.737934737218874</v>
      </c>
      <c r="M1113">
        <v>67.052000000000007</v>
      </c>
    </row>
    <row r="1114" spans="1:13" x14ac:dyDescent="0.45">
      <c r="A1114" s="41" t="s">
        <v>166</v>
      </c>
      <c r="B1114" s="41">
        <v>2024</v>
      </c>
      <c r="C1114" s="9">
        <v>45395</v>
      </c>
      <c r="D1114" s="41" t="s">
        <v>30</v>
      </c>
      <c r="E1114" t="s">
        <v>354</v>
      </c>
      <c r="F1114" t="s">
        <v>121</v>
      </c>
      <c r="G1114" s="12">
        <f>(C1114-VLOOKUP(E1114,Riders!$A$2:$D$3458,4,FALSE))/365</f>
        <v>28.69041095890411</v>
      </c>
      <c r="H1114">
        <v>8</v>
      </c>
      <c r="I1114">
        <v>5.3410000000000002</v>
      </c>
      <c r="J1114" s="86">
        <f t="shared" si="47"/>
        <v>5.3999783241090205</v>
      </c>
      <c r="K1114" s="86">
        <f t="shared" si="48"/>
        <v>5.8978324109020264E-2</v>
      </c>
      <c r="L1114" s="86">
        <f t="shared" si="49"/>
        <v>10.740978324109021</v>
      </c>
      <c r="M1114">
        <v>67.033000000000001</v>
      </c>
    </row>
    <row r="1115" spans="1:13" x14ac:dyDescent="0.45">
      <c r="A1115" s="41" t="s">
        <v>166</v>
      </c>
      <c r="B1115" s="41">
        <v>2024</v>
      </c>
      <c r="C1115" s="9">
        <v>45395</v>
      </c>
      <c r="D1115" s="41" t="s">
        <v>30</v>
      </c>
      <c r="E1115" t="s">
        <v>453</v>
      </c>
      <c r="F1115" t="s">
        <v>88</v>
      </c>
      <c r="G1115" s="12">
        <f>(C1115-VLOOKUP(E1115,Riders!$A$2:$D$3458,4,FALSE))/365</f>
        <v>23.126027397260273</v>
      </c>
      <c r="H1115">
        <v>9</v>
      </c>
      <c r="I1115">
        <v>5.3209999999999997</v>
      </c>
      <c r="J1115" s="86">
        <f t="shared" si="47"/>
        <v>5.4550233480505881</v>
      </c>
      <c r="K1115" s="86">
        <f t="shared" si="48"/>
        <v>0.13402334805058835</v>
      </c>
      <c r="L1115" s="86">
        <f t="shared" si="49"/>
        <v>10.776023348050588</v>
      </c>
      <c r="M1115">
        <v>66.814999999999998</v>
      </c>
    </row>
    <row r="1116" spans="1:13" x14ac:dyDescent="0.45">
      <c r="A1116" s="41" t="s">
        <v>166</v>
      </c>
      <c r="B1116" s="41">
        <v>2024</v>
      </c>
      <c r="C1116" s="9">
        <v>45395</v>
      </c>
      <c r="D1116" s="41" t="s">
        <v>30</v>
      </c>
      <c r="E1116" t="s">
        <v>470</v>
      </c>
      <c r="F1116" t="s">
        <v>52</v>
      </c>
      <c r="G1116" s="12">
        <f>(C1116-VLOOKUP(E1116,Riders!$A$2:$D$3458,4,FALSE))/365</f>
        <v>21.720547945205478</v>
      </c>
      <c r="H1116">
        <v>10</v>
      </c>
      <c r="I1116">
        <v>5.3620000000000001</v>
      </c>
      <c r="J1116" s="86">
        <f t="shared" si="47"/>
        <v>5.418056894744721</v>
      </c>
      <c r="K1116" s="86">
        <f t="shared" si="48"/>
        <v>5.6056894744720864E-2</v>
      </c>
      <c r="L1116" s="86">
        <f t="shared" si="49"/>
        <v>10.780056894744721</v>
      </c>
      <c r="M1116">
        <v>66.790000000000006</v>
      </c>
    </row>
    <row r="1117" spans="1:13" x14ac:dyDescent="0.45">
      <c r="A1117" s="41" t="s">
        <v>166</v>
      </c>
      <c r="B1117" s="41">
        <v>2024</v>
      </c>
      <c r="C1117" s="9">
        <v>45395</v>
      </c>
      <c r="D1117" s="41" t="s">
        <v>30</v>
      </c>
      <c r="E1117" t="s">
        <v>513</v>
      </c>
      <c r="F1117" t="s">
        <v>34</v>
      </c>
      <c r="G1117" s="12">
        <f>(C1117-VLOOKUP(E1117,Riders!$A$2:$D$3458,4,FALSE))/365</f>
        <v>24.608219178082191</v>
      </c>
      <c r="H1117">
        <v>11</v>
      </c>
      <c r="I1117">
        <v>5.327</v>
      </c>
      <c r="J1117" s="86">
        <f t="shared" si="47"/>
        <v>5.4600016629960901</v>
      </c>
      <c r="K1117" s="86">
        <f t="shared" si="48"/>
        <v>0.13300166299609018</v>
      </c>
      <c r="L1117" s="86">
        <f t="shared" si="49"/>
        <v>10.78700166299609</v>
      </c>
      <c r="M1117">
        <v>66.747</v>
      </c>
    </row>
    <row r="1118" spans="1:13" x14ac:dyDescent="0.45">
      <c r="A1118" s="41" t="s">
        <v>166</v>
      </c>
      <c r="B1118" s="41">
        <v>2024</v>
      </c>
      <c r="C1118" s="9">
        <v>45395</v>
      </c>
      <c r="D1118" s="41" t="s">
        <v>30</v>
      </c>
      <c r="E1118" t="s">
        <v>366</v>
      </c>
      <c r="F1118" t="s">
        <v>143</v>
      </c>
      <c r="G1118" s="12">
        <f>(C1118-VLOOKUP(E1118,Riders!$A$2:$D$3458,4,FALSE))/365</f>
        <v>27.994520547945207</v>
      </c>
      <c r="H1118">
        <v>12</v>
      </c>
      <c r="I1118">
        <v>5.3490000000000002</v>
      </c>
      <c r="J1118" s="86">
        <f t="shared" si="47"/>
        <v>5.4559702863317128</v>
      </c>
      <c r="K1118" s="86">
        <f t="shared" si="48"/>
        <v>0.10697028633171257</v>
      </c>
      <c r="L1118" s="86">
        <f t="shared" si="49"/>
        <v>10.804970286331713</v>
      </c>
      <c r="M1118">
        <v>66.635999999999996</v>
      </c>
    </row>
    <row r="1119" spans="1:13" x14ac:dyDescent="0.45">
      <c r="A1119" s="41" t="s">
        <v>166</v>
      </c>
      <c r="B1119" s="41">
        <v>2024</v>
      </c>
      <c r="C1119" s="9">
        <v>45395</v>
      </c>
      <c r="D1119" s="41" t="s">
        <v>30</v>
      </c>
      <c r="E1119" t="s">
        <v>401</v>
      </c>
      <c r="F1119" t="s">
        <v>177</v>
      </c>
      <c r="G1119" s="12">
        <f>(C1119-VLOOKUP(E1119,Riders!$A$2:$D$3458,4,FALSE))/365</f>
        <v>26.80821917808219</v>
      </c>
      <c r="H1119">
        <v>13</v>
      </c>
      <c r="I1119">
        <v>5.37</v>
      </c>
      <c r="J1119" s="86">
        <f t="shared" si="47"/>
        <v>5.4740267485993135</v>
      </c>
      <c r="K1119" s="86">
        <f t="shared" si="48"/>
        <v>0.10402674859931338</v>
      </c>
      <c r="L1119" s="86">
        <f t="shared" si="49"/>
        <v>10.844026748599314</v>
      </c>
      <c r="M1119">
        <v>66.396000000000001</v>
      </c>
    </row>
    <row r="1120" spans="1:13" x14ac:dyDescent="0.45">
      <c r="A1120" s="41" t="s">
        <v>166</v>
      </c>
      <c r="B1120" s="41">
        <v>2024</v>
      </c>
      <c r="C1120" s="9">
        <v>45395</v>
      </c>
      <c r="D1120" s="41" t="s">
        <v>30</v>
      </c>
      <c r="E1120" t="s">
        <v>387</v>
      </c>
      <c r="F1120" t="s">
        <v>58</v>
      </c>
      <c r="G1120" s="12">
        <f>(C1120-VLOOKUP(E1120,Riders!$A$2:$D$3458,4,FALSE))/365</f>
        <v>27.161643835616438</v>
      </c>
      <c r="H1120">
        <v>14</v>
      </c>
      <c r="I1120">
        <v>5.3559999999999999</v>
      </c>
      <c r="J1120" s="86">
        <f t="shared" si="47"/>
        <v>5.4909673687064995</v>
      </c>
      <c r="K1120" s="86">
        <f t="shared" si="48"/>
        <v>0.13496736870649961</v>
      </c>
      <c r="L1120" s="86">
        <f t="shared" si="49"/>
        <v>10.846967368706499</v>
      </c>
      <c r="M1120">
        <v>66.378</v>
      </c>
    </row>
    <row r="1121" spans="1:13" x14ac:dyDescent="0.45">
      <c r="A1121" s="41" t="s">
        <v>166</v>
      </c>
      <c r="B1121" s="41">
        <v>2024</v>
      </c>
      <c r="C1121" s="9">
        <v>45395</v>
      </c>
      <c r="D1121" s="41" t="s">
        <v>30</v>
      </c>
      <c r="E1121" t="s">
        <v>448</v>
      </c>
      <c r="F1121" t="s">
        <v>517</v>
      </c>
      <c r="G1121" s="12">
        <f>(C1121-VLOOKUP(E1121,Riders!$A$2:$D$3458,4,FALSE))/365</f>
        <v>28.495890410958904</v>
      </c>
      <c r="H1121">
        <v>15</v>
      </c>
      <c r="I1121">
        <v>5.36</v>
      </c>
      <c r="J1121" s="86">
        <f t="shared" si="47"/>
        <v>5.5020221464562651</v>
      </c>
      <c r="K1121" s="86">
        <f t="shared" si="48"/>
        <v>0.14202214645626476</v>
      </c>
      <c r="L1121" s="86">
        <f t="shared" si="49"/>
        <v>10.862022146456265</v>
      </c>
      <c r="M1121">
        <v>66.286000000000001</v>
      </c>
    </row>
    <row r="1122" spans="1:13" x14ac:dyDescent="0.45">
      <c r="A1122" s="41" t="s">
        <v>166</v>
      </c>
      <c r="B1122" s="41">
        <v>2024</v>
      </c>
      <c r="C1122" s="9">
        <v>45395</v>
      </c>
      <c r="D1122" s="41" t="s">
        <v>30</v>
      </c>
      <c r="E1122" t="s">
        <v>459</v>
      </c>
      <c r="F1122" t="s">
        <v>143</v>
      </c>
      <c r="G1122" s="12">
        <f>(C1122-VLOOKUP(E1122,Riders!$A$2:$D$3458,4,FALSE))/365</f>
        <v>20.917808219178081</v>
      </c>
      <c r="H1122">
        <v>16</v>
      </c>
      <c r="I1122">
        <v>5.3760000000000003</v>
      </c>
      <c r="J1122" s="86">
        <f t="shared" si="47"/>
        <v>5.5109870263404597</v>
      </c>
      <c r="K1122" s="86">
        <f t="shared" si="48"/>
        <v>0.13498702634045934</v>
      </c>
      <c r="L1122" s="86">
        <f t="shared" si="49"/>
        <v>10.88698702634046</v>
      </c>
      <c r="M1122">
        <v>66.134</v>
      </c>
    </row>
    <row r="1123" spans="1:13" x14ac:dyDescent="0.45">
      <c r="A1123" s="41" t="s">
        <v>166</v>
      </c>
      <c r="B1123" s="41">
        <v>2024</v>
      </c>
      <c r="C1123" s="9">
        <v>45395</v>
      </c>
      <c r="D1123" s="41" t="s">
        <v>30</v>
      </c>
      <c r="E1123" t="s">
        <v>479</v>
      </c>
      <c r="F1123" t="s">
        <v>67</v>
      </c>
      <c r="G1123" s="12">
        <f>(C1123-VLOOKUP(E1123,Riders!$A$2:$D$3458,4,FALSE))/365</f>
        <v>21.457534246575342</v>
      </c>
      <c r="H1123">
        <v>17</v>
      </c>
      <c r="I1123">
        <v>5.3840000000000003</v>
      </c>
      <c r="J1123" s="86">
        <f t="shared" si="47"/>
        <v>5.515017574665837</v>
      </c>
      <c r="K1123" s="86">
        <f t="shared" si="48"/>
        <v>0.13101757466583663</v>
      </c>
      <c r="L1123" s="86">
        <f t="shared" si="49"/>
        <v>10.899017574665837</v>
      </c>
      <c r="M1123">
        <v>66.061000000000007</v>
      </c>
    </row>
    <row r="1124" spans="1:13" x14ac:dyDescent="0.45">
      <c r="A1124" s="41" t="s">
        <v>166</v>
      </c>
      <c r="B1124" s="41">
        <v>2024</v>
      </c>
      <c r="C1124" s="9">
        <v>45395</v>
      </c>
      <c r="D1124" s="41" t="s">
        <v>30</v>
      </c>
      <c r="E1124" t="s">
        <v>527</v>
      </c>
      <c r="F1124" t="s">
        <v>88</v>
      </c>
      <c r="G1124" s="12">
        <f>(C1124-VLOOKUP(E1124,Riders!$A$2:$D$3458,4,FALSE))/365</f>
        <v>19.709589041095889</v>
      </c>
      <c r="H1124">
        <v>18</v>
      </c>
      <c r="I1124">
        <v>5.4240000000000004</v>
      </c>
      <c r="J1124" s="86">
        <f t="shared" si="47"/>
        <v>5.481951317045092</v>
      </c>
      <c r="K1124" s="86">
        <f t="shared" si="48"/>
        <v>5.7951317045091599E-2</v>
      </c>
      <c r="L1124" s="86">
        <f t="shared" si="49"/>
        <v>10.905951317045092</v>
      </c>
      <c r="M1124">
        <v>66.019000000000005</v>
      </c>
    </row>
    <row r="1125" spans="1:13" x14ac:dyDescent="0.45">
      <c r="A1125" s="41" t="s">
        <v>166</v>
      </c>
      <c r="B1125" s="41">
        <v>2024</v>
      </c>
      <c r="C1125" s="9">
        <v>45395</v>
      </c>
      <c r="D1125" s="41" t="s">
        <v>30</v>
      </c>
      <c r="E1125" t="s">
        <v>528</v>
      </c>
      <c r="F1125" t="s">
        <v>43</v>
      </c>
      <c r="G1125" s="12">
        <f>(C1125-VLOOKUP(E1125,Riders!$A$2:$D$3458,4,FALSE))/365</f>
        <v>21.005479452054793</v>
      </c>
      <c r="H1125">
        <v>19</v>
      </c>
      <c r="I1125">
        <v>5.4089999999999998</v>
      </c>
      <c r="J1125" s="86">
        <f t="shared" si="47"/>
        <v>5.5319190371991231</v>
      </c>
      <c r="K1125" s="86">
        <f t="shared" si="48"/>
        <v>0.12291903719912334</v>
      </c>
      <c r="L1125" s="86">
        <f t="shared" si="49"/>
        <v>10.940919037199123</v>
      </c>
      <c r="M1125">
        <v>65.808000000000007</v>
      </c>
    </row>
    <row r="1126" spans="1:13" x14ac:dyDescent="0.45">
      <c r="A1126" s="41" t="s">
        <v>166</v>
      </c>
      <c r="B1126" s="41">
        <v>2024</v>
      </c>
      <c r="C1126" s="9">
        <v>45395</v>
      </c>
      <c r="D1126" s="41" t="s">
        <v>30</v>
      </c>
      <c r="E1126" t="s">
        <v>529</v>
      </c>
      <c r="F1126" t="s">
        <v>121</v>
      </c>
      <c r="G1126" s="12">
        <f>(C1126-VLOOKUP(E1126,Riders!$A$2:$D$3458,4,FALSE))/365</f>
        <v>18.293150684931508</v>
      </c>
      <c r="H1126">
        <v>20</v>
      </c>
      <c r="I1126">
        <v>5.4640000000000004</v>
      </c>
      <c r="J1126" s="86">
        <f t="shared" si="47"/>
        <v>5.4900689802066065</v>
      </c>
      <c r="K1126" s="86">
        <f t="shared" si="48"/>
        <v>2.6068980206606085E-2</v>
      </c>
      <c r="L1126" s="86">
        <f t="shared" si="49"/>
        <v>10.954068980206607</v>
      </c>
      <c r="M1126">
        <v>65.728999999999999</v>
      </c>
    </row>
    <row r="1127" spans="1:13" x14ac:dyDescent="0.45">
      <c r="A1127" s="41" t="s">
        <v>166</v>
      </c>
      <c r="B1127" s="41">
        <v>2024</v>
      </c>
      <c r="C1127" s="9">
        <v>45395</v>
      </c>
      <c r="D1127" s="41" t="s">
        <v>30</v>
      </c>
      <c r="E1127" t="s">
        <v>461</v>
      </c>
      <c r="F1127" t="s">
        <v>517</v>
      </c>
      <c r="G1127" s="12">
        <f>(C1127-VLOOKUP(E1127,Riders!$A$2:$D$3458,4,FALSE))/365</f>
        <v>26.701369863013699</v>
      </c>
      <c r="H1127">
        <v>21</v>
      </c>
      <c r="I1127">
        <v>5.4189999999999996</v>
      </c>
      <c r="J1127" s="86">
        <f t="shared" si="47"/>
        <v>5.5599569990850872</v>
      </c>
      <c r="K1127" s="86">
        <f t="shared" si="48"/>
        <v>0.14095699908508763</v>
      </c>
      <c r="L1127" s="86">
        <f t="shared" si="49"/>
        <v>10.978956999085087</v>
      </c>
      <c r="M1127">
        <v>65.58</v>
      </c>
    </row>
    <row r="1128" spans="1:13" x14ac:dyDescent="0.45">
      <c r="A1128" s="41" t="s">
        <v>166</v>
      </c>
      <c r="B1128" s="41">
        <v>2024</v>
      </c>
      <c r="C1128" s="9">
        <v>45395</v>
      </c>
      <c r="D1128" s="41" t="s">
        <v>30</v>
      </c>
      <c r="E1128" t="s">
        <v>462</v>
      </c>
      <c r="F1128" t="s">
        <v>115</v>
      </c>
      <c r="G1128" s="12">
        <f>(C1128-VLOOKUP(E1128,Riders!$A$2:$D$3458,4,FALSE))/365</f>
        <v>23.208219178082192</v>
      </c>
      <c r="H1128">
        <v>22</v>
      </c>
      <c r="I1128">
        <v>5.4640000000000004</v>
      </c>
      <c r="J1128" s="86">
        <f t="shared" si="47"/>
        <v>5.5620336906584988</v>
      </c>
      <c r="K1128" s="86">
        <f t="shared" si="48"/>
        <v>9.8033690658498429E-2</v>
      </c>
      <c r="L1128" s="86">
        <f t="shared" si="49"/>
        <v>11.026033690658499</v>
      </c>
      <c r="M1128">
        <v>65.3</v>
      </c>
    </row>
    <row r="1129" spans="1:13" x14ac:dyDescent="0.45">
      <c r="A1129" s="41" t="s">
        <v>166</v>
      </c>
      <c r="B1129" s="41">
        <v>2024</v>
      </c>
      <c r="C1129" s="9">
        <v>45395</v>
      </c>
      <c r="D1129" s="41" t="s">
        <v>30</v>
      </c>
      <c r="E1129" t="s">
        <v>530</v>
      </c>
      <c r="F1129" t="s">
        <v>46</v>
      </c>
      <c r="G1129" s="12">
        <f>(C1129-VLOOKUP(E1129,Riders!$A$2:$D$3458,4,FALSE))/365</f>
        <v>28.589041095890412</v>
      </c>
      <c r="H1129">
        <v>23</v>
      </c>
      <c r="I1129">
        <v>5.5090000000000003</v>
      </c>
      <c r="J1129" s="86">
        <f t="shared" si="47"/>
        <v>5.6249632269936747</v>
      </c>
      <c r="K1129" s="86">
        <f t="shared" si="48"/>
        <v>0.11596322699367434</v>
      </c>
      <c r="L1129" s="86">
        <f t="shared" si="49"/>
        <v>11.133963226993675</v>
      </c>
      <c r="M1129">
        <v>64.667000000000002</v>
      </c>
    </row>
    <row r="1130" spans="1:13" x14ac:dyDescent="0.45">
      <c r="A1130" s="41" t="s">
        <v>166</v>
      </c>
      <c r="B1130" s="41">
        <v>2024</v>
      </c>
      <c r="C1130" s="9">
        <v>45395</v>
      </c>
      <c r="D1130" s="41" t="s">
        <v>30</v>
      </c>
      <c r="E1130" t="s">
        <v>473</v>
      </c>
      <c r="F1130" t="s">
        <v>58</v>
      </c>
      <c r="G1130" s="12">
        <f>(C1130-VLOOKUP(E1130,Riders!$A$2:$D$3458,4,FALSE))/365</f>
        <v>24.208219178082192</v>
      </c>
      <c r="H1130">
        <v>24</v>
      </c>
      <c r="I1130">
        <v>5.5380000000000003</v>
      </c>
      <c r="J1130" s="86">
        <f t="shared" si="47"/>
        <v>5.6090638324224749</v>
      </c>
      <c r="K1130" s="86">
        <f t="shared" si="48"/>
        <v>7.1063832422474604E-2</v>
      </c>
      <c r="L1130" s="86">
        <f t="shared" si="49"/>
        <v>11.147063832422475</v>
      </c>
      <c r="M1130">
        <v>64.590999999999994</v>
      </c>
    </row>
    <row r="1131" spans="1:13" x14ac:dyDescent="0.45">
      <c r="A1131" s="41" t="s">
        <v>166</v>
      </c>
      <c r="B1131" s="41">
        <v>2024</v>
      </c>
      <c r="C1131" s="9">
        <v>45395</v>
      </c>
      <c r="D1131" s="41" t="s">
        <v>30</v>
      </c>
      <c r="E1131" t="s">
        <v>385</v>
      </c>
      <c r="F1131" t="s">
        <v>67</v>
      </c>
      <c r="G1131" s="12">
        <f>(C1131-VLOOKUP(E1131,Riders!$A$2:$D$3458,4,FALSE))/365</f>
        <v>32.706849315068496</v>
      </c>
      <c r="H1131">
        <v>25</v>
      </c>
      <c r="I1131">
        <v>5.5369999999999999</v>
      </c>
      <c r="J1131" s="86">
        <f t="shared" si="47"/>
        <v>5.7200356472795493</v>
      </c>
      <c r="K1131" s="86">
        <f t="shared" si="48"/>
        <v>0.18303564727954935</v>
      </c>
      <c r="L1131" s="86">
        <f t="shared" si="49"/>
        <v>11.257035647279549</v>
      </c>
      <c r="M1131">
        <v>63.96</v>
      </c>
    </row>
    <row r="1132" spans="1:13" x14ac:dyDescent="0.45">
      <c r="A1132" s="41" t="s">
        <v>166</v>
      </c>
      <c r="B1132" s="41">
        <v>2024</v>
      </c>
      <c r="C1132" s="9">
        <v>45395</v>
      </c>
      <c r="D1132" s="41" t="s">
        <v>30</v>
      </c>
      <c r="E1132" t="s">
        <v>516</v>
      </c>
      <c r="F1132" t="s">
        <v>46</v>
      </c>
      <c r="G1132" s="12">
        <f>(C1132-VLOOKUP(E1132,Riders!$A$2:$D$3458,4,FALSE))/365</f>
        <v>20.295890410958904</v>
      </c>
      <c r="H1132">
        <v>26</v>
      </c>
      <c r="I1132">
        <v>5.5730000000000004</v>
      </c>
      <c r="J1132" s="86">
        <f t="shared" si="47"/>
        <v>5.7119126986614841</v>
      </c>
      <c r="K1132" s="86">
        <f t="shared" si="48"/>
        <v>0.1389126986614837</v>
      </c>
      <c r="L1132" s="86">
        <f t="shared" si="49"/>
        <v>11.284912698661484</v>
      </c>
      <c r="M1132">
        <v>63.802</v>
      </c>
    </row>
    <row r="1133" spans="1:13" x14ac:dyDescent="0.45">
      <c r="A1133" s="41" t="s">
        <v>166</v>
      </c>
      <c r="B1133" s="41">
        <v>2024</v>
      </c>
      <c r="C1133" s="9">
        <v>45395</v>
      </c>
      <c r="D1133" s="41" t="s">
        <v>30</v>
      </c>
      <c r="E1133" t="s">
        <v>368</v>
      </c>
      <c r="F1133" t="s">
        <v>131</v>
      </c>
      <c r="G1133" s="12">
        <f>(C1133-VLOOKUP(E1133,Riders!$A$2:$D$3458,4,FALSE))/365</f>
        <v>35.745205479452054</v>
      </c>
      <c r="H1133">
        <v>27</v>
      </c>
      <c r="I1133">
        <v>5.56</v>
      </c>
      <c r="J1133" s="86">
        <f t="shared" si="47"/>
        <v>5.7419181866700155</v>
      </c>
      <c r="K1133" s="86">
        <f t="shared" si="48"/>
        <v>0.18191818667001591</v>
      </c>
      <c r="L1133" s="86">
        <f t="shared" si="49"/>
        <v>11.301918186670015</v>
      </c>
      <c r="M1133">
        <v>63.706000000000003</v>
      </c>
    </row>
    <row r="1134" spans="1:13" x14ac:dyDescent="0.45">
      <c r="A1134" s="41" t="s">
        <v>166</v>
      </c>
      <c r="B1134" s="41">
        <v>2024</v>
      </c>
      <c r="C1134" s="9">
        <v>45395</v>
      </c>
      <c r="D1134" s="41" t="s">
        <v>30</v>
      </c>
      <c r="E1134" t="s">
        <v>475</v>
      </c>
      <c r="F1134" t="s">
        <v>265</v>
      </c>
      <c r="G1134" s="12">
        <f>(C1134-VLOOKUP(E1134,Riders!$A$2:$D$3458,4,FALSE))/365</f>
        <v>20.602739726027398</v>
      </c>
      <c r="H1134">
        <v>28</v>
      </c>
      <c r="I1134">
        <v>5.5869999999999997</v>
      </c>
      <c r="J1134" s="86">
        <f t="shared" si="47"/>
        <v>5.7619486460073777</v>
      </c>
      <c r="K1134" s="86">
        <f t="shared" si="48"/>
        <v>0.17494864600737792</v>
      </c>
      <c r="L1134" s="86">
        <f t="shared" si="49"/>
        <v>11.348948646007377</v>
      </c>
      <c r="M1134">
        <v>63.442</v>
      </c>
    </row>
    <row r="1135" spans="1:13" x14ac:dyDescent="0.45">
      <c r="A1135" s="41" t="s">
        <v>166</v>
      </c>
      <c r="B1135" s="41">
        <v>2024</v>
      </c>
      <c r="C1135" s="9">
        <v>45395</v>
      </c>
      <c r="D1135" s="41" t="s">
        <v>30</v>
      </c>
      <c r="E1135" t="s">
        <v>521</v>
      </c>
      <c r="F1135" t="s">
        <v>55</v>
      </c>
      <c r="G1135" s="12">
        <f>(C1135-VLOOKUP(E1135,Riders!$A$2:$D$3458,4,FALSE))/365</f>
        <v>23.827397260273973</v>
      </c>
      <c r="H1135">
        <v>29</v>
      </c>
      <c r="I1135">
        <v>5.6260000000000003</v>
      </c>
      <c r="J1135" s="86">
        <f t="shared" si="47"/>
        <v>5.8000323102802538</v>
      </c>
      <c r="K1135" s="86">
        <f t="shared" si="48"/>
        <v>0.17403231028025345</v>
      </c>
      <c r="L1135" s="86">
        <f t="shared" si="49"/>
        <v>11.426032310280254</v>
      </c>
      <c r="M1135">
        <v>63.014000000000003</v>
      </c>
    </row>
    <row r="1136" spans="1:13" x14ac:dyDescent="0.45">
      <c r="A1136" s="41" t="s">
        <v>166</v>
      </c>
      <c r="B1136" s="41">
        <v>2024</v>
      </c>
      <c r="C1136" s="9">
        <v>45395</v>
      </c>
      <c r="D1136" s="41" t="s">
        <v>30</v>
      </c>
      <c r="E1136" t="s">
        <v>503</v>
      </c>
      <c r="F1136" t="s">
        <v>504</v>
      </c>
      <c r="G1136" s="12">
        <f>(C1136-VLOOKUP(E1136,Riders!$A$2:$D$3458,4,FALSE))/365</f>
        <v>23.978082191780821</v>
      </c>
      <c r="H1136">
        <v>30</v>
      </c>
      <c r="I1136">
        <v>5.6520000000000001</v>
      </c>
      <c r="J1136" s="86">
        <f t="shared" si="47"/>
        <v>5.8069467318129009</v>
      </c>
      <c r="K1136" s="86">
        <f t="shared" si="48"/>
        <v>0.15494673181290075</v>
      </c>
      <c r="L1136" s="86">
        <f t="shared" si="49"/>
        <v>11.458946731812901</v>
      </c>
      <c r="M1136">
        <v>62.832999999999998</v>
      </c>
    </row>
    <row r="1137" spans="1:13" x14ac:dyDescent="0.45">
      <c r="A1137" s="41" t="s">
        <v>166</v>
      </c>
      <c r="B1137" s="41">
        <v>2024</v>
      </c>
      <c r="C1137" s="9">
        <v>45395</v>
      </c>
      <c r="D1137" s="41" t="s">
        <v>30</v>
      </c>
      <c r="E1137" t="s">
        <v>488</v>
      </c>
      <c r="F1137" t="s">
        <v>55</v>
      </c>
      <c r="G1137" s="12" t="e">
        <f>(C1137-VLOOKUP(E1137,Riders!$A$2:$D$3458,4,FALSE))/365</f>
        <v>#N/A</v>
      </c>
      <c r="H1137">
        <v>31</v>
      </c>
      <c r="I1137">
        <v>5.6260000000000003</v>
      </c>
      <c r="J1137" s="86">
        <f t="shared" si="47"/>
        <v>5.8759649190069974</v>
      </c>
      <c r="K1137" s="86">
        <f t="shared" si="48"/>
        <v>0.24996491900699702</v>
      </c>
      <c r="L1137" s="86">
        <f t="shared" si="49"/>
        <v>11.501964919006998</v>
      </c>
      <c r="M1137">
        <v>62.597999999999999</v>
      </c>
    </row>
    <row r="1138" spans="1:13" x14ac:dyDescent="0.45">
      <c r="A1138" s="41" t="s">
        <v>166</v>
      </c>
      <c r="B1138" s="41">
        <v>2024</v>
      </c>
      <c r="C1138" s="9">
        <v>45395</v>
      </c>
      <c r="D1138" s="41" t="s">
        <v>30</v>
      </c>
      <c r="E1138" t="s">
        <v>505</v>
      </c>
      <c r="F1138" t="s">
        <v>506</v>
      </c>
      <c r="G1138" s="12">
        <f>(C1138-VLOOKUP(E1138,Riders!$A$2:$D$3458,4,FALSE))/365</f>
        <v>20.172602739726027</v>
      </c>
      <c r="H1138">
        <v>32</v>
      </c>
      <c r="I1138">
        <v>5.8890000000000002</v>
      </c>
      <c r="J1138" s="86">
        <f t="shared" si="47"/>
        <v>6.0400223172125846</v>
      </c>
      <c r="K1138" s="86">
        <f t="shared" si="48"/>
        <v>0.15102231721258441</v>
      </c>
      <c r="L1138" s="86">
        <f t="shared" si="49"/>
        <v>11.929022317212585</v>
      </c>
      <c r="M1138">
        <v>60.356999999999999</v>
      </c>
    </row>
    <row r="1139" spans="1:13" x14ac:dyDescent="0.45">
      <c r="A1139" t="s">
        <v>151</v>
      </c>
      <c r="B1139">
        <v>2024</v>
      </c>
      <c r="C1139" s="9">
        <v>45513</v>
      </c>
      <c r="D1139" t="s">
        <v>152</v>
      </c>
      <c r="E1139" t="s">
        <v>410</v>
      </c>
      <c r="F1139" t="s">
        <v>88</v>
      </c>
      <c r="G1139" s="12">
        <f>(C1139-VLOOKUP(E1139,Riders!$A$2:$D$3458,4,FALSE))/365</f>
        <v>24.605479452054794</v>
      </c>
      <c r="H1139">
        <v>1</v>
      </c>
      <c r="I1139">
        <v>4.9589999999999996</v>
      </c>
      <c r="J1139">
        <f t="shared" ref="J1139:J1158" si="50">L1139-I1139</f>
        <v>5.07</v>
      </c>
      <c r="K1139">
        <f t="shared" ref="K1139:K1158" si="51">J1139-I1139</f>
        <v>0.11100000000000065</v>
      </c>
      <c r="L1139">
        <v>10.029</v>
      </c>
      <c r="M1139" s="53">
        <f t="shared" ref="M1139:M1166" si="52">3.6*200/L1139</f>
        <v>71.791803769069702</v>
      </c>
    </row>
    <row r="1140" spans="1:13" x14ac:dyDescent="0.45">
      <c r="A1140" t="s">
        <v>151</v>
      </c>
      <c r="B1140">
        <v>2024</v>
      </c>
      <c r="C1140" s="9">
        <v>45513</v>
      </c>
      <c r="D1140" t="s">
        <v>152</v>
      </c>
      <c r="E1140" t="s">
        <v>492</v>
      </c>
      <c r="F1140" t="s">
        <v>79</v>
      </c>
      <c r="G1140" s="12">
        <f>(C1140-VLOOKUP(E1140,Riders!$A$2:$D$3458,4,FALSE))/365</f>
        <v>21.646575342465752</v>
      </c>
      <c r="H1140">
        <v>2</v>
      </c>
      <c r="I1140">
        <v>4.9619999999999997</v>
      </c>
      <c r="J1140">
        <f t="shared" si="50"/>
        <v>5.1050000000000004</v>
      </c>
      <c r="K1140">
        <f t="shared" si="51"/>
        <v>0.14300000000000068</v>
      </c>
      <c r="L1140">
        <v>10.067</v>
      </c>
      <c r="M1140" s="53">
        <f t="shared" si="52"/>
        <v>71.520810569186452</v>
      </c>
    </row>
    <row r="1141" spans="1:13" x14ac:dyDescent="0.45">
      <c r="A1141" t="s">
        <v>151</v>
      </c>
      <c r="B1141">
        <v>2024</v>
      </c>
      <c r="C1141" s="9">
        <v>45513</v>
      </c>
      <c r="D1141" t="s">
        <v>152</v>
      </c>
      <c r="E1141" t="s">
        <v>446</v>
      </c>
      <c r="F1141" t="s">
        <v>37</v>
      </c>
      <c r="G1141" s="12">
        <f>(C1141-VLOOKUP(E1141,Riders!$A$2:$D$3458,4,FALSE))/365</f>
        <v>24.624657534246577</v>
      </c>
      <c r="H1141">
        <v>3</v>
      </c>
      <c r="I1141">
        <v>5.01</v>
      </c>
      <c r="J1141">
        <f t="shared" si="50"/>
        <v>5.0980000000000008</v>
      </c>
      <c r="K1141">
        <f t="shared" si="51"/>
        <v>8.8000000000000966E-2</v>
      </c>
      <c r="L1141">
        <v>10.108000000000001</v>
      </c>
      <c r="M1141" s="53">
        <f t="shared" si="52"/>
        <v>71.230708349821924</v>
      </c>
    </row>
    <row r="1142" spans="1:13" x14ac:dyDescent="0.45">
      <c r="A1142" t="s">
        <v>151</v>
      </c>
      <c r="B1142">
        <v>2024</v>
      </c>
      <c r="C1142" s="9">
        <v>45513</v>
      </c>
      <c r="D1142" t="s">
        <v>152</v>
      </c>
      <c r="E1142" t="s">
        <v>431</v>
      </c>
      <c r="F1142" t="s">
        <v>79</v>
      </c>
      <c r="G1142" s="12">
        <f>(C1142-VLOOKUP(E1142,Riders!$A$2:$D$3458,4,FALSE))/365</f>
        <v>25.947945205479453</v>
      </c>
      <c r="H1142">
        <v>4</v>
      </c>
      <c r="I1142">
        <v>5</v>
      </c>
      <c r="J1142">
        <f t="shared" si="50"/>
        <v>5.1319999999999997</v>
      </c>
      <c r="K1142">
        <f t="shared" si="51"/>
        <v>0.13199999999999967</v>
      </c>
      <c r="L1142">
        <v>10.132</v>
      </c>
      <c r="M1142" s="53">
        <f t="shared" si="52"/>
        <v>71.061981839715756</v>
      </c>
    </row>
    <row r="1143" spans="1:13" x14ac:dyDescent="0.45">
      <c r="A1143" t="s">
        <v>151</v>
      </c>
      <c r="B1143">
        <v>2024</v>
      </c>
      <c r="C1143" s="9">
        <v>45513</v>
      </c>
      <c r="D1143" t="s">
        <v>152</v>
      </c>
      <c r="E1143" t="s">
        <v>346</v>
      </c>
      <c r="F1143" t="s">
        <v>52</v>
      </c>
      <c r="G1143" s="12">
        <f>(C1143-VLOOKUP(E1143,Riders!$A$2:$D$3458,4,FALSE))/365</f>
        <v>25.304109589041097</v>
      </c>
      <c r="H1143">
        <v>5</v>
      </c>
      <c r="I1143">
        <v>5.0519999999999996</v>
      </c>
      <c r="J1143">
        <f t="shared" si="50"/>
        <v>5.1300000000000008</v>
      </c>
      <c r="K1143">
        <f t="shared" si="51"/>
        <v>7.800000000000118E-2</v>
      </c>
      <c r="L1143">
        <v>10.182</v>
      </c>
      <c r="M1143" s="53">
        <f t="shared" si="52"/>
        <v>70.713022981732465</v>
      </c>
    </row>
    <row r="1144" spans="1:13" x14ac:dyDescent="0.45">
      <c r="A1144" t="s">
        <v>151</v>
      </c>
      <c r="B1144">
        <v>2024</v>
      </c>
      <c r="C1144" s="9">
        <v>45513</v>
      </c>
      <c r="D1144" t="s">
        <v>152</v>
      </c>
      <c r="E1144" t="s">
        <v>365</v>
      </c>
      <c r="F1144" t="s">
        <v>88</v>
      </c>
      <c r="G1144" s="12">
        <f>(C1144-VLOOKUP(E1144,Riders!$A$2:$D$3458,4,FALSE))/365</f>
        <v>26.912328767123288</v>
      </c>
      <c r="H1144">
        <v>6</v>
      </c>
      <c r="I1144">
        <v>5.0629999999999997</v>
      </c>
      <c r="J1144">
        <f t="shared" si="50"/>
        <v>5.1350000000000007</v>
      </c>
      <c r="K1144">
        <f t="shared" si="51"/>
        <v>7.2000000000000952E-2</v>
      </c>
      <c r="L1144">
        <v>10.198</v>
      </c>
      <c r="M1144" s="53">
        <f t="shared" si="52"/>
        <v>70.602078838988035</v>
      </c>
    </row>
    <row r="1145" spans="1:13" x14ac:dyDescent="0.45">
      <c r="A1145" t="s">
        <v>151</v>
      </c>
      <c r="B1145">
        <v>2024</v>
      </c>
      <c r="C1145" s="9">
        <v>45513</v>
      </c>
      <c r="D1145" t="s">
        <v>152</v>
      </c>
      <c r="E1145" t="s">
        <v>451</v>
      </c>
      <c r="F1145" t="s">
        <v>49</v>
      </c>
      <c r="G1145" s="12">
        <f>(C1145-VLOOKUP(E1145,Riders!$A$2:$D$3458,4,FALSE))/365</f>
        <v>25.69041095890411</v>
      </c>
      <c r="H1145">
        <v>7</v>
      </c>
      <c r="I1145">
        <v>5.0810000000000004</v>
      </c>
      <c r="J1145">
        <f t="shared" si="50"/>
        <v>5.1759999999999993</v>
      </c>
      <c r="K1145">
        <f t="shared" si="51"/>
        <v>9.4999999999998863E-2</v>
      </c>
      <c r="L1145">
        <v>10.257</v>
      </c>
      <c r="M1145" s="53">
        <f t="shared" si="52"/>
        <v>70.195963732085403</v>
      </c>
    </row>
    <row r="1146" spans="1:13" x14ac:dyDescent="0.45">
      <c r="A1146" t="s">
        <v>151</v>
      </c>
      <c r="B1146">
        <v>2024</v>
      </c>
      <c r="C1146" s="9">
        <v>45513</v>
      </c>
      <c r="D1146" t="s">
        <v>152</v>
      </c>
      <c r="E1146" t="s">
        <v>376</v>
      </c>
      <c r="F1146" t="s">
        <v>34</v>
      </c>
      <c r="G1146" s="12">
        <f>(C1146-VLOOKUP(E1146,Riders!$A$2:$D$3458,4,FALSE))/365</f>
        <v>26.216438356164385</v>
      </c>
      <c r="H1146">
        <v>8</v>
      </c>
      <c r="I1146">
        <v>5.0839999999999996</v>
      </c>
      <c r="J1146">
        <f t="shared" si="50"/>
        <v>5.1790000000000003</v>
      </c>
      <c r="K1146">
        <f t="shared" si="51"/>
        <v>9.5000000000000639E-2</v>
      </c>
      <c r="L1146">
        <v>10.263</v>
      </c>
      <c r="M1146" s="53">
        <f t="shared" si="52"/>
        <v>70.154925460391695</v>
      </c>
    </row>
    <row r="1147" spans="1:13" x14ac:dyDescent="0.45">
      <c r="A1147" t="s">
        <v>151</v>
      </c>
      <c r="B1147">
        <v>2024</v>
      </c>
      <c r="C1147" s="9">
        <v>45513</v>
      </c>
      <c r="D1147" t="s">
        <v>152</v>
      </c>
      <c r="E1147" t="s">
        <v>512</v>
      </c>
      <c r="F1147" t="s">
        <v>37</v>
      </c>
      <c r="G1147" s="12">
        <f>(C1147-VLOOKUP(E1147,Riders!$A$2:$D$3458,4,FALSE))/365</f>
        <v>23.865753424657534</v>
      </c>
      <c r="H1147">
        <v>9</v>
      </c>
      <c r="I1147">
        <v>5.0730000000000004</v>
      </c>
      <c r="J1147">
        <f t="shared" si="50"/>
        <v>5.2080000000000002</v>
      </c>
      <c r="K1147">
        <f t="shared" si="51"/>
        <v>0.13499999999999979</v>
      </c>
      <c r="L1147">
        <v>10.281000000000001</v>
      </c>
      <c r="M1147" s="53">
        <f t="shared" si="52"/>
        <v>70.032098044937257</v>
      </c>
    </row>
    <row r="1148" spans="1:13" x14ac:dyDescent="0.45">
      <c r="A1148" t="s">
        <v>151</v>
      </c>
      <c r="B1148">
        <v>2024</v>
      </c>
      <c r="C1148" s="9">
        <v>45513</v>
      </c>
      <c r="D1148" t="s">
        <v>152</v>
      </c>
      <c r="E1148" t="s">
        <v>425</v>
      </c>
      <c r="F1148" t="s">
        <v>96</v>
      </c>
      <c r="G1148" s="12">
        <f>(C1148-VLOOKUP(E1148,Riders!$A$2:$D$3458,4,FALSE))/365</f>
        <v>30.723287671232878</v>
      </c>
      <c r="H1148">
        <v>10</v>
      </c>
      <c r="I1148">
        <v>5.0990000000000002</v>
      </c>
      <c r="J1148">
        <f t="shared" si="50"/>
        <v>5.1859999999999999</v>
      </c>
      <c r="K1148">
        <f t="shared" si="51"/>
        <v>8.6999999999999744E-2</v>
      </c>
      <c r="L1148">
        <v>10.285</v>
      </c>
      <c r="M1148" s="53">
        <f t="shared" si="52"/>
        <v>70.004861448711722</v>
      </c>
    </row>
    <row r="1149" spans="1:13" x14ac:dyDescent="0.45">
      <c r="A1149" t="s">
        <v>151</v>
      </c>
      <c r="B1149">
        <v>2024</v>
      </c>
      <c r="C1149" s="9">
        <v>45513</v>
      </c>
      <c r="D1149" t="s">
        <v>152</v>
      </c>
      <c r="E1149" t="s">
        <v>468</v>
      </c>
      <c r="F1149" t="s">
        <v>91</v>
      </c>
      <c r="G1149" s="12">
        <f>(C1149-VLOOKUP(E1149,Riders!$A$2:$D$3458,4,FALSE))/365</f>
        <v>26.342465753424658</v>
      </c>
      <c r="H1149">
        <v>11</v>
      </c>
      <c r="I1149">
        <v>5.1130000000000004</v>
      </c>
      <c r="J1149">
        <f t="shared" si="50"/>
        <v>5.1970000000000001</v>
      </c>
      <c r="K1149">
        <f t="shared" si="51"/>
        <v>8.3999999999999631E-2</v>
      </c>
      <c r="L1149">
        <v>10.31</v>
      </c>
      <c r="M1149" s="53">
        <f t="shared" si="52"/>
        <v>69.835111542192038</v>
      </c>
    </row>
    <row r="1150" spans="1:13" x14ac:dyDescent="0.45">
      <c r="A1150" t="s">
        <v>151</v>
      </c>
      <c r="B1150">
        <v>2024</v>
      </c>
      <c r="C1150" s="9">
        <v>45513</v>
      </c>
      <c r="D1150" t="s">
        <v>152</v>
      </c>
      <c r="E1150" t="s">
        <v>418</v>
      </c>
      <c r="F1150" t="s">
        <v>96</v>
      </c>
      <c r="G1150" s="12">
        <f>(C1150-VLOOKUP(E1150,Riders!$A$2:$D$3458,4,FALSE))/365</f>
        <v>26.219178082191782</v>
      </c>
      <c r="H1150">
        <v>12</v>
      </c>
      <c r="I1150">
        <v>5.0990000000000002</v>
      </c>
      <c r="J1150">
        <f t="shared" si="50"/>
        <v>5.2110000000000003</v>
      </c>
      <c r="K1150">
        <f t="shared" si="51"/>
        <v>0.1120000000000001</v>
      </c>
      <c r="L1150">
        <v>10.31</v>
      </c>
      <c r="M1150" s="53">
        <f t="shared" si="52"/>
        <v>69.835111542192038</v>
      </c>
    </row>
    <row r="1151" spans="1:13" x14ac:dyDescent="0.45">
      <c r="A1151" t="s">
        <v>151</v>
      </c>
      <c r="B1151">
        <v>2024</v>
      </c>
      <c r="C1151" s="9">
        <v>45513</v>
      </c>
      <c r="D1151" t="s">
        <v>152</v>
      </c>
      <c r="E1151" t="s">
        <v>354</v>
      </c>
      <c r="F1151" t="s">
        <v>121</v>
      </c>
      <c r="G1151" s="12">
        <f>(C1151-VLOOKUP(E1151,Riders!$A$2:$D$3458,4,FALSE))/365</f>
        <v>29.013698630136986</v>
      </c>
      <c r="H1151">
        <v>13</v>
      </c>
      <c r="I1151">
        <v>5.1479999999999997</v>
      </c>
      <c r="J1151">
        <f t="shared" si="50"/>
        <v>5.2629999999999999</v>
      </c>
      <c r="K1151">
        <f t="shared" si="51"/>
        <v>0.11500000000000021</v>
      </c>
      <c r="L1151">
        <v>10.411</v>
      </c>
      <c r="M1151" s="53">
        <f t="shared" si="52"/>
        <v>69.15762174622995</v>
      </c>
    </row>
    <row r="1152" spans="1:13" x14ac:dyDescent="0.45">
      <c r="A1152" t="s">
        <v>151</v>
      </c>
      <c r="B1152">
        <v>2024</v>
      </c>
      <c r="C1152" s="9">
        <v>45513</v>
      </c>
      <c r="D1152" t="s">
        <v>152</v>
      </c>
      <c r="E1152" t="s">
        <v>513</v>
      </c>
      <c r="F1152" t="s">
        <v>34</v>
      </c>
      <c r="G1152" s="12">
        <f>(C1152-VLOOKUP(E1152,Riders!$A$2:$D$3458,4,FALSE))/365</f>
        <v>24.931506849315067</v>
      </c>
      <c r="H1152">
        <v>14</v>
      </c>
      <c r="I1152">
        <v>5.1689999999999996</v>
      </c>
      <c r="J1152">
        <f t="shared" si="50"/>
        <v>5.31</v>
      </c>
      <c r="K1152">
        <f t="shared" si="51"/>
        <v>0.14100000000000001</v>
      </c>
      <c r="L1152">
        <v>10.478999999999999</v>
      </c>
      <c r="M1152" s="53">
        <f t="shared" si="52"/>
        <v>68.708846263956488</v>
      </c>
    </row>
    <row r="1153" spans="1:13" x14ac:dyDescent="0.45">
      <c r="A1153" t="s">
        <v>151</v>
      </c>
      <c r="B1153">
        <v>2024</v>
      </c>
      <c r="C1153" s="9">
        <v>45513</v>
      </c>
      <c r="D1153" t="s">
        <v>152</v>
      </c>
      <c r="E1153" s="3" t="s">
        <v>529</v>
      </c>
      <c r="F1153" t="s">
        <v>121</v>
      </c>
      <c r="G1153" s="12">
        <f>(C1153-VLOOKUP(E1153,Riders!$A$2:$D$3458,4,FALSE))/365</f>
        <v>18.616438356164384</v>
      </c>
      <c r="H1153">
        <v>15</v>
      </c>
      <c r="I1153">
        <v>5.1950000000000003</v>
      </c>
      <c r="J1153">
        <f t="shared" si="50"/>
        <v>5.3129999999999988</v>
      </c>
      <c r="K1153">
        <f t="shared" si="51"/>
        <v>0.11799999999999855</v>
      </c>
      <c r="L1153">
        <v>10.507999999999999</v>
      </c>
      <c r="M1153" s="53">
        <f t="shared" si="52"/>
        <v>68.519223448800915</v>
      </c>
    </row>
    <row r="1154" spans="1:13" x14ac:dyDescent="0.45">
      <c r="A1154" t="s">
        <v>151</v>
      </c>
      <c r="B1154">
        <v>2024</v>
      </c>
      <c r="C1154" s="9">
        <v>45513</v>
      </c>
      <c r="D1154" t="s">
        <v>152</v>
      </c>
      <c r="E1154" t="s">
        <v>403</v>
      </c>
      <c r="F1154" t="s">
        <v>61</v>
      </c>
      <c r="G1154" s="12">
        <f>(C1154-VLOOKUP(E1154,Riders!$A$2:$D$3458,4,FALSE))/365</f>
        <v>27.419178082191781</v>
      </c>
      <c r="H1154">
        <v>16</v>
      </c>
      <c r="I1154">
        <v>5.23</v>
      </c>
      <c r="J1154">
        <f t="shared" si="50"/>
        <v>5.33</v>
      </c>
      <c r="K1154">
        <f t="shared" si="51"/>
        <v>9.9999999999999645E-2</v>
      </c>
      <c r="L1154">
        <v>10.56</v>
      </c>
      <c r="M1154" s="53">
        <f t="shared" si="52"/>
        <v>68.181818181818173</v>
      </c>
    </row>
    <row r="1155" spans="1:13" x14ac:dyDescent="0.45">
      <c r="A1155" t="s">
        <v>151</v>
      </c>
      <c r="B1155">
        <v>2024</v>
      </c>
      <c r="C1155" s="9">
        <v>45513</v>
      </c>
      <c r="D1155" t="s">
        <v>152</v>
      </c>
      <c r="E1155" s="3" t="s">
        <v>397</v>
      </c>
      <c r="F1155" t="s">
        <v>177</v>
      </c>
      <c r="G1155" s="12">
        <f>(C1155-VLOOKUP(E1155,Riders!$A$2:$D$3458,4,FALSE))/365</f>
        <v>31.726027397260275</v>
      </c>
      <c r="H1155">
        <v>17</v>
      </c>
      <c r="I1155">
        <v>5.181</v>
      </c>
      <c r="J1155">
        <f t="shared" si="50"/>
        <v>5.3999999999999995</v>
      </c>
      <c r="K1155">
        <f t="shared" si="51"/>
        <v>0.21899999999999942</v>
      </c>
      <c r="L1155">
        <v>10.581</v>
      </c>
      <c r="M1155" s="53">
        <f t="shared" si="52"/>
        <v>68.046498440601084</v>
      </c>
    </row>
    <row r="1156" spans="1:13" x14ac:dyDescent="0.45">
      <c r="A1156" t="s">
        <v>151</v>
      </c>
      <c r="B1156">
        <v>2024</v>
      </c>
      <c r="C1156" s="9">
        <v>45513</v>
      </c>
      <c r="D1156" t="s">
        <v>152</v>
      </c>
      <c r="E1156" t="s">
        <v>470</v>
      </c>
      <c r="F1156" t="s">
        <v>52</v>
      </c>
      <c r="G1156" s="12">
        <f>(C1156-VLOOKUP(E1156,Riders!$A$2:$D$3458,4,FALSE))/365</f>
        <v>22.043835616438358</v>
      </c>
      <c r="H1156">
        <v>18</v>
      </c>
      <c r="I1156">
        <v>5.2640000000000002</v>
      </c>
      <c r="J1156">
        <f t="shared" si="50"/>
        <v>5.37</v>
      </c>
      <c r="K1156">
        <f t="shared" si="51"/>
        <v>0.10599999999999987</v>
      </c>
      <c r="L1156">
        <v>10.634</v>
      </c>
      <c r="M1156" s="53">
        <f t="shared" si="52"/>
        <v>67.707353770923447</v>
      </c>
    </row>
    <row r="1157" spans="1:13" x14ac:dyDescent="0.45">
      <c r="A1157" t="s">
        <v>151</v>
      </c>
      <c r="B1157">
        <v>2024</v>
      </c>
      <c r="C1157" s="9">
        <v>45513</v>
      </c>
      <c r="D1157" t="s">
        <v>152</v>
      </c>
      <c r="E1157" t="s">
        <v>401</v>
      </c>
      <c r="F1157" t="s">
        <v>177</v>
      </c>
      <c r="G1157" s="12">
        <f>(C1157-VLOOKUP(E1157,Riders!$A$2:$D$3458,4,FALSE))/365</f>
        <v>27.13150684931507</v>
      </c>
      <c r="H1157">
        <v>19</v>
      </c>
      <c r="I1157">
        <v>5.2640000000000002</v>
      </c>
      <c r="J1157">
        <f t="shared" si="50"/>
        <v>5.3730000000000002</v>
      </c>
      <c r="K1157">
        <f t="shared" si="51"/>
        <v>0.10899999999999999</v>
      </c>
      <c r="L1157">
        <v>10.637</v>
      </c>
      <c r="M1157" s="53">
        <f t="shared" si="52"/>
        <v>67.688257967472026</v>
      </c>
    </row>
    <row r="1158" spans="1:13" x14ac:dyDescent="0.45">
      <c r="A1158" t="s">
        <v>151</v>
      </c>
      <c r="B1158">
        <v>2024</v>
      </c>
      <c r="C1158" s="9">
        <v>45513</v>
      </c>
      <c r="D1158" t="s">
        <v>152</v>
      </c>
      <c r="E1158" t="s">
        <v>399</v>
      </c>
      <c r="F1158" t="s">
        <v>49</v>
      </c>
      <c r="G1158" s="12">
        <f>(C1158-VLOOKUP(E1158,Riders!$A$2:$D$3458,4,FALSE))/365</f>
        <v>30</v>
      </c>
      <c r="H1158">
        <v>20</v>
      </c>
      <c r="I1158">
        <v>5.2649999999999997</v>
      </c>
      <c r="J1158">
        <f t="shared" si="50"/>
        <v>5.394000000000001</v>
      </c>
      <c r="K1158">
        <f t="shared" si="51"/>
        <v>0.12900000000000134</v>
      </c>
      <c r="L1158">
        <v>10.659000000000001</v>
      </c>
      <c r="M1158" s="53">
        <f t="shared" si="52"/>
        <v>67.548550520686746</v>
      </c>
    </row>
    <row r="1159" spans="1:13" x14ac:dyDescent="0.45">
      <c r="A1159" t="s">
        <v>151</v>
      </c>
      <c r="B1159">
        <v>2024</v>
      </c>
      <c r="C1159" s="9">
        <v>45513</v>
      </c>
      <c r="D1159" t="s">
        <v>152</v>
      </c>
      <c r="E1159" t="s">
        <v>475</v>
      </c>
      <c r="F1159" t="s">
        <v>265</v>
      </c>
      <c r="G1159" s="12">
        <f>(C1159-VLOOKUP(E1159,Riders!$A$2:$D$3458,4,FALSE))/365</f>
        <v>20.926027397260274</v>
      </c>
      <c r="H1159">
        <v>21</v>
      </c>
      <c r="L1159">
        <v>10.709</v>
      </c>
      <c r="M1159" s="53">
        <f t="shared" si="52"/>
        <v>67.233168363059107</v>
      </c>
    </row>
    <row r="1160" spans="1:13" x14ac:dyDescent="0.45">
      <c r="A1160" t="s">
        <v>151</v>
      </c>
      <c r="B1160">
        <v>2024</v>
      </c>
      <c r="C1160" s="9">
        <v>45513</v>
      </c>
      <c r="D1160" t="s">
        <v>152</v>
      </c>
      <c r="E1160" t="s">
        <v>442</v>
      </c>
      <c r="F1160" t="s">
        <v>43</v>
      </c>
      <c r="G1160" s="12">
        <f>(C1160-VLOOKUP(E1160,Riders!$A$2:$D$3458,4,FALSE))/365</f>
        <v>26.783561643835615</v>
      </c>
      <c r="H1160">
        <v>22</v>
      </c>
      <c r="I1160">
        <v>5.3079999999999998</v>
      </c>
      <c r="J1160">
        <f>L1160-I1160</f>
        <v>5.4359999999999999</v>
      </c>
      <c r="K1160">
        <f>J1160-I1160</f>
        <v>0.12800000000000011</v>
      </c>
      <c r="L1160">
        <v>10.744</v>
      </c>
      <c r="M1160" s="53">
        <f t="shared" si="52"/>
        <v>67.014147431124343</v>
      </c>
    </row>
    <row r="1161" spans="1:13" x14ac:dyDescent="0.45">
      <c r="A1161" t="s">
        <v>151</v>
      </c>
      <c r="B1161">
        <v>2024</v>
      </c>
      <c r="C1161" s="9">
        <v>45513</v>
      </c>
      <c r="D1161" t="s">
        <v>152</v>
      </c>
      <c r="E1161" t="s">
        <v>387</v>
      </c>
      <c r="F1161" t="s">
        <v>58</v>
      </c>
      <c r="G1161" s="12">
        <f>(C1161-VLOOKUP(E1161,Riders!$A$2:$D$3458,4,FALSE))/365</f>
        <v>27.484931506849314</v>
      </c>
      <c r="H1161">
        <v>23</v>
      </c>
      <c r="I1161">
        <v>5.2880000000000003</v>
      </c>
      <c r="J1161">
        <f>L1161-I1161</f>
        <v>5.4699999999999989</v>
      </c>
      <c r="K1161">
        <f>J1161-I1161</f>
        <v>0.18199999999999861</v>
      </c>
      <c r="L1161">
        <v>10.757999999999999</v>
      </c>
      <c r="M1161" s="53">
        <f t="shared" si="52"/>
        <v>66.926938092582276</v>
      </c>
    </row>
    <row r="1162" spans="1:13" x14ac:dyDescent="0.45">
      <c r="A1162" t="s">
        <v>151</v>
      </c>
      <c r="B1162">
        <v>2024</v>
      </c>
      <c r="C1162" s="9">
        <v>45513</v>
      </c>
      <c r="D1162" t="s">
        <v>152</v>
      </c>
      <c r="E1162" t="s">
        <v>516</v>
      </c>
      <c r="F1162" t="s">
        <v>46</v>
      </c>
      <c r="G1162" s="12">
        <f>(C1162-VLOOKUP(E1162,Riders!$A$2:$D$3458,4,FALSE))/365</f>
        <v>20.61917808219178</v>
      </c>
      <c r="H1162">
        <v>24</v>
      </c>
      <c r="I1162">
        <v>5.3449999999999998</v>
      </c>
      <c r="J1162">
        <f>L1162-I1162</f>
        <v>5.4639999999999995</v>
      </c>
      <c r="K1162">
        <f>J1162-I1162</f>
        <v>0.11899999999999977</v>
      </c>
      <c r="L1162">
        <v>10.808999999999999</v>
      </c>
      <c r="M1162" s="53">
        <f t="shared" si="52"/>
        <v>66.611157368859296</v>
      </c>
    </row>
    <row r="1163" spans="1:13" x14ac:dyDescent="0.45">
      <c r="A1163" t="s">
        <v>151</v>
      </c>
      <c r="B1163">
        <v>2024</v>
      </c>
      <c r="C1163" s="9">
        <v>45513</v>
      </c>
      <c r="D1163" t="s">
        <v>152</v>
      </c>
      <c r="E1163" t="s">
        <v>447</v>
      </c>
      <c r="F1163" t="s">
        <v>58</v>
      </c>
      <c r="G1163" s="12">
        <f>(C1163-VLOOKUP(E1163,Riders!$A$2:$D$3458,4,FALSE))/365</f>
        <v>24.150684931506849</v>
      </c>
      <c r="H1163">
        <v>25</v>
      </c>
      <c r="I1163">
        <v>5.3849999999999998</v>
      </c>
      <c r="J1163">
        <f>L1163-I1163</f>
        <v>5.5600000000000005</v>
      </c>
      <c r="K1163">
        <f>J1163-I1163</f>
        <v>0.17500000000000071</v>
      </c>
      <c r="L1163">
        <v>10.945</v>
      </c>
      <c r="M1163" s="53">
        <f t="shared" si="52"/>
        <v>65.783462768387395</v>
      </c>
    </row>
    <row r="1164" spans="1:13" x14ac:dyDescent="0.45">
      <c r="A1164" t="s">
        <v>151</v>
      </c>
      <c r="B1164">
        <v>2024</v>
      </c>
      <c r="C1164" s="9">
        <v>45513</v>
      </c>
      <c r="D1164" t="s">
        <v>152</v>
      </c>
      <c r="E1164" t="s">
        <v>531</v>
      </c>
      <c r="F1164" t="s">
        <v>61</v>
      </c>
      <c r="G1164" s="12">
        <f>(C1164-VLOOKUP(E1164,Riders!$A$2:$D$3458,4,FALSE))/365</f>
        <v>20.890410958904109</v>
      </c>
      <c r="H1164">
        <v>26</v>
      </c>
      <c r="I1164">
        <v>5.4390000000000001</v>
      </c>
      <c r="J1164">
        <f>L1164-I1164</f>
        <v>5.6460000000000008</v>
      </c>
      <c r="K1164">
        <f>J1164-I1164</f>
        <v>0.20700000000000074</v>
      </c>
      <c r="L1164">
        <v>11.085000000000001</v>
      </c>
      <c r="M1164" s="53">
        <f t="shared" si="52"/>
        <v>64.952638700947219</v>
      </c>
    </row>
    <row r="1165" spans="1:13" x14ac:dyDescent="0.45">
      <c r="A1165" t="s">
        <v>151</v>
      </c>
      <c r="B1165">
        <v>2024</v>
      </c>
      <c r="C1165" s="9">
        <v>45513</v>
      </c>
      <c r="D1165" t="s">
        <v>152</v>
      </c>
      <c r="E1165" t="s">
        <v>207</v>
      </c>
      <c r="F1165" t="s">
        <v>91</v>
      </c>
      <c r="G1165" s="12">
        <f>(C1165-VLOOKUP(E1165,Riders!$A$2:$D$3458,4,FALSE))/365</f>
        <v>25.747945205479454</v>
      </c>
      <c r="H1165">
        <v>27</v>
      </c>
      <c r="L1165">
        <v>11.112</v>
      </c>
      <c r="M1165" s="53">
        <f t="shared" si="52"/>
        <v>64.794816414686821</v>
      </c>
    </row>
    <row r="1166" spans="1:13" x14ac:dyDescent="0.45">
      <c r="A1166" t="s">
        <v>151</v>
      </c>
      <c r="B1166">
        <v>2024</v>
      </c>
      <c r="C1166" s="9">
        <v>45513</v>
      </c>
      <c r="D1166" t="s">
        <v>152</v>
      </c>
      <c r="E1166" t="s">
        <v>532</v>
      </c>
      <c r="F1166" t="s">
        <v>491</v>
      </c>
      <c r="G1166" s="12">
        <f>(C1166-VLOOKUP(E1166,Riders!$A$2:$D$3458,4,FALSE))/365</f>
        <v>25.405479452054795</v>
      </c>
      <c r="H1166">
        <v>28</v>
      </c>
      <c r="I1166">
        <v>5.8890000000000002</v>
      </c>
      <c r="J1166">
        <f t="shared" ref="J1166:J1184" si="53">L1166-I1166</f>
        <v>5.762999999999999</v>
      </c>
      <c r="K1166">
        <f t="shared" ref="K1166:K1184" si="54">J1166-I1166</f>
        <v>-0.12600000000000122</v>
      </c>
      <c r="L1166">
        <v>11.651999999999999</v>
      </c>
      <c r="M1166" s="53">
        <f t="shared" si="52"/>
        <v>61.791967044284249</v>
      </c>
    </row>
    <row r="1167" spans="1:13" x14ac:dyDescent="0.45">
      <c r="A1167" s="1" t="s">
        <v>144</v>
      </c>
      <c r="B1167" s="1">
        <v>2024</v>
      </c>
      <c r="C1167" s="17">
        <v>45582</v>
      </c>
      <c r="D1167" s="17" t="s">
        <v>103</v>
      </c>
      <c r="E1167" t="s">
        <v>492</v>
      </c>
      <c r="F1167" t="s">
        <v>79</v>
      </c>
      <c r="G1167" s="12">
        <f>(C1167-VLOOKUP(E1167,Riders!$A$2:$D$3458,4,FALSE))/365</f>
        <v>21.835616438356166</v>
      </c>
      <c r="H1167">
        <v>1</v>
      </c>
      <c r="I1167">
        <v>5.117</v>
      </c>
      <c r="J1167" s="86">
        <f t="shared" si="53"/>
        <v>5.2600321687997207</v>
      </c>
      <c r="K1167" s="86">
        <f t="shared" si="54"/>
        <v>0.14303216879972069</v>
      </c>
      <c r="L1167" s="86">
        <v>10.377032168799721</v>
      </c>
      <c r="M1167">
        <v>69.384</v>
      </c>
    </row>
    <row r="1168" spans="1:13" x14ac:dyDescent="0.45">
      <c r="A1168" s="1" t="s">
        <v>144</v>
      </c>
      <c r="B1168" s="1">
        <v>2024</v>
      </c>
      <c r="C1168" s="17">
        <v>45582</v>
      </c>
      <c r="D1168" s="17" t="s">
        <v>103</v>
      </c>
      <c r="E1168" t="s">
        <v>431</v>
      </c>
      <c r="F1168" t="s">
        <v>79</v>
      </c>
      <c r="G1168" s="12">
        <f>(C1168-VLOOKUP(E1168,Riders!$A$2:$D$3458,4,FALSE))/365</f>
        <v>26.136986301369863</v>
      </c>
      <c r="H1168">
        <v>2</v>
      </c>
      <c r="I1168">
        <v>5.1230000000000002</v>
      </c>
      <c r="J1168" s="86">
        <f t="shared" si="53"/>
        <v>5.2589699788034805</v>
      </c>
      <c r="K1168" s="86">
        <f t="shared" si="54"/>
        <v>0.13596997880348027</v>
      </c>
      <c r="L1168" s="86">
        <v>10.381969978803481</v>
      </c>
      <c r="M1168">
        <v>69.350999999999999</v>
      </c>
    </row>
    <row r="1169" spans="1:13" x14ac:dyDescent="0.45">
      <c r="A1169" s="1" t="s">
        <v>144</v>
      </c>
      <c r="B1169" s="1">
        <v>2024</v>
      </c>
      <c r="C1169" s="17">
        <v>45582</v>
      </c>
      <c r="D1169" s="17" t="s">
        <v>103</v>
      </c>
      <c r="E1169" t="s">
        <v>358</v>
      </c>
      <c r="F1169" t="s">
        <v>79</v>
      </c>
      <c r="G1169" s="12">
        <f>(C1169-VLOOKUP(E1169,Riders!$A$2:$D$3458,4,FALSE))/365</f>
        <v>31.734246575342464</v>
      </c>
      <c r="H1169">
        <v>3</v>
      </c>
      <c r="I1169">
        <v>5.1719999999999997</v>
      </c>
      <c r="J1169" s="86">
        <f t="shared" si="53"/>
        <v>5.2590032596885203</v>
      </c>
      <c r="K1169" s="86">
        <f t="shared" si="54"/>
        <v>8.7003259688520629E-2</v>
      </c>
      <c r="L1169" s="86">
        <v>10.43100325968852</v>
      </c>
      <c r="M1169">
        <v>69.025000000000006</v>
      </c>
    </row>
    <row r="1170" spans="1:13" x14ac:dyDescent="0.45">
      <c r="A1170" s="1" t="s">
        <v>144</v>
      </c>
      <c r="B1170" s="1">
        <v>2024</v>
      </c>
      <c r="C1170" s="17">
        <v>45582</v>
      </c>
      <c r="D1170" s="17" t="s">
        <v>103</v>
      </c>
      <c r="E1170" t="s">
        <v>346</v>
      </c>
      <c r="F1170" t="s">
        <v>52</v>
      </c>
      <c r="G1170" s="12">
        <f>(C1170-VLOOKUP(E1170,Riders!$A$2:$D$3458,4,FALSE))/365</f>
        <v>25.493150684931507</v>
      </c>
      <c r="H1170">
        <v>4</v>
      </c>
      <c r="I1170">
        <v>5.1950000000000003</v>
      </c>
      <c r="J1170" s="86">
        <f t="shared" si="53"/>
        <v>5.2690516226546702</v>
      </c>
      <c r="K1170" s="86">
        <f t="shared" si="54"/>
        <v>7.4051622654669913E-2</v>
      </c>
      <c r="L1170" s="86">
        <v>10.46405162265467</v>
      </c>
      <c r="M1170">
        <v>68.807000000000002</v>
      </c>
    </row>
    <row r="1171" spans="1:13" x14ac:dyDescent="0.45">
      <c r="A1171" s="1" t="s">
        <v>144</v>
      </c>
      <c r="B1171" s="1">
        <v>2024</v>
      </c>
      <c r="C1171" s="17">
        <v>45582</v>
      </c>
      <c r="D1171" s="17" t="s">
        <v>103</v>
      </c>
      <c r="E1171" t="s">
        <v>451</v>
      </c>
      <c r="F1171" t="s">
        <v>49</v>
      </c>
      <c r="G1171" s="12">
        <f>(C1171-VLOOKUP(E1171,Riders!$A$2:$D$3458,4,FALSE))/365</f>
        <v>25.87945205479452</v>
      </c>
      <c r="H1171">
        <v>5</v>
      </c>
      <c r="I1171">
        <v>5.2270000000000003</v>
      </c>
      <c r="J1171" s="86">
        <f t="shared" si="53"/>
        <v>5.32492426063253</v>
      </c>
      <c r="K1171" s="86">
        <f t="shared" si="54"/>
        <v>9.792426063252968E-2</v>
      </c>
      <c r="L1171" s="86">
        <v>10.55192426063253</v>
      </c>
      <c r="M1171">
        <v>68.233999999999995</v>
      </c>
    </row>
    <row r="1172" spans="1:13" x14ac:dyDescent="0.45">
      <c r="A1172" s="1" t="s">
        <v>144</v>
      </c>
      <c r="B1172" s="1">
        <v>2024</v>
      </c>
      <c r="C1172" s="17">
        <v>45582</v>
      </c>
      <c r="D1172" s="17" t="s">
        <v>103</v>
      </c>
      <c r="E1172" t="s">
        <v>376</v>
      </c>
      <c r="F1172" t="s">
        <v>34</v>
      </c>
      <c r="G1172" s="12">
        <f>(C1172-VLOOKUP(E1172,Riders!$A$2:$D$3458,4,FALSE))/365</f>
        <v>26.405479452054795</v>
      </c>
      <c r="H1172">
        <v>6</v>
      </c>
      <c r="I1172">
        <v>5.2539999999999996</v>
      </c>
      <c r="J1172" s="86">
        <f t="shared" si="53"/>
        <v>5.3649991593292299</v>
      </c>
      <c r="K1172" s="86">
        <f t="shared" si="54"/>
        <v>0.11099915932923032</v>
      </c>
      <c r="L1172" s="86">
        <v>10.618999159329229</v>
      </c>
      <c r="M1172">
        <v>67.802999999999997</v>
      </c>
    </row>
    <row r="1173" spans="1:13" x14ac:dyDescent="0.45">
      <c r="A1173" s="1" t="s">
        <v>144</v>
      </c>
      <c r="B1173" s="1">
        <v>2024</v>
      </c>
      <c r="C1173" s="17">
        <v>45582</v>
      </c>
      <c r="D1173" s="17" t="s">
        <v>103</v>
      </c>
      <c r="E1173" t="s">
        <v>354</v>
      </c>
      <c r="F1173" t="s">
        <v>121</v>
      </c>
      <c r="G1173" s="12">
        <f>(C1173-VLOOKUP(E1173,Riders!$A$2:$D$3458,4,FALSE))/365</f>
        <v>29.202739726027396</v>
      </c>
      <c r="H1173">
        <v>7</v>
      </c>
      <c r="I1173">
        <v>5.2480000000000002</v>
      </c>
      <c r="J1173" s="86">
        <f t="shared" si="53"/>
        <v>5.4120337567735595</v>
      </c>
      <c r="K1173" s="86">
        <f t="shared" si="54"/>
        <v>0.16403375677355925</v>
      </c>
      <c r="L1173" s="86">
        <v>10.66003375677356</v>
      </c>
      <c r="M1173">
        <v>67.542000000000002</v>
      </c>
    </row>
    <row r="1174" spans="1:13" x14ac:dyDescent="0.45">
      <c r="A1174" s="1" t="s">
        <v>144</v>
      </c>
      <c r="B1174" s="1">
        <v>2024</v>
      </c>
      <c r="C1174" s="17">
        <v>45582</v>
      </c>
      <c r="D1174" s="17" t="s">
        <v>103</v>
      </c>
      <c r="E1174" t="s">
        <v>533</v>
      </c>
      <c r="F1174" t="s">
        <v>43</v>
      </c>
      <c r="G1174" s="12">
        <f>(C1174-VLOOKUP(E1174,Riders!$A$2:$D$3458,4,FALSE))/365</f>
        <v>21.147945205479452</v>
      </c>
      <c r="H1174">
        <v>8</v>
      </c>
      <c r="I1174">
        <v>5.3259999999999996</v>
      </c>
      <c r="J1174" s="86">
        <f t="shared" si="53"/>
        <v>5.4020150192210297</v>
      </c>
      <c r="K1174" s="86">
        <f t="shared" si="54"/>
        <v>7.6015019221030045E-2</v>
      </c>
      <c r="L1174" s="86">
        <v>10.728015019221029</v>
      </c>
      <c r="M1174">
        <v>67.114000000000004</v>
      </c>
    </row>
    <row r="1175" spans="1:13" x14ac:dyDescent="0.45">
      <c r="A1175" s="1" t="s">
        <v>144</v>
      </c>
      <c r="B1175" s="1">
        <v>2024</v>
      </c>
      <c r="C1175" s="17">
        <v>45582</v>
      </c>
      <c r="D1175" s="17" t="s">
        <v>103</v>
      </c>
      <c r="E1175" t="s">
        <v>480</v>
      </c>
      <c r="F1175" t="s">
        <v>43</v>
      </c>
      <c r="G1175" s="12" t="e">
        <f>(C1175-VLOOKUP(E1175,Riders!$A$2:$D$3458,4,FALSE))/365</f>
        <v>#N/A</v>
      </c>
      <c r="H1175">
        <v>9</v>
      </c>
      <c r="I1175">
        <v>5.351</v>
      </c>
      <c r="J1175" s="86">
        <f t="shared" si="53"/>
        <v>5.4219598707244794</v>
      </c>
      <c r="K1175" s="86">
        <f t="shared" si="54"/>
        <v>7.0959870724479401E-2</v>
      </c>
      <c r="L1175" s="86">
        <v>10.772959870724479</v>
      </c>
      <c r="M1175">
        <v>66.834000000000003</v>
      </c>
    </row>
    <row r="1176" spans="1:13" x14ac:dyDescent="0.45">
      <c r="A1176" s="1" t="s">
        <v>144</v>
      </c>
      <c r="B1176" s="1">
        <v>2024</v>
      </c>
      <c r="C1176" s="17">
        <v>45582</v>
      </c>
      <c r="D1176" s="17" t="s">
        <v>103</v>
      </c>
      <c r="E1176" t="s">
        <v>450</v>
      </c>
      <c r="F1176" t="s">
        <v>49</v>
      </c>
      <c r="G1176" s="12">
        <f>(C1176-VLOOKUP(E1176,Riders!$A$2:$D$3458,4,FALSE))/365</f>
        <v>33.654794520547945</v>
      </c>
      <c r="H1176">
        <v>10</v>
      </c>
      <c r="I1176">
        <v>5.367</v>
      </c>
      <c r="J1176" s="86">
        <f t="shared" si="53"/>
        <v>5.4230731327179003</v>
      </c>
      <c r="K1176" s="86">
        <f t="shared" si="54"/>
        <v>5.6073132717900265E-2</v>
      </c>
      <c r="L1176" s="86">
        <v>10.7900731327179</v>
      </c>
      <c r="M1176">
        <v>66.727999999999994</v>
      </c>
    </row>
    <row r="1177" spans="1:13" x14ac:dyDescent="0.45">
      <c r="A1177" s="1" t="s">
        <v>144</v>
      </c>
      <c r="B1177" s="1">
        <v>2024</v>
      </c>
      <c r="C1177" s="17">
        <v>45582</v>
      </c>
      <c r="D1177" s="17" t="s">
        <v>103</v>
      </c>
      <c r="E1177" t="s">
        <v>403</v>
      </c>
      <c r="F1177" t="s">
        <v>61</v>
      </c>
      <c r="G1177" s="12">
        <f>(C1177-VLOOKUP(E1177,Riders!$A$2:$D$3458,4,FALSE))/365</f>
        <v>27.608219178082191</v>
      </c>
      <c r="H1177">
        <v>11</v>
      </c>
      <c r="I1177">
        <v>5.327</v>
      </c>
      <c r="J1177" s="86">
        <f t="shared" si="53"/>
        <v>5.5450271800679509</v>
      </c>
      <c r="K1177" s="86">
        <f t="shared" si="54"/>
        <v>0.21802718006795097</v>
      </c>
      <c r="L1177" s="86">
        <v>10.872027180067951</v>
      </c>
      <c r="M1177">
        <v>66.224999999999994</v>
      </c>
    </row>
    <row r="1178" spans="1:13" x14ac:dyDescent="0.45">
      <c r="A1178" s="1" t="s">
        <v>144</v>
      </c>
      <c r="B1178" s="1">
        <v>2024</v>
      </c>
      <c r="C1178" s="17">
        <v>45582</v>
      </c>
      <c r="D1178" s="17" t="s">
        <v>103</v>
      </c>
      <c r="E1178" t="s">
        <v>527</v>
      </c>
      <c r="F1178" t="s">
        <v>88</v>
      </c>
      <c r="G1178" s="12">
        <f>(C1178-VLOOKUP(E1178,Riders!$A$2:$D$3458,4,FALSE))/365</f>
        <v>20.221917808219178</v>
      </c>
      <c r="H1178">
        <v>12</v>
      </c>
      <c r="I1178">
        <v>5.4119999999999999</v>
      </c>
      <c r="J1178" s="86">
        <f t="shared" si="53"/>
        <v>5.4830593932057203</v>
      </c>
      <c r="K1178" s="86">
        <f t="shared" si="54"/>
        <v>7.1059393205720411E-2</v>
      </c>
      <c r="L1178" s="86">
        <v>10.89505939320572</v>
      </c>
      <c r="M1178">
        <v>66.084999999999994</v>
      </c>
    </row>
    <row r="1179" spans="1:13" x14ac:dyDescent="0.45">
      <c r="A1179" s="1" t="s">
        <v>144</v>
      </c>
      <c r="B1179" s="1">
        <v>2024</v>
      </c>
      <c r="C1179" s="17">
        <v>45582</v>
      </c>
      <c r="D1179" s="17" t="s">
        <v>103</v>
      </c>
      <c r="E1179" t="s">
        <v>459</v>
      </c>
      <c r="F1179" t="s">
        <v>143</v>
      </c>
      <c r="G1179" s="12">
        <f>(C1179-VLOOKUP(E1179,Riders!$A$2:$D$3458,4,FALSE))/365</f>
        <v>21.43013698630137</v>
      </c>
      <c r="H1179">
        <v>13</v>
      </c>
      <c r="I1179">
        <v>5.3789999999999996</v>
      </c>
      <c r="J1179" s="86">
        <f t="shared" si="53"/>
        <v>5.5160593932057207</v>
      </c>
      <c r="K1179" s="86">
        <f t="shared" si="54"/>
        <v>0.13705939320572114</v>
      </c>
      <c r="L1179" s="86">
        <v>10.89505939320572</v>
      </c>
      <c r="M1179">
        <v>66.084999999999994</v>
      </c>
    </row>
    <row r="1180" spans="1:13" x14ac:dyDescent="0.45">
      <c r="A1180" s="1" t="s">
        <v>144</v>
      </c>
      <c r="B1180" s="1">
        <v>2024</v>
      </c>
      <c r="C1180" s="17">
        <v>45582</v>
      </c>
      <c r="D1180" s="17" t="s">
        <v>103</v>
      </c>
      <c r="E1180" t="s">
        <v>453</v>
      </c>
      <c r="F1180" t="s">
        <v>88</v>
      </c>
      <c r="G1180" s="12">
        <f>(C1180-VLOOKUP(E1180,Riders!$A$2:$D$3458,4,FALSE))/365</f>
        <v>23.638356164383563</v>
      </c>
      <c r="H1180">
        <v>14</v>
      </c>
      <c r="I1180">
        <v>5.3890000000000002</v>
      </c>
      <c r="J1180" s="86">
        <f t="shared" si="53"/>
        <v>5.5280305676855894</v>
      </c>
      <c r="K1180" s="86">
        <f t="shared" si="54"/>
        <v>0.13903056768558919</v>
      </c>
      <c r="L1180" s="86">
        <v>10.91703056768559</v>
      </c>
      <c r="M1180">
        <v>65.951999999999998</v>
      </c>
    </row>
    <row r="1181" spans="1:13" x14ac:dyDescent="0.45">
      <c r="A1181" s="1" t="s">
        <v>144</v>
      </c>
      <c r="B1181" s="1">
        <v>2024</v>
      </c>
      <c r="C1181" s="17">
        <v>45582</v>
      </c>
      <c r="D1181" s="17" t="s">
        <v>103</v>
      </c>
      <c r="E1181" t="s">
        <v>513</v>
      </c>
      <c r="F1181" t="s">
        <v>34</v>
      </c>
      <c r="G1181" s="12">
        <f>(C1181-VLOOKUP(E1181,Riders!$A$2:$D$3458,4,FALSE))/365</f>
        <v>25.12054794520548</v>
      </c>
      <c r="H1181">
        <v>15</v>
      </c>
      <c r="I1181">
        <v>5.3689999999999998</v>
      </c>
      <c r="J1181" s="86">
        <f t="shared" si="53"/>
        <v>5.5790726830380901</v>
      </c>
      <c r="K1181" s="86">
        <f t="shared" si="54"/>
        <v>0.21007268303809035</v>
      </c>
      <c r="L1181" s="86">
        <v>10.94807268303809</v>
      </c>
      <c r="M1181">
        <v>65.765000000000001</v>
      </c>
    </row>
    <row r="1182" spans="1:13" x14ac:dyDescent="0.45">
      <c r="A1182" s="1" t="s">
        <v>144</v>
      </c>
      <c r="B1182" s="1">
        <v>2024</v>
      </c>
      <c r="C1182" s="17">
        <v>45582</v>
      </c>
      <c r="D1182" s="17" t="s">
        <v>103</v>
      </c>
      <c r="E1182" t="s">
        <v>448</v>
      </c>
      <c r="F1182" t="s">
        <v>96</v>
      </c>
      <c r="G1182" s="12">
        <f>(C1182-VLOOKUP(E1182,Riders!$A$2:$D$3458,4,FALSE))/365</f>
        <v>29.008219178082193</v>
      </c>
      <c r="H1182">
        <v>16</v>
      </c>
      <c r="I1182">
        <v>5.4059999999999997</v>
      </c>
      <c r="J1182" s="86">
        <f t="shared" si="53"/>
        <v>5.5649270433351594</v>
      </c>
      <c r="K1182" s="86">
        <f t="shared" si="54"/>
        <v>0.15892704333515972</v>
      </c>
      <c r="L1182" s="86">
        <v>10.970927043335159</v>
      </c>
      <c r="M1182">
        <v>65.628</v>
      </c>
    </row>
    <row r="1183" spans="1:13" x14ac:dyDescent="0.45">
      <c r="A1183" s="1" t="s">
        <v>144</v>
      </c>
      <c r="B1183" s="1">
        <v>2024</v>
      </c>
      <c r="C1183" s="17">
        <v>45582</v>
      </c>
      <c r="D1183" s="17" t="s">
        <v>103</v>
      </c>
      <c r="E1183" t="s">
        <v>528</v>
      </c>
      <c r="F1183" t="s">
        <v>43</v>
      </c>
      <c r="G1183" s="12">
        <f>(C1183-VLOOKUP(E1183,Riders!$A$2:$D$3458,4,FALSE))/365</f>
        <v>21.517808219178082</v>
      </c>
      <c r="H1183">
        <v>17</v>
      </c>
      <c r="I1183">
        <v>5.3979999999999997</v>
      </c>
      <c r="J1183" s="86">
        <f t="shared" si="53"/>
        <v>5.5789484083424803</v>
      </c>
      <c r="K1183" s="86">
        <f t="shared" si="54"/>
        <v>0.1809484083424806</v>
      </c>
      <c r="L1183" s="86">
        <v>10.97694840834248</v>
      </c>
      <c r="M1183">
        <v>65.591999999999999</v>
      </c>
    </row>
    <row r="1184" spans="1:13" x14ac:dyDescent="0.45">
      <c r="A1184" s="1" t="s">
        <v>144</v>
      </c>
      <c r="B1184" s="1">
        <v>2024</v>
      </c>
      <c r="C1184" s="17">
        <v>45582</v>
      </c>
      <c r="D1184" s="17" t="s">
        <v>103</v>
      </c>
      <c r="E1184" t="s">
        <v>534</v>
      </c>
      <c r="F1184" t="s">
        <v>58</v>
      </c>
      <c r="G1184" s="12">
        <f>(C1184-VLOOKUP(E1184,Riders!$A$2:$D$3458,4,FALSE))/365</f>
        <v>23.56986301369863</v>
      </c>
      <c r="H1184">
        <v>18</v>
      </c>
      <c r="I1184">
        <v>5.4610000000000003</v>
      </c>
      <c r="J1184" s="86">
        <f t="shared" si="53"/>
        <v>5.5490160562734197</v>
      </c>
      <c r="K1184" s="86">
        <f t="shared" si="54"/>
        <v>8.8016056273419352E-2</v>
      </c>
      <c r="L1184" s="86">
        <v>11.01001605627342</v>
      </c>
      <c r="M1184">
        <v>65.394999999999996</v>
      </c>
    </row>
    <row r="1185" spans="1:13" x14ac:dyDescent="0.45">
      <c r="A1185" s="1" t="s">
        <v>144</v>
      </c>
      <c r="B1185" s="1">
        <v>2024</v>
      </c>
      <c r="C1185" s="17">
        <v>45582</v>
      </c>
      <c r="D1185" s="17" t="s">
        <v>103</v>
      </c>
      <c r="E1185" t="s">
        <v>475</v>
      </c>
      <c r="F1185" t="s">
        <v>265</v>
      </c>
      <c r="G1185" s="12">
        <f>(C1185-VLOOKUP(E1185,Riders!$A$2:$D$3458,4,FALSE))/365</f>
        <v>21.115068493150684</v>
      </c>
      <c r="H1185">
        <v>19</v>
      </c>
      <c r="J1185" s="86"/>
      <c r="K1185" s="86"/>
      <c r="L1185" s="86">
        <v>11.05498318721307</v>
      </c>
      <c r="M1185">
        <v>65.129000000000005</v>
      </c>
    </row>
    <row r="1186" spans="1:13" x14ac:dyDescent="0.45">
      <c r="A1186" s="1" t="s">
        <v>144</v>
      </c>
      <c r="B1186" s="1">
        <v>2024</v>
      </c>
      <c r="C1186" s="17">
        <v>45582</v>
      </c>
      <c r="D1186" s="17" t="s">
        <v>103</v>
      </c>
      <c r="E1186" t="s">
        <v>473</v>
      </c>
      <c r="F1186" t="s">
        <v>58</v>
      </c>
      <c r="G1186" s="12">
        <f>(C1186-VLOOKUP(E1186,Riders!$A$2:$D$3458,4,FALSE))/365</f>
        <v>24.720547945205478</v>
      </c>
      <c r="H1186">
        <v>20</v>
      </c>
      <c r="I1186">
        <v>5.4950000000000001</v>
      </c>
      <c r="J1186" s="86">
        <f t="shared" ref="J1186:J1217" si="55">L1186-I1186</f>
        <v>5.5759617898054907</v>
      </c>
      <c r="K1186" s="86">
        <f t="shared" ref="K1186:K1217" si="56">J1186-I1186</f>
        <v>8.0961789805490625E-2</v>
      </c>
      <c r="L1186" s="86">
        <v>11.070961789805491</v>
      </c>
      <c r="M1186">
        <v>65.034999999999997</v>
      </c>
    </row>
    <row r="1187" spans="1:13" x14ac:dyDescent="0.45">
      <c r="A1187" s="1" t="s">
        <v>144</v>
      </c>
      <c r="B1187" s="1">
        <v>2024</v>
      </c>
      <c r="C1187" s="17">
        <v>45582</v>
      </c>
      <c r="D1187" s="17" t="s">
        <v>103</v>
      </c>
      <c r="E1187" t="s">
        <v>397</v>
      </c>
      <c r="F1187" t="s">
        <v>177</v>
      </c>
      <c r="G1187" s="12">
        <f>(C1187-VLOOKUP(E1187,Riders!$A$2:$D$3458,4,FALSE))/365</f>
        <v>31.915068493150685</v>
      </c>
      <c r="H1187">
        <v>21</v>
      </c>
      <c r="I1187">
        <v>5.4560000000000004</v>
      </c>
      <c r="J1187" s="86">
        <f t="shared" si="55"/>
        <v>5.6209230769230798</v>
      </c>
      <c r="K1187" s="86">
        <f t="shared" si="56"/>
        <v>0.16492307692307939</v>
      </c>
      <c r="L1187" s="86">
        <v>11.07692307692308</v>
      </c>
      <c r="M1187">
        <v>65</v>
      </c>
    </row>
    <row r="1188" spans="1:13" x14ac:dyDescent="0.45">
      <c r="A1188" s="1" t="s">
        <v>144</v>
      </c>
      <c r="B1188" s="1">
        <v>2024</v>
      </c>
      <c r="C1188" s="17">
        <v>45582</v>
      </c>
      <c r="D1188" s="17" t="s">
        <v>103</v>
      </c>
      <c r="E1188" t="s">
        <v>401</v>
      </c>
      <c r="F1188" t="s">
        <v>177</v>
      </c>
      <c r="G1188" s="12">
        <f>(C1188-VLOOKUP(E1188,Riders!$A$2:$D$3458,4,FALSE))/365</f>
        <v>27.32054794520548</v>
      </c>
      <c r="H1188">
        <v>22</v>
      </c>
      <c r="I1188">
        <v>5.4870000000000001</v>
      </c>
      <c r="J1188" s="86">
        <f t="shared" si="55"/>
        <v>5.5940145284412708</v>
      </c>
      <c r="K1188" s="86">
        <f t="shared" si="56"/>
        <v>0.10701452844127068</v>
      </c>
      <c r="L1188" s="86">
        <v>11.081014528441271</v>
      </c>
      <c r="M1188">
        <v>64.975999999999999</v>
      </c>
    </row>
    <row r="1189" spans="1:13" x14ac:dyDescent="0.45">
      <c r="A1189" s="1" t="s">
        <v>144</v>
      </c>
      <c r="B1189" s="1">
        <v>2024</v>
      </c>
      <c r="C1189" s="17">
        <v>45582</v>
      </c>
      <c r="D1189" s="17" t="s">
        <v>103</v>
      </c>
      <c r="E1189" t="s">
        <v>535</v>
      </c>
      <c r="F1189" t="s">
        <v>91</v>
      </c>
      <c r="G1189" s="12">
        <f>(C1189-VLOOKUP(E1189,Riders!$A$2:$D$3458,4,FALSE))/365</f>
        <v>21.4986301369863</v>
      </c>
      <c r="H1189">
        <v>23</v>
      </c>
      <c r="I1189">
        <v>5.4089999999999998</v>
      </c>
      <c r="J1189" s="86">
        <f t="shared" si="55"/>
        <v>5.6740613878455806</v>
      </c>
      <c r="K1189" s="86">
        <f t="shared" si="56"/>
        <v>0.26506138784558075</v>
      </c>
      <c r="L1189" s="86">
        <v>11.08306138784558</v>
      </c>
      <c r="M1189">
        <v>64.963999999999999</v>
      </c>
    </row>
    <row r="1190" spans="1:13" x14ac:dyDescent="0.45">
      <c r="A1190" s="1" t="s">
        <v>144</v>
      </c>
      <c r="B1190" s="1">
        <v>2024</v>
      </c>
      <c r="C1190" s="17">
        <v>45582</v>
      </c>
      <c r="D1190" s="17" t="s">
        <v>103</v>
      </c>
      <c r="E1190" t="s">
        <v>462</v>
      </c>
      <c r="F1190" t="s">
        <v>115</v>
      </c>
      <c r="G1190" s="12">
        <f>(C1190-VLOOKUP(E1190,Riders!$A$2:$D$3458,4,FALSE))/365</f>
        <v>23.720547945205478</v>
      </c>
      <c r="H1190">
        <v>24</v>
      </c>
      <c r="I1190">
        <v>5.45</v>
      </c>
      <c r="J1190" s="86">
        <f t="shared" si="55"/>
        <v>5.6340851011422801</v>
      </c>
      <c r="K1190" s="86">
        <f t="shared" si="56"/>
        <v>0.18408510114227994</v>
      </c>
      <c r="L1190" s="86">
        <v>11.08408510114228</v>
      </c>
      <c r="M1190">
        <v>64.957999999999998</v>
      </c>
    </row>
    <row r="1191" spans="1:13" x14ac:dyDescent="0.45">
      <c r="A1191" s="1" t="s">
        <v>144</v>
      </c>
      <c r="B1191" s="1">
        <v>2024</v>
      </c>
      <c r="C1191" s="17">
        <v>45582</v>
      </c>
      <c r="D1191" s="17" t="s">
        <v>103</v>
      </c>
      <c r="E1191" t="s">
        <v>536</v>
      </c>
      <c r="F1191" t="s">
        <v>91</v>
      </c>
      <c r="G1191" s="12">
        <f>(C1191-VLOOKUP(E1191,Riders!$A$2:$D$3458,4,FALSE))/365</f>
        <v>23.328767123287673</v>
      </c>
      <c r="H1191">
        <v>25</v>
      </c>
      <c r="I1191">
        <v>5.4630000000000001</v>
      </c>
      <c r="J1191" s="86">
        <f t="shared" si="55"/>
        <v>5.6640805322453494</v>
      </c>
      <c r="K1191" s="86">
        <f t="shared" si="56"/>
        <v>0.20108053224534927</v>
      </c>
      <c r="L1191" s="86">
        <v>11.127080532245349</v>
      </c>
      <c r="M1191">
        <v>64.706999999999994</v>
      </c>
    </row>
    <row r="1192" spans="1:13" x14ac:dyDescent="0.45">
      <c r="A1192" s="1" t="s">
        <v>144</v>
      </c>
      <c r="B1192" s="1">
        <v>2024</v>
      </c>
      <c r="C1192" s="17">
        <v>45582</v>
      </c>
      <c r="D1192" s="17" t="s">
        <v>103</v>
      </c>
      <c r="E1192" t="s">
        <v>514</v>
      </c>
      <c r="F1192" t="s">
        <v>143</v>
      </c>
      <c r="G1192" s="12">
        <f>(C1192-VLOOKUP(E1192,Riders!$A$2:$D$3458,4,FALSE))/365</f>
        <v>23.123287671232877</v>
      </c>
      <c r="H1192">
        <v>26</v>
      </c>
      <c r="I1192">
        <v>5.5049999999999999</v>
      </c>
      <c r="J1192" s="86">
        <f t="shared" si="55"/>
        <v>5.6349925733382795</v>
      </c>
      <c r="K1192" s="86">
        <f t="shared" si="56"/>
        <v>0.12999257333827963</v>
      </c>
      <c r="L1192" s="86">
        <v>11.139992573338279</v>
      </c>
      <c r="M1192">
        <v>64.632000000000005</v>
      </c>
    </row>
    <row r="1193" spans="1:13" x14ac:dyDescent="0.45">
      <c r="A1193" s="1" t="s">
        <v>144</v>
      </c>
      <c r="B1193" s="1">
        <v>2024</v>
      </c>
      <c r="C1193" s="17">
        <v>45582</v>
      </c>
      <c r="D1193" s="17" t="s">
        <v>103</v>
      </c>
      <c r="E1193" t="s">
        <v>419</v>
      </c>
      <c r="F1193" t="s">
        <v>177</v>
      </c>
      <c r="G1193" s="12">
        <f>(C1193-VLOOKUP(E1193,Riders!$A$2:$D$3458,4,FALSE))/365</f>
        <v>29.093150684931508</v>
      </c>
      <c r="H1193">
        <v>27</v>
      </c>
      <c r="I1193">
        <v>5.5510000000000002</v>
      </c>
      <c r="J1193" s="86">
        <f t="shared" si="55"/>
        <v>5.73992961987204</v>
      </c>
      <c r="K1193" s="86">
        <f t="shared" si="56"/>
        <v>0.18892961987203982</v>
      </c>
      <c r="L1193" s="86">
        <v>11.29092961987204</v>
      </c>
      <c r="M1193">
        <v>63.768000000000001</v>
      </c>
    </row>
    <row r="1194" spans="1:13" x14ac:dyDescent="0.45">
      <c r="A1194" s="1" t="s">
        <v>144</v>
      </c>
      <c r="B1194" s="1">
        <v>2024</v>
      </c>
      <c r="C1194" s="17">
        <v>45582</v>
      </c>
      <c r="D1194" s="17" t="s">
        <v>103</v>
      </c>
      <c r="E1194" t="s">
        <v>439</v>
      </c>
      <c r="F1194" t="s">
        <v>265</v>
      </c>
      <c r="G1194" s="12">
        <f>(C1194-VLOOKUP(E1194,Riders!$A$2:$D$3458,4,FALSE))/365</f>
        <v>26.758904109589039</v>
      </c>
      <c r="H1194">
        <v>28</v>
      </c>
      <c r="I1194">
        <v>5.5869999999999997</v>
      </c>
      <c r="J1194" s="86">
        <f t="shared" si="55"/>
        <v>5.7179349181177308</v>
      </c>
      <c r="K1194" s="86">
        <f t="shared" si="56"/>
        <v>0.13093491811773106</v>
      </c>
      <c r="L1194" s="86">
        <v>11.304934918117731</v>
      </c>
      <c r="M1194">
        <v>63.689</v>
      </c>
    </row>
    <row r="1195" spans="1:13" x14ac:dyDescent="0.45">
      <c r="A1195" s="1" t="s">
        <v>144</v>
      </c>
      <c r="B1195" s="1">
        <v>2024</v>
      </c>
      <c r="C1195" s="17">
        <v>45582</v>
      </c>
      <c r="D1195" s="17" t="s">
        <v>103</v>
      </c>
      <c r="E1195" t="s">
        <v>521</v>
      </c>
      <c r="F1195" t="s">
        <v>55</v>
      </c>
      <c r="G1195" s="12">
        <f>(C1195-VLOOKUP(E1195,Riders!$A$2:$D$3458,4,FALSE))/365</f>
        <v>24.339726027397262</v>
      </c>
      <c r="H1195">
        <v>29</v>
      </c>
      <c r="I1195">
        <v>5.5640000000000001</v>
      </c>
      <c r="J1195" s="86">
        <f t="shared" si="55"/>
        <v>5.7829812302018802</v>
      </c>
      <c r="K1195" s="86">
        <f t="shared" si="56"/>
        <v>0.21898123020188009</v>
      </c>
      <c r="L1195" s="86">
        <v>11.34698123020188</v>
      </c>
      <c r="M1195">
        <v>63.453000000000003</v>
      </c>
    </row>
    <row r="1196" spans="1:13" x14ac:dyDescent="0.45">
      <c r="A1196" s="1" t="s">
        <v>144</v>
      </c>
      <c r="B1196" s="1">
        <v>2024</v>
      </c>
      <c r="C1196" s="17">
        <v>45582</v>
      </c>
      <c r="D1196" s="17" t="s">
        <v>103</v>
      </c>
      <c r="E1196" t="s">
        <v>488</v>
      </c>
      <c r="F1196" t="s">
        <v>55</v>
      </c>
      <c r="G1196" s="12" t="e">
        <f>(C1196-VLOOKUP(E1196,Riders!$A$2:$D$3458,4,FALSE))/365</f>
        <v>#N/A</v>
      </c>
      <c r="H1196">
        <v>30</v>
      </c>
      <c r="I1196">
        <v>5.5919999999999996</v>
      </c>
      <c r="J1196" s="86">
        <f t="shared" si="55"/>
        <v>5.82805170745634</v>
      </c>
      <c r="K1196" s="86">
        <f t="shared" si="56"/>
        <v>0.23605170745634041</v>
      </c>
      <c r="L1196" s="86">
        <v>11.42005170745634</v>
      </c>
      <c r="M1196">
        <v>63.046999999999997</v>
      </c>
    </row>
    <row r="1197" spans="1:13" x14ac:dyDescent="0.45">
      <c r="A1197" s="1" t="s">
        <v>144</v>
      </c>
      <c r="B1197" s="1">
        <v>2024</v>
      </c>
      <c r="C1197" s="17">
        <v>45582</v>
      </c>
      <c r="D1197" s="17" t="s">
        <v>103</v>
      </c>
      <c r="E1197" t="s">
        <v>501</v>
      </c>
      <c r="F1197" t="s">
        <v>99</v>
      </c>
      <c r="G1197" s="12">
        <f>(C1197-VLOOKUP(E1197,Riders!$A$2:$D$3458,4,FALSE))/365</f>
        <v>28.624657534246577</v>
      </c>
      <c r="H1197">
        <v>31</v>
      </c>
      <c r="I1197">
        <v>5.6449999999999996</v>
      </c>
      <c r="J1197" s="86">
        <f t="shared" si="55"/>
        <v>5.8949410180792405</v>
      </c>
      <c r="K1197" s="86">
        <f t="shared" si="56"/>
        <v>0.24994101807924096</v>
      </c>
      <c r="L1197" s="86">
        <v>11.53994101807924</v>
      </c>
      <c r="M1197">
        <v>62.392000000000003</v>
      </c>
    </row>
    <row r="1198" spans="1:13" x14ac:dyDescent="0.45">
      <c r="A1198" s="3" t="s">
        <v>132</v>
      </c>
      <c r="B1198" s="4">
        <v>2025</v>
      </c>
      <c r="C1198" s="17">
        <v>45700</v>
      </c>
      <c r="D1198" s="4" t="s">
        <v>133</v>
      </c>
      <c r="E1198" t="s">
        <v>478</v>
      </c>
      <c r="F1198" t="s">
        <v>79</v>
      </c>
      <c r="G1198" s="12">
        <f>(C1198-VLOOKUP(E1198,Riders!$A$2:$D$3999,4,FALSE))/365</f>
        <v>25.372602739726027</v>
      </c>
      <c r="H1198">
        <v>1</v>
      </c>
      <c r="I1198">
        <v>5.2080000000000002</v>
      </c>
      <c r="J1198">
        <f t="shared" si="55"/>
        <v>5.2789999999999999</v>
      </c>
      <c r="K1198">
        <f t="shared" si="56"/>
        <v>7.099999999999973E-2</v>
      </c>
      <c r="L1198">
        <v>10.487</v>
      </c>
      <c r="M1198" s="53">
        <f t="shared" ref="M1198:M1217" si="57">IF(L1198="","",3.6*200/L1198)</f>
        <v>68.656431772670928</v>
      </c>
    </row>
    <row r="1199" spans="1:13" x14ac:dyDescent="0.45">
      <c r="A1199" s="3" t="s">
        <v>132</v>
      </c>
      <c r="B1199" s="4">
        <v>2025</v>
      </c>
      <c r="C1199" s="17">
        <v>45700</v>
      </c>
      <c r="D1199" s="4" t="s">
        <v>133</v>
      </c>
      <c r="E1199" t="s">
        <v>376</v>
      </c>
      <c r="F1199" t="s">
        <v>34</v>
      </c>
      <c r="G1199" s="12">
        <f>(C1199-VLOOKUP(E1199,Riders!$A$2:$D$3999,4,FALSE))/365</f>
        <v>26.728767123287671</v>
      </c>
      <c r="H1199">
        <v>2</v>
      </c>
      <c r="I1199">
        <v>5.2270000000000003</v>
      </c>
      <c r="J1199">
        <f t="shared" si="55"/>
        <v>5.2839999999999989</v>
      </c>
      <c r="K1199">
        <f t="shared" si="56"/>
        <v>5.6999999999998607E-2</v>
      </c>
      <c r="L1199">
        <v>10.510999999999999</v>
      </c>
      <c r="M1199" s="53">
        <f t="shared" si="57"/>
        <v>68.499667015507569</v>
      </c>
    </row>
    <row r="1200" spans="1:13" x14ac:dyDescent="0.45">
      <c r="A1200" s="3" t="s">
        <v>132</v>
      </c>
      <c r="B1200" s="4">
        <v>2025</v>
      </c>
      <c r="C1200" s="17">
        <v>45700</v>
      </c>
      <c r="D1200" s="4" t="s">
        <v>133</v>
      </c>
      <c r="E1200" t="s">
        <v>469</v>
      </c>
      <c r="F1200" t="s">
        <v>79</v>
      </c>
      <c r="G1200" s="12">
        <f>(C1200-VLOOKUP(E1200,Riders!$A$2:$D$3999,4,FALSE))/365</f>
        <v>21.876712328767123</v>
      </c>
      <c r="H1200">
        <v>3</v>
      </c>
      <c r="I1200">
        <v>5.2460000000000004</v>
      </c>
      <c r="J1200">
        <f t="shared" si="55"/>
        <v>5.3339999999999996</v>
      </c>
      <c r="K1200">
        <f t="shared" si="56"/>
        <v>8.799999999999919E-2</v>
      </c>
      <c r="L1200">
        <v>10.58</v>
      </c>
      <c r="M1200" s="53">
        <f t="shared" si="57"/>
        <v>68.052930056710778</v>
      </c>
    </row>
    <row r="1201" spans="1:13" x14ac:dyDescent="0.45">
      <c r="A1201" s="3" t="s">
        <v>132</v>
      </c>
      <c r="B1201" s="4">
        <v>2025</v>
      </c>
      <c r="C1201" s="17">
        <v>45700</v>
      </c>
      <c r="D1201" s="4" t="s">
        <v>133</v>
      </c>
      <c r="E1201" t="s">
        <v>410</v>
      </c>
      <c r="F1201" t="s">
        <v>88</v>
      </c>
      <c r="G1201" s="12">
        <f>(C1201-VLOOKUP(E1201,Riders!$A$2:$D$3999,4,FALSE))/365</f>
        <v>25.117808219178084</v>
      </c>
      <c r="H1201">
        <v>4</v>
      </c>
      <c r="I1201">
        <v>5.2450000000000001</v>
      </c>
      <c r="J1201">
        <f t="shared" si="55"/>
        <v>5.4020000000000001</v>
      </c>
      <c r="K1201">
        <f t="shared" si="56"/>
        <v>0.15700000000000003</v>
      </c>
      <c r="L1201">
        <v>10.647</v>
      </c>
      <c r="M1201" s="53">
        <f t="shared" si="57"/>
        <v>67.624683009298394</v>
      </c>
    </row>
    <row r="1202" spans="1:13" x14ac:dyDescent="0.45">
      <c r="A1202" s="3" t="s">
        <v>132</v>
      </c>
      <c r="B1202" s="4">
        <v>2025</v>
      </c>
      <c r="C1202" s="17">
        <v>45700</v>
      </c>
      <c r="D1202" s="4" t="s">
        <v>133</v>
      </c>
      <c r="E1202" t="s">
        <v>523</v>
      </c>
      <c r="F1202" t="s">
        <v>524</v>
      </c>
      <c r="G1202" s="12">
        <f>(C1202-VLOOKUP(E1202,Riders!$A$2:$D$3999,4,FALSE))/365</f>
        <v>21.758904109589039</v>
      </c>
      <c r="H1202">
        <v>5</v>
      </c>
      <c r="I1202">
        <v>5.3220000000000001</v>
      </c>
      <c r="J1202">
        <f t="shared" si="55"/>
        <v>5.3860000000000001</v>
      </c>
      <c r="K1202">
        <f t="shared" si="56"/>
        <v>6.4000000000000057E-2</v>
      </c>
      <c r="L1202">
        <v>10.708</v>
      </c>
      <c r="M1202" s="53">
        <f t="shared" si="57"/>
        <v>67.239447142323499</v>
      </c>
    </row>
    <row r="1203" spans="1:13" x14ac:dyDescent="0.45">
      <c r="A1203" s="3" t="s">
        <v>132</v>
      </c>
      <c r="B1203" s="4">
        <v>2025</v>
      </c>
      <c r="C1203" s="17">
        <v>45700</v>
      </c>
      <c r="D1203" s="4" t="s">
        <v>133</v>
      </c>
      <c r="E1203" s="3" t="s">
        <v>462</v>
      </c>
      <c r="F1203" t="s">
        <v>115</v>
      </c>
      <c r="G1203" s="12">
        <f>(C1203-VLOOKUP(E1203,Riders!$A$2:$D$3999,4,FALSE))/365</f>
        <v>24.043835616438358</v>
      </c>
      <c r="H1203">
        <v>6</v>
      </c>
      <c r="I1203">
        <v>5.306</v>
      </c>
      <c r="J1203">
        <f t="shared" si="55"/>
        <v>5.4279999999999999</v>
      </c>
      <c r="K1203">
        <f t="shared" si="56"/>
        <v>0.12199999999999989</v>
      </c>
      <c r="L1203">
        <v>10.734</v>
      </c>
      <c r="M1203" s="53">
        <f t="shared" si="57"/>
        <v>67.076579094466183</v>
      </c>
    </row>
    <row r="1204" spans="1:13" x14ac:dyDescent="0.45">
      <c r="A1204" s="3" t="s">
        <v>132</v>
      </c>
      <c r="B1204" s="4">
        <v>2025</v>
      </c>
      <c r="C1204" s="17">
        <v>45700</v>
      </c>
      <c r="D1204" s="4" t="s">
        <v>133</v>
      </c>
      <c r="E1204" t="s">
        <v>403</v>
      </c>
      <c r="F1204" t="s">
        <v>61</v>
      </c>
      <c r="G1204" s="12">
        <f>(C1204-VLOOKUP(E1204,Riders!$A$2:$D$3999,4,FALSE))/365</f>
        <v>27.931506849315067</v>
      </c>
      <c r="H1204">
        <v>7</v>
      </c>
      <c r="I1204">
        <v>5.274</v>
      </c>
      <c r="J1204">
        <f t="shared" si="55"/>
        <v>5.4620000000000006</v>
      </c>
      <c r="K1204">
        <f t="shared" si="56"/>
        <v>0.18800000000000061</v>
      </c>
      <c r="L1204">
        <v>10.736000000000001</v>
      </c>
      <c r="M1204" s="53">
        <f t="shared" si="57"/>
        <v>67.064083457526081</v>
      </c>
    </row>
    <row r="1205" spans="1:13" x14ac:dyDescent="0.45">
      <c r="A1205" s="3" t="s">
        <v>132</v>
      </c>
      <c r="B1205" s="4">
        <v>2025</v>
      </c>
      <c r="C1205" s="17">
        <v>45700</v>
      </c>
      <c r="D1205" s="4" t="s">
        <v>133</v>
      </c>
      <c r="E1205" t="s">
        <v>513</v>
      </c>
      <c r="F1205" t="s">
        <v>34</v>
      </c>
      <c r="G1205" s="12">
        <f>(C1205-VLOOKUP(E1205,Riders!$A$2:$D$3999,4,FALSE))/365</f>
        <v>25.443835616438356</v>
      </c>
      <c r="H1205">
        <v>8</v>
      </c>
      <c r="I1205">
        <v>5.3159999999999998</v>
      </c>
      <c r="J1205">
        <f t="shared" si="55"/>
        <v>5.4349999999999996</v>
      </c>
      <c r="K1205">
        <f t="shared" si="56"/>
        <v>0.11899999999999977</v>
      </c>
      <c r="L1205">
        <v>10.750999999999999</v>
      </c>
      <c r="M1205" s="53">
        <f t="shared" si="57"/>
        <v>66.970514370756206</v>
      </c>
    </row>
    <row r="1206" spans="1:13" x14ac:dyDescent="0.45">
      <c r="A1206" s="3" t="s">
        <v>132</v>
      </c>
      <c r="B1206" s="4">
        <v>2025</v>
      </c>
      <c r="C1206" s="17">
        <v>45700</v>
      </c>
      <c r="D1206" s="4" t="s">
        <v>133</v>
      </c>
      <c r="E1206" t="s">
        <v>525</v>
      </c>
      <c r="F1206" t="s">
        <v>524</v>
      </c>
      <c r="G1206" s="12">
        <f>(C1206-VLOOKUP(E1206,Riders!$A$2:$D$3999,4,FALSE))/365</f>
        <v>24.550684931506851</v>
      </c>
      <c r="H1206">
        <v>9</v>
      </c>
      <c r="I1206">
        <v>5.3559999999999999</v>
      </c>
      <c r="J1206">
        <f t="shared" si="55"/>
        <v>5.4960000000000004</v>
      </c>
      <c r="K1206">
        <f t="shared" si="56"/>
        <v>0.14000000000000057</v>
      </c>
      <c r="L1206">
        <v>10.852</v>
      </c>
      <c r="M1206" s="53">
        <f t="shared" si="57"/>
        <v>66.347217102838187</v>
      </c>
    </row>
    <row r="1207" spans="1:13" x14ac:dyDescent="0.45">
      <c r="A1207" s="3" t="s">
        <v>132</v>
      </c>
      <c r="B1207" s="4">
        <v>2025</v>
      </c>
      <c r="C1207" s="17">
        <v>45700</v>
      </c>
      <c r="D1207" s="4" t="s">
        <v>133</v>
      </c>
      <c r="E1207" t="s">
        <v>527</v>
      </c>
      <c r="F1207" t="s">
        <v>88</v>
      </c>
      <c r="G1207" s="12">
        <f>(C1207-VLOOKUP(E1207,Riders!$A$2:$D$3999,4,FALSE))/365</f>
        <v>20.545205479452054</v>
      </c>
      <c r="H1207">
        <v>10</v>
      </c>
      <c r="I1207">
        <v>5.407</v>
      </c>
      <c r="J1207">
        <f t="shared" si="55"/>
        <v>5.4960000000000004</v>
      </c>
      <c r="K1207">
        <f t="shared" si="56"/>
        <v>8.9000000000000412E-2</v>
      </c>
      <c r="L1207">
        <v>10.903</v>
      </c>
      <c r="M1207" s="53">
        <f t="shared" si="57"/>
        <v>66.036870586077228</v>
      </c>
    </row>
    <row r="1208" spans="1:13" x14ac:dyDescent="0.45">
      <c r="A1208" s="3" t="s">
        <v>132</v>
      </c>
      <c r="B1208" s="4">
        <v>2025</v>
      </c>
      <c r="C1208" s="17">
        <v>45700</v>
      </c>
      <c r="D1208" s="4" t="s">
        <v>133</v>
      </c>
      <c r="E1208" t="s">
        <v>514</v>
      </c>
      <c r="F1208" t="s">
        <v>143</v>
      </c>
      <c r="G1208" s="12">
        <f>(C1208-VLOOKUP(E1208,Riders!$A$2:$D$3999,4,FALSE))/365</f>
        <v>23.446575342465753</v>
      </c>
      <c r="H1208">
        <v>11</v>
      </c>
      <c r="I1208">
        <v>5.4320000000000004</v>
      </c>
      <c r="J1208">
        <f t="shared" si="55"/>
        <v>5.5149999999999988</v>
      </c>
      <c r="K1208">
        <f t="shared" si="56"/>
        <v>8.2999999999998408E-2</v>
      </c>
      <c r="L1208">
        <v>10.946999999999999</v>
      </c>
      <c r="M1208" s="53">
        <f t="shared" si="57"/>
        <v>65.771444231296257</v>
      </c>
    </row>
    <row r="1209" spans="1:13" x14ac:dyDescent="0.45">
      <c r="A1209" s="3" t="s">
        <v>132</v>
      </c>
      <c r="B1209" s="4">
        <v>2025</v>
      </c>
      <c r="C1209" s="17">
        <v>45700</v>
      </c>
      <c r="D1209" s="4" t="s">
        <v>133</v>
      </c>
      <c r="E1209" t="s">
        <v>520</v>
      </c>
      <c r="F1209" t="s">
        <v>52</v>
      </c>
      <c r="G1209" s="12">
        <f>(C1209-VLOOKUP(E1209,Riders!$A$2:$D$3999,4,FALSE))/365</f>
        <v>19.134246575342466</v>
      </c>
      <c r="H1209">
        <v>12</v>
      </c>
      <c r="I1209">
        <v>5.4390000000000001</v>
      </c>
      <c r="J1209">
        <f t="shared" si="55"/>
        <v>5.609</v>
      </c>
      <c r="K1209">
        <f t="shared" si="56"/>
        <v>0.16999999999999993</v>
      </c>
      <c r="L1209">
        <v>11.048</v>
      </c>
      <c r="M1209" s="53">
        <f t="shared" si="57"/>
        <v>65.170166545981175</v>
      </c>
    </row>
    <row r="1210" spans="1:13" x14ac:dyDescent="0.45">
      <c r="A1210" s="3" t="s">
        <v>132</v>
      </c>
      <c r="B1210" s="4">
        <v>2025</v>
      </c>
      <c r="C1210" s="17">
        <v>45700</v>
      </c>
      <c r="D1210" s="4" t="s">
        <v>133</v>
      </c>
      <c r="E1210" t="s">
        <v>459</v>
      </c>
      <c r="F1210" t="s">
        <v>143</v>
      </c>
      <c r="G1210" s="12">
        <f>(C1210-VLOOKUP(E1210,Riders!$A$2:$D$3999,4,FALSE))/365</f>
        <v>21.753424657534246</v>
      </c>
      <c r="H1210">
        <v>13</v>
      </c>
      <c r="I1210">
        <v>5.4870000000000001</v>
      </c>
      <c r="J1210">
        <f t="shared" si="55"/>
        <v>5.5689999999999991</v>
      </c>
      <c r="K1210">
        <f t="shared" si="56"/>
        <v>8.1999999999998963E-2</v>
      </c>
      <c r="L1210">
        <v>11.055999999999999</v>
      </c>
      <c r="M1210" s="53">
        <f t="shared" si="57"/>
        <v>65.12301013024603</v>
      </c>
    </row>
    <row r="1211" spans="1:13" x14ac:dyDescent="0.45">
      <c r="A1211" s="3" t="s">
        <v>132</v>
      </c>
      <c r="B1211" s="4">
        <v>2025</v>
      </c>
      <c r="C1211" s="17">
        <v>45700</v>
      </c>
      <c r="D1211" s="4" t="s">
        <v>133</v>
      </c>
      <c r="E1211" t="s">
        <v>534</v>
      </c>
      <c r="F1211" t="s">
        <v>58</v>
      </c>
      <c r="G1211" s="12">
        <f>(C1211-VLOOKUP(E1211,Riders!$A$2:$D$3999,4,FALSE))/365</f>
        <v>23.893150684931506</v>
      </c>
      <c r="H1211">
        <v>14</v>
      </c>
      <c r="I1211">
        <v>5.516</v>
      </c>
      <c r="J1211">
        <f t="shared" si="55"/>
        <v>5.6259999999999994</v>
      </c>
      <c r="K1211">
        <f t="shared" si="56"/>
        <v>0.10999999999999943</v>
      </c>
      <c r="L1211">
        <v>11.141999999999999</v>
      </c>
      <c r="M1211" s="53">
        <f t="shared" si="57"/>
        <v>64.620355411954762</v>
      </c>
    </row>
    <row r="1212" spans="1:13" x14ac:dyDescent="0.45">
      <c r="A1212" s="3" t="s">
        <v>132</v>
      </c>
      <c r="B1212" s="4">
        <v>2025</v>
      </c>
      <c r="C1212" s="17">
        <v>45700</v>
      </c>
      <c r="D1212" s="4" t="s">
        <v>133</v>
      </c>
      <c r="E1212" t="s">
        <v>473</v>
      </c>
      <c r="F1212" t="s">
        <v>58</v>
      </c>
      <c r="G1212" s="12">
        <f>(C1212-VLOOKUP(E1212,Riders!$A$2:$D$3999,4,FALSE))/365</f>
        <v>25.043835616438358</v>
      </c>
      <c r="H1212">
        <v>15</v>
      </c>
      <c r="I1212">
        <v>5.5529999999999999</v>
      </c>
      <c r="J1212">
        <f t="shared" si="55"/>
        <v>5.633</v>
      </c>
      <c r="K1212">
        <f t="shared" si="56"/>
        <v>8.0000000000000071E-2</v>
      </c>
      <c r="L1212">
        <v>11.186</v>
      </c>
      <c r="M1212" s="53">
        <f t="shared" si="57"/>
        <v>64.366172000715181</v>
      </c>
    </row>
    <row r="1213" spans="1:13" x14ac:dyDescent="0.45">
      <c r="A1213" s="3" t="s">
        <v>132</v>
      </c>
      <c r="B1213" s="4">
        <v>2025</v>
      </c>
      <c r="C1213" s="17">
        <v>45700</v>
      </c>
      <c r="D1213" s="4" t="s">
        <v>133</v>
      </c>
      <c r="E1213" s="3" t="s">
        <v>537</v>
      </c>
      <c r="F1213" t="s">
        <v>115</v>
      </c>
      <c r="G1213" s="12">
        <f>(C1213-VLOOKUP(E1213,Riders!$A$2:$D$3999,4,FALSE))/365</f>
        <v>20.945205479452056</v>
      </c>
      <c r="H1213">
        <v>16</v>
      </c>
      <c r="I1213">
        <v>5.55</v>
      </c>
      <c r="J1213">
        <f t="shared" si="55"/>
        <v>5.7190000000000003</v>
      </c>
      <c r="K1213">
        <f t="shared" si="56"/>
        <v>0.16900000000000048</v>
      </c>
      <c r="L1213">
        <v>11.269</v>
      </c>
      <c r="M1213" s="53">
        <f t="shared" si="57"/>
        <v>63.892093353447507</v>
      </c>
    </row>
    <row r="1214" spans="1:13" x14ac:dyDescent="0.45">
      <c r="A1214" s="3" t="s">
        <v>132</v>
      </c>
      <c r="B1214" s="4">
        <v>2025</v>
      </c>
      <c r="C1214" s="17">
        <v>45700</v>
      </c>
      <c r="D1214" s="4" t="s">
        <v>133</v>
      </c>
      <c r="E1214" t="s">
        <v>538</v>
      </c>
      <c r="F1214" t="s">
        <v>99</v>
      </c>
      <c r="G1214" s="12">
        <f>(C1214-VLOOKUP(E1214,Riders!$A$2:$D$3999,4,FALSE))/365</f>
        <v>19.123287671232877</v>
      </c>
      <c r="H1214">
        <v>17</v>
      </c>
      <c r="I1214">
        <v>5.6079999999999997</v>
      </c>
      <c r="J1214">
        <f t="shared" si="55"/>
        <v>5.7630000000000008</v>
      </c>
      <c r="K1214">
        <f t="shared" si="56"/>
        <v>0.15500000000000114</v>
      </c>
      <c r="L1214">
        <v>11.371</v>
      </c>
      <c r="M1214" s="53">
        <f t="shared" si="57"/>
        <v>63.318969307888487</v>
      </c>
    </row>
    <row r="1215" spans="1:13" x14ac:dyDescent="0.45">
      <c r="A1215" s="3" t="s">
        <v>132</v>
      </c>
      <c r="B1215" s="4">
        <v>2025</v>
      </c>
      <c r="C1215" s="17">
        <v>45700</v>
      </c>
      <c r="D1215" s="4" t="s">
        <v>133</v>
      </c>
      <c r="E1215" t="s">
        <v>368</v>
      </c>
      <c r="F1215" t="s">
        <v>131</v>
      </c>
      <c r="G1215" s="12">
        <f>(C1215-VLOOKUP(E1215,Riders!$A$2:$D$3999,4,FALSE))/365</f>
        <v>36.580821917808223</v>
      </c>
      <c r="H1215">
        <v>18</v>
      </c>
      <c r="I1215">
        <v>5.6310000000000002</v>
      </c>
      <c r="J1215">
        <f t="shared" si="55"/>
        <v>5.7970000000000006</v>
      </c>
      <c r="K1215">
        <f t="shared" si="56"/>
        <v>0.16600000000000037</v>
      </c>
      <c r="L1215">
        <v>11.428000000000001</v>
      </c>
      <c r="M1215" s="53">
        <f t="shared" si="57"/>
        <v>63.003150157507868</v>
      </c>
    </row>
    <row r="1216" spans="1:13" x14ac:dyDescent="0.45">
      <c r="A1216" s="3" t="s">
        <v>132</v>
      </c>
      <c r="B1216" s="4">
        <v>2025</v>
      </c>
      <c r="C1216" s="17">
        <v>45700</v>
      </c>
      <c r="D1216" s="4" t="s">
        <v>133</v>
      </c>
      <c r="E1216" t="s">
        <v>501</v>
      </c>
      <c r="F1216" t="s">
        <v>99</v>
      </c>
      <c r="G1216" s="12">
        <f>(C1216-VLOOKUP(E1216,Riders!$A$2:$D$3999,4,FALSE))/365</f>
        <v>28.947945205479453</v>
      </c>
      <c r="H1216">
        <v>19</v>
      </c>
      <c r="I1216">
        <v>5.718</v>
      </c>
      <c r="J1216">
        <f t="shared" si="55"/>
        <v>6.0579999999999998</v>
      </c>
      <c r="K1216">
        <f t="shared" si="56"/>
        <v>0.33999999999999986</v>
      </c>
      <c r="L1216">
        <v>11.776</v>
      </c>
      <c r="M1216" s="53">
        <f t="shared" si="57"/>
        <v>61.141304347826086</v>
      </c>
    </row>
    <row r="1217" spans="1:13" x14ac:dyDescent="0.45">
      <c r="A1217" s="3" t="s">
        <v>132</v>
      </c>
      <c r="B1217" s="4">
        <v>2025</v>
      </c>
      <c r="C1217" s="17">
        <v>45700</v>
      </c>
      <c r="D1217" s="4" t="s">
        <v>133</v>
      </c>
      <c r="E1217" t="s">
        <v>539</v>
      </c>
      <c r="F1217" t="s">
        <v>61</v>
      </c>
      <c r="G1217" s="12">
        <f>(C1217-VLOOKUP(E1217,Riders!$A$2:$D$3999,4,FALSE))/365</f>
        <v>17.260273972602739</v>
      </c>
      <c r="H1217">
        <v>20</v>
      </c>
      <c r="I1217">
        <v>5.8630000000000004</v>
      </c>
      <c r="J1217">
        <f t="shared" si="55"/>
        <v>6.0409999999999995</v>
      </c>
      <c r="K1217">
        <f t="shared" si="56"/>
        <v>0.17799999999999905</v>
      </c>
      <c r="L1217">
        <v>11.904</v>
      </c>
      <c r="M1217" s="53">
        <f t="shared" si="57"/>
        <v>60.483870967741936</v>
      </c>
    </row>
    <row r="1218" spans="1:13" x14ac:dyDescent="0.45">
      <c r="A1218" s="1" t="s">
        <v>123</v>
      </c>
      <c r="B1218" s="1">
        <v>2025</v>
      </c>
      <c r="C1218" s="17">
        <v>45730</v>
      </c>
      <c r="D1218" s="1" t="s">
        <v>30</v>
      </c>
      <c r="E1218" t="s">
        <v>480</v>
      </c>
      <c r="F1218" t="s">
        <v>43</v>
      </c>
      <c r="G1218" s="12">
        <f>(C1218-VLOOKUP(E1218,Riders!$A$2:$D$3999,4,FALSE))/365</f>
        <v>19.931506849315067</v>
      </c>
      <c r="H1218">
        <v>1</v>
      </c>
      <c r="I1218">
        <v>4.9489999999999998</v>
      </c>
      <c r="J1218">
        <f t="shared" ref="J1218:J1249" si="58">L1218-I1218</f>
        <v>5.027000000000001</v>
      </c>
      <c r="K1218">
        <f t="shared" ref="K1218:K1249" si="59">J1218-I1218</f>
        <v>7.800000000000118E-2</v>
      </c>
      <c r="L1218">
        <v>9.9760000000000009</v>
      </c>
      <c r="M1218">
        <v>72.173000000000002</v>
      </c>
    </row>
    <row r="1219" spans="1:13" x14ac:dyDescent="0.45">
      <c r="A1219" s="1" t="s">
        <v>123</v>
      </c>
      <c r="B1219" s="1">
        <v>2025</v>
      </c>
      <c r="C1219" s="17">
        <v>45730</v>
      </c>
      <c r="D1219" s="1" t="s">
        <v>30</v>
      </c>
      <c r="E1219" t="s">
        <v>451</v>
      </c>
      <c r="F1219" t="s">
        <v>49</v>
      </c>
      <c r="G1219" s="12">
        <f>(C1219-VLOOKUP(E1219,Riders!$A$2:$D$3999,4,FALSE))/365</f>
        <v>26.284931506849315</v>
      </c>
      <c r="H1219">
        <v>2</v>
      </c>
      <c r="I1219">
        <v>5.0650000000000004</v>
      </c>
      <c r="J1219">
        <f t="shared" si="58"/>
        <v>5.1049999999999995</v>
      </c>
      <c r="K1219">
        <f t="shared" si="59"/>
        <v>3.9999999999999147E-2</v>
      </c>
      <c r="L1219">
        <v>10.17</v>
      </c>
      <c r="M1219">
        <v>70.796000000000006</v>
      </c>
    </row>
    <row r="1220" spans="1:13" x14ac:dyDescent="0.45">
      <c r="A1220" s="1" t="s">
        <v>123</v>
      </c>
      <c r="B1220" s="1">
        <v>2025</v>
      </c>
      <c r="C1220" s="17">
        <v>45730</v>
      </c>
      <c r="D1220" s="1" t="s">
        <v>30</v>
      </c>
      <c r="E1220" t="s">
        <v>410</v>
      </c>
      <c r="F1220" t="s">
        <v>88</v>
      </c>
      <c r="G1220" s="12">
        <f>(C1220-VLOOKUP(E1220,Riders!$A$2:$D$3999,4,FALSE))/365</f>
        <v>25.2</v>
      </c>
      <c r="H1220">
        <v>3</v>
      </c>
      <c r="I1220">
        <v>5.048</v>
      </c>
      <c r="J1220">
        <f t="shared" si="58"/>
        <v>5.141</v>
      </c>
      <c r="K1220">
        <f t="shared" si="59"/>
        <v>9.2999999999999972E-2</v>
      </c>
      <c r="L1220">
        <v>10.189</v>
      </c>
      <c r="M1220">
        <v>70.664000000000001</v>
      </c>
    </row>
    <row r="1221" spans="1:13" x14ac:dyDescent="0.45">
      <c r="A1221" s="1" t="s">
        <v>123</v>
      </c>
      <c r="B1221" s="1">
        <v>2025</v>
      </c>
      <c r="C1221" s="17">
        <v>45730</v>
      </c>
      <c r="D1221" s="1" t="s">
        <v>30</v>
      </c>
      <c r="E1221" t="s">
        <v>376</v>
      </c>
      <c r="F1221" t="s">
        <v>34</v>
      </c>
      <c r="G1221" s="12">
        <f>(C1221-VLOOKUP(E1221,Riders!$A$2:$D$3999,4,FALSE))/365</f>
        <v>26.81095890410959</v>
      </c>
      <c r="H1221">
        <v>4</v>
      </c>
      <c r="I1221">
        <v>5.0430000000000001</v>
      </c>
      <c r="J1221">
        <f t="shared" si="58"/>
        <v>5.1480000000000006</v>
      </c>
      <c r="K1221">
        <f t="shared" si="59"/>
        <v>0.10500000000000043</v>
      </c>
      <c r="L1221">
        <v>10.191000000000001</v>
      </c>
      <c r="M1221">
        <v>70.650999999999996</v>
      </c>
    </row>
    <row r="1222" spans="1:13" x14ac:dyDescent="0.45">
      <c r="A1222" s="1" t="s">
        <v>123</v>
      </c>
      <c r="B1222" s="1">
        <v>2025</v>
      </c>
      <c r="C1222" s="17">
        <v>45730</v>
      </c>
      <c r="D1222" s="1" t="s">
        <v>30</v>
      </c>
      <c r="E1222" t="s">
        <v>418</v>
      </c>
      <c r="F1222" t="s">
        <v>96</v>
      </c>
      <c r="G1222" s="12">
        <f>(C1222-VLOOKUP(E1222,Riders!$A$2:$D$3999,4,FALSE))/365</f>
        <v>26.813698630136987</v>
      </c>
      <c r="H1222">
        <v>5</v>
      </c>
      <c r="I1222">
        <v>5.0730000000000004</v>
      </c>
      <c r="J1222">
        <f t="shared" si="58"/>
        <v>5.1839999999999993</v>
      </c>
      <c r="K1222">
        <f t="shared" si="59"/>
        <v>0.11099999999999888</v>
      </c>
      <c r="L1222">
        <v>10.257</v>
      </c>
      <c r="M1222">
        <v>70.195999999999998</v>
      </c>
    </row>
    <row r="1223" spans="1:13" x14ac:dyDescent="0.45">
      <c r="A1223" s="1" t="s">
        <v>123</v>
      </c>
      <c r="B1223" s="1">
        <v>2025</v>
      </c>
      <c r="C1223" s="17">
        <v>45730</v>
      </c>
      <c r="D1223" s="1" t="s">
        <v>30</v>
      </c>
      <c r="E1223" t="s">
        <v>346</v>
      </c>
      <c r="F1223" t="s">
        <v>52</v>
      </c>
      <c r="G1223" s="12">
        <f>(C1223-VLOOKUP(E1223,Riders!$A$2:$D$3999,4,FALSE))/365</f>
        <v>25.898630136986302</v>
      </c>
      <c r="H1223">
        <v>6</v>
      </c>
      <c r="I1223">
        <v>5.1100000000000003</v>
      </c>
      <c r="J1223">
        <f t="shared" si="58"/>
        <v>5.1550000000000002</v>
      </c>
      <c r="K1223">
        <f t="shared" si="59"/>
        <v>4.4999999999999929E-2</v>
      </c>
      <c r="L1223">
        <v>10.265000000000001</v>
      </c>
      <c r="M1223">
        <v>70.141000000000005</v>
      </c>
    </row>
    <row r="1224" spans="1:13" x14ac:dyDescent="0.45">
      <c r="A1224" s="1" t="s">
        <v>123</v>
      </c>
      <c r="B1224" s="1">
        <v>2025</v>
      </c>
      <c r="C1224" s="17">
        <v>45730</v>
      </c>
      <c r="D1224" s="1" t="s">
        <v>30</v>
      </c>
      <c r="E1224" t="s">
        <v>523</v>
      </c>
      <c r="F1224" t="s">
        <v>524</v>
      </c>
      <c r="G1224" s="12">
        <f>(C1224-VLOOKUP(E1224,Riders!$A$2:$D$3999,4,FALSE))/365</f>
        <v>21.841095890410958</v>
      </c>
      <c r="H1224">
        <v>7</v>
      </c>
      <c r="I1224">
        <v>5.1029999999999998</v>
      </c>
      <c r="J1224">
        <f t="shared" si="58"/>
        <v>5.197000000000001</v>
      </c>
      <c r="K1224">
        <f t="shared" si="59"/>
        <v>9.4000000000001194E-2</v>
      </c>
      <c r="L1224">
        <v>10.3</v>
      </c>
      <c r="M1224">
        <v>69.903000000000006</v>
      </c>
    </row>
    <row r="1225" spans="1:13" x14ac:dyDescent="0.45">
      <c r="A1225" s="1" t="s">
        <v>123</v>
      </c>
      <c r="B1225" s="1">
        <v>2025</v>
      </c>
      <c r="C1225" s="17">
        <v>45730</v>
      </c>
      <c r="D1225" s="1" t="s">
        <v>30</v>
      </c>
      <c r="E1225" t="s">
        <v>469</v>
      </c>
      <c r="F1225" t="s">
        <v>79</v>
      </c>
      <c r="G1225" s="12">
        <f>(C1225-VLOOKUP(E1225,Riders!$A$2:$D$3999,4,FALSE))/365</f>
        <v>21.958904109589042</v>
      </c>
      <c r="H1225">
        <v>8</v>
      </c>
      <c r="I1225">
        <v>5.125</v>
      </c>
      <c r="J1225">
        <f t="shared" si="58"/>
        <v>5.1899999999999995</v>
      </c>
      <c r="K1225">
        <f t="shared" si="59"/>
        <v>6.4999999999999503E-2</v>
      </c>
      <c r="L1225">
        <v>10.315</v>
      </c>
      <c r="M1225">
        <v>69.801000000000002</v>
      </c>
    </row>
    <row r="1226" spans="1:13" x14ac:dyDescent="0.45">
      <c r="A1226" s="1" t="s">
        <v>123</v>
      </c>
      <c r="B1226" s="1">
        <v>2025</v>
      </c>
      <c r="C1226" s="17">
        <v>45730</v>
      </c>
      <c r="D1226" s="1" t="s">
        <v>30</v>
      </c>
      <c r="E1226" t="s">
        <v>509</v>
      </c>
      <c r="F1226" t="s">
        <v>79</v>
      </c>
      <c r="G1226" s="12">
        <f>(C1226-VLOOKUP(E1226,Riders!$A$2:$D$3999,4,FALSE))/365</f>
        <v>26.049315068493151</v>
      </c>
      <c r="H1226">
        <v>9</v>
      </c>
      <c r="I1226">
        <v>5.1319999999999997</v>
      </c>
      <c r="J1226">
        <f t="shared" si="58"/>
        <v>5.2390000000000008</v>
      </c>
      <c r="K1226">
        <f t="shared" si="59"/>
        <v>0.10700000000000109</v>
      </c>
      <c r="L1226">
        <v>10.371</v>
      </c>
      <c r="M1226">
        <v>69.424000000000007</v>
      </c>
    </row>
    <row r="1227" spans="1:13" x14ac:dyDescent="0.45">
      <c r="A1227" s="1" t="s">
        <v>123</v>
      </c>
      <c r="B1227" s="1">
        <v>2025</v>
      </c>
      <c r="C1227" s="17">
        <v>45730</v>
      </c>
      <c r="D1227" s="1" t="s">
        <v>30</v>
      </c>
      <c r="E1227" t="s">
        <v>525</v>
      </c>
      <c r="F1227" t="s">
        <v>524</v>
      </c>
      <c r="G1227" s="12">
        <f>(C1227-VLOOKUP(E1227,Riders!$A$2:$D$3999,4,FALSE))/365</f>
        <v>24.632876712328766</v>
      </c>
      <c r="H1227">
        <v>10</v>
      </c>
      <c r="I1227">
        <v>5.1239999999999997</v>
      </c>
      <c r="J1227">
        <f t="shared" si="58"/>
        <v>5.253000000000001</v>
      </c>
      <c r="K1227">
        <f t="shared" si="59"/>
        <v>0.12900000000000134</v>
      </c>
      <c r="L1227">
        <v>10.377000000000001</v>
      </c>
      <c r="M1227">
        <v>69.384</v>
      </c>
    </row>
    <row r="1228" spans="1:13" x14ac:dyDescent="0.45">
      <c r="A1228" s="1" t="s">
        <v>123</v>
      </c>
      <c r="B1228" s="1">
        <v>2025</v>
      </c>
      <c r="C1228" s="17">
        <v>45730</v>
      </c>
      <c r="D1228" s="1" t="s">
        <v>30</v>
      </c>
      <c r="E1228" t="s">
        <v>527</v>
      </c>
      <c r="F1228" t="s">
        <v>88</v>
      </c>
      <c r="G1228" s="12">
        <f>(C1228-VLOOKUP(E1228,Riders!$A$2:$D$3999,4,FALSE))/365</f>
        <v>20.627397260273973</v>
      </c>
      <c r="H1228">
        <v>11</v>
      </c>
      <c r="I1228">
        <v>5.1749999999999998</v>
      </c>
      <c r="J1228">
        <f t="shared" si="58"/>
        <v>5.237000000000001</v>
      </c>
      <c r="K1228">
        <f t="shared" si="59"/>
        <v>6.2000000000001165E-2</v>
      </c>
      <c r="L1228">
        <v>10.412000000000001</v>
      </c>
      <c r="M1228">
        <v>69.150999999999996</v>
      </c>
    </row>
    <row r="1229" spans="1:13" x14ac:dyDescent="0.45">
      <c r="A1229" s="1" t="s">
        <v>123</v>
      </c>
      <c r="B1229" s="1">
        <v>2025</v>
      </c>
      <c r="C1229" s="17">
        <v>45730</v>
      </c>
      <c r="D1229" s="1" t="s">
        <v>30</v>
      </c>
      <c r="E1229" t="s">
        <v>448</v>
      </c>
      <c r="F1229" t="s">
        <v>96</v>
      </c>
      <c r="G1229" s="12">
        <f>(C1229-VLOOKUP(E1229,Riders!$A$2:$D$3999,4,FALSE))/365</f>
        <v>29.413698630136988</v>
      </c>
      <c r="H1229">
        <v>12</v>
      </c>
      <c r="I1229">
        <v>5.1449999999999996</v>
      </c>
      <c r="J1229">
        <f t="shared" si="58"/>
        <v>5.27</v>
      </c>
      <c r="K1229">
        <f t="shared" si="59"/>
        <v>0.125</v>
      </c>
      <c r="L1229">
        <v>10.414999999999999</v>
      </c>
      <c r="M1229">
        <v>69.131</v>
      </c>
    </row>
    <row r="1230" spans="1:13" x14ac:dyDescent="0.45">
      <c r="A1230" s="1" t="s">
        <v>123</v>
      </c>
      <c r="B1230" s="1">
        <v>2025</v>
      </c>
      <c r="C1230" s="17">
        <v>45730</v>
      </c>
      <c r="D1230" s="1" t="s">
        <v>30</v>
      </c>
      <c r="E1230" t="s">
        <v>441</v>
      </c>
      <c r="F1230" t="s">
        <v>34</v>
      </c>
      <c r="G1230" s="12">
        <f>(C1230-VLOOKUP(E1230,Riders!$A$2:$D$3999,4,FALSE))/365</f>
        <v>25.526027397260275</v>
      </c>
      <c r="H1230">
        <v>13</v>
      </c>
      <c r="I1230">
        <v>5.1879999999999997</v>
      </c>
      <c r="J1230">
        <f t="shared" si="58"/>
        <v>5.2619999999999996</v>
      </c>
      <c r="K1230">
        <f t="shared" si="59"/>
        <v>7.3999999999999844E-2</v>
      </c>
      <c r="L1230">
        <v>10.45</v>
      </c>
      <c r="M1230">
        <v>68.900000000000006</v>
      </c>
    </row>
    <row r="1231" spans="1:13" x14ac:dyDescent="0.45">
      <c r="A1231" s="1" t="s">
        <v>123</v>
      </c>
      <c r="B1231" s="1">
        <v>2025</v>
      </c>
      <c r="C1231" s="17">
        <v>45730</v>
      </c>
      <c r="D1231" s="1" t="s">
        <v>30</v>
      </c>
      <c r="E1231" t="s">
        <v>403</v>
      </c>
      <c r="F1231" t="s">
        <v>61</v>
      </c>
      <c r="G1231" s="12">
        <f>(C1231-VLOOKUP(E1231,Riders!$A$2:$D$3999,4,FALSE))/365</f>
        <v>28.013698630136986</v>
      </c>
      <c r="H1231">
        <v>14</v>
      </c>
      <c r="I1231">
        <v>5.1710000000000003</v>
      </c>
      <c r="J1231">
        <f t="shared" si="58"/>
        <v>5.3150000000000004</v>
      </c>
      <c r="K1231">
        <f t="shared" si="59"/>
        <v>0.14400000000000013</v>
      </c>
      <c r="L1231">
        <v>10.486000000000001</v>
      </c>
      <c r="M1231">
        <v>68.662999999999997</v>
      </c>
    </row>
    <row r="1232" spans="1:13" x14ac:dyDescent="0.45">
      <c r="A1232" s="1" t="s">
        <v>123</v>
      </c>
      <c r="B1232" s="1">
        <v>2025</v>
      </c>
      <c r="C1232" s="17">
        <v>45730</v>
      </c>
      <c r="D1232" s="1" t="s">
        <v>30</v>
      </c>
      <c r="E1232" t="s">
        <v>462</v>
      </c>
      <c r="F1232" t="s">
        <v>115</v>
      </c>
      <c r="G1232" s="12">
        <f>(C1232-VLOOKUP(E1232,Riders!$A$2:$D$3999,4,FALSE))/365</f>
        <v>24.126027397260273</v>
      </c>
      <c r="H1232">
        <v>15</v>
      </c>
      <c r="I1232">
        <v>5.2110000000000003</v>
      </c>
      <c r="J1232">
        <f t="shared" si="58"/>
        <v>5.2969999999999988</v>
      </c>
      <c r="K1232">
        <f t="shared" si="59"/>
        <v>8.5999999999998522E-2</v>
      </c>
      <c r="L1232">
        <v>10.507999999999999</v>
      </c>
      <c r="M1232">
        <v>68.519000000000005</v>
      </c>
    </row>
    <row r="1233" spans="1:13" x14ac:dyDescent="0.45">
      <c r="A1233" s="1" t="s">
        <v>123</v>
      </c>
      <c r="B1233" s="1">
        <v>2025</v>
      </c>
      <c r="C1233" s="17">
        <v>45730</v>
      </c>
      <c r="D1233" s="1" t="s">
        <v>30</v>
      </c>
      <c r="E1233" t="s">
        <v>519</v>
      </c>
      <c r="F1233" t="s">
        <v>91</v>
      </c>
      <c r="G1233" s="12">
        <f>(C1233-VLOOKUP(E1233,Riders!$A$2:$D$3999,4,FALSE))/365</f>
        <v>21.904109589041095</v>
      </c>
      <c r="H1233">
        <v>16</v>
      </c>
      <c r="I1233">
        <v>5.2110000000000003</v>
      </c>
      <c r="J1233">
        <f t="shared" si="58"/>
        <v>5.302999999999999</v>
      </c>
      <c r="K1233">
        <f t="shared" si="59"/>
        <v>9.1999999999998749E-2</v>
      </c>
      <c r="L1233">
        <v>10.513999999999999</v>
      </c>
      <c r="M1233">
        <v>68.48</v>
      </c>
    </row>
    <row r="1234" spans="1:13" x14ac:dyDescent="0.45">
      <c r="A1234" s="1" t="s">
        <v>123</v>
      </c>
      <c r="B1234" s="1">
        <v>2025</v>
      </c>
      <c r="C1234" s="17">
        <v>45730</v>
      </c>
      <c r="D1234" s="1" t="s">
        <v>30</v>
      </c>
      <c r="E1234" t="s">
        <v>479</v>
      </c>
      <c r="F1234" t="s">
        <v>67</v>
      </c>
      <c r="G1234" s="12">
        <f>(C1234-VLOOKUP(E1234,Riders!$A$2:$D$3999,4,FALSE))/365</f>
        <v>22.375342465753423</v>
      </c>
      <c r="H1234">
        <v>17</v>
      </c>
      <c r="I1234">
        <v>5.2050000000000001</v>
      </c>
      <c r="J1234">
        <f t="shared" si="58"/>
        <v>5.3620000000000001</v>
      </c>
      <c r="K1234">
        <f t="shared" si="59"/>
        <v>0.15700000000000003</v>
      </c>
      <c r="L1234">
        <v>10.567</v>
      </c>
      <c r="M1234">
        <v>68.137</v>
      </c>
    </row>
    <row r="1235" spans="1:13" x14ac:dyDescent="0.45">
      <c r="A1235" s="1" t="s">
        <v>123</v>
      </c>
      <c r="B1235" s="1">
        <v>2025</v>
      </c>
      <c r="C1235" s="17">
        <v>45730</v>
      </c>
      <c r="D1235" s="1" t="s">
        <v>30</v>
      </c>
      <c r="E1235" t="s">
        <v>475</v>
      </c>
      <c r="F1235" t="s">
        <v>265</v>
      </c>
      <c r="G1235" s="12">
        <f>(C1235-VLOOKUP(E1235,Riders!$A$2:$D$3999,4,FALSE))/365</f>
        <v>21.520547945205479</v>
      </c>
      <c r="H1235">
        <v>18</v>
      </c>
      <c r="I1235">
        <v>5.2450000000000001</v>
      </c>
      <c r="J1235">
        <f t="shared" si="58"/>
        <v>5.3329999999999993</v>
      </c>
      <c r="K1235">
        <f t="shared" si="59"/>
        <v>8.799999999999919E-2</v>
      </c>
      <c r="L1235">
        <v>10.577999999999999</v>
      </c>
      <c r="M1235">
        <v>68.066000000000003</v>
      </c>
    </row>
    <row r="1236" spans="1:13" x14ac:dyDescent="0.45">
      <c r="A1236" s="1" t="s">
        <v>123</v>
      </c>
      <c r="B1236" s="1">
        <v>2025</v>
      </c>
      <c r="C1236" s="17">
        <v>45730</v>
      </c>
      <c r="D1236" s="1" t="s">
        <v>30</v>
      </c>
      <c r="E1236" t="s">
        <v>401</v>
      </c>
      <c r="F1236" t="s">
        <v>177</v>
      </c>
      <c r="G1236" s="12">
        <f>(C1236-VLOOKUP(E1236,Riders!$A$2:$D$3999,4,FALSE))/365</f>
        <v>27.726027397260275</v>
      </c>
      <c r="H1236">
        <v>19</v>
      </c>
      <c r="I1236">
        <v>5.2830000000000004</v>
      </c>
      <c r="J1236">
        <f t="shared" si="58"/>
        <v>5.3020000000000005</v>
      </c>
      <c r="K1236">
        <f t="shared" si="59"/>
        <v>1.9000000000000128E-2</v>
      </c>
      <c r="L1236">
        <v>10.585000000000001</v>
      </c>
      <c r="M1236">
        <v>68.021000000000001</v>
      </c>
    </row>
    <row r="1237" spans="1:13" x14ac:dyDescent="0.45">
      <c r="A1237" s="1" t="s">
        <v>123</v>
      </c>
      <c r="B1237" s="1">
        <v>2025</v>
      </c>
      <c r="C1237" s="17">
        <v>45730</v>
      </c>
      <c r="D1237" s="1" t="s">
        <v>30</v>
      </c>
      <c r="E1237" t="s">
        <v>528</v>
      </c>
      <c r="F1237" t="s">
        <v>43</v>
      </c>
      <c r="G1237" s="12">
        <f>(C1237-VLOOKUP(E1237,Riders!$A$2:$D$3999,4,FALSE))/365</f>
        <v>21.923287671232877</v>
      </c>
      <c r="H1237">
        <v>20</v>
      </c>
      <c r="I1237">
        <v>5.2530000000000001</v>
      </c>
      <c r="J1237">
        <f t="shared" si="58"/>
        <v>5.3819999999999997</v>
      </c>
      <c r="K1237">
        <f t="shared" si="59"/>
        <v>0.12899999999999956</v>
      </c>
      <c r="L1237">
        <v>10.635</v>
      </c>
      <c r="M1237">
        <v>67.700999999999993</v>
      </c>
    </row>
    <row r="1238" spans="1:13" x14ac:dyDescent="0.45">
      <c r="A1238" s="1" t="s">
        <v>123</v>
      </c>
      <c r="B1238" s="1">
        <v>2025</v>
      </c>
      <c r="C1238" s="17">
        <v>45730</v>
      </c>
      <c r="D1238" s="1" t="s">
        <v>30</v>
      </c>
      <c r="E1238" t="s">
        <v>470</v>
      </c>
      <c r="F1238" t="s">
        <v>52</v>
      </c>
      <c r="G1238" s="12">
        <f>(C1238-VLOOKUP(E1238,Riders!$A$2:$D$3999,4,FALSE))/365</f>
        <v>22.638356164383563</v>
      </c>
      <c r="H1238">
        <v>21</v>
      </c>
      <c r="I1238">
        <v>5.306</v>
      </c>
      <c r="J1238">
        <f t="shared" si="58"/>
        <v>5.3549999999999995</v>
      </c>
      <c r="K1238">
        <f t="shared" si="59"/>
        <v>4.8999999999999488E-2</v>
      </c>
      <c r="L1238">
        <v>10.661</v>
      </c>
      <c r="M1238">
        <v>67.536000000000001</v>
      </c>
    </row>
    <row r="1239" spans="1:13" x14ac:dyDescent="0.45">
      <c r="A1239" s="1" t="s">
        <v>123</v>
      </c>
      <c r="B1239" s="1">
        <v>2025</v>
      </c>
      <c r="C1239" s="17">
        <v>45730</v>
      </c>
      <c r="D1239" s="1" t="s">
        <v>30</v>
      </c>
      <c r="E1239" t="s">
        <v>459</v>
      </c>
      <c r="F1239" t="s">
        <v>143</v>
      </c>
      <c r="G1239" s="12">
        <f>(C1239-VLOOKUP(E1239,Riders!$A$2:$D$3999,4,FALSE))/365</f>
        <v>21.835616438356166</v>
      </c>
      <c r="H1239">
        <v>22</v>
      </c>
      <c r="I1239">
        <v>5.3010000000000002</v>
      </c>
      <c r="J1239">
        <f t="shared" si="58"/>
        <v>5.3699999999999992</v>
      </c>
      <c r="K1239">
        <f t="shared" si="59"/>
        <v>6.8999999999999062E-2</v>
      </c>
      <c r="L1239">
        <v>10.670999999999999</v>
      </c>
      <c r="M1239">
        <v>67.472999999999999</v>
      </c>
    </row>
    <row r="1240" spans="1:13" x14ac:dyDescent="0.45">
      <c r="A1240" s="1" t="s">
        <v>123</v>
      </c>
      <c r="B1240" s="1">
        <v>2025</v>
      </c>
      <c r="C1240" s="17">
        <v>45730</v>
      </c>
      <c r="D1240" s="1" t="s">
        <v>30</v>
      </c>
      <c r="E1240" t="s">
        <v>540</v>
      </c>
      <c r="F1240" t="s">
        <v>67</v>
      </c>
      <c r="G1240" s="12">
        <f>(C1240-VLOOKUP(E1240,Riders!$A$2:$D$3999,4,FALSE))/365</f>
        <v>23.778082191780822</v>
      </c>
      <c r="H1240">
        <v>23</v>
      </c>
      <c r="I1240">
        <v>5.2919999999999998</v>
      </c>
      <c r="J1240">
        <f t="shared" si="58"/>
        <v>5.4150000000000009</v>
      </c>
      <c r="K1240">
        <f t="shared" si="59"/>
        <v>0.12300000000000111</v>
      </c>
      <c r="L1240">
        <v>10.707000000000001</v>
      </c>
      <c r="M1240">
        <v>67.245999999999995</v>
      </c>
    </row>
    <row r="1241" spans="1:13" x14ac:dyDescent="0.45">
      <c r="A1241" s="1" t="s">
        <v>123</v>
      </c>
      <c r="B1241" s="1">
        <v>2025</v>
      </c>
      <c r="C1241" s="17">
        <v>45730</v>
      </c>
      <c r="D1241" s="1" t="s">
        <v>30</v>
      </c>
      <c r="E1241" t="s">
        <v>541</v>
      </c>
      <c r="F1241" t="s">
        <v>49</v>
      </c>
      <c r="G1241" s="12">
        <f>(C1241-VLOOKUP(E1241,Riders!$A$2:$D$3999,4,FALSE))/365</f>
        <v>23.457534246575342</v>
      </c>
      <c r="H1241">
        <v>24</v>
      </c>
      <c r="I1241">
        <v>5.327</v>
      </c>
      <c r="J1241">
        <f t="shared" si="58"/>
        <v>5.407</v>
      </c>
      <c r="K1241">
        <f t="shared" si="59"/>
        <v>8.0000000000000071E-2</v>
      </c>
      <c r="L1241">
        <v>10.734</v>
      </c>
      <c r="M1241">
        <v>67.076999999999998</v>
      </c>
    </row>
    <row r="1242" spans="1:13" x14ac:dyDescent="0.45">
      <c r="A1242" s="1" t="s">
        <v>123</v>
      </c>
      <c r="B1242" s="1">
        <v>2025</v>
      </c>
      <c r="C1242" s="17">
        <v>45730</v>
      </c>
      <c r="D1242" s="1" t="s">
        <v>30</v>
      </c>
      <c r="E1242" t="s">
        <v>502</v>
      </c>
      <c r="F1242" t="s">
        <v>37</v>
      </c>
      <c r="G1242" s="12">
        <f>(C1242-VLOOKUP(E1242,Riders!$A$2:$D$3999,4,FALSE))/365</f>
        <v>24.147945205479452</v>
      </c>
      <c r="H1242">
        <v>25</v>
      </c>
      <c r="I1242">
        <v>5.298</v>
      </c>
      <c r="J1242">
        <f t="shared" si="58"/>
        <v>5.4580000000000002</v>
      </c>
      <c r="K1242">
        <f t="shared" si="59"/>
        <v>0.16000000000000014</v>
      </c>
      <c r="L1242">
        <v>10.756</v>
      </c>
      <c r="M1242">
        <v>66.938999999999993</v>
      </c>
    </row>
    <row r="1243" spans="1:13" x14ac:dyDescent="0.45">
      <c r="A1243" s="1" t="s">
        <v>123</v>
      </c>
      <c r="B1243" s="1">
        <v>2025</v>
      </c>
      <c r="C1243" s="17">
        <v>45730</v>
      </c>
      <c r="D1243" s="1" t="s">
        <v>30</v>
      </c>
      <c r="E1243" t="s">
        <v>542</v>
      </c>
      <c r="F1243" t="s">
        <v>543</v>
      </c>
      <c r="G1243" s="12">
        <f>(C1243-VLOOKUP(E1243,Riders!$A$2:$D$3999,4,FALSE))/365</f>
        <v>18.986301369863014</v>
      </c>
      <c r="H1243">
        <v>26</v>
      </c>
      <c r="I1243">
        <v>5.3</v>
      </c>
      <c r="J1243">
        <f t="shared" si="58"/>
        <v>5.4840000000000009</v>
      </c>
      <c r="K1243">
        <f t="shared" si="59"/>
        <v>0.18400000000000105</v>
      </c>
      <c r="L1243">
        <v>10.784000000000001</v>
      </c>
      <c r="M1243">
        <v>66.766000000000005</v>
      </c>
    </row>
    <row r="1244" spans="1:13" x14ac:dyDescent="0.45">
      <c r="A1244" s="1" t="s">
        <v>123</v>
      </c>
      <c r="B1244" s="1">
        <v>2025</v>
      </c>
      <c r="C1244" s="17">
        <v>45730</v>
      </c>
      <c r="D1244" s="1" t="s">
        <v>30</v>
      </c>
      <c r="E1244" t="s">
        <v>514</v>
      </c>
      <c r="F1244" t="s">
        <v>143</v>
      </c>
      <c r="G1244" s="12">
        <f>(C1244-VLOOKUP(E1244,Riders!$A$2:$D$3999,4,FALSE))/365</f>
        <v>23.528767123287672</v>
      </c>
      <c r="H1244">
        <v>27</v>
      </c>
      <c r="I1244">
        <v>5.3630000000000004</v>
      </c>
      <c r="J1244">
        <f t="shared" si="58"/>
        <v>5.4249999999999998</v>
      </c>
      <c r="K1244">
        <f t="shared" si="59"/>
        <v>6.1999999999999389E-2</v>
      </c>
      <c r="L1244">
        <v>10.788</v>
      </c>
      <c r="M1244">
        <v>66.741</v>
      </c>
    </row>
    <row r="1245" spans="1:13" x14ac:dyDescent="0.45">
      <c r="A1245" s="1" t="s">
        <v>123</v>
      </c>
      <c r="B1245" s="1">
        <v>2025</v>
      </c>
      <c r="C1245" s="17">
        <v>45730</v>
      </c>
      <c r="D1245" s="1" t="s">
        <v>30</v>
      </c>
      <c r="E1245" t="s">
        <v>544</v>
      </c>
      <c r="F1245" t="s">
        <v>91</v>
      </c>
      <c r="G1245" s="12">
        <f>(C1245-VLOOKUP(E1245,Riders!$A$2:$D$3999,4,FALSE))/365</f>
        <v>28.112328767123287</v>
      </c>
      <c r="H1245">
        <v>28</v>
      </c>
      <c r="I1245">
        <v>5.3159999999999998</v>
      </c>
      <c r="J1245">
        <f t="shared" si="58"/>
        <v>5.4910000000000005</v>
      </c>
      <c r="K1245">
        <f t="shared" si="59"/>
        <v>0.17500000000000071</v>
      </c>
      <c r="L1245">
        <v>10.807</v>
      </c>
      <c r="M1245">
        <v>66.623000000000005</v>
      </c>
    </row>
    <row r="1246" spans="1:13" x14ac:dyDescent="0.45">
      <c r="A1246" s="1" t="s">
        <v>123</v>
      </c>
      <c r="B1246" s="1">
        <v>2025</v>
      </c>
      <c r="C1246" s="17">
        <v>45730</v>
      </c>
      <c r="D1246" s="1" t="s">
        <v>30</v>
      </c>
      <c r="E1246" t="s">
        <v>537</v>
      </c>
      <c r="F1246" t="s">
        <v>115</v>
      </c>
      <c r="G1246" s="12">
        <f>(C1246-VLOOKUP(E1246,Riders!$A$2:$D$3999,4,FALSE))/365</f>
        <v>21.027397260273972</v>
      </c>
      <c r="H1246">
        <v>29</v>
      </c>
      <c r="I1246">
        <v>5.3739999999999997</v>
      </c>
      <c r="J1246">
        <f t="shared" si="58"/>
        <v>5.4859999999999998</v>
      </c>
      <c r="K1246">
        <f t="shared" si="59"/>
        <v>0.1120000000000001</v>
      </c>
      <c r="L1246">
        <v>10.86</v>
      </c>
      <c r="M1246">
        <v>66.298000000000002</v>
      </c>
    </row>
    <row r="1247" spans="1:13" x14ac:dyDescent="0.45">
      <c r="A1247" s="1" t="s">
        <v>123</v>
      </c>
      <c r="B1247" s="1">
        <v>2025</v>
      </c>
      <c r="C1247" s="17">
        <v>45730</v>
      </c>
      <c r="D1247" s="1" t="s">
        <v>30</v>
      </c>
      <c r="E1247" t="s">
        <v>368</v>
      </c>
      <c r="F1247" t="s">
        <v>131</v>
      </c>
      <c r="G1247" s="12">
        <f>(C1247-VLOOKUP(E1247,Riders!$A$2:$D$3999,4,FALSE))/365</f>
        <v>36.663013698630138</v>
      </c>
      <c r="H1247">
        <v>30</v>
      </c>
      <c r="I1247">
        <v>5.3620000000000001</v>
      </c>
      <c r="J1247">
        <f t="shared" si="58"/>
        <v>5.5009999999999994</v>
      </c>
      <c r="K1247">
        <f t="shared" si="59"/>
        <v>0.13899999999999935</v>
      </c>
      <c r="L1247">
        <v>10.863</v>
      </c>
      <c r="M1247">
        <v>66.28</v>
      </c>
    </row>
    <row r="1248" spans="1:13" x14ac:dyDescent="0.45">
      <c r="A1248" s="1" t="s">
        <v>123</v>
      </c>
      <c r="B1248" s="1">
        <v>2025</v>
      </c>
      <c r="C1248" s="17">
        <v>45730</v>
      </c>
      <c r="D1248" s="1" t="s">
        <v>30</v>
      </c>
      <c r="E1248" t="s">
        <v>387</v>
      </c>
      <c r="F1248" t="s">
        <v>58</v>
      </c>
      <c r="G1248" s="12">
        <f>(C1248-VLOOKUP(E1248,Riders!$A$2:$D$3999,4,FALSE))/365</f>
        <v>28.079452054794519</v>
      </c>
      <c r="H1248">
        <v>31</v>
      </c>
      <c r="I1248">
        <v>5.3550000000000004</v>
      </c>
      <c r="J1248">
        <f t="shared" si="58"/>
        <v>5.5139999999999993</v>
      </c>
      <c r="K1248">
        <f t="shared" si="59"/>
        <v>0.15899999999999892</v>
      </c>
      <c r="L1248">
        <v>10.869</v>
      </c>
      <c r="M1248">
        <v>66.242999999999995</v>
      </c>
    </row>
    <row r="1249" spans="1:13" x14ac:dyDescent="0.45">
      <c r="A1249" s="1" t="s">
        <v>123</v>
      </c>
      <c r="B1249" s="1">
        <v>2025</v>
      </c>
      <c r="C1249" s="17">
        <v>45730</v>
      </c>
      <c r="D1249" s="1" t="s">
        <v>30</v>
      </c>
      <c r="E1249" t="s">
        <v>488</v>
      </c>
      <c r="F1249" t="s">
        <v>55</v>
      </c>
      <c r="G1249" s="12">
        <f>(C1249-VLOOKUP(E1249,Riders!$A$2:$D$3999,4,FALSE))/365</f>
        <v>24.224657534246575</v>
      </c>
      <c r="H1249">
        <v>32</v>
      </c>
      <c r="I1249">
        <v>5.3550000000000004</v>
      </c>
      <c r="J1249">
        <f t="shared" si="58"/>
        <v>5.5510000000000002</v>
      </c>
      <c r="K1249">
        <f t="shared" si="59"/>
        <v>0.19599999999999973</v>
      </c>
      <c r="L1249">
        <v>10.906000000000001</v>
      </c>
      <c r="M1249">
        <v>66.019000000000005</v>
      </c>
    </row>
    <row r="1250" spans="1:13" x14ac:dyDescent="0.45">
      <c r="A1250" s="1" t="s">
        <v>123</v>
      </c>
      <c r="B1250" s="1">
        <v>2025</v>
      </c>
      <c r="C1250" s="17">
        <v>45730</v>
      </c>
      <c r="D1250" s="1" t="s">
        <v>30</v>
      </c>
      <c r="E1250" t="s">
        <v>545</v>
      </c>
      <c r="F1250" t="s">
        <v>265</v>
      </c>
      <c r="G1250" s="12">
        <f>(C1250-VLOOKUP(E1250,Riders!$A$2:$D$3999,4,FALSE))/365</f>
        <v>19.158904109589042</v>
      </c>
      <c r="H1250">
        <v>33</v>
      </c>
      <c r="I1250">
        <v>5.37</v>
      </c>
      <c r="J1250">
        <f t="shared" ref="J1250:J1281" si="60">L1250-I1250</f>
        <v>5.5390000000000006</v>
      </c>
      <c r="K1250">
        <f t="shared" ref="K1250:K1281" si="61">J1250-I1250</f>
        <v>0.16900000000000048</v>
      </c>
      <c r="L1250">
        <v>10.909000000000001</v>
      </c>
      <c r="M1250">
        <v>66.001000000000005</v>
      </c>
    </row>
    <row r="1251" spans="1:13" x14ac:dyDescent="0.45">
      <c r="A1251" s="1" t="s">
        <v>123</v>
      </c>
      <c r="B1251" s="1">
        <v>2025</v>
      </c>
      <c r="C1251" s="17">
        <v>45730</v>
      </c>
      <c r="D1251" s="1" t="s">
        <v>30</v>
      </c>
      <c r="E1251" t="s">
        <v>447</v>
      </c>
      <c r="F1251" t="s">
        <v>58</v>
      </c>
      <c r="G1251" s="12">
        <f>(C1251-VLOOKUP(E1251,Riders!$A$2:$D$3999,4,FALSE))/365</f>
        <v>24.745205479452054</v>
      </c>
      <c r="H1251">
        <v>34</v>
      </c>
      <c r="I1251">
        <v>5.4320000000000004</v>
      </c>
      <c r="J1251">
        <f t="shared" si="60"/>
        <v>5.5839999999999996</v>
      </c>
      <c r="K1251">
        <f t="shared" si="61"/>
        <v>0.15199999999999925</v>
      </c>
      <c r="L1251">
        <v>11.016</v>
      </c>
      <c r="M1251">
        <v>65.358999999999995</v>
      </c>
    </row>
    <row r="1252" spans="1:13" x14ac:dyDescent="0.45">
      <c r="A1252" s="1" t="s">
        <v>123</v>
      </c>
      <c r="B1252" s="1">
        <v>2025</v>
      </c>
      <c r="C1252" s="17">
        <v>45730</v>
      </c>
      <c r="D1252" s="1" t="s">
        <v>30</v>
      </c>
      <c r="E1252" t="s">
        <v>521</v>
      </c>
      <c r="F1252" t="s">
        <v>55</v>
      </c>
      <c r="G1252" s="12">
        <f>(C1252-VLOOKUP(E1252,Riders!$A$2:$D$3999,4,FALSE))/365</f>
        <v>24.745205479452054</v>
      </c>
      <c r="H1252">
        <v>35</v>
      </c>
      <c r="I1252">
        <v>5.4880000000000004</v>
      </c>
      <c r="J1252">
        <f t="shared" si="60"/>
        <v>5.6619999999999999</v>
      </c>
      <c r="K1252">
        <f t="shared" si="61"/>
        <v>0.17399999999999949</v>
      </c>
      <c r="L1252">
        <v>11.15</v>
      </c>
      <c r="M1252">
        <v>64.573999999999998</v>
      </c>
    </row>
    <row r="1253" spans="1:13" x14ac:dyDescent="0.45">
      <c r="A1253" s="4" t="s">
        <v>102</v>
      </c>
      <c r="B1253" s="4">
        <v>2025</v>
      </c>
      <c r="C1253" s="17">
        <v>45952</v>
      </c>
      <c r="D1253" s="4" t="s">
        <v>103</v>
      </c>
      <c r="E1253" t="s">
        <v>410</v>
      </c>
      <c r="F1253" t="s">
        <v>88</v>
      </c>
      <c r="G1253" s="12">
        <f>(C1253-VLOOKUP(E1253,Riders!$A$2:$D$3999,4,FALSE))/365</f>
        <v>25.80821917808219</v>
      </c>
      <c r="H1253">
        <v>1</v>
      </c>
      <c r="I1253">
        <v>5.1139999999999999</v>
      </c>
      <c r="J1253">
        <f t="shared" si="60"/>
        <v>5.2169999999999996</v>
      </c>
      <c r="K1253">
        <f t="shared" si="61"/>
        <v>0.10299999999999976</v>
      </c>
      <c r="L1253">
        <v>10.331</v>
      </c>
      <c r="M1253" s="53">
        <f t="shared" ref="M1253:M1286" si="62">IF(L1253="","",3.6*200/L1253)</f>
        <v>69.693156519214014</v>
      </c>
    </row>
    <row r="1254" spans="1:13" x14ac:dyDescent="0.45">
      <c r="A1254" s="4" t="s">
        <v>102</v>
      </c>
      <c r="B1254" s="4">
        <v>2025</v>
      </c>
      <c r="C1254" s="17">
        <v>45952</v>
      </c>
      <c r="D1254" s="4" t="s">
        <v>103</v>
      </c>
      <c r="E1254" t="s">
        <v>546</v>
      </c>
      <c r="F1254" t="s">
        <v>34</v>
      </c>
      <c r="G1254" s="12">
        <f>(C1254-VLOOKUP(E1254,Riders!$A$2:$D$3999,4,FALSE))/365</f>
        <v>27.419178082191781</v>
      </c>
      <c r="H1254">
        <v>2</v>
      </c>
      <c r="I1254">
        <v>5.1219999999999999</v>
      </c>
      <c r="J1254">
        <f t="shared" si="60"/>
        <v>5.2170000000000005</v>
      </c>
      <c r="K1254">
        <f t="shared" si="61"/>
        <v>9.5000000000000639E-2</v>
      </c>
      <c r="L1254">
        <v>10.339</v>
      </c>
      <c r="M1254" s="53">
        <f t="shared" si="62"/>
        <v>69.639230099622779</v>
      </c>
    </row>
    <row r="1255" spans="1:13" x14ac:dyDescent="0.45">
      <c r="A1255" s="4" t="s">
        <v>102</v>
      </c>
      <c r="B1255" s="4">
        <v>2025</v>
      </c>
      <c r="C1255" s="17">
        <v>45952</v>
      </c>
      <c r="D1255" s="4" t="s">
        <v>103</v>
      </c>
      <c r="E1255" t="s">
        <v>492</v>
      </c>
      <c r="F1255" t="s">
        <v>79</v>
      </c>
      <c r="G1255" s="12">
        <f>(C1255-VLOOKUP(E1255,Riders!$A$2:$D$3999,4,FALSE))/365</f>
        <v>22.849315068493151</v>
      </c>
      <c r="H1255">
        <v>3</v>
      </c>
      <c r="I1255">
        <v>5.0979999999999999</v>
      </c>
      <c r="J1255">
        <f t="shared" si="60"/>
        <v>5.2429999999999994</v>
      </c>
      <c r="K1255">
        <f t="shared" si="61"/>
        <v>0.14499999999999957</v>
      </c>
      <c r="L1255">
        <v>10.340999999999999</v>
      </c>
      <c r="M1255" s="53">
        <f t="shared" si="62"/>
        <v>69.625761531766756</v>
      </c>
    </row>
    <row r="1256" spans="1:13" x14ac:dyDescent="0.45">
      <c r="A1256" s="4" t="s">
        <v>102</v>
      </c>
      <c r="B1256" s="4">
        <v>2025</v>
      </c>
      <c r="C1256" s="17">
        <v>45952</v>
      </c>
      <c r="D1256" s="4" t="s">
        <v>103</v>
      </c>
      <c r="E1256" t="s">
        <v>418</v>
      </c>
      <c r="F1256" t="s">
        <v>96</v>
      </c>
      <c r="G1256" s="12">
        <f>(C1256-VLOOKUP(E1256,Riders!$A$2:$D$3999,4,FALSE))/365</f>
        <v>27.421917808219177</v>
      </c>
      <c r="H1256">
        <v>4</v>
      </c>
      <c r="I1256">
        <v>5.1349999999999998</v>
      </c>
      <c r="J1256">
        <f t="shared" si="60"/>
        <v>5.2160000000000011</v>
      </c>
      <c r="K1256">
        <f t="shared" si="61"/>
        <v>8.1000000000001293E-2</v>
      </c>
      <c r="L1256">
        <v>10.351000000000001</v>
      </c>
      <c r="M1256" s="53">
        <f t="shared" si="62"/>
        <v>69.558496763597716</v>
      </c>
    </row>
    <row r="1257" spans="1:13" x14ac:dyDescent="0.45">
      <c r="A1257" s="4" t="s">
        <v>102</v>
      </c>
      <c r="B1257" s="4">
        <v>2025</v>
      </c>
      <c r="C1257" s="17">
        <v>45952</v>
      </c>
      <c r="D1257" s="4" t="s">
        <v>103</v>
      </c>
      <c r="E1257" t="s">
        <v>451</v>
      </c>
      <c r="F1257" t="s">
        <v>49</v>
      </c>
      <c r="G1257" s="12">
        <f>(C1257-VLOOKUP(E1257,Riders!$A$2:$D$3999,4,FALSE))/365</f>
        <v>26.893150684931506</v>
      </c>
      <c r="H1257">
        <v>5</v>
      </c>
      <c r="I1257">
        <v>5.1369999999999996</v>
      </c>
      <c r="J1257">
        <f t="shared" si="60"/>
        <v>5.2610000000000001</v>
      </c>
      <c r="K1257">
        <f t="shared" si="61"/>
        <v>0.12400000000000055</v>
      </c>
      <c r="L1257">
        <v>10.398</v>
      </c>
      <c r="M1257" s="53">
        <f t="shared" si="62"/>
        <v>69.24408540103866</v>
      </c>
    </row>
    <row r="1258" spans="1:13" x14ac:dyDescent="0.45">
      <c r="A1258" s="4" t="s">
        <v>102</v>
      </c>
      <c r="B1258" s="4">
        <v>2025</v>
      </c>
      <c r="C1258" s="17">
        <v>45952</v>
      </c>
      <c r="D1258" s="4" t="s">
        <v>103</v>
      </c>
      <c r="E1258" t="s">
        <v>525</v>
      </c>
      <c r="F1258" t="s">
        <v>524</v>
      </c>
      <c r="G1258" s="12">
        <f>(C1258-VLOOKUP(E1258,Riders!$A$2:$D$3999,4,FALSE))/365</f>
        <v>25.241095890410961</v>
      </c>
      <c r="H1258">
        <v>6</v>
      </c>
      <c r="I1258">
        <v>5.1520000000000001</v>
      </c>
      <c r="J1258">
        <f t="shared" si="60"/>
        <v>5.2709999999999999</v>
      </c>
      <c r="K1258">
        <f t="shared" si="61"/>
        <v>0.11899999999999977</v>
      </c>
      <c r="L1258">
        <v>10.423</v>
      </c>
      <c r="M1258" s="53">
        <f t="shared" si="62"/>
        <v>69.078000575650009</v>
      </c>
    </row>
    <row r="1259" spans="1:13" x14ac:dyDescent="0.45">
      <c r="A1259" s="4" t="s">
        <v>102</v>
      </c>
      <c r="B1259" s="4">
        <v>2025</v>
      </c>
      <c r="C1259" s="17">
        <v>45952</v>
      </c>
      <c r="D1259" s="4" t="s">
        <v>103</v>
      </c>
      <c r="E1259" t="s">
        <v>446</v>
      </c>
      <c r="F1259" t="s">
        <v>37</v>
      </c>
      <c r="G1259" s="12">
        <f>(C1259-VLOOKUP(E1259,Riders!$A$2:$D$3999,4,FALSE))/365</f>
        <v>25.827397260273973</v>
      </c>
      <c r="H1259">
        <v>7</v>
      </c>
      <c r="I1259">
        <v>5.14</v>
      </c>
      <c r="J1259">
        <f t="shared" si="60"/>
        <v>5.2920000000000007</v>
      </c>
      <c r="K1259">
        <f t="shared" si="61"/>
        <v>0.15200000000000102</v>
      </c>
      <c r="L1259">
        <v>10.432</v>
      </c>
      <c r="M1259" s="53">
        <f t="shared" si="62"/>
        <v>69.018404907975452</v>
      </c>
    </row>
    <row r="1260" spans="1:13" x14ac:dyDescent="0.45">
      <c r="A1260" s="4" t="s">
        <v>102</v>
      </c>
      <c r="B1260" s="4">
        <v>2025</v>
      </c>
      <c r="C1260" s="17">
        <v>45952</v>
      </c>
      <c r="D1260" s="4" t="s">
        <v>103</v>
      </c>
      <c r="E1260" t="s">
        <v>523</v>
      </c>
      <c r="F1260" t="s">
        <v>524</v>
      </c>
      <c r="G1260" s="12">
        <f>(C1260-VLOOKUP(E1260,Riders!$A$2:$D$3999,4,FALSE))/365</f>
        <v>22.449315068493149</v>
      </c>
      <c r="H1260">
        <v>8</v>
      </c>
      <c r="I1260">
        <v>5.1920000000000002</v>
      </c>
      <c r="J1260">
        <f t="shared" si="60"/>
        <v>5.2609999999999992</v>
      </c>
      <c r="K1260">
        <f t="shared" si="61"/>
        <v>6.8999999999999062E-2</v>
      </c>
      <c r="L1260">
        <v>10.452999999999999</v>
      </c>
      <c r="M1260" s="53">
        <f t="shared" si="62"/>
        <v>68.879747440926053</v>
      </c>
    </row>
    <row r="1261" spans="1:13" x14ac:dyDescent="0.45">
      <c r="A1261" s="4" t="s">
        <v>102</v>
      </c>
      <c r="B1261" s="4">
        <v>2025</v>
      </c>
      <c r="C1261" s="17">
        <v>45952</v>
      </c>
      <c r="D1261" s="4" t="s">
        <v>103</v>
      </c>
      <c r="E1261" t="s">
        <v>529</v>
      </c>
      <c r="F1261" t="s">
        <v>121</v>
      </c>
      <c r="G1261" s="12">
        <f>(C1261-VLOOKUP(E1261,Riders!$A$2:$D$3999,4,FALSE))/365</f>
        <v>19.81917808219178</v>
      </c>
      <c r="H1261">
        <v>9</v>
      </c>
      <c r="I1261">
        <v>5.2069999999999999</v>
      </c>
      <c r="J1261">
        <f t="shared" si="60"/>
        <v>5.2640000000000002</v>
      </c>
      <c r="K1261">
        <f t="shared" si="61"/>
        <v>5.7000000000000384E-2</v>
      </c>
      <c r="L1261">
        <v>10.471</v>
      </c>
      <c r="M1261" s="53">
        <f t="shared" si="62"/>
        <v>68.761340846146496</v>
      </c>
    </row>
    <row r="1262" spans="1:13" x14ac:dyDescent="0.45">
      <c r="A1262" s="4" t="s">
        <v>102</v>
      </c>
      <c r="B1262" s="4">
        <v>2025</v>
      </c>
      <c r="C1262" s="17">
        <v>45952</v>
      </c>
      <c r="D1262" s="4" t="s">
        <v>103</v>
      </c>
      <c r="E1262" t="s">
        <v>350</v>
      </c>
      <c r="F1262" t="s">
        <v>88</v>
      </c>
      <c r="G1262" s="12">
        <f>(C1262-VLOOKUP(E1262,Riders!$A$2:$D$3999,4,FALSE))/365</f>
        <v>27.789041095890411</v>
      </c>
      <c r="H1262">
        <v>10</v>
      </c>
      <c r="I1262">
        <v>5.1879999999999997</v>
      </c>
      <c r="J1262">
        <f t="shared" si="60"/>
        <v>5.3120000000000003</v>
      </c>
      <c r="K1262">
        <f t="shared" si="61"/>
        <v>0.12400000000000055</v>
      </c>
      <c r="L1262">
        <v>10.5</v>
      </c>
      <c r="M1262" s="53">
        <f t="shared" si="62"/>
        <v>68.571428571428569</v>
      </c>
    </row>
    <row r="1263" spans="1:13" x14ac:dyDescent="0.45">
      <c r="A1263" s="4" t="s">
        <v>102</v>
      </c>
      <c r="B1263" s="4">
        <v>2025</v>
      </c>
      <c r="C1263" s="17">
        <v>45952</v>
      </c>
      <c r="D1263" s="4" t="s">
        <v>103</v>
      </c>
      <c r="E1263" t="s">
        <v>403</v>
      </c>
      <c r="F1263" t="s">
        <v>61</v>
      </c>
      <c r="G1263" s="12">
        <f>(C1263-VLOOKUP(E1263,Riders!$A$2:$D$3999,4,FALSE))/365</f>
        <v>28.621917808219177</v>
      </c>
      <c r="H1263">
        <v>11</v>
      </c>
      <c r="I1263">
        <v>5.1840000000000002</v>
      </c>
      <c r="J1263">
        <f t="shared" si="60"/>
        <v>5.3229999999999995</v>
      </c>
      <c r="K1263">
        <f t="shared" si="61"/>
        <v>0.13899999999999935</v>
      </c>
      <c r="L1263">
        <v>10.507</v>
      </c>
      <c r="M1263" s="53">
        <f t="shared" si="62"/>
        <v>68.525744741600846</v>
      </c>
    </row>
    <row r="1264" spans="1:13" x14ac:dyDescent="0.45">
      <c r="A1264" s="4" t="s">
        <v>102</v>
      </c>
      <c r="B1264" s="4">
        <v>2025</v>
      </c>
      <c r="C1264" s="17">
        <v>45952</v>
      </c>
      <c r="D1264" s="4" t="s">
        <v>103</v>
      </c>
      <c r="E1264" t="s">
        <v>547</v>
      </c>
      <c r="F1264" t="s">
        <v>79</v>
      </c>
      <c r="G1264" s="12">
        <f>(C1264-VLOOKUP(E1264,Riders!$A$2:$D$3999,4,FALSE))/365</f>
        <v>22.063013698630137</v>
      </c>
      <c r="H1264">
        <v>12</v>
      </c>
      <c r="I1264">
        <v>5.2530000000000001</v>
      </c>
      <c r="J1264">
        <f t="shared" si="60"/>
        <v>5.3059999999999992</v>
      </c>
      <c r="K1264">
        <f t="shared" si="61"/>
        <v>5.2999999999999048E-2</v>
      </c>
      <c r="L1264">
        <v>10.558999999999999</v>
      </c>
      <c r="M1264" s="53">
        <f t="shared" si="62"/>
        <v>68.188275404867895</v>
      </c>
    </row>
    <row r="1265" spans="1:13" x14ac:dyDescent="0.45">
      <c r="A1265" s="4" t="s">
        <v>102</v>
      </c>
      <c r="B1265" s="4">
        <v>2025</v>
      </c>
      <c r="C1265" s="17">
        <v>45952</v>
      </c>
      <c r="D1265" s="4" t="s">
        <v>103</v>
      </c>
      <c r="E1265" t="s">
        <v>346</v>
      </c>
      <c r="F1265" t="s">
        <v>52</v>
      </c>
      <c r="G1265" s="12">
        <f>(C1265-VLOOKUP(E1265,Riders!$A$2:$D$3999,4,FALSE))/365</f>
        <v>26.506849315068493</v>
      </c>
      <c r="H1265">
        <v>13</v>
      </c>
      <c r="I1265">
        <v>5.2549999999999999</v>
      </c>
      <c r="J1265">
        <f t="shared" si="60"/>
        <v>5.3140000000000009</v>
      </c>
      <c r="K1265">
        <f t="shared" si="61"/>
        <v>5.9000000000001052E-2</v>
      </c>
      <c r="L1265">
        <v>10.569000000000001</v>
      </c>
      <c r="M1265" s="53">
        <f t="shared" si="62"/>
        <v>68.123758160658525</v>
      </c>
    </row>
    <row r="1266" spans="1:13" x14ac:dyDescent="0.45">
      <c r="A1266" s="4" t="s">
        <v>102</v>
      </c>
      <c r="B1266" s="4">
        <v>2025</v>
      </c>
      <c r="C1266" s="17">
        <v>45952</v>
      </c>
      <c r="D1266" s="4" t="s">
        <v>103</v>
      </c>
      <c r="E1266" t="s">
        <v>478</v>
      </c>
      <c r="F1266" t="s">
        <v>79</v>
      </c>
      <c r="G1266" s="12">
        <f>(C1266-VLOOKUP(E1266,Riders!$A$2:$D$3999,4,FALSE))/365</f>
        <v>26.063013698630137</v>
      </c>
      <c r="H1266">
        <v>14</v>
      </c>
      <c r="I1266">
        <v>5.2240000000000002</v>
      </c>
      <c r="J1266">
        <f t="shared" si="60"/>
        <v>5.3580000000000005</v>
      </c>
      <c r="K1266">
        <f t="shared" si="61"/>
        <v>0.13400000000000034</v>
      </c>
      <c r="L1266">
        <v>10.582000000000001</v>
      </c>
      <c r="M1266" s="53">
        <f t="shared" si="62"/>
        <v>68.040068040068036</v>
      </c>
    </row>
    <row r="1267" spans="1:13" x14ac:dyDescent="0.45">
      <c r="A1267" s="4" t="s">
        <v>102</v>
      </c>
      <c r="B1267" s="4">
        <v>2025</v>
      </c>
      <c r="C1267" s="17">
        <v>45952</v>
      </c>
      <c r="D1267" s="4" t="s">
        <v>103</v>
      </c>
      <c r="E1267" t="s">
        <v>441</v>
      </c>
      <c r="F1267" t="s">
        <v>34</v>
      </c>
      <c r="G1267" s="12">
        <f>(C1267-VLOOKUP(E1267,Riders!$A$2:$D$3999,4,FALSE))/365</f>
        <v>26.134246575342466</v>
      </c>
      <c r="H1267">
        <v>15</v>
      </c>
      <c r="I1267">
        <v>5.2640000000000002</v>
      </c>
      <c r="J1267">
        <f t="shared" si="60"/>
        <v>5.38</v>
      </c>
      <c r="K1267">
        <f t="shared" si="61"/>
        <v>0.11599999999999966</v>
      </c>
      <c r="L1267">
        <v>10.644</v>
      </c>
      <c r="M1267" s="53">
        <f t="shared" si="62"/>
        <v>67.64374295377678</v>
      </c>
    </row>
    <row r="1268" spans="1:13" x14ac:dyDescent="0.45">
      <c r="A1268" s="4" t="s">
        <v>102</v>
      </c>
      <c r="B1268" s="4">
        <v>2025</v>
      </c>
      <c r="C1268" s="17">
        <v>45952</v>
      </c>
      <c r="D1268" s="4" t="s">
        <v>103</v>
      </c>
      <c r="E1268" t="s">
        <v>548</v>
      </c>
      <c r="F1268" t="s">
        <v>524</v>
      </c>
      <c r="G1268" s="12">
        <f>(C1268-VLOOKUP(E1268,Riders!$A$2:$D$3999,4,FALSE))/365</f>
        <v>18.917808219178081</v>
      </c>
      <c r="H1268">
        <v>16</v>
      </c>
      <c r="I1268">
        <v>5.258</v>
      </c>
      <c r="J1268">
        <f t="shared" si="60"/>
        <v>5.4810000000000008</v>
      </c>
      <c r="K1268">
        <f t="shared" si="61"/>
        <v>0.22300000000000075</v>
      </c>
      <c r="L1268">
        <v>10.739000000000001</v>
      </c>
      <c r="M1268" s="53">
        <f t="shared" si="62"/>
        <v>67.045348728931927</v>
      </c>
    </row>
    <row r="1269" spans="1:13" x14ac:dyDescent="0.45">
      <c r="A1269" s="4" t="s">
        <v>102</v>
      </c>
      <c r="B1269" s="4">
        <v>2025</v>
      </c>
      <c r="C1269" s="17">
        <v>45952</v>
      </c>
      <c r="D1269" s="4" t="s">
        <v>103</v>
      </c>
      <c r="E1269" t="s">
        <v>448</v>
      </c>
      <c r="F1269" t="s">
        <v>96</v>
      </c>
      <c r="G1269" s="12">
        <f>(C1269-VLOOKUP(E1269,Riders!$A$2:$D$3999,4,FALSE))/365</f>
        <v>30.021917808219179</v>
      </c>
      <c r="H1269">
        <v>17</v>
      </c>
      <c r="I1269">
        <v>5.3109999999999999</v>
      </c>
      <c r="J1269">
        <f t="shared" si="60"/>
        <v>5.4380000000000006</v>
      </c>
      <c r="K1269">
        <f t="shared" si="61"/>
        <v>0.12700000000000067</v>
      </c>
      <c r="L1269">
        <v>10.749000000000001</v>
      </c>
      <c r="M1269" s="53">
        <f t="shared" si="62"/>
        <v>66.982975160480038</v>
      </c>
    </row>
    <row r="1270" spans="1:13" x14ac:dyDescent="0.45">
      <c r="A1270" s="4" t="s">
        <v>102</v>
      </c>
      <c r="B1270" s="4">
        <v>2025</v>
      </c>
      <c r="C1270" s="17">
        <v>45952</v>
      </c>
      <c r="D1270" s="4" t="s">
        <v>103</v>
      </c>
      <c r="E1270" t="s">
        <v>462</v>
      </c>
      <c r="F1270" t="s">
        <v>115</v>
      </c>
      <c r="G1270" s="12">
        <f>(C1270-VLOOKUP(E1270,Riders!$A$2:$D$3999,4,FALSE))/365</f>
        <v>24.734246575342464</v>
      </c>
      <c r="H1270">
        <v>18</v>
      </c>
      <c r="I1270">
        <v>5.28</v>
      </c>
      <c r="J1270">
        <f t="shared" si="60"/>
        <v>5.4950000000000001</v>
      </c>
      <c r="K1270">
        <f t="shared" si="61"/>
        <v>0.21499999999999986</v>
      </c>
      <c r="L1270">
        <v>10.775</v>
      </c>
      <c r="M1270" s="53">
        <f t="shared" si="62"/>
        <v>66.821345707656604</v>
      </c>
    </row>
    <row r="1271" spans="1:13" x14ac:dyDescent="0.45">
      <c r="A1271" s="4" t="s">
        <v>102</v>
      </c>
      <c r="B1271" s="4">
        <v>2025</v>
      </c>
      <c r="C1271" s="17">
        <v>45952</v>
      </c>
      <c r="D1271" s="4" t="s">
        <v>103</v>
      </c>
      <c r="E1271" t="s">
        <v>479</v>
      </c>
      <c r="F1271" t="s">
        <v>67</v>
      </c>
      <c r="G1271" s="12">
        <f>(C1271-VLOOKUP(E1271,Riders!$A$2:$D$3999,4,FALSE))/365</f>
        <v>22.983561643835618</v>
      </c>
      <c r="H1271">
        <v>19</v>
      </c>
      <c r="I1271">
        <v>5.3310000000000004</v>
      </c>
      <c r="J1271">
        <f t="shared" si="60"/>
        <v>5.480999999999999</v>
      </c>
      <c r="K1271">
        <f t="shared" si="61"/>
        <v>0.14999999999999858</v>
      </c>
      <c r="L1271">
        <v>10.811999999999999</v>
      </c>
      <c r="M1271" s="53">
        <f t="shared" si="62"/>
        <v>66.592674805771367</v>
      </c>
    </row>
    <row r="1272" spans="1:13" x14ac:dyDescent="0.45">
      <c r="A1272" s="4" t="s">
        <v>102</v>
      </c>
      <c r="B1272" s="4">
        <v>2025</v>
      </c>
      <c r="C1272" s="17">
        <v>45952</v>
      </c>
      <c r="D1272" s="4" t="s">
        <v>103</v>
      </c>
      <c r="E1272" t="s">
        <v>401</v>
      </c>
      <c r="F1272" t="s">
        <v>177</v>
      </c>
      <c r="G1272" s="12">
        <f>(C1272-VLOOKUP(E1272,Riders!$A$2:$D$3999,4,FALSE))/365</f>
        <v>28.334246575342465</v>
      </c>
      <c r="H1272">
        <v>20</v>
      </c>
      <c r="I1272">
        <v>5.3339999999999996</v>
      </c>
      <c r="J1272">
        <f t="shared" si="60"/>
        <v>5.4860000000000007</v>
      </c>
      <c r="K1272">
        <f t="shared" si="61"/>
        <v>0.15200000000000102</v>
      </c>
      <c r="L1272">
        <v>10.82</v>
      </c>
      <c r="M1272" s="53">
        <f t="shared" si="62"/>
        <v>66.543438077634008</v>
      </c>
    </row>
    <row r="1273" spans="1:13" x14ac:dyDescent="0.45">
      <c r="A1273" s="4" t="s">
        <v>102</v>
      </c>
      <c r="B1273" s="4">
        <v>2025</v>
      </c>
      <c r="C1273" s="17">
        <v>45952</v>
      </c>
      <c r="D1273" s="4" t="s">
        <v>103</v>
      </c>
      <c r="E1273" t="s">
        <v>459</v>
      </c>
      <c r="F1273" t="s">
        <v>143</v>
      </c>
      <c r="G1273" s="12">
        <f>(C1273-VLOOKUP(E1273,Riders!$A$2:$D$3999,4,FALSE))/365</f>
        <v>22.443835616438356</v>
      </c>
      <c r="H1273">
        <v>21</v>
      </c>
      <c r="I1273">
        <v>5.3449999999999998</v>
      </c>
      <c r="J1273">
        <f t="shared" si="60"/>
        <v>5.4829999999999997</v>
      </c>
      <c r="K1273">
        <f t="shared" si="61"/>
        <v>0.1379999999999999</v>
      </c>
      <c r="L1273">
        <v>10.827999999999999</v>
      </c>
      <c r="M1273" s="53">
        <f t="shared" si="62"/>
        <v>66.494274104174366</v>
      </c>
    </row>
    <row r="1274" spans="1:13" x14ac:dyDescent="0.45">
      <c r="A1274" s="4" t="s">
        <v>102</v>
      </c>
      <c r="B1274" s="4">
        <v>2025</v>
      </c>
      <c r="C1274" s="17">
        <v>45952</v>
      </c>
      <c r="D1274" s="4" t="s">
        <v>103</v>
      </c>
      <c r="E1274" t="s">
        <v>519</v>
      </c>
      <c r="F1274" t="s">
        <v>91</v>
      </c>
      <c r="G1274" s="12">
        <f>(C1274-VLOOKUP(E1274,Riders!$A$2:$D$3999,4,FALSE))/365</f>
        <v>22.512328767123286</v>
      </c>
      <c r="H1274">
        <v>22</v>
      </c>
      <c r="I1274">
        <v>5.3390000000000004</v>
      </c>
      <c r="J1274">
        <f t="shared" si="60"/>
        <v>5.4930000000000003</v>
      </c>
      <c r="K1274">
        <f t="shared" si="61"/>
        <v>0.15399999999999991</v>
      </c>
      <c r="L1274">
        <v>10.832000000000001</v>
      </c>
      <c r="M1274" s="53">
        <f t="shared" si="62"/>
        <v>66.469719350073845</v>
      </c>
    </row>
    <row r="1275" spans="1:13" x14ac:dyDescent="0.45">
      <c r="A1275" s="4" t="s">
        <v>102</v>
      </c>
      <c r="B1275" s="4">
        <v>2025</v>
      </c>
      <c r="C1275" s="17">
        <v>45952</v>
      </c>
      <c r="D1275" s="4" t="s">
        <v>103</v>
      </c>
      <c r="E1275" t="s">
        <v>540</v>
      </c>
      <c r="F1275" t="s">
        <v>67</v>
      </c>
      <c r="G1275" s="12">
        <f>(C1275-VLOOKUP(E1275,Riders!$A$2:$D$3999,4,FALSE))/365</f>
        <v>24.386301369863013</v>
      </c>
      <c r="H1275">
        <v>23</v>
      </c>
      <c r="I1275">
        <v>5.3360000000000003</v>
      </c>
      <c r="J1275">
        <f t="shared" si="60"/>
        <v>5.516</v>
      </c>
      <c r="K1275">
        <f t="shared" si="61"/>
        <v>0.17999999999999972</v>
      </c>
      <c r="L1275">
        <v>10.852</v>
      </c>
      <c r="M1275" s="53">
        <f t="shared" si="62"/>
        <v>66.347217102838187</v>
      </c>
    </row>
    <row r="1276" spans="1:13" x14ac:dyDescent="0.45">
      <c r="A1276" s="4" t="s">
        <v>102</v>
      </c>
      <c r="B1276" s="4">
        <v>2025</v>
      </c>
      <c r="C1276" s="17">
        <v>45952</v>
      </c>
      <c r="D1276" s="4" t="s">
        <v>103</v>
      </c>
      <c r="E1276" t="s">
        <v>541</v>
      </c>
      <c r="F1276" t="s">
        <v>49</v>
      </c>
      <c r="G1276" s="12">
        <f>(C1276-VLOOKUP(E1276,Riders!$A$2:$D$3999,4,FALSE))/365</f>
        <v>24.065753424657533</v>
      </c>
      <c r="H1276">
        <v>24</v>
      </c>
      <c r="I1276">
        <v>5.3609999999999998</v>
      </c>
      <c r="J1276">
        <f t="shared" si="60"/>
        <v>5.4959999999999996</v>
      </c>
      <c r="K1276">
        <f t="shared" si="61"/>
        <v>0.13499999999999979</v>
      </c>
      <c r="L1276">
        <v>10.856999999999999</v>
      </c>
      <c r="M1276" s="53">
        <f t="shared" si="62"/>
        <v>66.31666206134291</v>
      </c>
    </row>
    <row r="1277" spans="1:13" x14ac:dyDescent="0.45">
      <c r="A1277" s="4" t="s">
        <v>102</v>
      </c>
      <c r="B1277" s="4">
        <v>2025</v>
      </c>
      <c r="C1277" s="17">
        <v>45952</v>
      </c>
      <c r="D1277" s="4" t="s">
        <v>103</v>
      </c>
      <c r="E1277" t="s">
        <v>526</v>
      </c>
      <c r="F1277" t="s">
        <v>49</v>
      </c>
      <c r="G1277" s="12">
        <f>(C1277-VLOOKUP(E1277,Riders!$A$2:$D$3999,4,FALSE))/365</f>
        <v>24.772602739726029</v>
      </c>
      <c r="H1277">
        <v>25</v>
      </c>
      <c r="I1277">
        <v>5.4009999999999998</v>
      </c>
      <c r="J1277">
        <f t="shared" si="60"/>
        <v>5.5440000000000005</v>
      </c>
      <c r="K1277">
        <f t="shared" si="61"/>
        <v>0.14300000000000068</v>
      </c>
      <c r="L1277">
        <v>10.945</v>
      </c>
      <c r="M1277" s="53">
        <f t="shared" si="62"/>
        <v>65.783462768387395</v>
      </c>
    </row>
    <row r="1278" spans="1:13" x14ac:dyDescent="0.45">
      <c r="A1278" s="4" t="s">
        <v>102</v>
      </c>
      <c r="B1278" s="4">
        <v>2025</v>
      </c>
      <c r="C1278" s="17">
        <v>45952</v>
      </c>
      <c r="D1278" s="4" t="s">
        <v>103</v>
      </c>
      <c r="E1278" t="s">
        <v>475</v>
      </c>
      <c r="F1278" t="s">
        <v>265</v>
      </c>
      <c r="G1278" s="12">
        <f>(C1278-VLOOKUP(E1278,Riders!$A$2:$D$3999,4,FALSE))/365</f>
        <v>22.12876712328767</v>
      </c>
      <c r="H1278">
        <v>26</v>
      </c>
      <c r="I1278">
        <v>5.4470000000000001</v>
      </c>
      <c r="J1278">
        <f t="shared" si="60"/>
        <v>5.5720000000000001</v>
      </c>
      <c r="K1278">
        <f t="shared" si="61"/>
        <v>0.125</v>
      </c>
      <c r="L1278">
        <v>11.019</v>
      </c>
      <c r="M1278" s="53">
        <f t="shared" si="62"/>
        <v>65.341682548325622</v>
      </c>
    </row>
    <row r="1279" spans="1:13" x14ac:dyDescent="0.45">
      <c r="A1279" s="4" t="s">
        <v>102</v>
      </c>
      <c r="B1279" s="4">
        <v>2025</v>
      </c>
      <c r="C1279" s="17">
        <v>45952</v>
      </c>
      <c r="D1279" s="4" t="s">
        <v>103</v>
      </c>
      <c r="E1279" t="s">
        <v>534</v>
      </c>
      <c r="F1279" t="s">
        <v>58</v>
      </c>
      <c r="G1279" s="12">
        <f>(C1279-VLOOKUP(E1279,Riders!$A$2:$D$3999,4,FALSE))/365</f>
        <v>24.583561643835615</v>
      </c>
      <c r="H1279">
        <v>27</v>
      </c>
      <c r="I1279">
        <v>5.444</v>
      </c>
      <c r="J1279">
        <f t="shared" si="60"/>
        <v>5.5930000000000009</v>
      </c>
      <c r="K1279">
        <f t="shared" si="61"/>
        <v>0.14900000000000091</v>
      </c>
      <c r="L1279">
        <v>11.037000000000001</v>
      </c>
      <c r="M1279" s="53">
        <f t="shared" si="62"/>
        <v>65.235118238651808</v>
      </c>
    </row>
    <row r="1280" spans="1:13" x14ac:dyDescent="0.45">
      <c r="A1280" s="4" t="s">
        <v>102</v>
      </c>
      <c r="B1280" s="4">
        <v>2025</v>
      </c>
      <c r="C1280" s="17">
        <v>45952</v>
      </c>
      <c r="D1280" s="4" t="s">
        <v>103</v>
      </c>
      <c r="E1280" t="s">
        <v>542</v>
      </c>
      <c r="F1280" t="s">
        <v>543</v>
      </c>
      <c r="G1280" s="12">
        <f>(C1280-VLOOKUP(E1280,Riders!$A$2:$D$3999,4,FALSE))/365</f>
        <v>19.594520547945205</v>
      </c>
      <c r="H1280">
        <v>28</v>
      </c>
      <c r="I1280">
        <v>5.4180000000000001</v>
      </c>
      <c r="J1280">
        <f t="shared" si="60"/>
        <v>5.6420000000000003</v>
      </c>
      <c r="K1280">
        <f t="shared" si="61"/>
        <v>0.2240000000000002</v>
      </c>
      <c r="L1280">
        <v>11.06</v>
      </c>
      <c r="M1280" s="53">
        <f t="shared" si="62"/>
        <v>65.099457504520799</v>
      </c>
    </row>
    <row r="1281" spans="1:13" x14ac:dyDescent="0.45">
      <c r="A1281" s="4" t="s">
        <v>102</v>
      </c>
      <c r="B1281" s="4">
        <v>2025</v>
      </c>
      <c r="C1281" s="17">
        <v>45952</v>
      </c>
      <c r="D1281" s="4" t="s">
        <v>103</v>
      </c>
      <c r="E1281" t="s">
        <v>549</v>
      </c>
      <c r="F1281" t="s">
        <v>91</v>
      </c>
      <c r="G1281" s="12">
        <f>(C1281-VLOOKUP(E1281,Riders!$A$2:$D$3999,4,FALSE))/365</f>
        <v>24.342465753424658</v>
      </c>
      <c r="H1281">
        <v>29</v>
      </c>
      <c r="I1281">
        <v>5.4669999999999996</v>
      </c>
      <c r="J1281">
        <f t="shared" si="60"/>
        <v>5.6180000000000012</v>
      </c>
      <c r="K1281">
        <f t="shared" si="61"/>
        <v>0.15100000000000158</v>
      </c>
      <c r="L1281">
        <v>11.085000000000001</v>
      </c>
      <c r="M1281" s="53">
        <f t="shared" si="62"/>
        <v>64.952638700947219</v>
      </c>
    </row>
    <row r="1282" spans="1:13" x14ac:dyDescent="0.45">
      <c r="A1282" s="4" t="s">
        <v>102</v>
      </c>
      <c r="B1282" s="4">
        <v>2025</v>
      </c>
      <c r="C1282" s="17">
        <v>45952</v>
      </c>
      <c r="D1282" s="4" t="s">
        <v>103</v>
      </c>
      <c r="E1282" t="s">
        <v>368</v>
      </c>
      <c r="F1282" t="s">
        <v>131</v>
      </c>
      <c r="G1282" s="12">
        <f>(C1282-VLOOKUP(E1282,Riders!$A$2:$D$3999,4,FALSE))/365</f>
        <v>37.271232876712325</v>
      </c>
      <c r="H1282">
        <v>30</v>
      </c>
      <c r="I1282">
        <v>5.5279999999999996</v>
      </c>
      <c r="J1282">
        <f t="shared" ref="J1282:J1286" si="63">L1282-I1282</f>
        <v>5.6689999999999996</v>
      </c>
      <c r="K1282">
        <f t="shared" ref="K1282:K1313" si="64">J1282-I1282</f>
        <v>0.14100000000000001</v>
      </c>
      <c r="L1282">
        <v>11.196999999999999</v>
      </c>
      <c r="M1282" s="53">
        <f t="shared" si="62"/>
        <v>64.302938287041172</v>
      </c>
    </row>
    <row r="1283" spans="1:13" x14ac:dyDescent="0.45">
      <c r="A1283" s="4" t="s">
        <v>102</v>
      </c>
      <c r="B1283" s="4">
        <v>2025</v>
      </c>
      <c r="C1283" s="17">
        <v>45952</v>
      </c>
      <c r="D1283" s="4" t="s">
        <v>103</v>
      </c>
      <c r="E1283" t="s">
        <v>367</v>
      </c>
      <c r="F1283" t="s">
        <v>121</v>
      </c>
      <c r="G1283" s="12">
        <f>(C1283-VLOOKUP(E1283,Riders!$A$2:$D$3999,4,FALSE))/365</f>
        <v>34.586301369863016</v>
      </c>
      <c r="H1283">
        <v>31</v>
      </c>
      <c r="I1283">
        <v>5.5049999999999999</v>
      </c>
      <c r="J1283">
        <f t="shared" si="63"/>
        <v>5.6990000000000007</v>
      </c>
      <c r="K1283">
        <f t="shared" si="64"/>
        <v>0.19400000000000084</v>
      </c>
      <c r="L1283">
        <v>11.204000000000001</v>
      </c>
      <c r="M1283" s="53">
        <f t="shared" si="62"/>
        <v>64.262763298821852</v>
      </c>
    </row>
    <row r="1284" spans="1:13" x14ac:dyDescent="0.45">
      <c r="A1284" s="4" t="s">
        <v>102</v>
      </c>
      <c r="B1284" s="4">
        <v>2025</v>
      </c>
      <c r="C1284" s="17">
        <v>45952</v>
      </c>
      <c r="D1284" s="4" t="s">
        <v>103</v>
      </c>
      <c r="E1284" t="s">
        <v>400</v>
      </c>
      <c r="F1284" t="s">
        <v>58</v>
      </c>
      <c r="G1284" s="12">
        <f>(C1284-VLOOKUP(E1284,Riders!$A$2:$D$3999,4,FALSE))/365</f>
        <v>31.695890410958903</v>
      </c>
      <c r="H1284">
        <v>32</v>
      </c>
      <c r="I1284">
        <v>5.5759999999999996</v>
      </c>
      <c r="J1284">
        <f t="shared" si="63"/>
        <v>5.7480000000000002</v>
      </c>
      <c r="K1284">
        <f t="shared" si="64"/>
        <v>0.1720000000000006</v>
      </c>
      <c r="L1284">
        <v>11.324</v>
      </c>
      <c r="M1284" s="53">
        <f t="shared" si="62"/>
        <v>63.581773225008831</v>
      </c>
    </row>
    <row r="1285" spans="1:13" x14ac:dyDescent="0.45">
      <c r="A1285" s="4" t="s">
        <v>102</v>
      </c>
      <c r="B1285" s="4">
        <v>2025</v>
      </c>
      <c r="C1285" s="17">
        <v>45952</v>
      </c>
      <c r="D1285" s="4" t="s">
        <v>103</v>
      </c>
      <c r="E1285" t="s">
        <v>550</v>
      </c>
      <c r="F1285" t="s">
        <v>70</v>
      </c>
      <c r="G1285" s="12">
        <f>(C1285-VLOOKUP(E1285,Riders!$A$2:$D$3999,4,FALSE))/365</f>
        <v>27.638356164383563</v>
      </c>
      <c r="H1285">
        <v>33</v>
      </c>
      <c r="I1285">
        <v>5.577</v>
      </c>
      <c r="J1285">
        <f t="shared" si="63"/>
        <v>5.7859999999999996</v>
      </c>
      <c r="K1285">
        <f t="shared" si="64"/>
        <v>0.20899999999999963</v>
      </c>
      <c r="L1285">
        <v>11.363</v>
      </c>
      <c r="M1285" s="53">
        <f t="shared" si="62"/>
        <v>63.363548358708087</v>
      </c>
    </row>
    <row r="1286" spans="1:13" x14ac:dyDescent="0.45">
      <c r="A1286" s="4" t="s">
        <v>102</v>
      </c>
      <c r="B1286" s="4">
        <v>2025</v>
      </c>
      <c r="C1286" s="17">
        <v>45952</v>
      </c>
      <c r="D1286" s="4" t="s">
        <v>103</v>
      </c>
      <c r="E1286" t="s">
        <v>505</v>
      </c>
      <c r="F1286" t="s">
        <v>506</v>
      </c>
      <c r="G1286" s="12">
        <f>(C1286-VLOOKUP(E1286,Riders!$A$2:$D$3999,4,FALSE))/365</f>
        <v>21.698630136986303</v>
      </c>
      <c r="H1286">
        <v>34</v>
      </c>
      <c r="I1286">
        <v>6.0330000000000004</v>
      </c>
      <c r="J1286">
        <f t="shared" si="63"/>
        <v>6.1239999999999997</v>
      </c>
      <c r="K1286">
        <f t="shared" si="64"/>
        <v>9.0999999999999304E-2</v>
      </c>
      <c r="L1286">
        <v>12.157</v>
      </c>
      <c r="M1286" s="53">
        <f t="shared" si="62"/>
        <v>59.225137780702475</v>
      </c>
    </row>
    <row r="1287" spans="1:13" x14ac:dyDescent="0.45">
      <c r="A1287" t="s">
        <v>74</v>
      </c>
      <c r="B1287">
        <v>2026</v>
      </c>
      <c r="C1287" s="9">
        <v>46129</v>
      </c>
      <c r="D1287" t="s">
        <v>30</v>
      </c>
      <c r="E1287" t="s">
        <v>492</v>
      </c>
      <c r="F1287" t="s">
        <v>79</v>
      </c>
      <c r="G1287" s="12">
        <f>(C1287-VLOOKUP(E1287,Riders!$A$2:$D$3999,4,FALSE))/365</f>
        <v>23.334246575342465</v>
      </c>
      <c r="H1287">
        <v>1</v>
      </c>
      <c r="I1287">
        <v>5.0990000000000002</v>
      </c>
      <c r="J1287">
        <v>5.16</v>
      </c>
      <c r="K1287">
        <f t="shared" si="64"/>
        <v>6.0999999999999943E-2</v>
      </c>
      <c r="L1287">
        <v>10.259</v>
      </c>
      <c r="M1287">
        <v>70.182000000000002</v>
      </c>
    </row>
    <row r="1288" spans="1:13" x14ac:dyDescent="0.45">
      <c r="A1288" t="s">
        <v>74</v>
      </c>
      <c r="B1288">
        <v>2026</v>
      </c>
      <c r="C1288" s="9">
        <v>46129</v>
      </c>
      <c r="D1288" t="s">
        <v>30</v>
      </c>
      <c r="E1288" t="s">
        <v>451</v>
      </c>
      <c r="F1288" t="s">
        <v>49</v>
      </c>
      <c r="G1288" s="12">
        <f>(C1288-VLOOKUP(E1288,Riders!$A$2:$D$3999,4,FALSE))/365</f>
        <v>27.378082191780823</v>
      </c>
      <c r="H1288">
        <v>2</v>
      </c>
      <c r="I1288">
        <v>5.165</v>
      </c>
      <c r="J1288">
        <v>5.218</v>
      </c>
      <c r="K1288">
        <f t="shared" si="64"/>
        <v>5.2999999999999936E-2</v>
      </c>
      <c r="L1288">
        <v>10.382999999999999</v>
      </c>
      <c r="M1288">
        <v>69.343999999999994</v>
      </c>
    </row>
    <row r="1289" spans="1:13" x14ac:dyDescent="0.45">
      <c r="A1289" t="s">
        <v>74</v>
      </c>
      <c r="B1289">
        <v>2026</v>
      </c>
      <c r="C1289" s="9">
        <v>46129</v>
      </c>
      <c r="D1289" t="s">
        <v>30</v>
      </c>
      <c r="E1289" t="s">
        <v>546</v>
      </c>
      <c r="F1289" t="s">
        <v>34</v>
      </c>
      <c r="G1289" s="12">
        <f>(C1289-VLOOKUP(E1289,Riders!$A$2:$D$3999,4,FALSE))/365</f>
        <v>27.904109589041095</v>
      </c>
      <c r="H1289">
        <v>3</v>
      </c>
      <c r="I1289">
        <v>5.1950000000000003</v>
      </c>
      <c r="J1289">
        <v>5.2960000000000003</v>
      </c>
      <c r="K1289">
        <f t="shared" si="64"/>
        <v>0.10099999999999998</v>
      </c>
      <c r="L1289">
        <v>10.491</v>
      </c>
      <c r="M1289">
        <v>68.63</v>
      </c>
    </row>
    <row r="1290" spans="1:13" x14ac:dyDescent="0.45">
      <c r="A1290" t="s">
        <v>74</v>
      </c>
      <c r="B1290">
        <v>2026</v>
      </c>
      <c r="C1290" s="9">
        <v>46129</v>
      </c>
      <c r="D1290" t="s">
        <v>30</v>
      </c>
      <c r="E1290" t="s">
        <v>478</v>
      </c>
      <c r="F1290" t="s">
        <v>79</v>
      </c>
      <c r="G1290" s="12">
        <f>(C1290-VLOOKUP(E1290,Riders!$A$2:$D$3999,4,FALSE))/365</f>
        <v>26.547945205479451</v>
      </c>
      <c r="H1290">
        <v>4</v>
      </c>
      <c r="I1290">
        <v>5.218</v>
      </c>
      <c r="J1290">
        <v>5.2830000000000004</v>
      </c>
      <c r="K1290">
        <f t="shared" si="64"/>
        <v>6.5000000000000391E-2</v>
      </c>
      <c r="L1290">
        <v>10.500999999999999</v>
      </c>
      <c r="M1290">
        <v>68.564999999999998</v>
      </c>
    </row>
    <row r="1291" spans="1:13" x14ac:dyDescent="0.45">
      <c r="A1291" t="s">
        <v>74</v>
      </c>
      <c r="B1291">
        <v>2026</v>
      </c>
      <c r="C1291" s="9">
        <v>46129</v>
      </c>
      <c r="D1291" t="s">
        <v>30</v>
      </c>
      <c r="E1291" t="s">
        <v>418</v>
      </c>
      <c r="F1291" t="s">
        <v>96</v>
      </c>
      <c r="G1291" s="12">
        <f>(C1291-VLOOKUP(E1291,Riders!$A$2:$D$3999,4,FALSE))/365</f>
        <v>27.906849315068492</v>
      </c>
      <c r="H1291">
        <v>5</v>
      </c>
      <c r="I1291">
        <v>5.234</v>
      </c>
      <c r="J1291">
        <v>5.3170000000000002</v>
      </c>
      <c r="K1291">
        <f t="shared" si="64"/>
        <v>8.3000000000000185E-2</v>
      </c>
      <c r="L1291">
        <v>10.551</v>
      </c>
      <c r="M1291">
        <v>68.239999999999995</v>
      </c>
    </row>
    <row r="1292" spans="1:13" x14ac:dyDescent="0.45">
      <c r="A1292" t="s">
        <v>74</v>
      </c>
      <c r="B1292">
        <v>2026</v>
      </c>
      <c r="C1292" s="9">
        <v>46129</v>
      </c>
      <c r="D1292" t="s">
        <v>30</v>
      </c>
      <c r="E1292" t="s">
        <v>525</v>
      </c>
      <c r="F1292" t="s">
        <v>524</v>
      </c>
      <c r="G1292" s="12">
        <f>(C1292-VLOOKUP(E1292,Riders!$A$2:$D$3999,4,FALSE))/365</f>
        <v>25.726027397260275</v>
      </c>
      <c r="H1292">
        <v>6</v>
      </c>
      <c r="I1292">
        <v>5.242</v>
      </c>
      <c r="J1292">
        <v>5.32</v>
      </c>
      <c r="K1292">
        <f t="shared" si="64"/>
        <v>7.8000000000000291E-2</v>
      </c>
      <c r="L1292">
        <v>10.561999999999999</v>
      </c>
      <c r="M1292">
        <v>68.168999999999997</v>
      </c>
    </row>
    <row r="1293" spans="1:13" x14ac:dyDescent="0.45">
      <c r="A1293" t="s">
        <v>74</v>
      </c>
      <c r="B1293">
        <v>2026</v>
      </c>
      <c r="C1293" s="9">
        <v>46129</v>
      </c>
      <c r="D1293" t="s">
        <v>30</v>
      </c>
      <c r="E1293" t="s">
        <v>446</v>
      </c>
      <c r="F1293" t="s">
        <v>37</v>
      </c>
      <c r="G1293" s="12">
        <f>(C1293-VLOOKUP(E1293,Riders!$A$2:$D$3999,4,FALSE))/365</f>
        <v>26.312328767123287</v>
      </c>
      <c r="H1293">
        <v>7</v>
      </c>
      <c r="I1293">
        <v>5.26</v>
      </c>
      <c r="J1293">
        <v>5.3449999999999998</v>
      </c>
      <c r="K1293">
        <f t="shared" si="64"/>
        <v>8.4999999999999964E-2</v>
      </c>
      <c r="L1293">
        <v>10.605</v>
      </c>
      <c r="M1293">
        <v>67.893000000000001</v>
      </c>
    </row>
    <row r="1294" spans="1:13" x14ac:dyDescent="0.45">
      <c r="A1294" t="s">
        <v>74</v>
      </c>
      <c r="B1294">
        <v>2026</v>
      </c>
      <c r="C1294" s="9">
        <v>46129</v>
      </c>
      <c r="D1294" t="s">
        <v>30</v>
      </c>
      <c r="E1294" t="s">
        <v>533</v>
      </c>
      <c r="F1294" t="s">
        <v>43</v>
      </c>
      <c r="G1294" s="12">
        <f>(C1294-VLOOKUP(E1294,Riders!$A$2:$D$3999,4,FALSE))/365</f>
        <v>22.646575342465752</v>
      </c>
      <c r="H1294">
        <v>8</v>
      </c>
      <c r="I1294">
        <v>5.2839999999999998</v>
      </c>
      <c r="J1294">
        <v>5.3319999999999999</v>
      </c>
      <c r="K1294">
        <f t="shared" si="64"/>
        <v>4.8000000000000043E-2</v>
      </c>
      <c r="L1294">
        <v>10.616</v>
      </c>
      <c r="M1294">
        <v>67.822000000000003</v>
      </c>
    </row>
    <row r="1295" spans="1:13" x14ac:dyDescent="0.45">
      <c r="A1295" t="s">
        <v>74</v>
      </c>
      <c r="B1295">
        <v>2026</v>
      </c>
      <c r="C1295" s="9">
        <v>46129</v>
      </c>
      <c r="D1295" t="s">
        <v>30</v>
      </c>
      <c r="E1295" t="s">
        <v>528</v>
      </c>
      <c r="F1295" t="s">
        <v>43</v>
      </c>
      <c r="G1295" s="12">
        <f>(C1295-VLOOKUP(E1295,Riders!$A$2:$D$3999,4,FALSE))/365</f>
        <v>23.016438356164382</v>
      </c>
      <c r="H1295">
        <v>9</v>
      </c>
      <c r="I1295">
        <v>5.28</v>
      </c>
      <c r="J1295">
        <v>5.3760000000000003</v>
      </c>
      <c r="K1295">
        <f t="shared" si="64"/>
        <v>9.6000000000000085E-2</v>
      </c>
      <c r="L1295">
        <v>10.656000000000001</v>
      </c>
      <c r="M1295">
        <v>67.567999999999998</v>
      </c>
    </row>
    <row r="1296" spans="1:13" x14ac:dyDescent="0.45">
      <c r="A1296" t="s">
        <v>74</v>
      </c>
      <c r="B1296">
        <v>2026</v>
      </c>
      <c r="C1296" s="9">
        <v>46129</v>
      </c>
      <c r="D1296" t="s">
        <v>30</v>
      </c>
      <c r="E1296" t="s">
        <v>529</v>
      </c>
      <c r="F1296" t="s">
        <v>121</v>
      </c>
      <c r="G1296" s="12">
        <f>(C1296-VLOOKUP(E1296,Riders!$A$2:$D$3999,4,FALSE))/365</f>
        <v>20.304109589041097</v>
      </c>
      <c r="H1296">
        <v>10</v>
      </c>
      <c r="I1296">
        <v>5.2949999999999999</v>
      </c>
      <c r="J1296">
        <v>5.3860000000000001</v>
      </c>
      <c r="K1296">
        <f t="shared" si="64"/>
        <v>9.1000000000000192E-2</v>
      </c>
      <c r="L1296">
        <v>10.680999999999999</v>
      </c>
      <c r="M1296">
        <v>67.409000000000006</v>
      </c>
    </row>
    <row r="1297" spans="1:13" x14ac:dyDescent="0.45">
      <c r="A1297" t="s">
        <v>74</v>
      </c>
      <c r="B1297">
        <v>2026</v>
      </c>
      <c r="C1297" s="9">
        <v>46129</v>
      </c>
      <c r="D1297" t="s">
        <v>30</v>
      </c>
      <c r="E1297" t="s">
        <v>462</v>
      </c>
      <c r="F1297" t="s">
        <v>115</v>
      </c>
      <c r="G1297" s="12">
        <f>(C1297-VLOOKUP(E1297,Riders!$A$2:$D$3999,4,FALSE))/365</f>
        <v>25.219178082191782</v>
      </c>
      <c r="H1297">
        <v>11</v>
      </c>
      <c r="I1297">
        <v>5.3559999999999999</v>
      </c>
      <c r="J1297">
        <v>5.4219999999999997</v>
      </c>
      <c r="K1297">
        <f t="shared" si="64"/>
        <v>6.5999999999999837E-2</v>
      </c>
      <c r="L1297">
        <v>10.778</v>
      </c>
      <c r="M1297">
        <v>66.802999999999997</v>
      </c>
    </row>
    <row r="1298" spans="1:13" x14ac:dyDescent="0.45">
      <c r="A1298" t="s">
        <v>74</v>
      </c>
      <c r="B1298">
        <v>2026</v>
      </c>
      <c r="C1298" s="9">
        <v>46129</v>
      </c>
      <c r="D1298" t="s">
        <v>30</v>
      </c>
      <c r="E1298" t="s">
        <v>475</v>
      </c>
      <c r="F1298" t="s">
        <v>265</v>
      </c>
      <c r="G1298" s="12">
        <f>(C1298-VLOOKUP(E1298,Riders!$A$2:$D$3999,4,FALSE))/365</f>
        <v>22.613698630136987</v>
      </c>
      <c r="H1298">
        <v>12</v>
      </c>
      <c r="I1298">
        <v>5.3739999999999997</v>
      </c>
      <c r="J1298">
        <v>5.45</v>
      </c>
      <c r="K1298">
        <f t="shared" si="64"/>
        <v>7.6000000000000512E-2</v>
      </c>
      <c r="L1298">
        <v>10.824</v>
      </c>
      <c r="M1298">
        <v>66.519000000000005</v>
      </c>
    </row>
    <row r="1299" spans="1:13" x14ac:dyDescent="0.45">
      <c r="A1299" t="s">
        <v>74</v>
      </c>
      <c r="B1299">
        <v>2026</v>
      </c>
      <c r="C1299" s="9">
        <v>46129</v>
      </c>
      <c r="D1299" t="s">
        <v>30</v>
      </c>
      <c r="E1299" t="s">
        <v>403</v>
      </c>
      <c r="F1299" t="s">
        <v>61</v>
      </c>
      <c r="G1299" s="12">
        <f>(C1299-VLOOKUP(E1299,Riders!$A$2:$D$3999,4,FALSE))/365</f>
        <v>29.106849315068494</v>
      </c>
      <c r="H1299">
        <v>13</v>
      </c>
      <c r="I1299">
        <v>5.3470000000000004</v>
      </c>
      <c r="J1299">
        <v>5.4850000000000003</v>
      </c>
      <c r="K1299">
        <f t="shared" si="64"/>
        <v>0.1379999999999999</v>
      </c>
      <c r="L1299">
        <v>10.832000000000001</v>
      </c>
      <c r="M1299">
        <v>66.47</v>
      </c>
    </row>
    <row r="1300" spans="1:13" x14ac:dyDescent="0.45">
      <c r="A1300" t="s">
        <v>74</v>
      </c>
      <c r="B1300">
        <v>2026</v>
      </c>
      <c r="C1300" s="9">
        <v>46129</v>
      </c>
      <c r="D1300" t="s">
        <v>30</v>
      </c>
      <c r="E1300" t="s">
        <v>397</v>
      </c>
      <c r="F1300" t="s">
        <v>177</v>
      </c>
      <c r="G1300" s="12">
        <f>(C1300-VLOOKUP(E1300,Riders!$A$2:$D$3999,4,FALSE))/365</f>
        <v>33.413698630136984</v>
      </c>
      <c r="H1300">
        <v>14</v>
      </c>
      <c r="I1300">
        <v>5.37</v>
      </c>
      <c r="J1300">
        <v>5.4809999999999999</v>
      </c>
      <c r="K1300">
        <f t="shared" si="64"/>
        <v>0.11099999999999977</v>
      </c>
      <c r="L1300">
        <v>10.851000000000001</v>
      </c>
      <c r="M1300">
        <v>66.352999999999994</v>
      </c>
    </row>
    <row r="1301" spans="1:13" x14ac:dyDescent="0.45">
      <c r="A1301" t="s">
        <v>74</v>
      </c>
      <c r="B1301">
        <v>2026</v>
      </c>
      <c r="C1301" s="9">
        <v>46129</v>
      </c>
      <c r="D1301" t="s">
        <v>30</v>
      </c>
      <c r="E1301" t="s">
        <v>551</v>
      </c>
      <c r="F1301" t="s">
        <v>67</v>
      </c>
      <c r="G1301" s="12">
        <f>(C1301-VLOOKUP(E1301,Riders!$A$2:$D$3999,4,FALSE))/365</f>
        <v>21.44109589041096</v>
      </c>
      <c r="H1301">
        <v>15</v>
      </c>
      <c r="I1301">
        <v>5.3940000000000001</v>
      </c>
      <c r="J1301">
        <v>5.4820000000000002</v>
      </c>
      <c r="K1301">
        <f t="shared" si="64"/>
        <v>8.8000000000000078E-2</v>
      </c>
      <c r="L1301">
        <v>10.875999999999999</v>
      </c>
      <c r="M1301">
        <v>66.200999999999993</v>
      </c>
    </row>
    <row r="1302" spans="1:13" x14ac:dyDescent="0.45">
      <c r="A1302" t="s">
        <v>74</v>
      </c>
      <c r="B1302">
        <v>2026</v>
      </c>
      <c r="C1302" s="9">
        <v>46129</v>
      </c>
      <c r="D1302" t="s">
        <v>30</v>
      </c>
      <c r="E1302" t="s">
        <v>488</v>
      </c>
      <c r="F1302" t="s">
        <v>55</v>
      </c>
      <c r="G1302" s="12">
        <f>(C1302-VLOOKUP(E1302,Riders!$A$2:$D$3999,4,FALSE))/365</f>
        <v>25.317808219178083</v>
      </c>
      <c r="H1302">
        <v>16</v>
      </c>
      <c r="I1302">
        <v>5.3659999999999997</v>
      </c>
      <c r="J1302">
        <v>5.5229999999999997</v>
      </c>
      <c r="K1302">
        <f t="shared" si="64"/>
        <v>0.15700000000000003</v>
      </c>
      <c r="L1302">
        <v>10.888999999999999</v>
      </c>
      <c r="M1302">
        <v>66.122</v>
      </c>
    </row>
    <row r="1303" spans="1:13" x14ac:dyDescent="0.45">
      <c r="A1303" t="s">
        <v>74</v>
      </c>
      <c r="B1303">
        <v>2026</v>
      </c>
      <c r="C1303" s="9">
        <v>46129</v>
      </c>
      <c r="D1303" t="s">
        <v>30</v>
      </c>
      <c r="E1303" t="s">
        <v>459</v>
      </c>
      <c r="F1303" t="s">
        <v>143</v>
      </c>
      <c r="G1303" s="12">
        <f>(C1303-VLOOKUP(E1303,Riders!$A$2:$D$3999,4,FALSE))/365</f>
        <v>22.92876712328767</v>
      </c>
      <c r="H1303">
        <v>17</v>
      </c>
      <c r="I1303">
        <v>5.4039999999999999</v>
      </c>
      <c r="J1303">
        <v>5.4960000000000004</v>
      </c>
      <c r="K1303">
        <f t="shared" si="64"/>
        <v>9.2000000000000526E-2</v>
      </c>
      <c r="L1303">
        <v>10.9</v>
      </c>
      <c r="M1303">
        <v>66.055000000000007</v>
      </c>
    </row>
    <row r="1304" spans="1:13" x14ac:dyDescent="0.45">
      <c r="A1304" t="s">
        <v>74</v>
      </c>
      <c r="B1304">
        <v>2026</v>
      </c>
      <c r="C1304" s="9">
        <v>46129</v>
      </c>
      <c r="D1304" t="s">
        <v>30</v>
      </c>
      <c r="E1304" t="s">
        <v>545</v>
      </c>
      <c r="F1304" t="s">
        <v>265</v>
      </c>
      <c r="G1304" s="12">
        <f>(C1304-VLOOKUP(E1304,Riders!$A$2:$D$3999,4,FALSE))/365</f>
        <v>20.252054794520546</v>
      </c>
      <c r="H1304">
        <v>18</v>
      </c>
      <c r="I1304">
        <v>5.4109999999999996</v>
      </c>
      <c r="J1304">
        <v>5.5119999999999996</v>
      </c>
      <c r="K1304">
        <f t="shared" si="64"/>
        <v>0.10099999999999998</v>
      </c>
      <c r="L1304">
        <v>10.923</v>
      </c>
      <c r="M1304">
        <v>65.915999999999997</v>
      </c>
    </row>
    <row r="1305" spans="1:13" x14ac:dyDescent="0.45">
      <c r="A1305" t="s">
        <v>74</v>
      </c>
      <c r="B1305">
        <v>2026</v>
      </c>
      <c r="C1305" s="9">
        <v>46129</v>
      </c>
      <c r="D1305" t="s">
        <v>30</v>
      </c>
      <c r="E1305" t="s">
        <v>519</v>
      </c>
      <c r="F1305" t="s">
        <v>91</v>
      </c>
      <c r="G1305" s="12">
        <f>(C1305-VLOOKUP(E1305,Riders!$A$2:$D$3999,4,FALSE))/365</f>
        <v>22.997260273972604</v>
      </c>
      <c r="H1305">
        <v>19</v>
      </c>
      <c r="I1305">
        <v>5.3630000000000004</v>
      </c>
      <c r="J1305">
        <v>5.5640000000000001</v>
      </c>
      <c r="K1305">
        <f t="shared" si="64"/>
        <v>0.20099999999999962</v>
      </c>
      <c r="L1305">
        <v>10.927</v>
      </c>
      <c r="M1305">
        <v>65.891999999999996</v>
      </c>
    </row>
    <row r="1306" spans="1:13" x14ac:dyDescent="0.45">
      <c r="A1306" t="s">
        <v>74</v>
      </c>
      <c r="B1306">
        <v>2026</v>
      </c>
      <c r="C1306" s="9">
        <v>46129</v>
      </c>
      <c r="D1306" t="s">
        <v>30</v>
      </c>
      <c r="E1306" t="s">
        <v>453</v>
      </c>
      <c r="F1306" t="s">
        <v>88</v>
      </c>
      <c r="G1306" s="12">
        <f>(C1306-VLOOKUP(E1306,Riders!$A$2:$D$3999,4,FALSE))/365</f>
        <v>25.136986301369863</v>
      </c>
      <c r="H1306">
        <v>20</v>
      </c>
      <c r="I1306">
        <v>5.4080000000000004</v>
      </c>
      <c r="J1306">
        <v>5.5229999999999997</v>
      </c>
      <c r="K1306">
        <f t="shared" si="64"/>
        <v>0.11499999999999932</v>
      </c>
      <c r="L1306">
        <v>10.930999999999999</v>
      </c>
      <c r="M1306">
        <v>65.867999999999995</v>
      </c>
    </row>
    <row r="1307" spans="1:13" x14ac:dyDescent="0.45">
      <c r="A1307" t="s">
        <v>74</v>
      </c>
      <c r="B1307">
        <v>2026</v>
      </c>
      <c r="C1307" s="9">
        <v>46129</v>
      </c>
      <c r="D1307" t="s">
        <v>30</v>
      </c>
      <c r="E1307" t="s">
        <v>401</v>
      </c>
      <c r="F1307" t="s">
        <v>177</v>
      </c>
      <c r="G1307" s="12">
        <f>(C1307-VLOOKUP(E1307,Riders!$A$2:$D$3999,4,FALSE))/365</f>
        <v>28.81917808219178</v>
      </c>
      <c r="H1307">
        <v>21</v>
      </c>
      <c r="I1307">
        <v>5.415</v>
      </c>
      <c r="J1307">
        <v>5.5359999999999996</v>
      </c>
      <c r="K1307">
        <f t="shared" si="64"/>
        <v>0.12099999999999955</v>
      </c>
      <c r="L1307">
        <v>10.951000000000001</v>
      </c>
      <c r="M1307">
        <v>65.747</v>
      </c>
    </row>
    <row r="1308" spans="1:13" x14ac:dyDescent="0.45">
      <c r="A1308" t="s">
        <v>74</v>
      </c>
      <c r="B1308">
        <v>2026</v>
      </c>
      <c r="C1308" s="9">
        <v>46129</v>
      </c>
      <c r="D1308" t="s">
        <v>30</v>
      </c>
      <c r="E1308" t="s">
        <v>514</v>
      </c>
      <c r="F1308" t="s">
        <v>143</v>
      </c>
      <c r="G1308" s="12">
        <f>(C1308-VLOOKUP(E1308,Riders!$A$2:$D$3999,4,FALSE))/365</f>
        <v>24.621917808219177</v>
      </c>
      <c r="H1308">
        <v>22</v>
      </c>
      <c r="I1308">
        <v>5.4240000000000004</v>
      </c>
      <c r="J1308">
        <v>5.5279999999999996</v>
      </c>
      <c r="K1308">
        <f t="shared" si="64"/>
        <v>0.1039999999999992</v>
      </c>
      <c r="L1308">
        <v>10.952</v>
      </c>
      <c r="M1308">
        <v>65.741</v>
      </c>
    </row>
    <row r="1309" spans="1:13" x14ac:dyDescent="0.45">
      <c r="A1309" t="s">
        <v>74</v>
      </c>
      <c r="B1309">
        <v>2026</v>
      </c>
      <c r="C1309" s="9">
        <v>46129</v>
      </c>
      <c r="D1309" t="s">
        <v>30</v>
      </c>
      <c r="E1309" t="s">
        <v>520</v>
      </c>
      <c r="F1309" t="s">
        <v>52</v>
      </c>
      <c r="G1309" s="12">
        <f>(C1309-VLOOKUP(E1309,Riders!$A$2:$D$3999,4,FALSE))/365</f>
        <v>20.30958904109589</v>
      </c>
      <c r="H1309">
        <v>23</v>
      </c>
      <c r="I1309">
        <v>5.4039999999999999</v>
      </c>
      <c r="J1309">
        <v>5.577</v>
      </c>
      <c r="K1309">
        <f t="shared" si="64"/>
        <v>0.17300000000000004</v>
      </c>
      <c r="L1309">
        <v>10.981</v>
      </c>
      <c r="M1309">
        <v>65.567999999999998</v>
      </c>
    </row>
    <row r="1310" spans="1:13" x14ac:dyDescent="0.45">
      <c r="A1310" t="s">
        <v>74</v>
      </c>
      <c r="B1310">
        <v>2026</v>
      </c>
      <c r="C1310" s="9">
        <v>46129</v>
      </c>
      <c r="D1310" t="s">
        <v>30</v>
      </c>
      <c r="E1310" s="3" t="s">
        <v>494</v>
      </c>
      <c r="F1310" t="s">
        <v>363</v>
      </c>
      <c r="G1310" s="12">
        <f>(C1310-VLOOKUP(E1310,Riders!$A$2:$D$3999,4,FALSE))/365</f>
        <v>23.17808219178082</v>
      </c>
      <c r="H1310">
        <v>24</v>
      </c>
      <c r="I1310">
        <v>5.4340000000000002</v>
      </c>
      <c r="J1310">
        <v>5.5510000000000002</v>
      </c>
      <c r="K1310">
        <f t="shared" si="64"/>
        <v>0.11699999999999999</v>
      </c>
      <c r="L1310">
        <v>10.984999999999999</v>
      </c>
      <c r="M1310">
        <v>65.543999999999997</v>
      </c>
    </row>
    <row r="1311" spans="1:13" x14ac:dyDescent="0.45">
      <c r="A1311" t="s">
        <v>74</v>
      </c>
      <c r="B1311">
        <v>2026</v>
      </c>
      <c r="C1311" s="9">
        <v>46129</v>
      </c>
      <c r="D1311" t="s">
        <v>30</v>
      </c>
      <c r="E1311" t="s">
        <v>441</v>
      </c>
      <c r="F1311" t="s">
        <v>34</v>
      </c>
      <c r="G1311" s="12">
        <f>(C1311-VLOOKUP(E1311,Riders!$A$2:$D$3999,4,FALSE))/365</f>
        <v>26.61917808219178</v>
      </c>
      <c r="H1311">
        <v>25</v>
      </c>
      <c r="I1311">
        <v>5.4429999999999996</v>
      </c>
      <c r="J1311">
        <v>5.56</v>
      </c>
      <c r="K1311">
        <f t="shared" si="64"/>
        <v>0.11699999999999999</v>
      </c>
      <c r="L1311">
        <v>11.003</v>
      </c>
      <c r="M1311">
        <v>65.436999999999998</v>
      </c>
    </row>
    <row r="1312" spans="1:13" x14ac:dyDescent="0.45">
      <c r="A1312" t="s">
        <v>74</v>
      </c>
      <c r="B1312">
        <v>2026</v>
      </c>
      <c r="C1312" s="9">
        <v>46129</v>
      </c>
      <c r="D1312" t="s">
        <v>30</v>
      </c>
      <c r="E1312" t="s">
        <v>526</v>
      </c>
      <c r="F1312" t="s">
        <v>49</v>
      </c>
      <c r="G1312" s="12">
        <f>(C1312-VLOOKUP(E1312,Riders!$A$2:$D$3999,4,FALSE))/365</f>
        <v>25.257534246575343</v>
      </c>
      <c r="H1312">
        <v>26</v>
      </c>
      <c r="I1312">
        <v>5.4119999999999999</v>
      </c>
      <c r="J1312">
        <v>5.5910000000000002</v>
      </c>
      <c r="K1312">
        <f t="shared" si="64"/>
        <v>0.17900000000000027</v>
      </c>
      <c r="L1312">
        <v>11.003</v>
      </c>
      <c r="M1312">
        <v>65.436999999999998</v>
      </c>
    </row>
    <row r="1313" spans="1:13" x14ac:dyDescent="0.45">
      <c r="A1313" t="s">
        <v>74</v>
      </c>
      <c r="B1313">
        <v>2026</v>
      </c>
      <c r="C1313" s="9">
        <v>46129</v>
      </c>
      <c r="D1313" t="s">
        <v>30</v>
      </c>
      <c r="E1313" t="s">
        <v>502</v>
      </c>
      <c r="F1313" t="s">
        <v>37</v>
      </c>
      <c r="G1313" s="12">
        <f>(C1313-VLOOKUP(E1313,Riders!$A$2:$D$3999,4,FALSE))/365</f>
        <v>25.241095890410961</v>
      </c>
      <c r="H1313">
        <v>27</v>
      </c>
      <c r="I1313">
        <v>5.4080000000000004</v>
      </c>
      <c r="J1313">
        <v>5.6040000000000001</v>
      </c>
      <c r="K1313">
        <f t="shared" si="64"/>
        <v>0.19599999999999973</v>
      </c>
      <c r="L1313">
        <v>11.012</v>
      </c>
      <c r="M1313">
        <v>65.382999999999996</v>
      </c>
    </row>
    <row r="1314" spans="1:13" x14ac:dyDescent="0.45">
      <c r="A1314" t="s">
        <v>74</v>
      </c>
      <c r="B1314">
        <v>2026</v>
      </c>
      <c r="C1314" s="9">
        <v>46129</v>
      </c>
      <c r="D1314" t="s">
        <v>30</v>
      </c>
      <c r="E1314" t="s">
        <v>552</v>
      </c>
      <c r="F1314" t="s">
        <v>55</v>
      </c>
      <c r="G1314" s="12">
        <f>(C1314-VLOOKUP(E1314,Riders!$A$2:$D$3999,4,FALSE))/365</f>
        <v>24.753424657534246</v>
      </c>
      <c r="H1314">
        <v>28</v>
      </c>
      <c r="I1314">
        <v>5.4059999999999997</v>
      </c>
      <c r="J1314">
        <v>5.6139999999999999</v>
      </c>
      <c r="K1314">
        <f t="shared" ref="K1314:K1345" si="65">J1314-I1314</f>
        <v>0.20800000000000018</v>
      </c>
      <c r="L1314">
        <v>11.02</v>
      </c>
      <c r="M1314">
        <v>65.335999999999999</v>
      </c>
    </row>
    <row r="1315" spans="1:13" x14ac:dyDescent="0.45">
      <c r="A1315" t="s">
        <v>74</v>
      </c>
      <c r="B1315">
        <v>2026</v>
      </c>
      <c r="C1315" s="9">
        <v>46129</v>
      </c>
      <c r="D1315" t="s">
        <v>30</v>
      </c>
      <c r="E1315" t="s">
        <v>549</v>
      </c>
      <c r="F1315" t="s">
        <v>91</v>
      </c>
      <c r="G1315" s="12">
        <f>(C1315-VLOOKUP(E1315,Riders!$A$2:$D$3999,4,FALSE))/365</f>
        <v>24.827397260273973</v>
      </c>
      <c r="H1315">
        <v>29</v>
      </c>
      <c r="I1315">
        <v>5.4189999999999996</v>
      </c>
      <c r="J1315">
        <v>5.61</v>
      </c>
      <c r="K1315">
        <f t="shared" si="65"/>
        <v>0.19100000000000072</v>
      </c>
      <c r="L1315">
        <v>11.029</v>
      </c>
      <c r="M1315">
        <v>65.281999999999996</v>
      </c>
    </row>
    <row r="1316" spans="1:13" x14ac:dyDescent="0.45">
      <c r="A1316" t="s">
        <v>74</v>
      </c>
      <c r="B1316">
        <v>2026</v>
      </c>
      <c r="C1316" s="9">
        <v>46129</v>
      </c>
      <c r="D1316" t="s">
        <v>30</v>
      </c>
      <c r="E1316" t="s">
        <v>470</v>
      </c>
      <c r="F1316" t="s">
        <v>52</v>
      </c>
      <c r="G1316" s="12">
        <f>(C1316-VLOOKUP(E1316,Riders!$A$2:$D$3999,4,FALSE))/365</f>
        <v>23.731506849315068</v>
      </c>
      <c r="H1316">
        <v>30</v>
      </c>
      <c r="I1316">
        <v>5.46</v>
      </c>
      <c r="J1316">
        <v>5.5910000000000002</v>
      </c>
      <c r="K1316">
        <f t="shared" si="65"/>
        <v>0.13100000000000023</v>
      </c>
      <c r="L1316">
        <v>11.051</v>
      </c>
      <c r="M1316">
        <v>65.152000000000001</v>
      </c>
    </row>
    <row r="1317" spans="1:13" x14ac:dyDescent="0.45">
      <c r="A1317" t="s">
        <v>74</v>
      </c>
      <c r="B1317">
        <v>2026</v>
      </c>
      <c r="C1317" s="9">
        <v>46129</v>
      </c>
      <c r="D1317" t="s">
        <v>30</v>
      </c>
      <c r="E1317" t="s">
        <v>447</v>
      </c>
      <c r="F1317" t="s">
        <v>58</v>
      </c>
      <c r="G1317" s="12">
        <f>(C1317-VLOOKUP(E1317,Riders!$A$2:$D$3999,4,FALSE))/365</f>
        <v>25.838356164383562</v>
      </c>
      <c r="H1317">
        <v>31</v>
      </c>
      <c r="I1317">
        <v>5.4649999999999999</v>
      </c>
      <c r="J1317">
        <v>5.59</v>
      </c>
      <c r="K1317">
        <f t="shared" si="65"/>
        <v>0.125</v>
      </c>
      <c r="L1317">
        <v>11.055</v>
      </c>
      <c r="M1317">
        <v>65.129000000000005</v>
      </c>
    </row>
    <row r="1318" spans="1:13" x14ac:dyDescent="0.45">
      <c r="A1318" t="s">
        <v>74</v>
      </c>
      <c r="B1318">
        <v>2026</v>
      </c>
      <c r="C1318" s="9">
        <v>46129</v>
      </c>
      <c r="D1318" t="s">
        <v>30</v>
      </c>
      <c r="E1318" t="s">
        <v>479</v>
      </c>
      <c r="F1318" t="s">
        <v>67</v>
      </c>
      <c r="G1318" s="12">
        <f>(C1318-VLOOKUP(E1318,Riders!$A$2:$D$3999,4,FALSE))/365</f>
        <v>23.468493150684932</v>
      </c>
      <c r="H1318">
        <v>32</v>
      </c>
      <c r="I1318">
        <v>5.4550000000000001</v>
      </c>
      <c r="J1318">
        <v>5.6040000000000001</v>
      </c>
      <c r="K1318">
        <f t="shared" si="65"/>
        <v>0.14900000000000002</v>
      </c>
      <c r="L1318">
        <v>11.058999999999999</v>
      </c>
      <c r="M1318">
        <v>65.105000000000004</v>
      </c>
    </row>
    <row r="1319" spans="1:13" x14ac:dyDescent="0.45">
      <c r="A1319" t="s">
        <v>74</v>
      </c>
      <c r="B1319">
        <v>2026</v>
      </c>
      <c r="C1319" s="9">
        <v>46129</v>
      </c>
      <c r="D1319" t="s">
        <v>30</v>
      </c>
      <c r="E1319" t="s">
        <v>542</v>
      </c>
      <c r="F1319" t="s">
        <v>543</v>
      </c>
      <c r="G1319" s="12">
        <f>(C1319-VLOOKUP(E1319,Riders!$A$2:$D$3999,4,FALSE))/365</f>
        <v>20.079452054794519</v>
      </c>
      <c r="H1319">
        <v>33</v>
      </c>
      <c r="I1319">
        <v>5.4429999999999996</v>
      </c>
      <c r="J1319">
        <v>5.6280000000000001</v>
      </c>
      <c r="K1319">
        <f t="shared" si="65"/>
        <v>0.1850000000000005</v>
      </c>
      <c r="L1319">
        <v>11.071</v>
      </c>
      <c r="M1319">
        <v>65.034999999999997</v>
      </c>
    </row>
    <row r="1320" spans="1:13" x14ac:dyDescent="0.45">
      <c r="A1320" t="s">
        <v>74</v>
      </c>
      <c r="B1320">
        <v>2026</v>
      </c>
      <c r="C1320" s="9">
        <v>46129</v>
      </c>
      <c r="D1320" t="s">
        <v>30</v>
      </c>
      <c r="E1320" t="s">
        <v>511</v>
      </c>
      <c r="F1320" t="s">
        <v>363</v>
      </c>
      <c r="G1320" s="12">
        <f>(C1320-VLOOKUP(E1320,Riders!$A$2:$D$3999,4,FALSE))/365</f>
        <v>33.008219178082193</v>
      </c>
      <c r="H1320">
        <v>34</v>
      </c>
      <c r="I1320">
        <v>5.4909999999999997</v>
      </c>
      <c r="J1320">
        <v>5.641</v>
      </c>
      <c r="K1320">
        <f t="shared" si="65"/>
        <v>0.15000000000000036</v>
      </c>
      <c r="L1320">
        <v>11.132</v>
      </c>
      <c r="M1320">
        <v>64.677999999999997</v>
      </c>
    </row>
    <row r="1321" spans="1:13" x14ac:dyDescent="0.45">
      <c r="A1321" t="s">
        <v>74</v>
      </c>
      <c r="B1321">
        <v>2026</v>
      </c>
      <c r="C1321" s="9">
        <v>46129</v>
      </c>
      <c r="D1321" t="s">
        <v>30</v>
      </c>
      <c r="E1321" t="s">
        <v>553</v>
      </c>
      <c r="F1321" t="s">
        <v>115</v>
      </c>
      <c r="G1321" s="12">
        <f>(C1321-VLOOKUP(E1321,Riders!$A$2:$D$3999,4,FALSE))/365</f>
        <v>22.205479452054796</v>
      </c>
      <c r="H1321">
        <v>35</v>
      </c>
      <c r="I1321">
        <v>5.5060000000000002</v>
      </c>
      <c r="J1321">
        <v>5.6390000000000002</v>
      </c>
      <c r="K1321">
        <f t="shared" si="65"/>
        <v>0.13300000000000001</v>
      </c>
      <c r="L1321">
        <v>11.145</v>
      </c>
      <c r="M1321">
        <v>64.602999999999994</v>
      </c>
    </row>
    <row r="1322" spans="1:13" x14ac:dyDescent="0.45">
      <c r="A1322" t="s">
        <v>74</v>
      </c>
      <c r="B1322">
        <v>2026</v>
      </c>
      <c r="C1322" s="9">
        <v>46129</v>
      </c>
      <c r="D1322" t="s">
        <v>30</v>
      </c>
      <c r="E1322" t="s">
        <v>538</v>
      </c>
      <c r="F1322" t="s">
        <v>99</v>
      </c>
      <c r="G1322" s="12">
        <f>(C1322-VLOOKUP(E1322,Riders!$A$2:$D$3999,4,FALSE))/365</f>
        <v>20.298630136986301</v>
      </c>
      <c r="H1322">
        <v>36</v>
      </c>
      <c r="I1322">
        <v>5.62</v>
      </c>
      <c r="J1322">
        <v>5.76</v>
      </c>
      <c r="K1322">
        <f t="shared" si="65"/>
        <v>0.13999999999999968</v>
      </c>
      <c r="L1322">
        <v>11.38</v>
      </c>
      <c r="M1322">
        <v>63.268999999999998</v>
      </c>
    </row>
    <row r="1323" spans="1:13" x14ac:dyDescent="0.45">
      <c r="A1323" t="s">
        <v>74</v>
      </c>
      <c r="B1323">
        <v>2026</v>
      </c>
      <c r="C1323" s="9">
        <v>46129</v>
      </c>
      <c r="D1323" t="s">
        <v>30</v>
      </c>
      <c r="E1323" t="s">
        <v>368</v>
      </c>
      <c r="F1323" t="s">
        <v>131</v>
      </c>
      <c r="G1323" s="12">
        <f>(C1323-VLOOKUP(E1323,Riders!$A$2:$D$3999,4,FALSE))/365</f>
        <v>37.756164383561647</v>
      </c>
      <c r="H1323">
        <v>37</v>
      </c>
      <c r="I1323">
        <v>5.6109999999999998</v>
      </c>
      <c r="J1323">
        <v>5.8029999999999999</v>
      </c>
      <c r="K1323">
        <f t="shared" si="65"/>
        <v>0.19200000000000017</v>
      </c>
      <c r="L1323">
        <v>11.414</v>
      </c>
      <c r="M1323">
        <v>63.08</v>
      </c>
    </row>
    <row r="1324" spans="1:13" x14ac:dyDescent="0.45">
      <c r="A1324" t="s">
        <v>74</v>
      </c>
      <c r="B1324">
        <v>2026</v>
      </c>
      <c r="C1324" s="9">
        <v>46129</v>
      </c>
      <c r="D1324" t="s">
        <v>30</v>
      </c>
      <c r="E1324" t="s">
        <v>387</v>
      </c>
      <c r="F1324" t="s">
        <v>58</v>
      </c>
      <c r="G1324" s="12">
        <f>(C1324-VLOOKUP(E1324,Riders!$A$2:$D$3999,4,FALSE))/365</f>
        <v>29.172602739726027</v>
      </c>
      <c r="H1324">
        <v>38</v>
      </c>
      <c r="I1324">
        <v>5.617</v>
      </c>
      <c r="J1324">
        <v>5.8220000000000001</v>
      </c>
      <c r="K1324">
        <f t="shared" si="65"/>
        <v>0.20500000000000007</v>
      </c>
      <c r="L1324">
        <v>11.439</v>
      </c>
      <c r="M1324">
        <v>62.942999999999998</v>
      </c>
    </row>
    <row r="1325" spans="1:13" x14ac:dyDescent="0.45">
      <c r="A1325" t="s">
        <v>74</v>
      </c>
      <c r="B1325">
        <v>2026</v>
      </c>
      <c r="C1325" s="9">
        <v>46129</v>
      </c>
      <c r="D1325" t="s">
        <v>30</v>
      </c>
      <c r="E1325" t="s">
        <v>554</v>
      </c>
      <c r="F1325" t="s">
        <v>543</v>
      </c>
      <c r="G1325" s="12">
        <f>(C1325-VLOOKUP(E1325,Riders!$A$2:$D$3999,4,FALSE))/365</f>
        <v>21.80821917808219</v>
      </c>
      <c r="H1325">
        <v>39</v>
      </c>
      <c r="I1325">
        <v>5.66</v>
      </c>
      <c r="J1325">
        <v>5.7949999999999999</v>
      </c>
      <c r="K1325">
        <f t="shared" si="65"/>
        <v>0.13499999999999979</v>
      </c>
      <c r="L1325">
        <v>11.455</v>
      </c>
      <c r="M1325">
        <v>62.854999999999997</v>
      </c>
    </row>
    <row r="1326" spans="1:13" x14ac:dyDescent="0.45">
      <c r="A1326" t="s">
        <v>74</v>
      </c>
      <c r="B1326">
        <v>2026</v>
      </c>
      <c r="C1326" s="9">
        <v>46129</v>
      </c>
      <c r="D1326" t="s">
        <v>30</v>
      </c>
      <c r="E1326" t="s">
        <v>555</v>
      </c>
      <c r="F1326" t="s">
        <v>370</v>
      </c>
      <c r="G1326" s="12">
        <f>(C1326-VLOOKUP(E1326,Riders!$A$2:$D$3999,4,FALSE))/365</f>
        <v>22.953424657534246</v>
      </c>
      <c r="H1326">
        <v>40</v>
      </c>
      <c r="I1326">
        <v>5.82</v>
      </c>
      <c r="J1326">
        <v>6.0739999999999998</v>
      </c>
      <c r="K1326">
        <f t="shared" si="65"/>
        <v>0.25399999999999956</v>
      </c>
      <c r="L1326">
        <v>11.894</v>
      </c>
      <c r="M1326">
        <v>60.534999999999997</v>
      </c>
    </row>
    <row r="1327" spans="1:13" x14ac:dyDescent="0.45">
      <c r="A1327" t="s">
        <v>74</v>
      </c>
      <c r="B1327">
        <v>2026</v>
      </c>
      <c r="C1327" s="9">
        <v>46129</v>
      </c>
      <c r="D1327" t="s">
        <v>30</v>
      </c>
      <c r="E1327" t="s">
        <v>556</v>
      </c>
      <c r="F1327" t="s">
        <v>370</v>
      </c>
      <c r="G1327" s="12">
        <f>(C1327-VLOOKUP(E1327,Riders!$A$2:$D$3999,4,FALSE))/365</f>
        <v>19.306849315068494</v>
      </c>
      <c r="H1327">
        <v>41</v>
      </c>
      <c r="I1327">
        <v>5.9829999999999997</v>
      </c>
      <c r="J1327">
        <v>6.1859999999999999</v>
      </c>
      <c r="K1327">
        <f t="shared" si="65"/>
        <v>0.20300000000000029</v>
      </c>
      <c r="L1327">
        <v>12.169</v>
      </c>
      <c r="M1327">
        <v>59.167000000000002</v>
      </c>
    </row>
    <row r="1328" spans="1:13" x14ac:dyDescent="0.45">
      <c r="A1328" t="s">
        <v>29</v>
      </c>
      <c r="B1328">
        <v>2026</v>
      </c>
      <c r="C1328" s="9">
        <v>46136</v>
      </c>
      <c r="D1328" t="s">
        <v>30</v>
      </c>
      <c r="E1328" t="s">
        <v>492</v>
      </c>
      <c r="F1328" t="s">
        <v>79</v>
      </c>
      <c r="G1328" s="12">
        <f>(C1328-VLOOKUP(E1328,Riders!$A$2:$D$3999,4,FALSE))/365</f>
        <v>23.353424657534248</v>
      </c>
      <c r="H1328">
        <v>1</v>
      </c>
      <c r="I1328">
        <v>5.0270000000000001</v>
      </c>
      <c r="J1328">
        <v>5.1029999999999998</v>
      </c>
      <c r="K1328">
        <f t="shared" si="65"/>
        <v>7.5999999999999623E-2</v>
      </c>
      <c r="L1328">
        <v>10.130000000000001</v>
      </c>
      <c r="M1328">
        <v>71.075999999999993</v>
      </c>
    </row>
    <row r="1329" spans="1:13" x14ac:dyDescent="0.45">
      <c r="A1329" t="s">
        <v>29</v>
      </c>
      <c r="B1329">
        <v>2026</v>
      </c>
      <c r="C1329" s="9">
        <v>46136</v>
      </c>
      <c r="D1329" t="s">
        <v>30</v>
      </c>
      <c r="E1329" t="s">
        <v>546</v>
      </c>
      <c r="F1329" t="s">
        <v>34</v>
      </c>
      <c r="G1329" s="12">
        <f>(C1329-VLOOKUP(E1329,Riders!$A$2:$D$3999,4,FALSE))/365</f>
        <v>27.923287671232877</v>
      </c>
      <c r="H1329">
        <v>2</v>
      </c>
      <c r="I1329">
        <v>5.0679999999999996</v>
      </c>
      <c r="J1329">
        <v>5.141</v>
      </c>
      <c r="K1329">
        <f t="shared" si="65"/>
        <v>7.3000000000000398E-2</v>
      </c>
      <c r="L1329">
        <v>10.209</v>
      </c>
      <c r="M1329">
        <v>70.525999999999996</v>
      </c>
    </row>
    <row r="1330" spans="1:13" x14ac:dyDescent="0.45">
      <c r="A1330" t="s">
        <v>29</v>
      </c>
      <c r="B1330">
        <v>2026</v>
      </c>
      <c r="C1330" s="9">
        <v>46136</v>
      </c>
      <c r="D1330" t="s">
        <v>30</v>
      </c>
      <c r="E1330" t="s">
        <v>480</v>
      </c>
      <c r="F1330" t="s">
        <v>43</v>
      </c>
      <c r="G1330" s="12">
        <f>(C1330-VLOOKUP(E1330,Riders!$A$2:$D$3999,4,FALSE))/365</f>
        <v>21.043835616438358</v>
      </c>
      <c r="H1330">
        <v>3</v>
      </c>
      <c r="I1330">
        <v>5.1269999999999998</v>
      </c>
      <c r="J1330">
        <v>5.1509999999999998</v>
      </c>
      <c r="K1330">
        <f t="shared" si="65"/>
        <v>2.4000000000000021E-2</v>
      </c>
      <c r="L1330">
        <v>10.278</v>
      </c>
      <c r="M1330">
        <v>70.052999999999997</v>
      </c>
    </row>
    <row r="1331" spans="1:13" x14ac:dyDescent="0.45">
      <c r="A1331" t="s">
        <v>29</v>
      </c>
      <c r="B1331">
        <v>2026</v>
      </c>
      <c r="C1331" s="9">
        <v>46136</v>
      </c>
      <c r="D1331" t="s">
        <v>30</v>
      </c>
      <c r="E1331" t="s">
        <v>418</v>
      </c>
      <c r="F1331" t="s">
        <v>96</v>
      </c>
      <c r="G1331" s="12">
        <f>(C1331-VLOOKUP(E1331,Riders!$A$2:$D$3999,4,FALSE))/365</f>
        <v>27.926027397260274</v>
      </c>
      <c r="H1331">
        <v>4</v>
      </c>
      <c r="I1331">
        <v>5.2089999999999996</v>
      </c>
      <c r="J1331">
        <v>5.218</v>
      </c>
      <c r="K1331">
        <f t="shared" si="65"/>
        <v>9.0000000000003411E-3</v>
      </c>
      <c r="L1331">
        <v>10.427</v>
      </c>
      <c r="M1331">
        <v>69.052000000000007</v>
      </c>
    </row>
    <row r="1332" spans="1:13" x14ac:dyDescent="0.45">
      <c r="A1332" t="s">
        <v>29</v>
      </c>
      <c r="B1332">
        <v>2026</v>
      </c>
      <c r="C1332" s="9">
        <v>46136</v>
      </c>
      <c r="D1332" t="s">
        <v>30</v>
      </c>
      <c r="E1332" t="s">
        <v>529</v>
      </c>
      <c r="F1332" t="s">
        <v>121</v>
      </c>
      <c r="G1332" s="12">
        <f>(C1332-VLOOKUP(E1332,Riders!$A$2:$D$3999,4,FALSE))/365</f>
        <v>20.323287671232876</v>
      </c>
      <c r="H1332">
        <v>5</v>
      </c>
      <c r="I1332">
        <v>5.1870000000000003</v>
      </c>
      <c r="J1332">
        <v>5.27</v>
      </c>
      <c r="K1332">
        <f t="shared" si="65"/>
        <v>8.2999999999999297E-2</v>
      </c>
      <c r="L1332">
        <v>10.457000000000001</v>
      </c>
      <c r="M1332">
        <v>68.852999999999994</v>
      </c>
    </row>
    <row r="1333" spans="1:13" x14ac:dyDescent="0.45">
      <c r="A1333" t="s">
        <v>29</v>
      </c>
      <c r="B1333">
        <v>2026</v>
      </c>
      <c r="C1333" s="9">
        <v>46136</v>
      </c>
      <c r="D1333" t="s">
        <v>30</v>
      </c>
      <c r="E1333" t="s">
        <v>525</v>
      </c>
      <c r="F1333" t="s">
        <v>524</v>
      </c>
      <c r="G1333" s="12">
        <f>(C1333-VLOOKUP(E1333,Riders!$A$2:$D$3999,4,FALSE))/365</f>
        <v>25.745205479452054</v>
      </c>
      <c r="H1333">
        <v>6</v>
      </c>
      <c r="I1333">
        <v>5.1829999999999998</v>
      </c>
      <c r="J1333">
        <v>5.2750000000000004</v>
      </c>
      <c r="K1333">
        <f t="shared" si="65"/>
        <v>9.2000000000000526E-2</v>
      </c>
      <c r="L1333">
        <v>10.458</v>
      </c>
      <c r="M1333">
        <v>68.846999999999994</v>
      </c>
    </row>
    <row r="1334" spans="1:13" x14ac:dyDescent="0.45">
      <c r="A1334" t="s">
        <v>29</v>
      </c>
      <c r="B1334">
        <v>2026</v>
      </c>
      <c r="C1334" s="9">
        <v>46136</v>
      </c>
      <c r="D1334" t="s">
        <v>30</v>
      </c>
      <c r="E1334" t="s">
        <v>475</v>
      </c>
      <c r="F1334" t="s">
        <v>265</v>
      </c>
      <c r="G1334" s="12">
        <f>(C1334-VLOOKUP(E1334,Riders!$A$2:$D$3999,4,FALSE))/365</f>
        <v>22.632876712328766</v>
      </c>
      <c r="H1334">
        <v>7</v>
      </c>
      <c r="I1334">
        <v>5.2539999999999996</v>
      </c>
      <c r="J1334">
        <v>5.2869999999999999</v>
      </c>
      <c r="K1334">
        <f t="shared" si="65"/>
        <v>3.3000000000000362E-2</v>
      </c>
      <c r="L1334">
        <v>10.541</v>
      </c>
      <c r="M1334">
        <v>68.305000000000007</v>
      </c>
    </row>
    <row r="1335" spans="1:13" x14ac:dyDescent="0.45">
      <c r="A1335" t="s">
        <v>29</v>
      </c>
      <c r="B1335">
        <v>2026</v>
      </c>
      <c r="C1335" s="9">
        <v>46136</v>
      </c>
      <c r="D1335" t="s">
        <v>30</v>
      </c>
      <c r="E1335" t="s">
        <v>397</v>
      </c>
      <c r="F1335" t="s">
        <v>177</v>
      </c>
      <c r="G1335" s="12">
        <f>(C1335-VLOOKUP(E1335,Riders!$A$2:$D$3999,4,FALSE))/365</f>
        <v>33.43287671232877</v>
      </c>
      <c r="H1335">
        <v>8</v>
      </c>
      <c r="I1335">
        <v>5.2480000000000002</v>
      </c>
      <c r="J1335">
        <v>5.3170000000000002</v>
      </c>
      <c r="K1335">
        <f t="shared" si="65"/>
        <v>6.899999999999995E-2</v>
      </c>
      <c r="L1335">
        <v>10.565</v>
      </c>
      <c r="M1335">
        <v>68.150000000000006</v>
      </c>
    </row>
    <row r="1336" spans="1:13" x14ac:dyDescent="0.45">
      <c r="A1336" t="s">
        <v>29</v>
      </c>
      <c r="B1336">
        <v>2026</v>
      </c>
      <c r="C1336" s="9">
        <v>46136</v>
      </c>
      <c r="D1336" t="s">
        <v>30</v>
      </c>
      <c r="E1336" t="s">
        <v>403</v>
      </c>
      <c r="F1336" t="s">
        <v>61</v>
      </c>
      <c r="G1336" s="12">
        <f>(C1336-VLOOKUP(E1336,Riders!$A$2:$D$3999,4,FALSE))/365</f>
        <v>29.126027397260273</v>
      </c>
      <c r="H1336">
        <v>9</v>
      </c>
      <c r="I1336">
        <v>5.258</v>
      </c>
      <c r="J1336">
        <v>5.3170000000000002</v>
      </c>
      <c r="K1336">
        <f t="shared" si="65"/>
        <v>5.9000000000000163E-2</v>
      </c>
      <c r="L1336">
        <v>10.574999999999999</v>
      </c>
      <c r="M1336">
        <v>68.084999999999994</v>
      </c>
    </row>
    <row r="1337" spans="1:13" x14ac:dyDescent="0.45">
      <c r="A1337" t="s">
        <v>29</v>
      </c>
      <c r="B1337">
        <v>2026</v>
      </c>
      <c r="C1337" s="9">
        <v>46136</v>
      </c>
      <c r="D1337" t="s">
        <v>30</v>
      </c>
      <c r="E1337" t="s">
        <v>459</v>
      </c>
      <c r="F1337" t="s">
        <v>143</v>
      </c>
      <c r="G1337" s="12">
        <f>(C1337-VLOOKUP(E1337,Riders!$A$2:$D$3999,4,FALSE))/365</f>
        <v>22.947945205479453</v>
      </c>
      <c r="H1337">
        <v>10</v>
      </c>
      <c r="I1337">
        <v>5.2910000000000004</v>
      </c>
      <c r="J1337">
        <v>5.3040000000000003</v>
      </c>
      <c r="K1337">
        <f t="shared" si="65"/>
        <v>1.2999999999999901E-2</v>
      </c>
      <c r="L1337">
        <v>10.595000000000001</v>
      </c>
      <c r="M1337">
        <v>67.956999999999994</v>
      </c>
    </row>
    <row r="1338" spans="1:13" x14ac:dyDescent="0.45">
      <c r="A1338" t="s">
        <v>29</v>
      </c>
      <c r="B1338">
        <v>2026</v>
      </c>
      <c r="C1338" s="9">
        <v>46136</v>
      </c>
      <c r="D1338" t="s">
        <v>30</v>
      </c>
      <c r="E1338" t="s">
        <v>502</v>
      </c>
      <c r="F1338" t="s">
        <v>37</v>
      </c>
      <c r="G1338" s="12">
        <f>(C1338-VLOOKUP(E1338,Riders!$A$2:$D$3999,4,FALSE))/365</f>
        <v>25.260273972602739</v>
      </c>
      <c r="H1338">
        <v>11</v>
      </c>
      <c r="I1338">
        <v>5.2350000000000003</v>
      </c>
      <c r="J1338">
        <v>5.3620000000000001</v>
      </c>
      <c r="K1338">
        <f t="shared" si="65"/>
        <v>0.12699999999999978</v>
      </c>
      <c r="L1338">
        <v>10.597</v>
      </c>
      <c r="M1338">
        <v>67.944000000000003</v>
      </c>
    </row>
    <row r="1339" spans="1:13" x14ac:dyDescent="0.45">
      <c r="A1339" t="s">
        <v>29</v>
      </c>
      <c r="B1339">
        <v>2026</v>
      </c>
      <c r="C1339" s="9">
        <v>46136</v>
      </c>
      <c r="D1339" t="s">
        <v>30</v>
      </c>
      <c r="E1339" t="s">
        <v>545</v>
      </c>
      <c r="F1339" t="s">
        <v>265</v>
      </c>
      <c r="G1339" s="12">
        <f>(C1339-VLOOKUP(E1339,Riders!$A$2:$D$3999,4,FALSE))/365</f>
        <v>20.271232876712329</v>
      </c>
      <c r="H1339">
        <v>12</v>
      </c>
      <c r="I1339">
        <v>5.2510000000000003</v>
      </c>
      <c r="J1339">
        <v>5.375</v>
      </c>
      <c r="K1339">
        <f t="shared" si="65"/>
        <v>0.12399999999999967</v>
      </c>
      <c r="L1339">
        <v>10.625999999999999</v>
      </c>
      <c r="M1339">
        <v>67.757999999999996</v>
      </c>
    </row>
    <row r="1340" spans="1:13" x14ac:dyDescent="0.45">
      <c r="A1340" t="s">
        <v>29</v>
      </c>
      <c r="B1340">
        <v>2026</v>
      </c>
      <c r="C1340" s="9">
        <v>46136</v>
      </c>
      <c r="D1340" t="s">
        <v>30</v>
      </c>
      <c r="E1340" t="s">
        <v>557</v>
      </c>
      <c r="F1340" t="s">
        <v>43</v>
      </c>
      <c r="G1340" s="12">
        <f>(C1340-VLOOKUP(E1340,Riders!$A$2:$D$3999,4,FALSE))/365</f>
        <v>20.145205479452056</v>
      </c>
      <c r="H1340">
        <v>13</v>
      </c>
      <c r="I1340">
        <v>5.2759999999999998</v>
      </c>
      <c r="J1340">
        <v>5.3979999999999997</v>
      </c>
      <c r="K1340">
        <f t="shared" si="65"/>
        <v>0.12199999999999989</v>
      </c>
      <c r="L1340">
        <v>10.673999999999999</v>
      </c>
      <c r="M1340">
        <v>67.453999999999994</v>
      </c>
    </row>
    <row r="1341" spans="1:13" x14ac:dyDescent="0.45">
      <c r="A1341" t="s">
        <v>29</v>
      </c>
      <c r="B1341">
        <v>2026</v>
      </c>
      <c r="C1341" s="9">
        <v>46136</v>
      </c>
      <c r="D1341" t="s">
        <v>30</v>
      </c>
      <c r="E1341" t="s">
        <v>441</v>
      </c>
      <c r="F1341" t="s">
        <v>34</v>
      </c>
      <c r="G1341" s="12">
        <f>(C1341-VLOOKUP(E1341,Riders!$A$2:$D$3999,4,FALSE))/365</f>
        <v>26.638356164383563</v>
      </c>
      <c r="H1341">
        <v>14</v>
      </c>
      <c r="I1341">
        <v>5.3019999999999996</v>
      </c>
      <c r="J1341">
        <v>5.4009999999999998</v>
      </c>
      <c r="K1341">
        <f t="shared" si="65"/>
        <v>9.9000000000000199E-2</v>
      </c>
      <c r="L1341">
        <v>10.702999999999999</v>
      </c>
      <c r="M1341">
        <v>67.271000000000001</v>
      </c>
    </row>
    <row r="1342" spans="1:13" x14ac:dyDescent="0.45">
      <c r="A1342" t="s">
        <v>29</v>
      </c>
      <c r="B1342">
        <v>2026</v>
      </c>
      <c r="C1342" s="9">
        <v>46136</v>
      </c>
      <c r="D1342" t="s">
        <v>30</v>
      </c>
      <c r="E1342" t="s">
        <v>551</v>
      </c>
      <c r="F1342" t="s">
        <v>67</v>
      </c>
      <c r="G1342" s="12">
        <f>(C1342-VLOOKUP(E1342,Riders!$A$2:$D$3999,4,FALSE))/365</f>
        <v>21.460273972602739</v>
      </c>
      <c r="H1342">
        <v>15</v>
      </c>
      <c r="I1342">
        <v>5.3120000000000003</v>
      </c>
      <c r="J1342">
        <v>5.42</v>
      </c>
      <c r="K1342">
        <f t="shared" si="65"/>
        <v>0.10799999999999965</v>
      </c>
      <c r="L1342">
        <v>10.731999999999999</v>
      </c>
      <c r="M1342">
        <v>67.088999999999999</v>
      </c>
    </row>
    <row r="1343" spans="1:13" x14ac:dyDescent="0.45">
      <c r="A1343" t="s">
        <v>29</v>
      </c>
      <c r="B1343">
        <v>2026</v>
      </c>
      <c r="C1343" s="9">
        <v>46136</v>
      </c>
      <c r="D1343" t="s">
        <v>30</v>
      </c>
      <c r="E1343" t="s">
        <v>453</v>
      </c>
      <c r="F1343" t="s">
        <v>88</v>
      </c>
      <c r="G1343" s="12">
        <f>(C1343-VLOOKUP(E1343,Riders!$A$2:$D$3999,4,FALSE))/365</f>
        <v>25.156164383561645</v>
      </c>
      <c r="H1343">
        <v>16</v>
      </c>
      <c r="I1343">
        <v>5.3220000000000001</v>
      </c>
      <c r="J1343">
        <v>5.4189999999999996</v>
      </c>
      <c r="K1343">
        <f t="shared" si="65"/>
        <v>9.6999999999999531E-2</v>
      </c>
      <c r="L1343">
        <v>10.741</v>
      </c>
      <c r="M1343">
        <v>67.033000000000001</v>
      </c>
    </row>
    <row r="1344" spans="1:13" x14ac:dyDescent="0.45">
      <c r="A1344" t="s">
        <v>29</v>
      </c>
      <c r="B1344">
        <v>2026</v>
      </c>
      <c r="C1344" s="9">
        <v>46136</v>
      </c>
      <c r="D1344" t="s">
        <v>30</v>
      </c>
      <c r="E1344" t="s">
        <v>401</v>
      </c>
      <c r="F1344" t="s">
        <v>177</v>
      </c>
      <c r="G1344" s="12">
        <f>(C1344-VLOOKUP(E1344,Riders!$A$2:$D$3999,4,FALSE))/365</f>
        <v>28.838356164383562</v>
      </c>
      <c r="H1344">
        <v>17</v>
      </c>
      <c r="I1344">
        <v>5.35</v>
      </c>
      <c r="J1344">
        <v>5.4039999999999999</v>
      </c>
      <c r="K1344">
        <f t="shared" si="65"/>
        <v>5.400000000000027E-2</v>
      </c>
      <c r="L1344">
        <v>10.754</v>
      </c>
      <c r="M1344">
        <v>66.951999999999998</v>
      </c>
    </row>
    <row r="1345" spans="1:13" x14ac:dyDescent="0.45">
      <c r="A1345" t="s">
        <v>29</v>
      </c>
      <c r="B1345">
        <v>2026</v>
      </c>
      <c r="C1345" s="9">
        <v>46136</v>
      </c>
      <c r="D1345" t="s">
        <v>30</v>
      </c>
      <c r="E1345" t="s">
        <v>479</v>
      </c>
      <c r="F1345" t="s">
        <v>67</v>
      </c>
      <c r="G1345" s="12">
        <f>(C1345-VLOOKUP(E1345,Riders!$A$2:$D$3999,4,FALSE))/365</f>
        <v>23.487671232876714</v>
      </c>
      <c r="H1345">
        <v>18</v>
      </c>
      <c r="I1345">
        <v>5.3230000000000004</v>
      </c>
      <c r="J1345">
        <v>5.4630000000000001</v>
      </c>
      <c r="K1345">
        <f t="shared" si="65"/>
        <v>0.13999999999999968</v>
      </c>
      <c r="L1345">
        <v>10.786</v>
      </c>
      <c r="M1345">
        <v>66.753</v>
      </c>
    </row>
    <row r="1346" spans="1:13" x14ac:dyDescent="0.45">
      <c r="A1346" t="s">
        <v>29</v>
      </c>
      <c r="B1346">
        <v>2026</v>
      </c>
      <c r="C1346" s="9">
        <v>46136</v>
      </c>
      <c r="D1346" t="s">
        <v>30</v>
      </c>
      <c r="E1346" t="s">
        <v>553</v>
      </c>
      <c r="F1346" t="s">
        <v>115</v>
      </c>
      <c r="G1346" s="12">
        <f>(C1346-VLOOKUP(E1346,Riders!$A$2:$D$3999,4,FALSE))/365</f>
        <v>22.224657534246575</v>
      </c>
      <c r="H1346">
        <v>19</v>
      </c>
      <c r="I1346">
        <v>5.383</v>
      </c>
      <c r="J1346">
        <v>5.4260000000000002</v>
      </c>
      <c r="K1346">
        <f t="shared" ref="K1346:K1377" si="66">J1346-I1346</f>
        <v>4.3000000000000149E-2</v>
      </c>
      <c r="L1346">
        <v>10.808999999999999</v>
      </c>
      <c r="M1346">
        <v>66.611000000000004</v>
      </c>
    </row>
    <row r="1347" spans="1:13" x14ac:dyDescent="0.45">
      <c r="A1347" t="s">
        <v>29</v>
      </c>
      <c r="B1347">
        <v>2026</v>
      </c>
      <c r="C1347" s="9">
        <v>46136</v>
      </c>
      <c r="D1347" t="s">
        <v>30</v>
      </c>
      <c r="E1347" t="s">
        <v>514</v>
      </c>
      <c r="F1347" t="s">
        <v>143</v>
      </c>
      <c r="G1347" s="12">
        <f>(C1347-VLOOKUP(E1347,Riders!$A$2:$D$3999,4,FALSE))/365</f>
        <v>24.641095890410959</v>
      </c>
      <c r="H1347">
        <v>20</v>
      </c>
      <c r="I1347">
        <v>5.3789999999999996</v>
      </c>
      <c r="J1347">
        <v>5.43</v>
      </c>
      <c r="K1347">
        <f t="shared" si="66"/>
        <v>5.1000000000000156E-2</v>
      </c>
      <c r="L1347">
        <v>10.808999999999999</v>
      </c>
      <c r="M1347">
        <v>66.611000000000004</v>
      </c>
    </row>
    <row r="1348" spans="1:13" x14ac:dyDescent="0.45">
      <c r="A1348" t="s">
        <v>29</v>
      </c>
      <c r="B1348">
        <v>2026</v>
      </c>
      <c r="C1348" s="9">
        <v>46136</v>
      </c>
      <c r="D1348" t="s">
        <v>30</v>
      </c>
      <c r="E1348" t="s">
        <v>262</v>
      </c>
      <c r="F1348" t="s">
        <v>46</v>
      </c>
      <c r="G1348" s="12">
        <f>(C1348-VLOOKUP(E1348,Riders!$A$2:$D$3999,4,FALSE))/365</f>
        <v>29.553424657534247</v>
      </c>
      <c r="H1348">
        <v>21</v>
      </c>
      <c r="I1348">
        <v>5.3689999999999998</v>
      </c>
      <c r="J1348">
        <v>5.4420000000000002</v>
      </c>
      <c r="K1348">
        <f t="shared" si="66"/>
        <v>7.3000000000000398E-2</v>
      </c>
      <c r="L1348">
        <v>10.811</v>
      </c>
      <c r="M1348">
        <v>66.599000000000004</v>
      </c>
    </row>
    <row r="1349" spans="1:13" x14ac:dyDescent="0.45">
      <c r="A1349" t="s">
        <v>29</v>
      </c>
      <c r="B1349">
        <v>2026</v>
      </c>
      <c r="C1349" s="9">
        <v>46136</v>
      </c>
      <c r="D1349" t="s">
        <v>30</v>
      </c>
      <c r="E1349" t="s">
        <v>488</v>
      </c>
      <c r="F1349" t="s">
        <v>55</v>
      </c>
      <c r="G1349" s="12">
        <f>(C1349-VLOOKUP(E1349,Riders!$A$2:$D$3999,4,FALSE))/365</f>
        <v>25.336986301369862</v>
      </c>
      <c r="H1349">
        <v>22</v>
      </c>
      <c r="I1349">
        <v>5.3460000000000001</v>
      </c>
      <c r="J1349">
        <v>5.4790000000000001</v>
      </c>
      <c r="K1349">
        <f t="shared" si="66"/>
        <v>0.13300000000000001</v>
      </c>
      <c r="L1349">
        <v>10.824999999999999</v>
      </c>
      <c r="M1349">
        <v>66.513000000000005</v>
      </c>
    </row>
    <row r="1350" spans="1:13" x14ac:dyDescent="0.45">
      <c r="A1350" t="s">
        <v>29</v>
      </c>
      <c r="B1350">
        <v>2026</v>
      </c>
      <c r="C1350" s="9">
        <v>46136</v>
      </c>
      <c r="D1350" t="s">
        <v>30</v>
      </c>
      <c r="E1350" t="s">
        <v>494</v>
      </c>
      <c r="F1350" t="s">
        <v>363</v>
      </c>
      <c r="G1350" s="12">
        <f>(C1350-VLOOKUP(E1350,Riders!$A$2:$D$3999,4,FALSE))/365</f>
        <v>23.197260273972603</v>
      </c>
      <c r="H1350">
        <v>23</v>
      </c>
      <c r="I1350">
        <v>5.3810000000000002</v>
      </c>
      <c r="J1350">
        <v>5.4539999999999997</v>
      </c>
      <c r="K1350">
        <f t="shared" si="66"/>
        <v>7.299999999999951E-2</v>
      </c>
      <c r="L1350">
        <v>10.835000000000001</v>
      </c>
      <c r="M1350">
        <v>66.450999999999993</v>
      </c>
    </row>
    <row r="1351" spans="1:13" x14ac:dyDescent="0.45">
      <c r="A1351" t="s">
        <v>29</v>
      </c>
      <c r="B1351">
        <v>2026</v>
      </c>
      <c r="C1351" s="9">
        <v>46136</v>
      </c>
      <c r="D1351" t="s">
        <v>30</v>
      </c>
      <c r="E1351" t="s">
        <v>511</v>
      </c>
      <c r="F1351" t="s">
        <v>363</v>
      </c>
      <c r="G1351" s="12">
        <f>(C1351-VLOOKUP(E1351,Riders!$A$2:$D$3999,4,FALSE))/365</f>
        <v>33.027397260273972</v>
      </c>
      <c r="H1351">
        <v>24</v>
      </c>
      <c r="I1351">
        <v>5.4039999999999999</v>
      </c>
      <c r="J1351">
        <v>5.4420000000000002</v>
      </c>
      <c r="K1351">
        <f t="shared" si="66"/>
        <v>3.8000000000000256E-2</v>
      </c>
      <c r="L1351">
        <v>10.846</v>
      </c>
      <c r="M1351">
        <v>66.384</v>
      </c>
    </row>
    <row r="1352" spans="1:13" x14ac:dyDescent="0.45">
      <c r="A1352" t="s">
        <v>29</v>
      </c>
      <c r="B1352">
        <v>2026</v>
      </c>
      <c r="C1352" s="9">
        <v>46136</v>
      </c>
      <c r="D1352" t="s">
        <v>30</v>
      </c>
      <c r="E1352" t="s">
        <v>537</v>
      </c>
      <c r="F1352" t="s">
        <v>115</v>
      </c>
      <c r="G1352" s="12">
        <f>(C1352-VLOOKUP(E1352,Riders!$A$2:$D$3999,4,FALSE))/365</f>
        <v>22.139726027397259</v>
      </c>
      <c r="H1352">
        <v>25</v>
      </c>
      <c r="I1352">
        <v>5.4329999999999998</v>
      </c>
      <c r="J1352">
        <v>5.4459999999999997</v>
      </c>
      <c r="K1352">
        <f t="shared" si="66"/>
        <v>1.2999999999999901E-2</v>
      </c>
      <c r="L1352">
        <v>10.879</v>
      </c>
      <c r="M1352">
        <v>66.183000000000007</v>
      </c>
    </row>
    <row r="1353" spans="1:13" x14ac:dyDescent="0.45">
      <c r="A1353" t="s">
        <v>29</v>
      </c>
      <c r="B1353">
        <v>2026</v>
      </c>
      <c r="C1353" s="9">
        <v>46136</v>
      </c>
      <c r="D1353" t="s">
        <v>30</v>
      </c>
      <c r="E1353" t="s">
        <v>558</v>
      </c>
      <c r="F1353" t="s">
        <v>46</v>
      </c>
      <c r="G1353" s="12">
        <f>(C1353-VLOOKUP(E1353,Riders!$A$2:$D$3999,4,FALSE))/365</f>
        <v>19.158904109589042</v>
      </c>
      <c r="H1353">
        <v>26</v>
      </c>
      <c r="I1353">
        <v>5.4669999999999996</v>
      </c>
      <c r="J1353">
        <v>5.4729999999999999</v>
      </c>
      <c r="K1353">
        <f t="shared" si="66"/>
        <v>6.0000000000002274E-3</v>
      </c>
      <c r="L1353">
        <v>10.94</v>
      </c>
      <c r="M1353">
        <v>65.813999999999993</v>
      </c>
    </row>
    <row r="1354" spans="1:13" x14ac:dyDescent="0.45">
      <c r="A1354" t="s">
        <v>29</v>
      </c>
      <c r="B1354">
        <v>2026</v>
      </c>
      <c r="C1354" s="9">
        <v>46136</v>
      </c>
      <c r="D1354" t="s">
        <v>30</v>
      </c>
      <c r="E1354" t="s">
        <v>534</v>
      </c>
      <c r="F1354" t="s">
        <v>58</v>
      </c>
      <c r="G1354" s="12">
        <f>(C1354-VLOOKUP(E1354,Riders!$A$2:$D$3999,4,FALSE))/365</f>
        <v>25.087671232876712</v>
      </c>
      <c r="H1354">
        <v>27</v>
      </c>
      <c r="I1354">
        <v>5.407</v>
      </c>
      <c r="J1354">
        <v>5.5780000000000003</v>
      </c>
      <c r="K1354">
        <f t="shared" si="66"/>
        <v>0.17100000000000026</v>
      </c>
      <c r="L1354">
        <v>10.984999999999999</v>
      </c>
      <c r="M1354">
        <v>65.543999999999997</v>
      </c>
    </row>
    <row r="1355" spans="1:13" x14ac:dyDescent="0.45">
      <c r="A1355" t="s">
        <v>29</v>
      </c>
      <c r="B1355">
        <v>2026</v>
      </c>
      <c r="C1355" s="9">
        <v>46136</v>
      </c>
      <c r="D1355" t="s">
        <v>30</v>
      </c>
      <c r="E1355" t="s">
        <v>542</v>
      </c>
      <c r="F1355" t="s">
        <v>543</v>
      </c>
      <c r="G1355" s="12">
        <f>(C1355-VLOOKUP(E1355,Riders!$A$2:$D$3999,4,FALSE))/365</f>
        <v>20.098630136986301</v>
      </c>
      <c r="H1355">
        <v>28</v>
      </c>
      <c r="I1355">
        <v>5.4189999999999996</v>
      </c>
      <c r="J1355">
        <v>5.5739999999999998</v>
      </c>
      <c r="K1355">
        <f t="shared" si="66"/>
        <v>0.15500000000000025</v>
      </c>
      <c r="L1355">
        <v>10.993</v>
      </c>
      <c r="M1355">
        <v>65.495999999999995</v>
      </c>
    </row>
    <row r="1356" spans="1:13" x14ac:dyDescent="0.45">
      <c r="A1356" t="s">
        <v>29</v>
      </c>
      <c r="B1356">
        <v>2026</v>
      </c>
      <c r="C1356" s="9">
        <v>46136</v>
      </c>
      <c r="D1356" t="s">
        <v>30</v>
      </c>
      <c r="E1356" t="s">
        <v>400</v>
      </c>
      <c r="F1356" t="s">
        <v>58</v>
      </c>
      <c r="G1356" s="12">
        <f>(C1356-VLOOKUP(E1356,Riders!$A$2:$D$3999,4,FALSE))/365</f>
        <v>32.200000000000003</v>
      </c>
      <c r="H1356">
        <v>29</v>
      </c>
      <c r="I1356">
        <v>5.4669999999999996</v>
      </c>
      <c r="J1356">
        <v>5.5960000000000001</v>
      </c>
      <c r="K1356">
        <f t="shared" si="66"/>
        <v>0.12900000000000045</v>
      </c>
      <c r="L1356">
        <v>11.063000000000001</v>
      </c>
      <c r="M1356">
        <v>65.081999999999994</v>
      </c>
    </row>
    <row r="1357" spans="1:13" x14ac:dyDescent="0.45">
      <c r="A1357" t="s">
        <v>29</v>
      </c>
      <c r="B1357">
        <v>2026</v>
      </c>
      <c r="C1357" s="9">
        <v>46136</v>
      </c>
      <c r="D1357" t="s">
        <v>30</v>
      </c>
      <c r="E1357" t="s">
        <v>368</v>
      </c>
      <c r="F1357" t="s">
        <v>131</v>
      </c>
      <c r="G1357" s="12">
        <f>(C1357-VLOOKUP(E1357,Riders!$A$2:$D$3999,4,FALSE))/365</f>
        <v>37.775342465753425</v>
      </c>
      <c r="H1357">
        <v>30</v>
      </c>
      <c r="I1357">
        <v>5.4790000000000001</v>
      </c>
      <c r="J1357">
        <v>5.5949999999999998</v>
      </c>
      <c r="K1357">
        <f t="shared" si="66"/>
        <v>0.11599999999999966</v>
      </c>
      <c r="L1357">
        <v>11.074</v>
      </c>
      <c r="M1357">
        <v>65.016999999999996</v>
      </c>
    </row>
    <row r="1358" spans="1:13" x14ac:dyDescent="0.45">
      <c r="A1358" t="s">
        <v>29</v>
      </c>
      <c r="B1358">
        <v>2026</v>
      </c>
      <c r="C1358" s="9">
        <v>46136</v>
      </c>
      <c r="D1358" t="s">
        <v>30</v>
      </c>
      <c r="E1358" t="s">
        <v>538</v>
      </c>
      <c r="F1358" t="s">
        <v>99</v>
      </c>
      <c r="G1358" s="12">
        <f>(C1358-VLOOKUP(E1358,Riders!$A$2:$D$3999,4,FALSE))/365</f>
        <v>20.317808219178083</v>
      </c>
      <c r="H1358">
        <v>31</v>
      </c>
      <c r="I1358">
        <v>5.4939999999999998</v>
      </c>
      <c r="J1358">
        <v>5.62</v>
      </c>
      <c r="K1358">
        <f t="shared" si="66"/>
        <v>0.12600000000000033</v>
      </c>
      <c r="L1358">
        <v>11.114000000000001</v>
      </c>
      <c r="M1358">
        <v>64.783000000000001</v>
      </c>
    </row>
    <row r="1359" spans="1:13" x14ac:dyDescent="0.45">
      <c r="A1359" t="s">
        <v>29</v>
      </c>
      <c r="B1359">
        <v>2026</v>
      </c>
      <c r="C1359" s="9">
        <v>46136</v>
      </c>
      <c r="D1359" t="s">
        <v>30</v>
      </c>
      <c r="E1359" t="s">
        <v>539</v>
      </c>
      <c r="F1359" t="s">
        <v>61</v>
      </c>
      <c r="G1359" s="12">
        <f>(C1359-VLOOKUP(E1359,Riders!$A$2:$D$3999,4,FALSE))/365</f>
        <v>18.454794520547946</v>
      </c>
      <c r="H1359">
        <v>32</v>
      </c>
      <c r="I1359">
        <v>5.55</v>
      </c>
      <c r="J1359">
        <v>5.6280000000000001</v>
      </c>
      <c r="K1359">
        <f t="shared" si="66"/>
        <v>7.8000000000000291E-2</v>
      </c>
      <c r="L1359">
        <v>11.178000000000001</v>
      </c>
      <c r="M1359">
        <v>64.412000000000006</v>
      </c>
    </row>
    <row r="1360" spans="1:13" x14ac:dyDescent="0.45">
      <c r="A1360" t="s">
        <v>29</v>
      </c>
      <c r="B1360">
        <v>2026</v>
      </c>
      <c r="C1360" s="9">
        <v>46136</v>
      </c>
      <c r="D1360" t="s">
        <v>30</v>
      </c>
      <c r="E1360" t="s">
        <v>555</v>
      </c>
      <c r="F1360" t="s">
        <v>370</v>
      </c>
      <c r="G1360" s="12">
        <f>(C1360-VLOOKUP(E1360,Riders!$A$2:$D$3999,4,FALSE))/365</f>
        <v>22.972602739726028</v>
      </c>
      <c r="H1360">
        <v>33</v>
      </c>
      <c r="I1360">
        <v>5.5170000000000003</v>
      </c>
      <c r="J1360">
        <v>5.8</v>
      </c>
      <c r="K1360">
        <f t="shared" si="66"/>
        <v>0.28299999999999947</v>
      </c>
      <c r="L1360">
        <v>11.317</v>
      </c>
      <c r="M1360">
        <v>63.621000000000002</v>
      </c>
    </row>
    <row r="1361" spans="1:13" x14ac:dyDescent="0.45">
      <c r="A1361" t="s">
        <v>199</v>
      </c>
      <c r="B1361">
        <v>2026</v>
      </c>
      <c r="C1361" s="9">
        <v>46234</v>
      </c>
      <c r="D1361" t="s">
        <v>559</v>
      </c>
      <c r="E1361" t="s">
        <v>492</v>
      </c>
      <c r="F1361" t="s">
        <v>396</v>
      </c>
      <c r="G1361" s="12">
        <f>(C1361-VLOOKUP(E1361,Riders!$A$2:$D$3999,4,FALSE))/365</f>
        <v>23.621917808219177</v>
      </c>
      <c r="H1361">
        <v>1</v>
      </c>
      <c r="I1361">
        <v>5.08</v>
      </c>
      <c r="J1361">
        <v>5.242</v>
      </c>
      <c r="K1361">
        <f t="shared" si="66"/>
        <v>0.16199999999999992</v>
      </c>
      <c r="L1361">
        <v>10.321999999999999</v>
      </c>
      <c r="M1361">
        <v>69.754000000000005</v>
      </c>
    </row>
    <row r="1362" spans="1:13" x14ac:dyDescent="0.45">
      <c r="A1362" t="s">
        <v>199</v>
      </c>
      <c r="B1362">
        <v>2026</v>
      </c>
      <c r="C1362" s="9">
        <v>46234</v>
      </c>
      <c r="D1362" t="s">
        <v>559</v>
      </c>
      <c r="E1362" t="s">
        <v>431</v>
      </c>
      <c r="F1362" t="s">
        <v>560</v>
      </c>
      <c r="G1362" s="12">
        <f>(C1362-VLOOKUP(E1362,Riders!$A$2:$D$3999,4,FALSE))/365</f>
        <v>27.923287671232877</v>
      </c>
      <c r="H1362">
        <v>2</v>
      </c>
      <c r="I1362">
        <v>5.157</v>
      </c>
      <c r="J1362">
        <v>5.3010000000000002</v>
      </c>
      <c r="K1362">
        <f t="shared" si="66"/>
        <v>0.14400000000000013</v>
      </c>
      <c r="L1362">
        <v>10.458</v>
      </c>
      <c r="M1362">
        <v>68.846999999999994</v>
      </c>
    </row>
    <row r="1363" spans="1:13" x14ac:dyDescent="0.45">
      <c r="A1363" t="s">
        <v>199</v>
      </c>
      <c r="B1363">
        <v>2026</v>
      </c>
      <c r="C1363" s="9">
        <v>46234</v>
      </c>
      <c r="D1363" t="s">
        <v>559</v>
      </c>
      <c r="E1363" t="s">
        <v>561</v>
      </c>
      <c r="F1363" t="s">
        <v>560</v>
      </c>
      <c r="G1363" s="12">
        <f>(C1363-VLOOKUP(E1363,Riders!$A$2:$D$3999,4,FALSE))/365</f>
        <v>24.073972602739726</v>
      </c>
      <c r="H1363">
        <v>3</v>
      </c>
      <c r="I1363">
        <v>5.1840000000000002</v>
      </c>
      <c r="J1363">
        <v>5.33</v>
      </c>
      <c r="K1363">
        <f t="shared" si="66"/>
        <v>0.14599999999999991</v>
      </c>
      <c r="L1363">
        <v>10.513999999999999</v>
      </c>
      <c r="M1363">
        <v>68.48</v>
      </c>
    </row>
    <row r="1364" spans="1:13" x14ac:dyDescent="0.45">
      <c r="A1364" t="s">
        <v>199</v>
      </c>
      <c r="B1364">
        <v>2026</v>
      </c>
      <c r="C1364" s="9">
        <v>46234</v>
      </c>
      <c r="D1364" t="s">
        <v>559</v>
      </c>
      <c r="E1364" t="s">
        <v>478</v>
      </c>
      <c r="F1364" t="s">
        <v>562</v>
      </c>
      <c r="G1364" s="12">
        <f>(C1364-VLOOKUP(E1364,Riders!$A$2:$D$3999,4,FALSE))/365</f>
        <v>26.835616438356166</v>
      </c>
      <c r="H1364">
        <v>4</v>
      </c>
      <c r="I1364">
        <v>5.1929999999999996</v>
      </c>
      <c r="J1364">
        <v>5.35</v>
      </c>
      <c r="K1364">
        <f t="shared" si="66"/>
        <v>0.15700000000000003</v>
      </c>
      <c r="L1364">
        <v>10.542999999999999</v>
      </c>
      <c r="M1364">
        <v>68.292000000000002</v>
      </c>
    </row>
    <row r="1365" spans="1:13" x14ac:dyDescent="0.45">
      <c r="A1365" t="s">
        <v>199</v>
      </c>
      <c r="B1365">
        <v>2026</v>
      </c>
      <c r="C1365" s="9">
        <v>46234</v>
      </c>
      <c r="D1365" t="s">
        <v>559</v>
      </c>
      <c r="E1365" t="s">
        <v>469</v>
      </c>
      <c r="F1365" t="s">
        <v>396</v>
      </c>
      <c r="G1365" s="12">
        <f>(C1365-VLOOKUP(E1365,Riders!$A$2:$D$3999,4,FALSE))/365</f>
        <v>23.339726027397262</v>
      </c>
      <c r="H1365">
        <v>5</v>
      </c>
      <c r="I1365">
        <v>5.28</v>
      </c>
      <c r="J1365">
        <v>5.3419999999999996</v>
      </c>
      <c r="K1365">
        <f t="shared" si="66"/>
        <v>6.1999999999999389E-2</v>
      </c>
      <c r="L1365">
        <v>10.622</v>
      </c>
      <c r="M1365">
        <v>67.784000000000006</v>
      </c>
    </row>
    <row r="1366" spans="1:13" x14ac:dyDescent="0.45">
      <c r="A1366" t="s">
        <v>199</v>
      </c>
      <c r="B1366">
        <v>2026</v>
      </c>
      <c r="C1366" s="9">
        <v>46234</v>
      </c>
      <c r="D1366" t="s">
        <v>559</v>
      </c>
      <c r="E1366" t="s">
        <v>547</v>
      </c>
      <c r="F1366" t="s">
        <v>562</v>
      </c>
      <c r="G1366" s="12">
        <f>(C1366-VLOOKUP(E1366,Riders!$A$2:$D$3999,4,FALSE))/365</f>
        <v>22.835616438356166</v>
      </c>
      <c r="H1366">
        <v>6</v>
      </c>
      <c r="I1366">
        <v>5.2839999999999998</v>
      </c>
      <c r="J1366">
        <v>5.3650000000000002</v>
      </c>
      <c r="K1366">
        <f t="shared" si="66"/>
        <v>8.1000000000000405E-2</v>
      </c>
      <c r="L1366">
        <v>10.648999999999999</v>
      </c>
      <c r="M1366">
        <v>67.611999999999995</v>
      </c>
    </row>
    <row r="1367" spans="1:13" x14ac:dyDescent="0.45">
      <c r="A1367" t="s">
        <v>199</v>
      </c>
      <c r="B1367">
        <v>2026</v>
      </c>
      <c r="C1367" s="9">
        <v>46234</v>
      </c>
      <c r="D1367" t="s">
        <v>559</v>
      </c>
      <c r="E1367" t="s">
        <v>358</v>
      </c>
      <c r="F1367" t="s">
        <v>560</v>
      </c>
      <c r="G1367" s="12">
        <f>(C1367-VLOOKUP(E1367,Riders!$A$2:$D$3999,4,FALSE))/365</f>
        <v>33.520547945205479</v>
      </c>
      <c r="H1367">
        <v>7</v>
      </c>
      <c r="I1367">
        <v>5.2969999999999997</v>
      </c>
      <c r="J1367">
        <v>5.3739999999999997</v>
      </c>
      <c r="K1367">
        <f t="shared" si="66"/>
        <v>7.6999999999999957E-2</v>
      </c>
      <c r="L1367">
        <v>10.670999999999999</v>
      </c>
      <c r="M1367">
        <v>67.472999999999999</v>
      </c>
    </row>
    <row r="1368" spans="1:13" x14ac:dyDescent="0.45">
      <c r="A1368" t="s">
        <v>199</v>
      </c>
      <c r="B1368">
        <v>2026</v>
      </c>
      <c r="C1368" s="9">
        <v>46234</v>
      </c>
      <c r="D1368" t="s">
        <v>559</v>
      </c>
      <c r="E1368" t="s">
        <v>535</v>
      </c>
      <c r="F1368" t="s">
        <v>91</v>
      </c>
      <c r="G1368" s="12">
        <f>(C1368-VLOOKUP(E1368,Riders!$A$2:$D$3999,4,FALSE))/365</f>
        <v>23.284931506849315</v>
      </c>
      <c r="H1368">
        <v>8</v>
      </c>
      <c r="I1368">
        <v>5.266</v>
      </c>
      <c r="J1368">
        <v>5.4109999999999996</v>
      </c>
      <c r="K1368">
        <f t="shared" si="66"/>
        <v>0.14499999999999957</v>
      </c>
      <c r="L1368">
        <v>10.677</v>
      </c>
      <c r="M1368">
        <v>67.435000000000002</v>
      </c>
    </row>
    <row r="1369" spans="1:13" x14ac:dyDescent="0.45">
      <c r="A1369" t="s">
        <v>199</v>
      </c>
      <c r="B1369">
        <v>2026</v>
      </c>
      <c r="C1369" s="9">
        <v>46234</v>
      </c>
      <c r="D1369" t="s">
        <v>559</v>
      </c>
      <c r="E1369" t="s">
        <v>446</v>
      </c>
      <c r="F1369" t="s">
        <v>37</v>
      </c>
      <c r="G1369" s="12">
        <f>(C1369-VLOOKUP(E1369,Riders!$A$2:$D$3999,4,FALSE))/365</f>
        <v>26.6</v>
      </c>
      <c r="H1369">
        <v>9</v>
      </c>
      <c r="I1369">
        <v>5.2320000000000002</v>
      </c>
      <c r="J1369">
        <v>5.46</v>
      </c>
      <c r="K1369">
        <f t="shared" si="66"/>
        <v>0.22799999999999976</v>
      </c>
      <c r="L1369">
        <v>10.692</v>
      </c>
      <c r="M1369">
        <v>67.34</v>
      </c>
    </row>
    <row r="1370" spans="1:13" x14ac:dyDescent="0.45">
      <c r="A1370" t="s">
        <v>199</v>
      </c>
      <c r="B1370">
        <v>2026</v>
      </c>
      <c r="C1370" s="9">
        <v>46234</v>
      </c>
      <c r="D1370" t="s">
        <v>559</v>
      </c>
      <c r="E1370" t="s">
        <v>536</v>
      </c>
      <c r="F1370" t="s">
        <v>91</v>
      </c>
      <c r="G1370" s="12">
        <f>(C1370-VLOOKUP(E1370,Riders!$A$2:$D$3999,4,FALSE))/365</f>
        <v>25.115068493150684</v>
      </c>
      <c r="H1370">
        <v>10</v>
      </c>
      <c r="I1370">
        <v>5.298</v>
      </c>
      <c r="J1370">
        <v>5.399</v>
      </c>
      <c r="K1370">
        <f t="shared" si="66"/>
        <v>0.10099999999999998</v>
      </c>
      <c r="L1370">
        <v>10.696999999999999</v>
      </c>
      <c r="M1370">
        <v>67.308999999999997</v>
      </c>
    </row>
    <row r="1371" spans="1:13" x14ac:dyDescent="0.45">
      <c r="A1371" t="s">
        <v>199</v>
      </c>
      <c r="B1371">
        <v>2026</v>
      </c>
      <c r="C1371" s="9">
        <v>46234</v>
      </c>
      <c r="D1371" t="s">
        <v>559</v>
      </c>
      <c r="E1371" t="s">
        <v>475</v>
      </c>
      <c r="F1371" t="s">
        <v>265</v>
      </c>
      <c r="G1371" s="12">
        <f>(C1371-VLOOKUP(E1371,Riders!$A$2:$D$3999,4,FALSE))/365</f>
        <v>22.901369863013699</v>
      </c>
      <c r="H1371">
        <v>11</v>
      </c>
      <c r="I1371">
        <v>5.2759999999999998</v>
      </c>
      <c r="J1371">
        <v>5.43</v>
      </c>
      <c r="K1371">
        <f t="shared" si="66"/>
        <v>0.15399999999999991</v>
      </c>
      <c r="L1371">
        <v>10.706</v>
      </c>
      <c r="M1371">
        <v>67.251999999999995</v>
      </c>
    </row>
    <row r="1372" spans="1:13" x14ac:dyDescent="0.45">
      <c r="A1372" t="s">
        <v>199</v>
      </c>
      <c r="B1372">
        <v>2026</v>
      </c>
      <c r="C1372" s="9">
        <v>46234</v>
      </c>
      <c r="D1372" t="s">
        <v>559</v>
      </c>
      <c r="E1372" t="s">
        <v>563</v>
      </c>
      <c r="F1372" t="s">
        <v>91</v>
      </c>
      <c r="G1372" s="12">
        <f>(C1372-VLOOKUP(E1372,Riders!$A$2:$D$3999,4,FALSE))/365</f>
        <v>20.054794520547944</v>
      </c>
      <c r="H1372">
        <v>12</v>
      </c>
      <c r="I1372">
        <v>5.3289999999999997</v>
      </c>
      <c r="J1372">
        <v>5.4870000000000001</v>
      </c>
      <c r="K1372">
        <f t="shared" si="66"/>
        <v>0.15800000000000036</v>
      </c>
      <c r="L1372">
        <v>10.816000000000001</v>
      </c>
      <c r="M1372">
        <v>66.567999999999998</v>
      </c>
    </row>
    <row r="1373" spans="1:13" x14ac:dyDescent="0.45">
      <c r="A1373" t="s">
        <v>199</v>
      </c>
      <c r="B1373">
        <v>2026</v>
      </c>
      <c r="C1373" s="9">
        <v>46234</v>
      </c>
      <c r="D1373" t="s">
        <v>559</v>
      </c>
      <c r="E1373" t="s">
        <v>509</v>
      </c>
      <c r="F1373" t="s">
        <v>396</v>
      </c>
      <c r="G1373" s="12">
        <f>(C1373-VLOOKUP(E1373,Riders!$A$2:$D$3999,4,FALSE))/365</f>
        <v>27.43013698630137</v>
      </c>
      <c r="H1373">
        <v>13</v>
      </c>
      <c r="I1373">
        <v>5.3090000000000002</v>
      </c>
      <c r="J1373">
        <v>5.516</v>
      </c>
      <c r="K1373">
        <f t="shared" si="66"/>
        <v>0.20699999999999985</v>
      </c>
      <c r="L1373">
        <v>10.824999999999999</v>
      </c>
      <c r="M1373">
        <v>66.513000000000005</v>
      </c>
    </row>
    <row r="1374" spans="1:13" x14ac:dyDescent="0.45">
      <c r="A1374" t="s">
        <v>199</v>
      </c>
      <c r="B1374">
        <v>2026</v>
      </c>
      <c r="C1374" s="9">
        <v>46234</v>
      </c>
      <c r="D1374" t="s">
        <v>559</v>
      </c>
      <c r="E1374" t="s">
        <v>502</v>
      </c>
      <c r="F1374" t="s">
        <v>37</v>
      </c>
      <c r="G1374" s="12">
        <f>(C1374-VLOOKUP(E1374,Riders!$A$2:$D$3999,4,FALSE))/365</f>
        <v>25.528767123287672</v>
      </c>
      <c r="H1374">
        <v>14</v>
      </c>
      <c r="I1374">
        <v>5.3129999999999997</v>
      </c>
      <c r="J1374">
        <v>5.5190000000000001</v>
      </c>
      <c r="K1374">
        <f t="shared" si="66"/>
        <v>0.20600000000000041</v>
      </c>
      <c r="L1374">
        <v>10.832000000000001</v>
      </c>
      <c r="M1374">
        <v>66.47</v>
      </c>
    </row>
    <row r="1375" spans="1:13" x14ac:dyDescent="0.45">
      <c r="A1375" t="s">
        <v>199</v>
      </c>
      <c r="B1375">
        <v>2026</v>
      </c>
      <c r="C1375" s="9">
        <v>46234</v>
      </c>
      <c r="D1375" t="s">
        <v>559</v>
      </c>
      <c r="E1375" t="s">
        <v>545</v>
      </c>
      <c r="F1375" t="s">
        <v>265</v>
      </c>
      <c r="G1375" s="12">
        <f>(C1375-VLOOKUP(E1375,Riders!$A$2:$D$3999,4,FALSE))/365</f>
        <v>20.539726027397261</v>
      </c>
      <c r="H1375">
        <v>15</v>
      </c>
      <c r="I1375">
        <v>5.3559999999999999</v>
      </c>
      <c r="J1375">
        <v>5.5259999999999998</v>
      </c>
      <c r="K1375">
        <f t="shared" si="66"/>
        <v>0.16999999999999993</v>
      </c>
      <c r="L1375">
        <v>10.882</v>
      </c>
      <c r="M1375">
        <v>66.164000000000001</v>
      </c>
    </row>
    <row r="1376" spans="1:13" x14ac:dyDescent="0.45">
      <c r="A1376" t="s">
        <v>199</v>
      </c>
      <c r="B1376">
        <v>2026</v>
      </c>
      <c r="C1376" s="9">
        <v>46234</v>
      </c>
      <c r="D1376" t="s">
        <v>559</v>
      </c>
      <c r="E1376" t="s">
        <v>493</v>
      </c>
      <c r="F1376" t="s">
        <v>37</v>
      </c>
      <c r="G1376" s="12">
        <f>(C1376-VLOOKUP(E1376,Riders!$A$2:$D$3999,4,FALSE))/365</f>
        <v>28.079452054794519</v>
      </c>
      <c r="H1376">
        <v>16</v>
      </c>
      <c r="I1376">
        <v>5.3650000000000002</v>
      </c>
      <c r="J1376">
        <v>5.5609999999999999</v>
      </c>
      <c r="K1376">
        <f t="shared" si="66"/>
        <v>0.19599999999999973</v>
      </c>
      <c r="L1376">
        <v>10.926</v>
      </c>
      <c r="M1376">
        <v>65.897999999999996</v>
      </c>
    </row>
    <row r="1377" spans="1:13" x14ac:dyDescent="0.45">
      <c r="A1377" t="s">
        <v>199</v>
      </c>
      <c r="B1377">
        <v>2026</v>
      </c>
      <c r="C1377" s="9">
        <v>46234</v>
      </c>
      <c r="D1377" t="s">
        <v>559</v>
      </c>
      <c r="E1377" t="s">
        <v>564</v>
      </c>
      <c r="F1377" t="s">
        <v>562</v>
      </c>
      <c r="G1377" s="12">
        <f>(C1377-VLOOKUP(E1377,Riders!$A$2:$D$3999,4,FALSE))/365</f>
        <v>25.484931506849314</v>
      </c>
      <c r="H1377">
        <v>17</v>
      </c>
      <c r="I1377">
        <v>5.4</v>
      </c>
      <c r="J1377">
        <v>5.5549999999999997</v>
      </c>
      <c r="K1377">
        <f t="shared" si="66"/>
        <v>0.15499999999999936</v>
      </c>
      <c r="L1377">
        <v>10.955</v>
      </c>
      <c r="M1377">
        <v>65.722999999999999</v>
      </c>
    </row>
    <row r="1378" spans="1:13" x14ac:dyDescent="0.45">
      <c r="A1378" t="s">
        <v>199</v>
      </c>
      <c r="B1378">
        <v>2026</v>
      </c>
      <c r="C1378" s="9">
        <v>46234</v>
      </c>
      <c r="D1378" t="s">
        <v>559</v>
      </c>
      <c r="E1378" t="s">
        <v>448</v>
      </c>
      <c r="F1378" t="s">
        <v>96</v>
      </c>
      <c r="G1378" s="12">
        <f>(C1378-VLOOKUP(E1378,Riders!$A$2:$D$3999,4,FALSE))/365</f>
        <v>30.794520547945204</v>
      </c>
      <c r="H1378">
        <v>18</v>
      </c>
      <c r="I1378">
        <v>5.4379999999999997</v>
      </c>
      <c r="J1378">
        <v>5.6349999999999998</v>
      </c>
      <c r="K1378">
        <f t="shared" ref="K1378:K1382" si="67">J1378-I1378</f>
        <v>0.19700000000000006</v>
      </c>
      <c r="L1378">
        <v>11.073</v>
      </c>
      <c r="M1378">
        <v>65.022999999999996</v>
      </c>
    </row>
    <row r="1379" spans="1:13" x14ac:dyDescent="0.45">
      <c r="A1379" t="s">
        <v>199</v>
      </c>
      <c r="B1379">
        <v>2026</v>
      </c>
      <c r="C1379" s="9">
        <v>46234</v>
      </c>
      <c r="D1379" t="s">
        <v>559</v>
      </c>
      <c r="E1379" t="s">
        <v>476</v>
      </c>
      <c r="F1379" t="s">
        <v>477</v>
      </c>
      <c r="G1379" s="12">
        <f>(C1379-VLOOKUP(E1379,Riders!$A$2:$D$3999,4,FALSE))/365</f>
        <v>33.871232876712327</v>
      </c>
      <c r="H1379">
        <v>19</v>
      </c>
      <c r="I1379">
        <v>6.05</v>
      </c>
      <c r="J1379">
        <v>6.3719999999999999</v>
      </c>
      <c r="K1379">
        <f t="shared" si="67"/>
        <v>0.32200000000000006</v>
      </c>
      <c r="L1379">
        <v>12.422000000000001</v>
      </c>
      <c r="M1379">
        <v>57.962000000000003</v>
      </c>
    </row>
    <row r="1380" spans="1:13" x14ac:dyDescent="0.45">
      <c r="A1380" t="s">
        <v>199</v>
      </c>
      <c r="B1380">
        <v>2026</v>
      </c>
      <c r="C1380" s="9">
        <v>46234</v>
      </c>
      <c r="D1380" t="s">
        <v>559</v>
      </c>
      <c r="E1380" t="s">
        <v>565</v>
      </c>
      <c r="F1380" t="s">
        <v>566</v>
      </c>
      <c r="G1380" s="12" t="e">
        <f>(C1380-VLOOKUP(E1380,Riders!$A$2:$D$3999,4,FALSE))/365</f>
        <v>#N/A</v>
      </c>
      <c r="H1380">
        <v>20</v>
      </c>
      <c r="I1380">
        <v>7.9039999999999999</v>
      </c>
      <c r="J1380">
        <v>7.7190000000000003</v>
      </c>
      <c r="K1380">
        <f t="shared" si="67"/>
        <v>-0.18499999999999961</v>
      </c>
      <c r="L1380">
        <v>15.622999999999999</v>
      </c>
      <c r="M1380">
        <v>46.085999999999999</v>
      </c>
    </row>
    <row r="1381" spans="1:13" x14ac:dyDescent="0.45">
      <c r="A1381" t="s">
        <v>199</v>
      </c>
      <c r="B1381">
        <v>2026</v>
      </c>
      <c r="C1381" s="9">
        <v>46234</v>
      </c>
      <c r="D1381" t="s">
        <v>559</v>
      </c>
      <c r="E1381" t="s">
        <v>567</v>
      </c>
      <c r="F1381" t="s">
        <v>566</v>
      </c>
      <c r="G1381" s="12">
        <f>(C1381-VLOOKUP(E1381,Riders!$A$2:$D$3999,4,FALSE))/365</f>
        <v>36.515068493150686</v>
      </c>
      <c r="H1381">
        <v>21</v>
      </c>
      <c r="I1381">
        <v>8.0730000000000004</v>
      </c>
      <c r="J1381">
        <v>8.077</v>
      </c>
      <c r="K1381">
        <f t="shared" si="67"/>
        <v>3.9999999999995595E-3</v>
      </c>
      <c r="L1381">
        <v>16.149999999999999</v>
      </c>
      <c r="M1381">
        <v>44.582000000000001</v>
      </c>
    </row>
    <row r="1382" spans="1:13" x14ac:dyDescent="0.45">
      <c r="A1382" t="s">
        <v>199</v>
      </c>
      <c r="B1382">
        <v>2026</v>
      </c>
      <c r="C1382" s="9">
        <v>46234</v>
      </c>
      <c r="D1382" t="s">
        <v>559</v>
      </c>
      <c r="E1382" t="s">
        <v>568</v>
      </c>
      <c r="F1382" t="s">
        <v>569</v>
      </c>
      <c r="G1382" s="12">
        <f>(C1382-VLOOKUP(E1382,Riders!$A$2:$D$3999,4,FALSE))/365</f>
        <v>30.624657534246577</v>
      </c>
      <c r="H1382">
        <v>22</v>
      </c>
      <c r="I1382">
        <v>8.5779999999999994</v>
      </c>
      <c r="J1382">
        <v>8.6340000000000003</v>
      </c>
      <c r="K1382">
        <f t="shared" si="67"/>
        <v>5.6000000000000938E-2</v>
      </c>
      <c r="L1382">
        <v>17.212</v>
      </c>
      <c r="M1382">
        <v>41.831000000000003</v>
      </c>
    </row>
    <row r="1383" spans="1:13" x14ac:dyDescent="0.45">
      <c r="A1383" t="s">
        <v>331</v>
      </c>
      <c r="B1383">
        <v>2026</v>
      </c>
      <c r="C1383" s="9">
        <v>46309</v>
      </c>
      <c r="D1383" t="s">
        <v>103</v>
      </c>
      <c r="E1383" t="s">
        <v>480</v>
      </c>
      <c r="F1383" t="s">
        <v>43</v>
      </c>
      <c r="G1383" s="12">
        <f>(C1383-VLOOKUP(E1383,Riders!$A$2:$D$3999,4,FALSE))/365</f>
        <v>21.517808219178082</v>
      </c>
      <c r="H1383">
        <v>1</v>
      </c>
      <c r="I1383">
        <v>5.024</v>
      </c>
      <c r="J1383">
        <v>5.1239999999999997</v>
      </c>
      <c r="K1383">
        <v>0.1</v>
      </c>
      <c r="L1383">
        <v>10.148</v>
      </c>
      <c r="M1383">
        <v>70.95</v>
      </c>
    </row>
    <row r="1384" spans="1:13" x14ac:dyDescent="0.45">
      <c r="A1384" t="s">
        <v>331</v>
      </c>
      <c r="B1384">
        <v>2026</v>
      </c>
      <c r="C1384" s="9">
        <v>46309</v>
      </c>
      <c r="D1384" t="s">
        <v>103</v>
      </c>
      <c r="E1384" t="s">
        <v>431</v>
      </c>
      <c r="F1384" t="s">
        <v>79</v>
      </c>
      <c r="G1384" s="12">
        <f>(C1384-VLOOKUP(E1384,Riders!$A$2:$D$3999,4,FALSE))/365</f>
        <v>28.12876712328767</v>
      </c>
      <c r="H1384">
        <v>2</v>
      </c>
      <c r="I1384">
        <v>5.0780000000000003</v>
      </c>
      <c r="J1384">
        <v>5.1870000000000003</v>
      </c>
      <c r="K1384">
        <v>0.109</v>
      </c>
      <c r="L1384">
        <v>10.265000000000001</v>
      </c>
      <c r="M1384">
        <v>70.141000000000005</v>
      </c>
    </row>
    <row r="1385" spans="1:13" x14ac:dyDescent="0.45">
      <c r="A1385" t="s">
        <v>331</v>
      </c>
      <c r="B1385">
        <v>2026</v>
      </c>
      <c r="C1385" s="9">
        <v>46309</v>
      </c>
      <c r="D1385" t="s">
        <v>103</v>
      </c>
      <c r="E1385" t="s">
        <v>492</v>
      </c>
      <c r="F1385" t="s">
        <v>79</v>
      </c>
      <c r="G1385" s="12">
        <f>(C1385-VLOOKUP(E1385,Riders!$A$2:$D$3999,4,FALSE))/365</f>
        <v>23.827397260273973</v>
      </c>
      <c r="H1385">
        <v>3</v>
      </c>
      <c r="I1385">
        <v>5.0739999999999998</v>
      </c>
      <c r="J1385">
        <v>5.2140000000000004</v>
      </c>
      <c r="K1385">
        <v>0.14000000000000001</v>
      </c>
      <c r="L1385">
        <v>10.288</v>
      </c>
      <c r="M1385">
        <v>69.983999999999995</v>
      </c>
    </row>
    <row r="1386" spans="1:13" x14ac:dyDescent="0.45">
      <c r="A1386" t="s">
        <v>331</v>
      </c>
      <c r="B1386">
        <v>2026</v>
      </c>
      <c r="C1386" s="9">
        <v>46309</v>
      </c>
      <c r="D1386" t="s">
        <v>103</v>
      </c>
      <c r="E1386" t="s">
        <v>410</v>
      </c>
      <c r="F1386" t="s">
        <v>88</v>
      </c>
      <c r="G1386" s="12">
        <f>(C1386-VLOOKUP(E1386,Riders!$A$2:$D$3999,4,FALSE))/365</f>
        <v>26.786301369863015</v>
      </c>
      <c r="H1386">
        <v>4</v>
      </c>
      <c r="I1386">
        <v>5.1139999999999999</v>
      </c>
      <c r="J1386">
        <v>5.2350000000000003</v>
      </c>
      <c r="K1386">
        <v>0.121</v>
      </c>
      <c r="L1386">
        <v>10.349</v>
      </c>
      <c r="M1386">
        <v>69.572000000000003</v>
      </c>
    </row>
    <row r="1387" spans="1:13" x14ac:dyDescent="0.45">
      <c r="A1387" t="s">
        <v>331</v>
      </c>
      <c r="B1387">
        <v>2026</v>
      </c>
      <c r="C1387" s="9">
        <v>46309</v>
      </c>
      <c r="D1387" t="s">
        <v>103</v>
      </c>
      <c r="E1387" t="s">
        <v>350</v>
      </c>
      <c r="F1387" t="s">
        <v>88</v>
      </c>
      <c r="G1387" s="12">
        <f>(C1387-VLOOKUP(E1387,Riders!$A$2:$D$3999,4,FALSE))/365</f>
        <v>28.767123287671232</v>
      </c>
      <c r="H1387">
        <v>5</v>
      </c>
      <c r="I1387">
        <v>5.133</v>
      </c>
      <c r="J1387">
        <v>5.22</v>
      </c>
      <c r="K1387">
        <v>8.6999999999999994E-2</v>
      </c>
      <c r="L1387">
        <v>10.353</v>
      </c>
      <c r="M1387">
        <v>69.545000000000002</v>
      </c>
    </row>
    <row r="1388" spans="1:13" x14ac:dyDescent="0.45">
      <c r="A1388" t="s">
        <v>331</v>
      </c>
      <c r="B1388">
        <v>2026</v>
      </c>
      <c r="C1388" s="9">
        <v>46309</v>
      </c>
      <c r="D1388" t="s">
        <v>103</v>
      </c>
      <c r="E1388" t="s">
        <v>546</v>
      </c>
      <c r="F1388" t="s">
        <v>34</v>
      </c>
      <c r="G1388" s="12">
        <f>(C1388-VLOOKUP(E1388,Riders!$A$2:$D$3999,4,FALSE))/365</f>
        <v>28.397260273972602</v>
      </c>
      <c r="H1388">
        <v>6</v>
      </c>
      <c r="I1388">
        <v>5.1319999999999997</v>
      </c>
      <c r="J1388">
        <v>5.2549999999999999</v>
      </c>
      <c r="K1388">
        <v>0.123</v>
      </c>
      <c r="L1388">
        <v>10.387</v>
      </c>
      <c r="M1388">
        <v>69.316999999999993</v>
      </c>
    </row>
    <row r="1389" spans="1:13" x14ac:dyDescent="0.45">
      <c r="A1389" t="s">
        <v>331</v>
      </c>
      <c r="B1389">
        <v>2026</v>
      </c>
      <c r="C1389" s="9">
        <v>46309</v>
      </c>
      <c r="D1389" t="s">
        <v>103</v>
      </c>
      <c r="E1389" t="s">
        <v>508</v>
      </c>
      <c r="F1389" t="s">
        <v>43</v>
      </c>
      <c r="G1389" s="12">
        <f>(C1389-VLOOKUP(E1389,Riders!$A$2:$D$3999,4,FALSE))/365</f>
        <v>22.728767123287671</v>
      </c>
      <c r="H1389">
        <v>7</v>
      </c>
      <c r="I1389">
        <v>5.1310000000000002</v>
      </c>
      <c r="J1389">
        <v>5.2649999999999997</v>
      </c>
      <c r="K1389">
        <v>0.13400000000000001</v>
      </c>
      <c r="L1389">
        <v>10.396000000000001</v>
      </c>
      <c r="M1389">
        <v>69.257000000000005</v>
      </c>
    </row>
    <row r="1390" spans="1:13" x14ac:dyDescent="0.45">
      <c r="A1390" t="s">
        <v>331</v>
      </c>
      <c r="B1390">
        <v>2026</v>
      </c>
      <c r="C1390" s="9">
        <v>46309</v>
      </c>
      <c r="D1390" t="s">
        <v>103</v>
      </c>
      <c r="E1390" t="s">
        <v>523</v>
      </c>
      <c r="F1390" t="s">
        <v>524</v>
      </c>
      <c r="G1390" s="12">
        <f>(C1390-VLOOKUP(E1390,Riders!$A$2:$D$3999,4,FALSE))/365</f>
        <v>23.427397260273974</v>
      </c>
      <c r="H1390">
        <v>8</v>
      </c>
      <c r="I1390">
        <v>5.1470000000000002</v>
      </c>
      <c r="J1390">
        <v>5.266</v>
      </c>
      <c r="K1390">
        <v>0.11899999999999999</v>
      </c>
      <c r="L1390">
        <v>10.413</v>
      </c>
      <c r="M1390">
        <v>69.144000000000005</v>
      </c>
    </row>
    <row r="1391" spans="1:13" x14ac:dyDescent="0.45">
      <c r="A1391" t="s">
        <v>331</v>
      </c>
      <c r="B1391">
        <v>2026</v>
      </c>
      <c r="C1391" s="9">
        <v>46309</v>
      </c>
      <c r="D1391" t="s">
        <v>103</v>
      </c>
      <c r="E1391" t="s">
        <v>528</v>
      </c>
      <c r="F1391" t="s">
        <v>43</v>
      </c>
      <c r="G1391" s="12">
        <f>(C1391-VLOOKUP(E1391,Riders!$A$2:$D$3999,4,FALSE))/365</f>
        <v>23.509589041095889</v>
      </c>
      <c r="H1391">
        <v>9</v>
      </c>
      <c r="I1391">
        <v>5.141</v>
      </c>
      <c r="J1391">
        <v>5.2880000000000003</v>
      </c>
      <c r="K1391">
        <v>0.14699999999999999</v>
      </c>
      <c r="L1391">
        <v>10.429</v>
      </c>
      <c r="M1391">
        <v>69.037999999999997</v>
      </c>
    </row>
    <row r="1392" spans="1:13" x14ac:dyDescent="0.45">
      <c r="A1392" t="s">
        <v>331</v>
      </c>
      <c r="B1392">
        <v>2026</v>
      </c>
      <c r="C1392" s="9">
        <v>46309</v>
      </c>
      <c r="D1392" t="s">
        <v>103</v>
      </c>
      <c r="E1392" t="s">
        <v>561</v>
      </c>
      <c r="F1392" t="s">
        <v>79</v>
      </c>
      <c r="G1392" s="12">
        <f>(C1392-VLOOKUP(E1392,Riders!$A$2:$D$3999,4,FALSE))/365</f>
        <v>24.279452054794522</v>
      </c>
      <c r="H1392">
        <v>10</v>
      </c>
      <c r="I1392">
        <v>5.1740000000000004</v>
      </c>
      <c r="J1392">
        <v>5.2839999999999998</v>
      </c>
      <c r="K1392">
        <v>0.11</v>
      </c>
      <c r="L1392">
        <v>10.458</v>
      </c>
      <c r="M1392">
        <v>68.846999999999994</v>
      </c>
    </row>
    <row r="1393" spans="1:13" x14ac:dyDescent="0.45">
      <c r="A1393" t="s">
        <v>331</v>
      </c>
      <c r="B1393">
        <v>2026</v>
      </c>
      <c r="C1393" s="9">
        <v>46309</v>
      </c>
      <c r="D1393" t="s">
        <v>103</v>
      </c>
      <c r="E1393" t="s">
        <v>525</v>
      </c>
      <c r="F1393" t="s">
        <v>524</v>
      </c>
      <c r="G1393" s="12">
        <f>(C1393-VLOOKUP(E1393,Riders!$A$2:$D$3999,4,FALSE))/365</f>
        <v>26.219178082191782</v>
      </c>
      <c r="H1393">
        <v>11</v>
      </c>
      <c r="I1393">
        <v>5.2089999999999996</v>
      </c>
      <c r="J1393">
        <v>5.2839999999999998</v>
      </c>
      <c r="K1393">
        <v>7.4999999999999997E-2</v>
      </c>
      <c r="L1393">
        <v>10.493</v>
      </c>
      <c r="M1393">
        <v>68.617000000000004</v>
      </c>
    </row>
    <row r="1394" spans="1:13" x14ac:dyDescent="0.45">
      <c r="A1394" t="s">
        <v>331</v>
      </c>
      <c r="B1394">
        <v>2026</v>
      </c>
      <c r="C1394" s="9">
        <v>46309</v>
      </c>
      <c r="D1394" t="s">
        <v>103</v>
      </c>
      <c r="E1394" t="s">
        <v>451</v>
      </c>
      <c r="F1394" t="s">
        <v>49</v>
      </c>
      <c r="G1394" s="12">
        <f>(C1394-VLOOKUP(E1394,Riders!$A$2:$D$3999,4,FALSE))/365</f>
        <v>27.87123287671233</v>
      </c>
      <c r="H1394">
        <v>12</v>
      </c>
      <c r="I1394">
        <v>5.1929999999999996</v>
      </c>
      <c r="J1394">
        <v>5.3</v>
      </c>
      <c r="K1394">
        <v>0.107</v>
      </c>
      <c r="L1394">
        <v>10.493</v>
      </c>
      <c r="M1394">
        <v>68.617000000000004</v>
      </c>
    </row>
    <row r="1395" spans="1:13" x14ac:dyDescent="0.45">
      <c r="A1395" t="s">
        <v>331</v>
      </c>
      <c r="B1395">
        <v>2026</v>
      </c>
      <c r="C1395" s="9">
        <v>46309</v>
      </c>
      <c r="D1395" t="s">
        <v>103</v>
      </c>
      <c r="E1395" t="s">
        <v>346</v>
      </c>
      <c r="F1395" t="s">
        <v>52</v>
      </c>
      <c r="G1395" s="12">
        <f>(C1395-VLOOKUP(E1395,Riders!$A$2:$D$3999,4,FALSE))/365</f>
        <v>27.484931506849314</v>
      </c>
      <c r="H1395">
        <v>13</v>
      </c>
      <c r="I1395">
        <v>5.2119999999999997</v>
      </c>
      <c r="J1395">
        <v>5.2949999999999999</v>
      </c>
      <c r="K1395">
        <v>8.3000000000000004E-2</v>
      </c>
      <c r="L1395">
        <v>10.507</v>
      </c>
      <c r="M1395">
        <v>68.525999999999996</v>
      </c>
    </row>
    <row r="1396" spans="1:13" x14ac:dyDescent="0.45">
      <c r="A1396" t="s">
        <v>331</v>
      </c>
      <c r="B1396">
        <v>2026</v>
      </c>
      <c r="C1396" s="9">
        <v>46309</v>
      </c>
      <c r="D1396" t="s">
        <v>103</v>
      </c>
      <c r="E1396" t="s">
        <v>446</v>
      </c>
      <c r="F1396" t="s">
        <v>37</v>
      </c>
      <c r="G1396" s="12">
        <f>(C1396-VLOOKUP(E1396,Riders!$A$2:$D$3999,4,FALSE))/365</f>
        <v>26.805479452054794</v>
      </c>
      <c r="H1396">
        <v>14</v>
      </c>
      <c r="I1396">
        <v>5.1790000000000003</v>
      </c>
      <c r="J1396">
        <v>5.3390000000000004</v>
      </c>
      <c r="K1396">
        <v>0.16</v>
      </c>
      <c r="L1396">
        <v>10.518000000000001</v>
      </c>
      <c r="M1396">
        <v>68.453999999999994</v>
      </c>
    </row>
    <row r="1397" spans="1:13" x14ac:dyDescent="0.45">
      <c r="A1397" t="s">
        <v>331</v>
      </c>
      <c r="B1397">
        <v>2026</v>
      </c>
      <c r="C1397" s="9">
        <v>46309</v>
      </c>
      <c r="D1397" t="s">
        <v>103</v>
      </c>
      <c r="E1397" t="s">
        <v>418</v>
      </c>
      <c r="F1397" t="s">
        <v>96</v>
      </c>
      <c r="G1397" s="12">
        <f>(C1397-VLOOKUP(E1397,Riders!$A$2:$D$3999,4,FALSE))/365</f>
        <v>28.4</v>
      </c>
      <c r="H1397">
        <v>15</v>
      </c>
      <c r="I1397">
        <v>5.2569999999999997</v>
      </c>
      <c r="J1397">
        <v>5.3849999999999998</v>
      </c>
      <c r="K1397">
        <v>0.128</v>
      </c>
      <c r="L1397">
        <v>10.641999999999999</v>
      </c>
      <c r="M1397">
        <v>67.656000000000006</v>
      </c>
    </row>
    <row r="1398" spans="1:13" x14ac:dyDescent="0.45">
      <c r="A1398" t="s">
        <v>331</v>
      </c>
      <c r="B1398">
        <v>2026</v>
      </c>
      <c r="C1398" s="9">
        <v>46309</v>
      </c>
      <c r="D1398" t="s">
        <v>103</v>
      </c>
      <c r="E1398" t="s">
        <v>549</v>
      </c>
      <c r="F1398" t="s">
        <v>91</v>
      </c>
      <c r="G1398" s="12">
        <f>(C1398-VLOOKUP(E1398,Riders!$A$2:$D$3999,4,FALSE))/365</f>
        <v>25.32054794520548</v>
      </c>
      <c r="H1398">
        <v>16</v>
      </c>
      <c r="I1398">
        <v>5.2670000000000003</v>
      </c>
      <c r="J1398">
        <v>5.3840000000000003</v>
      </c>
      <c r="K1398">
        <v>0.11700000000000001</v>
      </c>
      <c r="L1398">
        <v>10.651</v>
      </c>
      <c r="M1398">
        <v>67.599000000000004</v>
      </c>
    </row>
    <row r="1399" spans="1:13" x14ac:dyDescent="0.45">
      <c r="A1399" t="s">
        <v>331</v>
      </c>
      <c r="B1399">
        <v>2026</v>
      </c>
      <c r="C1399" s="9">
        <v>46309</v>
      </c>
      <c r="D1399" t="s">
        <v>103</v>
      </c>
      <c r="E1399" t="s">
        <v>475</v>
      </c>
      <c r="F1399" t="s">
        <v>265</v>
      </c>
      <c r="G1399" s="12">
        <f>(C1399-VLOOKUP(E1399,Riders!$A$2:$D$3999,4,FALSE))/365</f>
        <v>23.106849315068494</v>
      </c>
      <c r="H1399">
        <v>17</v>
      </c>
      <c r="I1399">
        <v>5.28</v>
      </c>
      <c r="J1399">
        <v>5.3869999999999996</v>
      </c>
      <c r="K1399">
        <v>0.107</v>
      </c>
      <c r="L1399">
        <v>10.667</v>
      </c>
      <c r="M1399">
        <v>67.498000000000005</v>
      </c>
    </row>
    <row r="1400" spans="1:13" x14ac:dyDescent="0.45">
      <c r="A1400" t="s">
        <v>331</v>
      </c>
      <c r="B1400">
        <v>2026</v>
      </c>
      <c r="C1400" s="9">
        <v>46309</v>
      </c>
      <c r="D1400" t="s">
        <v>103</v>
      </c>
      <c r="E1400" t="s">
        <v>425</v>
      </c>
      <c r="F1400" t="s">
        <v>96</v>
      </c>
      <c r="G1400" s="12">
        <f>(C1400-VLOOKUP(E1400,Riders!$A$2:$D$3999,4,FALSE))/365</f>
        <v>32.904109589041099</v>
      </c>
      <c r="H1400">
        <v>18</v>
      </c>
      <c r="I1400">
        <v>5.2779999999999996</v>
      </c>
      <c r="J1400">
        <v>5.4409999999999998</v>
      </c>
      <c r="K1400">
        <v>0.16300000000000001</v>
      </c>
      <c r="L1400">
        <v>10.718999999999999</v>
      </c>
      <c r="M1400">
        <v>67.17</v>
      </c>
    </row>
    <row r="1401" spans="1:13" x14ac:dyDescent="0.45">
      <c r="A1401" t="s">
        <v>331</v>
      </c>
      <c r="B1401">
        <v>2026</v>
      </c>
      <c r="C1401" s="9">
        <v>46309</v>
      </c>
      <c r="D1401" t="s">
        <v>103</v>
      </c>
      <c r="E1401" t="s">
        <v>529</v>
      </c>
      <c r="F1401" t="s">
        <v>121</v>
      </c>
      <c r="G1401" s="12">
        <f>(C1401-VLOOKUP(E1401,Riders!$A$2:$D$3999,4,FALSE))/365</f>
        <v>20.797260273972604</v>
      </c>
      <c r="H1401">
        <v>19</v>
      </c>
      <c r="I1401">
        <v>5.3029999999999999</v>
      </c>
      <c r="J1401">
        <v>5.4429999999999996</v>
      </c>
      <c r="K1401">
        <v>0.14000000000000001</v>
      </c>
      <c r="L1401">
        <v>10.746</v>
      </c>
      <c r="M1401">
        <v>67.001999999999995</v>
      </c>
    </row>
    <row r="1402" spans="1:13" x14ac:dyDescent="0.45">
      <c r="A1402" t="s">
        <v>331</v>
      </c>
      <c r="B1402">
        <v>2026</v>
      </c>
      <c r="C1402" s="9">
        <v>46309</v>
      </c>
      <c r="D1402" t="s">
        <v>103</v>
      </c>
      <c r="E1402" t="s">
        <v>462</v>
      </c>
      <c r="F1402" t="s">
        <v>115</v>
      </c>
      <c r="G1402" s="12">
        <f>(C1402-VLOOKUP(E1402,Riders!$A$2:$D$3999,4,FALSE))/365</f>
        <v>25.712328767123289</v>
      </c>
      <c r="H1402">
        <v>20</v>
      </c>
      <c r="I1402">
        <v>5.3220000000000001</v>
      </c>
      <c r="J1402">
        <v>5.4269999999999996</v>
      </c>
      <c r="K1402">
        <v>0.105</v>
      </c>
      <c r="L1402">
        <v>10.749000000000001</v>
      </c>
      <c r="M1402">
        <v>66.983000000000004</v>
      </c>
    </row>
    <row r="1403" spans="1:13" x14ac:dyDescent="0.45">
      <c r="A1403" t="s">
        <v>331</v>
      </c>
      <c r="B1403">
        <v>2026</v>
      </c>
      <c r="C1403" s="9">
        <v>46309</v>
      </c>
      <c r="D1403" t="s">
        <v>103</v>
      </c>
      <c r="E1403" t="s">
        <v>519</v>
      </c>
      <c r="F1403" t="s">
        <v>91</v>
      </c>
      <c r="G1403" s="12">
        <f>(C1403-VLOOKUP(E1403,Riders!$A$2:$D$3999,4,FALSE))/365</f>
        <v>23.490410958904111</v>
      </c>
      <c r="H1403">
        <v>21</v>
      </c>
      <c r="I1403">
        <v>5.3070000000000004</v>
      </c>
      <c r="J1403">
        <v>5.46</v>
      </c>
      <c r="K1403">
        <v>0.153</v>
      </c>
      <c r="L1403">
        <v>10.766999999999999</v>
      </c>
      <c r="M1403">
        <v>66.870999999999995</v>
      </c>
    </row>
    <row r="1404" spans="1:13" x14ac:dyDescent="0.45">
      <c r="A1404" t="s">
        <v>331</v>
      </c>
      <c r="B1404">
        <v>2026</v>
      </c>
      <c r="C1404" s="9">
        <v>46309</v>
      </c>
      <c r="D1404" t="s">
        <v>103</v>
      </c>
      <c r="E1404" t="s">
        <v>526</v>
      </c>
      <c r="F1404" t="s">
        <v>49</v>
      </c>
      <c r="G1404" s="12">
        <f>(C1404-VLOOKUP(E1404,Riders!$A$2:$D$3999,4,FALSE))/365</f>
        <v>25.75068493150685</v>
      </c>
      <c r="H1404">
        <v>22</v>
      </c>
      <c r="I1404">
        <v>5.2880000000000003</v>
      </c>
      <c r="J1404">
        <v>5.4850000000000003</v>
      </c>
      <c r="K1404">
        <v>0.19700000000000001</v>
      </c>
      <c r="L1404">
        <v>10.773</v>
      </c>
      <c r="M1404">
        <v>66.834000000000003</v>
      </c>
    </row>
    <row r="1405" spans="1:13" x14ac:dyDescent="0.45">
      <c r="A1405" t="s">
        <v>331</v>
      </c>
      <c r="B1405">
        <v>2026</v>
      </c>
      <c r="C1405" s="9">
        <v>46309</v>
      </c>
      <c r="D1405" t="s">
        <v>103</v>
      </c>
      <c r="E1405" t="s">
        <v>545</v>
      </c>
      <c r="F1405" t="s">
        <v>265</v>
      </c>
      <c r="G1405" s="12">
        <f>(C1405-VLOOKUP(E1405,Riders!$A$2:$D$3999,4,FALSE))/365</f>
        <v>20.745205479452054</v>
      </c>
      <c r="H1405">
        <v>23</v>
      </c>
      <c r="I1405">
        <v>5.343</v>
      </c>
      <c r="J1405">
        <v>5.4450000000000003</v>
      </c>
      <c r="K1405">
        <v>0.10199999999999999</v>
      </c>
      <c r="L1405">
        <v>10.788</v>
      </c>
      <c r="M1405">
        <v>66.741</v>
      </c>
    </row>
    <row r="1406" spans="1:13" x14ac:dyDescent="0.45">
      <c r="A1406" t="s">
        <v>331</v>
      </c>
      <c r="B1406">
        <v>2026</v>
      </c>
      <c r="C1406" s="9">
        <v>46309</v>
      </c>
      <c r="D1406" t="s">
        <v>103</v>
      </c>
      <c r="E1406" t="s">
        <v>441</v>
      </c>
      <c r="F1406" t="s">
        <v>34</v>
      </c>
      <c r="G1406" s="12">
        <f>(C1406-VLOOKUP(E1406,Riders!$A$2:$D$3999,4,FALSE))/365</f>
        <v>27.112328767123287</v>
      </c>
      <c r="H1406">
        <v>24</v>
      </c>
      <c r="I1406">
        <v>5.35</v>
      </c>
      <c r="J1406">
        <v>5.492</v>
      </c>
      <c r="K1406">
        <v>0.14199999999999999</v>
      </c>
      <c r="L1406">
        <v>10.842000000000001</v>
      </c>
      <c r="M1406">
        <v>66.408000000000001</v>
      </c>
    </row>
    <row r="1407" spans="1:13" x14ac:dyDescent="0.45">
      <c r="A1407" t="s">
        <v>331</v>
      </c>
      <c r="B1407">
        <v>2026</v>
      </c>
      <c r="C1407" s="9">
        <v>46309</v>
      </c>
      <c r="D1407" t="s">
        <v>103</v>
      </c>
      <c r="E1407" t="s">
        <v>459</v>
      </c>
      <c r="F1407" t="s">
        <v>143</v>
      </c>
      <c r="G1407" s="12">
        <f>(C1407-VLOOKUP(E1407,Riders!$A$2:$D$3999,4,FALSE))/365</f>
        <v>23.421917808219177</v>
      </c>
      <c r="H1407">
        <v>25</v>
      </c>
      <c r="I1407">
        <v>5.3449999999999998</v>
      </c>
      <c r="J1407">
        <v>5.532</v>
      </c>
      <c r="K1407">
        <v>0.187</v>
      </c>
      <c r="L1407">
        <v>10.877000000000001</v>
      </c>
      <c r="M1407">
        <v>66.194999999999993</v>
      </c>
    </row>
    <row r="1408" spans="1:13" x14ac:dyDescent="0.45">
      <c r="A1408" t="s">
        <v>331</v>
      </c>
      <c r="B1408">
        <v>2026</v>
      </c>
      <c r="C1408" s="9">
        <v>46309</v>
      </c>
      <c r="D1408" t="s">
        <v>103</v>
      </c>
      <c r="E1408" t="s">
        <v>262</v>
      </c>
      <c r="F1408" t="s">
        <v>46</v>
      </c>
      <c r="G1408" s="12">
        <f>(C1408-VLOOKUP(E1408,Riders!$A$2:$D$3999,4,FALSE))/365</f>
        <v>30.027397260273972</v>
      </c>
      <c r="H1408">
        <v>26</v>
      </c>
      <c r="I1408">
        <v>5.3869999999999996</v>
      </c>
      <c r="J1408">
        <v>5.516</v>
      </c>
      <c r="K1408">
        <v>0.129</v>
      </c>
      <c r="L1408">
        <v>10.903</v>
      </c>
      <c r="M1408">
        <v>66.037000000000006</v>
      </c>
    </row>
    <row r="1409" spans="1:13" x14ac:dyDescent="0.45">
      <c r="A1409" t="s">
        <v>331</v>
      </c>
      <c r="B1409">
        <v>2026</v>
      </c>
      <c r="C1409" s="9">
        <v>46309</v>
      </c>
      <c r="D1409" t="s">
        <v>103</v>
      </c>
      <c r="E1409" t="s">
        <v>403</v>
      </c>
      <c r="F1409" t="s">
        <v>61</v>
      </c>
      <c r="G1409" s="12">
        <f>(C1409-VLOOKUP(E1409,Riders!$A$2:$D$3999,4,FALSE))/365</f>
        <v>29.6</v>
      </c>
      <c r="H1409">
        <v>27</v>
      </c>
      <c r="I1409">
        <v>5.3940000000000001</v>
      </c>
      <c r="J1409">
        <v>5.5460000000000003</v>
      </c>
      <c r="K1409">
        <v>0.152</v>
      </c>
      <c r="L1409">
        <v>10.94</v>
      </c>
      <c r="M1409">
        <v>65.813999999999993</v>
      </c>
    </row>
    <row r="1410" spans="1:13" x14ac:dyDescent="0.45">
      <c r="A1410" t="s">
        <v>331</v>
      </c>
      <c r="B1410">
        <v>2026</v>
      </c>
      <c r="C1410" s="9">
        <v>46309</v>
      </c>
      <c r="D1410" t="s">
        <v>103</v>
      </c>
      <c r="E1410" t="s">
        <v>502</v>
      </c>
      <c r="F1410" t="s">
        <v>37</v>
      </c>
      <c r="G1410" s="12">
        <f>(C1410-VLOOKUP(E1410,Riders!$A$2:$D$3999,4,FALSE))/365</f>
        <v>25.734246575342464</v>
      </c>
      <c r="H1410">
        <v>28</v>
      </c>
      <c r="I1410">
        <v>5.3540000000000001</v>
      </c>
      <c r="J1410">
        <v>5.5940000000000003</v>
      </c>
      <c r="K1410">
        <v>0.24</v>
      </c>
      <c r="L1410">
        <v>10.948</v>
      </c>
      <c r="M1410">
        <v>65.765000000000001</v>
      </c>
    </row>
    <row r="1411" spans="1:13" x14ac:dyDescent="0.45">
      <c r="A1411" t="s">
        <v>331</v>
      </c>
      <c r="B1411">
        <v>2026</v>
      </c>
      <c r="C1411" s="9">
        <v>46309</v>
      </c>
      <c r="D1411" t="s">
        <v>103</v>
      </c>
      <c r="E1411" t="s">
        <v>570</v>
      </c>
      <c r="F1411" t="s">
        <v>34</v>
      </c>
      <c r="G1411" s="12">
        <f>(C1411-VLOOKUP(E1411,Riders!$A$2:$D$3999,4,FALSE))/365</f>
        <v>24.621917808219177</v>
      </c>
      <c r="H1411">
        <v>29</v>
      </c>
      <c r="I1411">
        <v>5.415</v>
      </c>
      <c r="J1411">
        <v>5.5750000000000002</v>
      </c>
      <c r="K1411">
        <v>0.16</v>
      </c>
      <c r="L1411">
        <v>10.99</v>
      </c>
      <c r="M1411">
        <v>65.513999999999996</v>
      </c>
    </row>
    <row r="1412" spans="1:13" x14ac:dyDescent="0.45">
      <c r="A1412" t="s">
        <v>331</v>
      </c>
      <c r="B1412">
        <v>2026</v>
      </c>
      <c r="C1412" s="9">
        <v>46309</v>
      </c>
      <c r="D1412" t="s">
        <v>103</v>
      </c>
      <c r="E1412" t="s">
        <v>397</v>
      </c>
      <c r="F1412" t="s">
        <v>177</v>
      </c>
      <c r="G1412" s="12">
        <f>(C1412-VLOOKUP(E1412,Riders!$A$2:$D$3999,4,FALSE))/365</f>
        <v>33.906849315068492</v>
      </c>
      <c r="H1412">
        <v>30</v>
      </c>
      <c r="I1412">
        <v>5.4029999999999996</v>
      </c>
      <c r="J1412">
        <v>5.6070000000000002</v>
      </c>
      <c r="K1412">
        <v>0.20399999999999999</v>
      </c>
      <c r="L1412">
        <v>11.01</v>
      </c>
      <c r="M1412">
        <v>65.394999999999996</v>
      </c>
    </row>
    <row r="1413" spans="1:13" x14ac:dyDescent="0.45">
      <c r="A1413" t="s">
        <v>331</v>
      </c>
      <c r="B1413">
        <v>2026</v>
      </c>
      <c r="C1413" s="9">
        <v>46309</v>
      </c>
      <c r="D1413" t="s">
        <v>103</v>
      </c>
      <c r="E1413" t="s">
        <v>447</v>
      </c>
      <c r="F1413" t="s">
        <v>58</v>
      </c>
      <c r="G1413" s="12">
        <f>(C1413-VLOOKUP(E1413,Riders!$A$2:$D$3999,4,FALSE))/365</f>
        <v>26.331506849315069</v>
      </c>
      <c r="H1413">
        <v>31</v>
      </c>
      <c r="I1413">
        <v>5.4219999999999997</v>
      </c>
      <c r="J1413">
        <v>5.6050000000000004</v>
      </c>
      <c r="K1413">
        <v>0.183</v>
      </c>
      <c r="L1413">
        <v>11.026999999999999</v>
      </c>
      <c r="M1413">
        <v>65.293999999999997</v>
      </c>
    </row>
    <row r="1414" spans="1:13" x14ac:dyDescent="0.45">
      <c r="A1414" t="s">
        <v>331</v>
      </c>
      <c r="B1414">
        <v>2026</v>
      </c>
      <c r="C1414" s="9">
        <v>46309</v>
      </c>
      <c r="D1414" t="s">
        <v>103</v>
      </c>
      <c r="E1414" t="s">
        <v>558</v>
      </c>
      <c r="F1414" t="s">
        <v>46</v>
      </c>
      <c r="G1414" s="12">
        <f>(C1414-VLOOKUP(E1414,Riders!$A$2:$D$3999,4,FALSE))/365</f>
        <v>19.632876712328766</v>
      </c>
      <c r="H1414">
        <v>32</v>
      </c>
      <c r="I1414">
        <v>5.468</v>
      </c>
      <c r="J1414">
        <v>5.5780000000000003</v>
      </c>
      <c r="K1414">
        <v>0.11</v>
      </c>
      <c r="L1414">
        <v>11.045999999999999</v>
      </c>
      <c r="M1414">
        <v>65.182000000000002</v>
      </c>
    </row>
    <row r="1415" spans="1:13" x14ac:dyDescent="0.45">
      <c r="A1415" t="s">
        <v>331</v>
      </c>
      <c r="B1415">
        <v>2026</v>
      </c>
      <c r="C1415" s="9">
        <v>46309</v>
      </c>
      <c r="D1415" t="s">
        <v>103</v>
      </c>
      <c r="E1415" t="s">
        <v>488</v>
      </c>
      <c r="F1415" t="s">
        <v>55</v>
      </c>
      <c r="G1415" s="12">
        <f>(C1415-VLOOKUP(E1415,Riders!$A$2:$D$3999,4,FALSE))/365</f>
        <v>25.81095890410959</v>
      </c>
      <c r="H1415">
        <v>33</v>
      </c>
      <c r="I1415">
        <v>5.4530000000000003</v>
      </c>
      <c r="J1415">
        <v>5.6509999999999998</v>
      </c>
      <c r="K1415">
        <v>0.19800000000000001</v>
      </c>
      <c r="L1415">
        <v>11.103999999999999</v>
      </c>
      <c r="M1415">
        <v>64.840999999999994</v>
      </c>
    </row>
    <row r="1416" spans="1:13" x14ac:dyDescent="0.45">
      <c r="A1416" t="s">
        <v>331</v>
      </c>
      <c r="B1416">
        <v>2026</v>
      </c>
      <c r="C1416" s="9">
        <v>46309</v>
      </c>
      <c r="D1416" t="s">
        <v>103</v>
      </c>
      <c r="E1416" t="s">
        <v>489</v>
      </c>
      <c r="F1416" t="s">
        <v>67</v>
      </c>
      <c r="G1416" s="12">
        <f>(C1416-VLOOKUP(E1416,Riders!$A$2:$D$3999,4,FALSE))/365</f>
        <v>22.986301369863014</v>
      </c>
      <c r="H1416">
        <v>34</v>
      </c>
      <c r="I1416">
        <v>5.4870000000000001</v>
      </c>
      <c r="J1416">
        <v>5.6219999999999999</v>
      </c>
      <c r="K1416">
        <v>0.13500000000000001</v>
      </c>
      <c r="L1416">
        <v>11.109</v>
      </c>
      <c r="M1416">
        <v>64.811999999999998</v>
      </c>
    </row>
    <row r="1417" spans="1:13" x14ac:dyDescent="0.45">
      <c r="A1417" t="s">
        <v>331</v>
      </c>
      <c r="B1417">
        <v>2026</v>
      </c>
      <c r="C1417" s="9">
        <v>46309</v>
      </c>
      <c r="D1417" t="s">
        <v>103</v>
      </c>
      <c r="E1417" t="s">
        <v>542</v>
      </c>
      <c r="F1417" t="s">
        <v>543</v>
      </c>
      <c r="G1417" s="12">
        <f>(C1417-VLOOKUP(E1417,Riders!$A$2:$D$3999,4,FALSE))/365</f>
        <v>20.572602739726026</v>
      </c>
      <c r="H1417">
        <v>35</v>
      </c>
      <c r="I1417">
        <v>5.4370000000000003</v>
      </c>
      <c r="J1417">
        <v>5.7210000000000001</v>
      </c>
      <c r="K1417">
        <v>0.28399999999999997</v>
      </c>
      <c r="L1417">
        <v>11.157999999999999</v>
      </c>
      <c r="M1417">
        <v>64.528000000000006</v>
      </c>
    </row>
  </sheetData>
  <autoFilter ref="A1:M1166" xr:uid="{00000000-0009-0000-0000-000000000000}">
    <sortState xmlns:xlrd2="http://schemas.microsoft.com/office/spreadsheetml/2017/richdata2" ref="A2:M1360">
      <sortCondition ref="C1:C1166"/>
    </sortState>
  </autoFilter>
  <conditionalFormatting sqref="I2:I35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21 J23:J35 K3:K88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647" priority="45">
      <formula>$E175="F"</formula>
    </cfRule>
    <cfRule type="expression" dxfId="646" priority="46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645" priority="1558">
      <formula>#REF!="F"</formula>
    </cfRule>
    <cfRule type="expression" dxfId="644" priority="1559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643" priority="43">
      <formula>#REF!="F"</formula>
    </cfRule>
    <cfRule type="expression" dxfId="642" priority="44">
      <formula>#REF!="Q"</formula>
    </cfRule>
  </conditionalFormatting>
  <conditionalFormatting sqref="A477:B477 A479:B479 A481:B481 A483:B483 A485:B485 A487:B487 A489:B489 A491:B491 A493:B493 A495:B495 A497:B497">
    <cfRule type="expression" dxfId="641" priority="41">
      <formula>#REF!="F"</formula>
    </cfRule>
    <cfRule type="expression" dxfId="640" priority="42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639" priority="39">
      <formula>#REF!="F"</formula>
    </cfRule>
    <cfRule type="expression" dxfId="638" priority="40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637" priority="37">
      <formula>#REF!="F"</formula>
    </cfRule>
    <cfRule type="expression" dxfId="636" priority="38">
      <formula>#REF!="Q"</formula>
    </cfRule>
  </conditionalFormatting>
  <conditionalFormatting sqref="A942:B1007 D942:D1007">
    <cfRule type="expression" dxfId="635" priority="33">
      <formula>#REF!="F"</formula>
    </cfRule>
    <cfRule type="expression" dxfId="634" priority="34">
      <formula>#REF!="Q"</formula>
    </cfRule>
  </conditionalFormatting>
  <conditionalFormatting sqref="A1008:D1026">
    <cfRule type="expression" dxfId="633" priority="27">
      <formula>$E1008="Q"</formula>
    </cfRule>
    <cfRule type="expression" dxfId="632" priority="28">
      <formula>$E1008="G"</formula>
    </cfRule>
    <cfRule type="expression" dxfId="631" priority="29">
      <formula>$E1008="B"</formula>
    </cfRule>
  </conditionalFormatting>
  <conditionalFormatting sqref="A1027:B1066">
    <cfRule type="expression" dxfId="630" priority="24">
      <formula>#REF!="R1"</formula>
    </cfRule>
    <cfRule type="expression" dxfId="629" priority="25">
      <formula>#REF!="F"</formula>
    </cfRule>
    <cfRule type="expression" dxfId="628" priority="26">
      <formula>#REF!="Q"</formula>
    </cfRule>
  </conditionalFormatting>
  <conditionalFormatting sqref="D1027:D1066">
    <cfRule type="expression" dxfId="627" priority="21">
      <formula>#REF!="R1"</formula>
    </cfRule>
    <cfRule type="expression" dxfId="626" priority="22">
      <formula>#REF!="F"</formula>
    </cfRule>
    <cfRule type="expression" dxfId="625" priority="23">
      <formula>#REF!="Q"</formula>
    </cfRule>
  </conditionalFormatting>
  <conditionalFormatting sqref="C1027:C1066">
    <cfRule type="expression" dxfId="624" priority="18">
      <formula>$E1027="R1"</formula>
    </cfRule>
    <cfRule type="expression" dxfId="623" priority="19">
      <formula>$E1027="F"</formula>
    </cfRule>
    <cfRule type="expression" dxfId="622" priority="20">
      <formula>$E1027="Q"</formula>
    </cfRule>
  </conditionalFormatting>
  <conditionalFormatting sqref="A1067:B1106">
    <cfRule type="expression" dxfId="621" priority="15">
      <formula>#REF!="R1"</formula>
    </cfRule>
    <cfRule type="expression" dxfId="620" priority="16">
      <formula>#REF!="F"</formula>
    </cfRule>
    <cfRule type="expression" dxfId="619" priority="17">
      <formula>#REF!="Q"</formula>
    </cfRule>
  </conditionalFormatting>
  <conditionalFormatting sqref="D1067:D1106">
    <cfRule type="expression" dxfId="618" priority="12">
      <formula>#REF!="R1"</formula>
    </cfRule>
    <cfRule type="expression" dxfId="617" priority="13">
      <formula>#REF!="F"</formula>
    </cfRule>
    <cfRule type="expression" dxfId="616" priority="14">
      <formula>#REF!="Q"</formula>
    </cfRule>
  </conditionalFormatting>
  <conditionalFormatting sqref="A1107:B1139 A1141:B1141 A1143:B1143 A1145:B1145 A1147:B1147 A1149:B1149 A1151:B1151 A1153:B1153 A1155:B1155 A1157:B1157 A1159:B1159 A1161:B1161 A1163:B1163 A1165:B1165">
    <cfRule type="expression" dxfId="615" priority="9">
      <formula>#REF!="R1"</formula>
    </cfRule>
    <cfRule type="expression" dxfId="614" priority="10">
      <formula>#REF!="F"</formula>
    </cfRule>
    <cfRule type="expression" dxfId="613" priority="11">
      <formula>#REF!="Q"</formula>
    </cfRule>
  </conditionalFormatting>
  <conditionalFormatting sqref="D1107:D1166">
    <cfRule type="expression" dxfId="612" priority="6">
      <formula>#REF!="R1"</formula>
    </cfRule>
    <cfRule type="expression" dxfId="611" priority="7">
      <formula>#REF!="F"</formula>
    </cfRule>
    <cfRule type="expression" dxfId="610" priority="8">
      <formula>#REF!="Q"</formula>
    </cfRule>
  </conditionalFormatting>
  <conditionalFormatting sqref="A1140:B1140 A1142:B1142 A1144:B1144 A1146:B1146 A1148:B1148 A1150:B1150 A1152:B1152 A1154:B1154 A1156:B1156 A1158:B1158 A1160:B1160 A1162:B1162 A1164:B1164 A1166:B1166">
    <cfRule type="expression" dxfId="609" priority="3">
      <formula>#REF!="R1"</formula>
    </cfRule>
    <cfRule type="expression" dxfId="608" priority="4">
      <formula>#REF!="F"</formula>
    </cfRule>
    <cfRule type="expression" dxfId="607" priority="5">
      <formula>#REF!="Q"</formula>
    </cfRule>
  </conditionalFormatting>
  <conditionalFormatting sqref="A1198:D1217">
    <cfRule type="expression" dxfId="606" priority="3423">
      <formula>#REF!="Q"</formula>
    </cfRule>
    <cfRule type="expression" dxfId="605" priority="3424">
      <formula>#REF!="F"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Y2803"/>
  <sheetViews>
    <sheetView tabSelected="1" zoomScale="85" zoomScaleNormal="85" workbookViewId="0">
      <pane ySplit="1" topLeftCell="A2761" activePane="bottomLeft" state="frozen"/>
      <selection activeCell="Q1819" sqref="Q1819"/>
      <selection pane="bottomLeft" activeCell="H2781" sqref="H2781"/>
    </sheetView>
  </sheetViews>
  <sheetFormatPr defaultRowHeight="14.25" x14ac:dyDescent="0.45"/>
  <cols>
    <col min="1" max="1" width="15.796875" customWidth="1"/>
    <col min="2" max="2" width="12.46484375" bestFit="1" customWidth="1"/>
    <col min="3" max="3" width="22.19921875" style="9" customWidth="1"/>
    <col min="4" max="4" width="13.53125" bestFit="1" customWidth="1"/>
    <col min="5" max="5" width="14.265625" bestFit="1" customWidth="1"/>
    <col min="6" max="6" width="13.46484375" bestFit="1" customWidth="1"/>
    <col min="7" max="7" width="12.53125" bestFit="1" customWidth="1"/>
    <col min="8" max="8" width="27.19921875" bestFit="1" customWidth="1"/>
    <col min="9" max="9" width="23.19921875" customWidth="1"/>
    <col min="10" max="10" width="29.46484375" bestFit="1" customWidth="1"/>
    <col min="11" max="11" width="15.46484375" bestFit="1" customWidth="1"/>
    <col min="12" max="12" width="11.796875" bestFit="1" customWidth="1"/>
    <col min="13" max="13" width="17.73046875" bestFit="1" customWidth="1"/>
    <col min="14" max="15" width="12.796875" bestFit="1" customWidth="1"/>
    <col min="16" max="16" width="12.19921875" bestFit="1" customWidth="1"/>
    <col min="17" max="17" width="17.53125" bestFit="1" customWidth="1"/>
    <col min="18" max="18" width="17.46484375" bestFit="1" customWidth="1"/>
    <col min="19" max="19" width="17.265625" bestFit="1" customWidth="1"/>
    <col min="20" max="20" width="19.46484375" bestFit="1" customWidth="1"/>
    <col min="21" max="21" width="16.53125" bestFit="1" customWidth="1"/>
    <col min="22" max="22" width="16.46484375" bestFit="1" customWidth="1"/>
    <col min="23" max="23" width="18.53125" bestFit="1" customWidth="1"/>
    <col min="24" max="24" width="23.73046875" bestFit="1" customWidth="1"/>
    <col min="25" max="25" width="6.73046875" bestFit="1" customWidth="1"/>
  </cols>
  <sheetData>
    <row r="1" spans="1:24" x14ac:dyDescent="0.45">
      <c r="A1" t="s">
        <v>0</v>
      </c>
      <c r="B1" t="s">
        <v>1</v>
      </c>
      <c r="C1" t="s">
        <v>2</v>
      </c>
      <c r="D1" t="s">
        <v>3</v>
      </c>
      <c r="E1" t="s">
        <v>591</v>
      </c>
      <c r="F1" t="s">
        <v>4</v>
      </c>
      <c r="G1" t="s">
        <v>5</v>
      </c>
      <c r="H1" t="s">
        <v>592</v>
      </c>
      <c r="I1" t="s">
        <v>593</v>
      </c>
      <c r="J1" t="s">
        <v>337</v>
      </c>
      <c r="K1" t="s">
        <v>8</v>
      </c>
      <c r="L1" t="s">
        <v>338</v>
      </c>
      <c r="M1" t="s">
        <v>571</v>
      </c>
      <c r="N1" t="s">
        <v>11</v>
      </c>
      <c r="O1" t="s">
        <v>27</v>
      </c>
      <c r="P1" t="s">
        <v>594</v>
      </c>
      <c r="Q1" t="s">
        <v>28</v>
      </c>
      <c r="R1" t="s">
        <v>595</v>
      </c>
      <c r="S1" t="s">
        <v>596</v>
      </c>
      <c r="T1" t="s">
        <v>597</v>
      </c>
      <c r="U1" t="s">
        <v>598</v>
      </c>
      <c r="V1" t="s">
        <v>599</v>
      </c>
      <c r="W1" t="s">
        <v>600</v>
      </c>
      <c r="X1" t="s">
        <v>601</v>
      </c>
    </row>
    <row r="2" spans="1:24" x14ac:dyDescent="0.45">
      <c r="A2" s="130" t="s">
        <v>166</v>
      </c>
      <c r="B2" s="130">
        <v>2018</v>
      </c>
      <c r="C2" s="131">
        <v>43400</v>
      </c>
      <c r="D2" s="130" t="s">
        <v>30</v>
      </c>
      <c r="E2" s="130">
        <v>1</v>
      </c>
      <c r="F2" s="130" t="s">
        <v>572</v>
      </c>
      <c r="G2" s="130">
        <v>1</v>
      </c>
      <c r="H2" s="130" t="s">
        <v>602</v>
      </c>
      <c r="I2" s="130">
        <v>1</v>
      </c>
      <c r="J2" s="130" t="s">
        <v>344</v>
      </c>
      <c r="K2" s="130" t="s">
        <v>55</v>
      </c>
      <c r="L2" s="130">
        <v>31.482191780821921</v>
      </c>
      <c r="M2" s="130">
        <v>1</v>
      </c>
      <c r="N2" s="130">
        <v>1</v>
      </c>
      <c r="O2" s="130">
        <v>11.435</v>
      </c>
      <c r="P2" s="130">
        <v>0</v>
      </c>
      <c r="Q2" s="130">
        <v>62.964582422387402</v>
      </c>
      <c r="R2" s="130">
        <v>1E-3</v>
      </c>
      <c r="S2" s="130">
        <v>25</v>
      </c>
      <c r="T2" s="130">
        <v>8.3333333330000006</v>
      </c>
      <c r="U2" s="130">
        <v>4.1033665465675044</v>
      </c>
      <c r="V2" s="130">
        <v>28.50495588160241</v>
      </c>
      <c r="W2" s="130">
        <v>8.133863111678302</v>
      </c>
      <c r="X2" s="130">
        <v>25</v>
      </c>
    </row>
    <row r="3" spans="1:24" x14ac:dyDescent="0.45">
      <c r="A3" s="130" t="s">
        <v>166</v>
      </c>
      <c r="B3" s="130">
        <v>2018</v>
      </c>
      <c r="C3" s="131">
        <v>43400</v>
      </c>
      <c r="D3" s="130" t="s">
        <v>30</v>
      </c>
      <c r="E3" s="130">
        <v>1</v>
      </c>
      <c r="F3" s="130" t="s">
        <v>572</v>
      </c>
      <c r="G3" s="130">
        <v>1</v>
      </c>
      <c r="H3" s="130" t="s">
        <v>602</v>
      </c>
      <c r="I3" s="130">
        <v>1</v>
      </c>
      <c r="J3" s="130" t="s">
        <v>399</v>
      </c>
      <c r="K3" s="130" t="s">
        <v>49</v>
      </c>
      <c r="L3" s="130">
        <v>24.210958904109589</v>
      </c>
      <c r="M3" s="130">
        <v>28</v>
      </c>
      <c r="N3" s="130">
        <v>2</v>
      </c>
      <c r="O3" s="130">
        <v>11.435</v>
      </c>
      <c r="P3" s="130">
        <v>0</v>
      </c>
      <c r="Q3" s="130">
        <v>62.964582422387402</v>
      </c>
      <c r="R3" s="130">
        <v>1E-3</v>
      </c>
      <c r="S3" s="130">
        <v>25</v>
      </c>
      <c r="T3" s="130">
        <v>8.3333333330000006</v>
      </c>
      <c r="U3" s="130">
        <v>-2.9065452166373191</v>
      </c>
      <c r="V3" s="130">
        <v>21.49504411839759</v>
      </c>
      <c r="W3" s="130">
        <v>8.133863111678302</v>
      </c>
      <c r="X3" s="130">
        <v>25</v>
      </c>
    </row>
    <row r="4" spans="1:24" x14ac:dyDescent="0.45">
      <c r="A4" s="130" t="s">
        <v>166</v>
      </c>
      <c r="B4" s="130">
        <v>2018</v>
      </c>
      <c r="C4" s="131">
        <v>43400</v>
      </c>
      <c r="D4" s="130" t="s">
        <v>30</v>
      </c>
      <c r="E4" s="130">
        <v>1</v>
      </c>
      <c r="F4" s="130" t="s">
        <v>572</v>
      </c>
      <c r="G4" s="130">
        <v>2</v>
      </c>
      <c r="H4" s="130" t="s">
        <v>603</v>
      </c>
      <c r="I4" s="130">
        <v>2</v>
      </c>
      <c r="J4" s="130" t="s">
        <v>349</v>
      </c>
      <c r="K4" s="130" t="s">
        <v>91</v>
      </c>
      <c r="L4" s="130">
        <v>30.789041095890411</v>
      </c>
      <c r="M4" s="130">
        <v>6</v>
      </c>
      <c r="N4" s="130">
        <v>1</v>
      </c>
      <c r="O4" s="130">
        <v>11.484999999999999</v>
      </c>
      <c r="P4" s="130">
        <v>0</v>
      </c>
      <c r="Q4" s="130">
        <v>62.690465824989118</v>
      </c>
      <c r="R4" s="130">
        <v>1E-3</v>
      </c>
      <c r="S4" s="130">
        <v>25</v>
      </c>
      <c r="T4" s="130">
        <v>8.3333333330000006</v>
      </c>
      <c r="U4" s="130">
        <v>4.1033665465675044</v>
      </c>
      <c r="V4" s="130">
        <v>28.50495588160241</v>
      </c>
      <c r="W4" s="130">
        <v>8.133863111678302</v>
      </c>
      <c r="X4" s="130">
        <v>25</v>
      </c>
    </row>
    <row r="5" spans="1:24" x14ac:dyDescent="0.45">
      <c r="A5" s="130" t="s">
        <v>166</v>
      </c>
      <c r="B5" s="130">
        <v>2018</v>
      </c>
      <c r="C5" s="131">
        <v>43400</v>
      </c>
      <c r="D5" s="130" t="s">
        <v>30</v>
      </c>
      <c r="E5" s="130">
        <v>1</v>
      </c>
      <c r="F5" s="130" t="s">
        <v>572</v>
      </c>
      <c r="G5" s="130">
        <v>2</v>
      </c>
      <c r="H5" s="130" t="s">
        <v>603</v>
      </c>
      <c r="I5" s="130">
        <v>2</v>
      </c>
      <c r="J5" s="130" t="s">
        <v>351</v>
      </c>
      <c r="K5" s="130" t="s">
        <v>409</v>
      </c>
      <c r="L5" s="130">
        <v>25.739726027397261</v>
      </c>
      <c r="M5" s="130">
        <v>27</v>
      </c>
      <c r="N5" s="130">
        <v>2</v>
      </c>
      <c r="O5" s="130">
        <v>11.484999999999999</v>
      </c>
      <c r="P5" s="130">
        <v>0</v>
      </c>
      <c r="Q5" s="130">
        <v>62.690465824989118</v>
      </c>
      <c r="R5" s="130">
        <v>1E-3</v>
      </c>
      <c r="S5" s="130">
        <v>25</v>
      </c>
      <c r="T5" s="130">
        <v>8.3333333330000006</v>
      </c>
      <c r="U5" s="130">
        <v>-2.9065452166373191</v>
      </c>
      <c r="V5" s="130">
        <v>21.49504411839759</v>
      </c>
      <c r="W5" s="130">
        <v>8.133863111678302</v>
      </c>
      <c r="X5" s="130">
        <v>25</v>
      </c>
    </row>
    <row r="6" spans="1:24" x14ac:dyDescent="0.45">
      <c r="A6" s="130" t="s">
        <v>166</v>
      </c>
      <c r="B6" s="130">
        <v>2018</v>
      </c>
      <c r="C6" s="131">
        <v>43400</v>
      </c>
      <c r="D6" s="130" t="s">
        <v>30</v>
      </c>
      <c r="E6" s="130">
        <v>1</v>
      </c>
      <c r="F6" s="130" t="s">
        <v>572</v>
      </c>
      <c r="G6" s="130">
        <v>3</v>
      </c>
      <c r="H6" s="130" t="s">
        <v>604</v>
      </c>
      <c r="I6" s="130">
        <v>3</v>
      </c>
      <c r="J6" s="130" t="s">
        <v>573</v>
      </c>
      <c r="K6" s="130" t="s">
        <v>417</v>
      </c>
      <c r="L6" s="130">
        <v>31.235616438356161</v>
      </c>
      <c r="M6" s="130">
        <v>9</v>
      </c>
      <c r="N6" s="130">
        <v>1</v>
      </c>
      <c r="O6" s="130">
        <v>11.632</v>
      </c>
      <c r="P6" s="130">
        <v>0</v>
      </c>
      <c r="Q6" s="130">
        <v>61.898211829436043</v>
      </c>
      <c r="R6" s="130">
        <v>1E-3</v>
      </c>
      <c r="S6" s="130">
        <v>25</v>
      </c>
      <c r="T6" s="130">
        <v>8.3333333330000006</v>
      </c>
      <c r="U6" s="130">
        <v>4.1033665465675044</v>
      </c>
      <c r="V6" s="130">
        <v>28.50495588160241</v>
      </c>
      <c r="W6" s="130">
        <v>8.133863111678302</v>
      </c>
      <c r="X6" s="130">
        <v>25</v>
      </c>
    </row>
    <row r="7" spans="1:24" x14ac:dyDescent="0.45">
      <c r="A7" s="130" t="s">
        <v>166</v>
      </c>
      <c r="B7" s="130">
        <v>2018</v>
      </c>
      <c r="C7" s="131">
        <v>43400</v>
      </c>
      <c r="D7" s="130" t="s">
        <v>30</v>
      </c>
      <c r="E7" s="130">
        <v>1</v>
      </c>
      <c r="F7" s="130" t="s">
        <v>572</v>
      </c>
      <c r="G7" s="130">
        <v>3</v>
      </c>
      <c r="H7" s="130" t="s">
        <v>604</v>
      </c>
      <c r="I7" s="130">
        <v>3</v>
      </c>
      <c r="J7" s="130" t="s">
        <v>386</v>
      </c>
      <c r="K7" s="130" t="s">
        <v>64</v>
      </c>
      <c r="L7" s="130">
        <v>28.56712328767123</v>
      </c>
      <c r="M7" s="130">
        <v>26</v>
      </c>
      <c r="N7" s="130">
        <v>2</v>
      </c>
      <c r="O7" s="130">
        <v>11.632</v>
      </c>
      <c r="P7" s="130">
        <v>0</v>
      </c>
      <c r="Q7" s="130">
        <v>61.898211829436043</v>
      </c>
      <c r="R7" s="130">
        <v>1E-3</v>
      </c>
      <c r="S7" s="130">
        <v>25</v>
      </c>
      <c r="T7" s="130">
        <v>8.3333333330000006</v>
      </c>
      <c r="U7" s="130">
        <v>-2.9065452166373191</v>
      </c>
      <c r="V7" s="130">
        <v>21.49504411839759</v>
      </c>
      <c r="W7" s="130">
        <v>8.133863111678302</v>
      </c>
      <c r="X7" s="130">
        <v>25</v>
      </c>
    </row>
    <row r="8" spans="1:24" x14ac:dyDescent="0.45">
      <c r="A8" s="130" t="s">
        <v>166</v>
      </c>
      <c r="B8" s="130">
        <v>2018</v>
      </c>
      <c r="C8" s="131">
        <v>43400</v>
      </c>
      <c r="D8" s="130" t="s">
        <v>30</v>
      </c>
      <c r="E8" s="130">
        <v>1</v>
      </c>
      <c r="F8" s="130" t="s">
        <v>572</v>
      </c>
      <c r="G8" s="130">
        <v>4</v>
      </c>
      <c r="H8" s="130" t="s">
        <v>605</v>
      </c>
      <c r="I8" s="130">
        <v>4</v>
      </c>
      <c r="J8" s="130" t="s">
        <v>348</v>
      </c>
      <c r="K8" s="130" t="s">
        <v>37</v>
      </c>
      <c r="L8" s="130">
        <v>28.967123287671232</v>
      </c>
      <c r="M8" s="130">
        <v>7</v>
      </c>
      <c r="N8" s="130">
        <v>1</v>
      </c>
      <c r="O8" s="130">
        <v>11.09</v>
      </c>
      <c r="P8" s="130">
        <v>0</v>
      </c>
      <c r="Q8" s="130">
        <v>64.923354373309294</v>
      </c>
      <c r="R8" s="130">
        <v>1E-3</v>
      </c>
      <c r="S8" s="130">
        <v>25</v>
      </c>
      <c r="T8" s="130">
        <v>8.3333333330000006</v>
      </c>
      <c r="U8" s="130">
        <v>4.1033665465675044</v>
      </c>
      <c r="V8" s="130">
        <v>28.50495588160241</v>
      </c>
      <c r="W8" s="130">
        <v>8.133863111678302</v>
      </c>
      <c r="X8" s="130">
        <v>25</v>
      </c>
    </row>
    <row r="9" spans="1:24" x14ac:dyDescent="0.45">
      <c r="A9" s="130" t="s">
        <v>166</v>
      </c>
      <c r="B9" s="130">
        <v>2018</v>
      </c>
      <c r="C9" s="131">
        <v>43400</v>
      </c>
      <c r="D9" s="130" t="s">
        <v>30</v>
      </c>
      <c r="E9" s="130">
        <v>1</v>
      </c>
      <c r="F9" s="130" t="s">
        <v>572</v>
      </c>
      <c r="G9" s="130">
        <v>4</v>
      </c>
      <c r="H9" s="130" t="s">
        <v>605</v>
      </c>
      <c r="I9" s="130">
        <v>4</v>
      </c>
      <c r="J9" s="130" t="s">
        <v>381</v>
      </c>
      <c r="K9" s="130" t="s">
        <v>37</v>
      </c>
      <c r="L9" s="130">
        <v>20.695890410958899</v>
      </c>
      <c r="M9" s="130">
        <v>25</v>
      </c>
      <c r="N9" s="130">
        <v>2</v>
      </c>
      <c r="O9" s="130">
        <v>11.09</v>
      </c>
      <c r="P9" s="130">
        <v>0</v>
      </c>
      <c r="Q9" s="130">
        <v>64.923354373309294</v>
      </c>
      <c r="R9" s="130">
        <v>1E-3</v>
      </c>
      <c r="S9" s="130">
        <v>25</v>
      </c>
      <c r="T9" s="130">
        <v>8.3333333330000006</v>
      </c>
      <c r="U9" s="130">
        <v>-2.9065452166373191</v>
      </c>
      <c r="V9" s="130">
        <v>21.49504411839759</v>
      </c>
      <c r="W9" s="130">
        <v>8.133863111678302</v>
      </c>
      <c r="X9" s="130">
        <v>25</v>
      </c>
    </row>
    <row r="10" spans="1:24" x14ac:dyDescent="0.45">
      <c r="A10" s="130" t="s">
        <v>166</v>
      </c>
      <c r="B10" s="130">
        <v>2018</v>
      </c>
      <c r="C10" s="131">
        <v>43400</v>
      </c>
      <c r="D10" s="130" t="s">
        <v>30</v>
      </c>
      <c r="E10" s="130">
        <v>1</v>
      </c>
      <c r="F10" s="130" t="s">
        <v>572</v>
      </c>
      <c r="G10" s="130">
        <v>5</v>
      </c>
      <c r="H10" s="130" t="s">
        <v>606</v>
      </c>
      <c r="I10" s="130">
        <v>5</v>
      </c>
      <c r="J10" s="130" t="s">
        <v>228</v>
      </c>
      <c r="K10" s="130" t="s">
        <v>131</v>
      </c>
      <c r="L10" s="130">
        <v>26.38082191780822</v>
      </c>
      <c r="M10" s="130">
        <v>16</v>
      </c>
      <c r="N10" s="130">
        <v>1</v>
      </c>
      <c r="O10" s="130">
        <v>11.404</v>
      </c>
      <c r="P10" s="130">
        <v>0</v>
      </c>
      <c r="Q10" s="130">
        <v>63.135741844966681</v>
      </c>
      <c r="R10" s="130">
        <v>1E-3</v>
      </c>
      <c r="S10" s="130">
        <v>25</v>
      </c>
      <c r="T10" s="130">
        <v>8.3333333330000006</v>
      </c>
      <c r="U10" s="130">
        <v>4.1033665465675044</v>
      </c>
      <c r="V10" s="130">
        <v>28.50495588160241</v>
      </c>
      <c r="W10" s="130">
        <v>8.133863111678302</v>
      </c>
      <c r="X10" s="130">
        <v>25</v>
      </c>
    </row>
    <row r="11" spans="1:24" x14ac:dyDescent="0.45">
      <c r="A11" s="130" t="s">
        <v>166</v>
      </c>
      <c r="B11" s="130">
        <v>2018</v>
      </c>
      <c r="C11" s="131">
        <v>43400</v>
      </c>
      <c r="D11" s="130" t="s">
        <v>30</v>
      </c>
      <c r="E11" s="130">
        <v>1</v>
      </c>
      <c r="F11" s="130" t="s">
        <v>572</v>
      </c>
      <c r="G11" s="130">
        <v>5</v>
      </c>
      <c r="H11" s="130" t="s">
        <v>606</v>
      </c>
      <c r="I11" s="130">
        <v>5</v>
      </c>
      <c r="J11" s="130" t="s">
        <v>418</v>
      </c>
      <c r="K11" s="130" t="s">
        <v>96</v>
      </c>
      <c r="L11" s="130">
        <v>20.43013698630137</v>
      </c>
      <c r="M11" s="130">
        <v>17</v>
      </c>
      <c r="N11" s="130">
        <v>2</v>
      </c>
      <c r="O11" s="130">
        <v>11.404</v>
      </c>
      <c r="P11" s="130">
        <v>0</v>
      </c>
      <c r="Q11" s="130">
        <v>63.135741844966681</v>
      </c>
      <c r="R11" s="130">
        <v>1E-3</v>
      </c>
      <c r="S11" s="130">
        <v>25</v>
      </c>
      <c r="T11" s="130">
        <v>8.3333333330000006</v>
      </c>
      <c r="U11" s="130">
        <v>-2.9065452166373191</v>
      </c>
      <c r="V11" s="130">
        <v>21.49504411839759</v>
      </c>
      <c r="W11" s="130">
        <v>8.133863111678302</v>
      </c>
      <c r="X11" s="130">
        <v>25</v>
      </c>
    </row>
    <row r="12" spans="1:24" x14ac:dyDescent="0.45">
      <c r="A12" s="130" t="s">
        <v>166</v>
      </c>
      <c r="B12" s="130">
        <v>2018</v>
      </c>
      <c r="C12" s="131">
        <v>43400</v>
      </c>
      <c r="D12" s="130" t="s">
        <v>30</v>
      </c>
      <c r="E12" s="130">
        <v>1</v>
      </c>
      <c r="F12" s="130" t="s">
        <v>572</v>
      </c>
      <c r="G12" s="130">
        <v>6</v>
      </c>
      <c r="H12" s="130" t="s">
        <v>607</v>
      </c>
      <c r="I12" s="130">
        <v>6</v>
      </c>
      <c r="J12" s="130" t="s">
        <v>350</v>
      </c>
      <c r="K12" s="130" t="s">
        <v>88</v>
      </c>
      <c r="L12" s="130">
        <v>20.797260273972601</v>
      </c>
      <c r="M12" s="130">
        <v>8</v>
      </c>
      <c r="N12" s="130">
        <v>1</v>
      </c>
      <c r="O12" s="130">
        <v>11.487</v>
      </c>
      <c r="P12" s="130">
        <v>0</v>
      </c>
      <c r="Q12" s="130">
        <v>62.679550796552633</v>
      </c>
      <c r="R12" s="130">
        <v>1E-3</v>
      </c>
      <c r="S12" s="130">
        <v>25</v>
      </c>
      <c r="T12" s="130">
        <v>8.3333333330000006</v>
      </c>
      <c r="U12" s="130">
        <v>4.1033665465675044</v>
      </c>
      <c r="V12" s="130">
        <v>28.50495588160241</v>
      </c>
      <c r="W12" s="130">
        <v>8.133863111678302</v>
      </c>
      <c r="X12" s="130">
        <v>25</v>
      </c>
    </row>
    <row r="13" spans="1:24" x14ac:dyDescent="0.45">
      <c r="A13" s="130" t="s">
        <v>166</v>
      </c>
      <c r="B13" s="130">
        <v>2018</v>
      </c>
      <c r="C13" s="131">
        <v>43400</v>
      </c>
      <c r="D13" s="130" t="s">
        <v>30</v>
      </c>
      <c r="E13" s="130">
        <v>1</v>
      </c>
      <c r="F13" s="130" t="s">
        <v>572</v>
      </c>
      <c r="G13" s="130">
        <v>6</v>
      </c>
      <c r="H13" s="130" t="s">
        <v>607</v>
      </c>
      <c r="I13" s="130">
        <v>6</v>
      </c>
      <c r="J13" s="130" t="s">
        <v>419</v>
      </c>
      <c r="K13" s="130" t="s">
        <v>177</v>
      </c>
      <c r="L13" s="130">
        <v>23.11506849315068</v>
      </c>
      <c r="M13" s="130">
        <v>24</v>
      </c>
      <c r="N13" s="130">
        <v>2</v>
      </c>
      <c r="O13" s="130">
        <v>11.487</v>
      </c>
      <c r="P13" s="130">
        <v>0</v>
      </c>
      <c r="Q13" s="130">
        <v>62.679550796552633</v>
      </c>
      <c r="R13" s="130">
        <v>1E-3</v>
      </c>
      <c r="S13" s="130">
        <v>25</v>
      </c>
      <c r="T13" s="130">
        <v>8.3333333330000006</v>
      </c>
      <c r="U13" s="130">
        <v>-2.9065452166373191</v>
      </c>
      <c r="V13" s="130">
        <v>21.49504411839759</v>
      </c>
      <c r="W13" s="130">
        <v>8.133863111678302</v>
      </c>
      <c r="X13" s="130">
        <v>25</v>
      </c>
    </row>
    <row r="14" spans="1:24" x14ac:dyDescent="0.45">
      <c r="A14" s="130" t="s">
        <v>166</v>
      </c>
      <c r="B14" s="130">
        <v>2018</v>
      </c>
      <c r="C14" s="131">
        <v>43400</v>
      </c>
      <c r="D14" s="130" t="s">
        <v>30</v>
      </c>
      <c r="E14" s="130">
        <v>1</v>
      </c>
      <c r="F14" s="130" t="s">
        <v>572</v>
      </c>
      <c r="G14" s="130">
        <v>7</v>
      </c>
      <c r="H14" s="130" t="s">
        <v>608</v>
      </c>
      <c r="I14" s="130">
        <v>7</v>
      </c>
      <c r="J14" s="130" t="s">
        <v>366</v>
      </c>
      <c r="K14" s="130" t="s">
        <v>143</v>
      </c>
      <c r="L14" s="130">
        <v>22.528767123287668</v>
      </c>
      <c r="M14" s="130">
        <v>10</v>
      </c>
      <c r="N14" s="130">
        <v>1</v>
      </c>
      <c r="O14" s="130">
        <v>11.978999999999999</v>
      </c>
      <c r="P14" s="130">
        <v>0</v>
      </c>
      <c r="Q14" s="130">
        <v>60.105184072126228</v>
      </c>
      <c r="R14" s="130">
        <v>1E-3</v>
      </c>
      <c r="S14" s="130">
        <v>25</v>
      </c>
      <c r="T14" s="130">
        <v>8.3333333330000006</v>
      </c>
      <c r="U14" s="130">
        <v>4.1033665465675044</v>
      </c>
      <c r="V14" s="130">
        <v>28.50495588160241</v>
      </c>
      <c r="W14" s="130">
        <v>8.133863111678302</v>
      </c>
      <c r="X14" s="130">
        <v>25</v>
      </c>
    </row>
    <row r="15" spans="1:24" x14ac:dyDescent="0.45">
      <c r="A15" s="130" t="s">
        <v>166</v>
      </c>
      <c r="B15" s="130">
        <v>2018</v>
      </c>
      <c r="C15" s="131">
        <v>43400</v>
      </c>
      <c r="D15" s="130" t="s">
        <v>30</v>
      </c>
      <c r="E15" s="130">
        <v>1</v>
      </c>
      <c r="F15" s="130" t="s">
        <v>572</v>
      </c>
      <c r="G15" s="130">
        <v>7</v>
      </c>
      <c r="H15" s="130" t="s">
        <v>608</v>
      </c>
      <c r="I15" s="130">
        <v>7</v>
      </c>
      <c r="J15" s="130" t="s">
        <v>353</v>
      </c>
      <c r="K15" s="130" t="s">
        <v>143</v>
      </c>
      <c r="L15" s="130">
        <v>30.301369863013701</v>
      </c>
      <c r="M15" s="130">
        <v>23</v>
      </c>
      <c r="N15" s="130">
        <v>2</v>
      </c>
      <c r="O15" s="130">
        <v>11.978999999999999</v>
      </c>
      <c r="P15" s="130">
        <v>0</v>
      </c>
      <c r="Q15" s="130">
        <v>60.105184072126228</v>
      </c>
      <c r="R15" s="130">
        <v>1E-3</v>
      </c>
      <c r="S15" s="130">
        <v>25</v>
      </c>
      <c r="T15" s="130">
        <v>8.3333333330000006</v>
      </c>
      <c r="U15" s="130">
        <v>-2.9065452166373191</v>
      </c>
      <c r="V15" s="130">
        <v>21.49504411839759</v>
      </c>
      <c r="W15" s="130">
        <v>8.133863111678302</v>
      </c>
      <c r="X15" s="130">
        <v>25</v>
      </c>
    </row>
    <row r="16" spans="1:24" x14ac:dyDescent="0.45">
      <c r="A16" s="130" t="s">
        <v>166</v>
      </c>
      <c r="B16" s="130">
        <v>2018</v>
      </c>
      <c r="C16" s="131">
        <v>43400</v>
      </c>
      <c r="D16" s="130" t="s">
        <v>30</v>
      </c>
      <c r="E16" s="130">
        <v>1</v>
      </c>
      <c r="F16" s="130" t="s">
        <v>572</v>
      </c>
      <c r="G16" s="130">
        <v>8</v>
      </c>
      <c r="H16" s="130" t="s">
        <v>609</v>
      </c>
      <c r="I16" s="130">
        <v>8</v>
      </c>
      <c r="J16" s="130" t="s">
        <v>546</v>
      </c>
      <c r="K16" s="130" t="s">
        <v>34</v>
      </c>
      <c r="L16" s="130">
        <v>20.42739726027397</v>
      </c>
      <c r="M16" s="130">
        <v>11</v>
      </c>
      <c r="N16" s="130">
        <v>1</v>
      </c>
      <c r="O16" s="130">
        <v>11.311</v>
      </c>
      <c r="P16" s="130">
        <v>0</v>
      </c>
      <c r="Q16" s="130">
        <v>63.654849261780569</v>
      </c>
      <c r="R16" s="130">
        <v>1E-3</v>
      </c>
      <c r="S16" s="130">
        <v>25</v>
      </c>
      <c r="T16" s="130">
        <v>8.3333333330000006</v>
      </c>
      <c r="U16" s="130">
        <v>4.1033665465675044</v>
      </c>
      <c r="V16" s="130">
        <v>28.50495588160241</v>
      </c>
      <c r="W16" s="130">
        <v>8.133863111678302</v>
      </c>
      <c r="X16" s="130">
        <v>25</v>
      </c>
    </row>
    <row r="17" spans="1:24" x14ac:dyDescent="0.45">
      <c r="A17" s="130" t="s">
        <v>166</v>
      </c>
      <c r="B17" s="130">
        <v>2018</v>
      </c>
      <c r="C17" s="131">
        <v>43400</v>
      </c>
      <c r="D17" s="130" t="s">
        <v>30</v>
      </c>
      <c r="E17" s="130">
        <v>1</v>
      </c>
      <c r="F17" s="130" t="s">
        <v>572</v>
      </c>
      <c r="G17" s="130">
        <v>8</v>
      </c>
      <c r="H17" s="130" t="s">
        <v>609</v>
      </c>
      <c r="I17" s="130">
        <v>8</v>
      </c>
      <c r="J17" s="130" t="s">
        <v>354</v>
      </c>
      <c r="K17" s="130" t="s">
        <v>121</v>
      </c>
      <c r="L17" s="130">
        <v>23.224657534246571</v>
      </c>
      <c r="M17" s="130">
        <v>22</v>
      </c>
      <c r="N17" s="130">
        <v>2</v>
      </c>
      <c r="O17" s="130">
        <v>11.311</v>
      </c>
      <c r="P17" s="130">
        <v>0</v>
      </c>
      <c r="Q17" s="130">
        <v>63.654849261780569</v>
      </c>
      <c r="R17" s="130">
        <v>1E-3</v>
      </c>
      <c r="S17" s="130">
        <v>25</v>
      </c>
      <c r="T17" s="130">
        <v>8.3333333330000006</v>
      </c>
      <c r="U17" s="130">
        <v>-2.9065452166373191</v>
      </c>
      <c r="V17" s="130">
        <v>21.49504411839759</v>
      </c>
      <c r="W17" s="130">
        <v>8.133863111678302</v>
      </c>
      <c r="X17" s="130">
        <v>25</v>
      </c>
    </row>
    <row r="18" spans="1:24" x14ac:dyDescent="0.45">
      <c r="A18" s="130" t="s">
        <v>166</v>
      </c>
      <c r="B18" s="130">
        <v>2018</v>
      </c>
      <c r="C18" s="131">
        <v>43400</v>
      </c>
      <c r="D18" s="130" t="s">
        <v>30</v>
      </c>
      <c r="E18" s="130">
        <v>1</v>
      </c>
      <c r="F18" s="130" t="s">
        <v>572</v>
      </c>
      <c r="G18" s="130">
        <v>9</v>
      </c>
      <c r="H18" s="130" t="s">
        <v>610</v>
      </c>
      <c r="I18" s="130">
        <v>9</v>
      </c>
      <c r="J18" s="130" t="s">
        <v>358</v>
      </c>
      <c r="K18" s="130" t="s">
        <v>79</v>
      </c>
      <c r="L18" s="130">
        <v>25.756164383561639</v>
      </c>
      <c r="M18" s="130">
        <v>12</v>
      </c>
      <c r="N18" s="130">
        <v>1</v>
      </c>
      <c r="O18" s="130">
        <v>11.487</v>
      </c>
      <c r="P18" s="130">
        <v>0</v>
      </c>
      <c r="Q18" s="130">
        <v>62.679550796552633</v>
      </c>
      <c r="R18" s="130">
        <v>1E-3</v>
      </c>
      <c r="S18" s="130">
        <v>25</v>
      </c>
      <c r="T18" s="130">
        <v>8.3333333330000006</v>
      </c>
      <c r="U18" s="130">
        <v>4.1033665465675044</v>
      </c>
      <c r="V18" s="130">
        <v>28.50495588160241</v>
      </c>
      <c r="W18" s="130">
        <v>8.133863111678302</v>
      </c>
      <c r="X18" s="130">
        <v>25</v>
      </c>
    </row>
    <row r="19" spans="1:24" x14ac:dyDescent="0.45">
      <c r="A19" s="130" t="s">
        <v>166</v>
      </c>
      <c r="B19" s="130">
        <v>2018</v>
      </c>
      <c r="C19" s="131">
        <v>43400</v>
      </c>
      <c r="D19" s="130" t="s">
        <v>30</v>
      </c>
      <c r="E19" s="130">
        <v>1</v>
      </c>
      <c r="F19" s="130" t="s">
        <v>572</v>
      </c>
      <c r="G19" s="130">
        <v>9</v>
      </c>
      <c r="H19" s="130" t="s">
        <v>610</v>
      </c>
      <c r="I19" s="130">
        <v>9</v>
      </c>
      <c r="J19" s="130" t="s">
        <v>375</v>
      </c>
      <c r="K19" s="130" t="s">
        <v>413</v>
      </c>
      <c r="L19" s="130">
        <v>24.789041095890411</v>
      </c>
      <c r="M19" s="130">
        <v>21</v>
      </c>
      <c r="N19" s="130">
        <v>2</v>
      </c>
      <c r="O19" s="130">
        <v>11.487</v>
      </c>
      <c r="P19" s="130">
        <v>0</v>
      </c>
      <c r="Q19" s="130">
        <v>62.679550796552633</v>
      </c>
      <c r="R19" s="130">
        <v>1E-3</v>
      </c>
      <c r="S19" s="130">
        <v>25</v>
      </c>
      <c r="T19" s="130">
        <v>8.3333333330000006</v>
      </c>
      <c r="U19" s="130">
        <v>-2.9065452166373191</v>
      </c>
      <c r="V19" s="130">
        <v>21.49504411839759</v>
      </c>
      <c r="W19" s="130">
        <v>8.133863111678302</v>
      </c>
      <c r="X19" s="130">
        <v>25</v>
      </c>
    </row>
    <row r="20" spans="1:24" x14ac:dyDescent="0.45">
      <c r="A20" s="130" t="s">
        <v>166</v>
      </c>
      <c r="B20" s="130">
        <v>2018</v>
      </c>
      <c r="C20" s="131">
        <v>43400</v>
      </c>
      <c r="D20" s="130" t="s">
        <v>30</v>
      </c>
      <c r="E20" s="130">
        <v>1</v>
      </c>
      <c r="F20" s="130" t="s">
        <v>572</v>
      </c>
      <c r="G20" s="130">
        <v>10</v>
      </c>
      <c r="H20" s="130" t="s">
        <v>611</v>
      </c>
      <c r="I20" s="130">
        <v>10</v>
      </c>
      <c r="J20" s="130" t="s">
        <v>411</v>
      </c>
      <c r="K20" s="130" t="s">
        <v>412</v>
      </c>
      <c r="L20" s="130">
        <v>28.287671232876711</v>
      </c>
      <c r="M20" s="130">
        <v>15</v>
      </c>
      <c r="N20" s="130">
        <v>1</v>
      </c>
      <c r="O20" s="130">
        <v>11.374000000000001</v>
      </c>
      <c r="P20" s="130">
        <v>0</v>
      </c>
      <c r="Q20" s="130">
        <v>63.302268331281873</v>
      </c>
      <c r="R20" s="130">
        <v>1E-3</v>
      </c>
      <c r="S20" s="130">
        <v>25</v>
      </c>
      <c r="T20" s="130">
        <v>8.3333333330000006</v>
      </c>
      <c r="U20" s="130">
        <v>4.1033665465675044</v>
      </c>
      <c r="V20" s="130">
        <v>28.50495588160241</v>
      </c>
      <c r="W20" s="130">
        <v>8.133863111678302</v>
      </c>
      <c r="X20" s="130">
        <v>25</v>
      </c>
    </row>
    <row r="21" spans="1:24" x14ac:dyDescent="0.45">
      <c r="A21" s="130" t="s">
        <v>166</v>
      </c>
      <c r="B21" s="130">
        <v>2018</v>
      </c>
      <c r="C21" s="131">
        <v>43400</v>
      </c>
      <c r="D21" s="130" t="s">
        <v>30</v>
      </c>
      <c r="E21" s="130">
        <v>1</v>
      </c>
      <c r="F21" s="130" t="s">
        <v>572</v>
      </c>
      <c r="G21" s="130">
        <v>10</v>
      </c>
      <c r="H21" s="130" t="s">
        <v>611</v>
      </c>
      <c r="I21" s="130">
        <v>10</v>
      </c>
      <c r="J21" s="130" t="s">
        <v>357</v>
      </c>
      <c r="K21" s="130" t="s">
        <v>99</v>
      </c>
      <c r="L21" s="130">
        <v>22.646575342465749</v>
      </c>
      <c r="M21" s="130">
        <v>18</v>
      </c>
      <c r="N21" s="130">
        <v>2</v>
      </c>
      <c r="O21" s="130">
        <v>11.374000000000001</v>
      </c>
      <c r="P21" s="130">
        <v>0</v>
      </c>
      <c r="Q21" s="130">
        <v>63.302268331281873</v>
      </c>
      <c r="R21" s="130">
        <v>1E-3</v>
      </c>
      <c r="S21" s="130">
        <v>25</v>
      </c>
      <c r="T21" s="130">
        <v>8.3333333330000006</v>
      </c>
      <c r="U21" s="130">
        <v>-2.9065452166373191</v>
      </c>
      <c r="V21" s="130">
        <v>21.49504411839759</v>
      </c>
      <c r="W21" s="130">
        <v>8.133863111678302</v>
      </c>
      <c r="X21" s="130">
        <v>25</v>
      </c>
    </row>
    <row r="22" spans="1:24" x14ac:dyDescent="0.45">
      <c r="A22" s="130" t="s">
        <v>166</v>
      </c>
      <c r="B22" s="130">
        <v>2018</v>
      </c>
      <c r="C22" s="131">
        <v>43400</v>
      </c>
      <c r="D22" s="130" t="s">
        <v>30</v>
      </c>
      <c r="E22" s="130">
        <v>1</v>
      </c>
      <c r="F22" s="130" t="s">
        <v>572</v>
      </c>
      <c r="G22" s="130">
        <v>11</v>
      </c>
      <c r="H22" s="130" t="s">
        <v>612</v>
      </c>
      <c r="I22" s="130">
        <v>11</v>
      </c>
      <c r="J22" s="130" t="s">
        <v>400</v>
      </c>
      <c r="K22" s="130" t="s">
        <v>58</v>
      </c>
      <c r="L22" s="130">
        <v>24.704109589041099</v>
      </c>
      <c r="M22" s="130">
        <v>13</v>
      </c>
      <c r="N22" s="130">
        <v>1</v>
      </c>
      <c r="O22" s="130">
        <v>11.244999999999999</v>
      </c>
      <c r="P22" s="130">
        <v>0</v>
      </c>
      <c r="Q22" s="130">
        <v>64.02845709204091</v>
      </c>
      <c r="R22" s="130">
        <v>1E-3</v>
      </c>
      <c r="S22" s="130">
        <v>25</v>
      </c>
      <c r="T22" s="130">
        <v>8.3333333330000006</v>
      </c>
      <c r="U22" s="130">
        <v>4.1033665465675044</v>
      </c>
      <c r="V22" s="130">
        <v>28.50495588160241</v>
      </c>
      <c r="W22" s="130">
        <v>8.133863111678302</v>
      </c>
      <c r="X22" s="130">
        <v>25</v>
      </c>
    </row>
    <row r="23" spans="1:24" x14ac:dyDescent="0.45">
      <c r="A23" s="130" t="s">
        <v>166</v>
      </c>
      <c r="B23" s="130">
        <v>2018</v>
      </c>
      <c r="C23" s="131">
        <v>43400</v>
      </c>
      <c r="D23" s="130" t="s">
        <v>30</v>
      </c>
      <c r="E23" s="130">
        <v>1</v>
      </c>
      <c r="F23" s="130" t="s">
        <v>572</v>
      </c>
      <c r="G23" s="130">
        <v>11</v>
      </c>
      <c r="H23" s="130" t="s">
        <v>612</v>
      </c>
      <c r="I23" s="130">
        <v>11</v>
      </c>
      <c r="J23" s="130" t="s">
        <v>361</v>
      </c>
      <c r="K23" s="130" t="s">
        <v>34</v>
      </c>
      <c r="L23" s="130">
        <v>27.463013698630139</v>
      </c>
      <c r="M23" s="130">
        <v>20</v>
      </c>
      <c r="N23" s="130">
        <v>2</v>
      </c>
      <c r="O23" s="130">
        <v>11.244999999999999</v>
      </c>
      <c r="P23" s="130">
        <v>0</v>
      </c>
      <c r="Q23" s="130">
        <v>64.02845709204091</v>
      </c>
      <c r="R23" s="130">
        <v>1E-3</v>
      </c>
      <c r="S23" s="130">
        <v>25</v>
      </c>
      <c r="T23" s="130">
        <v>8.3333333330000006</v>
      </c>
      <c r="U23" s="130">
        <v>-2.9065452166373191</v>
      </c>
      <c r="V23" s="130">
        <v>21.49504411839759</v>
      </c>
      <c r="W23" s="130">
        <v>8.133863111678302</v>
      </c>
      <c r="X23" s="130">
        <v>25</v>
      </c>
    </row>
    <row r="24" spans="1:24" x14ac:dyDescent="0.45">
      <c r="A24" s="130" t="s">
        <v>166</v>
      </c>
      <c r="B24" s="130">
        <v>2018</v>
      </c>
      <c r="C24" s="131">
        <v>43400</v>
      </c>
      <c r="D24" s="130" t="s">
        <v>30</v>
      </c>
      <c r="E24" s="130">
        <v>1</v>
      </c>
      <c r="F24" s="130" t="s">
        <v>572</v>
      </c>
      <c r="G24" s="130">
        <v>12</v>
      </c>
      <c r="H24" s="130" t="s">
        <v>613</v>
      </c>
      <c r="I24" s="130">
        <v>12</v>
      </c>
      <c r="J24" s="130" t="s">
        <v>574</v>
      </c>
      <c r="K24" s="130" t="s">
        <v>99</v>
      </c>
      <c r="L24" s="130">
        <v>35.895890410958913</v>
      </c>
      <c r="M24" s="130">
        <v>14</v>
      </c>
      <c r="N24" s="130">
        <v>1</v>
      </c>
      <c r="O24" s="130">
        <v>11.398999999999999</v>
      </c>
      <c r="P24" s="130">
        <v>0</v>
      </c>
      <c r="Q24" s="130">
        <v>63.163435389069221</v>
      </c>
      <c r="R24" s="130">
        <v>1E-3</v>
      </c>
      <c r="S24" s="130">
        <v>25</v>
      </c>
      <c r="T24" s="130">
        <v>8.3333333330000006</v>
      </c>
      <c r="U24" s="130">
        <v>4.1033665465675044</v>
      </c>
      <c r="V24" s="130">
        <v>28.50495588160241</v>
      </c>
      <c r="W24" s="130">
        <v>8.133863111678302</v>
      </c>
      <c r="X24" s="130">
        <v>25</v>
      </c>
    </row>
    <row r="25" spans="1:24" x14ac:dyDescent="0.45">
      <c r="A25" s="130" t="s">
        <v>166</v>
      </c>
      <c r="B25" s="130">
        <v>2018</v>
      </c>
      <c r="C25" s="131">
        <v>43400</v>
      </c>
      <c r="D25" s="130" t="s">
        <v>30</v>
      </c>
      <c r="E25" s="130">
        <v>1</v>
      </c>
      <c r="F25" s="130" t="s">
        <v>572</v>
      </c>
      <c r="G25" s="130">
        <v>12</v>
      </c>
      <c r="H25" s="130" t="s">
        <v>613</v>
      </c>
      <c r="I25" s="130">
        <v>12</v>
      </c>
      <c r="J25" s="130" t="s">
        <v>379</v>
      </c>
      <c r="K25" s="130" t="s">
        <v>67</v>
      </c>
      <c r="L25" s="130">
        <v>26.158904109589042</v>
      </c>
      <c r="M25" s="130">
        <v>19</v>
      </c>
      <c r="N25" s="130">
        <v>2</v>
      </c>
      <c r="O25" s="130">
        <v>11.398999999999999</v>
      </c>
      <c r="P25" s="130">
        <v>0</v>
      </c>
      <c r="Q25" s="130">
        <v>63.163435389069221</v>
      </c>
      <c r="R25" s="130">
        <v>1E-3</v>
      </c>
      <c r="S25" s="130">
        <v>25</v>
      </c>
      <c r="T25" s="130">
        <v>8.3333333330000006</v>
      </c>
      <c r="U25" s="130">
        <v>-2.9065452166373191</v>
      </c>
      <c r="V25" s="130">
        <v>21.49504411839759</v>
      </c>
      <c r="W25" s="130">
        <v>8.133863111678302</v>
      </c>
      <c r="X25" s="130">
        <v>25</v>
      </c>
    </row>
    <row r="26" spans="1:24" x14ac:dyDescent="0.45">
      <c r="A26" s="132" t="s">
        <v>166</v>
      </c>
      <c r="B26" s="132">
        <v>2018</v>
      </c>
      <c r="C26" s="133">
        <v>43400</v>
      </c>
      <c r="D26" s="132" t="s">
        <v>30</v>
      </c>
      <c r="E26" s="132">
        <v>1</v>
      </c>
      <c r="F26" s="132" t="s">
        <v>575</v>
      </c>
      <c r="G26" s="132">
        <v>1</v>
      </c>
      <c r="H26" s="132" t="s">
        <v>614</v>
      </c>
      <c r="I26" s="132">
        <v>13</v>
      </c>
      <c r="J26" s="132" t="s">
        <v>343</v>
      </c>
      <c r="K26" s="132" t="s">
        <v>91</v>
      </c>
      <c r="L26" s="132">
        <v>27.93150684931507</v>
      </c>
      <c r="M26" s="132">
        <v>3</v>
      </c>
      <c r="N26" s="132">
        <v>1</v>
      </c>
      <c r="O26" s="132">
        <v>11.31</v>
      </c>
      <c r="P26" s="132">
        <v>0</v>
      </c>
      <c r="Q26" s="132">
        <v>63.660477453580903</v>
      </c>
      <c r="R26" s="132">
        <v>1E-3</v>
      </c>
      <c r="S26" s="132">
        <v>25</v>
      </c>
      <c r="T26" s="132">
        <v>8.3333333330000006</v>
      </c>
      <c r="U26" s="132">
        <v>4.8650627923846024</v>
      </c>
      <c r="V26" s="132">
        <v>29.095838095308359</v>
      </c>
      <c r="W26" s="132">
        <v>8.0769251009745862</v>
      </c>
      <c r="X26" s="132">
        <v>26.75247794080121</v>
      </c>
    </row>
    <row r="27" spans="1:24" x14ac:dyDescent="0.45">
      <c r="A27" s="132" t="s">
        <v>166</v>
      </c>
      <c r="B27" s="132">
        <v>2018</v>
      </c>
      <c r="C27" s="133">
        <v>43400</v>
      </c>
      <c r="D27" s="132" t="s">
        <v>30</v>
      </c>
      <c r="E27" s="132">
        <v>1</v>
      </c>
      <c r="F27" s="132" t="s">
        <v>575</v>
      </c>
      <c r="G27" s="132">
        <v>1</v>
      </c>
      <c r="H27" s="132" t="s">
        <v>614</v>
      </c>
      <c r="I27" s="132">
        <v>13</v>
      </c>
      <c r="J27" s="132" t="s">
        <v>574</v>
      </c>
      <c r="K27" s="132" t="s">
        <v>99</v>
      </c>
      <c r="L27" s="132">
        <v>35.895890410958913</v>
      </c>
      <c r="M27" s="132">
        <v>14</v>
      </c>
      <c r="N27" s="132">
        <v>2</v>
      </c>
      <c r="O27" s="132">
        <v>11.31</v>
      </c>
      <c r="P27" s="132">
        <v>0</v>
      </c>
      <c r="Q27" s="132">
        <v>63.660477453580903</v>
      </c>
      <c r="R27" s="132">
        <v>4.1033665465675044</v>
      </c>
      <c r="S27" s="132">
        <v>28.50495588160241</v>
      </c>
      <c r="T27" s="132">
        <v>8.133863111678302</v>
      </c>
      <c r="U27" s="132">
        <v>0.76225875748204075</v>
      </c>
      <c r="V27" s="132">
        <v>24.580623394288889</v>
      </c>
      <c r="W27" s="132">
        <v>7.9394548789356172</v>
      </c>
      <c r="X27" s="132">
        <v>26.75247794080121</v>
      </c>
    </row>
    <row r="28" spans="1:24" x14ac:dyDescent="0.45">
      <c r="A28" s="132" t="s">
        <v>166</v>
      </c>
      <c r="B28" s="132">
        <v>2018</v>
      </c>
      <c r="C28" s="133">
        <v>43400</v>
      </c>
      <c r="D28" s="132" t="s">
        <v>30</v>
      </c>
      <c r="E28" s="132">
        <v>1</v>
      </c>
      <c r="F28" s="132" t="s">
        <v>575</v>
      </c>
      <c r="G28" s="132">
        <v>2</v>
      </c>
      <c r="H28" s="132" t="s">
        <v>615</v>
      </c>
      <c r="I28" s="132">
        <v>14</v>
      </c>
      <c r="J28" s="132" t="s">
        <v>352</v>
      </c>
      <c r="K28" s="132" t="s">
        <v>409</v>
      </c>
      <c r="L28" s="132">
        <v>24.019178082191779</v>
      </c>
      <c r="M28" s="132">
        <v>4</v>
      </c>
      <c r="N28" s="132">
        <v>1</v>
      </c>
      <c r="O28" s="132">
        <v>11.4</v>
      </c>
      <c r="P28" s="132">
        <v>0</v>
      </c>
      <c r="Q28" s="132">
        <v>63.157894736842103</v>
      </c>
      <c r="R28" s="132">
        <v>1E-3</v>
      </c>
      <c r="S28" s="132">
        <v>25</v>
      </c>
      <c r="T28" s="132">
        <v>8.3333333330000006</v>
      </c>
      <c r="U28" s="132">
        <v>4.8650627923846024</v>
      </c>
      <c r="V28" s="132">
        <v>29.095838095308359</v>
      </c>
      <c r="W28" s="132">
        <v>8.0769251009745862</v>
      </c>
      <c r="X28" s="132">
        <v>26.75247794080121</v>
      </c>
    </row>
    <row r="29" spans="1:24" x14ac:dyDescent="0.45">
      <c r="A29" s="132" t="s">
        <v>166</v>
      </c>
      <c r="B29" s="132">
        <v>2018</v>
      </c>
      <c r="C29" s="133">
        <v>43400</v>
      </c>
      <c r="D29" s="132" t="s">
        <v>30</v>
      </c>
      <c r="E29" s="132">
        <v>1</v>
      </c>
      <c r="F29" s="132" t="s">
        <v>575</v>
      </c>
      <c r="G29" s="132">
        <v>2</v>
      </c>
      <c r="H29" s="132" t="s">
        <v>615</v>
      </c>
      <c r="I29" s="132">
        <v>14</v>
      </c>
      <c r="J29" s="132" t="s">
        <v>400</v>
      </c>
      <c r="K29" s="132" t="s">
        <v>58</v>
      </c>
      <c r="L29" s="132">
        <v>24.704109589041099</v>
      </c>
      <c r="M29" s="132">
        <v>13</v>
      </c>
      <c r="N29" s="132">
        <v>2</v>
      </c>
      <c r="O29" s="132">
        <v>11.4</v>
      </c>
      <c r="P29" s="132">
        <v>0</v>
      </c>
      <c r="Q29" s="132">
        <v>63.157894736842103</v>
      </c>
      <c r="R29" s="132">
        <v>4.1033665465675044</v>
      </c>
      <c r="S29" s="132">
        <v>28.50495588160241</v>
      </c>
      <c r="T29" s="132">
        <v>8.133863111678302</v>
      </c>
      <c r="U29" s="132">
        <v>0.76225875748204075</v>
      </c>
      <c r="V29" s="132">
        <v>24.580623394288889</v>
      </c>
      <c r="W29" s="132">
        <v>7.9394548789356172</v>
      </c>
      <c r="X29" s="132">
        <v>26.75247794080121</v>
      </c>
    </row>
    <row r="30" spans="1:24" x14ac:dyDescent="0.45">
      <c r="A30" s="132" t="s">
        <v>166</v>
      </c>
      <c r="B30" s="132">
        <v>2018</v>
      </c>
      <c r="C30" s="133">
        <v>43400</v>
      </c>
      <c r="D30" s="132" t="s">
        <v>30</v>
      </c>
      <c r="E30" s="132">
        <v>1</v>
      </c>
      <c r="F30" s="132" t="s">
        <v>575</v>
      </c>
      <c r="G30" s="132">
        <v>3</v>
      </c>
      <c r="H30" s="132" t="s">
        <v>616</v>
      </c>
      <c r="I30" s="132">
        <v>15</v>
      </c>
      <c r="J30" s="132" t="s">
        <v>365</v>
      </c>
      <c r="K30" s="132" t="s">
        <v>88</v>
      </c>
      <c r="L30" s="132">
        <v>21.12328767123288</v>
      </c>
      <c r="M30" s="132">
        <v>2</v>
      </c>
      <c r="N30" s="132">
        <v>1</v>
      </c>
      <c r="O30" s="132">
        <v>11.352</v>
      </c>
      <c r="P30" s="132">
        <v>0</v>
      </c>
      <c r="Q30" s="132">
        <v>63.424947145877383</v>
      </c>
      <c r="R30" s="132">
        <v>1E-3</v>
      </c>
      <c r="S30" s="132">
        <v>25</v>
      </c>
      <c r="T30" s="132">
        <v>8.3333333330000006</v>
      </c>
      <c r="U30" s="132">
        <v>4.8650627923846024</v>
      </c>
      <c r="V30" s="132">
        <v>29.095838095308359</v>
      </c>
      <c r="W30" s="132">
        <v>8.0769251009745862</v>
      </c>
      <c r="X30" s="132">
        <v>26.75247794080121</v>
      </c>
    </row>
    <row r="31" spans="1:24" x14ac:dyDescent="0.45">
      <c r="A31" s="132" t="s">
        <v>166</v>
      </c>
      <c r="B31" s="132">
        <v>2018</v>
      </c>
      <c r="C31" s="133">
        <v>43400</v>
      </c>
      <c r="D31" s="132" t="s">
        <v>30</v>
      </c>
      <c r="E31" s="132">
        <v>1</v>
      </c>
      <c r="F31" s="132" t="s">
        <v>575</v>
      </c>
      <c r="G31" s="132">
        <v>3</v>
      </c>
      <c r="H31" s="132" t="s">
        <v>616</v>
      </c>
      <c r="I31" s="132">
        <v>15</v>
      </c>
      <c r="J31" s="132" t="s">
        <v>411</v>
      </c>
      <c r="K31" s="132" t="s">
        <v>412</v>
      </c>
      <c r="L31" s="132">
        <v>28.287671232876711</v>
      </c>
      <c r="M31" s="132">
        <v>15</v>
      </c>
      <c r="N31" s="132">
        <v>2</v>
      </c>
      <c r="O31" s="132">
        <v>11.352</v>
      </c>
      <c r="P31" s="132">
        <v>0</v>
      </c>
      <c r="Q31" s="132">
        <v>63.424947145877383</v>
      </c>
      <c r="R31" s="132">
        <v>4.1033665465675044</v>
      </c>
      <c r="S31" s="132">
        <v>28.50495588160241</v>
      </c>
      <c r="T31" s="132">
        <v>8.133863111678302</v>
      </c>
      <c r="U31" s="132">
        <v>0.76225875748204075</v>
      </c>
      <c r="V31" s="132">
        <v>24.580623394288889</v>
      </c>
      <c r="W31" s="132">
        <v>7.9394548789356172</v>
      </c>
      <c r="X31" s="132">
        <v>26.75247794080121</v>
      </c>
    </row>
    <row r="32" spans="1:24" x14ac:dyDescent="0.45">
      <c r="A32" s="132" t="s">
        <v>166</v>
      </c>
      <c r="B32" s="132">
        <v>2018</v>
      </c>
      <c r="C32" s="133">
        <v>43400</v>
      </c>
      <c r="D32" s="132" t="s">
        <v>30</v>
      </c>
      <c r="E32" s="132">
        <v>1</v>
      </c>
      <c r="F32" s="132" t="s">
        <v>575</v>
      </c>
      <c r="G32" s="132">
        <v>4</v>
      </c>
      <c r="H32" s="132" t="s">
        <v>617</v>
      </c>
      <c r="I32" s="132">
        <v>16</v>
      </c>
      <c r="J32" s="132" t="s">
        <v>346</v>
      </c>
      <c r="K32" s="132" t="s">
        <v>52</v>
      </c>
      <c r="L32" s="132">
        <v>19.515068493150689</v>
      </c>
      <c r="M32" s="132">
        <v>5</v>
      </c>
      <c r="N32" s="132">
        <v>1</v>
      </c>
      <c r="O32" s="132">
        <v>11.464</v>
      </c>
      <c r="P32" s="132">
        <v>0</v>
      </c>
      <c r="Q32" s="132">
        <v>62.805303558967204</v>
      </c>
      <c r="R32" s="132">
        <v>1E-3</v>
      </c>
      <c r="S32" s="132">
        <v>25</v>
      </c>
      <c r="T32" s="132">
        <v>8.3333333330000006</v>
      </c>
      <c r="U32" s="132">
        <v>4.8650627923846024</v>
      </c>
      <c r="V32" s="132">
        <v>29.095838095308359</v>
      </c>
      <c r="W32" s="132">
        <v>8.0769251009745862</v>
      </c>
      <c r="X32" s="132">
        <v>26.75247794080121</v>
      </c>
    </row>
    <row r="33" spans="1:24" x14ac:dyDescent="0.45">
      <c r="A33" s="132" t="s">
        <v>166</v>
      </c>
      <c r="B33" s="132">
        <v>2018</v>
      </c>
      <c r="C33" s="133">
        <v>43400</v>
      </c>
      <c r="D33" s="132" t="s">
        <v>30</v>
      </c>
      <c r="E33" s="132">
        <v>1</v>
      </c>
      <c r="F33" s="132" t="s">
        <v>575</v>
      </c>
      <c r="G33" s="132">
        <v>4</v>
      </c>
      <c r="H33" s="132" t="s">
        <v>617</v>
      </c>
      <c r="I33" s="132">
        <v>16</v>
      </c>
      <c r="J33" s="132" t="s">
        <v>358</v>
      </c>
      <c r="K33" s="132" t="s">
        <v>79</v>
      </c>
      <c r="L33" s="132">
        <v>25.756164383561639</v>
      </c>
      <c r="M33" s="132">
        <v>12</v>
      </c>
      <c r="N33" s="132">
        <v>2</v>
      </c>
      <c r="O33" s="132">
        <v>11.464</v>
      </c>
      <c r="P33" s="132">
        <v>0</v>
      </c>
      <c r="Q33" s="132">
        <v>62.805303558967204</v>
      </c>
      <c r="R33" s="132">
        <v>4.1033665465675044</v>
      </c>
      <c r="S33" s="132">
        <v>28.50495588160241</v>
      </c>
      <c r="T33" s="132">
        <v>8.133863111678302</v>
      </c>
      <c r="U33" s="132">
        <v>0.76225875748204075</v>
      </c>
      <c r="V33" s="132">
        <v>24.580623394288889</v>
      </c>
      <c r="W33" s="132">
        <v>7.9394548789356172</v>
      </c>
      <c r="X33" s="132">
        <v>26.75247794080121</v>
      </c>
    </row>
    <row r="34" spans="1:24" x14ac:dyDescent="0.45">
      <c r="A34" s="132" t="s">
        <v>166</v>
      </c>
      <c r="B34" s="132">
        <v>2018</v>
      </c>
      <c r="C34" s="133">
        <v>43400</v>
      </c>
      <c r="D34" s="132" t="s">
        <v>30</v>
      </c>
      <c r="E34" s="132">
        <v>1</v>
      </c>
      <c r="F34" s="132" t="s">
        <v>575</v>
      </c>
      <c r="G34" s="132">
        <v>5</v>
      </c>
      <c r="H34" s="132" t="s">
        <v>618</v>
      </c>
      <c r="I34" s="132">
        <v>17</v>
      </c>
      <c r="J34" s="132" t="s">
        <v>344</v>
      </c>
      <c r="K34" s="132" t="s">
        <v>55</v>
      </c>
      <c r="L34" s="132">
        <v>31.482191780821921</v>
      </c>
      <c r="M34" s="132">
        <v>1</v>
      </c>
      <c r="N34" s="132">
        <v>1</v>
      </c>
      <c r="O34" s="132">
        <v>11.308</v>
      </c>
      <c r="P34" s="132">
        <v>0</v>
      </c>
      <c r="Q34" s="132">
        <v>63.671736823487798</v>
      </c>
      <c r="R34" s="132">
        <v>4.1033665465675044</v>
      </c>
      <c r="S34" s="132">
        <v>28.50495588160241</v>
      </c>
      <c r="T34" s="132">
        <v>8.133863111678302</v>
      </c>
      <c r="U34" s="132">
        <v>7.964926934634871</v>
      </c>
      <c r="V34" s="132">
        <v>31.8982831161047</v>
      </c>
      <c r="W34" s="132">
        <v>7.9777853938232779</v>
      </c>
      <c r="X34" s="132">
        <v>28.50495588160241</v>
      </c>
    </row>
    <row r="35" spans="1:24" x14ac:dyDescent="0.45">
      <c r="A35" s="132" t="s">
        <v>166</v>
      </c>
      <c r="B35" s="132">
        <v>2018</v>
      </c>
      <c r="C35" s="133">
        <v>43400</v>
      </c>
      <c r="D35" s="132" t="s">
        <v>30</v>
      </c>
      <c r="E35" s="132">
        <v>1</v>
      </c>
      <c r="F35" s="132" t="s">
        <v>575</v>
      </c>
      <c r="G35" s="132">
        <v>5</v>
      </c>
      <c r="H35" s="132" t="s">
        <v>618</v>
      </c>
      <c r="I35" s="132">
        <v>17</v>
      </c>
      <c r="J35" s="132" t="s">
        <v>546</v>
      </c>
      <c r="K35" s="132" t="s">
        <v>34</v>
      </c>
      <c r="L35" s="132">
        <v>20.42739726027397</v>
      </c>
      <c r="M35" s="132">
        <v>11</v>
      </c>
      <c r="N35" s="132">
        <v>2</v>
      </c>
      <c r="O35" s="132">
        <v>11.308</v>
      </c>
      <c r="P35" s="132">
        <v>0</v>
      </c>
      <c r="Q35" s="132">
        <v>63.671736823487798</v>
      </c>
      <c r="R35" s="132">
        <v>4.1033665465675044</v>
      </c>
      <c r="S35" s="132">
        <v>28.50495588160241</v>
      </c>
      <c r="T35" s="132">
        <v>8.133863111678302</v>
      </c>
      <c r="U35" s="132">
        <v>1.1782724656302861</v>
      </c>
      <c r="V35" s="132">
        <v>25.111628647100119</v>
      </c>
      <c r="W35" s="132">
        <v>7.9777853938232779</v>
      </c>
      <c r="X35" s="132">
        <v>28.50495588160241</v>
      </c>
    </row>
    <row r="36" spans="1:24" x14ac:dyDescent="0.45">
      <c r="A36" s="132" t="s">
        <v>166</v>
      </c>
      <c r="B36" s="132">
        <v>2018</v>
      </c>
      <c r="C36" s="133">
        <v>43400</v>
      </c>
      <c r="D36" s="132" t="s">
        <v>30</v>
      </c>
      <c r="E36" s="132">
        <v>1</v>
      </c>
      <c r="F36" s="132" t="s">
        <v>575</v>
      </c>
      <c r="G36" s="132">
        <v>6</v>
      </c>
      <c r="H36" s="132" t="s">
        <v>619</v>
      </c>
      <c r="I36" s="132">
        <v>18</v>
      </c>
      <c r="J36" s="132" t="s">
        <v>349</v>
      </c>
      <c r="K36" s="132" t="s">
        <v>91</v>
      </c>
      <c r="L36" s="132">
        <v>30.789041095890411</v>
      </c>
      <c r="M36" s="132">
        <v>6</v>
      </c>
      <c r="N36" s="132">
        <v>1</v>
      </c>
      <c r="O36" s="132">
        <v>11.455</v>
      </c>
      <c r="P36" s="132">
        <v>0</v>
      </c>
      <c r="Q36" s="132">
        <v>62.854648625054558</v>
      </c>
      <c r="R36" s="132">
        <v>4.1033665465675044</v>
      </c>
      <c r="S36" s="132">
        <v>28.50495588160241</v>
      </c>
      <c r="T36" s="132">
        <v>8.133863111678302</v>
      </c>
      <c r="U36" s="132">
        <v>7.964926934634871</v>
      </c>
      <c r="V36" s="132">
        <v>31.8982831161047</v>
      </c>
      <c r="W36" s="132">
        <v>7.9777853938232779</v>
      </c>
      <c r="X36" s="132">
        <v>28.50495588160241</v>
      </c>
    </row>
    <row r="37" spans="1:24" x14ac:dyDescent="0.45">
      <c r="A37" s="132" t="s">
        <v>166</v>
      </c>
      <c r="B37" s="132">
        <v>2018</v>
      </c>
      <c r="C37" s="133">
        <v>43400</v>
      </c>
      <c r="D37" s="132" t="s">
        <v>30</v>
      </c>
      <c r="E37" s="132">
        <v>1</v>
      </c>
      <c r="F37" s="132" t="s">
        <v>575</v>
      </c>
      <c r="G37" s="132">
        <v>6</v>
      </c>
      <c r="H37" s="132" t="s">
        <v>619</v>
      </c>
      <c r="I37" s="132">
        <v>18</v>
      </c>
      <c r="J37" s="132" t="s">
        <v>366</v>
      </c>
      <c r="K37" s="132" t="s">
        <v>143</v>
      </c>
      <c r="L37" s="132">
        <v>22.528767123287668</v>
      </c>
      <c r="M37" s="132">
        <v>10</v>
      </c>
      <c r="N37" s="132">
        <v>2</v>
      </c>
      <c r="O37" s="132">
        <v>11.455</v>
      </c>
      <c r="P37" s="132">
        <v>0</v>
      </c>
      <c r="Q37" s="132">
        <v>62.854648625054558</v>
      </c>
      <c r="R37" s="132">
        <v>4.1033665465675044</v>
      </c>
      <c r="S37" s="132">
        <v>28.50495588160241</v>
      </c>
      <c r="T37" s="132">
        <v>8.133863111678302</v>
      </c>
      <c r="U37" s="132">
        <v>1.1782724656302861</v>
      </c>
      <c r="V37" s="132">
        <v>25.111628647100119</v>
      </c>
      <c r="W37" s="132">
        <v>7.9777853938232779</v>
      </c>
      <c r="X37" s="132">
        <v>28.50495588160241</v>
      </c>
    </row>
    <row r="38" spans="1:24" x14ac:dyDescent="0.45">
      <c r="A38" s="132" t="s">
        <v>166</v>
      </c>
      <c r="B38" s="132">
        <v>2018</v>
      </c>
      <c r="C38" s="133">
        <v>43400</v>
      </c>
      <c r="D38" s="132" t="s">
        <v>30</v>
      </c>
      <c r="E38" s="132">
        <v>1</v>
      </c>
      <c r="F38" s="132" t="s">
        <v>575</v>
      </c>
      <c r="G38" s="132">
        <v>7</v>
      </c>
      <c r="H38" s="132" t="s">
        <v>620</v>
      </c>
      <c r="I38" s="132">
        <v>19</v>
      </c>
      <c r="J38" s="132" t="s">
        <v>350</v>
      </c>
      <c r="K38" s="132" t="s">
        <v>88</v>
      </c>
      <c r="L38" s="132">
        <v>20.797260273972601</v>
      </c>
      <c r="M38" s="132">
        <v>8</v>
      </c>
      <c r="N38" s="132">
        <v>1</v>
      </c>
      <c r="O38" s="132">
        <v>11.417</v>
      </c>
      <c r="P38" s="132">
        <v>0</v>
      </c>
      <c r="Q38" s="132">
        <v>63.063852150302182</v>
      </c>
      <c r="R38" s="132">
        <v>4.1033665465675044</v>
      </c>
      <c r="S38" s="132">
        <v>28.50495588160241</v>
      </c>
      <c r="T38" s="132">
        <v>8.133863111678302</v>
      </c>
      <c r="U38" s="132">
        <v>7.964926934634871</v>
      </c>
      <c r="V38" s="132">
        <v>31.8982831161047</v>
      </c>
      <c r="W38" s="132">
        <v>7.9777853938232779</v>
      </c>
      <c r="X38" s="132">
        <v>28.50495588160241</v>
      </c>
    </row>
    <row r="39" spans="1:24" x14ac:dyDescent="0.45">
      <c r="A39" s="132" t="s">
        <v>166</v>
      </c>
      <c r="B39" s="132">
        <v>2018</v>
      </c>
      <c r="C39" s="133">
        <v>43400</v>
      </c>
      <c r="D39" s="132" t="s">
        <v>30</v>
      </c>
      <c r="E39" s="132">
        <v>1</v>
      </c>
      <c r="F39" s="132" t="s">
        <v>575</v>
      </c>
      <c r="G39" s="132">
        <v>7</v>
      </c>
      <c r="H39" s="132" t="s">
        <v>620</v>
      </c>
      <c r="I39" s="132">
        <v>19</v>
      </c>
      <c r="J39" s="132" t="s">
        <v>573</v>
      </c>
      <c r="K39" s="132" t="s">
        <v>417</v>
      </c>
      <c r="L39" s="132">
        <v>31.235616438356161</v>
      </c>
      <c r="M39" s="132">
        <v>9</v>
      </c>
      <c r="N39" s="132">
        <v>2</v>
      </c>
      <c r="O39" s="132">
        <v>11.417</v>
      </c>
      <c r="P39" s="132">
        <v>0</v>
      </c>
      <c r="Q39" s="132">
        <v>63.063852150302182</v>
      </c>
      <c r="R39" s="132">
        <v>4.1033665465675044</v>
      </c>
      <c r="S39" s="132">
        <v>28.50495588160241</v>
      </c>
      <c r="T39" s="132">
        <v>8.133863111678302</v>
      </c>
      <c r="U39" s="132">
        <v>1.1782724656302861</v>
      </c>
      <c r="V39" s="132">
        <v>25.111628647100119</v>
      </c>
      <c r="W39" s="132">
        <v>7.9777853938232779</v>
      </c>
      <c r="X39" s="132">
        <v>28.50495588160241</v>
      </c>
    </row>
    <row r="40" spans="1:24" x14ac:dyDescent="0.45">
      <c r="A40" s="132" t="s">
        <v>166</v>
      </c>
      <c r="B40" s="132">
        <v>2018</v>
      </c>
      <c r="C40" s="133">
        <v>43400</v>
      </c>
      <c r="D40" s="132" t="s">
        <v>30</v>
      </c>
      <c r="E40" s="132">
        <v>1</v>
      </c>
      <c r="F40" s="132" t="s">
        <v>575</v>
      </c>
      <c r="G40" s="132">
        <v>8</v>
      </c>
      <c r="H40" s="132" t="s">
        <v>621</v>
      </c>
      <c r="I40" s="132">
        <v>20</v>
      </c>
      <c r="J40" s="132" t="s">
        <v>348</v>
      </c>
      <c r="K40" s="132" t="s">
        <v>37</v>
      </c>
      <c r="L40" s="132">
        <v>28.967123287671232</v>
      </c>
      <c r="M40" s="132">
        <v>7</v>
      </c>
      <c r="N40" s="132">
        <v>1</v>
      </c>
      <c r="O40" s="132">
        <v>11.257999999999999</v>
      </c>
      <c r="P40" s="132">
        <v>0</v>
      </c>
      <c r="Q40" s="132">
        <v>63.954521229348018</v>
      </c>
      <c r="R40" s="132">
        <v>4.1033665465675044</v>
      </c>
      <c r="S40" s="132">
        <v>28.50495588160241</v>
      </c>
      <c r="T40" s="132">
        <v>8.133863111678302</v>
      </c>
      <c r="U40" s="132">
        <v>7.964926934634871</v>
      </c>
      <c r="V40" s="132">
        <v>31.8982831161047</v>
      </c>
      <c r="W40" s="132">
        <v>7.9777853938232779</v>
      </c>
      <c r="X40" s="132">
        <v>28.50495588160241</v>
      </c>
    </row>
    <row r="41" spans="1:24" x14ac:dyDescent="0.45">
      <c r="A41" s="132" t="s">
        <v>166</v>
      </c>
      <c r="B41" s="132">
        <v>2018</v>
      </c>
      <c r="C41" s="133">
        <v>43400</v>
      </c>
      <c r="D41" s="132" t="s">
        <v>30</v>
      </c>
      <c r="E41" s="132">
        <v>1</v>
      </c>
      <c r="F41" s="132" t="s">
        <v>575</v>
      </c>
      <c r="G41" s="132">
        <v>8</v>
      </c>
      <c r="H41" s="132" t="s">
        <v>621</v>
      </c>
      <c r="I41" s="132">
        <v>20</v>
      </c>
      <c r="J41" s="132" t="s">
        <v>228</v>
      </c>
      <c r="K41" s="132" t="s">
        <v>131</v>
      </c>
      <c r="L41" s="132">
        <v>26.38082191780822</v>
      </c>
      <c r="M41" s="132">
        <v>16</v>
      </c>
      <c r="N41" s="132">
        <v>2</v>
      </c>
      <c r="O41" s="132">
        <v>11.257999999999999</v>
      </c>
      <c r="P41" s="132">
        <v>0</v>
      </c>
      <c r="Q41" s="132">
        <v>63.954521229348018</v>
      </c>
      <c r="R41" s="132">
        <v>4.1033665465675044</v>
      </c>
      <c r="S41" s="132">
        <v>28.50495588160241</v>
      </c>
      <c r="T41" s="132">
        <v>8.133863111678302</v>
      </c>
      <c r="U41" s="132">
        <v>1.1782724656302861</v>
      </c>
      <c r="V41" s="132">
        <v>25.111628647100119</v>
      </c>
      <c r="W41" s="132">
        <v>7.9777853938232779</v>
      </c>
      <c r="X41" s="132">
        <v>28.50495588160241</v>
      </c>
    </row>
    <row r="42" spans="1:24" x14ac:dyDescent="0.45">
      <c r="A42" s="134" t="s">
        <v>166</v>
      </c>
      <c r="B42" s="134">
        <v>2018</v>
      </c>
      <c r="C42" s="135">
        <v>43400</v>
      </c>
      <c r="D42" s="134" t="s">
        <v>30</v>
      </c>
      <c r="E42" s="134">
        <v>1</v>
      </c>
      <c r="F42" s="134" t="s">
        <v>576</v>
      </c>
      <c r="G42" s="134">
        <v>1</v>
      </c>
      <c r="H42" s="134" t="s">
        <v>622</v>
      </c>
      <c r="I42" s="134">
        <v>21</v>
      </c>
      <c r="J42" s="134" t="s">
        <v>343</v>
      </c>
      <c r="K42" s="134" t="s">
        <v>91</v>
      </c>
      <c r="L42" s="134">
        <v>27.93150684931507</v>
      </c>
      <c r="M42" s="134">
        <v>3</v>
      </c>
      <c r="N42" s="134">
        <v>1</v>
      </c>
      <c r="O42" s="134">
        <v>11.243</v>
      </c>
      <c r="P42" s="134">
        <v>0</v>
      </c>
      <c r="Q42" s="134">
        <v>64.039847015921012</v>
      </c>
      <c r="R42" s="134">
        <v>4.8650627923846024</v>
      </c>
      <c r="S42" s="134">
        <v>29.095838095308359</v>
      </c>
      <c r="T42" s="134">
        <v>8.0769251009745862</v>
      </c>
      <c r="U42" s="134">
        <v>9.2302227856144654</v>
      </c>
      <c r="V42" s="134">
        <v>32.906261418744492</v>
      </c>
      <c r="W42" s="134">
        <v>7.8920128777100089</v>
      </c>
      <c r="X42" s="134">
        <v>30.49706060570653</v>
      </c>
    </row>
    <row r="43" spans="1:24" x14ac:dyDescent="0.45">
      <c r="A43" s="134" t="s">
        <v>166</v>
      </c>
      <c r="B43" s="134">
        <v>2018</v>
      </c>
      <c r="C43" s="135">
        <v>43400</v>
      </c>
      <c r="D43" s="134" t="s">
        <v>30</v>
      </c>
      <c r="E43" s="134">
        <v>1</v>
      </c>
      <c r="F43" s="134" t="s">
        <v>576</v>
      </c>
      <c r="G43" s="134">
        <v>1</v>
      </c>
      <c r="H43" s="134" t="s">
        <v>622</v>
      </c>
      <c r="I43" s="134">
        <v>21</v>
      </c>
      <c r="J43" s="134" t="s">
        <v>348</v>
      </c>
      <c r="K43" s="134" t="s">
        <v>37</v>
      </c>
      <c r="L43" s="134">
        <v>28.967123287671232</v>
      </c>
      <c r="M43" s="134">
        <v>7</v>
      </c>
      <c r="N43" s="134">
        <v>2</v>
      </c>
      <c r="O43" s="134">
        <v>11.243</v>
      </c>
      <c r="P43" s="134">
        <v>0</v>
      </c>
      <c r="Q43" s="134">
        <v>64.039847015921012</v>
      </c>
      <c r="R43" s="134">
        <v>7.964926934634871</v>
      </c>
      <c r="S43" s="134">
        <v>31.8982831161047</v>
      </c>
      <c r="T43" s="134">
        <v>7.9777853938232779</v>
      </c>
      <c r="U43" s="134">
        <v>4.700569844796096</v>
      </c>
      <c r="V43" s="134">
        <v>28.169556502629671</v>
      </c>
      <c r="W43" s="134">
        <v>7.8229955526111912</v>
      </c>
      <c r="X43" s="134">
        <v>30.49706060570653</v>
      </c>
    </row>
    <row r="44" spans="1:24" x14ac:dyDescent="0.45">
      <c r="A44" s="134" t="s">
        <v>166</v>
      </c>
      <c r="B44" s="134">
        <v>2018</v>
      </c>
      <c r="C44" s="135">
        <v>43400</v>
      </c>
      <c r="D44" s="134" t="s">
        <v>30</v>
      </c>
      <c r="E44" s="134">
        <v>1</v>
      </c>
      <c r="F44" s="134" t="s">
        <v>576</v>
      </c>
      <c r="G44" s="134">
        <v>2</v>
      </c>
      <c r="H44" s="134" t="s">
        <v>623</v>
      </c>
      <c r="I44" s="134">
        <v>22</v>
      </c>
      <c r="J44" s="134" t="s">
        <v>352</v>
      </c>
      <c r="K44" s="134" t="s">
        <v>409</v>
      </c>
      <c r="L44" s="134">
        <v>24.019178082191779</v>
      </c>
      <c r="M44" s="134">
        <v>4</v>
      </c>
      <c r="N44" s="134">
        <v>1</v>
      </c>
      <c r="O44" s="134">
        <v>11.377000000000001</v>
      </c>
      <c r="P44" s="134">
        <v>0</v>
      </c>
      <c r="Q44" s="134">
        <v>63.285576162432967</v>
      </c>
      <c r="R44" s="134">
        <v>4.8650627923846024</v>
      </c>
      <c r="S44" s="134">
        <v>29.095838095308359</v>
      </c>
      <c r="T44" s="134">
        <v>8.0769251009745862</v>
      </c>
      <c r="U44" s="134">
        <v>9.2302227856144654</v>
      </c>
      <c r="V44" s="134">
        <v>32.906261418744492</v>
      </c>
      <c r="W44" s="134">
        <v>7.8920128777100089</v>
      </c>
      <c r="X44" s="134">
        <v>30.49706060570653</v>
      </c>
    </row>
    <row r="45" spans="1:24" x14ac:dyDescent="0.45">
      <c r="A45" s="134" t="s">
        <v>166</v>
      </c>
      <c r="B45" s="134">
        <v>2018</v>
      </c>
      <c r="C45" s="135">
        <v>43400</v>
      </c>
      <c r="D45" s="134" t="s">
        <v>30</v>
      </c>
      <c r="E45" s="134">
        <v>1</v>
      </c>
      <c r="F45" s="134" t="s">
        <v>576</v>
      </c>
      <c r="G45" s="134">
        <v>2</v>
      </c>
      <c r="H45" s="134" t="s">
        <v>623</v>
      </c>
      <c r="I45" s="134">
        <v>22</v>
      </c>
      <c r="J45" s="134" t="s">
        <v>350</v>
      </c>
      <c r="K45" s="134" t="s">
        <v>88</v>
      </c>
      <c r="L45" s="134">
        <v>20.797260273972601</v>
      </c>
      <c r="M45" s="134">
        <v>8</v>
      </c>
      <c r="N45" s="134">
        <v>2</v>
      </c>
      <c r="O45" s="134">
        <v>11.377000000000001</v>
      </c>
      <c r="P45" s="134">
        <v>0</v>
      </c>
      <c r="Q45" s="134">
        <v>63.285576162432967</v>
      </c>
      <c r="R45" s="134">
        <v>7.964926934634871</v>
      </c>
      <c r="S45" s="134">
        <v>31.8982831161047</v>
      </c>
      <c r="T45" s="134">
        <v>7.9777853938232779</v>
      </c>
      <c r="U45" s="134">
        <v>4.700569844796096</v>
      </c>
      <c r="V45" s="134">
        <v>28.169556502629671</v>
      </c>
      <c r="W45" s="134">
        <v>7.8229955526111912</v>
      </c>
      <c r="X45" s="134">
        <v>30.49706060570653</v>
      </c>
    </row>
    <row r="46" spans="1:24" x14ac:dyDescent="0.45">
      <c r="A46" s="134" t="s">
        <v>166</v>
      </c>
      <c r="B46" s="134">
        <v>2018</v>
      </c>
      <c r="C46" s="135">
        <v>43400</v>
      </c>
      <c r="D46" s="134" t="s">
        <v>30</v>
      </c>
      <c r="E46" s="134">
        <v>1</v>
      </c>
      <c r="F46" s="134" t="s">
        <v>576</v>
      </c>
      <c r="G46" s="134">
        <v>3</v>
      </c>
      <c r="H46" s="134" t="s">
        <v>624</v>
      </c>
      <c r="I46" s="134">
        <v>23</v>
      </c>
      <c r="J46" s="134" t="s">
        <v>365</v>
      </c>
      <c r="K46" s="134" t="s">
        <v>88</v>
      </c>
      <c r="L46" s="134">
        <v>21.12328767123288</v>
      </c>
      <c r="M46" s="134">
        <v>2</v>
      </c>
      <c r="N46" s="134">
        <v>1</v>
      </c>
      <c r="O46" s="134">
        <v>11.201000000000001</v>
      </c>
      <c r="P46" s="134">
        <v>0</v>
      </c>
      <c r="Q46" s="134">
        <v>64.279975002231936</v>
      </c>
      <c r="R46" s="134">
        <v>4.8650627923846024</v>
      </c>
      <c r="S46" s="134">
        <v>29.095838095308359</v>
      </c>
      <c r="T46" s="134">
        <v>8.0769251009745862</v>
      </c>
      <c r="U46" s="134">
        <v>9.2302227856144654</v>
      </c>
      <c r="V46" s="134">
        <v>32.906261418744492</v>
      </c>
      <c r="W46" s="134">
        <v>7.8920128777100089</v>
      </c>
      <c r="X46" s="134">
        <v>30.49706060570653</v>
      </c>
    </row>
    <row r="47" spans="1:24" x14ac:dyDescent="0.45">
      <c r="A47" s="134" t="s">
        <v>166</v>
      </c>
      <c r="B47" s="134">
        <v>2018</v>
      </c>
      <c r="C47" s="135">
        <v>43400</v>
      </c>
      <c r="D47" s="134" t="s">
        <v>30</v>
      </c>
      <c r="E47" s="134">
        <v>1</v>
      </c>
      <c r="F47" s="134" t="s">
        <v>576</v>
      </c>
      <c r="G47" s="134">
        <v>3</v>
      </c>
      <c r="H47" s="134" t="s">
        <v>624</v>
      </c>
      <c r="I47" s="134">
        <v>23</v>
      </c>
      <c r="J47" s="134" t="s">
        <v>349</v>
      </c>
      <c r="K47" s="134" t="s">
        <v>91</v>
      </c>
      <c r="L47" s="134">
        <v>30.789041095890411</v>
      </c>
      <c r="M47" s="134">
        <v>6</v>
      </c>
      <c r="N47" s="134">
        <v>2</v>
      </c>
      <c r="O47" s="134">
        <v>11.201000000000001</v>
      </c>
      <c r="P47" s="134">
        <v>0</v>
      </c>
      <c r="Q47" s="134">
        <v>64.279975002231936</v>
      </c>
      <c r="R47" s="134">
        <v>7.964926934634871</v>
      </c>
      <c r="S47" s="134">
        <v>31.8982831161047</v>
      </c>
      <c r="T47" s="134">
        <v>7.9777853938232779</v>
      </c>
      <c r="U47" s="134">
        <v>4.700569844796096</v>
      </c>
      <c r="V47" s="134">
        <v>28.169556502629671</v>
      </c>
      <c r="W47" s="134">
        <v>7.8229955526111912</v>
      </c>
      <c r="X47" s="134">
        <v>30.49706060570653</v>
      </c>
    </row>
    <row r="48" spans="1:24" x14ac:dyDescent="0.45">
      <c r="A48" s="134" t="s">
        <v>166</v>
      </c>
      <c r="B48" s="134">
        <v>2018</v>
      </c>
      <c r="C48" s="135">
        <v>43400</v>
      </c>
      <c r="D48" s="134" t="s">
        <v>30</v>
      </c>
      <c r="E48" s="134">
        <v>1</v>
      </c>
      <c r="F48" s="134" t="s">
        <v>576</v>
      </c>
      <c r="G48" s="134">
        <v>4</v>
      </c>
      <c r="H48" s="134" t="s">
        <v>625</v>
      </c>
      <c r="I48" s="134">
        <v>24</v>
      </c>
      <c r="J48" s="134" t="s">
        <v>344</v>
      </c>
      <c r="K48" s="134" t="s">
        <v>55</v>
      </c>
      <c r="L48" s="134">
        <v>31.482191780821921</v>
      </c>
      <c r="M48" s="134">
        <v>1</v>
      </c>
      <c r="N48" s="134">
        <v>1</v>
      </c>
      <c r="O48" s="134">
        <v>11.272</v>
      </c>
      <c r="P48" s="134">
        <v>0</v>
      </c>
      <c r="Q48" s="134">
        <v>63.875088715400992</v>
      </c>
      <c r="R48" s="134">
        <v>7.964926934634871</v>
      </c>
      <c r="S48" s="134">
        <v>31.8982831161047</v>
      </c>
      <c r="T48" s="134">
        <v>7.9777853938232779</v>
      </c>
      <c r="U48" s="134">
        <v>11.092819391960409</v>
      </c>
      <c r="V48" s="134">
        <v>34.788458400891393</v>
      </c>
      <c r="W48" s="134">
        <v>7.8985463363103294</v>
      </c>
      <c r="X48" s="134">
        <v>30.49706060570653</v>
      </c>
    </row>
    <row r="49" spans="1:24" x14ac:dyDescent="0.45">
      <c r="A49" s="134" t="s">
        <v>166</v>
      </c>
      <c r="B49" s="134">
        <v>2018</v>
      </c>
      <c r="C49" s="135">
        <v>43400</v>
      </c>
      <c r="D49" s="134" t="s">
        <v>30</v>
      </c>
      <c r="E49" s="134">
        <v>1</v>
      </c>
      <c r="F49" s="134" t="s">
        <v>576</v>
      </c>
      <c r="G49" s="134">
        <v>4</v>
      </c>
      <c r="H49" s="134" t="s">
        <v>625</v>
      </c>
      <c r="I49" s="134">
        <v>24</v>
      </c>
      <c r="J49" s="134" t="s">
        <v>346</v>
      </c>
      <c r="K49" s="134" t="s">
        <v>52</v>
      </c>
      <c r="L49" s="134">
        <v>19.515068493150689</v>
      </c>
      <c r="M49" s="134">
        <v>5</v>
      </c>
      <c r="N49" s="134">
        <v>2</v>
      </c>
      <c r="O49" s="134">
        <v>11.272</v>
      </c>
      <c r="P49" s="134">
        <v>0</v>
      </c>
      <c r="Q49" s="134">
        <v>63.875088715400992</v>
      </c>
      <c r="R49" s="134">
        <v>4.8650627923846024</v>
      </c>
      <c r="S49" s="134">
        <v>29.095838095308359</v>
      </c>
      <c r="T49" s="134">
        <v>8.0769251009745862</v>
      </c>
      <c r="U49" s="134">
        <v>2.2317063246237971</v>
      </c>
      <c r="V49" s="134">
        <v>26.14233882985636</v>
      </c>
      <c r="W49" s="134">
        <v>7.9702108350775198</v>
      </c>
      <c r="X49" s="134">
        <v>30.49706060570653</v>
      </c>
    </row>
    <row r="50" spans="1:24" x14ac:dyDescent="0.45">
      <c r="A50" s="134" t="s">
        <v>166</v>
      </c>
      <c r="B50" s="134">
        <v>2018</v>
      </c>
      <c r="C50" s="135">
        <v>43400</v>
      </c>
      <c r="D50" s="134" t="s">
        <v>30</v>
      </c>
      <c r="E50" s="134">
        <v>2</v>
      </c>
      <c r="F50" s="134" t="s">
        <v>576</v>
      </c>
      <c r="G50" s="134">
        <v>1</v>
      </c>
      <c r="H50" s="134" t="s">
        <v>626</v>
      </c>
      <c r="I50" s="134">
        <v>25</v>
      </c>
      <c r="J50" s="134" t="s">
        <v>343</v>
      </c>
      <c r="K50" s="134" t="s">
        <v>91</v>
      </c>
      <c r="L50" s="134">
        <v>27.93150684931507</v>
      </c>
      <c r="M50" s="134">
        <v>3</v>
      </c>
      <c r="N50" s="134">
        <v>1</v>
      </c>
      <c r="O50" s="134">
        <v>11.465</v>
      </c>
      <c r="P50" s="134">
        <v>0</v>
      </c>
      <c r="Q50" s="134">
        <v>62.799825556040133</v>
      </c>
      <c r="R50" s="134">
        <v>9.2302227856144654</v>
      </c>
      <c r="S50" s="134">
        <v>32.906261418744492</v>
      </c>
      <c r="T50" s="134">
        <v>7.8920128777100089</v>
      </c>
      <c r="U50" s="134">
        <v>11.934991044480119</v>
      </c>
      <c r="V50" s="134">
        <v>35.497360999408762</v>
      </c>
      <c r="W50" s="134">
        <v>7.8541233183095471</v>
      </c>
      <c r="X50" s="134">
        <v>30.53790896068708</v>
      </c>
    </row>
    <row r="51" spans="1:24" x14ac:dyDescent="0.45">
      <c r="A51" s="134" t="s">
        <v>166</v>
      </c>
      <c r="B51" s="134">
        <v>2018</v>
      </c>
      <c r="C51" s="135">
        <v>43400</v>
      </c>
      <c r="D51" s="134" t="s">
        <v>30</v>
      </c>
      <c r="E51" s="134">
        <v>2</v>
      </c>
      <c r="F51" s="134" t="s">
        <v>576</v>
      </c>
      <c r="G51" s="134">
        <v>1</v>
      </c>
      <c r="H51" s="134" t="s">
        <v>626</v>
      </c>
      <c r="I51" s="134">
        <v>25</v>
      </c>
      <c r="J51" s="134" t="s">
        <v>348</v>
      </c>
      <c r="K51" s="134" t="s">
        <v>37</v>
      </c>
      <c r="L51" s="134">
        <v>28.967123287671232</v>
      </c>
      <c r="M51" s="134">
        <v>7</v>
      </c>
      <c r="N51" s="134">
        <v>2</v>
      </c>
      <c r="O51" s="134">
        <v>11.465</v>
      </c>
      <c r="P51" s="134">
        <v>0</v>
      </c>
      <c r="Q51" s="134">
        <v>62.799825556040133</v>
      </c>
      <c r="R51" s="134">
        <v>4.700569844796096</v>
      </c>
      <c r="S51" s="134">
        <v>28.169556502629671</v>
      </c>
      <c r="T51" s="134">
        <v>7.8229955526111912</v>
      </c>
      <c r="U51" s="134">
        <v>2.2077960494947848</v>
      </c>
      <c r="V51" s="134">
        <v>25.617881367387579</v>
      </c>
      <c r="W51" s="134">
        <v>7.8033617726309323</v>
      </c>
      <c r="X51" s="134">
        <v>30.53790896068708</v>
      </c>
    </row>
    <row r="52" spans="1:24" x14ac:dyDescent="0.45">
      <c r="A52" s="134" t="s">
        <v>166</v>
      </c>
      <c r="B52" s="134">
        <v>2018</v>
      </c>
      <c r="C52" s="135">
        <v>43400</v>
      </c>
      <c r="D52" s="134" t="s">
        <v>30</v>
      </c>
      <c r="E52" s="134">
        <v>2</v>
      </c>
      <c r="F52" s="134" t="s">
        <v>576</v>
      </c>
      <c r="G52" s="134">
        <v>2</v>
      </c>
      <c r="H52" s="134" t="s">
        <v>627</v>
      </c>
      <c r="I52" s="134">
        <v>26</v>
      </c>
      <c r="J52" s="134" t="s">
        <v>352</v>
      </c>
      <c r="K52" s="134" t="s">
        <v>409</v>
      </c>
      <c r="L52" s="134">
        <v>24.019178082191779</v>
      </c>
      <c r="M52" s="134">
        <v>4</v>
      </c>
      <c r="N52" s="134">
        <v>1</v>
      </c>
      <c r="O52" s="134">
        <v>11.462</v>
      </c>
      <c r="P52" s="134">
        <v>0</v>
      </c>
      <c r="Q52" s="134">
        <v>62.816262432385273</v>
      </c>
      <c r="R52" s="134">
        <v>9.2302227856144654</v>
      </c>
      <c r="S52" s="134">
        <v>32.906261418744492</v>
      </c>
      <c r="T52" s="134">
        <v>7.8920128777100089</v>
      </c>
      <c r="U52" s="134">
        <v>11.934991044480119</v>
      </c>
      <c r="V52" s="134">
        <v>35.497360999408762</v>
      </c>
      <c r="W52" s="134">
        <v>7.8541233183095471</v>
      </c>
      <c r="X52" s="134">
        <v>30.53790896068708</v>
      </c>
    </row>
    <row r="53" spans="1:24" x14ac:dyDescent="0.45">
      <c r="A53" s="134" t="s">
        <v>166</v>
      </c>
      <c r="B53" s="134">
        <v>2018</v>
      </c>
      <c r="C53" s="135">
        <v>43400</v>
      </c>
      <c r="D53" s="134" t="s">
        <v>30</v>
      </c>
      <c r="E53" s="134">
        <v>2</v>
      </c>
      <c r="F53" s="134" t="s">
        <v>576</v>
      </c>
      <c r="G53" s="134">
        <v>2</v>
      </c>
      <c r="H53" s="134" t="s">
        <v>627</v>
      </c>
      <c r="I53" s="134">
        <v>26</v>
      </c>
      <c r="J53" s="134" t="s">
        <v>350</v>
      </c>
      <c r="K53" s="134" t="s">
        <v>88</v>
      </c>
      <c r="L53" s="134">
        <v>20.797260273972601</v>
      </c>
      <c r="M53" s="134">
        <v>8</v>
      </c>
      <c r="N53" s="134">
        <v>2</v>
      </c>
      <c r="O53" s="134">
        <v>11.462</v>
      </c>
      <c r="P53" s="134">
        <v>0</v>
      </c>
      <c r="Q53" s="134">
        <v>62.816262432385273</v>
      </c>
      <c r="R53" s="134">
        <v>4.700569844796096</v>
      </c>
      <c r="S53" s="134">
        <v>28.169556502629671</v>
      </c>
      <c r="T53" s="134">
        <v>7.8229955526111912</v>
      </c>
      <c r="U53" s="134">
        <v>2.2077960494947848</v>
      </c>
      <c r="V53" s="134">
        <v>25.617881367387579</v>
      </c>
      <c r="W53" s="134">
        <v>7.8033617726309323</v>
      </c>
      <c r="X53" s="134">
        <v>30.53790896068708</v>
      </c>
    </row>
    <row r="54" spans="1:24" x14ac:dyDescent="0.45">
      <c r="A54" s="134" t="s">
        <v>166</v>
      </c>
      <c r="B54" s="134">
        <v>2018</v>
      </c>
      <c r="C54" s="135">
        <v>43400</v>
      </c>
      <c r="D54" s="134" t="s">
        <v>30</v>
      </c>
      <c r="E54" s="134">
        <v>2</v>
      </c>
      <c r="F54" s="134" t="s">
        <v>576</v>
      </c>
      <c r="G54" s="134">
        <v>3</v>
      </c>
      <c r="H54" s="134" t="s">
        <v>628</v>
      </c>
      <c r="I54" s="134">
        <v>27</v>
      </c>
      <c r="J54" s="134" t="s">
        <v>365</v>
      </c>
      <c r="K54" s="134" t="s">
        <v>88</v>
      </c>
      <c r="L54" s="134">
        <v>21.12328767123288</v>
      </c>
      <c r="M54" s="134">
        <v>2</v>
      </c>
      <c r="N54" s="134">
        <v>1</v>
      </c>
      <c r="O54" s="134">
        <v>11.538</v>
      </c>
      <c r="P54" s="134">
        <v>0</v>
      </c>
      <c r="Q54" s="134">
        <v>62.402496099843987</v>
      </c>
      <c r="R54" s="134">
        <v>9.2302227856144654</v>
      </c>
      <c r="S54" s="134">
        <v>32.906261418744492</v>
      </c>
      <c r="T54" s="134">
        <v>7.8920128777100089</v>
      </c>
      <c r="U54" s="134">
        <v>11.934991044480119</v>
      </c>
      <c r="V54" s="134">
        <v>35.497360999408762</v>
      </c>
      <c r="W54" s="134">
        <v>7.8541233183095471</v>
      </c>
      <c r="X54" s="134">
        <v>30.53790896068708</v>
      </c>
    </row>
    <row r="55" spans="1:24" x14ac:dyDescent="0.45">
      <c r="A55" s="134" t="s">
        <v>166</v>
      </c>
      <c r="B55" s="134">
        <v>2018</v>
      </c>
      <c r="C55" s="135">
        <v>43400</v>
      </c>
      <c r="D55" s="134" t="s">
        <v>30</v>
      </c>
      <c r="E55" s="134">
        <v>2</v>
      </c>
      <c r="F55" s="134" t="s">
        <v>576</v>
      </c>
      <c r="G55" s="134">
        <v>3</v>
      </c>
      <c r="H55" s="134" t="s">
        <v>628</v>
      </c>
      <c r="I55" s="134">
        <v>27</v>
      </c>
      <c r="J55" s="134" t="s">
        <v>349</v>
      </c>
      <c r="K55" s="134" t="s">
        <v>91</v>
      </c>
      <c r="L55" s="134">
        <v>30.789041095890411</v>
      </c>
      <c r="M55" s="134">
        <v>6</v>
      </c>
      <c r="N55" s="134">
        <v>2</v>
      </c>
      <c r="O55" s="134">
        <v>11.538</v>
      </c>
      <c r="P55" s="134">
        <v>0</v>
      </c>
      <c r="Q55" s="134">
        <v>62.402496099843987</v>
      </c>
      <c r="R55" s="134">
        <v>4.700569844796096</v>
      </c>
      <c r="S55" s="134">
        <v>28.169556502629671</v>
      </c>
      <c r="T55" s="134">
        <v>7.8229955526111912</v>
      </c>
      <c r="U55" s="134">
        <v>2.2077960494947848</v>
      </c>
      <c r="V55" s="134">
        <v>25.617881367387579</v>
      </c>
      <c r="W55" s="134">
        <v>7.8033617726309323</v>
      </c>
      <c r="X55" s="134">
        <v>30.53790896068708</v>
      </c>
    </row>
    <row r="56" spans="1:24" x14ac:dyDescent="0.45">
      <c r="A56" s="134" t="s">
        <v>166</v>
      </c>
      <c r="B56" s="134">
        <v>2018</v>
      </c>
      <c r="C56" s="135">
        <v>43400</v>
      </c>
      <c r="D56" s="134" t="s">
        <v>30</v>
      </c>
      <c r="E56" s="134">
        <v>2</v>
      </c>
      <c r="F56" s="134" t="s">
        <v>576</v>
      </c>
      <c r="G56" s="134">
        <v>4</v>
      </c>
      <c r="H56" s="134" t="s">
        <v>629</v>
      </c>
      <c r="I56" s="134">
        <v>28</v>
      </c>
      <c r="J56" s="134" t="s">
        <v>344</v>
      </c>
      <c r="K56" s="134" t="s">
        <v>55</v>
      </c>
      <c r="L56" s="134">
        <v>31.482191780821921</v>
      </c>
      <c r="M56" s="134">
        <v>1</v>
      </c>
      <c r="N56" s="134">
        <v>1</v>
      </c>
      <c r="O56" s="134">
        <v>11.052</v>
      </c>
      <c r="P56" s="134">
        <v>0</v>
      </c>
      <c r="Q56" s="134">
        <v>65.146579804560261</v>
      </c>
      <c r="R56" s="134">
        <v>11.092819391960409</v>
      </c>
      <c r="S56" s="134">
        <v>34.788458400891393</v>
      </c>
      <c r="T56" s="134">
        <v>7.8985463363103294</v>
      </c>
      <c r="U56" s="134">
        <v>13.104221426962249</v>
      </c>
      <c r="V56" s="134">
        <v>36.878498438632491</v>
      </c>
      <c r="W56" s="134">
        <v>7.924759003890081</v>
      </c>
      <c r="X56" s="134">
        <v>30.465398615373871</v>
      </c>
    </row>
    <row r="57" spans="1:24" x14ac:dyDescent="0.45">
      <c r="A57" s="134" t="s">
        <v>166</v>
      </c>
      <c r="B57" s="134">
        <v>2018</v>
      </c>
      <c r="C57" s="135">
        <v>43400</v>
      </c>
      <c r="D57" s="134" t="s">
        <v>30</v>
      </c>
      <c r="E57" s="134">
        <v>2</v>
      </c>
      <c r="F57" s="134" t="s">
        <v>576</v>
      </c>
      <c r="G57" s="134">
        <v>4</v>
      </c>
      <c r="H57" s="134" t="s">
        <v>629</v>
      </c>
      <c r="I57" s="134">
        <v>28</v>
      </c>
      <c r="J57" s="134" t="s">
        <v>346</v>
      </c>
      <c r="K57" s="134" t="s">
        <v>52</v>
      </c>
      <c r="L57" s="134">
        <v>19.515068493150689</v>
      </c>
      <c r="M57" s="134">
        <v>5</v>
      </c>
      <c r="N57" s="134">
        <v>2</v>
      </c>
      <c r="O57" s="134">
        <v>11.052</v>
      </c>
      <c r="P57" s="134">
        <v>0</v>
      </c>
      <c r="Q57" s="134">
        <v>65.146579804560261</v>
      </c>
      <c r="R57" s="134">
        <v>2.2317063246237971</v>
      </c>
      <c r="S57" s="134">
        <v>26.14233882985636</v>
      </c>
      <c r="T57" s="134">
        <v>7.9702108350775198</v>
      </c>
      <c r="U57" s="134">
        <v>8.2214252135937471E-2</v>
      </c>
      <c r="V57" s="134">
        <v>24.019003544556622</v>
      </c>
      <c r="W57" s="134">
        <v>7.9789297641402266</v>
      </c>
      <c r="X57" s="134">
        <v>30.465398615373871</v>
      </c>
    </row>
    <row r="58" spans="1:24" x14ac:dyDescent="0.45">
      <c r="A58" s="136" t="s">
        <v>166</v>
      </c>
      <c r="B58" s="136">
        <v>2018</v>
      </c>
      <c r="C58" s="137">
        <v>43400</v>
      </c>
      <c r="D58" s="136" t="s">
        <v>30</v>
      </c>
      <c r="E58" s="136">
        <v>1</v>
      </c>
      <c r="F58" s="136" t="s">
        <v>577</v>
      </c>
      <c r="G58" s="136">
        <v>1</v>
      </c>
      <c r="H58" s="136" t="s">
        <v>630</v>
      </c>
      <c r="I58" s="136">
        <v>29</v>
      </c>
      <c r="J58" s="136" t="s">
        <v>344</v>
      </c>
      <c r="K58" s="136" t="s">
        <v>55</v>
      </c>
      <c r="L58" s="136">
        <v>31.482191780821921</v>
      </c>
      <c r="M58" s="136">
        <v>1</v>
      </c>
      <c r="N58" s="136">
        <v>1</v>
      </c>
      <c r="O58" s="136">
        <v>11.285</v>
      </c>
      <c r="P58" s="136">
        <v>0</v>
      </c>
      <c r="Q58" s="136">
        <v>63.801506424457237</v>
      </c>
      <c r="R58" s="136">
        <v>13.104221426962249</v>
      </c>
      <c r="S58" s="136">
        <v>36.878498438632491</v>
      </c>
      <c r="T58" s="136">
        <v>7.924759003890081</v>
      </c>
      <c r="U58" s="136">
        <v>16.464825228179421</v>
      </c>
      <c r="V58" s="136">
        <v>39.957149755762842</v>
      </c>
      <c r="W58" s="136">
        <v>7.8307748425278074</v>
      </c>
      <c r="X58" s="136">
        <v>36.18792971902063</v>
      </c>
    </row>
    <row r="59" spans="1:24" x14ac:dyDescent="0.45">
      <c r="A59" s="136" t="s">
        <v>166</v>
      </c>
      <c r="B59" s="136">
        <v>2018</v>
      </c>
      <c r="C59" s="137">
        <v>43400</v>
      </c>
      <c r="D59" s="136" t="s">
        <v>30</v>
      </c>
      <c r="E59" s="136">
        <v>1</v>
      </c>
      <c r="F59" s="136" t="s">
        <v>577</v>
      </c>
      <c r="G59" s="136">
        <v>1</v>
      </c>
      <c r="H59" s="136" t="s">
        <v>630</v>
      </c>
      <c r="I59" s="136">
        <v>29</v>
      </c>
      <c r="J59" s="136" t="s">
        <v>343</v>
      </c>
      <c r="K59" s="136" t="s">
        <v>91</v>
      </c>
      <c r="L59" s="136">
        <v>27.93150684931507</v>
      </c>
      <c r="M59" s="136">
        <v>3</v>
      </c>
      <c r="N59" s="136">
        <v>2</v>
      </c>
      <c r="O59" s="136">
        <v>11.285</v>
      </c>
      <c r="P59" s="136">
        <v>0</v>
      </c>
      <c r="Q59" s="136">
        <v>63.801506424457237</v>
      </c>
      <c r="R59" s="136">
        <v>11.934991044480119</v>
      </c>
      <c r="S59" s="136">
        <v>35.497360999408762</v>
      </c>
      <c r="T59" s="136">
        <v>7.8541233183095471</v>
      </c>
      <c r="U59" s="136">
        <v>9.1263181194399685</v>
      </c>
      <c r="V59" s="136">
        <v>32.466498418159098</v>
      </c>
      <c r="W59" s="136">
        <v>7.7800600995730429</v>
      </c>
      <c r="X59" s="136">
        <v>36.18792971902063</v>
      </c>
    </row>
    <row r="60" spans="1:24" x14ac:dyDescent="0.45">
      <c r="A60" s="136" t="s">
        <v>166</v>
      </c>
      <c r="B60" s="136">
        <v>2018</v>
      </c>
      <c r="C60" s="137">
        <v>43400</v>
      </c>
      <c r="D60" s="136" t="s">
        <v>30</v>
      </c>
      <c r="E60" s="136">
        <v>1</v>
      </c>
      <c r="F60" s="136" t="s">
        <v>577</v>
      </c>
      <c r="G60" s="136">
        <v>2</v>
      </c>
      <c r="H60" s="136" t="s">
        <v>631</v>
      </c>
      <c r="I60" s="136">
        <v>30</v>
      </c>
      <c r="J60" s="136" t="s">
        <v>365</v>
      </c>
      <c r="K60" s="136" t="s">
        <v>88</v>
      </c>
      <c r="L60" s="136">
        <v>21.12328767123288</v>
      </c>
      <c r="M60" s="136">
        <v>2</v>
      </c>
      <c r="N60" s="136">
        <v>1</v>
      </c>
      <c r="O60" s="136">
        <v>11.345000000000001</v>
      </c>
      <c r="P60" s="136">
        <v>0</v>
      </c>
      <c r="Q60" s="136">
        <v>63.464081092992501</v>
      </c>
      <c r="R60" s="136">
        <v>11.934991044480119</v>
      </c>
      <c r="S60" s="136">
        <v>35.497360999408762</v>
      </c>
      <c r="T60" s="136">
        <v>7.8541233183095471</v>
      </c>
      <c r="U60" s="136">
        <v>15.458506961305639</v>
      </c>
      <c r="V60" s="136">
        <v>38.735471180279717</v>
      </c>
      <c r="W60" s="136">
        <v>7.7589880729913574</v>
      </c>
      <c r="X60" s="136">
        <v>35.497360999408762</v>
      </c>
    </row>
    <row r="61" spans="1:24" x14ac:dyDescent="0.45">
      <c r="A61" s="136" t="s">
        <v>166</v>
      </c>
      <c r="B61" s="136">
        <v>2018</v>
      </c>
      <c r="C61" s="137">
        <v>43400</v>
      </c>
      <c r="D61" s="136" t="s">
        <v>30</v>
      </c>
      <c r="E61" s="136">
        <v>1</v>
      </c>
      <c r="F61" s="136" t="s">
        <v>577</v>
      </c>
      <c r="G61" s="136">
        <v>2</v>
      </c>
      <c r="H61" s="136" t="s">
        <v>631</v>
      </c>
      <c r="I61" s="136">
        <v>30</v>
      </c>
      <c r="J61" s="136" t="s">
        <v>352</v>
      </c>
      <c r="K61" s="136" t="s">
        <v>409</v>
      </c>
      <c r="L61" s="136">
        <v>24.019178082191779</v>
      </c>
      <c r="M61" s="136">
        <v>4</v>
      </c>
      <c r="N61" s="136">
        <v>2</v>
      </c>
      <c r="O61" s="136">
        <v>11.345000000000001</v>
      </c>
      <c r="P61" s="136">
        <v>0</v>
      </c>
      <c r="Q61" s="136">
        <v>63.464081092992501</v>
      </c>
      <c r="R61" s="136">
        <v>11.934991044480119</v>
      </c>
      <c r="S61" s="136">
        <v>35.497360999408762</v>
      </c>
      <c r="T61" s="136">
        <v>7.8541233183095471</v>
      </c>
      <c r="U61" s="136">
        <v>8.9822865995637358</v>
      </c>
      <c r="V61" s="136">
        <v>32.259250818537808</v>
      </c>
      <c r="W61" s="136">
        <v>7.7589880729913574</v>
      </c>
      <c r="X61" s="136">
        <v>35.497360999408762</v>
      </c>
    </row>
    <row r="62" spans="1:24" x14ac:dyDescent="0.45">
      <c r="A62" s="136" t="s">
        <v>166</v>
      </c>
      <c r="B62" s="136">
        <v>2018</v>
      </c>
      <c r="C62" s="137">
        <v>43400</v>
      </c>
      <c r="D62" s="136" t="s">
        <v>30</v>
      </c>
      <c r="E62" s="136">
        <v>2</v>
      </c>
      <c r="F62" s="136" t="s">
        <v>577</v>
      </c>
      <c r="G62" s="136">
        <v>1</v>
      </c>
      <c r="H62" s="136" t="s">
        <v>632</v>
      </c>
      <c r="I62" s="136">
        <v>31</v>
      </c>
      <c r="J62" s="136" t="s">
        <v>344</v>
      </c>
      <c r="K62" s="136" t="s">
        <v>55</v>
      </c>
      <c r="L62" s="136">
        <v>31.482191780821921</v>
      </c>
      <c r="M62" s="136">
        <v>1</v>
      </c>
      <c r="N62" s="136">
        <v>1</v>
      </c>
      <c r="O62" s="136">
        <v>10.993</v>
      </c>
      <c r="P62" s="136">
        <v>0</v>
      </c>
      <c r="Q62" s="136">
        <v>65.496224870372046</v>
      </c>
      <c r="R62" s="136">
        <v>16.464825228179421</v>
      </c>
      <c r="S62" s="136">
        <v>39.957149755762842</v>
      </c>
      <c r="T62" s="136">
        <v>7.8307748425278074</v>
      </c>
      <c r="U62" s="136">
        <v>18.61784297655646</v>
      </c>
      <c r="V62" s="136">
        <v>42.1637670323489</v>
      </c>
      <c r="W62" s="136">
        <v>7.848641351930814</v>
      </c>
      <c r="X62" s="136">
        <v>36.211824086960974</v>
      </c>
    </row>
    <row r="63" spans="1:24" x14ac:dyDescent="0.45">
      <c r="A63" s="136" t="s">
        <v>166</v>
      </c>
      <c r="B63" s="136">
        <v>2018</v>
      </c>
      <c r="C63" s="137">
        <v>43400</v>
      </c>
      <c r="D63" s="136" t="s">
        <v>30</v>
      </c>
      <c r="E63" s="136">
        <v>2</v>
      </c>
      <c r="F63" s="136" t="s">
        <v>577</v>
      </c>
      <c r="G63" s="136">
        <v>1</v>
      </c>
      <c r="H63" s="136" t="s">
        <v>632</v>
      </c>
      <c r="I63" s="136">
        <v>31</v>
      </c>
      <c r="J63" s="136" t="s">
        <v>343</v>
      </c>
      <c r="K63" s="136" t="s">
        <v>91</v>
      </c>
      <c r="L63" s="136">
        <v>27.93150684931507</v>
      </c>
      <c r="M63" s="136">
        <v>3</v>
      </c>
      <c r="N63" s="136">
        <v>2</v>
      </c>
      <c r="O63" s="136">
        <v>10.993</v>
      </c>
      <c r="P63" s="136">
        <v>0</v>
      </c>
      <c r="Q63" s="136">
        <v>65.496224870372046</v>
      </c>
      <c r="R63" s="136">
        <v>9.1263181194399685</v>
      </c>
      <c r="S63" s="136">
        <v>32.466498418159098</v>
      </c>
      <c r="T63" s="136">
        <v>7.7800600995730429</v>
      </c>
      <c r="U63" s="136">
        <v>6.8530706221693896</v>
      </c>
      <c r="V63" s="136">
        <v>30.28472403193437</v>
      </c>
      <c r="W63" s="136">
        <v>7.8105511365883276</v>
      </c>
      <c r="X63" s="136">
        <v>36.211824086960974</v>
      </c>
    </row>
    <row r="64" spans="1:24" x14ac:dyDescent="0.45">
      <c r="A64" s="136" t="s">
        <v>166</v>
      </c>
      <c r="B64" s="136">
        <v>2018</v>
      </c>
      <c r="C64" s="137">
        <v>43400</v>
      </c>
      <c r="D64" s="136" t="s">
        <v>30</v>
      </c>
      <c r="E64" s="136">
        <v>2</v>
      </c>
      <c r="F64" s="136" t="s">
        <v>577</v>
      </c>
      <c r="G64" s="136">
        <v>2</v>
      </c>
      <c r="H64" s="136" t="s">
        <v>633</v>
      </c>
      <c r="I64" s="136">
        <v>32</v>
      </c>
      <c r="J64" s="136" t="s">
        <v>365</v>
      </c>
      <c r="K64" s="136" t="s">
        <v>88</v>
      </c>
      <c r="L64" s="136">
        <v>21.12328767123288</v>
      </c>
      <c r="M64" s="136">
        <v>2</v>
      </c>
      <c r="N64" s="136">
        <v>1</v>
      </c>
      <c r="O64" s="136">
        <v>11.398</v>
      </c>
      <c r="P64" s="136">
        <v>0</v>
      </c>
      <c r="Q64" s="136">
        <v>63.168977013511153</v>
      </c>
      <c r="R64" s="136">
        <v>15.458506961305639</v>
      </c>
      <c r="S64" s="136">
        <v>38.735471180279717</v>
      </c>
      <c r="T64" s="136">
        <v>7.7589880729913574</v>
      </c>
      <c r="U64" s="136">
        <v>17.706080191519749</v>
      </c>
      <c r="V64" s="136">
        <v>41.036108113563287</v>
      </c>
      <c r="W64" s="136">
        <v>7.7766759740145126</v>
      </c>
      <c r="X64" s="136">
        <v>35.497360999408762</v>
      </c>
    </row>
    <row r="65" spans="1:24" x14ac:dyDescent="0.45">
      <c r="A65" s="136" t="s">
        <v>166</v>
      </c>
      <c r="B65" s="136">
        <v>2018</v>
      </c>
      <c r="C65" s="137">
        <v>43400</v>
      </c>
      <c r="D65" s="136" t="s">
        <v>30</v>
      </c>
      <c r="E65" s="136">
        <v>2</v>
      </c>
      <c r="F65" s="136" t="s">
        <v>577</v>
      </c>
      <c r="G65" s="136">
        <v>2</v>
      </c>
      <c r="H65" s="136" t="s">
        <v>633</v>
      </c>
      <c r="I65" s="136">
        <v>32</v>
      </c>
      <c r="J65" s="136" t="s">
        <v>352</v>
      </c>
      <c r="K65" s="136" t="s">
        <v>409</v>
      </c>
      <c r="L65" s="136">
        <v>24.019178082191779</v>
      </c>
      <c r="M65" s="136">
        <v>4</v>
      </c>
      <c r="N65" s="136">
        <v>2</v>
      </c>
      <c r="O65" s="136">
        <v>11.398</v>
      </c>
      <c r="P65" s="136">
        <v>0</v>
      </c>
      <c r="Q65" s="136">
        <v>63.168977013511153</v>
      </c>
      <c r="R65" s="136">
        <v>8.9822865995637358</v>
      </c>
      <c r="S65" s="136">
        <v>32.259250818537808</v>
      </c>
      <c r="T65" s="136">
        <v>7.7589880729913574</v>
      </c>
      <c r="U65" s="136">
        <v>6.6285859632106927</v>
      </c>
      <c r="V65" s="136">
        <v>29.958613885254231</v>
      </c>
      <c r="W65" s="136">
        <v>7.7766759740145126</v>
      </c>
      <c r="X65" s="136">
        <v>35.497360999408762</v>
      </c>
    </row>
    <row r="66" spans="1:24" x14ac:dyDescent="0.45">
      <c r="A66" s="138" t="s">
        <v>166</v>
      </c>
      <c r="B66" s="138">
        <v>2018</v>
      </c>
      <c r="C66" s="139">
        <v>43400</v>
      </c>
      <c r="D66" s="138" t="s">
        <v>30</v>
      </c>
      <c r="E66" s="138">
        <v>1</v>
      </c>
      <c r="F66" s="138" t="s">
        <v>31</v>
      </c>
      <c r="G66" s="138" t="s">
        <v>579</v>
      </c>
      <c r="H66" s="138" t="s">
        <v>634</v>
      </c>
      <c r="I66" s="138">
        <v>33</v>
      </c>
      <c r="J66" s="138" t="s">
        <v>343</v>
      </c>
      <c r="K66" s="138" t="s">
        <v>91</v>
      </c>
      <c r="L66" s="138">
        <v>27.93150684931507</v>
      </c>
      <c r="M66" s="138">
        <v>3</v>
      </c>
      <c r="N66" s="138">
        <v>1</v>
      </c>
      <c r="O66" s="138"/>
      <c r="P66" s="138"/>
      <c r="Q66" s="138"/>
      <c r="R66" s="138">
        <v>6.8530706221693896</v>
      </c>
      <c r="S66" s="138">
        <v>30.28472403193437</v>
      </c>
      <c r="T66" s="138">
        <v>7.8105511365883276</v>
      </c>
      <c r="U66" s="138">
        <v>10.26933711626865</v>
      </c>
      <c r="V66" s="138">
        <v>33.453568660388328</v>
      </c>
      <c r="W66" s="138">
        <v>7.7280771813732283</v>
      </c>
      <c r="X66" s="138">
        <v>30.121668958594309</v>
      </c>
    </row>
    <row r="67" spans="1:24" x14ac:dyDescent="0.45">
      <c r="A67" s="138" t="s">
        <v>166</v>
      </c>
      <c r="B67" s="138">
        <v>2018</v>
      </c>
      <c r="C67" s="139">
        <v>43400</v>
      </c>
      <c r="D67" s="138" t="s">
        <v>30</v>
      </c>
      <c r="E67" s="138">
        <v>1</v>
      </c>
      <c r="F67" s="138" t="s">
        <v>31</v>
      </c>
      <c r="G67" s="138" t="s">
        <v>579</v>
      </c>
      <c r="H67" s="138" t="s">
        <v>634</v>
      </c>
      <c r="I67" s="138">
        <v>33</v>
      </c>
      <c r="J67" s="138" t="s">
        <v>352</v>
      </c>
      <c r="K67" s="138" t="s">
        <v>409</v>
      </c>
      <c r="L67" s="138">
        <v>24.019178082191779</v>
      </c>
      <c r="M67" s="138">
        <v>4</v>
      </c>
      <c r="N67" s="138">
        <v>2</v>
      </c>
      <c r="O67" s="138"/>
      <c r="P67" s="138"/>
      <c r="Q67" s="138"/>
      <c r="R67" s="138">
        <v>6.6285859632106927</v>
      </c>
      <c r="S67" s="138">
        <v>29.958613885254231</v>
      </c>
      <c r="T67" s="138">
        <v>7.7766759740145126</v>
      </c>
      <c r="U67" s="138">
        <v>3.702049238010805</v>
      </c>
      <c r="V67" s="138">
        <v>26.813670689942061</v>
      </c>
      <c r="W67" s="138">
        <v>7.7038738173104182</v>
      </c>
      <c r="X67" s="138">
        <v>30.121668958594309</v>
      </c>
    </row>
    <row r="68" spans="1:24" x14ac:dyDescent="0.45">
      <c r="A68" s="138" t="s">
        <v>166</v>
      </c>
      <c r="B68" s="138">
        <v>2018</v>
      </c>
      <c r="C68" s="139">
        <v>43400</v>
      </c>
      <c r="D68" s="138" t="s">
        <v>30</v>
      </c>
      <c r="E68" s="138">
        <v>1</v>
      </c>
      <c r="F68" s="138" t="s">
        <v>31</v>
      </c>
      <c r="G68" s="138" t="s">
        <v>578</v>
      </c>
      <c r="H68" s="138" t="s">
        <v>635</v>
      </c>
      <c r="I68" s="138">
        <v>34</v>
      </c>
      <c r="J68" s="138" t="s">
        <v>344</v>
      </c>
      <c r="K68" s="138" t="s">
        <v>55</v>
      </c>
      <c r="L68" s="138">
        <v>31.482191780821921</v>
      </c>
      <c r="M68" s="138">
        <v>1</v>
      </c>
      <c r="N68" s="138">
        <v>1</v>
      </c>
      <c r="O68" s="138">
        <v>11.361000000000001</v>
      </c>
      <c r="P68" s="138">
        <v>0</v>
      </c>
      <c r="Q68" s="138">
        <v>63.374702931080009</v>
      </c>
      <c r="R68" s="138">
        <v>18.61784297655646</v>
      </c>
      <c r="S68" s="138">
        <v>42.1637670323489</v>
      </c>
      <c r="T68" s="138">
        <v>7.848641351930814</v>
      </c>
      <c r="U68" s="138">
        <v>21.93651359543048</v>
      </c>
      <c r="V68" s="138">
        <v>45.238968570153872</v>
      </c>
      <c r="W68" s="138">
        <v>7.7674849915744604</v>
      </c>
      <c r="X68" s="138">
        <v>41.599937572956087</v>
      </c>
    </row>
    <row r="69" spans="1:24" x14ac:dyDescent="0.45">
      <c r="A69" s="138" t="s">
        <v>166</v>
      </c>
      <c r="B69" s="138">
        <v>2018</v>
      </c>
      <c r="C69" s="139">
        <v>43400</v>
      </c>
      <c r="D69" s="138" t="s">
        <v>30</v>
      </c>
      <c r="E69" s="138">
        <v>1</v>
      </c>
      <c r="F69" s="138" t="s">
        <v>31</v>
      </c>
      <c r="G69" s="138" t="s">
        <v>578</v>
      </c>
      <c r="H69" s="138" t="s">
        <v>635</v>
      </c>
      <c r="I69" s="138">
        <v>34</v>
      </c>
      <c r="J69" s="138" t="s">
        <v>365</v>
      </c>
      <c r="K69" s="138" t="s">
        <v>88</v>
      </c>
      <c r="L69" s="138">
        <v>21.12328767123288</v>
      </c>
      <c r="M69" s="138">
        <v>2</v>
      </c>
      <c r="N69" s="138">
        <v>2</v>
      </c>
      <c r="O69" s="138">
        <v>11.361000000000001</v>
      </c>
      <c r="P69" s="138">
        <v>0</v>
      </c>
      <c r="Q69" s="138">
        <v>63.374702931080009</v>
      </c>
      <c r="R69" s="138">
        <v>17.706080191519749</v>
      </c>
      <c r="S69" s="138">
        <v>41.036108113563287</v>
      </c>
      <c r="T69" s="138">
        <v>7.7766759740145126</v>
      </c>
      <c r="U69" s="138">
        <v>14.862441717633439</v>
      </c>
      <c r="V69" s="138">
        <v>38.009886051769733</v>
      </c>
      <c r="W69" s="138">
        <v>7.715814778045428</v>
      </c>
      <c r="X69" s="138">
        <v>41.599937572956087</v>
      </c>
    </row>
    <row r="70" spans="1:24" x14ac:dyDescent="0.45">
      <c r="A70" s="138" t="s">
        <v>166</v>
      </c>
      <c r="B70" s="138">
        <v>2018</v>
      </c>
      <c r="C70" s="139">
        <v>43400</v>
      </c>
      <c r="D70" s="138" t="s">
        <v>30</v>
      </c>
      <c r="E70" s="138">
        <v>2</v>
      </c>
      <c r="F70" s="138" t="s">
        <v>31</v>
      </c>
      <c r="G70" s="138" t="s">
        <v>579</v>
      </c>
      <c r="H70" s="138" t="s">
        <v>636</v>
      </c>
      <c r="I70" s="138">
        <v>35</v>
      </c>
      <c r="J70" s="138" t="s">
        <v>343</v>
      </c>
      <c r="K70" s="138" t="s">
        <v>91</v>
      </c>
      <c r="L70" s="138">
        <v>27.93150684931507</v>
      </c>
      <c r="M70" s="138">
        <v>3</v>
      </c>
      <c r="N70" s="138">
        <v>1</v>
      </c>
      <c r="O70" s="138">
        <v>11.321999999999999</v>
      </c>
      <c r="P70" s="138">
        <v>0</v>
      </c>
      <c r="Q70" s="138">
        <v>63.593004769475357</v>
      </c>
      <c r="R70" s="138">
        <v>10.26933711626865</v>
      </c>
      <c r="S70" s="138">
        <v>33.453568660388328</v>
      </c>
      <c r="T70" s="138">
        <v>7.7280771813732283</v>
      </c>
      <c r="U70" s="138">
        <v>12.459484309063431</v>
      </c>
      <c r="V70" s="138">
        <v>35.721031385653937</v>
      </c>
      <c r="W70" s="138">
        <v>7.7538490255301697</v>
      </c>
      <c r="X70" s="138">
        <v>30.1336196751652</v>
      </c>
    </row>
    <row r="71" spans="1:24" x14ac:dyDescent="0.45">
      <c r="A71" s="138" t="s">
        <v>166</v>
      </c>
      <c r="B71" s="138">
        <v>2018</v>
      </c>
      <c r="C71" s="139">
        <v>43400</v>
      </c>
      <c r="D71" s="138" t="s">
        <v>30</v>
      </c>
      <c r="E71" s="138">
        <v>2</v>
      </c>
      <c r="F71" s="138" t="s">
        <v>31</v>
      </c>
      <c r="G71" s="138" t="s">
        <v>579</v>
      </c>
      <c r="H71" s="138" t="s">
        <v>636</v>
      </c>
      <c r="I71" s="138">
        <v>35</v>
      </c>
      <c r="J71" s="138" t="s">
        <v>352</v>
      </c>
      <c r="K71" s="138" t="s">
        <v>409</v>
      </c>
      <c r="L71" s="138">
        <v>24.019178082191779</v>
      </c>
      <c r="M71" s="138">
        <v>4</v>
      </c>
      <c r="N71" s="138">
        <v>2</v>
      </c>
      <c r="O71" s="138">
        <v>11.321999999999999</v>
      </c>
      <c r="P71" s="138">
        <v>0</v>
      </c>
      <c r="Q71" s="138">
        <v>63.593004769475357</v>
      </c>
      <c r="R71" s="138">
        <v>3.702049238010805</v>
      </c>
      <c r="S71" s="138">
        <v>26.813670689942061</v>
      </c>
      <c r="T71" s="138">
        <v>7.7038738173104182</v>
      </c>
      <c r="U71" s="138">
        <v>1.351266126458317</v>
      </c>
      <c r="V71" s="138">
        <v>24.558531448454069</v>
      </c>
      <c r="W71" s="138">
        <v>7.7357551073319186</v>
      </c>
      <c r="X71" s="138">
        <v>30.1336196751652</v>
      </c>
    </row>
    <row r="72" spans="1:24" x14ac:dyDescent="0.45">
      <c r="A72" s="138" t="s">
        <v>166</v>
      </c>
      <c r="B72" s="138">
        <v>2018</v>
      </c>
      <c r="C72" s="139">
        <v>43400</v>
      </c>
      <c r="D72" s="138" t="s">
        <v>30</v>
      </c>
      <c r="E72" s="138">
        <v>2</v>
      </c>
      <c r="F72" s="138" t="s">
        <v>31</v>
      </c>
      <c r="G72" s="138" t="s">
        <v>578</v>
      </c>
      <c r="H72" s="138" t="s">
        <v>637</v>
      </c>
      <c r="I72" s="138">
        <v>36</v>
      </c>
      <c r="J72" s="138" t="s">
        <v>344</v>
      </c>
      <c r="K72" s="138" t="s">
        <v>55</v>
      </c>
      <c r="L72" s="138">
        <v>31.482191780821921</v>
      </c>
      <c r="M72" s="138">
        <v>1</v>
      </c>
      <c r="N72" s="138">
        <v>1</v>
      </c>
      <c r="O72" s="138">
        <v>11.353</v>
      </c>
      <c r="P72" s="138">
        <v>0</v>
      </c>
      <c r="Q72" s="138">
        <v>63.419360521448077</v>
      </c>
      <c r="R72" s="138">
        <v>21.93651359543048</v>
      </c>
      <c r="S72" s="138">
        <v>45.238968570153872</v>
      </c>
      <c r="T72" s="138">
        <v>7.7674849915744604</v>
      </c>
      <c r="U72" s="138">
        <v>24.06968539234413</v>
      </c>
      <c r="V72" s="138">
        <v>47.451046045213722</v>
      </c>
      <c r="W72" s="138">
        <v>7.7937868842898634</v>
      </c>
      <c r="X72" s="138">
        <v>41.624427310961792</v>
      </c>
    </row>
    <row r="73" spans="1:24" x14ac:dyDescent="0.45">
      <c r="A73" s="138" t="s">
        <v>166</v>
      </c>
      <c r="B73" s="138">
        <v>2018</v>
      </c>
      <c r="C73" s="139">
        <v>43400</v>
      </c>
      <c r="D73" s="138" t="s">
        <v>30</v>
      </c>
      <c r="E73" s="138">
        <v>2</v>
      </c>
      <c r="F73" s="138" t="s">
        <v>31</v>
      </c>
      <c r="G73" s="138" t="s">
        <v>578</v>
      </c>
      <c r="H73" s="138" t="s">
        <v>637</v>
      </c>
      <c r="I73" s="138">
        <v>36</v>
      </c>
      <c r="J73" s="138" t="s">
        <v>365</v>
      </c>
      <c r="K73" s="138" t="s">
        <v>88</v>
      </c>
      <c r="L73" s="138">
        <v>21.12328767123288</v>
      </c>
      <c r="M73" s="138">
        <v>2</v>
      </c>
      <c r="N73" s="138">
        <v>2</v>
      </c>
      <c r="O73" s="138">
        <v>11.353</v>
      </c>
      <c r="P73" s="138">
        <v>0</v>
      </c>
      <c r="Q73" s="138">
        <v>63.419360521448077</v>
      </c>
      <c r="R73" s="138">
        <v>14.862441717633439</v>
      </c>
      <c r="S73" s="138">
        <v>38.009886051769733</v>
      </c>
      <c r="T73" s="138">
        <v>7.715814778045428</v>
      </c>
      <c r="U73" s="138">
        <v>12.558299941724419</v>
      </c>
      <c r="V73" s="138">
        <v>35.823333177826662</v>
      </c>
      <c r="W73" s="138">
        <v>7.7550110787007469</v>
      </c>
      <c r="X73" s="138">
        <v>41.624427310961792</v>
      </c>
    </row>
    <row r="74" spans="1:24" x14ac:dyDescent="0.45">
      <c r="A74" s="130" t="s">
        <v>287</v>
      </c>
      <c r="B74" s="130">
        <v>2018</v>
      </c>
      <c r="C74" s="131">
        <v>43435</v>
      </c>
      <c r="D74" s="130" t="s">
        <v>30</v>
      </c>
      <c r="E74" s="130">
        <v>1</v>
      </c>
      <c r="F74" s="130" t="s">
        <v>572</v>
      </c>
      <c r="G74" s="130">
        <v>1</v>
      </c>
      <c r="H74" s="130" t="s">
        <v>638</v>
      </c>
      <c r="I74" s="130">
        <v>37</v>
      </c>
      <c r="J74" s="130" t="s">
        <v>365</v>
      </c>
      <c r="K74" s="130" t="s">
        <v>88</v>
      </c>
      <c r="L74" s="130">
        <v>21.219178082191782</v>
      </c>
      <c r="M74" s="130"/>
      <c r="N74" s="130">
        <v>1</v>
      </c>
      <c r="O74" s="130">
        <v>11.401</v>
      </c>
      <c r="P74" s="130">
        <v>0</v>
      </c>
      <c r="Q74" s="130">
        <v>63.152355056573988</v>
      </c>
      <c r="R74" s="130">
        <v>12.558299941724419</v>
      </c>
      <c r="S74" s="130">
        <v>35.823333177826662</v>
      </c>
      <c r="T74" s="130">
        <v>7.7550110787007469</v>
      </c>
      <c r="U74" s="130">
        <v>13.52159313862825</v>
      </c>
      <c r="V74" s="130">
        <v>37.243911746727399</v>
      </c>
      <c r="W74" s="130">
        <v>7.9074395360330492</v>
      </c>
      <c r="X74" s="130">
        <v>28.659188648112121</v>
      </c>
    </row>
    <row r="75" spans="1:24" x14ac:dyDescent="0.45">
      <c r="A75" s="130" t="s">
        <v>287</v>
      </c>
      <c r="B75" s="130">
        <v>2018</v>
      </c>
      <c r="C75" s="131">
        <v>43435</v>
      </c>
      <c r="D75" s="130" t="s">
        <v>30</v>
      </c>
      <c r="E75" s="130">
        <v>1</v>
      </c>
      <c r="F75" s="130" t="s">
        <v>572</v>
      </c>
      <c r="G75" s="130">
        <v>1</v>
      </c>
      <c r="H75" s="130" t="s">
        <v>638</v>
      </c>
      <c r="I75" s="130">
        <v>37</v>
      </c>
      <c r="J75" s="130" t="s">
        <v>399</v>
      </c>
      <c r="K75" s="130" t="s">
        <v>49</v>
      </c>
      <c r="L75" s="130">
        <v>24.30684931506849</v>
      </c>
      <c r="M75" s="130"/>
      <c r="N75" s="130">
        <v>2</v>
      </c>
      <c r="O75" s="130">
        <v>11.401</v>
      </c>
      <c r="P75" s="130">
        <v>0</v>
      </c>
      <c r="Q75" s="130">
        <v>63.152355056573988</v>
      </c>
      <c r="R75" s="130">
        <v>1E-3</v>
      </c>
      <c r="S75" s="130">
        <v>21.49504411839759</v>
      </c>
      <c r="T75" s="130">
        <v>8.133863111678302</v>
      </c>
      <c r="U75" s="130">
        <v>-4.6685212159448284</v>
      </c>
      <c r="V75" s="130">
        <v>19.950786142203089</v>
      </c>
      <c r="W75" s="130">
        <v>8.2064357860493047</v>
      </c>
      <c r="X75" s="130">
        <v>28.659188648112121</v>
      </c>
    </row>
    <row r="76" spans="1:24" x14ac:dyDescent="0.45">
      <c r="A76" s="130" t="s">
        <v>287</v>
      </c>
      <c r="B76" s="130">
        <v>2018</v>
      </c>
      <c r="C76" s="131">
        <v>43435</v>
      </c>
      <c r="D76" s="130" t="s">
        <v>30</v>
      </c>
      <c r="E76" s="130">
        <v>1</v>
      </c>
      <c r="F76" s="130" t="s">
        <v>572</v>
      </c>
      <c r="G76" s="130">
        <v>2</v>
      </c>
      <c r="H76" s="130" t="s">
        <v>639</v>
      </c>
      <c r="I76" s="130">
        <v>38</v>
      </c>
      <c r="J76" s="130" t="s">
        <v>351</v>
      </c>
      <c r="K76" s="130" t="s">
        <v>409</v>
      </c>
      <c r="L76" s="130">
        <v>25.835616438356169</v>
      </c>
      <c r="M76" s="130"/>
      <c r="N76" s="130">
        <v>1</v>
      </c>
      <c r="O76" s="130">
        <v>11.731999999999999</v>
      </c>
      <c r="P76" s="130">
        <v>0</v>
      </c>
      <c r="Q76" s="130">
        <v>61.370610296624619</v>
      </c>
      <c r="R76" s="130">
        <v>1E-3</v>
      </c>
      <c r="S76" s="130">
        <v>21.49504411839759</v>
      </c>
      <c r="T76" s="130">
        <v>8.133863111678302</v>
      </c>
      <c r="U76" s="130">
        <v>1.6010119689042559</v>
      </c>
      <c r="V76" s="130">
        <v>25.419376605711111</v>
      </c>
      <c r="W76" s="130">
        <v>7.9394548789356172</v>
      </c>
      <c r="X76" s="130">
        <v>23.24752205919879</v>
      </c>
    </row>
    <row r="77" spans="1:24" x14ac:dyDescent="0.45">
      <c r="A77" s="130" t="s">
        <v>287</v>
      </c>
      <c r="B77" s="130">
        <v>2018</v>
      </c>
      <c r="C77" s="131">
        <v>43435</v>
      </c>
      <c r="D77" s="130" t="s">
        <v>30</v>
      </c>
      <c r="E77" s="130">
        <v>1</v>
      </c>
      <c r="F77" s="130" t="s">
        <v>572</v>
      </c>
      <c r="G77" s="130">
        <v>2</v>
      </c>
      <c r="H77" s="130" t="s">
        <v>639</v>
      </c>
      <c r="I77" s="130">
        <v>38</v>
      </c>
      <c r="J77" s="130" t="s">
        <v>402</v>
      </c>
      <c r="K77" s="130" t="s">
        <v>96</v>
      </c>
      <c r="L77" s="130">
        <v>26.347945205479451</v>
      </c>
      <c r="M77" s="130"/>
      <c r="N77" s="130">
        <v>2</v>
      </c>
      <c r="O77" s="130">
        <v>11.731999999999999</v>
      </c>
      <c r="P77" s="130">
        <v>0</v>
      </c>
      <c r="Q77" s="130">
        <v>61.370610296624619</v>
      </c>
      <c r="R77" s="130">
        <v>1E-3</v>
      </c>
      <c r="S77" s="130">
        <v>25</v>
      </c>
      <c r="T77" s="130">
        <v>8.3333333330000006</v>
      </c>
      <c r="U77" s="130">
        <v>-3.32661339823213</v>
      </c>
      <c r="V77" s="130">
        <v>20.90416190469163</v>
      </c>
      <c r="W77" s="130">
        <v>8.0769251009745862</v>
      </c>
      <c r="X77" s="130">
        <v>23.24752205919879</v>
      </c>
    </row>
    <row r="78" spans="1:24" x14ac:dyDescent="0.45">
      <c r="A78" s="130" t="s">
        <v>287</v>
      </c>
      <c r="B78" s="130">
        <v>2018</v>
      </c>
      <c r="C78" s="131">
        <v>43435</v>
      </c>
      <c r="D78" s="130" t="s">
        <v>30</v>
      </c>
      <c r="E78" s="130">
        <v>1</v>
      </c>
      <c r="F78" s="130" t="s">
        <v>572</v>
      </c>
      <c r="G78" s="130">
        <v>3</v>
      </c>
      <c r="H78" s="130" t="s">
        <v>640</v>
      </c>
      <c r="I78" s="130">
        <v>39</v>
      </c>
      <c r="J78" s="130" t="s">
        <v>353</v>
      </c>
      <c r="K78" s="130" t="s">
        <v>143</v>
      </c>
      <c r="L78" s="130">
        <v>30.397260273972599</v>
      </c>
      <c r="M78" s="130"/>
      <c r="N78" s="130">
        <v>1</v>
      </c>
      <c r="O78" s="130">
        <v>11.247</v>
      </c>
      <c r="P78" s="130">
        <v>0</v>
      </c>
      <c r="Q78" s="130">
        <v>64.017071218991731</v>
      </c>
      <c r="R78" s="130">
        <v>1E-3</v>
      </c>
      <c r="S78" s="130">
        <v>21.49504411839759</v>
      </c>
      <c r="T78" s="130">
        <v>8.133863111678302</v>
      </c>
      <c r="U78" s="130">
        <v>0.95501517143004477</v>
      </c>
      <c r="V78" s="130">
        <v>24.888371352899881</v>
      </c>
      <c r="W78" s="130">
        <v>7.9777853938232779</v>
      </c>
      <c r="X78" s="130">
        <v>21.49504411839759</v>
      </c>
    </row>
    <row r="79" spans="1:24" x14ac:dyDescent="0.45">
      <c r="A79" s="130" t="s">
        <v>287</v>
      </c>
      <c r="B79" s="130">
        <v>2018</v>
      </c>
      <c r="C79" s="131">
        <v>43435</v>
      </c>
      <c r="D79" s="130" t="s">
        <v>30</v>
      </c>
      <c r="E79" s="130">
        <v>1</v>
      </c>
      <c r="F79" s="130" t="s">
        <v>572</v>
      </c>
      <c r="G79" s="130">
        <v>3</v>
      </c>
      <c r="H79" s="130" t="s">
        <v>640</v>
      </c>
      <c r="I79" s="130">
        <v>39</v>
      </c>
      <c r="J79" s="130" t="s">
        <v>418</v>
      </c>
      <c r="K79" s="130" t="s">
        <v>96</v>
      </c>
      <c r="L79" s="130">
        <v>20.526027397260279</v>
      </c>
      <c r="M79" s="130"/>
      <c r="N79" s="130">
        <v>2</v>
      </c>
      <c r="O79" s="130">
        <v>11.247</v>
      </c>
      <c r="P79" s="130">
        <v>0</v>
      </c>
      <c r="Q79" s="130">
        <v>64.017071218991731</v>
      </c>
      <c r="R79" s="130">
        <v>1E-3</v>
      </c>
      <c r="S79" s="130">
        <v>21.49504411839759</v>
      </c>
      <c r="T79" s="130">
        <v>8.133863111678302</v>
      </c>
      <c r="U79" s="130">
        <v>-5.8316392975745366</v>
      </c>
      <c r="V79" s="130">
        <v>18.1017168838953</v>
      </c>
      <c r="W79" s="130">
        <v>7.9777853938232779</v>
      </c>
      <c r="X79" s="130">
        <v>21.49504411839759</v>
      </c>
    </row>
    <row r="80" spans="1:24" x14ac:dyDescent="0.45">
      <c r="A80" s="130" t="s">
        <v>287</v>
      </c>
      <c r="B80" s="130">
        <v>2018</v>
      </c>
      <c r="C80" s="131">
        <v>43435</v>
      </c>
      <c r="D80" s="130" t="s">
        <v>30</v>
      </c>
      <c r="E80" s="130">
        <v>1</v>
      </c>
      <c r="F80" s="130" t="s">
        <v>572</v>
      </c>
      <c r="G80" s="130">
        <v>4</v>
      </c>
      <c r="H80" s="130" t="s">
        <v>641</v>
      </c>
      <c r="I80" s="130">
        <v>40</v>
      </c>
      <c r="J80" s="130" t="s">
        <v>358</v>
      </c>
      <c r="K80" s="130" t="s">
        <v>79</v>
      </c>
      <c r="L80" s="130">
        <v>25.852054794520551</v>
      </c>
      <c r="M80" s="130"/>
      <c r="N80" s="130">
        <v>1</v>
      </c>
      <c r="O80" s="130">
        <v>11.574</v>
      </c>
      <c r="P80" s="130">
        <v>0</v>
      </c>
      <c r="Q80" s="130">
        <v>62.208398133748062</v>
      </c>
      <c r="R80" s="130">
        <v>0.76225875748204075</v>
      </c>
      <c r="S80" s="130">
        <v>24.580623394288889</v>
      </c>
      <c r="T80" s="130">
        <v>7.9394548789356172</v>
      </c>
      <c r="U80" s="130">
        <v>4.3906250376527112</v>
      </c>
      <c r="V80" s="130">
        <v>27.89383594331585</v>
      </c>
      <c r="W80" s="130">
        <v>7.8344036352210473</v>
      </c>
      <c r="X80" s="130">
        <v>24.79031169714445</v>
      </c>
    </row>
    <row r="81" spans="1:24" x14ac:dyDescent="0.45">
      <c r="A81" s="130" t="s">
        <v>287</v>
      </c>
      <c r="B81" s="130">
        <v>2018</v>
      </c>
      <c r="C81" s="131">
        <v>43435</v>
      </c>
      <c r="D81" s="130" t="s">
        <v>30</v>
      </c>
      <c r="E81" s="130">
        <v>1</v>
      </c>
      <c r="F81" s="130" t="s">
        <v>572</v>
      </c>
      <c r="G81" s="130">
        <v>4</v>
      </c>
      <c r="H81" s="130" t="s">
        <v>641</v>
      </c>
      <c r="I81" s="130">
        <v>40</v>
      </c>
      <c r="J81" s="130" t="s">
        <v>405</v>
      </c>
      <c r="K81" s="130" t="s">
        <v>79</v>
      </c>
      <c r="L81" s="130">
        <v>19.11780821917808</v>
      </c>
      <c r="M81" s="130"/>
      <c r="N81" s="130">
        <v>2</v>
      </c>
      <c r="O81" s="130">
        <v>11.574</v>
      </c>
      <c r="P81" s="130">
        <v>0</v>
      </c>
      <c r="Q81" s="130">
        <v>62.208398133748062</v>
      </c>
      <c r="R81" s="130">
        <v>1E-3</v>
      </c>
      <c r="S81" s="130">
        <v>25</v>
      </c>
      <c r="T81" s="130">
        <v>8.3333333330000006</v>
      </c>
      <c r="U81" s="130">
        <v>-2.944381240463986</v>
      </c>
      <c r="V81" s="130">
        <v>21.391985554546629</v>
      </c>
      <c r="W81" s="130">
        <v>8.1121222650035403</v>
      </c>
      <c r="X81" s="130">
        <v>24.79031169714445</v>
      </c>
    </row>
    <row r="82" spans="1:24" x14ac:dyDescent="0.45">
      <c r="A82" s="130" t="s">
        <v>287</v>
      </c>
      <c r="B82" s="130">
        <v>2018</v>
      </c>
      <c r="C82" s="131">
        <v>43435</v>
      </c>
      <c r="D82" s="130" t="s">
        <v>30</v>
      </c>
      <c r="E82" s="130">
        <v>1</v>
      </c>
      <c r="F82" s="130" t="s">
        <v>572</v>
      </c>
      <c r="G82" s="130">
        <v>5</v>
      </c>
      <c r="H82" s="130" t="s">
        <v>642</v>
      </c>
      <c r="I82" s="130">
        <v>41</v>
      </c>
      <c r="J82" s="130" t="s">
        <v>357</v>
      </c>
      <c r="K82" s="130" t="s">
        <v>99</v>
      </c>
      <c r="L82" s="130">
        <v>22.742465753424661</v>
      </c>
      <c r="M82" s="130"/>
      <c r="N82" s="130">
        <v>1</v>
      </c>
      <c r="O82" s="130">
        <v>11.672000000000001</v>
      </c>
      <c r="P82" s="130">
        <v>0</v>
      </c>
      <c r="Q82" s="130">
        <v>61.686086360520903</v>
      </c>
      <c r="R82" s="130">
        <v>1E-3</v>
      </c>
      <c r="S82" s="130">
        <v>21.49504411839759</v>
      </c>
      <c r="T82" s="130">
        <v>8.133863111678302</v>
      </c>
      <c r="U82" s="130">
        <v>0.95501517143004477</v>
      </c>
      <c r="V82" s="130">
        <v>24.888371352899881</v>
      </c>
      <c r="W82" s="130">
        <v>7.9777853938232779</v>
      </c>
      <c r="X82" s="130">
        <v>21.49504411839759</v>
      </c>
    </row>
    <row r="83" spans="1:24" x14ac:dyDescent="0.45">
      <c r="A83" s="130" t="s">
        <v>287</v>
      </c>
      <c r="B83" s="130">
        <v>2018</v>
      </c>
      <c r="C83" s="131">
        <v>43435</v>
      </c>
      <c r="D83" s="130" t="s">
        <v>30</v>
      </c>
      <c r="E83" s="130">
        <v>1</v>
      </c>
      <c r="F83" s="130" t="s">
        <v>572</v>
      </c>
      <c r="G83" s="130">
        <v>5</v>
      </c>
      <c r="H83" s="130" t="s">
        <v>642</v>
      </c>
      <c r="I83" s="130">
        <v>41</v>
      </c>
      <c r="J83" s="130" t="s">
        <v>419</v>
      </c>
      <c r="K83" s="130" t="s">
        <v>177</v>
      </c>
      <c r="L83" s="130">
        <v>23.210958904109589</v>
      </c>
      <c r="M83" s="130"/>
      <c r="N83" s="130">
        <v>2</v>
      </c>
      <c r="O83" s="130">
        <v>11.672000000000001</v>
      </c>
      <c r="P83" s="130">
        <v>0</v>
      </c>
      <c r="Q83" s="130">
        <v>61.686086360520903</v>
      </c>
      <c r="R83" s="130">
        <v>1E-3</v>
      </c>
      <c r="S83" s="130">
        <v>21.49504411839759</v>
      </c>
      <c r="T83" s="130">
        <v>8.133863111678302</v>
      </c>
      <c r="U83" s="130">
        <v>-5.8316392975745366</v>
      </c>
      <c r="V83" s="130">
        <v>18.1017168838953</v>
      </c>
      <c r="W83" s="130">
        <v>7.9777853938232779</v>
      </c>
      <c r="X83" s="130">
        <v>21.49504411839759</v>
      </c>
    </row>
    <row r="84" spans="1:24" x14ac:dyDescent="0.45">
      <c r="A84" s="130" t="s">
        <v>287</v>
      </c>
      <c r="B84" s="130">
        <v>2018</v>
      </c>
      <c r="C84" s="131">
        <v>43435</v>
      </c>
      <c r="D84" s="130" t="s">
        <v>30</v>
      </c>
      <c r="E84" s="130">
        <v>1</v>
      </c>
      <c r="F84" s="130" t="s">
        <v>572</v>
      </c>
      <c r="G84" s="130">
        <v>6</v>
      </c>
      <c r="H84" s="130" t="s">
        <v>643</v>
      </c>
      <c r="I84" s="130">
        <v>42</v>
      </c>
      <c r="J84" s="130" t="s">
        <v>393</v>
      </c>
      <c r="K84" s="130" t="s">
        <v>34</v>
      </c>
      <c r="L84" s="130">
        <v>24.44383561643836</v>
      </c>
      <c r="M84" s="130"/>
      <c r="N84" s="130">
        <v>1</v>
      </c>
      <c r="O84" s="130">
        <v>11.651999999999999</v>
      </c>
      <c r="P84" s="130">
        <v>0</v>
      </c>
      <c r="Q84" s="130">
        <v>61.791967044284249</v>
      </c>
      <c r="R84" s="130">
        <v>1E-3</v>
      </c>
      <c r="S84" s="130">
        <v>25</v>
      </c>
      <c r="T84" s="130">
        <v>8.3333333330000006</v>
      </c>
      <c r="U84" s="130">
        <v>4.1033665465675044</v>
      </c>
      <c r="V84" s="130">
        <v>28.50495588160241</v>
      </c>
      <c r="W84" s="130">
        <v>8.133863111678302</v>
      </c>
      <c r="X84" s="130">
        <v>25</v>
      </c>
    </row>
    <row r="85" spans="1:24" x14ac:dyDescent="0.45">
      <c r="A85" s="130" t="s">
        <v>287</v>
      </c>
      <c r="B85" s="130">
        <v>2018</v>
      </c>
      <c r="C85" s="131">
        <v>43435</v>
      </c>
      <c r="D85" s="130" t="s">
        <v>30</v>
      </c>
      <c r="E85" s="130">
        <v>1</v>
      </c>
      <c r="F85" s="130" t="s">
        <v>572</v>
      </c>
      <c r="G85" s="130">
        <v>6</v>
      </c>
      <c r="H85" s="130" t="s">
        <v>643</v>
      </c>
      <c r="I85" s="130">
        <v>42</v>
      </c>
      <c r="J85" s="130" t="s">
        <v>403</v>
      </c>
      <c r="K85" s="130" t="s">
        <v>61</v>
      </c>
      <c r="L85" s="130">
        <v>21.726027397260271</v>
      </c>
      <c r="M85" s="130"/>
      <c r="N85" s="130">
        <v>2</v>
      </c>
      <c r="O85" s="130">
        <v>11.651999999999999</v>
      </c>
      <c r="P85" s="130">
        <v>0</v>
      </c>
      <c r="Q85" s="130">
        <v>61.791967044284249</v>
      </c>
      <c r="R85" s="130">
        <v>1E-3</v>
      </c>
      <c r="S85" s="130">
        <v>25</v>
      </c>
      <c r="T85" s="130">
        <v>8.3333333330000006</v>
      </c>
      <c r="U85" s="130">
        <v>-2.9065452166373191</v>
      </c>
      <c r="V85" s="130">
        <v>21.49504411839759</v>
      </c>
      <c r="W85" s="130">
        <v>8.133863111678302</v>
      </c>
      <c r="X85" s="130">
        <v>25</v>
      </c>
    </row>
    <row r="86" spans="1:24" x14ac:dyDescent="0.45">
      <c r="A86" s="130" t="s">
        <v>287</v>
      </c>
      <c r="B86" s="130">
        <v>2018</v>
      </c>
      <c r="C86" s="131">
        <v>43435</v>
      </c>
      <c r="D86" s="130" t="s">
        <v>30</v>
      </c>
      <c r="E86" s="130">
        <v>1</v>
      </c>
      <c r="F86" s="130" t="s">
        <v>572</v>
      </c>
      <c r="G86" s="130">
        <v>7</v>
      </c>
      <c r="H86" s="130" t="s">
        <v>644</v>
      </c>
      <c r="I86" s="130">
        <v>43</v>
      </c>
      <c r="J86" s="130" t="s">
        <v>350</v>
      </c>
      <c r="K86" s="130" t="s">
        <v>88</v>
      </c>
      <c r="L86" s="130">
        <v>20.893150684931509</v>
      </c>
      <c r="M86" s="130"/>
      <c r="N86" s="130">
        <v>1</v>
      </c>
      <c r="O86" s="130">
        <v>11.529</v>
      </c>
      <c r="P86" s="130">
        <v>0</v>
      </c>
      <c r="Q86" s="130">
        <v>62.451209992193597</v>
      </c>
      <c r="R86" s="130">
        <v>2.2077960494947848</v>
      </c>
      <c r="S86" s="130">
        <v>25.617881367387579</v>
      </c>
      <c r="T86" s="130">
        <v>7.8033617726309323</v>
      </c>
      <c r="U86" s="130">
        <v>4.8682998495722032</v>
      </c>
      <c r="V86" s="130">
        <v>28.227967496193578</v>
      </c>
      <c r="W86" s="130">
        <v>7.7865558822071259</v>
      </c>
      <c r="X86" s="130">
        <v>23.556462742892581</v>
      </c>
    </row>
    <row r="87" spans="1:24" x14ac:dyDescent="0.45">
      <c r="A87" s="130" t="s">
        <v>287</v>
      </c>
      <c r="B87" s="130">
        <v>2018</v>
      </c>
      <c r="C87" s="131">
        <v>43435</v>
      </c>
      <c r="D87" s="130" t="s">
        <v>30</v>
      </c>
      <c r="E87" s="130">
        <v>1</v>
      </c>
      <c r="F87" s="130" t="s">
        <v>572</v>
      </c>
      <c r="G87" s="130">
        <v>7</v>
      </c>
      <c r="H87" s="130" t="s">
        <v>644</v>
      </c>
      <c r="I87" s="130">
        <v>43</v>
      </c>
      <c r="J87" s="130" t="s">
        <v>386</v>
      </c>
      <c r="K87" s="130" t="s">
        <v>64</v>
      </c>
      <c r="L87" s="130">
        <v>28.663013698630142</v>
      </c>
      <c r="M87" s="130"/>
      <c r="N87" s="130">
        <v>2</v>
      </c>
      <c r="O87" s="130">
        <v>11.529</v>
      </c>
      <c r="P87" s="130">
        <v>0</v>
      </c>
      <c r="Q87" s="130">
        <v>62.451209992193597</v>
      </c>
      <c r="R87" s="130">
        <v>1E-3</v>
      </c>
      <c r="S87" s="130">
        <v>21.49504411839759</v>
      </c>
      <c r="T87" s="130">
        <v>8.133863111678302</v>
      </c>
      <c r="U87" s="130">
        <v>-5.3958050536289512</v>
      </c>
      <c r="V87" s="130">
        <v>18.68825522326971</v>
      </c>
      <c r="W87" s="130">
        <v>8.0280200922995526</v>
      </c>
      <c r="X87" s="130">
        <v>23.556462742892581</v>
      </c>
    </row>
    <row r="88" spans="1:24" x14ac:dyDescent="0.45">
      <c r="A88" s="130" t="s">
        <v>287</v>
      </c>
      <c r="B88" s="130">
        <v>2018</v>
      </c>
      <c r="C88" s="131">
        <v>43435</v>
      </c>
      <c r="D88" s="130" t="s">
        <v>30</v>
      </c>
      <c r="E88" s="130">
        <v>1</v>
      </c>
      <c r="F88" s="130" t="s">
        <v>572</v>
      </c>
      <c r="G88" s="130">
        <v>8</v>
      </c>
      <c r="H88" s="130" t="s">
        <v>645</v>
      </c>
      <c r="I88" s="130">
        <v>44</v>
      </c>
      <c r="J88" s="130" t="s">
        <v>354</v>
      </c>
      <c r="K88" s="130" t="s">
        <v>121</v>
      </c>
      <c r="L88" s="130">
        <v>23.32054794520548</v>
      </c>
      <c r="M88" s="130"/>
      <c r="N88" s="130">
        <v>1</v>
      </c>
      <c r="O88" s="130">
        <v>11.57</v>
      </c>
      <c r="P88" s="130">
        <v>0</v>
      </c>
      <c r="Q88" s="130">
        <v>62.22990492653414</v>
      </c>
      <c r="R88" s="130">
        <v>1E-3</v>
      </c>
      <c r="S88" s="130">
        <v>21.49504411839759</v>
      </c>
      <c r="T88" s="130">
        <v>8.133863111678302</v>
      </c>
      <c r="U88" s="130">
        <v>1.6010119689042559</v>
      </c>
      <c r="V88" s="130">
        <v>25.419376605711111</v>
      </c>
      <c r="W88" s="130">
        <v>7.9394548789356172</v>
      </c>
      <c r="X88" s="130">
        <v>23.24752205919879</v>
      </c>
    </row>
    <row r="89" spans="1:24" x14ac:dyDescent="0.45">
      <c r="A89" s="130" t="s">
        <v>287</v>
      </c>
      <c r="B89" s="130">
        <v>2018</v>
      </c>
      <c r="C89" s="131">
        <v>43435</v>
      </c>
      <c r="D89" s="130" t="s">
        <v>30</v>
      </c>
      <c r="E89" s="130">
        <v>1</v>
      </c>
      <c r="F89" s="130" t="s">
        <v>572</v>
      </c>
      <c r="G89" s="130">
        <v>8</v>
      </c>
      <c r="H89" s="130" t="s">
        <v>645</v>
      </c>
      <c r="I89" s="130">
        <v>44</v>
      </c>
      <c r="J89" s="130" t="s">
        <v>397</v>
      </c>
      <c r="K89" s="130" t="s">
        <v>177</v>
      </c>
      <c r="L89" s="130">
        <v>26.032876712328768</v>
      </c>
      <c r="M89" s="130"/>
      <c r="N89" s="130">
        <v>2</v>
      </c>
      <c r="O89" s="130">
        <v>11.57</v>
      </c>
      <c r="P89" s="130">
        <v>0</v>
      </c>
      <c r="Q89" s="130">
        <v>62.22990492653414</v>
      </c>
      <c r="R89" s="130">
        <v>1E-3</v>
      </c>
      <c r="S89" s="130">
        <v>25</v>
      </c>
      <c r="T89" s="130">
        <v>8.3333333330000006</v>
      </c>
      <c r="U89" s="130">
        <v>-3.32661339823213</v>
      </c>
      <c r="V89" s="130">
        <v>20.90416190469163</v>
      </c>
      <c r="W89" s="130">
        <v>8.0769251009745862</v>
      </c>
      <c r="X89" s="130">
        <v>23.24752205919879</v>
      </c>
    </row>
    <row r="90" spans="1:24" x14ac:dyDescent="0.45">
      <c r="A90" s="130" t="s">
        <v>287</v>
      </c>
      <c r="B90" s="130">
        <v>2018</v>
      </c>
      <c r="C90" s="131">
        <v>43435</v>
      </c>
      <c r="D90" s="130" t="s">
        <v>30</v>
      </c>
      <c r="E90" s="130">
        <v>1</v>
      </c>
      <c r="F90" s="130" t="s">
        <v>572</v>
      </c>
      <c r="G90" s="130">
        <v>9</v>
      </c>
      <c r="H90" s="130" t="s">
        <v>646</v>
      </c>
      <c r="I90" s="130">
        <v>45</v>
      </c>
      <c r="J90" s="130" t="s">
        <v>574</v>
      </c>
      <c r="K90" s="130" t="s">
        <v>99</v>
      </c>
      <c r="L90" s="130">
        <v>35.991780821917807</v>
      </c>
      <c r="M90" s="130"/>
      <c r="N90" s="130">
        <v>1</v>
      </c>
      <c r="O90" s="130">
        <v>11.615</v>
      </c>
      <c r="P90" s="130">
        <v>0</v>
      </c>
      <c r="Q90" s="130">
        <v>61.988807576409812</v>
      </c>
      <c r="R90" s="130">
        <v>0.76225875748204075</v>
      </c>
      <c r="S90" s="130">
        <v>24.580623394288889</v>
      </c>
      <c r="T90" s="130">
        <v>7.9394548789356172</v>
      </c>
      <c r="U90" s="130">
        <v>3.7794945690309061</v>
      </c>
      <c r="V90" s="130">
        <v>27.405793046360539</v>
      </c>
      <c r="W90" s="130">
        <v>7.8754328257765458</v>
      </c>
      <c r="X90" s="130">
        <v>23.03783375634324</v>
      </c>
    </row>
    <row r="91" spans="1:24" x14ac:dyDescent="0.45">
      <c r="A91" s="130" t="s">
        <v>287</v>
      </c>
      <c r="B91" s="130">
        <v>2018</v>
      </c>
      <c r="C91" s="131">
        <v>43435</v>
      </c>
      <c r="D91" s="130" t="s">
        <v>30</v>
      </c>
      <c r="E91" s="130">
        <v>1</v>
      </c>
      <c r="F91" s="130" t="s">
        <v>572</v>
      </c>
      <c r="G91" s="130">
        <v>9</v>
      </c>
      <c r="H91" s="130" t="s">
        <v>646</v>
      </c>
      <c r="I91" s="130">
        <v>45</v>
      </c>
      <c r="J91" s="130" t="s">
        <v>375</v>
      </c>
      <c r="K91" s="130" t="s">
        <v>413</v>
      </c>
      <c r="L91" s="130">
        <v>24.88493150684932</v>
      </c>
      <c r="M91" s="130"/>
      <c r="N91" s="130">
        <v>2</v>
      </c>
      <c r="O91" s="130">
        <v>11.615</v>
      </c>
      <c r="P91" s="130">
        <v>0</v>
      </c>
      <c r="Q91" s="130">
        <v>61.988807576409812</v>
      </c>
      <c r="R91" s="130">
        <v>1E-3</v>
      </c>
      <c r="S91" s="130">
        <v>21.49504411839759</v>
      </c>
      <c r="T91" s="130">
        <v>8.133863111678302</v>
      </c>
      <c r="U91" s="130">
        <v>-5.5013274199950359</v>
      </c>
      <c r="V91" s="130">
        <v>18.54732215680832</v>
      </c>
      <c r="W91" s="130">
        <v>8.01621652560112</v>
      </c>
      <c r="X91" s="130">
        <v>23.03783375634324</v>
      </c>
    </row>
    <row r="92" spans="1:24" x14ac:dyDescent="0.45">
      <c r="A92" s="130" t="s">
        <v>287</v>
      </c>
      <c r="B92" s="130">
        <v>2018</v>
      </c>
      <c r="C92" s="131">
        <v>43435</v>
      </c>
      <c r="D92" s="130" t="s">
        <v>30</v>
      </c>
      <c r="E92" s="130">
        <v>1</v>
      </c>
      <c r="F92" s="130" t="s">
        <v>572</v>
      </c>
      <c r="G92" s="130">
        <v>10</v>
      </c>
      <c r="H92" s="130" t="s">
        <v>647</v>
      </c>
      <c r="I92" s="130">
        <v>46</v>
      </c>
      <c r="J92" s="130" t="s">
        <v>422</v>
      </c>
      <c r="K92" s="130" t="s">
        <v>43</v>
      </c>
      <c r="L92" s="130">
        <v>27.846575342465751</v>
      </c>
      <c r="M92" s="130"/>
      <c r="N92" s="130">
        <v>1</v>
      </c>
      <c r="O92" s="130">
        <v>11.606</v>
      </c>
      <c r="P92" s="130">
        <v>0</v>
      </c>
      <c r="Q92" s="130">
        <v>62.036877477166982</v>
      </c>
      <c r="R92" s="130">
        <v>1E-3</v>
      </c>
      <c r="S92" s="130">
        <v>25</v>
      </c>
      <c r="T92" s="130">
        <v>8.3333333330000006</v>
      </c>
      <c r="U92" s="130">
        <v>4.1033665465675044</v>
      </c>
      <c r="V92" s="130">
        <v>28.50495588160241</v>
      </c>
      <c r="W92" s="130">
        <v>8.133863111678302</v>
      </c>
      <c r="X92" s="130">
        <v>25</v>
      </c>
    </row>
    <row r="93" spans="1:24" x14ac:dyDescent="0.45">
      <c r="A93" s="130" t="s">
        <v>287</v>
      </c>
      <c r="B93" s="130">
        <v>2018</v>
      </c>
      <c r="C93" s="131">
        <v>43435</v>
      </c>
      <c r="D93" s="130" t="s">
        <v>30</v>
      </c>
      <c r="E93" s="130">
        <v>1</v>
      </c>
      <c r="F93" s="130" t="s">
        <v>572</v>
      </c>
      <c r="G93" s="130">
        <v>10</v>
      </c>
      <c r="H93" s="130" t="s">
        <v>647</v>
      </c>
      <c r="I93" s="130">
        <v>46</v>
      </c>
      <c r="J93" s="130" t="s">
        <v>362</v>
      </c>
      <c r="K93" s="130" t="s">
        <v>363</v>
      </c>
      <c r="L93" s="130">
        <v>26.87397260273973</v>
      </c>
      <c r="M93" s="130"/>
      <c r="N93" s="130">
        <v>2</v>
      </c>
      <c r="O93" s="130">
        <v>11.606</v>
      </c>
      <c r="P93" s="130">
        <v>0</v>
      </c>
      <c r="Q93" s="130">
        <v>62.036877477166982</v>
      </c>
      <c r="R93" s="130">
        <v>1E-3</v>
      </c>
      <c r="S93" s="130">
        <v>25</v>
      </c>
      <c r="T93" s="130">
        <v>8.3333333330000006</v>
      </c>
      <c r="U93" s="130">
        <v>-2.9065452166373191</v>
      </c>
      <c r="V93" s="130">
        <v>21.49504411839759</v>
      </c>
      <c r="W93" s="130">
        <v>8.133863111678302</v>
      </c>
      <c r="X93" s="130">
        <v>25</v>
      </c>
    </row>
    <row r="94" spans="1:24" x14ac:dyDescent="0.45">
      <c r="A94" s="130" t="s">
        <v>287</v>
      </c>
      <c r="B94" s="130">
        <v>2018</v>
      </c>
      <c r="C94" s="131">
        <v>43435</v>
      </c>
      <c r="D94" s="130" t="s">
        <v>30</v>
      </c>
      <c r="E94" s="130">
        <v>1</v>
      </c>
      <c r="F94" s="130" t="s">
        <v>572</v>
      </c>
      <c r="G94" s="130">
        <v>11</v>
      </c>
      <c r="H94" s="130" t="s">
        <v>648</v>
      </c>
      <c r="I94" s="130">
        <v>47</v>
      </c>
      <c r="J94" s="130" t="s">
        <v>228</v>
      </c>
      <c r="K94" s="130" t="s">
        <v>131</v>
      </c>
      <c r="L94" s="130">
        <v>26.476712328767121</v>
      </c>
      <c r="M94" s="130"/>
      <c r="N94" s="130">
        <v>1</v>
      </c>
      <c r="O94" s="130">
        <v>11.629</v>
      </c>
      <c r="P94" s="130">
        <v>0</v>
      </c>
      <c r="Q94" s="130">
        <v>61.914180067073687</v>
      </c>
      <c r="R94" s="130">
        <v>1.1782724656302861</v>
      </c>
      <c r="S94" s="130">
        <v>25.111628647100119</v>
      </c>
      <c r="T94" s="130">
        <v>7.9777853938232779</v>
      </c>
      <c r="U94" s="130">
        <v>4.7569631153789587</v>
      </c>
      <c r="V94" s="130">
        <v>28.341783682742221</v>
      </c>
      <c r="W94" s="130">
        <v>7.8616068557877536</v>
      </c>
      <c r="X94" s="130">
        <v>24.846126020694509</v>
      </c>
    </row>
    <row r="95" spans="1:24" x14ac:dyDescent="0.45">
      <c r="A95" s="130" t="s">
        <v>287</v>
      </c>
      <c r="B95" s="130">
        <v>2018</v>
      </c>
      <c r="C95" s="131">
        <v>43435</v>
      </c>
      <c r="D95" s="130" t="s">
        <v>30</v>
      </c>
      <c r="E95" s="130">
        <v>1</v>
      </c>
      <c r="F95" s="130" t="s">
        <v>572</v>
      </c>
      <c r="G95" s="130">
        <v>11</v>
      </c>
      <c r="H95" s="130" t="s">
        <v>648</v>
      </c>
      <c r="I95" s="130">
        <v>47</v>
      </c>
      <c r="J95" s="130" t="s">
        <v>411</v>
      </c>
      <c r="K95" s="130" t="s">
        <v>55</v>
      </c>
      <c r="L95" s="130">
        <v>28.38356164383562</v>
      </c>
      <c r="M95" s="130"/>
      <c r="N95" s="130">
        <v>2</v>
      </c>
      <c r="O95" s="130">
        <v>11.629</v>
      </c>
      <c r="P95" s="130">
        <v>0</v>
      </c>
      <c r="Q95" s="130">
        <v>61.914180067073687</v>
      </c>
      <c r="R95" s="130">
        <v>0.76225875748204075</v>
      </c>
      <c r="S95" s="130">
        <v>24.580623394288889</v>
      </c>
      <c r="T95" s="130">
        <v>7.9394548789356172</v>
      </c>
      <c r="U95" s="130">
        <v>-2.125266508553306</v>
      </c>
      <c r="V95" s="130">
        <v>21.37759710387283</v>
      </c>
      <c r="W95" s="130">
        <v>7.8342878708087138</v>
      </c>
      <c r="X95" s="130">
        <v>24.846126020694509</v>
      </c>
    </row>
    <row r="96" spans="1:24" x14ac:dyDescent="0.45">
      <c r="A96" s="130" t="s">
        <v>287</v>
      </c>
      <c r="B96" s="130">
        <v>2018</v>
      </c>
      <c r="C96" s="131">
        <v>43435</v>
      </c>
      <c r="D96" s="130" t="s">
        <v>30</v>
      </c>
      <c r="E96" s="130">
        <v>1</v>
      </c>
      <c r="F96" s="130" t="s">
        <v>572</v>
      </c>
      <c r="G96" s="130">
        <v>12</v>
      </c>
      <c r="H96" s="130" t="s">
        <v>649</v>
      </c>
      <c r="I96" s="130">
        <v>48</v>
      </c>
      <c r="J96" s="130" t="s">
        <v>361</v>
      </c>
      <c r="K96" s="130" t="s">
        <v>34</v>
      </c>
      <c r="L96" s="130">
        <v>27.55890410958904</v>
      </c>
      <c r="M96" s="130"/>
      <c r="N96" s="130">
        <v>1</v>
      </c>
      <c r="O96" s="130">
        <v>11.45</v>
      </c>
      <c r="P96" s="130">
        <v>0</v>
      </c>
      <c r="Q96" s="130">
        <v>62.882096069869</v>
      </c>
      <c r="R96" s="130">
        <v>1E-3</v>
      </c>
      <c r="S96" s="130">
        <v>21.49504411839759</v>
      </c>
      <c r="T96" s="130">
        <v>8.133863111678302</v>
      </c>
      <c r="U96" s="130">
        <v>1.6112092428294671</v>
      </c>
      <c r="V96" s="130">
        <v>25.396876877322288</v>
      </c>
      <c r="W96" s="130">
        <v>7.928555878164274</v>
      </c>
      <c r="X96" s="130">
        <v>23.03783375634324</v>
      </c>
    </row>
    <row r="97" spans="1:24" x14ac:dyDescent="0.45">
      <c r="A97" s="130" t="s">
        <v>287</v>
      </c>
      <c r="B97" s="130">
        <v>2018</v>
      </c>
      <c r="C97" s="131">
        <v>43435</v>
      </c>
      <c r="D97" s="130" t="s">
        <v>30</v>
      </c>
      <c r="E97" s="130">
        <v>1</v>
      </c>
      <c r="F97" s="130" t="s">
        <v>572</v>
      </c>
      <c r="G97" s="130">
        <v>12</v>
      </c>
      <c r="H97" s="130" t="s">
        <v>649</v>
      </c>
      <c r="I97" s="130">
        <v>48</v>
      </c>
      <c r="J97" s="130" t="s">
        <v>400</v>
      </c>
      <c r="K97" s="130" t="s">
        <v>58</v>
      </c>
      <c r="L97" s="130">
        <v>24.8</v>
      </c>
      <c r="M97" s="130"/>
      <c r="N97" s="130">
        <v>2</v>
      </c>
      <c r="O97" s="130">
        <v>11.45</v>
      </c>
      <c r="P97" s="130">
        <v>0</v>
      </c>
      <c r="Q97" s="130">
        <v>62.882096069869</v>
      </c>
      <c r="R97" s="130">
        <v>0.76225875748204075</v>
      </c>
      <c r="S97" s="130">
        <v>24.580623394288889</v>
      </c>
      <c r="T97" s="130">
        <v>7.9394548789356172</v>
      </c>
      <c r="U97" s="130">
        <v>-2.539465936746939</v>
      </c>
      <c r="V97" s="130">
        <v>20.84101035017742</v>
      </c>
      <c r="W97" s="130">
        <v>7.7934920956414526</v>
      </c>
      <c r="X97" s="130">
        <v>23.03783375634324</v>
      </c>
    </row>
    <row r="98" spans="1:24" x14ac:dyDescent="0.45">
      <c r="A98" s="132" t="s">
        <v>287</v>
      </c>
      <c r="B98" s="132">
        <v>2018</v>
      </c>
      <c r="C98" s="133">
        <v>43435</v>
      </c>
      <c r="D98" s="132" t="s">
        <v>30</v>
      </c>
      <c r="E98" s="132">
        <v>1</v>
      </c>
      <c r="F98" s="132" t="s">
        <v>575</v>
      </c>
      <c r="G98" s="132">
        <v>1</v>
      </c>
      <c r="H98" s="132" t="s">
        <v>650</v>
      </c>
      <c r="I98" s="132">
        <v>49</v>
      </c>
      <c r="J98" s="132" t="s">
        <v>343</v>
      </c>
      <c r="K98" s="132" t="s">
        <v>91</v>
      </c>
      <c r="L98" s="132">
        <v>28.027397260273968</v>
      </c>
      <c r="M98" s="132"/>
      <c r="N98" s="132">
        <v>1</v>
      </c>
      <c r="O98" s="132">
        <v>11.257</v>
      </c>
      <c r="P98" s="132">
        <v>0</v>
      </c>
      <c r="Q98" s="132">
        <v>63.960202540641383</v>
      </c>
      <c r="R98" s="132">
        <v>12.459484309063431</v>
      </c>
      <c r="S98" s="132">
        <v>35.721031385653937</v>
      </c>
      <c r="T98" s="132">
        <v>7.7538490255301697</v>
      </c>
      <c r="U98" s="132">
        <v>14.04575717179423</v>
      </c>
      <c r="V98" s="132">
        <v>37.557643639484652</v>
      </c>
      <c r="W98" s="132">
        <v>7.8372954892301401</v>
      </c>
      <c r="X98" s="132">
        <v>30.558954131488111</v>
      </c>
    </row>
    <row r="99" spans="1:24" x14ac:dyDescent="0.45">
      <c r="A99" s="132" t="s">
        <v>287</v>
      </c>
      <c r="B99" s="132">
        <v>2018</v>
      </c>
      <c r="C99" s="133">
        <v>43435</v>
      </c>
      <c r="D99" s="132" t="s">
        <v>30</v>
      </c>
      <c r="E99" s="132">
        <v>1</v>
      </c>
      <c r="F99" s="132" t="s">
        <v>575</v>
      </c>
      <c r="G99" s="132">
        <v>1</v>
      </c>
      <c r="H99" s="132" t="s">
        <v>650</v>
      </c>
      <c r="I99" s="132">
        <v>49</v>
      </c>
      <c r="J99" s="132" t="s">
        <v>361</v>
      </c>
      <c r="K99" s="132" t="s">
        <v>34</v>
      </c>
      <c r="L99" s="132">
        <v>27.55890410958904</v>
      </c>
      <c r="M99" s="132"/>
      <c r="N99" s="132">
        <v>2</v>
      </c>
      <c r="O99" s="132">
        <v>11.257</v>
      </c>
      <c r="P99" s="132">
        <v>0</v>
      </c>
      <c r="Q99" s="132">
        <v>63.960202540641383</v>
      </c>
      <c r="R99" s="132">
        <v>1.6112092428294671</v>
      </c>
      <c r="S99" s="132">
        <v>25.396876877322288</v>
      </c>
      <c r="T99" s="132">
        <v>7.928555878164274</v>
      </c>
      <c r="U99" s="132">
        <v>-0.42624005165563622</v>
      </c>
      <c r="V99" s="132">
        <v>23.487466080583051</v>
      </c>
      <c r="W99" s="132">
        <v>7.9712353774128957</v>
      </c>
      <c r="X99" s="132">
        <v>30.558954131488111</v>
      </c>
    </row>
    <row r="100" spans="1:24" x14ac:dyDescent="0.45">
      <c r="A100" s="132" t="s">
        <v>287</v>
      </c>
      <c r="B100" s="132">
        <v>2018</v>
      </c>
      <c r="C100" s="133">
        <v>43435</v>
      </c>
      <c r="D100" s="132" t="s">
        <v>30</v>
      </c>
      <c r="E100" s="132">
        <v>1</v>
      </c>
      <c r="F100" s="132" t="s">
        <v>575</v>
      </c>
      <c r="G100" s="132">
        <v>2</v>
      </c>
      <c r="H100" s="132" t="s">
        <v>651</v>
      </c>
      <c r="I100" s="132">
        <v>50</v>
      </c>
      <c r="J100" s="132" t="s">
        <v>366</v>
      </c>
      <c r="K100" s="132" t="s">
        <v>143</v>
      </c>
      <c r="L100" s="132">
        <v>22.62465753424658</v>
      </c>
      <c r="M100" s="132"/>
      <c r="N100" s="132">
        <v>1</v>
      </c>
      <c r="O100" s="132">
        <v>11.358000000000001</v>
      </c>
      <c r="P100" s="132">
        <v>0</v>
      </c>
      <c r="Q100" s="132">
        <v>63.391442155309029</v>
      </c>
      <c r="R100" s="132">
        <v>1.1782724656302861</v>
      </c>
      <c r="S100" s="132">
        <v>25.111628647100119</v>
      </c>
      <c r="T100" s="132">
        <v>7.9777853938232779</v>
      </c>
      <c r="U100" s="132">
        <v>5.5045148308626999</v>
      </c>
      <c r="V100" s="132">
        <v>28.93214303272746</v>
      </c>
      <c r="W100" s="132">
        <v>7.8092094006215884</v>
      </c>
      <c r="X100" s="132">
        <v>26.726706164921168</v>
      </c>
    </row>
    <row r="101" spans="1:24" x14ac:dyDescent="0.45">
      <c r="A101" s="132" t="s">
        <v>287</v>
      </c>
      <c r="B101" s="132">
        <v>2018</v>
      </c>
      <c r="C101" s="133">
        <v>43435</v>
      </c>
      <c r="D101" s="132" t="s">
        <v>30</v>
      </c>
      <c r="E101" s="132">
        <v>1</v>
      </c>
      <c r="F101" s="132" t="s">
        <v>575</v>
      </c>
      <c r="G101" s="132">
        <v>2</v>
      </c>
      <c r="H101" s="132" t="s">
        <v>651</v>
      </c>
      <c r="I101" s="132">
        <v>50</v>
      </c>
      <c r="J101" s="132" t="s">
        <v>228</v>
      </c>
      <c r="K101" s="132" t="s">
        <v>131</v>
      </c>
      <c r="L101" s="132">
        <v>26.476712328767121</v>
      </c>
      <c r="M101" s="132"/>
      <c r="N101" s="132">
        <v>2</v>
      </c>
      <c r="O101" s="132">
        <v>11.358000000000001</v>
      </c>
      <c r="P101" s="132">
        <v>0</v>
      </c>
      <c r="Q101" s="132">
        <v>63.391442155309029</v>
      </c>
      <c r="R101" s="132">
        <v>4.7569631153789587</v>
      </c>
      <c r="S101" s="132">
        <v>28.341783682742221</v>
      </c>
      <c r="T101" s="132">
        <v>7.8616068557877536</v>
      </c>
      <c r="U101" s="132">
        <v>1.4331007828136391</v>
      </c>
      <c r="V101" s="132">
        <v>24.61804808417736</v>
      </c>
      <c r="W101" s="132">
        <v>7.7283157671212406</v>
      </c>
      <c r="X101" s="132">
        <v>26.726706164921168</v>
      </c>
    </row>
    <row r="102" spans="1:24" x14ac:dyDescent="0.45">
      <c r="A102" s="132" t="s">
        <v>287</v>
      </c>
      <c r="B102" s="132">
        <v>2018</v>
      </c>
      <c r="C102" s="133">
        <v>43435</v>
      </c>
      <c r="D102" s="132" t="s">
        <v>30</v>
      </c>
      <c r="E102" s="132">
        <v>1</v>
      </c>
      <c r="F102" s="132" t="s">
        <v>575</v>
      </c>
      <c r="G102" s="132">
        <v>3</v>
      </c>
      <c r="H102" s="132" t="s">
        <v>652</v>
      </c>
      <c r="I102" s="132">
        <v>51</v>
      </c>
      <c r="J102" s="132" t="s">
        <v>573</v>
      </c>
      <c r="K102" s="132" t="s">
        <v>417</v>
      </c>
      <c r="L102" s="132">
        <v>31.331506849315069</v>
      </c>
      <c r="M102" s="132"/>
      <c r="N102" s="132">
        <v>1</v>
      </c>
      <c r="O102" s="132">
        <v>11.429</v>
      </c>
      <c r="P102" s="132">
        <v>0</v>
      </c>
      <c r="Q102" s="132">
        <v>62.997637588590429</v>
      </c>
      <c r="R102" s="132">
        <v>1.1782724656302861</v>
      </c>
      <c r="S102" s="132">
        <v>25.111628647100119</v>
      </c>
      <c r="T102" s="132">
        <v>7.9777853938232779</v>
      </c>
      <c r="U102" s="132">
        <v>5.4734358353516548</v>
      </c>
      <c r="V102" s="132">
        <v>28.927415081057759</v>
      </c>
      <c r="W102" s="132">
        <v>7.8179930819020349</v>
      </c>
      <c r="X102" s="132">
        <v>26.80829226435127</v>
      </c>
    </row>
    <row r="103" spans="1:24" x14ac:dyDescent="0.45">
      <c r="A103" s="132" t="s">
        <v>287</v>
      </c>
      <c r="B103" s="132">
        <v>2018</v>
      </c>
      <c r="C103" s="133">
        <v>43435</v>
      </c>
      <c r="D103" s="132" t="s">
        <v>30</v>
      </c>
      <c r="E103" s="132">
        <v>1</v>
      </c>
      <c r="F103" s="132" t="s">
        <v>575</v>
      </c>
      <c r="G103" s="132">
        <v>3</v>
      </c>
      <c r="H103" s="132" t="s">
        <v>652</v>
      </c>
      <c r="I103" s="132">
        <v>51</v>
      </c>
      <c r="J103" s="132" t="s">
        <v>422</v>
      </c>
      <c r="K103" s="132" t="s">
        <v>43</v>
      </c>
      <c r="L103" s="132">
        <v>27.846575342465751</v>
      </c>
      <c r="M103" s="132"/>
      <c r="N103" s="132">
        <v>2</v>
      </c>
      <c r="O103" s="132">
        <v>11.429</v>
      </c>
      <c r="P103" s="132">
        <v>0</v>
      </c>
      <c r="Q103" s="132">
        <v>62.997637588590429</v>
      </c>
      <c r="R103" s="132">
        <v>4.1033665465675044</v>
      </c>
      <c r="S103" s="132">
        <v>28.50495588160241</v>
      </c>
      <c r="T103" s="132">
        <v>8.133863111678302</v>
      </c>
      <c r="U103" s="132">
        <v>0.77859614260621512</v>
      </c>
      <c r="V103" s="132">
        <v>24.557082817919252</v>
      </c>
      <c r="W103" s="132">
        <v>7.9261622251043438</v>
      </c>
      <c r="X103" s="132">
        <v>26.80829226435127</v>
      </c>
    </row>
    <row r="104" spans="1:24" x14ac:dyDescent="0.45">
      <c r="A104" s="132" t="s">
        <v>287</v>
      </c>
      <c r="B104" s="132">
        <v>2018</v>
      </c>
      <c r="C104" s="133">
        <v>43435</v>
      </c>
      <c r="D104" s="132" t="s">
        <v>30</v>
      </c>
      <c r="E104" s="132">
        <v>1</v>
      </c>
      <c r="F104" s="132" t="s">
        <v>575</v>
      </c>
      <c r="G104" s="132">
        <v>4</v>
      </c>
      <c r="H104" s="132" t="s">
        <v>653</v>
      </c>
      <c r="I104" s="132">
        <v>52</v>
      </c>
      <c r="J104" s="132" t="s">
        <v>352</v>
      </c>
      <c r="K104" s="132" t="s">
        <v>409</v>
      </c>
      <c r="L104" s="132">
        <v>24.11506849315068</v>
      </c>
      <c r="M104" s="132"/>
      <c r="N104" s="132">
        <v>1</v>
      </c>
      <c r="O104" s="132">
        <v>11.21</v>
      </c>
      <c r="P104" s="132">
        <v>0</v>
      </c>
      <c r="Q104" s="132">
        <v>64.228367528991967</v>
      </c>
      <c r="R104" s="132">
        <v>1.351266126458317</v>
      </c>
      <c r="S104" s="132">
        <v>24.558531448454069</v>
      </c>
      <c r="T104" s="132">
        <v>7.7357551073319186</v>
      </c>
      <c r="U104" s="132">
        <v>5.2362640693565758</v>
      </c>
      <c r="V104" s="132">
        <v>28.144631989174702</v>
      </c>
      <c r="W104" s="132">
        <v>7.6361226399393756</v>
      </c>
      <c r="X104" s="132">
        <v>25.98216224740731</v>
      </c>
    </row>
    <row r="105" spans="1:24" x14ac:dyDescent="0.45">
      <c r="A105" s="132" t="s">
        <v>287</v>
      </c>
      <c r="B105" s="132">
        <v>2018</v>
      </c>
      <c r="C105" s="133">
        <v>43435</v>
      </c>
      <c r="D105" s="132" t="s">
        <v>30</v>
      </c>
      <c r="E105" s="132">
        <v>1</v>
      </c>
      <c r="F105" s="132" t="s">
        <v>575</v>
      </c>
      <c r="G105" s="132">
        <v>4</v>
      </c>
      <c r="H105" s="132" t="s">
        <v>653</v>
      </c>
      <c r="I105" s="132">
        <v>52</v>
      </c>
      <c r="J105" s="132" t="s">
        <v>574</v>
      </c>
      <c r="K105" s="132" t="s">
        <v>99</v>
      </c>
      <c r="L105" s="132">
        <v>35.991780821917807</v>
      </c>
      <c r="M105" s="132"/>
      <c r="N105" s="132">
        <v>2</v>
      </c>
      <c r="O105" s="132">
        <v>11.21</v>
      </c>
      <c r="P105" s="132">
        <v>0</v>
      </c>
      <c r="Q105" s="132">
        <v>64.228367528991967</v>
      </c>
      <c r="R105" s="132">
        <v>3.7794945690309061</v>
      </c>
      <c r="S105" s="132">
        <v>27.405793046360539</v>
      </c>
      <c r="T105" s="132">
        <v>7.8754328257765458</v>
      </c>
      <c r="U105" s="132">
        <v>0.50441109065825529</v>
      </c>
      <c r="V105" s="132">
        <v>23.706104453269688</v>
      </c>
      <c r="W105" s="132">
        <v>7.7338977875371446</v>
      </c>
      <c r="X105" s="132">
        <v>25.98216224740731</v>
      </c>
    </row>
    <row r="106" spans="1:24" x14ac:dyDescent="0.45">
      <c r="A106" s="132" t="s">
        <v>287</v>
      </c>
      <c r="B106" s="132">
        <v>2018</v>
      </c>
      <c r="C106" s="133">
        <v>43435</v>
      </c>
      <c r="D106" s="132" t="s">
        <v>30</v>
      </c>
      <c r="E106" s="132">
        <v>1</v>
      </c>
      <c r="F106" s="132" t="s">
        <v>575</v>
      </c>
      <c r="G106" s="132">
        <v>5</v>
      </c>
      <c r="H106" s="132" t="s">
        <v>654</v>
      </c>
      <c r="I106" s="132">
        <v>53</v>
      </c>
      <c r="J106" s="132" t="s">
        <v>365</v>
      </c>
      <c r="K106" s="132" t="s">
        <v>88</v>
      </c>
      <c r="L106" s="132">
        <v>21.219178082191782</v>
      </c>
      <c r="M106" s="132"/>
      <c r="N106" s="132">
        <v>1</v>
      </c>
      <c r="O106" s="132">
        <v>11.393000000000001</v>
      </c>
      <c r="P106" s="132">
        <v>0</v>
      </c>
      <c r="Q106" s="132">
        <v>63.196699727903088</v>
      </c>
      <c r="R106" s="132">
        <v>13.52159313862825</v>
      </c>
      <c r="S106" s="132">
        <v>37.243911746727399</v>
      </c>
      <c r="T106" s="132">
        <v>7.9074395360330492</v>
      </c>
      <c r="U106" s="132">
        <v>15.021589757771791</v>
      </c>
      <c r="V106" s="132">
        <v>38.973927657749897</v>
      </c>
      <c r="W106" s="132">
        <v>7.9841126333260366</v>
      </c>
      <c r="X106" s="132">
        <v>31.33164417621925</v>
      </c>
    </row>
    <row r="107" spans="1:24" x14ac:dyDescent="0.45">
      <c r="A107" s="132" t="s">
        <v>287</v>
      </c>
      <c r="B107" s="132">
        <v>2018</v>
      </c>
      <c r="C107" s="133">
        <v>43435</v>
      </c>
      <c r="D107" s="132" t="s">
        <v>30</v>
      </c>
      <c r="E107" s="132">
        <v>1</v>
      </c>
      <c r="F107" s="132" t="s">
        <v>575</v>
      </c>
      <c r="G107" s="132">
        <v>5</v>
      </c>
      <c r="H107" s="132" t="s">
        <v>654</v>
      </c>
      <c r="I107" s="132">
        <v>53</v>
      </c>
      <c r="J107" s="132" t="s">
        <v>354</v>
      </c>
      <c r="K107" s="132" t="s">
        <v>121</v>
      </c>
      <c r="L107" s="132">
        <v>23.32054794520548</v>
      </c>
      <c r="M107" s="132"/>
      <c r="N107" s="132">
        <v>2</v>
      </c>
      <c r="O107" s="132">
        <v>11.393000000000001</v>
      </c>
      <c r="P107" s="132">
        <v>0</v>
      </c>
      <c r="Q107" s="132">
        <v>63.196699727903088</v>
      </c>
      <c r="R107" s="132">
        <v>1.6010119689042559</v>
      </c>
      <c r="S107" s="132">
        <v>25.419376605711111</v>
      </c>
      <c r="T107" s="132">
        <v>7.9394548789356172</v>
      </c>
      <c r="U107" s="132">
        <v>-0.34963629061618562</v>
      </c>
      <c r="V107" s="132">
        <v>23.677089728311969</v>
      </c>
      <c r="W107" s="132">
        <v>8.0089086729760517</v>
      </c>
      <c r="X107" s="132">
        <v>31.33164417621925</v>
      </c>
    </row>
    <row r="108" spans="1:24" x14ac:dyDescent="0.45">
      <c r="A108" s="132" t="s">
        <v>287</v>
      </c>
      <c r="B108" s="132">
        <v>2018</v>
      </c>
      <c r="C108" s="133">
        <v>43435</v>
      </c>
      <c r="D108" s="132" t="s">
        <v>30</v>
      </c>
      <c r="E108" s="132">
        <v>1</v>
      </c>
      <c r="F108" s="132" t="s">
        <v>575</v>
      </c>
      <c r="G108" s="132">
        <v>6</v>
      </c>
      <c r="H108" s="132" t="s">
        <v>655</v>
      </c>
      <c r="I108" s="132">
        <v>54</v>
      </c>
      <c r="J108" s="132" t="s">
        <v>351</v>
      </c>
      <c r="K108" s="132" t="s">
        <v>409</v>
      </c>
      <c r="L108" s="132">
        <v>25.835616438356169</v>
      </c>
      <c r="M108" s="132"/>
      <c r="N108" s="132">
        <v>1</v>
      </c>
      <c r="O108" s="132">
        <v>11.327999999999999</v>
      </c>
      <c r="P108" s="132">
        <v>0</v>
      </c>
      <c r="Q108" s="132">
        <v>63.559322033898312</v>
      </c>
      <c r="R108" s="132">
        <v>1.6010119689042559</v>
      </c>
      <c r="S108" s="132">
        <v>25.419376605711111</v>
      </c>
      <c r="T108" s="132">
        <v>7.9394548789356172</v>
      </c>
      <c r="U108" s="132">
        <v>5.802945567013424</v>
      </c>
      <c r="V108" s="132">
        <v>29.153163651598721</v>
      </c>
      <c r="W108" s="132">
        <v>7.7834060281950972</v>
      </c>
      <c r="X108" s="132">
        <v>26.82367205095235</v>
      </c>
    </row>
    <row r="109" spans="1:24" x14ac:dyDescent="0.45">
      <c r="A109" s="132" t="s">
        <v>287</v>
      </c>
      <c r="B109" s="132">
        <v>2018</v>
      </c>
      <c r="C109" s="133">
        <v>43435</v>
      </c>
      <c r="D109" s="132" t="s">
        <v>30</v>
      </c>
      <c r="E109" s="132">
        <v>1</v>
      </c>
      <c r="F109" s="132" t="s">
        <v>575</v>
      </c>
      <c r="G109" s="132">
        <v>6</v>
      </c>
      <c r="H109" s="132" t="s">
        <v>655</v>
      </c>
      <c r="I109" s="132">
        <v>54</v>
      </c>
      <c r="J109" s="132" t="s">
        <v>350</v>
      </c>
      <c r="K109" s="132" t="s">
        <v>88</v>
      </c>
      <c r="L109" s="132">
        <v>20.893150684931509</v>
      </c>
      <c r="M109" s="132"/>
      <c r="N109" s="132">
        <v>2</v>
      </c>
      <c r="O109" s="132">
        <v>11.327999999999999</v>
      </c>
      <c r="P109" s="132">
        <v>0</v>
      </c>
      <c r="Q109" s="132">
        <v>63.559322033898312</v>
      </c>
      <c r="R109" s="132">
        <v>4.8682998495722032</v>
      </c>
      <c r="S109" s="132">
        <v>28.227967496193578</v>
      </c>
      <c r="T109" s="132">
        <v>7.7865558822071259</v>
      </c>
      <c r="U109" s="132">
        <v>1.5892867985244981</v>
      </c>
      <c r="V109" s="132">
        <v>24.618812439694281</v>
      </c>
      <c r="W109" s="132">
        <v>7.6765085470565939</v>
      </c>
      <c r="X109" s="132">
        <v>26.82367205095235</v>
      </c>
    </row>
    <row r="110" spans="1:24" x14ac:dyDescent="0.45">
      <c r="A110" s="132" t="s">
        <v>287</v>
      </c>
      <c r="B110" s="132">
        <v>2018</v>
      </c>
      <c r="C110" s="133">
        <v>43435</v>
      </c>
      <c r="D110" s="132" t="s">
        <v>30</v>
      </c>
      <c r="E110" s="132">
        <v>1</v>
      </c>
      <c r="F110" s="132" t="s">
        <v>575</v>
      </c>
      <c r="G110" s="132">
        <v>7</v>
      </c>
      <c r="H110" s="132" t="s">
        <v>656</v>
      </c>
      <c r="I110" s="132">
        <v>55</v>
      </c>
      <c r="J110" s="132" t="s">
        <v>393</v>
      </c>
      <c r="K110" s="132" t="s">
        <v>34</v>
      </c>
      <c r="L110" s="132">
        <v>24.44383561643836</v>
      </c>
      <c r="M110" s="132"/>
      <c r="N110" s="132">
        <v>1</v>
      </c>
      <c r="O110" s="132">
        <v>11.755000000000001</v>
      </c>
      <c r="P110" s="132">
        <v>0</v>
      </c>
      <c r="Q110" s="132">
        <v>61.250531688643129</v>
      </c>
      <c r="R110" s="132">
        <v>4.1033665465675044</v>
      </c>
      <c r="S110" s="132">
        <v>28.50495588160241</v>
      </c>
      <c r="T110" s="132">
        <v>8.133863111678302</v>
      </c>
      <c r="U110" s="132">
        <v>7.2966451551537368</v>
      </c>
      <c r="V110" s="132">
        <v>31.37381640542203</v>
      </c>
      <c r="W110" s="132">
        <v>8.0257237500894298</v>
      </c>
      <c r="X110" s="132">
        <v>26.69666361725114</v>
      </c>
    </row>
    <row r="111" spans="1:24" x14ac:dyDescent="0.45">
      <c r="A111" s="132" t="s">
        <v>287</v>
      </c>
      <c r="B111" s="132">
        <v>2018</v>
      </c>
      <c r="C111" s="133">
        <v>43435</v>
      </c>
      <c r="D111" s="132" t="s">
        <v>30</v>
      </c>
      <c r="E111" s="132">
        <v>1</v>
      </c>
      <c r="F111" s="132" t="s">
        <v>575</v>
      </c>
      <c r="G111" s="132">
        <v>7</v>
      </c>
      <c r="H111" s="132" t="s">
        <v>656</v>
      </c>
      <c r="I111" s="132">
        <v>55</v>
      </c>
      <c r="J111" s="132" t="s">
        <v>353</v>
      </c>
      <c r="K111" s="132" t="s">
        <v>143</v>
      </c>
      <c r="L111" s="132">
        <v>30.397260273972599</v>
      </c>
      <c r="M111" s="132"/>
      <c r="N111" s="132">
        <v>2</v>
      </c>
      <c r="O111" s="132">
        <v>11.755000000000001</v>
      </c>
      <c r="P111" s="132">
        <v>0</v>
      </c>
      <c r="Q111" s="132">
        <v>61.250531688643129</v>
      </c>
      <c r="R111" s="132">
        <v>0.95501517143004477</v>
      </c>
      <c r="S111" s="132">
        <v>24.888371352899881</v>
      </c>
      <c r="T111" s="132">
        <v>7.9777853938232779</v>
      </c>
      <c r="U111" s="132">
        <v>-1.6214458600047159</v>
      </c>
      <c r="V111" s="132">
        <v>22.115496214534978</v>
      </c>
      <c r="W111" s="132">
        <v>7.9123140248465651</v>
      </c>
      <c r="X111" s="132">
        <v>26.69666361725114</v>
      </c>
    </row>
    <row r="112" spans="1:24" x14ac:dyDescent="0.45">
      <c r="A112" s="132" t="s">
        <v>287</v>
      </c>
      <c r="B112" s="132">
        <v>2018</v>
      </c>
      <c r="C112" s="133">
        <v>43435</v>
      </c>
      <c r="D112" s="132" t="s">
        <v>30</v>
      </c>
      <c r="E112" s="132">
        <v>1</v>
      </c>
      <c r="F112" s="132" t="s">
        <v>575</v>
      </c>
      <c r="G112" s="132">
        <v>8</v>
      </c>
      <c r="H112" s="132" t="s">
        <v>657</v>
      </c>
      <c r="I112" s="132">
        <v>56</v>
      </c>
      <c r="J112" s="132" t="s">
        <v>358</v>
      </c>
      <c r="K112" s="132" t="s">
        <v>79</v>
      </c>
      <c r="L112" s="132">
        <v>25.852054794520551</v>
      </c>
      <c r="M112" s="132"/>
      <c r="N112" s="132">
        <v>1</v>
      </c>
      <c r="O112" s="132">
        <v>11.512</v>
      </c>
      <c r="P112" s="132">
        <v>0</v>
      </c>
      <c r="Q112" s="132">
        <v>62.543432939541347</v>
      </c>
      <c r="R112" s="132">
        <v>4.3906250376527112</v>
      </c>
      <c r="S112" s="132">
        <v>27.89383594331585</v>
      </c>
      <c r="T112" s="132">
        <v>7.8344036352210473</v>
      </c>
      <c r="U112" s="132">
        <v>7.3123679381013531</v>
      </c>
      <c r="V112" s="132">
        <v>30.68098617456301</v>
      </c>
      <c r="W112" s="132">
        <v>7.7895394121538857</v>
      </c>
      <c r="X112" s="132">
        <v>26.391103648107869</v>
      </c>
    </row>
    <row r="113" spans="1:24" x14ac:dyDescent="0.45">
      <c r="A113" s="132" t="s">
        <v>287</v>
      </c>
      <c r="B113" s="132">
        <v>2018</v>
      </c>
      <c r="C113" s="133">
        <v>43435</v>
      </c>
      <c r="D113" s="132" t="s">
        <v>30</v>
      </c>
      <c r="E113" s="132">
        <v>1</v>
      </c>
      <c r="F113" s="132" t="s">
        <v>575</v>
      </c>
      <c r="G113" s="132">
        <v>8</v>
      </c>
      <c r="H113" s="132" t="s">
        <v>657</v>
      </c>
      <c r="I113" s="132">
        <v>56</v>
      </c>
      <c r="J113" s="132" t="s">
        <v>357</v>
      </c>
      <c r="K113" s="132" t="s">
        <v>99</v>
      </c>
      <c r="L113" s="132">
        <v>22.742465753424661</v>
      </c>
      <c r="M113" s="132"/>
      <c r="N113" s="132">
        <v>2</v>
      </c>
      <c r="O113" s="132">
        <v>11.512</v>
      </c>
      <c r="P113" s="132">
        <v>0</v>
      </c>
      <c r="Q113" s="132">
        <v>62.543432939541347</v>
      </c>
      <c r="R113" s="132">
        <v>0.95501517143004477</v>
      </c>
      <c r="S113" s="132">
        <v>24.888371352899881</v>
      </c>
      <c r="T113" s="132">
        <v>7.9777853938232779</v>
      </c>
      <c r="U113" s="132">
        <v>-1.669383227122434</v>
      </c>
      <c r="V113" s="132">
        <v>22.01143481725806</v>
      </c>
      <c r="W113" s="132">
        <v>7.8936060147934972</v>
      </c>
      <c r="X113" s="132">
        <v>26.391103648107869</v>
      </c>
    </row>
    <row r="114" spans="1:24" x14ac:dyDescent="0.45">
      <c r="A114" s="134" t="s">
        <v>287</v>
      </c>
      <c r="B114" s="134">
        <v>2018</v>
      </c>
      <c r="C114" s="135">
        <v>43435</v>
      </c>
      <c r="D114" s="134" t="s">
        <v>30</v>
      </c>
      <c r="E114" s="134">
        <v>1</v>
      </c>
      <c r="F114" s="134" t="s">
        <v>576</v>
      </c>
      <c r="G114" s="134">
        <v>1</v>
      </c>
      <c r="H114" s="134" t="s">
        <v>658</v>
      </c>
      <c r="I114" s="134">
        <v>57</v>
      </c>
      <c r="J114" s="134" t="s">
        <v>343</v>
      </c>
      <c r="K114" s="134" t="s">
        <v>91</v>
      </c>
      <c r="L114" s="134">
        <v>28.027397260273968</v>
      </c>
      <c r="M114" s="134"/>
      <c r="N114" s="134">
        <v>1</v>
      </c>
      <c r="O114" s="134">
        <v>11.326000000000001</v>
      </c>
      <c r="P114" s="134">
        <v>0</v>
      </c>
      <c r="Q114" s="134">
        <v>63.570545647183472</v>
      </c>
      <c r="R114" s="134">
        <v>14.04575717179423</v>
      </c>
      <c r="S114" s="134">
        <v>37.557643639484652</v>
      </c>
      <c r="T114" s="134">
        <v>7.8372954892301401</v>
      </c>
      <c r="U114" s="134">
        <v>16.311103638215119</v>
      </c>
      <c r="V114" s="134">
        <v>39.843793872056537</v>
      </c>
      <c r="W114" s="134">
        <v>7.8442300779471417</v>
      </c>
      <c r="X114" s="134">
        <v>34.119314907023828</v>
      </c>
    </row>
    <row r="115" spans="1:24" x14ac:dyDescent="0.45">
      <c r="A115" s="134" t="s">
        <v>287</v>
      </c>
      <c r="B115" s="134">
        <v>2018</v>
      </c>
      <c r="C115" s="135">
        <v>43435</v>
      </c>
      <c r="D115" s="134" t="s">
        <v>30</v>
      </c>
      <c r="E115" s="134">
        <v>1</v>
      </c>
      <c r="F115" s="134" t="s">
        <v>576</v>
      </c>
      <c r="G115" s="134">
        <v>1</v>
      </c>
      <c r="H115" s="134" t="s">
        <v>658</v>
      </c>
      <c r="I115" s="134">
        <v>57</v>
      </c>
      <c r="J115" s="134" t="s">
        <v>358</v>
      </c>
      <c r="K115" s="134" t="s">
        <v>79</v>
      </c>
      <c r="L115" s="134">
        <v>25.852054794520551</v>
      </c>
      <c r="M115" s="134"/>
      <c r="N115" s="134">
        <v>2</v>
      </c>
      <c r="O115" s="134">
        <v>11.326000000000001</v>
      </c>
      <c r="P115" s="134">
        <v>0</v>
      </c>
      <c r="Q115" s="134">
        <v>63.570545647183472</v>
      </c>
      <c r="R115" s="134">
        <v>7.3123679381013531</v>
      </c>
      <c r="S115" s="134">
        <v>30.68098617456301</v>
      </c>
      <c r="T115" s="134">
        <v>7.7895394121538857</v>
      </c>
      <c r="U115" s="134">
        <v>4.9934777772525472</v>
      </c>
      <c r="V115" s="134">
        <v>28.41906233039435</v>
      </c>
      <c r="W115" s="134">
        <v>7.8085281843806014</v>
      </c>
      <c r="X115" s="134">
        <v>34.119314907023828</v>
      </c>
    </row>
    <row r="116" spans="1:24" x14ac:dyDescent="0.45">
      <c r="A116" s="134" t="s">
        <v>287</v>
      </c>
      <c r="B116" s="134">
        <v>2018</v>
      </c>
      <c r="C116" s="135">
        <v>43435</v>
      </c>
      <c r="D116" s="134" t="s">
        <v>30</v>
      </c>
      <c r="E116" s="134">
        <v>1</v>
      </c>
      <c r="F116" s="134" t="s">
        <v>576</v>
      </c>
      <c r="G116" s="134">
        <v>2</v>
      </c>
      <c r="H116" s="134" t="s">
        <v>659</v>
      </c>
      <c r="I116" s="134">
        <v>58</v>
      </c>
      <c r="J116" s="134" t="s">
        <v>366</v>
      </c>
      <c r="K116" s="134" t="s">
        <v>143</v>
      </c>
      <c r="L116" s="134">
        <v>22.62465753424658</v>
      </c>
      <c r="M116" s="134"/>
      <c r="N116" s="134">
        <v>1</v>
      </c>
      <c r="O116" s="134">
        <v>11.667999999999999</v>
      </c>
      <c r="P116" s="134">
        <v>0</v>
      </c>
      <c r="Q116" s="134">
        <v>61.707233459033247</v>
      </c>
      <c r="R116" s="134">
        <v>5.5045148308626999</v>
      </c>
      <c r="S116" s="134">
        <v>28.93214303272746</v>
      </c>
      <c r="T116" s="134">
        <v>7.8092094006215884</v>
      </c>
      <c r="U116" s="134">
        <v>9.3892791712618049</v>
      </c>
      <c r="V116" s="134">
        <v>32.491917942792199</v>
      </c>
      <c r="W116" s="134">
        <v>7.700879590510131</v>
      </c>
      <c r="X116" s="134">
        <v>30.15297971907474</v>
      </c>
    </row>
    <row r="117" spans="1:24" x14ac:dyDescent="0.45">
      <c r="A117" s="134" t="s">
        <v>287</v>
      </c>
      <c r="B117" s="134">
        <v>2018</v>
      </c>
      <c r="C117" s="135">
        <v>43435</v>
      </c>
      <c r="D117" s="134" t="s">
        <v>30</v>
      </c>
      <c r="E117" s="134">
        <v>1</v>
      </c>
      <c r="F117" s="134" t="s">
        <v>576</v>
      </c>
      <c r="G117" s="134">
        <v>2</v>
      </c>
      <c r="H117" s="134" t="s">
        <v>659</v>
      </c>
      <c r="I117" s="134">
        <v>58</v>
      </c>
      <c r="J117" s="134" t="s">
        <v>393</v>
      </c>
      <c r="K117" s="134" t="s">
        <v>34</v>
      </c>
      <c r="L117" s="134">
        <v>24.44383561643836</v>
      </c>
      <c r="M117" s="134"/>
      <c r="N117" s="134">
        <v>2</v>
      </c>
      <c r="O117" s="134">
        <v>11.667999999999999</v>
      </c>
      <c r="P117" s="134">
        <v>0</v>
      </c>
      <c r="Q117" s="134">
        <v>61.707233459033247</v>
      </c>
      <c r="R117" s="134">
        <v>7.2966451551537368</v>
      </c>
      <c r="S117" s="134">
        <v>31.37381640542203</v>
      </c>
      <c r="T117" s="134">
        <v>8.0257237500894298</v>
      </c>
      <c r="U117" s="134">
        <v>4.0824915795297896</v>
      </c>
      <c r="V117" s="134">
        <v>27.639648821111731</v>
      </c>
      <c r="W117" s="134">
        <v>7.8523857471939804</v>
      </c>
      <c r="X117" s="134">
        <v>30.15297971907474</v>
      </c>
    </row>
    <row r="118" spans="1:24" x14ac:dyDescent="0.45">
      <c r="A118" s="134" t="s">
        <v>287</v>
      </c>
      <c r="B118" s="134">
        <v>2018</v>
      </c>
      <c r="C118" s="135">
        <v>43435</v>
      </c>
      <c r="D118" s="134" t="s">
        <v>30</v>
      </c>
      <c r="E118" s="134">
        <v>1</v>
      </c>
      <c r="F118" s="134" t="s">
        <v>576</v>
      </c>
      <c r="G118" s="134">
        <v>3</v>
      </c>
      <c r="H118" s="134" t="s">
        <v>660</v>
      </c>
      <c r="I118" s="134">
        <v>59</v>
      </c>
      <c r="J118" s="134" t="s">
        <v>351</v>
      </c>
      <c r="K118" s="134" t="s">
        <v>409</v>
      </c>
      <c r="L118" s="134">
        <v>25.835616438356169</v>
      </c>
      <c r="M118" s="134"/>
      <c r="N118" s="134">
        <v>1</v>
      </c>
      <c r="O118" s="134">
        <v>11.337999999999999</v>
      </c>
      <c r="P118" s="134">
        <v>0</v>
      </c>
      <c r="Q118" s="134">
        <v>63.503263362145013</v>
      </c>
      <c r="R118" s="134">
        <v>5.802945567013424</v>
      </c>
      <c r="S118" s="134">
        <v>29.153163651598721</v>
      </c>
      <c r="T118" s="134">
        <v>7.7834060281950972</v>
      </c>
      <c r="U118" s="134">
        <v>9.1928307501347319</v>
      </c>
      <c r="V118" s="134">
        <v>32.316365577775343</v>
      </c>
      <c r="W118" s="134">
        <v>7.7078449425468678</v>
      </c>
      <c r="X118" s="134">
        <v>29.040289366328238</v>
      </c>
    </row>
    <row r="119" spans="1:24" x14ac:dyDescent="0.45">
      <c r="A119" s="134" t="s">
        <v>287</v>
      </c>
      <c r="B119" s="134">
        <v>2018</v>
      </c>
      <c r="C119" s="135">
        <v>43435</v>
      </c>
      <c r="D119" s="134" t="s">
        <v>30</v>
      </c>
      <c r="E119" s="134">
        <v>1</v>
      </c>
      <c r="F119" s="134" t="s">
        <v>576</v>
      </c>
      <c r="G119" s="134">
        <v>3</v>
      </c>
      <c r="H119" s="134" t="s">
        <v>660</v>
      </c>
      <c r="I119" s="134">
        <v>59</v>
      </c>
      <c r="J119" s="134" t="s">
        <v>573</v>
      </c>
      <c r="K119" s="134" t="s">
        <v>417</v>
      </c>
      <c r="L119" s="134">
        <v>31.331506849315069</v>
      </c>
      <c r="M119" s="134"/>
      <c r="N119" s="134">
        <v>2</v>
      </c>
      <c r="O119" s="134">
        <v>11.337999999999999</v>
      </c>
      <c r="P119" s="134">
        <v>0</v>
      </c>
      <c r="Q119" s="134">
        <v>63.503263362145013</v>
      </c>
      <c r="R119" s="134">
        <v>5.4734358353516548</v>
      </c>
      <c r="S119" s="134">
        <v>28.927415081057759</v>
      </c>
      <c r="T119" s="134">
        <v>7.8179930819020349</v>
      </c>
      <c r="U119" s="134">
        <v>2.54207253098431</v>
      </c>
      <c r="V119" s="134">
        <v>25.7396824057906</v>
      </c>
      <c r="W119" s="134">
        <v>7.7325366249354284</v>
      </c>
      <c r="X119" s="134">
        <v>29.040289366328238</v>
      </c>
    </row>
    <row r="120" spans="1:24" x14ac:dyDescent="0.45">
      <c r="A120" s="134" t="s">
        <v>287</v>
      </c>
      <c r="B120" s="134">
        <v>2018</v>
      </c>
      <c r="C120" s="135">
        <v>43435</v>
      </c>
      <c r="D120" s="134" t="s">
        <v>30</v>
      </c>
      <c r="E120" s="134">
        <v>1</v>
      </c>
      <c r="F120" s="134" t="s">
        <v>576</v>
      </c>
      <c r="G120" s="134">
        <v>4</v>
      </c>
      <c r="H120" s="134" t="s">
        <v>661</v>
      </c>
      <c r="I120" s="134">
        <v>60</v>
      </c>
      <c r="J120" s="134" t="s">
        <v>352</v>
      </c>
      <c r="K120" s="134" t="s">
        <v>409</v>
      </c>
      <c r="L120" s="134">
        <v>24.11506849315068</v>
      </c>
      <c r="M120" s="134"/>
      <c r="N120" s="134">
        <v>1</v>
      </c>
      <c r="O120" s="134">
        <v>11.531000000000001</v>
      </c>
      <c r="P120" s="134">
        <v>0</v>
      </c>
      <c r="Q120" s="134">
        <v>62.440378111178561</v>
      </c>
      <c r="R120" s="134">
        <v>5.2362640693565758</v>
      </c>
      <c r="S120" s="134">
        <v>28.144631989174702</v>
      </c>
      <c r="T120" s="134">
        <v>7.6361226399393756</v>
      </c>
      <c r="U120" s="134">
        <v>10.45751734955828</v>
      </c>
      <c r="V120" s="134">
        <v>32.917328042593397</v>
      </c>
      <c r="W120" s="134">
        <v>7.4866035643450388</v>
      </c>
      <c r="X120" s="134">
        <v>33.559279823462298</v>
      </c>
    </row>
    <row r="121" spans="1:24" x14ac:dyDescent="0.45">
      <c r="A121" s="134" t="s">
        <v>287</v>
      </c>
      <c r="B121" s="134">
        <v>2018</v>
      </c>
      <c r="C121" s="135">
        <v>43435</v>
      </c>
      <c r="D121" s="134" t="s">
        <v>30</v>
      </c>
      <c r="E121" s="134">
        <v>1</v>
      </c>
      <c r="F121" s="134" t="s">
        <v>576</v>
      </c>
      <c r="G121" s="134">
        <v>4</v>
      </c>
      <c r="H121" s="134" t="s">
        <v>661</v>
      </c>
      <c r="I121" s="134">
        <v>60</v>
      </c>
      <c r="J121" s="134" t="s">
        <v>365</v>
      </c>
      <c r="K121" s="134" t="s">
        <v>88</v>
      </c>
      <c r="L121" s="134">
        <v>21.219178082191782</v>
      </c>
      <c r="M121" s="134"/>
      <c r="N121" s="134">
        <v>2</v>
      </c>
      <c r="O121" s="134">
        <v>11.531000000000001</v>
      </c>
      <c r="P121" s="134">
        <v>0</v>
      </c>
      <c r="Q121" s="134">
        <v>62.440378111178561</v>
      </c>
      <c r="R121" s="134">
        <v>15.021589757771791</v>
      </c>
      <c r="S121" s="134">
        <v>38.973927657749897</v>
      </c>
      <c r="T121" s="134">
        <v>7.9841126333260366</v>
      </c>
      <c r="U121" s="134">
        <v>10.65692114218275</v>
      </c>
      <c r="V121" s="134">
        <v>33.815809930656869</v>
      </c>
      <c r="W121" s="134">
        <v>7.7196295961580388</v>
      </c>
      <c r="X121" s="134">
        <v>33.559279823462298</v>
      </c>
    </row>
    <row r="122" spans="1:24" x14ac:dyDescent="0.45">
      <c r="A122" s="134" t="s">
        <v>287</v>
      </c>
      <c r="B122" s="134">
        <v>2018</v>
      </c>
      <c r="C122" s="135">
        <v>43435</v>
      </c>
      <c r="D122" s="134" t="s">
        <v>30</v>
      </c>
      <c r="E122" s="134">
        <v>2</v>
      </c>
      <c r="F122" s="134" t="s">
        <v>576</v>
      </c>
      <c r="G122" s="134">
        <v>1</v>
      </c>
      <c r="H122" s="134" t="s">
        <v>662</v>
      </c>
      <c r="I122" s="134">
        <v>61</v>
      </c>
      <c r="J122" s="134" t="s">
        <v>343</v>
      </c>
      <c r="K122" s="134" t="s">
        <v>91</v>
      </c>
      <c r="L122" s="134">
        <v>28.027397260273968</v>
      </c>
      <c r="M122" s="134"/>
      <c r="N122" s="134">
        <v>1</v>
      </c>
      <c r="O122" s="134">
        <v>11.321999999999999</v>
      </c>
      <c r="P122" s="134">
        <v>0</v>
      </c>
      <c r="Q122" s="134">
        <v>63.593004769475357</v>
      </c>
      <c r="R122" s="134">
        <v>16.311103638215119</v>
      </c>
      <c r="S122" s="134">
        <v>39.843793872056537</v>
      </c>
      <c r="T122" s="134">
        <v>7.8442300779471417</v>
      </c>
      <c r="U122" s="134">
        <v>17.821955859127719</v>
      </c>
      <c r="V122" s="134">
        <v>41.595444872230907</v>
      </c>
      <c r="W122" s="134">
        <v>7.924496337701064</v>
      </c>
      <c r="X122" s="134">
        <v>34.131428101225453</v>
      </c>
    </row>
    <row r="123" spans="1:24" x14ac:dyDescent="0.45">
      <c r="A123" s="134" t="s">
        <v>287</v>
      </c>
      <c r="B123" s="134">
        <v>2018</v>
      </c>
      <c r="C123" s="135">
        <v>43435</v>
      </c>
      <c r="D123" s="134" t="s">
        <v>30</v>
      </c>
      <c r="E123" s="134">
        <v>2</v>
      </c>
      <c r="F123" s="134" t="s">
        <v>576</v>
      </c>
      <c r="G123" s="134">
        <v>1</v>
      </c>
      <c r="H123" s="134" t="s">
        <v>662</v>
      </c>
      <c r="I123" s="134">
        <v>61</v>
      </c>
      <c r="J123" s="134" t="s">
        <v>358</v>
      </c>
      <c r="K123" s="134" t="s">
        <v>79</v>
      </c>
      <c r="L123" s="134">
        <v>25.852054794520551</v>
      </c>
      <c r="M123" s="134"/>
      <c r="N123" s="134">
        <v>2</v>
      </c>
      <c r="O123" s="134">
        <v>11.321999999999999</v>
      </c>
      <c r="P123" s="134">
        <v>0</v>
      </c>
      <c r="Q123" s="134">
        <v>63.593004769475357</v>
      </c>
      <c r="R123" s="134">
        <v>4.9934777772525472</v>
      </c>
      <c r="S123" s="134">
        <v>28.41906233039435</v>
      </c>
      <c r="T123" s="134">
        <v>7.8085281843806014</v>
      </c>
      <c r="U123" s="134">
        <v>2.99061768168654</v>
      </c>
      <c r="V123" s="134">
        <v>26.68128987231939</v>
      </c>
      <c r="W123" s="134">
        <v>7.8968907302109486</v>
      </c>
      <c r="X123" s="134">
        <v>34.131428101225453</v>
      </c>
    </row>
    <row r="124" spans="1:24" x14ac:dyDescent="0.45">
      <c r="A124" s="134" t="s">
        <v>287</v>
      </c>
      <c r="B124" s="134">
        <v>2018</v>
      </c>
      <c r="C124" s="135">
        <v>43435</v>
      </c>
      <c r="D124" s="134" t="s">
        <v>30</v>
      </c>
      <c r="E124" s="134">
        <v>2</v>
      </c>
      <c r="F124" s="134" t="s">
        <v>576</v>
      </c>
      <c r="G124" s="134">
        <v>2</v>
      </c>
      <c r="H124" s="134" t="s">
        <v>663</v>
      </c>
      <c r="I124" s="134">
        <v>62</v>
      </c>
      <c r="J124" s="134" t="s">
        <v>366</v>
      </c>
      <c r="K124" s="134" t="s">
        <v>143</v>
      </c>
      <c r="L124" s="134">
        <v>22.62465753424658</v>
      </c>
      <c r="M124" s="134"/>
      <c r="N124" s="134">
        <v>1</v>
      </c>
      <c r="O124" s="134">
        <v>11.215999999999999</v>
      </c>
      <c r="P124" s="134">
        <v>0</v>
      </c>
      <c r="Q124" s="134">
        <v>64.194008559201151</v>
      </c>
      <c r="R124" s="134">
        <v>9.3892791712618049</v>
      </c>
      <c r="S124" s="134">
        <v>32.491917942792199</v>
      </c>
      <c r="T124" s="134">
        <v>7.700879590510131</v>
      </c>
      <c r="U124" s="134">
        <v>11.836551418777971</v>
      </c>
      <c r="V124" s="134">
        <v>34.967491303289002</v>
      </c>
      <c r="W124" s="134">
        <v>7.7103132948370101</v>
      </c>
      <c r="X124" s="134">
        <v>30.06578338195197</v>
      </c>
    </row>
    <row r="125" spans="1:24" x14ac:dyDescent="0.45">
      <c r="A125" s="134" t="s">
        <v>287</v>
      </c>
      <c r="B125" s="134">
        <v>2018</v>
      </c>
      <c r="C125" s="135">
        <v>43435</v>
      </c>
      <c r="D125" s="134" t="s">
        <v>30</v>
      </c>
      <c r="E125" s="134">
        <v>2</v>
      </c>
      <c r="F125" s="134" t="s">
        <v>576</v>
      </c>
      <c r="G125" s="134">
        <v>2</v>
      </c>
      <c r="H125" s="134" t="s">
        <v>663</v>
      </c>
      <c r="I125" s="134">
        <v>62</v>
      </c>
      <c r="J125" s="134" t="s">
        <v>393</v>
      </c>
      <c r="K125" s="134" t="s">
        <v>34</v>
      </c>
      <c r="L125" s="134">
        <v>24.44383561643836</v>
      </c>
      <c r="M125" s="134"/>
      <c r="N125" s="134">
        <v>2</v>
      </c>
      <c r="O125" s="134">
        <v>11.215999999999999</v>
      </c>
      <c r="P125" s="134">
        <v>0</v>
      </c>
      <c r="Q125" s="134">
        <v>64.194008559201151</v>
      </c>
      <c r="R125" s="134">
        <v>4.0824915795297896</v>
      </c>
      <c r="S125" s="134">
        <v>27.639648821111731</v>
      </c>
      <c r="T125" s="134">
        <v>7.8523857471939804</v>
      </c>
      <c r="U125" s="134">
        <v>1.6126376118551531</v>
      </c>
      <c r="V125" s="134">
        <v>25.0786702418694</v>
      </c>
      <c r="W125" s="134">
        <v>7.8220108766714169</v>
      </c>
      <c r="X125" s="134">
        <v>30.06578338195197</v>
      </c>
    </row>
    <row r="126" spans="1:24" x14ac:dyDescent="0.45">
      <c r="A126" s="134" t="s">
        <v>287</v>
      </c>
      <c r="B126" s="134">
        <v>2018</v>
      </c>
      <c r="C126" s="135">
        <v>43435</v>
      </c>
      <c r="D126" s="134" t="s">
        <v>30</v>
      </c>
      <c r="E126" s="134">
        <v>2</v>
      </c>
      <c r="F126" s="134" t="s">
        <v>576</v>
      </c>
      <c r="G126" s="134">
        <v>3</v>
      </c>
      <c r="H126" s="134" t="s">
        <v>664</v>
      </c>
      <c r="I126" s="134">
        <v>63</v>
      </c>
      <c r="J126" s="134" t="s">
        <v>351</v>
      </c>
      <c r="K126" s="134" t="s">
        <v>409</v>
      </c>
      <c r="L126" s="134">
        <v>25.835616438356169</v>
      </c>
      <c r="M126" s="134"/>
      <c r="N126" s="134">
        <v>1</v>
      </c>
      <c r="O126" s="134">
        <v>11.238</v>
      </c>
      <c r="P126" s="134">
        <v>0</v>
      </c>
      <c r="Q126" s="134">
        <v>64.068339562199682</v>
      </c>
      <c r="R126" s="134">
        <v>9.1928307501347319</v>
      </c>
      <c r="S126" s="134">
        <v>32.316365577775343</v>
      </c>
      <c r="T126" s="134">
        <v>7.7078449425468678</v>
      </c>
      <c r="U126" s="134">
        <v>11.36714410219145</v>
      </c>
      <c r="V126" s="134">
        <v>34.581092466621698</v>
      </c>
      <c r="W126" s="134">
        <v>7.7379827881434187</v>
      </c>
      <c r="X126" s="134">
        <v>29.02802399178297</v>
      </c>
    </row>
    <row r="127" spans="1:24" x14ac:dyDescent="0.45">
      <c r="A127" s="134" t="s">
        <v>287</v>
      </c>
      <c r="B127" s="134">
        <v>2018</v>
      </c>
      <c r="C127" s="135">
        <v>43435</v>
      </c>
      <c r="D127" s="134" t="s">
        <v>30</v>
      </c>
      <c r="E127" s="134">
        <v>2</v>
      </c>
      <c r="F127" s="134" t="s">
        <v>576</v>
      </c>
      <c r="G127" s="134">
        <v>3</v>
      </c>
      <c r="H127" s="134" t="s">
        <v>664</v>
      </c>
      <c r="I127" s="134">
        <v>63</v>
      </c>
      <c r="J127" s="134" t="s">
        <v>573</v>
      </c>
      <c r="K127" s="134" t="s">
        <v>417</v>
      </c>
      <c r="L127" s="134">
        <v>31.331506849315069</v>
      </c>
      <c r="M127" s="134"/>
      <c r="N127" s="134">
        <v>2</v>
      </c>
      <c r="O127" s="134">
        <v>11.238</v>
      </c>
      <c r="P127" s="134">
        <v>0</v>
      </c>
      <c r="Q127" s="134">
        <v>64.068339562199682</v>
      </c>
      <c r="R127" s="134">
        <v>2.54207253098431</v>
      </c>
      <c r="S127" s="134">
        <v>25.7396824057906</v>
      </c>
      <c r="T127" s="134">
        <v>7.7325366249354284</v>
      </c>
      <c r="U127" s="134">
        <v>0.1930383720236151</v>
      </c>
      <c r="V127" s="134">
        <v>23.462334352937852</v>
      </c>
      <c r="W127" s="134">
        <v>7.7564319936380786</v>
      </c>
      <c r="X127" s="134">
        <v>29.02802399178297</v>
      </c>
    </row>
    <row r="128" spans="1:24" x14ac:dyDescent="0.45">
      <c r="A128" s="134" t="s">
        <v>287</v>
      </c>
      <c r="B128" s="134">
        <v>2018</v>
      </c>
      <c r="C128" s="135">
        <v>43435</v>
      </c>
      <c r="D128" s="134" t="s">
        <v>30</v>
      </c>
      <c r="E128" s="134">
        <v>2</v>
      </c>
      <c r="F128" s="134" t="s">
        <v>576</v>
      </c>
      <c r="G128" s="134">
        <v>4</v>
      </c>
      <c r="H128" s="134" t="s">
        <v>665</v>
      </c>
      <c r="I128" s="134">
        <v>64</v>
      </c>
      <c r="J128" s="134" t="s">
        <v>352</v>
      </c>
      <c r="K128" s="134" t="s">
        <v>409</v>
      </c>
      <c r="L128" s="134">
        <v>24.11506849315068</v>
      </c>
      <c r="M128" s="134"/>
      <c r="N128" s="134">
        <v>1</v>
      </c>
      <c r="O128" s="134">
        <v>11.515000000000001</v>
      </c>
      <c r="P128" s="134">
        <v>0</v>
      </c>
      <c r="Q128" s="134">
        <v>62.527138514980457</v>
      </c>
      <c r="R128" s="134">
        <v>10.45751734955828</v>
      </c>
      <c r="S128" s="134">
        <v>32.917328042593397</v>
      </c>
      <c r="T128" s="134">
        <v>7.4866035643450388</v>
      </c>
      <c r="U128" s="134">
        <v>13.657705346086891</v>
      </c>
      <c r="V128" s="134">
        <v>36.062853726553563</v>
      </c>
      <c r="W128" s="134">
        <v>7.4683827934888916</v>
      </c>
      <c r="X128" s="134">
        <v>33.366568986625133</v>
      </c>
    </row>
    <row r="129" spans="1:24" x14ac:dyDescent="0.45">
      <c r="A129" s="134" t="s">
        <v>287</v>
      </c>
      <c r="B129" s="134">
        <v>2018</v>
      </c>
      <c r="C129" s="135">
        <v>43435</v>
      </c>
      <c r="D129" s="134" t="s">
        <v>30</v>
      </c>
      <c r="E129" s="134">
        <v>2</v>
      </c>
      <c r="F129" s="134" t="s">
        <v>576</v>
      </c>
      <c r="G129" s="134">
        <v>4</v>
      </c>
      <c r="H129" s="134" t="s">
        <v>665</v>
      </c>
      <c r="I129" s="134">
        <v>64</v>
      </c>
      <c r="J129" s="134" t="s">
        <v>365</v>
      </c>
      <c r="K129" s="134" t="s">
        <v>88</v>
      </c>
      <c r="L129" s="134">
        <v>21.219178082191782</v>
      </c>
      <c r="M129" s="134"/>
      <c r="N129" s="134">
        <v>2</v>
      </c>
      <c r="O129" s="134">
        <v>11.515000000000001</v>
      </c>
      <c r="P129" s="134">
        <v>0</v>
      </c>
      <c r="Q129" s="134">
        <v>62.527138514980457</v>
      </c>
      <c r="R129" s="134">
        <v>10.65692114218275</v>
      </c>
      <c r="S129" s="134">
        <v>33.815809930656869</v>
      </c>
      <c r="T129" s="134">
        <v>7.7196295961580388</v>
      </c>
      <c r="U129" s="134">
        <v>7.5960504261448243</v>
      </c>
      <c r="V129" s="134">
        <v>30.498936995799269</v>
      </c>
      <c r="W129" s="134">
        <v>7.6342955232181477</v>
      </c>
      <c r="X129" s="134">
        <v>33.366568986625133</v>
      </c>
    </row>
    <row r="130" spans="1:24" x14ac:dyDescent="0.45">
      <c r="A130" s="136" t="s">
        <v>287</v>
      </c>
      <c r="B130" s="136">
        <v>2018</v>
      </c>
      <c r="C130" s="137">
        <v>43435</v>
      </c>
      <c r="D130" s="136" t="s">
        <v>30</v>
      </c>
      <c r="E130" s="136">
        <v>1</v>
      </c>
      <c r="F130" s="136" t="s">
        <v>577</v>
      </c>
      <c r="G130" s="136">
        <v>1</v>
      </c>
      <c r="H130" s="136" t="s">
        <v>666</v>
      </c>
      <c r="I130" s="136">
        <v>65</v>
      </c>
      <c r="J130" s="136" t="s">
        <v>343</v>
      </c>
      <c r="K130" s="136" t="s">
        <v>91</v>
      </c>
      <c r="L130" s="136">
        <v>28.027397260273968</v>
      </c>
      <c r="M130" s="136"/>
      <c r="N130" s="136">
        <v>1</v>
      </c>
      <c r="O130" s="136">
        <v>11.327</v>
      </c>
      <c r="P130" s="136">
        <v>0</v>
      </c>
      <c r="Q130" s="136">
        <v>63.56493334510462</v>
      </c>
      <c r="R130" s="136">
        <v>17.821955859127719</v>
      </c>
      <c r="S130" s="136">
        <v>41.595444872230907</v>
      </c>
      <c r="T130" s="136">
        <v>7.924496337701064</v>
      </c>
      <c r="U130" s="136">
        <v>20.469562283021681</v>
      </c>
      <c r="V130" s="136">
        <v>44.112803075833412</v>
      </c>
      <c r="W130" s="136">
        <v>7.8810802642705777</v>
      </c>
      <c r="X130" s="136">
        <v>38.829149299392242</v>
      </c>
    </row>
    <row r="131" spans="1:24" x14ac:dyDescent="0.45">
      <c r="A131" s="136" t="s">
        <v>287</v>
      </c>
      <c r="B131" s="136">
        <v>2018</v>
      </c>
      <c r="C131" s="137">
        <v>43435</v>
      </c>
      <c r="D131" s="136" t="s">
        <v>30</v>
      </c>
      <c r="E131" s="136">
        <v>1</v>
      </c>
      <c r="F131" s="136" t="s">
        <v>577</v>
      </c>
      <c r="G131" s="136">
        <v>1</v>
      </c>
      <c r="H131" s="136" t="s">
        <v>666</v>
      </c>
      <c r="I131" s="136">
        <v>65</v>
      </c>
      <c r="J131" s="136" t="s">
        <v>352</v>
      </c>
      <c r="K131" s="136" t="s">
        <v>409</v>
      </c>
      <c r="L131" s="136">
        <v>24.11506849315068</v>
      </c>
      <c r="M131" s="136"/>
      <c r="N131" s="136">
        <v>2</v>
      </c>
      <c r="O131" s="136">
        <v>11.327</v>
      </c>
      <c r="P131" s="136">
        <v>0</v>
      </c>
      <c r="Q131" s="136">
        <v>63.56493334510462</v>
      </c>
      <c r="R131" s="136">
        <v>13.657705346086891</v>
      </c>
      <c r="S131" s="136">
        <v>36.062853726553563</v>
      </c>
      <c r="T131" s="136">
        <v>7.4683827934888916</v>
      </c>
      <c r="U131" s="136">
        <v>11.16356970036828</v>
      </c>
      <c r="V131" s="136">
        <v>33.791661292750099</v>
      </c>
      <c r="W131" s="136">
        <v>7.5426971974606074</v>
      </c>
      <c r="X131" s="136">
        <v>38.829149299392242</v>
      </c>
    </row>
    <row r="132" spans="1:24" x14ac:dyDescent="0.45">
      <c r="A132" s="136" t="s">
        <v>287</v>
      </c>
      <c r="B132" s="136">
        <v>2018</v>
      </c>
      <c r="C132" s="137">
        <v>43435</v>
      </c>
      <c r="D132" s="136" t="s">
        <v>30</v>
      </c>
      <c r="E132" s="136">
        <v>1</v>
      </c>
      <c r="F132" s="136" t="s">
        <v>577</v>
      </c>
      <c r="G132" s="136">
        <v>2</v>
      </c>
      <c r="H132" s="136" t="s">
        <v>667</v>
      </c>
      <c r="I132" s="136">
        <v>66</v>
      </c>
      <c r="J132" s="136" t="s">
        <v>366</v>
      </c>
      <c r="K132" s="136" t="s">
        <v>143</v>
      </c>
      <c r="L132" s="136">
        <v>22.62465753424658</v>
      </c>
      <c r="M132" s="136"/>
      <c r="N132" s="136">
        <v>1</v>
      </c>
      <c r="O132" s="136">
        <v>11.305999999999999</v>
      </c>
      <c r="P132" s="136">
        <v>0</v>
      </c>
      <c r="Q132" s="136">
        <v>63.683000176897231</v>
      </c>
      <c r="R132" s="136">
        <v>11.836551418777971</v>
      </c>
      <c r="S132" s="136">
        <v>34.967491303289002</v>
      </c>
      <c r="T132" s="136">
        <v>7.7103132948370101</v>
      </c>
      <c r="U132" s="136">
        <v>15.110666401774481</v>
      </c>
      <c r="V132" s="136">
        <v>38.068167400092221</v>
      </c>
      <c r="W132" s="136">
        <v>7.65250033277258</v>
      </c>
      <c r="X132" s="136">
        <v>34.774291884955353</v>
      </c>
    </row>
    <row r="133" spans="1:24" x14ac:dyDescent="0.45">
      <c r="A133" s="136" t="s">
        <v>287</v>
      </c>
      <c r="B133" s="136">
        <v>2018</v>
      </c>
      <c r="C133" s="137">
        <v>43435</v>
      </c>
      <c r="D133" s="136" t="s">
        <v>30</v>
      </c>
      <c r="E133" s="136">
        <v>1</v>
      </c>
      <c r="F133" s="136" t="s">
        <v>577</v>
      </c>
      <c r="G133" s="136">
        <v>2</v>
      </c>
      <c r="H133" s="136" t="s">
        <v>667</v>
      </c>
      <c r="I133" s="136">
        <v>66</v>
      </c>
      <c r="J133" s="136" t="s">
        <v>351</v>
      </c>
      <c r="K133" s="136" t="s">
        <v>409</v>
      </c>
      <c r="L133" s="136">
        <v>25.835616438356169</v>
      </c>
      <c r="M133" s="136"/>
      <c r="N133" s="136">
        <v>2</v>
      </c>
      <c r="O133" s="136">
        <v>11.305999999999999</v>
      </c>
      <c r="P133" s="136">
        <v>0</v>
      </c>
      <c r="Q133" s="136">
        <v>63.683000176897231</v>
      </c>
      <c r="R133" s="136">
        <v>11.36714410219145</v>
      </c>
      <c r="S133" s="136">
        <v>34.581092466621698</v>
      </c>
      <c r="T133" s="136">
        <v>7.7379827881434187</v>
      </c>
      <c r="U133" s="136">
        <v>8.4441267025848852</v>
      </c>
      <c r="V133" s="136">
        <v>31.461053419929581</v>
      </c>
      <c r="W133" s="136">
        <v>7.6723089057815654</v>
      </c>
      <c r="X133" s="136">
        <v>34.774291884955353</v>
      </c>
    </row>
    <row r="134" spans="1:24" x14ac:dyDescent="0.45">
      <c r="A134" s="136" t="s">
        <v>287</v>
      </c>
      <c r="B134" s="136">
        <v>2018</v>
      </c>
      <c r="C134" s="137">
        <v>43435</v>
      </c>
      <c r="D134" s="136" t="s">
        <v>30</v>
      </c>
      <c r="E134" s="136">
        <v>2</v>
      </c>
      <c r="F134" s="136" t="s">
        <v>577</v>
      </c>
      <c r="G134" s="136">
        <v>1</v>
      </c>
      <c r="H134" s="136" t="s">
        <v>668</v>
      </c>
      <c r="I134" s="136">
        <v>67</v>
      </c>
      <c r="J134" s="136" t="s">
        <v>343</v>
      </c>
      <c r="K134" s="136" t="s">
        <v>91</v>
      </c>
      <c r="L134" s="136">
        <v>28.027397260273968</v>
      </c>
      <c r="M134" s="136"/>
      <c r="N134" s="136">
        <v>1</v>
      </c>
      <c r="O134" s="136">
        <v>12.18</v>
      </c>
      <c r="P134" s="136">
        <v>0</v>
      </c>
      <c r="Q134" s="136">
        <v>59.11330049261084</v>
      </c>
      <c r="R134" s="136">
        <v>20.469562283021681</v>
      </c>
      <c r="S134" s="136">
        <v>44.112803075833412</v>
      </c>
      <c r="T134" s="136">
        <v>7.8810802642705777</v>
      </c>
      <c r="U134" s="136">
        <v>22.219665914713101</v>
      </c>
      <c r="V134" s="136">
        <v>46.00726335813161</v>
      </c>
      <c r="W134" s="136">
        <v>7.9291991478061714</v>
      </c>
      <c r="X134" s="136">
        <v>38.952232184291759</v>
      </c>
    </row>
    <row r="135" spans="1:24" x14ac:dyDescent="0.45">
      <c r="A135" s="136" t="s">
        <v>287</v>
      </c>
      <c r="B135" s="136">
        <v>2018</v>
      </c>
      <c r="C135" s="137">
        <v>43435</v>
      </c>
      <c r="D135" s="136" t="s">
        <v>30</v>
      </c>
      <c r="E135" s="136">
        <v>2</v>
      </c>
      <c r="F135" s="136" t="s">
        <v>577</v>
      </c>
      <c r="G135" s="136">
        <v>1</v>
      </c>
      <c r="H135" s="136" t="s">
        <v>668</v>
      </c>
      <c r="I135" s="136">
        <v>67</v>
      </c>
      <c r="J135" s="136" t="s">
        <v>352</v>
      </c>
      <c r="K135" s="136" t="s">
        <v>409</v>
      </c>
      <c r="L135" s="136">
        <v>24.11506849315068</v>
      </c>
      <c r="M135" s="136"/>
      <c r="N135" s="136">
        <v>2</v>
      </c>
      <c r="O135" s="136">
        <v>12.18</v>
      </c>
      <c r="P135" s="136">
        <v>0</v>
      </c>
      <c r="Q135" s="136">
        <v>59.11330049261084</v>
      </c>
      <c r="R135" s="136">
        <v>11.16356970036828</v>
      </c>
      <c r="S135" s="136">
        <v>33.791661292750099</v>
      </c>
      <c r="T135" s="136">
        <v>7.5426971974606074</v>
      </c>
      <c r="U135" s="136">
        <v>9.0283570017713117</v>
      </c>
      <c r="V135" s="136">
        <v>32.036242844850207</v>
      </c>
      <c r="W135" s="136">
        <v>7.6692952810262991</v>
      </c>
      <c r="X135" s="136">
        <v>38.952232184291759</v>
      </c>
    </row>
    <row r="136" spans="1:24" x14ac:dyDescent="0.45">
      <c r="A136" s="136" t="s">
        <v>287</v>
      </c>
      <c r="B136" s="136">
        <v>2018</v>
      </c>
      <c r="C136" s="137">
        <v>43435</v>
      </c>
      <c r="D136" s="136" t="s">
        <v>30</v>
      </c>
      <c r="E136" s="136">
        <v>2</v>
      </c>
      <c r="F136" s="136" t="s">
        <v>577</v>
      </c>
      <c r="G136" s="136">
        <v>2</v>
      </c>
      <c r="H136" s="136" t="s">
        <v>669</v>
      </c>
      <c r="I136" s="136">
        <v>68</v>
      </c>
      <c r="J136" s="136" t="s">
        <v>351</v>
      </c>
      <c r="K136" s="136" t="s">
        <v>409</v>
      </c>
      <c r="L136" s="136">
        <v>25.835616438356169</v>
      </c>
      <c r="M136" s="136"/>
      <c r="N136" s="136">
        <v>1</v>
      </c>
      <c r="O136" s="136">
        <v>11.292999999999999</v>
      </c>
      <c r="P136" s="136">
        <v>0</v>
      </c>
      <c r="Q136" s="136">
        <v>63.756309218099709</v>
      </c>
      <c r="R136" s="136">
        <v>8.4441267025848852</v>
      </c>
      <c r="S136" s="136">
        <v>31.461053419929581</v>
      </c>
      <c r="T136" s="136">
        <v>7.6723089057815654</v>
      </c>
      <c r="U136" s="136">
        <v>13.001133987123699</v>
      </c>
      <c r="V136" s="136">
        <v>35.619278936175313</v>
      </c>
      <c r="W136" s="136">
        <v>7.5393816496838717</v>
      </c>
      <c r="X136" s="136">
        <v>34.764610410010903</v>
      </c>
    </row>
    <row r="137" spans="1:24" x14ac:dyDescent="0.45">
      <c r="A137" s="136" t="s">
        <v>287</v>
      </c>
      <c r="B137" s="136">
        <v>2018</v>
      </c>
      <c r="C137" s="137">
        <v>43435</v>
      </c>
      <c r="D137" s="136" t="s">
        <v>30</v>
      </c>
      <c r="E137" s="136">
        <v>2</v>
      </c>
      <c r="F137" s="136" t="s">
        <v>577</v>
      </c>
      <c r="G137" s="136">
        <v>2</v>
      </c>
      <c r="H137" s="136" t="s">
        <v>669</v>
      </c>
      <c r="I137" s="136">
        <v>68</v>
      </c>
      <c r="J137" s="136" t="s">
        <v>366</v>
      </c>
      <c r="K137" s="136" t="s">
        <v>143</v>
      </c>
      <c r="L137" s="136">
        <v>22.62465753424658</v>
      </c>
      <c r="M137" s="136"/>
      <c r="N137" s="136">
        <v>2</v>
      </c>
      <c r="O137" s="136">
        <v>11.292999999999999</v>
      </c>
      <c r="P137" s="136">
        <v>0</v>
      </c>
      <c r="Q137" s="136">
        <v>63.756309218099709</v>
      </c>
      <c r="R137" s="136">
        <v>15.110666401774481</v>
      </c>
      <c r="S137" s="136">
        <v>38.068167400092221</v>
      </c>
      <c r="T137" s="136">
        <v>7.65250033277258</v>
      </c>
      <c r="U137" s="136">
        <v>11.351255191757939</v>
      </c>
      <c r="V137" s="136">
        <v>33.928541962455228</v>
      </c>
      <c r="W137" s="136">
        <v>7.5257622568990978</v>
      </c>
      <c r="X137" s="136">
        <v>34.764610410010903</v>
      </c>
    </row>
    <row r="138" spans="1:24" x14ac:dyDescent="0.45">
      <c r="A138" s="136" t="s">
        <v>287</v>
      </c>
      <c r="B138" s="136">
        <v>2018</v>
      </c>
      <c r="C138" s="137">
        <v>43435</v>
      </c>
      <c r="D138" s="136" t="s">
        <v>30</v>
      </c>
      <c r="E138" s="136">
        <v>3</v>
      </c>
      <c r="F138" s="136" t="s">
        <v>577</v>
      </c>
      <c r="G138" s="136">
        <v>2</v>
      </c>
      <c r="H138" s="136" t="s">
        <v>670</v>
      </c>
      <c r="I138" s="136">
        <v>69</v>
      </c>
      <c r="J138" s="136" t="s">
        <v>351</v>
      </c>
      <c r="K138" s="136" t="s">
        <v>409</v>
      </c>
      <c r="L138" s="136">
        <v>25.835616438356169</v>
      </c>
      <c r="M138" s="136"/>
      <c r="N138" s="136">
        <v>1</v>
      </c>
      <c r="O138" s="136">
        <v>11.711</v>
      </c>
      <c r="P138" s="136">
        <v>0</v>
      </c>
      <c r="Q138" s="136">
        <v>61.480659209290408</v>
      </c>
      <c r="R138" s="136">
        <v>13.001133987123699</v>
      </c>
      <c r="S138" s="136">
        <v>35.619278936175313</v>
      </c>
      <c r="T138" s="136">
        <v>7.5393816496838717</v>
      </c>
      <c r="U138" s="136">
        <v>15.84590411489719</v>
      </c>
      <c r="V138" s="136">
        <v>38.448541685249801</v>
      </c>
      <c r="W138" s="136">
        <v>7.5342125234508712</v>
      </c>
      <c r="X138" s="136">
        <v>34.773910449315267</v>
      </c>
    </row>
    <row r="139" spans="1:24" x14ac:dyDescent="0.45">
      <c r="A139" s="136" t="s">
        <v>287</v>
      </c>
      <c r="B139" s="136">
        <v>2018</v>
      </c>
      <c r="C139" s="137">
        <v>43435</v>
      </c>
      <c r="D139" s="136" t="s">
        <v>30</v>
      </c>
      <c r="E139" s="136">
        <v>3</v>
      </c>
      <c r="F139" s="136" t="s">
        <v>577</v>
      </c>
      <c r="G139" s="136">
        <v>2</v>
      </c>
      <c r="H139" s="136" t="s">
        <v>670</v>
      </c>
      <c r="I139" s="136">
        <v>69</v>
      </c>
      <c r="J139" s="136" t="s">
        <v>366</v>
      </c>
      <c r="K139" s="136" t="s">
        <v>143</v>
      </c>
      <c r="L139" s="136">
        <v>22.62465753424658</v>
      </c>
      <c r="M139" s="136"/>
      <c r="N139" s="136">
        <v>2</v>
      </c>
      <c r="O139" s="136">
        <v>11.711</v>
      </c>
      <c r="P139" s="136">
        <v>0</v>
      </c>
      <c r="Q139" s="136">
        <v>61.480659209290408</v>
      </c>
      <c r="R139" s="136">
        <v>11.351255191757939</v>
      </c>
      <c r="S139" s="136">
        <v>33.928541962455228</v>
      </c>
      <c r="T139" s="136">
        <v>7.5257622568990978</v>
      </c>
      <c r="U139" s="136">
        <v>8.5350803701860904</v>
      </c>
      <c r="V139" s="136">
        <v>31.108095779698079</v>
      </c>
      <c r="W139" s="136">
        <v>7.5243384698373301</v>
      </c>
      <c r="X139" s="136">
        <v>34.773910449315267</v>
      </c>
    </row>
    <row r="140" spans="1:24" x14ac:dyDescent="0.45">
      <c r="A140" s="138" t="s">
        <v>287</v>
      </c>
      <c r="B140" s="138">
        <v>2018</v>
      </c>
      <c r="C140" s="139">
        <v>43435</v>
      </c>
      <c r="D140" s="138" t="s">
        <v>30</v>
      </c>
      <c r="E140" s="138">
        <v>1</v>
      </c>
      <c r="F140" s="138" t="s">
        <v>31</v>
      </c>
      <c r="G140" s="138" t="s">
        <v>579</v>
      </c>
      <c r="H140" s="138" t="s">
        <v>671</v>
      </c>
      <c r="I140" s="138">
        <v>70</v>
      </c>
      <c r="J140" s="138" t="s">
        <v>366</v>
      </c>
      <c r="K140" s="138" t="s">
        <v>143</v>
      </c>
      <c r="L140" s="138">
        <v>22.62465753424658</v>
      </c>
      <c r="M140" s="138"/>
      <c r="N140" s="138">
        <v>1</v>
      </c>
      <c r="O140" s="138"/>
      <c r="P140" s="138"/>
      <c r="Q140" s="138"/>
      <c r="R140" s="138">
        <v>8.5350803701860904</v>
      </c>
      <c r="S140" s="138">
        <v>31.108095779698079</v>
      </c>
      <c r="T140" s="138">
        <v>7.5243384698373301</v>
      </c>
      <c r="U140" s="138">
        <v>11.80265987384276</v>
      </c>
      <c r="V140" s="138">
        <v>34.286444911309637</v>
      </c>
      <c r="W140" s="138">
        <v>7.4945950124889604</v>
      </c>
      <c r="X140" s="138">
        <v>31.572169312274141</v>
      </c>
    </row>
    <row r="141" spans="1:24" x14ac:dyDescent="0.45">
      <c r="A141" s="138" t="s">
        <v>287</v>
      </c>
      <c r="B141" s="138">
        <v>2018</v>
      </c>
      <c r="C141" s="139">
        <v>43435</v>
      </c>
      <c r="D141" s="138" t="s">
        <v>30</v>
      </c>
      <c r="E141" s="138">
        <v>1</v>
      </c>
      <c r="F141" s="138" t="s">
        <v>31</v>
      </c>
      <c r="G141" s="138" t="s">
        <v>579</v>
      </c>
      <c r="H141" s="138" t="s">
        <v>671</v>
      </c>
      <c r="I141" s="138">
        <v>70</v>
      </c>
      <c r="J141" s="138" t="s">
        <v>352</v>
      </c>
      <c r="K141" s="138" t="s">
        <v>409</v>
      </c>
      <c r="L141" s="138">
        <v>24.11506849315068</v>
      </c>
      <c r="M141" s="138"/>
      <c r="N141" s="138">
        <v>2</v>
      </c>
      <c r="O141" s="138"/>
      <c r="P141" s="138"/>
      <c r="Q141" s="138"/>
      <c r="R141" s="138">
        <v>9.0283570017713117</v>
      </c>
      <c r="S141" s="138">
        <v>32.036242844850207</v>
      </c>
      <c r="T141" s="138">
        <v>7.6692952810262991</v>
      </c>
      <c r="U141" s="138">
        <v>5.9578108613519838</v>
      </c>
      <c r="V141" s="138">
        <v>28.751210934889031</v>
      </c>
      <c r="W141" s="138">
        <v>7.597800024512348</v>
      </c>
      <c r="X141" s="138">
        <v>31.572169312274141</v>
      </c>
    </row>
    <row r="142" spans="1:24" x14ac:dyDescent="0.45">
      <c r="A142" s="138" t="s">
        <v>287</v>
      </c>
      <c r="B142" s="138">
        <v>2018</v>
      </c>
      <c r="C142" s="139">
        <v>43435</v>
      </c>
      <c r="D142" s="138" t="s">
        <v>30</v>
      </c>
      <c r="E142" s="138">
        <v>1</v>
      </c>
      <c r="F142" s="138" t="s">
        <v>31</v>
      </c>
      <c r="G142" s="138" t="s">
        <v>578</v>
      </c>
      <c r="H142" s="138" t="s">
        <v>672</v>
      </c>
      <c r="I142" s="138">
        <v>71</v>
      </c>
      <c r="J142" s="138" t="s">
        <v>343</v>
      </c>
      <c r="K142" s="138" t="s">
        <v>91</v>
      </c>
      <c r="L142" s="138">
        <v>28.027397260273968</v>
      </c>
      <c r="M142" s="138"/>
      <c r="N142" s="138">
        <v>1</v>
      </c>
      <c r="O142" s="138">
        <v>11.412000000000001</v>
      </c>
      <c r="P142" s="138">
        <v>0</v>
      </c>
      <c r="Q142" s="138">
        <v>63.09148264984227</v>
      </c>
      <c r="R142" s="138">
        <v>22.219665914713101</v>
      </c>
      <c r="S142" s="138">
        <v>46.00726335813161</v>
      </c>
      <c r="T142" s="138">
        <v>7.9291991478061714</v>
      </c>
      <c r="U142" s="138">
        <v>24.499644904236991</v>
      </c>
      <c r="V142" s="138">
        <v>48.258683612600258</v>
      </c>
      <c r="W142" s="138">
        <v>7.9196795694544218</v>
      </c>
      <c r="X142" s="138">
        <v>42.227902521690709</v>
      </c>
    </row>
    <row r="143" spans="1:24" x14ac:dyDescent="0.45">
      <c r="A143" s="138" t="s">
        <v>287</v>
      </c>
      <c r="B143" s="138">
        <v>2018</v>
      </c>
      <c r="C143" s="139">
        <v>43435</v>
      </c>
      <c r="D143" s="138" t="s">
        <v>30</v>
      </c>
      <c r="E143" s="138">
        <v>1</v>
      </c>
      <c r="F143" s="138" t="s">
        <v>31</v>
      </c>
      <c r="G143" s="138" t="s">
        <v>578</v>
      </c>
      <c r="H143" s="138" t="s">
        <v>672</v>
      </c>
      <c r="I143" s="138">
        <v>71</v>
      </c>
      <c r="J143" s="138" t="s">
        <v>351</v>
      </c>
      <c r="K143" s="138" t="s">
        <v>409</v>
      </c>
      <c r="L143" s="138">
        <v>25.835616438356169</v>
      </c>
      <c r="M143" s="138"/>
      <c r="N143" s="138">
        <v>2</v>
      </c>
      <c r="O143" s="138">
        <v>11.412000000000001</v>
      </c>
      <c r="P143" s="138">
        <v>0</v>
      </c>
      <c r="Q143" s="138">
        <v>63.09148264984227</v>
      </c>
      <c r="R143" s="138">
        <v>15.84590411489719</v>
      </c>
      <c r="S143" s="138">
        <v>38.448541685249801</v>
      </c>
      <c r="T143" s="138">
        <v>7.5342125234508712</v>
      </c>
      <c r="U143" s="138">
        <v>13.52091040769025</v>
      </c>
      <c r="V143" s="138">
        <v>36.388451550129332</v>
      </c>
      <c r="W143" s="138">
        <v>7.6225137141463577</v>
      </c>
      <c r="X143" s="138">
        <v>42.227902521690709</v>
      </c>
    </row>
    <row r="144" spans="1:24" x14ac:dyDescent="0.45">
      <c r="A144" s="138" t="s">
        <v>287</v>
      </c>
      <c r="B144" s="138">
        <v>2018</v>
      </c>
      <c r="C144" s="139">
        <v>43435</v>
      </c>
      <c r="D144" s="138" t="s">
        <v>30</v>
      </c>
      <c r="E144" s="138">
        <v>2</v>
      </c>
      <c r="F144" s="138" t="s">
        <v>31</v>
      </c>
      <c r="G144" s="138" t="s">
        <v>579</v>
      </c>
      <c r="H144" s="138" t="s">
        <v>673</v>
      </c>
      <c r="I144" s="138">
        <v>72</v>
      </c>
      <c r="J144" s="138" t="s">
        <v>352</v>
      </c>
      <c r="K144" s="138" t="s">
        <v>409</v>
      </c>
      <c r="L144" s="138">
        <v>24.11506849315068</v>
      </c>
      <c r="M144" s="138"/>
      <c r="N144" s="138">
        <v>1</v>
      </c>
      <c r="O144" s="138">
        <v>11.369</v>
      </c>
      <c r="P144" s="138">
        <v>0</v>
      </c>
      <c r="Q144" s="138">
        <v>63.330108188934823</v>
      </c>
      <c r="R144" s="138">
        <v>5.9578108613519838</v>
      </c>
      <c r="S144" s="138">
        <v>28.751210934889031</v>
      </c>
      <c r="T144" s="138">
        <v>7.597800024512348</v>
      </c>
      <c r="U144" s="138">
        <v>10.22747671983068</v>
      </c>
      <c r="V144" s="138">
        <v>32.698580758883452</v>
      </c>
      <c r="W144" s="138">
        <v>7.4903680130175907</v>
      </c>
      <c r="X144" s="138">
        <v>31.518827923099341</v>
      </c>
    </row>
    <row r="145" spans="1:24" x14ac:dyDescent="0.45">
      <c r="A145" s="138" t="s">
        <v>287</v>
      </c>
      <c r="B145" s="138">
        <v>2018</v>
      </c>
      <c r="C145" s="139">
        <v>43435</v>
      </c>
      <c r="D145" s="138" t="s">
        <v>30</v>
      </c>
      <c r="E145" s="138">
        <v>2</v>
      </c>
      <c r="F145" s="138" t="s">
        <v>31</v>
      </c>
      <c r="G145" s="138" t="s">
        <v>579</v>
      </c>
      <c r="H145" s="138" t="s">
        <v>673</v>
      </c>
      <c r="I145" s="138">
        <v>72</v>
      </c>
      <c r="J145" s="138" t="s">
        <v>366</v>
      </c>
      <c r="K145" s="138" t="s">
        <v>143</v>
      </c>
      <c r="L145" s="138">
        <v>22.62465753424658</v>
      </c>
      <c r="M145" s="138"/>
      <c r="N145" s="138">
        <v>2</v>
      </c>
      <c r="O145" s="138">
        <v>11.369</v>
      </c>
      <c r="P145" s="138">
        <v>0</v>
      </c>
      <c r="Q145" s="138">
        <v>63.330108188934823</v>
      </c>
      <c r="R145" s="138">
        <v>11.80265987384276</v>
      </c>
      <c r="S145" s="138">
        <v>34.286444911309637</v>
      </c>
      <c r="T145" s="138">
        <v>7.4945950124889604</v>
      </c>
      <c r="U145" s="138">
        <v>8.1749254152985777</v>
      </c>
      <c r="V145" s="138">
        <v>30.431219286470359</v>
      </c>
      <c r="W145" s="138">
        <v>7.418764623723928</v>
      </c>
      <c r="X145" s="138">
        <v>31.518827923099341</v>
      </c>
    </row>
    <row r="146" spans="1:24" x14ac:dyDescent="0.45">
      <c r="A146" s="138" t="s">
        <v>287</v>
      </c>
      <c r="B146" s="138">
        <v>2018</v>
      </c>
      <c r="C146" s="139">
        <v>43435</v>
      </c>
      <c r="D146" s="138" t="s">
        <v>30</v>
      </c>
      <c r="E146" s="138">
        <v>2</v>
      </c>
      <c r="F146" s="138" t="s">
        <v>31</v>
      </c>
      <c r="G146" s="138" t="s">
        <v>578</v>
      </c>
      <c r="H146" s="138" t="s">
        <v>674</v>
      </c>
      <c r="I146" s="138">
        <v>73</v>
      </c>
      <c r="J146" s="138" t="s">
        <v>343</v>
      </c>
      <c r="K146" s="138" t="s">
        <v>91</v>
      </c>
      <c r="L146" s="138">
        <v>28.027397260273968</v>
      </c>
      <c r="M146" s="138"/>
      <c r="N146" s="138">
        <v>1</v>
      </c>
      <c r="O146" s="138">
        <v>11.38</v>
      </c>
      <c r="P146" s="138">
        <v>0</v>
      </c>
      <c r="Q146" s="138">
        <v>63.268892794376093</v>
      </c>
      <c r="R146" s="138">
        <v>24.499644904236991</v>
      </c>
      <c r="S146" s="138">
        <v>48.258683612600258</v>
      </c>
      <c r="T146" s="138">
        <v>7.9196795694544218</v>
      </c>
      <c r="U146" s="138">
        <v>26.026855095240531</v>
      </c>
      <c r="V146" s="138">
        <v>49.991769063175191</v>
      </c>
      <c r="W146" s="138">
        <v>7.9883046559782214</v>
      </c>
      <c r="X146" s="138">
        <v>42.323567581364792</v>
      </c>
    </row>
    <row r="147" spans="1:24" x14ac:dyDescent="0.45">
      <c r="A147" s="138" t="s">
        <v>287</v>
      </c>
      <c r="B147" s="138">
        <v>2018</v>
      </c>
      <c r="C147" s="139">
        <v>43435</v>
      </c>
      <c r="D147" s="138" t="s">
        <v>30</v>
      </c>
      <c r="E147" s="138">
        <v>2</v>
      </c>
      <c r="F147" s="138" t="s">
        <v>31</v>
      </c>
      <c r="G147" s="138" t="s">
        <v>578</v>
      </c>
      <c r="H147" s="138" t="s">
        <v>674</v>
      </c>
      <c r="I147" s="138">
        <v>73</v>
      </c>
      <c r="J147" s="138" t="s">
        <v>351</v>
      </c>
      <c r="K147" s="138" t="s">
        <v>409</v>
      </c>
      <c r="L147" s="138">
        <v>25.835616438356169</v>
      </c>
      <c r="M147" s="138"/>
      <c r="N147" s="138">
        <v>2</v>
      </c>
      <c r="O147" s="138">
        <v>11.38</v>
      </c>
      <c r="P147" s="138">
        <v>0</v>
      </c>
      <c r="Q147" s="138">
        <v>63.268892794376093</v>
      </c>
      <c r="R147" s="138">
        <v>13.52091040769025</v>
      </c>
      <c r="S147" s="138">
        <v>36.388451550129332</v>
      </c>
      <c r="T147" s="138">
        <v>7.6225137141463577</v>
      </c>
      <c r="U147" s="138">
        <v>11.494212262049979</v>
      </c>
      <c r="V147" s="138">
        <v>34.766970903225364</v>
      </c>
      <c r="W147" s="138">
        <v>7.7575862137251246</v>
      </c>
      <c r="X147" s="138">
        <v>42.323567581364792</v>
      </c>
    </row>
    <row r="148" spans="1:24" x14ac:dyDescent="0.45">
      <c r="A148" s="138" t="s">
        <v>287</v>
      </c>
      <c r="B148" s="138">
        <v>2018</v>
      </c>
      <c r="C148" s="139">
        <v>43435</v>
      </c>
      <c r="D148" s="138" t="s">
        <v>30</v>
      </c>
      <c r="E148" s="138">
        <v>3</v>
      </c>
      <c r="F148" s="138" t="s">
        <v>31</v>
      </c>
      <c r="G148" s="138" t="s">
        <v>579</v>
      </c>
      <c r="H148" s="138" t="s">
        <v>675</v>
      </c>
      <c r="I148" s="138">
        <v>74</v>
      </c>
      <c r="J148" s="138" t="s">
        <v>366</v>
      </c>
      <c r="K148" s="138" t="s">
        <v>143</v>
      </c>
      <c r="L148" s="138">
        <v>22.62465753424658</v>
      </c>
      <c r="M148" s="138"/>
      <c r="N148" s="138">
        <v>1</v>
      </c>
      <c r="O148" s="138">
        <v>11.416</v>
      </c>
      <c r="P148" s="138">
        <v>0</v>
      </c>
      <c r="Q148" s="138">
        <v>63.069376313945341</v>
      </c>
      <c r="R148" s="138">
        <v>8.1749254152985777</v>
      </c>
      <c r="S148" s="138">
        <v>30.431219286470359</v>
      </c>
      <c r="T148" s="138">
        <v>7.418764623723928</v>
      </c>
      <c r="U148" s="138">
        <v>11.567049999841259</v>
      </c>
      <c r="V148" s="138">
        <v>33.750268064725397</v>
      </c>
      <c r="W148" s="138">
        <v>7.3944060216280487</v>
      </c>
      <c r="X148" s="138">
        <v>31.564900022676909</v>
      </c>
    </row>
    <row r="149" spans="1:24" x14ac:dyDescent="0.45">
      <c r="A149" s="138" t="s">
        <v>287</v>
      </c>
      <c r="B149" s="138">
        <v>2018</v>
      </c>
      <c r="C149" s="139">
        <v>43435</v>
      </c>
      <c r="D149" s="138" t="s">
        <v>30</v>
      </c>
      <c r="E149" s="138">
        <v>3</v>
      </c>
      <c r="F149" s="138" t="s">
        <v>31</v>
      </c>
      <c r="G149" s="138" t="s">
        <v>579</v>
      </c>
      <c r="H149" s="138" t="s">
        <v>675</v>
      </c>
      <c r="I149" s="138">
        <v>74</v>
      </c>
      <c r="J149" s="138" t="s">
        <v>352</v>
      </c>
      <c r="K149" s="138" t="s">
        <v>409</v>
      </c>
      <c r="L149" s="138">
        <v>24.11506849315068</v>
      </c>
      <c r="M149" s="138"/>
      <c r="N149" s="138">
        <v>2</v>
      </c>
      <c r="O149" s="138">
        <v>11.416</v>
      </c>
      <c r="P149" s="138">
        <v>0</v>
      </c>
      <c r="Q149" s="138">
        <v>63.069376313945341</v>
      </c>
      <c r="R149" s="138">
        <v>10.22747671983068</v>
      </c>
      <c r="S149" s="138">
        <v>32.698580758883452</v>
      </c>
      <c r="T149" s="138">
        <v>7.4903680130175907</v>
      </c>
      <c r="U149" s="138">
        <v>6.9887869131242866</v>
      </c>
      <c r="V149" s="138">
        <v>29.324201891653619</v>
      </c>
      <c r="W149" s="138">
        <v>7.4451383261764432</v>
      </c>
      <c r="X149" s="138">
        <v>31.564900022676909</v>
      </c>
    </row>
    <row r="150" spans="1:24" x14ac:dyDescent="0.45">
      <c r="A150" s="130" t="s">
        <v>423</v>
      </c>
      <c r="B150" s="130">
        <v>2018</v>
      </c>
      <c r="C150" s="131">
        <v>43449</v>
      </c>
      <c r="D150" s="130" t="s">
        <v>30</v>
      </c>
      <c r="E150" s="130">
        <v>1</v>
      </c>
      <c r="F150" s="130" t="s">
        <v>572</v>
      </c>
      <c r="G150" s="130">
        <v>1</v>
      </c>
      <c r="H150" s="130" t="s">
        <v>676</v>
      </c>
      <c r="I150" s="130">
        <v>75</v>
      </c>
      <c r="J150" s="130" t="s">
        <v>366</v>
      </c>
      <c r="K150" s="130" t="s">
        <v>143</v>
      </c>
      <c r="L150" s="130">
        <v>22.663013698630142</v>
      </c>
      <c r="M150" s="130">
        <v>4</v>
      </c>
      <c r="N150" s="130">
        <v>1</v>
      </c>
      <c r="O150" s="130">
        <v>11.262</v>
      </c>
      <c r="P150" s="130">
        <v>0</v>
      </c>
      <c r="Q150" s="130">
        <v>63.931806073521571</v>
      </c>
      <c r="R150" s="130">
        <v>11.567049999841259</v>
      </c>
      <c r="S150" s="130">
        <v>33.750268064725397</v>
      </c>
      <c r="T150" s="130">
        <v>7.3944060216280487</v>
      </c>
      <c r="U150" s="130">
        <v>12.98983916809159</v>
      </c>
      <c r="V150" s="130">
        <v>35.606117223355398</v>
      </c>
      <c r="W150" s="130">
        <v>7.5387593517546039</v>
      </c>
      <c r="X150" s="130">
        <v>29.375134032362698</v>
      </c>
    </row>
    <row r="151" spans="1:24" x14ac:dyDescent="0.45">
      <c r="A151" s="130" t="s">
        <v>423</v>
      </c>
      <c r="B151" s="130">
        <v>2018</v>
      </c>
      <c r="C151" s="131">
        <v>43449</v>
      </c>
      <c r="D151" s="130" t="s">
        <v>30</v>
      </c>
      <c r="E151" s="130">
        <v>1</v>
      </c>
      <c r="F151" s="130" t="s">
        <v>572</v>
      </c>
      <c r="G151" s="130">
        <v>1</v>
      </c>
      <c r="H151" s="130" t="s">
        <v>676</v>
      </c>
      <c r="I151" s="130">
        <v>75</v>
      </c>
      <c r="J151" s="130" t="s">
        <v>368</v>
      </c>
      <c r="K151" s="130" t="s">
        <v>131</v>
      </c>
      <c r="L151" s="130">
        <v>30.413698630136992</v>
      </c>
      <c r="M151" s="130">
        <v>28</v>
      </c>
      <c r="N151" s="130">
        <v>2</v>
      </c>
      <c r="O151" s="130">
        <v>11.262</v>
      </c>
      <c r="P151" s="130">
        <v>0</v>
      </c>
      <c r="Q151" s="130">
        <v>63.931806073521571</v>
      </c>
      <c r="R151" s="130">
        <v>1E-3</v>
      </c>
      <c r="S151" s="130">
        <v>25</v>
      </c>
      <c r="T151" s="130">
        <v>8.3333333330000006</v>
      </c>
      <c r="U151" s="130">
        <v>-2.0353238608244588</v>
      </c>
      <c r="V151" s="130">
        <v>22.713766248857429</v>
      </c>
      <c r="W151" s="130">
        <v>8.2496967032272952</v>
      </c>
      <c r="X151" s="130">
        <v>29.375134032362698</v>
      </c>
    </row>
    <row r="152" spans="1:24" x14ac:dyDescent="0.45">
      <c r="A152" s="130" t="s">
        <v>423</v>
      </c>
      <c r="B152" s="130">
        <v>2018</v>
      </c>
      <c r="C152" s="131">
        <v>43449</v>
      </c>
      <c r="D152" s="130" t="s">
        <v>30</v>
      </c>
      <c r="E152" s="130">
        <v>1</v>
      </c>
      <c r="F152" s="130" t="s">
        <v>572</v>
      </c>
      <c r="G152" s="130">
        <v>2</v>
      </c>
      <c r="H152" s="130" t="s">
        <v>677</v>
      </c>
      <c r="I152" s="130">
        <v>76</v>
      </c>
      <c r="J152" s="130" t="s">
        <v>350</v>
      </c>
      <c r="K152" s="130" t="s">
        <v>88</v>
      </c>
      <c r="L152" s="130">
        <v>20.93150684931507</v>
      </c>
      <c r="M152" s="130">
        <v>10</v>
      </c>
      <c r="N152" s="130">
        <v>1</v>
      </c>
      <c r="O152" s="130">
        <v>11.598000000000001</v>
      </c>
      <c r="P152" s="130">
        <v>0</v>
      </c>
      <c r="Q152" s="130">
        <v>62.079668908432481</v>
      </c>
      <c r="R152" s="130">
        <v>1.5892867985244981</v>
      </c>
      <c r="S152" s="130">
        <v>24.618812439694281</v>
      </c>
      <c r="T152" s="130">
        <v>7.6765085470565939</v>
      </c>
      <c r="U152" s="130">
        <v>4.8462027338745521</v>
      </c>
      <c r="V152" s="130">
        <v>27.758890377788209</v>
      </c>
      <c r="W152" s="130">
        <v>7.6375625479712186</v>
      </c>
      <c r="X152" s="130">
        <v>24.809406219847141</v>
      </c>
    </row>
    <row r="153" spans="1:24" x14ac:dyDescent="0.45">
      <c r="A153" s="130" t="s">
        <v>423</v>
      </c>
      <c r="B153" s="130">
        <v>2018</v>
      </c>
      <c r="C153" s="131">
        <v>43449</v>
      </c>
      <c r="D153" s="130" t="s">
        <v>30</v>
      </c>
      <c r="E153" s="130">
        <v>1</v>
      </c>
      <c r="F153" s="130" t="s">
        <v>572</v>
      </c>
      <c r="G153" s="130">
        <v>2</v>
      </c>
      <c r="H153" s="130" t="s">
        <v>677</v>
      </c>
      <c r="I153" s="130">
        <v>76</v>
      </c>
      <c r="J153" s="130" t="s">
        <v>415</v>
      </c>
      <c r="K153" s="130" t="s">
        <v>115</v>
      </c>
      <c r="L153" s="130" t="e">
        <v>#N/A</v>
      </c>
      <c r="M153" s="130">
        <v>27</v>
      </c>
      <c r="N153" s="130">
        <v>2</v>
      </c>
      <c r="O153" s="130">
        <v>11.598000000000001</v>
      </c>
      <c r="P153" s="130">
        <v>0</v>
      </c>
      <c r="Q153" s="130">
        <v>62.079668908432481</v>
      </c>
      <c r="R153" s="130">
        <v>1E-3</v>
      </c>
      <c r="S153" s="130">
        <v>25</v>
      </c>
      <c r="T153" s="130">
        <v>8.3333333330000006</v>
      </c>
      <c r="U153" s="130">
        <v>-2.9330108824549161</v>
      </c>
      <c r="V153" s="130">
        <v>21.373824809531921</v>
      </c>
      <c r="W153" s="130">
        <v>8.1022785639956112</v>
      </c>
      <c r="X153" s="130">
        <v>24.809406219847141</v>
      </c>
    </row>
    <row r="154" spans="1:24" x14ac:dyDescent="0.45">
      <c r="A154" s="130" t="s">
        <v>423</v>
      </c>
      <c r="B154" s="130">
        <v>2018</v>
      </c>
      <c r="C154" s="131">
        <v>43449</v>
      </c>
      <c r="D154" s="130" t="s">
        <v>30</v>
      </c>
      <c r="E154" s="130">
        <v>1</v>
      </c>
      <c r="F154" s="130" t="s">
        <v>572</v>
      </c>
      <c r="G154" s="130">
        <v>3</v>
      </c>
      <c r="H154" s="130" t="s">
        <v>678</v>
      </c>
      <c r="I154" s="130">
        <v>77</v>
      </c>
      <c r="J154" s="130" t="s">
        <v>422</v>
      </c>
      <c r="K154" s="130" t="s">
        <v>43</v>
      </c>
      <c r="L154" s="130">
        <v>27.88493150684932</v>
      </c>
      <c r="M154" s="130">
        <v>5</v>
      </c>
      <c r="N154" s="130">
        <v>1</v>
      </c>
      <c r="O154" s="130">
        <v>11.587</v>
      </c>
      <c r="P154" s="130">
        <v>0</v>
      </c>
      <c r="Q154" s="130">
        <v>62.138603607491163</v>
      </c>
      <c r="R154" s="130">
        <v>0.77859614260621512</v>
      </c>
      <c r="S154" s="130">
        <v>24.557082817919252</v>
      </c>
      <c r="T154" s="130">
        <v>7.9261622251043438</v>
      </c>
      <c r="U154" s="130">
        <v>3.7677825585305982</v>
      </c>
      <c r="V154" s="130">
        <v>27.365133685893159</v>
      </c>
      <c r="W154" s="130">
        <v>7.865783709120854</v>
      </c>
      <c r="X154" s="130">
        <v>22.97453418623294</v>
      </c>
    </row>
    <row r="155" spans="1:24" x14ac:dyDescent="0.45">
      <c r="A155" s="130" t="s">
        <v>423</v>
      </c>
      <c r="B155" s="130">
        <v>2018</v>
      </c>
      <c r="C155" s="131">
        <v>43449</v>
      </c>
      <c r="D155" s="130" t="s">
        <v>30</v>
      </c>
      <c r="E155" s="130">
        <v>1</v>
      </c>
      <c r="F155" s="130" t="s">
        <v>572</v>
      </c>
      <c r="G155" s="130">
        <v>3</v>
      </c>
      <c r="H155" s="130" t="s">
        <v>678</v>
      </c>
      <c r="I155" s="130">
        <v>77</v>
      </c>
      <c r="J155" s="130" t="s">
        <v>405</v>
      </c>
      <c r="K155" s="130" t="s">
        <v>79</v>
      </c>
      <c r="L155" s="130">
        <v>19.156164383561649</v>
      </c>
      <c r="M155" s="130">
        <v>26</v>
      </c>
      <c r="N155" s="130">
        <v>2</v>
      </c>
      <c r="O155" s="130">
        <v>11.587</v>
      </c>
      <c r="P155" s="130">
        <v>0</v>
      </c>
      <c r="Q155" s="130">
        <v>62.138603607491163</v>
      </c>
      <c r="R155" s="130">
        <v>1E-3</v>
      </c>
      <c r="S155" s="130">
        <v>21.391985554546629</v>
      </c>
      <c r="T155" s="130">
        <v>8.1121222650035403</v>
      </c>
      <c r="U155" s="130">
        <v>-5.5344008829850537</v>
      </c>
      <c r="V155" s="130">
        <v>18.467330904177771</v>
      </c>
      <c r="W155" s="130">
        <v>8.0005772623876084</v>
      </c>
      <c r="X155" s="130">
        <v>22.97453418623294</v>
      </c>
    </row>
    <row r="156" spans="1:24" x14ac:dyDescent="0.45">
      <c r="A156" s="130" t="s">
        <v>423</v>
      </c>
      <c r="B156" s="130">
        <v>2018</v>
      </c>
      <c r="C156" s="131">
        <v>43449</v>
      </c>
      <c r="D156" s="130" t="s">
        <v>30</v>
      </c>
      <c r="E156" s="130">
        <v>1</v>
      </c>
      <c r="F156" s="130" t="s">
        <v>572</v>
      </c>
      <c r="G156" s="130">
        <v>4</v>
      </c>
      <c r="H156" s="130" t="s">
        <v>679</v>
      </c>
      <c r="I156" s="130">
        <v>78</v>
      </c>
      <c r="J156" s="130" t="s">
        <v>358</v>
      </c>
      <c r="K156" s="130" t="s">
        <v>79</v>
      </c>
      <c r="L156" s="130">
        <v>25.890410958904109</v>
      </c>
      <c r="M156" s="130">
        <v>6</v>
      </c>
      <c r="N156" s="130">
        <v>1</v>
      </c>
      <c r="O156" s="130">
        <v>11.397</v>
      </c>
      <c r="P156" s="130">
        <v>0</v>
      </c>
      <c r="Q156" s="130">
        <v>63.174519610423793</v>
      </c>
      <c r="R156" s="130">
        <v>2.99061768168654</v>
      </c>
      <c r="S156" s="130">
        <v>26.68128987231939</v>
      </c>
      <c r="T156" s="130">
        <v>7.8968907302109486</v>
      </c>
      <c r="U156" s="130">
        <v>5.0106932697028483</v>
      </c>
      <c r="V156" s="130">
        <v>28.778407875292011</v>
      </c>
      <c r="W156" s="130">
        <v>7.9225715351963872</v>
      </c>
      <c r="X156" s="130">
        <v>22.391503378107341</v>
      </c>
    </row>
    <row r="157" spans="1:24" x14ac:dyDescent="0.45">
      <c r="A157" s="130" t="s">
        <v>423</v>
      </c>
      <c r="B157" s="130">
        <v>2018</v>
      </c>
      <c r="C157" s="131">
        <v>43449</v>
      </c>
      <c r="D157" s="130" t="s">
        <v>30</v>
      </c>
      <c r="E157" s="130">
        <v>1</v>
      </c>
      <c r="F157" s="130" t="s">
        <v>572</v>
      </c>
      <c r="G157" s="130">
        <v>4</v>
      </c>
      <c r="H157" s="130" t="s">
        <v>679</v>
      </c>
      <c r="I157" s="130">
        <v>78</v>
      </c>
      <c r="J157" s="130" t="s">
        <v>419</v>
      </c>
      <c r="K157" s="130" t="s">
        <v>177</v>
      </c>
      <c r="L157" s="130">
        <v>23.24931506849315</v>
      </c>
      <c r="M157" s="130">
        <v>25</v>
      </c>
      <c r="N157" s="130">
        <v>2</v>
      </c>
      <c r="O157" s="130">
        <v>11.397</v>
      </c>
      <c r="P157" s="130">
        <v>0</v>
      </c>
      <c r="Q157" s="130">
        <v>63.174519610423793</v>
      </c>
      <c r="R157" s="130">
        <v>1E-3</v>
      </c>
      <c r="S157" s="130">
        <v>18.1017168838953</v>
      </c>
      <c r="T157" s="130">
        <v>7.9777853938232779</v>
      </c>
      <c r="U157" s="130">
        <v>-7.9841966047099913</v>
      </c>
      <c r="V157" s="130">
        <v>15.96686014067075</v>
      </c>
      <c r="W157" s="130">
        <v>7.9836855817935808</v>
      </c>
      <c r="X157" s="130">
        <v>22.391503378107341</v>
      </c>
    </row>
    <row r="158" spans="1:24" x14ac:dyDescent="0.45">
      <c r="A158" s="130" t="s">
        <v>423</v>
      </c>
      <c r="B158" s="130">
        <v>2018</v>
      </c>
      <c r="C158" s="131">
        <v>43449</v>
      </c>
      <c r="D158" s="130" t="s">
        <v>30</v>
      </c>
      <c r="E158" s="130">
        <v>1</v>
      </c>
      <c r="F158" s="130" t="s">
        <v>572</v>
      </c>
      <c r="G158" s="130">
        <v>5</v>
      </c>
      <c r="H158" s="130" t="s">
        <v>680</v>
      </c>
      <c r="I158" s="130">
        <v>79</v>
      </c>
      <c r="J158" s="130" t="s">
        <v>346</v>
      </c>
      <c r="K158" s="130" t="s">
        <v>52</v>
      </c>
      <c r="L158" s="130">
        <v>19.649315068493149</v>
      </c>
      <c r="M158" s="130">
        <v>11</v>
      </c>
      <c r="N158" s="130">
        <v>1</v>
      </c>
      <c r="O158" s="130">
        <v>11.628</v>
      </c>
      <c r="P158" s="130">
        <v>0</v>
      </c>
      <c r="Q158" s="130">
        <v>61.919504643962853</v>
      </c>
      <c r="R158" s="130">
        <v>8.2214252135937471E-2</v>
      </c>
      <c r="S158" s="130">
        <v>24.019003544556622</v>
      </c>
      <c r="T158" s="130">
        <v>7.9789297641402266</v>
      </c>
      <c r="U158" s="130">
        <v>3.1539493406696049</v>
      </c>
      <c r="V158" s="130">
        <v>26.865864957317509</v>
      </c>
      <c r="W158" s="130">
        <v>7.9039718722159664</v>
      </c>
      <c r="X158" s="130">
        <v>22.461582724624119</v>
      </c>
    </row>
    <row r="159" spans="1:24" x14ac:dyDescent="0.45">
      <c r="A159" s="130" t="s">
        <v>423</v>
      </c>
      <c r="B159" s="130">
        <v>2018</v>
      </c>
      <c r="C159" s="131">
        <v>43449</v>
      </c>
      <c r="D159" s="130" t="s">
        <v>30</v>
      </c>
      <c r="E159" s="130">
        <v>1</v>
      </c>
      <c r="F159" s="130" t="s">
        <v>572</v>
      </c>
      <c r="G159" s="130">
        <v>5</v>
      </c>
      <c r="H159" s="130" t="s">
        <v>680</v>
      </c>
      <c r="I159" s="130">
        <v>79</v>
      </c>
      <c r="J159" s="130" t="s">
        <v>397</v>
      </c>
      <c r="K159" s="130" t="s">
        <v>177</v>
      </c>
      <c r="L159" s="130">
        <v>26.07123287671233</v>
      </c>
      <c r="M159" s="130">
        <v>24</v>
      </c>
      <c r="N159" s="130">
        <v>2</v>
      </c>
      <c r="O159" s="130">
        <v>11.628</v>
      </c>
      <c r="P159" s="130">
        <v>0</v>
      </c>
      <c r="Q159" s="130">
        <v>61.919504643962853</v>
      </c>
      <c r="R159" s="130">
        <v>1E-3</v>
      </c>
      <c r="S159" s="130">
        <v>20.90416190469163</v>
      </c>
      <c r="T159" s="130">
        <v>8.0769251009745862</v>
      </c>
      <c r="U159" s="130">
        <v>-5.9292398877712174</v>
      </c>
      <c r="V159" s="130">
        <v>17.995656616860479</v>
      </c>
      <c r="W159" s="130">
        <v>7.974965501543898</v>
      </c>
      <c r="X159" s="130">
        <v>22.461582724624119</v>
      </c>
    </row>
    <row r="160" spans="1:24" x14ac:dyDescent="0.45">
      <c r="A160" s="130" t="s">
        <v>423</v>
      </c>
      <c r="B160" s="130">
        <v>2018</v>
      </c>
      <c r="C160" s="131">
        <v>43449</v>
      </c>
      <c r="D160" s="130" t="s">
        <v>30</v>
      </c>
      <c r="E160" s="130">
        <v>1</v>
      </c>
      <c r="F160" s="130" t="s">
        <v>572</v>
      </c>
      <c r="G160" s="130">
        <v>6</v>
      </c>
      <c r="H160" s="130" t="s">
        <v>681</v>
      </c>
      <c r="I160" s="130">
        <v>80</v>
      </c>
      <c r="J160" s="130" t="s">
        <v>418</v>
      </c>
      <c r="K160" s="130" t="s">
        <v>96</v>
      </c>
      <c r="L160" s="130">
        <v>20.56438356164384</v>
      </c>
      <c r="M160" s="130">
        <v>12</v>
      </c>
      <c r="N160" s="130">
        <v>1</v>
      </c>
      <c r="O160" s="130">
        <v>11.406000000000001</v>
      </c>
      <c r="P160" s="130">
        <v>0</v>
      </c>
      <c r="Q160" s="130">
        <v>63.124671225670703</v>
      </c>
      <c r="R160" s="130">
        <v>1E-3</v>
      </c>
      <c r="S160" s="130">
        <v>18.1017168838953</v>
      </c>
      <c r="T160" s="130">
        <v>7.9777853938232779</v>
      </c>
      <c r="U160" s="130">
        <v>-0.89925541251737329</v>
      </c>
      <c r="V160" s="130">
        <v>22.459830670018981</v>
      </c>
      <c r="W160" s="130">
        <v>7.7863620275121193</v>
      </c>
      <c r="X160" s="130">
        <v>21.55085844194765</v>
      </c>
    </row>
    <row r="161" spans="1:24" x14ac:dyDescent="0.45">
      <c r="A161" s="130" t="s">
        <v>423</v>
      </c>
      <c r="B161" s="130">
        <v>2018</v>
      </c>
      <c r="C161" s="131">
        <v>43449</v>
      </c>
      <c r="D161" s="130" t="s">
        <v>30</v>
      </c>
      <c r="E161" s="130">
        <v>1</v>
      </c>
      <c r="F161" s="130" t="s">
        <v>572</v>
      </c>
      <c r="G161" s="130">
        <v>6</v>
      </c>
      <c r="H161" s="130" t="s">
        <v>681</v>
      </c>
      <c r="I161" s="130">
        <v>80</v>
      </c>
      <c r="J161" s="130" t="s">
        <v>262</v>
      </c>
      <c r="K161" s="130" t="s">
        <v>417</v>
      </c>
      <c r="L161" s="130">
        <v>22.19178082191781</v>
      </c>
      <c r="M161" s="130">
        <v>23</v>
      </c>
      <c r="N161" s="130">
        <v>2</v>
      </c>
      <c r="O161" s="130">
        <v>11.406000000000001</v>
      </c>
      <c r="P161" s="130">
        <v>0</v>
      </c>
      <c r="Q161" s="130">
        <v>63.124671225670703</v>
      </c>
      <c r="R161" s="130">
        <v>1E-3</v>
      </c>
      <c r="S161" s="130">
        <v>25</v>
      </c>
      <c r="T161" s="130">
        <v>8.3333333330000006</v>
      </c>
      <c r="U161" s="130">
        <v>-3.7867910585741811</v>
      </c>
      <c r="V161" s="130">
        <v>20.293970219824011</v>
      </c>
      <c r="W161" s="130">
        <v>8.0269204261327296</v>
      </c>
      <c r="X161" s="130">
        <v>21.55085844194765</v>
      </c>
    </row>
    <row r="162" spans="1:24" x14ac:dyDescent="0.45">
      <c r="A162" s="130" t="s">
        <v>423</v>
      </c>
      <c r="B162" s="130">
        <v>2018</v>
      </c>
      <c r="C162" s="131">
        <v>43449</v>
      </c>
      <c r="D162" s="130" t="s">
        <v>30</v>
      </c>
      <c r="E162" s="130">
        <v>1</v>
      </c>
      <c r="F162" s="130" t="s">
        <v>572</v>
      </c>
      <c r="G162" s="130">
        <v>7</v>
      </c>
      <c r="H162" s="130" t="s">
        <v>682</v>
      </c>
      <c r="I162" s="130">
        <v>81</v>
      </c>
      <c r="J162" s="130" t="s">
        <v>354</v>
      </c>
      <c r="K162" s="130" t="s">
        <v>121</v>
      </c>
      <c r="L162" s="130">
        <v>23.358904109589041</v>
      </c>
      <c r="M162" s="130">
        <v>7</v>
      </c>
      <c r="N162" s="130">
        <v>1</v>
      </c>
      <c r="O162" s="130">
        <v>11.52</v>
      </c>
      <c r="P162" s="130">
        <v>0</v>
      </c>
      <c r="Q162" s="130">
        <v>62.5</v>
      </c>
      <c r="R162" s="130">
        <v>1E-3</v>
      </c>
      <c r="S162" s="130">
        <v>23.677089728311969</v>
      </c>
      <c r="T162" s="130">
        <v>8.0089086729760517</v>
      </c>
      <c r="U162" s="130">
        <v>2.824204309567627</v>
      </c>
      <c r="V162" s="130">
        <v>26.589231105590081</v>
      </c>
      <c r="W162" s="130">
        <v>7.9216755986741516</v>
      </c>
      <c r="X162" s="130">
        <v>22.290625816501802</v>
      </c>
    </row>
    <row r="163" spans="1:24" x14ac:dyDescent="0.45">
      <c r="A163" s="130" t="s">
        <v>423</v>
      </c>
      <c r="B163" s="130">
        <v>2018</v>
      </c>
      <c r="C163" s="131">
        <v>43449</v>
      </c>
      <c r="D163" s="130" t="s">
        <v>30</v>
      </c>
      <c r="E163" s="130">
        <v>1</v>
      </c>
      <c r="F163" s="130" t="s">
        <v>572</v>
      </c>
      <c r="G163" s="130">
        <v>7</v>
      </c>
      <c r="H163" s="130" t="s">
        <v>682</v>
      </c>
      <c r="I163" s="130">
        <v>81</v>
      </c>
      <c r="J163" s="130" t="s">
        <v>402</v>
      </c>
      <c r="K163" s="130" t="s">
        <v>96</v>
      </c>
      <c r="L163" s="130">
        <v>26.386301369863009</v>
      </c>
      <c r="M163" s="130">
        <v>22</v>
      </c>
      <c r="N163" s="130">
        <v>2</v>
      </c>
      <c r="O163" s="130">
        <v>11.52</v>
      </c>
      <c r="P163" s="130">
        <v>0</v>
      </c>
      <c r="Q163" s="130">
        <v>62.5</v>
      </c>
      <c r="R163" s="130">
        <v>1E-3</v>
      </c>
      <c r="S163" s="130">
        <v>20.90416190469163</v>
      </c>
      <c r="T163" s="130">
        <v>8.0769251009745862</v>
      </c>
      <c r="U163" s="130">
        <v>-5.9639859411045846</v>
      </c>
      <c r="V163" s="130">
        <v>17.948459376029842</v>
      </c>
      <c r="W163" s="130">
        <v>7.970815105711476</v>
      </c>
      <c r="X163" s="130">
        <v>22.290625816501802</v>
      </c>
    </row>
    <row r="164" spans="1:24" x14ac:dyDescent="0.45">
      <c r="A164" s="130" t="s">
        <v>423</v>
      </c>
      <c r="B164" s="130">
        <v>2018</v>
      </c>
      <c r="C164" s="131">
        <v>43449</v>
      </c>
      <c r="D164" s="130" t="s">
        <v>30</v>
      </c>
      <c r="E164" s="130">
        <v>1</v>
      </c>
      <c r="F164" s="130" t="s">
        <v>572</v>
      </c>
      <c r="G164" s="130">
        <v>8</v>
      </c>
      <c r="H164" s="130" t="s">
        <v>683</v>
      </c>
      <c r="I164" s="130">
        <v>82</v>
      </c>
      <c r="J164" s="130" t="s">
        <v>546</v>
      </c>
      <c r="K164" s="130" t="s">
        <v>34</v>
      </c>
      <c r="L164" s="130">
        <v>20.56164383561644</v>
      </c>
      <c r="M164" s="130">
        <v>13</v>
      </c>
      <c r="N164" s="130">
        <v>1</v>
      </c>
      <c r="O164" s="130">
        <v>11.47</v>
      </c>
      <c r="P164" s="130">
        <v>0</v>
      </c>
      <c r="Q164" s="130">
        <v>62.772449869224062</v>
      </c>
      <c r="R164" s="130">
        <v>1.1782724656302861</v>
      </c>
      <c r="S164" s="130">
        <v>25.111628647100119</v>
      </c>
      <c r="T164" s="130">
        <v>7.9777853938232779</v>
      </c>
      <c r="U164" s="130">
        <v>3.6575885030084052</v>
      </c>
      <c r="V164" s="130">
        <v>27.513884409293819</v>
      </c>
      <c r="W164" s="130">
        <v>7.9520986354284702</v>
      </c>
      <c r="X164" s="130">
        <v>21.899941935184909</v>
      </c>
    </row>
    <row r="165" spans="1:24" x14ac:dyDescent="0.45">
      <c r="A165" s="130" t="s">
        <v>423</v>
      </c>
      <c r="B165" s="130">
        <v>2018</v>
      </c>
      <c r="C165" s="131">
        <v>43449</v>
      </c>
      <c r="D165" s="130" t="s">
        <v>30</v>
      </c>
      <c r="E165" s="130">
        <v>1</v>
      </c>
      <c r="F165" s="130" t="s">
        <v>572</v>
      </c>
      <c r="G165" s="130">
        <v>8</v>
      </c>
      <c r="H165" s="130" t="s">
        <v>683</v>
      </c>
      <c r="I165" s="130">
        <v>82</v>
      </c>
      <c r="J165" s="130" t="s">
        <v>386</v>
      </c>
      <c r="K165" s="130" t="s">
        <v>64</v>
      </c>
      <c r="L165" s="130">
        <v>28.701369863013699</v>
      </c>
      <c r="M165" s="130">
        <v>21</v>
      </c>
      <c r="N165" s="130">
        <v>2</v>
      </c>
      <c r="O165" s="130">
        <v>11.47</v>
      </c>
      <c r="P165" s="130">
        <v>0</v>
      </c>
      <c r="Q165" s="130">
        <v>62.772449869224062</v>
      </c>
      <c r="R165" s="130">
        <v>1E-3</v>
      </c>
      <c r="S165" s="130">
        <v>18.68825522326971</v>
      </c>
      <c r="T165" s="130">
        <v>8.0280200922995526</v>
      </c>
      <c r="U165" s="130">
        <v>-7.7087834102399206</v>
      </c>
      <c r="V165" s="130">
        <v>16.259410920934339</v>
      </c>
      <c r="W165" s="130">
        <v>7.98939811039142</v>
      </c>
      <c r="X165" s="130">
        <v>21.899941935184909</v>
      </c>
    </row>
    <row r="166" spans="1:24" x14ac:dyDescent="0.45">
      <c r="A166" s="130" t="s">
        <v>423</v>
      </c>
      <c r="B166" s="130">
        <v>2018</v>
      </c>
      <c r="C166" s="131">
        <v>43449</v>
      </c>
      <c r="D166" s="130" t="s">
        <v>30</v>
      </c>
      <c r="E166" s="130">
        <v>1</v>
      </c>
      <c r="F166" s="130" t="s">
        <v>572</v>
      </c>
      <c r="G166" s="130">
        <v>9</v>
      </c>
      <c r="H166" s="130" t="s">
        <v>684</v>
      </c>
      <c r="I166" s="130">
        <v>83</v>
      </c>
      <c r="J166" s="130" t="s">
        <v>574</v>
      </c>
      <c r="K166" s="130" t="s">
        <v>99</v>
      </c>
      <c r="L166" s="130">
        <v>36.030136986301372</v>
      </c>
      <c r="M166" s="130">
        <v>8</v>
      </c>
      <c r="N166" s="130">
        <v>1</v>
      </c>
      <c r="O166" s="130">
        <v>11.563000000000001</v>
      </c>
      <c r="P166" s="130">
        <v>0</v>
      </c>
      <c r="Q166" s="130">
        <v>62.26757761826515</v>
      </c>
      <c r="R166" s="130">
        <v>0.50441109065825529</v>
      </c>
      <c r="S166" s="130">
        <v>23.706104453269688</v>
      </c>
      <c r="T166" s="130">
        <v>7.7338977875371446</v>
      </c>
      <c r="U166" s="130">
        <v>3.5610158679269941</v>
      </c>
      <c r="V166" s="130">
        <v>26.636599885826652</v>
      </c>
      <c r="W166" s="130">
        <v>7.6918613392998836</v>
      </c>
      <c r="X166" s="130">
        <v>22.91080033390233</v>
      </c>
    </row>
    <row r="167" spans="1:24" x14ac:dyDescent="0.45">
      <c r="A167" s="130" t="s">
        <v>423</v>
      </c>
      <c r="B167" s="130">
        <v>2018</v>
      </c>
      <c r="C167" s="131">
        <v>43449</v>
      </c>
      <c r="D167" s="130" t="s">
        <v>30</v>
      </c>
      <c r="E167" s="130">
        <v>1</v>
      </c>
      <c r="F167" s="130" t="s">
        <v>572</v>
      </c>
      <c r="G167" s="130">
        <v>9</v>
      </c>
      <c r="H167" s="130" t="s">
        <v>684</v>
      </c>
      <c r="I167" s="130">
        <v>83</v>
      </c>
      <c r="J167" s="130" t="s">
        <v>353</v>
      </c>
      <c r="K167" s="130" t="s">
        <v>143</v>
      </c>
      <c r="L167" s="130">
        <v>30.43561643835616</v>
      </c>
      <c r="M167" s="130">
        <v>20</v>
      </c>
      <c r="N167" s="130">
        <v>2</v>
      </c>
      <c r="O167" s="130">
        <v>11.563000000000001</v>
      </c>
      <c r="P167" s="130">
        <v>0</v>
      </c>
      <c r="Q167" s="130">
        <v>62.26757761826515</v>
      </c>
      <c r="R167" s="130">
        <v>1E-3</v>
      </c>
      <c r="S167" s="130">
        <v>22.115496214534978</v>
      </c>
      <c r="T167" s="130">
        <v>7.9123140248465651</v>
      </c>
      <c r="U167" s="130">
        <v>-4.3948731329852002</v>
      </c>
      <c r="V167" s="130">
        <v>19.06611962204461</v>
      </c>
      <c r="W167" s="130">
        <v>7.8203309183432683</v>
      </c>
      <c r="X167" s="130">
        <v>22.91080033390233</v>
      </c>
    </row>
    <row r="168" spans="1:24" x14ac:dyDescent="0.45">
      <c r="A168" s="130" t="s">
        <v>423</v>
      </c>
      <c r="B168" s="130">
        <v>2018</v>
      </c>
      <c r="C168" s="131">
        <v>43449</v>
      </c>
      <c r="D168" s="130" t="s">
        <v>30</v>
      </c>
      <c r="E168" s="130">
        <v>1</v>
      </c>
      <c r="F168" s="130" t="s">
        <v>572</v>
      </c>
      <c r="G168" s="130">
        <v>10</v>
      </c>
      <c r="H168" s="130" t="s">
        <v>685</v>
      </c>
      <c r="I168" s="130">
        <v>84</v>
      </c>
      <c r="J168" s="130" t="s">
        <v>362</v>
      </c>
      <c r="K168" s="130" t="s">
        <v>363</v>
      </c>
      <c r="L168" s="130">
        <v>26.912328767123292</v>
      </c>
      <c r="M168" s="130">
        <v>14</v>
      </c>
      <c r="N168" s="130">
        <v>1</v>
      </c>
      <c r="O168" s="130">
        <v>11.585000000000001</v>
      </c>
      <c r="P168" s="130">
        <v>0</v>
      </c>
      <c r="Q168" s="130">
        <v>62.14933103150625</v>
      </c>
      <c r="R168" s="130">
        <v>1E-3</v>
      </c>
      <c r="S168" s="130">
        <v>21.49504411839759</v>
      </c>
      <c r="T168" s="130">
        <v>8.133863111678302</v>
      </c>
      <c r="U168" s="130">
        <v>0.95501517143004477</v>
      </c>
      <c r="V168" s="130">
        <v>24.888371352899881</v>
      </c>
      <c r="W168" s="130">
        <v>7.9777853938232779</v>
      </c>
      <c r="X168" s="130">
        <v>21.49504411839759</v>
      </c>
    </row>
    <row r="169" spans="1:24" x14ac:dyDescent="0.45">
      <c r="A169" s="130" t="s">
        <v>423</v>
      </c>
      <c r="B169" s="130">
        <v>2018</v>
      </c>
      <c r="C169" s="131">
        <v>43449</v>
      </c>
      <c r="D169" s="130" t="s">
        <v>30</v>
      </c>
      <c r="E169" s="130">
        <v>1</v>
      </c>
      <c r="F169" s="130" t="s">
        <v>572</v>
      </c>
      <c r="G169" s="130">
        <v>10</v>
      </c>
      <c r="H169" s="130" t="s">
        <v>685</v>
      </c>
      <c r="I169" s="130">
        <v>84</v>
      </c>
      <c r="J169" s="130" t="s">
        <v>403</v>
      </c>
      <c r="K169" s="130" t="s">
        <v>61</v>
      </c>
      <c r="L169" s="130">
        <v>21.764383561643839</v>
      </c>
      <c r="M169" s="130">
        <v>19</v>
      </c>
      <c r="N169" s="130">
        <v>2</v>
      </c>
      <c r="O169" s="130">
        <v>11.585000000000001</v>
      </c>
      <c r="P169" s="130">
        <v>0</v>
      </c>
      <c r="Q169" s="130">
        <v>62.14933103150625</v>
      </c>
      <c r="R169" s="130">
        <v>1E-3</v>
      </c>
      <c r="S169" s="130">
        <v>21.49504411839759</v>
      </c>
      <c r="T169" s="130">
        <v>8.133863111678302</v>
      </c>
      <c r="U169" s="130">
        <v>-5.8316392975745366</v>
      </c>
      <c r="V169" s="130">
        <v>18.1017168838953</v>
      </c>
      <c r="W169" s="130">
        <v>7.9777853938232779</v>
      </c>
      <c r="X169" s="130">
        <v>21.49504411839759</v>
      </c>
    </row>
    <row r="170" spans="1:24" x14ac:dyDescent="0.45">
      <c r="A170" s="130" t="s">
        <v>423</v>
      </c>
      <c r="B170" s="130">
        <v>2018</v>
      </c>
      <c r="C170" s="131">
        <v>43449</v>
      </c>
      <c r="D170" s="130" t="s">
        <v>30</v>
      </c>
      <c r="E170" s="130">
        <v>1</v>
      </c>
      <c r="F170" s="130" t="s">
        <v>572</v>
      </c>
      <c r="G170" s="130">
        <v>11</v>
      </c>
      <c r="H170" s="130" t="s">
        <v>686</v>
      </c>
      <c r="I170" s="130">
        <v>85</v>
      </c>
      <c r="J170" s="130" t="s">
        <v>228</v>
      </c>
      <c r="K170" s="130" t="s">
        <v>131</v>
      </c>
      <c r="L170" s="130">
        <v>26.515068493150689</v>
      </c>
      <c r="M170" s="130">
        <v>15</v>
      </c>
      <c r="N170" s="130">
        <v>1</v>
      </c>
      <c r="O170" s="130">
        <v>11.522</v>
      </c>
      <c r="P170" s="130">
        <v>0</v>
      </c>
      <c r="Q170" s="130">
        <v>62.489151189029677</v>
      </c>
      <c r="R170" s="130">
        <v>1.4331007828136391</v>
      </c>
      <c r="S170" s="130">
        <v>24.61804808417736</v>
      </c>
      <c r="T170" s="130">
        <v>7.7283157671212406</v>
      </c>
      <c r="U170" s="130">
        <v>4.1995059924860278</v>
      </c>
      <c r="V170" s="130">
        <v>27.322890244651489</v>
      </c>
      <c r="W170" s="130">
        <v>7.7077947507218196</v>
      </c>
      <c r="X170" s="130">
        <v>22.997822594025099</v>
      </c>
    </row>
    <row r="171" spans="1:24" x14ac:dyDescent="0.45">
      <c r="A171" s="130" t="s">
        <v>423</v>
      </c>
      <c r="B171" s="130">
        <v>2018</v>
      </c>
      <c r="C171" s="131">
        <v>43449</v>
      </c>
      <c r="D171" s="130" t="s">
        <v>30</v>
      </c>
      <c r="E171" s="130">
        <v>1</v>
      </c>
      <c r="F171" s="130" t="s">
        <v>572</v>
      </c>
      <c r="G171" s="130">
        <v>11</v>
      </c>
      <c r="H171" s="130" t="s">
        <v>686</v>
      </c>
      <c r="I171" s="130">
        <v>85</v>
      </c>
      <c r="J171" s="130" t="s">
        <v>411</v>
      </c>
      <c r="K171" s="130" t="s">
        <v>55</v>
      </c>
      <c r="L171" s="130">
        <v>28.421917808219181</v>
      </c>
      <c r="M171" s="130">
        <v>18</v>
      </c>
      <c r="N171" s="130">
        <v>2</v>
      </c>
      <c r="O171" s="130">
        <v>11.522</v>
      </c>
      <c r="P171" s="130">
        <v>0</v>
      </c>
      <c r="Q171" s="130">
        <v>62.489151189029677</v>
      </c>
      <c r="R171" s="130">
        <v>1E-3</v>
      </c>
      <c r="S171" s="130">
        <v>21.37759710387283</v>
      </c>
      <c r="T171" s="130">
        <v>7.8342878708087138</v>
      </c>
      <c r="U171" s="130">
        <v>-4.7472621211421533</v>
      </c>
      <c r="V171" s="130">
        <v>18.607848291372861</v>
      </c>
      <c r="W171" s="130">
        <v>7.7850368041716713</v>
      </c>
      <c r="X171" s="130">
        <v>22.997822594025099</v>
      </c>
    </row>
    <row r="172" spans="1:24" x14ac:dyDescent="0.45">
      <c r="A172" s="130" t="s">
        <v>423</v>
      </c>
      <c r="B172" s="130">
        <v>2018</v>
      </c>
      <c r="C172" s="131">
        <v>43449</v>
      </c>
      <c r="D172" s="130" t="s">
        <v>30</v>
      </c>
      <c r="E172" s="130">
        <v>1</v>
      </c>
      <c r="F172" s="130" t="s">
        <v>572</v>
      </c>
      <c r="G172" s="130">
        <v>12</v>
      </c>
      <c r="H172" s="130" t="s">
        <v>687</v>
      </c>
      <c r="I172" s="130">
        <v>86</v>
      </c>
      <c r="J172" s="130" t="s">
        <v>400</v>
      </c>
      <c r="K172" s="130" t="s">
        <v>58</v>
      </c>
      <c r="L172" s="130">
        <v>24.838356164383558</v>
      </c>
      <c r="M172" s="130">
        <v>16</v>
      </c>
      <c r="N172" s="130">
        <v>1</v>
      </c>
      <c r="O172" s="130">
        <v>11.597</v>
      </c>
      <c r="P172" s="130">
        <v>0</v>
      </c>
      <c r="Q172" s="130">
        <v>62.085021988445291</v>
      </c>
      <c r="R172" s="130">
        <v>1E-3</v>
      </c>
      <c r="S172" s="130">
        <v>20.84101035017742</v>
      </c>
      <c r="T172" s="130">
        <v>7.7934920956414526</v>
      </c>
      <c r="U172" s="130">
        <v>1.1106770883745261</v>
      </c>
      <c r="V172" s="130">
        <v>24.210802993425549</v>
      </c>
      <c r="W172" s="130">
        <v>7.7000419683503418</v>
      </c>
      <c r="X172" s="130">
        <v>21.426222583717738</v>
      </c>
    </row>
    <row r="173" spans="1:24" x14ac:dyDescent="0.45">
      <c r="A173" s="130" t="s">
        <v>423</v>
      </c>
      <c r="B173" s="130">
        <v>2018</v>
      </c>
      <c r="C173" s="131">
        <v>43449</v>
      </c>
      <c r="D173" s="130" t="s">
        <v>30</v>
      </c>
      <c r="E173" s="130">
        <v>1</v>
      </c>
      <c r="F173" s="130" t="s">
        <v>572</v>
      </c>
      <c r="G173" s="130">
        <v>12</v>
      </c>
      <c r="H173" s="130" t="s">
        <v>687</v>
      </c>
      <c r="I173" s="130">
        <v>86</v>
      </c>
      <c r="J173" s="130" t="s">
        <v>357</v>
      </c>
      <c r="K173" s="130" t="s">
        <v>99</v>
      </c>
      <c r="L173" s="130">
        <v>22.780821917808218</v>
      </c>
      <c r="M173" s="130">
        <v>17</v>
      </c>
      <c r="N173" s="130">
        <v>2</v>
      </c>
      <c r="O173" s="130">
        <v>11.597</v>
      </c>
      <c r="P173" s="130">
        <v>0</v>
      </c>
      <c r="Q173" s="130">
        <v>62.085021988445291</v>
      </c>
      <c r="R173" s="130">
        <v>1E-3</v>
      </c>
      <c r="S173" s="130">
        <v>22.01143481725806</v>
      </c>
      <c r="T173" s="130">
        <v>7.8936060147934972</v>
      </c>
      <c r="U173" s="130">
        <v>-4.7466340773348286</v>
      </c>
      <c r="V173" s="130">
        <v>18.56575514804701</v>
      </c>
      <c r="W173" s="130">
        <v>7.7707964084606136</v>
      </c>
      <c r="X173" s="130">
        <v>21.426222583717738</v>
      </c>
    </row>
    <row r="174" spans="1:24" x14ac:dyDescent="0.45">
      <c r="A174" s="132" t="s">
        <v>423</v>
      </c>
      <c r="B174" s="132">
        <v>2018</v>
      </c>
      <c r="C174" s="133">
        <v>43449</v>
      </c>
      <c r="D174" s="132" t="s">
        <v>30</v>
      </c>
      <c r="E174" s="132">
        <v>1</v>
      </c>
      <c r="F174" s="132" t="s">
        <v>575</v>
      </c>
      <c r="G174" s="132">
        <v>1</v>
      </c>
      <c r="H174" s="132" t="s">
        <v>688</v>
      </c>
      <c r="I174" s="132">
        <v>87</v>
      </c>
      <c r="J174" s="132" t="s">
        <v>343</v>
      </c>
      <c r="K174" s="132" t="s">
        <v>91</v>
      </c>
      <c r="L174" s="132">
        <v>28.06575342465753</v>
      </c>
      <c r="M174" s="132">
        <v>1</v>
      </c>
      <c r="N174" s="132">
        <v>1</v>
      </c>
      <c r="O174" s="132">
        <v>11.725</v>
      </c>
      <c r="P174" s="132">
        <v>0</v>
      </c>
      <c r="Q174" s="132">
        <v>61.407249466950958</v>
      </c>
      <c r="R174" s="132">
        <v>26.026855095240531</v>
      </c>
      <c r="S174" s="132">
        <v>49.991769063175191</v>
      </c>
      <c r="T174" s="132">
        <v>7.9883046559782214</v>
      </c>
      <c r="U174" s="132">
        <v>25.71685831103613</v>
      </c>
      <c r="V174" s="132">
        <v>50.590672475400993</v>
      </c>
      <c r="W174" s="132">
        <v>8.2912713881216185</v>
      </c>
      <c r="X174" s="132">
        <v>37.101286028300372</v>
      </c>
    </row>
    <row r="175" spans="1:24" x14ac:dyDescent="0.45">
      <c r="A175" s="132" t="s">
        <v>423</v>
      </c>
      <c r="B175" s="132">
        <v>2018</v>
      </c>
      <c r="C175" s="133">
        <v>43449</v>
      </c>
      <c r="D175" s="132" t="s">
        <v>30</v>
      </c>
      <c r="E175" s="132">
        <v>1</v>
      </c>
      <c r="F175" s="132" t="s">
        <v>575</v>
      </c>
      <c r="G175" s="132">
        <v>1</v>
      </c>
      <c r="H175" s="132" t="s">
        <v>688</v>
      </c>
      <c r="I175" s="132">
        <v>87</v>
      </c>
      <c r="J175" s="132" t="s">
        <v>400</v>
      </c>
      <c r="K175" s="132" t="s">
        <v>58</v>
      </c>
      <c r="L175" s="132">
        <v>24.838356164383558</v>
      </c>
      <c r="M175" s="132">
        <v>16</v>
      </c>
      <c r="N175" s="132">
        <v>2</v>
      </c>
      <c r="O175" s="132">
        <v>11.725</v>
      </c>
      <c r="P175" s="132">
        <v>0</v>
      </c>
      <c r="Q175" s="132">
        <v>61.407249466950958</v>
      </c>
      <c r="R175" s="132">
        <v>1.1106770883745261</v>
      </c>
      <c r="S175" s="132">
        <v>24.210802993425549</v>
      </c>
      <c r="T175" s="132">
        <v>7.7000419683503418</v>
      </c>
      <c r="U175" s="132">
        <v>-0.48411285415672722</v>
      </c>
      <c r="V175" s="132">
        <v>23.64909705126453</v>
      </c>
      <c r="W175" s="132">
        <v>8.0444033018070868</v>
      </c>
      <c r="X175" s="132">
        <v>37.101286028300372</v>
      </c>
    </row>
    <row r="176" spans="1:24" x14ac:dyDescent="0.45">
      <c r="A176" s="132" t="s">
        <v>423</v>
      </c>
      <c r="B176" s="132">
        <v>2018</v>
      </c>
      <c r="C176" s="133">
        <v>43449</v>
      </c>
      <c r="D176" s="132" t="s">
        <v>30</v>
      </c>
      <c r="E176" s="132">
        <v>1</v>
      </c>
      <c r="F176" s="132" t="s">
        <v>575</v>
      </c>
      <c r="G176" s="132">
        <v>2</v>
      </c>
      <c r="H176" s="132" t="s">
        <v>689</v>
      </c>
      <c r="I176" s="132">
        <v>88</v>
      </c>
      <c r="J176" s="132" t="s">
        <v>573</v>
      </c>
      <c r="K176" s="132" t="s">
        <v>34</v>
      </c>
      <c r="L176" s="132">
        <v>31.36986301369863</v>
      </c>
      <c r="M176" s="132">
        <v>3</v>
      </c>
      <c r="N176" s="132">
        <v>1</v>
      </c>
      <c r="O176" s="132">
        <v>11.667</v>
      </c>
      <c r="P176" s="132">
        <v>0</v>
      </c>
      <c r="Q176" s="132">
        <v>61.712522499357163</v>
      </c>
      <c r="R176" s="132">
        <v>0.1930383720236151</v>
      </c>
      <c r="S176" s="132">
        <v>23.462334352937852</v>
      </c>
      <c r="T176" s="132">
        <v>7.7564319936380786</v>
      </c>
      <c r="U176" s="132">
        <v>4.339200344053932</v>
      </c>
      <c r="V176" s="132">
        <v>27.238860936793749</v>
      </c>
      <c r="W176" s="132">
        <v>7.6332201975799379</v>
      </c>
      <c r="X176" s="132">
        <v>25.392612298794671</v>
      </c>
    </row>
    <row r="177" spans="1:24" x14ac:dyDescent="0.45">
      <c r="A177" s="132" t="s">
        <v>423</v>
      </c>
      <c r="B177" s="132">
        <v>2018</v>
      </c>
      <c r="C177" s="133">
        <v>43449</v>
      </c>
      <c r="D177" s="132" t="s">
        <v>30</v>
      </c>
      <c r="E177" s="132">
        <v>1</v>
      </c>
      <c r="F177" s="132" t="s">
        <v>575</v>
      </c>
      <c r="G177" s="132">
        <v>2</v>
      </c>
      <c r="H177" s="132" t="s">
        <v>689</v>
      </c>
      <c r="I177" s="132">
        <v>88</v>
      </c>
      <c r="J177" s="132" t="s">
        <v>228</v>
      </c>
      <c r="K177" s="132" t="s">
        <v>131</v>
      </c>
      <c r="L177" s="132">
        <v>26.515068493150689</v>
      </c>
      <c r="M177" s="132">
        <v>15</v>
      </c>
      <c r="N177" s="132">
        <v>2</v>
      </c>
      <c r="O177" s="132">
        <v>11.667</v>
      </c>
      <c r="P177" s="132">
        <v>0</v>
      </c>
      <c r="Q177" s="132">
        <v>61.712522499357163</v>
      </c>
      <c r="R177" s="132">
        <v>4.1995059924860278</v>
      </c>
      <c r="S177" s="132">
        <v>27.322890244651489</v>
      </c>
      <c r="T177" s="132">
        <v>7.7077947507218196</v>
      </c>
      <c r="U177" s="132">
        <v>0.78948283893210913</v>
      </c>
      <c r="V177" s="132">
        <v>23.587433279407399</v>
      </c>
      <c r="W177" s="132">
        <v>7.5993168134917637</v>
      </c>
      <c r="X177" s="132">
        <v>25.392612298794671</v>
      </c>
    </row>
    <row r="178" spans="1:24" x14ac:dyDescent="0.45">
      <c r="A178" s="132" t="s">
        <v>423</v>
      </c>
      <c r="B178" s="132">
        <v>2018</v>
      </c>
      <c r="C178" s="133">
        <v>43449</v>
      </c>
      <c r="D178" s="132" t="s">
        <v>30</v>
      </c>
      <c r="E178" s="132">
        <v>1</v>
      </c>
      <c r="F178" s="132" t="s">
        <v>575</v>
      </c>
      <c r="G178" s="132">
        <v>3</v>
      </c>
      <c r="H178" s="132" t="s">
        <v>690</v>
      </c>
      <c r="I178" s="132">
        <v>89</v>
      </c>
      <c r="J178" s="132" t="s">
        <v>365</v>
      </c>
      <c r="K178" s="132" t="s">
        <v>88</v>
      </c>
      <c r="L178" s="132">
        <v>21.257534246575339</v>
      </c>
      <c r="M178" s="132">
        <v>2</v>
      </c>
      <c r="N178" s="132">
        <v>1</v>
      </c>
      <c r="O178" s="132">
        <v>11.561</v>
      </c>
      <c r="P178" s="132">
        <v>0</v>
      </c>
      <c r="Q178" s="132">
        <v>62.278349623734968</v>
      </c>
      <c r="R178" s="132">
        <v>7.5960504261448243</v>
      </c>
      <c r="S178" s="132">
        <v>30.498936995799269</v>
      </c>
      <c r="T178" s="132">
        <v>7.6342955232181477</v>
      </c>
      <c r="U178" s="132">
        <v>9.8187930217220476</v>
      </c>
      <c r="V178" s="132">
        <v>32.838977000143018</v>
      </c>
      <c r="W178" s="132">
        <v>7.6733946594736571</v>
      </c>
      <c r="X178" s="132">
        <v>27.693654174349572</v>
      </c>
    </row>
    <row r="179" spans="1:24" x14ac:dyDescent="0.45">
      <c r="A179" s="132" t="s">
        <v>423</v>
      </c>
      <c r="B179" s="132">
        <v>2018</v>
      </c>
      <c r="C179" s="133">
        <v>43449</v>
      </c>
      <c r="D179" s="132" t="s">
        <v>30</v>
      </c>
      <c r="E179" s="132">
        <v>1</v>
      </c>
      <c r="F179" s="132" t="s">
        <v>575</v>
      </c>
      <c r="G179" s="132">
        <v>3</v>
      </c>
      <c r="H179" s="132" t="s">
        <v>690</v>
      </c>
      <c r="I179" s="132">
        <v>89</v>
      </c>
      <c r="J179" s="132" t="s">
        <v>362</v>
      </c>
      <c r="K179" s="132" t="s">
        <v>363</v>
      </c>
      <c r="L179" s="132">
        <v>26.912328767123292</v>
      </c>
      <c r="M179" s="132">
        <v>14</v>
      </c>
      <c r="N179" s="132">
        <v>2</v>
      </c>
      <c r="O179" s="132">
        <v>11.561</v>
      </c>
      <c r="P179" s="132">
        <v>0</v>
      </c>
      <c r="Q179" s="132">
        <v>62.278349623734968</v>
      </c>
      <c r="R179" s="132">
        <v>0.95501517143004477</v>
      </c>
      <c r="S179" s="132">
        <v>24.888371352899881</v>
      </c>
      <c r="T179" s="132">
        <v>7.9777853938232779</v>
      </c>
      <c r="U179" s="132">
        <v>-1.4217563536447211</v>
      </c>
      <c r="V179" s="132">
        <v>22.36182393666757</v>
      </c>
      <c r="W179" s="132">
        <v>7.9278600967707638</v>
      </c>
      <c r="X179" s="132">
        <v>27.693654174349572</v>
      </c>
    </row>
    <row r="180" spans="1:24" x14ac:dyDescent="0.45">
      <c r="A180" s="132" t="s">
        <v>423</v>
      </c>
      <c r="B180" s="132">
        <v>2018</v>
      </c>
      <c r="C180" s="133">
        <v>43449</v>
      </c>
      <c r="D180" s="132" t="s">
        <v>30</v>
      </c>
      <c r="E180" s="132">
        <v>1</v>
      </c>
      <c r="F180" s="132" t="s">
        <v>575</v>
      </c>
      <c r="G180" s="132">
        <v>4</v>
      </c>
      <c r="H180" s="132" t="s">
        <v>691</v>
      </c>
      <c r="I180" s="132">
        <v>90</v>
      </c>
      <c r="J180" s="132" t="s">
        <v>574</v>
      </c>
      <c r="K180" s="132" t="s">
        <v>99</v>
      </c>
      <c r="L180" s="132">
        <v>36.030136986301372</v>
      </c>
      <c r="M180" s="132">
        <v>8</v>
      </c>
      <c r="N180" s="132">
        <v>1</v>
      </c>
      <c r="O180" s="132">
        <v>11.395</v>
      </c>
      <c r="P180" s="132">
        <v>0</v>
      </c>
      <c r="Q180" s="132">
        <v>63.18560772268539</v>
      </c>
      <c r="R180" s="132">
        <v>3.5610158679269941</v>
      </c>
      <c r="S180" s="132">
        <v>26.636599885826652</v>
      </c>
      <c r="T180" s="132">
        <v>7.6918613392998836</v>
      </c>
      <c r="U180" s="132">
        <v>7.4416735323333114</v>
      </c>
      <c r="V180" s="132">
        <v>30.211562263647028</v>
      </c>
      <c r="W180" s="132">
        <v>7.5899629104379072</v>
      </c>
      <c r="X180" s="132">
        <v>27.980400888740132</v>
      </c>
    </row>
    <row r="181" spans="1:24" x14ac:dyDescent="0.45">
      <c r="A181" s="132" t="s">
        <v>423</v>
      </c>
      <c r="B181" s="132">
        <v>2018</v>
      </c>
      <c r="C181" s="133">
        <v>43449</v>
      </c>
      <c r="D181" s="132" t="s">
        <v>30</v>
      </c>
      <c r="E181" s="132">
        <v>1</v>
      </c>
      <c r="F181" s="132" t="s">
        <v>575</v>
      </c>
      <c r="G181" s="132">
        <v>4</v>
      </c>
      <c r="H181" s="132" t="s">
        <v>691</v>
      </c>
      <c r="I181" s="132">
        <v>90</v>
      </c>
      <c r="J181" s="132" t="s">
        <v>352</v>
      </c>
      <c r="K181" s="132" t="s">
        <v>409</v>
      </c>
      <c r="L181" s="132">
        <v>24.153424657534249</v>
      </c>
      <c r="M181" s="132">
        <v>9</v>
      </c>
      <c r="N181" s="132">
        <v>2</v>
      </c>
      <c r="O181" s="132">
        <v>11.395</v>
      </c>
      <c r="P181" s="132">
        <v>0</v>
      </c>
      <c r="Q181" s="132">
        <v>63.18560772268539</v>
      </c>
      <c r="R181" s="132">
        <v>6.9887869131242866</v>
      </c>
      <c r="S181" s="132">
        <v>29.324201891653619</v>
      </c>
      <c r="T181" s="132">
        <v>7.4451383261764432</v>
      </c>
      <c r="U181" s="132">
        <v>3.6969101087112541</v>
      </c>
      <c r="V181" s="132">
        <v>25.945106487455369</v>
      </c>
      <c r="W181" s="132">
        <v>7.4160654595813718</v>
      </c>
      <c r="X181" s="132">
        <v>27.980400888740132</v>
      </c>
    </row>
    <row r="182" spans="1:24" x14ac:dyDescent="0.45">
      <c r="A182" s="132" t="s">
        <v>423</v>
      </c>
      <c r="B182" s="132">
        <v>2018</v>
      </c>
      <c r="C182" s="133">
        <v>43449</v>
      </c>
      <c r="D182" s="132" t="s">
        <v>30</v>
      </c>
      <c r="E182" s="132">
        <v>1</v>
      </c>
      <c r="F182" s="132" t="s">
        <v>575</v>
      </c>
      <c r="G182" s="132">
        <v>5</v>
      </c>
      <c r="H182" s="132" t="s">
        <v>692</v>
      </c>
      <c r="I182" s="132">
        <v>91</v>
      </c>
      <c r="J182" s="132" t="s">
        <v>366</v>
      </c>
      <c r="K182" s="132" t="s">
        <v>143</v>
      </c>
      <c r="L182" s="132">
        <v>22.663013698630142</v>
      </c>
      <c r="M182" s="132">
        <v>4</v>
      </c>
      <c r="N182" s="132">
        <v>1</v>
      </c>
      <c r="O182" s="132">
        <v>11.372</v>
      </c>
      <c r="P182" s="132">
        <v>0</v>
      </c>
      <c r="Q182" s="132">
        <v>63.313401336616252</v>
      </c>
      <c r="R182" s="132">
        <v>12.98983916809159</v>
      </c>
      <c r="S182" s="132">
        <v>35.606117223355398</v>
      </c>
      <c r="T182" s="132">
        <v>7.5387593517546039</v>
      </c>
      <c r="U182" s="132">
        <v>14.702710097346211</v>
      </c>
      <c r="V182" s="132">
        <v>37.60584310908709</v>
      </c>
      <c r="W182" s="132">
        <v>7.634377670580295</v>
      </c>
      <c r="X182" s="132">
        <v>31.56000081632461</v>
      </c>
    </row>
    <row r="183" spans="1:24" x14ac:dyDescent="0.45">
      <c r="A183" s="132" t="s">
        <v>423</v>
      </c>
      <c r="B183" s="132">
        <v>2018</v>
      </c>
      <c r="C183" s="133">
        <v>43449</v>
      </c>
      <c r="D183" s="132" t="s">
        <v>30</v>
      </c>
      <c r="E183" s="132">
        <v>1</v>
      </c>
      <c r="F183" s="132" t="s">
        <v>575</v>
      </c>
      <c r="G183" s="132">
        <v>5</v>
      </c>
      <c r="H183" s="132" t="s">
        <v>692</v>
      </c>
      <c r="I183" s="132">
        <v>91</v>
      </c>
      <c r="J183" s="132" t="s">
        <v>546</v>
      </c>
      <c r="K183" s="132" t="s">
        <v>34</v>
      </c>
      <c r="L183" s="132">
        <v>20.56164383561644</v>
      </c>
      <c r="M183" s="132">
        <v>13</v>
      </c>
      <c r="N183" s="132">
        <v>2</v>
      </c>
      <c r="O183" s="132">
        <v>11.372</v>
      </c>
      <c r="P183" s="132">
        <v>0</v>
      </c>
      <c r="Q183" s="132">
        <v>63.313401336616252</v>
      </c>
      <c r="R183" s="132">
        <v>3.6575885030084052</v>
      </c>
      <c r="S183" s="132">
        <v>27.513884409293819</v>
      </c>
      <c r="T183" s="132">
        <v>7.9520986354284702</v>
      </c>
      <c r="U183" s="132">
        <v>1.480173172852798</v>
      </c>
      <c r="V183" s="132">
        <v>25.3196629660833</v>
      </c>
      <c r="W183" s="132">
        <v>7.9464965977435016</v>
      </c>
      <c r="X183" s="132">
        <v>31.56000081632461</v>
      </c>
    </row>
    <row r="184" spans="1:24" x14ac:dyDescent="0.45">
      <c r="A184" s="132" t="s">
        <v>423</v>
      </c>
      <c r="B184" s="132">
        <v>2018</v>
      </c>
      <c r="C184" s="133">
        <v>43449</v>
      </c>
      <c r="D184" s="132" t="s">
        <v>30</v>
      </c>
      <c r="E184" s="132">
        <v>1</v>
      </c>
      <c r="F184" s="132" t="s">
        <v>575</v>
      </c>
      <c r="G184" s="132">
        <v>6</v>
      </c>
      <c r="H184" s="132" t="s">
        <v>693</v>
      </c>
      <c r="I184" s="132">
        <v>92</v>
      </c>
      <c r="J184" s="132" t="s">
        <v>354</v>
      </c>
      <c r="K184" s="132" t="s">
        <v>121</v>
      </c>
      <c r="L184" s="132">
        <v>23.358904109589041</v>
      </c>
      <c r="M184" s="132">
        <v>7</v>
      </c>
      <c r="N184" s="132">
        <v>1</v>
      </c>
      <c r="O184" s="132">
        <v>11.327999999999999</v>
      </c>
      <c r="P184" s="132">
        <v>0</v>
      </c>
      <c r="Q184" s="132">
        <v>63.559322033898312</v>
      </c>
      <c r="R184" s="132">
        <v>2.824204309567627</v>
      </c>
      <c r="S184" s="132">
        <v>26.589231105590081</v>
      </c>
      <c r="T184" s="132">
        <v>7.9216755986741516</v>
      </c>
      <c r="U184" s="132">
        <v>6.7104451939862599</v>
      </c>
      <c r="V184" s="132">
        <v>30.068111327399212</v>
      </c>
      <c r="W184" s="132">
        <v>7.78588871113765</v>
      </c>
      <c r="X184" s="132">
        <v>27.17406074168915</v>
      </c>
    </row>
    <row r="185" spans="1:24" x14ac:dyDescent="0.45">
      <c r="A185" s="132" t="s">
        <v>423</v>
      </c>
      <c r="B185" s="132">
        <v>2018</v>
      </c>
      <c r="C185" s="133">
        <v>43449</v>
      </c>
      <c r="D185" s="132" t="s">
        <v>30</v>
      </c>
      <c r="E185" s="132">
        <v>1</v>
      </c>
      <c r="F185" s="132" t="s">
        <v>575</v>
      </c>
      <c r="G185" s="132">
        <v>6</v>
      </c>
      <c r="H185" s="132" t="s">
        <v>693</v>
      </c>
      <c r="I185" s="132">
        <v>92</v>
      </c>
      <c r="J185" s="132" t="s">
        <v>350</v>
      </c>
      <c r="K185" s="132" t="s">
        <v>88</v>
      </c>
      <c r="L185" s="132">
        <v>20.93150684931507</v>
      </c>
      <c r="M185" s="132">
        <v>10</v>
      </c>
      <c r="N185" s="132">
        <v>2</v>
      </c>
      <c r="O185" s="132">
        <v>11.327999999999999</v>
      </c>
      <c r="P185" s="132">
        <v>0</v>
      </c>
      <c r="Q185" s="132">
        <v>63.559322033898312</v>
      </c>
      <c r="R185" s="132">
        <v>4.8462027338745521</v>
      </c>
      <c r="S185" s="132">
        <v>27.758890377788209</v>
      </c>
      <c r="T185" s="132">
        <v>7.6375625479712186</v>
      </c>
      <c r="U185" s="132">
        <v>1.739979654913508</v>
      </c>
      <c r="V185" s="132">
        <v>24.49433832864576</v>
      </c>
      <c r="W185" s="132">
        <v>7.5847862245774191</v>
      </c>
      <c r="X185" s="132">
        <v>27.17406074168915</v>
      </c>
    </row>
    <row r="186" spans="1:24" x14ac:dyDescent="0.45">
      <c r="A186" s="132" t="s">
        <v>423</v>
      </c>
      <c r="B186" s="132">
        <v>2018</v>
      </c>
      <c r="C186" s="133">
        <v>43449</v>
      </c>
      <c r="D186" s="132" t="s">
        <v>30</v>
      </c>
      <c r="E186" s="132">
        <v>1</v>
      </c>
      <c r="F186" s="132" t="s">
        <v>575</v>
      </c>
      <c r="G186" s="132">
        <v>7</v>
      </c>
      <c r="H186" s="132" t="s">
        <v>694</v>
      </c>
      <c r="I186" s="132">
        <v>93</v>
      </c>
      <c r="J186" s="132" t="s">
        <v>422</v>
      </c>
      <c r="K186" s="132" t="s">
        <v>43</v>
      </c>
      <c r="L186" s="132">
        <v>27.88493150684932</v>
      </c>
      <c r="M186" s="132">
        <v>5</v>
      </c>
      <c r="N186" s="132">
        <v>1</v>
      </c>
      <c r="O186" s="132">
        <v>11.343999999999999</v>
      </c>
      <c r="P186" s="132">
        <v>0</v>
      </c>
      <c r="Q186" s="132">
        <v>63.469675599435831</v>
      </c>
      <c r="R186" s="132">
        <v>3.7677825585305982</v>
      </c>
      <c r="S186" s="132">
        <v>27.365133685893159</v>
      </c>
      <c r="T186" s="132">
        <v>7.865783709120854</v>
      </c>
      <c r="U186" s="132">
        <v>6.4151157568771708</v>
      </c>
      <c r="V186" s="132">
        <v>29.921780470002691</v>
      </c>
      <c r="W186" s="132">
        <v>7.8355549043751731</v>
      </c>
      <c r="X186" s="132">
        <v>24.912482177956068</v>
      </c>
    </row>
    <row r="187" spans="1:24" x14ac:dyDescent="0.45">
      <c r="A187" s="132" t="s">
        <v>423</v>
      </c>
      <c r="B187" s="132">
        <v>2018</v>
      </c>
      <c r="C187" s="133">
        <v>43449</v>
      </c>
      <c r="D187" s="132" t="s">
        <v>30</v>
      </c>
      <c r="E187" s="132">
        <v>1</v>
      </c>
      <c r="F187" s="132" t="s">
        <v>575</v>
      </c>
      <c r="G187" s="132">
        <v>7</v>
      </c>
      <c r="H187" s="132" t="s">
        <v>694</v>
      </c>
      <c r="I187" s="132">
        <v>93</v>
      </c>
      <c r="J187" s="132" t="s">
        <v>418</v>
      </c>
      <c r="K187" s="132" t="s">
        <v>96</v>
      </c>
      <c r="L187" s="132">
        <v>20.56438356164384</v>
      </c>
      <c r="M187" s="132">
        <v>12</v>
      </c>
      <c r="N187" s="132">
        <v>2</v>
      </c>
      <c r="O187" s="132">
        <v>11.343999999999999</v>
      </c>
      <c r="P187" s="132">
        <v>0</v>
      </c>
      <c r="Q187" s="132">
        <v>63.469675599435831</v>
      </c>
      <c r="R187" s="132">
        <v>1E-3</v>
      </c>
      <c r="S187" s="132">
        <v>22.459830670018981</v>
      </c>
      <c r="T187" s="132">
        <v>7.7863620275121193</v>
      </c>
      <c r="U187" s="132">
        <v>-3.3830749376674132</v>
      </c>
      <c r="V187" s="132">
        <v>19.94802928251794</v>
      </c>
      <c r="W187" s="132">
        <v>7.7770347400617839</v>
      </c>
      <c r="X187" s="132">
        <v>24.912482177956068</v>
      </c>
    </row>
    <row r="188" spans="1:24" x14ac:dyDescent="0.45">
      <c r="A188" s="132" t="s">
        <v>423</v>
      </c>
      <c r="B188" s="132">
        <v>2018</v>
      </c>
      <c r="C188" s="133">
        <v>43449</v>
      </c>
      <c r="D188" s="132" t="s">
        <v>30</v>
      </c>
      <c r="E188" s="132">
        <v>1</v>
      </c>
      <c r="F188" s="132" t="s">
        <v>575</v>
      </c>
      <c r="G188" s="132">
        <v>8</v>
      </c>
      <c r="H188" s="132" t="s">
        <v>695</v>
      </c>
      <c r="I188" s="132">
        <v>94</v>
      </c>
      <c r="J188" s="132" t="s">
        <v>358</v>
      </c>
      <c r="K188" s="132" t="s">
        <v>79</v>
      </c>
      <c r="L188" s="132">
        <v>25.890410958904109</v>
      </c>
      <c r="M188" s="132">
        <v>6</v>
      </c>
      <c r="N188" s="132">
        <v>1</v>
      </c>
      <c r="O188" s="132">
        <v>11.548</v>
      </c>
      <c r="P188" s="132">
        <v>0</v>
      </c>
      <c r="Q188" s="132">
        <v>62.348458607551088</v>
      </c>
      <c r="R188" s="132">
        <v>5.0106932697028483</v>
      </c>
      <c r="S188" s="132">
        <v>28.778407875292011</v>
      </c>
      <c r="T188" s="132">
        <v>7.9225715351963872</v>
      </c>
      <c r="U188" s="132">
        <v>8.260158326742765</v>
      </c>
      <c r="V188" s="132">
        <v>31.775124358148979</v>
      </c>
      <c r="W188" s="132">
        <v>7.8383220104687394</v>
      </c>
      <c r="X188" s="132">
        <v>27.822136416304762</v>
      </c>
    </row>
    <row r="189" spans="1:24" x14ac:dyDescent="0.45">
      <c r="A189" s="132" t="s">
        <v>423</v>
      </c>
      <c r="B189" s="132">
        <v>2018</v>
      </c>
      <c r="C189" s="133">
        <v>43449</v>
      </c>
      <c r="D189" s="132" t="s">
        <v>30</v>
      </c>
      <c r="E189" s="132">
        <v>1</v>
      </c>
      <c r="F189" s="132" t="s">
        <v>575</v>
      </c>
      <c r="G189" s="132">
        <v>8</v>
      </c>
      <c r="H189" s="132" t="s">
        <v>695</v>
      </c>
      <c r="I189" s="132">
        <v>94</v>
      </c>
      <c r="J189" s="132" t="s">
        <v>346</v>
      </c>
      <c r="K189" s="132" t="s">
        <v>52</v>
      </c>
      <c r="L189" s="132">
        <v>19.649315068493149</v>
      </c>
      <c r="M189" s="132">
        <v>11</v>
      </c>
      <c r="N189" s="132">
        <v>2</v>
      </c>
      <c r="O189" s="132">
        <v>11.548</v>
      </c>
      <c r="P189" s="132">
        <v>0</v>
      </c>
      <c r="Q189" s="132">
        <v>62.348458607551088</v>
      </c>
      <c r="R189" s="132">
        <v>3.1539493406696049</v>
      </c>
      <c r="S189" s="132">
        <v>26.865864957317509</v>
      </c>
      <c r="T189" s="132">
        <v>7.9039718722159664</v>
      </c>
      <c r="U189" s="132">
        <v>0.40666087046734839</v>
      </c>
      <c r="V189" s="132">
        <v>23.881440152243471</v>
      </c>
      <c r="W189" s="132">
        <v>7.8249264272587071</v>
      </c>
      <c r="X189" s="132">
        <v>27.822136416304762</v>
      </c>
    </row>
    <row r="190" spans="1:24" x14ac:dyDescent="0.45">
      <c r="A190" s="134" t="s">
        <v>423</v>
      </c>
      <c r="B190" s="134">
        <v>2018</v>
      </c>
      <c r="C190" s="135">
        <v>43449</v>
      </c>
      <c r="D190" s="134" t="s">
        <v>30</v>
      </c>
      <c r="E190" s="134">
        <v>1</v>
      </c>
      <c r="F190" s="134" t="s">
        <v>576</v>
      </c>
      <c r="G190" s="134">
        <v>1</v>
      </c>
      <c r="H190" s="134" t="s">
        <v>696</v>
      </c>
      <c r="I190" s="134">
        <v>95</v>
      </c>
      <c r="J190" s="134" t="s">
        <v>343</v>
      </c>
      <c r="K190" s="134" t="s">
        <v>91</v>
      </c>
      <c r="L190" s="134">
        <v>28.06575342465753</v>
      </c>
      <c r="M190" s="134">
        <v>1</v>
      </c>
      <c r="N190" s="134">
        <v>1</v>
      </c>
      <c r="O190" s="134">
        <v>11.333</v>
      </c>
      <c r="P190" s="134">
        <v>0</v>
      </c>
      <c r="Q190" s="134">
        <v>63.531280331774461</v>
      </c>
      <c r="R190" s="134">
        <v>25.71685831103613</v>
      </c>
      <c r="S190" s="134">
        <v>50.590672475400993</v>
      </c>
      <c r="T190" s="134">
        <v>8.2912713881216185</v>
      </c>
      <c r="U190" s="134">
        <v>26.48688349830682</v>
      </c>
      <c r="V190" s="134">
        <v>51.751573187026779</v>
      </c>
      <c r="W190" s="134">
        <v>8.4215632295733212</v>
      </c>
      <c r="X190" s="134">
        <v>41.182898416774982</v>
      </c>
    </row>
    <row r="191" spans="1:24" x14ac:dyDescent="0.45">
      <c r="A191" s="134" t="s">
        <v>423</v>
      </c>
      <c r="B191" s="134">
        <v>2018</v>
      </c>
      <c r="C191" s="135">
        <v>43449</v>
      </c>
      <c r="D191" s="134" t="s">
        <v>30</v>
      </c>
      <c r="E191" s="134">
        <v>1</v>
      </c>
      <c r="F191" s="134" t="s">
        <v>576</v>
      </c>
      <c r="G191" s="134">
        <v>1</v>
      </c>
      <c r="H191" s="134" t="s">
        <v>696</v>
      </c>
      <c r="I191" s="134">
        <v>95</v>
      </c>
      <c r="J191" s="134" t="s">
        <v>358</v>
      </c>
      <c r="K191" s="134" t="s">
        <v>79</v>
      </c>
      <c r="L191" s="134">
        <v>25.890410958904109</v>
      </c>
      <c r="M191" s="134">
        <v>6</v>
      </c>
      <c r="N191" s="134">
        <v>2</v>
      </c>
      <c r="O191" s="134">
        <v>11.333</v>
      </c>
      <c r="P191" s="134">
        <v>0</v>
      </c>
      <c r="Q191" s="134">
        <v>63.531280331774461</v>
      </c>
      <c r="R191" s="134">
        <v>8.260158326742765</v>
      </c>
      <c r="S191" s="134">
        <v>31.775124358148979</v>
      </c>
      <c r="T191" s="134">
        <v>7.8383220104687394</v>
      </c>
      <c r="U191" s="134">
        <v>6.5665469222880759</v>
      </c>
      <c r="V191" s="134">
        <v>30.72331609371324</v>
      </c>
      <c r="W191" s="134">
        <v>8.0522563904750566</v>
      </c>
      <c r="X191" s="134">
        <v>41.182898416774982</v>
      </c>
    </row>
    <row r="192" spans="1:24" x14ac:dyDescent="0.45">
      <c r="A192" s="134" t="s">
        <v>423</v>
      </c>
      <c r="B192" s="134">
        <v>2018</v>
      </c>
      <c r="C192" s="135">
        <v>43449</v>
      </c>
      <c r="D192" s="134" t="s">
        <v>30</v>
      </c>
      <c r="E192" s="134">
        <v>1</v>
      </c>
      <c r="F192" s="134" t="s">
        <v>576</v>
      </c>
      <c r="G192" s="134">
        <v>2</v>
      </c>
      <c r="H192" s="134" t="s">
        <v>697</v>
      </c>
      <c r="I192" s="134">
        <v>96</v>
      </c>
      <c r="J192" s="134" t="s">
        <v>573</v>
      </c>
      <c r="K192" s="134" t="s">
        <v>34</v>
      </c>
      <c r="L192" s="134">
        <v>31.36986301369863</v>
      </c>
      <c r="M192" s="134">
        <v>3</v>
      </c>
      <c r="N192" s="134">
        <v>1</v>
      </c>
      <c r="O192" s="134">
        <v>11.18</v>
      </c>
      <c r="P192" s="134">
        <v>0</v>
      </c>
      <c r="Q192" s="134">
        <v>64.400715563506267</v>
      </c>
      <c r="R192" s="134">
        <v>4.339200344053932</v>
      </c>
      <c r="S192" s="134">
        <v>27.238860936793749</v>
      </c>
      <c r="T192" s="134">
        <v>7.6332201975799379</v>
      </c>
      <c r="U192" s="134">
        <v>8.0504990067926592</v>
      </c>
      <c r="V192" s="134">
        <v>30.732576334743079</v>
      </c>
      <c r="W192" s="134">
        <v>7.5606924426501401</v>
      </c>
      <c r="X192" s="134">
        <v>28.580320703398218</v>
      </c>
    </row>
    <row r="193" spans="1:24" x14ac:dyDescent="0.45">
      <c r="A193" s="134" t="s">
        <v>423</v>
      </c>
      <c r="B193" s="134">
        <v>2018</v>
      </c>
      <c r="C193" s="135">
        <v>43449</v>
      </c>
      <c r="D193" s="134" t="s">
        <v>30</v>
      </c>
      <c r="E193" s="134">
        <v>1</v>
      </c>
      <c r="F193" s="134" t="s">
        <v>576</v>
      </c>
      <c r="G193" s="134">
        <v>2</v>
      </c>
      <c r="H193" s="134" t="s">
        <v>697</v>
      </c>
      <c r="I193" s="134">
        <v>96</v>
      </c>
      <c r="J193" s="134" t="s">
        <v>422</v>
      </c>
      <c r="K193" s="134" t="s">
        <v>43</v>
      </c>
      <c r="L193" s="134">
        <v>27.88493150684932</v>
      </c>
      <c r="M193" s="134">
        <v>5</v>
      </c>
      <c r="N193" s="134">
        <v>2</v>
      </c>
      <c r="O193" s="134">
        <v>11.18</v>
      </c>
      <c r="P193" s="134">
        <v>0</v>
      </c>
      <c r="Q193" s="134">
        <v>64.400715563506267</v>
      </c>
      <c r="R193" s="134">
        <v>6.4151157568771708</v>
      </c>
      <c r="S193" s="134">
        <v>29.921780470002691</v>
      </c>
      <c r="T193" s="134">
        <v>7.8355549043751731</v>
      </c>
      <c r="U193" s="134">
        <v>3.1573260760378692</v>
      </c>
      <c r="V193" s="134">
        <v>26.265503494873968</v>
      </c>
      <c r="W193" s="134">
        <v>7.7027258062787007</v>
      </c>
      <c r="X193" s="134">
        <v>28.580320703398218</v>
      </c>
    </row>
    <row r="194" spans="1:24" x14ac:dyDescent="0.45">
      <c r="A194" s="134" t="s">
        <v>423</v>
      </c>
      <c r="B194" s="134">
        <v>2018</v>
      </c>
      <c r="C194" s="135">
        <v>43449</v>
      </c>
      <c r="D194" s="134" t="s">
        <v>30</v>
      </c>
      <c r="E194" s="134">
        <v>1</v>
      </c>
      <c r="F194" s="134" t="s">
        <v>576</v>
      </c>
      <c r="G194" s="134">
        <v>3</v>
      </c>
      <c r="H194" s="134" t="s">
        <v>698</v>
      </c>
      <c r="I194" s="134">
        <v>97</v>
      </c>
      <c r="J194" s="134" t="s">
        <v>365</v>
      </c>
      <c r="K194" s="134" t="s">
        <v>88</v>
      </c>
      <c r="L194" s="134">
        <v>21.257534246575339</v>
      </c>
      <c r="M194" s="134">
        <v>2</v>
      </c>
      <c r="N194" s="134">
        <v>1</v>
      </c>
      <c r="O194" s="134">
        <v>11.6</v>
      </c>
      <c r="P194" s="134">
        <v>0</v>
      </c>
      <c r="Q194" s="134">
        <v>62.068965517241381</v>
      </c>
      <c r="R194" s="134">
        <v>9.8187930217220476</v>
      </c>
      <c r="S194" s="134">
        <v>32.838977000143018</v>
      </c>
      <c r="T194" s="134">
        <v>7.6733946594736571</v>
      </c>
      <c r="U194" s="134">
        <v>12.605815722105129</v>
      </c>
      <c r="V194" s="134">
        <v>35.580043625897417</v>
      </c>
      <c r="W194" s="134">
        <v>7.6580759679307606</v>
      </c>
      <c r="X194" s="134">
        <v>31.45354416377111</v>
      </c>
    </row>
    <row r="195" spans="1:24" x14ac:dyDescent="0.45">
      <c r="A195" s="134" t="s">
        <v>423</v>
      </c>
      <c r="B195" s="134">
        <v>2018</v>
      </c>
      <c r="C195" s="135">
        <v>43449</v>
      </c>
      <c r="D195" s="134" t="s">
        <v>30</v>
      </c>
      <c r="E195" s="134">
        <v>1</v>
      </c>
      <c r="F195" s="134" t="s">
        <v>576</v>
      </c>
      <c r="G195" s="134">
        <v>3</v>
      </c>
      <c r="H195" s="134" t="s">
        <v>698</v>
      </c>
      <c r="I195" s="134">
        <v>97</v>
      </c>
      <c r="J195" s="134" t="s">
        <v>354</v>
      </c>
      <c r="K195" s="134" t="s">
        <v>121</v>
      </c>
      <c r="L195" s="134">
        <v>23.358904109589041</v>
      </c>
      <c r="M195" s="134">
        <v>7</v>
      </c>
      <c r="N195" s="134">
        <v>2</v>
      </c>
      <c r="O195" s="134">
        <v>11.6</v>
      </c>
      <c r="P195" s="134">
        <v>0</v>
      </c>
      <c r="Q195" s="134">
        <v>62.068965517241381</v>
      </c>
      <c r="R195" s="134">
        <v>6.7104451939862599</v>
      </c>
      <c r="S195" s="134">
        <v>30.068111327399212</v>
      </c>
      <c r="T195" s="134">
        <v>7.78588871113765</v>
      </c>
      <c r="U195" s="134">
        <v>4.0371380396896122</v>
      </c>
      <c r="V195" s="134">
        <v>27.25681992456758</v>
      </c>
      <c r="W195" s="134">
        <v>7.7398939616259881</v>
      </c>
      <c r="X195" s="134">
        <v>31.45354416377111</v>
      </c>
    </row>
    <row r="196" spans="1:24" x14ac:dyDescent="0.45">
      <c r="A196" s="134" t="s">
        <v>423</v>
      </c>
      <c r="B196" s="134">
        <v>2018</v>
      </c>
      <c r="C196" s="135">
        <v>43449</v>
      </c>
      <c r="D196" s="134" t="s">
        <v>30</v>
      </c>
      <c r="E196" s="134">
        <v>1</v>
      </c>
      <c r="F196" s="134" t="s">
        <v>576</v>
      </c>
      <c r="G196" s="134">
        <v>4</v>
      </c>
      <c r="H196" s="134" t="s">
        <v>699</v>
      </c>
      <c r="I196" s="134">
        <v>98</v>
      </c>
      <c r="J196" s="134" t="s">
        <v>366</v>
      </c>
      <c r="K196" s="134" t="s">
        <v>143</v>
      </c>
      <c r="L196" s="134">
        <v>22.663013698630142</v>
      </c>
      <c r="M196" s="134">
        <v>4</v>
      </c>
      <c r="N196" s="134">
        <v>1</v>
      </c>
      <c r="O196" s="134">
        <v>11.135</v>
      </c>
      <c r="P196" s="134">
        <v>0</v>
      </c>
      <c r="Q196" s="134">
        <v>64.660978895374939</v>
      </c>
      <c r="R196" s="134">
        <v>14.702710097346211</v>
      </c>
      <c r="S196" s="134">
        <v>37.60584310908709</v>
      </c>
      <c r="T196" s="134">
        <v>7.634377670580295</v>
      </c>
      <c r="U196" s="134">
        <v>16.671214301696619</v>
      </c>
      <c r="V196" s="134">
        <v>39.740977490451357</v>
      </c>
      <c r="W196" s="134">
        <v>7.6899210629182448</v>
      </c>
      <c r="X196" s="134">
        <v>33.908702686367057</v>
      </c>
    </row>
    <row r="197" spans="1:24" x14ac:dyDescent="0.45">
      <c r="A197" s="134" t="s">
        <v>423</v>
      </c>
      <c r="B197" s="134">
        <v>2018</v>
      </c>
      <c r="C197" s="135">
        <v>43449</v>
      </c>
      <c r="D197" s="134" t="s">
        <v>30</v>
      </c>
      <c r="E197" s="134">
        <v>1</v>
      </c>
      <c r="F197" s="134" t="s">
        <v>576</v>
      </c>
      <c r="G197" s="134">
        <v>4</v>
      </c>
      <c r="H197" s="134" t="s">
        <v>699</v>
      </c>
      <c r="I197" s="134">
        <v>98</v>
      </c>
      <c r="J197" s="134" t="s">
        <v>574</v>
      </c>
      <c r="K197" s="134" t="s">
        <v>99</v>
      </c>
      <c r="L197" s="134">
        <v>36.030136986301372</v>
      </c>
      <c r="M197" s="134">
        <v>8</v>
      </c>
      <c r="N197" s="134">
        <v>2</v>
      </c>
      <c r="O197" s="134">
        <v>11.135</v>
      </c>
      <c r="P197" s="134">
        <v>0</v>
      </c>
      <c r="Q197" s="134">
        <v>64.660978895374939</v>
      </c>
      <c r="R197" s="134">
        <v>7.4416735323333114</v>
      </c>
      <c r="S197" s="134">
        <v>30.211562263647028</v>
      </c>
      <c r="T197" s="134">
        <v>7.5899629104379072</v>
      </c>
      <c r="U197" s="134">
        <v>5.1284495395508429</v>
      </c>
      <c r="V197" s="134">
        <v>28.097885475874161</v>
      </c>
      <c r="W197" s="134">
        <v>7.6564786454411049</v>
      </c>
      <c r="X197" s="134">
        <v>33.908702686367057</v>
      </c>
    </row>
    <row r="198" spans="1:24" x14ac:dyDescent="0.45">
      <c r="A198" s="134" t="s">
        <v>423</v>
      </c>
      <c r="B198" s="134">
        <v>2018</v>
      </c>
      <c r="C198" s="135">
        <v>43449</v>
      </c>
      <c r="D198" s="134" t="s">
        <v>30</v>
      </c>
      <c r="E198" s="134">
        <v>2</v>
      </c>
      <c r="F198" s="134" t="s">
        <v>576</v>
      </c>
      <c r="G198" s="134">
        <v>1</v>
      </c>
      <c r="H198" s="134" t="s">
        <v>700</v>
      </c>
      <c r="I198" s="134">
        <v>99</v>
      </c>
      <c r="J198" s="134" t="s">
        <v>343</v>
      </c>
      <c r="K198" s="134" t="s">
        <v>91</v>
      </c>
      <c r="L198" s="134">
        <v>28.06575342465753</v>
      </c>
      <c r="M198" s="134">
        <v>1</v>
      </c>
      <c r="N198" s="134">
        <v>1</v>
      </c>
      <c r="O198" s="134">
        <v>11.239000000000001</v>
      </c>
      <c r="P198" s="134">
        <v>0</v>
      </c>
      <c r="Q198" s="134">
        <v>64.062639024824264</v>
      </c>
      <c r="R198" s="134">
        <v>26.48688349830682</v>
      </c>
      <c r="S198" s="134">
        <v>51.751573187026779</v>
      </c>
      <c r="T198" s="134">
        <v>8.4215632295733212</v>
      </c>
      <c r="U198" s="134">
        <v>27.038196501490699</v>
      </c>
      <c r="V198" s="134">
        <v>52.761999994759748</v>
      </c>
      <c r="W198" s="134">
        <v>8.5746011644230151</v>
      </c>
      <c r="X198" s="134">
        <v>41.237444640370008</v>
      </c>
    </row>
    <row r="199" spans="1:24" x14ac:dyDescent="0.45">
      <c r="A199" s="134" t="s">
        <v>423</v>
      </c>
      <c r="B199" s="134">
        <v>2018</v>
      </c>
      <c r="C199" s="135">
        <v>43449</v>
      </c>
      <c r="D199" s="134" t="s">
        <v>30</v>
      </c>
      <c r="E199" s="134">
        <v>2</v>
      </c>
      <c r="F199" s="134" t="s">
        <v>576</v>
      </c>
      <c r="G199" s="134">
        <v>1</v>
      </c>
      <c r="H199" s="134" t="s">
        <v>700</v>
      </c>
      <c r="I199" s="134">
        <v>99</v>
      </c>
      <c r="J199" s="134" t="s">
        <v>358</v>
      </c>
      <c r="K199" s="134" t="s">
        <v>79</v>
      </c>
      <c r="L199" s="134">
        <v>25.890410958904109</v>
      </c>
      <c r="M199" s="134">
        <v>6</v>
      </c>
      <c r="N199" s="134">
        <v>2</v>
      </c>
      <c r="O199" s="134">
        <v>11.239000000000001</v>
      </c>
      <c r="P199" s="134">
        <v>0</v>
      </c>
      <c r="Q199" s="134">
        <v>64.062639024824264</v>
      </c>
      <c r="R199" s="134">
        <v>6.5665469222880759</v>
      </c>
      <c r="S199" s="134">
        <v>30.72331609371324</v>
      </c>
      <c r="T199" s="134">
        <v>8.0522563904750566</v>
      </c>
      <c r="U199" s="134">
        <v>4.9826866037413389</v>
      </c>
      <c r="V199" s="134">
        <v>29.789805202897352</v>
      </c>
      <c r="W199" s="134">
        <v>8.2690395330520037</v>
      </c>
      <c r="X199" s="134">
        <v>41.237444640370008</v>
      </c>
    </row>
    <row r="200" spans="1:24" x14ac:dyDescent="0.45">
      <c r="A200" s="134" t="s">
        <v>423</v>
      </c>
      <c r="B200" s="134">
        <v>2018</v>
      </c>
      <c r="C200" s="135">
        <v>43449</v>
      </c>
      <c r="D200" s="134" t="s">
        <v>30</v>
      </c>
      <c r="E200" s="134">
        <v>2</v>
      </c>
      <c r="F200" s="134" t="s">
        <v>576</v>
      </c>
      <c r="G200" s="134">
        <v>2</v>
      </c>
      <c r="H200" s="134" t="s">
        <v>701</v>
      </c>
      <c r="I200" s="134">
        <v>100</v>
      </c>
      <c r="J200" s="134" t="s">
        <v>573</v>
      </c>
      <c r="K200" s="134" t="s">
        <v>34</v>
      </c>
      <c r="L200" s="134">
        <v>31.36986301369863</v>
      </c>
      <c r="M200" s="134">
        <v>3</v>
      </c>
      <c r="N200" s="134">
        <v>1</v>
      </c>
      <c r="O200" s="134">
        <v>11.564</v>
      </c>
      <c r="P200" s="134">
        <v>0</v>
      </c>
      <c r="Q200" s="134">
        <v>62.262193012798342</v>
      </c>
      <c r="R200" s="134">
        <v>8.0504990067926592</v>
      </c>
      <c r="S200" s="134">
        <v>30.732576334743079</v>
      </c>
      <c r="T200" s="134">
        <v>7.5606924426501401</v>
      </c>
      <c r="U200" s="134">
        <v>10.41383208838889</v>
      </c>
      <c r="V200" s="134">
        <v>33.193294464801113</v>
      </c>
      <c r="W200" s="134">
        <v>7.593154125470738</v>
      </c>
      <c r="X200" s="134">
        <v>28.499039914808531</v>
      </c>
    </row>
    <row r="201" spans="1:24" x14ac:dyDescent="0.45">
      <c r="A201" s="134" t="s">
        <v>423</v>
      </c>
      <c r="B201" s="134">
        <v>2018</v>
      </c>
      <c r="C201" s="135">
        <v>43449</v>
      </c>
      <c r="D201" s="134" t="s">
        <v>30</v>
      </c>
      <c r="E201" s="134">
        <v>2</v>
      </c>
      <c r="F201" s="134" t="s">
        <v>576</v>
      </c>
      <c r="G201" s="134">
        <v>2</v>
      </c>
      <c r="H201" s="134" t="s">
        <v>701</v>
      </c>
      <c r="I201" s="134">
        <v>100</v>
      </c>
      <c r="J201" s="134" t="s">
        <v>422</v>
      </c>
      <c r="K201" s="134" t="s">
        <v>43</v>
      </c>
      <c r="L201" s="134">
        <v>27.88493150684932</v>
      </c>
      <c r="M201" s="134">
        <v>5</v>
      </c>
      <c r="N201" s="134">
        <v>2</v>
      </c>
      <c r="O201" s="134">
        <v>11.564</v>
      </c>
      <c r="P201" s="134">
        <v>0</v>
      </c>
      <c r="Q201" s="134">
        <v>62.262193012798342</v>
      </c>
      <c r="R201" s="134">
        <v>3.1573260760378692</v>
      </c>
      <c r="S201" s="134">
        <v>26.265503494873968</v>
      </c>
      <c r="T201" s="134">
        <v>7.7027258062787007</v>
      </c>
      <c r="U201" s="134">
        <v>0.63054415111578876</v>
      </c>
      <c r="V201" s="134">
        <v>23.724158117609431</v>
      </c>
      <c r="W201" s="134">
        <v>7.6978713221645494</v>
      </c>
      <c r="X201" s="134">
        <v>28.499039914808531</v>
      </c>
    </row>
    <row r="202" spans="1:24" x14ac:dyDescent="0.45">
      <c r="A202" s="134" t="s">
        <v>423</v>
      </c>
      <c r="B202" s="134">
        <v>2018</v>
      </c>
      <c r="C202" s="135">
        <v>43449</v>
      </c>
      <c r="D202" s="134" t="s">
        <v>30</v>
      </c>
      <c r="E202" s="134">
        <v>2</v>
      </c>
      <c r="F202" s="134" t="s">
        <v>576</v>
      </c>
      <c r="G202" s="134">
        <v>3</v>
      </c>
      <c r="H202" s="134" t="s">
        <v>702</v>
      </c>
      <c r="I202" s="134">
        <v>101</v>
      </c>
      <c r="J202" s="134" t="s">
        <v>365</v>
      </c>
      <c r="K202" s="134" t="s">
        <v>88</v>
      </c>
      <c r="L202" s="134">
        <v>21.257534246575339</v>
      </c>
      <c r="M202" s="134">
        <v>2</v>
      </c>
      <c r="N202" s="134">
        <v>1</v>
      </c>
      <c r="O202" s="134">
        <v>11.333</v>
      </c>
      <c r="P202" s="134">
        <v>0</v>
      </c>
      <c r="Q202" s="134">
        <v>63.531280331774461</v>
      </c>
      <c r="R202" s="134">
        <v>12.605815722105129</v>
      </c>
      <c r="S202" s="134">
        <v>35.580043625897417</v>
      </c>
      <c r="T202" s="134">
        <v>7.6580759679307606</v>
      </c>
      <c r="U202" s="134">
        <v>14.43166354613895</v>
      </c>
      <c r="V202" s="134">
        <v>37.610390985172103</v>
      </c>
      <c r="W202" s="134">
        <v>7.726242479677718</v>
      </c>
      <c r="X202" s="134">
        <v>31.418431775232499</v>
      </c>
    </row>
    <row r="203" spans="1:24" x14ac:dyDescent="0.45">
      <c r="A203" s="134" t="s">
        <v>423</v>
      </c>
      <c r="B203" s="134">
        <v>2018</v>
      </c>
      <c r="C203" s="135">
        <v>43449</v>
      </c>
      <c r="D203" s="134" t="s">
        <v>30</v>
      </c>
      <c r="E203" s="134">
        <v>2</v>
      </c>
      <c r="F203" s="134" t="s">
        <v>576</v>
      </c>
      <c r="G203" s="134">
        <v>3</v>
      </c>
      <c r="H203" s="134" t="s">
        <v>702</v>
      </c>
      <c r="I203" s="134">
        <v>101</v>
      </c>
      <c r="J203" s="134" t="s">
        <v>354</v>
      </c>
      <c r="K203" s="134" t="s">
        <v>121</v>
      </c>
      <c r="L203" s="134">
        <v>23.358904109589041</v>
      </c>
      <c r="M203" s="134">
        <v>7</v>
      </c>
      <c r="N203" s="134">
        <v>2</v>
      </c>
      <c r="O203" s="134">
        <v>11.333</v>
      </c>
      <c r="P203" s="134">
        <v>0</v>
      </c>
      <c r="Q203" s="134">
        <v>63.531280331774461</v>
      </c>
      <c r="R203" s="134">
        <v>4.0371380396896122</v>
      </c>
      <c r="S203" s="134">
        <v>27.25681992456758</v>
      </c>
      <c r="T203" s="134">
        <v>7.7398939616259881</v>
      </c>
      <c r="U203" s="134">
        <v>1.824123441594367</v>
      </c>
      <c r="V203" s="134">
        <v>25.18865969039835</v>
      </c>
      <c r="W203" s="134">
        <v>7.7881787496013279</v>
      </c>
      <c r="X203" s="134">
        <v>31.418431775232499</v>
      </c>
    </row>
    <row r="204" spans="1:24" x14ac:dyDescent="0.45">
      <c r="A204" s="134" t="s">
        <v>423</v>
      </c>
      <c r="B204" s="134">
        <v>2018</v>
      </c>
      <c r="C204" s="135">
        <v>43449</v>
      </c>
      <c r="D204" s="134" t="s">
        <v>30</v>
      </c>
      <c r="E204" s="134">
        <v>2</v>
      </c>
      <c r="F204" s="134" t="s">
        <v>576</v>
      </c>
      <c r="G204" s="134">
        <v>4</v>
      </c>
      <c r="H204" s="134" t="s">
        <v>703</v>
      </c>
      <c r="I204" s="134">
        <v>102</v>
      </c>
      <c r="J204" s="134" t="s">
        <v>366</v>
      </c>
      <c r="K204" s="134" t="s">
        <v>143</v>
      </c>
      <c r="L204" s="134">
        <v>22.663013698630142</v>
      </c>
      <c r="M204" s="134">
        <v>4</v>
      </c>
      <c r="N204" s="134">
        <v>1</v>
      </c>
      <c r="O204" s="134">
        <v>11.125999999999999</v>
      </c>
      <c r="P204" s="134">
        <v>0</v>
      </c>
      <c r="Q204" s="134">
        <v>64.713284199173117</v>
      </c>
      <c r="R204" s="134">
        <v>16.671214301696619</v>
      </c>
      <c r="S204" s="134">
        <v>39.740977490451357</v>
      </c>
      <c r="T204" s="134">
        <v>7.6899210629182448</v>
      </c>
      <c r="U204" s="134">
        <v>18.005576896263669</v>
      </c>
      <c r="V204" s="134">
        <v>41.413527949511433</v>
      </c>
      <c r="W204" s="134">
        <v>7.8026503510825842</v>
      </c>
      <c r="X204" s="134">
        <v>33.919431483162747</v>
      </c>
    </row>
    <row r="205" spans="1:24" x14ac:dyDescent="0.45">
      <c r="A205" s="134" t="s">
        <v>423</v>
      </c>
      <c r="B205" s="134">
        <v>2018</v>
      </c>
      <c r="C205" s="135">
        <v>43449</v>
      </c>
      <c r="D205" s="134" t="s">
        <v>30</v>
      </c>
      <c r="E205" s="134">
        <v>2</v>
      </c>
      <c r="F205" s="134" t="s">
        <v>576</v>
      </c>
      <c r="G205" s="134">
        <v>4</v>
      </c>
      <c r="H205" s="134" t="s">
        <v>703</v>
      </c>
      <c r="I205" s="134">
        <v>102</v>
      </c>
      <c r="J205" s="134" t="s">
        <v>574</v>
      </c>
      <c r="K205" s="134" t="s">
        <v>99</v>
      </c>
      <c r="L205" s="134">
        <v>36.030136986301372</v>
      </c>
      <c r="M205" s="134">
        <v>8</v>
      </c>
      <c r="N205" s="134">
        <v>2</v>
      </c>
      <c r="O205" s="134">
        <v>11.125999999999999</v>
      </c>
      <c r="P205" s="134">
        <v>0</v>
      </c>
      <c r="Q205" s="134">
        <v>64.713284199173117</v>
      </c>
      <c r="R205" s="134">
        <v>5.1284495395508429</v>
      </c>
      <c r="S205" s="134">
        <v>28.097885475874161</v>
      </c>
      <c r="T205" s="134">
        <v>7.6564786454411049</v>
      </c>
      <c r="U205" s="134">
        <v>3.1078467379681851</v>
      </c>
      <c r="V205" s="134">
        <v>26.43793337248897</v>
      </c>
      <c r="W205" s="134">
        <v>7.7766955448402637</v>
      </c>
      <c r="X205" s="134">
        <v>33.919431483162747</v>
      </c>
    </row>
    <row r="206" spans="1:24" x14ac:dyDescent="0.45">
      <c r="A206" s="136" t="s">
        <v>423</v>
      </c>
      <c r="B206" s="136">
        <v>2018</v>
      </c>
      <c r="C206" s="137">
        <v>43449</v>
      </c>
      <c r="D206" s="136" t="s">
        <v>30</v>
      </c>
      <c r="E206" s="136">
        <v>1</v>
      </c>
      <c r="F206" s="136" t="s">
        <v>577</v>
      </c>
      <c r="G206" s="136">
        <v>1</v>
      </c>
      <c r="H206" s="136" t="s">
        <v>704</v>
      </c>
      <c r="I206" s="136">
        <v>103</v>
      </c>
      <c r="J206" s="136" t="s">
        <v>343</v>
      </c>
      <c r="K206" s="136" t="s">
        <v>91</v>
      </c>
      <c r="L206" s="136">
        <v>28.06575342465753</v>
      </c>
      <c r="M206" s="136">
        <v>1</v>
      </c>
      <c r="N206" s="136">
        <v>1</v>
      </c>
      <c r="O206" s="136">
        <v>11.259</v>
      </c>
      <c r="P206" s="136">
        <v>0</v>
      </c>
      <c r="Q206" s="136">
        <v>63.948840927258189</v>
      </c>
      <c r="R206" s="136">
        <v>27.038196501490699</v>
      </c>
      <c r="S206" s="136">
        <v>52.761999994759748</v>
      </c>
      <c r="T206" s="136">
        <v>8.5746011644230151</v>
      </c>
      <c r="U206" s="136">
        <v>29.312294004879728</v>
      </c>
      <c r="V206" s="136">
        <v>54.809379966452198</v>
      </c>
      <c r="W206" s="136">
        <v>8.49902865385749</v>
      </c>
      <c r="X206" s="136">
        <v>47.087763972135591</v>
      </c>
    </row>
    <row r="207" spans="1:24" x14ac:dyDescent="0.45">
      <c r="A207" s="136" t="s">
        <v>423</v>
      </c>
      <c r="B207" s="136">
        <v>2018</v>
      </c>
      <c r="C207" s="137">
        <v>43449</v>
      </c>
      <c r="D207" s="136" t="s">
        <v>30</v>
      </c>
      <c r="E207" s="136">
        <v>1</v>
      </c>
      <c r="F207" s="136" t="s">
        <v>577</v>
      </c>
      <c r="G207" s="136">
        <v>1</v>
      </c>
      <c r="H207" s="136" t="s">
        <v>704</v>
      </c>
      <c r="I207" s="136">
        <v>103</v>
      </c>
      <c r="J207" s="136" t="s">
        <v>366</v>
      </c>
      <c r="K207" s="136" t="s">
        <v>143</v>
      </c>
      <c r="L207" s="136">
        <v>22.663013698630142</v>
      </c>
      <c r="M207" s="136">
        <v>4</v>
      </c>
      <c r="N207" s="136">
        <v>2</v>
      </c>
      <c r="O207" s="136">
        <v>11.259</v>
      </c>
      <c r="P207" s="136">
        <v>0</v>
      </c>
      <c r="Q207" s="136">
        <v>63.948840927258189</v>
      </c>
      <c r="R207" s="136">
        <v>18.005576896263669</v>
      </c>
      <c r="S207" s="136">
        <v>41.413527949511433</v>
      </c>
      <c r="T207" s="136">
        <v>7.8026503510825842</v>
      </c>
      <c r="U207" s="136">
        <v>15.96225554604667</v>
      </c>
      <c r="V207" s="136">
        <v>39.679801348358588</v>
      </c>
      <c r="W207" s="136">
        <v>7.9058486007706392</v>
      </c>
      <c r="X207" s="136">
        <v>47.087763972135591</v>
      </c>
    </row>
    <row r="208" spans="1:24" x14ac:dyDescent="0.45">
      <c r="A208" s="136" t="s">
        <v>423</v>
      </c>
      <c r="B208" s="136">
        <v>2018</v>
      </c>
      <c r="C208" s="137">
        <v>43449</v>
      </c>
      <c r="D208" s="136" t="s">
        <v>30</v>
      </c>
      <c r="E208" s="136">
        <v>1</v>
      </c>
      <c r="F208" s="136" t="s">
        <v>577</v>
      </c>
      <c r="G208" s="136">
        <v>2</v>
      </c>
      <c r="H208" s="136" t="s">
        <v>705</v>
      </c>
      <c r="I208" s="136">
        <v>104</v>
      </c>
      <c r="J208" s="136" t="s">
        <v>365</v>
      </c>
      <c r="K208" s="136" t="s">
        <v>88</v>
      </c>
      <c r="L208" s="136">
        <v>21.257534246575339</v>
      </c>
      <c r="M208" s="136">
        <v>2</v>
      </c>
      <c r="N208" s="136">
        <v>1</v>
      </c>
      <c r="O208" s="136">
        <v>11.254</v>
      </c>
      <c r="P208" s="136">
        <v>0</v>
      </c>
      <c r="Q208" s="136">
        <v>63.977252532432907</v>
      </c>
      <c r="R208" s="136">
        <v>14.43166354613895</v>
      </c>
      <c r="S208" s="136">
        <v>37.610390985172103</v>
      </c>
      <c r="T208" s="136">
        <v>7.726242479677718</v>
      </c>
      <c r="U208" s="136">
        <v>17.021009096592589</v>
      </c>
      <c r="V208" s="136">
        <v>40.169071003459777</v>
      </c>
      <c r="W208" s="136">
        <v>7.7160206356223959</v>
      </c>
      <c r="X208" s="136">
        <v>35.401842724986608</v>
      </c>
    </row>
    <row r="209" spans="1:24" x14ac:dyDescent="0.45">
      <c r="A209" s="136" t="s">
        <v>423</v>
      </c>
      <c r="B209" s="136">
        <v>2018</v>
      </c>
      <c r="C209" s="137">
        <v>43449</v>
      </c>
      <c r="D209" s="136" t="s">
        <v>30</v>
      </c>
      <c r="E209" s="136">
        <v>1</v>
      </c>
      <c r="F209" s="136" t="s">
        <v>577</v>
      </c>
      <c r="G209" s="136">
        <v>2</v>
      </c>
      <c r="H209" s="136" t="s">
        <v>705</v>
      </c>
      <c r="I209" s="136">
        <v>104</v>
      </c>
      <c r="J209" s="136" t="s">
        <v>573</v>
      </c>
      <c r="K209" s="136" t="s">
        <v>34</v>
      </c>
      <c r="L209" s="136">
        <v>31.36986301369863</v>
      </c>
      <c r="M209" s="136">
        <v>3</v>
      </c>
      <c r="N209" s="136">
        <v>2</v>
      </c>
      <c r="O209" s="136">
        <v>11.254</v>
      </c>
      <c r="P209" s="136">
        <v>0</v>
      </c>
      <c r="Q209" s="136">
        <v>63.977252532432907</v>
      </c>
      <c r="R209" s="136">
        <v>10.41383208838889</v>
      </c>
      <c r="S209" s="136">
        <v>33.193294464801113</v>
      </c>
      <c r="T209" s="136">
        <v>7.593154125470738</v>
      </c>
      <c r="U209" s="136">
        <v>7.8566037478891033</v>
      </c>
      <c r="V209" s="136">
        <v>30.710554987030399</v>
      </c>
      <c r="W209" s="136">
        <v>7.6179837463804319</v>
      </c>
      <c r="X209" s="136">
        <v>35.401842724986608</v>
      </c>
    </row>
    <row r="210" spans="1:24" x14ac:dyDescent="0.45">
      <c r="A210" s="136" t="s">
        <v>423</v>
      </c>
      <c r="B210" s="136">
        <v>2018</v>
      </c>
      <c r="C210" s="137">
        <v>43449</v>
      </c>
      <c r="D210" s="136" t="s">
        <v>30</v>
      </c>
      <c r="E210" s="136">
        <v>2</v>
      </c>
      <c r="F210" s="136" t="s">
        <v>577</v>
      </c>
      <c r="G210" s="136">
        <v>1</v>
      </c>
      <c r="H210" s="136" t="s">
        <v>706</v>
      </c>
      <c r="I210" s="136">
        <v>105</v>
      </c>
      <c r="J210" s="136" t="s">
        <v>343</v>
      </c>
      <c r="K210" s="136" t="s">
        <v>91</v>
      </c>
      <c r="L210" s="136">
        <v>28.06575342465753</v>
      </c>
      <c r="M210" s="136">
        <v>1</v>
      </c>
      <c r="N210" s="136">
        <v>1</v>
      </c>
      <c r="O210" s="136">
        <v>11.239000000000001</v>
      </c>
      <c r="P210" s="136">
        <v>0</v>
      </c>
      <c r="Q210" s="136">
        <v>64.062639024824264</v>
      </c>
      <c r="R210" s="136">
        <v>29.312294004879728</v>
      </c>
      <c r="S210" s="136">
        <v>54.809379966452198</v>
      </c>
      <c r="T210" s="136">
        <v>8.49902865385749</v>
      </c>
      <c r="U210" s="136">
        <v>30.835956115212088</v>
      </c>
      <c r="V210" s="136">
        <v>56.390495180365157</v>
      </c>
      <c r="W210" s="136">
        <v>8.5181796883843575</v>
      </c>
      <c r="X210" s="136">
        <v>47.244590657405404</v>
      </c>
    </row>
    <row r="211" spans="1:24" x14ac:dyDescent="0.45">
      <c r="A211" s="136" t="s">
        <v>423</v>
      </c>
      <c r="B211" s="136">
        <v>2018</v>
      </c>
      <c r="C211" s="137">
        <v>43449</v>
      </c>
      <c r="D211" s="136" t="s">
        <v>30</v>
      </c>
      <c r="E211" s="136">
        <v>2</v>
      </c>
      <c r="F211" s="136" t="s">
        <v>577</v>
      </c>
      <c r="G211" s="136">
        <v>1</v>
      </c>
      <c r="H211" s="136" t="s">
        <v>706</v>
      </c>
      <c r="I211" s="136">
        <v>105</v>
      </c>
      <c r="J211" s="136" t="s">
        <v>366</v>
      </c>
      <c r="K211" s="136" t="s">
        <v>143</v>
      </c>
      <c r="L211" s="136">
        <v>22.663013698630142</v>
      </c>
      <c r="M211" s="136">
        <v>4</v>
      </c>
      <c r="N211" s="136">
        <v>2</v>
      </c>
      <c r="O211" s="136">
        <v>11.239000000000001</v>
      </c>
      <c r="P211" s="136">
        <v>0</v>
      </c>
      <c r="Q211" s="136">
        <v>64.062639024824264</v>
      </c>
      <c r="R211" s="136">
        <v>15.96225554604667</v>
      </c>
      <c r="S211" s="136">
        <v>39.679801348358588</v>
      </c>
      <c r="T211" s="136">
        <v>7.9058486007706392</v>
      </c>
      <c r="U211" s="136">
        <v>14.14190479848885</v>
      </c>
      <c r="V211" s="136">
        <v>38.288089608105281</v>
      </c>
      <c r="W211" s="136">
        <v>8.048728269872143</v>
      </c>
      <c r="X211" s="136">
        <v>47.244590657405404</v>
      </c>
    </row>
    <row r="212" spans="1:24" x14ac:dyDescent="0.45">
      <c r="A212" s="136" t="s">
        <v>423</v>
      </c>
      <c r="B212" s="136">
        <v>2018</v>
      </c>
      <c r="C212" s="137">
        <v>43449</v>
      </c>
      <c r="D212" s="136" t="s">
        <v>30</v>
      </c>
      <c r="E212" s="136">
        <v>2</v>
      </c>
      <c r="F212" s="136" t="s">
        <v>577</v>
      </c>
      <c r="G212" s="136">
        <v>2</v>
      </c>
      <c r="H212" s="136" t="s">
        <v>707</v>
      </c>
      <c r="I212" s="136">
        <v>106</v>
      </c>
      <c r="J212" s="136" t="s">
        <v>365</v>
      </c>
      <c r="K212" s="136" t="s">
        <v>88</v>
      </c>
      <c r="L212" s="136">
        <v>21.257534246575339</v>
      </c>
      <c r="M212" s="136">
        <v>2</v>
      </c>
      <c r="N212" s="136">
        <v>1</v>
      </c>
      <c r="O212" s="136">
        <v>11.272</v>
      </c>
      <c r="P212" s="136">
        <v>0</v>
      </c>
      <c r="Q212" s="136">
        <v>63.875088715400992</v>
      </c>
      <c r="R212" s="136">
        <v>17.021009096592589</v>
      </c>
      <c r="S212" s="136">
        <v>40.169071003459777</v>
      </c>
      <c r="T212" s="136">
        <v>7.7160206356223959</v>
      </c>
      <c r="U212" s="136">
        <v>18.73425782335875</v>
      </c>
      <c r="V212" s="136">
        <v>42.09465268069664</v>
      </c>
      <c r="W212" s="136">
        <v>7.7867982857792946</v>
      </c>
      <c r="X212" s="136">
        <v>35.439812995245092</v>
      </c>
    </row>
    <row r="213" spans="1:24" x14ac:dyDescent="0.45">
      <c r="A213" s="136" t="s">
        <v>423</v>
      </c>
      <c r="B213" s="136">
        <v>2018</v>
      </c>
      <c r="C213" s="137">
        <v>43449</v>
      </c>
      <c r="D213" s="136" t="s">
        <v>30</v>
      </c>
      <c r="E213" s="136">
        <v>2</v>
      </c>
      <c r="F213" s="136" t="s">
        <v>577</v>
      </c>
      <c r="G213" s="136">
        <v>2</v>
      </c>
      <c r="H213" s="136" t="s">
        <v>707</v>
      </c>
      <c r="I213" s="136">
        <v>106</v>
      </c>
      <c r="J213" s="136" t="s">
        <v>573</v>
      </c>
      <c r="K213" s="136" t="s">
        <v>34</v>
      </c>
      <c r="L213" s="136">
        <v>31.36986301369863</v>
      </c>
      <c r="M213" s="136">
        <v>3</v>
      </c>
      <c r="N213" s="136">
        <v>2</v>
      </c>
      <c r="O213" s="136">
        <v>11.272</v>
      </c>
      <c r="P213" s="136">
        <v>0</v>
      </c>
      <c r="Q213" s="136">
        <v>63.875088715400992</v>
      </c>
      <c r="R213" s="136">
        <v>7.8566037478891033</v>
      </c>
      <c r="S213" s="136">
        <v>30.710554987030399</v>
      </c>
      <c r="T213" s="136">
        <v>7.6179837463804319</v>
      </c>
      <c r="U213" s="136">
        <v>5.6914304021294839</v>
      </c>
      <c r="V213" s="136">
        <v>28.82720924564148</v>
      </c>
      <c r="W213" s="136">
        <v>7.7119262811706637</v>
      </c>
      <c r="X213" s="136">
        <v>35.439812995245092</v>
      </c>
    </row>
    <row r="214" spans="1:24" x14ac:dyDescent="0.45">
      <c r="A214" s="138" t="s">
        <v>423</v>
      </c>
      <c r="B214" s="138">
        <v>2018</v>
      </c>
      <c r="C214" s="139">
        <v>43449</v>
      </c>
      <c r="D214" s="138" t="s">
        <v>30</v>
      </c>
      <c r="E214" s="138">
        <v>1</v>
      </c>
      <c r="F214" s="138" t="s">
        <v>31</v>
      </c>
      <c r="G214" s="138" t="s">
        <v>579</v>
      </c>
      <c r="H214" s="138" t="s">
        <v>708</v>
      </c>
      <c r="I214" s="138">
        <v>107</v>
      </c>
      <c r="J214" s="138" t="s">
        <v>573</v>
      </c>
      <c r="K214" s="138" t="s">
        <v>34</v>
      </c>
      <c r="L214" s="138">
        <v>31.36986301369863</v>
      </c>
      <c r="M214" s="138">
        <v>3</v>
      </c>
      <c r="N214" s="138">
        <v>1</v>
      </c>
      <c r="O214" s="138">
        <v>11.448</v>
      </c>
      <c r="P214" s="138">
        <v>0</v>
      </c>
      <c r="Q214" s="138">
        <v>62.893081761006293</v>
      </c>
      <c r="R214" s="138">
        <v>5.6914304021294839</v>
      </c>
      <c r="S214" s="138">
        <v>28.82720924564148</v>
      </c>
      <c r="T214" s="138">
        <v>7.7119262811706637</v>
      </c>
      <c r="U214" s="138">
        <v>10.760326100527189</v>
      </c>
      <c r="V214" s="138">
        <v>33.428912995449181</v>
      </c>
      <c r="W214" s="138">
        <v>7.5561956316406622</v>
      </c>
      <c r="X214" s="138">
        <v>33.557649426873382</v>
      </c>
    </row>
    <row r="215" spans="1:24" x14ac:dyDescent="0.45">
      <c r="A215" s="138" t="s">
        <v>423</v>
      </c>
      <c r="B215" s="138">
        <v>2018</v>
      </c>
      <c r="C215" s="139">
        <v>43449</v>
      </c>
      <c r="D215" s="138" t="s">
        <v>30</v>
      </c>
      <c r="E215" s="138">
        <v>1</v>
      </c>
      <c r="F215" s="138" t="s">
        <v>31</v>
      </c>
      <c r="G215" s="138" t="s">
        <v>579</v>
      </c>
      <c r="H215" s="138" t="s">
        <v>708</v>
      </c>
      <c r="I215" s="138">
        <v>107</v>
      </c>
      <c r="J215" s="138" t="s">
        <v>366</v>
      </c>
      <c r="K215" s="138" t="s">
        <v>143</v>
      </c>
      <c r="L215" s="138">
        <v>22.663013698630142</v>
      </c>
      <c r="M215" s="138">
        <v>4</v>
      </c>
      <c r="N215" s="138">
        <v>2</v>
      </c>
      <c r="O215" s="138">
        <v>11.448</v>
      </c>
      <c r="P215" s="138">
        <v>0</v>
      </c>
      <c r="Q215" s="138">
        <v>62.893081761006293</v>
      </c>
      <c r="R215" s="138">
        <v>14.14190479848885</v>
      </c>
      <c r="S215" s="138">
        <v>38.288089608105281</v>
      </c>
      <c r="T215" s="138">
        <v>8.048728269872143</v>
      </c>
      <c r="U215" s="138">
        <v>9.9812691808021548</v>
      </c>
      <c r="V215" s="138">
        <v>33.329653028293833</v>
      </c>
      <c r="W215" s="138">
        <v>7.7827946158305572</v>
      </c>
      <c r="X215" s="138">
        <v>33.557649426873382</v>
      </c>
    </row>
    <row r="216" spans="1:24" x14ac:dyDescent="0.45">
      <c r="A216" s="138" t="s">
        <v>423</v>
      </c>
      <c r="B216" s="138">
        <v>2018</v>
      </c>
      <c r="C216" s="139">
        <v>43449</v>
      </c>
      <c r="D216" s="138" t="s">
        <v>30</v>
      </c>
      <c r="E216" s="138">
        <v>1</v>
      </c>
      <c r="F216" s="138" t="s">
        <v>31</v>
      </c>
      <c r="G216" s="138" t="s">
        <v>578</v>
      </c>
      <c r="H216" s="138" t="s">
        <v>709</v>
      </c>
      <c r="I216" s="138">
        <v>108</v>
      </c>
      <c r="J216" s="138" t="s">
        <v>343</v>
      </c>
      <c r="K216" s="138" t="s">
        <v>91</v>
      </c>
      <c r="L216" s="138">
        <v>28.06575342465753</v>
      </c>
      <c r="M216" s="138">
        <v>1</v>
      </c>
      <c r="N216" s="138">
        <v>1</v>
      </c>
      <c r="O216" s="138">
        <v>11.212</v>
      </c>
      <c r="P216" s="138">
        <v>0</v>
      </c>
      <c r="Q216" s="138">
        <v>64.216910453085987</v>
      </c>
      <c r="R216" s="138">
        <v>30.835956115212088</v>
      </c>
      <c r="S216" s="138">
        <v>56.390495180365157</v>
      </c>
      <c r="T216" s="138">
        <v>8.5181796883843575</v>
      </c>
      <c r="U216" s="138">
        <v>32.526219220446293</v>
      </c>
      <c r="V216" s="138">
        <v>58.069049050616478</v>
      </c>
      <c r="W216" s="138">
        <v>8.5142766100567311</v>
      </c>
      <c r="X216" s="138">
        <v>49.242573930530902</v>
      </c>
    </row>
    <row r="217" spans="1:24" x14ac:dyDescent="0.45">
      <c r="A217" s="138" t="s">
        <v>423</v>
      </c>
      <c r="B217" s="138">
        <v>2018</v>
      </c>
      <c r="C217" s="139">
        <v>43449</v>
      </c>
      <c r="D217" s="138" t="s">
        <v>30</v>
      </c>
      <c r="E217" s="138">
        <v>1</v>
      </c>
      <c r="F217" s="138" t="s">
        <v>31</v>
      </c>
      <c r="G217" s="138" t="s">
        <v>578</v>
      </c>
      <c r="H217" s="138" t="s">
        <v>709</v>
      </c>
      <c r="I217" s="138">
        <v>108</v>
      </c>
      <c r="J217" s="138" t="s">
        <v>365</v>
      </c>
      <c r="K217" s="138" t="s">
        <v>88</v>
      </c>
      <c r="L217" s="138">
        <v>21.257534246575339</v>
      </c>
      <c r="M217" s="138">
        <v>2</v>
      </c>
      <c r="N217" s="138">
        <v>2</v>
      </c>
      <c r="O217" s="138">
        <v>11.212</v>
      </c>
      <c r="P217" s="138">
        <v>0</v>
      </c>
      <c r="Q217" s="138">
        <v>64.216910453085987</v>
      </c>
      <c r="R217" s="138">
        <v>18.73425782335875</v>
      </c>
      <c r="S217" s="138">
        <v>42.09465268069664</v>
      </c>
      <c r="T217" s="138">
        <v>7.7867982857792946</v>
      </c>
      <c r="U217" s="138">
        <v>16.845000271042231</v>
      </c>
      <c r="V217" s="138">
        <v>40.66152757984932</v>
      </c>
      <c r="W217" s="138">
        <v>7.93884243626903</v>
      </c>
      <c r="X217" s="138">
        <v>49.242573930530902</v>
      </c>
    </row>
    <row r="218" spans="1:24" x14ac:dyDescent="0.45">
      <c r="A218" s="138" t="s">
        <v>423</v>
      </c>
      <c r="B218" s="138">
        <v>2018</v>
      </c>
      <c r="C218" s="139">
        <v>43449</v>
      </c>
      <c r="D218" s="138" t="s">
        <v>30</v>
      </c>
      <c r="E218" s="138">
        <v>2</v>
      </c>
      <c r="F218" s="138" t="s">
        <v>31</v>
      </c>
      <c r="G218" s="138" t="s">
        <v>579</v>
      </c>
      <c r="H218" s="138" t="s">
        <v>710</v>
      </c>
      <c r="I218" s="138">
        <v>109</v>
      </c>
      <c r="J218" s="138" t="s">
        <v>573</v>
      </c>
      <c r="K218" s="138" t="s">
        <v>34</v>
      </c>
      <c r="L218" s="138">
        <v>31.36986301369863</v>
      </c>
      <c r="M218" s="138">
        <v>3</v>
      </c>
      <c r="N218" s="138">
        <v>1</v>
      </c>
      <c r="O218" s="138">
        <v>11.336</v>
      </c>
      <c r="P218" s="138">
        <v>0</v>
      </c>
      <c r="Q218" s="138">
        <v>63.51446718419195</v>
      </c>
      <c r="R218" s="138">
        <v>10.760326100527189</v>
      </c>
      <c r="S218" s="138">
        <v>33.428912995449181</v>
      </c>
      <c r="T218" s="138">
        <v>7.5561956316406622</v>
      </c>
      <c r="U218" s="138">
        <v>13.867565851550021</v>
      </c>
      <c r="V218" s="138">
        <v>36.471574255589793</v>
      </c>
      <c r="W218" s="138">
        <v>7.5346694680132567</v>
      </c>
      <c r="X218" s="138">
        <v>33.379283011871507</v>
      </c>
    </row>
    <row r="219" spans="1:24" x14ac:dyDescent="0.45">
      <c r="A219" s="138" t="s">
        <v>423</v>
      </c>
      <c r="B219" s="138">
        <v>2018</v>
      </c>
      <c r="C219" s="139">
        <v>43449</v>
      </c>
      <c r="D219" s="138" t="s">
        <v>30</v>
      </c>
      <c r="E219" s="138">
        <v>2</v>
      </c>
      <c r="F219" s="138" t="s">
        <v>31</v>
      </c>
      <c r="G219" s="138" t="s">
        <v>579</v>
      </c>
      <c r="H219" s="138" t="s">
        <v>710</v>
      </c>
      <c r="I219" s="138">
        <v>109</v>
      </c>
      <c r="J219" s="138" t="s">
        <v>366</v>
      </c>
      <c r="K219" s="138" t="s">
        <v>143</v>
      </c>
      <c r="L219" s="138">
        <v>22.663013698630142</v>
      </c>
      <c r="M219" s="138">
        <v>4</v>
      </c>
      <c r="N219" s="138">
        <v>2</v>
      </c>
      <c r="O219" s="138">
        <v>11.336</v>
      </c>
      <c r="P219" s="138">
        <v>0</v>
      </c>
      <c r="Q219" s="138">
        <v>63.51446718419195</v>
      </c>
      <c r="R219" s="138">
        <v>9.9812691808021548</v>
      </c>
      <c r="S219" s="138">
        <v>33.329653028293833</v>
      </c>
      <c r="T219" s="138">
        <v>7.7827946158305572</v>
      </c>
      <c r="U219" s="138">
        <v>7.0366273666053019</v>
      </c>
      <c r="V219" s="138">
        <v>30.126987138087621</v>
      </c>
      <c r="W219" s="138">
        <v>7.6967865904941064</v>
      </c>
      <c r="X219" s="138">
        <v>33.379283011871507</v>
      </c>
    </row>
    <row r="220" spans="1:24" x14ac:dyDescent="0.45">
      <c r="A220" s="138" t="s">
        <v>423</v>
      </c>
      <c r="B220" s="138">
        <v>2018</v>
      </c>
      <c r="C220" s="139">
        <v>43449</v>
      </c>
      <c r="D220" s="138" t="s">
        <v>30</v>
      </c>
      <c r="E220" s="138">
        <v>2</v>
      </c>
      <c r="F220" s="138" t="s">
        <v>31</v>
      </c>
      <c r="G220" s="138" t="s">
        <v>578</v>
      </c>
      <c r="H220" s="138" t="s">
        <v>711</v>
      </c>
      <c r="I220" s="138">
        <v>110</v>
      </c>
      <c r="J220" s="138" t="s">
        <v>343</v>
      </c>
      <c r="K220" s="138" t="s">
        <v>91</v>
      </c>
      <c r="L220" s="138">
        <v>28.06575342465753</v>
      </c>
      <c r="M220" s="138">
        <v>1</v>
      </c>
      <c r="N220" s="138">
        <v>1</v>
      </c>
      <c r="O220" s="138">
        <v>11.196</v>
      </c>
      <c r="P220" s="138">
        <v>0</v>
      </c>
      <c r="Q220" s="138">
        <v>64.308681672025727</v>
      </c>
      <c r="R220" s="138">
        <v>32.526219220446293</v>
      </c>
      <c r="S220" s="138">
        <v>58.069049050616478</v>
      </c>
      <c r="T220" s="138">
        <v>8.5142766100567311</v>
      </c>
      <c r="U220" s="138">
        <v>33.690184509310072</v>
      </c>
      <c r="V220" s="138">
        <v>59.422765011721467</v>
      </c>
      <c r="W220" s="138">
        <v>8.5775268341371333</v>
      </c>
      <c r="X220" s="138">
        <v>49.365288315232903</v>
      </c>
    </row>
    <row r="221" spans="1:24" x14ac:dyDescent="0.45">
      <c r="A221" s="138" t="s">
        <v>423</v>
      </c>
      <c r="B221" s="138">
        <v>2018</v>
      </c>
      <c r="C221" s="139">
        <v>43449</v>
      </c>
      <c r="D221" s="138" t="s">
        <v>30</v>
      </c>
      <c r="E221" s="138">
        <v>2</v>
      </c>
      <c r="F221" s="138" t="s">
        <v>31</v>
      </c>
      <c r="G221" s="138" t="s">
        <v>578</v>
      </c>
      <c r="H221" s="138" t="s">
        <v>711</v>
      </c>
      <c r="I221" s="138">
        <v>110</v>
      </c>
      <c r="J221" s="138" t="s">
        <v>365</v>
      </c>
      <c r="K221" s="138" t="s">
        <v>88</v>
      </c>
      <c r="L221" s="138">
        <v>21.257534246575339</v>
      </c>
      <c r="M221" s="138">
        <v>2</v>
      </c>
      <c r="N221" s="138">
        <v>2</v>
      </c>
      <c r="O221" s="138">
        <v>11.196</v>
      </c>
      <c r="P221" s="138">
        <v>0</v>
      </c>
      <c r="Q221" s="138">
        <v>64.308681672025727</v>
      </c>
      <c r="R221" s="138">
        <v>16.845000271042231</v>
      </c>
      <c r="S221" s="138">
        <v>40.66152757984932</v>
      </c>
      <c r="T221" s="138">
        <v>7.93884243626903</v>
      </c>
      <c r="U221" s="138">
        <v>15.12263763445034</v>
      </c>
      <c r="V221" s="138">
        <v>39.465083699930297</v>
      </c>
      <c r="W221" s="138">
        <v>8.1141486884933212</v>
      </c>
      <c r="X221" s="138">
        <v>49.365288315232903</v>
      </c>
    </row>
    <row r="222" spans="1:24" x14ac:dyDescent="0.45">
      <c r="A222" s="130" t="s">
        <v>312</v>
      </c>
      <c r="B222" s="130">
        <v>2019</v>
      </c>
      <c r="C222" s="131">
        <v>43484</v>
      </c>
      <c r="D222" s="130" t="s">
        <v>30</v>
      </c>
      <c r="E222" s="130">
        <v>1</v>
      </c>
      <c r="F222" s="130" t="s">
        <v>572</v>
      </c>
      <c r="G222" s="130">
        <v>1</v>
      </c>
      <c r="H222" s="130" t="s">
        <v>712</v>
      </c>
      <c r="I222" s="130">
        <v>111</v>
      </c>
      <c r="J222" s="130" t="s">
        <v>357</v>
      </c>
      <c r="K222" s="130" t="s">
        <v>99</v>
      </c>
      <c r="L222" s="130">
        <v>22.87671232876712</v>
      </c>
      <c r="M222" s="130">
        <v>10</v>
      </c>
      <c r="N222" s="130">
        <v>1</v>
      </c>
      <c r="O222" s="130">
        <v>11.986000000000001</v>
      </c>
      <c r="P222" s="130">
        <v>0.41899999999999998</v>
      </c>
      <c r="Q222" s="130">
        <v>60.070081762055729</v>
      </c>
      <c r="R222" s="130">
        <v>1E-3</v>
      </c>
      <c r="S222" s="130">
        <v>18.56575514804701</v>
      </c>
      <c r="T222" s="130">
        <v>7.7707964084606136</v>
      </c>
      <c r="U222" s="130">
        <v>-0.2386482631262403</v>
      </c>
      <c r="V222" s="130">
        <v>22.682009260380941</v>
      </c>
      <c r="W222" s="130">
        <v>7.640219174502394</v>
      </c>
      <c r="X222" s="130">
        <v>21.782877574023509</v>
      </c>
    </row>
    <row r="223" spans="1:24" x14ac:dyDescent="0.45">
      <c r="A223" s="130" t="s">
        <v>312</v>
      </c>
      <c r="B223" s="130">
        <v>2019</v>
      </c>
      <c r="C223" s="131">
        <v>43484</v>
      </c>
      <c r="D223" s="130" t="s">
        <v>30</v>
      </c>
      <c r="E223" s="130">
        <v>1</v>
      </c>
      <c r="F223" s="130" t="s">
        <v>572</v>
      </c>
      <c r="G223" s="130">
        <v>1</v>
      </c>
      <c r="H223" s="130" t="s">
        <v>712</v>
      </c>
      <c r="I223" s="130">
        <v>111</v>
      </c>
      <c r="J223" s="130" t="s">
        <v>580</v>
      </c>
      <c r="K223" s="130" t="s">
        <v>99</v>
      </c>
      <c r="L223" s="130" t="e">
        <v>#N/A</v>
      </c>
      <c r="M223" s="130">
        <v>24</v>
      </c>
      <c r="N223" s="130">
        <v>2</v>
      </c>
      <c r="O223" s="130">
        <v>11.986000000000001</v>
      </c>
      <c r="P223" s="130">
        <v>0.41899999999999998</v>
      </c>
      <c r="Q223" s="130">
        <v>60.070081762055729</v>
      </c>
      <c r="R223" s="130">
        <v>1E-3</v>
      </c>
      <c r="S223" s="130">
        <v>25</v>
      </c>
      <c r="T223" s="130">
        <v>8.3333333330000006</v>
      </c>
      <c r="U223" s="130">
        <v>-3.7227328332708538</v>
      </c>
      <c r="V223" s="130">
        <v>20.346314350797041</v>
      </c>
      <c r="W223" s="130">
        <v>8.0230157280226297</v>
      </c>
      <c r="X223" s="130">
        <v>21.782877574023509</v>
      </c>
    </row>
    <row r="224" spans="1:24" x14ac:dyDescent="0.45">
      <c r="A224" s="130" t="s">
        <v>312</v>
      </c>
      <c r="B224" s="130">
        <v>2019</v>
      </c>
      <c r="C224" s="131">
        <v>43484</v>
      </c>
      <c r="D224" s="130" t="s">
        <v>30</v>
      </c>
      <c r="E224" s="130">
        <v>1</v>
      </c>
      <c r="F224" s="130" t="s">
        <v>572</v>
      </c>
      <c r="G224" s="130">
        <v>2</v>
      </c>
      <c r="H224" s="130" t="s">
        <v>713</v>
      </c>
      <c r="I224" s="130">
        <v>112</v>
      </c>
      <c r="J224" s="130" t="s">
        <v>228</v>
      </c>
      <c r="K224" s="130" t="s">
        <v>131</v>
      </c>
      <c r="L224" s="130">
        <v>26.610958904109591</v>
      </c>
      <c r="M224" s="130">
        <v>11</v>
      </c>
      <c r="N224" s="130">
        <v>1</v>
      </c>
      <c r="O224" s="130">
        <v>11.888999999999999</v>
      </c>
      <c r="P224" s="130">
        <v>0.28100000000000003</v>
      </c>
      <c r="Q224" s="130">
        <v>60.560181680545043</v>
      </c>
      <c r="R224" s="130">
        <v>0.78948283893210913</v>
      </c>
      <c r="S224" s="130">
        <v>23.587433279407399</v>
      </c>
      <c r="T224" s="130">
        <v>7.5993168134917637</v>
      </c>
      <c r="U224" s="130">
        <v>4.1217225508283448</v>
      </c>
      <c r="V224" s="130">
        <v>26.824154393134709</v>
      </c>
      <c r="W224" s="130">
        <v>7.5674772807687889</v>
      </c>
      <c r="X224" s="130">
        <v>24.2937166397037</v>
      </c>
    </row>
    <row r="225" spans="1:24" x14ac:dyDescent="0.45">
      <c r="A225" s="130" t="s">
        <v>312</v>
      </c>
      <c r="B225" s="130">
        <v>2019</v>
      </c>
      <c r="C225" s="131">
        <v>43484</v>
      </c>
      <c r="D225" s="130" t="s">
        <v>30</v>
      </c>
      <c r="E225" s="130">
        <v>1</v>
      </c>
      <c r="F225" s="130" t="s">
        <v>572</v>
      </c>
      <c r="G225" s="130">
        <v>2</v>
      </c>
      <c r="H225" s="130" t="s">
        <v>713</v>
      </c>
      <c r="I225" s="130">
        <v>112</v>
      </c>
      <c r="J225" s="130" t="s">
        <v>420</v>
      </c>
      <c r="K225" s="130" t="s">
        <v>43</v>
      </c>
      <c r="L225" s="130">
        <v>22.86575342465753</v>
      </c>
      <c r="M225" s="130">
        <v>23</v>
      </c>
      <c r="N225" s="130">
        <v>2</v>
      </c>
      <c r="O225" s="130">
        <v>11.888999999999999</v>
      </c>
      <c r="P225" s="130">
        <v>0.28100000000000003</v>
      </c>
      <c r="Q225" s="130">
        <v>60.560181680545043</v>
      </c>
      <c r="R225" s="130">
        <v>1E-3</v>
      </c>
      <c r="S225" s="130">
        <v>25</v>
      </c>
      <c r="T225" s="130">
        <v>8.3333333330000006</v>
      </c>
      <c r="U225" s="130">
        <v>-3.0551592779914611</v>
      </c>
      <c r="V225" s="130">
        <v>21.19619100956433</v>
      </c>
      <c r="W225" s="130">
        <v>8.0837834291852619</v>
      </c>
      <c r="X225" s="130">
        <v>24.2937166397037</v>
      </c>
    </row>
    <row r="226" spans="1:24" x14ac:dyDescent="0.45">
      <c r="A226" s="130" t="s">
        <v>312</v>
      </c>
      <c r="B226" s="130">
        <v>2019</v>
      </c>
      <c r="C226" s="131">
        <v>43484</v>
      </c>
      <c r="D226" s="130" t="s">
        <v>30</v>
      </c>
      <c r="E226" s="130">
        <v>1</v>
      </c>
      <c r="F226" s="130" t="s">
        <v>572</v>
      </c>
      <c r="G226" s="130">
        <v>3</v>
      </c>
      <c r="H226" s="130" t="s">
        <v>714</v>
      </c>
      <c r="I226" s="130">
        <v>113</v>
      </c>
      <c r="J226" s="130" t="s">
        <v>358</v>
      </c>
      <c r="K226" s="130" t="s">
        <v>79</v>
      </c>
      <c r="L226" s="130">
        <v>25.986301369863011</v>
      </c>
      <c r="M226" s="130">
        <v>8</v>
      </c>
      <c r="N226" s="130">
        <v>1</v>
      </c>
      <c r="O226" s="130">
        <v>11.6</v>
      </c>
      <c r="P226" s="130">
        <v>0.129</v>
      </c>
      <c r="Q226" s="130">
        <v>62.068965517241381</v>
      </c>
      <c r="R226" s="130">
        <v>4.9826866037413389</v>
      </c>
      <c r="S226" s="130">
        <v>29.789805202897352</v>
      </c>
      <c r="T226" s="130">
        <v>8.2690395330520037</v>
      </c>
      <c r="U226" s="130">
        <v>7.6573960402636061</v>
      </c>
      <c r="V226" s="130">
        <v>32.239097217276409</v>
      </c>
      <c r="W226" s="130">
        <v>8.1939003923376017</v>
      </c>
      <c r="X226" s="130">
        <v>26.25178572587739</v>
      </c>
    </row>
    <row r="227" spans="1:24" x14ac:dyDescent="0.45">
      <c r="A227" s="130" t="s">
        <v>312</v>
      </c>
      <c r="B227" s="130">
        <v>2019</v>
      </c>
      <c r="C227" s="131">
        <v>43484</v>
      </c>
      <c r="D227" s="130" t="s">
        <v>30</v>
      </c>
      <c r="E227" s="130">
        <v>1</v>
      </c>
      <c r="F227" s="130" t="s">
        <v>572</v>
      </c>
      <c r="G227" s="130">
        <v>3</v>
      </c>
      <c r="H227" s="130" t="s">
        <v>714</v>
      </c>
      <c r="I227" s="130">
        <v>113</v>
      </c>
      <c r="J227" s="130" t="s">
        <v>368</v>
      </c>
      <c r="K227" s="130" t="s">
        <v>131</v>
      </c>
      <c r="L227" s="130">
        <v>30.509589041095889</v>
      </c>
      <c r="M227" s="130">
        <v>22</v>
      </c>
      <c r="N227" s="130">
        <v>2</v>
      </c>
      <c r="O227" s="130">
        <v>11.6</v>
      </c>
      <c r="P227" s="130">
        <v>0.129</v>
      </c>
      <c r="Q227" s="130">
        <v>62.068965517241381</v>
      </c>
      <c r="R227" s="130">
        <v>1E-3</v>
      </c>
      <c r="S227" s="130">
        <v>22.713766248857429</v>
      </c>
      <c r="T227" s="130">
        <v>8.2496967032272952</v>
      </c>
      <c r="U227" s="130">
        <v>-4.2640281107287912</v>
      </c>
      <c r="V227" s="130">
        <v>20.27458829214455</v>
      </c>
      <c r="W227" s="130">
        <v>8.1795388009577792</v>
      </c>
      <c r="X227" s="130">
        <v>26.25178572587739</v>
      </c>
    </row>
    <row r="228" spans="1:24" x14ac:dyDescent="0.45">
      <c r="A228" s="130" t="s">
        <v>312</v>
      </c>
      <c r="B228" s="130">
        <v>2019</v>
      </c>
      <c r="C228" s="131">
        <v>43484</v>
      </c>
      <c r="D228" s="130" t="s">
        <v>30</v>
      </c>
      <c r="E228" s="130">
        <v>1</v>
      </c>
      <c r="F228" s="130" t="s">
        <v>572</v>
      </c>
      <c r="G228" s="130">
        <v>4</v>
      </c>
      <c r="H228" s="130" t="s">
        <v>715</v>
      </c>
      <c r="I228" s="130">
        <v>114</v>
      </c>
      <c r="J228" s="130" t="s">
        <v>400</v>
      </c>
      <c r="K228" s="130" t="s">
        <v>58</v>
      </c>
      <c r="L228" s="130">
        <v>24.93424657534247</v>
      </c>
      <c r="M228" s="130">
        <v>12</v>
      </c>
      <c r="N228" s="130">
        <v>1</v>
      </c>
      <c r="O228" s="130">
        <v>11.521000000000001</v>
      </c>
      <c r="P228" s="130">
        <v>0</v>
      </c>
      <c r="Q228" s="130">
        <v>62.494575123687177</v>
      </c>
      <c r="R228" s="130">
        <v>1E-3</v>
      </c>
      <c r="S228" s="130">
        <v>23.64909705126453</v>
      </c>
      <c r="T228" s="130">
        <v>8.0444033018070868</v>
      </c>
      <c r="U228" s="130">
        <v>3.4698047940896788</v>
      </c>
      <c r="V228" s="130">
        <v>27.17172261764107</v>
      </c>
      <c r="W228" s="130">
        <v>7.9006392745171308</v>
      </c>
      <c r="X228" s="130">
        <v>24.32454852563227</v>
      </c>
    </row>
    <row r="229" spans="1:24" x14ac:dyDescent="0.45">
      <c r="A229" s="130" t="s">
        <v>312</v>
      </c>
      <c r="B229" s="130">
        <v>2019</v>
      </c>
      <c r="C229" s="131">
        <v>43484</v>
      </c>
      <c r="D229" s="130" t="s">
        <v>30</v>
      </c>
      <c r="E229" s="130">
        <v>1</v>
      </c>
      <c r="F229" s="130" t="s">
        <v>572</v>
      </c>
      <c r="G229" s="130">
        <v>4</v>
      </c>
      <c r="H229" s="130" t="s">
        <v>715</v>
      </c>
      <c r="I229" s="130">
        <v>114</v>
      </c>
      <c r="J229" s="130" t="s">
        <v>377</v>
      </c>
      <c r="K229" s="130" t="s">
        <v>374</v>
      </c>
      <c r="L229" s="130">
        <v>21.74520547945205</v>
      </c>
      <c r="M229" s="130">
        <v>21</v>
      </c>
      <c r="N229" s="130">
        <v>2</v>
      </c>
      <c r="O229" s="130">
        <v>11.521000000000001</v>
      </c>
      <c r="P229" s="130">
        <v>0</v>
      </c>
      <c r="Q229" s="130">
        <v>62.494575123687177</v>
      </c>
      <c r="R229" s="130">
        <v>1E-3</v>
      </c>
      <c r="S229" s="130">
        <v>25</v>
      </c>
      <c r="T229" s="130">
        <v>8.3333333330000006</v>
      </c>
      <c r="U229" s="130">
        <v>-3.057233183220593</v>
      </c>
      <c r="V229" s="130">
        <v>21.251237054512519</v>
      </c>
      <c r="W229" s="130">
        <v>8.1028234125777026</v>
      </c>
      <c r="X229" s="130">
        <v>24.32454852563227</v>
      </c>
    </row>
    <row r="230" spans="1:24" x14ac:dyDescent="0.45">
      <c r="A230" s="130" t="s">
        <v>312</v>
      </c>
      <c r="B230" s="130">
        <v>2019</v>
      </c>
      <c r="C230" s="131">
        <v>43484</v>
      </c>
      <c r="D230" s="130" t="s">
        <v>30</v>
      </c>
      <c r="E230" s="130">
        <v>1</v>
      </c>
      <c r="F230" s="130" t="s">
        <v>572</v>
      </c>
      <c r="G230" s="130">
        <v>5</v>
      </c>
      <c r="H230" s="130" t="s">
        <v>716</v>
      </c>
      <c r="I230" s="130">
        <v>115</v>
      </c>
      <c r="J230" s="130" t="s">
        <v>411</v>
      </c>
      <c r="K230" s="130" t="s">
        <v>55</v>
      </c>
      <c r="L230" s="130">
        <v>28.517808219178079</v>
      </c>
      <c r="M230" s="130">
        <v>13</v>
      </c>
      <c r="N230" s="130">
        <v>1</v>
      </c>
      <c r="O230" s="130">
        <v>11.401</v>
      </c>
      <c r="P230" s="130">
        <v>0</v>
      </c>
      <c r="Q230" s="130">
        <v>63.152355056573988</v>
      </c>
      <c r="R230" s="130">
        <v>1E-3</v>
      </c>
      <c r="S230" s="130">
        <v>18.607848291372861</v>
      </c>
      <c r="T230" s="130">
        <v>7.7850368041716713</v>
      </c>
      <c r="U230" s="130">
        <v>-0.22451390939736629</v>
      </c>
      <c r="V230" s="130">
        <v>22.72870769413327</v>
      </c>
      <c r="W230" s="130">
        <v>7.6510738678435457</v>
      </c>
      <c r="X230" s="130">
        <v>21.80392414568643</v>
      </c>
    </row>
    <row r="231" spans="1:24" x14ac:dyDescent="0.45">
      <c r="A231" s="130" t="s">
        <v>312</v>
      </c>
      <c r="B231" s="130">
        <v>2019</v>
      </c>
      <c r="C231" s="131">
        <v>43484</v>
      </c>
      <c r="D231" s="130" t="s">
        <v>30</v>
      </c>
      <c r="E231" s="130">
        <v>1</v>
      </c>
      <c r="F231" s="130" t="s">
        <v>572</v>
      </c>
      <c r="G231" s="130">
        <v>5</v>
      </c>
      <c r="H231" s="130" t="s">
        <v>716</v>
      </c>
      <c r="I231" s="130">
        <v>115</v>
      </c>
      <c r="J231" s="130" t="s">
        <v>387</v>
      </c>
      <c r="K231" s="130" t="s">
        <v>58</v>
      </c>
      <c r="L231" s="130">
        <v>21.92602739726027</v>
      </c>
      <c r="M231" s="130">
        <v>20</v>
      </c>
      <c r="N231" s="130">
        <v>2</v>
      </c>
      <c r="O231" s="130">
        <v>11.401</v>
      </c>
      <c r="P231" s="130">
        <v>0</v>
      </c>
      <c r="Q231" s="130">
        <v>63.152355056573988</v>
      </c>
      <c r="R231" s="130">
        <v>1E-3</v>
      </c>
      <c r="S231" s="130">
        <v>25</v>
      </c>
      <c r="T231" s="130">
        <v>8.3333333330000006</v>
      </c>
      <c r="U231" s="130">
        <v>-3.7166479876345311</v>
      </c>
      <c r="V231" s="130">
        <v>20.355934541568299</v>
      </c>
      <c r="W231" s="130">
        <v>8.0241941764009432</v>
      </c>
      <c r="X231" s="130">
        <v>21.80392414568643</v>
      </c>
    </row>
    <row r="232" spans="1:24" x14ac:dyDescent="0.45">
      <c r="A232" s="130" t="s">
        <v>312</v>
      </c>
      <c r="B232" s="130">
        <v>2019</v>
      </c>
      <c r="C232" s="131">
        <v>43484</v>
      </c>
      <c r="D232" s="130" t="s">
        <v>30</v>
      </c>
      <c r="E232" s="130">
        <v>1</v>
      </c>
      <c r="F232" s="130" t="s">
        <v>572</v>
      </c>
      <c r="G232" s="130">
        <v>6</v>
      </c>
      <c r="H232" s="130" t="s">
        <v>717</v>
      </c>
      <c r="I232" s="130">
        <v>116</v>
      </c>
      <c r="J232" s="130" t="s">
        <v>385</v>
      </c>
      <c r="K232" s="130" t="s">
        <v>67</v>
      </c>
      <c r="L232" s="130">
        <v>27.471232876712332</v>
      </c>
      <c r="M232" s="130">
        <v>14</v>
      </c>
      <c r="N232" s="130">
        <v>1</v>
      </c>
      <c r="O232" s="130">
        <v>11.792999999999999</v>
      </c>
      <c r="P232" s="130">
        <v>0</v>
      </c>
      <c r="Q232" s="130">
        <v>61.053167133045029</v>
      </c>
      <c r="R232" s="130">
        <v>1E-3</v>
      </c>
      <c r="S232" s="130">
        <v>25</v>
      </c>
      <c r="T232" s="130">
        <v>8.3333333330000006</v>
      </c>
      <c r="U232" s="130">
        <v>2.7905908690192618</v>
      </c>
      <c r="V232" s="130">
        <v>27.494820796688689</v>
      </c>
      <c r="W232" s="130">
        <v>8.2347433092231412</v>
      </c>
      <c r="X232" s="130">
        <v>21.474229688014919</v>
      </c>
    </row>
    <row r="233" spans="1:24" x14ac:dyDescent="0.45">
      <c r="A233" s="130" t="s">
        <v>312</v>
      </c>
      <c r="B233" s="130">
        <v>2019</v>
      </c>
      <c r="C233" s="131">
        <v>43484</v>
      </c>
      <c r="D233" s="130" t="s">
        <v>30</v>
      </c>
      <c r="E233" s="130">
        <v>1</v>
      </c>
      <c r="F233" s="130" t="s">
        <v>572</v>
      </c>
      <c r="G233" s="130">
        <v>6</v>
      </c>
      <c r="H233" s="130" t="s">
        <v>717</v>
      </c>
      <c r="I233" s="130">
        <v>116</v>
      </c>
      <c r="J233" s="130" t="s">
        <v>402</v>
      </c>
      <c r="K233" s="130" t="s">
        <v>96</v>
      </c>
      <c r="L233" s="130">
        <v>26.482191780821921</v>
      </c>
      <c r="M233" s="130">
        <v>19</v>
      </c>
      <c r="N233" s="130">
        <v>2</v>
      </c>
      <c r="O233" s="130">
        <v>11.792999999999999</v>
      </c>
      <c r="P233" s="130">
        <v>0</v>
      </c>
      <c r="Q233" s="130">
        <v>61.053167133045029</v>
      </c>
      <c r="R233" s="130">
        <v>1E-3</v>
      </c>
      <c r="S233" s="130">
        <v>17.948459376029842</v>
      </c>
      <c r="T233" s="130">
        <v>7.970815105711476</v>
      </c>
      <c r="U233" s="130">
        <v>-8.2536195526368292</v>
      </c>
      <c r="V233" s="130">
        <v>15.64161576031103</v>
      </c>
      <c r="W233" s="130">
        <v>7.9650784376492876</v>
      </c>
      <c r="X233" s="130">
        <v>21.474229688014919</v>
      </c>
    </row>
    <row r="234" spans="1:24" x14ac:dyDescent="0.45">
      <c r="A234" s="130" t="s">
        <v>312</v>
      </c>
      <c r="B234" s="130">
        <v>2019</v>
      </c>
      <c r="C234" s="131">
        <v>43484</v>
      </c>
      <c r="D234" s="130" t="s">
        <v>30</v>
      </c>
      <c r="E234" s="130">
        <v>1</v>
      </c>
      <c r="F234" s="130" t="s">
        <v>572</v>
      </c>
      <c r="G234" s="130">
        <v>7</v>
      </c>
      <c r="H234" s="130" t="s">
        <v>718</v>
      </c>
      <c r="I234" s="130">
        <v>117</v>
      </c>
      <c r="J234" s="130" t="s">
        <v>353</v>
      </c>
      <c r="K234" s="130" t="s">
        <v>143</v>
      </c>
      <c r="L234" s="130">
        <v>30.531506849315068</v>
      </c>
      <c r="M234" s="130">
        <v>15</v>
      </c>
      <c r="N234" s="130">
        <v>1</v>
      </c>
      <c r="O234" s="130">
        <v>11.285</v>
      </c>
      <c r="P234" s="130">
        <v>0</v>
      </c>
      <c r="Q234" s="130">
        <v>63.801506424457237</v>
      </c>
      <c r="R234" s="130">
        <v>1E-3</v>
      </c>
      <c r="S234" s="130">
        <v>19.06611962204461</v>
      </c>
      <c r="T234" s="130">
        <v>7.8203309183432683</v>
      </c>
      <c r="U234" s="130">
        <v>-0.72237394525117793</v>
      </c>
      <c r="V234" s="130">
        <v>22.44988964142815</v>
      </c>
      <c r="W234" s="130">
        <v>7.7240878622264422</v>
      </c>
      <c r="X234" s="130">
        <v>19.680044920934311</v>
      </c>
    </row>
    <row r="235" spans="1:24" x14ac:dyDescent="0.45">
      <c r="A235" s="130" t="s">
        <v>312</v>
      </c>
      <c r="B235" s="130">
        <v>2019</v>
      </c>
      <c r="C235" s="131">
        <v>43484</v>
      </c>
      <c r="D235" s="130" t="s">
        <v>30</v>
      </c>
      <c r="E235" s="130">
        <v>1</v>
      </c>
      <c r="F235" s="130" t="s">
        <v>572</v>
      </c>
      <c r="G235" s="130">
        <v>7</v>
      </c>
      <c r="H235" s="130" t="s">
        <v>718</v>
      </c>
      <c r="I235" s="130">
        <v>117</v>
      </c>
      <c r="J235" s="130" t="s">
        <v>262</v>
      </c>
      <c r="K235" s="130" t="s">
        <v>46</v>
      </c>
      <c r="L235" s="130">
        <v>22.287671232876711</v>
      </c>
      <c r="M235" s="130">
        <v>18</v>
      </c>
      <c r="N235" s="130">
        <v>2</v>
      </c>
      <c r="O235" s="130">
        <v>11.285</v>
      </c>
      <c r="P235" s="130">
        <v>0</v>
      </c>
      <c r="Q235" s="130">
        <v>63.801506424457237</v>
      </c>
      <c r="R235" s="130">
        <v>1E-3</v>
      </c>
      <c r="S235" s="130">
        <v>20.293970219824011</v>
      </c>
      <c r="T235" s="130">
        <v>8.0269204261327296</v>
      </c>
      <c r="U235" s="130">
        <v>-6.8569522257553359</v>
      </c>
      <c r="V235" s="130">
        <v>16.752297894675181</v>
      </c>
      <c r="W235" s="130">
        <v>7.8697500401435043</v>
      </c>
      <c r="X235" s="130">
        <v>19.680044920934311</v>
      </c>
    </row>
    <row r="236" spans="1:24" x14ac:dyDescent="0.45">
      <c r="A236" s="130" t="s">
        <v>312</v>
      </c>
      <c r="B236" s="130">
        <v>2019</v>
      </c>
      <c r="C236" s="131">
        <v>43484</v>
      </c>
      <c r="D236" s="130" t="s">
        <v>30</v>
      </c>
      <c r="E236" s="130">
        <v>1</v>
      </c>
      <c r="F236" s="130" t="s">
        <v>572</v>
      </c>
      <c r="G236" s="130">
        <v>8</v>
      </c>
      <c r="H236" s="130" t="s">
        <v>719</v>
      </c>
      <c r="I236" s="130">
        <v>118</v>
      </c>
      <c r="J236" s="130" t="s">
        <v>403</v>
      </c>
      <c r="K236" s="130" t="s">
        <v>61</v>
      </c>
      <c r="L236" s="130">
        <v>21.860273972602741</v>
      </c>
      <c r="M236" s="130">
        <v>16</v>
      </c>
      <c r="N236" s="130">
        <v>1</v>
      </c>
      <c r="O236" s="130">
        <v>11.904</v>
      </c>
      <c r="P236" s="130">
        <v>0.48499999999999999</v>
      </c>
      <c r="Q236" s="130">
        <v>60.483870967741943</v>
      </c>
      <c r="R236" s="130">
        <v>1E-3</v>
      </c>
      <c r="S236" s="130">
        <v>18.1017168838953</v>
      </c>
      <c r="T236" s="130">
        <v>7.9777853938232779</v>
      </c>
      <c r="U236" s="130">
        <v>-2.5101315624151179</v>
      </c>
      <c r="V236" s="130">
        <v>21.135221175085849</v>
      </c>
      <c r="W236" s="130">
        <v>7.8817842458336571</v>
      </c>
      <c r="X236" s="130">
        <v>17.180563902414821</v>
      </c>
    </row>
    <row r="237" spans="1:24" x14ac:dyDescent="0.45">
      <c r="A237" s="130" t="s">
        <v>312</v>
      </c>
      <c r="B237" s="130">
        <v>2019</v>
      </c>
      <c r="C237" s="131">
        <v>43484</v>
      </c>
      <c r="D237" s="130" t="s">
        <v>30</v>
      </c>
      <c r="E237" s="130">
        <v>1</v>
      </c>
      <c r="F237" s="130" t="s">
        <v>572</v>
      </c>
      <c r="G237" s="130">
        <v>8</v>
      </c>
      <c r="H237" s="130" t="s">
        <v>719</v>
      </c>
      <c r="I237" s="130">
        <v>118</v>
      </c>
      <c r="J237" s="130" t="s">
        <v>386</v>
      </c>
      <c r="K237" s="130" t="s">
        <v>64</v>
      </c>
      <c r="L237" s="130">
        <v>28.797260273972601</v>
      </c>
      <c r="M237" s="130">
        <v>17</v>
      </c>
      <c r="N237" s="130">
        <v>2</v>
      </c>
      <c r="O237" s="130">
        <v>11.904</v>
      </c>
      <c r="P237" s="130">
        <v>0.48499999999999999</v>
      </c>
      <c r="Q237" s="130">
        <v>60.483870967741943</v>
      </c>
      <c r="R237" s="130">
        <v>1E-3</v>
      </c>
      <c r="S237" s="130">
        <v>16.259410920934339</v>
      </c>
      <c r="T237" s="130">
        <v>7.98939811039142</v>
      </c>
      <c r="U237" s="130">
        <v>-10.45222791892721</v>
      </c>
      <c r="V237" s="130">
        <v>13.21816378286338</v>
      </c>
      <c r="W237" s="130">
        <v>7.8901305672635296</v>
      </c>
      <c r="X237" s="130">
        <v>17.180563902414821</v>
      </c>
    </row>
    <row r="238" spans="1:24" x14ac:dyDescent="0.45">
      <c r="A238" s="132" t="s">
        <v>312</v>
      </c>
      <c r="B238" s="132">
        <v>2019</v>
      </c>
      <c r="C238" s="133">
        <v>43484</v>
      </c>
      <c r="D238" s="132" t="s">
        <v>30</v>
      </c>
      <c r="E238" s="132">
        <v>1</v>
      </c>
      <c r="F238" s="132" t="s">
        <v>575</v>
      </c>
      <c r="G238" s="132">
        <v>1</v>
      </c>
      <c r="H238" s="132" t="s">
        <v>720</v>
      </c>
      <c r="I238" s="132">
        <v>119</v>
      </c>
      <c r="J238" s="132" t="s">
        <v>344</v>
      </c>
      <c r="K238" s="132" t="s">
        <v>55</v>
      </c>
      <c r="L238" s="132">
        <v>31.712328767123289</v>
      </c>
      <c r="M238" s="132">
        <v>1</v>
      </c>
      <c r="N238" s="132">
        <v>1</v>
      </c>
      <c r="O238" s="132">
        <v>11.449</v>
      </c>
      <c r="P238" s="132">
        <v>0</v>
      </c>
      <c r="Q238" s="132">
        <v>62.88758843567124</v>
      </c>
      <c r="R238" s="132">
        <v>24.06968539234413</v>
      </c>
      <c r="S238" s="132">
        <v>47.451046045213722</v>
      </c>
      <c r="T238" s="132">
        <v>7.7937868842898634</v>
      </c>
      <c r="U238" s="132">
        <v>23.59796559518956</v>
      </c>
      <c r="V238" s="132">
        <v>47.996262279214427</v>
      </c>
      <c r="W238" s="132">
        <v>8.1327655613416265</v>
      </c>
      <c r="X238" s="132">
        <v>34.293133610149788</v>
      </c>
    </row>
    <row r="239" spans="1:24" x14ac:dyDescent="0.45">
      <c r="A239" s="132" t="s">
        <v>312</v>
      </c>
      <c r="B239" s="132">
        <v>2019</v>
      </c>
      <c r="C239" s="133">
        <v>43484</v>
      </c>
      <c r="D239" s="132" t="s">
        <v>30</v>
      </c>
      <c r="E239" s="132">
        <v>1</v>
      </c>
      <c r="F239" s="132" t="s">
        <v>575</v>
      </c>
      <c r="G239" s="132">
        <v>1</v>
      </c>
      <c r="H239" s="132" t="s">
        <v>720</v>
      </c>
      <c r="I239" s="132">
        <v>119</v>
      </c>
      <c r="J239" s="132" t="s">
        <v>403</v>
      </c>
      <c r="K239" s="132" t="s">
        <v>61</v>
      </c>
      <c r="L239" s="132">
        <v>21.860273972602741</v>
      </c>
      <c r="M239" s="132">
        <v>16</v>
      </c>
      <c r="N239" s="132">
        <v>2</v>
      </c>
      <c r="O239" s="132">
        <v>11.449</v>
      </c>
      <c r="P239" s="132">
        <v>0</v>
      </c>
      <c r="Q239" s="132">
        <v>62.88758843567124</v>
      </c>
      <c r="R239" s="132">
        <v>1E-3</v>
      </c>
      <c r="S239" s="132">
        <v>21.135221175085849</v>
      </c>
      <c r="T239" s="132">
        <v>7.8817842458336571</v>
      </c>
      <c r="U239" s="132">
        <v>-4.0459039500744014</v>
      </c>
      <c r="V239" s="132">
        <v>20.579221423077801</v>
      </c>
      <c r="W239" s="132">
        <v>8.2083751243840659</v>
      </c>
      <c r="X239" s="132">
        <v>34.293133610149788</v>
      </c>
    </row>
    <row r="240" spans="1:24" x14ac:dyDescent="0.45">
      <c r="A240" s="132" t="s">
        <v>312</v>
      </c>
      <c r="B240" s="132">
        <v>2019</v>
      </c>
      <c r="C240" s="133">
        <v>43484</v>
      </c>
      <c r="D240" s="132" t="s">
        <v>30</v>
      </c>
      <c r="E240" s="132">
        <v>1</v>
      </c>
      <c r="F240" s="132" t="s">
        <v>575</v>
      </c>
      <c r="G240" s="132">
        <v>2</v>
      </c>
      <c r="H240" s="132" t="s">
        <v>721</v>
      </c>
      <c r="I240" s="132">
        <v>120</v>
      </c>
      <c r="J240" s="132" t="s">
        <v>349</v>
      </c>
      <c r="K240" s="132" t="s">
        <v>91</v>
      </c>
      <c r="L240" s="132">
        <v>31.019178082191779</v>
      </c>
      <c r="M240" s="132">
        <v>3</v>
      </c>
      <c r="N240" s="132">
        <v>1</v>
      </c>
      <c r="O240" s="132">
        <v>11.446</v>
      </c>
      <c r="P240" s="132">
        <v>7.0000000000000007E-2</v>
      </c>
      <c r="Q240" s="132">
        <v>62.9040712912808</v>
      </c>
      <c r="R240" s="132">
        <v>2.2077960494947848</v>
      </c>
      <c r="S240" s="132">
        <v>25.617881367387579</v>
      </c>
      <c r="T240" s="132">
        <v>7.8033617726309323</v>
      </c>
      <c r="U240" s="132">
        <v>5.0995125792580787</v>
      </c>
      <c r="V240" s="132">
        <v>28.380714989687721</v>
      </c>
      <c r="W240" s="132">
        <v>7.7604008034765473</v>
      </c>
      <c r="X240" s="132">
        <v>24.03388550440787</v>
      </c>
    </row>
    <row r="241" spans="1:24" x14ac:dyDescent="0.45">
      <c r="A241" s="132" t="s">
        <v>312</v>
      </c>
      <c r="B241" s="132">
        <v>2019</v>
      </c>
      <c r="C241" s="133">
        <v>43484</v>
      </c>
      <c r="D241" s="132" t="s">
        <v>30</v>
      </c>
      <c r="E241" s="132">
        <v>1</v>
      </c>
      <c r="F241" s="132" t="s">
        <v>575</v>
      </c>
      <c r="G241" s="132">
        <v>2</v>
      </c>
      <c r="H241" s="132" t="s">
        <v>721</v>
      </c>
      <c r="I241" s="132">
        <v>120</v>
      </c>
      <c r="J241" s="132" t="s">
        <v>353</v>
      </c>
      <c r="K241" s="132" t="s">
        <v>143</v>
      </c>
      <c r="L241" s="132">
        <v>30.531506849315068</v>
      </c>
      <c r="M241" s="132">
        <v>15</v>
      </c>
      <c r="N241" s="132">
        <v>2</v>
      </c>
      <c r="O241" s="132">
        <v>11.446</v>
      </c>
      <c r="P241" s="132">
        <v>7.0000000000000007E-2</v>
      </c>
      <c r="Q241" s="132">
        <v>62.9040712912808</v>
      </c>
      <c r="R241" s="132">
        <v>1E-3</v>
      </c>
      <c r="S241" s="132">
        <v>22.44988964142815</v>
      </c>
      <c r="T241" s="132">
        <v>7.7240878622264422</v>
      </c>
      <c r="U241" s="132">
        <v>-3.372166644963762</v>
      </c>
      <c r="V241" s="132">
        <v>19.735714085674161</v>
      </c>
      <c r="W241" s="132">
        <v>7.7026269102126408</v>
      </c>
      <c r="X241" s="132">
        <v>24.03388550440787</v>
      </c>
    </row>
    <row r="242" spans="1:24" x14ac:dyDescent="0.45">
      <c r="A242" s="132" t="s">
        <v>312</v>
      </c>
      <c r="B242" s="132">
        <v>2019</v>
      </c>
      <c r="C242" s="133">
        <v>43484</v>
      </c>
      <c r="D242" s="132" t="s">
        <v>30</v>
      </c>
      <c r="E242" s="132">
        <v>1</v>
      </c>
      <c r="F242" s="132" t="s">
        <v>575</v>
      </c>
      <c r="G242" s="132">
        <v>3</v>
      </c>
      <c r="H242" s="132" t="s">
        <v>722</v>
      </c>
      <c r="I242" s="132">
        <v>121</v>
      </c>
      <c r="J242" s="132" t="s">
        <v>366</v>
      </c>
      <c r="K242" s="132" t="s">
        <v>143</v>
      </c>
      <c r="L242" s="132">
        <v>22.758904109589039</v>
      </c>
      <c r="M242" s="132">
        <v>2</v>
      </c>
      <c r="N242" s="132">
        <v>1</v>
      </c>
      <c r="O242" s="132">
        <v>11.337999999999999</v>
      </c>
      <c r="P242" s="132">
        <v>9.4E-2</v>
      </c>
      <c r="Q242" s="132">
        <v>63.503263362145013</v>
      </c>
      <c r="R242" s="132">
        <v>7.0366273666053019</v>
      </c>
      <c r="S242" s="132">
        <v>30.126987138087621</v>
      </c>
      <c r="T242" s="132">
        <v>7.6967865904941064</v>
      </c>
      <c r="U242" s="132">
        <v>9.8083682216741188</v>
      </c>
      <c r="V242" s="132">
        <v>32.871659059346683</v>
      </c>
      <c r="W242" s="132">
        <v>7.6877636125575188</v>
      </c>
      <c r="X242" s="132">
        <v>28.81090396738815</v>
      </c>
    </row>
    <row r="243" spans="1:24" x14ac:dyDescent="0.45">
      <c r="A243" s="132" t="s">
        <v>312</v>
      </c>
      <c r="B243" s="132">
        <v>2019</v>
      </c>
      <c r="C243" s="133">
        <v>43484</v>
      </c>
      <c r="D243" s="132" t="s">
        <v>30</v>
      </c>
      <c r="E243" s="132">
        <v>1</v>
      </c>
      <c r="F243" s="132" t="s">
        <v>575</v>
      </c>
      <c r="G243" s="132">
        <v>3</v>
      </c>
      <c r="H243" s="132" t="s">
        <v>722</v>
      </c>
      <c r="I243" s="132">
        <v>121</v>
      </c>
      <c r="J243" s="132" t="s">
        <v>385</v>
      </c>
      <c r="K243" s="132" t="s">
        <v>67</v>
      </c>
      <c r="L243" s="132">
        <v>27.471232876712332</v>
      </c>
      <c r="M243" s="132">
        <v>14</v>
      </c>
      <c r="N243" s="132">
        <v>2</v>
      </c>
      <c r="O243" s="132">
        <v>11.337999999999999</v>
      </c>
      <c r="P243" s="132">
        <v>9.4E-2</v>
      </c>
      <c r="Q243" s="132">
        <v>63.503263362145013</v>
      </c>
      <c r="R243" s="132">
        <v>2.7905908690192618</v>
      </c>
      <c r="S243" s="132">
        <v>27.494820796688689</v>
      </c>
      <c r="T243" s="132">
        <v>8.2347433092231412</v>
      </c>
      <c r="U243" s="132">
        <v>0.17544673445648229</v>
      </c>
      <c r="V243" s="132">
        <v>24.405439650094181</v>
      </c>
      <c r="W243" s="132">
        <v>8.0766643052125655</v>
      </c>
      <c r="X243" s="132">
        <v>28.81090396738815</v>
      </c>
    </row>
    <row r="244" spans="1:24" x14ac:dyDescent="0.45">
      <c r="A244" s="132" t="s">
        <v>312</v>
      </c>
      <c r="B244" s="132">
        <v>2019</v>
      </c>
      <c r="C244" s="133">
        <v>43484</v>
      </c>
      <c r="D244" s="132" t="s">
        <v>30</v>
      </c>
      <c r="E244" s="132">
        <v>1</v>
      </c>
      <c r="F244" s="132" t="s">
        <v>575</v>
      </c>
      <c r="G244" s="132">
        <v>4</v>
      </c>
      <c r="H244" s="132" t="s">
        <v>723</v>
      </c>
      <c r="I244" s="132">
        <v>122</v>
      </c>
      <c r="J244" s="132" t="s">
        <v>346</v>
      </c>
      <c r="K244" s="132" t="s">
        <v>52</v>
      </c>
      <c r="L244" s="132">
        <v>19.74520547945205</v>
      </c>
      <c r="M244" s="132">
        <v>5</v>
      </c>
      <c r="N244" s="132">
        <v>1</v>
      </c>
      <c r="O244" s="132">
        <v>11.63</v>
      </c>
      <c r="P244" s="132">
        <v>0.45700000000000002</v>
      </c>
      <c r="Q244" s="132">
        <v>61.90885640584694</v>
      </c>
      <c r="R244" s="132">
        <v>0.40666087046734839</v>
      </c>
      <c r="S244" s="132">
        <v>23.881440152243471</v>
      </c>
      <c r="T244" s="132">
        <v>7.8249264272587071</v>
      </c>
      <c r="U244" s="132">
        <v>3.7104200442687438</v>
      </c>
      <c r="V244" s="132">
        <v>26.947929031937701</v>
      </c>
      <c r="W244" s="132">
        <v>7.7458363292229864</v>
      </c>
      <c r="X244" s="132">
        <v>23.30507392318837</v>
      </c>
    </row>
    <row r="245" spans="1:24" x14ac:dyDescent="0.45">
      <c r="A245" s="132" t="s">
        <v>312</v>
      </c>
      <c r="B245" s="132">
        <v>2019</v>
      </c>
      <c r="C245" s="133">
        <v>43484</v>
      </c>
      <c r="D245" s="132" t="s">
        <v>30</v>
      </c>
      <c r="E245" s="132">
        <v>1</v>
      </c>
      <c r="F245" s="132" t="s">
        <v>575</v>
      </c>
      <c r="G245" s="132">
        <v>4</v>
      </c>
      <c r="H245" s="132" t="s">
        <v>723</v>
      </c>
      <c r="I245" s="132">
        <v>122</v>
      </c>
      <c r="J245" s="132" t="s">
        <v>411</v>
      </c>
      <c r="K245" s="132" t="s">
        <v>55</v>
      </c>
      <c r="L245" s="132">
        <v>28.517808219178079</v>
      </c>
      <c r="M245" s="132">
        <v>13</v>
      </c>
      <c r="N245" s="132">
        <v>2</v>
      </c>
      <c r="O245" s="132">
        <v>11.63</v>
      </c>
      <c r="P245" s="132">
        <v>0.45700000000000002</v>
      </c>
      <c r="Q245" s="132">
        <v>61.90885640584694</v>
      </c>
      <c r="R245" s="132">
        <v>1E-3</v>
      </c>
      <c r="S245" s="132">
        <v>22.72870769413327</v>
      </c>
      <c r="T245" s="132">
        <v>7.6510738678435457</v>
      </c>
      <c r="U245" s="132">
        <v>-3.0826585711704939</v>
      </c>
      <c r="V245" s="132">
        <v>19.779698235843529</v>
      </c>
      <c r="W245" s="132">
        <v>7.6207856023380067</v>
      </c>
      <c r="X245" s="132">
        <v>23.30507392318837</v>
      </c>
    </row>
    <row r="246" spans="1:24" x14ac:dyDescent="0.45">
      <c r="A246" s="132" t="s">
        <v>312</v>
      </c>
      <c r="B246" s="132">
        <v>2019</v>
      </c>
      <c r="C246" s="133">
        <v>43484</v>
      </c>
      <c r="D246" s="132" t="s">
        <v>30</v>
      </c>
      <c r="E246" s="132">
        <v>1</v>
      </c>
      <c r="F246" s="132" t="s">
        <v>575</v>
      </c>
      <c r="G246" s="132">
        <v>5</v>
      </c>
      <c r="H246" s="132" t="s">
        <v>724</v>
      </c>
      <c r="I246" s="132">
        <v>123</v>
      </c>
      <c r="J246" s="132" t="s">
        <v>348</v>
      </c>
      <c r="K246" s="132" t="s">
        <v>37</v>
      </c>
      <c r="L246" s="132">
        <v>29.197260273972599</v>
      </c>
      <c r="M246" s="132">
        <v>4</v>
      </c>
      <c r="N246" s="132">
        <v>1</v>
      </c>
      <c r="O246" s="132">
        <v>11.334</v>
      </c>
      <c r="P246" s="132">
        <v>0.20399999999999999</v>
      </c>
      <c r="Q246" s="132">
        <v>63.525674960296463</v>
      </c>
      <c r="R246" s="132">
        <v>2.2077960494947848</v>
      </c>
      <c r="S246" s="132">
        <v>25.617881367387579</v>
      </c>
      <c r="T246" s="132">
        <v>7.8033617726309323</v>
      </c>
      <c r="U246" s="132">
        <v>5.9427967752321607</v>
      </c>
      <c r="V246" s="132">
        <v>29.051280898734611</v>
      </c>
      <c r="W246" s="132">
        <v>7.7028280411674848</v>
      </c>
      <c r="X246" s="132">
        <v>26.394801992514321</v>
      </c>
    </row>
    <row r="247" spans="1:24" x14ac:dyDescent="0.45">
      <c r="A247" s="132" t="s">
        <v>312</v>
      </c>
      <c r="B247" s="132">
        <v>2019</v>
      </c>
      <c r="C247" s="133">
        <v>43484</v>
      </c>
      <c r="D247" s="132" t="s">
        <v>30</v>
      </c>
      <c r="E247" s="132">
        <v>1</v>
      </c>
      <c r="F247" s="132" t="s">
        <v>575</v>
      </c>
      <c r="G247" s="132">
        <v>5</v>
      </c>
      <c r="H247" s="132" t="s">
        <v>724</v>
      </c>
      <c r="I247" s="132">
        <v>123</v>
      </c>
      <c r="J247" s="132" t="s">
        <v>400</v>
      </c>
      <c r="K247" s="132" t="s">
        <v>58</v>
      </c>
      <c r="L247" s="132">
        <v>24.93424657534247</v>
      </c>
      <c r="M247" s="132">
        <v>12</v>
      </c>
      <c r="N247" s="132">
        <v>2</v>
      </c>
      <c r="O247" s="132">
        <v>11.334</v>
      </c>
      <c r="P247" s="132">
        <v>0.20399999999999999</v>
      </c>
      <c r="Q247" s="132">
        <v>63.525674960296463</v>
      </c>
      <c r="R247" s="132">
        <v>3.4698047940896788</v>
      </c>
      <c r="S247" s="132">
        <v>27.17172261764107</v>
      </c>
      <c r="T247" s="132">
        <v>7.9006392745171308</v>
      </c>
      <c r="U247" s="132">
        <v>0.34909245972800917</v>
      </c>
      <c r="V247" s="132">
        <v>23.66327894834469</v>
      </c>
      <c r="W247" s="132">
        <v>7.771395496205562</v>
      </c>
      <c r="X247" s="132">
        <v>26.394801992514321</v>
      </c>
    </row>
    <row r="248" spans="1:24" x14ac:dyDescent="0.45">
      <c r="A248" s="132" t="s">
        <v>312</v>
      </c>
      <c r="B248" s="132">
        <v>2019</v>
      </c>
      <c r="C248" s="133">
        <v>43484</v>
      </c>
      <c r="D248" s="132" t="s">
        <v>30</v>
      </c>
      <c r="E248" s="132">
        <v>1</v>
      </c>
      <c r="F248" s="132" t="s">
        <v>575</v>
      </c>
      <c r="G248" s="132">
        <v>6</v>
      </c>
      <c r="H248" s="132" t="s">
        <v>725</v>
      </c>
      <c r="I248" s="132">
        <v>124</v>
      </c>
      <c r="J248" s="132" t="s">
        <v>358</v>
      </c>
      <c r="K248" s="132" t="s">
        <v>79</v>
      </c>
      <c r="L248" s="132">
        <v>25.986301369863011</v>
      </c>
      <c r="M248" s="132">
        <v>8</v>
      </c>
      <c r="N248" s="132">
        <v>1</v>
      </c>
      <c r="O248" s="132">
        <v>11.327</v>
      </c>
      <c r="P248" s="132">
        <v>0</v>
      </c>
      <c r="Q248" s="132">
        <v>63.56493334510462</v>
      </c>
      <c r="R248" s="132">
        <v>7.6573960402636061</v>
      </c>
      <c r="S248" s="132">
        <v>32.239097217276409</v>
      </c>
      <c r="T248" s="132">
        <v>8.1939003923376017</v>
      </c>
      <c r="U248" s="132">
        <v>9.3759944366470975</v>
      </c>
      <c r="V248" s="132">
        <v>34.02577367592572</v>
      </c>
      <c r="W248" s="132">
        <v>8.2165930797595408</v>
      </c>
      <c r="X248" s="132">
        <v>26.093563249897169</v>
      </c>
    </row>
    <row r="249" spans="1:24" x14ac:dyDescent="0.45">
      <c r="A249" s="132" t="s">
        <v>312</v>
      </c>
      <c r="B249" s="132">
        <v>2019</v>
      </c>
      <c r="C249" s="133">
        <v>43484</v>
      </c>
      <c r="D249" s="132" t="s">
        <v>30</v>
      </c>
      <c r="E249" s="132">
        <v>1</v>
      </c>
      <c r="F249" s="132" t="s">
        <v>575</v>
      </c>
      <c r="G249" s="132">
        <v>6</v>
      </c>
      <c r="H249" s="132" t="s">
        <v>725</v>
      </c>
      <c r="I249" s="132">
        <v>124</v>
      </c>
      <c r="J249" s="132" t="s">
        <v>418</v>
      </c>
      <c r="K249" s="132" t="s">
        <v>96</v>
      </c>
      <c r="L249" s="132">
        <v>20.660273972602742</v>
      </c>
      <c r="M249" s="132">
        <v>9</v>
      </c>
      <c r="N249" s="132">
        <v>2</v>
      </c>
      <c r="O249" s="132">
        <v>11.327</v>
      </c>
      <c r="P249" s="132">
        <v>0</v>
      </c>
      <c r="Q249" s="132">
        <v>63.56493334510462</v>
      </c>
      <c r="R249" s="132">
        <v>1E-3</v>
      </c>
      <c r="S249" s="132">
        <v>19.94802928251794</v>
      </c>
      <c r="T249" s="132">
        <v>7.7770347400617839</v>
      </c>
      <c r="U249" s="132">
        <v>-5.361050247715486</v>
      </c>
      <c r="V249" s="132">
        <v>18.31758104238487</v>
      </c>
      <c r="W249" s="132">
        <v>7.8928770967001176</v>
      </c>
      <c r="X249" s="132">
        <v>26.093563249897169</v>
      </c>
    </row>
    <row r="250" spans="1:24" x14ac:dyDescent="0.45">
      <c r="A250" s="132" t="s">
        <v>312</v>
      </c>
      <c r="B250" s="132">
        <v>2019</v>
      </c>
      <c r="C250" s="133">
        <v>43484</v>
      </c>
      <c r="D250" s="132" t="s">
        <v>30</v>
      </c>
      <c r="E250" s="132">
        <v>1</v>
      </c>
      <c r="F250" s="132" t="s">
        <v>575</v>
      </c>
      <c r="G250" s="132">
        <v>7</v>
      </c>
      <c r="H250" s="132" t="s">
        <v>726</v>
      </c>
      <c r="I250" s="132">
        <v>125</v>
      </c>
      <c r="J250" s="132" t="s">
        <v>379</v>
      </c>
      <c r="K250" s="132" t="s">
        <v>67</v>
      </c>
      <c r="L250" s="132">
        <v>26.389041095890409</v>
      </c>
      <c r="M250" s="132">
        <v>6</v>
      </c>
      <c r="N250" s="132">
        <v>1</v>
      </c>
      <c r="O250" s="132">
        <v>11.525</v>
      </c>
      <c r="P250" s="132">
        <v>0</v>
      </c>
      <c r="Q250" s="132">
        <v>62.47288503253796</v>
      </c>
      <c r="R250" s="132">
        <v>1E-3</v>
      </c>
      <c r="S250" s="132">
        <v>21.49504411839759</v>
      </c>
      <c r="T250" s="132">
        <v>8.133863111678302</v>
      </c>
      <c r="U250" s="132">
        <v>2.1662732658313</v>
      </c>
      <c r="V250" s="132">
        <v>25.819766491073469</v>
      </c>
      <c r="W250" s="132">
        <v>7.8844977417473903</v>
      </c>
      <c r="X250" s="132">
        <v>24.15959925576615</v>
      </c>
    </row>
    <row r="251" spans="1:24" x14ac:dyDescent="0.45">
      <c r="A251" s="132" t="s">
        <v>312</v>
      </c>
      <c r="B251" s="132">
        <v>2019</v>
      </c>
      <c r="C251" s="133">
        <v>43484</v>
      </c>
      <c r="D251" s="132" t="s">
        <v>30</v>
      </c>
      <c r="E251" s="132">
        <v>1</v>
      </c>
      <c r="F251" s="132" t="s">
        <v>575</v>
      </c>
      <c r="G251" s="132">
        <v>7</v>
      </c>
      <c r="H251" s="132" t="s">
        <v>726</v>
      </c>
      <c r="I251" s="132">
        <v>125</v>
      </c>
      <c r="J251" s="132" t="s">
        <v>228</v>
      </c>
      <c r="K251" s="132" t="s">
        <v>131</v>
      </c>
      <c r="L251" s="132">
        <v>26.610958904109591</v>
      </c>
      <c r="M251" s="132">
        <v>11</v>
      </c>
      <c r="N251" s="132">
        <v>2</v>
      </c>
      <c r="O251" s="132">
        <v>11.525</v>
      </c>
      <c r="P251" s="132">
        <v>0</v>
      </c>
      <c r="Q251" s="132">
        <v>62.47288503253796</v>
      </c>
      <c r="R251" s="132">
        <v>4.1217225508283448</v>
      </c>
      <c r="S251" s="132">
        <v>26.824154393134709</v>
      </c>
      <c r="T251" s="132">
        <v>7.5674772807687889</v>
      </c>
      <c r="U251" s="132">
        <v>0.52806483594178033</v>
      </c>
      <c r="V251" s="132">
        <v>23.011139936917189</v>
      </c>
      <c r="W251" s="132">
        <v>7.4943583669918041</v>
      </c>
      <c r="X251" s="132">
        <v>24.15959925576615</v>
      </c>
    </row>
    <row r="252" spans="1:24" x14ac:dyDescent="0.45">
      <c r="A252" s="132" t="s">
        <v>312</v>
      </c>
      <c r="B252" s="132">
        <v>2019</v>
      </c>
      <c r="C252" s="133">
        <v>43484</v>
      </c>
      <c r="D252" s="132" t="s">
        <v>30</v>
      </c>
      <c r="E252" s="132">
        <v>1</v>
      </c>
      <c r="F252" s="132" t="s">
        <v>575</v>
      </c>
      <c r="G252" s="132">
        <v>8</v>
      </c>
      <c r="H252" s="132" t="s">
        <v>727</v>
      </c>
      <c r="I252" s="132">
        <v>126</v>
      </c>
      <c r="J252" s="132" t="s">
        <v>378</v>
      </c>
      <c r="K252" s="132" t="s">
        <v>313</v>
      </c>
      <c r="L252" s="132">
        <v>21.671232876712331</v>
      </c>
      <c r="M252" s="132">
        <v>7</v>
      </c>
      <c r="N252" s="132">
        <v>1</v>
      </c>
      <c r="O252" s="132">
        <v>11.526</v>
      </c>
      <c r="P252" s="132">
        <v>0.33400000000000002</v>
      </c>
      <c r="Q252" s="132">
        <v>62.467464862051017</v>
      </c>
      <c r="R252" s="132">
        <v>1E-3</v>
      </c>
      <c r="S252" s="132">
        <v>25</v>
      </c>
      <c r="T252" s="132">
        <v>8.3333333330000006</v>
      </c>
      <c r="U252" s="132">
        <v>3.7701172407645949</v>
      </c>
      <c r="V252" s="132">
        <v>28.200072758991521</v>
      </c>
      <c r="W252" s="132">
        <v>8.1433185060756408</v>
      </c>
      <c r="X252" s="132">
        <v>23.841004630190469</v>
      </c>
    </row>
    <row r="253" spans="1:24" x14ac:dyDescent="0.45">
      <c r="A253" s="132" t="s">
        <v>312</v>
      </c>
      <c r="B253" s="132">
        <v>2019</v>
      </c>
      <c r="C253" s="133">
        <v>43484</v>
      </c>
      <c r="D253" s="132" t="s">
        <v>30</v>
      </c>
      <c r="E253" s="132">
        <v>1</v>
      </c>
      <c r="F253" s="132" t="s">
        <v>575</v>
      </c>
      <c r="G253" s="132">
        <v>8</v>
      </c>
      <c r="H253" s="132" t="s">
        <v>727</v>
      </c>
      <c r="I253" s="132">
        <v>126</v>
      </c>
      <c r="J253" s="132" t="s">
        <v>357</v>
      </c>
      <c r="K253" s="132" t="s">
        <v>99</v>
      </c>
      <c r="L253" s="132">
        <v>22.87671232876712</v>
      </c>
      <c r="M253" s="132">
        <v>10</v>
      </c>
      <c r="N253" s="132">
        <v>2</v>
      </c>
      <c r="O253" s="132">
        <v>11.526</v>
      </c>
      <c r="P253" s="132">
        <v>0.33400000000000002</v>
      </c>
      <c r="Q253" s="132">
        <v>62.467464862051017</v>
      </c>
      <c r="R253" s="132">
        <v>1E-3</v>
      </c>
      <c r="S253" s="132">
        <v>22.682009260380941</v>
      </c>
      <c r="T253" s="132">
        <v>7.640219174502394</v>
      </c>
      <c r="U253" s="132">
        <v>-2.997233454452449</v>
      </c>
      <c r="V253" s="132">
        <v>19.93358850936173</v>
      </c>
      <c r="W253" s="132">
        <v>7.643607321271392</v>
      </c>
      <c r="X253" s="132">
        <v>23.841004630190469</v>
      </c>
    </row>
    <row r="254" spans="1:24" x14ac:dyDescent="0.45">
      <c r="A254" s="134" t="s">
        <v>312</v>
      </c>
      <c r="B254" s="134">
        <v>2019</v>
      </c>
      <c r="C254" s="135">
        <v>43484</v>
      </c>
      <c r="D254" s="134" t="s">
        <v>30</v>
      </c>
      <c r="E254" s="134">
        <v>1</v>
      </c>
      <c r="F254" s="134" t="s">
        <v>576</v>
      </c>
      <c r="G254" s="134">
        <v>1</v>
      </c>
      <c r="H254" s="134" t="s">
        <v>728</v>
      </c>
      <c r="I254" s="134">
        <v>127</v>
      </c>
      <c r="J254" s="134" t="s">
        <v>344</v>
      </c>
      <c r="K254" s="134" t="s">
        <v>55</v>
      </c>
      <c r="L254" s="134">
        <v>31.712328767123289</v>
      </c>
      <c r="M254" s="134">
        <v>1</v>
      </c>
      <c r="N254" s="134">
        <v>1</v>
      </c>
      <c r="O254" s="134">
        <v>11.202</v>
      </c>
      <c r="P254" s="134">
        <v>0.14000000000000001</v>
      </c>
      <c r="Q254" s="134">
        <v>64.274236743438678</v>
      </c>
      <c r="R254" s="134">
        <v>23.59796559518956</v>
      </c>
      <c r="S254" s="134">
        <v>47.996262279214427</v>
      </c>
      <c r="T254" s="134">
        <v>8.1327655613416265</v>
      </c>
      <c r="U254" s="134">
        <v>24.103024553329401</v>
      </c>
      <c r="V254" s="134">
        <v>49.039092956809682</v>
      </c>
      <c r="W254" s="134">
        <v>8.3120228011600901</v>
      </c>
      <c r="X254" s="134">
        <v>38.098167519102972</v>
      </c>
    </row>
    <row r="255" spans="1:24" x14ac:dyDescent="0.45">
      <c r="A255" s="134" t="s">
        <v>312</v>
      </c>
      <c r="B255" s="134">
        <v>2019</v>
      </c>
      <c r="C255" s="135">
        <v>43484</v>
      </c>
      <c r="D255" s="134" t="s">
        <v>30</v>
      </c>
      <c r="E255" s="134">
        <v>1</v>
      </c>
      <c r="F255" s="134" t="s">
        <v>576</v>
      </c>
      <c r="G255" s="134">
        <v>1</v>
      </c>
      <c r="H255" s="134" t="s">
        <v>728</v>
      </c>
      <c r="I255" s="134">
        <v>127</v>
      </c>
      <c r="J255" s="134" t="s">
        <v>378</v>
      </c>
      <c r="K255" s="134" t="s">
        <v>313</v>
      </c>
      <c r="L255" s="134">
        <v>21.671232876712331</v>
      </c>
      <c r="M255" s="134">
        <v>7</v>
      </c>
      <c r="N255" s="134">
        <v>2</v>
      </c>
      <c r="O255" s="134">
        <v>11.202</v>
      </c>
      <c r="P255" s="134">
        <v>0.14000000000000001</v>
      </c>
      <c r="Q255" s="134">
        <v>64.274236743438678</v>
      </c>
      <c r="R255" s="134">
        <v>3.7701172407645949</v>
      </c>
      <c r="S255" s="134">
        <v>28.200072758991521</v>
      </c>
      <c r="T255" s="134">
        <v>8.1433185060756408</v>
      </c>
      <c r="U255" s="134">
        <v>2.1928060760154859</v>
      </c>
      <c r="V255" s="134">
        <v>27.154858360766578</v>
      </c>
      <c r="W255" s="134">
        <v>8.3206840949170306</v>
      </c>
      <c r="X255" s="134">
        <v>38.098167519102972</v>
      </c>
    </row>
    <row r="256" spans="1:24" x14ac:dyDescent="0.45">
      <c r="A256" s="134" t="s">
        <v>312</v>
      </c>
      <c r="B256" s="134">
        <v>2019</v>
      </c>
      <c r="C256" s="135">
        <v>43484</v>
      </c>
      <c r="D256" s="134" t="s">
        <v>30</v>
      </c>
      <c r="E256" s="134">
        <v>1</v>
      </c>
      <c r="F256" s="134" t="s">
        <v>576</v>
      </c>
      <c r="G256" s="134">
        <v>2</v>
      </c>
      <c r="H256" s="134" t="s">
        <v>729</v>
      </c>
      <c r="I256" s="134">
        <v>128</v>
      </c>
      <c r="J256" s="134" t="s">
        <v>349</v>
      </c>
      <c r="K256" s="134" t="s">
        <v>91</v>
      </c>
      <c r="L256" s="134">
        <v>31.019178082191779</v>
      </c>
      <c r="M256" s="134">
        <v>3</v>
      </c>
      <c r="N256" s="134">
        <v>1</v>
      </c>
      <c r="O256" s="134">
        <v>11.36</v>
      </c>
      <c r="P256" s="134">
        <v>4.0000000000000001E-3</v>
      </c>
      <c r="Q256" s="134">
        <v>63.380281690140848</v>
      </c>
      <c r="R256" s="134">
        <v>5.0995125792580787</v>
      </c>
      <c r="S256" s="134">
        <v>28.380714989687721</v>
      </c>
      <c r="T256" s="134">
        <v>7.7604008034765473</v>
      </c>
      <c r="U256" s="134">
        <v>8.0206767768573286</v>
      </c>
      <c r="V256" s="134">
        <v>31.193378801926279</v>
      </c>
      <c r="W256" s="134">
        <v>7.7242340083563166</v>
      </c>
      <c r="X256" s="134">
        <v>27.100240740380599</v>
      </c>
    </row>
    <row r="257" spans="1:24" x14ac:dyDescent="0.45">
      <c r="A257" s="134" t="s">
        <v>312</v>
      </c>
      <c r="B257" s="134">
        <v>2019</v>
      </c>
      <c r="C257" s="135">
        <v>43484</v>
      </c>
      <c r="D257" s="134" t="s">
        <v>30</v>
      </c>
      <c r="E257" s="134">
        <v>1</v>
      </c>
      <c r="F257" s="134" t="s">
        <v>576</v>
      </c>
      <c r="G257" s="134">
        <v>2</v>
      </c>
      <c r="H257" s="134" t="s">
        <v>729</v>
      </c>
      <c r="I257" s="134">
        <v>128</v>
      </c>
      <c r="J257" s="134" t="s">
        <v>379</v>
      </c>
      <c r="K257" s="134" t="s">
        <v>67</v>
      </c>
      <c r="L257" s="134">
        <v>26.389041095890409</v>
      </c>
      <c r="M257" s="134">
        <v>6</v>
      </c>
      <c r="N257" s="134">
        <v>2</v>
      </c>
      <c r="O257" s="134">
        <v>11.36</v>
      </c>
      <c r="P257" s="134">
        <v>4.0000000000000001E-3</v>
      </c>
      <c r="Q257" s="134">
        <v>63.380281690140848</v>
      </c>
      <c r="R257" s="134">
        <v>2.1662732658313</v>
      </c>
      <c r="S257" s="134">
        <v>25.819766491073469</v>
      </c>
      <c r="T257" s="134">
        <v>7.8844977417473903</v>
      </c>
      <c r="U257" s="134">
        <v>-0.51434100362360624</v>
      </c>
      <c r="V257" s="134">
        <v>22.928217379461561</v>
      </c>
      <c r="W257" s="134">
        <v>7.8141861276950566</v>
      </c>
      <c r="X257" s="134">
        <v>27.100240740380599</v>
      </c>
    </row>
    <row r="258" spans="1:24" x14ac:dyDescent="0.45">
      <c r="A258" s="134" t="s">
        <v>312</v>
      </c>
      <c r="B258" s="134">
        <v>2019</v>
      </c>
      <c r="C258" s="135">
        <v>43484</v>
      </c>
      <c r="D258" s="134" t="s">
        <v>30</v>
      </c>
      <c r="E258" s="134">
        <v>1</v>
      </c>
      <c r="F258" s="134" t="s">
        <v>576</v>
      </c>
      <c r="G258" s="134">
        <v>3</v>
      </c>
      <c r="H258" s="134" t="s">
        <v>730</v>
      </c>
      <c r="I258" s="134">
        <v>129</v>
      </c>
      <c r="J258" s="134" t="s">
        <v>366</v>
      </c>
      <c r="K258" s="134" t="s">
        <v>143</v>
      </c>
      <c r="L258" s="134">
        <v>22.758904109589039</v>
      </c>
      <c r="M258" s="134">
        <v>2</v>
      </c>
      <c r="N258" s="134">
        <v>1</v>
      </c>
      <c r="O258" s="134">
        <v>11.205</v>
      </c>
      <c r="P258" s="134">
        <v>3.5000000000000003E-2</v>
      </c>
      <c r="Q258" s="134">
        <v>64.257028112449802</v>
      </c>
      <c r="R258" s="134">
        <v>9.8083682216741188</v>
      </c>
      <c r="S258" s="134">
        <v>32.871659059346683</v>
      </c>
      <c r="T258" s="134">
        <v>7.6877636125575188</v>
      </c>
      <c r="U258" s="134">
        <v>13.24161386097486</v>
      </c>
      <c r="V258" s="134">
        <v>36.13981487688595</v>
      </c>
      <c r="W258" s="134">
        <v>7.6327336719703629</v>
      </c>
      <c r="X258" s="134">
        <v>33.448716367636187</v>
      </c>
    </row>
    <row r="259" spans="1:24" x14ac:dyDescent="0.45">
      <c r="A259" s="134" t="s">
        <v>312</v>
      </c>
      <c r="B259" s="134">
        <v>2019</v>
      </c>
      <c r="C259" s="135">
        <v>43484</v>
      </c>
      <c r="D259" s="134" t="s">
        <v>30</v>
      </c>
      <c r="E259" s="134">
        <v>1</v>
      </c>
      <c r="F259" s="134" t="s">
        <v>576</v>
      </c>
      <c r="G259" s="134">
        <v>3</v>
      </c>
      <c r="H259" s="134" t="s">
        <v>730</v>
      </c>
      <c r="I259" s="134">
        <v>129</v>
      </c>
      <c r="J259" s="134" t="s">
        <v>358</v>
      </c>
      <c r="K259" s="134" t="s">
        <v>79</v>
      </c>
      <c r="L259" s="134">
        <v>25.986301369863011</v>
      </c>
      <c r="M259" s="134">
        <v>8</v>
      </c>
      <c r="N259" s="134">
        <v>2</v>
      </c>
      <c r="O259" s="134">
        <v>11.205</v>
      </c>
      <c r="P259" s="134">
        <v>3.5000000000000003E-2</v>
      </c>
      <c r="Q259" s="134">
        <v>64.257028112449802</v>
      </c>
      <c r="R259" s="134">
        <v>9.3759944366470975</v>
      </c>
      <c r="S259" s="134">
        <v>34.02577367592572</v>
      </c>
      <c r="T259" s="134">
        <v>8.2165930797595408</v>
      </c>
      <c r="U259" s="134">
        <v>6.3375184059483871</v>
      </c>
      <c r="V259" s="134">
        <v>30.353994310584671</v>
      </c>
      <c r="W259" s="134">
        <v>8.0054919682120929</v>
      </c>
      <c r="X259" s="134">
        <v>33.448716367636187</v>
      </c>
    </row>
    <row r="260" spans="1:24" x14ac:dyDescent="0.45">
      <c r="A260" s="134" t="s">
        <v>312</v>
      </c>
      <c r="B260" s="134">
        <v>2019</v>
      </c>
      <c r="C260" s="135">
        <v>43484</v>
      </c>
      <c r="D260" s="134" t="s">
        <v>30</v>
      </c>
      <c r="E260" s="134">
        <v>1</v>
      </c>
      <c r="F260" s="134" t="s">
        <v>576</v>
      </c>
      <c r="G260" s="134">
        <v>4</v>
      </c>
      <c r="H260" s="134" t="s">
        <v>731</v>
      </c>
      <c r="I260" s="134">
        <v>130</v>
      </c>
      <c r="J260" s="134" t="s">
        <v>348</v>
      </c>
      <c r="K260" s="134" t="s">
        <v>37</v>
      </c>
      <c r="L260" s="134">
        <v>29.197260273972599</v>
      </c>
      <c r="M260" s="134">
        <v>4</v>
      </c>
      <c r="N260" s="134">
        <v>1</v>
      </c>
      <c r="O260" s="134">
        <v>11.481999999999999</v>
      </c>
      <c r="P260" s="134">
        <v>0.58299999999999996</v>
      </c>
      <c r="Q260" s="134">
        <v>62.706845497300122</v>
      </c>
      <c r="R260" s="134">
        <v>5.9427967752321607</v>
      </c>
      <c r="S260" s="134">
        <v>29.051280898734611</v>
      </c>
      <c r="T260" s="134">
        <v>7.7028280411674848</v>
      </c>
      <c r="U260" s="134">
        <v>8.8934057513568519</v>
      </c>
      <c r="V260" s="134">
        <v>31.90345390144369</v>
      </c>
      <c r="W260" s="134">
        <v>7.6700160500289476</v>
      </c>
      <c r="X260" s="134">
        <v>27.999604965336161</v>
      </c>
    </row>
    <row r="261" spans="1:24" x14ac:dyDescent="0.45">
      <c r="A261" s="134" t="s">
        <v>312</v>
      </c>
      <c r="B261" s="134">
        <v>2019</v>
      </c>
      <c r="C261" s="135">
        <v>43484</v>
      </c>
      <c r="D261" s="134" t="s">
        <v>30</v>
      </c>
      <c r="E261" s="134">
        <v>1</v>
      </c>
      <c r="F261" s="134" t="s">
        <v>576</v>
      </c>
      <c r="G261" s="134">
        <v>4</v>
      </c>
      <c r="H261" s="134" t="s">
        <v>731</v>
      </c>
      <c r="I261" s="134">
        <v>130</v>
      </c>
      <c r="J261" s="134" t="s">
        <v>346</v>
      </c>
      <c r="K261" s="134" t="s">
        <v>52</v>
      </c>
      <c r="L261" s="134">
        <v>19.74520547945205</v>
      </c>
      <c r="M261" s="134">
        <v>5</v>
      </c>
      <c r="N261" s="134">
        <v>2</v>
      </c>
      <c r="O261" s="134">
        <v>11.481999999999999</v>
      </c>
      <c r="P261" s="134">
        <v>0.58299999999999996</v>
      </c>
      <c r="Q261" s="134">
        <v>62.706845497300122</v>
      </c>
      <c r="R261" s="134">
        <v>3.7104200442687438</v>
      </c>
      <c r="S261" s="134">
        <v>26.947929031937701</v>
      </c>
      <c r="T261" s="134">
        <v>7.7458363292229864</v>
      </c>
      <c r="U261" s="134">
        <v>0.96454839598102993</v>
      </c>
      <c r="V261" s="134">
        <v>24.068023791609349</v>
      </c>
      <c r="W261" s="134">
        <v>7.7011584652094411</v>
      </c>
      <c r="X261" s="134">
        <v>27.999604965336161</v>
      </c>
    </row>
    <row r="262" spans="1:24" x14ac:dyDescent="0.45">
      <c r="A262" s="134" t="s">
        <v>312</v>
      </c>
      <c r="B262" s="134">
        <v>2019</v>
      </c>
      <c r="C262" s="135">
        <v>43484</v>
      </c>
      <c r="D262" s="134" t="s">
        <v>30</v>
      </c>
      <c r="E262" s="134">
        <v>2</v>
      </c>
      <c r="F262" s="134" t="s">
        <v>576</v>
      </c>
      <c r="G262" s="134">
        <v>1</v>
      </c>
      <c r="H262" s="134" t="s">
        <v>732</v>
      </c>
      <c r="I262" s="134">
        <v>131</v>
      </c>
      <c r="J262" s="134" t="s">
        <v>344</v>
      </c>
      <c r="K262" s="134" t="s">
        <v>55</v>
      </c>
      <c r="L262" s="134">
        <v>31.712328767123289</v>
      </c>
      <c r="M262" s="134">
        <v>1</v>
      </c>
      <c r="N262" s="134">
        <v>1</v>
      </c>
      <c r="O262" s="134">
        <v>11.276999999999999</v>
      </c>
      <c r="P262" s="134">
        <v>0</v>
      </c>
      <c r="Q262" s="134">
        <v>63.846767757382288</v>
      </c>
      <c r="R262" s="134">
        <v>24.103024553329401</v>
      </c>
      <c r="S262" s="134">
        <v>49.039092956809682</v>
      </c>
      <c r="T262" s="134">
        <v>8.3120228011600901</v>
      </c>
      <c r="U262" s="134">
        <v>24.460075835596641</v>
      </c>
      <c r="V262" s="134">
        <v>49.963738244799778</v>
      </c>
      <c r="W262" s="134">
        <v>8.5012208030677119</v>
      </c>
      <c r="X262" s="134">
        <v>38.096975658788118</v>
      </c>
    </row>
    <row r="263" spans="1:24" x14ac:dyDescent="0.45">
      <c r="A263" s="134" t="s">
        <v>312</v>
      </c>
      <c r="B263" s="134">
        <v>2019</v>
      </c>
      <c r="C263" s="135">
        <v>43484</v>
      </c>
      <c r="D263" s="134" t="s">
        <v>30</v>
      </c>
      <c r="E263" s="134">
        <v>2</v>
      </c>
      <c r="F263" s="134" t="s">
        <v>576</v>
      </c>
      <c r="G263" s="134">
        <v>1</v>
      </c>
      <c r="H263" s="134" t="s">
        <v>732</v>
      </c>
      <c r="I263" s="134">
        <v>131</v>
      </c>
      <c r="J263" s="134" t="s">
        <v>378</v>
      </c>
      <c r="K263" s="134" t="s">
        <v>313</v>
      </c>
      <c r="L263" s="134">
        <v>21.671232876712331</v>
      </c>
      <c r="M263" s="134">
        <v>7</v>
      </c>
      <c r="N263" s="134">
        <v>2</v>
      </c>
      <c r="O263" s="134">
        <v>11.276999999999999</v>
      </c>
      <c r="P263" s="134">
        <v>0</v>
      </c>
      <c r="Q263" s="134">
        <v>63.846767757382288</v>
      </c>
      <c r="R263" s="134">
        <v>2.1928060760154859</v>
      </c>
      <c r="S263" s="134">
        <v>27.154858360766578</v>
      </c>
      <c r="T263" s="134">
        <v>8.3206840949170306</v>
      </c>
      <c r="U263" s="134">
        <v>0.70322693026943028</v>
      </c>
      <c r="V263" s="134">
        <v>26.22850727721092</v>
      </c>
      <c r="W263" s="134">
        <v>8.5084267823138315</v>
      </c>
      <c r="X263" s="134">
        <v>38.096975658788118</v>
      </c>
    </row>
    <row r="264" spans="1:24" x14ac:dyDescent="0.45">
      <c r="A264" s="134" t="s">
        <v>312</v>
      </c>
      <c r="B264" s="134">
        <v>2019</v>
      </c>
      <c r="C264" s="135">
        <v>43484</v>
      </c>
      <c r="D264" s="134" t="s">
        <v>30</v>
      </c>
      <c r="E264" s="134">
        <v>2</v>
      </c>
      <c r="F264" s="134" t="s">
        <v>576</v>
      </c>
      <c r="G264" s="134">
        <v>2</v>
      </c>
      <c r="H264" s="134" t="s">
        <v>733</v>
      </c>
      <c r="I264" s="134">
        <v>132</v>
      </c>
      <c r="J264" s="134" t="s">
        <v>349</v>
      </c>
      <c r="K264" s="134" t="s">
        <v>91</v>
      </c>
      <c r="L264" s="134">
        <v>31.019178082191779</v>
      </c>
      <c r="M264" s="134">
        <v>3</v>
      </c>
      <c r="N264" s="134">
        <v>1</v>
      </c>
      <c r="O264" s="134">
        <v>11.657999999999999</v>
      </c>
      <c r="P264" s="134">
        <v>0.47299999999999998</v>
      </c>
      <c r="Q264" s="134">
        <v>61.760164693772523</v>
      </c>
      <c r="R264" s="134">
        <v>8.0206767768573286</v>
      </c>
      <c r="S264" s="134">
        <v>31.193378801926279</v>
      </c>
      <c r="T264" s="134">
        <v>7.7242340083563166</v>
      </c>
      <c r="U264" s="134">
        <v>9.9209918009673714</v>
      </c>
      <c r="V264" s="134">
        <v>33.2572833703898</v>
      </c>
      <c r="W264" s="134">
        <v>7.7787638564741428</v>
      </c>
      <c r="X264" s="134">
        <v>27.060798090693918</v>
      </c>
    </row>
    <row r="265" spans="1:24" x14ac:dyDescent="0.45">
      <c r="A265" s="134" t="s">
        <v>312</v>
      </c>
      <c r="B265" s="134">
        <v>2019</v>
      </c>
      <c r="C265" s="135">
        <v>43484</v>
      </c>
      <c r="D265" s="134" t="s">
        <v>30</v>
      </c>
      <c r="E265" s="134">
        <v>2</v>
      </c>
      <c r="F265" s="134" t="s">
        <v>576</v>
      </c>
      <c r="G265" s="134">
        <v>2</v>
      </c>
      <c r="H265" s="134" t="s">
        <v>733</v>
      </c>
      <c r="I265" s="134">
        <v>132</v>
      </c>
      <c r="J265" s="134" t="s">
        <v>379</v>
      </c>
      <c r="K265" s="134" t="s">
        <v>67</v>
      </c>
      <c r="L265" s="134">
        <v>26.389041095890409</v>
      </c>
      <c r="M265" s="134">
        <v>6</v>
      </c>
      <c r="N265" s="134">
        <v>2</v>
      </c>
      <c r="O265" s="134">
        <v>11.657999999999999</v>
      </c>
      <c r="P265" s="134">
        <v>0.47299999999999998</v>
      </c>
      <c r="Q265" s="134">
        <v>61.760164693772523</v>
      </c>
      <c r="R265" s="134">
        <v>1E-3</v>
      </c>
      <c r="S265" s="134">
        <v>22.928217379461561</v>
      </c>
      <c r="T265" s="134">
        <v>7.8141861276950566</v>
      </c>
      <c r="U265" s="134">
        <v>-2.7179549775277678</v>
      </c>
      <c r="V265" s="134">
        <v>20.822300159194171</v>
      </c>
      <c r="W265" s="134">
        <v>7.8467517122406454</v>
      </c>
      <c r="X265" s="134">
        <v>27.060798090693918</v>
      </c>
    </row>
    <row r="266" spans="1:24" x14ac:dyDescent="0.45">
      <c r="A266" s="134" t="s">
        <v>312</v>
      </c>
      <c r="B266" s="134">
        <v>2019</v>
      </c>
      <c r="C266" s="135">
        <v>43484</v>
      </c>
      <c r="D266" s="134" t="s">
        <v>30</v>
      </c>
      <c r="E266" s="134">
        <v>2</v>
      </c>
      <c r="F266" s="134" t="s">
        <v>576</v>
      </c>
      <c r="G266" s="134">
        <v>3</v>
      </c>
      <c r="H266" s="134" t="s">
        <v>734</v>
      </c>
      <c r="I266" s="134">
        <v>133</v>
      </c>
      <c r="J266" s="134" t="s">
        <v>366</v>
      </c>
      <c r="K266" s="134" t="s">
        <v>143</v>
      </c>
      <c r="L266" s="134">
        <v>22.758904109589039</v>
      </c>
      <c r="M266" s="134">
        <v>2</v>
      </c>
      <c r="N266" s="134">
        <v>1</v>
      </c>
      <c r="O266" s="134">
        <v>11.483000000000001</v>
      </c>
      <c r="P266" s="134">
        <v>0.29599999999999999</v>
      </c>
      <c r="Q266" s="134">
        <v>62.701384655577797</v>
      </c>
      <c r="R266" s="134">
        <v>13.24161386097486</v>
      </c>
      <c r="S266" s="134">
        <v>36.13981487688595</v>
      </c>
      <c r="T266" s="134">
        <v>7.6327336719703629</v>
      </c>
      <c r="U266" s="134">
        <v>15.42979876549281</v>
      </c>
      <c r="V266" s="134">
        <v>38.456091193111718</v>
      </c>
      <c r="W266" s="134">
        <v>7.6754308092063059</v>
      </c>
      <c r="X266" s="134">
        <v>33.246904593735309</v>
      </c>
    </row>
    <row r="267" spans="1:24" x14ac:dyDescent="0.45">
      <c r="A267" s="134" t="s">
        <v>312</v>
      </c>
      <c r="B267" s="134">
        <v>2019</v>
      </c>
      <c r="C267" s="135">
        <v>43484</v>
      </c>
      <c r="D267" s="134" t="s">
        <v>30</v>
      </c>
      <c r="E267" s="134">
        <v>2</v>
      </c>
      <c r="F267" s="134" t="s">
        <v>576</v>
      </c>
      <c r="G267" s="134">
        <v>3</v>
      </c>
      <c r="H267" s="134" t="s">
        <v>734</v>
      </c>
      <c r="I267" s="134">
        <v>133</v>
      </c>
      <c r="J267" s="134" t="s">
        <v>358</v>
      </c>
      <c r="K267" s="134" t="s">
        <v>79</v>
      </c>
      <c r="L267" s="134">
        <v>25.986301369863011</v>
      </c>
      <c r="M267" s="134">
        <v>8</v>
      </c>
      <c r="N267" s="134">
        <v>2</v>
      </c>
      <c r="O267" s="134">
        <v>11.483000000000001</v>
      </c>
      <c r="P267" s="134">
        <v>0.29599999999999999</v>
      </c>
      <c r="Q267" s="134">
        <v>62.701384655577797</v>
      </c>
      <c r="R267" s="134">
        <v>6.3375184059483871</v>
      </c>
      <c r="S267" s="134">
        <v>30.353994310584671</v>
      </c>
      <c r="T267" s="134">
        <v>8.0054919682120929</v>
      </c>
      <c r="U267" s="134">
        <v>3.9813894487617572</v>
      </c>
      <c r="V267" s="134">
        <v>27.83696723989328</v>
      </c>
      <c r="W267" s="134">
        <v>7.9518592637105092</v>
      </c>
      <c r="X267" s="134">
        <v>33.246904593735309</v>
      </c>
    </row>
    <row r="268" spans="1:24" x14ac:dyDescent="0.45">
      <c r="A268" s="134" t="s">
        <v>312</v>
      </c>
      <c r="B268" s="134">
        <v>2019</v>
      </c>
      <c r="C268" s="135">
        <v>43484</v>
      </c>
      <c r="D268" s="134" t="s">
        <v>30</v>
      </c>
      <c r="E268" s="134">
        <v>2</v>
      </c>
      <c r="F268" s="134" t="s">
        <v>576</v>
      </c>
      <c r="G268" s="134">
        <v>4</v>
      </c>
      <c r="H268" s="134" t="s">
        <v>735</v>
      </c>
      <c r="I268" s="134">
        <v>134</v>
      </c>
      <c r="J268" s="134" t="s">
        <v>348</v>
      </c>
      <c r="K268" s="134" t="s">
        <v>37</v>
      </c>
      <c r="L268" s="134">
        <v>29.197260273972599</v>
      </c>
      <c r="M268" s="134">
        <v>4</v>
      </c>
      <c r="N268" s="134">
        <v>1</v>
      </c>
      <c r="O268" s="134">
        <v>11.411</v>
      </c>
      <c r="P268" s="134">
        <v>0.23799999999999999</v>
      </c>
      <c r="Q268" s="134">
        <v>63.097011655420211</v>
      </c>
      <c r="R268" s="134">
        <v>8.8934057513568519</v>
      </c>
      <c r="S268" s="134">
        <v>31.90345390144369</v>
      </c>
      <c r="T268" s="134">
        <v>7.6700160500289476</v>
      </c>
      <c r="U268" s="134">
        <v>10.816698057633641</v>
      </c>
      <c r="V268" s="134">
        <v>33.998010762502133</v>
      </c>
      <c r="W268" s="134">
        <v>7.7271042349561627</v>
      </c>
      <c r="X268" s="134">
        <v>27.98573884652652</v>
      </c>
    </row>
    <row r="269" spans="1:24" x14ac:dyDescent="0.45">
      <c r="A269" s="134" t="s">
        <v>312</v>
      </c>
      <c r="B269" s="134">
        <v>2019</v>
      </c>
      <c r="C269" s="135">
        <v>43484</v>
      </c>
      <c r="D269" s="134" t="s">
        <v>30</v>
      </c>
      <c r="E269" s="134">
        <v>2</v>
      </c>
      <c r="F269" s="134" t="s">
        <v>576</v>
      </c>
      <c r="G269" s="134">
        <v>4</v>
      </c>
      <c r="H269" s="134" t="s">
        <v>735</v>
      </c>
      <c r="I269" s="134">
        <v>134</v>
      </c>
      <c r="J269" s="134" t="s">
        <v>346</v>
      </c>
      <c r="K269" s="134" t="s">
        <v>52</v>
      </c>
      <c r="L269" s="134">
        <v>19.74520547945205</v>
      </c>
      <c r="M269" s="134">
        <v>5</v>
      </c>
      <c r="N269" s="134">
        <v>2</v>
      </c>
      <c r="O269" s="134">
        <v>11.411</v>
      </c>
      <c r="P269" s="134">
        <v>0.23799999999999999</v>
      </c>
      <c r="Q269" s="134">
        <v>63.097011655420211</v>
      </c>
      <c r="R269" s="134">
        <v>0.96454839598102993</v>
      </c>
      <c r="S269" s="134">
        <v>24.068023791609349</v>
      </c>
      <c r="T269" s="134">
        <v>7.7011584652094411</v>
      </c>
      <c r="U269" s="134">
        <v>-1.29311602537221</v>
      </c>
      <c r="V269" s="134">
        <v>21.958684864183649</v>
      </c>
      <c r="W269" s="134">
        <v>7.7506002965186198</v>
      </c>
      <c r="X269" s="134">
        <v>27.98573884652652</v>
      </c>
    </row>
    <row r="270" spans="1:24" x14ac:dyDescent="0.45">
      <c r="A270" s="136" t="s">
        <v>312</v>
      </c>
      <c r="B270" s="136">
        <v>2019</v>
      </c>
      <c r="C270" s="137">
        <v>43484</v>
      </c>
      <c r="D270" s="136" t="s">
        <v>30</v>
      </c>
      <c r="E270" s="136">
        <v>1</v>
      </c>
      <c r="F270" s="136" t="s">
        <v>577</v>
      </c>
      <c r="G270" s="136">
        <v>1</v>
      </c>
      <c r="H270" s="136" t="s">
        <v>736</v>
      </c>
      <c r="I270" s="136">
        <v>135</v>
      </c>
      <c r="J270" s="136" t="s">
        <v>344</v>
      </c>
      <c r="K270" s="136" t="s">
        <v>55</v>
      </c>
      <c r="L270" s="136">
        <v>31.712328767123289</v>
      </c>
      <c r="M270" s="136">
        <v>1</v>
      </c>
      <c r="N270" s="136">
        <v>1</v>
      </c>
      <c r="O270" s="136">
        <v>11.05</v>
      </c>
      <c r="P270" s="136">
        <v>0</v>
      </c>
      <c r="Q270" s="136">
        <v>65.158371040723978</v>
      </c>
      <c r="R270" s="136">
        <v>24.460075835596641</v>
      </c>
      <c r="S270" s="136">
        <v>49.963738244799778</v>
      </c>
      <c r="T270" s="136">
        <v>8.5012208030677119</v>
      </c>
      <c r="U270" s="136">
        <v>25.854898595363998</v>
      </c>
      <c r="V270" s="136">
        <v>51.457045908111027</v>
      </c>
      <c r="W270" s="136">
        <v>8.534049104249009</v>
      </c>
      <c r="X270" s="136">
        <v>41.980874503650952</v>
      </c>
    </row>
    <row r="271" spans="1:24" x14ac:dyDescent="0.45">
      <c r="A271" s="136" t="s">
        <v>312</v>
      </c>
      <c r="B271" s="136">
        <v>2019</v>
      </c>
      <c r="C271" s="137">
        <v>43484</v>
      </c>
      <c r="D271" s="136" t="s">
        <v>30</v>
      </c>
      <c r="E271" s="136">
        <v>1</v>
      </c>
      <c r="F271" s="136" t="s">
        <v>577</v>
      </c>
      <c r="G271" s="136">
        <v>1</v>
      </c>
      <c r="H271" s="136" t="s">
        <v>736</v>
      </c>
      <c r="I271" s="136">
        <v>135</v>
      </c>
      <c r="J271" s="136" t="s">
        <v>348</v>
      </c>
      <c r="K271" s="136" t="s">
        <v>37</v>
      </c>
      <c r="L271" s="136">
        <v>29.197260273972599</v>
      </c>
      <c r="M271" s="136">
        <v>4</v>
      </c>
      <c r="N271" s="136">
        <v>2</v>
      </c>
      <c r="O271" s="136">
        <v>11.05</v>
      </c>
      <c r="P271" s="136">
        <v>0</v>
      </c>
      <c r="Q271" s="136">
        <v>65.158371040723978</v>
      </c>
      <c r="R271" s="136">
        <v>10.816698057633641</v>
      </c>
      <c r="S271" s="136">
        <v>33.998010762502133</v>
      </c>
      <c r="T271" s="136">
        <v>7.7271042349561627</v>
      </c>
      <c r="U271" s="136">
        <v>8.985234595545176</v>
      </c>
      <c r="V271" s="136">
        <v>32.735534591317148</v>
      </c>
      <c r="W271" s="136">
        <v>7.9167666652573239</v>
      </c>
      <c r="X271" s="136">
        <v>41.980874503650952</v>
      </c>
    </row>
    <row r="272" spans="1:24" x14ac:dyDescent="0.45">
      <c r="A272" s="136" t="s">
        <v>312</v>
      </c>
      <c r="B272" s="136">
        <v>2019</v>
      </c>
      <c r="C272" s="137">
        <v>43484</v>
      </c>
      <c r="D272" s="136" t="s">
        <v>30</v>
      </c>
      <c r="E272" s="136">
        <v>1</v>
      </c>
      <c r="F272" s="136" t="s">
        <v>577</v>
      </c>
      <c r="G272" s="136">
        <v>2</v>
      </c>
      <c r="H272" s="136" t="s">
        <v>737</v>
      </c>
      <c r="I272" s="136">
        <v>136</v>
      </c>
      <c r="J272" s="136" t="s">
        <v>366</v>
      </c>
      <c r="K272" s="136" t="s">
        <v>143</v>
      </c>
      <c r="L272" s="136">
        <v>22.758904109589039</v>
      </c>
      <c r="M272" s="136">
        <v>2</v>
      </c>
      <c r="N272" s="136">
        <v>1</v>
      </c>
      <c r="O272" s="136">
        <v>11.241</v>
      </c>
      <c r="P272" s="136">
        <v>0</v>
      </c>
      <c r="Q272" s="136">
        <v>64.051240992794234</v>
      </c>
      <c r="R272" s="136">
        <v>15.42979876549281</v>
      </c>
      <c r="S272" s="136">
        <v>38.456091193111718</v>
      </c>
      <c r="T272" s="136">
        <v>7.6754308092063059</v>
      </c>
      <c r="U272" s="136">
        <v>17.796276132291108</v>
      </c>
      <c r="V272" s="136">
        <v>40.877514271895613</v>
      </c>
      <c r="W272" s="136">
        <v>7.6937460465348346</v>
      </c>
      <c r="X272" s="136">
        <v>35.856687281750773</v>
      </c>
    </row>
    <row r="273" spans="1:24" x14ac:dyDescent="0.45">
      <c r="A273" s="136" t="s">
        <v>312</v>
      </c>
      <c r="B273" s="136">
        <v>2019</v>
      </c>
      <c r="C273" s="137">
        <v>43484</v>
      </c>
      <c r="D273" s="136" t="s">
        <v>30</v>
      </c>
      <c r="E273" s="136">
        <v>1</v>
      </c>
      <c r="F273" s="136" t="s">
        <v>577</v>
      </c>
      <c r="G273" s="136">
        <v>2</v>
      </c>
      <c r="H273" s="136" t="s">
        <v>737</v>
      </c>
      <c r="I273" s="136">
        <v>136</v>
      </c>
      <c r="J273" s="136" t="s">
        <v>349</v>
      </c>
      <c r="K273" s="136" t="s">
        <v>91</v>
      </c>
      <c r="L273" s="136">
        <v>31.019178082191779</v>
      </c>
      <c r="M273" s="136">
        <v>3</v>
      </c>
      <c r="N273" s="136">
        <v>2</v>
      </c>
      <c r="O273" s="136">
        <v>11.241</v>
      </c>
      <c r="P273" s="136">
        <v>0</v>
      </c>
      <c r="Q273" s="136">
        <v>64.051240992794234</v>
      </c>
      <c r="R273" s="136">
        <v>9.9209918009673714</v>
      </c>
      <c r="S273" s="136">
        <v>33.2572833703898</v>
      </c>
      <c r="T273" s="136">
        <v>7.7787638564741428</v>
      </c>
      <c r="U273" s="136">
        <v>7.4683593532875996</v>
      </c>
      <c r="V273" s="136">
        <v>30.778921499555079</v>
      </c>
      <c r="W273" s="136">
        <v>7.7701873820891576</v>
      </c>
      <c r="X273" s="136">
        <v>35.856687281750773</v>
      </c>
    </row>
    <row r="274" spans="1:24" x14ac:dyDescent="0.45">
      <c r="A274" s="136" t="s">
        <v>312</v>
      </c>
      <c r="B274" s="136">
        <v>2019</v>
      </c>
      <c r="C274" s="137">
        <v>43484</v>
      </c>
      <c r="D274" s="136" t="s">
        <v>30</v>
      </c>
      <c r="E274" s="136">
        <v>2</v>
      </c>
      <c r="F274" s="136" t="s">
        <v>577</v>
      </c>
      <c r="G274" s="136">
        <v>1</v>
      </c>
      <c r="H274" s="136" t="s">
        <v>738</v>
      </c>
      <c r="I274" s="136">
        <v>137</v>
      </c>
      <c r="J274" s="136" t="s">
        <v>344</v>
      </c>
      <c r="K274" s="136" t="s">
        <v>55</v>
      </c>
      <c r="L274" s="136">
        <v>31.712328767123289</v>
      </c>
      <c r="M274" s="136">
        <v>1</v>
      </c>
      <c r="N274" s="136">
        <v>1</v>
      </c>
      <c r="O274" s="136">
        <v>11.063000000000001</v>
      </c>
      <c r="P274" s="136">
        <v>0</v>
      </c>
      <c r="Q274" s="136">
        <v>65.081804212238993</v>
      </c>
      <c r="R274" s="136">
        <v>25.854898595363998</v>
      </c>
      <c r="S274" s="136">
        <v>51.457045908111027</v>
      </c>
      <c r="T274" s="136">
        <v>8.534049104249009</v>
      </c>
      <c r="U274" s="136">
        <v>26.83100064044115</v>
      </c>
      <c r="V274" s="136">
        <v>52.69186544197089</v>
      </c>
      <c r="W274" s="136">
        <v>8.6202882671765799</v>
      </c>
      <c r="X274" s="136">
        <v>42.096290249714087</v>
      </c>
    </row>
    <row r="275" spans="1:24" x14ac:dyDescent="0.45">
      <c r="A275" s="136" t="s">
        <v>312</v>
      </c>
      <c r="B275" s="136">
        <v>2019</v>
      </c>
      <c r="C275" s="137">
        <v>43484</v>
      </c>
      <c r="D275" s="136" t="s">
        <v>30</v>
      </c>
      <c r="E275" s="136">
        <v>2</v>
      </c>
      <c r="F275" s="136" t="s">
        <v>577</v>
      </c>
      <c r="G275" s="136">
        <v>1</v>
      </c>
      <c r="H275" s="136" t="s">
        <v>738</v>
      </c>
      <c r="I275" s="136">
        <v>137</v>
      </c>
      <c r="J275" s="136" t="s">
        <v>348</v>
      </c>
      <c r="K275" s="136" t="s">
        <v>37</v>
      </c>
      <c r="L275" s="136">
        <v>29.197260273972599</v>
      </c>
      <c r="M275" s="136">
        <v>4</v>
      </c>
      <c r="N275" s="136">
        <v>2</v>
      </c>
      <c r="O275" s="136">
        <v>11.063000000000001</v>
      </c>
      <c r="P275" s="136">
        <v>0</v>
      </c>
      <c r="Q275" s="136">
        <v>65.081804212238993</v>
      </c>
      <c r="R275" s="136">
        <v>8.985234595545176</v>
      </c>
      <c r="S275" s="136">
        <v>32.735534591317148</v>
      </c>
      <c r="T275" s="136">
        <v>7.9167666652573239</v>
      </c>
      <c r="U275" s="136">
        <v>7.2993247268067796</v>
      </c>
      <c r="V275" s="136">
        <v>31.653951595539521</v>
      </c>
      <c r="W275" s="136">
        <v>8.1182089562442457</v>
      </c>
      <c r="X275" s="136">
        <v>42.096290249714087</v>
      </c>
    </row>
    <row r="276" spans="1:24" x14ac:dyDescent="0.45">
      <c r="A276" s="136" t="s">
        <v>312</v>
      </c>
      <c r="B276" s="136">
        <v>2019</v>
      </c>
      <c r="C276" s="137">
        <v>43484</v>
      </c>
      <c r="D276" s="136" t="s">
        <v>30</v>
      </c>
      <c r="E276" s="136">
        <v>2</v>
      </c>
      <c r="F276" s="136" t="s">
        <v>577</v>
      </c>
      <c r="G276" s="136">
        <v>2</v>
      </c>
      <c r="H276" s="136" t="s">
        <v>739</v>
      </c>
      <c r="I276" s="136">
        <v>138</v>
      </c>
      <c r="J276" s="136" t="s">
        <v>366</v>
      </c>
      <c r="K276" s="136" t="s">
        <v>143</v>
      </c>
      <c r="L276" s="136">
        <v>22.758904109589039</v>
      </c>
      <c r="M276" s="136">
        <v>2</v>
      </c>
      <c r="N276" s="136">
        <v>1</v>
      </c>
      <c r="O276" s="136">
        <v>11.343</v>
      </c>
      <c r="P276" s="136">
        <v>0.04</v>
      </c>
      <c r="Q276" s="136">
        <v>63.475271092303622</v>
      </c>
      <c r="R276" s="136">
        <v>17.796276132291108</v>
      </c>
      <c r="S276" s="136">
        <v>40.877514271895613</v>
      </c>
      <c r="T276" s="136">
        <v>7.6937460465348346</v>
      </c>
      <c r="U276" s="136">
        <v>19.369786477177659</v>
      </c>
      <c r="V276" s="136">
        <v>42.718390461348612</v>
      </c>
      <c r="W276" s="136">
        <v>7.7828679947236497</v>
      </c>
      <c r="X276" s="136">
        <v>35.828217885725337</v>
      </c>
    </row>
    <row r="277" spans="1:24" x14ac:dyDescent="0.45">
      <c r="A277" s="136" t="s">
        <v>312</v>
      </c>
      <c r="B277" s="136">
        <v>2019</v>
      </c>
      <c r="C277" s="137">
        <v>43484</v>
      </c>
      <c r="D277" s="136" t="s">
        <v>30</v>
      </c>
      <c r="E277" s="136">
        <v>2</v>
      </c>
      <c r="F277" s="136" t="s">
        <v>577</v>
      </c>
      <c r="G277" s="136">
        <v>2</v>
      </c>
      <c r="H277" s="136" t="s">
        <v>739</v>
      </c>
      <c r="I277" s="136">
        <v>138</v>
      </c>
      <c r="J277" s="136" t="s">
        <v>349</v>
      </c>
      <c r="K277" s="136" t="s">
        <v>91</v>
      </c>
      <c r="L277" s="136">
        <v>31.019178082191779</v>
      </c>
      <c r="M277" s="136">
        <v>3</v>
      </c>
      <c r="N277" s="136">
        <v>2</v>
      </c>
      <c r="O277" s="136">
        <v>11.343</v>
      </c>
      <c r="P277" s="136">
        <v>0.04</v>
      </c>
      <c r="Q277" s="136">
        <v>63.475271092303622</v>
      </c>
      <c r="R277" s="136">
        <v>7.4683593532875996</v>
      </c>
      <c r="S277" s="136">
        <v>30.778921499555079</v>
      </c>
      <c r="T277" s="136">
        <v>7.7701873820891576</v>
      </c>
      <c r="U277" s="136">
        <v>5.3817291931098126</v>
      </c>
      <c r="V277" s="136">
        <v>28.90613519404949</v>
      </c>
      <c r="W277" s="136">
        <v>7.8414686669798916</v>
      </c>
      <c r="X277" s="136">
        <v>35.828217885725337</v>
      </c>
    </row>
    <row r="278" spans="1:24" x14ac:dyDescent="0.45">
      <c r="A278" s="138" t="s">
        <v>312</v>
      </c>
      <c r="B278" s="138">
        <v>2019</v>
      </c>
      <c r="C278" s="139">
        <v>43484</v>
      </c>
      <c r="D278" s="138" t="s">
        <v>30</v>
      </c>
      <c r="E278" s="138">
        <v>1</v>
      </c>
      <c r="F278" s="138" t="s">
        <v>31</v>
      </c>
      <c r="G278" s="138" t="s">
        <v>579</v>
      </c>
      <c r="H278" s="138" t="s">
        <v>740</v>
      </c>
      <c r="I278" s="138">
        <v>139</v>
      </c>
      <c r="J278" s="138" t="s">
        <v>348</v>
      </c>
      <c r="K278" s="138" t="s">
        <v>37</v>
      </c>
      <c r="L278" s="138">
        <v>29.197260273972599</v>
      </c>
      <c r="M278" s="138">
        <v>4</v>
      </c>
      <c r="N278" s="138">
        <v>1</v>
      </c>
      <c r="O278" s="138">
        <v>11.474</v>
      </c>
      <c r="P278" s="138">
        <v>8.1000000000000003E-2</v>
      </c>
      <c r="Q278" s="138">
        <v>62.750566498169768</v>
      </c>
      <c r="R278" s="138">
        <v>7.2993247268067796</v>
      </c>
      <c r="S278" s="138">
        <v>31.653951595539521</v>
      </c>
      <c r="T278" s="138">
        <v>8.1182089562442457</v>
      </c>
      <c r="U278" s="138">
        <v>10.660549800910241</v>
      </c>
      <c r="V278" s="138">
        <v>34.648261844998217</v>
      </c>
      <c r="W278" s="138">
        <v>7.9959040146959941</v>
      </c>
      <c r="X278" s="138">
        <v>30.2800433947945</v>
      </c>
    </row>
    <row r="279" spans="1:24" x14ac:dyDescent="0.45">
      <c r="A279" s="138" t="s">
        <v>312</v>
      </c>
      <c r="B279" s="138">
        <v>2019</v>
      </c>
      <c r="C279" s="139">
        <v>43484</v>
      </c>
      <c r="D279" s="138" t="s">
        <v>30</v>
      </c>
      <c r="E279" s="138">
        <v>1</v>
      </c>
      <c r="F279" s="138" t="s">
        <v>31</v>
      </c>
      <c r="G279" s="138" t="s">
        <v>579</v>
      </c>
      <c r="H279" s="138" t="s">
        <v>740</v>
      </c>
      <c r="I279" s="138">
        <v>139</v>
      </c>
      <c r="J279" s="138" t="s">
        <v>349</v>
      </c>
      <c r="K279" s="138" t="s">
        <v>91</v>
      </c>
      <c r="L279" s="138">
        <v>31.019178082191779</v>
      </c>
      <c r="M279" s="138">
        <v>3</v>
      </c>
      <c r="N279" s="138">
        <v>2</v>
      </c>
      <c r="O279" s="138">
        <v>11.433999999999999</v>
      </c>
      <c r="P279" s="138">
        <v>4.1000000000000002E-2</v>
      </c>
      <c r="Q279" s="138">
        <v>62.97008920762638</v>
      </c>
      <c r="R279" s="138">
        <v>5.3817291931098126</v>
      </c>
      <c r="S279" s="138">
        <v>28.90613519404949</v>
      </c>
      <c r="T279" s="138">
        <v>7.8414686669798916</v>
      </c>
      <c r="U279" s="138">
        <v>2.7011890163157841</v>
      </c>
      <c r="V279" s="138">
        <v>26.08838020336011</v>
      </c>
      <c r="W279" s="138">
        <v>7.7957303956814412</v>
      </c>
      <c r="X279" s="138">
        <v>30.2800433947945</v>
      </c>
    </row>
    <row r="280" spans="1:24" x14ac:dyDescent="0.45">
      <c r="A280" s="138" t="s">
        <v>312</v>
      </c>
      <c r="B280" s="138">
        <v>2019</v>
      </c>
      <c r="C280" s="139">
        <v>43484</v>
      </c>
      <c r="D280" s="138" t="s">
        <v>30</v>
      </c>
      <c r="E280" s="138">
        <v>1</v>
      </c>
      <c r="F280" s="138" t="s">
        <v>31</v>
      </c>
      <c r="G280" s="138" t="s">
        <v>578</v>
      </c>
      <c r="H280" s="138" t="s">
        <v>741</v>
      </c>
      <c r="I280" s="138">
        <v>140</v>
      </c>
      <c r="J280" s="138" t="s">
        <v>344</v>
      </c>
      <c r="K280" s="138" t="s">
        <v>55</v>
      </c>
      <c r="L280" s="138">
        <v>31.712328767123289</v>
      </c>
      <c r="M280" s="138">
        <v>1</v>
      </c>
      <c r="N280" s="138">
        <v>1</v>
      </c>
      <c r="O280" s="138">
        <v>11.208</v>
      </c>
      <c r="P280" s="138">
        <v>0</v>
      </c>
      <c r="Q280" s="138">
        <v>64.239828693790145</v>
      </c>
      <c r="R280" s="138">
        <v>26.83100064044115</v>
      </c>
      <c r="S280" s="138">
        <v>52.69186544197089</v>
      </c>
      <c r="T280" s="138">
        <v>8.6202882671765799</v>
      </c>
      <c r="U280" s="138">
        <v>29.41598834610463</v>
      </c>
      <c r="V280" s="138">
        <v>54.935074941851397</v>
      </c>
      <c r="W280" s="138">
        <v>8.5063621985822575</v>
      </c>
      <c r="X280" s="138">
        <v>47.705127951659748</v>
      </c>
    </row>
    <row r="281" spans="1:24" x14ac:dyDescent="0.45">
      <c r="A281" s="138" t="s">
        <v>312</v>
      </c>
      <c r="B281" s="138">
        <v>2019</v>
      </c>
      <c r="C281" s="139">
        <v>43484</v>
      </c>
      <c r="D281" s="138" t="s">
        <v>30</v>
      </c>
      <c r="E281" s="138">
        <v>1</v>
      </c>
      <c r="F281" s="138" t="s">
        <v>31</v>
      </c>
      <c r="G281" s="138" t="s">
        <v>578</v>
      </c>
      <c r="H281" s="138" t="s">
        <v>741</v>
      </c>
      <c r="I281" s="138">
        <v>140</v>
      </c>
      <c r="J281" s="138" t="s">
        <v>366</v>
      </c>
      <c r="K281" s="138" t="s">
        <v>143</v>
      </c>
      <c r="L281" s="138">
        <v>22.758904109589039</v>
      </c>
      <c r="M281" s="138">
        <v>2</v>
      </c>
      <c r="N281" s="138">
        <v>2</v>
      </c>
      <c r="O281" s="138">
        <v>11.208</v>
      </c>
      <c r="P281" s="138">
        <v>0</v>
      </c>
      <c r="Q281" s="138">
        <v>64.239828693790145</v>
      </c>
      <c r="R281" s="138">
        <v>19.369786477177659</v>
      </c>
      <c r="S281" s="138">
        <v>42.718390461348612</v>
      </c>
      <c r="T281" s="138">
        <v>7.7828679947236497</v>
      </c>
      <c r="U281" s="138">
        <v>17.23532132755053</v>
      </c>
      <c r="V281" s="138">
        <v>40.845049063345037</v>
      </c>
      <c r="W281" s="138">
        <v>7.8699092452648349</v>
      </c>
      <c r="X281" s="138">
        <v>47.705127951659748</v>
      </c>
    </row>
    <row r="282" spans="1:24" x14ac:dyDescent="0.45">
      <c r="A282" s="138" t="s">
        <v>312</v>
      </c>
      <c r="B282" s="138">
        <v>2019</v>
      </c>
      <c r="C282" s="139">
        <v>43484</v>
      </c>
      <c r="D282" s="138" t="s">
        <v>30</v>
      </c>
      <c r="E282" s="138">
        <v>2</v>
      </c>
      <c r="F282" s="138" t="s">
        <v>31</v>
      </c>
      <c r="G282" s="138" t="s">
        <v>579</v>
      </c>
      <c r="H282" s="138" t="s">
        <v>742</v>
      </c>
      <c r="I282" s="138">
        <v>141</v>
      </c>
      <c r="J282" s="138" t="s">
        <v>349</v>
      </c>
      <c r="K282" s="138" t="s">
        <v>91</v>
      </c>
      <c r="L282" s="138">
        <v>31.019178082191779</v>
      </c>
      <c r="M282" s="138">
        <v>3</v>
      </c>
      <c r="N282" s="138">
        <v>1</v>
      </c>
      <c r="O282" s="138">
        <v>11.576000000000001</v>
      </c>
      <c r="P282" s="138">
        <v>0.20200000000000001</v>
      </c>
      <c r="Q282" s="138">
        <v>62.197650310988251</v>
      </c>
      <c r="R282" s="138">
        <v>2.7011890163157841</v>
      </c>
      <c r="S282" s="138">
        <v>26.08838020336011</v>
      </c>
      <c r="T282" s="138">
        <v>7.7957303956814412</v>
      </c>
      <c r="U282" s="138">
        <v>7.7521258452834623</v>
      </c>
      <c r="V282" s="138">
        <v>30.621294003705369</v>
      </c>
      <c r="W282" s="138">
        <v>7.6230560528073026</v>
      </c>
      <c r="X282" s="138">
        <v>30.36832102417916</v>
      </c>
    </row>
    <row r="283" spans="1:24" x14ac:dyDescent="0.45">
      <c r="A283" s="138" t="s">
        <v>312</v>
      </c>
      <c r="B283" s="138">
        <v>2019</v>
      </c>
      <c r="C283" s="139">
        <v>43484</v>
      </c>
      <c r="D283" s="138" t="s">
        <v>30</v>
      </c>
      <c r="E283" s="138">
        <v>2</v>
      </c>
      <c r="F283" s="138" t="s">
        <v>31</v>
      </c>
      <c r="G283" s="138" t="s">
        <v>579</v>
      </c>
      <c r="H283" s="138" t="s">
        <v>742</v>
      </c>
      <c r="I283" s="138">
        <v>141</v>
      </c>
      <c r="J283" s="138" t="s">
        <v>348</v>
      </c>
      <c r="K283" s="138" t="s">
        <v>37</v>
      </c>
      <c r="L283" s="138">
        <v>29.197260273972599</v>
      </c>
      <c r="M283" s="138">
        <v>4</v>
      </c>
      <c r="N283" s="138">
        <v>2</v>
      </c>
      <c r="O283" s="138">
        <v>11.576000000000001</v>
      </c>
      <c r="P283" s="138">
        <v>0.20200000000000001</v>
      </c>
      <c r="Q283" s="138">
        <v>62.197650310988251</v>
      </c>
      <c r="R283" s="138">
        <v>10.660549800910241</v>
      </c>
      <c r="S283" s="138">
        <v>34.648261844998217</v>
      </c>
      <c r="T283" s="138">
        <v>7.9959040146959941</v>
      </c>
      <c r="U283" s="138">
        <v>6.6350528307219712</v>
      </c>
      <c r="V283" s="138">
        <v>29.909985413914999</v>
      </c>
      <c r="W283" s="138">
        <v>7.7583108610643441</v>
      </c>
      <c r="X283" s="138">
        <v>30.36832102417916</v>
      </c>
    </row>
    <row r="284" spans="1:24" x14ac:dyDescent="0.45">
      <c r="A284" s="138" t="s">
        <v>312</v>
      </c>
      <c r="B284" s="138">
        <v>2019</v>
      </c>
      <c r="C284" s="139">
        <v>43484</v>
      </c>
      <c r="D284" s="138" t="s">
        <v>30</v>
      </c>
      <c r="E284" s="138">
        <v>2</v>
      </c>
      <c r="F284" s="138" t="s">
        <v>31</v>
      </c>
      <c r="G284" s="138" t="s">
        <v>578</v>
      </c>
      <c r="H284" s="138" t="s">
        <v>743</v>
      </c>
      <c r="I284" s="138">
        <v>142</v>
      </c>
      <c r="J284" s="138" t="s">
        <v>344</v>
      </c>
      <c r="K284" s="138" t="s">
        <v>55</v>
      </c>
      <c r="L284" s="138">
        <v>31.712328767123289</v>
      </c>
      <c r="M284" s="138">
        <v>1</v>
      </c>
      <c r="N284" s="138">
        <v>1</v>
      </c>
      <c r="O284" s="138">
        <v>11.141999999999999</v>
      </c>
      <c r="P284" s="138">
        <v>0</v>
      </c>
      <c r="Q284" s="138">
        <v>64.620355411954762</v>
      </c>
      <c r="R284" s="138">
        <v>29.41598834610463</v>
      </c>
      <c r="S284" s="138">
        <v>54.935074941851397</v>
      </c>
      <c r="T284" s="138">
        <v>8.5063621985822575</v>
      </c>
      <c r="U284" s="138">
        <v>31.12546646479883</v>
      </c>
      <c r="V284" s="138">
        <v>56.632183733152146</v>
      </c>
      <c r="W284" s="138">
        <v>8.5022390894511037</v>
      </c>
      <c r="X284" s="138">
        <v>47.890062002598221</v>
      </c>
    </row>
    <row r="285" spans="1:24" x14ac:dyDescent="0.45">
      <c r="A285" s="138" t="s">
        <v>312</v>
      </c>
      <c r="B285" s="138">
        <v>2019</v>
      </c>
      <c r="C285" s="139">
        <v>43484</v>
      </c>
      <c r="D285" s="138" t="s">
        <v>30</v>
      </c>
      <c r="E285" s="138">
        <v>2</v>
      </c>
      <c r="F285" s="138" t="s">
        <v>31</v>
      </c>
      <c r="G285" s="138" t="s">
        <v>578</v>
      </c>
      <c r="H285" s="138" t="s">
        <v>743</v>
      </c>
      <c r="I285" s="138">
        <v>142</v>
      </c>
      <c r="J285" s="138" t="s">
        <v>366</v>
      </c>
      <c r="K285" s="138" t="s">
        <v>143</v>
      </c>
      <c r="L285" s="138">
        <v>22.758904109589039</v>
      </c>
      <c r="M285" s="138">
        <v>2</v>
      </c>
      <c r="N285" s="138">
        <v>2</v>
      </c>
      <c r="O285" s="138">
        <v>11.141999999999999</v>
      </c>
      <c r="P285" s="138">
        <v>0</v>
      </c>
      <c r="Q285" s="138">
        <v>64.620355411954762</v>
      </c>
      <c r="R285" s="138">
        <v>17.23532132755053</v>
      </c>
      <c r="S285" s="138">
        <v>40.845049063345037</v>
      </c>
      <c r="T285" s="138">
        <v>7.8699092452648349</v>
      </c>
      <c r="U285" s="138">
        <v>15.357778395335631</v>
      </c>
      <c r="V285" s="138">
        <v>39.365355369007688</v>
      </c>
      <c r="W285" s="138">
        <v>8.0025256578906898</v>
      </c>
      <c r="X285" s="138">
        <v>47.890062002598221</v>
      </c>
    </row>
    <row r="286" spans="1:24" x14ac:dyDescent="0.45">
      <c r="A286" s="138" t="s">
        <v>312</v>
      </c>
      <c r="B286" s="138">
        <v>2019</v>
      </c>
      <c r="C286" s="139">
        <v>43484</v>
      </c>
      <c r="D286" s="138" t="s">
        <v>30</v>
      </c>
      <c r="E286" s="138">
        <v>3</v>
      </c>
      <c r="F286" s="138" t="s">
        <v>31</v>
      </c>
      <c r="G286" s="138" t="s">
        <v>579</v>
      </c>
      <c r="H286" s="138" t="s">
        <v>744</v>
      </c>
      <c r="I286" s="138">
        <v>143</v>
      </c>
      <c r="J286" s="138" t="s">
        <v>349</v>
      </c>
      <c r="K286" s="138" t="s">
        <v>91</v>
      </c>
      <c r="L286" s="138">
        <v>31.019178082191779</v>
      </c>
      <c r="M286" s="138">
        <v>3</v>
      </c>
      <c r="N286" s="138">
        <v>1</v>
      </c>
      <c r="O286" s="138">
        <v>11.497999999999999</v>
      </c>
      <c r="P286" s="138">
        <v>0</v>
      </c>
      <c r="Q286" s="138">
        <v>62.619586014959133</v>
      </c>
      <c r="R286" s="138">
        <v>7.7521258452834623</v>
      </c>
      <c r="S286" s="138">
        <v>30.621294003705369</v>
      </c>
      <c r="T286" s="138">
        <v>7.6230560528073026</v>
      </c>
      <c r="U286" s="138">
        <v>10.844921790505429</v>
      </c>
      <c r="V286" s="138">
        <v>33.620452074854363</v>
      </c>
      <c r="W286" s="138">
        <v>7.5918434281163121</v>
      </c>
      <c r="X286" s="138">
        <v>30.265639708810181</v>
      </c>
    </row>
    <row r="287" spans="1:24" x14ac:dyDescent="0.45">
      <c r="A287" s="138" t="s">
        <v>312</v>
      </c>
      <c r="B287" s="138">
        <v>2019</v>
      </c>
      <c r="C287" s="139">
        <v>43484</v>
      </c>
      <c r="D287" s="138" t="s">
        <v>30</v>
      </c>
      <c r="E287" s="138">
        <v>3</v>
      </c>
      <c r="F287" s="138" t="s">
        <v>31</v>
      </c>
      <c r="G287" s="138" t="s">
        <v>579</v>
      </c>
      <c r="H287" s="138" t="s">
        <v>744</v>
      </c>
      <c r="I287" s="138">
        <v>143</v>
      </c>
      <c r="J287" s="138" t="s">
        <v>348</v>
      </c>
      <c r="K287" s="138" t="s">
        <v>37</v>
      </c>
      <c r="L287" s="138">
        <v>29.197260273972599</v>
      </c>
      <c r="M287" s="138">
        <v>4</v>
      </c>
      <c r="N287" s="138">
        <v>2</v>
      </c>
      <c r="O287" s="138">
        <v>11.497999999999999</v>
      </c>
      <c r="P287" s="138">
        <v>0</v>
      </c>
      <c r="Q287" s="138">
        <v>62.619586014959133</v>
      </c>
      <c r="R287" s="138">
        <v>6.6350528307219712</v>
      </c>
      <c r="S287" s="138">
        <v>29.909985413914999</v>
      </c>
      <c r="T287" s="138">
        <v>7.7583108610643441</v>
      </c>
      <c r="U287" s="138">
        <v>3.7510050705769231</v>
      </c>
      <c r="V287" s="138">
        <v>26.817855080808911</v>
      </c>
      <c r="W287" s="138">
        <v>7.6889500034106639</v>
      </c>
      <c r="X287" s="138">
        <v>30.265639708810181</v>
      </c>
    </row>
    <row r="288" spans="1:24" x14ac:dyDescent="0.45">
      <c r="A288" s="130" t="s">
        <v>74</v>
      </c>
      <c r="B288" s="130">
        <v>2019</v>
      </c>
      <c r="C288" s="131">
        <v>43491</v>
      </c>
      <c r="D288" s="130" t="s">
        <v>30</v>
      </c>
      <c r="E288" s="130">
        <v>1</v>
      </c>
      <c r="F288" s="130" t="s">
        <v>572</v>
      </c>
      <c r="G288" s="130">
        <v>1</v>
      </c>
      <c r="H288" s="130" t="s">
        <v>745</v>
      </c>
      <c r="I288" s="130">
        <v>144</v>
      </c>
      <c r="J288" s="130" t="s">
        <v>351</v>
      </c>
      <c r="K288" s="130" t="s">
        <v>409</v>
      </c>
      <c r="L288" s="130">
        <v>25.989041095890411</v>
      </c>
      <c r="M288" s="130"/>
      <c r="N288" s="130">
        <v>1</v>
      </c>
      <c r="O288" s="130">
        <v>11.494</v>
      </c>
      <c r="P288" s="130">
        <v>0</v>
      </c>
      <c r="Q288" s="130">
        <v>62.641378110318428</v>
      </c>
      <c r="R288" s="130">
        <v>11.494212262049979</v>
      </c>
      <c r="S288" s="130">
        <v>34.766970903225364</v>
      </c>
      <c r="T288" s="130">
        <v>7.7575862137251246</v>
      </c>
      <c r="U288" s="130">
        <v>12.43384574626627</v>
      </c>
      <c r="V288" s="130">
        <v>36.172680715690682</v>
      </c>
      <c r="W288" s="130">
        <v>7.9129449898081363</v>
      </c>
      <c r="X288" s="130">
        <v>27.52077959768495</v>
      </c>
    </row>
    <row r="289" spans="1:24" x14ac:dyDescent="0.45">
      <c r="A289" s="130" t="s">
        <v>74</v>
      </c>
      <c r="B289" s="130">
        <v>2019</v>
      </c>
      <c r="C289" s="131">
        <v>43491</v>
      </c>
      <c r="D289" s="130" t="s">
        <v>30</v>
      </c>
      <c r="E289" s="130">
        <v>1</v>
      </c>
      <c r="F289" s="130" t="s">
        <v>572</v>
      </c>
      <c r="G289" s="130">
        <v>1</v>
      </c>
      <c r="H289" s="130" t="s">
        <v>745</v>
      </c>
      <c r="I289" s="130">
        <v>144</v>
      </c>
      <c r="J289" s="130" t="s">
        <v>368</v>
      </c>
      <c r="K289" s="130" t="s">
        <v>131</v>
      </c>
      <c r="L289" s="130">
        <v>30.528767123287668</v>
      </c>
      <c r="M289" s="130"/>
      <c r="N289" s="130">
        <v>2</v>
      </c>
      <c r="O289" s="130">
        <v>11.494</v>
      </c>
      <c r="P289" s="130">
        <v>0</v>
      </c>
      <c r="Q289" s="130">
        <v>62.641378110318428</v>
      </c>
      <c r="R289" s="130">
        <v>1E-3</v>
      </c>
      <c r="S289" s="130">
        <v>20.27458829214455</v>
      </c>
      <c r="T289" s="130">
        <v>8.1795388009577792</v>
      </c>
      <c r="U289" s="130">
        <v>-6.0065756140040696</v>
      </c>
      <c r="V289" s="130">
        <v>18.73223533472833</v>
      </c>
      <c r="W289" s="130">
        <v>8.246270316244134</v>
      </c>
      <c r="X289" s="130">
        <v>27.52077959768495</v>
      </c>
    </row>
    <row r="290" spans="1:24" x14ac:dyDescent="0.45">
      <c r="A290" s="130" t="s">
        <v>74</v>
      </c>
      <c r="B290" s="130">
        <v>2019</v>
      </c>
      <c r="C290" s="131">
        <v>43491</v>
      </c>
      <c r="D290" s="130" t="s">
        <v>30</v>
      </c>
      <c r="E290" s="130">
        <v>1</v>
      </c>
      <c r="F290" s="130" t="s">
        <v>572</v>
      </c>
      <c r="G290" s="130">
        <v>2</v>
      </c>
      <c r="H290" s="130" t="s">
        <v>746</v>
      </c>
      <c r="I290" s="130">
        <v>145</v>
      </c>
      <c r="J290" s="130" t="s">
        <v>362</v>
      </c>
      <c r="K290" s="130" t="s">
        <v>363</v>
      </c>
      <c r="L290" s="130">
        <v>27.027397260273968</v>
      </c>
      <c r="M290" s="130"/>
      <c r="N290" s="130">
        <v>1</v>
      </c>
      <c r="O290" s="130">
        <v>11.749000000000001</v>
      </c>
      <c r="P290" s="130">
        <v>9.7000000000000003E-2</v>
      </c>
      <c r="Q290" s="130">
        <v>61.281811217975992</v>
      </c>
      <c r="R290" s="130">
        <v>1E-3</v>
      </c>
      <c r="S290" s="130">
        <v>22.36182393666757</v>
      </c>
      <c r="T290" s="130">
        <v>7.9278600967707638</v>
      </c>
      <c r="U290" s="130">
        <v>1.7968643346587889</v>
      </c>
      <c r="V290" s="130">
        <v>25.339810807787071</v>
      </c>
      <c r="W290" s="130">
        <v>7.8476488243760931</v>
      </c>
      <c r="X290" s="130">
        <v>21.358879239117929</v>
      </c>
    </row>
    <row r="291" spans="1:24" x14ac:dyDescent="0.45">
      <c r="A291" s="130" t="s">
        <v>74</v>
      </c>
      <c r="B291" s="130">
        <v>2019</v>
      </c>
      <c r="C291" s="131">
        <v>43491</v>
      </c>
      <c r="D291" s="130" t="s">
        <v>30</v>
      </c>
      <c r="E291" s="130">
        <v>1</v>
      </c>
      <c r="F291" s="130" t="s">
        <v>572</v>
      </c>
      <c r="G291" s="130">
        <v>2</v>
      </c>
      <c r="H291" s="130" t="s">
        <v>746</v>
      </c>
      <c r="I291" s="130">
        <v>145</v>
      </c>
      <c r="J291" s="130" t="s">
        <v>387</v>
      </c>
      <c r="K291" s="130" t="s">
        <v>58</v>
      </c>
      <c r="L291" s="130">
        <v>21.94520547945206</v>
      </c>
      <c r="M291" s="130"/>
      <c r="N291" s="130">
        <v>2</v>
      </c>
      <c r="O291" s="130">
        <v>11.749000000000001</v>
      </c>
      <c r="P291" s="130">
        <v>9.7000000000000003E-2</v>
      </c>
      <c r="Q291" s="130">
        <v>61.281811217975992</v>
      </c>
      <c r="R291" s="130">
        <v>1E-3</v>
      </c>
      <c r="S291" s="130">
        <v>20.355934541568299</v>
      </c>
      <c r="T291" s="130">
        <v>8.0241941764009432</v>
      </c>
      <c r="U291" s="130">
        <v>-6.4366742094891833</v>
      </c>
      <c r="V291" s="130">
        <v>17.31425539858283</v>
      </c>
      <c r="W291" s="130">
        <v>7.9169765360240056</v>
      </c>
      <c r="X291" s="130">
        <v>21.358879239117929</v>
      </c>
    </row>
    <row r="292" spans="1:24" x14ac:dyDescent="0.45">
      <c r="A292" s="130" t="s">
        <v>74</v>
      </c>
      <c r="B292" s="130">
        <v>2019</v>
      </c>
      <c r="C292" s="131">
        <v>43491</v>
      </c>
      <c r="D292" s="130" t="s">
        <v>30</v>
      </c>
      <c r="E292" s="130">
        <v>1</v>
      </c>
      <c r="F292" s="130" t="s">
        <v>572</v>
      </c>
      <c r="G292" s="130">
        <v>3</v>
      </c>
      <c r="H292" s="130" t="s">
        <v>747</v>
      </c>
      <c r="I292" s="130">
        <v>146</v>
      </c>
      <c r="J292" s="130" t="s">
        <v>358</v>
      </c>
      <c r="K292" s="130" t="s">
        <v>79</v>
      </c>
      <c r="L292" s="130">
        <v>26.005479452054789</v>
      </c>
      <c r="M292" s="130"/>
      <c r="N292" s="130">
        <v>1</v>
      </c>
      <c r="O292" s="130">
        <v>11.672000000000001</v>
      </c>
      <c r="P292" s="130">
        <v>0.24099999999999999</v>
      </c>
      <c r="Q292" s="130">
        <v>61.686086360520903</v>
      </c>
      <c r="R292" s="130">
        <v>3.9813894487617572</v>
      </c>
      <c r="S292" s="130">
        <v>27.83696723989328</v>
      </c>
      <c r="T292" s="130">
        <v>7.9518592637105092</v>
      </c>
      <c r="U292" s="130">
        <v>6.3925355090082903</v>
      </c>
      <c r="V292" s="130">
        <v>30.202742663209559</v>
      </c>
      <c r="W292" s="130">
        <v>7.936735718067089</v>
      </c>
      <c r="X292" s="130">
        <v>24.544102147202899</v>
      </c>
    </row>
    <row r="293" spans="1:24" x14ac:dyDescent="0.45">
      <c r="A293" s="130" t="s">
        <v>74</v>
      </c>
      <c r="B293" s="130">
        <v>2019</v>
      </c>
      <c r="C293" s="131">
        <v>43491</v>
      </c>
      <c r="D293" s="130" t="s">
        <v>30</v>
      </c>
      <c r="E293" s="130">
        <v>1</v>
      </c>
      <c r="F293" s="130" t="s">
        <v>572</v>
      </c>
      <c r="G293" s="130">
        <v>3</v>
      </c>
      <c r="H293" s="130" t="s">
        <v>747</v>
      </c>
      <c r="I293" s="130">
        <v>146</v>
      </c>
      <c r="J293" s="130" t="s">
        <v>377</v>
      </c>
      <c r="K293" s="130" t="s">
        <v>374</v>
      </c>
      <c r="L293" s="130">
        <v>21.764383561643839</v>
      </c>
      <c r="M293" s="130"/>
      <c r="N293" s="130">
        <v>2</v>
      </c>
      <c r="O293" s="130">
        <v>11.672000000000001</v>
      </c>
      <c r="P293" s="130">
        <v>0.24099999999999999</v>
      </c>
      <c r="Q293" s="130">
        <v>61.686086360520903</v>
      </c>
      <c r="R293" s="130">
        <v>1E-3</v>
      </c>
      <c r="S293" s="130">
        <v>21.251237054512519</v>
      </c>
      <c r="T293" s="130">
        <v>8.1028234125777026</v>
      </c>
      <c r="U293" s="130">
        <v>-5.3406499125343352</v>
      </c>
      <c r="V293" s="130">
        <v>18.80608018086291</v>
      </c>
      <c r="W293" s="130">
        <v>8.0489100311324151</v>
      </c>
      <c r="X293" s="130">
        <v>24.544102147202899</v>
      </c>
    </row>
    <row r="294" spans="1:24" x14ac:dyDescent="0.45">
      <c r="A294" s="130" t="s">
        <v>74</v>
      </c>
      <c r="B294" s="130">
        <v>2019</v>
      </c>
      <c r="C294" s="131">
        <v>43491</v>
      </c>
      <c r="D294" s="130" t="s">
        <v>30</v>
      </c>
      <c r="E294" s="130">
        <v>1</v>
      </c>
      <c r="F294" s="130" t="s">
        <v>572</v>
      </c>
      <c r="G294" s="130">
        <v>4</v>
      </c>
      <c r="H294" s="130" t="s">
        <v>748</v>
      </c>
      <c r="I294" s="130">
        <v>147</v>
      </c>
      <c r="J294" s="130" t="s">
        <v>424</v>
      </c>
      <c r="K294" s="130" t="s">
        <v>91</v>
      </c>
      <c r="L294" s="130">
        <v>25</v>
      </c>
      <c r="M294" s="130"/>
      <c r="N294" s="130">
        <v>1</v>
      </c>
      <c r="O294" s="130">
        <v>11.919</v>
      </c>
      <c r="P294" s="130">
        <v>0.58399999999999996</v>
      </c>
      <c r="Q294" s="130">
        <v>60.407752328215452</v>
      </c>
      <c r="R294" s="130">
        <v>1E-3</v>
      </c>
      <c r="S294" s="130">
        <v>25</v>
      </c>
      <c r="T294" s="130">
        <v>8.3333333330000006</v>
      </c>
      <c r="U294" s="130">
        <v>2.3638231614228862</v>
      </c>
      <c r="V294" s="130">
        <v>27.192280273654411</v>
      </c>
      <c r="W294" s="130">
        <v>8.2761523707438425</v>
      </c>
      <c r="X294" s="130">
        <v>20.32080788015552</v>
      </c>
    </row>
    <row r="295" spans="1:24" x14ac:dyDescent="0.45">
      <c r="A295" s="130" t="s">
        <v>74</v>
      </c>
      <c r="B295" s="130">
        <v>2019</v>
      </c>
      <c r="C295" s="131">
        <v>43491</v>
      </c>
      <c r="D295" s="130" t="s">
        <v>30</v>
      </c>
      <c r="E295" s="130">
        <v>1</v>
      </c>
      <c r="F295" s="130" t="s">
        <v>572</v>
      </c>
      <c r="G295" s="130">
        <v>4</v>
      </c>
      <c r="H295" s="130" t="s">
        <v>748</v>
      </c>
      <c r="I295" s="130">
        <v>147</v>
      </c>
      <c r="J295" s="130" t="s">
        <v>402</v>
      </c>
      <c r="K295" s="130" t="s">
        <v>96</v>
      </c>
      <c r="L295" s="130">
        <v>26.5013698630137</v>
      </c>
      <c r="M295" s="130"/>
      <c r="N295" s="130">
        <v>2</v>
      </c>
      <c r="O295" s="130">
        <v>11.919</v>
      </c>
      <c r="P295" s="130">
        <v>0.58399999999999996</v>
      </c>
      <c r="Q295" s="130">
        <v>60.407752328215452</v>
      </c>
      <c r="R295" s="130">
        <v>1E-3</v>
      </c>
      <c r="S295" s="130">
        <v>15.64161576031103</v>
      </c>
      <c r="T295" s="130">
        <v>7.9650784376492876</v>
      </c>
      <c r="U295" s="130">
        <v>-10.374871268223981</v>
      </c>
      <c r="V295" s="130">
        <v>13.617072033902989</v>
      </c>
      <c r="W295" s="130">
        <v>7.9973144340423223</v>
      </c>
      <c r="X295" s="130">
        <v>20.32080788015552</v>
      </c>
    </row>
    <row r="296" spans="1:24" x14ac:dyDescent="0.45">
      <c r="A296" s="130" t="s">
        <v>74</v>
      </c>
      <c r="B296" s="130">
        <v>2019</v>
      </c>
      <c r="C296" s="131">
        <v>43491</v>
      </c>
      <c r="D296" s="130" t="s">
        <v>30</v>
      </c>
      <c r="E296" s="130">
        <v>1</v>
      </c>
      <c r="F296" s="130" t="s">
        <v>572</v>
      </c>
      <c r="G296" s="130">
        <v>5</v>
      </c>
      <c r="H296" s="130" t="s">
        <v>749</v>
      </c>
      <c r="I296" s="130">
        <v>148</v>
      </c>
      <c r="J296" s="130" t="s">
        <v>411</v>
      </c>
      <c r="K296" s="130" t="s">
        <v>412</v>
      </c>
      <c r="L296" s="130">
        <v>28.536986301369861</v>
      </c>
      <c r="M296" s="130"/>
      <c r="N296" s="130">
        <v>1</v>
      </c>
      <c r="O296" s="130">
        <v>11.387</v>
      </c>
      <c r="P296" s="130">
        <v>2.1999999999999999E-2</v>
      </c>
      <c r="Q296" s="130">
        <v>63.229999121805562</v>
      </c>
      <c r="R296" s="130">
        <v>1E-3</v>
      </c>
      <c r="S296" s="130">
        <v>19.779698235843529</v>
      </c>
      <c r="T296" s="130">
        <v>7.6207856023380067</v>
      </c>
      <c r="U296" s="130">
        <v>8.443925233567029E-2</v>
      </c>
      <c r="V296" s="130">
        <v>22.866041770301539</v>
      </c>
      <c r="W296" s="130">
        <v>7.5938675059886229</v>
      </c>
      <c r="X296" s="130">
        <v>19.865242189023309</v>
      </c>
    </row>
    <row r="297" spans="1:24" x14ac:dyDescent="0.45">
      <c r="A297" s="130" t="s">
        <v>74</v>
      </c>
      <c r="B297" s="130">
        <v>2019</v>
      </c>
      <c r="C297" s="131">
        <v>43491</v>
      </c>
      <c r="D297" s="130" t="s">
        <v>30</v>
      </c>
      <c r="E297" s="130">
        <v>1</v>
      </c>
      <c r="F297" s="130" t="s">
        <v>572</v>
      </c>
      <c r="G297" s="130">
        <v>5</v>
      </c>
      <c r="H297" s="130" t="s">
        <v>749</v>
      </c>
      <c r="I297" s="130">
        <v>148</v>
      </c>
      <c r="J297" s="130" t="s">
        <v>399</v>
      </c>
      <c r="K297" s="130" t="s">
        <v>49</v>
      </c>
      <c r="L297" s="130">
        <v>24.460273972602739</v>
      </c>
      <c r="M297" s="130"/>
      <c r="N297" s="130">
        <v>2</v>
      </c>
      <c r="O297" s="130">
        <v>11.387</v>
      </c>
      <c r="P297" s="130">
        <v>2.1999999999999999E-2</v>
      </c>
      <c r="Q297" s="130">
        <v>63.229999121805562</v>
      </c>
      <c r="R297" s="130">
        <v>1E-3</v>
      </c>
      <c r="S297" s="130">
        <v>19.950786142203089</v>
      </c>
      <c r="T297" s="130">
        <v>8.2064357860493047</v>
      </c>
      <c r="U297" s="130">
        <v>-7.5912433408994353</v>
      </c>
      <c r="V297" s="130">
        <v>16.437943964893861</v>
      </c>
      <c r="W297" s="130">
        <v>8.0097291019310983</v>
      </c>
      <c r="X297" s="130">
        <v>19.865242189023309</v>
      </c>
    </row>
    <row r="298" spans="1:24" x14ac:dyDescent="0.45">
      <c r="A298" s="130" t="s">
        <v>74</v>
      </c>
      <c r="B298" s="130">
        <v>2019</v>
      </c>
      <c r="C298" s="131">
        <v>43491</v>
      </c>
      <c r="D298" s="130" t="s">
        <v>30</v>
      </c>
      <c r="E298" s="130">
        <v>1</v>
      </c>
      <c r="F298" s="130" t="s">
        <v>572</v>
      </c>
      <c r="G298" s="130">
        <v>6</v>
      </c>
      <c r="H298" s="130" t="s">
        <v>750</v>
      </c>
      <c r="I298" s="130">
        <v>149</v>
      </c>
      <c r="J298" s="130" t="s">
        <v>425</v>
      </c>
      <c r="K298" s="130" t="s">
        <v>96</v>
      </c>
      <c r="L298" s="130">
        <v>25.18356164383562</v>
      </c>
      <c r="M298" s="130"/>
      <c r="N298" s="130">
        <v>1</v>
      </c>
      <c r="O298" s="130">
        <v>12.03</v>
      </c>
      <c r="P298" s="130">
        <v>0.73</v>
      </c>
      <c r="Q298" s="130">
        <v>59.850374064837908</v>
      </c>
      <c r="R298" s="130">
        <v>1E-3</v>
      </c>
      <c r="S298" s="130">
        <v>25</v>
      </c>
      <c r="T298" s="130">
        <v>8.3333333330000006</v>
      </c>
      <c r="U298" s="130">
        <v>2.5787559581198738</v>
      </c>
      <c r="V298" s="130">
        <v>27.33856332064132</v>
      </c>
      <c r="W298" s="130">
        <v>8.2532691208404838</v>
      </c>
      <c r="X298" s="130">
        <v>20.87614894733759</v>
      </c>
    </row>
    <row r="299" spans="1:24" x14ac:dyDescent="0.45">
      <c r="A299" s="130" t="s">
        <v>74</v>
      </c>
      <c r="B299" s="130">
        <v>2019</v>
      </c>
      <c r="C299" s="131">
        <v>43491</v>
      </c>
      <c r="D299" s="130" t="s">
        <v>30</v>
      </c>
      <c r="E299" s="130">
        <v>1</v>
      </c>
      <c r="F299" s="130" t="s">
        <v>572</v>
      </c>
      <c r="G299" s="130">
        <v>6</v>
      </c>
      <c r="H299" s="130" t="s">
        <v>750</v>
      </c>
      <c r="I299" s="130">
        <v>149</v>
      </c>
      <c r="J299" s="130" t="s">
        <v>262</v>
      </c>
      <c r="K299" s="130" t="s">
        <v>46</v>
      </c>
      <c r="L299" s="130">
        <v>22.30684931506849</v>
      </c>
      <c r="M299" s="130"/>
      <c r="N299" s="130">
        <v>2</v>
      </c>
      <c r="O299" s="130">
        <v>12.03</v>
      </c>
      <c r="P299" s="130">
        <v>0.73</v>
      </c>
      <c r="Q299" s="130">
        <v>59.850374064837908</v>
      </c>
      <c r="R299" s="130">
        <v>1E-3</v>
      </c>
      <c r="S299" s="130">
        <v>16.752297894675181</v>
      </c>
      <c r="T299" s="130">
        <v>7.8697500401435043</v>
      </c>
      <c r="U299" s="130">
        <v>-9.0771781080680469</v>
      </c>
      <c r="V299" s="130">
        <v>14.637664627990279</v>
      </c>
      <c r="W299" s="130">
        <v>7.9049475786861079</v>
      </c>
      <c r="X299" s="130">
        <v>20.87614894733759</v>
      </c>
    </row>
    <row r="300" spans="1:24" x14ac:dyDescent="0.45">
      <c r="A300" s="130" t="s">
        <v>74</v>
      </c>
      <c r="B300" s="130">
        <v>2019</v>
      </c>
      <c r="C300" s="131">
        <v>43491</v>
      </c>
      <c r="D300" s="130" t="s">
        <v>30</v>
      </c>
      <c r="E300" s="130">
        <v>1</v>
      </c>
      <c r="F300" s="130" t="s">
        <v>572</v>
      </c>
      <c r="G300" s="130">
        <v>7</v>
      </c>
      <c r="H300" s="130" t="s">
        <v>751</v>
      </c>
      <c r="I300" s="130">
        <v>150</v>
      </c>
      <c r="J300" s="130" t="s">
        <v>379</v>
      </c>
      <c r="K300" s="130" t="s">
        <v>67</v>
      </c>
      <c r="L300" s="130">
        <v>26.408219178082192</v>
      </c>
      <c r="M300" s="130"/>
      <c r="N300" s="130">
        <v>1</v>
      </c>
      <c r="O300" s="130">
        <v>11.769</v>
      </c>
      <c r="P300" s="130">
        <v>0.22500000000000001</v>
      </c>
      <c r="Q300" s="130">
        <v>61.177670150395102</v>
      </c>
      <c r="R300" s="130">
        <v>1E-3</v>
      </c>
      <c r="S300" s="130">
        <v>20.822300159194171</v>
      </c>
      <c r="T300" s="130">
        <v>7.8467517122406454</v>
      </c>
      <c r="U300" s="130">
        <v>0.61885253055602618</v>
      </c>
      <c r="V300" s="130">
        <v>23.907885845696288</v>
      </c>
      <c r="W300" s="130">
        <v>7.7630111050467541</v>
      </c>
      <c r="X300" s="130">
        <v>20.279007122434169</v>
      </c>
    </row>
    <row r="301" spans="1:24" x14ac:dyDescent="0.45">
      <c r="A301" s="130" t="s">
        <v>74</v>
      </c>
      <c r="B301" s="130">
        <v>2019</v>
      </c>
      <c r="C301" s="131">
        <v>43491</v>
      </c>
      <c r="D301" s="130" t="s">
        <v>30</v>
      </c>
      <c r="E301" s="130">
        <v>1</v>
      </c>
      <c r="F301" s="130" t="s">
        <v>572</v>
      </c>
      <c r="G301" s="130">
        <v>7</v>
      </c>
      <c r="H301" s="130" t="s">
        <v>751</v>
      </c>
      <c r="I301" s="130">
        <v>150</v>
      </c>
      <c r="J301" s="130" t="s">
        <v>353</v>
      </c>
      <c r="K301" s="130" t="s">
        <v>143</v>
      </c>
      <c r="L301" s="130">
        <v>30.550684931506851</v>
      </c>
      <c r="M301" s="130"/>
      <c r="N301" s="130">
        <v>2</v>
      </c>
      <c r="O301" s="130">
        <v>11.769</v>
      </c>
      <c r="P301" s="130">
        <v>0.22500000000000001</v>
      </c>
      <c r="Q301" s="130">
        <v>61.177670150395102</v>
      </c>
      <c r="R301" s="130">
        <v>1E-3</v>
      </c>
      <c r="S301" s="130">
        <v>19.735714085674161</v>
      </c>
      <c r="T301" s="130">
        <v>7.7026269102126408</v>
      </c>
      <c r="U301" s="130">
        <v>-6.2303042418117833</v>
      </c>
      <c r="V301" s="130">
        <v>16.74811347851389</v>
      </c>
      <c r="W301" s="130">
        <v>7.6594725734418896</v>
      </c>
      <c r="X301" s="130">
        <v>20.279007122434169</v>
      </c>
    </row>
    <row r="302" spans="1:24" x14ac:dyDescent="0.45">
      <c r="A302" s="130" t="s">
        <v>74</v>
      </c>
      <c r="B302" s="130">
        <v>2019</v>
      </c>
      <c r="C302" s="131">
        <v>43491</v>
      </c>
      <c r="D302" s="130" t="s">
        <v>30</v>
      </c>
      <c r="E302" s="130">
        <v>1</v>
      </c>
      <c r="F302" s="130" t="s">
        <v>572</v>
      </c>
      <c r="G302" s="130">
        <v>8</v>
      </c>
      <c r="H302" s="130" t="s">
        <v>752</v>
      </c>
      <c r="I302" s="130">
        <v>151</v>
      </c>
      <c r="J302" s="130" t="s">
        <v>574</v>
      </c>
      <c r="K302" s="130" t="s">
        <v>99</v>
      </c>
      <c r="L302" s="130">
        <v>36.145205479452052</v>
      </c>
      <c r="M302" s="130"/>
      <c r="N302" s="130">
        <v>1</v>
      </c>
      <c r="O302" s="130">
        <v>12.012</v>
      </c>
      <c r="P302" s="130">
        <v>8.0000000000000002E-3</v>
      </c>
      <c r="Q302" s="130">
        <v>59.940059940059939</v>
      </c>
      <c r="R302" s="130">
        <v>3.1078467379681851</v>
      </c>
      <c r="S302" s="130">
        <v>26.43793337248897</v>
      </c>
      <c r="T302" s="130">
        <v>7.7766955448402637</v>
      </c>
      <c r="U302" s="130">
        <v>6.3636262522011151</v>
      </c>
      <c r="V302" s="130">
        <v>29.542386296071541</v>
      </c>
      <c r="W302" s="130">
        <v>7.7262533479568072</v>
      </c>
      <c r="X302" s="130">
        <v>26.33322032484995</v>
      </c>
    </row>
    <row r="303" spans="1:24" x14ac:dyDescent="0.45">
      <c r="A303" s="130" t="s">
        <v>74</v>
      </c>
      <c r="B303" s="130">
        <v>2019</v>
      </c>
      <c r="C303" s="131">
        <v>43491</v>
      </c>
      <c r="D303" s="130" t="s">
        <v>30</v>
      </c>
      <c r="E303" s="130">
        <v>1</v>
      </c>
      <c r="F303" s="130" t="s">
        <v>572</v>
      </c>
      <c r="G303" s="130">
        <v>8</v>
      </c>
      <c r="H303" s="130" t="s">
        <v>752</v>
      </c>
      <c r="I303" s="130">
        <v>151</v>
      </c>
      <c r="J303" s="130" t="s">
        <v>378</v>
      </c>
      <c r="K303" s="130" t="s">
        <v>37</v>
      </c>
      <c r="L303" s="130">
        <v>21.69041095890411</v>
      </c>
      <c r="M303" s="130"/>
      <c r="N303" s="130">
        <v>2</v>
      </c>
      <c r="O303" s="130">
        <v>12.012</v>
      </c>
      <c r="P303" s="130">
        <v>8.0000000000000002E-3</v>
      </c>
      <c r="Q303" s="130">
        <v>59.940059940059939</v>
      </c>
      <c r="R303" s="130">
        <v>0.70322693026943028</v>
      </c>
      <c r="S303" s="130">
        <v>26.22850727721092</v>
      </c>
      <c r="T303" s="130">
        <v>8.5084267823138315</v>
      </c>
      <c r="U303" s="130">
        <v>-2.1412259657828798</v>
      </c>
      <c r="V303" s="130">
        <v>22.591594729032071</v>
      </c>
      <c r="W303" s="130">
        <v>8.2442735649383181</v>
      </c>
      <c r="X303" s="130">
        <v>26.33322032484995</v>
      </c>
    </row>
    <row r="304" spans="1:24" x14ac:dyDescent="0.45">
      <c r="A304" s="130" t="s">
        <v>74</v>
      </c>
      <c r="B304" s="130">
        <v>2019</v>
      </c>
      <c r="C304" s="131">
        <v>43491</v>
      </c>
      <c r="D304" s="130" t="s">
        <v>30</v>
      </c>
      <c r="E304" s="130">
        <v>1</v>
      </c>
      <c r="F304" s="130" t="s">
        <v>572</v>
      </c>
      <c r="G304" s="130">
        <v>9</v>
      </c>
      <c r="H304" s="130" t="s">
        <v>753</v>
      </c>
      <c r="I304" s="130">
        <v>152</v>
      </c>
      <c r="J304" s="130" t="s">
        <v>426</v>
      </c>
      <c r="K304" s="130" t="s">
        <v>427</v>
      </c>
      <c r="L304" s="130">
        <v>20.775342465753429</v>
      </c>
      <c r="M304" s="130"/>
      <c r="N304" s="130">
        <v>1</v>
      </c>
      <c r="O304" s="130">
        <v>11.487</v>
      </c>
      <c r="P304" s="130">
        <v>3.6999999999999998E-2</v>
      </c>
      <c r="Q304" s="130">
        <v>62.679550796552633</v>
      </c>
      <c r="R304" s="130">
        <v>1E-3</v>
      </c>
      <c r="S304" s="130">
        <v>25</v>
      </c>
      <c r="T304" s="130">
        <v>8.3333333330000006</v>
      </c>
      <c r="U304" s="130">
        <v>3.2579086758795128</v>
      </c>
      <c r="V304" s="130">
        <v>27.85045931091128</v>
      </c>
      <c r="W304" s="130">
        <v>8.1975168783439205</v>
      </c>
      <c r="X304" s="130">
        <v>22.789610711538899</v>
      </c>
    </row>
    <row r="305" spans="1:24" x14ac:dyDescent="0.45">
      <c r="A305" s="130" t="s">
        <v>74</v>
      </c>
      <c r="B305" s="130">
        <v>2019</v>
      </c>
      <c r="C305" s="131">
        <v>43491</v>
      </c>
      <c r="D305" s="130" t="s">
        <v>30</v>
      </c>
      <c r="E305" s="130">
        <v>1</v>
      </c>
      <c r="F305" s="130" t="s">
        <v>572</v>
      </c>
      <c r="G305" s="130">
        <v>9</v>
      </c>
      <c r="H305" s="130" t="s">
        <v>753</v>
      </c>
      <c r="I305" s="130">
        <v>152</v>
      </c>
      <c r="J305" s="130" t="s">
        <v>403</v>
      </c>
      <c r="K305" s="130" t="s">
        <v>61</v>
      </c>
      <c r="L305" s="130">
        <v>21.87945205479452</v>
      </c>
      <c r="M305" s="130"/>
      <c r="N305" s="130">
        <v>2</v>
      </c>
      <c r="O305" s="130">
        <v>11.487</v>
      </c>
      <c r="P305" s="130">
        <v>3.6999999999999998E-2</v>
      </c>
      <c r="Q305" s="130">
        <v>62.679550796552633</v>
      </c>
      <c r="R305" s="130">
        <v>1E-3</v>
      </c>
      <c r="S305" s="130">
        <v>20.579221423077801</v>
      </c>
      <c r="T305" s="130">
        <v>8.2083751243840659</v>
      </c>
      <c r="U305" s="130">
        <v>-6.5159486975485086</v>
      </c>
      <c r="V305" s="130">
        <v>17.80387211999976</v>
      </c>
      <c r="W305" s="130">
        <v>8.1066069391827558</v>
      </c>
      <c r="X305" s="130">
        <v>22.789610711538899</v>
      </c>
    </row>
    <row r="306" spans="1:24" x14ac:dyDescent="0.45">
      <c r="A306" s="130" t="s">
        <v>74</v>
      </c>
      <c r="B306" s="130">
        <v>2019</v>
      </c>
      <c r="C306" s="131">
        <v>43491</v>
      </c>
      <c r="D306" s="130" t="s">
        <v>30</v>
      </c>
      <c r="E306" s="130">
        <v>1</v>
      </c>
      <c r="F306" s="130" t="s">
        <v>572</v>
      </c>
      <c r="G306" s="130">
        <v>10</v>
      </c>
      <c r="H306" s="130" t="s">
        <v>754</v>
      </c>
      <c r="I306" s="130">
        <v>153</v>
      </c>
      <c r="J306" s="130" t="s">
        <v>228</v>
      </c>
      <c r="K306" s="130" t="s">
        <v>131</v>
      </c>
      <c r="L306" s="130">
        <v>26.63013698630137</v>
      </c>
      <c r="M306" s="130"/>
      <c r="N306" s="130">
        <v>1</v>
      </c>
      <c r="O306" s="130">
        <v>11.638999999999999</v>
      </c>
      <c r="P306" s="130">
        <v>0.192</v>
      </c>
      <c r="Q306" s="130">
        <v>61.860984620671893</v>
      </c>
      <c r="R306" s="130">
        <v>0.52806483594178033</v>
      </c>
      <c r="S306" s="130">
        <v>23.011139936917189</v>
      </c>
      <c r="T306" s="130">
        <v>7.4943583669918041</v>
      </c>
      <c r="U306" s="130">
        <v>3.0552157911736022</v>
      </c>
      <c r="V306" s="130">
        <v>25.620808163667231</v>
      </c>
      <c r="W306" s="130">
        <v>7.5218641241645416</v>
      </c>
      <c r="X306" s="130">
        <v>21.472364223139461</v>
      </c>
    </row>
    <row r="307" spans="1:24" x14ac:dyDescent="0.45">
      <c r="A307" s="130" t="s">
        <v>74</v>
      </c>
      <c r="B307" s="130">
        <v>2019</v>
      </c>
      <c r="C307" s="131">
        <v>43491</v>
      </c>
      <c r="D307" s="130" t="s">
        <v>30</v>
      </c>
      <c r="E307" s="130">
        <v>1</v>
      </c>
      <c r="F307" s="130" t="s">
        <v>572</v>
      </c>
      <c r="G307" s="130">
        <v>10</v>
      </c>
      <c r="H307" s="130" t="s">
        <v>754</v>
      </c>
      <c r="I307" s="130">
        <v>153</v>
      </c>
      <c r="J307" s="130" t="s">
        <v>357</v>
      </c>
      <c r="K307" s="130" t="s">
        <v>99</v>
      </c>
      <c r="L307" s="130">
        <v>22.895890410958909</v>
      </c>
      <c r="M307" s="130"/>
      <c r="N307" s="130">
        <v>2</v>
      </c>
      <c r="O307" s="130">
        <v>11.638999999999999</v>
      </c>
      <c r="P307" s="130">
        <v>0.192</v>
      </c>
      <c r="Q307" s="130">
        <v>61.860984620671893</v>
      </c>
      <c r="R307" s="130">
        <v>1E-3</v>
      </c>
      <c r="S307" s="130">
        <v>19.93358850936173</v>
      </c>
      <c r="T307" s="130">
        <v>7.643607321271392</v>
      </c>
      <c r="U307" s="130">
        <v>-5.6595293364849084</v>
      </c>
      <c r="V307" s="130">
        <v>17.23344144820938</v>
      </c>
      <c r="W307" s="130">
        <v>7.6309902615647642</v>
      </c>
      <c r="X307" s="130">
        <v>21.472364223139461</v>
      </c>
    </row>
    <row r="308" spans="1:24" x14ac:dyDescent="0.45">
      <c r="A308" s="130" t="s">
        <v>74</v>
      </c>
      <c r="B308" s="130">
        <v>2019</v>
      </c>
      <c r="C308" s="131">
        <v>43491</v>
      </c>
      <c r="D308" s="130" t="s">
        <v>30</v>
      </c>
      <c r="E308" s="130">
        <v>1</v>
      </c>
      <c r="F308" s="130" t="s">
        <v>572</v>
      </c>
      <c r="G308" s="130">
        <v>11</v>
      </c>
      <c r="H308" s="130" t="s">
        <v>755</v>
      </c>
      <c r="I308" s="130">
        <v>154</v>
      </c>
      <c r="J308" s="130" t="s">
        <v>400</v>
      </c>
      <c r="K308" s="130" t="s">
        <v>58</v>
      </c>
      <c r="L308" s="130">
        <v>24.953424657534249</v>
      </c>
      <c r="M308" s="130"/>
      <c r="N308" s="130">
        <v>1</v>
      </c>
      <c r="O308" s="130">
        <v>11.791</v>
      </c>
      <c r="P308" s="130">
        <v>0.27300000000000002</v>
      </c>
      <c r="Q308" s="130">
        <v>61.063523026036798</v>
      </c>
      <c r="R308" s="130">
        <v>0.34909245972800917</v>
      </c>
      <c r="S308" s="130">
        <v>23.66327894834469</v>
      </c>
      <c r="T308" s="130">
        <v>7.771395496205562</v>
      </c>
      <c r="U308" s="130">
        <v>1.9371155779175351</v>
      </c>
      <c r="V308" s="130">
        <v>25.493999479243879</v>
      </c>
      <c r="W308" s="130">
        <v>7.8522946337754496</v>
      </c>
      <c r="X308" s="130">
        <v>18.440721365604041</v>
      </c>
    </row>
    <row r="309" spans="1:24" x14ac:dyDescent="0.45">
      <c r="A309" s="130" t="s">
        <v>74</v>
      </c>
      <c r="B309" s="130">
        <v>2019</v>
      </c>
      <c r="C309" s="131">
        <v>43491</v>
      </c>
      <c r="D309" s="130" t="s">
        <v>30</v>
      </c>
      <c r="E309" s="130">
        <v>1</v>
      </c>
      <c r="F309" s="130" t="s">
        <v>572</v>
      </c>
      <c r="G309" s="130">
        <v>11</v>
      </c>
      <c r="H309" s="130" t="s">
        <v>755</v>
      </c>
      <c r="I309" s="130">
        <v>154</v>
      </c>
      <c r="J309" s="130" t="s">
        <v>386</v>
      </c>
      <c r="K309" s="130" t="s">
        <v>64</v>
      </c>
      <c r="L309" s="130">
        <v>28.81643835616438</v>
      </c>
      <c r="M309" s="130"/>
      <c r="N309" s="130">
        <v>2</v>
      </c>
      <c r="O309" s="130">
        <v>11.791</v>
      </c>
      <c r="P309" s="130">
        <v>0.27300000000000002</v>
      </c>
      <c r="Q309" s="130">
        <v>61.063523026036798</v>
      </c>
      <c r="R309" s="130">
        <v>1E-3</v>
      </c>
      <c r="S309" s="130">
        <v>13.21816378286338</v>
      </c>
      <c r="T309" s="130">
        <v>7.8901305672635296</v>
      </c>
      <c r="U309" s="130">
        <v>-12.49187839736058</v>
      </c>
      <c r="V309" s="130">
        <v>11.33838528519941</v>
      </c>
      <c r="W309" s="130">
        <v>7.9434212275199974</v>
      </c>
      <c r="X309" s="130">
        <v>18.440721365604041</v>
      </c>
    </row>
    <row r="310" spans="1:24" x14ac:dyDescent="0.45">
      <c r="A310" s="130" t="s">
        <v>74</v>
      </c>
      <c r="B310" s="130">
        <v>2019</v>
      </c>
      <c r="C310" s="131">
        <v>43491</v>
      </c>
      <c r="D310" s="130" t="s">
        <v>30</v>
      </c>
      <c r="E310" s="130">
        <v>1</v>
      </c>
      <c r="F310" s="130" t="s">
        <v>572</v>
      </c>
      <c r="G310" s="130">
        <v>12</v>
      </c>
      <c r="H310" s="130" t="s">
        <v>756</v>
      </c>
      <c r="I310" s="130">
        <v>155</v>
      </c>
      <c r="J310" s="130" t="s">
        <v>375</v>
      </c>
      <c r="K310" s="130" t="s">
        <v>413</v>
      </c>
      <c r="L310" s="130">
        <v>25.038356164383561</v>
      </c>
      <c r="M310" s="130"/>
      <c r="N310" s="130">
        <v>1</v>
      </c>
      <c r="O310" s="130">
        <v>11.776999999999999</v>
      </c>
      <c r="P310" s="130">
        <v>0.30499999999999999</v>
      </c>
      <c r="Q310" s="130">
        <v>61.136112762163542</v>
      </c>
      <c r="R310" s="130">
        <v>1E-3</v>
      </c>
      <c r="S310" s="130">
        <v>18.54732215680832</v>
      </c>
      <c r="T310" s="130">
        <v>8.01621652560112</v>
      </c>
      <c r="U310" s="130">
        <v>-0.64418354374784315</v>
      </c>
      <c r="V310" s="130">
        <v>22.800126151500908</v>
      </c>
      <c r="W310" s="130">
        <v>7.8147698984162508</v>
      </c>
      <c r="X310" s="130">
        <v>21.476380903451251</v>
      </c>
    </row>
    <row r="311" spans="1:24" x14ac:dyDescent="0.45">
      <c r="A311" s="130" t="s">
        <v>74</v>
      </c>
      <c r="B311" s="130">
        <v>2019</v>
      </c>
      <c r="C311" s="131">
        <v>43491</v>
      </c>
      <c r="D311" s="130" t="s">
        <v>30</v>
      </c>
      <c r="E311" s="130">
        <v>1</v>
      </c>
      <c r="F311" s="130" t="s">
        <v>572</v>
      </c>
      <c r="G311" s="130">
        <v>12</v>
      </c>
      <c r="H311" s="130" t="s">
        <v>756</v>
      </c>
      <c r="I311" s="130">
        <v>155</v>
      </c>
      <c r="J311" s="130" t="s">
        <v>385</v>
      </c>
      <c r="K311" s="130" t="s">
        <v>67</v>
      </c>
      <c r="L311" s="130">
        <v>27.490410958904111</v>
      </c>
      <c r="M311" s="130"/>
      <c r="N311" s="130">
        <v>2</v>
      </c>
      <c r="O311" s="130">
        <v>11.776999999999999</v>
      </c>
      <c r="P311" s="130">
        <v>0.30499999999999999</v>
      </c>
      <c r="Q311" s="130">
        <v>61.136112762163542</v>
      </c>
      <c r="R311" s="130">
        <v>0.17544673445648229</v>
      </c>
      <c r="S311" s="130">
        <v>24.405439650094181</v>
      </c>
      <c r="T311" s="130">
        <v>8.0766643052125655</v>
      </c>
      <c r="U311" s="130">
        <v>-3.471991088451805</v>
      </c>
      <c r="V311" s="130">
        <v>20.096164819403349</v>
      </c>
      <c r="W311" s="130">
        <v>7.8560519692850521</v>
      </c>
      <c r="X311" s="130">
        <v>21.476380903451251</v>
      </c>
    </row>
    <row r="312" spans="1:24" x14ac:dyDescent="0.45">
      <c r="A312" s="132" t="s">
        <v>74</v>
      </c>
      <c r="B312" s="132">
        <v>2019</v>
      </c>
      <c r="C312" s="133">
        <v>43491</v>
      </c>
      <c r="D312" s="132" t="s">
        <v>30</v>
      </c>
      <c r="E312" s="132">
        <v>1</v>
      </c>
      <c r="F312" s="132" t="s">
        <v>575</v>
      </c>
      <c r="G312" s="132">
        <v>1</v>
      </c>
      <c r="H312" s="132" t="s">
        <v>757</v>
      </c>
      <c r="I312" s="132">
        <v>156</v>
      </c>
      <c r="J312" s="132" t="s">
        <v>344</v>
      </c>
      <c r="K312" s="132" t="s">
        <v>55</v>
      </c>
      <c r="L312" s="132">
        <v>31.731506849315071</v>
      </c>
      <c r="M312" s="132"/>
      <c r="N312" s="132">
        <v>1</v>
      </c>
      <c r="O312" s="132">
        <v>11.712</v>
      </c>
      <c r="P312" s="132">
        <v>0.40100000000000002</v>
      </c>
      <c r="Q312" s="132">
        <v>61.475409836065573</v>
      </c>
      <c r="R312" s="132">
        <v>31.12546646479883</v>
      </c>
      <c r="S312" s="132">
        <v>56.632183733152146</v>
      </c>
      <c r="T312" s="132">
        <v>8.5022390894511037</v>
      </c>
      <c r="U312" s="132">
        <v>30.349979892502951</v>
      </c>
      <c r="V312" s="132">
        <v>56.935621191599893</v>
      </c>
      <c r="W312" s="132">
        <v>8.8618804330323133</v>
      </c>
      <c r="X312" s="132">
        <v>39.716154942326533</v>
      </c>
    </row>
    <row r="313" spans="1:24" x14ac:dyDescent="0.45">
      <c r="A313" s="132" t="s">
        <v>74</v>
      </c>
      <c r="B313" s="132">
        <v>2019</v>
      </c>
      <c r="C313" s="133">
        <v>43491</v>
      </c>
      <c r="D313" s="132" t="s">
        <v>30</v>
      </c>
      <c r="E313" s="132">
        <v>1</v>
      </c>
      <c r="F313" s="132" t="s">
        <v>575</v>
      </c>
      <c r="G313" s="132">
        <v>1</v>
      </c>
      <c r="H313" s="132" t="s">
        <v>757</v>
      </c>
      <c r="I313" s="132">
        <v>156</v>
      </c>
      <c r="J313" s="132" t="s">
        <v>375</v>
      </c>
      <c r="K313" s="132" t="s">
        <v>413</v>
      </c>
      <c r="L313" s="132">
        <v>25.038356164383561</v>
      </c>
      <c r="M313" s="132"/>
      <c r="N313" s="132">
        <v>2</v>
      </c>
      <c r="O313" s="132">
        <v>11.712</v>
      </c>
      <c r="P313" s="132">
        <v>0.40100000000000002</v>
      </c>
      <c r="Q313" s="132">
        <v>61.475409836065573</v>
      </c>
      <c r="R313" s="132">
        <v>1E-3</v>
      </c>
      <c r="S313" s="132">
        <v>22.800126151500908</v>
      </c>
      <c r="T313" s="132">
        <v>7.8147698984162508</v>
      </c>
      <c r="U313" s="132">
        <v>-2.2043310007351979</v>
      </c>
      <c r="V313" s="132">
        <v>22.538561895325351</v>
      </c>
      <c r="W313" s="132">
        <v>8.2476309653535171</v>
      </c>
      <c r="X313" s="132">
        <v>39.716154942326533</v>
      </c>
    </row>
    <row r="314" spans="1:24" x14ac:dyDescent="0.45">
      <c r="A314" s="132" t="s">
        <v>74</v>
      </c>
      <c r="B314" s="132">
        <v>2019</v>
      </c>
      <c r="C314" s="133">
        <v>43491</v>
      </c>
      <c r="D314" s="132" t="s">
        <v>30</v>
      </c>
      <c r="E314" s="132">
        <v>1</v>
      </c>
      <c r="F314" s="132" t="s">
        <v>575</v>
      </c>
      <c r="G314" s="132">
        <v>2</v>
      </c>
      <c r="H314" s="132" t="s">
        <v>758</v>
      </c>
      <c r="I314" s="132">
        <v>157</v>
      </c>
      <c r="J314" s="132" t="s">
        <v>366</v>
      </c>
      <c r="K314" s="132" t="s">
        <v>143</v>
      </c>
      <c r="L314" s="132">
        <v>22.778082191780818</v>
      </c>
      <c r="M314" s="132"/>
      <c r="N314" s="132">
        <v>1</v>
      </c>
      <c r="O314" s="132">
        <v>11.661</v>
      </c>
      <c r="P314" s="132">
        <v>0.49</v>
      </c>
      <c r="Q314" s="132">
        <v>61.744275791098538</v>
      </c>
      <c r="R314" s="132">
        <v>15.357778395335631</v>
      </c>
      <c r="S314" s="132">
        <v>39.365355369007688</v>
      </c>
      <c r="T314" s="132">
        <v>8.0025256578906898</v>
      </c>
      <c r="U314" s="132">
        <v>16.629925230414411</v>
      </c>
      <c r="V314" s="132">
        <v>40.912768036813517</v>
      </c>
      <c r="W314" s="132">
        <v>8.0942809354663705</v>
      </c>
      <c r="X314" s="132">
        <v>32.429677424125792</v>
      </c>
    </row>
    <row r="315" spans="1:24" x14ac:dyDescent="0.45">
      <c r="A315" s="132" t="s">
        <v>74</v>
      </c>
      <c r="B315" s="132">
        <v>2019</v>
      </c>
      <c r="C315" s="133">
        <v>43491</v>
      </c>
      <c r="D315" s="132" t="s">
        <v>30</v>
      </c>
      <c r="E315" s="132">
        <v>1</v>
      </c>
      <c r="F315" s="132" t="s">
        <v>575</v>
      </c>
      <c r="G315" s="132">
        <v>2</v>
      </c>
      <c r="H315" s="132" t="s">
        <v>758</v>
      </c>
      <c r="I315" s="132">
        <v>157</v>
      </c>
      <c r="J315" s="132" t="s">
        <v>400</v>
      </c>
      <c r="K315" s="132" t="s">
        <v>58</v>
      </c>
      <c r="L315" s="132">
        <v>24.953424657534249</v>
      </c>
      <c r="M315" s="132"/>
      <c r="N315" s="132">
        <v>2</v>
      </c>
      <c r="O315" s="132">
        <v>11.661</v>
      </c>
      <c r="P315" s="132">
        <v>0.49</v>
      </c>
      <c r="Q315" s="132">
        <v>61.744275791098538</v>
      </c>
      <c r="R315" s="132">
        <v>1.9371155779175351</v>
      </c>
      <c r="S315" s="132">
        <v>25.493999479243879</v>
      </c>
      <c r="T315" s="132">
        <v>7.8522946337754496</v>
      </c>
      <c r="U315" s="132">
        <v>6.8751290549567301E-2</v>
      </c>
      <c r="V315" s="132">
        <v>23.997048741352678</v>
      </c>
      <c r="W315" s="132">
        <v>7.9760991502677037</v>
      </c>
      <c r="X315" s="132">
        <v>32.429677424125792</v>
      </c>
    </row>
    <row r="316" spans="1:24" x14ac:dyDescent="0.45">
      <c r="A316" s="132" t="s">
        <v>74</v>
      </c>
      <c r="B316" s="132">
        <v>2019</v>
      </c>
      <c r="C316" s="133">
        <v>43491</v>
      </c>
      <c r="D316" s="132" t="s">
        <v>30</v>
      </c>
      <c r="E316" s="132">
        <v>1</v>
      </c>
      <c r="F316" s="132" t="s">
        <v>575</v>
      </c>
      <c r="G316" s="132">
        <v>3</v>
      </c>
      <c r="H316" s="132" t="s">
        <v>759</v>
      </c>
      <c r="I316" s="132">
        <v>158</v>
      </c>
      <c r="J316" s="132" t="s">
        <v>228</v>
      </c>
      <c r="K316" s="132" t="s">
        <v>131</v>
      </c>
      <c r="L316" s="132">
        <v>26.63013698630137</v>
      </c>
      <c r="M316" s="132"/>
      <c r="N316" s="132">
        <v>1</v>
      </c>
      <c r="O316" s="132">
        <v>11.661</v>
      </c>
      <c r="P316" s="132">
        <v>0.437</v>
      </c>
      <c r="Q316" s="132">
        <v>61.744275791098538</v>
      </c>
      <c r="R316" s="132">
        <v>3.0552157911736022</v>
      </c>
      <c r="S316" s="132">
        <v>25.620808163667231</v>
      </c>
      <c r="T316" s="132">
        <v>7.5218641241645416</v>
      </c>
      <c r="U316" s="132">
        <v>5.8138747027686399</v>
      </c>
      <c r="V316" s="132">
        <v>28.40041967118507</v>
      </c>
      <c r="W316" s="132">
        <v>7.5288483228054748</v>
      </c>
      <c r="X316" s="132">
        <v>24.672483140638331</v>
      </c>
    </row>
    <row r="317" spans="1:24" x14ac:dyDescent="0.45">
      <c r="A317" s="132" t="s">
        <v>74</v>
      </c>
      <c r="B317" s="132">
        <v>2019</v>
      </c>
      <c r="C317" s="133">
        <v>43491</v>
      </c>
      <c r="D317" s="132" t="s">
        <v>30</v>
      </c>
      <c r="E317" s="132">
        <v>1</v>
      </c>
      <c r="F317" s="132" t="s">
        <v>575</v>
      </c>
      <c r="G317" s="132">
        <v>3</v>
      </c>
      <c r="H317" s="132" t="s">
        <v>759</v>
      </c>
      <c r="I317" s="132">
        <v>158</v>
      </c>
      <c r="J317" s="132" t="s">
        <v>422</v>
      </c>
      <c r="K317" s="132" t="s">
        <v>43</v>
      </c>
      <c r="L317" s="132">
        <v>28</v>
      </c>
      <c r="M317" s="132"/>
      <c r="N317" s="132">
        <v>2</v>
      </c>
      <c r="O317" s="132">
        <v>11.661</v>
      </c>
      <c r="P317" s="132">
        <v>0.437</v>
      </c>
      <c r="Q317" s="132">
        <v>61.744275791098538</v>
      </c>
      <c r="R317" s="132">
        <v>0.63054415111578876</v>
      </c>
      <c r="S317" s="132">
        <v>23.724158117609431</v>
      </c>
      <c r="T317" s="132">
        <v>7.6978713221645494</v>
      </c>
      <c r="U317" s="132">
        <v>-2.138265256783733</v>
      </c>
      <c r="V317" s="132">
        <v>20.831003560930721</v>
      </c>
      <c r="W317" s="132">
        <v>7.6564229392381522</v>
      </c>
      <c r="X317" s="132">
        <v>24.672483140638331</v>
      </c>
    </row>
    <row r="318" spans="1:24" x14ac:dyDescent="0.45">
      <c r="A318" s="132" t="s">
        <v>74</v>
      </c>
      <c r="B318" s="132">
        <v>2019</v>
      </c>
      <c r="C318" s="133">
        <v>43491</v>
      </c>
      <c r="D318" s="132" t="s">
        <v>30</v>
      </c>
      <c r="E318" s="132">
        <v>1</v>
      </c>
      <c r="F318" s="132" t="s">
        <v>575</v>
      </c>
      <c r="G318" s="132">
        <v>4</v>
      </c>
      <c r="H318" s="132" t="s">
        <v>760</v>
      </c>
      <c r="I318" s="132">
        <v>159</v>
      </c>
      <c r="J318" s="132" t="s">
        <v>426</v>
      </c>
      <c r="K318" s="132" t="s">
        <v>427</v>
      </c>
      <c r="L318" s="132">
        <v>20.775342465753429</v>
      </c>
      <c r="M318" s="132"/>
      <c r="N318" s="132">
        <v>1</v>
      </c>
      <c r="O318" s="132">
        <v>11.339</v>
      </c>
      <c r="P318" s="132">
        <v>0</v>
      </c>
      <c r="Q318" s="132">
        <v>63.497662933239262</v>
      </c>
      <c r="R318" s="132">
        <v>3.2579086758795128</v>
      </c>
      <c r="S318" s="132">
        <v>27.85045931091128</v>
      </c>
      <c r="T318" s="132">
        <v>8.1975168783439205</v>
      </c>
      <c r="U318" s="132">
        <v>6.6201584740947874</v>
      </c>
      <c r="V318" s="132">
        <v>30.842770464864671</v>
      </c>
      <c r="W318" s="132">
        <v>8.0742039969232948</v>
      </c>
      <c r="X318" s="132">
        <v>26.425229655455642</v>
      </c>
    </row>
    <row r="319" spans="1:24" x14ac:dyDescent="0.45">
      <c r="A319" s="132" t="s">
        <v>74</v>
      </c>
      <c r="B319" s="132">
        <v>2019</v>
      </c>
      <c r="C319" s="133">
        <v>43491</v>
      </c>
      <c r="D319" s="132" t="s">
        <v>30</v>
      </c>
      <c r="E319" s="132">
        <v>1</v>
      </c>
      <c r="F319" s="132" t="s">
        <v>575</v>
      </c>
      <c r="G319" s="132">
        <v>4</v>
      </c>
      <c r="H319" s="132" t="s">
        <v>760</v>
      </c>
      <c r="I319" s="132">
        <v>159</v>
      </c>
      <c r="J319" s="132" t="s">
        <v>410</v>
      </c>
      <c r="K319" s="132" t="s">
        <v>88</v>
      </c>
      <c r="L319" s="132">
        <v>19.06575342465753</v>
      </c>
      <c r="M319" s="132"/>
      <c r="N319" s="132">
        <v>2</v>
      </c>
      <c r="O319" s="132">
        <v>11.339</v>
      </c>
      <c r="P319" s="132">
        <v>0</v>
      </c>
      <c r="Q319" s="132">
        <v>63.497662933239262</v>
      </c>
      <c r="R319" s="132">
        <v>1E-3</v>
      </c>
      <c r="S319" s="132">
        <v>25</v>
      </c>
      <c r="T319" s="132">
        <v>8.3333333330000006</v>
      </c>
      <c r="U319" s="132">
        <v>-2.5961459650399412</v>
      </c>
      <c r="V319" s="132">
        <v>21.919522377260169</v>
      </c>
      <c r="W319" s="132">
        <v>8.1718894474333705</v>
      </c>
      <c r="X319" s="132">
        <v>26.425229655455642</v>
      </c>
    </row>
    <row r="320" spans="1:24" x14ac:dyDescent="0.45">
      <c r="A320" s="132" t="s">
        <v>74</v>
      </c>
      <c r="B320" s="132">
        <v>2019</v>
      </c>
      <c r="C320" s="133">
        <v>43491</v>
      </c>
      <c r="D320" s="132" t="s">
        <v>30</v>
      </c>
      <c r="E320" s="132">
        <v>1</v>
      </c>
      <c r="F320" s="132" t="s">
        <v>575</v>
      </c>
      <c r="G320" s="132">
        <v>5</v>
      </c>
      <c r="H320" s="132" t="s">
        <v>761</v>
      </c>
      <c r="I320" s="132">
        <v>160</v>
      </c>
      <c r="J320" s="132" t="s">
        <v>574</v>
      </c>
      <c r="K320" s="132" t="s">
        <v>99</v>
      </c>
      <c r="L320" s="132">
        <v>36.145205479452052</v>
      </c>
      <c r="M320" s="132"/>
      <c r="N320" s="132">
        <v>1</v>
      </c>
      <c r="O320" s="132">
        <v>11.765000000000001</v>
      </c>
      <c r="P320" s="132">
        <v>0</v>
      </c>
      <c r="Q320" s="132">
        <v>61.198470038249042</v>
      </c>
      <c r="R320" s="132">
        <v>6.3636262522011151</v>
      </c>
      <c r="S320" s="132">
        <v>29.542386296071541</v>
      </c>
      <c r="T320" s="132">
        <v>7.7262533479568072</v>
      </c>
      <c r="U320" s="132">
        <v>10.946192466888141</v>
      </c>
      <c r="V320" s="132">
        <v>33.712376582052187</v>
      </c>
      <c r="W320" s="132">
        <v>7.588728038388016</v>
      </c>
      <c r="X320" s="132">
        <v>32.857533505881108</v>
      </c>
    </row>
    <row r="321" spans="1:24" x14ac:dyDescent="0.45">
      <c r="A321" s="132" t="s">
        <v>74</v>
      </c>
      <c r="B321" s="132">
        <v>2019</v>
      </c>
      <c r="C321" s="133">
        <v>43491</v>
      </c>
      <c r="D321" s="132" t="s">
        <v>30</v>
      </c>
      <c r="E321" s="132">
        <v>1</v>
      </c>
      <c r="F321" s="132" t="s">
        <v>575</v>
      </c>
      <c r="G321" s="132">
        <v>5</v>
      </c>
      <c r="H321" s="132" t="s">
        <v>761</v>
      </c>
      <c r="I321" s="132">
        <v>160</v>
      </c>
      <c r="J321" s="132" t="s">
        <v>351</v>
      </c>
      <c r="K321" s="132" t="s">
        <v>409</v>
      </c>
      <c r="L321" s="132">
        <v>25.989041095890411</v>
      </c>
      <c r="M321" s="132"/>
      <c r="N321" s="132">
        <v>2</v>
      </c>
      <c r="O321" s="132">
        <v>11.765000000000001</v>
      </c>
      <c r="P321" s="132">
        <v>0</v>
      </c>
      <c r="Q321" s="132">
        <v>61.198470038249042</v>
      </c>
      <c r="R321" s="132">
        <v>12.43384574626627</v>
      </c>
      <c r="S321" s="132">
        <v>36.172680715690682</v>
      </c>
      <c r="T321" s="132">
        <v>7.9129449898081363</v>
      </c>
      <c r="U321" s="132">
        <v>8.6759586476678727</v>
      </c>
      <c r="V321" s="132">
        <v>31.825455492331351</v>
      </c>
      <c r="W321" s="132">
        <v>7.7164989482211581</v>
      </c>
      <c r="X321" s="132">
        <v>32.857533505881108</v>
      </c>
    </row>
    <row r="322" spans="1:24" x14ac:dyDescent="0.45">
      <c r="A322" s="132" t="s">
        <v>74</v>
      </c>
      <c r="B322" s="132">
        <v>2019</v>
      </c>
      <c r="C322" s="133">
        <v>43491</v>
      </c>
      <c r="D322" s="132" t="s">
        <v>30</v>
      </c>
      <c r="E322" s="132">
        <v>1</v>
      </c>
      <c r="F322" s="132" t="s">
        <v>575</v>
      </c>
      <c r="G322" s="132">
        <v>6</v>
      </c>
      <c r="H322" s="132" t="s">
        <v>762</v>
      </c>
      <c r="I322" s="132">
        <v>161</v>
      </c>
      <c r="J322" s="132" t="s">
        <v>362</v>
      </c>
      <c r="K322" s="132" t="s">
        <v>363</v>
      </c>
      <c r="L322" s="132">
        <v>27.027397260273968</v>
      </c>
      <c r="M322" s="132"/>
      <c r="N322" s="132">
        <v>1</v>
      </c>
      <c r="O322" s="132">
        <v>11.554</v>
      </c>
      <c r="P322" s="132">
        <v>8.9999999999999993E-3</v>
      </c>
      <c r="Q322" s="132">
        <v>62.316081010905307</v>
      </c>
      <c r="R322" s="132">
        <v>1.7968643346587889</v>
      </c>
      <c r="S322" s="132">
        <v>25.339810807787071</v>
      </c>
      <c r="T322" s="132">
        <v>7.8476488243760931</v>
      </c>
      <c r="U322" s="132">
        <v>5.0598199902785019</v>
      </c>
      <c r="V322" s="132">
        <v>28.371301440492431</v>
      </c>
      <c r="W322" s="132">
        <v>7.7704938167379769</v>
      </c>
      <c r="X322" s="132">
        <v>24.62384832674168</v>
      </c>
    </row>
    <row r="323" spans="1:24" x14ac:dyDescent="0.45">
      <c r="A323" s="132" t="s">
        <v>74</v>
      </c>
      <c r="B323" s="132">
        <v>2019</v>
      </c>
      <c r="C323" s="133">
        <v>43491</v>
      </c>
      <c r="D323" s="132" t="s">
        <v>30</v>
      </c>
      <c r="E323" s="132">
        <v>1</v>
      </c>
      <c r="F323" s="132" t="s">
        <v>575</v>
      </c>
      <c r="G323" s="132">
        <v>6</v>
      </c>
      <c r="H323" s="132" t="s">
        <v>762</v>
      </c>
      <c r="I323" s="132">
        <v>161</v>
      </c>
      <c r="J323" s="132" t="s">
        <v>379</v>
      </c>
      <c r="K323" s="132" t="s">
        <v>67</v>
      </c>
      <c r="L323" s="132">
        <v>26.408219178082192</v>
      </c>
      <c r="M323" s="132"/>
      <c r="N323" s="132">
        <v>2</v>
      </c>
      <c r="O323" s="132">
        <v>11.554</v>
      </c>
      <c r="P323" s="132">
        <v>8.9999999999999993E-3</v>
      </c>
      <c r="Q323" s="132">
        <v>62.316081010905307</v>
      </c>
      <c r="R323" s="132">
        <v>0.61885253055602618</v>
      </c>
      <c r="S323" s="132">
        <v>23.907885845696288</v>
      </c>
      <c r="T323" s="132">
        <v>7.7630111050467541</v>
      </c>
      <c r="U323" s="132">
        <v>-2.1956327033868241</v>
      </c>
      <c r="V323" s="132">
        <v>20.93313992338436</v>
      </c>
      <c r="W323" s="132">
        <v>7.7095908755903926</v>
      </c>
      <c r="X323" s="132">
        <v>24.62384832674168</v>
      </c>
    </row>
    <row r="324" spans="1:24" x14ac:dyDescent="0.45">
      <c r="A324" s="132" t="s">
        <v>74</v>
      </c>
      <c r="B324" s="132">
        <v>2019</v>
      </c>
      <c r="C324" s="133">
        <v>43491</v>
      </c>
      <c r="D324" s="132" t="s">
        <v>30</v>
      </c>
      <c r="E324" s="132">
        <v>1</v>
      </c>
      <c r="F324" s="132" t="s">
        <v>575</v>
      </c>
      <c r="G324" s="132">
        <v>7</v>
      </c>
      <c r="H324" s="132" t="s">
        <v>763</v>
      </c>
      <c r="I324" s="132">
        <v>162</v>
      </c>
      <c r="J324" s="132" t="s">
        <v>425</v>
      </c>
      <c r="K324" s="132" t="s">
        <v>96</v>
      </c>
      <c r="L324" s="132">
        <v>25.18356164383562</v>
      </c>
      <c r="M324" s="132"/>
      <c r="N324" s="132">
        <v>1</v>
      </c>
      <c r="O324" s="132">
        <v>11.571</v>
      </c>
      <c r="P324" s="132">
        <v>0.46300000000000002</v>
      </c>
      <c r="Q324" s="132">
        <v>62.2245268343272</v>
      </c>
      <c r="R324" s="132">
        <v>2.5787559581198738</v>
      </c>
      <c r="S324" s="132">
        <v>27.33856332064132</v>
      </c>
      <c r="T324" s="132">
        <v>8.2532691208404838</v>
      </c>
      <c r="U324" s="132">
        <v>7.2351147472415178</v>
      </c>
      <c r="V324" s="132">
        <v>31.29118964173124</v>
      </c>
      <c r="W324" s="132">
        <v>8.0186916314965746</v>
      </c>
      <c r="X324" s="132">
        <v>28.770652991925441</v>
      </c>
    </row>
    <row r="325" spans="1:24" x14ac:dyDescent="0.45">
      <c r="A325" s="132" t="s">
        <v>74</v>
      </c>
      <c r="B325" s="132">
        <v>2019</v>
      </c>
      <c r="C325" s="133">
        <v>43491</v>
      </c>
      <c r="D325" s="132" t="s">
        <v>30</v>
      </c>
      <c r="E325" s="132">
        <v>1</v>
      </c>
      <c r="F325" s="132" t="s">
        <v>575</v>
      </c>
      <c r="G325" s="132">
        <v>7</v>
      </c>
      <c r="H325" s="132" t="s">
        <v>763</v>
      </c>
      <c r="I325" s="132">
        <v>162</v>
      </c>
      <c r="J325" s="132" t="s">
        <v>358</v>
      </c>
      <c r="K325" s="132" t="s">
        <v>79</v>
      </c>
      <c r="L325" s="132">
        <v>26.005479452054789</v>
      </c>
      <c r="M325" s="132"/>
      <c r="N325" s="132">
        <v>2</v>
      </c>
      <c r="O325" s="132">
        <v>11.571</v>
      </c>
      <c r="P325" s="132">
        <v>0.46300000000000002</v>
      </c>
      <c r="Q325" s="132">
        <v>62.2245268343272</v>
      </c>
      <c r="R325" s="132">
        <v>6.3925355090082903</v>
      </c>
      <c r="S325" s="132">
        <v>30.202742663209559</v>
      </c>
      <c r="T325" s="132">
        <v>7.936735718067089</v>
      </c>
      <c r="U325" s="132">
        <v>3.1163186417362669</v>
      </c>
      <c r="V325" s="132">
        <v>26.51278318119348</v>
      </c>
      <c r="W325" s="132">
        <v>7.7988215131524052</v>
      </c>
      <c r="X325" s="132">
        <v>28.770652991925441</v>
      </c>
    </row>
    <row r="326" spans="1:24" x14ac:dyDescent="0.45">
      <c r="A326" s="132" t="s">
        <v>74</v>
      </c>
      <c r="B326" s="132">
        <v>2019</v>
      </c>
      <c r="C326" s="133">
        <v>43491</v>
      </c>
      <c r="D326" s="132" t="s">
        <v>30</v>
      </c>
      <c r="E326" s="132">
        <v>1</v>
      </c>
      <c r="F326" s="132" t="s">
        <v>575</v>
      </c>
      <c r="G326" s="132">
        <v>8</v>
      </c>
      <c r="H326" s="132" t="s">
        <v>764</v>
      </c>
      <c r="I326" s="132">
        <v>163</v>
      </c>
      <c r="J326" s="132" t="s">
        <v>424</v>
      </c>
      <c r="K326" s="132" t="s">
        <v>91</v>
      </c>
      <c r="L326" s="132">
        <v>25</v>
      </c>
      <c r="M326" s="132"/>
      <c r="N326" s="132">
        <v>1</v>
      </c>
      <c r="O326" s="132">
        <v>11.579000000000001</v>
      </c>
      <c r="P326" s="132">
        <v>0.222</v>
      </c>
      <c r="Q326" s="132">
        <v>62.181535538474819</v>
      </c>
      <c r="R326" s="132">
        <v>2.3638231614228862</v>
      </c>
      <c r="S326" s="132">
        <v>27.192280273654411</v>
      </c>
      <c r="T326" s="132">
        <v>8.2761523707438425</v>
      </c>
      <c r="U326" s="132">
        <v>5.6630964763954452</v>
      </c>
      <c r="V326" s="132">
        <v>30.05969623351395</v>
      </c>
      <c r="W326" s="132">
        <v>8.1321999190395005</v>
      </c>
      <c r="X326" s="132">
        <v>25.029161021977981</v>
      </c>
    </row>
    <row r="327" spans="1:24" x14ac:dyDescent="0.45">
      <c r="A327" s="132" t="s">
        <v>74</v>
      </c>
      <c r="B327" s="132">
        <v>2019</v>
      </c>
      <c r="C327" s="133">
        <v>43491</v>
      </c>
      <c r="D327" s="132" t="s">
        <v>30</v>
      </c>
      <c r="E327" s="132">
        <v>1</v>
      </c>
      <c r="F327" s="132" t="s">
        <v>575</v>
      </c>
      <c r="G327" s="132">
        <v>8</v>
      </c>
      <c r="H327" s="132" t="s">
        <v>764</v>
      </c>
      <c r="I327" s="132">
        <v>163</v>
      </c>
      <c r="J327" s="132" t="s">
        <v>411</v>
      </c>
      <c r="K327" s="132" t="s">
        <v>412</v>
      </c>
      <c r="L327" s="132">
        <v>28.536986301369861</v>
      </c>
      <c r="M327" s="132"/>
      <c r="N327" s="132">
        <v>2</v>
      </c>
      <c r="O327" s="132">
        <v>11.579000000000001</v>
      </c>
      <c r="P327" s="132">
        <v>0.222</v>
      </c>
      <c r="Q327" s="132">
        <v>62.181535538474819</v>
      </c>
      <c r="R327" s="132">
        <v>8.443925233567029E-2</v>
      </c>
      <c r="S327" s="132">
        <v>22.866041770301539</v>
      </c>
      <c r="T327" s="132">
        <v>7.5938675059886229</v>
      </c>
      <c r="U327" s="132">
        <v>-2.498821117201707</v>
      </c>
      <c r="V327" s="132">
        <v>20.39927282942579</v>
      </c>
      <c r="W327" s="132">
        <v>7.6326979822091667</v>
      </c>
      <c r="X327" s="132">
        <v>25.029161021977981</v>
      </c>
    </row>
    <row r="328" spans="1:24" x14ac:dyDescent="0.45">
      <c r="A328" s="134" t="s">
        <v>74</v>
      </c>
      <c r="B328" s="134">
        <v>2019</v>
      </c>
      <c r="C328" s="135">
        <v>43491</v>
      </c>
      <c r="D328" s="134" t="s">
        <v>30</v>
      </c>
      <c r="E328" s="134">
        <v>1</v>
      </c>
      <c r="F328" s="134" t="s">
        <v>576</v>
      </c>
      <c r="G328" s="134">
        <v>1</v>
      </c>
      <c r="H328" s="134" t="s">
        <v>765</v>
      </c>
      <c r="I328" s="134">
        <v>164</v>
      </c>
      <c r="J328" s="134" t="s">
        <v>344</v>
      </c>
      <c r="K328" s="134" t="s">
        <v>55</v>
      </c>
      <c r="L328" s="134">
        <v>31.731506849315071</v>
      </c>
      <c r="M328" s="134"/>
      <c r="N328" s="134">
        <v>1</v>
      </c>
      <c r="O328" s="134">
        <v>11.26</v>
      </c>
      <c r="P328" s="134">
        <v>0.182</v>
      </c>
      <c r="Q328" s="134">
        <v>63.943161634103021</v>
      </c>
      <c r="R328" s="134">
        <v>30.349979892502951</v>
      </c>
      <c r="S328" s="134">
        <v>56.935621191599893</v>
      </c>
      <c r="T328" s="134">
        <v>8.8618804330323133</v>
      </c>
      <c r="U328" s="134">
        <v>30.434450135476219</v>
      </c>
      <c r="V328" s="134">
        <v>57.619209435748097</v>
      </c>
      <c r="W328" s="134">
        <v>9.06158643342396</v>
      </c>
      <c r="X328" s="134">
        <v>43.49765871255692</v>
      </c>
    </row>
    <row r="329" spans="1:24" x14ac:dyDescent="0.45">
      <c r="A329" s="134" t="s">
        <v>74</v>
      </c>
      <c r="B329" s="134">
        <v>2019</v>
      </c>
      <c r="C329" s="135">
        <v>43491</v>
      </c>
      <c r="D329" s="134" t="s">
        <v>30</v>
      </c>
      <c r="E329" s="134">
        <v>1</v>
      </c>
      <c r="F329" s="134" t="s">
        <v>576</v>
      </c>
      <c r="G329" s="134">
        <v>1</v>
      </c>
      <c r="H329" s="134" t="s">
        <v>765</v>
      </c>
      <c r="I329" s="134">
        <v>164</v>
      </c>
      <c r="J329" s="134" t="s">
        <v>424</v>
      </c>
      <c r="K329" s="134" t="s">
        <v>91</v>
      </c>
      <c r="L329" s="134">
        <v>25</v>
      </c>
      <c r="M329" s="134"/>
      <c r="N329" s="134">
        <v>2</v>
      </c>
      <c r="O329" s="134">
        <v>11.26</v>
      </c>
      <c r="P329" s="134">
        <v>0.182</v>
      </c>
      <c r="Q329" s="134">
        <v>63.943161634103021</v>
      </c>
      <c r="R329" s="134">
        <v>5.6630964763954452</v>
      </c>
      <c r="S329" s="134">
        <v>30.05969623351395</v>
      </c>
      <c r="T329" s="134">
        <v>8.1321999190395005</v>
      </c>
      <c r="U329" s="134">
        <v>4.1697456567244826</v>
      </c>
      <c r="V329" s="134">
        <v>29.472947717444871</v>
      </c>
      <c r="W329" s="134">
        <v>8.4344006869067947</v>
      </c>
      <c r="X329" s="134">
        <v>43.49765871255692</v>
      </c>
    </row>
    <row r="330" spans="1:24" x14ac:dyDescent="0.45">
      <c r="A330" s="134" t="s">
        <v>74</v>
      </c>
      <c r="B330" s="134">
        <v>2019</v>
      </c>
      <c r="C330" s="135">
        <v>43491</v>
      </c>
      <c r="D330" s="134" t="s">
        <v>30</v>
      </c>
      <c r="E330" s="134">
        <v>1</v>
      </c>
      <c r="F330" s="134" t="s">
        <v>576</v>
      </c>
      <c r="G330" s="134">
        <v>2</v>
      </c>
      <c r="H330" s="134" t="s">
        <v>766</v>
      </c>
      <c r="I330" s="134">
        <v>165</v>
      </c>
      <c r="J330" s="134" t="s">
        <v>366</v>
      </c>
      <c r="K330" s="134" t="s">
        <v>143</v>
      </c>
      <c r="L330" s="134">
        <v>22.778082191780818</v>
      </c>
      <c r="M330" s="134"/>
      <c r="N330" s="134">
        <v>1</v>
      </c>
      <c r="O330" s="134">
        <v>11.643000000000001</v>
      </c>
      <c r="P330" s="134">
        <v>0.31900000000000001</v>
      </c>
      <c r="Q330" s="134">
        <v>61.839732027827878</v>
      </c>
      <c r="R330" s="134">
        <v>16.629925230414411</v>
      </c>
      <c r="S330" s="134">
        <v>40.912768036813517</v>
      </c>
      <c r="T330" s="134">
        <v>8.0942809354663705</v>
      </c>
      <c r="U330" s="134">
        <v>18.681799691390101</v>
      </c>
      <c r="V330" s="134">
        <v>42.968144325473361</v>
      </c>
      <c r="W330" s="134">
        <v>8.0954482113610862</v>
      </c>
      <c r="X330" s="134">
        <v>36.101978839272377</v>
      </c>
    </row>
    <row r="331" spans="1:24" x14ac:dyDescent="0.45">
      <c r="A331" s="134" t="s">
        <v>74</v>
      </c>
      <c r="B331" s="134">
        <v>2019</v>
      </c>
      <c r="C331" s="135">
        <v>43491</v>
      </c>
      <c r="D331" s="134" t="s">
        <v>30</v>
      </c>
      <c r="E331" s="134">
        <v>1</v>
      </c>
      <c r="F331" s="134" t="s">
        <v>576</v>
      </c>
      <c r="G331" s="134">
        <v>2</v>
      </c>
      <c r="H331" s="134" t="s">
        <v>766</v>
      </c>
      <c r="I331" s="134">
        <v>165</v>
      </c>
      <c r="J331" s="134" t="s">
        <v>425</v>
      </c>
      <c r="K331" s="134" t="s">
        <v>96</v>
      </c>
      <c r="L331" s="134">
        <v>25.18356164383562</v>
      </c>
      <c r="M331" s="134"/>
      <c r="N331" s="134">
        <v>2</v>
      </c>
      <c r="O331" s="134">
        <v>11.643000000000001</v>
      </c>
      <c r="P331" s="134">
        <v>0.31900000000000001</v>
      </c>
      <c r="Q331" s="134">
        <v>61.839732027827878</v>
      </c>
      <c r="R331" s="134">
        <v>7.2351147472415178</v>
      </c>
      <c r="S331" s="134">
        <v>31.29118964173124</v>
      </c>
      <c r="T331" s="134">
        <v>8.0186916314965746</v>
      </c>
      <c r="U331" s="134">
        <v>5.1553971740332294</v>
      </c>
      <c r="V331" s="134">
        <v>29.269407974907921</v>
      </c>
      <c r="W331" s="134">
        <v>8.038003600291562</v>
      </c>
      <c r="X331" s="134">
        <v>36.101978839272377</v>
      </c>
    </row>
    <row r="332" spans="1:24" x14ac:dyDescent="0.45">
      <c r="A332" s="134" t="s">
        <v>74</v>
      </c>
      <c r="B332" s="134">
        <v>2019</v>
      </c>
      <c r="C332" s="135">
        <v>43491</v>
      </c>
      <c r="D332" s="134" t="s">
        <v>30</v>
      </c>
      <c r="E332" s="134">
        <v>1</v>
      </c>
      <c r="F332" s="134" t="s">
        <v>576</v>
      </c>
      <c r="G332" s="134">
        <v>3</v>
      </c>
      <c r="H332" s="134" t="s">
        <v>767</v>
      </c>
      <c r="I332" s="134">
        <v>166</v>
      </c>
      <c r="J332" s="134" t="s">
        <v>362</v>
      </c>
      <c r="K332" s="134" t="s">
        <v>363</v>
      </c>
      <c r="L332" s="134">
        <v>27.027397260273968</v>
      </c>
      <c r="M332" s="134"/>
      <c r="N332" s="134">
        <v>1</v>
      </c>
      <c r="O332" s="134">
        <v>11.667999999999999</v>
      </c>
      <c r="P332" s="134">
        <v>0.48</v>
      </c>
      <c r="Q332" s="134">
        <v>61.707233459033247</v>
      </c>
      <c r="R332" s="134">
        <v>5.0598199902785019</v>
      </c>
      <c r="S332" s="134">
        <v>28.371301440492431</v>
      </c>
      <c r="T332" s="134">
        <v>7.7704938167379769</v>
      </c>
      <c r="U332" s="134">
        <v>8.5325583793609745</v>
      </c>
      <c r="V332" s="134">
        <v>31.587464307431659</v>
      </c>
      <c r="W332" s="134">
        <v>7.6849686426902268</v>
      </c>
      <c r="X332" s="134">
        <v>28.38586055583875</v>
      </c>
    </row>
    <row r="333" spans="1:24" x14ac:dyDescent="0.45">
      <c r="A333" s="134" t="s">
        <v>74</v>
      </c>
      <c r="B333" s="134">
        <v>2019</v>
      </c>
      <c r="C333" s="135">
        <v>43491</v>
      </c>
      <c r="D333" s="134" t="s">
        <v>30</v>
      </c>
      <c r="E333" s="134">
        <v>1</v>
      </c>
      <c r="F333" s="134" t="s">
        <v>576</v>
      </c>
      <c r="G333" s="134">
        <v>3</v>
      </c>
      <c r="H333" s="134" t="s">
        <v>767</v>
      </c>
      <c r="I333" s="134">
        <v>166</v>
      </c>
      <c r="J333" s="134" t="s">
        <v>228</v>
      </c>
      <c r="K333" s="134" t="s">
        <v>131</v>
      </c>
      <c r="L333" s="134">
        <v>26.63013698630137</v>
      </c>
      <c r="M333" s="134"/>
      <c r="N333" s="134">
        <v>2</v>
      </c>
      <c r="O333" s="134">
        <v>11.667999999999999</v>
      </c>
      <c r="P333" s="134">
        <v>0.48</v>
      </c>
      <c r="Q333" s="134">
        <v>61.707233459033247</v>
      </c>
      <c r="R333" s="134">
        <v>5.8138747027686399</v>
      </c>
      <c r="S333" s="134">
        <v>28.40041967118507</v>
      </c>
      <c r="T333" s="134">
        <v>7.5288483228054748</v>
      </c>
      <c r="U333" s="134">
        <v>2.8191754876342152</v>
      </c>
      <c r="V333" s="134">
        <v>25.35563343555804</v>
      </c>
      <c r="W333" s="134">
        <v>7.512152649307942</v>
      </c>
      <c r="X333" s="134">
        <v>28.38586055583875</v>
      </c>
    </row>
    <row r="334" spans="1:24" x14ac:dyDescent="0.45">
      <c r="A334" s="134" t="s">
        <v>74</v>
      </c>
      <c r="B334" s="134">
        <v>2019</v>
      </c>
      <c r="C334" s="135">
        <v>43491</v>
      </c>
      <c r="D334" s="134" t="s">
        <v>30</v>
      </c>
      <c r="E334" s="134">
        <v>1</v>
      </c>
      <c r="F334" s="134" t="s">
        <v>576</v>
      </c>
      <c r="G334" s="134">
        <v>4</v>
      </c>
      <c r="H334" s="134" t="s">
        <v>768</v>
      </c>
      <c r="I334" s="134">
        <v>167</v>
      </c>
      <c r="J334" s="134" t="s">
        <v>426</v>
      </c>
      <c r="K334" s="134" t="s">
        <v>427</v>
      </c>
      <c r="L334" s="134">
        <v>20.775342465753429</v>
      </c>
      <c r="M334" s="134"/>
      <c r="N334" s="134">
        <v>1</v>
      </c>
      <c r="O334" s="134">
        <v>11.419</v>
      </c>
      <c r="P334" s="134">
        <v>0</v>
      </c>
      <c r="Q334" s="134">
        <v>63.052806725632713</v>
      </c>
      <c r="R334" s="134">
        <v>6.6201584740947874</v>
      </c>
      <c r="S334" s="134">
        <v>30.842770464864671</v>
      </c>
      <c r="T334" s="134">
        <v>8.0742039969232948</v>
      </c>
      <c r="U334" s="134">
        <v>11.08387974353996</v>
      </c>
      <c r="V334" s="134">
        <v>34.704711720760798</v>
      </c>
      <c r="W334" s="134">
        <v>7.8736106590736137</v>
      </c>
      <c r="X334" s="134">
        <v>32.277573523458429</v>
      </c>
    </row>
    <row r="335" spans="1:24" x14ac:dyDescent="0.45">
      <c r="A335" s="134" t="s">
        <v>74</v>
      </c>
      <c r="B335" s="134">
        <v>2019</v>
      </c>
      <c r="C335" s="135">
        <v>43491</v>
      </c>
      <c r="D335" s="134" t="s">
        <v>30</v>
      </c>
      <c r="E335" s="134">
        <v>1</v>
      </c>
      <c r="F335" s="134" t="s">
        <v>576</v>
      </c>
      <c r="G335" s="134">
        <v>4</v>
      </c>
      <c r="H335" s="134" t="s">
        <v>768</v>
      </c>
      <c r="I335" s="134">
        <v>167</v>
      </c>
      <c r="J335" s="134" t="s">
        <v>574</v>
      </c>
      <c r="K335" s="134" t="s">
        <v>99</v>
      </c>
      <c r="L335" s="134">
        <v>36.145205479452052</v>
      </c>
      <c r="M335" s="134"/>
      <c r="N335" s="134">
        <v>2</v>
      </c>
      <c r="O335" s="134">
        <v>11.419</v>
      </c>
      <c r="P335" s="134">
        <v>0</v>
      </c>
      <c r="Q335" s="134">
        <v>63.052806725632713</v>
      </c>
      <c r="R335" s="134">
        <v>10.946192466888141</v>
      </c>
      <c r="S335" s="134">
        <v>33.712376582052187</v>
      </c>
      <c r="T335" s="134">
        <v>7.588728038388016</v>
      </c>
      <c r="U335" s="134">
        <v>7.6440414653004431</v>
      </c>
      <c r="V335" s="134">
        <v>30.246243599569649</v>
      </c>
      <c r="W335" s="134">
        <v>7.5340673780897367</v>
      </c>
      <c r="X335" s="134">
        <v>32.277573523458429</v>
      </c>
    </row>
    <row r="336" spans="1:24" x14ac:dyDescent="0.45">
      <c r="A336" s="134" t="s">
        <v>74</v>
      </c>
      <c r="B336" s="134">
        <v>2019</v>
      </c>
      <c r="C336" s="135">
        <v>43491</v>
      </c>
      <c r="D336" s="134" t="s">
        <v>30</v>
      </c>
      <c r="E336" s="134">
        <v>2</v>
      </c>
      <c r="F336" s="134" t="s">
        <v>576</v>
      </c>
      <c r="G336" s="134">
        <v>1</v>
      </c>
      <c r="H336" s="134" t="s">
        <v>769</v>
      </c>
      <c r="I336" s="134">
        <v>168</v>
      </c>
      <c r="J336" s="134" t="s">
        <v>344</v>
      </c>
      <c r="K336" s="134" t="s">
        <v>55</v>
      </c>
      <c r="L336" s="134">
        <v>31.731506849315071</v>
      </c>
      <c r="M336" s="134"/>
      <c r="N336" s="134">
        <v>1</v>
      </c>
      <c r="O336" s="134">
        <v>11.839</v>
      </c>
      <c r="P336" s="134">
        <v>0.32400000000000001</v>
      </c>
      <c r="Q336" s="134">
        <v>60.815947292845678</v>
      </c>
      <c r="R336" s="134">
        <v>30.434450135476219</v>
      </c>
      <c r="S336" s="134">
        <v>57.619209435748097</v>
      </c>
      <c r="T336" s="134">
        <v>9.06158643342396</v>
      </c>
      <c r="U336" s="134">
        <v>30.489985173591108</v>
      </c>
      <c r="V336" s="134">
        <v>58.265588376347658</v>
      </c>
      <c r="W336" s="134">
        <v>9.2585344009188493</v>
      </c>
      <c r="X336" s="134">
        <v>43.546078576596493</v>
      </c>
    </row>
    <row r="337" spans="1:24" x14ac:dyDescent="0.45">
      <c r="A337" s="134" t="s">
        <v>74</v>
      </c>
      <c r="B337" s="134">
        <v>2019</v>
      </c>
      <c r="C337" s="135">
        <v>43491</v>
      </c>
      <c r="D337" s="134" t="s">
        <v>30</v>
      </c>
      <c r="E337" s="134">
        <v>2</v>
      </c>
      <c r="F337" s="134" t="s">
        <v>576</v>
      </c>
      <c r="G337" s="134">
        <v>1</v>
      </c>
      <c r="H337" s="134" t="s">
        <v>769</v>
      </c>
      <c r="I337" s="134">
        <v>168</v>
      </c>
      <c r="J337" s="134" t="s">
        <v>424</v>
      </c>
      <c r="K337" s="134" t="s">
        <v>91</v>
      </c>
      <c r="L337" s="134">
        <v>25</v>
      </c>
      <c r="M337" s="134"/>
      <c r="N337" s="134">
        <v>2</v>
      </c>
      <c r="O337" s="134">
        <v>11.839</v>
      </c>
      <c r="P337" s="134">
        <v>0.32400000000000001</v>
      </c>
      <c r="Q337" s="134">
        <v>60.815947292845678</v>
      </c>
      <c r="R337" s="134">
        <v>4.1697456567244826</v>
      </c>
      <c r="S337" s="134">
        <v>29.472947717444871</v>
      </c>
      <c r="T337" s="134">
        <v>8.4344006869067947</v>
      </c>
      <c r="U337" s="134">
        <v>2.756567868974074</v>
      </c>
      <c r="V337" s="134">
        <v>28.90441626188742</v>
      </c>
      <c r="W337" s="134">
        <v>8.7159494643044475</v>
      </c>
      <c r="X337" s="134">
        <v>43.546078576596493</v>
      </c>
    </row>
    <row r="338" spans="1:24" x14ac:dyDescent="0.45">
      <c r="A338" s="134" t="s">
        <v>74</v>
      </c>
      <c r="B338" s="134">
        <v>2019</v>
      </c>
      <c r="C338" s="135">
        <v>43491</v>
      </c>
      <c r="D338" s="134" t="s">
        <v>30</v>
      </c>
      <c r="E338" s="134">
        <v>2</v>
      </c>
      <c r="F338" s="134" t="s">
        <v>576</v>
      </c>
      <c r="G338" s="134">
        <v>2</v>
      </c>
      <c r="H338" s="134" t="s">
        <v>770</v>
      </c>
      <c r="I338" s="134">
        <v>169</v>
      </c>
      <c r="J338" s="134" t="s">
        <v>366</v>
      </c>
      <c r="K338" s="134" t="s">
        <v>143</v>
      </c>
      <c r="L338" s="134">
        <v>22.778082191780818</v>
      </c>
      <c r="M338" s="134"/>
      <c r="N338" s="134">
        <v>1</v>
      </c>
      <c r="O338" s="134">
        <v>11.347</v>
      </c>
      <c r="P338" s="134">
        <v>0</v>
      </c>
      <c r="Q338" s="134">
        <v>63.452895038336123</v>
      </c>
      <c r="R338" s="134">
        <v>18.681799691390101</v>
      </c>
      <c r="S338" s="134">
        <v>42.968144325473361</v>
      </c>
      <c r="T338" s="134">
        <v>8.0954482113610862</v>
      </c>
      <c r="U338" s="134">
        <v>20.057152556571239</v>
      </c>
      <c r="V338" s="134">
        <v>44.564332522470167</v>
      </c>
      <c r="W338" s="134">
        <v>8.1690599886329771</v>
      </c>
      <c r="X338" s="134">
        <v>36.118776150190641</v>
      </c>
    </row>
    <row r="339" spans="1:24" x14ac:dyDescent="0.45">
      <c r="A339" s="134" t="s">
        <v>74</v>
      </c>
      <c r="B339" s="134">
        <v>2019</v>
      </c>
      <c r="C339" s="135">
        <v>43491</v>
      </c>
      <c r="D339" s="134" t="s">
        <v>30</v>
      </c>
      <c r="E339" s="134">
        <v>2</v>
      </c>
      <c r="F339" s="134" t="s">
        <v>576</v>
      </c>
      <c r="G339" s="134">
        <v>2</v>
      </c>
      <c r="H339" s="134" t="s">
        <v>770</v>
      </c>
      <c r="I339" s="134">
        <v>169</v>
      </c>
      <c r="J339" s="134" t="s">
        <v>425</v>
      </c>
      <c r="K339" s="134" t="s">
        <v>96</v>
      </c>
      <c r="L339" s="134">
        <v>25.18356164383562</v>
      </c>
      <c r="M339" s="134"/>
      <c r="N339" s="134">
        <v>2</v>
      </c>
      <c r="O339" s="134">
        <v>11.347</v>
      </c>
      <c r="P339" s="134">
        <v>0</v>
      </c>
      <c r="Q339" s="134">
        <v>63.452895038336123</v>
      </c>
      <c r="R339" s="134">
        <v>5.1553971740332294</v>
      </c>
      <c r="S339" s="134">
        <v>29.269407974907921</v>
      </c>
      <c r="T339" s="134">
        <v>8.038003600291562</v>
      </c>
      <c r="U339" s="134">
        <v>3.3210267038739012</v>
      </c>
      <c r="V339" s="134">
        <v>27.693066690668051</v>
      </c>
      <c r="W339" s="134">
        <v>8.1240133289313832</v>
      </c>
      <c r="X339" s="134">
        <v>36.118776150190641</v>
      </c>
    </row>
    <row r="340" spans="1:24" x14ac:dyDescent="0.45">
      <c r="A340" s="134" t="s">
        <v>74</v>
      </c>
      <c r="B340" s="134">
        <v>2019</v>
      </c>
      <c r="C340" s="135">
        <v>43491</v>
      </c>
      <c r="D340" s="134" t="s">
        <v>30</v>
      </c>
      <c r="E340" s="134">
        <v>2</v>
      </c>
      <c r="F340" s="134" t="s">
        <v>576</v>
      </c>
      <c r="G340" s="134">
        <v>3</v>
      </c>
      <c r="H340" s="134" t="s">
        <v>771</v>
      </c>
      <c r="I340" s="134">
        <v>170</v>
      </c>
      <c r="J340" s="134" t="s">
        <v>362</v>
      </c>
      <c r="K340" s="134" t="s">
        <v>363</v>
      </c>
      <c r="L340" s="134">
        <v>27.027397260273968</v>
      </c>
      <c r="M340" s="134"/>
      <c r="N340" s="134">
        <v>1</v>
      </c>
      <c r="O340" s="134">
        <v>11.805</v>
      </c>
      <c r="P340" s="134">
        <v>0.7</v>
      </c>
      <c r="Q340" s="134">
        <v>60.991105463786532</v>
      </c>
      <c r="R340" s="134">
        <v>8.5325583793609745</v>
      </c>
      <c r="S340" s="134">
        <v>31.587464307431659</v>
      </c>
      <c r="T340" s="134">
        <v>7.6849686426902268</v>
      </c>
      <c r="U340" s="134">
        <v>10.764953323632071</v>
      </c>
      <c r="V340" s="134">
        <v>33.892996285925058</v>
      </c>
      <c r="W340" s="134">
        <v>7.7093476540976624</v>
      </c>
      <c r="X340" s="134">
        <v>28.47154887149485</v>
      </c>
    </row>
    <row r="341" spans="1:24" x14ac:dyDescent="0.45">
      <c r="A341" s="134" t="s">
        <v>74</v>
      </c>
      <c r="B341" s="134">
        <v>2019</v>
      </c>
      <c r="C341" s="135">
        <v>43491</v>
      </c>
      <c r="D341" s="134" t="s">
        <v>30</v>
      </c>
      <c r="E341" s="134">
        <v>2</v>
      </c>
      <c r="F341" s="134" t="s">
        <v>576</v>
      </c>
      <c r="G341" s="134">
        <v>3</v>
      </c>
      <c r="H341" s="134" t="s">
        <v>771</v>
      </c>
      <c r="I341" s="134">
        <v>170</v>
      </c>
      <c r="J341" s="134" t="s">
        <v>228</v>
      </c>
      <c r="K341" s="134" t="s">
        <v>131</v>
      </c>
      <c r="L341" s="134">
        <v>26.63013698630137</v>
      </c>
      <c r="M341" s="134"/>
      <c r="N341" s="134">
        <v>2</v>
      </c>
      <c r="O341" s="134">
        <v>11.805</v>
      </c>
      <c r="P341" s="134">
        <v>0.7</v>
      </c>
      <c r="Q341" s="134">
        <v>60.991105463786532</v>
      </c>
      <c r="R341" s="134">
        <v>2.8191754876342152</v>
      </c>
      <c r="S341" s="134">
        <v>25.35563343555804</v>
      </c>
      <c r="T341" s="134">
        <v>7.512152649307942</v>
      </c>
      <c r="U341" s="134">
        <v>0.39825260481740438</v>
      </c>
      <c r="V341" s="134">
        <v>23.139069182662041</v>
      </c>
      <c r="W341" s="134">
        <v>7.5802721926148804</v>
      </c>
      <c r="X341" s="134">
        <v>28.47154887149485</v>
      </c>
    </row>
    <row r="342" spans="1:24" x14ac:dyDescent="0.45">
      <c r="A342" s="134" t="s">
        <v>74</v>
      </c>
      <c r="B342" s="134">
        <v>2019</v>
      </c>
      <c r="C342" s="135">
        <v>43491</v>
      </c>
      <c r="D342" s="134" t="s">
        <v>30</v>
      </c>
      <c r="E342" s="134">
        <v>2</v>
      </c>
      <c r="F342" s="134" t="s">
        <v>576</v>
      </c>
      <c r="G342" s="134">
        <v>4</v>
      </c>
      <c r="H342" s="134" t="s">
        <v>772</v>
      </c>
      <c r="I342" s="134">
        <v>171</v>
      </c>
      <c r="J342" s="134" t="s">
        <v>574</v>
      </c>
      <c r="K342" s="134" t="s">
        <v>99</v>
      </c>
      <c r="L342" s="134">
        <v>36.145205479452052</v>
      </c>
      <c r="M342" s="134"/>
      <c r="N342" s="134">
        <v>1</v>
      </c>
      <c r="O342" s="134">
        <v>11.56</v>
      </c>
      <c r="P342" s="134">
        <v>0.316</v>
      </c>
      <c r="Q342" s="134">
        <v>62.283737024221452</v>
      </c>
      <c r="R342" s="134">
        <v>7.6440414653004431</v>
      </c>
      <c r="S342" s="134">
        <v>30.246243599569649</v>
      </c>
      <c r="T342" s="134">
        <v>7.5340673780897367</v>
      </c>
      <c r="U342" s="134">
        <v>11.52569794181451</v>
      </c>
      <c r="V342" s="134">
        <v>33.933062457937901</v>
      </c>
      <c r="W342" s="134">
        <v>7.4691215053744653</v>
      </c>
      <c r="X342" s="134">
        <v>32.475477660165232</v>
      </c>
    </row>
    <row r="343" spans="1:24" x14ac:dyDescent="0.45">
      <c r="A343" s="134" t="s">
        <v>74</v>
      </c>
      <c r="B343" s="134">
        <v>2019</v>
      </c>
      <c r="C343" s="135">
        <v>43491</v>
      </c>
      <c r="D343" s="134" t="s">
        <v>30</v>
      </c>
      <c r="E343" s="134">
        <v>2</v>
      </c>
      <c r="F343" s="134" t="s">
        <v>576</v>
      </c>
      <c r="G343" s="134">
        <v>4</v>
      </c>
      <c r="H343" s="134" t="s">
        <v>772</v>
      </c>
      <c r="I343" s="134">
        <v>171</v>
      </c>
      <c r="J343" s="134" t="s">
        <v>426</v>
      </c>
      <c r="K343" s="134" t="s">
        <v>427</v>
      </c>
      <c r="L343" s="134">
        <v>20.775342465753429</v>
      </c>
      <c r="M343" s="134"/>
      <c r="N343" s="134">
        <v>2</v>
      </c>
      <c r="O343" s="134">
        <v>11.56</v>
      </c>
      <c r="P343" s="134">
        <v>0.316</v>
      </c>
      <c r="Q343" s="134">
        <v>62.283737024221452</v>
      </c>
      <c r="R343" s="134">
        <v>11.08387974353996</v>
      </c>
      <c r="S343" s="134">
        <v>34.704711720760798</v>
      </c>
      <c r="T343" s="134">
        <v>7.8736106590736137</v>
      </c>
      <c r="U343" s="134">
        <v>7.6091643633622823</v>
      </c>
      <c r="V343" s="134">
        <v>30.724595611623709</v>
      </c>
      <c r="W343" s="134">
        <v>7.7051437494204764</v>
      </c>
      <c r="X343" s="134">
        <v>32.475477660165232</v>
      </c>
    </row>
    <row r="344" spans="1:24" x14ac:dyDescent="0.45">
      <c r="A344" s="134" t="s">
        <v>74</v>
      </c>
      <c r="B344" s="134">
        <v>2019</v>
      </c>
      <c r="C344" s="135">
        <v>43491</v>
      </c>
      <c r="D344" s="134" t="s">
        <v>30</v>
      </c>
      <c r="E344" s="134">
        <v>3</v>
      </c>
      <c r="F344" s="134" t="s">
        <v>576</v>
      </c>
      <c r="G344" s="134">
        <v>4</v>
      </c>
      <c r="H344" s="134" t="s">
        <v>773</v>
      </c>
      <c r="I344" s="134">
        <v>172</v>
      </c>
      <c r="J344" s="134" t="s">
        <v>574</v>
      </c>
      <c r="K344" s="134" t="s">
        <v>99</v>
      </c>
      <c r="L344" s="134">
        <v>36.145205479452052</v>
      </c>
      <c r="M344" s="134"/>
      <c r="N344" s="134">
        <v>1</v>
      </c>
      <c r="O344" s="134">
        <v>12.039</v>
      </c>
      <c r="P344" s="134">
        <v>0</v>
      </c>
      <c r="Q344" s="134">
        <v>59.805631696984797</v>
      </c>
      <c r="R344" s="134">
        <v>11.52569794181451</v>
      </c>
      <c r="S344" s="134">
        <v>33.933062457937901</v>
      </c>
      <c r="T344" s="134">
        <v>7.4691215053744653</v>
      </c>
      <c r="U344" s="134">
        <v>13.990089443711661</v>
      </c>
      <c r="V344" s="134">
        <v>36.508408919290467</v>
      </c>
      <c r="W344" s="134">
        <v>7.5061064918596028</v>
      </c>
      <c r="X344" s="134">
        <v>32.32882903478081</v>
      </c>
    </row>
    <row r="345" spans="1:24" x14ac:dyDescent="0.45">
      <c r="A345" s="134" t="s">
        <v>74</v>
      </c>
      <c r="B345" s="134">
        <v>2019</v>
      </c>
      <c r="C345" s="135">
        <v>43491</v>
      </c>
      <c r="D345" s="134" t="s">
        <v>30</v>
      </c>
      <c r="E345" s="134">
        <v>3</v>
      </c>
      <c r="F345" s="134" t="s">
        <v>576</v>
      </c>
      <c r="G345" s="134">
        <v>4</v>
      </c>
      <c r="H345" s="134" t="s">
        <v>773</v>
      </c>
      <c r="I345" s="134">
        <v>172</v>
      </c>
      <c r="J345" s="134" t="s">
        <v>426</v>
      </c>
      <c r="K345" s="134" t="s">
        <v>427</v>
      </c>
      <c r="L345" s="134">
        <v>20.775342465753429</v>
      </c>
      <c r="M345" s="134"/>
      <c r="N345" s="134">
        <v>2</v>
      </c>
      <c r="O345" s="134">
        <v>12.039</v>
      </c>
      <c r="P345" s="134">
        <v>0</v>
      </c>
      <c r="Q345" s="134">
        <v>59.805631696984797</v>
      </c>
      <c r="R345" s="134">
        <v>7.6091643633622823</v>
      </c>
      <c r="S345" s="134">
        <v>30.724595611623709</v>
      </c>
      <c r="T345" s="134">
        <v>7.7051437494204764</v>
      </c>
      <c r="U345" s="134">
        <v>4.9705789570369276</v>
      </c>
      <c r="V345" s="134">
        <v>28.006884161799711</v>
      </c>
      <c r="W345" s="134">
        <v>7.678768401587595</v>
      </c>
      <c r="X345" s="134">
        <v>32.32882903478081</v>
      </c>
    </row>
    <row r="346" spans="1:24" x14ac:dyDescent="0.45">
      <c r="A346" s="136" t="s">
        <v>74</v>
      </c>
      <c r="B346" s="136">
        <v>2019</v>
      </c>
      <c r="C346" s="137">
        <v>43491</v>
      </c>
      <c r="D346" s="136" t="s">
        <v>30</v>
      </c>
      <c r="E346" s="136">
        <v>1</v>
      </c>
      <c r="F346" s="136" t="s">
        <v>577</v>
      </c>
      <c r="G346" s="136">
        <v>1</v>
      </c>
      <c r="H346" s="136" t="s">
        <v>774</v>
      </c>
      <c r="I346" s="136">
        <v>173</v>
      </c>
      <c r="J346" s="136" t="s">
        <v>344</v>
      </c>
      <c r="K346" s="136" t="s">
        <v>55</v>
      </c>
      <c r="L346" s="136">
        <v>31.731506849315071</v>
      </c>
      <c r="M346" s="136"/>
      <c r="N346" s="136">
        <v>1</v>
      </c>
      <c r="O346" s="136">
        <v>11.816000000000001</v>
      </c>
      <c r="P346" s="136">
        <v>0.45600000000000002</v>
      </c>
      <c r="Q346" s="136">
        <v>60.934326337169942</v>
      </c>
      <c r="R346" s="136">
        <v>30.489985173591108</v>
      </c>
      <c r="S346" s="136">
        <v>58.265588376347658</v>
      </c>
      <c r="T346" s="136">
        <v>9.2585344009188493</v>
      </c>
      <c r="U346" s="136">
        <v>31.55951815518889</v>
      </c>
      <c r="V346" s="136">
        <v>59.403578949853397</v>
      </c>
      <c r="W346" s="136">
        <v>9.2813535982215036</v>
      </c>
      <c r="X346" s="136">
        <v>47.386998647819063</v>
      </c>
    </row>
    <row r="347" spans="1:24" x14ac:dyDescent="0.45">
      <c r="A347" s="136" t="s">
        <v>74</v>
      </c>
      <c r="B347" s="136">
        <v>2019</v>
      </c>
      <c r="C347" s="137">
        <v>43491</v>
      </c>
      <c r="D347" s="136" t="s">
        <v>30</v>
      </c>
      <c r="E347" s="136">
        <v>1</v>
      </c>
      <c r="F347" s="136" t="s">
        <v>577</v>
      </c>
      <c r="G347" s="136">
        <v>1</v>
      </c>
      <c r="H347" s="136" t="s">
        <v>774</v>
      </c>
      <c r="I347" s="136">
        <v>173</v>
      </c>
      <c r="J347" s="136" t="s">
        <v>574</v>
      </c>
      <c r="K347" s="136" t="s">
        <v>99</v>
      </c>
      <c r="L347" s="136">
        <v>36.145205479452052</v>
      </c>
      <c r="M347" s="136"/>
      <c r="N347" s="136">
        <v>2</v>
      </c>
      <c r="O347" s="136">
        <v>11.816000000000001</v>
      </c>
      <c r="P347" s="136">
        <v>0.45600000000000002</v>
      </c>
      <c r="Q347" s="136">
        <v>60.934326337169942</v>
      </c>
      <c r="R347" s="136">
        <v>13.990089443711661</v>
      </c>
      <c r="S347" s="136">
        <v>36.508408919290467</v>
      </c>
      <c r="T347" s="136">
        <v>7.5061064918596028</v>
      </c>
      <c r="U347" s="136">
        <v>12.24273377098879</v>
      </c>
      <c r="V347" s="136">
        <v>35.723381430033378</v>
      </c>
      <c r="W347" s="136">
        <v>7.8268825530148636</v>
      </c>
      <c r="X347" s="136">
        <v>47.386998647819063</v>
      </c>
    </row>
    <row r="348" spans="1:24" x14ac:dyDescent="0.45">
      <c r="A348" s="136" t="s">
        <v>74</v>
      </c>
      <c r="B348" s="136">
        <v>2019</v>
      </c>
      <c r="C348" s="137">
        <v>43491</v>
      </c>
      <c r="D348" s="136" t="s">
        <v>30</v>
      </c>
      <c r="E348" s="136">
        <v>1</v>
      </c>
      <c r="F348" s="136" t="s">
        <v>577</v>
      </c>
      <c r="G348" s="136">
        <v>2</v>
      </c>
      <c r="H348" s="136" t="s">
        <v>775</v>
      </c>
      <c r="I348" s="136">
        <v>174</v>
      </c>
      <c r="J348" s="136" t="s">
        <v>366</v>
      </c>
      <c r="K348" s="136" t="s">
        <v>143</v>
      </c>
      <c r="L348" s="136">
        <v>22.778082191780818</v>
      </c>
      <c r="M348" s="136"/>
      <c r="N348" s="136">
        <v>1</v>
      </c>
      <c r="O348" s="136">
        <v>11.523</v>
      </c>
      <c r="P348" s="136">
        <v>0.316</v>
      </c>
      <c r="Q348" s="136">
        <v>62.483728195782348</v>
      </c>
      <c r="R348" s="136">
        <v>20.057152556571239</v>
      </c>
      <c r="S348" s="136">
        <v>44.564332522470167</v>
      </c>
      <c r="T348" s="136">
        <v>8.1690599886329771</v>
      </c>
      <c r="U348" s="136">
        <v>22.034451232945489</v>
      </c>
      <c r="V348" s="136">
        <v>46.530897866182457</v>
      </c>
      <c r="W348" s="136">
        <v>8.1654822110789897</v>
      </c>
      <c r="X348" s="136">
        <v>39.228664404197623</v>
      </c>
    </row>
    <row r="349" spans="1:24" x14ac:dyDescent="0.45">
      <c r="A349" s="136" t="s">
        <v>74</v>
      </c>
      <c r="B349" s="136">
        <v>2019</v>
      </c>
      <c r="C349" s="137">
        <v>43491</v>
      </c>
      <c r="D349" s="136" t="s">
        <v>30</v>
      </c>
      <c r="E349" s="136">
        <v>1</v>
      </c>
      <c r="F349" s="136" t="s">
        <v>577</v>
      </c>
      <c r="G349" s="136">
        <v>2</v>
      </c>
      <c r="H349" s="136" t="s">
        <v>775</v>
      </c>
      <c r="I349" s="136">
        <v>174</v>
      </c>
      <c r="J349" s="136" t="s">
        <v>362</v>
      </c>
      <c r="K349" s="136" t="s">
        <v>363</v>
      </c>
      <c r="L349" s="136">
        <v>27.027397260273968</v>
      </c>
      <c r="M349" s="136"/>
      <c r="N349" s="136">
        <v>2</v>
      </c>
      <c r="O349" s="136">
        <v>11.523</v>
      </c>
      <c r="P349" s="136">
        <v>0.316</v>
      </c>
      <c r="Q349" s="136">
        <v>62.483728195782348</v>
      </c>
      <c r="R349" s="136">
        <v>10.764953323632071</v>
      </c>
      <c r="S349" s="136">
        <v>33.892996285925058</v>
      </c>
      <c r="T349" s="136">
        <v>7.7093476540976624</v>
      </c>
      <c r="U349" s="136">
        <v>8.6780022695267718</v>
      </c>
      <c r="V349" s="136">
        <v>32.115976330105092</v>
      </c>
      <c r="W349" s="136">
        <v>7.8126580201927744</v>
      </c>
      <c r="X349" s="136">
        <v>39.228664404197623</v>
      </c>
    </row>
    <row r="350" spans="1:24" x14ac:dyDescent="0.45">
      <c r="A350" s="136" t="s">
        <v>74</v>
      </c>
      <c r="B350" s="136">
        <v>2019</v>
      </c>
      <c r="C350" s="137">
        <v>43491</v>
      </c>
      <c r="D350" s="136" t="s">
        <v>30</v>
      </c>
      <c r="E350" s="136">
        <v>2</v>
      </c>
      <c r="F350" s="136" t="s">
        <v>577</v>
      </c>
      <c r="G350" s="136">
        <v>1</v>
      </c>
      <c r="H350" s="136" t="s">
        <v>776</v>
      </c>
      <c r="I350" s="136">
        <v>175</v>
      </c>
      <c r="J350" s="136" t="s">
        <v>344</v>
      </c>
      <c r="K350" s="136" t="s">
        <v>55</v>
      </c>
      <c r="L350" s="136">
        <v>31.731506849315071</v>
      </c>
      <c r="M350" s="136"/>
      <c r="N350" s="136">
        <v>1</v>
      </c>
      <c r="O350" s="136">
        <v>11.726000000000001</v>
      </c>
      <c r="P350" s="136">
        <v>0.312</v>
      </c>
      <c r="Q350" s="136">
        <v>61.402012621524811</v>
      </c>
      <c r="R350" s="136">
        <v>31.55951815518889</v>
      </c>
      <c r="S350" s="136">
        <v>59.403578949853397</v>
      </c>
      <c r="T350" s="136">
        <v>9.2813535982215036</v>
      </c>
      <c r="U350" s="136">
        <v>32.342441474398093</v>
      </c>
      <c r="V350" s="136">
        <v>60.388355440452983</v>
      </c>
      <c r="W350" s="136">
        <v>9.3486379886849633</v>
      </c>
      <c r="X350" s="136">
        <v>47.563480189943391</v>
      </c>
    </row>
    <row r="351" spans="1:24" x14ac:dyDescent="0.45">
      <c r="A351" s="136" t="s">
        <v>74</v>
      </c>
      <c r="B351" s="136">
        <v>2019</v>
      </c>
      <c r="C351" s="137">
        <v>43491</v>
      </c>
      <c r="D351" s="136" t="s">
        <v>30</v>
      </c>
      <c r="E351" s="136">
        <v>2</v>
      </c>
      <c r="F351" s="136" t="s">
        <v>577</v>
      </c>
      <c r="G351" s="136">
        <v>1</v>
      </c>
      <c r="H351" s="136" t="s">
        <v>776</v>
      </c>
      <c r="I351" s="136">
        <v>175</v>
      </c>
      <c r="J351" s="136" t="s">
        <v>574</v>
      </c>
      <c r="K351" s="136" t="s">
        <v>99</v>
      </c>
      <c r="L351" s="136">
        <v>36.145205479452052</v>
      </c>
      <c r="M351" s="136"/>
      <c r="N351" s="136">
        <v>2</v>
      </c>
      <c r="O351" s="136">
        <v>11.726000000000001</v>
      </c>
      <c r="P351" s="136">
        <v>0.312</v>
      </c>
      <c r="Q351" s="136">
        <v>61.402012621524811</v>
      </c>
      <c r="R351" s="136">
        <v>12.24273377098879</v>
      </c>
      <c r="S351" s="136">
        <v>35.723381430033378</v>
      </c>
      <c r="T351" s="136">
        <v>7.8268825530148636</v>
      </c>
      <c r="U351" s="136">
        <v>10.617453297131551</v>
      </c>
      <c r="V351" s="136">
        <v>34.996159208339087</v>
      </c>
      <c r="W351" s="136">
        <v>8.1262353037358448</v>
      </c>
      <c r="X351" s="136">
        <v>47.563480189943391</v>
      </c>
    </row>
    <row r="352" spans="1:24" x14ac:dyDescent="0.45">
      <c r="A352" s="136" t="s">
        <v>74</v>
      </c>
      <c r="B352" s="136">
        <v>2019</v>
      </c>
      <c r="C352" s="137">
        <v>43491</v>
      </c>
      <c r="D352" s="136" t="s">
        <v>30</v>
      </c>
      <c r="E352" s="136">
        <v>2</v>
      </c>
      <c r="F352" s="136" t="s">
        <v>577</v>
      </c>
      <c r="G352" s="136">
        <v>2</v>
      </c>
      <c r="H352" s="136" t="s">
        <v>777</v>
      </c>
      <c r="I352" s="136">
        <v>176</v>
      </c>
      <c r="J352" s="136" t="s">
        <v>362</v>
      </c>
      <c r="K352" s="136" t="s">
        <v>363</v>
      </c>
      <c r="L352" s="136">
        <v>27.027397260273968</v>
      </c>
      <c r="M352" s="136"/>
      <c r="N352" s="136">
        <v>1</v>
      </c>
      <c r="O352" s="136">
        <v>11.407</v>
      </c>
      <c r="P352" s="136">
        <v>0.17</v>
      </c>
      <c r="Q352" s="136">
        <v>63.11913737178925</v>
      </c>
      <c r="R352" s="136">
        <v>8.6780022695267718</v>
      </c>
      <c r="S352" s="136">
        <v>32.115976330105092</v>
      </c>
      <c r="T352" s="136">
        <v>7.8126580201927744</v>
      </c>
      <c r="U352" s="136">
        <v>14.86997309459632</v>
      </c>
      <c r="V352" s="136">
        <v>37.64300382746373</v>
      </c>
      <c r="W352" s="136">
        <v>7.5910102442891363</v>
      </c>
      <c r="X352" s="136">
        <v>39.323437098143778</v>
      </c>
    </row>
    <row r="353" spans="1:24" x14ac:dyDescent="0.45">
      <c r="A353" s="136" t="s">
        <v>74</v>
      </c>
      <c r="B353" s="136">
        <v>2019</v>
      </c>
      <c r="C353" s="137">
        <v>43491</v>
      </c>
      <c r="D353" s="136" t="s">
        <v>30</v>
      </c>
      <c r="E353" s="136">
        <v>2</v>
      </c>
      <c r="F353" s="136" t="s">
        <v>577</v>
      </c>
      <c r="G353" s="136">
        <v>2</v>
      </c>
      <c r="H353" s="136" t="s">
        <v>777</v>
      </c>
      <c r="I353" s="136">
        <v>176</v>
      </c>
      <c r="J353" s="136" t="s">
        <v>366</v>
      </c>
      <c r="K353" s="136" t="s">
        <v>143</v>
      </c>
      <c r="L353" s="136">
        <v>22.778082191780818</v>
      </c>
      <c r="M353" s="136"/>
      <c r="N353" s="136">
        <v>2</v>
      </c>
      <c r="O353" s="136">
        <v>11.407</v>
      </c>
      <c r="P353" s="136">
        <v>0.17</v>
      </c>
      <c r="Q353" s="136">
        <v>63.11913737178925</v>
      </c>
      <c r="R353" s="136">
        <v>22.034451232945489</v>
      </c>
      <c r="S353" s="136">
        <v>46.530897866182457</v>
      </c>
      <c r="T353" s="136">
        <v>8.1654822110789897</v>
      </c>
      <c r="U353" s="136">
        <v>17.09331290888964</v>
      </c>
      <c r="V353" s="136">
        <v>40.558988409059189</v>
      </c>
      <c r="W353" s="136">
        <v>7.8218918333898486</v>
      </c>
      <c r="X353" s="136">
        <v>39.323437098143778</v>
      </c>
    </row>
    <row r="354" spans="1:24" x14ac:dyDescent="0.45">
      <c r="A354" s="136" t="s">
        <v>74</v>
      </c>
      <c r="B354" s="136">
        <v>2019</v>
      </c>
      <c r="C354" s="137">
        <v>43491</v>
      </c>
      <c r="D354" s="136" t="s">
        <v>30</v>
      </c>
      <c r="E354" s="136">
        <v>3</v>
      </c>
      <c r="F354" s="136" t="s">
        <v>577</v>
      </c>
      <c r="G354" s="136">
        <v>2</v>
      </c>
      <c r="H354" s="136" t="s">
        <v>778</v>
      </c>
      <c r="I354" s="136">
        <v>177</v>
      </c>
      <c r="J354" s="136" t="s">
        <v>362</v>
      </c>
      <c r="K354" s="136" t="s">
        <v>363</v>
      </c>
      <c r="L354" s="136">
        <v>27.027397260273968</v>
      </c>
      <c r="M354" s="136"/>
      <c r="N354" s="136">
        <v>1</v>
      </c>
      <c r="O354" s="136">
        <v>11.742000000000001</v>
      </c>
      <c r="P354" s="136">
        <v>0.496</v>
      </c>
      <c r="Q354" s="136">
        <v>61.318344404701072</v>
      </c>
      <c r="R354" s="136">
        <v>14.86997309459632</v>
      </c>
      <c r="S354" s="136">
        <v>37.64300382746373</v>
      </c>
      <c r="T354" s="136">
        <v>7.5910102442891363</v>
      </c>
      <c r="U354" s="136">
        <v>18.564941607194719</v>
      </c>
      <c r="V354" s="136">
        <v>41.143709950828693</v>
      </c>
      <c r="W354" s="136">
        <v>7.5262561145446556</v>
      </c>
      <c r="X354" s="136">
        <v>39.100996118261463</v>
      </c>
    </row>
    <row r="355" spans="1:24" x14ac:dyDescent="0.45">
      <c r="A355" s="136" t="s">
        <v>74</v>
      </c>
      <c r="B355" s="136">
        <v>2019</v>
      </c>
      <c r="C355" s="137">
        <v>43491</v>
      </c>
      <c r="D355" s="136" t="s">
        <v>30</v>
      </c>
      <c r="E355" s="136">
        <v>3</v>
      </c>
      <c r="F355" s="136" t="s">
        <v>577</v>
      </c>
      <c r="G355" s="136">
        <v>2</v>
      </c>
      <c r="H355" s="136" t="s">
        <v>778</v>
      </c>
      <c r="I355" s="136">
        <v>177</v>
      </c>
      <c r="J355" s="136" t="s">
        <v>366</v>
      </c>
      <c r="K355" s="136" t="s">
        <v>143</v>
      </c>
      <c r="L355" s="136">
        <v>22.778082191780818</v>
      </c>
      <c r="M355" s="136"/>
      <c r="N355" s="136">
        <v>2</v>
      </c>
      <c r="O355" s="136">
        <v>11.742000000000001</v>
      </c>
      <c r="P355" s="136">
        <v>0.496</v>
      </c>
      <c r="Q355" s="136">
        <v>61.318344404701072</v>
      </c>
      <c r="R355" s="136">
        <v>17.09331290888964</v>
      </c>
      <c r="S355" s="136">
        <v>40.558988409059189</v>
      </c>
      <c r="T355" s="136">
        <v>7.8218918333898486</v>
      </c>
      <c r="U355" s="136">
        <v>13.806661719418001</v>
      </c>
      <c r="V355" s="136">
        <v>36.871299189905187</v>
      </c>
      <c r="W355" s="136">
        <v>7.6882124901623961</v>
      </c>
      <c r="X355" s="136">
        <v>39.100996118261463</v>
      </c>
    </row>
    <row r="356" spans="1:24" x14ac:dyDescent="0.45">
      <c r="A356" s="138" t="s">
        <v>74</v>
      </c>
      <c r="B356" s="138">
        <v>2019</v>
      </c>
      <c r="C356" s="139">
        <v>43491</v>
      </c>
      <c r="D356" s="138" t="s">
        <v>30</v>
      </c>
      <c r="E356" s="138">
        <v>1</v>
      </c>
      <c r="F356" s="138" t="s">
        <v>31</v>
      </c>
      <c r="G356" s="138" t="s">
        <v>579</v>
      </c>
      <c r="H356" s="138" t="s">
        <v>779</v>
      </c>
      <c r="I356" s="138">
        <v>178</v>
      </c>
      <c r="J356" s="138" t="s">
        <v>574</v>
      </c>
      <c r="K356" s="138" t="s">
        <v>99</v>
      </c>
      <c r="L356" s="138">
        <v>36.145205479452052</v>
      </c>
      <c r="M356" s="138"/>
      <c r="N356" s="138">
        <v>1</v>
      </c>
      <c r="O356" s="138">
        <v>11.44</v>
      </c>
      <c r="P356" s="138">
        <v>0.05</v>
      </c>
      <c r="Q356" s="138">
        <v>62.93706293706294</v>
      </c>
      <c r="R356" s="138">
        <v>10.617453297131551</v>
      </c>
      <c r="S356" s="138">
        <v>34.996159208339087</v>
      </c>
      <c r="T356" s="138">
        <v>8.1262353037358448</v>
      </c>
      <c r="U356" s="138">
        <v>14.935232889570351</v>
      </c>
      <c r="V356" s="138">
        <v>38.722325095392883</v>
      </c>
      <c r="W356" s="138">
        <v>7.9290307352741758</v>
      </c>
      <c r="X356" s="138">
        <v>35.933729199122141</v>
      </c>
    </row>
    <row r="357" spans="1:24" x14ac:dyDescent="0.45">
      <c r="A357" s="138" t="s">
        <v>74</v>
      </c>
      <c r="B357" s="138">
        <v>2019</v>
      </c>
      <c r="C357" s="139">
        <v>43491</v>
      </c>
      <c r="D357" s="138" t="s">
        <v>30</v>
      </c>
      <c r="E357" s="138">
        <v>1</v>
      </c>
      <c r="F357" s="138" t="s">
        <v>31</v>
      </c>
      <c r="G357" s="138" t="s">
        <v>579</v>
      </c>
      <c r="H357" s="138" t="s">
        <v>779</v>
      </c>
      <c r="I357" s="138">
        <v>178</v>
      </c>
      <c r="J357" s="138" t="s">
        <v>366</v>
      </c>
      <c r="K357" s="138" t="s">
        <v>143</v>
      </c>
      <c r="L357" s="138">
        <v>22.778082191780818</v>
      </c>
      <c r="M357" s="138"/>
      <c r="N357" s="138">
        <v>2</v>
      </c>
      <c r="O357" s="138">
        <v>11.44</v>
      </c>
      <c r="P357" s="138">
        <v>0.05</v>
      </c>
      <c r="Q357" s="138">
        <v>62.93706293706294</v>
      </c>
      <c r="R357" s="138">
        <v>13.806661719418001</v>
      </c>
      <c r="S357" s="138">
        <v>36.871299189905187</v>
      </c>
      <c r="T357" s="138">
        <v>7.6882124901623961</v>
      </c>
      <c r="U357" s="138">
        <v>10.625058363459109</v>
      </c>
      <c r="V357" s="138">
        <v>33.489122661906563</v>
      </c>
      <c r="W357" s="138">
        <v>7.621354766149147</v>
      </c>
      <c r="X357" s="138">
        <v>35.933729199122141</v>
      </c>
    </row>
    <row r="358" spans="1:24" x14ac:dyDescent="0.45">
      <c r="A358" s="138" t="s">
        <v>74</v>
      </c>
      <c r="B358" s="138">
        <v>2019</v>
      </c>
      <c r="C358" s="139">
        <v>43491</v>
      </c>
      <c r="D358" s="138" t="s">
        <v>30</v>
      </c>
      <c r="E358" s="138">
        <v>1</v>
      </c>
      <c r="F358" s="138" t="s">
        <v>31</v>
      </c>
      <c r="G358" s="138" t="s">
        <v>578</v>
      </c>
      <c r="H358" s="138" t="s">
        <v>780</v>
      </c>
      <c r="I358" s="138">
        <v>179</v>
      </c>
      <c r="J358" s="138" t="s">
        <v>344</v>
      </c>
      <c r="K358" s="138" t="s">
        <v>55</v>
      </c>
      <c r="L358" s="138">
        <v>31.731506849315071</v>
      </c>
      <c r="M358" s="138"/>
      <c r="N358" s="138">
        <v>1</v>
      </c>
      <c r="O358" s="138">
        <v>11.545</v>
      </c>
      <c r="P358" s="138">
        <v>0.41399999999999998</v>
      </c>
      <c r="Q358" s="138">
        <v>62.364660025985273</v>
      </c>
      <c r="R358" s="138">
        <v>32.342441474398093</v>
      </c>
      <c r="S358" s="138">
        <v>60.388355440452983</v>
      </c>
      <c r="T358" s="138">
        <v>9.3486379886849633</v>
      </c>
      <c r="U358" s="138">
        <v>33.915719921142667</v>
      </c>
      <c r="V358" s="138">
        <v>61.795258452164752</v>
      </c>
      <c r="W358" s="138">
        <v>9.2931795103406927</v>
      </c>
      <c r="X358" s="138">
        <v>50.766032695640831</v>
      </c>
    </row>
    <row r="359" spans="1:24" x14ac:dyDescent="0.45">
      <c r="A359" s="138" t="s">
        <v>74</v>
      </c>
      <c r="B359" s="138">
        <v>2019</v>
      </c>
      <c r="C359" s="139">
        <v>43491</v>
      </c>
      <c r="D359" s="138" t="s">
        <v>30</v>
      </c>
      <c r="E359" s="138">
        <v>1</v>
      </c>
      <c r="F359" s="138" t="s">
        <v>31</v>
      </c>
      <c r="G359" s="138" t="s">
        <v>578</v>
      </c>
      <c r="H359" s="138" t="s">
        <v>780</v>
      </c>
      <c r="I359" s="138">
        <v>179</v>
      </c>
      <c r="J359" s="138" t="s">
        <v>362</v>
      </c>
      <c r="K359" s="138" t="s">
        <v>363</v>
      </c>
      <c r="L359" s="138">
        <v>27.027397260273968</v>
      </c>
      <c r="M359" s="138"/>
      <c r="N359" s="138">
        <v>2</v>
      </c>
      <c r="O359" s="138">
        <v>11.545</v>
      </c>
      <c r="P359" s="138">
        <v>0.41399999999999998</v>
      </c>
      <c r="Q359" s="138">
        <v>62.364660025985273</v>
      </c>
      <c r="R359" s="138">
        <v>18.564941607194719</v>
      </c>
      <c r="S359" s="138">
        <v>41.143709950828693</v>
      </c>
      <c r="T359" s="138">
        <v>7.5262561145446556</v>
      </c>
      <c r="U359" s="138">
        <v>16.756522114046479</v>
      </c>
      <c r="V359" s="138">
        <v>40.185635969088843</v>
      </c>
      <c r="W359" s="138">
        <v>7.8097046183474514</v>
      </c>
      <c r="X359" s="138">
        <v>50.766032695640831</v>
      </c>
    </row>
    <row r="360" spans="1:24" x14ac:dyDescent="0.45">
      <c r="A360" s="138" t="s">
        <v>74</v>
      </c>
      <c r="B360" s="138">
        <v>2019</v>
      </c>
      <c r="C360" s="139">
        <v>43491</v>
      </c>
      <c r="D360" s="138" t="s">
        <v>30</v>
      </c>
      <c r="E360" s="138">
        <v>2</v>
      </c>
      <c r="F360" s="138" t="s">
        <v>31</v>
      </c>
      <c r="G360" s="138" t="s">
        <v>579</v>
      </c>
      <c r="H360" s="138" t="s">
        <v>781</v>
      </c>
      <c r="I360" s="138">
        <v>180</v>
      </c>
      <c r="J360" s="138" t="s">
        <v>574</v>
      </c>
      <c r="K360" s="138" t="s">
        <v>99</v>
      </c>
      <c r="L360" s="138">
        <v>36.145205479452052</v>
      </c>
      <c r="M360" s="138"/>
      <c r="N360" s="138">
        <v>1</v>
      </c>
      <c r="O360" s="138">
        <v>11.452999999999999</v>
      </c>
      <c r="P360" s="138">
        <v>5.8999999999999997E-2</v>
      </c>
      <c r="Q360" s="138">
        <v>62.865624727145729</v>
      </c>
      <c r="R360" s="138">
        <v>14.935232889570351</v>
      </c>
      <c r="S360" s="138">
        <v>38.722325095392883</v>
      </c>
      <c r="T360" s="138">
        <v>7.9290307352741758</v>
      </c>
      <c r="U360" s="138">
        <v>17.62290980736093</v>
      </c>
      <c r="V360" s="138">
        <v>41.275459062853457</v>
      </c>
      <c r="W360" s="138">
        <v>7.8841830851641799</v>
      </c>
      <c r="X360" s="138">
        <v>36.105723878649712</v>
      </c>
    </row>
    <row r="361" spans="1:24" x14ac:dyDescent="0.45">
      <c r="A361" s="138" t="s">
        <v>74</v>
      </c>
      <c r="B361" s="138">
        <v>2019</v>
      </c>
      <c r="C361" s="139">
        <v>43491</v>
      </c>
      <c r="D361" s="138" t="s">
        <v>30</v>
      </c>
      <c r="E361" s="138">
        <v>2</v>
      </c>
      <c r="F361" s="138" t="s">
        <v>31</v>
      </c>
      <c r="G361" s="138" t="s">
        <v>579</v>
      </c>
      <c r="H361" s="138" t="s">
        <v>781</v>
      </c>
      <c r="I361" s="138">
        <v>180</v>
      </c>
      <c r="J361" s="138" t="s">
        <v>366</v>
      </c>
      <c r="K361" s="138" t="s">
        <v>143</v>
      </c>
      <c r="L361" s="138">
        <v>22.778082191780818</v>
      </c>
      <c r="M361" s="138"/>
      <c r="N361" s="138">
        <v>2</v>
      </c>
      <c r="O361" s="138">
        <v>11.452999999999999</v>
      </c>
      <c r="P361" s="138">
        <v>5.8999999999999997E-2</v>
      </c>
      <c r="Q361" s="138">
        <v>62.865624727145729</v>
      </c>
      <c r="R361" s="138">
        <v>10.625058363459109</v>
      </c>
      <c r="S361" s="138">
        <v>33.489122661906563</v>
      </c>
      <c r="T361" s="138">
        <v>7.621354766149147</v>
      </c>
      <c r="U361" s="138">
        <v>8.135758539204673</v>
      </c>
      <c r="V361" s="138">
        <v>31.105955278285052</v>
      </c>
      <c r="W361" s="138">
        <v>7.6567322463601268</v>
      </c>
      <c r="X361" s="138">
        <v>36.105723878649712</v>
      </c>
    </row>
    <row r="362" spans="1:24" x14ac:dyDescent="0.45">
      <c r="A362" s="138" t="s">
        <v>74</v>
      </c>
      <c r="B362" s="138">
        <v>2019</v>
      </c>
      <c r="C362" s="139">
        <v>43491</v>
      </c>
      <c r="D362" s="138" t="s">
        <v>30</v>
      </c>
      <c r="E362" s="138">
        <v>2</v>
      </c>
      <c r="F362" s="138" t="s">
        <v>31</v>
      </c>
      <c r="G362" s="138" t="s">
        <v>578</v>
      </c>
      <c r="H362" s="138" t="s">
        <v>782</v>
      </c>
      <c r="I362" s="138">
        <v>181</v>
      </c>
      <c r="J362" s="138" t="s">
        <v>344</v>
      </c>
      <c r="K362" s="138" t="s">
        <v>55</v>
      </c>
      <c r="L362" s="138">
        <v>31.731506849315071</v>
      </c>
      <c r="M362" s="138"/>
      <c r="N362" s="138">
        <v>1</v>
      </c>
      <c r="O362" s="138">
        <v>11.792999999999999</v>
      </c>
      <c r="P362" s="138">
        <v>0.68600000000000005</v>
      </c>
      <c r="Q362" s="138">
        <v>61.053167133045029</v>
      </c>
      <c r="R362" s="138">
        <v>33.915719921142667</v>
      </c>
      <c r="S362" s="138">
        <v>61.795258452164752</v>
      </c>
      <c r="T362" s="138">
        <v>9.2931795103406927</v>
      </c>
      <c r="U362" s="138">
        <v>35.032975759216988</v>
      </c>
      <c r="V362" s="138">
        <v>62.961122762383113</v>
      </c>
      <c r="W362" s="138">
        <v>9.3093823343887063</v>
      </c>
      <c r="X362" s="138">
        <v>50.99044721062679</v>
      </c>
    </row>
    <row r="363" spans="1:24" x14ac:dyDescent="0.45">
      <c r="A363" s="138" t="s">
        <v>74</v>
      </c>
      <c r="B363" s="138">
        <v>2019</v>
      </c>
      <c r="C363" s="139">
        <v>43491</v>
      </c>
      <c r="D363" s="138" t="s">
        <v>30</v>
      </c>
      <c r="E363" s="138">
        <v>2</v>
      </c>
      <c r="F363" s="138" t="s">
        <v>31</v>
      </c>
      <c r="G363" s="138" t="s">
        <v>578</v>
      </c>
      <c r="H363" s="138" t="s">
        <v>782</v>
      </c>
      <c r="I363" s="138">
        <v>181</v>
      </c>
      <c r="J363" s="138" t="s">
        <v>362</v>
      </c>
      <c r="K363" s="138" t="s">
        <v>363</v>
      </c>
      <c r="L363" s="138">
        <v>27.027397260273968</v>
      </c>
      <c r="M363" s="138"/>
      <c r="N363" s="138">
        <v>2</v>
      </c>
      <c r="O363" s="138">
        <v>11.792999999999999</v>
      </c>
      <c r="P363" s="138">
        <v>0.68600000000000005</v>
      </c>
      <c r="Q363" s="138">
        <v>61.053167133045029</v>
      </c>
      <c r="R363" s="138">
        <v>16.756522114046479</v>
      </c>
      <c r="S363" s="138">
        <v>40.185635969088843</v>
      </c>
      <c r="T363" s="138">
        <v>7.8097046183474514</v>
      </c>
      <c r="U363" s="138">
        <v>15.086361388565781</v>
      </c>
      <c r="V363" s="138">
        <v>39.329953816088157</v>
      </c>
      <c r="W363" s="138">
        <v>8.0811974758407938</v>
      </c>
      <c r="X363" s="138">
        <v>50.99044721062679</v>
      </c>
    </row>
    <row r="364" spans="1:24" x14ac:dyDescent="0.45">
      <c r="A364" s="130" t="s">
        <v>322</v>
      </c>
      <c r="B364" s="130">
        <v>2019</v>
      </c>
      <c r="C364" s="131">
        <v>43524</v>
      </c>
      <c r="D364" s="130" t="s">
        <v>103</v>
      </c>
      <c r="E364" s="130">
        <v>1</v>
      </c>
      <c r="F364" s="130" t="s">
        <v>572</v>
      </c>
      <c r="G364" s="130">
        <v>1</v>
      </c>
      <c r="H364" s="130" t="s">
        <v>783</v>
      </c>
      <c r="I364" s="130">
        <v>182</v>
      </c>
      <c r="J364" s="130" t="s">
        <v>352</v>
      </c>
      <c r="K364" s="130" t="s">
        <v>282</v>
      </c>
      <c r="L364" s="130">
        <v>24.358904109589041</v>
      </c>
      <c r="M364" s="130">
        <v>9</v>
      </c>
      <c r="N364" s="130">
        <v>1</v>
      </c>
      <c r="O364" s="130">
        <v>12.292</v>
      </c>
      <c r="P364" s="130">
        <v>0</v>
      </c>
      <c r="Q364" s="130">
        <v>58.574682720468601</v>
      </c>
      <c r="R364" s="130">
        <v>3.6969101087112541</v>
      </c>
      <c r="S364" s="130">
        <v>25.945106487455369</v>
      </c>
      <c r="T364" s="130">
        <v>7.4160654595813718</v>
      </c>
      <c r="U364" s="130">
        <v>6.3778234290465541</v>
      </c>
      <c r="V364" s="130">
        <v>28.74634748621509</v>
      </c>
      <c r="W364" s="130">
        <v>7.4561746857228446</v>
      </c>
      <c r="X364" s="130">
        <v>25.472553243727681</v>
      </c>
    </row>
    <row r="365" spans="1:24" x14ac:dyDescent="0.45">
      <c r="A365" s="130" t="s">
        <v>322</v>
      </c>
      <c r="B365" s="130">
        <v>2019</v>
      </c>
      <c r="C365" s="131">
        <v>43524</v>
      </c>
      <c r="D365" s="130" t="s">
        <v>103</v>
      </c>
      <c r="E365" s="130">
        <v>1</v>
      </c>
      <c r="F365" s="130" t="s">
        <v>572</v>
      </c>
      <c r="G365" s="130">
        <v>1</v>
      </c>
      <c r="H365" s="130" t="s">
        <v>783</v>
      </c>
      <c r="I365" s="130">
        <v>182</v>
      </c>
      <c r="J365" s="130" t="s">
        <v>407</v>
      </c>
      <c r="K365" s="130" t="s">
        <v>282</v>
      </c>
      <c r="L365" s="130" t="e">
        <v>#N/A</v>
      </c>
      <c r="M365" s="130">
        <v>28</v>
      </c>
      <c r="N365" s="130">
        <v>2</v>
      </c>
      <c r="O365" s="130">
        <v>12.292</v>
      </c>
      <c r="P365" s="130">
        <v>0</v>
      </c>
      <c r="Q365" s="130">
        <v>58.574682720468601</v>
      </c>
      <c r="R365" s="130">
        <v>1E-3</v>
      </c>
      <c r="S365" s="130">
        <v>25</v>
      </c>
      <c r="T365" s="130">
        <v>8.3333333330000006</v>
      </c>
      <c r="U365" s="130">
        <v>-2.772222721096913</v>
      </c>
      <c r="V365" s="130">
        <v>21.566428614623248</v>
      </c>
      <c r="W365" s="130">
        <v>8.1128837785733889</v>
      </c>
      <c r="X365" s="130">
        <v>25.472553243727681</v>
      </c>
    </row>
    <row r="366" spans="1:24" x14ac:dyDescent="0.45">
      <c r="A366" s="130" t="s">
        <v>322</v>
      </c>
      <c r="B366" s="130">
        <v>2019</v>
      </c>
      <c r="C366" s="131">
        <v>43524</v>
      </c>
      <c r="D366" s="130" t="s">
        <v>103</v>
      </c>
      <c r="E366" s="130">
        <v>1</v>
      </c>
      <c r="F366" s="130" t="s">
        <v>572</v>
      </c>
      <c r="G366" s="130">
        <v>2</v>
      </c>
      <c r="H366" s="130" t="s">
        <v>784</v>
      </c>
      <c r="I366" s="130">
        <v>183</v>
      </c>
      <c r="J366" s="130" t="s">
        <v>349</v>
      </c>
      <c r="K366" s="130" t="s">
        <v>91</v>
      </c>
      <c r="L366" s="130">
        <v>31.12876712328767</v>
      </c>
      <c r="M366" s="130">
        <v>10</v>
      </c>
      <c r="N366" s="130">
        <v>1</v>
      </c>
      <c r="O366" s="130">
        <v>11.722</v>
      </c>
      <c r="P366" s="130">
        <v>0</v>
      </c>
      <c r="Q366" s="130">
        <v>61.422965364272308</v>
      </c>
      <c r="R366" s="130">
        <v>10.844921790505429</v>
      </c>
      <c r="S366" s="130">
        <v>33.620452074854363</v>
      </c>
      <c r="T366" s="130">
        <v>7.5918434281163121</v>
      </c>
      <c r="U366" s="130">
        <v>11.791640395114021</v>
      </c>
      <c r="V366" s="130">
        <v>35.066562119481738</v>
      </c>
      <c r="W366" s="130">
        <v>7.7583072414559062</v>
      </c>
      <c r="X366" s="130">
        <v>26.858308447128859</v>
      </c>
    </row>
    <row r="367" spans="1:24" x14ac:dyDescent="0.45">
      <c r="A367" s="130" t="s">
        <v>322</v>
      </c>
      <c r="B367" s="130">
        <v>2019</v>
      </c>
      <c r="C367" s="131">
        <v>43524</v>
      </c>
      <c r="D367" s="130" t="s">
        <v>103</v>
      </c>
      <c r="E367" s="130">
        <v>1</v>
      </c>
      <c r="F367" s="130" t="s">
        <v>572</v>
      </c>
      <c r="G367" s="130">
        <v>2</v>
      </c>
      <c r="H367" s="130" t="s">
        <v>784</v>
      </c>
      <c r="I367" s="130">
        <v>183</v>
      </c>
      <c r="J367" s="130" t="s">
        <v>385</v>
      </c>
      <c r="K367" s="130" t="s">
        <v>67</v>
      </c>
      <c r="L367" s="130">
        <v>27.580821917808219</v>
      </c>
      <c r="M367" s="130">
        <v>27</v>
      </c>
      <c r="N367" s="130">
        <v>2</v>
      </c>
      <c r="O367" s="130">
        <v>11.722</v>
      </c>
      <c r="P367" s="130">
        <v>0</v>
      </c>
      <c r="Q367" s="130">
        <v>61.422965364272308</v>
      </c>
      <c r="R367" s="130">
        <v>1E-3</v>
      </c>
      <c r="S367" s="130">
        <v>20.096164819403349</v>
      </c>
      <c r="T367" s="130">
        <v>7.8560519692850521</v>
      </c>
      <c r="U367" s="130">
        <v>-5.3368923382413804</v>
      </c>
      <c r="V367" s="130">
        <v>18.56148041300148</v>
      </c>
      <c r="W367" s="130">
        <v>7.9661242504142882</v>
      </c>
      <c r="X367" s="130">
        <v>26.858308447128859</v>
      </c>
    </row>
    <row r="368" spans="1:24" x14ac:dyDescent="0.45">
      <c r="A368" s="130" t="s">
        <v>322</v>
      </c>
      <c r="B368" s="130">
        <v>2019</v>
      </c>
      <c r="C368" s="131">
        <v>43524</v>
      </c>
      <c r="D368" s="130" t="s">
        <v>103</v>
      </c>
      <c r="E368" s="130">
        <v>1</v>
      </c>
      <c r="F368" s="130" t="s">
        <v>572</v>
      </c>
      <c r="G368" s="130">
        <v>3</v>
      </c>
      <c r="H368" s="130" t="s">
        <v>785</v>
      </c>
      <c r="I368" s="130">
        <v>184</v>
      </c>
      <c r="J368" s="130" t="s">
        <v>365</v>
      </c>
      <c r="K368" s="130" t="s">
        <v>88</v>
      </c>
      <c r="L368" s="130">
        <v>21.463013698630139</v>
      </c>
      <c r="M368" s="130">
        <v>11</v>
      </c>
      <c r="N368" s="130">
        <v>1</v>
      </c>
      <c r="O368" s="130">
        <v>11.347</v>
      </c>
      <c r="P368" s="130">
        <v>0</v>
      </c>
      <c r="Q368" s="130">
        <v>63.452895038336123</v>
      </c>
      <c r="R368" s="130">
        <v>15.12263763445034</v>
      </c>
      <c r="S368" s="130">
        <v>39.465083699930297</v>
      </c>
      <c r="T368" s="130">
        <v>8.1141486884933212</v>
      </c>
      <c r="U368" s="130">
        <v>14.99349118822178</v>
      </c>
      <c r="V368" s="130">
        <v>40.144309747659491</v>
      </c>
      <c r="W368" s="130">
        <v>8.3836061864792359</v>
      </c>
      <c r="X368" s="130">
        <v>27.05137416396029</v>
      </c>
    </row>
    <row r="369" spans="1:24" x14ac:dyDescent="0.45">
      <c r="A369" s="130" t="s">
        <v>322</v>
      </c>
      <c r="B369" s="130">
        <v>2019</v>
      </c>
      <c r="C369" s="131">
        <v>43524</v>
      </c>
      <c r="D369" s="130" t="s">
        <v>103</v>
      </c>
      <c r="E369" s="130">
        <v>1</v>
      </c>
      <c r="F369" s="130" t="s">
        <v>572</v>
      </c>
      <c r="G369" s="130">
        <v>3</v>
      </c>
      <c r="H369" s="130" t="s">
        <v>785</v>
      </c>
      <c r="I369" s="130">
        <v>184</v>
      </c>
      <c r="J369" s="130" t="s">
        <v>262</v>
      </c>
      <c r="K369" s="130" t="s">
        <v>46</v>
      </c>
      <c r="L369" s="130">
        <v>22.397260273972599</v>
      </c>
      <c r="M369" s="130">
        <v>26</v>
      </c>
      <c r="N369" s="130">
        <v>2</v>
      </c>
      <c r="O369" s="130">
        <v>11.347</v>
      </c>
      <c r="P369" s="130">
        <v>0</v>
      </c>
      <c r="Q369" s="130">
        <v>63.452895038336123</v>
      </c>
      <c r="R369" s="130">
        <v>1E-3</v>
      </c>
      <c r="S369" s="130">
        <v>14.637664627990279</v>
      </c>
      <c r="T369" s="130">
        <v>7.9049475786861079</v>
      </c>
      <c r="U369" s="130">
        <v>-10.6280435232784</v>
      </c>
      <c r="V369" s="130">
        <v>13.988853451266561</v>
      </c>
      <c r="W369" s="130">
        <v>8.2056323248483203</v>
      </c>
      <c r="X369" s="130">
        <v>27.05137416396029</v>
      </c>
    </row>
    <row r="370" spans="1:24" x14ac:dyDescent="0.45">
      <c r="A370" s="130" t="s">
        <v>322</v>
      </c>
      <c r="B370" s="130">
        <v>2019</v>
      </c>
      <c r="C370" s="131">
        <v>43524</v>
      </c>
      <c r="D370" s="130" t="s">
        <v>103</v>
      </c>
      <c r="E370" s="130">
        <v>1</v>
      </c>
      <c r="F370" s="130" t="s">
        <v>572</v>
      </c>
      <c r="G370" s="130">
        <v>4</v>
      </c>
      <c r="H370" s="130" t="s">
        <v>786</v>
      </c>
      <c r="I370" s="130">
        <v>185</v>
      </c>
      <c r="J370" s="130" t="s">
        <v>366</v>
      </c>
      <c r="K370" s="130" t="s">
        <v>143</v>
      </c>
      <c r="L370" s="130">
        <v>22.86849315068493</v>
      </c>
      <c r="M370" s="130">
        <v>5</v>
      </c>
      <c r="N370" s="130">
        <v>1</v>
      </c>
      <c r="O370" s="130">
        <v>11.704000000000001</v>
      </c>
      <c r="P370" s="130">
        <v>0</v>
      </c>
      <c r="Q370" s="130">
        <v>61.517429938482557</v>
      </c>
      <c r="R370" s="130">
        <v>8.135758539204673</v>
      </c>
      <c r="S370" s="130">
        <v>31.105955278285052</v>
      </c>
      <c r="T370" s="130">
        <v>7.6567322463601268</v>
      </c>
      <c r="U370" s="130">
        <v>10.35621299744326</v>
      </c>
      <c r="V370" s="130">
        <v>33.426528488649453</v>
      </c>
      <c r="W370" s="130">
        <v>7.6901051637353959</v>
      </c>
      <c r="X370" s="130">
        <v>28.147307484341699</v>
      </c>
    </row>
    <row r="371" spans="1:24" x14ac:dyDescent="0.45">
      <c r="A371" s="130" t="s">
        <v>322</v>
      </c>
      <c r="B371" s="130">
        <v>2019</v>
      </c>
      <c r="C371" s="131">
        <v>43524</v>
      </c>
      <c r="D371" s="130" t="s">
        <v>103</v>
      </c>
      <c r="E371" s="130">
        <v>1</v>
      </c>
      <c r="F371" s="130" t="s">
        <v>572</v>
      </c>
      <c r="G371" s="130">
        <v>4</v>
      </c>
      <c r="H371" s="130" t="s">
        <v>786</v>
      </c>
      <c r="I371" s="130">
        <v>185</v>
      </c>
      <c r="J371" s="130" t="s">
        <v>354</v>
      </c>
      <c r="K371" s="130" t="s">
        <v>121</v>
      </c>
      <c r="L371" s="130">
        <v>23.56438356164384</v>
      </c>
      <c r="M371" s="130">
        <v>25</v>
      </c>
      <c r="N371" s="130">
        <v>2</v>
      </c>
      <c r="O371" s="130">
        <v>11.704000000000001</v>
      </c>
      <c r="P371" s="130">
        <v>0</v>
      </c>
      <c r="Q371" s="130">
        <v>61.517429938482557</v>
      </c>
      <c r="R371" s="130">
        <v>1.824123441594367</v>
      </c>
      <c r="S371" s="130">
        <v>25.18865969039835</v>
      </c>
      <c r="T371" s="130">
        <v>7.7881787496013279</v>
      </c>
      <c r="U371" s="130">
        <v>-0.5651321074553195</v>
      </c>
      <c r="V371" s="130">
        <v>22.798420793744061</v>
      </c>
      <c r="W371" s="130">
        <v>7.7878509670664604</v>
      </c>
      <c r="X371" s="130">
        <v>28.147307484341699</v>
      </c>
    </row>
    <row r="372" spans="1:24" x14ac:dyDescent="0.45">
      <c r="A372" s="130" t="s">
        <v>322</v>
      </c>
      <c r="B372" s="130">
        <v>2019</v>
      </c>
      <c r="C372" s="131">
        <v>43524</v>
      </c>
      <c r="D372" s="130" t="s">
        <v>103</v>
      </c>
      <c r="E372" s="130">
        <v>1</v>
      </c>
      <c r="F372" s="130" t="s">
        <v>572</v>
      </c>
      <c r="G372" s="130">
        <v>5</v>
      </c>
      <c r="H372" s="130" t="s">
        <v>787</v>
      </c>
      <c r="I372" s="130">
        <v>186</v>
      </c>
      <c r="J372" s="130" t="s">
        <v>348</v>
      </c>
      <c r="K372" s="130" t="s">
        <v>37</v>
      </c>
      <c r="L372" s="130">
        <v>29.30684931506849</v>
      </c>
      <c r="M372" s="130">
        <v>12</v>
      </c>
      <c r="N372" s="130">
        <v>1</v>
      </c>
      <c r="O372" s="130">
        <v>11.577999999999999</v>
      </c>
      <c r="P372" s="130">
        <v>0</v>
      </c>
      <c r="Q372" s="130">
        <v>62.186906201416477</v>
      </c>
      <c r="R372" s="130">
        <v>3.7510050705769231</v>
      </c>
      <c r="S372" s="130">
        <v>26.817855080808911</v>
      </c>
      <c r="T372" s="130">
        <v>7.6889500034106639</v>
      </c>
      <c r="U372" s="130">
        <v>6.228179582319914</v>
      </c>
      <c r="V372" s="130">
        <v>29.341285910708621</v>
      </c>
      <c r="W372" s="130">
        <v>7.7043687761295692</v>
      </c>
      <c r="X372" s="130">
        <v>24.678208488067131</v>
      </c>
    </row>
    <row r="373" spans="1:24" x14ac:dyDescent="0.45">
      <c r="A373" s="130" t="s">
        <v>322</v>
      </c>
      <c r="B373" s="130">
        <v>2019</v>
      </c>
      <c r="C373" s="131">
        <v>43524</v>
      </c>
      <c r="D373" s="130" t="s">
        <v>103</v>
      </c>
      <c r="E373" s="130">
        <v>1</v>
      </c>
      <c r="F373" s="130" t="s">
        <v>572</v>
      </c>
      <c r="G373" s="130">
        <v>5</v>
      </c>
      <c r="H373" s="130" t="s">
        <v>787</v>
      </c>
      <c r="I373" s="130">
        <v>186</v>
      </c>
      <c r="J373" s="130" t="s">
        <v>375</v>
      </c>
      <c r="K373" s="130" t="s">
        <v>49</v>
      </c>
      <c r="L373" s="130">
        <v>25.12876712328767</v>
      </c>
      <c r="M373" s="130">
        <v>24</v>
      </c>
      <c r="N373" s="130">
        <v>2</v>
      </c>
      <c r="O373" s="130">
        <v>11.577999999999999</v>
      </c>
      <c r="P373" s="130">
        <v>0</v>
      </c>
      <c r="Q373" s="130">
        <v>62.186906201416477</v>
      </c>
      <c r="R373" s="130">
        <v>1E-3</v>
      </c>
      <c r="S373" s="130">
        <v>22.538561895325351</v>
      </c>
      <c r="T373" s="130">
        <v>8.2476309653535171</v>
      </c>
      <c r="U373" s="130">
        <v>-4.6536316172319196</v>
      </c>
      <c r="V373" s="130">
        <v>19.685311742113321</v>
      </c>
      <c r="W373" s="130">
        <v>8.112981119781745</v>
      </c>
      <c r="X373" s="130">
        <v>24.678208488067131</v>
      </c>
    </row>
    <row r="374" spans="1:24" x14ac:dyDescent="0.45">
      <c r="A374" s="130" t="s">
        <v>322</v>
      </c>
      <c r="B374" s="130">
        <v>2019</v>
      </c>
      <c r="C374" s="131">
        <v>43524</v>
      </c>
      <c r="D374" s="130" t="s">
        <v>103</v>
      </c>
      <c r="E374" s="130">
        <v>1</v>
      </c>
      <c r="F374" s="130" t="s">
        <v>572</v>
      </c>
      <c r="G374" s="130">
        <v>6</v>
      </c>
      <c r="H374" s="130" t="s">
        <v>788</v>
      </c>
      <c r="I374" s="130">
        <v>187</v>
      </c>
      <c r="J374" s="130" t="s">
        <v>351</v>
      </c>
      <c r="K374" s="130" t="s">
        <v>282</v>
      </c>
      <c r="L374" s="130">
        <v>26.079452054794519</v>
      </c>
      <c r="M374" s="130">
        <v>6</v>
      </c>
      <c r="N374" s="130">
        <v>1</v>
      </c>
      <c r="O374" s="130">
        <v>11.536</v>
      </c>
      <c r="P374" s="130">
        <v>0</v>
      </c>
      <c r="Q374" s="130">
        <v>62.413314840499311</v>
      </c>
      <c r="R374" s="130">
        <v>8.6759586476678727</v>
      </c>
      <c r="S374" s="130">
        <v>31.825455492331351</v>
      </c>
      <c r="T374" s="130">
        <v>7.7164989482211581</v>
      </c>
      <c r="U374" s="130">
        <v>10.369526578464111</v>
      </c>
      <c r="V374" s="130">
        <v>33.762668749854029</v>
      </c>
      <c r="W374" s="130">
        <v>7.7977140571299737</v>
      </c>
      <c r="X374" s="130">
        <v>27.208525110681709</v>
      </c>
    </row>
    <row r="375" spans="1:24" x14ac:dyDescent="0.45">
      <c r="A375" s="130" t="s">
        <v>322</v>
      </c>
      <c r="B375" s="130">
        <v>2019</v>
      </c>
      <c r="C375" s="131">
        <v>43524</v>
      </c>
      <c r="D375" s="130" t="s">
        <v>103</v>
      </c>
      <c r="E375" s="130">
        <v>1</v>
      </c>
      <c r="F375" s="130" t="s">
        <v>572</v>
      </c>
      <c r="G375" s="130">
        <v>6</v>
      </c>
      <c r="H375" s="130" t="s">
        <v>788</v>
      </c>
      <c r="I375" s="130">
        <v>187</v>
      </c>
      <c r="J375" s="130" t="s">
        <v>378</v>
      </c>
      <c r="K375" s="130" t="s">
        <v>37</v>
      </c>
      <c r="L375" s="130">
        <v>21.780821917808218</v>
      </c>
      <c r="M375" s="130">
        <v>23</v>
      </c>
      <c r="N375" s="130">
        <v>2</v>
      </c>
      <c r="O375" s="130">
        <v>11.536</v>
      </c>
      <c r="P375" s="130">
        <v>0</v>
      </c>
      <c r="Q375" s="130">
        <v>62.413314840499311</v>
      </c>
      <c r="R375" s="130">
        <v>1E-3</v>
      </c>
      <c r="S375" s="130">
        <v>22.591594729032071</v>
      </c>
      <c r="T375" s="130">
        <v>8.2442735649383181</v>
      </c>
      <c r="U375" s="130">
        <v>-4.177970766010958</v>
      </c>
      <c r="V375" s="130">
        <v>20.416309571105408</v>
      </c>
      <c r="W375" s="130">
        <v>8.1980934457054566</v>
      </c>
      <c r="X375" s="130">
        <v>27.208525110681709</v>
      </c>
    </row>
    <row r="376" spans="1:24" x14ac:dyDescent="0.45">
      <c r="A376" s="130" t="s">
        <v>322</v>
      </c>
      <c r="B376" s="130">
        <v>2019</v>
      </c>
      <c r="C376" s="131">
        <v>43524</v>
      </c>
      <c r="D376" s="130" t="s">
        <v>103</v>
      </c>
      <c r="E376" s="130">
        <v>1</v>
      </c>
      <c r="F376" s="130" t="s">
        <v>572</v>
      </c>
      <c r="G376" s="130">
        <v>7</v>
      </c>
      <c r="H376" s="130" t="s">
        <v>789</v>
      </c>
      <c r="I376" s="130">
        <v>188</v>
      </c>
      <c r="J376" s="130" t="s">
        <v>573</v>
      </c>
      <c r="K376" s="130" t="s">
        <v>34</v>
      </c>
      <c r="L376" s="130">
        <v>31.57534246575343</v>
      </c>
      <c r="M376" s="130">
        <v>7</v>
      </c>
      <c r="N376" s="130">
        <v>1</v>
      </c>
      <c r="O376" s="130">
        <v>11.488</v>
      </c>
      <c r="P376" s="130">
        <v>0</v>
      </c>
      <c r="Q376" s="130">
        <v>62.674094707520887</v>
      </c>
      <c r="R376" s="130">
        <v>13.867565851550021</v>
      </c>
      <c r="S376" s="130">
        <v>36.471574255589793</v>
      </c>
      <c r="T376" s="130">
        <v>7.5346694680132567</v>
      </c>
      <c r="U376" s="130">
        <v>17.41532267023867</v>
      </c>
      <c r="V376" s="130">
        <v>39.897989733434173</v>
      </c>
      <c r="W376" s="130">
        <v>7.4942223543984996</v>
      </c>
      <c r="X376" s="130">
        <v>37.900764035838982</v>
      </c>
    </row>
    <row r="377" spans="1:24" x14ac:dyDescent="0.45">
      <c r="A377" s="130" t="s">
        <v>322</v>
      </c>
      <c r="B377" s="130">
        <v>2019</v>
      </c>
      <c r="C377" s="131">
        <v>43524</v>
      </c>
      <c r="D377" s="130" t="s">
        <v>103</v>
      </c>
      <c r="E377" s="130">
        <v>1</v>
      </c>
      <c r="F377" s="130" t="s">
        <v>572</v>
      </c>
      <c r="G377" s="130">
        <v>7</v>
      </c>
      <c r="H377" s="130" t="s">
        <v>789</v>
      </c>
      <c r="I377" s="130">
        <v>188</v>
      </c>
      <c r="J377" s="130" t="s">
        <v>362</v>
      </c>
      <c r="K377" s="130" t="s">
        <v>363</v>
      </c>
      <c r="L377" s="130">
        <v>27.11780821917808</v>
      </c>
      <c r="M377" s="130">
        <v>22</v>
      </c>
      <c r="N377" s="130">
        <v>2</v>
      </c>
      <c r="O377" s="130">
        <v>11.488</v>
      </c>
      <c r="P377" s="130">
        <v>0</v>
      </c>
      <c r="Q377" s="130">
        <v>62.674094707520887</v>
      </c>
      <c r="R377" s="130">
        <v>15.086361388565781</v>
      </c>
      <c r="S377" s="130">
        <v>39.329953816088157</v>
      </c>
      <c r="T377" s="130">
        <v>8.0811974758407938</v>
      </c>
      <c r="U377" s="130">
        <v>11.828776631465461</v>
      </c>
      <c r="V377" s="130">
        <v>35.458924997158768</v>
      </c>
      <c r="W377" s="130">
        <v>7.8767161218977702</v>
      </c>
      <c r="X377" s="130">
        <v>37.900764035838982</v>
      </c>
    </row>
    <row r="378" spans="1:24" x14ac:dyDescent="0.45">
      <c r="A378" s="130" t="s">
        <v>322</v>
      </c>
      <c r="B378" s="130">
        <v>2019</v>
      </c>
      <c r="C378" s="131">
        <v>43524</v>
      </c>
      <c r="D378" s="130" t="s">
        <v>103</v>
      </c>
      <c r="E378" s="130">
        <v>1</v>
      </c>
      <c r="F378" s="130" t="s">
        <v>572</v>
      </c>
      <c r="G378" s="130">
        <v>8</v>
      </c>
      <c r="H378" s="130" t="s">
        <v>790</v>
      </c>
      <c r="I378" s="130">
        <v>189</v>
      </c>
      <c r="J378" s="130" t="s">
        <v>228</v>
      </c>
      <c r="K378" s="130" t="s">
        <v>131</v>
      </c>
      <c r="L378" s="130">
        <v>26.720547945205482</v>
      </c>
      <c r="M378" s="130">
        <v>8</v>
      </c>
      <c r="N378" s="130">
        <v>1</v>
      </c>
      <c r="O378" s="130">
        <v>11.507</v>
      </c>
      <c r="P378" s="130">
        <v>0</v>
      </c>
      <c r="Q378" s="130">
        <v>62.57060919440341</v>
      </c>
      <c r="R378" s="130">
        <v>0.39825260481740438</v>
      </c>
      <c r="S378" s="130">
        <v>23.139069182662041</v>
      </c>
      <c r="T378" s="130">
        <v>7.5802721926148804</v>
      </c>
      <c r="U378" s="130">
        <v>2.7003253473500268</v>
      </c>
      <c r="V378" s="130">
        <v>25.555350306193571</v>
      </c>
      <c r="W378" s="130">
        <v>7.6183416529478487</v>
      </c>
      <c r="X378" s="130">
        <v>20.728325112523461</v>
      </c>
    </row>
    <row r="379" spans="1:24" x14ac:dyDescent="0.45">
      <c r="A379" s="130" t="s">
        <v>322</v>
      </c>
      <c r="B379" s="130">
        <v>2019</v>
      </c>
      <c r="C379" s="131">
        <v>43524</v>
      </c>
      <c r="D379" s="130" t="s">
        <v>103</v>
      </c>
      <c r="E379" s="130">
        <v>1</v>
      </c>
      <c r="F379" s="130" t="s">
        <v>572</v>
      </c>
      <c r="G379" s="130">
        <v>8</v>
      </c>
      <c r="H379" s="130" t="s">
        <v>790</v>
      </c>
      <c r="I379" s="130">
        <v>189</v>
      </c>
      <c r="J379" s="130" t="s">
        <v>418</v>
      </c>
      <c r="K379" s="130" t="s">
        <v>96</v>
      </c>
      <c r="L379" s="130">
        <v>20.769863013698629</v>
      </c>
      <c r="M379" s="130">
        <v>17</v>
      </c>
      <c r="N379" s="130">
        <v>2</v>
      </c>
      <c r="O379" s="130">
        <v>11.507</v>
      </c>
      <c r="P379" s="130">
        <v>0</v>
      </c>
      <c r="Q379" s="130">
        <v>62.57060919440341</v>
      </c>
      <c r="R379" s="130">
        <v>1E-3</v>
      </c>
      <c r="S379" s="130">
        <v>18.31758104238487</v>
      </c>
      <c r="T379" s="130">
        <v>7.8928770967001176</v>
      </c>
      <c r="U379" s="130">
        <v>-7.8213441300521316</v>
      </c>
      <c r="V379" s="130">
        <v>15.72544351567805</v>
      </c>
      <c r="W379" s="130">
        <v>7.8489292152433947</v>
      </c>
      <c r="X379" s="130">
        <v>20.728325112523461</v>
      </c>
    </row>
    <row r="380" spans="1:24" x14ac:dyDescent="0.45">
      <c r="A380" s="130" t="s">
        <v>322</v>
      </c>
      <c r="B380" s="130">
        <v>2019</v>
      </c>
      <c r="C380" s="131">
        <v>43524</v>
      </c>
      <c r="D380" s="130" t="s">
        <v>103</v>
      </c>
      <c r="E380" s="130">
        <v>1</v>
      </c>
      <c r="F380" s="130" t="s">
        <v>572</v>
      </c>
      <c r="G380" s="130">
        <v>9</v>
      </c>
      <c r="H380" s="130" t="s">
        <v>791</v>
      </c>
      <c r="I380" s="130">
        <v>190</v>
      </c>
      <c r="J380" s="130" t="s">
        <v>358</v>
      </c>
      <c r="K380" s="130" t="s">
        <v>79</v>
      </c>
      <c r="L380" s="130">
        <v>26.095890410958901</v>
      </c>
      <c r="M380" s="130">
        <v>13</v>
      </c>
      <c r="N380" s="130">
        <v>1</v>
      </c>
      <c r="O380" s="130">
        <v>11.617000000000001</v>
      </c>
      <c r="P380" s="130">
        <v>0</v>
      </c>
      <c r="Q380" s="130">
        <v>61.97813549109064</v>
      </c>
      <c r="R380" s="130">
        <v>3.1163186417362669</v>
      </c>
      <c r="S380" s="130">
        <v>26.51278318119348</v>
      </c>
      <c r="T380" s="130">
        <v>7.7988215131524052</v>
      </c>
      <c r="U380" s="130">
        <v>4.9461228904242347</v>
      </c>
      <c r="V380" s="130">
        <v>28.493358080344841</v>
      </c>
      <c r="W380" s="130">
        <v>7.8490783966402011</v>
      </c>
      <c r="X380" s="130">
        <v>21.87311231470143</v>
      </c>
    </row>
    <row r="381" spans="1:24" x14ac:dyDescent="0.45">
      <c r="A381" s="130" t="s">
        <v>322</v>
      </c>
      <c r="B381" s="130">
        <v>2019</v>
      </c>
      <c r="C381" s="131">
        <v>43524</v>
      </c>
      <c r="D381" s="130" t="s">
        <v>103</v>
      </c>
      <c r="E381" s="130">
        <v>1</v>
      </c>
      <c r="F381" s="130" t="s">
        <v>572</v>
      </c>
      <c r="G381" s="130">
        <v>9</v>
      </c>
      <c r="H381" s="130" t="s">
        <v>791</v>
      </c>
      <c r="I381" s="130">
        <v>190</v>
      </c>
      <c r="J381" s="130" t="s">
        <v>357</v>
      </c>
      <c r="K381" s="130" t="s">
        <v>99</v>
      </c>
      <c r="L381" s="130">
        <v>22.986301369863011</v>
      </c>
      <c r="M381" s="130">
        <v>21</v>
      </c>
      <c r="N381" s="130">
        <v>2</v>
      </c>
      <c r="O381" s="130">
        <v>11.617000000000001</v>
      </c>
      <c r="P381" s="130">
        <v>0</v>
      </c>
      <c r="Q381" s="130">
        <v>61.97813549109064</v>
      </c>
      <c r="R381" s="130">
        <v>1E-3</v>
      </c>
      <c r="S381" s="130">
        <v>17.23344144820938</v>
      </c>
      <c r="T381" s="130">
        <v>7.6309902615647642</v>
      </c>
      <c r="U381" s="130">
        <v>-7.8371720973819334</v>
      </c>
      <c r="V381" s="130">
        <v>15.3263238268138</v>
      </c>
      <c r="W381" s="130">
        <v>7.7211653080652454</v>
      </c>
      <c r="X381" s="130">
        <v>21.87311231470143</v>
      </c>
    </row>
    <row r="382" spans="1:24" x14ac:dyDescent="0.45">
      <c r="A382" s="130" t="s">
        <v>322</v>
      </c>
      <c r="B382" s="130">
        <v>2019</v>
      </c>
      <c r="C382" s="131">
        <v>43524</v>
      </c>
      <c r="D382" s="130" t="s">
        <v>103</v>
      </c>
      <c r="E382" s="130">
        <v>1</v>
      </c>
      <c r="F382" s="130" t="s">
        <v>572</v>
      </c>
      <c r="G382" s="130">
        <v>10</v>
      </c>
      <c r="H382" s="130" t="s">
        <v>792</v>
      </c>
      <c r="I382" s="130">
        <v>191</v>
      </c>
      <c r="J382" s="130" t="s">
        <v>574</v>
      </c>
      <c r="K382" s="130" t="s">
        <v>99</v>
      </c>
      <c r="L382" s="130">
        <v>36.235616438356168</v>
      </c>
      <c r="M382" s="130">
        <v>14</v>
      </c>
      <c r="N382" s="130">
        <v>1</v>
      </c>
      <c r="O382" s="130">
        <v>11.279</v>
      </c>
      <c r="P382" s="130">
        <v>0</v>
      </c>
      <c r="Q382" s="130">
        <v>63.835446404823116</v>
      </c>
      <c r="R382" s="130">
        <v>17.62290980736093</v>
      </c>
      <c r="S382" s="130">
        <v>41.275459062853457</v>
      </c>
      <c r="T382" s="130">
        <v>7.8841830851641799</v>
      </c>
      <c r="U382" s="130">
        <v>18.41133468308028</v>
      </c>
      <c r="V382" s="130">
        <v>42.554899858189941</v>
      </c>
      <c r="W382" s="130">
        <v>8.0478550583698869</v>
      </c>
      <c r="X382" s="130">
        <v>33.137729531426729</v>
      </c>
    </row>
    <row r="383" spans="1:24" x14ac:dyDescent="0.45">
      <c r="A383" s="130" t="s">
        <v>322</v>
      </c>
      <c r="B383" s="130">
        <v>2019</v>
      </c>
      <c r="C383" s="131">
        <v>43524</v>
      </c>
      <c r="D383" s="130" t="s">
        <v>103</v>
      </c>
      <c r="E383" s="130">
        <v>1</v>
      </c>
      <c r="F383" s="130" t="s">
        <v>572</v>
      </c>
      <c r="G383" s="130">
        <v>10</v>
      </c>
      <c r="H383" s="130" t="s">
        <v>792</v>
      </c>
      <c r="I383" s="130">
        <v>191</v>
      </c>
      <c r="J383" s="130" t="s">
        <v>359</v>
      </c>
      <c r="K383" s="130" t="s">
        <v>43</v>
      </c>
      <c r="L383" s="130">
        <v>28.241095890410961</v>
      </c>
      <c r="M383" s="130">
        <v>20</v>
      </c>
      <c r="N383" s="130">
        <v>2</v>
      </c>
      <c r="O383" s="130">
        <v>11.279</v>
      </c>
      <c r="P383" s="130">
        <v>0</v>
      </c>
      <c r="Q383" s="130">
        <v>63.835446404823116</v>
      </c>
      <c r="R383" s="130">
        <v>1E-3</v>
      </c>
      <c r="S383" s="130">
        <v>25</v>
      </c>
      <c r="T383" s="130">
        <v>8.3333333330000006</v>
      </c>
      <c r="U383" s="130">
        <v>-1.6311881299260591</v>
      </c>
      <c r="V383" s="130">
        <v>23.589593328760319</v>
      </c>
      <c r="W383" s="130">
        <v>8.4069271528954577</v>
      </c>
      <c r="X383" s="130">
        <v>33.137729531426729</v>
      </c>
    </row>
    <row r="384" spans="1:24" x14ac:dyDescent="0.45">
      <c r="A384" s="130" t="s">
        <v>322</v>
      </c>
      <c r="B384" s="130">
        <v>2019</v>
      </c>
      <c r="C384" s="131">
        <v>43524</v>
      </c>
      <c r="D384" s="130" t="s">
        <v>103</v>
      </c>
      <c r="E384" s="130">
        <v>1</v>
      </c>
      <c r="F384" s="130" t="s">
        <v>572</v>
      </c>
      <c r="G384" s="130">
        <v>11</v>
      </c>
      <c r="H384" s="130" t="s">
        <v>793</v>
      </c>
      <c r="I384" s="130">
        <v>192</v>
      </c>
      <c r="J384" s="130" t="s">
        <v>397</v>
      </c>
      <c r="K384" s="130" t="s">
        <v>177</v>
      </c>
      <c r="L384" s="130">
        <v>26.276712328767118</v>
      </c>
      <c r="M384" s="130">
        <v>15</v>
      </c>
      <c r="N384" s="130">
        <v>1</v>
      </c>
      <c r="O384" s="130">
        <v>11.641</v>
      </c>
      <c r="P384" s="130">
        <v>0</v>
      </c>
      <c r="Q384" s="130">
        <v>61.850356498582599</v>
      </c>
      <c r="R384" s="130">
        <v>1E-3</v>
      </c>
      <c r="S384" s="130">
        <v>17.995656616860479</v>
      </c>
      <c r="T384" s="130">
        <v>7.974965501543898</v>
      </c>
      <c r="U384" s="130">
        <v>-0.80933692772771693</v>
      </c>
      <c r="V384" s="130">
        <v>22.47984771064349</v>
      </c>
      <c r="W384" s="130">
        <v>7.7630615461237342</v>
      </c>
      <c r="X384" s="130">
        <v>21.65765979147189</v>
      </c>
    </row>
    <row r="385" spans="1:24" x14ac:dyDescent="0.45">
      <c r="A385" s="130" t="s">
        <v>322</v>
      </c>
      <c r="B385" s="130">
        <v>2019</v>
      </c>
      <c r="C385" s="131">
        <v>43524</v>
      </c>
      <c r="D385" s="130" t="s">
        <v>103</v>
      </c>
      <c r="E385" s="130">
        <v>1</v>
      </c>
      <c r="F385" s="130" t="s">
        <v>572</v>
      </c>
      <c r="G385" s="130">
        <v>11</v>
      </c>
      <c r="H385" s="130" t="s">
        <v>793</v>
      </c>
      <c r="I385" s="130">
        <v>192</v>
      </c>
      <c r="J385" s="130" t="s">
        <v>546</v>
      </c>
      <c r="K385" s="130" t="s">
        <v>34</v>
      </c>
      <c r="L385" s="130">
        <v>20.767123287671229</v>
      </c>
      <c r="M385" s="130">
        <v>19</v>
      </c>
      <c r="N385" s="130">
        <v>2</v>
      </c>
      <c r="O385" s="130">
        <v>11.641</v>
      </c>
      <c r="P385" s="130">
        <v>0</v>
      </c>
      <c r="Q385" s="130">
        <v>61.850356498582599</v>
      </c>
      <c r="R385" s="130">
        <v>1.480173172852798</v>
      </c>
      <c r="S385" s="130">
        <v>25.3196629660833</v>
      </c>
      <c r="T385" s="130">
        <v>7.9464965977435016</v>
      </c>
      <c r="U385" s="130">
        <v>-2.3677306008308139</v>
      </c>
      <c r="V385" s="130">
        <v>20.863468178586931</v>
      </c>
      <c r="W385" s="130">
        <v>7.7437329264725818</v>
      </c>
      <c r="X385" s="130">
        <v>21.65765979147189</v>
      </c>
    </row>
    <row r="386" spans="1:24" x14ac:dyDescent="0.45">
      <c r="A386" s="130" t="s">
        <v>322</v>
      </c>
      <c r="B386" s="130">
        <v>2019</v>
      </c>
      <c r="C386" s="131">
        <v>43524</v>
      </c>
      <c r="D386" s="130" t="s">
        <v>103</v>
      </c>
      <c r="E386" s="130">
        <v>1</v>
      </c>
      <c r="F386" s="130" t="s">
        <v>572</v>
      </c>
      <c r="G386" s="130">
        <v>12</v>
      </c>
      <c r="H386" s="130" t="s">
        <v>794</v>
      </c>
      <c r="I386" s="130">
        <v>193</v>
      </c>
      <c r="J386" s="130" t="s">
        <v>379</v>
      </c>
      <c r="K386" s="130" t="s">
        <v>67</v>
      </c>
      <c r="L386" s="130">
        <v>26.4986301369863</v>
      </c>
      <c r="M386" s="130">
        <v>16</v>
      </c>
      <c r="N386" s="130">
        <v>1</v>
      </c>
      <c r="O386" s="130">
        <v>11.491</v>
      </c>
      <c r="P386" s="130">
        <v>0</v>
      </c>
      <c r="Q386" s="130">
        <v>62.657732138195108</v>
      </c>
      <c r="R386" s="130">
        <v>1E-3</v>
      </c>
      <c r="S386" s="130">
        <v>20.93313992338436</v>
      </c>
      <c r="T386" s="130">
        <v>7.7095908755903926</v>
      </c>
      <c r="U386" s="130">
        <v>1.069036525487316</v>
      </c>
      <c r="V386" s="130">
        <v>24.020247227278219</v>
      </c>
      <c r="W386" s="130">
        <v>7.6504035672636341</v>
      </c>
      <c r="X386" s="130">
        <v>20.666206376405071</v>
      </c>
    </row>
    <row r="387" spans="1:24" x14ac:dyDescent="0.45">
      <c r="A387" s="130" t="s">
        <v>322</v>
      </c>
      <c r="B387" s="130">
        <v>2019</v>
      </c>
      <c r="C387" s="131">
        <v>43524</v>
      </c>
      <c r="D387" s="130" t="s">
        <v>103</v>
      </c>
      <c r="E387" s="130">
        <v>1</v>
      </c>
      <c r="F387" s="130" t="s">
        <v>572</v>
      </c>
      <c r="G387" s="130">
        <v>12</v>
      </c>
      <c r="H387" s="130" t="s">
        <v>794</v>
      </c>
      <c r="I387" s="130">
        <v>193</v>
      </c>
      <c r="J387" s="130" t="s">
        <v>411</v>
      </c>
      <c r="K387" s="130" t="s">
        <v>55</v>
      </c>
      <c r="L387" s="130">
        <v>28.62739726027397</v>
      </c>
      <c r="M387" s="130">
        <v>18</v>
      </c>
      <c r="N387" s="130">
        <v>2</v>
      </c>
      <c r="O387" s="130">
        <v>11.491</v>
      </c>
      <c r="P387" s="130">
        <v>0</v>
      </c>
      <c r="Q387" s="130">
        <v>62.657732138195108</v>
      </c>
      <c r="R387" s="130">
        <v>1E-3</v>
      </c>
      <c r="S387" s="130">
        <v>20.39927282942579</v>
      </c>
      <c r="T387" s="130">
        <v>7.6326979822091667</v>
      </c>
      <c r="U387" s="130">
        <v>-5.4203334557494323</v>
      </c>
      <c r="V387" s="130">
        <v>17.365380284265431</v>
      </c>
      <c r="W387" s="130">
        <v>7.5952379133382877</v>
      </c>
      <c r="X387" s="130">
        <v>20.666206376405071</v>
      </c>
    </row>
    <row r="388" spans="1:24" x14ac:dyDescent="0.45">
      <c r="A388" s="132" t="s">
        <v>322</v>
      </c>
      <c r="B388" s="132">
        <v>2019</v>
      </c>
      <c r="C388" s="133">
        <v>43524</v>
      </c>
      <c r="D388" s="132" t="s">
        <v>103</v>
      </c>
      <c r="E388" s="132">
        <v>1</v>
      </c>
      <c r="F388" s="132" t="s">
        <v>575</v>
      </c>
      <c r="G388" s="132">
        <v>1</v>
      </c>
      <c r="H388" s="132" t="s">
        <v>795</v>
      </c>
      <c r="I388" s="132">
        <v>194</v>
      </c>
      <c r="J388" s="132" t="s">
        <v>343</v>
      </c>
      <c r="K388" s="132" t="s">
        <v>91</v>
      </c>
      <c r="L388" s="132">
        <v>28.271232876712329</v>
      </c>
      <c r="M388" s="132">
        <v>2</v>
      </c>
      <c r="N388" s="132">
        <v>1</v>
      </c>
      <c r="O388" s="132">
        <v>11.397</v>
      </c>
      <c r="P388" s="132">
        <v>0</v>
      </c>
      <c r="Q388" s="132">
        <v>63.174519610423793</v>
      </c>
      <c r="R388" s="132">
        <v>33.690184509310072</v>
      </c>
      <c r="S388" s="132">
        <v>59.422765011721467</v>
      </c>
      <c r="T388" s="132">
        <v>8.5775268341371333</v>
      </c>
      <c r="U388" s="132">
        <v>32.827795876491948</v>
      </c>
      <c r="V388" s="132">
        <v>59.678910801373213</v>
      </c>
      <c r="W388" s="132">
        <v>8.9503716416270898</v>
      </c>
      <c r="X388" s="132">
        <v>41.72150611949985</v>
      </c>
    </row>
    <row r="389" spans="1:24" x14ac:dyDescent="0.45">
      <c r="A389" s="132" t="s">
        <v>322</v>
      </c>
      <c r="B389" s="132">
        <v>2019</v>
      </c>
      <c r="C389" s="133">
        <v>43524</v>
      </c>
      <c r="D389" s="132" t="s">
        <v>103</v>
      </c>
      <c r="E389" s="132">
        <v>1</v>
      </c>
      <c r="F389" s="132" t="s">
        <v>575</v>
      </c>
      <c r="G389" s="132">
        <v>1</v>
      </c>
      <c r="H389" s="132" t="s">
        <v>795</v>
      </c>
      <c r="I389" s="132">
        <v>194</v>
      </c>
      <c r="J389" s="132" t="s">
        <v>379</v>
      </c>
      <c r="K389" s="132" t="s">
        <v>67</v>
      </c>
      <c r="L389" s="132">
        <v>26.4986301369863</v>
      </c>
      <c r="M389" s="132">
        <v>16</v>
      </c>
      <c r="N389" s="132">
        <v>2</v>
      </c>
      <c r="O389" s="132">
        <v>11.397</v>
      </c>
      <c r="P389" s="132">
        <v>0</v>
      </c>
      <c r="Q389" s="132">
        <v>63.174519610423793</v>
      </c>
      <c r="R389" s="132">
        <v>1.069036525487316</v>
      </c>
      <c r="S389" s="132">
        <v>24.020247227278219</v>
      </c>
      <c r="T389" s="132">
        <v>7.6504035672636341</v>
      </c>
      <c r="U389" s="132">
        <v>-0.53921904196343107</v>
      </c>
      <c r="V389" s="132">
        <v>23.81077217805673</v>
      </c>
      <c r="W389" s="132">
        <v>8.1166637400067199</v>
      </c>
      <c r="X389" s="132">
        <v>41.72150611949985</v>
      </c>
    </row>
    <row r="390" spans="1:24" x14ac:dyDescent="0.45">
      <c r="A390" s="132" t="s">
        <v>322</v>
      </c>
      <c r="B390" s="132">
        <v>2019</v>
      </c>
      <c r="C390" s="133">
        <v>43524</v>
      </c>
      <c r="D390" s="132" t="s">
        <v>103</v>
      </c>
      <c r="E390" s="132">
        <v>1</v>
      </c>
      <c r="F390" s="132" t="s">
        <v>575</v>
      </c>
      <c r="G390" s="132">
        <v>2</v>
      </c>
      <c r="H390" s="132" t="s">
        <v>796</v>
      </c>
      <c r="I390" s="132">
        <v>195</v>
      </c>
      <c r="J390" s="132" t="s">
        <v>344</v>
      </c>
      <c r="K390" s="132" t="s">
        <v>55</v>
      </c>
      <c r="L390" s="132">
        <v>31.82191780821918</v>
      </c>
      <c r="M390" s="132">
        <v>1</v>
      </c>
      <c r="N390" s="132">
        <v>1</v>
      </c>
      <c r="O390" s="132">
        <v>11.297000000000001</v>
      </c>
      <c r="P390" s="132">
        <v>0</v>
      </c>
      <c r="Q390" s="132">
        <v>63.733734619810569</v>
      </c>
      <c r="R390" s="132">
        <v>35.032975759216988</v>
      </c>
      <c r="S390" s="132">
        <v>62.961122762383113</v>
      </c>
      <c r="T390" s="132">
        <v>9.3093823343887063</v>
      </c>
      <c r="U390" s="132">
        <v>34.116231233298379</v>
      </c>
      <c r="V390" s="132">
        <v>63.135497614820899</v>
      </c>
      <c r="W390" s="132">
        <v>9.6730887938408401</v>
      </c>
      <c r="X390" s="132">
        <v>42.720485236513298</v>
      </c>
    </row>
    <row r="391" spans="1:24" x14ac:dyDescent="0.45">
      <c r="A391" s="132" t="s">
        <v>322</v>
      </c>
      <c r="B391" s="132">
        <v>2019</v>
      </c>
      <c r="C391" s="133">
        <v>43524</v>
      </c>
      <c r="D391" s="132" t="s">
        <v>103</v>
      </c>
      <c r="E391" s="132">
        <v>1</v>
      </c>
      <c r="F391" s="132" t="s">
        <v>575</v>
      </c>
      <c r="G391" s="132">
        <v>2</v>
      </c>
      <c r="H391" s="132" t="s">
        <v>796</v>
      </c>
      <c r="I391" s="132">
        <v>195</v>
      </c>
      <c r="J391" s="132" t="s">
        <v>397</v>
      </c>
      <c r="K391" s="132" t="s">
        <v>177</v>
      </c>
      <c r="L391" s="132">
        <v>26.276712328767118</v>
      </c>
      <c r="M391" s="132">
        <v>15</v>
      </c>
      <c r="N391" s="132">
        <v>2</v>
      </c>
      <c r="O391" s="132">
        <v>11.297000000000001</v>
      </c>
      <c r="P391" s="132">
        <v>0</v>
      </c>
      <c r="Q391" s="132">
        <v>63.733734619810569</v>
      </c>
      <c r="R391" s="132">
        <v>1E-3</v>
      </c>
      <c r="S391" s="132">
        <v>22.47984771064349</v>
      </c>
      <c r="T391" s="132">
        <v>7.7630615461237342</v>
      </c>
      <c r="U391" s="132">
        <v>-2.415281700829901</v>
      </c>
      <c r="V391" s="132">
        <v>22.353593109197359</v>
      </c>
      <c r="W391" s="132">
        <v>8.2562916033424205</v>
      </c>
      <c r="X391" s="132">
        <v>42.720485236513298</v>
      </c>
    </row>
    <row r="392" spans="1:24" x14ac:dyDescent="0.45">
      <c r="A392" s="132" t="s">
        <v>322</v>
      </c>
      <c r="B392" s="132">
        <v>2019</v>
      </c>
      <c r="C392" s="133">
        <v>43524</v>
      </c>
      <c r="D392" s="132" t="s">
        <v>103</v>
      </c>
      <c r="E392" s="132">
        <v>1</v>
      </c>
      <c r="F392" s="132" t="s">
        <v>575</v>
      </c>
      <c r="G392" s="132">
        <v>3</v>
      </c>
      <c r="H392" s="132" t="s">
        <v>797</v>
      </c>
      <c r="I392" s="132">
        <v>196</v>
      </c>
      <c r="J392" s="132" t="s">
        <v>346</v>
      </c>
      <c r="K392" s="132" t="s">
        <v>52</v>
      </c>
      <c r="L392" s="132">
        <v>19.854794520547941</v>
      </c>
      <c r="M392" s="132">
        <v>3</v>
      </c>
      <c r="N392" s="132">
        <v>1</v>
      </c>
      <c r="O392" s="132">
        <v>11.7</v>
      </c>
      <c r="P392" s="132">
        <v>0</v>
      </c>
      <c r="Q392" s="132">
        <v>61.53846153846154</v>
      </c>
      <c r="R392" s="132">
        <v>1E-3</v>
      </c>
      <c r="S392" s="132">
        <v>21.958684864183649</v>
      </c>
      <c r="T392" s="132">
        <v>7.7506002965186198</v>
      </c>
      <c r="U392" s="132">
        <v>6.0730582926955279</v>
      </c>
      <c r="V392" s="132">
        <v>28.568606198520062</v>
      </c>
      <c r="W392" s="132">
        <v>7.4985159686081762</v>
      </c>
      <c r="X392" s="132">
        <v>32.256792361186797</v>
      </c>
    </row>
    <row r="393" spans="1:24" x14ac:dyDescent="0.45">
      <c r="A393" s="132" t="s">
        <v>322</v>
      </c>
      <c r="B393" s="132">
        <v>2019</v>
      </c>
      <c r="C393" s="133">
        <v>43524</v>
      </c>
      <c r="D393" s="132" t="s">
        <v>103</v>
      </c>
      <c r="E393" s="132">
        <v>1</v>
      </c>
      <c r="F393" s="132" t="s">
        <v>575</v>
      </c>
      <c r="G393" s="132">
        <v>3</v>
      </c>
      <c r="H393" s="132" t="s">
        <v>797</v>
      </c>
      <c r="I393" s="132">
        <v>196</v>
      </c>
      <c r="J393" s="132" t="s">
        <v>574</v>
      </c>
      <c r="K393" s="132" t="s">
        <v>99</v>
      </c>
      <c r="L393" s="132">
        <v>36.235616438356168</v>
      </c>
      <c r="M393" s="132">
        <v>14</v>
      </c>
      <c r="N393" s="132">
        <v>2</v>
      </c>
      <c r="O393" s="132">
        <v>11.7</v>
      </c>
      <c r="P393" s="132">
        <v>0</v>
      </c>
      <c r="Q393" s="132">
        <v>61.53846153846154</v>
      </c>
      <c r="R393" s="132">
        <v>18.41133468308028</v>
      </c>
      <c r="S393" s="132">
        <v>42.554899858189941</v>
      </c>
      <c r="T393" s="132">
        <v>8.0478550583698869</v>
      </c>
      <c r="U393" s="132">
        <v>12.4291015438362</v>
      </c>
      <c r="V393" s="132">
        <v>35.495572454203128</v>
      </c>
      <c r="W393" s="132">
        <v>7.6888236367889782</v>
      </c>
      <c r="X393" s="132">
        <v>32.256792361186797</v>
      </c>
    </row>
    <row r="394" spans="1:24" x14ac:dyDescent="0.45">
      <c r="A394" s="132" t="s">
        <v>322</v>
      </c>
      <c r="B394" s="132">
        <v>2019</v>
      </c>
      <c r="C394" s="133">
        <v>43524</v>
      </c>
      <c r="D394" s="132" t="s">
        <v>103</v>
      </c>
      <c r="E394" s="132">
        <v>1</v>
      </c>
      <c r="F394" s="132" t="s">
        <v>575</v>
      </c>
      <c r="G394" s="132">
        <v>4</v>
      </c>
      <c r="H394" s="132" t="s">
        <v>798</v>
      </c>
      <c r="I394" s="132">
        <v>197</v>
      </c>
      <c r="J394" s="132" t="s">
        <v>410</v>
      </c>
      <c r="K394" s="132" t="s">
        <v>88</v>
      </c>
      <c r="L394" s="132">
        <v>19.156164383561649</v>
      </c>
      <c r="M394" s="132">
        <v>4</v>
      </c>
      <c r="N394" s="132">
        <v>1</v>
      </c>
      <c r="O394" s="132">
        <v>11.311</v>
      </c>
      <c r="P394" s="132">
        <v>0</v>
      </c>
      <c r="Q394" s="132">
        <v>63.654849261780569</v>
      </c>
      <c r="R394" s="132">
        <v>1E-3</v>
      </c>
      <c r="S394" s="132">
        <v>21.919522377260169</v>
      </c>
      <c r="T394" s="132">
        <v>8.1718894474333705</v>
      </c>
      <c r="U394" s="132">
        <v>2.7252836041746171</v>
      </c>
      <c r="V394" s="132">
        <v>26.45257509382877</v>
      </c>
      <c r="W394" s="132">
        <v>7.9090971632180507</v>
      </c>
      <c r="X394" s="132">
        <v>25.206440228802499</v>
      </c>
    </row>
    <row r="395" spans="1:24" x14ac:dyDescent="0.45">
      <c r="A395" s="132" t="s">
        <v>322</v>
      </c>
      <c r="B395" s="132">
        <v>2019</v>
      </c>
      <c r="C395" s="133">
        <v>43524</v>
      </c>
      <c r="D395" s="132" t="s">
        <v>103</v>
      </c>
      <c r="E395" s="132">
        <v>1</v>
      </c>
      <c r="F395" s="132" t="s">
        <v>575</v>
      </c>
      <c r="G395" s="132">
        <v>4</v>
      </c>
      <c r="H395" s="132" t="s">
        <v>798</v>
      </c>
      <c r="I395" s="132">
        <v>197</v>
      </c>
      <c r="J395" s="132" t="s">
        <v>358</v>
      </c>
      <c r="K395" s="132" t="s">
        <v>79</v>
      </c>
      <c r="L395" s="132">
        <v>26.095890410958901</v>
      </c>
      <c r="M395" s="132">
        <v>13</v>
      </c>
      <c r="N395" s="132">
        <v>2</v>
      </c>
      <c r="O395" s="132">
        <v>11.311</v>
      </c>
      <c r="P395" s="132">
        <v>0</v>
      </c>
      <c r="Q395" s="132">
        <v>63.654849261780569</v>
      </c>
      <c r="R395" s="132">
        <v>4.9461228904242347</v>
      </c>
      <c r="S395" s="132">
        <v>28.493358080344841</v>
      </c>
      <c r="T395" s="132">
        <v>7.8490783966402011</v>
      </c>
      <c r="U395" s="132">
        <v>1.2016945459221979</v>
      </c>
      <c r="V395" s="132">
        <v>24.269672792813001</v>
      </c>
      <c r="W395" s="132">
        <v>7.6893260822969332</v>
      </c>
      <c r="X395" s="132">
        <v>25.206440228802499</v>
      </c>
    </row>
    <row r="396" spans="1:24" x14ac:dyDescent="0.45">
      <c r="A396" s="132" t="s">
        <v>322</v>
      </c>
      <c r="B396" s="132">
        <v>2019</v>
      </c>
      <c r="C396" s="133">
        <v>43524</v>
      </c>
      <c r="D396" s="132" t="s">
        <v>103</v>
      </c>
      <c r="E396" s="132">
        <v>1</v>
      </c>
      <c r="F396" s="132" t="s">
        <v>575</v>
      </c>
      <c r="G396" s="132">
        <v>5</v>
      </c>
      <c r="H396" s="132" t="s">
        <v>799</v>
      </c>
      <c r="I396" s="132">
        <v>198</v>
      </c>
      <c r="J396" s="132" t="s">
        <v>228</v>
      </c>
      <c r="K396" s="132" t="s">
        <v>131</v>
      </c>
      <c r="L396" s="132">
        <v>26.720547945205482</v>
      </c>
      <c r="M396" s="132">
        <v>8</v>
      </c>
      <c r="N396" s="132">
        <v>1</v>
      </c>
      <c r="O396" s="132">
        <v>11.551</v>
      </c>
      <c r="P396" s="132">
        <v>0</v>
      </c>
      <c r="Q396" s="132">
        <v>62.332265604709548</v>
      </c>
      <c r="R396" s="132">
        <v>2.7003253473500268</v>
      </c>
      <c r="S396" s="132">
        <v>25.555350306193571</v>
      </c>
      <c r="T396" s="132">
        <v>7.6183416529478487</v>
      </c>
      <c r="U396" s="132">
        <v>6.5642900450852402</v>
      </c>
      <c r="V396" s="132">
        <v>29.154969523050791</v>
      </c>
      <c r="W396" s="132">
        <v>7.5302264926551832</v>
      </c>
      <c r="X396" s="132">
        <v>27.15084889620433</v>
      </c>
    </row>
    <row r="397" spans="1:24" x14ac:dyDescent="0.45">
      <c r="A397" s="132" t="s">
        <v>322</v>
      </c>
      <c r="B397" s="132">
        <v>2019</v>
      </c>
      <c r="C397" s="133">
        <v>43524</v>
      </c>
      <c r="D397" s="132" t="s">
        <v>103</v>
      </c>
      <c r="E397" s="132">
        <v>1</v>
      </c>
      <c r="F397" s="132" t="s">
        <v>575</v>
      </c>
      <c r="G397" s="132">
        <v>5</v>
      </c>
      <c r="H397" s="132" t="s">
        <v>799</v>
      </c>
      <c r="I397" s="132">
        <v>198</v>
      </c>
      <c r="J397" s="132" t="s">
        <v>352</v>
      </c>
      <c r="K397" s="132" t="s">
        <v>282</v>
      </c>
      <c r="L397" s="132">
        <v>24.358904109589041</v>
      </c>
      <c r="M397" s="132">
        <v>9</v>
      </c>
      <c r="N397" s="132">
        <v>2</v>
      </c>
      <c r="O397" s="132">
        <v>11.551</v>
      </c>
      <c r="P397" s="132">
        <v>0</v>
      </c>
      <c r="Q397" s="132">
        <v>62.332265604709548</v>
      </c>
      <c r="R397" s="132">
        <v>6.3778234290465541</v>
      </c>
      <c r="S397" s="132">
        <v>28.74634748621509</v>
      </c>
      <c r="T397" s="132">
        <v>7.4561746857228446</v>
      </c>
      <c r="U397" s="132">
        <v>3.0294538453268198</v>
      </c>
      <c r="V397" s="132">
        <v>25.277988745909521</v>
      </c>
      <c r="W397" s="132">
        <v>7.4161783001942334</v>
      </c>
      <c r="X397" s="132">
        <v>27.15084889620433</v>
      </c>
    </row>
    <row r="398" spans="1:24" x14ac:dyDescent="0.45">
      <c r="A398" s="132" t="s">
        <v>322</v>
      </c>
      <c r="B398" s="132">
        <v>2019</v>
      </c>
      <c r="C398" s="133">
        <v>43524</v>
      </c>
      <c r="D398" s="132" t="s">
        <v>103</v>
      </c>
      <c r="E398" s="132">
        <v>1</v>
      </c>
      <c r="F398" s="132" t="s">
        <v>575</v>
      </c>
      <c r="G398" s="132">
        <v>6</v>
      </c>
      <c r="H398" s="132" t="s">
        <v>800</v>
      </c>
      <c r="I398" s="132">
        <v>199</v>
      </c>
      <c r="J398" s="132" t="s">
        <v>573</v>
      </c>
      <c r="K398" s="132" t="s">
        <v>34</v>
      </c>
      <c r="L398" s="132">
        <v>31.57534246575343</v>
      </c>
      <c r="M398" s="132">
        <v>7</v>
      </c>
      <c r="N398" s="132">
        <v>1</v>
      </c>
      <c r="O398" s="132">
        <v>11.372</v>
      </c>
      <c r="P398" s="132">
        <v>0</v>
      </c>
      <c r="Q398" s="132">
        <v>63.313401336616252</v>
      </c>
      <c r="R398" s="132">
        <v>17.41532267023867</v>
      </c>
      <c r="S398" s="132">
        <v>39.897989733434173</v>
      </c>
      <c r="T398" s="132">
        <v>7.4942223543984996</v>
      </c>
      <c r="U398" s="132">
        <v>19.62999623326931</v>
      </c>
      <c r="V398" s="132">
        <v>42.275978992552638</v>
      </c>
      <c r="W398" s="132">
        <v>7.5486609197611081</v>
      </c>
      <c r="X398" s="132">
        <v>37.482275926457952</v>
      </c>
    </row>
    <row r="399" spans="1:24" x14ac:dyDescent="0.45">
      <c r="A399" s="132" t="s">
        <v>322</v>
      </c>
      <c r="B399" s="132">
        <v>2019</v>
      </c>
      <c r="C399" s="133">
        <v>43524</v>
      </c>
      <c r="D399" s="132" t="s">
        <v>103</v>
      </c>
      <c r="E399" s="132">
        <v>1</v>
      </c>
      <c r="F399" s="132" t="s">
        <v>575</v>
      </c>
      <c r="G399" s="132">
        <v>6</v>
      </c>
      <c r="H399" s="132" t="s">
        <v>800</v>
      </c>
      <c r="I399" s="132">
        <v>199</v>
      </c>
      <c r="J399" s="132" t="s">
        <v>349</v>
      </c>
      <c r="K399" s="132" t="s">
        <v>91</v>
      </c>
      <c r="L399" s="132">
        <v>31.12876712328767</v>
      </c>
      <c r="M399" s="132">
        <v>10</v>
      </c>
      <c r="N399" s="132">
        <v>2</v>
      </c>
      <c r="O399" s="132">
        <v>11.372</v>
      </c>
      <c r="P399" s="132">
        <v>0</v>
      </c>
      <c r="Q399" s="132">
        <v>63.313401336616252</v>
      </c>
      <c r="R399" s="132">
        <v>11.791640395114021</v>
      </c>
      <c r="S399" s="132">
        <v>35.066562119481738</v>
      </c>
      <c r="T399" s="132">
        <v>7.7583072414559062</v>
      </c>
      <c r="U399" s="132">
        <v>9.3099593465819233</v>
      </c>
      <c r="V399" s="132">
        <v>32.541581507936307</v>
      </c>
      <c r="W399" s="132">
        <v>7.7438740537847943</v>
      </c>
      <c r="X399" s="132">
        <v>37.482275926457952</v>
      </c>
    </row>
    <row r="400" spans="1:24" x14ac:dyDescent="0.45">
      <c r="A400" s="132" t="s">
        <v>322</v>
      </c>
      <c r="B400" s="132">
        <v>2019</v>
      </c>
      <c r="C400" s="133">
        <v>43524</v>
      </c>
      <c r="D400" s="132" t="s">
        <v>103</v>
      </c>
      <c r="E400" s="132">
        <v>1</v>
      </c>
      <c r="F400" s="132" t="s">
        <v>575</v>
      </c>
      <c r="G400" s="132">
        <v>7</v>
      </c>
      <c r="H400" s="132" t="s">
        <v>801</v>
      </c>
      <c r="I400" s="132">
        <v>200</v>
      </c>
      <c r="J400" s="132" t="s">
        <v>351</v>
      </c>
      <c r="K400" s="132" t="s">
        <v>282</v>
      </c>
      <c r="L400" s="132">
        <v>26.079452054794519</v>
      </c>
      <c r="M400" s="132">
        <v>6</v>
      </c>
      <c r="N400" s="132">
        <v>1</v>
      </c>
      <c r="O400" s="132">
        <v>11.387</v>
      </c>
      <c r="P400" s="132">
        <v>0</v>
      </c>
      <c r="Q400" s="132">
        <v>63.229999121805562</v>
      </c>
      <c r="R400" s="132">
        <v>10.369526578464111</v>
      </c>
      <c r="S400" s="132">
        <v>33.762668749854029</v>
      </c>
      <c r="T400" s="132">
        <v>7.7977140571299737</v>
      </c>
      <c r="U400" s="132">
        <v>14.89742824229036</v>
      </c>
      <c r="V400" s="132">
        <v>37.884954462793111</v>
      </c>
      <c r="W400" s="132">
        <v>7.662508740167584</v>
      </c>
      <c r="X400" s="132">
        <v>36.95348924875676</v>
      </c>
    </row>
    <row r="401" spans="1:24" x14ac:dyDescent="0.45">
      <c r="A401" s="132" t="s">
        <v>322</v>
      </c>
      <c r="B401" s="132">
        <v>2019</v>
      </c>
      <c r="C401" s="133">
        <v>43524</v>
      </c>
      <c r="D401" s="132" t="s">
        <v>103</v>
      </c>
      <c r="E401" s="132">
        <v>1</v>
      </c>
      <c r="F401" s="132" t="s">
        <v>575</v>
      </c>
      <c r="G401" s="132">
        <v>7</v>
      </c>
      <c r="H401" s="132" t="s">
        <v>801</v>
      </c>
      <c r="I401" s="132">
        <v>200</v>
      </c>
      <c r="J401" s="132" t="s">
        <v>365</v>
      </c>
      <c r="K401" s="132" t="s">
        <v>88</v>
      </c>
      <c r="L401" s="132">
        <v>21.463013698630139</v>
      </c>
      <c r="M401" s="132">
        <v>11</v>
      </c>
      <c r="N401" s="132">
        <v>2</v>
      </c>
      <c r="O401" s="132">
        <v>11.387</v>
      </c>
      <c r="P401" s="132">
        <v>0</v>
      </c>
      <c r="Q401" s="132">
        <v>63.229999121805562</v>
      </c>
      <c r="R401" s="132">
        <v>14.99349118822178</v>
      </c>
      <c r="S401" s="132">
        <v>40.144309747659491</v>
      </c>
      <c r="T401" s="132">
        <v>8.3836061864792359</v>
      </c>
      <c r="U401" s="132">
        <v>11.279565542983409</v>
      </c>
      <c r="V401" s="132">
        <v>35.462153962672907</v>
      </c>
      <c r="W401" s="132">
        <v>8.0608628065631649</v>
      </c>
      <c r="X401" s="132">
        <v>36.95348924875676</v>
      </c>
    </row>
    <row r="402" spans="1:24" x14ac:dyDescent="0.45">
      <c r="A402" s="132" t="s">
        <v>322</v>
      </c>
      <c r="B402" s="132">
        <v>2019</v>
      </c>
      <c r="C402" s="133">
        <v>43524</v>
      </c>
      <c r="D402" s="132" t="s">
        <v>103</v>
      </c>
      <c r="E402" s="132">
        <v>1</v>
      </c>
      <c r="F402" s="132" t="s">
        <v>575</v>
      </c>
      <c r="G402" s="132">
        <v>8</v>
      </c>
      <c r="H402" s="132" t="s">
        <v>802</v>
      </c>
      <c r="I402" s="132">
        <v>201</v>
      </c>
      <c r="J402" s="132" t="s">
        <v>366</v>
      </c>
      <c r="K402" s="132" t="s">
        <v>143</v>
      </c>
      <c r="L402" s="132">
        <v>22.86849315068493</v>
      </c>
      <c r="M402" s="132">
        <v>5</v>
      </c>
      <c r="N402" s="132">
        <v>1</v>
      </c>
      <c r="O402" s="132">
        <v>11.225</v>
      </c>
      <c r="P402" s="132">
        <v>0</v>
      </c>
      <c r="Q402" s="132">
        <v>64.142538975501111</v>
      </c>
      <c r="R402" s="132">
        <v>10.35621299744326</v>
      </c>
      <c r="S402" s="132">
        <v>33.426528488649453</v>
      </c>
      <c r="T402" s="132">
        <v>7.6901051637353959</v>
      </c>
      <c r="U402" s="132">
        <v>12.944178245546601</v>
      </c>
      <c r="V402" s="132">
        <v>36.004608882935358</v>
      </c>
      <c r="W402" s="132">
        <v>7.6868102124629214</v>
      </c>
      <c r="X402" s="132">
        <v>31.38390719967903</v>
      </c>
    </row>
    <row r="403" spans="1:24" x14ac:dyDescent="0.45">
      <c r="A403" s="132" t="s">
        <v>322</v>
      </c>
      <c r="B403" s="132">
        <v>2019</v>
      </c>
      <c r="C403" s="133">
        <v>43524</v>
      </c>
      <c r="D403" s="132" t="s">
        <v>103</v>
      </c>
      <c r="E403" s="132">
        <v>1</v>
      </c>
      <c r="F403" s="132" t="s">
        <v>575</v>
      </c>
      <c r="G403" s="132">
        <v>8</v>
      </c>
      <c r="H403" s="132" t="s">
        <v>802</v>
      </c>
      <c r="I403" s="132">
        <v>201</v>
      </c>
      <c r="J403" s="132" t="s">
        <v>348</v>
      </c>
      <c r="K403" s="132" t="s">
        <v>37</v>
      </c>
      <c r="L403" s="132">
        <v>29.30684931506849</v>
      </c>
      <c r="M403" s="132">
        <v>12</v>
      </c>
      <c r="N403" s="132">
        <v>2</v>
      </c>
      <c r="O403" s="132">
        <v>11.225</v>
      </c>
      <c r="P403" s="132">
        <v>0</v>
      </c>
      <c r="Q403" s="132">
        <v>64.142538975501111</v>
      </c>
      <c r="R403" s="132">
        <v>6.228179582319914</v>
      </c>
      <c r="S403" s="132">
        <v>29.341285910708621</v>
      </c>
      <c r="T403" s="132">
        <v>7.7043687761295692</v>
      </c>
      <c r="U403" s="132">
        <v>3.6630407732520598</v>
      </c>
      <c r="V403" s="132">
        <v>26.754897386935099</v>
      </c>
      <c r="W403" s="132">
        <v>7.697285537894345</v>
      </c>
      <c r="X403" s="132">
        <v>31.38390719967903</v>
      </c>
    </row>
    <row r="404" spans="1:24" x14ac:dyDescent="0.45">
      <c r="A404" s="134" t="s">
        <v>322</v>
      </c>
      <c r="B404" s="134">
        <v>2019</v>
      </c>
      <c r="C404" s="135">
        <v>43524</v>
      </c>
      <c r="D404" s="134" t="s">
        <v>103</v>
      </c>
      <c r="E404" s="134">
        <v>1</v>
      </c>
      <c r="F404" s="134" t="s">
        <v>576</v>
      </c>
      <c r="G404" s="134">
        <v>1</v>
      </c>
      <c r="H404" s="134" t="s">
        <v>803</v>
      </c>
      <c r="I404" s="134">
        <v>202</v>
      </c>
      <c r="J404" s="134" t="s">
        <v>343</v>
      </c>
      <c r="K404" s="134" t="s">
        <v>91</v>
      </c>
      <c r="L404" s="134">
        <v>28.271232876712329</v>
      </c>
      <c r="M404" s="134">
        <v>2</v>
      </c>
      <c r="N404" s="134">
        <v>1</v>
      </c>
      <c r="O404" s="134">
        <v>10.895</v>
      </c>
      <c r="P404" s="134">
        <v>0</v>
      </c>
      <c r="Q404" s="134">
        <v>66.085360256998626</v>
      </c>
      <c r="R404" s="134">
        <v>32.827795876491948</v>
      </c>
      <c r="S404" s="134">
        <v>59.678910801373213</v>
      </c>
      <c r="T404" s="134">
        <v>8.9503716416270898</v>
      </c>
      <c r="U404" s="134">
        <v>33.381926327907109</v>
      </c>
      <c r="V404" s="134">
        <v>60.590300079820551</v>
      </c>
      <c r="W404" s="134">
        <v>9.0694579173044794</v>
      </c>
      <c r="X404" s="134">
        <v>47.841759842154289</v>
      </c>
    </row>
    <row r="405" spans="1:24" x14ac:dyDescent="0.45">
      <c r="A405" s="134" t="s">
        <v>322</v>
      </c>
      <c r="B405" s="134">
        <v>2019</v>
      </c>
      <c r="C405" s="135">
        <v>43524</v>
      </c>
      <c r="D405" s="134" t="s">
        <v>103</v>
      </c>
      <c r="E405" s="134">
        <v>1</v>
      </c>
      <c r="F405" s="134" t="s">
        <v>576</v>
      </c>
      <c r="G405" s="134">
        <v>1</v>
      </c>
      <c r="H405" s="134" t="s">
        <v>803</v>
      </c>
      <c r="I405" s="134">
        <v>202</v>
      </c>
      <c r="J405" s="134" t="s">
        <v>366</v>
      </c>
      <c r="K405" s="134" t="s">
        <v>143</v>
      </c>
      <c r="L405" s="134">
        <v>22.86849315068493</v>
      </c>
      <c r="M405" s="134">
        <v>5</v>
      </c>
      <c r="N405" s="134">
        <v>2</v>
      </c>
      <c r="O405" s="134">
        <v>10.895</v>
      </c>
      <c r="P405" s="134">
        <v>0</v>
      </c>
      <c r="Q405" s="134">
        <v>66.085360256998626</v>
      </c>
      <c r="R405" s="134">
        <v>12.944178245546601</v>
      </c>
      <c r="S405" s="134">
        <v>36.004608882935358</v>
      </c>
      <c r="T405" s="134">
        <v>7.6868102124629214</v>
      </c>
      <c r="U405" s="134">
        <v>11.29221285445642</v>
      </c>
      <c r="V405" s="134">
        <v>35.308229142512459</v>
      </c>
      <c r="W405" s="134">
        <v>8.0053387626853478</v>
      </c>
      <c r="X405" s="134">
        <v>47.841759842154289</v>
      </c>
    </row>
    <row r="406" spans="1:24" x14ac:dyDescent="0.45">
      <c r="A406" s="134" t="s">
        <v>322</v>
      </c>
      <c r="B406" s="134">
        <v>2019</v>
      </c>
      <c r="C406" s="135">
        <v>43524</v>
      </c>
      <c r="D406" s="134" t="s">
        <v>103</v>
      </c>
      <c r="E406" s="134">
        <v>1</v>
      </c>
      <c r="F406" s="134" t="s">
        <v>576</v>
      </c>
      <c r="G406" s="134">
        <v>2</v>
      </c>
      <c r="H406" s="134" t="s">
        <v>804</v>
      </c>
      <c r="I406" s="134">
        <v>203</v>
      </c>
      <c r="J406" s="134" t="s">
        <v>344</v>
      </c>
      <c r="K406" s="134" t="s">
        <v>55</v>
      </c>
      <c r="L406" s="134">
        <v>31.82191780821918</v>
      </c>
      <c r="M406" s="134">
        <v>1</v>
      </c>
      <c r="N406" s="134">
        <v>1</v>
      </c>
      <c r="O406" s="134">
        <v>11.282999999999999</v>
      </c>
      <c r="P406" s="134">
        <v>0</v>
      </c>
      <c r="Q406" s="134">
        <v>63.81281574049455</v>
      </c>
      <c r="R406" s="134">
        <v>34.116231233298379</v>
      </c>
      <c r="S406" s="134">
        <v>63.135497614820899</v>
      </c>
      <c r="T406" s="134">
        <v>9.6730887938408401</v>
      </c>
      <c r="U406" s="134">
        <v>34.92865666267096</v>
      </c>
      <c r="V406" s="134">
        <v>64.073345628532522</v>
      </c>
      <c r="W406" s="134">
        <v>9.7148963219538551</v>
      </c>
      <c r="X406" s="134">
        <v>50.510226038807012</v>
      </c>
    </row>
    <row r="407" spans="1:24" x14ac:dyDescent="0.45">
      <c r="A407" s="134" t="s">
        <v>322</v>
      </c>
      <c r="B407" s="134">
        <v>2019</v>
      </c>
      <c r="C407" s="135">
        <v>43524</v>
      </c>
      <c r="D407" s="134" t="s">
        <v>103</v>
      </c>
      <c r="E407" s="134">
        <v>1</v>
      </c>
      <c r="F407" s="134" t="s">
        <v>576</v>
      </c>
      <c r="G407" s="134">
        <v>2</v>
      </c>
      <c r="H407" s="134" t="s">
        <v>804</v>
      </c>
      <c r="I407" s="134">
        <v>203</v>
      </c>
      <c r="J407" s="134" t="s">
        <v>351</v>
      </c>
      <c r="K407" s="134" t="s">
        <v>282</v>
      </c>
      <c r="L407" s="134">
        <v>26.079452054794519</v>
      </c>
      <c r="M407" s="134">
        <v>6</v>
      </c>
      <c r="N407" s="134">
        <v>2</v>
      </c>
      <c r="O407" s="134">
        <v>11.282999999999999</v>
      </c>
      <c r="P407" s="134">
        <v>0</v>
      </c>
      <c r="Q407" s="134">
        <v>63.81281574049455</v>
      </c>
      <c r="R407" s="134">
        <v>14.89742824229036</v>
      </c>
      <c r="S407" s="134">
        <v>37.884954462793111</v>
      </c>
      <c r="T407" s="134">
        <v>7.662508740167584</v>
      </c>
      <c r="U407" s="134">
        <v>13.238678727536151</v>
      </c>
      <c r="V407" s="134">
        <v>37.265803483732377</v>
      </c>
      <c r="W407" s="134">
        <v>8.0090415853987462</v>
      </c>
      <c r="X407" s="134">
        <v>50.510226038807012</v>
      </c>
    </row>
    <row r="408" spans="1:24" x14ac:dyDescent="0.45">
      <c r="A408" s="134" t="s">
        <v>322</v>
      </c>
      <c r="B408" s="134">
        <v>2019</v>
      </c>
      <c r="C408" s="135">
        <v>43524</v>
      </c>
      <c r="D408" s="134" t="s">
        <v>103</v>
      </c>
      <c r="E408" s="134">
        <v>1</v>
      </c>
      <c r="F408" s="134" t="s">
        <v>576</v>
      </c>
      <c r="G408" s="134">
        <v>3</v>
      </c>
      <c r="H408" s="134" t="s">
        <v>805</v>
      </c>
      <c r="I408" s="134">
        <v>204</v>
      </c>
      <c r="J408" s="134" t="s">
        <v>346</v>
      </c>
      <c r="K408" s="134" t="s">
        <v>52</v>
      </c>
      <c r="L408" s="134">
        <v>19.854794520547941</v>
      </c>
      <c r="M408" s="134">
        <v>3</v>
      </c>
      <c r="N408" s="134">
        <v>1</v>
      </c>
      <c r="O408" s="134">
        <v>11.336</v>
      </c>
      <c r="P408" s="134">
        <v>0</v>
      </c>
      <c r="Q408" s="134">
        <v>63.51446718419195</v>
      </c>
      <c r="R408" s="134">
        <v>6.0730582926955279</v>
      </c>
      <c r="S408" s="134">
        <v>28.568606198520062</v>
      </c>
      <c r="T408" s="134">
        <v>7.4985159686081762</v>
      </c>
      <c r="U408" s="134">
        <v>11.73995576546141</v>
      </c>
      <c r="V408" s="134">
        <v>33.778921795926642</v>
      </c>
      <c r="W408" s="134">
        <v>7.3463220101550766</v>
      </c>
      <c r="X408" s="134">
        <v>35.422292595536348</v>
      </c>
    </row>
    <row r="409" spans="1:24" x14ac:dyDescent="0.45">
      <c r="A409" s="134" t="s">
        <v>322</v>
      </c>
      <c r="B409" s="134">
        <v>2019</v>
      </c>
      <c r="C409" s="135">
        <v>43524</v>
      </c>
      <c r="D409" s="134" t="s">
        <v>103</v>
      </c>
      <c r="E409" s="134">
        <v>1</v>
      </c>
      <c r="F409" s="134" t="s">
        <v>576</v>
      </c>
      <c r="G409" s="134">
        <v>3</v>
      </c>
      <c r="H409" s="134" t="s">
        <v>805</v>
      </c>
      <c r="I409" s="134">
        <v>204</v>
      </c>
      <c r="J409" s="134" t="s">
        <v>573</v>
      </c>
      <c r="K409" s="134" t="s">
        <v>34</v>
      </c>
      <c r="L409" s="134">
        <v>31.57534246575343</v>
      </c>
      <c r="M409" s="134">
        <v>7</v>
      </c>
      <c r="N409" s="134">
        <v>2</v>
      </c>
      <c r="O409" s="134">
        <v>11.336</v>
      </c>
      <c r="P409" s="134">
        <v>0</v>
      </c>
      <c r="Q409" s="134">
        <v>63.51446718419195</v>
      </c>
      <c r="R409" s="134">
        <v>19.62999623326931</v>
      </c>
      <c r="S409" s="134">
        <v>42.275978992552638</v>
      </c>
      <c r="T409" s="134">
        <v>7.5486609197611081</v>
      </c>
      <c r="U409" s="134">
        <v>14.86608465305061</v>
      </c>
      <c r="V409" s="134">
        <v>37.00539162785369</v>
      </c>
      <c r="W409" s="134">
        <v>7.3797689916010256</v>
      </c>
      <c r="X409" s="134">
        <v>35.422292595536348</v>
      </c>
    </row>
    <row r="410" spans="1:24" x14ac:dyDescent="0.45">
      <c r="A410" s="134" t="s">
        <v>322</v>
      </c>
      <c r="B410" s="134">
        <v>2019</v>
      </c>
      <c r="C410" s="135">
        <v>43524</v>
      </c>
      <c r="D410" s="134" t="s">
        <v>103</v>
      </c>
      <c r="E410" s="134">
        <v>1</v>
      </c>
      <c r="F410" s="134" t="s">
        <v>576</v>
      </c>
      <c r="G410" s="134">
        <v>4</v>
      </c>
      <c r="H410" s="134" t="s">
        <v>806</v>
      </c>
      <c r="I410" s="134">
        <v>205</v>
      </c>
      <c r="J410" s="134" t="s">
        <v>410</v>
      </c>
      <c r="K410" s="134" t="s">
        <v>88</v>
      </c>
      <c r="L410" s="134">
        <v>19.156164383561649</v>
      </c>
      <c r="M410" s="134">
        <v>4</v>
      </c>
      <c r="N410" s="134">
        <v>1</v>
      </c>
      <c r="O410" s="134">
        <v>11.455</v>
      </c>
      <c r="P410" s="134">
        <v>0</v>
      </c>
      <c r="Q410" s="134">
        <v>62.854648625054558</v>
      </c>
      <c r="R410" s="134">
        <v>2.7252836041746171</v>
      </c>
      <c r="S410" s="134">
        <v>26.45257509382877</v>
      </c>
      <c r="T410" s="134">
        <v>7.9090971632180507</v>
      </c>
      <c r="U410" s="134">
        <v>6.9170118978593429</v>
      </c>
      <c r="V410" s="134">
        <v>30.17490386161688</v>
      </c>
      <c r="W410" s="134">
        <v>7.752630654585845</v>
      </c>
      <c r="X410" s="134">
        <v>27.803772308439779</v>
      </c>
    </row>
    <row r="411" spans="1:24" x14ac:dyDescent="0.45">
      <c r="A411" s="134" t="s">
        <v>322</v>
      </c>
      <c r="B411" s="134">
        <v>2019</v>
      </c>
      <c r="C411" s="135">
        <v>43524</v>
      </c>
      <c r="D411" s="134" t="s">
        <v>103</v>
      </c>
      <c r="E411" s="134">
        <v>1</v>
      </c>
      <c r="F411" s="134" t="s">
        <v>576</v>
      </c>
      <c r="G411" s="134">
        <v>4</v>
      </c>
      <c r="H411" s="134" t="s">
        <v>806</v>
      </c>
      <c r="I411" s="134">
        <v>205</v>
      </c>
      <c r="J411" s="134" t="s">
        <v>228</v>
      </c>
      <c r="K411" s="134" t="s">
        <v>131</v>
      </c>
      <c r="L411" s="134">
        <v>26.720547945205482</v>
      </c>
      <c r="M411" s="134">
        <v>8</v>
      </c>
      <c r="N411" s="134">
        <v>2</v>
      </c>
      <c r="O411" s="134">
        <v>11.455</v>
      </c>
      <c r="P411" s="134">
        <v>0</v>
      </c>
      <c r="Q411" s="134">
        <v>62.854648625054558</v>
      </c>
      <c r="R411" s="134">
        <v>6.5642900450852402</v>
      </c>
      <c r="S411" s="134">
        <v>29.154969523050791</v>
      </c>
      <c r="T411" s="134">
        <v>7.5302264926551832</v>
      </c>
      <c r="U411" s="134">
        <v>3.2770944564088751</v>
      </c>
      <c r="V411" s="134">
        <v>25.736940210739451</v>
      </c>
      <c r="W411" s="134">
        <v>7.486615251443526</v>
      </c>
      <c r="X411" s="134">
        <v>27.803772308439779</v>
      </c>
    </row>
    <row r="412" spans="1:24" x14ac:dyDescent="0.45">
      <c r="A412" s="134" t="s">
        <v>322</v>
      </c>
      <c r="B412" s="134">
        <v>2019</v>
      </c>
      <c r="C412" s="135">
        <v>43524</v>
      </c>
      <c r="D412" s="134" t="s">
        <v>103</v>
      </c>
      <c r="E412" s="134">
        <v>2</v>
      </c>
      <c r="F412" s="134" t="s">
        <v>576</v>
      </c>
      <c r="G412" s="134">
        <v>1</v>
      </c>
      <c r="H412" s="134" t="s">
        <v>807</v>
      </c>
      <c r="I412" s="134">
        <v>206</v>
      </c>
      <c r="J412" s="134" t="s">
        <v>343</v>
      </c>
      <c r="K412" s="134" t="s">
        <v>91</v>
      </c>
      <c r="L412" s="134">
        <v>28.271232876712329</v>
      </c>
      <c r="M412" s="134">
        <v>2</v>
      </c>
      <c r="N412" s="134">
        <v>1</v>
      </c>
      <c r="O412" s="134">
        <v>11.355</v>
      </c>
      <c r="P412" s="134">
        <v>0</v>
      </c>
      <c r="Q412" s="134">
        <v>63.408190224570667</v>
      </c>
      <c r="R412" s="134">
        <v>33.381926327907109</v>
      </c>
      <c r="S412" s="134">
        <v>60.590300079820551</v>
      </c>
      <c r="T412" s="134">
        <v>9.0694579173044794</v>
      </c>
      <c r="U412" s="134">
        <v>33.79486015131301</v>
      </c>
      <c r="V412" s="134">
        <v>61.413722224900908</v>
      </c>
      <c r="W412" s="134">
        <v>9.2062873578626334</v>
      </c>
      <c r="X412" s="134">
        <v>47.949264611166512</v>
      </c>
    </row>
    <row r="413" spans="1:24" x14ac:dyDescent="0.45">
      <c r="A413" s="134" t="s">
        <v>322</v>
      </c>
      <c r="B413" s="134">
        <v>2019</v>
      </c>
      <c r="C413" s="135">
        <v>43524</v>
      </c>
      <c r="D413" s="134" t="s">
        <v>103</v>
      </c>
      <c r="E413" s="134">
        <v>2</v>
      </c>
      <c r="F413" s="134" t="s">
        <v>576</v>
      </c>
      <c r="G413" s="134">
        <v>1</v>
      </c>
      <c r="H413" s="134" t="s">
        <v>807</v>
      </c>
      <c r="I413" s="134">
        <v>206</v>
      </c>
      <c r="J413" s="134" t="s">
        <v>366</v>
      </c>
      <c r="K413" s="134" t="s">
        <v>143</v>
      </c>
      <c r="L413" s="134">
        <v>22.86849315068493</v>
      </c>
      <c r="M413" s="134">
        <v>5</v>
      </c>
      <c r="N413" s="134">
        <v>2</v>
      </c>
      <c r="O413" s="134">
        <v>11.355</v>
      </c>
      <c r="P413" s="134">
        <v>0</v>
      </c>
      <c r="Q413" s="134">
        <v>63.408190224570667</v>
      </c>
      <c r="R413" s="134">
        <v>11.29221285445642</v>
      </c>
      <c r="S413" s="134">
        <v>35.308229142512459</v>
      </c>
      <c r="T413" s="134">
        <v>8.0053387626853478</v>
      </c>
      <c r="U413" s="134">
        <v>9.7439519115112176</v>
      </c>
      <c r="V413" s="134">
        <v>34.648756973104078</v>
      </c>
      <c r="W413" s="134">
        <v>8.3016016871976195</v>
      </c>
      <c r="X413" s="134">
        <v>47.949264611166512</v>
      </c>
    </row>
    <row r="414" spans="1:24" x14ac:dyDescent="0.45">
      <c r="A414" s="134" t="s">
        <v>322</v>
      </c>
      <c r="B414" s="134">
        <v>2019</v>
      </c>
      <c r="C414" s="135">
        <v>43524</v>
      </c>
      <c r="D414" s="134" t="s">
        <v>103</v>
      </c>
      <c r="E414" s="134">
        <v>2</v>
      </c>
      <c r="F414" s="134" t="s">
        <v>576</v>
      </c>
      <c r="G414" s="134">
        <v>2</v>
      </c>
      <c r="H414" s="134" t="s">
        <v>808</v>
      </c>
      <c r="I414" s="134">
        <v>207</v>
      </c>
      <c r="J414" s="134" t="s">
        <v>344</v>
      </c>
      <c r="K414" s="134" t="s">
        <v>55</v>
      </c>
      <c r="L414" s="134">
        <v>31.82191780821918</v>
      </c>
      <c r="M414" s="134">
        <v>1</v>
      </c>
      <c r="N414" s="134">
        <v>1</v>
      </c>
      <c r="O414" s="134">
        <v>11.237</v>
      </c>
      <c r="P414" s="134">
        <v>0</v>
      </c>
      <c r="Q414" s="134">
        <v>64.074041114176381</v>
      </c>
      <c r="R414" s="134">
        <v>34.92865666267096</v>
      </c>
      <c r="S414" s="134">
        <v>64.073345628532522</v>
      </c>
      <c r="T414" s="134">
        <v>9.7148963219538551</v>
      </c>
      <c r="U414" s="134">
        <v>35.540910498945799</v>
      </c>
      <c r="V414" s="134">
        <v>64.909496611782586</v>
      </c>
      <c r="W414" s="134">
        <v>9.7895287042789292</v>
      </c>
      <c r="X414" s="134">
        <v>50.669574556132453</v>
      </c>
    </row>
    <row r="415" spans="1:24" x14ac:dyDescent="0.45">
      <c r="A415" s="134" t="s">
        <v>322</v>
      </c>
      <c r="B415" s="134">
        <v>2019</v>
      </c>
      <c r="C415" s="135">
        <v>43524</v>
      </c>
      <c r="D415" s="134" t="s">
        <v>103</v>
      </c>
      <c r="E415" s="134">
        <v>2</v>
      </c>
      <c r="F415" s="134" t="s">
        <v>576</v>
      </c>
      <c r="G415" s="134">
        <v>2</v>
      </c>
      <c r="H415" s="134" t="s">
        <v>808</v>
      </c>
      <c r="I415" s="134">
        <v>207</v>
      </c>
      <c r="J415" s="134" t="s">
        <v>351</v>
      </c>
      <c r="K415" s="134" t="s">
        <v>282</v>
      </c>
      <c r="L415" s="134">
        <v>26.079452054794519</v>
      </c>
      <c r="M415" s="134">
        <v>6</v>
      </c>
      <c r="N415" s="134">
        <v>2</v>
      </c>
      <c r="O415" s="134">
        <v>11.237</v>
      </c>
      <c r="P415" s="134">
        <v>0</v>
      </c>
      <c r="Q415" s="134">
        <v>64.074041114176381</v>
      </c>
      <c r="R415" s="134">
        <v>13.238678727536151</v>
      </c>
      <c r="S415" s="134">
        <v>37.265803483732377</v>
      </c>
      <c r="T415" s="134">
        <v>8.0090415853987462</v>
      </c>
      <c r="U415" s="134">
        <v>11.687963329909509</v>
      </c>
      <c r="V415" s="134">
        <v>36.674194668981727</v>
      </c>
      <c r="W415" s="134">
        <v>8.3287437796907398</v>
      </c>
      <c r="X415" s="134">
        <v>50.669574556132453</v>
      </c>
    </row>
    <row r="416" spans="1:24" x14ac:dyDescent="0.45">
      <c r="A416" s="134" t="s">
        <v>322</v>
      </c>
      <c r="B416" s="134">
        <v>2019</v>
      </c>
      <c r="C416" s="135">
        <v>43524</v>
      </c>
      <c r="D416" s="134" t="s">
        <v>103</v>
      </c>
      <c r="E416" s="134">
        <v>2</v>
      </c>
      <c r="F416" s="134" t="s">
        <v>576</v>
      </c>
      <c r="G416" s="134">
        <v>3</v>
      </c>
      <c r="H416" s="134" t="s">
        <v>809</v>
      </c>
      <c r="I416" s="134">
        <v>208</v>
      </c>
      <c r="J416" s="134" t="s">
        <v>346</v>
      </c>
      <c r="K416" s="134" t="s">
        <v>52</v>
      </c>
      <c r="L416" s="134">
        <v>19.854794520547941</v>
      </c>
      <c r="M416" s="134">
        <v>3</v>
      </c>
      <c r="N416" s="134">
        <v>1</v>
      </c>
      <c r="O416" s="134">
        <v>11.132999999999999</v>
      </c>
      <c r="P416" s="134">
        <v>0</v>
      </c>
      <c r="Q416" s="134">
        <v>64.672594987873893</v>
      </c>
      <c r="R416" s="134">
        <v>11.73995576546141</v>
      </c>
      <c r="S416" s="134">
        <v>33.778921795926642</v>
      </c>
      <c r="T416" s="134">
        <v>7.3463220101550766</v>
      </c>
      <c r="U416" s="134">
        <v>15.22059910695773</v>
      </c>
      <c r="V416" s="134">
        <v>37.199756337183523</v>
      </c>
      <c r="W416" s="134">
        <v>7.3263857434085962</v>
      </c>
      <c r="X416" s="134">
        <v>35.392156711890173</v>
      </c>
    </row>
    <row r="417" spans="1:24" x14ac:dyDescent="0.45">
      <c r="A417" s="134" t="s">
        <v>322</v>
      </c>
      <c r="B417" s="134">
        <v>2019</v>
      </c>
      <c r="C417" s="135">
        <v>43524</v>
      </c>
      <c r="D417" s="134" t="s">
        <v>103</v>
      </c>
      <c r="E417" s="134">
        <v>2</v>
      </c>
      <c r="F417" s="134" t="s">
        <v>576</v>
      </c>
      <c r="G417" s="134">
        <v>3</v>
      </c>
      <c r="H417" s="134" t="s">
        <v>809</v>
      </c>
      <c r="I417" s="134">
        <v>208</v>
      </c>
      <c r="J417" s="134" t="s">
        <v>573</v>
      </c>
      <c r="K417" s="134" t="s">
        <v>34</v>
      </c>
      <c r="L417" s="134">
        <v>31.57534246575343</v>
      </c>
      <c r="M417" s="134">
        <v>7</v>
      </c>
      <c r="N417" s="134">
        <v>2</v>
      </c>
      <c r="O417" s="134">
        <v>11.132999999999999</v>
      </c>
      <c r="P417" s="134">
        <v>0</v>
      </c>
      <c r="Q417" s="134">
        <v>64.672594987873893</v>
      </c>
      <c r="R417" s="134">
        <v>14.86608465305061</v>
      </c>
      <c r="S417" s="134">
        <v>37.00539162785369</v>
      </c>
      <c r="T417" s="134">
        <v>7.3797689916010256</v>
      </c>
      <c r="U417" s="134">
        <v>11.507793092784301</v>
      </c>
      <c r="V417" s="134">
        <v>33.5577990961065</v>
      </c>
      <c r="W417" s="134">
        <v>7.3500020011073994</v>
      </c>
      <c r="X417" s="134">
        <v>35.392156711890173</v>
      </c>
    </row>
    <row r="418" spans="1:24" x14ac:dyDescent="0.45">
      <c r="A418" s="134" t="s">
        <v>322</v>
      </c>
      <c r="B418" s="134">
        <v>2019</v>
      </c>
      <c r="C418" s="135">
        <v>43524</v>
      </c>
      <c r="D418" s="134" t="s">
        <v>103</v>
      </c>
      <c r="E418" s="134">
        <v>2</v>
      </c>
      <c r="F418" s="134" t="s">
        <v>576</v>
      </c>
      <c r="G418" s="134">
        <v>4</v>
      </c>
      <c r="H418" s="134" t="s">
        <v>810</v>
      </c>
      <c r="I418" s="134">
        <v>209</v>
      </c>
      <c r="J418" s="134" t="s">
        <v>410</v>
      </c>
      <c r="K418" s="134" t="s">
        <v>88</v>
      </c>
      <c r="L418" s="134">
        <v>19.156164383561649</v>
      </c>
      <c r="M418" s="134">
        <v>4</v>
      </c>
      <c r="N418" s="134">
        <v>1</v>
      </c>
      <c r="O418" s="134">
        <v>11.493</v>
      </c>
      <c r="P418" s="134">
        <v>0</v>
      </c>
      <c r="Q418" s="134">
        <v>62.646828504306967</v>
      </c>
      <c r="R418" s="134">
        <v>6.9170118978593429</v>
      </c>
      <c r="S418" s="134">
        <v>30.17490386161688</v>
      </c>
      <c r="T418" s="134">
        <v>7.752630654585845</v>
      </c>
      <c r="U418" s="134">
        <v>9.549766981962037</v>
      </c>
      <c r="V418" s="134">
        <v>32.749991383844197</v>
      </c>
      <c r="W418" s="134">
        <v>7.7334081339607206</v>
      </c>
      <c r="X418" s="134">
        <v>27.955922036178169</v>
      </c>
    </row>
    <row r="419" spans="1:24" x14ac:dyDescent="0.45">
      <c r="A419" s="134" t="s">
        <v>322</v>
      </c>
      <c r="B419" s="134">
        <v>2019</v>
      </c>
      <c r="C419" s="135">
        <v>43524</v>
      </c>
      <c r="D419" s="134" t="s">
        <v>103</v>
      </c>
      <c r="E419" s="134">
        <v>2</v>
      </c>
      <c r="F419" s="134" t="s">
        <v>576</v>
      </c>
      <c r="G419" s="134">
        <v>4</v>
      </c>
      <c r="H419" s="134" t="s">
        <v>810</v>
      </c>
      <c r="I419" s="134">
        <v>209</v>
      </c>
      <c r="J419" s="134" t="s">
        <v>228</v>
      </c>
      <c r="K419" s="134" t="s">
        <v>131</v>
      </c>
      <c r="L419" s="134">
        <v>26.720547945205482</v>
      </c>
      <c r="M419" s="134">
        <v>8</v>
      </c>
      <c r="N419" s="134">
        <v>2</v>
      </c>
      <c r="O419" s="134">
        <v>11.493</v>
      </c>
      <c r="P419" s="134">
        <v>0</v>
      </c>
      <c r="Q419" s="134">
        <v>62.646828504306967</v>
      </c>
      <c r="R419" s="134">
        <v>3.2770944564088751</v>
      </c>
      <c r="S419" s="134">
        <v>25.736940210739451</v>
      </c>
      <c r="T419" s="134">
        <v>7.486615251443526</v>
      </c>
      <c r="U419" s="134">
        <v>0.70107403841681304</v>
      </c>
      <c r="V419" s="134">
        <v>23.312917593258611</v>
      </c>
      <c r="W419" s="134">
        <v>7.5372811849472674</v>
      </c>
      <c r="X419" s="134">
        <v>27.955922036178169</v>
      </c>
    </row>
    <row r="420" spans="1:24" x14ac:dyDescent="0.45">
      <c r="A420" s="136" t="s">
        <v>322</v>
      </c>
      <c r="B420" s="136">
        <v>2019</v>
      </c>
      <c r="C420" s="137">
        <v>43525</v>
      </c>
      <c r="D420" s="136" t="s">
        <v>103</v>
      </c>
      <c r="E420" s="136">
        <v>1</v>
      </c>
      <c r="F420" s="136" t="s">
        <v>577</v>
      </c>
      <c r="G420" s="136">
        <v>1</v>
      </c>
      <c r="H420" s="136" t="s">
        <v>811</v>
      </c>
      <c r="I420" s="136">
        <v>210</v>
      </c>
      <c r="J420" s="136" t="s">
        <v>343</v>
      </c>
      <c r="K420" s="136" t="s">
        <v>91</v>
      </c>
      <c r="L420" s="136">
        <v>28.273972602739729</v>
      </c>
      <c r="M420" s="136">
        <v>2</v>
      </c>
      <c r="N420" s="136">
        <v>1</v>
      </c>
      <c r="O420" s="136">
        <v>11.324999999999999</v>
      </c>
      <c r="P420" s="136">
        <v>0</v>
      </c>
      <c r="Q420" s="136">
        <v>63.576158940397363</v>
      </c>
      <c r="R420" s="136">
        <v>33.79486015131301</v>
      </c>
      <c r="S420" s="136">
        <v>61.413722224900908</v>
      </c>
      <c r="T420" s="136">
        <v>9.2062873578626334</v>
      </c>
      <c r="U420" s="136">
        <v>33.853631485145129</v>
      </c>
      <c r="V420" s="136">
        <v>62.033874755216978</v>
      </c>
      <c r="W420" s="136">
        <v>9.3934144233572816</v>
      </c>
      <c r="X420" s="136">
        <v>47.081856804372549</v>
      </c>
    </row>
    <row r="421" spans="1:24" x14ac:dyDescent="0.45">
      <c r="A421" s="136" t="s">
        <v>322</v>
      </c>
      <c r="B421" s="136">
        <v>2019</v>
      </c>
      <c r="C421" s="137">
        <v>43525</v>
      </c>
      <c r="D421" s="136" t="s">
        <v>103</v>
      </c>
      <c r="E421" s="136">
        <v>1</v>
      </c>
      <c r="F421" s="136" t="s">
        <v>577</v>
      </c>
      <c r="G421" s="136">
        <v>1</v>
      </c>
      <c r="H421" s="136" t="s">
        <v>811</v>
      </c>
      <c r="I421" s="136">
        <v>210</v>
      </c>
      <c r="J421" s="136" t="s">
        <v>410</v>
      </c>
      <c r="K421" s="136" t="s">
        <v>88</v>
      </c>
      <c r="L421" s="136">
        <v>19.158904109589042</v>
      </c>
      <c r="M421" s="136">
        <v>4</v>
      </c>
      <c r="N421" s="136">
        <v>2</v>
      </c>
      <c r="O421" s="136">
        <v>11.324999999999999</v>
      </c>
      <c r="P421" s="136">
        <v>0</v>
      </c>
      <c r="Q421" s="136">
        <v>63.576158940397363</v>
      </c>
      <c r="R421" s="136">
        <v>9.549766981962037</v>
      </c>
      <c r="S421" s="136">
        <v>32.749991383844197</v>
      </c>
      <c r="T421" s="136">
        <v>7.7334081339607206</v>
      </c>
      <c r="U421" s="136">
        <v>7.9536298754684047</v>
      </c>
      <c r="V421" s="136">
        <v>32.294872862649903</v>
      </c>
      <c r="W421" s="136">
        <v>8.1137476623938305</v>
      </c>
      <c r="X421" s="136">
        <v>47.081856804372549</v>
      </c>
    </row>
    <row r="422" spans="1:24" x14ac:dyDescent="0.45">
      <c r="A422" s="136" t="s">
        <v>322</v>
      </c>
      <c r="B422" s="136">
        <v>2019</v>
      </c>
      <c r="C422" s="137">
        <v>43525</v>
      </c>
      <c r="D422" s="136" t="s">
        <v>103</v>
      </c>
      <c r="E422" s="136">
        <v>1</v>
      </c>
      <c r="F422" s="136" t="s">
        <v>577</v>
      </c>
      <c r="G422" s="136">
        <v>2</v>
      </c>
      <c r="H422" s="136" t="s">
        <v>812</v>
      </c>
      <c r="I422" s="136">
        <v>211</v>
      </c>
      <c r="J422" s="136" t="s">
        <v>344</v>
      </c>
      <c r="K422" s="136" t="s">
        <v>55</v>
      </c>
      <c r="L422" s="136">
        <v>31.82465753424658</v>
      </c>
      <c r="M422" s="136">
        <v>1</v>
      </c>
      <c r="N422" s="136">
        <v>1</v>
      </c>
      <c r="O422" s="136">
        <v>11.177</v>
      </c>
      <c r="P422" s="136">
        <v>0</v>
      </c>
      <c r="Q422" s="136">
        <v>64.418001252572253</v>
      </c>
      <c r="R422" s="136">
        <v>35.540910498945799</v>
      </c>
      <c r="S422" s="136">
        <v>64.909496611782586</v>
      </c>
      <c r="T422" s="136">
        <v>9.7895287042789292</v>
      </c>
      <c r="U422" s="136">
        <v>36.056877391466053</v>
      </c>
      <c r="V422" s="136">
        <v>65.676765533483078</v>
      </c>
      <c r="W422" s="136">
        <v>9.873296047339009</v>
      </c>
      <c r="X422" s="136">
        <v>51.054626474483051</v>
      </c>
    </row>
    <row r="423" spans="1:24" x14ac:dyDescent="0.45">
      <c r="A423" s="136" t="s">
        <v>322</v>
      </c>
      <c r="B423" s="136">
        <v>2019</v>
      </c>
      <c r="C423" s="137">
        <v>43525</v>
      </c>
      <c r="D423" s="136" t="s">
        <v>103</v>
      </c>
      <c r="E423" s="136">
        <v>1</v>
      </c>
      <c r="F423" s="136" t="s">
        <v>577</v>
      </c>
      <c r="G423" s="136">
        <v>2</v>
      </c>
      <c r="H423" s="136" t="s">
        <v>812</v>
      </c>
      <c r="I423" s="136">
        <v>211</v>
      </c>
      <c r="J423" s="136" t="s">
        <v>346</v>
      </c>
      <c r="K423" s="136" t="s">
        <v>52</v>
      </c>
      <c r="L423" s="136">
        <v>19.857534246575341</v>
      </c>
      <c r="M423" s="136">
        <v>3</v>
      </c>
      <c r="N423" s="136">
        <v>2</v>
      </c>
      <c r="O423" s="136">
        <v>11.177</v>
      </c>
      <c r="P423" s="136">
        <v>0</v>
      </c>
      <c r="Q423" s="136">
        <v>64.418001252572253</v>
      </c>
      <c r="R423" s="136">
        <v>15.22059910695773</v>
      </c>
      <c r="S423" s="136">
        <v>37.199756337183523</v>
      </c>
      <c r="T423" s="136">
        <v>7.3263857434085962</v>
      </c>
      <c r="U423" s="136">
        <v>13.493889353187919</v>
      </c>
      <c r="V423" s="136">
        <v>36.741041687114027</v>
      </c>
      <c r="W423" s="136">
        <v>7.749050777975369</v>
      </c>
      <c r="X423" s="136">
        <v>51.054626474483051</v>
      </c>
    </row>
    <row r="424" spans="1:24" x14ac:dyDescent="0.45">
      <c r="A424" s="136" t="s">
        <v>322</v>
      </c>
      <c r="B424" s="136">
        <v>2019</v>
      </c>
      <c r="C424" s="137">
        <v>43525</v>
      </c>
      <c r="D424" s="136" t="s">
        <v>103</v>
      </c>
      <c r="E424" s="136">
        <v>2</v>
      </c>
      <c r="F424" s="136" t="s">
        <v>577</v>
      </c>
      <c r="G424" s="136">
        <v>1</v>
      </c>
      <c r="H424" s="136" t="s">
        <v>813</v>
      </c>
      <c r="I424" s="136">
        <v>212</v>
      </c>
      <c r="J424" s="136" t="s">
        <v>343</v>
      </c>
      <c r="K424" s="136" t="s">
        <v>91</v>
      </c>
      <c r="L424" s="136">
        <v>28.273972602739729</v>
      </c>
      <c r="M424" s="136">
        <v>2</v>
      </c>
      <c r="N424" s="136">
        <v>1</v>
      </c>
      <c r="O424" s="136">
        <v>11.132999999999999</v>
      </c>
      <c r="P424" s="136">
        <v>0</v>
      </c>
      <c r="Q424" s="136">
        <v>64.672594987873893</v>
      </c>
      <c r="R424" s="136">
        <v>33.853631485145129</v>
      </c>
      <c r="S424" s="136">
        <v>62.033874755216978</v>
      </c>
      <c r="T424" s="136">
        <v>9.3934144233572816</v>
      </c>
      <c r="U424" s="136">
        <v>33.897795838981267</v>
      </c>
      <c r="V424" s="136">
        <v>62.629641524003397</v>
      </c>
      <c r="W424" s="136">
        <v>9.5772818950073741</v>
      </c>
      <c r="X424" s="136">
        <v>47.164373808933433</v>
      </c>
    </row>
    <row r="425" spans="1:24" x14ac:dyDescent="0.45">
      <c r="A425" s="136" t="s">
        <v>322</v>
      </c>
      <c r="B425" s="136">
        <v>2019</v>
      </c>
      <c r="C425" s="137">
        <v>43525</v>
      </c>
      <c r="D425" s="136" t="s">
        <v>103</v>
      </c>
      <c r="E425" s="136">
        <v>2</v>
      </c>
      <c r="F425" s="136" t="s">
        <v>577</v>
      </c>
      <c r="G425" s="136">
        <v>1</v>
      </c>
      <c r="H425" s="136" t="s">
        <v>813</v>
      </c>
      <c r="I425" s="136">
        <v>212</v>
      </c>
      <c r="J425" s="136" t="s">
        <v>410</v>
      </c>
      <c r="K425" s="136" t="s">
        <v>88</v>
      </c>
      <c r="L425" s="136">
        <v>19.158904109589042</v>
      </c>
      <c r="M425" s="136">
        <v>4</v>
      </c>
      <c r="N425" s="136">
        <v>2</v>
      </c>
      <c r="O425" s="136">
        <v>11.132999999999999</v>
      </c>
      <c r="P425" s="136">
        <v>0</v>
      </c>
      <c r="Q425" s="136">
        <v>64.672594987873893</v>
      </c>
      <c r="R425" s="136">
        <v>7.9536298754684047</v>
      </c>
      <c r="S425" s="136">
        <v>32.294872862649903</v>
      </c>
      <c r="T425" s="136">
        <v>8.1137476623938305</v>
      </c>
      <c r="U425" s="136">
        <v>6.4569572844429386</v>
      </c>
      <c r="V425" s="136">
        <v>31.836371400509542</v>
      </c>
      <c r="W425" s="136">
        <v>8.4598047053555341</v>
      </c>
      <c r="X425" s="136">
        <v>47.164373808933433</v>
      </c>
    </row>
    <row r="426" spans="1:24" x14ac:dyDescent="0.45">
      <c r="A426" s="136" t="s">
        <v>322</v>
      </c>
      <c r="B426" s="136">
        <v>2019</v>
      </c>
      <c r="C426" s="137">
        <v>43525</v>
      </c>
      <c r="D426" s="136" t="s">
        <v>103</v>
      </c>
      <c r="E426" s="136">
        <v>2</v>
      </c>
      <c r="F426" s="136" t="s">
        <v>577</v>
      </c>
      <c r="G426" s="136">
        <v>2</v>
      </c>
      <c r="H426" s="136" t="s">
        <v>814</v>
      </c>
      <c r="I426" s="136">
        <v>213</v>
      </c>
      <c r="J426" s="136" t="s">
        <v>344</v>
      </c>
      <c r="K426" s="136" t="s">
        <v>55</v>
      </c>
      <c r="L426" s="136">
        <v>31.82465753424658</v>
      </c>
      <c r="M426" s="136">
        <v>1</v>
      </c>
      <c r="N426" s="136">
        <v>1</v>
      </c>
      <c r="O426" s="136">
        <v>11.215999999999999</v>
      </c>
      <c r="P426" s="136">
        <v>0</v>
      </c>
      <c r="Q426" s="136">
        <v>64.194008559201151</v>
      </c>
      <c r="R426" s="136">
        <v>36.056877391466053</v>
      </c>
      <c r="S426" s="136">
        <v>65.676765533483078</v>
      </c>
      <c r="T426" s="136">
        <v>9.873296047339009</v>
      </c>
      <c r="U426" s="136">
        <v>36.461917075224591</v>
      </c>
      <c r="V426" s="136">
        <v>66.386593324488516</v>
      </c>
      <c r="W426" s="136">
        <v>9.9748920830879744</v>
      </c>
      <c r="X426" s="136">
        <v>51.208903610298549</v>
      </c>
    </row>
    <row r="427" spans="1:24" x14ac:dyDescent="0.45">
      <c r="A427" s="136" t="s">
        <v>322</v>
      </c>
      <c r="B427" s="136">
        <v>2019</v>
      </c>
      <c r="C427" s="137">
        <v>43525</v>
      </c>
      <c r="D427" s="136" t="s">
        <v>103</v>
      </c>
      <c r="E427" s="136">
        <v>2</v>
      </c>
      <c r="F427" s="136" t="s">
        <v>577</v>
      </c>
      <c r="G427" s="136">
        <v>2</v>
      </c>
      <c r="H427" s="136" t="s">
        <v>814</v>
      </c>
      <c r="I427" s="136">
        <v>213</v>
      </c>
      <c r="J427" s="136" t="s">
        <v>346</v>
      </c>
      <c r="K427" s="136" t="s">
        <v>52</v>
      </c>
      <c r="L427" s="136">
        <v>19.857534246575341</v>
      </c>
      <c r="M427" s="136">
        <v>3</v>
      </c>
      <c r="N427" s="136">
        <v>2</v>
      </c>
      <c r="O427" s="136">
        <v>11.215999999999999</v>
      </c>
      <c r="P427" s="136">
        <v>0</v>
      </c>
      <c r="Q427" s="136">
        <v>64.194008559201151</v>
      </c>
      <c r="R427" s="136">
        <v>13.493889353187919</v>
      </c>
      <c r="S427" s="136">
        <v>36.741041687114027</v>
      </c>
      <c r="T427" s="136">
        <v>7.749050777975369</v>
      </c>
      <c r="U427" s="136">
        <v>11.88809072339067</v>
      </c>
      <c r="V427" s="136">
        <v>36.280756846646092</v>
      </c>
      <c r="W427" s="136">
        <v>8.1308887077518062</v>
      </c>
      <c r="X427" s="136">
        <v>51.208903610298549</v>
      </c>
    </row>
    <row r="428" spans="1:24" x14ac:dyDescent="0.45">
      <c r="A428" s="138" t="s">
        <v>322</v>
      </c>
      <c r="B428" s="138">
        <v>2019</v>
      </c>
      <c r="C428" s="139">
        <v>43525</v>
      </c>
      <c r="D428" s="138" t="s">
        <v>103</v>
      </c>
      <c r="E428" s="138">
        <v>1</v>
      </c>
      <c r="F428" s="138" t="s">
        <v>31</v>
      </c>
      <c r="G428" s="138" t="s">
        <v>579</v>
      </c>
      <c r="H428" s="138" t="s">
        <v>815</v>
      </c>
      <c r="I428" s="138">
        <v>214</v>
      </c>
      <c r="J428" s="138" t="s">
        <v>346</v>
      </c>
      <c r="K428" s="138" t="s">
        <v>52</v>
      </c>
      <c r="L428" s="138">
        <v>19.857534246575341</v>
      </c>
      <c r="M428" s="138">
        <v>3</v>
      </c>
      <c r="N428" s="138">
        <v>1</v>
      </c>
      <c r="O428" s="138">
        <v>11.349</v>
      </c>
      <c r="P428" s="138">
        <v>0</v>
      </c>
      <c r="Q428" s="138">
        <v>63.441712926249011</v>
      </c>
      <c r="R428" s="138">
        <v>11.88809072339067</v>
      </c>
      <c r="S428" s="138">
        <v>36.280756846646092</v>
      </c>
      <c r="T428" s="138">
        <v>8.1308887077518062</v>
      </c>
      <c r="U428" s="138">
        <v>14.84819592021393</v>
      </c>
      <c r="V428" s="138">
        <v>39.004000874114283</v>
      </c>
      <c r="W428" s="138">
        <v>8.0519349846334478</v>
      </c>
      <c r="X428" s="138">
        <v>34.05856412357781</v>
      </c>
    </row>
    <row r="429" spans="1:24" x14ac:dyDescent="0.45">
      <c r="A429" s="138" t="s">
        <v>322</v>
      </c>
      <c r="B429" s="138">
        <v>2019</v>
      </c>
      <c r="C429" s="139">
        <v>43525</v>
      </c>
      <c r="D429" s="138" t="s">
        <v>103</v>
      </c>
      <c r="E429" s="138">
        <v>1</v>
      </c>
      <c r="F429" s="138" t="s">
        <v>31</v>
      </c>
      <c r="G429" s="138" t="s">
        <v>579</v>
      </c>
      <c r="H429" s="138" t="s">
        <v>815</v>
      </c>
      <c r="I429" s="138">
        <v>214</v>
      </c>
      <c r="J429" s="138" t="s">
        <v>410</v>
      </c>
      <c r="K429" s="138" t="s">
        <v>88</v>
      </c>
      <c r="L429" s="138">
        <v>19.158904109589042</v>
      </c>
      <c r="M429" s="138">
        <v>4</v>
      </c>
      <c r="N429" s="138">
        <v>2</v>
      </c>
      <c r="O429" s="138">
        <v>11.349</v>
      </c>
      <c r="P429" s="138">
        <v>0</v>
      </c>
      <c r="Q429" s="138">
        <v>63.441712926249011</v>
      </c>
      <c r="R429" s="138">
        <v>6.4569572844429386</v>
      </c>
      <c r="S429" s="138">
        <v>31.836371400509542</v>
      </c>
      <c r="T429" s="138">
        <v>8.4598047053555341</v>
      </c>
      <c r="U429" s="138">
        <v>4.0418647177496787</v>
      </c>
      <c r="V429" s="138">
        <v>28.915279894378141</v>
      </c>
      <c r="W429" s="138">
        <v>8.2911383922094881</v>
      </c>
      <c r="X429" s="138">
        <v>34.05856412357781</v>
      </c>
    </row>
    <row r="430" spans="1:24" x14ac:dyDescent="0.45">
      <c r="A430" s="138" t="s">
        <v>322</v>
      </c>
      <c r="B430" s="138">
        <v>2019</v>
      </c>
      <c r="C430" s="139">
        <v>43525</v>
      </c>
      <c r="D430" s="138" t="s">
        <v>103</v>
      </c>
      <c r="E430" s="138">
        <v>1</v>
      </c>
      <c r="F430" s="138" t="s">
        <v>31</v>
      </c>
      <c r="G430" s="138" t="s">
        <v>578</v>
      </c>
      <c r="H430" s="138" t="s">
        <v>816</v>
      </c>
      <c r="I430" s="138">
        <v>215</v>
      </c>
      <c r="J430" s="138" t="s">
        <v>344</v>
      </c>
      <c r="K430" s="138" t="s">
        <v>55</v>
      </c>
      <c r="L430" s="138">
        <v>31.82465753424658</v>
      </c>
      <c r="M430" s="138">
        <v>1</v>
      </c>
      <c r="N430" s="138">
        <v>1</v>
      </c>
      <c r="O430" s="138">
        <v>11.276</v>
      </c>
      <c r="P430" s="138">
        <v>0</v>
      </c>
      <c r="Q430" s="138">
        <v>63.852429939694929</v>
      </c>
      <c r="R430" s="138">
        <v>36.461917075224591</v>
      </c>
      <c r="S430" s="138">
        <v>66.386593324488516</v>
      </c>
      <c r="T430" s="138">
        <v>9.9748920830879744</v>
      </c>
      <c r="U430" s="138">
        <v>41.787441354420928</v>
      </c>
      <c r="V430" s="138">
        <v>70.204786773095847</v>
      </c>
      <c r="W430" s="138">
        <v>9.4724484728916369</v>
      </c>
      <c r="X430" s="138">
        <v>64.508117424245953</v>
      </c>
    </row>
    <row r="431" spans="1:24" x14ac:dyDescent="0.45">
      <c r="A431" s="138" t="s">
        <v>322</v>
      </c>
      <c r="B431" s="138">
        <v>2019</v>
      </c>
      <c r="C431" s="139">
        <v>43525</v>
      </c>
      <c r="D431" s="138" t="s">
        <v>103</v>
      </c>
      <c r="E431" s="138">
        <v>1</v>
      </c>
      <c r="F431" s="138" t="s">
        <v>31</v>
      </c>
      <c r="G431" s="138" t="s">
        <v>578</v>
      </c>
      <c r="H431" s="138" t="s">
        <v>816</v>
      </c>
      <c r="I431" s="138">
        <v>215</v>
      </c>
      <c r="J431" s="138" t="s">
        <v>343</v>
      </c>
      <c r="K431" s="138" t="s">
        <v>91</v>
      </c>
      <c r="L431" s="138">
        <v>28.273972602739729</v>
      </c>
      <c r="M431" s="138">
        <v>2</v>
      </c>
      <c r="N431" s="138">
        <v>2</v>
      </c>
      <c r="O431" s="138">
        <v>11.276</v>
      </c>
      <c r="P431" s="138">
        <v>0</v>
      </c>
      <c r="Q431" s="138">
        <v>63.852429939694929</v>
      </c>
      <c r="R431" s="138">
        <v>33.897795838981267</v>
      </c>
      <c r="S431" s="138">
        <v>62.629641524003397</v>
      </c>
      <c r="T431" s="138">
        <v>9.5772818950073741</v>
      </c>
      <c r="U431" s="138">
        <v>31.500236762186969</v>
      </c>
      <c r="V431" s="138">
        <v>59.085029661312852</v>
      </c>
      <c r="W431" s="138">
        <v>9.1949309663752956</v>
      </c>
      <c r="X431" s="138">
        <v>64.508117424245953</v>
      </c>
    </row>
    <row r="432" spans="1:24" x14ac:dyDescent="0.45">
      <c r="A432" s="138" t="s">
        <v>322</v>
      </c>
      <c r="B432" s="138">
        <v>2019</v>
      </c>
      <c r="C432" s="139">
        <v>43525</v>
      </c>
      <c r="D432" s="138" t="s">
        <v>103</v>
      </c>
      <c r="E432" s="138">
        <v>2</v>
      </c>
      <c r="F432" s="138" t="s">
        <v>31</v>
      </c>
      <c r="G432" s="138" t="s">
        <v>579</v>
      </c>
      <c r="H432" s="138" t="s">
        <v>817</v>
      </c>
      <c r="I432" s="138">
        <v>216</v>
      </c>
      <c r="J432" s="138" t="s">
        <v>346</v>
      </c>
      <c r="K432" s="138" t="s">
        <v>52</v>
      </c>
      <c r="L432" s="138">
        <v>19.857534246575341</v>
      </c>
      <c r="M432" s="138">
        <v>3</v>
      </c>
      <c r="N432" s="138">
        <v>1</v>
      </c>
      <c r="O432" s="138">
        <v>11.167999999999999</v>
      </c>
      <c r="P432" s="138">
        <v>0</v>
      </c>
      <c r="Q432" s="138">
        <v>64.469914040114617</v>
      </c>
      <c r="R432" s="138">
        <v>14.84819592021393</v>
      </c>
      <c r="S432" s="138">
        <v>39.004000874114283</v>
      </c>
      <c r="T432" s="138">
        <v>8.0519349846334478</v>
      </c>
      <c r="U432" s="138">
        <v>16.750226973819281</v>
      </c>
      <c r="V432" s="138">
        <v>40.980330035719042</v>
      </c>
      <c r="W432" s="138">
        <v>8.076701020633255</v>
      </c>
      <c r="X432" s="138">
        <v>33.959640384246207</v>
      </c>
    </row>
    <row r="433" spans="1:24" x14ac:dyDescent="0.45">
      <c r="A433" s="138" t="s">
        <v>322</v>
      </c>
      <c r="B433" s="138">
        <v>2019</v>
      </c>
      <c r="C433" s="139">
        <v>43525</v>
      </c>
      <c r="D433" s="138" t="s">
        <v>103</v>
      </c>
      <c r="E433" s="138">
        <v>2</v>
      </c>
      <c r="F433" s="138" t="s">
        <v>31</v>
      </c>
      <c r="G433" s="138" t="s">
        <v>579</v>
      </c>
      <c r="H433" s="138" t="s">
        <v>817</v>
      </c>
      <c r="I433" s="138">
        <v>216</v>
      </c>
      <c r="J433" s="138" t="s">
        <v>410</v>
      </c>
      <c r="K433" s="138" t="s">
        <v>88</v>
      </c>
      <c r="L433" s="138">
        <v>19.158904109589042</v>
      </c>
      <c r="M433" s="138">
        <v>4</v>
      </c>
      <c r="N433" s="138">
        <v>2</v>
      </c>
      <c r="O433" s="138">
        <v>11.167999999999999</v>
      </c>
      <c r="P433" s="138">
        <v>0</v>
      </c>
      <c r="Q433" s="138">
        <v>64.469914040114617</v>
      </c>
      <c r="R433" s="138">
        <v>4.0418647177496787</v>
      </c>
      <c r="S433" s="138">
        <v>28.915279894378141</v>
      </c>
      <c r="T433" s="138">
        <v>8.2911383922094881</v>
      </c>
      <c r="U433" s="138">
        <v>2.057950364789384</v>
      </c>
      <c r="V433" s="138">
        <v>26.834308742335239</v>
      </c>
      <c r="W433" s="138">
        <v>8.2587861258486193</v>
      </c>
      <c r="X433" s="138">
        <v>33.959640384246207</v>
      </c>
    </row>
    <row r="434" spans="1:24" x14ac:dyDescent="0.45">
      <c r="A434" s="138" t="s">
        <v>322</v>
      </c>
      <c r="B434" s="138">
        <v>2019</v>
      </c>
      <c r="C434" s="139">
        <v>43525</v>
      </c>
      <c r="D434" s="138" t="s">
        <v>103</v>
      </c>
      <c r="E434" s="138">
        <v>2</v>
      </c>
      <c r="F434" s="138" t="s">
        <v>31</v>
      </c>
      <c r="G434" s="138" t="s">
        <v>578</v>
      </c>
      <c r="H434" s="138" t="s">
        <v>818</v>
      </c>
      <c r="I434" s="138">
        <v>217</v>
      </c>
      <c r="J434" s="138" t="s">
        <v>344</v>
      </c>
      <c r="K434" s="138" t="s">
        <v>55</v>
      </c>
      <c r="L434" s="138">
        <v>31.82465753424658</v>
      </c>
      <c r="M434" s="138">
        <v>1</v>
      </c>
      <c r="N434" s="138">
        <v>1</v>
      </c>
      <c r="O434" s="138">
        <v>11.112</v>
      </c>
      <c r="P434" s="138">
        <v>0</v>
      </c>
      <c r="Q434" s="138">
        <v>64.794816414686821</v>
      </c>
      <c r="R434" s="138">
        <v>41.787441354420928</v>
      </c>
      <c r="S434" s="138">
        <v>70.204786773095847</v>
      </c>
      <c r="T434" s="138">
        <v>9.4724484728916369</v>
      </c>
      <c r="U434" s="138">
        <v>44.933062310544862</v>
      </c>
      <c r="V434" s="138">
        <v>72.63671662589222</v>
      </c>
      <c r="W434" s="138">
        <v>9.2345514384491185</v>
      </c>
      <c r="X434" s="138">
        <v>64.644908217204346</v>
      </c>
    </row>
    <row r="435" spans="1:24" x14ac:dyDescent="0.45">
      <c r="A435" s="138" t="s">
        <v>322</v>
      </c>
      <c r="B435" s="138">
        <v>2019</v>
      </c>
      <c r="C435" s="139">
        <v>43525</v>
      </c>
      <c r="D435" s="138" t="s">
        <v>103</v>
      </c>
      <c r="E435" s="138">
        <v>2</v>
      </c>
      <c r="F435" s="138" t="s">
        <v>31</v>
      </c>
      <c r="G435" s="138" t="s">
        <v>578</v>
      </c>
      <c r="H435" s="138" t="s">
        <v>818</v>
      </c>
      <c r="I435" s="138">
        <v>217</v>
      </c>
      <c r="J435" s="138" t="s">
        <v>343</v>
      </c>
      <c r="K435" s="138" t="s">
        <v>91</v>
      </c>
      <c r="L435" s="138">
        <v>28.273972602739729</v>
      </c>
      <c r="M435" s="138">
        <v>2</v>
      </c>
      <c r="N435" s="138">
        <v>2</v>
      </c>
      <c r="O435" s="138">
        <v>11.112</v>
      </c>
      <c r="P435" s="138">
        <v>0</v>
      </c>
      <c r="Q435" s="138">
        <v>64.794816414686821</v>
      </c>
      <c r="R435" s="138">
        <v>31.500236762186969</v>
      </c>
      <c r="S435" s="138">
        <v>59.085029661312852</v>
      </c>
      <c r="T435" s="138">
        <v>9.1949309663752956</v>
      </c>
      <c r="U435" s="138">
        <v>29.702333963876431</v>
      </c>
      <c r="V435" s="138">
        <v>56.780710661433993</v>
      </c>
      <c r="W435" s="138">
        <v>9.026125565852519</v>
      </c>
      <c r="X435" s="138">
        <v>64.644908217204346</v>
      </c>
    </row>
    <row r="436" spans="1:24" x14ac:dyDescent="0.45">
      <c r="A436" s="130" t="s">
        <v>319</v>
      </c>
      <c r="B436" s="130">
        <v>2019</v>
      </c>
      <c r="C436" s="131">
        <v>43771</v>
      </c>
      <c r="D436" s="130" t="s">
        <v>30</v>
      </c>
      <c r="E436" s="130">
        <v>1</v>
      </c>
      <c r="F436" s="130" t="s">
        <v>572</v>
      </c>
      <c r="G436" s="130">
        <v>1</v>
      </c>
      <c r="H436" s="130" t="s">
        <v>819</v>
      </c>
      <c r="I436" s="130">
        <v>218</v>
      </c>
      <c r="J436" s="130" t="s">
        <v>358</v>
      </c>
      <c r="K436" s="130" t="s">
        <v>79</v>
      </c>
      <c r="L436" s="130">
        <v>26.772602739726029</v>
      </c>
      <c r="M436" s="130">
        <v>5</v>
      </c>
      <c r="N436" s="130">
        <v>1</v>
      </c>
      <c r="O436" s="130">
        <v>11.677</v>
      </c>
      <c r="P436" s="130">
        <v>0</v>
      </c>
      <c r="Q436" s="130">
        <v>61.659672861180098</v>
      </c>
      <c r="R436" s="130">
        <v>1.2016945459221979</v>
      </c>
      <c r="S436" s="130">
        <v>24.269672792813001</v>
      </c>
      <c r="T436" s="130">
        <v>7.6893260822969332</v>
      </c>
      <c r="U436" s="130">
        <v>3.203219589624315</v>
      </c>
      <c r="V436" s="130">
        <v>26.4120138416069</v>
      </c>
      <c r="W436" s="130">
        <v>7.7362647506608617</v>
      </c>
      <c r="X436" s="130">
        <v>20.508893135663438</v>
      </c>
    </row>
    <row r="437" spans="1:24" x14ac:dyDescent="0.45">
      <c r="A437" s="130" t="s">
        <v>319</v>
      </c>
      <c r="B437" s="130">
        <v>2019</v>
      </c>
      <c r="C437" s="131">
        <v>43771</v>
      </c>
      <c r="D437" s="130" t="s">
        <v>30</v>
      </c>
      <c r="E437" s="130">
        <v>1</v>
      </c>
      <c r="F437" s="130" t="s">
        <v>572</v>
      </c>
      <c r="G437" s="130">
        <v>1</v>
      </c>
      <c r="H437" s="130" t="s">
        <v>819</v>
      </c>
      <c r="I437" s="130">
        <v>218</v>
      </c>
      <c r="J437" s="130" t="s">
        <v>353</v>
      </c>
      <c r="K437" s="130" t="s">
        <v>143</v>
      </c>
      <c r="L437" s="130">
        <v>31.31780821917808</v>
      </c>
      <c r="M437" s="130">
        <v>28</v>
      </c>
      <c r="N437" s="130">
        <v>2</v>
      </c>
      <c r="O437" s="130">
        <v>11.677</v>
      </c>
      <c r="P437" s="130">
        <v>0</v>
      </c>
      <c r="Q437" s="130">
        <v>61.659672861180098</v>
      </c>
      <c r="R437" s="130">
        <v>1E-3</v>
      </c>
      <c r="S437" s="130">
        <v>16.74811347851389</v>
      </c>
      <c r="T437" s="130">
        <v>7.6594725734418896</v>
      </c>
      <c r="U437" s="130">
        <v>-8.5211832001026906</v>
      </c>
      <c r="V437" s="130">
        <v>14.62018187218515</v>
      </c>
      <c r="W437" s="130">
        <v>7.71378835742928</v>
      </c>
      <c r="X437" s="130">
        <v>20.508893135663438</v>
      </c>
    </row>
    <row r="438" spans="1:24" x14ac:dyDescent="0.45">
      <c r="A438" s="130" t="s">
        <v>319</v>
      </c>
      <c r="B438" s="130">
        <v>2019</v>
      </c>
      <c r="C438" s="131">
        <v>43771</v>
      </c>
      <c r="D438" s="130" t="s">
        <v>30</v>
      </c>
      <c r="E438" s="130">
        <v>1</v>
      </c>
      <c r="F438" s="130" t="s">
        <v>572</v>
      </c>
      <c r="G438" s="130">
        <v>2</v>
      </c>
      <c r="H438" s="130" t="s">
        <v>820</v>
      </c>
      <c r="I438" s="130">
        <v>219</v>
      </c>
      <c r="J438" s="130" t="s">
        <v>350</v>
      </c>
      <c r="K438" s="130" t="s">
        <v>430</v>
      </c>
      <c r="L438" s="130">
        <v>21.81369863013699</v>
      </c>
      <c r="M438" s="130">
        <v>11</v>
      </c>
      <c r="N438" s="130">
        <v>1</v>
      </c>
      <c r="O438" s="130">
        <v>11.198</v>
      </c>
      <c r="P438" s="130">
        <v>0</v>
      </c>
      <c r="Q438" s="130">
        <v>64.297195927844257</v>
      </c>
      <c r="R438" s="130">
        <v>1.739979654913508</v>
      </c>
      <c r="S438" s="130">
        <v>24.49433832864576</v>
      </c>
      <c r="T438" s="130">
        <v>7.5847862245774191</v>
      </c>
      <c r="U438" s="130">
        <v>2.728972691825085</v>
      </c>
      <c r="V438" s="130">
        <v>25.973533509453361</v>
      </c>
      <c r="W438" s="130">
        <v>7.7481869392094254</v>
      </c>
      <c r="X438" s="130">
        <v>17.916361806922591</v>
      </c>
    </row>
    <row r="439" spans="1:24" x14ac:dyDescent="0.45">
      <c r="A439" s="130" t="s">
        <v>319</v>
      </c>
      <c r="B439" s="130">
        <v>2019</v>
      </c>
      <c r="C439" s="131">
        <v>43771</v>
      </c>
      <c r="D439" s="130" t="s">
        <v>30</v>
      </c>
      <c r="E439" s="130">
        <v>1</v>
      </c>
      <c r="F439" s="130" t="s">
        <v>572</v>
      </c>
      <c r="G439" s="130">
        <v>2</v>
      </c>
      <c r="H439" s="130" t="s">
        <v>820</v>
      </c>
      <c r="I439" s="130">
        <v>219</v>
      </c>
      <c r="J439" s="130" t="s">
        <v>386</v>
      </c>
      <c r="K439" s="130" t="s">
        <v>64</v>
      </c>
      <c r="L439" s="130">
        <v>29.583561643835619</v>
      </c>
      <c r="M439" s="130">
        <v>27</v>
      </c>
      <c r="N439" s="130">
        <v>2</v>
      </c>
      <c r="O439" s="130">
        <v>11.198</v>
      </c>
      <c r="P439" s="130">
        <v>0</v>
      </c>
      <c r="Q439" s="130">
        <v>64.297195927844257</v>
      </c>
      <c r="R439" s="130">
        <v>1E-3</v>
      </c>
      <c r="S439" s="130">
        <v>11.33838528519941</v>
      </c>
      <c r="T439" s="130">
        <v>7.9434212275199974</v>
      </c>
      <c r="U439" s="130">
        <v>-14.35269870732354</v>
      </c>
      <c r="V439" s="130">
        <v>9.7353707304599677</v>
      </c>
      <c r="W439" s="130">
        <v>8.0293564792611676</v>
      </c>
      <c r="X439" s="130">
        <v>17.916361806922591</v>
      </c>
    </row>
    <row r="440" spans="1:24" x14ac:dyDescent="0.45">
      <c r="A440" s="130" t="s">
        <v>319</v>
      </c>
      <c r="B440" s="130">
        <v>2019</v>
      </c>
      <c r="C440" s="131">
        <v>43771</v>
      </c>
      <c r="D440" s="130" t="s">
        <v>30</v>
      </c>
      <c r="E440" s="130">
        <v>1</v>
      </c>
      <c r="F440" s="130" t="s">
        <v>572</v>
      </c>
      <c r="G440" s="130">
        <v>3</v>
      </c>
      <c r="H440" s="130" t="s">
        <v>821</v>
      </c>
      <c r="I440" s="130">
        <v>220</v>
      </c>
      <c r="J440" s="130" t="s">
        <v>346</v>
      </c>
      <c r="K440" s="130" t="s">
        <v>52</v>
      </c>
      <c r="L440" s="130">
        <v>20.531506849315068</v>
      </c>
      <c r="M440" s="130">
        <v>12</v>
      </c>
      <c r="N440" s="130">
        <v>1</v>
      </c>
      <c r="O440" s="130">
        <v>11.715</v>
      </c>
      <c r="P440" s="130">
        <v>0</v>
      </c>
      <c r="Q440" s="130">
        <v>61.459667093469911</v>
      </c>
      <c r="R440" s="130">
        <v>16.750226973819281</v>
      </c>
      <c r="S440" s="130">
        <v>40.980330035719042</v>
      </c>
      <c r="T440" s="130">
        <v>8.076701020633255</v>
      </c>
      <c r="U440" s="130">
        <v>17.744398589529709</v>
      </c>
      <c r="V440" s="130">
        <v>42.343576054162291</v>
      </c>
      <c r="W440" s="130">
        <v>8.1997258215441935</v>
      </c>
      <c r="X440" s="130">
        <v>32.990165017859518</v>
      </c>
    </row>
    <row r="441" spans="1:24" x14ac:dyDescent="0.45">
      <c r="A441" s="130" t="s">
        <v>319</v>
      </c>
      <c r="B441" s="130">
        <v>2019</v>
      </c>
      <c r="C441" s="131">
        <v>43771</v>
      </c>
      <c r="D441" s="130" t="s">
        <v>30</v>
      </c>
      <c r="E441" s="130">
        <v>1</v>
      </c>
      <c r="F441" s="130" t="s">
        <v>572</v>
      </c>
      <c r="G441" s="130">
        <v>3</v>
      </c>
      <c r="H441" s="130" t="s">
        <v>821</v>
      </c>
      <c r="I441" s="130">
        <v>220</v>
      </c>
      <c r="J441" s="130" t="s">
        <v>367</v>
      </c>
      <c r="K441" s="130" t="s">
        <v>121</v>
      </c>
      <c r="L441" s="130">
        <v>28.610958904109591</v>
      </c>
      <c r="M441" s="130">
        <v>26</v>
      </c>
      <c r="N441" s="130">
        <v>2</v>
      </c>
      <c r="O441" s="130">
        <v>11.715</v>
      </c>
      <c r="P441" s="130">
        <v>0</v>
      </c>
      <c r="Q441" s="130">
        <v>61.459667093469911</v>
      </c>
      <c r="R441" s="130">
        <v>1E-3</v>
      </c>
      <c r="S441" s="130">
        <v>25</v>
      </c>
      <c r="T441" s="130">
        <v>8.3333333330000006</v>
      </c>
      <c r="U441" s="130">
        <v>-1.653146139365621</v>
      </c>
      <c r="V441" s="130">
        <v>23.559415173982671</v>
      </c>
      <c r="W441" s="130">
        <v>8.404187104449429</v>
      </c>
      <c r="X441" s="130">
        <v>32.990165017859518</v>
      </c>
    </row>
    <row r="442" spans="1:24" x14ac:dyDescent="0.45">
      <c r="A442" s="130" t="s">
        <v>319</v>
      </c>
      <c r="B442" s="130">
        <v>2019</v>
      </c>
      <c r="C442" s="131">
        <v>43771</v>
      </c>
      <c r="D442" s="130" t="s">
        <v>30</v>
      </c>
      <c r="E442" s="130">
        <v>1</v>
      </c>
      <c r="F442" s="130" t="s">
        <v>572</v>
      </c>
      <c r="G442" s="130">
        <v>4</v>
      </c>
      <c r="H442" s="130" t="s">
        <v>822</v>
      </c>
      <c r="I442" s="130">
        <v>221</v>
      </c>
      <c r="J442" s="130" t="s">
        <v>366</v>
      </c>
      <c r="K442" s="130" t="s">
        <v>143</v>
      </c>
      <c r="L442" s="130">
        <v>23.545205479452051</v>
      </c>
      <c r="M442" s="130">
        <v>13</v>
      </c>
      <c r="N442" s="130">
        <v>1</v>
      </c>
      <c r="O442" s="130">
        <v>11.65</v>
      </c>
      <c r="P442" s="130">
        <v>0</v>
      </c>
      <c r="Q442" s="130">
        <v>61.802575107296143</v>
      </c>
      <c r="R442" s="130">
        <v>9.7439519115112176</v>
      </c>
      <c r="S442" s="130">
        <v>34.648756973104078</v>
      </c>
      <c r="T442" s="130">
        <v>8.3016016871976195</v>
      </c>
      <c r="U442" s="130">
        <v>12.61228897085633</v>
      </c>
      <c r="V442" s="130">
        <v>37.195634676367149</v>
      </c>
      <c r="W442" s="130">
        <v>8.1944485685036081</v>
      </c>
      <c r="X442" s="130">
        <v>31.327820567451891</v>
      </c>
    </row>
    <row r="443" spans="1:24" x14ac:dyDescent="0.45">
      <c r="A443" s="130" t="s">
        <v>319</v>
      </c>
      <c r="B443" s="130">
        <v>2019</v>
      </c>
      <c r="C443" s="131">
        <v>43771</v>
      </c>
      <c r="D443" s="130" t="s">
        <v>30</v>
      </c>
      <c r="E443" s="130">
        <v>1</v>
      </c>
      <c r="F443" s="130" t="s">
        <v>572</v>
      </c>
      <c r="G443" s="130">
        <v>4</v>
      </c>
      <c r="H443" s="130" t="s">
        <v>822</v>
      </c>
      <c r="I443" s="130">
        <v>221</v>
      </c>
      <c r="J443" s="130" t="s">
        <v>426</v>
      </c>
      <c r="K443" s="130" t="s">
        <v>427</v>
      </c>
      <c r="L443" s="130">
        <v>21.542465753424661</v>
      </c>
      <c r="M443" s="130">
        <v>25</v>
      </c>
      <c r="N443" s="130">
        <v>2</v>
      </c>
      <c r="O443" s="130">
        <v>11.65</v>
      </c>
      <c r="P443" s="130">
        <v>0</v>
      </c>
      <c r="Q443" s="130">
        <v>61.802575107296143</v>
      </c>
      <c r="R443" s="130">
        <v>4.9705789570369276</v>
      </c>
      <c r="S443" s="130">
        <v>28.006884161799711</v>
      </c>
      <c r="T443" s="130">
        <v>7.678768401587595</v>
      </c>
      <c r="U443" s="130">
        <v>2.5918149859379009</v>
      </c>
      <c r="V443" s="130">
        <v>25.78534596070811</v>
      </c>
      <c r="W443" s="130">
        <v>7.7311769915900683</v>
      </c>
      <c r="X443" s="130">
        <v>31.327820567451891</v>
      </c>
    </row>
    <row r="444" spans="1:24" x14ac:dyDescent="0.45">
      <c r="A444" s="130" t="s">
        <v>319</v>
      </c>
      <c r="B444" s="130">
        <v>2019</v>
      </c>
      <c r="C444" s="131">
        <v>43771</v>
      </c>
      <c r="D444" s="130" t="s">
        <v>30</v>
      </c>
      <c r="E444" s="130">
        <v>1</v>
      </c>
      <c r="F444" s="130" t="s">
        <v>572</v>
      </c>
      <c r="G444" s="130">
        <v>5</v>
      </c>
      <c r="H444" s="130" t="s">
        <v>823</v>
      </c>
      <c r="I444" s="130">
        <v>222</v>
      </c>
      <c r="J444" s="130" t="s">
        <v>351</v>
      </c>
      <c r="K444" s="130" t="s">
        <v>282</v>
      </c>
      <c r="L444" s="130">
        <v>26.756164383561639</v>
      </c>
      <c r="M444" s="130">
        <v>2</v>
      </c>
      <c r="N444" s="130">
        <v>1</v>
      </c>
      <c r="O444" s="130">
        <v>11.276999999999999</v>
      </c>
      <c r="P444" s="130">
        <v>0</v>
      </c>
      <c r="Q444" s="130">
        <v>63.846767757382288</v>
      </c>
      <c r="R444" s="130">
        <v>11.687963329909509</v>
      </c>
      <c r="S444" s="130">
        <v>36.674194668981727</v>
      </c>
      <c r="T444" s="130">
        <v>8.3287437796907398</v>
      </c>
      <c r="U444" s="130">
        <v>13.60388034233393</v>
      </c>
      <c r="V444" s="130">
        <v>38.576322061605097</v>
      </c>
      <c r="W444" s="130">
        <v>8.3241472397570568</v>
      </c>
      <c r="X444" s="130">
        <v>30.837097334490871</v>
      </c>
    </row>
    <row r="445" spans="1:24" x14ac:dyDescent="0.45">
      <c r="A445" s="130" t="s">
        <v>319</v>
      </c>
      <c r="B445" s="130">
        <v>2019</v>
      </c>
      <c r="C445" s="131">
        <v>43771</v>
      </c>
      <c r="D445" s="130" t="s">
        <v>30</v>
      </c>
      <c r="E445" s="130">
        <v>1</v>
      </c>
      <c r="F445" s="130" t="s">
        <v>572</v>
      </c>
      <c r="G445" s="130">
        <v>5</v>
      </c>
      <c r="H445" s="130" t="s">
        <v>823</v>
      </c>
      <c r="I445" s="130">
        <v>222</v>
      </c>
      <c r="J445" s="130" t="s">
        <v>414</v>
      </c>
      <c r="K445" s="130" t="s">
        <v>265</v>
      </c>
      <c r="L445" s="130">
        <v>30.663013698630142</v>
      </c>
      <c r="M445" s="130">
        <v>24</v>
      </c>
      <c r="N445" s="130">
        <v>2</v>
      </c>
      <c r="O445" s="130">
        <v>11.276999999999999</v>
      </c>
      <c r="P445" s="130">
        <v>0</v>
      </c>
      <c r="Q445" s="130">
        <v>63.846767757382288</v>
      </c>
      <c r="R445" s="130">
        <v>1E-3</v>
      </c>
      <c r="S445" s="130">
        <v>25</v>
      </c>
      <c r="T445" s="130">
        <v>8.3333333330000006</v>
      </c>
      <c r="U445" s="130">
        <v>-1.887009465395906</v>
      </c>
      <c r="V445" s="130">
        <v>23.096016510905041</v>
      </c>
      <c r="W445" s="130">
        <v>8.3276753254336491</v>
      </c>
      <c r="X445" s="130">
        <v>30.837097334490871</v>
      </c>
    </row>
    <row r="446" spans="1:24" x14ac:dyDescent="0.45">
      <c r="A446" s="130" t="s">
        <v>319</v>
      </c>
      <c r="B446" s="130">
        <v>2019</v>
      </c>
      <c r="C446" s="131">
        <v>43771</v>
      </c>
      <c r="D446" s="130" t="s">
        <v>30</v>
      </c>
      <c r="E446" s="130">
        <v>1</v>
      </c>
      <c r="F446" s="130" t="s">
        <v>572</v>
      </c>
      <c r="G446" s="130">
        <v>6</v>
      </c>
      <c r="H446" s="130" t="s">
        <v>824</v>
      </c>
      <c r="I446" s="130">
        <v>223</v>
      </c>
      <c r="J446" s="130" t="s">
        <v>361</v>
      </c>
      <c r="K446" s="130" t="s">
        <v>34</v>
      </c>
      <c r="L446" s="130">
        <v>28.479452054794521</v>
      </c>
      <c r="M446" s="130">
        <v>6</v>
      </c>
      <c r="N446" s="130">
        <v>1</v>
      </c>
      <c r="O446" s="130">
        <v>11.308999999999999</v>
      </c>
      <c r="P446" s="130">
        <v>0</v>
      </c>
      <c r="Q446" s="130">
        <v>63.666106640728628</v>
      </c>
      <c r="R446" s="130">
        <v>1E-3</v>
      </c>
      <c r="S446" s="130">
        <v>23.487466080583051</v>
      </c>
      <c r="T446" s="130">
        <v>7.9712353774128957</v>
      </c>
      <c r="U446" s="130">
        <v>1.9373393625561841</v>
      </c>
      <c r="V446" s="130">
        <v>25.80688437433016</v>
      </c>
      <c r="W446" s="130">
        <v>7.9565150039246584</v>
      </c>
      <c r="X446" s="130">
        <v>19.962705022738451</v>
      </c>
    </row>
    <row r="447" spans="1:24" x14ac:dyDescent="0.45">
      <c r="A447" s="130" t="s">
        <v>319</v>
      </c>
      <c r="B447" s="130">
        <v>2019</v>
      </c>
      <c r="C447" s="131">
        <v>43771</v>
      </c>
      <c r="D447" s="130" t="s">
        <v>30</v>
      </c>
      <c r="E447" s="130">
        <v>1</v>
      </c>
      <c r="F447" s="130" t="s">
        <v>572</v>
      </c>
      <c r="G447" s="130">
        <v>6</v>
      </c>
      <c r="H447" s="130" t="s">
        <v>824</v>
      </c>
      <c r="I447" s="130">
        <v>223</v>
      </c>
      <c r="J447" s="130" t="s">
        <v>399</v>
      </c>
      <c r="K447" s="130" t="s">
        <v>49</v>
      </c>
      <c r="L447" s="130">
        <v>25.227397260273971</v>
      </c>
      <c r="M447" s="130">
        <v>23</v>
      </c>
      <c r="N447" s="130">
        <v>2</v>
      </c>
      <c r="O447" s="130">
        <v>11.308999999999999</v>
      </c>
      <c r="P447" s="130">
        <v>0</v>
      </c>
      <c r="Q447" s="130">
        <v>63.666106640728628</v>
      </c>
      <c r="R447" s="130">
        <v>1E-3</v>
      </c>
      <c r="S447" s="130">
        <v>16.437943964893861</v>
      </c>
      <c r="T447" s="130">
        <v>8.0097291019310983</v>
      </c>
      <c r="U447" s="130">
        <v>-9.8568550126030079</v>
      </c>
      <c r="V447" s="130">
        <v>14.09885628102397</v>
      </c>
      <c r="W447" s="130">
        <v>7.9852370978756602</v>
      </c>
      <c r="X447" s="130">
        <v>19.962705022738451</v>
      </c>
    </row>
    <row r="448" spans="1:24" x14ac:dyDescent="0.45">
      <c r="A448" s="130" t="s">
        <v>319</v>
      </c>
      <c r="B448" s="130">
        <v>2019</v>
      </c>
      <c r="C448" s="131">
        <v>43771</v>
      </c>
      <c r="D448" s="130" t="s">
        <v>30</v>
      </c>
      <c r="E448" s="130">
        <v>1</v>
      </c>
      <c r="F448" s="130" t="s">
        <v>572</v>
      </c>
      <c r="G448" s="130">
        <v>7</v>
      </c>
      <c r="H448" s="130" t="s">
        <v>825</v>
      </c>
      <c r="I448" s="130">
        <v>224</v>
      </c>
      <c r="J448" s="130" t="s">
        <v>573</v>
      </c>
      <c r="K448" s="130" t="s">
        <v>34</v>
      </c>
      <c r="L448" s="130">
        <v>32.252054794520546</v>
      </c>
      <c r="M448" s="130">
        <v>7</v>
      </c>
      <c r="N448" s="130">
        <v>1</v>
      </c>
      <c r="O448" s="130">
        <v>11.536</v>
      </c>
      <c r="P448" s="130">
        <v>0</v>
      </c>
      <c r="Q448" s="130">
        <v>62.413314840499311</v>
      </c>
      <c r="R448" s="130">
        <v>11.507793092784301</v>
      </c>
      <c r="S448" s="130">
        <v>33.5577990961065</v>
      </c>
      <c r="T448" s="130">
        <v>7.3500020011073994</v>
      </c>
      <c r="U448" s="130">
        <v>12.794864148717499</v>
      </c>
      <c r="V448" s="130">
        <v>35.31753927857477</v>
      </c>
      <c r="W448" s="130">
        <v>7.5075583766190883</v>
      </c>
      <c r="X448" s="130">
        <v>28.777423918729589</v>
      </c>
    </row>
    <row r="449" spans="1:24" x14ac:dyDescent="0.45">
      <c r="A449" s="130" t="s">
        <v>319</v>
      </c>
      <c r="B449" s="130">
        <v>2019</v>
      </c>
      <c r="C449" s="131">
        <v>43771</v>
      </c>
      <c r="D449" s="130" t="s">
        <v>30</v>
      </c>
      <c r="E449" s="130">
        <v>1</v>
      </c>
      <c r="F449" s="130" t="s">
        <v>572</v>
      </c>
      <c r="G449" s="130">
        <v>7</v>
      </c>
      <c r="H449" s="130" t="s">
        <v>825</v>
      </c>
      <c r="I449" s="130">
        <v>224</v>
      </c>
      <c r="J449" s="130" t="s">
        <v>400</v>
      </c>
      <c r="K449" s="130" t="s">
        <v>58</v>
      </c>
      <c r="L449" s="130">
        <v>25.720547945205482</v>
      </c>
      <c r="M449" s="130">
        <v>22</v>
      </c>
      <c r="N449" s="130">
        <v>2</v>
      </c>
      <c r="O449" s="130">
        <v>11.536</v>
      </c>
      <c r="P449" s="130">
        <v>0</v>
      </c>
      <c r="Q449" s="130">
        <v>62.413314840499311</v>
      </c>
      <c r="R449" s="130">
        <v>6.8751290549567301E-2</v>
      </c>
      <c r="S449" s="130">
        <v>23.997048741352678</v>
      </c>
      <c r="T449" s="130">
        <v>7.9760991502677037</v>
      </c>
      <c r="U449" s="130">
        <v>-1.98875638262534</v>
      </c>
      <c r="V449" s="130">
        <v>21.969375603099859</v>
      </c>
      <c r="W449" s="130">
        <v>7.9860439952417313</v>
      </c>
      <c r="X449" s="130">
        <v>28.777423918729589</v>
      </c>
    </row>
    <row r="450" spans="1:24" x14ac:dyDescent="0.45">
      <c r="A450" s="130" t="s">
        <v>319</v>
      </c>
      <c r="B450" s="130">
        <v>2019</v>
      </c>
      <c r="C450" s="131">
        <v>43771</v>
      </c>
      <c r="D450" s="130" t="s">
        <v>30</v>
      </c>
      <c r="E450" s="130">
        <v>1</v>
      </c>
      <c r="F450" s="130" t="s">
        <v>572</v>
      </c>
      <c r="G450" s="130">
        <v>8</v>
      </c>
      <c r="H450" s="130" t="s">
        <v>826</v>
      </c>
      <c r="I450" s="130">
        <v>225</v>
      </c>
      <c r="J450" s="130" t="s">
        <v>431</v>
      </c>
      <c r="K450" s="130" t="s">
        <v>187</v>
      </c>
      <c r="L450" s="130">
        <v>21.17534246575342</v>
      </c>
      <c r="M450" s="130">
        <v>14</v>
      </c>
      <c r="N450" s="130">
        <v>1</v>
      </c>
      <c r="O450" s="130">
        <v>11.552</v>
      </c>
      <c r="P450" s="130">
        <v>0</v>
      </c>
      <c r="Q450" s="130">
        <v>62.326869806094187</v>
      </c>
      <c r="R450" s="130">
        <v>1E-3</v>
      </c>
      <c r="S450" s="130">
        <v>25</v>
      </c>
      <c r="T450" s="130">
        <v>8.3333333330000006</v>
      </c>
      <c r="U450" s="130">
        <v>3.918056269522161</v>
      </c>
      <c r="V450" s="130">
        <v>28.30603441307624</v>
      </c>
      <c r="W450" s="130">
        <v>8.1293260478513609</v>
      </c>
      <c r="X450" s="130">
        <v>24.156458796629309</v>
      </c>
    </row>
    <row r="451" spans="1:24" x14ac:dyDescent="0.45">
      <c r="A451" s="130" t="s">
        <v>319</v>
      </c>
      <c r="B451" s="130">
        <v>2019</v>
      </c>
      <c r="C451" s="131">
        <v>43771</v>
      </c>
      <c r="D451" s="130" t="s">
        <v>30</v>
      </c>
      <c r="E451" s="130">
        <v>1</v>
      </c>
      <c r="F451" s="130" t="s">
        <v>572</v>
      </c>
      <c r="G451" s="130">
        <v>8</v>
      </c>
      <c r="H451" s="130" t="s">
        <v>826</v>
      </c>
      <c r="I451" s="130">
        <v>225</v>
      </c>
      <c r="J451" s="130" t="s">
        <v>228</v>
      </c>
      <c r="K451" s="130" t="s">
        <v>131</v>
      </c>
      <c r="L451" s="130">
        <v>27.397260273972599</v>
      </c>
      <c r="M451" s="130">
        <v>21</v>
      </c>
      <c r="N451" s="130">
        <v>2</v>
      </c>
      <c r="O451" s="130">
        <v>11.552</v>
      </c>
      <c r="P451" s="130">
        <v>0</v>
      </c>
      <c r="Q451" s="130">
        <v>62.326869806094187</v>
      </c>
      <c r="R451" s="130">
        <v>0.70107403841681304</v>
      </c>
      <c r="S451" s="130">
        <v>23.312917593258611</v>
      </c>
      <c r="T451" s="130">
        <v>7.5372811849472674</v>
      </c>
      <c r="U451" s="130">
        <v>-2.1324748781631482</v>
      </c>
      <c r="V451" s="130">
        <v>20.53933515247672</v>
      </c>
      <c r="W451" s="130">
        <v>7.5572700102132906</v>
      </c>
      <c r="X451" s="130">
        <v>24.156458796629309</v>
      </c>
    </row>
    <row r="452" spans="1:24" x14ac:dyDescent="0.45">
      <c r="A452" s="130" t="s">
        <v>319</v>
      </c>
      <c r="B452" s="130">
        <v>2019</v>
      </c>
      <c r="C452" s="131">
        <v>43771</v>
      </c>
      <c r="D452" s="130" t="s">
        <v>30</v>
      </c>
      <c r="E452" s="130">
        <v>1</v>
      </c>
      <c r="F452" s="130" t="s">
        <v>572</v>
      </c>
      <c r="G452" s="130">
        <v>9</v>
      </c>
      <c r="H452" s="130" t="s">
        <v>827</v>
      </c>
      <c r="I452" s="130">
        <v>226</v>
      </c>
      <c r="J452" s="130" t="s">
        <v>385</v>
      </c>
      <c r="K452" s="130" t="s">
        <v>67</v>
      </c>
      <c r="L452" s="130">
        <v>28.257534246575339</v>
      </c>
      <c r="M452" s="130">
        <v>4</v>
      </c>
      <c r="N452" s="130">
        <v>1</v>
      </c>
      <c r="O452" s="130">
        <v>11.686</v>
      </c>
      <c r="P452" s="130">
        <v>0</v>
      </c>
      <c r="Q452" s="130">
        <v>61.612185521136396</v>
      </c>
      <c r="R452" s="130">
        <v>1E-3</v>
      </c>
      <c r="S452" s="130">
        <v>18.56148041300148</v>
      </c>
      <c r="T452" s="130">
        <v>7.9661242504142882</v>
      </c>
      <c r="U452" s="130">
        <v>-0.51401866900553017</v>
      </c>
      <c r="V452" s="130">
        <v>22.83440102435673</v>
      </c>
      <c r="W452" s="130">
        <v>7.782806564454086</v>
      </c>
      <c r="X452" s="130">
        <v>21.780740206500742</v>
      </c>
    </row>
    <row r="453" spans="1:24" x14ac:dyDescent="0.45">
      <c r="A453" s="130" t="s">
        <v>319</v>
      </c>
      <c r="B453" s="130">
        <v>2019</v>
      </c>
      <c r="C453" s="131">
        <v>43771</v>
      </c>
      <c r="D453" s="130" t="s">
        <v>30</v>
      </c>
      <c r="E453" s="130">
        <v>1</v>
      </c>
      <c r="F453" s="130" t="s">
        <v>572</v>
      </c>
      <c r="G453" s="130">
        <v>9</v>
      </c>
      <c r="H453" s="130" t="s">
        <v>827</v>
      </c>
      <c r="I453" s="130">
        <v>226</v>
      </c>
      <c r="J453" s="130" t="s">
        <v>433</v>
      </c>
      <c r="K453" s="130" t="s">
        <v>282</v>
      </c>
      <c r="L453" s="130">
        <v>26.909589041095892</v>
      </c>
      <c r="M453" s="130">
        <v>20</v>
      </c>
      <c r="N453" s="130">
        <v>2</v>
      </c>
      <c r="O453" s="130">
        <v>11.686</v>
      </c>
      <c r="P453" s="130">
        <v>0</v>
      </c>
      <c r="Q453" s="130">
        <v>61.612185521136396</v>
      </c>
      <c r="R453" s="130">
        <v>1E-3</v>
      </c>
      <c r="S453" s="130">
        <v>25</v>
      </c>
      <c r="T453" s="130">
        <v>8.3333333330000006</v>
      </c>
      <c r="U453" s="130">
        <v>-3.7217725630542802</v>
      </c>
      <c r="V453" s="130">
        <v>20.37412527987761</v>
      </c>
      <c r="W453" s="130">
        <v>8.0319659476439647</v>
      </c>
      <c r="X453" s="130">
        <v>21.780740206500742</v>
      </c>
    </row>
    <row r="454" spans="1:24" x14ac:dyDescent="0.45">
      <c r="A454" s="130" t="s">
        <v>319</v>
      </c>
      <c r="B454" s="130">
        <v>2019</v>
      </c>
      <c r="C454" s="131">
        <v>43771</v>
      </c>
      <c r="D454" s="130" t="s">
        <v>30</v>
      </c>
      <c r="E454" s="130">
        <v>1</v>
      </c>
      <c r="F454" s="130" t="s">
        <v>572</v>
      </c>
      <c r="G454" s="130">
        <v>10</v>
      </c>
      <c r="H454" s="130" t="s">
        <v>828</v>
      </c>
      <c r="I454" s="130">
        <v>227</v>
      </c>
      <c r="J454" s="130" t="s">
        <v>354</v>
      </c>
      <c r="K454" s="130" t="s">
        <v>121</v>
      </c>
      <c r="L454" s="130">
        <v>24.241095890410961</v>
      </c>
      <c r="M454" s="130">
        <v>15</v>
      </c>
      <c r="N454" s="130">
        <v>1</v>
      </c>
      <c r="O454" s="130">
        <v>11.436</v>
      </c>
      <c r="P454" s="130">
        <v>0</v>
      </c>
      <c r="Q454" s="130">
        <v>62.959076600209862</v>
      </c>
      <c r="R454" s="130">
        <v>1E-3</v>
      </c>
      <c r="S454" s="130">
        <v>22.798420793744061</v>
      </c>
      <c r="T454" s="130">
        <v>7.7878509670664604</v>
      </c>
      <c r="U454" s="130">
        <v>1.5489999706541759</v>
      </c>
      <c r="V454" s="130">
        <v>24.9896179806757</v>
      </c>
      <c r="W454" s="130">
        <v>7.8135393366738422</v>
      </c>
      <c r="X454" s="130">
        <v>19.062372310278931</v>
      </c>
    </row>
    <row r="455" spans="1:24" x14ac:dyDescent="0.45">
      <c r="A455" s="130" t="s">
        <v>319</v>
      </c>
      <c r="B455" s="130">
        <v>2019</v>
      </c>
      <c r="C455" s="131">
        <v>43771</v>
      </c>
      <c r="D455" s="130" t="s">
        <v>30</v>
      </c>
      <c r="E455" s="130">
        <v>1</v>
      </c>
      <c r="F455" s="130" t="s">
        <v>572</v>
      </c>
      <c r="G455" s="130">
        <v>10</v>
      </c>
      <c r="H455" s="130" t="s">
        <v>828</v>
      </c>
      <c r="I455" s="130">
        <v>227</v>
      </c>
      <c r="J455" s="130" t="s">
        <v>357</v>
      </c>
      <c r="K455" s="130" t="s">
        <v>99</v>
      </c>
      <c r="L455" s="130">
        <v>23.663013698630142</v>
      </c>
      <c r="M455" s="130">
        <v>19</v>
      </c>
      <c r="N455" s="130">
        <v>2</v>
      </c>
      <c r="O455" s="130">
        <v>11.436</v>
      </c>
      <c r="P455" s="130">
        <v>0</v>
      </c>
      <c r="Q455" s="130">
        <v>62.959076600209862</v>
      </c>
      <c r="R455" s="130">
        <v>1E-3</v>
      </c>
      <c r="S455" s="130">
        <v>15.3263238268138</v>
      </c>
      <c r="T455" s="130">
        <v>7.7211653080652454</v>
      </c>
      <c r="U455" s="130">
        <v>-10.1225886567725</v>
      </c>
      <c r="V455" s="130">
        <v>13.16766331398529</v>
      </c>
      <c r="W455" s="130">
        <v>7.7634173235859301</v>
      </c>
      <c r="X455" s="130">
        <v>19.062372310278931</v>
      </c>
    </row>
    <row r="456" spans="1:24" x14ac:dyDescent="0.45">
      <c r="A456" s="130" t="s">
        <v>319</v>
      </c>
      <c r="B456" s="130">
        <v>2019</v>
      </c>
      <c r="C456" s="131">
        <v>43771</v>
      </c>
      <c r="D456" s="130" t="s">
        <v>30</v>
      </c>
      <c r="E456" s="130">
        <v>1</v>
      </c>
      <c r="F456" s="130" t="s">
        <v>572</v>
      </c>
      <c r="G456" s="130">
        <v>11</v>
      </c>
      <c r="H456" s="130" t="s">
        <v>829</v>
      </c>
      <c r="I456" s="130">
        <v>228</v>
      </c>
      <c r="J456" s="130" t="s">
        <v>403</v>
      </c>
      <c r="K456" s="130" t="s">
        <v>61</v>
      </c>
      <c r="L456" s="130">
        <v>22.646575342465749</v>
      </c>
      <c r="M456" s="130">
        <v>16</v>
      </c>
      <c r="N456" s="130">
        <v>1</v>
      </c>
      <c r="O456" s="130">
        <v>11.331</v>
      </c>
      <c r="P456" s="130">
        <v>0</v>
      </c>
      <c r="Q456" s="130">
        <v>63.542494042891192</v>
      </c>
      <c r="R456" s="130">
        <v>1E-3</v>
      </c>
      <c r="S456" s="130">
        <v>17.80387211999976</v>
      </c>
      <c r="T456" s="130">
        <v>8.1066069391827558</v>
      </c>
      <c r="U456" s="130">
        <v>-2.6736180048548381</v>
      </c>
      <c r="V456" s="130">
        <v>21.157966794311061</v>
      </c>
      <c r="W456" s="130">
        <v>7.9438615997219646</v>
      </c>
      <c r="X456" s="130">
        <v>17.584626202132601</v>
      </c>
    </row>
    <row r="457" spans="1:24" x14ac:dyDescent="0.45">
      <c r="A457" s="130" t="s">
        <v>319</v>
      </c>
      <c r="B457" s="130">
        <v>2019</v>
      </c>
      <c r="C457" s="131">
        <v>43771</v>
      </c>
      <c r="D457" s="130" t="s">
        <v>30</v>
      </c>
      <c r="E457" s="130">
        <v>1</v>
      </c>
      <c r="F457" s="130" t="s">
        <v>572</v>
      </c>
      <c r="G457" s="130">
        <v>11</v>
      </c>
      <c r="H457" s="130" t="s">
        <v>829</v>
      </c>
      <c r="I457" s="130">
        <v>228</v>
      </c>
      <c r="J457" s="130" t="s">
        <v>411</v>
      </c>
      <c r="K457" s="130" t="s">
        <v>432</v>
      </c>
      <c r="L457" s="130">
        <v>29.304109589041101</v>
      </c>
      <c r="M457" s="130">
        <v>17</v>
      </c>
      <c r="N457" s="130">
        <v>2</v>
      </c>
      <c r="O457" s="130">
        <v>11.331</v>
      </c>
      <c r="P457" s="130">
        <v>0</v>
      </c>
      <c r="Q457" s="130">
        <v>63.542494042891192</v>
      </c>
      <c r="R457" s="130">
        <v>1E-3</v>
      </c>
      <c r="S457" s="130">
        <v>17.365380284265431</v>
      </c>
      <c r="T457" s="130">
        <v>7.5952379133382877</v>
      </c>
      <c r="U457" s="130">
        <v>-8.3644648222597322</v>
      </c>
      <c r="V457" s="130">
        <v>14.371731891493161</v>
      </c>
      <c r="W457" s="130">
        <v>7.5787322379176327</v>
      </c>
      <c r="X457" s="130">
        <v>17.584626202132601</v>
      </c>
    </row>
    <row r="458" spans="1:24" x14ac:dyDescent="0.45">
      <c r="A458" s="130" t="s">
        <v>319</v>
      </c>
      <c r="B458" s="130">
        <v>2019</v>
      </c>
      <c r="C458" s="131">
        <v>43771</v>
      </c>
      <c r="D458" s="130" t="s">
        <v>30</v>
      </c>
      <c r="E458" s="130">
        <v>1</v>
      </c>
      <c r="F458" s="130" t="s">
        <v>572</v>
      </c>
      <c r="G458" s="130">
        <v>12</v>
      </c>
      <c r="H458" s="130" t="s">
        <v>830</v>
      </c>
      <c r="I458" s="130">
        <v>229</v>
      </c>
      <c r="J458" s="130" t="s">
        <v>574</v>
      </c>
      <c r="K458" s="130" t="s">
        <v>99</v>
      </c>
      <c r="L458" s="130">
        <v>36.912328767123277</v>
      </c>
      <c r="M458" s="130">
        <v>8</v>
      </c>
      <c r="N458" s="130">
        <v>1</v>
      </c>
      <c r="O458" s="130">
        <v>11.525</v>
      </c>
      <c r="P458" s="130">
        <v>0</v>
      </c>
      <c r="Q458" s="130">
        <v>62.47288503253796</v>
      </c>
      <c r="R458" s="130">
        <v>12.4291015438362</v>
      </c>
      <c r="S458" s="130">
        <v>35.495572454203128</v>
      </c>
      <c r="T458" s="130">
        <v>7.6888236367889782</v>
      </c>
      <c r="U458" s="130">
        <v>13.724284431188799</v>
      </c>
      <c r="V458" s="130">
        <v>37.1580454191173</v>
      </c>
      <c r="W458" s="130">
        <v>7.8112536626428346</v>
      </c>
      <c r="X458" s="130">
        <v>29.653172316129929</v>
      </c>
    </row>
    <row r="459" spans="1:24" x14ac:dyDescent="0.45">
      <c r="A459" s="130" t="s">
        <v>319</v>
      </c>
      <c r="B459" s="130">
        <v>2019</v>
      </c>
      <c r="C459" s="131">
        <v>43771</v>
      </c>
      <c r="D459" s="130" t="s">
        <v>30</v>
      </c>
      <c r="E459" s="130">
        <v>1</v>
      </c>
      <c r="F459" s="130" t="s">
        <v>572</v>
      </c>
      <c r="G459" s="130">
        <v>12</v>
      </c>
      <c r="H459" s="130" t="s">
        <v>830</v>
      </c>
      <c r="I459" s="130">
        <v>229</v>
      </c>
      <c r="J459" s="130" t="s">
        <v>379</v>
      </c>
      <c r="K459" s="130" t="s">
        <v>67</v>
      </c>
      <c r="L459" s="130">
        <v>27.17534246575342</v>
      </c>
      <c r="M459" s="130">
        <v>18</v>
      </c>
      <c r="N459" s="130">
        <v>2</v>
      </c>
      <c r="O459" s="130">
        <v>11.525</v>
      </c>
      <c r="P459" s="130">
        <v>0</v>
      </c>
      <c r="Q459" s="130">
        <v>62.47288503253796</v>
      </c>
      <c r="R459" s="130">
        <v>1E-3</v>
      </c>
      <c r="S459" s="130">
        <v>23.81077217805673</v>
      </c>
      <c r="T459" s="130">
        <v>8.1166637400067199</v>
      </c>
      <c r="U459" s="130">
        <v>-2.4437737373926041</v>
      </c>
      <c r="V459" s="130">
        <v>21.983261943895791</v>
      </c>
      <c r="W459" s="130">
        <v>8.142345227096131</v>
      </c>
      <c r="X459" s="130">
        <v>29.653172316129929</v>
      </c>
    </row>
    <row r="460" spans="1:24" x14ac:dyDescent="0.45">
      <c r="A460" s="132" t="s">
        <v>319</v>
      </c>
      <c r="B460" s="132">
        <v>2019</v>
      </c>
      <c r="C460" s="133">
        <v>43771</v>
      </c>
      <c r="D460" s="132" t="s">
        <v>30</v>
      </c>
      <c r="E460" s="132">
        <v>1</v>
      </c>
      <c r="F460" s="132" t="s">
        <v>575</v>
      </c>
      <c r="G460" s="132">
        <v>1</v>
      </c>
      <c r="H460" s="132" t="s">
        <v>831</v>
      </c>
      <c r="I460" s="132">
        <v>230</v>
      </c>
      <c r="J460" s="132" t="s">
        <v>574</v>
      </c>
      <c r="K460" s="132" t="s">
        <v>99</v>
      </c>
      <c r="L460" s="132">
        <v>36.912328767123277</v>
      </c>
      <c r="M460" s="132">
        <v>8</v>
      </c>
      <c r="N460" s="132">
        <v>1</v>
      </c>
      <c r="O460" s="132">
        <v>11.37</v>
      </c>
      <c r="P460" s="132">
        <v>0</v>
      </c>
      <c r="Q460" s="132">
        <v>63.324538258575203</v>
      </c>
      <c r="R460" s="132">
        <v>13.724284431188799</v>
      </c>
      <c r="S460" s="132">
        <v>37.1580454191173</v>
      </c>
      <c r="T460" s="132">
        <v>7.8112536626428346</v>
      </c>
      <c r="U460" s="132">
        <v>15.34186117899204</v>
      </c>
      <c r="V460" s="132">
        <v>39.011292538393192</v>
      </c>
      <c r="W460" s="132">
        <v>7.8898104531337143</v>
      </c>
      <c r="X460" s="132">
        <v>31.99617708072627</v>
      </c>
    </row>
    <row r="461" spans="1:24" x14ac:dyDescent="0.45">
      <c r="A461" s="132" t="s">
        <v>319</v>
      </c>
      <c r="B461" s="132">
        <v>2019</v>
      </c>
      <c r="C461" s="133">
        <v>43771</v>
      </c>
      <c r="D461" s="132" t="s">
        <v>30</v>
      </c>
      <c r="E461" s="132">
        <v>1</v>
      </c>
      <c r="F461" s="132" t="s">
        <v>575</v>
      </c>
      <c r="G461" s="132">
        <v>1</v>
      </c>
      <c r="H461" s="132" t="s">
        <v>831</v>
      </c>
      <c r="I461" s="132">
        <v>230</v>
      </c>
      <c r="J461" s="132" t="s">
        <v>410</v>
      </c>
      <c r="K461" s="132" t="s">
        <v>430</v>
      </c>
      <c r="L461" s="132">
        <v>19.832876712328769</v>
      </c>
      <c r="M461" s="132">
        <v>9</v>
      </c>
      <c r="N461" s="132">
        <v>2</v>
      </c>
      <c r="O461" s="132">
        <v>11.37</v>
      </c>
      <c r="P461" s="132">
        <v>0</v>
      </c>
      <c r="Q461" s="132">
        <v>63.324538258575203</v>
      </c>
      <c r="R461" s="132">
        <v>2.057950364789384</v>
      </c>
      <c r="S461" s="132">
        <v>26.834308742335239</v>
      </c>
      <c r="T461" s="132">
        <v>8.2587861258486193</v>
      </c>
      <c r="U461" s="132">
        <v>9.5124163957976293E-2</v>
      </c>
      <c r="V461" s="132">
        <v>24.79069995794373</v>
      </c>
      <c r="W461" s="132">
        <v>8.2318585979952505</v>
      </c>
      <c r="X461" s="132">
        <v>31.99617708072627</v>
      </c>
    </row>
    <row r="462" spans="1:24" x14ac:dyDescent="0.45">
      <c r="A462" s="132" t="s">
        <v>319</v>
      </c>
      <c r="B462" s="132">
        <v>2019</v>
      </c>
      <c r="C462" s="133">
        <v>43771</v>
      </c>
      <c r="D462" s="132" t="s">
        <v>30</v>
      </c>
      <c r="E462" s="132">
        <v>1</v>
      </c>
      <c r="F462" s="132" t="s">
        <v>575</v>
      </c>
      <c r="G462" s="132">
        <v>2</v>
      </c>
      <c r="H462" s="132" t="s">
        <v>832</v>
      </c>
      <c r="I462" s="132">
        <v>231</v>
      </c>
      <c r="J462" s="132" t="s">
        <v>344</v>
      </c>
      <c r="K462" s="132" t="s">
        <v>55</v>
      </c>
      <c r="L462" s="132">
        <v>32.4986301369863</v>
      </c>
      <c r="M462" s="132">
        <v>1</v>
      </c>
      <c r="N462" s="132">
        <v>1</v>
      </c>
      <c r="O462" s="132">
        <v>11.321999999999999</v>
      </c>
      <c r="P462" s="132">
        <v>0</v>
      </c>
      <c r="Q462" s="132">
        <v>63.593004769475357</v>
      </c>
      <c r="R462" s="132">
        <v>44.933062310544862</v>
      </c>
      <c r="S462" s="132">
        <v>72.63671662589222</v>
      </c>
      <c r="T462" s="132">
        <v>9.2345514384491185</v>
      </c>
      <c r="U462" s="132">
        <v>43.628937828900362</v>
      </c>
      <c r="V462" s="132">
        <v>72.673505194582702</v>
      </c>
      <c r="W462" s="132">
        <v>9.6815224552274479</v>
      </c>
      <c r="X462" s="132">
        <v>46.897341710101642</v>
      </c>
    </row>
    <row r="463" spans="1:24" x14ac:dyDescent="0.45">
      <c r="A463" s="132" t="s">
        <v>319</v>
      </c>
      <c r="B463" s="132">
        <v>2019</v>
      </c>
      <c r="C463" s="133">
        <v>43771</v>
      </c>
      <c r="D463" s="132" t="s">
        <v>30</v>
      </c>
      <c r="E463" s="132">
        <v>1</v>
      </c>
      <c r="F463" s="132" t="s">
        <v>575</v>
      </c>
      <c r="G463" s="132">
        <v>2</v>
      </c>
      <c r="H463" s="132" t="s">
        <v>832</v>
      </c>
      <c r="I463" s="132">
        <v>231</v>
      </c>
      <c r="J463" s="132" t="s">
        <v>403</v>
      </c>
      <c r="K463" s="132" t="s">
        <v>61</v>
      </c>
      <c r="L463" s="132">
        <v>22.646575342465749</v>
      </c>
      <c r="M463" s="132">
        <v>16</v>
      </c>
      <c r="N463" s="132">
        <v>2</v>
      </c>
      <c r="O463" s="132">
        <v>11.321999999999999</v>
      </c>
      <c r="P463" s="132">
        <v>0</v>
      </c>
      <c r="Q463" s="132">
        <v>63.593004769475357</v>
      </c>
      <c r="R463" s="132">
        <v>1E-3</v>
      </c>
      <c r="S463" s="132">
        <v>21.157966794311061</v>
      </c>
      <c r="T463" s="132">
        <v>7.9438615997219646</v>
      </c>
      <c r="U463" s="132">
        <v>-4.288173702776767</v>
      </c>
      <c r="V463" s="132">
        <v>21.129830142607911</v>
      </c>
      <c r="W463" s="132">
        <v>8.4726679484615577</v>
      </c>
      <c r="X463" s="132">
        <v>46.897341710101642</v>
      </c>
    </row>
    <row r="464" spans="1:24" x14ac:dyDescent="0.45">
      <c r="A464" s="132" t="s">
        <v>319</v>
      </c>
      <c r="B464" s="132">
        <v>2019</v>
      </c>
      <c r="C464" s="133">
        <v>43771</v>
      </c>
      <c r="D464" s="132" t="s">
        <v>30</v>
      </c>
      <c r="E464" s="132">
        <v>1</v>
      </c>
      <c r="F464" s="132" t="s">
        <v>575</v>
      </c>
      <c r="G464" s="132">
        <v>3</v>
      </c>
      <c r="H464" s="132" t="s">
        <v>833</v>
      </c>
      <c r="I464" s="132">
        <v>232</v>
      </c>
      <c r="J464" s="132" t="s">
        <v>365</v>
      </c>
      <c r="K464" s="132" t="s">
        <v>88</v>
      </c>
      <c r="L464" s="132">
        <v>22.139726027397259</v>
      </c>
      <c r="M464" s="132">
        <v>3</v>
      </c>
      <c r="N464" s="132">
        <v>1</v>
      </c>
      <c r="O464" s="132">
        <v>10.997</v>
      </c>
      <c r="P464" s="132">
        <v>0</v>
      </c>
      <c r="Q464" s="132">
        <v>65.47240156406292</v>
      </c>
      <c r="R464" s="132">
        <v>11.279565542983409</v>
      </c>
      <c r="S464" s="132">
        <v>35.462153962672907</v>
      </c>
      <c r="T464" s="132">
        <v>8.0608628065631649</v>
      </c>
      <c r="U464" s="132">
        <v>13.1688426364761</v>
      </c>
      <c r="V464" s="132">
        <v>37.406585337704627</v>
      </c>
      <c r="W464" s="132">
        <v>8.0792475670761768</v>
      </c>
      <c r="X464" s="132">
        <v>30.225885971674309</v>
      </c>
    </row>
    <row r="465" spans="1:24" x14ac:dyDescent="0.45">
      <c r="A465" s="132" t="s">
        <v>319</v>
      </c>
      <c r="B465" s="132">
        <v>2019</v>
      </c>
      <c r="C465" s="133">
        <v>43771</v>
      </c>
      <c r="D465" s="132" t="s">
        <v>30</v>
      </c>
      <c r="E465" s="132">
        <v>1</v>
      </c>
      <c r="F465" s="132" t="s">
        <v>575</v>
      </c>
      <c r="G465" s="132">
        <v>3</v>
      </c>
      <c r="H465" s="132" t="s">
        <v>833</v>
      </c>
      <c r="I465" s="132">
        <v>232</v>
      </c>
      <c r="J465" s="132" t="s">
        <v>354</v>
      </c>
      <c r="K465" s="132" t="s">
        <v>121</v>
      </c>
      <c r="L465" s="132">
        <v>24.241095890410961</v>
      </c>
      <c r="M465" s="132">
        <v>15</v>
      </c>
      <c r="N465" s="132">
        <v>2</v>
      </c>
      <c r="O465" s="132">
        <v>10.997</v>
      </c>
      <c r="P465" s="132">
        <v>0</v>
      </c>
      <c r="Q465" s="132">
        <v>65.47240156406292</v>
      </c>
      <c r="R465" s="132">
        <v>1.5489999706541759</v>
      </c>
      <c r="S465" s="132">
        <v>24.9896179806757</v>
      </c>
      <c r="T465" s="132">
        <v>7.8135393366738422</v>
      </c>
      <c r="U465" s="132">
        <v>-0.52072742831319374</v>
      </c>
      <c r="V465" s="132">
        <v>23.1483808854647</v>
      </c>
      <c r="W465" s="132">
        <v>7.889702771259298</v>
      </c>
      <c r="X465" s="132">
        <v>30.225885971674309</v>
      </c>
    </row>
    <row r="466" spans="1:24" x14ac:dyDescent="0.45">
      <c r="A466" s="132" t="s">
        <v>319</v>
      </c>
      <c r="B466" s="132">
        <v>2019</v>
      </c>
      <c r="C466" s="133">
        <v>43771</v>
      </c>
      <c r="D466" s="132" t="s">
        <v>30</v>
      </c>
      <c r="E466" s="132">
        <v>1</v>
      </c>
      <c r="F466" s="132" t="s">
        <v>575</v>
      </c>
      <c r="G466" s="132">
        <v>4</v>
      </c>
      <c r="H466" s="132" t="s">
        <v>834</v>
      </c>
      <c r="I466" s="132">
        <v>233</v>
      </c>
      <c r="J466" s="132" t="s">
        <v>385</v>
      </c>
      <c r="K466" s="132" t="s">
        <v>67</v>
      </c>
      <c r="L466" s="132">
        <v>28.257534246575339</v>
      </c>
      <c r="M466" s="132">
        <v>4</v>
      </c>
      <c r="N466" s="132">
        <v>1</v>
      </c>
      <c r="O466" s="132">
        <v>11.345000000000001</v>
      </c>
      <c r="P466" s="132">
        <v>0</v>
      </c>
      <c r="Q466" s="132">
        <v>63.464081092992501</v>
      </c>
      <c r="R466" s="132">
        <v>1E-3</v>
      </c>
      <c r="S466" s="132">
        <v>22.83440102435673</v>
      </c>
      <c r="T466" s="132">
        <v>7.782806564454086</v>
      </c>
      <c r="U466" s="132">
        <v>2.5744990010007061</v>
      </c>
      <c r="V466" s="132">
        <v>25.753048693431602</v>
      </c>
      <c r="W466" s="132">
        <v>7.7261832308102978</v>
      </c>
      <c r="X466" s="132">
        <v>21.832702292643731</v>
      </c>
    </row>
    <row r="467" spans="1:24" x14ac:dyDescent="0.45">
      <c r="A467" s="132" t="s">
        <v>319</v>
      </c>
      <c r="B467" s="132">
        <v>2019</v>
      </c>
      <c r="C467" s="133">
        <v>43771</v>
      </c>
      <c r="D467" s="132" t="s">
        <v>30</v>
      </c>
      <c r="E467" s="132">
        <v>1</v>
      </c>
      <c r="F467" s="132" t="s">
        <v>575</v>
      </c>
      <c r="G467" s="132">
        <v>4</v>
      </c>
      <c r="H467" s="132" t="s">
        <v>834</v>
      </c>
      <c r="I467" s="132">
        <v>233</v>
      </c>
      <c r="J467" s="132" t="s">
        <v>422</v>
      </c>
      <c r="K467" s="132" t="s">
        <v>43</v>
      </c>
      <c r="L467" s="132">
        <v>28.767123287671229</v>
      </c>
      <c r="M467" s="132">
        <v>10</v>
      </c>
      <c r="N467" s="132">
        <v>2</v>
      </c>
      <c r="O467" s="132">
        <v>11.345000000000001</v>
      </c>
      <c r="P467" s="132">
        <v>0</v>
      </c>
      <c r="Q467" s="132">
        <v>63.464081092992501</v>
      </c>
      <c r="R467" s="132">
        <v>1E-3</v>
      </c>
      <c r="S467" s="132">
        <v>20.831003560930721</v>
      </c>
      <c r="T467" s="132">
        <v>7.6564229392381522</v>
      </c>
      <c r="U467" s="132">
        <v>-4.9099499545300134</v>
      </c>
      <c r="V467" s="132">
        <v>17.994214268478501</v>
      </c>
      <c r="W467" s="132">
        <v>7.6347214076695034</v>
      </c>
      <c r="X467" s="132">
        <v>21.832702292643731</v>
      </c>
    </row>
    <row r="468" spans="1:24" x14ac:dyDescent="0.45">
      <c r="A468" s="132" t="s">
        <v>319</v>
      </c>
      <c r="B468" s="132">
        <v>2019</v>
      </c>
      <c r="C468" s="133">
        <v>43771</v>
      </c>
      <c r="D468" s="132" t="s">
        <v>30</v>
      </c>
      <c r="E468" s="132">
        <v>1</v>
      </c>
      <c r="F468" s="132" t="s">
        <v>575</v>
      </c>
      <c r="G468" s="132">
        <v>5</v>
      </c>
      <c r="H468" s="132" t="s">
        <v>835</v>
      </c>
      <c r="I468" s="132">
        <v>234</v>
      </c>
      <c r="J468" s="132" t="s">
        <v>358</v>
      </c>
      <c r="K468" s="132" t="s">
        <v>79</v>
      </c>
      <c r="L468" s="132">
        <v>26.772602739726029</v>
      </c>
      <c r="M468" s="132">
        <v>5</v>
      </c>
      <c r="N468" s="132">
        <v>1</v>
      </c>
      <c r="O468" s="132">
        <v>11.449</v>
      </c>
      <c r="P468" s="132">
        <v>0</v>
      </c>
      <c r="Q468" s="132">
        <v>62.88758843567124</v>
      </c>
      <c r="R468" s="132">
        <v>3.203219589624315</v>
      </c>
      <c r="S468" s="132">
        <v>26.4120138416069</v>
      </c>
      <c r="T468" s="132">
        <v>7.7362647506608617</v>
      </c>
      <c r="U468" s="132">
        <v>6.8578687608033313</v>
      </c>
      <c r="V468" s="132">
        <v>29.829012619278501</v>
      </c>
      <c r="W468" s="132">
        <v>7.6570479528250566</v>
      </c>
      <c r="X468" s="132">
        <v>27.35902412734157</v>
      </c>
    </row>
    <row r="469" spans="1:24" x14ac:dyDescent="0.45">
      <c r="A469" s="132" t="s">
        <v>319</v>
      </c>
      <c r="B469" s="132">
        <v>2019</v>
      </c>
      <c r="C469" s="133">
        <v>43771</v>
      </c>
      <c r="D469" s="132" t="s">
        <v>30</v>
      </c>
      <c r="E469" s="132">
        <v>1</v>
      </c>
      <c r="F469" s="132" t="s">
        <v>575</v>
      </c>
      <c r="G469" s="132">
        <v>5</v>
      </c>
      <c r="H469" s="132" t="s">
        <v>835</v>
      </c>
      <c r="I469" s="132">
        <v>234</v>
      </c>
      <c r="J469" s="132" t="s">
        <v>431</v>
      </c>
      <c r="K469" s="132" t="s">
        <v>187</v>
      </c>
      <c r="L469" s="132">
        <v>21.17534246575342</v>
      </c>
      <c r="M469" s="132">
        <v>14</v>
      </c>
      <c r="N469" s="132">
        <v>2</v>
      </c>
      <c r="O469" s="132">
        <v>11.449</v>
      </c>
      <c r="P469" s="132">
        <v>0</v>
      </c>
      <c r="Q469" s="132">
        <v>62.88758843567124</v>
      </c>
      <c r="R469" s="132">
        <v>3.918056269522161</v>
      </c>
      <c r="S469" s="132">
        <v>28.30603441307624</v>
      </c>
      <c r="T469" s="132">
        <v>8.1293260478513609</v>
      </c>
      <c r="U469" s="132">
        <v>0.78073857663261492</v>
      </c>
      <c r="V469" s="132">
        <v>24.57953701249437</v>
      </c>
      <c r="W469" s="132">
        <v>7.9329328119539193</v>
      </c>
      <c r="X469" s="132">
        <v>27.35902412734157</v>
      </c>
    </row>
    <row r="470" spans="1:24" x14ac:dyDescent="0.45">
      <c r="A470" s="132" t="s">
        <v>319</v>
      </c>
      <c r="B470" s="132">
        <v>2019</v>
      </c>
      <c r="C470" s="133">
        <v>43771</v>
      </c>
      <c r="D470" s="132" t="s">
        <v>30</v>
      </c>
      <c r="E470" s="132">
        <v>1</v>
      </c>
      <c r="F470" s="132" t="s">
        <v>575</v>
      </c>
      <c r="G470" s="132">
        <v>6</v>
      </c>
      <c r="H470" s="132" t="s">
        <v>836</v>
      </c>
      <c r="I470" s="132">
        <v>235</v>
      </c>
      <c r="J470" s="132" t="s">
        <v>573</v>
      </c>
      <c r="K470" s="132" t="s">
        <v>34</v>
      </c>
      <c r="L470" s="132">
        <v>32.252054794520546</v>
      </c>
      <c r="M470" s="132">
        <v>7</v>
      </c>
      <c r="N470" s="132">
        <v>1</v>
      </c>
      <c r="O470" s="132">
        <v>11.433</v>
      </c>
      <c r="P470" s="132">
        <v>0</v>
      </c>
      <c r="Q470" s="132">
        <v>62.97559695617948</v>
      </c>
      <c r="R470" s="132">
        <v>12.794864148717499</v>
      </c>
      <c r="S470" s="132">
        <v>35.31753927857477</v>
      </c>
      <c r="T470" s="132">
        <v>7.5075583766190883</v>
      </c>
      <c r="U470" s="132">
        <v>14.29624136062257</v>
      </c>
      <c r="V470" s="132">
        <v>37.168186847725693</v>
      </c>
      <c r="W470" s="132">
        <v>7.6239818290343706</v>
      </c>
      <c r="X470" s="132">
        <v>30.645536394014069</v>
      </c>
    </row>
    <row r="471" spans="1:24" x14ac:dyDescent="0.45">
      <c r="A471" s="132" t="s">
        <v>319</v>
      </c>
      <c r="B471" s="132">
        <v>2019</v>
      </c>
      <c r="C471" s="133">
        <v>43771</v>
      </c>
      <c r="D471" s="132" t="s">
        <v>30</v>
      </c>
      <c r="E471" s="132">
        <v>1</v>
      </c>
      <c r="F471" s="132" t="s">
        <v>575</v>
      </c>
      <c r="G471" s="132">
        <v>6</v>
      </c>
      <c r="H471" s="132" t="s">
        <v>836</v>
      </c>
      <c r="I471" s="132">
        <v>235</v>
      </c>
      <c r="J471" s="132" t="s">
        <v>350</v>
      </c>
      <c r="K471" s="132" t="s">
        <v>430</v>
      </c>
      <c r="L471" s="132">
        <v>21.81369863013699</v>
      </c>
      <c r="M471" s="132">
        <v>11</v>
      </c>
      <c r="N471" s="132">
        <v>2</v>
      </c>
      <c r="O471" s="132">
        <v>11.433</v>
      </c>
      <c r="P471" s="132">
        <v>0</v>
      </c>
      <c r="Q471" s="132">
        <v>62.97559695617948</v>
      </c>
      <c r="R471" s="132">
        <v>2.728972691825085</v>
      </c>
      <c r="S471" s="132">
        <v>25.973533509453361</v>
      </c>
      <c r="T471" s="132">
        <v>7.7481869392094254</v>
      </c>
      <c r="U471" s="132">
        <v>0.59584683130281135</v>
      </c>
      <c r="V471" s="132">
        <v>24.018949108344621</v>
      </c>
      <c r="W471" s="132">
        <v>7.8077007590139349</v>
      </c>
      <c r="X471" s="132">
        <v>30.645536394014069</v>
      </c>
    </row>
    <row r="472" spans="1:24" x14ac:dyDescent="0.45">
      <c r="A472" s="132" t="s">
        <v>319</v>
      </c>
      <c r="B472" s="132">
        <v>2019</v>
      </c>
      <c r="C472" s="133">
        <v>43771</v>
      </c>
      <c r="D472" s="132" t="s">
        <v>30</v>
      </c>
      <c r="E472" s="132">
        <v>1</v>
      </c>
      <c r="F472" s="132" t="s">
        <v>575</v>
      </c>
      <c r="G472" s="132">
        <v>7</v>
      </c>
      <c r="H472" s="132" t="s">
        <v>837</v>
      </c>
      <c r="I472" s="132">
        <v>236</v>
      </c>
      <c r="J472" s="132" t="s">
        <v>361</v>
      </c>
      <c r="K472" s="132" t="s">
        <v>34</v>
      </c>
      <c r="L472" s="132">
        <v>28.479452054794521</v>
      </c>
      <c r="M472" s="132">
        <v>6</v>
      </c>
      <c r="N472" s="132">
        <v>1</v>
      </c>
      <c r="O472" s="132">
        <v>11.395</v>
      </c>
      <c r="P472" s="132">
        <v>0</v>
      </c>
      <c r="Q472" s="132">
        <v>63.18560772268539</v>
      </c>
      <c r="R472" s="132">
        <v>1.9373393625561841</v>
      </c>
      <c r="S472" s="132">
        <v>25.80688437433016</v>
      </c>
      <c r="T472" s="132">
        <v>7.9565150039246584</v>
      </c>
      <c r="U472" s="132">
        <v>8.8302750443370712</v>
      </c>
      <c r="V472" s="132">
        <v>31.863209373682139</v>
      </c>
      <c r="W472" s="132">
        <v>7.6776447764483544</v>
      </c>
      <c r="X472" s="132">
        <v>34.075230214246233</v>
      </c>
    </row>
    <row r="473" spans="1:24" x14ac:dyDescent="0.45">
      <c r="A473" s="132" t="s">
        <v>319</v>
      </c>
      <c r="B473" s="132">
        <v>2019</v>
      </c>
      <c r="C473" s="133">
        <v>43771</v>
      </c>
      <c r="D473" s="132" t="s">
        <v>30</v>
      </c>
      <c r="E473" s="132">
        <v>1</v>
      </c>
      <c r="F473" s="132" t="s">
        <v>575</v>
      </c>
      <c r="G473" s="132">
        <v>7</v>
      </c>
      <c r="H473" s="132" t="s">
        <v>837</v>
      </c>
      <c r="I473" s="132">
        <v>236</v>
      </c>
      <c r="J473" s="132" t="s">
        <v>346</v>
      </c>
      <c r="K473" s="132" t="s">
        <v>52</v>
      </c>
      <c r="L473" s="132">
        <v>20.531506849315068</v>
      </c>
      <c r="M473" s="132">
        <v>12</v>
      </c>
      <c r="N473" s="132">
        <v>2</v>
      </c>
      <c r="O473" s="132">
        <v>11.395</v>
      </c>
      <c r="P473" s="132">
        <v>0</v>
      </c>
      <c r="Q473" s="132">
        <v>63.18560772268539</v>
      </c>
      <c r="R473" s="132">
        <v>17.744398589529709</v>
      </c>
      <c r="S473" s="132">
        <v>42.343576054162291</v>
      </c>
      <c r="T473" s="132">
        <v>8.1997258215441935</v>
      </c>
      <c r="U473" s="132">
        <v>12.453727489704191</v>
      </c>
      <c r="V473" s="132">
        <v>35.958128796170719</v>
      </c>
      <c r="W473" s="132">
        <v>7.8348004354888419</v>
      </c>
      <c r="X473" s="132">
        <v>34.075230214246233</v>
      </c>
    </row>
    <row r="474" spans="1:24" x14ac:dyDescent="0.45">
      <c r="A474" s="132" t="s">
        <v>319</v>
      </c>
      <c r="B474" s="132">
        <v>2019</v>
      </c>
      <c r="C474" s="133">
        <v>43771</v>
      </c>
      <c r="D474" s="132" t="s">
        <v>30</v>
      </c>
      <c r="E474" s="132">
        <v>1</v>
      </c>
      <c r="F474" s="132" t="s">
        <v>575</v>
      </c>
      <c r="G474" s="132">
        <v>8</v>
      </c>
      <c r="H474" s="132" t="s">
        <v>838</v>
      </c>
      <c r="I474" s="132">
        <v>237</v>
      </c>
      <c r="J474" s="132" t="s">
        <v>351</v>
      </c>
      <c r="K474" s="132" t="s">
        <v>282</v>
      </c>
      <c r="L474" s="132">
        <v>26.756164383561639</v>
      </c>
      <c r="M474" s="132">
        <v>2</v>
      </c>
      <c r="N474" s="132">
        <v>1</v>
      </c>
      <c r="O474" s="132">
        <v>11.058</v>
      </c>
      <c r="P474" s="132">
        <v>0</v>
      </c>
      <c r="Q474" s="132">
        <v>65.111231687466088</v>
      </c>
      <c r="R474" s="132">
        <v>13.60388034233393</v>
      </c>
      <c r="S474" s="132">
        <v>38.576322061605097</v>
      </c>
      <c r="T474" s="132">
        <v>8.3241472397570568</v>
      </c>
      <c r="U474" s="132">
        <v>17.447003162847501</v>
      </c>
      <c r="V474" s="132">
        <v>41.873408530969179</v>
      </c>
      <c r="W474" s="132">
        <v>8.1421351227072272</v>
      </c>
      <c r="X474" s="132">
        <v>37.885978368986123</v>
      </c>
    </row>
    <row r="475" spans="1:24" x14ac:dyDescent="0.45">
      <c r="A475" s="132" t="s">
        <v>319</v>
      </c>
      <c r="B475" s="132">
        <v>2019</v>
      </c>
      <c r="C475" s="133">
        <v>43771</v>
      </c>
      <c r="D475" s="132" t="s">
        <v>30</v>
      </c>
      <c r="E475" s="132">
        <v>1</v>
      </c>
      <c r="F475" s="132" t="s">
        <v>575</v>
      </c>
      <c r="G475" s="132">
        <v>8</v>
      </c>
      <c r="H475" s="132" t="s">
        <v>838</v>
      </c>
      <c r="I475" s="132">
        <v>237</v>
      </c>
      <c r="J475" s="132" t="s">
        <v>366</v>
      </c>
      <c r="K475" s="132" t="s">
        <v>143</v>
      </c>
      <c r="L475" s="132">
        <v>23.545205479452051</v>
      </c>
      <c r="M475" s="132">
        <v>13</v>
      </c>
      <c r="N475" s="132">
        <v>2</v>
      </c>
      <c r="O475" s="132">
        <v>11.058</v>
      </c>
      <c r="P475" s="132">
        <v>0</v>
      </c>
      <c r="Q475" s="132">
        <v>65.111231687466088</v>
      </c>
      <c r="R475" s="132">
        <v>12.61228897085633</v>
      </c>
      <c r="S475" s="132">
        <v>37.195634676367149</v>
      </c>
      <c r="T475" s="132">
        <v>8.1944485685036081</v>
      </c>
      <c r="U475" s="132">
        <v>9.8393246483747667</v>
      </c>
      <c r="V475" s="132">
        <v>33.988772768518032</v>
      </c>
      <c r="W475" s="132">
        <v>8.0498160400477552</v>
      </c>
      <c r="X475" s="132">
        <v>37.885978368986123</v>
      </c>
    </row>
    <row r="476" spans="1:24" x14ac:dyDescent="0.45">
      <c r="A476" s="134" t="s">
        <v>319</v>
      </c>
      <c r="B476" s="134">
        <v>2019</v>
      </c>
      <c r="C476" s="135">
        <v>43771</v>
      </c>
      <c r="D476" s="134" t="s">
        <v>30</v>
      </c>
      <c r="E476" s="134">
        <v>1</v>
      </c>
      <c r="F476" s="134" t="s">
        <v>576</v>
      </c>
      <c r="G476" s="134">
        <v>1</v>
      </c>
      <c r="H476" s="134" t="s">
        <v>839</v>
      </c>
      <c r="I476" s="134">
        <v>238</v>
      </c>
      <c r="J476" s="134" t="s">
        <v>351</v>
      </c>
      <c r="K476" s="134" t="s">
        <v>282</v>
      </c>
      <c r="L476" s="134">
        <v>26.756164383561639</v>
      </c>
      <c r="M476" s="134">
        <v>2</v>
      </c>
      <c r="N476" s="134">
        <v>1</v>
      </c>
      <c r="O476" s="134">
        <v>11.103999999999999</v>
      </c>
      <c r="P476" s="134">
        <v>0</v>
      </c>
      <c r="Q476" s="134">
        <v>64.84149855907782</v>
      </c>
      <c r="R476" s="134">
        <v>17.447003162847501</v>
      </c>
      <c r="S476" s="134">
        <v>41.873408530969179</v>
      </c>
      <c r="T476" s="134">
        <v>8.1421351227072272</v>
      </c>
      <c r="U476" s="134">
        <v>20.809683610673911</v>
      </c>
      <c r="V476" s="134">
        <v>44.861666287851662</v>
      </c>
      <c r="W476" s="134">
        <v>8.0173275590592485</v>
      </c>
      <c r="X476" s="134">
        <v>40.442350534681182</v>
      </c>
    </row>
    <row r="477" spans="1:24" x14ac:dyDescent="0.45">
      <c r="A477" s="134" t="s">
        <v>319</v>
      </c>
      <c r="B477" s="134">
        <v>2019</v>
      </c>
      <c r="C477" s="135">
        <v>43771</v>
      </c>
      <c r="D477" s="134" t="s">
        <v>30</v>
      </c>
      <c r="E477" s="134">
        <v>1</v>
      </c>
      <c r="F477" s="134" t="s">
        <v>576</v>
      </c>
      <c r="G477" s="134">
        <v>1</v>
      </c>
      <c r="H477" s="134" t="s">
        <v>839</v>
      </c>
      <c r="I477" s="134">
        <v>238</v>
      </c>
      <c r="J477" s="134" t="s">
        <v>574</v>
      </c>
      <c r="K477" s="134" t="s">
        <v>99</v>
      </c>
      <c r="L477" s="134">
        <v>36.912328767123277</v>
      </c>
      <c r="M477" s="134">
        <v>8</v>
      </c>
      <c r="N477" s="134">
        <v>2</v>
      </c>
      <c r="O477" s="134">
        <v>11.103999999999999</v>
      </c>
      <c r="P477" s="134">
        <v>0</v>
      </c>
      <c r="Q477" s="134">
        <v>64.84149855907782</v>
      </c>
      <c r="R477" s="134">
        <v>15.34186117899204</v>
      </c>
      <c r="S477" s="134">
        <v>39.011292538393192</v>
      </c>
      <c r="T477" s="134">
        <v>7.8898104531337143</v>
      </c>
      <c r="U477" s="134">
        <v>12.679148620796679</v>
      </c>
      <c r="V477" s="134">
        <v>36.183581534796033</v>
      </c>
      <c r="W477" s="134">
        <v>7.8348109713331144</v>
      </c>
      <c r="X477" s="134">
        <v>40.442350534681182</v>
      </c>
    </row>
    <row r="478" spans="1:24" x14ac:dyDescent="0.45">
      <c r="A478" s="134" t="s">
        <v>319</v>
      </c>
      <c r="B478" s="134">
        <v>2019</v>
      </c>
      <c r="C478" s="135">
        <v>43771</v>
      </c>
      <c r="D478" s="134" t="s">
        <v>30</v>
      </c>
      <c r="E478" s="134">
        <v>1</v>
      </c>
      <c r="F478" s="134" t="s">
        <v>576</v>
      </c>
      <c r="G478" s="134">
        <v>2</v>
      </c>
      <c r="H478" s="134" t="s">
        <v>840</v>
      </c>
      <c r="I478" s="134">
        <v>239</v>
      </c>
      <c r="J478" s="134" t="s">
        <v>344</v>
      </c>
      <c r="K478" s="134" t="s">
        <v>55</v>
      </c>
      <c r="L478" s="134">
        <v>32.4986301369863</v>
      </c>
      <c r="M478" s="134">
        <v>1</v>
      </c>
      <c r="N478" s="134">
        <v>1</v>
      </c>
      <c r="O478" s="134">
        <v>11.22</v>
      </c>
      <c r="P478" s="134">
        <v>0</v>
      </c>
      <c r="Q478" s="134">
        <v>64.171122994652407</v>
      </c>
      <c r="R478" s="134">
        <v>43.628937828900362</v>
      </c>
      <c r="S478" s="134">
        <v>72.673505194582702</v>
      </c>
      <c r="T478" s="134">
        <v>9.6815224552274479</v>
      </c>
      <c r="U478" s="134">
        <v>42.807206717435648</v>
      </c>
      <c r="V478" s="134">
        <v>72.859723373178909</v>
      </c>
      <c r="W478" s="134">
        <v>10.01750555191442</v>
      </c>
      <c r="X478" s="134">
        <v>52.268357284132421</v>
      </c>
    </row>
    <row r="479" spans="1:24" x14ac:dyDescent="0.45">
      <c r="A479" s="134" t="s">
        <v>319</v>
      </c>
      <c r="B479" s="134">
        <v>2019</v>
      </c>
      <c r="C479" s="135">
        <v>43771</v>
      </c>
      <c r="D479" s="134" t="s">
        <v>30</v>
      </c>
      <c r="E479" s="134">
        <v>1</v>
      </c>
      <c r="F479" s="134" t="s">
        <v>576</v>
      </c>
      <c r="G479" s="134">
        <v>2</v>
      </c>
      <c r="H479" s="134" t="s">
        <v>840</v>
      </c>
      <c r="I479" s="134">
        <v>239</v>
      </c>
      <c r="J479" s="134" t="s">
        <v>361</v>
      </c>
      <c r="K479" s="134" t="s">
        <v>34</v>
      </c>
      <c r="L479" s="134">
        <v>28.479452054794521</v>
      </c>
      <c r="M479" s="134">
        <v>6</v>
      </c>
      <c r="N479" s="134">
        <v>2</v>
      </c>
      <c r="O479" s="134">
        <v>11.22</v>
      </c>
      <c r="P479" s="134">
        <v>0</v>
      </c>
      <c r="Q479" s="134">
        <v>64.171122994652407</v>
      </c>
      <c r="R479" s="134">
        <v>8.8302750443370712</v>
      </c>
      <c r="S479" s="134">
        <v>31.863209373682139</v>
      </c>
      <c r="T479" s="134">
        <v>7.6776447764483544</v>
      </c>
      <c r="U479" s="134">
        <v>7.2014983017701653</v>
      </c>
      <c r="V479" s="134">
        <v>31.74004581989136</v>
      </c>
      <c r="W479" s="134">
        <v>8.1795158393737317</v>
      </c>
      <c r="X479" s="134">
        <v>52.268357284132421</v>
      </c>
    </row>
    <row r="480" spans="1:24" x14ac:dyDescent="0.45">
      <c r="A480" s="134" t="s">
        <v>319</v>
      </c>
      <c r="B480" s="134">
        <v>2019</v>
      </c>
      <c r="C480" s="135">
        <v>43771</v>
      </c>
      <c r="D480" s="134" t="s">
        <v>30</v>
      </c>
      <c r="E480" s="134">
        <v>1</v>
      </c>
      <c r="F480" s="134" t="s">
        <v>576</v>
      </c>
      <c r="G480" s="134">
        <v>3</v>
      </c>
      <c r="H480" s="134" t="s">
        <v>841</v>
      </c>
      <c r="I480" s="134">
        <v>240</v>
      </c>
      <c r="J480" s="134" t="s">
        <v>365</v>
      </c>
      <c r="K480" s="134" t="s">
        <v>88</v>
      </c>
      <c r="L480" s="134">
        <v>22.139726027397259</v>
      </c>
      <c r="M480" s="134">
        <v>3</v>
      </c>
      <c r="N480" s="134">
        <v>1</v>
      </c>
      <c r="O480" s="134">
        <v>11.154</v>
      </c>
      <c r="P480" s="134">
        <v>0</v>
      </c>
      <c r="Q480" s="134">
        <v>64.550833781603018</v>
      </c>
      <c r="R480" s="134">
        <v>13.1688426364761</v>
      </c>
      <c r="S480" s="134">
        <v>37.406585337704627</v>
      </c>
      <c r="T480" s="134">
        <v>8.0792475670761768</v>
      </c>
      <c r="U480" s="134">
        <v>17.006742879829829</v>
      </c>
      <c r="V480" s="134">
        <v>40.771805651815093</v>
      </c>
      <c r="W480" s="134">
        <v>7.9216875906617554</v>
      </c>
      <c r="X480" s="134">
        <v>37.28738609271516</v>
      </c>
    </row>
    <row r="481" spans="1:24" x14ac:dyDescent="0.45">
      <c r="A481" s="134" t="s">
        <v>319</v>
      </c>
      <c r="B481" s="134">
        <v>2019</v>
      </c>
      <c r="C481" s="135">
        <v>43771</v>
      </c>
      <c r="D481" s="134" t="s">
        <v>30</v>
      </c>
      <c r="E481" s="134">
        <v>1</v>
      </c>
      <c r="F481" s="134" t="s">
        <v>576</v>
      </c>
      <c r="G481" s="134">
        <v>3</v>
      </c>
      <c r="H481" s="134" t="s">
        <v>841</v>
      </c>
      <c r="I481" s="134">
        <v>240</v>
      </c>
      <c r="J481" s="134" t="s">
        <v>573</v>
      </c>
      <c r="K481" s="134" t="s">
        <v>34</v>
      </c>
      <c r="L481" s="134">
        <v>32.252054794520546</v>
      </c>
      <c r="M481" s="134">
        <v>7</v>
      </c>
      <c r="N481" s="134">
        <v>2</v>
      </c>
      <c r="O481" s="134">
        <v>11.154</v>
      </c>
      <c r="P481" s="134">
        <v>0</v>
      </c>
      <c r="Q481" s="134">
        <v>64.550833781603018</v>
      </c>
      <c r="R481" s="134">
        <v>14.29624136062257</v>
      </c>
      <c r="S481" s="134">
        <v>37.168186847725693</v>
      </c>
      <c r="T481" s="134">
        <v>7.6239818290343706</v>
      </c>
      <c r="U481" s="134">
        <v>11.335735446148711</v>
      </c>
      <c r="V481" s="134">
        <v>34.126880161826378</v>
      </c>
      <c r="W481" s="134">
        <v>7.5970482385592222</v>
      </c>
      <c r="X481" s="134">
        <v>37.28738609271516</v>
      </c>
    </row>
    <row r="482" spans="1:24" x14ac:dyDescent="0.45">
      <c r="A482" s="134" t="s">
        <v>319</v>
      </c>
      <c r="B482" s="134">
        <v>2019</v>
      </c>
      <c r="C482" s="135">
        <v>43771</v>
      </c>
      <c r="D482" s="134" t="s">
        <v>30</v>
      </c>
      <c r="E482" s="134">
        <v>1</v>
      </c>
      <c r="F482" s="134" t="s">
        <v>576</v>
      </c>
      <c r="G482" s="134">
        <v>4</v>
      </c>
      <c r="H482" s="134" t="s">
        <v>842</v>
      </c>
      <c r="I482" s="134">
        <v>241</v>
      </c>
      <c r="J482" s="134" t="s">
        <v>385</v>
      </c>
      <c r="K482" s="134" t="s">
        <v>67</v>
      </c>
      <c r="L482" s="134">
        <v>28.257534246575339</v>
      </c>
      <c r="M482" s="134">
        <v>4</v>
      </c>
      <c r="N482" s="134">
        <v>1</v>
      </c>
      <c r="O482" s="134">
        <v>11.387</v>
      </c>
      <c r="P482" s="134">
        <v>0</v>
      </c>
      <c r="Q482" s="134">
        <v>63.229999121805562</v>
      </c>
      <c r="R482" s="134">
        <v>2.5744990010007061</v>
      </c>
      <c r="S482" s="134">
        <v>25.753048693431602</v>
      </c>
      <c r="T482" s="134">
        <v>7.7261832308102978</v>
      </c>
      <c r="U482" s="134">
        <v>6.7271782711546564</v>
      </c>
      <c r="V482" s="134">
        <v>29.547017161099809</v>
      </c>
      <c r="W482" s="134">
        <v>7.6066129633150519</v>
      </c>
      <c r="X482" s="134">
        <v>27.791030656355051</v>
      </c>
    </row>
    <row r="483" spans="1:24" x14ac:dyDescent="0.45">
      <c r="A483" s="134" t="s">
        <v>319</v>
      </c>
      <c r="B483" s="134">
        <v>2019</v>
      </c>
      <c r="C483" s="135">
        <v>43771</v>
      </c>
      <c r="D483" s="134" t="s">
        <v>30</v>
      </c>
      <c r="E483" s="134">
        <v>1</v>
      </c>
      <c r="F483" s="134" t="s">
        <v>576</v>
      </c>
      <c r="G483" s="134">
        <v>4</v>
      </c>
      <c r="H483" s="134" t="s">
        <v>842</v>
      </c>
      <c r="I483" s="134">
        <v>241</v>
      </c>
      <c r="J483" s="134" t="s">
        <v>358</v>
      </c>
      <c r="K483" s="134" t="s">
        <v>79</v>
      </c>
      <c r="L483" s="134">
        <v>26.772602739726029</v>
      </c>
      <c r="M483" s="134">
        <v>5</v>
      </c>
      <c r="N483" s="134">
        <v>2</v>
      </c>
      <c r="O483" s="134">
        <v>11.387</v>
      </c>
      <c r="P483" s="134">
        <v>0</v>
      </c>
      <c r="Q483" s="134">
        <v>63.229999121805562</v>
      </c>
      <c r="R483" s="134">
        <v>6.8578687608033313</v>
      </c>
      <c r="S483" s="134">
        <v>29.829012619278501</v>
      </c>
      <c r="T483" s="134">
        <v>7.6570479528250566</v>
      </c>
      <c r="U483" s="134">
        <v>3.4184884074048969</v>
      </c>
      <c r="V483" s="134">
        <v>26.093782641563841</v>
      </c>
      <c r="W483" s="134">
        <v>7.5584314113863131</v>
      </c>
      <c r="X483" s="134">
        <v>27.791030656355051</v>
      </c>
    </row>
    <row r="484" spans="1:24" x14ac:dyDescent="0.45">
      <c r="A484" s="134" t="s">
        <v>319</v>
      </c>
      <c r="B484" s="134">
        <v>2019</v>
      </c>
      <c r="C484" s="135">
        <v>43771</v>
      </c>
      <c r="D484" s="134" t="s">
        <v>30</v>
      </c>
      <c r="E484" s="134">
        <v>2</v>
      </c>
      <c r="F484" s="134" t="s">
        <v>576</v>
      </c>
      <c r="G484" s="134">
        <v>1</v>
      </c>
      <c r="H484" s="134" t="s">
        <v>843</v>
      </c>
      <c r="I484" s="134">
        <v>242</v>
      </c>
      <c r="J484" s="134" t="s">
        <v>351</v>
      </c>
      <c r="K484" s="134" t="s">
        <v>282</v>
      </c>
      <c r="L484" s="134">
        <v>26.756164383561639</v>
      </c>
      <c r="M484" s="134">
        <v>2</v>
      </c>
      <c r="N484" s="134">
        <v>1</v>
      </c>
      <c r="O484" s="134">
        <v>11.089</v>
      </c>
      <c r="P484" s="134">
        <v>0</v>
      </c>
      <c r="Q484" s="134">
        <v>64.929209126161055</v>
      </c>
      <c r="R484" s="134">
        <v>20.809683610673911</v>
      </c>
      <c r="S484" s="134">
        <v>44.861666287851662</v>
      </c>
      <c r="T484" s="134">
        <v>8.0173275590592485</v>
      </c>
      <c r="U484" s="134">
        <v>22.959743482737281</v>
      </c>
      <c r="V484" s="134">
        <v>47.003548582049419</v>
      </c>
      <c r="W484" s="134">
        <v>8.0146016997707132</v>
      </c>
      <c r="X484" s="134">
        <v>40.522623911323848</v>
      </c>
    </row>
    <row r="485" spans="1:24" x14ac:dyDescent="0.45">
      <c r="A485" s="134" t="s">
        <v>319</v>
      </c>
      <c r="B485" s="134">
        <v>2019</v>
      </c>
      <c r="C485" s="135">
        <v>43771</v>
      </c>
      <c r="D485" s="134" t="s">
        <v>30</v>
      </c>
      <c r="E485" s="134">
        <v>2</v>
      </c>
      <c r="F485" s="134" t="s">
        <v>576</v>
      </c>
      <c r="G485" s="134">
        <v>1</v>
      </c>
      <c r="H485" s="134" t="s">
        <v>843</v>
      </c>
      <c r="I485" s="134">
        <v>242</v>
      </c>
      <c r="J485" s="134" t="s">
        <v>574</v>
      </c>
      <c r="K485" s="134" t="s">
        <v>99</v>
      </c>
      <c r="L485" s="134">
        <v>36.912328767123277</v>
      </c>
      <c r="M485" s="134">
        <v>8</v>
      </c>
      <c r="N485" s="134">
        <v>2</v>
      </c>
      <c r="O485" s="134">
        <v>11.089</v>
      </c>
      <c r="P485" s="134">
        <v>0</v>
      </c>
      <c r="Q485" s="134">
        <v>64.929209126161055</v>
      </c>
      <c r="R485" s="134">
        <v>12.679148620796679</v>
      </c>
      <c r="S485" s="134">
        <v>36.183581534796033</v>
      </c>
      <c r="T485" s="134">
        <v>7.8348109713331144</v>
      </c>
      <c r="U485" s="134">
        <v>10.496507874970479</v>
      </c>
      <c r="V485" s="134">
        <v>34.126268964394889</v>
      </c>
      <c r="W485" s="134">
        <v>7.8765870298081353</v>
      </c>
      <c r="X485" s="134">
        <v>40.522623911323848</v>
      </c>
    </row>
    <row r="486" spans="1:24" x14ac:dyDescent="0.45">
      <c r="A486" s="134" t="s">
        <v>319</v>
      </c>
      <c r="B486" s="134">
        <v>2019</v>
      </c>
      <c r="C486" s="135">
        <v>43771</v>
      </c>
      <c r="D486" s="134" t="s">
        <v>30</v>
      </c>
      <c r="E486" s="134">
        <v>2</v>
      </c>
      <c r="F486" s="134" t="s">
        <v>576</v>
      </c>
      <c r="G486" s="134">
        <v>2</v>
      </c>
      <c r="H486" s="134" t="s">
        <v>844</v>
      </c>
      <c r="I486" s="134">
        <v>243</v>
      </c>
      <c r="J486" s="134" t="s">
        <v>344</v>
      </c>
      <c r="K486" s="134" t="s">
        <v>55</v>
      </c>
      <c r="L486" s="134">
        <v>32.4986301369863</v>
      </c>
      <c r="M486" s="134">
        <v>1</v>
      </c>
      <c r="N486" s="134">
        <v>1</v>
      </c>
      <c r="O486" s="134">
        <v>10.977</v>
      </c>
      <c r="P486" s="134">
        <v>0</v>
      </c>
      <c r="Q486" s="134">
        <v>65.591691719048924</v>
      </c>
      <c r="R486" s="134">
        <v>42.807206717435648</v>
      </c>
      <c r="S486" s="134">
        <v>72.859723373178909</v>
      </c>
      <c r="T486" s="134">
        <v>10.01750555191442</v>
      </c>
      <c r="U486" s="134">
        <v>42.091533609711412</v>
      </c>
      <c r="V486" s="134">
        <v>73.067725176661554</v>
      </c>
      <c r="W486" s="134">
        <v>10.325397188983381</v>
      </c>
      <c r="X486" s="134">
        <v>52.299884596535144</v>
      </c>
    </row>
    <row r="487" spans="1:24" x14ac:dyDescent="0.45">
      <c r="A487" s="134" t="s">
        <v>319</v>
      </c>
      <c r="B487" s="134">
        <v>2019</v>
      </c>
      <c r="C487" s="135">
        <v>43771</v>
      </c>
      <c r="D487" s="134" t="s">
        <v>30</v>
      </c>
      <c r="E487" s="134">
        <v>2</v>
      </c>
      <c r="F487" s="134" t="s">
        <v>576</v>
      </c>
      <c r="G487" s="134">
        <v>2</v>
      </c>
      <c r="H487" s="134" t="s">
        <v>844</v>
      </c>
      <c r="I487" s="134">
        <v>243</v>
      </c>
      <c r="J487" s="134" t="s">
        <v>361</v>
      </c>
      <c r="K487" s="134" t="s">
        <v>34</v>
      </c>
      <c r="L487" s="134">
        <v>28.479452054794521</v>
      </c>
      <c r="M487" s="134">
        <v>6</v>
      </c>
      <c r="N487" s="134">
        <v>2</v>
      </c>
      <c r="O487" s="134">
        <v>10.977</v>
      </c>
      <c r="P487" s="134">
        <v>0</v>
      </c>
      <c r="Q487" s="134">
        <v>65.591691719048924</v>
      </c>
      <c r="R487" s="134">
        <v>7.2014983017701653</v>
      </c>
      <c r="S487" s="134">
        <v>31.74004581989136</v>
      </c>
      <c r="T487" s="134">
        <v>8.1795158393737317</v>
      </c>
      <c r="U487" s="134">
        <v>5.6867235229273589</v>
      </c>
      <c r="V487" s="134">
        <v>31.59566348497103</v>
      </c>
      <c r="W487" s="134">
        <v>8.6363133206812233</v>
      </c>
      <c r="X487" s="134">
        <v>52.299884596535144</v>
      </c>
    </row>
    <row r="488" spans="1:24" x14ac:dyDescent="0.45">
      <c r="A488" s="134" t="s">
        <v>319</v>
      </c>
      <c r="B488" s="134">
        <v>2019</v>
      </c>
      <c r="C488" s="135">
        <v>43771</v>
      </c>
      <c r="D488" s="134" t="s">
        <v>30</v>
      </c>
      <c r="E488" s="134">
        <v>2</v>
      </c>
      <c r="F488" s="134" t="s">
        <v>576</v>
      </c>
      <c r="G488" s="134">
        <v>3</v>
      </c>
      <c r="H488" s="134" t="s">
        <v>845</v>
      </c>
      <c r="I488" s="134">
        <v>244</v>
      </c>
      <c r="J488" s="134" t="s">
        <v>573</v>
      </c>
      <c r="K488" s="134" t="s">
        <v>34</v>
      </c>
      <c r="L488" s="134">
        <v>32.252054794520546</v>
      </c>
      <c r="M488" s="134">
        <v>7</v>
      </c>
      <c r="N488" s="134">
        <v>1</v>
      </c>
      <c r="O488" s="134">
        <v>11.207000000000001</v>
      </c>
      <c r="P488" s="134">
        <v>0.115</v>
      </c>
      <c r="Q488" s="134">
        <v>64.245560810207905</v>
      </c>
      <c r="R488" s="134">
        <v>11.335735446148711</v>
      </c>
      <c r="S488" s="134">
        <v>34.126880161826378</v>
      </c>
      <c r="T488" s="134">
        <v>7.5970482385592222</v>
      </c>
      <c r="U488" s="134">
        <v>15.710493726769901</v>
      </c>
      <c r="V488" s="134">
        <v>38.194585994949257</v>
      </c>
      <c r="W488" s="134">
        <v>7.4946974227264516</v>
      </c>
      <c r="X488" s="134">
        <v>37.449342906820732</v>
      </c>
    </row>
    <row r="489" spans="1:24" x14ac:dyDescent="0.45">
      <c r="A489" s="134" t="s">
        <v>319</v>
      </c>
      <c r="B489" s="134">
        <v>2019</v>
      </c>
      <c r="C489" s="135">
        <v>43771</v>
      </c>
      <c r="D489" s="134" t="s">
        <v>30</v>
      </c>
      <c r="E489" s="134">
        <v>2</v>
      </c>
      <c r="F489" s="134" t="s">
        <v>576</v>
      </c>
      <c r="G489" s="134">
        <v>3</v>
      </c>
      <c r="H489" s="134" t="s">
        <v>845</v>
      </c>
      <c r="I489" s="134">
        <v>244</v>
      </c>
      <c r="J489" s="134" t="s">
        <v>365</v>
      </c>
      <c r="K489" s="134" t="s">
        <v>88</v>
      </c>
      <c r="L489" s="134">
        <v>22.139726027397259</v>
      </c>
      <c r="M489" s="134">
        <v>3</v>
      </c>
      <c r="N489" s="134">
        <v>2</v>
      </c>
      <c r="O489" s="134">
        <v>11.092000000000001</v>
      </c>
      <c r="P489" s="134">
        <v>0</v>
      </c>
      <c r="Q489" s="134">
        <v>64.911648034619546</v>
      </c>
      <c r="R489" s="134">
        <v>17.006742879829829</v>
      </c>
      <c r="S489" s="134">
        <v>40.771805651815093</v>
      </c>
      <c r="T489" s="134">
        <v>7.9216875906617554</v>
      </c>
      <c r="U489" s="134">
        <v>13.245207261066691</v>
      </c>
      <c r="V489" s="134">
        <v>36.396927110164938</v>
      </c>
      <c r="W489" s="134">
        <v>7.7172399496994171</v>
      </c>
      <c r="X489" s="134">
        <v>37.449342906820732</v>
      </c>
    </row>
    <row r="490" spans="1:24" x14ac:dyDescent="0.45">
      <c r="A490" s="134" t="s">
        <v>319</v>
      </c>
      <c r="B490" s="134">
        <v>2019</v>
      </c>
      <c r="C490" s="135">
        <v>43771</v>
      </c>
      <c r="D490" s="134" t="s">
        <v>30</v>
      </c>
      <c r="E490" s="134">
        <v>2</v>
      </c>
      <c r="F490" s="134" t="s">
        <v>576</v>
      </c>
      <c r="G490" s="134">
        <v>4</v>
      </c>
      <c r="H490" s="134" t="s">
        <v>846</v>
      </c>
      <c r="I490" s="134">
        <v>245</v>
      </c>
      <c r="J490" s="134" t="s">
        <v>385</v>
      </c>
      <c r="K490" s="134" t="s">
        <v>67</v>
      </c>
      <c r="L490" s="134">
        <v>28.257534246575339</v>
      </c>
      <c r="M490" s="134">
        <v>4</v>
      </c>
      <c r="N490" s="134">
        <v>1</v>
      </c>
      <c r="O490" s="134">
        <v>11.462</v>
      </c>
      <c r="P490" s="134">
        <v>0</v>
      </c>
      <c r="Q490" s="134">
        <v>62.816262432385273</v>
      </c>
      <c r="R490" s="134">
        <v>6.7271782711546564</v>
      </c>
      <c r="S490" s="134">
        <v>29.547017161099809</v>
      </c>
      <c r="T490" s="134">
        <v>7.6066129633150519</v>
      </c>
      <c r="U490" s="134">
        <v>9.342498881394711</v>
      </c>
      <c r="V490" s="134">
        <v>32.172532761091567</v>
      </c>
      <c r="W490" s="134">
        <v>7.6100112932322874</v>
      </c>
      <c r="X490" s="134">
        <v>27.820399901331829</v>
      </c>
    </row>
    <row r="491" spans="1:24" x14ac:dyDescent="0.45">
      <c r="A491" s="134" t="s">
        <v>319</v>
      </c>
      <c r="B491" s="134">
        <v>2019</v>
      </c>
      <c r="C491" s="135">
        <v>43771</v>
      </c>
      <c r="D491" s="134" t="s">
        <v>30</v>
      </c>
      <c r="E491" s="134">
        <v>2</v>
      </c>
      <c r="F491" s="134" t="s">
        <v>576</v>
      </c>
      <c r="G491" s="134">
        <v>4</v>
      </c>
      <c r="H491" s="134" t="s">
        <v>846</v>
      </c>
      <c r="I491" s="134">
        <v>245</v>
      </c>
      <c r="J491" s="134" t="s">
        <v>358</v>
      </c>
      <c r="K491" s="134" t="s">
        <v>79</v>
      </c>
      <c r="L491" s="134">
        <v>26.772602739726029</v>
      </c>
      <c r="M491" s="134">
        <v>5</v>
      </c>
      <c r="N491" s="134">
        <v>2</v>
      </c>
      <c r="O491" s="134">
        <v>11.462</v>
      </c>
      <c r="P491" s="134">
        <v>0</v>
      </c>
      <c r="Q491" s="134">
        <v>62.816262432385273</v>
      </c>
      <c r="R491" s="134">
        <v>3.4184884074048969</v>
      </c>
      <c r="S491" s="134">
        <v>26.093782641563841</v>
      </c>
      <c r="T491" s="134">
        <v>7.5584314113863131</v>
      </c>
      <c r="U491" s="134">
        <v>0.77285409249089199</v>
      </c>
      <c r="V491" s="134">
        <v>23.496959585700498</v>
      </c>
      <c r="W491" s="134">
        <v>7.5747018310698682</v>
      </c>
      <c r="X491" s="134">
        <v>27.820399901331829</v>
      </c>
    </row>
    <row r="492" spans="1:24" x14ac:dyDescent="0.45">
      <c r="A492" s="134" t="s">
        <v>319</v>
      </c>
      <c r="B492" s="134">
        <v>2019</v>
      </c>
      <c r="C492" s="135">
        <v>43771</v>
      </c>
      <c r="D492" s="134" t="s">
        <v>30</v>
      </c>
      <c r="E492" s="134">
        <v>3</v>
      </c>
      <c r="F492" s="134" t="s">
        <v>576</v>
      </c>
      <c r="G492" s="134">
        <v>3</v>
      </c>
      <c r="H492" s="134" t="s">
        <v>847</v>
      </c>
      <c r="I492" s="134">
        <v>246</v>
      </c>
      <c r="J492" s="134" t="s">
        <v>365</v>
      </c>
      <c r="K492" s="134" t="s">
        <v>88</v>
      </c>
      <c r="L492" s="134">
        <v>22.139726027397259</v>
      </c>
      <c r="M492" s="134">
        <v>3</v>
      </c>
      <c r="N492" s="134">
        <v>1</v>
      </c>
      <c r="O492" s="134">
        <v>11.346</v>
      </c>
      <c r="P492" s="134">
        <v>0</v>
      </c>
      <c r="Q492" s="134">
        <v>63.458487572712848</v>
      </c>
      <c r="R492" s="134">
        <v>13.245207261066691</v>
      </c>
      <c r="S492" s="134">
        <v>36.396927110164938</v>
      </c>
      <c r="T492" s="134">
        <v>7.7172399496994171</v>
      </c>
      <c r="U492" s="134">
        <v>16.983473266386589</v>
      </c>
      <c r="V492" s="134">
        <v>39.847712834263952</v>
      </c>
      <c r="W492" s="134">
        <v>7.6214131892924533</v>
      </c>
      <c r="X492" s="134">
        <v>37.295756552557087</v>
      </c>
    </row>
    <row r="493" spans="1:24" x14ac:dyDescent="0.45">
      <c r="A493" s="134" t="s">
        <v>319</v>
      </c>
      <c r="B493" s="134">
        <v>2019</v>
      </c>
      <c r="C493" s="135">
        <v>43771</v>
      </c>
      <c r="D493" s="134" t="s">
        <v>30</v>
      </c>
      <c r="E493" s="134">
        <v>3</v>
      </c>
      <c r="F493" s="134" t="s">
        <v>576</v>
      </c>
      <c r="G493" s="134">
        <v>3</v>
      </c>
      <c r="H493" s="134" t="s">
        <v>847</v>
      </c>
      <c r="I493" s="134">
        <v>246</v>
      </c>
      <c r="J493" s="134" t="s">
        <v>573</v>
      </c>
      <c r="K493" s="134" t="s">
        <v>34</v>
      </c>
      <c r="L493" s="134">
        <v>32.252054794520546</v>
      </c>
      <c r="M493" s="134">
        <v>7</v>
      </c>
      <c r="N493" s="134">
        <v>2</v>
      </c>
      <c r="O493" s="134">
        <v>11.346</v>
      </c>
      <c r="P493" s="134">
        <v>0</v>
      </c>
      <c r="Q493" s="134">
        <v>63.458487572712848</v>
      </c>
      <c r="R493" s="134">
        <v>15.710493726769901</v>
      </c>
      <c r="S493" s="134">
        <v>38.194585994949257</v>
      </c>
      <c r="T493" s="134">
        <v>7.4946974227264516</v>
      </c>
      <c r="U493" s="134">
        <v>12.52263939627087</v>
      </c>
      <c r="V493" s="134">
        <v>34.914200973541398</v>
      </c>
      <c r="W493" s="134">
        <v>7.4638538590901771</v>
      </c>
      <c r="X493" s="134">
        <v>37.295756552557087</v>
      </c>
    </row>
    <row r="494" spans="1:24" x14ac:dyDescent="0.45">
      <c r="A494" s="136" t="s">
        <v>319</v>
      </c>
      <c r="B494" s="136">
        <v>2019</v>
      </c>
      <c r="C494" s="137">
        <v>43771</v>
      </c>
      <c r="D494" s="136" t="s">
        <v>30</v>
      </c>
      <c r="E494" s="136">
        <v>1</v>
      </c>
      <c r="F494" s="136" t="s">
        <v>577</v>
      </c>
      <c r="G494" s="136">
        <v>1</v>
      </c>
      <c r="H494" s="136" t="s">
        <v>848</v>
      </c>
      <c r="I494" s="136">
        <v>247</v>
      </c>
      <c r="J494" s="136" t="s">
        <v>351</v>
      </c>
      <c r="K494" s="136" t="s">
        <v>282</v>
      </c>
      <c r="L494" s="136">
        <v>26.756164383561639</v>
      </c>
      <c r="M494" s="136">
        <v>2</v>
      </c>
      <c r="N494" s="136">
        <v>1</v>
      </c>
      <c r="O494" s="136">
        <v>11.231999999999999</v>
      </c>
      <c r="P494" s="136">
        <v>0</v>
      </c>
      <c r="Q494" s="136">
        <v>64.102564102564102</v>
      </c>
      <c r="R494" s="136">
        <v>22.959743482737281</v>
      </c>
      <c r="S494" s="136">
        <v>47.003548582049419</v>
      </c>
      <c r="T494" s="136">
        <v>8.0146016997707132</v>
      </c>
      <c r="U494" s="136">
        <v>24.10539868363843</v>
      </c>
      <c r="V494" s="136">
        <v>48.457639437943449</v>
      </c>
      <c r="W494" s="136">
        <v>8.1174135847683413</v>
      </c>
      <c r="X494" s="136">
        <v>39.588040671570504</v>
      </c>
    </row>
    <row r="495" spans="1:24" x14ac:dyDescent="0.45">
      <c r="A495" s="136" t="s">
        <v>319</v>
      </c>
      <c r="B495" s="136">
        <v>2019</v>
      </c>
      <c r="C495" s="137">
        <v>43771</v>
      </c>
      <c r="D495" s="136" t="s">
        <v>30</v>
      </c>
      <c r="E495" s="136">
        <v>1</v>
      </c>
      <c r="F495" s="136" t="s">
        <v>577</v>
      </c>
      <c r="G495" s="136">
        <v>1</v>
      </c>
      <c r="H495" s="136" t="s">
        <v>848</v>
      </c>
      <c r="I495" s="136">
        <v>247</v>
      </c>
      <c r="J495" s="136" t="s">
        <v>385</v>
      </c>
      <c r="K495" s="136" t="s">
        <v>67</v>
      </c>
      <c r="L495" s="136">
        <v>28.257534246575339</v>
      </c>
      <c r="M495" s="136">
        <v>4</v>
      </c>
      <c r="N495" s="136">
        <v>2</v>
      </c>
      <c r="O495" s="136">
        <v>11.231999999999999</v>
      </c>
      <c r="P495" s="136">
        <v>0</v>
      </c>
      <c r="Q495" s="136">
        <v>64.102564102564102</v>
      </c>
      <c r="R495" s="136">
        <v>9.342498881394711</v>
      </c>
      <c r="S495" s="136">
        <v>32.172532761091567</v>
      </c>
      <c r="T495" s="136">
        <v>7.6100112932322874</v>
      </c>
      <c r="U495" s="136">
        <v>7.454815341593747</v>
      </c>
      <c r="V495" s="136">
        <v>30.843959492873122</v>
      </c>
      <c r="W495" s="136">
        <v>7.7963813837597922</v>
      </c>
      <c r="X495" s="136">
        <v>39.588040671570504</v>
      </c>
    </row>
    <row r="496" spans="1:24" x14ac:dyDescent="0.45">
      <c r="A496" s="136" t="s">
        <v>319</v>
      </c>
      <c r="B496" s="136">
        <v>2019</v>
      </c>
      <c r="C496" s="137">
        <v>43771</v>
      </c>
      <c r="D496" s="136" t="s">
        <v>30</v>
      </c>
      <c r="E496" s="136">
        <v>1</v>
      </c>
      <c r="F496" s="136" t="s">
        <v>577</v>
      </c>
      <c r="G496" s="136">
        <v>2</v>
      </c>
      <c r="H496" s="136" t="s">
        <v>849</v>
      </c>
      <c r="I496" s="136">
        <v>248</v>
      </c>
      <c r="J496" s="136" t="s">
        <v>344</v>
      </c>
      <c r="K496" s="136" t="s">
        <v>55</v>
      </c>
      <c r="L496" s="136">
        <v>32.4986301369863</v>
      </c>
      <c r="M496" s="136">
        <v>1</v>
      </c>
      <c r="N496" s="136">
        <v>1</v>
      </c>
      <c r="O496" s="136">
        <v>10.996</v>
      </c>
      <c r="P496" s="136">
        <v>0</v>
      </c>
      <c r="Q496" s="136">
        <v>65.478355765732985</v>
      </c>
      <c r="R496" s="136">
        <v>42.091533609711412</v>
      </c>
      <c r="S496" s="136">
        <v>73.067725176661554</v>
      </c>
      <c r="T496" s="136">
        <v>10.325397188983381</v>
      </c>
      <c r="U496" s="136">
        <v>42.188833870521869</v>
      </c>
      <c r="V496" s="136">
        <v>73.588045625099213</v>
      </c>
      <c r="W496" s="136">
        <v>10.46640391819245</v>
      </c>
      <c r="X496" s="136">
        <v>56.457719005462749</v>
      </c>
    </row>
    <row r="497" spans="1:24" x14ac:dyDescent="0.45">
      <c r="A497" s="136" t="s">
        <v>319</v>
      </c>
      <c r="B497" s="136">
        <v>2019</v>
      </c>
      <c r="C497" s="137">
        <v>43771</v>
      </c>
      <c r="D497" s="136" t="s">
        <v>30</v>
      </c>
      <c r="E497" s="136">
        <v>1</v>
      </c>
      <c r="F497" s="136" t="s">
        <v>577</v>
      </c>
      <c r="G497" s="136">
        <v>2</v>
      </c>
      <c r="H497" s="136" t="s">
        <v>849</v>
      </c>
      <c r="I497" s="136">
        <v>248</v>
      </c>
      <c r="J497" s="136" t="s">
        <v>365</v>
      </c>
      <c r="K497" s="136" t="s">
        <v>88</v>
      </c>
      <c r="L497" s="136">
        <v>22.139726027397259</v>
      </c>
      <c r="M497" s="136">
        <v>3</v>
      </c>
      <c r="N497" s="136">
        <v>2</v>
      </c>
      <c r="O497" s="136">
        <v>10.996</v>
      </c>
      <c r="P497" s="136">
        <v>0</v>
      </c>
      <c r="Q497" s="136">
        <v>65.478355765732985</v>
      </c>
      <c r="R497" s="136">
        <v>16.983473266386589</v>
      </c>
      <c r="S497" s="136">
        <v>39.847712834263952</v>
      </c>
      <c r="T497" s="136">
        <v>7.6214131892924533</v>
      </c>
      <c r="U497" s="136">
        <v>15.351063112814479</v>
      </c>
      <c r="V497" s="136">
        <v>39.545792322351062</v>
      </c>
      <c r="W497" s="136">
        <v>8.0649097365121953</v>
      </c>
      <c r="X497" s="136">
        <v>56.457719005462749</v>
      </c>
    </row>
    <row r="498" spans="1:24" x14ac:dyDescent="0.45">
      <c r="A498" s="136" t="s">
        <v>319</v>
      </c>
      <c r="B498" s="136">
        <v>2019</v>
      </c>
      <c r="C498" s="137">
        <v>43771</v>
      </c>
      <c r="D498" s="136" t="s">
        <v>30</v>
      </c>
      <c r="E498" s="136">
        <v>2</v>
      </c>
      <c r="F498" s="136" t="s">
        <v>577</v>
      </c>
      <c r="G498" s="136">
        <v>1</v>
      </c>
      <c r="H498" s="136" t="s">
        <v>850</v>
      </c>
      <c r="I498" s="136">
        <v>249</v>
      </c>
      <c r="J498" s="136" t="s">
        <v>351</v>
      </c>
      <c r="K498" s="136" t="s">
        <v>282</v>
      </c>
      <c r="L498" s="136">
        <v>26.756164383561639</v>
      </c>
      <c r="M498" s="136">
        <v>2</v>
      </c>
      <c r="N498" s="136">
        <v>1</v>
      </c>
      <c r="O498" s="136">
        <v>11.316000000000001</v>
      </c>
      <c r="P498" s="136">
        <v>0</v>
      </c>
      <c r="Q498" s="136">
        <v>63.62672322375397</v>
      </c>
      <c r="R498" s="136">
        <v>24.10539868363843</v>
      </c>
      <c r="S498" s="136">
        <v>48.457639437943449</v>
      </c>
      <c r="T498" s="136">
        <v>8.1174135847683413</v>
      </c>
      <c r="U498" s="136">
        <v>24.912343501308829</v>
      </c>
      <c r="V498" s="136">
        <v>49.678428484888293</v>
      </c>
      <c r="W498" s="136">
        <v>8.2553616611931542</v>
      </c>
      <c r="X498" s="136">
        <v>39.650799465408276</v>
      </c>
    </row>
    <row r="499" spans="1:24" x14ac:dyDescent="0.45">
      <c r="A499" s="136" t="s">
        <v>319</v>
      </c>
      <c r="B499" s="136">
        <v>2019</v>
      </c>
      <c r="C499" s="137">
        <v>43771</v>
      </c>
      <c r="D499" s="136" t="s">
        <v>30</v>
      </c>
      <c r="E499" s="136">
        <v>2</v>
      </c>
      <c r="F499" s="136" t="s">
        <v>577</v>
      </c>
      <c r="G499" s="136">
        <v>1</v>
      </c>
      <c r="H499" s="136" t="s">
        <v>850</v>
      </c>
      <c r="I499" s="136">
        <v>249</v>
      </c>
      <c r="J499" s="136" t="s">
        <v>385</v>
      </c>
      <c r="K499" s="136" t="s">
        <v>67</v>
      </c>
      <c r="L499" s="136">
        <v>28.257534246575339</v>
      </c>
      <c r="M499" s="136">
        <v>4</v>
      </c>
      <c r="N499" s="136">
        <v>2</v>
      </c>
      <c r="O499" s="136">
        <v>11.316000000000001</v>
      </c>
      <c r="P499" s="136">
        <v>0</v>
      </c>
      <c r="Q499" s="136">
        <v>63.62672322375397</v>
      </c>
      <c r="R499" s="136">
        <v>7.454815341593747</v>
      </c>
      <c r="S499" s="136">
        <v>30.843959492873122</v>
      </c>
      <c r="T499" s="136">
        <v>7.7963813837597922</v>
      </c>
      <c r="U499" s="136">
        <v>5.719477517161053</v>
      </c>
      <c r="V499" s="136">
        <v>29.706447472735221</v>
      </c>
      <c r="W499" s="136">
        <v>7.9956566518580567</v>
      </c>
      <c r="X499" s="136">
        <v>39.650799465408276</v>
      </c>
    </row>
    <row r="500" spans="1:24" x14ac:dyDescent="0.45">
      <c r="A500" s="136" t="s">
        <v>319</v>
      </c>
      <c r="B500" s="136">
        <v>2019</v>
      </c>
      <c r="C500" s="137">
        <v>43771</v>
      </c>
      <c r="D500" s="136" t="s">
        <v>30</v>
      </c>
      <c r="E500" s="136">
        <v>2</v>
      </c>
      <c r="F500" s="136" t="s">
        <v>577</v>
      </c>
      <c r="G500" s="136">
        <v>2</v>
      </c>
      <c r="H500" s="136" t="s">
        <v>851</v>
      </c>
      <c r="I500" s="136">
        <v>250</v>
      </c>
      <c r="J500" s="136" t="s">
        <v>344</v>
      </c>
      <c r="K500" s="136" t="s">
        <v>55</v>
      </c>
      <c r="L500" s="136">
        <v>32.4986301369863</v>
      </c>
      <c r="M500" s="136">
        <v>1</v>
      </c>
      <c r="N500" s="136">
        <v>1</v>
      </c>
      <c r="O500" s="136">
        <v>11.282</v>
      </c>
      <c r="P500" s="136">
        <v>0</v>
      </c>
      <c r="Q500" s="136">
        <v>63.818471902145014</v>
      </c>
      <c r="R500" s="136">
        <v>42.188833870521869</v>
      </c>
      <c r="S500" s="136">
        <v>73.588045625099213</v>
      </c>
      <c r="T500" s="136">
        <v>10.46640391819245</v>
      </c>
      <c r="U500" s="136">
        <v>42.275385686275513</v>
      </c>
      <c r="V500" s="136">
        <v>74.096044082648504</v>
      </c>
      <c r="W500" s="136">
        <v>10.60688613212433</v>
      </c>
      <c r="X500" s="136">
        <v>56.566918973725137</v>
      </c>
    </row>
    <row r="501" spans="1:24" x14ac:dyDescent="0.45">
      <c r="A501" s="136" t="s">
        <v>319</v>
      </c>
      <c r="B501" s="136">
        <v>2019</v>
      </c>
      <c r="C501" s="137">
        <v>43771</v>
      </c>
      <c r="D501" s="136" t="s">
        <v>30</v>
      </c>
      <c r="E501" s="136">
        <v>2</v>
      </c>
      <c r="F501" s="136" t="s">
        <v>577</v>
      </c>
      <c r="G501" s="136">
        <v>2</v>
      </c>
      <c r="H501" s="136" t="s">
        <v>851</v>
      </c>
      <c r="I501" s="136">
        <v>250</v>
      </c>
      <c r="J501" s="136" t="s">
        <v>365</v>
      </c>
      <c r="K501" s="136" t="s">
        <v>88</v>
      </c>
      <c r="L501" s="136">
        <v>22.139726027397259</v>
      </c>
      <c r="M501" s="136">
        <v>3</v>
      </c>
      <c r="N501" s="136">
        <v>2</v>
      </c>
      <c r="O501" s="136">
        <v>11.282</v>
      </c>
      <c r="P501" s="136">
        <v>0</v>
      </c>
      <c r="Q501" s="136">
        <v>63.818471902145014</v>
      </c>
      <c r="R501" s="136">
        <v>15.351063112814479</v>
      </c>
      <c r="S501" s="136">
        <v>39.545792322351062</v>
      </c>
      <c r="T501" s="136">
        <v>8.0649097365121953</v>
      </c>
      <c r="U501" s="136">
        <v>13.82811278612926</v>
      </c>
      <c r="V501" s="136">
        <v>39.228499997788077</v>
      </c>
      <c r="W501" s="136">
        <v>8.4667957372196057</v>
      </c>
      <c r="X501" s="136">
        <v>56.566918973725137</v>
      </c>
    </row>
    <row r="502" spans="1:24" x14ac:dyDescent="0.45">
      <c r="A502" s="138" t="s">
        <v>319</v>
      </c>
      <c r="B502" s="138">
        <v>2019</v>
      </c>
      <c r="C502" s="139">
        <v>43771</v>
      </c>
      <c r="D502" s="138" t="s">
        <v>30</v>
      </c>
      <c r="E502" s="138">
        <v>1</v>
      </c>
      <c r="F502" s="138" t="s">
        <v>31</v>
      </c>
      <c r="G502" s="138" t="s">
        <v>579</v>
      </c>
      <c r="H502" s="138" t="s">
        <v>852</v>
      </c>
      <c r="I502" s="138">
        <v>251</v>
      </c>
      <c r="J502" s="138" t="s">
        <v>365</v>
      </c>
      <c r="K502" s="138" t="s">
        <v>88</v>
      </c>
      <c r="L502" s="138">
        <v>22.139726027397259</v>
      </c>
      <c r="M502" s="138">
        <v>3</v>
      </c>
      <c r="N502" s="138">
        <v>1</v>
      </c>
      <c r="O502" s="138">
        <v>11.010999999999999</v>
      </c>
      <c r="P502" s="138">
        <v>0</v>
      </c>
      <c r="Q502" s="138">
        <v>65.389156298247215</v>
      </c>
      <c r="R502" s="138">
        <v>13.82811278612926</v>
      </c>
      <c r="S502" s="138">
        <v>39.228499997788077</v>
      </c>
      <c r="T502" s="138">
        <v>8.4667957372196057</v>
      </c>
      <c r="U502" s="138">
        <v>16.30604095518909</v>
      </c>
      <c r="V502" s="138">
        <v>41.457799156715517</v>
      </c>
      <c r="W502" s="138">
        <v>8.3839194005088089</v>
      </c>
      <c r="X502" s="138">
        <v>34.467473735261649</v>
      </c>
    </row>
    <row r="503" spans="1:24" x14ac:dyDescent="0.45">
      <c r="A503" s="138" t="s">
        <v>319</v>
      </c>
      <c r="B503" s="138">
        <v>2019</v>
      </c>
      <c r="C503" s="139">
        <v>43771</v>
      </c>
      <c r="D503" s="138" t="s">
        <v>30</v>
      </c>
      <c r="E503" s="138">
        <v>1</v>
      </c>
      <c r="F503" s="138" t="s">
        <v>31</v>
      </c>
      <c r="G503" s="138" t="s">
        <v>579</v>
      </c>
      <c r="H503" s="138" t="s">
        <v>852</v>
      </c>
      <c r="I503" s="138">
        <v>251</v>
      </c>
      <c r="J503" s="138" t="s">
        <v>385</v>
      </c>
      <c r="K503" s="138" t="s">
        <v>67</v>
      </c>
      <c r="L503" s="138">
        <v>28.257534246575339</v>
      </c>
      <c r="M503" s="138">
        <v>4</v>
      </c>
      <c r="N503" s="138">
        <v>2</v>
      </c>
      <c r="O503" s="138">
        <v>11.010999999999999</v>
      </c>
      <c r="P503" s="138">
        <v>0</v>
      </c>
      <c r="Q503" s="138">
        <v>65.389156298247215</v>
      </c>
      <c r="R503" s="138">
        <v>5.719477517161053</v>
      </c>
      <c r="S503" s="138">
        <v>29.706447472735221</v>
      </c>
      <c r="T503" s="138">
        <v>7.9956566518580567</v>
      </c>
      <c r="U503" s="138">
        <v>3.6097020503730062</v>
      </c>
      <c r="V503" s="138">
        <v>27.69144252598619</v>
      </c>
      <c r="W503" s="138">
        <v>8.0272468252043936</v>
      </c>
      <c r="X503" s="138">
        <v>34.467473735261649</v>
      </c>
    </row>
    <row r="504" spans="1:24" x14ac:dyDescent="0.45">
      <c r="A504" s="138" t="s">
        <v>319</v>
      </c>
      <c r="B504" s="138">
        <v>2019</v>
      </c>
      <c r="C504" s="139">
        <v>43771</v>
      </c>
      <c r="D504" s="138" t="s">
        <v>30</v>
      </c>
      <c r="E504" s="138">
        <v>1</v>
      </c>
      <c r="F504" s="138" t="s">
        <v>31</v>
      </c>
      <c r="G504" s="138" t="s">
        <v>578</v>
      </c>
      <c r="H504" s="138" t="s">
        <v>853</v>
      </c>
      <c r="I504" s="138">
        <v>252</v>
      </c>
      <c r="J504" s="138" t="s">
        <v>344</v>
      </c>
      <c r="K504" s="138" t="s">
        <v>55</v>
      </c>
      <c r="L504" s="138">
        <v>32.4986301369863</v>
      </c>
      <c r="M504" s="138">
        <v>1</v>
      </c>
      <c r="N504" s="138">
        <v>1</v>
      </c>
      <c r="O504" s="138">
        <v>10.948</v>
      </c>
      <c r="P504" s="138">
        <v>0</v>
      </c>
      <c r="Q504" s="138">
        <v>65.765436609426374</v>
      </c>
      <c r="R504" s="138">
        <v>42.275385686275513</v>
      </c>
      <c r="S504" s="138">
        <v>74.096044082648504</v>
      </c>
      <c r="T504" s="138">
        <v>10.60688613212433</v>
      </c>
      <c r="U504" s="138">
        <v>43.904759008192499</v>
      </c>
      <c r="V504" s="138">
        <v>75.335945215134942</v>
      </c>
      <c r="W504" s="138">
        <v>10.47706206898081</v>
      </c>
      <c r="X504" s="138">
        <v>61.887236283768402</v>
      </c>
    </row>
    <row r="505" spans="1:24" x14ac:dyDescent="0.45">
      <c r="A505" s="138" t="s">
        <v>319</v>
      </c>
      <c r="B505" s="138">
        <v>2019</v>
      </c>
      <c r="C505" s="139">
        <v>43771</v>
      </c>
      <c r="D505" s="138" t="s">
        <v>30</v>
      </c>
      <c r="E505" s="138">
        <v>1</v>
      </c>
      <c r="F505" s="138" t="s">
        <v>31</v>
      </c>
      <c r="G505" s="138" t="s">
        <v>578</v>
      </c>
      <c r="H505" s="138" t="s">
        <v>853</v>
      </c>
      <c r="I505" s="138">
        <v>252</v>
      </c>
      <c r="J505" s="138" t="s">
        <v>351</v>
      </c>
      <c r="K505" s="138" t="s">
        <v>282</v>
      </c>
      <c r="L505" s="138">
        <v>26.756164383561639</v>
      </c>
      <c r="M505" s="138">
        <v>2</v>
      </c>
      <c r="N505" s="138">
        <v>2</v>
      </c>
      <c r="O505" s="138">
        <v>10.948</v>
      </c>
      <c r="P505" s="138">
        <v>0</v>
      </c>
      <c r="Q505" s="138">
        <v>65.765436609426374</v>
      </c>
      <c r="R505" s="138">
        <v>24.912343501308829</v>
      </c>
      <c r="S505" s="138">
        <v>49.678428484888293</v>
      </c>
      <c r="T505" s="138">
        <v>8.2553616611931542</v>
      </c>
      <c r="U505" s="138">
        <v>23.36135429363668</v>
      </c>
      <c r="V505" s="138">
        <v>48.891145707109658</v>
      </c>
      <c r="W505" s="138">
        <v>8.5099304711576629</v>
      </c>
      <c r="X505" s="138">
        <v>61.887236283768402</v>
      </c>
    </row>
    <row r="506" spans="1:24" x14ac:dyDescent="0.45">
      <c r="A506" s="138" t="s">
        <v>319</v>
      </c>
      <c r="B506" s="138">
        <v>2019</v>
      </c>
      <c r="C506" s="139">
        <v>43771</v>
      </c>
      <c r="D506" s="138" t="s">
        <v>30</v>
      </c>
      <c r="E506" s="138">
        <v>2</v>
      </c>
      <c r="F506" s="138" t="s">
        <v>31</v>
      </c>
      <c r="G506" s="138" t="s">
        <v>579</v>
      </c>
      <c r="H506" s="138" t="s">
        <v>854</v>
      </c>
      <c r="I506" s="138">
        <v>253</v>
      </c>
      <c r="J506" s="138" t="s">
        <v>365</v>
      </c>
      <c r="K506" s="138" t="s">
        <v>88</v>
      </c>
      <c r="L506" s="138">
        <v>22.139726027397259</v>
      </c>
      <c r="M506" s="138">
        <v>3</v>
      </c>
      <c r="N506" s="138">
        <v>1</v>
      </c>
      <c r="O506" s="138">
        <v>11.218</v>
      </c>
      <c r="P506" s="138">
        <v>0</v>
      </c>
      <c r="Q506" s="138">
        <v>64.182563736851492</v>
      </c>
      <c r="R506" s="138">
        <v>16.30604095518909</v>
      </c>
      <c r="S506" s="138">
        <v>41.457799156715517</v>
      </c>
      <c r="T506" s="138">
        <v>8.3839194005088089</v>
      </c>
      <c r="U506" s="138">
        <v>17.94381466850739</v>
      </c>
      <c r="V506" s="138">
        <v>43.147030354384519</v>
      </c>
      <c r="W506" s="138">
        <v>8.4010718952923753</v>
      </c>
      <c r="X506" s="138">
        <v>34.57462084135085</v>
      </c>
    </row>
    <row r="507" spans="1:24" x14ac:dyDescent="0.45">
      <c r="A507" s="138" t="s">
        <v>319</v>
      </c>
      <c r="B507" s="138">
        <v>2019</v>
      </c>
      <c r="C507" s="139">
        <v>43771</v>
      </c>
      <c r="D507" s="138" t="s">
        <v>30</v>
      </c>
      <c r="E507" s="138">
        <v>2</v>
      </c>
      <c r="F507" s="138" t="s">
        <v>31</v>
      </c>
      <c r="G507" s="138" t="s">
        <v>579</v>
      </c>
      <c r="H507" s="138" t="s">
        <v>854</v>
      </c>
      <c r="I507" s="138">
        <v>253</v>
      </c>
      <c r="J507" s="138" t="s">
        <v>385</v>
      </c>
      <c r="K507" s="138" t="s">
        <v>67</v>
      </c>
      <c r="L507" s="138">
        <v>28.257534246575339</v>
      </c>
      <c r="M507" s="138">
        <v>4</v>
      </c>
      <c r="N507" s="138">
        <v>2</v>
      </c>
      <c r="O507" s="138">
        <v>11.218</v>
      </c>
      <c r="P507" s="138">
        <v>0</v>
      </c>
      <c r="Q507" s="138">
        <v>64.182563736851492</v>
      </c>
      <c r="R507" s="138">
        <v>3.6097020503730062</v>
      </c>
      <c r="S507" s="138">
        <v>27.69144252598619</v>
      </c>
      <c r="T507" s="138">
        <v>8.0272468252043936</v>
      </c>
      <c r="U507" s="138">
        <v>1.761555041340483</v>
      </c>
      <c r="V507" s="138">
        <v>26.126915007046961</v>
      </c>
      <c r="W507" s="138">
        <v>8.1217866552354927</v>
      </c>
      <c r="X507" s="138">
        <v>34.57462084135085</v>
      </c>
    </row>
    <row r="508" spans="1:24" x14ac:dyDescent="0.45">
      <c r="A508" s="138" t="s">
        <v>319</v>
      </c>
      <c r="B508" s="138">
        <v>2019</v>
      </c>
      <c r="C508" s="139">
        <v>43771</v>
      </c>
      <c r="D508" s="138" t="s">
        <v>30</v>
      </c>
      <c r="E508" s="138">
        <v>2</v>
      </c>
      <c r="F508" s="138" t="s">
        <v>31</v>
      </c>
      <c r="G508" s="138" t="s">
        <v>578</v>
      </c>
      <c r="H508" s="138" t="s">
        <v>855</v>
      </c>
      <c r="I508" s="138">
        <v>254</v>
      </c>
      <c r="J508" s="138" t="s">
        <v>344</v>
      </c>
      <c r="K508" s="138" t="s">
        <v>55</v>
      </c>
      <c r="L508" s="138">
        <v>32.4986301369863</v>
      </c>
      <c r="M508" s="138">
        <v>1</v>
      </c>
      <c r="N508" s="138">
        <v>1</v>
      </c>
      <c r="O508" s="138">
        <v>11.340999999999999</v>
      </c>
      <c r="P508" s="138">
        <v>0</v>
      </c>
      <c r="Q508" s="138">
        <v>63.486465038356407</v>
      </c>
      <c r="R508" s="138">
        <v>43.904759008192499</v>
      </c>
      <c r="S508" s="138">
        <v>75.335945215134942</v>
      </c>
      <c r="T508" s="138">
        <v>10.47706206898081</v>
      </c>
      <c r="U508" s="138">
        <v>45.08536388351277</v>
      </c>
      <c r="V508" s="138">
        <v>76.369143242474323</v>
      </c>
      <c r="W508" s="138">
        <v>10.42792645298718</v>
      </c>
      <c r="X508" s="138">
        <v>62.1135454611223</v>
      </c>
    </row>
    <row r="509" spans="1:24" x14ac:dyDescent="0.45">
      <c r="A509" s="138" t="s">
        <v>319</v>
      </c>
      <c r="B509" s="138">
        <v>2019</v>
      </c>
      <c r="C509" s="139">
        <v>43771</v>
      </c>
      <c r="D509" s="138" t="s">
        <v>30</v>
      </c>
      <c r="E509" s="138">
        <v>2</v>
      </c>
      <c r="F509" s="138" t="s">
        <v>31</v>
      </c>
      <c r="G509" s="138" t="s">
        <v>578</v>
      </c>
      <c r="H509" s="138" t="s">
        <v>855</v>
      </c>
      <c r="I509" s="138">
        <v>254</v>
      </c>
      <c r="J509" s="138" t="s">
        <v>351</v>
      </c>
      <c r="K509" s="138" t="s">
        <v>282</v>
      </c>
      <c r="L509" s="138">
        <v>26.756164383561639</v>
      </c>
      <c r="M509" s="138">
        <v>2</v>
      </c>
      <c r="N509" s="138">
        <v>2</v>
      </c>
      <c r="O509" s="138">
        <v>11.340999999999999</v>
      </c>
      <c r="P509" s="138">
        <v>0</v>
      </c>
      <c r="Q509" s="138">
        <v>63.486465038356407</v>
      </c>
      <c r="R509" s="138">
        <v>23.36135429363668</v>
      </c>
      <c r="S509" s="138">
        <v>48.891145707109658</v>
      </c>
      <c r="T509" s="138">
        <v>8.5099304711576629</v>
      </c>
      <c r="U509" s="138">
        <v>21.908153563399399</v>
      </c>
      <c r="V509" s="138">
        <v>48.182863371338527</v>
      </c>
      <c r="W509" s="138">
        <v>8.7582366026463792</v>
      </c>
      <c r="X509" s="138">
        <v>62.1135454611223</v>
      </c>
    </row>
    <row r="510" spans="1:24" x14ac:dyDescent="0.45">
      <c r="A510" s="130" t="s">
        <v>199</v>
      </c>
      <c r="B510" s="130">
        <v>2019</v>
      </c>
      <c r="C510" s="131">
        <v>43779</v>
      </c>
      <c r="D510" s="130" t="s">
        <v>30</v>
      </c>
      <c r="E510" s="130">
        <v>1</v>
      </c>
      <c r="F510" s="130" t="s">
        <v>572</v>
      </c>
      <c r="G510" s="130">
        <v>1</v>
      </c>
      <c r="H510" s="130" t="s">
        <v>856</v>
      </c>
      <c r="I510" s="130">
        <v>255</v>
      </c>
      <c r="J510" s="130" t="s">
        <v>352</v>
      </c>
      <c r="K510" s="130" t="s">
        <v>282</v>
      </c>
      <c r="L510" s="130">
        <v>25.05753424657534</v>
      </c>
      <c r="M510" s="130">
        <v>9</v>
      </c>
      <c r="N510" s="130">
        <v>1</v>
      </c>
      <c r="O510" s="130">
        <v>11.634</v>
      </c>
      <c r="P510" s="130">
        <v>0</v>
      </c>
      <c r="Q510" s="130">
        <v>61.887570912841667</v>
      </c>
      <c r="R510" s="130">
        <v>3.0294538453268198</v>
      </c>
      <c r="S510" s="130">
        <v>25.277988745909521</v>
      </c>
      <c r="T510" s="130">
        <v>7.4161783001942334</v>
      </c>
      <c r="U510" s="130">
        <v>5.2582597790385392</v>
      </c>
      <c r="V510" s="130">
        <v>27.715129469285451</v>
      </c>
      <c r="W510" s="130">
        <v>7.4856232300823029</v>
      </c>
      <c r="X510" s="130">
        <v>23.325906777720721</v>
      </c>
    </row>
    <row r="511" spans="1:24" x14ac:dyDescent="0.45">
      <c r="A511" s="130" t="s">
        <v>199</v>
      </c>
      <c r="B511" s="130">
        <v>2019</v>
      </c>
      <c r="C511" s="131">
        <v>43779</v>
      </c>
      <c r="D511" s="130" t="s">
        <v>30</v>
      </c>
      <c r="E511" s="130">
        <v>1</v>
      </c>
      <c r="F511" s="130" t="s">
        <v>572</v>
      </c>
      <c r="G511" s="130">
        <v>1</v>
      </c>
      <c r="H511" s="130" t="s">
        <v>856</v>
      </c>
      <c r="I511" s="130">
        <v>255</v>
      </c>
      <c r="J511" s="130" t="s">
        <v>415</v>
      </c>
      <c r="K511" s="130" t="s">
        <v>115</v>
      </c>
      <c r="L511" s="130" t="e">
        <v>#N/A</v>
      </c>
      <c r="M511" s="130">
        <v>28</v>
      </c>
      <c r="N511" s="130">
        <v>2</v>
      </c>
      <c r="O511" s="130">
        <v>11.634</v>
      </c>
      <c r="P511" s="130">
        <v>0</v>
      </c>
      <c r="Q511" s="130">
        <v>61.887570912841667</v>
      </c>
      <c r="R511" s="130">
        <v>1E-3</v>
      </c>
      <c r="S511" s="130">
        <v>21.373824809531921</v>
      </c>
      <c r="T511" s="130">
        <v>8.1022785639956112</v>
      </c>
      <c r="U511" s="130">
        <v>-5.4333228927088904</v>
      </c>
      <c r="V511" s="130">
        <v>18.531232705056841</v>
      </c>
      <c r="W511" s="130">
        <v>7.988185199255244</v>
      </c>
      <c r="X511" s="130">
        <v>23.325906777720721</v>
      </c>
    </row>
    <row r="512" spans="1:24" x14ac:dyDescent="0.45">
      <c r="A512" s="130" t="s">
        <v>199</v>
      </c>
      <c r="B512" s="130">
        <v>2019</v>
      </c>
      <c r="C512" s="131">
        <v>43779</v>
      </c>
      <c r="D512" s="130" t="s">
        <v>30</v>
      </c>
      <c r="E512" s="130">
        <v>1</v>
      </c>
      <c r="F512" s="130" t="s">
        <v>572</v>
      </c>
      <c r="G512" s="130">
        <v>2</v>
      </c>
      <c r="H512" s="130" t="s">
        <v>857</v>
      </c>
      <c r="I512" s="130">
        <v>256</v>
      </c>
      <c r="J512" s="130" t="s">
        <v>366</v>
      </c>
      <c r="K512" s="130" t="s">
        <v>143</v>
      </c>
      <c r="L512" s="130">
        <v>23.56712328767123</v>
      </c>
      <c r="M512" s="130">
        <v>3</v>
      </c>
      <c r="N512" s="130">
        <v>1</v>
      </c>
      <c r="O512" s="130">
        <v>12.444000000000001</v>
      </c>
      <c r="P512" s="130">
        <v>0</v>
      </c>
      <c r="Q512" s="130">
        <v>57.859209257473481</v>
      </c>
      <c r="R512" s="130">
        <v>9.8393246483747667</v>
      </c>
      <c r="S512" s="130">
        <v>33.988772768518032</v>
      </c>
      <c r="T512" s="130">
        <v>8.0498160400477552</v>
      </c>
      <c r="U512" s="130">
        <v>9.7362640765314268</v>
      </c>
      <c r="V512" s="130">
        <v>34.694853082768837</v>
      </c>
      <c r="W512" s="130">
        <v>8.3195296687458029</v>
      </c>
      <c r="X512" s="130">
        <v>21.862071749489001</v>
      </c>
    </row>
    <row r="513" spans="1:24" x14ac:dyDescent="0.45">
      <c r="A513" s="130" t="s">
        <v>199</v>
      </c>
      <c r="B513" s="130">
        <v>2019</v>
      </c>
      <c r="C513" s="131">
        <v>43779</v>
      </c>
      <c r="D513" s="130" t="s">
        <v>30</v>
      </c>
      <c r="E513" s="130">
        <v>1</v>
      </c>
      <c r="F513" s="130" t="s">
        <v>572</v>
      </c>
      <c r="G513" s="130">
        <v>2</v>
      </c>
      <c r="H513" s="130" t="s">
        <v>857</v>
      </c>
      <c r="I513" s="130">
        <v>256</v>
      </c>
      <c r="J513" s="130" t="s">
        <v>386</v>
      </c>
      <c r="K513" s="130" t="s">
        <v>64</v>
      </c>
      <c r="L513" s="130">
        <v>29.605479452054791</v>
      </c>
      <c r="M513" s="130">
        <v>27</v>
      </c>
      <c r="N513" s="130">
        <v>2</v>
      </c>
      <c r="O513" s="130">
        <v>12.444000000000001</v>
      </c>
      <c r="P513" s="130">
        <v>0</v>
      </c>
      <c r="Q513" s="130">
        <v>57.859209257473481</v>
      </c>
      <c r="R513" s="130">
        <v>1E-3</v>
      </c>
      <c r="S513" s="130">
        <v>9.7353707304599677</v>
      </c>
      <c r="T513" s="130">
        <v>8.0293564792611676</v>
      </c>
      <c r="U513" s="130">
        <v>-15.874137103032419</v>
      </c>
      <c r="V513" s="130">
        <v>9.0324378779515762</v>
      </c>
      <c r="W513" s="130">
        <v>8.302191660327999</v>
      </c>
      <c r="X513" s="130">
        <v>21.862071749489001</v>
      </c>
    </row>
    <row r="514" spans="1:24" x14ac:dyDescent="0.45">
      <c r="A514" s="130" t="s">
        <v>199</v>
      </c>
      <c r="B514" s="130">
        <v>2019</v>
      </c>
      <c r="C514" s="131">
        <v>43779</v>
      </c>
      <c r="D514" s="130" t="s">
        <v>30</v>
      </c>
      <c r="E514" s="130">
        <v>1</v>
      </c>
      <c r="F514" s="130" t="s">
        <v>572</v>
      </c>
      <c r="G514" s="130">
        <v>3</v>
      </c>
      <c r="H514" s="130" t="s">
        <v>858</v>
      </c>
      <c r="I514" s="130">
        <v>257</v>
      </c>
      <c r="J514" s="130" t="s">
        <v>422</v>
      </c>
      <c r="K514" s="130" t="s">
        <v>43</v>
      </c>
      <c r="L514" s="130">
        <v>28.789041095890411</v>
      </c>
      <c r="M514" s="130">
        <v>6</v>
      </c>
      <c r="N514" s="130">
        <v>1</v>
      </c>
      <c r="O514" s="130">
        <v>11.41</v>
      </c>
      <c r="P514" s="130">
        <v>0</v>
      </c>
      <c r="Q514" s="130">
        <v>63.102541630148991</v>
      </c>
      <c r="R514" s="130">
        <v>1E-3</v>
      </c>
      <c r="S514" s="130">
        <v>17.994214268478501</v>
      </c>
      <c r="T514" s="130">
        <v>7.6347214076695034</v>
      </c>
      <c r="U514" s="130">
        <v>-0.51261798659495739</v>
      </c>
      <c r="V514" s="130">
        <v>22.092013070725152</v>
      </c>
      <c r="W514" s="130">
        <v>7.5348770191067027</v>
      </c>
      <c r="X514" s="130">
        <v>21.497107134239251</v>
      </c>
    </row>
    <row r="515" spans="1:24" x14ac:dyDescent="0.45">
      <c r="A515" s="130" t="s">
        <v>199</v>
      </c>
      <c r="B515" s="130">
        <v>2019</v>
      </c>
      <c r="C515" s="131">
        <v>43779</v>
      </c>
      <c r="D515" s="130" t="s">
        <v>30</v>
      </c>
      <c r="E515" s="130">
        <v>1</v>
      </c>
      <c r="F515" s="130" t="s">
        <v>572</v>
      </c>
      <c r="G515" s="130">
        <v>3</v>
      </c>
      <c r="H515" s="130" t="s">
        <v>858</v>
      </c>
      <c r="I515" s="130">
        <v>257</v>
      </c>
      <c r="J515" s="130" t="s">
        <v>442</v>
      </c>
      <c r="K515" s="130" t="s">
        <v>440</v>
      </c>
      <c r="L515" s="130">
        <v>22.032876712328768</v>
      </c>
      <c r="M515" s="130">
        <v>26</v>
      </c>
      <c r="N515" s="130">
        <v>2</v>
      </c>
      <c r="O515" s="130">
        <v>11.41</v>
      </c>
      <c r="P515" s="130">
        <v>0</v>
      </c>
      <c r="Q515" s="130">
        <v>63.102541630148991</v>
      </c>
      <c r="R515" s="130">
        <v>1E-3</v>
      </c>
      <c r="S515" s="130">
        <v>25</v>
      </c>
      <c r="T515" s="130">
        <v>8.3333333330000006</v>
      </c>
      <c r="U515" s="130">
        <v>-3.8061093472013892</v>
      </c>
      <c r="V515" s="130">
        <v>20.222849364201601</v>
      </c>
      <c r="W515" s="130">
        <v>8.0096529038009958</v>
      </c>
      <c r="X515" s="130">
        <v>21.497107134239251</v>
      </c>
    </row>
    <row r="516" spans="1:24" x14ac:dyDescent="0.45">
      <c r="A516" s="130" t="s">
        <v>199</v>
      </c>
      <c r="B516" s="130">
        <v>2019</v>
      </c>
      <c r="C516" s="131">
        <v>43779</v>
      </c>
      <c r="D516" s="130" t="s">
        <v>30</v>
      </c>
      <c r="E516" s="130">
        <v>1</v>
      </c>
      <c r="F516" s="130" t="s">
        <v>572</v>
      </c>
      <c r="G516" s="130">
        <v>4</v>
      </c>
      <c r="H516" s="130" t="s">
        <v>859</v>
      </c>
      <c r="I516" s="130">
        <v>258</v>
      </c>
      <c r="J516" s="130" t="s">
        <v>350</v>
      </c>
      <c r="K516" s="130" t="s">
        <v>430</v>
      </c>
      <c r="L516" s="130">
        <v>21.835616438356169</v>
      </c>
      <c r="M516" s="130">
        <v>10</v>
      </c>
      <c r="N516" s="130">
        <v>1</v>
      </c>
      <c r="O516" s="130">
        <v>11.64</v>
      </c>
      <c r="P516" s="130">
        <v>0</v>
      </c>
      <c r="Q516" s="130">
        <v>61.855670103092777</v>
      </c>
      <c r="R516" s="130">
        <v>0.59584683130281135</v>
      </c>
      <c r="S516" s="130">
        <v>24.018949108344621</v>
      </c>
      <c r="T516" s="130">
        <v>7.8077007590139349</v>
      </c>
      <c r="U516" s="130">
        <v>4.1431281685338952</v>
      </c>
      <c r="V516" s="130">
        <v>27.329348161930731</v>
      </c>
      <c r="W516" s="130">
        <v>7.7287399977989457</v>
      </c>
      <c r="X516" s="130">
        <v>24.509474554172311</v>
      </c>
    </row>
    <row r="517" spans="1:24" x14ac:dyDescent="0.45">
      <c r="A517" s="130" t="s">
        <v>199</v>
      </c>
      <c r="B517" s="130">
        <v>2019</v>
      </c>
      <c r="C517" s="131">
        <v>43779</v>
      </c>
      <c r="D517" s="130" t="s">
        <v>30</v>
      </c>
      <c r="E517" s="130">
        <v>1</v>
      </c>
      <c r="F517" s="130" t="s">
        <v>572</v>
      </c>
      <c r="G517" s="130">
        <v>4</v>
      </c>
      <c r="H517" s="130" t="s">
        <v>859</v>
      </c>
      <c r="I517" s="130">
        <v>258</v>
      </c>
      <c r="J517" s="130" t="s">
        <v>513</v>
      </c>
      <c r="K517" s="130" t="s">
        <v>34</v>
      </c>
      <c r="L517" s="130">
        <v>20.18082191780822</v>
      </c>
      <c r="M517" s="130">
        <v>25</v>
      </c>
      <c r="N517" s="130">
        <v>2</v>
      </c>
      <c r="O517" s="130">
        <v>11.64</v>
      </c>
      <c r="P517" s="130">
        <v>0</v>
      </c>
      <c r="Q517" s="130">
        <v>61.855670103092777</v>
      </c>
      <c r="R517" s="130">
        <v>1E-3</v>
      </c>
      <c r="S517" s="130">
        <v>25</v>
      </c>
      <c r="T517" s="130">
        <v>8.3333333330000006</v>
      </c>
      <c r="U517" s="130">
        <v>-3.0075660418015282</v>
      </c>
      <c r="V517" s="130">
        <v>21.28814029250773</v>
      </c>
      <c r="W517" s="130">
        <v>8.0985687781030862</v>
      </c>
      <c r="X517" s="130">
        <v>24.509474554172311</v>
      </c>
    </row>
    <row r="518" spans="1:24" x14ac:dyDescent="0.45">
      <c r="A518" s="130" t="s">
        <v>199</v>
      </c>
      <c r="B518" s="130">
        <v>2019</v>
      </c>
      <c r="C518" s="131">
        <v>43779</v>
      </c>
      <c r="D518" s="130" t="s">
        <v>30</v>
      </c>
      <c r="E518" s="130">
        <v>1</v>
      </c>
      <c r="F518" s="130" t="s">
        <v>572</v>
      </c>
      <c r="G518" s="130">
        <v>5</v>
      </c>
      <c r="H518" s="130" t="s">
        <v>860</v>
      </c>
      <c r="I518" s="130">
        <v>259</v>
      </c>
      <c r="J518" s="130" t="s">
        <v>573</v>
      </c>
      <c r="K518" s="130" t="s">
        <v>417</v>
      </c>
      <c r="L518" s="130">
        <v>32.273972602739732</v>
      </c>
      <c r="M518" s="130">
        <v>7</v>
      </c>
      <c r="N518" s="130">
        <v>1</v>
      </c>
      <c r="O518" s="130">
        <v>11.917999999999999</v>
      </c>
      <c r="P518" s="130">
        <v>0</v>
      </c>
      <c r="Q518" s="130">
        <v>60.412820943111257</v>
      </c>
      <c r="R518" s="130">
        <v>12.52263939627087</v>
      </c>
      <c r="S518" s="130">
        <v>34.914200973541398</v>
      </c>
      <c r="T518" s="130">
        <v>7.4638538590901771</v>
      </c>
      <c r="U518" s="130">
        <v>12.42286194539399</v>
      </c>
      <c r="V518" s="130">
        <v>35.731439845296471</v>
      </c>
      <c r="W518" s="130">
        <v>7.7695259666341618</v>
      </c>
      <c r="X518" s="130">
        <v>24.50652862728268</v>
      </c>
    </row>
    <row r="519" spans="1:24" x14ac:dyDescent="0.45">
      <c r="A519" s="130" t="s">
        <v>199</v>
      </c>
      <c r="B519" s="130">
        <v>2019</v>
      </c>
      <c r="C519" s="131">
        <v>43779</v>
      </c>
      <c r="D519" s="130" t="s">
        <v>30</v>
      </c>
      <c r="E519" s="130">
        <v>1</v>
      </c>
      <c r="F519" s="130" t="s">
        <v>572</v>
      </c>
      <c r="G519" s="130">
        <v>5</v>
      </c>
      <c r="H519" s="130" t="s">
        <v>860</v>
      </c>
      <c r="I519" s="130">
        <v>259</v>
      </c>
      <c r="J519" s="130" t="s">
        <v>399</v>
      </c>
      <c r="K519" s="130" t="s">
        <v>49</v>
      </c>
      <c r="L519" s="130">
        <v>25.24931506849315</v>
      </c>
      <c r="M519" s="130">
        <v>24</v>
      </c>
      <c r="N519" s="130">
        <v>2</v>
      </c>
      <c r="O519" s="130">
        <v>11.917999999999999</v>
      </c>
      <c r="P519" s="130">
        <v>0</v>
      </c>
      <c r="Q519" s="130">
        <v>60.412820943111257</v>
      </c>
      <c r="R519" s="130">
        <v>1E-3</v>
      </c>
      <c r="S519" s="130">
        <v>14.09885628102397</v>
      </c>
      <c r="T519" s="130">
        <v>7.9852370978756602</v>
      </c>
      <c r="U519" s="130">
        <v>-11.425920765313199</v>
      </c>
      <c r="V519" s="130">
        <v>13.17988869517197</v>
      </c>
      <c r="W519" s="130">
        <v>8.2019364868283891</v>
      </c>
      <c r="X519" s="130">
        <v>24.50652862728268</v>
      </c>
    </row>
    <row r="520" spans="1:24" x14ac:dyDescent="0.45">
      <c r="A520" s="130" t="s">
        <v>199</v>
      </c>
      <c r="B520" s="130">
        <v>2019</v>
      </c>
      <c r="C520" s="131">
        <v>43779</v>
      </c>
      <c r="D520" s="130" t="s">
        <v>30</v>
      </c>
      <c r="E520" s="130">
        <v>1</v>
      </c>
      <c r="F520" s="130" t="s">
        <v>572</v>
      </c>
      <c r="G520" s="130">
        <v>6</v>
      </c>
      <c r="H520" s="130" t="s">
        <v>861</v>
      </c>
      <c r="I520" s="130">
        <v>260</v>
      </c>
      <c r="J520" s="130" t="s">
        <v>361</v>
      </c>
      <c r="K520" s="130" t="s">
        <v>34</v>
      </c>
      <c r="L520" s="130">
        <v>28.5013698630137</v>
      </c>
      <c r="M520" s="130">
        <v>11</v>
      </c>
      <c r="N520" s="130">
        <v>1</v>
      </c>
      <c r="O520" s="130">
        <v>11.297000000000001</v>
      </c>
      <c r="P520" s="130">
        <v>0</v>
      </c>
      <c r="Q520" s="130">
        <v>63.733734619810569</v>
      </c>
      <c r="R520" s="130">
        <v>5.6867235229273589</v>
      </c>
      <c r="S520" s="130">
        <v>31.59566348497103</v>
      </c>
      <c r="T520" s="130">
        <v>8.6363133206812233</v>
      </c>
      <c r="U520" s="130">
        <v>8.1256273093636011</v>
      </c>
      <c r="V520" s="130">
        <v>33.766834785737679</v>
      </c>
      <c r="W520" s="130">
        <v>8.5470691587913592</v>
      </c>
      <c r="X520" s="130">
        <v>26.362746813789471</v>
      </c>
    </row>
    <row r="521" spans="1:24" x14ac:dyDescent="0.45">
      <c r="A521" s="130" t="s">
        <v>199</v>
      </c>
      <c r="B521" s="130">
        <v>2019</v>
      </c>
      <c r="C521" s="131">
        <v>43779</v>
      </c>
      <c r="D521" s="130" t="s">
        <v>30</v>
      </c>
      <c r="E521" s="130">
        <v>1</v>
      </c>
      <c r="F521" s="130" t="s">
        <v>572</v>
      </c>
      <c r="G521" s="130">
        <v>6</v>
      </c>
      <c r="H521" s="130" t="s">
        <v>861</v>
      </c>
      <c r="I521" s="130">
        <v>260</v>
      </c>
      <c r="J521" s="130" t="s">
        <v>403</v>
      </c>
      <c r="K521" s="130" t="s">
        <v>61</v>
      </c>
      <c r="L521" s="130">
        <v>22.668493150684931</v>
      </c>
      <c r="M521" s="130">
        <v>23</v>
      </c>
      <c r="N521" s="130">
        <v>2</v>
      </c>
      <c r="O521" s="130">
        <v>11.297000000000001</v>
      </c>
      <c r="P521" s="130">
        <v>0</v>
      </c>
      <c r="Q521" s="130">
        <v>63.733734619810569</v>
      </c>
      <c r="R521" s="130">
        <v>1E-3</v>
      </c>
      <c r="S521" s="130">
        <v>21.129830142607911</v>
      </c>
      <c r="T521" s="130">
        <v>8.4726679484615577</v>
      </c>
      <c r="U521" s="130">
        <v>-6.237526686813716</v>
      </c>
      <c r="V521" s="130">
        <v>19.031384708509091</v>
      </c>
      <c r="W521" s="130">
        <v>8.4229704651076016</v>
      </c>
      <c r="X521" s="130">
        <v>26.362746813789471</v>
      </c>
    </row>
    <row r="522" spans="1:24" x14ac:dyDescent="0.45">
      <c r="A522" s="130" t="s">
        <v>199</v>
      </c>
      <c r="B522" s="130">
        <v>2019</v>
      </c>
      <c r="C522" s="131">
        <v>43779</v>
      </c>
      <c r="D522" s="130" t="s">
        <v>30</v>
      </c>
      <c r="E522" s="130">
        <v>1</v>
      </c>
      <c r="F522" s="130" t="s">
        <v>572</v>
      </c>
      <c r="G522" s="130">
        <v>7</v>
      </c>
      <c r="H522" s="130" t="s">
        <v>862</v>
      </c>
      <c r="I522" s="130">
        <v>261</v>
      </c>
      <c r="J522" s="130" t="s">
        <v>346</v>
      </c>
      <c r="K522" s="130" t="s">
        <v>52</v>
      </c>
      <c r="L522" s="130">
        <v>20.553424657534251</v>
      </c>
      <c r="M522" s="130">
        <v>12</v>
      </c>
      <c r="N522" s="130">
        <v>1</v>
      </c>
      <c r="O522" s="130">
        <v>11.57</v>
      </c>
      <c r="P522" s="130">
        <v>0</v>
      </c>
      <c r="Q522" s="130">
        <v>62.22990492653414</v>
      </c>
      <c r="R522" s="130">
        <v>12.453727489704191</v>
      </c>
      <c r="S522" s="130">
        <v>35.958128796170719</v>
      </c>
      <c r="T522" s="130">
        <v>7.8348004354888419</v>
      </c>
      <c r="U522" s="130">
        <v>12.519981159406409</v>
      </c>
      <c r="V522" s="130">
        <v>36.791176567564193</v>
      </c>
      <c r="W522" s="130">
        <v>8.0903984693859279</v>
      </c>
      <c r="X522" s="130">
        <v>25.164930343831941</v>
      </c>
    </row>
    <row r="523" spans="1:24" x14ac:dyDescent="0.45">
      <c r="A523" s="130" t="s">
        <v>199</v>
      </c>
      <c r="B523" s="130">
        <v>2019</v>
      </c>
      <c r="C523" s="131">
        <v>43779</v>
      </c>
      <c r="D523" s="130" t="s">
        <v>30</v>
      </c>
      <c r="E523" s="130">
        <v>1</v>
      </c>
      <c r="F523" s="130" t="s">
        <v>572</v>
      </c>
      <c r="G523" s="130">
        <v>7</v>
      </c>
      <c r="H523" s="130" t="s">
        <v>862</v>
      </c>
      <c r="I523" s="130">
        <v>261</v>
      </c>
      <c r="J523" s="130" t="s">
        <v>411</v>
      </c>
      <c r="K523" s="130" t="s">
        <v>432</v>
      </c>
      <c r="L523" s="130">
        <v>29.326027397260269</v>
      </c>
      <c r="M523" s="130">
        <v>22</v>
      </c>
      <c r="N523" s="130">
        <v>2</v>
      </c>
      <c r="O523" s="130">
        <v>11.57</v>
      </c>
      <c r="P523" s="130">
        <v>0</v>
      </c>
      <c r="Q523" s="130">
        <v>62.22990492653414</v>
      </c>
      <c r="R523" s="130">
        <v>1E-3</v>
      </c>
      <c r="S523" s="130">
        <v>14.371731891493161</v>
      </c>
      <c r="T523" s="130">
        <v>7.5787322379176327</v>
      </c>
      <c r="U523" s="130">
        <v>-10.045195275277941</v>
      </c>
      <c r="V523" s="130">
        <v>13.58539877988555</v>
      </c>
      <c r="W523" s="130">
        <v>7.8768646850544979</v>
      </c>
      <c r="X523" s="130">
        <v>25.164930343831941</v>
      </c>
    </row>
    <row r="524" spans="1:24" x14ac:dyDescent="0.45">
      <c r="A524" s="130" t="s">
        <v>199</v>
      </c>
      <c r="B524" s="130">
        <v>2019</v>
      </c>
      <c r="C524" s="131">
        <v>43779</v>
      </c>
      <c r="D524" s="130" t="s">
        <v>30</v>
      </c>
      <c r="E524" s="130">
        <v>1</v>
      </c>
      <c r="F524" s="130" t="s">
        <v>572</v>
      </c>
      <c r="G524" s="130">
        <v>8</v>
      </c>
      <c r="H524" s="130" t="s">
        <v>863</v>
      </c>
      <c r="I524" s="130">
        <v>262</v>
      </c>
      <c r="J524" s="130" t="s">
        <v>354</v>
      </c>
      <c r="K524" s="130" t="s">
        <v>121</v>
      </c>
      <c r="L524" s="130">
        <v>24.263013698630139</v>
      </c>
      <c r="M524" s="130">
        <v>8</v>
      </c>
      <c r="N524" s="130">
        <v>1</v>
      </c>
      <c r="O524" s="130">
        <v>11.602</v>
      </c>
      <c r="P524" s="130">
        <v>0</v>
      </c>
      <c r="Q524" s="130">
        <v>62.058265816238581</v>
      </c>
      <c r="R524" s="130">
        <v>1E-3</v>
      </c>
      <c r="S524" s="130">
        <v>23.1483808854647</v>
      </c>
      <c r="T524" s="130">
        <v>7.889702771259298</v>
      </c>
      <c r="U524" s="130">
        <v>3.584977956163971</v>
      </c>
      <c r="V524" s="130">
        <v>26.825507866689861</v>
      </c>
      <c r="W524" s="130">
        <v>7.7468433035086308</v>
      </c>
      <c r="X524" s="130">
        <v>24.466863423086401</v>
      </c>
    </row>
    <row r="525" spans="1:24" x14ac:dyDescent="0.45">
      <c r="A525" s="130" t="s">
        <v>199</v>
      </c>
      <c r="B525" s="130">
        <v>2019</v>
      </c>
      <c r="C525" s="131">
        <v>43779</v>
      </c>
      <c r="D525" s="130" t="s">
        <v>30</v>
      </c>
      <c r="E525" s="130">
        <v>1</v>
      </c>
      <c r="F525" s="130" t="s">
        <v>572</v>
      </c>
      <c r="G525" s="130">
        <v>8</v>
      </c>
      <c r="H525" s="130" t="s">
        <v>863</v>
      </c>
      <c r="I525" s="130">
        <v>262</v>
      </c>
      <c r="J525" s="130" t="s">
        <v>426</v>
      </c>
      <c r="K525" s="130" t="s">
        <v>427</v>
      </c>
      <c r="L525" s="130">
        <v>21.56438356164384</v>
      </c>
      <c r="M525" s="130">
        <v>21</v>
      </c>
      <c r="N525" s="130">
        <v>2</v>
      </c>
      <c r="O525" s="130">
        <v>11.602</v>
      </c>
      <c r="P525" s="130">
        <v>0</v>
      </c>
      <c r="Q525" s="130">
        <v>62.058265816238581</v>
      </c>
      <c r="R525" s="130">
        <v>2.5918149859379009</v>
      </c>
      <c r="S525" s="130">
        <v>25.78534596070811</v>
      </c>
      <c r="T525" s="130">
        <v>7.7311769915900683</v>
      </c>
      <c r="U525" s="130">
        <v>-0.6712107563696037</v>
      </c>
      <c r="V525" s="130">
        <v>22.2360231231009</v>
      </c>
      <c r="W525" s="130">
        <v>7.6357446264901663</v>
      </c>
      <c r="X525" s="130">
        <v>24.466863423086401</v>
      </c>
    </row>
    <row r="526" spans="1:24" x14ac:dyDescent="0.45">
      <c r="A526" s="130" t="s">
        <v>199</v>
      </c>
      <c r="B526" s="130">
        <v>2019</v>
      </c>
      <c r="C526" s="131">
        <v>43779</v>
      </c>
      <c r="D526" s="130" t="s">
        <v>30</v>
      </c>
      <c r="E526" s="130">
        <v>1</v>
      </c>
      <c r="F526" s="130" t="s">
        <v>572</v>
      </c>
      <c r="G526" s="130">
        <v>9</v>
      </c>
      <c r="H526" s="130" t="s">
        <v>864</v>
      </c>
      <c r="I526" s="130">
        <v>263</v>
      </c>
      <c r="J526" s="130" t="s">
        <v>385</v>
      </c>
      <c r="K526" s="130" t="s">
        <v>67</v>
      </c>
      <c r="L526" s="130">
        <v>28.279452054794518</v>
      </c>
      <c r="M526" s="130">
        <v>13</v>
      </c>
      <c r="N526" s="130">
        <v>1</v>
      </c>
      <c r="O526" s="130">
        <v>11.384</v>
      </c>
      <c r="P526" s="130">
        <v>0</v>
      </c>
      <c r="Q526" s="130">
        <v>63.246661981728742</v>
      </c>
      <c r="R526" s="130">
        <v>1.761555041340483</v>
      </c>
      <c r="S526" s="130">
        <v>26.126915007046961</v>
      </c>
      <c r="T526" s="130">
        <v>8.1217866552354927</v>
      </c>
      <c r="U526" s="130">
        <v>3.2986811033224761</v>
      </c>
      <c r="V526" s="130">
        <v>27.812943615719021</v>
      </c>
      <c r="W526" s="130">
        <v>8.1714208374655151</v>
      </c>
      <c r="X526" s="130">
        <v>19.64728916051612</v>
      </c>
    </row>
    <row r="527" spans="1:24" x14ac:dyDescent="0.45">
      <c r="A527" s="130" t="s">
        <v>199</v>
      </c>
      <c r="B527" s="130">
        <v>2019</v>
      </c>
      <c r="C527" s="131">
        <v>43779</v>
      </c>
      <c r="D527" s="130" t="s">
        <v>30</v>
      </c>
      <c r="E527" s="130">
        <v>1</v>
      </c>
      <c r="F527" s="130" t="s">
        <v>572</v>
      </c>
      <c r="G527" s="130">
        <v>9</v>
      </c>
      <c r="H527" s="130" t="s">
        <v>864</v>
      </c>
      <c r="I527" s="130">
        <v>263</v>
      </c>
      <c r="J527" s="130" t="s">
        <v>357</v>
      </c>
      <c r="K527" s="130" t="s">
        <v>99</v>
      </c>
      <c r="L527" s="130">
        <v>23.68493150684931</v>
      </c>
      <c r="M527" s="130">
        <v>20</v>
      </c>
      <c r="N527" s="130">
        <v>2</v>
      </c>
      <c r="O527" s="130">
        <v>11.384</v>
      </c>
      <c r="P527" s="130">
        <v>0</v>
      </c>
      <c r="Q527" s="130">
        <v>63.246661981728742</v>
      </c>
      <c r="R527" s="130">
        <v>1E-3</v>
      </c>
      <c r="S527" s="130">
        <v>13.16766331398529</v>
      </c>
      <c r="T527" s="130">
        <v>7.7634173235859301</v>
      </c>
      <c r="U527" s="130">
        <v>-12.064911287913359</v>
      </c>
      <c r="V527" s="130">
        <v>11.60967279595973</v>
      </c>
      <c r="W527" s="130">
        <v>7.8915280279576976</v>
      </c>
      <c r="X527" s="130">
        <v>19.64728916051612</v>
      </c>
    </row>
    <row r="528" spans="1:24" x14ac:dyDescent="0.45">
      <c r="A528" s="130" t="s">
        <v>199</v>
      </c>
      <c r="B528" s="130">
        <v>2019</v>
      </c>
      <c r="C528" s="131">
        <v>43779</v>
      </c>
      <c r="D528" s="130" t="s">
        <v>30</v>
      </c>
      <c r="E528" s="130">
        <v>1</v>
      </c>
      <c r="F528" s="130" t="s">
        <v>572</v>
      </c>
      <c r="G528" s="130">
        <v>10</v>
      </c>
      <c r="H528" s="130" t="s">
        <v>865</v>
      </c>
      <c r="I528" s="130">
        <v>264</v>
      </c>
      <c r="J528" s="130" t="s">
        <v>379</v>
      </c>
      <c r="K528" s="130" t="s">
        <v>67</v>
      </c>
      <c r="L528" s="130">
        <v>27.197260273972599</v>
      </c>
      <c r="M528" s="130">
        <v>16</v>
      </c>
      <c r="N528" s="130">
        <v>1</v>
      </c>
      <c r="O528" s="130">
        <v>11.869</v>
      </c>
      <c r="P528" s="130">
        <v>0</v>
      </c>
      <c r="Q528" s="130">
        <v>60.662229336928142</v>
      </c>
      <c r="R528" s="130">
        <v>1E-3</v>
      </c>
      <c r="S528" s="130">
        <v>21.983261943895791</v>
      </c>
      <c r="T528" s="130">
        <v>8.142345227096131</v>
      </c>
      <c r="U528" s="130">
        <v>1.9894194964787251</v>
      </c>
      <c r="V528" s="130">
        <v>25.812146718295139</v>
      </c>
      <c r="W528" s="130">
        <v>7.9409090739388057</v>
      </c>
      <c r="X528" s="130">
        <v>23.28139947819508</v>
      </c>
    </row>
    <row r="529" spans="1:24" x14ac:dyDescent="0.45">
      <c r="A529" s="130" t="s">
        <v>199</v>
      </c>
      <c r="B529" s="130">
        <v>2019</v>
      </c>
      <c r="C529" s="131">
        <v>43779</v>
      </c>
      <c r="D529" s="130" t="s">
        <v>30</v>
      </c>
      <c r="E529" s="130">
        <v>1</v>
      </c>
      <c r="F529" s="130" t="s">
        <v>572</v>
      </c>
      <c r="G529" s="130">
        <v>10</v>
      </c>
      <c r="H529" s="130" t="s">
        <v>865</v>
      </c>
      <c r="I529" s="130">
        <v>264</v>
      </c>
      <c r="J529" s="130" t="s">
        <v>431</v>
      </c>
      <c r="K529" s="130" t="s">
        <v>187</v>
      </c>
      <c r="L529" s="130">
        <v>21.197260273972599</v>
      </c>
      <c r="M529" s="130">
        <v>17</v>
      </c>
      <c r="N529" s="130">
        <v>2</v>
      </c>
      <c r="O529" s="130">
        <v>11.869</v>
      </c>
      <c r="P529" s="130">
        <v>0</v>
      </c>
      <c r="Q529" s="130">
        <v>60.662229336928142</v>
      </c>
      <c r="R529" s="130">
        <v>0.78073857663261492</v>
      </c>
      <c r="S529" s="130">
        <v>24.57953701249437</v>
      </c>
      <c r="T529" s="130">
        <v>7.9329328119539193</v>
      </c>
      <c r="U529" s="130">
        <v>-2.4630911812729219</v>
      </c>
      <c r="V529" s="130">
        <v>20.9218314451171</v>
      </c>
      <c r="W529" s="130">
        <v>7.7949742087966749</v>
      </c>
      <c r="X529" s="130">
        <v>23.28139947819508</v>
      </c>
    </row>
    <row r="530" spans="1:24" x14ac:dyDescent="0.45">
      <c r="A530" s="130" t="s">
        <v>199</v>
      </c>
      <c r="B530" s="130">
        <v>2019</v>
      </c>
      <c r="C530" s="131">
        <v>43779</v>
      </c>
      <c r="D530" s="130" t="s">
        <v>30</v>
      </c>
      <c r="E530" s="130">
        <v>1</v>
      </c>
      <c r="F530" s="130" t="s">
        <v>572</v>
      </c>
      <c r="G530" s="130">
        <v>11</v>
      </c>
      <c r="H530" s="130" t="s">
        <v>866</v>
      </c>
      <c r="I530" s="130">
        <v>265</v>
      </c>
      <c r="J530" s="130" t="s">
        <v>373</v>
      </c>
      <c r="K530" s="130" t="s">
        <v>440</v>
      </c>
      <c r="L530" s="130">
        <v>20.671232876712331</v>
      </c>
      <c r="M530" s="130">
        <v>15</v>
      </c>
      <c r="N530" s="130">
        <v>1</v>
      </c>
      <c r="O530" s="130">
        <v>11.772</v>
      </c>
      <c r="P530" s="130">
        <v>0</v>
      </c>
      <c r="Q530" s="130">
        <v>61.162079510703357</v>
      </c>
      <c r="R530" s="130">
        <v>1E-3</v>
      </c>
      <c r="S530" s="130">
        <v>25</v>
      </c>
      <c r="T530" s="130">
        <v>8.3333333330000006</v>
      </c>
      <c r="U530" s="130">
        <v>6.1390378708536346</v>
      </c>
      <c r="V530" s="130">
        <v>30.12746649542596</v>
      </c>
      <c r="W530" s="130">
        <v>7.9961428748574406</v>
      </c>
      <c r="X530" s="130">
        <v>29.563134482197441</v>
      </c>
    </row>
    <row r="531" spans="1:24" x14ac:dyDescent="0.45">
      <c r="A531" s="130" t="s">
        <v>199</v>
      </c>
      <c r="B531" s="130">
        <v>2019</v>
      </c>
      <c r="C531" s="131">
        <v>43779</v>
      </c>
      <c r="D531" s="130" t="s">
        <v>30</v>
      </c>
      <c r="E531" s="130">
        <v>1</v>
      </c>
      <c r="F531" s="130" t="s">
        <v>572</v>
      </c>
      <c r="G531" s="130">
        <v>11</v>
      </c>
      <c r="H531" s="130" t="s">
        <v>866</v>
      </c>
      <c r="I531" s="130">
        <v>265</v>
      </c>
      <c r="J531" s="130" t="s">
        <v>574</v>
      </c>
      <c r="K531" s="130" t="s">
        <v>99</v>
      </c>
      <c r="L531" s="130">
        <v>36.934246575342463</v>
      </c>
      <c r="M531" s="130">
        <v>18</v>
      </c>
      <c r="N531" s="130">
        <v>2</v>
      </c>
      <c r="O531" s="130">
        <v>11.772</v>
      </c>
      <c r="P531" s="130">
        <v>0</v>
      </c>
      <c r="Q531" s="130">
        <v>61.162079510703357</v>
      </c>
      <c r="R531" s="130">
        <v>10.496507874970479</v>
      </c>
      <c r="S531" s="130">
        <v>34.126268964394889</v>
      </c>
      <c r="T531" s="130">
        <v>7.8765870298081353</v>
      </c>
      <c r="U531" s="130">
        <v>6.4113001759911654</v>
      </c>
      <c r="V531" s="130">
        <v>29.482748086998381</v>
      </c>
      <c r="W531" s="130">
        <v>7.6904826370024049</v>
      </c>
      <c r="X531" s="130">
        <v>29.563134482197441</v>
      </c>
    </row>
    <row r="532" spans="1:24" x14ac:dyDescent="0.45">
      <c r="A532" s="130" t="s">
        <v>199</v>
      </c>
      <c r="B532" s="130">
        <v>2019</v>
      </c>
      <c r="C532" s="131">
        <v>43779</v>
      </c>
      <c r="D532" s="130" t="s">
        <v>30</v>
      </c>
      <c r="E532" s="130">
        <v>1</v>
      </c>
      <c r="F532" s="130" t="s">
        <v>572</v>
      </c>
      <c r="G532" s="130">
        <v>12</v>
      </c>
      <c r="H532" s="130" t="s">
        <v>867</v>
      </c>
      <c r="I532" s="130">
        <v>266</v>
      </c>
      <c r="J532" s="130" t="s">
        <v>424</v>
      </c>
      <c r="K532" s="130" t="s">
        <v>91</v>
      </c>
      <c r="L532" s="130">
        <v>25.789041095890411</v>
      </c>
      <c r="M532" s="130">
        <v>14</v>
      </c>
      <c r="N532" s="130">
        <v>1</v>
      </c>
      <c r="O532" s="130">
        <v>11.638999999999999</v>
      </c>
      <c r="P532" s="130">
        <v>0</v>
      </c>
      <c r="Q532" s="130">
        <v>61.860984620671893</v>
      </c>
      <c r="R532" s="130">
        <v>2.756567868974074</v>
      </c>
      <c r="S532" s="130">
        <v>28.90441626188742</v>
      </c>
      <c r="T532" s="130">
        <v>8.7159494643044475</v>
      </c>
      <c r="U532" s="130">
        <v>6.0276308978372057</v>
      </c>
      <c r="V532" s="130">
        <v>31.60566890705563</v>
      </c>
      <c r="W532" s="130">
        <v>8.526012669739476</v>
      </c>
      <c r="X532" s="130">
        <v>25.436895932493631</v>
      </c>
    </row>
    <row r="533" spans="1:24" x14ac:dyDescent="0.45">
      <c r="A533" s="130" t="s">
        <v>199</v>
      </c>
      <c r="B533" s="130">
        <v>2019</v>
      </c>
      <c r="C533" s="131">
        <v>43779</v>
      </c>
      <c r="D533" s="130" t="s">
        <v>30</v>
      </c>
      <c r="E533" s="130">
        <v>1</v>
      </c>
      <c r="F533" s="130" t="s">
        <v>572</v>
      </c>
      <c r="G533" s="130">
        <v>12</v>
      </c>
      <c r="H533" s="130" t="s">
        <v>867</v>
      </c>
      <c r="I533" s="130">
        <v>266</v>
      </c>
      <c r="J533" s="130" t="s">
        <v>400</v>
      </c>
      <c r="K533" s="130" t="s">
        <v>58</v>
      </c>
      <c r="L533" s="130">
        <v>25.742465753424661</v>
      </c>
      <c r="M533" s="130">
        <v>19</v>
      </c>
      <c r="N533" s="130">
        <v>2</v>
      </c>
      <c r="O533" s="130">
        <v>11.638999999999999</v>
      </c>
      <c r="P533" s="130">
        <v>0</v>
      </c>
      <c r="Q533" s="130">
        <v>61.860984620671893</v>
      </c>
      <c r="R533" s="130">
        <v>1E-3</v>
      </c>
      <c r="S533" s="130">
        <v>21.969375603099859</v>
      </c>
      <c r="T533" s="130">
        <v>7.9860439952417313</v>
      </c>
      <c r="U533" s="130">
        <v>-4.3014559993468504</v>
      </c>
      <c r="V533" s="130">
        <v>19.655689150143491</v>
      </c>
      <c r="W533" s="130">
        <v>7.985715049830115</v>
      </c>
      <c r="X533" s="130">
        <v>25.436895932493631</v>
      </c>
    </row>
    <row r="534" spans="1:24" x14ac:dyDescent="0.45">
      <c r="A534" s="132" t="s">
        <v>199</v>
      </c>
      <c r="B534" s="132">
        <v>2019</v>
      </c>
      <c r="C534" s="133">
        <v>43779</v>
      </c>
      <c r="D534" s="132" t="s">
        <v>30</v>
      </c>
      <c r="E534" s="132">
        <v>1</v>
      </c>
      <c r="F534" s="132" t="s">
        <v>575</v>
      </c>
      <c r="G534" s="132">
        <v>1</v>
      </c>
      <c r="H534" s="132" t="s">
        <v>868</v>
      </c>
      <c r="I534" s="132">
        <v>267</v>
      </c>
      <c r="J534" s="132" t="s">
        <v>410</v>
      </c>
      <c r="K534" s="132" t="s">
        <v>430</v>
      </c>
      <c r="L534" s="132">
        <v>19.854794520547941</v>
      </c>
      <c r="M534" s="132">
        <v>4</v>
      </c>
      <c r="N534" s="132">
        <v>1</v>
      </c>
      <c r="O534" s="132">
        <v>11.234999999999999</v>
      </c>
      <c r="P534" s="132">
        <v>0</v>
      </c>
      <c r="Q534" s="132">
        <v>64.085447263017357</v>
      </c>
      <c r="R534" s="132">
        <v>9.5124163957976293E-2</v>
      </c>
      <c r="S534" s="132">
        <v>24.79069995794373</v>
      </c>
      <c r="T534" s="132">
        <v>8.2318585979952505</v>
      </c>
      <c r="U534" s="132">
        <v>5.3742657474114424</v>
      </c>
      <c r="V534" s="132">
        <v>29.31466705903917</v>
      </c>
      <c r="W534" s="132">
        <v>7.9801337705425741</v>
      </c>
      <c r="X534" s="132">
        <v>28.19818443249968</v>
      </c>
    </row>
    <row r="535" spans="1:24" x14ac:dyDescent="0.45">
      <c r="A535" s="132" t="s">
        <v>199</v>
      </c>
      <c r="B535" s="132">
        <v>2019</v>
      </c>
      <c r="C535" s="133">
        <v>43779</v>
      </c>
      <c r="D535" s="132" t="s">
        <v>30</v>
      </c>
      <c r="E535" s="132">
        <v>1</v>
      </c>
      <c r="F535" s="132" t="s">
        <v>575</v>
      </c>
      <c r="G535" s="132">
        <v>1</v>
      </c>
      <c r="H535" s="132" t="s">
        <v>868</v>
      </c>
      <c r="I535" s="132">
        <v>267</v>
      </c>
      <c r="J535" s="132" t="s">
        <v>424</v>
      </c>
      <c r="K535" s="132" t="s">
        <v>91</v>
      </c>
      <c r="L535" s="132">
        <v>25.789041095890411</v>
      </c>
      <c r="M535" s="132">
        <v>14</v>
      </c>
      <c r="N535" s="132">
        <v>2</v>
      </c>
      <c r="O535" s="132">
        <v>11.234999999999999</v>
      </c>
      <c r="P535" s="132">
        <v>0</v>
      </c>
      <c r="Q535" s="132">
        <v>64.085447263017357</v>
      </c>
      <c r="R535" s="132">
        <v>6.0276308978372057</v>
      </c>
      <c r="S535" s="132">
        <v>31.60566890705563</v>
      </c>
      <c r="T535" s="132">
        <v>8.526012669739476</v>
      </c>
      <c r="U535" s="132">
        <v>2.2575037951764649</v>
      </c>
      <c r="V535" s="132">
        <v>26.791193598221529</v>
      </c>
      <c r="W535" s="132">
        <v>8.1778966010150214</v>
      </c>
      <c r="X535" s="132">
        <v>28.19818443249968</v>
      </c>
    </row>
    <row r="536" spans="1:24" x14ac:dyDescent="0.45">
      <c r="A536" s="132" t="s">
        <v>199</v>
      </c>
      <c r="B536" s="132">
        <v>2019</v>
      </c>
      <c r="C536" s="133">
        <v>43779</v>
      </c>
      <c r="D536" s="132" t="s">
        <v>30</v>
      </c>
      <c r="E536" s="132">
        <v>1</v>
      </c>
      <c r="F536" s="132" t="s">
        <v>575</v>
      </c>
      <c r="G536" s="132">
        <v>2</v>
      </c>
      <c r="H536" s="132" t="s">
        <v>869</v>
      </c>
      <c r="I536" s="132">
        <v>268</v>
      </c>
      <c r="J536" s="132" t="s">
        <v>365</v>
      </c>
      <c r="K536" s="132" t="s">
        <v>88</v>
      </c>
      <c r="L536" s="132">
        <v>22.161643835616442</v>
      </c>
      <c r="M536" s="132">
        <v>2</v>
      </c>
      <c r="N536" s="132">
        <v>1</v>
      </c>
      <c r="O536" s="132">
        <v>11.342000000000001</v>
      </c>
      <c r="P536" s="132">
        <v>0</v>
      </c>
      <c r="Q536" s="132">
        <v>63.480867571856813</v>
      </c>
      <c r="R536" s="132">
        <v>17.94381466850739</v>
      </c>
      <c r="S536" s="132">
        <v>43.147030354384519</v>
      </c>
      <c r="T536" s="132">
        <v>8.4010718952923753</v>
      </c>
      <c r="U536" s="132">
        <v>19.727241322177559</v>
      </c>
      <c r="V536" s="132">
        <v>44.925999566643888</v>
      </c>
      <c r="W536" s="132">
        <v>8.3995860814887759</v>
      </c>
      <c r="X536" s="132">
        <v>36.637248424905238</v>
      </c>
    </row>
    <row r="537" spans="1:24" x14ac:dyDescent="0.45">
      <c r="A537" s="132" t="s">
        <v>199</v>
      </c>
      <c r="B537" s="132">
        <v>2019</v>
      </c>
      <c r="C537" s="133">
        <v>43779</v>
      </c>
      <c r="D537" s="132" t="s">
        <v>30</v>
      </c>
      <c r="E537" s="132">
        <v>1</v>
      </c>
      <c r="F537" s="132" t="s">
        <v>575</v>
      </c>
      <c r="G537" s="132">
        <v>2</v>
      </c>
      <c r="H537" s="132" t="s">
        <v>869</v>
      </c>
      <c r="I537" s="132">
        <v>268</v>
      </c>
      <c r="J537" s="132" t="s">
        <v>373</v>
      </c>
      <c r="K537" s="132" t="s">
        <v>440</v>
      </c>
      <c r="L537" s="132">
        <v>20.671232876712331</v>
      </c>
      <c r="M537" s="132">
        <v>15</v>
      </c>
      <c r="N537" s="132">
        <v>2</v>
      </c>
      <c r="O537" s="132">
        <v>11.342000000000001</v>
      </c>
      <c r="P537" s="132">
        <v>0</v>
      </c>
      <c r="Q537" s="132">
        <v>63.480867571856813</v>
      </c>
      <c r="R537" s="132">
        <v>6.1390378708536346</v>
      </c>
      <c r="S537" s="132">
        <v>30.12746649542596</v>
      </c>
      <c r="T537" s="132">
        <v>7.9961428748574406</v>
      </c>
      <c r="U537" s="132">
        <v>4.2439121920276222</v>
      </c>
      <c r="V537" s="132">
        <v>28.496928193470101</v>
      </c>
      <c r="W537" s="132">
        <v>8.0843386671474917</v>
      </c>
      <c r="X537" s="132">
        <v>36.637248424905238</v>
      </c>
    </row>
    <row r="538" spans="1:24" x14ac:dyDescent="0.45">
      <c r="A538" s="132" t="s">
        <v>199</v>
      </c>
      <c r="B538" s="132">
        <v>2019</v>
      </c>
      <c r="C538" s="133">
        <v>43779</v>
      </c>
      <c r="D538" s="132" t="s">
        <v>30</v>
      </c>
      <c r="E538" s="132">
        <v>1</v>
      </c>
      <c r="F538" s="132" t="s">
        <v>575</v>
      </c>
      <c r="G538" s="132">
        <v>3</v>
      </c>
      <c r="H538" s="132" t="s">
        <v>870</v>
      </c>
      <c r="I538" s="132">
        <v>269</v>
      </c>
      <c r="J538" s="132" t="s">
        <v>358</v>
      </c>
      <c r="K538" s="132" t="s">
        <v>79</v>
      </c>
      <c r="L538" s="132">
        <v>26.794520547945201</v>
      </c>
      <c r="M538" s="132">
        <v>5</v>
      </c>
      <c r="N538" s="132">
        <v>1</v>
      </c>
      <c r="O538" s="132">
        <v>11.849</v>
      </c>
      <c r="P538" s="132">
        <v>0</v>
      </c>
      <c r="Q538" s="132">
        <v>60.764621487045318</v>
      </c>
      <c r="R538" s="132">
        <v>0.77285409249089199</v>
      </c>
      <c r="S538" s="132">
        <v>23.496959585700498</v>
      </c>
      <c r="T538" s="132">
        <v>7.5747018310698682</v>
      </c>
      <c r="U538" s="132">
        <v>4.3098135377491964</v>
      </c>
      <c r="V538" s="132">
        <v>26.885330127243439</v>
      </c>
      <c r="W538" s="132">
        <v>7.5251721964980796</v>
      </c>
      <c r="X538" s="132">
        <v>24.65455315199782</v>
      </c>
    </row>
    <row r="539" spans="1:24" x14ac:dyDescent="0.45">
      <c r="A539" s="132" t="s">
        <v>199</v>
      </c>
      <c r="B539" s="132">
        <v>2019</v>
      </c>
      <c r="C539" s="133">
        <v>43779</v>
      </c>
      <c r="D539" s="132" t="s">
        <v>30</v>
      </c>
      <c r="E539" s="132">
        <v>1</v>
      </c>
      <c r="F539" s="132" t="s">
        <v>575</v>
      </c>
      <c r="G539" s="132">
        <v>3</v>
      </c>
      <c r="H539" s="132" t="s">
        <v>870</v>
      </c>
      <c r="I539" s="132">
        <v>269</v>
      </c>
      <c r="J539" s="132" t="s">
        <v>379</v>
      </c>
      <c r="K539" s="132" t="s">
        <v>67</v>
      </c>
      <c r="L539" s="132">
        <v>27.197260273972599</v>
      </c>
      <c r="M539" s="132">
        <v>16</v>
      </c>
      <c r="N539" s="132">
        <v>2</v>
      </c>
      <c r="O539" s="132">
        <v>11.849</v>
      </c>
      <c r="P539" s="132">
        <v>0</v>
      </c>
      <c r="Q539" s="132">
        <v>60.764621487045318</v>
      </c>
      <c r="R539" s="132">
        <v>1.9894194964787251</v>
      </c>
      <c r="S539" s="132">
        <v>25.812146718295139</v>
      </c>
      <c r="T539" s="132">
        <v>7.9409090739388057</v>
      </c>
      <c r="U539" s="132">
        <v>-1.21426307881655</v>
      </c>
      <c r="V539" s="132">
        <v>22.13372480464805</v>
      </c>
      <c r="W539" s="132">
        <v>7.7826626278215354</v>
      </c>
      <c r="X539" s="132">
        <v>24.65455315199782</v>
      </c>
    </row>
    <row r="540" spans="1:24" x14ac:dyDescent="0.45">
      <c r="A540" s="132" t="s">
        <v>199</v>
      </c>
      <c r="B540" s="132">
        <v>2019</v>
      </c>
      <c r="C540" s="133">
        <v>43779</v>
      </c>
      <c r="D540" s="132" t="s">
        <v>30</v>
      </c>
      <c r="E540" s="132">
        <v>1</v>
      </c>
      <c r="F540" s="132" t="s">
        <v>575</v>
      </c>
      <c r="G540" s="132">
        <v>4</v>
      </c>
      <c r="H540" s="132" t="s">
        <v>871</v>
      </c>
      <c r="I540" s="132">
        <v>270</v>
      </c>
      <c r="J540" s="132" t="s">
        <v>344</v>
      </c>
      <c r="K540" s="132" t="s">
        <v>55</v>
      </c>
      <c r="L540" s="132">
        <v>32.520547945205479</v>
      </c>
      <c r="M540" s="132">
        <v>1</v>
      </c>
      <c r="N540" s="132">
        <v>1</v>
      </c>
      <c r="O540" s="132">
        <v>11.34</v>
      </c>
      <c r="P540" s="132">
        <v>0</v>
      </c>
      <c r="Q540" s="132">
        <v>63.492063492063487</v>
      </c>
      <c r="R540" s="132">
        <v>45.08536388351277</v>
      </c>
      <c r="S540" s="132">
        <v>76.369143242474323</v>
      </c>
      <c r="T540" s="132">
        <v>10.42792645298718</v>
      </c>
      <c r="U540" s="132">
        <v>44.111213051026752</v>
      </c>
      <c r="V540" s="132">
        <v>76.460032077774414</v>
      </c>
      <c r="W540" s="132">
        <v>10.782939675582551</v>
      </c>
      <c r="X540" s="132">
        <v>52.091043429096672</v>
      </c>
    </row>
    <row r="541" spans="1:24" x14ac:dyDescent="0.45">
      <c r="A541" s="132" t="s">
        <v>199</v>
      </c>
      <c r="B541" s="132">
        <v>2019</v>
      </c>
      <c r="C541" s="133">
        <v>43779</v>
      </c>
      <c r="D541" s="132" t="s">
        <v>30</v>
      </c>
      <c r="E541" s="132">
        <v>1</v>
      </c>
      <c r="F541" s="132" t="s">
        <v>575</v>
      </c>
      <c r="G541" s="132">
        <v>4</v>
      </c>
      <c r="H541" s="132" t="s">
        <v>871</v>
      </c>
      <c r="I541" s="132">
        <v>270</v>
      </c>
      <c r="J541" s="132" t="s">
        <v>385</v>
      </c>
      <c r="K541" s="132" t="s">
        <v>67</v>
      </c>
      <c r="L541" s="132">
        <v>28.279452054794518</v>
      </c>
      <c r="M541" s="132">
        <v>13</v>
      </c>
      <c r="N541" s="132">
        <v>2</v>
      </c>
      <c r="O541" s="132">
        <v>11.34</v>
      </c>
      <c r="P541" s="132">
        <v>0</v>
      </c>
      <c r="Q541" s="132">
        <v>63.492063492063487</v>
      </c>
      <c r="R541" s="132">
        <v>3.2986811033224761</v>
      </c>
      <c r="S541" s="132">
        <v>27.812943615719021</v>
      </c>
      <c r="T541" s="132">
        <v>8.1714208374655151</v>
      </c>
      <c r="U541" s="132">
        <v>1.7454086172030969</v>
      </c>
      <c r="V541" s="132">
        <v>27.754452507495341</v>
      </c>
      <c r="W541" s="132">
        <v>8.6696812967640824</v>
      </c>
      <c r="X541" s="132">
        <v>52.091043429096672</v>
      </c>
    </row>
    <row r="542" spans="1:24" x14ac:dyDescent="0.45">
      <c r="A542" s="132" t="s">
        <v>199</v>
      </c>
      <c r="B542" s="132">
        <v>2019</v>
      </c>
      <c r="C542" s="133">
        <v>43779</v>
      </c>
      <c r="D542" s="132" t="s">
        <v>30</v>
      </c>
      <c r="E542" s="132">
        <v>1</v>
      </c>
      <c r="F542" s="132" t="s">
        <v>575</v>
      </c>
      <c r="G542" s="132">
        <v>5</v>
      </c>
      <c r="H542" s="132" t="s">
        <v>872</v>
      </c>
      <c r="I542" s="132">
        <v>271</v>
      </c>
      <c r="J542" s="132" t="s">
        <v>354</v>
      </c>
      <c r="K542" s="132" t="s">
        <v>121</v>
      </c>
      <c r="L542" s="132">
        <v>24.263013698630139</v>
      </c>
      <c r="M542" s="132">
        <v>8</v>
      </c>
      <c r="N542" s="132">
        <v>1</v>
      </c>
      <c r="O542" s="132">
        <v>11.438000000000001</v>
      </c>
      <c r="P542" s="132">
        <v>0</v>
      </c>
      <c r="Q542" s="132">
        <v>62.948067844028671</v>
      </c>
      <c r="R542" s="132">
        <v>3.584977956163971</v>
      </c>
      <c r="S542" s="132">
        <v>26.825507866689861</v>
      </c>
      <c r="T542" s="132">
        <v>7.7468433035086308</v>
      </c>
      <c r="U542" s="132">
        <v>7.1952617639983458</v>
      </c>
      <c r="V542" s="132">
        <v>30.159012312613331</v>
      </c>
      <c r="W542" s="132">
        <v>7.654583516204994</v>
      </c>
      <c r="X542" s="132">
        <v>27.270318667987659</v>
      </c>
    </row>
    <row r="543" spans="1:24" x14ac:dyDescent="0.45">
      <c r="A543" s="132" t="s">
        <v>199</v>
      </c>
      <c r="B543" s="132">
        <v>2019</v>
      </c>
      <c r="C543" s="133">
        <v>43779</v>
      </c>
      <c r="D543" s="132" t="s">
        <v>30</v>
      </c>
      <c r="E543" s="132">
        <v>1</v>
      </c>
      <c r="F543" s="132" t="s">
        <v>575</v>
      </c>
      <c r="G543" s="132">
        <v>5</v>
      </c>
      <c r="H543" s="132" t="s">
        <v>872</v>
      </c>
      <c r="I543" s="132">
        <v>271</v>
      </c>
      <c r="J543" s="132" t="s">
        <v>352</v>
      </c>
      <c r="K543" s="132" t="s">
        <v>282</v>
      </c>
      <c r="L543" s="132">
        <v>25.05753424657534</v>
      </c>
      <c r="M543" s="132">
        <v>9</v>
      </c>
      <c r="N543" s="132">
        <v>2</v>
      </c>
      <c r="O543" s="132">
        <v>11.438000000000001</v>
      </c>
      <c r="P543" s="132">
        <v>0</v>
      </c>
      <c r="Q543" s="132">
        <v>62.948067844028671</v>
      </c>
      <c r="R543" s="132">
        <v>5.2582597790385392</v>
      </c>
      <c r="S543" s="132">
        <v>27.715129469285451</v>
      </c>
      <c r="T543" s="132">
        <v>7.4856232300823029</v>
      </c>
      <c r="U543" s="132">
        <v>2.1678904002042318</v>
      </c>
      <c r="V543" s="132">
        <v>24.57382054089123</v>
      </c>
      <c r="W543" s="132">
        <v>7.4686433802290004</v>
      </c>
      <c r="X543" s="132">
        <v>27.270318667987659</v>
      </c>
    </row>
    <row r="544" spans="1:24" x14ac:dyDescent="0.45">
      <c r="A544" s="132" t="s">
        <v>199</v>
      </c>
      <c r="B544" s="132">
        <v>2019</v>
      </c>
      <c r="C544" s="133">
        <v>43779</v>
      </c>
      <c r="D544" s="132" t="s">
        <v>30</v>
      </c>
      <c r="E544" s="132">
        <v>1</v>
      </c>
      <c r="F544" s="132" t="s">
        <v>575</v>
      </c>
      <c r="G544" s="132">
        <v>6</v>
      </c>
      <c r="H544" s="132" t="s">
        <v>873</v>
      </c>
      <c r="I544" s="132">
        <v>272</v>
      </c>
      <c r="J544" s="132" t="s">
        <v>366</v>
      </c>
      <c r="K544" s="132" t="s">
        <v>143</v>
      </c>
      <c r="L544" s="132">
        <v>23.56712328767123</v>
      </c>
      <c r="M544" s="132">
        <v>3</v>
      </c>
      <c r="N544" s="132">
        <v>1</v>
      </c>
      <c r="O544" s="132">
        <v>11.323</v>
      </c>
      <c r="P544" s="132">
        <v>0</v>
      </c>
      <c r="Q544" s="132">
        <v>63.587388501280579</v>
      </c>
      <c r="R544" s="132">
        <v>9.7362640765314268</v>
      </c>
      <c r="S544" s="132">
        <v>34.694853082768837</v>
      </c>
      <c r="T544" s="132">
        <v>8.3195296687458029</v>
      </c>
      <c r="U544" s="132">
        <v>14.29888632439453</v>
      </c>
      <c r="V544" s="132">
        <v>38.551185970911398</v>
      </c>
      <c r="W544" s="132">
        <v>8.0840998821722909</v>
      </c>
      <c r="X544" s="132">
        <v>35.743014825166512</v>
      </c>
    </row>
    <row r="545" spans="1:24" x14ac:dyDescent="0.45">
      <c r="A545" s="132" t="s">
        <v>199</v>
      </c>
      <c r="B545" s="132">
        <v>2019</v>
      </c>
      <c r="C545" s="133">
        <v>43779</v>
      </c>
      <c r="D545" s="132" t="s">
        <v>30</v>
      </c>
      <c r="E545" s="132">
        <v>1</v>
      </c>
      <c r="F545" s="132" t="s">
        <v>575</v>
      </c>
      <c r="G545" s="132">
        <v>6</v>
      </c>
      <c r="H545" s="132" t="s">
        <v>873</v>
      </c>
      <c r="I545" s="132">
        <v>272</v>
      </c>
      <c r="J545" s="132" t="s">
        <v>346</v>
      </c>
      <c r="K545" s="132" t="s">
        <v>52</v>
      </c>
      <c r="L545" s="132">
        <v>20.553424657534251</v>
      </c>
      <c r="M545" s="132">
        <v>12</v>
      </c>
      <c r="N545" s="132">
        <v>2</v>
      </c>
      <c r="O545" s="132">
        <v>11.323</v>
      </c>
      <c r="P545" s="132">
        <v>0</v>
      </c>
      <c r="Q545" s="132">
        <v>63.587388501280579</v>
      </c>
      <c r="R545" s="132">
        <v>12.519981159406409</v>
      </c>
      <c r="S545" s="132">
        <v>36.791176567564193</v>
      </c>
      <c r="T545" s="132">
        <v>8.0903984693859279</v>
      </c>
      <c r="U545" s="132">
        <v>9.3463805932467885</v>
      </c>
      <c r="V545" s="132">
        <v>33.120230023527057</v>
      </c>
      <c r="W545" s="132">
        <v>7.9246164767600922</v>
      </c>
      <c r="X545" s="132">
        <v>35.743014825166512</v>
      </c>
    </row>
    <row r="546" spans="1:24" x14ac:dyDescent="0.45">
      <c r="A546" s="132" t="s">
        <v>199</v>
      </c>
      <c r="B546" s="132">
        <v>2019</v>
      </c>
      <c r="C546" s="133">
        <v>43779</v>
      </c>
      <c r="D546" s="132" t="s">
        <v>30</v>
      </c>
      <c r="E546" s="132">
        <v>1</v>
      </c>
      <c r="F546" s="132" t="s">
        <v>575</v>
      </c>
      <c r="G546" s="132">
        <v>7</v>
      </c>
      <c r="H546" s="132" t="s">
        <v>874</v>
      </c>
      <c r="I546" s="132">
        <v>273</v>
      </c>
      <c r="J546" s="132" t="s">
        <v>422</v>
      </c>
      <c r="K546" s="132" t="s">
        <v>43</v>
      </c>
      <c r="L546" s="132">
        <v>28.789041095890411</v>
      </c>
      <c r="M546" s="132">
        <v>6</v>
      </c>
      <c r="N546" s="132">
        <v>1</v>
      </c>
      <c r="O546" s="132">
        <v>11.173</v>
      </c>
      <c r="P546" s="132">
        <v>0</v>
      </c>
      <c r="Q546" s="132">
        <v>64.441063277544075</v>
      </c>
      <c r="R546" s="132">
        <v>1E-3</v>
      </c>
      <c r="S546" s="132">
        <v>22.092013070725152</v>
      </c>
      <c r="T546" s="132">
        <v>7.5348770191067027</v>
      </c>
      <c r="U546" s="132">
        <v>4.5195088874389144</v>
      </c>
      <c r="V546" s="132">
        <v>26.810096175550481</v>
      </c>
      <c r="W546" s="132">
        <v>7.4301957627038542</v>
      </c>
      <c r="X546" s="132">
        <v>27.929423928231419</v>
      </c>
    </row>
    <row r="547" spans="1:24" x14ac:dyDescent="0.45">
      <c r="A547" s="132" t="s">
        <v>199</v>
      </c>
      <c r="B547" s="132">
        <v>2019</v>
      </c>
      <c r="C547" s="133">
        <v>43779</v>
      </c>
      <c r="D547" s="132" t="s">
        <v>30</v>
      </c>
      <c r="E547" s="132">
        <v>1</v>
      </c>
      <c r="F547" s="132" t="s">
        <v>575</v>
      </c>
      <c r="G547" s="132">
        <v>7</v>
      </c>
      <c r="H547" s="132" t="s">
        <v>874</v>
      </c>
      <c r="I547" s="132">
        <v>273</v>
      </c>
      <c r="J547" s="132" t="s">
        <v>361</v>
      </c>
      <c r="K547" s="132" t="s">
        <v>34</v>
      </c>
      <c r="L547" s="132">
        <v>28.5013698630137</v>
      </c>
      <c r="M547" s="132">
        <v>11</v>
      </c>
      <c r="N547" s="132">
        <v>2</v>
      </c>
      <c r="O547" s="132">
        <v>11.173</v>
      </c>
      <c r="P547" s="132">
        <v>0</v>
      </c>
      <c r="Q547" s="132">
        <v>64.441063277544075</v>
      </c>
      <c r="R547" s="132">
        <v>8.1256273093636011</v>
      </c>
      <c r="S547" s="132">
        <v>33.766834785737679</v>
      </c>
      <c r="T547" s="132">
        <v>8.5470691587913592</v>
      </c>
      <c r="U547" s="132">
        <v>3.5813728911311138</v>
      </c>
      <c r="V547" s="132">
        <v>27.881107705558989</v>
      </c>
      <c r="W547" s="132">
        <v>8.099911604809293</v>
      </c>
      <c r="X547" s="132">
        <v>27.929423928231419</v>
      </c>
    </row>
    <row r="548" spans="1:24" x14ac:dyDescent="0.45">
      <c r="A548" s="132" t="s">
        <v>199</v>
      </c>
      <c r="B548" s="132">
        <v>2019</v>
      </c>
      <c r="C548" s="133">
        <v>43779</v>
      </c>
      <c r="D548" s="132" t="s">
        <v>30</v>
      </c>
      <c r="E548" s="132">
        <v>1</v>
      </c>
      <c r="F548" s="132" t="s">
        <v>575</v>
      </c>
      <c r="G548" s="132">
        <v>8</v>
      </c>
      <c r="H548" s="132" t="s">
        <v>875</v>
      </c>
      <c r="I548" s="132">
        <v>274</v>
      </c>
      <c r="J548" s="132" t="s">
        <v>573</v>
      </c>
      <c r="K548" s="132" t="s">
        <v>417</v>
      </c>
      <c r="L548" s="132">
        <v>32.273972602739732</v>
      </c>
      <c r="M548" s="132">
        <v>7</v>
      </c>
      <c r="N548" s="132">
        <v>1</v>
      </c>
      <c r="O548" s="132">
        <v>11.662000000000001</v>
      </c>
      <c r="P548" s="132">
        <v>0</v>
      </c>
      <c r="Q548" s="132">
        <v>61.738981306808427</v>
      </c>
      <c r="R548" s="132">
        <v>12.42286194539399</v>
      </c>
      <c r="S548" s="132">
        <v>35.731439845296471</v>
      </c>
      <c r="T548" s="132">
        <v>7.7695259666341618</v>
      </c>
      <c r="U548" s="132">
        <v>14.35844486044364</v>
      </c>
      <c r="V548" s="132">
        <v>37.801152299924858</v>
      </c>
      <c r="W548" s="132">
        <v>7.8142358131604048</v>
      </c>
      <c r="X548" s="132">
        <v>31.530394003613601</v>
      </c>
    </row>
    <row r="549" spans="1:24" x14ac:dyDescent="0.45">
      <c r="A549" s="132" t="s">
        <v>199</v>
      </c>
      <c r="B549" s="132">
        <v>2019</v>
      </c>
      <c r="C549" s="133">
        <v>43779</v>
      </c>
      <c r="D549" s="132" t="s">
        <v>30</v>
      </c>
      <c r="E549" s="132">
        <v>1</v>
      </c>
      <c r="F549" s="132" t="s">
        <v>575</v>
      </c>
      <c r="G549" s="132">
        <v>8</v>
      </c>
      <c r="H549" s="132" t="s">
        <v>875</v>
      </c>
      <c r="I549" s="132">
        <v>274</v>
      </c>
      <c r="J549" s="132" t="s">
        <v>350</v>
      </c>
      <c r="K549" s="132" t="s">
        <v>430</v>
      </c>
      <c r="L549" s="132">
        <v>21.835616438356169</v>
      </c>
      <c r="M549" s="132">
        <v>10</v>
      </c>
      <c r="N549" s="132">
        <v>2</v>
      </c>
      <c r="O549" s="132">
        <v>11.662000000000001</v>
      </c>
      <c r="P549" s="132">
        <v>0</v>
      </c>
      <c r="Q549" s="132">
        <v>61.738981306808427</v>
      </c>
      <c r="R549" s="132">
        <v>4.1431281685338952</v>
      </c>
      <c r="S549" s="132">
        <v>27.329348161930731</v>
      </c>
      <c r="T549" s="132">
        <v>7.7287399977989457</v>
      </c>
      <c r="U549" s="132">
        <v>1.92839370934626</v>
      </c>
      <c r="V549" s="132">
        <v>25.27849651005636</v>
      </c>
      <c r="W549" s="132">
        <v>7.7833676002367014</v>
      </c>
      <c r="X549" s="132">
        <v>31.530394003613601</v>
      </c>
    </row>
    <row r="550" spans="1:24" x14ac:dyDescent="0.45">
      <c r="A550" s="134" t="s">
        <v>199</v>
      </c>
      <c r="B550" s="134">
        <v>2019</v>
      </c>
      <c r="C550" s="135">
        <v>43779</v>
      </c>
      <c r="D550" s="134" t="s">
        <v>30</v>
      </c>
      <c r="E550" s="134">
        <v>1</v>
      </c>
      <c r="F550" s="134" t="s">
        <v>576</v>
      </c>
      <c r="G550" s="134">
        <v>1</v>
      </c>
      <c r="H550" s="134" t="s">
        <v>876</v>
      </c>
      <c r="I550" s="134">
        <v>275</v>
      </c>
      <c r="J550" s="134" t="s">
        <v>410</v>
      </c>
      <c r="K550" s="134" t="s">
        <v>430</v>
      </c>
      <c r="L550" s="134">
        <v>19.854794520547941</v>
      </c>
      <c r="M550" s="134">
        <v>4</v>
      </c>
      <c r="N550" s="134">
        <v>1</v>
      </c>
      <c r="O550" s="134">
        <v>11.087</v>
      </c>
      <c r="P550" s="134">
        <v>0</v>
      </c>
      <c r="Q550" s="134">
        <v>64.940921800306668</v>
      </c>
      <c r="R550" s="134">
        <v>5.3742657474114424</v>
      </c>
      <c r="S550" s="134">
        <v>29.31466705903917</v>
      </c>
      <c r="T550" s="134">
        <v>7.9801337705425741</v>
      </c>
      <c r="U550" s="134">
        <v>10.777610947296949</v>
      </c>
      <c r="V550" s="134">
        <v>34.02342731718614</v>
      </c>
      <c r="W550" s="134">
        <v>7.7486054566297309</v>
      </c>
      <c r="X550" s="134">
        <v>33.557909679482009</v>
      </c>
    </row>
    <row r="551" spans="1:24" x14ac:dyDescent="0.45">
      <c r="A551" s="134" t="s">
        <v>199</v>
      </c>
      <c r="B551" s="134">
        <v>2019</v>
      </c>
      <c r="C551" s="135">
        <v>43779</v>
      </c>
      <c r="D551" s="134" t="s">
        <v>30</v>
      </c>
      <c r="E551" s="134">
        <v>1</v>
      </c>
      <c r="F551" s="134" t="s">
        <v>576</v>
      </c>
      <c r="G551" s="134">
        <v>1</v>
      </c>
      <c r="H551" s="134" t="s">
        <v>876</v>
      </c>
      <c r="I551" s="134">
        <v>275</v>
      </c>
      <c r="J551" s="134" t="s">
        <v>573</v>
      </c>
      <c r="K551" s="134" t="s">
        <v>417</v>
      </c>
      <c r="L551" s="134">
        <v>32.273972602739732</v>
      </c>
      <c r="M551" s="134">
        <v>7</v>
      </c>
      <c r="N551" s="134">
        <v>2</v>
      </c>
      <c r="O551" s="134">
        <v>11.087</v>
      </c>
      <c r="P551" s="134">
        <v>0</v>
      </c>
      <c r="Q551" s="134">
        <v>64.940921800306668</v>
      </c>
      <c r="R551" s="134">
        <v>14.35844486044364</v>
      </c>
      <c r="S551" s="134">
        <v>37.801152299924858</v>
      </c>
      <c r="T551" s="134">
        <v>7.8142358131604048</v>
      </c>
      <c r="U551" s="134">
        <v>10.35273426101868</v>
      </c>
      <c r="V551" s="134">
        <v>33.262145975977873</v>
      </c>
      <c r="W551" s="134">
        <v>7.6364705716530654</v>
      </c>
      <c r="X551" s="134">
        <v>33.557909679482009</v>
      </c>
    </row>
    <row r="552" spans="1:24" x14ac:dyDescent="0.45">
      <c r="A552" s="134" t="s">
        <v>199</v>
      </c>
      <c r="B552" s="134">
        <v>2019</v>
      </c>
      <c r="C552" s="135">
        <v>43779</v>
      </c>
      <c r="D552" s="134" t="s">
        <v>30</v>
      </c>
      <c r="E552" s="134">
        <v>1</v>
      </c>
      <c r="F552" s="134" t="s">
        <v>576</v>
      </c>
      <c r="G552" s="134">
        <v>2</v>
      </c>
      <c r="H552" s="134" t="s">
        <v>877</v>
      </c>
      <c r="I552" s="134">
        <v>276</v>
      </c>
      <c r="J552" s="134" t="s">
        <v>365</v>
      </c>
      <c r="K552" s="134" t="s">
        <v>88</v>
      </c>
      <c r="L552" s="134">
        <v>22.161643835616442</v>
      </c>
      <c r="M552" s="134">
        <v>2</v>
      </c>
      <c r="N552" s="134">
        <v>1</v>
      </c>
      <c r="O552" s="134">
        <v>11.202999999999999</v>
      </c>
      <c r="P552" s="134">
        <v>0</v>
      </c>
      <c r="Q552" s="134">
        <v>64.268499509060078</v>
      </c>
      <c r="R552" s="134">
        <v>19.727241322177559</v>
      </c>
      <c r="S552" s="134">
        <v>44.925999566643888</v>
      </c>
      <c r="T552" s="134">
        <v>8.3995860814887759</v>
      </c>
      <c r="U552" s="134">
        <v>20.699576243313981</v>
      </c>
      <c r="V552" s="134">
        <v>46.174626755121459</v>
      </c>
      <c r="W552" s="134">
        <v>8.4916835039358247</v>
      </c>
      <c r="X552" s="134">
        <v>35.868047871097183</v>
      </c>
    </row>
    <row r="553" spans="1:24" x14ac:dyDescent="0.45">
      <c r="A553" s="134" t="s">
        <v>199</v>
      </c>
      <c r="B553" s="134">
        <v>2019</v>
      </c>
      <c r="C553" s="135">
        <v>43779</v>
      </c>
      <c r="D553" s="134" t="s">
        <v>30</v>
      </c>
      <c r="E553" s="134">
        <v>1</v>
      </c>
      <c r="F553" s="134" t="s">
        <v>576</v>
      </c>
      <c r="G553" s="134">
        <v>2</v>
      </c>
      <c r="H553" s="134" t="s">
        <v>877</v>
      </c>
      <c r="I553" s="134">
        <v>276</v>
      </c>
      <c r="J553" s="134" t="s">
        <v>422</v>
      </c>
      <c r="K553" s="134" t="s">
        <v>43</v>
      </c>
      <c r="L553" s="134">
        <v>28.789041095890411</v>
      </c>
      <c r="M553" s="134">
        <v>6</v>
      </c>
      <c r="N553" s="134">
        <v>2</v>
      </c>
      <c r="O553" s="134">
        <v>11.202999999999999</v>
      </c>
      <c r="P553" s="134">
        <v>0</v>
      </c>
      <c r="Q553" s="134">
        <v>64.268499509060078</v>
      </c>
      <c r="R553" s="134">
        <v>4.5195088874389144</v>
      </c>
      <c r="S553" s="134">
        <v>26.810096175550481</v>
      </c>
      <c r="T553" s="134">
        <v>7.4301957627038542</v>
      </c>
      <c r="U553" s="134">
        <v>2.689000818983867</v>
      </c>
      <c r="V553" s="134">
        <v>25.802320611846511</v>
      </c>
      <c r="W553" s="134">
        <v>7.7044399309542149</v>
      </c>
      <c r="X553" s="134">
        <v>35.868047871097183</v>
      </c>
    </row>
    <row r="554" spans="1:24" x14ac:dyDescent="0.45">
      <c r="A554" s="134" t="s">
        <v>199</v>
      </c>
      <c r="B554" s="134">
        <v>2019</v>
      </c>
      <c r="C554" s="135">
        <v>43779</v>
      </c>
      <c r="D554" s="134" t="s">
        <v>30</v>
      </c>
      <c r="E554" s="134">
        <v>1</v>
      </c>
      <c r="F554" s="134" t="s">
        <v>576</v>
      </c>
      <c r="G554" s="134">
        <v>3</v>
      </c>
      <c r="H554" s="134" t="s">
        <v>878</v>
      </c>
      <c r="I554" s="134">
        <v>277</v>
      </c>
      <c r="J554" s="134" t="s">
        <v>366</v>
      </c>
      <c r="K554" s="134" t="s">
        <v>143</v>
      </c>
      <c r="L554" s="134">
        <v>23.56712328767123</v>
      </c>
      <c r="M554" s="134">
        <v>3</v>
      </c>
      <c r="N554" s="134">
        <v>1</v>
      </c>
      <c r="O554" s="134">
        <v>11.625</v>
      </c>
      <c r="P554" s="134">
        <v>0</v>
      </c>
      <c r="Q554" s="134">
        <v>61.935483870967737</v>
      </c>
      <c r="R554" s="134">
        <v>14.29888632439453</v>
      </c>
      <c r="S554" s="134">
        <v>38.551185970911398</v>
      </c>
      <c r="T554" s="134">
        <v>8.0840998821722909</v>
      </c>
      <c r="U554" s="134">
        <v>16.031922678802889</v>
      </c>
      <c r="V554" s="134">
        <v>40.370384372506592</v>
      </c>
      <c r="W554" s="134">
        <v>8.1128205645678992</v>
      </c>
      <c r="X554" s="134">
        <v>32.71825804907742</v>
      </c>
    </row>
    <row r="555" spans="1:24" x14ac:dyDescent="0.45">
      <c r="A555" s="134" t="s">
        <v>199</v>
      </c>
      <c r="B555" s="134">
        <v>2019</v>
      </c>
      <c r="C555" s="135">
        <v>43779</v>
      </c>
      <c r="D555" s="134" t="s">
        <v>30</v>
      </c>
      <c r="E555" s="134">
        <v>1</v>
      </c>
      <c r="F555" s="134" t="s">
        <v>576</v>
      </c>
      <c r="G555" s="134">
        <v>3</v>
      </c>
      <c r="H555" s="134" t="s">
        <v>878</v>
      </c>
      <c r="I555" s="134">
        <v>277</v>
      </c>
      <c r="J555" s="134" t="s">
        <v>358</v>
      </c>
      <c r="K555" s="134" t="s">
        <v>79</v>
      </c>
      <c r="L555" s="134">
        <v>26.794520547945201</v>
      </c>
      <c r="M555" s="134">
        <v>5</v>
      </c>
      <c r="N555" s="134">
        <v>2</v>
      </c>
      <c r="O555" s="134">
        <v>11.625</v>
      </c>
      <c r="P555" s="134">
        <v>0</v>
      </c>
      <c r="Q555" s="134">
        <v>61.935483870967737</v>
      </c>
      <c r="R555" s="134">
        <v>4.3098135377491964</v>
      </c>
      <c r="S555" s="134">
        <v>26.885330127243439</v>
      </c>
      <c r="T555" s="134">
        <v>7.5251721964980796</v>
      </c>
      <c r="U555" s="134">
        <v>2.2402930958395508</v>
      </c>
      <c r="V555" s="134">
        <v>25.279594310877641</v>
      </c>
      <c r="W555" s="134">
        <v>7.6797670716793647</v>
      </c>
      <c r="X555" s="134">
        <v>32.71825804907742</v>
      </c>
    </row>
    <row r="556" spans="1:24" x14ac:dyDescent="0.45">
      <c r="A556" s="134" t="s">
        <v>199</v>
      </c>
      <c r="B556" s="134">
        <v>2019</v>
      </c>
      <c r="C556" s="135">
        <v>43779</v>
      </c>
      <c r="D556" s="134" t="s">
        <v>30</v>
      </c>
      <c r="E556" s="134">
        <v>1</v>
      </c>
      <c r="F556" s="134" t="s">
        <v>576</v>
      </c>
      <c r="G556" s="134">
        <v>4</v>
      </c>
      <c r="H556" s="134" t="s">
        <v>879</v>
      </c>
      <c r="I556" s="134">
        <v>278</v>
      </c>
      <c r="J556" s="134" t="s">
        <v>344</v>
      </c>
      <c r="K556" s="134" t="s">
        <v>55</v>
      </c>
      <c r="L556" s="134">
        <v>32.520547945205479</v>
      </c>
      <c r="M556" s="134">
        <v>1</v>
      </c>
      <c r="N556" s="134">
        <v>1</v>
      </c>
      <c r="O556" s="134">
        <v>11.25</v>
      </c>
      <c r="P556" s="134">
        <v>0</v>
      </c>
      <c r="Q556" s="134">
        <v>64</v>
      </c>
      <c r="R556" s="134">
        <v>44.111213051026752</v>
      </c>
      <c r="S556" s="134">
        <v>76.460032077774414</v>
      </c>
      <c r="T556" s="134">
        <v>10.782939675582551</v>
      </c>
      <c r="U556" s="134">
        <v>43.301827289140888</v>
      </c>
      <c r="V556" s="134">
        <v>76.59033723842326</v>
      </c>
      <c r="W556" s="134">
        <v>11.09616998309412</v>
      </c>
      <c r="X556" s="134">
        <v>53.309522195193871</v>
      </c>
    </row>
    <row r="557" spans="1:24" x14ac:dyDescent="0.45">
      <c r="A557" s="134" t="s">
        <v>199</v>
      </c>
      <c r="B557" s="134">
        <v>2019</v>
      </c>
      <c r="C557" s="135">
        <v>43779</v>
      </c>
      <c r="D557" s="134" t="s">
        <v>30</v>
      </c>
      <c r="E557" s="134">
        <v>1</v>
      </c>
      <c r="F557" s="134" t="s">
        <v>576</v>
      </c>
      <c r="G557" s="134">
        <v>4</v>
      </c>
      <c r="H557" s="134" t="s">
        <v>879</v>
      </c>
      <c r="I557" s="134">
        <v>278</v>
      </c>
      <c r="J557" s="134" t="s">
        <v>354</v>
      </c>
      <c r="K557" s="134" t="s">
        <v>121</v>
      </c>
      <c r="L557" s="134">
        <v>24.263013698630139</v>
      </c>
      <c r="M557" s="134">
        <v>8</v>
      </c>
      <c r="N557" s="134">
        <v>2</v>
      </c>
      <c r="O557" s="134">
        <v>11.25</v>
      </c>
      <c r="P557" s="134">
        <v>0</v>
      </c>
      <c r="Q557" s="134">
        <v>64</v>
      </c>
      <c r="R557" s="134">
        <v>7.1952617639983458</v>
      </c>
      <c r="S557" s="134">
        <v>30.159012312613331</v>
      </c>
      <c r="T557" s="134">
        <v>7.654583516204994</v>
      </c>
      <c r="U557" s="134">
        <v>5.5385757365522643</v>
      </c>
      <c r="V557" s="134">
        <v>30.08870381699181</v>
      </c>
      <c r="W557" s="134">
        <v>8.1833760268131837</v>
      </c>
      <c r="X557" s="134">
        <v>53.309522195193871</v>
      </c>
    </row>
    <row r="558" spans="1:24" x14ac:dyDescent="0.45">
      <c r="A558" s="134" t="s">
        <v>199</v>
      </c>
      <c r="B558" s="134">
        <v>2019</v>
      </c>
      <c r="C558" s="135">
        <v>43779</v>
      </c>
      <c r="D558" s="134" t="s">
        <v>30</v>
      </c>
      <c r="E558" s="134">
        <v>2</v>
      </c>
      <c r="F558" s="134" t="s">
        <v>576</v>
      </c>
      <c r="G558" s="134">
        <v>1</v>
      </c>
      <c r="H558" s="134" t="s">
        <v>880</v>
      </c>
      <c r="I558" s="134">
        <v>279</v>
      </c>
      <c r="J558" s="134" t="s">
        <v>410</v>
      </c>
      <c r="K558" s="134" t="s">
        <v>430</v>
      </c>
      <c r="L558" s="134">
        <v>19.854794520547941</v>
      </c>
      <c r="M558" s="134">
        <v>4</v>
      </c>
      <c r="N558" s="134">
        <v>1</v>
      </c>
      <c r="O558" s="134">
        <v>10.99</v>
      </c>
      <c r="P558" s="134">
        <v>0</v>
      </c>
      <c r="Q558" s="134">
        <v>65.514103730664246</v>
      </c>
      <c r="R558" s="134">
        <v>10.777610947296949</v>
      </c>
      <c r="S558" s="134">
        <v>34.02342731718614</v>
      </c>
      <c r="T558" s="134">
        <v>7.7486054566297309</v>
      </c>
      <c r="U558" s="134">
        <v>14.052924941946509</v>
      </c>
      <c r="V558" s="134">
        <v>37.101307830110201</v>
      </c>
      <c r="W558" s="134">
        <v>7.6827942960545634</v>
      </c>
      <c r="X558" s="134">
        <v>33.64278664658201</v>
      </c>
    </row>
    <row r="559" spans="1:24" x14ac:dyDescent="0.45">
      <c r="A559" s="134" t="s">
        <v>199</v>
      </c>
      <c r="B559" s="134">
        <v>2019</v>
      </c>
      <c r="C559" s="135">
        <v>43779</v>
      </c>
      <c r="D559" s="134" t="s">
        <v>30</v>
      </c>
      <c r="E559" s="134">
        <v>2</v>
      </c>
      <c r="F559" s="134" t="s">
        <v>576</v>
      </c>
      <c r="G559" s="134">
        <v>1</v>
      </c>
      <c r="H559" s="134" t="s">
        <v>880</v>
      </c>
      <c r="I559" s="134">
        <v>279</v>
      </c>
      <c r="J559" s="134" t="s">
        <v>573</v>
      </c>
      <c r="K559" s="134" t="s">
        <v>417</v>
      </c>
      <c r="L559" s="134">
        <v>32.273972602739732</v>
      </c>
      <c r="M559" s="134">
        <v>7</v>
      </c>
      <c r="N559" s="134">
        <v>2</v>
      </c>
      <c r="O559" s="134">
        <v>10.99</v>
      </c>
      <c r="P559" s="134">
        <v>0</v>
      </c>
      <c r="Q559" s="134">
        <v>65.514103730664246</v>
      </c>
      <c r="R559" s="134">
        <v>10.35273426101868</v>
      </c>
      <c r="S559" s="134">
        <v>33.262145975977873</v>
      </c>
      <c r="T559" s="134">
        <v>7.6364705716530654</v>
      </c>
      <c r="U559" s="134">
        <v>7.4543853292048006</v>
      </c>
      <c r="V559" s="134">
        <v>30.26117598971814</v>
      </c>
      <c r="W559" s="134">
        <v>7.6022635535044456</v>
      </c>
      <c r="X559" s="134">
        <v>33.64278664658201</v>
      </c>
    </row>
    <row r="560" spans="1:24" x14ac:dyDescent="0.45">
      <c r="A560" s="134" t="s">
        <v>199</v>
      </c>
      <c r="B560" s="134">
        <v>2019</v>
      </c>
      <c r="C560" s="135">
        <v>43779</v>
      </c>
      <c r="D560" s="134" t="s">
        <v>30</v>
      </c>
      <c r="E560" s="134">
        <v>2</v>
      </c>
      <c r="F560" s="134" t="s">
        <v>576</v>
      </c>
      <c r="G560" s="134">
        <v>2</v>
      </c>
      <c r="H560" s="134" t="s">
        <v>881</v>
      </c>
      <c r="I560" s="134">
        <v>280</v>
      </c>
      <c r="J560" s="134" t="s">
        <v>365</v>
      </c>
      <c r="K560" s="134" t="s">
        <v>88</v>
      </c>
      <c r="L560" s="134">
        <v>22.161643835616442</v>
      </c>
      <c r="M560" s="134">
        <v>2</v>
      </c>
      <c r="N560" s="134">
        <v>1</v>
      </c>
      <c r="O560" s="134">
        <v>11.243</v>
      </c>
      <c r="P560" s="134">
        <v>0</v>
      </c>
      <c r="Q560" s="134">
        <v>64.039847015921012</v>
      </c>
      <c r="R560" s="134">
        <v>20.699576243313981</v>
      </c>
      <c r="S560" s="134">
        <v>46.174626755121459</v>
      </c>
      <c r="T560" s="134">
        <v>8.4916835039358247</v>
      </c>
      <c r="U560" s="134">
        <v>21.399646857334648</v>
      </c>
      <c r="V560" s="134">
        <v>47.249871318007258</v>
      </c>
      <c r="W560" s="134">
        <v>8.6167414868908683</v>
      </c>
      <c r="X560" s="134">
        <v>35.988473683483988</v>
      </c>
    </row>
    <row r="561" spans="1:24" x14ac:dyDescent="0.45">
      <c r="A561" s="134" t="s">
        <v>199</v>
      </c>
      <c r="B561" s="134">
        <v>2019</v>
      </c>
      <c r="C561" s="135">
        <v>43779</v>
      </c>
      <c r="D561" s="134" t="s">
        <v>30</v>
      </c>
      <c r="E561" s="134">
        <v>2</v>
      </c>
      <c r="F561" s="134" t="s">
        <v>576</v>
      </c>
      <c r="G561" s="134">
        <v>2</v>
      </c>
      <c r="H561" s="134" t="s">
        <v>881</v>
      </c>
      <c r="I561" s="134">
        <v>280</v>
      </c>
      <c r="J561" s="134" t="s">
        <v>422</v>
      </c>
      <c r="K561" s="134" t="s">
        <v>43</v>
      </c>
      <c r="L561" s="134">
        <v>28.789041095890411</v>
      </c>
      <c r="M561" s="134">
        <v>6</v>
      </c>
      <c r="N561" s="134">
        <v>2</v>
      </c>
      <c r="O561" s="134">
        <v>11.243</v>
      </c>
      <c r="P561" s="134">
        <v>0</v>
      </c>
      <c r="Q561" s="134">
        <v>64.039847015921012</v>
      </c>
      <c r="R561" s="134">
        <v>2.689000818983867</v>
      </c>
      <c r="S561" s="134">
        <v>25.802320611846511</v>
      </c>
      <c r="T561" s="134">
        <v>7.7044399309542149</v>
      </c>
      <c r="U561" s="134">
        <v>0.99279936242848876</v>
      </c>
      <c r="V561" s="134">
        <v>24.89610460312235</v>
      </c>
      <c r="W561" s="134">
        <v>7.9677684135646194</v>
      </c>
      <c r="X561" s="134">
        <v>35.988473683483988</v>
      </c>
    </row>
    <row r="562" spans="1:24" x14ac:dyDescent="0.45">
      <c r="A562" s="134" t="s">
        <v>199</v>
      </c>
      <c r="B562" s="134">
        <v>2019</v>
      </c>
      <c r="C562" s="135">
        <v>43779</v>
      </c>
      <c r="D562" s="134" t="s">
        <v>30</v>
      </c>
      <c r="E562" s="134">
        <v>2</v>
      </c>
      <c r="F562" s="134" t="s">
        <v>576</v>
      </c>
      <c r="G562" s="134">
        <v>3</v>
      </c>
      <c r="H562" s="134" t="s">
        <v>882</v>
      </c>
      <c r="I562" s="134">
        <v>281</v>
      </c>
      <c r="J562" s="134" t="s">
        <v>366</v>
      </c>
      <c r="K562" s="134" t="s">
        <v>143</v>
      </c>
      <c r="L562" s="134">
        <v>23.56712328767123</v>
      </c>
      <c r="M562" s="134">
        <v>3</v>
      </c>
      <c r="N562" s="134">
        <v>1</v>
      </c>
      <c r="O562" s="134">
        <v>11.207000000000001</v>
      </c>
      <c r="P562" s="134">
        <v>0</v>
      </c>
      <c r="Q562" s="134">
        <v>64.245560810207905</v>
      </c>
      <c r="R562" s="134">
        <v>16.031922678802889</v>
      </c>
      <c r="S562" s="134">
        <v>40.370384372506592</v>
      </c>
      <c r="T562" s="134">
        <v>8.1128205645678992</v>
      </c>
      <c r="U562" s="134">
        <v>17.222032901076091</v>
      </c>
      <c r="V562" s="134">
        <v>41.829748131544711</v>
      </c>
      <c r="W562" s="134">
        <v>8.2025717434895391</v>
      </c>
      <c r="X562" s="134">
        <v>32.824989341692117</v>
      </c>
    </row>
    <row r="563" spans="1:24" x14ac:dyDescent="0.45">
      <c r="A563" s="134" t="s">
        <v>199</v>
      </c>
      <c r="B563" s="134">
        <v>2019</v>
      </c>
      <c r="C563" s="135">
        <v>43779</v>
      </c>
      <c r="D563" s="134" t="s">
        <v>30</v>
      </c>
      <c r="E563" s="134">
        <v>2</v>
      </c>
      <c r="F563" s="134" t="s">
        <v>576</v>
      </c>
      <c r="G563" s="134">
        <v>3</v>
      </c>
      <c r="H563" s="134" t="s">
        <v>882</v>
      </c>
      <c r="I563" s="134">
        <v>281</v>
      </c>
      <c r="J563" s="134" t="s">
        <v>358</v>
      </c>
      <c r="K563" s="134" t="s">
        <v>79</v>
      </c>
      <c r="L563" s="134">
        <v>26.794520547945201</v>
      </c>
      <c r="M563" s="134">
        <v>5</v>
      </c>
      <c r="N563" s="134">
        <v>2</v>
      </c>
      <c r="O563" s="134">
        <v>11.207000000000001</v>
      </c>
      <c r="P563" s="134">
        <v>0</v>
      </c>
      <c r="Q563" s="134">
        <v>64.245560810207905</v>
      </c>
      <c r="R563" s="134">
        <v>2.2402930958395508</v>
      </c>
      <c r="S563" s="134">
        <v>25.279594310877641</v>
      </c>
      <c r="T563" s="134">
        <v>7.6797670716793647</v>
      </c>
      <c r="U563" s="134">
        <v>0.37778246832952078</v>
      </c>
      <c r="V563" s="134">
        <v>23.953629722897801</v>
      </c>
      <c r="W563" s="134">
        <v>7.8586157515227608</v>
      </c>
      <c r="X563" s="134">
        <v>32.824989341692117</v>
      </c>
    </row>
    <row r="564" spans="1:24" x14ac:dyDescent="0.45">
      <c r="A564" s="134" t="s">
        <v>199</v>
      </c>
      <c r="B564" s="134">
        <v>2019</v>
      </c>
      <c r="C564" s="135">
        <v>43779</v>
      </c>
      <c r="D564" s="134" t="s">
        <v>30</v>
      </c>
      <c r="E564" s="134">
        <v>2</v>
      </c>
      <c r="F564" s="134" t="s">
        <v>576</v>
      </c>
      <c r="G564" s="134">
        <v>4</v>
      </c>
      <c r="H564" s="134" t="s">
        <v>883</v>
      </c>
      <c r="I564" s="134">
        <v>282</v>
      </c>
      <c r="J564" s="134" t="s">
        <v>344</v>
      </c>
      <c r="K564" s="134" t="s">
        <v>55</v>
      </c>
      <c r="L564" s="134">
        <v>32.520547945205479</v>
      </c>
      <c r="M564" s="134">
        <v>1</v>
      </c>
      <c r="N564" s="134">
        <v>1</v>
      </c>
      <c r="O564" s="134">
        <v>11.085000000000001</v>
      </c>
      <c r="P564" s="134">
        <v>0</v>
      </c>
      <c r="Q564" s="134">
        <v>64.952638700947219</v>
      </c>
      <c r="R564" s="134">
        <v>43.301827289140888</v>
      </c>
      <c r="S564" s="134">
        <v>76.59033723842326</v>
      </c>
      <c r="T564" s="134">
        <v>11.09616998309412</v>
      </c>
      <c r="U564" s="134">
        <v>42.582008750778613</v>
      </c>
      <c r="V564" s="134">
        <v>76.739063292243941</v>
      </c>
      <c r="W564" s="134">
        <v>11.38568484715511</v>
      </c>
      <c r="X564" s="134">
        <v>53.339520527707528</v>
      </c>
    </row>
    <row r="565" spans="1:24" x14ac:dyDescent="0.45">
      <c r="A565" s="134" t="s">
        <v>199</v>
      </c>
      <c r="B565" s="134">
        <v>2019</v>
      </c>
      <c r="C565" s="135">
        <v>43779</v>
      </c>
      <c r="D565" s="134" t="s">
        <v>30</v>
      </c>
      <c r="E565" s="134">
        <v>2</v>
      </c>
      <c r="F565" s="134" t="s">
        <v>576</v>
      </c>
      <c r="G565" s="134">
        <v>4</v>
      </c>
      <c r="H565" s="134" t="s">
        <v>883</v>
      </c>
      <c r="I565" s="134">
        <v>282</v>
      </c>
      <c r="J565" s="134" t="s">
        <v>354</v>
      </c>
      <c r="K565" s="134" t="s">
        <v>121</v>
      </c>
      <c r="L565" s="134">
        <v>24.263013698630139</v>
      </c>
      <c r="M565" s="134">
        <v>8</v>
      </c>
      <c r="N565" s="134">
        <v>2</v>
      </c>
      <c r="O565" s="134">
        <v>11.085000000000001</v>
      </c>
      <c r="P565" s="134">
        <v>0</v>
      </c>
      <c r="Q565" s="134">
        <v>64.952638700947219</v>
      </c>
      <c r="R565" s="134">
        <v>5.5385757365522643</v>
      </c>
      <c r="S565" s="134">
        <v>30.08870381699181</v>
      </c>
      <c r="T565" s="134">
        <v>8.1833760268131837</v>
      </c>
      <c r="U565" s="134">
        <v>3.997483469946459</v>
      </c>
      <c r="V565" s="134">
        <v>30.003191091983929</v>
      </c>
      <c r="W565" s="134">
        <v>8.668569207345822</v>
      </c>
      <c r="X565" s="134">
        <v>53.339520527707528</v>
      </c>
    </row>
    <row r="566" spans="1:24" x14ac:dyDescent="0.45">
      <c r="A566" s="136" t="s">
        <v>199</v>
      </c>
      <c r="B566" s="136">
        <v>2019</v>
      </c>
      <c r="C566" s="137">
        <v>43779</v>
      </c>
      <c r="D566" s="136" t="s">
        <v>30</v>
      </c>
      <c r="E566" s="136">
        <v>1</v>
      </c>
      <c r="F566" s="136" t="s">
        <v>577</v>
      </c>
      <c r="G566" s="136">
        <v>1</v>
      </c>
      <c r="H566" s="136" t="s">
        <v>884</v>
      </c>
      <c r="I566" s="136">
        <v>283</v>
      </c>
      <c r="J566" s="136" t="s">
        <v>344</v>
      </c>
      <c r="K566" s="136" t="s">
        <v>55</v>
      </c>
      <c r="L566" s="136">
        <v>32.520547945205479</v>
      </c>
      <c r="M566" s="136">
        <v>1</v>
      </c>
      <c r="N566" s="136">
        <v>1</v>
      </c>
      <c r="O566" s="136">
        <v>11.205</v>
      </c>
      <c r="P566" s="136">
        <v>0</v>
      </c>
      <c r="Q566" s="136">
        <v>64.257028112449802</v>
      </c>
      <c r="R566" s="136">
        <v>42.582008750778613</v>
      </c>
      <c r="S566" s="136">
        <v>76.739063292243941</v>
      </c>
      <c r="T566" s="136">
        <v>11.38568484715511</v>
      </c>
      <c r="U566" s="136">
        <v>42.449482930166241</v>
      </c>
      <c r="V566" s="136">
        <v>77.087863116947503</v>
      </c>
      <c r="W566" s="136">
        <v>11.54612672892709</v>
      </c>
      <c r="X566" s="136">
        <v>56.920185561177071</v>
      </c>
    </row>
    <row r="567" spans="1:24" x14ac:dyDescent="0.45">
      <c r="A567" s="136" t="s">
        <v>199</v>
      </c>
      <c r="B567" s="136">
        <v>2019</v>
      </c>
      <c r="C567" s="137">
        <v>43779</v>
      </c>
      <c r="D567" s="136" t="s">
        <v>30</v>
      </c>
      <c r="E567" s="136">
        <v>1</v>
      </c>
      <c r="F567" s="136" t="s">
        <v>577</v>
      </c>
      <c r="G567" s="136">
        <v>1</v>
      </c>
      <c r="H567" s="136" t="s">
        <v>884</v>
      </c>
      <c r="I567" s="136">
        <v>283</v>
      </c>
      <c r="J567" s="136" t="s">
        <v>410</v>
      </c>
      <c r="K567" s="136" t="s">
        <v>430</v>
      </c>
      <c r="L567" s="136">
        <v>19.854794520547941</v>
      </c>
      <c r="M567" s="136">
        <v>4</v>
      </c>
      <c r="N567" s="136">
        <v>2</v>
      </c>
      <c r="O567" s="136">
        <v>11.205</v>
      </c>
      <c r="P567" s="136">
        <v>0</v>
      </c>
      <c r="Q567" s="136">
        <v>64.257028112449802</v>
      </c>
      <c r="R567" s="136">
        <v>14.052924941946509</v>
      </c>
      <c r="S567" s="136">
        <v>37.101307830110201</v>
      </c>
      <c r="T567" s="136">
        <v>7.6827942960545634</v>
      </c>
      <c r="U567" s="136">
        <v>12.421012521552701</v>
      </c>
      <c r="V567" s="136">
        <v>36.930157510180699</v>
      </c>
      <c r="W567" s="136">
        <v>8.1697149962093345</v>
      </c>
      <c r="X567" s="136">
        <v>56.920185561177071</v>
      </c>
    </row>
    <row r="568" spans="1:24" x14ac:dyDescent="0.45">
      <c r="A568" s="136" t="s">
        <v>199</v>
      </c>
      <c r="B568" s="136">
        <v>2019</v>
      </c>
      <c r="C568" s="137">
        <v>43779</v>
      </c>
      <c r="D568" s="136" t="s">
        <v>30</v>
      </c>
      <c r="E568" s="136">
        <v>1</v>
      </c>
      <c r="F568" s="136" t="s">
        <v>577</v>
      </c>
      <c r="G568" s="136">
        <v>2</v>
      </c>
      <c r="H568" s="136" t="s">
        <v>885</v>
      </c>
      <c r="I568" s="136">
        <v>284</v>
      </c>
      <c r="J568" s="136" t="s">
        <v>365</v>
      </c>
      <c r="K568" s="136" t="s">
        <v>88</v>
      </c>
      <c r="L568" s="136">
        <v>22.161643835616442</v>
      </c>
      <c r="M568" s="136">
        <v>2</v>
      </c>
      <c r="N568" s="136">
        <v>1</v>
      </c>
      <c r="O568" s="136">
        <v>11.272</v>
      </c>
      <c r="P568" s="136">
        <v>0</v>
      </c>
      <c r="Q568" s="136">
        <v>63.875088715400992</v>
      </c>
      <c r="R568" s="136">
        <v>21.399646857334648</v>
      </c>
      <c r="S568" s="136">
        <v>47.249871318007258</v>
      </c>
      <c r="T568" s="136">
        <v>8.6167414868908683</v>
      </c>
      <c r="U568" s="136">
        <v>24.820616597244371</v>
      </c>
      <c r="V568" s="136">
        <v>50.109430080026833</v>
      </c>
      <c r="W568" s="136">
        <v>8.4296044942608166</v>
      </c>
      <c r="X568" s="136">
        <v>44.539809724775978</v>
      </c>
    </row>
    <row r="569" spans="1:24" x14ac:dyDescent="0.45">
      <c r="A569" s="136" t="s">
        <v>199</v>
      </c>
      <c r="B569" s="136">
        <v>2019</v>
      </c>
      <c r="C569" s="137">
        <v>43779</v>
      </c>
      <c r="D569" s="136" t="s">
        <v>30</v>
      </c>
      <c r="E569" s="136">
        <v>1</v>
      </c>
      <c r="F569" s="136" t="s">
        <v>577</v>
      </c>
      <c r="G569" s="136">
        <v>2</v>
      </c>
      <c r="H569" s="136" t="s">
        <v>885</v>
      </c>
      <c r="I569" s="136">
        <v>284</v>
      </c>
      <c r="J569" s="136" t="s">
        <v>366</v>
      </c>
      <c r="K569" s="136" t="s">
        <v>143</v>
      </c>
      <c r="L569" s="136">
        <v>23.56712328767123</v>
      </c>
      <c r="M569" s="136">
        <v>3</v>
      </c>
      <c r="N569" s="136">
        <v>2</v>
      </c>
      <c r="O569" s="136">
        <v>11.272</v>
      </c>
      <c r="P569" s="136">
        <v>0</v>
      </c>
      <c r="Q569" s="136">
        <v>63.875088715400992</v>
      </c>
      <c r="R569" s="136">
        <v>17.222032901076091</v>
      </c>
      <c r="S569" s="136">
        <v>41.829748131544711</v>
      </c>
      <c r="T569" s="136">
        <v>8.2025717434895391</v>
      </c>
      <c r="U569" s="136">
        <v>14.82869888837962</v>
      </c>
      <c r="V569" s="136">
        <v>39.209471697045558</v>
      </c>
      <c r="W569" s="136">
        <v>8.1269242695553139</v>
      </c>
      <c r="X569" s="136">
        <v>44.539809724775978</v>
      </c>
    </row>
    <row r="570" spans="1:24" x14ac:dyDescent="0.45">
      <c r="A570" s="136" t="s">
        <v>199</v>
      </c>
      <c r="B570" s="136">
        <v>2019</v>
      </c>
      <c r="C570" s="137">
        <v>43779</v>
      </c>
      <c r="D570" s="136" t="s">
        <v>30</v>
      </c>
      <c r="E570" s="136">
        <v>2</v>
      </c>
      <c r="F570" s="136" t="s">
        <v>577</v>
      </c>
      <c r="G570" s="136">
        <v>1</v>
      </c>
      <c r="H570" s="136" t="s">
        <v>886</v>
      </c>
      <c r="I570" s="136">
        <v>285</v>
      </c>
      <c r="J570" s="136" t="s">
        <v>344</v>
      </c>
      <c r="K570" s="136" t="s">
        <v>55</v>
      </c>
      <c r="L570" s="136">
        <v>32.520547945205479</v>
      </c>
      <c r="M570" s="136">
        <v>1</v>
      </c>
      <c r="N570" s="136">
        <v>1</v>
      </c>
      <c r="O570" s="136">
        <v>11.196</v>
      </c>
      <c r="P570" s="136">
        <v>0</v>
      </c>
      <c r="Q570" s="136">
        <v>64.308681672025727</v>
      </c>
      <c r="R570" s="136">
        <v>42.449482930166241</v>
      </c>
      <c r="S570" s="136">
        <v>77.087863116947503</v>
      </c>
      <c r="T570" s="136">
        <v>11.54612672892709</v>
      </c>
      <c r="U570" s="136">
        <v>42.351244253815331</v>
      </c>
      <c r="V570" s="136">
        <v>77.443891155383213</v>
      </c>
      <c r="W570" s="136">
        <v>11.69754896718929</v>
      </c>
      <c r="X570" s="136">
        <v>57.009010313564097</v>
      </c>
    </row>
    <row r="571" spans="1:24" x14ac:dyDescent="0.45">
      <c r="A571" s="136" t="s">
        <v>199</v>
      </c>
      <c r="B571" s="136">
        <v>2019</v>
      </c>
      <c r="C571" s="137">
        <v>43779</v>
      </c>
      <c r="D571" s="136" t="s">
        <v>30</v>
      </c>
      <c r="E571" s="136">
        <v>2</v>
      </c>
      <c r="F571" s="136" t="s">
        <v>577</v>
      </c>
      <c r="G571" s="136">
        <v>1</v>
      </c>
      <c r="H571" s="136" t="s">
        <v>886</v>
      </c>
      <c r="I571" s="136">
        <v>285</v>
      </c>
      <c r="J571" s="136" t="s">
        <v>410</v>
      </c>
      <c r="K571" s="136" t="s">
        <v>430</v>
      </c>
      <c r="L571" s="136">
        <v>19.854794520547941</v>
      </c>
      <c r="M571" s="136">
        <v>4</v>
      </c>
      <c r="N571" s="136">
        <v>2</v>
      </c>
      <c r="O571" s="136">
        <v>11.196</v>
      </c>
      <c r="P571" s="136">
        <v>0</v>
      </c>
      <c r="Q571" s="136">
        <v>64.308681672025727</v>
      </c>
      <c r="R571" s="136">
        <v>12.421012521552701</v>
      </c>
      <c r="S571" s="136">
        <v>36.930157510180699</v>
      </c>
      <c r="T571" s="136">
        <v>8.1697149962093345</v>
      </c>
      <c r="U571" s="136">
        <v>10.900271200031259</v>
      </c>
      <c r="V571" s="136">
        <v>36.74066627425379</v>
      </c>
      <c r="W571" s="136">
        <v>8.613465024740842</v>
      </c>
      <c r="X571" s="136">
        <v>57.009010313564097</v>
      </c>
    </row>
    <row r="572" spans="1:24" x14ac:dyDescent="0.45">
      <c r="A572" s="136" t="s">
        <v>199</v>
      </c>
      <c r="B572" s="136">
        <v>2019</v>
      </c>
      <c r="C572" s="137">
        <v>43779</v>
      </c>
      <c r="D572" s="136" t="s">
        <v>30</v>
      </c>
      <c r="E572" s="136">
        <v>2</v>
      </c>
      <c r="F572" s="136" t="s">
        <v>577</v>
      </c>
      <c r="G572" s="136">
        <v>2</v>
      </c>
      <c r="H572" s="136" t="s">
        <v>887</v>
      </c>
      <c r="I572" s="136">
        <v>286</v>
      </c>
      <c r="J572" s="136" t="s">
        <v>365</v>
      </c>
      <c r="K572" s="136" t="s">
        <v>88</v>
      </c>
      <c r="L572" s="136">
        <v>22.161643835616442</v>
      </c>
      <c r="M572" s="136">
        <v>2</v>
      </c>
      <c r="N572" s="136">
        <v>1</v>
      </c>
      <c r="O572" s="136">
        <v>11.302</v>
      </c>
      <c r="P572" s="136">
        <v>0</v>
      </c>
      <c r="Q572" s="136">
        <v>63.705538842682707</v>
      </c>
      <c r="R572" s="136">
        <v>24.820616597244371</v>
      </c>
      <c r="S572" s="136">
        <v>50.109430080026833</v>
      </c>
      <c r="T572" s="136">
        <v>8.4296044942608166</v>
      </c>
      <c r="U572" s="136">
        <v>26.994211701284261</v>
      </c>
      <c r="V572" s="136">
        <v>52.147286370280767</v>
      </c>
      <c r="W572" s="136">
        <v>8.3843582229988343</v>
      </c>
      <c r="X572" s="136">
        <v>44.659450888536192</v>
      </c>
    </row>
    <row r="573" spans="1:24" x14ac:dyDescent="0.45">
      <c r="A573" s="136" t="s">
        <v>199</v>
      </c>
      <c r="B573" s="136">
        <v>2019</v>
      </c>
      <c r="C573" s="137">
        <v>43779</v>
      </c>
      <c r="D573" s="136" t="s">
        <v>30</v>
      </c>
      <c r="E573" s="136">
        <v>2</v>
      </c>
      <c r="F573" s="136" t="s">
        <v>577</v>
      </c>
      <c r="G573" s="136">
        <v>2</v>
      </c>
      <c r="H573" s="136" t="s">
        <v>887</v>
      </c>
      <c r="I573" s="136">
        <v>286</v>
      </c>
      <c r="J573" s="136" t="s">
        <v>366</v>
      </c>
      <c r="K573" s="136" t="s">
        <v>143</v>
      </c>
      <c r="L573" s="136">
        <v>23.56712328767123</v>
      </c>
      <c r="M573" s="136">
        <v>3</v>
      </c>
      <c r="N573" s="136">
        <v>2</v>
      </c>
      <c r="O573" s="136">
        <v>11.302</v>
      </c>
      <c r="P573" s="136">
        <v>0</v>
      </c>
      <c r="Q573" s="136">
        <v>63.705538842682707</v>
      </c>
      <c r="R573" s="136">
        <v>14.82869888837962</v>
      </c>
      <c r="S573" s="136">
        <v>39.209471697045558</v>
      </c>
      <c r="T573" s="136">
        <v>8.1269242695553139</v>
      </c>
      <c r="U573" s="136">
        <v>12.840463015798219</v>
      </c>
      <c r="V573" s="136">
        <v>37.299177282137293</v>
      </c>
      <c r="W573" s="136">
        <v>8.1529047554463556</v>
      </c>
      <c r="X573" s="136">
        <v>44.659450888536192</v>
      </c>
    </row>
    <row r="574" spans="1:24" x14ac:dyDescent="0.45">
      <c r="A574" s="138" t="s">
        <v>199</v>
      </c>
      <c r="B574" s="138">
        <v>2019</v>
      </c>
      <c r="C574" s="139">
        <v>43779</v>
      </c>
      <c r="D574" s="138" t="s">
        <v>30</v>
      </c>
      <c r="E574" s="138">
        <v>1</v>
      </c>
      <c r="F574" s="138" t="s">
        <v>31</v>
      </c>
      <c r="G574" s="138" t="s">
        <v>579</v>
      </c>
      <c r="H574" s="138" t="s">
        <v>888</v>
      </c>
      <c r="I574" s="138">
        <v>287</v>
      </c>
      <c r="J574" s="138" t="s">
        <v>366</v>
      </c>
      <c r="K574" s="138" t="s">
        <v>143</v>
      </c>
      <c r="L574" s="138">
        <v>23.56712328767123</v>
      </c>
      <c r="M574" s="138">
        <v>3</v>
      </c>
      <c r="N574" s="138">
        <v>1</v>
      </c>
      <c r="O574" s="138">
        <v>11.441000000000001</v>
      </c>
      <c r="P574" s="138">
        <v>0</v>
      </c>
      <c r="Q574" s="138">
        <v>62.931561926405031</v>
      </c>
      <c r="R574" s="138">
        <v>12.840463015798219</v>
      </c>
      <c r="S574" s="138">
        <v>37.299177282137293</v>
      </c>
      <c r="T574" s="138">
        <v>8.1529047554463556</v>
      </c>
      <c r="U574" s="138">
        <v>16.525509607012999</v>
      </c>
      <c r="V574" s="138">
        <v>40.578658428964623</v>
      </c>
      <c r="W574" s="138">
        <v>8.0177162739838739</v>
      </c>
      <c r="X574" s="138">
        <v>37.019921778195538</v>
      </c>
    </row>
    <row r="575" spans="1:24" x14ac:dyDescent="0.45">
      <c r="A575" s="138" t="s">
        <v>199</v>
      </c>
      <c r="B575" s="138">
        <v>2019</v>
      </c>
      <c r="C575" s="139">
        <v>43779</v>
      </c>
      <c r="D575" s="138" t="s">
        <v>30</v>
      </c>
      <c r="E575" s="138">
        <v>1</v>
      </c>
      <c r="F575" s="138" t="s">
        <v>31</v>
      </c>
      <c r="G575" s="138" t="s">
        <v>579</v>
      </c>
      <c r="H575" s="138" t="s">
        <v>888</v>
      </c>
      <c r="I575" s="138">
        <v>287</v>
      </c>
      <c r="J575" s="138" t="s">
        <v>410</v>
      </c>
      <c r="K575" s="138" t="s">
        <v>430</v>
      </c>
      <c r="L575" s="138">
        <v>19.854794520547941</v>
      </c>
      <c r="M575" s="138">
        <v>4</v>
      </c>
      <c r="N575" s="138">
        <v>2</v>
      </c>
      <c r="O575" s="138">
        <v>11.441000000000001</v>
      </c>
      <c r="P575" s="138">
        <v>0</v>
      </c>
      <c r="Q575" s="138">
        <v>62.931561926405031</v>
      </c>
      <c r="R575" s="138">
        <v>10.900271200031259</v>
      </c>
      <c r="S575" s="138">
        <v>36.74066627425379</v>
      </c>
      <c r="T575" s="138">
        <v>8.613465024740842</v>
      </c>
      <c r="U575" s="138">
        <v>8.0977378053708975</v>
      </c>
      <c r="V575" s="138">
        <v>33.125635216300097</v>
      </c>
      <c r="W575" s="138">
        <v>8.3426324703097325</v>
      </c>
      <c r="X575" s="138">
        <v>37.019921778195538</v>
      </c>
    </row>
    <row r="576" spans="1:24" x14ac:dyDescent="0.45">
      <c r="A576" s="138" t="s">
        <v>199</v>
      </c>
      <c r="B576" s="138">
        <v>2019</v>
      </c>
      <c r="C576" s="139">
        <v>43779</v>
      </c>
      <c r="D576" s="138" t="s">
        <v>30</v>
      </c>
      <c r="E576" s="138">
        <v>1</v>
      </c>
      <c r="F576" s="138" t="s">
        <v>31</v>
      </c>
      <c r="G576" s="138" t="s">
        <v>578</v>
      </c>
      <c r="H576" s="138" t="s">
        <v>889</v>
      </c>
      <c r="I576" s="138">
        <v>288</v>
      </c>
      <c r="J576" s="138" t="s">
        <v>344</v>
      </c>
      <c r="K576" s="138" t="s">
        <v>55</v>
      </c>
      <c r="L576" s="138">
        <v>32.520547945205479</v>
      </c>
      <c r="M576" s="138">
        <v>1</v>
      </c>
      <c r="N576" s="138">
        <v>1</v>
      </c>
      <c r="O576" s="138">
        <v>11.217000000000001</v>
      </c>
      <c r="P576" s="138">
        <v>0</v>
      </c>
      <c r="Q576" s="138">
        <v>64.18828563787109</v>
      </c>
      <c r="R576" s="138">
        <v>42.351244253815331</v>
      </c>
      <c r="S576" s="138">
        <v>77.443891155383213</v>
      </c>
      <c r="T576" s="138">
        <v>11.69754896718929</v>
      </c>
      <c r="U576" s="138">
        <v>44.664560054905088</v>
      </c>
      <c r="V576" s="138">
        <v>78.880389457546229</v>
      </c>
      <c r="W576" s="138">
        <v>11.405276467547051</v>
      </c>
      <c r="X576" s="138">
        <v>64.795588762831983</v>
      </c>
    </row>
    <row r="577" spans="1:24" x14ac:dyDescent="0.45">
      <c r="A577" s="138" t="s">
        <v>199</v>
      </c>
      <c r="B577" s="138">
        <v>2019</v>
      </c>
      <c r="C577" s="139">
        <v>43779</v>
      </c>
      <c r="D577" s="138" t="s">
        <v>30</v>
      </c>
      <c r="E577" s="138">
        <v>1</v>
      </c>
      <c r="F577" s="138" t="s">
        <v>31</v>
      </c>
      <c r="G577" s="138" t="s">
        <v>578</v>
      </c>
      <c r="H577" s="138" t="s">
        <v>889</v>
      </c>
      <c r="I577" s="138">
        <v>288</v>
      </c>
      <c r="J577" s="138" t="s">
        <v>365</v>
      </c>
      <c r="K577" s="138" t="s">
        <v>88</v>
      </c>
      <c r="L577" s="138">
        <v>22.161643835616442</v>
      </c>
      <c r="M577" s="138">
        <v>2</v>
      </c>
      <c r="N577" s="138">
        <v>2</v>
      </c>
      <c r="O577" s="138">
        <v>11.217000000000001</v>
      </c>
      <c r="P577" s="138">
        <v>0</v>
      </c>
      <c r="Q577" s="138">
        <v>64.18828563787109</v>
      </c>
      <c r="R577" s="138">
        <v>26.994211701284261</v>
      </c>
      <c r="S577" s="138">
        <v>52.147286370280767</v>
      </c>
      <c r="T577" s="138">
        <v>8.3843582229988343</v>
      </c>
      <c r="U577" s="138">
        <v>25.447855485659371</v>
      </c>
      <c r="V577" s="138">
        <v>51.366180978192091</v>
      </c>
      <c r="W577" s="138">
        <v>8.6394418308442411</v>
      </c>
      <c r="X577" s="138">
        <v>64.795588762831983</v>
      </c>
    </row>
    <row r="578" spans="1:24" x14ac:dyDescent="0.45">
      <c r="A578" s="138" t="s">
        <v>199</v>
      </c>
      <c r="B578" s="138">
        <v>2019</v>
      </c>
      <c r="C578" s="139">
        <v>43779</v>
      </c>
      <c r="D578" s="138" t="s">
        <v>30</v>
      </c>
      <c r="E578" s="138">
        <v>2</v>
      </c>
      <c r="F578" s="138" t="s">
        <v>31</v>
      </c>
      <c r="G578" s="138" t="s">
        <v>579</v>
      </c>
      <c r="H578" s="138" t="s">
        <v>890</v>
      </c>
      <c r="I578" s="138">
        <v>289</v>
      </c>
      <c r="J578" s="138" t="s">
        <v>366</v>
      </c>
      <c r="K578" s="138" t="s">
        <v>143</v>
      </c>
      <c r="L578" s="138">
        <v>23.56712328767123</v>
      </c>
      <c r="M578" s="138">
        <v>3</v>
      </c>
      <c r="N578" s="138">
        <v>1</v>
      </c>
      <c r="O578" s="138">
        <v>11.276</v>
      </c>
      <c r="P578" s="138">
        <v>0</v>
      </c>
      <c r="Q578" s="138">
        <v>63.852429939694929</v>
      </c>
      <c r="R578" s="138">
        <v>16.525509607012999</v>
      </c>
      <c r="S578" s="138">
        <v>40.578658428964623</v>
      </c>
      <c r="T578" s="138">
        <v>8.0177162739838739</v>
      </c>
      <c r="U578" s="138">
        <v>18.832595120309161</v>
      </c>
      <c r="V578" s="138">
        <v>42.856844068065307</v>
      </c>
      <c r="W578" s="138">
        <v>8.0080829825853819</v>
      </c>
      <c r="X578" s="138">
        <v>36.852146822632363</v>
      </c>
    </row>
    <row r="579" spans="1:24" x14ac:dyDescent="0.45">
      <c r="A579" s="138" t="s">
        <v>199</v>
      </c>
      <c r="B579" s="138">
        <v>2019</v>
      </c>
      <c r="C579" s="139">
        <v>43779</v>
      </c>
      <c r="D579" s="138" t="s">
        <v>30</v>
      </c>
      <c r="E579" s="138">
        <v>2</v>
      </c>
      <c r="F579" s="138" t="s">
        <v>31</v>
      </c>
      <c r="G579" s="138" t="s">
        <v>579</v>
      </c>
      <c r="H579" s="138" t="s">
        <v>890</v>
      </c>
      <c r="I579" s="138">
        <v>289</v>
      </c>
      <c r="J579" s="138" t="s">
        <v>410</v>
      </c>
      <c r="K579" s="138" t="s">
        <v>430</v>
      </c>
      <c r="L579" s="138">
        <v>19.854794520547941</v>
      </c>
      <c r="M579" s="138">
        <v>4</v>
      </c>
      <c r="N579" s="138">
        <v>2</v>
      </c>
      <c r="O579" s="138">
        <v>11.276</v>
      </c>
      <c r="P579" s="138">
        <v>0</v>
      </c>
      <c r="Q579" s="138">
        <v>63.852429939694929</v>
      </c>
      <c r="R579" s="138">
        <v>8.0977378053708975</v>
      </c>
      <c r="S579" s="138">
        <v>33.125635216300097</v>
      </c>
      <c r="T579" s="138">
        <v>8.3426324703097325</v>
      </c>
      <c r="U579" s="138">
        <v>5.9310314063599208</v>
      </c>
      <c r="V579" s="138">
        <v>30.68219815752613</v>
      </c>
      <c r="W579" s="138">
        <v>8.2503889170554032</v>
      </c>
      <c r="X579" s="138">
        <v>36.852146822632363</v>
      </c>
    </row>
    <row r="580" spans="1:24" x14ac:dyDescent="0.45">
      <c r="A580" s="138" t="s">
        <v>199</v>
      </c>
      <c r="B580" s="138">
        <v>2019</v>
      </c>
      <c r="C580" s="139">
        <v>43779</v>
      </c>
      <c r="D580" s="138" t="s">
        <v>30</v>
      </c>
      <c r="E580" s="138">
        <v>2</v>
      </c>
      <c r="F580" s="138" t="s">
        <v>31</v>
      </c>
      <c r="G580" s="138" t="s">
        <v>578</v>
      </c>
      <c r="H580" s="138" t="s">
        <v>891</v>
      </c>
      <c r="I580" s="138">
        <v>290</v>
      </c>
      <c r="J580" s="138" t="s">
        <v>344</v>
      </c>
      <c r="K580" s="138" t="s">
        <v>55</v>
      </c>
      <c r="L580" s="138">
        <v>32.520547945205479</v>
      </c>
      <c r="M580" s="138">
        <v>1</v>
      </c>
      <c r="N580" s="138">
        <v>1</v>
      </c>
      <c r="O580" s="138">
        <v>11.17</v>
      </c>
      <c r="P580" s="138">
        <v>0</v>
      </c>
      <c r="Q580" s="138">
        <v>64.458370635631155</v>
      </c>
      <c r="R580" s="138">
        <v>44.664560054905088</v>
      </c>
      <c r="S580" s="138">
        <v>78.880389457546229</v>
      </c>
      <c r="T580" s="138">
        <v>11.405276467547051</v>
      </c>
      <c r="U580" s="138">
        <v>46.312775544816517</v>
      </c>
      <c r="V580" s="138">
        <v>80.030361169604461</v>
      </c>
      <c r="W580" s="138">
        <v>11.23919520826265</v>
      </c>
      <c r="X580" s="138">
        <v>65.123285217869153</v>
      </c>
    </row>
    <row r="581" spans="1:24" x14ac:dyDescent="0.45">
      <c r="A581" s="138" t="s">
        <v>199</v>
      </c>
      <c r="B581" s="138">
        <v>2019</v>
      </c>
      <c r="C581" s="139">
        <v>43779</v>
      </c>
      <c r="D581" s="138" t="s">
        <v>30</v>
      </c>
      <c r="E581" s="138">
        <v>2</v>
      </c>
      <c r="F581" s="138" t="s">
        <v>31</v>
      </c>
      <c r="G581" s="138" t="s">
        <v>578</v>
      </c>
      <c r="H581" s="138" t="s">
        <v>891</v>
      </c>
      <c r="I581" s="138">
        <v>290</v>
      </c>
      <c r="J581" s="138" t="s">
        <v>365</v>
      </c>
      <c r="K581" s="138" t="s">
        <v>88</v>
      </c>
      <c r="L581" s="138">
        <v>22.161643835616442</v>
      </c>
      <c r="M581" s="138">
        <v>2</v>
      </c>
      <c r="N581" s="138">
        <v>2</v>
      </c>
      <c r="O581" s="138">
        <v>11.17</v>
      </c>
      <c r="P581" s="138">
        <v>0</v>
      </c>
      <c r="Q581" s="138">
        <v>64.458370635631155</v>
      </c>
      <c r="R581" s="138">
        <v>25.447855485659371</v>
      </c>
      <c r="S581" s="138">
        <v>51.366180978192091</v>
      </c>
      <c r="T581" s="138">
        <v>8.6394418308442411</v>
      </c>
      <c r="U581" s="138">
        <v>24.005823574938191</v>
      </c>
      <c r="V581" s="138">
        <v>50.674612432742236</v>
      </c>
      <c r="W581" s="138">
        <v>8.8895962859346849</v>
      </c>
      <c r="X581" s="138">
        <v>65.123285217869153</v>
      </c>
    </row>
    <row r="582" spans="1:24" x14ac:dyDescent="0.45">
      <c r="A582" s="130" t="s">
        <v>74</v>
      </c>
      <c r="B582" s="130">
        <v>2019</v>
      </c>
      <c r="C582" s="131">
        <v>43799</v>
      </c>
      <c r="D582" s="130" t="s">
        <v>30</v>
      </c>
      <c r="E582" s="130">
        <v>1</v>
      </c>
      <c r="F582" s="130" t="s">
        <v>572</v>
      </c>
      <c r="G582" s="130">
        <v>1</v>
      </c>
      <c r="H582" s="130" t="s">
        <v>745</v>
      </c>
      <c r="I582" s="130">
        <v>291</v>
      </c>
      <c r="J582" s="130" t="s">
        <v>366</v>
      </c>
      <c r="K582" s="130" t="s">
        <v>143</v>
      </c>
      <c r="L582" s="130">
        <v>23.62191780821918</v>
      </c>
      <c r="M582" s="130">
        <v>4</v>
      </c>
      <c r="N582" s="130">
        <v>1</v>
      </c>
      <c r="O582" s="130">
        <v>12.308</v>
      </c>
      <c r="P582" s="130">
        <v>0.81399999999999995</v>
      </c>
      <c r="Q582" s="130">
        <v>58.498537536561592</v>
      </c>
      <c r="R582" s="130">
        <v>18.832595120309161</v>
      </c>
      <c r="S582" s="130">
        <v>42.856844068065307</v>
      </c>
      <c r="T582" s="130">
        <v>8.0080829825853819</v>
      </c>
      <c r="U582" s="130">
        <v>20.02155767845062</v>
      </c>
      <c r="V582" s="130">
        <v>44.355910547818873</v>
      </c>
      <c r="W582" s="130">
        <v>8.1114509564560819</v>
      </c>
      <c r="X582" s="130">
        <v>35.676886130767699</v>
      </c>
    </row>
    <row r="583" spans="1:24" x14ac:dyDescent="0.45">
      <c r="A583" s="130" t="s">
        <v>74</v>
      </c>
      <c r="B583" s="130">
        <v>2019</v>
      </c>
      <c r="C583" s="131">
        <v>43799</v>
      </c>
      <c r="D583" s="130" t="s">
        <v>30</v>
      </c>
      <c r="E583" s="130">
        <v>1</v>
      </c>
      <c r="F583" s="130" t="s">
        <v>572</v>
      </c>
      <c r="G583" s="130">
        <v>1</v>
      </c>
      <c r="H583" s="130" t="s">
        <v>745</v>
      </c>
      <c r="I583" s="130">
        <v>291</v>
      </c>
      <c r="J583" s="130" t="s">
        <v>373</v>
      </c>
      <c r="K583" s="130" t="s">
        <v>440</v>
      </c>
      <c r="L583" s="130">
        <v>20.726027397260271</v>
      </c>
      <c r="M583" s="130">
        <v>28</v>
      </c>
      <c r="N583" s="130">
        <v>2</v>
      </c>
      <c r="O583" s="130">
        <v>12.308</v>
      </c>
      <c r="P583" s="130">
        <v>0.81399999999999995</v>
      </c>
      <c r="Q583" s="130">
        <v>58.498537536561592</v>
      </c>
      <c r="R583" s="130">
        <v>4.2439121920276222</v>
      </c>
      <c r="S583" s="130">
        <v>28.496928193470101</v>
      </c>
      <c r="T583" s="130">
        <v>8.0843386671474917</v>
      </c>
      <c r="U583" s="130">
        <v>2.457991754930287</v>
      </c>
      <c r="V583" s="130">
        <v>26.972706816238041</v>
      </c>
      <c r="W583" s="130">
        <v>8.1715716871025847</v>
      </c>
      <c r="X583" s="130">
        <v>35.676886130767699</v>
      </c>
    </row>
    <row r="584" spans="1:24" x14ac:dyDescent="0.45">
      <c r="A584" s="130" t="s">
        <v>74</v>
      </c>
      <c r="B584" s="130">
        <v>2019</v>
      </c>
      <c r="C584" s="131">
        <v>43799</v>
      </c>
      <c r="D584" s="130" t="s">
        <v>30</v>
      </c>
      <c r="E584" s="130">
        <v>1</v>
      </c>
      <c r="F584" s="130" t="s">
        <v>572</v>
      </c>
      <c r="G584" s="130">
        <v>2</v>
      </c>
      <c r="H584" s="130" t="s">
        <v>746</v>
      </c>
      <c r="I584" s="130">
        <v>292</v>
      </c>
      <c r="J584" s="130" t="s">
        <v>385</v>
      </c>
      <c r="K584" s="130" t="s">
        <v>67</v>
      </c>
      <c r="L584" s="130">
        <v>28.334246575342469</v>
      </c>
      <c r="M584" s="130">
        <v>10</v>
      </c>
      <c r="N584" s="130">
        <v>1</v>
      </c>
      <c r="O584" s="130">
        <v>11.651999999999999</v>
      </c>
      <c r="P584" s="130">
        <v>0</v>
      </c>
      <c r="Q584" s="130">
        <v>61.791967044284249</v>
      </c>
      <c r="R584" s="130">
        <v>1.7454086172030969</v>
      </c>
      <c r="S584" s="130">
        <v>27.754452507495341</v>
      </c>
      <c r="T584" s="130">
        <v>8.6696812967640824</v>
      </c>
      <c r="U584" s="130">
        <v>5.0381841631430584</v>
      </c>
      <c r="V584" s="130">
        <v>30.49479009346588</v>
      </c>
      <c r="W584" s="130">
        <v>8.4855353101076076</v>
      </c>
      <c r="X584" s="130">
        <v>24.521296400001539</v>
      </c>
    </row>
    <row r="585" spans="1:24" x14ac:dyDescent="0.45">
      <c r="A585" s="130" t="s">
        <v>74</v>
      </c>
      <c r="B585" s="130">
        <v>2019</v>
      </c>
      <c r="C585" s="131">
        <v>43799</v>
      </c>
      <c r="D585" s="130" t="s">
        <v>30</v>
      </c>
      <c r="E585" s="130">
        <v>1</v>
      </c>
      <c r="F585" s="130" t="s">
        <v>572</v>
      </c>
      <c r="G585" s="130">
        <v>2</v>
      </c>
      <c r="H585" s="130" t="s">
        <v>746</v>
      </c>
      <c r="I585" s="130">
        <v>292</v>
      </c>
      <c r="J585" s="130" t="s">
        <v>513</v>
      </c>
      <c r="K585" s="130" t="s">
        <v>34</v>
      </c>
      <c r="L585" s="130">
        <v>20.235616438356161</v>
      </c>
      <c r="M585" s="130">
        <v>27</v>
      </c>
      <c r="N585" s="130">
        <v>2</v>
      </c>
      <c r="O585" s="130">
        <v>11.651999999999999</v>
      </c>
      <c r="P585" s="130">
        <v>0</v>
      </c>
      <c r="Q585" s="130">
        <v>61.791967044284249</v>
      </c>
      <c r="R585" s="130">
        <v>1E-3</v>
      </c>
      <c r="S585" s="130">
        <v>21.28814029250773</v>
      </c>
      <c r="T585" s="130">
        <v>8.0985687781030862</v>
      </c>
      <c r="U585" s="130">
        <v>-5.3341127659764744</v>
      </c>
      <c r="V585" s="130">
        <v>18.859612931972539</v>
      </c>
      <c r="W585" s="130">
        <v>8.0645752326496716</v>
      </c>
      <c r="X585" s="130">
        <v>24.521296400001539</v>
      </c>
    </row>
    <row r="586" spans="1:24" x14ac:dyDescent="0.45">
      <c r="A586" s="130" t="s">
        <v>74</v>
      </c>
      <c r="B586" s="130">
        <v>2019</v>
      </c>
      <c r="C586" s="131">
        <v>43799</v>
      </c>
      <c r="D586" s="130" t="s">
        <v>30</v>
      </c>
      <c r="E586" s="130">
        <v>1</v>
      </c>
      <c r="F586" s="130" t="s">
        <v>572</v>
      </c>
      <c r="G586" s="130">
        <v>3</v>
      </c>
      <c r="H586" s="130" t="s">
        <v>747</v>
      </c>
      <c r="I586" s="130">
        <v>293</v>
      </c>
      <c r="J586" s="130" t="s">
        <v>361</v>
      </c>
      <c r="K586" s="130" t="s">
        <v>34</v>
      </c>
      <c r="L586" s="130">
        <v>28.55616438356164</v>
      </c>
      <c r="M586" s="130">
        <v>5</v>
      </c>
      <c r="N586" s="130">
        <v>1</v>
      </c>
      <c r="O586" s="130">
        <v>11.430999999999999</v>
      </c>
      <c r="P586" s="130">
        <v>0</v>
      </c>
      <c r="Q586" s="130">
        <v>62.986615344239347</v>
      </c>
      <c r="R586" s="130">
        <v>3.5813728911311138</v>
      </c>
      <c r="S586" s="130">
        <v>27.881107705558989</v>
      </c>
      <c r="T586" s="130">
        <v>8.099911604809293</v>
      </c>
      <c r="U586" s="130">
        <v>4.5696290264721142</v>
      </c>
      <c r="V586" s="130">
        <v>29.221739208759871</v>
      </c>
      <c r="W586" s="130">
        <v>8.2173700607625868</v>
      </c>
      <c r="X586" s="130">
        <v>19.74539025075936</v>
      </c>
    </row>
    <row r="587" spans="1:24" x14ac:dyDescent="0.45">
      <c r="A587" s="130" t="s">
        <v>74</v>
      </c>
      <c r="B587" s="130">
        <v>2019</v>
      </c>
      <c r="C587" s="131">
        <v>43799</v>
      </c>
      <c r="D587" s="130" t="s">
        <v>30</v>
      </c>
      <c r="E587" s="130">
        <v>1</v>
      </c>
      <c r="F587" s="130" t="s">
        <v>572</v>
      </c>
      <c r="G587" s="130">
        <v>3</v>
      </c>
      <c r="H587" s="130" t="s">
        <v>747</v>
      </c>
      <c r="I587" s="130">
        <v>293</v>
      </c>
      <c r="J587" s="130" t="s">
        <v>357</v>
      </c>
      <c r="K587" s="130" t="s">
        <v>99</v>
      </c>
      <c r="L587" s="130">
        <v>23.739726027397261</v>
      </c>
      <c r="M587" s="130">
        <v>26</v>
      </c>
      <c r="N587" s="130">
        <v>2</v>
      </c>
      <c r="O587" s="130">
        <v>11.430999999999999</v>
      </c>
      <c r="P587" s="130">
        <v>0</v>
      </c>
      <c r="Q587" s="130">
        <v>62.986615344239347</v>
      </c>
      <c r="R587" s="130">
        <v>1E-3</v>
      </c>
      <c r="S587" s="130">
        <v>11.60967279595973</v>
      </c>
      <c r="T587" s="130">
        <v>7.8915280279576976</v>
      </c>
      <c r="U587" s="130">
        <v>-13.822745711686469</v>
      </c>
      <c r="V587" s="130">
        <v>10.328919910636399</v>
      </c>
      <c r="W587" s="130">
        <v>8.0505552074409579</v>
      </c>
      <c r="X587" s="130">
        <v>19.74539025075936</v>
      </c>
    </row>
    <row r="588" spans="1:24" x14ac:dyDescent="0.45">
      <c r="A588" s="130" t="s">
        <v>74</v>
      </c>
      <c r="B588" s="130">
        <v>2019</v>
      </c>
      <c r="C588" s="131">
        <v>43799</v>
      </c>
      <c r="D588" s="130" t="s">
        <v>30</v>
      </c>
      <c r="E588" s="130">
        <v>1</v>
      </c>
      <c r="F588" s="130" t="s">
        <v>572</v>
      </c>
      <c r="G588" s="130">
        <v>4</v>
      </c>
      <c r="H588" s="130" t="s">
        <v>748</v>
      </c>
      <c r="I588" s="130">
        <v>294</v>
      </c>
      <c r="J588" s="130" t="s">
        <v>422</v>
      </c>
      <c r="K588" s="130" t="s">
        <v>43</v>
      </c>
      <c r="L588" s="130">
        <v>28.843835616438351</v>
      </c>
      <c r="M588" s="130">
        <v>6</v>
      </c>
      <c r="N588" s="130">
        <v>1</v>
      </c>
      <c r="O588" s="130">
        <v>11.335000000000001</v>
      </c>
      <c r="P588" s="130">
        <v>0</v>
      </c>
      <c r="Q588" s="130">
        <v>63.520070577856202</v>
      </c>
      <c r="R588" s="130">
        <v>0.99279936242848876</v>
      </c>
      <c r="S588" s="130">
        <v>24.89610460312235</v>
      </c>
      <c r="T588" s="130">
        <v>7.9677684135646194</v>
      </c>
      <c r="U588" s="130">
        <v>4.6017173088940666</v>
      </c>
      <c r="V588" s="130">
        <v>28.180830996418251</v>
      </c>
      <c r="W588" s="130">
        <v>7.8597045625080604</v>
      </c>
      <c r="X588" s="130">
        <v>24.948052301561169</v>
      </c>
    </row>
    <row r="589" spans="1:24" x14ac:dyDescent="0.45">
      <c r="A589" s="130" t="s">
        <v>74</v>
      </c>
      <c r="B589" s="130">
        <v>2019</v>
      </c>
      <c r="C589" s="131">
        <v>43799</v>
      </c>
      <c r="D589" s="130" t="s">
        <v>30</v>
      </c>
      <c r="E589" s="130">
        <v>1</v>
      </c>
      <c r="F589" s="130" t="s">
        <v>572</v>
      </c>
      <c r="G589" s="130">
        <v>4</v>
      </c>
      <c r="H589" s="130" t="s">
        <v>748</v>
      </c>
      <c r="I589" s="130">
        <v>294</v>
      </c>
      <c r="J589" s="130" t="s">
        <v>446</v>
      </c>
      <c r="K589" s="130" t="s">
        <v>37</v>
      </c>
      <c r="L589" s="130">
        <v>19.92876712328767</v>
      </c>
      <c r="M589" s="130">
        <v>25</v>
      </c>
      <c r="N589" s="130">
        <v>2</v>
      </c>
      <c r="O589" s="130">
        <v>11.335000000000001</v>
      </c>
      <c r="P589" s="130">
        <v>0</v>
      </c>
      <c r="Q589" s="130">
        <v>63.520070577856202</v>
      </c>
      <c r="R589" s="130">
        <v>1E-3</v>
      </c>
      <c r="S589" s="130">
        <v>25</v>
      </c>
      <c r="T589" s="130">
        <v>8.3333333330000006</v>
      </c>
      <c r="U589" s="130">
        <v>-2.9085327261735192</v>
      </c>
      <c r="V589" s="130">
        <v>21.445232095350899</v>
      </c>
      <c r="W589" s="130">
        <v>8.1179216071748073</v>
      </c>
      <c r="X589" s="130">
        <v>24.948052301561169</v>
      </c>
    </row>
    <row r="590" spans="1:24" x14ac:dyDescent="0.45">
      <c r="A590" s="130" t="s">
        <v>74</v>
      </c>
      <c r="B590" s="130">
        <v>2019</v>
      </c>
      <c r="C590" s="131">
        <v>43799</v>
      </c>
      <c r="D590" s="130" t="s">
        <v>30</v>
      </c>
      <c r="E590" s="130">
        <v>1</v>
      </c>
      <c r="F590" s="130" t="s">
        <v>572</v>
      </c>
      <c r="G590" s="130">
        <v>5</v>
      </c>
      <c r="H590" s="130" t="s">
        <v>749</v>
      </c>
      <c r="I590" s="130">
        <v>295</v>
      </c>
      <c r="J590" s="130" t="s">
        <v>348</v>
      </c>
      <c r="K590" s="130" t="s">
        <v>313</v>
      </c>
      <c r="L590" s="130">
        <v>30.06027397260274</v>
      </c>
      <c r="M590" s="130">
        <v>11</v>
      </c>
      <c r="N590" s="130">
        <v>1</v>
      </c>
      <c r="O590" s="130">
        <v>11.365</v>
      </c>
      <c r="P590" s="130">
        <v>0</v>
      </c>
      <c r="Q590" s="130">
        <v>63.352397712274517</v>
      </c>
      <c r="R590" s="130">
        <v>3.6630407732520598</v>
      </c>
      <c r="S590" s="130">
        <v>26.754897386935099</v>
      </c>
      <c r="T590" s="130">
        <v>7.697285537894345</v>
      </c>
      <c r="U590" s="130">
        <v>7.5078763516091156</v>
      </c>
      <c r="V590" s="130">
        <v>30.314911376978628</v>
      </c>
      <c r="W590" s="130">
        <v>7.6023450084565054</v>
      </c>
      <c r="X590" s="130">
        <v>28.118822736966742</v>
      </c>
    </row>
    <row r="591" spans="1:24" x14ac:dyDescent="0.45">
      <c r="A591" s="130" t="s">
        <v>74</v>
      </c>
      <c r="B591" s="130">
        <v>2019</v>
      </c>
      <c r="C591" s="131">
        <v>43799</v>
      </c>
      <c r="D591" s="130" t="s">
        <v>30</v>
      </c>
      <c r="E591" s="130">
        <v>1</v>
      </c>
      <c r="F591" s="130" t="s">
        <v>572</v>
      </c>
      <c r="G591" s="130">
        <v>5</v>
      </c>
      <c r="H591" s="130" t="s">
        <v>749</v>
      </c>
      <c r="I591" s="130">
        <v>295</v>
      </c>
      <c r="J591" s="130" t="s">
        <v>574</v>
      </c>
      <c r="K591" s="130" t="s">
        <v>99</v>
      </c>
      <c r="L591" s="130">
        <v>36.989041095890407</v>
      </c>
      <c r="M591" s="130">
        <v>24</v>
      </c>
      <c r="N591" s="130">
        <v>2</v>
      </c>
      <c r="O591" s="130">
        <v>11.365</v>
      </c>
      <c r="P591" s="130">
        <v>0</v>
      </c>
      <c r="Q591" s="130">
        <v>63.352397712274517</v>
      </c>
      <c r="R591" s="130">
        <v>6.4113001759911654</v>
      </c>
      <c r="S591" s="130">
        <v>29.482748086998381</v>
      </c>
      <c r="T591" s="130">
        <v>7.6904826370024049</v>
      </c>
      <c r="U591" s="130">
        <v>3.1354966818292991</v>
      </c>
      <c r="V591" s="130">
        <v>25.928194569806202</v>
      </c>
      <c r="W591" s="130">
        <v>7.597565962658968</v>
      </c>
      <c r="X591" s="130">
        <v>28.118822736966742</v>
      </c>
    </row>
    <row r="592" spans="1:24" x14ac:dyDescent="0.45">
      <c r="A592" s="130" t="s">
        <v>74</v>
      </c>
      <c r="B592" s="130">
        <v>2019</v>
      </c>
      <c r="C592" s="131">
        <v>43799</v>
      </c>
      <c r="D592" s="130" t="s">
        <v>30</v>
      </c>
      <c r="E592" s="130">
        <v>1</v>
      </c>
      <c r="F592" s="130" t="s">
        <v>572</v>
      </c>
      <c r="G592" s="130">
        <v>6</v>
      </c>
      <c r="H592" s="130" t="s">
        <v>750</v>
      </c>
      <c r="I592" s="130">
        <v>296</v>
      </c>
      <c r="J592" s="130" t="s">
        <v>573</v>
      </c>
      <c r="K592" s="130" t="s">
        <v>417</v>
      </c>
      <c r="L592" s="130">
        <v>32.328767123287669</v>
      </c>
      <c r="M592" s="130">
        <v>12</v>
      </c>
      <c r="N592" s="130">
        <v>1</v>
      </c>
      <c r="O592" s="130">
        <v>11.3</v>
      </c>
      <c r="P592" s="130">
        <v>0</v>
      </c>
      <c r="Q592" s="130">
        <v>63.716814159292028</v>
      </c>
      <c r="R592" s="130">
        <v>7.4543853292048006</v>
      </c>
      <c r="S592" s="130">
        <v>30.26117598971814</v>
      </c>
      <c r="T592" s="130">
        <v>7.6022635535044456</v>
      </c>
      <c r="U592" s="130">
        <v>8.265838441318067</v>
      </c>
      <c r="V592" s="130">
        <v>31.614588293819011</v>
      </c>
      <c r="W592" s="130">
        <v>7.7829166175003133</v>
      </c>
      <c r="X592" s="130">
        <v>22.993309752698099</v>
      </c>
    </row>
    <row r="593" spans="1:24" x14ac:dyDescent="0.45">
      <c r="A593" s="130" t="s">
        <v>74</v>
      </c>
      <c r="B593" s="130">
        <v>2019</v>
      </c>
      <c r="C593" s="131">
        <v>43799</v>
      </c>
      <c r="D593" s="130" t="s">
        <v>30</v>
      </c>
      <c r="E593" s="130">
        <v>1</v>
      </c>
      <c r="F593" s="130" t="s">
        <v>572</v>
      </c>
      <c r="G593" s="130">
        <v>6</v>
      </c>
      <c r="H593" s="130" t="s">
        <v>750</v>
      </c>
      <c r="I593" s="130">
        <v>296</v>
      </c>
      <c r="J593" s="130" t="s">
        <v>418</v>
      </c>
      <c r="K593" s="130" t="s">
        <v>96</v>
      </c>
      <c r="L593" s="130">
        <v>21.523287671232879</v>
      </c>
      <c r="M593" s="130">
        <v>23</v>
      </c>
      <c r="N593" s="130">
        <v>2</v>
      </c>
      <c r="O593" s="130">
        <v>11.3</v>
      </c>
      <c r="P593" s="130">
        <v>0</v>
      </c>
      <c r="Q593" s="130">
        <v>63.716814159292028</v>
      </c>
      <c r="R593" s="130">
        <v>1E-3</v>
      </c>
      <c r="S593" s="130">
        <v>15.72544351567805</v>
      </c>
      <c r="T593" s="130">
        <v>7.8489292152433947</v>
      </c>
      <c r="U593" s="130">
        <v>-9.640404572485334</v>
      </c>
      <c r="V593" s="130">
        <v>14.294805716446771</v>
      </c>
      <c r="W593" s="130">
        <v>7.9784034296440334</v>
      </c>
      <c r="X593" s="130">
        <v>22.993309752698099</v>
      </c>
    </row>
    <row r="594" spans="1:24" x14ac:dyDescent="0.45">
      <c r="A594" s="130" t="s">
        <v>74</v>
      </c>
      <c r="B594" s="130">
        <v>2019</v>
      </c>
      <c r="C594" s="131">
        <v>43799</v>
      </c>
      <c r="D594" s="130" t="s">
        <v>30</v>
      </c>
      <c r="E594" s="130">
        <v>1</v>
      </c>
      <c r="F594" s="130" t="s">
        <v>572</v>
      </c>
      <c r="G594" s="130">
        <v>7</v>
      </c>
      <c r="H594" s="130" t="s">
        <v>751</v>
      </c>
      <c r="I594" s="130">
        <v>297</v>
      </c>
      <c r="J594" s="130" t="s">
        <v>419</v>
      </c>
      <c r="K594" s="130" t="s">
        <v>177</v>
      </c>
      <c r="L594" s="130">
        <v>24.208219178082189</v>
      </c>
      <c r="M594" s="130">
        <v>7</v>
      </c>
      <c r="N594" s="130">
        <v>1</v>
      </c>
      <c r="O594" s="130">
        <v>11.544</v>
      </c>
      <c r="P594" s="130">
        <v>0</v>
      </c>
      <c r="Q594" s="130">
        <v>62.370062370062371</v>
      </c>
      <c r="R594" s="130">
        <v>1E-3</v>
      </c>
      <c r="S594" s="130">
        <v>15.96686014067075</v>
      </c>
      <c r="T594" s="130">
        <v>7.9836855817935808</v>
      </c>
      <c r="U594" s="130">
        <v>-2.617612314420938</v>
      </c>
      <c r="V594" s="130">
        <v>20.688392626298249</v>
      </c>
      <c r="W594" s="130">
        <v>7.7686683135730634</v>
      </c>
      <c r="X594" s="130">
        <v>20.48343007033538</v>
      </c>
    </row>
    <row r="595" spans="1:24" x14ac:dyDescent="0.45">
      <c r="A595" s="130" t="s">
        <v>74</v>
      </c>
      <c r="B595" s="130">
        <v>2019</v>
      </c>
      <c r="C595" s="131">
        <v>43799</v>
      </c>
      <c r="D595" s="130" t="s">
        <v>30</v>
      </c>
      <c r="E595" s="130">
        <v>1</v>
      </c>
      <c r="F595" s="130" t="s">
        <v>572</v>
      </c>
      <c r="G595" s="130">
        <v>7</v>
      </c>
      <c r="H595" s="130" t="s">
        <v>751</v>
      </c>
      <c r="I595" s="130">
        <v>297</v>
      </c>
      <c r="J595" s="130" t="s">
        <v>445</v>
      </c>
      <c r="K595" s="130" t="s">
        <v>427</v>
      </c>
      <c r="L595" s="130" t="e">
        <v>#N/A</v>
      </c>
      <c r="M595" s="130">
        <v>22</v>
      </c>
      <c r="N595" s="130">
        <v>2</v>
      </c>
      <c r="O595" s="130">
        <v>11.544</v>
      </c>
      <c r="P595" s="130">
        <v>0</v>
      </c>
      <c r="Q595" s="130">
        <v>62.370062370062371</v>
      </c>
      <c r="R595" s="130">
        <v>1E-3</v>
      </c>
      <c r="S595" s="130">
        <v>25</v>
      </c>
      <c r="T595" s="130">
        <v>8.3333333330000006</v>
      </c>
      <c r="U595" s="130">
        <v>-4.0990009975676536</v>
      </c>
      <c r="V595" s="130">
        <v>19.90814014819588</v>
      </c>
      <c r="W595" s="130">
        <v>8.0023803819211778</v>
      </c>
      <c r="X595" s="130">
        <v>20.48343007033538</v>
      </c>
    </row>
    <row r="596" spans="1:24" x14ac:dyDescent="0.45">
      <c r="A596" s="130" t="s">
        <v>74</v>
      </c>
      <c r="B596" s="130">
        <v>2019</v>
      </c>
      <c r="C596" s="131">
        <v>43799</v>
      </c>
      <c r="D596" s="130" t="s">
        <v>30</v>
      </c>
      <c r="E596" s="130">
        <v>1</v>
      </c>
      <c r="F596" s="130" t="s">
        <v>572</v>
      </c>
      <c r="G596" s="130">
        <v>8</v>
      </c>
      <c r="H596" s="130" t="s">
        <v>752</v>
      </c>
      <c r="I596" s="130">
        <v>298</v>
      </c>
      <c r="J596" s="130" t="s">
        <v>375</v>
      </c>
      <c r="K596" s="130" t="s">
        <v>413</v>
      </c>
      <c r="L596" s="130">
        <v>25.88219178082192</v>
      </c>
      <c r="M596" s="130">
        <v>13</v>
      </c>
      <c r="N596" s="130">
        <v>1</v>
      </c>
      <c r="O596" s="130">
        <v>12.004</v>
      </c>
      <c r="P596" s="130">
        <v>0</v>
      </c>
      <c r="Q596" s="130">
        <v>59.980006664445177</v>
      </c>
      <c r="R596" s="130">
        <v>1E-3</v>
      </c>
      <c r="S596" s="130">
        <v>19.685311742113321</v>
      </c>
      <c r="T596" s="130">
        <v>8.112981119781745</v>
      </c>
      <c r="U596" s="130">
        <v>-0.66601706881322542</v>
      </c>
      <c r="V596" s="130">
        <v>23.1805437337275</v>
      </c>
      <c r="W596" s="130">
        <v>7.9488536008469071</v>
      </c>
      <c r="X596" s="130">
        <v>20.029718510995469</v>
      </c>
    </row>
    <row r="597" spans="1:24" x14ac:dyDescent="0.45">
      <c r="A597" s="130" t="s">
        <v>74</v>
      </c>
      <c r="B597" s="130">
        <v>2019</v>
      </c>
      <c r="C597" s="131">
        <v>43799</v>
      </c>
      <c r="D597" s="130" t="s">
        <v>30</v>
      </c>
      <c r="E597" s="130">
        <v>1</v>
      </c>
      <c r="F597" s="130" t="s">
        <v>572</v>
      </c>
      <c r="G597" s="130">
        <v>8</v>
      </c>
      <c r="H597" s="130" t="s">
        <v>752</v>
      </c>
      <c r="I597" s="130">
        <v>298</v>
      </c>
      <c r="J597" s="130" t="s">
        <v>433</v>
      </c>
      <c r="K597" s="130" t="s">
        <v>282</v>
      </c>
      <c r="L597" s="130">
        <v>26.986301369863011</v>
      </c>
      <c r="M597" s="130">
        <v>21</v>
      </c>
      <c r="N597" s="130">
        <v>2</v>
      </c>
      <c r="O597" s="130">
        <v>12.004</v>
      </c>
      <c r="P597" s="130">
        <v>0</v>
      </c>
      <c r="Q597" s="130">
        <v>59.980006664445177</v>
      </c>
      <c r="R597" s="130">
        <v>1E-3</v>
      </c>
      <c r="S597" s="130">
        <v>20.37412527987761</v>
      </c>
      <c r="T597" s="130">
        <v>8.0319659476439647</v>
      </c>
      <c r="U597" s="130">
        <v>-6.7352264109638966</v>
      </c>
      <c r="V597" s="130">
        <v>16.939995735132101</v>
      </c>
      <c r="W597" s="130">
        <v>7.8917407153653327</v>
      </c>
      <c r="X597" s="130">
        <v>20.029718510995469</v>
      </c>
    </row>
    <row r="598" spans="1:24" x14ac:dyDescent="0.45">
      <c r="A598" s="130" t="s">
        <v>74</v>
      </c>
      <c r="B598" s="130">
        <v>2019</v>
      </c>
      <c r="C598" s="131">
        <v>43799</v>
      </c>
      <c r="D598" s="130" t="s">
        <v>30</v>
      </c>
      <c r="E598" s="130">
        <v>1</v>
      </c>
      <c r="F598" s="130" t="s">
        <v>572</v>
      </c>
      <c r="G598" s="130">
        <v>9</v>
      </c>
      <c r="H598" s="130" t="s">
        <v>753</v>
      </c>
      <c r="I598" s="130">
        <v>299</v>
      </c>
      <c r="J598" s="130" t="s">
        <v>397</v>
      </c>
      <c r="K598" s="130" t="s">
        <v>177</v>
      </c>
      <c r="L598" s="130">
        <v>27.030136986301368</v>
      </c>
      <c r="M598" s="130">
        <v>8</v>
      </c>
      <c r="N598" s="130">
        <v>1</v>
      </c>
      <c r="O598" s="130">
        <v>11.45</v>
      </c>
      <c r="P598" s="130">
        <v>0</v>
      </c>
      <c r="Q598" s="130">
        <v>62.882096069869</v>
      </c>
      <c r="R598" s="130">
        <v>1E-3</v>
      </c>
      <c r="S598" s="130">
        <v>22.353593109197359</v>
      </c>
      <c r="T598" s="130">
        <v>8.2562916033424205</v>
      </c>
      <c r="U598" s="130">
        <v>-2.415281700829901</v>
      </c>
      <c r="V598" s="130">
        <v>22.353593109197359</v>
      </c>
      <c r="W598" s="130">
        <v>8.2562916033424205</v>
      </c>
      <c r="X598" s="130">
        <v>22.353593109197359</v>
      </c>
    </row>
    <row r="599" spans="1:24" x14ac:dyDescent="0.45">
      <c r="A599" s="130" t="s">
        <v>74</v>
      </c>
      <c r="B599" s="130">
        <v>2019</v>
      </c>
      <c r="C599" s="131">
        <v>43799</v>
      </c>
      <c r="D599" s="130" t="s">
        <v>30</v>
      </c>
      <c r="E599" s="130">
        <v>1</v>
      </c>
      <c r="F599" s="130" t="s">
        <v>572</v>
      </c>
      <c r="G599" s="130">
        <v>10</v>
      </c>
      <c r="H599" s="130" t="s">
        <v>754</v>
      </c>
      <c r="I599" s="130">
        <v>300</v>
      </c>
      <c r="J599" s="130" t="s">
        <v>400</v>
      </c>
      <c r="K599" s="130" t="s">
        <v>58</v>
      </c>
      <c r="L599" s="130">
        <v>25.797260273972601</v>
      </c>
      <c r="M599" s="130">
        <v>14</v>
      </c>
      <c r="N599" s="130">
        <v>1</v>
      </c>
      <c r="O599" s="130">
        <v>11.446999999999999</v>
      </c>
      <c r="P599" s="130">
        <v>0</v>
      </c>
      <c r="Q599" s="130">
        <v>62.898576046125633</v>
      </c>
      <c r="R599" s="130">
        <v>1E-3</v>
      </c>
      <c r="S599" s="130">
        <v>19.655689150143491</v>
      </c>
      <c r="T599" s="130">
        <v>7.985715049830115</v>
      </c>
      <c r="U599" s="130">
        <v>-0.33551745489205942</v>
      </c>
      <c r="V599" s="130">
        <v>23.177912723570891</v>
      </c>
      <c r="W599" s="130">
        <v>7.8378100594876514</v>
      </c>
      <c r="X599" s="130">
        <v>20.288760297630301</v>
      </c>
    </row>
    <row r="600" spans="1:24" x14ac:dyDescent="0.45">
      <c r="A600" s="130" t="s">
        <v>74</v>
      </c>
      <c r="B600" s="130">
        <v>2019</v>
      </c>
      <c r="C600" s="131">
        <v>43799</v>
      </c>
      <c r="D600" s="130" t="s">
        <v>30</v>
      </c>
      <c r="E600" s="130">
        <v>1</v>
      </c>
      <c r="F600" s="130" t="s">
        <v>572</v>
      </c>
      <c r="G600" s="130">
        <v>10</v>
      </c>
      <c r="H600" s="130" t="s">
        <v>754</v>
      </c>
      <c r="I600" s="130">
        <v>300</v>
      </c>
      <c r="J600" s="130" t="s">
        <v>431</v>
      </c>
      <c r="K600" s="130" t="s">
        <v>187</v>
      </c>
      <c r="L600" s="130">
        <v>21.25205479452055</v>
      </c>
      <c r="M600" s="130">
        <v>20</v>
      </c>
      <c r="N600" s="130">
        <v>2</v>
      </c>
      <c r="O600" s="130">
        <v>11.446999999999999</v>
      </c>
      <c r="P600" s="130">
        <v>0</v>
      </c>
      <c r="Q600" s="130">
        <v>62.898576046125633</v>
      </c>
      <c r="R600" s="130">
        <v>1E-3</v>
      </c>
      <c r="S600" s="130">
        <v>20.9218314451171</v>
      </c>
      <c r="T600" s="130">
        <v>7.7949742087966749</v>
      </c>
      <c r="U600" s="130">
        <v>-5.5644376633353829</v>
      </c>
      <c r="V600" s="130">
        <v>17.545296075645009</v>
      </c>
      <c r="W600" s="130">
        <v>7.7032445796601321</v>
      </c>
      <c r="X600" s="130">
        <v>20.288760297630301</v>
      </c>
    </row>
    <row r="601" spans="1:24" x14ac:dyDescent="0.45">
      <c r="A601" s="130" t="s">
        <v>74</v>
      </c>
      <c r="B601" s="130">
        <v>2019</v>
      </c>
      <c r="C601" s="131">
        <v>43799</v>
      </c>
      <c r="D601" s="130" t="s">
        <v>30</v>
      </c>
      <c r="E601" s="130">
        <v>1</v>
      </c>
      <c r="F601" s="130" t="s">
        <v>572</v>
      </c>
      <c r="G601" s="130">
        <v>11</v>
      </c>
      <c r="H601" s="130" t="s">
        <v>755</v>
      </c>
      <c r="I601" s="130">
        <v>301</v>
      </c>
      <c r="J601" s="130" t="s">
        <v>399</v>
      </c>
      <c r="K601" s="130" t="s">
        <v>49</v>
      </c>
      <c r="L601" s="130">
        <v>25.304109589041101</v>
      </c>
      <c r="M601" s="130">
        <v>16</v>
      </c>
      <c r="N601" s="130">
        <v>1</v>
      </c>
      <c r="O601" s="130">
        <v>11.518000000000001</v>
      </c>
      <c r="P601" s="130">
        <v>0</v>
      </c>
      <c r="Q601" s="130">
        <v>62.510852578572667</v>
      </c>
      <c r="R601" s="130">
        <v>1E-3</v>
      </c>
      <c r="S601" s="130">
        <v>13.17988869517197</v>
      </c>
      <c r="T601" s="130">
        <v>8.2019364868283891</v>
      </c>
      <c r="U601" s="130">
        <v>-5.419116265245659</v>
      </c>
      <c r="V601" s="130">
        <v>18.32539638982594</v>
      </c>
      <c r="W601" s="130">
        <v>7.9148375516905336</v>
      </c>
      <c r="X601" s="130">
        <v>18.384741011966138</v>
      </c>
    </row>
    <row r="602" spans="1:24" x14ac:dyDescent="0.45">
      <c r="A602" s="130" t="s">
        <v>74</v>
      </c>
      <c r="B602" s="130">
        <v>2019</v>
      </c>
      <c r="C602" s="131">
        <v>43799</v>
      </c>
      <c r="D602" s="130" t="s">
        <v>30</v>
      </c>
      <c r="E602" s="130">
        <v>1</v>
      </c>
      <c r="F602" s="130" t="s">
        <v>572</v>
      </c>
      <c r="G602" s="130">
        <v>11</v>
      </c>
      <c r="H602" s="130" t="s">
        <v>755</v>
      </c>
      <c r="I602" s="130">
        <v>301</v>
      </c>
      <c r="J602" s="130" t="s">
        <v>359</v>
      </c>
      <c r="K602" s="130" t="s">
        <v>43</v>
      </c>
      <c r="L602" s="130">
        <v>28.994520547945211</v>
      </c>
      <c r="M602" s="130">
        <v>18</v>
      </c>
      <c r="N602" s="130">
        <v>2</v>
      </c>
      <c r="O602" s="130">
        <v>11.518000000000001</v>
      </c>
      <c r="P602" s="130">
        <v>0</v>
      </c>
      <c r="Q602" s="130">
        <v>62.510852578572667</v>
      </c>
      <c r="R602" s="130">
        <v>1E-3</v>
      </c>
      <c r="S602" s="130">
        <v>23.589593328760319</v>
      </c>
      <c r="T602" s="130">
        <v>8.4069271528954577</v>
      </c>
      <c r="U602" s="130">
        <v>-5.9361750364872599</v>
      </c>
      <c r="V602" s="130">
        <v>18.214397553850979</v>
      </c>
      <c r="W602" s="130">
        <v>8.0501908634460779</v>
      </c>
      <c r="X602" s="130">
        <v>18.384741011966138</v>
      </c>
    </row>
    <row r="603" spans="1:24" x14ac:dyDescent="0.45">
      <c r="A603" s="130" t="s">
        <v>74</v>
      </c>
      <c r="B603" s="130">
        <v>2019</v>
      </c>
      <c r="C603" s="131">
        <v>43799</v>
      </c>
      <c r="D603" s="130" t="s">
        <v>30</v>
      </c>
      <c r="E603" s="130">
        <v>1</v>
      </c>
      <c r="F603" s="130" t="s">
        <v>572</v>
      </c>
      <c r="G603" s="130">
        <v>12</v>
      </c>
      <c r="H603" s="130" t="s">
        <v>756</v>
      </c>
      <c r="I603" s="130">
        <v>302</v>
      </c>
      <c r="J603" s="130" t="s">
        <v>411</v>
      </c>
      <c r="K603" s="130" t="s">
        <v>432</v>
      </c>
      <c r="L603" s="130">
        <v>29.38082191780822</v>
      </c>
      <c r="M603" s="130">
        <v>15</v>
      </c>
      <c r="N603" s="130">
        <v>1</v>
      </c>
      <c r="O603" s="130">
        <v>11.472</v>
      </c>
      <c r="P603" s="130">
        <v>0</v>
      </c>
      <c r="Q603" s="130">
        <v>62.761506276150627</v>
      </c>
      <c r="R603" s="130">
        <v>1E-3</v>
      </c>
      <c r="S603" s="130">
        <v>13.58539877988555</v>
      </c>
      <c r="T603" s="130">
        <v>7.8768646850544979</v>
      </c>
      <c r="U603" s="130">
        <v>-5.0046983575712751</v>
      </c>
      <c r="V603" s="130">
        <v>18.072670230359101</v>
      </c>
      <c r="W603" s="130">
        <v>7.6924561959767939</v>
      </c>
      <c r="X603" s="130">
        <v>17.5759136972544</v>
      </c>
    </row>
    <row r="604" spans="1:24" x14ac:dyDescent="0.45">
      <c r="A604" s="130" t="s">
        <v>74</v>
      </c>
      <c r="B604" s="130">
        <v>2019</v>
      </c>
      <c r="C604" s="131">
        <v>43799</v>
      </c>
      <c r="D604" s="130" t="s">
        <v>30</v>
      </c>
      <c r="E604" s="130">
        <v>1</v>
      </c>
      <c r="F604" s="130" t="s">
        <v>572</v>
      </c>
      <c r="G604" s="130">
        <v>12</v>
      </c>
      <c r="H604" s="130" t="s">
        <v>756</v>
      </c>
      <c r="I604" s="130">
        <v>302</v>
      </c>
      <c r="J604" s="130" t="s">
        <v>407</v>
      </c>
      <c r="K604" s="130" t="s">
        <v>282</v>
      </c>
      <c r="L604" s="130" t="e">
        <v>#N/A</v>
      </c>
      <c r="M604" s="130">
        <v>19</v>
      </c>
      <c r="N604" s="130">
        <v>2</v>
      </c>
      <c r="O604" s="130">
        <v>11.472</v>
      </c>
      <c r="P604" s="130">
        <v>0</v>
      </c>
      <c r="Q604" s="130">
        <v>62.761506276150627</v>
      </c>
      <c r="R604" s="130">
        <v>1E-3</v>
      </c>
      <c r="S604" s="130">
        <v>21.566428614623248</v>
      </c>
      <c r="T604" s="130">
        <v>8.1128837785733889</v>
      </c>
      <c r="U604" s="130">
        <v>-6.7150501229554429</v>
      </c>
      <c r="V604" s="130">
        <v>16.840794840574929</v>
      </c>
      <c r="W604" s="130">
        <v>7.8519483211767911</v>
      </c>
      <c r="X604" s="130">
        <v>17.5759136972544</v>
      </c>
    </row>
    <row r="605" spans="1:24" x14ac:dyDescent="0.45">
      <c r="A605" s="132" t="s">
        <v>74</v>
      </c>
      <c r="B605" s="132">
        <v>2019</v>
      </c>
      <c r="C605" s="133">
        <v>43799</v>
      </c>
      <c r="D605" s="132" t="s">
        <v>30</v>
      </c>
      <c r="E605" s="132">
        <v>1</v>
      </c>
      <c r="F605" s="132" t="s">
        <v>575</v>
      </c>
      <c r="G605" s="132">
        <v>1</v>
      </c>
      <c r="H605" s="132" t="s">
        <v>757</v>
      </c>
      <c r="I605" s="132">
        <v>303</v>
      </c>
      <c r="J605" s="132" t="s">
        <v>411</v>
      </c>
      <c r="K605" s="132" t="s">
        <v>432</v>
      </c>
      <c r="L605" s="132">
        <v>29.38082191780822</v>
      </c>
      <c r="M605" s="132">
        <v>15</v>
      </c>
      <c r="N605" s="132">
        <v>2</v>
      </c>
      <c r="O605" s="132">
        <v>11.311</v>
      </c>
      <c r="P605" s="132">
        <v>0</v>
      </c>
      <c r="Q605" s="132">
        <v>63.654849261780569</v>
      </c>
      <c r="R605" s="132">
        <v>1E-3</v>
      </c>
      <c r="S605" s="132">
        <v>18.072670230359101</v>
      </c>
      <c r="T605" s="132">
        <v>7.6924561959767939</v>
      </c>
      <c r="U605" s="132">
        <v>-5.0046983575712751</v>
      </c>
      <c r="V605" s="132">
        <v>18.072670230359101</v>
      </c>
      <c r="W605" s="132">
        <v>7.6924561959767939</v>
      </c>
      <c r="X605" s="132">
        <v>18.072670230359101</v>
      </c>
    </row>
    <row r="606" spans="1:24" x14ac:dyDescent="0.45">
      <c r="A606" s="132" t="s">
        <v>74</v>
      </c>
      <c r="B606" s="132">
        <v>2019</v>
      </c>
      <c r="C606" s="133">
        <v>43799</v>
      </c>
      <c r="D606" s="132" t="s">
        <v>30</v>
      </c>
      <c r="E606" s="132">
        <v>1</v>
      </c>
      <c r="F606" s="132" t="s">
        <v>575</v>
      </c>
      <c r="G606" s="132">
        <v>2</v>
      </c>
      <c r="H606" s="132" t="s">
        <v>758</v>
      </c>
      <c r="I606" s="132">
        <v>304</v>
      </c>
      <c r="J606" s="132" t="s">
        <v>425</v>
      </c>
      <c r="K606" s="132" t="s">
        <v>444</v>
      </c>
      <c r="L606" s="132">
        <v>26.027397260273968</v>
      </c>
      <c r="M606" s="132">
        <v>3</v>
      </c>
      <c r="N606" s="132">
        <v>1</v>
      </c>
      <c r="O606" s="132">
        <v>11.170999999999999</v>
      </c>
      <c r="P606" s="132">
        <v>0</v>
      </c>
      <c r="Q606" s="132">
        <v>64.452600483394505</v>
      </c>
      <c r="R606" s="132">
        <v>3.3210267038739012</v>
      </c>
      <c r="S606" s="132">
        <v>27.693066690668051</v>
      </c>
      <c r="T606" s="132">
        <v>8.1240133289313832</v>
      </c>
      <c r="U606" s="132">
        <v>5.4592713549494363</v>
      </c>
      <c r="V606" s="132">
        <v>29.794472625599589</v>
      </c>
      <c r="W606" s="132">
        <v>8.1117337568833836</v>
      </c>
      <c r="X606" s="132">
        <v>23.009231540247001</v>
      </c>
    </row>
    <row r="607" spans="1:24" x14ac:dyDescent="0.45">
      <c r="A607" s="132" t="s">
        <v>74</v>
      </c>
      <c r="B607" s="132">
        <v>2019</v>
      </c>
      <c r="C607" s="133">
        <v>43799</v>
      </c>
      <c r="D607" s="132" t="s">
        <v>30</v>
      </c>
      <c r="E607" s="132">
        <v>1</v>
      </c>
      <c r="F607" s="132" t="s">
        <v>575</v>
      </c>
      <c r="G607" s="132">
        <v>2</v>
      </c>
      <c r="H607" s="132" t="s">
        <v>758</v>
      </c>
      <c r="I607" s="132">
        <v>304</v>
      </c>
      <c r="J607" s="132" t="s">
        <v>399</v>
      </c>
      <c r="K607" s="132" t="s">
        <v>49</v>
      </c>
      <c r="L607" s="132">
        <v>25.304109589041101</v>
      </c>
      <c r="M607" s="132">
        <v>16</v>
      </c>
      <c r="N607" s="132">
        <v>2</v>
      </c>
      <c r="O607" s="132">
        <v>11.170999999999999</v>
      </c>
      <c r="P607" s="132">
        <v>0</v>
      </c>
      <c r="Q607" s="132">
        <v>64.452600483394505</v>
      </c>
      <c r="R607" s="132">
        <v>1E-3</v>
      </c>
      <c r="S607" s="132">
        <v>18.32539638982594</v>
      </c>
      <c r="T607" s="132">
        <v>7.9148375516905336</v>
      </c>
      <c r="U607" s="132">
        <v>-7.5409502563655657</v>
      </c>
      <c r="V607" s="132">
        <v>16.317992151337329</v>
      </c>
      <c r="W607" s="132">
        <v>7.9529808025676312</v>
      </c>
      <c r="X607" s="132">
        <v>23.009231540247001</v>
      </c>
    </row>
    <row r="608" spans="1:24" x14ac:dyDescent="0.45">
      <c r="A608" s="132" t="s">
        <v>74</v>
      </c>
      <c r="B608" s="132">
        <v>2019</v>
      </c>
      <c r="C608" s="133">
        <v>43799</v>
      </c>
      <c r="D608" s="132" t="s">
        <v>30</v>
      </c>
      <c r="E608" s="132">
        <v>1</v>
      </c>
      <c r="F608" s="132" t="s">
        <v>575</v>
      </c>
      <c r="G608" s="132">
        <v>3</v>
      </c>
      <c r="H608" s="132" t="s">
        <v>759</v>
      </c>
      <c r="I608" s="132">
        <v>305</v>
      </c>
      <c r="J608" s="132" t="s">
        <v>365</v>
      </c>
      <c r="K608" s="132" t="s">
        <v>88</v>
      </c>
      <c r="L608" s="132">
        <v>22.216438356164389</v>
      </c>
      <c r="M608" s="132">
        <v>2</v>
      </c>
      <c r="N608" s="132">
        <v>1</v>
      </c>
      <c r="O608" s="132">
        <v>11.224</v>
      </c>
      <c r="P608" s="132">
        <v>0</v>
      </c>
      <c r="Q608" s="132">
        <v>64.148253741981463</v>
      </c>
      <c r="R608" s="132">
        <v>24.005823574938191</v>
      </c>
      <c r="S608" s="132">
        <v>50.674612432742236</v>
      </c>
      <c r="T608" s="132">
        <v>8.8895962859346849</v>
      </c>
      <c r="U608" s="132">
        <v>24.026747490730539</v>
      </c>
      <c r="V608" s="132">
        <v>51.317634296251889</v>
      </c>
      <c r="W608" s="132">
        <v>9.0969622685071183</v>
      </c>
      <c r="X608" s="132">
        <v>36.926262578156567</v>
      </c>
    </row>
    <row r="609" spans="1:24" x14ac:dyDescent="0.45">
      <c r="A609" s="132" t="s">
        <v>74</v>
      </c>
      <c r="B609" s="132">
        <v>2019</v>
      </c>
      <c r="C609" s="133">
        <v>43799</v>
      </c>
      <c r="D609" s="132" t="s">
        <v>30</v>
      </c>
      <c r="E609" s="132">
        <v>1</v>
      </c>
      <c r="F609" s="132" t="s">
        <v>575</v>
      </c>
      <c r="G609" s="132">
        <v>3</v>
      </c>
      <c r="H609" s="132" t="s">
        <v>759</v>
      </c>
      <c r="I609" s="132">
        <v>305</v>
      </c>
      <c r="J609" s="132" t="s">
        <v>400</v>
      </c>
      <c r="K609" s="132" t="s">
        <v>58</v>
      </c>
      <c r="L609" s="132">
        <v>25.797260273972601</v>
      </c>
      <c r="M609" s="132">
        <v>14</v>
      </c>
      <c r="N609" s="132">
        <v>2</v>
      </c>
      <c r="O609" s="132">
        <v>11.224</v>
      </c>
      <c r="P609" s="132">
        <v>0</v>
      </c>
      <c r="Q609" s="132">
        <v>64.148253741981463</v>
      </c>
      <c r="R609" s="132">
        <v>1E-3</v>
      </c>
      <c r="S609" s="132">
        <v>23.177912723570891</v>
      </c>
      <c r="T609" s="132">
        <v>7.8378100594876514</v>
      </c>
      <c r="U609" s="132">
        <v>-1.903135532362437</v>
      </c>
      <c r="V609" s="132">
        <v>22.663412475706131</v>
      </c>
      <c r="W609" s="132">
        <v>8.1888493360228551</v>
      </c>
      <c r="X609" s="132">
        <v>36.926262578156567</v>
      </c>
    </row>
    <row r="610" spans="1:24" x14ac:dyDescent="0.45">
      <c r="A610" s="132" t="s">
        <v>74</v>
      </c>
      <c r="B610" s="132">
        <v>2019</v>
      </c>
      <c r="C610" s="133">
        <v>43799</v>
      </c>
      <c r="D610" s="132" t="s">
        <v>30</v>
      </c>
      <c r="E610" s="132">
        <v>1</v>
      </c>
      <c r="F610" s="132" t="s">
        <v>575</v>
      </c>
      <c r="G610" s="132">
        <v>4</v>
      </c>
      <c r="H610" s="132" t="s">
        <v>760</v>
      </c>
      <c r="I610" s="132">
        <v>306</v>
      </c>
      <c r="J610" s="132" t="s">
        <v>397</v>
      </c>
      <c r="K610" s="132" t="s">
        <v>177</v>
      </c>
      <c r="L610" s="132">
        <v>27.030136986301368</v>
      </c>
      <c r="M610" s="132">
        <v>8</v>
      </c>
      <c r="N610" s="132">
        <v>1</v>
      </c>
      <c r="O610" s="132">
        <v>11.45</v>
      </c>
      <c r="P610" s="132">
        <v>0.111</v>
      </c>
      <c r="Q610" s="132">
        <v>62.882096069869</v>
      </c>
      <c r="R610" s="132">
        <v>1E-3</v>
      </c>
      <c r="S610" s="132">
        <v>22.353593109197359</v>
      </c>
      <c r="T610" s="132">
        <v>8.2562916033424205</v>
      </c>
      <c r="U610" s="132">
        <v>2.2948665292591488</v>
      </c>
      <c r="V610" s="132">
        <v>26.335879780494849</v>
      </c>
      <c r="W610" s="132">
        <v>8.0136710837452352</v>
      </c>
      <c r="X610" s="132">
        <v>23.81604480962686</v>
      </c>
    </row>
    <row r="611" spans="1:24" x14ac:dyDescent="0.45">
      <c r="A611" s="132" t="s">
        <v>74</v>
      </c>
      <c r="B611" s="132">
        <v>2019</v>
      </c>
      <c r="C611" s="133">
        <v>43799</v>
      </c>
      <c r="D611" s="132" t="s">
        <v>30</v>
      </c>
      <c r="E611" s="132">
        <v>1</v>
      </c>
      <c r="F611" s="132" t="s">
        <v>575</v>
      </c>
      <c r="G611" s="132">
        <v>4</v>
      </c>
      <c r="H611" s="132" t="s">
        <v>760</v>
      </c>
      <c r="I611" s="132">
        <v>306</v>
      </c>
      <c r="J611" s="132" t="s">
        <v>350</v>
      </c>
      <c r="K611" s="132" t="s">
        <v>88</v>
      </c>
      <c r="L611" s="132">
        <v>21.890410958904109</v>
      </c>
      <c r="M611" s="132">
        <v>9</v>
      </c>
      <c r="N611" s="132">
        <v>2</v>
      </c>
      <c r="O611" s="132">
        <v>11.45</v>
      </c>
      <c r="P611" s="132">
        <v>0.111</v>
      </c>
      <c r="Q611" s="132">
        <v>62.882096069869</v>
      </c>
      <c r="R611" s="132">
        <v>1.92839370934626</v>
      </c>
      <c r="S611" s="132">
        <v>25.27849651005636</v>
      </c>
      <c r="T611" s="132">
        <v>7.7833676002367014</v>
      </c>
      <c r="U611" s="132">
        <v>-1.3662612117716579</v>
      </c>
      <c r="V611" s="132">
        <v>21.687673135760509</v>
      </c>
      <c r="W611" s="132">
        <v>7.6846447825107234</v>
      </c>
      <c r="X611" s="132">
        <v>23.81604480962686</v>
      </c>
    </row>
    <row r="612" spans="1:24" x14ac:dyDescent="0.45">
      <c r="A612" s="132" t="s">
        <v>74</v>
      </c>
      <c r="B612" s="132">
        <v>2019</v>
      </c>
      <c r="C612" s="133">
        <v>43799</v>
      </c>
      <c r="D612" s="132" t="s">
        <v>30</v>
      </c>
      <c r="E612" s="132">
        <v>1</v>
      </c>
      <c r="F612" s="132" t="s">
        <v>575</v>
      </c>
      <c r="G612" s="132">
        <v>5</v>
      </c>
      <c r="H612" s="132" t="s">
        <v>761</v>
      </c>
      <c r="I612" s="132">
        <v>307</v>
      </c>
      <c r="J612" s="132" t="s">
        <v>366</v>
      </c>
      <c r="K612" s="132" t="s">
        <v>143</v>
      </c>
      <c r="L612" s="132">
        <v>23.62191780821918</v>
      </c>
      <c r="M612" s="132">
        <v>4</v>
      </c>
      <c r="N612" s="132">
        <v>1</v>
      </c>
      <c r="O612" s="132">
        <v>11.976000000000001</v>
      </c>
      <c r="P612" s="132">
        <v>0.21099999999999999</v>
      </c>
      <c r="Q612" s="132">
        <v>60.120240480961918</v>
      </c>
      <c r="R612" s="132">
        <v>20.02155767845062</v>
      </c>
      <c r="S612" s="132">
        <v>44.355910547818873</v>
      </c>
      <c r="T612" s="132">
        <v>8.1114509564560819</v>
      </c>
      <c r="U612" s="132">
        <v>20.331004665896831</v>
      </c>
      <c r="V612" s="132">
        <v>45.283470347741272</v>
      </c>
      <c r="W612" s="132">
        <v>8.3174885606148141</v>
      </c>
      <c r="X612" s="132">
        <v>33.768227140773178</v>
      </c>
    </row>
    <row r="613" spans="1:24" x14ac:dyDescent="0.45">
      <c r="A613" s="132" t="s">
        <v>74</v>
      </c>
      <c r="B613" s="132">
        <v>2019</v>
      </c>
      <c r="C613" s="133">
        <v>43799</v>
      </c>
      <c r="D613" s="132" t="s">
        <v>30</v>
      </c>
      <c r="E613" s="132">
        <v>1</v>
      </c>
      <c r="F613" s="132" t="s">
        <v>575</v>
      </c>
      <c r="G613" s="132">
        <v>5</v>
      </c>
      <c r="H613" s="132" t="s">
        <v>761</v>
      </c>
      <c r="I613" s="132">
        <v>307</v>
      </c>
      <c r="J613" s="132" t="s">
        <v>375</v>
      </c>
      <c r="K613" s="132" t="s">
        <v>413</v>
      </c>
      <c r="L613" s="132">
        <v>25.88219178082192</v>
      </c>
      <c r="M613" s="132">
        <v>13</v>
      </c>
      <c r="N613" s="132">
        <v>2</v>
      </c>
      <c r="O613" s="132">
        <v>11.976000000000001</v>
      </c>
      <c r="P613" s="132">
        <v>0.21099999999999999</v>
      </c>
      <c r="Q613" s="132">
        <v>60.120240480961918</v>
      </c>
      <c r="R613" s="132">
        <v>1E-3</v>
      </c>
      <c r="S613" s="132">
        <v>23.1805437337275</v>
      </c>
      <c r="T613" s="132">
        <v>7.9488536008469071</v>
      </c>
      <c r="U613" s="132">
        <v>-2.262348231573327</v>
      </c>
      <c r="V613" s="132">
        <v>22.28536811420485</v>
      </c>
      <c r="W613" s="132">
        <v>8.1825721152593935</v>
      </c>
      <c r="X613" s="132">
        <v>33.768227140773178</v>
      </c>
    </row>
    <row r="614" spans="1:24" x14ac:dyDescent="0.45">
      <c r="A614" s="132" t="s">
        <v>74</v>
      </c>
      <c r="B614" s="132">
        <v>2019</v>
      </c>
      <c r="C614" s="133">
        <v>43799</v>
      </c>
      <c r="D614" s="132" t="s">
        <v>30</v>
      </c>
      <c r="E614" s="132">
        <v>1</v>
      </c>
      <c r="F614" s="132" t="s">
        <v>575</v>
      </c>
      <c r="G614" s="132">
        <v>6</v>
      </c>
      <c r="H614" s="132" t="s">
        <v>762</v>
      </c>
      <c r="I614" s="132">
        <v>308</v>
      </c>
      <c r="J614" s="132" t="s">
        <v>419</v>
      </c>
      <c r="K614" s="132" t="s">
        <v>177</v>
      </c>
      <c r="L614" s="132">
        <v>24.208219178082189</v>
      </c>
      <c r="M614" s="132">
        <v>7</v>
      </c>
      <c r="N614" s="132">
        <v>1</v>
      </c>
      <c r="O614" s="132">
        <v>11.545</v>
      </c>
      <c r="P614" s="132">
        <v>0</v>
      </c>
      <c r="Q614" s="132">
        <v>62.364660025985273</v>
      </c>
      <c r="R614" s="132">
        <v>1E-3</v>
      </c>
      <c r="S614" s="132">
        <v>20.688392626298249</v>
      </c>
      <c r="T614" s="132">
        <v>7.7686683135730634</v>
      </c>
      <c r="U614" s="132">
        <v>2.4863879566863818</v>
      </c>
      <c r="V614" s="132">
        <v>25.324473066419841</v>
      </c>
      <c r="W614" s="132">
        <v>7.6126950365778194</v>
      </c>
      <c r="X614" s="132">
        <v>25.59159135988207</v>
      </c>
    </row>
    <row r="615" spans="1:24" x14ac:dyDescent="0.45">
      <c r="A615" s="132" t="s">
        <v>74</v>
      </c>
      <c r="B615" s="132">
        <v>2019</v>
      </c>
      <c r="C615" s="133">
        <v>43799</v>
      </c>
      <c r="D615" s="132" t="s">
        <v>30</v>
      </c>
      <c r="E615" s="132">
        <v>1</v>
      </c>
      <c r="F615" s="132" t="s">
        <v>575</v>
      </c>
      <c r="G615" s="132">
        <v>6</v>
      </c>
      <c r="H615" s="132" t="s">
        <v>762</v>
      </c>
      <c r="I615" s="132">
        <v>308</v>
      </c>
      <c r="J615" s="132" t="s">
        <v>385</v>
      </c>
      <c r="K615" s="132" t="s">
        <v>67</v>
      </c>
      <c r="L615" s="132">
        <v>28.334246575342469</v>
      </c>
      <c r="M615" s="132">
        <v>10</v>
      </c>
      <c r="N615" s="132">
        <v>2</v>
      </c>
      <c r="O615" s="132">
        <v>11.545</v>
      </c>
      <c r="P615" s="132">
        <v>0</v>
      </c>
      <c r="Q615" s="132">
        <v>62.364660025985273</v>
      </c>
      <c r="R615" s="132">
        <v>5.0381841631430584</v>
      </c>
      <c r="S615" s="132">
        <v>30.49479009346588</v>
      </c>
      <c r="T615" s="132">
        <v>8.4855353101076076</v>
      </c>
      <c r="U615" s="132">
        <v>0.80886788640340868</v>
      </c>
      <c r="V615" s="132">
        <v>25.07978588385707</v>
      </c>
      <c r="W615" s="132">
        <v>8.0903059991512212</v>
      </c>
      <c r="X615" s="132">
        <v>25.59159135988207</v>
      </c>
    </row>
    <row r="616" spans="1:24" x14ac:dyDescent="0.45">
      <c r="A616" s="132" t="s">
        <v>74</v>
      </c>
      <c r="B616" s="132">
        <v>2019</v>
      </c>
      <c r="C616" s="133">
        <v>43799</v>
      </c>
      <c r="D616" s="132" t="s">
        <v>30</v>
      </c>
      <c r="E616" s="132">
        <v>1</v>
      </c>
      <c r="F616" s="132" t="s">
        <v>575</v>
      </c>
      <c r="G616" s="132">
        <v>7</v>
      </c>
      <c r="H616" s="132" t="s">
        <v>763</v>
      </c>
      <c r="I616" s="132">
        <v>309</v>
      </c>
      <c r="J616" s="132" t="s">
        <v>361</v>
      </c>
      <c r="K616" s="132" t="s">
        <v>34</v>
      </c>
      <c r="L616" s="132">
        <v>28.55616438356164</v>
      </c>
      <c r="M616" s="132">
        <v>5</v>
      </c>
      <c r="N616" s="132">
        <v>1</v>
      </c>
      <c r="O616" s="132">
        <v>11.108000000000001</v>
      </c>
      <c r="P616" s="132">
        <v>0</v>
      </c>
      <c r="Q616" s="132">
        <v>64.818149081742888</v>
      </c>
      <c r="R616" s="132">
        <v>4.5696290264721142</v>
      </c>
      <c r="S616" s="132">
        <v>29.221739208759871</v>
      </c>
      <c r="T616" s="132">
        <v>8.2173700607625868</v>
      </c>
      <c r="U616" s="132">
        <v>9.1097604451990115</v>
      </c>
      <c r="V616" s="132">
        <v>33.087281694622639</v>
      </c>
      <c r="W616" s="132">
        <v>7.9925070831412093</v>
      </c>
      <c r="X616" s="132">
        <v>30.418163751289441</v>
      </c>
    </row>
    <row r="617" spans="1:24" x14ac:dyDescent="0.45">
      <c r="A617" s="132" t="s">
        <v>74</v>
      </c>
      <c r="B617" s="132">
        <v>2019</v>
      </c>
      <c r="C617" s="133">
        <v>43799</v>
      </c>
      <c r="D617" s="132" t="s">
        <v>30</v>
      </c>
      <c r="E617" s="132">
        <v>1</v>
      </c>
      <c r="F617" s="132" t="s">
        <v>575</v>
      </c>
      <c r="G617" s="132">
        <v>7</v>
      </c>
      <c r="H617" s="132" t="s">
        <v>763</v>
      </c>
      <c r="I617" s="132">
        <v>309</v>
      </c>
      <c r="J617" s="132" t="s">
        <v>573</v>
      </c>
      <c r="K617" s="132" t="s">
        <v>417</v>
      </c>
      <c r="L617" s="132">
        <v>32.328767123287669</v>
      </c>
      <c r="M617" s="132">
        <v>12</v>
      </c>
      <c r="N617" s="132">
        <v>2</v>
      </c>
      <c r="O617" s="132">
        <v>11.108000000000001</v>
      </c>
      <c r="P617" s="132">
        <v>0</v>
      </c>
      <c r="Q617" s="132">
        <v>64.818149081742888</v>
      </c>
      <c r="R617" s="132">
        <v>8.265838441318067</v>
      </c>
      <c r="S617" s="132">
        <v>31.614588293819011</v>
      </c>
      <c r="T617" s="132">
        <v>7.7829166175003133</v>
      </c>
      <c r="U617" s="132">
        <v>5.0329848265627142</v>
      </c>
      <c r="V617" s="132">
        <v>28.100183258349119</v>
      </c>
      <c r="W617" s="132">
        <v>7.6890661439288008</v>
      </c>
      <c r="X617" s="132">
        <v>30.418163751289441</v>
      </c>
    </row>
    <row r="618" spans="1:24" x14ac:dyDescent="0.45">
      <c r="A618" s="132" t="s">
        <v>74</v>
      </c>
      <c r="B618" s="132">
        <v>2019</v>
      </c>
      <c r="C618" s="133">
        <v>43799</v>
      </c>
      <c r="D618" s="132" t="s">
        <v>30</v>
      </c>
      <c r="E618" s="132">
        <v>1</v>
      </c>
      <c r="F618" s="132" t="s">
        <v>575</v>
      </c>
      <c r="G618" s="132">
        <v>8</v>
      </c>
      <c r="H618" s="132" t="s">
        <v>764</v>
      </c>
      <c r="I618" s="132">
        <v>310</v>
      </c>
      <c r="J618" s="132" t="s">
        <v>422</v>
      </c>
      <c r="K618" s="132" t="s">
        <v>43</v>
      </c>
      <c r="L618" s="132">
        <v>28.843835616438351</v>
      </c>
      <c r="M618" s="132">
        <v>6</v>
      </c>
      <c r="N618" s="132">
        <v>1</v>
      </c>
      <c r="O618" s="132">
        <v>11.356999999999999</v>
      </c>
      <c r="P618" s="132">
        <v>0</v>
      </c>
      <c r="Q618" s="132">
        <v>63.397023861935367</v>
      </c>
      <c r="R618" s="132">
        <v>4.6017173088940666</v>
      </c>
      <c r="S618" s="132">
        <v>28.180830996418251</v>
      </c>
      <c r="T618" s="132">
        <v>7.8597045625080604</v>
      </c>
      <c r="U618" s="132">
        <v>8.5922816811296201</v>
      </c>
      <c r="V618" s="132">
        <v>31.77108298610635</v>
      </c>
      <c r="W618" s="132">
        <v>7.7262671016589088</v>
      </c>
      <c r="X618" s="132">
        <v>29.24787118669844</v>
      </c>
    </row>
    <row r="619" spans="1:24" x14ac:dyDescent="0.45">
      <c r="A619" s="132" t="s">
        <v>74</v>
      </c>
      <c r="B619" s="132">
        <v>2019</v>
      </c>
      <c r="C619" s="133">
        <v>43799</v>
      </c>
      <c r="D619" s="132" t="s">
        <v>30</v>
      </c>
      <c r="E619" s="132">
        <v>1</v>
      </c>
      <c r="F619" s="132" t="s">
        <v>575</v>
      </c>
      <c r="G619" s="132">
        <v>8</v>
      </c>
      <c r="H619" s="132" t="s">
        <v>764</v>
      </c>
      <c r="I619" s="132">
        <v>310</v>
      </c>
      <c r="J619" s="132" t="s">
        <v>348</v>
      </c>
      <c r="K619" s="132" t="s">
        <v>313</v>
      </c>
      <c r="L619" s="132">
        <v>30.06027397260274</v>
      </c>
      <c r="M619" s="132">
        <v>11</v>
      </c>
      <c r="N619" s="132">
        <v>2</v>
      </c>
      <c r="O619" s="132">
        <v>11.356999999999999</v>
      </c>
      <c r="P619" s="132">
        <v>0</v>
      </c>
      <c r="Q619" s="132">
        <v>63.397023861935367</v>
      </c>
      <c r="R619" s="132">
        <v>7.5078763516091156</v>
      </c>
      <c r="S619" s="132">
        <v>30.314911376978628</v>
      </c>
      <c r="T619" s="132">
        <v>7.6023450084565054</v>
      </c>
      <c r="U619" s="132">
        <v>4.2915682631878198</v>
      </c>
      <c r="V619" s="132">
        <v>26.926520508574391</v>
      </c>
      <c r="W619" s="132">
        <v>7.5449840817955227</v>
      </c>
      <c r="X619" s="132">
        <v>29.24787118669844</v>
      </c>
    </row>
    <row r="620" spans="1:24" x14ac:dyDescent="0.45">
      <c r="A620" s="134" t="s">
        <v>74</v>
      </c>
      <c r="B620" s="134">
        <v>2019</v>
      </c>
      <c r="C620" s="135">
        <v>43799</v>
      </c>
      <c r="D620" s="134" t="s">
        <v>30</v>
      </c>
      <c r="E620" s="134">
        <v>1</v>
      </c>
      <c r="F620" s="134" t="s">
        <v>576</v>
      </c>
      <c r="G620" s="134">
        <v>1</v>
      </c>
      <c r="H620" s="134" t="s">
        <v>765</v>
      </c>
      <c r="I620" s="134">
        <v>311</v>
      </c>
      <c r="J620" s="134" t="s">
        <v>422</v>
      </c>
      <c r="K620" s="134" t="s">
        <v>43</v>
      </c>
      <c r="L620" s="134">
        <v>28.843835616438351</v>
      </c>
      <c r="M620" s="134">
        <v>6</v>
      </c>
      <c r="N620" s="134">
        <v>2</v>
      </c>
      <c r="O620" s="134">
        <v>11.077999999999999</v>
      </c>
      <c r="P620" s="134">
        <v>0</v>
      </c>
      <c r="Q620" s="134">
        <v>64.993681169886258</v>
      </c>
      <c r="R620" s="134">
        <v>8.5922816811296201</v>
      </c>
      <c r="S620" s="134">
        <v>31.77108298610635</v>
      </c>
      <c r="T620" s="134">
        <v>7.7262671016589088</v>
      </c>
      <c r="U620" s="134">
        <v>8.5922816811296201</v>
      </c>
      <c r="V620" s="134">
        <v>31.77108298610635</v>
      </c>
      <c r="W620" s="134">
        <v>7.7262671016589088</v>
      </c>
      <c r="X620" s="134">
        <v>31.77108298610635</v>
      </c>
    </row>
    <row r="621" spans="1:24" x14ac:dyDescent="0.45">
      <c r="A621" s="134" t="s">
        <v>74</v>
      </c>
      <c r="B621" s="134">
        <v>2019</v>
      </c>
      <c r="C621" s="135">
        <v>43799</v>
      </c>
      <c r="D621" s="134" t="s">
        <v>30</v>
      </c>
      <c r="E621" s="134">
        <v>1</v>
      </c>
      <c r="F621" s="134" t="s">
        <v>576</v>
      </c>
      <c r="G621" s="134">
        <v>2</v>
      </c>
      <c r="H621" s="134" t="s">
        <v>766</v>
      </c>
      <c r="I621" s="134">
        <v>312</v>
      </c>
      <c r="J621" s="134" t="s">
        <v>361</v>
      </c>
      <c r="K621" s="134" t="s">
        <v>34</v>
      </c>
      <c r="L621" s="134">
        <v>28.55616438356164</v>
      </c>
      <c r="M621" s="134">
        <v>5</v>
      </c>
      <c r="N621" s="134">
        <v>2</v>
      </c>
      <c r="O621" s="134">
        <v>11.324</v>
      </c>
      <c r="P621" s="134">
        <v>0</v>
      </c>
      <c r="Q621" s="134">
        <v>63.581773225008831</v>
      </c>
      <c r="R621" s="134">
        <v>9.1097604451990115</v>
      </c>
      <c r="S621" s="134">
        <v>33.087281694622639</v>
      </c>
      <c r="T621" s="134">
        <v>7.9925070831412093</v>
      </c>
      <c r="U621" s="134">
        <v>9.1097604451990115</v>
      </c>
      <c r="V621" s="134">
        <v>33.087281694622639</v>
      </c>
      <c r="W621" s="134">
        <v>7.9925070831412093</v>
      </c>
      <c r="X621" s="134">
        <v>33.087281694622639</v>
      </c>
    </row>
    <row r="622" spans="1:24" x14ac:dyDescent="0.45">
      <c r="A622" s="134" t="s">
        <v>74</v>
      </c>
      <c r="B622" s="134">
        <v>2019</v>
      </c>
      <c r="C622" s="135">
        <v>43799</v>
      </c>
      <c r="D622" s="134" t="s">
        <v>30</v>
      </c>
      <c r="E622" s="134">
        <v>1</v>
      </c>
      <c r="F622" s="134" t="s">
        <v>576</v>
      </c>
      <c r="G622" s="134">
        <v>3</v>
      </c>
      <c r="H622" s="134" t="s">
        <v>767</v>
      </c>
      <c r="I622" s="134">
        <v>313</v>
      </c>
      <c r="J622" s="134" t="s">
        <v>365</v>
      </c>
      <c r="K622" s="134" t="s">
        <v>88</v>
      </c>
      <c r="L622" s="134">
        <v>22.216438356164389</v>
      </c>
      <c r="M622" s="134">
        <v>2</v>
      </c>
      <c r="N622" s="134">
        <v>1</v>
      </c>
      <c r="O622" s="134">
        <v>11.188000000000001</v>
      </c>
      <c r="P622" s="134">
        <v>0</v>
      </c>
      <c r="Q622" s="134">
        <v>64.354665713264211</v>
      </c>
      <c r="R622" s="134">
        <v>24.026747490730539</v>
      </c>
      <c r="S622" s="134">
        <v>51.317634296251889</v>
      </c>
      <c r="T622" s="134">
        <v>9.0969622685071183</v>
      </c>
      <c r="U622" s="134">
        <v>24.356461595510439</v>
      </c>
      <c r="V622" s="134">
        <v>52.086918005846442</v>
      </c>
      <c r="W622" s="134">
        <v>9.2434854701119988</v>
      </c>
      <c r="X622" s="134">
        <v>38.321053681335869</v>
      </c>
    </row>
    <row r="623" spans="1:24" x14ac:dyDescent="0.45">
      <c r="A623" s="134" t="s">
        <v>74</v>
      </c>
      <c r="B623" s="134">
        <v>2019</v>
      </c>
      <c r="C623" s="135">
        <v>43799</v>
      </c>
      <c r="D623" s="134" t="s">
        <v>30</v>
      </c>
      <c r="E623" s="134">
        <v>1</v>
      </c>
      <c r="F623" s="134" t="s">
        <v>576</v>
      </c>
      <c r="G623" s="134">
        <v>3</v>
      </c>
      <c r="H623" s="134" t="s">
        <v>767</v>
      </c>
      <c r="I623" s="134">
        <v>313</v>
      </c>
      <c r="J623" s="134" t="s">
        <v>419</v>
      </c>
      <c r="K623" s="134" t="s">
        <v>177</v>
      </c>
      <c r="L623" s="134">
        <v>24.208219178082189</v>
      </c>
      <c r="M623" s="134">
        <v>7</v>
      </c>
      <c r="N623" s="134">
        <v>2</v>
      </c>
      <c r="O623" s="134">
        <v>11.188000000000001</v>
      </c>
      <c r="P623" s="134">
        <v>0</v>
      </c>
      <c r="Q623" s="134">
        <v>64.354665713264211</v>
      </c>
      <c r="R623" s="134">
        <v>2.4863879566863818</v>
      </c>
      <c r="S623" s="134">
        <v>25.324473066419841</v>
      </c>
      <c r="T623" s="134">
        <v>7.6126950365778194</v>
      </c>
      <c r="U623" s="134">
        <v>0.83977362733030603</v>
      </c>
      <c r="V623" s="134">
        <v>24.763129219354489</v>
      </c>
      <c r="W623" s="134">
        <v>7.9744518640080599</v>
      </c>
      <c r="X623" s="134">
        <v>38.321053681335869</v>
      </c>
    </row>
    <row r="624" spans="1:24" x14ac:dyDescent="0.45">
      <c r="A624" s="134" t="s">
        <v>74</v>
      </c>
      <c r="B624" s="134">
        <v>2019</v>
      </c>
      <c r="C624" s="135">
        <v>43799</v>
      </c>
      <c r="D624" s="134" t="s">
        <v>30</v>
      </c>
      <c r="E624" s="134">
        <v>1</v>
      </c>
      <c r="F624" s="134" t="s">
        <v>576</v>
      </c>
      <c r="G624" s="134">
        <v>4</v>
      </c>
      <c r="H624" s="134" t="s">
        <v>768</v>
      </c>
      <c r="I624" s="134">
        <v>314</v>
      </c>
      <c r="J624" s="134" t="s">
        <v>366</v>
      </c>
      <c r="K624" s="134" t="s">
        <v>143</v>
      </c>
      <c r="L624" s="134">
        <v>23.62191780821918</v>
      </c>
      <c r="M624" s="134">
        <v>4</v>
      </c>
      <c r="N624" s="134">
        <v>1</v>
      </c>
      <c r="O624" s="134">
        <v>11.747</v>
      </c>
      <c r="P624" s="134">
        <v>0.32800000000000001</v>
      </c>
      <c r="Q624" s="134">
        <v>61.292244828466842</v>
      </c>
      <c r="R624" s="134">
        <v>20.331004665896831</v>
      </c>
      <c r="S624" s="134">
        <v>45.283470347741272</v>
      </c>
      <c r="T624" s="134">
        <v>8.3174885606148141</v>
      </c>
      <c r="U624" s="134">
        <v>21.09873826397741</v>
      </c>
      <c r="V624" s="134">
        <v>46.441834219133654</v>
      </c>
      <c r="W624" s="134">
        <v>8.4476986517187491</v>
      </c>
      <c r="X624" s="134">
        <v>35.809675064118061</v>
      </c>
    </row>
    <row r="625" spans="1:24" x14ac:dyDescent="0.45">
      <c r="A625" s="134" t="s">
        <v>74</v>
      </c>
      <c r="B625" s="134">
        <v>2019</v>
      </c>
      <c r="C625" s="135">
        <v>43799</v>
      </c>
      <c r="D625" s="134" t="s">
        <v>30</v>
      </c>
      <c r="E625" s="134">
        <v>1</v>
      </c>
      <c r="F625" s="134" t="s">
        <v>576</v>
      </c>
      <c r="G625" s="134">
        <v>4</v>
      </c>
      <c r="H625" s="134" t="s">
        <v>768</v>
      </c>
      <c r="I625" s="134">
        <v>314</v>
      </c>
      <c r="J625" s="134" t="s">
        <v>397</v>
      </c>
      <c r="K625" s="134" t="s">
        <v>177</v>
      </c>
      <c r="L625" s="134">
        <v>27.030136986301368</v>
      </c>
      <c r="M625" s="134">
        <v>8</v>
      </c>
      <c r="N625" s="134">
        <v>2</v>
      </c>
      <c r="O625" s="134">
        <v>11.747</v>
      </c>
      <c r="P625" s="134">
        <v>0.32800000000000001</v>
      </c>
      <c r="Q625" s="134">
        <v>61.292244828466842</v>
      </c>
      <c r="R625" s="134">
        <v>2.2948665292591488</v>
      </c>
      <c r="S625" s="134">
        <v>26.335879780494849</v>
      </c>
      <c r="T625" s="134">
        <v>8.0136710837452352</v>
      </c>
      <c r="U625" s="134">
        <v>0.65107865095938422</v>
      </c>
      <c r="V625" s="134">
        <v>25.251030863624969</v>
      </c>
      <c r="W625" s="134">
        <v>8.1999840708885277</v>
      </c>
      <c r="X625" s="134">
        <v>35.809675064118061</v>
      </c>
    </row>
    <row r="626" spans="1:24" x14ac:dyDescent="0.45">
      <c r="A626" s="134" t="s">
        <v>74</v>
      </c>
      <c r="B626" s="134">
        <v>2019</v>
      </c>
      <c r="C626" s="135">
        <v>43799</v>
      </c>
      <c r="D626" s="134" t="s">
        <v>30</v>
      </c>
      <c r="E626" s="134">
        <v>2</v>
      </c>
      <c r="F626" s="134" t="s">
        <v>576</v>
      </c>
      <c r="G626" s="134">
        <v>1</v>
      </c>
      <c r="H626" s="134" t="s">
        <v>769</v>
      </c>
      <c r="I626" s="134">
        <v>315</v>
      </c>
      <c r="J626" s="134" t="s">
        <v>422</v>
      </c>
      <c r="K626" s="134" t="s">
        <v>43</v>
      </c>
      <c r="L626" s="134">
        <v>28.843835616438351</v>
      </c>
      <c r="M626" s="134">
        <v>6</v>
      </c>
      <c r="N626" s="134">
        <v>2</v>
      </c>
      <c r="O626" s="134">
        <v>11.515000000000001</v>
      </c>
      <c r="P626" s="134">
        <v>0</v>
      </c>
      <c r="Q626" s="134">
        <v>62.527138514980457</v>
      </c>
      <c r="R626" s="134">
        <v>8.5922816811296201</v>
      </c>
      <c r="S626" s="134">
        <v>31.77108298610635</v>
      </c>
      <c r="T626" s="134">
        <v>7.7262671016589088</v>
      </c>
      <c r="U626" s="134">
        <v>8.5922816811296201</v>
      </c>
      <c r="V626" s="134">
        <v>31.77108298610635</v>
      </c>
      <c r="W626" s="134">
        <v>7.7262671016589088</v>
      </c>
      <c r="X626" s="134">
        <v>31.77108298610635</v>
      </c>
    </row>
    <row r="627" spans="1:24" x14ac:dyDescent="0.45">
      <c r="A627" s="134" t="s">
        <v>74</v>
      </c>
      <c r="B627" s="134">
        <v>2019</v>
      </c>
      <c r="C627" s="135">
        <v>43799</v>
      </c>
      <c r="D627" s="134" t="s">
        <v>30</v>
      </c>
      <c r="E627" s="134">
        <v>2</v>
      </c>
      <c r="F627" s="134" t="s">
        <v>576</v>
      </c>
      <c r="G627" s="134">
        <v>2</v>
      </c>
      <c r="H627" s="134" t="s">
        <v>770</v>
      </c>
      <c r="I627" s="134">
        <v>316</v>
      </c>
      <c r="J627" s="134" t="s">
        <v>361</v>
      </c>
      <c r="K627" s="134" t="s">
        <v>34</v>
      </c>
      <c r="L627" s="134">
        <v>28.55616438356164</v>
      </c>
      <c r="M627" s="134">
        <v>5</v>
      </c>
      <c r="N627" s="134">
        <v>2</v>
      </c>
      <c r="O627" s="134">
        <v>11.372999999999999</v>
      </c>
      <c r="P627" s="134">
        <v>2.5999999999999999E-2</v>
      </c>
      <c r="Q627" s="134">
        <v>63.307834344500137</v>
      </c>
      <c r="R627" s="134">
        <v>9.1097604451990115</v>
      </c>
      <c r="S627" s="134">
        <v>33.087281694622639</v>
      </c>
      <c r="T627" s="134">
        <v>7.9925070831412093</v>
      </c>
      <c r="U627" s="134">
        <v>9.1097604451990115</v>
      </c>
      <c r="V627" s="134">
        <v>33.087281694622639</v>
      </c>
      <c r="W627" s="134">
        <v>7.9925070831412093</v>
      </c>
      <c r="X627" s="134">
        <v>33.087281694622639</v>
      </c>
    </row>
    <row r="628" spans="1:24" x14ac:dyDescent="0.45">
      <c r="A628" s="134" t="s">
        <v>74</v>
      </c>
      <c r="B628" s="134">
        <v>2019</v>
      </c>
      <c r="C628" s="135">
        <v>43799</v>
      </c>
      <c r="D628" s="134" t="s">
        <v>30</v>
      </c>
      <c r="E628" s="134">
        <v>2</v>
      </c>
      <c r="F628" s="134" t="s">
        <v>576</v>
      </c>
      <c r="G628" s="134">
        <v>3</v>
      </c>
      <c r="H628" s="134" t="s">
        <v>771</v>
      </c>
      <c r="I628" s="134">
        <v>317</v>
      </c>
      <c r="J628" s="134" t="s">
        <v>365</v>
      </c>
      <c r="K628" s="134" t="s">
        <v>88</v>
      </c>
      <c r="L628" s="134">
        <v>22.216438356164389</v>
      </c>
      <c r="M628" s="134">
        <v>2</v>
      </c>
      <c r="N628" s="134">
        <v>1</v>
      </c>
      <c r="O628" s="134">
        <v>11.105</v>
      </c>
      <c r="P628" s="134">
        <v>0</v>
      </c>
      <c r="Q628" s="134">
        <v>64.835659612787026</v>
      </c>
      <c r="R628" s="134">
        <v>24.356461595510439</v>
      </c>
      <c r="S628" s="134">
        <v>52.086918005846442</v>
      </c>
      <c r="T628" s="134">
        <v>9.2434854701119988</v>
      </c>
      <c r="U628" s="134">
        <v>24.608120002911299</v>
      </c>
      <c r="V628" s="134">
        <v>52.802055118871429</v>
      </c>
      <c r="W628" s="134">
        <v>9.39797837198671</v>
      </c>
      <c r="X628" s="134">
        <v>38.425023612600462</v>
      </c>
    </row>
    <row r="629" spans="1:24" x14ac:dyDescent="0.45">
      <c r="A629" s="134" t="s">
        <v>74</v>
      </c>
      <c r="B629" s="134">
        <v>2019</v>
      </c>
      <c r="C629" s="135">
        <v>43799</v>
      </c>
      <c r="D629" s="134" t="s">
        <v>30</v>
      </c>
      <c r="E629" s="134">
        <v>2</v>
      </c>
      <c r="F629" s="134" t="s">
        <v>576</v>
      </c>
      <c r="G629" s="134">
        <v>3</v>
      </c>
      <c r="H629" s="134" t="s">
        <v>771</v>
      </c>
      <c r="I629" s="134">
        <v>317</v>
      </c>
      <c r="J629" s="134" t="s">
        <v>419</v>
      </c>
      <c r="K629" s="134" t="s">
        <v>177</v>
      </c>
      <c r="L629" s="134">
        <v>24.208219178082189</v>
      </c>
      <c r="M629" s="134">
        <v>7</v>
      </c>
      <c r="N629" s="134">
        <v>2</v>
      </c>
      <c r="O629" s="134">
        <v>11.105</v>
      </c>
      <c r="P629" s="134">
        <v>0</v>
      </c>
      <c r="Q629" s="134">
        <v>64.835659612787026</v>
      </c>
      <c r="R629" s="134">
        <v>0.83977362733030603</v>
      </c>
      <c r="S629" s="134">
        <v>24.763129219354489</v>
      </c>
      <c r="T629" s="134">
        <v>7.9744518640080599</v>
      </c>
      <c r="U629" s="134">
        <v>-0.70211411615354535</v>
      </c>
      <c r="V629" s="134">
        <v>24.213446490164639</v>
      </c>
      <c r="W629" s="134">
        <v>8.3051868687727293</v>
      </c>
      <c r="X629" s="134">
        <v>38.425023612600462</v>
      </c>
    </row>
    <row r="630" spans="1:24" x14ac:dyDescent="0.45">
      <c r="A630" s="134" t="s">
        <v>74</v>
      </c>
      <c r="B630" s="134">
        <v>2019</v>
      </c>
      <c r="C630" s="135">
        <v>43799</v>
      </c>
      <c r="D630" s="134" t="s">
        <v>30</v>
      </c>
      <c r="E630" s="134">
        <v>2</v>
      </c>
      <c r="F630" s="134" t="s">
        <v>576</v>
      </c>
      <c r="G630" s="134">
        <v>4</v>
      </c>
      <c r="H630" s="134" t="s">
        <v>772</v>
      </c>
      <c r="I630" s="134">
        <v>318</v>
      </c>
      <c r="J630" s="134" t="s">
        <v>366</v>
      </c>
      <c r="K630" s="134" t="s">
        <v>143</v>
      </c>
      <c r="L630" s="134">
        <v>23.62191780821918</v>
      </c>
      <c r="M630" s="134">
        <v>4</v>
      </c>
      <c r="N630" s="134">
        <v>1</v>
      </c>
      <c r="O630" s="134">
        <v>11.244</v>
      </c>
      <c r="P630" s="134">
        <v>0</v>
      </c>
      <c r="Q630" s="134">
        <v>64.034151547492002</v>
      </c>
      <c r="R630" s="134">
        <v>21.09873826397741</v>
      </c>
      <c r="S630" s="134">
        <v>46.441834219133654</v>
      </c>
      <c r="T630" s="134">
        <v>8.4476986517187491</v>
      </c>
      <c r="U630" s="134">
        <v>21.645398122155761</v>
      </c>
      <c r="V630" s="134">
        <v>47.447867048883417</v>
      </c>
      <c r="W630" s="134">
        <v>8.600822975575884</v>
      </c>
      <c r="X630" s="134">
        <v>35.846432541379308</v>
      </c>
    </row>
    <row r="631" spans="1:24" x14ac:dyDescent="0.45">
      <c r="A631" s="134" t="s">
        <v>74</v>
      </c>
      <c r="B631" s="134">
        <v>2019</v>
      </c>
      <c r="C631" s="135">
        <v>43799</v>
      </c>
      <c r="D631" s="134" t="s">
        <v>30</v>
      </c>
      <c r="E631" s="134">
        <v>2</v>
      </c>
      <c r="F631" s="134" t="s">
        <v>576</v>
      </c>
      <c r="G631" s="134">
        <v>4</v>
      </c>
      <c r="H631" s="134" t="s">
        <v>772</v>
      </c>
      <c r="I631" s="134">
        <v>318</v>
      </c>
      <c r="J631" s="134" t="s">
        <v>397</v>
      </c>
      <c r="K631" s="134" t="s">
        <v>177</v>
      </c>
      <c r="L631" s="134">
        <v>27.030136986301368</v>
      </c>
      <c r="M631" s="134">
        <v>8</v>
      </c>
      <c r="N631" s="134">
        <v>2</v>
      </c>
      <c r="O631" s="134">
        <v>11.244</v>
      </c>
      <c r="P631" s="134">
        <v>0</v>
      </c>
      <c r="Q631" s="134">
        <v>64.034151547492002</v>
      </c>
      <c r="R631" s="134">
        <v>0.65107865095938422</v>
      </c>
      <c r="S631" s="134">
        <v>25.251030863624969</v>
      </c>
      <c r="T631" s="134">
        <v>8.1999840708885277</v>
      </c>
      <c r="U631" s="134">
        <v>-0.89073285336430885</v>
      </c>
      <c r="V631" s="134">
        <v>24.296622795954239</v>
      </c>
      <c r="W631" s="134">
        <v>8.3957852164395153</v>
      </c>
      <c r="X631" s="134">
        <v>35.846432541379308</v>
      </c>
    </row>
    <row r="632" spans="1:24" x14ac:dyDescent="0.45">
      <c r="A632" s="136" t="s">
        <v>74</v>
      </c>
      <c r="B632" s="136">
        <v>2019</v>
      </c>
      <c r="C632" s="137">
        <v>43799</v>
      </c>
      <c r="D632" s="136" t="s">
        <v>30</v>
      </c>
      <c r="E632" s="136">
        <v>1</v>
      </c>
      <c r="F632" s="136" t="s">
        <v>577</v>
      </c>
      <c r="G632" s="136">
        <v>1</v>
      </c>
      <c r="H632" s="136" t="s">
        <v>774</v>
      </c>
      <c r="I632" s="136">
        <v>319</v>
      </c>
      <c r="J632" s="136" t="s">
        <v>366</v>
      </c>
      <c r="K632" s="136" t="s">
        <v>143</v>
      </c>
      <c r="L632" s="136">
        <v>23.62191780821918</v>
      </c>
      <c r="M632" s="136">
        <v>4</v>
      </c>
      <c r="N632" s="136">
        <v>2</v>
      </c>
      <c r="O632" s="136">
        <v>11.36</v>
      </c>
      <c r="P632" s="136">
        <v>0</v>
      </c>
      <c r="Q632" s="136">
        <v>63.380281690140848</v>
      </c>
      <c r="R632" s="136">
        <v>21.645398122155761</v>
      </c>
      <c r="S632" s="136">
        <v>47.447867048883417</v>
      </c>
      <c r="T632" s="136">
        <v>8.600822975575884</v>
      </c>
      <c r="U632" s="136">
        <v>21.645398122155761</v>
      </c>
      <c r="V632" s="136">
        <v>47.447867048883417</v>
      </c>
      <c r="W632" s="136">
        <v>8.600822975575884</v>
      </c>
      <c r="X632" s="136">
        <v>47.447867048883417</v>
      </c>
    </row>
    <row r="633" spans="1:24" x14ac:dyDescent="0.45">
      <c r="A633" s="136" t="s">
        <v>74</v>
      </c>
      <c r="B633" s="136">
        <v>2019</v>
      </c>
      <c r="C633" s="137">
        <v>43799</v>
      </c>
      <c r="D633" s="136" t="s">
        <v>30</v>
      </c>
      <c r="E633" s="136">
        <v>1</v>
      </c>
      <c r="F633" s="136" t="s">
        <v>577</v>
      </c>
      <c r="G633" s="136">
        <v>2</v>
      </c>
      <c r="H633" s="136" t="s">
        <v>775</v>
      </c>
      <c r="I633" s="136">
        <v>320</v>
      </c>
      <c r="J633" s="136" t="s">
        <v>425</v>
      </c>
      <c r="K633" s="136" t="s">
        <v>444</v>
      </c>
      <c r="L633" s="136">
        <v>26.027397260273968</v>
      </c>
      <c r="M633" s="136">
        <v>3</v>
      </c>
      <c r="N633" s="136">
        <v>1</v>
      </c>
      <c r="O633" s="136">
        <v>11.207000000000001</v>
      </c>
      <c r="P633" s="136">
        <v>0</v>
      </c>
      <c r="Q633" s="136">
        <v>64.245560810207905</v>
      </c>
      <c r="R633" s="136">
        <v>5.4592713549494363</v>
      </c>
      <c r="S633" s="136">
        <v>29.794472625599589</v>
      </c>
      <c r="T633" s="136">
        <v>8.1117337568833836</v>
      </c>
      <c r="U633" s="136">
        <v>13.482297079357931</v>
      </c>
      <c r="V633" s="136">
        <v>36.898474849174228</v>
      </c>
      <c r="W633" s="136">
        <v>7.8053925899387639</v>
      </c>
      <c r="X633" s="136">
        <v>41.298263872235509</v>
      </c>
    </row>
    <row r="634" spans="1:24" x14ac:dyDescent="0.45">
      <c r="A634" s="136" t="s">
        <v>74</v>
      </c>
      <c r="B634" s="136">
        <v>2019</v>
      </c>
      <c r="C634" s="137">
        <v>43799</v>
      </c>
      <c r="D634" s="136" t="s">
        <v>30</v>
      </c>
      <c r="E634" s="136">
        <v>1</v>
      </c>
      <c r="F634" s="136" t="s">
        <v>577</v>
      </c>
      <c r="G634" s="136">
        <v>2</v>
      </c>
      <c r="H634" s="136" t="s">
        <v>775</v>
      </c>
      <c r="I634" s="136">
        <v>320</v>
      </c>
      <c r="J634" s="136" t="s">
        <v>365</v>
      </c>
      <c r="K634" s="136" t="s">
        <v>88</v>
      </c>
      <c r="L634" s="136">
        <v>22.216438356164389</v>
      </c>
      <c r="M634" s="136">
        <v>2</v>
      </c>
      <c r="N634" s="136">
        <v>2</v>
      </c>
      <c r="O634" s="136">
        <v>11.207000000000001</v>
      </c>
      <c r="P634" s="136">
        <v>0</v>
      </c>
      <c r="Q634" s="136">
        <v>64.245560810207905</v>
      </c>
      <c r="R634" s="136">
        <v>24.608120002911299</v>
      </c>
      <c r="S634" s="136">
        <v>52.802055118871429</v>
      </c>
      <c r="T634" s="136">
        <v>9.39797837198671</v>
      </c>
      <c r="U634" s="136">
        <v>17.781425480507799</v>
      </c>
      <c r="V634" s="136">
        <v>43.559092404105847</v>
      </c>
      <c r="W634" s="136">
        <v>8.5925556411993487</v>
      </c>
      <c r="X634" s="136">
        <v>41.298263872235509</v>
      </c>
    </row>
    <row r="635" spans="1:24" x14ac:dyDescent="0.45">
      <c r="A635" s="136" t="s">
        <v>74</v>
      </c>
      <c r="B635" s="136">
        <v>2019</v>
      </c>
      <c r="C635" s="137">
        <v>43799</v>
      </c>
      <c r="D635" s="136" t="s">
        <v>30</v>
      </c>
      <c r="E635" s="136">
        <v>2</v>
      </c>
      <c r="F635" s="136" t="s">
        <v>577</v>
      </c>
      <c r="G635" s="136">
        <v>1</v>
      </c>
      <c r="H635" s="136" t="s">
        <v>776</v>
      </c>
      <c r="I635" s="136">
        <v>321</v>
      </c>
      <c r="J635" s="136" t="s">
        <v>366</v>
      </c>
      <c r="K635" s="136" t="s">
        <v>143</v>
      </c>
      <c r="L635" s="136">
        <v>23.62191780821918</v>
      </c>
      <c r="M635" s="136">
        <v>4</v>
      </c>
      <c r="N635" s="136">
        <v>2</v>
      </c>
      <c r="O635" s="136">
        <v>11.414</v>
      </c>
      <c r="P635" s="136">
        <v>0</v>
      </c>
      <c r="Q635" s="136">
        <v>63.080427545120031</v>
      </c>
      <c r="R635" s="136">
        <v>21.645398122155761</v>
      </c>
      <c r="S635" s="136">
        <v>47.447867048883417</v>
      </c>
      <c r="T635" s="136">
        <v>8.600822975575884</v>
      </c>
      <c r="U635" s="136">
        <v>21.645398122155761</v>
      </c>
      <c r="V635" s="136">
        <v>47.447867048883417</v>
      </c>
      <c r="W635" s="136">
        <v>8.600822975575884</v>
      </c>
      <c r="X635" s="136">
        <v>47.447867048883417</v>
      </c>
    </row>
    <row r="636" spans="1:24" x14ac:dyDescent="0.45">
      <c r="A636" s="136" t="s">
        <v>74</v>
      </c>
      <c r="B636" s="136">
        <v>2019</v>
      </c>
      <c r="C636" s="137">
        <v>43799</v>
      </c>
      <c r="D636" s="136" t="s">
        <v>30</v>
      </c>
      <c r="E636" s="136">
        <v>2</v>
      </c>
      <c r="F636" s="136" t="s">
        <v>577</v>
      </c>
      <c r="G636" s="136">
        <v>2</v>
      </c>
      <c r="H636" s="136" t="s">
        <v>777</v>
      </c>
      <c r="I636" s="136">
        <v>322</v>
      </c>
      <c r="J636" s="136" t="s">
        <v>365</v>
      </c>
      <c r="K636" s="136" t="s">
        <v>88</v>
      </c>
      <c r="L636" s="136">
        <v>22.216438356164389</v>
      </c>
      <c r="M636" s="136">
        <v>2</v>
      </c>
      <c r="N636" s="136">
        <v>1</v>
      </c>
      <c r="O636" s="136">
        <v>11.237</v>
      </c>
      <c r="P636" s="136">
        <v>0</v>
      </c>
      <c r="Q636" s="136">
        <v>64.074041114176381</v>
      </c>
      <c r="R636" s="136">
        <v>17.781425480507799</v>
      </c>
      <c r="S636" s="136">
        <v>43.559092404105847</v>
      </c>
      <c r="T636" s="136">
        <v>8.5925556411993487</v>
      </c>
      <c r="U636" s="136">
        <v>20.982161052037359</v>
      </c>
      <c r="V636" s="136">
        <v>46.244815625181339</v>
      </c>
      <c r="W636" s="136">
        <v>8.4208848577146593</v>
      </c>
      <c r="X636" s="136">
        <v>40.228783626640038</v>
      </c>
    </row>
    <row r="637" spans="1:24" x14ac:dyDescent="0.45">
      <c r="A637" s="136" t="s">
        <v>74</v>
      </c>
      <c r="B637" s="136">
        <v>2019</v>
      </c>
      <c r="C637" s="137">
        <v>43799</v>
      </c>
      <c r="D637" s="136" t="s">
        <v>30</v>
      </c>
      <c r="E637" s="136">
        <v>2</v>
      </c>
      <c r="F637" s="136" t="s">
        <v>577</v>
      </c>
      <c r="G637" s="136">
        <v>2</v>
      </c>
      <c r="H637" s="136" t="s">
        <v>777</v>
      </c>
      <c r="I637" s="136">
        <v>322</v>
      </c>
      <c r="J637" s="136" t="s">
        <v>425</v>
      </c>
      <c r="K637" s="136" t="s">
        <v>444</v>
      </c>
      <c r="L637" s="136">
        <v>26.027397260273968</v>
      </c>
      <c r="M637" s="136">
        <v>3</v>
      </c>
      <c r="N637" s="136">
        <v>2</v>
      </c>
      <c r="O637" s="136">
        <v>11.237</v>
      </c>
      <c r="P637" s="136">
        <v>0</v>
      </c>
      <c r="Q637" s="136">
        <v>64.074041114176381</v>
      </c>
      <c r="R637" s="136">
        <v>13.482297079357931</v>
      </c>
      <c r="S637" s="136">
        <v>36.898474849174228</v>
      </c>
      <c r="T637" s="136">
        <v>7.8053925899387639</v>
      </c>
      <c r="U637" s="136">
        <v>11.1182347647886</v>
      </c>
      <c r="V637" s="136">
        <v>34.631272626561923</v>
      </c>
      <c r="W637" s="136">
        <v>7.8376792872577736</v>
      </c>
      <c r="X637" s="136">
        <v>40.228783626640038</v>
      </c>
    </row>
    <row r="638" spans="1:24" x14ac:dyDescent="0.45">
      <c r="A638" s="136" t="s">
        <v>74</v>
      </c>
      <c r="B638" s="136">
        <v>2019</v>
      </c>
      <c r="C638" s="137">
        <v>43799</v>
      </c>
      <c r="D638" s="136" t="s">
        <v>30</v>
      </c>
      <c r="E638" s="136">
        <v>3</v>
      </c>
      <c r="F638" s="136" t="s">
        <v>577</v>
      </c>
      <c r="G638" s="136">
        <v>2</v>
      </c>
      <c r="H638" s="136" t="s">
        <v>778</v>
      </c>
      <c r="I638" s="136">
        <v>323</v>
      </c>
      <c r="J638" s="136" t="s">
        <v>365</v>
      </c>
      <c r="K638" s="136" t="s">
        <v>88</v>
      </c>
      <c r="L638" s="136">
        <v>22.216438356164389</v>
      </c>
      <c r="M638" s="136">
        <v>2</v>
      </c>
      <c r="N638" s="136">
        <v>1</v>
      </c>
      <c r="O638" s="136">
        <v>11.246</v>
      </c>
      <c r="P638" s="136">
        <v>0</v>
      </c>
      <c r="Q638" s="136">
        <v>64.022763649297531</v>
      </c>
      <c r="R638" s="136">
        <v>20.982161052037359</v>
      </c>
      <c r="S638" s="136">
        <v>46.244815625181339</v>
      </c>
      <c r="T638" s="136">
        <v>8.4208848577146593</v>
      </c>
      <c r="U638" s="136">
        <v>23.044303122175862</v>
      </c>
      <c r="V638" s="136">
        <v>48.197355130457709</v>
      </c>
      <c r="W638" s="136">
        <v>8.3843506694272829</v>
      </c>
      <c r="X638" s="136">
        <v>40.438044125871627</v>
      </c>
    </row>
    <row r="639" spans="1:24" x14ac:dyDescent="0.45">
      <c r="A639" s="136" t="s">
        <v>74</v>
      </c>
      <c r="B639" s="136">
        <v>2019</v>
      </c>
      <c r="C639" s="137">
        <v>43799</v>
      </c>
      <c r="D639" s="136" t="s">
        <v>30</v>
      </c>
      <c r="E639" s="136">
        <v>3</v>
      </c>
      <c r="F639" s="136" t="s">
        <v>577</v>
      </c>
      <c r="G639" s="136">
        <v>2</v>
      </c>
      <c r="H639" s="136" t="s">
        <v>778</v>
      </c>
      <c r="I639" s="136">
        <v>323</v>
      </c>
      <c r="J639" s="136" t="s">
        <v>425</v>
      </c>
      <c r="K639" s="136" t="s">
        <v>444</v>
      </c>
      <c r="L639" s="136">
        <v>26.027397260273968</v>
      </c>
      <c r="M639" s="136">
        <v>3</v>
      </c>
      <c r="N639" s="136">
        <v>2</v>
      </c>
      <c r="O639" s="136">
        <v>11.246</v>
      </c>
      <c r="P639" s="136">
        <v>0</v>
      </c>
      <c r="Q639" s="136">
        <v>64.022763649297531</v>
      </c>
      <c r="R639" s="136">
        <v>11.1182347647886</v>
      </c>
      <c r="S639" s="136">
        <v>34.631272626561923</v>
      </c>
      <c r="T639" s="136">
        <v>7.8376792872577736</v>
      </c>
      <c r="U639" s="136">
        <v>9.1059450839917098</v>
      </c>
      <c r="V639" s="136">
        <v>32.910416819166237</v>
      </c>
      <c r="W639" s="136">
        <v>7.9348239117248447</v>
      </c>
      <c r="X639" s="136">
        <v>40.438044125871627</v>
      </c>
    </row>
    <row r="640" spans="1:24" x14ac:dyDescent="0.45">
      <c r="A640" s="138" t="s">
        <v>74</v>
      </c>
      <c r="B640" s="138">
        <v>2019</v>
      </c>
      <c r="C640" s="139">
        <v>43799</v>
      </c>
      <c r="D640" s="138" t="s">
        <v>30</v>
      </c>
      <c r="E640" s="138">
        <v>1</v>
      </c>
      <c r="F640" s="138" t="s">
        <v>31</v>
      </c>
      <c r="G640" s="138" t="s">
        <v>579</v>
      </c>
      <c r="H640" s="138" t="s">
        <v>779</v>
      </c>
      <c r="I640" s="138">
        <v>324</v>
      </c>
      <c r="J640" s="138" t="s">
        <v>425</v>
      </c>
      <c r="K640" s="138" t="s">
        <v>444</v>
      </c>
      <c r="L640" s="138">
        <v>26.027397260273968</v>
      </c>
      <c r="M640" s="138">
        <v>3</v>
      </c>
      <c r="N640" s="138">
        <v>1</v>
      </c>
      <c r="O640" s="138">
        <v>11.39</v>
      </c>
      <c r="P640" s="138">
        <v>0</v>
      </c>
      <c r="Q640" s="138">
        <v>63.21334503950834</v>
      </c>
      <c r="R640" s="138">
        <v>9.1059450839917098</v>
      </c>
      <c r="S640" s="138">
        <v>32.910416819166237</v>
      </c>
      <c r="T640" s="138">
        <v>7.9348239117248447</v>
      </c>
      <c r="U640" s="138">
        <v>9.1059450839917098</v>
      </c>
      <c r="V640" s="138">
        <v>32.910416819166237</v>
      </c>
      <c r="W640" s="138">
        <v>7.9348239117248447</v>
      </c>
      <c r="X640" s="138">
        <v>32.910416819166237</v>
      </c>
    </row>
    <row r="641" spans="1:24" x14ac:dyDescent="0.45">
      <c r="A641" s="138" t="s">
        <v>74</v>
      </c>
      <c r="B641" s="138">
        <v>2019</v>
      </c>
      <c r="C641" s="139">
        <v>43799</v>
      </c>
      <c r="D641" s="138" t="s">
        <v>30</v>
      </c>
      <c r="E641" s="138">
        <v>1</v>
      </c>
      <c r="F641" s="138" t="s">
        <v>31</v>
      </c>
      <c r="G641" s="138" t="s">
        <v>578</v>
      </c>
      <c r="H641" s="138" t="s">
        <v>780</v>
      </c>
      <c r="I641" s="138">
        <v>325</v>
      </c>
      <c r="J641" s="138" t="s">
        <v>365</v>
      </c>
      <c r="K641" s="138" t="s">
        <v>88</v>
      </c>
      <c r="L641" s="138">
        <v>22.216438356164389</v>
      </c>
      <c r="M641" s="138">
        <v>2</v>
      </c>
      <c r="N641" s="138">
        <v>2</v>
      </c>
      <c r="O641" s="138">
        <v>11.131</v>
      </c>
      <c r="P641" s="138">
        <v>0</v>
      </c>
      <c r="Q641" s="138">
        <v>64.684215254694095</v>
      </c>
      <c r="R641" s="138">
        <v>23.044303122175862</v>
      </c>
      <c r="S641" s="138">
        <v>48.197355130457709</v>
      </c>
      <c r="T641" s="138">
        <v>8.3843506694272829</v>
      </c>
      <c r="U641" s="138">
        <v>23.044303122175862</v>
      </c>
      <c r="V641" s="138">
        <v>48.197355130457709</v>
      </c>
      <c r="W641" s="138">
        <v>8.3843506694272829</v>
      </c>
      <c r="X641" s="138">
        <v>48.197355130457709</v>
      </c>
    </row>
    <row r="642" spans="1:24" x14ac:dyDescent="0.45">
      <c r="A642" s="138" t="s">
        <v>74</v>
      </c>
      <c r="B642" s="138">
        <v>2019</v>
      </c>
      <c r="C642" s="139">
        <v>43799</v>
      </c>
      <c r="D642" s="138" t="s">
        <v>30</v>
      </c>
      <c r="E642" s="138">
        <v>2</v>
      </c>
      <c r="F642" s="138" t="s">
        <v>31</v>
      </c>
      <c r="G642" s="138" t="s">
        <v>579</v>
      </c>
      <c r="H642" s="138" t="s">
        <v>781</v>
      </c>
      <c r="I642" s="138">
        <v>326</v>
      </c>
      <c r="J642" s="138" t="s">
        <v>425</v>
      </c>
      <c r="K642" s="138" t="s">
        <v>444</v>
      </c>
      <c r="L642" s="138">
        <v>26.027397260273968</v>
      </c>
      <c r="M642" s="138">
        <v>3</v>
      </c>
      <c r="N642" s="138">
        <v>2</v>
      </c>
      <c r="O642" s="138">
        <v>11.394</v>
      </c>
      <c r="P642" s="138">
        <v>0</v>
      </c>
      <c r="Q642" s="138">
        <v>63.191153238546597</v>
      </c>
      <c r="R642" s="138">
        <v>9.1059450839917098</v>
      </c>
      <c r="S642" s="138">
        <v>32.910416819166237</v>
      </c>
      <c r="T642" s="138">
        <v>7.9348239117248447</v>
      </c>
      <c r="U642" s="138">
        <v>9.1059450839917098</v>
      </c>
      <c r="V642" s="138">
        <v>32.910416819166237</v>
      </c>
      <c r="W642" s="138">
        <v>7.9348239117248447</v>
      </c>
      <c r="X642" s="138">
        <v>32.910416819166237</v>
      </c>
    </row>
    <row r="643" spans="1:24" x14ac:dyDescent="0.45">
      <c r="A643" s="138" t="s">
        <v>74</v>
      </c>
      <c r="B643" s="138">
        <v>2019</v>
      </c>
      <c r="C643" s="139">
        <v>43799</v>
      </c>
      <c r="D643" s="138" t="s">
        <v>30</v>
      </c>
      <c r="E643" s="138">
        <v>2</v>
      </c>
      <c r="F643" s="138" t="s">
        <v>31</v>
      </c>
      <c r="G643" s="138" t="s">
        <v>578</v>
      </c>
      <c r="H643" s="138" t="s">
        <v>782</v>
      </c>
      <c r="I643" s="138">
        <v>327</v>
      </c>
      <c r="J643" s="138" t="s">
        <v>365</v>
      </c>
      <c r="K643" s="138" t="s">
        <v>88</v>
      </c>
      <c r="L643" s="138">
        <v>22.216438356164389</v>
      </c>
      <c r="M643" s="138">
        <v>2</v>
      </c>
      <c r="N643" s="138">
        <v>2</v>
      </c>
      <c r="O643" s="138">
        <v>11.106999999999999</v>
      </c>
      <c r="P643" s="138">
        <v>0</v>
      </c>
      <c r="Q643" s="138">
        <v>64.823984874403536</v>
      </c>
      <c r="R643" s="138">
        <v>23.044303122175862</v>
      </c>
      <c r="S643" s="138">
        <v>48.197355130457709</v>
      </c>
      <c r="T643" s="138">
        <v>8.3843506694272829</v>
      </c>
      <c r="U643" s="138">
        <v>23.044303122175862</v>
      </c>
      <c r="V643" s="138">
        <v>48.197355130457709</v>
      </c>
      <c r="W643" s="138">
        <v>8.3843506694272829</v>
      </c>
      <c r="X643" s="138">
        <v>48.197355130457709</v>
      </c>
    </row>
    <row r="644" spans="1:24" x14ac:dyDescent="0.45">
      <c r="A644" s="138" t="s">
        <v>74</v>
      </c>
      <c r="B644" s="138">
        <v>2019</v>
      </c>
      <c r="C644" s="139">
        <v>43799</v>
      </c>
      <c r="D644" s="138" t="s">
        <v>30</v>
      </c>
      <c r="E644" s="138">
        <v>3</v>
      </c>
      <c r="F644" s="138" t="s">
        <v>31</v>
      </c>
      <c r="G644" s="138" t="s">
        <v>579</v>
      </c>
      <c r="H644" s="138" t="s">
        <v>892</v>
      </c>
      <c r="I644" s="138">
        <v>328</v>
      </c>
      <c r="J644" s="138" t="s">
        <v>425</v>
      </c>
      <c r="K644" s="138" t="s">
        <v>444</v>
      </c>
      <c r="L644" s="138">
        <v>26.027397260273968</v>
      </c>
      <c r="M644" s="138">
        <v>3</v>
      </c>
      <c r="N644" s="138">
        <v>1</v>
      </c>
      <c r="O644" s="138">
        <v>11.363</v>
      </c>
      <c r="P644" s="138">
        <v>0</v>
      </c>
      <c r="Q644" s="138">
        <v>63.363548358708087</v>
      </c>
      <c r="R644" s="138">
        <v>9.1059450839917098</v>
      </c>
      <c r="S644" s="138">
        <v>32.910416819166237</v>
      </c>
      <c r="T644" s="138">
        <v>7.9348239117248447</v>
      </c>
      <c r="U644" s="138">
        <v>15.39788750954529</v>
      </c>
      <c r="V644" s="138">
        <v>38.489781392652013</v>
      </c>
      <c r="W644" s="138">
        <v>7.6972979610355736</v>
      </c>
      <c r="X644" s="138">
        <v>40.179141934024827</v>
      </c>
    </row>
    <row r="645" spans="1:24" x14ac:dyDescent="0.45">
      <c r="A645" s="138" t="s">
        <v>74</v>
      </c>
      <c r="B645" s="138">
        <v>2019</v>
      </c>
      <c r="C645" s="139">
        <v>43799</v>
      </c>
      <c r="D645" s="138" t="s">
        <v>30</v>
      </c>
      <c r="E645" s="138">
        <v>3</v>
      </c>
      <c r="F645" s="138" t="s">
        <v>31</v>
      </c>
      <c r="G645" s="138" t="s">
        <v>579</v>
      </c>
      <c r="H645" s="138" t="s">
        <v>892</v>
      </c>
      <c r="I645" s="138">
        <v>328</v>
      </c>
      <c r="J645" s="138" t="s">
        <v>366</v>
      </c>
      <c r="K645" s="138" t="s">
        <v>143</v>
      </c>
      <c r="L645" s="138">
        <v>23.62191780821918</v>
      </c>
      <c r="M645" s="138">
        <v>4</v>
      </c>
      <c r="N645" s="138">
        <v>2</v>
      </c>
      <c r="O645" s="138">
        <v>11.363</v>
      </c>
      <c r="P645" s="138">
        <v>0</v>
      </c>
      <c r="Q645" s="138">
        <v>63.363548358708087</v>
      </c>
      <c r="R645" s="138">
        <v>21.645398122155761</v>
      </c>
      <c r="S645" s="138">
        <v>47.447867048883417</v>
      </c>
      <c r="T645" s="138">
        <v>8.600822975575884</v>
      </c>
      <c r="U645" s="138">
        <v>16.629202013324761</v>
      </c>
      <c r="V645" s="138">
        <v>41.014656057619611</v>
      </c>
      <c r="W645" s="138">
        <v>8.1284846814316172</v>
      </c>
      <c r="X645" s="138">
        <v>40.179141934024827</v>
      </c>
    </row>
    <row r="646" spans="1:24" x14ac:dyDescent="0.45">
      <c r="A646" s="130" t="s">
        <v>312</v>
      </c>
      <c r="B646" s="130">
        <v>2019</v>
      </c>
      <c r="C646" s="131">
        <v>43806</v>
      </c>
      <c r="D646" s="130" t="s">
        <v>30</v>
      </c>
      <c r="E646" s="130">
        <v>1</v>
      </c>
      <c r="F646" s="130" t="s">
        <v>572</v>
      </c>
      <c r="G646" s="130">
        <v>1</v>
      </c>
      <c r="H646" s="130" t="s">
        <v>712</v>
      </c>
      <c r="I646" s="130">
        <v>329</v>
      </c>
      <c r="J646" s="130" t="s">
        <v>348</v>
      </c>
      <c r="K646" s="130" t="s">
        <v>37</v>
      </c>
      <c r="L646" s="130">
        <v>30.079452054794519</v>
      </c>
      <c r="M646" s="130">
        <v>6</v>
      </c>
      <c r="N646" s="130">
        <v>1</v>
      </c>
      <c r="O646" s="130">
        <v>11.567</v>
      </c>
      <c r="P646" s="130">
        <v>0</v>
      </c>
      <c r="Q646" s="130">
        <v>62.246044782571097</v>
      </c>
      <c r="R646" s="130">
        <v>4.2915682631878198</v>
      </c>
      <c r="S646" s="130">
        <v>26.926520508574391</v>
      </c>
      <c r="T646" s="130">
        <v>7.5449840817955227</v>
      </c>
      <c r="U646" s="130">
        <v>5.2605829402878896</v>
      </c>
      <c r="V646" s="130">
        <v>28.412147658078108</v>
      </c>
      <c r="W646" s="130">
        <v>7.7171882392634066</v>
      </c>
      <c r="X646" s="130">
        <v>20.457686979920471</v>
      </c>
    </row>
    <row r="647" spans="1:24" x14ac:dyDescent="0.45">
      <c r="A647" s="130" t="s">
        <v>312</v>
      </c>
      <c r="B647" s="130">
        <v>2019</v>
      </c>
      <c r="C647" s="131">
        <v>43806</v>
      </c>
      <c r="D647" s="130" t="s">
        <v>30</v>
      </c>
      <c r="E647" s="130">
        <v>1</v>
      </c>
      <c r="F647" s="130" t="s">
        <v>572</v>
      </c>
      <c r="G647" s="130">
        <v>1</v>
      </c>
      <c r="H647" s="130" t="s">
        <v>712</v>
      </c>
      <c r="I647" s="130">
        <v>329</v>
      </c>
      <c r="J647" s="130" t="s">
        <v>262</v>
      </c>
      <c r="K647" s="130" t="s">
        <v>46</v>
      </c>
      <c r="L647" s="130">
        <v>23.169863013698631</v>
      </c>
      <c r="M647" s="130">
        <v>28</v>
      </c>
      <c r="N647" s="130">
        <v>2</v>
      </c>
      <c r="O647" s="130">
        <v>11.567</v>
      </c>
      <c r="P647" s="130">
        <v>0</v>
      </c>
      <c r="Q647" s="130">
        <v>62.246044782571097</v>
      </c>
      <c r="R647" s="130">
        <v>1E-3</v>
      </c>
      <c r="S647" s="130">
        <v>13.988853451266561</v>
      </c>
      <c r="T647" s="130">
        <v>8.2056323248483203</v>
      </c>
      <c r="U647" s="130">
        <v>-12.43175153738588</v>
      </c>
      <c r="V647" s="130">
        <v>12.268740921443159</v>
      </c>
      <c r="W647" s="130">
        <v>8.2334974862763453</v>
      </c>
      <c r="X647" s="130">
        <v>20.457686979920471</v>
      </c>
    </row>
    <row r="648" spans="1:24" x14ac:dyDescent="0.45">
      <c r="A648" s="130" t="s">
        <v>312</v>
      </c>
      <c r="B648" s="130">
        <v>2019</v>
      </c>
      <c r="C648" s="131">
        <v>43806</v>
      </c>
      <c r="D648" s="130" t="s">
        <v>30</v>
      </c>
      <c r="E648" s="130">
        <v>1</v>
      </c>
      <c r="F648" s="130" t="s">
        <v>572</v>
      </c>
      <c r="G648" s="130">
        <v>2</v>
      </c>
      <c r="H648" s="130" t="s">
        <v>713</v>
      </c>
      <c r="I648" s="130">
        <v>330</v>
      </c>
      <c r="J648" s="130" t="s">
        <v>352</v>
      </c>
      <c r="K648" s="130" t="s">
        <v>409</v>
      </c>
      <c r="L648" s="130">
        <v>25.13150684931507</v>
      </c>
      <c r="M648" s="130">
        <v>4</v>
      </c>
      <c r="N648" s="130">
        <v>1</v>
      </c>
      <c r="O648" s="130">
        <v>11.608000000000001</v>
      </c>
      <c r="P648" s="130">
        <v>0</v>
      </c>
      <c r="Q648" s="130">
        <v>62.026188835286007</v>
      </c>
      <c r="R648" s="130">
        <v>2.1678904002042318</v>
      </c>
      <c r="S648" s="130">
        <v>24.57382054089123</v>
      </c>
      <c r="T648" s="130">
        <v>7.4686433802290004</v>
      </c>
      <c r="U648" s="130">
        <v>5.1492223244109532</v>
      </c>
      <c r="V648" s="130">
        <v>27.59016805653976</v>
      </c>
      <c r="W648" s="130">
        <v>7.480315244042937</v>
      </c>
      <c r="X648" s="130">
        <v>24.78691027044562</v>
      </c>
    </row>
    <row r="649" spans="1:24" x14ac:dyDescent="0.45">
      <c r="A649" s="130" t="s">
        <v>312</v>
      </c>
      <c r="B649" s="130">
        <v>2019</v>
      </c>
      <c r="C649" s="131">
        <v>43806</v>
      </c>
      <c r="D649" s="130" t="s">
        <v>30</v>
      </c>
      <c r="E649" s="130">
        <v>1</v>
      </c>
      <c r="F649" s="130" t="s">
        <v>572</v>
      </c>
      <c r="G649" s="130">
        <v>2</v>
      </c>
      <c r="H649" s="130" t="s">
        <v>713</v>
      </c>
      <c r="I649" s="130">
        <v>330</v>
      </c>
      <c r="J649" s="130" t="s">
        <v>435</v>
      </c>
      <c r="K649" s="130" t="s">
        <v>363</v>
      </c>
      <c r="L649" s="130">
        <v>21.12876712328767</v>
      </c>
      <c r="M649" s="130">
        <v>27</v>
      </c>
      <c r="N649" s="130">
        <v>2</v>
      </c>
      <c r="O649" s="130">
        <v>11.608000000000001</v>
      </c>
      <c r="P649" s="130">
        <v>0</v>
      </c>
      <c r="Q649" s="130">
        <v>62.026188835286007</v>
      </c>
      <c r="R649" s="130">
        <v>1E-3</v>
      </c>
      <c r="S649" s="130">
        <v>25</v>
      </c>
      <c r="T649" s="130">
        <v>8.3333333330000006</v>
      </c>
      <c r="U649" s="130">
        <v>-2.932792916553371</v>
      </c>
      <c r="V649" s="130">
        <v>21.347431466709129</v>
      </c>
      <c r="W649" s="130">
        <v>8.0934081277541665</v>
      </c>
      <c r="X649" s="130">
        <v>24.78691027044562</v>
      </c>
    </row>
    <row r="650" spans="1:24" x14ac:dyDescent="0.45">
      <c r="A650" s="130" t="s">
        <v>312</v>
      </c>
      <c r="B650" s="130">
        <v>2019</v>
      </c>
      <c r="C650" s="131">
        <v>43806</v>
      </c>
      <c r="D650" s="130" t="s">
        <v>30</v>
      </c>
      <c r="E650" s="130">
        <v>1</v>
      </c>
      <c r="F650" s="130" t="s">
        <v>572</v>
      </c>
      <c r="G650" s="130">
        <v>3</v>
      </c>
      <c r="H650" s="130" t="s">
        <v>714</v>
      </c>
      <c r="I650" s="130">
        <v>331</v>
      </c>
      <c r="J650" s="130" t="s">
        <v>419</v>
      </c>
      <c r="K650" s="130" t="s">
        <v>177</v>
      </c>
      <c r="L650" s="130">
        <v>24.227397260273971</v>
      </c>
      <c r="M650" s="130">
        <v>7</v>
      </c>
      <c r="N650" s="130">
        <v>1</v>
      </c>
      <c r="O650" s="130">
        <v>11.471</v>
      </c>
      <c r="P650" s="130">
        <v>0</v>
      </c>
      <c r="Q650" s="130">
        <v>62.766977595676053</v>
      </c>
      <c r="R650" s="130">
        <v>1E-3</v>
      </c>
      <c r="S650" s="130">
        <v>24.213446490164639</v>
      </c>
      <c r="T650" s="130">
        <v>8.3051868687727293</v>
      </c>
      <c r="U650" s="130">
        <v>3.5183151957909971</v>
      </c>
      <c r="V650" s="130">
        <v>27.823579692855049</v>
      </c>
      <c r="W650" s="130">
        <v>8.1017548323546844</v>
      </c>
      <c r="X650" s="130">
        <v>24.606723245082321</v>
      </c>
    </row>
    <row r="651" spans="1:24" x14ac:dyDescent="0.45">
      <c r="A651" s="130" t="s">
        <v>312</v>
      </c>
      <c r="B651" s="130">
        <v>2019</v>
      </c>
      <c r="C651" s="131">
        <v>43806</v>
      </c>
      <c r="D651" s="130" t="s">
        <v>30</v>
      </c>
      <c r="E651" s="130">
        <v>1</v>
      </c>
      <c r="F651" s="130" t="s">
        <v>572</v>
      </c>
      <c r="G651" s="130">
        <v>3</v>
      </c>
      <c r="H651" s="130" t="s">
        <v>714</v>
      </c>
      <c r="I651" s="130">
        <v>331</v>
      </c>
      <c r="J651" s="130" t="s">
        <v>447</v>
      </c>
      <c r="K651" s="130" t="s">
        <v>58</v>
      </c>
      <c r="L651" s="130">
        <v>19.473972602739721</v>
      </c>
      <c r="M651" s="130">
        <v>26</v>
      </c>
      <c r="N651" s="130">
        <v>2</v>
      </c>
      <c r="O651" s="130">
        <v>11.471</v>
      </c>
      <c r="P651" s="130">
        <v>0</v>
      </c>
      <c r="Q651" s="130">
        <v>62.766977595676053</v>
      </c>
      <c r="R651" s="130">
        <v>1E-3</v>
      </c>
      <c r="S651" s="130">
        <v>25</v>
      </c>
      <c r="T651" s="130">
        <v>8.3333333330000006</v>
      </c>
      <c r="U651" s="130">
        <v>-2.9961937222260961</v>
      </c>
      <c r="V651" s="130">
        <v>21.368184759377218</v>
      </c>
      <c r="W651" s="130">
        <v>8.1214594938677713</v>
      </c>
      <c r="X651" s="130">
        <v>24.606723245082321</v>
      </c>
    </row>
    <row r="652" spans="1:24" x14ac:dyDescent="0.45">
      <c r="A652" s="130" t="s">
        <v>312</v>
      </c>
      <c r="B652" s="130">
        <v>2019</v>
      </c>
      <c r="C652" s="131">
        <v>43806</v>
      </c>
      <c r="D652" s="130" t="s">
        <v>30</v>
      </c>
      <c r="E652" s="130">
        <v>1</v>
      </c>
      <c r="F652" s="130" t="s">
        <v>572</v>
      </c>
      <c r="G652" s="130">
        <v>4</v>
      </c>
      <c r="H652" s="130" t="s">
        <v>715</v>
      </c>
      <c r="I652" s="130">
        <v>332</v>
      </c>
      <c r="J652" s="130" t="s">
        <v>403</v>
      </c>
      <c r="K652" s="130" t="s">
        <v>61</v>
      </c>
      <c r="L652" s="130">
        <v>22.742465753424661</v>
      </c>
      <c r="M652" s="130">
        <v>9</v>
      </c>
      <c r="N652" s="130">
        <v>1</v>
      </c>
      <c r="O652" s="130"/>
      <c r="P652" s="130"/>
      <c r="Q652" s="130"/>
      <c r="R652" s="130">
        <v>1E-3</v>
      </c>
      <c r="S652" s="130">
        <v>19.031384708509091</v>
      </c>
      <c r="T652" s="130">
        <v>8.4229704651076016</v>
      </c>
      <c r="U652" s="130">
        <v>-2.7844810445316881</v>
      </c>
      <c r="V652" s="130">
        <v>21.960855158735018</v>
      </c>
      <c r="W652" s="130">
        <v>8.2484454010889028</v>
      </c>
      <c r="X652" s="130">
        <v>16.825783290347118</v>
      </c>
    </row>
    <row r="653" spans="1:24" x14ac:dyDescent="0.45">
      <c r="A653" s="130" t="s">
        <v>312</v>
      </c>
      <c r="B653" s="130">
        <v>2019</v>
      </c>
      <c r="C653" s="131">
        <v>43806</v>
      </c>
      <c r="D653" s="130" t="s">
        <v>30</v>
      </c>
      <c r="E653" s="130">
        <v>1</v>
      </c>
      <c r="F653" s="130" t="s">
        <v>572</v>
      </c>
      <c r="G653" s="130">
        <v>4</v>
      </c>
      <c r="H653" s="130" t="s">
        <v>715</v>
      </c>
      <c r="I653" s="130">
        <v>332</v>
      </c>
      <c r="J653" s="130" t="s">
        <v>353</v>
      </c>
      <c r="K653" s="130" t="s">
        <v>143</v>
      </c>
      <c r="L653" s="130">
        <v>31.413698630136992</v>
      </c>
      <c r="M653" s="130">
        <v>25</v>
      </c>
      <c r="N653" s="130">
        <v>2</v>
      </c>
      <c r="O653" s="130"/>
      <c r="P653" s="130"/>
      <c r="Q653" s="130"/>
      <c r="R653" s="130">
        <v>1E-3</v>
      </c>
      <c r="S653" s="130">
        <v>14.62018187218515</v>
      </c>
      <c r="T653" s="130">
        <v>7.71378835742928</v>
      </c>
      <c r="U653" s="130">
        <v>-11.08103798821748</v>
      </c>
      <c r="V653" s="130">
        <v>12.11004932270985</v>
      </c>
      <c r="W653" s="130">
        <v>7.7303624369757786</v>
      </c>
      <c r="X653" s="130">
        <v>16.825783290347118</v>
      </c>
    </row>
    <row r="654" spans="1:24" x14ac:dyDescent="0.45">
      <c r="A654" s="130" t="s">
        <v>312</v>
      </c>
      <c r="B654" s="130">
        <v>2019</v>
      </c>
      <c r="C654" s="131">
        <v>43806</v>
      </c>
      <c r="D654" s="130" t="s">
        <v>30</v>
      </c>
      <c r="E654" s="130">
        <v>1</v>
      </c>
      <c r="F654" s="130" t="s">
        <v>572</v>
      </c>
      <c r="G654" s="130">
        <v>5</v>
      </c>
      <c r="H654" s="130" t="s">
        <v>716</v>
      </c>
      <c r="I654" s="130">
        <v>333</v>
      </c>
      <c r="J654" s="130" t="s">
        <v>366</v>
      </c>
      <c r="K654" s="130" t="s">
        <v>143</v>
      </c>
      <c r="L654" s="130">
        <v>23.641095890410959</v>
      </c>
      <c r="M654" s="130">
        <v>8</v>
      </c>
      <c r="N654" s="130">
        <v>1</v>
      </c>
      <c r="O654" s="130">
        <v>11.987</v>
      </c>
      <c r="P654" s="130">
        <v>0.58599999999999997</v>
      </c>
      <c r="Q654" s="130">
        <v>60.065070493034121</v>
      </c>
      <c r="R654" s="130">
        <v>16.629202013324761</v>
      </c>
      <c r="S654" s="130">
        <v>41.014656057619611</v>
      </c>
      <c r="T654" s="130">
        <v>8.1284846814316172</v>
      </c>
      <c r="U654" s="130">
        <v>17.662802465378249</v>
      </c>
      <c r="V654" s="130">
        <v>42.390239461476263</v>
      </c>
      <c r="W654" s="130">
        <v>8.242478998699335</v>
      </c>
      <c r="X654" s="130">
        <v>33.007328028809809</v>
      </c>
    </row>
    <row r="655" spans="1:24" x14ac:dyDescent="0.45">
      <c r="A655" s="130" t="s">
        <v>312</v>
      </c>
      <c r="B655" s="130">
        <v>2019</v>
      </c>
      <c r="C655" s="131">
        <v>43806</v>
      </c>
      <c r="D655" s="130" t="s">
        <v>30</v>
      </c>
      <c r="E655" s="130">
        <v>1</v>
      </c>
      <c r="F655" s="130" t="s">
        <v>572</v>
      </c>
      <c r="G655" s="130">
        <v>5</v>
      </c>
      <c r="H655" s="130" t="s">
        <v>716</v>
      </c>
      <c r="I655" s="130">
        <v>333</v>
      </c>
      <c r="J655" s="130" t="s">
        <v>428</v>
      </c>
      <c r="K655" s="130" t="s">
        <v>429</v>
      </c>
      <c r="L655" s="130">
        <v>32.030136986301372</v>
      </c>
      <c r="M655" s="130">
        <v>24</v>
      </c>
      <c r="N655" s="130">
        <v>2</v>
      </c>
      <c r="O655" s="130">
        <v>11.987</v>
      </c>
      <c r="P655" s="130">
        <v>0.58599999999999997</v>
      </c>
      <c r="Q655" s="130">
        <v>60.065070493034121</v>
      </c>
      <c r="R655" s="130">
        <v>1E-3</v>
      </c>
      <c r="S655" s="130">
        <v>25</v>
      </c>
      <c r="T655" s="130">
        <v>8.3333333330000006</v>
      </c>
      <c r="U655" s="130">
        <v>-1.6543960001318401</v>
      </c>
      <c r="V655" s="130">
        <v>23.562626577754401</v>
      </c>
      <c r="W655" s="130">
        <v>8.4056741926287462</v>
      </c>
      <c r="X655" s="130">
        <v>33.007328028809809</v>
      </c>
    </row>
    <row r="656" spans="1:24" x14ac:dyDescent="0.45">
      <c r="A656" s="130" t="s">
        <v>312</v>
      </c>
      <c r="B656" s="130">
        <v>2019</v>
      </c>
      <c r="C656" s="131">
        <v>43806</v>
      </c>
      <c r="D656" s="130" t="s">
        <v>30</v>
      </c>
      <c r="E656" s="130">
        <v>1</v>
      </c>
      <c r="F656" s="130" t="s">
        <v>572</v>
      </c>
      <c r="G656" s="130">
        <v>6</v>
      </c>
      <c r="H656" s="130" t="s">
        <v>717</v>
      </c>
      <c r="I656" s="130">
        <v>334</v>
      </c>
      <c r="J656" s="130" t="s">
        <v>397</v>
      </c>
      <c r="K656" s="130" t="s">
        <v>177</v>
      </c>
      <c r="L656" s="130">
        <v>27.049315068493151</v>
      </c>
      <c r="M656" s="130">
        <v>10</v>
      </c>
      <c r="N656" s="130">
        <v>1</v>
      </c>
      <c r="O656" s="130"/>
      <c r="P656" s="130"/>
      <c r="Q656" s="130"/>
      <c r="R656" s="130">
        <v>1E-3</v>
      </c>
      <c r="S656" s="130">
        <v>24.296622795954239</v>
      </c>
      <c r="T656" s="130">
        <v>8.3957852164395153</v>
      </c>
      <c r="U656" s="130">
        <v>1.994141165494145</v>
      </c>
      <c r="V656" s="130">
        <v>26.83370461523544</v>
      </c>
      <c r="W656" s="130">
        <v>8.2798544832470995</v>
      </c>
      <c r="X656" s="130">
        <v>20.80543909726854</v>
      </c>
    </row>
    <row r="657" spans="1:24" x14ac:dyDescent="0.45">
      <c r="A657" s="130" t="s">
        <v>312</v>
      </c>
      <c r="B657" s="130">
        <v>2019</v>
      </c>
      <c r="C657" s="131">
        <v>43806</v>
      </c>
      <c r="D657" s="130" t="s">
        <v>30</v>
      </c>
      <c r="E657" s="130">
        <v>1</v>
      </c>
      <c r="F657" s="130" t="s">
        <v>572</v>
      </c>
      <c r="G657" s="130">
        <v>6</v>
      </c>
      <c r="H657" s="130" t="s">
        <v>717</v>
      </c>
      <c r="I657" s="130">
        <v>334</v>
      </c>
      <c r="J657" s="130" t="s">
        <v>387</v>
      </c>
      <c r="K657" s="130" t="s">
        <v>58</v>
      </c>
      <c r="L657" s="130">
        <v>22.80821917808219</v>
      </c>
      <c r="M657" s="130">
        <v>23</v>
      </c>
      <c r="N657" s="130">
        <v>2</v>
      </c>
      <c r="O657" s="130"/>
      <c r="P657" s="130"/>
      <c r="Q657" s="130"/>
      <c r="R657" s="130">
        <v>1E-3</v>
      </c>
      <c r="S657" s="130">
        <v>17.31425539858283</v>
      </c>
      <c r="T657" s="130">
        <v>7.9169765360240056</v>
      </c>
      <c r="U657" s="130">
        <v>-8.7452610330288536</v>
      </c>
      <c r="V657" s="130">
        <v>15.0264698628798</v>
      </c>
      <c r="W657" s="130">
        <v>7.9239102986362182</v>
      </c>
      <c r="X657" s="130">
        <v>20.80543909726854</v>
      </c>
    </row>
    <row r="658" spans="1:24" x14ac:dyDescent="0.45">
      <c r="A658" s="130" t="s">
        <v>312</v>
      </c>
      <c r="B658" s="130">
        <v>2019</v>
      </c>
      <c r="C658" s="131">
        <v>43806</v>
      </c>
      <c r="D658" s="130" t="s">
        <v>30</v>
      </c>
      <c r="E658" s="130">
        <v>1</v>
      </c>
      <c r="F658" s="130" t="s">
        <v>572</v>
      </c>
      <c r="G658" s="130">
        <v>7</v>
      </c>
      <c r="H658" s="130" t="s">
        <v>718</v>
      </c>
      <c r="I658" s="130">
        <v>335</v>
      </c>
      <c r="J658" s="130" t="s">
        <v>354</v>
      </c>
      <c r="K658" s="130" t="s">
        <v>121</v>
      </c>
      <c r="L658" s="130">
        <v>24.336986301369858</v>
      </c>
      <c r="M658" s="130">
        <v>11</v>
      </c>
      <c r="N658" s="130">
        <v>1</v>
      </c>
      <c r="O658" s="130"/>
      <c r="P658" s="130"/>
      <c r="Q658" s="130"/>
      <c r="R658" s="130">
        <v>3.997483469946459</v>
      </c>
      <c r="S658" s="130">
        <v>30.003191091983929</v>
      </c>
      <c r="T658" s="130">
        <v>8.668569207345822</v>
      </c>
      <c r="U658" s="130">
        <v>6.2668749625755389</v>
      </c>
      <c r="V658" s="130">
        <v>32.030277776663382</v>
      </c>
      <c r="W658" s="130">
        <v>8.5878009380292788</v>
      </c>
      <c r="X658" s="130">
        <v>24.108794322917451</v>
      </c>
    </row>
    <row r="659" spans="1:24" x14ac:dyDescent="0.45">
      <c r="A659" s="130" t="s">
        <v>312</v>
      </c>
      <c r="B659" s="130">
        <v>2019</v>
      </c>
      <c r="C659" s="131">
        <v>43806</v>
      </c>
      <c r="D659" s="130" t="s">
        <v>30</v>
      </c>
      <c r="E659" s="130">
        <v>1</v>
      </c>
      <c r="F659" s="130" t="s">
        <v>572</v>
      </c>
      <c r="G659" s="130">
        <v>7</v>
      </c>
      <c r="H659" s="130" t="s">
        <v>718</v>
      </c>
      <c r="I659" s="130">
        <v>335</v>
      </c>
      <c r="J659" s="130" t="s">
        <v>359</v>
      </c>
      <c r="K659" s="130" t="s">
        <v>43</v>
      </c>
      <c r="L659" s="130">
        <v>29.013698630136989</v>
      </c>
      <c r="M659" s="130">
        <v>22</v>
      </c>
      <c r="N659" s="130">
        <v>2</v>
      </c>
      <c r="O659" s="130"/>
      <c r="P659" s="130"/>
      <c r="Q659" s="130"/>
      <c r="R659" s="130">
        <v>1E-3</v>
      </c>
      <c r="S659" s="130">
        <v>18.214397553850979</v>
      </c>
      <c r="T659" s="130">
        <v>8.0501908634460779</v>
      </c>
      <c r="U659" s="130">
        <v>-7.9004508768499448</v>
      </c>
      <c r="V659" s="130">
        <v>16.436372615685968</v>
      </c>
      <c r="W659" s="130">
        <v>8.1122744975119723</v>
      </c>
      <c r="X659" s="130">
        <v>24.108794322917451</v>
      </c>
    </row>
    <row r="660" spans="1:24" x14ac:dyDescent="0.45">
      <c r="A660" s="130" t="s">
        <v>312</v>
      </c>
      <c r="B660" s="130">
        <v>2019</v>
      </c>
      <c r="C660" s="131">
        <v>43806</v>
      </c>
      <c r="D660" s="130" t="s">
        <v>30</v>
      </c>
      <c r="E660" s="130">
        <v>1</v>
      </c>
      <c r="F660" s="130" t="s">
        <v>572</v>
      </c>
      <c r="G660" s="130">
        <v>8</v>
      </c>
      <c r="H660" s="130" t="s">
        <v>719</v>
      </c>
      <c r="I660" s="130">
        <v>336</v>
      </c>
      <c r="J660" s="130" t="s">
        <v>378</v>
      </c>
      <c r="K660" s="130" t="s">
        <v>37</v>
      </c>
      <c r="L660" s="130">
        <v>22.553424657534251</v>
      </c>
      <c r="M660" s="130">
        <v>12</v>
      </c>
      <c r="N660" s="130">
        <v>1</v>
      </c>
      <c r="O660" s="130">
        <v>11.419</v>
      </c>
      <c r="P660" s="130">
        <v>0</v>
      </c>
      <c r="Q660" s="130">
        <v>63.052806725632713</v>
      </c>
      <c r="R660" s="130">
        <v>1E-3</v>
      </c>
      <c r="S660" s="130">
        <v>20.416309571105408</v>
      </c>
      <c r="T660" s="130">
        <v>8.1980934457054566</v>
      </c>
      <c r="U660" s="130">
        <v>-0.57621581538851885</v>
      </c>
      <c r="V660" s="130">
        <v>23.58625992405215</v>
      </c>
      <c r="W660" s="130">
        <v>8.0541585798135582</v>
      </c>
      <c r="X660" s="130">
        <v>19.574272452916869</v>
      </c>
    </row>
    <row r="661" spans="1:24" x14ac:dyDescent="0.45">
      <c r="A661" s="130" t="s">
        <v>312</v>
      </c>
      <c r="B661" s="130">
        <v>2019</v>
      </c>
      <c r="C661" s="131">
        <v>43806</v>
      </c>
      <c r="D661" s="130" t="s">
        <v>30</v>
      </c>
      <c r="E661" s="130">
        <v>1</v>
      </c>
      <c r="F661" s="130" t="s">
        <v>572</v>
      </c>
      <c r="G661" s="130">
        <v>8</v>
      </c>
      <c r="H661" s="130" t="s">
        <v>719</v>
      </c>
      <c r="I661" s="130">
        <v>336</v>
      </c>
      <c r="J661" s="130" t="s">
        <v>368</v>
      </c>
      <c r="K661" s="130" t="s">
        <v>131</v>
      </c>
      <c r="L661" s="130">
        <v>31.391780821917809</v>
      </c>
      <c r="M661" s="130">
        <v>21</v>
      </c>
      <c r="N661" s="130">
        <v>2</v>
      </c>
      <c r="O661" s="130">
        <v>11.419</v>
      </c>
      <c r="P661" s="130">
        <v>0</v>
      </c>
      <c r="Q661" s="130">
        <v>63.052806725632713</v>
      </c>
      <c r="R661" s="130">
        <v>1E-3</v>
      </c>
      <c r="S661" s="130">
        <v>18.73223533472833</v>
      </c>
      <c r="T661" s="130">
        <v>8.246270316244134</v>
      </c>
      <c r="U661" s="130">
        <v>-8.7363342734875236</v>
      </c>
      <c r="V661" s="130">
        <v>15.5293313441252</v>
      </c>
      <c r="W661" s="130">
        <v>8.0885552058709056</v>
      </c>
      <c r="X661" s="130">
        <v>19.574272452916869</v>
      </c>
    </row>
    <row r="662" spans="1:24" x14ac:dyDescent="0.45">
      <c r="A662" s="130" t="s">
        <v>312</v>
      </c>
      <c r="B662" s="130">
        <v>2019</v>
      </c>
      <c r="C662" s="131">
        <v>43806</v>
      </c>
      <c r="D662" s="130" t="s">
        <v>30</v>
      </c>
      <c r="E662" s="130">
        <v>1</v>
      </c>
      <c r="F662" s="130" t="s">
        <v>572</v>
      </c>
      <c r="G662" s="130">
        <v>9</v>
      </c>
      <c r="H662" s="130" t="s">
        <v>893</v>
      </c>
      <c r="I662" s="130">
        <v>337</v>
      </c>
      <c r="J662" s="130" t="s">
        <v>399</v>
      </c>
      <c r="K662" s="130" t="s">
        <v>49</v>
      </c>
      <c r="L662" s="130">
        <v>25.32328767123288</v>
      </c>
      <c r="M662" s="130">
        <v>13</v>
      </c>
      <c r="N662" s="130">
        <v>1</v>
      </c>
      <c r="O662" s="130">
        <v>11.597</v>
      </c>
      <c r="P662" s="130">
        <v>0</v>
      </c>
      <c r="Q662" s="130">
        <v>62.085021988445291</v>
      </c>
      <c r="R662" s="130">
        <v>1E-3</v>
      </c>
      <c r="S662" s="130">
        <v>16.317992151337329</v>
      </c>
      <c r="T662" s="130">
        <v>7.9529808025676312</v>
      </c>
      <c r="U662" s="130">
        <v>-2.791868717038358</v>
      </c>
      <c r="V662" s="130">
        <v>20.524154294420971</v>
      </c>
      <c r="W662" s="130">
        <v>7.7720076704864418</v>
      </c>
      <c r="X662" s="130">
        <v>19.301680132771089</v>
      </c>
    </row>
    <row r="663" spans="1:24" x14ac:dyDescent="0.45">
      <c r="A663" s="130" t="s">
        <v>312</v>
      </c>
      <c r="B663" s="130">
        <v>2019</v>
      </c>
      <c r="C663" s="131">
        <v>43806</v>
      </c>
      <c r="D663" s="130" t="s">
        <v>30</v>
      </c>
      <c r="E663" s="130">
        <v>1</v>
      </c>
      <c r="F663" s="130" t="s">
        <v>572</v>
      </c>
      <c r="G663" s="130">
        <v>9</v>
      </c>
      <c r="H663" s="130" t="s">
        <v>893</v>
      </c>
      <c r="I663" s="130">
        <v>337</v>
      </c>
      <c r="J663" s="130" t="s">
        <v>375</v>
      </c>
      <c r="K663" s="130" t="s">
        <v>413</v>
      </c>
      <c r="L663" s="130">
        <v>25.901369863013699</v>
      </c>
      <c r="M663" s="130">
        <v>20</v>
      </c>
      <c r="N663" s="130">
        <v>2</v>
      </c>
      <c r="O663" s="130">
        <v>11.597</v>
      </c>
      <c r="P663" s="130">
        <v>0</v>
      </c>
      <c r="Q663" s="130">
        <v>62.085021988445291</v>
      </c>
      <c r="R663" s="130">
        <v>1E-3</v>
      </c>
      <c r="S663" s="130">
        <v>22.28536811420485</v>
      </c>
      <c r="T663" s="130">
        <v>8.1825721152593935</v>
      </c>
      <c r="U663" s="130">
        <v>-5.9222760156232397</v>
      </c>
      <c r="V663" s="130">
        <v>17.863536813938669</v>
      </c>
      <c r="W663" s="130">
        <v>7.9286042765206366</v>
      </c>
      <c r="X663" s="130">
        <v>19.301680132771089</v>
      </c>
    </row>
    <row r="664" spans="1:24" x14ac:dyDescent="0.45">
      <c r="A664" s="130" t="s">
        <v>312</v>
      </c>
      <c r="B664" s="130">
        <v>2019</v>
      </c>
      <c r="C664" s="131">
        <v>43806</v>
      </c>
      <c r="D664" s="130" t="s">
        <v>30</v>
      </c>
      <c r="E664" s="130">
        <v>1</v>
      </c>
      <c r="F664" s="130" t="s">
        <v>572</v>
      </c>
      <c r="G664" s="130">
        <v>10</v>
      </c>
      <c r="H664" s="130" t="s">
        <v>894</v>
      </c>
      <c r="I664" s="130">
        <v>338</v>
      </c>
      <c r="J664" s="130" t="s">
        <v>424</v>
      </c>
      <c r="K664" s="130" t="s">
        <v>91</v>
      </c>
      <c r="L664" s="130">
        <v>25.863013698630141</v>
      </c>
      <c r="M664" s="130">
        <v>14</v>
      </c>
      <c r="N664" s="130">
        <v>1</v>
      </c>
      <c r="O664" s="130">
        <v>11.148999999999999</v>
      </c>
      <c r="P664" s="130">
        <v>0</v>
      </c>
      <c r="Q664" s="130">
        <v>64.579782940174013</v>
      </c>
      <c r="R664" s="130">
        <v>2.2575037951764649</v>
      </c>
      <c r="S664" s="130">
        <v>26.791193598221529</v>
      </c>
      <c r="T664" s="130">
        <v>8.1778966010150214</v>
      </c>
      <c r="U664" s="130">
        <v>5.5103304538475157</v>
      </c>
      <c r="V664" s="130">
        <v>29.712914709683201</v>
      </c>
      <c r="W664" s="130">
        <v>8.0675280852785605</v>
      </c>
      <c r="X664" s="130">
        <v>25.175304386102098</v>
      </c>
    </row>
    <row r="665" spans="1:24" x14ac:dyDescent="0.45">
      <c r="A665" s="130" t="s">
        <v>312</v>
      </c>
      <c r="B665" s="130">
        <v>2019</v>
      </c>
      <c r="C665" s="131">
        <v>43806</v>
      </c>
      <c r="D665" s="130" t="s">
        <v>30</v>
      </c>
      <c r="E665" s="130">
        <v>1</v>
      </c>
      <c r="F665" s="130" t="s">
        <v>572</v>
      </c>
      <c r="G665" s="130">
        <v>10</v>
      </c>
      <c r="H665" s="130" t="s">
        <v>894</v>
      </c>
      <c r="I665" s="130">
        <v>338</v>
      </c>
      <c r="J665" s="130" t="s">
        <v>367</v>
      </c>
      <c r="K665" s="130" t="s">
        <v>121</v>
      </c>
      <c r="L665" s="130">
        <v>28.706849315068489</v>
      </c>
      <c r="M665" s="130">
        <v>19</v>
      </c>
      <c r="N665" s="130">
        <v>2</v>
      </c>
      <c r="O665" s="130">
        <v>11.148999999999999</v>
      </c>
      <c r="P665" s="130">
        <v>0</v>
      </c>
      <c r="Q665" s="130">
        <v>64.579782940174013</v>
      </c>
      <c r="R665" s="130">
        <v>1E-3</v>
      </c>
      <c r="S665" s="130">
        <v>23.559415173982671</v>
      </c>
      <c r="T665" s="130">
        <v>8.404187104449429</v>
      </c>
      <c r="U665" s="130">
        <v>-4.1987245338425083</v>
      </c>
      <c r="V665" s="130">
        <v>20.49320720144026</v>
      </c>
      <c r="W665" s="130">
        <v>8.2306439117609216</v>
      </c>
      <c r="X665" s="130">
        <v>25.175304386102098</v>
      </c>
    </row>
    <row r="666" spans="1:24" x14ac:dyDescent="0.45">
      <c r="A666" s="130" t="s">
        <v>312</v>
      </c>
      <c r="B666" s="130">
        <v>2019</v>
      </c>
      <c r="C666" s="131">
        <v>43806</v>
      </c>
      <c r="D666" s="130" t="s">
        <v>30</v>
      </c>
      <c r="E666" s="130">
        <v>1</v>
      </c>
      <c r="F666" s="130" t="s">
        <v>572</v>
      </c>
      <c r="G666" s="130">
        <v>11</v>
      </c>
      <c r="H666" s="130" t="s">
        <v>895</v>
      </c>
      <c r="I666" s="130">
        <v>339</v>
      </c>
      <c r="J666" s="130" t="s">
        <v>426</v>
      </c>
      <c r="K666" s="130" t="s">
        <v>427</v>
      </c>
      <c r="L666" s="130">
        <v>21.638356164383559</v>
      </c>
      <c r="M666" s="130">
        <v>16</v>
      </c>
      <c r="N666" s="130">
        <v>1</v>
      </c>
      <c r="O666" s="130">
        <v>11.526999999999999</v>
      </c>
      <c r="P666" s="130">
        <v>0</v>
      </c>
      <c r="Q666" s="130">
        <v>62.462045631994449</v>
      </c>
      <c r="R666" s="130">
        <v>1E-3</v>
      </c>
      <c r="S666" s="130">
        <v>22.2360231231009</v>
      </c>
      <c r="T666" s="130">
        <v>7.6357446264901663</v>
      </c>
      <c r="U666" s="130">
        <v>2.2946488129417588</v>
      </c>
      <c r="V666" s="130">
        <v>25.118569337528971</v>
      </c>
      <c r="W666" s="130">
        <v>7.6079735081957374</v>
      </c>
      <c r="X666" s="130">
        <v>21.387679137788808</v>
      </c>
    </row>
    <row r="667" spans="1:24" x14ac:dyDescent="0.45">
      <c r="A667" s="130" t="s">
        <v>312</v>
      </c>
      <c r="B667" s="130">
        <v>2019</v>
      </c>
      <c r="C667" s="131">
        <v>43806</v>
      </c>
      <c r="D667" s="130" t="s">
        <v>30</v>
      </c>
      <c r="E667" s="130">
        <v>1</v>
      </c>
      <c r="F667" s="130" t="s">
        <v>572</v>
      </c>
      <c r="G667" s="130">
        <v>11</v>
      </c>
      <c r="H667" s="130" t="s">
        <v>895</v>
      </c>
      <c r="I667" s="130">
        <v>339</v>
      </c>
      <c r="J667" s="130" t="s">
        <v>228</v>
      </c>
      <c r="K667" s="130" t="s">
        <v>131</v>
      </c>
      <c r="L667" s="130">
        <v>27.493150684931511</v>
      </c>
      <c r="M667" s="130">
        <v>17</v>
      </c>
      <c r="N667" s="130">
        <v>2</v>
      </c>
      <c r="O667" s="130">
        <v>11.526999999999999</v>
      </c>
      <c r="P667" s="130">
        <v>0</v>
      </c>
      <c r="Q667" s="130">
        <v>62.462045631994449</v>
      </c>
      <c r="R667" s="130">
        <v>1E-3</v>
      </c>
      <c r="S667" s="130">
        <v>20.53933515247672</v>
      </c>
      <c r="T667" s="130">
        <v>7.5572700102132906</v>
      </c>
      <c r="U667" s="130">
        <v>-4.9456043099796396</v>
      </c>
      <c r="V667" s="130">
        <v>17.707851748479811</v>
      </c>
      <c r="W667" s="130">
        <v>7.5511520194864818</v>
      </c>
      <c r="X667" s="130">
        <v>21.387679137788808</v>
      </c>
    </row>
    <row r="668" spans="1:24" x14ac:dyDescent="0.45">
      <c r="A668" s="130" t="s">
        <v>312</v>
      </c>
      <c r="B668" s="130">
        <v>2019</v>
      </c>
      <c r="C668" s="131">
        <v>43806</v>
      </c>
      <c r="D668" s="130" t="s">
        <v>30</v>
      </c>
      <c r="E668" s="130">
        <v>1</v>
      </c>
      <c r="F668" s="130" t="s">
        <v>572</v>
      </c>
      <c r="G668" s="130">
        <v>12</v>
      </c>
      <c r="H668" s="130" t="s">
        <v>896</v>
      </c>
      <c r="I668" s="130">
        <v>340</v>
      </c>
      <c r="J668" s="130" t="s">
        <v>411</v>
      </c>
      <c r="K668" s="130" t="s">
        <v>55</v>
      </c>
      <c r="L668" s="130">
        <v>29.4</v>
      </c>
      <c r="M668" s="130">
        <v>15</v>
      </c>
      <c r="N668" s="130">
        <v>1</v>
      </c>
      <c r="O668" s="130">
        <v>11.618</v>
      </c>
      <c r="P668" s="130">
        <v>0</v>
      </c>
      <c r="Q668" s="130">
        <v>61.97280082630401</v>
      </c>
      <c r="R668" s="130">
        <v>1E-3</v>
      </c>
      <c r="S668" s="130">
        <v>18.072670230359101</v>
      </c>
      <c r="T668" s="130">
        <v>7.6924561959767939</v>
      </c>
      <c r="U668" s="130">
        <v>-3.3111880590052678</v>
      </c>
      <c r="V668" s="130">
        <v>20.020338281372592</v>
      </c>
      <c r="W668" s="130">
        <v>7.7771754467926186</v>
      </c>
      <c r="X668" s="130">
        <v>13.55255405415534</v>
      </c>
    </row>
    <row r="669" spans="1:24" x14ac:dyDescent="0.45">
      <c r="A669" s="130" t="s">
        <v>312</v>
      </c>
      <c r="B669" s="130">
        <v>2019</v>
      </c>
      <c r="C669" s="131">
        <v>43806</v>
      </c>
      <c r="D669" s="130" t="s">
        <v>30</v>
      </c>
      <c r="E669" s="130">
        <v>1</v>
      </c>
      <c r="F669" s="130" t="s">
        <v>572</v>
      </c>
      <c r="G669" s="130">
        <v>12</v>
      </c>
      <c r="H669" s="130" t="s">
        <v>896</v>
      </c>
      <c r="I669" s="130">
        <v>340</v>
      </c>
      <c r="J669" s="130" t="s">
        <v>386</v>
      </c>
      <c r="K669" s="130" t="s">
        <v>64</v>
      </c>
      <c r="L669" s="130">
        <v>29.67945205479452</v>
      </c>
      <c r="M669" s="130">
        <v>18</v>
      </c>
      <c r="N669" s="130">
        <v>2</v>
      </c>
      <c r="O669" s="130">
        <v>11.618</v>
      </c>
      <c r="P669" s="130">
        <v>0</v>
      </c>
      <c r="Q669" s="130">
        <v>61.97280082630401</v>
      </c>
      <c r="R669" s="130">
        <v>1E-3</v>
      </c>
      <c r="S669" s="130">
        <v>9.0324378779515762</v>
      </c>
      <c r="T669" s="130">
        <v>8.302191660327999</v>
      </c>
      <c r="U669" s="130">
        <v>-17.91057507280399</v>
      </c>
      <c r="V669" s="130">
        <v>6.8061493364592893</v>
      </c>
      <c r="W669" s="130">
        <v>8.2389081364210934</v>
      </c>
      <c r="X669" s="130">
        <v>13.55255405415534</v>
      </c>
    </row>
    <row r="670" spans="1:24" x14ac:dyDescent="0.45">
      <c r="A670" s="132" t="s">
        <v>312</v>
      </c>
      <c r="B670" s="132">
        <v>2019</v>
      </c>
      <c r="C670" s="133">
        <v>43806</v>
      </c>
      <c r="D670" s="132" t="s">
        <v>30</v>
      </c>
      <c r="E670" s="132">
        <v>1</v>
      </c>
      <c r="F670" s="132" t="s">
        <v>575</v>
      </c>
      <c r="G670" s="132">
        <v>1</v>
      </c>
      <c r="H670" s="132" t="s">
        <v>720</v>
      </c>
      <c r="I670" s="132">
        <v>341</v>
      </c>
      <c r="J670" s="132" t="s">
        <v>343</v>
      </c>
      <c r="K670" s="132" t="s">
        <v>91</v>
      </c>
      <c r="L670" s="132">
        <v>29.043835616438361</v>
      </c>
      <c r="M670" s="132">
        <v>3</v>
      </c>
      <c r="N670" s="132">
        <v>1</v>
      </c>
      <c r="O670" s="132">
        <v>11.573</v>
      </c>
      <c r="P670" s="132">
        <v>0.124</v>
      </c>
      <c r="Q670" s="132">
        <v>62.21377343817506</v>
      </c>
      <c r="R670" s="132">
        <v>29.702333963876431</v>
      </c>
      <c r="S670" s="132">
        <v>56.780710661433993</v>
      </c>
      <c r="T670" s="132">
        <v>9.026125565852519</v>
      </c>
      <c r="U670" s="132">
        <v>28.920862371282301</v>
      </c>
      <c r="V670" s="132">
        <v>57.032469148210147</v>
      </c>
      <c r="W670" s="132">
        <v>9.3705355923092846</v>
      </c>
      <c r="X670" s="132">
        <v>38.400524471403287</v>
      </c>
    </row>
    <row r="671" spans="1:24" x14ac:dyDescent="0.45">
      <c r="A671" s="132" t="s">
        <v>312</v>
      </c>
      <c r="B671" s="132">
        <v>2019</v>
      </c>
      <c r="C671" s="133">
        <v>43806</v>
      </c>
      <c r="D671" s="132" t="s">
        <v>30</v>
      </c>
      <c r="E671" s="132">
        <v>1</v>
      </c>
      <c r="F671" s="132" t="s">
        <v>575</v>
      </c>
      <c r="G671" s="132">
        <v>1</v>
      </c>
      <c r="H671" s="132" t="s">
        <v>720</v>
      </c>
      <c r="I671" s="132">
        <v>341</v>
      </c>
      <c r="J671" s="132" t="s">
        <v>411</v>
      </c>
      <c r="K671" s="132" t="s">
        <v>55</v>
      </c>
      <c r="L671" s="132">
        <v>29.4</v>
      </c>
      <c r="M671" s="132">
        <v>15</v>
      </c>
      <c r="N671" s="132">
        <v>2</v>
      </c>
      <c r="O671" s="132">
        <v>11.573</v>
      </c>
      <c r="P671" s="132">
        <v>0.124</v>
      </c>
      <c r="Q671" s="132">
        <v>62.21377343817506</v>
      </c>
      <c r="R671" s="132">
        <v>1E-3</v>
      </c>
      <c r="S671" s="132">
        <v>20.020338281372592</v>
      </c>
      <c r="T671" s="132">
        <v>7.7771754467926186</v>
      </c>
      <c r="U671" s="132">
        <v>-4.895830133135437</v>
      </c>
      <c r="V671" s="132">
        <v>19.826980044407261</v>
      </c>
      <c r="W671" s="132">
        <v>8.2409367258475665</v>
      </c>
      <c r="X671" s="132">
        <v>38.400524471403287</v>
      </c>
    </row>
    <row r="672" spans="1:24" x14ac:dyDescent="0.45">
      <c r="A672" s="132" t="s">
        <v>312</v>
      </c>
      <c r="B672" s="132">
        <v>2019</v>
      </c>
      <c r="C672" s="133">
        <v>43806</v>
      </c>
      <c r="D672" s="132" t="s">
        <v>30</v>
      </c>
      <c r="E672" s="132">
        <v>1</v>
      </c>
      <c r="F672" s="132" t="s">
        <v>575</v>
      </c>
      <c r="G672" s="132">
        <v>2</v>
      </c>
      <c r="H672" s="132" t="s">
        <v>721</v>
      </c>
      <c r="I672" s="132">
        <v>342</v>
      </c>
      <c r="J672" s="132" t="s">
        <v>425</v>
      </c>
      <c r="K672" s="132" t="s">
        <v>444</v>
      </c>
      <c r="L672" s="132">
        <v>26.046575342465751</v>
      </c>
      <c r="M672" s="132">
        <v>2</v>
      </c>
      <c r="N672" s="132">
        <v>1</v>
      </c>
      <c r="O672" s="132">
        <v>11.375999999999999</v>
      </c>
      <c r="P672" s="132">
        <v>0</v>
      </c>
      <c r="Q672" s="132">
        <v>63.291139240506332</v>
      </c>
      <c r="R672" s="132">
        <v>15.39788750954529</v>
      </c>
      <c r="S672" s="132">
        <v>38.489781392652013</v>
      </c>
      <c r="T672" s="132">
        <v>7.6972979610355736</v>
      </c>
      <c r="U672" s="132">
        <v>16.47727570829586</v>
      </c>
      <c r="V672" s="132">
        <v>39.986687688359517</v>
      </c>
      <c r="W672" s="132">
        <v>7.8364706600212219</v>
      </c>
      <c r="X672" s="132">
        <v>31.80417536509049</v>
      </c>
    </row>
    <row r="673" spans="1:24" x14ac:dyDescent="0.45">
      <c r="A673" s="132" t="s">
        <v>312</v>
      </c>
      <c r="B673" s="132">
        <v>2019</v>
      </c>
      <c r="C673" s="133">
        <v>43806</v>
      </c>
      <c r="D673" s="132" t="s">
        <v>30</v>
      </c>
      <c r="E673" s="132">
        <v>1</v>
      </c>
      <c r="F673" s="132" t="s">
        <v>575</v>
      </c>
      <c r="G673" s="132">
        <v>2</v>
      </c>
      <c r="H673" s="132" t="s">
        <v>721</v>
      </c>
      <c r="I673" s="132">
        <v>342</v>
      </c>
      <c r="J673" s="132" t="s">
        <v>426</v>
      </c>
      <c r="K673" s="132" t="s">
        <v>427</v>
      </c>
      <c r="L673" s="132">
        <v>21.638356164383559</v>
      </c>
      <c r="M673" s="132">
        <v>16</v>
      </c>
      <c r="N673" s="132">
        <v>2</v>
      </c>
      <c r="O673" s="132">
        <v>11.375999999999999</v>
      </c>
      <c r="P673" s="132">
        <v>0</v>
      </c>
      <c r="Q673" s="132">
        <v>63.291139240506332</v>
      </c>
      <c r="R673" s="132">
        <v>2.2946488129417588</v>
      </c>
      <c r="S673" s="132">
        <v>25.118569337528971</v>
      </c>
      <c r="T673" s="132">
        <v>7.6079735081957374</v>
      </c>
      <c r="U673" s="132">
        <v>0.35295401482288469</v>
      </c>
      <c r="V673" s="132">
        <v>23.651648698786708</v>
      </c>
      <c r="W673" s="132">
        <v>7.766231561321276</v>
      </c>
      <c r="X673" s="132">
        <v>31.80417536509049</v>
      </c>
    </row>
    <row r="674" spans="1:24" x14ac:dyDescent="0.45">
      <c r="A674" s="132" t="s">
        <v>312</v>
      </c>
      <c r="B674" s="132">
        <v>2019</v>
      </c>
      <c r="C674" s="133">
        <v>43806</v>
      </c>
      <c r="D674" s="132" t="s">
        <v>30</v>
      </c>
      <c r="E674" s="132">
        <v>1</v>
      </c>
      <c r="F674" s="132" t="s">
        <v>575</v>
      </c>
      <c r="G674" s="132">
        <v>3</v>
      </c>
      <c r="H674" s="132" t="s">
        <v>722</v>
      </c>
      <c r="I674" s="132">
        <v>343</v>
      </c>
      <c r="J674" s="132" t="s">
        <v>418</v>
      </c>
      <c r="K674" s="132" t="s">
        <v>96</v>
      </c>
      <c r="L674" s="132">
        <v>21.542465753424661</v>
      </c>
      <c r="M674" s="132">
        <v>5</v>
      </c>
      <c r="N674" s="132">
        <v>1</v>
      </c>
      <c r="O674" s="132">
        <v>11.244</v>
      </c>
      <c r="P674" s="132">
        <v>0</v>
      </c>
      <c r="Q674" s="132">
        <v>64.034151547492002</v>
      </c>
      <c r="R674" s="132">
        <v>1E-3</v>
      </c>
      <c r="S674" s="132">
        <v>14.294805716446771</v>
      </c>
      <c r="T674" s="132">
        <v>7.9784034296440334</v>
      </c>
      <c r="U674" s="132">
        <v>-2.8866128772659998</v>
      </c>
      <c r="V674" s="132">
        <v>20.199108079128589</v>
      </c>
      <c r="W674" s="132">
        <v>7.6952403187981968</v>
      </c>
      <c r="X674" s="132">
        <v>22.003860213064979</v>
      </c>
    </row>
    <row r="675" spans="1:24" x14ac:dyDescent="0.45">
      <c r="A675" s="132" t="s">
        <v>312</v>
      </c>
      <c r="B675" s="132">
        <v>2019</v>
      </c>
      <c r="C675" s="133">
        <v>43806</v>
      </c>
      <c r="D675" s="132" t="s">
        <v>30</v>
      </c>
      <c r="E675" s="132">
        <v>1</v>
      </c>
      <c r="F675" s="132" t="s">
        <v>575</v>
      </c>
      <c r="G675" s="132">
        <v>3</v>
      </c>
      <c r="H675" s="132" t="s">
        <v>722</v>
      </c>
      <c r="I675" s="132">
        <v>343</v>
      </c>
      <c r="J675" s="132" t="s">
        <v>424</v>
      </c>
      <c r="K675" s="132" t="s">
        <v>91</v>
      </c>
      <c r="L675" s="132">
        <v>25.863013698630141</v>
      </c>
      <c r="M675" s="132">
        <v>14</v>
      </c>
      <c r="N675" s="132">
        <v>2</v>
      </c>
      <c r="O675" s="132">
        <v>11.244</v>
      </c>
      <c r="P675" s="132">
        <v>0</v>
      </c>
      <c r="Q675" s="132">
        <v>64.034151547492002</v>
      </c>
      <c r="R675" s="132">
        <v>5.5103304538475157</v>
      </c>
      <c r="S675" s="132">
        <v>29.712914709683201</v>
      </c>
      <c r="T675" s="132">
        <v>8.0675280852785605</v>
      </c>
      <c r="U675" s="132">
        <v>0.43270354481278162</v>
      </c>
      <c r="V675" s="132">
        <v>23.692396232251738</v>
      </c>
      <c r="W675" s="132">
        <v>7.7532308958129859</v>
      </c>
      <c r="X675" s="132">
        <v>22.003860213064979</v>
      </c>
    </row>
    <row r="676" spans="1:24" x14ac:dyDescent="0.45">
      <c r="A676" s="132" t="s">
        <v>312</v>
      </c>
      <c r="B676" s="132">
        <v>2019</v>
      </c>
      <c r="C676" s="133">
        <v>43806</v>
      </c>
      <c r="D676" s="132" t="s">
        <v>30</v>
      </c>
      <c r="E676" s="132">
        <v>1</v>
      </c>
      <c r="F676" s="132" t="s">
        <v>575</v>
      </c>
      <c r="G676" s="132">
        <v>4</v>
      </c>
      <c r="H676" s="132" t="s">
        <v>723</v>
      </c>
      <c r="I676" s="132">
        <v>344</v>
      </c>
      <c r="J676" s="132" t="s">
        <v>351</v>
      </c>
      <c r="K676" s="132" t="s">
        <v>282</v>
      </c>
      <c r="L676" s="132">
        <v>26.852054794520551</v>
      </c>
      <c r="M676" s="132">
        <v>1</v>
      </c>
      <c r="N676" s="132">
        <v>1</v>
      </c>
      <c r="O676" s="132">
        <v>11.173</v>
      </c>
      <c r="P676" s="132">
        <v>0</v>
      </c>
      <c r="Q676" s="132">
        <v>64.441063277544075</v>
      </c>
      <c r="R676" s="132">
        <v>21.908153563399399</v>
      </c>
      <c r="S676" s="132">
        <v>48.182863371338527</v>
      </c>
      <c r="T676" s="132">
        <v>8.7582366026463792</v>
      </c>
      <c r="U676" s="132">
        <v>21.834243173965021</v>
      </c>
      <c r="V676" s="132">
        <v>48.794408178622987</v>
      </c>
      <c r="W676" s="132">
        <v>8.9867216682193227</v>
      </c>
      <c r="X676" s="132">
        <v>34.353508832879747</v>
      </c>
    </row>
    <row r="677" spans="1:24" x14ac:dyDescent="0.45">
      <c r="A677" s="132" t="s">
        <v>312</v>
      </c>
      <c r="B677" s="132">
        <v>2019</v>
      </c>
      <c r="C677" s="133">
        <v>43806</v>
      </c>
      <c r="D677" s="132" t="s">
        <v>30</v>
      </c>
      <c r="E677" s="132">
        <v>1</v>
      </c>
      <c r="F677" s="132" t="s">
        <v>575</v>
      </c>
      <c r="G677" s="132">
        <v>4</v>
      </c>
      <c r="H677" s="132" t="s">
        <v>723</v>
      </c>
      <c r="I677" s="132">
        <v>344</v>
      </c>
      <c r="J677" s="132" t="s">
        <v>399</v>
      </c>
      <c r="K677" s="132" t="s">
        <v>49</v>
      </c>
      <c r="L677" s="132">
        <v>25.32328767123288</v>
      </c>
      <c r="M677" s="132">
        <v>13</v>
      </c>
      <c r="N677" s="132">
        <v>2</v>
      </c>
      <c r="O677" s="132">
        <v>11.173</v>
      </c>
      <c r="P677" s="132">
        <v>0</v>
      </c>
      <c r="Q677" s="132">
        <v>64.441063277544075</v>
      </c>
      <c r="R677" s="132">
        <v>1E-3</v>
      </c>
      <c r="S677" s="132">
        <v>20.524154294420971</v>
      </c>
      <c r="T677" s="132">
        <v>7.7720076704864418</v>
      </c>
      <c r="U677" s="132">
        <v>-4.3728984623621976</v>
      </c>
      <c r="V677" s="132">
        <v>20.028933794964981</v>
      </c>
      <c r="W677" s="132">
        <v>8.1339440857757257</v>
      </c>
      <c r="X677" s="132">
        <v>34.353508832879747</v>
      </c>
    </row>
    <row r="678" spans="1:24" x14ac:dyDescent="0.45">
      <c r="A678" s="132" t="s">
        <v>312</v>
      </c>
      <c r="B678" s="132">
        <v>2019</v>
      </c>
      <c r="C678" s="133">
        <v>43806</v>
      </c>
      <c r="D678" s="132" t="s">
        <v>30</v>
      </c>
      <c r="E678" s="132">
        <v>1</v>
      </c>
      <c r="F678" s="132" t="s">
        <v>575</v>
      </c>
      <c r="G678" s="132">
        <v>5</v>
      </c>
      <c r="H678" s="132" t="s">
        <v>724</v>
      </c>
      <c r="I678" s="132">
        <v>345</v>
      </c>
      <c r="J678" s="132" t="s">
        <v>378</v>
      </c>
      <c r="K678" s="132" t="s">
        <v>37</v>
      </c>
      <c r="L678" s="132">
        <v>22.553424657534251</v>
      </c>
      <c r="M678" s="132">
        <v>12</v>
      </c>
      <c r="N678" s="132">
        <v>2</v>
      </c>
      <c r="O678" s="132">
        <v>11.13</v>
      </c>
      <c r="P678" s="132">
        <v>0</v>
      </c>
      <c r="Q678" s="132">
        <v>64.690026954177895</v>
      </c>
      <c r="R678" s="132">
        <v>1E-3</v>
      </c>
      <c r="S678" s="132">
        <v>23.58625992405215</v>
      </c>
      <c r="T678" s="132">
        <v>8.0541585798135582</v>
      </c>
      <c r="U678" s="132">
        <v>-0.57621581538851885</v>
      </c>
      <c r="V678" s="132">
        <v>23.58625992405215</v>
      </c>
      <c r="W678" s="132">
        <v>8.0541585798135582</v>
      </c>
      <c r="X678" s="132">
        <v>23.58625992405215</v>
      </c>
    </row>
    <row r="679" spans="1:24" x14ac:dyDescent="0.45">
      <c r="A679" s="132" t="s">
        <v>312</v>
      </c>
      <c r="B679" s="132">
        <v>2019</v>
      </c>
      <c r="C679" s="133">
        <v>43806</v>
      </c>
      <c r="D679" s="132" t="s">
        <v>30</v>
      </c>
      <c r="E679" s="132">
        <v>1</v>
      </c>
      <c r="F679" s="132" t="s">
        <v>575</v>
      </c>
      <c r="G679" s="132">
        <v>6</v>
      </c>
      <c r="H679" s="132" t="s">
        <v>725</v>
      </c>
      <c r="I679" s="132">
        <v>346</v>
      </c>
      <c r="J679" s="132" t="s">
        <v>352</v>
      </c>
      <c r="K679" s="132" t="s">
        <v>409</v>
      </c>
      <c r="L679" s="132">
        <v>25.13150684931507</v>
      </c>
      <c r="M679" s="132">
        <v>4</v>
      </c>
      <c r="N679" s="132">
        <v>1</v>
      </c>
      <c r="O679" s="132">
        <v>11.404</v>
      </c>
      <c r="P679" s="132">
        <v>7.6999999999999999E-2</v>
      </c>
      <c r="Q679" s="132">
        <v>63.135741844966681</v>
      </c>
      <c r="R679" s="132">
        <v>5.1492223244109532</v>
      </c>
      <c r="S679" s="132">
        <v>27.59016805653976</v>
      </c>
      <c r="T679" s="132">
        <v>7.480315244042937</v>
      </c>
      <c r="U679" s="132">
        <v>8.7863228074135442</v>
      </c>
      <c r="V679" s="132">
        <v>31.152445530514282</v>
      </c>
      <c r="W679" s="132">
        <v>7.4553742410335788</v>
      </c>
      <c r="X679" s="132">
        <v>29.810222916601571</v>
      </c>
    </row>
    <row r="680" spans="1:24" x14ac:dyDescent="0.45">
      <c r="A680" s="132" t="s">
        <v>312</v>
      </c>
      <c r="B680" s="132">
        <v>2019</v>
      </c>
      <c r="C680" s="133">
        <v>43806</v>
      </c>
      <c r="D680" s="132" t="s">
        <v>30</v>
      </c>
      <c r="E680" s="132">
        <v>1</v>
      </c>
      <c r="F680" s="132" t="s">
        <v>575</v>
      </c>
      <c r="G680" s="132">
        <v>6</v>
      </c>
      <c r="H680" s="132" t="s">
        <v>725</v>
      </c>
      <c r="I680" s="132">
        <v>346</v>
      </c>
      <c r="J680" s="132" t="s">
        <v>354</v>
      </c>
      <c r="K680" s="132" t="s">
        <v>121</v>
      </c>
      <c r="L680" s="132">
        <v>24.336986301369858</v>
      </c>
      <c r="M680" s="132">
        <v>11</v>
      </c>
      <c r="N680" s="132">
        <v>2</v>
      </c>
      <c r="O680" s="132">
        <v>11.404</v>
      </c>
      <c r="P680" s="132">
        <v>7.6999999999999999E-2</v>
      </c>
      <c r="Q680" s="132">
        <v>63.135741844966681</v>
      </c>
      <c r="R680" s="132">
        <v>6.2668749625755389</v>
      </c>
      <c r="S680" s="132">
        <v>32.030277776663382</v>
      </c>
      <c r="T680" s="132">
        <v>8.5878009380292788</v>
      </c>
      <c r="U680" s="132">
        <v>2.8374488161002449</v>
      </c>
      <c r="V680" s="132">
        <v>27.492072997599109</v>
      </c>
      <c r="W680" s="132">
        <v>8.2182080604996202</v>
      </c>
      <c r="X680" s="132">
        <v>29.810222916601571</v>
      </c>
    </row>
    <row r="681" spans="1:24" x14ac:dyDescent="0.45">
      <c r="A681" s="132" t="s">
        <v>312</v>
      </c>
      <c r="B681" s="132">
        <v>2019</v>
      </c>
      <c r="C681" s="133">
        <v>43806</v>
      </c>
      <c r="D681" s="132" t="s">
        <v>30</v>
      </c>
      <c r="E681" s="132">
        <v>1</v>
      </c>
      <c r="F681" s="132" t="s">
        <v>575</v>
      </c>
      <c r="G681" s="132">
        <v>7</v>
      </c>
      <c r="H681" s="132" t="s">
        <v>726</v>
      </c>
      <c r="I681" s="132">
        <v>347</v>
      </c>
      <c r="J681" s="132" t="s">
        <v>419</v>
      </c>
      <c r="K681" s="132" t="s">
        <v>177</v>
      </c>
      <c r="L681" s="132">
        <v>24.227397260273971</v>
      </c>
      <c r="M681" s="132">
        <v>7</v>
      </c>
      <c r="N681" s="132">
        <v>1</v>
      </c>
      <c r="O681" s="132">
        <v>11.874000000000001</v>
      </c>
      <c r="P681" s="132">
        <v>0.34899999999999998</v>
      </c>
      <c r="Q681" s="132">
        <v>60.636685194542693</v>
      </c>
      <c r="R681" s="132">
        <v>3.5183151957909971</v>
      </c>
      <c r="S681" s="132">
        <v>27.823579692855049</v>
      </c>
      <c r="T681" s="132">
        <v>8.1017548323546844</v>
      </c>
      <c r="U681" s="132">
        <v>7.1158555484210204</v>
      </c>
      <c r="V681" s="132">
        <v>31.035045936534239</v>
      </c>
      <c r="W681" s="132">
        <v>7.973063462704407</v>
      </c>
      <c r="X681" s="132">
        <v>27.328642154045252</v>
      </c>
    </row>
    <row r="682" spans="1:24" x14ac:dyDescent="0.45">
      <c r="A682" s="132" t="s">
        <v>312</v>
      </c>
      <c r="B682" s="132">
        <v>2019</v>
      </c>
      <c r="C682" s="133">
        <v>43806</v>
      </c>
      <c r="D682" s="132" t="s">
        <v>30</v>
      </c>
      <c r="E682" s="132">
        <v>1</v>
      </c>
      <c r="F682" s="132" t="s">
        <v>575</v>
      </c>
      <c r="G682" s="132">
        <v>7</v>
      </c>
      <c r="H682" s="132" t="s">
        <v>726</v>
      </c>
      <c r="I682" s="132">
        <v>347</v>
      </c>
      <c r="J682" s="132" t="s">
        <v>397</v>
      </c>
      <c r="K682" s="132" t="s">
        <v>177</v>
      </c>
      <c r="L682" s="132">
        <v>27.049315068493151</v>
      </c>
      <c r="M682" s="132">
        <v>10</v>
      </c>
      <c r="N682" s="132">
        <v>2</v>
      </c>
      <c r="O682" s="132">
        <v>11.874000000000001</v>
      </c>
      <c r="P682" s="132">
        <v>0.34899999999999998</v>
      </c>
      <c r="Q682" s="132">
        <v>60.636685194542693</v>
      </c>
      <c r="R682" s="132">
        <v>1.994141165494145</v>
      </c>
      <c r="S682" s="132">
        <v>26.83370461523544</v>
      </c>
      <c r="T682" s="132">
        <v>8.2798544832470995</v>
      </c>
      <c r="U682" s="132">
        <v>-0.80237944671939587</v>
      </c>
      <c r="V682" s="132">
        <v>23.496704625057991</v>
      </c>
      <c r="W682" s="132">
        <v>8.0996946905924609</v>
      </c>
      <c r="X682" s="132">
        <v>27.328642154045252</v>
      </c>
    </row>
    <row r="683" spans="1:24" x14ac:dyDescent="0.45">
      <c r="A683" s="132" t="s">
        <v>312</v>
      </c>
      <c r="B683" s="132">
        <v>2019</v>
      </c>
      <c r="C683" s="133">
        <v>43806</v>
      </c>
      <c r="D683" s="132" t="s">
        <v>30</v>
      </c>
      <c r="E683" s="132">
        <v>1</v>
      </c>
      <c r="F683" s="132" t="s">
        <v>575</v>
      </c>
      <c r="G683" s="132">
        <v>8</v>
      </c>
      <c r="H683" s="132" t="s">
        <v>727</v>
      </c>
      <c r="I683" s="132">
        <v>348</v>
      </c>
      <c r="J683" s="132" t="s">
        <v>366</v>
      </c>
      <c r="K683" s="132" t="s">
        <v>143</v>
      </c>
      <c r="L683" s="132">
        <v>23.641095890410959</v>
      </c>
      <c r="M683" s="132">
        <v>8</v>
      </c>
      <c r="N683" s="132">
        <v>1</v>
      </c>
      <c r="O683" s="132">
        <v>11.192</v>
      </c>
      <c r="P683" s="132">
        <v>0</v>
      </c>
      <c r="Q683" s="132">
        <v>64.331665475339534</v>
      </c>
      <c r="R683" s="132">
        <v>17.662802465378249</v>
      </c>
      <c r="S683" s="132">
        <v>42.390239461476263</v>
      </c>
      <c r="T683" s="132">
        <v>8.242478998699335</v>
      </c>
      <c r="U683" s="132">
        <v>18.162622552617549</v>
      </c>
      <c r="V683" s="132">
        <v>43.410018321526373</v>
      </c>
      <c r="W683" s="132">
        <v>8.415798589636271</v>
      </c>
      <c r="X683" s="132">
        <v>32.175547310105642</v>
      </c>
    </row>
    <row r="684" spans="1:24" x14ac:dyDescent="0.45">
      <c r="A684" s="132" t="s">
        <v>312</v>
      </c>
      <c r="B684" s="132">
        <v>2019</v>
      </c>
      <c r="C684" s="133">
        <v>43806</v>
      </c>
      <c r="D684" s="132" t="s">
        <v>30</v>
      </c>
      <c r="E684" s="132">
        <v>1</v>
      </c>
      <c r="F684" s="132" t="s">
        <v>575</v>
      </c>
      <c r="G684" s="132">
        <v>8</v>
      </c>
      <c r="H684" s="132" t="s">
        <v>727</v>
      </c>
      <c r="I684" s="132">
        <v>348</v>
      </c>
      <c r="J684" s="132" t="s">
        <v>403</v>
      </c>
      <c r="K684" s="132" t="s">
        <v>61</v>
      </c>
      <c r="L684" s="132">
        <v>22.742465753424661</v>
      </c>
      <c r="M684" s="132">
        <v>9</v>
      </c>
      <c r="N684" s="132">
        <v>2</v>
      </c>
      <c r="O684" s="132">
        <v>11.192</v>
      </c>
      <c r="P684" s="132">
        <v>0</v>
      </c>
      <c r="Q684" s="132">
        <v>64.331665475339534</v>
      </c>
      <c r="R684" s="132">
        <v>1E-3</v>
      </c>
      <c r="S684" s="132">
        <v>21.960855158735018</v>
      </c>
      <c r="T684" s="132">
        <v>8.2484454010889028</v>
      </c>
      <c r="U684" s="132">
        <v>-4.3223678037775883</v>
      </c>
      <c r="V684" s="132">
        <v>20.939772171175559</v>
      </c>
      <c r="W684" s="132">
        <v>8.4207133249843835</v>
      </c>
      <c r="X684" s="132">
        <v>32.175547310105642</v>
      </c>
    </row>
    <row r="685" spans="1:24" x14ac:dyDescent="0.45">
      <c r="A685" s="134" t="s">
        <v>312</v>
      </c>
      <c r="B685" s="134">
        <v>2019</v>
      </c>
      <c r="C685" s="135">
        <v>43806</v>
      </c>
      <c r="D685" s="134" t="s">
        <v>30</v>
      </c>
      <c r="E685" s="134">
        <v>1</v>
      </c>
      <c r="F685" s="134" t="s">
        <v>576</v>
      </c>
      <c r="G685" s="134">
        <v>1</v>
      </c>
      <c r="H685" s="134" t="s">
        <v>728</v>
      </c>
      <c r="I685" s="134">
        <v>349</v>
      </c>
      <c r="J685" s="134" t="s">
        <v>343</v>
      </c>
      <c r="K685" s="134" t="s">
        <v>91</v>
      </c>
      <c r="L685" s="134">
        <v>29.043835616438361</v>
      </c>
      <c r="M685" s="134">
        <v>3</v>
      </c>
      <c r="N685" s="134">
        <v>1</v>
      </c>
      <c r="O685" s="134">
        <v>11.061999999999999</v>
      </c>
      <c r="P685" s="134">
        <v>0</v>
      </c>
      <c r="Q685" s="134">
        <v>65.087687579099622</v>
      </c>
      <c r="R685" s="134">
        <v>28.920862371282301</v>
      </c>
      <c r="S685" s="134">
        <v>57.032469148210147</v>
      </c>
      <c r="T685" s="134">
        <v>9.3705355923092846</v>
      </c>
      <c r="U685" s="134">
        <v>31.534465836502839</v>
      </c>
      <c r="V685" s="134">
        <v>59.103662716706502</v>
      </c>
      <c r="W685" s="134">
        <v>9.1897322934012209</v>
      </c>
      <c r="X685" s="134">
        <v>50.22124373486826</v>
      </c>
    </row>
    <row r="686" spans="1:24" x14ac:dyDescent="0.45">
      <c r="A686" s="134" t="s">
        <v>312</v>
      </c>
      <c r="B686" s="134">
        <v>2019</v>
      </c>
      <c r="C686" s="135">
        <v>43806</v>
      </c>
      <c r="D686" s="134" t="s">
        <v>30</v>
      </c>
      <c r="E686" s="134">
        <v>1</v>
      </c>
      <c r="F686" s="134" t="s">
        <v>576</v>
      </c>
      <c r="G686" s="134">
        <v>1</v>
      </c>
      <c r="H686" s="134" t="s">
        <v>728</v>
      </c>
      <c r="I686" s="134">
        <v>349</v>
      </c>
      <c r="J686" s="134" t="s">
        <v>366</v>
      </c>
      <c r="K686" s="134" t="s">
        <v>143</v>
      </c>
      <c r="L686" s="134">
        <v>23.641095890410959</v>
      </c>
      <c r="M686" s="134">
        <v>8</v>
      </c>
      <c r="N686" s="134">
        <v>2</v>
      </c>
      <c r="O686" s="134">
        <v>11.061999999999999</v>
      </c>
      <c r="P686" s="134">
        <v>0</v>
      </c>
      <c r="Q686" s="134">
        <v>65.087687579099622</v>
      </c>
      <c r="R686" s="134">
        <v>18.162622552617549</v>
      </c>
      <c r="S686" s="134">
        <v>43.410018321526373</v>
      </c>
      <c r="T686" s="134">
        <v>8.415798589636271</v>
      </c>
      <c r="U686" s="134">
        <v>16.348242363625349</v>
      </c>
      <c r="V686" s="134">
        <v>41.702140658523227</v>
      </c>
      <c r="W686" s="134">
        <v>8.4512994316326289</v>
      </c>
      <c r="X686" s="134">
        <v>50.22124373486826</v>
      </c>
    </row>
    <row r="687" spans="1:24" x14ac:dyDescent="0.45">
      <c r="A687" s="134" t="s">
        <v>312</v>
      </c>
      <c r="B687" s="134">
        <v>2019</v>
      </c>
      <c r="C687" s="135">
        <v>43806</v>
      </c>
      <c r="D687" s="134" t="s">
        <v>30</v>
      </c>
      <c r="E687" s="134">
        <v>1</v>
      </c>
      <c r="F687" s="134" t="s">
        <v>576</v>
      </c>
      <c r="G687" s="134">
        <v>2</v>
      </c>
      <c r="H687" s="134" t="s">
        <v>729</v>
      </c>
      <c r="I687" s="134">
        <v>350</v>
      </c>
      <c r="J687" s="134" t="s">
        <v>419</v>
      </c>
      <c r="K687" s="134" t="s">
        <v>177</v>
      </c>
      <c r="L687" s="134">
        <v>24.227397260273971</v>
      </c>
      <c r="M687" s="134">
        <v>7</v>
      </c>
      <c r="N687" s="134">
        <v>1</v>
      </c>
      <c r="O687" s="134">
        <v>11.356</v>
      </c>
      <c r="P687" s="134">
        <v>0</v>
      </c>
      <c r="Q687" s="134">
        <v>63.40260655160268</v>
      </c>
      <c r="R687" s="134">
        <v>7.1158555484210204</v>
      </c>
      <c r="S687" s="134">
        <v>31.035045936534239</v>
      </c>
      <c r="T687" s="134">
        <v>7.973063462704407</v>
      </c>
      <c r="U687" s="134">
        <v>12.59601610006534</v>
      </c>
      <c r="V687" s="134">
        <v>35.815071212540353</v>
      </c>
      <c r="W687" s="134">
        <v>7.7396850374916699</v>
      </c>
      <c r="X687" s="134">
        <v>35.510866812446878</v>
      </c>
    </row>
    <row r="688" spans="1:24" x14ac:dyDescent="0.45">
      <c r="A688" s="134" t="s">
        <v>312</v>
      </c>
      <c r="B688" s="134">
        <v>2019</v>
      </c>
      <c r="C688" s="135">
        <v>43806</v>
      </c>
      <c r="D688" s="134" t="s">
        <v>30</v>
      </c>
      <c r="E688" s="134">
        <v>1</v>
      </c>
      <c r="F688" s="134" t="s">
        <v>576</v>
      </c>
      <c r="G688" s="134">
        <v>2</v>
      </c>
      <c r="H688" s="134" t="s">
        <v>729</v>
      </c>
      <c r="I688" s="134">
        <v>350</v>
      </c>
      <c r="J688" s="134" t="s">
        <v>425</v>
      </c>
      <c r="K688" s="134" t="s">
        <v>444</v>
      </c>
      <c r="L688" s="134">
        <v>26.046575342465751</v>
      </c>
      <c r="M688" s="134">
        <v>2</v>
      </c>
      <c r="N688" s="134">
        <v>2</v>
      </c>
      <c r="O688" s="134">
        <v>11.356</v>
      </c>
      <c r="P688" s="134">
        <v>0</v>
      </c>
      <c r="Q688" s="134">
        <v>63.40260655160268</v>
      </c>
      <c r="R688" s="134">
        <v>16.47727570829586</v>
      </c>
      <c r="S688" s="134">
        <v>39.986687688359517</v>
      </c>
      <c r="T688" s="134">
        <v>7.8364706600212219</v>
      </c>
      <c r="U688" s="134">
        <v>12.406078358750349</v>
      </c>
      <c r="V688" s="134">
        <v>35.3489023353779</v>
      </c>
      <c r="W688" s="134">
        <v>7.647607992209184</v>
      </c>
      <c r="X688" s="134">
        <v>35.510866812446878</v>
      </c>
    </row>
    <row r="689" spans="1:24" x14ac:dyDescent="0.45">
      <c r="A689" s="134" t="s">
        <v>312</v>
      </c>
      <c r="B689" s="134">
        <v>2019</v>
      </c>
      <c r="C689" s="135">
        <v>43806</v>
      </c>
      <c r="D689" s="134" t="s">
        <v>30</v>
      </c>
      <c r="E689" s="134">
        <v>1</v>
      </c>
      <c r="F689" s="134" t="s">
        <v>576</v>
      </c>
      <c r="G689" s="134">
        <v>3</v>
      </c>
      <c r="H689" s="134" t="s">
        <v>730</v>
      </c>
      <c r="I689" s="134">
        <v>351</v>
      </c>
      <c r="J689" s="134" t="s">
        <v>418</v>
      </c>
      <c r="K689" s="134" t="s">
        <v>96</v>
      </c>
      <c r="L689" s="134">
        <v>21.542465753424661</v>
      </c>
      <c r="M689" s="134">
        <v>5</v>
      </c>
      <c r="N689" s="134">
        <v>1</v>
      </c>
      <c r="O689" s="134">
        <v>11.17</v>
      </c>
      <c r="P689" s="134">
        <v>0</v>
      </c>
      <c r="Q689" s="134">
        <v>64.458370635631155</v>
      </c>
      <c r="R689" s="134">
        <v>1E-3</v>
      </c>
      <c r="S689" s="134">
        <v>20.199108079128589</v>
      </c>
      <c r="T689" s="134">
        <v>7.6952403187981968</v>
      </c>
      <c r="U689" s="134">
        <v>2.6235028813697698</v>
      </c>
      <c r="V689" s="134">
        <v>25.13959680942158</v>
      </c>
      <c r="W689" s="134">
        <v>7.5053646426839364</v>
      </c>
      <c r="X689" s="134">
        <v>25.675776804821439</v>
      </c>
    </row>
    <row r="690" spans="1:24" x14ac:dyDescent="0.45">
      <c r="A690" s="134" t="s">
        <v>312</v>
      </c>
      <c r="B690" s="134">
        <v>2019</v>
      </c>
      <c r="C690" s="135">
        <v>43806</v>
      </c>
      <c r="D690" s="134" t="s">
        <v>30</v>
      </c>
      <c r="E690" s="134">
        <v>1</v>
      </c>
      <c r="F690" s="134" t="s">
        <v>576</v>
      </c>
      <c r="G690" s="134">
        <v>3</v>
      </c>
      <c r="H690" s="134" t="s">
        <v>730</v>
      </c>
      <c r="I690" s="134">
        <v>351</v>
      </c>
      <c r="J690" s="134" t="s">
        <v>352</v>
      </c>
      <c r="K690" s="134" t="s">
        <v>409</v>
      </c>
      <c r="L690" s="134">
        <v>25.13150684931507</v>
      </c>
      <c r="M690" s="134">
        <v>4</v>
      </c>
      <c r="N690" s="134">
        <v>2</v>
      </c>
      <c r="O690" s="134">
        <v>11.17</v>
      </c>
      <c r="P690" s="134">
        <v>0</v>
      </c>
      <c r="Q690" s="134">
        <v>64.458370635631155</v>
      </c>
      <c r="R690" s="134">
        <v>8.7863228074135442</v>
      </c>
      <c r="S690" s="134">
        <v>31.152445530514282</v>
      </c>
      <c r="T690" s="134">
        <v>7.4553742410335788</v>
      </c>
      <c r="U690" s="134">
        <v>4.444225788798768</v>
      </c>
      <c r="V690" s="134">
        <v>26.475152106405631</v>
      </c>
      <c r="W690" s="134">
        <v>7.3436421058689536</v>
      </c>
      <c r="X690" s="134">
        <v>25.675776804821439</v>
      </c>
    </row>
    <row r="691" spans="1:24" x14ac:dyDescent="0.45">
      <c r="A691" s="134" t="s">
        <v>312</v>
      </c>
      <c r="B691" s="134">
        <v>2019</v>
      </c>
      <c r="C691" s="135">
        <v>43806</v>
      </c>
      <c r="D691" s="134" t="s">
        <v>30</v>
      </c>
      <c r="E691" s="134">
        <v>1</v>
      </c>
      <c r="F691" s="134" t="s">
        <v>576</v>
      </c>
      <c r="G691" s="134">
        <v>4</v>
      </c>
      <c r="H691" s="134" t="s">
        <v>731</v>
      </c>
      <c r="I691" s="134">
        <v>352</v>
      </c>
      <c r="J691" s="134" t="s">
        <v>351</v>
      </c>
      <c r="K691" s="134" t="s">
        <v>282</v>
      </c>
      <c r="L691" s="134">
        <v>26.852054794520551</v>
      </c>
      <c r="M691" s="134">
        <v>1</v>
      </c>
      <c r="N691" s="134">
        <v>1</v>
      </c>
      <c r="O691" s="134">
        <v>10.898999999999999</v>
      </c>
      <c r="P691" s="134">
        <v>0</v>
      </c>
      <c r="Q691" s="134">
        <v>66.061106523534278</v>
      </c>
      <c r="R691" s="134">
        <v>21.834243173965021</v>
      </c>
      <c r="S691" s="134">
        <v>48.794408178622987</v>
      </c>
      <c r="T691" s="134">
        <v>8.9867216682193227</v>
      </c>
      <c r="U691" s="134">
        <v>21.834243173965021</v>
      </c>
      <c r="V691" s="134">
        <v>48.794408178622987</v>
      </c>
      <c r="W691" s="134">
        <v>8.9867216682193227</v>
      </c>
      <c r="X691" s="134">
        <v>48.794408178622987</v>
      </c>
    </row>
    <row r="692" spans="1:24" x14ac:dyDescent="0.45">
      <c r="A692" s="134" t="s">
        <v>312</v>
      </c>
      <c r="B692" s="134">
        <v>2019</v>
      </c>
      <c r="C692" s="135">
        <v>43806</v>
      </c>
      <c r="D692" s="134" t="s">
        <v>30</v>
      </c>
      <c r="E692" s="134">
        <v>2</v>
      </c>
      <c r="F692" s="134" t="s">
        <v>576</v>
      </c>
      <c r="G692" s="134">
        <v>1</v>
      </c>
      <c r="H692" s="134" t="s">
        <v>732</v>
      </c>
      <c r="I692" s="134">
        <v>353</v>
      </c>
      <c r="J692" s="134" t="s">
        <v>343</v>
      </c>
      <c r="K692" s="134" t="s">
        <v>91</v>
      </c>
      <c r="L692" s="134">
        <v>29.043835616438361</v>
      </c>
      <c r="M692" s="134">
        <v>3</v>
      </c>
      <c r="N692" s="134">
        <v>1</v>
      </c>
      <c r="O692" s="134">
        <v>11.356</v>
      </c>
      <c r="P692" s="134">
        <v>7.9000000000000001E-2</v>
      </c>
      <c r="Q692" s="134">
        <v>63.40260655160268</v>
      </c>
      <c r="R692" s="134">
        <v>31.534465836502839</v>
      </c>
      <c r="S692" s="134">
        <v>59.103662716706502</v>
      </c>
      <c r="T692" s="134">
        <v>9.1897322934012209</v>
      </c>
      <c r="U692" s="134">
        <v>33.264686342751723</v>
      </c>
      <c r="V692" s="134">
        <v>60.667437913647703</v>
      </c>
      <c r="W692" s="134">
        <v>9.1342505236319944</v>
      </c>
      <c r="X692" s="134">
        <v>50.402901687614872</v>
      </c>
    </row>
    <row r="693" spans="1:24" x14ac:dyDescent="0.45">
      <c r="A693" s="134" t="s">
        <v>312</v>
      </c>
      <c r="B693" s="134">
        <v>2019</v>
      </c>
      <c r="C693" s="135">
        <v>43806</v>
      </c>
      <c r="D693" s="134" t="s">
        <v>30</v>
      </c>
      <c r="E693" s="134">
        <v>2</v>
      </c>
      <c r="F693" s="134" t="s">
        <v>576</v>
      </c>
      <c r="G693" s="134">
        <v>1</v>
      </c>
      <c r="H693" s="134" t="s">
        <v>732</v>
      </c>
      <c r="I693" s="134">
        <v>353</v>
      </c>
      <c r="J693" s="134" t="s">
        <v>366</v>
      </c>
      <c r="K693" s="134" t="s">
        <v>143</v>
      </c>
      <c r="L693" s="134">
        <v>23.641095890410959</v>
      </c>
      <c r="M693" s="134">
        <v>8</v>
      </c>
      <c r="N693" s="134">
        <v>2</v>
      </c>
      <c r="O693" s="134">
        <v>11.356</v>
      </c>
      <c r="P693" s="134">
        <v>7.9000000000000001E-2</v>
      </c>
      <c r="Q693" s="134">
        <v>63.40260655160268</v>
      </c>
      <c r="R693" s="134">
        <v>16.348242363625349</v>
      </c>
      <c r="S693" s="134">
        <v>41.702140658523227</v>
      </c>
      <c r="T693" s="134">
        <v>8.4512994316326289</v>
      </c>
      <c r="U693" s="134">
        <v>14.72333053893945</v>
      </c>
      <c r="V693" s="134">
        <v>40.356349417166868</v>
      </c>
      <c r="W693" s="134">
        <v>8.5443396260758071</v>
      </c>
      <c r="X693" s="134">
        <v>50.402901687614872</v>
      </c>
    </row>
    <row r="694" spans="1:24" x14ac:dyDescent="0.45">
      <c r="A694" s="134" t="s">
        <v>312</v>
      </c>
      <c r="B694" s="134">
        <v>2019</v>
      </c>
      <c r="C694" s="135">
        <v>43806</v>
      </c>
      <c r="D694" s="134" t="s">
        <v>30</v>
      </c>
      <c r="E694" s="134">
        <v>2</v>
      </c>
      <c r="F694" s="134" t="s">
        <v>576</v>
      </c>
      <c r="G694" s="134">
        <v>2</v>
      </c>
      <c r="H694" s="134" t="s">
        <v>733</v>
      </c>
      <c r="I694" s="134">
        <v>354</v>
      </c>
      <c r="J694" s="134" t="s">
        <v>425</v>
      </c>
      <c r="K694" s="134" t="s">
        <v>444</v>
      </c>
      <c r="L694" s="134">
        <v>26.046575342465751</v>
      </c>
      <c r="M694" s="134">
        <v>2</v>
      </c>
      <c r="N694" s="134">
        <v>1</v>
      </c>
      <c r="O694" s="134">
        <v>11.185</v>
      </c>
      <c r="P694" s="134">
        <v>0</v>
      </c>
      <c r="Q694" s="134">
        <v>64.371926687527932</v>
      </c>
      <c r="R694" s="134">
        <v>12.406078358750349</v>
      </c>
      <c r="S694" s="134">
        <v>35.3489023353779</v>
      </c>
      <c r="T694" s="134">
        <v>7.647607992209184</v>
      </c>
      <c r="U694" s="134">
        <v>15.749322051871969</v>
      </c>
      <c r="V694" s="134">
        <v>38.533512632487763</v>
      </c>
      <c r="W694" s="134">
        <v>7.594730193538596</v>
      </c>
      <c r="X694" s="134">
        <v>35.58198677395913</v>
      </c>
    </row>
    <row r="695" spans="1:24" x14ac:dyDescent="0.45">
      <c r="A695" s="134" t="s">
        <v>312</v>
      </c>
      <c r="B695" s="134">
        <v>2019</v>
      </c>
      <c r="C695" s="135">
        <v>43806</v>
      </c>
      <c r="D695" s="134" t="s">
        <v>30</v>
      </c>
      <c r="E695" s="134">
        <v>2</v>
      </c>
      <c r="F695" s="134" t="s">
        <v>576</v>
      </c>
      <c r="G695" s="134">
        <v>2</v>
      </c>
      <c r="H695" s="134" t="s">
        <v>733</v>
      </c>
      <c r="I695" s="134">
        <v>354</v>
      </c>
      <c r="J695" s="134" t="s">
        <v>419</v>
      </c>
      <c r="K695" s="134" t="s">
        <v>177</v>
      </c>
      <c r="L695" s="134">
        <v>24.227397260273971</v>
      </c>
      <c r="M695" s="134">
        <v>7</v>
      </c>
      <c r="N695" s="134">
        <v>2</v>
      </c>
      <c r="O695" s="134">
        <v>11.185</v>
      </c>
      <c r="P695" s="134">
        <v>0</v>
      </c>
      <c r="Q695" s="134">
        <v>64.371926687527932</v>
      </c>
      <c r="R695" s="134">
        <v>12.59601610006534</v>
      </c>
      <c r="S695" s="134">
        <v>35.815071212540353</v>
      </c>
      <c r="T695" s="134">
        <v>7.7396850374916699</v>
      </c>
      <c r="U695" s="134">
        <v>9.5826071354205027</v>
      </c>
      <c r="V695" s="134">
        <v>32.563602389324181</v>
      </c>
      <c r="W695" s="134">
        <v>7.6603317513012259</v>
      </c>
      <c r="X695" s="134">
        <v>35.58198677395913</v>
      </c>
    </row>
    <row r="696" spans="1:24" x14ac:dyDescent="0.45">
      <c r="A696" s="134" t="s">
        <v>312</v>
      </c>
      <c r="B696" s="134">
        <v>2019</v>
      </c>
      <c r="C696" s="135">
        <v>43806</v>
      </c>
      <c r="D696" s="134" t="s">
        <v>30</v>
      </c>
      <c r="E696" s="134">
        <v>2</v>
      </c>
      <c r="F696" s="134" t="s">
        <v>576</v>
      </c>
      <c r="G696" s="134">
        <v>3</v>
      </c>
      <c r="H696" s="134" t="s">
        <v>734</v>
      </c>
      <c r="I696" s="134">
        <v>355</v>
      </c>
      <c r="J696" s="134" t="s">
        <v>352</v>
      </c>
      <c r="K696" s="134" t="s">
        <v>409</v>
      </c>
      <c r="L696" s="134">
        <v>25.13150684931507</v>
      </c>
      <c r="M696" s="134">
        <v>4</v>
      </c>
      <c r="N696" s="134">
        <v>1</v>
      </c>
      <c r="O696" s="134">
        <v>11.186999999999999</v>
      </c>
      <c r="P696" s="134">
        <v>0</v>
      </c>
      <c r="Q696" s="134">
        <v>64.360418342719228</v>
      </c>
      <c r="R696" s="134">
        <v>4.444225788798768</v>
      </c>
      <c r="S696" s="134">
        <v>26.475152106405631</v>
      </c>
      <c r="T696" s="134">
        <v>7.3436421058689536</v>
      </c>
      <c r="U696" s="134">
        <v>7.0969683394999876</v>
      </c>
      <c r="V696" s="134">
        <v>29.240447983834979</v>
      </c>
      <c r="W696" s="134">
        <v>7.3811598814449964</v>
      </c>
      <c r="X696" s="134">
        <v>25.8073744579136</v>
      </c>
    </row>
    <row r="697" spans="1:24" x14ac:dyDescent="0.45">
      <c r="A697" s="134" t="s">
        <v>312</v>
      </c>
      <c r="B697" s="134">
        <v>2019</v>
      </c>
      <c r="C697" s="135">
        <v>43806</v>
      </c>
      <c r="D697" s="134" t="s">
        <v>30</v>
      </c>
      <c r="E697" s="134">
        <v>2</v>
      </c>
      <c r="F697" s="134" t="s">
        <v>576</v>
      </c>
      <c r="G697" s="134">
        <v>3</v>
      </c>
      <c r="H697" s="134" t="s">
        <v>734</v>
      </c>
      <c r="I697" s="134">
        <v>355</v>
      </c>
      <c r="J697" s="134" t="s">
        <v>418</v>
      </c>
      <c r="K697" s="134" t="s">
        <v>96</v>
      </c>
      <c r="L697" s="134">
        <v>21.542465753424661</v>
      </c>
      <c r="M697" s="134">
        <v>5</v>
      </c>
      <c r="N697" s="134">
        <v>2</v>
      </c>
      <c r="O697" s="134">
        <v>11.186999999999999</v>
      </c>
      <c r="P697" s="134">
        <v>0</v>
      </c>
      <c r="Q697" s="134">
        <v>64.360418342719228</v>
      </c>
      <c r="R697" s="134">
        <v>2.6235028813697698</v>
      </c>
      <c r="S697" s="134">
        <v>25.13959680942158</v>
      </c>
      <c r="T697" s="134">
        <v>7.5053646426839364</v>
      </c>
      <c r="U697" s="134">
        <v>-0.2264059837878136</v>
      </c>
      <c r="V697" s="134">
        <v>22.268775247549382</v>
      </c>
      <c r="W697" s="134">
        <v>7.4983937437790633</v>
      </c>
      <c r="X697" s="134">
        <v>25.8073744579136</v>
      </c>
    </row>
    <row r="698" spans="1:24" x14ac:dyDescent="0.45">
      <c r="A698" s="134" t="s">
        <v>312</v>
      </c>
      <c r="B698" s="134">
        <v>2019</v>
      </c>
      <c r="C698" s="135">
        <v>43806</v>
      </c>
      <c r="D698" s="134" t="s">
        <v>30</v>
      </c>
      <c r="E698" s="134">
        <v>2</v>
      </c>
      <c r="F698" s="134" t="s">
        <v>576</v>
      </c>
      <c r="G698" s="134">
        <v>4</v>
      </c>
      <c r="H698" s="134" t="s">
        <v>735</v>
      </c>
      <c r="I698" s="134">
        <v>356</v>
      </c>
      <c r="J698" s="134" t="s">
        <v>351</v>
      </c>
      <c r="K698" s="134" t="s">
        <v>282</v>
      </c>
      <c r="L698" s="134">
        <v>26.852054794520551</v>
      </c>
      <c r="M698" s="134">
        <v>1</v>
      </c>
      <c r="N698" s="134">
        <v>1</v>
      </c>
      <c r="O698" s="134">
        <v>11.173</v>
      </c>
      <c r="P698" s="134">
        <v>0</v>
      </c>
      <c r="Q698" s="134">
        <v>64.441063277544075</v>
      </c>
      <c r="R698" s="134">
        <v>21.834243173965021</v>
      </c>
      <c r="S698" s="134">
        <v>48.794408178622987</v>
      </c>
      <c r="T698" s="134">
        <v>8.9867216682193227</v>
      </c>
      <c r="U698" s="134">
        <v>21.834243173965021</v>
      </c>
      <c r="V698" s="134">
        <v>48.794408178622987</v>
      </c>
      <c r="W698" s="134">
        <v>8.9867216682193227</v>
      </c>
      <c r="X698" s="134">
        <v>48.794408178622987</v>
      </c>
    </row>
    <row r="699" spans="1:24" x14ac:dyDescent="0.45">
      <c r="A699" s="134" t="s">
        <v>312</v>
      </c>
      <c r="B699" s="134">
        <v>2019</v>
      </c>
      <c r="C699" s="135">
        <v>43806</v>
      </c>
      <c r="D699" s="134" t="s">
        <v>30</v>
      </c>
      <c r="E699" s="134">
        <v>3</v>
      </c>
      <c r="F699" s="134" t="s">
        <v>576</v>
      </c>
      <c r="G699" s="134">
        <v>2</v>
      </c>
      <c r="H699" s="134" t="s">
        <v>897</v>
      </c>
      <c r="I699" s="134">
        <v>357</v>
      </c>
      <c r="J699" s="134" t="s">
        <v>425</v>
      </c>
      <c r="K699" s="134" t="s">
        <v>444</v>
      </c>
      <c r="L699" s="134">
        <v>26.046575342465751</v>
      </c>
      <c r="M699" s="134">
        <v>2</v>
      </c>
      <c r="N699" s="134">
        <v>1</v>
      </c>
      <c r="O699" s="134">
        <v>11.576000000000001</v>
      </c>
      <c r="P699" s="134">
        <v>0</v>
      </c>
      <c r="Q699" s="134">
        <v>62.197650310988251</v>
      </c>
      <c r="R699" s="134">
        <v>15.749322051871969</v>
      </c>
      <c r="S699" s="134">
        <v>38.533512632487763</v>
      </c>
      <c r="T699" s="134">
        <v>7.594730193538596</v>
      </c>
      <c r="U699" s="134">
        <v>17.903666941670561</v>
      </c>
      <c r="V699" s="134">
        <v>40.822702189958036</v>
      </c>
      <c r="W699" s="134">
        <v>7.6396784160958244</v>
      </c>
      <c r="X699" s="134">
        <v>35.548557510905972</v>
      </c>
    </row>
    <row r="700" spans="1:24" x14ac:dyDescent="0.45">
      <c r="A700" s="134" t="s">
        <v>312</v>
      </c>
      <c r="B700" s="134">
        <v>2019</v>
      </c>
      <c r="C700" s="135">
        <v>43806</v>
      </c>
      <c r="D700" s="134" t="s">
        <v>30</v>
      </c>
      <c r="E700" s="134">
        <v>3</v>
      </c>
      <c r="F700" s="134" t="s">
        <v>576</v>
      </c>
      <c r="G700" s="134">
        <v>2</v>
      </c>
      <c r="H700" s="134" t="s">
        <v>897</v>
      </c>
      <c r="I700" s="134">
        <v>357</v>
      </c>
      <c r="J700" s="134" t="s">
        <v>419</v>
      </c>
      <c r="K700" s="134" t="s">
        <v>177</v>
      </c>
      <c r="L700" s="134">
        <v>24.227397260273971</v>
      </c>
      <c r="M700" s="134">
        <v>7</v>
      </c>
      <c r="N700" s="134">
        <v>2</v>
      </c>
      <c r="O700" s="134">
        <v>11.576000000000001</v>
      </c>
      <c r="P700" s="134">
        <v>0</v>
      </c>
      <c r="Q700" s="134">
        <v>62.197650310988251</v>
      </c>
      <c r="R700" s="134">
        <v>9.5826071354205027</v>
      </c>
      <c r="S700" s="134">
        <v>32.563602389324181</v>
      </c>
      <c r="T700" s="134">
        <v>7.6603317513012259</v>
      </c>
      <c r="U700" s="134">
        <v>7.1743723319855981</v>
      </c>
      <c r="V700" s="134">
        <v>30.240055868634499</v>
      </c>
      <c r="W700" s="134">
        <v>7.6885611788829662</v>
      </c>
      <c r="X700" s="134">
        <v>35.548557510905972</v>
      </c>
    </row>
    <row r="701" spans="1:24" x14ac:dyDescent="0.45">
      <c r="A701" s="134" t="s">
        <v>312</v>
      </c>
      <c r="B701" s="134">
        <v>2019</v>
      </c>
      <c r="C701" s="135">
        <v>43806</v>
      </c>
      <c r="D701" s="134" t="s">
        <v>30</v>
      </c>
      <c r="E701" s="134">
        <v>3</v>
      </c>
      <c r="F701" s="134" t="s">
        <v>576</v>
      </c>
      <c r="G701" s="134">
        <v>3</v>
      </c>
      <c r="H701" s="134" t="s">
        <v>898</v>
      </c>
      <c r="I701" s="134">
        <v>358</v>
      </c>
      <c r="J701" s="134" t="s">
        <v>352</v>
      </c>
      <c r="K701" s="134" t="s">
        <v>409</v>
      </c>
      <c r="L701" s="134">
        <v>25.13150684931507</v>
      </c>
      <c r="M701" s="134">
        <v>4</v>
      </c>
      <c r="N701" s="134">
        <v>1</v>
      </c>
      <c r="O701" s="134">
        <v>11.436999999999999</v>
      </c>
      <c r="P701" s="134">
        <v>0</v>
      </c>
      <c r="Q701" s="134">
        <v>62.953571740841127</v>
      </c>
      <c r="R701" s="134">
        <v>7.0969683394999876</v>
      </c>
      <c r="S701" s="134">
        <v>29.240447983834979</v>
      </c>
      <c r="T701" s="134">
        <v>7.3811598814449964</v>
      </c>
      <c r="U701" s="134">
        <v>8.8603184695151143</v>
      </c>
      <c r="V701" s="134">
        <v>31.31460846001594</v>
      </c>
      <c r="W701" s="134">
        <v>7.4847633301669418</v>
      </c>
      <c r="X701" s="134">
        <v>25.75461161569218</v>
      </c>
    </row>
    <row r="702" spans="1:24" x14ac:dyDescent="0.45">
      <c r="A702" s="134" t="s">
        <v>312</v>
      </c>
      <c r="B702" s="134">
        <v>2019</v>
      </c>
      <c r="C702" s="135">
        <v>43806</v>
      </c>
      <c r="D702" s="134" t="s">
        <v>30</v>
      </c>
      <c r="E702" s="134">
        <v>3</v>
      </c>
      <c r="F702" s="134" t="s">
        <v>576</v>
      </c>
      <c r="G702" s="134">
        <v>3</v>
      </c>
      <c r="H702" s="134" t="s">
        <v>898</v>
      </c>
      <c r="I702" s="134">
        <v>358</v>
      </c>
      <c r="J702" s="134" t="s">
        <v>418</v>
      </c>
      <c r="K702" s="134" t="s">
        <v>96</v>
      </c>
      <c r="L702" s="134">
        <v>21.542465753424661</v>
      </c>
      <c r="M702" s="134">
        <v>5</v>
      </c>
      <c r="N702" s="134">
        <v>2</v>
      </c>
      <c r="O702" s="134">
        <v>11.436999999999999</v>
      </c>
      <c r="P702" s="134">
        <v>0</v>
      </c>
      <c r="Q702" s="134">
        <v>62.953571740841127</v>
      </c>
      <c r="R702" s="134">
        <v>1E-3</v>
      </c>
      <c r="S702" s="134">
        <v>22.268775247549382</v>
      </c>
      <c r="T702" s="134">
        <v>7.4983937437790633</v>
      </c>
      <c r="U702" s="134">
        <v>-2.581407139467736</v>
      </c>
      <c r="V702" s="134">
        <v>20.137619607655338</v>
      </c>
      <c r="W702" s="134">
        <v>7.5730089157076916</v>
      </c>
      <c r="X702" s="134">
        <v>25.75461161569218</v>
      </c>
    </row>
    <row r="703" spans="1:24" x14ac:dyDescent="0.45">
      <c r="A703" s="136" t="s">
        <v>312</v>
      </c>
      <c r="B703" s="136">
        <v>2019</v>
      </c>
      <c r="C703" s="137">
        <v>43806</v>
      </c>
      <c r="D703" s="136" t="s">
        <v>30</v>
      </c>
      <c r="E703" s="136">
        <v>1</v>
      </c>
      <c r="F703" s="136" t="s">
        <v>577</v>
      </c>
      <c r="G703" s="136">
        <v>1</v>
      </c>
      <c r="H703" s="136" t="s">
        <v>736</v>
      </c>
      <c r="I703" s="136">
        <v>359</v>
      </c>
      <c r="J703" s="136" t="s">
        <v>351</v>
      </c>
      <c r="K703" s="136" t="s">
        <v>282</v>
      </c>
      <c r="L703" s="136">
        <v>26.852054794520551</v>
      </c>
      <c r="M703" s="136">
        <v>1</v>
      </c>
      <c r="N703" s="136">
        <v>1</v>
      </c>
      <c r="O703" s="136">
        <v>11.321999999999999</v>
      </c>
      <c r="P703" s="136">
        <v>0.27200000000000002</v>
      </c>
      <c r="Q703" s="136">
        <v>63.593004769475357</v>
      </c>
      <c r="R703" s="136">
        <v>21.834243173965021</v>
      </c>
      <c r="S703" s="136">
        <v>48.794408178622987</v>
      </c>
      <c r="T703" s="136">
        <v>8.9867216682193227</v>
      </c>
      <c r="U703" s="136">
        <v>29.339627009517219</v>
      </c>
      <c r="V703" s="136">
        <v>54.818063270284057</v>
      </c>
      <c r="W703" s="136">
        <v>8.4928120869222834</v>
      </c>
      <c r="X703" s="136">
        <v>54.730923046135352</v>
      </c>
    </row>
    <row r="704" spans="1:24" x14ac:dyDescent="0.45">
      <c r="A704" s="136" t="s">
        <v>312</v>
      </c>
      <c r="B704" s="136">
        <v>2019</v>
      </c>
      <c r="C704" s="137">
        <v>43806</v>
      </c>
      <c r="D704" s="136" t="s">
        <v>30</v>
      </c>
      <c r="E704" s="136">
        <v>1</v>
      </c>
      <c r="F704" s="136" t="s">
        <v>577</v>
      </c>
      <c r="G704" s="136">
        <v>1</v>
      </c>
      <c r="H704" s="136" t="s">
        <v>736</v>
      </c>
      <c r="I704" s="136">
        <v>359</v>
      </c>
      <c r="J704" s="136" t="s">
        <v>343</v>
      </c>
      <c r="K704" s="136" t="s">
        <v>91</v>
      </c>
      <c r="L704" s="136">
        <v>29.043835616438361</v>
      </c>
      <c r="M704" s="136">
        <v>3</v>
      </c>
      <c r="N704" s="136">
        <v>2</v>
      </c>
      <c r="O704" s="136">
        <v>11.321999999999999</v>
      </c>
      <c r="P704" s="136">
        <v>0.27200000000000002</v>
      </c>
      <c r="Q704" s="136">
        <v>63.593004769475357</v>
      </c>
      <c r="R704" s="136">
        <v>33.264686342751723</v>
      </c>
      <c r="S704" s="136">
        <v>60.667437913647703</v>
      </c>
      <c r="T704" s="136">
        <v>9.1342505236319944</v>
      </c>
      <c r="U704" s="136">
        <v>28.703613099860991</v>
      </c>
      <c r="V704" s="136">
        <v>54.46437966693226</v>
      </c>
      <c r="W704" s="136">
        <v>8.5869221890237579</v>
      </c>
      <c r="X704" s="136">
        <v>54.730923046135352</v>
      </c>
    </row>
    <row r="705" spans="1:24" x14ac:dyDescent="0.45">
      <c r="A705" s="136" t="s">
        <v>312</v>
      </c>
      <c r="B705" s="136">
        <v>2019</v>
      </c>
      <c r="C705" s="137">
        <v>43806</v>
      </c>
      <c r="D705" s="136" t="s">
        <v>30</v>
      </c>
      <c r="E705" s="136">
        <v>1</v>
      </c>
      <c r="F705" s="136" t="s">
        <v>577</v>
      </c>
      <c r="G705" s="136">
        <v>2</v>
      </c>
      <c r="H705" s="136" t="s">
        <v>737</v>
      </c>
      <c r="I705" s="136">
        <v>360</v>
      </c>
      <c r="J705" s="136" t="s">
        <v>352</v>
      </c>
      <c r="K705" s="136" t="s">
        <v>409</v>
      </c>
      <c r="L705" s="136">
        <v>25.13150684931507</v>
      </c>
      <c r="M705" s="136">
        <v>4</v>
      </c>
      <c r="N705" s="136">
        <v>1</v>
      </c>
      <c r="O705" s="136">
        <v>11.433</v>
      </c>
      <c r="P705" s="136">
        <v>0.192</v>
      </c>
      <c r="Q705" s="136">
        <v>62.97559695617948</v>
      </c>
      <c r="R705" s="136">
        <v>8.8603184695151143</v>
      </c>
      <c r="S705" s="136">
        <v>31.31460846001594</v>
      </c>
      <c r="T705" s="136">
        <v>7.4847633301669418</v>
      </c>
      <c r="U705" s="136">
        <v>13.66471902449984</v>
      </c>
      <c r="V705" s="136">
        <v>35.789930846726797</v>
      </c>
      <c r="W705" s="136">
        <v>7.3750706074089853</v>
      </c>
      <c r="X705" s="136">
        <v>36.068655324986992</v>
      </c>
    </row>
    <row r="706" spans="1:24" x14ac:dyDescent="0.45">
      <c r="A706" s="136" t="s">
        <v>312</v>
      </c>
      <c r="B706" s="136">
        <v>2019</v>
      </c>
      <c r="C706" s="137">
        <v>43806</v>
      </c>
      <c r="D706" s="136" t="s">
        <v>30</v>
      </c>
      <c r="E706" s="136">
        <v>1</v>
      </c>
      <c r="F706" s="136" t="s">
        <v>577</v>
      </c>
      <c r="G706" s="136">
        <v>2</v>
      </c>
      <c r="H706" s="136" t="s">
        <v>737</v>
      </c>
      <c r="I706" s="136">
        <v>360</v>
      </c>
      <c r="J706" s="136" t="s">
        <v>425</v>
      </c>
      <c r="K706" s="136" t="s">
        <v>444</v>
      </c>
      <c r="L706" s="136">
        <v>26.046575342465751</v>
      </c>
      <c r="M706" s="136">
        <v>2</v>
      </c>
      <c r="N706" s="136">
        <v>2</v>
      </c>
      <c r="O706" s="136">
        <v>11.468</v>
      </c>
      <c r="P706" s="136">
        <v>0.22700000000000001</v>
      </c>
      <c r="Q706" s="136">
        <v>62.783397279386122</v>
      </c>
      <c r="R706" s="136">
        <v>17.903666941670561</v>
      </c>
      <c r="S706" s="136">
        <v>40.822702189958036</v>
      </c>
      <c r="T706" s="136">
        <v>7.6396784160958244</v>
      </c>
      <c r="U706" s="136">
        <v>13.745236866570441</v>
      </c>
      <c r="V706" s="136">
        <v>36.186115148505543</v>
      </c>
      <c r="W706" s="136">
        <v>7.4802927606450336</v>
      </c>
      <c r="X706" s="136">
        <v>36.068655324986992</v>
      </c>
    </row>
    <row r="707" spans="1:24" x14ac:dyDescent="0.45">
      <c r="A707" s="136" t="s">
        <v>312</v>
      </c>
      <c r="B707" s="136">
        <v>2019</v>
      </c>
      <c r="C707" s="137">
        <v>43806</v>
      </c>
      <c r="D707" s="136" t="s">
        <v>30</v>
      </c>
      <c r="E707" s="136">
        <v>2</v>
      </c>
      <c r="F707" s="136" t="s">
        <v>577</v>
      </c>
      <c r="G707" s="136">
        <v>1</v>
      </c>
      <c r="H707" s="136" t="s">
        <v>738</v>
      </c>
      <c r="I707" s="136">
        <v>361</v>
      </c>
      <c r="J707" s="136" t="s">
        <v>351</v>
      </c>
      <c r="K707" s="136" t="s">
        <v>282</v>
      </c>
      <c r="L707" s="136">
        <v>26.852054794520551</v>
      </c>
      <c r="M707" s="136">
        <v>1</v>
      </c>
      <c r="N707" s="136">
        <v>1</v>
      </c>
      <c r="O707" s="136">
        <v>11.226000000000001</v>
      </c>
      <c r="P707" s="136">
        <v>0.16300000000000001</v>
      </c>
      <c r="Q707" s="136">
        <v>64.136825227151249</v>
      </c>
      <c r="R707" s="136">
        <v>29.339627009517219</v>
      </c>
      <c r="S707" s="136">
        <v>54.818063270284057</v>
      </c>
      <c r="T707" s="136">
        <v>8.4928120869222834</v>
      </c>
      <c r="U707" s="136">
        <v>33.544698772580269</v>
      </c>
      <c r="V707" s="136">
        <v>58.348047891631111</v>
      </c>
      <c r="W707" s="136">
        <v>8.2677830396836143</v>
      </c>
      <c r="X707" s="136">
        <v>54.641221468608173</v>
      </c>
    </row>
    <row r="708" spans="1:24" x14ac:dyDescent="0.45">
      <c r="A708" s="136" t="s">
        <v>312</v>
      </c>
      <c r="B708" s="136">
        <v>2019</v>
      </c>
      <c r="C708" s="137">
        <v>43806</v>
      </c>
      <c r="D708" s="136" t="s">
        <v>30</v>
      </c>
      <c r="E708" s="136">
        <v>2</v>
      </c>
      <c r="F708" s="136" t="s">
        <v>577</v>
      </c>
      <c r="G708" s="136">
        <v>1</v>
      </c>
      <c r="H708" s="136" t="s">
        <v>738</v>
      </c>
      <c r="I708" s="136">
        <v>361</v>
      </c>
      <c r="J708" s="136" t="s">
        <v>343</v>
      </c>
      <c r="K708" s="136" t="s">
        <v>91</v>
      </c>
      <c r="L708" s="136">
        <v>29.043835616438361</v>
      </c>
      <c r="M708" s="136">
        <v>3</v>
      </c>
      <c r="N708" s="136">
        <v>2</v>
      </c>
      <c r="O708" s="136">
        <v>11.226000000000001</v>
      </c>
      <c r="P708" s="136">
        <v>0.16300000000000001</v>
      </c>
      <c r="Q708" s="136">
        <v>64.136825227151249</v>
      </c>
      <c r="R708" s="136">
        <v>28.703613099860991</v>
      </c>
      <c r="S708" s="136">
        <v>54.46437966693226</v>
      </c>
      <c r="T708" s="136">
        <v>8.5869221890237579</v>
      </c>
      <c r="U708" s="136">
        <v>25.86300352793593</v>
      </c>
      <c r="V708" s="136">
        <v>50.864455925724279</v>
      </c>
      <c r="W708" s="136">
        <v>8.3338174659294495</v>
      </c>
      <c r="X708" s="136">
        <v>54.641221468608173</v>
      </c>
    </row>
    <row r="709" spans="1:24" x14ac:dyDescent="0.45">
      <c r="A709" s="136" t="s">
        <v>312</v>
      </c>
      <c r="B709" s="136">
        <v>2019</v>
      </c>
      <c r="C709" s="137">
        <v>43806</v>
      </c>
      <c r="D709" s="136" t="s">
        <v>30</v>
      </c>
      <c r="E709" s="136">
        <v>2</v>
      </c>
      <c r="F709" s="136" t="s">
        <v>577</v>
      </c>
      <c r="G709" s="136">
        <v>2</v>
      </c>
      <c r="H709" s="136" t="s">
        <v>739</v>
      </c>
      <c r="I709" s="136">
        <v>362</v>
      </c>
      <c r="J709" s="136" t="s">
        <v>425</v>
      </c>
      <c r="K709" s="136" t="s">
        <v>444</v>
      </c>
      <c r="L709" s="136">
        <v>26.046575342465751</v>
      </c>
      <c r="M709" s="136">
        <v>2</v>
      </c>
      <c r="N709" s="136">
        <v>1</v>
      </c>
      <c r="O709" s="136">
        <v>11.303000000000001</v>
      </c>
      <c r="P709" s="136">
        <v>0</v>
      </c>
      <c r="Q709" s="136">
        <v>63.699902680704227</v>
      </c>
      <c r="R709" s="136">
        <v>13.745236866570441</v>
      </c>
      <c r="S709" s="136">
        <v>36.186115148505543</v>
      </c>
      <c r="T709" s="136">
        <v>7.4802927606450336</v>
      </c>
      <c r="U709" s="136">
        <v>16.766059926299668</v>
      </c>
      <c r="V709" s="136">
        <v>39.171451268467102</v>
      </c>
      <c r="W709" s="136">
        <v>7.468463780722475</v>
      </c>
      <c r="X709" s="136">
        <v>35.98802299761617</v>
      </c>
    </row>
    <row r="710" spans="1:24" x14ac:dyDescent="0.45">
      <c r="A710" s="136" t="s">
        <v>312</v>
      </c>
      <c r="B710" s="136">
        <v>2019</v>
      </c>
      <c r="C710" s="137">
        <v>43806</v>
      </c>
      <c r="D710" s="136" t="s">
        <v>30</v>
      </c>
      <c r="E710" s="136">
        <v>2</v>
      </c>
      <c r="F710" s="136" t="s">
        <v>577</v>
      </c>
      <c r="G710" s="136">
        <v>2</v>
      </c>
      <c r="H710" s="136" t="s">
        <v>739</v>
      </c>
      <c r="I710" s="136">
        <v>362</v>
      </c>
      <c r="J710" s="136" t="s">
        <v>352</v>
      </c>
      <c r="K710" s="136" t="s">
        <v>409</v>
      </c>
      <c r="L710" s="136">
        <v>25.13150684931507</v>
      </c>
      <c r="M710" s="136">
        <v>4</v>
      </c>
      <c r="N710" s="136">
        <v>2</v>
      </c>
      <c r="O710" s="136">
        <v>11.303000000000001</v>
      </c>
      <c r="P710" s="136">
        <v>0</v>
      </c>
      <c r="Q710" s="136">
        <v>63.699902680704227</v>
      </c>
      <c r="R710" s="136">
        <v>13.66471902449984</v>
      </c>
      <c r="S710" s="136">
        <v>35.789930846726797</v>
      </c>
      <c r="T710" s="136">
        <v>7.3750706074089853</v>
      </c>
      <c r="U710" s="136">
        <v>10.698501250835481</v>
      </c>
      <c r="V710" s="136">
        <v>32.876435762502723</v>
      </c>
      <c r="W710" s="136">
        <v>7.3926448372224103</v>
      </c>
      <c r="X710" s="136">
        <v>35.98802299761617</v>
      </c>
    </row>
    <row r="711" spans="1:24" x14ac:dyDescent="0.45">
      <c r="A711" s="136" t="s">
        <v>312</v>
      </c>
      <c r="B711" s="136">
        <v>2019</v>
      </c>
      <c r="C711" s="137">
        <v>43806</v>
      </c>
      <c r="D711" s="136" t="s">
        <v>30</v>
      </c>
      <c r="E711" s="136">
        <v>3</v>
      </c>
      <c r="F711" s="136" t="s">
        <v>577</v>
      </c>
      <c r="G711" s="136">
        <v>2</v>
      </c>
      <c r="H711" s="136" t="s">
        <v>899</v>
      </c>
      <c r="I711" s="136">
        <v>363</v>
      </c>
      <c r="J711" s="136" t="s">
        <v>425</v>
      </c>
      <c r="K711" s="136" t="s">
        <v>444</v>
      </c>
      <c r="L711" s="136">
        <v>26.046575342465751</v>
      </c>
      <c r="M711" s="136">
        <v>2</v>
      </c>
      <c r="N711" s="136">
        <v>1</v>
      </c>
      <c r="O711" s="136">
        <v>11.51</v>
      </c>
      <c r="P711" s="136">
        <v>0</v>
      </c>
      <c r="Q711" s="136">
        <v>62.554300608166812</v>
      </c>
      <c r="R711" s="136">
        <v>16.766059926299668</v>
      </c>
      <c r="S711" s="136">
        <v>39.171451268467102</v>
      </c>
      <c r="T711" s="136">
        <v>7.468463780722475</v>
      </c>
      <c r="U711" s="136">
        <v>18.750075690319839</v>
      </c>
      <c r="V711" s="136">
        <v>41.370575732750218</v>
      </c>
      <c r="W711" s="136">
        <v>7.5401666808101258</v>
      </c>
      <c r="X711" s="136">
        <v>36.023943515484902</v>
      </c>
    </row>
    <row r="712" spans="1:24" x14ac:dyDescent="0.45">
      <c r="A712" s="136" t="s">
        <v>312</v>
      </c>
      <c r="B712" s="136">
        <v>2019</v>
      </c>
      <c r="C712" s="137">
        <v>43806</v>
      </c>
      <c r="D712" s="136" t="s">
        <v>30</v>
      </c>
      <c r="E712" s="136">
        <v>3</v>
      </c>
      <c r="F712" s="136" t="s">
        <v>577</v>
      </c>
      <c r="G712" s="136">
        <v>2</v>
      </c>
      <c r="H712" s="136" t="s">
        <v>899</v>
      </c>
      <c r="I712" s="136">
        <v>363</v>
      </c>
      <c r="J712" s="136" t="s">
        <v>352</v>
      </c>
      <c r="K712" s="136" t="s">
        <v>409</v>
      </c>
      <c r="L712" s="136">
        <v>25.13150684931507</v>
      </c>
      <c r="M712" s="136">
        <v>4</v>
      </c>
      <c r="N712" s="136">
        <v>2</v>
      </c>
      <c r="O712" s="136">
        <v>11.51</v>
      </c>
      <c r="P712" s="136">
        <v>0</v>
      </c>
      <c r="Q712" s="136">
        <v>62.554300608166812</v>
      </c>
      <c r="R712" s="136">
        <v>10.698501250835481</v>
      </c>
      <c r="S712" s="136">
        <v>32.876435762502723</v>
      </c>
      <c r="T712" s="136">
        <v>7.3926448372224103</v>
      </c>
      <c r="U712" s="136">
        <v>8.2654947665353191</v>
      </c>
      <c r="V712" s="136">
        <v>30.71556306845422</v>
      </c>
      <c r="W712" s="136">
        <v>7.483356100639635</v>
      </c>
      <c r="X712" s="136">
        <v>36.023943515484902</v>
      </c>
    </row>
    <row r="713" spans="1:24" x14ac:dyDescent="0.45">
      <c r="A713" s="138" t="s">
        <v>312</v>
      </c>
      <c r="B713" s="138">
        <v>2019</v>
      </c>
      <c r="C713" s="139">
        <v>43806</v>
      </c>
      <c r="D713" s="138" t="s">
        <v>30</v>
      </c>
      <c r="E713" s="138">
        <v>1</v>
      </c>
      <c r="F713" s="138" t="s">
        <v>31</v>
      </c>
      <c r="G713" s="138" t="s">
        <v>579</v>
      </c>
      <c r="H713" s="138" t="s">
        <v>740</v>
      </c>
      <c r="I713" s="138">
        <v>364</v>
      </c>
      <c r="J713" s="138" t="s">
        <v>343</v>
      </c>
      <c r="K713" s="138" t="s">
        <v>91</v>
      </c>
      <c r="L713" s="138">
        <v>29.043835616438361</v>
      </c>
      <c r="M713" s="138">
        <v>3</v>
      </c>
      <c r="N713" s="138">
        <v>1</v>
      </c>
      <c r="O713" s="138">
        <v>11.393000000000001</v>
      </c>
      <c r="P713" s="138">
        <v>0</v>
      </c>
      <c r="Q713" s="138">
        <v>63.196699727903088</v>
      </c>
      <c r="R713" s="138">
        <v>25.86300352793593</v>
      </c>
      <c r="S713" s="138">
        <v>50.864455925724279</v>
      </c>
      <c r="T713" s="138">
        <v>8.3338174659294495</v>
      </c>
      <c r="U713" s="138">
        <v>26.478851852567789</v>
      </c>
      <c r="V713" s="138">
        <v>51.91682825019128</v>
      </c>
      <c r="W713" s="138">
        <v>8.4793254658744956</v>
      </c>
      <c r="X713" s="138">
        <v>40.790009497089251</v>
      </c>
    </row>
    <row r="714" spans="1:24" x14ac:dyDescent="0.45">
      <c r="A714" s="138" t="s">
        <v>312</v>
      </c>
      <c r="B714" s="138">
        <v>2019</v>
      </c>
      <c r="C714" s="139">
        <v>43806</v>
      </c>
      <c r="D714" s="138" t="s">
        <v>30</v>
      </c>
      <c r="E714" s="138">
        <v>1</v>
      </c>
      <c r="F714" s="138" t="s">
        <v>31</v>
      </c>
      <c r="G714" s="138" t="s">
        <v>579</v>
      </c>
      <c r="H714" s="138" t="s">
        <v>740</v>
      </c>
      <c r="I714" s="138">
        <v>364</v>
      </c>
      <c r="J714" s="138" t="s">
        <v>352</v>
      </c>
      <c r="K714" s="138" t="s">
        <v>409</v>
      </c>
      <c r="L714" s="138">
        <v>25.13150684931507</v>
      </c>
      <c r="M714" s="138">
        <v>4</v>
      </c>
      <c r="N714" s="138">
        <v>2</v>
      </c>
      <c r="O714" s="138">
        <v>11.393000000000001</v>
      </c>
      <c r="P714" s="138">
        <v>0</v>
      </c>
      <c r="Q714" s="138">
        <v>63.196699727903088</v>
      </c>
      <c r="R714" s="138">
        <v>8.2654947665353191</v>
      </c>
      <c r="S714" s="138">
        <v>30.71556306845422</v>
      </c>
      <c r="T714" s="138">
        <v>7.483356100639635</v>
      </c>
      <c r="U714" s="138">
        <v>6.5087645453727063</v>
      </c>
      <c r="V714" s="138">
        <v>29.843636231275131</v>
      </c>
      <c r="W714" s="138">
        <v>7.7782905619674754</v>
      </c>
      <c r="X714" s="138">
        <v>40.790009497089251</v>
      </c>
    </row>
    <row r="715" spans="1:24" x14ac:dyDescent="0.45">
      <c r="A715" s="138" t="s">
        <v>312</v>
      </c>
      <c r="B715" s="138">
        <v>2019</v>
      </c>
      <c r="C715" s="139">
        <v>43806</v>
      </c>
      <c r="D715" s="138" t="s">
        <v>30</v>
      </c>
      <c r="E715" s="138">
        <v>1</v>
      </c>
      <c r="F715" s="138" t="s">
        <v>31</v>
      </c>
      <c r="G715" s="138" t="s">
        <v>578</v>
      </c>
      <c r="H715" s="138" t="s">
        <v>741</v>
      </c>
      <c r="I715" s="138">
        <v>365</v>
      </c>
      <c r="J715" s="138" t="s">
        <v>425</v>
      </c>
      <c r="K715" s="138" t="s">
        <v>444</v>
      </c>
      <c r="L715" s="138">
        <v>26.046575342465751</v>
      </c>
      <c r="M715" s="138">
        <v>2</v>
      </c>
      <c r="N715" s="138">
        <v>1</v>
      </c>
      <c r="O715" s="138">
        <v>11.297000000000001</v>
      </c>
      <c r="P715" s="138">
        <v>8.8999999999999996E-2</v>
      </c>
      <c r="Q715" s="138">
        <v>63.733734619810569</v>
      </c>
      <c r="R715" s="138">
        <v>18.750075690319839</v>
      </c>
      <c r="S715" s="138">
        <v>41.370575732750218</v>
      </c>
      <c r="T715" s="138">
        <v>7.5401666808101258</v>
      </c>
      <c r="U715" s="138">
        <v>24.883015567608769</v>
      </c>
      <c r="V715" s="138">
        <v>47.034583938391293</v>
      </c>
      <c r="W715" s="138">
        <v>7.3838561235941764</v>
      </c>
      <c r="X715" s="138">
        <v>49.859311812190668</v>
      </c>
    </row>
    <row r="716" spans="1:24" x14ac:dyDescent="0.45">
      <c r="A716" s="138" t="s">
        <v>312</v>
      </c>
      <c r="B716" s="138">
        <v>2019</v>
      </c>
      <c r="C716" s="139">
        <v>43806</v>
      </c>
      <c r="D716" s="138" t="s">
        <v>30</v>
      </c>
      <c r="E716" s="138">
        <v>1</v>
      </c>
      <c r="F716" s="138" t="s">
        <v>31</v>
      </c>
      <c r="G716" s="138" t="s">
        <v>578</v>
      </c>
      <c r="H716" s="138" t="s">
        <v>741</v>
      </c>
      <c r="I716" s="138">
        <v>365</v>
      </c>
      <c r="J716" s="138" t="s">
        <v>351</v>
      </c>
      <c r="K716" s="138" t="s">
        <v>282</v>
      </c>
      <c r="L716" s="138">
        <v>26.852054794520551</v>
      </c>
      <c r="M716" s="138">
        <v>1</v>
      </c>
      <c r="N716" s="138">
        <v>2</v>
      </c>
      <c r="O716" s="138">
        <v>11.297000000000001</v>
      </c>
      <c r="P716" s="138">
        <v>8.8999999999999996E-2</v>
      </c>
      <c r="Q716" s="138">
        <v>63.733734619810569</v>
      </c>
      <c r="R716" s="138">
        <v>33.544698772580269</v>
      </c>
      <c r="S716" s="138">
        <v>58.348047891631111</v>
      </c>
      <c r="T716" s="138">
        <v>8.2677830396836143</v>
      </c>
      <c r="U716" s="138">
        <v>28.126337581293139</v>
      </c>
      <c r="V716" s="138">
        <v>51.694760285189922</v>
      </c>
      <c r="W716" s="138">
        <v>7.8561409012989261</v>
      </c>
      <c r="X716" s="138">
        <v>49.859311812190668</v>
      </c>
    </row>
    <row r="717" spans="1:24" x14ac:dyDescent="0.45">
      <c r="A717" s="138" t="s">
        <v>312</v>
      </c>
      <c r="B717" s="138">
        <v>2019</v>
      </c>
      <c r="C717" s="139">
        <v>43806</v>
      </c>
      <c r="D717" s="138" t="s">
        <v>30</v>
      </c>
      <c r="E717" s="138">
        <v>2</v>
      </c>
      <c r="F717" s="138" t="s">
        <v>31</v>
      </c>
      <c r="G717" s="138" t="s">
        <v>579</v>
      </c>
      <c r="H717" s="138" t="s">
        <v>742</v>
      </c>
      <c r="I717" s="138">
        <v>366</v>
      </c>
      <c r="J717" s="138" t="s">
        <v>343</v>
      </c>
      <c r="K717" s="138" t="s">
        <v>91</v>
      </c>
      <c r="L717" s="138">
        <v>29.043835616438361</v>
      </c>
      <c r="M717" s="138">
        <v>3</v>
      </c>
      <c r="N717" s="138">
        <v>1</v>
      </c>
      <c r="O717" s="138">
        <v>11.374000000000001</v>
      </c>
      <c r="P717" s="138">
        <v>0</v>
      </c>
      <c r="Q717" s="138">
        <v>63.302268331281873</v>
      </c>
      <c r="R717" s="138">
        <v>26.478851852567789</v>
      </c>
      <c r="S717" s="138">
        <v>51.91682825019128</v>
      </c>
      <c r="T717" s="138">
        <v>8.4793254658744956</v>
      </c>
      <c r="U717" s="138">
        <v>26.929573402436059</v>
      </c>
      <c r="V717" s="138">
        <v>52.853149835328402</v>
      </c>
      <c r="W717" s="138">
        <v>8.6411921442974453</v>
      </c>
      <c r="X717" s="138">
        <v>40.880232240733207</v>
      </c>
    </row>
    <row r="718" spans="1:24" x14ac:dyDescent="0.45">
      <c r="A718" s="138" t="s">
        <v>312</v>
      </c>
      <c r="B718" s="138">
        <v>2019</v>
      </c>
      <c r="C718" s="139">
        <v>43806</v>
      </c>
      <c r="D718" s="138" t="s">
        <v>30</v>
      </c>
      <c r="E718" s="138">
        <v>2</v>
      </c>
      <c r="F718" s="138" t="s">
        <v>31</v>
      </c>
      <c r="G718" s="138" t="s">
        <v>579</v>
      </c>
      <c r="H718" s="138" t="s">
        <v>742</v>
      </c>
      <c r="I718" s="138">
        <v>366</v>
      </c>
      <c r="J718" s="138" t="s">
        <v>352</v>
      </c>
      <c r="K718" s="138" t="s">
        <v>409</v>
      </c>
      <c r="L718" s="138">
        <v>25.13150684931507</v>
      </c>
      <c r="M718" s="138">
        <v>4</v>
      </c>
      <c r="N718" s="138">
        <v>2</v>
      </c>
      <c r="O718" s="138">
        <v>11.374000000000001</v>
      </c>
      <c r="P718" s="138">
        <v>0</v>
      </c>
      <c r="Q718" s="138">
        <v>63.302268331281873</v>
      </c>
      <c r="R718" s="138">
        <v>6.5087645453727063</v>
      </c>
      <c r="S718" s="138">
        <v>29.843636231275131</v>
      </c>
      <c r="T718" s="138">
        <v>7.7782905619674754</v>
      </c>
      <c r="U718" s="138">
        <v>4.8702351448293264</v>
      </c>
      <c r="V718" s="138">
        <v>29.039224912924681</v>
      </c>
      <c r="W718" s="138">
        <v>8.0563299226984526</v>
      </c>
      <c r="X718" s="138">
        <v>40.880232240733207</v>
      </c>
    </row>
    <row r="719" spans="1:24" x14ac:dyDescent="0.45">
      <c r="A719" s="138" t="s">
        <v>312</v>
      </c>
      <c r="B719" s="138">
        <v>2019</v>
      </c>
      <c r="C719" s="139">
        <v>43806</v>
      </c>
      <c r="D719" s="138" t="s">
        <v>30</v>
      </c>
      <c r="E719" s="138">
        <v>2</v>
      </c>
      <c r="F719" s="138" t="s">
        <v>31</v>
      </c>
      <c r="G719" s="138" t="s">
        <v>578</v>
      </c>
      <c r="H719" s="138" t="s">
        <v>743</v>
      </c>
      <c r="I719" s="138">
        <v>367</v>
      </c>
      <c r="J719" s="138" t="s">
        <v>351</v>
      </c>
      <c r="K719" s="138" t="s">
        <v>282</v>
      </c>
      <c r="L719" s="138">
        <v>26.852054794520551</v>
      </c>
      <c r="M719" s="138">
        <v>1</v>
      </c>
      <c r="N719" s="138">
        <v>1</v>
      </c>
      <c r="O719" s="138">
        <v>11.196999999999999</v>
      </c>
      <c r="P719" s="138">
        <v>5.5E-2</v>
      </c>
      <c r="Q719" s="138">
        <v>64.302938287041172</v>
      </c>
      <c r="R719" s="138">
        <v>28.126337581293139</v>
      </c>
      <c r="S719" s="138">
        <v>51.694760285189922</v>
      </c>
      <c r="T719" s="138">
        <v>7.8561409012989261</v>
      </c>
      <c r="U719" s="138">
        <v>30.861182315007209</v>
      </c>
      <c r="V719" s="138">
        <v>54.299251350538633</v>
      </c>
      <c r="W719" s="138">
        <v>7.812689678510476</v>
      </c>
      <c r="X719" s="138">
        <v>49.364672111790611</v>
      </c>
    </row>
    <row r="720" spans="1:24" x14ac:dyDescent="0.45">
      <c r="A720" s="138" t="s">
        <v>312</v>
      </c>
      <c r="B720" s="138">
        <v>2019</v>
      </c>
      <c r="C720" s="139">
        <v>43806</v>
      </c>
      <c r="D720" s="138" t="s">
        <v>30</v>
      </c>
      <c r="E720" s="138">
        <v>2</v>
      </c>
      <c r="F720" s="138" t="s">
        <v>31</v>
      </c>
      <c r="G720" s="138" t="s">
        <v>578</v>
      </c>
      <c r="H720" s="138" t="s">
        <v>743</v>
      </c>
      <c r="I720" s="138">
        <v>367</v>
      </c>
      <c r="J720" s="138" t="s">
        <v>425</v>
      </c>
      <c r="K720" s="138" t="s">
        <v>444</v>
      </c>
      <c r="L720" s="138">
        <v>26.046575342465751</v>
      </c>
      <c r="M720" s="138">
        <v>2</v>
      </c>
      <c r="N720" s="138">
        <v>2</v>
      </c>
      <c r="O720" s="138">
        <v>11.196999999999999</v>
      </c>
      <c r="P720" s="138">
        <v>5.5E-2</v>
      </c>
      <c r="Q720" s="138">
        <v>64.302938287041172</v>
      </c>
      <c r="R720" s="138">
        <v>24.883015567608769</v>
      </c>
      <c r="S720" s="138">
        <v>47.034583938391293</v>
      </c>
      <c r="T720" s="138">
        <v>7.3838561235941764</v>
      </c>
      <c r="U720" s="138">
        <v>22.303270417348159</v>
      </c>
      <c r="V720" s="138">
        <v>44.69517222434613</v>
      </c>
      <c r="W720" s="138">
        <v>7.4639672689993253</v>
      </c>
      <c r="X720" s="138">
        <v>49.364672111790611</v>
      </c>
    </row>
    <row r="721" spans="1:24" x14ac:dyDescent="0.45">
      <c r="A721" s="138" t="s">
        <v>312</v>
      </c>
      <c r="B721" s="138">
        <v>2019</v>
      </c>
      <c r="C721" s="139">
        <v>43806</v>
      </c>
      <c r="D721" s="138" t="s">
        <v>30</v>
      </c>
      <c r="E721" s="138">
        <v>3</v>
      </c>
      <c r="F721" s="138" t="s">
        <v>31</v>
      </c>
      <c r="G721" s="138" t="s">
        <v>578</v>
      </c>
      <c r="H721" s="138" t="s">
        <v>900</v>
      </c>
      <c r="I721" s="138">
        <v>368</v>
      </c>
      <c r="J721" s="138" t="s">
        <v>351</v>
      </c>
      <c r="K721" s="138" t="s">
        <v>282</v>
      </c>
      <c r="L721" s="138">
        <v>26.852054794520551</v>
      </c>
      <c r="M721" s="138">
        <v>1</v>
      </c>
      <c r="N721" s="138">
        <v>1</v>
      </c>
      <c r="O721" s="138">
        <v>11.329000000000001</v>
      </c>
      <c r="P721" s="138">
        <v>0</v>
      </c>
      <c r="Q721" s="138">
        <v>63.553711713302143</v>
      </c>
      <c r="R721" s="138">
        <v>30.861182315007209</v>
      </c>
      <c r="S721" s="138">
        <v>54.299251350538633</v>
      </c>
      <c r="T721" s="138">
        <v>7.812689678510476</v>
      </c>
      <c r="U721" s="138">
        <v>32.666286876044147</v>
      </c>
      <c r="V721" s="138">
        <v>56.251034891817497</v>
      </c>
      <c r="W721" s="138">
        <v>7.8615826719244479</v>
      </c>
      <c r="X721" s="138">
        <v>49.497211787442382</v>
      </c>
    </row>
    <row r="722" spans="1:24" x14ac:dyDescent="0.45">
      <c r="A722" s="138" t="s">
        <v>312</v>
      </c>
      <c r="B722" s="138">
        <v>2019</v>
      </c>
      <c r="C722" s="139">
        <v>43806</v>
      </c>
      <c r="D722" s="138" t="s">
        <v>30</v>
      </c>
      <c r="E722" s="138">
        <v>3</v>
      </c>
      <c r="F722" s="138" t="s">
        <v>31</v>
      </c>
      <c r="G722" s="138" t="s">
        <v>578</v>
      </c>
      <c r="H722" s="138" t="s">
        <v>900</v>
      </c>
      <c r="I722" s="138">
        <v>368</v>
      </c>
      <c r="J722" s="138" t="s">
        <v>425</v>
      </c>
      <c r="K722" s="138" t="s">
        <v>444</v>
      </c>
      <c r="L722" s="138">
        <v>26.046575342465751</v>
      </c>
      <c r="M722" s="138">
        <v>2</v>
      </c>
      <c r="N722" s="138">
        <v>2</v>
      </c>
      <c r="O722" s="138">
        <v>11.329000000000001</v>
      </c>
      <c r="P722" s="138">
        <v>0</v>
      </c>
      <c r="Q722" s="138">
        <v>63.553711713302143</v>
      </c>
      <c r="R722" s="138">
        <v>22.303270417348159</v>
      </c>
      <c r="S722" s="138">
        <v>44.69517222434613</v>
      </c>
      <c r="T722" s="138">
        <v>7.4639672689993253</v>
      </c>
      <c r="U722" s="138">
        <v>20.107230590930229</v>
      </c>
      <c r="V722" s="138">
        <v>42.891847280886537</v>
      </c>
      <c r="W722" s="138">
        <v>7.5948722299854401</v>
      </c>
      <c r="X722" s="138">
        <v>49.497211787442382</v>
      </c>
    </row>
    <row r="723" spans="1:24" x14ac:dyDescent="0.45">
      <c r="A723" s="130" t="s">
        <v>306</v>
      </c>
      <c r="B723" s="130">
        <v>2019</v>
      </c>
      <c r="C723" s="131">
        <v>43813</v>
      </c>
      <c r="D723" s="130" t="s">
        <v>30</v>
      </c>
      <c r="E723" s="130">
        <v>1</v>
      </c>
      <c r="F723" s="130" t="s">
        <v>572</v>
      </c>
      <c r="G723" s="130">
        <v>1</v>
      </c>
      <c r="H723" s="130" t="s">
        <v>901</v>
      </c>
      <c r="I723" s="130">
        <v>369</v>
      </c>
      <c r="J723" s="130" t="s">
        <v>418</v>
      </c>
      <c r="K723" s="130" t="s">
        <v>96</v>
      </c>
      <c r="L723" s="130">
        <v>21.56164383561644</v>
      </c>
      <c r="M723" s="130">
        <v>5</v>
      </c>
      <c r="N723" s="130">
        <v>1</v>
      </c>
      <c r="O723" s="130">
        <v>11.145</v>
      </c>
      <c r="P723" s="130">
        <v>0</v>
      </c>
      <c r="Q723" s="130">
        <v>64.602960969044418</v>
      </c>
      <c r="R723" s="130">
        <v>1E-3</v>
      </c>
      <c r="S723" s="130">
        <v>20.137619607655338</v>
      </c>
      <c r="T723" s="130">
        <v>7.5730089157076916</v>
      </c>
      <c r="U723" s="130">
        <v>1.3278403175273039</v>
      </c>
      <c r="V723" s="130">
        <v>23.85981035168421</v>
      </c>
      <c r="W723" s="130">
        <v>7.5106566780523023</v>
      </c>
      <c r="X723" s="130">
        <v>22.568809803827669</v>
      </c>
    </row>
    <row r="724" spans="1:24" x14ac:dyDescent="0.45">
      <c r="A724" s="130" t="s">
        <v>306</v>
      </c>
      <c r="B724" s="130">
        <v>2019</v>
      </c>
      <c r="C724" s="131">
        <v>43813</v>
      </c>
      <c r="D724" s="130" t="s">
        <v>30</v>
      </c>
      <c r="E724" s="130">
        <v>1</v>
      </c>
      <c r="F724" s="130" t="s">
        <v>572</v>
      </c>
      <c r="G724" s="130">
        <v>1</v>
      </c>
      <c r="H724" s="130" t="s">
        <v>901</v>
      </c>
      <c r="I724" s="130">
        <v>369</v>
      </c>
      <c r="J724" s="130" t="s">
        <v>443</v>
      </c>
      <c r="K724" s="130" t="s">
        <v>282</v>
      </c>
      <c r="L724" s="130">
        <v>24.202739726027399</v>
      </c>
      <c r="M724" s="130">
        <v>28</v>
      </c>
      <c r="N724" s="130">
        <v>2</v>
      </c>
      <c r="O724" s="130">
        <v>11.145</v>
      </c>
      <c r="P724" s="130">
        <v>0</v>
      </c>
      <c r="Q724" s="130">
        <v>64.602960969044418</v>
      </c>
      <c r="R724" s="130">
        <v>1E-3</v>
      </c>
      <c r="S724" s="130">
        <v>25</v>
      </c>
      <c r="T724" s="130">
        <v>8.3333333330000006</v>
      </c>
      <c r="U724" s="130">
        <v>-3.5035336537557562</v>
      </c>
      <c r="V724" s="130">
        <v>20.59934976722413</v>
      </c>
      <c r="W724" s="130">
        <v>8.034294473659962</v>
      </c>
      <c r="X724" s="130">
        <v>22.568809803827669</v>
      </c>
    </row>
    <row r="725" spans="1:24" x14ac:dyDescent="0.45">
      <c r="A725" s="130" t="s">
        <v>306</v>
      </c>
      <c r="B725" s="130">
        <v>2019</v>
      </c>
      <c r="C725" s="131">
        <v>43813</v>
      </c>
      <c r="D725" s="130" t="s">
        <v>30</v>
      </c>
      <c r="E725" s="130">
        <v>1</v>
      </c>
      <c r="F725" s="130" t="s">
        <v>572</v>
      </c>
      <c r="G725" s="130">
        <v>2</v>
      </c>
      <c r="H725" s="130" t="s">
        <v>902</v>
      </c>
      <c r="I725" s="130">
        <v>370</v>
      </c>
      <c r="J725" s="130" t="s">
        <v>354</v>
      </c>
      <c r="K725" s="130" t="s">
        <v>121</v>
      </c>
      <c r="L725" s="130">
        <v>24.356164383561641</v>
      </c>
      <c r="M725" s="130">
        <v>4</v>
      </c>
      <c r="N725" s="130">
        <v>1</v>
      </c>
      <c r="O725" s="130">
        <v>11.682</v>
      </c>
      <c r="P725" s="130">
        <v>0</v>
      </c>
      <c r="Q725" s="130">
        <v>61.633281972265017</v>
      </c>
      <c r="R725" s="130">
        <v>2.8374488161002449</v>
      </c>
      <c r="S725" s="130">
        <v>27.492072997599109</v>
      </c>
      <c r="T725" s="130">
        <v>8.2182080604996202</v>
      </c>
      <c r="U725" s="130">
        <v>5.4692794806928866</v>
      </c>
      <c r="V725" s="130">
        <v>29.927709480755571</v>
      </c>
      <c r="W725" s="130">
        <v>8.1528100000208958</v>
      </c>
      <c r="X725" s="130">
        <v>23.992640099519679</v>
      </c>
    </row>
    <row r="726" spans="1:24" x14ac:dyDescent="0.45">
      <c r="A726" s="130" t="s">
        <v>306</v>
      </c>
      <c r="B726" s="130">
        <v>2019</v>
      </c>
      <c r="C726" s="131">
        <v>43813</v>
      </c>
      <c r="D726" s="130" t="s">
        <v>30</v>
      </c>
      <c r="E726" s="130">
        <v>1</v>
      </c>
      <c r="F726" s="130" t="s">
        <v>572</v>
      </c>
      <c r="G726" s="130">
        <v>2</v>
      </c>
      <c r="H726" s="130" t="s">
        <v>902</v>
      </c>
      <c r="I726" s="130">
        <v>370</v>
      </c>
      <c r="J726" s="130" t="s">
        <v>367</v>
      </c>
      <c r="K726" s="130" t="s">
        <v>121</v>
      </c>
      <c r="L726" s="130">
        <v>28.726027397260271</v>
      </c>
      <c r="M726" s="130">
        <v>27</v>
      </c>
      <c r="N726" s="130">
        <v>2</v>
      </c>
      <c r="O726" s="130">
        <v>11.682</v>
      </c>
      <c r="P726" s="130">
        <v>0</v>
      </c>
      <c r="Q726" s="130">
        <v>61.633281972265017</v>
      </c>
      <c r="R726" s="130">
        <v>1E-3</v>
      </c>
      <c r="S726" s="130">
        <v>20.49320720144026</v>
      </c>
      <c r="T726" s="130">
        <v>8.2306439117609216</v>
      </c>
      <c r="U726" s="130">
        <v>-6.4350712899686933</v>
      </c>
      <c r="V726" s="130">
        <v>18.05106131591614</v>
      </c>
      <c r="W726" s="130">
        <v>8.16204420196161</v>
      </c>
      <c r="X726" s="130">
        <v>23.992640099519679</v>
      </c>
    </row>
    <row r="727" spans="1:24" x14ac:dyDescent="0.45">
      <c r="A727" s="130" t="s">
        <v>306</v>
      </c>
      <c r="B727" s="130">
        <v>2019</v>
      </c>
      <c r="C727" s="131">
        <v>43813</v>
      </c>
      <c r="D727" s="130" t="s">
        <v>30</v>
      </c>
      <c r="E727" s="130">
        <v>1</v>
      </c>
      <c r="F727" s="130" t="s">
        <v>572</v>
      </c>
      <c r="G727" s="130">
        <v>3</v>
      </c>
      <c r="H727" s="130" t="s">
        <v>903</v>
      </c>
      <c r="I727" s="130">
        <v>371</v>
      </c>
      <c r="J727" s="130" t="s">
        <v>349</v>
      </c>
      <c r="K727" s="130" t="s">
        <v>91</v>
      </c>
      <c r="L727" s="130">
        <v>31.920547945205481</v>
      </c>
      <c r="M727" s="130">
        <v>6</v>
      </c>
      <c r="N727" s="130">
        <v>1</v>
      </c>
      <c r="O727" s="130">
        <v>11.298999999999999</v>
      </c>
      <c r="P727" s="130">
        <v>0</v>
      </c>
      <c r="Q727" s="130">
        <v>63.722453314452608</v>
      </c>
      <c r="R727" s="130">
        <v>9.3099593465819233</v>
      </c>
      <c r="S727" s="130">
        <v>32.541581507936307</v>
      </c>
      <c r="T727" s="130">
        <v>7.7438740537847943</v>
      </c>
      <c r="U727" s="130">
        <v>9.8892897229251098</v>
      </c>
      <c r="V727" s="130">
        <v>33.715754143379947</v>
      </c>
      <c r="W727" s="130">
        <v>7.9421548068182792</v>
      </c>
      <c r="X727" s="130">
        <v>24.035456426030748</v>
      </c>
    </row>
    <row r="728" spans="1:24" x14ac:dyDescent="0.45">
      <c r="A728" s="130" t="s">
        <v>306</v>
      </c>
      <c r="B728" s="130">
        <v>2019</v>
      </c>
      <c r="C728" s="131">
        <v>43813</v>
      </c>
      <c r="D728" s="130" t="s">
        <v>30</v>
      </c>
      <c r="E728" s="130">
        <v>1</v>
      </c>
      <c r="F728" s="130" t="s">
        <v>572</v>
      </c>
      <c r="G728" s="130">
        <v>3</v>
      </c>
      <c r="H728" s="130" t="s">
        <v>903</v>
      </c>
      <c r="I728" s="130">
        <v>371</v>
      </c>
      <c r="J728" s="130" t="s">
        <v>368</v>
      </c>
      <c r="K728" s="130" t="s">
        <v>131</v>
      </c>
      <c r="L728" s="130">
        <v>31.410958904109592</v>
      </c>
      <c r="M728" s="130">
        <v>26</v>
      </c>
      <c r="N728" s="130">
        <v>2</v>
      </c>
      <c r="O728" s="130">
        <v>11.298999999999999</v>
      </c>
      <c r="P728" s="130">
        <v>0</v>
      </c>
      <c r="Q728" s="130">
        <v>63.722453314452608</v>
      </c>
      <c r="R728" s="130">
        <v>1E-3</v>
      </c>
      <c r="S728" s="130">
        <v>15.5293313441252</v>
      </c>
      <c r="T728" s="130">
        <v>8.0885552058709056</v>
      </c>
      <c r="U728" s="130">
        <v>-10.39731455013518</v>
      </c>
      <c r="V728" s="130">
        <v>14.262250940888901</v>
      </c>
      <c r="W728" s="130">
        <v>8.2198551636746942</v>
      </c>
      <c r="X728" s="130">
        <v>24.035456426030748</v>
      </c>
    </row>
    <row r="729" spans="1:24" x14ac:dyDescent="0.45">
      <c r="A729" s="130" t="s">
        <v>306</v>
      </c>
      <c r="B729" s="130">
        <v>2019</v>
      </c>
      <c r="C729" s="131">
        <v>43813</v>
      </c>
      <c r="D729" s="130" t="s">
        <v>30</v>
      </c>
      <c r="E729" s="130">
        <v>1</v>
      </c>
      <c r="F729" s="130" t="s">
        <v>572</v>
      </c>
      <c r="G729" s="130">
        <v>4</v>
      </c>
      <c r="H729" s="130" t="s">
        <v>904</v>
      </c>
      <c r="I729" s="130">
        <v>372</v>
      </c>
      <c r="J729" s="130" t="s">
        <v>348</v>
      </c>
      <c r="K729" s="130" t="s">
        <v>37</v>
      </c>
      <c r="L729" s="130">
        <v>30.098630136986301</v>
      </c>
      <c r="M729" s="130">
        <v>10</v>
      </c>
      <c r="N729" s="130">
        <v>1</v>
      </c>
      <c r="O729" s="130">
        <v>11.164999999999999</v>
      </c>
      <c r="P729" s="130">
        <v>0</v>
      </c>
      <c r="Q729" s="130">
        <v>64.487236901030016</v>
      </c>
      <c r="R729" s="130">
        <v>5.2605829402878896</v>
      </c>
      <c r="S729" s="130">
        <v>28.412147658078108</v>
      </c>
      <c r="T729" s="130">
        <v>7.7171882392634066</v>
      </c>
      <c r="U729" s="130">
        <v>5.9313934133751944</v>
      </c>
      <c r="V729" s="130">
        <v>29.65505041390492</v>
      </c>
      <c r="W729" s="130">
        <v>7.9078856668432422</v>
      </c>
      <c r="X729" s="130">
        <v>20.340444289760629</v>
      </c>
    </row>
    <row r="730" spans="1:24" x14ac:dyDescent="0.45">
      <c r="A730" s="130" t="s">
        <v>306</v>
      </c>
      <c r="B730" s="130">
        <v>2019</v>
      </c>
      <c r="C730" s="131">
        <v>43813</v>
      </c>
      <c r="D730" s="130" t="s">
        <v>30</v>
      </c>
      <c r="E730" s="130">
        <v>1</v>
      </c>
      <c r="F730" s="130" t="s">
        <v>572</v>
      </c>
      <c r="G730" s="130">
        <v>4</v>
      </c>
      <c r="H730" s="130" t="s">
        <v>904</v>
      </c>
      <c r="I730" s="130">
        <v>372</v>
      </c>
      <c r="J730" s="130" t="s">
        <v>262</v>
      </c>
      <c r="K730" s="130" t="s">
        <v>46</v>
      </c>
      <c r="L730" s="130">
        <v>23.18904109589041</v>
      </c>
      <c r="M730" s="130">
        <v>25</v>
      </c>
      <c r="N730" s="130">
        <v>2</v>
      </c>
      <c r="O730" s="130">
        <v>11.164999999999999</v>
      </c>
      <c r="P730" s="130">
        <v>0</v>
      </c>
      <c r="Q730" s="130">
        <v>64.487236901030016</v>
      </c>
      <c r="R730" s="130">
        <v>1E-3</v>
      </c>
      <c r="S730" s="130">
        <v>12.268740921443159</v>
      </c>
      <c r="T730" s="130">
        <v>8.2334974862763453</v>
      </c>
      <c r="U730" s="130">
        <v>-14.08607087803162</v>
      </c>
      <c r="V730" s="130">
        <v>10.87652870956533</v>
      </c>
      <c r="W730" s="130">
        <v>8.3208665291989838</v>
      </c>
      <c r="X730" s="130">
        <v>20.340444289760629</v>
      </c>
    </row>
    <row r="731" spans="1:24" x14ac:dyDescent="0.45">
      <c r="A731" s="130" t="s">
        <v>306</v>
      </c>
      <c r="B731" s="130">
        <v>2019</v>
      </c>
      <c r="C731" s="131">
        <v>43813</v>
      </c>
      <c r="D731" s="130" t="s">
        <v>30</v>
      </c>
      <c r="E731" s="130">
        <v>1</v>
      </c>
      <c r="F731" s="130" t="s">
        <v>572</v>
      </c>
      <c r="G731" s="130">
        <v>5</v>
      </c>
      <c r="H731" s="130" t="s">
        <v>905</v>
      </c>
      <c r="I731" s="130">
        <v>373</v>
      </c>
      <c r="J731" s="130" t="s">
        <v>366</v>
      </c>
      <c r="K731" s="130" t="s">
        <v>143</v>
      </c>
      <c r="L731" s="130">
        <v>23.660273972602742</v>
      </c>
      <c r="M731" s="130">
        <v>7</v>
      </c>
      <c r="N731" s="130">
        <v>1</v>
      </c>
      <c r="O731" s="130">
        <v>11.468</v>
      </c>
      <c r="P731" s="130">
        <v>0</v>
      </c>
      <c r="Q731" s="130">
        <v>62.783397279386122</v>
      </c>
      <c r="R731" s="130">
        <v>14.72333053893945</v>
      </c>
      <c r="S731" s="130">
        <v>40.356349417166868</v>
      </c>
      <c r="T731" s="130">
        <v>8.5443396260758071</v>
      </c>
      <c r="U731" s="130">
        <v>14.000386385362029</v>
      </c>
      <c r="V731" s="130">
        <v>40.682434156360898</v>
      </c>
      <c r="W731" s="130">
        <v>8.8940159236662879</v>
      </c>
      <c r="X731" s="130">
        <v>23.58124937681308</v>
      </c>
    </row>
    <row r="732" spans="1:24" x14ac:dyDescent="0.45">
      <c r="A732" s="130" t="s">
        <v>306</v>
      </c>
      <c r="B732" s="130">
        <v>2019</v>
      </c>
      <c r="C732" s="131">
        <v>43813</v>
      </c>
      <c r="D732" s="130" t="s">
        <v>30</v>
      </c>
      <c r="E732" s="130">
        <v>1</v>
      </c>
      <c r="F732" s="130" t="s">
        <v>572</v>
      </c>
      <c r="G732" s="130">
        <v>5</v>
      </c>
      <c r="H732" s="130" t="s">
        <v>905</v>
      </c>
      <c r="I732" s="130">
        <v>373</v>
      </c>
      <c r="J732" s="130" t="s">
        <v>386</v>
      </c>
      <c r="K732" s="130" t="s">
        <v>64</v>
      </c>
      <c r="L732" s="130">
        <v>29.698630136986299</v>
      </c>
      <c r="M732" s="130">
        <v>24</v>
      </c>
      <c r="N732" s="130">
        <v>2</v>
      </c>
      <c r="O732" s="130">
        <v>11.468</v>
      </c>
      <c r="P732" s="130">
        <v>0</v>
      </c>
      <c r="Q732" s="130">
        <v>62.783397279386122</v>
      </c>
      <c r="R732" s="130">
        <v>1E-3</v>
      </c>
      <c r="S732" s="130">
        <v>6.8061493364592893</v>
      </c>
      <c r="T732" s="130">
        <v>8.2389081364210934</v>
      </c>
      <c r="U732" s="130">
        <v>-19.363811361429569</v>
      </c>
      <c r="V732" s="130">
        <v>6.5004479697297812</v>
      </c>
      <c r="W732" s="130">
        <v>8.6214197770531165</v>
      </c>
      <c r="X732" s="130">
        <v>23.58124937681308</v>
      </c>
    </row>
    <row r="733" spans="1:24" x14ac:dyDescent="0.45">
      <c r="A733" s="130" t="s">
        <v>306</v>
      </c>
      <c r="B733" s="130">
        <v>2019</v>
      </c>
      <c r="C733" s="131">
        <v>43813</v>
      </c>
      <c r="D733" s="130" t="s">
        <v>30</v>
      </c>
      <c r="E733" s="130">
        <v>1</v>
      </c>
      <c r="F733" s="130" t="s">
        <v>572</v>
      </c>
      <c r="G733" s="130">
        <v>6</v>
      </c>
      <c r="H733" s="130" t="s">
        <v>906</v>
      </c>
      <c r="I733" s="130">
        <v>374</v>
      </c>
      <c r="J733" s="130" t="s">
        <v>397</v>
      </c>
      <c r="K733" s="130" t="s">
        <v>177</v>
      </c>
      <c r="L733" s="130">
        <v>27.06849315068493</v>
      </c>
      <c r="M733" s="130">
        <v>11</v>
      </c>
      <c r="N733" s="130">
        <v>1</v>
      </c>
      <c r="O733" s="130">
        <v>11.234</v>
      </c>
      <c r="P733" s="130">
        <v>0</v>
      </c>
      <c r="Q733" s="130">
        <v>64.091151860423707</v>
      </c>
      <c r="R733" s="130">
        <v>1E-3</v>
      </c>
      <c r="S733" s="130">
        <v>23.496704625057991</v>
      </c>
      <c r="T733" s="130">
        <v>8.0996946905924609</v>
      </c>
      <c r="U733" s="130">
        <v>1.6952755738428711</v>
      </c>
      <c r="V733" s="130">
        <v>25.871946624813859</v>
      </c>
      <c r="W733" s="130">
        <v>8.0588903503236633</v>
      </c>
      <c r="X733" s="130">
        <v>19.966538620371981</v>
      </c>
    </row>
    <row r="734" spans="1:24" x14ac:dyDescent="0.45">
      <c r="A734" s="130" t="s">
        <v>306</v>
      </c>
      <c r="B734" s="130">
        <v>2019</v>
      </c>
      <c r="C734" s="131">
        <v>43813</v>
      </c>
      <c r="D734" s="130" t="s">
        <v>30</v>
      </c>
      <c r="E734" s="130">
        <v>1</v>
      </c>
      <c r="F734" s="130" t="s">
        <v>572</v>
      </c>
      <c r="G734" s="130">
        <v>6</v>
      </c>
      <c r="H734" s="130" t="s">
        <v>906</v>
      </c>
      <c r="I734" s="130">
        <v>374</v>
      </c>
      <c r="J734" s="130" t="s">
        <v>359</v>
      </c>
      <c r="K734" s="130" t="s">
        <v>43</v>
      </c>
      <c r="L734" s="130">
        <v>29.032876712328768</v>
      </c>
      <c r="M734" s="130">
        <v>23</v>
      </c>
      <c r="N734" s="130">
        <v>2</v>
      </c>
      <c r="O734" s="130">
        <v>11.234</v>
      </c>
      <c r="P734" s="130">
        <v>0</v>
      </c>
      <c r="Q734" s="130">
        <v>64.091151860423707</v>
      </c>
      <c r="R734" s="130">
        <v>1E-3</v>
      </c>
      <c r="S734" s="130">
        <v>16.436372615685968</v>
      </c>
      <c r="T734" s="130">
        <v>8.1122744975119723</v>
      </c>
      <c r="U734" s="130">
        <v>-10.15013410889701</v>
      </c>
      <c r="V734" s="130">
        <v>14.05463755677494</v>
      </c>
      <c r="W734" s="130">
        <v>8.0682572218906525</v>
      </c>
      <c r="X734" s="130">
        <v>19.966538620371981</v>
      </c>
    </row>
    <row r="735" spans="1:24" x14ac:dyDescent="0.45">
      <c r="A735" s="130" t="s">
        <v>306</v>
      </c>
      <c r="B735" s="130">
        <v>2019</v>
      </c>
      <c r="C735" s="131">
        <v>43813</v>
      </c>
      <c r="D735" s="130" t="s">
        <v>30</v>
      </c>
      <c r="E735" s="130">
        <v>1</v>
      </c>
      <c r="F735" s="130" t="s">
        <v>572</v>
      </c>
      <c r="G735" s="130">
        <v>7</v>
      </c>
      <c r="H735" s="130" t="s">
        <v>907</v>
      </c>
      <c r="I735" s="130">
        <v>375</v>
      </c>
      <c r="J735" s="130" t="s">
        <v>378</v>
      </c>
      <c r="K735" s="130" t="s">
        <v>37</v>
      </c>
      <c r="L735" s="130">
        <v>22.57260273972603</v>
      </c>
      <c r="M735" s="130">
        <v>12</v>
      </c>
      <c r="N735" s="130">
        <v>1</v>
      </c>
      <c r="O735" s="130">
        <v>11.648</v>
      </c>
      <c r="P735" s="130">
        <v>0</v>
      </c>
      <c r="Q735" s="130">
        <v>61.813186813186817</v>
      </c>
      <c r="R735" s="130">
        <v>1E-3</v>
      </c>
      <c r="S735" s="130">
        <v>23.58625992405215</v>
      </c>
      <c r="T735" s="130">
        <v>8.0541585798135582</v>
      </c>
      <c r="U735" s="130">
        <v>3.258391179656329</v>
      </c>
      <c r="V735" s="130">
        <v>26.970180899244649</v>
      </c>
      <c r="W735" s="130">
        <v>7.9039299065294406</v>
      </c>
      <c r="X735" s="130">
        <v>23.618954311419429</v>
      </c>
    </row>
    <row r="736" spans="1:24" x14ac:dyDescent="0.45">
      <c r="A736" s="130" t="s">
        <v>306</v>
      </c>
      <c r="B736" s="130">
        <v>2019</v>
      </c>
      <c r="C736" s="131">
        <v>43813</v>
      </c>
      <c r="D736" s="130" t="s">
        <v>30</v>
      </c>
      <c r="E736" s="130">
        <v>1</v>
      </c>
      <c r="F736" s="130" t="s">
        <v>572</v>
      </c>
      <c r="G736" s="130">
        <v>7</v>
      </c>
      <c r="H736" s="130" t="s">
        <v>907</v>
      </c>
      <c r="I736" s="130">
        <v>375</v>
      </c>
      <c r="J736" s="130" t="s">
        <v>426</v>
      </c>
      <c r="K736" s="130" t="s">
        <v>427</v>
      </c>
      <c r="L736" s="130">
        <v>21.657534246575342</v>
      </c>
      <c r="M736" s="130">
        <v>22</v>
      </c>
      <c r="N736" s="130">
        <v>2</v>
      </c>
      <c r="O736" s="130">
        <v>11.648</v>
      </c>
      <c r="P736" s="130">
        <v>0</v>
      </c>
      <c r="Q736" s="130">
        <v>61.813186813186817</v>
      </c>
      <c r="R736" s="130">
        <v>0.35295401482288469</v>
      </c>
      <c r="S736" s="130">
        <v>23.651648698786708</v>
      </c>
      <c r="T736" s="130">
        <v>7.766231561321276</v>
      </c>
      <c r="U736" s="130">
        <v>-2.621515410876686</v>
      </c>
      <c r="V736" s="130">
        <v>20.47639523480068</v>
      </c>
      <c r="W736" s="130">
        <v>7.6993035485591212</v>
      </c>
      <c r="X736" s="130">
        <v>23.618954311419429</v>
      </c>
    </row>
    <row r="737" spans="1:24" x14ac:dyDescent="0.45">
      <c r="A737" s="130" t="s">
        <v>306</v>
      </c>
      <c r="B737" s="130">
        <v>2019</v>
      </c>
      <c r="C737" s="131">
        <v>43813</v>
      </c>
      <c r="D737" s="130" t="s">
        <v>30</v>
      </c>
      <c r="E737" s="130">
        <v>1</v>
      </c>
      <c r="F737" s="130" t="s">
        <v>572</v>
      </c>
      <c r="G737" s="130">
        <v>8</v>
      </c>
      <c r="H737" s="130" t="s">
        <v>908</v>
      </c>
      <c r="I737" s="130">
        <v>376</v>
      </c>
      <c r="J737" s="130" t="s">
        <v>419</v>
      </c>
      <c r="K737" s="130" t="s">
        <v>177</v>
      </c>
      <c r="L737" s="130">
        <v>24.24657534246575</v>
      </c>
      <c r="M737" s="130">
        <v>13</v>
      </c>
      <c r="N737" s="130">
        <v>1</v>
      </c>
      <c r="O737" s="130">
        <v>11.385999999999999</v>
      </c>
      <c r="P737" s="130">
        <v>0</v>
      </c>
      <c r="Q737" s="130">
        <v>63.235552432812227</v>
      </c>
      <c r="R737" s="130">
        <v>7.1743723319855981</v>
      </c>
      <c r="S737" s="130">
        <v>30.240055868634499</v>
      </c>
      <c r="T737" s="130">
        <v>7.6885611788829662</v>
      </c>
      <c r="U737" s="130">
        <v>8.3765060202776667</v>
      </c>
      <c r="V737" s="130">
        <v>31.819743691989579</v>
      </c>
      <c r="W737" s="130">
        <v>7.8144125572373033</v>
      </c>
      <c r="X737" s="130">
        <v>23.973953808557152</v>
      </c>
    </row>
    <row r="738" spans="1:24" x14ac:dyDescent="0.45">
      <c r="A738" s="130" t="s">
        <v>306</v>
      </c>
      <c r="B738" s="130">
        <v>2019</v>
      </c>
      <c r="C738" s="131">
        <v>43813</v>
      </c>
      <c r="D738" s="130" t="s">
        <v>30</v>
      </c>
      <c r="E738" s="130">
        <v>1</v>
      </c>
      <c r="F738" s="130" t="s">
        <v>572</v>
      </c>
      <c r="G738" s="130">
        <v>8</v>
      </c>
      <c r="H738" s="130" t="s">
        <v>908</v>
      </c>
      <c r="I738" s="130">
        <v>376</v>
      </c>
      <c r="J738" s="130" t="s">
        <v>228</v>
      </c>
      <c r="K738" s="130" t="s">
        <v>131</v>
      </c>
      <c r="L738" s="130">
        <v>27.512328767123289</v>
      </c>
      <c r="M738" s="130">
        <v>21</v>
      </c>
      <c r="N738" s="130">
        <v>2</v>
      </c>
      <c r="O738" s="130">
        <v>11.385999999999999</v>
      </c>
      <c r="P738" s="130">
        <v>0</v>
      </c>
      <c r="Q738" s="130">
        <v>63.235552432812227</v>
      </c>
      <c r="R738" s="130">
        <v>1E-3</v>
      </c>
      <c r="S738" s="130">
        <v>17.707851748479811</v>
      </c>
      <c r="T738" s="130">
        <v>7.5511520194864818</v>
      </c>
      <c r="U738" s="130">
        <v>-6.9442465613527311</v>
      </c>
      <c r="V738" s="130">
        <v>16.176729388230282</v>
      </c>
      <c r="W738" s="130">
        <v>7.7069919831943379</v>
      </c>
      <c r="X738" s="130">
        <v>23.973953808557152</v>
      </c>
    </row>
    <row r="739" spans="1:24" x14ac:dyDescent="0.45">
      <c r="A739" s="130" t="s">
        <v>306</v>
      </c>
      <c r="B739" s="130">
        <v>2019</v>
      </c>
      <c r="C739" s="131">
        <v>43813</v>
      </c>
      <c r="D739" s="130" t="s">
        <v>30</v>
      </c>
      <c r="E739" s="130">
        <v>1</v>
      </c>
      <c r="F739" s="130" t="s">
        <v>572</v>
      </c>
      <c r="G739" s="130">
        <v>9</v>
      </c>
      <c r="H739" s="130" t="s">
        <v>909</v>
      </c>
      <c r="I739" s="130">
        <v>377</v>
      </c>
      <c r="J739" s="130" t="s">
        <v>403</v>
      </c>
      <c r="K739" s="130" t="s">
        <v>61</v>
      </c>
      <c r="L739" s="130">
        <v>22.761643835616439</v>
      </c>
      <c r="M739" s="130">
        <v>14</v>
      </c>
      <c r="N739" s="130">
        <v>1</v>
      </c>
      <c r="O739" s="130">
        <v>11.266</v>
      </c>
      <c r="P739" s="130">
        <v>0</v>
      </c>
      <c r="Q739" s="130">
        <v>63.909107047754297</v>
      </c>
      <c r="R739" s="130">
        <v>1E-3</v>
      </c>
      <c r="S739" s="130">
        <v>20.939772171175559</v>
      </c>
      <c r="T739" s="130">
        <v>8.4207133249843835</v>
      </c>
      <c r="U739" s="130">
        <v>-0.30072939891086042</v>
      </c>
      <c r="V739" s="130">
        <v>24.334874584057989</v>
      </c>
      <c r="W739" s="130">
        <v>8.2118679943229509</v>
      </c>
      <c r="X739" s="130">
        <v>20.38337610779141</v>
      </c>
    </row>
    <row r="740" spans="1:24" x14ac:dyDescent="0.45">
      <c r="A740" s="130" t="s">
        <v>306</v>
      </c>
      <c r="B740" s="130">
        <v>2019</v>
      </c>
      <c r="C740" s="131">
        <v>43813</v>
      </c>
      <c r="D740" s="130" t="s">
        <v>30</v>
      </c>
      <c r="E740" s="130">
        <v>1</v>
      </c>
      <c r="F740" s="130" t="s">
        <v>572</v>
      </c>
      <c r="G740" s="130">
        <v>9</v>
      </c>
      <c r="H740" s="130" t="s">
        <v>909</v>
      </c>
      <c r="I740" s="130">
        <v>377</v>
      </c>
      <c r="J740" s="130" t="s">
        <v>411</v>
      </c>
      <c r="K740" s="130" t="s">
        <v>432</v>
      </c>
      <c r="L740" s="130">
        <v>29.419178082191781</v>
      </c>
      <c r="M740" s="130">
        <v>20</v>
      </c>
      <c r="N740" s="130">
        <v>2</v>
      </c>
      <c r="O740" s="130">
        <v>11.266</v>
      </c>
      <c r="P740" s="130">
        <v>0</v>
      </c>
      <c r="Q740" s="130">
        <v>63.909107047754297</v>
      </c>
      <c r="R740" s="130">
        <v>1E-3</v>
      </c>
      <c r="S740" s="130">
        <v>19.826980044407261</v>
      </c>
      <c r="T740" s="130">
        <v>8.2409367258475665</v>
      </c>
      <c r="U740" s="130">
        <v>-7.69396416834973</v>
      </c>
      <c r="V740" s="130">
        <v>16.55914338216461</v>
      </c>
      <c r="W740" s="130">
        <v>8.08436918350478</v>
      </c>
      <c r="X740" s="130">
        <v>20.38337610779141</v>
      </c>
    </row>
    <row r="741" spans="1:24" x14ac:dyDescent="0.45">
      <c r="A741" s="130" t="s">
        <v>306</v>
      </c>
      <c r="B741" s="130">
        <v>2019</v>
      </c>
      <c r="C741" s="131">
        <v>43813</v>
      </c>
      <c r="D741" s="130" t="s">
        <v>30</v>
      </c>
      <c r="E741" s="130">
        <v>1</v>
      </c>
      <c r="F741" s="130" t="s">
        <v>572</v>
      </c>
      <c r="G741" s="130">
        <v>10</v>
      </c>
      <c r="H741" s="130" t="s">
        <v>910</v>
      </c>
      <c r="I741" s="130">
        <v>378</v>
      </c>
      <c r="J741" s="130" t="s">
        <v>358</v>
      </c>
      <c r="K741" s="130" t="s">
        <v>79</v>
      </c>
      <c r="L741" s="130">
        <v>26.887671232876709</v>
      </c>
      <c r="M741" s="130">
        <v>8</v>
      </c>
      <c r="N741" s="130">
        <v>1</v>
      </c>
      <c r="O741" s="130">
        <v>11.603999999999999</v>
      </c>
      <c r="P741" s="130">
        <v>0</v>
      </c>
      <c r="Q741" s="130">
        <v>62.047569803516033</v>
      </c>
      <c r="R741" s="130">
        <v>0.37778246832952078</v>
      </c>
      <c r="S741" s="130">
        <v>23.953629722897801</v>
      </c>
      <c r="T741" s="130">
        <v>7.8586157515227608</v>
      </c>
      <c r="U741" s="130">
        <v>4.4129607221337181</v>
      </c>
      <c r="V741" s="130">
        <v>27.621133275315611</v>
      </c>
      <c r="W741" s="130">
        <v>7.7360575177272963</v>
      </c>
      <c r="X741" s="130">
        <v>25.46316826956792</v>
      </c>
    </row>
    <row r="742" spans="1:24" x14ac:dyDescent="0.45">
      <c r="A742" s="130" t="s">
        <v>306</v>
      </c>
      <c r="B742" s="130">
        <v>2019</v>
      </c>
      <c r="C742" s="131">
        <v>43813</v>
      </c>
      <c r="D742" s="130" t="s">
        <v>30</v>
      </c>
      <c r="E742" s="130">
        <v>1</v>
      </c>
      <c r="F742" s="130" t="s">
        <v>572</v>
      </c>
      <c r="G742" s="130">
        <v>10</v>
      </c>
      <c r="H742" s="130" t="s">
        <v>910</v>
      </c>
      <c r="I742" s="130">
        <v>378</v>
      </c>
      <c r="J742" s="130" t="s">
        <v>373</v>
      </c>
      <c r="K742" s="130" t="s">
        <v>440</v>
      </c>
      <c r="L742" s="130">
        <v>20.764383561643839</v>
      </c>
      <c r="M742" s="130">
        <v>19</v>
      </c>
      <c r="N742" s="130">
        <v>2</v>
      </c>
      <c r="O742" s="130">
        <v>11.603999999999999</v>
      </c>
      <c r="P742" s="130">
        <v>0</v>
      </c>
      <c r="Q742" s="130">
        <v>62.047569803516033</v>
      </c>
      <c r="R742" s="130">
        <v>2.457991754930287</v>
      </c>
      <c r="S742" s="130">
        <v>26.972706816238041</v>
      </c>
      <c r="T742" s="130">
        <v>8.1715716871025847</v>
      </c>
      <c r="U742" s="130">
        <v>-0.81590747182834633</v>
      </c>
      <c r="V742" s="130">
        <v>23.04517667403173</v>
      </c>
      <c r="W742" s="130">
        <v>7.9536947152866926</v>
      </c>
      <c r="X742" s="130">
        <v>25.46316826956792</v>
      </c>
    </row>
    <row r="743" spans="1:24" x14ac:dyDescent="0.45">
      <c r="A743" s="130" t="s">
        <v>306</v>
      </c>
      <c r="B743" s="130">
        <v>2019</v>
      </c>
      <c r="C743" s="131">
        <v>43813</v>
      </c>
      <c r="D743" s="130" t="s">
        <v>30</v>
      </c>
      <c r="E743" s="130">
        <v>1</v>
      </c>
      <c r="F743" s="130" t="s">
        <v>572</v>
      </c>
      <c r="G743" s="130">
        <v>11</v>
      </c>
      <c r="H743" s="130" t="s">
        <v>911</v>
      </c>
      <c r="I743" s="130">
        <v>379</v>
      </c>
      <c r="J743" s="130" t="s">
        <v>375</v>
      </c>
      <c r="K743" s="130" t="s">
        <v>413</v>
      </c>
      <c r="L743" s="130">
        <v>25.920547945205481</v>
      </c>
      <c r="M743" s="130">
        <v>15</v>
      </c>
      <c r="N743" s="130">
        <v>1</v>
      </c>
      <c r="O743" s="130">
        <v>11.624000000000001</v>
      </c>
      <c r="P743" s="130">
        <v>0</v>
      </c>
      <c r="Q743" s="130">
        <v>61.940812112869921</v>
      </c>
      <c r="R743" s="130">
        <v>1E-3</v>
      </c>
      <c r="S743" s="130">
        <v>17.863536813938669</v>
      </c>
      <c r="T743" s="130">
        <v>7.9286042765206366</v>
      </c>
      <c r="U743" s="130">
        <v>-2.326941728699957</v>
      </c>
      <c r="V743" s="130">
        <v>21.11384626552903</v>
      </c>
      <c r="W743" s="130">
        <v>7.8135959980763277</v>
      </c>
      <c r="X743" s="130">
        <v>17.704416444791839</v>
      </c>
    </row>
    <row r="744" spans="1:24" x14ac:dyDescent="0.45">
      <c r="A744" s="130" t="s">
        <v>306</v>
      </c>
      <c r="B744" s="130">
        <v>2019</v>
      </c>
      <c r="C744" s="131">
        <v>43813</v>
      </c>
      <c r="D744" s="130" t="s">
        <v>30</v>
      </c>
      <c r="E744" s="130">
        <v>1</v>
      </c>
      <c r="F744" s="130" t="s">
        <v>572</v>
      </c>
      <c r="G744" s="130">
        <v>11</v>
      </c>
      <c r="H744" s="130" t="s">
        <v>911</v>
      </c>
      <c r="I744" s="130">
        <v>379</v>
      </c>
      <c r="J744" s="130" t="s">
        <v>431</v>
      </c>
      <c r="K744" s="130" t="s">
        <v>187</v>
      </c>
      <c r="L744" s="130">
        <v>21.290410958904111</v>
      </c>
      <c r="M744" s="130">
        <v>18</v>
      </c>
      <c r="N744" s="130">
        <v>2</v>
      </c>
      <c r="O744" s="130">
        <v>11.624000000000001</v>
      </c>
      <c r="P744" s="130">
        <v>0</v>
      </c>
      <c r="Q744" s="130">
        <v>61.940812112869921</v>
      </c>
      <c r="R744" s="130">
        <v>1E-3</v>
      </c>
      <c r="S744" s="130">
        <v>17.545296075645009</v>
      </c>
      <c r="T744" s="130">
        <v>7.7032445796601321</v>
      </c>
      <c r="U744" s="130">
        <v>-8.5036975975811462</v>
      </c>
      <c r="V744" s="130">
        <v>14.454320228154019</v>
      </c>
      <c r="W744" s="130">
        <v>7.6526726085783876</v>
      </c>
      <c r="X744" s="130">
        <v>17.704416444791839</v>
      </c>
    </row>
    <row r="745" spans="1:24" x14ac:dyDescent="0.45">
      <c r="A745" s="130" t="s">
        <v>306</v>
      </c>
      <c r="B745" s="130">
        <v>2019</v>
      </c>
      <c r="C745" s="131">
        <v>43813</v>
      </c>
      <c r="D745" s="130" t="s">
        <v>30</v>
      </c>
      <c r="E745" s="130">
        <v>1</v>
      </c>
      <c r="F745" s="130" t="s">
        <v>572</v>
      </c>
      <c r="G745" s="130">
        <v>12</v>
      </c>
      <c r="H745" s="130" t="s">
        <v>912</v>
      </c>
      <c r="I745" s="130">
        <v>380</v>
      </c>
      <c r="J745" s="130" t="s">
        <v>379</v>
      </c>
      <c r="K745" s="130" t="s">
        <v>67</v>
      </c>
      <c r="L745" s="130">
        <v>27.290410958904111</v>
      </c>
      <c r="M745" s="130">
        <v>16</v>
      </c>
      <c r="N745" s="130">
        <v>1</v>
      </c>
      <c r="O745" s="130">
        <v>11.568</v>
      </c>
      <c r="P745" s="130">
        <v>0</v>
      </c>
      <c r="Q745" s="130">
        <v>62.240663900414937</v>
      </c>
      <c r="R745" s="130">
        <v>1E-3</v>
      </c>
      <c r="S745" s="130">
        <v>22.13372480464805</v>
      </c>
      <c r="T745" s="130">
        <v>7.7826626278215354</v>
      </c>
      <c r="U745" s="130">
        <v>1.7772314192483061</v>
      </c>
      <c r="V745" s="130">
        <v>25.00563332077212</v>
      </c>
      <c r="W745" s="130">
        <v>7.74280063384127</v>
      </c>
      <c r="X745" s="130">
        <v>21.081329299806519</v>
      </c>
    </row>
    <row r="746" spans="1:24" x14ac:dyDescent="0.45">
      <c r="A746" s="130" t="s">
        <v>306</v>
      </c>
      <c r="B746" s="130">
        <v>2019</v>
      </c>
      <c r="C746" s="131">
        <v>43813</v>
      </c>
      <c r="D746" s="130" t="s">
        <v>30</v>
      </c>
      <c r="E746" s="130">
        <v>1</v>
      </c>
      <c r="F746" s="130" t="s">
        <v>572</v>
      </c>
      <c r="G746" s="130">
        <v>12</v>
      </c>
      <c r="H746" s="130" t="s">
        <v>912</v>
      </c>
      <c r="I746" s="130">
        <v>380</v>
      </c>
      <c r="J746" s="130" t="s">
        <v>399</v>
      </c>
      <c r="K746" s="130" t="s">
        <v>49</v>
      </c>
      <c r="L746" s="130">
        <v>25.342465753424658</v>
      </c>
      <c r="M746" s="130">
        <v>17</v>
      </c>
      <c r="N746" s="130">
        <v>2</v>
      </c>
      <c r="O746" s="130">
        <v>11.568</v>
      </c>
      <c r="P746" s="130">
        <v>0</v>
      </c>
      <c r="Q746" s="130">
        <v>62.240663900414937</v>
      </c>
      <c r="R746" s="130">
        <v>1E-3</v>
      </c>
      <c r="S746" s="130">
        <v>20.028933794964981</v>
      </c>
      <c r="T746" s="130">
        <v>8.1339440857757257</v>
      </c>
      <c r="U746" s="130">
        <v>-7.0613949626412769</v>
      </c>
      <c r="V746" s="130">
        <v>16.92621490524191</v>
      </c>
      <c r="W746" s="130">
        <v>7.9958699559610613</v>
      </c>
      <c r="X746" s="130">
        <v>21.081329299806519</v>
      </c>
    </row>
    <row r="747" spans="1:24" x14ac:dyDescent="0.45">
      <c r="A747" s="132" t="s">
        <v>306</v>
      </c>
      <c r="B747" s="132">
        <v>2019</v>
      </c>
      <c r="C747" s="133">
        <v>43813</v>
      </c>
      <c r="D747" s="132" t="s">
        <v>30</v>
      </c>
      <c r="E747" s="132">
        <v>1</v>
      </c>
      <c r="F747" s="132" t="s">
        <v>575</v>
      </c>
      <c r="G747" s="132">
        <v>1</v>
      </c>
      <c r="H747" s="132" t="s">
        <v>913</v>
      </c>
      <c r="I747" s="132">
        <v>381</v>
      </c>
      <c r="J747" s="132" t="s">
        <v>344</v>
      </c>
      <c r="K747" s="132" t="s">
        <v>55</v>
      </c>
      <c r="L747" s="132">
        <v>32.613698630136987</v>
      </c>
      <c r="M747" s="132">
        <v>1</v>
      </c>
      <c r="N747" s="132">
        <v>1</v>
      </c>
      <c r="O747" s="132">
        <v>11.345000000000001</v>
      </c>
      <c r="P747" s="132">
        <v>0</v>
      </c>
      <c r="Q747" s="132">
        <v>63.464081092992501</v>
      </c>
      <c r="R747" s="132">
        <v>46.312775544816517</v>
      </c>
      <c r="S747" s="132">
        <v>80.030361169604461</v>
      </c>
      <c r="T747" s="132">
        <v>11.23919520826265</v>
      </c>
      <c r="U747" s="132">
        <v>45.296853858052479</v>
      </c>
      <c r="V747" s="132">
        <v>80.07567511478932</v>
      </c>
      <c r="W747" s="132">
        <v>11.59294041891228</v>
      </c>
      <c r="X747" s="132">
        <v>52.51799724518829</v>
      </c>
    </row>
    <row r="748" spans="1:24" x14ac:dyDescent="0.45">
      <c r="A748" s="132" t="s">
        <v>306</v>
      </c>
      <c r="B748" s="132">
        <v>2019</v>
      </c>
      <c r="C748" s="133">
        <v>43813</v>
      </c>
      <c r="D748" s="132" t="s">
        <v>30</v>
      </c>
      <c r="E748" s="132">
        <v>1</v>
      </c>
      <c r="F748" s="132" t="s">
        <v>575</v>
      </c>
      <c r="G748" s="132">
        <v>1</v>
      </c>
      <c r="H748" s="132" t="s">
        <v>913</v>
      </c>
      <c r="I748" s="132">
        <v>381</v>
      </c>
      <c r="J748" s="132" t="s">
        <v>379</v>
      </c>
      <c r="K748" s="132" t="s">
        <v>67</v>
      </c>
      <c r="L748" s="132">
        <v>27.290410958904111</v>
      </c>
      <c r="M748" s="132">
        <v>16</v>
      </c>
      <c r="N748" s="132">
        <v>2</v>
      </c>
      <c r="O748" s="132">
        <v>11.345000000000001</v>
      </c>
      <c r="P748" s="132">
        <v>0</v>
      </c>
      <c r="Q748" s="132">
        <v>63.464081092992501</v>
      </c>
      <c r="R748" s="132">
        <v>1.7772314192483061</v>
      </c>
      <c r="S748" s="132">
        <v>25.00563332077212</v>
      </c>
      <c r="T748" s="132">
        <v>7.74280063384127</v>
      </c>
      <c r="U748" s="132">
        <v>0.1148677608729685</v>
      </c>
      <c r="V748" s="132">
        <v>24.98254396638696</v>
      </c>
      <c r="W748" s="132">
        <v>8.2892254018379976</v>
      </c>
      <c r="X748" s="132">
        <v>52.51799724518829</v>
      </c>
    </row>
    <row r="749" spans="1:24" x14ac:dyDescent="0.45">
      <c r="A749" s="132" t="s">
        <v>306</v>
      </c>
      <c r="B749" s="132">
        <v>2019</v>
      </c>
      <c r="C749" s="133">
        <v>43813</v>
      </c>
      <c r="D749" s="132" t="s">
        <v>30</v>
      </c>
      <c r="E749" s="132">
        <v>1</v>
      </c>
      <c r="F749" s="132" t="s">
        <v>575</v>
      </c>
      <c r="G749" s="132">
        <v>2</v>
      </c>
      <c r="H749" s="132" t="s">
        <v>914</v>
      </c>
      <c r="I749" s="132">
        <v>382</v>
      </c>
      <c r="J749" s="132" t="s">
        <v>343</v>
      </c>
      <c r="K749" s="132" t="s">
        <v>91</v>
      </c>
      <c r="L749" s="132">
        <v>29.06301369863014</v>
      </c>
      <c r="M749" s="132">
        <v>2</v>
      </c>
      <c r="N749" s="132">
        <v>1</v>
      </c>
      <c r="O749" s="132">
        <v>11.11</v>
      </c>
      <c r="P749" s="132">
        <v>0</v>
      </c>
      <c r="Q749" s="132">
        <v>64.806480648064806</v>
      </c>
      <c r="R749" s="132">
        <v>26.929573402436059</v>
      </c>
      <c r="S749" s="132">
        <v>52.853149835328402</v>
      </c>
      <c r="T749" s="132">
        <v>8.6411921442974453</v>
      </c>
      <c r="U749" s="132">
        <v>26.384961360603871</v>
      </c>
      <c r="V749" s="132">
        <v>53.248842305345299</v>
      </c>
      <c r="W749" s="132">
        <v>8.9546269815804767</v>
      </c>
      <c r="X749" s="132">
        <v>36.983498050428707</v>
      </c>
    </row>
    <row r="750" spans="1:24" x14ac:dyDescent="0.45">
      <c r="A750" s="132" t="s">
        <v>306</v>
      </c>
      <c r="B750" s="132">
        <v>2019</v>
      </c>
      <c r="C750" s="133">
        <v>43813</v>
      </c>
      <c r="D750" s="132" t="s">
        <v>30</v>
      </c>
      <c r="E750" s="132">
        <v>1</v>
      </c>
      <c r="F750" s="132" t="s">
        <v>575</v>
      </c>
      <c r="G750" s="132">
        <v>2</v>
      </c>
      <c r="H750" s="132" t="s">
        <v>914</v>
      </c>
      <c r="I750" s="132">
        <v>382</v>
      </c>
      <c r="J750" s="132" t="s">
        <v>375</v>
      </c>
      <c r="K750" s="132" t="s">
        <v>413</v>
      </c>
      <c r="L750" s="132">
        <v>25.920547945205481</v>
      </c>
      <c r="M750" s="132">
        <v>15</v>
      </c>
      <c r="N750" s="132">
        <v>2</v>
      </c>
      <c r="O750" s="132">
        <v>11.11</v>
      </c>
      <c r="P750" s="132">
        <v>0</v>
      </c>
      <c r="Q750" s="132">
        <v>64.806480648064806</v>
      </c>
      <c r="R750" s="132">
        <v>1E-3</v>
      </c>
      <c r="S750" s="132">
        <v>21.11384626552903</v>
      </c>
      <c r="T750" s="132">
        <v>7.8135959980763277</v>
      </c>
      <c r="U750" s="132">
        <v>-3.8849400628778632</v>
      </c>
      <c r="V750" s="132">
        <v>20.78255555382108</v>
      </c>
      <c r="W750" s="132">
        <v>8.2224985388996465</v>
      </c>
      <c r="X750" s="132">
        <v>36.983498050428707</v>
      </c>
    </row>
    <row r="751" spans="1:24" x14ac:dyDescent="0.45">
      <c r="A751" s="132" t="s">
        <v>306</v>
      </c>
      <c r="B751" s="132">
        <v>2019</v>
      </c>
      <c r="C751" s="133">
        <v>43813</v>
      </c>
      <c r="D751" s="132" t="s">
        <v>30</v>
      </c>
      <c r="E751" s="132">
        <v>1</v>
      </c>
      <c r="F751" s="132" t="s">
        <v>575</v>
      </c>
      <c r="G751" s="132">
        <v>3</v>
      </c>
      <c r="H751" s="132" t="s">
        <v>915</v>
      </c>
      <c r="I751" s="132">
        <v>383</v>
      </c>
      <c r="J751" s="132" t="s">
        <v>358</v>
      </c>
      <c r="K751" s="132" t="s">
        <v>79</v>
      </c>
      <c r="L751" s="132">
        <v>26.887671232876709</v>
      </c>
      <c r="M751" s="132">
        <v>8</v>
      </c>
      <c r="N751" s="132">
        <v>1</v>
      </c>
      <c r="O751" s="132">
        <v>11.191000000000001</v>
      </c>
      <c r="P751" s="132">
        <v>0</v>
      </c>
      <c r="Q751" s="132">
        <v>64.337413993387543</v>
      </c>
      <c r="R751" s="132">
        <v>4.4129607221337181</v>
      </c>
      <c r="S751" s="132">
        <v>27.621133275315611</v>
      </c>
      <c r="T751" s="132">
        <v>7.7360575177272963</v>
      </c>
      <c r="U751" s="132">
        <v>10.83303020516095</v>
      </c>
      <c r="V751" s="132">
        <v>33.344978272809001</v>
      </c>
      <c r="W751" s="132">
        <v>7.5039826892160191</v>
      </c>
      <c r="X751" s="132">
        <v>35.256490278101083</v>
      </c>
    </row>
    <row r="752" spans="1:24" x14ac:dyDescent="0.45">
      <c r="A752" s="132" t="s">
        <v>306</v>
      </c>
      <c r="B752" s="132">
        <v>2019</v>
      </c>
      <c r="C752" s="133">
        <v>43813</v>
      </c>
      <c r="D752" s="132" t="s">
        <v>30</v>
      </c>
      <c r="E752" s="132">
        <v>1</v>
      </c>
      <c r="F752" s="132" t="s">
        <v>575</v>
      </c>
      <c r="G752" s="132">
        <v>3</v>
      </c>
      <c r="H752" s="132" t="s">
        <v>915</v>
      </c>
      <c r="I752" s="132">
        <v>383</v>
      </c>
      <c r="J752" s="132" t="s">
        <v>425</v>
      </c>
      <c r="K752" s="132" t="s">
        <v>444</v>
      </c>
      <c r="L752" s="132">
        <v>26.06575342465753</v>
      </c>
      <c r="M752" s="132">
        <v>9</v>
      </c>
      <c r="N752" s="132">
        <v>2</v>
      </c>
      <c r="O752" s="132">
        <v>11.191000000000001</v>
      </c>
      <c r="P752" s="132">
        <v>0</v>
      </c>
      <c r="Q752" s="132">
        <v>64.337413993387543</v>
      </c>
      <c r="R752" s="132">
        <v>20.107230590930229</v>
      </c>
      <c r="S752" s="132">
        <v>42.891847280886537</v>
      </c>
      <c r="T752" s="132">
        <v>7.5948722299854401</v>
      </c>
      <c r="U752" s="132">
        <v>15.115312349197209</v>
      </c>
      <c r="V752" s="132">
        <v>37.347957065776349</v>
      </c>
      <c r="W752" s="132">
        <v>7.4108815721930474</v>
      </c>
      <c r="X752" s="132">
        <v>35.256490278101083</v>
      </c>
    </row>
    <row r="753" spans="1:24" x14ac:dyDescent="0.45">
      <c r="A753" s="132" t="s">
        <v>306</v>
      </c>
      <c r="B753" s="132">
        <v>2019</v>
      </c>
      <c r="C753" s="133">
        <v>43813</v>
      </c>
      <c r="D753" s="132" t="s">
        <v>30</v>
      </c>
      <c r="E753" s="132">
        <v>1</v>
      </c>
      <c r="F753" s="132" t="s">
        <v>575</v>
      </c>
      <c r="G753" s="132">
        <v>4</v>
      </c>
      <c r="H753" s="132" t="s">
        <v>916</v>
      </c>
      <c r="I753" s="132">
        <v>384</v>
      </c>
      <c r="J753" s="132" t="s">
        <v>351</v>
      </c>
      <c r="K753" s="132" t="s">
        <v>282</v>
      </c>
      <c r="L753" s="132">
        <v>26.87123287671233</v>
      </c>
      <c r="M753" s="132">
        <v>3</v>
      </c>
      <c r="N753" s="132">
        <v>1</v>
      </c>
      <c r="O753" s="132">
        <v>11.157999999999999</v>
      </c>
      <c r="P753" s="132">
        <v>0</v>
      </c>
      <c r="Q753" s="132">
        <v>64.527693134970434</v>
      </c>
      <c r="R753" s="132">
        <v>32.666286876044147</v>
      </c>
      <c r="S753" s="132">
        <v>56.251034891817497</v>
      </c>
      <c r="T753" s="132">
        <v>7.8615826719244479</v>
      </c>
      <c r="U753" s="132">
        <v>31.767698739900741</v>
      </c>
      <c r="V753" s="132">
        <v>56.571590196865458</v>
      </c>
      <c r="W753" s="132">
        <v>8.2679638189882372</v>
      </c>
      <c r="X753" s="132">
        <v>40.292954737937748</v>
      </c>
    </row>
    <row r="754" spans="1:24" x14ac:dyDescent="0.45">
      <c r="A754" s="132" t="s">
        <v>306</v>
      </c>
      <c r="B754" s="132">
        <v>2019</v>
      </c>
      <c r="C754" s="133">
        <v>43813</v>
      </c>
      <c r="D754" s="132" t="s">
        <v>30</v>
      </c>
      <c r="E754" s="132">
        <v>1</v>
      </c>
      <c r="F754" s="132" t="s">
        <v>575</v>
      </c>
      <c r="G754" s="132">
        <v>4</v>
      </c>
      <c r="H754" s="132" t="s">
        <v>916</v>
      </c>
      <c r="I754" s="132">
        <v>384</v>
      </c>
      <c r="J754" s="132" t="s">
        <v>403</v>
      </c>
      <c r="K754" s="132" t="s">
        <v>61</v>
      </c>
      <c r="L754" s="132">
        <v>22.761643835616439</v>
      </c>
      <c r="M754" s="132">
        <v>14</v>
      </c>
      <c r="N754" s="132">
        <v>2</v>
      </c>
      <c r="O754" s="132">
        <v>11.157999999999999</v>
      </c>
      <c r="P754" s="132">
        <v>0</v>
      </c>
      <c r="Q754" s="132">
        <v>64.527693134970434</v>
      </c>
      <c r="R754" s="132">
        <v>1E-3</v>
      </c>
      <c r="S754" s="132">
        <v>24.334874584057989</v>
      </c>
      <c r="T754" s="132">
        <v>8.2118679943229509</v>
      </c>
      <c r="U754" s="132">
        <v>-1.7457104546758619</v>
      </c>
      <c r="V754" s="132">
        <v>23.988829076858231</v>
      </c>
      <c r="W754" s="132">
        <v>8.5781798438446977</v>
      </c>
      <c r="X754" s="132">
        <v>40.292954737937748</v>
      </c>
    </row>
    <row r="755" spans="1:24" x14ac:dyDescent="0.45">
      <c r="A755" s="132" t="s">
        <v>306</v>
      </c>
      <c r="B755" s="132">
        <v>2019</v>
      </c>
      <c r="C755" s="133">
        <v>43813</v>
      </c>
      <c r="D755" s="132" t="s">
        <v>30</v>
      </c>
      <c r="E755" s="132">
        <v>1</v>
      </c>
      <c r="F755" s="132" t="s">
        <v>575</v>
      </c>
      <c r="G755" s="132">
        <v>5</v>
      </c>
      <c r="H755" s="132" t="s">
        <v>917</v>
      </c>
      <c r="I755" s="132">
        <v>385</v>
      </c>
      <c r="J755" s="132" t="s">
        <v>418</v>
      </c>
      <c r="K755" s="132" t="s">
        <v>96</v>
      </c>
      <c r="L755" s="132">
        <v>21.56164383561644</v>
      </c>
      <c r="M755" s="132">
        <v>5</v>
      </c>
      <c r="N755" s="132">
        <v>1</v>
      </c>
      <c r="O755" s="132">
        <v>11.207000000000001</v>
      </c>
      <c r="P755" s="132">
        <v>0</v>
      </c>
      <c r="Q755" s="132">
        <v>64.245560810207905</v>
      </c>
      <c r="R755" s="132">
        <v>1.3278403175273039</v>
      </c>
      <c r="S755" s="132">
        <v>23.85981035168421</v>
      </c>
      <c r="T755" s="132">
        <v>7.5106566780523023</v>
      </c>
      <c r="U755" s="132">
        <v>5.8364341157568802</v>
      </c>
      <c r="V755" s="132">
        <v>28.080967974812499</v>
      </c>
      <c r="W755" s="132">
        <v>7.4148446196852076</v>
      </c>
      <c r="X755" s="132">
        <v>27.839777021836891</v>
      </c>
    </row>
    <row r="756" spans="1:24" x14ac:dyDescent="0.45">
      <c r="A756" s="132" t="s">
        <v>306</v>
      </c>
      <c r="B756" s="132">
        <v>2019</v>
      </c>
      <c r="C756" s="133">
        <v>43813</v>
      </c>
      <c r="D756" s="132" t="s">
        <v>30</v>
      </c>
      <c r="E756" s="132">
        <v>1</v>
      </c>
      <c r="F756" s="132" t="s">
        <v>575</v>
      </c>
      <c r="G756" s="132">
        <v>5</v>
      </c>
      <c r="H756" s="132" t="s">
        <v>917</v>
      </c>
      <c r="I756" s="132">
        <v>385</v>
      </c>
      <c r="J756" s="132" t="s">
        <v>419</v>
      </c>
      <c r="K756" s="132" t="s">
        <v>177</v>
      </c>
      <c r="L756" s="132">
        <v>24.24657534246575</v>
      </c>
      <c r="M756" s="132">
        <v>13</v>
      </c>
      <c r="N756" s="132">
        <v>2</v>
      </c>
      <c r="O756" s="132">
        <v>11.207000000000001</v>
      </c>
      <c r="P756" s="132">
        <v>0</v>
      </c>
      <c r="Q756" s="132">
        <v>64.245560810207905</v>
      </c>
      <c r="R756" s="132">
        <v>8.3765060202776667</v>
      </c>
      <c r="S756" s="132">
        <v>31.819743691989579</v>
      </c>
      <c r="T756" s="132">
        <v>7.8144125572373033</v>
      </c>
      <c r="U756" s="132">
        <v>4.4316395791158136</v>
      </c>
      <c r="V756" s="132">
        <v>27.298175782784309</v>
      </c>
      <c r="W756" s="132">
        <v>7.6221787345561651</v>
      </c>
      <c r="X756" s="132">
        <v>27.839777021836891</v>
      </c>
    </row>
    <row r="757" spans="1:24" x14ac:dyDescent="0.45">
      <c r="A757" s="132" t="s">
        <v>306</v>
      </c>
      <c r="B757" s="132">
        <v>2019</v>
      </c>
      <c r="C757" s="133">
        <v>43813</v>
      </c>
      <c r="D757" s="132" t="s">
        <v>30</v>
      </c>
      <c r="E757" s="132">
        <v>1</v>
      </c>
      <c r="F757" s="132" t="s">
        <v>575</v>
      </c>
      <c r="G757" s="132">
        <v>6</v>
      </c>
      <c r="H757" s="132" t="s">
        <v>918</v>
      </c>
      <c r="I757" s="132">
        <v>386</v>
      </c>
      <c r="J757" s="132" t="s">
        <v>354</v>
      </c>
      <c r="K757" s="132" t="s">
        <v>121</v>
      </c>
      <c r="L757" s="132">
        <v>24.356164383561641</v>
      </c>
      <c r="M757" s="132">
        <v>4</v>
      </c>
      <c r="N757" s="132">
        <v>1</v>
      </c>
      <c r="O757" s="132">
        <v>11.297000000000001</v>
      </c>
      <c r="P757" s="132">
        <v>0</v>
      </c>
      <c r="Q757" s="132">
        <v>63.733734619810569</v>
      </c>
      <c r="R757" s="132">
        <v>5.4692794806928866</v>
      </c>
      <c r="S757" s="132">
        <v>29.927709480755571</v>
      </c>
      <c r="T757" s="132">
        <v>8.1528100000208958</v>
      </c>
      <c r="U757" s="132">
        <v>8.8252719741119918</v>
      </c>
      <c r="V757" s="132">
        <v>32.907255223383594</v>
      </c>
      <c r="W757" s="132">
        <v>8.0273277497571982</v>
      </c>
      <c r="X757" s="132">
        <v>28.44894519000011</v>
      </c>
    </row>
    <row r="758" spans="1:24" x14ac:dyDescent="0.45">
      <c r="A758" s="132" t="s">
        <v>306</v>
      </c>
      <c r="B758" s="132">
        <v>2019</v>
      </c>
      <c r="C758" s="133">
        <v>43813</v>
      </c>
      <c r="D758" s="132" t="s">
        <v>30</v>
      </c>
      <c r="E758" s="132">
        <v>1</v>
      </c>
      <c r="F758" s="132" t="s">
        <v>575</v>
      </c>
      <c r="G758" s="132">
        <v>6</v>
      </c>
      <c r="H758" s="132" t="s">
        <v>918</v>
      </c>
      <c r="I758" s="132">
        <v>386</v>
      </c>
      <c r="J758" s="132" t="s">
        <v>378</v>
      </c>
      <c r="K758" s="132" t="s">
        <v>37</v>
      </c>
      <c r="L758" s="132">
        <v>22.57260273972603</v>
      </c>
      <c r="M758" s="132">
        <v>12</v>
      </c>
      <c r="N758" s="132">
        <v>2</v>
      </c>
      <c r="O758" s="132">
        <v>11.297000000000001</v>
      </c>
      <c r="P758" s="132">
        <v>0</v>
      </c>
      <c r="Q758" s="132">
        <v>63.733734619810569</v>
      </c>
      <c r="R758" s="132">
        <v>3.258391179656329</v>
      </c>
      <c r="S758" s="132">
        <v>26.970180899244649</v>
      </c>
      <c r="T758" s="132">
        <v>7.9039299065294406</v>
      </c>
      <c r="U758" s="132">
        <v>0.60671873303130042</v>
      </c>
      <c r="V758" s="132">
        <v>24.148408257440991</v>
      </c>
      <c r="W758" s="132">
        <v>7.8472298414698969</v>
      </c>
      <c r="X758" s="132">
        <v>28.44894519000011</v>
      </c>
    </row>
    <row r="759" spans="1:24" x14ac:dyDescent="0.45">
      <c r="A759" s="132" t="s">
        <v>306</v>
      </c>
      <c r="B759" s="132">
        <v>2019</v>
      </c>
      <c r="C759" s="133">
        <v>43813</v>
      </c>
      <c r="D759" s="132" t="s">
        <v>30</v>
      </c>
      <c r="E759" s="132">
        <v>1</v>
      </c>
      <c r="F759" s="132" t="s">
        <v>575</v>
      </c>
      <c r="G759" s="132">
        <v>7</v>
      </c>
      <c r="H759" s="132" t="s">
        <v>919</v>
      </c>
      <c r="I759" s="132">
        <v>387</v>
      </c>
      <c r="J759" s="132" t="s">
        <v>349</v>
      </c>
      <c r="K759" s="132" t="s">
        <v>91</v>
      </c>
      <c r="L759" s="132">
        <v>31.920547945205481</v>
      </c>
      <c r="M759" s="132">
        <v>6</v>
      </c>
      <c r="N759" s="132">
        <v>1</v>
      </c>
      <c r="O759" s="132">
        <v>11.278</v>
      </c>
      <c r="P759" s="132">
        <v>0</v>
      </c>
      <c r="Q759" s="132">
        <v>63.841106579180703</v>
      </c>
      <c r="R759" s="132">
        <v>9.8892897229251098</v>
      </c>
      <c r="S759" s="132">
        <v>33.715754143379947</v>
      </c>
      <c r="T759" s="132">
        <v>7.9421548068182792</v>
      </c>
      <c r="U759" s="132">
        <v>12.07629172013767</v>
      </c>
      <c r="V759" s="132">
        <v>35.920360589561128</v>
      </c>
      <c r="W759" s="132">
        <v>7.9480229564744889</v>
      </c>
      <c r="X759" s="132">
        <v>29.793850384096899</v>
      </c>
    </row>
    <row r="760" spans="1:24" x14ac:dyDescent="0.45">
      <c r="A760" s="132" t="s">
        <v>306</v>
      </c>
      <c r="B760" s="132">
        <v>2019</v>
      </c>
      <c r="C760" s="133">
        <v>43813</v>
      </c>
      <c r="D760" s="132" t="s">
        <v>30</v>
      </c>
      <c r="E760" s="132">
        <v>1</v>
      </c>
      <c r="F760" s="132" t="s">
        <v>575</v>
      </c>
      <c r="G760" s="132">
        <v>7</v>
      </c>
      <c r="H760" s="132" t="s">
        <v>919</v>
      </c>
      <c r="I760" s="132">
        <v>387</v>
      </c>
      <c r="J760" s="132" t="s">
        <v>397</v>
      </c>
      <c r="K760" s="132" t="s">
        <v>177</v>
      </c>
      <c r="L760" s="132">
        <v>27.06849315068493</v>
      </c>
      <c r="M760" s="132">
        <v>11</v>
      </c>
      <c r="N760" s="132">
        <v>2</v>
      </c>
      <c r="O760" s="132">
        <v>11.278</v>
      </c>
      <c r="P760" s="132">
        <v>0</v>
      </c>
      <c r="Q760" s="132">
        <v>63.841106579180703</v>
      </c>
      <c r="R760" s="132">
        <v>1.6952755738428711</v>
      </c>
      <c r="S760" s="132">
        <v>25.871946624813859</v>
      </c>
      <c r="T760" s="132">
        <v>8.0588903503236633</v>
      </c>
      <c r="U760" s="132">
        <v>-0.49668069342756382</v>
      </c>
      <c r="V760" s="132">
        <v>23.610207988525339</v>
      </c>
      <c r="W760" s="132">
        <v>8.0356295606509676</v>
      </c>
      <c r="X760" s="132">
        <v>29.793850384096899</v>
      </c>
    </row>
    <row r="761" spans="1:24" x14ac:dyDescent="0.45">
      <c r="A761" s="132" t="s">
        <v>306</v>
      </c>
      <c r="B761" s="132">
        <v>2019</v>
      </c>
      <c r="C761" s="133">
        <v>43813</v>
      </c>
      <c r="D761" s="132" t="s">
        <v>30</v>
      </c>
      <c r="E761" s="132">
        <v>1</v>
      </c>
      <c r="F761" s="132" t="s">
        <v>575</v>
      </c>
      <c r="G761" s="132">
        <v>8</v>
      </c>
      <c r="H761" s="132" t="s">
        <v>920</v>
      </c>
      <c r="I761" s="132">
        <v>388</v>
      </c>
      <c r="J761" s="132" t="s">
        <v>366</v>
      </c>
      <c r="K761" s="132" t="s">
        <v>143</v>
      </c>
      <c r="L761" s="132">
        <v>23.660273972602742</v>
      </c>
      <c r="M761" s="132">
        <v>7</v>
      </c>
      <c r="N761" s="132">
        <v>1</v>
      </c>
      <c r="O761" s="132">
        <v>11.257</v>
      </c>
      <c r="P761" s="132">
        <v>0</v>
      </c>
      <c r="Q761" s="132">
        <v>63.960202540641383</v>
      </c>
      <c r="R761" s="132">
        <v>14.000386385362029</v>
      </c>
      <c r="S761" s="132">
        <v>40.682434156360898</v>
      </c>
      <c r="T761" s="132">
        <v>8.8940159236662879</v>
      </c>
      <c r="U761" s="132">
        <v>16.66888238886515</v>
      </c>
      <c r="V761" s="132">
        <v>42.90263951089733</v>
      </c>
      <c r="W761" s="132">
        <v>8.7445857073440596</v>
      </c>
      <c r="X761" s="132">
        <v>35.168742285132907</v>
      </c>
    </row>
    <row r="762" spans="1:24" x14ac:dyDescent="0.45">
      <c r="A762" s="132" t="s">
        <v>306</v>
      </c>
      <c r="B762" s="132">
        <v>2019</v>
      </c>
      <c r="C762" s="133">
        <v>43813</v>
      </c>
      <c r="D762" s="132" t="s">
        <v>30</v>
      </c>
      <c r="E762" s="132">
        <v>1</v>
      </c>
      <c r="F762" s="132" t="s">
        <v>575</v>
      </c>
      <c r="G762" s="132">
        <v>8</v>
      </c>
      <c r="H762" s="132" t="s">
        <v>920</v>
      </c>
      <c r="I762" s="132">
        <v>388</v>
      </c>
      <c r="J762" s="132" t="s">
        <v>348</v>
      </c>
      <c r="K762" s="132" t="s">
        <v>37</v>
      </c>
      <c r="L762" s="132">
        <v>30.098630136986301</v>
      </c>
      <c r="M762" s="132">
        <v>10</v>
      </c>
      <c r="N762" s="132">
        <v>2</v>
      </c>
      <c r="O762" s="132">
        <v>11.257</v>
      </c>
      <c r="P762" s="132">
        <v>0</v>
      </c>
      <c r="Q762" s="132">
        <v>63.960202540641383</v>
      </c>
      <c r="R762" s="132">
        <v>5.9313934133751944</v>
      </c>
      <c r="S762" s="132">
        <v>29.65505041390492</v>
      </c>
      <c r="T762" s="132">
        <v>7.9078856668432422</v>
      </c>
      <c r="U762" s="132">
        <v>3.8779198423832639</v>
      </c>
      <c r="V762" s="132">
        <v>27.852379793986529</v>
      </c>
      <c r="W762" s="132">
        <v>7.9914866505344202</v>
      </c>
      <c r="X762" s="132">
        <v>35.168742285132907</v>
      </c>
    </row>
    <row r="763" spans="1:24" x14ac:dyDescent="0.45">
      <c r="A763" s="134" t="s">
        <v>306</v>
      </c>
      <c r="B763" s="134">
        <v>2019</v>
      </c>
      <c r="C763" s="135">
        <v>43813</v>
      </c>
      <c r="D763" s="134" t="s">
        <v>30</v>
      </c>
      <c r="E763" s="134">
        <v>1</v>
      </c>
      <c r="F763" s="134" t="s">
        <v>576</v>
      </c>
      <c r="G763" s="134">
        <v>1</v>
      </c>
      <c r="H763" s="134" t="s">
        <v>921</v>
      </c>
      <c r="I763" s="134">
        <v>389</v>
      </c>
      <c r="J763" s="134" t="s">
        <v>344</v>
      </c>
      <c r="K763" s="134" t="s">
        <v>55</v>
      </c>
      <c r="L763" s="134">
        <v>32.613698630136987</v>
      </c>
      <c r="M763" s="134">
        <v>1</v>
      </c>
      <c r="N763" s="134">
        <v>1</v>
      </c>
      <c r="O763" s="134">
        <v>11.446</v>
      </c>
      <c r="P763" s="134">
        <v>0</v>
      </c>
      <c r="Q763" s="134">
        <v>62.9040712912808</v>
      </c>
      <c r="R763" s="134">
        <v>45.296853858052479</v>
      </c>
      <c r="S763" s="134">
        <v>80.07567511478932</v>
      </c>
      <c r="T763" s="134">
        <v>11.59294041891228</v>
      </c>
      <c r="U763" s="134">
        <v>45.574739870526727</v>
      </c>
      <c r="V763" s="134">
        <v>80.584996777941171</v>
      </c>
      <c r="W763" s="134">
        <v>11.670085635804821</v>
      </c>
      <c r="X763" s="134">
        <v>61.489157312843332</v>
      </c>
    </row>
    <row r="764" spans="1:24" x14ac:dyDescent="0.45">
      <c r="A764" s="134" t="s">
        <v>306</v>
      </c>
      <c r="B764" s="134">
        <v>2019</v>
      </c>
      <c r="C764" s="135">
        <v>43813</v>
      </c>
      <c r="D764" s="134" t="s">
        <v>30</v>
      </c>
      <c r="E764" s="134">
        <v>1</v>
      </c>
      <c r="F764" s="134" t="s">
        <v>576</v>
      </c>
      <c r="G764" s="134">
        <v>1</v>
      </c>
      <c r="H764" s="134" t="s">
        <v>921</v>
      </c>
      <c r="I764" s="134">
        <v>389</v>
      </c>
      <c r="J764" s="134" t="s">
        <v>366</v>
      </c>
      <c r="K764" s="134" t="s">
        <v>143</v>
      </c>
      <c r="L764" s="134">
        <v>23.660273972602742</v>
      </c>
      <c r="M764" s="134">
        <v>7</v>
      </c>
      <c r="N764" s="134">
        <v>2</v>
      </c>
      <c r="O764" s="134">
        <v>11.446</v>
      </c>
      <c r="P764" s="134">
        <v>0</v>
      </c>
      <c r="Q764" s="134">
        <v>62.9040712912808</v>
      </c>
      <c r="R764" s="134">
        <v>16.66888238886515</v>
      </c>
      <c r="S764" s="134">
        <v>42.90263951089733</v>
      </c>
      <c r="T764" s="134">
        <v>8.7445857073440596</v>
      </c>
      <c r="U764" s="134">
        <v>15.28290528260427</v>
      </c>
      <c r="V764" s="134">
        <v>42.599070999761707</v>
      </c>
      <c r="W764" s="134">
        <v>9.105388572385813</v>
      </c>
      <c r="X764" s="134">
        <v>61.489157312843332</v>
      </c>
    </row>
    <row r="765" spans="1:24" x14ac:dyDescent="0.45">
      <c r="A765" s="134" t="s">
        <v>306</v>
      </c>
      <c r="B765" s="134">
        <v>2019</v>
      </c>
      <c r="C765" s="135">
        <v>43813</v>
      </c>
      <c r="D765" s="134" t="s">
        <v>30</v>
      </c>
      <c r="E765" s="134">
        <v>1</v>
      </c>
      <c r="F765" s="134" t="s">
        <v>576</v>
      </c>
      <c r="G765" s="134">
        <v>2</v>
      </c>
      <c r="H765" s="134" t="s">
        <v>922</v>
      </c>
      <c r="I765" s="134">
        <v>390</v>
      </c>
      <c r="J765" s="134" t="s">
        <v>343</v>
      </c>
      <c r="K765" s="134" t="s">
        <v>91</v>
      </c>
      <c r="L765" s="134">
        <v>29.06301369863014</v>
      </c>
      <c r="M765" s="134">
        <v>2</v>
      </c>
      <c r="N765" s="134">
        <v>1</v>
      </c>
      <c r="O765" s="134">
        <v>11.266999999999999</v>
      </c>
      <c r="P765" s="134">
        <v>0</v>
      </c>
      <c r="Q765" s="134">
        <v>63.903434809621018</v>
      </c>
      <c r="R765" s="134">
        <v>26.384961360603871</v>
      </c>
      <c r="S765" s="134">
        <v>53.248842305345299</v>
      </c>
      <c r="T765" s="134">
        <v>8.9546269815804767</v>
      </c>
      <c r="U765" s="134">
        <v>27.941721231738981</v>
      </c>
      <c r="V765" s="134">
        <v>54.742971850084103</v>
      </c>
      <c r="W765" s="134">
        <v>8.9337502061150396</v>
      </c>
      <c r="X765" s="134">
        <v>44.584601447453217</v>
      </c>
    </row>
    <row r="766" spans="1:24" x14ac:dyDescent="0.45">
      <c r="A766" s="134" t="s">
        <v>306</v>
      </c>
      <c r="B766" s="134">
        <v>2019</v>
      </c>
      <c r="C766" s="135">
        <v>43813</v>
      </c>
      <c r="D766" s="134" t="s">
        <v>30</v>
      </c>
      <c r="E766" s="134">
        <v>1</v>
      </c>
      <c r="F766" s="134" t="s">
        <v>576</v>
      </c>
      <c r="G766" s="134">
        <v>2</v>
      </c>
      <c r="H766" s="134" t="s">
        <v>922</v>
      </c>
      <c r="I766" s="134">
        <v>390</v>
      </c>
      <c r="J766" s="134" t="s">
        <v>349</v>
      </c>
      <c r="K766" s="134" t="s">
        <v>91</v>
      </c>
      <c r="L766" s="134">
        <v>31.920547945205481</v>
      </c>
      <c r="M766" s="134">
        <v>6</v>
      </c>
      <c r="N766" s="134">
        <v>2</v>
      </c>
      <c r="O766" s="134">
        <v>11.266999999999999</v>
      </c>
      <c r="P766" s="134">
        <v>0</v>
      </c>
      <c r="Q766" s="134">
        <v>63.903434809621018</v>
      </c>
      <c r="R766" s="134">
        <v>12.07629172013767</v>
      </c>
      <c r="S766" s="134">
        <v>35.920360589561128</v>
      </c>
      <c r="T766" s="134">
        <v>7.9480229564744889</v>
      </c>
      <c r="U766" s="134">
        <v>10.33308359202282</v>
      </c>
      <c r="V766" s="134">
        <v>34.711272626799051</v>
      </c>
      <c r="W766" s="134">
        <v>8.1260630115920787</v>
      </c>
      <c r="X766" s="134">
        <v>44.584601447453217</v>
      </c>
    </row>
    <row r="767" spans="1:24" x14ac:dyDescent="0.45">
      <c r="A767" s="134" t="s">
        <v>306</v>
      </c>
      <c r="B767" s="134">
        <v>2019</v>
      </c>
      <c r="C767" s="135">
        <v>43813</v>
      </c>
      <c r="D767" s="134" t="s">
        <v>30</v>
      </c>
      <c r="E767" s="134">
        <v>1</v>
      </c>
      <c r="F767" s="134" t="s">
        <v>576</v>
      </c>
      <c r="G767" s="134">
        <v>3</v>
      </c>
      <c r="H767" s="134" t="s">
        <v>923</v>
      </c>
      <c r="I767" s="134">
        <v>391</v>
      </c>
      <c r="J767" s="134" t="s">
        <v>354</v>
      </c>
      <c r="K767" s="134" t="s">
        <v>121</v>
      </c>
      <c r="L767" s="134">
        <v>24.356164383561641</v>
      </c>
      <c r="M767" s="134">
        <v>4</v>
      </c>
      <c r="N767" s="134">
        <v>1</v>
      </c>
      <c r="O767" s="134">
        <v>11.481999999999999</v>
      </c>
      <c r="P767" s="134">
        <v>0</v>
      </c>
      <c r="Q767" s="134">
        <v>62.706845497300122</v>
      </c>
      <c r="R767" s="134">
        <v>8.8252719741119918</v>
      </c>
      <c r="S767" s="134">
        <v>32.907255223383594</v>
      </c>
      <c r="T767" s="134">
        <v>8.0273277497571982</v>
      </c>
      <c r="U767" s="134">
        <v>12.746863488118411</v>
      </c>
      <c r="V767" s="134">
        <v>36.354371536768937</v>
      </c>
      <c r="W767" s="134">
        <v>7.8691693495501767</v>
      </c>
      <c r="X767" s="134">
        <v>33.126116748096287</v>
      </c>
    </row>
    <row r="768" spans="1:24" x14ac:dyDescent="0.45">
      <c r="A768" s="134" t="s">
        <v>306</v>
      </c>
      <c r="B768" s="134">
        <v>2019</v>
      </c>
      <c r="C768" s="135">
        <v>43813</v>
      </c>
      <c r="D768" s="134" t="s">
        <v>30</v>
      </c>
      <c r="E768" s="134">
        <v>1</v>
      </c>
      <c r="F768" s="134" t="s">
        <v>576</v>
      </c>
      <c r="G768" s="134">
        <v>3</v>
      </c>
      <c r="H768" s="134" t="s">
        <v>923</v>
      </c>
      <c r="I768" s="134">
        <v>391</v>
      </c>
      <c r="J768" s="134" t="s">
        <v>358</v>
      </c>
      <c r="K768" s="134" t="s">
        <v>79</v>
      </c>
      <c r="L768" s="134">
        <v>26.887671232876709</v>
      </c>
      <c r="M768" s="134">
        <v>8</v>
      </c>
      <c r="N768" s="134">
        <v>2</v>
      </c>
      <c r="O768" s="134">
        <v>11.481999999999999</v>
      </c>
      <c r="P768" s="134">
        <v>0</v>
      </c>
      <c r="Q768" s="134">
        <v>62.706845497300122</v>
      </c>
      <c r="R768" s="134">
        <v>10.83303020516095</v>
      </c>
      <c r="S768" s="134">
        <v>33.344978272809001</v>
      </c>
      <c r="T768" s="134">
        <v>7.5039826892160191</v>
      </c>
      <c r="U768" s="134">
        <v>7.7887261115148156</v>
      </c>
      <c r="V768" s="134">
        <v>30.279394321481359</v>
      </c>
      <c r="W768" s="134">
        <v>7.4968894033221796</v>
      </c>
      <c r="X768" s="134">
        <v>33.126116748096287</v>
      </c>
    </row>
    <row r="769" spans="1:24" x14ac:dyDescent="0.45">
      <c r="A769" s="134" t="s">
        <v>306</v>
      </c>
      <c r="B769" s="134">
        <v>2019</v>
      </c>
      <c r="C769" s="135">
        <v>43813</v>
      </c>
      <c r="D769" s="134" t="s">
        <v>30</v>
      </c>
      <c r="E769" s="134">
        <v>1</v>
      </c>
      <c r="F769" s="134" t="s">
        <v>576</v>
      </c>
      <c r="G769" s="134">
        <v>4</v>
      </c>
      <c r="H769" s="134" t="s">
        <v>924</v>
      </c>
      <c r="I769" s="134">
        <v>392</v>
      </c>
      <c r="J769" s="134" t="s">
        <v>351</v>
      </c>
      <c r="K769" s="134" t="s">
        <v>282</v>
      </c>
      <c r="L769" s="134">
        <v>26.87123287671233</v>
      </c>
      <c r="M769" s="134">
        <v>3</v>
      </c>
      <c r="N769" s="134">
        <v>1</v>
      </c>
      <c r="O769" s="134">
        <v>11.183999999999999</v>
      </c>
      <c r="P769" s="134">
        <v>0</v>
      </c>
      <c r="Q769" s="134">
        <v>64.377682403433482</v>
      </c>
      <c r="R769" s="134">
        <v>31.767698739900741</v>
      </c>
      <c r="S769" s="134">
        <v>56.571590196865458</v>
      </c>
      <c r="T769" s="134">
        <v>8.2679638189882372</v>
      </c>
      <c r="U769" s="134">
        <v>31.33136262874137</v>
      </c>
      <c r="V769" s="134">
        <v>57.061472308062953</v>
      </c>
      <c r="W769" s="134">
        <v>8.5767032264405287</v>
      </c>
      <c r="X769" s="134">
        <v>42.326279085838983</v>
      </c>
    </row>
    <row r="770" spans="1:24" x14ac:dyDescent="0.45">
      <c r="A770" s="134" t="s">
        <v>306</v>
      </c>
      <c r="B770" s="134">
        <v>2019</v>
      </c>
      <c r="C770" s="135">
        <v>43813</v>
      </c>
      <c r="D770" s="134" t="s">
        <v>30</v>
      </c>
      <c r="E770" s="134">
        <v>1</v>
      </c>
      <c r="F770" s="134" t="s">
        <v>576</v>
      </c>
      <c r="G770" s="134">
        <v>4</v>
      </c>
      <c r="H770" s="134" t="s">
        <v>924</v>
      </c>
      <c r="I770" s="134">
        <v>392</v>
      </c>
      <c r="J770" s="134" t="s">
        <v>418</v>
      </c>
      <c r="K770" s="134" t="s">
        <v>96</v>
      </c>
      <c r="L770" s="134">
        <v>21.56164383561644</v>
      </c>
      <c r="M770" s="134">
        <v>5</v>
      </c>
      <c r="N770" s="134">
        <v>2</v>
      </c>
      <c r="O770" s="134">
        <v>11.183999999999999</v>
      </c>
      <c r="P770" s="134">
        <v>0</v>
      </c>
      <c r="Q770" s="134">
        <v>64.377682403433482</v>
      </c>
      <c r="R770" s="134">
        <v>5.8364341157568802</v>
      </c>
      <c r="S770" s="134">
        <v>28.080967974812499</v>
      </c>
      <c r="T770" s="134">
        <v>7.4148446196852076</v>
      </c>
      <c r="U770" s="134">
        <v>4.1719842907856659</v>
      </c>
      <c r="V770" s="134">
        <v>27.67581114503627</v>
      </c>
      <c r="W770" s="134">
        <v>7.8346089514168691</v>
      </c>
      <c r="X770" s="134">
        <v>42.326279085838983</v>
      </c>
    </row>
    <row r="771" spans="1:24" x14ac:dyDescent="0.45">
      <c r="A771" s="134" t="s">
        <v>306</v>
      </c>
      <c r="B771" s="134">
        <v>2019</v>
      </c>
      <c r="C771" s="135">
        <v>43813</v>
      </c>
      <c r="D771" s="134" t="s">
        <v>30</v>
      </c>
      <c r="E771" s="134">
        <v>2</v>
      </c>
      <c r="F771" s="134" t="s">
        <v>576</v>
      </c>
      <c r="G771" s="134">
        <v>1</v>
      </c>
      <c r="H771" s="134" t="s">
        <v>925</v>
      </c>
      <c r="I771" s="134">
        <v>393</v>
      </c>
      <c r="J771" s="134" t="s">
        <v>344</v>
      </c>
      <c r="K771" s="134" t="s">
        <v>55</v>
      </c>
      <c r="L771" s="134">
        <v>32.613698630136987</v>
      </c>
      <c r="M771" s="134">
        <v>1</v>
      </c>
      <c r="N771" s="134">
        <v>1</v>
      </c>
      <c r="O771" s="134">
        <v>11.018000000000001</v>
      </c>
      <c r="P771" s="134">
        <v>0</v>
      </c>
      <c r="Q771" s="134">
        <v>65.347612996914137</v>
      </c>
      <c r="R771" s="134">
        <v>45.574739870526727</v>
      </c>
      <c r="S771" s="134">
        <v>80.584996777941171</v>
      </c>
      <c r="T771" s="134">
        <v>11.670085635804821</v>
      </c>
      <c r="U771" s="134">
        <v>45.808887649514553</v>
      </c>
      <c r="V771" s="134">
        <v>81.074585751458116</v>
      </c>
      <c r="W771" s="134">
        <v>11.755232700647859</v>
      </c>
      <c r="X771" s="134">
        <v>61.592033888851439</v>
      </c>
    </row>
    <row r="772" spans="1:24" x14ac:dyDescent="0.45">
      <c r="A772" s="134" t="s">
        <v>306</v>
      </c>
      <c r="B772" s="134">
        <v>2019</v>
      </c>
      <c r="C772" s="135">
        <v>43813</v>
      </c>
      <c r="D772" s="134" t="s">
        <v>30</v>
      </c>
      <c r="E772" s="134">
        <v>2</v>
      </c>
      <c r="F772" s="134" t="s">
        <v>576</v>
      </c>
      <c r="G772" s="134">
        <v>1</v>
      </c>
      <c r="H772" s="134" t="s">
        <v>925</v>
      </c>
      <c r="I772" s="134">
        <v>393</v>
      </c>
      <c r="J772" s="134" t="s">
        <v>366</v>
      </c>
      <c r="K772" s="134" t="s">
        <v>143</v>
      </c>
      <c r="L772" s="134">
        <v>23.660273972602742</v>
      </c>
      <c r="M772" s="134">
        <v>7</v>
      </c>
      <c r="N772" s="134">
        <v>2</v>
      </c>
      <c r="O772" s="134">
        <v>11.018000000000001</v>
      </c>
      <c r="P772" s="134">
        <v>0</v>
      </c>
      <c r="Q772" s="134">
        <v>65.347612996914137</v>
      </c>
      <c r="R772" s="134">
        <v>15.28290528260427</v>
      </c>
      <c r="S772" s="134">
        <v>42.599070999761707</v>
      </c>
      <c r="T772" s="134">
        <v>9.105388572385813</v>
      </c>
      <c r="U772" s="134">
        <v>13.9711597154553</v>
      </c>
      <c r="V772" s="134">
        <v>42.289153551482883</v>
      </c>
      <c r="W772" s="134">
        <v>9.4393312786758621</v>
      </c>
      <c r="X772" s="134">
        <v>61.592033888851439</v>
      </c>
    </row>
    <row r="773" spans="1:24" x14ac:dyDescent="0.45">
      <c r="A773" s="134" t="s">
        <v>306</v>
      </c>
      <c r="B773" s="134">
        <v>2019</v>
      </c>
      <c r="C773" s="135">
        <v>43813</v>
      </c>
      <c r="D773" s="134" t="s">
        <v>30</v>
      </c>
      <c r="E773" s="134">
        <v>2</v>
      </c>
      <c r="F773" s="134" t="s">
        <v>576</v>
      </c>
      <c r="G773" s="134">
        <v>2</v>
      </c>
      <c r="H773" s="134" t="s">
        <v>926</v>
      </c>
      <c r="I773" s="134">
        <v>394</v>
      </c>
      <c r="J773" s="134" t="s">
        <v>343</v>
      </c>
      <c r="K773" s="134" t="s">
        <v>91</v>
      </c>
      <c r="L773" s="134">
        <v>29.06301369863014</v>
      </c>
      <c r="M773" s="134">
        <v>2</v>
      </c>
      <c r="N773" s="134">
        <v>1</v>
      </c>
      <c r="O773" s="134">
        <v>11.337999999999999</v>
      </c>
      <c r="P773" s="134">
        <v>0</v>
      </c>
      <c r="Q773" s="134">
        <v>63.503263362145013</v>
      </c>
      <c r="R773" s="134">
        <v>27.941721231738981</v>
      </c>
      <c r="S773" s="134">
        <v>54.742971850084103</v>
      </c>
      <c r="T773" s="134">
        <v>8.9337502061150396</v>
      </c>
      <c r="U773" s="134">
        <v>29.0282003431116</v>
      </c>
      <c r="V773" s="134">
        <v>55.966817439786119</v>
      </c>
      <c r="W773" s="134">
        <v>8.9795390322248387</v>
      </c>
      <c r="X773" s="134">
        <v>44.727122238441581</v>
      </c>
    </row>
    <row r="774" spans="1:24" x14ac:dyDescent="0.45">
      <c r="A774" s="134" t="s">
        <v>306</v>
      </c>
      <c r="B774" s="134">
        <v>2019</v>
      </c>
      <c r="C774" s="135">
        <v>43813</v>
      </c>
      <c r="D774" s="134" t="s">
        <v>30</v>
      </c>
      <c r="E774" s="134">
        <v>2</v>
      </c>
      <c r="F774" s="134" t="s">
        <v>576</v>
      </c>
      <c r="G774" s="134">
        <v>2</v>
      </c>
      <c r="H774" s="134" t="s">
        <v>926</v>
      </c>
      <c r="I774" s="134">
        <v>394</v>
      </c>
      <c r="J774" s="134" t="s">
        <v>349</v>
      </c>
      <c r="K774" s="134" t="s">
        <v>91</v>
      </c>
      <c r="L774" s="134">
        <v>31.920547945205481</v>
      </c>
      <c r="M774" s="134">
        <v>6</v>
      </c>
      <c r="N774" s="134">
        <v>2</v>
      </c>
      <c r="O774" s="134">
        <v>11.337999999999999</v>
      </c>
      <c r="P774" s="134">
        <v>0</v>
      </c>
      <c r="Q774" s="134">
        <v>63.503263362145013</v>
      </c>
      <c r="R774" s="134">
        <v>10.33308359202282</v>
      </c>
      <c r="S774" s="134">
        <v>34.711272626799051</v>
      </c>
      <c r="T774" s="134">
        <v>8.1260630115920787</v>
      </c>
      <c r="U774" s="134">
        <v>8.7223555492669291</v>
      </c>
      <c r="V774" s="134">
        <v>33.677304303495632</v>
      </c>
      <c r="W774" s="134">
        <v>8.3183162514095681</v>
      </c>
      <c r="X774" s="134">
        <v>44.727122238441581</v>
      </c>
    </row>
    <row r="775" spans="1:24" x14ac:dyDescent="0.45">
      <c r="A775" s="134" t="s">
        <v>306</v>
      </c>
      <c r="B775" s="134">
        <v>2019</v>
      </c>
      <c r="C775" s="135">
        <v>43813</v>
      </c>
      <c r="D775" s="134" t="s">
        <v>30</v>
      </c>
      <c r="E775" s="134">
        <v>2</v>
      </c>
      <c r="F775" s="134" t="s">
        <v>576</v>
      </c>
      <c r="G775" s="134">
        <v>3</v>
      </c>
      <c r="H775" s="134" t="s">
        <v>927</v>
      </c>
      <c r="I775" s="134">
        <v>395</v>
      </c>
      <c r="J775" s="134" t="s">
        <v>354</v>
      </c>
      <c r="K775" s="134" t="s">
        <v>121</v>
      </c>
      <c r="L775" s="134">
        <v>24.356164383561641</v>
      </c>
      <c r="M775" s="134">
        <v>4</v>
      </c>
      <c r="N775" s="134">
        <v>1</v>
      </c>
      <c r="O775" s="134">
        <v>11.34</v>
      </c>
      <c r="P775" s="134">
        <v>0</v>
      </c>
      <c r="Q775" s="134">
        <v>63.492063492063487</v>
      </c>
      <c r="R775" s="134">
        <v>12.746863488118411</v>
      </c>
      <c r="S775" s="134">
        <v>36.354371536768937</v>
      </c>
      <c r="T775" s="134">
        <v>7.8691693495501767</v>
      </c>
      <c r="U775" s="134">
        <v>15.225968377215571</v>
      </c>
      <c r="V775" s="134">
        <v>38.77053621537145</v>
      </c>
      <c r="W775" s="134">
        <v>7.8481892793852923</v>
      </c>
      <c r="X775" s="134">
        <v>33.31688292912515</v>
      </c>
    </row>
    <row r="776" spans="1:24" x14ac:dyDescent="0.45">
      <c r="A776" s="134" t="s">
        <v>306</v>
      </c>
      <c r="B776" s="134">
        <v>2019</v>
      </c>
      <c r="C776" s="135">
        <v>43813</v>
      </c>
      <c r="D776" s="134" t="s">
        <v>30</v>
      </c>
      <c r="E776" s="134">
        <v>2</v>
      </c>
      <c r="F776" s="134" t="s">
        <v>576</v>
      </c>
      <c r="G776" s="134">
        <v>3</v>
      </c>
      <c r="H776" s="134" t="s">
        <v>927</v>
      </c>
      <c r="I776" s="134">
        <v>395</v>
      </c>
      <c r="J776" s="134" t="s">
        <v>358</v>
      </c>
      <c r="K776" s="134" t="s">
        <v>79</v>
      </c>
      <c r="L776" s="134">
        <v>26.887671232876709</v>
      </c>
      <c r="M776" s="134">
        <v>8</v>
      </c>
      <c r="N776" s="134">
        <v>2</v>
      </c>
      <c r="O776" s="134">
        <v>11.34</v>
      </c>
      <c r="P776" s="134">
        <v>0</v>
      </c>
      <c r="Q776" s="134">
        <v>63.492063492063487</v>
      </c>
      <c r="R776" s="134">
        <v>7.7887261115148156</v>
      </c>
      <c r="S776" s="134">
        <v>30.279394321481359</v>
      </c>
      <c r="T776" s="134">
        <v>7.4968894033221796</v>
      </c>
      <c r="U776" s="134">
        <v>5.345530099766119</v>
      </c>
      <c r="V776" s="134">
        <v>28.058109299572191</v>
      </c>
      <c r="W776" s="134">
        <v>7.5708597332686924</v>
      </c>
      <c r="X776" s="134">
        <v>33.31688292912515</v>
      </c>
    </row>
    <row r="777" spans="1:24" x14ac:dyDescent="0.45">
      <c r="A777" s="134" t="s">
        <v>306</v>
      </c>
      <c r="B777" s="134">
        <v>2019</v>
      </c>
      <c r="C777" s="135">
        <v>43813</v>
      </c>
      <c r="D777" s="134" t="s">
        <v>30</v>
      </c>
      <c r="E777" s="134">
        <v>2</v>
      </c>
      <c r="F777" s="134" t="s">
        <v>576</v>
      </c>
      <c r="G777" s="134">
        <v>4</v>
      </c>
      <c r="H777" s="134" t="s">
        <v>928</v>
      </c>
      <c r="I777" s="134">
        <v>396</v>
      </c>
      <c r="J777" s="134" t="s">
        <v>351</v>
      </c>
      <c r="K777" s="134" t="s">
        <v>282</v>
      </c>
      <c r="L777" s="134">
        <v>26.87123287671233</v>
      </c>
      <c r="M777" s="134">
        <v>3</v>
      </c>
      <c r="N777" s="134">
        <v>1</v>
      </c>
      <c r="O777" s="134">
        <v>11.065</v>
      </c>
      <c r="P777" s="134">
        <v>0</v>
      </c>
      <c r="Q777" s="134">
        <v>65.07004066877542</v>
      </c>
      <c r="R777" s="134">
        <v>31.33136262874137</v>
      </c>
      <c r="S777" s="134">
        <v>57.061472308062953</v>
      </c>
      <c r="T777" s="134">
        <v>8.5767032264405287</v>
      </c>
      <c r="U777" s="134">
        <v>30.97707461127191</v>
      </c>
      <c r="V777" s="134">
        <v>57.556859399667857</v>
      </c>
      <c r="W777" s="134">
        <v>8.8599282627986504</v>
      </c>
      <c r="X777" s="134">
        <v>42.368641726549612</v>
      </c>
    </row>
    <row r="778" spans="1:24" x14ac:dyDescent="0.45">
      <c r="A778" s="134" t="s">
        <v>306</v>
      </c>
      <c r="B778" s="134">
        <v>2019</v>
      </c>
      <c r="C778" s="135">
        <v>43813</v>
      </c>
      <c r="D778" s="134" t="s">
        <v>30</v>
      </c>
      <c r="E778" s="134">
        <v>2</v>
      </c>
      <c r="F778" s="134" t="s">
        <v>576</v>
      </c>
      <c r="G778" s="134">
        <v>4</v>
      </c>
      <c r="H778" s="134" t="s">
        <v>928</v>
      </c>
      <c r="I778" s="134">
        <v>396</v>
      </c>
      <c r="J778" s="134" t="s">
        <v>418</v>
      </c>
      <c r="K778" s="134" t="s">
        <v>96</v>
      </c>
      <c r="L778" s="134">
        <v>21.56164383561644</v>
      </c>
      <c r="M778" s="134">
        <v>5</v>
      </c>
      <c r="N778" s="134">
        <v>2</v>
      </c>
      <c r="O778" s="134">
        <v>11.065</v>
      </c>
      <c r="P778" s="134">
        <v>0</v>
      </c>
      <c r="Q778" s="134">
        <v>65.07004066877542</v>
      </c>
      <c r="R778" s="134">
        <v>4.1719842907856659</v>
      </c>
      <c r="S778" s="134">
        <v>27.67581114503627</v>
      </c>
      <c r="T778" s="134">
        <v>7.8346089514168691</v>
      </c>
      <c r="U778" s="134">
        <v>2.618866282127335</v>
      </c>
      <c r="V778" s="134">
        <v>27.253500637878361</v>
      </c>
      <c r="W778" s="134">
        <v>8.2115447852503429</v>
      </c>
      <c r="X778" s="134">
        <v>42.368641726549612</v>
      </c>
    </row>
    <row r="779" spans="1:24" x14ac:dyDescent="0.45">
      <c r="A779" s="136" t="s">
        <v>306</v>
      </c>
      <c r="B779" s="136">
        <v>2019</v>
      </c>
      <c r="C779" s="137">
        <v>43813</v>
      </c>
      <c r="D779" s="136" t="s">
        <v>30</v>
      </c>
      <c r="E779" s="136">
        <v>1</v>
      </c>
      <c r="F779" s="136" t="s">
        <v>577</v>
      </c>
      <c r="G779" s="136">
        <v>1</v>
      </c>
      <c r="H779" s="136" t="s">
        <v>929</v>
      </c>
      <c r="I779" s="136">
        <v>397</v>
      </c>
      <c r="J779" s="136" t="s">
        <v>344</v>
      </c>
      <c r="K779" s="136" t="s">
        <v>55</v>
      </c>
      <c r="L779" s="136">
        <v>32.613698630136987</v>
      </c>
      <c r="M779" s="136">
        <v>1</v>
      </c>
      <c r="N779" s="136">
        <v>1</v>
      </c>
      <c r="O779" s="136">
        <v>11.257</v>
      </c>
      <c r="P779" s="136">
        <v>0</v>
      </c>
      <c r="Q779" s="136">
        <v>63.960202540641383</v>
      </c>
      <c r="R779" s="136">
        <v>45.808887649514553</v>
      </c>
      <c r="S779" s="136">
        <v>81.074585751458116</v>
      </c>
      <c r="T779" s="136">
        <v>11.755232700647859</v>
      </c>
      <c r="U779" s="136">
        <v>48.552739963432273</v>
      </c>
      <c r="V779" s="136">
        <v>82.740827823539973</v>
      </c>
      <c r="W779" s="136">
        <v>11.39602928670257</v>
      </c>
      <c r="X779" s="136">
        <v>69.315722575562987</v>
      </c>
    </row>
    <row r="780" spans="1:24" x14ac:dyDescent="0.45">
      <c r="A780" s="136" t="s">
        <v>306</v>
      </c>
      <c r="B780" s="136">
        <v>2019</v>
      </c>
      <c r="C780" s="137">
        <v>43813</v>
      </c>
      <c r="D780" s="136" t="s">
        <v>30</v>
      </c>
      <c r="E780" s="136">
        <v>1</v>
      </c>
      <c r="F780" s="136" t="s">
        <v>577</v>
      </c>
      <c r="G780" s="136">
        <v>1</v>
      </c>
      <c r="H780" s="136" t="s">
        <v>929</v>
      </c>
      <c r="I780" s="136">
        <v>397</v>
      </c>
      <c r="J780" s="136" t="s">
        <v>351</v>
      </c>
      <c r="K780" s="136" t="s">
        <v>282</v>
      </c>
      <c r="L780" s="136">
        <v>26.87123287671233</v>
      </c>
      <c r="M780" s="136">
        <v>3</v>
      </c>
      <c r="N780" s="136">
        <v>2</v>
      </c>
      <c r="O780" s="136">
        <v>11.257</v>
      </c>
      <c r="P780" s="136">
        <v>0</v>
      </c>
      <c r="Q780" s="136">
        <v>63.960202540641383</v>
      </c>
      <c r="R780" s="136">
        <v>30.97707461127191</v>
      </c>
      <c r="S780" s="136">
        <v>57.556859399667857</v>
      </c>
      <c r="T780" s="136">
        <v>8.8599282627986504</v>
      </c>
      <c r="U780" s="136">
        <v>29.503256399203771</v>
      </c>
      <c r="V780" s="136">
        <v>56.566317526763953</v>
      </c>
      <c r="W780" s="136">
        <v>9.0210203758533911</v>
      </c>
      <c r="X780" s="136">
        <v>69.315722575562987</v>
      </c>
    </row>
    <row r="781" spans="1:24" x14ac:dyDescent="0.45">
      <c r="A781" s="136" t="s">
        <v>306</v>
      </c>
      <c r="B781" s="136">
        <v>2019</v>
      </c>
      <c r="C781" s="137">
        <v>43813</v>
      </c>
      <c r="D781" s="136" t="s">
        <v>30</v>
      </c>
      <c r="E781" s="136">
        <v>1</v>
      </c>
      <c r="F781" s="136" t="s">
        <v>577</v>
      </c>
      <c r="G781" s="136">
        <v>2</v>
      </c>
      <c r="H781" s="136" t="s">
        <v>930</v>
      </c>
      <c r="I781" s="136">
        <v>398</v>
      </c>
      <c r="J781" s="136" t="s">
        <v>343</v>
      </c>
      <c r="K781" s="136" t="s">
        <v>91</v>
      </c>
      <c r="L781" s="136">
        <v>29.06301369863014</v>
      </c>
      <c r="M781" s="136">
        <v>2</v>
      </c>
      <c r="N781" s="136">
        <v>1</v>
      </c>
      <c r="O781" s="136">
        <v>11.191000000000001</v>
      </c>
      <c r="P781" s="136">
        <v>0</v>
      </c>
      <c r="Q781" s="136">
        <v>64.337413993387543</v>
      </c>
      <c r="R781" s="136">
        <v>29.0282003431116</v>
      </c>
      <c r="S781" s="136">
        <v>55.966817439786119</v>
      </c>
      <c r="T781" s="136">
        <v>8.9795390322248387</v>
      </c>
      <c r="U781" s="136">
        <v>30.634067290872029</v>
      </c>
      <c r="V781" s="136">
        <v>57.481886948675033</v>
      </c>
      <c r="W781" s="136">
        <v>8.9492732192676652</v>
      </c>
      <c r="X781" s="136">
        <v>47.368676827578781</v>
      </c>
    </row>
    <row r="782" spans="1:24" x14ac:dyDescent="0.45">
      <c r="A782" s="136" t="s">
        <v>306</v>
      </c>
      <c r="B782" s="136">
        <v>2019</v>
      </c>
      <c r="C782" s="137">
        <v>43813</v>
      </c>
      <c r="D782" s="136" t="s">
        <v>30</v>
      </c>
      <c r="E782" s="136">
        <v>1</v>
      </c>
      <c r="F782" s="136" t="s">
        <v>577</v>
      </c>
      <c r="G782" s="136">
        <v>2</v>
      </c>
      <c r="H782" s="136" t="s">
        <v>930</v>
      </c>
      <c r="I782" s="136">
        <v>398</v>
      </c>
      <c r="J782" s="136" t="s">
        <v>354</v>
      </c>
      <c r="K782" s="136" t="s">
        <v>121</v>
      </c>
      <c r="L782" s="136">
        <v>24.356164383561641</v>
      </c>
      <c r="M782" s="136">
        <v>4</v>
      </c>
      <c r="N782" s="136">
        <v>2</v>
      </c>
      <c r="O782" s="136">
        <v>11.191000000000001</v>
      </c>
      <c r="P782" s="136">
        <v>0</v>
      </c>
      <c r="Q782" s="136">
        <v>64.337413993387543</v>
      </c>
      <c r="R782" s="136">
        <v>15.225968377215571</v>
      </c>
      <c r="S782" s="136">
        <v>38.77053621537145</v>
      </c>
      <c r="T782" s="136">
        <v>7.8481892793852923</v>
      </c>
      <c r="U782" s="136">
        <v>13.451099530900221</v>
      </c>
      <c r="V782" s="136">
        <v>37.577270575569898</v>
      </c>
      <c r="W782" s="136">
        <v>8.0420570148898936</v>
      </c>
      <c r="X782" s="136">
        <v>47.368676827578781</v>
      </c>
    </row>
    <row r="783" spans="1:24" x14ac:dyDescent="0.45">
      <c r="A783" s="136" t="s">
        <v>306</v>
      </c>
      <c r="B783" s="136">
        <v>2019</v>
      </c>
      <c r="C783" s="137">
        <v>43813</v>
      </c>
      <c r="D783" s="136" t="s">
        <v>30</v>
      </c>
      <c r="E783" s="136">
        <v>2</v>
      </c>
      <c r="F783" s="136" t="s">
        <v>577</v>
      </c>
      <c r="G783" s="136">
        <v>1</v>
      </c>
      <c r="H783" s="136" t="s">
        <v>931</v>
      </c>
      <c r="I783" s="136">
        <v>399</v>
      </c>
      <c r="J783" s="136" t="s">
        <v>344</v>
      </c>
      <c r="K783" s="136" t="s">
        <v>55</v>
      </c>
      <c r="L783" s="136">
        <v>32.613698630136987</v>
      </c>
      <c r="M783" s="136">
        <v>1</v>
      </c>
      <c r="N783" s="136">
        <v>1</v>
      </c>
      <c r="O783" s="136">
        <v>11.074999999999999</v>
      </c>
      <c r="P783" s="136">
        <v>0</v>
      </c>
      <c r="Q783" s="136">
        <v>65.011286681715575</v>
      </c>
      <c r="R783" s="136">
        <v>48.552739963432273</v>
      </c>
      <c r="S783" s="136">
        <v>82.740827823539973</v>
      </c>
      <c r="T783" s="136">
        <v>11.39602928670257</v>
      </c>
      <c r="U783" s="136">
        <v>50.450904995251364</v>
      </c>
      <c r="V783" s="136">
        <v>84.027241084119609</v>
      </c>
      <c r="W783" s="136">
        <v>11.19211202962275</v>
      </c>
      <c r="X783" s="136">
        <v>69.653572675151963</v>
      </c>
    </row>
    <row r="784" spans="1:24" x14ac:dyDescent="0.45">
      <c r="A784" s="136" t="s">
        <v>306</v>
      </c>
      <c r="B784" s="136">
        <v>2019</v>
      </c>
      <c r="C784" s="137">
        <v>43813</v>
      </c>
      <c r="D784" s="136" t="s">
        <v>30</v>
      </c>
      <c r="E784" s="136">
        <v>2</v>
      </c>
      <c r="F784" s="136" t="s">
        <v>577</v>
      </c>
      <c r="G784" s="136">
        <v>1</v>
      </c>
      <c r="H784" s="136" t="s">
        <v>931</v>
      </c>
      <c r="I784" s="136">
        <v>399</v>
      </c>
      <c r="J784" s="136" t="s">
        <v>351</v>
      </c>
      <c r="K784" s="136" t="s">
        <v>282</v>
      </c>
      <c r="L784" s="136">
        <v>26.87123287671233</v>
      </c>
      <c r="M784" s="136">
        <v>3</v>
      </c>
      <c r="N784" s="136">
        <v>2</v>
      </c>
      <c r="O784" s="136">
        <v>11.074999999999999</v>
      </c>
      <c r="P784" s="136">
        <v>0</v>
      </c>
      <c r="Q784" s="136">
        <v>65.011286681715575</v>
      </c>
      <c r="R784" s="136">
        <v>29.503256399203771</v>
      </c>
      <c r="S784" s="136">
        <v>56.566317526763953</v>
      </c>
      <c r="T784" s="136">
        <v>9.0210203758533911</v>
      </c>
      <c r="U784" s="136">
        <v>28.133051514278431</v>
      </c>
      <c r="V784" s="136">
        <v>55.729096166440158</v>
      </c>
      <c r="W784" s="136">
        <v>9.1986815507205755</v>
      </c>
      <c r="X784" s="136">
        <v>69.653572675151963</v>
      </c>
    </row>
    <row r="785" spans="1:24" x14ac:dyDescent="0.45">
      <c r="A785" s="136" t="s">
        <v>306</v>
      </c>
      <c r="B785" s="136">
        <v>2019</v>
      </c>
      <c r="C785" s="137">
        <v>43813</v>
      </c>
      <c r="D785" s="136" t="s">
        <v>30</v>
      </c>
      <c r="E785" s="136">
        <v>2</v>
      </c>
      <c r="F785" s="136" t="s">
        <v>577</v>
      </c>
      <c r="G785" s="136">
        <v>2</v>
      </c>
      <c r="H785" s="136" t="s">
        <v>932</v>
      </c>
      <c r="I785" s="136">
        <v>400</v>
      </c>
      <c r="J785" s="136" t="s">
        <v>343</v>
      </c>
      <c r="K785" s="136" t="s">
        <v>91</v>
      </c>
      <c r="L785" s="136">
        <v>29.06301369863014</v>
      </c>
      <c r="M785" s="136">
        <v>2</v>
      </c>
      <c r="N785" s="136">
        <v>1</v>
      </c>
      <c r="O785" s="136">
        <v>11.143000000000001</v>
      </c>
      <c r="P785" s="136">
        <v>0</v>
      </c>
      <c r="Q785" s="136">
        <v>64.614556223638161</v>
      </c>
      <c r="R785" s="136">
        <v>30.634067290872029</v>
      </c>
      <c r="S785" s="136">
        <v>57.481886948675033</v>
      </c>
      <c r="T785" s="136">
        <v>8.9492732192676652</v>
      </c>
      <c r="U785" s="136">
        <v>31.754730717585751</v>
      </c>
      <c r="V785" s="136">
        <v>58.720317056949902</v>
      </c>
      <c r="W785" s="136">
        <v>8.9885287797880498</v>
      </c>
      <c r="X785" s="136">
        <v>47.529578762122462</v>
      </c>
    </row>
    <row r="786" spans="1:24" x14ac:dyDescent="0.45">
      <c r="A786" s="136" t="s">
        <v>306</v>
      </c>
      <c r="B786" s="136">
        <v>2019</v>
      </c>
      <c r="C786" s="137">
        <v>43813</v>
      </c>
      <c r="D786" s="136" t="s">
        <v>30</v>
      </c>
      <c r="E786" s="136">
        <v>2</v>
      </c>
      <c r="F786" s="136" t="s">
        <v>577</v>
      </c>
      <c r="G786" s="136">
        <v>2</v>
      </c>
      <c r="H786" s="136" t="s">
        <v>932</v>
      </c>
      <c r="I786" s="136">
        <v>400</v>
      </c>
      <c r="J786" s="136" t="s">
        <v>354</v>
      </c>
      <c r="K786" s="136" t="s">
        <v>121</v>
      </c>
      <c r="L786" s="136">
        <v>24.356164383561641</v>
      </c>
      <c r="M786" s="136">
        <v>4</v>
      </c>
      <c r="N786" s="136">
        <v>2</v>
      </c>
      <c r="O786" s="136">
        <v>11.143000000000001</v>
      </c>
      <c r="P786" s="136">
        <v>0</v>
      </c>
      <c r="Q786" s="136">
        <v>64.614556223638161</v>
      </c>
      <c r="R786" s="136">
        <v>13.451099530900221</v>
      </c>
      <c r="S786" s="136">
        <v>37.577270575569898</v>
      </c>
      <c r="T786" s="136">
        <v>8.0420570148898936</v>
      </c>
      <c r="U786" s="136">
        <v>11.81425592601185</v>
      </c>
      <c r="V786" s="136">
        <v>36.553121239603691</v>
      </c>
      <c r="W786" s="136">
        <v>8.2462884378639458</v>
      </c>
      <c r="X786" s="136">
        <v>47.529578762122462</v>
      </c>
    </row>
    <row r="787" spans="1:24" x14ac:dyDescent="0.45">
      <c r="A787" s="138" t="s">
        <v>306</v>
      </c>
      <c r="B787" s="138">
        <v>2019</v>
      </c>
      <c r="C787" s="139">
        <v>43813</v>
      </c>
      <c r="D787" s="138" t="s">
        <v>30</v>
      </c>
      <c r="E787" s="138">
        <v>1</v>
      </c>
      <c r="F787" s="138" t="s">
        <v>31</v>
      </c>
      <c r="G787" s="138" t="s">
        <v>579</v>
      </c>
      <c r="H787" s="138" t="s">
        <v>933</v>
      </c>
      <c r="I787" s="138">
        <v>401</v>
      </c>
      <c r="J787" s="138" t="s">
        <v>351</v>
      </c>
      <c r="K787" s="138" t="s">
        <v>282</v>
      </c>
      <c r="L787" s="138">
        <v>26.87123287671233</v>
      </c>
      <c r="M787" s="138">
        <v>3</v>
      </c>
      <c r="N787" s="138">
        <v>1</v>
      </c>
      <c r="O787" s="138">
        <v>11.331</v>
      </c>
      <c r="P787" s="138">
        <v>0</v>
      </c>
      <c r="Q787" s="138">
        <v>63.542494042891192</v>
      </c>
      <c r="R787" s="138">
        <v>28.133051514278431</v>
      </c>
      <c r="S787" s="138">
        <v>55.729096166440158</v>
      </c>
      <c r="T787" s="138">
        <v>9.1986815507205755</v>
      </c>
      <c r="U787" s="138">
        <v>29.571733324690779</v>
      </c>
      <c r="V787" s="138">
        <v>57.109590587597992</v>
      </c>
      <c r="W787" s="138">
        <v>9.1792857543024002</v>
      </c>
      <c r="X787" s="138">
        <v>46.141108703021928</v>
      </c>
    </row>
    <row r="788" spans="1:24" x14ac:dyDescent="0.45">
      <c r="A788" s="138" t="s">
        <v>306</v>
      </c>
      <c r="B788" s="138">
        <v>2019</v>
      </c>
      <c r="C788" s="139">
        <v>43813</v>
      </c>
      <c r="D788" s="138" t="s">
        <v>30</v>
      </c>
      <c r="E788" s="138">
        <v>1</v>
      </c>
      <c r="F788" s="138" t="s">
        <v>31</v>
      </c>
      <c r="G788" s="138" t="s">
        <v>579</v>
      </c>
      <c r="H788" s="138" t="s">
        <v>933</v>
      </c>
      <c r="I788" s="138">
        <v>401</v>
      </c>
      <c r="J788" s="138" t="s">
        <v>354</v>
      </c>
      <c r="K788" s="138" t="s">
        <v>121</v>
      </c>
      <c r="L788" s="138">
        <v>24.356164383561641</v>
      </c>
      <c r="M788" s="138">
        <v>4</v>
      </c>
      <c r="N788" s="138">
        <v>2</v>
      </c>
      <c r="O788" s="138">
        <v>11.331</v>
      </c>
      <c r="P788" s="138">
        <v>0</v>
      </c>
      <c r="Q788" s="138">
        <v>63.542494042891192</v>
      </c>
      <c r="R788" s="138">
        <v>11.81425592601185</v>
      </c>
      <c r="S788" s="138">
        <v>36.553121239603691</v>
      </c>
      <c r="T788" s="138">
        <v>8.2462884378639458</v>
      </c>
      <c r="U788" s="138">
        <v>10.197782707760989</v>
      </c>
      <c r="V788" s="138">
        <v>35.417630293104438</v>
      </c>
      <c r="W788" s="138">
        <v>8.4066158617811517</v>
      </c>
      <c r="X788" s="138">
        <v>46.141108703021928</v>
      </c>
    </row>
    <row r="789" spans="1:24" x14ac:dyDescent="0.45">
      <c r="A789" s="138" t="s">
        <v>306</v>
      </c>
      <c r="B789" s="138">
        <v>2019</v>
      </c>
      <c r="C789" s="139">
        <v>43813</v>
      </c>
      <c r="D789" s="138" t="s">
        <v>30</v>
      </c>
      <c r="E789" s="138">
        <v>1</v>
      </c>
      <c r="F789" s="138" t="s">
        <v>31</v>
      </c>
      <c r="G789" s="138" t="s">
        <v>578</v>
      </c>
      <c r="H789" s="138" t="s">
        <v>934</v>
      </c>
      <c r="I789" s="138">
        <v>402</v>
      </c>
      <c r="J789" s="138" t="s">
        <v>344</v>
      </c>
      <c r="K789" s="138" t="s">
        <v>55</v>
      </c>
      <c r="L789" s="138">
        <v>32.613698630136987</v>
      </c>
      <c r="M789" s="138">
        <v>1</v>
      </c>
      <c r="N789" s="138">
        <v>1</v>
      </c>
      <c r="O789" s="138">
        <v>11.303000000000001</v>
      </c>
      <c r="P789" s="138">
        <v>0</v>
      </c>
      <c r="Q789" s="138">
        <v>63.699902680704227</v>
      </c>
      <c r="R789" s="138">
        <v>50.450904995251364</v>
      </c>
      <c r="S789" s="138">
        <v>84.027241084119609</v>
      </c>
      <c r="T789" s="138">
        <v>11.19211202962275</v>
      </c>
      <c r="U789" s="138">
        <v>52.360050552481439</v>
      </c>
      <c r="V789" s="138">
        <v>85.347092477088125</v>
      </c>
      <c r="W789" s="138">
        <v>10.995680641535561</v>
      </c>
      <c r="X789" s="138">
        <v>71.373779070534752</v>
      </c>
    </row>
    <row r="790" spans="1:24" x14ac:dyDescent="0.45">
      <c r="A790" s="138" t="s">
        <v>306</v>
      </c>
      <c r="B790" s="138">
        <v>2019</v>
      </c>
      <c r="C790" s="139">
        <v>43813</v>
      </c>
      <c r="D790" s="138" t="s">
        <v>30</v>
      </c>
      <c r="E790" s="138">
        <v>1</v>
      </c>
      <c r="F790" s="138" t="s">
        <v>31</v>
      </c>
      <c r="G790" s="138" t="s">
        <v>578</v>
      </c>
      <c r="H790" s="138" t="s">
        <v>934</v>
      </c>
      <c r="I790" s="138">
        <v>402</v>
      </c>
      <c r="J790" s="138" t="s">
        <v>343</v>
      </c>
      <c r="K790" s="138" t="s">
        <v>91</v>
      </c>
      <c r="L790" s="138">
        <v>29.06301369863014</v>
      </c>
      <c r="M790" s="138">
        <v>2</v>
      </c>
      <c r="N790" s="138">
        <v>2</v>
      </c>
      <c r="O790" s="138">
        <v>11.303000000000001</v>
      </c>
      <c r="P790" s="138">
        <v>0</v>
      </c>
      <c r="Q790" s="138">
        <v>63.699902680704227</v>
      </c>
      <c r="R790" s="138">
        <v>31.754730717585751</v>
      </c>
      <c r="S790" s="138">
        <v>58.720317056949902</v>
      </c>
      <c r="T790" s="138">
        <v>8.9885287797880498</v>
      </c>
      <c r="U790" s="138">
        <v>30.37184134231974</v>
      </c>
      <c r="V790" s="138">
        <v>57.837617091566578</v>
      </c>
      <c r="W790" s="138">
        <v>9.1552585830822792</v>
      </c>
      <c r="X790" s="138">
        <v>71.373779070534752</v>
      </c>
    </row>
    <row r="791" spans="1:24" x14ac:dyDescent="0.45">
      <c r="A791" s="138" t="s">
        <v>306</v>
      </c>
      <c r="B791" s="138">
        <v>2019</v>
      </c>
      <c r="C791" s="139">
        <v>43813</v>
      </c>
      <c r="D791" s="138" t="s">
        <v>30</v>
      </c>
      <c r="E791" s="138">
        <v>2</v>
      </c>
      <c r="F791" s="138" t="s">
        <v>31</v>
      </c>
      <c r="G791" s="138" t="s">
        <v>579</v>
      </c>
      <c r="H791" s="138" t="s">
        <v>935</v>
      </c>
      <c r="I791" s="138">
        <v>403</v>
      </c>
      <c r="J791" s="138" t="s">
        <v>351</v>
      </c>
      <c r="K791" s="138" t="s">
        <v>282</v>
      </c>
      <c r="L791" s="138">
        <v>26.87123287671233</v>
      </c>
      <c r="M791" s="138">
        <v>3</v>
      </c>
      <c r="N791" s="138">
        <v>1</v>
      </c>
      <c r="O791" s="138">
        <v>11.391999999999999</v>
      </c>
      <c r="P791" s="138">
        <v>0</v>
      </c>
      <c r="Q791" s="138">
        <v>63.202247191011239</v>
      </c>
      <c r="R791" s="138">
        <v>29.571733324690779</v>
      </c>
      <c r="S791" s="138">
        <v>57.109590587597992</v>
      </c>
      <c r="T791" s="138">
        <v>9.1792857543024002</v>
      </c>
      <c r="U791" s="138">
        <v>30.58298382206571</v>
      </c>
      <c r="V791" s="138">
        <v>58.251324100404489</v>
      </c>
      <c r="W791" s="138">
        <v>9.222780092779594</v>
      </c>
      <c r="X791" s="138">
        <v>46.263610440351208</v>
      </c>
    </row>
    <row r="792" spans="1:24" x14ac:dyDescent="0.45">
      <c r="A792" s="138" t="s">
        <v>306</v>
      </c>
      <c r="B792" s="138">
        <v>2019</v>
      </c>
      <c r="C792" s="139">
        <v>43813</v>
      </c>
      <c r="D792" s="138" t="s">
        <v>30</v>
      </c>
      <c r="E792" s="138">
        <v>2</v>
      </c>
      <c r="F792" s="138" t="s">
        <v>31</v>
      </c>
      <c r="G792" s="138" t="s">
        <v>579</v>
      </c>
      <c r="H792" s="138" t="s">
        <v>935</v>
      </c>
      <c r="I792" s="138">
        <v>403</v>
      </c>
      <c r="J792" s="138" t="s">
        <v>354</v>
      </c>
      <c r="K792" s="138" t="s">
        <v>121</v>
      </c>
      <c r="L792" s="138">
        <v>24.356164383561641</v>
      </c>
      <c r="M792" s="138">
        <v>4</v>
      </c>
      <c r="N792" s="138">
        <v>2</v>
      </c>
      <c r="O792" s="138">
        <v>11.391999999999999</v>
      </c>
      <c r="P792" s="138">
        <v>0</v>
      </c>
      <c r="Q792" s="138">
        <v>63.202247191011239</v>
      </c>
      <c r="R792" s="138">
        <v>10.197782707760989</v>
      </c>
      <c r="S792" s="138">
        <v>35.417630293104438</v>
      </c>
      <c r="T792" s="138">
        <v>8.4066158617811517</v>
      </c>
      <c r="U792" s="138">
        <v>8.6899258906239751</v>
      </c>
      <c r="V792" s="138">
        <v>34.442250029360132</v>
      </c>
      <c r="W792" s="138">
        <v>8.5841080462453849</v>
      </c>
      <c r="X792" s="138">
        <v>46.263610440351208</v>
      </c>
    </row>
    <row r="793" spans="1:24" x14ac:dyDescent="0.45">
      <c r="A793" s="138" t="s">
        <v>306</v>
      </c>
      <c r="B793" s="138">
        <v>2019</v>
      </c>
      <c r="C793" s="139">
        <v>43813</v>
      </c>
      <c r="D793" s="138" t="s">
        <v>30</v>
      </c>
      <c r="E793" s="138">
        <v>2</v>
      </c>
      <c r="F793" s="138" t="s">
        <v>31</v>
      </c>
      <c r="G793" s="138" t="s">
        <v>578</v>
      </c>
      <c r="H793" s="138" t="s">
        <v>936</v>
      </c>
      <c r="I793" s="138">
        <v>404</v>
      </c>
      <c r="J793" s="138" t="s">
        <v>344</v>
      </c>
      <c r="K793" s="138" t="s">
        <v>55</v>
      </c>
      <c r="L793" s="138">
        <v>32.613698630136987</v>
      </c>
      <c r="M793" s="138">
        <v>1</v>
      </c>
      <c r="N793" s="138">
        <v>1</v>
      </c>
      <c r="O793" s="138">
        <v>11.239000000000001</v>
      </c>
      <c r="P793" s="138">
        <v>0</v>
      </c>
      <c r="Q793" s="138">
        <v>64.062639024824264</v>
      </c>
      <c r="R793" s="138">
        <v>52.360050552481439</v>
      </c>
      <c r="S793" s="138">
        <v>85.347092477088125</v>
      </c>
      <c r="T793" s="138">
        <v>10.995680641535561</v>
      </c>
      <c r="U793" s="138">
        <v>53.72719322842174</v>
      </c>
      <c r="V793" s="138">
        <v>86.4216102809673</v>
      </c>
      <c r="W793" s="138">
        <v>10.89813901751519</v>
      </c>
      <c r="X793" s="138">
        <v>71.592354784327355</v>
      </c>
    </row>
    <row r="794" spans="1:24" x14ac:dyDescent="0.45">
      <c r="A794" s="138" t="s">
        <v>306</v>
      </c>
      <c r="B794" s="138">
        <v>2019</v>
      </c>
      <c r="C794" s="139">
        <v>43813</v>
      </c>
      <c r="D794" s="138" t="s">
        <v>30</v>
      </c>
      <c r="E794" s="138">
        <v>2</v>
      </c>
      <c r="F794" s="138" t="s">
        <v>31</v>
      </c>
      <c r="G794" s="138" t="s">
        <v>578</v>
      </c>
      <c r="H794" s="138" t="s">
        <v>936</v>
      </c>
      <c r="I794" s="138">
        <v>404</v>
      </c>
      <c r="J794" s="138" t="s">
        <v>343</v>
      </c>
      <c r="K794" s="138" t="s">
        <v>91</v>
      </c>
      <c r="L794" s="138">
        <v>29.06301369863014</v>
      </c>
      <c r="M794" s="138">
        <v>2</v>
      </c>
      <c r="N794" s="138">
        <v>2</v>
      </c>
      <c r="O794" s="138">
        <v>11.239000000000001</v>
      </c>
      <c r="P794" s="138">
        <v>0</v>
      </c>
      <c r="Q794" s="138">
        <v>64.062639024824264</v>
      </c>
      <c r="R794" s="138">
        <v>30.37184134231974</v>
      </c>
      <c r="S794" s="138">
        <v>57.837617091566578</v>
      </c>
      <c r="T794" s="138">
        <v>9.1552585830822792</v>
      </c>
      <c r="U794" s="138">
        <v>29.06622371796086</v>
      </c>
      <c r="V794" s="138">
        <v>57.06986053556917</v>
      </c>
      <c r="W794" s="138">
        <v>9.3345456058694367</v>
      </c>
      <c r="X794" s="138">
        <v>71.592354784327355</v>
      </c>
    </row>
    <row r="795" spans="1:24" x14ac:dyDescent="0.45">
      <c r="A795" s="130" t="s">
        <v>166</v>
      </c>
      <c r="B795" s="130">
        <v>2020</v>
      </c>
      <c r="C795" s="131">
        <v>43855</v>
      </c>
      <c r="D795" s="130" t="s">
        <v>30</v>
      </c>
      <c r="E795" s="130">
        <v>1</v>
      </c>
      <c r="F795" s="130" t="s">
        <v>572</v>
      </c>
      <c r="G795" s="130">
        <v>1</v>
      </c>
      <c r="H795" s="130" t="s">
        <v>937</v>
      </c>
      <c r="I795" s="130">
        <v>405</v>
      </c>
      <c r="J795" s="130" t="s">
        <v>401</v>
      </c>
      <c r="K795" s="130" t="s">
        <v>177</v>
      </c>
      <c r="L795" s="130">
        <v>22.589041095890408</v>
      </c>
      <c r="M795" s="130">
        <v>12</v>
      </c>
      <c r="N795" s="130">
        <v>1</v>
      </c>
      <c r="O795" s="130">
        <v>11.863</v>
      </c>
      <c r="P795" s="130">
        <v>0</v>
      </c>
      <c r="Q795" s="130">
        <v>60.692910730843799</v>
      </c>
      <c r="R795" s="130">
        <v>1E-3</v>
      </c>
      <c r="S795" s="130">
        <v>25</v>
      </c>
      <c r="T795" s="130">
        <v>8.3333333330000006</v>
      </c>
      <c r="U795" s="130">
        <v>4.1033665465675044</v>
      </c>
      <c r="V795" s="130">
        <v>28.50495588160241</v>
      </c>
      <c r="W795" s="130">
        <v>8.133863111678302</v>
      </c>
      <c r="X795" s="130">
        <v>25</v>
      </c>
    </row>
    <row r="796" spans="1:24" x14ac:dyDescent="0.45">
      <c r="A796" s="130" t="s">
        <v>166</v>
      </c>
      <c r="B796" s="130">
        <v>2020</v>
      </c>
      <c r="C796" s="131">
        <v>43855</v>
      </c>
      <c r="D796" s="130" t="s">
        <v>30</v>
      </c>
      <c r="E796" s="130">
        <v>1</v>
      </c>
      <c r="F796" s="130" t="s">
        <v>572</v>
      </c>
      <c r="G796" s="130">
        <v>1</v>
      </c>
      <c r="H796" s="130" t="s">
        <v>937</v>
      </c>
      <c r="I796" s="130">
        <v>405</v>
      </c>
      <c r="J796" s="130" t="s">
        <v>434</v>
      </c>
      <c r="K796" s="130" t="s">
        <v>223</v>
      </c>
      <c r="L796" s="130">
        <v>22.849315068493151</v>
      </c>
      <c r="M796" s="130">
        <v>22</v>
      </c>
      <c r="N796" s="130">
        <v>2</v>
      </c>
      <c r="O796" s="130">
        <v>11.863</v>
      </c>
      <c r="P796" s="130">
        <v>0</v>
      </c>
      <c r="Q796" s="130">
        <v>60.692910730843799</v>
      </c>
      <c r="R796" s="130">
        <v>1E-3</v>
      </c>
      <c r="S796" s="130">
        <v>25</v>
      </c>
      <c r="T796" s="130">
        <v>8.3333333330000006</v>
      </c>
      <c r="U796" s="130">
        <v>-2.9065452166373191</v>
      </c>
      <c r="V796" s="130">
        <v>21.49504411839759</v>
      </c>
      <c r="W796" s="130">
        <v>8.133863111678302</v>
      </c>
      <c r="X796" s="130">
        <v>25</v>
      </c>
    </row>
    <row r="797" spans="1:24" x14ac:dyDescent="0.45">
      <c r="A797" s="130" t="s">
        <v>166</v>
      </c>
      <c r="B797" s="130">
        <v>2020</v>
      </c>
      <c r="C797" s="131">
        <v>43855</v>
      </c>
      <c r="D797" s="130" t="s">
        <v>30</v>
      </c>
      <c r="E797" s="130">
        <v>1</v>
      </c>
      <c r="F797" s="130" t="s">
        <v>572</v>
      </c>
      <c r="G797" s="130">
        <v>2</v>
      </c>
      <c r="H797" s="130" t="s">
        <v>938</v>
      </c>
      <c r="I797" s="130">
        <v>406</v>
      </c>
      <c r="J797" s="130" t="s">
        <v>357</v>
      </c>
      <c r="K797" s="130" t="s">
        <v>99</v>
      </c>
      <c r="L797" s="130">
        <v>23.893150684931509</v>
      </c>
      <c r="M797" s="130">
        <v>13</v>
      </c>
      <c r="N797" s="130">
        <v>1</v>
      </c>
      <c r="O797" s="130">
        <v>11.759</v>
      </c>
      <c r="P797" s="130">
        <v>0</v>
      </c>
      <c r="Q797" s="130">
        <v>61.229696402755337</v>
      </c>
      <c r="R797" s="130">
        <v>1E-3</v>
      </c>
      <c r="S797" s="130">
        <v>10.328919910636399</v>
      </c>
      <c r="T797" s="130">
        <v>8.0505552074409579</v>
      </c>
      <c r="U797" s="130">
        <v>-8.4077201652983913</v>
      </c>
      <c r="V797" s="130">
        <v>15.02185798081538</v>
      </c>
      <c r="W797" s="130">
        <v>7.8098593820379234</v>
      </c>
      <c r="X797" s="130">
        <v>14.430076307846621</v>
      </c>
    </row>
    <row r="798" spans="1:24" x14ac:dyDescent="0.45">
      <c r="A798" s="130" t="s">
        <v>166</v>
      </c>
      <c r="B798" s="130">
        <v>2020</v>
      </c>
      <c r="C798" s="131">
        <v>43855</v>
      </c>
      <c r="D798" s="130" t="s">
        <v>30</v>
      </c>
      <c r="E798" s="130">
        <v>1</v>
      </c>
      <c r="F798" s="130" t="s">
        <v>572</v>
      </c>
      <c r="G798" s="130">
        <v>2</v>
      </c>
      <c r="H798" s="130" t="s">
        <v>938</v>
      </c>
      <c r="I798" s="130">
        <v>406</v>
      </c>
      <c r="J798" s="130" t="s">
        <v>415</v>
      </c>
      <c r="K798" s="130" t="s">
        <v>115</v>
      </c>
      <c r="L798" s="130" t="e">
        <v>#N/A</v>
      </c>
      <c r="M798" s="130">
        <v>21</v>
      </c>
      <c r="N798" s="130">
        <v>2</v>
      </c>
      <c r="O798" s="130">
        <v>11.759</v>
      </c>
      <c r="P798" s="130">
        <v>0</v>
      </c>
      <c r="Q798" s="130">
        <v>61.229696402755337</v>
      </c>
      <c r="R798" s="130">
        <v>1E-3</v>
      </c>
      <c r="S798" s="130">
        <v>18.531232705056841</v>
      </c>
      <c r="T798" s="130">
        <v>7.988185199255244</v>
      </c>
      <c r="U798" s="130">
        <v>-9.4014880142016608</v>
      </c>
      <c r="V798" s="130">
        <v>13.90189611305081</v>
      </c>
      <c r="W798" s="130">
        <v>7.767794709084157</v>
      </c>
      <c r="X798" s="130">
        <v>14.430076307846621</v>
      </c>
    </row>
    <row r="799" spans="1:24" x14ac:dyDescent="0.45">
      <c r="A799" s="130" t="s">
        <v>166</v>
      </c>
      <c r="B799" s="130">
        <v>2020</v>
      </c>
      <c r="C799" s="131">
        <v>43855</v>
      </c>
      <c r="D799" s="130" t="s">
        <v>30</v>
      </c>
      <c r="E799" s="130">
        <v>1</v>
      </c>
      <c r="F799" s="130" t="s">
        <v>572</v>
      </c>
      <c r="G799" s="130">
        <v>3</v>
      </c>
      <c r="H799" s="130" t="s">
        <v>939</v>
      </c>
      <c r="I799" s="130">
        <v>407</v>
      </c>
      <c r="J799" s="130" t="s">
        <v>262</v>
      </c>
      <c r="K799" s="130" t="s">
        <v>46</v>
      </c>
      <c r="L799" s="130">
        <v>23.304109589041101</v>
      </c>
      <c r="M799" s="130">
        <v>8</v>
      </c>
      <c r="N799" s="130">
        <v>1</v>
      </c>
      <c r="O799" s="130">
        <v>11.366</v>
      </c>
      <c r="P799" s="130">
        <v>0</v>
      </c>
      <c r="Q799" s="130">
        <v>63.346823860636988</v>
      </c>
      <c r="R799" s="130">
        <v>1E-3</v>
      </c>
      <c r="S799" s="130">
        <v>10.87652870956533</v>
      </c>
      <c r="T799" s="130">
        <v>8.3208665291989838</v>
      </c>
      <c r="U799" s="130">
        <v>-7.0399120313353576</v>
      </c>
      <c r="V799" s="130">
        <v>16.839278247394962</v>
      </c>
      <c r="W799" s="130">
        <v>7.9597300929101067</v>
      </c>
      <c r="X799" s="130">
        <v>17.93826435478266</v>
      </c>
    </row>
    <row r="800" spans="1:24" x14ac:dyDescent="0.45">
      <c r="A800" s="130" t="s">
        <v>166</v>
      </c>
      <c r="B800" s="130">
        <v>2020</v>
      </c>
      <c r="C800" s="131">
        <v>43855</v>
      </c>
      <c r="D800" s="130" t="s">
        <v>30</v>
      </c>
      <c r="E800" s="130">
        <v>1</v>
      </c>
      <c r="F800" s="130" t="s">
        <v>572</v>
      </c>
      <c r="G800" s="130">
        <v>3</v>
      </c>
      <c r="H800" s="130" t="s">
        <v>939</v>
      </c>
      <c r="I800" s="130">
        <v>407</v>
      </c>
      <c r="J800" s="130" t="s">
        <v>436</v>
      </c>
      <c r="K800" s="130" t="s">
        <v>437</v>
      </c>
      <c r="L800" s="130" t="e">
        <v>#N/A</v>
      </c>
      <c r="M800" s="130">
        <v>20</v>
      </c>
      <c r="N800" s="130">
        <v>2</v>
      </c>
      <c r="O800" s="130">
        <v>11.366</v>
      </c>
      <c r="P800" s="130">
        <v>0</v>
      </c>
      <c r="Q800" s="130">
        <v>63.346823860636988</v>
      </c>
      <c r="R800" s="130">
        <v>1E-3</v>
      </c>
      <c r="S800" s="130">
        <v>25</v>
      </c>
      <c r="T800" s="130">
        <v>8.3333333330000006</v>
      </c>
      <c r="U800" s="130">
        <v>-4.8819756729101584</v>
      </c>
      <c r="V800" s="130">
        <v>19.021426534993779</v>
      </c>
      <c r="W800" s="130">
        <v>7.9678007359679777</v>
      </c>
      <c r="X800" s="130">
        <v>17.93826435478266</v>
      </c>
    </row>
    <row r="801" spans="1:24" x14ac:dyDescent="0.45">
      <c r="A801" s="130" t="s">
        <v>166</v>
      </c>
      <c r="B801" s="130">
        <v>2020</v>
      </c>
      <c r="C801" s="131">
        <v>43855</v>
      </c>
      <c r="D801" s="130" t="s">
        <v>30</v>
      </c>
      <c r="E801" s="130">
        <v>1</v>
      </c>
      <c r="F801" s="130" t="s">
        <v>572</v>
      </c>
      <c r="G801" s="130">
        <v>4</v>
      </c>
      <c r="H801" s="130" t="s">
        <v>940</v>
      </c>
      <c r="I801" s="130">
        <v>408</v>
      </c>
      <c r="J801" s="130" t="s">
        <v>228</v>
      </c>
      <c r="K801" s="130" t="s">
        <v>131</v>
      </c>
      <c r="L801" s="130">
        <v>27.62739726027397</v>
      </c>
      <c r="M801" s="130">
        <v>14</v>
      </c>
      <c r="N801" s="130">
        <v>1</v>
      </c>
      <c r="O801" s="130">
        <v>11.755000000000001</v>
      </c>
      <c r="P801" s="130">
        <v>0</v>
      </c>
      <c r="Q801" s="130">
        <v>61.250531688643129</v>
      </c>
      <c r="R801" s="130">
        <v>1E-3</v>
      </c>
      <c r="S801" s="130">
        <v>16.176729388230282</v>
      </c>
      <c r="T801" s="130">
        <v>7.7069919831943379</v>
      </c>
      <c r="U801" s="130">
        <v>-3.342027119692538</v>
      </c>
      <c r="V801" s="130">
        <v>19.56790429785335</v>
      </c>
      <c r="W801" s="130">
        <v>7.6366438058486281</v>
      </c>
      <c r="X801" s="130">
        <v>17.113895352073211</v>
      </c>
    </row>
    <row r="802" spans="1:24" x14ac:dyDescent="0.45">
      <c r="A802" s="130" t="s">
        <v>166</v>
      </c>
      <c r="B802" s="130">
        <v>2020</v>
      </c>
      <c r="C802" s="131">
        <v>43855</v>
      </c>
      <c r="D802" s="130" t="s">
        <v>30</v>
      </c>
      <c r="E802" s="130">
        <v>1</v>
      </c>
      <c r="F802" s="130" t="s">
        <v>572</v>
      </c>
      <c r="G802" s="130">
        <v>4</v>
      </c>
      <c r="H802" s="130" t="s">
        <v>940</v>
      </c>
      <c r="I802" s="130">
        <v>408</v>
      </c>
      <c r="J802" s="130" t="s">
        <v>367</v>
      </c>
      <c r="K802" s="130" t="s">
        <v>121</v>
      </c>
      <c r="L802" s="130">
        <v>28.841095890410958</v>
      </c>
      <c r="M802" s="130">
        <v>19</v>
      </c>
      <c r="N802" s="130">
        <v>2</v>
      </c>
      <c r="O802" s="130">
        <v>11.755000000000001</v>
      </c>
      <c r="P802" s="130">
        <v>0</v>
      </c>
      <c r="Q802" s="130">
        <v>61.250531688643129</v>
      </c>
      <c r="R802" s="130">
        <v>1E-3</v>
      </c>
      <c r="S802" s="130">
        <v>18.05106131591614</v>
      </c>
      <c r="T802" s="130">
        <v>8.16204420196161</v>
      </c>
      <c r="U802" s="130">
        <v>-9.566327851190831</v>
      </c>
      <c r="V802" s="130">
        <v>14.30185566510665</v>
      </c>
      <c r="W802" s="130">
        <v>7.9560611720991616</v>
      </c>
      <c r="X802" s="130">
        <v>17.113895352073211</v>
      </c>
    </row>
    <row r="803" spans="1:24" x14ac:dyDescent="0.45">
      <c r="A803" s="130" t="s">
        <v>166</v>
      </c>
      <c r="B803" s="130">
        <v>2020</v>
      </c>
      <c r="C803" s="131">
        <v>43855</v>
      </c>
      <c r="D803" s="130" t="s">
        <v>30</v>
      </c>
      <c r="E803" s="130">
        <v>1</v>
      </c>
      <c r="F803" s="130" t="s">
        <v>572</v>
      </c>
      <c r="G803" s="130">
        <v>5</v>
      </c>
      <c r="H803" s="130" t="s">
        <v>941</v>
      </c>
      <c r="I803" s="130">
        <v>409</v>
      </c>
      <c r="J803" s="130" t="s">
        <v>368</v>
      </c>
      <c r="K803" s="130" t="s">
        <v>131</v>
      </c>
      <c r="L803" s="130">
        <v>31.526027397260279</v>
      </c>
      <c r="M803" s="130">
        <v>15</v>
      </c>
      <c r="N803" s="130">
        <v>1</v>
      </c>
      <c r="O803" s="130">
        <v>11.795999999999999</v>
      </c>
      <c r="P803" s="130">
        <v>0</v>
      </c>
      <c r="Q803" s="130">
        <v>61.037639877924732</v>
      </c>
      <c r="R803" s="130">
        <v>1E-3</v>
      </c>
      <c r="S803" s="130">
        <v>14.262250940888901</v>
      </c>
      <c r="T803" s="130">
        <v>8.2198551636746942</v>
      </c>
      <c r="U803" s="130">
        <v>-6.7642946386739169</v>
      </c>
      <c r="V803" s="130">
        <v>17.413026491484249</v>
      </c>
      <c r="W803" s="130">
        <v>8.0591070433860548</v>
      </c>
      <c r="X803" s="130">
        <v>13.18615013179938</v>
      </c>
    </row>
    <row r="804" spans="1:24" x14ac:dyDescent="0.45">
      <c r="A804" s="130" t="s">
        <v>166</v>
      </c>
      <c r="B804" s="130">
        <v>2020</v>
      </c>
      <c r="C804" s="131">
        <v>43855</v>
      </c>
      <c r="D804" s="130" t="s">
        <v>30</v>
      </c>
      <c r="E804" s="130">
        <v>1</v>
      </c>
      <c r="F804" s="130" t="s">
        <v>572</v>
      </c>
      <c r="G804" s="130">
        <v>5</v>
      </c>
      <c r="H804" s="130" t="s">
        <v>941</v>
      </c>
      <c r="I804" s="130">
        <v>409</v>
      </c>
      <c r="J804" s="130" t="s">
        <v>353</v>
      </c>
      <c r="K804" s="130" t="s">
        <v>143</v>
      </c>
      <c r="L804" s="130">
        <v>31.547945205479451</v>
      </c>
      <c r="M804" s="130">
        <v>18</v>
      </c>
      <c r="N804" s="130">
        <v>2</v>
      </c>
      <c r="O804" s="130">
        <v>11.795999999999999</v>
      </c>
      <c r="P804" s="130">
        <v>0</v>
      </c>
      <c r="Q804" s="130">
        <v>61.037639877924732</v>
      </c>
      <c r="R804" s="130">
        <v>1E-3</v>
      </c>
      <c r="S804" s="130">
        <v>12.11004932270985</v>
      </c>
      <c r="T804" s="130">
        <v>7.7303624369757786</v>
      </c>
      <c r="U804" s="130">
        <v>-13.83892138352093</v>
      </c>
      <c r="V804" s="130">
        <v>9.2805615876884975</v>
      </c>
      <c r="W804" s="130">
        <v>7.7064943237364751</v>
      </c>
      <c r="X804" s="130">
        <v>13.18615013179938</v>
      </c>
    </row>
    <row r="805" spans="1:24" x14ac:dyDescent="0.45">
      <c r="A805" s="130" t="s">
        <v>166</v>
      </c>
      <c r="B805" s="130">
        <v>2020</v>
      </c>
      <c r="C805" s="131">
        <v>43855</v>
      </c>
      <c r="D805" s="130" t="s">
        <v>30</v>
      </c>
      <c r="E805" s="130">
        <v>1</v>
      </c>
      <c r="F805" s="130" t="s">
        <v>572</v>
      </c>
      <c r="G805" s="130">
        <v>6</v>
      </c>
      <c r="H805" s="130" t="s">
        <v>942</v>
      </c>
      <c r="I805" s="130">
        <v>410</v>
      </c>
      <c r="J805" s="130" t="s">
        <v>426</v>
      </c>
      <c r="K805" s="130" t="s">
        <v>427</v>
      </c>
      <c r="L805" s="130">
        <v>21.772602739726029</v>
      </c>
      <c r="M805" s="130">
        <v>16</v>
      </c>
      <c r="N805" s="130">
        <v>1</v>
      </c>
      <c r="O805" s="130">
        <v>11.862</v>
      </c>
      <c r="P805" s="130">
        <v>0</v>
      </c>
      <c r="Q805" s="130">
        <v>60.698027314112288</v>
      </c>
      <c r="R805" s="130">
        <v>1E-3</v>
      </c>
      <c r="S805" s="130">
        <v>20.47639523480068</v>
      </c>
      <c r="T805" s="130">
        <v>7.6993035485591212</v>
      </c>
      <c r="U805" s="130">
        <v>-1.6824669907236649</v>
      </c>
      <c r="V805" s="130">
        <v>21.91150982229291</v>
      </c>
      <c r="W805" s="130">
        <v>7.8646589376721918</v>
      </c>
      <c r="X805" s="130">
        <v>13.48842160226523</v>
      </c>
    </row>
    <row r="806" spans="1:24" x14ac:dyDescent="0.45">
      <c r="A806" s="130" t="s">
        <v>166</v>
      </c>
      <c r="B806" s="130">
        <v>2020</v>
      </c>
      <c r="C806" s="131">
        <v>43855</v>
      </c>
      <c r="D806" s="130" t="s">
        <v>30</v>
      </c>
      <c r="E806" s="130">
        <v>1</v>
      </c>
      <c r="F806" s="130" t="s">
        <v>572</v>
      </c>
      <c r="G806" s="130">
        <v>6</v>
      </c>
      <c r="H806" s="130" t="s">
        <v>942</v>
      </c>
      <c r="I806" s="130">
        <v>410</v>
      </c>
      <c r="J806" s="130" t="s">
        <v>386</v>
      </c>
      <c r="K806" s="130" t="s">
        <v>64</v>
      </c>
      <c r="L806" s="130">
        <v>29.81369863013699</v>
      </c>
      <c r="M806" s="130">
        <v>17</v>
      </c>
      <c r="N806" s="130">
        <v>2</v>
      </c>
      <c r="O806" s="130">
        <v>11.862</v>
      </c>
      <c r="P806" s="130">
        <v>0</v>
      </c>
      <c r="Q806" s="130">
        <v>60.698027314112288</v>
      </c>
      <c r="R806" s="130">
        <v>1E-3</v>
      </c>
      <c r="S806" s="130">
        <v>6.5004479697297812</v>
      </c>
      <c r="T806" s="130">
        <v>8.6214197770531165</v>
      </c>
      <c r="U806" s="130">
        <v>-21.015610828185441</v>
      </c>
      <c r="V806" s="130">
        <v>4.7490162279657007</v>
      </c>
      <c r="W806" s="130">
        <v>8.5882090187170466</v>
      </c>
      <c r="X806" s="130">
        <v>13.48842160226523</v>
      </c>
    </row>
    <row r="807" spans="1:24" x14ac:dyDescent="0.45">
      <c r="A807" s="132" t="s">
        <v>166</v>
      </c>
      <c r="B807" s="132">
        <v>2020</v>
      </c>
      <c r="C807" s="133">
        <v>43855</v>
      </c>
      <c r="D807" s="132" t="s">
        <v>30</v>
      </c>
      <c r="E807" s="132">
        <v>1</v>
      </c>
      <c r="F807" s="132" t="s">
        <v>575</v>
      </c>
      <c r="G807" s="132">
        <v>1</v>
      </c>
      <c r="H807" s="132" t="s">
        <v>943</v>
      </c>
      <c r="I807" s="132">
        <v>411</v>
      </c>
      <c r="J807" s="132" t="s">
        <v>425</v>
      </c>
      <c r="K807" s="132" t="s">
        <v>96</v>
      </c>
      <c r="L807" s="132">
        <v>26.18082191780822</v>
      </c>
      <c r="M807" s="132">
        <v>2</v>
      </c>
      <c r="N807" s="132">
        <v>1</v>
      </c>
      <c r="O807" s="132">
        <v>11.491</v>
      </c>
      <c r="P807" s="132">
        <v>0</v>
      </c>
      <c r="Q807" s="132">
        <v>62.657732138195108</v>
      </c>
      <c r="R807" s="132">
        <v>15.115312349197209</v>
      </c>
      <c r="S807" s="132">
        <v>37.347957065776349</v>
      </c>
      <c r="T807" s="132">
        <v>7.4108815721930474</v>
      </c>
      <c r="U807" s="132">
        <v>15.6378382001426</v>
      </c>
      <c r="V807" s="132">
        <v>38.563844416421077</v>
      </c>
      <c r="W807" s="132">
        <v>7.6420020720928266</v>
      </c>
      <c r="X807" s="132">
        <v>29.629733444034631</v>
      </c>
    </row>
    <row r="808" spans="1:24" x14ac:dyDescent="0.45">
      <c r="A808" s="132" t="s">
        <v>166</v>
      </c>
      <c r="B808" s="132">
        <v>2020</v>
      </c>
      <c r="C808" s="133">
        <v>43855</v>
      </c>
      <c r="D808" s="132" t="s">
        <v>30</v>
      </c>
      <c r="E808" s="132">
        <v>1</v>
      </c>
      <c r="F808" s="132" t="s">
        <v>575</v>
      </c>
      <c r="G808" s="132">
        <v>1</v>
      </c>
      <c r="H808" s="132" t="s">
        <v>943</v>
      </c>
      <c r="I808" s="132">
        <v>411</v>
      </c>
      <c r="J808" s="132" t="s">
        <v>426</v>
      </c>
      <c r="K808" s="132" t="s">
        <v>427</v>
      </c>
      <c r="L808" s="132">
        <v>21.772602739726029</v>
      </c>
      <c r="M808" s="132">
        <v>16</v>
      </c>
      <c r="N808" s="132">
        <v>2</v>
      </c>
      <c r="O808" s="132">
        <v>11.491</v>
      </c>
      <c r="P808" s="132">
        <v>0</v>
      </c>
      <c r="Q808" s="132">
        <v>62.657732138195108</v>
      </c>
      <c r="R808" s="132">
        <v>1E-3</v>
      </c>
      <c r="S808" s="132">
        <v>21.91150982229291</v>
      </c>
      <c r="T808" s="132">
        <v>7.8646589376721918</v>
      </c>
      <c r="U808" s="132">
        <v>-3.449269625217116</v>
      </c>
      <c r="V808" s="132">
        <v>20.56377006240513</v>
      </c>
      <c r="W808" s="132">
        <v>8.0043465625407499</v>
      </c>
      <c r="X808" s="132">
        <v>29.629733444034631</v>
      </c>
    </row>
    <row r="809" spans="1:24" x14ac:dyDescent="0.45">
      <c r="A809" s="132" t="s">
        <v>166</v>
      </c>
      <c r="B809" s="132">
        <v>2020</v>
      </c>
      <c r="C809" s="133">
        <v>43855</v>
      </c>
      <c r="D809" s="132" t="s">
        <v>30</v>
      </c>
      <c r="E809" s="132">
        <v>1</v>
      </c>
      <c r="F809" s="132" t="s">
        <v>575</v>
      </c>
      <c r="G809" s="132">
        <v>2</v>
      </c>
      <c r="H809" s="132" t="s">
        <v>944</v>
      </c>
      <c r="I809" s="132">
        <v>412</v>
      </c>
      <c r="J809" s="132" t="s">
        <v>573</v>
      </c>
      <c r="K809" s="132" t="s">
        <v>34</v>
      </c>
      <c r="L809" s="132">
        <v>32.482191780821921</v>
      </c>
      <c r="M809" s="132">
        <v>1</v>
      </c>
      <c r="N809" s="132">
        <v>1</v>
      </c>
      <c r="O809" s="132">
        <v>11.92</v>
      </c>
      <c r="P809" s="132">
        <v>0</v>
      </c>
      <c r="Q809" s="132">
        <v>60.402684563758392</v>
      </c>
      <c r="R809" s="132">
        <v>5.0329848265627142</v>
      </c>
      <c r="S809" s="132">
        <v>28.100183258349119</v>
      </c>
      <c r="T809" s="132">
        <v>7.6890661439288008</v>
      </c>
      <c r="U809" s="132">
        <v>6.4858616456912799</v>
      </c>
      <c r="V809" s="132">
        <v>29.869507805370109</v>
      </c>
      <c r="W809" s="132">
        <v>7.7945487198929424</v>
      </c>
      <c r="X809" s="132">
        <v>22.756604874916679</v>
      </c>
    </row>
    <row r="810" spans="1:24" x14ac:dyDescent="0.45">
      <c r="A810" s="132" t="s">
        <v>166</v>
      </c>
      <c r="B810" s="132">
        <v>2020</v>
      </c>
      <c r="C810" s="133">
        <v>43855</v>
      </c>
      <c r="D810" s="132" t="s">
        <v>30</v>
      </c>
      <c r="E810" s="132">
        <v>1</v>
      </c>
      <c r="F810" s="132" t="s">
        <v>575</v>
      </c>
      <c r="G810" s="132">
        <v>2</v>
      </c>
      <c r="H810" s="132" t="s">
        <v>944</v>
      </c>
      <c r="I810" s="132">
        <v>412</v>
      </c>
      <c r="J810" s="132" t="s">
        <v>368</v>
      </c>
      <c r="K810" s="132" t="s">
        <v>131</v>
      </c>
      <c r="L810" s="132">
        <v>31.526027397260279</v>
      </c>
      <c r="M810" s="132">
        <v>15</v>
      </c>
      <c r="N810" s="132">
        <v>2</v>
      </c>
      <c r="O810" s="132">
        <v>11.92</v>
      </c>
      <c r="P810" s="132">
        <v>0</v>
      </c>
      <c r="Q810" s="132">
        <v>60.402684563758392</v>
      </c>
      <c r="R810" s="132">
        <v>1E-3</v>
      </c>
      <c r="S810" s="132">
        <v>17.413026491484249</v>
      </c>
      <c r="T810" s="132">
        <v>8.0591070433860548</v>
      </c>
      <c r="U810" s="132">
        <v>-8.744270780126671</v>
      </c>
      <c r="V810" s="132">
        <v>15.4923452298573</v>
      </c>
      <c r="W810" s="132">
        <v>8.0788720033279908</v>
      </c>
      <c r="X810" s="132">
        <v>22.756604874916679</v>
      </c>
    </row>
    <row r="811" spans="1:24" x14ac:dyDescent="0.45">
      <c r="A811" s="132" t="s">
        <v>166</v>
      </c>
      <c r="B811" s="132">
        <v>2020</v>
      </c>
      <c r="C811" s="133">
        <v>43855</v>
      </c>
      <c r="D811" s="132" t="s">
        <v>30</v>
      </c>
      <c r="E811" s="132">
        <v>1</v>
      </c>
      <c r="F811" s="132" t="s">
        <v>575</v>
      </c>
      <c r="G811" s="132">
        <v>3</v>
      </c>
      <c r="H811" s="132" t="s">
        <v>945</v>
      </c>
      <c r="I811" s="132">
        <v>413</v>
      </c>
      <c r="J811" s="132" t="s">
        <v>346</v>
      </c>
      <c r="K811" s="132" t="s">
        <v>52</v>
      </c>
      <c r="L811" s="132">
        <v>20.761643835616439</v>
      </c>
      <c r="M811" s="132">
        <v>4</v>
      </c>
      <c r="N811" s="132">
        <v>1</v>
      </c>
      <c r="O811" s="132">
        <v>11.657999999999999</v>
      </c>
      <c r="P811" s="132">
        <v>0</v>
      </c>
      <c r="Q811" s="132">
        <v>61.760164693772523</v>
      </c>
      <c r="R811" s="132">
        <v>9.3463805932467885</v>
      </c>
      <c r="S811" s="132">
        <v>33.120230023527057</v>
      </c>
      <c r="T811" s="132">
        <v>7.9246164767600922</v>
      </c>
      <c r="U811" s="132">
        <v>10.6080502459789</v>
      </c>
      <c r="V811" s="132">
        <v>34.675042261002879</v>
      </c>
      <c r="W811" s="132">
        <v>8.0223306716746592</v>
      </c>
      <c r="X811" s="132">
        <v>26.344067160690209</v>
      </c>
    </row>
    <row r="812" spans="1:24" x14ac:dyDescent="0.45">
      <c r="A812" s="132" t="s">
        <v>166</v>
      </c>
      <c r="B812" s="132">
        <v>2020</v>
      </c>
      <c r="C812" s="133">
        <v>43855</v>
      </c>
      <c r="D812" s="132" t="s">
        <v>30</v>
      </c>
      <c r="E812" s="132">
        <v>1</v>
      </c>
      <c r="F812" s="132" t="s">
        <v>575</v>
      </c>
      <c r="G812" s="132">
        <v>3</v>
      </c>
      <c r="H812" s="132" t="s">
        <v>945</v>
      </c>
      <c r="I812" s="132">
        <v>413</v>
      </c>
      <c r="J812" s="132" t="s">
        <v>228</v>
      </c>
      <c r="K812" s="132" t="s">
        <v>131</v>
      </c>
      <c r="L812" s="132">
        <v>27.62739726027397</v>
      </c>
      <c r="M812" s="132">
        <v>14</v>
      </c>
      <c r="N812" s="132">
        <v>2</v>
      </c>
      <c r="O812" s="132">
        <v>11.657999999999999</v>
      </c>
      <c r="P812" s="132">
        <v>0</v>
      </c>
      <c r="Q812" s="132">
        <v>61.760164693772523</v>
      </c>
      <c r="R812" s="132">
        <v>1E-3</v>
      </c>
      <c r="S812" s="132">
        <v>19.56790429785335</v>
      </c>
      <c r="T812" s="132">
        <v>7.6366438058486281</v>
      </c>
      <c r="U812" s="132">
        <v>-5.2776541351352897</v>
      </c>
      <c r="V812" s="132">
        <v>18.110132396371121</v>
      </c>
      <c r="W812" s="132">
        <v>7.795928843835469</v>
      </c>
      <c r="X812" s="132">
        <v>26.344067160690209</v>
      </c>
    </row>
    <row r="813" spans="1:24" x14ac:dyDescent="0.45">
      <c r="A813" s="132" t="s">
        <v>166</v>
      </c>
      <c r="B813" s="132">
        <v>2020</v>
      </c>
      <c r="C813" s="133">
        <v>43855</v>
      </c>
      <c r="D813" s="132" t="s">
        <v>30</v>
      </c>
      <c r="E813" s="132">
        <v>1</v>
      </c>
      <c r="F813" s="132" t="s">
        <v>575</v>
      </c>
      <c r="G813" s="132">
        <v>4</v>
      </c>
      <c r="H813" s="132" t="s">
        <v>946</v>
      </c>
      <c r="I813" s="132">
        <v>414</v>
      </c>
      <c r="J813" s="132" t="s">
        <v>262</v>
      </c>
      <c r="K813" s="132" t="s">
        <v>46</v>
      </c>
      <c r="L813" s="132">
        <v>23.304109589041101</v>
      </c>
      <c r="M813" s="132">
        <v>8</v>
      </c>
      <c r="N813" s="132">
        <v>1</v>
      </c>
      <c r="O813" s="132">
        <v>11.53</v>
      </c>
      <c r="P813" s="132">
        <v>0</v>
      </c>
      <c r="Q813" s="132">
        <v>62.44579358196011</v>
      </c>
      <c r="R813" s="132">
        <v>1E-3</v>
      </c>
      <c r="S813" s="132">
        <v>16.839278247394962</v>
      </c>
      <c r="T813" s="132">
        <v>7.9597300929101067</v>
      </c>
      <c r="U813" s="132">
        <v>-2.1556667281631259</v>
      </c>
      <c r="V813" s="132">
        <v>21.187723021337639</v>
      </c>
      <c r="W813" s="132">
        <v>7.7811299165002561</v>
      </c>
      <c r="X813" s="132">
        <v>20.414053662126602</v>
      </c>
    </row>
    <row r="814" spans="1:24" x14ac:dyDescent="0.45">
      <c r="A814" s="132" t="s">
        <v>166</v>
      </c>
      <c r="B814" s="132">
        <v>2020</v>
      </c>
      <c r="C814" s="133">
        <v>43855</v>
      </c>
      <c r="D814" s="132" t="s">
        <v>30</v>
      </c>
      <c r="E814" s="132">
        <v>1</v>
      </c>
      <c r="F814" s="132" t="s">
        <v>575</v>
      </c>
      <c r="G814" s="132">
        <v>4</v>
      </c>
      <c r="H814" s="132" t="s">
        <v>946</v>
      </c>
      <c r="I814" s="132">
        <v>414</v>
      </c>
      <c r="J814" s="132" t="s">
        <v>403</v>
      </c>
      <c r="K814" s="132" t="s">
        <v>61</v>
      </c>
      <c r="L814" s="132">
        <v>22.87671232876712</v>
      </c>
      <c r="M814" s="132">
        <v>9</v>
      </c>
      <c r="N814" s="132">
        <v>2</v>
      </c>
      <c r="O814" s="132">
        <v>11.53</v>
      </c>
      <c r="P814" s="132">
        <v>0</v>
      </c>
      <c r="Q814" s="132">
        <v>62.44579358196011</v>
      </c>
      <c r="R814" s="132">
        <v>1E-3</v>
      </c>
      <c r="S814" s="132">
        <v>23.988829076858231</v>
      </c>
      <c r="T814" s="132">
        <v>8.5781798438446977</v>
      </c>
      <c r="U814" s="132">
        <v>-5.5667294488183572</v>
      </c>
      <c r="V814" s="132">
        <v>19.025721929632109</v>
      </c>
      <c r="W814" s="132">
        <v>8.1974837928168203</v>
      </c>
      <c r="X814" s="132">
        <v>20.414053662126602</v>
      </c>
    </row>
    <row r="815" spans="1:24" x14ac:dyDescent="0.45">
      <c r="A815" s="132" t="s">
        <v>166</v>
      </c>
      <c r="B815" s="132">
        <v>2020</v>
      </c>
      <c r="C815" s="133">
        <v>43855</v>
      </c>
      <c r="D815" s="132" t="s">
        <v>30</v>
      </c>
      <c r="E815" s="132">
        <v>1</v>
      </c>
      <c r="F815" s="132" t="s">
        <v>575</v>
      </c>
      <c r="G815" s="132">
        <v>5</v>
      </c>
      <c r="H815" s="132" t="s">
        <v>947</v>
      </c>
      <c r="I815" s="132">
        <v>415</v>
      </c>
      <c r="J815" s="132" t="s">
        <v>379</v>
      </c>
      <c r="K815" s="132" t="s">
        <v>67</v>
      </c>
      <c r="L815" s="132">
        <v>27.405479452054799</v>
      </c>
      <c r="M815" s="132">
        <v>3</v>
      </c>
      <c r="N815" s="132">
        <v>1</v>
      </c>
      <c r="O815" s="132">
        <v>11.456</v>
      </c>
      <c r="P815" s="132">
        <v>0</v>
      </c>
      <c r="Q815" s="132">
        <v>62.849162011173178</v>
      </c>
      <c r="R815" s="132">
        <v>0.1148677608729685</v>
      </c>
      <c r="S815" s="132">
        <v>24.98254396638696</v>
      </c>
      <c r="T815" s="132">
        <v>8.2892254018379976</v>
      </c>
      <c r="U815" s="132">
        <v>2.3370639301088469</v>
      </c>
      <c r="V815" s="132">
        <v>27.08377422172758</v>
      </c>
      <c r="W815" s="132">
        <v>8.2489034305395776</v>
      </c>
      <c r="X815" s="132">
        <v>20.00220097360117</v>
      </c>
    </row>
    <row r="816" spans="1:24" x14ac:dyDescent="0.45">
      <c r="A816" s="132" t="s">
        <v>166</v>
      </c>
      <c r="B816" s="132">
        <v>2020</v>
      </c>
      <c r="C816" s="133">
        <v>43855</v>
      </c>
      <c r="D816" s="132" t="s">
        <v>30</v>
      </c>
      <c r="E816" s="132">
        <v>1</v>
      </c>
      <c r="F816" s="132" t="s">
        <v>575</v>
      </c>
      <c r="G816" s="132">
        <v>5</v>
      </c>
      <c r="H816" s="132" t="s">
        <v>947</v>
      </c>
      <c r="I816" s="132">
        <v>415</v>
      </c>
      <c r="J816" s="132" t="s">
        <v>357</v>
      </c>
      <c r="K816" s="132" t="s">
        <v>99</v>
      </c>
      <c r="L816" s="132">
        <v>23.893150684931509</v>
      </c>
      <c r="M816" s="132">
        <v>13</v>
      </c>
      <c r="N816" s="132">
        <v>2</v>
      </c>
      <c r="O816" s="132">
        <v>11.456</v>
      </c>
      <c r="P816" s="132">
        <v>0</v>
      </c>
      <c r="Q816" s="132">
        <v>62.849162011173178</v>
      </c>
      <c r="R816" s="132">
        <v>1E-3</v>
      </c>
      <c r="S816" s="132">
        <v>15.02185798081538</v>
      </c>
      <c r="T816" s="132">
        <v>7.8098593820379234</v>
      </c>
      <c r="U816" s="132">
        <v>-10.52161001463141</v>
      </c>
      <c r="V816" s="132">
        <v>13.12929682430528</v>
      </c>
      <c r="W816" s="132">
        <v>7.8836356129788978</v>
      </c>
      <c r="X816" s="132">
        <v>20.00220097360117</v>
      </c>
    </row>
    <row r="817" spans="1:24" x14ac:dyDescent="0.45">
      <c r="A817" s="132" t="s">
        <v>166</v>
      </c>
      <c r="B817" s="132">
        <v>2020</v>
      </c>
      <c r="C817" s="133">
        <v>43855</v>
      </c>
      <c r="D817" s="132" t="s">
        <v>30</v>
      </c>
      <c r="E817" s="132">
        <v>1</v>
      </c>
      <c r="F817" s="132" t="s">
        <v>575</v>
      </c>
      <c r="G817" s="132">
        <v>6</v>
      </c>
      <c r="H817" s="132" t="s">
        <v>948</v>
      </c>
      <c r="I817" s="132">
        <v>416</v>
      </c>
      <c r="J817" s="132" t="s">
        <v>419</v>
      </c>
      <c r="K817" s="132" t="s">
        <v>177</v>
      </c>
      <c r="L817" s="132">
        <v>24.361643835616441</v>
      </c>
      <c r="M817" s="132">
        <v>5</v>
      </c>
      <c r="N817" s="132">
        <v>1</v>
      </c>
      <c r="O817" s="132">
        <v>11.465999999999999</v>
      </c>
      <c r="P817" s="132">
        <v>0</v>
      </c>
      <c r="Q817" s="132">
        <v>62.794348508634229</v>
      </c>
      <c r="R817" s="132">
        <v>4.4316395791158136</v>
      </c>
      <c r="S817" s="132">
        <v>27.298175782784309</v>
      </c>
      <c r="T817" s="132">
        <v>7.6221787345561651</v>
      </c>
      <c r="U817" s="132">
        <v>7.7983887172656594</v>
      </c>
      <c r="V817" s="132">
        <v>30.53879229816464</v>
      </c>
      <c r="W817" s="132">
        <v>7.5801345269663267</v>
      </c>
      <c r="X817" s="132">
        <v>27.901565832193359</v>
      </c>
    </row>
    <row r="818" spans="1:24" x14ac:dyDescent="0.45">
      <c r="A818" s="132" t="s">
        <v>166</v>
      </c>
      <c r="B818" s="132">
        <v>2020</v>
      </c>
      <c r="C818" s="133">
        <v>43855</v>
      </c>
      <c r="D818" s="132" t="s">
        <v>30</v>
      </c>
      <c r="E818" s="132">
        <v>1</v>
      </c>
      <c r="F818" s="132" t="s">
        <v>575</v>
      </c>
      <c r="G818" s="132">
        <v>6</v>
      </c>
      <c r="H818" s="132" t="s">
        <v>948</v>
      </c>
      <c r="I818" s="132">
        <v>416</v>
      </c>
      <c r="J818" s="132" t="s">
        <v>401</v>
      </c>
      <c r="K818" s="132" t="s">
        <v>177</v>
      </c>
      <c r="L818" s="132">
        <v>22.589041095890408</v>
      </c>
      <c r="M818" s="132">
        <v>12</v>
      </c>
      <c r="N818" s="132">
        <v>2</v>
      </c>
      <c r="O818" s="132">
        <v>11.465999999999999</v>
      </c>
      <c r="P818" s="132">
        <v>0</v>
      </c>
      <c r="Q818" s="132">
        <v>62.794348508634229</v>
      </c>
      <c r="R818" s="132">
        <v>4.1033665465675044</v>
      </c>
      <c r="S818" s="132">
        <v>28.50495588160241</v>
      </c>
      <c r="T818" s="132">
        <v>8.133863111678302</v>
      </c>
      <c r="U818" s="132">
        <v>1.0509191329538761</v>
      </c>
      <c r="V818" s="132">
        <v>24.87496273676603</v>
      </c>
      <c r="W818" s="132">
        <v>7.9413478679373846</v>
      </c>
      <c r="X818" s="132">
        <v>27.901565832193359</v>
      </c>
    </row>
    <row r="819" spans="1:24" x14ac:dyDescent="0.45">
      <c r="A819" s="132" t="s">
        <v>166</v>
      </c>
      <c r="B819" s="132">
        <v>2020</v>
      </c>
      <c r="C819" s="133">
        <v>43855</v>
      </c>
      <c r="D819" s="132" t="s">
        <v>30</v>
      </c>
      <c r="E819" s="132">
        <v>1</v>
      </c>
      <c r="F819" s="132" t="s">
        <v>575</v>
      </c>
      <c r="G819" s="132">
        <v>7</v>
      </c>
      <c r="H819" s="132" t="s">
        <v>949</v>
      </c>
      <c r="I819" s="132">
        <v>417</v>
      </c>
      <c r="J819" s="132" t="s">
        <v>574</v>
      </c>
      <c r="K819" s="132" t="s">
        <v>99</v>
      </c>
      <c r="L819" s="132">
        <v>37.142465753424659</v>
      </c>
      <c r="M819" s="132">
        <v>7</v>
      </c>
      <c r="N819" s="132">
        <v>1</v>
      </c>
      <c r="O819" s="132">
        <v>11.49</v>
      </c>
      <c r="P819" s="132">
        <v>0</v>
      </c>
      <c r="Q819" s="132">
        <v>62.663185378590079</v>
      </c>
      <c r="R819" s="132">
        <v>3.1354966818292991</v>
      </c>
      <c r="S819" s="132">
        <v>25.928194569806202</v>
      </c>
      <c r="T819" s="132">
        <v>7.597565962658968</v>
      </c>
      <c r="U819" s="132">
        <v>6.0571988952655218</v>
      </c>
      <c r="V819" s="132">
        <v>28.838594698159191</v>
      </c>
      <c r="W819" s="132">
        <v>7.5937986009645577</v>
      </c>
      <c r="X819" s="132">
        <v>25.464097284903101</v>
      </c>
    </row>
    <row r="820" spans="1:24" x14ac:dyDescent="0.45">
      <c r="A820" s="132" t="s">
        <v>166</v>
      </c>
      <c r="B820" s="132">
        <v>2020</v>
      </c>
      <c r="C820" s="133">
        <v>43855</v>
      </c>
      <c r="D820" s="132" t="s">
        <v>30</v>
      </c>
      <c r="E820" s="132">
        <v>1</v>
      </c>
      <c r="F820" s="132" t="s">
        <v>575</v>
      </c>
      <c r="G820" s="132">
        <v>7</v>
      </c>
      <c r="H820" s="132" t="s">
        <v>949</v>
      </c>
      <c r="I820" s="132">
        <v>417</v>
      </c>
      <c r="J820" s="132" t="s">
        <v>448</v>
      </c>
      <c r="K820" s="132" t="s">
        <v>444</v>
      </c>
      <c r="L820" s="132">
        <v>24.276712328767118</v>
      </c>
      <c r="M820" s="132">
        <v>10</v>
      </c>
      <c r="N820" s="132">
        <v>2</v>
      </c>
      <c r="O820" s="132">
        <v>11.49</v>
      </c>
      <c r="P820" s="132">
        <v>0</v>
      </c>
      <c r="Q820" s="132">
        <v>62.663185378590079</v>
      </c>
      <c r="R820" s="132">
        <v>1E-3</v>
      </c>
      <c r="S820" s="132">
        <v>25</v>
      </c>
      <c r="T820" s="132">
        <v>8.3333333330000006</v>
      </c>
      <c r="U820" s="132">
        <v>-2.780030165072692</v>
      </c>
      <c r="V820" s="132">
        <v>21.57832094053968</v>
      </c>
      <c r="W820" s="132">
        <v>8.1194503685374571</v>
      </c>
      <c r="X820" s="132">
        <v>25.464097284903101</v>
      </c>
    </row>
    <row r="821" spans="1:24" x14ac:dyDescent="0.45">
      <c r="A821" s="132" t="s">
        <v>166</v>
      </c>
      <c r="B821" s="132">
        <v>2020</v>
      </c>
      <c r="C821" s="133">
        <v>43855</v>
      </c>
      <c r="D821" s="132" t="s">
        <v>30</v>
      </c>
      <c r="E821" s="132">
        <v>1</v>
      </c>
      <c r="F821" s="132" t="s">
        <v>575</v>
      </c>
      <c r="G821" s="132">
        <v>8</v>
      </c>
      <c r="H821" s="132" t="s">
        <v>950</v>
      </c>
      <c r="I821" s="132">
        <v>418</v>
      </c>
      <c r="J821" s="132" t="s">
        <v>385</v>
      </c>
      <c r="K821" s="132" t="s">
        <v>67</v>
      </c>
      <c r="L821" s="132">
        <v>28.487671232876711</v>
      </c>
      <c r="M821" s="132">
        <v>6</v>
      </c>
      <c r="N821" s="132">
        <v>1</v>
      </c>
      <c r="O821" s="132">
        <v>11.430999999999999</v>
      </c>
      <c r="P821" s="132">
        <v>0</v>
      </c>
      <c r="Q821" s="132">
        <v>62.986615344239347</v>
      </c>
      <c r="R821" s="132">
        <v>0.80886788640340868</v>
      </c>
      <c r="S821" s="132">
        <v>25.07978588385707</v>
      </c>
      <c r="T821" s="132">
        <v>8.0903059991512212</v>
      </c>
      <c r="U821" s="132">
        <v>6.3481290806177348</v>
      </c>
      <c r="V821" s="132">
        <v>29.909022460431899</v>
      </c>
      <c r="W821" s="132">
        <v>7.8536311266047214</v>
      </c>
      <c r="X821" s="132">
        <v>29.761017956608601</v>
      </c>
    </row>
    <row r="822" spans="1:24" x14ac:dyDescent="0.45">
      <c r="A822" s="132" t="s">
        <v>166</v>
      </c>
      <c r="B822" s="132">
        <v>2020</v>
      </c>
      <c r="C822" s="133">
        <v>43855</v>
      </c>
      <c r="D822" s="132" t="s">
        <v>30</v>
      </c>
      <c r="E822" s="132">
        <v>1</v>
      </c>
      <c r="F822" s="132" t="s">
        <v>575</v>
      </c>
      <c r="G822" s="132">
        <v>8</v>
      </c>
      <c r="H822" s="132" t="s">
        <v>950</v>
      </c>
      <c r="I822" s="132">
        <v>418</v>
      </c>
      <c r="J822" s="132" t="s">
        <v>354</v>
      </c>
      <c r="K822" s="132" t="s">
        <v>121</v>
      </c>
      <c r="L822" s="132">
        <v>24.471232876712332</v>
      </c>
      <c r="M822" s="132">
        <v>11</v>
      </c>
      <c r="N822" s="132">
        <v>2</v>
      </c>
      <c r="O822" s="132">
        <v>11.430999999999999</v>
      </c>
      <c r="P822" s="132">
        <v>0</v>
      </c>
      <c r="Q822" s="132">
        <v>62.986615344239347</v>
      </c>
      <c r="R822" s="132">
        <v>8.6899258906239751</v>
      </c>
      <c r="S822" s="132">
        <v>34.442250029360132</v>
      </c>
      <c r="T822" s="132">
        <v>8.5841080462453849</v>
      </c>
      <c r="U822" s="132">
        <v>4.5353712421445422</v>
      </c>
      <c r="V822" s="132">
        <v>29.078941897041151</v>
      </c>
      <c r="W822" s="132">
        <v>8.1811902182988678</v>
      </c>
      <c r="X822" s="132">
        <v>29.761017956608601</v>
      </c>
    </row>
    <row r="823" spans="1:24" x14ac:dyDescent="0.45">
      <c r="A823" s="134" t="s">
        <v>166</v>
      </c>
      <c r="B823" s="134">
        <v>2020</v>
      </c>
      <c r="C823" s="135">
        <v>43855</v>
      </c>
      <c r="D823" s="134" t="s">
        <v>30</v>
      </c>
      <c r="E823" s="134">
        <v>1</v>
      </c>
      <c r="F823" s="134" t="s">
        <v>576</v>
      </c>
      <c r="G823" s="134">
        <v>1</v>
      </c>
      <c r="H823" s="134" t="s">
        <v>951</v>
      </c>
      <c r="I823" s="134">
        <v>419</v>
      </c>
      <c r="J823" s="134" t="s">
        <v>385</v>
      </c>
      <c r="K823" s="134" t="s">
        <v>67</v>
      </c>
      <c r="L823" s="134">
        <v>28.487671232876711</v>
      </c>
      <c r="M823" s="134">
        <v>6</v>
      </c>
      <c r="N823" s="134">
        <v>1</v>
      </c>
      <c r="O823" s="134">
        <v>11.379</v>
      </c>
      <c r="P823" s="134">
        <v>0</v>
      </c>
      <c r="Q823" s="134">
        <v>63.274452939625633</v>
      </c>
      <c r="R823" s="134">
        <v>6.3481290806177348</v>
      </c>
      <c r="S823" s="134">
        <v>29.909022460431899</v>
      </c>
      <c r="T823" s="134">
        <v>7.8536311266047214</v>
      </c>
      <c r="U823" s="134">
        <v>11.617563632290731</v>
      </c>
      <c r="V823" s="134">
        <v>34.563648115348762</v>
      </c>
      <c r="W823" s="134">
        <v>7.6486948276860094</v>
      </c>
      <c r="X823" s="134">
        <v>34.236433438426488</v>
      </c>
    </row>
    <row r="824" spans="1:24" x14ac:dyDescent="0.45">
      <c r="A824" s="134" t="s">
        <v>166</v>
      </c>
      <c r="B824" s="134">
        <v>2020</v>
      </c>
      <c r="C824" s="135">
        <v>43855</v>
      </c>
      <c r="D824" s="134" t="s">
        <v>30</v>
      </c>
      <c r="E824" s="134">
        <v>1</v>
      </c>
      <c r="F824" s="134" t="s">
        <v>576</v>
      </c>
      <c r="G824" s="134">
        <v>1</v>
      </c>
      <c r="H824" s="134" t="s">
        <v>951</v>
      </c>
      <c r="I824" s="134">
        <v>419</v>
      </c>
      <c r="J824" s="134" t="s">
        <v>425</v>
      </c>
      <c r="K824" s="134" t="s">
        <v>96</v>
      </c>
      <c r="L824" s="134">
        <v>26.18082191780822</v>
      </c>
      <c r="M824" s="134">
        <v>2</v>
      </c>
      <c r="N824" s="134">
        <v>2</v>
      </c>
      <c r="O824" s="134">
        <v>11.379</v>
      </c>
      <c r="P824" s="134">
        <v>0</v>
      </c>
      <c r="Q824" s="134">
        <v>63.274452939625633</v>
      </c>
      <c r="R824" s="134">
        <v>15.6378382001426</v>
      </c>
      <c r="S824" s="134">
        <v>38.563844416421077</v>
      </c>
      <c r="T824" s="134">
        <v>7.6420020720928266</v>
      </c>
      <c r="U824" s="134">
        <v>11.60979574285332</v>
      </c>
      <c r="V824" s="134">
        <v>34.125179982950392</v>
      </c>
      <c r="W824" s="134">
        <v>7.5051280800323577</v>
      </c>
      <c r="X824" s="134">
        <v>34.236433438426488</v>
      </c>
    </row>
    <row r="825" spans="1:24" x14ac:dyDescent="0.45">
      <c r="A825" s="134" t="s">
        <v>166</v>
      </c>
      <c r="B825" s="134">
        <v>2020</v>
      </c>
      <c r="C825" s="135">
        <v>43855</v>
      </c>
      <c r="D825" s="134" t="s">
        <v>30</v>
      </c>
      <c r="E825" s="134">
        <v>1</v>
      </c>
      <c r="F825" s="134" t="s">
        <v>576</v>
      </c>
      <c r="G825" s="134">
        <v>2</v>
      </c>
      <c r="H825" s="134" t="s">
        <v>952</v>
      </c>
      <c r="I825" s="134">
        <v>420</v>
      </c>
      <c r="J825" s="134" t="s">
        <v>573</v>
      </c>
      <c r="K825" s="134" t="s">
        <v>34</v>
      </c>
      <c r="L825" s="134">
        <v>32.482191780821921</v>
      </c>
      <c r="M825" s="134">
        <v>1</v>
      </c>
      <c r="N825" s="134">
        <v>1</v>
      </c>
      <c r="O825" s="134">
        <v>11.347</v>
      </c>
      <c r="P825" s="134">
        <v>0</v>
      </c>
      <c r="Q825" s="134">
        <v>63.452895038336123</v>
      </c>
      <c r="R825" s="134">
        <v>6.4858616456912799</v>
      </c>
      <c r="S825" s="134">
        <v>29.869507805370109</v>
      </c>
      <c r="T825" s="134">
        <v>7.7945487198929424</v>
      </c>
      <c r="U825" s="134">
        <v>9.7810638343365532</v>
      </c>
      <c r="V825" s="134">
        <v>32.93950010365797</v>
      </c>
      <c r="W825" s="134">
        <v>7.7194787564404734</v>
      </c>
      <c r="X825" s="134">
        <v>29.354051251764648</v>
      </c>
    </row>
    <row r="826" spans="1:24" x14ac:dyDescent="0.45">
      <c r="A826" s="134" t="s">
        <v>166</v>
      </c>
      <c r="B826" s="134">
        <v>2020</v>
      </c>
      <c r="C826" s="135">
        <v>43855</v>
      </c>
      <c r="D826" s="134" t="s">
        <v>30</v>
      </c>
      <c r="E826" s="134">
        <v>1</v>
      </c>
      <c r="F826" s="134" t="s">
        <v>576</v>
      </c>
      <c r="G826" s="134">
        <v>2</v>
      </c>
      <c r="H826" s="134" t="s">
        <v>952</v>
      </c>
      <c r="I826" s="134">
        <v>420</v>
      </c>
      <c r="J826" s="134" t="s">
        <v>574</v>
      </c>
      <c r="K826" s="134" t="s">
        <v>99</v>
      </c>
      <c r="L826" s="134">
        <v>37.142465753424659</v>
      </c>
      <c r="M826" s="134">
        <v>7</v>
      </c>
      <c r="N826" s="134">
        <v>2</v>
      </c>
      <c r="O826" s="134">
        <v>11.347</v>
      </c>
      <c r="P826" s="134">
        <v>0</v>
      </c>
      <c r="Q826" s="134">
        <v>63.452895038336123</v>
      </c>
      <c r="R826" s="134">
        <v>6.0571988952655218</v>
      </c>
      <c r="S826" s="134">
        <v>28.838594698159191</v>
      </c>
      <c r="T826" s="134">
        <v>7.5937986009645577</v>
      </c>
      <c r="U826" s="134">
        <v>3.1793850264190802</v>
      </c>
      <c r="V826" s="134">
        <v>25.904561974739821</v>
      </c>
      <c r="W826" s="134">
        <v>7.5750589827735784</v>
      </c>
      <c r="X826" s="134">
        <v>29.354051251764648</v>
      </c>
    </row>
    <row r="827" spans="1:24" x14ac:dyDescent="0.45">
      <c r="A827" s="134" t="s">
        <v>166</v>
      </c>
      <c r="B827" s="134">
        <v>2020</v>
      </c>
      <c r="C827" s="135">
        <v>43855</v>
      </c>
      <c r="D827" s="134" t="s">
        <v>30</v>
      </c>
      <c r="E827" s="134">
        <v>1</v>
      </c>
      <c r="F827" s="134" t="s">
        <v>576</v>
      </c>
      <c r="G827" s="134">
        <v>3</v>
      </c>
      <c r="H827" s="134" t="s">
        <v>953</v>
      </c>
      <c r="I827" s="134">
        <v>421</v>
      </c>
      <c r="J827" s="134" t="s">
        <v>346</v>
      </c>
      <c r="K827" s="134" t="s">
        <v>52</v>
      </c>
      <c r="L827" s="134">
        <v>20.761643835616439</v>
      </c>
      <c r="M827" s="134">
        <v>4</v>
      </c>
      <c r="N827" s="134">
        <v>1</v>
      </c>
      <c r="O827" s="134">
        <v>11.42</v>
      </c>
      <c r="P827" s="134">
        <v>0</v>
      </c>
      <c r="Q827" s="134">
        <v>63.047285464098067</v>
      </c>
      <c r="R827" s="134">
        <v>10.6080502459789</v>
      </c>
      <c r="S827" s="134">
        <v>34.675042261002879</v>
      </c>
      <c r="T827" s="134">
        <v>8.0223306716746592</v>
      </c>
      <c r="U827" s="134">
        <v>13.621474608687571</v>
      </c>
      <c r="V827" s="134">
        <v>37.431310088875499</v>
      </c>
      <c r="W827" s="134">
        <v>7.9366118267293091</v>
      </c>
      <c r="X827" s="134">
        <v>32.606917279583762</v>
      </c>
    </row>
    <row r="828" spans="1:24" x14ac:dyDescent="0.45">
      <c r="A828" s="134" t="s">
        <v>166</v>
      </c>
      <c r="B828" s="134">
        <v>2020</v>
      </c>
      <c r="C828" s="135">
        <v>43855</v>
      </c>
      <c r="D828" s="134" t="s">
        <v>30</v>
      </c>
      <c r="E828" s="134">
        <v>1</v>
      </c>
      <c r="F828" s="134" t="s">
        <v>576</v>
      </c>
      <c r="G828" s="134">
        <v>3</v>
      </c>
      <c r="H828" s="134" t="s">
        <v>953</v>
      </c>
      <c r="I828" s="134">
        <v>421</v>
      </c>
      <c r="J828" s="134" t="s">
        <v>419</v>
      </c>
      <c r="K828" s="134" t="s">
        <v>177</v>
      </c>
      <c r="L828" s="134">
        <v>24.361643835616441</v>
      </c>
      <c r="M828" s="134">
        <v>5</v>
      </c>
      <c r="N828" s="134">
        <v>2</v>
      </c>
      <c r="O828" s="134">
        <v>11.42</v>
      </c>
      <c r="P828" s="134">
        <v>0</v>
      </c>
      <c r="Q828" s="134">
        <v>63.047285464098067</v>
      </c>
      <c r="R828" s="134">
        <v>7.7983887172656594</v>
      </c>
      <c r="S828" s="134">
        <v>30.53879229816464</v>
      </c>
      <c r="T828" s="134">
        <v>7.5801345269663267</v>
      </c>
      <c r="U828" s="134">
        <v>5.2044853913239493</v>
      </c>
      <c r="V828" s="134">
        <v>28.041753333084841</v>
      </c>
      <c r="W828" s="134">
        <v>7.6124226472536307</v>
      </c>
      <c r="X828" s="134">
        <v>32.606917279583762</v>
      </c>
    </row>
    <row r="829" spans="1:24" x14ac:dyDescent="0.45">
      <c r="A829" s="134" t="s">
        <v>166</v>
      </c>
      <c r="B829" s="134">
        <v>2020</v>
      </c>
      <c r="C829" s="135">
        <v>43855</v>
      </c>
      <c r="D829" s="134" t="s">
        <v>30</v>
      </c>
      <c r="E829" s="134">
        <v>1</v>
      </c>
      <c r="F829" s="134" t="s">
        <v>576</v>
      </c>
      <c r="G829" s="134">
        <v>4</v>
      </c>
      <c r="H829" s="134" t="s">
        <v>954</v>
      </c>
      <c r="I829" s="134">
        <v>422</v>
      </c>
      <c r="J829" s="134" t="s">
        <v>262</v>
      </c>
      <c r="K829" s="134" t="s">
        <v>46</v>
      </c>
      <c r="L829" s="134">
        <v>23.304109589041101</v>
      </c>
      <c r="M829" s="134">
        <v>8</v>
      </c>
      <c r="N829" s="134">
        <v>1</v>
      </c>
      <c r="O829" s="134">
        <v>11.443</v>
      </c>
      <c r="P829" s="134">
        <v>0</v>
      </c>
      <c r="Q829" s="134">
        <v>62.920562789478289</v>
      </c>
      <c r="R829" s="134">
        <v>1E-3</v>
      </c>
      <c r="S829" s="134">
        <v>21.187723021337639</v>
      </c>
      <c r="T829" s="134">
        <v>7.7811299165002561</v>
      </c>
      <c r="U829" s="134">
        <v>2.288339757255756</v>
      </c>
      <c r="V829" s="134">
        <v>25.238199825485399</v>
      </c>
      <c r="W829" s="134">
        <v>7.649953356076546</v>
      </c>
      <c r="X829" s="134">
        <v>24.13574862153261</v>
      </c>
    </row>
    <row r="830" spans="1:24" x14ac:dyDescent="0.45">
      <c r="A830" s="134" t="s">
        <v>166</v>
      </c>
      <c r="B830" s="134">
        <v>2020</v>
      </c>
      <c r="C830" s="135">
        <v>43855</v>
      </c>
      <c r="D830" s="134" t="s">
        <v>30</v>
      </c>
      <c r="E830" s="134">
        <v>1</v>
      </c>
      <c r="F830" s="134" t="s">
        <v>576</v>
      </c>
      <c r="G830" s="134">
        <v>4</v>
      </c>
      <c r="H830" s="134" t="s">
        <v>954</v>
      </c>
      <c r="I830" s="134">
        <v>422</v>
      </c>
      <c r="J830" s="134" t="s">
        <v>379</v>
      </c>
      <c r="K830" s="134" t="s">
        <v>67</v>
      </c>
      <c r="L830" s="134">
        <v>27.405479452054799</v>
      </c>
      <c r="M830" s="134">
        <v>3</v>
      </c>
      <c r="N830" s="134">
        <v>2</v>
      </c>
      <c r="O830" s="134">
        <v>11.443</v>
      </c>
      <c r="P830" s="134">
        <v>0</v>
      </c>
      <c r="Q830" s="134">
        <v>62.920562789478289</v>
      </c>
      <c r="R830" s="134">
        <v>2.3370639301088469</v>
      </c>
      <c r="S830" s="134">
        <v>27.08377422172758</v>
      </c>
      <c r="T830" s="134">
        <v>8.2489034305395776</v>
      </c>
      <c r="U830" s="134">
        <v>-1.3122762784864539</v>
      </c>
      <c r="V830" s="134">
        <v>22.596576338456678</v>
      </c>
      <c r="W830" s="134">
        <v>7.9696175389810442</v>
      </c>
      <c r="X830" s="134">
        <v>24.13574862153261</v>
      </c>
    </row>
    <row r="831" spans="1:24" x14ac:dyDescent="0.45">
      <c r="A831" s="134" t="s">
        <v>166</v>
      </c>
      <c r="B831" s="134">
        <v>2020</v>
      </c>
      <c r="C831" s="135">
        <v>43855</v>
      </c>
      <c r="D831" s="134" t="s">
        <v>30</v>
      </c>
      <c r="E831" s="134">
        <v>2</v>
      </c>
      <c r="F831" s="134" t="s">
        <v>576</v>
      </c>
      <c r="G831" s="134">
        <v>1</v>
      </c>
      <c r="H831" s="134" t="s">
        <v>955</v>
      </c>
      <c r="I831" s="134">
        <v>423</v>
      </c>
      <c r="J831" s="134" t="s">
        <v>425</v>
      </c>
      <c r="K831" s="134" t="s">
        <v>96</v>
      </c>
      <c r="L831" s="134">
        <v>26.18082191780822</v>
      </c>
      <c r="M831" s="134">
        <v>2</v>
      </c>
      <c r="N831" s="134">
        <v>1</v>
      </c>
      <c r="O831" s="134">
        <v>11.422000000000001</v>
      </c>
      <c r="P831" s="134">
        <v>0</v>
      </c>
      <c r="Q831" s="134">
        <v>63.036245841358777</v>
      </c>
      <c r="R831" s="134">
        <v>11.60979574285332</v>
      </c>
      <c r="S831" s="134">
        <v>34.125179982950392</v>
      </c>
      <c r="T831" s="134">
        <v>7.5051280800323577</v>
      </c>
      <c r="U831" s="134">
        <v>14.766572090803059</v>
      </c>
      <c r="V831" s="134">
        <v>37.222916424398427</v>
      </c>
      <c r="W831" s="134">
        <v>7.4854481111984592</v>
      </c>
      <c r="X831" s="134">
        <v>34.344414049149577</v>
      </c>
    </row>
    <row r="832" spans="1:24" x14ac:dyDescent="0.45">
      <c r="A832" s="134" t="s">
        <v>166</v>
      </c>
      <c r="B832" s="134">
        <v>2020</v>
      </c>
      <c r="C832" s="135">
        <v>43855</v>
      </c>
      <c r="D832" s="134" t="s">
        <v>30</v>
      </c>
      <c r="E832" s="134">
        <v>2</v>
      </c>
      <c r="F832" s="134" t="s">
        <v>576</v>
      </c>
      <c r="G832" s="134">
        <v>1</v>
      </c>
      <c r="H832" s="134" t="s">
        <v>955</v>
      </c>
      <c r="I832" s="134">
        <v>423</v>
      </c>
      <c r="J832" s="134" t="s">
        <v>385</v>
      </c>
      <c r="K832" s="134" t="s">
        <v>67</v>
      </c>
      <c r="L832" s="134">
        <v>28.487671232876711</v>
      </c>
      <c r="M832" s="134">
        <v>6</v>
      </c>
      <c r="N832" s="134">
        <v>2</v>
      </c>
      <c r="O832" s="134">
        <v>11.422000000000001</v>
      </c>
      <c r="P832" s="134">
        <v>0</v>
      </c>
      <c r="Q832" s="134">
        <v>63.036245841358777</v>
      </c>
      <c r="R832" s="134">
        <v>11.617563632290731</v>
      </c>
      <c r="S832" s="134">
        <v>34.563648115348762</v>
      </c>
      <c r="T832" s="134">
        <v>7.6486948276860094</v>
      </c>
      <c r="U832" s="134">
        <v>8.5986762586087551</v>
      </c>
      <c r="V832" s="134">
        <v>31.362747674830828</v>
      </c>
      <c r="W832" s="134">
        <v>7.5880238054073592</v>
      </c>
      <c r="X832" s="134">
        <v>34.344414049149577</v>
      </c>
    </row>
    <row r="833" spans="1:24" x14ac:dyDescent="0.45">
      <c r="A833" s="134" t="s">
        <v>166</v>
      </c>
      <c r="B833" s="134">
        <v>2020</v>
      </c>
      <c r="C833" s="135">
        <v>43855</v>
      </c>
      <c r="D833" s="134" t="s">
        <v>30</v>
      </c>
      <c r="E833" s="134">
        <v>2</v>
      </c>
      <c r="F833" s="134" t="s">
        <v>576</v>
      </c>
      <c r="G833" s="134">
        <v>2</v>
      </c>
      <c r="H833" s="134" t="s">
        <v>956</v>
      </c>
      <c r="I833" s="134">
        <v>424</v>
      </c>
      <c r="J833" s="134" t="s">
        <v>573</v>
      </c>
      <c r="K833" s="134" t="s">
        <v>34</v>
      </c>
      <c r="L833" s="134">
        <v>32.482191780821921</v>
      </c>
      <c r="M833" s="134">
        <v>1</v>
      </c>
      <c r="N833" s="134">
        <v>1</v>
      </c>
      <c r="O833" s="134">
        <v>11.512</v>
      </c>
      <c r="P833" s="134">
        <v>0</v>
      </c>
      <c r="Q833" s="134">
        <v>62.543432939541347</v>
      </c>
      <c r="R833" s="134">
        <v>9.7810638343365532</v>
      </c>
      <c r="S833" s="134">
        <v>32.93950010365797</v>
      </c>
      <c r="T833" s="134">
        <v>7.7194787564404734</v>
      </c>
      <c r="U833" s="134">
        <v>11.90825449430822</v>
      </c>
      <c r="V833" s="134">
        <v>35.158244001790003</v>
      </c>
      <c r="W833" s="134">
        <v>7.7499965024939277</v>
      </c>
      <c r="X833" s="134">
        <v>29.422031039198892</v>
      </c>
    </row>
    <row r="834" spans="1:24" x14ac:dyDescent="0.45">
      <c r="A834" s="134" t="s">
        <v>166</v>
      </c>
      <c r="B834" s="134">
        <v>2020</v>
      </c>
      <c r="C834" s="135">
        <v>43855</v>
      </c>
      <c r="D834" s="134" t="s">
        <v>30</v>
      </c>
      <c r="E834" s="134">
        <v>2</v>
      </c>
      <c r="F834" s="134" t="s">
        <v>576</v>
      </c>
      <c r="G834" s="134">
        <v>2</v>
      </c>
      <c r="H834" s="134" t="s">
        <v>956</v>
      </c>
      <c r="I834" s="134">
        <v>424</v>
      </c>
      <c r="J834" s="134" t="s">
        <v>574</v>
      </c>
      <c r="K834" s="134" t="s">
        <v>99</v>
      </c>
      <c r="L834" s="134">
        <v>37.142465753424659</v>
      </c>
      <c r="M834" s="134">
        <v>7</v>
      </c>
      <c r="N834" s="134">
        <v>2</v>
      </c>
      <c r="O834" s="134">
        <v>11.512</v>
      </c>
      <c r="P834" s="134">
        <v>0</v>
      </c>
      <c r="Q834" s="134">
        <v>62.543432939541347</v>
      </c>
      <c r="R834" s="134">
        <v>3.1793850264190802</v>
      </c>
      <c r="S834" s="134">
        <v>25.904561974739821</v>
      </c>
      <c r="T834" s="134">
        <v>7.5750589827735784</v>
      </c>
      <c r="U834" s="134">
        <v>0.83247465000454923</v>
      </c>
      <c r="V834" s="134">
        <v>23.75726888687759</v>
      </c>
      <c r="W834" s="134">
        <v>7.6415980789576796</v>
      </c>
      <c r="X834" s="134">
        <v>29.422031039198892</v>
      </c>
    </row>
    <row r="835" spans="1:24" x14ac:dyDescent="0.45">
      <c r="A835" s="134" t="s">
        <v>166</v>
      </c>
      <c r="B835" s="134">
        <v>2020</v>
      </c>
      <c r="C835" s="135">
        <v>43855</v>
      </c>
      <c r="D835" s="134" t="s">
        <v>30</v>
      </c>
      <c r="E835" s="134">
        <v>2</v>
      </c>
      <c r="F835" s="134" t="s">
        <v>576</v>
      </c>
      <c r="G835" s="134">
        <v>3</v>
      </c>
      <c r="H835" s="134" t="s">
        <v>957</v>
      </c>
      <c r="I835" s="134">
        <v>425</v>
      </c>
      <c r="J835" s="134" t="s">
        <v>346</v>
      </c>
      <c r="K835" s="134" t="s">
        <v>52</v>
      </c>
      <c r="L835" s="134">
        <v>20.761643835616439</v>
      </c>
      <c r="M835" s="134">
        <v>4</v>
      </c>
      <c r="N835" s="134">
        <v>1</v>
      </c>
      <c r="O835" s="134">
        <v>11.401</v>
      </c>
      <c r="P835" s="134">
        <v>0</v>
      </c>
      <c r="Q835" s="134">
        <v>63.152355056573988</v>
      </c>
      <c r="R835" s="134">
        <v>13.621474608687571</v>
      </c>
      <c r="S835" s="134">
        <v>37.431310088875499</v>
      </c>
      <c r="T835" s="134">
        <v>7.9366118267293091</v>
      </c>
      <c r="U835" s="134">
        <v>15.582253705387989</v>
      </c>
      <c r="V835" s="134">
        <v>39.457230079063031</v>
      </c>
      <c r="W835" s="134">
        <v>7.9583254578916804</v>
      </c>
      <c r="X835" s="134">
        <v>32.736531710980167</v>
      </c>
    </row>
    <row r="836" spans="1:24" x14ac:dyDescent="0.45">
      <c r="A836" s="134" t="s">
        <v>166</v>
      </c>
      <c r="B836" s="134">
        <v>2020</v>
      </c>
      <c r="C836" s="135">
        <v>43855</v>
      </c>
      <c r="D836" s="134" t="s">
        <v>30</v>
      </c>
      <c r="E836" s="134">
        <v>2</v>
      </c>
      <c r="F836" s="134" t="s">
        <v>576</v>
      </c>
      <c r="G836" s="134">
        <v>3</v>
      </c>
      <c r="H836" s="134" t="s">
        <v>957</v>
      </c>
      <c r="I836" s="134">
        <v>425</v>
      </c>
      <c r="J836" s="134" t="s">
        <v>419</v>
      </c>
      <c r="K836" s="134" t="s">
        <v>177</v>
      </c>
      <c r="L836" s="134">
        <v>24.361643835616441</v>
      </c>
      <c r="M836" s="134">
        <v>5</v>
      </c>
      <c r="N836" s="134">
        <v>2</v>
      </c>
      <c r="O836" s="134">
        <v>11.401</v>
      </c>
      <c r="P836" s="134">
        <v>0</v>
      </c>
      <c r="Q836" s="134">
        <v>63.152355056573988</v>
      </c>
      <c r="R836" s="134">
        <v>5.2044853913239493</v>
      </c>
      <c r="S836" s="134">
        <v>28.041753333084841</v>
      </c>
      <c r="T836" s="134">
        <v>7.6124226472536307</v>
      </c>
      <c r="U836" s="134">
        <v>3.0238719556103821</v>
      </c>
      <c r="V836" s="134">
        <v>26.15769114293002</v>
      </c>
      <c r="W836" s="134">
        <v>7.7112730624398802</v>
      </c>
      <c r="X836" s="134">
        <v>32.736531710980167</v>
      </c>
    </row>
    <row r="837" spans="1:24" x14ac:dyDescent="0.45">
      <c r="A837" s="134" t="s">
        <v>166</v>
      </c>
      <c r="B837" s="134">
        <v>2020</v>
      </c>
      <c r="C837" s="135">
        <v>43855</v>
      </c>
      <c r="D837" s="134" t="s">
        <v>30</v>
      </c>
      <c r="E837" s="134">
        <v>2</v>
      </c>
      <c r="F837" s="134" t="s">
        <v>576</v>
      </c>
      <c r="G837" s="134">
        <v>4</v>
      </c>
      <c r="H837" s="134" t="s">
        <v>958</v>
      </c>
      <c r="I837" s="134">
        <v>426</v>
      </c>
      <c r="J837" s="134" t="s">
        <v>379</v>
      </c>
      <c r="K837" s="134" t="s">
        <v>67</v>
      </c>
      <c r="L837" s="134">
        <v>27.405479452054799</v>
      </c>
      <c r="M837" s="134">
        <v>3</v>
      </c>
      <c r="N837" s="134">
        <v>1</v>
      </c>
      <c r="O837" s="134">
        <v>11.64</v>
      </c>
      <c r="P837" s="134">
        <v>0</v>
      </c>
      <c r="Q837" s="134">
        <v>61.855670103092777</v>
      </c>
      <c r="R837" s="134">
        <v>1E-3</v>
      </c>
      <c r="S837" s="134">
        <v>22.596576338456678</v>
      </c>
      <c r="T837" s="134">
        <v>7.9696175389810442</v>
      </c>
      <c r="U837" s="134">
        <v>2.9325214634926771</v>
      </c>
      <c r="V837" s="134">
        <v>26.339737233163731</v>
      </c>
      <c r="W837" s="134">
        <v>7.8024052565570194</v>
      </c>
      <c r="X837" s="134">
        <v>23.91738808197104</v>
      </c>
    </row>
    <row r="838" spans="1:24" x14ac:dyDescent="0.45">
      <c r="A838" s="134" t="s">
        <v>166</v>
      </c>
      <c r="B838" s="134">
        <v>2020</v>
      </c>
      <c r="C838" s="135">
        <v>43855</v>
      </c>
      <c r="D838" s="134" t="s">
        <v>30</v>
      </c>
      <c r="E838" s="134">
        <v>2</v>
      </c>
      <c r="F838" s="134" t="s">
        <v>576</v>
      </c>
      <c r="G838" s="134">
        <v>4</v>
      </c>
      <c r="H838" s="134" t="s">
        <v>958</v>
      </c>
      <c r="I838" s="134">
        <v>426</v>
      </c>
      <c r="J838" s="134" t="s">
        <v>262</v>
      </c>
      <c r="K838" s="134" t="s">
        <v>46</v>
      </c>
      <c r="L838" s="134">
        <v>23.304109589041101</v>
      </c>
      <c r="M838" s="134">
        <v>8</v>
      </c>
      <c r="N838" s="134">
        <v>2</v>
      </c>
      <c r="O838" s="134">
        <v>11.64</v>
      </c>
      <c r="P838" s="134">
        <v>0</v>
      </c>
      <c r="Q838" s="134">
        <v>61.855670103092777</v>
      </c>
      <c r="R838" s="134">
        <v>2.288339757255756</v>
      </c>
      <c r="S838" s="134">
        <v>25.238199825485399</v>
      </c>
      <c r="T838" s="134">
        <v>7.649953356076546</v>
      </c>
      <c r="U838" s="134">
        <v>-0.98237843547314441</v>
      </c>
      <c r="V838" s="134">
        <v>21.75277481915429</v>
      </c>
      <c r="W838" s="134">
        <v>7.5783844182091462</v>
      </c>
      <c r="X838" s="134">
        <v>23.91738808197104</v>
      </c>
    </row>
    <row r="839" spans="1:24" x14ac:dyDescent="0.45">
      <c r="A839" s="134" t="s">
        <v>166</v>
      </c>
      <c r="B839" s="134">
        <v>2020</v>
      </c>
      <c r="C839" s="135">
        <v>43855</v>
      </c>
      <c r="D839" s="134" t="s">
        <v>30</v>
      </c>
      <c r="E839" s="134">
        <v>3</v>
      </c>
      <c r="F839" s="134" t="s">
        <v>576</v>
      </c>
      <c r="G839" s="134">
        <v>1</v>
      </c>
      <c r="H839" s="134" t="s">
        <v>959</v>
      </c>
      <c r="I839" s="134">
        <v>427</v>
      </c>
      <c r="J839" s="134" t="s">
        <v>425</v>
      </c>
      <c r="K839" s="134" t="s">
        <v>96</v>
      </c>
      <c r="L839" s="134">
        <v>26.18082191780822</v>
      </c>
      <c r="M839" s="134">
        <v>2</v>
      </c>
      <c r="N839" s="134">
        <v>1</v>
      </c>
      <c r="O839" s="134">
        <v>11.327999999999999</v>
      </c>
      <c r="P839" s="134">
        <v>0</v>
      </c>
      <c r="Q839" s="134">
        <v>63.559322033898312</v>
      </c>
      <c r="R839" s="134">
        <v>14.766572090803059</v>
      </c>
      <c r="S839" s="134">
        <v>37.222916424398427</v>
      </c>
      <c r="T839" s="134">
        <v>7.4854481111984592</v>
      </c>
      <c r="U839" s="134">
        <v>16.820395627236159</v>
      </c>
      <c r="V839" s="134">
        <v>39.476036231770507</v>
      </c>
      <c r="W839" s="134">
        <v>7.5518802015114499</v>
      </c>
      <c r="X839" s="134">
        <v>34.292832049614631</v>
      </c>
    </row>
    <row r="840" spans="1:24" x14ac:dyDescent="0.45">
      <c r="A840" s="134" t="s">
        <v>166</v>
      </c>
      <c r="B840" s="134">
        <v>2020</v>
      </c>
      <c r="C840" s="135">
        <v>43855</v>
      </c>
      <c r="D840" s="134" t="s">
        <v>30</v>
      </c>
      <c r="E840" s="134">
        <v>3</v>
      </c>
      <c r="F840" s="134" t="s">
        <v>576</v>
      </c>
      <c r="G840" s="134">
        <v>1</v>
      </c>
      <c r="H840" s="134" t="s">
        <v>959</v>
      </c>
      <c r="I840" s="134">
        <v>427</v>
      </c>
      <c r="J840" s="134" t="s">
        <v>385</v>
      </c>
      <c r="K840" s="134" t="s">
        <v>67</v>
      </c>
      <c r="L840" s="134">
        <v>28.487671232876711</v>
      </c>
      <c r="M840" s="134">
        <v>6</v>
      </c>
      <c r="N840" s="134">
        <v>2</v>
      </c>
      <c r="O840" s="134">
        <v>11.327999999999999</v>
      </c>
      <c r="P840" s="134">
        <v>0</v>
      </c>
      <c r="Q840" s="134">
        <v>63.559322033898312</v>
      </c>
      <c r="R840" s="134">
        <v>8.5986762586087551</v>
      </c>
      <c r="S840" s="134">
        <v>31.362747674830828</v>
      </c>
      <c r="T840" s="134">
        <v>7.5880238054073592</v>
      </c>
      <c r="U840" s="134">
        <v>6.1709376094660344</v>
      </c>
      <c r="V840" s="134">
        <v>29.056058640337721</v>
      </c>
      <c r="W840" s="134">
        <v>7.6283736769572279</v>
      </c>
      <c r="X840" s="134">
        <v>34.292832049614631</v>
      </c>
    </row>
    <row r="841" spans="1:24" x14ac:dyDescent="0.45">
      <c r="A841" s="134" t="s">
        <v>166</v>
      </c>
      <c r="B841" s="134">
        <v>2020</v>
      </c>
      <c r="C841" s="135">
        <v>43855</v>
      </c>
      <c r="D841" s="134" t="s">
        <v>30</v>
      </c>
      <c r="E841" s="134">
        <v>3</v>
      </c>
      <c r="F841" s="134" t="s">
        <v>576</v>
      </c>
      <c r="G841" s="134">
        <v>4</v>
      </c>
      <c r="H841" s="134" t="s">
        <v>960</v>
      </c>
      <c r="I841" s="134">
        <v>428</v>
      </c>
      <c r="J841" s="134" t="s">
        <v>379</v>
      </c>
      <c r="K841" s="134" t="s">
        <v>67</v>
      </c>
      <c r="L841" s="134">
        <v>27.405479452054799</v>
      </c>
      <c r="M841" s="134">
        <v>3</v>
      </c>
      <c r="N841" s="134">
        <v>1</v>
      </c>
      <c r="O841" s="134">
        <v>12.095000000000001</v>
      </c>
      <c r="P841" s="134">
        <v>0</v>
      </c>
      <c r="Q841" s="134">
        <v>59.528730880529139</v>
      </c>
      <c r="R841" s="134">
        <v>2.9325214634926771</v>
      </c>
      <c r="S841" s="134">
        <v>26.339737233163731</v>
      </c>
      <c r="T841" s="134">
        <v>7.8024052565570194</v>
      </c>
      <c r="U841" s="134">
        <v>5.5875487478207049</v>
      </c>
      <c r="V841" s="134">
        <v>28.91632921123799</v>
      </c>
      <c r="W841" s="134">
        <v>7.7762601544724301</v>
      </c>
      <c r="X841" s="134">
        <v>24.046256026159011</v>
      </c>
    </row>
    <row r="842" spans="1:24" x14ac:dyDescent="0.45">
      <c r="A842" s="134" t="s">
        <v>166</v>
      </c>
      <c r="B842" s="134">
        <v>2020</v>
      </c>
      <c r="C842" s="135">
        <v>43855</v>
      </c>
      <c r="D842" s="134" t="s">
        <v>30</v>
      </c>
      <c r="E842" s="134">
        <v>3</v>
      </c>
      <c r="F842" s="134" t="s">
        <v>576</v>
      </c>
      <c r="G842" s="134">
        <v>4</v>
      </c>
      <c r="H842" s="134" t="s">
        <v>960</v>
      </c>
      <c r="I842" s="134">
        <v>428</v>
      </c>
      <c r="J842" s="134" t="s">
        <v>262</v>
      </c>
      <c r="K842" s="134" t="s">
        <v>46</v>
      </c>
      <c r="L842" s="134">
        <v>23.304109589041101</v>
      </c>
      <c r="M842" s="134">
        <v>8</v>
      </c>
      <c r="N842" s="134">
        <v>2</v>
      </c>
      <c r="O842" s="134">
        <v>12.095000000000001</v>
      </c>
      <c r="P842" s="134">
        <v>0</v>
      </c>
      <c r="Q842" s="134">
        <v>59.528730880529139</v>
      </c>
      <c r="R842" s="134">
        <v>1E-3</v>
      </c>
      <c r="S842" s="134">
        <v>21.75277481915429</v>
      </c>
      <c r="T842" s="134">
        <v>7.5783844182091462</v>
      </c>
      <c r="U842" s="134">
        <v>-3.5301902084622441</v>
      </c>
      <c r="V842" s="134">
        <v>19.30323298762541</v>
      </c>
      <c r="W842" s="134">
        <v>7.6111410653625526</v>
      </c>
      <c r="X842" s="134">
        <v>24.046256026159011</v>
      </c>
    </row>
    <row r="843" spans="1:24" x14ac:dyDescent="0.45">
      <c r="A843" s="136" t="s">
        <v>166</v>
      </c>
      <c r="B843" s="136">
        <v>2020</v>
      </c>
      <c r="C843" s="137">
        <v>43855</v>
      </c>
      <c r="D843" s="136" t="s">
        <v>30</v>
      </c>
      <c r="E843" s="136">
        <v>1</v>
      </c>
      <c r="F843" s="136" t="s">
        <v>577</v>
      </c>
      <c r="G843" s="136">
        <v>1</v>
      </c>
      <c r="H843" s="136" t="s">
        <v>961</v>
      </c>
      <c r="I843" s="136">
        <v>429</v>
      </c>
      <c r="J843" s="136" t="s">
        <v>425</v>
      </c>
      <c r="K843" s="136" t="s">
        <v>96</v>
      </c>
      <c r="L843" s="136">
        <v>26.18082191780822</v>
      </c>
      <c r="M843" s="136">
        <v>2</v>
      </c>
      <c r="N843" s="136">
        <v>1</v>
      </c>
      <c r="O843" s="136">
        <v>11.670999999999999</v>
      </c>
      <c r="P843" s="136">
        <v>0</v>
      </c>
      <c r="Q843" s="136">
        <v>61.691371776197407</v>
      </c>
      <c r="R843" s="136">
        <v>16.820395627236159</v>
      </c>
      <c r="S843" s="136">
        <v>39.476036231770507</v>
      </c>
      <c r="T843" s="136">
        <v>7.5518802015114499</v>
      </c>
      <c r="U843" s="136">
        <v>18.176680719529031</v>
      </c>
      <c r="V843" s="136">
        <v>41.211106441217353</v>
      </c>
      <c r="W843" s="136">
        <v>7.678141907229441</v>
      </c>
      <c r="X843" s="136">
        <v>34.19618272150425</v>
      </c>
    </row>
    <row r="844" spans="1:24" x14ac:dyDescent="0.45">
      <c r="A844" s="136" t="s">
        <v>166</v>
      </c>
      <c r="B844" s="136">
        <v>2020</v>
      </c>
      <c r="C844" s="137">
        <v>43855</v>
      </c>
      <c r="D844" s="136" t="s">
        <v>30</v>
      </c>
      <c r="E844" s="136">
        <v>1</v>
      </c>
      <c r="F844" s="136" t="s">
        <v>577</v>
      </c>
      <c r="G844" s="136">
        <v>1</v>
      </c>
      <c r="H844" s="136" t="s">
        <v>961</v>
      </c>
      <c r="I844" s="136">
        <v>429</v>
      </c>
      <c r="J844" s="136" t="s">
        <v>379</v>
      </c>
      <c r="K844" s="136" t="s">
        <v>67</v>
      </c>
      <c r="L844" s="136">
        <v>27.405479452054799</v>
      </c>
      <c r="M844" s="136">
        <v>3</v>
      </c>
      <c r="N844" s="136">
        <v>2</v>
      </c>
      <c r="O844" s="136">
        <v>11.670999999999999</v>
      </c>
      <c r="P844" s="136">
        <v>0</v>
      </c>
      <c r="Q844" s="136">
        <v>61.691371776197407</v>
      </c>
      <c r="R844" s="136">
        <v>5.5875487478207049</v>
      </c>
      <c r="S844" s="136">
        <v>28.91632921123799</v>
      </c>
      <c r="T844" s="136">
        <v>7.7762601544724301</v>
      </c>
      <c r="U844" s="136">
        <v>3.5381617034002448</v>
      </c>
      <c r="V844" s="136">
        <v>27.09088502501362</v>
      </c>
      <c r="W844" s="136">
        <v>7.850907773871123</v>
      </c>
      <c r="X844" s="136">
        <v>34.19618272150425</v>
      </c>
    </row>
    <row r="845" spans="1:24" x14ac:dyDescent="0.45">
      <c r="A845" s="136" t="s">
        <v>166</v>
      </c>
      <c r="B845" s="136">
        <v>2020</v>
      </c>
      <c r="C845" s="137">
        <v>43855</v>
      </c>
      <c r="D845" s="136" t="s">
        <v>30</v>
      </c>
      <c r="E845" s="136">
        <v>1</v>
      </c>
      <c r="F845" s="136" t="s">
        <v>577</v>
      </c>
      <c r="G845" s="136">
        <v>2</v>
      </c>
      <c r="H845" s="136" t="s">
        <v>962</v>
      </c>
      <c r="I845" s="136">
        <v>430</v>
      </c>
      <c r="J845" s="136" t="s">
        <v>573</v>
      </c>
      <c r="K845" s="136" t="s">
        <v>34</v>
      </c>
      <c r="L845" s="136">
        <v>32.482191780821921</v>
      </c>
      <c r="M845" s="136">
        <v>1</v>
      </c>
      <c r="N845" s="136">
        <v>1</v>
      </c>
      <c r="O845" s="136">
        <v>11.395</v>
      </c>
      <c r="P845" s="136">
        <v>0</v>
      </c>
      <c r="Q845" s="136">
        <v>63.18560772268539</v>
      </c>
      <c r="R845" s="136">
        <v>11.90825449430822</v>
      </c>
      <c r="S845" s="136">
        <v>35.158244001790003</v>
      </c>
      <c r="T845" s="136">
        <v>7.7499965024939277</v>
      </c>
      <c r="U845" s="136">
        <v>16.070870031376181</v>
      </c>
      <c r="V845" s="136">
        <v>38.969976022781381</v>
      </c>
      <c r="W845" s="136">
        <v>7.6330353304683998</v>
      </c>
      <c r="X845" s="136">
        <v>37.307737040426517</v>
      </c>
    </row>
    <row r="846" spans="1:24" x14ac:dyDescent="0.45">
      <c r="A846" s="136" t="s">
        <v>166</v>
      </c>
      <c r="B846" s="136">
        <v>2020</v>
      </c>
      <c r="C846" s="137">
        <v>43855</v>
      </c>
      <c r="D846" s="136" t="s">
        <v>30</v>
      </c>
      <c r="E846" s="136">
        <v>1</v>
      </c>
      <c r="F846" s="136" t="s">
        <v>577</v>
      </c>
      <c r="G846" s="136">
        <v>2</v>
      </c>
      <c r="H846" s="136" t="s">
        <v>962</v>
      </c>
      <c r="I846" s="136">
        <v>430</v>
      </c>
      <c r="J846" s="136" t="s">
        <v>346</v>
      </c>
      <c r="K846" s="136" t="s">
        <v>52</v>
      </c>
      <c r="L846" s="136">
        <v>20.761643835616439</v>
      </c>
      <c r="M846" s="136">
        <v>4</v>
      </c>
      <c r="N846" s="136">
        <v>2</v>
      </c>
      <c r="O846" s="136">
        <v>11.395</v>
      </c>
      <c r="P846" s="136">
        <v>0</v>
      </c>
      <c r="Q846" s="136">
        <v>63.18560772268539</v>
      </c>
      <c r="R846" s="136">
        <v>15.582253705387989</v>
      </c>
      <c r="S846" s="136">
        <v>39.457230079063031</v>
      </c>
      <c r="T846" s="136">
        <v>7.9583254578916804</v>
      </c>
      <c r="U846" s="136">
        <v>12.132662312009559</v>
      </c>
      <c r="V846" s="136">
        <v>35.464880554078199</v>
      </c>
      <c r="W846" s="136">
        <v>7.7774060806895458</v>
      </c>
      <c r="X846" s="136">
        <v>37.307737040426517</v>
      </c>
    </row>
    <row r="847" spans="1:24" x14ac:dyDescent="0.45">
      <c r="A847" s="136" t="s">
        <v>166</v>
      </c>
      <c r="B847" s="136">
        <v>2020</v>
      </c>
      <c r="C847" s="137">
        <v>43855</v>
      </c>
      <c r="D847" s="136" t="s">
        <v>30</v>
      </c>
      <c r="E847" s="136">
        <v>2</v>
      </c>
      <c r="F847" s="136" t="s">
        <v>577</v>
      </c>
      <c r="G847" s="136">
        <v>1</v>
      </c>
      <c r="H847" s="136" t="s">
        <v>963</v>
      </c>
      <c r="I847" s="136">
        <v>431</v>
      </c>
      <c r="J847" s="136" t="s">
        <v>425</v>
      </c>
      <c r="K847" s="136" t="s">
        <v>96</v>
      </c>
      <c r="L847" s="136">
        <v>26.18082191780822</v>
      </c>
      <c r="M847" s="136">
        <v>2</v>
      </c>
      <c r="N847" s="136">
        <v>1</v>
      </c>
      <c r="O847" s="136">
        <v>11.648</v>
      </c>
      <c r="P847" s="136">
        <v>0</v>
      </c>
      <c r="Q847" s="136">
        <v>61.813186813186817</v>
      </c>
      <c r="R847" s="136">
        <v>18.176680719529031</v>
      </c>
      <c r="S847" s="136">
        <v>41.211106441217353</v>
      </c>
      <c r="T847" s="136">
        <v>7.678141907229441</v>
      </c>
      <c r="U847" s="136">
        <v>19.11521200523211</v>
      </c>
      <c r="V847" s="136">
        <v>42.627596455851872</v>
      </c>
      <c r="W847" s="136">
        <v>7.8374614835399177</v>
      </c>
      <c r="X847" s="136">
        <v>34.150995733115487</v>
      </c>
    </row>
    <row r="848" spans="1:24" x14ac:dyDescent="0.45">
      <c r="A848" s="136" t="s">
        <v>166</v>
      </c>
      <c r="B848" s="136">
        <v>2020</v>
      </c>
      <c r="C848" s="137">
        <v>43855</v>
      </c>
      <c r="D848" s="136" t="s">
        <v>30</v>
      </c>
      <c r="E848" s="136">
        <v>2</v>
      </c>
      <c r="F848" s="136" t="s">
        <v>577</v>
      </c>
      <c r="G848" s="136">
        <v>1</v>
      </c>
      <c r="H848" s="136" t="s">
        <v>963</v>
      </c>
      <c r="I848" s="136">
        <v>431</v>
      </c>
      <c r="J848" s="136" t="s">
        <v>379</v>
      </c>
      <c r="K848" s="136" t="s">
        <v>67</v>
      </c>
      <c r="L848" s="136">
        <v>27.405479452054799</v>
      </c>
      <c r="M848" s="136">
        <v>3</v>
      </c>
      <c r="N848" s="136">
        <v>2</v>
      </c>
      <c r="O848" s="136">
        <v>11.648</v>
      </c>
      <c r="P848" s="136">
        <v>0</v>
      </c>
      <c r="Q848" s="136">
        <v>61.813186813186817</v>
      </c>
      <c r="R848" s="136">
        <v>3.5381617034002448</v>
      </c>
      <c r="S848" s="136">
        <v>27.09088502501362</v>
      </c>
      <c r="T848" s="136">
        <v>7.850907773871123</v>
      </c>
      <c r="U848" s="136">
        <v>1.696776889092682</v>
      </c>
      <c r="V848" s="136">
        <v>25.61847050025397</v>
      </c>
      <c r="W848" s="136">
        <v>7.9738978703870957</v>
      </c>
      <c r="X848" s="136">
        <v>34.150995733115487</v>
      </c>
    </row>
    <row r="849" spans="1:24" x14ac:dyDescent="0.45">
      <c r="A849" s="136" t="s">
        <v>166</v>
      </c>
      <c r="B849" s="136">
        <v>2020</v>
      </c>
      <c r="C849" s="137">
        <v>43855</v>
      </c>
      <c r="D849" s="136" t="s">
        <v>30</v>
      </c>
      <c r="E849" s="136">
        <v>2</v>
      </c>
      <c r="F849" s="136" t="s">
        <v>577</v>
      </c>
      <c r="G849" s="136">
        <v>2</v>
      </c>
      <c r="H849" s="136" t="s">
        <v>964</v>
      </c>
      <c r="I849" s="136">
        <v>432</v>
      </c>
      <c r="J849" s="136" t="s">
        <v>573</v>
      </c>
      <c r="K849" s="136" t="s">
        <v>34</v>
      </c>
      <c r="L849" s="136">
        <v>32.482191780821921</v>
      </c>
      <c r="M849" s="136">
        <v>1</v>
      </c>
      <c r="N849" s="136">
        <v>1</v>
      </c>
      <c r="O849" s="136">
        <v>11.471</v>
      </c>
      <c r="P849" s="136">
        <v>0</v>
      </c>
      <c r="Q849" s="136">
        <v>62.766977595676053</v>
      </c>
      <c r="R849" s="136">
        <v>16.070870031376181</v>
      </c>
      <c r="S849" s="136">
        <v>38.969976022781381</v>
      </c>
      <c r="T849" s="136">
        <v>7.6330353304683998</v>
      </c>
      <c r="U849" s="136">
        <v>18.678985194772281</v>
      </c>
      <c r="V849" s="136">
        <v>41.590649880909957</v>
      </c>
      <c r="W849" s="136">
        <v>7.6372215620458954</v>
      </c>
      <c r="X849" s="136">
        <v>37.217428288429787</v>
      </c>
    </row>
    <row r="850" spans="1:24" x14ac:dyDescent="0.45">
      <c r="A850" s="136" t="s">
        <v>166</v>
      </c>
      <c r="B850" s="136">
        <v>2020</v>
      </c>
      <c r="C850" s="137">
        <v>43855</v>
      </c>
      <c r="D850" s="136" t="s">
        <v>30</v>
      </c>
      <c r="E850" s="136">
        <v>2</v>
      </c>
      <c r="F850" s="136" t="s">
        <v>577</v>
      </c>
      <c r="G850" s="136">
        <v>2</v>
      </c>
      <c r="H850" s="136" t="s">
        <v>964</v>
      </c>
      <c r="I850" s="136">
        <v>432</v>
      </c>
      <c r="J850" s="136" t="s">
        <v>346</v>
      </c>
      <c r="K850" s="136" t="s">
        <v>52</v>
      </c>
      <c r="L850" s="136">
        <v>20.761643835616439</v>
      </c>
      <c r="M850" s="136">
        <v>4</v>
      </c>
      <c r="N850" s="136">
        <v>2</v>
      </c>
      <c r="O850" s="136">
        <v>11.471</v>
      </c>
      <c r="P850" s="136">
        <v>0</v>
      </c>
      <c r="Q850" s="136">
        <v>62.766977595676053</v>
      </c>
      <c r="R850" s="136">
        <v>12.132662312009559</v>
      </c>
      <c r="S850" s="136">
        <v>35.464880554078199</v>
      </c>
      <c r="T850" s="136">
        <v>7.7774060806895458</v>
      </c>
      <c r="U850" s="136">
        <v>9.5291056285339373</v>
      </c>
      <c r="V850" s="136">
        <v>32.757524568709321</v>
      </c>
      <c r="W850" s="136">
        <v>7.742806313391795</v>
      </c>
      <c r="X850" s="136">
        <v>37.217428288429787</v>
      </c>
    </row>
    <row r="851" spans="1:24" x14ac:dyDescent="0.45">
      <c r="A851" s="138" t="s">
        <v>166</v>
      </c>
      <c r="B851" s="138">
        <v>2020</v>
      </c>
      <c r="C851" s="139">
        <v>43855</v>
      </c>
      <c r="D851" s="138" t="s">
        <v>30</v>
      </c>
      <c r="E851" s="138">
        <v>1</v>
      </c>
      <c r="F851" s="138" t="s">
        <v>31</v>
      </c>
      <c r="G851" s="138" t="s">
        <v>579</v>
      </c>
      <c r="H851" s="138" t="s">
        <v>965</v>
      </c>
      <c r="I851" s="138">
        <v>433</v>
      </c>
      <c r="J851" s="138" t="s">
        <v>379</v>
      </c>
      <c r="K851" s="138" t="s">
        <v>67</v>
      </c>
      <c r="L851" s="138">
        <v>27.405479452054799</v>
      </c>
      <c r="M851" s="138">
        <v>3</v>
      </c>
      <c r="N851" s="138">
        <v>1</v>
      </c>
      <c r="O851" s="138">
        <v>11.848000000000001</v>
      </c>
      <c r="P851" s="138">
        <v>0</v>
      </c>
      <c r="Q851" s="138">
        <v>60.769750168804848</v>
      </c>
      <c r="R851" s="138">
        <v>1.696776889092682</v>
      </c>
      <c r="S851" s="138">
        <v>25.61847050025397</v>
      </c>
      <c r="T851" s="138">
        <v>7.9738978703870957</v>
      </c>
      <c r="U851" s="138">
        <v>6.8335254214056498</v>
      </c>
      <c r="V851" s="138">
        <v>30.10015107185389</v>
      </c>
      <c r="W851" s="138">
        <v>7.7555418834827474</v>
      </c>
      <c r="X851" s="138">
        <v>29.187997534481649</v>
      </c>
    </row>
    <row r="852" spans="1:24" x14ac:dyDescent="0.45">
      <c r="A852" s="138" t="s">
        <v>166</v>
      </c>
      <c r="B852" s="138">
        <v>2020</v>
      </c>
      <c r="C852" s="139">
        <v>43855</v>
      </c>
      <c r="D852" s="138" t="s">
        <v>30</v>
      </c>
      <c r="E852" s="138">
        <v>1</v>
      </c>
      <c r="F852" s="138" t="s">
        <v>31</v>
      </c>
      <c r="G852" s="138" t="s">
        <v>579</v>
      </c>
      <c r="H852" s="138" t="s">
        <v>965</v>
      </c>
      <c r="I852" s="138">
        <v>433</v>
      </c>
      <c r="J852" s="138" t="s">
        <v>346</v>
      </c>
      <c r="K852" s="138" t="s">
        <v>52</v>
      </c>
      <c r="L852" s="138">
        <v>20.761643835616439</v>
      </c>
      <c r="M852" s="138">
        <v>4</v>
      </c>
      <c r="N852" s="138">
        <v>2</v>
      </c>
      <c r="O852" s="138">
        <v>11.848000000000001</v>
      </c>
      <c r="P852" s="138">
        <v>0</v>
      </c>
      <c r="Q852" s="138">
        <v>60.769750168804848</v>
      </c>
      <c r="R852" s="138">
        <v>9.5291056285339373</v>
      </c>
      <c r="S852" s="138">
        <v>32.757524568709321</v>
      </c>
      <c r="T852" s="138">
        <v>7.742806313391795</v>
      </c>
      <c r="U852" s="138">
        <v>5.7060781282167099</v>
      </c>
      <c r="V852" s="138">
        <v>28.50010370897829</v>
      </c>
      <c r="W852" s="138">
        <v>7.5980085269205286</v>
      </c>
      <c r="X852" s="138">
        <v>29.187997534481649</v>
      </c>
    </row>
    <row r="853" spans="1:24" x14ac:dyDescent="0.45">
      <c r="A853" s="138" t="s">
        <v>166</v>
      </c>
      <c r="B853" s="138">
        <v>2020</v>
      </c>
      <c r="C853" s="139">
        <v>43855</v>
      </c>
      <c r="D853" s="138" t="s">
        <v>30</v>
      </c>
      <c r="E853" s="138">
        <v>1</v>
      </c>
      <c r="F853" s="138" t="s">
        <v>31</v>
      </c>
      <c r="G853" s="138" t="s">
        <v>578</v>
      </c>
      <c r="H853" s="138" t="s">
        <v>966</v>
      </c>
      <c r="I853" s="138">
        <v>434</v>
      </c>
      <c r="J853" s="138" t="s">
        <v>573</v>
      </c>
      <c r="K853" s="138" t="s">
        <v>34</v>
      </c>
      <c r="L853" s="138">
        <v>32.482191780821921</v>
      </c>
      <c r="M853" s="138">
        <v>1</v>
      </c>
      <c r="N853" s="138">
        <v>1</v>
      </c>
      <c r="O853" s="138">
        <v>11.326000000000001</v>
      </c>
      <c r="P853" s="138">
        <v>0</v>
      </c>
      <c r="Q853" s="138">
        <v>63.570545647183472</v>
      </c>
      <c r="R853" s="138">
        <v>18.678985194772281</v>
      </c>
      <c r="S853" s="138">
        <v>41.590649880909957</v>
      </c>
      <c r="T853" s="138">
        <v>7.6372215620458954</v>
      </c>
      <c r="U853" s="138">
        <v>22.093443097539421</v>
      </c>
      <c r="V853" s="138">
        <v>44.843191045813001</v>
      </c>
      <c r="W853" s="138">
        <v>7.5832493160911936</v>
      </c>
      <c r="X853" s="138">
        <v>42.109123168380918</v>
      </c>
    </row>
    <row r="854" spans="1:24" x14ac:dyDescent="0.45">
      <c r="A854" s="138" t="s">
        <v>166</v>
      </c>
      <c r="B854" s="138">
        <v>2020</v>
      </c>
      <c r="C854" s="139">
        <v>43855</v>
      </c>
      <c r="D854" s="138" t="s">
        <v>30</v>
      </c>
      <c r="E854" s="138">
        <v>1</v>
      </c>
      <c r="F854" s="138" t="s">
        <v>31</v>
      </c>
      <c r="G854" s="138" t="s">
        <v>578</v>
      </c>
      <c r="H854" s="138" t="s">
        <v>966</v>
      </c>
      <c r="I854" s="138">
        <v>434</v>
      </c>
      <c r="J854" s="138" t="s">
        <v>425</v>
      </c>
      <c r="K854" s="138" t="s">
        <v>96</v>
      </c>
      <c r="L854" s="138">
        <v>26.18082191780822</v>
      </c>
      <c r="M854" s="138">
        <v>2</v>
      </c>
      <c r="N854" s="138">
        <v>2</v>
      </c>
      <c r="O854" s="138">
        <v>11.326000000000001</v>
      </c>
      <c r="P854" s="138">
        <v>0</v>
      </c>
      <c r="Q854" s="138">
        <v>63.570545647183472</v>
      </c>
      <c r="R854" s="138">
        <v>19.11521200523211</v>
      </c>
      <c r="S854" s="138">
        <v>42.627596455851872</v>
      </c>
      <c r="T854" s="138">
        <v>7.8374614835399177</v>
      </c>
      <c r="U854" s="138">
        <v>16.04961402410126</v>
      </c>
      <c r="V854" s="138">
        <v>39.225361089043233</v>
      </c>
      <c r="W854" s="138">
        <v>7.7252490216473229</v>
      </c>
      <c r="X854" s="138">
        <v>42.109123168380918</v>
      </c>
    </row>
    <row r="855" spans="1:24" x14ac:dyDescent="0.45">
      <c r="A855" s="138" t="s">
        <v>166</v>
      </c>
      <c r="B855" s="138">
        <v>2020</v>
      </c>
      <c r="C855" s="139">
        <v>43855</v>
      </c>
      <c r="D855" s="138" t="s">
        <v>30</v>
      </c>
      <c r="E855" s="138">
        <v>2</v>
      </c>
      <c r="F855" s="138" t="s">
        <v>31</v>
      </c>
      <c r="G855" s="138" t="s">
        <v>579</v>
      </c>
      <c r="H855" s="138" t="s">
        <v>967</v>
      </c>
      <c r="I855" s="138">
        <v>435</v>
      </c>
      <c r="J855" s="138" t="s">
        <v>346</v>
      </c>
      <c r="K855" s="138" t="s">
        <v>52</v>
      </c>
      <c r="L855" s="138">
        <v>20.761643835616439</v>
      </c>
      <c r="M855" s="138">
        <v>4</v>
      </c>
      <c r="N855" s="138">
        <v>1</v>
      </c>
      <c r="O855" s="138">
        <v>11.691000000000001</v>
      </c>
      <c r="P855" s="138">
        <v>0</v>
      </c>
      <c r="Q855" s="138">
        <v>61.585835257890679</v>
      </c>
      <c r="R855" s="138">
        <v>5.7060781282167099</v>
      </c>
      <c r="S855" s="138">
        <v>28.50010370897829</v>
      </c>
      <c r="T855" s="138">
        <v>7.5980085269205286</v>
      </c>
      <c r="U855" s="138">
        <v>9.1834618584536507</v>
      </c>
      <c r="V855" s="138">
        <v>31.816748882960461</v>
      </c>
      <c r="W855" s="138">
        <v>7.5444290081689349</v>
      </c>
      <c r="X855" s="138">
        <v>29.30012739041609</v>
      </c>
    </row>
    <row r="856" spans="1:24" x14ac:dyDescent="0.45">
      <c r="A856" s="138" t="s">
        <v>166</v>
      </c>
      <c r="B856" s="138">
        <v>2020</v>
      </c>
      <c r="C856" s="139">
        <v>43855</v>
      </c>
      <c r="D856" s="138" t="s">
        <v>30</v>
      </c>
      <c r="E856" s="138">
        <v>2</v>
      </c>
      <c r="F856" s="138" t="s">
        <v>31</v>
      </c>
      <c r="G856" s="138" t="s">
        <v>579</v>
      </c>
      <c r="H856" s="138" t="s">
        <v>967</v>
      </c>
      <c r="I856" s="138">
        <v>435</v>
      </c>
      <c r="J856" s="138" t="s">
        <v>379</v>
      </c>
      <c r="K856" s="138" t="s">
        <v>67</v>
      </c>
      <c r="L856" s="138">
        <v>27.405479452054799</v>
      </c>
      <c r="M856" s="138">
        <v>3</v>
      </c>
      <c r="N856" s="138">
        <v>2</v>
      </c>
      <c r="O856" s="138">
        <v>11.691000000000001</v>
      </c>
      <c r="P856" s="138">
        <v>0</v>
      </c>
      <c r="Q856" s="138">
        <v>61.585835257890679</v>
      </c>
      <c r="R856" s="138">
        <v>6.8335254214056498</v>
      </c>
      <c r="S856" s="138">
        <v>30.10015107185389</v>
      </c>
      <c r="T856" s="138">
        <v>7.7555418834827474</v>
      </c>
      <c r="U856" s="138">
        <v>3.6955579269479699</v>
      </c>
      <c r="V856" s="138">
        <v>26.66329025958369</v>
      </c>
      <c r="W856" s="138">
        <v>7.6559107775452411</v>
      </c>
      <c r="X856" s="138">
        <v>29.30012739041609</v>
      </c>
    </row>
    <row r="857" spans="1:24" x14ac:dyDescent="0.45">
      <c r="A857" s="138" t="s">
        <v>166</v>
      </c>
      <c r="B857" s="138">
        <v>2020</v>
      </c>
      <c r="C857" s="139">
        <v>43855</v>
      </c>
      <c r="D857" s="138" t="s">
        <v>30</v>
      </c>
      <c r="E857" s="138">
        <v>2</v>
      </c>
      <c r="F857" s="138" t="s">
        <v>31</v>
      </c>
      <c r="G857" s="138" t="s">
        <v>578</v>
      </c>
      <c r="H857" s="138" t="s">
        <v>968</v>
      </c>
      <c r="I857" s="138">
        <v>436</v>
      </c>
      <c r="J857" s="138" t="s">
        <v>573</v>
      </c>
      <c r="K857" s="138" t="s">
        <v>34</v>
      </c>
      <c r="L857" s="138">
        <v>32.482191780821921</v>
      </c>
      <c r="M857" s="138">
        <v>1</v>
      </c>
      <c r="N857" s="138">
        <v>1</v>
      </c>
      <c r="O857" s="138">
        <v>11.467000000000001</v>
      </c>
      <c r="P857" s="138">
        <v>0</v>
      </c>
      <c r="Q857" s="138">
        <v>62.788872416499522</v>
      </c>
      <c r="R857" s="138">
        <v>22.093443097539421</v>
      </c>
      <c r="S857" s="138">
        <v>44.843191045813001</v>
      </c>
      <c r="T857" s="138">
        <v>7.5832493160911936</v>
      </c>
      <c r="U857" s="138">
        <v>24.285916084314579</v>
      </c>
      <c r="V857" s="138">
        <v>47.168142991780769</v>
      </c>
      <c r="W857" s="138">
        <v>7.6274089691553968</v>
      </c>
      <c r="X857" s="138">
        <v>42.03427606742811</v>
      </c>
    </row>
    <row r="858" spans="1:24" x14ac:dyDescent="0.45">
      <c r="A858" s="138" t="s">
        <v>166</v>
      </c>
      <c r="B858" s="138">
        <v>2020</v>
      </c>
      <c r="C858" s="139">
        <v>43855</v>
      </c>
      <c r="D858" s="138" t="s">
        <v>30</v>
      </c>
      <c r="E858" s="138">
        <v>2</v>
      </c>
      <c r="F858" s="138" t="s">
        <v>31</v>
      </c>
      <c r="G858" s="138" t="s">
        <v>578</v>
      </c>
      <c r="H858" s="138" t="s">
        <v>968</v>
      </c>
      <c r="I858" s="138">
        <v>436</v>
      </c>
      <c r="J858" s="138" t="s">
        <v>425</v>
      </c>
      <c r="K858" s="138" t="s">
        <v>96</v>
      </c>
      <c r="L858" s="138">
        <v>26.18082191780822</v>
      </c>
      <c r="M858" s="138">
        <v>2</v>
      </c>
      <c r="N858" s="138">
        <v>2</v>
      </c>
      <c r="O858" s="138">
        <v>11.467000000000001</v>
      </c>
      <c r="P858" s="138">
        <v>0</v>
      </c>
      <c r="Q858" s="138">
        <v>62.788872416499522</v>
      </c>
      <c r="R858" s="138">
        <v>16.04961402410126</v>
      </c>
      <c r="S858" s="138">
        <v>39.225361089043233</v>
      </c>
      <c r="T858" s="138">
        <v>7.7252490216473229</v>
      </c>
      <c r="U858" s="138">
        <v>13.625697908772921</v>
      </c>
      <c r="V858" s="138">
        <v>36.824415836461448</v>
      </c>
      <c r="W858" s="138">
        <v>7.7329059758961751</v>
      </c>
      <c r="X858" s="138">
        <v>42.03427606742811</v>
      </c>
    </row>
    <row r="859" spans="1:24" x14ac:dyDescent="0.45">
      <c r="A859" s="138" t="s">
        <v>166</v>
      </c>
      <c r="B859" s="138">
        <v>2020</v>
      </c>
      <c r="C859" s="139">
        <v>43855</v>
      </c>
      <c r="D859" s="138" t="s">
        <v>30</v>
      </c>
      <c r="E859" s="138">
        <v>3</v>
      </c>
      <c r="F859" s="138" t="s">
        <v>31</v>
      </c>
      <c r="G859" s="138" t="s">
        <v>579</v>
      </c>
      <c r="H859" s="138" t="s">
        <v>969</v>
      </c>
      <c r="I859" s="138">
        <v>437</v>
      </c>
      <c r="J859" s="138" t="s">
        <v>379</v>
      </c>
      <c r="K859" s="138" t="s">
        <v>67</v>
      </c>
      <c r="L859" s="138">
        <v>27.405479452054799</v>
      </c>
      <c r="M859" s="138">
        <v>3</v>
      </c>
      <c r="N859" s="138">
        <v>1</v>
      </c>
      <c r="O859" s="138">
        <v>11.529</v>
      </c>
      <c r="P859" s="138">
        <v>0</v>
      </c>
      <c r="Q859" s="138">
        <v>62.451209992193597</v>
      </c>
      <c r="R859" s="138">
        <v>3.6955579269479699</v>
      </c>
      <c r="S859" s="138">
        <v>26.66329025958369</v>
      </c>
      <c r="T859" s="138">
        <v>7.6559107775452411</v>
      </c>
      <c r="U859" s="138">
        <v>7.9720770017063067</v>
      </c>
      <c r="V859" s="138">
        <v>30.588501838072599</v>
      </c>
      <c r="W859" s="138">
        <v>7.538808278788764</v>
      </c>
      <c r="X859" s="138">
        <v>29.240019571272079</v>
      </c>
    </row>
    <row r="860" spans="1:24" x14ac:dyDescent="0.45">
      <c r="A860" s="138" t="s">
        <v>166</v>
      </c>
      <c r="B860" s="138">
        <v>2020</v>
      </c>
      <c r="C860" s="139">
        <v>43855</v>
      </c>
      <c r="D860" s="138" t="s">
        <v>30</v>
      </c>
      <c r="E860" s="138">
        <v>3</v>
      </c>
      <c r="F860" s="138" t="s">
        <v>31</v>
      </c>
      <c r="G860" s="138" t="s">
        <v>579</v>
      </c>
      <c r="H860" s="138" t="s">
        <v>969</v>
      </c>
      <c r="I860" s="138">
        <v>437</v>
      </c>
      <c r="J860" s="138" t="s">
        <v>346</v>
      </c>
      <c r="K860" s="138" t="s">
        <v>52</v>
      </c>
      <c r="L860" s="138">
        <v>20.761643835616439</v>
      </c>
      <c r="M860" s="138">
        <v>4</v>
      </c>
      <c r="N860" s="138">
        <v>2</v>
      </c>
      <c r="O860" s="138">
        <v>11.529</v>
      </c>
      <c r="P860" s="138">
        <v>0</v>
      </c>
      <c r="Q860" s="138">
        <v>62.451209992193597</v>
      </c>
      <c r="R860" s="138">
        <v>9.1834618584536507</v>
      </c>
      <c r="S860" s="138">
        <v>31.816748882960461</v>
      </c>
      <c r="T860" s="138">
        <v>7.5444290081689349</v>
      </c>
      <c r="U860" s="138">
        <v>5.6056881224964208</v>
      </c>
      <c r="V860" s="138">
        <v>27.989913541880021</v>
      </c>
      <c r="W860" s="138">
        <v>7.461408473127868</v>
      </c>
      <c r="X860" s="138">
        <v>29.240019571272079</v>
      </c>
    </row>
    <row r="861" spans="1:24" x14ac:dyDescent="0.45">
      <c r="A861" s="130" t="s">
        <v>287</v>
      </c>
      <c r="B861" s="130">
        <v>2020</v>
      </c>
      <c r="C861" s="131">
        <v>43888</v>
      </c>
      <c r="D861" s="130" t="s">
        <v>103</v>
      </c>
      <c r="E861" s="130">
        <v>1</v>
      </c>
      <c r="F861" s="130" t="s">
        <v>572</v>
      </c>
      <c r="G861" s="130">
        <v>1</v>
      </c>
      <c r="H861" s="130" t="s">
        <v>970</v>
      </c>
      <c r="I861" s="130">
        <v>438</v>
      </c>
      <c r="J861" s="130" t="s">
        <v>343</v>
      </c>
      <c r="K861" s="130" t="s">
        <v>91</v>
      </c>
      <c r="L861" s="130">
        <v>29.268493150684929</v>
      </c>
      <c r="M861" s="130">
        <v>10</v>
      </c>
      <c r="N861" s="130">
        <v>1</v>
      </c>
      <c r="O861" s="130">
        <v>11.502000000000001</v>
      </c>
      <c r="P861" s="130">
        <v>0</v>
      </c>
      <c r="Q861" s="130">
        <v>62.59780907668231</v>
      </c>
      <c r="R861" s="130">
        <v>29.06622371796086</v>
      </c>
      <c r="S861" s="130">
        <v>57.06986053556917</v>
      </c>
      <c r="T861" s="130">
        <v>9.3345456058694367</v>
      </c>
      <c r="U861" s="130">
        <v>27.99470064004856</v>
      </c>
      <c r="V861" s="130">
        <v>57.183393316948191</v>
      </c>
      <c r="W861" s="130">
        <v>9.7295642256332115</v>
      </c>
      <c r="X861" s="130">
        <v>35.099578679937217</v>
      </c>
    </row>
    <row r="862" spans="1:24" x14ac:dyDescent="0.45">
      <c r="A862" s="130" t="s">
        <v>287</v>
      </c>
      <c r="B862" s="130">
        <v>2020</v>
      </c>
      <c r="C862" s="131">
        <v>43888</v>
      </c>
      <c r="D862" s="130" t="s">
        <v>103</v>
      </c>
      <c r="E862" s="130">
        <v>1</v>
      </c>
      <c r="F862" s="130" t="s">
        <v>572</v>
      </c>
      <c r="G862" s="130">
        <v>1</v>
      </c>
      <c r="H862" s="130" t="s">
        <v>970</v>
      </c>
      <c r="I862" s="130">
        <v>438</v>
      </c>
      <c r="J862" s="130" t="s">
        <v>357</v>
      </c>
      <c r="K862" s="130" t="s">
        <v>99</v>
      </c>
      <c r="L862" s="130">
        <v>23.983561643835621</v>
      </c>
      <c r="M862" s="130">
        <v>28</v>
      </c>
      <c r="N862" s="130">
        <v>2</v>
      </c>
      <c r="O862" s="130">
        <v>11.502000000000001</v>
      </c>
      <c r="P862" s="130">
        <v>0</v>
      </c>
      <c r="Q862" s="130">
        <v>62.59780907668231</v>
      </c>
      <c r="R862" s="130">
        <v>1E-3</v>
      </c>
      <c r="S862" s="130">
        <v>13.12929682430528</v>
      </c>
      <c r="T862" s="130">
        <v>7.8836356129788978</v>
      </c>
      <c r="U862" s="130">
        <v>-12.11663613101971</v>
      </c>
      <c r="V862" s="130">
        <v>13.045267518358139</v>
      </c>
      <c r="W862" s="130">
        <v>8.3873012164592833</v>
      </c>
      <c r="X862" s="130">
        <v>35.099578679937217</v>
      </c>
    </row>
    <row r="863" spans="1:24" x14ac:dyDescent="0.45">
      <c r="A863" s="130" t="s">
        <v>287</v>
      </c>
      <c r="B863" s="130">
        <v>2020</v>
      </c>
      <c r="C863" s="131">
        <v>43888</v>
      </c>
      <c r="D863" s="130" t="s">
        <v>103</v>
      </c>
      <c r="E863" s="130">
        <v>1</v>
      </c>
      <c r="F863" s="130" t="s">
        <v>572</v>
      </c>
      <c r="G863" s="130">
        <v>2</v>
      </c>
      <c r="H863" s="130" t="s">
        <v>971</v>
      </c>
      <c r="I863" s="130">
        <v>439</v>
      </c>
      <c r="J863" s="130" t="s">
        <v>418</v>
      </c>
      <c r="K863" s="130" t="s">
        <v>96</v>
      </c>
      <c r="L863" s="130">
        <v>21.767123287671229</v>
      </c>
      <c r="M863" s="130">
        <v>11</v>
      </c>
      <c r="N863" s="130">
        <v>1</v>
      </c>
      <c r="O863" s="130">
        <v>11.084</v>
      </c>
      <c r="P863" s="130">
        <v>0</v>
      </c>
      <c r="Q863" s="130">
        <v>64.958498736918088</v>
      </c>
      <c r="R863" s="130">
        <v>2.618866282127335</v>
      </c>
      <c r="S863" s="130">
        <v>27.253500637878361</v>
      </c>
      <c r="T863" s="130">
        <v>8.2115447852503429</v>
      </c>
      <c r="U863" s="130">
        <v>5.5011913636670471</v>
      </c>
      <c r="V863" s="130">
        <v>29.86829649897258</v>
      </c>
      <c r="W863" s="130">
        <v>8.1223683784351781</v>
      </c>
      <c r="X863" s="130">
        <v>24.415910789209018</v>
      </c>
    </row>
    <row r="864" spans="1:24" x14ac:dyDescent="0.45">
      <c r="A864" s="130" t="s">
        <v>287</v>
      </c>
      <c r="B864" s="130">
        <v>2020</v>
      </c>
      <c r="C864" s="131">
        <v>43888</v>
      </c>
      <c r="D864" s="130" t="s">
        <v>103</v>
      </c>
      <c r="E864" s="130">
        <v>1</v>
      </c>
      <c r="F864" s="130" t="s">
        <v>572</v>
      </c>
      <c r="G864" s="130">
        <v>2</v>
      </c>
      <c r="H864" s="130" t="s">
        <v>971</v>
      </c>
      <c r="I864" s="130">
        <v>439</v>
      </c>
      <c r="J864" s="130" t="s">
        <v>448</v>
      </c>
      <c r="K864" s="130" t="s">
        <v>96</v>
      </c>
      <c r="L864" s="130">
        <v>24.36712328767123</v>
      </c>
      <c r="M864" s="130">
        <v>27</v>
      </c>
      <c r="N864" s="130">
        <v>2</v>
      </c>
      <c r="O864" s="130">
        <v>11.084</v>
      </c>
      <c r="P864" s="130">
        <v>0</v>
      </c>
      <c r="Q864" s="130">
        <v>64.958498736918088</v>
      </c>
      <c r="R864" s="130">
        <v>1E-3</v>
      </c>
      <c r="S864" s="130">
        <v>21.57832094053968</v>
      </c>
      <c r="T864" s="130">
        <v>8.1194503685374571</v>
      </c>
      <c r="U864" s="130">
        <v>-5.1487791692078844</v>
      </c>
      <c r="V864" s="130">
        <v>19.014979525271631</v>
      </c>
      <c r="W864" s="130">
        <v>8.0545862314931735</v>
      </c>
      <c r="X864" s="130">
        <v>24.415910789209018</v>
      </c>
    </row>
    <row r="865" spans="1:24" x14ac:dyDescent="0.45">
      <c r="A865" s="130" t="s">
        <v>287</v>
      </c>
      <c r="B865" s="130">
        <v>2020</v>
      </c>
      <c r="C865" s="131">
        <v>43888</v>
      </c>
      <c r="D865" s="130" t="s">
        <v>103</v>
      </c>
      <c r="E865" s="130">
        <v>1</v>
      </c>
      <c r="F865" s="130" t="s">
        <v>572</v>
      </c>
      <c r="G865" s="130">
        <v>3</v>
      </c>
      <c r="H865" s="130" t="s">
        <v>972</v>
      </c>
      <c r="I865" s="130">
        <v>440</v>
      </c>
      <c r="J865" s="130" t="s">
        <v>425</v>
      </c>
      <c r="K865" s="130" t="s">
        <v>96</v>
      </c>
      <c r="L865" s="130">
        <v>26.271232876712329</v>
      </c>
      <c r="M865" s="130">
        <v>4</v>
      </c>
      <c r="N865" s="130">
        <v>1</v>
      </c>
      <c r="O865" s="130">
        <v>11.106</v>
      </c>
      <c r="P865" s="130">
        <v>0</v>
      </c>
      <c r="Q865" s="130">
        <v>64.829821717990271</v>
      </c>
      <c r="R865" s="130">
        <v>13.625697908772921</v>
      </c>
      <c r="S865" s="130">
        <v>36.824415836461448</v>
      </c>
      <c r="T865" s="130">
        <v>7.7329059758961751</v>
      </c>
      <c r="U865" s="130">
        <v>13.82456933074584</v>
      </c>
      <c r="V865" s="130">
        <v>37.764242105080932</v>
      </c>
      <c r="W865" s="130">
        <v>7.9798909247783643</v>
      </c>
      <c r="X865" s="130">
        <v>26.875315370851681</v>
      </c>
    </row>
    <row r="866" spans="1:24" x14ac:dyDescent="0.45">
      <c r="A866" s="130" t="s">
        <v>287</v>
      </c>
      <c r="B866" s="130">
        <v>2020</v>
      </c>
      <c r="C866" s="131">
        <v>43888</v>
      </c>
      <c r="D866" s="130" t="s">
        <v>103</v>
      </c>
      <c r="E866" s="130">
        <v>1</v>
      </c>
      <c r="F866" s="130" t="s">
        <v>572</v>
      </c>
      <c r="G866" s="130">
        <v>3</v>
      </c>
      <c r="H866" s="130" t="s">
        <v>972</v>
      </c>
      <c r="I866" s="130">
        <v>440</v>
      </c>
      <c r="J866" s="130" t="s">
        <v>399</v>
      </c>
      <c r="K866" s="130" t="s">
        <v>49</v>
      </c>
      <c r="L866" s="130">
        <v>25.547945205479451</v>
      </c>
      <c r="M866" s="130">
        <v>26</v>
      </c>
      <c r="N866" s="130">
        <v>2</v>
      </c>
      <c r="O866" s="130">
        <v>11.106</v>
      </c>
      <c r="P866" s="130">
        <v>0</v>
      </c>
      <c r="Q866" s="130">
        <v>64.829821717990271</v>
      </c>
      <c r="R866" s="130">
        <v>1E-3</v>
      </c>
      <c r="S866" s="130">
        <v>16.92621490524191</v>
      </c>
      <c r="T866" s="130">
        <v>7.9958699559610613</v>
      </c>
      <c r="U866" s="130">
        <v>-8.6592692934093147</v>
      </c>
      <c r="V866" s="130">
        <v>15.929886613437869</v>
      </c>
      <c r="W866" s="130">
        <v>8.196385302282394</v>
      </c>
      <c r="X866" s="130">
        <v>26.875315370851681</v>
      </c>
    </row>
    <row r="867" spans="1:24" x14ac:dyDescent="0.45">
      <c r="A867" s="130" t="s">
        <v>287</v>
      </c>
      <c r="B867" s="130">
        <v>2020</v>
      </c>
      <c r="C867" s="131">
        <v>43888</v>
      </c>
      <c r="D867" s="130" t="s">
        <v>103</v>
      </c>
      <c r="E867" s="130">
        <v>1</v>
      </c>
      <c r="F867" s="130" t="s">
        <v>572</v>
      </c>
      <c r="G867" s="130">
        <v>4</v>
      </c>
      <c r="H867" s="130" t="s">
        <v>973</v>
      </c>
      <c r="I867" s="130">
        <v>441</v>
      </c>
      <c r="J867" s="130" t="s">
        <v>573</v>
      </c>
      <c r="K867" s="130" t="s">
        <v>34</v>
      </c>
      <c r="L867" s="130">
        <v>32.57260273972603</v>
      </c>
      <c r="M867" s="130">
        <v>6</v>
      </c>
      <c r="N867" s="130">
        <v>1</v>
      </c>
      <c r="O867" s="130">
        <v>11.337</v>
      </c>
      <c r="P867" s="130">
        <v>0</v>
      </c>
      <c r="Q867" s="130">
        <v>63.508864779042078</v>
      </c>
      <c r="R867" s="130">
        <v>24.285916084314579</v>
      </c>
      <c r="S867" s="130">
        <v>47.168142991780769</v>
      </c>
      <c r="T867" s="130">
        <v>7.6274089691553968</v>
      </c>
      <c r="U867" s="130">
        <v>24.845007560836709</v>
      </c>
      <c r="V867" s="130">
        <v>48.343962932704528</v>
      </c>
      <c r="W867" s="130">
        <v>7.8329851239559378</v>
      </c>
      <c r="X867" s="130">
        <v>38.878322414926693</v>
      </c>
    </row>
    <row r="868" spans="1:24" x14ac:dyDescent="0.45">
      <c r="A868" s="130" t="s">
        <v>287</v>
      </c>
      <c r="B868" s="130">
        <v>2020</v>
      </c>
      <c r="C868" s="131">
        <v>43888</v>
      </c>
      <c r="D868" s="130" t="s">
        <v>103</v>
      </c>
      <c r="E868" s="130">
        <v>1</v>
      </c>
      <c r="F868" s="130" t="s">
        <v>572</v>
      </c>
      <c r="G868" s="130">
        <v>4</v>
      </c>
      <c r="H868" s="130" t="s">
        <v>973</v>
      </c>
      <c r="I868" s="130">
        <v>441</v>
      </c>
      <c r="J868" s="130" t="s">
        <v>379</v>
      </c>
      <c r="K868" s="130" t="s">
        <v>67</v>
      </c>
      <c r="L868" s="130">
        <v>27.4958904109589</v>
      </c>
      <c r="M868" s="130">
        <v>25</v>
      </c>
      <c r="N868" s="130">
        <v>2</v>
      </c>
      <c r="O868" s="130">
        <v>11.337</v>
      </c>
      <c r="P868" s="130">
        <v>0</v>
      </c>
      <c r="Q868" s="130">
        <v>63.508864779042078</v>
      </c>
      <c r="R868" s="130">
        <v>7.9720770017063067</v>
      </c>
      <c r="S868" s="130">
        <v>30.588501838072599</v>
      </c>
      <c r="T868" s="130">
        <v>7.538808278788764</v>
      </c>
      <c r="U868" s="130">
        <v>6.1513907750202641</v>
      </c>
      <c r="V868" s="130">
        <v>29.436201620996499</v>
      </c>
      <c r="W868" s="130">
        <v>7.7616036153254129</v>
      </c>
      <c r="X868" s="130">
        <v>38.878322414926693</v>
      </c>
    </row>
    <row r="869" spans="1:24" x14ac:dyDescent="0.45">
      <c r="A869" s="130" t="s">
        <v>287</v>
      </c>
      <c r="B869" s="130">
        <v>2020</v>
      </c>
      <c r="C869" s="131">
        <v>43888</v>
      </c>
      <c r="D869" s="130" t="s">
        <v>103</v>
      </c>
      <c r="E869" s="130">
        <v>1</v>
      </c>
      <c r="F869" s="130" t="s">
        <v>572</v>
      </c>
      <c r="G869" s="130">
        <v>5</v>
      </c>
      <c r="H869" s="130" t="s">
        <v>974</v>
      </c>
      <c r="I869" s="130">
        <v>442</v>
      </c>
      <c r="J869" s="130" t="s">
        <v>346</v>
      </c>
      <c r="K869" s="130" t="s">
        <v>52</v>
      </c>
      <c r="L869" s="130">
        <v>20.852054794520551</v>
      </c>
      <c r="M869" s="130">
        <v>12</v>
      </c>
      <c r="N869" s="130">
        <v>1</v>
      </c>
      <c r="O869" s="130">
        <v>11.303000000000001</v>
      </c>
      <c r="P869" s="130">
        <v>0</v>
      </c>
      <c r="Q869" s="130">
        <v>63.699902680704227</v>
      </c>
      <c r="R869" s="130">
        <v>5.6056881224964208</v>
      </c>
      <c r="S869" s="130">
        <v>27.989913541880021</v>
      </c>
      <c r="T869" s="130">
        <v>7.461408473127868</v>
      </c>
      <c r="U869" s="130">
        <v>8.7187257240820131</v>
      </c>
      <c r="V869" s="130">
        <v>31.106008990945789</v>
      </c>
      <c r="W869" s="130">
        <v>7.4624277556212588</v>
      </c>
      <c r="X869" s="130">
        <v>28.534427719460592</v>
      </c>
    </row>
    <row r="870" spans="1:24" x14ac:dyDescent="0.45">
      <c r="A870" s="130" t="s">
        <v>287</v>
      </c>
      <c r="B870" s="130">
        <v>2020</v>
      </c>
      <c r="C870" s="131">
        <v>43888</v>
      </c>
      <c r="D870" s="130" t="s">
        <v>103</v>
      </c>
      <c r="E870" s="130">
        <v>1</v>
      </c>
      <c r="F870" s="130" t="s">
        <v>572</v>
      </c>
      <c r="G870" s="130">
        <v>5</v>
      </c>
      <c r="H870" s="130" t="s">
        <v>974</v>
      </c>
      <c r="I870" s="130">
        <v>442</v>
      </c>
      <c r="J870" s="130" t="s">
        <v>354</v>
      </c>
      <c r="K870" s="130" t="s">
        <v>121</v>
      </c>
      <c r="L870" s="130">
        <v>24.56164383561644</v>
      </c>
      <c r="M870" s="130">
        <v>24</v>
      </c>
      <c r="N870" s="130">
        <v>2</v>
      </c>
      <c r="O870" s="130">
        <v>11.303000000000001</v>
      </c>
      <c r="P870" s="130">
        <v>0</v>
      </c>
      <c r="Q870" s="130">
        <v>63.699902680704227</v>
      </c>
      <c r="R870" s="130">
        <v>4.5353712421445422</v>
      </c>
      <c r="S870" s="130">
        <v>29.078941897041151</v>
      </c>
      <c r="T870" s="130">
        <v>8.1811902182988678</v>
      </c>
      <c r="U870" s="130">
        <v>1.505561302401762</v>
      </c>
      <c r="V870" s="130">
        <v>25.420346060598831</v>
      </c>
      <c r="W870" s="130">
        <v>7.9715949193990241</v>
      </c>
      <c r="X870" s="130">
        <v>28.534427719460592</v>
      </c>
    </row>
    <row r="871" spans="1:24" x14ac:dyDescent="0.45">
      <c r="A871" s="130" t="s">
        <v>287</v>
      </c>
      <c r="B871" s="130">
        <v>2020</v>
      </c>
      <c r="C871" s="131">
        <v>43888</v>
      </c>
      <c r="D871" s="130" t="s">
        <v>103</v>
      </c>
      <c r="E871" s="130">
        <v>1</v>
      </c>
      <c r="F871" s="130" t="s">
        <v>572</v>
      </c>
      <c r="G871" s="130">
        <v>6</v>
      </c>
      <c r="H871" s="130" t="s">
        <v>975</v>
      </c>
      <c r="I871" s="130">
        <v>443</v>
      </c>
      <c r="J871" s="130" t="s">
        <v>358</v>
      </c>
      <c r="K871" s="130" t="s">
        <v>79</v>
      </c>
      <c r="L871" s="130">
        <v>27.093150684931508</v>
      </c>
      <c r="M871" s="130">
        <v>13</v>
      </c>
      <c r="N871" s="130">
        <v>1</v>
      </c>
      <c r="O871" s="130">
        <v>11.276999999999999</v>
      </c>
      <c r="P871" s="130">
        <v>0</v>
      </c>
      <c r="Q871" s="130">
        <v>63.846767757382288</v>
      </c>
      <c r="R871" s="130">
        <v>5.345530099766119</v>
      </c>
      <c r="S871" s="130">
        <v>28.058109299572191</v>
      </c>
      <c r="T871" s="130">
        <v>7.5708597332686924</v>
      </c>
      <c r="U871" s="130">
        <v>8.6151335669476055</v>
      </c>
      <c r="V871" s="130">
        <v>31.240219624982021</v>
      </c>
      <c r="W871" s="130">
        <v>7.5416953526781398</v>
      </c>
      <c r="X871" s="130">
        <v>28.548667106248441</v>
      </c>
    </row>
    <row r="872" spans="1:24" x14ac:dyDescent="0.45">
      <c r="A872" s="130" t="s">
        <v>287</v>
      </c>
      <c r="B872" s="130">
        <v>2020</v>
      </c>
      <c r="C872" s="131">
        <v>43888</v>
      </c>
      <c r="D872" s="130" t="s">
        <v>103</v>
      </c>
      <c r="E872" s="130">
        <v>1</v>
      </c>
      <c r="F872" s="130" t="s">
        <v>572</v>
      </c>
      <c r="G872" s="130">
        <v>6</v>
      </c>
      <c r="H872" s="130" t="s">
        <v>975</v>
      </c>
      <c r="I872" s="130">
        <v>443</v>
      </c>
      <c r="J872" s="130" t="s">
        <v>352</v>
      </c>
      <c r="K872" s="130" t="s">
        <v>282</v>
      </c>
      <c r="L872" s="130">
        <v>25.356164383561641</v>
      </c>
      <c r="M872" s="130">
        <v>23</v>
      </c>
      <c r="N872" s="130">
        <v>2</v>
      </c>
      <c r="O872" s="130">
        <v>11.276999999999999</v>
      </c>
      <c r="P872" s="130">
        <v>0</v>
      </c>
      <c r="Q872" s="130">
        <v>63.846767757382288</v>
      </c>
      <c r="R872" s="130">
        <v>4.8702351448293264</v>
      </c>
      <c r="S872" s="130">
        <v>29.039224912924681</v>
      </c>
      <c r="T872" s="130">
        <v>8.0563299226984526</v>
      </c>
      <c r="U872" s="130">
        <v>1.836769322959128</v>
      </c>
      <c r="V872" s="130">
        <v>25.493092441916382</v>
      </c>
      <c r="W872" s="130">
        <v>7.8854410396524166</v>
      </c>
      <c r="X872" s="130">
        <v>28.548667106248441</v>
      </c>
    </row>
    <row r="873" spans="1:24" x14ac:dyDescent="0.45">
      <c r="A873" s="130" t="s">
        <v>287</v>
      </c>
      <c r="B873" s="130">
        <v>2020</v>
      </c>
      <c r="C873" s="131">
        <v>43888</v>
      </c>
      <c r="D873" s="130" t="s">
        <v>103</v>
      </c>
      <c r="E873" s="130">
        <v>1</v>
      </c>
      <c r="F873" s="130" t="s">
        <v>572</v>
      </c>
      <c r="G873" s="130">
        <v>7</v>
      </c>
      <c r="H873" s="130" t="s">
        <v>976</v>
      </c>
      <c r="I873" s="130">
        <v>444</v>
      </c>
      <c r="J873" s="130" t="s">
        <v>574</v>
      </c>
      <c r="K873" s="130" t="s">
        <v>99</v>
      </c>
      <c r="L873" s="130">
        <v>37.232876712328768</v>
      </c>
      <c r="M873" s="130">
        <v>8</v>
      </c>
      <c r="N873" s="130">
        <v>1</v>
      </c>
      <c r="O873" s="130">
        <v>11.127000000000001</v>
      </c>
      <c r="P873" s="130">
        <v>0</v>
      </c>
      <c r="Q873" s="130">
        <v>64.70746832030197</v>
      </c>
      <c r="R873" s="130">
        <v>0.83247465000454923</v>
      </c>
      <c r="S873" s="130">
        <v>23.75726888687759</v>
      </c>
      <c r="T873" s="130">
        <v>7.6415980789576796</v>
      </c>
      <c r="U873" s="130">
        <v>3.18303728933699</v>
      </c>
      <c r="V873" s="130">
        <v>26.20123607815302</v>
      </c>
      <c r="W873" s="130">
        <v>7.6727329296053446</v>
      </c>
      <c r="X873" s="130">
        <v>21.391495408254851</v>
      </c>
    </row>
    <row r="874" spans="1:24" x14ac:dyDescent="0.45">
      <c r="A874" s="130" t="s">
        <v>287</v>
      </c>
      <c r="B874" s="130">
        <v>2020</v>
      </c>
      <c r="C874" s="131">
        <v>43888</v>
      </c>
      <c r="D874" s="130" t="s">
        <v>103</v>
      </c>
      <c r="E874" s="130">
        <v>1</v>
      </c>
      <c r="F874" s="130" t="s">
        <v>572</v>
      </c>
      <c r="G874" s="130">
        <v>7</v>
      </c>
      <c r="H874" s="130" t="s">
        <v>976</v>
      </c>
      <c r="I874" s="130">
        <v>444</v>
      </c>
      <c r="J874" s="130" t="s">
        <v>403</v>
      </c>
      <c r="K874" s="130" t="s">
        <v>61</v>
      </c>
      <c r="L874" s="130">
        <v>22.967123287671232</v>
      </c>
      <c r="M874" s="130">
        <v>17</v>
      </c>
      <c r="N874" s="130">
        <v>2</v>
      </c>
      <c r="O874" s="130">
        <v>11.127000000000001</v>
      </c>
      <c r="P874" s="130">
        <v>0</v>
      </c>
      <c r="Q874" s="130">
        <v>64.70746832030197</v>
      </c>
      <c r="R874" s="130">
        <v>1E-3</v>
      </c>
      <c r="S874" s="130">
        <v>19.025721929632109</v>
      </c>
      <c r="T874" s="130">
        <v>8.1974837928168203</v>
      </c>
      <c r="U874" s="130">
        <v>-7.9806277859724304</v>
      </c>
      <c r="V874" s="130">
        <v>16.26246164980984</v>
      </c>
      <c r="W874" s="130">
        <v>8.081029811927424</v>
      </c>
      <c r="X874" s="130">
        <v>21.391495408254851</v>
      </c>
    </row>
    <row r="875" spans="1:24" x14ac:dyDescent="0.45">
      <c r="A875" s="130" t="s">
        <v>287</v>
      </c>
      <c r="B875" s="130">
        <v>2020</v>
      </c>
      <c r="C875" s="131">
        <v>43888</v>
      </c>
      <c r="D875" s="130" t="s">
        <v>103</v>
      </c>
      <c r="E875" s="130">
        <v>1</v>
      </c>
      <c r="F875" s="130" t="s">
        <v>572</v>
      </c>
      <c r="G875" s="130">
        <v>8</v>
      </c>
      <c r="H875" s="130" t="s">
        <v>977</v>
      </c>
      <c r="I875" s="130">
        <v>445</v>
      </c>
      <c r="J875" s="130" t="s">
        <v>397</v>
      </c>
      <c r="K875" s="130" t="s">
        <v>177</v>
      </c>
      <c r="L875" s="130">
        <v>27.273972602739729</v>
      </c>
      <c r="M875" s="130">
        <v>7</v>
      </c>
      <c r="N875" s="130">
        <v>1</v>
      </c>
      <c r="O875" s="130">
        <v>11.129</v>
      </c>
      <c r="P875" s="130">
        <v>0</v>
      </c>
      <c r="Q875" s="130">
        <v>64.69583969808609</v>
      </c>
      <c r="R875" s="130">
        <v>1E-3</v>
      </c>
      <c r="S875" s="130">
        <v>23.610207988525339</v>
      </c>
      <c r="T875" s="130">
        <v>8.0356295606509676</v>
      </c>
      <c r="U875" s="130">
        <v>3.81544144233699</v>
      </c>
      <c r="V875" s="130">
        <v>27.378780899688561</v>
      </c>
      <c r="W875" s="130">
        <v>7.8544464857838587</v>
      </c>
      <c r="X875" s="130">
        <v>24.883949565727679</v>
      </c>
    </row>
    <row r="876" spans="1:24" x14ac:dyDescent="0.45">
      <c r="A876" s="130" t="s">
        <v>287</v>
      </c>
      <c r="B876" s="130">
        <v>2020</v>
      </c>
      <c r="C876" s="131">
        <v>43888</v>
      </c>
      <c r="D876" s="130" t="s">
        <v>103</v>
      </c>
      <c r="E876" s="130">
        <v>1</v>
      </c>
      <c r="F876" s="130" t="s">
        <v>572</v>
      </c>
      <c r="G876" s="130">
        <v>8</v>
      </c>
      <c r="H876" s="130" t="s">
        <v>977</v>
      </c>
      <c r="I876" s="130">
        <v>445</v>
      </c>
      <c r="J876" s="130" t="s">
        <v>419</v>
      </c>
      <c r="K876" s="130" t="s">
        <v>177</v>
      </c>
      <c r="L876" s="130">
        <v>24.452054794520549</v>
      </c>
      <c r="M876" s="130">
        <v>22</v>
      </c>
      <c r="N876" s="130">
        <v>2</v>
      </c>
      <c r="O876" s="130">
        <v>11.129</v>
      </c>
      <c r="P876" s="130">
        <v>0</v>
      </c>
      <c r="Q876" s="130">
        <v>64.69583969808609</v>
      </c>
      <c r="R876" s="130">
        <v>3.0238719556103821</v>
      </c>
      <c r="S876" s="130">
        <v>26.15769114293002</v>
      </c>
      <c r="T876" s="130">
        <v>7.7112730624398802</v>
      </c>
      <c r="U876" s="130">
        <v>-0.2313761316138532</v>
      </c>
      <c r="V876" s="130">
        <v>22.65074729513432</v>
      </c>
      <c r="W876" s="130">
        <v>7.6273744755827249</v>
      </c>
      <c r="X876" s="130">
        <v>24.883949565727679</v>
      </c>
    </row>
    <row r="877" spans="1:24" x14ac:dyDescent="0.45">
      <c r="A877" s="130" t="s">
        <v>287</v>
      </c>
      <c r="B877" s="130">
        <v>2020</v>
      </c>
      <c r="C877" s="131">
        <v>43888</v>
      </c>
      <c r="D877" s="130" t="s">
        <v>103</v>
      </c>
      <c r="E877" s="130">
        <v>1</v>
      </c>
      <c r="F877" s="130" t="s">
        <v>572</v>
      </c>
      <c r="G877" s="130">
        <v>9</v>
      </c>
      <c r="H877" s="130" t="s">
        <v>978</v>
      </c>
      <c r="I877" s="130">
        <v>446</v>
      </c>
      <c r="J877" s="130" t="s">
        <v>422</v>
      </c>
      <c r="K877" s="130" t="s">
        <v>43</v>
      </c>
      <c r="L877" s="130">
        <v>29.087671232876708</v>
      </c>
      <c r="M877" s="130">
        <v>14</v>
      </c>
      <c r="N877" s="130">
        <v>1</v>
      </c>
      <c r="O877" s="130">
        <v>11.295999999999999</v>
      </c>
      <c r="P877" s="130">
        <v>0</v>
      </c>
      <c r="Q877" s="130">
        <v>63.73937677053825</v>
      </c>
      <c r="R877" s="130">
        <v>8.5922816811296201</v>
      </c>
      <c r="S877" s="130">
        <v>31.77108298610635</v>
      </c>
      <c r="T877" s="130">
        <v>7.7262671016589088</v>
      </c>
      <c r="U877" s="130">
        <v>10.598341051353509</v>
      </c>
      <c r="V877" s="130">
        <v>33.911885745929183</v>
      </c>
      <c r="W877" s="130">
        <v>7.7711815648585567</v>
      </c>
      <c r="X877" s="130">
        <v>27.959745621773671</v>
      </c>
    </row>
    <row r="878" spans="1:24" x14ac:dyDescent="0.45">
      <c r="A878" s="130" t="s">
        <v>287</v>
      </c>
      <c r="B878" s="130">
        <v>2020</v>
      </c>
      <c r="C878" s="131">
        <v>43888</v>
      </c>
      <c r="D878" s="130" t="s">
        <v>103</v>
      </c>
      <c r="E878" s="130">
        <v>1</v>
      </c>
      <c r="F878" s="130" t="s">
        <v>572</v>
      </c>
      <c r="G878" s="130">
        <v>9</v>
      </c>
      <c r="H878" s="130" t="s">
        <v>978</v>
      </c>
      <c r="I878" s="130">
        <v>446</v>
      </c>
      <c r="J878" s="130" t="s">
        <v>378</v>
      </c>
      <c r="K878" s="130" t="s">
        <v>37</v>
      </c>
      <c r="L878" s="130">
        <v>22.778082191780818</v>
      </c>
      <c r="M878" s="130">
        <v>21</v>
      </c>
      <c r="N878" s="130">
        <v>2</v>
      </c>
      <c r="O878" s="130">
        <v>11.295999999999999</v>
      </c>
      <c r="P878" s="130">
        <v>0</v>
      </c>
      <c r="Q878" s="130">
        <v>63.73937677053825</v>
      </c>
      <c r="R878" s="130">
        <v>0.60671873303130042</v>
      </c>
      <c r="S878" s="130">
        <v>24.148408257440991</v>
      </c>
      <c r="T878" s="130">
        <v>7.8472298414698969</v>
      </c>
      <c r="U878" s="130">
        <v>-1.6375501782635631</v>
      </c>
      <c r="V878" s="130">
        <v>21.948898752873539</v>
      </c>
      <c r="W878" s="130">
        <v>7.8621496437123666</v>
      </c>
      <c r="X878" s="130">
        <v>27.959745621773671</v>
      </c>
    </row>
    <row r="879" spans="1:24" x14ac:dyDescent="0.45">
      <c r="A879" s="130" t="s">
        <v>287</v>
      </c>
      <c r="B879" s="130">
        <v>2020</v>
      </c>
      <c r="C879" s="131">
        <v>43888</v>
      </c>
      <c r="D879" s="130" t="s">
        <v>103</v>
      </c>
      <c r="E879" s="130">
        <v>1</v>
      </c>
      <c r="F879" s="130" t="s">
        <v>572</v>
      </c>
      <c r="G879" s="130">
        <v>10</v>
      </c>
      <c r="H879" s="130" t="s">
        <v>979</v>
      </c>
      <c r="I879" s="130">
        <v>447</v>
      </c>
      <c r="J879" s="130" t="s">
        <v>351</v>
      </c>
      <c r="K879" s="130" t="s">
        <v>282</v>
      </c>
      <c r="L879" s="130">
        <v>27.076712328767119</v>
      </c>
      <c r="M879" s="130">
        <v>2</v>
      </c>
      <c r="N879" s="130">
        <v>1</v>
      </c>
      <c r="O879" s="130">
        <v>11.169</v>
      </c>
      <c r="P879" s="130">
        <v>0</v>
      </c>
      <c r="Q879" s="130">
        <v>64.464141821112008</v>
      </c>
      <c r="R879" s="130">
        <v>30.58298382206571</v>
      </c>
      <c r="S879" s="130">
        <v>58.251324100404489</v>
      </c>
      <c r="T879" s="130">
        <v>9.222780092779594</v>
      </c>
      <c r="U879" s="130">
        <v>31.197227026543249</v>
      </c>
      <c r="V879" s="130">
        <v>59.164728590322497</v>
      </c>
      <c r="W879" s="130">
        <v>9.3225005212597498</v>
      </c>
      <c r="X879" s="130">
        <v>45.96431420195006</v>
      </c>
    </row>
    <row r="880" spans="1:24" x14ac:dyDescent="0.45">
      <c r="A880" s="130" t="s">
        <v>287</v>
      </c>
      <c r="B880" s="130">
        <v>2020</v>
      </c>
      <c r="C880" s="131">
        <v>43888</v>
      </c>
      <c r="D880" s="130" t="s">
        <v>103</v>
      </c>
      <c r="E880" s="130">
        <v>1</v>
      </c>
      <c r="F880" s="130" t="s">
        <v>572</v>
      </c>
      <c r="G880" s="130">
        <v>10</v>
      </c>
      <c r="H880" s="130" t="s">
        <v>979</v>
      </c>
      <c r="I880" s="130">
        <v>447</v>
      </c>
      <c r="J880" s="130" t="s">
        <v>349</v>
      </c>
      <c r="K880" s="130" t="s">
        <v>91</v>
      </c>
      <c r="L880" s="130">
        <v>32.126027397260273</v>
      </c>
      <c r="M880" s="130">
        <v>20</v>
      </c>
      <c r="N880" s="130">
        <v>2</v>
      </c>
      <c r="O880" s="130">
        <v>11.169</v>
      </c>
      <c r="P880" s="130">
        <v>0</v>
      </c>
      <c r="Q880" s="130">
        <v>64.464141821112008</v>
      </c>
      <c r="R880" s="130">
        <v>8.7223555492669291</v>
      </c>
      <c r="S880" s="130">
        <v>33.677304303495632</v>
      </c>
      <c r="T880" s="130">
        <v>8.3183162514095681</v>
      </c>
      <c r="U880" s="130">
        <v>7.2416587780666006</v>
      </c>
      <c r="V880" s="130">
        <v>32.917966102787709</v>
      </c>
      <c r="W880" s="130">
        <v>8.5587691082403694</v>
      </c>
      <c r="X880" s="130">
        <v>45.96431420195006</v>
      </c>
    </row>
    <row r="881" spans="1:24" x14ac:dyDescent="0.45">
      <c r="A881" s="130" t="s">
        <v>287</v>
      </c>
      <c r="B881" s="130">
        <v>2020</v>
      </c>
      <c r="C881" s="131">
        <v>43888</v>
      </c>
      <c r="D881" s="130" t="s">
        <v>103</v>
      </c>
      <c r="E881" s="130">
        <v>1</v>
      </c>
      <c r="F881" s="130" t="s">
        <v>572</v>
      </c>
      <c r="G881" s="130">
        <v>11</v>
      </c>
      <c r="H881" s="130" t="s">
        <v>980</v>
      </c>
      <c r="I881" s="130">
        <v>448</v>
      </c>
      <c r="J881" s="130" t="s">
        <v>375</v>
      </c>
      <c r="K881" s="130" t="s">
        <v>49</v>
      </c>
      <c r="L881" s="130">
        <v>26.12602739726027</v>
      </c>
      <c r="M881" s="130">
        <v>16</v>
      </c>
      <c r="N881" s="130">
        <v>1</v>
      </c>
      <c r="O881" s="130">
        <v>11.329000000000001</v>
      </c>
      <c r="P881" s="130">
        <v>0</v>
      </c>
      <c r="Q881" s="130">
        <v>63.553711713302143</v>
      </c>
      <c r="R881" s="130">
        <v>1E-3</v>
      </c>
      <c r="S881" s="130">
        <v>20.78255555382108</v>
      </c>
      <c r="T881" s="130">
        <v>8.2224985388996465</v>
      </c>
      <c r="U881" s="130">
        <v>-1.0487245359398361</v>
      </c>
      <c r="V881" s="130">
        <v>23.334174418818851</v>
      </c>
      <c r="W881" s="130">
        <v>8.1276329849195612</v>
      </c>
      <c r="X881" s="130">
        <v>17.618437890987551</v>
      </c>
    </row>
    <row r="882" spans="1:24" x14ac:dyDescent="0.45">
      <c r="A882" s="130" t="s">
        <v>287</v>
      </c>
      <c r="B882" s="130">
        <v>2020</v>
      </c>
      <c r="C882" s="131">
        <v>43888</v>
      </c>
      <c r="D882" s="130" t="s">
        <v>103</v>
      </c>
      <c r="E882" s="130">
        <v>1</v>
      </c>
      <c r="F882" s="130" t="s">
        <v>572</v>
      </c>
      <c r="G882" s="130">
        <v>11</v>
      </c>
      <c r="H882" s="130" t="s">
        <v>980</v>
      </c>
      <c r="I882" s="130">
        <v>448</v>
      </c>
      <c r="J882" s="130" t="s">
        <v>431</v>
      </c>
      <c r="K882" s="130" t="s">
        <v>79</v>
      </c>
      <c r="L882" s="130">
        <v>21.4958904109589</v>
      </c>
      <c r="M882" s="130">
        <v>18</v>
      </c>
      <c r="N882" s="130">
        <v>2</v>
      </c>
      <c r="O882" s="130">
        <v>11.329000000000001</v>
      </c>
      <c r="P882" s="130">
        <v>0</v>
      </c>
      <c r="Q882" s="130">
        <v>63.553711713302143</v>
      </c>
      <c r="R882" s="130">
        <v>1E-3</v>
      </c>
      <c r="S882" s="130">
        <v>14.454320228154019</v>
      </c>
      <c r="T882" s="130">
        <v>7.6526726085783876</v>
      </c>
      <c r="U882" s="130">
        <v>-10.90904462669338</v>
      </c>
      <c r="V882" s="130">
        <v>12.20399773467831</v>
      </c>
      <c r="W882" s="130">
        <v>7.7043474537905654</v>
      </c>
      <c r="X882" s="130">
        <v>17.618437890987551</v>
      </c>
    </row>
    <row r="883" spans="1:24" x14ac:dyDescent="0.45">
      <c r="A883" s="130" t="s">
        <v>287</v>
      </c>
      <c r="B883" s="130">
        <v>2020</v>
      </c>
      <c r="C883" s="131">
        <v>43888</v>
      </c>
      <c r="D883" s="130" t="s">
        <v>103</v>
      </c>
      <c r="E883" s="130">
        <v>1</v>
      </c>
      <c r="F883" s="130" t="s">
        <v>572</v>
      </c>
      <c r="G883" s="130">
        <v>12</v>
      </c>
      <c r="H883" s="130" t="s">
        <v>981</v>
      </c>
      <c r="I883" s="130">
        <v>449</v>
      </c>
      <c r="J883" s="130" t="s">
        <v>366</v>
      </c>
      <c r="K883" s="130" t="s">
        <v>143</v>
      </c>
      <c r="L883" s="130">
        <v>23.86575342465753</v>
      </c>
      <c r="M883" s="130">
        <v>15</v>
      </c>
      <c r="N883" s="130">
        <v>1</v>
      </c>
      <c r="O883" s="130">
        <v>10.994</v>
      </c>
      <c r="P883" s="130">
        <v>0</v>
      </c>
      <c r="Q883" s="130">
        <v>65.490267418591955</v>
      </c>
      <c r="R883" s="130">
        <v>13.9711597154553</v>
      </c>
      <c r="S883" s="130">
        <v>42.289153551482883</v>
      </c>
      <c r="T883" s="130">
        <v>9.4393312786758621</v>
      </c>
      <c r="U883" s="130">
        <v>16.525879958653601</v>
      </c>
      <c r="V883" s="130">
        <v>44.285660154729761</v>
      </c>
      <c r="W883" s="130">
        <v>9.2532600653587203</v>
      </c>
      <c r="X883" s="130">
        <v>35.070766672734713</v>
      </c>
    </row>
    <row r="884" spans="1:24" x14ac:dyDescent="0.45">
      <c r="A884" s="130" t="s">
        <v>287</v>
      </c>
      <c r="B884" s="130">
        <v>2020</v>
      </c>
      <c r="C884" s="131">
        <v>43888</v>
      </c>
      <c r="D884" s="130" t="s">
        <v>103</v>
      </c>
      <c r="E884" s="130">
        <v>1</v>
      </c>
      <c r="F884" s="130" t="s">
        <v>572</v>
      </c>
      <c r="G884" s="130">
        <v>12</v>
      </c>
      <c r="H884" s="130" t="s">
        <v>981</v>
      </c>
      <c r="I884" s="130">
        <v>449</v>
      </c>
      <c r="J884" s="130" t="s">
        <v>348</v>
      </c>
      <c r="K884" s="130" t="s">
        <v>37</v>
      </c>
      <c r="L884" s="130">
        <v>30.304109589041101</v>
      </c>
      <c r="M884" s="130">
        <v>19</v>
      </c>
      <c r="N884" s="130">
        <v>2</v>
      </c>
      <c r="O884" s="130">
        <v>10.994</v>
      </c>
      <c r="P884" s="130">
        <v>0</v>
      </c>
      <c r="Q884" s="130">
        <v>65.490267418591955</v>
      </c>
      <c r="R884" s="130">
        <v>3.8779198423832639</v>
      </c>
      <c r="S884" s="130">
        <v>27.852379793986529</v>
      </c>
      <c r="T884" s="130">
        <v>7.9914866505344202</v>
      </c>
      <c r="U884" s="130">
        <v>2.001053767568362</v>
      </c>
      <c r="V884" s="130">
        <v>26.369487545258</v>
      </c>
      <c r="W884" s="130">
        <v>8.1228112592298807</v>
      </c>
      <c r="X884" s="130">
        <v>35.070766672734713</v>
      </c>
    </row>
    <row r="885" spans="1:24" x14ac:dyDescent="0.45">
      <c r="A885" s="132" t="s">
        <v>287</v>
      </c>
      <c r="B885" s="132">
        <v>2020</v>
      </c>
      <c r="C885" s="133">
        <v>43888</v>
      </c>
      <c r="D885" s="132" t="s">
        <v>103</v>
      </c>
      <c r="E885" s="132">
        <v>1</v>
      </c>
      <c r="F885" s="132" t="s">
        <v>575</v>
      </c>
      <c r="G885" s="132">
        <v>1</v>
      </c>
      <c r="H885" s="132" t="s">
        <v>982</v>
      </c>
      <c r="I885" s="132">
        <v>450</v>
      </c>
      <c r="J885" s="132" t="s">
        <v>365</v>
      </c>
      <c r="K885" s="132" t="s">
        <v>88</v>
      </c>
      <c r="L885" s="132">
        <v>22.460273972602739</v>
      </c>
      <c r="M885" s="132">
        <v>1</v>
      </c>
      <c r="N885" s="132">
        <v>1</v>
      </c>
      <c r="O885" s="132">
        <v>11.007</v>
      </c>
      <c r="P885" s="132">
        <v>0</v>
      </c>
      <c r="Q885" s="132">
        <v>65.412919051512674</v>
      </c>
      <c r="R885" s="132">
        <v>23.044303122175862</v>
      </c>
      <c r="S885" s="132">
        <v>48.197355130457709</v>
      </c>
      <c r="T885" s="132">
        <v>8.3843506694272829</v>
      </c>
      <c r="U885" s="132">
        <v>26.290719151640349</v>
      </c>
      <c r="V885" s="132">
        <v>51.083864957758109</v>
      </c>
      <c r="W885" s="132">
        <v>8.2643819353725885</v>
      </c>
      <c r="X885" s="132">
        <v>46.241507642593731</v>
      </c>
    </row>
    <row r="886" spans="1:24" x14ac:dyDescent="0.45">
      <c r="A886" s="132" t="s">
        <v>287</v>
      </c>
      <c r="B886" s="132">
        <v>2020</v>
      </c>
      <c r="C886" s="133">
        <v>43888</v>
      </c>
      <c r="D886" s="132" t="s">
        <v>103</v>
      </c>
      <c r="E886" s="132">
        <v>1</v>
      </c>
      <c r="F886" s="132" t="s">
        <v>575</v>
      </c>
      <c r="G886" s="132">
        <v>1</v>
      </c>
      <c r="H886" s="132" t="s">
        <v>982</v>
      </c>
      <c r="I886" s="132">
        <v>450</v>
      </c>
      <c r="J886" s="132" t="s">
        <v>366</v>
      </c>
      <c r="K886" s="132" t="s">
        <v>143</v>
      </c>
      <c r="L886" s="132">
        <v>23.86575342465753</v>
      </c>
      <c r="M886" s="132">
        <v>15</v>
      </c>
      <c r="N886" s="132">
        <v>2</v>
      </c>
      <c r="O886" s="132">
        <v>11.007</v>
      </c>
      <c r="P886" s="132">
        <v>0</v>
      </c>
      <c r="Q886" s="132">
        <v>65.412919051512674</v>
      </c>
      <c r="R886" s="132">
        <v>16.525879958653601</v>
      </c>
      <c r="S886" s="132">
        <v>44.285660154729761</v>
      </c>
      <c r="T886" s="132">
        <v>9.2532600653587203</v>
      </c>
      <c r="U886" s="132">
        <v>14.18279501021768</v>
      </c>
      <c r="V886" s="132">
        <v>40.841285874484669</v>
      </c>
      <c r="W886" s="132">
        <v>8.8861636214223303</v>
      </c>
      <c r="X886" s="132">
        <v>46.241507642593731</v>
      </c>
    </row>
    <row r="887" spans="1:24" x14ac:dyDescent="0.45">
      <c r="A887" s="132" t="s">
        <v>287</v>
      </c>
      <c r="B887" s="132">
        <v>2020</v>
      </c>
      <c r="C887" s="133">
        <v>43888</v>
      </c>
      <c r="D887" s="132" t="s">
        <v>103</v>
      </c>
      <c r="E887" s="132">
        <v>1</v>
      </c>
      <c r="F887" s="132" t="s">
        <v>575</v>
      </c>
      <c r="G887" s="132">
        <v>2</v>
      </c>
      <c r="H887" s="132" t="s">
        <v>983</v>
      </c>
      <c r="I887" s="132">
        <v>451</v>
      </c>
      <c r="J887" s="132" t="s">
        <v>410</v>
      </c>
      <c r="K887" s="132" t="s">
        <v>88</v>
      </c>
      <c r="L887" s="132">
        <v>20.153424657534249</v>
      </c>
      <c r="M887" s="132">
        <v>5</v>
      </c>
      <c r="N887" s="132">
        <v>1</v>
      </c>
      <c r="O887" s="132">
        <v>11.298999999999999</v>
      </c>
      <c r="P887" s="132">
        <v>0</v>
      </c>
      <c r="Q887" s="132">
        <v>63.722453314452608</v>
      </c>
      <c r="R887" s="132">
        <v>5.9310314063599208</v>
      </c>
      <c r="S887" s="132">
        <v>30.68219815752613</v>
      </c>
      <c r="T887" s="132">
        <v>8.2503889170554032</v>
      </c>
      <c r="U887" s="132">
        <v>8.54954522662646</v>
      </c>
      <c r="V887" s="132">
        <v>33.091306797897943</v>
      </c>
      <c r="W887" s="132">
        <v>8.1805871904238252</v>
      </c>
      <c r="X887" s="132">
        <v>27.008186288172489</v>
      </c>
    </row>
    <row r="888" spans="1:24" x14ac:dyDescent="0.45">
      <c r="A888" s="132" t="s">
        <v>287</v>
      </c>
      <c r="B888" s="132">
        <v>2020</v>
      </c>
      <c r="C888" s="133">
        <v>43888</v>
      </c>
      <c r="D888" s="132" t="s">
        <v>103</v>
      </c>
      <c r="E888" s="132">
        <v>1</v>
      </c>
      <c r="F888" s="132" t="s">
        <v>575</v>
      </c>
      <c r="G888" s="132">
        <v>2</v>
      </c>
      <c r="H888" s="132" t="s">
        <v>983</v>
      </c>
      <c r="I888" s="132">
        <v>451</v>
      </c>
      <c r="J888" s="132" t="s">
        <v>375</v>
      </c>
      <c r="K888" s="132" t="s">
        <v>49</v>
      </c>
      <c r="L888" s="132">
        <v>26.12602739726027</v>
      </c>
      <c r="M888" s="132">
        <v>16</v>
      </c>
      <c r="N888" s="132">
        <v>2</v>
      </c>
      <c r="O888" s="132">
        <v>11.298999999999999</v>
      </c>
      <c r="P888" s="132">
        <v>0</v>
      </c>
      <c r="Q888" s="132">
        <v>63.722453314452608</v>
      </c>
      <c r="R888" s="132">
        <v>1E-3</v>
      </c>
      <c r="S888" s="132">
        <v>23.334174418818851</v>
      </c>
      <c r="T888" s="132">
        <v>8.1276329849195612</v>
      </c>
      <c r="U888" s="132">
        <v>-3.2794746731076998</v>
      </c>
      <c r="V888" s="132">
        <v>20.987912273695201</v>
      </c>
      <c r="W888" s="132">
        <v>8.0891289822676331</v>
      </c>
      <c r="X888" s="132">
        <v>27.008186288172489</v>
      </c>
    </row>
    <row r="889" spans="1:24" x14ac:dyDescent="0.45">
      <c r="A889" s="132" t="s">
        <v>287</v>
      </c>
      <c r="B889" s="132">
        <v>2020</v>
      </c>
      <c r="C889" s="133">
        <v>43888</v>
      </c>
      <c r="D889" s="132" t="s">
        <v>103</v>
      </c>
      <c r="E889" s="132">
        <v>1</v>
      </c>
      <c r="F889" s="132" t="s">
        <v>575</v>
      </c>
      <c r="G889" s="132">
        <v>3</v>
      </c>
      <c r="H889" s="132" t="s">
        <v>984</v>
      </c>
      <c r="I889" s="132">
        <v>452</v>
      </c>
      <c r="J889" s="132" t="s">
        <v>351</v>
      </c>
      <c r="K889" s="132" t="s">
        <v>282</v>
      </c>
      <c r="L889" s="132">
        <v>27.076712328767119</v>
      </c>
      <c r="M889" s="132">
        <v>2</v>
      </c>
      <c r="N889" s="132">
        <v>1</v>
      </c>
      <c r="O889" s="132">
        <v>11.105</v>
      </c>
      <c r="P889" s="132">
        <v>0</v>
      </c>
      <c r="Q889" s="132">
        <v>64.835659612787026</v>
      </c>
      <c r="R889" s="132">
        <v>31.197227026543249</v>
      </c>
      <c r="S889" s="132">
        <v>59.164728590322497</v>
      </c>
      <c r="T889" s="132">
        <v>9.3225005212597498</v>
      </c>
      <c r="U889" s="132">
        <v>31.663111658984491</v>
      </c>
      <c r="V889" s="132">
        <v>59.979105396961629</v>
      </c>
      <c r="W889" s="132">
        <v>9.438664579325712</v>
      </c>
      <c r="X889" s="132">
        <v>46.126005142472572</v>
      </c>
    </row>
    <row r="890" spans="1:24" x14ac:dyDescent="0.45">
      <c r="A890" s="132" t="s">
        <v>287</v>
      </c>
      <c r="B890" s="132">
        <v>2020</v>
      </c>
      <c r="C890" s="133">
        <v>43888</v>
      </c>
      <c r="D890" s="132" t="s">
        <v>103</v>
      </c>
      <c r="E890" s="132">
        <v>1</v>
      </c>
      <c r="F890" s="132" t="s">
        <v>575</v>
      </c>
      <c r="G890" s="132">
        <v>3</v>
      </c>
      <c r="H890" s="132" t="s">
        <v>984</v>
      </c>
      <c r="I890" s="132">
        <v>452</v>
      </c>
      <c r="J890" s="132" t="s">
        <v>361</v>
      </c>
      <c r="K890" s="132" t="s">
        <v>34</v>
      </c>
      <c r="L890" s="132">
        <v>28.8</v>
      </c>
      <c r="M890" s="132">
        <v>9</v>
      </c>
      <c r="N890" s="132">
        <v>2</v>
      </c>
      <c r="O890" s="132">
        <v>11.105</v>
      </c>
      <c r="P890" s="132">
        <v>0</v>
      </c>
      <c r="Q890" s="132">
        <v>64.835659612787026</v>
      </c>
      <c r="R890" s="132">
        <v>9.1097604451990115</v>
      </c>
      <c r="S890" s="132">
        <v>33.087281694622639</v>
      </c>
      <c r="T890" s="132">
        <v>7.9925070831412093</v>
      </c>
      <c r="U890" s="132">
        <v>7.5590989840609524</v>
      </c>
      <c r="V890" s="132">
        <v>32.468446029549618</v>
      </c>
      <c r="W890" s="132">
        <v>8.3031156818295546</v>
      </c>
      <c r="X890" s="132">
        <v>46.126005142472572</v>
      </c>
    </row>
    <row r="891" spans="1:24" x14ac:dyDescent="0.45">
      <c r="A891" s="132" t="s">
        <v>287</v>
      </c>
      <c r="B891" s="132">
        <v>2020</v>
      </c>
      <c r="C891" s="133">
        <v>43888</v>
      </c>
      <c r="D891" s="132" t="s">
        <v>103</v>
      </c>
      <c r="E891" s="132">
        <v>1</v>
      </c>
      <c r="F891" s="132" t="s">
        <v>575</v>
      </c>
      <c r="G891" s="132">
        <v>4</v>
      </c>
      <c r="H891" s="132" t="s">
        <v>985</v>
      </c>
      <c r="I891" s="132">
        <v>453</v>
      </c>
      <c r="J891" s="132" t="s">
        <v>344</v>
      </c>
      <c r="K891" s="132" t="s">
        <v>55</v>
      </c>
      <c r="L891" s="132">
        <v>32.819178082191783</v>
      </c>
      <c r="M891" s="132">
        <v>3</v>
      </c>
      <c r="N891" s="132">
        <v>1</v>
      </c>
      <c r="O891" s="132">
        <v>11.206</v>
      </c>
      <c r="P891" s="132">
        <v>0</v>
      </c>
      <c r="Q891" s="132">
        <v>64.251293949669829</v>
      </c>
      <c r="R891" s="132">
        <v>53.72719322842174</v>
      </c>
      <c r="S891" s="132">
        <v>86.4216102809673</v>
      </c>
      <c r="T891" s="132">
        <v>10.89813901751519</v>
      </c>
      <c r="U891" s="132">
        <v>52.713805405965402</v>
      </c>
      <c r="V891" s="132">
        <v>86.479669717529745</v>
      </c>
      <c r="W891" s="132">
        <v>11.255288103854779</v>
      </c>
      <c r="X891" s="132">
        <v>60.166748013448242</v>
      </c>
    </row>
    <row r="892" spans="1:24" x14ac:dyDescent="0.45">
      <c r="A892" s="132" t="s">
        <v>287</v>
      </c>
      <c r="B892" s="132">
        <v>2020</v>
      </c>
      <c r="C892" s="133">
        <v>43888</v>
      </c>
      <c r="D892" s="132" t="s">
        <v>103</v>
      </c>
      <c r="E892" s="132">
        <v>1</v>
      </c>
      <c r="F892" s="132" t="s">
        <v>575</v>
      </c>
      <c r="G892" s="132">
        <v>4</v>
      </c>
      <c r="H892" s="132" t="s">
        <v>985</v>
      </c>
      <c r="I892" s="132">
        <v>453</v>
      </c>
      <c r="J892" s="132" t="s">
        <v>422</v>
      </c>
      <c r="K892" s="132" t="s">
        <v>43</v>
      </c>
      <c r="L892" s="132">
        <v>29.087671232876708</v>
      </c>
      <c r="M892" s="132">
        <v>14</v>
      </c>
      <c r="N892" s="132">
        <v>2</v>
      </c>
      <c r="O892" s="132">
        <v>11.206</v>
      </c>
      <c r="P892" s="132">
        <v>0</v>
      </c>
      <c r="Q892" s="132">
        <v>64.251293949669829</v>
      </c>
      <c r="R892" s="132">
        <v>10.598341051353509</v>
      </c>
      <c r="S892" s="132">
        <v>33.911885745929183</v>
      </c>
      <c r="T892" s="132">
        <v>7.7711815648585567</v>
      </c>
      <c r="U892" s="132">
        <v>8.9477773264323766</v>
      </c>
      <c r="V892" s="132">
        <v>33.880353809850313</v>
      </c>
      <c r="W892" s="132">
        <v>8.3108588278059763</v>
      </c>
      <c r="X892" s="132">
        <v>60.166748013448242</v>
      </c>
    </row>
    <row r="893" spans="1:24" x14ac:dyDescent="0.45">
      <c r="A893" s="132" t="s">
        <v>287</v>
      </c>
      <c r="B893" s="132">
        <v>2020</v>
      </c>
      <c r="C893" s="133">
        <v>43888</v>
      </c>
      <c r="D893" s="132" t="s">
        <v>103</v>
      </c>
      <c r="E893" s="132">
        <v>1</v>
      </c>
      <c r="F893" s="132" t="s">
        <v>575</v>
      </c>
      <c r="G893" s="132">
        <v>5</v>
      </c>
      <c r="H893" s="132" t="s">
        <v>986</v>
      </c>
      <c r="I893" s="132">
        <v>454</v>
      </c>
      <c r="J893" s="132" t="s">
        <v>397</v>
      </c>
      <c r="K893" s="132" t="s">
        <v>177</v>
      </c>
      <c r="L893" s="132">
        <v>27.273972602739729</v>
      </c>
      <c r="M893" s="132">
        <v>7</v>
      </c>
      <c r="N893" s="132">
        <v>1</v>
      </c>
      <c r="O893" s="132">
        <v>11.207000000000001</v>
      </c>
      <c r="P893" s="132">
        <v>0</v>
      </c>
      <c r="Q893" s="132">
        <v>64.245560810207905</v>
      </c>
      <c r="R893" s="132">
        <v>3.81544144233699</v>
      </c>
      <c r="S893" s="132">
        <v>27.378780899688561</v>
      </c>
      <c r="T893" s="132">
        <v>7.8544464857838587</v>
      </c>
      <c r="U893" s="132">
        <v>12.434746721180771</v>
      </c>
      <c r="V893" s="132">
        <v>35.264054303476179</v>
      </c>
      <c r="W893" s="132">
        <v>7.6097691940984689</v>
      </c>
      <c r="X893" s="132">
        <v>42.281087108318367</v>
      </c>
    </row>
    <row r="894" spans="1:24" x14ac:dyDescent="0.45">
      <c r="A894" s="132" t="s">
        <v>287</v>
      </c>
      <c r="B894" s="132">
        <v>2020</v>
      </c>
      <c r="C894" s="133">
        <v>43888</v>
      </c>
      <c r="D894" s="132" t="s">
        <v>103</v>
      </c>
      <c r="E894" s="132">
        <v>1</v>
      </c>
      <c r="F894" s="132" t="s">
        <v>575</v>
      </c>
      <c r="G894" s="132">
        <v>5</v>
      </c>
      <c r="H894" s="132" t="s">
        <v>986</v>
      </c>
      <c r="I894" s="132">
        <v>454</v>
      </c>
      <c r="J894" s="132" t="s">
        <v>343</v>
      </c>
      <c r="K894" s="132" t="s">
        <v>91</v>
      </c>
      <c r="L894" s="132">
        <v>29.268493150684929</v>
      </c>
      <c r="M894" s="132">
        <v>10</v>
      </c>
      <c r="N894" s="132">
        <v>2</v>
      </c>
      <c r="O894" s="132">
        <v>11.207000000000001</v>
      </c>
      <c r="P894" s="132">
        <v>0</v>
      </c>
      <c r="Q894" s="132">
        <v>64.245560810207905</v>
      </c>
      <c r="R894" s="132">
        <v>27.99470064004856</v>
      </c>
      <c r="S894" s="132">
        <v>57.183393316948191</v>
      </c>
      <c r="T894" s="132">
        <v>9.7295642256332115</v>
      </c>
      <c r="U894" s="132">
        <v>19.43688805057721</v>
      </c>
      <c r="V894" s="132">
        <v>45.620295895257073</v>
      </c>
      <c r="W894" s="132">
        <v>8.7278026148932852</v>
      </c>
      <c r="X894" s="132">
        <v>42.281087108318367</v>
      </c>
    </row>
    <row r="895" spans="1:24" x14ac:dyDescent="0.45">
      <c r="A895" s="132" t="s">
        <v>287</v>
      </c>
      <c r="B895" s="132">
        <v>2020</v>
      </c>
      <c r="C895" s="133">
        <v>43888</v>
      </c>
      <c r="D895" s="132" t="s">
        <v>103</v>
      </c>
      <c r="E895" s="132">
        <v>1</v>
      </c>
      <c r="F895" s="132" t="s">
        <v>575</v>
      </c>
      <c r="G895" s="132">
        <v>6</v>
      </c>
      <c r="H895" s="132" t="s">
        <v>987</v>
      </c>
      <c r="I895" s="132">
        <v>455</v>
      </c>
      <c r="J895" s="132" t="s">
        <v>574</v>
      </c>
      <c r="K895" s="132" t="s">
        <v>99</v>
      </c>
      <c r="L895" s="132">
        <v>37.232876712328768</v>
      </c>
      <c r="M895" s="132">
        <v>8</v>
      </c>
      <c r="N895" s="132">
        <v>1</v>
      </c>
      <c r="O895" s="132">
        <v>11.15</v>
      </c>
      <c r="P895" s="132">
        <v>0</v>
      </c>
      <c r="Q895" s="132">
        <v>64.573991031390136</v>
      </c>
      <c r="R895" s="132">
        <v>3.18303728933699</v>
      </c>
      <c r="S895" s="132">
        <v>26.20123607815302</v>
      </c>
      <c r="T895" s="132">
        <v>7.6727329296053446</v>
      </c>
      <c r="U895" s="132">
        <v>7.0727414970340341</v>
      </c>
      <c r="V895" s="132">
        <v>29.840592810498499</v>
      </c>
      <c r="W895" s="132">
        <v>7.58928377115482</v>
      </c>
      <c r="X895" s="132">
        <v>28.0347662885628</v>
      </c>
    </row>
    <row r="896" spans="1:24" x14ac:dyDescent="0.45">
      <c r="A896" s="132" t="s">
        <v>287</v>
      </c>
      <c r="B896" s="132">
        <v>2020</v>
      </c>
      <c r="C896" s="133">
        <v>43888</v>
      </c>
      <c r="D896" s="132" t="s">
        <v>103</v>
      </c>
      <c r="E896" s="132">
        <v>1</v>
      </c>
      <c r="F896" s="132" t="s">
        <v>575</v>
      </c>
      <c r="G896" s="132">
        <v>6</v>
      </c>
      <c r="H896" s="132" t="s">
        <v>987</v>
      </c>
      <c r="I896" s="132">
        <v>455</v>
      </c>
      <c r="J896" s="132" t="s">
        <v>418</v>
      </c>
      <c r="K896" s="132" t="s">
        <v>96</v>
      </c>
      <c r="L896" s="132">
        <v>21.767123287671229</v>
      </c>
      <c r="M896" s="132">
        <v>11</v>
      </c>
      <c r="N896" s="132">
        <v>2</v>
      </c>
      <c r="O896" s="132">
        <v>11.15</v>
      </c>
      <c r="P896" s="132">
        <v>0</v>
      </c>
      <c r="Q896" s="132">
        <v>64.573991031390136</v>
      </c>
      <c r="R896" s="132">
        <v>5.5011913636670471</v>
      </c>
      <c r="S896" s="132">
        <v>29.86829649897258</v>
      </c>
      <c r="T896" s="132">
        <v>8.1223683784351781</v>
      </c>
      <c r="U896" s="132">
        <v>2.1430458872123168</v>
      </c>
      <c r="V896" s="132">
        <v>25.84811566836359</v>
      </c>
      <c r="W896" s="132">
        <v>7.9016899270504259</v>
      </c>
      <c r="X896" s="132">
        <v>28.0347662885628</v>
      </c>
    </row>
    <row r="897" spans="1:24" x14ac:dyDescent="0.45">
      <c r="A897" s="132" t="s">
        <v>287</v>
      </c>
      <c r="B897" s="132">
        <v>2020</v>
      </c>
      <c r="C897" s="133">
        <v>43888</v>
      </c>
      <c r="D897" s="132" t="s">
        <v>103</v>
      </c>
      <c r="E897" s="132">
        <v>1</v>
      </c>
      <c r="F897" s="132" t="s">
        <v>575</v>
      </c>
      <c r="G897" s="132">
        <v>7</v>
      </c>
      <c r="H897" s="132" t="s">
        <v>988</v>
      </c>
      <c r="I897" s="132">
        <v>456</v>
      </c>
      <c r="J897" s="132" t="s">
        <v>425</v>
      </c>
      <c r="K897" s="132" t="s">
        <v>96</v>
      </c>
      <c r="L897" s="132">
        <v>26.271232876712329</v>
      </c>
      <c r="M897" s="132">
        <v>4</v>
      </c>
      <c r="N897" s="132">
        <v>1</v>
      </c>
      <c r="O897" s="132">
        <v>11.102</v>
      </c>
      <c r="P897" s="132">
        <v>0</v>
      </c>
      <c r="Q897" s="132">
        <v>64.853179607277966</v>
      </c>
      <c r="R897" s="132">
        <v>13.82456933074584</v>
      </c>
      <c r="S897" s="132">
        <v>37.764242105080932</v>
      </c>
      <c r="T897" s="132">
        <v>7.9798909247783643</v>
      </c>
      <c r="U897" s="132">
        <v>16.348439500516111</v>
      </c>
      <c r="V897" s="132">
        <v>40.173747900971136</v>
      </c>
      <c r="W897" s="132">
        <v>7.9417694668183403</v>
      </c>
      <c r="X897" s="132">
        <v>34.502230865031478</v>
      </c>
    </row>
    <row r="898" spans="1:24" x14ac:dyDescent="0.45">
      <c r="A898" s="132" t="s">
        <v>287</v>
      </c>
      <c r="B898" s="132">
        <v>2020</v>
      </c>
      <c r="C898" s="133">
        <v>43888</v>
      </c>
      <c r="D898" s="132" t="s">
        <v>103</v>
      </c>
      <c r="E898" s="132">
        <v>1</v>
      </c>
      <c r="F898" s="132" t="s">
        <v>575</v>
      </c>
      <c r="G898" s="132">
        <v>7</v>
      </c>
      <c r="H898" s="132" t="s">
        <v>988</v>
      </c>
      <c r="I898" s="132">
        <v>456</v>
      </c>
      <c r="J898" s="132" t="s">
        <v>358</v>
      </c>
      <c r="K898" s="132" t="s">
        <v>79</v>
      </c>
      <c r="L898" s="132">
        <v>27.093150684931508</v>
      </c>
      <c r="M898" s="132">
        <v>13</v>
      </c>
      <c r="N898" s="132">
        <v>2</v>
      </c>
      <c r="O898" s="132">
        <v>11.102</v>
      </c>
      <c r="P898" s="132">
        <v>0</v>
      </c>
      <c r="Q898" s="132">
        <v>64.853179607277966</v>
      </c>
      <c r="R898" s="132">
        <v>8.6151335669476055</v>
      </c>
      <c r="S898" s="132">
        <v>31.240219624982021</v>
      </c>
      <c r="T898" s="132">
        <v>7.5416953526781398</v>
      </c>
      <c r="U898" s="132">
        <v>6.2120009369733218</v>
      </c>
      <c r="V898" s="132">
        <v>29.056202723289172</v>
      </c>
      <c r="W898" s="132">
        <v>7.6147339287719493</v>
      </c>
      <c r="X898" s="132">
        <v>34.502230865031478</v>
      </c>
    </row>
    <row r="899" spans="1:24" x14ac:dyDescent="0.45">
      <c r="A899" s="132" t="s">
        <v>287</v>
      </c>
      <c r="B899" s="132">
        <v>2020</v>
      </c>
      <c r="C899" s="133">
        <v>43888</v>
      </c>
      <c r="D899" s="132" t="s">
        <v>103</v>
      </c>
      <c r="E899" s="132">
        <v>1</v>
      </c>
      <c r="F899" s="132" t="s">
        <v>575</v>
      </c>
      <c r="G899" s="132">
        <v>8</v>
      </c>
      <c r="H899" s="132" t="s">
        <v>989</v>
      </c>
      <c r="I899" s="132">
        <v>457</v>
      </c>
      <c r="J899" s="132" t="s">
        <v>573</v>
      </c>
      <c r="K899" s="132" t="s">
        <v>34</v>
      </c>
      <c r="L899" s="132">
        <v>32.57260273972603</v>
      </c>
      <c r="M899" s="132">
        <v>6</v>
      </c>
      <c r="N899" s="132">
        <v>1</v>
      </c>
      <c r="O899" s="132">
        <v>11.132</v>
      </c>
      <c r="P899" s="132">
        <v>0</v>
      </c>
      <c r="Q899" s="132">
        <v>64.678404599353215</v>
      </c>
      <c r="R899" s="132">
        <v>24.845007560836709</v>
      </c>
      <c r="S899" s="132">
        <v>48.343962932704528</v>
      </c>
      <c r="T899" s="132">
        <v>7.8329851239559378</v>
      </c>
      <c r="U899" s="132">
        <v>25.482946357098381</v>
      </c>
      <c r="V899" s="132">
        <v>49.517725819560027</v>
      </c>
      <c r="W899" s="132">
        <v>8.0115931541538803</v>
      </c>
      <c r="X899" s="132">
        <v>39.724985961825148</v>
      </c>
    </row>
    <row r="900" spans="1:24" x14ac:dyDescent="0.45">
      <c r="A900" s="132" t="s">
        <v>287</v>
      </c>
      <c r="B900" s="132">
        <v>2020</v>
      </c>
      <c r="C900" s="133">
        <v>43888</v>
      </c>
      <c r="D900" s="132" t="s">
        <v>103</v>
      </c>
      <c r="E900" s="132">
        <v>1</v>
      </c>
      <c r="F900" s="132" t="s">
        <v>575</v>
      </c>
      <c r="G900" s="132">
        <v>8</v>
      </c>
      <c r="H900" s="132" t="s">
        <v>989</v>
      </c>
      <c r="I900" s="132">
        <v>457</v>
      </c>
      <c r="J900" s="132" t="s">
        <v>346</v>
      </c>
      <c r="K900" s="132" t="s">
        <v>52</v>
      </c>
      <c r="L900" s="132">
        <v>20.852054794520551</v>
      </c>
      <c r="M900" s="132">
        <v>12</v>
      </c>
      <c r="N900" s="132">
        <v>2</v>
      </c>
      <c r="O900" s="132">
        <v>11.132</v>
      </c>
      <c r="P900" s="132">
        <v>0</v>
      </c>
      <c r="Q900" s="132">
        <v>64.678404599353215</v>
      </c>
      <c r="R900" s="132">
        <v>8.7187257240820131</v>
      </c>
      <c r="S900" s="132">
        <v>31.106008990945789</v>
      </c>
      <c r="T900" s="132">
        <v>7.4624277556212588</v>
      </c>
      <c r="U900" s="132">
        <v>6.8914028212385574</v>
      </c>
      <c r="V900" s="132">
        <v>30.026804046874151</v>
      </c>
      <c r="W900" s="132">
        <v>7.7118004085451961</v>
      </c>
      <c r="X900" s="132">
        <v>39.724985961825148</v>
      </c>
    </row>
    <row r="901" spans="1:24" x14ac:dyDescent="0.45">
      <c r="A901" s="134" t="s">
        <v>287</v>
      </c>
      <c r="B901" s="134">
        <v>2020</v>
      </c>
      <c r="C901" s="135">
        <v>43888</v>
      </c>
      <c r="D901" s="134" t="s">
        <v>103</v>
      </c>
      <c r="E901" s="134">
        <v>1</v>
      </c>
      <c r="F901" s="134" t="s">
        <v>576</v>
      </c>
      <c r="G901" s="134">
        <v>1</v>
      </c>
      <c r="H901" s="134" t="s">
        <v>990</v>
      </c>
      <c r="I901" s="134">
        <v>458</v>
      </c>
      <c r="J901" s="134" t="s">
        <v>365</v>
      </c>
      <c r="K901" s="134" t="s">
        <v>88</v>
      </c>
      <c r="L901" s="134">
        <v>22.460273972602739</v>
      </c>
      <c r="M901" s="134">
        <v>1</v>
      </c>
      <c r="N901" s="134">
        <v>1</v>
      </c>
      <c r="O901" s="134">
        <v>10.958</v>
      </c>
      <c r="P901" s="134">
        <v>0</v>
      </c>
      <c r="Q901" s="134">
        <v>65.705420697207515</v>
      </c>
      <c r="R901" s="134">
        <v>26.290719151640349</v>
      </c>
      <c r="S901" s="134">
        <v>51.083864957758109</v>
      </c>
      <c r="T901" s="134">
        <v>8.2643819353725885</v>
      </c>
      <c r="U901" s="134">
        <v>30.049577410589961</v>
      </c>
      <c r="V901" s="134">
        <v>54.330055446495869</v>
      </c>
      <c r="W901" s="134">
        <v>8.0934926786353021</v>
      </c>
      <c r="X901" s="134">
        <v>50.300795388659068</v>
      </c>
    </row>
    <row r="902" spans="1:24" x14ac:dyDescent="0.45">
      <c r="A902" s="134" t="s">
        <v>287</v>
      </c>
      <c r="B902" s="134">
        <v>2020</v>
      </c>
      <c r="C902" s="135">
        <v>43888</v>
      </c>
      <c r="D902" s="134" t="s">
        <v>103</v>
      </c>
      <c r="E902" s="134">
        <v>1</v>
      </c>
      <c r="F902" s="134" t="s">
        <v>576</v>
      </c>
      <c r="G902" s="134">
        <v>1</v>
      </c>
      <c r="H902" s="134" t="s">
        <v>990</v>
      </c>
      <c r="I902" s="134">
        <v>458</v>
      </c>
      <c r="J902" s="134" t="s">
        <v>573</v>
      </c>
      <c r="K902" s="134" t="s">
        <v>34</v>
      </c>
      <c r="L902" s="134">
        <v>32.57260273972603</v>
      </c>
      <c r="M902" s="134">
        <v>6</v>
      </c>
      <c r="N902" s="134">
        <v>2</v>
      </c>
      <c r="O902" s="134">
        <v>10.958</v>
      </c>
      <c r="P902" s="134">
        <v>0</v>
      </c>
      <c r="Q902" s="134">
        <v>65.705420697207515</v>
      </c>
      <c r="R902" s="134">
        <v>25.482946357098381</v>
      </c>
      <c r="S902" s="134">
        <v>49.517725819560027</v>
      </c>
      <c r="T902" s="134">
        <v>8.0115931541538803</v>
      </c>
      <c r="U902" s="134">
        <v>22.70590515515141</v>
      </c>
      <c r="V902" s="134">
        <v>46.44431763854309</v>
      </c>
      <c r="W902" s="134">
        <v>7.9128041611305617</v>
      </c>
      <c r="X902" s="134">
        <v>50.300795388659068</v>
      </c>
    </row>
    <row r="903" spans="1:24" x14ac:dyDescent="0.45">
      <c r="A903" s="134" t="s">
        <v>287</v>
      </c>
      <c r="B903" s="134">
        <v>2020</v>
      </c>
      <c r="C903" s="135">
        <v>43888</v>
      </c>
      <c r="D903" s="134" t="s">
        <v>103</v>
      </c>
      <c r="E903" s="134">
        <v>1</v>
      </c>
      <c r="F903" s="134" t="s">
        <v>576</v>
      </c>
      <c r="G903" s="134">
        <v>2</v>
      </c>
      <c r="H903" s="134" t="s">
        <v>991</v>
      </c>
      <c r="I903" s="134">
        <v>459</v>
      </c>
      <c r="J903" s="134" t="s">
        <v>425</v>
      </c>
      <c r="K903" s="134" t="s">
        <v>96</v>
      </c>
      <c r="L903" s="134">
        <v>26.271232876712329</v>
      </c>
      <c r="M903" s="134">
        <v>4</v>
      </c>
      <c r="N903" s="134">
        <v>1</v>
      </c>
      <c r="O903" s="134">
        <v>11.282999999999999</v>
      </c>
      <c r="P903" s="134">
        <v>0</v>
      </c>
      <c r="Q903" s="134">
        <v>63.81281574049455</v>
      </c>
      <c r="R903" s="134">
        <v>16.348439500516111</v>
      </c>
      <c r="S903" s="134">
        <v>40.173747900971136</v>
      </c>
      <c r="T903" s="134">
        <v>7.9417694668183403</v>
      </c>
      <c r="U903" s="134">
        <v>18.652213830816908</v>
      </c>
      <c r="V903" s="134">
        <v>42.468784042641381</v>
      </c>
      <c r="W903" s="134">
        <v>7.9388567372748238</v>
      </c>
      <c r="X903" s="134">
        <v>36.63252734943454</v>
      </c>
    </row>
    <row r="904" spans="1:24" x14ac:dyDescent="0.45">
      <c r="A904" s="134" t="s">
        <v>287</v>
      </c>
      <c r="B904" s="134">
        <v>2020</v>
      </c>
      <c r="C904" s="135">
        <v>43888</v>
      </c>
      <c r="D904" s="134" t="s">
        <v>103</v>
      </c>
      <c r="E904" s="134">
        <v>1</v>
      </c>
      <c r="F904" s="134" t="s">
        <v>576</v>
      </c>
      <c r="G904" s="134">
        <v>2</v>
      </c>
      <c r="H904" s="134" t="s">
        <v>991</v>
      </c>
      <c r="I904" s="134">
        <v>459</v>
      </c>
      <c r="J904" s="134" t="s">
        <v>410</v>
      </c>
      <c r="K904" s="134" t="s">
        <v>88</v>
      </c>
      <c r="L904" s="134">
        <v>20.153424657534249</v>
      </c>
      <c r="M904" s="134">
        <v>5</v>
      </c>
      <c r="N904" s="134">
        <v>2</v>
      </c>
      <c r="O904" s="134">
        <v>11.282999999999999</v>
      </c>
      <c r="P904" s="134">
        <v>0</v>
      </c>
      <c r="Q904" s="134">
        <v>63.81281574049455</v>
      </c>
      <c r="R904" s="134">
        <v>8.54954522662646</v>
      </c>
      <c r="S904" s="134">
        <v>33.091306797897943</v>
      </c>
      <c r="T904" s="134">
        <v>8.1805871904238252</v>
      </c>
      <c r="U904" s="134">
        <v>6.3230906164510614</v>
      </c>
      <c r="V904" s="134">
        <v>30.673662368326209</v>
      </c>
      <c r="W904" s="134">
        <v>8.1168572506250474</v>
      </c>
      <c r="X904" s="134">
        <v>36.63252734943454</v>
      </c>
    </row>
    <row r="905" spans="1:24" x14ac:dyDescent="0.45">
      <c r="A905" s="134" t="s">
        <v>287</v>
      </c>
      <c r="B905" s="134">
        <v>2020</v>
      </c>
      <c r="C905" s="135">
        <v>43888</v>
      </c>
      <c r="D905" s="134" t="s">
        <v>103</v>
      </c>
      <c r="E905" s="134">
        <v>1</v>
      </c>
      <c r="F905" s="134" t="s">
        <v>576</v>
      </c>
      <c r="G905" s="134">
        <v>3</v>
      </c>
      <c r="H905" s="134" t="s">
        <v>992</v>
      </c>
      <c r="I905" s="134">
        <v>460</v>
      </c>
      <c r="J905" s="134" t="s">
        <v>351</v>
      </c>
      <c r="K905" s="134" t="s">
        <v>282</v>
      </c>
      <c r="L905" s="134">
        <v>27.076712328767119</v>
      </c>
      <c r="M905" s="134">
        <v>2</v>
      </c>
      <c r="N905" s="134">
        <v>1</v>
      </c>
      <c r="O905" s="134">
        <v>11.281000000000001</v>
      </c>
      <c r="P905" s="134">
        <v>0</v>
      </c>
      <c r="Q905" s="134">
        <v>63.824129066572112</v>
      </c>
      <c r="R905" s="134">
        <v>31.663111658984491</v>
      </c>
      <c r="S905" s="134">
        <v>59.979105396961629</v>
      </c>
      <c r="T905" s="134">
        <v>9.438664579325712</v>
      </c>
      <c r="U905" s="134">
        <v>31.669616512761081</v>
      </c>
      <c r="V905" s="134">
        <v>60.545251988232039</v>
      </c>
      <c r="W905" s="134">
        <v>9.6252118251569847</v>
      </c>
      <c r="X905" s="134">
        <v>44.90984910373006</v>
      </c>
    </row>
    <row r="906" spans="1:24" x14ac:dyDescent="0.45">
      <c r="A906" s="134" t="s">
        <v>287</v>
      </c>
      <c r="B906" s="134">
        <v>2020</v>
      </c>
      <c r="C906" s="135">
        <v>43888</v>
      </c>
      <c r="D906" s="134" t="s">
        <v>103</v>
      </c>
      <c r="E906" s="134">
        <v>1</v>
      </c>
      <c r="F906" s="134" t="s">
        <v>576</v>
      </c>
      <c r="G906" s="134">
        <v>3</v>
      </c>
      <c r="H906" s="134" t="s">
        <v>992</v>
      </c>
      <c r="I906" s="134">
        <v>460</v>
      </c>
      <c r="J906" s="134" t="s">
        <v>574</v>
      </c>
      <c r="K906" s="134" t="s">
        <v>99</v>
      </c>
      <c r="L906" s="134">
        <v>37.232876712328768</v>
      </c>
      <c r="M906" s="134">
        <v>8</v>
      </c>
      <c r="N906" s="134">
        <v>2</v>
      </c>
      <c r="O906" s="134">
        <v>11.281000000000001</v>
      </c>
      <c r="P906" s="134">
        <v>0</v>
      </c>
      <c r="Q906" s="134">
        <v>63.824129066572112</v>
      </c>
      <c r="R906" s="134">
        <v>7.0727414970340341</v>
      </c>
      <c r="S906" s="134">
        <v>29.840592810498499</v>
      </c>
      <c r="T906" s="134">
        <v>7.58928377115482</v>
      </c>
      <c r="U906" s="134">
        <v>5.4397451070997782</v>
      </c>
      <c r="V906" s="134">
        <v>29.456206910404109</v>
      </c>
      <c r="W906" s="134">
        <v>8.0054872677681104</v>
      </c>
      <c r="X906" s="134">
        <v>44.90984910373006</v>
      </c>
    </row>
    <row r="907" spans="1:24" x14ac:dyDescent="0.45">
      <c r="A907" s="134" t="s">
        <v>287</v>
      </c>
      <c r="B907" s="134">
        <v>2020</v>
      </c>
      <c r="C907" s="135">
        <v>43888</v>
      </c>
      <c r="D907" s="134" t="s">
        <v>103</v>
      </c>
      <c r="E907" s="134">
        <v>1</v>
      </c>
      <c r="F907" s="134" t="s">
        <v>576</v>
      </c>
      <c r="G907" s="134">
        <v>4</v>
      </c>
      <c r="H907" s="134" t="s">
        <v>993</v>
      </c>
      <c r="I907" s="134">
        <v>461</v>
      </c>
      <c r="J907" s="134" t="s">
        <v>344</v>
      </c>
      <c r="K907" s="134" t="s">
        <v>55</v>
      </c>
      <c r="L907" s="134">
        <v>32.819178082191783</v>
      </c>
      <c r="M907" s="134">
        <v>3</v>
      </c>
      <c r="N907" s="134">
        <v>1</v>
      </c>
      <c r="O907" s="134">
        <v>11.224</v>
      </c>
      <c r="P907" s="134">
        <v>0</v>
      </c>
      <c r="Q907" s="134">
        <v>64.148253741981463</v>
      </c>
      <c r="R907" s="134">
        <v>52.713805405965402</v>
      </c>
      <c r="S907" s="134">
        <v>86.479669717529745</v>
      </c>
      <c r="T907" s="134">
        <v>11.255288103854779</v>
      </c>
      <c r="U907" s="134">
        <v>51.805558208186973</v>
      </c>
      <c r="V907" s="134">
        <v>86.557626851408045</v>
      </c>
      <c r="W907" s="134">
        <v>11.58402288107369</v>
      </c>
      <c r="X907" s="134">
        <v>60.871862010502973</v>
      </c>
    </row>
    <row r="908" spans="1:24" x14ac:dyDescent="0.45">
      <c r="A908" s="134" t="s">
        <v>287</v>
      </c>
      <c r="B908" s="134">
        <v>2020</v>
      </c>
      <c r="C908" s="135">
        <v>43888</v>
      </c>
      <c r="D908" s="134" t="s">
        <v>103</v>
      </c>
      <c r="E908" s="134">
        <v>1</v>
      </c>
      <c r="F908" s="134" t="s">
        <v>576</v>
      </c>
      <c r="G908" s="134">
        <v>4</v>
      </c>
      <c r="H908" s="134" t="s">
        <v>993</v>
      </c>
      <c r="I908" s="134">
        <v>461</v>
      </c>
      <c r="J908" s="134" t="s">
        <v>397</v>
      </c>
      <c r="K908" s="134" t="s">
        <v>177</v>
      </c>
      <c r="L908" s="134">
        <v>27.273972602739729</v>
      </c>
      <c r="M908" s="134">
        <v>7</v>
      </c>
      <c r="N908" s="134">
        <v>2</v>
      </c>
      <c r="O908" s="134">
        <v>11.224</v>
      </c>
      <c r="P908" s="134">
        <v>0</v>
      </c>
      <c r="Q908" s="134">
        <v>64.148253741981463</v>
      </c>
      <c r="R908" s="134">
        <v>12.434746721180771</v>
      </c>
      <c r="S908" s="134">
        <v>35.264054303476179</v>
      </c>
      <c r="T908" s="134">
        <v>7.6097691940984689</v>
      </c>
      <c r="U908" s="134">
        <v>10.752931234234801</v>
      </c>
      <c r="V908" s="134">
        <v>35.225611322723559</v>
      </c>
      <c r="W908" s="134">
        <v>8.1575600294962527</v>
      </c>
      <c r="X908" s="134">
        <v>60.871862010502973</v>
      </c>
    </row>
    <row r="909" spans="1:24" x14ac:dyDescent="0.45">
      <c r="A909" s="134" t="s">
        <v>287</v>
      </c>
      <c r="B909" s="134">
        <v>2020</v>
      </c>
      <c r="C909" s="135">
        <v>43888</v>
      </c>
      <c r="D909" s="134" t="s">
        <v>103</v>
      </c>
      <c r="E909" s="134">
        <v>2</v>
      </c>
      <c r="F909" s="134" t="s">
        <v>576</v>
      </c>
      <c r="G909" s="134">
        <v>1</v>
      </c>
      <c r="H909" s="134" t="s">
        <v>994</v>
      </c>
      <c r="I909" s="134">
        <v>462</v>
      </c>
      <c r="J909" s="134" t="s">
        <v>365</v>
      </c>
      <c r="K909" s="134" t="s">
        <v>88</v>
      </c>
      <c r="L909" s="134">
        <v>22.460273972602739</v>
      </c>
      <c r="M909" s="134">
        <v>1</v>
      </c>
      <c r="N909" s="134">
        <v>1</v>
      </c>
      <c r="O909" s="134">
        <v>10.896000000000001</v>
      </c>
      <c r="P909" s="134">
        <v>0</v>
      </c>
      <c r="Q909" s="134">
        <v>66.079295154185019</v>
      </c>
      <c r="R909" s="134">
        <v>30.049577410589961</v>
      </c>
      <c r="S909" s="134">
        <v>54.330055446495869</v>
      </c>
      <c r="T909" s="134">
        <v>8.0934926786353021</v>
      </c>
      <c r="U909" s="134">
        <v>32.416193224171927</v>
      </c>
      <c r="V909" s="134">
        <v>56.603344102406453</v>
      </c>
      <c r="W909" s="134">
        <v>8.0623836260781747</v>
      </c>
      <c r="X909" s="134">
        <v>50.38718654251948</v>
      </c>
    </row>
    <row r="910" spans="1:24" x14ac:dyDescent="0.45">
      <c r="A910" s="134" t="s">
        <v>287</v>
      </c>
      <c r="B910" s="134">
        <v>2020</v>
      </c>
      <c r="C910" s="135">
        <v>43888</v>
      </c>
      <c r="D910" s="134" t="s">
        <v>103</v>
      </c>
      <c r="E910" s="134">
        <v>2</v>
      </c>
      <c r="F910" s="134" t="s">
        <v>576</v>
      </c>
      <c r="G910" s="134">
        <v>1</v>
      </c>
      <c r="H910" s="134" t="s">
        <v>994</v>
      </c>
      <c r="I910" s="134">
        <v>462</v>
      </c>
      <c r="J910" s="134" t="s">
        <v>573</v>
      </c>
      <c r="K910" s="134" t="s">
        <v>34</v>
      </c>
      <c r="L910" s="134">
        <v>32.57260273972603</v>
      </c>
      <c r="M910" s="134">
        <v>6</v>
      </c>
      <c r="N910" s="134">
        <v>2</v>
      </c>
      <c r="O910" s="134">
        <v>10.896000000000001</v>
      </c>
      <c r="P910" s="134">
        <v>0</v>
      </c>
      <c r="Q910" s="134">
        <v>66.079295154185019</v>
      </c>
      <c r="R910" s="134">
        <v>22.70590515515141</v>
      </c>
      <c r="S910" s="134">
        <v>46.44431763854309</v>
      </c>
      <c r="T910" s="134">
        <v>7.9128041611305617</v>
      </c>
      <c r="U910" s="134">
        <v>20.47903533459359</v>
      </c>
      <c r="V910" s="134">
        <v>44.259274525735592</v>
      </c>
      <c r="W910" s="134">
        <v>7.9267463970473333</v>
      </c>
      <c r="X910" s="134">
        <v>50.38718654251948</v>
      </c>
    </row>
    <row r="911" spans="1:24" x14ac:dyDescent="0.45">
      <c r="A911" s="134" t="s">
        <v>287</v>
      </c>
      <c r="B911" s="134">
        <v>2020</v>
      </c>
      <c r="C911" s="135">
        <v>43888</v>
      </c>
      <c r="D911" s="134" t="s">
        <v>103</v>
      </c>
      <c r="E911" s="134">
        <v>2</v>
      </c>
      <c r="F911" s="134" t="s">
        <v>576</v>
      </c>
      <c r="G911" s="134">
        <v>2</v>
      </c>
      <c r="H911" s="134" t="s">
        <v>995</v>
      </c>
      <c r="I911" s="134">
        <v>463</v>
      </c>
      <c r="J911" s="134" t="s">
        <v>425</v>
      </c>
      <c r="K911" s="134" t="s">
        <v>96</v>
      </c>
      <c r="L911" s="134">
        <v>26.271232876712329</v>
      </c>
      <c r="M911" s="134">
        <v>4</v>
      </c>
      <c r="N911" s="134">
        <v>1</v>
      </c>
      <c r="O911" s="134">
        <v>11.266999999999999</v>
      </c>
      <c r="P911" s="134">
        <v>0</v>
      </c>
      <c r="Q911" s="134">
        <v>63.903434809621018</v>
      </c>
      <c r="R911" s="134">
        <v>18.652213830816908</v>
      </c>
      <c r="S911" s="134">
        <v>42.468784042641381</v>
      </c>
      <c r="T911" s="134">
        <v>7.9388567372748238</v>
      </c>
      <c r="U911" s="134">
        <v>20.175021079253579</v>
      </c>
      <c r="V911" s="134">
        <v>44.211580890310643</v>
      </c>
      <c r="W911" s="134">
        <v>8.0121866036856879</v>
      </c>
      <c r="X911" s="134">
        <v>36.57122320548379</v>
      </c>
    </row>
    <row r="912" spans="1:24" x14ac:dyDescent="0.45">
      <c r="A912" s="134" t="s">
        <v>287</v>
      </c>
      <c r="B912" s="134">
        <v>2020</v>
      </c>
      <c r="C912" s="135">
        <v>43888</v>
      </c>
      <c r="D912" s="134" t="s">
        <v>103</v>
      </c>
      <c r="E912" s="134">
        <v>2</v>
      </c>
      <c r="F912" s="134" t="s">
        <v>576</v>
      </c>
      <c r="G912" s="134">
        <v>2</v>
      </c>
      <c r="H912" s="134" t="s">
        <v>995</v>
      </c>
      <c r="I912" s="134">
        <v>463</v>
      </c>
      <c r="J912" s="134" t="s">
        <v>410</v>
      </c>
      <c r="K912" s="134" t="s">
        <v>88</v>
      </c>
      <c r="L912" s="134">
        <v>20.153424657534249</v>
      </c>
      <c r="M912" s="134">
        <v>5</v>
      </c>
      <c r="N912" s="134">
        <v>2</v>
      </c>
      <c r="O912" s="134">
        <v>11.266999999999999</v>
      </c>
      <c r="P912" s="134">
        <v>0</v>
      </c>
      <c r="Q912" s="134">
        <v>63.903434809621018</v>
      </c>
      <c r="R912" s="134">
        <v>6.3230906164510614</v>
      </c>
      <c r="S912" s="134">
        <v>30.673662368326209</v>
      </c>
      <c r="T912" s="134">
        <v>8.1168572506250474</v>
      </c>
      <c r="U912" s="134">
        <v>4.4122963879863768</v>
      </c>
      <c r="V912" s="134">
        <v>28.861712415528331</v>
      </c>
      <c r="W912" s="134">
        <v>8.1498053425139858</v>
      </c>
      <c r="X912" s="134">
        <v>36.57122320548379</v>
      </c>
    </row>
    <row r="913" spans="1:24" x14ac:dyDescent="0.45">
      <c r="A913" s="134" t="s">
        <v>287</v>
      </c>
      <c r="B913" s="134">
        <v>2020</v>
      </c>
      <c r="C913" s="135">
        <v>43888</v>
      </c>
      <c r="D913" s="134" t="s">
        <v>103</v>
      </c>
      <c r="E913" s="134">
        <v>2</v>
      </c>
      <c r="F913" s="134" t="s">
        <v>576</v>
      </c>
      <c r="G913" s="134">
        <v>3</v>
      </c>
      <c r="H913" s="134" t="s">
        <v>996</v>
      </c>
      <c r="I913" s="134">
        <v>464</v>
      </c>
      <c r="J913" s="134" t="s">
        <v>351</v>
      </c>
      <c r="K913" s="134" t="s">
        <v>282</v>
      </c>
      <c r="L913" s="134">
        <v>27.076712328767119</v>
      </c>
      <c r="M913" s="134">
        <v>2</v>
      </c>
      <c r="N913" s="134">
        <v>1</v>
      </c>
      <c r="O913" s="134">
        <v>11.223000000000001</v>
      </c>
      <c r="P913" s="134">
        <v>0</v>
      </c>
      <c r="Q913" s="134">
        <v>64.153969526864472</v>
      </c>
      <c r="R913" s="134">
        <v>31.669616512761081</v>
      </c>
      <c r="S913" s="134">
        <v>60.545251988232039</v>
      </c>
      <c r="T913" s="134">
        <v>9.6252118251569847</v>
      </c>
      <c r="U913" s="134">
        <v>31.676209932970991</v>
      </c>
      <c r="V913" s="134">
        <v>61.096211149668463</v>
      </c>
      <c r="W913" s="134">
        <v>9.8066670722324911</v>
      </c>
      <c r="X913" s="134">
        <v>45.000729449318072</v>
      </c>
    </row>
    <row r="914" spans="1:24" x14ac:dyDescent="0.45">
      <c r="A914" s="134" t="s">
        <v>287</v>
      </c>
      <c r="B914" s="134">
        <v>2020</v>
      </c>
      <c r="C914" s="135">
        <v>43888</v>
      </c>
      <c r="D914" s="134" t="s">
        <v>103</v>
      </c>
      <c r="E914" s="134">
        <v>2</v>
      </c>
      <c r="F914" s="134" t="s">
        <v>576</v>
      </c>
      <c r="G914" s="134">
        <v>3</v>
      </c>
      <c r="H914" s="134" t="s">
        <v>996</v>
      </c>
      <c r="I914" s="134">
        <v>464</v>
      </c>
      <c r="J914" s="134" t="s">
        <v>574</v>
      </c>
      <c r="K914" s="134" t="s">
        <v>99</v>
      </c>
      <c r="L914" s="134">
        <v>37.232876712328768</v>
      </c>
      <c r="M914" s="134">
        <v>8</v>
      </c>
      <c r="N914" s="134">
        <v>2</v>
      </c>
      <c r="O914" s="134">
        <v>11.223000000000001</v>
      </c>
      <c r="P914" s="134">
        <v>0</v>
      </c>
      <c r="Q914" s="134">
        <v>64.153969526864472</v>
      </c>
      <c r="R914" s="134">
        <v>5.4397451070997782</v>
      </c>
      <c r="S914" s="134">
        <v>29.456206910404109</v>
      </c>
      <c r="T914" s="134">
        <v>8.0054872677681104</v>
      </c>
      <c r="U914" s="134">
        <v>3.9140999995192942</v>
      </c>
      <c r="V914" s="134">
        <v>29.060038625387001</v>
      </c>
      <c r="W914" s="134">
        <v>8.3819795419559036</v>
      </c>
      <c r="X914" s="134">
        <v>45.000729449318072</v>
      </c>
    </row>
    <row r="915" spans="1:24" x14ac:dyDescent="0.45">
      <c r="A915" s="134" t="s">
        <v>287</v>
      </c>
      <c r="B915" s="134">
        <v>2020</v>
      </c>
      <c r="C915" s="135">
        <v>43888</v>
      </c>
      <c r="D915" s="134" t="s">
        <v>103</v>
      </c>
      <c r="E915" s="134">
        <v>2</v>
      </c>
      <c r="F915" s="134" t="s">
        <v>576</v>
      </c>
      <c r="G915" s="134">
        <v>4</v>
      </c>
      <c r="H915" s="134" t="s">
        <v>997</v>
      </c>
      <c r="I915" s="134">
        <v>465</v>
      </c>
      <c r="J915" s="134" t="s">
        <v>344</v>
      </c>
      <c r="K915" s="134" t="s">
        <v>55</v>
      </c>
      <c r="L915" s="134">
        <v>32.819178082191783</v>
      </c>
      <c r="M915" s="134">
        <v>3</v>
      </c>
      <c r="N915" s="134">
        <v>1</v>
      </c>
      <c r="O915" s="134">
        <v>11.208</v>
      </c>
      <c r="P915" s="134">
        <v>0</v>
      </c>
      <c r="Q915" s="134">
        <v>64.239828693790145</v>
      </c>
      <c r="R915" s="134">
        <v>51.805558208186973</v>
      </c>
      <c r="S915" s="134">
        <v>86.557626851408045</v>
      </c>
      <c r="T915" s="134">
        <v>11.58402288107369</v>
      </c>
      <c r="U915" s="134">
        <v>50.976759482603143</v>
      </c>
      <c r="V915" s="134">
        <v>86.649999067694353</v>
      </c>
      <c r="W915" s="134">
        <v>11.891079861697071</v>
      </c>
      <c r="X915" s="134">
        <v>60.891619087065813</v>
      </c>
    </row>
    <row r="916" spans="1:24" x14ac:dyDescent="0.45">
      <c r="A916" s="134" t="s">
        <v>287</v>
      </c>
      <c r="B916" s="134">
        <v>2020</v>
      </c>
      <c r="C916" s="135">
        <v>43888</v>
      </c>
      <c r="D916" s="134" t="s">
        <v>103</v>
      </c>
      <c r="E916" s="134">
        <v>2</v>
      </c>
      <c r="F916" s="134" t="s">
        <v>576</v>
      </c>
      <c r="G916" s="134">
        <v>4</v>
      </c>
      <c r="H916" s="134" t="s">
        <v>997</v>
      </c>
      <c r="I916" s="134">
        <v>465</v>
      </c>
      <c r="J916" s="134" t="s">
        <v>397</v>
      </c>
      <c r="K916" s="134" t="s">
        <v>177</v>
      </c>
      <c r="L916" s="134">
        <v>27.273972602739729</v>
      </c>
      <c r="M916" s="134">
        <v>7</v>
      </c>
      <c r="N916" s="134">
        <v>2</v>
      </c>
      <c r="O916" s="134">
        <v>11.208</v>
      </c>
      <c r="P916" s="134">
        <v>0</v>
      </c>
      <c r="Q916" s="134">
        <v>64.239828693790145</v>
      </c>
      <c r="R916" s="134">
        <v>10.752931234234801</v>
      </c>
      <c r="S916" s="134">
        <v>35.225611322723559</v>
      </c>
      <c r="T916" s="134">
        <v>8.1575600294962527</v>
      </c>
      <c r="U916" s="134">
        <v>9.187969888966407</v>
      </c>
      <c r="V916" s="134">
        <v>35.176876412317043</v>
      </c>
      <c r="W916" s="134">
        <v>8.6629688411168768</v>
      </c>
      <c r="X916" s="134">
        <v>60.891619087065813</v>
      </c>
    </row>
    <row r="917" spans="1:24" x14ac:dyDescent="0.45">
      <c r="A917" s="136" t="s">
        <v>287</v>
      </c>
      <c r="B917" s="136">
        <v>2020</v>
      </c>
      <c r="C917" s="137">
        <v>43889</v>
      </c>
      <c r="D917" s="136" t="s">
        <v>103</v>
      </c>
      <c r="E917" s="136">
        <v>1</v>
      </c>
      <c r="F917" s="136" t="s">
        <v>577</v>
      </c>
      <c r="G917" s="136">
        <v>1</v>
      </c>
      <c r="H917" s="136" t="s">
        <v>998</v>
      </c>
      <c r="I917" s="136">
        <v>466</v>
      </c>
      <c r="J917" s="136" t="s">
        <v>365</v>
      </c>
      <c r="K917" s="136" t="s">
        <v>88</v>
      </c>
      <c r="L917" s="136">
        <v>22.463013698630139</v>
      </c>
      <c r="M917" s="136">
        <v>1</v>
      </c>
      <c r="N917" s="136">
        <v>1</v>
      </c>
      <c r="O917" s="136">
        <v>10.852</v>
      </c>
      <c r="P917" s="136">
        <v>0</v>
      </c>
      <c r="Q917" s="136">
        <v>66.347217102838187</v>
      </c>
      <c r="R917" s="136">
        <v>32.416193224171927</v>
      </c>
      <c r="S917" s="136">
        <v>56.603344102406453</v>
      </c>
      <c r="T917" s="136">
        <v>8.0623836260781747</v>
      </c>
      <c r="U917" s="136">
        <v>40.387374753779127</v>
      </c>
      <c r="V917" s="136">
        <v>63.993306772480643</v>
      </c>
      <c r="W917" s="136">
        <v>7.8686440062338336</v>
      </c>
      <c r="X917" s="136">
        <v>71.626671585050403</v>
      </c>
    </row>
    <row r="918" spans="1:24" x14ac:dyDescent="0.45">
      <c r="A918" s="136" t="s">
        <v>287</v>
      </c>
      <c r="B918" s="136">
        <v>2020</v>
      </c>
      <c r="C918" s="137">
        <v>43889</v>
      </c>
      <c r="D918" s="136" t="s">
        <v>103</v>
      </c>
      <c r="E918" s="136">
        <v>1</v>
      </c>
      <c r="F918" s="136" t="s">
        <v>577</v>
      </c>
      <c r="G918" s="136">
        <v>1</v>
      </c>
      <c r="H918" s="136" t="s">
        <v>998</v>
      </c>
      <c r="I918" s="136">
        <v>466</v>
      </c>
      <c r="J918" s="136" t="s">
        <v>344</v>
      </c>
      <c r="K918" s="136" t="s">
        <v>55</v>
      </c>
      <c r="L918" s="136">
        <v>32.821917808219183</v>
      </c>
      <c r="M918" s="136">
        <v>3</v>
      </c>
      <c r="N918" s="136">
        <v>2</v>
      </c>
      <c r="O918" s="136">
        <v>10.852</v>
      </c>
      <c r="P918" s="136">
        <v>0</v>
      </c>
      <c r="Q918" s="136">
        <v>66.347217102838187</v>
      </c>
      <c r="R918" s="136">
        <v>50.976759482603143</v>
      </c>
      <c r="S918" s="136">
        <v>86.649999067694353</v>
      </c>
      <c r="T918" s="136">
        <v>11.891079861697071</v>
      </c>
      <c r="U918" s="136">
        <v>41.559804484103623</v>
      </c>
      <c r="V918" s="136">
        <v>71.631032886561272</v>
      </c>
      <c r="W918" s="136">
        <v>10.023742800819219</v>
      </c>
      <c r="X918" s="136">
        <v>71.626671585050403</v>
      </c>
    </row>
    <row r="919" spans="1:24" x14ac:dyDescent="0.45">
      <c r="A919" s="136" t="s">
        <v>287</v>
      </c>
      <c r="B919" s="136">
        <v>2020</v>
      </c>
      <c r="C919" s="137">
        <v>43889</v>
      </c>
      <c r="D919" s="136" t="s">
        <v>103</v>
      </c>
      <c r="E919" s="136">
        <v>1</v>
      </c>
      <c r="F919" s="136" t="s">
        <v>577</v>
      </c>
      <c r="G919" s="136">
        <v>2</v>
      </c>
      <c r="H919" s="136" t="s">
        <v>999</v>
      </c>
      <c r="I919" s="136">
        <v>467</v>
      </c>
      <c r="J919" s="136" t="s">
        <v>351</v>
      </c>
      <c r="K919" s="136" t="s">
        <v>282</v>
      </c>
      <c r="L919" s="136">
        <v>27.079452054794519</v>
      </c>
      <c r="M919" s="136">
        <v>2</v>
      </c>
      <c r="N919" s="136">
        <v>1</v>
      </c>
      <c r="O919" s="136">
        <v>11.128</v>
      </c>
      <c r="P919" s="136">
        <v>0</v>
      </c>
      <c r="Q919" s="136">
        <v>64.701653486700209</v>
      </c>
      <c r="R919" s="136">
        <v>31.676209932970991</v>
      </c>
      <c r="S919" s="136">
        <v>61.096211149668463</v>
      </c>
      <c r="T919" s="136">
        <v>9.8066670722324911</v>
      </c>
      <c r="U919" s="136">
        <v>34.095379301514967</v>
      </c>
      <c r="V919" s="136">
        <v>62.920768664381697</v>
      </c>
      <c r="W919" s="136">
        <v>9.6084631209555766</v>
      </c>
      <c r="X919" s="136">
        <v>52.653896019989553</v>
      </c>
    </row>
    <row r="920" spans="1:24" x14ac:dyDescent="0.45">
      <c r="A920" s="136" t="s">
        <v>287</v>
      </c>
      <c r="B920" s="136">
        <v>2020</v>
      </c>
      <c r="C920" s="137">
        <v>43889</v>
      </c>
      <c r="D920" s="136" t="s">
        <v>103</v>
      </c>
      <c r="E920" s="136">
        <v>1</v>
      </c>
      <c r="F920" s="136" t="s">
        <v>577</v>
      </c>
      <c r="G920" s="136">
        <v>2</v>
      </c>
      <c r="H920" s="136" t="s">
        <v>999</v>
      </c>
      <c r="I920" s="136">
        <v>467</v>
      </c>
      <c r="J920" s="136" t="s">
        <v>425</v>
      </c>
      <c r="K920" s="136" t="s">
        <v>96</v>
      </c>
      <c r="L920" s="136">
        <v>26.273972602739729</v>
      </c>
      <c r="M920" s="136">
        <v>4</v>
      </c>
      <c r="N920" s="136">
        <v>2</v>
      </c>
      <c r="O920" s="136">
        <v>11.128</v>
      </c>
      <c r="P920" s="136">
        <v>0</v>
      </c>
      <c r="Q920" s="136">
        <v>64.701653486700209</v>
      </c>
      <c r="R920" s="136">
        <v>20.175021079253579</v>
      </c>
      <c r="S920" s="136">
        <v>44.211580890310643</v>
      </c>
      <c r="T920" s="136">
        <v>8.0121866036856879</v>
      </c>
      <c r="U920" s="136">
        <v>18.39084284346691</v>
      </c>
      <c r="V920" s="136">
        <v>42.941752811915883</v>
      </c>
      <c r="W920" s="136">
        <v>8.1836366561496536</v>
      </c>
      <c r="X920" s="136">
        <v>52.653896019989553</v>
      </c>
    </row>
    <row r="921" spans="1:24" x14ac:dyDescent="0.45">
      <c r="A921" s="136" t="s">
        <v>287</v>
      </c>
      <c r="B921" s="136">
        <v>2020</v>
      </c>
      <c r="C921" s="137">
        <v>43889</v>
      </c>
      <c r="D921" s="136" t="s">
        <v>103</v>
      </c>
      <c r="E921" s="136">
        <v>2</v>
      </c>
      <c r="F921" s="136" t="s">
        <v>577</v>
      </c>
      <c r="G921" s="136">
        <v>1</v>
      </c>
      <c r="H921" s="136" t="s">
        <v>1000</v>
      </c>
      <c r="I921" s="136">
        <v>468</v>
      </c>
      <c r="J921" s="136" t="s">
        <v>365</v>
      </c>
      <c r="K921" s="136" t="s">
        <v>88</v>
      </c>
      <c r="L921" s="136">
        <v>22.463013698630139</v>
      </c>
      <c r="M921" s="136">
        <v>1</v>
      </c>
      <c r="N921" s="136">
        <v>1</v>
      </c>
      <c r="O921" s="136">
        <v>10.901</v>
      </c>
      <c r="P921" s="136">
        <v>0</v>
      </c>
      <c r="Q921" s="136">
        <v>66.048986331529221</v>
      </c>
      <c r="R921" s="136">
        <v>40.387374753779127</v>
      </c>
      <c r="S921" s="136">
        <v>63.993306772480643</v>
      </c>
      <c r="T921" s="136">
        <v>7.8686440062338336</v>
      </c>
      <c r="U921" s="136">
        <v>44.811941175719603</v>
      </c>
      <c r="V921" s="136">
        <v>68.124318292525373</v>
      </c>
      <c r="W921" s="136">
        <v>7.770792372268593</v>
      </c>
      <c r="X921" s="136">
        <v>67.812169829520954</v>
      </c>
    </row>
    <row r="922" spans="1:24" x14ac:dyDescent="0.45">
      <c r="A922" s="136" t="s">
        <v>287</v>
      </c>
      <c r="B922" s="136">
        <v>2020</v>
      </c>
      <c r="C922" s="137">
        <v>43889</v>
      </c>
      <c r="D922" s="136" t="s">
        <v>103</v>
      </c>
      <c r="E922" s="136">
        <v>2</v>
      </c>
      <c r="F922" s="136" t="s">
        <v>577</v>
      </c>
      <c r="G922" s="136">
        <v>1</v>
      </c>
      <c r="H922" s="136" t="s">
        <v>1000</v>
      </c>
      <c r="I922" s="136">
        <v>468</v>
      </c>
      <c r="J922" s="136" t="s">
        <v>344</v>
      </c>
      <c r="K922" s="136" t="s">
        <v>55</v>
      </c>
      <c r="L922" s="136">
        <v>32.821917808219183</v>
      </c>
      <c r="M922" s="136">
        <v>3</v>
      </c>
      <c r="N922" s="136">
        <v>2</v>
      </c>
      <c r="O922" s="136">
        <v>10.901</v>
      </c>
      <c r="P922" s="136">
        <v>0</v>
      </c>
      <c r="Q922" s="136">
        <v>66.048986331529221</v>
      </c>
      <c r="R922" s="136">
        <v>41.559804484103623</v>
      </c>
      <c r="S922" s="136">
        <v>71.631032886561272</v>
      </c>
      <c r="T922" s="136">
        <v>10.023742800819219</v>
      </c>
      <c r="U922" s="136">
        <v>37.696219261245808</v>
      </c>
      <c r="V922" s="136">
        <v>65.253811446285511</v>
      </c>
      <c r="W922" s="136">
        <v>9.1858640616799008</v>
      </c>
      <c r="X922" s="136">
        <v>67.812169829520954</v>
      </c>
    </row>
    <row r="923" spans="1:24" x14ac:dyDescent="0.45">
      <c r="A923" s="136" t="s">
        <v>287</v>
      </c>
      <c r="B923" s="136">
        <v>2020</v>
      </c>
      <c r="C923" s="137">
        <v>43889</v>
      </c>
      <c r="D923" s="136" t="s">
        <v>103</v>
      </c>
      <c r="E923" s="136">
        <v>2</v>
      </c>
      <c r="F923" s="136" t="s">
        <v>577</v>
      </c>
      <c r="G923" s="136">
        <v>2</v>
      </c>
      <c r="H923" s="136" t="s">
        <v>1001</v>
      </c>
      <c r="I923" s="136">
        <v>469</v>
      </c>
      <c r="J923" s="136" t="s">
        <v>425</v>
      </c>
      <c r="K923" s="136" t="s">
        <v>96</v>
      </c>
      <c r="L923" s="136">
        <v>26.273972602739729</v>
      </c>
      <c r="M923" s="136">
        <v>4</v>
      </c>
      <c r="N923" s="136">
        <v>1</v>
      </c>
      <c r="O923" s="136">
        <v>11.195</v>
      </c>
      <c r="P923" s="136">
        <v>0</v>
      </c>
      <c r="Q923" s="136">
        <v>64.314426083072803</v>
      </c>
      <c r="R923" s="136">
        <v>18.39084284346691</v>
      </c>
      <c r="S923" s="136">
        <v>42.941752811915883</v>
      </c>
      <c r="T923" s="136">
        <v>8.1836366561496536</v>
      </c>
      <c r="U923" s="136">
        <v>25.856280408855419</v>
      </c>
      <c r="V923" s="136">
        <v>49.513360914685279</v>
      </c>
      <c r="W923" s="136">
        <v>7.8856935019432859</v>
      </c>
      <c r="X923" s="136">
        <v>52.931260738148787</v>
      </c>
    </row>
    <row r="924" spans="1:24" x14ac:dyDescent="0.45">
      <c r="A924" s="136" t="s">
        <v>287</v>
      </c>
      <c r="B924" s="136">
        <v>2020</v>
      </c>
      <c r="C924" s="137">
        <v>43889</v>
      </c>
      <c r="D924" s="136" t="s">
        <v>103</v>
      </c>
      <c r="E924" s="136">
        <v>2</v>
      </c>
      <c r="F924" s="136" t="s">
        <v>577</v>
      </c>
      <c r="G924" s="136">
        <v>2</v>
      </c>
      <c r="H924" s="136" t="s">
        <v>1001</v>
      </c>
      <c r="I924" s="136">
        <v>469</v>
      </c>
      <c r="J924" s="136" t="s">
        <v>351</v>
      </c>
      <c r="K924" s="136" t="s">
        <v>282</v>
      </c>
      <c r="L924" s="136">
        <v>27.079452054794519</v>
      </c>
      <c r="M924" s="136">
        <v>2</v>
      </c>
      <c r="N924" s="136">
        <v>2</v>
      </c>
      <c r="O924" s="136">
        <v>11.195</v>
      </c>
      <c r="P924" s="136">
        <v>0</v>
      </c>
      <c r="Q924" s="136">
        <v>64.314426083072803</v>
      </c>
      <c r="R924" s="136">
        <v>34.095379301514967</v>
      </c>
      <c r="S924" s="136">
        <v>62.920768664381697</v>
      </c>
      <c r="T924" s="136">
        <v>9.6084631209555766</v>
      </c>
      <c r="U924" s="136">
        <v>27.8659591724787</v>
      </c>
      <c r="V924" s="136">
        <v>54.156316262645703</v>
      </c>
      <c r="W924" s="136">
        <v>8.7634523633890016</v>
      </c>
      <c r="X924" s="136">
        <v>52.931260738148787</v>
      </c>
    </row>
    <row r="925" spans="1:24" x14ac:dyDescent="0.45">
      <c r="A925" s="136" t="s">
        <v>287</v>
      </c>
      <c r="B925" s="136">
        <v>2020</v>
      </c>
      <c r="C925" s="137">
        <v>43889</v>
      </c>
      <c r="D925" s="136" t="s">
        <v>103</v>
      </c>
      <c r="E925" s="136">
        <v>3</v>
      </c>
      <c r="F925" s="136" t="s">
        <v>577</v>
      </c>
      <c r="G925" s="136">
        <v>2</v>
      </c>
      <c r="H925" s="136" t="s">
        <v>1002</v>
      </c>
      <c r="I925" s="136">
        <v>470</v>
      </c>
      <c r="J925" s="136" t="s">
        <v>351</v>
      </c>
      <c r="K925" s="136" t="s">
        <v>282</v>
      </c>
      <c r="L925" s="136">
        <v>27.079452054794519</v>
      </c>
      <c r="M925" s="136">
        <v>2</v>
      </c>
      <c r="N925" s="136">
        <v>1</v>
      </c>
      <c r="O925" s="136">
        <v>11.324</v>
      </c>
      <c r="P925" s="136">
        <v>0</v>
      </c>
      <c r="Q925" s="136">
        <v>63.581773225008831</v>
      </c>
      <c r="R925" s="136">
        <v>27.8659591724787</v>
      </c>
      <c r="S925" s="136">
        <v>54.156316262645703</v>
      </c>
      <c r="T925" s="136">
        <v>8.7634523633890016</v>
      </c>
      <c r="U925" s="136">
        <v>31.68664550968623</v>
      </c>
      <c r="V925" s="136">
        <v>57.231235503672742</v>
      </c>
      <c r="W925" s="136">
        <v>8.5148633313288382</v>
      </c>
      <c r="X925" s="136">
        <v>51.834838588665491</v>
      </c>
    </row>
    <row r="926" spans="1:24" x14ac:dyDescent="0.45">
      <c r="A926" s="136" t="s">
        <v>287</v>
      </c>
      <c r="B926" s="136">
        <v>2020</v>
      </c>
      <c r="C926" s="137">
        <v>43889</v>
      </c>
      <c r="D926" s="136" t="s">
        <v>103</v>
      </c>
      <c r="E926" s="136">
        <v>3</v>
      </c>
      <c r="F926" s="136" t="s">
        <v>577</v>
      </c>
      <c r="G926" s="136">
        <v>2</v>
      </c>
      <c r="H926" s="136" t="s">
        <v>1002</v>
      </c>
      <c r="I926" s="136">
        <v>470</v>
      </c>
      <c r="J926" s="136" t="s">
        <v>425</v>
      </c>
      <c r="K926" s="136" t="s">
        <v>96</v>
      </c>
      <c r="L926" s="136">
        <v>26.273972602739729</v>
      </c>
      <c r="M926" s="136">
        <v>4</v>
      </c>
      <c r="N926" s="136">
        <v>2</v>
      </c>
      <c r="O926" s="136">
        <v>11.324</v>
      </c>
      <c r="P926" s="136">
        <v>0</v>
      </c>
      <c r="Q926" s="136">
        <v>63.581773225008831</v>
      </c>
      <c r="R926" s="136">
        <v>25.856280408855419</v>
      </c>
      <c r="S926" s="136">
        <v>49.513360914685279</v>
      </c>
      <c r="T926" s="136">
        <v>7.8856935019432859</v>
      </c>
      <c r="U926" s="136">
        <v>23.33400206815757</v>
      </c>
      <c r="V926" s="136">
        <v>46.962190711221098</v>
      </c>
      <c r="W926" s="136">
        <v>7.876062881021177</v>
      </c>
      <c r="X926" s="136">
        <v>51.834838588665491</v>
      </c>
    </row>
    <row r="927" spans="1:24" x14ac:dyDescent="0.45">
      <c r="A927" s="138" t="s">
        <v>287</v>
      </c>
      <c r="B927" s="138">
        <v>2020</v>
      </c>
      <c r="C927" s="139">
        <v>43889</v>
      </c>
      <c r="D927" s="138" t="s">
        <v>103</v>
      </c>
      <c r="E927" s="138">
        <v>1</v>
      </c>
      <c r="F927" s="138" t="s">
        <v>31</v>
      </c>
      <c r="G927" s="138" t="s">
        <v>579</v>
      </c>
      <c r="H927" s="138" t="s">
        <v>1003</v>
      </c>
      <c r="I927" s="138">
        <v>471</v>
      </c>
      <c r="J927" s="138" t="s">
        <v>344</v>
      </c>
      <c r="K927" s="138" t="s">
        <v>55</v>
      </c>
      <c r="L927" s="138">
        <v>32.821917808219183</v>
      </c>
      <c r="M927" s="138">
        <v>3</v>
      </c>
      <c r="N927" s="138">
        <v>1</v>
      </c>
      <c r="O927" s="138">
        <v>11.2</v>
      </c>
      <c r="P927" s="138">
        <v>0</v>
      </c>
      <c r="Q927" s="138">
        <v>64.285714285714292</v>
      </c>
      <c r="R927" s="138">
        <v>37.696219261245808</v>
      </c>
      <c r="S927" s="138">
        <v>65.253811446285511</v>
      </c>
      <c r="T927" s="138">
        <v>9.1858640616799008</v>
      </c>
      <c r="U927" s="138">
        <v>39.289034064250572</v>
      </c>
      <c r="V927" s="138">
        <v>66.716604268967913</v>
      </c>
      <c r="W927" s="138">
        <v>9.142523401572447</v>
      </c>
      <c r="X927" s="138">
        <v>56.108001078753297</v>
      </c>
    </row>
    <row r="928" spans="1:24" x14ac:dyDescent="0.45">
      <c r="A928" s="138" t="s">
        <v>287</v>
      </c>
      <c r="B928" s="138">
        <v>2020</v>
      </c>
      <c r="C928" s="139">
        <v>43889</v>
      </c>
      <c r="D928" s="138" t="s">
        <v>103</v>
      </c>
      <c r="E928" s="138">
        <v>1</v>
      </c>
      <c r="F928" s="138" t="s">
        <v>31</v>
      </c>
      <c r="G928" s="138" t="s">
        <v>579</v>
      </c>
      <c r="H928" s="138" t="s">
        <v>1003</v>
      </c>
      <c r="I928" s="138">
        <v>471</v>
      </c>
      <c r="J928" s="138" t="s">
        <v>425</v>
      </c>
      <c r="K928" s="138" t="s">
        <v>96</v>
      </c>
      <c r="L928" s="138">
        <v>26.273972602739729</v>
      </c>
      <c r="M928" s="138">
        <v>4</v>
      </c>
      <c r="N928" s="138">
        <v>2</v>
      </c>
      <c r="O928" s="138">
        <v>11.2</v>
      </c>
      <c r="P928" s="138">
        <v>0</v>
      </c>
      <c r="Q928" s="138">
        <v>64.285714285714292</v>
      </c>
      <c r="R928" s="138">
        <v>23.33400206815757</v>
      </c>
      <c r="S928" s="138">
        <v>46.962190711221098</v>
      </c>
      <c r="T928" s="138">
        <v>7.876062881021177</v>
      </c>
      <c r="U928" s="138">
        <v>21.59488364588427</v>
      </c>
      <c r="V928" s="138">
        <v>45.849473574427307</v>
      </c>
      <c r="W928" s="138">
        <v>8.084863309514347</v>
      </c>
      <c r="X928" s="138">
        <v>56.108001078753297</v>
      </c>
    </row>
    <row r="929" spans="1:24" x14ac:dyDescent="0.45">
      <c r="A929" s="138" t="s">
        <v>287</v>
      </c>
      <c r="B929" s="138">
        <v>2020</v>
      </c>
      <c r="C929" s="139">
        <v>43889</v>
      </c>
      <c r="D929" s="138" t="s">
        <v>103</v>
      </c>
      <c r="E929" s="138">
        <v>1</v>
      </c>
      <c r="F929" s="138" t="s">
        <v>31</v>
      </c>
      <c r="G929" s="138" t="s">
        <v>578</v>
      </c>
      <c r="H929" s="138" t="s">
        <v>1004</v>
      </c>
      <c r="I929" s="138">
        <v>472</v>
      </c>
      <c r="J929" s="138" t="s">
        <v>365</v>
      </c>
      <c r="K929" s="138" t="s">
        <v>88</v>
      </c>
      <c r="L929" s="138">
        <v>22.463013698630139</v>
      </c>
      <c r="M929" s="138">
        <v>1</v>
      </c>
      <c r="N929" s="138">
        <v>1</v>
      </c>
      <c r="O929" s="138">
        <v>11.004</v>
      </c>
      <c r="P929" s="138">
        <v>0</v>
      </c>
      <c r="Q929" s="138">
        <v>65.430752453653213</v>
      </c>
      <c r="R929" s="138">
        <v>44.811941175719603</v>
      </c>
      <c r="S929" s="138">
        <v>68.124318292525373</v>
      </c>
      <c r="T929" s="138">
        <v>7.770792372268593</v>
      </c>
      <c r="U929" s="138">
        <v>46.278867987542753</v>
      </c>
      <c r="V929" s="138">
        <v>69.895314942899432</v>
      </c>
      <c r="W929" s="138">
        <v>7.8721489851188933</v>
      </c>
      <c r="X929" s="138">
        <v>62.677776898099047</v>
      </c>
    </row>
    <row r="930" spans="1:24" x14ac:dyDescent="0.45">
      <c r="A930" s="138" t="s">
        <v>287</v>
      </c>
      <c r="B930" s="138">
        <v>2020</v>
      </c>
      <c r="C930" s="139">
        <v>43889</v>
      </c>
      <c r="D930" s="138" t="s">
        <v>103</v>
      </c>
      <c r="E930" s="138">
        <v>1</v>
      </c>
      <c r="F930" s="138" t="s">
        <v>31</v>
      </c>
      <c r="G930" s="138" t="s">
        <v>578</v>
      </c>
      <c r="H930" s="138" t="s">
        <v>1004</v>
      </c>
      <c r="I930" s="138">
        <v>472</v>
      </c>
      <c r="J930" s="138" t="s">
        <v>351</v>
      </c>
      <c r="K930" s="138" t="s">
        <v>282</v>
      </c>
      <c r="L930" s="138">
        <v>27.079452054794519</v>
      </c>
      <c r="M930" s="138">
        <v>2</v>
      </c>
      <c r="N930" s="138">
        <v>2</v>
      </c>
      <c r="O930" s="138">
        <v>11.004</v>
      </c>
      <c r="P930" s="138">
        <v>0</v>
      </c>
      <c r="Q930" s="138">
        <v>65.430752453653213</v>
      </c>
      <c r="R930" s="138">
        <v>31.68664550968623</v>
      </c>
      <c r="S930" s="138">
        <v>57.231235503672742</v>
      </c>
      <c r="T930" s="138">
        <v>8.5148633313288382</v>
      </c>
      <c r="U930" s="138">
        <v>29.824035909647311</v>
      </c>
      <c r="V930" s="138">
        <v>55.150945625692493</v>
      </c>
      <c r="W930" s="138">
        <v>8.4423032386817241</v>
      </c>
      <c r="X930" s="138">
        <v>62.677776898099047</v>
      </c>
    </row>
    <row r="931" spans="1:24" x14ac:dyDescent="0.45">
      <c r="A931" s="138" t="s">
        <v>287</v>
      </c>
      <c r="B931" s="138">
        <v>2020</v>
      </c>
      <c r="C931" s="139">
        <v>43889</v>
      </c>
      <c r="D931" s="138" t="s">
        <v>103</v>
      </c>
      <c r="E931" s="138">
        <v>2</v>
      </c>
      <c r="F931" s="138" t="s">
        <v>31</v>
      </c>
      <c r="G931" s="138" t="s">
        <v>579</v>
      </c>
      <c r="H931" s="138" t="s">
        <v>1005</v>
      </c>
      <c r="I931" s="138">
        <v>473</v>
      </c>
      <c r="J931" s="138" t="s">
        <v>344</v>
      </c>
      <c r="K931" s="138" t="s">
        <v>55</v>
      </c>
      <c r="L931" s="138">
        <v>32.821917808219183</v>
      </c>
      <c r="M931" s="138">
        <v>3</v>
      </c>
      <c r="N931" s="138">
        <v>1</v>
      </c>
      <c r="O931" s="138">
        <v>10.965</v>
      </c>
      <c r="P931" s="138">
        <v>0</v>
      </c>
      <c r="Q931" s="138">
        <v>65.663474692202456</v>
      </c>
      <c r="R931" s="138">
        <v>39.289034064250572</v>
      </c>
      <c r="S931" s="138">
        <v>66.716604268967913</v>
      </c>
      <c r="T931" s="138">
        <v>9.142523401572447</v>
      </c>
      <c r="U931" s="138">
        <v>40.406697245127937</v>
      </c>
      <c r="V931" s="138">
        <v>67.917267646196635</v>
      </c>
      <c r="W931" s="138">
        <v>9.1701901336895641</v>
      </c>
      <c r="X931" s="138">
        <v>56.28303892169761</v>
      </c>
    </row>
    <row r="932" spans="1:24" x14ac:dyDescent="0.45">
      <c r="A932" s="138" t="s">
        <v>287</v>
      </c>
      <c r="B932" s="138">
        <v>2020</v>
      </c>
      <c r="C932" s="139">
        <v>43889</v>
      </c>
      <c r="D932" s="138" t="s">
        <v>103</v>
      </c>
      <c r="E932" s="138">
        <v>2</v>
      </c>
      <c r="F932" s="138" t="s">
        <v>31</v>
      </c>
      <c r="G932" s="138" t="s">
        <v>579</v>
      </c>
      <c r="H932" s="138" t="s">
        <v>1005</v>
      </c>
      <c r="I932" s="138">
        <v>473</v>
      </c>
      <c r="J932" s="138" t="s">
        <v>425</v>
      </c>
      <c r="K932" s="138" t="s">
        <v>96</v>
      </c>
      <c r="L932" s="138">
        <v>26.273972602739729</v>
      </c>
      <c r="M932" s="138">
        <v>4</v>
      </c>
      <c r="N932" s="138">
        <v>2</v>
      </c>
      <c r="O932" s="138">
        <v>10.965</v>
      </c>
      <c r="P932" s="138">
        <v>0</v>
      </c>
      <c r="Q932" s="138">
        <v>65.663474692202456</v>
      </c>
      <c r="R932" s="138">
        <v>21.59488364588427</v>
      </c>
      <c r="S932" s="138">
        <v>45.849473574427307</v>
      </c>
      <c r="T932" s="138">
        <v>8.084863309514347</v>
      </c>
      <c r="U932" s="138">
        <v>19.98588001509011</v>
      </c>
      <c r="V932" s="138">
        <v>44.885098764863137</v>
      </c>
      <c r="W932" s="138">
        <v>8.2997395832576792</v>
      </c>
      <c r="X932" s="138">
        <v>56.28303892169761</v>
      </c>
    </row>
    <row r="933" spans="1:24" x14ac:dyDescent="0.45">
      <c r="A933" s="138" t="s">
        <v>287</v>
      </c>
      <c r="B933" s="138">
        <v>2020</v>
      </c>
      <c r="C933" s="139">
        <v>43889</v>
      </c>
      <c r="D933" s="138" t="s">
        <v>103</v>
      </c>
      <c r="E933" s="138">
        <v>2</v>
      </c>
      <c r="F933" s="138" t="s">
        <v>31</v>
      </c>
      <c r="G933" s="138" t="s">
        <v>578</v>
      </c>
      <c r="H933" s="138" t="s">
        <v>1006</v>
      </c>
      <c r="I933" s="138">
        <v>474</v>
      </c>
      <c r="J933" s="138" t="s">
        <v>365</v>
      </c>
      <c r="K933" s="138" t="s">
        <v>88</v>
      </c>
      <c r="L933" s="138">
        <v>22.463013698630139</v>
      </c>
      <c r="M933" s="138">
        <v>1</v>
      </c>
      <c r="N933" s="138">
        <v>1</v>
      </c>
      <c r="O933" s="138">
        <v>10.906000000000001</v>
      </c>
      <c r="P933" s="138">
        <v>0</v>
      </c>
      <c r="Q933" s="138">
        <v>66.018705299834949</v>
      </c>
      <c r="R933" s="138">
        <v>46.278867987542753</v>
      </c>
      <c r="S933" s="138">
        <v>69.895314942899432</v>
      </c>
      <c r="T933" s="138">
        <v>7.8721489851188933</v>
      </c>
      <c r="U933" s="138">
        <v>47.270709709728123</v>
      </c>
      <c r="V933" s="138">
        <v>71.312934073896031</v>
      </c>
      <c r="W933" s="138">
        <v>8.014074788055968</v>
      </c>
      <c r="X933" s="138">
        <v>62.523130284295959</v>
      </c>
    </row>
    <row r="934" spans="1:24" x14ac:dyDescent="0.45">
      <c r="A934" s="138" t="s">
        <v>287</v>
      </c>
      <c r="B934" s="138">
        <v>2020</v>
      </c>
      <c r="C934" s="139">
        <v>43889</v>
      </c>
      <c r="D934" s="138" t="s">
        <v>103</v>
      </c>
      <c r="E934" s="138">
        <v>2</v>
      </c>
      <c r="F934" s="138" t="s">
        <v>31</v>
      </c>
      <c r="G934" s="138" t="s">
        <v>578</v>
      </c>
      <c r="H934" s="138" t="s">
        <v>1006</v>
      </c>
      <c r="I934" s="138">
        <v>474</v>
      </c>
      <c r="J934" s="138" t="s">
        <v>351</v>
      </c>
      <c r="K934" s="138" t="s">
        <v>282</v>
      </c>
      <c r="L934" s="138">
        <v>27.079452054794519</v>
      </c>
      <c r="M934" s="138">
        <v>2</v>
      </c>
      <c r="N934" s="138">
        <v>2</v>
      </c>
      <c r="O934" s="138">
        <v>10.906000000000001</v>
      </c>
      <c r="P934" s="138">
        <v>0</v>
      </c>
      <c r="Q934" s="138">
        <v>66.018705299834949</v>
      </c>
      <c r="R934" s="138">
        <v>29.824035909647311</v>
      </c>
      <c r="S934" s="138">
        <v>55.150945625692493</v>
      </c>
      <c r="T934" s="138">
        <v>8.4423032386817241</v>
      </c>
      <c r="U934" s="138">
        <v>28.154847621396531</v>
      </c>
      <c r="V934" s="138">
        <v>53.547526729692393</v>
      </c>
      <c r="W934" s="138">
        <v>8.4642263694319499</v>
      </c>
      <c r="X934" s="138">
        <v>62.523130284295959</v>
      </c>
    </row>
    <row r="935" spans="1:24" x14ac:dyDescent="0.45">
      <c r="A935" s="132" t="s">
        <v>74</v>
      </c>
      <c r="B935" s="132">
        <v>2021</v>
      </c>
      <c r="C935" s="133">
        <v>44330</v>
      </c>
      <c r="D935" s="132" t="s">
        <v>30</v>
      </c>
      <c r="E935" s="132">
        <v>1</v>
      </c>
      <c r="F935" s="132" t="s">
        <v>575</v>
      </c>
      <c r="G935" s="132">
        <v>1</v>
      </c>
      <c r="H935" s="132" t="s">
        <v>1007</v>
      </c>
      <c r="I935" s="132">
        <v>475</v>
      </c>
      <c r="J935" s="132" t="s">
        <v>403</v>
      </c>
      <c r="K935" s="132" t="s">
        <v>61</v>
      </c>
      <c r="L935" s="132">
        <v>24.17808219178082</v>
      </c>
      <c r="M935" s="132">
        <v>6</v>
      </c>
      <c r="N935" s="132">
        <v>1</v>
      </c>
      <c r="O935" s="132">
        <v>11.69</v>
      </c>
      <c r="P935" s="132">
        <v>0</v>
      </c>
      <c r="Q935" s="132">
        <v>61.591103507271171</v>
      </c>
      <c r="R935" s="132">
        <v>1E-3</v>
      </c>
      <c r="S935" s="132">
        <v>16.26246164980984</v>
      </c>
      <c r="T935" s="132">
        <v>8.081029811927424</v>
      </c>
      <c r="U935" s="132">
        <v>-4.3313476340302826</v>
      </c>
      <c r="V935" s="132">
        <v>19.510128241074401</v>
      </c>
      <c r="W935" s="132">
        <v>7.9471586250348958</v>
      </c>
      <c r="X935" s="132">
        <v>15.87740343983357</v>
      </c>
    </row>
    <row r="936" spans="1:24" x14ac:dyDescent="0.45">
      <c r="A936" s="132" t="s">
        <v>74</v>
      </c>
      <c r="B936" s="132">
        <v>2021</v>
      </c>
      <c r="C936" s="133">
        <v>44330</v>
      </c>
      <c r="D936" s="132" t="s">
        <v>30</v>
      </c>
      <c r="E936" s="132">
        <v>1</v>
      </c>
      <c r="F936" s="132" t="s">
        <v>575</v>
      </c>
      <c r="G936" s="132">
        <v>1</v>
      </c>
      <c r="H936" s="132" t="s">
        <v>1007</v>
      </c>
      <c r="I936" s="132">
        <v>475</v>
      </c>
      <c r="J936" s="132" t="s">
        <v>368</v>
      </c>
      <c r="K936" s="132" t="s">
        <v>131</v>
      </c>
      <c r="L936" s="132">
        <v>32.827397260273983</v>
      </c>
      <c r="M936" s="132">
        <v>12</v>
      </c>
      <c r="N936" s="132">
        <v>2</v>
      </c>
      <c r="O936" s="132">
        <v>11.69</v>
      </c>
      <c r="P936" s="132">
        <v>0</v>
      </c>
      <c r="Q936" s="132">
        <v>61.591103507271171</v>
      </c>
      <c r="R936" s="132">
        <v>1E-3</v>
      </c>
      <c r="S936" s="132">
        <v>15.4923452298573</v>
      </c>
      <c r="T936" s="132">
        <v>8.0788720033279908</v>
      </c>
      <c r="U936" s="132">
        <v>-11.59066514768373</v>
      </c>
      <c r="V936" s="132">
        <v>12.246202749165869</v>
      </c>
      <c r="W936" s="132">
        <v>7.9456226322832002</v>
      </c>
      <c r="X936" s="132">
        <v>15.87740343983357</v>
      </c>
    </row>
    <row r="937" spans="1:24" x14ac:dyDescent="0.45">
      <c r="A937" s="132" t="s">
        <v>74</v>
      </c>
      <c r="B937" s="132">
        <v>2021</v>
      </c>
      <c r="C937" s="133">
        <v>44330</v>
      </c>
      <c r="D937" s="132" t="s">
        <v>30</v>
      </c>
      <c r="E937" s="132">
        <v>1</v>
      </c>
      <c r="F937" s="132" t="s">
        <v>575</v>
      </c>
      <c r="G937" s="132">
        <v>2</v>
      </c>
      <c r="H937" s="132" t="s">
        <v>1008</v>
      </c>
      <c r="I937" s="132">
        <v>476</v>
      </c>
      <c r="J937" s="132" t="s">
        <v>451</v>
      </c>
      <c r="K937" s="132" t="s">
        <v>168</v>
      </c>
      <c r="L937" s="132">
        <v>22.449315068493149</v>
      </c>
      <c r="M937" s="132">
        <v>4</v>
      </c>
      <c r="N937" s="132">
        <v>1</v>
      </c>
      <c r="O937" s="132">
        <v>11.768000000000001</v>
      </c>
      <c r="P937" s="132">
        <v>0</v>
      </c>
      <c r="Q937" s="132">
        <v>61.182868796736912</v>
      </c>
      <c r="R937" s="132">
        <v>1E-3</v>
      </c>
      <c r="S937" s="132">
        <v>25</v>
      </c>
      <c r="T937" s="132">
        <v>8.3333333330000006</v>
      </c>
      <c r="U937" s="132">
        <v>4.1033665465675044</v>
      </c>
      <c r="V937" s="132">
        <v>28.50495588160241</v>
      </c>
      <c r="W937" s="132">
        <v>8.133863111678302</v>
      </c>
      <c r="X937" s="132">
        <v>25</v>
      </c>
    </row>
    <row r="938" spans="1:24" x14ac:dyDescent="0.45">
      <c r="A938" s="132" t="s">
        <v>74</v>
      </c>
      <c r="B938" s="132">
        <v>2021</v>
      </c>
      <c r="C938" s="133">
        <v>44330</v>
      </c>
      <c r="D938" s="132" t="s">
        <v>30</v>
      </c>
      <c r="E938" s="132">
        <v>1</v>
      </c>
      <c r="F938" s="132" t="s">
        <v>575</v>
      </c>
      <c r="G938" s="132">
        <v>2</v>
      </c>
      <c r="H938" s="132" t="s">
        <v>1008</v>
      </c>
      <c r="I938" s="132">
        <v>476</v>
      </c>
      <c r="J938" s="132" t="s">
        <v>439</v>
      </c>
      <c r="K938" s="132" t="s">
        <v>391</v>
      </c>
      <c r="L938" s="132">
        <v>23.328767123287669</v>
      </c>
      <c r="M938" s="132">
        <v>11</v>
      </c>
      <c r="N938" s="132">
        <v>2</v>
      </c>
      <c r="O938" s="132">
        <v>11.768000000000001</v>
      </c>
      <c r="P938" s="132">
        <v>0</v>
      </c>
      <c r="Q938" s="132">
        <v>61.182868796736912</v>
      </c>
      <c r="R938" s="132">
        <v>1E-3</v>
      </c>
      <c r="S938" s="132">
        <v>25</v>
      </c>
      <c r="T938" s="132">
        <v>8.3333333330000006</v>
      </c>
      <c r="U938" s="132">
        <v>-2.9065452166373191</v>
      </c>
      <c r="V938" s="132">
        <v>21.49504411839759</v>
      </c>
      <c r="W938" s="132">
        <v>8.133863111678302</v>
      </c>
      <c r="X938" s="132">
        <v>25</v>
      </c>
    </row>
    <row r="939" spans="1:24" x14ac:dyDescent="0.45">
      <c r="A939" s="132" t="s">
        <v>74</v>
      </c>
      <c r="B939" s="132">
        <v>2021</v>
      </c>
      <c r="C939" s="133">
        <v>44330</v>
      </c>
      <c r="D939" s="132" t="s">
        <v>30</v>
      </c>
      <c r="E939" s="132">
        <v>1</v>
      </c>
      <c r="F939" s="132" t="s">
        <v>575</v>
      </c>
      <c r="G939" s="132">
        <v>3</v>
      </c>
      <c r="H939" s="132" t="s">
        <v>1009</v>
      </c>
      <c r="I939" s="132">
        <v>477</v>
      </c>
      <c r="J939" s="132" t="s">
        <v>379</v>
      </c>
      <c r="K939" s="132" t="s">
        <v>67</v>
      </c>
      <c r="L939" s="132">
        <v>28.706849315068489</v>
      </c>
      <c r="M939" s="132">
        <v>7</v>
      </c>
      <c r="N939" s="132">
        <v>1</v>
      </c>
      <c r="O939" s="132">
        <v>11.474</v>
      </c>
      <c r="P939" s="132">
        <v>0</v>
      </c>
      <c r="Q939" s="132">
        <v>62.750566498169768</v>
      </c>
      <c r="R939" s="132">
        <v>6.1513907750202641</v>
      </c>
      <c r="S939" s="132">
        <v>29.436201620996499</v>
      </c>
      <c r="T939" s="132">
        <v>7.7616036153254129</v>
      </c>
      <c r="U939" s="132">
        <v>7.3379673229944977</v>
      </c>
      <c r="V939" s="132">
        <v>31.002138143001918</v>
      </c>
      <c r="W939" s="132">
        <v>7.8880569400024729</v>
      </c>
      <c r="X939" s="132">
        <v>22.99767250158056</v>
      </c>
    </row>
    <row r="940" spans="1:24" x14ac:dyDescent="0.45">
      <c r="A940" s="132" t="s">
        <v>74</v>
      </c>
      <c r="B940" s="132">
        <v>2021</v>
      </c>
      <c r="C940" s="133">
        <v>44330</v>
      </c>
      <c r="D940" s="132" t="s">
        <v>30</v>
      </c>
      <c r="E940" s="132">
        <v>1</v>
      </c>
      <c r="F940" s="132" t="s">
        <v>575</v>
      </c>
      <c r="G940" s="132">
        <v>3</v>
      </c>
      <c r="H940" s="132" t="s">
        <v>1009</v>
      </c>
      <c r="I940" s="132">
        <v>477</v>
      </c>
      <c r="J940" s="132" t="s">
        <v>411</v>
      </c>
      <c r="K940" s="132" t="s">
        <v>55</v>
      </c>
      <c r="L940" s="132">
        <v>30.835616438356169</v>
      </c>
      <c r="M940" s="132">
        <v>10</v>
      </c>
      <c r="N940" s="132">
        <v>2</v>
      </c>
      <c r="O940" s="132">
        <v>11.474</v>
      </c>
      <c r="P940" s="132">
        <v>0</v>
      </c>
      <c r="Q940" s="132">
        <v>62.750566498169768</v>
      </c>
      <c r="R940" s="132">
        <v>1E-3</v>
      </c>
      <c r="S940" s="132">
        <v>16.55914338216461</v>
      </c>
      <c r="T940" s="132">
        <v>8.08436918350478</v>
      </c>
      <c r="U940" s="132">
        <v>-9.5426187843841159</v>
      </c>
      <c r="V940" s="132">
        <v>14.877540364734839</v>
      </c>
      <c r="W940" s="132">
        <v>8.140053049706319</v>
      </c>
      <c r="X940" s="132">
        <v>22.99767250158056</v>
      </c>
    </row>
    <row r="941" spans="1:24" x14ac:dyDescent="0.45">
      <c r="A941" s="132" t="s">
        <v>74</v>
      </c>
      <c r="B941" s="132">
        <v>2021</v>
      </c>
      <c r="C941" s="133">
        <v>44330</v>
      </c>
      <c r="D941" s="132" t="s">
        <v>30</v>
      </c>
      <c r="E941" s="132">
        <v>1</v>
      </c>
      <c r="F941" s="132" t="s">
        <v>575</v>
      </c>
      <c r="G941" s="132">
        <v>4</v>
      </c>
      <c r="H941" s="132" t="s">
        <v>1010</v>
      </c>
      <c r="I941" s="132">
        <v>478</v>
      </c>
      <c r="J941" s="132" t="s">
        <v>452</v>
      </c>
      <c r="K941" s="132" t="s">
        <v>437</v>
      </c>
      <c r="L941" s="132" t="e">
        <v>#N/A</v>
      </c>
      <c r="M941" s="132">
        <v>8</v>
      </c>
      <c r="N941" s="132">
        <v>1</v>
      </c>
      <c r="O941" s="132">
        <v>11.821999999999999</v>
      </c>
      <c r="P941" s="132">
        <v>0</v>
      </c>
      <c r="Q941" s="132">
        <v>60.903400439857897</v>
      </c>
      <c r="R941" s="132">
        <v>1E-3</v>
      </c>
      <c r="S941" s="132">
        <v>25</v>
      </c>
      <c r="T941" s="132">
        <v>8.3333333330000006</v>
      </c>
      <c r="U941" s="132">
        <v>5.1092524131072921</v>
      </c>
      <c r="V941" s="132">
        <v>29.251923458577391</v>
      </c>
      <c r="W941" s="132">
        <v>8.0475570151566984</v>
      </c>
      <c r="X941" s="132">
        <v>27.028029320168859</v>
      </c>
    </row>
    <row r="942" spans="1:24" x14ac:dyDescent="0.45">
      <c r="A942" s="132" t="s">
        <v>74</v>
      </c>
      <c r="B942" s="132">
        <v>2021</v>
      </c>
      <c r="C942" s="133">
        <v>44330</v>
      </c>
      <c r="D942" s="132" t="s">
        <v>30</v>
      </c>
      <c r="E942" s="132">
        <v>1</v>
      </c>
      <c r="F942" s="132" t="s">
        <v>575</v>
      </c>
      <c r="G942" s="132">
        <v>4</v>
      </c>
      <c r="H942" s="132" t="s">
        <v>1010</v>
      </c>
      <c r="I942" s="132">
        <v>478</v>
      </c>
      <c r="J942" s="132" t="s">
        <v>385</v>
      </c>
      <c r="K942" s="132" t="s">
        <v>67</v>
      </c>
      <c r="L942" s="132">
        <v>29.789041095890411</v>
      </c>
      <c r="M942" s="132">
        <v>9</v>
      </c>
      <c r="N942" s="132">
        <v>2</v>
      </c>
      <c r="O942" s="132">
        <v>11.821999999999999</v>
      </c>
      <c r="P942" s="132">
        <v>0</v>
      </c>
      <c r="Q942" s="132">
        <v>60.903400439857897</v>
      </c>
      <c r="R942" s="132">
        <v>6.1709376094660344</v>
      </c>
      <c r="S942" s="132">
        <v>29.056058640337721</v>
      </c>
      <c r="T942" s="132">
        <v>7.6283736769572279</v>
      </c>
      <c r="U942" s="132">
        <v>2.7339096350753742</v>
      </c>
      <c r="V942" s="132">
        <v>25.4140467133528</v>
      </c>
      <c r="W942" s="132">
        <v>7.5600456927591404</v>
      </c>
      <c r="X942" s="132">
        <v>27.028029320168859</v>
      </c>
    </row>
    <row r="943" spans="1:24" x14ac:dyDescent="0.45">
      <c r="A943" s="134" t="s">
        <v>74</v>
      </c>
      <c r="B943" s="134">
        <v>2021</v>
      </c>
      <c r="C943" s="135">
        <v>44330</v>
      </c>
      <c r="D943" s="134" t="s">
        <v>30</v>
      </c>
      <c r="E943" s="134">
        <v>1</v>
      </c>
      <c r="F943" s="134" t="s">
        <v>576</v>
      </c>
      <c r="G943" s="134">
        <v>1</v>
      </c>
      <c r="H943" s="134" t="s">
        <v>1011</v>
      </c>
      <c r="I943" s="134">
        <v>479</v>
      </c>
      <c r="J943" s="134" t="s">
        <v>344</v>
      </c>
      <c r="K943" s="134" t="s">
        <v>55</v>
      </c>
      <c r="L943" s="134">
        <v>34.030136986301372</v>
      </c>
      <c r="M943" s="134">
        <v>1</v>
      </c>
      <c r="N943" s="134">
        <v>1</v>
      </c>
      <c r="O943" s="134">
        <v>11.218999999999999</v>
      </c>
      <c r="P943" s="134">
        <v>0</v>
      </c>
      <c r="Q943" s="134">
        <v>64.176842855869509</v>
      </c>
      <c r="R943" s="134">
        <v>40.406697245127937</v>
      </c>
      <c r="S943" s="134">
        <v>67.917267646196635</v>
      </c>
      <c r="T943" s="134">
        <v>9.1701901336895641</v>
      </c>
      <c r="U943" s="134">
        <v>39.560951278197273</v>
      </c>
      <c r="V943" s="134">
        <v>68.131741235113424</v>
      </c>
      <c r="W943" s="134">
        <v>9.5235966523053843</v>
      </c>
      <c r="X943" s="134">
        <v>48.584595552387007</v>
      </c>
    </row>
    <row r="944" spans="1:24" x14ac:dyDescent="0.45">
      <c r="A944" s="134" t="s">
        <v>74</v>
      </c>
      <c r="B944" s="134">
        <v>2021</v>
      </c>
      <c r="C944" s="135">
        <v>44330</v>
      </c>
      <c r="D944" s="134" t="s">
        <v>30</v>
      </c>
      <c r="E944" s="134">
        <v>1</v>
      </c>
      <c r="F944" s="134" t="s">
        <v>576</v>
      </c>
      <c r="G944" s="134">
        <v>1</v>
      </c>
      <c r="H944" s="134" t="s">
        <v>1011</v>
      </c>
      <c r="I944" s="134">
        <v>479</v>
      </c>
      <c r="J944" s="134" t="s">
        <v>452</v>
      </c>
      <c r="K944" s="134" t="s">
        <v>437</v>
      </c>
      <c r="L944" s="134" t="e">
        <v>#N/A</v>
      </c>
      <c r="M944" s="134">
        <v>8</v>
      </c>
      <c r="N944" s="134">
        <v>2</v>
      </c>
      <c r="O944" s="134">
        <v>11.218999999999999</v>
      </c>
      <c r="P944" s="134">
        <v>0</v>
      </c>
      <c r="Q944" s="134">
        <v>64.176842855869509</v>
      </c>
      <c r="R944" s="134">
        <v>5.1092524131072921</v>
      </c>
      <c r="S944" s="134">
        <v>29.251923458577391</v>
      </c>
      <c r="T944" s="134">
        <v>8.0475570151566984</v>
      </c>
      <c r="U944" s="134">
        <v>3.580140418070247</v>
      </c>
      <c r="V944" s="134">
        <v>29.081982036580289</v>
      </c>
      <c r="W944" s="134">
        <v>8.5006138728366807</v>
      </c>
      <c r="X944" s="134">
        <v>48.584595552387007</v>
      </c>
    </row>
    <row r="945" spans="1:24" x14ac:dyDescent="0.45">
      <c r="A945" s="134" t="s">
        <v>74</v>
      </c>
      <c r="B945" s="134">
        <v>2021</v>
      </c>
      <c r="C945" s="135">
        <v>44330</v>
      </c>
      <c r="D945" s="134" t="s">
        <v>30</v>
      </c>
      <c r="E945" s="134">
        <v>1</v>
      </c>
      <c r="F945" s="134" t="s">
        <v>576</v>
      </c>
      <c r="G945" s="134">
        <v>2</v>
      </c>
      <c r="H945" s="134" t="s">
        <v>1012</v>
      </c>
      <c r="I945" s="134">
        <v>480</v>
      </c>
      <c r="J945" s="134" t="s">
        <v>375</v>
      </c>
      <c r="K945" s="134" t="s">
        <v>49</v>
      </c>
      <c r="L945" s="134">
        <v>27.336986301369858</v>
      </c>
      <c r="M945" s="134">
        <v>2</v>
      </c>
      <c r="N945" s="134">
        <v>1</v>
      </c>
      <c r="O945" s="134">
        <v>11.603</v>
      </c>
      <c r="P945" s="134">
        <v>0</v>
      </c>
      <c r="Q945" s="134">
        <v>62.052917348961479</v>
      </c>
      <c r="R945" s="134">
        <v>1E-3</v>
      </c>
      <c r="S945" s="134">
        <v>20.987912273695201</v>
      </c>
      <c r="T945" s="134">
        <v>8.0891289822676331</v>
      </c>
      <c r="U945" s="134">
        <v>2.6103941693635799</v>
      </c>
      <c r="V945" s="134">
        <v>26.052150180408471</v>
      </c>
      <c r="W945" s="134">
        <v>7.8139186703482952</v>
      </c>
      <c r="X945" s="134">
        <v>25.995025208348562</v>
      </c>
    </row>
    <row r="946" spans="1:24" x14ac:dyDescent="0.45">
      <c r="A946" s="134" t="s">
        <v>74</v>
      </c>
      <c r="B946" s="134">
        <v>2021</v>
      </c>
      <c r="C946" s="135">
        <v>44330</v>
      </c>
      <c r="D946" s="134" t="s">
        <v>30</v>
      </c>
      <c r="E946" s="134">
        <v>1</v>
      </c>
      <c r="F946" s="134" t="s">
        <v>576</v>
      </c>
      <c r="G946" s="134">
        <v>2</v>
      </c>
      <c r="H946" s="134" t="s">
        <v>1012</v>
      </c>
      <c r="I946" s="134">
        <v>480</v>
      </c>
      <c r="J946" s="134" t="s">
        <v>379</v>
      </c>
      <c r="K946" s="134" t="s">
        <v>67</v>
      </c>
      <c r="L946" s="134">
        <v>28.706849315068489</v>
      </c>
      <c r="M946" s="134">
        <v>7</v>
      </c>
      <c r="N946" s="134">
        <v>2</v>
      </c>
      <c r="O946" s="134">
        <v>11.603</v>
      </c>
      <c r="P946" s="134">
        <v>0</v>
      </c>
      <c r="Q946" s="134">
        <v>62.052917348961479</v>
      </c>
      <c r="R946" s="134">
        <v>7.3379673229944977</v>
      </c>
      <c r="S946" s="134">
        <v>31.002138143001918</v>
      </c>
      <c r="T946" s="134">
        <v>7.8880569400024729</v>
      </c>
      <c r="U946" s="134">
        <v>3.1180124498805988</v>
      </c>
      <c r="V946" s="134">
        <v>26.156472311021592</v>
      </c>
      <c r="W946" s="134">
        <v>7.67948662038033</v>
      </c>
      <c r="X946" s="134">
        <v>25.995025208348562</v>
      </c>
    </row>
    <row r="947" spans="1:24" x14ac:dyDescent="0.45">
      <c r="A947" s="134" t="s">
        <v>74</v>
      </c>
      <c r="B947" s="134">
        <v>2021</v>
      </c>
      <c r="C947" s="135">
        <v>44330</v>
      </c>
      <c r="D947" s="134" t="s">
        <v>30</v>
      </c>
      <c r="E947" s="134">
        <v>1</v>
      </c>
      <c r="F947" s="134" t="s">
        <v>576</v>
      </c>
      <c r="G947" s="134">
        <v>3</v>
      </c>
      <c r="H947" s="134" t="s">
        <v>1013</v>
      </c>
      <c r="I947" s="134">
        <v>481</v>
      </c>
      <c r="J947" s="134" t="s">
        <v>451</v>
      </c>
      <c r="K947" s="134" t="s">
        <v>168</v>
      </c>
      <c r="L947" s="134">
        <v>22.449315068493149</v>
      </c>
      <c r="M947" s="134">
        <v>4</v>
      </c>
      <c r="N947" s="134">
        <v>1</v>
      </c>
      <c r="O947" s="134">
        <v>11.734999999999999</v>
      </c>
      <c r="P947" s="134">
        <v>0</v>
      </c>
      <c r="Q947" s="134">
        <v>61.354921175969316</v>
      </c>
      <c r="R947" s="134">
        <v>4.1033665465675044</v>
      </c>
      <c r="S947" s="134">
        <v>28.50495588160241</v>
      </c>
      <c r="T947" s="134">
        <v>8.133863111678302</v>
      </c>
      <c r="U947" s="134">
        <v>5.6858363207892184</v>
      </c>
      <c r="V947" s="134">
        <v>30.23381879279118</v>
      </c>
      <c r="W947" s="134">
        <v>8.1826608240006546</v>
      </c>
      <c r="X947" s="134">
        <v>22.217421247520139</v>
      </c>
    </row>
    <row r="948" spans="1:24" x14ac:dyDescent="0.45">
      <c r="A948" s="134" t="s">
        <v>74</v>
      </c>
      <c r="B948" s="134">
        <v>2021</v>
      </c>
      <c r="C948" s="135">
        <v>44330</v>
      </c>
      <c r="D948" s="134" t="s">
        <v>30</v>
      </c>
      <c r="E948" s="134">
        <v>1</v>
      </c>
      <c r="F948" s="134" t="s">
        <v>576</v>
      </c>
      <c r="G948" s="134">
        <v>3</v>
      </c>
      <c r="H948" s="134" t="s">
        <v>1013</v>
      </c>
      <c r="I948" s="134">
        <v>481</v>
      </c>
      <c r="J948" s="134" t="s">
        <v>399</v>
      </c>
      <c r="K948" s="134" t="s">
        <v>449</v>
      </c>
      <c r="L948" s="134">
        <v>26.758904109589039</v>
      </c>
      <c r="M948" s="134">
        <v>5</v>
      </c>
      <c r="N948" s="134">
        <v>2</v>
      </c>
      <c r="O948" s="134">
        <v>11.734999999999999</v>
      </c>
      <c r="P948" s="134">
        <v>0</v>
      </c>
      <c r="Q948" s="134">
        <v>61.354921175969316</v>
      </c>
      <c r="R948" s="134">
        <v>1E-3</v>
      </c>
      <c r="S948" s="134">
        <v>15.929886613437869</v>
      </c>
      <c r="T948" s="134">
        <v>8.196385302282394</v>
      </c>
      <c r="U948" s="134">
        <v>-10.516041139837821</v>
      </c>
      <c r="V948" s="134">
        <v>14.177538066077521</v>
      </c>
      <c r="W948" s="134">
        <v>8.2311930686384471</v>
      </c>
      <c r="X948" s="134">
        <v>22.217421247520139</v>
      </c>
    </row>
    <row r="949" spans="1:24" x14ac:dyDescent="0.45">
      <c r="A949" s="134" t="s">
        <v>74</v>
      </c>
      <c r="B949" s="134">
        <v>2021</v>
      </c>
      <c r="C949" s="135">
        <v>44330</v>
      </c>
      <c r="D949" s="134" t="s">
        <v>30</v>
      </c>
      <c r="E949" s="134">
        <v>1</v>
      </c>
      <c r="F949" s="134" t="s">
        <v>576</v>
      </c>
      <c r="G949" s="134">
        <v>4</v>
      </c>
      <c r="H949" s="134" t="s">
        <v>1014</v>
      </c>
      <c r="I949" s="134">
        <v>482</v>
      </c>
      <c r="J949" s="134" t="s">
        <v>450</v>
      </c>
      <c r="K949" s="134" t="s">
        <v>168</v>
      </c>
      <c r="L949" s="134">
        <v>30.224657534246571</v>
      </c>
      <c r="M949" s="134">
        <v>3</v>
      </c>
      <c r="N949" s="134">
        <v>1</v>
      </c>
      <c r="O949" s="134">
        <v>11.488</v>
      </c>
      <c r="P949" s="134">
        <v>0</v>
      </c>
      <c r="Q949" s="134">
        <v>62.674094707520887</v>
      </c>
      <c r="R949" s="134">
        <v>1E-3</v>
      </c>
      <c r="S949" s="134">
        <v>25</v>
      </c>
      <c r="T949" s="134">
        <v>8.3333333330000006</v>
      </c>
      <c r="U949" s="134">
        <v>3.0915931314206269</v>
      </c>
      <c r="V949" s="134">
        <v>27.71214350900814</v>
      </c>
      <c r="W949" s="134">
        <v>8.2068501258625037</v>
      </c>
      <c r="X949" s="134">
        <v>22.255064120537199</v>
      </c>
    </row>
    <row r="950" spans="1:24" x14ac:dyDescent="0.45">
      <c r="A950" s="134" t="s">
        <v>74</v>
      </c>
      <c r="B950" s="134">
        <v>2021</v>
      </c>
      <c r="C950" s="135">
        <v>44330</v>
      </c>
      <c r="D950" s="134" t="s">
        <v>30</v>
      </c>
      <c r="E950" s="134">
        <v>1</v>
      </c>
      <c r="F950" s="134" t="s">
        <v>576</v>
      </c>
      <c r="G950" s="134">
        <v>4</v>
      </c>
      <c r="H950" s="134" t="s">
        <v>1014</v>
      </c>
      <c r="I950" s="134">
        <v>482</v>
      </c>
      <c r="J950" s="134" t="s">
        <v>403</v>
      </c>
      <c r="K950" s="134" t="s">
        <v>61</v>
      </c>
      <c r="L950" s="134">
        <v>24.17808219178082</v>
      </c>
      <c r="M950" s="134">
        <v>6</v>
      </c>
      <c r="N950" s="134">
        <v>2</v>
      </c>
      <c r="O950" s="134">
        <v>11.488</v>
      </c>
      <c r="P950" s="134">
        <v>0</v>
      </c>
      <c r="Q950" s="134">
        <v>62.674094707520887</v>
      </c>
      <c r="R950" s="134">
        <v>1E-3</v>
      </c>
      <c r="S950" s="134">
        <v>19.510128241074401</v>
      </c>
      <c r="T950" s="134">
        <v>7.9471586250348958</v>
      </c>
      <c r="U950" s="134">
        <v>-6.7532830275794424</v>
      </c>
      <c r="V950" s="134">
        <v>17.015355843102441</v>
      </c>
      <c r="W950" s="134">
        <v>7.9228796235606262</v>
      </c>
      <c r="X950" s="134">
        <v>22.255064120537199</v>
      </c>
    </row>
    <row r="951" spans="1:24" x14ac:dyDescent="0.45">
      <c r="A951" s="134" t="s">
        <v>74</v>
      </c>
      <c r="B951" s="134">
        <v>2021</v>
      </c>
      <c r="C951" s="135">
        <v>44330</v>
      </c>
      <c r="D951" s="134" t="s">
        <v>30</v>
      </c>
      <c r="E951" s="134">
        <v>2</v>
      </c>
      <c r="F951" s="134" t="s">
        <v>576</v>
      </c>
      <c r="G951" s="134">
        <v>1</v>
      </c>
      <c r="H951" s="134" t="s">
        <v>1015</v>
      </c>
      <c r="I951" s="134">
        <v>483</v>
      </c>
      <c r="J951" s="134" t="s">
        <v>344</v>
      </c>
      <c r="K951" s="134" t="s">
        <v>55</v>
      </c>
      <c r="L951" s="134">
        <v>34.030136986301372</v>
      </c>
      <c r="M951" s="134">
        <v>1</v>
      </c>
      <c r="N951" s="134">
        <v>1</v>
      </c>
      <c r="O951" s="134">
        <v>11.881</v>
      </c>
      <c r="P951" s="134">
        <v>0</v>
      </c>
      <c r="Q951" s="134">
        <v>60.600959515192322</v>
      </c>
      <c r="R951" s="134">
        <v>39.560951278197273</v>
      </c>
      <c r="S951" s="134">
        <v>68.131741235113424</v>
      </c>
      <c r="T951" s="134">
        <v>9.5235966523053843</v>
      </c>
      <c r="U951" s="134">
        <v>38.828513826043817</v>
      </c>
      <c r="V951" s="134">
        <v>68.368415080820341</v>
      </c>
      <c r="W951" s="134">
        <v>9.846633751592174</v>
      </c>
      <c r="X951" s="134">
        <v>48.606861635846847</v>
      </c>
    </row>
    <row r="952" spans="1:24" x14ac:dyDescent="0.45">
      <c r="A952" s="134" t="s">
        <v>74</v>
      </c>
      <c r="B952" s="134">
        <v>2021</v>
      </c>
      <c r="C952" s="135">
        <v>44330</v>
      </c>
      <c r="D952" s="134" t="s">
        <v>30</v>
      </c>
      <c r="E952" s="134">
        <v>2</v>
      </c>
      <c r="F952" s="134" t="s">
        <v>576</v>
      </c>
      <c r="G952" s="134">
        <v>1</v>
      </c>
      <c r="H952" s="134" t="s">
        <v>1015</v>
      </c>
      <c r="I952" s="134">
        <v>483</v>
      </c>
      <c r="J952" s="134" t="s">
        <v>452</v>
      </c>
      <c r="K952" s="134" t="s">
        <v>437</v>
      </c>
      <c r="L952" s="134" t="e">
        <v>#N/A</v>
      </c>
      <c r="M952" s="134">
        <v>8</v>
      </c>
      <c r="N952" s="134">
        <v>2</v>
      </c>
      <c r="O952" s="134">
        <v>11.881</v>
      </c>
      <c r="P952" s="134">
        <v>0</v>
      </c>
      <c r="Q952" s="134">
        <v>60.600959515192322</v>
      </c>
      <c r="R952" s="134">
        <v>3.580140418070247</v>
      </c>
      <c r="S952" s="134">
        <v>29.081982036580289</v>
      </c>
      <c r="T952" s="134">
        <v>8.5006138728366807</v>
      </c>
      <c r="U952" s="134">
        <v>2.1506112221669582</v>
      </c>
      <c r="V952" s="134">
        <v>28.889078992962041</v>
      </c>
      <c r="W952" s="134">
        <v>8.9128225902650282</v>
      </c>
      <c r="X952" s="134">
        <v>48.606861635846847</v>
      </c>
    </row>
    <row r="953" spans="1:24" x14ac:dyDescent="0.45">
      <c r="A953" s="134" t="s">
        <v>74</v>
      </c>
      <c r="B953" s="134">
        <v>2021</v>
      </c>
      <c r="C953" s="135">
        <v>44330</v>
      </c>
      <c r="D953" s="134" t="s">
        <v>30</v>
      </c>
      <c r="E953" s="134">
        <v>2</v>
      </c>
      <c r="F953" s="134" t="s">
        <v>576</v>
      </c>
      <c r="G953" s="134">
        <v>2</v>
      </c>
      <c r="H953" s="134" t="s">
        <v>1016</v>
      </c>
      <c r="I953" s="134">
        <v>484</v>
      </c>
      <c r="J953" s="134" t="s">
        <v>375</v>
      </c>
      <c r="K953" s="134" t="s">
        <v>49</v>
      </c>
      <c r="L953" s="134">
        <v>27.336986301369858</v>
      </c>
      <c r="M953" s="134">
        <v>2</v>
      </c>
      <c r="N953" s="134">
        <v>1</v>
      </c>
      <c r="O953" s="134">
        <v>11.558</v>
      </c>
      <c r="P953" s="134">
        <v>0</v>
      </c>
      <c r="Q953" s="134">
        <v>62.294514621906913</v>
      </c>
      <c r="R953" s="134">
        <v>2.6103941693635799</v>
      </c>
      <c r="S953" s="134">
        <v>26.052150180408471</v>
      </c>
      <c r="T953" s="134">
        <v>7.8139186703482952</v>
      </c>
      <c r="U953" s="134">
        <v>6.1302043342361756</v>
      </c>
      <c r="V953" s="134">
        <v>29.29475529847625</v>
      </c>
      <c r="W953" s="134">
        <v>7.7215169880800234</v>
      </c>
      <c r="X953" s="134">
        <v>26.104311245715031</v>
      </c>
    </row>
    <row r="954" spans="1:24" x14ac:dyDescent="0.45">
      <c r="A954" s="134" t="s">
        <v>74</v>
      </c>
      <c r="B954" s="134">
        <v>2021</v>
      </c>
      <c r="C954" s="135">
        <v>44330</v>
      </c>
      <c r="D954" s="134" t="s">
        <v>30</v>
      </c>
      <c r="E954" s="134">
        <v>2</v>
      </c>
      <c r="F954" s="134" t="s">
        <v>576</v>
      </c>
      <c r="G954" s="134">
        <v>2</v>
      </c>
      <c r="H954" s="134" t="s">
        <v>1016</v>
      </c>
      <c r="I954" s="134">
        <v>484</v>
      </c>
      <c r="J954" s="134" t="s">
        <v>379</v>
      </c>
      <c r="K954" s="134" t="s">
        <v>67</v>
      </c>
      <c r="L954" s="134">
        <v>28.706849315068489</v>
      </c>
      <c r="M954" s="134">
        <v>7</v>
      </c>
      <c r="N954" s="134">
        <v>2</v>
      </c>
      <c r="O954" s="134">
        <v>11.558</v>
      </c>
      <c r="P954" s="134">
        <v>0</v>
      </c>
      <c r="Q954" s="134">
        <v>62.294514621906913</v>
      </c>
      <c r="R954" s="134">
        <v>3.1180124498805988</v>
      </c>
      <c r="S954" s="134">
        <v>26.156472311021592</v>
      </c>
      <c r="T954" s="134">
        <v>7.67948662038033</v>
      </c>
      <c r="U954" s="134">
        <v>0.1333694209410439</v>
      </c>
      <c r="V954" s="134">
        <v>23.010270119081909</v>
      </c>
      <c r="W954" s="134">
        <v>7.6256335660469556</v>
      </c>
      <c r="X954" s="134">
        <v>26.104311245715031</v>
      </c>
    </row>
    <row r="955" spans="1:24" x14ac:dyDescent="0.45">
      <c r="A955" s="134" t="s">
        <v>74</v>
      </c>
      <c r="B955" s="134">
        <v>2021</v>
      </c>
      <c r="C955" s="135">
        <v>44330</v>
      </c>
      <c r="D955" s="134" t="s">
        <v>30</v>
      </c>
      <c r="E955" s="134">
        <v>2</v>
      </c>
      <c r="F955" s="134" t="s">
        <v>576</v>
      </c>
      <c r="G955" s="134">
        <v>3</v>
      </c>
      <c r="H955" s="134" t="s">
        <v>1017</v>
      </c>
      <c r="I955" s="134">
        <v>485</v>
      </c>
      <c r="J955" s="134" t="s">
        <v>399</v>
      </c>
      <c r="K955" s="134" t="s">
        <v>449</v>
      </c>
      <c r="L955" s="134">
        <v>26.758904109589039</v>
      </c>
      <c r="M955" s="134">
        <v>5</v>
      </c>
      <c r="N955" s="134">
        <v>1</v>
      </c>
      <c r="O955" s="134">
        <v>11.079000000000001</v>
      </c>
      <c r="P955" s="134">
        <v>0</v>
      </c>
      <c r="Q955" s="134">
        <v>64.98781478472786</v>
      </c>
      <c r="R955" s="134">
        <v>1E-3</v>
      </c>
      <c r="S955" s="134">
        <v>14.177538066077521</v>
      </c>
      <c r="T955" s="134">
        <v>8.2311930686384471</v>
      </c>
      <c r="U955" s="134">
        <v>-3.1677874201460909</v>
      </c>
      <c r="V955" s="134">
        <v>20.44950987458061</v>
      </c>
      <c r="W955" s="134">
        <v>7.8724324315755654</v>
      </c>
      <c r="X955" s="134">
        <v>22.20567842943435</v>
      </c>
    </row>
    <row r="956" spans="1:24" x14ac:dyDescent="0.45">
      <c r="A956" s="134" t="s">
        <v>74</v>
      </c>
      <c r="B956" s="134">
        <v>2021</v>
      </c>
      <c r="C956" s="135">
        <v>44330</v>
      </c>
      <c r="D956" s="134" t="s">
        <v>30</v>
      </c>
      <c r="E956" s="134">
        <v>2</v>
      </c>
      <c r="F956" s="134" t="s">
        <v>576</v>
      </c>
      <c r="G956" s="134">
        <v>3</v>
      </c>
      <c r="H956" s="134" t="s">
        <v>1017</v>
      </c>
      <c r="I956" s="134">
        <v>485</v>
      </c>
      <c r="J956" s="134" t="s">
        <v>451</v>
      </c>
      <c r="K956" s="134" t="s">
        <v>168</v>
      </c>
      <c r="L956" s="134">
        <v>22.449315068493149</v>
      </c>
      <c r="M956" s="134">
        <v>4</v>
      </c>
      <c r="N956" s="134">
        <v>2</v>
      </c>
      <c r="O956" s="134">
        <v>11.079000000000001</v>
      </c>
      <c r="P956" s="134">
        <v>0</v>
      </c>
      <c r="Q956" s="134">
        <v>64.98781478472786</v>
      </c>
      <c r="R956" s="134">
        <v>5.6858363207892184</v>
      </c>
      <c r="S956" s="134">
        <v>30.23381879279118</v>
      </c>
      <c r="T956" s="134">
        <v>8.1826608240006546</v>
      </c>
      <c r="U956" s="134">
        <v>0.50347181630452909</v>
      </c>
      <c r="V956" s="134">
        <v>24.026942681972681</v>
      </c>
      <c r="W956" s="134">
        <v>7.8411569552227167</v>
      </c>
      <c r="X956" s="134">
        <v>22.20567842943435</v>
      </c>
    </row>
    <row r="957" spans="1:24" x14ac:dyDescent="0.45">
      <c r="A957" s="134" t="s">
        <v>74</v>
      </c>
      <c r="B957" s="134">
        <v>2021</v>
      </c>
      <c r="C957" s="135">
        <v>44330</v>
      </c>
      <c r="D957" s="134" t="s">
        <v>30</v>
      </c>
      <c r="E957" s="134">
        <v>2</v>
      </c>
      <c r="F957" s="134" t="s">
        <v>576</v>
      </c>
      <c r="G957" s="134">
        <v>4</v>
      </c>
      <c r="H957" s="134" t="s">
        <v>1018</v>
      </c>
      <c r="I957" s="134">
        <v>486</v>
      </c>
      <c r="J957" s="134" t="s">
        <v>450</v>
      </c>
      <c r="K957" s="134" t="s">
        <v>168</v>
      </c>
      <c r="L957" s="134">
        <v>30.224657534246571</v>
      </c>
      <c r="M957" s="134">
        <v>3</v>
      </c>
      <c r="N957" s="134">
        <v>1</v>
      </c>
      <c r="O957" s="134">
        <v>11.391999999999999</v>
      </c>
      <c r="P957" s="134">
        <v>0</v>
      </c>
      <c r="Q957" s="134">
        <v>63.202247191011239</v>
      </c>
      <c r="R957" s="134">
        <v>3.0915931314206269</v>
      </c>
      <c r="S957" s="134">
        <v>27.71214350900814</v>
      </c>
      <c r="T957" s="134">
        <v>8.2068501258625037</v>
      </c>
      <c r="U957" s="134">
        <v>5.0854455461052659</v>
      </c>
      <c r="V957" s="134">
        <v>29.68724629093964</v>
      </c>
      <c r="W957" s="134">
        <v>8.2006002482781266</v>
      </c>
      <c r="X957" s="134">
        <v>22.363749676055289</v>
      </c>
    </row>
    <row r="958" spans="1:24" x14ac:dyDescent="0.45">
      <c r="A958" s="134" t="s">
        <v>74</v>
      </c>
      <c r="B958" s="134">
        <v>2021</v>
      </c>
      <c r="C958" s="135">
        <v>44330</v>
      </c>
      <c r="D958" s="134" t="s">
        <v>30</v>
      </c>
      <c r="E958" s="134">
        <v>2</v>
      </c>
      <c r="F958" s="134" t="s">
        <v>576</v>
      </c>
      <c r="G958" s="134">
        <v>4</v>
      </c>
      <c r="H958" s="134" t="s">
        <v>1018</v>
      </c>
      <c r="I958" s="134">
        <v>486</v>
      </c>
      <c r="J958" s="134" t="s">
        <v>403</v>
      </c>
      <c r="K958" s="134" t="s">
        <v>61</v>
      </c>
      <c r="L958" s="134">
        <v>24.17808219178082</v>
      </c>
      <c r="M958" s="134">
        <v>6</v>
      </c>
      <c r="N958" s="134">
        <v>2</v>
      </c>
      <c r="O958" s="134">
        <v>11.391999999999999</v>
      </c>
      <c r="P958" s="134">
        <v>0</v>
      </c>
      <c r="Q958" s="134">
        <v>63.202247191011239</v>
      </c>
      <c r="R958" s="134">
        <v>1E-3</v>
      </c>
      <c r="S958" s="134">
        <v>17.015355843102441</v>
      </c>
      <c r="T958" s="134">
        <v>7.9228796235606262</v>
      </c>
      <c r="U958" s="134">
        <v>-8.7903642360550691</v>
      </c>
      <c r="V958" s="134">
        <v>15.1587391574186</v>
      </c>
      <c r="W958" s="134">
        <v>7.9830344644912241</v>
      </c>
      <c r="X958" s="134">
        <v>22.363749676055289</v>
      </c>
    </row>
    <row r="959" spans="1:24" x14ac:dyDescent="0.45">
      <c r="A959" s="134" t="s">
        <v>74</v>
      </c>
      <c r="B959" s="134">
        <v>2021</v>
      </c>
      <c r="C959" s="135">
        <v>44330</v>
      </c>
      <c r="D959" s="134" t="s">
        <v>30</v>
      </c>
      <c r="E959" s="134">
        <v>3</v>
      </c>
      <c r="F959" s="134" t="s">
        <v>576</v>
      </c>
      <c r="G959" s="134">
        <v>3</v>
      </c>
      <c r="H959" s="134" t="s">
        <v>1019</v>
      </c>
      <c r="I959" s="134">
        <v>487</v>
      </c>
      <c r="J959" s="134" t="s">
        <v>451</v>
      </c>
      <c r="K959" s="134" t="s">
        <v>168</v>
      </c>
      <c r="L959" s="134">
        <v>22.449315068493149</v>
      </c>
      <c r="M959" s="134">
        <v>4</v>
      </c>
      <c r="N959" s="134">
        <v>1</v>
      </c>
      <c r="O959" s="134">
        <v>11.548999999999999</v>
      </c>
      <c r="P959" s="134">
        <v>0</v>
      </c>
      <c r="Q959" s="134">
        <v>62.343060005195262</v>
      </c>
      <c r="R959" s="134">
        <v>0.50347181630452909</v>
      </c>
      <c r="S959" s="134">
        <v>24.026942681972681</v>
      </c>
      <c r="T959" s="134">
        <v>7.8411569552227167</v>
      </c>
      <c r="U959" s="134">
        <v>3.3467492176992479</v>
      </c>
      <c r="V959" s="134">
        <v>26.745567507193691</v>
      </c>
      <c r="W959" s="134">
        <v>7.799606096498148</v>
      </c>
      <c r="X959" s="134">
        <v>22.238226278276638</v>
      </c>
    </row>
    <row r="960" spans="1:24" x14ac:dyDescent="0.45">
      <c r="A960" s="134" t="s">
        <v>74</v>
      </c>
      <c r="B960" s="134">
        <v>2021</v>
      </c>
      <c r="C960" s="135">
        <v>44330</v>
      </c>
      <c r="D960" s="134" t="s">
        <v>30</v>
      </c>
      <c r="E960" s="134">
        <v>3</v>
      </c>
      <c r="F960" s="134" t="s">
        <v>576</v>
      </c>
      <c r="G960" s="134">
        <v>3</v>
      </c>
      <c r="H960" s="134" t="s">
        <v>1019</v>
      </c>
      <c r="I960" s="134">
        <v>487</v>
      </c>
      <c r="J960" s="134" t="s">
        <v>399</v>
      </c>
      <c r="K960" s="134" t="s">
        <v>449</v>
      </c>
      <c r="L960" s="134">
        <v>26.758904109589039</v>
      </c>
      <c r="M960" s="134">
        <v>5</v>
      </c>
      <c r="N960" s="134">
        <v>2</v>
      </c>
      <c r="O960" s="134">
        <v>11.548999999999999</v>
      </c>
      <c r="P960" s="134">
        <v>0</v>
      </c>
      <c r="Q960" s="134">
        <v>62.343060005195262</v>
      </c>
      <c r="R960" s="134">
        <v>1E-3</v>
      </c>
      <c r="S960" s="134">
        <v>20.44950987458061</v>
      </c>
      <c r="T960" s="134">
        <v>7.8724324315755654</v>
      </c>
      <c r="U960" s="134">
        <v>-5.7553331755234822</v>
      </c>
      <c r="V960" s="134">
        <v>17.711929356788879</v>
      </c>
      <c r="W960" s="134">
        <v>7.8224208441041219</v>
      </c>
      <c r="X960" s="134">
        <v>22.238226278276638</v>
      </c>
    </row>
    <row r="961" spans="1:24" x14ac:dyDescent="0.45">
      <c r="A961" s="136" t="s">
        <v>74</v>
      </c>
      <c r="B961" s="136">
        <v>2021</v>
      </c>
      <c r="C961" s="137">
        <v>44330</v>
      </c>
      <c r="D961" s="136" t="s">
        <v>30</v>
      </c>
      <c r="E961" s="136">
        <v>1</v>
      </c>
      <c r="F961" s="136" t="s">
        <v>577</v>
      </c>
      <c r="G961" s="136">
        <v>1</v>
      </c>
      <c r="H961" s="136" t="s">
        <v>1020</v>
      </c>
      <c r="I961" s="136">
        <v>488</v>
      </c>
      <c r="J961" s="136" t="s">
        <v>344</v>
      </c>
      <c r="K961" s="136" t="s">
        <v>55</v>
      </c>
      <c r="L961" s="136">
        <v>34.030136986301372</v>
      </c>
      <c r="M961" s="136">
        <v>1</v>
      </c>
      <c r="N961" s="136">
        <v>1</v>
      </c>
      <c r="O961" s="136">
        <v>11.214</v>
      </c>
      <c r="P961" s="136">
        <v>0</v>
      </c>
      <c r="Q961" s="136">
        <v>64.205457463884429</v>
      </c>
      <c r="R961" s="136">
        <v>38.828513826043817</v>
      </c>
      <c r="S961" s="136">
        <v>68.368415080820341</v>
      </c>
      <c r="T961" s="136">
        <v>9.846633751592174</v>
      </c>
      <c r="U961" s="136">
        <v>38.224143872651318</v>
      </c>
      <c r="V961" s="136">
        <v>68.632555064740785</v>
      </c>
      <c r="W961" s="136">
        <v>10.136137064029819</v>
      </c>
      <c r="X961" s="136">
        <v>49.027830685879991</v>
      </c>
    </row>
    <row r="962" spans="1:24" x14ac:dyDescent="0.45">
      <c r="A962" s="136" t="s">
        <v>74</v>
      </c>
      <c r="B962" s="136">
        <v>2021</v>
      </c>
      <c r="C962" s="137">
        <v>44330</v>
      </c>
      <c r="D962" s="136" t="s">
        <v>30</v>
      </c>
      <c r="E962" s="136">
        <v>1</v>
      </c>
      <c r="F962" s="136" t="s">
        <v>577</v>
      </c>
      <c r="G962" s="136">
        <v>1</v>
      </c>
      <c r="H962" s="136" t="s">
        <v>1020</v>
      </c>
      <c r="I962" s="136">
        <v>488</v>
      </c>
      <c r="J962" s="136" t="s">
        <v>450</v>
      </c>
      <c r="K962" s="136" t="s">
        <v>168</v>
      </c>
      <c r="L962" s="136">
        <v>30.224657534246571</v>
      </c>
      <c r="M962" s="136">
        <v>3</v>
      </c>
      <c r="N962" s="136">
        <v>2</v>
      </c>
      <c r="O962" s="136">
        <v>11.214</v>
      </c>
      <c r="P962" s="136">
        <v>0</v>
      </c>
      <c r="Q962" s="136">
        <v>64.205457463884429</v>
      </c>
      <c r="R962" s="136">
        <v>5.0854455461052659</v>
      </c>
      <c r="S962" s="136">
        <v>29.68724629093964</v>
      </c>
      <c r="T962" s="136">
        <v>8.2006002482781266</v>
      </c>
      <c r="U962" s="136">
        <v>3.5883940861869701</v>
      </c>
      <c r="V962" s="136">
        <v>29.497161771135051</v>
      </c>
      <c r="W962" s="136">
        <v>8.6362558949826926</v>
      </c>
      <c r="X962" s="136">
        <v>49.027830685879991</v>
      </c>
    </row>
    <row r="963" spans="1:24" x14ac:dyDescent="0.45">
      <c r="A963" s="136" t="s">
        <v>74</v>
      </c>
      <c r="B963" s="136">
        <v>2021</v>
      </c>
      <c r="C963" s="137">
        <v>44330</v>
      </c>
      <c r="D963" s="136" t="s">
        <v>30</v>
      </c>
      <c r="E963" s="136">
        <v>1</v>
      </c>
      <c r="F963" s="136" t="s">
        <v>577</v>
      </c>
      <c r="G963" s="136">
        <v>2</v>
      </c>
      <c r="H963" s="136" t="s">
        <v>1021</v>
      </c>
      <c r="I963" s="136">
        <v>489</v>
      </c>
      <c r="J963" s="136" t="s">
        <v>375</v>
      </c>
      <c r="K963" s="136" t="s">
        <v>49</v>
      </c>
      <c r="L963" s="136">
        <v>27.336986301369858</v>
      </c>
      <c r="M963" s="136">
        <v>2</v>
      </c>
      <c r="N963" s="136">
        <v>1</v>
      </c>
      <c r="O963" s="136">
        <v>11.478</v>
      </c>
      <c r="P963" s="136">
        <v>0</v>
      </c>
      <c r="Q963" s="136">
        <v>62.728698379508629</v>
      </c>
      <c r="R963" s="136">
        <v>6.1302043342361756</v>
      </c>
      <c r="S963" s="136">
        <v>29.29475529847625</v>
      </c>
      <c r="T963" s="136">
        <v>7.7215169880800234</v>
      </c>
      <c r="U963" s="136">
        <v>9.0165481173284121</v>
      </c>
      <c r="V963" s="136">
        <v>32.092406439394352</v>
      </c>
      <c r="W963" s="136">
        <v>7.6919527740219804</v>
      </c>
      <c r="X963" s="136">
        <v>28.020161402834969</v>
      </c>
    </row>
    <row r="964" spans="1:24" x14ac:dyDescent="0.45">
      <c r="A964" s="136" t="s">
        <v>74</v>
      </c>
      <c r="B964" s="136">
        <v>2021</v>
      </c>
      <c r="C964" s="137">
        <v>44330</v>
      </c>
      <c r="D964" s="136" t="s">
        <v>30</v>
      </c>
      <c r="E964" s="136">
        <v>1</v>
      </c>
      <c r="F964" s="136" t="s">
        <v>577</v>
      </c>
      <c r="G964" s="136">
        <v>2</v>
      </c>
      <c r="H964" s="136" t="s">
        <v>1021</v>
      </c>
      <c r="I964" s="136">
        <v>489</v>
      </c>
      <c r="J964" s="136" t="s">
        <v>451</v>
      </c>
      <c r="K964" s="136" t="s">
        <v>168</v>
      </c>
      <c r="L964" s="136">
        <v>22.449315068493149</v>
      </c>
      <c r="M964" s="136">
        <v>4</v>
      </c>
      <c r="N964" s="136">
        <v>2</v>
      </c>
      <c r="O964" s="136">
        <v>11.478</v>
      </c>
      <c r="P964" s="136">
        <v>0</v>
      </c>
      <c r="Q964" s="136">
        <v>62.728698379508629</v>
      </c>
      <c r="R964" s="136">
        <v>3.3467492176992479</v>
      </c>
      <c r="S964" s="136">
        <v>26.745567507193691</v>
      </c>
      <c r="T964" s="136">
        <v>7.799606096498148</v>
      </c>
      <c r="U964" s="136">
        <v>0.65262651117818393</v>
      </c>
      <c r="V964" s="136">
        <v>23.898502947323589</v>
      </c>
      <c r="W964" s="136">
        <v>7.7486254787151339</v>
      </c>
      <c r="X964" s="136">
        <v>28.020161402834969</v>
      </c>
    </row>
    <row r="965" spans="1:24" x14ac:dyDescent="0.45">
      <c r="A965" s="136" t="s">
        <v>74</v>
      </c>
      <c r="B965" s="136">
        <v>2021</v>
      </c>
      <c r="C965" s="137">
        <v>44330</v>
      </c>
      <c r="D965" s="136" t="s">
        <v>30</v>
      </c>
      <c r="E965" s="136">
        <v>2</v>
      </c>
      <c r="F965" s="136" t="s">
        <v>577</v>
      </c>
      <c r="G965" s="136">
        <v>1</v>
      </c>
      <c r="H965" s="136" t="s">
        <v>1022</v>
      </c>
      <c r="I965" s="136">
        <v>490</v>
      </c>
      <c r="J965" s="136" t="s">
        <v>344</v>
      </c>
      <c r="K965" s="136" t="s">
        <v>55</v>
      </c>
      <c r="L965" s="136">
        <v>34.030136986301372</v>
      </c>
      <c r="M965" s="136">
        <v>1</v>
      </c>
      <c r="N965" s="136">
        <v>1</v>
      </c>
      <c r="O965" s="136">
        <v>11.278</v>
      </c>
      <c r="P965" s="136">
        <v>0</v>
      </c>
      <c r="Q965" s="136">
        <v>63.841106579180703</v>
      </c>
      <c r="R965" s="136">
        <v>38.224143872651318</v>
      </c>
      <c r="S965" s="136">
        <v>68.632555064740785</v>
      </c>
      <c r="T965" s="136">
        <v>10.136137064029819</v>
      </c>
      <c r="U965" s="136">
        <v>37.707309427745031</v>
      </c>
      <c r="V965" s="136">
        <v>68.914571713477258</v>
      </c>
      <c r="W965" s="136">
        <v>10.40242076191074</v>
      </c>
      <c r="X965" s="136">
        <v>49.064858417937913</v>
      </c>
    </row>
    <row r="966" spans="1:24" x14ac:dyDescent="0.45">
      <c r="A966" s="136" t="s">
        <v>74</v>
      </c>
      <c r="B966" s="136">
        <v>2021</v>
      </c>
      <c r="C966" s="137">
        <v>44330</v>
      </c>
      <c r="D966" s="136" t="s">
        <v>30</v>
      </c>
      <c r="E966" s="136">
        <v>2</v>
      </c>
      <c r="F966" s="136" t="s">
        <v>577</v>
      </c>
      <c r="G966" s="136">
        <v>1</v>
      </c>
      <c r="H966" s="136" t="s">
        <v>1022</v>
      </c>
      <c r="I966" s="136">
        <v>490</v>
      </c>
      <c r="J966" s="136" t="s">
        <v>450</v>
      </c>
      <c r="K966" s="136" t="s">
        <v>168</v>
      </c>
      <c r="L966" s="136">
        <v>30.224657534246571</v>
      </c>
      <c r="M966" s="136">
        <v>3</v>
      </c>
      <c r="N966" s="136">
        <v>2</v>
      </c>
      <c r="O966" s="136">
        <v>11.278</v>
      </c>
      <c r="P966" s="136">
        <v>0</v>
      </c>
      <c r="Q966" s="136">
        <v>63.841106579180703</v>
      </c>
      <c r="R966" s="136">
        <v>3.5883940861869701</v>
      </c>
      <c r="S966" s="136">
        <v>29.497161771135051</v>
      </c>
      <c r="T966" s="136">
        <v>8.6362558949826926</v>
      </c>
      <c r="U966" s="136">
        <v>2.18485765285822</v>
      </c>
      <c r="V966" s="136">
        <v>29.286207153417902</v>
      </c>
      <c r="W966" s="136">
        <v>9.033783166853226</v>
      </c>
      <c r="X966" s="136">
        <v>49.064858417937913</v>
      </c>
    </row>
    <row r="967" spans="1:24" x14ac:dyDescent="0.45">
      <c r="A967" s="136" t="s">
        <v>74</v>
      </c>
      <c r="B967" s="136">
        <v>2021</v>
      </c>
      <c r="C967" s="137">
        <v>44330</v>
      </c>
      <c r="D967" s="136" t="s">
        <v>30</v>
      </c>
      <c r="E967" s="136">
        <v>2</v>
      </c>
      <c r="F967" s="136" t="s">
        <v>577</v>
      </c>
      <c r="G967" s="136">
        <v>2</v>
      </c>
      <c r="H967" s="136" t="s">
        <v>1023</v>
      </c>
      <c r="I967" s="136">
        <v>491</v>
      </c>
      <c r="J967" s="136" t="s">
        <v>375</v>
      </c>
      <c r="K967" s="136" t="s">
        <v>49</v>
      </c>
      <c r="L967" s="136">
        <v>27.336986301369858</v>
      </c>
      <c r="M967" s="136">
        <v>2</v>
      </c>
      <c r="N967" s="136">
        <v>1</v>
      </c>
      <c r="O967" s="136">
        <v>11.492000000000001</v>
      </c>
      <c r="P967" s="136">
        <v>0</v>
      </c>
      <c r="Q967" s="136">
        <v>62.652279846849979</v>
      </c>
      <c r="R967" s="136">
        <v>9.0165481173284121</v>
      </c>
      <c r="S967" s="136">
        <v>32.092406439394352</v>
      </c>
      <c r="T967" s="136">
        <v>7.6919527740219804</v>
      </c>
      <c r="U967" s="136">
        <v>10.89983404448718</v>
      </c>
      <c r="V967" s="136">
        <v>34.152516820517008</v>
      </c>
      <c r="W967" s="136">
        <v>7.7508942586766114</v>
      </c>
      <c r="X967" s="136">
        <v>27.995454693358969</v>
      </c>
    </row>
    <row r="968" spans="1:24" x14ac:dyDescent="0.45">
      <c r="A968" s="136" t="s">
        <v>74</v>
      </c>
      <c r="B968" s="136">
        <v>2021</v>
      </c>
      <c r="C968" s="137">
        <v>44330</v>
      </c>
      <c r="D968" s="136" t="s">
        <v>30</v>
      </c>
      <c r="E968" s="136">
        <v>2</v>
      </c>
      <c r="F968" s="136" t="s">
        <v>577</v>
      </c>
      <c r="G968" s="136">
        <v>2</v>
      </c>
      <c r="H968" s="136" t="s">
        <v>1023</v>
      </c>
      <c r="I968" s="136">
        <v>491</v>
      </c>
      <c r="J968" s="136" t="s">
        <v>451</v>
      </c>
      <c r="K968" s="136" t="s">
        <v>168</v>
      </c>
      <c r="L968" s="136">
        <v>22.449315068493149</v>
      </c>
      <c r="M968" s="136">
        <v>4</v>
      </c>
      <c r="N968" s="136">
        <v>2</v>
      </c>
      <c r="O968" s="136">
        <v>11.492000000000001</v>
      </c>
      <c r="P968" s="136">
        <v>0</v>
      </c>
      <c r="Q968" s="136">
        <v>62.652279846849979</v>
      </c>
      <c r="R968" s="136">
        <v>0.65262651117818393</v>
      </c>
      <c r="S968" s="136">
        <v>23.898502947323589</v>
      </c>
      <c r="T968" s="136">
        <v>7.7486254787151339</v>
      </c>
      <c r="U968" s="136">
        <v>-1.569274430370484</v>
      </c>
      <c r="V968" s="136">
        <v>21.81194660813658</v>
      </c>
      <c r="W968" s="136">
        <v>7.7937403461690202</v>
      </c>
      <c r="X968" s="136">
        <v>27.995454693358969</v>
      </c>
    </row>
    <row r="969" spans="1:24" x14ac:dyDescent="0.45">
      <c r="A969" s="138" t="s">
        <v>74</v>
      </c>
      <c r="B969" s="138">
        <v>2021</v>
      </c>
      <c r="C969" s="139">
        <v>44330</v>
      </c>
      <c r="D969" s="138" t="s">
        <v>30</v>
      </c>
      <c r="E969" s="138">
        <v>1</v>
      </c>
      <c r="F969" s="138" t="s">
        <v>31</v>
      </c>
      <c r="G969" s="138" t="s">
        <v>579</v>
      </c>
      <c r="H969" s="138" t="s">
        <v>1024</v>
      </c>
      <c r="I969" s="138">
        <v>492</v>
      </c>
      <c r="J969" s="138" t="s">
        <v>450</v>
      </c>
      <c r="K969" s="138" t="s">
        <v>168</v>
      </c>
      <c r="L969" s="138">
        <v>30.224657534246571</v>
      </c>
      <c r="M969" s="138">
        <v>3</v>
      </c>
      <c r="N969" s="138">
        <v>1</v>
      </c>
      <c r="O969" s="138">
        <v>11.686</v>
      </c>
      <c r="P969" s="138">
        <v>0</v>
      </c>
      <c r="Q969" s="138">
        <v>61.612185521136396</v>
      </c>
      <c r="R969" s="138">
        <v>2.18485765285822</v>
      </c>
      <c r="S969" s="138">
        <v>29.286207153417902</v>
      </c>
      <c r="T969" s="138">
        <v>9.033783166853226</v>
      </c>
      <c r="U969" s="138">
        <v>5.7607337944478134</v>
      </c>
      <c r="V969" s="138">
        <v>32.077585513972423</v>
      </c>
      <c r="W969" s="138">
        <v>8.7722839065082034</v>
      </c>
      <c r="X969" s="138">
        <v>25.549076880777239</v>
      </c>
    </row>
    <row r="970" spans="1:24" x14ac:dyDescent="0.45">
      <c r="A970" s="138" t="s">
        <v>74</v>
      </c>
      <c r="B970" s="138">
        <v>2021</v>
      </c>
      <c r="C970" s="139">
        <v>44330</v>
      </c>
      <c r="D970" s="138" t="s">
        <v>30</v>
      </c>
      <c r="E970" s="138">
        <v>1</v>
      </c>
      <c r="F970" s="138" t="s">
        <v>31</v>
      </c>
      <c r="G970" s="138" t="s">
        <v>579</v>
      </c>
      <c r="H970" s="138" t="s">
        <v>1024</v>
      </c>
      <c r="I970" s="138">
        <v>492</v>
      </c>
      <c r="J970" s="138" t="s">
        <v>451</v>
      </c>
      <c r="K970" s="138" t="s">
        <v>168</v>
      </c>
      <c r="L970" s="138">
        <v>22.449315068493149</v>
      </c>
      <c r="M970" s="138">
        <v>4</v>
      </c>
      <c r="N970" s="138">
        <v>2</v>
      </c>
      <c r="O970" s="138">
        <v>11.686</v>
      </c>
      <c r="P970" s="138">
        <v>0</v>
      </c>
      <c r="Q970" s="138">
        <v>61.612185521136396</v>
      </c>
      <c r="R970" s="138">
        <v>1E-3</v>
      </c>
      <c r="S970" s="138">
        <v>21.81194660813658</v>
      </c>
      <c r="T970" s="138">
        <v>7.7937403461690202</v>
      </c>
      <c r="U970" s="138">
        <v>-3.8921867773249872</v>
      </c>
      <c r="V970" s="138">
        <v>19.663408578840691</v>
      </c>
      <c r="W970" s="138">
        <v>7.8518651187218911</v>
      </c>
      <c r="X970" s="138">
        <v>25.549076880777239</v>
      </c>
    </row>
    <row r="971" spans="1:24" x14ac:dyDescent="0.45">
      <c r="A971" s="138" t="s">
        <v>74</v>
      </c>
      <c r="B971" s="138">
        <v>2021</v>
      </c>
      <c r="C971" s="139">
        <v>44330</v>
      </c>
      <c r="D971" s="138" t="s">
        <v>30</v>
      </c>
      <c r="E971" s="138">
        <v>1</v>
      </c>
      <c r="F971" s="138" t="s">
        <v>31</v>
      </c>
      <c r="G971" s="138" t="s">
        <v>578</v>
      </c>
      <c r="H971" s="138" t="s">
        <v>1025</v>
      </c>
      <c r="I971" s="138">
        <v>493</v>
      </c>
      <c r="J971" s="138" t="s">
        <v>344</v>
      </c>
      <c r="K971" s="138" t="s">
        <v>55</v>
      </c>
      <c r="L971" s="138">
        <v>34.030136986301372</v>
      </c>
      <c r="M971" s="138">
        <v>1</v>
      </c>
      <c r="N971" s="138">
        <v>1</v>
      </c>
      <c r="O971" s="138">
        <v>11.534000000000001</v>
      </c>
      <c r="P971" s="138">
        <v>0</v>
      </c>
      <c r="Q971" s="138">
        <v>62.424137333102131</v>
      </c>
      <c r="R971" s="138">
        <v>37.707309427745031</v>
      </c>
      <c r="S971" s="138">
        <v>68.914571713477258</v>
      </c>
      <c r="T971" s="138">
        <v>10.40242076191074</v>
      </c>
      <c r="U971" s="138">
        <v>37.669630391011353</v>
      </c>
      <c r="V971" s="138">
        <v>69.370916492496761</v>
      </c>
      <c r="W971" s="138">
        <v>10.56709536716181</v>
      </c>
      <c r="X971" s="138">
        <v>51.53354426699714</v>
      </c>
    </row>
    <row r="972" spans="1:24" x14ac:dyDescent="0.45">
      <c r="A972" s="138" t="s">
        <v>74</v>
      </c>
      <c r="B972" s="138">
        <v>2021</v>
      </c>
      <c r="C972" s="139">
        <v>44330</v>
      </c>
      <c r="D972" s="138" t="s">
        <v>30</v>
      </c>
      <c r="E972" s="138">
        <v>1</v>
      </c>
      <c r="F972" s="138" t="s">
        <v>31</v>
      </c>
      <c r="G972" s="138" t="s">
        <v>578</v>
      </c>
      <c r="H972" s="138" t="s">
        <v>1025</v>
      </c>
      <c r="I972" s="138">
        <v>493</v>
      </c>
      <c r="J972" s="138" t="s">
        <v>375</v>
      </c>
      <c r="K972" s="138" t="s">
        <v>49</v>
      </c>
      <c r="L972" s="138">
        <v>27.336986301369858</v>
      </c>
      <c r="M972" s="138">
        <v>2</v>
      </c>
      <c r="N972" s="138">
        <v>2</v>
      </c>
      <c r="O972" s="138">
        <v>11.534000000000001</v>
      </c>
      <c r="P972" s="138">
        <v>0</v>
      </c>
      <c r="Q972" s="138">
        <v>62.424137333102131</v>
      </c>
      <c r="R972" s="138">
        <v>10.89983404448718</v>
      </c>
      <c r="S972" s="138">
        <v>34.152516820517008</v>
      </c>
      <c r="T972" s="138">
        <v>7.7508942586766114</v>
      </c>
      <c r="U972" s="138">
        <v>9.3000740570644247</v>
      </c>
      <c r="V972" s="138">
        <v>33.883576108435413</v>
      </c>
      <c r="W972" s="138">
        <v>8.1945006837903271</v>
      </c>
      <c r="X972" s="138">
        <v>51.53354426699714</v>
      </c>
    </row>
    <row r="973" spans="1:24" x14ac:dyDescent="0.45">
      <c r="A973" s="138" t="s">
        <v>74</v>
      </c>
      <c r="B973" s="138">
        <v>2021</v>
      </c>
      <c r="C973" s="139">
        <v>44330</v>
      </c>
      <c r="D973" s="138" t="s">
        <v>30</v>
      </c>
      <c r="E973" s="138">
        <v>2</v>
      </c>
      <c r="F973" s="138" t="s">
        <v>31</v>
      </c>
      <c r="G973" s="138" t="s">
        <v>579</v>
      </c>
      <c r="H973" s="138" t="s">
        <v>1026</v>
      </c>
      <c r="I973" s="138">
        <v>494</v>
      </c>
      <c r="J973" s="138" t="s">
        <v>451</v>
      </c>
      <c r="K973" s="138" t="s">
        <v>168</v>
      </c>
      <c r="L973" s="138">
        <v>22.449315068493149</v>
      </c>
      <c r="M973" s="138">
        <v>4</v>
      </c>
      <c r="N973" s="138">
        <v>1</v>
      </c>
      <c r="O973" s="138">
        <v>11.949</v>
      </c>
      <c r="P973" s="138">
        <v>0</v>
      </c>
      <c r="Q973" s="138">
        <v>60.256088375596278</v>
      </c>
      <c r="R973" s="138">
        <v>1E-3</v>
      </c>
      <c r="S973" s="138">
        <v>19.663408578840691</v>
      </c>
      <c r="T973" s="138">
        <v>7.8518651187218911</v>
      </c>
      <c r="U973" s="138">
        <v>1.7686205311135621</v>
      </c>
      <c r="V973" s="138">
        <v>24.75786176223712</v>
      </c>
      <c r="W973" s="138">
        <v>7.6630804103745191</v>
      </c>
      <c r="X973" s="138">
        <v>25.870497046406559</v>
      </c>
    </row>
    <row r="974" spans="1:24" x14ac:dyDescent="0.45">
      <c r="A974" s="138" t="s">
        <v>74</v>
      </c>
      <c r="B974" s="138">
        <v>2021</v>
      </c>
      <c r="C974" s="139">
        <v>44330</v>
      </c>
      <c r="D974" s="138" t="s">
        <v>30</v>
      </c>
      <c r="E974" s="138">
        <v>2</v>
      </c>
      <c r="F974" s="138" t="s">
        <v>31</v>
      </c>
      <c r="G974" s="138" t="s">
        <v>579</v>
      </c>
      <c r="H974" s="138" t="s">
        <v>1026</v>
      </c>
      <c r="I974" s="138">
        <v>494</v>
      </c>
      <c r="J974" s="138" t="s">
        <v>450</v>
      </c>
      <c r="K974" s="138" t="s">
        <v>168</v>
      </c>
      <c r="L974" s="138">
        <v>30.224657534246571</v>
      </c>
      <c r="M974" s="138">
        <v>3</v>
      </c>
      <c r="N974" s="138">
        <v>2</v>
      </c>
      <c r="O974" s="138">
        <v>11.949</v>
      </c>
      <c r="P974" s="138">
        <v>0</v>
      </c>
      <c r="Q974" s="138">
        <v>60.256088375596278</v>
      </c>
      <c r="R974" s="138">
        <v>5.7607337944478134</v>
      </c>
      <c r="S974" s="138">
        <v>32.077585513972423</v>
      </c>
      <c r="T974" s="138">
        <v>8.7722839065082034</v>
      </c>
      <c r="U974" s="138">
        <v>1.087125528070704</v>
      </c>
      <c r="V974" s="138">
        <v>25.879817819635068</v>
      </c>
      <c r="W974" s="138">
        <v>8.2642307638547887</v>
      </c>
      <c r="X974" s="138">
        <v>25.870497046406559</v>
      </c>
    </row>
    <row r="975" spans="1:24" x14ac:dyDescent="0.45">
      <c r="A975" s="138" t="s">
        <v>74</v>
      </c>
      <c r="B975" s="138">
        <v>2021</v>
      </c>
      <c r="C975" s="139">
        <v>44330</v>
      </c>
      <c r="D975" s="138" t="s">
        <v>30</v>
      </c>
      <c r="E975" s="138">
        <v>2</v>
      </c>
      <c r="F975" s="138" t="s">
        <v>31</v>
      </c>
      <c r="G975" s="138" t="s">
        <v>578</v>
      </c>
      <c r="H975" s="138" t="s">
        <v>1027</v>
      </c>
      <c r="I975" s="138">
        <v>495</v>
      </c>
      <c r="J975" s="138" t="s">
        <v>344</v>
      </c>
      <c r="K975" s="138" t="s">
        <v>55</v>
      </c>
      <c r="L975" s="138">
        <v>34.030136986301372</v>
      </c>
      <c r="M975" s="138">
        <v>1</v>
      </c>
      <c r="N975" s="138">
        <v>1</v>
      </c>
      <c r="O975" s="138">
        <v>11.609</v>
      </c>
      <c r="P975" s="138">
        <v>0</v>
      </c>
      <c r="Q975" s="138">
        <v>62.020845895425957</v>
      </c>
      <c r="R975" s="138">
        <v>37.669630391011353</v>
      </c>
      <c r="S975" s="138">
        <v>69.370916492496761</v>
      </c>
      <c r="T975" s="138">
        <v>10.56709536716181</v>
      </c>
      <c r="U975" s="138">
        <v>37.645982892450988</v>
      </c>
      <c r="V975" s="138">
        <v>69.824199499271089</v>
      </c>
      <c r="W975" s="138">
        <v>10.726072202273359</v>
      </c>
      <c r="X975" s="138">
        <v>51.627246300466084</v>
      </c>
    </row>
    <row r="976" spans="1:24" x14ac:dyDescent="0.45">
      <c r="A976" s="138" t="s">
        <v>74</v>
      </c>
      <c r="B976" s="138">
        <v>2021</v>
      </c>
      <c r="C976" s="139">
        <v>44330</v>
      </c>
      <c r="D976" s="138" t="s">
        <v>30</v>
      </c>
      <c r="E976" s="138">
        <v>2</v>
      </c>
      <c r="F976" s="138" t="s">
        <v>31</v>
      </c>
      <c r="G976" s="138" t="s">
        <v>578</v>
      </c>
      <c r="H976" s="138" t="s">
        <v>1027</v>
      </c>
      <c r="I976" s="138">
        <v>495</v>
      </c>
      <c r="J976" s="138" t="s">
        <v>375</v>
      </c>
      <c r="K976" s="138" t="s">
        <v>49</v>
      </c>
      <c r="L976" s="138">
        <v>27.336986301369858</v>
      </c>
      <c r="M976" s="138">
        <v>2</v>
      </c>
      <c r="N976" s="138">
        <v>2</v>
      </c>
      <c r="O976" s="138">
        <v>11.609</v>
      </c>
      <c r="P976" s="138">
        <v>0</v>
      </c>
      <c r="Q976" s="138">
        <v>62.020845895425957</v>
      </c>
      <c r="R976" s="138">
        <v>9.3000740570644247</v>
      </c>
      <c r="S976" s="138">
        <v>33.883576108435413</v>
      </c>
      <c r="T976" s="138">
        <v>8.1945006837903271</v>
      </c>
      <c r="U976" s="138">
        <v>7.8056139529394457</v>
      </c>
      <c r="V976" s="138">
        <v>33.597512569635853</v>
      </c>
      <c r="W976" s="138">
        <v>8.5972995388988007</v>
      </c>
      <c r="X976" s="138">
        <v>51.627246300466084</v>
      </c>
    </row>
    <row r="977" spans="1:24" x14ac:dyDescent="0.45">
      <c r="A977" s="138" t="s">
        <v>74</v>
      </c>
      <c r="B977" s="138">
        <v>2021</v>
      </c>
      <c r="C977" s="139">
        <v>44330</v>
      </c>
      <c r="D977" s="138" t="s">
        <v>30</v>
      </c>
      <c r="E977" s="138">
        <v>3</v>
      </c>
      <c r="F977" s="138" t="s">
        <v>31</v>
      </c>
      <c r="G977" s="138" t="s">
        <v>579</v>
      </c>
      <c r="H977" s="138" t="s">
        <v>1028</v>
      </c>
      <c r="I977" s="138">
        <v>496</v>
      </c>
      <c r="J977" s="138" t="s">
        <v>450</v>
      </c>
      <c r="K977" s="138" t="s">
        <v>168</v>
      </c>
      <c r="L977" s="138">
        <v>30.224657534246571</v>
      </c>
      <c r="M977" s="138">
        <v>3</v>
      </c>
      <c r="N977" s="138">
        <v>1</v>
      </c>
      <c r="O977" s="138">
        <v>11.657</v>
      </c>
      <c r="P977" s="138">
        <v>0</v>
      </c>
      <c r="Q977" s="138">
        <v>61.765462812044262</v>
      </c>
      <c r="R977" s="138">
        <v>1.087125528070704</v>
      </c>
      <c r="S977" s="138">
        <v>25.879817819635068</v>
      </c>
      <c r="T977" s="138">
        <v>8.2642307638547887</v>
      </c>
      <c r="U977" s="138">
        <v>5.0007357758772741</v>
      </c>
      <c r="V977" s="138">
        <v>29.221817218626349</v>
      </c>
      <c r="W977" s="138">
        <v>8.0736938142496903</v>
      </c>
      <c r="X977" s="138">
        <v>25.318839790936099</v>
      </c>
    </row>
    <row r="978" spans="1:24" x14ac:dyDescent="0.45">
      <c r="A978" s="138" t="s">
        <v>74</v>
      </c>
      <c r="B978" s="138">
        <v>2021</v>
      </c>
      <c r="C978" s="139">
        <v>44330</v>
      </c>
      <c r="D978" s="138" t="s">
        <v>30</v>
      </c>
      <c r="E978" s="138">
        <v>3</v>
      </c>
      <c r="F978" s="138" t="s">
        <v>31</v>
      </c>
      <c r="G978" s="138" t="s">
        <v>579</v>
      </c>
      <c r="H978" s="138" t="s">
        <v>1028</v>
      </c>
      <c r="I978" s="138">
        <v>496</v>
      </c>
      <c r="J978" s="138" t="s">
        <v>451</v>
      </c>
      <c r="K978" s="138" t="s">
        <v>168</v>
      </c>
      <c r="L978" s="138">
        <v>22.449315068493149</v>
      </c>
      <c r="M978" s="138">
        <v>4</v>
      </c>
      <c r="N978" s="138">
        <v>2</v>
      </c>
      <c r="O978" s="138">
        <v>11.657</v>
      </c>
      <c r="P978" s="138">
        <v>0</v>
      </c>
      <c r="Q978" s="138">
        <v>61.765462812044262</v>
      </c>
      <c r="R978" s="138">
        <v>1.7686205311135621</v>
      </c>
      <c r="S978" s="138">
        <v>24.75786176223712</v>
      </c>
      <c r="T978" s="138">
        <v>7.6630804103745191</v>
      </c>
      <c r="U978" s="138">
        <v>-1.10100445004699</v>
      </c>
      <c r="V978" s="138">
        <v>21.829830042328851</v>
      </c>
      <c r="W978" s="138">
        <v>7.643611497458612</v>
      </c>
      <c r="X978" s="138">
        <v>25.318839790936099</v>
      </c>
    </row>
    <row r="979" spans="1:24" x14ac:dyDescent="0.45">
      <c r="A979" s="132" t="s">
        <v>277</v>
      </c>
      <c r="B979" s="132">
        <v>2021</v>
      </c>
      <c r="C979" s="133">
        <v>44386</v>
      </c>
      <c r="D979" s="132" t="s">
        <v>30</v>
      </c>
      <c r="E979" s="132">
        <v>1</v>
      </c>
      <c r="F979" s="132" t="s">
        <v>575</v>
      </c>
      <c r="G979" s="132">
        <v>1</v>
      </c>
      <c r="H979" s="132" t="s">
        <v>1029</v>
      </c>
      <c r="I979" s="132">
        <v>497</v>
      </c>
      <c r="J979" s="132" t="s">
        <v>454</v>
      </c>
      <c r="K979" s="132" t="s">
        <v>282</v>
      </c>
      <c r="L979" s="132" t="e">
        <v>#N/A</v>
      </c>
      <c r="M979" s="132">
        <v>2</v>
      </c>
      <c r="N979" s="132">
        <v>1</v>
      </c>
      <c r="O979" s="132">
        <v>12.573</v>
      </c>
      <c r="P979" s="132">
        <v>0</v>
      </c>
      <c r="Q979" s="132">
        <v>57.265569076592698</v>
      </c>
      <c r="R979" s="132">
        <v>1E-3</v>
      </c>
      <c r="S979" s="132">
        <v>25</v>
      </c>
      <c r="T979" s="132">
        <v>8.3333333330000006</v>
      </c>
      <c r="U979" s="132">
        <v>4.1033665465675044</v>
      </c>
      <c r="V979" s="132">
        <v>28.50495588160241</v>
      </c>
      <c r="W979" s="132">
        <v>8.133863111678302</v>
      </c>
      <c r="X979" s="132">
        <v>25</v>
      </c>
    </row>
    <row r="980" spans="1:24" x14ac:dyDescent="0.45">
      <c r="A980" s="132" t="s">
        <v>277</v>
      </c>
      <c r="B980" s="132">
        <v>2021</v>
      </c>
      <c r="C980" s="133">
        <v>44386</v>
      </c>
      <c r="D980" s="132" t="s">
        <v>30</v>
      </c>
      <c r="E980" s="132">
        <v>1</v>
      </c>
      <c r="F980" s="132" t="s">
        <v>575</v>
      </c>
      <c r="G980" s="132">
        <v>1</v>
      </c>
      <c r="H980" s="132" t="s">
        <v>1029</v>
      </c>
      <c r="I980" s="132">
        <v>497</v>
      </c>
      <c r="J980" s="132" t="s">
        <v>459</v>
      </c>
      <c r="K980" s="132" t="s">
        <v>143</v>
      </c>
      <c r="L980" s="132">
        <v>18.153424657534249</v>
      </c>
      <c r="M980" s="132">
        <v>11</v>
      </c>
      <c r="N980" s="132">
        <v>2</v>
      </c>
      <c r="O980" s="132">
        <v>12.573</v>
      </c>
      <c r="P980" s="132">
        <v>0</v>
      </c>
      <c r="Q980" s="132">
        <v>57.265569076592698</v>
      </c>
      <c r="R980" s="132">
        <v>1E-3</v>
      </c>
      <c r="S980" s="132">
        <v>25</v>
      </c>
      <c r="T980" s="132">
        <v>8.3333333330000006</v>
      </c>
      <c r="U980" s="132">
        <v>-2.9065452166373191</v>
      </c>
      <c r="V980" s="132">
        <v>21.49504411839759</v>
      </c>
      <c r="W980" s="132">
        <v>8.133863111678302</v>
      </c>
      <c r="X980" s="132">
        <v>25</v>
      </c>
    </row>
    <row r="981" spans="1:24" x14ac:dyDescent="0.45">
      <c r="A981" s="132" t="s">
        <v>277</v>
      </c>
      <c r="B981" s="132">
        <v>2021</v>
      </c>
      <c r="C981" s="133">
        <v>44386</v>
      </c>
      <c r="D981" s="132" t="s">
        <v>30</v>
      </c>
      <c r="E981" s="132">
        <v>1</v>
      </c>
      <c r="F981" s="132" t="s">
        <v>575</v>
      </c>
      <c r="G981" s="132">
        <v>2</v>
      </c>
      <c r="H981" s="132" t="s">
        <v>1030</v>
      </c>
      <c r="I981" s="132">
        <v>498</v>
      </c>
      <c r="J981" s="132" t="s">
        <v>455</v>
      </c>
      <c r="K981" s="132" t="s">
        <v>279</v>
      </c>
      <c r="L981" s="132">
        <v>22.358904109589041</v>
      </c>
      <c r="M981" s="132">
        <v>7</v>
      </c>
      <c r="N981" s="132">
        <v>1</v>
      </c>
      <c r="O981" s="132">
        <v>11.814</v>
      </c>
      <c r="P981" s="132">
        <v>0</v>
      </c>
      <c r="Q981" s="132">
        <v>60.944641950228537</v>
      </c>
      <c r="R981" s="132">
        <v>1E-3</v>
      </c>
      <c r="S981" s="132">
        <v>25</v>
      </c>
      <c r="T981" s="132">
        <v>8.3333333330000006</v>
      </c>
      <c r="U981" s="132">
        <v>4.1033665465675044</v>
      </c>
      <c r="V981" s="132">
        <v>28.50495588160241</v>
      </c>
      <c r="W981" s="132">
        <v>8.133863111678302</v>
      </c>
      <c r="X981" s="132">
        <v>25</v>
      </c>
    </row>
    <row r="982" spans="1:24" x14ac:dyDescent="0.45">
      <c r="A982" s="132" t="s">
        <v>277</v>
      </c>
      <c r="B982" s="132">
        <v>2021</v>
      </c>
      <c r="C982" s="133">
        <v>44386</v>
      </c>
      <c r="D982" s="132" t="s">
        <v>30</v>
      </c>
      <c r="E982" s="132">
        <v>1</v>
      </c>
      <c r="F982" s="132" t="s">
        <v>575</v>
      </c>
      <c r="G982" s="132">
        <v>2</v>
      </c>
      <c r="H982" s="132" t="s">
        <v>1030</v>
      </c>
      <c r="I982" s="132">
        <v>498</v>
      </c>
      <c r="J982" s="132" t="s">
        <v>458</v>
      </c>
      <c r="K982" s="132" t="s">
        <v>143</v>
      </c>
      <c r="L982" s="132">
        <v>23.17534246575342</v>
      </c>
      <c r="M982" s="132">
        <v>10</v>
      </c>
      <c r="N982" s="132">
        <v>2</v>
      </c>
      <c r="O982" s="132">
        <v>11.814</v>
      </c>
      <c r="P982" s="132">
        <v>0</v>
      </c>
      <c r="Q982" s="132">
        <v>60.944641950228537</v>
      </c>
      <c r="R982" s="132">
        <v>1E-3</v>
      </c>
      <c r="S982" s="132">
        <v>25</v>
      </c>
      <c r="T982" s="132">
        <v>8.3333333330000006</v>
      </c>
      <c r="U982" s="132">
        <v>-2.9065452166373191</v>
      </c>
      <c r="V982" s="132">
        <v>21.49504411839759</v>
      </c>
      <c r="W982" s="132">
        <v>8.133863111678302</v>
      </c>
      <c r="X982" s="132">
        <v>25</v>
      </c>
    </row>
    <row r="983" spans="1:24" x14ac:dyDescent="0.45">
      <c r="A983" s="132" t="s">
        <v>277</v>
      </c>
      <c r="B983" s="132">
        <v>2021</v>
      </c>
      <c r="C983" s="133">
        <v>44386</v>
      </c>
      <c r="D983" s="132" t="s">
        <v>30</v>
      </c>
      <c r="E983" s="132">
        <v>1</v>
      </c>
      <c r="F983" s="132" t="s">
        <v>575</v>
      </c>
      <c r="G983" s="132">
        <v>3</v>
      </c>
      <c r="H983" s="132" t="s">
        <v>1031</v>
      </c>
      <c r="I983" s="132">
        <v>499</v>
      </c>
      <c r="J983" s="132" t="s">
        <v>456</v>
      </c>
      <c r="K983" s="132" t="s">
        <v>64</v>
      </c>
      <c r="L983" s="132">
        <v>32.18904109589041</v>
      </c>
      <c r="M983" s="132">
        <v>8</v>
      </c>
      <c r="N983" s="132">
        <v>1</v>
      </c>
      <c r="O983" s="132">
        <v>11.903</v>
      </c>
      <c r="P983" s="132">
        <v>0</v>
      </c>
      <c r="Q983" s="132">
        <v>60.488952364950009</v>
      </c>
      <c r="R983" s="132">
        <v>1E-3</v>
      </c>
      <c r="S983" s="132">
        <v>25</v>
      </c>
      <c r="T983" s="132">
        <v>8.3333333330000006</v>
      </c>
      <c r="U983" s="132">
        <v>4.1033665465675044</v>
      </c>
      <c r="V983" s="132">
        <v>28.50495588160241</v>
      </c>
      <c r="W983" s="132">
        <v>8.133863111678302</v>
      </c>
      <c r="X983" s="132">
        <v>25</v>
      </c>
    </row>
    <row r="984" spans="1:24" x14ac:dyDescent="0.45">
      <c r="A984" s="132" t="s">
        <v>277</v>
      </c>
      <c r="B984" s="132">
        <v>2021</v>
      </c>
      <c r="C984" s="133">
        <v>44386</v>
      </c>
      <c r="D984" s="132" t="s">
        <v>30</v>
      </c>
      <c r="E984" s="132">
        <v>1</v>
      </c>
      <c r="F984" s="132" t="s">
        <v>575</v>
      </c>
      <c r="G984" s="132">
        <v>3</v>
      </c>
      <c r="H984" s="132" t="s">
        <v>1031</v>
      </c>
      <c r="I984" s="132">
        <v>499</v>
      </c>
      <c r="J984" s="132" t="s">
        <v>457</v>
      </c>
      <c r="K984" s="132" t="s">
        <v>88</v>
      </c>
      <c r="L984" s="132">
        <v>20.13150684931507</v>
      </c>
      <c r="M984" s="132">
        <v>9</v>
      </c>
      <c r="N984" s="132">
        <v>2</v>
      </c>
      <c r="O984" s="132">
        <v>11.903</v>
      </c>
      <c r="P984" s="132">
        <v>0</v>
      </c>
      <c r="Q984" s="132">
        <v>60.488952364950009</v>
      </c>
      <c r="R984" s="132">
        <v>1E-3</v>
      </c>
      <c r="S984" s="132">
        <v>25</v>
      </c>
      <c r="T984" s="132">
        <v>8.3333333330000006</v>
      </c>
      <c r="U984" s="132">
        <v>-2.9065452166373191</v>
      </c>
      <c r="V984" s="132">
        <v>21.49504411839759</v>
      </c>
      <c r="W984" s="132">
        <v>8.133863111678302</v>
      </c>
      <c r="X984" s="132">
        <v>25</v>
      </c>
    </row>
    <row r="985" spans="1:24" x14ac:dyDescent="0.45">
      <c r="A985" s="134" t="s">
        <v>277</v>
      </c>
      <c r="B985" s="134">
        <v>2021</v>
      </c>
      <c r="C985" s="135">
        <v>44386</v>
      </c>
      <c r="D985" s="134" t="s">
        <v>30</v>
      </c>
      <c r="E985" s="134">
        <v>1</v>
      </c>
      <c r="F985" s="134" t="s">
        <v>576</v>
      </c>
      <c r="G985" s="134">
        <v>1</v>
      </c>
      <c r="H985" s="134" t="s">
        <v>1032</v>
      </c>
      <c r="I985" s="134">
        <v>500</v>
      </c>
      <c r="J985" s="134" t="s">
        <v>351</v>
      </c>
      <c r="K985" s="134" t="s">
        <v>282</v>
      </c>
      <c r="L985" s="134">
        <v>28.44109589041096</v>
      </c>
      <c r="M985" s="134">
        <v>1</v>
      </c>
      <c r="N985" s="134">
        <v>1</v>
      </c>
      <c r="O985" s="134">
        <v>11.5</v>
      </c>
      <c r="P985" s="134">
        <v>0</v>
      </c>
      <c r="Q985" s="134">
        <v>62.608695652173907</v>
      </c>
      <c r="R985" s="134">
        <v>28.154847621396531</v>
      </c>
      <c r="S985" s="134">
        <v>53.547526729692393</v>
      </c>
      <c r="T985" s="134">
        <v>8.4642263694319499</v>
      </c>
      <c r="U985" s="134">
        <v>28.218438390735869</v>
      </c>
      <c r="V985" s="134">
        <v>54.27888404374734</v>
      </c>
      <c r="W985" s="134">
        <v>8.6868152176704907</v>
      </c>
      <c r="X985" s="134">
        <v>41.026241305647403</v>
      </c>
    </row>
    <row r="986" spans="1:24" x14ac:dyDescent="0.45">
      <c r="A986" s="134" t="s">
        <v>277</v>
      </c>
      <c r="B986" s="134">
        <v>2021</v>
      </c>
      <c r="C986" s="135">
        <v>44386</v>
      </c>
      <c r="D986" s="134" t="s">
        <v>30</v>
      </c>
      <c r="E986" s="134">
        <v>1</v>
      </c>
      <c r="F986" s="134" t="s">
        <v>576</v>
      </c>
      <c r="G986" s="134">
        <v>1</v>
      </c>
      <c r="H986" s="134" t="s">
        <v>1032</v>
      </c>
      <c r="I986" s="134">
        <v>500</v>
      </c>
      <c r="J986" s="134" t="s">
        <v>456</v>
      </c>
      <c r="K986" s="134" t="s">
        <v>64</v>
      </c>
      <c r="L986" s="134">
        <v>32.18904109589041</v>
      </c>
      <c r="M986" s="134">
        <v>8</v>
      </c>
      <c r="N986" s="134">
        <v>2</v>
      </c>
      <c r="O986" s="134">
        <v>11.5</v>
      </c>
      <c r="P986" s="134">
        <v>0</v>
      </c>
      <c r="Q986" s="134">
        <v>62.608695652173907</v>
      </c>
      <c r="R986" s="134">
        <v>4.1033665465675044</v>
      </c>
      <c r="S986" s="134">
        <v>28.50495588160241</v>
      </c>
      <c r="T986" s="134">
        <v>8.133863111678302</v>
      </c>
      <c r="U986" s="134">
        <v>2.6058055917361571</v>
      </c>
      <c r="V986" s="134">
        <v>27.823327837716679</v>
      </c>
      <c r="W986" s="134">
        <v>8.4058407486601752</v>
      </c>
      <c r="X986" s="134">
        <v>41.026241305647403</v>
      </c>
    </row>
    <row r="987" spans="1:24" x14ac:dyDescent="0.45">
      <c r="A987" s="134" t="s">
        <v>277</v>
      </c>
      <c r="B987" s="134">
        <v>2021</v>
      </c>
      <c r="C987" s="135">
        <v>44386</v>
      </c>
      <c r="D987" s="134" t="s">
        <v>30</v>
      </c>
      <c r="E987" s="134">
        <v>1</v>
      </c>
      <c r="F987" s="134" t="s">
        <v>576</v>
      </c>
      <c r="G987" s="134">
        <v>2</v>
      </c>
      <c r="H987" s="134" t="s">
        <v>1033</v>
      </c>
      <c r="I987" s="134">
        <v>501</v>
      </c>
      <c r="J987" s="134" t="s">
        <v>574</v>
      </c>
      <c r="K987" s="134" t="s">
        <v>99</v>
      </c>
      <c r="L987" s="134">
        <v>38.597260273972601</v>
      </c>
      <c r="M987" s="134">
        <v>3</v>
      </c>
      <c r="N987" s="134">
        <v>1</v>
      </c>
      <c r="O987" s="134">
        <v>11.859</v>
      </c>
      <c r="P987" s="134">
        <v>0</v>
      </c>
      <c r="Q987" s="134">
        <v>60.713382241335687</v>
      </c>
      <c r="R987" s="134">
        <v>3.9140999995192942</v>
      </c>
      <c r="S987" s="134">
        <v>29.060038625387001</v>
      </c>
      <c r="T987" s="134">
        <v>8.3819795419559036</v>
      </c>
      <c r="U987" s="134">
        <v>8.0159555613596254</v>
      </c>
      <c r="V987" s="134">
        <v>32.527089996917901</v>
      </c>
      <c r="W987" s="134">
        <v>8.170378145186092</v>
      </c>
      <c r="X987" s="134">
        <v>28.782497253494711</v>
      </c>
    </row>
    <row r="988" spans="1:24" x14ac:dyDescent="0.45">
      <c r="A988" s="134" t="s">
        <v>277</v>
      </c>
      <c r="B988" s="134">
        <v>2021</v>
      </c>
      <c r="C988" s="135">
        <v>44386</v>
      </c>
      <c r="D988" s="134" t="s">
        <v>30</v>
      </c>
      <c r="E988" s="134">
        <v>1</v>
      </c>
      <c r="F988" s="134" t="s">
        <v>576</v>
      </c>
      <c r="G988" s="134">
        <v>2</v>
      </c>
      <c r="H988" s="134" t="s">
        <v>1033</v>
      </c>
      <c r="I988" s="134">
        <v>501</v>
      </c>
      <c r="J988" s="134" t="s">
        <v>455</v>
      </c>
      <c r="K988" s="134" t="s">
        <v>279</v>
      </c>
      <c r="L988" s="134">
        <v>22.358904109589041</v>
      </c>
      <c r="M988" s="134">
        <v>7</v>
      </c>
      <c r="N988" s="134">
        <v>2</v>
      </c>
      <c r="O988" s="134">
        <v>11.859</v>
      </c>
      <c r="P988" s="134">
        <v>0</v>
      </c>
      <c r="Q988" s="134">
        <v>60.713382241335687</v>
      </c>
      <c r="R988" s="134">
        <v>4.1033665465675044</v>
      </c>
      <c r="S988" s="134">
        <v>28.50495588160241</v>
      </c>
      <c r="T988" s="134">
        <v>8.133863111678302</v>
      </c>
      <c r="U988" s="134">
        <v>1.2327967550321259</v>
      </c>
      <c r="V988" s="134">
        <v>25.21716134507216</v>
      </c>
      <c r="W988" s="134">
        <v>7.9947881966800098</v>
      </c>
      <c r="X988" s="134">
        <v>28.782497253494711</v>
      </c>
    </row>
    <row r="989" spans="1:24" x14ac:dyDescent="0.45">
      <c r="A989" s="134" t="s">
        <v>277</v>
      </c>
      <c r="B989" s="134">
        <v>2021</v>
      </c>
      <c r="C989" s="135">
        <v>44386</v>
      </c>
      <c r="D989" s="134" t="s">
        <v>30</v>
      </c>
      <c r="E989" s="134">
        <v>1</v>
      </c>
      <c r="F989" s="134" t="s">
        <v>576</v>
      </c>
      <c r="G989" s="134">
        <v>3</v>
      </c>
      <c r="H989" s="134" t="s">
        <v>1034</v>
      </c>
      <c r="I989" s="134">
        <v>502</v>
      </c>
      <c r="J989" s="134" t="s">
        <v>354</v>
      </c>
      <c r="K989" s="134" t="s">
        <v>121</v>
      </c>
      <c r="L989" s="134">
        <v>25.92602739726027</v>
      </c>
      <c r="M989" s="134">
        <v>5</v>
      </c>
      <c r="N989" s="134">
        <v>1</v>
      </c>
      <c r="O989" s="134">
        <v>11.284000000000001</v>
      </c>
      <c r="P989" s="134">
        <v>0</v>
      </c>
      <c r="Q989" s="134">
        <v>63.807160581354132</v>
      </c>
      <c r="R989" s="134">
        <v>1.505561302401762</v>
      </c>
      <c r="S989" s="134">
        <v>25.420346060598831</v>
      </c>
      <c r="T989" s="134">
        <v>7.9715949193990241</v>
      </c>
      <c r="U989" s="134">
        <v>5.7312569983675452</v>
      </c>
      <c r="V989" s="134">
        <v>29.182841324472289</v>
      </c>
      <c r="W989" s="134">
        <v>7.8171947753682494</v>
      </c>
      <c r="X989" s="134">
        <v>26.962650971100619</v>
      </c>
    </row>
    <row r="990" spans="1:24" x14ac:dyDescent="0.45">
      <c r="A990" s="134" t="s">
        <v>277</v>
      </c>
      <c r="B990" s="134">
        <v>2021</v>
      </c>
      <c r="C990" s="135">
        <v>44386</v>
      </c>
      <c r="D990" s="134" t="s">
        <v>30</v>
      </c>
      <c r="E990" s="134">
        <v>1</v>
      </c>
      <c r="F990" s="134" t="s">
        <v>576</v>
      </c>
      <c r="G990" s="134">
        <v>3</v>
      </c>
      <c r="H990" s="134" t="s">
        <v>1034</v>
      </c>
      <c r="I990" s="134">
        <v>502</v>
      </c>
      <c r="J990" s="134" t="s">
        <v>454</v>
      </c>
      <c r="K990" s="134" t="s">
        <v>282</v>
      </c>
      <c r="L990" s="134" t="e">
        <v>#N/A</v>
      </c>
      <c r="M990" s="134">
        <v>2</v>
      </c>
      <c r="N990" s="134">
        <v>2</v>
      </c>
      <c r="O990" s="134">
        <v>11.284000000000001</v>
      </c>
      <c r="P990" s="134">
        <v>0</v>
      </c>
      <c r="Q990" s="134">
        <v>63.807160581354132</v>
      </c>
      <c r="R990" s="134">
        <v>4.1033665465675044</v>
      </c>
      <c r="S990" s="134">
        <v>28.50495588160241</v>
      </c>
      <c r="T990" s="134">
        <v>8.133863111678302</v>
      </c>
      <c r="U990" s="134">
        <v>0.81727518526378162</v>
      </c>
      <c r="V990" s="134">
        <v>24.60692076173585</v>
      </c>
      <c r="W990" s="134">
        <v>7.9298818588240234</v>
      </c>
      <c r="X990" s="134">
        <v>26.962650971100619</v>
      </c>
    </row>
    <row r="991" spans="1:24" x14ac:dyDescent="0.45">
      <c r="A991" s="134" t="s">
        <v>277</v>
      </c>
      <c r="B991" s="134">
        <v>2021</v>
      </c>
      <c r="C991" s="135">
        <v>44386</v>
      </c>
      <c r="D991" s="134" t="s">
        <v>30</v>
      </c>
      <c r="E991" s="134">
        <v>1</v>
      </c>
      <c r="F991" s="134" t="s">
        <v>576</v>
      </c>
      <c r="G991" s="134">
        <v>4</v>
      </c>
      <c r="H991" s="134" t="s">
        <v>1035</v>
      </c>
      <c r="I991" s="134">
        <v>503</v>
      </c>
      <c r="J991" s="134" t="s">
        <v>453</v>
      </c>
      <c r="K991" s="134" t="s">
        <v>88</v>
      </c>
      <c r="L991" s="134">
        <v>20.361643835616441</v>
      </c>
      <c r="M991" s="134">
        <v>4</v>
      </c>
      <c r="N991" s="134">
        <v>1</v>
      </c>
      <c r="O991" s="134">
        <v>11.55</v>
      </c>
      <c r="P991" s="134">
        <v>0</v>
      </c>
      <c r="Q991" s="134">
        <v>62.337662337662337</v>
      </c>
      <c r="R991" s="134">
        <v>1E-3</v>
      </c>
      <c r="S991" s="134">
        <v>25</v>
      </c>
      <c r="T991" s="134">
        <v>8.3333333330000006</v>
      </c>
      <c r="U991" s="134">
        <v>1.8683806162107219</v>
      </c>
      <c r="V991" s="134">
        <v>26.87084720369818</v>
      </c>
      <c r="W991" s="134">
        <v>8.3341555291624854</v>
      </c>
      <c r="X991" s="134">
        <v>19.022633759179069</v>
      </c>
    </row>
    <row r="992" spans="1:24" x14ac:dyDescent="0.45">
      <c r="A992" s="134" t="s">
        <v>277</v>
      </c>
      <c r="B992" s="134">
        <v>2021</v>
      </c>
      <c r="C992" s="135">
        <v>44386</v>
      </c>
      <c r="D992" s="134" t="s">
        <v>30</v>
      </c>
      <c r="E992" s="134">
        <v>1</v>
      </c>
      <c r="F992" s="134" t="s">
        <v>576</v>
      </c>
      <c r="G992" s="134">
        <v>4</v>
      </c>
      <c r="H992" s="134" t="s">
        <v>1035</v>
      </c>
      <c r="I992" s="134">
        <v>503</v>
      </c>
      <c r="J992" s="134" t="s">
        <v>357</v>
      </c>
      <c r="K992" s="134" t="s">
        <v>99</v>
      </c>
      <c r="L992" s="134">
        <v>25.347945205479451</v>
      </c>
      <c r="M992" s="134">
        <v>6</v>
      </c>
      <c r="N992" s="134">
        <v>2</v>
      </c>
      <c r="O992" s="134">
        <v>11.55</v>
      </c>
      <c r="P992" s="134">
        <v>0</v>
      </c>
      <c r="Q992" s="134">
        <v>62.337662337662337</v>
      </c>
      <c r="R992" s="134">
        <v>1E-3</v>
      </c>
      <c r="S992" s="134">
        <v>13.045267518358139</v>
      </c>
      <c r="T992" s="134">
        <v>8.3873012164592833</v>
      </c>
      <c r="U992" s="134">
        <v>-13.97424379740476</v>
      </c>
      <c r="V992" s="134">
        <v>11.15289922442201</v>
      </c>
      <c r="W992" s="134">
        <v>8.3757143406089245</v>
      </c>
      <c r="X992" s="134">
        <v>19.022633759179069</v>
      </c>
    </row>
    <row r="993" spans="1:24" x14ac:dyDescent="0.45">
      <c r="A993" s="134" t="s">
        <v>277</v>
      </c>
      <c r="B993" s="134">
        <v>2021</v>
      </c>
      <c r="C993" s="135">
        <v>44386</v>
      </c>
      <c r="D993" s="134" t="s">
        <v>30</v>
      </c>
      <c r="E993" s="134">
        <v>2</v>
      </c>
      <c r="F993" s="134" t="s">
        <v>576</v>
      </c>
      <c r="G993" s="134">
        <v>1</v>
      </c>
      <c r="H993" s="134" t="s">
        <v>1036</v>
      </c>
      <c r="I993" s="134">
        <v>504</v>
      </c>
      <c r="J993" s="134" t="s">
        <v>351</v>
      </c>
      <c r="K993" s="134" t="s">
        <v>282</v>
      </c>
      <c r="L993" s="134">
        <v>28.44109589041096</v>
      </c>
      <c r="M993" s="134">
        <v>1</v>
      </c>
      <c r="N993" s="134">
        <v>1</v>
      </c>
      <c r="O993" s="134">
        <v>11.483000000000001</v>
      </c>
      <c r="P993" s="134">
        <v>0</v>
      </c>
      <c r="Q993" s="134">
        <v>62.701384655577797</v>
      </c>
      <c r="R993" s="134">
        <v>28.218438390735869</v>
      </c>
      <c r="S993" s="134">
        <v>54.27888404374734</v>
      </c>
      <c r="T993" s="134">
        <v>8.6868152176704907</v>
      </c>
      <c r="U993" s="134">
        <v>28.254156395815212</v>
      </c>
      <c r="V993" s="134">
        <v>54.966032267461337</v>
      </c>
      <c r="W993" s="134">
        <v>8.9039586238820441</v>
      </c>
      <c r="X993" s="134">
        <v>41.051105940732008</v>
      </c>
    </row>
    <row r="994" spans="1:24" x14ac:dyDescent="0.45">
      <c r="A994" s="134" t="s">
        <v>277</v>
      </c>
      <c r="B994" s="134">
        <v>2021</v>
      </c>
      <c r="C994" s="135">
        <v>44386</v>
      </c>
      <c r="D994" s="134" t="s">
        <v>30</v>
      </c>
      <c r="E994" s="134">
        <v>2</v>
      </c>
      <c r="F994" s="134" t="s">
        <v>576</v>
      </c>
      <c r="G994" s="134">
        <v>1</v>
      </c>
      <c r="H994" s="134" t="s">
        <v>1036</v>
      </c>
      <c r="I994" s="134">
        <v>504</v>
      </c>
      <c r="J994" s="134" t="s">
        <v>456</v>
      </c>
      <c r="K994" s="134" t="s">
        <v>64</v>
      </c>
      <c r="L994" s="134">
        <v>32.18904109589041</v>
      </c>
      <c r="M994" s="134">
        <v>8</v>
      </c>
      <c r="N994" s="134">
        <v>2</v>
      </c>
      <c r="O994" s="134">
        <v>11.483000000000001</v>
      </c>
      <c r="P994" s="134">
        <v>0</v>
      </c>
      <c r="Q994" s="134">
        <v>62.701384655577797</v>
      </c>
      <c r="R994" s="134">
        <v>2.6058055917361571</v>
      </c>
      <c r="S994" s="134">
        <v>27.823327837716679</v>
      </c>
      <c r="T994" s="134">
        <v>8.4058407486601752</v>
      </c>
      <c r="U994" s="134">
        <v>1.1857877684111811</v>
      </c>
      <c r="V994" s="134">
        <v>27.17525217346844</v>
      </c>
      <c r="W994" s="134">
        <v>8.6631548016857529</v>
      </c>
      <c r="X994" s="134">
        <v>41.051105940732008</v>
      </c>
    </row>
    <row r="995" spans="1:24" x14ac:dyDescent="0.45">
      <c r="A995" s="134" t="s">
        <v>277</v>
      </c>
      <c r="B995" s="134">
        <v>2021</v>
      </c>
      <c r="C995" s="135">
        <v>44386</v>
      </c>
      <c r="D995" s="134" t="s">
        <v>30</v>
      </c>
      <c r="E995" s="134">
        <v>2</v>
      </c>
      <c r="F995" s="134" t="s">
        <v>576</v>
      </c>
      <c r="G995" s="134">
        <v>2</v>
      </c>
      <c r="H995" s="134" t="s">
        <v>1037</v>
      </c>
      <c r="I995" s="134">
        <v>505</v>
      </c>
      <c r="J995" s="134" t="s">
        <v>574</v>
      </c>
      <c r="K995" s="134" t="s">
        <v>99</v>
      </c>
      <c r="L995" s="134">
        <v>38.597260273972601</v>
      </c>
      <c r="M995" s="134">
        <v>3</v>
      </c>
      <c r="N995" s="134">
        <v>1</v>
      </c>
      <c r="O995" s="134">
        <v>12.084</v>
      </c>
      <c r="P995" s="134">
        <v>0</v>
      </c>
      <c r="Q995" s="134">
        <v>59.582919563058589</v>
      </c>
      <c r="R995" s="134">
        <v>8.0159555613596254</v>
      </c>
      <c r="S995" s="134">
        <v>32.527089996917901</v>
      </c>
      <c r="T995" s="134">
        <v>8.170378145186092</v>
      </c>
      <c r="U995" s="134">
        <v>10.564871001229159</v>
      </c>
      <c r="V995" s="134">
        <v>34.907944260199983</v>
      </c>
      <c r="W995" s="134">
        <v>8.1143577529902728</v>
      </c>
      <c r="X995" s="134">
        <v>28.872125670995029</v>
      </c>
    </row>
    <row r="996" spans="1:24" x14ac:dyDescent="0.45">
      <c r="A996" s="134" t="s">
        <v>277</v>
      </c>
      <c r="B996" s="134">
        <v>2021</v>
      </c>
      <c r="C996" s="135">
        <v>44386</v>
      </c>
      <c r="D996" s="134" t="s">
        <v>30</v>
      </c>
      <c r="E996" s="134">
        <v>2</v>
      </c>
      <c r="F996" s="134" t="s">
        <v>576</v>
      </c>
      <c r="G996" s="134">
        <v>2</v>
      </c>
      <c r="H996" s="134" t="s">
        <v>1037</v>
      </c>
      <c r="I996" s="134">
        <v>505</v>
      </c>
      <c r="J996" s="134" t="s">
        <v>455</v>
      </c>
      <c r="K996" s="134" t="s">
        <v>279</v>
      </c>
      <c r="L996" s="134">
        <v>22.358904109589041</v>
      </c>
      <c r="M996" s="134">
        <v>7</v>
      </c>
      <c r="N996" s="134">
        <v>2</v>
      </c>
      <c r="O996" s="134">
        <v>12.084</v>
      </c>
      <c r="P996" s="134">
        <v>0</v>
      </c>
      <c r="Q996" s="134">
        <v>59.582919563058589</v>
      </c>
      <c r="R996" s="134">
        <v>1.2327967550321259</v>
      </c>
      <c r="S996" s="134">
        <v>25.21716134507216</v>
      </c>
      <c r="T996" s="134">
        <v>7.9947881966800098</v>
      </c>
      <c r="U996" s="134">
        <v>-1.0244166375121539</v>
      </c>
      <c r="V996" s="134">
        <v>22.925514482647941</v>
      </c>
      <c r="W996" s="134">
        <v>7.9833103733866988</v>
      </c>
      <c r="X996" s="134">
        <v>28.872125670995029</v>
      </c>
    </row>
    <row r="997" spans="1:24" x14ac:dyDescent="0.45">
      <c r="A997" s="134" t="s">
        <v>277</v>
      </c>
      <c r="B997" s="134">
        <v>2021</v>
      </c>
      <c r="C997" s="135">
        <v>44386</v>
      </c>
      <c r="D997" s="134" t="s">
        <v>30</v>
      </c>
      <c r="E997" s="134">
        <v>2</v>
      </c>
      <c r="F997" s="134" t="s">
        <v>576</v>
      </c>
      <c r="G997" s="134">
        <v>3</v>
      </c>
      <c r="H997" s="134" t="s">
        <v>1038</v>
      </c>
      <c r="I997" s="134">
        <v>506</v>
      </c>
      <c r="J997" s="134" t="s">
        <v>454</v>
      </c>
      <c r="K997" s="134" t="s">
        <v>282</v>
      </c>
      <c r="L997" s="134" t="e">
        <v>#N/A</v>
      </c>
      <c r="M997" s="134">
        <v>2</v>
      </c>
      <c r="N997" s="134">
        <v>1</v>
      </c>
      <c r="O997" s="134">
        <v>11.448</v>
      </c>
      <c r="P997" s="134">
        <v>0</v>
      </c>
      <c r="Q997" s="134">
        <v>62.893081761006293</v>
      </c>
      <c r="R997" s="134">
        <v>0.81727518526378162</v>
      </c>
      <c r="S997" s="134">
        <v>24.60692076173585</v>
      </c>
      <c r="T997" s="134">
        <v>7.9298818588240234</v>
      </c>
      <c r="U997" s="134">
        <v>5.3466966101084843</v>
      </c>
      <c r="V997" s="134">
        <v>28.614845081246479</v>
      </c>
      <c r="W997" s="134">
        <v>7.7560494903793318</v>
      </c>
      <c r="X997" s="134">
        <v>26.894881043104071</v>
      </c>
    </row>
    <row r="998" spans="1:24" x14ac:dyDescent="0.45">
      <c r="A998" s="134" t="s">
        <v>277</v>
      </c>
      <c r="B998" s="134">
        <v>2021</v>
      </c>
      <c r="C998" s="135">
        <v>44386</v>
      </c>
      <c r="D998" s="134" t="s">
        <v>30</v>
      </c>
      <c r="E998" s="134">
        <v>2</v>
      </c>
      <c r="F998" s="134" t="s">
        <v>576</v>
      </c>
      <c r="G998" s="134">
        <v>3</v>
      </c>
      <c r="H998" s="134" t="s">
        <v>1038</v>
      </c>
      <c r="I998" s="134">
        <v>506</v>
      </c>
      <c r="J998" s="134" t="s">
        <v>354</v>
      </c>
      <c r="K998" s="134" t="s">
        <v>121</v>
      </c>
      <c r="L998" s="134">
        <v>25.92602739726027</v>
      </c>
      <c r="M998" s="134">
        <v>5</v>
      </c>
      <c r="N998" s="134">
        <v>2</v>
      </c>
      <c r="O998" s="134">
        <v>11.448</v>
      </c>
      <c r="P998" s="134">
        <v>0</v>
      </c>
      <c r="Q998" s="134">
        <v>62.893081761006293</v>
      </c>
      <c r="R998" s="134">
        <v>5.7312569983675452</v>
      </c>
      <c r="S998" s="134">
        <v>29.182841324472289</v>
      </c>
      <c r="T998" s="134">
        <v>7.8171947753682494</v>
      </c>
      <c r="U998" s="134">
        <v>2.2394751503607679</v>
      </c>
      <c r="V998" s="134">
        <v>25.273855941796999</v>
      </c>
      <c r="W998" s="134">
        <v>7.6781269304787427</v>
      </c>
      <c r="X998" s="134">
        <v>26.894881043104071</v>
      </c>
    </row>
    <row r="999" spans="1:24" x14ac:dyDescent="0.45">
      <c r="A999" s="134" t="s">
        <v>277</v>
      </c>
      <c r="B999" s="134">
        <v>2021</v>
      </c>
      <c r="C999" s="135">
        <v>44386</v>
      </c>
      <c r="D999" s="134" t="s">
        <v>30</v>
      </c>
      <c r="E999" s="134">
        <v>2</v>
      </c>
      <c r="F999" s="134" t="s">
        <v>576</v>
      </c>
      <c r="G999" s="134">
        <v>4</v>
      </c>
      <c r="H999" s="134" t="s">
        <v>1039</v>
      </c>
      <c r="I999" s="134">
        <v>507</v>
      </c>
      <c r="J999" s="134" t="s">
        <v>453</v>
      </c>
      <c r="K999" s="134" t="s">
        <v>88</v>
      </c>
      <c r="L999" s="134">
        <v>20.361643835616441</v>
      </c>
      <c r="M999" s="134">
        <v>4</v>
      </c>
      <c r="N999" s="134">
        <v>1</v>
      </c>
      <c r="O999" s="134">
        <v>11.571999999999999</v>
      </c>
      <c r="P999" s="134">
        <v>0</v>
      </c>
      <c r="Q999" s="134">
        <v>62.21914967162116</v>
      </c>
      <c r="R999" s="134">
        <v>1.8683806162107219</v>
      </c>
      <c r="S999" s="134">
        <v>26.87084720369818</v>
      </c>
      <c r="T999" s="134">
        <v>8.3341555291624854</v>
      </c>
      <c r="U999" s="134">
        <v>3.1246550996947282</v>
      </c>
      <c r="V999" s="134">
        <v>28.33880092121867</v>
      </c>
      <c r="W999" s="134">
        <v>8.4047152738413153</v>
      </c>
      <c r="X999" s="134">
        <v>19.011873214060099</v>
      </c>
    </row>
    <row r="1000" spans="1:24" x14ac:dyDescent="0.45">
      <c r="A1000" s="134" t="s">
        <v>277</v>
      </c>
      <c r="B1000" s="134">
        <v>2021</v>
      </c>
      <c r="C1000" s="135">
        <v>44386</v>
      </c>
      <c r="D1000" s="134" t="s">
        <v>30</v>
      </c>
      <c r="E1000" s="134">
        <v>2</v>
      </c>
      <c r="F1000" s="134" t="s">
        <v>576</v>
      </c>
      <c r="G1000" s="134">
        <v>4</v>
      </c>
      <c r="H1000" s="134" t="s">
        <v>1039</v>
      </c>
      <c r="I1000" s="134">
        <v>507</v>
      </c>
      <c r="J1000" s="134" t="s">
        <v>357</v>
      </c>
      <c r="K1000" s="134" t="s">
        <v>99</v>
      </c>
      <c r="L1000" s="134">
        <v>25.347945205479451</v>
      </c>
      <c r="M1000" s="134">
        <v>6</v>
      </c>
      <c r="N1000" s="134">
        <v>2</v>
      </c>
      <c r="O1000" s="134">
        <v>11.571999999999999</v>
      </c>
      <c r="P1000" s="134">
        <v>0</v>
      </c>
      <c r="Q1000" s="134">
        <v>62.21914967162116</v>
      </c>
      <c r="R1000" s="134">
        <v>1E-3</v>
      </c>
      <c r="S1000" s="134">
        <v>11.15289922442201</v>
      </c>
      <c r="T1000" s="134">
        <v>8.3757143406089245</v>
      </c>
      <c r="U1000" s="134">
        <v>-15.641125328207201</v>
      </c>
      <c r="V1000" s="134">
        <v>9.6719524752954911</v>
      </c>
      <c r="W1000" s="134">
        <v>8.4376926011675639</v>
      </c>
      <c r="X1000" s="134">
        <v>19.011873214060099</v>
      </c>
    </row>
    <row r="1001" spans="1:24" x14ac:dyDescent="0.45">
      <c r="A1001" s="134" t="s">
        <v>277</v>
      </c>
      <c r="B1001" s="134">
        <v>2021</v>
      </c>
      <c r="C1001" s="135">
        <v>44386</v>
      </c>
      <c r="D1001" s="134" t="s">
        <v>30</v>
      </c>
      <c r="E1001" s="134">
        <v>3</v>
      </c>
      <c r="F1001" s="134" t="s">
        <v>576</v>
      </c>
      <c r="G1001" s="134">
        <v>3</v>
      </c>
      <c r="H1001" s="134" t="s">
        <v>1040</v>
      </c>
      <c r="I1001" s="134">
        <v>508</v>
      </c>
      <c r="J1001" s="134" t="s">
        <v>454</v>
      </c>
      <c r="K1001" s="134" t="s">
        <v>282</v>
      </c>
      <c r="L1001" s="134" t="e">
        <v>#N/A</v>
      </c>
      <c r="M1001" s="134">
        <v>2</v>
      </c>
      <c r="N1001" s="134">
        <v>1</v>
      </c>
      <c r="O1001" s="134">
        <v>11.377000000000001</v>
      </c>
      <c r="P1001" s="134">
        <v>0</v>
      </c>
      <c r="Q1001" s="134">
        <v>63.285576162432967</v>
      </c>
      <c r="R1001" s="134">
        <v>5.3466966101084843</v>
      </c>
      <c r="S1001" s="134">
        <v>28.614845081246479</v>
      </c>
      <c r="T1001" s="134">
        <v>7.7560494903793318</v>
      </c>
      <c r="U1001" s="134">
        <v>8.1536505434796069</v>
      </c>
      <c r="V1001" s="134">
        <v>31.33037999879895</v>
      </c>
      <c r="W1001" s="134">
        <v>7.7255764851064459</v>
      </c>
      <c r="X1001" s="134">
        <v>26.944350511521741</v>
      </c>
    </row>
    <row r="1002" spans="1:24" x14ac:dyDescent="0.45">
      <c r="A1002" s="134" t="s">
        <v>277</v>
      </c>
      <c r="B1002" s="134">
        <v>2021</v>
      </c>
      <c r="C1002" s="135">
        <v>44386</v>
      </c>
      <c r="D1002" s="134" t="s">
        <v>30</v>
      </c>
      <c r="E1002" s="134">
        <v>3</v>
      </c>
      <c r="F1002" s="134" t="s">
        <v>576</v>
      </c>
      <c r="G1002" s="134">
        <v>3</v>
      </c>
      <c r="H1002" s="134" t="s">
        <v>1040</v>
      </c>
      <c r="I1002" s="134">
        <v>508</v>
      </c>
      <c r="J1002" s="134" t="s">
        <v>354</v>
      </c>
      <c r="K1002" s="134" t="s">
        <v>121</v>
      </c>
      <c r="L1002" s="134">
        <v>25.92602739726027</v>
      </c>
      <c r="M1002" s="134">
        <v>5</v>
      </c>
      <c r="N1002" s="134">
        <v>2</v>
      </c>
      <c r="O1002" s="134">
        <v>11.377000000000001</v>
      </c>
      <c r="P1002" s="134">
        <v>0</v>
      </c>
      <c r="Q1002" s="134">
        <v>63.285576162432967</v>
      </c>
      <c r="R1002" s="134">
        <v>2.2394751503607679</v>
      </c>
      <c r="S1002" s="134">
        <v>25.273855941796999</v>
      </c>
      <c r="T1002" s="134">
        <v>7.6781269304787427</v>
      </c>
      <c r="U1002" s="134">
        <v>-0.40045187007525479</v>
      </c>
      <c r="V1002" s="134">
        <v>22.605545841969601</v>
      </c>
      <c r="W1002" s="134">
        <v>7.6686659040149516</v>
      </c>
      <c r="X1002" s="134">
        <v>26.944350511521741</v>
      </c>
    </row>
    <row r="1003" spans="1:24" x14ac:dyDescent="0.45">
      <c r="A1003" s="136" t="s">
        <v>277</v>
      </c>
      <c r="B1003" s="136">
        <v>2021</v>
      </c>
      <c r="C1003" s="137">
        <v>44386</v>
      </c>
      <c r="D1003" s="136" t="s">
        <v>30</v>
      </c>
      <c r="E1003" s="136">
        <v>1</v>
      </c>
      <c r="F1003" s="136" t="s">
        <v>577</v>
      </c>
      <c r="G1003" s="136">
        <v>1</v>
      </c>
      <c r="H1003" s="136" t="s">
        <v>1041</v>
      </c>
      <c r="I1003" s="136">
        <v>509</v>
      </c>
      <c r="J1003" s="136" t="s">
        <v>351</v>
      </c>
      <c r="K1003" s="136" t="s">
        <v>282</v>
      </c>
      <c r="L1003" s="136">
        <v>28.44109589041096</v>
      </c>
      <c r="M1003" s="136">
        <v>1</v>
      </c>
      <c r="N1003" s="136">
        <v>1</v>
      </c>
      <c r="O1003" s="136">
        <v>11.379</v>
      </c>
      <c r="P1003" s="136">
        <v>0</v>
      </c>
      <c r="Q1003" s="136">
        <v>63.274452939625633</v>
      </c>
      <c r="R1003" s="136">
        <v>28.254156395815212</v>
      </c>
      <c r="S1003" s="136">
        <v>54.966032267461337</v>
      </c>
      <c r="T1003" s="136">
        <v>8.9039586238820441</v>
      </c>
      <c r="U1003" s="136">
        <v>28.39833804798652</v>
      </c>
      <c r="V1003" s="136">
        <v>55.678970284154552</v>
      </c>
      <c r="W1003" s="136">
        <v>9.0935440787226778</v>
      </c>
      <c r="X1003" s="136">
        <v>41.652416594340011</v>
      </c>
    </row>
    <row r="1004" spans="1:24" x14ac:dyDescent="0.45">
      <c r="A1004" s="136" t="s">
        <v>277</v>
      </c>
      <c r="B1004" s="136">
        <v>2021</v>
      </c>
      <c r="C1004" s="137">
        <v>44386</v>
      </c>
      <c r="D1004" s="136" t="s">
        <v>30</v>
      </c>
      <c r="E1004" s="136">
        <v>1</v>
      </c>
      <c r="F1004" s="136" t="s">
        <v>577</v>
      </c>
      <c r="G1004" s="136">
        <v>1</v>
      </c>
      <c r="H1004" s="136" t="s">
        <v>1041</v>
      </c>
      <c r="I1004" s="136">
        <v>509</v>
      </c>
      <c r="J1004" s="136" t="s">
        <v>453</v>
      </c>
      <c r="K1004" s="136" t="s">
        <v>88</v>
      </c>
      <c r="L1004" s="136">
        <v>20.361643835616441</v>
      </c>
      <c r="M1004" s="136">
        <v>4</v>
      </c>
      <c r="N1004" s="136">
        <v>2</v>
      </c>
      <c r="O1004" s="136">
        <v>11.379</v>
      </c>
      <c r="P1004" s="136">
        <v>0</v>
      </c>
      <c r="Q1004" s="136">
        <v>63.274452939625633</v>
      </c>
      <c r="R1004" s="136">
        <v>3.1246550996947282</v>
      </c>
      <c r="S1004" s="136">
        <v>28.33880092121867</v>
      </c>
      <c r="T1004" s="136">
        <v>8.4047152738413153</v>
      </c>
      <c r="U1004" s="136">
        <v>1.699007526999988</v>
      </c>
      <c r="V1004" s="136">
        <v>27.6956480802328</v>
      </c>
      <c r="W1004" s="136">
        <v>8.6655468510776039</v>
      </c>
      <c r="X1004" s="136">
        <v>41.652416594340011</v>
      </c>
    </row>
    <row r="1005" spans="1:24" x14ac:dyDescent="0.45">
      <c r="A1005" s="136" t="s">
        <v>277</v>
      </c>
      <c r="B1005" s="136">
        <v>2021</v>
      </c>
      <c r="C1005" s="137">
        <v>44386</v>
      </c>
      <c r="D1005" s="136" t="s">
        <v>30</v>
      </c>
      <c r="E1005" s="136">
        <v>1</v>
      </c>
      <c r="F1005" s="136" t="s">
        <v>577</v>
      </c>
      <c r="G1005" s="136">
        <v>2</v>
      </c>
      <c r="H1005" s="136" t="s">
        <v>1042</v>
      </c>
      <c r="I1005" s="136">
        <v>510</v>
      </c>
      <c r="J1005" s="136" t="s">
        <v>454</v>
      </c>
      <c r="K1005" s="136" t="s">
        <v>282</v>
      </c>
      <c r="L1005" s="136" t="e">
        <v>#N/A</v>
      </c>
      <c r="M1005" s="136">
        <v>2</v>
      </c>
      <c r="N1005" s="136">
        <v>1</v>
      </c>
      <c r="O1005" s="136">
        <v>11.356</v>
      </c>
      <c r="P1005" s="136">
        <v>0</v>
      </c>
      <c r="Q1005" s="136">
        <v>63.40260655160268</v>
      </c>
      <c r="R1005" s="136">
        <v>8.1536505434796069</v>
      </c>
      <c r="S1005" s="136">
        <v>31.33037999879895</v>
      </c>
      <c r="T1005" s="136">
        <v>7.7255764851064459</v>
      </c>
      <c r="U1005" s="136">
        <v>12.10773727451485</v>
      </c>
      <c r="V1005" s="136">
        <v>34.994950192421271</v>
      </c>
      <c r="W1005" s="136">
        <v>7.629070972635474</v>
      </c>
      <c r="X1005" s="136">
        <v>33.119162129499458</v>
      </c>
    </row>
    <row r="1006" spans="1:24" x14ac:dyDescent="0.45">
      <c r="A1006" s="136" t="s">
        <v>277</v>
      </c>
      <c r="B1006" s="136">
        <v>2021</v>
      </c>
      <c r="C1006" s="137">
        <v>44386</v>
      </c>
      <c r="D1006" s="136" t="s">
        <v>30</v>
      </c>
      <c r="E1006" s="136">
        <v>1</v>
      </c>
      <c r="F1006" s="136" t="s">
        <v>577</v>
      </c>
      <c r="G1006" s="136">
        <v>2</v>
      </c>
      <c r="H1006" s="136" t="s">
        <v>1042</v>
      </c>
      <c r="I1006" s="136">
        <v>510</v>
      </c>
      <c r="J1006" s="136" t="s">
        <v>574</v>
      </c>
      <c r="K1006" s="136" t="s">
        <v>99</v>
      </c>
      <c r="L1006" s="136">
        <v>38.597260273972601</v>
      </c>
      <c r="M1006" s="136">
        <v>3</v>
      </c>
      <c r="N1006" s="136">
        <v>2</v>
      </c>
      <c r="O1006" s="136">
        <v>11.356</v>
      </c>
      <c r="P1006" s="136">
        <v>0</v>
      </c>
      <c r="Q1006" s="136">
        <v>63.40260655160268</v>
      </c>
      <c r="R1006" s="136">
        <v>10.564871001229159</v>
      </c>
      <c r="S1006" s="136">
        <v>34.907944260199983</v>
      </c>
      <c r="T1006" s="136">
        <v>8.1143577529902728</v>
      </c>
      <c r="U1006" s="136">
        <v>7.2172519935847141</v>
      </c>
      <c r="V1006" s="136">
        <v>30.914807925402901</v>
      </c>
      <c r="W1006" s="136">
        <v>7.899185310606061</v>
      </c>
      <c r="X1006" s="136">
        <v>33.119162129499458</v>
      </c>
    </row>
    <row r="1007" spans="1:24" x14ac:dyDescent="0.45">
      <c r="A1007" s="136" t="s">
        <v>277</v>
      </c>
      <c r="B1007" s="136">
        <v>2021</v>
      </c>
      <c r="C1007" s="137">
        <v>44386</v>
      </c>
      <c r="D1007" s="136" t="s">
        <v>30</v>
      </c>
      <c r="E1007" s="136">
        <v>2</v>
      </c>
      <c r="F1007" s="136" t="s">
        <v>577</v>
      </c>
      <c r="G1007" s="136">
        <v>1</v>
      </c>
      <c r="H1007" s="136" t="s">
        <v>1043</v>
      </c>
      <c r="I1007" s="136">
        <v>511</v>
      </c>
      <c r="J1007" s="136" t="s">
        <v>351</v>
      </c>
      <c r="K1007" s="136" t="s">
        <v>282</v>
      </c>
      <c r="L1007" s="136">
        <v>28.44109589041096</v>
      </c>
      <c r="M1007" s="136">
        <v>1</v>
      </c>
      <c r="N1007" s="136">
        <v>1</v>
      </c>
      <c r="O1007" s="136">
        <v>11.234999999999999</v>
      </c>
      <c r="P1007" s="136">
        <v>0</v>
      </c>
      <c r="Q1007" s="136">
        <v>64.085447263017357</v>
      </c>
      <c r="R1007" s="136">
        <v>28.39833804798652</v>
      </c>
      <c r="S1007" s="136">
        <v>55.678970284154552</v>
      </c>
      <c r="T1007" s="136">
        <v>9.0935440787226778</v>
      </c>
      <c r="U1007" s="136">
        <v>28.496191839558261</v>
      </c>
      <c r="V1007" s="136">
        <v>56.346109974887113</v>
      </c>
      <c r="W1007" s="136">
        <v>9.2833060451096188</v>
      </c>
      <c r="X1007" s="136">
        <v>41.687309182193673</v>
      </c>
    </row>
    <row r="1008" spans="1:24" x14ac:dyDescent="0.45">
      <c r="A1008" s="136" t="s">
        <v>277</v>
      </c>
      <c r="B1008" s="136">
        <v>2021</v>
      </c>
      <c r="C1008" s="137">
        <v>44386</v>
      </c>
      <c r="D1008" s="136" t="s">
        <v>30</v>
      </c>
      <c r="E1008" s="136">
        <v>2</v>
      </c>
      <c r="F1008" s="136" t="s">
        <v>577</v>
      </c>
      <c r="G1008" s="136">
        <v>1</v>
      </c>
      <c r="H1008" s="136" t="s">
        <v>1043</v>
      </c>
      <c r="I1008" s="136">
        <v>511</v>
      </c>
      <c r="J1008" s="136" t="s">
        <v>453</v>
      </c>
      <c r="K1008" s="136" t="s">
        <v>88</v>
      </c>
      <c r="L1008" s="136">
        <v>20.361643835616441</v>
      </c>
      <c r="M1008" s="136">
        <v>4</v>
      </c>
      <c r="N1008" s="136">
        <v>2</v>
      </c>
      <c r="O1008" s="136">
        <v>11.234999999999999</v>
      </c>
      <c r="P1008" s="136">
        <v>0</v>
      </c>
      <c r="Q1008" s="136">
        <v>64.085447263017357</v>
      </c>
      <c r="R1008" s="136">
        <v>1.699007526999988</v>
      </c>
      <c r="S1008" s="136">
        <v>27.6956480802328</v>
      </c>
      <c r="T1008" s="136">
        <v>8.6655468510776039</v>
      </c>
      <c r="U1008" s="136">
        <v>0.34254903194157288</v>
      </c>
      <c r="V1008" s="136">
        <v>27.083810848715348</v>
      </c>
      <c r="W1008" s="136">
        <v>8.913753938924593</v>
      </c>
      <c r="X1008" s="136">
        <v>41.687309182193673</v>
      </c>
    </row>
    <row r="1009" spans="1:24" x14ac:dyDescent="0.45">
      <c r="A1009" s="136" t="s">
        <v>277</v>
      </c>
      <c r="B1009" s="136">
        <v>2021</v>
      </c>
      <c r="C1009" s="137">
        <v>44386</v>
      </c>
      <c r="D1009" s="136" t="s">
        <v>30</v>
      </c>
      <c r="E1009" s="136">
        <v>2</v>
      </c>
      <c r="F1009" s="136" t="s">
        <v>577</v>
      </c>
      <c r="G1009" s="136">
        <v>2</v>
      </c>
      <c r="H1009" s="136" t="s">
        <v>1044</v>
      </c>
      <c r="I1009" s="136">
        <v>512</v>
      </c>
      <c r="J1009" s="136" t="s">
        <v>454</v>
      </c>
      <c r="K1009" s="136" t="s">
        <v>282</v>
      </c>
      <c r="L1009" s="136" t="e">
        <v>#N/A</v>
      </c>
      <c r="M1009" s="136">
        <v>2</v>
      </c>
      <c r="N1009" s="136">
        <v>1</v>
      </c>
      <c r="O1009" s="136">
        <v>11.577</v>
      </c>
      <c r="P1009" s="136">
        <v>0</v>
      </c>
      <c r="Q1009" s="136">
        <v>62.192277792174139</v>
      </c>
      <c r="R1009" s="136">
        <v>12.10773727451485</v>
      </c>
      <c r="S1009" s="136">
        <v>34.994950192421271</v>
      </c>
      <c r="T1009" s="136">
        <v>7.629070972635474</v>
      </c>
      <c r="U1009" s="136">
        <v>14.5942625157712</v>
      </c>
      <c r="V1009" s="136">
        <v>37.531270617635677</v>
      </c>
      <c r="W1009" s="136">
        <v>7.6456693672881588</v>
      </c>
      <c r="X1009" s="136">
        <v>32.954879058912077</v>
      </c>
    </row>
    <row r="1010" spans="1:24" x14ac:dyDescent="0.45">
      <c r="A1010" s="136" t="s">
        <v>277</v>
      </c>
      <c r="B1010" s="136">
        <v>2021</v>
      </c>
      <c r="C1010" s="137">
        <v>44386</v>
      </c>
      <c r="D1010" s="136" t="s">
        <v>30</v>
      </c>
      <c r="E1010" s="136">
        <v>2</v>
      </c>
      <c r="F1010" s="136" t="s">
        <v>577</v>
      </c>
      <c r="G1010" s="136">
        <v>2</v>
      </c>
      <c r="H1010" s="136" t="s">
        <v>1044</v>
      </c>
      <c r="I1010" s="136">
        <v>512</v>
      </c>
      <c r="J1010" s="136" t="s">
        <v>574</v>
      </c>
      <c r="K1010" s="136" t="s">
        <v>99</v>
      </c>
      <c r="L1010" s="136">
        <v>38.597260273972601</v>
      </c>
      <c r="M1010" s="136">
        <v>3</v>
      </c>
      <c r="N1010" s="136">
        <v>2</v>
      </c>
      <c r="O1010" s="136">
        <v>11.577</v>
      </c>
      <c r="P1010" s="136">
        <v>0</v>
      </c>
      <c r="Q1010" s="136">
        <v>62.192277792174139</v>
      </c>
      <c r="R1010" s="136">
        <v>7.2172519935847141</v>
      </c>
      <c r="S1010" s="136">
        <v>30.914807925402901</v>
      </c>
      <c r="T1010" s="136">
        <v>7.899185310606061</v>
      </c>
      <c r="U1010" s="136">
        <v>4.6888640604130494</v>
      </c>
      <c r="V1010" s="136">
        <v>28.22018507422726</v>
      </c>
      <c r="W1010" s="136">
        <v>7.8437736712714026</v>
      </c>
      <c r="X1010" s="136">
        <v>32.954879058912077</v>
      </c>
    </row>
    <row r="1011" spans="1:24" x14ac:dyDescent="0.45">
      <c r="A1011" s="138" t="s">
        <v>277</v>
      </c>
      <c r="B1011" s="138">
        <v>2021</v>
      </c>
      <c r="C1011" s="139">
        <v>44386</v>
      </c>
      <c r="D1011" s="138" t="s">
        <v>30</v>
      </c>
      <c r="E1011" s="138">
        <v>1</v>
      </c>
      <c r="F1011" s="138" t="s">
        <v>31</v>
      </c>
      <c r="G1011" s="138" t="s">
        <v>579</v>
      </c>
      <c r="H1011" s="138" t="s">
        <v>1045</v>
      </c>
      <c r="I1011" s="138">
        <v>513</v>
      </c>
      <c r="J1011" s="138" t="s">
        <v>453</v>
      </c>
      <c r="K1011" s="138" t="s">
        <v>88</v>
      </c>
      <c r="L1011" s="138">
        <v>20.361643835616441</v>
      </c>
      <c r="M1011" s="138">
        <v>4</v>
      </c>
      <c r="N1011" s="138">
        <v>1</v>
      </c>
      <c r="O1011" s="138">
        <v>11.714</v>
      </c>
      <c r="P1011" s="138">
        <v>0</v>
      </c>
      <c r="Q1011" s="138">
        <v>61.464913778384833</v>
      </c>
      <c r="R1011" s="138">
        <v>0.34254903194157288</v>
      </c>
      <c r="S1011" s="138">
        <v>27.083810848715348</v>
      </c>
      <c r="T1011" s="138">
        <v>8.913753938924593</v>
      </c>
      <c r="U1011" s="138">
        <v>5.6620622766653446</v>
      </c>
      <c r="V1011" s="138">
        <v>31.22465781114304</v>
      </c>
      <c r="W1011" s="138">
        <v>8.5208651781592302</v>
      </c>
      <c r="X1011" s="138">
        <v>27.651997961471299</v>
      </c>
    </row>
    <row r="1012" spans="1:24" x14ac:dyDescent="0.45">
      <c r="A1012" s="138" t="s">
        <v>277</v>
      </c>
      <c r="B1012" s="138">
        <v>2021</v>
      </c>
      <c r="C1012" s="139">
        <v>44386</v>
      </c>
      <c r="D1012" s="138" t="s">
        <v>30</v>
      </c>
      <c r="E1012" s="138">
        <v>1</v>
      </c>
      <c r="F1012" s="138" t="s">
        <v>31</v>
      </c>
      <c r="G1012" s="138" t="s">
        <v>579</v>
      </c>
      <c r="H1012" s="138" t="s">
        <v>1045</v>
      </c>
      <c r="I1012" s="138">
        <v>513</v>
      </c>
      <c r="J1012" s="138" t="s">
        <v>574</v>
      </c>
      <c r="K1012" s="138" t="s">
        <v>99</v>
      </c>
      <c r="L1012" s="138">
        <v>38.597260273972601</v>
      </c>
      <c r="M1012" s="138">
        <v>3</v>
      </c>
      <c r="N1012" s="138">
        <v>2</v>
      </c>
      <c r="O1012" s="138">
        <v>11.714</v>
      </c>
      <c r="P1012" s="138">
        <v>0</v>
      </c>
      <c r="Q1012" s="138">
        <v>61.464913778384833</v>
      </c>
      <c r="R1012" s="138">
        <v>4.6888640604130494</v>
      </c>
      <c r="S1012" s="138">
        <v>28.22018507422726</v>
      </c>
      <c r="T1012" s="138">
        <v>7.8437736712714026</v>
      </c>
      <c r="U1012" s="138">
        <v>1.5939542120924699</v>
      </c>
      <c r="V1012" s="138">
        <v>24.918706211812228</v>
      </c>
      <c r="W1012" s="138">
        <v>7.7749173332399204</v>
      </c>
      <c r="X1012" s="138">
        <v>27.651997961471299</v>
      </c>
    </row>
    <row r="1013" spans="1:24" x14ac:dyDescent="0.45">
      <c r="A1013" s="138" t="s">
        <v>277</v>
      </c>
      <c r="B1013" s="138">
        <v>2021</v>
      </c>
      <c r="C1013" s="139">
        <v>44386</v>
      </c>
      <c r="D1013" s="138" t="s">
        <v>30</v>
      </c>
      <c r="E1013" s="138">
        <v>1</v>
      </c>
      <c r="F1013" s="138" t="s">
        <v>31</v>
      </c>
      <c r="G1013" s="138" t="s">
        <v>578</v>
      </c>
      <c r="H1013" s="138" t="s">
        <v>1046</v>
      </c>
      <c r="I1013" s="138">
        <v>514</v>
      </c>
      <c r="J1013" s="138" t="s">
        <v>351</v>
      </c>
      <c r="K1013" s="138" t="s">
        <v>282</v>
      </c>
      <c r="L1013" s="138">
        <v>28.44109589041096</v>
      </c>
      <c r="M1013" s="138">
        <v>1</v>
      </c>
      <c r="N1013" s="138">
        <v>1</v>
      </c>
      <c r="O1013" s="138">
        <v>10.984999999999999</v>
      </c>
      <c r="P1013" s="138">
        <v>0</v>
      </c>
      <c r="Q1013" s="138">
        <v>65.54392353208921</v>
      </c>
      <c r="R1013" s="138">
        <v>28.496191839558261</v>
      </c>
      <c r="S1013" s="138">
        <v>56.346109974887113</v>
      </c>
      <c r="T1013" s="138">
        <v>9.2833060451096188</v>
      </c>
      <c r="U1013" s="138">
        <v>30.087424698663071</v>
      </c>
      <c r="V1013" s="138">
        <v>57.780358038849677</v>
      </c>
      <c r="W1013" s="138">
        <v>9.2309777800622026</v>
      </c>
      <c r="X1013" s="138">
        <v>46.938690296261399</v>
      </c>
    </row>
    <row r="1014" spans="1:24" x14ac:dyDescent="0.45">
      <c r="A1014" s="138" t="s">
        <v>277</v>
      </c>
      <c r="B1014" s="138">
        <v>2021</v>
      </c>
      <c r="C1014" s="139">
        <v>44386</v>
      </c>
      <c r="D1014" s="138" t="s">
        <v>30</v>
      </c>
      <c r="E1014" s="138">
        <v>1</v>
      </c>
      <c r="F1014" s="138" t="s">
        <v>31</v>
      </c>
      <c r="G1014" s="138" t="s">
        <v>578</v>
      </c>
      <c r="H1014" s="138" t="s">
        <v>1046</v>
      </c>
      <c r="I1014" s="138">
        <v>514</v>
      </c>
      <c r="J1014" s="138" t="s">
        <v>454</v>
      </c>
      <c r="K1014" s="138" t="s">
        <v>282</v>
      </c>
      <c r="L1014" s="138" t="e">
        <v>#N/A</v>
      </c>
      <c r="M1014" s="138">
        <v>2</v>
      </c>
      <c r="N1014" s="138">
        <v>2</v>
      </c>
      <c r="O1014" s="138">
        <v>10.984999999999999</v>
      </c>
      <c r="P1014" s="138">
        <v>0</v>
      </c>
      <c r="Q1014" s="138">
        <v>65.54392353208921</v>
      </c>
      <c r="R1014" s="138">
        <v>14.5942625157712</v>
      </c>
      <c r="S1014" s="138">
        <v>37.531270617635677</v>
      </c>
      <c r="T1014" s="138">
        <v>7.6456693672881588</v>
      </c>
      <c r="U1014" s="138">
        <v>12.807377034247279</v>
      </c>
      <c r="V1014" s="138">
        <v>36.514783508375203</v>
      </c>
      <c r="W1014" s="138">
        <v>7.9024688247093051</v>
      </c>
      <c r="X1014" s="138">
        <v>46.938690296261399</v>
      </c>
    </row>
    <row r="1015" spans="1:24" x14ac:dyDescent="0.45">
      <c r="A1015" s="138" t="s">
        <v>277</v>
      </c>
      <c r="B1015" s="138">
        <v>2021</v>
      </c>
      <c r="C1015" s="139">
        <v>44386</v>
      </c>
      <c r="D1015" s="138" t="s">
        <v>30</v>
      </c>
      <c r="E1015" s="138">
        <v>2</v>
      </c>
      <c r="F1015" s="138" t="s">
        <v>31</v>
      </c>
      <c r="G1015" s="138" t="s">
        <v>579</v>
      </c>
      <c r="H1015" s="138" t="s">
        <v>1047</v>
      </c>
      <c r="I1015" s="138">
        <v>515</v>
      </c>
      <c r="J1015" s="138" t="s">
        <v>574</v>
      </c>
      <c r="K1015" s="138" t="s">
        <v>99</v>
      </c>
      <c r="L1015" s="138">
        <v>38.597260273972601</v>
      </c>
      <c r="M1015" s="138">
        <v>3</v>
      </c>
      <c r="N1015" s="138">
        <v>1</v>
      </c>
      <c r="O1015" s="138">
        <v>11.409000000000001</v>
      </c>
      <c r="P1015" s="138">
        <v>0</v>
      </c>
      <c r="Q1015" s="138">
        <v>63.108072574283447</v>
      </c>
      <c r="R1015" s="138">
        <v>1.5939542120924699</v>
      </c>
      <c r="S1015" s="138">
        <v>24.918706211812228</v>
      </c>
      <c r="T1015" s="138">
        <v>7.7749173332399204</v>
      </c>
      <c r="U1015" s="138">
        <v>6.0356666802366981</v>
      </c>
      <c r="V1015" s="138">
        <v>28.992093126259441</v>
      </c>
      <c r="W1015" s="138">
        <v>7.6521421486742476</v>
      </c>
      <c r="X1015" s="138">
        <v>28.07168201147763</v>
      </c>
    </row>
    <row r="1016" spans="1:24" x14ac:dyDescent="0.45">
      <c r="A1016" s="138" t="s">
        <v>277</v>
      </c>
      <c r="B1016" s="138">
        <v>2021</v>
      </c>
      <c r="C1016" s="139">
        <v>44386</v>
      </c>
      <c r="D1016" s="138" t="s">
        <v>30</v>
      </c>
      <c r="E1016" s="138">
        <v>2</v>
      </c>
      <c r="F1016" s="138" t="s">
        <v>31</v>
      </c>
      <c r="G1016" s="138" t="s">
        <v>579</v>
      </c>
      <c r="H1016" s="138" t="s">
        <v>1047</v>
      </c>
      <c r="I1016" s="138">
        <v>515</v>
      </c>
      <c r="J1016" s="138" t="s">
        <v>453</v>
      </c>
      <c r="K1016" s="138" t="s">
        <v>88</v>
      </c>
      <c r="L1016" s="138">
        <v>20.361643835616441</v>
      </c>
      <c r="M1016" s="138">
        <v>4</v>
      </c>
      <c r="N1016" s="138">
        <v>2</v>
      </c>
      <c r="O1016" s="138">
        <v>11.409000000000001</v>
      </c>
      <c r="P1016" s="138">
        <v>0</v>
      </c>
      <c r="Q1016" s="138">
        <v>63.108072574283447</v>
      </c>
      <c r="R1016" s="138">
        <v>5.6620622766653446</v>
      </c>
      <c r="S1016" s="138">
        <v>31.22465781114304</v>
      </c>
      <c r="T1016" s="138">
        <v>8.5208651781592302</v>
      </c>
      <c r="U1016" s="138">
        <v>1.9623211328479331</v>
      </c>
      <c r="V1016" s="138">
        <v>26.438300944089391</v>
      </c>
      <c r="W1016" s="138">
        <v>8.1586599370804862</v>
      </c>
      <c r="X1016" s="138">
        <v>28.07168201147763</v>
      </c>
    </row>
    <row r="1017" spans="1:24" x14ac:dyDescent="0.45">
      <c r="A1017" s="138" t="s">
        <v>277</v>
      </c>
      <c r="B1017" s="138">
        <v>2021</v>
      </c>
      <c r="C1017" s="139">
        <v>44386</v>
      </c>
      <c r="D1017" s="138" t="s">
        <v>30</v>
      </c>
      <c r="E1017" s="138">
        <v>2</v>
      </c>
      <c r="F1017" s="138" t="s">
        <v>31</v>
      </c>
      <c r="G1017" s="138" t="s">
        <v>578</v>
      </c>
      <c r="H1017" s="138" t="s">
        <v>1048</v>
      </c>
      <c r="I1017" s="138">
        <v>516</v>
      </c>
      <c r="J1017" s="138" t="s">
        <v>351</v>
      </c>
      <c r="K1017" s="138" t="s">
        <v>282</v>
      </c>
      <c r="L1017" s="138">
        <v>28.44109589041096</v>
      </c>
      <c r="M1017" s="138">
        <v>1</v>
      </c>
      <c r="N1017" s="138">
        <v>1</v>
      </c>
      <c r="O1017" s="138">
        <v>11.103999999999999</v>
      </c>
      <c r="P1017" s="138">
        <v>0</v>
      </c>
      <c r="Q1017" s="138">
        <v>64.84149855907782</v>
      </c>
      <c r="R1017" s="138">
        <v>30.087424698663071</v>
      </c>
      <c r="S1017" s="138">
        <v>57.780358038849677</v>
      </c>
      <c r="T1017" s="138">
        <v>9.2309777800622026</v>
      </c>
      <c r="U1017" s="138">
        <v>31.211807841258821</v>
      </c>
      <c r="V1017" s="138">
        <v>58.963770766188333</v>
      </c>
      <c r="W1017" s="138">
        <v>9.2506543083098336</v>
      </c>
      <c r="X1017" s="138">
        <v>47.147570773612443</v>
      </c>
    </row>
    <row r="1018" spans="1:24" x14ac:dyDescent="0.45">
      <c r="A1018" s="138" t="s">
        <v>277</v>
      </c>
      <c r="B1018" s="138">
        <v>2021</v>
      </c>
      <c r="C1018" s="139">
        <v>44386</v>
      </c>
      <c r="D1018" s="138" t="s">
        <v>30</v>
      </c>
      <c r="E1018" s="138">
        <v>2</v>
      </c>
      <c r="F1018" s="138" t="s">
        <v>31</v>
      </c>
      <c r="G1018" s="138" t="s">
        <v>578</v>
      </c>
      <c r="H1018" s="138" t="s">
        <v>1048</v>
      </c>
      <c r="I1018" s="138">
        <v>516</v>
      </c>
      <c r="J1018" s="138" t="s">
        <v>454</v>
      </c>
      <c r="K1018" s="138" t="s">
        <v>282</v>
      </c>
      <c r="L1018" s="138" t="e">
        <v>#N/A</v>
      </c>
      <c r="M1018" s="138">
        <v>2</v>
      </c>
      <c r="N1018" s="138">
        <v>2</v>
      </c>
      <c r="O1018" s="138">
        <v>11.103999999999999</v>
      </c>
      <c r="P1018" s="138">
        <v>0</v>
      </c>
      <c r="Q1018" s="138">
        <v>64.84149855907782</v>
      </c>
      <c r="R1018" s="138">
        <v>12.807377034247279</v>
      </c>
      <c r="S1018" s="138">
        <v>36.514783508375203</v>
      </c>
      <c r="T1018" s="138">
        <v>7.9024688247093051</v>
      </c>
      <c r="U1018" s="138">
        <v>11.156393289851721</v>
      </c>
      <c r="V1018" s="138">
        <v>35.617290475289188</v>
      </c>
      <c r="W1018" s="138">
        <v>8.1536323951458218</v>
      </c>
      <c r="X1018" s="138">
        <v>47.147570773612443</v>
      </c>
    </row>
    <row r="1019" spans="1:24" x14ac:dyDescent="0.45">
      <c r="A1019" s="138" t="s">
        <v>277</v>
      </c>
      <c r="B1019" s="138">
        <v>2021</v>
      </c>
      <c r="C1019" s="139">
        <v>44386</v>
      </c>
      <c r="D1019" s="138" t="s">
        <v>30</v>
      </c>
      <c r="E1019" s="138">
        <v>3</v>
      </c>
      <c r="F1019" s="138" t="s">
        <v>31</v>
      </c>
      <c r="G1019" s="138" t="s">
        <v>579</v>
      </c>
      <c r="H1019" s="138" t="s">
        <v>1049</v>
      </c>
      <c r="I1019" s="138">
        <v>517</v>
      </c>
      <c r="J1019" s="138" t="s">
        <v>574</v>
      </c>
      <c r="K1019" s="138" t="s">
        <v>99</v>
      </c>
      <c r="L1019" s="138">
        <v>38.597260273972601</v>
      </c>
      <c r="M1019" s="138">
        <v>3</v>
      </c>
      <c r="N1019" s="138">
        <v>1</v>
      </c>
      <c r="O1019" s="138">
        <v>11.499000000000001</v>
      </c>
      <c r="P1019" s="138">
        <v>0</v>
      </c>
      <c r="Q1019" s="138">
        <v>62.614140360031307</v>
      </c>
      <c r="R1019" s="138">
        <v>6.0356666802366981</v>
      </c>
      <c r="S1019" s="138">
        <v>28.992093126259441</v>
      </c>
      <c r="T1019" s="138">
        <v>7.6521421486742476</v>
      </c>
      <c r="U1019" s="138">
        <v>8.7760224684454329</v>
      </c>
      <c r="V1019" s="138">
        <v>31.727151933067461</v>
      </c>
      <c r="W1019" s="138">
        <v>7.6503764882073417</v>
      </c>
      <c r="X1019" s="138">
        <v>27.71519703517442</v>
      </c>
    </row>
    <row r="1020" spans="1:24" x14ac:dyDescent="0.45">
      <c r="A1020" s="138" t="s">
        <v>277</v>
      </c>
      <c r="B1020" s="138">
        <v>2021</v>
      </c>
      <c r="C1020" s="139">
        <v>44386</v>
      </c>
      <c r="D1020" s="138" t="s">
        <v>30</v>
      </c>
      <c r="E1020" s="138">
        <v>3</v>
      </c>
      <c r="F1020" s="138" t="s">
        <v>31</v>
      </c>
      <c r="G1020" s="138" t="s">
        <v>579</v>
      </c>
      <c r="H1020" s="138" t="s">
        <v>1049</v>
      </c>
      <c r="I1020" s="138">
        <v>517</v>
      </c>
      <c r="J1020" s="138" t="s">
        <v>453</v>
      </c>
      <c r="K1020" s="138" t="s">
        <v>88</v>
      </c>
      <c r="L1020" s="138">
        <v>20.361643835616441</v>
      </c>
      <c r="M1020" s="138">
        <v>4</v>
      </c>
      <c r="N1020" s="138">
        <v>2</v>
      </c>
      <c r="O1020" s="138">
        <v>11.499000000000001</v>
      </c>
      <c r="P1020" s="138">
        <v>0</v>
      </c>
      <c r="Q1020" s="138">
        <v>62.614140360031307</v>
      </c>
      <c r="R1020" s="138">
        <v>1.9623211328479331</v>
      </c>
      <c r="S1020" s="138">
        <v>26.438300944089391</v>
      </c>
      <c r="T1020" s="138">
        <v>8.1586599370804862</v>
      </c>
      <c r="U1020" s="138">
        <v>-0.67148823206132491</v>
      </c>
      <c r="V1020" s="138">
        <v>23.37901006056202</v>
      </c>
      <c r="W1020" s="138">
        <v>8.0168327642077823</v>
      </c>
      <c r="X1020" s="138">
        <v>27.71519703517442</v>
      </c>
    </row>
    <row r="1021" spans="1:24" x14ac:dyDescent="0.45">
      <c r="A1021" s="130" t="s">
        <v>266</v>
      </c>
      <c r="B1021" s="130">
        <v>2021</v>
      </c>
      <c r="C1021" s="131">
        <v>44414</v>
      </c>
      <c r="D1021" s="130" t="s">
        <v>152</v>
      </c>
      <c r="E1021" s="130">
        <v>1</v>
      </c>
      <c r="F1021" s="130" t="s">
        <v>581</v>
      </c>
      <c r="G1021" s="130">
        <v>1</v>
      </c>
      <c r="H1021" s="130" t="s">
        <v>1050</v>
      </c>
      <c r="I1021" s="130">
        <v>518</v>
      </c>
      <c r="J1021" s="130" t="s">
        <v>410</v>
      </c>
      <c r="K1021" s="130" t="s">
        <v>88</v>
      </c>
      <c r="L1021" s="130">
        <v>21.594520547945201</v>
      </c>
      <c r="M1021" s="130">
        <v>5</v>
      </c>
      <c r="N1021" s="130">
        <v>1</v>
      </c>
      <c r="O1021" s="130">
        <v>11.226000000000001</v>
      </c>
      <c r="P1021" s="130">
        <v>0</v>
      </c>
      <c r="Q1021" s="130">
        <v>64.136825227151249</v>
      </c>
      <c r="R1021" s="130">
        <v>4.4122963879863768</v>
      </c>
      <c r="S1021" s="130">
        <v>28.861712415528331</v>
      </c>
      <c r="T1021" s="130">
        <v>8.1498053425139858</v>
      </c>
      <c r="U1021" s="130">
        <v>5.0073637566052227</v>
      </c>
      <c r="V1021" s="130">
        <v>29.962189959451951</v>
      </c>
      <c r="W1021" s="130">
        <v>8.3182754009489095</v>
      </c>
      <c r="X1021" s="130">
        <v>19.266832445411911</v>
      </c>
    </row>
    <row r="1022" spans="1:24" x14ac:dyDescent="0.45">
      <c r="A1022" s="130" t="s">
        <v>266</v>
      </c>
      <c r="B1022" s="130">
        <v>2021</v>
      </c>
      <c r="C1022" s="131">
        <v>44414</v>
      </c>
      <c r="D1022" s="130" t="s">
        <v>152</v>
      </c>
      <c r="E1022" s="130">
        <v>1</v>
      </c>
      <c r="F1022" s="130" t="s">
        <v>581</v>
      </c>
      <c r="G1022" s="130">
        <v>1</v>
      </c>
      <c r="H1022" s="130" t="s">
        <v>1050</v>
      </c>
      <c r="I1022" s="130">
        <v>518</v>
      </c>
      <c r="J1022" s="130" t="s">
        <v>357</v>
      </c>
      <c r="K1022" s="130" t="s">
        <v>99</v>
      </c>
      <c r="L1022" s="130">
        <v>25.42465753424657</v>
      </c>
      <c r="M1022" s="130">
        <v>24</v>
      </c>
      <c r="N1022" s="130">
        <v>2</v>
      </c>
      <c r="O1022" s="130">
        <v>11.226000000000001</v>
      </c>
      <c r="P1022" s="130">
        <v>0</v>
      </c>
      <c r="Q1022" s="130">
        <v>64.136825227151249</v>
      </c>
      <c r="R1022" s="130">
        <v>1E-3</v>
      </c>
      <c r="S1022" s="130">
        <v>9.6719524752954911</v>
      </c>
      <c r="T1022" s="130">
        <v>8.4376926011675639</v>
      </c>
      <c r="U1022" s="130">
        <v>-17.157535724886671</v>
      </c>
      <c r="V1022" s="130">
        <v>8.5017959396315366</v>
      </c>
      <c r="W1022" s="130">
        <v>8.5531105548394031</v>
      </c>
      <c r="X1022" s="130">
        <v>19.266832445411911</v>
      </c>
    </row>
    <row r="1023" spans="1:24" x14ac:dyDescent="0.45">
      <c r="A1023" s="130" t="s">
        <v>266</v>
      </c>
      <c r="B1023" s="130">
        <v>2021</v>
      </c>
      <c r="C1023" s="131">
        <v>44414</v>
      </c>
      <c r="D1023" s="130" t="s">
        <v>152</v>
      </c>
      <c r="E1023" s="130">
        <v>1</v>
      </c>
      <c r="F1023" s="130" t="s">
        <v>581</v>
      </c>
      <c r="G1023" s="130">
        <v>2</v>
      </c>
      <c r="H1023" s="130" t="s">
        <v>1051</v>
      </c>
      <c r="I1023" s="130">
        <v>519</v>
      </c>
      <c r="J1023" s="130" t="s">
        <v>425</v>
      </c>
      <c r="K1023" s="130" t="s">
        <v>96</v>
      </c>
      <c r="L1023" s="130">
        <v>27.712328767123289</v>
      </c>
      <c r="M1023" s="130">
        <v>1</v>
      </c>
      <c r="N1023" s="130">
        <v>1</v>
      </c>
      <c r="O1023" s="130">
        <v>11.105</v>
      </c>
      <c r="P1023" s="130">
        <v>0</v>
      </c>
      <c r="Q1023" s="130">
        <v>64.835659612787026</v>
      </c>
      <c r="R1023" s="130">
        <v>19.98588001509011</v>
      </c>
      <c r="S1023" s="130">
        <v>44.885098764863137</v>
      </c>
      <c r="T1023" s="130">
        <v>8.2997395832576792</v>
      </c>
      <c r="U1023" s="130">
        <v>19.005961610162281</v>
      </c>
      <c r="V1023" s="130">
        <v>45.116462910010092</v>
      </c>
      <c r="W1023" s="130">
        <v>8.7035004332826045</v>
      </c>
      <c r="X1023" s="130">
        <v>27.08283017627582</v>
      </c>
    </row>
    <row r="1024" spans="1:24" x14ac:dyDescent="0.45">
      <c r="A1024" s="130" t="s">
        <v>266</v>
      </c>
      <c r="B1024" s="130">
        <v>2021</v>
      </c>
      <c r="C1024" s="131">
        <v>44414</v>
      </c>
      <c r="D1024" s="130" t="s">
        <v>152</v>
      </c>
      <c r="E1024" s="130">
        <v>1</v>
      </c>
      <c r="F1024" s="130" t="s">
        <v>581</v>
      </c>
      <c r="G1024" s="130">
        <v>2</v>
      </c>
      <c r="H1024" s="130" t="s">
        <v>1051</v>
      </c>
      <c r="I1024" s="130">
        <v>519</v>
      </c>
      <c r="J1024" s="130" t="s">
        <v>353</v>
      </c>
      <c r="K1024" s="130" t="s">
        <v>143</v>
      </c>
      <c r="L1024" s="130">
        <v>33.079452054794523</v>
      </c>
      <c r="M1024" s="130">
        <v>23</v>
      </c>
      <c r="N1024" s="130">
        <v>2</v>
      </c>
      <c r="O1024" s="130">
        <v>11.105</v>
      </c>
      <c r="P1024" s="130">
        <v>0</v>
      </c>
      <c r="Q1024" s="130">
        <v>64.835659612787026</v>
      </c>
      <c r="R1024" s="130">
        <v>1E-3</v>
      </c>
      <c r="S1024" s="130">
        <v>9.2805615876884975</v>
      </c>
      <c r="T1024" s="130">
        <v>7.7064943237364751</v>
      </c>
      <c r="U1024" s="130">
        <v>-15.43171302077368</v>
      </c>
      <c r="V1024" s="130">
        <v>9.077404766877132</v>
      </c>
      <c r="W1024" s="130">
        <v>8.1697059292169367</v>
      </c>
      <c r="X1024" s="130">
        <v>27.08283017627582</v>
      </c>
    </row>
    <row r="1025" spans="1:24" x14ac:dyDescent="0.45">
      <c r="A1025" s="130" t="s">
        <v>266</v>
      </c>
      <c r="B1025" s="130">
        <v>2021</v>
      </c>
      <c r="C1025" s="131">
        <v>44414</v>
      </c>
      <c r="D1025" s="130" t="s">
        <v>152</v>
      </c>
      <c r="E1025" s="130">
        <v>1</v>
      </c>
      <c r="F1025" s="130" t="s">
        <v>581</v>
      </c>
      <c r="G1025" s="130">
        <v>3</v>
      </c>
      <c r="H1025" s="130" t="s">
        <v>1052</v>
      </c>
      <c r="I1025" s="130">
        <v>520</v>
      </c>
      <c r="J1025" s="130" t="s">
        <v>365</v>
      </c>
      <c r="K1025" s="130" t="s">
        <v>88</v>
      </c>
      <c r="L1025" s="130">
        <v>23.901369863013699</v>
      </c>
      <c r="M1025" s="130">
        <v>4</v>
      </c>
      <c r="N1025" s="130">
        <v>1</v>
      </c>
      <c r="O1025" s="130">
        <v>10.923</v>
      </c>
      <c r="P1025" s="130">
        <v>0</v>
      </c>
      <c r="Q1025" s="130">
        <v>65.915957154627847</v>
      </c>
      <c r="R1025" s="130">
        <v>47.270709709728123</v>
      </c>
      <c r="S1025" s="130">
        <v>71.312934073896031</v>
      </c>
      <c r="T1025" s="130">
        <v>8.014074788055968</v>
      </c>
      <c r="U1025" s="130">
        <v>45.772176942316193</v>
      </c>
      <c r="V1025" s="130">
        <v>71.357158047347383</v>
      </c>
      <c r="W1025" s="130">
        <v>8.5283270350103955</v>
      </c>
      <c r="X1025" s="130">
        <v>47.437780325825223</v>
      </c>
    </row>
    <row r="1026" spans="1:24" x14ac:dyDescent="0.45">
      <c r="A1026" s="130" t="s">
        <v>266</v>
      </c>
      <c r="B1026" s="130">
        <v>2021</v>
      </c>
      <c r="C1026" s="131">
        <v>44414</v>
      </c>
      <c r="D1026" s="130" t="s">
        <v>152</v>
      </c>
      <c r="E1026" s="130">
        <v>1</v>
      </c>
      <c r="F1026" s="130" t="s">
        <v>581</v>
      </c>
      <c r="G1026" s="130">
        <v>3</v>
      </c>
      <c r="H1026" s="130" t="s">
        <v>1052</v>
      </c>
      <c r="I1026" s="130">
        <v>520</v>
      </c>
      <c r="J1026" s="130" t="s">
        <v>428</v>
      </c>
      <c r="K1026" s="130" t="s">
        <v>429</v>
      </c>
      <c r="L1026" s="130">
        <v>33.695890410958903</v>
      </c>
      <c r="M1026" s="130">
        <v>22</v>
      </c>
      <c r="N1026" s="130">
        <v>2</v>
      </c>
      <c r="O1026" s="130">
        <v>10.923</v>
      </c>
      <c r="P1026" s="130">
        <v>0</v>
      </c>
      <c r="Q1026" s="130">
        <v>65.915957154627847</v>
      </c>
      <c r="R1026" s="130">
        <v>1E-3</v>
      </c>
      <c r="S1026" s="130">
        <v>23.562626577754401</v>
      </c>
      <c r="T1026" s="130">
        <v>8.4056741926287462</v>
      </c>
      <c r="U1026" s="130">
        <v>-3.1622015934900349</v>
      </c>
      <c r="V1026" s="130">
        <v>23.5145192718198</v>
      </c>
      <c r="W1026" s="130">
        <v>8.8922402884366107</v>
      </c>
      <c r="X1026" s="130">
        <v>47.437780325825223</v>
      </c>
    </row>
    <row r="1027" spans="1:24" x14ac:dyDescent="0.45">
      <c r="A1027" s="130" t="s">
        <v>266</v>
      </c>
      <c r="B1027" s="130">
        <v>2021</v>
      </c>
      <c r="C1027" s="131">
        <v>44414</v>
      </c>
      <c r="D1027" s="130" t="s">
        <v>152</v>
      </c>
      <c r="E1027" s="130">
        <v>1</v>
      </c>
      <c r="F1027" s="130" t="s">
        <v>581</v>
      </c>
      <c r="G1027" s="130">
        <v>4</v>
      </c>
      <c r="H1027" s="130" t="s">
        <v>1053</v>
      </c>
      <c r="I1027" s="130">
        <v>521</v>
      </c>
      <c r="J1027" s="130" t="s">
        <v>346</v>
      </c>
      <c r="K1027" s="130" t="s">
        <v>52</v>
      </c>
      <c r="L1027" s="130">
        <v>22.293150684931511</v>
      </c>
      <c r="M1027" s="130">
        <v>9</v>
      </c>
      <c r="N1027" s="130">
        <v>1</v>
      </c>
      <c r="O1027" s="130">
        <v>11.215999999999999</v>
      </c>
      <c r="P1027" s="130">
        <v>0</v>
      </c>
      <c r="Q1027" s="130">
        <v>64.194008559201151</v>
      </c>
      <c r="R1027" s="130">
        <v>6.8914028212385574</v>
      </c>
      <c r="S1027" s="130">
        <v>30.026804046874151</v>
      </c>
      <c r="T1027" s="130">
        <v>7.7118004085451961</v>
      </c>
      <c r="U1027" s="130">
        <v>11.229969665440141</v>
      </c>
      <c r="V1027" s="130">
        <v>33.998186153371762</v>
      </c>
      <c r="W1027" s="130">
        <v>7.5894054959772088</v>
      </c>
      <c r="X1027" s="130">
        <v>32.742864522016461</v>
      </c>
    </row>
    <row r="1028" spans="1:24" x14ac:dyDescent="0.45">
      <c r="A1028" s="130" t="s">
        <v>266</v>
      </c>
      <c r="B1028" s="130">
        <v>2021</v>
      </c>
      <c r="C1028" s="131">
        <v>44414</v>
      </c>
      <c r="D1028" s="130" t="s">
        <v>152</v>
      </c>
      <c r="E1028" s="130">
        <v>1</v>
      </c>
      <c r="F1028" s="130" t="s">
        <v>581</v>
      </c>
      <c r="G1028" s="130">
        <v>4</v>
      </c>
      <c r="H1028" s="130" t="s">
        <v>1053</v>
      </c>
      <c r="I1028" s="130">
        <v>521</v>
      </c>
      <c r="J1028" s="130" t="s">
        <v>362</v>
      </c>
      <c r="K1028" s="130" t="s">
        <v>363</v>
      </c>
      <c r="L1028" s="130">
        <v>29.55616438356164</v>
      </c>
      <c r="M1028" s="130">
        <v>21</v>
      </c>
      <c r="N1028" s="130">
        <v>2</v>
      </c>
      <c r="O1028" s="130">
        <v>11.215999999999999</v>
      </c>
      <c r="P1028" s="130">
        <v>0</v>
      </c>
      <c r="Q1028" s="130">
        <v>64.194008559201151</v>
      </c>
      <c r="R1028" s="130">
        <v>11.828776631465461</v>
      </c>
      <c r="S1028" s="130">
        <v>35.458924997158768</v>
      </c>
      <c r="T1028" s="130">
        <v>7.8767161218977702</v>
      </c>
      <c r="U1028" s="130">
        <v>8.2290686780298223</v>
      </c>
      <c r="V1028" s="130">
        <v>31.338436471814749</v>
      </c>
      <c r="W1028" s="130">
        <v>7.70312259792831</v>
      </c>
      <c r="X1028" s="130">
        <v>32.742864522016461</v>
      </c>
    </row>
    <row r="1029" spans="1:24" x14ac:dyDescent="0.45">
      <c r="A1029" s="130" t="s">
        <v>266</v>
      </c>
      <c r="B1029" s="130">
        <v>2021</v>
      </c>
      <c r="C1029" s="131">
        <v>44414</v>
      </c>
      <c r="D1029" s="130" t="s">
        <v>152</v>
      </c>
      <c r="E1029" s="130">
        <v>1</v>
      </c>
      <c r="F1029" s="130" t="s">
        <v>581</v>
      </c>
      <c r="G1029" s="130">
        <v>5</v>
      </c>
      <c r="H1029" s="130" t="s">
        <v>1054</v>
      </c>
      <c r="I1029" s="130">
        <v>522</v>
      </c>
      <c r="J1029" s="130" t="s">
        <v>418</v>
      </c>
      <c r="K1029" s="130" t="s">
        <v>96</v>
      </c>
      <c r="L1029" s="130">
        <v>23.208219178082189</v>
      </c>
      <c r="M1029" s="130">
        <v>8</v>
      </c>
      <c r="N1029" s="130">
        <v>1</v>
      </c>
      <c r="O1029" s="130">
        <v>11.102</v>
      </c>
      <c r="P1029" s="130">
        <v>0</v>
      </c>
      <c r="Q1029" s="130">
        <v>64.853179607277966</v>
      </c>
      <c r="R1029" s="130">
        <v>2.1430458872123168</v>
      </c>
      <c r="S1029" s="130">
        <v>25.84811566836359</v>
      </c>
      <c r="T1029" s="130">
        <v>7.9016899270504259</v>
      </c>
      <c r="U1029" s="130">
        <v>5.2380226829652123</v>
      </c>
      <c r="V1029" s="130">
        <v>28.718715675368571</v>
      </c>
      <c r="W1029" s="130">
        <v>7.8268976641344521</v>
      </c>
      <c r="X1029" s="130">
        <v>24.42919289372275</v>
      </c>
    </row>
    <row r="1030" spans="1:24" x14ac:dyDescent="0.45">
      <c r="A1030" s="130" t="s">
        <v>266</v>
      </c>
      <c r="B1030" s="130">
        <v>2021</v>
      </c>
      <c r="C1030" s="131">
        <v>44414</v>
      </c>
      <c r="D1030" s="130" t="s">
        <v>152</v>
      </c>
      <c r="E1030" s="130">
        <v>1</v>
      </c>
      <c r="F1030" s="130" t="s">
        <v>581</v>
      </c>
      <c r="G1030" s="130">
        <v>5</v>
      </c>
      <c r="H1030" s="130" t="s">
        <v>1054</v>
      </c>
      <c r="I1030" s="130">
        <v>522</v>
      </c>
      <c r="J1030" s="130" t="s">
        <v>379</v>
      </c>
      <c r="K1030" s="130" t="s">
        <v>67</v>
      </c>
      <c r="L1030" s="130">
        <v>28.93698630136986</v>
      </c>
      <c r="M1030" s="130">
        <v>16</v>
      </c>
      <c r="N1030" s="130">
        <v>2</v>
      </c>
      <c r="O1030" s="130">
        <v>11.102</v>
      </c>
      <c r="P1030" s="130">
        <v>0</v>
      </c>
      <c r="Q1030" s="130">
        <v>64.853179607277966</v>
      </c>
      <c r="R1030" s="130">
        <v>0.1333694209410439</v>
      </c>
      <c r="S1030" s="130">
        <v>23.010270119081909</v>
      </c>
      <c r="T1030" s="130">
        <v>7.6256335660469556</v>
      </c>
      <c r="U1030" s="130">
        <v>-2.5666010558369869</v>
      </c>
      <c r="V1030" s="130">
        <v>20.31191471976943</v>
      </c>
      <c r="W1030" s="130">
        <v>7.6261719252021374</v>
      </c>
      <c r="X1030" s="130">
        <v>24.42919289372275</v>
      </c>
    </row>
    <row r="1031" spans="1:24" x14ac:dyDescent="0.45">
      <c r="A1031" s="130" t="s">
        <v>266</v>
      </c>
      <c r="B1031" s="130">
        <v>2021</v>
      </c>
      <c r="C1031" s="131">
        <v>44414</v>
      </c>
      <c r="D1031" s="130" t="s">
        <v>152</v>
      </c>
      <c r="E1031" s="130">
        <v>1</v>
      </c>
      <c r="F1031" s="130" t="s">
        <v>581</v>
      </c>
      <c r="G1031" s="130">
        <v>6</v>
      </c>
      <c r="H1031" s="130" t="s">
        <v>1055</v>
      </c>
      <c r="I1031" s="130">
        <v>523</v>
      </c>
      <c r="J1031" s="130" t="s">
        <v>366</v>
      </c>
      <c r="K1031" s="130" t="s">
        <v>143</v>
      </c>
      <c r="L1031" s="130">
        <v>25.30684931506849</v>
      </c>
      <c r="M1031" s="130">
        <v>2</v>
      </c>
      <c r="N1031" s="130">
        <v>1</v>
      </c>
      <c r="O1031" s="130">
        <v>10.87</v>
      </c>
      <c r="P1031" s="130">
        <v>0</v>
      </c>
      <c r="Q1031" s="130">
        <v>66.237350505979762</v>
      </c>
      <c r="R1031" s="130">
        <v>14.18279501021768</v>
      </c>
      <c r="S1031" s="130">
        <v>40.841285874484669</v>
      </c>
      <c r="T1031" s="130">
        <v>8.8861636214223303</v>
      </c>
      <c r="U1031" s="130">
        <v>15.91657295691491</v>
      </c>
      <c r="V1031" s="130">
        <v>42.460019959686868</v>
      </c>
      <c r="W1031" s="130">
        <v>8.8478156675906572</v>
      </c>
      <c r="X1031" s="130">
        <v>32.858124305625353</v>
      </c>
    </row>
    <row r="1032" spans="1:24" x14ac:dyDescent="0.45">
      <c r="A1032" s="130" t="s">
        <v>266</v>
      </c>
      <c r="B1032" s="130">
        <v>2021</v>
      </c>
      <c r="C1032" s="131">
        <v>44414</v>
      </c>
      <c r="D1032" s="130" t="s">
        <v>152</v>
      </c>
      <c r="E1032" s="130">
        <v>1</v>
      </c>
      <c r="F1032" s="130" t="s">
        <v>581</v>
      </c>
      <c r="G1032" s="130">
        <v>6</v>
      </c>
      <c r="H1032" s="130" t="s">
        <v>1055</v>
      </c>
      <c r="I1032" s="130">
        <v>523</v>
      </c>
      <c r="J1032" s="130" t="s">
        <v>401</v>
      </c>
      <c r="K1032" s="130" t="s">
        <v>177</v>
      </c>
      <c r="L1032" s="130">
        <v>24.12054794520548</v>
      </c>
      <c r="M1032" s="130">
        <v>20</v>
      </c>
      <c r="N1032" s="130">
        <v>2</v>
      </c>
      <c r="O1032" s="130">
        <v>10.87</v>
      </c>
      <c r="P1032" s="130">
        <v>0</v>
      </c>
      <c r="Q1032" s="130">
        <v>66.237350505979762</v>
      </c>
      <c r="R1032" s="130">
        <v>1.0509191329538761</v>
      </c>
      <c r="S1032" s="130">
        <v>24.87496273676603</v>
      </c>
      <c r="T1032" s="130">
        <v>7.9413478679373846</v>
      </c>
      <c r="U1032" s="130">
        <v>-0.74340366626706711</v>
      </c>
      <c r="V1032" s="130">
        <v>23.548804206775831</v>
      </c>
      <c r="W1032" s="130">
        <v>8.0974026243476338</v>
      </c>
      <c r="X1032" s="130">
        <v>32.858124305625353</v>
      </c>
    </row>
    <row r="1033" spans="1:24" x14ac:dyDescent="0.45">
      <c r="A1033" s="130" t="s">
        <v>266</v>
      </c>
      <c r="B1033" s="130">
        <v>2021</v>
      </c>
      <c r="C1033" s="131">
        <v>44414</v>
      </c>
      <c r="D1033" s="130" t="s">
        <v>152</v>
      </c>
      <c r="E1033" s="130">
        <v>1</v>
      </c>
      <c r="F1033" s="130" t="s">
        <v>581</v>
      </c>
      <c r="G1033" s="130">
        <v>7</v>
      </c>
      <c r="H1033" s="130" t="s">
        <v>1056</v>
      </c>
      <c r="I1033" s="130">
        <v>524</v>
      </c>
      <c r="J1033" s="130" t="s">
        <v>361</v>
      </c>
      <c r="K1033" s="130" t="s">
        <v>34</v>
      </c>
      <c r="L1033" s="130">
        <v>30.241095890410961</v>
      </c>
      <c r="M1033" s="130">
        <v>7</v>
      </c>
      <c r="N1033" s="130">
        <v>1</v>
      </c>
      <c r="O1033" s="130">
        <v>10.978999999999999</v>
      </c>
      <c r="P1033" s="130">
        <v>0</v>
      </c>
      <c r="Q1033" s="130">
        <v>65.57974314600601</v>
      </c>
      <c r="R1033" s="130">
        <v>7.5590989840609524</v>
      </c>
      <c r="S1033" s="130">
        <v>32.468446029549618</v>
      </c>
      <c r="T1033" s="130">
        <v>8.3031156818295546</v>
      </c>
      <c r="U1033" s="130">
        <v>9.3771822493237451</v>
      </c>
      <c r="V1033" s="130">
        <v>34.298980570036889</v>
      </c>
      <c r="W1033" s="130">
        <v>8.3072661069043807</v>
      </c>
      <c r="X1033" s="130">
        <v>26.345647696875609</v>
      </c>
    </row>
    <row r="1034" spans="1:24" x14ac:dyDescent="0.45">
      <c r="A1034" s="130" t="s">
        <v>266</v>
      </c>
      <c r="B1034" s="130">
        <v>2021</v>
      </c>
      <c r="C1034" s="131">
        <v>44414</v>
      </c>
      <c r="D1034" s="130" t="s">
        <v>152</v>
      </c>
      <c r="E1034" s="130">
        <v>1</v>
      </c>
      <c r="F1034" s="130" t="s">
        <v>581</v>
      </c>
      <c r="G1034" s="130">
        <v>7</v>
      </c>
      <c r="H1034" s="130" t="s">
        <v>1056</v>
      </c>
      <c r="I1034" s="130">
        <v>524</v>
      </c>
      <c r="J1034" s="130" t="s">
        <v>442</v>
      </c>
      <c r="K1034" s="130" t="s">
        <v>43</v>
      </c>
      <c r="L1034" s="130">
        <v>23.772602739726029</v>
      </c>
      <c r="M1034" s="130">
        <v>15</v>
      </c>
      <c r="N1034" s="130">
        <v>2</v>
      </c>
      <c r="O1034" s="130">
        <v>10.978999999999999</v>
      </c>
      <c r="P1034" s="130">
        <v>0</v>
      </c>
      <c r="Q1034" s="130">
        <v>65.57974314600601</v>
      </c>
      <c r="R1034" s="130">
        <v>1E-3</v>
      </c>
      <c r="S1034" s="130">
        <v>20.222849364201601</v>
      </c>
      <c r="T1034" s="130">
        <v>8.0096529038009958</v>
      </c>
      <c r="U1034" s="130">
        <v>-5.7353429142074823</v>
      </c>
      <c r="V1034" s="130">
        <v>18.504746474274651</v>
      </c>
      <c r="W1034" s="130">
        <v>8.0800297961607122</v>
      </c>
      <c r="X1034" s="130">
        <v>26.345647696875609</v>
      </c>
    </row>
    <row r="1035" spans="1:24" x14ac:dyDescent="0.45">
      <c r="A1035" s="130" t="s">
        <v>266</v>
      </c>
      <c r="B1035" s="130">
        <v>2021</v>
      </c>
      <c r="C1035" s="131">
        <v>44414</v>
      </c>
      <c r="D1035" s="130" t="s">
        <v>152</v>
      </c>
      <c r="E1035" s="130">
        <v>1</v>
      </c>
      <c r="F1035" s="130" t="s">
        <v>581</v>
      </c>
      <c r="G1035" s="130">
        <v>8</v>
      </c>
      <c r="H1035" s="130" t="s">
        <v>1057</v>
      </c>
      <c r="I1035" s="130">
        <v>525</v>
      </c>
      <c r="J1035" s="130" t="s">
        <v>358</v>
      </c>
      <c r="K1035" s="130" t="s">
        <v>79</v>
      </c>
      <c r="L1035" s="130">
        <v>28.534246575342461</v>
      </c>
      <c r="M1035" s="130">
        <v>6</v>
      </c>
      <c r="N1035" s="130">
        <v>1</v>
      </c>
      <c r="O1035" s="130">
        <v>11.134</v>
      </c>
      <c r="P1035" s="130">
        <v>0</v>
      </c>
      <c r="Q1035" s="130">
        <v>64.666786419974855</v>
      </c>
      <c r="R1035" s="130">
        <v>6.2120009369733218</v>
      </c>
      <c r="S1035" s="130">
        <v>29.056202723289172</v>
      </c>
      <c r="T1035" s="130">
        <v>7.6147339287719493</v>
      </c>
      <c r="U1035" s="130">
        <v>10.065295962351639</v>
      </c>
      <c r="V1035" s="130">
        <v>32.729467996635947</v>
      </c>
      <c r="W1035" s="130">
        <v>7.5547240114281049</v>
      </c>
      <c r="X1035" s="130">
        <v>31.326857646462511</v>
      </c>
    </row>
    <row r="1036" spans="1:24" x14ac:dyDescent="0.45">
      <c r="A1036" s="130" t="s">
        <v>266</v>
      </c>
      <c r="B1036" s="130">
        <v>2021</v>
      </c>
      <c r="C1036" s="131">
        <v>44414</v>
      </c>
      <c r="D1036" s="130" t="s">
        <v>152</v>
      </c>
      <c r="E1036" s="130">
        <v>1</v>
      </c>
      <c r="F1036" s="130" t="s">
        <v>581</v>
      </c>
      <c r="G1036" s="130">
        <v>8</v>
      </c>
      <c r="H1036" s="130" t="s">
        <v>1057</v>
      </c>
      <c r="I1036" s="130">
        <v>525</v>
      </c>
      <c r="J1036" s="130" t="s">
        <v>375</v>
      </c>
      <c r="K1036" s="130" t="s">
        <v>49</v>
      </c>
      <c r="L1036" s="130">
        <v>27.56712328767123</v>
      </c>
      <c r="M1036" s="130">
        <v>14</v>
      </c>
      <c r="N1036" s="130">
        <v>2</v>
      </c>
      <c r="O1036" s="130">
        <v>11.134</v>
      </c>
      <c r="P1036" s="130">
        <v>0</v>
      </c>
      <c r="Q1036" s="130">
        <v>64.666786419974855</v>
      </c>
      <c r="R1036" s="130">
        <v>7.8056139529394457</v>
      </c>
      <c r="S1036" s="130">
        <v>33.597512569635853</v>
      </c>
      <c r="T1036" s="130">
        <v>8.5972995388988007</v>
      </c>
      <c r="U1036" s="130">
        <v>4.3613752096569023</v>
      </c>
      <c r="V1036" s="130">
        <v>29.05071463910862</v>
      </c>
      <c r="W1036" s="130">
        <v>8.2297798098172397</v>
      </c>
      <c r="X1036" s="130">
        <v>31.326857646462511</v>
      </c>
    </row>
    <row r="1037" spans="1:24" x14ac:dyDescent="0.45">
      <c r="A1037" s="130" t="s">
        <v>266</v>
      </c>
      <c r="B1037" s="130">
        <v>2021</v>
      </c>
      <c r="C1037" s="131">
        <v>44414</v>
      </c>
      <c r="D1037" s="130" t="s">
        <v>152</v>
      </c>
      <c r="E1037" s="130">
        <v>1</v>
      </c>
      <c r="F1037" s="130" t="s">
        <v>581</v>
      </c>
      <c r="G1037" s="130">
        <v>9</v>
      </c>
      <c r="H1037" s="130" t="s">
        <v>1058</v>
      </c>
      <c r="I1037" s="130">
        <v>526</v>
      </c>
      <c r="J1037" s="130" t="s">
        <v>344</v>
      </c>
      <c r="K1037" s="130" t="s">
        <v>55</v>
      </c>
      <c r="L1037" s="130">
        <v>34.260273972602739</v>
      </c>
      <c r="M1037" s="130">
        <v>3</v>
      </c>
      <c r="N1037" s="130">
        <v>1</v>
      </c>
      <c r="O1037" s="130">
        <v>11.196</v>
      </c>
      <c r="P1037" s="130">
        <v>0</v>
      </c>
      <c r="Q1037" s="130">
        <v>64.308681672025727</v>
      </c>
      <c r="R1037" s="130">
        <v>37.645982892450988</v>
      </c>
      <c r="S1037" s="130">
        <v>69.824199499271089</v>
      </c>
      <c r="T1037" s="130">
        <v>10.726072202273359</v>
      </c>
      <c r="U1037" s="130">
        <v>37.400405256779088</v>
      </c>
      <c r="V1037" s="130">
        <v>70.169570710280453</v>
      </c>
      <c r="W1037" s="130">
        <v>10.923055151167119</v>
      </c>
      <c r="X1037" s="130">
        <v>50.775675716169268</v>
      </c>
    </row>
    <row r="1038" spans="1:24" x14ac:dyDescent="0.45">
      <c r="A1038" s="130" t="s">
        <v>266</v>
      </c>
      <c r="B1038" s="130">
        <v>2021</v>
      </c>
      <c r="C1038" s="131">
        <v>44414</v>
      </c>
      <c r="D1038" s="130" t="s">
        <v>152</v>
      </c>
      <c r="E1038" s="130">
        <v>1</v>
      </c>
      <c r="F1038" s="130" t="s">
        <v>581</v>
      </c>
      <c r="G1038" s="130">
        <v>9</v>
      </c>
      <c r="H1038" s="130" t="s">
        <v>1058</v>
      </c>
      <c r="I1038" s="130">
        <v>526</v>
      </c>
      <c r="J1038" s="130" t="s">
        <v>574</v>
      </c>
      <c r="K1038" s="130" t="s">
        <v>99</v>
      </c>
      <c r="L1038" s="130">
        <v>38.673972602739717</v>
      </c>
      <c r="M1038" s="130">
        <v>19</v>
      </c>
      <c r="N1038" s="130">
        <v>2</v>
      </c>
      <c r="O1038" s="130">
        <v>11.196</v>
      </c>
      <c r="P1038" s="130">
        <v>0</v>
      </c>
      <c r="Q1038" s="130">
        <v>64.308681672025727</v>
      </c>
      <c r="R1038" s="130">
        <v>8.7760224684454329</v>
      </c>
      <c r="S1038" s="130">
        <v>31.727151933067461</v>
      </c>
      <c r="T1038" s="130">
        <v>7.6503764882073417</v>
      </c>
      <c r="U1038" s="130">
        <v>7.143966827428482</v>
      </c>
      <c r="V1038" s="130">
        <v>31.539142456165969</v>
      </c>
      <c r="W1038" s="130">
        <v>8.1317252095791641</v>
      </c>
      <c r="X1038" s="130">
        <v>50.775675716169268</v>
      </c>
    </row>
    <row r="1039" spans="1:24" x14ac:dyDescent="0.45">
      <c r="A1039" s="130" t="s">
        <v>266</v>
      </c>
      <c r="B1039" s="130">
        <v>2021</v>
      </c>
      <c r="C1039" s="131">
        <v>44414</v>
      </c>
      <c r="D1039" s="130" t="s">
        <v>152</v>
      </c>
      <c r="E1039" s="130">
        <v>1</v>
      </c>
      <c r="F1039" s="130" t="s">
        <v>581</v>
      </c>
      <c r="G1039" s="130">
        <v>10</v>
      </c>
      <c r="H1039" s="130" t="s">
        <v>1059</v>
      </c>
      <c r="I1039" s="130">
        <v>527</v>
      </c>
      <c r="J1039" s="130" t="s">
        <v>422</v>
      </c>
      <c r="K1039" s="130" t="s">
        <v>43</v>
      </c>
      <c r="L1039" s="130">
        <v>30.528767123287668</v>
      </c>
      <c r="M1039" s="130">
        <v>10</v>
      </c>
      <c r="N1039" s="130">
        <v>1</v>
      </c>
      <c r="O1039" s="130">
        <v>10.744</v>
      </c>
      <c r="P1039" s="130">
        <v>0</v>
      </c>
      <c r="Q1039" s="130">
        <v>67.014147431124343</v>
      </c>
      <c r="R1039" s="130">
        <v>8.9477773264323766</v>
      </c>
      <c r="S1039" s="130">
        <v>33.880353809850313</v>
      </c>
      <c r="T1039" s="130">
        <v>8.3108588278059763</v>
      </c>
      <c r="U1039" s="130">
        <v>13.204722999708361</v>
      </c>
      <c r="V1039" s="130">
        <v>37.541579907466769</v>
      </c>
      <c r="W1039" s="130">
        <v>8.1122856359194699</v>
      </c>
      <c r="X1039" s="130">
        <v>34.528615111083667</v>
      </c>
    </row>
    <row r="1040" spans="1:24" x14ac:dyDescent="0.45">
      <c r="A1040" s="130" t="s">
        <v>266</v>
      </c>
      <c r="B1040" s="130">
        <v>2021</v>
      </c>
      <c r="C1040" s="131">
        <v>44414</v>
      </c>
      <c r="D1040" s="130" t="s">
        <v>152</v>
      </c>
      <c r="E1040" s="130">
        <v>1</v>
      </c>
      <c r="F1040" s="130" t="s">
        <v>581</v>
      </c>
      <c r="G1040" s="130">
        <v>10</v>
      </c>
      <c r="H1040" s="130" t="s">
        <v>1059</v>
      </c>
      <c r="I1040" s="130">
        <v>527</v>
      </c>
      <c r="J1040" s="130" t="s">
        <v>397</v>
      </c>
      <c r="K1040" s="130" t="s">
        <v>177</v>
      </c>
      <c r="L1040" s="130">
        <v>28.715068493150689</v>
      </c>
      <c r="M1040" s="130">
        <v>18</v>
      </c>
      <c r="N1040" s="130">
        <v>2</v>
      </c>
      <c r="O1040" s="130">
        <v>10.744</v>
      </c>
      <c r="P1040" s="130">
        <v>0</v>
      </c>
      <c r="Q1040" s="130">
        <v>67.014147431124343</v>
      </c>
      <c r="R1040" s="130">
        <v>9.187969888966407</v>
      </c>
      <c r="S1040" s="130">
        <v>35.176876412317043</v>
      </c>
      <c r="T1040" s="130">
        <v>8.6629688411168768</v>
      </c>
      <c r="U1040" s="130">
        <v>6.1648650133247109</v>
      </c>
      <c r="V1040" s="130">
        <v>31.235366221445041</v>
      </c>
      <c r="W1040" s="130">
        <v>8.3568337360401106</v>
      </c>
      <c r="X1040" s="130">
        <v>34.528615111083667</v>
      </c>
    </row>
    <row r="1041" spans="1:24" x14ac:dyDescent="0.45">
      <c r="A1041" s="130" t="s">
        <v>266</v>
      </c>
      <c r="B1041" s="130">
        <v>2021</v>
      </c>
      <c r="C1041" s="131">
        <v>44414</v>
      </c>
      <c r="D1041" s="130" t="s">
        <v>152</v>
      </c>
      <c r="E1041" s="130">
        <v>1</v>
      </c>
      <c r="F1041" s="130" t="s">
        <v>581</v>
      </c>
      <c r="G1041" s="130">
        <v>11</v>
      </c>
      <c r="H1041" s="130" t="s">
        <v>1060</v>
      </c>
      <c r="I1041" s="130">
        <v>528</v>
      </c>
      <c r="J1041" s="130" t="s">
        <v>446</v>
      </c>
      <c r="K1041" s="130" t="s">
        <v>37</v>
      </c>
      <c r="L1041" s="130">
        <v>21.613698630136991</v>
      </c>
      <c r="M1041" s="130">
        <v>11</v>
      </c>
      <c r="N1041" s="130">
        <v>1</v>
      </c>
      <c r="O1041" s="130">
        <v>10.996</v>
      </c>
      <c r="P1041" s="130">
        <v>0</v>
      </c>
      <c r="Q1041" s="130">
        <v>65.478355765732985</v>
      </c>
      <c r="R1041" s="130">
        <v>1E-3</v>
      </c>
      <c r="S1041" s="130">
        <v>21.445232095350899</v>
      </c>
      <c r="T1041" s="130">
        <v>8.1179216071748073</v>
      </c>
      <c r="U1041" s="130">
        <v>3.1162354123736442</v>
      </c>
      <c r="V1041" s="130">
        <v>26.6721441370108</v>
      </c>
      <c r="W1041" s="130">
        <v>7.8519695748790506</v>
      </c>
      <c r="X1041" s="130">
        <v>27.181599099069309</v>
      </c>
    </row>
    <row r="1042" spans="1:24" x14ac:dyDescent="0.45">
      <c r="A1042" s="130" t="s">
        <v>266</v>
      </c>
      <c r="B1042" s="130">
        <v>2021</v>
      </c>
      <c r="C1042" s="131">
        <v>44414</v>
      </c>
      <c r="D1042" s="130" t="s">
        <v>152</v>
      </c>
      <c r="E1042" s="130">
        <v>1</v>
      </c>
      <c r="F1042" s="130" t="s">
        <v>581</v>
      </c>
      <c r="G1042" s="130">
        <v>11</v>
      </c>
      <c r="H1042" s="130" t="s">
        <v>1060</v>
      </c>
      <c r="I1042" s="130">
        <v>528</v>
      </c>
      <c r="J1042" s="130" t="s">
        <v>349</v>
      </c>
      <c r="K1042" s="130" t="s">
        <v>91</v>
      </c>
      <c r="L1042" s="130">
        <v>33.56712328767123</v>
      </c>
      <c r="M1042" s="130">
        <v>13</v>
      </c>
      <c r="N1042" s="130">
        <v>2</v>
      </c>
      <c r="O1042" s="130">
        <v>10.996</v>
      </c>
      <c r="P1042" s="130">
        <v>0</v>
      </c>
      <c r="Q1042" s="130">
        <v>65.478355765732985</v>
      </c>
      <c r="R1042" s="130">
        <v>7.2416587780666006</v>
      </c>
      <c r="S1042" s="130">
        <v>32.917966102787709</v>
      </c>
      <c r="T1042" s="130">
        <v>8.5587691082403694</v>
      </c>
      <c r="U1042" s="130">
        <v>2.7547797450201159</v>
      </c>
      <c r="V1042" s="130">
        <v>27.178006230023051</v>
      </c>
      <c r="W1042" s="130">
        <v>8.1410754950009778</v>
      </c>
      <c r="X1042" s="130">
        <v>27.181599099069309</v>
      </c>
    </row>
    <row r="1043" spans="1:24" x14ac:dyDescent="0.45">
      <c r="A1043" s="130" t="s">
        <v>266</v>
      </c>
      <c r="B1043" s="130">
        <v>2021</v>
      </c>
      <c r="C1043" s="131">
        <v>44414</v>
      </c>
      <c r="D1043" s="130" t="s">
        <v>152</v>
      </c>
      <c r="E1043" s="130">
        <v>1</v>
      </c>
      <c r="F1043" s="130" t="s">
        <v>581</v>
      </c>
      <c r="G1043" s="130">
        <v>12</v>
      </c>
      <c r="H1043" s="130" t="s">
        <v>1061</v>
      </c>
      <c r="I1043" s="130">
        <v>529</v>
      </c>
      <c r="J1043" s="130" t="s">
        <v>351</v>
      </c>
      <c r="K1043" s="130" t="s">
        <v>268</v>
      </c>
      <c r="L1043" s="130">
        <v>28.517808219178079</v>
      </c>
      <c r="M1043" s="130">
        <v>12</v>
      </c>
      <c r="N1043" s="130">
        <v>1</v>
      </c>
      <c r="O1043" s="130">
        <v>11.34</v>
      </c>
      <c r="P1043" s="130">
        <v>0</v>
      </c>
      <c r="Q1043" s="130">
        <v>63.492063492063487</v>
      </c>
      <c r="R1043" s="130">
        <v>31.211807841258821</v>
      </c>
      <c r="S1043" s="130">
        <v>58.963770766188333</v>
      </c>
      <c r="T1043" s="130">
        <v>9.2506543083098336</v>
      </c>
      <c r="U1043" s="130">
        <v>30.789418659865731</v>
      </c>
      <c r="V1043" s="130">
        <v>59.353641926735612</v>
      </c>
      <c r="W1043" s="130">
        <v>9.5214077556232937</v>
      </c>
      <c r="X1043" s="130">
        <v>42.228431604052354</v>
      </c>
    </row>
    <row r="1044" spans="1:24" x14ac:dyDescent="0.45">
      <c r="A1044" s="130" t="s">
        <v>266</v>
      </c>
      <c r="B1044" s="130">
        <v>2021</v>
      </c>
      <c r="C1044" s="131">
        <v>44414</v>
      </c>
      <c r="D1044" s="130" t="s">
        <v>152</v>
      </c>
      <c r="E1044" s="130">
        <v>1</v>
      </c>
      <c r="F1044" s="130" t="s">
        <v>581</v>
      </c>
      <c r="G1044" s="130">
        <v>12</v>
      </c>
      <c r="H1044" s="130" t="s">
        <v>1061</v>
      </c>
      <c r="I1044" s="130">
        <v>529</v>
      </c>
      <c r="J1044" s="130" t="s">
        <v>352</v>
      </c>
      <c r="K1044" s="130" t="s">
        <v>268</v>
      </c>
      <c r="L1044" s="130">
        <v>26.797260273972601</v>
      </c>
      <c r="M1044" s="130">
        <v>17</v>
      </c>
      <c r="N1044" s="130">
        <v>2</v>
      </c>
      <c r="O1044" s="130">
        <v>11.34</v>
      </c>
      <c r="P1044" s="130">
        <v>0</v>
      </c>
      <c r="Q1044" s="130">
        <v>63.492063492063487</v>
      </c>
      <c r="R1044" s="130">
        <v>1.836769322959128</v>
      </c>
      <c r="S1044" s="130">
        <v>25.493092441916382</v>
      </c>
      <c r="T1044" s="130">
        <v>7.8854410396524166</v>
      </c>
      <c r="U1044" s="130">
        <v>0.28680997423359861</v>
      </c>
      <c r="V1044" s="130">
        <v>25.19966166842428</v>
      </c>
      <c r="W1044" s="130">
        <v>8.3042838980635594</v>
      </c>
      <c r="X1044" s="130">
        <v>42.228431604052354</v>
      </c>
    </row>
    <row r="1045" spans="1:24" x14ac:dyDescent="0.45">
      <c r="A1045" s="130" t="s">
        <v>266</v>
      </c>
      <c r="B1045" s="130">
        <v>2021</v>
      </c>
      <c r="C1045" s="131">
        <v>44414</v>
      </c>
      <c r="D1045" s="130" t="s">
        <v>152</v>
      </c>
      <c r="E1045" s="130">
        <v>1</v>
      </c>
      <c r="F1045" s="130" t="s">
        <v>582</v>
      </c>
      <c r="G1045" s="130">
        <v>1</v>
      </c>
      <c r="H1045" s="130" t="s">
        <v>1062</v>
      </c>
      <c r="I1045" s="130">
        <v>530</v>
      </c>
      <c r="J1045" s="130" t="s">
        <v>375</v>
      </c>
      <c r="K1045" s="130" t="s">
        <v>49</v>
      </c>
      <c r="L1045" s="130">
        <v>27.56712328767123</v>
      </c>
      <c r="M1045" s="130">
        <v>14</v>
      </c>
      <c r="N1045" s="130">
        <v>1</v>
      </c>
      <c r="O1045" s="130">
        <v>11.335000000000001</v>
      </c>
      <c r="P1045" s="130">
        <v>0</v>
      </c>
      <c r="Q1045" s="130">
        <v>63.520070577856202</v>
      </c>
      <c r="R1045" s="130">
        <v>4.3613752096569023</v>
      </c>
      <c r="S1045" s="130">
        <v>29.05071463910862</v>
      </c>
      <c r="T1045" s="130">
        <v>8.2297798098172397</v>
      </c>
      <c r="U1045" s="130">
        <v>9.645372023979256</v>
      </c>
      <c r="V1045" s="130">
        <v>33.353696706558857</v>
      </c>
      <c r="W1045" s="130">
        <v>7.9027748941932021</v>
      </c>
      <c r="X1045" s="130">
        <v>23.030551011635382</v>
      </c>
    </row>
    <row r="1046" spans="1:24" x14ac:dyDescent="0.45">
      <c r="A1046" s="130" t="s">
        <v>266</v>
      </c>
      <c r="B1046" s="130">
        <v>2021</v>
      </c>
      <c r="C1046" s="131">
        <v>44414</v>
      </c>
      <c r="D1046" s="130" t="s">
        <v>152</v>
      </c>
      <c r="E1046" s="130">
        <v>1</v>
      </c>
      <c r="F1046" s="130" t="s">
        <v>582</v>
      </c>
      <c r="G1046" s="130">
        <v>1</v>
      </c>
      <c r="H1046" s="130" t="s">
        <v>1062</v>
      </c>
      <c r="I1046" s="130">
        <v>530</v>
      </c>
      <c r="J1046" s="130" t="s">
        <v>574</v>
      </c>
      <c r="K1046" s="130" t="s">
        <v>99</v>
      </c>
      <c r="L1046" s="130">
        <v>38.673972602739717</v>
      </c>
      <c r="M1046" s="130">
        <v>19</v>
      </c>
      <c r="N1046" s="130">
        <v>2</v>
      </c>
      <c r="O1046" s="130">
        <v>11.335000000000001</v>
      </c>
      <c r="P1046" s="130">
        <v>0</v>
      </c>
      <c r="Q1046" s="130">
        <v>63.520070577856202</v>
      </c>
      <c r="R1046" s="130">
        <v>7.143966827428482</v>
      </c>
      <c r="S1046" s="130">
        <v>31.539142456165969</v>
      </c>
      <c r="T1046" s="130">
        <v>8.1317252095791641</v>
      </c>
      <c r="U1046" s="130">
        <v>5.7185107878209678</v>
      </c>
      <c r="V1046" s="130">
        <v>28.755834229693349</v>
      </c>
      <c r="W1046" s="130">
        <v>7.6791078139574598</v>
      </c>
      <c r="X1046" s="130">
        <v>23.030551011635382</v>
      </c>
    </row>
    <row r="1047" spans="1:24" x14ac:dyDescent="0.45">
      <c r="A1047" s="130" t="s">
        <v>266</v>
      </c>
      <c r="B1047" s="130">
        <v>2021</v>
      </c>
      <c r="C1047" s="131">
        <v>44414</v>
      </c>
      <c r="D1047" s="130" t="s">
        <v>152</v>
      </c>
      <c r="E1047" s="130">
        <v>1</v>
      </c>
      <c r="F1047" s="130" t="s">
        <v>582</v>
      </c>
      <c r="G1047" s="130">
        <v>1</v>
      </c>
      <c r="H1047" s="130" t="s">
        <v>1062</v>
      </c>
      <c r="I1047" s="130">
        <v>530</v>
      </c>
      <c r="J1047" s="130" t="s">
        <v>357</v>
      </c>
      <c r="K1047" s="130" t="s">
        <v>99</v>
      </c>
      <c r="L1047" s="130">
        <v>25.42465753424657</v>
      </c>
      <c r="M1047" s="130">
        <v>24</v>
      </c>
      <c r="N1047" s="130">
        <v>3</v>
      </c>
      <c r="O1047" s="130">
        <v>11.335000000000001</v>
      </c>
      <c r="P1047" s="130">
        <v>0</v>
      </c>
      <c r="Q1047" s="130">
        <v>63.520070577856202</v>
      </c>
      <c r="R1047" s="130">
        <v>1E-3</v>
      </c>
      <c r="S1047" s="130">
        <v>8.5017959396315366</v>
      </c>
      <c r="T1047" s="130">
        <v>8.5531105548394031</v>
      </c>
      <c r="U1047" s="130">
        <v>-18.565484023284458</v>
      </c>
      <c r="V1047" s="130">
        <v>6.938290347661658</v>
      </c>
      <c r="W1047" s="130">
        <v>8.5012581236487073</v>
      </c>
      <c r="X1047" s="130">
        <v>23.030551011635382</v>
      </c>
    </row>
    <row r="1048" spans="1:24" x14ac:dyDescent="0.45">
      <c r="A1048" s="130" t="s">
        <v>266</v>
      </c>
      <c r="B1048" s="130">
        <v>2021</v>
      </c>
      <c r="C1048" s="131">
        <v>44414</v>
      </c>
      <c r="D1048" s="130" t="s">
        <v>152</v>
      </c>
      <c r="E1048" s="130">
        <v>1</v>
      </c>
      <c r="F1048" s="130" t="s">
        <v>582</v>
      </c>
      <c r="G1048" s="130">
        <v>2</v>
      </c>
      <c r="H1048" s="130" t="s">
        <v>1063</v>
      </c>
      <c r="I1048" s="130">
        <v>531</v>
      </c>
      <c r="J1048" s="130" t="s">
        <v>442</v>
      </c>
      <c r="K1048" s="130" t="s">
        <v>43</v>
      </c>
      <c r="L1048" s="130">
        <v>23.772602739726029</v>
      </c>
      <c r="M1048" s="130">
        <v>15</v>
      </c>
      <c r="N1048" s="130">
        <v>1</v>
      </c>
      <c r="O1048" s="130">
        <v>10.913</v>
      </c>
      <c r="P1048" s="130">
        <v>0</v>
      </c>
      <c r="Q1048" s="130">
        <v>65.976358471547698</v>
      </c>
      <c r="R1048" s="130">
        <v>1E-3</v>
      </c>
      <c r="S1048" s="130">
        <v>18.504746474274651</v>
      </c>
      <c r="T1048" s="130">
        <v>8.0800297961607122</v>
      </c>
      <c r="U1048" s="130">
        <v>1.763243474836049</v>
      </c>
      <c r="V1048" s="130">
        <v>24.716736118605901</v>
      </c>
      <c r="W1048" s="130">
        <v>7.651164214589949</v>
      </c>
      <c r="X1048" s="130">
        <v>19.605839154198939</v>
      </c>
    </row>
    <row r="1049" spans="1:24" x14ac:dyDescent="0.45">
      <c r="A1049" s="130" t="s">
        <v>266</v>
      </c>
      <c r="B1049" s="130">
        <v>2021</v>
      </c>
      <c r="C1049" s="131">
        <v>44414</v>
      </c>
      <c r="D1049" s="130" t="s">
        <v>152</v>
      </c>
      <c r="E1049" s="130">
        <v>1</v>
      </c>
      <c r="F1049" s="130" t="s">
        <v>582</v>
      </c>
      <c r="G1049" s="130">
        <v>2</v>
      </c>
      <c r="H1049" s="130" t="s">
        <v>1063</v>
      </c>
      <c r="I1049" s="130">
        <v>531</v>
      </c>
      <c r="J1049" s="130" t="s">
        <v>397</v>
      </c>
      <c r="K1049" s="130" t="s">
        <v>177</v>
      </c>
      <c r="L1049" s="130">
        <v>28.715068493150689</v>
      </c>
      <c r="M1049" s="130">
        <v>18</v>
      </c>
      <c r="N1049" s="130">
        <v>2</v>
      </c>
      <c r="O1049" s="130">
        <v>10.913</v>
      </c>
      <c r="P1049" s="130">
        <v>0</v>
      </c>
      <c r="Q1049" s="130">
        <v>65.976358471547698</v>
      </c>
      <c r="R1049" s="130">
        <v>6.1648650133247109</v>
      </c>
      <c r="S1049" s="130">
        <v>31.235366221445041</v>
      </c>
      <c r="T1049" s="130">
        <v>8.3568337360401106</v>
      </c>
      <c r="U1049" s="130">
        <v>3.737659809307285</v>
      </c>
      <c r="V1049" s="130">
        <v>26.770957438381782</v>
      </c>
      <c r="W1049" s="130">
        <v>7.6777658763581664</v>
      </c>
      <c r="X1049" s="130">
        <v>19.605839154198939</v>
      </c>
    </row>
    <row r="1050" spans="1:24" x14ac:dyDescent="0.45">
      <c r="A1050" s="130" t="s">
        <v>266</v>
      </c>
      <c r="B1050" s="130">
        <v>2021</v>
      </c>
      <c r="C1050" s="131">
        <v>44414</v>
      </c>
      <c r="D1050" s="130" t="s">
        <v>152</v>
      </c>
      <c r="E1050" s="130">
        <v>1</v>
      </c>
      <c r="F1050" s="130" t="s">
        <v>582</v>
      </c>
      <c r="G1050" s="130">
        <v>2</v>
      </c>
      <c r="H1050" s="130" t="s">
        <v>1063</v>
      </c>
      <c r="I1050" s="130">
        <v>531</v>
      </c>
      <c r="J1050" s="130" t="s">
        <v>353</v>
      </c>
      <c r="K1050" s="130" t="s">
        <v>143</v>
      </c>
      <c r="L1050" s="130">
        <v>33.079452054794523</v>
      </c>
      <c r="M1050" s="130">
        <v>23</v>
      </c>
      <c r="N1050" s="130">
        <v>3</v>
      </c>
      <c r="O1050" s="130">
        <v>10.913</v>
      </c>
      <c r="P1050" s="130">
        <v>0</v>
      </c>
      <c r="Q1050" s="130">
        <v>65.976358471547698</v>
      </c>
      <c r="R1050" s="130">
        <v>1E-3</v>
      </c>
      <c r="S1050" s="130">
        <v>9.077404766877132</v>
      </c>
      <c r="T1050" s="130">
        <v>8.1697059292169367</v>
      </c>
      <c r="U1050" s="130">
        <v>-17.167030536811161</v>
      </c>
      <c r="V1050" s="130">
        <v>7.0328412081156664</v>
      </c>
      <c r="W1050" s="130">
        <v>8.0666239149756098</v>
      </c>
      <c r="X1050" s="130">
        <v>19.605839154198939</v>
      </c>
    </row>
    <row r="1051" spans="1:24" x14ac:dyDescent="0.45">
      <c r="A1051" s="130" t="s">
        <v>266</v>
      </c>
      <c r="B1051" s="130">
        <v>2021</v>
      </c>
      <c r="C1051" s="131">
        <v>44414</v>
      </c>
      <c r="D1051" s="130" t="s">
        <v>152</v>
      </c>
      <c r="E1051" s="130">
        <v>1</v>
      </c>
      <c r="F1051" s="130" t="s">
        <v>582</v>
      </c>
      <c r="G1051" s="130">
        <v>3</v>
      </c>
      <c r="H1051" s="130" t="s">
        <v>1064</v>
      </c>
      <c r="I1051" s="130">
        <v>532</v>
      </c>
      <c r="J1051" s="130" t="s">
        <v>349</v>
      </c>
      <c r="K1051" s="130" t="s">
        <v>91</v>
      </c>
      <c r="L1051" s="130">
        <v>33.56712328767123</v>
      </c>
      <c r="M1051" s="130">
        <v>13</v>
      </c>
      <c r="N1051" s="130">
        <v>1</v>
      </c>
      <c r="O1051" s="130">
        <v>11.194000000000001</v>
      </c>
      <c r="P1051" s="130">
        <v>0</v>
      </c>
      <c r="Q1051" s="130">
        <v>64.320171520457379</v>
      </c>
      <c r="R1051" s="130">
        <v>2.7547797450201159</v>
      </c>
      <c r="S1051" s="130">
        <v>27.178006230023051</v>
      </c>
      <c r="T1051" s="130">
        <v>8.1410754950009778</v>
      </c>
      <c r="U1051" s="130">
        <v>8.1658899812950168</v>
      </c>
      <c r="V1051" s="130">
        <v>31.480781000307129</v>
      </c>
      <c r="W1051" s="130">
        <v>7.7716303396707023</v>
      </c>
      <c r="X1051" s="130">
        <v>24.747109902872889</v>
      </c>
    </row>
    <row r="1052" spans="1:24" x14ac:dyDescent="0.45">
      <c r="A1052" s="130" t="s">
        <v>266</v>
      </c>
      <c r="B1052" s="130">
        <v>2021</v>
      </c>
      <c r="C1052" s="131">
        <v>44414</v>
      </c>
      <c r="D1052" s="130" t="s">
        <v>152</v>
      </c>
      <c r="E1052" s="130">
        <v>1</v>
      </c>
      <c r="F1052" s="130" t="s">
        <v>582</v>
      </c>
      <c r="G1052" s="130">
        <v>3</v>
      </c>
      <c r="H1052" s="130" t="s">
        <v>1064</v>
      </c>
      <c r="I1052" s="130">
        <v>532</v>
      </c>
      <c r="J1052" s="130" t="s">
        <v>401</v>
      </c>
      <c r="K1052" s="130" t="s">
        <v>177</v>
      </c>
      <c r="L1052" s="130">
        <v>24.12054794520548</v>
      </c>
      <c r="M1052" s="130">
        <v>20</v>
      </c>
      <c r="N1052" s="130">
        <v>2</v>
      </c>
      <c r="O1052" s="130">
        <v>11.194000000000001</v>
      </c>
      <c r="P1052" s="130">
        <v>0</v>
      </c>
      <c r="Q1052" s="130">
        <v>64.320171520457379</v>
      </c>
      <c r="R1052" s="130">
        <v>1E-3</v>
      </c>
      <c r="S1052" s="130">
        <v>23.548804206775831</v>
      </c>
      <c r="T1052" s="130">
        <v>8.0974026243476338</v>
      </c>
      <c r="U1052" s="130">
        <v>1.506006998928612</v>
      </c>
      <c r="V1052" s="130">
        <v>23.918285093376269</v>
      </c>
      <c r="W1052" s="130">
        <v>7.4707593648158843</v>
      </c>
      <c r="X1052" s="130">
        <v>24.747109902872889</v>
      </c>
    </row>
    <row r="1053" spans="1:24" x14ac:dyDescent="0.45">
      <c r="A1053" s="130" t="s">
        <v>266</v>
      </c>
      <c r="B1053" s="130">
        <v>2021</v>
      </c>
      <c r="C1053" s="131">
        <v>44414</v>
      </c>
      <c r="D1053" s="130" t="s">
        <v>152</v>
      </c>
      <c r="E1053" s="130">
        <v>1</v>
      </c>
      <c r="F1053" s="130" t="s">
        <v>582</v>
      </c>
      <c r="G1053" s="130">
        <v>3</v>
      </c>
      <c r="H1053" s="130" t="s">
        <v>1064</v>
      </c>
      <c r="I1053" s="130">
        <v>532</v>
      </c>
      <c r="J1053" s="130" t="s">
        <v>428</v>
      </c>
      <c r="K1053" s="130" t="s">
        <v>429</v>
      </c>
      <c r="L1053" s="130">
        <v>33.695890410958903</v>
      </c>
      <c r="M1053" s="130">
        <v>22</v>
      </c>
      <c r="N1053" s="130">
        <v>3</v>
      </c>
      <c r="O1053" s="130">
        <v>11.194000000000001</v>
      </c>
      <c r="P1053" s="130">
        <v>0</v>
      </c>
      <c r="Q1053" s="130">
        <v>64.320171520457379</v>
      </c>
      <c r="R1053" s="130">
        <v>1E-3</v>
      </c>
      <c r="S1053" s="130">
        <v>23.5145192718198</v>
      </c>
      <c r="T1053" s="130">
        <v>8.8922402884366107</v>
      </c>
      <c r="U1053" s="130">
        <v>-6.6637934494656008</v>
      </c>
      <c r="V1053" s="130">
        <v>18.044010538504779</v>
      </c>
      <c r="W1053" s="130">
        <v>8.2359346626567937</v>
      </c>
      <c r="X1053" s="130">
        <v>24.747109902872889</v>
      </c>
    </row>
    <row r="1054" spans="1:24" x14ac:dyDescent="0.45">
      <c r="A1054" s="130" t="s">
        <v>266</v>
      </c>
      <c r="B1054" s="130">
        <v>2021</v>
      </c>
      <c r="C1054" s="131">
        <v>44414</v>
      </c>
      <c r="D1054" s="130" t="s">
        <v>152</v>
      </c>
      <c r="E1054" s="130">
        <v>1</v>
      </c>
      <c r="F1054" s="130" t="s">
        <v>582</v>
      </c>
      <c r="G1054" s="130">
        <v>4</v>
      </c>
      <c r="H1054" s="130" t="s">
        <v>1065</v>
      </c>
      <c r="I1054" s="130">
        <v>533</v>
      </c>
      <c r="J1054" s="130" t="s">
        <v>379</v>
      </c>
      <c r="K1054" s="130" t="s">
        <v>67</v>
      </c>
      <c r="L1054" s="130">
        <v>28.93698630136986</v>
      </c>
      <c r="M1054" s="130">
        <v>16</v>
      </c>
      <c r="N1054" s="130">
        <v>1</v>
      </c>
      <c r="O1054" s="130">
        <v>11.372</v>
      </c>
      <c r="P1054" s="130">
        <v>0</v>
      </c>
      <c r="Q1054" s="130">
        <v>63.313401336616252</v>
      </c>
      <c r="R1054" s="130">
        <v>1E-3</v>
      </c>
      <c r="S1054" s="130">
        <v>20.31191471976943</v>
      </c>
      <c r="T1054" s="130">
        <v>7.6261719252021374</v>
      </c>
      <c r="U1054" s="130">
        <v>5.0633062026277003</v>
      </c>
      <c r="V1054" s="130">
        <v>26.782358836944809</v>
      </c>
      <c r="W1054" s="130">
        <v>7.2396842114390356</v>
      </c>
      <c r="X1054" s="130">
        <v>25.616670953336151</v>
      </c>
    </row>
    <row r="1055" spans="1:24" x14ac:dyDescent="0.45">
      <c r="A1055" s="130" t="s">
        <v>266</v>
      </c>
      <c r="B1055" s="130">
        <v>2021</v>
      </c>
      <c r="C1055" s="131">
        <v>44414</v>
      </c>
      <c r="D1055" s="130" t="s">
        <v>152</v>
      </c>
      <c r="E1055" s="130">
        <v>1</v>
      </c>
      <c r="F1055" s="130" t="s">
        <v>582</v>
      </c>
      <c r="G1055" s="130">
        <v>4</v>
      </c>
      <c r="H1055" s="130" t="s">
        <v>1065</v>
      </c>
      <c r="I1055" s="130">
        <v>533</v>
      </c>
      <c r="J1055" s="130" t="s">
        <v>362</v>
      </c>
      <c r="K1055" s="130" t="s">
        <v>363</v>
      </c>
      <c r="L1055" s="130">
        <v>29.55616438356164</v>
      </c>
      <c r="M1055" s="130">
        <v>21</v>
      </c>
      <c r="N1055" s="130">
        <v>2</v>
      </c>
      <c r="O1055" s="130">
        <v>11.372</v>
      </c>
      <c r="P1055" s="130">
        <v>0</v>
      </c>
      <c r="Q1055" s="130">
        <v>63.313401336616252</v>
      </c>
      <c r="R1055" s="130">
        <v>8.2290686780298223</v>
      </c>
      <c r="S1055" s="130">
        <v>31.338436471814749</v>
      </c>
      <c r="T1055" s="130">
        <v>7.70312259792831</v>
      </c>
      <c r="U1055" s="130">
        <v>7.641272803500474</v>
      </c>
      <c r="V1055" s="130">
        <v>29.034692735637869</v>
      </c>
      <c r="W1055" s="130">
        <v>7.1311399773791333</v>
      </c>
      <c r="X1055" s="130">
        <v>25.616670953336151</v>
      </c>
    </row>
    <row r="1056" spans="1:24" x14ac:dyDescent="0.45">
      <c r="A1056" s="130" t="s">
        <v>266</v>
      </c>
      <c r="B1056" s="130">
        <v>2021</v>
      </c>
      <c r="C1056" s="131">
        <v>44414</v>
      </c>
      <c r="D1056" s="130" t="s">
        <v>152</v>
      </c>
      <c r="E1056" s="130">
        <v>1</v>
      </c>
      <c r="F1056" s="130" t="s">
        <v>582</v>
      </c>
      <c r="G1056" s="130">
        <v>4</v>
      </c>
      <c r="H1056" s="130" t="s">
        <v>1065</v>
      </c>
      <c r="I1056" s="130">
        <v>533</v>
      </c>
      <c r="J1056" s="130" t="s">
        <v>352</v>
      </c>
      <c r="K1056" s="130" t="s">
        <v>268</v>
      </c>
      <c r="L1056" s="130">
        <v>26.797260273972601</v>
      </c>
      <c r="M1056" s="130">
        <v>17</v>
      </c>
      <c r="N1056" s="130">
        <v>3</v>
      </c>
      <c r="O1056" s="130">
        <v>11.372</v>
      </c>
      <c r="P1056" s="130">
        <v>0</v>
      </c>
      <c r="Q1056" s="130">
        <v>63.313401336616252</v>
      </c>
      <c r="R1056" s="130">
        <v>0.28680997423359861</v>
      </c>
      <c r="S1056" s="130">
        <v>25.19966166842428</v>
      </c>
      <c r="T1056" s="130">
        <v>8.3042838980635594</v>
      </c>
      <c r="U1056" s="130">
        <v>-3.0872485456440479</v>
      </c>
      <c r="V1056" s="130">
        <v>20.316574012195019</v>
      </c>
      <c r="W1056" s="130">
        <v>7.8012741859463546</v>
      </c>
      <c r="X1056" s="130">
        <v>25.616670953336151</v>
      </c>
    </row>
    <row r="1057" spans="1:24" x14ac:dyDescent="0.45">
      <c r="A1057" s="130" t="s">
        <v>266</v>
      </c>
      <c r="B1057" s="130">
        <v>2021</v>
      </c>
      <c r="C1057" s="131">
        <v>44414</v>
      </c>
      <c r="D1057" s="130" t="s">
        <v>152</v>
      </c>
      <c r="E1057" s="130">
        <v>1</v>
      </c>
      <c r="F1057" s="130" t="s">
        <v>572</v>
      </c>
      <c r="G1057" s="130">
        <v>1</v>
      </c>
      <c r="H1057" s="130" t="s">
        <v>1066</v>
      </c>
      <c r="I1057" s="130">
        <v>534</v>
      </c>
      <c r="J1057" s="130" t="s">
        <v>410</v>
      </c>
      <c r="K1057" s="130" t="s">
        <v>88</v>
      </c>
      <c r="L1057" s="130">
        <v>21.594520547945201</v>
      </c>
      <c r="M1057" s="130">
        <v>5</v>
      </c>
      <c r="N1057" s="130">
        <v>1</v>
      </c>
      <c r="O1057" s="130">
        <v>11.085000000000001</v>
      </c>
      <c r="P1057" s="130">
        <v>0</v>
      </c>
      <c r="Q1057" s="130">
        <v>64.952638700947219</v>
      </c>
      <c r="R1057" s="130">
        <v>5.0073637566052227</v>
      </c>
      <c r="S1057" s="130">
        <v>29.962189959451951</v>
      </c>
      <c r="T1057" s="130">
        <v>8.3182754009489095</v>
      </c>
      <c r="U1057" s="130">
        <v>8.6495959696855351</v>
      </c>
      <c r="V1057" s="130">
        <v>33.046800107128703</v>
      </c>
      <c r="W1057" s="130">
        <v>8.1324013791477228</v>
      </c>
      <c r="X1057" s="130">
        <v>28.372274398198378</v>
      </c>
    </row>
    <row r="1058" spans="1:24" x14ac:dyDescent="0.45">
      <c r="A1058" s="130" t="s">
        <v>266</v>
      </c>
      <c r="B1058" s="130">
        <v>2021</v>
      </c>
      <c r="C1058" s="131">
        <v>44414</v>
      </c>
      <c r="D1058" s="130" t="s">
        <v>152</v>
      </c>
      <c r="E1058" s="130">
        <v>1</v>
      </c>
      <c r="F1058" s="130" t="s">
        <v>572</v>
      </c>
      <c r="G1058" s="130">
        <v>1</v>
      </c>
      <c r="H1058" s="130" t="s">
        <v>1066</v>
      </c>
      <c r="I1058" s="130">
        <v>534</v>
      </c>
      <c r="J1058" s="130" t="s">
        <v>379</v>
      </c>
      <c r="K1058" s="130" t="s">
        <v>67</v>
      </c>
      <c r="L1058" s="130">
        <v>28.93698630136986</v>
      </c>
      <c r="M1058" s="130">
        <v>16</v>
      </c>
      <c r="N1058" s="130">
        <v>2</v>
      </c>
      <c r="O1058" s="130">
        <v>11.085000000000001</v>
      </c>
      <c r="P1058" s="130">
        <v>0</v>
      </c>
      <c r="Q1058" s="130">
        <v>64.952638700947219</v>
      </c>
      <c r="R1058" s="130">
        <v>5.0633062026277003</v>
      </c>
      <c r="S1058" s="130">
        <v>26.782358836944809</v>
      </c>
      <c r="T1058" s="130">
        <v>7.2396842114390356</v>
      </c>
      <c r="U1058" s="130">
        <v>2.319365428130201</v>
      </c>
      <c r="V1058" s="130">
        <v>24.35971821384797</v>
      </c>
      <c r="W1058" s="130">
        <v>7.346784261905924</v>
      </c>
      <c r="X1058" s="130">
        <v>28.372274398198378</v>
      </c>
    </row>
    <row r="1059" spans="1:24" x14ac:dyDescent="0.45">
      <c r="A1059" s="130" t="s">
        <v>266</v>
      </c>
      <c r="B1059" s="130">
        <v>2021</v>
      </c>
      <c r="C1059" s="131">
        <v>44414</v>
      </c>
      <c r="D1059" s="130" t="s">
        <v>152</v>
      </c>
      <c r="E1059" s="130">
        <v>1</v>
      </c>
      <c r="F1059" s="130" t="s">
        <v>572</v>
      </c>
      <c r="G1059" s="130">
        <v>2</v>
      </c>
      <c r="H1059" s="130" t="s">
        <v>1067</v>
      </c>
      <c r="I1059" s="130">
        <v>535</v>
      </c>
      <c r="J1059" s="130" t="s">
        <v>425</v>
      </c>
      <c r="K1059" s="130" t="s">
        <v>96</v>
      </c>
      <c r="L1059" s="130">
        <v>27.712328767123289</v>
      </c>
      <c r="M1059" s="130">
        <v>1</v>
      </c>
      <c r="N1059" s="130">
        <v>1</v>
      </c>
      <c r="O1059" s="130">
        <v>11.198</v>
      </c>
      <c r="P1059" s="130">
        <v>0</v>
      </c>
      <c r="Q1059" s="130">
        <v>64.297195927844257</v>
      </c>
      <c r="R1059" s="130">
        <v>19.005961610162281</v>
      </c>
      <c r="S1059" s="130">
        <v>45.116462910010092</v>
      </c>
      <c r="T1059" s="130">
        <v>8.7035004332826045</v>
      </c>
      <c r="U1059" s="130">
        <v>20.993901914230261</v>
      </c>
      <c r="V1059" s="130">
        <v>46.936935371109612</v>
      </c>
      <c r="W1059" s="130">
        <v>8.6476778189597798</v>
      </c>
      <c r="X1059" s="130">
        <v>38.298621955158609</v>
      </c>
    </row>
    <row r="1060" spans="1:24" x14ac:dyDescent="0.45">
      <c r="A1060" s="130" t="s">
        <v>266</v>
      </c>
      <c r="B1060" s="130">
        <v>2021</v>
      </c>
      <c r="C1060" s="131">
        <v>44414</v>
      </c>
      <c r="D1060" s="130" t="s">
        <v>152</v>
      </c>
      <c r="E1060" s="130">
        <v>1</v>
      </c>
      <c r="F1060" s="130" t="s">
        <v>572</v>
      </c>
      <c r="G1060" s="130">
        <v>2</v>
      </c>
      <c r="H1060" s="130" t="s">
        <v>1067</v>
      </c>
      <c r="I1060" s="130">
        <v>535</v>
      </c>
      <c r="J1060" s="130" t="s">
        <v>349</v>
      </c>
      <c r="K1060" s="130" t="s">
        <v>91</v>
      </c>
      <c r="L1060" s="130">
        <v>33.56712328767123</v>
      </c>
      <c r="M1060" s="130">
        <v>13</v>
      </c>
      <c r="N1060" s="130">
        <v>2</v>
      </c>
      <c r="O1060" s="130">
        <v>11.198</v>
      </c>
      <c r="P1060" s="130">
        <v>0</v>
      </c>
      <c r="Q1060" s="130">
        <v>64.297195927844257</v>
      </c>
      <c r="R1060" s="130">
        <v>8.1658899812950168</v>
      </c>
      <c r="S1060" s="130">
        <v>31.480781000307129</v>
      </c>
      <c r="T1060" s="130">
        <v>7.7716303396707023</v>
      </c>
      <c r="U1060" s="130">
        <v>6.232407084885299</v>
      </c>
      <c r="V1060" s="130">
        <v>29.99008825400837</v>
      </c>
      <c r="W1060" s="130">
        <v>7.919227056374357</v>
      </c>
      <c r="X1060" s="130">
        <v>38.298621955158609</v>
      </c>
    </row>
    <row r="1061" spans="1:24" x14ac:dyDescent="0.45">
      <c r="A1061" s="130" t="s">
        <v>266</v>
      </c>
      <c r="B1061" s="130">
        <v>2021</v>
      </c>
      <c r="C1061" s="131">
        <v>44414</v>
      </c>
      <c r="D1061" s="130" t="s">
        <v>152</v>
      </c>
      <c r="E1061" s="130">
        <v>1</v>
      </c>
      <c r="F1061" s="130" t="s">
        <v>572</v>
      </c>
      <c r="G1061" s="130">
        <v>3</v>
      </c>
      <c r="H1061" s="130" t="s">
        <v>1068</v>
      </c>
      <c r="I1061" s="130">
        <v>536</v>
      </c>
      <c r="J1061" s="130" t="s">
        <v>365</v>
      </c>
      <c r="K1061" s="130" t="s">
        <v>88</v>
      </c>
      <c r="L1061" s="130">
        <v>23.901369863013699</v>
      </c>
      <c r="M1061" s="130">
        <v>4</v>
      </c>
      <c r="N1061" s="130">
        <v>1</v>
      </c>
      <c r="O1061" s="130">
        <v>10.904</v>
      </c>
      <c r="P1061" s="130">
        <v>0</v>
      </c>
      <c r="Q1061" s="130">
        <v>66.030814380044021</v>
      </c>
      <c r="R1061" s="130">
        <v>45.772176942316193</v>
      </c>
      <c r="S1061" s="130">
        <v>71.357158047347383</v>
      </c>
      <c r="T1061" s="130">
        <v>8.5283270350103955</v>
      </c>
      <c r="U1061" s="130">
        <v>44.407029969197673</v>
      </c>
      <c r="V1061" s="130">
        <v>71.413519902933885</v>
      </c>
      <c r="W1061" s="130">
        <v>9.002163311245404</v>
      </c>
      <c r="X1061" s="130">
        <v>48.036947082976639</v>
      </c>
    </row>
    <row r="1062" spans="1:24" x14ac:dyDescent="0.45">
      <c r="A1062" s="130" t="s">
        <v>266</v>
      </c>
      <c r="B1062" s="130">
        <v>2021</v>
      </c>
      <c r="C1062" s="131">
        <v>44414</v>
      </c>
      <c r="D1062" s="130" t="s">
        <v>152</v>
      </c>
      <c r="E1062" s="130">
        <v>1</v>
      </c>
      <c r="F1062" s="130" t="s">
        <v>572</v>
      </c>
      <c r="G1062" s="130">
        <v>3</v>
      </c>
      <c r="H1062" s="130" t="s">
        <v>1068</v>
      </c>
      <c r="I1062" s="130">
        <v>536</v>
      </c>
      <c r="J1062" s="130" t="s">
        <v>442</v>
      </c>
      <c r="K1062" s="130" t="s">
        <v>43</v>
      </c>
      <c r="L1062" s="130">
        <v>23.772602739726029</v>
      </c>
      <c r="M1062" s="130">
        <v>15</v>
      </c>
      <c r="N1062" s="130">
        <v>2</v>
      </c>
      <c r="O1062" s="130">
        <v>10.904</v>
      </c>
      <c r="P1062" s="130">
        <v>0</v>
      </c>
      <c r="Q1062" s="130">
        <v>66.030814380044021</v>
      </c>
      <c r="R1062" s="130">
        <v>1.763243474836049</v>
      </c>
      <c r="S1062" s="130">
        <v>24.716736118605901</v>
      </c>
      <c r="T1062" s="130">
        <v>7.651164214589949</v>
      </c>
      <c r="U1062" s="130">
        <v>0.1018643828605903</v>
      </c>
      <c r="V1062" s="130">
        <v>24.67016096378423</v>
      </c>
      <c r="W1062" s="130">
        <v>8.1894321936412133</v>
      </c>
      <c r="X1062" s="130">
        <v>48.036947082976639</v>
      </c>
    </row>
    <row r="1063" spans="1:24" x14ac:dyDescent="0.45">
      <c r="A1063" s="130" t="s">
        <v>266</v>
      </c>
      <c r="B1063" s="130">
        <v>2021</v>
      </c>
      <c r="C1063" s="131">
        <v>44414</v>
      </c>
      <c r="D1063" s="130" t="s">
        <v>152</v>
      </c>
      <c r="E1063" s="130">
        <v>1</v>
      </c>
      <c r="F1063" s="130" t="s">
        <v>572</v>
      </c>
      <c r="G1063" s="130">
        <v>4</v>
      </c>
      <c r="H1063" s="130" t="s">
        <v>1069</v>
      </c>
      <c r="I1063" s="130">
        <v>537</v>
      </c>
      <c r="J1063" s="130" t="s">
        <v>346</v>
      </c>
      <c r="K1063" s="130" t="s">
        <v>52</v>
      </c>
      <c r="L1063" s="130">
        <v>22.293150684931511</v>
      </c>
      <c r="M1063" s="130">
        <v>9</v>
      </c>
      <c r="N1063" s="130">
        <v>1</v>
      </c>
      <c r="O1063" s="130">
        <v>11.292</v>
      </c>
      <c r="P1063" s="130">
        <v>0</v>
      </c>
      <c r="Q1063" s="130">
        <v>63.761955366631241</v>
      </c>
      <c r="R1063" s="130">
        <v>11.229969665440141</v>
      </c>
      <c r="S1063" s="130">
        <v>33.998186153371762</v>
      </c>
      <c r="T1063" s="130">
        <v>7.5894054959772088</v>
      </c>
      <c r="U1063" s="130">
        <v>14.26445995383488</v>
      </c>
      <c r="V1063" s="130">
        <v>36.975376746463013</v>
      </c>
      <c r="W1063" s="130">
        <v>7.5703055975427107</v>
      </c>
      <c r="X1063" s="130">
        <v>33.675941429965313</v>
      </c>
    </row>
    <row r="1064" spans="1:24" x14ac:dyDescent="0.45">
      <c r="A1064" s="130" t="s">
        <v>266</v>
      </c>
      <c r="B1064" s="130">
        <v>2021</v>
      </c>
      <c r="C1064" s="131">
        <v>44414</v>
      </c>
      <c r="D1064" s="130" t="s">
        <v>152</v>
      </c>
      <c r="E1064" s="130">
        <v>1</v>
      </c>
      <c r="F1064" s="130" t="s">
        <v>572</v>
      </c>
      <c r="G1064" s="130">
        <v>4</v>
      </c>
      <c r="H1064" s="130" t="s">
        <v>1069</v>
      </c>
      <c r="I1064" s="130">
        <v>537</v>
      </c>
      <c r="J1064" s="130" t="s">
        <v>375</v>
      </c>
      <c r="K1064" s="130" t="s">
        <v>49</v>
      </c>
      <c r="L1064" s="130">
        <v>27.56712328767123</v>
      </c>
      <c r="M1064" s="130">
        <v>14</v>
      </c>
      <c r="N1064" s="130">
        <v>2</v>
      </c>
      <c r="O1064" s="130">
        <v>11.292</v>
      </c>
      <c r="P1064" s="130">
        <v>0</v>
      </c>
      <c r="Q1064" s="130">
        <v>63.761955366631241</v>
      </c>
      <c r="R1064" s="130">
        <v>9.645372023979256</v>
      </c>
      <c r="S1064" s="130">
        <v>33.353696706558857</v>
      </c>
      <c r="T1064" s="130">
        <v>7.9027748941932021</v>
      </c>
      <c r="U1064" s="130">
        <v>6.7747552000448259</v>
      </c>
      <c r="V1064" s="130">
        <v>30.159482213001471</v>
      </c>
      <c r="W1064" s="130">
        <v>7.7949090043188818</v>
      </c>
      <c r="X1064" s="130">
        <v>33.675941429965313</v>
      </c>
    </row>
    <row r="1065" spans="1:24" x14ac:dyDescent="0.45">
      <c r="A1065" s="130" t="s">
        <v>266</v>
      </c>
      <c r="B1065" s="130">
        <v>2021</v>
      </c>
      <c r="C1065" s="131">
        <v>44414</v>
      </c>
      <c r="D1065" s="130" t="s">
        <v>152</v>
      </c>
      <c r="E1065" s="130">
        <v>1</v>
      </c>
      <c r="F1065" s="130" t="s">
        <v>572</v>
      </c>
      <c r="G1065" s="130">
        <v>5</v>
      </c>
      <c r="H1065" s="130" t="s">
        <v>1070</v>
      </c>
      <c r="I1065" s="130">
        <v>538</v>
      </c>
      <c r="J1065" s="130" t="s">
        <v>418</v>
      </c>
      <c r="K1065" s="130" t="s">
        <v>96</v>
      </c>
      <c r="L1065" s="130">
        <v>23.208219178082189</v>
      </c>
      <c r="M1065" s="130">
        <v>8</v>
      </c>
      <c r="N1065" s="130">
        <v>1</v>
      </c>
      <c r="O1065" s="130">
        <v>11.250999999999999</v>
      </c>
      <c r="P1065" s="130">
        <v>0</v>
      </c>
      <c r="Q1065" s="130">
        <v>63.994311616745179</v>
      </c>
      <c r="R1065" s="130">
        <v>5.2380226829652123</v>
      </c>
      <c r="S1065" s="130">
        <v>28.718715675368571</v>
      </c>
      <c r="T1065" s="130">
        <v>7.8268976641344521</v>
      </c>
      <c r="U1065" s="130">
        <v>14.066713995231209</v>
      </c>
      <c r="V1065" s="130">
        <v>36.79566951295724</v>
      </c>
      <c r="W1065" s="130">
        <v>7.5763185059086773</v>
      </c>
      <c r="X1065" s="130">
        <v>44.036178801052088</v>
      </c>
    </row>
    <row r="1066" spans="1:24" x14ac:dyDescent="0.45">
      <c r="A1066" s="130" t="s">
        <v>266</v>
      </c>
      <c r="B1066" s="130">
        <v>2021</v>
      </c>
      <c r="C1066" s="131">
        <v>44414</v>
      </c>
      <c r="D1066" s="130" t="s">
        <v>152</v>
      </c>
      <c r="E1066" s="130">
        <v>1</v>
      </c>
      <c r="F1066" s="130" t="s">
        <v>572</v>
      </c>
      <c r="G1066" s="130">
        <v>5</v>
      </c>
      <c r="H1066" s="130" t="s">
        <v>1070</v>
      </c>
      <c r="I1066" s="130">
        <v>538</v>
      </c>
      <c r="J1066" s="130" t="s">
        <v>351</v>
      </c>
      <c r="K1066" s="130" t="s">
        <v>268</v>
      </c>
      <c r="L1066" s="130">
        <v>28.517808219178079</v>
      </c>
      <c r="M1066" s="130">
        <v>12</v>
      </c>
      <c r="N1066" s="130">
        <v>2</v>
      </c>
      <c r="O1066" s="130">
        <v>11.250999999999999</v>
      </c>
      <c r="P1066" s="130">
        <v>0</v>
      </c>
      <c r="Q1066" s="130">
        <v>63.994311616745179</v>
      </c>
      <c r="R1066" s="130">
        <v>30.789418659865731</v>
      </c>
      <c r="S1066" s="130">
        <v>59.353641926735612</v>
      </c>
      <c r="T1066" s="130">
        <v>9.5214077556232937</v>
      </c>
      <c r="U1066" s="130">
        <v>22.127787918327559</v>
      </c>
      <c r="V1066" s="130">
        <v>47.897295458334433</v>
      </c>
      <c r="W1066" s="130">
        <v>8.5898358466689544</v>
      </c>
      <c r="X1066" s="130">
        <v>44.036178801052088</v>
      </c>
    </row>
    <row r="1067" spans="1:24" x14ac:dyDescent="0.45">
      <c r="A1067" s="130" t="s">
        <v>266</v>
      </c>
      <c r="B1067" s="130">
        <v>2021</v>
      </c>
      <c r="C1067" s="131">
        <v>44414</v>
      </c>
      <c r="D1067" s="130" t="s">
        <v>152</v>
      </c>
      <c r="E1067" s="130">
        <v>1</v>
      </c>
      <c r="F1067" s="130" t="s">
        <v>572</v>
      </c>
      <c r="G1067" s="130">
        <v>6</v>
      </c>
      <c r="H1067" s="130" t="s">
        <v>1071</v>
      </c>
      <c r="I1067" s="130">
        <v>539</v>
      </c>
      <c r="J1067" s="130" t="s">
        <v>366</v>
      </c>
      <c r="K1067" s="130" t="s">
        <v>143</v>
      </c>
      <c r="L1067" s="130">
        <v>25.30684931506849</v>
      </c>
      <c r="M1067" s="130">
        <v>2</v>
      </c>
      <c r="N1067" s="130">
        <v>1</v>
      </c>
      <c r="O1067" s="130">
        <v>10.9</v>
      </c>
      <c r="P1067" s="130">
        <v>0</v>
      </c>
      <c r="Q1067" s="130">
        <v>66.055045871559628</v>
      </c>
      <c r="R1067" s="130">
        <v>15.91657295691491</v>
      </c>
      <c r="S1067" s="130">
        <v>42.460019959686868</v>
      </c>
      <c r="T1067" s="130">
        <v>8.8478156675906572</v>
      </c>
      <c r="U1067" s="130">
        <v>17.651179730602831</v>
      </c>
      <c r="V1067" s="130">
        <v>44.085421841895673</v>
      </c>
      <c r="W1067" s="130">
        <v>8.8114140370976148</v>
      </c>
      <c r="X1067" s="130">
        <v>34.566082048348839</v>
      </c>
    </row>
    <row r="1068" spans="1:24" x14ac:dyDescent="0.45">
      <c r="A1068" s="130" t="s">
        <v>266</v>
      </c>
      <c r="B1068" s="130">
        <v>2021</v>
      </c>
      <c r="C1068" s="131">
        <v>44414</v>
      </c>
      <c r="D1068" s="130" t="s">
        <v>152</v>
      </c>
      <c r="E1068" s="130">
        <v>1</v>
      </c>
      <c r="F1068" s="130" t="s">
        <v>572</v>
      </c>
      <c r="G1068" s="130">
        <v>6</v>
      </c>
      <c r="H1068" s="130" t="s">
        <v>1071</v>
      </c>
      <c r="I1068" s="130">
        <v>539</v>
      </c>
      <c r="J1068" s="130" t="s">
        <v>446</v>
      </c>
      <c r="K1068" s="130" t="s">
        <v>37</v>
      </c>
      <c r="L1068" s="130">
        <v>21.613698630136991</v>
      </c>
      <c r="M1068" s="130">
        <v>11</v>
      </c>
      <c r="N1068" s="130">
        <v>2</v>
      </c>
      <c r="O1068" s="130">
        <v>10.9</v>
      </c>
      <c r="P1068" s="130">
        <v>0</v>
      </c>
      <c r="Q1068" s="130">
        <v>66.055045871559628</v>
      </c>
      <c r="R1068" s="130">
        <v>3.1162354123736442</v>
      </c>
      <c r="S1068" s="130">
        <v>26.6721441370108</v>
      </c>
      <c r="T1068" s="130">
        <v>7.8519695748790506</v>
      </c>
      <c r="U1068" s="130">
        <v>1.293687704800853</v>
      </c>
      <c r="V1068" s="130">
        <v>25.35643427375242</v>
      </c>
      <c r="W1068" s="130">
        <v>8.0209155229838558</v>
      </c>
      <c r="X1068" s="130">
        <v>34.566082048348839</v>
      </c>
    </row>
    <row r="1069" spans="1:24" x14ac:dyDescent="0.45">
      <c r="A1069" s="130" t="s">
        <v>266</v>
      </c>
      <c r="B1069" s="130">
        <v>2021</v>
      </c>
      <c r="C1069" s="131">
        <v>44414</v>
      </c>
      <c r="D1069" s="130" t="s">
        <v>152</v>
      </c>
      <c r="E1069" s="130">
        <v>1</v>
      </c>
      <c r="F1069" s="130" t="s">
        <v>572</v>
      </c>
      <c r="G1069" s="130">
        <v>7</v>
      </c>
      <c r="H1069" s="130" t="s">
        <v>1072</v>
      </c>
      <c r="I1069" s="130">
        <v>540</v>
      </c>
      <c r="J1069" s="130" t="s">
        <v>361</v>
      </c>
      <c r="K1069" s="130" t="s">
        <v>34</v>
      </c>
      <c r="L1069" s="130">
        <v>30.241095890410961</v>
      </c>
      <c r="M1069" s="130">
        <v>7</v>
      </c>
      <c r="N1069" s="130">
        <v>1</v>
      </c>
      <c r="O1069" s="130">
        <v>10.912000000000001</v>
      </c>
      <c r="P1069" s="130">
        <v>0</v>
      </c>
      <c r="Q1069" s="130">
        <v>65.982404692082113</v>
      </c>
      <c r="R1069" s="130">
        <v>9.3771822493237451</v>
      </c>
      <c r="S1069" s="130">
        <v>34.298980570036889</v>
      </c>
      <c r="T1069" s="130">
        <v>8.3072661069043807</v>
      </c>
      <c r="U1069" s="130">
        <v>14.15260315190412</v>
      </c>
      <c r="V1069" s="130">
        <v>38.334024989858939</v>
      </c>
      <c r="W1069" s="130">
        <v>8.0604739459849384</v>
      </c>
      <c r="X1069" s="130">
        <v>35.920280238751829</v>
      </c>
    </row>
    <row r="1070" spans="1:24" x14ac:dyDescent="0.45">
      <c r="A1070" s="130" t="s">
        <v>266</v>
      </c>
      <c r="B1070" s="130">
        <v>2021</v>
      </c>
      <c r="C1070" s="131">
        <v>44414</v>
      </c>
      <c r="D1070" s="130" t="s">
        <v>152</v>
      </c>
      <c r="E1070" s="130">
        <v>1</v>
      </c>
      <c r="F1070" s="130" t="s">
        <v>572</v>
      </c>
      <c r="G1070" s="130">
        <v>7</v>
      </c>
      <c r="H1070" s="130" t="s">
        <v>1072</v>
      </c>
      <c r="I1070" s="130">
        <v>540</v>
      </c>
      <c r="J1070" s="130" t="s">
        <v>422</v>
      </c>
      <c r="K1070" s="130" t="s">
        <v>43</v>
      </c>
      <c r="L1070" s="130">
        <v>30.528767123287668</v>
      </c>
      <c r="M1070" s="130">
        <v>10</v>
      </c>
      <c r="N1070" s="130">
        <v>2</v>
      </c>
      <c r="O1070" s="130">
        <v>10.912000000000001</v>
      </c>
      <c r="P1070" s="130">
        <v>0</v>
      </c>
      <c r="Q1070" s="130">
        <v>65.982404692082113</v>
      </c>
      <c r="R1070" s="130">
        <v>13.204722999708361</v>
      </c>
      <c r="S1070" s="130">
        <v>37.541579907466769</v>
      </c>
      <c r="T1070" s="130">
        <v>8.1122856359194699</v>
      </c>
      <c r="U1070" s="130">
        <v>9.8947802901690309</v>
      </c>
      <c r="V1070" s="130">
        <v>33.672130298299869</v>
      </c>
      <c r="W1070" s="130">
        <v>7.9257833360436134</v>
      </c>
      <c r="X1070" s="130">
        <v>35.920280238751829</v>
      </c>
    </row>
    <row r="1071" spans="1:24" x14ac:dyDescent="0.45">
      <c r="A1071" s="130" t="s">
        <v>266</v>
      </c>
      <c r="B1071" s="130">
        <v>2021</v>
      </c>
      <c r="C1071" s="131">
        <v>44414</v>
      </c>
      <c r="D1071" s="130" t="s">
        <v>152</v>
      </c>
      <c r="E1071" s="130">
        <v>1</v>
      </c>
      <c r="F1071" s="130" t="s">
        <v>572</v>
      </c>
      <c r="G1071" s="130">
        <v>8</v>
      </c>
      <c r="H1071" s="130" t="s">
        <v>1073</v>
      </c>
      <c r="I1071" s="130">
        <v>541</v>
      </c>
      <c r="J1071" s="130" t="s">
        <v>358</v>
      </c>
      <c r="K1071" s="130" t="s">
        <v>79</v>
      </c>
      <c r="L1071" s="130">
        <v>28.534246575342461</v>
      </c>
      <c r="M1071" s="130">
        <v>6</v>
      </c>
      <c r="N1071" s="130">
        <v>1</v>
      </c>
      <c r="O1071" s="130">
        <v>10.97</v>
      </c>
      <c r="P1071" s="130">
        <v>0</v>
      </c>
      <c r="Q1071" s="130">
        <v>65.63354603463992</v>
      </c>
      <c r="R1071" s="130">
        <v>10.065295962351639</v>
      </c>
      <c r="S1071" s="130">
        <v>32.729467996635947</v>
      </c>
      <c r="T1071" s="130">
        <v>7.5547240114281049</v>
      </c>
      <c r="U1071" s="130">
        <v>18.687546289782642</v>
      </c>
      <c r="V1071" s="130">
        <v>40.983820869922212</v>
      </c>
      <c r="W1071" s="130">
        <v>7.432091526713192</v>
      </c>
      <c r="X1071" s="130">
        <v>51.4495193534582</v>
      </c>
    </row>
    <row r="1072" spans="1:24" x14ac:dyDescent="0.45">
      <c r="A1072" s="130" t="s">
        <v>266</v>
      </c>
      <c r="B1072" s="130">
        <v>2021</v>
      </c>
      <c r="C1072" s="131">
        <v>44414</v>
      </c>
      <c r="D1072" s="130" t="s">
        <v>152</v>
      </c>
      <c r="E1072" s="130">
        <v>1</v>
      </c>
      <c r="F1072" s="130" t="s">
        <v>572</v>
      </c>
      <c r="G1072" s="130">
        <v>8</v>
      </c>
      <c r="H1072" s="130" t="s">
        <v>1073</v>
      </c>
      <c r="I1072" s="130">
        <v>541</v>
      </c>
      <c r="J1072" s="130" t="s">
        <v>344</v>
      </c>
      <c r="K1072" s="130" t="s">
        <v>55</v>
      </c>
      <c r="L1072" s="130">
        <v>34.260273972602739</v>
      </c>
      <c r="M1072" s="130">
        <v>3</v>
      </c>
      <c r="N1072" s="130">
        <v>2</v>
      </c>
      <c r="O1072" s="130">
        <v>10.97</v>
      </c>
      <c r="P1072" s="130">
        <v>0</v>
      </c>
      <c r="Q1072" s="130">
        <v>65.63354603463992</v>
      </c>
      <c r="R1072" s="130">
        <v>37.400405256779088</v>
      </c>
      <c r="S1072" s="130">
        <v>70.169570710280453</v>
      </c>
      <c r="T1072" s="130">
        <v>10.923055151167119</v>
      </c>
      <c r="U1072" s="130">
        <v>26.086929652872119</v>
      </c>
      <c r="V1072" s="130">
        <v>54.139903805925613</v>
      </c>
      <c r="W1072" s="130">
        <v>9.3509913843511665</v>
      </c>
      <c r="X1072" s="130">
        <v>51.4495193534582</v>
      </c>
    </row>
    <row r="1073" spans="1:24" x14ac:dyDescent="0.45">
      <c r="A1073" s="130" t="s">
        <v>266</v>
      </c>
      <c r="B1073" s="130">
        <v>2021</v>
      </c>
      <c r="C1073" s="131">
        <v>44414</v>
      </c>
      <c r="D1073" s="130" t="s">
        <v>152</v>
      </c>
      <c r="E1073" s="130">
        <v>1</v>
      </c>
      <c r="F1073" s="130" t="s">
        <v>583</v>
      </c>
      <c r="G1073" s="130">
        <v>1</v>
      </c>
      <c r="H1073" s="130" t="s">
        <v>1074</v>
      </c>
      <c r="I1073" s="130">
        <v>542</v>
      </c>
      <c r="J1073" s="130" t="s">
        <v>344</v>
      </c>
      <c r="K1073" s="130" t="s">
        <v>55</v>
      </c>
      <c r="L1073" s="130">
        <v>34.260273972602739</v>
      </c>
      <c r="M1073" s="130">
        <v>3</v>
      </c>
      <c r="N1073" s="130">
        <v>1</v>
      </c>
      <c r="O1073" s="130">
        <v>11.401999999999999</v>
      </c>
      <c r="P1073" s="130">
        <v>0</v>
      </c>
      <c r="Q1073" s="130">
        <v>63.146816348009118</v>
      </c>
      <c r="R1073" s="130">
        <v>26.086929652872119</v>
      </c>
      <c r="S1073" s="130">
        <v>54.139903805925613</v>
      </c>
      <c r="T1073" s="130">
        <v>9.3509913843511665</v>
      </c>
      <c r="U1073" s="130">
        <v>26.08179346594024</v>
      </c>
      <c r="V1073" s="130">
        <v>54.707450808661847</v>
      </c>
      <c r="W1073" s="130">
        <v>9.5418857809072009</v>
      </c>
      <c r="X1073" s="130">
        <v>39.249811009886791</v>
      </c>
    </row>
    <row r="1074" spans="1:24" x14ac:dyDescent="0.45">
      <c r="A1074" s="130" t="s">
        <v>266</v>
      </c>
      <c r="B1074" s="130">
        <v>2021</v>
      </c>
      <c r="C1074" s="131">
        <v>44414</v>
      </c>
      <c r="D1074" s="130" t="s">
        <v>152</v>
      </c>
      <c r="E1074" s="130">
        <v>1</v>
      </c>
      <c r="F1074" s="130" t="s">
        <v>583</v>
      </c>
      <c r="G1074" s="130">
        <v>1</v>
      </c>
      <c r="H1074" s="130" t="s">
        <v>1074</v>
      </c>
      <c r="I1074" s="130">
        <v>542</v>
      </c>
      <c r="J1074" s="130" t="s">
        <v>379</v>
      </c>
      <c r="K1074" s="130" t="s">
        <v>67</v>
      </c>
      <c r="L1074" s="130">
        <v>28.93698630136986</v>
      </c>
      <c r="M1074" s="130">
        <v>16</v>
      </c>
      <c r="N1074" s="130">
        <v>2</v>
      </c>
      <c r="O1074" s="130">
        <v>11.401999999999999</v>
      </c>
      <c r="P1074" s="130">
        <v>0</v>
      </c>
      <c r="Q1074" s="130">
        <v>63.146816348009118</v>
      </c>
      <c r="R1074" s="130">
        <v>2.319365428130201</v>
      </c>
      <c r="S1074" s="130">
        <v>24.35971821384797</v>
      </c>
      <c r="T1074" s="130">
        <v>7.346784261905924</v>
      </c>
      <c r="U1074" s="130">
        <v>0.62077504945044382</v>
      </c>
      <c r="V1074" s="130">
        <v>23.989114493854562</v>
      </c>
      <c r="W1074" s="130">
        <v>7.7894464814680378</v>
      </c>
      <c r="X1074" s="130">
        <v>39.249811009886791</v>
      </c>
    </row>
    <row r="1075" spans="1:24" x14ac:dyDescent="0.45">
      <c r="A1075" s="130" t="s">
        <v>266</v>
      </c>
      <c r="B1075" s="130">
        <v>2021</v>
      </c>
      <c r="C1075" s="131">
        <v>44414</v>
      </c>
      <c r="D1075" s="130" t="s">
        <v>152</v>
      </c>
      <c r="E1075" s="130">
        <v>1</v>
      </c>
      <c r="F1075" s="130" t="s">
        <v>583</v>
      </c>
      <c r="G1075" s="130">
        <v>2</v>
      </c>
      <c r="H1075" s="130" t="s">
        <v>1075</v>
      </c>
      <c r="I1075" s="130">
        <v>543</v>
      </c>
      <c r="J1075" s="130" t="s">
        <v>422</v>
      </c>
      <c r="K1075" s="130" t="s">
        <v>43</v>
      </c>
      <c r="L1075" s="130">
        <v>30.528767123287668</v>
      </c>
      <c r="M1075" s="130">
        <v>10</v>
      </c>
      <c r="N1075" s="130">
        <v>1</v>
      </c>
      <c r="O1075" s="130">
        <v>11.2</v>
      </c>
      <c r="P1075" s="130">
        <v>0</v>
      </c>
      <c r="Q1075" s="130">
        <v>64.285714285714292</v>
      </c>
      <c r="R1075" s="130">
        <v>9.8947802901690309</v>
      </c>
      <c r="S1075" s="130">
        <v>33.672130298299869</v>
      </c>
      <c r="T1075" s="130">
        <v>7.9257833360436134</v>
      </c>
      <c r="U1075" s="130">
        <v>12.81916987895557</v>
      </c>
      <c r="V1075" s="130">
        <v>36.420015875566889</v>
      </c>
      <c r="W1075" s="130">
        <v>7.8669486655371061</v>
      </c>
      <c r="X1075" s="130">
        <v>31.83110927615412</v>
      </c>
    </row>
    <row r="1076" spans="1:24" x14ac:dyDescent="0.45">
      <c r="A1076" s="130" t="s">
        <v>266</v>
      </c>
      <c r="B1076" s="130">
        <v>2021</v>
      </c>
      <c r="C1076" s="131">
        <v>44414</v>
      </c>
      <c r="D1076" s="130" t="s">
        <v>152</v>
      </c>
      <c r="E1076" s="130">
        <v>1</v>
      </c>
      <c r="F1076" s="130" t="s">
        <v>583</v>
      </c>
      <c r="G1076" s="130">
        <v>2</v>
      </c>
      <c r="H1076" s="130" t="s">
        <v>1075</v>
      </c>
      <c r="I1076" s="130">
        <v>543</v>
      </c>
      <c r="J1076" s="130" t="s">
        <v>349</v>
      </c>
      <c r="K1076" s="130" t="s">
        <v>91</v>
      </c>
      <c r="L1076" s="130">
        <v>33.56712328767123</v>
      </c>
      <c r="M1076" s="130">
        <v>13</v>
      </c>
      <c r="N1076" s="130">
        <v>2</v>
      </c>
      <c r="O1076" s="130">
        <v>11.2</v>
      </c>
      <c r="P1076" s="130">
        <v>0</v>
      </c>
      <c r="Q1076" s="130">
        <v>64.285714285714292</v>
      </c>
      <c r="R1076" s="130">
        <v>6.232407084885299</v>
      </c>
      <c r="S1076" s="130">
        <v>29.99008825400837</v>
      </c>
      <c r="T1076" s="130">
        <v>7.919227056374357</v>
      </c>
      <c r="U1076" s="130">
        <v>3.659670521642902</v>
      </c>
      <c r="V1076" s="130">
        <v>27.246177474958088</v>
      </c>
      <c r="W1076" s="130">
        <v>7.8621689844383971</v>
      </c>
      <c r="X1076" s="130">
        <v>31.83110927615412</v>
      </c>
    </row>
    <row r="1077" spans="1:24" x14ac:dyDescent="0.45">
      <c r="A1077" s="130" t="s">
        <v>266</v>
      </c>
      <c r="B1077" s="130">
        <v>2021</v>
      </c>
      <c r="C1077" s="131">
        <v>44414</v>
      </c>
      <c r="D1077" s="130" t="s">
        <v>152</v>
      </c>
      <c r="E1077" s="130">
        <v>1</v>
      </c>
      <c r="F1077" s="130" t="s">
        <v>583</v>
      </c>
      <c r="G1077" s="130">
        <v>3</v>
      </c>
      <c r="H1077" s="130" t="s">
        <v>1076</v>
      </c>
      <c r="I1077" s="130">
        <v>544</v>
      </c>
      <c r="J1077" s="130" t="s">
        <v>446</v>
      </c>
      <c r="K1077" s="130" t="s">
        <v>37</v>
      </c>
      <c r="L1077" s="130">
        <v>21.613698630136991</v>
      </c>
      <c r="M1077" s="130">
        <v>11</v>
      </c>
      <c r="N1077" s="130">
        <v>1</v>
      </c>
      <c r="O1077" s="130">
        <v>11.144</v>
      </c>
      <c r="P1077" s="130">
        <v>0</v>
      </c>
      <c r="Q1077" s="130">
        <v>64.608758076094759</v>
      </c>
      <c r="R1077" s="130">
        <v>1.293687704800853</v>
      </c>
      <c r="S1077" s="130">
        <v>25.35643427375242</v>
      </c>
      <c r="T1077" s="130">
        <v>8.0209155229838558</v>
      </c>
      <c r="U1077" s="130">
        <v>4.8551883887222367</v>
      </c>
      <c r="V1077" s="130">
        <v>28.57005748535321</v>
      </c>
      <c r="W1077" s="130">
        <v>7.9049563655436561</v>
      </c>
      <c r="X1077" s="130">
        <v>25.01329761876833</v>
      </c>
    </row>
    <row r="1078" spans="1:24" x14ac:dyDescent="0.45">
      <c r="A1078" s="130" t="s">
        <v>266</v>
      </c>
      <c r="B1078" s="130">
        <v>2021</v>
      </c>
      <c r="C1078" s="131">
        <v>44414</v>
      </c>
      <c r="D1078" s="130" t="s">
        <v>152</v>
      </c>
      <c r="E1078" s="130">
        <v>1</v>
      </c>
      <c r="F1078" s="130" t="s">
        <v>583</v>
      </c>
      <c r="G1078" s="130">
        <v>3</v>
      </c>
      <c r="H1078" s="130" t="s">
        <v>1076</v>
      </c>
      <c r="I1078" s="130">
        <v>544</v>
      </c>
      <c r="J1078" s="130" t="s">
        <v>442</v>
      </c>
      <c r="K1078" s="130" t="s">
        <v>43</v>
      </c>
      <c r="L1078" s="130">
        <v>23.772602739726029</v>
      </c>
      <c r="M1078" s="130">
        <v>15</v>
      </c>
      <c r="N1078" s="130">
        <v>2</v>
      </c>
      <c r="O1078" s="130">
        <v>11.144</v>
      </c>
      <c r="P1078" s="130">
        <v>0</v>
      </c>
      <c r="Q1078" s="130">
        <v>64.608758076094759</v>
      </c>
      <c r="R1078" s="130">
        <v>0.1018643828605903</v>
      </c>
      <c r="S1078" s="130">
        <v>24.67016096378423</v>
      </c>
      <c r="T1078" s="130">
        <v>8.1894321936412133</v>
      </c>
      <c r="U1078" s="130">
        <v>-2.737476582801126</v>
      </c>
      <c r="V1078" s="130">
        <v>21.336831081573909</v>
      </c>
      <c r="W1078" s="130">
        <v>8.0247692214583459</v>
      </c>
      <c r="X1078" s="130">
        <v>25.01329761876833</v>
      </c>
    </row>
    <row r="1079" spans="1:24" x14ac:dyDescent="0.45">
      <c r="A1079" s="130" t="s">
        <v>266</v>
      </c>
      <c r="B1079" s="130">
        <v>2021</v>
      </c>
      <c r="C1079" s="131">
        <v>44414</v>
      </c>
      <c r="D1079" s="130" t="s">
        <v>152</v>
      </c>
      <c r="E1079" s="130">
        <v>1</v>
      </c>
      <c r="F1079" s="130" t="s">
        <v>583</v>
      </c>
      <c r="G1079" s="130">
        <v>4</v>
      </c>
      <c r="H1079" s="130" t="s">
        <v>1077</v>
      </c>
      <c r="I1079" s="130">
        <v>545</v>
      </c>
      <c r="J1079" s="130" t="s">
        <v>351</v>
      </c>
      <c r="K1079" s="130" t="s">
        <v>268</v>
      </c>
      <c r="L1079" s="130">
        <v>28.517808219178079</v>
      </c>
      <c r="M1079" s="130">
        <v>12</v>
      </c>
      <c r="N1079" s="130">
        <v>1</v>
      </c>
      <c r="O1079" s="130">
        <v>11.385999999999999</v>
      </c>
      <c r="P1079" s="130">
        <v>0</v>
      </c>
      <c r="Q1079" s="130">
        <v>63.235552432812227</v>
      </c>
      <c r="R1079" s="130">
        <v>22.127787918327559</v>
      </c>
      <c r="S1079" s="130">
        <v>47.897295458334433</v>
      </c>
      <c r="T1079" s="130">
        <v>8.5898358466689544</v>
      </c>
      <c r="U1079" s="130">
        <v>23.307707526325501</v>
      </c>
      <c r="V1079" s="130">
        <v>49.239520047657258</v>
      </c>
      <c r="W1079" s="130">
        <v>8.6439375071105857</v>
      </c>
      <c r="X1079" s="130">
        <v>39.028388835667947</v>
      </c>
    </row>
    <row r="1080" spans="1:24" x14ac:dyDescent="0.45">
      <c r="A1080" s="130" t="s">
        <v>266</v>
      </c>
      <c r="B1080" s="130">
        <v>2021</v>
      </c>
      <c r="C1080" s="131">
        <v>44414</v>
      </c>
      <c r="D1080" s="130" t="s">
        <v>152</v>
      </c>
      <c r="E1080" s="130">
        <v>1</v>
      </c>
      <c r="F1080" s="130" t="s">
        <v>583</v>
      </c>
      <c r="G1080" s="130">
        <v>4</v>
      </c>
      <c r="H1080" s="130" t="s">
        <v>1077</v>
      </c>
      <c r="I1080" s="130">
        <v>545</v>
      </c>
      <c r="J1080" s="130" t="s">
        <v>375</v>
      </c>
      <c r="K1080" s="130" t="s">
        <v>49</v>
      </c>
      <c r="L1080" s="130">
        <v>27.56712328767123</v>
      </c>
      <c r="M1080" s="130">
        <v>14</v>
      </c>
      <c r="N1080" s="130">
        <v>2</v>
      </c>
      <c r="O1080" s="130">
        <v>11.385999999999999</v>
      </c>
      <c r="P1080" s="130">
        <v>0</v>
      </c>
      <c r="Q1080" s="130">
        <v>63.235552432812227</v>
      </c>
      <c r="R1080" s="130">
        <v>6.7747552000448259</v>
      </c>
      <c r="S1080" s="130">
        <v>30.159482213001471</v>
      </c>
      <c r="T1080" s="130">
        <v>7.7949090043188818</v>
      </c>
      <c r="U1080" s="130">
        <v>5.0224586572150862</v>
      </c>
      <c r="V1080" s="130">
        <v>29.028430878744949</v>
      </c>
      <c r="W1080" s="130">
        <v>8.0019907405099531</v>
      </c>
      <c r="X1080" s="130">
        <v>39.028388835667947</v>
      </c>
    </row>
    <row r="1081" spans="1:24" x14ac:dyDescent="0.45">
      <c r="A1081" s="132" t="s">
        <v>266</v>
      </c>
      <c r="B1081" s="132">
        <v>2021</v>
      </c>
      <c r="C1081" s="133">
        <v>44415</v>
      </c>
      <c r="D1081" s="132" t="s">
        <v>152</v>
      </c>
      <c r="E1081" s="132">
        <v>1</v>
      </c>
      <c r="F1081" s="132" t="s">
        <v>575</v>
      </c>
      <c r="G1081" s="132">
        <v>1</v>
      </c>
      <c r="H1081" s="132" t="s">
        <v>1078</v>
      </c>
      <c r="I1081" s="132">
        <v>546</v>
      </c>
      <c r="J1081" s="132" t="s">
        <v>410</v>
      </c>
      <c r="K1081" s="132" t="s">
        <v>88</v>
      </c>
      <c r="L1081" s="132">
        <v>21.597260273972601</v>
      </c>
      <c r="M1081" s="132">
        <v>5</v>
      </c>
      <c r="N1081" s="132">
        <v>1</v>
      </c>
      <c r="O1081" s="132">
        <v>11.117000000000001</v>
      </c>
      <c r="P1081" s="132">
        <v>0</v>
      </c>
      <c r="Q1081" s="132">
        <v>64.765674192677878</v>
      </c>
      <c r="R1081" s="132">
        <v>8.6495959696855351</v>
      </c>
      <c r="S1081" s="132">
        <v>33.046800107128703</v>
      </c>
      <c r="T1081" s="132">
        <v>8.1324013791477228</v>
      </c>
      <c r="U1081" s="132">
        <v>15.64561060363557</v>
      </c>
      <c r="V1081" s="132">
        <v>39.123972196395663</v>
      </c>
      <c r="W1081" s="132">
        <v>7.826120530920031</v>
      </c>
      <c r="X1081" s="132">
        <v>41.143160077392977</v>
      </c>
    </row>
    <row r="1082" spans="1:24" x14ac:dyDescent="0.45">
      <c r="A1082" s="132" t="s">
        <v>266</v>
      </c>
      <c r="B1082" s="132">
        <v>2021</v>
      </c>
      <c r="C1082" s="133">
        <v>44415</v>
      </c>
      <c r="D1082" s="132" t="s">
        <v>152</v>
      </c>
      <c r="E1082" s="132">
        <v>1</v>
      </c>
      <c r="F1082" s="132" t="s">
        <v>575</v>
      </c>
      <c r="G1082" s="132">
        <v>1</v>
      </c>
      <c r="H1082" s="132" t="s">
        <v>1078</v>
      </c>
      <c r="I1082" s="132">
        <v>546</v>
      </c>
      <c r="J1082" s="132" t="s">
        <v>351</v>
      </c>
      <c r="K1082" s="132" t="s">
        <v>268</v>
      </c>
      <c r="L1082" s="132">
        <v>28.520547945205479</v>
      </c>
      <c r="M1082" s="132">
        <v>12</v>
      </c>
      <c r="N1082" s="132">
        <v>2</v>
      </c>
      <c r="O1082" s="132">
        <v>11.117000000000001</v>
      </c>
      <c r="P1082" s="132">
        <v>0</v>
      </c>
      <c r="Q1082" s="132">
        <v>64.765674192677878</v>
      </c>
      <c r="R1082" s="132">
        <v>23.307707526325501</v>
      </c>
      <c r="S1082" s="132">
        <v>49.239520047657258</v>
      </c>
      <c r="T1082" s="132">
        <v>8.6439375071105857</v>
      </c>
      <c r="U1082" s="132">
        <v>18.008341614971371</v>
      </c>
      <c r="V1082" s="132">
        <v>42.468239651062007</v>
      </c>
      <c r="W1082" s="132">
        <v>8.1532993453635481</v>
      </c>
      <c r="X1082" s="132">
        <v>41.143160077392977</v>
      </c>
    </row>
    <row r="1083" spans="1:24" x14ac:dyDescent="0.45">
      <c r="A1083" s="132" t="s">
        <v>266</v>
      </c>
      <c r="B1083" s="132">
        <v>2021</v>
      </c>
      <c r="C1083" s="133">
        <v>44415</v>
      </c>
      <c r="D1083" s="132" t="s">
        <v>152</v>
      </c>
      <c r="E1083" s="132">
        <v>1</v>
      </c>
      <c r="F1083" s="132" t="s">
        <v>575</v>
      </c>
      <c r="G1083" s="132">
        <v>2</v>
      </c>
      <c r="H1083" s="132" t="s">
        <v>1079</v>
      </c>
      <c r="I1083" s="132">
        <v>547</v>
      </c>
      <c r="J1083" s="132" t="s">
        <v>425</v>
      </c>
      <c r="K1083" s="132" t="s">
        <v>96</v>
      </c>
      <c r="L1083" s="132">
        <v>27.715068493150689</v>
      </c>
      <c r="M1083" s="132">
        <v>1</v>
      </c>
      <c r="N1083" s="132">
        <v>1</v>
      </c>
      <c r="O1083" s="132">
        <v>10.882999999999999</v>
      </c>
      <c r="P1083" s="132">
        <v>0</v>
      </c>
      <c r="Q1083" s="132">
        <v>66.158228429660952</v>
      </c>
      <c r="R1083" s="132">
        <v>20.993901914230261</v>
      </c>
      <c r="S1083" s="132">
        <v>46.936935371109612</v>
      </c>
      <c r="T1083" s="132">
        <v>8.6476778189597798</v>
      </c>
      <c r="U1083" s="132">
        <v>22.118372774589059</v>
      </c>
      <c r="V1083" s="132">
        <v>48.236135307995603</v>
      </c>
      <c r="W1083" s="132">
        <v>8.7059208444688441</v>
      </c>
      <c r="X1083" s="132">
        <v>37.753496428231408</v>
      </c>
    </row>
    <row r="1084" spans="1:24" x14ac:dyDescent="0.45">
      <c r="A1084" s="132" t="s">
        <v>266</v>
      </c>
      <c r="B1084" s="132">
        <v>2021</v>
      </c>
      <c r="C1084" s="133">
        <v>44415</v>
      </c>
      <c r="D1084" s="132" t="s">
        <v>152</v>
      </c>
      <c r="E1084" s="132">
        <v>1</v>
      </c>
      <c r="F1084" s="132" t="s">
        <v>575</v>
      </c>
      <c r="G1084" s="132">
        <v>2</v>
      </c>
      <c r="H1084" s="132" t="s">
        <v>1079</v>
      </c>
      <c r="I1084" s="132">
        <v>547</v>
      </c>
      <c r="J1084" s="132" t="s">
        <v>446</v>
      </c>
      <c r="K1084" s="132" t="s">
        <v>37</v>
      </c>
      <c r="L1084" s="132">
        <v>21.61643835616438</v>
      </c>
      <c r="M1084" s="132">
        <v>11</v>
      </c>
      <c r="N1084" s="132">
        <v>2</v>
      </c>
      <c r="O1084" s="132">
        <v>10.882999999999999</v>
      </c>
      <c r="P1084" s="132">
        <v>0</v>
      </c>
      <c r="Q1084" s="132">
        <v>66.158228429660952</v>
      </c>
      <c r="R1084" s="132">
        <v>4.8551883887222367</v>
      </c>
      <c r="S1084" s="132">
        <v>28.57005748535321</v>
      </c>
      <c r="T1084" s="132">
        <v>7.9049563655436561</v>
      </c>
      <c r="U1084" s="132">
        <v>3.1500778539812342</v>
      </c>
      <c r="V1084" s="132">
        <v>27.461498691838251</v>
      </c>
      <c r="W1084" s="132">
        <v>8.103806945952341</v>
      </c>
      <c r="X1084" s="132">
        <v>37.753496428231408</v>
      </c>
    </row>
    <row r="1085" spans="1:24" x14ac:dyDescent="0.45">
      <c r="A1085" s="132" t="s">
        <v>266</v>
      </c>
      <c r="B1085" s="132">
        <v>2021</v>
      </c>
      <c r="C1085" s="133">
        <v>44415</v>
      </c>
      <c r="D1085" s="132" t="s">
        <v>152</v>
      </c>
      <c r="E1085" s="132">
        <v>1</v>
      </c>
      <c r="F1085" s="132" t="s">
        <v>575</v>
      </c>
      <c r="G1085" s="132">
        <v>3</v>
      </c>
      <c r="H1085" s="132" t="s">
        <v>1080</v>
      </c>
      <c r="I1085" s="132">
        <v>548</v>
      </c>
      <c r="J1085" s="132" t="s">
        <v>365</v>
      </c>
      <c r="K1085" s="132" t="s">
        <v>88</v>
      </c>
      <c r="L1085" s="132">
        <v>23.904109589041099</v>
      </c>
      <c r="M1085" s="132">
        <v>4</v>
      </c>
      <c r="N1085" s="132">
        <v>1</v>
      </c>
      <c r="O1085" s="132">
        <v>11.093999999999999</v>
      </c>
      <c r="P1085" s="132">
        <v>0</v>
      </c>
      <c r="Q1085" s="132">
        <v>64.899945916711744</v>
      </c>
      <c r="R1085" s="132">
        <v>44.407029969197673</v>
      </c>
      <c r="S1085" s="132">
        <v>71.413519902933885</v>
      </c>
      <c r="T1085" s="132">
        <v>9.002163311245404</v>
      </c>
      <c r="U1085" s="132">
        <v>43.749470429601431</v>
      </c>
      <c r="V1085" s="132">
        <v>71.721620457803084</v>
      </c>
      <c r="W1085" s="132">
        <v>9.3240500094005512</v>
      </c>
      <c r="X1085" s="132">
        <v>53.916767889250387</v>
      </c>
    </row>
    <row r="1086" spans="1:24" x14ac:dyDescent="0.45">
      <c r="A1086" s="132" t="s">
        <v>266</v>
      </c>
      <c r="B1086" s="132">
        <v>2021</v>
      </c>
      <c r="C1086" s="133">
        <v>44415</v>
      </c>
      <c r="D1086" s="132" t="s">
        <v>152</v>
      </c>
      <c r="E1086" s="132">
        <v>1</v>
      </c>
      <c r="F1086" s="132" t="s">
        <v>575</v>
      </c>
      <c r="G1086" s="132">
        <v>3</v>
      </c>
      <c r="H1086" s="132" t="s">
        <v>1080</v>
      </c>
      <c r="I1086" s="132">
        <v>548</v>
      </c>
      <c r="J1086" s="132" t="s">
        <v>422</v>
      </c>
      <c r="K1086" s="132" t="s">
        <v>43</v>
      </c>
      <c r="L1086" s="132">
        <v>30.531506849315068</v>
      </c>
      <c r="M1086" s="132">
        <v>10</v>
      </c>
      <c r="N1086" s="132">
        <v>2</v>
      </c>
      <c r="O1086" s="132">
        <v>11.093999999999999</v>
      </c>
      <c r="P1086" s="132">
        <v>0</v>
      </c>
      <c r="Q1086" s="132">
        <v>64.899945916711744</v>
      </c>
      <c r="R1086" s="132">
        <v>12.81916987895557</v>
      </c>
      <c r="S1086" s="132">
        <v>36.420015875566889</v>
      </c>
      <c r="T1086" s="132">
        <v>7.8669486655371061</v>
      </c>
      <c r="U1086" s="132">
        <v>11.263592837982269</v>
      </c>
      <c r="V1086" s="132">
        <v>36.177444132433052</v>
      </c>
      <c r="W1086" s="132">
        <v>8.3046170981502598</v>
      </c>
      <c r="X1086" s="132">
        <v>53.916767889250387</v>
      </c>
    </row>
    <row r="1087" spans="1:24" x14ac:dyDescent="0.45">
      <c r="A1087" s="132" t="s">
        <v>266</v>
      </c>
      <c r="B1087" s="132">
        <v>2021</v>
      </c>
      <c r="C1087" s="133">
        <v>44415</v>
      </c>
      <c r="D1087" s="132" t="s">
        <v>152</v>
      </c>
      <c r="E1087" s="132">
        <v>1</v>
      </c>
      <c r="F1087" s="132" t="s">
        <v>575</v>
      </c>
      <c r="G1087" s="132">
        <v>4</v>
      </c>
      <c r="H1087" s="132" t="s">
        <v>1081</v>
      </c>
      <c r="I1087" s="132">
        <v>549</v>
      </c>
      <c r="J1087" s="132" t="s">
        <v>344</v>
      </c>
      <c r="K1087" s="132" t="s">
        <v>55</v>
      </c>
      <c r="L1087" s="132">
        <v>34.263013698630139</v>
      </c>
      <c r="M1087" s="132">
        <v>3</v>
      </c>
      <c r="N1087" s="132">
        <v>1</v>
      </c>
      <c r="O1087" s="132">
        <v>11.201000000000001</v>
      </c>
      <c r="P1087" s="132">
        <v>0</v>
      </c>
      <c r="Q1087" s="132">
        <v>64.279975002231936</v>
      </c>
      <c r="R1087" s="132">
        <v>26.08179346594024</v>
      </c>
      <c r="S1087" s="132">
        <v>54.707450808661847</v>
      </c>
      <c r="T1087" s="132">
        <v>9.5418857809072009</v>
      </c>
      <c r="U1087" s="132">
        <v>28.106743274724899</v>
      </c>
      <c r="V1087" s="132">
        <v>56.339563790516088</v>
      </c>
      <c r="W1087" s="132">
        <v>9.4109401719303953</v>
      </c>
      <c r="X1087" s="132">
        <v>45.84141377756243</v>
      </c>
    </row>
    <row r="1088" spans="1:24" x14ac:dyDescent="0.45">
      <c r="A1088" s="132" t="s">
        <v>266</v>
      </c>
      <c r="B1088" s="132">
        <v>2021</v>
      </c>
      <c r="C1088" s="133">
        <v>44415</v>
      </c>
      <c r="D1088" s="132" t="s">
        <v>152</v>
      </c>
      <c r="E1088" s="132">
        <v>1</v>
      </c>
      <c r="F1088" s="132" t="s">
        <v>575</v>
      </c>
      <c r="G1088" s="132">
        <v>4</v>
      </c>
      <c r="H1088" s="132" t="s">
        <v>1081</v>
      </c>
      <c r="I1088" s="132">
        <v>549</v>
      </c>
      <c r="J1088" s="132" t="s">
        <v>346</v>
      </c>
      <c r="K1088" s="132" t="s">
        <v>52</v>
      </c>
      <c r="L1088" s="132">
        <v>22.295890410958901</v>
      </c>
      <c r="M1088" s="132">
        <v>9</v>
      </c>
      <c r="N1088" s="132">
        <v>2</v>
      </c>
      <c r="O1088" s="132">
        <v>11.201000000000001</v>
      </c>
      <c r="P1088" s="132">
        <v>0</v>
      </c>
      <c r="Q1088" s="132">
        <v>64.279975002231936</v>
      </c>
      <c r="R1088" s="132">
        <v>14.26445995383488</v>
      </c>
      <c r="S1088" s="132">
        <v>36.975376746463013</v>
      </c>
      <c r="T1088" s="132">
        <v>7.5703055975427107</v>
      </c>
      <c r="U1088" s="132">
        <v>12.41189581015426</v>
      </c>
      <c r="V1088" s="132">
        <v>35.893645084660093</v>
      </c>
      <c r="W1088" s="132">
        <v>7.8272497581686098</v>
      </c>
      <c r="X1088" s="132">
        <v>45.84141377756243</v>
      </c>
    </row>
    <row r="1089" spans="1:24" x14ac:dyDescent="0.45">
      <c r="A1089" s="132" t="s">
        <v>266</v>
      </c>
      <c r="B1089" s="132">
        <v>2021</v>
      </c>
      <c r="C1089" s="133">
        <v>44415</v>
      </c>
      <c r="D1089" s="132" t="s">
        <v>152</v>
      </c>
      <c r="E1089" s="132">
        <v>1</v>
      </c>
      <c r="F1089" s="132" t="s">
        <v>575</v>
      </c>
      <c r="G1089" s="132">
        <v>5</v>
      </c>
      <c r="H1089" s="132" t="s">
        <v>1082</v>
      </c>
      <c r="I1089" s="132">
        <v>550</v>
      </c>
      <c r="J1089" s="132" t="s">
        <v>358</v>
      </c>
      <c r="K1089" s="132" t="s">
        <v>79</v>
      </c>
      <c r="L1089" s="132">
        <v>28.536986301369861</v>
      </c>
      <c r="M1089" s="132">
        <v>6</v>
      </c>
      <c r="N1089" s="132">
        <v>1</v>
      </c>
      <c r="O1089" s="132">
        <v>10.935</v>
      </c>
      <c r="P1089" s="132">
        <v>0</v>
      </c>
      <c r="Q1089" s="132">
        <v>65.843621399176953</v>
      </c>
      <c r="R1089" s="132">
        <v>18.687546289782642</v>
      </c>
      <c r="S1089" s="132">
        <v>40.983820869922212</v>
      </c>
      <c r="T1089" s="132">
        <v>7.432091526713192</v>
      </c>
      <c r="U1089" s="132">
        <v>20.958242307477249</v>
      </c>
      <c r="V1089" s="132">
        <v>43.420223383712482</v>
      </c>
      <c r="W1089" s="132">
        <v>7.4873270254117417</v>
      </c>
      <c r="X1089" s="132">
        <v>38.889745191439729</v>
      </c>
    </row>
    <row r="1090" spans="1:24" x14ac:dyDescent="0.45">
      <c r="A1090" s="132" t="s">
        <v>266</v>
      </c>
      <c r="B1090" s="132">
        <v>2021</v>
      </c>
      <c r="C1090" s="133">
        <v>44415</v>
      </c>
      <c r="D1090" s="132" t="s">
        <v>152</v>
      </c>
      <c r="E1090" s="132">
        <v>1</v>
      </c>
      <c r="F1090" s="132" t="s">
        <v>575</v>
      </c>
      <c r="G1090" s="132">
        <v>5</v>
      </c>
      <c r="H1090" s="132" t="s">
        <v>1082</v>
      </c>
      <c r="I1090" s="132">
        <v>550</v>
      </c>
      <c r="J1090" s="132" t="s">
        <v>418</v>
      </c>
      <c r="K1090" s="132" t="s">
        <v>96</v>
      </c>
      <c r="L1090" s="132">
        <v>23.210958904109589</v>
      </c>
      <c r="M1090" s="132">
        <v>8</v>
      </c>
      <c r="N1090" s="132">
        <v>2</v>
      </c>
      <c r="O1090" s="132">
        <v>10.935</v>
      </c>
      <c r="P1090" s="132">
        <v>0</v>
      </c>
      <c r="Q1090" s="132">
        <v>65.843621399176953</v>
      </c>
      <c r="R1090" s="132">
        <v>14.066713995231209</v>
      </c>
      <c r="S1090" s="132">
        <v>36.79566951295724</v>
      </c>
      <c r="T1090" s="132">
        <v>7.5763185059086773</v>
      </c>
      <c r="U1090" s="132">
        <v>11.49604614508965</v>
      </c>
      <c r="V1090" s="132">
        <v>34.277165356179161</v>
      </c>
      <c r="W1090" s="132">
        <v>7.5937064036965047</v>
      </c>
      <c r="X1090" s="132">
        <v>38.889745191439729</v>
      </c>
    </row>
    <row r="1091" spans="1:24" x14ac:dyDescent="0.45">
      <c r="A1091" s="132" t="s">
        <v>266</v>
      </c>
      <c r="B1091" s="132">
        <v>2021</v>
      </c>
      <c r="C1091" s="133">
        <v>44415</v>
      </c>
      <c r="D1091" s="132" t="s">
        <v>152</v>
      </c>
      <c r="E1091" s="132">
        <v>1</v>
      </c>
      <c r="F1091" s="132" t="s">
        <v>575</v>
      </c>
      <c r="G1091" s="132">
        <v>6</v>
      </c>
      <c r="H1091" s="132" t="s">
        <v>1083</v>
      </c>
      <c r="I1091" s="132">
        <v>551</v>
      </c>
      <c r="J1091" s="132" t="s">
        <v>361</v>
      </c>
      <c r="K1091" s="132" t="s">
        <v>34</v>
      </c>
      <c r="L1091" s="132">
        <v>30.243835616438361</v>
      </c>
      <c r="M1091" s="132">
        <v>7</v>
      </c>
      <c r="N1091" s="132">
        <v>1</v>
      </c>
      <c r="O1091" s="132">
        <v>10.888999999999999</v>
      </c>
      <c r="P1091" s="132">
        <v>0</v>
      </c>
      <c r="Q1091" s="132">
        <v>66.121774267609524</v>
      </c>
      <c r="R1091" s="132">
        <v>14.15260315190412</v>
      </c>
      <c r="S1091" s="132">
        <v>38.334024989858939</v>
      </c>
      <c r="T1091" s="132">
        <v>8.0604739459849384</v>
      </c>
      <c r="U1091" s="132">
        <v>18.864021039272028</v>
      </c>
      <c r="V1091" s="132">
        <v>42.502967218800677</v>
      </c>
      <c r="W1091" s="132">
        <v>7.879648726509549</v>
      </c>
      <c r="X1091" s="132">
        <v>41.209723415877313</v>
      </c>
    </row>
    <row r="1092" spans="1:24" x14ac:dyDescent="0.45">
      <c r="A1092" s="132" t="s">
        <v>266</v>
      </c>
      <c r="B1092" s="132">
        <v>2021</v>
      </c>
      <c r="C1092" s="133">
        <v>44415</v>
      </c>
      <c r="D1092" s="132" t="s">
        <v>152</v>
      </c>
      <c r="E1092" s="132">
        <v>1</v>
      </c>
      <c r="F1092" s="132" t="s">
        <v>575</v>
      </c>
      <c r="G1092" s="132">
        <v>6</v>
      </c>
      <c r="H1092" s="132" t="s">
        <v>1083</v>
      </c>
      <c r="I1092" s="132">
        <v>551</v>
      </c>
      <c r="J1092" s="132" t="s">
        <v>366</v>
      </c>
      <c r="K1092" s="132" t="s">
        <v>143</v>
      </c>
      <c r="L1092" s="132">
        <v>25.30958904109589</v>
      </c>
      <c r="M1092" s="132">
        <v>2</v>
      </c>
      <c r="N1092" s="132">
        <v>2</v>
      </c>
      <c r="O1092" s="132">
        <v>10.888999999999999</v>
      </c>
      <c r="P1092" s="132">
        <v>0</v>
      </c>
      <c r="Q1092" s="132">
        <v>66.121774267609524</v>
      </c>
      <c r="R1092" s="132">
        <v>17.651179730602831</v>
      </c>
      <c r="S1092" s="132">
        <v>44.085421841895673</v>
      </c>
      <c r="T1092" s="132">
        <v>8.8114140370976148</v>
      </c>
      <c r="U1092" s="132">
        <v>14.04180681070709</v>
      </c>
      <c r="V1092" s="132">
        <v>39.2024241420255</v>
      </c>
      <c r="W1092" s="132">
        <v>8.3868724437728019</v>
      </c>
      <c r="X1092" s="132">
        <v>41.209723415877313</v>
      </c>
    </row>
    <row r="1093" spans="1:24" x14ac:dyDescent="0.45">
      <c r="A1093" t="s">
        <v>266</v>
      </c>
      <c r="B1093">
        <v>2021</v>
      </c>
      <c r="C1093" s="140">
        <v>44415</v>
      </c>
      <c r="D1093" t="s">
        <v>152</v>
      </c>
      <c r="E1093">
        <v>1</v>
      </c>
      <c r="F1093" t="s">
        <v>584</v>
      </c>
      <c r="G1093">
        <v>1</v>
      </c>
      <c r="H1093" t="s">
        <v>1084</v>
      </c>
      <c r="I1093">
        <v>552</v>
      </c>
      <c r="J1093" t="s">
        <v>418</v>
      </c>
      <c r="K1093" t="s">
        <v>96</v>
      </c>
      <c r="L1093">
        <v>23.210958904109589</v>
      </c>
      <c r="M1093">
        <v>8</v>
      </c>
      <c r="N1093">
        <v>1</v>
      </c>
      <c r="O1093">
        <v>10.968</v>
      </c>
      <c r="P1093">
        <v>0</v>
      </c>
      <c r="Q1093">
        <v>65.645514223194752</v>
      </c>
      <c r="R1093">
        <v>11.49604614508965</v>
      </c>
      <c r="S1093">
        <v>34.277165356179161</v>
      </c>
      <c r="T1093">
        <v>7.5937064036965047</v>
      </c>
      <c r="U1093">
        <v>17.98776112543089</v>
      </c>
      <c r="V1093">
        <v>39.732687732961587</v>
      </c>
      <c r="W1093">
        <v>7.2483088691769</v>
      </c>
      <c r="X1093">
        <v>37.546350030633747</v>
      </c>
    </row>
    <row r="1094" spans="1:24" x14ac:dyDescent="0.45">
      <c r="A1094" t="s">
        <v>266</v>
      </c>
      <c r="B1094">
        <v>2021</v>
      </c>
      <c r="C1094" s="140">
        <v>44415</v>
      </c>
      <c r="D1094" t="s">
        <v>152</v>
      </c>
      <c r="E1094">
        <v>1</v>
      </c>
      <c r="F1094" t="s">
        <v>584</v>
      </c>
      <c r="G1094">
        <v>1</v>
      </c>
      <c r="H1094" t="s">
        <v>1084</v>
      </c>
      <c r="I1094">
        <v>552</v>
      </c>
      <c r="J1094" t="s">
        <v>346</v>
      </c>
      <c r="K1094" t="s">
        <v>52</v>
      </c>
      <c r="L1094">
        <v>22.295890410958901</v>
      </c>
      <c r="M1094">
        <v>9</v>
      </c>
      <c r="N1094">
        <v>2</v>
      </c>
      <c r="O1094">
        <v>10.968</v>
      </c>
      <c r="P1094">
        <v>0</v>
      </c>
      <c r="Q1094">
        <v>65.645514223194752</v>
      </c>
      <c r="R1094">
        <v>12.41189581015426</v>
      </c>
      <c r="S1094">
        <v>35.893645084660093</v>
      </c>
      <c r="T1094">
        <v>7.8272497581686098</v>
      </c>
      <c r="U1094">
        <v>14.925820925669161</v>
      </c>
      <c r="V1094">
        <v>36.460654341051807</v>
      </c>
      <c r="W1094">
        <v>7.1782778051275526</v>
      </c>
      <c r="X1094">
        <v>37.546350030633747</v>
      </c>
    </row>
    <row r="1095" spans="1:24" x14ac:dyDescent="0.45">
      <c r="A1095" t="s">
        <v>266</v>
      </c>
      <c r="B1095">
        <v>2021</v>
      </c>
      <c r="C1095" s="140">
        <v>44415</v>
      </c>
      <c r="D1095" t="s">
        <v>152</v>
      </c>
      <c r="E1095">
        <v>1</v>
      </c>
      <c r="F1095" t="s">
        <v>584</v>
      </c>
      <c r="G1095">
        <v>1</v>
      </c>
      <c r="H1095" t="s">
        <v>1084</v>
      </c>
      <c r="I1095">
        <v>552</v>
      </c>
      <c r="J1095" t="s">
        <v>351</v>
      </c>
      <c r="K1095" t="s">
        <v>268</v>
      </c>
      <c r="L1095">
        <v>28.520547945205479</v>
      </c>
      <c r="M1095">
        <v>12</v>
      </c>
      <c r="N1095">
        <v>3</v>
      </c>
      <c r="O1095">
        <v>10.968</v>
      </c>
      <c r="P1095">
        <v>0</v>
      </c>
      <c r="Q1095">
        <v>65.645514223194752</v>
      </c>
      <c r="R1095">
        <v>18.008341614971371</v>
      </c>
      <c r="S1095">
        <v>42.468239651062007</v>
      </c>
      <c r="T1095">
        <v>8.1532993453635481</v>
      </c>
      <c r="U1095">
        <v>12.955117755824009</v>
      </c>
      <c r="V1095">
        <v>35.682533730823259</v>
      </c>
      <c r="W1095">
        <v>7.5758053249997506</v>
      </c>
      <c r="X1095">
        <v>37.546350030633747</v>
      </c>
    </row>
    <row r="1096" spans="1:24" x14ac:dyDescent="0.45">
      <c r="A1096" t="s">
        <v>266</v>
      </c>
      <c r="B1096">
        <v>2021</v>
      </c>
      <c r="C1096" s="140">
        <v>44415</v>
      </c>
      <c r="D1096" t="s">
        <v>152</v>
      </c>
      <c r="E1096">
        <v>1</v>
      </c>
      <c r="F1096" t="s">
        <v>584</v>
      </c>
      <c r="G1096">
        <v>2</v>
      </c>
      <c r="H1096" t="s">
        <v>1085</v>
      </c>
      <c r="I1096">
        <v>553</v>
      </c>
      <c r="J1096" t="s">
        <v>366</v>
      </c>
      <c r="K1096" t="s">
        <v>143</v>
      </c>
      <c r="L1096">
        <v>25.30958904109589</v>
      </c>
      <c r="M1096">
        <v>2</v>
      </c>
      <c r="N1096">
        <v>1</v>
      </c>
      <c r="O1096">
        <v>11.074</v>
      </c>
      <c r="P1096">
        <v>0</v>
      </c>
      <c r="Q1096">
        <v>65.017157305400033</v>
      </c>
      <c r="R1096">
        <v>14.04180681070709</v>
      </c>
      <c r="S1096">
        <v>39.2024241420255</v>
      </c>
      <c r="T1096">
        <v>8.3868724437728019</v>
      </c>
      <c r="U1096">
        <v>18.721764613713791</v>
      </c>
      <c r="V1096">
        <v>42.779874193968972</v>
      </c>
      <c r="W1096">
        <v>8.0193698600850585</v>
      </c>
      <c r="X1096">
        <v>34.28045565543227</v>
      </c>
    </row>
    <row r="1097" spans="1:24" x14ac:dyDescent="0.45">
      <c r="A1097" t="s">
        <v>266</v>
      </c>
      <c r="B1097">
        <v>2021</v>
      </c>
      <c r="C1097" s="140">
        <v>44415</v>
      </c>
      <c r="D1097" t="s">
        <v>152</v>
      </c>
      <c r="E1097">
        <v>1</v>
      </c>
      <c r="F1097" t="s">
        <v>584</v>
      </c>
      <c r="G1097">
        <v>2</v>
      </c>
      <c r="H1097" t="s">
        <v>1085</v>
      </c>
      <c r="I1097">
        <v>553</v>
      </c>
      <c r="J1097" t="s">
        <v>446</v>
      </c>
      <c r="K1097" t="s">
        <v>37</v>
      </c>
      <c r="L1097">
        <v>21.61643835616438</v>
      </c>
      <c r="M1097">
        <v>11</v>
      </c>
      <c r="N1097">
        <v>2</v>
      </c>
      <c r="O1097">
        <v>11.074</v>
      </c>
      <c r="P1097">
        <v>0</v>
      </c>
      <c r="Q1097">
        <v>65.017157305400033</v>
      </c>
      <c r="R1097">
        <v>3.1500778539812342</v>
      </c>
      <c r="S1097">
        <v>27.461498691838251</v>
      </c>
      <c r="T1097">
        <v>8.103806945952341</v>
      </c>
      <c r="U1097">
        <v>7.7024690904143576</v>
      </c>
      <c r="V1097">
        <v>30.089440258138449</v>
      </c>
      <c r="W1097">
        <v>7.4623237225746966</v>
      </c>
      <c r="X1097">
        <v>34.28045565543227</v>
      </c>
    </row>
    <row r="1098" spans="1:24" x14ac:dyDescent="0.45">
      <c r="A1098" t="s">
        <v>266</v>
      </c>
      <c r="B1098">
        <v>2021</v>
      </c>
      <c r="C1098" s="140">
        <v>44415</v>
      </c>
      <c r="D1098" t="s">
        <v>152</v>
      </c>
      <c r="E1098">
        <v>1</v>
      </c>
      <c r="F1098" t="s">
        <v>584</v>
      </c>
      <c r="G1098">
        <v>2</v>
      </c>
      <c r="H1098" t="s">
        <v>1085</v>
      </c>
      <c r="I1098">
        <v>553</v>
      </c>
      <c r="J1098" t="s">
        <v>422</v>
      </c>
      <c r="K1098" t="s">
        <v>43</v>
      </c>
      <c r="L1098">
        <v>30.531506849315068</v>
      </c>
      <c r="M1098">
        <v>10</v>
      </c>
      <c r="N1098">
        <v>3</v>
      </c>
      <c r="O1098">
        <v>11.074</v>
      </c>
      <c r="P1098">
        <v>0</v>
      </c>
      <c r="Q1098">
        <v>65.017157305400033</v>
      </c>
      <c r="R1098">
        <v>11.263592837982269</v>
      </c>
      <c r="S1098">
        <v>36.177444132433052</v>
      </c>
      <c r="T1098">
        <v>8.3046170981502598</v>
      </c>
      <c r="U1098">
        <v>6.6087325511930537</v>
      </c>
      <c r="V1098">
        <v>29.917998837675309</v>
      </c>
      <c r="W1098">
        <v>7.7697554288274171</v>
      </c>
      <c r="X1098">
        <v>34.28045565543227</v>
      </c>
    </row>
    <row r="1099" spans="1:24" x14ac:dyDescent="0.45">
      <c r="A1099" s="134" t="s">
        <v>266</v>
      </c>
      <c r="B1099" s="134">
        <v>2021</v>
      </c>
      <c r="C1099" s="135">
        <v>44415</v>
      </c>
      <c r="D1099" s="134" t="s">
        <v>152</v>
      </c>
      <c r="E1099" s="134">
        <v>1</v>
      </c>
      <c r="F1099" s="134" t="s">
        <v>576</v>
      </c>
      <c r="G1099" s="134">
        <v>1</v>
      </c>
      <c r="H1099" s="134" t="s">
        <v>1086</v>
      </c>
      <c r="I1099" s="134">
        <v>554</v>
      </c>
      <c r="J1099" s="134" t="s">
        <v>366</v>
      </c>
      <c r="K1099" s="134" t="s">
        <v>143</v>
      </c>
      <c r="L1099" s="134">
        <v>25.30958904109589</v>
      </c>
      <c r="M1099" s="134">
        <v>2</v>
      </c>
      <c r="N1099" s="134">
        <v>1</v>
      </c>
      <c r="O1099" s="134">
        <v>10.977</v>
      </c>
      <c r="P1099" s="134">
        <v>0</v>
      </c>
      <c r="Q1099" s="134">
        <v>65.591691719048924</v>
      </c>
      <c r="R1099" s="134">
        <v>18.721764613713791</v>
      </c>
      <c r="S1099" s="134">
        <v>42.779874193968972</v>
      </c>
      <c r="T1099" s="134">
        <v>8.0193698600850585</v>
      </c>
      <c r="U1099" s="134">
        <v>21.784488830761141</v>
      </c>
      <c r="V1099" s="134">
        <v>45.588447661636117</v>
      </c>
      <c r="W1099" s="134">
        <v>7.9346529436249931</v>
      </c>
      <c r="X1099" s="134">
        <v>40.951923195182317</v>
      </c>
    </row>
    <row r="1100" spans="1:24" x14ac:dyDescent="0.45">
      <c r="A1100" s="134" t="s">
        <v>266</v>
      </c>
      <c r="B1100" s="134">
        <v>2021</v>
      </c>
      <c r="C1100" s="135">
        <v>44415</v>
      </c>
      <c r="D1100" s="134" t="s">
        <v>152</v>
      </c>
      <c r="E1100" s="134">
        <v>1</v>
      </c>
      <c r="F1100" s="134" t="s">
        <v>576</v>
      </c>
      <c r="G1100" s="134">
        <v>1</v>
      </c>
      <c r="H1100" s="134" t="s">
        <v>1086</v>
      </c>
      <c r="I1100" s="134">
        <v>554</v>
      </c>
      <c r="J1100" s="134" t="s">
        <v>410</v>
      </c>
      <c r="K1100" s="134" t="s">
        <v>88</v>
      </c>
      <c r="L1100" s="134">
        <v>21.597260273972601</v>
      </c>
      <c r="M1100" s="134">
        <v>5</v>
      </c>
      <c r="N1100" s="134">
        <v>2</v>
      </c>
      <c r="O1100" s="134">
        <v>10.977</v>
      </c>
      <c r="P1100" s="134">
        <v>0</v>
      </c>
      <c r="Q1100" s="134">
        <v>65.591691719048924</v>
      </c>
      <c r="R1100" s="134">
        <v>15.64561060363557</v>
      </c>
      <c r="S1100" s="134">
        <v>39.123972196395663</v>
      </c>
      <c r="T1100" s="134">
        <v>7.826120530920031</v>
      </c>
      <c r="U1100" s="134">
        <v>13.05131755801751</v>
      </c>
      <c r="V1100" s="134">
        <v>36.432711289037023</v>
      </c>
      <c r="W1100" s="134">
        <v>7.7937979103398369</v>
      </c>
      <c r="X1100" s="134">
        <v>40.951923195182317</v>
      </c>
    </row>
    <row r="1101" spans="1:24" x14ac:dyDescent="0.45">
      <c r="A1101" s="134" t="s">
        <v>266</v>
      </c>
      <c r="B1101" s="134">
        <v>2021</v>
      </c>
      <c r="C1101" s="135">
        <v>44415</v>
      </c>
      <c r="D1101" s="134" t="s">
        <v>152</v>
      </c>
      <c r="E1101" s="134">
        <v>1</v>
      </c>
      <c r="F1101" s="134" t="s">
        <v>576</v>
      </c>
      <c r="G1101" s="134">
        <v>2</v>
      </c>
      <c r="H1101" s="134" t="s">
        <v>1087</v>
      </c>
      <c r="I1101" s="134">
        <v>555</v>
      </c>
      <c r="J1101" s="134" t="s">
        <v>425</v>
      </c>
      <c r="K1101" s="134" t="s">
        <v>96</v>
      </c>
      <c r="L1101" s="134">
        <v>27.715068493150689</v>
      </c>
      <c r="M1101" s="134">
        <v>1</v>
      </c>
      <c r="N1101" s="134">
        <v>1</v>
      </c>
      <c r="O1101" s="134">
        <v>11.068</v>
      </c>
      <c r="P1101" s="134">
        <v>0</v>
      </c>
      <c r="Q1101" s="134">
        <v>65.052403324900624</v>
      </c>
      <c r="R1101" s="134">
        <v>22.118372774589059</v>
      </c>
      <c r="S1101" s="134">
        <v>48.236135307995603</v>
      </c>
      <c r="T1101" s="134">
        <v>8.7059208444688441</v>
      </c>
      <c r="U1101" s="134">
        <v>25.152597344399961</v>
      </c>
      <c r="V1101" s="134">
        <v>50.734034248892698</v>
      </c>
      <c r="W1101" s="134">
        <v>8.5271456348309123</v>
      </c>
      <c r="X1101" s="134">
        <v>43.984411520478588</v>
      </c>
    </row>
    <row r="1102" spans="1:24" x14ac:dyDescent="0.45">
      <c r="A1102" s="134" t="s">
        <v>266</v>
      </c>
      <c r="B1102" s="134">
        <v>2021</v>
      </c>
      <c r="C1102" s="135">
        <v>44415</v>
      </c>
      <c r="D1102" s="134" t="s">
        <v>152</v>
      </c>
      <c r="E1102" s="134">
        <v>1</v>
      </c>
      <c r="F1102" s="134" t="s">
        <v>576</v>
      </c>
      <c r="G1102" s="134">
        <v>2</v>
      </c>
      <c r="H1102" s="134" t="s">
        <v>1087</v>
      </c>
      <c r="I1102" s="134">
        <v>555</v>
      </c>
      <c r="J1102" s="134" t="s">
        <v>418</v>
      </c>
      <c r="K1102" s="134" t="s">
        <v>96</v>
      </c>
      <c r="L1102" s="134">
        <v>23.210958904109589</v>
      </c>
      <c r="M1102" s="134">
        <v>8</v>
      </c>
      <c r="N1102" s="134">
        <v>2</v>
      </c>
      <c r="O1102" s="134">
        <v>11.068</v>
      </c>
      <c r="P1102" s="134">
        <v>0</v>
      </c>
      <c r="Q1102" s="134">
        <v>65.052403324900624</v>
      </c>
      <c r="R1102" s="134">
        <v>17.98776112543089</v>
      </c>
      <c r="S1102" s="134">
        <v>39.732687732961587</v>
      </c>
      <c r="T1102" s="134">
        <v>7.2483088691769</v>
      </c>
      <c r="U1102" s="134">
        <v>15.63589938935389</v>
      </c>
      <c r="V1102" s="134">
        <v>37.919854668558273</v>
      </c>
      <c r="W1102" s="134">
        <v>7.4279850930681253</v>
      </c>
      <c r="X1102" s="134">
        <v>43.984411520478588</v>
      </c>
    </row>
    <row r="1103" spans="1:24" x14ac:dyDescent="0.45">
      <c r="A1103" s="134" t="s">
        <v>266</v>
      </c>
      <c r="B1103" s="134">
        <v>2021</v>
      </c>
      <c r="C1103" s="135">
        <v>44415</v>
      </c>
      <c r="D1103" s="134" t="s">
        <v>152</v>
      </c>
      <c r="E1103" s="134">
        <v>1</v>
      </c>
      <c r="F1103" s="134" t="s">
        <v>576</v>
      </c>
      <c r="G1103" s="134">
        <v>3</v>
      </c>
      <c r="H1103" s="134" t="s">
        <v>1088</v>
      </c>
      <c r="I1103" s="134">
        <v>556</v>
      </c>
      <c r="J1103" s="134" t="s">
        <v>365</v>
      </c>
      <c r="K1103" s="134" t="s">
        <v>88</v>
      </c>
      <c r="L1103" s="134">
        <v>23.904109589041099</v>
      </c>
      <c r="M1103" s="134">
        <v>4</v>
      </c>
      <c r="N1103" s="134">
        <v>1</v>
      </c>
      <c r="O1103" s="134">
        <v>10.829000000000001</v>
      </c>
      <c r="P1103" s="134">
        <v>0</v>
      </c>
      <c r="Q1103" s="134">
        <v>66.48813371502446</v>
      </c>
      <c r="R1103" s="134">
        <v>43.749470429601431</v>
      </c>
      <c r="S1103" s="134">
        <v>71.721620457803084</v>
      </c>
      <c r="T1103" s="134">
        <v>9.3240500094005512</v>
      </c>
      <c r="U1103" s="134">
        <v>43.810903497752193</v>
      </c>
      <c r="V1103" s="134">
        <v>72.330849003593016</v>
      </c>
      <c r="W1103" s="134">
        <v>9.5066485019469429</v>
      </c>
      <c r="X1103" s="134">
        <v>57.112293838301881</v>
      </c>
    </row>
    <row r="1104" spans="1:24" x14ac:dyDescent="0.45">
      <c r="A1104" s="134" t="s">
        <v>266</v>
      </c>
      <c r="B1104" s="134">
        <v>2021</v>
      </c>
      <c r="C1104" s="135">
        <v>44415</v>
      </c>
      <c r="D1104" s="134" t="s">
        <v>152</v>
      </c>
      <c r="E1104" s="134">
        <v>1</v>
      </c>
      <c r="F1104" s="134" t="s">
        <v>576</v>
      </c>
      <c r="G1104" s="134">
        <v>3</v>
      </c>
      <c r="H1104" s="134" t="s">
        <v>1088</v>
      </c>
      <c r="I1104" s="134">
        <v>556</v>
      </c>
      <c r="J1104" s="134" t="s">
        <v>361</v>
      </c>
      <c r="K1104" s="134" t="s">
        <v>34</v>
      </c>
      <c r="L1104" s="134">
        <v>30.243835616438361</v>
      </c>
      <c r="M1104" s="134">
        <v>7</v>
      </c>
      <c r="N1104" s="134">
        <v>2</v>
      </c>
      <c r="O1104" s="134">
        <v>10.829000000000001</v>
      </c>
      <c r="P1104" s="134">
        <v>0</v>
      </c>
      <c r="Q1104" s="134">
        <v>66.48813371502446</v>
      </c>
      <c r="R1104" s="134">
        <v>18.864021039272028</v>
      </c>
      <c r="S1104" s="134">
        <v>42.502967218800677</v>
      </c>
      <c r="T1104" s="134">
        <v>7.879648726509549</v>
      </c>
      <c r="U1104" s="134">
        <v>17.306495914376281</v>
      </c>
      <c r="V1104" s="134">
        <v>42.051536018027143</v>
      </c>
      <c r="W1104" s="134">
        <v>8.2483467012169545</v>
      </c>
      <c r="X1104" s="134">
        <v>57.112293838301881</v>
      </c>
    </row>
    <row r="1105" spans="1:24" x14ac:dyDescent="0.45">
      <c r="A1105" s="134" t="s">
        <v>266</v>
      </c>
      <c r="B1105" s="134">
        <v>2021</v>
      </c>
      <c r="C1105" s="135">
        <v>44415</v>
      </c>
      <c r="D1105" s="134" t="s">
        <v>152</v>
      </c>
      <c r="E1105" s="134">
        <v>1</v>
      </c>
      <c r="F1105" s="134" t="s">
        <v>576</v>
      </c>
      <c r="G1105" s="134">
        <v>4</v>
      </c>
      <c r="H1105" s="134" t="s">
        <v>1089</v>
      </c>
      <c r="I1105" s="134">
        <v>557</v>
      </c>
      <c r="J1105" s="134" t="s">
        <v>344</v>
      </c>
      <c r="K1105" s="134" t="s">
        <v>55</v>
      </c>
      <c r="L1105" s="134">
        <v>34.263013698630139</v>
      </c>
      <c r="M1105" s="134">
        <v>3</v>
      </c>
      <c r="N1105" s="134">
        <v>1</v>
      </c>
      <c r="O1105" s="134">
        <v>10.861000000000001</v>
      </c>
      <c r="P1105" s="134">
        <v>0</v>
      </c>
      <c r="Q1105" s="134">
        <v>66.292238283767603</v>
      </c>
      <c r="R1105" s="134">
        <v>28.106743274724899</v>
      </c>
      <c r="S1105" s="134">
        <v>56.339563790516088</v>
      </c>
      <c r="T1105" s="134">
        <v>9.4109401719303953</v>
      </c>
      <c r="U1105" s="134">
        <v>30.987176177951159</v>
      </c>
      <c r="V1105" s="134">
        <v>58.528114644341613</v>
      </c>
      <c r="W1105" s="134">
        <v>9.1803128221301513</v>
      </c>
      <c r="X1105" s="134">
        <v>49.879893587114282</v>
      </c>
    </row>
    <row r="1106" spans="1:24" x14ac:dyDescent="0.45">
      <c r="A1106" s="134" t="s">
        <v>266</v>
      </c>
      <c r="B1106" s="134">
        <v>2021</v>
      </c>
      <c r="C1106" s="135">
        <v>44415</v>
      </c>
      <c r="D1106" s="134" t="s">
        <v>152</v>
      </c>
      <c r="E1106" s="134">
        <v>1</v>
      </c>
      <c r="F1106" s="134" t="s">
        <v>576</v>
      </c>
      <c r="G1106" s="134">
        <v>4</v>
      </c>
      <c r="H1106" s="134" t="s">
        <v>1089</v>
      </c>
      <c r="I1106" s="134">
        <v>557</v>
      </c>
      <c r="J1106" s="134" t="s">
        <v>358</v>
      </c>
      <c r="K1106" s="134" t="s">
        <v>79</v>
      </c>
      <c r="L1106" s="134">
        <v>28.536986301369861</v>
      </c>
      <c r="M1106" s="134">
        <v>6</v>
      </c>
      <c r="N1106" s="134">
        <v>2</v>
      </c>
      <c r="O1106" s="134">
        <v>10.861000000000001</v>
      </c>
      <c r="P1106" s="134">
        <v>0</v>
      </c>
      <c r="Q1106" s="134">
        <v>66.292238283767603</v>
      </c>
      <c r="R1106" s="134">
        <v>20.958242307477249</v>
      </c>
      <c r="S1106" s="134">
        <v>43.420223383712482</v>
      </c>
      <c r="T1106" s="134">
        <v>7.4873270254117417</v>
      </c>
      <c r="U1106" s="134">
        <v>18.88782221875951</v>
      </c>
      <c r="V1106" s="134">
        <v>41.960826029550773</v>
      </c>
      <c r="W1106" s="134">
        <v>7.6910012702637536</v>
      </c>
      <c r="X1106" s="134">
        <v>49.879893587114282</v>
      </c>
    </row>
    <row r="1107" spans="1:24" x14ac:dyDescent="0.45">
      <c r="A1107" s="134" t="s">
        <v>266</v>
      </c>
      <c r="B1107" s="134">
        <v>2021</v>
      </c>
      <c r="C1107" s="135">
        <v>44415</v>
      </c>
      <c r="D1107" s="134" t="s">
        <v>152</v>
      </c>
      <c r="E1107" s="134">
        <v>2</v>
      </c>
      <c r="F1107" s="134" t="s">
        <v>576</v>
      </c>
      <c r="G1107" s="134">
        <v>1</v>
      </c>
      <c r="H1107" s="134" t="s">
        <v>1090</v>
      </c>
      <c r="I1107" s="134">
        <v>558</v>
      </c>
      <c r="J1107" s="134" t="s">
        <v>410</v>
      </c>
      <c r="K1107" s="134" t="s">
        <v>88</v>
      </c>
      <c r="L1107" s="134">
        <v>21.597260273972601</v>
      </c>
      <c r="M1107" s="134">
        <v>5</v>
      </c>
      <c r="N1107" s="134">
        <v>1</v>
      </c>
      <c r="O1107" s="134">
        <v>10.887</v>
      </c>
      <c r="P1107" s="134">
        <v>0</v>
      </c>
      <c r="Q1107" s="134">
        <v>66.133921190410575</v>
      </c>
      <c r="R1107" s="134">
        <v>13.05131755801751</v>
      </c>
      <c r="S1107" s="134">
        <v>36.432711289037023</v>
      </c>
      <c r="T1107" s="134">
        <v>7.7937979103398369</v>
      </c>
      <c r="U1107" s="134">
        <v>18.234055608536199</v>
      </c>
      <c r="V1107" s="134">
        <v>41.073815831248837</v>
      </c>
      <c r="W1107" s="134">
        <v>7.6132534075708804</v>
      </c>
      <c r="X1107" s="134">
        <v>41.01057947533657</v>
      </c>
    </row>
    <row r="1108" spans="1:24" x14ac:dyDescent="0.45">
      <c r="A1108" s="134" t="s">
        <v>266</v>
      </c>
      <c r="B1108" s="134">
        <v>2021</v>
      </c>
      <c r="C1108" s="135">
        <v>44415</v>
      </c>
      <c r="D1108" s="134" t="s">
        <v>152</v>
      </c>
      <c r="E1108" s="134">
        <v>2</v>
      </c>
      <c r="F1108" s="134" t="s">
        <v>576</v>
      </c>
      <c r="G1108" s="134">
        <v>1</v>
      </c>
      <c r="H1108" s="134" t="s">
        <v>1090</v>
      </c>
      <c r="I1108" s="134">
        <v>558</v>
      </c>
      <c r="J1108" s="134" t="s">
        <v>366</v>
      </c>
      <c r="K1108" s="134" t="s">
        <v>143</v>
      </c>
      <c r="L1108" s="134">
        <v>25.30958904109589</v>
      </c>
      <c r="M1108" s="134">
        <v>2</v>
      </c>
      <c r="N1108" s="134">
        <v>2</v>
      </c>
      <c r="O1108" s="134">
        <v>10.887</v>
      </c>
      <c r="P1108" s="134">
        <v>0</v>
      </c>
      <c r="Q1108" s="134">
        <v>66.133921190410575</v>
      </c>
      <c r="R1108" s="134">
        <v>21.784488830761141</v>
      </c>
      <c r="S1108" s="134">
        <v>45.588447661636117</v>
      </c>
      <c r="T1108" s="134">
        <v>7.9346529436249931</v>
      </c>
      <c r="U1108" s="134">
        <v>17.675253281187299</v>
      </c>
      <c r="V1108" s="134">
        <v>40.799916038468233</v>
      </c>
      <c r="W1108" s="134">
        <v>7.7082209190936428</v>
      </c>
      <c r="X1108" s="134">
        <v>41.01057947533657</v>
      </c>
    </row>
    <row r="1109" spans="1:24" x14ac:dyDescent="0.45">
      <c r="A1109" s="134" t="s">
        <v>266</v>
      </c>
      <c r="B1109" s="134">
        <v>2021</v>
      </c>
      <c r="C1109" s="135">
        <v>44415</v>
      </c>
      <c r="D1109" s="134" t="s">
        <v>152</v>
      </c>
      <c r="E1109" s="134">
        <v>2</v>
      </c>
      <c r="F1109" s="134" t="s">
        <v>576</v>
      </c>
      <c r="G1109" s="134">
        <v>2</v>
      </c>
      <c r="H1109" s="134" t="s">
        <v>1091</v>
      </c>
      <c r="I1109" s="134">
        <v>559</v>
      </c>
      <c r="J1109" s="134" t="s">
        <v>425</v>
      </c>
      <c r="K1109" s="134" t="s">
        <v>96</v>
      </c>
      <c r="L1109" s="134">
        <v>27.715068493150689</v>
      </c>
      <c r="M1109" s="134">
        <v>1</v>
      </c>
      <c r="N1109" s="134">
        <v>1</v>
      </c>
      <c r="O1109" s="134">
        <v>11.055</v>
      </c>
      <c r="P1109" s="134">
        <v>0</v>
      </c>
      <c r="Q1109" s="134">
        <v>65.128900949796474</v>
      </c>
      <c r="R1109" s="134">
        <v>25.152597344399961</v>
      </c>
      <c r="S1109" s="134">
        <v>50.734034248892698</v>
      </c>
      <c r="T1109" s="134">
        <v>8.5271456348309123</v>
      </c>
      <c r="U1109" s="134">
        <v>27.13815611873283</v>
      </c>
      <c r="V1109" s="134">
        <v>52.588307242422466</v>
      </c>
      <c r="W1109" s="134">
        <v>8.4833837078965448</v>
      </c>
      <c r="X1109" s="134">
        <v>44.326944458725478</v>
      </c>
    </row>
    <row r="1110" spans="1:24" x14ac:dyDescent="0.45">
      <c r="A1110" s="134" t="s">
        <v>266</v>
      </c>
      <c r="B1110" s="134">
        <v>2021</v>
      </c>
      <c r="C1110" s="135">
        <v>44415</v>
      </c>
      <c r="D1110" s="134" t="s">
        <v>152</v>
      </c>
      <c r="E1110" s="134">
        <v>2</v>
      </c>
      <c r="F1110" s="134" t="s">
        <v>576</v>
      </c>
      <c r="G1110" s="134">
        <v>2</v>
      </c>
      <c r="H1110" s="134" t="s">
        <v>1091</v>
      </c>
      <c r="I1110" s="134">
        <v>559</v>
      </c>
      <c r="J1110" s="134" t="s">
        <v>418</v>
      </c>
      <c r="K1110" s="134" t="s">
        <v>96</v>
      </c>
      <c r="L1110" s="134">
        <v>23.210958904109589</v>
      </c>
      <c r="M1110" s="134">
        <v>8</v>
      </c>
      <c r="N1110" s="134">
        <v>2</v>
      </c>
      <c r="O1110" s="134">
        <v>11.055</v>
      </c>
      <c r="P1110" s="134">
        <v>0</v>
      </c>
      <c r="Q1110" s="134">
        <v>65.128900949796474</v>
      </c>
      <c r="R1110" s="134">
        <v>15.63589938935389</v>
      </c>
      <c r="S1110" s="134">
        <v>37.919854668558273</v>
      </c>
      <c r="T1110" s="134">
        <v>7.4279850930681253</v>
      </c>
      <c r="U1110" s="134">
        <v>13.58386740825104</v>
      </c>
      <c r="V1110" s="134">
        <v>36.463549717259653</v>
      </c>
      <c r="W1110" s="134">
        <v>7.6265607696695383</v>
      </c>
      <c r="X1110" s="134">
        <v>44.326944458725478</v>
      </c>
    </row>
    <row r="1111" spans="1:24" x14ac:dyDescent="0.45">
      <c r="A1111" s="134" t="s">
        <v>266</v>
      </c>
      <c r="B1111" s="134">
        <v>2021</v>
      </c>
      <c r="C1111" s="135">
        <v>44415</v>
      </c>
      <c r="D1111" s="134" t="s">
        <v>152</v>
      </c>
      <c r="E1111" s="134">
        <v>2</v>
      </c>
      <c r="F1111" s="134" t="s">
        <v>576</v>
      </c>
      <c r="G1111" s="134">
        <v>3</v>
      </c>
      <c r="H1111" s="134" t="s">
        <v>1092</v>
      </c>
      <c r="I1111" s="134">
        <v>560</v>
      </c>
      <c r="J1111" s="134" t="s">
        <v>365</v>
      </c>
      <c r="K1111" s="134" t="s">
        <v>88</v>
      </c>
      <c r="L1111" s="134">
        <v>23.904109589041099</v>
      </c>
      <c r="M1111" s="134">
        <v>4</v>
      </c>
      <c r="N1111" s="134">
        <v>1</v>
      </c>
      <c r="O1111" s="134">
        <v>10.773</v>
      </c>
      <c r="P1111" s="134">
        <v>0</v>
      </c>
      <c r="Q1111" s="134">
        <v>66.833751044277363</v>
      </c>
      <c r="R1111" s="134">
        <v>43.810903497752193</v>
      </c>
      <c r="S1111" s="134">
        <v>72.330849003593016</v>
      </c>
      <c r="T1111" s="134">
        <v>9.5066485019469429</v>
      </c>
      <c r="U1111" s="134">
        <v>43.856505379648432</v>
      </c>
      <c r="V1111" s="134">
        <v>72.916165879774255</v>
      </c>
      <c r="W1111" s="134">
        <v>9.6865535000419403</v>
      </c>
      <c r="X1111" s="134">
        <v>57.191192510810083</v>
      </c>
    </row>
    <row r="1112" spans="1:24" x14ac:dyDescent="0.45">
      <c r="A1112" s="134" t="s">
        <v>266</v>
      </c>
      <c r="B1112" s="134">
        <v>2021</v>
      </c>
      <c r="C1112" s="135">
        <v>44415</v>
      </c>
      <c r="D1112" s="134" t="s">
        <v>152</v>
      </c>
      <c r="E1112" s="134">
        <v>2</v>
      </c>
      <c r="F1112" s="134" t="s">
        <v>576</v>
      </c>
      <c r="G1112" s="134">
        <v>3</v>
      </c>
      <c r="H1112" s="134" t="s">
        <v>1092</v>
      </c>
      <c r="I1112" s="134">
        <v>560</v>
      </c>
      <c r="J1112" s="134" t="s">
        <v>361</v>
      </c>
      <c r="K1112" s="134" t="s">
        <v>34</v>
      </c>
      <c r="L1112" s="134">
        <v>30.243835616438361</v>
      </c>
      <c r="M1112" s="134">
        <v>7</v>
      </c>
      <c r="N1112" s="134">
        <v>2</v>
      </c>
      <c r="O1112" s="134">
        <v>10.773</v>
      </c>
      <c r="P1112" s="134">
        <v>0</v>
      </c>
      <c r="Q1112" s="134">
        <v>66.833751044277363</v>
      </c>
      <c r="R1112" s="134">
        <v>17.306495914376281</v>
      </c>
      <c r="S1112" s="134">
        <v>42.051536018027143</v>
      </c>
      <c r="T1112" s="134">
        <v>8.2483467012169545</v>
      </c>
      <c r="U1112" s="134">
        <v>15.842858843018179</v>
      </c>
      <c r="V1112" s="134">
        <v>41.597806241089238</v>
      </c>
      <c r="W1112" s="134">
        <v>8.5849824660236855</v>
      </c>
      <c r="X1112" s="134">
        <v>57.191192510810083</v>
      </c>
    </row>
    <row r="1113" spans="1:24" x14ac:dyDescent="0.45">
      <c r="A1113" s="134" t="s">
        <v>266</v>
      </c>
      <c r="B1113" s="134">
        <v>2021</v>
      </c>
      <c r="C1113" s="135">
        <v>44415</v>
      </c>
      <c r="D1113" s="134" t="s">
        <v>152</v>
      </c>
      <c r="E1113" s="134">
        <v>2</v>
      </c>
      <c r="F1113" s="134" t="s">
        <v>576</v>
      </c>
      <c r="G1113" s="134">
        <v>4</v>
      </c>
      <c r="H1113" s="134" t="s">
        <v>1093</v>
      </c>
      <c r="I1113" s="134">
        <v>561</v>
      </c>
      <c r="J1113" s="134" t="s">
        <v>344</v>
      </c>
      <c r="K1113" s="134" t="s">
        <v>55</v>
      </c>
      <c r="L1113" s="134">
        <v>34.263013698630139</v>
      </c>
      <c r="M1113" s="134">
        <v>3</v>
      </c>
      <c r="N1113" s="134">
        <v>1</v>
      </c>
      <c r="O1113" s="134">
        <v>10.958</v>
      </c>
      <c r="P1113" s="134">
        <v>0</v>
      </c>
      <c r="Q1113" s="134">
        <v>65.705420697207515</v>
      </c>
      <c r="R1113" s="134">
        <v>30.987176177951159</v>
      </c>
      <c r="S1113" s="134">
        <v>58.528114644341613</v>
      </c>
      <c r="T1113" s="134">
        <v>9.1803128221301513</v>
      </c>
      <c r="U1113" s="134">
        <v>32.895693816512221</v>
      </c>
      <c r="V1113" s="134">
        <v>60.175883761135189</v>
      </c>
      <c r="W1113" s="134">
        <v>9.0933966482076567</v>
      </c>
      <c r="X1113" s="134">
        <v>50.244470336946193</v>
      </c>
    </row>
    <row r="1114" spans="1:24" x14ac:dyDescent="0.45">
      <c r="A1114" s="134" t="s">
        <v>266</v>
      </c>
      <c r="B1114" s="134">
        <v>2021</v>
      </c>
      <c r="C1114" s="135">
        <v>44415</v>
      </c>
      <c r="D1114" s="134" t="s">
        <v>152</v>
      </c>
      <c r="E1114" s="134">
        <v>2</v>
      </c>
      <c r="F1114" s="134" t="s">
        <v>576</v>
      </c>
      <c r="G1114" s="134">
        <v>4</v>
      </c>
      <c r="H1114" s="134" t="s">
        <v>1093</v>
      </c>
      <c r="I1114" s="134">
        <v>561</v>
      </c>
      <c r="J1114" s="134" t="s">
        <v>358</v>
      </c>
      <c r="K1114" s="134" t="s">
        <v>79</v>
      </c>
      <c r="L1114" s="134">
        <v>28.536986301369861</v>
      </c>
      <c r="M1114" s="134">
        <v>6</v>
      </c>
      <c r="N1114" s="134">
        <v>2</v>
      </c>
      <c r="O1114" s="134">
        <v>10.958</v>
      </c>
      <c r="P1114" s="134">
        <v>0</v>
      </c>
      <c r="Q1114" s="134">
        <v>65.705420697207515</v>
      </c>
      <c r="R1114" s="134">
        <v>18.88782221875951</v>
      </c>
      <c r="S1114" s="134">
        <v>41.960826029550773</v>
      </c>
      <c r="T1114" s="134">
        <v>7.6910012702637536</v>
      </c>
      <c r="U1114" s="134">
        <v>17.039969717644421</v>
      </c>
      <c r="V1114" s="134">
        <v>40.756921946307699</v>
      </c>
      <c r="W1114" s="134">
        <v>7.905650742887758</v>
      </c>
      <c r="X1114" s="134">
        <v>50.244470336946193</v>
      </c>
    </row>
    <row r="1115" spans="1:24" x14ac:dyDescent="0.45">
      <c r="A1115" s="134" t="s">
        <v>266</v>
      </c>
      <c r="B1115" s="134">
        <v>2021</v>
      </c>
      <c r="C1115" s="135">
        <v>44415</v>
      </c>
      <c r="D1115" s="134" t="s">
        <v>152</v>
      </c>
      <c r="E1115" s="134">
        <v>3</v>
      </c>
      <c r="F1115" s="134" t="s">
        <v>576</v>
      </c>
      <c r="G1115" s="134">
        <v>1</v>
      </c>
      <c r="H1115" s="134" t="s">
        <v>1094</v>
      </c>
      <c r="I1115" s="134">
        <v>562</v>
      </c>
      <c r="J1115" s="134" t="s">
        <v>366</v>
      </c>
      <c r="K1115" s="134" t="s">
        <v>143</v>
      </c>
      <c r="L1115" s="134">
        <v>25.30958904109589</v>
      </c>
      <c r="M1115" s="134">
        <v>2</v>
      </c>
      <c r="N1115" s="134">
        <v>1</v>
      </c>
      <c r="O1115" s="134">
        <v>10.874000000000001</v>
      </c>
      <c r="P1115" s="134">
        <v>0</v>
      </c>
      <c r="Q1115" s="134">
        <v>66.212985102078349</v>
      </c>
      <c r="R1115" s="134">
        <v>17.675253281187299</v>
      </c>
      <c r="S1115" s="134">
        <v>40.799916038468233</v>
      </c>
      <c r="T1115" s="134">
        <v>7.7082209190936428</v>
      </c>
      <c r="U1115" s="134">
        <v>21.091143184279911</v>
      </c>
      <c r="V1115" s="134">
        <v>44.005678376727509</v>
      </c>
      <c r="W1115" s="134">
        <v>7.6381783974825312</v>
      </c>
      <c r="X1115" s="134">
        <v>40.936865934858531</v>
      </c>
    </row>
    <row r="1116" spans="1:24" x14ac:dyDescent="0.45">
      <c r="A1116" s="134" t="s">
        <v>266</v>
      </c>
      <c r="B1116" s="134">
        <v>2021</v>
      </c>
      <c r="C1116" s="135">
        <v>44415</v>
      </c>
      <c r="D1116" s="134" t="s">
        <v>152</v>
      </c>
      <c r="E1116" s="134">
        <v>3</v>
      </c>
      <c r="F1116" s="134" t="s">
        <v>576</v>
      </c>
      <c r="G1116" s="134">
        <v>1</v>
      </c>
      <c r="H1116" s="134" t="s">
        <v>1094</v>
      </c>
      <c r="I1116" s="134">
        <v>562</v>
      </c>
      <c r="J1116" s="134" t="s">
        <v>410</v>
      </c>
      <c r="K1116" s="134" t="s">
        <v>88</v>
      </c>
      <c r="L1116" s="134">
        <v>21.597260273972601</v>
      </c>
      <c r="M1116" s="134">
        <v>5</v>
      </c>
      <c r="N1116" s="134">
        <v>2</v>
      </c>
      <c r="O1116" s="134">
        <v>10.874000000000001</v>
      </c>
      <c r="P1116" s="134">
        <v>0</v>
      </c>
      <c r="Q1116" s="134">
        <v>66.212985102078349</v>
      </c>
      <c r="R1116" s="134">
        <v>18.234055608536199</v>
      </c>
      <c r="S1116" s="134">
        <v>41.073815831248837</v>
      </c>
      <c r="T1116" s="134">
        <v>7.6132534075708804</v>
      </c>
      <c r="U1116" s="134">
        <v>15.225081726513659</v>
      </c>
      <c r="V1116" s="134">
        <v>37.936231610846953</v>
      </c>
      <c r="W1116" s="134">
        <v>7.5703832947777627</v>
      </c>
      <c r="X1116" s="134">
        <v>40.936865934858531</v>
      </c>
    </row>
    <row r="1117" spans="1:24" x14ac:dyDescent="0.45">
      <c r="A1117" t="s">
        <v>266</v>
      </c>
      <c r="B1117">
        <v>2021</v>
      </c>
      <c r="C1117" s="140">
        <v>44416</v>
      </c>
      <c r="D1117" t="s">
        <v>152</v>
      </c>
      <c r="E1117">
        <v>1</v>
      </c>
      <c r="F1117" t="s">
        <v>585</v>
      </c>
      <c r="G1117">
        <v>1</v>
      </c>
      <c r="H1117" t="s">
        <v>1095</v>
      </c>
      <c r="I1117">
        <v>563</v>
      </c>
      <c r="J1117" t="s">
        <v>410</v>
      </c>
      <c r="K1117" t="s">
        <v>88</v>
      </c>
      <c r="L1117">
        <v>21.6</v>
      </c>
      <c r="M1117">
        <v>5</v>
      </c>
      <c r="N1117">
        <v>1</v>
      </c>
      <c r="O1117">
        <v>10.817</v>
      </c>
      <c r="P1117">
        <v>10.817</v>
      </c>
      <c r="Q1117">
        <v>66.561893316076549</v>
      </c>
      <c r="R1117">
        <v>15.225081726513659</v>
      </c>
      <c r="S1117">
        <v>37.936231610846953</v>
      </c>
      <c r="T1117">
        <v>7.5703832947777627</v>
      </c>
      <c r="U1117">
        <v>22.65039257243366</v>
      </c>
      <c r="V1117">
        <v>44.054405905432333</v>
      </c>
      <c r="W1117">
        <v>7.1346711109995544</v>
      </c>
      <c r="X1117">
        <v>39.188627378875893</v>
      </c>
    </row>
    <row r="1118" spans="1:24" x14ac:dyDescent="0.45">
      <c r="A1118" t="s">
        <v>266</v>
      </c>
      <c r="B1118">
        <v>2021</v>
      </c>
      <c r="C1118" s="140">
        <v>44416</v>
      </c>
      <c r="D1118" t="s">
        <v>152</v>
      </c>
      <c r="E1118">
        <v>1</v>
      </c>
      <c r="F1118" t="s">
        <v>585</v>
      </c>
      <c r="G1118">
        <v>1</v>
      </c>
      <c r="H1118" t="s">
        <v>1095</v>
      </c>
      <c r="I1118">
        <v>563</v>
      </c>
      <c r="J1118" t="s">
        <v>358</v>
      </c>
      <c r="K1118" t="s">
        <v>79</v>
      </c>
      <c r="L1118">
        <v>28.539726027397261</v>
      </c>
      <c r="M1118">
        <v>6</v>
      </c>
      <c r="N1118">
        <v>2</v>
      </c>
      <c r="O1118">
        <v>10.817</v>
      </c>
      <c r="P1118">
        <v>10.817</v>
      </c>
      <c r="Q1118">
        <v>66.561893316076549</v>
      </c>
      <c r="R1118">
        <v>17.039969717644421</v>
      </c>
      <c r="S1118">
        <v>40.756921946307699</v>
      </c>
      <c r="T1118">
        <v>7.905650742887758</v>
      </c>
      <c r="U1118">
        <v>20.630128636016341</v>
      </c>
      <c r="V1118">
        <v>41.8585795231688</v>
      </c>
      <c r="W1118">
        <v>7.0761502957174871</v>
      </c>
      <c r="X1118">
        <v>39.188627378875893</v>
      </c>
    </row>
    <row r="1119" spans="1:24" x14ac:dyDescent="0.45">
      <c r="A1119" t="s">
        <v>266</v>
      </c>
      <c r="B1119">
        <v>2021</v>
      </c>
      <c r="C1119" s="140">
        <v>44416</v>
      </c>
      <c r="D1119" t="s">
        <v>152</v>
      </c>
      <c r="E1119">
        <v>1</v>
      </c>
      <c r="F1119" t="s">
        <v>585</v>
      </c>
      <c r="G1119">
        <v>1</v>
      </c>
      <c r="H1119" t="s">
        <v>1095</v>
      </c>
      <c r="I1119">
        <v>563</v>
      </c>
      <c r="J1119" t="s">
        <v>361</v>
      </c>
      <c r="K1119" t="s">
        <v>34</v>
      </c>
      <c r="L1119">
        <v>30.24657534246575</v>
      </c>
      <c r="M1119">
        <v>7</v>
      </c>
      <c r="N1119">
        <v>3</v>
      </c>
      <c r="O1119">
        <v>10.817</v>
      </c>
      <c r="P1119">
        <v>10.817</v>
      </c>
      <c r="Q1119">
        <v>66.561893316076549</v>
      </c>
      <c r="R1119">
        <v>15.842858843018179</v>
      </c>
      <c r="S1119">
        <v>41.597806241089238</v>
      </c>
      <c r="T1119">
        <v>8.5849824660236855</v>
      </c>
      <c r="U1119">
        <v>16.31476777702326</v>
      </c>
      <c r="V1119">
        <v>38.644371731170011</v>
      </c>
      <c r="W1119">
        <v>7.4432013180489189</v>
      </c>
      <c r="X1119">
        <v>39.188627378875893</v>
      </c>
    </row>
    <row r="1120" spans="1:24" x14ac:dyDescent="0.45">
      <c r="A1120" t="s">
        <v>266</v>
      </c>
      <c r="B1120">
        <v>2021</v>
      </c>
      <c r="C1120" s="140">
        <v>44416</v>
      </c>
      <c r="D1120" t="s">
        <v>152</v>
      </c>
      <c r="E1120">
        <v>1</v>
      </c>
      <c r="F1120" t="s">
        <v>585</v>
      </c>
      <c r="G1120">
        <v>1</v>
      </c>
      <c r="H1120" t="s">
        <v>1095</v>
      </c>
      <c r="I1120">
        <v>563</v>
      </c>
      <c r="J1120" t="s">
        <v>418</v>
      </c>
      <c r="K1120" t="s">
        <v>96</v>
      </c>
      <c r="L1120">
        <v>23.213698630136989</v>
      </c>
      <c r="M1120">
        <v>8</v>
      </c>
      <c r="N1120">
        <v>4</v>
      </c>
      <c r="O1120">
        <v>0</v>
      </c>
      <c r="P1120">
        <v>0</v>
      </c>
      <c r="Q1120" t="e">
        <v>#DIV/0!</v>
      </c>
      <c r="R1120">
        <v>13.58386740825104</v>
      </c>
      <c r="S1120">
        <v>36.463549717259653</v>
      </c>
      <c r="T1120">
        <v>7.6265607696695383</v>
      </c>
      <c r="U1120">
        <v>9.8587061826972331</v>
      </c>
      <c r="V1120">
        <v>31.630302881496931</v>
      </c>
      <c r="W1120">
        <v>7.2571988995999002</v>
      </c>
      <c r="X1120">
        <v>39.188627378875893</v>
      </c>
    </row>
    <row r="1121" spans="1:24" x14ac:dyDescent="0.45">
      <c r="A1121" s="136" t="s">
        <v>266</v>
      </c>
      <c r="B1121" s="136">
        <v>2021</v>
      </c>
      <c r="C1121" s="137">
        <v>44416</v>
      </c>
      <c r="D1121" s="136" t="s">
        <v>152</v>
      </c>
      <c r="E1121" s="136">
        <v>1</v>
      </c>
      <c r="F1121" s="136" t="s">
        <v>577</v>
      </c>
      <c r="G1121" s="136">
        <v>1</v>
      </c>
      <c r="H1121" s="136" t="s">
        <v>1096</v>
      </c>
      <c r="I1121" s="136">
        <v>564</v>
      </c>
      <c r="J1121" s="136" t="s">
        <v>366</v>
      </c>
      <c r="K1121" s="136" t="s">
        <v>143</v>
      </c>
      <c r="L1121" s="136">
        <v>25.31232876712329</v>
      </c>
      <c r="M1121" s="136">
        <v>2</v>
      </c>
      <c r="N1121" s="136">
        <v>1</v>
      </c>
      <c r="O1121" s="136">
        <v>11.086</v>
      </c>
      <c r="P1121" s="136">
        <v>0</v>
      </c>
      <c r="Q1121" s="136">
        <v>64.94677972217211</v>
      </c>
      <c r="R1121" s="136">
        <v>21.091143184279911</v>
      </c>
      <c r="S1121" s="136">
        <v>44.005678376727509</v>
      </c>
      <c r="T1121" s="136">
        <v>7.6381783974825312</v>
      </c>
      <c r="U1121" s="136">
        <v>26.957527569863089</v>
      </c>
      <c r="V1121" s="136">
        <v>49.4464573681717</v>
      </c>
      <c r="W1121" s="136">
        <v>7.4963099327695364</v>
      </c>
      <c r="X1121" s="136">
        <v>52.090781068931349</v>
      </c>
    </row>
    <row r="1122" spans="1:24" x14ac:dyDescent="0.45">
      <c r="A1122" s="136" t="s">
        <v>266</v>
      </c>
      <c r="B1122" s="136">
        <v>2021</v>
      </c>
      <c r="C1122" s="137">
        <v>44416</v>
      </c>
      <c r="D1122" s="136" t="s">
        <v>152</v>
      </c>
      <c r="E1122" s="136">
        <v>1</v>
      </c>
      <c r="F1122" s="136" t="s">
        <v>577</v>
      </c>
      <c r="G1122" s="136">
        <v>1</v>
      </c>
      <c r="H1122" s="136" t="s">
        <v>1096</v>
      </c>
      <c r="I1122" s="136">
        <v>564</v>
      </c>
      <c r="J1122" s="136" t="s">
        <v>344</v>
      </c>
      <c r="K1122" s="136" t="s">
        <v>55</v>
      </c>
      <c r="L1122" s="136">
        <v>34.265753424657532</v>
      </c>
      <c r="M1122" s="136">
        <v>3</v>
      </c>
      <c r="N1122" s="136">
        <v>2</v>
      </c>
      <c r="O1122" s="136">
        <v>11.086</v>
      </c>
      <c r="P1122" s="136">
        <v>0</v>
      </c>
      <c r="Q1122" s="136">
        <v>64.94677972217211</v>
      </c>
      <c r="R1122" s="136">
        <v>32.895693816512221</v>
      </c>
      <c r="S1122" s="136">
        <v>60.175883761135189</v>
      </c>
      <c r="T1122" s="136">
        <v>9.0933966482076567</v>
      </c>
      <c r="U1122" s="136">
        <v>27.4850644709989</v>
      </c>
      <c r="V1122" s="136">
        <v>52.767936452022411</v>
      </c>
      <c r="W1122" s="136">
        <v>8.427623993674505</v>
      </c>
      <c r="X1122" s="136">
        <v>52.090781068931349</v>
      </c>
    </row>
    <row r="1123" spans="1:24" x14ac:dyDescent="0.45">
      <c r="A1123" s="136" t="s">
        <v>266</v>
      </c>
      <c r="B1123" s="136">
        <v>2021</v>
      </c>
      <c r="C1123" s="137">
        <v>44416</v>
      </c>
      <c r="D1123" s="136" t="s">
        <v>152</v>
      </c>
      <c r="E1123" s="136">
        <v>1</v>
      </c>
      <c r="F1123" s="136" t="s">
        <v>577</v>
      </c>
      <c r="G1123" s="136">
        <v>2</v>
      </c>
      <c r="H1123" s="136" t="s">
        <v>1097</v>
      </c>
      <c r="I1123" s="136">
        <v>565</v>
      </c>
      <c r="J1123" s="136" t="s">
        <v>425</v>
      </c>
      <c r="K1123" s="136" t="s">
        <v>96</v>
      </c>
      <c r="L1123" s="136">
        <v>27.717808219178082</v>
      </c>
      <c r="M1123" s="136">
        <v>1</v>
      </c>
      <c r="N1123" s="136">
        <v>1</v>
      </c>
      <c r="O1123" s="136">
        <v>10.926</v>
      </c>
      <c r="P1123" s="136">
        <v>0</v>
      </c>
      <c r="Q1123" s="136">
        <v>65.897858319604609</v>
      </c>
      <c r="R1123" s="136">
        <v>27.13815611873283</v>
      </c>
      <c r="S1123" s="136">
        <v>52.588307242422466</v>
      </c>
      <c r="T1123" s="136">
        <v>8.4833837078965448</v>
      </c>
      <c r="U1123" s="136">
        <v>35.260809374768712</v>
      </c>
      <c r="V1123" s="136">
        <v>59.555957679555164</v>
      </c>
      <c r="W1123" s="136">
        <v>8.0983827682621481</v>
      </c>
      <c r="X1123" s="136">
        <v>62.752236561098357</v>
      </c>
    </row>
    <row r="1124" spans="1:24" x14ac:dyDescent="0.45">
      <c r="A1124" s="136" t="s">
        <v>266</v>
      </c>
      <c r="B1124" s="136">
        <v>2021</v>
      </c>
      <c r="C1124" s="137">
        <v>44416</v>
      </c>
      <c r="D1124" s="136" t="s">
        <v>152</v>
      </c>
      <c r="E1124" s="136">
        <v>1</v>
      </c>
      <c r="F1124" s="136" t="s">
        <v>577</v>
      </c>
      <c r="G1124" s="136">
        <v>2</v>
      </c>
      <c r="H1124" s="136" t="s">
        <v>1097</v>
      </c>
      <c r="I1124" s="136">
        <v>565</v>
      </c>
      <c r="J1124" s="136" t="s">
        <v>365</v>
      </c>
      <c r="K1124" s="136" t="s">
        <v>88</v>
      </c>
      <c r="L1124" s="136">
        <v>23.906849315068492</v>
      </c>
      <c r="M1124" s="136">
        <v>4</v>
      </c>
      <c r="N1124" s="136">
        <v>2</v>
      </c>
      <c r="O1124" s="136">
        <v>10.926</v>
      </c>
      <c r="P1124" s="136">
        <v>0</v>
      </c>
      <c r="Q1124" s="136">
        <v>65.897858319604609</v>
      </c>
      <c r="R1124" s="136">
        <v>43.856505379648432</v>
      </c>
      <c r="S1124" s="136">
        <v>72.916165879774255</v>
      </c>
      <c r="T1124" s="136">
        <v>9.6865535000419403</v>
      </c>
      <c r="U1124" s="136">
        <v>37.569168852585278</v>
      </c>
      <c r="V1124" s="136">
        <v>64.067231425524696</v>
      </c>
      <c r="W1124" s="136">
        <v>8.8326875243131386</v>
      </c>
      <c r="X1124" s="136">
        <v>62.752236561098357</v>
      </c>
    </row>
    <row r="1125" spans="1:24" x14ac:dyDescent="0.45">
      <c r="A1125" s="136" t="s">
        <v>266</v>
      </c>
      <c r="B1125" s="136">
        <v>2021</v>
      </c>
      <c r="C1125" s="137">
        <v>44416</v>
      </c>
      <c r="D1125" s="136" t="s">
        <v>152</v>
      </c>
      <c r="E1125" s="136">
        <v>2</v>
      </c>
      <c r="F1125" s="136" t="s">
        <v>577</v>
      </c>
      <c r="G1125" s="136">
        <v>1</v>
      </c>
      <c r="H1125" s="136" t="s">
        <v>1098</v>
      </c>
      <c r="I1125" s="136">
        <v>566</v>
      </c>
      <c r="J1125" s="136" t="s">
        <v>366</v>
      </c>
      <c r="K1125" s="136" t="s">
        <v>143</v>
      </c>
      <c r="L1125" s="136">
        <v>25.31232876712329</v>
      </c>
      <c r="M1125" s="136">
        <v>2</v>
      </c>
      <c r="N1125" s="136">
        <v>1</v>
      </c>
      <c r="O1125" s="136">
        <v>10.89</v>
      </c>
      <c r="P1125" s="136">
        <v>0</v>
      </c>
      <c r="Q1125" s="136">
        <v>66.115702479338836</v>
      </c>
      <c r="R1125" s="136">
        <v>26.957527569863089</v>
      </c>
      <c r="S1125" s="136">
        <v>49.4464573681717</v>
      </c>
      <c r="T1125" s="136">
        <v>7.4963099327695364</v>
      </c>
      <c r="U1125" s="136">
        <v>30.458349480679601</v>
      </c>
      <c r="V1125" s="136">
        <v>52.877005344942702</v>
      </c>
      <c r="W1125" s="136">
        <v>7.4728852880876966</v>
      </c>
      <c r="X1125" s="136">
        <v>51.107196910097059</v>
      </c>
    </row>
    <row r="1126" spans="1:24" x14ac:dyDescent="0.45">
      <c r="A1126" s="136" t="s">
        <v>266</v>
      </c>
      <c r="B1126" s="136">
        <v>2021</v>
      </c>
      <c r="C1126" s="137">
        <v>44416</v>
      </c>
      <c r="D1126" s="136" t="s">
        <v>152</v>
      </c>
      <c r="E1126" s="136">
        <v>2</v>
      </c>
      <c r="F1126" s="136" t="s">
        <v>577</v>
      </c>
      <c r="G1126" s="136">
        <v>1</v>
      </c>
      <c r="H1126" s="136" t="s">
        <v>1098</v>
      </c>
      <c r="I1126" s="136">
        <v>566</v>
      </c>
      <c r="J1126" s="136" t="s">
        <v>344</v>
      </c>
      <c r="K1126" s="136" t="s">
        <v>55</v>
      </c>
      <c r="L1126" s="136">
        <v>34.265753424657532</v>
      </c>
      <c r="M1126" s="136">
        <v>3</v>
      </c>
      <c r="N1126" s="136">
        <v>2</v>
      </c>
      <c r="O1126" s="136">
        <v>10.89</v>
      </c>
      <c r="P1126" s="136">
        <v>0</v>
      </c>
      <c r="Q1126" s="136">
        <v>66.115702479338836</v>
      </c>
      <c r="R1126" s="136">
        <v>27.4850644709989</v>
      </c>
      <c r="S1126" s="136">
        <v>52.767936452022411</v>
      </c>
      <c r="T1126" s="136">
        <v>8.427623993674505</v>
      </c>
      <c r="U1126" s="136">
        <v>24.19667899080363</v>
      </c>
      <c r="V1126" s="136">
        <v>48.55702311698392</v>
      </c>
      <c r="W1126" s="136">
        <v>8.1201147087267636</v>
      </c>
      <c r="X1126" s="136">
        <v>51.107196910097059</v>
      </c>
    </row>
    <row r="1127" spans="1:24" x14ac:dyDescent="0.45">
      <c r="A1127" s="136" t="s">
        <v>266</v>
      </c>
      <c r="B1127" s="136">
        <v>2021</v>
      </c>
      <c r="C1127" s="137">
        <v>44416</v>
      </c>
      <c r="D1127" s="136" t="s">
        <v>152</v>
      </c>
      <c r="E1127" s="136">
        <v>2</v>
      </c>
      <c r="F1127" s="136" t="s">
        <v>577</v>
      </c>
      <c r="G1127" s="136">
        <v>2</v>
      </c>
      <c r="H1127" s="136" t="s">
        <v>1099</v>
      </c>
      <c r="I1127" s="136">
        <v>567</v>
      </c>
      <c r="J1127" s="136" t="s">
        <v>365</v>
      </c>
      <c r="K1127" s="136" t="s">
        <v>88</v>
      </c>
      <c r="L1127" s="136">
        <v>23.906849315068492</v>
      </c>
      <c r="M1127" s="136">
        <v>4</v>
      </c>
      <c r="N1127" s="136">
        <v>1</v>
      </c>
      <c r="O1127" s="136">
        <v>10.997999999999999</v>
      </c>
      <c r="P1127" s="136">
        <v>0</v>
      </c>
      <c r="Q1127" s="136">
        <v>65.466448445171849</v>
      </c>
      <c r="R1127" s="136">
        <v>37.569168852585278</v>
      </c>
      <c r="S1127" s="136">
        <v>64.067231425524696</v>
      </c>
      <c r="T1127" s="136">
        <v>8.8326875243131386</v>
      </c>
      <c r="U1127" s="136">
        <v>41.472437434345217</v>
      </c>
      <c r="V1127" s="136">
        <v>67.189118386032703</v>
      </c>
      <c r="W1127" s="136">
        <v>8.5722269838958294</v>
      </c>
      <c r="X1127" s="136">
        <v>61.81159455253993</v>
      </c>
    </row>
    <row r="1128" spans="1:24" x14ac:dyDescent="0.45">
      <c r="A1128" s="136" t="s">
        <v>266</v>
      </c>
      <c r="B1128" s="136">
        <v>2021</v>
      </c>
      <c r="C1128" s="137">
        <v>44416</v>
      </c>
      <c r="D1128" s="136" t="s">
        <v>152</v>
      </c>
      <c r="E1128" s="136">
        <v>2</v>
      </c>
      <c r="F1128" s="136" t="s">
        <v>577</v>
      </c>
      <c r="G1128" s="136">
        <v>2</v>
      </c>
      <c r="H1128" s="136" t="s">
        <v>1099</v>
      </c>
      <c r="I1128" s="136">
        <v>567</v>
      </c>
      <c r="J1128" s="136" t="s">
        <v>425</v>
      </c>
      <c r="K1128" s="136" t="s">
        <v>96</v>
      </c>
      <c r="L1128" s="136">
        <v>27.717808219178082</v>
      </c>
      <c r="M1128" s="136">
        <v>1</v>
      </c>
      <c r="N1128" s="136">
        <v>2</v>
      </c>
      <c r="O1128" s="136">
        <v>10.997999999999999</v>
      </c>
      <c r="P1128" s="136">
        <v>0</v>
      </c>
      <c r="Q1128" s="136">
        <v>65.466448445171849</v>
      </c>
      <c r="R1128" s="136">
        <v>35.260809374768712</v>
      </c>
      <c r="S1128" s="136">
        <v>59.555957679555164</v>
      </c>
      <c r="T1128" s="136">
        <v>8.0983827682621481</v>
      </c>
      <c r="U1128" s="136">
        <v>32.760148104243747</v>
      </c>
      <c r="V1128" s="136">
        <v>56.880113968440391</v>
      </c>
      <c r="W1128" s="136">
        <v>8.03998862139888</v>
      </c>
      <c r="X1128" s="136">
        <v>61.81159455253993</v>
      </c>
    </row>
    <row r="1129" spans="1:24" x14ac:dyDescent="0.45">
      <c r="A1129" s="136" t="s">
        <v>266</v>
      </c>
      <c r="B1129" s="136">
        <v>2021</v>
      </c>
      <c r="C1129" s="137">
        <v>44416</v>
      </c>
      <c r="D1129" s="136" t="s">
        <v>152</v>
      </c>
      <c r="E1129" s="136">
        <v>3</v>
      </c>
      <c r="F1129" s="136" t="s">
        <v>577</v>
      </c>
      <c r="G1129" s="136">
        <v>2</v>
      </c>
      <c r="H1129" s="136" t="s">
        <v>1100</v>
      </c>
      <c r="I1129" s="136">
        <v>568</v>
      </c>
      <c r="J1129" s="136" t="s">
        <v>425</v>
      </c>
      <c r="K1129" s="136" t="s">
        <v>96</v>
      </c>
      <c r="L1129" s="136">
        <v>27.717808219178082</v>
      </c>
      <c r="M1129" s="136">
        <v>1</v>
      </c>
      <c r="N1129" s="136">
        <v>1</v>
      </c>
      <c r="O1129" s="136">
        <v>10.728</v>
      </c>
      <c r="P1129" s="136">
        <v>0</v>
      </c>
      <c r="Q1129" s="136">
        <v>67.114093959731548</v>
      </c>
      <c r="R1129" s="136">
        <v>32.760148104243747</v>
      </c>
      <c r="S1129" s="136">
        <v>56.880113968440391</v>
      </c>
      <c r="T1129" s="136">
        <v>8.03998862139888</v>
      </c>
      <c r="U1129" s="136">
        <v>38.405816811452013</v>
      </c>
      <c r="V1129" s="136">
        <v>61.828946021155318</v>
      </c>
      <c r="W1129" s="136">
        <v>7.8077097365677668</v>
      </c>
      <c r="X1129" s="136">
        <v>62.034616177236543</v>
      </c>
    </row>
    <row r="1130" spans="1:24" x14ac:dyDescent="0.45">
      <c r="A1130" s="136" t="s">
        <v>266</v>
      </c>
      <c r="B1130" s="136">
        <v>2021</v>
      </c>
      <c r="C1130" s="137">
        <v>44416</v>
      </c>
      <c r="D1130" s="136" t="s">
        <v>152</v>
      </c>
      <c r="E1130" s="136">
        <v>3</v>
      </c>
      <c r="F1130" s="136" t="s">
        <v>577</v>
      </c>
      <c r="G1130" s="136">
        <v>2</v>
      </c>
      <c r="H1130" s="136" t="s">
        <v>1100</v>
      </c>
      <c r="I1130" s="136">
        <v>568</v>
      </c>
      <c r="J1130" s="136" t="s">
        <v>365</v>
      </c>
      <c r="K1130" s="136" t="s">
        <v>88</v>
      </c>
      <c r="L1130" s="136">
        <v>23.906849315068492</v>
      </c>
      <c r="M1130" s="136">
        <v>4</v>
      </c>
      <c r="N1130" s="136">
        <v>2</v>
      </c>
      <c r="O1130" s="136">
        <v>10.728</v>
      </c>
      <c r="P1130" s="136">
        <v>0</v>
      </c>
      <c r="Q1130" s="136">
        <v>67.114093959731548</v>
      </c>
      <c r="R1130" s="136">
        <v>41.472437434345217</v>
      </c>
      <c r="S1130" s="136">
        <v>67.189118386032703</v>
      </c>
      <c r="T1130" s="136">
        <v>8.5722269838958294</v>
      </c>
      <c r="U1130" s="136">
        <v>37.168223079960313</v>
      </c>
      <c r="V1130" s="136">
        <v>61.646111419160782</v>
      </c>
      <c r="W1130" s="136">
        <v>8.1592961130668247</v>
      </c>
      <c r="X1130" s="136">
        <v>62.034616177236543</v>
      </c>
    </row>
    <row r="1131" spans="1:24" x14ac:dyDescent="0.45">
      <c r="A1131" s="138" t="s">
        <v>266</v>
      </c>
      <c r="B1131" s="138">
        <v>2021</v>
      </c>
      <c r="C1131" s="139">
        <v>44416</v>
      </c>
      <c r="D1131" s="138" t="s">
        <v>152</v>
      </c>
      <c r="E1131" s="138">
        <v>1</v>
      </c>
      <c r="F1131" s="138" t="s">
        <v>31</v>
      </c>
      <c r="G1131" s="138" t="s">
        <v>579</v>
      </c>
      <c r="H1131" s="138" t="s">
        <v>1101</v>
      </c>
      <c r="I1131" s="138">
        <v>569</v>
      </c>
      <c r="J1131" s="138" t="s">
        <v>344</v>
      </c>
      <c r="K1131" s="138" t="s">
        <v>55</v>
      </c>
      <c r="L1131" s="138">
        <v>34.265753424657532</v>
      </c>
      <c r="M1131" s="138">
        <v>3</v>
      </c>
      <c r="N1131" s="138">
        <v>1</v>
      </c>
      <c r="O1131" s="138">
        <v>11.11</v>
      </c>
      <c r="P1131" s="138">
        <v>0</v>
      </c>
      <c r="Q1131" s="138">
        <v>64.806480648064806</v>
      </c>
      <c r="R1131" s="138">
        <v>24.19667899080363</v>
      </c>
      <c r="S1131" s="138">
        <v>48.55702311698392</v>
      </c>
      <c r="T1131" s="138">
        <v>8.1201147087267636</v>
      </c>
      <c r="U1131" s="138">
        <v>30.700661885959882</v>
      </c>
      <c r="V1131" s="138">
        <v>54.158456833050522</v>
      </c>
      <c r="W1131" s="138">
        <v>7.8192649823635483</v>
      </c>
      <c r="X1131" s="138">
        <v>55.101567268072351</v>
      </c>
    </row>
    <row r="1132" spans="1:24" x14ac:dyDescent="0.45">
      <c r="A1132" s="138" t="s">
        <v>266</v>
      </c>
      <c r="B1132" s="138">
        <v>2021</v>
      </c>
      <c r="C1132" s="139">
        <v>44416</v>
      </c>
      <c r="D1132" s="138" t="s">
        <v>152</v>
      </c>
      <c r="E1132" s="138">
        <v>1</v>
      </c>
      <c r="F1132" s="138" t="s">
        <v>31</v>
      </c>
      <c r="G1132" s="138" t="s">
        <v>579</v>
      </c>
      <c r="H1132" s="138" t="s">
        <v>1101</v>
      </c>
      <c r="I1132" s="138">
        <v>569</v>
      </c>
      <c r="J1132" s="138" t="s">
        <v>365</v>
      </c>
      <c r="K1132" s="138" t="s">
        <v>88</v>
      </c>
      <c r="L1132" s="138">
        <v>23.906849315068492</v>
      </c>
      <c r="M1132" s="138">
        <v>4</v>
      </c>
      <c r="N1132" s="138">
        <v>2</v>
      </c>
      <c r="O1132" s="138">
        <v>11.11</v>
      </c>
      <c r="P1132" s="138">
        <v>0</v>
      </c>
      <c r="Q1132" s="138">
        <v>64.806480648064806</v>
      </c>
      <c r="R1132" s="138">
        <v>37.168223079960313</v>
      </c>
      <c r="S1132" s="138">
        <v>61.646111419160782</v>
      </c>
      <c r="T1132" s="138">
        <v>8.1592961130668247</v>
      </c>
      <c r="U1132" s="138">
        <v>32.46221279483651</v>
      </c>
      <c r="V1132" s="138">
        <v>55.996998844362437</v>
      </c>
      <c r="W1132" s="138">
        <v>7.8449286831753096</v>
      </c>
      <c r="X1132" s="138">
        <v>55.101567268072351</v>
      </c>
    </row>
    <row r="1133" spans="1:24" x14ac:dyDescent="0.45">
      <c r="A1133" s="138" t="s">
        <v>266</v>
      </c>
      <c r="B1133" s="138">
        <v>2021</v>
      </c>
      <c r="C1133" s="139">
        <v>44416</v>
      </c>
      <c r="D1133" s="138" t="s">
        <v>152</v>
      </c>
      <c r="E1133" s="138">
        <v>1</v>
      </c>
      <c r="F1133" s="138" t="s">
        <v>31</v>
      </c>
      <c r="G1133" s="138" t="s">
        <v>578</v>
      </c>
      <c r="H1133" s="138" t="s">
        <v>1102</v>
      </c>
      <c r="I1133" s="138">
        <v>570</v>
      </c>
      <c r="J1133" s="138" t="s">
        <v>425</v>
      </c>
      <c r="K1133" s="138" t="s">
        <v>96</v>
      </c>
      <c r="L1133" s="138">
        <v>27.717808219178082</v>
      </c>
      <c r="M1133" s="138">
        <v>1</v>
      </c>
      <c r="N1133" s="138">
        <v>1</v>
      </c>
      <c r="O1133" s="138">
        <v>10.906000000000001</v>
      </c>
      <c r="P1133" s="138">
        <v>0</v>
      </c>
      <c r="Q1133" s="138">
        <v>66.018705299834949</v>
      </c>
      <c r="R1133" s="138">
        <v>38.405816811452013</v>
      </c>
      <c r="S1133" s="138">
        <v>61.828946021155318</v>
      </c>
      <c r="T1133" s="138">
        <v>7.8077097365677668</v>
      </c>
      <c r="U1133" s="138">
        <v>40.314921201522282</v>
      </c>
      <c r="V1133" s="138">
        <v>63.85585236663659</v>
      </c>
      <c r="W1133" s="138">
        <v>7.8469770550381037</v>
      </c>
      <c r="X1133" s="138">
        <v>57.35297568304901</v>
      </c>
    </row>
    <row r="1134" spans="1:24" x14ac:dyDescent="0.45">
      <c r="A1134" s="138" t="s">
        <v>266</v>
      </c>
      <c r="B1134" s="138">
        <v>2021</v>
      </c>
      <c r="C1134" s="139">
        <v>44416</v>
      </c>
      <c r="D1134" s="138" t="s">
        <v>152</v>
      </c>
      <c r="E1134" s="138">
        <v>1</v>
      </c>
      <c r="F1134" s="138" t="s">
        <v>31</v>
      </c>
      <c r="G1134" s="138" t="s">
        <v>578</v>
      </c>
      <c r="H1134" s="138" t="s">
        <v>1102</v>
      </c>
      <c r="I1134" s="138">
        <v>570</v>
      </c>
      <c r="J1134" s="138" t="s">
        <v>366</v>
      </c>
      <c r="K1134" s="138" t="s">
        <v>143</v>
      </c>
      <c r="L1134" s="138">
        <v>25.31232876712329</v>
      </c>
      <c r="M1134" s="138">
        <v>2</v>
      </c>
      <c r="N1134" s="138">
        <v>2</v>
      </c>
      <c r="O1134" s="138">
        <v>10.906000000000001</v>
      </c>
      <c r="P1134" s="138">
        <v>0</v>
      </c>
      <c r="Q1134" s="138">
        <v>66.018705299834949</v>
      </c>
      <c r="R1134" s="138">
        <v>30.458349480679601</v>
      </c>
      <c r="S1134" s="138">
        <v>52.877005344942702</v>
      </c>
      <c r="T1134" s="138">
        <v>7.4728852880876966</v>
      </c>
      <c r="U1134" s="138">
        <v>28.22195839270071</v>
      </c>
      <c r="V1134" s="138">
        <v>50.998330072605143</v>
      </c>
      <c r="W1134" s="138">
        <v>7.5921238933014772</v>
      </c>
      <c r="X1134" s="138">
        <v>57.35297568304901</v>
      </c>
    </row>
    <row r="1135" spans="1:24" x14ac:dyDescent="0.45">
      <c r="A1135" s="138" t="s">
        <v>266</v>
      </c>
      <c r="B1135" s="138">
        <v>2021</v>
      </c>
      <c r="C1135" s="139">
        <v>44416</v>
      </c>
      <c r="D1135" s="138" t="s">
        <v>152</v>
      </c>
      <c r="E1135" s="138">
        <v>2</v>
      </c>
      <c r="F1135" s="138" t="s">
        <v>31</v>
      </c>
      <c r="G1135" s="138" t="s">
        <v>579</v>
      </c>
      <c r="H1135" s="138" t="s">
        <v>1103</v>
      </c>
      <c r="I1135" s="138">
        <v>571</v>
      </c>
      <c r="J1135" s="138" t="s">
        <v>344</v>
      </c>
      <c r="K1135" s="138" t="s">
        <v>55</v>
      </c>
      <c r="L1135" s="138">
        <v>34.265753424657532</v>
      </c>
      <c r="M1135" s="138">
        <v>3</v>
      </c>
      <c r="N1135" s="138">
        <v>1</v>
      </c>
      <c r="O1135" s="138">
        <v>11.282999999999999</v>
      </c>
      <c r="P1135" s="138">
        <v>0</v>
      </c>
      <c r="Q1135" s="138">
        <v>63.81281574049455</v>
      </c>
      <c r="R1135" s="138">
        <v>30.700661885959882</v>
      </c>
      <c r="S1135" s="138">
        <v>54.158456833050522</v>
      </c>
      <c r="T1135" s="138">
        <v>7.8192649823635483</v>
      </c>
      <c r="U1135" s="138">
        <v>34.524110274697733</v>
      </c>
      <c r="V1135" s="138">
        <v>57.6512491443982</v>
      </c>
      <c r="W1135" s="138">
        <v>7.7090462899001544</v>
      </c>
      <c r="X1135" s="138">
        <v>55.07772783870648</v>
      </c>
    </row>
    <row r="1136" spans="1:24" x14ac:dyDescent="0.45">
      <c r="A1136" s="138" t="s">
        <v>266</v>
      </c>
      <c r="B1136" s="138">
        <v>2021</v>
      </c>
      <c r="C1136" s="139">
        <v>44416</v>
      </c>
      <c r="D1136" s="138" t="s">
        <v>152</v>
      </c>
      <c r="E1136" s="138">
        <v>2</v>
      </c>
      <c r="F1136" s="138" t="s">
        <v>31</v>
      </c>
      <c r="G1136" s="138" t="s">
        <v>579</v>
      </c>
      <c r="H1136" s="138" t="s">
        <v>1103</v>
      </c>
      <c r="I1136" s="138">
        <v>571</v>
      </c>
      <c r="J1136" s="138" t="s">
        <v>365</v>
      </c>
      <c r="K1136" s="138" t="s">
        <v>88</v>
      </c>
      <c r="L1136" s="138">
        <v>23.906849315068492</v>
      </c>
      <c r="M1136" s="138">
        <v>4</v>
      </c>
      <c r="N1136" s="138">
        <v>2</v>
      </c>
      <c r="O1136" s="138">
        <v>11.282999999999999</v>
      </c>
      <c r="P1136" s="138">
        <v>0</v>
      </c>
      <c r="Q1136" s="138">
        <v>63.81281574049455</v>
      </c>
      <c r="R1136" s="138">
        <v>32.46221279483651</v>
      </c>
      <c r="S1136" s="138">
        <v>55.996998844362437</v>
      </c>
      <c r="T1136" s="138">
        <v>7.8449286831753096</v>
      </c>
      <c r="U1136" s="138">
        <v>29.30285184970295</v>
      </c>
      <c r="V1136" s="138">
        <v>52.484188162389422</v>
      </c>
      <c r="W1136" s="138">
        <v>7.7271121042288229</v>
      </c>
      <c r="X1136" s="138">
        <v>55.07772783870648</v>
      </c>
    </row>
    <row r="1137" spans="1:24" x14ac:dyDescent="0.45">
      <c r="A1137" s="138" t="s">
        <v>266</v>
      </c>
      <c r="B1137" s="138">
        <v>2021</v>
      </c>
      <c r="C1137" s="139">
        <v>44416</v>
      </c>
      <c r="D1137" s="138" t="s">
        <v>152</v>
      </c>
      <c r="E1137" s="138">
        <v>2</v>
      </c>
      <c r="F1137" s="138" t="s">
        <v>31</v>
      </c>
      <c r="G1137" s="138" t="s">
        <v>578</v>
      </c>
      <c r="H1137" s="138" t="s">
        <v>1104</v>
      </c>
      <c r="I1137" s="138">
        <v>572</v>
      </c>
      <c r="J1137" s="138" t="s">
        <v>425</v>
      </c>
      <c r="K1137" s="138" t="s">
        <v>96</v>
      </c>
      <c r="L1137" s="138">
        <v>27.717808219178082</v>
      </c>
      <c r="M1137" s="138">
        <v>1</v>
      </c>
      <c r="N1137" s="138">
        <v>1</v>
      </c>
      <c r="O1137" s="138">
        <v>10.994999999999999</v>
      </c>
      <c r="P1137" s="138">
        <v>0</v>
      </c>
      <c r="Q1137" s="138">
        <v>65.484311050477501</v>
      </c>
      <c r="R1137" s="138">
        <v>40.314921201522282</v>
      </c>
      <c r="S1137" s="138">
        <v>63.85585236663659</v>
      </c>
      <c r="T1137" s="138">
        <v>7.8469770550381037</v>
      </c>
      <c r="U1137" s="138">
        <v>41.615144614224931</v>
      </c>
      <c r="V1137" s="138">
        <v>65.45667821368437</v>
      </c>
      <c r="W1137" s="138">
        <v>7.9471778664864798</v>
      </c>
      <c r="X1137" s="138">
        <v>57.427091219620863</v>
      </c>
    </row>
    <row r="1138" spans="1:24" x14ac:dyDescent="0.45">
      <c r="A1138" s="138" t="s">
        <v>266</v>
      </c>
      <c r="B1138" s="138">
        <v>2021</v>
      </c>
      <c r="C1138" s="139">
        <v>44416</v>
      </c>
      <c r="D1138" s="138" t="s">
        <v>152</v>
      </c>
      <c r="E1138" s="138">
        <v>2</v>
      </c>
      <c r="F1138" s="138" t="s">
        <v>31</v>
      </c>
      <c r="G1138" s="138" t="s">
        <v>578</v>
      </c>
      <c r="H1138" s="138" t="s">
        <v>1104</v>
      </c>
      <c r="I1138" s="138">
        <v>572</v>
      </c>
      <c r="J1138" s="138" t="s">
        <v>366</v>
      </c>
      <c r="K1138" s="138" t="s">
        <v>143</v>
      </c>
      <c r="L1138" s="138">
        <v>25.31232876712329</v>
      </c>
      <c r="M1138" s="138">
        <v>2</v>
      </c>
      <c r="N1138" s="138">
        <v>2</v>
      </c>
      <c r="O1138" s="138">
        <v>10.994999999999999</v>
      </c>
      <c r="P1138" s="138">
        <v>0</v>
      </c>
      <c r="Q1138" s="138">
        <v>65.484311050477501</v>
      </c>
      <c r="R1138" s="138">
        <v>28.22195839270071</v>
      </c>
      <c r="S1138" s="138">
        <v>50.998330072605143</v>
      </c>
      <c r="T1138" s="138">
        <v>7.5921238933014772</v>
      </c>
      <c r="U1138" s="138">
        <v>26.24363544016451</v>
      </c>
      <c r="V1138" s="138">
        <v>49.486753549037637</v>
      </c>
      <c r="W1138" s="138">
        <v>7.7477060362910413</v>
      </c>
      <c r="X1138" s="138">
        <v>57.427091219620863</v>
      </c>
    </row>
    <row r="1139" spans="1:24" x14ac:dyDescent="0.45">
      <c r="A1139" s="132" t="s">
        <v>229</v>
      </c>
      <c r="B1139" s="132">
        <v>2021</v>
      </c>
      <c r="C1139" s="133">
        <v>44449</v>
      </c>
      <c r="D1139" s="132" t="s">
        <v>30</v>
      </c>
      <c r="E1139" s="132">
        <v>1</v>
      </c>
      <c r="F1139" s="132" t="s">
        <v>575</v>
      </c>
      <c r="G1139" s="132">
        <v>1</v>
      </c>
      <c r="H1139" s="132" t="s">
        <v>1105</v>
      </c>
      <c r="I1139" s="132">
        <v>573</v>
      </c>
      <c r="J1139" s="132" t="s">
        <v>401</v>
      </c>
      <c r="K1139" s="132" t="s">
        <v>177</v>
      </c>
      <c r="L1139" s="132">
        <v>24.216438356164389</v>
      </c>
      <c r="M1139" s="132">
        <v>4</v>
      </c>
      <c r="N1139" s="132">
        <v>1</v>
      </c>
      <c r="O1139" s="132">
        <v>11.816000000000001</v>
      </c>
      <c r="P1139" s="132">
        <v>0</v>
      </c>
      <c r="Q1139" s="132">
        <v>60.934326337169942</v>
      </c>
      <c r="R1139" s="132">
        <v>1.506006998928612</v>
      </c>
      <c r="S1139" s="132">
        <v>23.918285093376269</v>
      </c>
      <c r="T1139" s="132">
        <v>7.4707593648158843</v>
      </c>
      <c r="U1139" s="132">
        <v>4.6021703909841172</v>
      </c>
      <c r="V1139" s="132">
        <v>27.02584599160312</v>
      </c>
      <c r="W1139" s="132">
        <v>7.4745585335396667</v>
      </c>
      <c r="X1139" s="132">
        <v>24.459142546688131</v>
      </c>
    </row>
    <row r="1140" spans="1:24" x14ac:dyDescent="0.45">
      <c r="A1140" s="132" t="s">
        <v>229</v>
      </c>
      <c r="B1140" s="132">
        <v>2021</v>
      </c>
      <c r="C1140" s="133">
        <v>44449</v>
      </c>
      <c r="D1140" s="132" t="s">
        <v>30</v>
      </c>
      <c r="E1140" s="132">
        <v>1</v>
      </c>
      <c r="F1140" s="132" t="s">
        <v>575</v>
      </c>
      <c r="G1140" s="132">
        <v>1</v>
      </c>
      <c r="H1140" s="132" t="s">
        <v>1105</v>
      </c>
      <c r="I1140" s="132">
        <v>573</v>
      </c>
      <c r="J1140" s="132" t="s">
        <v>463</v>
      </c>
      <c r="K1140" s="132" t="s">
        <v>464</v>
      </c>
      <c r="L1140" s="132">
        <v>21.024657534246579</v>
      </c>
      <c r="M1140" s="132">
        <v>12</v>
      </c>
      <c r="N1140" s="132">
        <v>2</v>
      </c>
      <c r="O1140" s="132">
        <v>11.816000000000001</v>
      </c>
      <c r="P1140" s="132">
        <v>0</v>
      </c>
      <c r="Q1140" s="132">
        <v>60.934326337169942</v>
      </c>
      <c r="R1140" s="132">
        <v>1E-3</v>
      </c>
      <c r="S1140" s="132">
        <v>25</v>
      </c>
      <c r="T1140" s="132">
        <v>8.3333333330000006</v>
      </c>
      <c r="U1140" s="132">
        <v>-3.0117748198195322</v>
      </c>
      <c r="V1140" s="132">
        <v>21.238814341490841</v>
      </c>
      <c r="W1140" s="132">
        <v>8.0835297204367915</v>
      </c>
      <c r="X1140" s="132">
        <v>24.459142546688131</v>
      </c>
    </row>
    <row r="1141" spans="1:24" x14ac:dyDescent="0.45">
      <c r="A1141" s="132" t="s">
        <v>229</v>
      </c>
      <c r="B1141" s="132">
        <v>2021</v>
      </c>
      <c r="C1141" s="133">
        <v>44449</v>
      </c>
      <c r="D1141" s="132" t="s">
        <v>30</v>
      </c>
      <c r="E1141" s="132">
        <v>1</v>
      </c>
      <c r="F1141" s="132" t="s">
        <v>575</v>
      </c>
      <c r="G1141" s="132">
        <v>2</v>
      </c>
      <c r="H1141" s="132" t="s">
        <v>1106</v>
      </c>
      <c r="I1141" s="132">
        <v>574</v>
      </c>
      <c r="J1141" s="132" t="s">
        <v>439</v>
      </c>
      <c r="K1141" s="132" t="s">
        <v>265</v>
      </c>
      <c r="L1141" s="132">
        <v>23.654794520547949</v>
      </c>
      <c r="M1141" s="132">
        <v>6</v>
      </c>
      <c r="N1141" s="132">
        <v>1</v>
      </c>
      <c r="O1141" s="132">
        <v>11.804</v>
      </c>
      <c r="P1141" s="132">
        <v>0</v>
      </c>
      <c r="Q1141" s="132">
        <v>60.996272450016939</v>
      </c>
      <c r="R1141" s="132">
        <v>1E-3</v>
      </c>
      <c r="S1141" s="132">
        <v>21.49504411839759</v>
      </c>
      <c r="T1141" s="132">
        <v>8.133863111678302</v>
      </c>
      <c r="U1141" s="132">
        <v>-0.23793278642916249</v>
      </c>
      <c r="V1141" s="132">
        <v>23.972169457423039</v>
      </c>
      <c r="W1141" s="132">
        <v>8.0700340812840672</v>
      </c>
      <c r="X1141" s="132">
        <v>18.26075699063869</v>
      </c>
    </row>
    <row r="1142" spans="1:24" x14ac:dyDescent="0.45">
      <c r="A1142" s="132" t="s">
        <v>229</v>
      </c>
      <c r="B1142" s="132">
        <v>2021</v>
      </c>
      <c r="C1142" s="133">
        <v>44449</v>
      </c>
      <c r="D1142" s="132" t="s">
        <v>30</v>
      </c>
      <c r="E1142" s="132">
        <v>1</v>
      </c>
      <c r="F1142" s="132" t="s">
        <v>575</v>
      </c>
      <c r="G1142" s="132">
        <v>2</v>
      </c>
      <c r="H1142" s="132" t="s">
        <v>1106</v>
      </c>
      <c r="I1142" s="132">
        <v>574</v>
      </c>
      <c r="J1142" s="132" t="s">
        <v>387</v>
      </c>
      <c r="K1142" s="132" t="s">
        <v>58</v>
      </c>
      <c r="L1142" s="132">
        <v>24.56986301369863</v>
      </c>
      <c r="M1142" s="132">
        <v>11</v>
      </c>
      <c r="N1142" s="132">
        <v>2</v>
      </c>
      <c r="O1142" s="132">
        <v>11.804</v>
      </c>
      <c r="P1142" s="132">
        <v>0</v>
      </c>
      <c r="Q1142" s="132">
        <v>60.996272450016939</v>
      </c>
      <c r="R1142" s="132">
        <v>1E-3</v>
      </c>
      <c r="S1142" s="132">
        <v>15.0264698628798</v>
      </c>
      <c r="T1142" s="132">
        <v>7.9239102986362182</v>
      </c>
      <c r="U1142" s="132">
        <v>-11.08205060391586</v>
      </c>
      <c r="V1142" s="132">
        <v>12.660458783994761</v>
      </c>
      <c r="W1142" s="132">
        <v>7.9141697959702082</v>
      </c>
      <c r="X1142" s="132">
        <v>18.26075699063869</v>
      </c>
    </row>
    <row r="1143" spans="1:24" x14ac:dyDescent="0.45">
      <c r="A1143" s="132" t="s">
        <v>229</v>
      </c>
      <c r="B1143" s="132">
        <v>2021</v>
      </c>
      <c r="C1143" s="133">
        <v>44449</v>
      </c>
      <c r="D1143" s="132" t="s">
        <v>30</v>
      </c>
      <c r="E1143" s="132">
        <v>1</v>
      </c>
      <c r="F1143" s="132" t="s">
        <v>575</v>
      </c>
      <c r="G1143" s="132">
        <v>3</v>
      </c>
      <c r="H1143" s="132" t="s">
        <v>1107</v>
      </c>
      <c r="I1143" s="132">
        <v>575</v>
      </c>
      <c r="J1143" s="132" t="s">
        <v>367</v>
      </c>
      <c r="K1143" s="132" t="s">
        <v>121</v>
      </c>
      <c r="L1143" s="132">
        <v>30.468493150684932</v>
      </c>
      <c r="M1143" s="132">
        <v>7</v>
      </c>
      <c r="N1143" s="132">
        <v>1</v>
      </c>
      <c r="O1143" s="132">
        <v>11.625999999999999</v>
      </c>
      <c r="P1143" s="132">
        <v>0</v>
      </c>
      <c r="Q1143" s="132">
        <v>61.930156545673491</v>
      </c>
      <c r="R1143" s="132">
        <v>1E-3</v>
      </c>
      <c r="S1143" s="132">
        <v>14.30185566510665</v>
      </c>
      <c r="T1143" s="132">
        <v>7.9560611720991616</v>
      </c>
      <c r="U1143" s="132">
        <v>-4.8595229916013558</v>
      </c>
      <c r="V1143" s="132">
        <v>18.42557329429464</v>
      </c>
      <c r="W1143" s="132">
        <v>7.7616987619653326</v>
      </c>
      <c r="X1143" s="132">
        <v>16.802544326366029</v>
      </c>
    </row>
    <row r="1144" spans="1:24" x14ac:dyDescent="0.45">
      <c r="A1144" s="132" t="s">
        <v>229</v>
      </c>
      <c r="B1144" s="132">
        <v>2021</v>
      </c>
      <c r="C1144" s="133">
        <v>44449</v>
      </c>
      <c r="D1144" s="132" t="s">
        <v>30</v>
      </c>
      <c r="E1144" s="132">
        <v>1</v>
      </c>
      <c r="F1144" s="132" t="s">
        <v>575</v>
      </c>
      <c r="G1144" s="132">
        <v>3</v>
      </c>
      <c r="H1144" s="132" t="s">
        <v>1107</v>
      </c>
      <c r="I1144" s="132">
        <v>575</v>
      </c>
      <c r="J1144" s="132" t="s">
        <v>262</v>
      </c>
      <c r="K1144" s="132" t="s">
        <v>46</v>
      </c>
      <c r="L1144" s="132">
        <v>24.93150684931507</v>
      </c>
      <c r="M1144" s="132">
        <v>10</v>
      </c>
      <c r="N1144" s="132">
        <v>2</v>
      </c>
      <c r="O1144" s="132">
        <v>11.625999999999999</v>
      </c>
      <c r="P1144" s="132">
        <v>0</v>
      </c>
      <c r="Q1144" s="132">
        <v>61.930156545673491</v>
      </c>
      <c r="R1144" s="132">
        <v>1E-3</v>
      </c>
      <c r="S1144" s="132">
        <v>19.30323298762541</v>
      </c>
      <c r="T1144" s="132">
        <v>7.6111410653625526</v>
      </c>
      <c r="U1144" s="132">
        <v>-7.0838419444808256</v>
      </c>
      <c r="V1144" s="132">
        <v>15.485772519695891</v>
      </c>
      <c r="W1144" s="132">
        <v>7.5232048213922402</v>
      </c>
      <c r="X1144" s="132">
        <v>16.802544326366029</v>
      </c>
    </row>
    <row r="1145" spans="1:24" x14ac:dyDescent="0.45">
      <c r="A1145" s="132" t="s">
        <v>229</v>
      </c>
      <c r="B1145" s="132">
        <v>2021</v>
      </c>
      <c r="C1145" s="133">
        <v>44449</v>
      </c>
      <c r="D1145" s="132" t="s">
        <v>30</v>
      </c>
      <c r="E1145" s="132">
        <v>1</v>
      </c>
      <c r="F1145" s="132" t="s">
        <v>575</v>
      </c>
      <c r="G1145" s="132">
        <v>4</v>
      </c>
      <c r="H1145" s="132" t="s">
        <v>1108</v>
      </c>
      <c r="I1145" s="132">
        <v>576</v>
      </c>
      <c r="J1145" s="132" t="s">
        <v>462</v>
      </c>
      <c r="K1145" s="132" t="s">
        <v>115</v>
      </c>
      <c r="L1145" s="132">
        <v>20.61643835616438</v>
      </c>
      <c r="M1145" s="132">
        <v>8</v>
      </c>
      <c r="N1145" s="132">
        <v>1</v>
      </c>
      <c r="O1145" s="132">
        <v>11.615</v>
      </c>
      <c r="P1145" s="132">
        <v>0</v>
      </c>
      <c r="Q1145" s="132">
        <v>61.988807576409812</v>
      </c>
      <c r="R1145" s="132">
        <v>1E-3</v>
      </c>
      <c r="S1145" s="132">
        <v>25</v>
      </c>
      <c r="T1145" s="132">
        <v>8.3333333330000006</v>
      </c>
      <c r="U1145" s="132">
        <v>3.6674112888401251</v>
      </c>
      <c r="V1145" s="132">
        <v>28.15795188086188</v>
      </c>
      <c r="W1145" s="132">
        <v>8.163513530673919</v>
      </c>
      <c r="X1145" s="132">
        <v>23.831706237853059</v>
      </c>
    </row>
    <row r="1146" spans="1:24" x14ac:dyDescent="0.45">
      <c r="A1146" s="132" t="s">
        <v>229</v>
      </c>
      <c r="B1146" s="132">
        <v>2021</v>
      </c>
      <c r="C1146" s="133">
        <v>44449</v>
      </c>
      <c r="D1146" s="132" t="s">
        <v>30</v>
      </c>
      <c r="E1146" s="132">
        <v>1</v>
      </c>
      <c r="F1146" s="132" t="s">
        <v>575</v>
      </c>
      <c r="G1146" s="132">
        <v>4</v>
      </c>
      <c r="H1146" s="132" t="s">
        <v>1108</v>
      </c>
      <c r="I1146" s="132">
        <v>576</v>
      </c>
      <c r="J1146" s="132" t="s">
        <v>400</v>
      </c>
      <c r="K1146" s="132" t="s">
        <v>58</v>
      </c>
      <c r="L1146" s="132">
        <v>27.578082191780819</v>
      </c>
      <c r="M1146" s="132">
        <v>9</v>
      </c>
      <c r="N1146" s="132">
        <v>2</v>
      </c>
      <c r="O1146" s="132">
        <v>11.615</v>
      </c>
      <c r="P1146" s="132">
        <v>0</v>
      </c>
      <c r="Q1146" s="132">
        <v>61.988807576409812</v>
      </c>
      <c r="R1146" s="132">
        <v>1E-3</v>
      </c>
      <c r="S1146" s="132">
        <v>22.663412475706131</v>
      </c>
      <c r="T1146" s="132">
        <v>8.1888493360228551</v>
      </c>
      <c r="U1146" s="132">
        <v>-4.5783466155803794</v>
      </c>
      <c r="V1146" s="132">
        <v>19.60156216498498</v>
      </c>
      <c r="W1146" s="132">
        <v>8.059969593521787</v>
      </c>
      <c r="X1146" s="132">
        <v>23.831706237853059</v>
      </c>
    </row>
    <row r="1147" spans="1:24" x14ac:dyDescent="0.45">
      <c r="A1147" s="134" t="s">
        <v>229</v>
      </c>
      <c r="B1147" s="134">
        <v>2021</v>
      </c>
      <c r="C1147" s="135">
        <v>44449</v>
      </c>
      <c r="D1147" s="134" t="s">
        <v>30</v>
      </c>
      <c r="E1147" s="134">
        <v>1</v>
      </c>
      <c r="F1147" s="134" t="s">
        <v>576</v>
      </c>
      <c r="G1147" s="134">
        <v>1</v>
      </c>
      <c r="H1147" s="134" t="s">
        <v>1109</v>
      </c>
      <c r="I1147" s="134">
        <v>577</v>
      </c>
      <c r="J1147" s="134" t="s">
        <v>346</v>
      </c>
      <c r="K1147" s="134" t="s">
        <v>52</v>
      </c>
      <c r="L1147" s="134">
        <v>22.389041095890409</v>
      </c>
      <c r="M1147" s="134">
        <v>2</v>
      </c>
      <c r="N1147" s="134">
        <v>1</v>
      </c>
      <c r="O1147" s="134">
        <v>11.468999999999999</v>
      </c>
      <c r="P1147" s="134">
        <v>0</v>
      </c>
      <c r="Q1147" s="134">
        <v>62.777923097044209</v>
      </c>
      <c r="R1147" s="134">
        <v>14.925820925669161</v>
      </c>
      <c r="S1147" s="134">
        <v>36.460654341051807</v>
      </c>
      <c r="T1147" s="134">
        <v>7.1782778051275526</v>
      </c>
      <c r="U1147" s="134">
        <v>16.203960797636611</v>
      </c>
      <c r="V1147" s="134">
        <v>38.280109642811539</v>
      </c>
      <c r="W1147" s="134">
        <v>7.3587162817249743</v>
      </c>
      <c r="X1147" s="134">
        <v>32.309303110956847</v>
      </c>
    </row>
    <row r="1148" spans="1:24" x14ac:dyDescent="0.45">
      <c r="A1148" s="134" t="s">
        <v>229</v>
      </c>
      <c r="B1148" s="134">
        <v>2021</v>
      </c>
      <c r="C1148" s="135">
        <v>44449</v>
      </c>
      <c r="D1148" s="134" t="s">
        <v>30</v>
      </c>
      <c r="E1148" s="134">
        <v>1</v>
      </c>
      <c r="F1148" s="134" t="s">
        <v>576</v>
      </c>
      <c r="G1148" s="134">
        <v>1</v>
      </c>
      <c r="H1148" s="134" t="s">
        <v>1109</v>
      </c>
      <c r="I1148" s="134">
        <v>577</v>
      </c>
      <c r="J1148" s="134" t="s">
        <v>462</v>
      </c>
      <c r="K1148" s="134" t="s">
        <v>115</v>
      </c>
      <c r="L1148" s="134">
        <v>20.61643835616438</v>
      </c>
      <c r="M1148" s="134">
        <v>8</v>
      </c>
      <c r="N1148" s="134">
        <v>2</v>
      </c>
      <c r="O1148" s="134">
        <v>11.468999999999999</v>
      </c>
      <c r="P1148" s="134">
        <v>0</v>
      </c>
      <c r="Q1148" s="134">
        <v>62.777923097044209</v>
      </c>
      <c r="R1148" s="134">
        <v>3.6674112888401251</v>
      </c>
      <c r="S1148" s="134">
        <v>28.15795188086188</v>
      </c>
      <c r="T1148" s="134">
        <v>8.163513530673919</v>
      </c>
      <c r="U1148" s="134">
        <v>1.5705581526968331</v>
      </c>
      <c r="V1148" s="134">
        <v>25.884132864416699</v>
      </c>
      <c r="W1148" s="134">
        <v>8.1045249039066221</v>
      </c>
      <c r="X1148" s="134">
        <v>32.309303110956847</v>
      </c>
    </row>
    <row r="1149" spans="1:24" x14ac:dyDescent="0.45">
      <c r="A1149" s="134" t="s">
        <v>229</v>
      </c>
      <c r="B1149" s="134">
        <v>2021</v>
      </c>
      <c r="C1149" s="135">
        <v>44449</v>
      </c>
      <c r="D1149" s="134" t="s">
        <v>30</v>
      </c>
      <c r="E1149" s="134">
        <v>1</v>
      </c>
      <c r="F1149" s="134" t="s">
        <v>576</v>
      </c>
      <c r="G1149" s="134">
        <v>2</v>
      </c>
      <c r="H1149" s="134" t="s">
        <v>1110</v>
      </c>
      <c r="I1149" s="134">
        <v>578</v>
      </c>
      <c r="J1149" s="134" t="s">
        <v>354</v>
      </c>
      <c r="K1149" s="134" t="s">
        <v>121</v>
      </c>
      <c r="L1149" s="134">
        <v>26.098630136986301</v>
      </c>
      <c r="M1149" s="134">
        <v>1</v>
      </c>
      <c r="N1149" s="134">
        <v>1</v>
      </c>
      <c r="O1149" s="134">
        <v>11.351000000000001</v>
      </c>
      <c r="P1149" s="134">
        <v>0</v>
      </c>
      <c r="Q1149" s="134">
        <v>63.430534754647162</v>
      </c>
      <c r="R1149" s="134">
        <v>1E-3</v>
      </c>
      <c r="S1149" s="134">
        <v>22.605545841969601</v>
      </c>
      <c r="T1149" s="134">
        <v>7.6686659040149516</v>
      </c>
      <c r="U1149" s="134">
        <v>2.136500305423318</v>
      </c>
      <c r="V1149" s="134">
        <v>25.156792932550889</v>
      </c>
      <c r="W1149" s="134">
        <v>7.6734308757091876</v>
      </c>
      <c r="X1149" s="134">
        <v>20.515559568132119</v>
      </c>
    </row>
    <row r="1150" spans="1:24" x14ac:dyDescent="0.45">
      <c r="A1150" s="134" t="s">
        <v>229</v>
      </c>
      <c r="B1150" s="134">
        <v>2021</v>
      </c>
      <c r="C1150" s="135">
        <v>44449</v>
      </c>
      <c r="D1150" s="134" t="s">
        <v>30</v>
      </c>
      <c r="E1150" s="134">
        <v>1</v>
      </c>
      <c r="F1150" s="134" t="s">
        <v>576</v>
      </c>
      <c r="G1150" s="134">
        <v>2</v>
      </c>
      <c r="H1150" s="134" t="s">
        <v>1110</v>
      </c>
      <c r="I1150" s="134">
        <v>578</v>
      </c>
      <c r="J1150" s="134" t="s">
        <v>367</v>
      </c>
      <c r="K1150" s="134" t="s">
        <v>121</v>
      </c>
      <c r="L1150" s="134">
        <v>30.468493150684932</v>
      </c>
      <c r="M1150" s="134">
        <v>7</v>
      </c>
      <c r="N1150" s="134">
        <v>2</v>
      </c>
      <c r="O1150" s="134">
        <v>11.351000000000001</v>
      </c>
      <c r="P1150" s="134">
        <v>0</v>
      </c>
      <c r="Q1150" s="134">
        <v>63.430534754647162</v>
      </c>
      <c r="R1150" s="134">
        <v>1E-3</v>
      </c>
      <c r="S1150" s="134">
        <v>18.42557329429464</v>
      </c>
      <c r="T1150" s="134">
        <v>7.7616987619653326</v>
      </c>
      <c r="U1150" s="134">
        <v>-7.4050134841731978</v>
      </c>
      <c r="V1150" s="134">
        <v>15.820315312602951</v>
      </c>
      <c r="W1150" s="134">
        <v>7.7417762655920486</v>
      </c>
      <c r="X1150" s="134">
        <v>20.515559568132119</v>
      </c>
    </row>
    <row r="1151" spans="1:24" x14ac:dyDescent="0.45">
      <c r="A1151" s="134" t="s">
        <v>229</v>
      </c>
      <c r="B1151" s="134">
        <v>2021</v>
      </c>
      <c r="C1151" s="135">
        <v>44449</v>
      </c>
      <c r="D1151" s="134" t="s">
        <v>30</v>
      </c>
      <c r="E1151" s="134">
        <v>1</v>
      </c>
      <c r="F1151" s="134" t="s">
        <v>576</v>
      </c>
      <c r="G1151" s="134">
        <v>3</v>
      </c>
      <c r="H1151" s="134" t="s">
        <v>1111</v>
      </c>
      <c r="I1151" s="134">
        <v>579</v>
      </c>
      <c r="J1151" s="134" t="s">
        <v>448</v>
      </c>
      <c r="K1151" s="134" t="s">
        <v>96</v>
      </c>
      <c r="L1151" s="134">
        <v>25.904109589041099</v>
      </c>
      <c r="M1151" s="134">
        <v>3</v>
      </c>
      <c r="N1151" s="134">
        <v>1</v>
      </c>
      <c r="O1151" s="134">
        <v>11.233000000000001</v>
      </c>
      <c r="P1151" s="134">
        <v>0</v>
      </c>
      <c r="Q1151" s="134">
        <v>64.096857473515527</v>
      </c>
      <c r="R1151" s="134">
        <v>1E-3</v>
      </c>
      <c r="S1151" s="134">
        <v>19.014979525271631</v>
      </c>
      <c r="T1151" s="134">
        <v>8.0545862314931735</v>
      </c>
      <c r="U1151" s="134">
        <v>-0.40924810688182589</v>
      </c>
      <c r="V1151" s="134">
        <v>23.14934629045667</v>
      </c>
      <c r="W1151" s="134">
        <v>7.8528647991128304</v>
      </c>
      <c r="X1151" s="134">
        <v>21.493574491347339</v>
      </c>
    </row>
    <row r="1152" spans="1:24" x14ac:dyDescent="0.45">
      <c r="A1152" s="134" t="s">
        <v>229</v>
      </c>
      <c r="B1152" s="134">
        <v>2021</v>
      </c>
      <c r="C1152" s="135">
        <v>44449</v>
      </c>
      <c r="D1152" s="134" t="s">
        <v>30</v>
      </c>
      <c r="E1152" s="134">
        <v>1</v>
      </c>
      <c r="F1152" s="134" t="s">
        <v>576</v>
      </c>
      <c r="G1152" s="134">
        <v>3</v>
      </c>
      <c r="H1152" s="134" t="s">
        <v>1111</v>
      </c>
      <c r="I1152" s="134">
        <v>579</v>
      </c>
      <c r="J1152" s="134" t="s">
        <v>439</v>
      </c>
      <c r="K1152" s="134" t="s">
        <v>265</v>
      </c>
      <c r="L1152" s="134">
        <v>23.654794520547949</v>
      </c>
      <c r="M1152" s="134">
        <v>6</v>
      </c>
      <c r="N1152" s="134">
        <v>2</v>
      </c>
      <c r="O1152" s="134">
        <v>11.233000000000001</v>
      </c>
      <c r="P1152" s="134">
        <v>0</v>
      </c>
      <c r="Q1152" s="134">
        <v>64.096857473515527</v>
      </c>
      <c r="R1152" s="134">
        <v>1E-3</v>
      </c>
      <c r="S1152" s="134">
        <v>23.972169457423039</v>
      </c>
      <c r="T1152" s="134">
        <v>8.0700340812840672</v>
      </c>
      <c r="U1152" s="134">
        <v>-3.7665371645509569</v>
      </c>
      <c r="V1152" s="134">
        <v>19.82386274754796</v>
      </c>
      <c r="W1152" s="134">
        <v>7.8634666373663036</v>
      </c>
      <c r="X1152" s="134">
        <v>21.493574491347339</v>
      </c>
    </row>
    <row r="1153" spans="1:24" x14ac:dyDescent="0.45">
      <c r="A1153" s="134" t="s">
        <v>229</v>
      </c>
      <c r="B1153" s="134">
        <v>2021</v>
      </c>
      <c r="C1153" s="135">
        <v>44449</v>
      </c>
      <c r="D1153" s="134" t="s">
        <v>30</v>
      </c>
      <c r="E1153" s="134">
        <v>1</v>
      </c>
      <c r="F1153" s="134" t="s">
        <v>576</v>
      </c>
      <c r="G1153" s="134">
        <v>4</v>
      </c>
      <c r="H1153" s="134" t="s">
        <v>1112</v>
      </c>
      <c r="I1153" s="134">
        <v>580</v>
      </c>
      <c r="J1153" s="134" t="s">
        <v>401</v>
      </c>
      <c r="K1153" s="134" t="s">
        <v>177</v>
      </c>
      <c r="L1153" s="134">
        <v>24.216438356164389</v>
      </c>
      <c r="M1153" s="134">
        <v>4</v>
      </c>
      <c r="N1153" s="134">
        <v>1</v>
      </c>
      <c r="O1153" s="134">
        <v>11.032999999999999</v>
      </c>
      <c r="P1153" s="134">
        <v>0</v>
      </c>
      <c r="Q1153" s="134">
        <v>65.258769147104147</v>
      </c>
      <c r="R1153" s="134">
        <v>4.6021703909841172</v>
      </c>
      <c r="S1153" s="134">
        <v>27.02584599160312</v>
      </c>
      <c r="T1153" s="134">
        <v>7.4745585335396667</v>
      </c>
      <c r="U1153" s="134">
        <v>7.1787938318210136</v>
      </c>
      <c r="V1153" s="134">
        <v>29.71951124317243</v>
      </c>
      <c r="W1153" s="134">
        <v>7.5135724704504714</v>
      </c>
      <c r="X1153" s="134">
        <v>26.01292299580156</v>
      </c>
    </row>
    <row r="1154" spans="1:24" x14ac:dyDescent="0.45">
      <c r="A1154" s="134" t="s">
        <v>229</v>
      </c>
      <c r="B1154" s="134">
        <v>2021</v>
      </c>
      <c r="C1154" s="135">
        <v>44449</v>
      </c>
      <c r="D1154" s="134" t="s">
        <v>30</v>
      </c>
      <c r="E1154" s="134">
        <v>1</v>
      </c>
      <c r="F1154" s="134" t="s">
        <v>576</v>
      </c>
      <c r="G1154" s="134">
        <v>4</v>
      </c>
      <c r="H1154" s="134" t="s">
        <v>1112</v>
      </c>
      <c r="I1154" s="134">
        <v>580</v>
      </c>
      <c r="J1154" s="134" t="s">
        <v>461</v>
      </c>
      <c r="K1154" s="134" t="s">
        <v>96</v>
      </c>
      <c r="L1154" s="134">
        <v>24.109589041095891</v>
      </c>
      <c r="M1154" s="134">
        <v>5</v>
      </c>
      <c r="N1154" s="134">
        <v>2</v>
      </c>
      <c r="O1154" s="134">
        <v>11.032999999999999</v>
      </c>
      <c r="P1154" s="134">
        <v>0</v>
      </c>
      <c r="Q1154" s="134">
        <v>65.258769147104147</v>
      </c>
      <c r="R1154" s="134">
        <v>1E-3</v>
      </c>
      <c r="S1154" s="134">
        <v>25</v>
      </c>
      <c r="T1154" s="134">
        <v>8.3333333330000006</v>
      </c>
      <c r="U1154" s="134">
        <v>-2.6550441790631218</v>
      </c>
      <c r="V1154" s="134">
        <v>21.742619867033099</v>
      </c>
      <c r="W1154" s="134">
        <v>8.1325546820320724</v>
      </c>
      <c r="X1154" s="134">
        <v>26.01292299580156</v>
      </c>
    </row>
    <row r="1155" spans="1:24" x14ac:dyDescent="0.45">
      <c r="A1155" s="134" t="s">
        <v>229</v>
      </c>
      <c r="B1155" s="134">
        <v>2021</v>
      </c>
      <c r="C1155" s="135">
        <v>44449</v>
      </c>
      <c r="D1155" s="134" t="s">
        <v>30</v>
      </c>
      <c r="E1155" s="134">
        <v>2</v>
      </c>
      <c r="F1155" s="134" t="s">
        <v>576</v>
      </c>
      <c r="G1155" s="134">
        <v>1</v>
      </c>
      <c r="H1155" s="134" t="s">
        <v>1113</v>
      </c>
      <c r="I1155" s="134">
        <v>581</v>
      </c>
      <c r="J1155" s="134" t="s">
        <v>346</v>
      </c>
      <c r="K1155" s="134" t="s">
        <v>52</v>
      </c>
      <c r="L1155" s="134">
        <v>22.389041095890409</v>
      </c>
      <c r="M1155" s="134">
        <v>2</v>
      </c>
      <c r="N1155" s="134">
        <v>1</v>
      </c>
      <c r="O1155" s="134">
        <v>11.409000000000001</v>
      </c>
      <c r="P1155" s="134">
        <v>0</v>
      </c>
      <c r="Q1155" s="134">
        <v>63.108072574283447</v>
      </c>
      <c r="R1155" s="134">
        <v>16.203960797636611</v>
      </c>
      <c r="S1155" s="134">
        <v>38.280109642811539</v>
      </c>
      <c r="T1155" s="134">
        <v>7.3587162817249743</v>
      </c>
      <c r="U1155" s="134">
        <v>17.082857640454389</v>
      </c>
      <c r="V1155" s="134">
        <v>39.756010990414218</v>
      </c>
      <c r="W1155" s="134">
        <v>7.5577177833199434</v>
      </c>
      <c r="X1155" s="134">
        <v>32.082121253614119</v>
      </c>
    </row>
    <row r="1156" spans="1:24" x14ac:dyDescent="0.45">
      <c r="A1156" s="134" t="s">
        <v>229</v>
      </c>
      <c r="B1156" s="134">
        <v>2021</v>
      </c>
      <c r="C1156" s="135">
        <v>44449</v>
      </c>
      <c r="D1156" s="134" t="s">
        <v>30</v>
      </c>
      <c r="E1156" s="134">
        <v>2</v>
      </c>
      <c r="F1156" s="134" t="s">
        <v>576</v>
      </c>
      <c r="G1156" s="134">
        <v>1</v>
      </c>
      <c r="H1156" s="134" t="s">
        <v>1113</v>
      </c>
      <c r="I1156" s="134">
        <v>581</v>
      </c>
      <c r="J1156" s="134" t="s">
        <v>462</v>
      </c>
      <c r="K1156" s="134" t="s">
        <v>115</v>
      </c>
      <c r="L1156" s="134">
        <v>20.61643835616438</v>
      </c>
      <c r="M1156" s="134">
        <v>8</v>
      </c>
      <c r="N1156" s="134">
        <v>2</v>
      </c>
      <c r="O1156" s="134">
        <v>11.409000000000001</v>
      </c>
      <c r="P1156" s="134">
        <v>0</v>
      </c>
      <c r="Q1156" s="134">
        <v>63.108072574283447</v>
      </c>
      <c r="R1156" s="134">
        <v>1.5705581526968331</v>
      </c>
      <c r="S1156" s="134">
        <v>25.884132864416699</v>
      </c>
      <c r="T1156" s="134">
        <v>8.1045249039066221</v>
      </c>
      <c r="U1156" s="134">
        <v>-0.27908145559271702</v>
      </c>
      <c r="V1156" s="134">
        <v>24.138701552693291</v>
      </c>
      <c r="W1156" s="134">
        <v>8.1392610027620016</v>
      </c>
      <c r="X1156" s="134">
        <v>32.082121253614119</v>
      </c>
    </row>
    <row r="1157" spans="1:24" x14ac:dyDescent="0.45">
      <c r="A1157" s="134" t="s">
        <v>229</v>
      </c>
      <c r="B1157" s="134">
        <v>2021</v>
      </c>
      <c r="C1157" s="135">
        <v>44449</v>
      </c>
      <c r="D1157" s="134" t="s">
        <v>30</v>
      </c>
      <c r="E1157" s="134">
        <v>2</v>
      </c>
      <c r="F1157" s="134" t="s">
        <v>576</v>
      </c>
      <c r="G1157" s="134">
        <v>2</v>
      </c>
      <c r="H1157" s="134" t="s">
        <v>1114</v>
      </c>
      <c r="I1157" s="134">
        <v>582</v>
      </c>
      <c r="J1157" s="134" t="s">
        <v>354</v>
      </c>
      <c r="K1157" s="134" t="s">
        <v>121</v>
      </c>
      <c r="L1157" s="134">
        <v>26.098630136986301</v>
      </c>
      <c r="M1157" s="134">
        <v>1</v>
      </c>
      <c r="N1157" s="134">
        <v>1</v>
      </c>
      <c r="O1157" s="134">
        <v>11.731</v>
      </c>
      <c r="P1157" s="134">
        <v>0</v>
      </c>
      <c r="Q1157" s="134">
        <v>61.375841786718951</v>
      </c>
      <c r="R1157" s="134">
        <v>2.136500305423318</v>
      </c>
      <c r="S1157" s="134">
        <v>25.156792932550889</v>
      </c>
      <c r="T1157" s="134">
        <v>7.6734308757091876</v>
      </c>
      <c r="U1157" s="134">
        <v>3.8137056385266952</v>
      </c>
      <c r="V1157" s="134">
        <v>27.07614468706884</v>
      </c>
      <c r="W1157" s="134">
        <v>7.7541463495140466</v>
      </c>
      <c r="X1157" s="134">
        <v>20.488554122576922</v>
      </c>
    </row>
    <row r="1158" spans="1:24" x14ac:dyDescent="0.45">
      <c r="A1158" s="134" t="s">
        <v>229</v>
      </c>
      <c r="B1158" s="134">
        <v>2021</v>
      </c>
      <c r="C1158" s="135">
        <v>44449</v>
      </c>
      <c r="D1158" s="134" t="s">
        <v>30</v>
      </c>
      <c r="E1158" s="134">
        <v>2</v>
      </c>
      <c r="F1158" s="134" t="s">
        <v>576</v>
      </c>
      <c r="G1158" s="134">
        <v>2</v>
      </c>
      <c r="H1158" s="134" t="s">
        <v>1114</v>
      </c>
      <c r="I1158" s="134">
        <v>582</v>
      </c>
      <c r="J1158" s="134" t="s">
        <v>367</v>
      </c>
      <c r="K1158" s="134" t="s">
        <v>121</v>
      </c>
      <c r="L1158" s="134">
        <v>30.468493150684932</v>
      </c>
      <c r="M1158" s="134">
        <v>7</v>
      </c>
      <c r="N1158" s="134">
        <v>2</v>
      </c>
      <c r="O1158" s="134">
        <v>11.731</v>
      </c>
      <c r="P1158" s="134">
        <v>0</v>
      </c>
      <c r="Q1158" s="134">
        <v>61.375841786718951</v>
      </c>
      <c r="R1158" s="134">
        <v>1E-3</v>
      </c>
      <c r="S1158" s="134">
        <v>15.820315312602951</v>
      </c>
      <c r="T1158" s="134">
        <v>7.7417762655920486</v>
      </c>
      <c r="U1158" s="134">
        <v>-9.5476182565088585</v>
      </c>
      <c r="V1158" s="134">
        <v>13.87117417777997</v>
      </c>
      <c r="W1158" s="134">
        <v>7.8062641447629444</v>
      </c>
      <c r="X1158" s="134">
        <v>20.488554122576922</v>
      </c>
    </row>
    <row r="1159" spans="1:24" x14ac:dyDescent="0.45">
      <c r="A1159" s="134" t="s">
        <v>229</v>
      </c>
      <c r="B1159" s="134">
        <v>2021</v>
      </c>
      <c r="C1159" s="135">
        <v>44449</v>
      </c>
      <c r="D1159" s="134" t="s">
        <v>30</v>
      </c>
      <c r="E1159" s="134">
        <v>2</v>
      </c>
      <c r="F1159" s="134" t="s">
        <v>576</v>
      </c>
      <c r="G1159" s="134">
        <v>3</v>
      </c>
      <c r="H1159" s="134" t="s">
        <v>1115</v>
      </c>
      <c r="I1159" s="134">
        <v>583</v>
      </c>
      <c r="J1159" s="134" t="s">
        <v>448</v>
      </c>
      <c r="K1159" s="134" t="s">
        <v>96</v>
      </c>
      <c r="L1159" s="134">
        <v>25.904109589041099</v>
      </c>
      <c r="M1159" s="134">
        <v>3</v>
      </c>
      <c r="N1159" s="134">
        <v>1</v>
      </c>
      <c r="O1159" s="134">
        <v>11.154</v>
      </c>
      <c r="P1159" s="134">
        <v>0</v>
      </c>
      <c r="Q1159" s="134">
        <v>64.550833781603018</v>
      </c>
      <c r="R1159" s="134">
        <v>1E-3</v>
      </c>
      <c r="S1159" s="134">
        <v>23.14934629045667</v>
      </c>
      <c r="T1159" s="134">
        <v>7.8528647991128304</v>
      </c>
      <c r="U1159" s="134">
        <v>2.4958736525963161</v>
      </c>
      <c r="V1159" s="134">
        <v>25.909582798988961</v>
      </c>
      <c r="W1159" s="134">
        <v>7.8045697154642157</v>
      </c>
      <c r="X1159" s="134">
        <v>21.486604519002309</v>
      </c>
    </row>
    <row r="1160" spans="1:24" x14ac:dyDescent="0.45">
      <c r="A1160" s="134" t="s">
        <v>229</v>
      </c>
      <c r="B1160" s="134">
        <v>2021</v>
      </c>
      <c r="C1160" s="135">
        <v>44449</v>
      </c>
      <c r="D1160" s="134" t="s">
        <v>30</v>
      </c>
      <c r="E1160" s="134">
        <v>2</v>
      </c>
      <c r="F1160" s="134" t="s">
        <v>576</v>
      </c>
      <c r="G1160" s="134">
        <v>3</v>
      </c>
      <c r="H1160" s="134" t="s">
        <v>1115</v>
      </c>
      <c r="I1160" s="134">
        <v>583</v>
      </c>
      <c r="J1160" s="134" t="s">
        <v>439</v>
      </c>
      <c r="K1160" s="134" t="s">
        <v>265</v>
      </c>
      <c r="L1160" s="134">
        <v>23.654794520547949</v>
      </c>
      <c r="M1160" s="134">
        <v>6</v>
      </c>
      <c r="N1160" s="134">
        <v>2</v>
      </c>
      <c r="O1160" s="134">
        <v>11.154</v>
      </c>
      <c r="P1160" s="134">
        <v>0</v>
      </c>
      <c r="Q1160" s="134">
        <v>64.550833781603018</v>
      </c>
      <c r="R1160" s="134">
        <v>1E-3</v>
      </c>
      <c r="S1160" s="134">
        <v>19.82386274754796</v>
      </c>
      <c r="T1160" s="134">
        <v>7.8634666373663036</v>
      </c>
      <c r="U1160" s="134">
        <v>-6.3797508435773338</v>
      </c>
      <c r="V1160" s="134">
        <v>17.05711806719534</v>
      </c>
      <c r="W1160" s="134">
        <v>7.8122896369242261</v>
      </c>
      <c r="X1160" s="134">
        <v>21.486604519002309</v>
      </c>
    </row>
    <row r="1161" spans="1:24" x14ac:dyDescent="0.45">
      <c r="A1161" s="134" t="s">
        <v>229</v>
      </c>
      <c r="B1161" s="134">
        <v>2021</v>
      </c>
      <c r="C1161" s="135">
        <v>44449</v>
      </c>
      <c r="D1161" s="134" t="s">
        <v>30</v>
      </c>
      <c r="E1161" s="134">
        <v>2</v>
      </c>
      <c r="F1161" s="134" t="s">
        <v>576</v>
      </c>
      <c r="G1161" s="134">
        <v>4</v>
      </c>
      <c r="H1161" s="134" t="s">
        <v>1116</v>
      </c>
      <c r="I1161" s="134">
        <v>584</v>
      </c>
      <c r="J1161" s="134" t="s">
        <v>401</v>
      </c>
      <c r="K1161" s="134" t="s">
        <v>177</v>
      </c>
      <c r="L1161" s="134">
        <v>24.216438356164389</v>
      </c>
      <c r="M1161" s="134">
        <v>4</v>
      </c>
      <c r="N1161" s="134">
        <v>1</v>
      </c>
      <c r="O1161" s="134">
        <v>11.159000000000001</v>
      </c>
      <c r="P1161" s="134">
        <v>0</v>
      </c>
      <c r="Q1161" s="134">
        <v>64.521910565462846</v>
      </c>
      <c r="R1161" s="134">
        <v>7.1787938318210136</v>
      </c>
      <c r="S1161" s="134">
        <v>29.71951124317243</v>
      </c>
      <c r="T1161" s="134">
        <v>7.5135724704504714</v>
      </c>
      <c r="U1161" s="134">
        <v>8.8648729323956168</v>
      </c>
      <c r="V1161" s="134">
        <v>31.716330016097508</v>
      </c>
      <c r="W1161" s="134">
        <v>7.6171523612339644</v>
      </c>
      <c r="X1161" s="134">
        <v>25.731065555102759</v>
      </c>
    </row>
    <row r="1162" spans="1:24" x14ac:dyDescent="0.45">
      <c r="A1162" s="134" t="s">
        <v>229</v>
      </c>
      <c r="B1162" s="134">
        <v>2021</v>
      </c>
      <c r="C1162" s="135">
        <v>44449</v>
      </c>
      <c r="D1162" s="134" t="s">
        <v>30</v>
      </c>
      <c r="E1162" s="134">
        <v>2</v>
      </c>
      <c r="F1162" s="134" t="s">
        <v>576</v>
      </c>
      <c r="G1162" s="134">
        <v>4</v>
      </c>
      <c r="H1162" s="134" t="s">
        <v>1116</v>
      </c>
      <c r="I1162" s="134">
        <v>584</v>
      </c>
      <c r="J1162" s="134" t="s">
        <v>461</v>
      </c>
      <c r="K1162" s="134" t="s">
        <v>96</v>
      </c>
      <c r="L1162" s="134">
        <v>24.109589041095891</v>
      </c>
      <c r="M1162" s="134">
        <v>5</v>
      </c>
      <c r="N1162" s="134">
        <v>2</v>
      </c>
      <c r="O1162" s="134">
        <v>11.159000000000001</v>
      </c>
      <c r="P1162" s="134">
        <v>0</v>
      </c>
      <c r="Q1162" s="134">
        <v>64.521910565462846</v>
      </c>
      <c r="R1162" s="134">
        <v>1E-3</v>
      </c>
      <c r="S1162" s="134">
        <v>21.742619867033099</v>
      </c>
      <c r="T1162" s="134">
        <v>8.1325546820320724</v>
      </c>
      <c r="U1162" s="134">
        <v>-4.800236797846523</v>
      </c>
      <c r="V1162" s="134">
        <v>19.45034768856938</v>
      </c>
      <c r="W1162" s="134">
        <v>8.0835281621386343</v>
      </c>
      <c r="X1162" s="134">
        <v>25.731065555102759</v>
      </c>
    </row>
    <row r="1163" spans="1:24" x14ac:dyDescent="0.45">
      <c r="A1163" s="136" t="s">
        <v>229</v>
      </c>
      <c r="B1163" s="136">
        <v>2021</v>
      </c>
      <c r="C1163" s="137">
        <v>44449</v>
      </c>
      <c r="D1163" s="136" t="s">
        <v>30</v>
      </c>
      <c r="E1163" s="136">
        <v>1</v>
      </c>
      <c r="F1163" s="136" t="s">
        <v>577</v>
      </c>
      <c r="G1163" s="136">
        <v>1</v>
      </c>
      <c r="H1163" s="136" t="s">
        <v>1117</v>
      </c>
      <c r="I1163" s="136">
        <v>585</v>
      </c>
      <c r="J1163" s="136" t="s">
        <v>401</v>
      </c>
      <c r="K1163" s="136" t="s">
        <v>177</v>
      </c>
      <c r="L1163" s="136">
        <v>24.216438356164389</v>
      </c>
      <c r="M1163" s="136">
        <v>4</v>
      </c>
      <c r="N1163" s="136">
        <v>1</v>
      </c>
      <c r="O1163" s="136">
        <v>11.305999999999999</v>
      </c>
      <c r="P1163" s="136">
        <v>8.9999999999999993E-3</v>
      </c>
      <c r="Q1163" s="136">
        <v>63.683000176897231</v>
      </c>
      <c r="R1163" s="136">
        <v>8.8648729323956168</v>
      </c>
      <c r="S1163" s="136">
        <v>31.716330016097508</v>
      </c>
      <c r="T1163" s="136">
        <v>7.6171523612339644</v>
      </c>
      <c r="U1163" s="136">
        <v>13.63332654941266</v>
      </c>
      <c r="V1163" s="136">
        <v>36.076829936027359</v>
      </c>
      <c r="W1163" s="136">
        <v>7.4811677955382319</v>
      </c>
      <c r="X1163" s="136">
        <v>35.736170503255863</v>
      </c>
    </row>
    <row r="1164" spans="1:24" x14ac:dyDescent="0.45">
      <c r="A1164" s="136" t="s">
        <v>229</v>
      </c>
      <c r="B1164" s="136">
        <v>2021</v>
      </c>
      <c r="C1164" s="137">
        <v>44449</v>
      </c>
      <c r="D1164" s="136" t="s">
        <v>30</v>
      </c>
      <c r="E1164" s="136">
        <v>1</v>
      </c>
      <c r="F1164" s="136" t="s">
        <v>577</v>
      </c>
      <c r="G1164" s="136">
        <v>1</v>
      </c>
      <c r="H1164" s="136" t="s">
        <v>1117</v>
      </c>
      <c r="I1164" s="136">
        <v>585</v>
      </c>
      <c r="J1164" s="136" t="s">
        <v>346</v>
      </c>
      <c r="K1164" s="136" t="s">
        <v>52</v>
      </c>
      <c r="L1164" s="136">
        <v>22.389041095890409</v>
      </c>
      <c r="M1164" s="136">
        <v>2</v>
      </c>
      <c r="N1164" s="136">
        <v>2</v>
      </c>
      <c r="O1164" s="136">
        <v>11.297000000000001</v>
      </c>
      <c r="P1164" s="136">
        <v>0</v>
      </c>
      <c r="Q1164" s="136">
        <v>63.733734619810569</v>
      </c>
      <c r="R1164" s="136">
        <v>17.082857640454389</v>
      </c>
      <c r="S1164" s="136">
        <v>39.756010990414218</v>
      </c>
      <c r="T1164" s="136">
        <v>7.5577177833199434</v>
      </c>
      <c r="U1164" s="136">
        <v>13.13260929363776</v>
      </c>
      <c r="V1164" s="136">
        <v>35.454190986032032</v>
      </c>
      <c r="W1164" s="136">
        <v>7.4405272307980912</v>
      </c>
      <c r="X1164" s="136">
        <v>35.736170503255863</v>
      </c>
    </row>
    <row r="1165" spans="1:24" x14ac:dyDescent="0.45">
      <c r="A1165" s="136" t="s">
        <v>229</v>
      </c>
      <c r="B1165" s="136">
        <v>2021</v>
      </c>
      <c r="C1165" s="137">
        <v>44449</v>
      </c>
      <c r="D1165" s="136" t="s">
        <v>30</v>
      </c>
      <c r="E1165" s="136">
        <v>1</v>
      </c>
      <c r="F1165" s="136" t="s">
        <v>577</v>
      </c>
      <c r="G1165" s="136">
        <v>2</v>
      </c>
      <c r="H1165" s="136" t="s">
        <v>1118</v>
      </c>
      <c r="I1165" s="136">
        <v>586</v>
      </c>
      <c r="J1165" s="136" t="s">
        <v>354</v>
      </c>
      <c r="K1165" s="136" t="s">
        <v>121</v>
      </c>
      <c r="L1165" s="136">
        <v>26.098630136986301</v>
      </c>
      <c r="M1165" s="136">
        <v>1</v>
      </c>
      <c r="N1165" s="136">
        <v>1</v>
      </c>
      <c r="O1165" s="136">
        <v>11.125</v>
      </c>
      <c r="P1165" s="136">
        <v>0</v>
      </c>
      <c r="Q1165" s="136">
        <v>64.719101123595507</v>
      </c>
      <c r="R1165" s="136">
        <v>3.8137056385266952</v>
      </c>
      <c r="S1165" s="136">
        <v>27.07614468706884</v>
      </c>
      <c r="T1165" s="136">
        <v>7.7541463495140466</v>
      </c>
      <c r="U1165" s="136">
        <v>6.9926785262621891</v>
      </c>
      <c r="V1165" s="136">
        <v>30.086487667235239</v>
      </c>
      <c r="W1165" s="136">
        <v>7.6979363803243501</v>
      </c>
      <c r="X1165" s="136">
        <v>26.492863743028899</v>
      </c>
    </row>
    <row r="1166" spans="1:24" x14ac:dyDescent="0.45">
      <c r="A1166" s="136" t="s">
        <v>229</v>
      </c>
      <c r="B1166" s="136">
        <v>2021</v>
      </c>
      <c r="C1166" s="137">
        <v>44449</v>
      </c>
      <c r="D1166" s="136" t="s">
        <v>30</v>
      </c>
      <c r="E1166" s="136">
        <v>1</v>
      </c>
      <c r="F1166" s="136" t="s">
        <v>577</v>
      </c>
      <c r="G1166" s="136">
        <v>2</v>
      </c>
      <c r="H1166" s="136" t="s">
        <v>1118</v>
      </c>
      <c r="I1166" s="136">
        <v>586</v>
      </c>
      <c r="J1166" s="136" t="s">
        <v>448</v>
      </c>
      <c r="K1166" s="136" t="s">
        <v>96</v>
      </c>
      <c r="L1166" s="136">
        <v>25.904109589041099</v>
      </c>
      <c r="M1166" s="136">
        <v>3</v>
      </c>
      <c r="N1166" s="136">
        <v>2</v>
      </c>
      <c r="O1166" s="136">
        <v>11.125</v>
      </c>
      <c r="P1166" s="136">
        <v>0</v>
      </c>
      <c r="Q1166" s="136">
        <v>64.719101123595507</v>
      </c>
      <c r="R1166" s="136">
        <v>2.4958736525963161</v>
      </c>
      <c r="S1166" s="136">
        <v>25.909582798988961</v>
      </c>
      <c r="T1166" s="136">
        <v>7.8045697154642157</v>
      </c>
      <c r="U1166" s="136">
        <v>-0.33745277562446668</v>
      </c>
      <c r="V1166" s="136">
        <v>22.865075308136021</v>
      </c>
      <c r="W1166" s="136">
        <v>7.7341760279201628</v>
      </c>
      <c r="X1166" s="136">
        <v>26.492863743028899</v>
      </c>
    </row>
    <row r="1167" spans="1:24" x14ac:dyDescent="0.45">
      <c r="A1167" s="136" t="s">
        <v>229</v>
      </c>
      <c r="B1167" s="136">
        <v>2021</v>
      </c>
      <c r="C1167" s="137">
        <v>44449</v>
      </c>
      <c r="D1167" s="136" t="s">
        <v>30</v>
      </c>
      <c r="E1167" s="136">
        <v>2</v>
      </c>
      <c r="F1167" s="136" t="s">
        <v>577</v>
      </c>
      <c r="G1167" s="136">
        <v>1</v>
      </c>
      <c r="H1167" s="136" t="s">
        <v>1119</v>
      </c>
      <c r="I1167" s="136">
        <v>587</v>
      </c>
      <c r="J1167" s="136" t="s">
        <v>346</v>
      </c>
      <c r="K1167" s="136" t="s">
        <v>52</v>
      </c>
      <c r="L1167" s="136">
        <v>22.389041095890409</v>
      </c>
      <c r="M1167" s="136">
        <v>2</v>
      </c>
      <c r="N1167" s="136">
        <v>1</v>
      </c>
      <c r="O1167" s="136">
        <v>11.489000000000001</v>
      </c>
      <c r="P1167" s="136">
        <v>0</v>
      </c>
      <c r="Q1167" s="136">
        <v>62.6686395682827</v>
      </c>
      <c r="R1167" s="136">
        <v>13.13260929363776</v>
      </c>
      <c r="S1167" s="136">
        <v>35.454190986032032</v>
      </c>
      <c r="T1167" s="136">
        <v>7.4405272307980912</v>
      </c>
      <c r="U1167" s="136">
        <v>16.262486793947701</v>
      </c>
      <c r="V1167" s="136">
        <v>38.550969761965568</v>
      </c>
      <c r="W1167" s="136">
        <v>7.429494322672622</v>
      </c>
      <c r="X1167" s="136">
        <v>35.765510461029692</v>
      </c>
    </row>
    <row r="1168" spans="1:24" x14ac:dyDescent="0.45">
      <c r="A1168" s="136" t="s">
        <v>229</v>
      </c>
      <c r="B1168" s="136">
        <v>2021</v>
      </c>
      <c r="C1168" s="137">
        <v>44449</v>
      </c>
      <c r="D1168" s="136" t="s">
        <v>30</v>
      </c>
      <c r="E1168" s="136">
        <v>2</v>
      </c>
      <c r="F1168" s="136" t="s">
        <v>577</v>
      </c>
      <c r="G1168" s="136">
        <v>1</v>
      </c>
      <c r="H1168" s="136" t="s">
        <v>1119</v>
      </c>
      <c r="I1168" s="136">
        <v>587</v>
      </c>
      <c r="J1168" s="136" t="s">
        <v>401</v>
      </c>
      <c r="K1168" s="136" t="s">
        <v>177</v>
      </c>
      <c r="L1168" s="136">
        <v>24.216438356164389</v>
      </c>
      <c r="M1168" s="136">
        <v>4</v>
      </c>
      <c r="N1168" s="136">
        <v>2</v>
      </c>
      <c r="O1168" s="136">
        <v>11.489000000000001</v>
      </c>
      <c r="P1168" s="136">
        <v>0</v>
      </c>
      <c r="Q1168" s="136">
        <v>62.6686395682827</v>
      </c>
      <c r="R1168" s="136">
        <v>13.63332654941266</v>
      </c>
      <c r="S1168" s="136">
        <v>36.076829936027359</v>
      </c>
      <c r="T1168" s="136">
        <v>7.4811677955382319</v>
      </c>
      <c r="U1168" s="136">
        <v>10.575154485190341</v>
      </c>
      <c r="V1168" s="136">
        <v>32.950872705487072</v>
      </c>
      <c r="W1168" s="136">
        <v>7.4585727400989121</v>
      </c>
      <c r="X1168" s="136">
        <v>35.765510461029692</v>
      </c>
    </row>
    <row r="1169" spans="1:24" x14ac:dyDescent="0.45">
      <c r="A1169" s="136" t="s">
        <v>229</v>
      </c>
      <c r="B1169" s="136">
        <v>2021</v>
      </c>
      <c r="C1169" s="137">
        <v>44449</v>
      </c>
      <c r="D1169" s="136" t="s">
        <v>30</v>
      </c>
      <c r="E1169" s="136">
        <v>2</v>
      </c>
      <c r="F1169" s="136" t="s">
        <v>577</v>
      </c>
      <c r="G1169" s="136">
        <v>2</v>
      </c>
      <c r="H1169" s="136" t="s">
        <v>1120</v>
      </c>
      <c r="I1169" s="136">
        <v>588</v>
      </c>
      <c r="J1169" s="136" t="s">
        <v>354</v>
      </c>
      <c r="K1169" s="136" t="s">
        <v>121</v>
      </c>
      <c r="L1169" s="136">
        <v>26.098630136986301</v>
      </c>
      <c r="M1169" s="136">
        <v>1</v>
      </c>
      <c r="N1169" s="136">
        <v>1</v>
      </c>
      <c r="O1169" s="136">
        <v>11.536</v>
      </c>
      <c r="P1169" s="136">
        <v>0</v>
      </c>
      <c r="Q1169" s="136">
        <v>62.413314840499311</v>
      </c>
      <c r="R1169" s="136">
        <v>6.9926785262621891</v>
      </c>
      <c r="S1169" s="136">
        <v>30.086487667235239</v>
      </c>
      <c r="T1169" s="136">
        <v>7.6979363803243501</v>
      </c>
      <c r="U1169" s="136">
        <v>9.046359226847823</v>
      </c>
      <c r="V1169" s="136">
        <v>32.266899631785527</v>
      </c>
      <c r="W1169" s="136">
        <v>7.7401801349792372</v>
      </c>
      <c r="X1169" s="136">
        <v>26.47578148768563</v>
      </c>
    </row>
    <row r="1170" spans="1:24" x14ac:dyDescent="0.45">
      <c r="A1170" s="136" t="s">
        <v>229</v>
      </c>
      <c r="B1170" s="136">
        <v>2021</v>
      </c>
      <c r="C1170" s="137">
        <v>44449</v>
      </c>
      <c r="D1170" s="136" t="s">
        <v>30</v>
      </c>
      <c r="E1170" s="136">
        <v>2</v>
      </c>
      <c r="F1170" s="136" t="s">
        <v>577</v>
      </c>
      <c r="G1170" s="136">
        <v>2</v>
      </c>
      <c r="H1170" s="136" t="s">
        <v>1120</v>
      </c>
      <c r="I1170" s="136">
        <v>588</v>
      </c>
      <c r="J1170" s="136" t="s">
        <v>448</v>
      </c>
      <c r="K1170" s="136" t="s">
        <v>96</v>
      </c>
      <c r="L1170" s="136">
        <v>25.904109589041099</v>
      </c>
      <c r="M1170" s="136">
        <v>3</v>
      </c>
      <c r="N1170" s="136">
        <v>2</v>
      </c>
      <c r="O1170" s="136">
        <v>11.536</v>
      </c>
      <c r="P1170" s="136">
        <v>0</v>
      </c>
      <c r="Q1170" s="136">
        <v>62.413314840499311</v>
      </c>
      <c r="R1170" s="136">
        <v>1E-3</v>
      </c>
      <c r="S1170" s="136">
        <v>22.865075308136021</v>
      </c>
      <c r="T1170" s="136">
        <v>7.7341760279201628</v>
      </c>
      <c r="U1170" s="136">
        <v>-2.635360390160471</v>
      </c>
      <c r="V1170" s="136">
        <v>20.66679875936844</v>
      </c>
      <c r="W1170" s="136">
        <v>7.767386383176305</v>
      </c>
      <c r="X1170" s="136">
        <v>26.47578148768563</v>
      </c>
    </row>
    <row r="1171" spans="1:24" x14ac:dyDescent="0.45">
      <c r="A1171" s="136" t="s">
        <v>229</v>
      </c>
      <c r="B1171" s="136">
        <v>2021</v>
      </c>
      <c r="C1171" s="137">
        <v>44449</v>
      </c>
      <c r="D1171" s="136" t="s">
        <v>30</v>
      </c>
      <c r="E1171" s="136">
        <v>3</v>
      </c>
      <c r="F1171" s="136" t="s">
        <v>577</v>
      </c>
      <c r="G1171" s="136">
        <v>1</v>
      </c>
      <c r="H1171" s="136" t="s">
        <v>1121</v>
      </c>
      <c r="I1171" s="136">
        <v>589</v>
      </c>
      <c r="J1171" s="136" t="s">
        <v>346</v>
      </c>
      <c r="K1171" s="136" t="s">
        <v>52</v>
      </c>
      <c r="L1171" s="136">
        <v>22.389041095890409</v>
      </c>
      <c r="M1171" s="136">
        <v>2</v>
      </c>
      <c r="N1171" s="136">
        <v>1</v>
      </c>
      <c r="O1171" s="136">
        <v>11.622</v>
      </c>
      <c r="P1171" s="136">
        <v>0</v>
      </c>
      <c r="Q1171" s="136">
        <v>61.951471347444503</v>
      </c>
      <c r="R1171" s="136">
        <v>16.262486793947701</v>
      </c>
      <c r="S1171" s="136">
        <v>38.550969761965568</v>
      </c>
      <c r="T1171" s="136">
        <v>7.429494322672622</v>
      </c>
      <c r="U1171" s="136">
        <v>18.30904529624403</v>
      </c>
      <c r="V1171" s="136">
        <v>40.814354966939163</v>
      </c>
      <c r="W1171" s="136">
        <v>7.50176989023171</v>
      </c>
      <c r="X1171" s="136">
        <v>35.750921233726316</v>
      </c>
    </row>
    <row r="1172" spans="1:24" x14ac:dyDescent="0.45">
      <c r="A1172" s="136" t="s">
        <v>229</v>
      </c>
      <c r="B1172" s="136">
        <v>2021</v>
      </c>
      <c r="C1172" s="137">
        <v>44449</v>
      </c>
      <c r="D1172" s="136" t="s">
        <v>30</v>
      </c>
      <c r="E1172" s="136">
        <v>3</v>
      </c>
      <c r="F1172" s="136" t="s">
        <v>577</v>
      </c>
      <c r="G1172" s="136">
        <v>1</v>
      </c>
      <c r="H1172" s="136" t="s">
        <v>1121</v>
      </c>
      <c r="I1172" s="136">
        <v>589</v>
      </c>
      <c r="J1172" s="136" t="s">
        <v>401</v>
      </c>
      <c r="K1172" s="136" t="s">
        <v>177</v>
      </c>
      <c r="L1172" s="136">
        <v>24.216438356164389</v>
      </c>
      <c r="M1172" s="136">
        <v>4</v>
      </c>
      <c r="N1172" s="136">
        <v>2</v>
      </c>
      <c r="O1172" s="136">
        <v>11.622</v>
      </c>
      <c r="P1172" s="136">
        <v>0</v>
      </c>
      <c r="Q1172" s="136">
        <v>61.951471347444503</v>
      </c>
      <c r="R1172" s="136">
        <v>10.575154485190341</v>
      </c>
      <c r="S1172" s="136">
        <v>32.950872705487072</v>
      </c>
      <c r="T1172" s="136">
        <v>7.4585727400989121</v>
      </c>
      <c r="U1172" s="136">
        <v>8.1018775394165061</v>
      </c>
      <c r="V1172" s="136">
        <v>30.67222413825829</v>
      </c>
      <c r="W1172" s="136">
        <v>7.5234488662805932</v>
      </c>
      <c r="X1172" s="136">
        <v>35.750921233726316</v>
      </c>
    </row>
    <row r="1173" spans="1:24" x14ac:dyDescent="0.45">
      <c r="A1173" s="138" t="s">
        <v>229</v>
      </c>
      <c r="B1173" s="138">
        <v>2021</v>
      </c>
      <c r="C1173" s="139">
        <v>44449</v>
      </c>
      <c r="D1173" s="138" t="s">
        <v>30</v>
      </c>
      <c r="E1173" s="138">
        <v>1</v>
      </c>
      <c r="F1173" s="138" t="s">
        <v>31</v>
      </c>
      <c r="G1173" s="138" t="s">
        <v>579</v>
      </c>
      <c r="H1173" s="138" t="s">
        <v>1122</v>
      </c>
      <c r="I1173" s="138">
        <v>590</v>
      </c>
      <c r="J1173" s="138" t="s">
        <v>448</v>
      </c>
      <c r="K1173" s="138" t="s">
        <v>96</v>
      </c>
      <c r="L1173" s="138">
        <v>25.904109589041099</v>
      </c>
      <c r="M1173" s="138">
        <v>3</v>
      </c>
      <c r="N1173" s="138">
        <v>1</v>
      </c>
      <c r="O1173" s="138">
        <v>11.430999999999999</v>
      </c>
      <c r="P1173" s="138">
        <v>0</v>
      </c>
      <c r="Q1173" s="138">
        <v>62.986615344239347</v>
      </c>
      <c r="R1173" s="138">
        <v>1E-3</v>
      </c>
      <c r="S1173" s="138">
        <v>20.66679875936844</v>
      </c>
      <c r="T1173" s="138">
        <v>7.767386383176305</v>
      </c>
      <c r="U1173" s="138">
        <v>2.791692601371651</v>
      </c>
      <c r="V1173" s="138">
        <v>25.497367963335801</v>
      </c>
      <c r="W1173" s="138">
        <v>7.5685584539880493</v>
      </c>
      <c r="X1173" s="138">
        <v>25.66951144881337</v>
      </c>
    </row>
    <row r="1174" spans="1:24" x14ac:dyDescent="0.45">
      <c r="A1174" s="138" t="s">
        <v>229</v>
      </c>
      <c r="B1174" s="138">
        <v>2021</v>
      </c>
      <c r="C1174" s="139">
        <v>44449</v>
      </c>
      <c r="D1174" s="138" t="s">
        <v>30</v>
      </c>
      <c r="E1174" s="138">
        <v>1</v>
      </c>
      <c r="F1174" s="138" t="s">
        <v>31</v>
      </c>
      <c r="G1174" s="138" t="s">
        <v>579</v>
      </c>
      <c r="H1174" s="138" t="s">
        <v>1122</v>
      </c>
      <c r="I1174" s="138">
        <v>590</v>
      </c>
      <c r="J1174" s="138" t="s">
        <v>401</v>
      </c>
      <c r="K1174" s="138" t="s">
        <v>177</v>
      </c>
      <c r="L1174" s="138">
        <v>24.216438356164389</v>
      </c>
      <c r="M1174" s="138">
        <v>4</v>
      </c>
      <c r="N1174" s="138">
        <v>2</v>
      </c>
      <c r="O1174" s="138">
        <v>11.430999999999999</v>
      </c>
      <c r="P1174" s="138">
        <v>0</v>
      </c>
      <c r="Q1174" s="138">
        <v>62.986615344239347</v>
      </c>
      <c r="R1174" s="138">
        <v>8.1018775394165061</v>
      </c>
      <c r="S1174" s="138">
        <v>30.67222413825829</v>
      </c>
      <c r="T1174" s="138">
        <v>7.5234488662805932</v>
      </c>
      <c r="U1174" s="138">
        <v>3.8904566268327052</v>
      </c>
      <c r="V1174" s="138">
        <v>26.101534757995012</v>
      </c>
      <c r="W1174" s="138">
        <v>7.4036927103874346</v>
      </c>
      <c r="X1174" s="138">
        <v>25.66951144881337</v>
      </c>
    </row>
    <row r="1175" spans="1:24" x14ac:dyDescent="0.45">
      <c r="A1175" s="138" t="s">
        <v>229</v>
      </c>
      <c r="B1175" s="138">
        <v>2021</v>
      </c>
      <c r="C1175" s="139">
        <v>44449</v>
      </c>
      <c r="D1175" s="138" t="s">
        <v>30</v>
      </c>
      <c r="E1175" s="138">
        <v>1</v>
      </c>
      <c r="F1175" s="138" t="s">
        <v>31</v>
      </c>
      <c r="G1175" s="138" t="s">
        <v>578</v>
      </c>
      <c r="H1175" s="138" t="s">
        <v>1123</v>
      </c>
      <c r="I1175" s="138">
        <v>591</v>
      </c>
      <c r="J1175" s="138" t="s">
        <v>354</v>
      </c>
      <c r="K1175" s="138" t="s">
        <v>121</v>
      </c>
      <c r="L1175" s="138">
        <v>26.098630136986301</v>
      </c>
      <c r="M1175" s="138">
        <v>1</v>
      </c>
      <c r="N1175" s="138">
        <v>1</v>
      </c>
      <c r="O1175" s="138">
        <v>11.145</v>
      </c>
      <c r="P1175" s="138">
        <v>0</v>
      </c>
      <c r="Q1175" s="138">
        <v>64.602960969044418</v>
      </c>
      <c r="R1175" s="138">
        <v>9.046359226847823</v>
      </c>
      <c r="S1175" s="138">
        <v>32.266899631785527</v>
      </c>
      <c r="T1175" s="138">
        <v>7.7401801349792372</v>
      </c>
      <c r="U1175" s="138">
        <v>14.13864557276978</v>
      </c>
      <c r="V1175" s="138">
        <v>36.82605904761099</v>
      </c>
      <c r="W1175" s="138">
        <v>7.5624711582804034</v>
      </c>
      <c r="X1175" s="138">
        <v>36.540627299362349</v>
      </c>
    </row>
    <row r="1176" spans="1:24" x14ac:dyDescent="0.45">
      <c r="A1176" s="138" t="s">
        <v>229</v>
      </c>
      <c r="B1176" s="138">
        <v>2021</v>
      </c>
      <c r="C1176" s="139">
        <v>44449</v>
      </c>
      <c r="D1176" s="138" t="s">
        <v>30</v>
      </c>
      <c r="E1176" s="138">
        <v>1</v>
      </c>
      <c r="F1176" s="138" t="s">
        <v>31</v>
      </c>
      <c r="G1176" s="138" t="s">
        <v>578</v>
      </c>
      <c r="H1176" s="138" t="s">
        <v>1123</v>
      </c>
      <c r="I1176" s="138">
        <v>591</v>
      </c>
      <c r="J1176" s="138" t="s">
        <v>346</v>
      </c>
      <c r="K1176" s="138" t="s">
        <v>52</v>
      </c>
      <c r="L1176" s="138">
        <v>22.389041095890409</v>
      </c>
      <c r="M1176" s="138">
        <v>2</v>
      </c>
      <c r="N1176" s="138">
        <v>2</v>
      </c>
      <c r="O1176" s="138">
        <v>11.145</v>
      </c>
      <c r="P1176" s="138">
        <v>0</v>
      </c>
      <c r="Q1176" s="138">
        <v>64.602960969044418</v>
      </c>
      <c r="R1176" s="138">
        <v>18.30904529624403</v>
      </c>
      <c r="S1176" s="138">
        <v>40.814354966939163</v>
      </c>
      <c r="T1176" s="138">
        <v>7.50176989023171</v>
      </c>
      <c r="U1176" s="138">
        <v>14.29550338648448</v>
      </c>
      <c r="V1176" s="138">
        <v>36.495612746450092</v>
      </c>
      <c r="W1176" s="138">
        <v>7.400036453321869</v>
      </c>
      <c r="X1176" s="138">
        <v>36.540627299362349</v>
      </c>
    </row>
    <row r="1177" spans="1:24" x14ac:dyDescent="0.45">
      <c r="A1177" s="138" t="s">
        <v>229</v>
      </c>
      <c r="B1177" s="138">
        <v>2021</v>
      </c>
      <c r="C1177" s="139">
        <v>44449</v>
      </c>
      <c r="D1177" s="138" t="s">
        <v>30</v>
      </c>
      <c r="E1177" s="138">
        <v>2</v>
      </c>
      <c r="F1177" s="138" t="s">
        <v>31</v>
      </c>
      <c r="G1177" s="138" t="s">
        <v>579</v>
      </c>
      <c r="H1177" s="138" t="s">
        <v>1124</v>
      </c>
      <c r="I1177" s="138">
        <v>592</v>
      </c>
      <c r="J1177" s="138" t="s">
        <v>448</v>
      </c>
      <c r="K1177" s="138" t="s">
        <v>96</v>
      </c>
      <c r="L1177" s="138">
        <v>25.904109589041099</v>
      </c>
      <c r="M1177" s="138">
        <v>3</v>
      </c>
      <c r="N1177" s="138">
        <v>1</v>
      </c>
      <c r="O1177" s="138">
        <v>11.209</v>
      </c>
      <c r="P1177" s="138">
        <v>0</v>
      </c>
      <c r="Q1177" s="138">
        <v>64.234097600142746</v>
      </c>
      <c r="R1177" s="138">
        <v>2.791692601371651</v>
      </c>
      <c r="S1177" s="138">
        <v>25.497367963335801</v>
      </c>
      <c r="T1177" s="138">
        <v>7.5685584539880493</v>
      </c>
      <c r="U1177" s="138">
        <v>6.1111264982442002</v>
      </c>
      <c r="V1177" s="138">
        <v>28.679588086145319</v>
      </c>
      <c r="W1177" s="138">
        <v>7.5228205293003718</v>
      </c>
      <c r="X1177" s="138">
        <v>25.799451360665401</v>
      </c>
    </row>
    <row r="1178" spans="1:24" x14ac:dyDescent="0.45">
      <c r="A1178" s="138" t="s">
        <v>229</v>
      </c>
      <c r="B1178" s="138">
        <v>2021</v>
      </c>
      <c r="C1178" s="139">
        <v>44449</v>
      </c>
      <c r="D1178" s="138" t="s">
        <v>30</v>
      </c>
      <c r="E1178" s="138">
        <v>2</v>
      </c>
      <c r="F1178" s="138" t="s">
        <v>31</v>
      </c>
      <c r="G1178" s="138" t="s">
        <v>579</v>
      </c>
      <c r="H1178" s="138" t="s">
        <v>1124</v>
      </c>
      <c r="I1178" s="138">
        <v>592</v>
      </c>
      <c r="J1178" s="138" t="s">
        <v>401</v>
      </c>
      <c r="K1178" s="138" t="s">
        <v>177</v>
      </c>
      <c r="L1178" s="138">
        <v>24.216438356164389</v>
      </c>
      <c r="M1178" s="138">
        <v>4</v>
      </c>
      <c r="N1178" s="138">
        <v>2</v>
      </c>
      <c r="O1178" s="138">
        <v>11.209</v>
      </c>
      <c r="P1178" s="138">
        <v>0</v>
      </c>
      <c r="Q1178" s="138">
        <v>64.234097600142746</v>
      </c>
      <c r="R1178" s="138">
        <v>3.8904566268327052</v>
      </c>
      <c r="S1178" s="138">
        <v>26.101534757995012</v>
      </c>
      <c r="T1178" s="138">
        <v>7.4036927103874346</v>
      </c>
      <c r="U1178" s="138">
        <v>0.82308692892931745</v>
      </c>
      <c r="V1178" s="138">
        <v>23.037821930350269</v>
      </c>
      <c r="W1178" s="138">
        <v>7.4049116671403183</v>
      </c>
      <c r="X1178" s="138">
        <v>25.799451360665401</v>
      </c>
    </row>
    <row r="1179" spans="1:24" x14ac:dyDescent="0.45">
      <c r="A1179" s="138" t="s">
        <v>229</v>
      </c>
      <c r="B1179" s="138">
        <v>2021</v>
      </c>
      <c r="C1179" s="139">
        <v>44449</v>
      </c>
      <c r="D1179" s="138" t="s">
        <v>30</v>
      </c>
      <c r="E1179" s="138">
        <v>2</v>
      </c>
      <c r="F1179" s="138" t="s">
        <v>31</v>
      </c>
      <c r="G1179" s="138" t="s">
        <v>578</v>
      </c>
      <c r="H1179" s="138" t="s">
        <v>1125</v>
      </c>
      <c r="I1179" s="138">
        <v>593</v>
      </c>
      <c r="J1179" s="138" t="s">
        <v>354</v>
      </c>
      <c r="K1179" s="138" t="s">
        <v>121</v>
      </c>
      <c r="L1179" s="138">
        <v>26.098630136986301</v>
      </c>
      <c r="M1179" s="138">
        <v>1</v>
      </c>
      <c r="N1179" s="138">
        <v>1</v>
      </c>
      <c r="O1179" s="138">
        <v>11.436999999999999</v>
      </c>
      <c r="P1179" s="138">
        <v>0</v>
      </c>
      <c r="Q1179" s="138">
        <v>62.953571740841127</v>
      </c>
      <c r="R1179" s="138">
        <v>14.13864557276978</v>
      </c>
      <c r="S1179" s="138">
        <v>36.82605904761099</v>
      </c>
      <c r="T1179" s="138">
        <v>7.5624711582804034</v>
      </c>
      <c r="U1179" s="138">
        <v>17.27939839868856</v>
      </c>
      <c r="V1179" s="138">
        <v>39.86941213623669</v>
      </c>
      <c r="W1179" s="138">
        <v>7.5300045791827106</v>
      </c>
      <c r="X1179" s="138">
        <v>36.660835897030537</v>
      </c>
    </row>
    <row r="1180" spans="1:24" x14ac:dyDescent="0.45">
      <c r="A1180" s="138" t="s">
        <v>229</v>
      </c>
      <c r="B1180" s="138">
        <v>2021</v>
      </c>
      <c r="C1180" s="139">
        <v>44449</v>
      </c>
      <c r="D1180" s="138" t="s">
        <v>30</v>
      </c>
      <c r="E1180" s="138">
        <v>2</v>
      </c>
      <c r="F1180" s="138" t="s">
        <v>31</v>
      </c>
      <c r="G1180" s="138" t="s">
        <v>578</v>
      </c>
      <c r="H1180" s="138" t="s">
        <v>1125</v>
      </c>
      <c r="I1180" s="138">
        <v>593</v>
      </c>
      <c r="J1180" s="138" t="s">
        <v>346</v>
      </c>
      <c r="K1180" s="138" t="s">
        <v>52</v>
      </c>
      <c r="L1180" s="138">
        <v>22.389041095890409</v>
      </c>
      <c r="M1180" s="138">
        <v>2</v>
      </c>
      <c r="N1180" s="138">
        <v>2</v>
      </c>
      <c r="O1180" s="138">
        <v>11.436999999999999</v>
      </c>
      <c r="P1180" s="138">
        <v>0</v>
      </c>
      <c r="Q1180" s="138">
        <v>62.953571740841127</v>
      </c>
      <c r="R1180" s="138">
        <v>14.29550338648448</v>
      </c>
      <c r="S1180" s="138">
        <v>36.495612746450092</v>
      </c>
      <c r="T1180" s="138">
        <v>7.400036453321869</v>
      </c>
      <c r="U1180" s="138">
        <v>11.32458378163108</v>
      </c>
      <c r="V1180" s="138">
        <v>33.564006897592058</v>
      </c>
      <c r="W1180" s="138">
        <v>7.4131410386536594</v>
      </c>
      <c r="X1180" s="138">
        <v>36.660835897030537</v>
      </c>
    </row>
    <row r="1181" spans="1:24" x14ac:dyDescent="0.45">
      <c r="A1181" s="130" t="s">
        <v>244</v>
      </c>
      <c r="B1181" s="130">
        <v>2021</v>
      </c>
      <c r="C1181" s="131">
        <v>44490</v>
      </c>
      <c r="D1181" s="130" t="s">
        <v>103</v>
      </c>
      <c r="E1181" s="130">
        <v>1</v>
      </c>
      <c r="F1181" s="130" t="s">
        <v>572</v>
      </c>
      <c r="G1181" s="130">
        <v>1</v>
      </c>
      <c r="H1181" s="130" t="s">
        <v>1126</v>
      </c>
      <c r="I1181" s="130">
        <v>594</v>
      </c>
      <c r="J1181" s="130" t="s">
        <v>403</v>
      </c>
      <c r="K1181" s="130" t="s">
        <v>61</v>
      </c>
      <c r="L1181" s="130">
        <v>24.61643835616438</v>
      </c>
      <c r="M1181" s="130">
        <v>8</v>
      </c>
      <c r="N1181" s="130">
        <v>1</v>
      </c>
      <c r="O1181" s="130">
        <v>11.253</v>
      </c>
      <c r="P1181" s="130">
        <v>0</v>
      </c>
      <c r="Q1181" s="130">
        <v>63.982937883231138</v>
      </c>
      <c r="R1181" s="130">
        <v>1E-3</v>
      </c>
      <c r="S1181" s="130">
        <v>15.1587391574186</v>
      </c>
      <c r="T1181" s="130">
        <v>7.9830344644912241</v>
      </c>
      <c r="U1181" s="130">
        <v>-3.2628856667084989</v>
      </c>
      <c r="V1181" s="130">
        <v>20.017989243433728</v>
      </c>
      <c r="W1181" s="130">
        <v>7.7602916367140757</v>
      </c>
      <c r="X1181" s="130">
        <v>20.079369578709301</v>
      </c>
    </row>
    <row r="1182" spans="1:24" x14ac:dyDescent="0.45">
      <c r="A1182" s="130" t="s">
        <v>244</v>
      </c>
      <c r="B1182" s="130">
        <v>2021</v>
      </c>
      <c r="C1182" s="131">
        <v>44490</v>
      </c>
      <c r="D1182" s="130" t="s">
        <v>103</v>
      </c>
      <c r="E1182" s="130">
        <v>1</v>
      </c>
      <c r="F1182" s="130" t="s">
        <v>572</v>
      </c>
      <c r="G1182" s="130">
        <v>1</v>
      </c>
      <c r="H1182" s="130" t="s">
        <v>1126</v>
      </c>
      <c r="I1182" s="130">
        <v>594</v>
      </c>
      <c r="J1182" s="130" t="s">
        <v>466</v>
      </c>
      <c r="K1182" s="130" t="s">
        <v>121</v>
      </c>
      <c r="L1182" s="130">
        <v>19.86849315068493</v>
      </c>
      <c r="M1182" s="130">
        <v>24</v>
      </c>
      <c r="N1182" s="130">
        <v>2</v>
      </c>
      <c r="O1182" s="130">
        <v>11.253</v>
      </c>
      <c r="P1182" s="130">
        <v>0</v>
      </c>
      <c r="Q1182" s="130">
        <v>63.982937883231138</v>
      </c>
      <c r="R1182" s="130">
        <v>1E-3</v>
      </c>
      <c r="S1182" s="130">
        <v>25</v>
      </c>
      <c r="T1182" s="130">
        <v>8.3333333330000006</v>
      </c>
      <c r="U1182" s="130">
        <v>-4.2213833522393642</v>
      </c>
      <c r="V1182" s="130">
        <v>19.758871759003188</v>
      </c>
      <c r="W1182" s="130">
        <v>7.9934183704141857</v>
      </c>
      <c r="X1182" s="130">
        <v>20.079369578709301</v>
      </c>
    </row>
    <row r="1183" spans="1:24" x14ac:dyDescent="0.45">
      <c r="A1183" s="130" t="s">
        <v>244</v>
      </c>
      <c r="B1183" s="130">
        <v>2021</v>
      </c>
      <c r="C1183" s="131">
        <v>44490</v>
      </c>
      <c r="D1183" s="130" t="s">
        <v>103</v>
      </c>
      <c r="E1183" s="130">
        <v>1</v>
      </c>
      <c r="F1183" s="130" t="s">
        <v>572</v>
      </c>
      <c r="G1183" s="130">
        <v>2</v>
      </c>
      <c r="H1183" s="130" t="s">
        <v>1127</v>
      </c>
      <c r="I1183" s="130">
        <v>595</v>
      </c>
      <c r="J1183" s="130" t="s">
        <v>399</v>
      </c>
      <c r="K1183" s="130" t="s">
        <v>49</v>
      </c>
      <c r="L1183" s="130">
        <v>27.197260273972599</v>
      </c>
      <c r="M1183" s="130">
        <v>10</v>
      </c>
      <c r="N1183" s="130">
        <v>1</v>
      </c>
      <c r="O1183" s="130">
        <v>11.792</v>
      </c>
      <c r="P1183" s="130">
        <v>0</v>
      </c>
      <c r="Q1183" s="130">
        <v>61.058344640434193</v>
      </c>
      <c r="R1183" s="130">
        <v>1E-3</v>
      </c>
      <c r="S1183" s="130">
        <v>17.711929356788879</v>
      </c>
      <c r="T1183" s="130">
        <v>7.8224208441041219</v>
      </c>
      <c r="U1183" s="130">
        <v>-3.280922605211448</v>
      </c>
      <c r="V1183" s="130">
        <v>20.16510996833275</v>
      </c>
      <c r="W1183" s="130">
        <v>7.815344191181401</v>
      </c>
      <c r="X1183" s="130">
        <v>14.97906605297738</v>
      </c>
    </row>
    <row r="1184" spans="1:24" x14ac:dyDescent="0.45">
      <c r="A1184" s="130" t="s">
        <v>244</v>
      </c>
      <c r="B1184" s="130">
        <v>2021</v>
      </c>
      <c r="C1184" s="131">
        <v>44490</v>
      </c>
      <c r="D1184" s="130" t="s">
        <v>103</v>
      </c>
      <c r="E1184" s="130">
        <v>1</v>
      </c>
      <c r="F1184" s="130" t="s">
        <v>572</v>
      </c>
      <c r="G1184" s="130">
        <v>2</v>
      </c>
      <c r="H1184" s="130" t="s">
        <v>1127</v>
      </c>
      <c r="I1184" s="130">
        <v>595</v>
      </c>
      <c r="J1184" s="130" t="s">
        <v>368</v>
      </c>
      <c r="K1184" s="130" t="s">
        <v>131</v>
      </c>
      <c r="L1184" s="130">
        <v>33.265753424657532</v>
      </c>
      <c r="M1184" s="130">
        <v>23</v>
      </c>
      <c r="N1184" s="130">
        <v>2</v>
      </c>
      <c r="O1184" s="130">
        <v>11.792</v>
      </c>
      <c r="P1184" s="130">
        <v>0</v>
      </c>
      <c r="Q1184" s="130">
        <v>61.058344640434193</v>
      </c>
      <c r="R1184" s="130">
        <v>1E-3</v>
      </c>
      <c r="S1184" s="130">
        <v>12.246202749165869</v>
      </c>
      <c r="T1184" s="130">
        <v>7.9456226322832002</v>
      </c>
      <c r="U1184" s="130">
        <v>-13.994037521085311</v>
      </c>
      <c r="V1184" s="130">
        <v>9.7251256287875574</v>
      </c>
      <c r="W1184" s="130">
        <v>7.9063877166242884</v>
      </c>
      <c r="X1184" s="130">
        <v>14.97906605297738</v>
      </c>
    </row>
    <row r="1185" spans="1:24" x14ac:dyDescent="0.45">
      <c r="A1185" s="130" t="s">
        <v>244</v>
      </c>
      <c r="B1185" s="130">
        <v>2021</v>
      </c>
      <c r="C1185" s="131">
        <v>44490</v>
      </c>
      <c r="D1185" s="130" t="s">
        <v>103</v>
      </c>
      <c r="E1185" s="130">
        <v>1</v>
      </c>
      <c r="F1185" s="130" t="s">
        <v>572</v>
      </c>
      <c r="G1185" s="130">
        <v>3</v>
      </c>
      <c r="H1185" s="130" t="s">
        <v>1128</v>
      </c>
      <c r="I1185" s="130">
        <v>596</v>
      </c>
      <c r="J1185" s="130" t="s">
        <v>431</v>
      </c>
      <c r="K1185" s="130" t="s">
        <v>79</v>
      </c>
      <c r="L1185" s="130">
        <v>23.145205479452059</v>
      </c>
      <c r="M1185" s="130">
        <v>11</v>
      </c>
      <c r="N1185" s="130">
        <v>1</v>
      </c>
      <c r="O1185" s="130">
        <v>12.124000000000001</v>
      </c>
      <c r="P1185" s="130">
        <v>0</v>
      </c>
      <c r="Q1185" s="130">
        <v>59.386341141537443</v>
      </c>
      <c r="R1185" s="130">
        <v>1E-3</v>
      </c>
      <c r="S1185" s="130">
        <v>12.20399773467831</v>
      </c>
      <c r="T1185" s="130">
        <v>7.7043474537905654</v>
      </c>
      <c r="U1185" s="130">
        <v>-5.3997759108032994</v>
      </c>
      <c r="V1185" s="130">
        <v>17.198697172528469</v>
      </c>
      <c r="W1185" s="130">
        <v>7.5328243611105883</v>
      </c>
      <c r="X1185" s="130">
        <v>18.171349643685801</v>
      </c>
    </row>
    <row r="1186" spans="1:24" x14ac:dyDescent="0.45">
      <c r="A1186" s="130" t="s">
        <v>244</v>
      </c>
      <c r="B1186" s="130">
        <v>2021</v>
      </c>
      <c r="C1186" s="131">
        <v>44490</v>
      </c>
      <c r="D1186" s="130" t="s">
        <v>103</v>
      </c>
      <c r="E1186" s="130">
        <v>1</v>
      </c>
      <c r="F1186" s="130" t="s">
        <v>572</v>
      </c>
      <c r="G1186" s="130">
        <v>3</v>
      </c>
      <c r="H1186" s="130" t="s">
        <v>1128</v>
      </c>
      <c r="I1186" s="130">
        <v>596</v>
      </c>
      <c r="J1186" s="130" t="s">
        <v>462</v>
      </c>
      <c r="K1186" s="130" t="s">
        <v>115</v>
      </c>
      <c r="L1186" s="130">
        <v>20.728767123287671</v>
      </c>
      <c r="M1186" s="130">
        <v>22</v>
      </c>
      <c r="N1186" s="130">
        <v>2</v>
      </c>
      <c r="O1186" s="130">
        <v>12.124000000000001</v>
      </c>
      <c r="P1186" s="130">
        <v>0</v>
      </c>
      <c r="Q1186" s="130">
        <v>59.386341141537443</v>
      </c>
      <c r="R1186" s="130">
        <v>1E-3</v>
      </c>
      <c r="S1186" s="130">
        <v>24.138701552693291</v>
      </c>
      <c r="T1186" s="130">
        <v>8.1392610027620016</v>
      </c>
      <c r="U1186" s="130">
        <v>-4.8237515230369539</v>
      </c>
      <c r="V1186" s="130">
        <v>18.640520523792091</v>
      </c>
      <c r="W1186" s="130">
        <v>7.8214240156096819</v>
      </c>
      <c r="X1186" s="130">
        <v>18.171349643685801</v>
      </c>
    </row>
    <row r="1187" spans="1:24" x14ac:dyDescent="0.45">
      <c r="A1187" s="130" t="s">
        <v>244</v>
      </c>
      <c r="B1187" s="130">
        <v>2021</v>
      </c>
      <c r="C1187" s="131">
        <v>44490</v>
      </c>
      <c r="D1187" s="130" t="s">
        <v>103</v>
      </c>
      <c r="E1187" s="130">
        <v>1</v>
      </c>
      <c r="F1187" s="130" t="s">
        <v>572</v>
      </c>
      <c r="G1187" s="130">
        <v>4</v>
      </c>
      <c r="H1187" s="130" t="s">
        <v>1129</v>
      </c>
      <c r="I1187" s="130">
        <v>597</v>
      </c>
      <c r="J1187" s="130" t="s">
        <v>459</v>
      </c>
      <c r="K1187" s="130" t="s">
        <v>143</v>
      </c>
      <c r="L1187" s="130">
        <v>18.43835616438356</v>
      </c>
      <c r="M1187" s="130">
        <v>16</v>
      </c>
      <c r="N1187" s="130">
        <v>1</v>
      </c>
      <c r="O1187" s="130">
        <v>11.481</v>
      </c>
      <c r="P1187" s="130">
        <v>0</v>
      </c>
      <c r="Q1187" s="130">
        <v>62.712307290305723</v>
      </c>
      <c r="R1187" s="130">
        <v>1E-3</v>
      </c>
      <c r="S1187" s="130">
        <v>21.49504411839759</v>
      </c>
      <c r="T1187" s="130">
        <v>8.133863111678302</v>
      </c>
      <c r="U1187" s="130">
        <v>2.571064340446096</v>
      </c>
      <c r="V1187" s="130">
        <v>26.151539426979308</v>
      </c>
      <c r="W1187" s="130">
        <v>7.8601583621777369</v>
      </c>
      <c r="X1187" s="130">
        <v>25.087316102271451</v>
      </c>
    </row>
    <row r="1188" spans="1:24" x14ac:dyDescent="0.45">
      <c r="A1188" s="130" t="s">
        <v>244</v>
      </c>
      <c r="B1188" s="130">
        <v>2021</v>
      </c>
      <c r="C1188" s="131">
        <v>44490</v>
      </c>
      <c r="D1188" s="130" t="s">
        <v>103</v>
      </c>
      <c r="E1188" s="130">
        <v>1</v>
      </c>
      <c r="F1188" s="130" t="s">
        <v>572</v>
      </c>
      <c r="G1188" s="130">
        <v>4</v>
      </c>
      <c r="H1188" s="130" t="s">
        <v>1129</v>
      </c>
      <c r="I1188" s="130">
        <v>597</v>
      </c>
      <c r="J1188" s="130" t="s">
        <v>448</v>
      </c>
      <c r="K1188" s="130" t="s">
        <v>96</v>
      </c>
      <c r="L1188" s="130">
        <v>26.016438356164379</v>
      </c>
      <c r="M1188" s="130">
        <v>17</v>
      </c>
      <c r="N1188" s="130">
        <v>2</v>
      </c>
      <c r="O1188" s="130">
        <v>11.481</v>
      </c>
      <c r="P1188" s="130">
        <v>0</v>
      </c>
      <c r="Q1188" s="130">
        <v>62.712307290305723</v>
      </c>
      <c r="R1188" s="130">
        <v>6.1111264982442002</v>
      </c>
      <c r="S1188" s="130">
        <v>28.679588086145319</v>
      </c>
      <c r="T1188" s="130">
        <v>7.5228205293003718</v>
      </c>
      <c r="U1188" s="130">
        <v>2.285636211037001</v>
      </c>
      <c r="V1188" s="130">
        <v>24.615806819620989</v>
      </c>
      <c r="W1188" s="130">
        <v>7.4433902028613277</v>
      </c>
      <c r="X1188" s="130">
        <v>25.087316102271451</v>
      </c>
    </row>
    <row r="1189" spans="1:24" x14ac:dyDescent="0.45">
      <c r="A1189" s="130" t="s">
        <v>244</v>
      </c>
      <c r="B1189" s="130">
        <v>2021</v>
      </c>
      <c r="C1189" s="131">
        <v>44490</v>
      </c>
      <c r="D1189" s="130" t="s">
        <v>103</v>
      </c>
      <c r="E1189" s="130">
        <v>1</v>
      </c>
      <c r="F1189" s="130" t="s">
        <v>572</v>
      </c>
      <c r="G1189" s="130">
        <v>5</v>
      </c>
      <c r="H1189" s="130" t="s">
        <v>1130</v>
      </c>
      <c r="I1189" s="130">
        <v>598</v>
      </c>
      <c r="J1189" s="130" t="s">
        <v>351</v>
      </c>
      <c r="K1189" s="130" t="s">
        <v>257</v>
      </c>
      <c r="L1189" s="130">
        <v>28.726027397260271</v>
      </c>
      <c r="M1189" s="130">
        <v>12</v>
      </c>
      <c r="N1189" s="130">
        <v>1</v>
      </c>
      <c r="O1189" s="130">
        <v>11.648999999999999</v>
      </c>
      <c r="P1189" s="130">
        <v>0</v>
      </c>
      <c r="Q1189" s="130">
        <v>61.807880504764363</v>
      </c>
      <c r="R1189" s="130">
        <v>12.955117755824009</v>
      </c>
      <c r="S1189" s="130">
        <v>35.682533730823259</v>
      </c>
      <c r="T1189" s="130">
        <v>7.5758053249997506</v>
      </c>
      <c r="U1189" s="130">
        <v>14.80978481549193</v>
      </c>
      <c r="V1189" s="130">
        <v>37.815483996376287</v>
      </c>
      <c r="W1189" s="130">
        <v>7.6685663936281214</v>
      </c>
      <c r="X1189" s="130">
        <v>32.285806361892647</v>
      </c>
    </row>
    <row r="1190" spans="1:24" x14ac:dyDescent="0.45">
      <c r="A1190" s="130" t="s">
        <v>244</v>
      </c>
      <c r="B1190" s="130">
        <v>2021</v>
      </c>
      <c r="C1190" s="131">
        <v>44490</v>
      </c>
      <c r="D1190" s="130" t="s">
        <v>103</v>
      </c>
      <c r="E1190" s="130">
        <v>1</v>
      </c>
      <c r="F1190" s="130" t="s">
        <v>572</v>
      </c>
      <c r="G1190" s="130">
        <v>5</v>
      </c>
      <c r="H1190" s="130" t="s">
        <v>1130</v>
      </c>
      <c r="I1190" s="130">
        <v>598</v>
      </c>
      <c r="J1190" s="130" t="s">
        <v>452</v>
      </c>
      <c r="K1190" s="130" t="s">
        <v>437</v>
      </c>
      <c r="L1190" s="130" t="e">
        <v>#N/A</v>
      </c>
      <c r="M1190" s="130">
        <v>21</v>
      </c>
      <c r="N1190" s="130">
        <v>2</v>
      </c>
      <c r="O1190" s="130">
        <v>11.648999999999999</v>
      </c>
      <c r="P1190" s="130">
        <v>0</v>
      </c>
      <c r="Q1190" s="130">
        <v>61.807880504764363</v>
      </c>
      <c r="R1190" s="130">
        <v>2.1506112221669582</v>
      </c>
      <c r="S1190" s="130">
        <v>28.889078992962041</v>
      </c>
      <c r="T1190" s="130">
        <v>8.9128225902650282</v>
      </c>
      <c r="U1190" s="130">
        <v>7.0879131596530698E-2</v>
      </c>
      <c r="V1190" s="130">
        <v>26.047887660512441</v>
      </c>
      <c r="W1190" s="130">
        <v>8.6590028429719705</v>
      </c>
      <c r="X1190" s="130">
        <v>32.285806361892647</v>
      </c>
    </row>
    <row r="1191" spans="1:24" x14ac:dyDescent="0.45">
      <c r="A1191" s="130" t="s">
        <v>244</v>
      </c>
      <c r="B1191" s="130">
        <v>2021</v>
      </c>
      <c r="C1191" s="131">
        <v>44490</v>
      </c>
      <c r="D1191" s="130" t="s">
        <v>103</v>
      </c>
      <c r="E1191" s="130">
        <v>1</v>
      </c>
      <c r="F1191" s="130" t="s">
        <v>572</v>
      </c>
      <c r="G1191" s="130">
        <v>6</v>
      </c>
      <c r="H1191" s="130" t="s">
        <v>1131</v>
      </c>
      <c r="I1191" s="130">
        <v>599</v>
      </c>
      <c r="J1191" s="130" t="s">
        <v>352</v>
      </c>
      <c r="K1191" s="130" t="s">
        <v>257</v>
      </c>
      <c r="L1191" s="130">
        <v>27.005479452054789</v>
      </c>
      <c r="M1191" s="130">
        <v>13</v>
      </c>
      <c r="N1191" s="130">
        <v>1</v>
      </c>
      <c r="O1191" s="130">
        <v>11.738</v>
      </c>
      <c r="P1191" s="130">
        <v>0</v>
      </c>
      <c r="Q1191" s="130">
        <v>61.339240074970178</v>
      </c>
      <c r="R1191" s="130">
        <v>1E-3</v>
      </c>
      <c r="S1191" s="130">
        <v>20.316574012195019</v>
      </c>
      <c r="T1191" s="130">
        <v>7.8012741859463546</v>
      </c>
      <c r="U1191" s="130">
        <v>1.1379539796014271</v>
      </c>
      <c r="V1191" s="130">
        <v>24.181231358687509</v>
      </c>
      <c r="W1191" s="130">
        <v>7.6810924596953614</v>
      </c>
      <c r="X1191" s="130">
        <v>22.65828700609751</v>
      </c>
    </row>
    <row r="1192" spans="1:24" x14ac:dyDescent="0.45">
      <c r="A1192" s="130" t="s">
        <v>244</v>
      </c>
      <c r="B1192" s="130">
        <v>2021</v>
      </c>
      <c r="C1192" s="131">
        <v>44490</v>
      </c>
      <c r="D1192" s="130" t="s">
        <v>103</v>
      </c>
      <c r="E1192" s="130">
        <v>1</v>
      </c>
      <c r="F1192" s="130" t="s">
        <v>572</v>
      </c>
      <c r="G1192" s="130">
        <v>6</v>
      </c>
      <c r="H1192" s="130" t="s">
        <v>1131</v>
      </c>
      <c r="I1192" s="130">
        <v>599</v>
      </c>
      <c r="J1192" s="130" t="s">
        <v>465</v>
      </c>
      <c r="K1192" s="130" t="s">
        <v>79</v>
      </c>
      <c r="L1192" s="130">
        <v>22.473972602739721</v>
      </c>
      <c r="M1192" s="130">
        <v>20</v>
      </c>
      <c r="N1192" s="130">
        <v>2</v>
      </c>
      <c r="O1192" s="130">
        <v>11.738</v>
      </c>
      <c r="P1192" s="130">
        <v>0</v>
      </c>
      <c r="Q1192" s="130">
        <v>61.339240074970178</v>
      </c>
      <c r="R1192" s="130">
        <v>1E-3</v>
      </c>
      <c r="S1192" s="130">
        <v>25</v>
      </c>
      <c r="T1192" s="130">
        <v>8.3333333330000006</v>
      </c>
      <c r="U1192" s="130">
        <v>-3.4798776490554602</v>
      </c>
      <c r="V1192" s="130">
        <v>20.66044340241811</v>
      </c>
      <c r="W1192" s="130">
        <v>8.0467736838245223</v>
      </c>
      <c r="X1192" s="130">
        <v>22.65828700609751</v>
      </c>
    </row>
    <row r="1193" spans="1:24" x14ac:dyDescent="0.45">
      <c r="A1193" s="130" t="s">
        <v>244</v>
      </c>
      <c r="B1193" s="130">
        <v>2021</v>
      </c>
      <c r="C1193" s="131">
        <v>44490</v>
      </c>
      <c r="D1193" s="130" t="s">
        <v>103</v>
      </c>
      <c r="E1193" s="130">
        <v>1</v>
      </c>
      <c r="F1193" s="130" t="s">
        <v>572</v>
      </c>
      <c r="G1193" s="130">
        <v>7</v>
      </c>
      <c r="H1193" s="130" t="s">
        <v>1132</v>
      </c>
      <c r="I1193" s="130">
        <v>600</v>
      </c>
      <c r="J1193" s="130" t="s">
        <v>379</v>
      </c>
      <c r="K1193" s="130" t="s">
        <v>67</v>
      </c>
      <c r="L1193" s="130">
        <v>29.145205479452059</v>
      </c>
      <c r="M1193" s="130">
        <v>15</v>
      </c>
      <c r="N1193" s="130">
        <v>1</v>
      </c>
      <c r="O1193" s="130">
        <v>11.694000000000001</v>
      </c>
      <c r="P1193" s="130">
        <v>0</v>
      </c>
      <c r="Q1193" s="130">
        <v>61.570035915854277</v>
      </c>
      <c r="R1193" s="130">
        <v>0.62077504945044382</v>
      </c>
      <c r="S1193" s="130">
        <v>23.989114493854562</v>
      </c>
      <c r="T1193" s="130">
        <v>7.7894464814680378</v>
      </c>
      <c r="U1193" s="130">
        <v>4.3799570621895967</v>
      </c>
      <c r="V1193" s="130">
        <v>27.425627103654449</v>
      </c>
      <c r="W1193" s="130">
        <v>7.6818900138216168</v>
      </c>
      <c r="X1193" s="130">
        <v>24.701580603603681</v>
      </c>
    </row>
    <row r="1194" spans="1:24" x14ac:dyDescent="0.45">
      <c r="A1194" s="130" t="s">
        <v>244</v>
      </c>
      <c r="B1194" s="130">
        <v>2021</v>
      </c>
      <c r="C1194" s="131">
        <v>44490</v>
      </c>
      <c r="D1194" s="130" t="s">
        <v>103</v>
      </c>
      <c r="E1194" s="130">
        <v>1</v>
      </c>
      <c r="F1194" s="130" t="s">
        <v>572</v>
      </c>
      <c r="G1194" s="130">
        <v>7</v>
      </c>
      <c r="H1194" s="130" t="s">
        <v>1132</v>
      </c>
      <c r="I1194" s="130">
        <v>600</v>
      </c>
      <c r="J1194" s="130" t="s">
        <v>385</v>
      </c>
      <c r="K1194" s="130" t="s">
        <v>67</v>
      </c>
      <c r="L1194" s="130">
        <v>30.227397260273971</v>
      </c>
      <c r="M1194" s="130">
        <v>18</v>
      </c>
      <c r="N1194" s="130">
        <v>2</v>
      </c>
      <c r="O1194" s="130">
        <v>11.694000000000001</v>
      </c>
      <c r="P1194" s="130">
        <v>0</v>
      </c>
      <c r="Q1194" s="130">
        <v>61.570035915854277</v>
      </c>
      <c r="R1194" s="130">
        <v>2.7339096350753742</v>
      </c>
      <c r="S1194" s="130">
        <v>25.4140467133528</v>
      </c>
      <c r="T1194" s="130">
        <v>7.5600456927591404</v>
      </c>
      <c r="U1194" s="130">
        <v>-0.406893842554922</v>
      </c>
      <c r="V1194" s="130">
        <v>22.151204946779341</v>
      </c>
      <c r="W1194" s="130">
        <v>7.5193662631114222</v>
      </c>
      <c r="X1194" s="130">
        <v>24.701580603603681</v>
      </c>
    </row>
    <row r="1195" spans="1:24" x14ac:dyDescent="0.45">
      <c r="A1195" s="130" t="s">
        <v>244</v>
      </c>
      <c r="B1195" s="130">
        <v>2021</v>
      </c>
      <c r="C1195" s="131">
        <v>44490</v>
      </c>
      <c r="D1195" s="130" t="s">
        <v>103</v>
      </c>
      <c r="E1195" s="130">
        <v>1</v>
      </c>
      <c r="F1195" s="130" t="s">
        <v>572</v>
      </c>
      <c r="G1195" s="130">
        <v>8</v>
      </c>
      <c r="H1195" s="130" t="s">
        <v>1133</v>
      </c>
      <c r="I1195" s="130">
        <v>601</v>
      </c>
      <c r="J1195" s="130" t="s">
        <v>401</v>
      </c>
      <c r="K1195" s="130" t="s">
        <v>177</v>
      </c>
      <c r="L1195" s="130">
        <v>24.328767123287669</v>
      </c>
      <c r="M1195" s="130">
        <v>14</v>
      </c>
      <c r="N1195" s="130">
        <v>1</v>
      </c>
      <c r="O1195" s="130">
        <v>11.209</v>
      </c>
      <c r="P1195" s="130">
        <v>0</v>
      </c>
      <c r="Q1195" s="130">
        <v>64.234097600142746</v>
      </c>
      <c r="R1195" s="130">
        <v>0.82308692892931745</v>
      </c>
      <c r="S1195" s="130">
        <v>23.037821930350269</v>
      </c>
      <c r="T1195" s="130">
        <v>7.4049116671403183</v>
      </c>
      <c r="U1195" s="130">
        <v>4.7719654654142234</v>
      </c>
      <c r="V1195" s="130">
        <v>26.863877665279279</v>
      </c>
      <c r="W1195" s="130">
        <v>7.3639707332883511</v>
      </c>
      <c r="X1195" s="130">
        <v>26.129819574488309</v>
      </c>
    </row>
    <row r="1196" spans="1:24" x14ac:dyDescent="0.45">
      <c r="A1196" s="130" t="s">
        <v>244</v>
      </c>
      <c r="B1196" s="130">
        <v>2021</v>
      </c>
      <c r="C1196" s="131">
        <v>44490</v>
      </c>
      <c r="D1196" s="130" t="s">
        <v>103</v>
      </c>
      <c r="E1196" s="130">
        <v>1</v>
      </c>
      <c r="F1196" s="130" t="s">
        <v>572</v>
      </c>
      <c r="G1196" s="130">
        <v>8</v>
      </c>
      <c r="H1196" s="130" t="s">
        <v>1133</v>
      </c>
      <c r="I1196" s="130">
        <v>601</v>
      </c>
      <c r="J1196" s="130" t="s">
        <v>450</v>
      </c>
      <c r="K1196" s="130" t="s">
        <v>49</v>
      </c>
      <c r="L1196" s="130">
        <v>30.663013698630142</v>
      </c>
      <c r="M1196" s="130">
        <v>19</v>
      </c>
      <c r="N1196" s="130">
        <v>2</v>
      </c>
      <c r="O1196" s="130">
        <v>11.209</v>
      </c>
      <c r="P1196" s="130">
        <v>0</v>
      </c>
      <c r="Q1196" s="130">
        <v>64.234097600142746</v>
      </c>
      <c r="R1196" s="130">
        <v>5.0007357758772741</v>
      </c>
      <c r="S1196" s="130">
        <v>29.221817218626349</v>
      </c>
      <c r="T1196" s="130">
        <v>8.0736938142496903</v>
      </c>
      <c r="U1196" s="130">
        <v>1.303839291971681</v>
      </c>
      <c r="V1196" s="130">
        <v>24.775286229543291</v>
      </c>
      <c r="W1196" s="130">
        <v>7.8238156458572021</v>
      </c>
      <c r="X1196" s="130">
        <v>26.129819574488309</v>
      </c>
    </row>
    <row r="1197" spans="1:24" x14ac:dyDescent="0.45">
      <c r="A1197" s="132" t="s">
        <v>244</v>
      </c>
      <c r="B1197" s="132">
        <v>2021</v>
      </c>
      <c r="C1197" s="133">
        <v>44490</v>
      </c>
      <c r="D1197" s="132" t="s">
        <v>103</v>
      </c>
      <c r="E1197" s="132">
        <v>1</v>
      </c>
      <c r="F1197" s="132" t="s">
        <v>575</v>
      </c>
      <c r="G1197" s="132">
        <v>1</v>
      </c>
      <c r="H1197" s="132" t="s">
        <v>1134</v>
      </c>
      <c r="I1197" s="132">
        <v>602</v>
      </c>
      <c r="J1197" s="132" t="s">
        <v>410</v>
      </c>
      <c r="K1197" s="132" t="s">
        <v>88</v>
      </c>
      <c r="L1197" s="132">
        <v>21.802739726027401</v>
      </c>
      <c r="M1197" s="132">
        <v>2</v>
      </c>
      <c r="N1197" s="132">
        <v>1</v>
      </c>
      <c r="O1197" s="132">
        <v>11.289</v>
      </c>
      <c r="P1197" s="132">
        <v>0</v>
      </c>
      <c r="Q1197" s="132">
        <v>63.778899813978207</v>
      </c>
      <c r="R1197" s="132">
        <v>22.65039257243366</v>
      </c>
      <c r="S1197" s="132">
        <v>44.054405905432333</v>
      </c>
      <c r="T1197" s="132">
        <v>7.1346711109995544</v>
      </c>
      <c r="U1197" s="132">
        <v>22.739898372554169</v>
      </c>
      <c r="V1197" s="132">
        <v>45.051150313059871</v>
      </c>
      <c r="W1197" s="132">
        <v>7.4370839801685671</v>
      </c>
      <c r="X1197" s="132">
        <v>35.459141785355797</v>
      </c>
    </row>
    <row r="1198" spans="1:24" x14ac:dyDescent="0.45">
      <c r="A1198" s="132" t="s">
        <v>244</v>
      </c>
      <c r="B1198" s="132">
        <v>2021</v>
      </c>
      <c r="C1198" s="133">
        <v>44490</v>
      </c>
      <c r="D1198" s="132" t="s">
        <v>103</v>
      </c>
      <c r="E1198" s="132">
        <v>1</v>
      </c>
      <c r="F1198" s="132" t="s">
        <v>575</v>
      </c>
      <c r="G1198" s="132">
        <v>1</v>
      </c>
      <c r="H1198" s="132" t="s">
        <v>1134</v>
      </c>
      <c r="I1198" s="132">
        <v>602</v>
      </c>
      <c r="J1198" s="132" t="s">
        <v>401</v>
      </c>
      <c r="K1198" s="132" t="s">
        <v>177</v>
      </c>
      <c r="L1198" s="132">
        <v>24.328767123287669</v>
      </c>
      <c r="M1198" s="132">
        <v>14</v>
      </c>
      <c r="N1198" s="132">
        <v>2</v>
      </c>
      <c r="O1198" s="132">
        <v>11.289</v>
      </c>
      <c r="P1198" s="132">
        <v>0</v>
      </c>
      <c r="Q1198" s="132">
        <v>63.778899813978207</v>
      </c>
      <c r="R1198" s="132">
        <v>4.7719654654142234</v>
      </c>
      <c r="S1198" s="132">
        <v>26.863877665279279</v>
      </c>
      <c r="T1198" s="132">
        <v>7.3639707332883511</v>
      </c>
      <c r="U1198" s="132">
        <v>2.94269104349365</v>
      </c>
      <c r="V1198" s="132">
        <v>25.811815821918149</v>
      </c>
      <c r="W1198" s="132">
        <v>7.6230415928081676</v>
      </c>
      <c r="X1198" s="132">
        <v>35.459141785355797</v>
      </c>
    </row>
    <row r="1199" spans="1:24" x14ac:dyDescent="0.45">
      <c r="A1199" s="132" t="s">
        <v>244</v>
      </c>
      <c r="B1199" s="132">
        <v>2021</v>
      </c>
      <c r="C1199" s="133">
        <v>44490</v>
      </c>
      <c r="D1199" s="132" t="s">
        <v>103</v>
      </c>
      <c r="E1199" s="132">
        <v>1</v>
      </c>
      <c r="F1199" s="132" t="s">
        <v>575</v>
      </c>
      <c r="G1199" s="132">
        <v>2</v>
      </c>
      <c r="H1199" s="132" t="s">
        <v>1135</v>
      </c>
      <c r="I1199" s="132">
        <v>603</v>
      </c>
      <c r="J1199" s="132" t="s">
        <v>365</v>
      </c>
      <c r="K1199" s="132" t="s">
        <v>88</v>
      </c>
      <c r="L1199" s="132">
        <v>24.109589041095891</v>
      </c>
      <c r="M1199" s="132">
        <v>1</v>
      </c>
      <c r="N1199" s="132">
        <v>1</v>
      </c>
      <c r="O1199" s="132">
        <v>11.114000000000001</v>
      </c>
      <c r="P1199" s="132">
        <v>0</v>
      </c>
      <c r="Q1199" s="132">
        <v>64.783156379341364</v>
      </c>
      <c r="R1199" s="132">
        <v>29.30285184970295</v>
      </c>
      <c r="S1199" s="132">
        <v>52.484188162389422</v>
      </c>
      <c r="T1199" s="132">
        <v>7.7271121042288229</v>
      </c>
      <c r="U1199" s="132">
        <v>28.914249583519201</v>
      </c>
      <c r="V1199" s="132">
        <v>53.082606618005883</v>
      </c>
      <c r="W1199" s="132">
        <v>8.0561190114955608</v>
      </c>
      <c r="X1199" s="132">
        <v>39.954907633021932</v>
      </c>
    </row>
    <row r="1200" spans="1:24" x14ac:dyDescent="0.45">
      <c r="A1200" s="132" t="s">
        <v>244</v>
      </c>
      <c r="B1200" s="132">
        <v>2021</v>
      </c>
      <c r="C1200" s="133">
        <v>44490</v>
      </c>
      <c r="D1200" s="132" t="s">
        <v>103</v>
      </c>
      <c r="E1200" s="132">
        <v>1</v>
      </c>
      <c r="F1200" s="132" t="s">
        <v>575</v>
      </c>
      <c r="G1200" s="132">
        <v>2</v>
      </c>
      <c r="H1200" s="132" t="s">
        <v>1135</v>
      </c>
      <c r="I1200" s="132">
        <v>603</v>
      </c>
      <c r="J1200" s="132" t="s">
        <v>379</v>
      </c>
      <c r="K1200" s="132" t="s">
        <v>67</v>
      </c>
      <c r="L1200" s="132">
        <v>29.145205479452059</v>
      </c>
      <c r="M1200" s="132">
        <v>15</v>
      </c>
      <c r="N1200" s="132">
        <v>2</v>
      </c>
      <c r="O1200" s="132">
        <v>11.114000000000001</v>
      </c>
      <c r="P1200" s="132">
        <v>0</v>
      </c>
      <c r="Q1200" s="132">
        <v>64.783156379341364</v>
      </c>
      <c r="R1200" s="132">
        <v>4.3799570621895967</v>
      </c>
      <c r="S1200" s="132">
        <v>27.425627103654449</v>
      </c>
      <c r="T1200" s="132">
        <v>7.6818900138216168</v>
      </c>
      <c r="U1200" s="132">
        <v>2.7806369225678012</v>
      </c>
      <c r="V1200" s="132">
        <v>26.83327770436264</v>
      </c>
      <c r="W1200" s="132">
        <v>8.0175469272649451</v>
      </c>
      <c r="X1200" s="132">
        <v>39.954907633021932</v>
      </c>
    </row>
    <row r="1201" spans="1:24" x14ac:dyDescent="0.45">
      <c r="A1201" s="132" t="s">
        <v>244</v>
      </c>
      <c r="B1201" s="132">
        <v>2021</v>
      </c>
      <c r="C1201" s="133">
        <v>44490</v>
      </c>
      <c r="D1201" s="132" t="s">
        <v>103</v>
      </c>
      <c r="E1201" s="132">
        <v>1</v>
      </c>
      <c r="F1201" s="132" t="s">
        <v>575</v>
      </c>
      <c r="G1201" s="132">
        <v>3</v>
      </c>
      <c r="H1201" s="132" t="s">
        <v>1136</v>
      </c>
      <c r="I1201" s="132">
        <v>604</v>
      </c>
      <c r="J1201" s="132" t="s">
        <v>425</v>
      </c>
      <c r="K1201" s="132" t="s">
        <v>96</v>
      </c>
      <c r="L1201" s="132">
        <v>27.920547945205481</v>
      </c>
      <c r="M1201" s="132">
        <v>3</v>
      </c>
      <c r="N1201" s="132">
        <v>1</v>
      </c>
      <c r="O1201" s="132">
        <v>11.648</v>
      </c>
      <c r="P1201" s="132">
        <v>0</v>
      </c>
      <c r="Q1201" s="132">
        <v>61.813186813186817</v>
      </c>
      <c r="R1201" s="132">
        <v>41.615144614224931</v>
      </c>
      <c r="S1201" s="132">
        <v>65.45667821368437</v>
      </c>
      <c r="T1201" s="132">
        <v>7.9471778664864798</v>
      </c>
      <c r="U1201" s="132">
        <v>40.248493075435292</v>
      </c>
      <c r="V1201" s="132">
        <v>65.55634696414532</v>
      </c>
      <c r="W1201" s="132">
        <v>8.4359512962366754</v>
      </c>
      <c r="X1201" s="132">
        <v>44.818954786185941</v>
      </c>
    </row>
    <row r="1202" spans="1:24" x14ac:dyDescent="0.45">
      <c r="A1202" s="132" t="s">
        <v>244</v>
      </c>
      <c r="B1202" s="132">
        <v>2021</v>
      </c>
      <c r="C1202" s="133">
        <v>44490</v>
      </c>
      <c r="D1202" s="132" t="s">
        <v>103</v>
      </c>
      <c r="E1202" s="132">
        <v>1</v>
      </c>
      <c r="F1202" s="132" t="s">
        <v>575</v>
      </c>
      <c r="G1202" s="132">
        <v>3</v>
      </c>
      <c r="H1202" s="132" t="s">
        <v>1136</v>
      </c>
      <c r="I1202" s="132">
        <v>604</v>
      </c>
      <c r="J1202" s="132" t="s">
        <v>352</v>
      </c>
      <c r="K1202" s="132" t="s">
        <v>257</v>
      </c>
      <c r="L1202" s="132">
        <v>27.005479452054789</v>
      </c>
      <c r="M1202" s="132">
        <v>13</v>
      </c>
      <c r="N1202" s="132">
        <v>2</v>
      </c>
      <c r="O1202" s="132">
        <v>11.648</v>
      </c>
      <c r="P1202" s="132">
        <v>0</v>
      </c>
      <c r="Q1202" s="132">
        <v>61.813186813186817</v>
      </c>
      <c r="R1202" s="132">
        <v>1.1379539796014271</v>
      </c>
      <c r="S1202" s="132">
        <v>24.181231358687509</v>
      </c>
      <c r="T1202" s="132">
        <v>7.6810924596953614</v>
      </c>
      <c r="U1202" s="132">
        <v>-0.490348618776558</v>
      </c>
      <c r="V1202" s="132">
        <v>24.08730653226932</v>
      </c>
      <c r="W1202" s="132">
        <v>8.1925517170152915</v>
      </c>
      <c r="X1202" s="132">
        <v>44.818954786185941</v>
      </c>
    </row>
    <row r="1203" spans="1:24" x14ac:dyDescent="0.45">
      <c r="A1203" s="132" t="s">
        <v>244</v>
      </c>
      <c r="B1203" s="132">
        <v>2021</v>
      </c>
      <c r="C1203" s="133">
        <v>44490</v>
      </c>
      <c r="D1203" s="132" t="s">
        <v>103</v>
      </c>
      <c r="E1203" s="132">
        <v>1</v>
      </c>
      <c r="F1203" s="132" t="s">
        <v>575</v>
      </c>
      <c r="G1203" s="132">
        <v>4</v>
      </c>
      <c r="H1203" s="132" t="s">
        <v>1137</v>
      </c>
      <c r="I1203" s="132">
        <v>605</v>
      </c>
      <c r="J1203" s="132" t="s">
        <v>346</v>
      </c>
      <c r="K1203" s="132" t="s">
        <v>52</v>
      </c>
      <c r="L1203" s="132">
        <v>22.5013698630137</v>
      </c>
      <c r="M1203" s="132">
        <v>5</v>
      </c>
      <c r="N1203" s="132">
        <v>1</v>
      </c>
      <c r="O1203" s="132">
        <v>11.122999999999999</v>
      </c>
      <c r="P1203" s="132">
        <v>0</v>
      </c>
      <c r="Q1203" s="132">
        <v>64.730738110222063</v>
      </c>
      <c r="R1203" s="132">
        <v>11.32458378163108</v>
      </c>
      <c r="S1203" s="132">
        <v>33.564006897592058</v>
      </c>
      <c r="T1203" s="132">
        <v>7.4131410386536594</v>
      </c>
      <c r="U1203" s="132">
        <v>15.03023510389944</v>
      </c>
      <c r="V1203" s="132">
        <v>37.154439240907038</v>
      </c>
      <c r="W1203" s="132">
        <v>7.374734712335866</v>
      </c>
      <c r="X1203" s="132">
        <v>35.689745446984183</v>
      </c>
    </row>
    <row r="1204" spans="1:24" x14ac:dyDescent="0.45">
      <c r="A1204" s="132" t="s">
        <v>244</v>
      </c>
      <c r="B1204" s="132">
        <v>2021</v>
      </c>
      <c r="C1204" s="133">
        <v>44490</v>
      </c>
      <c r="D1204" s="132" t="s">
        <v>103</v>
      </c>
      <c r="E1204" s="132">
        <v>1</v>
      </c>
      <c r="F1204" s="132" t="s">
        <v>575</v>
      </c>
      <c r="G1204" s="132">
        <v>4</v>
      </c>
      <c r="H1204" s="132" t="s">
        <v>1137</v>
      </c>
      <c r="I1204" s="132">
        <v>605</v>
      </c>
      <c r="J1204" s="132" t="s">
        <v>351</v>
      </c>
      <c r="K1204" s="132" t="s">
        <v>257</v>
      </c>
      <c r="L1204" s="132">
        <v>28.726027397260271</v>
      </c>
      <c r="M1204" s="132">
        <v>12</v>
      </c>
      <c r="N1204" s="132">
        <v>2</v>
      </c>
      <c r="O1204" s="132">
        <v>11.122999999999999</v>
      </c>
      <c r="P1204" s="132">
        <v>0</v>
      </c>
      <c r="Q1204" s="132">
        <v>64.730738110222063</v>
      </c>
      <c r="R1204" s="132">
        <v>14.80978481549193</v>
      </c>
      <c r="S1204" s="132">
        <v>37.815483996376287</v>
      </c>
      <c r="T1204" s="132">
        <v>7.6685663936281214</v>
      </c>
      <c r="U1204" s="132">
        <v>11.349029308024949</v>
      </c>
      <c r="V1204" s="132">
        <v>34.008785243616188</v>
      </c>
      <c r="W1204" s="132">
        <v>7.5532519785304126</v>
      </c>
      <c r="X1204" s="132">
        <v>35.689745446984183</v>
      </c>
    </row>
    <row r="1205" spans="1:24" x14ac:dyDescent="0.45">
      <c r="A1205" s="132" t="s">
        <v>244</v>
      </c>
      <c r="B1205" s="132">
        <v>2021</v>
      </c>
      <c r="C1205" s="133">
        <v>44490</v>
      </c>
      <c r="D1205" s="132" t="s">
        <v>103</v>
      </c>
      <c r="E1205" s="132">
        <v>1</v>
      </c>
      <c r="F1205" s="132" t="s">
        <v>575</v>
      </c>
      <c r="G1205" s="132">
        <v>5</v>
      </c>
      <c r="H1205" s="132" t="s">
        <v>1138</v>
      </c>
      <c r="I1205" s="132">
        <v>606</v>
      </c>
      <c r="J1205" s="132" t="s">
        <v>418</v>
      </c>
      <c r="K1205" s="132" t="s">
        <v>96</v>
      </c>
      <c r="L1205" s="132">
        <v>23.416438356164381</v>
      </c>
      <c r="M1205" s="132">
        <v>4</v>
      </c>
      <c r="N1205" s="132">
        <v>1</v>
      </c>
      <c r="O1205" s="132">
        <v>11.289</v>
      </c>
      <c r="P1205" s="132">
        <v>0</v>
      </c>
      <c r="Q1205" s="132">
        <v>63.778899813978207</v>
      </c>
      <c r="R1205" s="132">
        <v>9.8587061826972331</v>
      </c>
      <c r="S1205" s="132">
        <v>31.630302881496931</v>
      </c>
      <c r="T1205" s="132">
        <v>7.2571988995999002</v>
      </c>
      <c r="U1205" s="132">
        <v>11.67874926344876</v>
      </c>
      <c r="V1205" s="132">
        <v>33.809371906120873</v>
      </c>
      <c r="W1205" s="132">
        <v>7.3768742142240367</v>
      </c>
      <c r="X1205" s="132">
        <v>28.890921154238121</v>
      </c>
    </row>
    <row r="1206" spans="1:24" x14ac:dyDescent="0.45">
      <c r="A1206" s="132" t="s">
        <v>244</v>
      </c>
      <c r="B1206" s="132">
        <v>2021</v>
      </c>
      <c r="C1206" s="133">
        <v>44490</v>
      </c>
      <c r="D1206" s="132" t="s">
        <v>103</v>
      </c>
      <c r="E1206" s="132">
        <v>1</v>
      </c>
      <c r="F1206" s="132" t="s">
        <v>575</v>
      </c>
      <c r="G1206" s="132">
        <v>5</v>
      </c>
      <c r="H1206" s="132" t="s">
        <v>1138</v>
      </c>
      <c r="I1206" s="132">
        <v>606</v>
      </c>
      <c r="J1206" s="132" t="s">
        <v>459</v>
      </c>
      <c r="K1206" s="132" t="s">
        <v>143</v>
      </c>
      <c r="L1206" s="132">
        <v>18.43835616438356</v>
      </c>
      <c r="M1206" s="132">
        <v>16</v>
      </c>
      <c r="N1206" s="132">
        <v>2</v>
      </c>
      <c r="O1206" s="132">
        <v>11.289</v>
      </c>
      <c r="P1206" s="132">
        <v>0</v>
      </c>
      <c r="Q1206" s="132">
        <v>63.778899813978207</v>
      </c>
      <c r="R1206" s="132">
        <v>2.571064340446096</v>
      </c>
      <c r="S1206" s="132">
        <v>26.151539426979308</v>
      </c>
      <c r="T1206" s="132">
        <v>7.8601583621777369</v>
      </c>
      <c r="U1206" s="132">
        <v>0.17508109893609</v>
      </c>
      <c r="V1206" s="132">
        <v>23.65037642108495</v>
      </c>
      <c r="W1206" s="132">
        <v>7.8250984407162862</v>
      </c>
      <c r="X1206" s="132">
        <v>28.890921154238121</v>
      </c>
    </row>
    <row r="1207" spans="1:24" x14ac:dyDescent="0.45">
      <c r="A1207" s="132" t="s">
        <v>244</v>
      </c>
      <c r="B1207" s="132">
        <v>2021</v>
      </c>
      <c r="C1207" s="133">
        <v>44490</v>
      </c>
      <c r="D1207" s="132" t="s">
        <v>103</v>
      </c>
      <c r="E1207" s="132">
        <v>1</v>
      </c>
      <c r="F1207" s="132" t="s">
        <v>575</v>
      </c>
      <c r="G1207" s="132">
        <v>6</v>
      </c>
      <c r="H1207" s="132" t="s">
        <v>1139</v>
      </c>
      <c r="I1207" s="132">
        <v>607</v>
      </c>
      <c r="J1207" s="132" t="s">
        <v>350</v>
      </c>
      <c r="K1207" s="132" t="s">
        <v>88</v>
      </c>
      <c r="L1207" s="132">
        <v>23.783561643835611</v>
      </c>
      <c r="M1207" s="132">
        <v>6</v>
      </c>
      <c r="N1207" s="132">
        <v>1</v>
      </c>
      <c r="O1207" s="132">
        <v>11.212</v>
      </c>
      <c r="P1207" s="132">
        <v>0</v>
      </c>
      <c r="Q1207" s="132">
        <v>64.216910453085987</v>
      </c>
      <c r="R1207" s="132">
        <v>1E-3</v>
      </c>
      <c r="S1207" s="132">
        <v>21.687673135760509</v>
      </c>
      <c r="T1207" s="132">
        <v>7.6846447825107234</v>
      </c>
      <c r="U1207" s="132">
        <v>1.1672796261399829</v>
      </c>
      <c r="V1207" s="132">
        <v>24.21805834168639</v>
      </c>
      <c r="W1207" s="132">
        <v>7.6835929051821346</v>
      </c>
      <c r="X1207" s="132">
        <v>19.443185154144491</v>
      </c>
    </row>
    <row r="1208" spans="1:24" x14ac:dyDescent="0.45">
      <c r="A1208" s="132" t="s">
        <v>244</v>
      </c>
      <c r="B1208" s="132">
        <v>2021</v>
      </c>
      <c r="C1208" s="133">
        <v>44490</v>
      </c>
      <c r="D1208" s="132" t="s">
        <v>103</v>
      </c>
      <c r="E1208" s="132">
        <v>1</v>
      </c>
      <c r="F1208" s="132" t="s">
        <v>575</v>
      </c>
      <c r="G1208" s="132">
        <v>6</v>
      </c>
      <c r="H1208" s="132" t="s">
        <v>1139</v>
      </c>
      <c r="I1208" s="132">
        <v>607</v>
      </c>
      <c r="J1208" s="132" t="s">
        <v>431</v>
      </c>
      <c r="K1208" s="132" t="s">
        <v>79</v>
      </c>
      <c r="L1208" s="132">
        <v>23.145205479452059</v>
      </c>
      <c r="M1208" s="132">
        <v>11</v>
      </c>
      <c r="N1208" s="132">
        <v>2</v>
      </c>
      <c r="O1208" s="132">
        <v>11.212</v>
      </c>
      <c r="P1208" s="132">
        <v>0</v>
      </c>
      <c r="Q1208" s="132">
        <v>64.216910453085987</v>
      </c>
      <c r="R1208" s="132">
        <v>1E-3</v>
      </c>
      <c r="S1208" s="132">
        <v>17.198697172528469</v>
      </c>
      <c r="T1208" s="132">
        <v>7.5328243611105883</v>
      </c>
      <c r="U1208" s="132">
        <v>-7.9605714233674139</v>
      </c>
      <c r="V1208" s="132">
        <v>14.754214723564409</v>
      </c>
      <c r="W1208" s="132">
        <v>7.5715953823106066</v>
      </c>
      <c r="X1208" s="132">
        <v>19.443185154144491</v>
      </c>
    </row>
    <row r="1209" spans="1:24" x14ac:dyDescent="0.45">
      <c r="A1209" s="132" t="s">
        <v>244</v>
      </c>
      <c r="B1209" s="132">
        <v>2021</v>
      </c>
      <c r="C1209" s="133">
        <v>44490</v>
      </c>
      <c r="D1209" s="132" t="s">
        <v>103</v>
      </c>
      <c r="E1209" s="132">
        <v>1</v>
      </c>
      <c r="F1209" s="132" t="s">
        <v>575</v>
      </c>
      <c r="G1209" s="132">
        <v>7</v>
      </c>
      <c r="H1209" s="132" t="s">
        <v>1140</v>
      </c>
      <c r="I1209" s="132">
        <v>608</v>
      </c>
      <c r="J1209" s="132" t="s">
        <v>361</v>
      </c>
      <c r="K1209" s="132" t="s">
        <v>34</v>
      </c>
      <c r="L1209" s="132">
        <v>30.449315068493149</v>
      </c>
      <c r="M1209" s="132">
        <v>7</v>
      </c>
      <c r="N1209" s="132">
        <v>1</v>
      </c>
      <c r="O1209" s="132">
        <v>11.085000000000001</v>
      </c>
      <c r="P1209" s="132">
        <v>0</v>
      </c>
      <c r="Q1209" s="132">
        <v>64.952638700947219</v>
      </c>
      <c r="R1209" s="132">
        <v>16.31476777702326</v>
      </c>
      <c r="S1209" s="132">
        <v>38.644371731170011</v>
      </c>
      <c r="T1209" s="132">
        <v>7.4432013180489189</v>
      </c>
      <c r="U1209" s="132">
        <v>16.47616304701754</v>
      </c>
      <c r="V1209" s="132">
        <v>39.621614416751306</v>
      </c>
      <c r="W1209" s="132">
        <v>7.7151504565779216</v>
      </c>
      <c r="X1209" s="132">
        <v>29.404740849751381</v>
      </c>
    </row>
    <row r="1210" spans="1:24" x14ac:dyDescent="0.45">
      <c r="A1210" s="132" t="s">
        <v>244</v>
      </c>
      <c r="B1210" s="132">
        <v>2021</v>
      </c>
      <c r="C1210" s="133">
        <v>44490</v>
      </c>
      <c r="D1210" s="132" t="s">
        <v>103</v>
      </c>
      <c r="E1210" s="132">
        <v>1</v>
      </c>
      <c r="F1210" s="132" t="s">
        <v>575</v>
      </c>
      <c r="G1210" s="132">
        <v>7</v>
      </c>
      <c r="H1210" s="132" t="s">
        <v>1140</v>
      </c>
      <c r="I1210" s="132">
        <v>608</v>
      </c>
      <c r="J1210" s="132" t="s">
        <v>399</v>
      </c>
      <c r="K1210" s="132" t="s">
        <v>49</v>
      </c>
      <c r="L1210" s="132">
        <v>27.197260273972599</v>
      </c>
      <c r="M1210" s="132">
        <v>10</v>
      </c>
      <c r="N1210" s="132">
        <v>2</v>
      </c>
      <c r="O1210" s="132">
        <v>11.085000000000001</v>
      </c>
      <c r="P1210" s="132">
        <v>0</v>
      </c>
      <c r="Q1210" s="132">
        <v>64.952638700947219</v>
      </c>
      <c r="R1210" s="132">
        <v>1E-3</v>
      </c>
      <c r="S1210" s="132">
        <v>20.16510996833275</v>
      </c>
      <c r="T1210" s="132">
        <v>7.815344191181401</v>
      </c>
      <c r="U1210" s="132">
        <v>-4.9551996071706483</v>
      </c>
      <c r="V1210" s="132">
        <v>19.101702260769741</v>
      </c>
      <c r="W1210" s="132">
        <v>8.018967289313462</v>
      </c>
      <c r="X1210" s="132">
        <v>29.404740849751381</v>
      </c>
    </row>
    <row r="1211" spans="1:24" x14ac:dyDescent="0.45">
      <c r="A1211" s="132" t="s">
        <v>244</v>
      </c>
      <c r="B1211" s="132">
        <v>2021</v>
      </c>
      <c r="C1211" s="133">
        <v>44490</v>
      </c>
      <c r="D1211" s="132" t="s">
        <v>103</v>
      </c>
      <c r="E1211" s="132">
        <v>1</v>
      </c>
      <c r="F1211" s="132" t="s">
        <v>575</v>
      </c>
      <c r="G1211" s="132">
        <v>8</v>
      </c>
      <c r="H1211" s="132" t="s">
        <v>1141</v>
      </c>
      <c r="I1211" s="132">
        <v>609</v>
      </c>
      <c r="J1211" s="132" t="s">
        <v>403</v>
      </c>
      <c r="K1211" s="132" t="s">
        <v>61</v>
      </c>
      <c r="L1211" s="132">
        <v>24.61643835616438</v>
      </c>
      <c r="M1211" s="132">
        <v>8</v>
      </c>
      <c r="N1211" s="132">
        <v>1</v>
      </c>
      <c r="O1211" s="132">
        <v>11.052</v>
      </c>
      <c r="P1211" s="132">
        <v>0</v>
      </c>
      <c r="Q1211" s="132">
        <v>65.146579804560261</v>
      </c>
      <c r="R1211" s="132">
        <v>1E-3</v>
      </c>
      <c r="S1211" s="132">
        <v>20.017989243433728</v>
      </c>
      <c r="T1211" s="132">
        <v>7.7602916367140757</v>
      </c>
      <c r="U1211" s="132">
        <v>4.184300371608149</v>
      </c>
      <c r="V1211" s="132">
        <v>26.63919127136483</v>
      </c>
      <c r="W1211" s="132">
        <v>7.484963633252228</v>
      </c>
      <c r="X1211" s="132">
        <v>29.943700689835211</v>
      </c>
    </row>
    <row r="1212" spans="1:24" x14ac:dyDescent="0.45">
      <c r="A1212" s="132" t="s">
        <v>244</v>
      </c>
      <c r="B1212" s="132">
        <v>2021</v>
      </c>
      <c r="C1212" s="133">
        <v>44490</v>
      </c>
      <c r="D1212" s="132" t="s">
        <v>103</v>
      </c>
      <c r="E1212" s="132">
        <v>1</v>
      </c>
      <c r="F1212" s="132" t="s">
        <v>575</v>
      </c>
      <c r="G1212" s="132">
        <v>8</v>
      </c>
      <c r="H1212" s="132" t="s">
        <v>1141</v>
      </c>
      <c r="I1212" s="132">
        <v>609</v>
      </c>
      <c r="J1212" s="132" t="s">
        <v>354</v>
      </c>
      <c r="K1212" s="132" t="s">
        <v>121</v>
      </c>
      <c r="L1212" s="132">
        <v>26.210958904109589</v>
      </c>
      <c r="M1212" s="132">
        <v>9</v>
      </c>
      <c r="N1212" s="132">
        <v>2</v>
      </c>
      <c r="O1212" s="132">
        <v>11.052</v>
      </c>
      <c r="P1212" s="132">
        <v>0</v>
      </c>
      <c r="Q1212" s="132">
        <v>65.146579804560261</v>
      </c>
      <c r="R1212" s="132">
        <v>17.27939839868856</v>
      </c>
      <c r="S1212" s="132">
        <v>39.86941213623669</v>
      </c>
      <c r="T1212" s="132">
        <v>7.5300045791827106</v>
      </c>
      <c r="U1212" s="132">
        <v>11.5780117612886</v>
      </c>
      <c r="V1212" s="132">
        <v>33.58501418045995</v>
      </c>
      <c r="W1212" s="132">
        <v>7.335667473057117</v>
      </c>
      <c r="X1212" s="132">
        <v>29.943700689835211</v>
      </c>
    </row>
    <row r="1213" spans="1:24" x14ac:dyDescent="0.45">
      <c r="A1213" s="134" t="s">
        <v>244</v>
      </c>
      <c r="B1213" s="134">
        <v>2021</v>
      </c>
      <c r="C1213" s="135">
        <v>44490</v>
      </c>
      <c r="D1213" s="134" t="s">
        <v>103</v>
      </c>
      <c r="E1213" s="134">
        <v>1</v>
      </c>
      <c r="F1213" s="134" t="s">
        <v>576</v>
      </c>
      <c r="G1213" s="134">
        <v>1</v>
      </c>
      <c r="H1213" s="134" t="s">
        <v>1142</v>
      </c>
      <c r="I1213" s="134">
        <v>610</v>
      </c>
      <c r="J1213" s="134" t="s">
        <v>410</v>
      </c>
      <c r="K1213" s="134" t="s">
        <v>88</v>
      </c>
      <c r="L1213" s="134">
        <v>21.802739726027401</v>
      </c>
      <c r="M1213" s="134">
        <v>2</v>
      </c>
      <c r="N1213" s="134">
        <v>1</v>
      </c>
      <c r="O1213" s="134">
        <v>11.236000000000001</v>
      </c>
      <c r="P1213" s="134">
        <v>0</v>
      </c>
      <c r="Q1213" s="134">
        <v>64.079743681025278</v>
      </c>
      <c r="R1213" s="134">
        <v>22.739898372554169</v>
      </c>
      <c r="S1213" s="134">
        <v>45.051150313059871</v>
      </c>
      <c r="T1213" s="134">
        <v>7.4370839801685671</v>
      </c>
      <c r="U1213" s="134">
        <v>22.910204793499741</v>
      </c>
      <c r="V1213" s="134">
        <v>46.028392009543737</v>
      </c>
      <c r="W1213" s="134">
        <v>7.7060624053480007</v>
      </c>
      <c r="X1213" s="134">
        <v>35.84517079221235</v>
      </c>
    </row>
    <row r="1214" spans="1:24" x14ac:dyDescent="0.45">
      <c r="A1214" s="134" t="s">
        <v>244</v>
      </c>
      <c r="B1214" s="134">
        <v>2021</v>
      </c>
      <c r="C1214" s="135">
        <v>44490</v>
      </c>
      <c r="D1214" s="134" t="s">
        <v>103</v>
      </c>
      <c r="E1214" s="134">
        <v>1</v>
      </c>
      <c r="F1214" s="134" t="s">
        <v>576</v>
      </c>
      <c r="G1214" s="134">
        <v>1</v>
      </c>
      <c r="H1214" s="134" t="s">
        <v>1142</v>
      </c>
      <c r="I1214" s="134">
        <v>610</v>
      </c>
      <c r="J1214" s="134" t="s">
        <v>403</v>
      </c>
      <c r="K1214" s="134" t="s">
        <v>61</v>
      </c>
      <c r="L1214" s="134">
        <v>24.61643835616438</v>
      </c>
      <c r="M1214" s="134">
        <v>8</v>
      </c>
      <c r="N1214" s="134">
        <v>2</v>
      </c>
      <c r="O1214" s="134">
        <v>11.236000000000001</v>
      </c>
      <c r="P1214" s="134">
        <v>0</v>
      </c>
      <c r="Q1214" s="134">
        <v>64.079743681025278</v>
      </c>
      <c r="R1214" s="134">
        <v>4.184300371608149</v>
      </c>
      <c r="S1214" s="134">
        <v>26.63919127136483</v>
      </c>
      <c r="T1214" s="134">
        <v>7.484963633252228</v>
      </c>
      <c r="U1214" s="134">
        <v>2.4155588514091129</v>
      </c>
      <c r="V1214" s="134">
        <v>25.651092785248341</v>
      </c>
      <c r="W1214" s="134">
        <v>7.7451779779464109</v>
      </c>
      <c r="X1214" s="134">
        <v>35.84517079221235</v>
      </c>
    </row>
    <row r="1215" spans="1:24" x14ac:dyDescent="0.45">
      <c r="A1215" s="134" t="s">
        <v>244</v>
      </c>
      <c r="B1215" s="134">
        <v>2021</v>
      </c>
      <c r="C1215" s="135">
        <v>44490</v>
      </c>
      <c r="D1215" s="134" t="s">
        <v>103</v>
      </c>
      <c r="E1215" s="134">
        <v>1</v>
      </c>
      <c r="F1215" s="134" t="s">
        <v>576</v>
      </c>
      <c r="G1215" s="134">
        <v>2</v>
      </c>
      <c r="H1215" s="134" t="s">
        <v>1143</v>
      </c>
      <c r="I1215" s="134">
        <v>611</v>
      </c>
      <c r="J1215" s="134" t="s">
        <v>365</v>
      </c>
      <c r="K1215" s="134" t="s">
        <v>88</v>
      </c>
      <c r="L1215" s="134">
        <v>24.109589041095891</v>
      </c>
      <c r="M1215" s="134">
        <v>1</v>
      </c>
      <c r="N1215" s="134">
        <v>1</v>
      </c>
      <c r="O1215" s="134">
        <v>11.108000000000001</v>
      </c>
      <c r="P1215" s="134">
        <v>0</v>
      </c>
      <c r="Q1215" s="134">
        <v>64.818149081742888</v>
      </c>
      <c r="R1215" s="134">
        <v>28.914249583519201</v>
      </c>
      <c r="S1215" s="134">
        <v>53.082606618005883</v>
      </c>
      <c r="T1215" s="134">
        <v>8.0561190114955608</v>
      </c>
      <c r="U1215" s="134">
        <v>30.309736482752641</v>
      </c>
      <c r="V1215" s="134">
        <v>54.691735142159899</v>
      </c>
      <c r="W1215" s="134">
        <v>8.1273328864690857</v>
      </c>
      <c r="X1215" s="134">
        <v>46.352110517378591</v>
      </c>
    </row>
    <row r="1216" spans="1:24" x14ac:dyDescent="0.45">
      <c r="A1216" s="134" t="s">
        <v>244</v>
      </c>
      <c r="B1216" s="134">
        <v>2021</v>
      </c>
      <c r="C1216" s="135">
        <v>44490</v>
      </c>
      <c r="D1216" s="134" t="s">
        <v>103</v>
      </c>
      <c r="E1216" s="134">
        <v>1</v>
      </c>
      <c r="F1216" s="134" t="s">
        <v>576</v>
      </c>
      <c r="G1216" s="134">
        <v>2</v>
      </c>
      <c r="H1216" s="134" t="s">
        <v>1143</v>
      </c>
      <c r="I1216" s="134">
        <v>611</v>
      </c>
      <c r="J1216" s="134" t="s">
        <v>361</v>
      </c>
      <c r="K1216" s="134" t="s">
        <v>34</v>
      </c>
      <c r="L1216" s="134">
        <v>30.449315068493149</v>
      </c>
      <c r="M1216" s="134">
        <v>7</v>
      </c>
      <c r="N1216" s="134">
        <v>2</v>
      </c>
      <c r="O1216" s="134">
        <v>11.108000000000001</v>
      </c>
      <c r="P1216" s="134">
        <v>0</v>
      </c>
      <c r="Q1216" s="134">
        <v>64.818149081742888</v>
      </c>
      <c r="R1216" s="134">
        <v>16.47616304701754</v>
      </c>
      <c r="S1216" s="134">
        <v>39.621614416751306</v>
      </c>
      <c r="T1216" s="134">
        <v>7.7151504565779216</v>
      </c>
      <c r="U1216" s="134">
        <v>14.55015829985668</v>
      </c>
      <c r="V1216" s="134">
        <v>38.129576237385919</v>
      </c>
      <c r="W1216" s="134">
        <v>7.8598059791764134</v>
      </c>
      <c r="X1216" s="134">
        <v>46.352110517378591</v>
      </c>
    </row>
    <row r="1217" spans="1:24" x14ac:dyDescent="0.45">
      <c r="A1217" s="134" t="s">
        <v>244</v>
      </c>
      <c r="B1217" s="134">
        <v>2021</v>
      </c>
      <c r="C1217" s="135">
        <v>44490</v>
      </c>
      <c r="D1217" s="134" t="s">
        <v>103</v>
      </c>
      <c r="E1217" s="134">
        <v>1</v>
      </c>
      <c r="F1217" s="134" t="s">
        <v>576</v>
      </c>
      <c r="G1217" s="134">
        <v>3</v>
      </c>
      <c r="H1217" s="134" t="s">
        <v>1144</v>
      </c>
      <c r="I1217" s="134">
        <v>612</v>
      </c>
      <c r="J1217" s="134" t="s">
        <v>425</v>
      </c>
      <c r="K1217" s="134" t="s">
        <v>96</v>
      </c>
      <c r="L1217" s="134">
        <v>27.920547945205481</v>
      </c>
      <c r="M1217" s="134">
        <v>3</v>
      </c>
      <c r="N1217" s="134">
        <v>1</v>
      </c>
      <c r="O1217" s="134">
        <v>11.157</v>
      </c>
      <c r="P1217" s="134">
        <v>0</v>
      </c>
      <c r="Q1217" s="134">
        <v>64.533476741059431</v>
      </c>
      <c r="R1217" s="134">
        <v>40.248493075435292</v>
      </c>
      <c r="S1217" s="134">
        <v>65.55634696414532</v>
      </c>
      <c r="T1217" s="134">
        <v>8.4359512962366754</v>
      </c>
      <c r="U1217" s="134">
        <v>39.024436183583013</v>
      </c>
      <c r="V1217" s="134">
        <v>65.673021190279513</v>
      </c>
      <c r="W1217" s="134">
        <v>8.8828616688988369</v>
      </c>
      <c r="X1217" s="134">
        <v>44.887202652915853</v>
      </c>
    </row>
    <row r="1218" spans="1:24" x14ac:dyDescent="0.45">
      <c r="A1218" s="134" t="s">
        <v>244</v>
      </c>
      <c r="B1218" s="134">
        <v>2021</v>
      </c>
      <c r="C1218" s="135">
        <v>44490</v>
      </c>
      <c r="D1218" s="134" t="s">
        <v>103</v>
      </c>
      <c r="E1218" s="134">
        <v>1</v>
      </c>
      <c r="F1218" s="134" t="s">
        <v>576</v>
      </c>
      <c r="G1218" s="134">
        <v>3</v>
      </c>
      <c r="H1218" s="134" t="s">
        <v>1144</v>
      </c>
      <c r="I1218" s="134">
        <v>612</v>
      </c>
      <c r="J1218" s="134" t="s">
        <v>350</v>
      </c>
      <c r="K1218" s="134" t="s">
        <v>88</v>
      </c>
      <c r="L1218" s="134">
        <v>23.783561643835611</v>
      </c>
      <c r="M1218" s="134">
        <v>6</v>
      </c>
      <c r="N1218" s="134">
        <v>2</v>
      </c>
      <c r="O1218" s="134">
        <v>11.157</v>
      </c>
      <c r="P1218" s="134">
        <v>0</v>
      </c>
      <c r="Q1218" s="134">
        <v>64.533476741059431</v>
      </c>
      <c r="R1218" s="134">
        <v>1.1672796261399829</v>
      </c>
      <c r="S1218" s="134">
        <v>24.21805834168639</v>
      </c>
      <c r="T1218" s="134">
        <v>7.6835929051821346</v>
      </c>
      <c r="U1218" s="134">
        <v>-0.46082860270748333</v>
      </c>
      <c r="V1218" s="134">
        <v>24.11903498784395</v>
      </c>
      <c r="W1218" s="134">
        <v>8.1932878635171438</v>
      </c>
      <c r="X1218" s="134">
        <v>44.887202652915853</v>
      </c>
    </row>
    <row r="1219" spans="1:24" x14ac:dyDescent="0.45">
      <c r="A1219" s="134" t="s">
        <v>244</v>
      </c>
      <c r="B1219" s="134">
        <v>2021</v>
      </c>
      <c r="C1219" s="135">
        <v>44490</v>
      </c>
      <c r="D1219" s="134" t="s">
        <v>103</v>
      </c>
      <c r="E1219" s="134">
        <v>1</v>
      </c>
      <c r="F1219" s="134" t="s">
        <v>576</v>
      </c>
      <c r="G1219" s="134">
        <v>4</v>
      </c>
      <c r="H1219" s="134" t="s">
        <v>1145</v>
      </c>
      <c r="I1219" s="134">
        <v>613</v>
      </c>
      <c r="J1219" s="134" t="s">
        <v>346</v>
      </c>
      <c r="K1219" s="134" t="s">
        <v>52</v>
      </c>
      <c r="L1219" s="134">
        <v>22.5013698630137</v>
      </c>
      <c r="M1219" s="134">
        <v>5</v>
      </c>
      <c r="N1219" s="134">
        <v>1</v>
      </c>
      <c r="O1219" s="134">
        <v>11.019</v>
      </c>
      <c r="P1219" s="134">
        <v>0</v>
      </c>
      <c r="Q1219" s="134">
        <v>65.341682548325622</v>
      </c>
      <c r="R1219" s="134">
        <v>15.03023510389944</v>
      </c>
      <c r="S1219" s="134">
        <v>37.154439240907038</v>
      </c>
      <c r="T1219" s="134">
        <v>7.374734712335866</v>
      </c>
      <c r="U1219" s="134">
        <v>17.398890495359929</v>
      </c>
      <c r="V1219" s="134">
        <v>39.679365263368148</v>
      </c>
      <c r="W1219" s="134">
        <v>7.4268249226694092</v>
      </c>
      <c r="X1219" s="134">
        <v>35.481905573513963</v>
      </c>
    </row>
    <row r="1220" spans="1:24" x14ac:dyDescent="0.45">
      <c r="A1220" s="134" t="s">
        <v>244</v>
      </c>
      <c r="B1220" s="134">
        <v>2021</v>
      </c>
      <c r="C1220" s="135">
        <v>44490</v>
      </c>
      <c r="D1220" s="134" t="s">
        <v>103</v>
      </c>
      <c r="E1220" s="134">
        <v>1</v>
      </c>
      <c r="F1220" s="134" t="s">
        <v>576</v>
      </c>
      <c r="G1220" s="134">
        <v>4</v>
      </c>
      <c r="H1220" s="134" t="s">
        <v>1145</v>
      </c>
      <c r="I1220" s="134">
        <v>613</v>
      </c>
      <c r="J1220" s="134" t="s">
        <v>418</v>
      </c>
      <c r="K1220" s="134" t="s">
        <v>96</v>
      </c>
      <c r="L1220" s="134">
        <v>23.416438356164381</v>
      </c>
      <c r="M1220" s="134">
        <v>4</v>
      </c>
      <c r="N1220" s="134">
        <v>2</v>
      </c>
      <c r="O1220" s="134">
        <v>11.019</v>
      </c>
      <c r="P1220" s="134">
        <v>0</v>
      </c>
      <c r="Q1220" s="134">
        <v>65.341682548325622</v>
      </c>
      <c r="R1220" s="134">
        <v>11.67874926344876</v>
      </c>
      <c r="S1220" s="134">
        <v>33.809371906120873</v>
      </c>
      <c r="T1220" s="134">
        <v>7.3768742142240367</v>
      </c>
      <c r="U1220" s="134">
        <v>8.997995497263048</v>
      </c>
      <c r="V1220" s="134">
        <v>31.283188689086408</v>
      </c>
      <c r="W1220" s="134">
        <v>7.428397730607788</v>
      </c>
      <c r="X1220" s="134">
        <v>35.481905573513963</v>
      </c>
    </row>
    <row r="1221" spans="1:24" x14ac:dyDescent="0.45">
      <c r="A1221" s="134" t="s">
        <v>244</v>
      </c>
      <c r="B1221" s="134">
        <v>2021</v>
      </c>
      <c r="C1221" s="135">
        <v>44490</v>
      </c>
      <c r="D1221" s="134" t="s">
        <v>103</v>
      </c>
      <c r="E1221" s="134">
        <v>2</v>
      </c>
      <c r="F1221" s="134" t="s">
        <v>576</v>
      </c>
      <c r="G1221" s="134">
        <v>1</v>
      </c>
      <c r="H1221" s="134" t="s">
        <v>1146</v>
      </c>
      <c r="I1221" s="134">
        <v>614</v>
      </c>
      <c r="J1221" s="134" t="s">
        <v>410</v>
      </c>
      <c r="K1221" s="134" t="s">
        <v>88</v>
      </c>
      <c r="L1221" s="134">
        <v>21.802739726027401</v>
      </c>
      <c r="M1221" s="134">
        <v>2</v>
      </c>
      <c r="N1221" s="134">
        <v>1</v>
      </c>
      <c r="O1221" s="134">
        <v>11.398999999999999</v>
      </c>
      <c r="P1221" s="134">
        <v>0</v>
      </c>
      <c r="Q1221" s="134">
        <v>63.163435389069221</v>
      </c>
      <c r="R1221" s="134">
        <v>22.910204793499741</v>
      </c>
      <c r="S1221" s="134">
        <v>46.028392009543737</v>
      </c>
      <c r="T1221" s="134">
        <v>7.7060624053480007</v>
      </c>
      <c r="U1221" s="134">
        <v>23.033024307128901</v>
      </c>
      <c r="V1221" s="134">
        <v>46.923377424789741</v>
      </c>
      <c r="W1221" s="134">
        <v>7.9634510392202804</v>
      </c>
      <c r="X1221" s="134">
        <v>35.839742397396037</v>
      </c>
    </row>
    <row r="1222" spans="1:24" x14ac:dyDescent="0.45">
      <c r="A1222" s="134" t="s">
        <v>244</v>
      </c>
      <c r="B1222" s="134">
        <v>2021</v>
      </c>
      <c r="C1222" s="135">
        <v>44490</v>
      </c>
      <c r="D1222" s="134" t="s">
        <v>103</v>
      </c>
      <c r="E1222" s="134">
        <v>2</v>
      </c>
      <c r="F1222" s="134" t="s">
        <v>576</v>
      </c>
      <c r="G1222" s="134">
        <v>1</v>
      </c>
      <c r="H1222" s="134" t="s">
        <v>1146</v>
      </c>
      <c r="I1222" s="134">
        <v>614</v>
      </c>
      <c r="J1222" s="134" t="s">
        <v>403</v>
      </c>
      <c r="K1222" s="134" t="s">
        <v>61</v>
      </c>
      <c r="L1222" s="134">
        <v>24.61643835616438</v>
      </c>
      <c r="M1222" s="134">
        <v>8</v>
      </c>
      <c r="N1222" s="134">
        <v>2</v>
      </c>
      <c r="O1222" s="134">
        <v>11.398999999999999</v>
      </c>
      <c r="P1222" s="134">
        <v>0</v>
      </c>
      <c r="Q1222" s="134">
        <v>63.163435389069221</v>
      </c>
      <c r="R1222" s="134">
        <v>2.4155588514091129</v>
      </c>
      <c r="S1222" s="134">
        <v>25.651092785248341</v>
      </c>
      <c r="T1222" s="134">
        <v>7.7451779779464109</v>
      </c>
      <c r="U1222" s="134">
        <v>0.76080947361778684</v>
      </c>
      <c r="V1222" s="134">
        <v>24.748197336492382</v>
      </c>
      <c r="W1222" s="134">
        <v>7.9957959542915313</v>
      </c>
      <c r="X1222" s="134">
        <v>35.839742397396037</v>
      </c>
    </row>
    <row r="1223" spans="1:24" x14ac:dyDescent="0.45">
      <c r="A1223" s="134" t="s">
        <v>244</v>
      </c>
      <c r="B1223" s="134">
        <v>2021</v>
      </c>
      <c r="C1223" s="135">
        <v>44490</v>
      </c>
      <c r="D1223" s="134" t="s">
        <v>103</v>
      </c>
      <c r="E1223" s="134">
        <v>2</v>
      </c>
      <c r="F1223" s="134" t="s">
        <v>576</v>
      </c>
      <c r="G1223" s="134">
        <v>2</v>
      </c>
      <c r="H1223" s="134" t="s">
        <v>1147</v>
      </c>
      <c r="I1223" s="134">
        <v>615</v>
      </c>
      <c r="J1223" s="134" t="s">
        <v>365</v>
      </c>
      <c r="K1223" s="134" t="s">
        <v>88</v>
      </c>
      <c r="L1223" s="134">
        <v>24.109589041095891</v>
      </c>
      <c r="M1223" s="134">
        <v>1</v>
      </c>
      <c r="N1223" s="134">
        <v>1</v>
      </c>
      <c r="O1223" s="134">
        <v>10.935</v>
      </c>
      <c r="P1223" s="134">
        <v>0</v>
      </c>
      <c r="Q1223" s="134">
        <v>65.843621399176953</v>
      </c>
      <c r="R1223" s="134">
        <v>30.309736482752641</v>
      </c>
      <c r="S1223" s="134">
        <v>54.691735142159899</v>
      </c>
      <c r="T1223" s="134">
        <v>8.1273328864690857</v>
      </c>
      <c r="U1223" s="134">
        <v>31.27882896569745</v>
      </c>
      <c r="V1223" s="134">
        <v>56.01274797766574</v>
      </c>
      <c r="W1223" s="134">
        <v>8.2446396706560972</v>
      </c>
      <c r="X1223" s="134">
        <v>46.410655689772909</v>
      </c>
    </row>
    <row r="1224" spans="1:24" x14ac:dyDescent="0.45">
      <c r="A1224" s="134" t="s">
        <v>244</v>
      </c>
      <c r="B1224" s="134">
        <v>2021</v>
      </c>
      <c r="C1224" s="135">
        <v>44490</v>
      </c>
      <c r="D1224" s="134" t="s">
        <v>103</v>
      </c>
      <c r="E1224" s="134">
        <v>2</v>
      </c>
      <c r="F1224" s="134" t="s">
        <v>576</v>
      </c>
      <c r="G1224" s="134">
        <v>2</v>
      </c>
      <c r="H1224" s="134" t="s">
        <v>1147</v>
      </c>
      <c r="I1224" s="134">
        <v>615</v>
      </c>
      <c r="J1224" s="134" t="s">
        <v>361</v>
      </c>
      <c r="K1224" s="134" t="s">
        <v>34</v>
      </c>
      <c r="L1224" s="134">
        <v>30.449315068493149</v>
      </c>
      <c r="M1224" s="134">
        <v>7</v>
      </c>
      <c r="N1224" s="134">
        <v>2</v>
      </c>
      <c r="O1224" s="134">
        <v>10.935</v>
      </c>
      <c r="P1224" s="134">
        <v>0</v>
      </c>
      <c r="Q1224" s="134">
        <v>65.843621399176953</v>
      </c>
      <c r="R1224" s="134">
        <v>14.55015829985668</v>
      </c>
      <c r="S1224" s="134">
        <v>38.129576237385919</v>
      </c>
      <c r="T1224" s="134">
        <v>7.8598059791764134</v>
      </c>
      <c r="U1224" s="134">
        <v>12.79383096266602</v>
      </c>
      <c r="V1224" s="134">
        <v>36.883842442113369</v>
      </c>
      <c r="W1224" s="134">
        <v>8.0300038264824494</v>
      </c>
      <c r="X1224" s="134">
        <v>46.410655689772909</v>
      </c>
    </row>
    <row r="1225" spans="1:24" x14ac:dyDescent="0.45">
      <c r="A1225" s="134" t="s">
        <v>244</v>
      </c>
      <c r="B1225" s="134">
        <v>2021</v>
      </c>
      <c r="C1225" s="135">
        <v>44490</v>
      </c>
      <c r="D1225" s="134" t="s">
        <v>103</v>
      </c>
      <c r="E1225" s="134">
        <v>2</v>
      </c>
      <c r="F1225" s="134" t="s">
        <v>576</v>
      </c>
      <c r="G1225" s="134">
        <v>3</v>
      </c>
      <c r="H1225" s="134" t="s">
        <v>1148</v>
      </c>
      <c r="I1225" s="134">
        <v>616</v>
      </c>
      <c r="J1225" s="134" t="s">
        <v>425</v>
      </c>
      <c r="K1225" s="134" t="s">
        <v>96</v>
      </c>
      <c r="L1225" s="134">
        <v>27.920547945205481</v>
      </c>
      <c r="M1225" s="134">
        <v>3</v>
      </c>
      <c r="N1225" s="134">
        <v>1</v>
      </c>
      <c r="O1225" s="134">
        <v>11.09</v>
      </c>
      <c r="P1225" s="134">
        <v>0</v>
      </c>
      <c r="Q1225" s="134">
        <v>64.923354373309294</v>
      </c>
      <c r="R1225" s="134">
        <v>39.024436183583013</v>
      </c>
      <c r="S1225" s="134">
        <v>65.673021190279513</v>
      </c>
      <c r="T1225" s="134">
        <v>8.8828616688988369</v>
      </c>
      <c r="U1225" s="134">
        <v>37.937973675478439</v>
      </c>
      <c r="V1225" s="134">
        <v>65.811988462337922</v>
      </c>
      <c r="W1225" s="134">
        <v>9.2913382622864944</v>
      </c>
      <c r="X1225" s="134">
        <v>44.89602808906173</v>
      </c>
    </row>
    <row r="1226" spans="1:24" x14ac:dyDescent="0.45">
      <c r="A1226" s="134" t="s">
        <v>244</v>
      </c>
      <c r="B1226" s="134">
        <v>2021</v>
      </c>
      <c r="C1226" s="135">
        <v>44490</v>
      </c>
      <c r="D1226" s="134" t="s">
        <v>103</v>
      </c>
      <c r="E1226" s="134">
        <v>2</v>
      </c>
      <c r="F1226" s="134" t="s">
        <v>576</v>
      </c>
      <c r="G1226" s="134">
        <v>3</v>
      </c>
      <c r="H1226" s="134" t="s">
        <v>1148</v>
      </c>
      <c r="I1226" s="134">
        <v>616</v>
      </c>
      <c r="J1226" s="134" t="s">
        <v>350</v>
      </c>
      <c r="K1226" s="134" t="s">
        <v>88</v>
      </c>
      <c r="L1226" s="134">
        <v>23.783561643835611</v>
      </c>
      <c r="M1226" s="134">
        <v>6</v>
      </c>
      <c r="N1226" s="134">
        <v>2</v>
      </c>
      <c r="O1226" s="134">
        <v>11.09</v>
      </c>
      <c r="P1226" s="134">
        <v>0</v>
      </c>
      <c r="Q1226" s="134">
        <v>64.923354373309294</v>
      </c>
      <c r="R1226" s="134">
        <v>1E-3</v>
      </c>
      <c r="S1226" s="134">
        <v>24.11903498784395</v>
      </c>
      <c r="T1226" s="134">
        <v>8.1932878635171438</v>
      </c>
      <c r="U1226" s="134">
        <v>-1.973020948224111</v>
      </c>
      <c r="V1226" s="134">
        <v>23.998682950462658</v>
      </c>
      <c r="W1226" s="134">
        <v>8.6572346328955891</v>
      </c>
      <c r="X1226" s="134">
        <v>44.89602808906173</v>
      </c>
    </row>
    <row r="1227" spans="1:24" x14ac:dyDescent="0.45">
      <c r="A1227" s="134" t="s">
        <v>244</v>
      </c>
      <c r="B1227" s="134">
        <v>2021</v>
      </c>
      <c r="C1227" s="135">
        <v>44490</v>
      </c>
      <c r="D1227" s="134" t="s">
        <v>103</v>
      </c>
      <c r="E1227" s="134">
        <v>2</v>
      </c>
      <c r="F1227" s="134" t="s">
        <v>576</v>
      </c>
      <c r="G1227" s="134">
        <v>4</v>
      </c>
      <c r="H1227" s="134" t="s">
        <v>1149</v>
      </c>
      <c r="I1227" s="134">
        <v>617</v>
      </c>
      <c r="J1227" s="134" t="s">
        <v>418</v>
      </c>
      <c r="K1227" s="134" t="s">
        <v>96</v>
      </c>
      <c r="L1227" s="134">
        <v>23.416438356164381</v>
      </c>
      <c r="M1227" s="134">
        <v>4</v>
      </c>
      <c r="N1227" s="134">
        <v>1</v>
      </c>
      <c r="O1227" s="134">
        <v>11.006</v>
      </c>
      <c r="P1227" s="134">
        <v>0</v>
      </c>
      <c r="Q1227" s="134">
        <v>65.418862438669819</v>
      </c>
      <c r="R1227" s="134">
        <v>8.997995497263048</v>
      </c>
      <c r="S1227" s="134">
        <v>31.283188689086408</v>
      </c>
      <c r="T1227" s="134">
        <v>7.428397730607788</v>
      </c>
      <c r="U1227" s="134">
        <v>13.55277053728013</v>
      </c>
      <c r="V1227" s="134">
        <v>35.56126965261307</v>
      </c>
      <c r="W1227" s="134">
        <v>7.3361663717776482</v>
      </c>
      <c r="X1227" s="134">
        <v>35.481276976227292</v>
      </c>
    </row>
    <row r="1228" spans="1:24" x14ac:dyDescent="0.45">
      <c r="A1228" s="134" t="s">
        <v>244</v>
      </c>
      <c r="B1228" s="134">
        <v>2021</v>
      </c>
      <c r="C1228" s="135">
        <v>44490</v>
      </c>
      <c r="D1228" s="134" t="s">
        <v>103</v>
      </c>
      <c r="E1228" s="134">
        <v>2</v>
      </c>
      <c r="F1228" s="134" t="s">
        <v>576</v>
      </c>
      <c r="G1228" s="134">
        <v>4</v>
      </c>
      <c r="H1228" s="134" t="s">
        <v>1149</v>
      </c>
      <c r="I1228" s="134">
        <v>617</v>
      </c>
      <c r="J1228" s="134" t="s">
        <v>346</v>
      </c>
      <c r="K1228" s="134" t="s">
        <v>52</v>
      </c>
      <c r="L1228" s="134">
        <v>22.5013698630137</v>
      </c>
      <c r="M1228" s="134">
        <v>5</v>
      </c>
      <c r="N1228" s="134">
        <v>2</v>
      </c>
      <c r="O1228" s="134">
        <v>11.006</v>
      </c>
      <c r="P1228" s="134">
        <v>0</v>
      </c>
      <c r="Q1228" s="134">
        <v>65.418862438669819</v>
      </c>
      <c r="R1228" s="134">
        <v>17.398890495359929</v>
      </c>
      <c r="S1228" s="134">
        <v>39.679365263368148</v>
      </c>
      <c r="T1228" s="134">
        <v>7.4268249226694092</v>
      </c>
      <c r="U1228" s="134">
        <v>13.3975778010741</v>
      </c>
      <c r="V1228" s="134">
        <v>35.402841687574643</v>
      </c>
      <c r="W1228" s="134">
        <v>7.3350879621668454</v>
      </c>
      <c r="X1228" s="134">
        <v>35.481276976227292</v>
      </c>
    </row>
    <row r="1229" spans="1:24" x14ac:dyDescent="0.45">
      <c r="A1229" s="134" t="s">
        <v>244</v>
      </c>
      <c r="B1229" s="134">
        <v>2021</v>
      </c>
      <c r="C1229" s="135">
        <v>44490</v>
      </c>
      <c r="D1229" s="134" t="s">
        <v>103</v>
      </c>
      <c r="E1229" s="134">
        <v>3</v>
      </c>
      <c r="F1229" s="134" t="s">
        <v>576</v>
      </c>
      <c r="G1229" s="134">
        <v>4</v>
      </c>
      <c r="H1229" s="134" t="s">
        <v>1150</v>
      </c>
      <c r="I1229" s="134">
        <v>618</v>
      </c>
      <c r="J1229" s="134" t="s">
        <v>418</v>
      </c>
      <c r="K1229" s="134" t="s">
        <v>96</v>
      </c>
      <c r="L1229" s="134">
        <v>23.416438356164381</v>
      </c>
      <c r="M1229" s="134">
        <v>4</v>
      </c>
      <c r="N1229" s="134">
        <v>1</v>
      </c>
      <c r="O1229" s="134">
        <v>11.08</v>
      </c>
      <c r="P1229" s="134">
        <v>0</v>
      </c>
      <c r="Q1229" s="134">
        <v>64.981949458483754</v>
      </c>
      <c r="R1229" s="134">
        <v>13.55277053728013</v>
      </c>
      <c r="S1229" s="134">
        <v>35.56126965261307</v>
      </c>
      <c r="T1229" s="134">
        <v>7.3361663717776482</v>
      </c>
      <c r="U1229" s="134">
        <v>16.426305014286871</v>
      </c>
      <c r="V1229" s="134">
        <v>38.494713697869862</v>
      </c>
      <c r="W1229" s="134">
        <v>7.356136227860997</v>
      </c>
      <c r="X1229" s="134">
        <v>35.482055670093857</v>
      </c>
    </row>
    <row r="1230" spans="1:24" x14ac:dyDescent="0.45">
      <c r="A1230" s="134" t="s">
        <v>244</v>
      </c>
      <c r="B1230" s="134">
        <v>2021</v>
      </c>
      <c r="C1230" s="135">
        <v>44490</v>
      </c>
      <c r="D1230" s="134" t="s">
        <v>103</v>
      </c>
      <c r="E1230" s="134">
        <v>3</v>
      </c>
      <c r="F1230" s="134" t="s">
        <v>576</v>
      </c>
      <c r="G1230" s="134">
        <v>4</v>
      </c>
      <c r="H1230" s="134" t="s">
        <v>1150</v>
      </c>
      <c r="I1230" s="134">
        <v>618</v>
      </c>
      <c r="J1230" s="134" t="s">
        <v>346</v>
      </c>
      <c r="K1230" s="134" t="s">
        <v>52</v>
      </c>
      <c r="L1230" s="134">
        <v>22.5013698630137</v>
      </c>
      <c r="M1230" s="134">
        <v>5</v>
      </c>
      <c r="N1230" s="134">
        <v>2</v>
      </c>
      <c r="O1230" s="134">
        <v>11.08</v>
      </c>
      <c r="P1230" s="134">
        <v>0</v>
      </c>
      <c r="Q1230" s="134">
        <v>64.981949458483754</v>
      </c>
      <c r="R1230" s="134">
        <v>13.3975778010741</v>
      </c>
      <c r="S1230" s="134">
        <v>35.402841687574643</v>
      </c>
      <c r="T1230" s="134">
        <v>7.3350879621668454</v>
      </c>
      <c r="U1230" s="134">
        <v>10.4040599297564</v>
      </c>
      <c r="V1230" s="134">
        <v>32.47013645689443</v>
      </c>
      <c r="W1230" s="134">
        <v>7.355358842379343</v>
      </c>
      <c r="X1230" s="134">
        <v>35.482055670093857</v>
      </c>
    </row>
    <row r="1231" spans="1:24" x14ac:dyDescent="0.45">
      <c r="A1231" s="136" t="s">
        <v>244</v>
      </c>
      <c r="B1231" s="136">
        <v>2021</v>
      </c>
      <c r="C1231" s="137">
        <v>44491</v>
      </c>
      <c r="D1231" s="136" t="s">
        <v>103</v>
      </c>
      <c r="E1231" s="136">
        <v>1</v>
      </c>
      <c r="F1231" s="136" t="s">
        <v>577</v>
      </c>
      <c r="G1231" s="136">
        <v>1</v>
      </c>
      <c r="H1231" s="136" t="s">
        <v>1151</v>
      </c>
      <c r="I1231" s="136">
        <v>619</v>
      </c>
      <c r="J1231" s="136" t="s">
        <v>410</v>
      </c>
      <c r="K1231" s="136" t="s">
        <v>88</v>
      </c>
      <c r="L1231" s="136">
        <v>21.80547945205479</v>
      </c>
      <c r="M1231" s="136">
        <v>2</v>
      </c>
      <c r="N1231" s="136">
        <v>1</v>
      </c>
      <c r="O1231" s="136">
        <v>11.176</v>
      </c>
      <c r="P1231" s="136">
        <v>0</v>
      </c>
      <c r="Q1231" s="136">
        <v>64.423765211166781</v>
      </c>
      <c r="R1231" s="136">
        <v>23.033024307128901</v>
      </c>
      <c r="S1231" s="136">
        <v>46.923377424789741</v>
      </c>
      <c r="T1231" s="136">
        <v>7.9634510392202804</v>
      </c>
      <c r="U1231" s="136">
        <v>25.216046921172939</v>
      </c>
      <c r="V1231" s="136">
        <v>49.085550395780501</v>
      </c>
      <c r="W1231" s="136">
        <v>7.9565011582025207</v>
      </c>
      <c r="X1231" s="136">
        <v>42.709045561329802</v>
      </c>
    </row>
    <row r="1232" spans="1:24" x14ac:dyDescent="0.45">
      <c r="A1232" s="136" t="s">
        <v>244</v>
      </c>
      <c r="B1232" s="136">
        <v>2021</v>
      </c>
      <c r="C1232" s="137">
        <v>44491</v>
      </c>
      <c r="D1232" s="136" t="s">
        <v>103</v>
      </c>
      <c r="E1232" s="136">
        <v>1</v>
      </c>
      <c r="F1232" s="136" t="s">
        <v>577</v>
      </c>
      <c r="G1232" s="136">
        <v>1</v>
      </c>
      <c r="H1232" s="136" t="s">
        <v>1151</v>
      </c>
      <c r="I1232" s="136">
        <v>619</v>
      </c>
      <c r="J1232" s="136" t="s">
        <v>418</v>
      </c>
      <c r="K1232" s="136" t="s">
        <v>96</v>
      </c>
      <c r="L1232" s="136">
        <v>23.419178082191781</v>
      </c>
      <c r="M1232" s="136">
        <v>4</v>
      </c>
      <c r="N1232" s="136">
        <v>2</v>
      </c>
      <c r="O1232" s="136">
        <v>11.176</v>
      </c>
      <c r="P1232" s="136">
        <v>0</v>
      </c>
      <c r="Q1232" s="136">
        <v>64.423765211166781</v>
      </c>
      <c r="R1232" s="136">
        <v>16.426305014286871</v>
      </c>
      <c r="S1232" s="136">
        <v>38.494713697869862</v>
      </c>
      <c r="T1232" s="136">
        <v>7.356136227860997</v>
      </c>
      <c r="U1232" s="136">
        <v>14.12178764401574</v>
      </c>
      <c r="V1232" s="136">
        <v>36.61032875592813</v>
      </c>
      <c r="W1232" s="136">
        <v>7.4961803706374637</v>
      </c>
      <c r="X1232" s="136">
        <v>42.709045561329802</v>
      </c>
    </row>
    <row r="1233" spans="1:24" x14ac:dyDescent="0.45">
      <c r="A1233" s="136" t="s">
        <v>244</v>
      </c>
      <c r="B1233" s="136">
        <v>2021</v>
      </c>
      <c r="C1233" s="137">
        <v>44491</v>
      </c>
      <c r="D1233" s="136" t="s">
        <v>103</v>
      </c>
      <c r="E1233" s="136">
        <v>1</v>
      </c>
      <c r="F1233" s="136" t="s">
        <v>577</v>
      </c>
      <c r="G1233" s="136">
        <v>2</v>
      </c>
      <c r="H1233" s="136" t="s">
        <v>1152</v>
      </c>
      <c r="I1233" s="136">
        <v>620</v>
      </c>
      <c r="J1233" s="136" t="s">
        <v>365</v>
      </c>
      <c r="K1233" s="136" t="s">
        <v>88</v>
      </c>
      <c r="L1233" s="136">
        <v>24.112328767123291</v>
      </c>
      <c r="M1233" s="136">
        <v>1</v>
      </c>
      <c r="N1233" s="136">
        <v>1</v>
      </c>
      <c r="O1233" s="136">
        <v>10.965999999999999</v>
      </c>
      <c r="P1233" s="136">
        <v>0</v>
      </c>
      <c r="Q1233" s="136">
        <v>65.657486777311689</v>
      </c>
      <c r="R1233" s="136">
        <v>31.27882896569745</v>
      </c>
      <c r="S1233" s="136">
        <v>56.01274797766574</v>
      </c>
      <c r="T1233" s="136">
        <v>8.2446396706560972</v>
      </c>
      <c r="U1233" s="136">
        <v>36.94526495628304</v>
      </c>
      <c r="V1233" s="136">
        <v>60.927744643702731</v>
      </c>
      <c r="W1233" s="136">
        <v>7.9941598958065621</v>
      </c>
      <c r="X1233" s="136">
        <v>60.912368220001831</v>
      </c>
    </row>
    <row r="1234" spans="1:24" x14ac:dyDescent="0.45">
      <c r="A1234" s="136" t="s">
        <v>244</v>
      </c>
      <c r="B1234" s="136">
        <v>2021</v>
      </c>
      <c r="C1234" s="137">
        <v>44491</v>
      </c>
      <c r="D1234" s="136" t="s">
        <v>103</v>
      </c>
      <c r="E1234" s="136">
        <v>1</v>
      </c>
      <c r="F1234" s="136" t="s">
        <v>577</v>
      </c>
      <c r="G1234" s="136">
        <v>2</v>
      </c>
      <c r="H1234" s="136" t="s">
        <v>1152</v>
      </c>
      <c r="I1234" s="136">
        <v>620</v>
      </c>
      <c r="J1234" s="136" t="s">
        <v>425</v>
      </c>
      <c r="K1234" s="136" t="s">
        <v>96</v>
      </c>
      <c r="L1234" s="136">
        <v>27.923287671232881</v>
      </c>
      <c r="M1234" s="136">
        <v>3</v>
      </c>
      <c r="N1234" s="136">
        <v>2</v>
      </c>
      <c r="O1234" s="136">
        <v>10.965999999999999</v>
      </c>
      <c r="P1234" s="136">
        <v>0</v>
      </c>
      <c r="Q1234" s="136">
        <v>65.657486777311689</v>
      </c>
      <c r="R1234" s="136">
        <v>37.937973675478439</v>
      </c>
      <c r="S1234" s="136">
        <v>65.811988462337922</v>
      </c>
      <c r="T1234" s="136">
        <v>9.2913382622864944</v>
      </c>
      <c r="U1234" s="136">
        <v>33.694660382361903</v>
      </c>
      <c r="V1234" s="136">
        <v>59.724984454660557</v>
      </c>
      <c r="W1234" s="136">
        <v>8.6767746907662211</v>
      </c>
      <c r="X1234" s="136">
        <v>60.912368220001831</v>
      </c>
    </row>
    <row r="1235" spans="1:24" x14ac:dyDescent="0.45">
      <c r="A1235" s="136" t="s">
        <v>244</v>
      </c>
      <c r="B1235" s="136">
        <v>2021</v>
      </c>
      <c r="C1235" s="137">
        <v>44491</v>
      </c>
      <c r="D1235" s="136" t="s">
        <v>103</v>
      </c>
      <c r="E1235" s="136">
        <v>2</v>
      </c>
      <c r="F1235" s="136" t="s">
        <v>577</v>
      </c>
      <c r="G1235" s="136">
        <v>1</v>
      </c>
      <c r="H1235" s="136" t="s">
        <v>1153</v>
      </c>
      <c r="I1235" s="136">
        <v>621</v>
      </c>
      <c r="J1235" s="136" t="s">
        <v>410</v>
      </c>
      <c r="K1235" s="136" t="s">
        <v>88</v>
      </c>
      <c r="L1235" s="136">
        <v>21.80547945205479</v>
      </c>
      <c r="M1235" s="136">
        <v>2</v>
      </c>
      <c r="N1235" s="136">
        <v>1</v>
      </c>
      <c r="O1235" s="136">
        <v>10.992000000000001</v>
      </c>
      <c r="P1235" s="136">
        <v>0</v>
      </c>
      <c r="Q1235" s="136">
        <v>65.502183406113531</v>
      </c>
      <c r="R1235" s="136">
        <v>25.216046921172939</v>
      </c>
      <c r="S1235" s="136">
        <v>49.085550395780501</v>
      </c>
      <c r="T1235" s="136">
        <v>7.9565011582025207</v>
      </c>
      <c r="U1235" s="136">
        <v>26.689297691940869</v>
      </c>
      <c r="V1235" s="136">
        <v>50.766944751323507</v>
      </c>
      <c r="W1235" s="136">
        <v>8.0258823531275461</v>
      </c>
      <c r="X1235" s="136">
        <v>42.847939575854312</v>
      </c>
    </row>
    <row r="1236" spans="1:24" x14ac:dyDescent="0.45">
      <c r="A1236" s="136" t="s">
        <v>244</v>
      </c>
      <c r="B1236" s="136">
        <v>2021</v>
      </c>
      <c r="C1236" s="137">
        <v>44491</v>
      </c>
      <c r="D1236" s="136" t="s">
        <v>103</v>
      </c>
      <c r="E1236" s="136">
        <v>2</v>
      </c>
      <c r="F1236" s="136" t="s">
        <v>577</v>
      </c>
      <c r="G1236" s="136">
        <v>1</v>
      </c>
      <c r="H1236" s="136" t="s">
        <v>1153</v>
      </c>
      <c r="I1236" s="136">
        <v>621</v>
      </c>
      <c r="J1236" s="136" t="s">
        <v>418</v>
      </c>
      <c r="K1236" s="136" t="s">
        <v>96</v>
      </c>
      <c r="L1236" s="136">
        <v>23.419178082191781</v>
      </c>
      <c r="M1236" s="136">
        <v>4</v>
      </c>
      <c r="N1236" s="136">
        <v>2</v>
      </c>
      <c r="O1236" s="136">
        <v>10.992000000000001</v>
      </c>
      <c r="P1236" s="136">
        <v>0</v>
      </c>
      <c r="Q1236" s="136">
        <v>65.502183406113531</v>
      </c>
      <c r="R1236" s="136">
        <v>14.12178764401574</v>
      </c>
      <c r="S1236" s="136">
        <v>36.61032875592813</v>
      </c>
      <c r="T1236" s="136">
        <v>7.4961803706374637</v>
      </c>
      <c r="U1236" s="136">
        <v>12.09433417701746</v>
      </c>
      <c r="V1236" s="136">
        <v>35.094343815697819</v>
      </c>
      <c r="W1236" s="136">
        <v>7.6666698795601187</v>
      </c>
      <c r="X1236" s="136">
        <v>42.847939575854312</v>
      </c>
    </row>
    <row r="1237" spans="1:24" x14ac:dyDescent="0.45">
      <c r="A1237" s="136" t="s">
        <v>244</v>
      </c>
      <c r="B1237" s="136">
        <v>2021</v>
      </c>
      <c r="C1237" s="137">
        <v>44491</v>
      </c>
      <c r="D1237" s="136" t="s">
        <v>103</v>
      </c>
      <c r="E1237" s="136">
        <v>2</v>
      </c>
      <c r="F1237" s="136" t="s">
        <v>577</v>
      </c>
      <c r="G1237" s="136">
        <v>2</v>
      </c>
      <c r="H1237" s="136" t="s">
        <v>1154</v>
      </c>
      <c r="I1237" s="136">
        <v>622</v>
      </c>
      <c r="J1237" s="136" t="s">
        <v>365</v>
      </c>
      <c r="K1237" s="136" t="s">
        <v>88</v>
      </c>
      <c r="L1237" s="136">
        <v>24.112328767123291</v>
      </c>
      <c r="M1237" s="136">
        <v>1</v>
      </c>
      <c r="N1237" s="136">
        <v>1</v>
      </c>
      <c r="O1237" s="136">
        <v>10.936999999999999</v>
      </c>
      <c r="P1237" s="136">
        <v>0</v>
      </c>
      <c r="Q1237" s="136">
        <v>65.831580872268447</v>
      </c>
      <c r="R1237" s="136">
        <v>36.94526495628304</v>
      </c>
      <c r="S1237" s="136">
        <v>60.927744643702731</v>
      </c>
      <c r="T1237" s="136">
        <v>7.9941598958065621</v>
      </c>
      <c r="U1237" s="136">
        <v>40.283534067107418</v>
      </c>
      <c r="V1237" s="136">
        <v>64.010859590353647</v>
      </c>
      <c r="W1237" s="136">
        <v>7.9091085077487406</v>
      </c>
      <c r="X1237" s="136">
        <v>60.326364549181648</v>
      </c>
    </row>
    <row r="1238" spans="1:24" x14ac:dyDescent="0.45">
      <c r="A1238" s="136" t="s">
        <v>244</v>
      </c>
      <c r="B1238" s="136">
        <v>2021</v>
      </c>
      <c r="C1238" s="137">
        <v>44491</v>
      </c>
      <c r="D1238" s="136" t="s">
        <v>103</v>
      </c>
      <c r="E1238" s="136">
        <v>2</v>
      </c>
      <c r="F1238" s="136" t="s">
        <v>577</v>
      </c>
      <c r="G1238" s="136">
        <v>2</v>
      </c>
      <c r="H1238" s="136" t="s">
        <v>1154</v>
      </c>
      <c r="I1238" s="136">
        <v>622</v>
      </c>
      <c r="J1238" s="136" t="s">
        <v>425</v>
      </c>
      <c r="K1238" s="136" t="s">
        <v>96</v>
      </c>
      <c r="L1238" s="136">
        <v>27.923287671232881</v>
      </c>
      <c r="M1238" s="136">
        <v>3</v>
      </c>
      <c r="N1238" s="136">
        <v>2</v>
      </c>
      <c r="O1238" s="136">
        <v>10.936999999999999</v>
      </c>
      <c r="P1238" s="136">
        <v>0</v>
      </c>
      <c r="Q1238" s="136">
        <v>65.831580872268447</v>
      </c>
      <c r="R1238" s="136">
        <v>33.694660382361903</v>
      </c>
      <c r="S1238" s="136">
        <v>59.724984454660557</v>
      </c>
      <c r="T1238" s="136">
        <v>8.6767746907662211</v>
      </c>
      <c r="U1238" s="136">
        <v>30.980324097278999</v>
      </c>
      <c r="V1238" s="136">
        <v>56.160633006754807</v>
      </c>
      <c r="W1238" s="136">
        <v>8.3934363031586035</v>
      </c>
      <c r="X1238" s="136">
        <v>60.326364549181648</v>
      </c>
    </row>
    <row r="1239" spans="1:24" x14ac:dyDescent="0.45">
      <c r="A1239" s="138" t="s">
        <v>244</v>
      </c>
      <c r="B1239" s="138">
        <v>2021</v>
      </c>
      <c r="C1239" s="139">
        <v>44491</v>
      </c>
      <c r="D1239" s="138" t="s">
        <v>103</v>
      </c>
      <c r="E1239" s="138">
        <v>1</v>
      </c>
      <c r="F1239" s="138" t="s">
        <v>31</v>
      </c>
      <c r="G1239" s="138" t="s">
        <v>579</v>
      </c>
      <c r="H1239" s="138" t="s">
        <v>1155</v>
      </c>
      <c r="I1239" s="138">
        <v>623</v>
      </c>
      <c r="J1239" s="138" t="s">
        <v>425</v>
      </c>
      <c r="K1239" s="138" t="s">
        <v>96</v>
      </c>
      <c r="L1239" s="138">
        <v>27.923287671232881</v>
      </c>
      <c r="M1239" s="138">
        <v>3</v>
      </c>
      <c r="N1239" s="138">
        <v>1</v>
      </c>
      <c r="O1239" s="138">
        <v>11.077</v>
      </c>
      <c r="P1239" s="138">
        <v>0</v>
      </c>
      <c r="Q1239" s="138">
        <v>64.999548614245739</v>
      </c>
      <c r="R1239" s="138">
        <v>30.980324097278999</v>
      </c>
      <c r="S1239" s="138">
        <v>56.160633006754807</v>
      </c>
      <c r="T1239" s="138">
        <v>8.3934363031586035</v>
      </c>
      <c r="U1239" s="138">
        <v>31.50893134098871</v>
      </c>
      <c r="V1239" s="138">
        <v>57.154911960482828</v>
      </c>
      <c r="W1239" s="138">
        <v>8.5486602064980417</v>
      </c>
      <c r="X1239" s="138">
        <v>45.627488411226309</v>
      </c>
    </row>
    <row r="1240" spans="1:24" x14ac:dyDescent="0.45">
      <c r="A1240" s="138" t="s">
        <v>244</v>
      </c>
      <c r="B1240" s="138">
        <v>2021</v>
      </c>
      <c r="C1240" s="139">
        <v>44491</v>
      </c>
      <c r="D1240" s="138" t="s">
        <v>103</v>
      </c>
      <c r="E1240" s="138">
        <v>1</v>
      </c>
      <c r="F1240" s="138" t="s">
        <v>31</v>
      </c>
      <c r="G1240" s="138" t="s">
        <v>579</v>
      </c>
      <c r="H1240" s="138" t="s">
        <v>1155</v>
      </c>
      <c r="I1240" s="138">
        <v>623</v>
      </c>
      <c r="J1240" s="138" t="s">
        <v>418</v>
      </c>
      <c r="K1240" s="138" t="s">
        <v>96</v>
      </c>
      <c r="L1240" s="138">
        <v>23.419178082191781</v>
      </c>
      <c r="M1240" s="138">
        <v>4</v>
      </c>
      <c r="N1240" s="138">
        <v>2</v>
      </c>
      <c r="O1240" s="138">
        <v>11.077</v>
      </c>
      <c r="P1240" s="138">
        <v>0</v>
      </c>
      <c r="Q1240" s="138">
        <v>64.999548614245739</v>
      </c>
      <c r="R1240" s="138">
        <v>12.09433417701746</v>
      </c>
      <c r="S1240" s="138">
        <v>35.094343815697819</v>
      </c>
      <c r="T1240" s="138">
        <v>7.6666698795601187</v>
      </c>
      <c r="U1240" s="138">
        <v>10.407581283226969</v>
      </c>
      <c r="V1240" s="138">
        <v>34.246134130083178</v>
      </c>
      <c r="W1240" s="138">
        <v>7.9461842822854019</v>
      </c>
      <c r="X1240" s="138">
        <v>45.627488411226309</v>
      </c>
    </row>
    <row r="1241" spans="1:24" x14ac:dyDescent="0.45">
      <c r="A1241" s="138" t="s">
        <v>244</v>
      </c>
      <c r="B1241" s="138">
        <v>2021</v>
      </c>
      <c r="C1241" s="139">
        <v>44491</v>
      </c>
      <c r="D1241" s="138" t="s">
        <v>103</v>
      </c>
      <c r="E1241" s="138">
        <v>1</v>
      </c>
      <c r="F1241" s="138" t="s">
        <v>31</v>
      </c>
      <c r="G1241" s="138" t="s">
        <v>578</v>
      </c>
      <c r="H1241" s="138" t="s">
        <v>1156</v>
      </c>
      <c r="I1241" s="138">
        <v>624</v>
      </c>
      <c r="J1241" s="138" t="s">
        <v>365</v>
      </c>
      <c r="K1241" s="138" t="s">
        <v>88</v>
      </c>
      <c r="L1241" s="138">
        <v>24.112328767123291</v>
      </c>
      <c r="M1241" s="138">
        <v>1</v>
      </c>
      <c r="N1241" s="138">
        <v>1</v>
      </c>
      <c r="O1241" s="138">
        <v>10.882</v>
      </c>
      <c r="P1241" s="138">
        <v>0</v>
      </c>
      <c r="Q1241" s="138">
        <v>66.164308031611839</v>
      </c>
      <c r="R1241" s="138">
        <v>40.283534067107418</v>
      </c>
      <c r="S1241" s="138">
        <v>64.010859590353647</v>
      </c>
      <c r="T1241" s="138">
        <v>7.9091085077487406</v>
      </c>
      <c r="U1241" s="138">
        <v>41.556183221129338</v>
      </c>
      <c r="V1241" s="138">
        <v>65.590414724898721</v>
      </c>
      <c r="W1241" s="138">
        <v>8.01141050125646</v>
      </c>
      <c r="X1241" s="138">
        <v>57.388902170838577</v>
      </c>
    </row>
    <row r="1242" spans="1:24" x14ac:dyDescent="0.45">
      <c r="A1242" s="138" t="s">
        <v>244</v>
      </c>
      <c r="B1242" s="138">
        <v>2021</v>
      </c>
      <c r="C1242" s="139">
        <v>44491</v>
      </c>
      <c r="D1242" s="138" t="s">
        <v>103</v>
      </c>
      <c r="E1242" s="138">
        <v>1</v>
      </c>
      <c r="F1242" s="138" t="s">
        <v>31</v>
      </c>
      <c r="G1242" s="138" t="s">
        <v>578</v>
      </c>
      <c r="H1242" s="138" t="s">
        <v>1156</v>
      </c>
      <c r="I1242" s="138">
        <v>624</v>
      </c>
      <c r="J1242" s="138" t="s">
        <v>410</v>
      </c>
      <c r="K1242" s="138" t="s">
        <v>88</v>
      </c>
      <c r="L1242" s="138">
        <v>21.80547945205479</v>
      </c>
      <c r="M1242" s="138">
        <v>2</v>
      </c>
      <c r="N1242" s="138">
        <v>2</v>
      </c>
      <c r="O1242" s="138">
        <v>10.882</v>
      </c>
      <c r="P1242" s="138">
        <v>0</v>
      </c>
      <c r="Q1242" s="138">
        <v>66.164308031611839</v>
      </c>
      <c r="R1242" s="138">
        <v>26.689297691940869</v>
      </c>
      <c r="S1242" s="138">
        <v>50.766944751323507</v>
      </c>
      <c r="T1242" s="138">
        <v>8.0258823531275461</v>
      </c>
      <c r="U1242" s="138">
        <v>24.83795924527702</v>
      </c>
      <c r="V1242" s="138">
        <v>49.146312657319527</v>
      </c>
      <c r="W1242" s="138">
        <v>8.1027844706808381</v>
      </c>
      <c r="X1242" s="138">
        <v>57.388902170838577</v>
      </c>
    </row>
    <row r="1243" spans="1:24" x14ac:dyDescent="0.45">
      <c r="A1243" s="138" t="s">
        <v>244</v>
      </c>
      <c r="B1243" s="138">
        <v>2021</v>
      </c>
      <c r="C1243" s="139">
        <v>44491</v>
      </c>
      <c r="D1243" s="138" t="s">
        <v>103</v>
      </c>
      <c r="E1243" s="138">
        <v>2</v>
      </c>
      <c r="F1243" s="138" t="s">
        <v>31</v>
      </c>
      <c r="G1243" s="138" t="s">
        <v>579</v>
      </c>
      <c r="H1243" s="138" t="s">
        <v>1157</v>
      </c>
      <c r="I1243" s="138">
        <v>625</v>
      </c>
      <c r="J1243" s="138" t="s">
        <v>425</v>
      </c>
      <c r="K1243" s="138" t="s">
        <v>96</v>
      </c>
      <c r="L1243" s="138">
        <v>27.923287671232881</v>
      </c>
      <c r="M1243" s="138">
        <v>3</v>
      </c>
      <c r="N1243" s="138">
        <v>1</v>
      </c>
      <c r="O1243" s="138">
        <v>11.147</v>
      </c>
      <c r="P1243" s="138">
        <v>0</v>
      </c>
      <c r="Q1243" s="138">
        <v>64.591369875302775</v>
      </c>
      <c r="R1243" s="138">
        <v>31.50893134098871</v>
      </c>
      <c r="S1243" s="138">
        <v>57.154911960482828</v>
      </c>
      <c r="T1243" s="138">
        <v>8.5486602064980417</v>
      </c>
      <c r="U1243" s="138">
        <v>31.895031479891351</v>
      </c>
      <c r="V1243" s="138">
        <v>58.046072606286863</v>
      </c>
      <c r="W1243" s="138">
        <v>8.7170137087985022</v>
      </c>
      <c r="X1243" s="138">
        <v>45.700523045283013</v>
      </c>
    </row>
    <row r="1244" spans="1:24" x14ac:dyDescent="0.45">
      <c r="A1244" s="138" t="s">
        <v>244</v>
      </c>
      <c r="B1244" s="138">
        <v>2021</v>
      </c>
      <c r="C1244" s="139">
        <v>44491</v>
      </c>
      <c r="D1244" s="138" t="s">
        <v>103</v>
      </c>
      <c r="E1244" s="138">
        <v>2</v>
      </c>
      <c r="F1244" s="138" t="s">
        <v>31</v>
      </c>
      <c r="G1244" s="138" t="s">
        <v>579</v>
      </c>
      <c r="H1244" s="138" t="s">
        <v>1157</v>
      </c>
      <c r="I1244" s="138">
        <v>625</v>
      </c>
      <c r="J1244" s="138" t="s">
        <v>418</v>
      </c>
      <c r="K1244" s="138" t="s">
        <v>96</v>
      </c>
      <c r="L1244" s="138">
        <v>23.419178082191781</v>
      </c>
      <c r="M1244" s="138">
        <v>4</v>
      </c>
      <c r="N1244" s="138">
        <v>2</v>
      </c>
      <c r="O1244" s="138">
        <v>11.147</v>
      </c>
      <c r="P1244" s="138">
        <v>0</v>
      </c>
      <c r="Q1244" s="138">
        <v>64.591369875302775</v>
      </c>
      <c r="R1244" s="138">
        <v>10.407581283226969</v>
      </c>
      <c r="S1244" s="138">
        <v>34.246134130083178</v>
      </c>
      <c r="T1244" s="138">
        <v>7.9461842822854019</v>
      </c>
      <c r="U1244" s="138">
        <v>8.8272733243564687</v>
      </c>
      <c r="V1244" s="138">
        <v>33.462870326897708</v>
      </c>
      <c r="W1244" s="138">
        <v>8.2118656675137469</v>
      </c>
      <c r="X1244" s="138">
        <v>45.700523045283013</v>
      </c>
    </row>
    <row r="1245" spans="1:24" x14ac:dyDescent="0.45">
      <c r="A1245" s="138" t="s">
        <v>244</v>
      </c>
      <c r="B1245" s="138">
        <v>2021</v>
      </c>
      <c r="C1245" s="139">
        <v>44491</v>
      </c>
      <c r="D1245" s="138" t="s">
        <v>103</v>
      </c>
      <c r="E1245" s="138">
        <v>2</v>
      </c>
      <c r="F1245" s="138" t="s">
        <v>31</v>
      </c>
      <c r="G1245" s="138" t="s">
        <v>578</v>
      </c>
      <c r="H1245" s="138" t="s">
        <v>1158</v>
      </c>
      <c r="I1245" s="138">
        <v>626</v>
      </c>
      <c r="J1245" s="138" t="s">
        <v>365</v>
      </c>
      <c r="K1245" s="138" t="s">
        <v>88</v>
      </c>
      <c r="L1245" s="138">
        <v>24.112328767123291</v>
      </c>
      <c r="M1245" s="138">
        <v>1</v>
      </c>
      <c r="N1245" s="138">
        <v>1</v>
      </c>
      <c r="O1245" s="138">
        <v>10.804</v>
      </c>
      <c r="P1245" s="138">
        <v>0</v>
      </c>
      <c r="Q1245" s="138">
        <v>66.641984450203623</v>
      </c>
      <c r="R1245" s="138">
        <v>41.556183221129338</v>
      </c>
      <c r="S1245" s="138">
        <v>65.590414724898721</v>
      </c>
      <c r="T1245" s="138">
        <v>8.01141050125646</v>
      </c>
      <c r="U1245" s="138">
        <v>42.435854549559167</v>
      </c>
      <c r="V1245" s="138">
        <v>66.890092664374208</v>
      </c>
      <c r="W1245" s="138">
        <v>8.1514127049383465</v>
      </c>
      <c r="X1245" s="138">
        <v>57.368363691109117</v>
      </c>
    </row>
    <row r="1246" spans="1:24" x14ac:dyDescent="0.45">
      <c r="A1246" s="138" t="s">
        <v>244</v>
      </c>
      <c r="B1246" s="138">
        <v>2021</v>
      </c>
      <c r="C1246" s="139">
        <v>44491</v>
      </c>
      <c r="D1246" s="138" t="s">
        <v>103</v>
      </c>
      <c r="E1246" s="138">
        <v>2</v>
      </c>
      <c r="F1246" s="138" t="s">
        <v>31</v>
      </c>
      <c r="G1246" s="138" t="s">
        <v>578</v>
      </c>
      <c r="H1246" s="138" t="s">
        <v>1158</v>
      </c>
      <c r="I1246" s="138">
        <v>626</v>
      </c>
      <c r="J1246" s="138" t="s">
        <v>410</v>
      </c>
      <c r="K1246" s="138" t="s">
        <v>88</v>
      </c>
      <c r="L1246" s="138">
        <v>21.80547945205479</v>
      </c>
      <c r="M1246" s="138">
        <v>2</v>
      </c>
      <c r="N1246" s="138">
        <v>2</v>
      </c>
      <c r="O1246" s="138">
        <v>10.804</v>
      </c>
      <c r="P1246" s="138">
        <v>0</v>
      </c>
      <c r="Q1246" s="138">
        <v>66.641984450203623</v>
      </c>
      <c r="R1246" s="138">
        <v>24.83795924527702</v>
      </c>
      <c r="S1246" s="138">
        <v>49.146312657319527</v>
      </c>
      <c r="T1246" s="138">
        <v>8.1027844706808381</v>
      </c>
      <c r="U1246" s="138">
        <v>23.14667197197317</v>
      </c>
      <c r="V1246" s="138">
        <v>47.820485516118517</v>
      </c>
      <c r="W1246" s="138">
        <v>8.2246045147151161</v>
      </c>
      <c r="X1246" s="138">
        <v>57.368363691109117</v>
      </c>
    </row>
    <row r="1247" spans="1:24" x14ac:dyDescent="0.45">
      <c r="A1247" s="130" t="s">
        <v>199</v>
      </c>
      <c r="B1247" s="130">
        <v>2022</v>
      </c>
      <c r="C1247" s="131">
        <v>44673</v>
      </c>
      <c r="D1247" s="130" t="s">
        <v>30</v>
      </c>
      <c r="E1247" s="130">
        <v>1</v>
      </c>
      <c r="F1247" s="130" t="s">
        <v>572</v>
      </c>
      <c r="G1247" s="130">
        <v>1</v>
      </c>
      <c r="H1247" s="130" t="s">
        <v>1159</v>
      </c>
      <c r="I1247" s="130">
        <v>627</v>
      </c>
      <c r="J1247" s="130" t="s">
        <v>354</v>
      </c>
      <c r="K1247" s="130" t="s">
        <v>121</v>
      </c>
      <c r="L1247" s="130">
        <v>26.712328767123289</v>
      </c>
      <c r="M1247" s="130">
        <v>3</v>
      </c>
      <c r="N1247" s="130">
        <v>1</v>
      </c>
      <c r="O1247" s="130">
        <v>11.884</v>
      </c>
      <c r="P1247" s="130">
        <v>0</v>
      </c>
      <c r="Q1247" s="130">
        <v>60.585661393470211</v>
      </c>
      <c r="R1247" s="130">
        <v>11.5780117612886</v>
      </c>
      <c r="S1247" s="130">
        <v>33.58501418045995</v>
      </c>
      <c r="T1247" s="130">
        <v>7.335667473057117</v>
      </c>
      <c r="U1247" s="130">
        <v>12.443644487488569</v>
      </c>
      <c r="V1247" s="130">
        <v>35.05806935754385</v>
      </c>
      <c r="W1247" s="130">
        <v>7.5381416233517591</v>
      </c>
      <c r="X1247" s="130">
        <v>27.41191426097539</v>
      </c>
    </row>
    <row r="1248" spans="1:24" x14ac:dyDescent="0.45">
      <c r="A1248" s="130" t="s">
        <v>199</v>
      </c>
      <c r="B1248" s="130">
        <v>2022</v>
      </c>
      <c r="C1248" s="131">
        <v>44673</v>
      </c>
      <c r="D1248" s="130" t="s">
        <v>30</v>
      </c>
      <c r="E1248" s="130">
        <v>1</v>
      </c>
      <c r="F1248" s="130" t="s">
        <v>572</v>
      </c>
      <c r="G1248" s="130">
        <v>1</v>
      </c>
      <c r="H1248" s="130" t="s">
        <v>1159</v>
      </c>
      <c r="I1248" s="130">
        <v>627</v>
      </c>
      <c r="J1248" s="130" t="s">
        <v>463</v>
      </c>
      <c r="K1248" s="130" t="s">
        <v>464</v>
      </c>
      <c r="L1248" s="130">
        <v>21.638356164383559</v>
      </c>
      <c r="M1248" s="130">
        <v>27</v>
      </c>
      <c r="N1248" s="130">
        <v>2</v>
      </c>
      <c r="O1248" s="130">
        <v>11.884</v>
      </c>
      <c r="P1248" s="130">
        <v>0</v>
      </c>
      <c r="Q1248" s="130">
        <v>60.585661393470211</v>
      </c>
      <c r="R1248" s="130">
        <v>1E-3</v>
      </c>
      <c r="S1248" s="130">
        <v>21.238814341490841</v>
      </c>
      <c r="T1248" s="130">
        <v>8.0835297204367915</v>
      </c>
      <c r="U1248" s="130">
        <v>-4.8683659194336144</v>
      </c>
      <c r="V1248" s="130">
        <v>19.495326189171699</v>
      </c>
      <c r="W1248" s="130">
        <v>8.1212307028684378</v>
      </c>
      <c r="X1248" s="130">
        <v>27.41191426097539</v>
      </c>
    </row>
    <row r="1249" spans="1:24" x14ac:dyDescent="0.45">
      <c r="A1249" s="130" t="s">
        <v>199</v>
      </c>
      <c r="B1249" s="130">
        <v>2022</v>
      </c>
      <c r="C1249" s="131">
        <v>44673</v>
      </c>
      <c r="D1249" s="130" t="s">
        <v>30</v>
      </c>
      <c r="E1249" s="130">
        <v>1</v>
      </c>
      <c r="F1249" s="130" t="s">
        <v>572</v>
      </c>
      <c r="G1249" s="130">
        <v>2</v>
      </c>
      <c r="H1249" s="130" t="s">
        <v>1160</v>
      </c>
      <c r="I1249" s="130">
        <v>628</v>
      </c>
      <c r="J1249" s="130" t="s">
        <v>573</v>
      </c>
      <c r="K1249" s="130" t="s">
        <v>417</v>
      </c>
      <c r="L1249" s="130">
        <v>34.723287671232868</v>
      </c>
      <c r="M1249" s="130">
        <v>2</v>
      </c>
      <c r="N1249" s="130">
        <v>1</v>
      </c>
      <c r="O1249" s="130">
        <v>12.041</v>
      </c>
      <c r="P1249" s="130">
        <v>0</v>
      </c>
      <c r="Q1249" s="130">
        <v>59.795698031724939</v>
      </c>
      <c r="R1249" s="130">
        <v>20.47903533459359</v>
      </c>
      <c r="S1249" s="130">
        <v>44.259274525735592</v>
      </c>
      <c r="T1249" s="130">
        <v>7.9267463970473333</v>
      </c>
      <c r="U1249" s="130">
        <v>20.897603710286919</v>
      </c>
      <c r="V1249" s="130">
        <v>45.297943122872141</v>
      </c>
      <c r="W1249" s="130">
        <v>8.13344647086174</v>
      </c>
      <c r="X1249" s="130">
        <v>34.629637262867803</v>
      </c>
    </row>
    <row r="1250" spans="1:24" x14ac:dyDescent="0.45">
      <c r="A1250" s="130" t="s">
        <v>199</v>
      </c>
      <c r="B1250" s="130">
        <v>2022</v>
      </c>
      <c r="C1250" s="131">
        <v>44673</v>
      </c>
      <c r="D1250" s="130" t="s">
        <v>30</v>
      </c>
      <c r="E1250" s="130">
        <v>1</v>
      </c>
      <c r="F1250" s="130" t="s">
        <v>572</v>
      </c>
      <c r="G1250" s="130">
        <v>2</v>
      </c>
      <c r="H1250" s="130" t="s">
        <v>1160</v>
      </c>
      <c r="I1250" s="130">
        <v>628</v>
      </c>
      <c r="J1250" s="130" t="s">
        <v>476</v>
      </c>
      <c r="K1250" s="130" t="s">
        <v>477</v>
      </c>
      <c r="L1250" s="130">
        <v>29.594520547945201</v>
      </c>
      <c r="M1250" s="130">
        <v>26</v>
      </c>
      <c r="N1250" s="130">
        <v>2</v>
      </c>
      <c r="O1250" s="130">
        <v>12.041</v>
      </c>
      <c r="P1250" s="130">
        <v>0</v>
      </c>
      <c r="Q1250" s="130">
        <v>59.795698031724939</v>
      </c>
      <c r="R1250" s="130">
        <v>1E-3</v>
      </c>
      <c r="S1250" s="130">
        <v>25</v>
      </c>
      <c r="T1250" s="130">
        <v>8.3333333330000006</v>
      </c>
      <c r="U1250" s="130">
        <v>-1.531772898469647</v>
      </c>
      <c r="V1250" s="130">
        <v>23.865738153728039</v>
      </c>
      <c r="W1250" s="130">
        <v>8.4658370173992274</v>
      </c>
      <c r="X1250" s="130">
        <v>34.629637262867803</v>
      </c>
    </row>
    <row r="1251" spans="1:24" x14ac:dyDescent="0.45">
      <c r="A1251" s="130" t="s">
        <v>199</v>
      </c>
      <c r="B1251" s="130">
        <v>2022</v>
      </c>
      <c r="C1251" s="131">
        <v>44673</v>
      </c>
      <c r="D1251" s="130" t="s">
        <v>30</v>
      </c>
      <c r="E1251" s="130">
        <v>1</v>
      </c>
      <c r="F1251" s="130" t="s">
        <v>572</v>
      </c>
      <c r="G1251" s="130">
        <v>3</v>
      </c>
      <c r="H1251" s="130" t="s">
        <v>1161</v>
      </c>
      <c r="I1251" s="130">
        <v>629</v>
      </c>
      <c r="J1251" s="130" t="s">
        <v>431</v>
      </c>
      <c r="K1251" s="130" t="s">
        <v>79</v>
      </c>
      <c r="L1251" s="130">
        <v>23.646575342465749</v>
      </c>
      <c r="M1251" s="130">
        <v>7</v>
      </c>
      <c r="N1251" s="130">
        <v>1</v>
      </c>
      <c r="O1251" s="130">
        <v>11.411</v>
      </c>
      <c r="P1251" s="130">
        <v>0</v>
      </c>
      <c r="Q1251" s="130">
        <v>63.097011655420211</v>
      </c>
      <c r="R1251" s="130">
        <v>1E-3</v>
      </c>
      <c r="S1251" s="130">
        <v>14.754214723564409</v>
      </c>
      <c r="T1251" s="130">
        <v>7.5715953823106066</v>
      </c>
      <c r="U1251" s="130">
        <v>-3.065656719046828</v>
      </c>
      <c r="V1251" s="130">
        <v>19.313055629995379</v>
      </c>
      <c r="W1251" s="130">
        <v>7.4595707830140681</v>
      </c>
      <c r="X1251" s="130">
        <v>19.877107361782201</v>
      </c>
    </row>
    <row r="1252" spans="1:24" x14ac:dyDescent="0.45">
      <c r="A1252" s="130" t="s">
        <v>199</v>
      </c>
      <c r="B1252" s="130">
        <v>2022</v>
      </c>
      <c r="C1252" s="131">
        <v>44673</v>
      </c>
      <c r="D1252" s="130" t="s">
        <v>30</v>
      </c>
      <c r="E1252" s="130">
        <v>1</v>
      </c>
      <c r="F1252" s="130" t="s">
        <v>572</v>
      </c>
      <c r="G1252" s="130">
        <v>3</v>
      </c>
      <c r="H1252" s="130" t="s">
        <v>1161</v>
      </c>
      <c r="I1252" s="130">
        <v>629</v>
      </c>
      <c r="J1252" s="130" t="s">
        <v>475</v>
      </c>
      <c r="K1252" s="130" t="s">
        <v>265</v>
      </c>
      <c r="L1252" s="130">
        <v>18.62465753424658</v>
      </c>
      <c r="M1252" s="130">
        <v>25</v>
      </c>
      <c r="N1252" s="130">
        <v>2</v>
      </c>
      <c r="O1252" s="130">
        <v>11.411</v>
      </c>
      <c r="P1252" s="130">
        <v>0</v>
      </c>
      <c r="Q1252" s="130">
        <v>63.097011655420211</v>
      </c>
      <c r="R1252" s="130">
        <v>1E-3</v>
      </c>
      <c r="S1252" s="130">
        <v>25</v>
      </c>
      <c r="T1252" s="130">
        <v>8.3333333330000006</v>
      </c>
      <c r="U1252" s="130">
        <v>-4.2978314703790019</v>
      </c>
      <c r="V1252" s="130">
        <v>19.608460298679521</v>
      </c>
      <c r="W1252" s="130">
        <v>7.9687639230195062</v>
      </c>
      <c r="X1252" s="130">
        <v>19.877107361782201</v>
      </c>
    </row>
    <row r="1253" spans="1:24" x14ac:dyDescent="0.45">
      <c r="A1253" s="130" t="s">
        <v>199</v>
      </c>
      <c r="B1253" s="130">
        <v>2022</v>
      </c>
      <c r="C1253" s="131">
        <v>44673</v>
      </c>
      <c r="D1253" s="130" t="s">
        <v>30</v>
      </c>
      <c r="E1253" s="130">
        <v>1</v>
      </c>
      <c r="F1253" s="130" t="s">
        <v>572</v>
      </c>
      <c r="G1253" s="130">
        <v>4</v>
      </c>
      <c r="H1253" s="130" t="s">
        <v>1162</v>
      </c>
      <c r="I1253" s="130">
        <v>630</v>
      </c>
      <c r="J1253" s="130" t="s">
        <v>467</v>
      </c>
      <c r="K1253" s="130" t="s">
        <v>91</v>
      </c>
      <c r="L1253" s="130">
        <v>39.224657534246568</v>
      </c>
      <c r="M1253" s="130">
        <v>10</v>
      </c>
      <c r="N1253" s="130">
        <v>1</v>
      </c>
      <c r="O1253" s="130">
        <v>11.523</v>
      </c>
      <c r="P1253" s="130">
        <v>0</v>
      </c>
      <c r="Q1253" s="130">
        <v>62.483728195782348</v>
      </c>
      <c r="R1253" s="130">
        <v>1E-3</v>
      </c>
      <c r="S1253" s="130">
        <v>25</v>
      </c>
      <c r="T1253" s="130">
        <v>8.3333333330000006</v>
      </c>
      <c r="U1253" s="130">
        <v>1.348583420558459</v>
      </c>
      <c r="V1253" s="130">
        <v>26.511629658272501</v>
      </c>
      <c r="W1253" s="130">
        <v>8.3876820792380151</v>
      </c>
      <c r="X1253" s="130">
        <v>17.36256281439378</v>
      </c>
    </row>
    <row r="1254" spans="1:24" x14ac:dyDescent="0.45">
      <c r="A1254" s="130" t="s">
        <v>199</v>
      </c>
      <c r="B1254" s="130">
        <v>2022</v>
      </c>
      <c r="C1254" s="131">
        <v>44673</v>
      </c>
      <c r="D1254" s="130" t="s">
        <v>30</v>
      </c>
      <c r="E1254" s="130">
        <v>1</v>
      </c>
      <c r="F1254" s="130" t="s">
        <v>572</v>
      </c>
      <c r="G1254" s="130">
        <v>4</v>
      </c>
      <c r="H1254" s="130" t="s">
        <v>1162</v>
      </c>
      <c r="I1254" s="130">
        <v>630</v>
      </c>
      <c r="J1254" s="130" t="s">
        <v>368</v>
      </c>
      <c r="K1254" s="130" t="s">
        <v>131</v>
      </c>
      <c r="L1254" s="130">
        <v>33.767123287671232</v>
      </c>
      <c r="M1254" s="130">
        <v>24</v>
      </c>
      <c r="N1254" s="130">
        <v>2</v>
      </c>
      <c r="O1254" s="130">
        <v>11.523</v>
      </c>
      <c r="P1254" s="130">
        <v>0</v>
      </c>
      <c r="Q1254" s="130">
        <v>62.483728195782348</v>
      </c>
      <c r="R1254" s="130">
        <v>1E-3</v>
      </c>
      <c r="S1254" s="130">
        <v>9.7251256287875574</v>
      </c>
      <c r="T1254" s="130">
        <v>7.9063877166242884</v>
      </c>
      <c r="U1254" s="130">
        <v>-15.799977914796189</v>
      </c>
      <c r="V1254" s="130">
        <v>8.3471045468950269</v>
      </c>
      <c r="W1254" s="130">
        <v>8.049027487230406</v>
      </c>
      <c r="X1254" s="130">
        <v>17.36256281439378</v>
      </c>
    </row>
    <row r="1255" spans="1:24" x14ac:dyDescent="0.45">
      <c r="A1255" s="130" t="s">
        <v>199</v>
      </c>
      <c r="B1255" s="130">
        <v>2022</v>
      </c>
      <c r="C1255" s="131">
        <v>44673</v>
      </c>
      <c r="D1255" s="130" t="s">
        <v>30</v>
      </c>
      <c r="E1255" s="130">
        <v>1</v>
      </c>
      <c r="F1255" s="130" t="s">
        <v>572</v>
      </c>
      <c r="G1255" s="130">
        <v>5</v>
      </c>
      <c r="H1255" s="130" t="s">
        <v>1163</v>
      </c>
      <c r="I1255" s="130">
        <v>631</v>
      </c>
      <c r="J1255" s="130" t="s">
        <v>468</v>
      </c>
      <c r="K1255" s="130" t="s">
        <v>91</v>
      </c>
      <c r="L1255" s="130">
        <v>24.041095890410961</v>
      </c>
      <c r="M1255" s="130">
        <v>11</v>
      </c>
      <c r="N1255" s="130">
        <v>1</v>
      </c>
      <c r="O1255" s="130">
        <v>11.518000000000001</v>
      </c>
      <c r="P1255" s="130">
        <v>0</v>
      </c>
      <c r="Q1255" s="130">
        <v>62.510852578572667</v>
      </c>
      <c r="R1255" s="130">
        <v>1E-3</v>
      </c>
      <c r="S1255" s="130">
        <v>25</v>
      </c>
      <c r="T1255" s="130">
        <v>8.3333333330000006</v>
      </c>
      <c r="U1255" s="130">
        <v>3.424981892077696</v>
      </c>
      <c r="V1255" s="130">
        <v>27.970084990658531</v>
      </c>
      <c r="W1255" s="130">
        <v>8.1817010328602784</v>
      </c>
      <c r="X1255" s="130">
        <v>23.184092379688611</v>
      </c>
    </row>
    <row r="1256" spans="1:24" x14ac:dyDescent="0.45">
      <c r="A1256" s="130" t="s">
        <v>199</v>
      </c>
      <c r="B1256" s="130">
        <v>2022</v>
      </c>
      <c r="C1256" s="131">
        <v>44673</v>
      </c>
      <c r="D1256" s="130" t="s">
        <v>30</v>
      </c>
      <c r="E1256" s="130">
        <v>1</v>
      </c>
      <c r="F1256" s="130" t="s">
        <v>572</v>
      </c>
      <c r="G1256" s="130">
        <v>5</v>
      </c>
      <c r="H1256" s="130" t="s">
        <v>1163</v>
      </c>
      <c r="I1256" s="130">
        <v>631</v>
      </c>
      <c r="J1256" s="130" t="s">
        <v>447</v>
      </c>
      <c r="K1256" s="130" t="s">
        <v>58</v>
      </c>
      <c r="L1256" s="130">
        <v>21.849315068493151</v>
      </c>
      <c r="M1256" s="130">
        <v>23</v>
      </c>
      <c r="N1256" s="130">
        <v>2</v>
      </c>
      <c r="O1256" s="130">
        <v>11.518000000000001</v>
      </c>
      <c r="P1256" s="130">
        <v>0</v>
      </c>
      <c r="Q1256" s="130">
        <v>62.510852578572667</v>
      </c>
      <c r="R1256" s="130">
        <v>1E-3</v>
      </c>
      <c r="S1256" s="130">
        <v>21.368184759377218</v>
      </c>
      <c r="T1256" s="130">
        <v>8.1214594938677713</v>
      </c>
      <c r="U1256" s="130">
        <v>-5.5548257691279908</v>
      </c>
      <c r="V1256" s="130">
        <v>18.53010053131726</v>
      </c>
      <c r="W1256" s="130">
        <v>8.0283087668150817</v>
      </c>
      <c r="X1256" s="130">
        <v>23.184092379688611</v>
      </c>
    </row>
    <row r="1257" spans="1:24" x14ac:dyDescent="0.45">
      <c r="A1257" s="130" t="s">
        <v>199</v>
      </c>
      <c r="B1257" s="130">
        <v>2022</v>
      </c>
      <c r="C1257" s="131">
        <v>44673</v>
      </c>
      <c r="D1257" s="130" t="s">
        <v>30</v>
      </c>
      <c r="E1257" s="130">
        <v>1</v>
      </c>
      <c r="F1257" s="130" t="s">
        <v>572</v>
      </c>
      <c r="G1257" s="130">
        <v>6</v>
      </c>
      <c r="H1257" s="130" t="s">
        <v>1164</v>
      </c>
      <c r="I1257" s="130">
        <v>632</v>
      </c>
      <c r="J1257" s="130" t="s">
        <v>469</v>
      </c>
      <c r="K1257" s="130" t="s">
        <v>396</v>
      </c>
      <c r="L1257" s="130">
        <v>19.06301369863014</v>
      </c>
      <c r="M1257" s="130">
        <v>12</v>
      </c>
      <c r="N1257" s="130">
        <v>1</v>
      </c>
      <c r="O1257" s="130">
        <v>11.733000000000001</v>
      </c>
      <c r="P1257" s="130">
        <v>0</v>
      </c>
      <c r="Q1257" s="130">
        <v>61.36537969828688</v>
      </c>
      <c r="R1257" s="130">
        <v>1E-3</v>
      </c>
      <c r="S1257" s="130">
        <v>25</v>
      </c>
      <c r="T1257" s="130">
        <v>8.3333333330000006</v>
      </c>
      <c r="U1257" s="130">
        <v>2.642444583778218</v>
      </c>
      <c r="V1257" s="130">
        <v>27.380791172292671</v>
      </c>
      <c r="W1257" s="130">
        <v>8.2461155295048165</v>
      </c>
      <c r="X1257" s="130">
        <v>21.02855903359767</v>
      </c>
    </row>
    <row r="1258" spans="1:24" x14ac:dyDescent="0.45">
      <c r="A1258" s="130" t="s">
        <v>199</v>
      </c>
      <c r="B1258" s="130">
        <v>2022</v>
      </c>
      <c r="C1258" s="131">
        <v>44673</v>
      </c>
      <c r="D1258" s="130" t="s">
        <v>30</v>
      </c>
      <c r="E1258" s="130">
        <v>1</v>
      </c>
      <c r="F1258" s="130" t="s">
        <v>572</v>
      </c>
      <c r="G1258" s="130">
        <v>6</v>
      </c>
      <c r="H1258" s="130" t="s">
        <v>1164</v>
      </c>
      <c r="I1258" s="130">
        <v>632</v>
      </c>
      <c r="J1258" s="130" t="s">
        <v>439</v>
      </c>
      <c r="K1258" s="130" t="s">
        <v>265</v>
      </c>
      <c r="L1258" s="130">
        <v>24.268493150684929</v>
      </c>
      <c r="M1258" s="130">
        <v>22</v>
      </c>
      <c r="N1258" s="130">
        <v>2</v>
      </c>
      <c r="O1258" s="130">
        <v>11.733000000000001</v>
      </c>
      <c r="P1258" s="130">
        <v>0</v>
      </c>
      <c r="Q1258" s="130">
        <v>61.36537969828688</v>
      </c>
      <c r="R1258" s="130">
        <v>1E-3</v>
      </c>
      <c r="S1258" s="130">
        <v>17.05711806719534</v>
      </c>
      <c r="T1258" s="130">
        <v>7.8122896369242261</v>
      </c>
      <c r="U1258" s="130">
        <v>-8.6343435195540774</v>
      </c>
      <c r="V1258" s="130">
        <v>14.93164879310314</v>
      </c>
      <c r="W1258" s="130">
        <v>7.8553307708857396</v>
      </c>
      <c r="X1258" s="130">
        <v>21.02855903359767</v>
      </c>
    </row>
    <row r="1259" spans="1:24" x14ac:dyDescent="0.45">
      <c r="A1259" s="130" t="s">
        <v>199</v>
      </c>
      <c r="B1259" s="130">
        <v>2022</v>
      </c>
      <c r="C1259" s="131">
        <v>44673</v>
      </c>
      <c r="D1259" s="130" t="s">
        <v>30</v>
      </c>
      <c r="E1259" s="130">
        <v>1</v>
      </c>
      <c r="F1259" s="130" t="s">
        <v>572</v>
      </c>
      <c r="G1259" s="130">
        <v>7</v>
      </c>
      <c r="H1259" s="130" t="s">
        <v>1165</v>
      </c>
      <c r="I1259" s="130">
        <v>633</v>
      </c>
      <c r="J1259" s="130" t="s">
        <v>403</v>
      </c>
      <c r="K1259" s="130" t="s">
        <v>61</v>
      </c>
      <c r="L1259" s="130">
        <v>25.11780821917808</v>
      </c>
      <c r="M1259" s="130">
        <v>13</v>
      </c>
      <c r="N1259" s="130">
        <v>1</v>
      </c>
      <c r="O1259" s="130">
        <v>11.388</v>
      </c>
      <c r="P1259" s="130">
        <v>0</v>
      </c>
      <c r="Q1259" s="130">
        <v>63.224446786090617</v>
      </c>
      <c r="R1259" s="130">
        <v>0.76080947361778684</v>
      </c>
      <c r="S1259" s="130">
        <v>24.748197336492382</v>
      </c>
      <c r="T1259" s="130">
        <v>7.9957959542915313</v>
      </c>
      <c r="U1259" s="130">
        <v>4.4366079073893872</v>
      </c>
      <c r="V1259" s="130">
        <v>28.07281712326709</v>
      </c>
      <c r="W1259" s="130">
        <v>7.8787364052925666</v>
      </c>
      <c r="X1259" s="130">
        <v>24.874098668246191</v>
      </c>
    </row>
    <row r="1260" spans="1:24" x14ac:dyDescent="0.45">
      <c r="A1260" s="130" t="s">
        <v>199</v>
      </c>
      <c r="B1260" s="130">
        <v>2022</v>
      </c>
      <c r="C1260" s="131">
        <v>44673</v>
      </c>
      <c r="D1260" s="130" t="s">
        <v>30</v>
      </c>
      <c r="E1260" s="130">
        <v>1</v>
      </c>
      <c r="F1260" s="130" t="s">
        <v>572</v>
      </c>
      <c r="G1260" s="130">
        <v>7</v>
      </c>
      <c r="H1260" s="130" t="s">
        <v>1165</v>
      </c>
      <c r="I1260" s="130">
        <v>633</v>
      </c>
      <c r="J1260" s="130" t="s">
        <v>474</v>
      </c>
      <c r="K1260" s="130" t="s">
        <v>121</v>
      </c>
      <c r="L1260" s="130">
        <v>18.961643835616439</v>
      </c>
      <c r="M1260" s="130">
        <v>21</v>
      </c>
      <c r="N1260" s="130">
        <v>2</v>
      </c>
      <c r="O1260" s="130">
        <v>11.388</v>
      </c>
      <c r="P1260" s="130">
        <v>0</v>
      </c>
      <c r="Q1260" s="130">
        <v>63.224446786090617</v>
      </c>
      <c r="R1260" s="130">
        <v>1E-3</v>
      </c>
      <c r="S1260" s="130">
        <v>25</v>
      </c>
      <c r="T1260" s="130">
        <v>8.3333333330000006</v>
      </c>
      <c r="U1260" s="130">
        <v>-2.92637156810417</v>
      </c>
      <c r="V1260" s="130">
        <v>21.424131249383901</v>
      </c>
      <c r="W1260" s="130">
        <v>8.116834272496023</v>
      </c>
      <c r="X1260" s="130">
        <v>24.874098668246191</v>
      </c>
    </row>
    <row r="1261" spans="1:24" x14ac:dyDescent="0.45">
      <c r="A1261" s="130" t="s">
        <v>199</v>
      </c>
      <c r="B1261" s="130">
        <v>2022</v>
      </c>
      <c r="C1261" s="131">
        <v>44673</v>
      </c>
      <c r="D1261" s="130" t="s">
        <v>30</v>
      </c>
      <c r="E1261" s="130">
        <v>1</v>
      </c>
      <c r="F1261" s="130" t="s">
        <v>572</v>
      </c>
      <c r="G1261" s="130">
        <v>8</v>
      </c>
      <c r="H1261" s="130" t="s">
        <v>1166</v>
      </c>
      <c r="I1261" s="130">
        <v>634</v>
      </c>
      <c r="J1261" s="130" t="s">
        <v>473</v>
      </c>
      <c r="K1261" s="130" t="s">
        <v>58</v>
      </c>
      <c r="L1261" s="130">
        <v>22.230136986301371</v>
      </c>
      <c r="M1261" s="130">
        <v>8</v>
      </c>
      <c r="N1261" s="130">
        <v>1</v>
      </c>
      <c r="O1261" s="130">
        <v>11.484999999999999</v>
      </c>
      <c r="P1261" s="130">
        <v>0</v>
      </c>
      <c r="Q1261" s="130">
        <v>62.690465824989118</v>
      </c>
      <c r="R1261" s="130">
        <v>1E-3</v>
      </c>
      <c r="S1261" s="130">
        <v>25</v>
      </c>
      <c r="T1261" s="130">
        <v>8.3333333330000006</v>
      </c>
      <c r="U1261" s="130">
        <v>2.950462760297853</v>
      </c>
      <c r="V1261" s="130">
        <v>27.61562582763127</v>
      </c>
      <c r="W1261" s="130">
        <v>8.2217210224444717</v>
      </c>
      <c r="X1261" s="130">
        <v>21.929806465986271</v>
      </c>
    </row>
    <row r="1262" spans="1:24" x14ac:dyDescent="0.45">
      <c r="A1262" s="130" t="s">
        <v>199</v>
      </c>
      <c r="B1262" s="130">
        <v>2022</v>
      </c>
      <c r="C1262" s="131">
        <v>44673</v>
      </c>
      <c r="D1262" s="130" t="s">
        <v>30</v>
      </c>
      <c r="E1262" s="130">
        <v>1</v>
      </c>
      <c r="F1262" s="130" t="s">
        <v>572</v>
      </c>
      <c r="G1262" s="130">
        <v>8</v>
      </c>
      <c r="H1262" s="130" t="s">
        <v>1166</v>
      </c>
      <c r="I1262" s="130">
        <v>634</v>
      </c>
      <c r="J1262" s="130" t="s">
        <v>513</v>
      </c>
      <c r="K1262" s="130" t="s">
        <v>34</v>
      </c>
      <c r="L1262" s="130">
        <v>22.63013698630137</v>
      </c>
      <c r="M1262" s="130">
        <v>17</v>
      </c>
      <c r="N1262" s="130">
        <v>2</v>
      </c>
      <c r="O1262" s="130">
        <v>11.484999999999999</v>
      </c>
      <c r="P1262" s="130">
        <v>0</v>
      </c>
      <c r="Q1262" s="130">
        <v>62.690465824989118</v>
      </c>
      <c r="R1262" s="130">
        <v>1E-3</v>
      </c>
      <c r="S1262" s="130">
        <v>18.859612931972539</v>
      </c>
      <c r="T1262" s="130">
        <v>8.0645752326496716</v>
      </c>
      <c r="U1262" s="130">
        <v>-7.6791359337976068</v>
      </c>
      <c r="V1262" s="130">
        <v>16.390935026218742</v>
      </c>
      <c r="W1262" s="130">
        <v>8.0233569866721144</v>
      </c>
      <c r="X1262" s="130">
        <v>21.929806465986271</v>
      </c>
    </row>
    <row r="1263" spans="1:24" x14ac:dyDescent="0.45">
      <c r="A1263" s="130" t="s">
        <v>199</v>
      </c>
      <c r="B1263" s="130">
        <v>2022</v>
      </c>
      <c r="C1263" s="131">
        <v>44673</v>
      </c>
      <c r="D1263" s="130" t="s">
        <v>30</v>
      </c>
      <c r="E1263" s="130">
        <v>1</v>
      </c>
      <c r="F1263" s="130" t="s">
        <v>572</v>
      </c>
      <c r="G1263" s="130">
        <v>9</v>
      </c>
      <c r="H1263" s="130" t="s">
        <v>1167</v>
      </c>
      <c r="I1263" s="130">
        <v>635</v>
      </c>
      <c r="J1263" s="130" t="s">
        <v>262</v>
      </c>
      <c r="K1263" s="130" t="s">
        <v>46</v>
      </c>
      <c r="L1263" s="130">
        <v>25.545205479452051</v>
      </c>
      <c r="M1263" s="130">
        <v>16</v>
      </c>
      <c r="N1263" s="130">
        <v>1</v>
      </c>
      <c r="O1263" s="130">
        <v>11.441000000000001</v>
      </c>
      <c r="P1263" s="130">
        <v>0</v>
      </c>
      <c r="Q1263" s="130">
        <v>62.931561926405031</v>
      </c>
      <c r="R1263" s="130">
        <v>1E-3</v>
      </c>
      <c r="S1263" s="130">
        <v>15.485772519695891</v>
      </c>
      <c r="T1263" s="130">
        <v>7.5232048213922402</v>
      </c>
      <c r="U1263" s="130">
        <v>-3.019609737374751</v>
      </c>
      <c r="V1263" s="130">
        <v>19.3206379837053</v>
      </c>
      <c r="W1263" s="130">
        <v>7.4467492403600186</v>
      </c>
      <c r="X1263" s="130">
        <v>18.17462034914141</v>
      </c>
    </row>
    <row r="1264" spans="1:24" x14ac:dyDescent="0.45">
      <c r="A1264" s="130" t="s">
        <v>199</v>
      </c>
      <c r="B1264" s="130">
        <v>2022</v>
      </c>
      <c r="C1264" s="131">
        <v>44673</v>
      </c>
      <c r="D1264" s="130" t="s">
        <v>30</v>
      </c>
      <c r="E1264" s="130">
        <v>1</v>
      </c>
      <c r="F1264" s="130" t="s">
        <v>572</v>
      </c>
      <c r="G1264" s="130">
        <v>9</v>
      </c>
      <c r="H1264" s="130" t="s">
        <v>1167</v>
      </c>
      <c r="I1264" s="130">
        <v>635</v>
      </c>
      <c r="J1264" s="130" t="s">
        <v>546</v>
      </c>
      <c r="K1264" s="130" t="s">
        <v>34</v>
      </c>
      <c r="L1264" s="130">
        <v>23.915068493150681</v>
      </c>
      <c r="M1264" s="130">
        <v>18</v>
      </c>
      <c r="N1264" s="130">
        <v>2</v>
      </c>
      <c r="O1264" s="130">
        <v>11.441000000000001</v>
      </c>
      <c r="P1264" s="130">
        <v>0</v>
      </c>
      <c r="Q1264" s="130">
        <v>62.931561926405031</v>
      </c>
      <c r="R1264" s="130">
        <v>1E-3</v>
      </c>
      <c r="S1264" s="130">
        <v>20.863468178586931</v>
      </c>
      <c r="T1264" s="130">
        <v>7.7437329264725818</v>
      </c>
      <c r="U1264" s="130">
        <v>-5.9668016172727114</v>
      </c>
      <c r="V1264" s="130">
        <v>16.831781743242981</v>
      </c>
      <c r="W1264" s="130">
        <v>7.5995277868385651</v>
      </c>
      <c r="X1264" s="130">
        <v>18.17462034914141</v>
      </c>
    </row>
    <row r="1265" spans="1:24" x14ac:dyDescent="0.45">
      <c r="A1265" s="130" t="s">
        <v>199</v>
      </c>
      <c r="B1265" s="130">
        <v>2022</v>
      </c>
      <c r="C1265" s="131">
        <v>44673</v>
      </c>
      <c r="D1265" s="130" t="s">
        <v>30</v>
      </c>
      <c r="E1265" s="130">
        <v>1</v>
      </c>
      <c r="F1265" s="130" t="s">
        <v>572</v>
      </c>
      <c r="G1265" s="130">
        <v>10</v>
      </c>
      <c r="H1265" s="130" t="s">
        <v>1168</v>
      </c>
      <c r="I1265" s="130">
        <v>636</v>
      </c>
      <c r="J1265" s="130" t="s">
        <v>453</v>
      </c>
      <c r="K1265" s="130" t="s">
        <v>88</v>
      </c>
      <c r="L1265" s="130">
        <v>21.147945205479449</v>
      </c>
      <c r="M1265" s="130">
        <v>14</v>
      </c>
      <c r="N1265" s="130">
        <v>1</v>
      </c>
      <c r="O1265" s="130">
        <v>11.5</v>
      </c>
      <c r="P1265" s="130">
        <v>0</v>
      </c>
      <c r="Q1265" s="130">
        <v>62.608695652173907</v>
      </c>
      <c r="R1265" s="130">
        <v>1E-3</v>
      </c>
      <c r="S1265" s="130">
        <v>23.37901006056202</v>
      </c>
      <c r="T1265" s="130">
        <v>8.0168327642077823</v>
      </c>
      <c r="U1265" s="130">
        <v>3.2943082183417971</v>
      </c>
      <c r="V1265" s="130">
        <v>26.92437583490128</v>
      </c>
      <c r="W1265" s="130">
        <v>7.8766892055198294</v>
      </c>
      <c r="X1265" s="130">
        <v>24.189505030281008</v>
      </c>
    </row>
    <row r="1266" spans="1:24" x14ac:dyDescent="0.45">
      <c r="A1266" s="130" t="s">
        <v>199</v>
      </c>
      <c r="B1266" s="130">
        <v>2022</v>
      </c>
      <c r="C1266" s="131">
        <v>44673</v>
      </c>
      <c r="D1266" s="130" t="s">
        <v>30</v>
      </c>
      <c r="E1266" s="130">
        <v>1</v>
      </c>
      <c r="F1266" s="130" t="s">
        <v>572</v>
      </c>
      <c r="G1266" s="130">
        <v>10</v>
      </c>
      <c r="H1266" s="130" t="s">
        <v>1168</v>
      </c>
      <c r="I1266" s="130">
        <v>636</v>
      </c>
      <c r="J1266" s="130" t="s">
        <v>472</v>
      </c>
      <c r="K1266" s="130" t="s">
        <v>52</v>
      </c>
      <c r="L1266" s="130">
        <v>20.202739726027399</v>
      </c>
      <c r="M1266" s="130">
        <v>20</v>
      </c>
      <c r="N1266" s="130">
        <v>2</v>
      </c>
      <c r="O1266" s="130">
        <v>11.5</v>
      </c>
      <c r="P1266" s="130">
        <v>0</v>
      </c>
      <c r="Q1266" s="130">
        <v>62.608695652173907</v>
      </c>
      <c r="R1266" s="130">
        <v>1E-3</v>
      </c>
      <c r="S1266" s="130">
        <v>25</v>
      </c>
      <c r="T1266" s="130">
        <v>8.3333333330000006</v>
      </c>
      <c r="U1266" s="130">
        <v>-3.08931020762483</v>
      </c>
      <c r="V1266" s="130">
        <v>21.20423450149174</v>
      </c>
      <c r="W1266" s="130">
        <v>8.097848236372192</v>
      </c>
      <c r="X1266" s="130">
        <v>24.189505030281008</v>
      </c>
    </row>
    <row r="1267" spans="1:24" x14ac:dyDescent="0.45">
      <c r="A1267" s="130" t="s">
        <v>199</v>
      </c>
      <c r="B1267" s="130">
        <v>2022</v>
      </c>
      <c r="C1267" s="131">
        <v>44673</v>
      </c>
      <c r="D1267" s="130" t="s">
        <v>30</v>
      </c>
      <c r="E1267" s="130">
        <v>1</v>
      </c>
      <c r="F1267" s="130" t="s">
        <v>572</v>
      </c>
      <c r="G1267" s="130">
        <v>11</v>
      </c>
      <c r="H1267" s="130" t="s">
        <v>1169</v>
      </c>
      <c r="I1267" s="130">
        <v>637</v>
      </c>
      <c r="J1267" s="130" t="s">
        <v>470</v>
      </c>
      <c r="K1267" s="130" t="s">
        <v>471</v>
      </c>
      <c r="L1267" s="130">
        <v>19.742465753424661</v>
      </c>
      <c r="M1267" s="130">
        <v>15</v>
      </c>
      <c r="N1267" s="130">
        <v>1</v>
      </c>
      <c r="O1267" s="130">
        <v>11.675000000000001</v>
      </c>
      <c r="P1267" s="130">
        <v>0</v>
      </c>
      <c r="Q1267" s="130">
        <v>61.670235546038541</v>
      </c>
      <c r="R1267" s="130">
        <v>1E-3</v>
      </c>
      <c r="S1267" s="130">
        <v>25</v>
      </c>
      <c r="T1267" s="130">
        <v>8.3333333330000006</v>
      </c>
      <c r="U1267" s="130">
        <v>4.2412836405172243</v>
      </c>
      <c r="V1267" s="130">
        <v>28.637829257763951</v>
      </c>
      <c r="W1267" s="130">
        <v>8.1321818724155754</v>
      </c>
      <c r="X1267" s="130">
        <v>25.523943830256218</v>
      </c>
    </row>
    <row r="1268" spans="1:24" x14ac:dyDescent="0.45">
      <c r="A1268" s="130" t="s">
        <v>199</v>
      </c>
      <c r="B1268" s="130">
        <v>2022</v>
      </c>
      <c r="C1268" s="131">
        <v>44673</v>
      </c>
      <c r="D1268" s="130" t="s">
        <v>30</v>
      </c>
      <c r="E1268" s="130">
        <v>1</v>
      </c>
      <c r="F1268" s="130" t="s">
        <v>572</v>
      </c>
      <c r="G1268" s="130">
        <v>11</v>
      </c>
      <c r="H1268" s="130" t="s">
        <v>1169</v>
      </c>
      <c r="I1268" s="130">
        <v>637</v>
      </c>
      <c r="J1268" s="130" t="s">
        <v>452</v>
      </c>
      <c r="K1268" s="130" t="s">
        <v>437</v>
      </c>
      <c r="L1268" s="130" t="e">
        <v>#N/A</v>
      </c>
      <c r="M1268" s="130">
        <v>19</v>
      </c>
      <c r="N1268" s="130">
        <v>2</v>
      </c>
      <c r="O1268" s="130">
        <v>11.675000000000001</v>
      </c>
      <c r="P1268" s="130">
        <v>0</v>
      </c>
      <c r="Q1268" s="130">
        <v>61.670235546038541</v>
      </c>
      <c r="R1268" s="130">
        <v>7.0879131596530698E-2</v>
      </c>
      <c r="S1268" s="130">
        <v>26.047887660512441</v>
      </c>
      <c r="T1268" s="130">
        <v>8.6590028429719705</v>
      </c>
      <c r="U1268" s="130">
        <v>-2.9226757267864798</v>
      </c>
      <c r="V1268" s="130">
        <v>22.15342669605786</v>
      </c>
      <c r="W1268" s="130">
        <v>8.3587008076147793</v>
      </c>
      <c r="X1268" s="130">
        <v>25.523943830256218</v>
      </c>
    </row>
    <row r="1269" spans="1:24" x14ac:dyDescent="0.45">
      <c r="A1269" s="132" t="s">
        <v>199</v>
      </c>
      <c r="B1269" s="132">
        <v>2022</v>
      </c>
      <c r="C1269" s="133">
        <v>44673</v>
      </c>
      <c r="D1269" s="132" t="s">
        <v>30</v>
      </c>
      <c r="E1269" s="132">
        <v>1</v>
      </c>
      <c r="F1269" s="132" t="s">
        <v>575</v>
      </c>
      <c r="G1269" s="132">
        <v>1</v>
      </c>
      <c r="H1269" s="132" t="s">
        <v>1170</v>
      </c>
      <c r="I1269" s="132">
        <v>638</v>
      </c>
      <c r="J1269" s="132" t="s">
        <v>425</v>
      </c>
      <c r="K1269" s="132" t="s">
        <v>96</v>
      </c>
      <c r="L1269" s="132">
        <v>28.421917808219181</v>
      </c>
      <c r="M1269" s="132">
        <v>1</v>
      </c>
      <c r="N1269" s="132">
        <v>1</v>
      </c>
      <c r="O1269" s="132">
        <v>11.118</v>
      </c>
      <c r="P1269" s="132">
        <v>0</v>
      </c>
      <c r="Q1269" s="132">
        <v>64.759848893685913</v>
      </c>
      <c r="R1269" s="132">
        <v>31.895031479891351</v>
      </c>
      <c r="S1269" s="132">
        <v>58.046072606286863</v>
      </c>
      <c r="T1269" s="132">
        <v>8.7170137087985022</v>
      </c>
      <c r="U1269" s="132">
        <v>31.618689405327611</v>
      </c>
      <c r="V1269" s="132">
        <v>58.565847696961782</v>
      </c>
      <c r="W1269" s="132">
        <v>8.9823860972113909</v>
      </c>
      <c r="X1269" s="132">
        <v>43.341950932025412</v>
      </c>
    </row>
    <row r="1270" spans="1:24" x14ac:dyDescent="0.45">
      <c r="A1270" s="132" t="s">
        <v>199</v>
      </c>
      <c r="B1270" s="132">
        <v>2022</v>
      </c>
      <c r="C1270" s="133">
        <v>44673</v>
      </c>
      <c r="D1270" s="132" t="s">
        <v>30</v>
      </c>
      <c r="E1270" s="132">
        <v>1</v>
      </c>
      <c r="F1270" s="132" t="s">
        <v>575</v>
      </c>
      <c r="G1270" s="132">
        <v>1</v>
      </c>
      <c r="H1270" s="132" t="s">
        <v>1170</v>
      </c>
      <c r="I1270" s="132">
        <v>638</v>
      </c>
      <c r="J1270" s="132" t="s">
        <v>470</v>
      </c>
      <c r="K1270" s="132" t="s">
        <v>471</v>
      </c>
      <c r="L1270" s="132">
        <v>19.742465753424661</v>
      </c>
      <c r="M1270" s="132">
        <v>15</v>
      </c>
      <c r="N1270" s="132">
        <v>2</v>
      </c>
      <c r="O1270" s="132">
        <v>11.118</v>
      </c>
      <c r="P1270" s="132">
        <v>0</v>
      </c>
      <c r="Q1270" s="132">
        <v>64.759848893685913</v>
      </c>
      <c r="R1270" s="132">
        <v>4.2412836405172243</v>
      </c>
      <c r="S1270" s="132">
        <v>28.637829257763951</v>
      </c>
      <c r="T1270" s="132">
        <v>8.1321818724155754</v>
      </c>
      <c r="U1270" s="132">
        <v>2.7632875338040428</v>
      </c>
      <c r="V1270" s="132">
        <v>28.17832075105332</v>
      </c>
      <c r="W1270" s="132">
        <v>8.4716777390830913</v>
      </c>
      <c r="X1270" s="132">
        <v>43.341950932025412</v>
      </c>
    </row>
    <row r="1271" spans="1:24" x14ac:dyDescent="0.45">
      <c r="A1271" s="132" t="s">
        <v>199</v>
      </c>
      <c r="B1271" s="132">
        <v>2022</v>
      </c>
      <c r="C1271" s="133">
        <v>44673</v>
      </c>
      <c r="D1271" s="132" t="s">
        <v>30</v>
      </c>
      <c r="E1271" s="132">
        <v>1</v>
      </c>
      <c r="F1271" s="132" t="s">
        <v>575</v>
      </c>
      <c r="G1271" s="132">
        <v>2</v>
      </c>
      <c r="H1271" s="132" t="s">
        <v>1171</v>
      </c>
      <c r="I1271" s="132">
        <v>639</v>
      </c>
      <c r="J1271" s="132" t="s">
        <v>346</v>
      </c>
      <c r="K1271" s="132" t="s">
        <v>52</v>
      </c>
      <c r="L1271" s="132">
        <v>23.0027397260274</v>
      </c>
      <c r="M1271" s="132">
        <v>5</v>
      </c>
      <c r="N1271" s="132">
        <v>1</v>
      </c>
      <c r="O1271" s="132">
        <v>11.445</v>
      </c>
      <c r="P1271" s="132">
        <v>0</v>
      </c>
      <c r="Q1271" s="132">
        <v>62.909567496723461</v>
      </c>
      <c r="R1271" s="132">
        <v>10.4040599297564</v>
      </c>
      <c r="S1271" s="132">
        <v>32.47013645689443</v>
      </c>
      <c r="T1271" s="132">
        <v>7.355358842379343</v>
      </c>
      <c r="U1271" s="132">
        <v>12.324776363255131</v>
      </c>
      <c r="V1271" s="132">
        <v>34.687376521089163</v>
      </c>
      <c r="W1271" s="132">
        <v>7.4542000526113421</v>
      </c>
      <c r="X1271" s="132">
        <v>29.69725614589786</v>
      </c>
    </row>
    <row r="1272" spans="1:24" x14ac:dyDescent="0.45">
      <c r="A1272" s="132" t="s">
        <v>199</v>
      </c>
      <c r="B1272" s="132">
        <v>2022</v>
      </c>
      <c r="C1272" s="133">
        <v>44673</v>
      </c>
      <c r="D1272" s="132" t="s">
        <v>30</v>
      </c>
      <c r="E1272" s="132">
        <v>1</v>
      </c>
      <c r="F1272" s="132" t="s">
        <v>575</v>
      </c>
      <c r="G1272" s="132">
        <v>2</v>
      </c>
      <c r="H1272" s="132" t="s">
        <v>1171</v>
      </c>
      <c r="I1272" s="132">
        <v>639</v>
      </c>
      <c r="J1272" s="132" t="s">
        <v>453</v>
      </c>
      <c r="K1272" s="132" t="s">
        <v>88</v>
      </c>
      <c r="L1272" s="132">
        <v>21.147945205479449</v>
      </c>
      <c r="M1272" s="132">
        <v>14</v>
      </c>
      <c r="N1272" s="132">
        <v>2</v>
      </c>
      <c r="O1272" s="132">
        <v>11.445</v>
      </c>
      <c r="P1272" s="132">
        <v>0</v>
      </c>
      <c r="Q1272" s="132">
        <v>62.909567496723461</v>
      </c>
      <c r="R1272" s="132">
        <v>3.2943082183417971</v>
      </c>
      <c r="S1272" s="132">
        <v>26.92437583490128</v>
      </c>
      <c r="T1272" s="132">
        <v>7.8766892055198294</v>
      </c>
      <c r="U1272" s="132">
        <v>0.90345955095348529</v>
      </c>
      <c r="V1272" s="132">
        <v>24.428109107165511</v>
      </c>
      <c r="W1272" s="132">
        <v>7.8415498520706759</v>
      </c>
      <c r="X1272" s="132">
        <v>29.69725614589786</v>
      </c>
    </row>
    <row r="1273" spans="1:24" x14ac:dyDescent="0.45">
      <c r="A1273" s="132" t="s">
        <v>199</v>
      </c>
      <c r="B1273" s="132">
        <v>2022</v>
      </c>
      <c r="C1273" s="133">
        <v>44673</v>
      </c>
      <c r="D1273" s="132" t="s">
        <v>30</v>
      </c>
      <c r="E1273" s="132">
        <v>1</v>
      </c>
      <c r="F1273" s="132" t="s">
        <v>575</v>
      </c>
      <c r="G1273" s="132">
        <v>3</v>
      </c>
      <c r="H1273" s="132" t="s">
        <v>1172</v>
      </c>
      <c r="I1273" s="132">
        <v>640</v>
      </c>
      <c r="J1273" s="132" t="s">
        <v>418</v>
      </c>
      <c r="K1273" s="132" t="s">
        <v>96</v>
      </c>
      <c r="L1273" s="132">
        <v>23.917808219178081</v>
      </c>
      <c r="M1273" s="132">
        <v>6</v>
      </c>
      <c r="N1273" s="132">
        <v>1</v>
      </c>
      <c r="O1273" s="132">
        <v>11.292</v>
      </c>
      <c r="P1273" s="132">
        <v>0</v>
      </c>
      <c r="Q1273" s="132">
        <v>63.761955366631241</v>
      </c>
      <c r="R1273" s="132">
        <v>8.8272733243564687</v>
      </c>
      <c r="S1273" s="132">
        <v>33.462870326897708</v>
      </c>
      <c r="T1273" s="132">
        <v>8.2118656675137469</v>
      </c>
      <c r="U1273" s="132">
        <v>10.273449954989131</v>
      </c>
      <c r="V1273" s="132">
        <v>35.053506299213097</v>
      </c>
      <c r="W1273" s="132">
        <v>8.2600187814079895</v>
      </c>
      <c r="X1273" s="132">
        <v>26.391754155301509</v>
      </c>
    </row>
    <row r="1274" spans="1:24" x14ac:dyDescent="0.45">
      <c r="A1274" s="132" t="s">
        <v>199</v>
      </c>
      <c r="B1274" s="132">
        <v>2022</v>
      </c>
      <c r="C1274" s="133">
        <v>44673</v>
      </c>
      <c r="D1274" s="132" t="s">
        <v>30</v>
      </c>
      <c r="E1274" s="132">
        <v>1</v>
      </c>
      <c r="F1274" s="132" t="s">
        <v>575</v>
      </c>
      <c r="G1274" s="132">
        <v>3</v>
      </c>
      <c r="H1274" s="132" t="s">
        <v>1172</v>
      </c>
      <c r="I1274" s="132">
        <v>640</v>
      </c>
      <c r="J1274" s="132" t="s">
        <v>262</v>
      </c>
      <c r="K1274" s="132" t="s">
        <v>46</v>
      </c>
      <c r="L1274" s="132">
        <v>25.545205479452051</v>
      </c>
      <c r="M1274" s="132">
        <v>16</v>
      </c>
      <c r="N1274" s="132">
        <v>2</v>
      </c>
      <c r="O1274" s="132">
        <v>11.292</v>
      </c>
      <c r="P1274" s="132">
        <v>0</v>
      </c>
      <c r="Q1274" s="132">
        <v>63.761955366631241</v>
      </c>
      <c r="R1274" s="132">
        <v>1E-3</v>
      </c>
      <c r="S1274" s="132">
        <v>19.3206379837053</v>
      </c>
      <c r="T1274" s="132">
        <v>7.4467492403600186</v>
      </c>
      <c r="U1274" s="132">
        <v>-4.9894629579832532</v>
      </c>
      <c r="V1274" s="132">
        <v>17.97932417676267</v>
      </c>
      <c r="W1274" s="132">
        <v>7.6562623782486412</v>
      </c>
      <c r="X1274" s="132">
        <v>26.391754155301509</v>
      </c>
    </row>
    <row r="1275" spans="1:24" x14ac:dyDescent="0.45">
      <c r="A1275" s="132" t="s">
        <v>199</v>
      </c>
      <c r="B1275" s="132">
        <v>2022</v>
      </c>
      <c r="C1275" s="133">
        <v>44673</v>
      </c>
      <c r="D1275" s="132" t="s">
        <v>30</v>
      </c>
      <c r="E1275" s="132">
        <v>1</v>
      </c>
      <c r="F1275" s="132" t="s">
        <v>575</v>
      </c>
      <c r="G1275" s="132">
        <v>4</v>
      </c>
      <c r="H1275" s="132" t="s">
        <v>1173</v>
      </c>
      <c r="I1275" s="132">
        <v>641</v>
      </c>
      <c r="J1275" s="132" t="s">
        <v>473</v>
      </c>
      <c r="K1275" s="132" t="s">
        <v>58</v>
      </c>
      <c r="L1275" s="132">
        <v>22.230136986301371</v>
      </c>
      <c r="M1275" s="132">
        <v>8</v>
      </c>
      <c r="N1275" s="132">
        <v>1</v>
      </c>
      <c r="O1275" s="132">
        <v>11.500999999999999</v>
      </c>
      <c r="P1275" s="132">
        <v>0</v>
      </c>
      <c r="Q1275" s="132">
        <v>62.603251891139912</v>
      </c>
      <c r="R1275" s="132">
        <v>2.950462760297853</v>
      </c>
      <c r="S1275" s="132">
        <v>27.61562582763127</v>
      </c>
      <c r="T1275" s="132">
        <v>8.2217210224444717</v>
      </c>
      <c r="U1275" s="132">
        <v>6.145519372287449</v>
      </c>
      <c r="V1275" s="132">
        <v>30.491276609798319</v>
      </c>
      <c r="W1275" s="132">
        <v>8.1152524125036241</v>
      </c>
      <c r="X1275" s="132">
        <v>25.807154389046961</v>
      </c>
    </row>
    <row r="1276" spans="1:24" x14ac:dyDescent="0.45">
      <c r="A1276" s="132" t="s">
        <v>199</v>
      </c>
      <c r="B1276" s="132">
        <v>2022</v>
      </c>
      <c r="C1276" s="133">
        <v>44673</v>
      </c>
      <c r="D1276" s="132" t="s">
        <v>30</v>
      </c>
      <c r="E1276" s="132">
        <v>1</v>
      </c>
      <c r="F1276" s="132" t="s">
        <v>575</v>
      </c>
      <c r="G1276" s="132">
        <v>4</v>
      </c>
      <c r="H1276" s="132" t="s">
        <v>1173</v>
      </c>
      <c r="I1276" s="132">
        <v>641</v>
      </c>
      <c r="J1276" s="132" t="s">
        <v>350</v>
      </c>
      <c r="K1276" s="132" t="s">
        <v>88</v>
      </c>
      <c r="L1276" s="132">
        <v>24.284931506849311</v>
      </c>
      <c r="M1276" s="132">
        <v>9</v>
      </c>
      <c r="N1276" s="132">
        <v>2</v>
      </c>
      <c r="O1276" s="132">
        <v>11.500999999999999</v>
      </c>
      <c r="P1276" s="132">
        <v>0</v>
      </c>
      <c r="Q1276" s="132">
        <v>62.603251891139912</v>
      </c>
      <c r="R1276" s="132">
        <v>1E-3</v>
      </c>
      <c r="S1276" s="132">
        <v>23.998682950462658</v>
      </c>
      <c r="T1276" s="132">
        <v>8.6572346328955891</v>
      </c>
      <c r="U1276" s="132">
        <v>-4.4399555888690294</v>
      </c>
      <c r="V1276" s="132">
        <v>20.84705483839349</v>
      </c>
      <c r="W1276" s="132">
        <v>8.4290034757541736</v>
      </c>
      <c r="X1276" s="132">
        <v>25.807154389046961</v>
      </c>
    </row>
    <row r="1277" spans="1:24" x14ac:dyDescent="0.45">
      <c r="A1277" s="132" t="s">
        <v>199</v>
      </c>
      <c r="B1277" s="132">
        <v>2022</v>
      </c>
      <c r="C1277" s="133">
        <v>44673</v>
      </c>
      <c r="D1277" s="132" t="s">
        <v>30</v>
      </c>
      <c r="E1277" s="132">
        <v>1</v>
      </c>
      <c r="F1277" s="132" t="s">
        <v>575</v>
      </c>
      <c r="G1277" s="132">
        <v>5</v>
      </c>
      <c r="H1277" s="132" t="s">
        <v>1174</v>
      </c>
      <c r="I1277" s="132">
        <v>642</v>
      </c>
      <c r="J1277" s="132" t="s">
        <v>366</v>
      </c>
      <c r="K1277" s="132" t="s">
        <v>143</v>
      </c>
      <c r="L1277" s="132">
        <v>26.016438356164379</v>
      </c>
      <c r="M1277" s="132">
        <v>4</v>
      </c>
      <c r="N1277" s="132">
        <v>1</v>
      </c>
      <c r="O1277" s="132">
        <v>11.167999999999999</v>
      </c>
      <c r="P1277" s="132">
        <v>0</v>
      </c>
      <c r="Q1277" s="132">
        <v>64.469914040114617</v>
      </c>
      <c r="R1277" s="132">
        <v>26.24363544016451</v>
      </c>
      <c r="S1277" s="132">
        <v>49.486753549037637</v>
      </c>
      <c r="T1277" s="132">
        <v>7.7477060362910413</v>
      </c>
      <c r="U1277" s="132">
        <v>26.27031447162479</v>
      </c>
      <c r="V1277" s="132">
        <v>50.319196069496897</v>
      </c>
      <c r="W1277" s="132">
        <v>8.0162938659573708</v>
      </c>
      <c r="X1277" s="132">
        <v>38.779785336152372</v>
      </c>
    </row>
    <row r="1278" spans="1:24" x14ac:dyDescent="0.45">
      <c r="A1278" s="132" t="s">
        <v>199</v>
      </c>
      <c r="B1278" s="132">
        <v>2022</v>
      </c>
      <c r="C1278" s="133">
        <v>44673</v>
      </c>
      <c r="D1278" s="132" t="s">
        <v>30</v>
      </c>
      <c r="E1278" s="132">
        <v>1</v>
      </c>
      <c r="F1278" s="132" t="s">
        <v>575</v>
      </c>
      <c r="G1278" s="132">
        <v>5</v>
      </c>
      <c r="H1278" s="132" t="s">
        <v>1174</v>
      </c>
      <c r="I1278" s="132">
        <v>642</v>
      </c>
      <c r="J1278" s="132" t="s">
        <v>403</v>
      </c>
      <c r="K1278" s="132" t="s">
        <v>61</v>
      </c>
      <c r="L1278" s="132">
        <v>25.11780821917808</v>
      </c>
      <c r="M1278" s="132">
        <v>13</v>
      </c>
      <c r="N1278" s="132">
        <v>2</v>
      </c>
      <c r="O1278" s="132">
        <v>11.167999999999999</v>
      </c>
      <c r="P1278" s="132">
        <v>0</v>
      </c>
      <c r="Q1278" s="132">
        <v>64.469914040114617</v>
      </c>
      <c r="R1278" s="132">
        <v>4.4366079073893872</v>
      </c>
      <c r="S1278" s="132">
        <v>28.07281712326709</v>
      </c>
      <c r="T1278" s="132">
        <v>7.8787364052925666</v>
      </c>
      <c r="U1278" s="132">
        <v>2.8395850304668291</v>
      </c>
      <c r="V1278" s="132">
        <v>27.215681955156949</v>
      </c>
      <c r="W1278" s="132">
        <v>8.1253656415633717</v>
      </c>
      <c r="X1278" s="132">
        <v>38.779785336152372</v>
      </c>
    </row>
    <row r="1279" spans="1:24" x14ac:dyDescent="0.45">
      <c r="A1279" s="132" t="s">
        <v>199</v>
      </c>
      <c r="B1279" s="132">
        <v>2022</v>
      </c>
      <c r="C1279" s="133">
        <v>44673</v>
      </c>
      <c r="D1279" s="132" t="s">
        <v>30</v>
      </c>
      <c r="E1279" s="132">
        <v>1</v>
      </c>
      <c r="F1279" s="132" t="s">
        <v>575</v>
      </c>
      <c r="G1279" s="132">
        <v>6</v>
      </c>
      <c r="H1279" s="132" t="s">
        <v>1175</v>
      </c>
      <c r="I1279" s="132">
        <v>643</v>
      </c>
      <c r="J1279" s="132" t="s">
        <v>354</v>
      </c>
      <c r="K1279" s="132" t="s">
        <v>121</v>
      </c>
      <c r="L1279" s="132">
        <v>26.712328767123289</v>
      </c>
      <c r="M1279" s="132">
        <v>3</v>
      </c>
      <c r="N1279" s="132">
        <v>1</v>
      </c>
      <c r="O1279" s="132">
        <v>11.228999999999999</v>
      </c>
      <c r="P1279" s="132">
        <v>0</v>
      </c>
      <c r="Q1279" s="132">
        <v>64.119690088164575</v>
      </c>
      <c r="R1279" s="132">
        <v>12.443644487488569</v>
      </c>
      <c r="S1279" s="132">
        <v>35.05806935754385</v>
      </c>
      <c r="T1279" s="132">
        <v>7.5381416233517591</v>
      </c>
      <c r="U1279" s="132">
        <v>14.191866959966219</v>
      </c>
      <c r="V1279" s="132">
        <v>37.096281234450593</v>
      </c>
      <c r="W1279" s="132">
        <v>7.6348047581614571</v>
      </c>
      <c r="X1279" s="132">
        <v>31.219430264918259</v>
      </c>
    </row>
    <row r="1280" spans="1:24" x14ac:dyDescent="0.45">
      <c r="A1280" s="132" t="s">
        <v>199</v>
      </c>
      <c r="B1280" s="132">
        <v>2022</v>
      </c>
      <c r="C1280" s="133">
        <v>44673</v>
      </c>
      <c r="D1280" s="132" t="s">
        <v>30</v>
      </c>
      <c r="E1280" s="132">
        <v>1</v>
      </c>
      <c r="F1280" s="132" t="s">
        <v>575</v>
      </c>
      <c r="G1280" s="132">
        <v>6</v>
      </c>
      <c r="H1280" s="132" t="s">
        <v>1175</v>
      </c>
      <c r="I1280" s="132">
        <v>643</v>
      </c>
      <c r="J1280" s="132" t="s">
        <v>469</v>
      </c>
      <c r="K1280" s="132" t="s">
        <v>396</v>
      </c>
      <c r="L1280" s="132">
        <v>19.06301369863014</v>
      </c>
      <c r="M1280" s="132">
        <v>12</v>
      </c>
      <c r="N1280" s="132">
        <v>2</v>
      </c>
      <c r="O1280" s="132">
        <v>11.228999999999999</v>
      </c>
      <c r="P1280" s="132">
        <v>0</v>
      </c>
      <c r="Q1280" s="132">
        <v>64.119690088164575</v>
      </c>
      <c r="R1280" s="132">
        <v>2.642444583778218</v>
      </c>
      <c r="S1280" s="132">
        <v>27.380791172292671</v>
      </c>
      <c r="T1280" s="132">
        <v>8.2461155295048165</v>
      </c>
      <c r="U1280" s="132">
        <v>0.49735092836128197</v>
      </c>
      <c r="V1280" s="132">
        <v>24.996552896054169</v>
      </c>
      <c r="W1280" s="132">
        <v>8.1664006558976272</v>
      </c>
      <c r="X1280" s="132">
        <v>31.219430264918259</v>
      </c>
    </row>
    <row r="1281" spans="1:24" x14ac:dyDescent="0.45">
      <c r="A1281" s="132" t="s">
        <v>199</v>
      </c>
      <c r="B1281" s="132">
        <v>2022</v>
      </c>
      <c r="C1281" s="133">
        <v>44673</v>
      </c>
      <c r="D1281" s="132" t="s">
        <v>30</v>
      </c>
      <c r="E1281" s="132">
        <v>1</v>
      </c>
      <c r="F1281" s="132" t="s">
        <v>575</v>
      </c>
      <c r="G1281" s="132">
        <v>7</v>
      </c>
      <c r="H1281" s="132" t="s">
        <v>1176</v>
      </c>
      <c r="I1281" s="132">
        <v>644</v>
      </c>
      <c r="J1281" s="132" t="s">
        <v>573</v>
      </c>
      <c r="K1281" s="132" t="s">
        <v>417</v>
      </c>
      <c r="L1281" s="132">
        <v>34.723287671232868</v>
      </c>
      <c r="M1281" s="132">
        <v>2</v>
      </c>
      <c r="N1281" s="132">
        <v>1</v>
      </c>
      <c r="O1281" s="132">
        <v>11.172000000000001</v>
      </c>
      <c r="P1281" s="132">
        <v>0</v>
      </c>
      <c r="Q1281" s="132">
        <v>64.446831364124591</v>
      </c>
      <c r="R1281" s="132">
        <v>20.897603710286919</v>
      </c>
      <c r="S1281" s="132">
        <v>45.297943122872141</v>
      </c>
      <c r="T1281" s="132">
        <v>8.13344647086174</v>
      </c>
      <c r="U1281" s="132">
        <v>21.747868165761929</v>
      </c>
      <c r="V1281" s="132">
        <v>46.552310250417349</v>
      </c>
      <c r="W1281" s="132">
        <v>8.268147361551808</v>
      </c>
      <c r="X1281" s="132">
        <v>36.634014056765338</v>
      </c>
    </row>
    <row r="1282" spans="1:24" x14ac:dyDescent="0.45">
      <c r="A1282" s="132" t="s">
        <v>199</v>
      </c>
      <c r="B1282" s="132">
        <v>2022</v>
      </c>
      <c r="C1282" s="133">
        <v>44673</v>
      </c>
      <c r="D1282" s="132" t="s">
        <v>30</v>
      </c>
      <c r="E1282" s="132">
        <v>1</v>
      </c>
      <c r="F1282" s="132" t="s">
        <v>575</v>
      </c>
      <c r="G1282" s="132">
        <v>7</v>
      </c>
      <c r="H1282" s="132" t="s">
        <v>1176</v>
      </c>
      <c r="I1282" s="132">
        <v>644</v>
      </c>
      <c r="J1282" s="132" t="s">
        <v>468</v>
      </c>
      <c r="K1282" s="132" t="s">
        <v>91</v>
      </c>
      <c r="L1282" s="132">
        <v>24.041095890410961</v>
      </c>
      <c r="M1282" s="132">
        <v>11</v>
      </c>
      <c r="N1282" s="132">
        <v>2</v>
      </c>
      <c r="O1282" s="132">
        <v>11.172000000000001</v>
      </c>
      <c r="P1282" s="132">
        <v>0</v>
      </c>
      <c r="Q1282" s="132">
        <v>64.446831364124591</v>
      </c>
      <c r="R1282" s="132">
        <v>3.424981892077696</v>
      </c>
      <c r="S1282" s="132">
        <v>27.970084990658531</v>
      </c>
      <c r="T1282" s="132">
        <v>8.1817010328602784</v>
      </c>
      <c r="U1282" s="132">
        <v>1.781528310609531</v>
      </c>
      <c r="V1282" s="132">
        <v>26.70257748066992</v>
      </c>
      <c r="W1282" s="132">
        <v>8.307016390020129</v>
      </c>
      <c r="X1282" s="132">
        <v>36.634014056765338</v>
      </c>
    </row>
    <row r="1283" spans="1:24" x14ac:dyDescent="0.45">
      <c r="A1283" s="132" t="s">
        <v>199</v>
      </c>
      <c r="B1283" s="132">
        <v>2022</v>
      </c>
      <c r="C1283" s="133">
        <v>44673</v>
      </c>
      <c r="D1283" s="132" t="s">
        <v>30</v>
      </c>
      <c r="E1283" s="132">
        <v>1</v>
      </c>
      <c r="F1283" s="132" t="s">
        <v>575</v>
      </c>
      <c r="G1283" s="132">
        <v>8</v>
      </c>
      <c r="H1283" s="132" t="s">
        <v>1177</v>
      </c>
      <c r="I1283" s="132">
        <v>645</v>
      </c>
      <c r="J1283" s="132" t="s">
        <v>431</v>
      </c>
      <c r="K1283" s="132" t="s">
        <v>79</v>
      </c>
      <c r="L1283" s="132">
        <v>23.646575342465749</v>
      </c>
      <c r="M1283" s="132">
        <v>7</v>
      </c>
      <c r="N1283" s="132">
        <v>1</v>
      </c>
      <c r="O1283" s="132">
        <v>11.465999999999999</v>
      </c>
      <c r="P1283" s="132">
        <v>0</v>
      </c>
      <c r="Q1283" s="132">
        <v>62.794348508634229</v>
      </c>
      <c r="R1283" s="132">
        <v>1E-3</v>
      </c>
      <c r="S1283" s="132">
        <v>19.313055629995379</v>
      </c>
      <c r="T1283" s="132">
        <v>7.4595707830140681</v>
      </c>
      <c r="U1283" s="132">
        <v>1.073494133853341</v>
      </c>
      <c r="V1283" s="132">
        <v>23.29313612645991</v>
      </c>
      <c r="W1283" s="132">
        <v>7.4065473308688556</v>
      </c>
      <c r="X1283" s="132">
        <v>22.91234264413394</v>
      </c>
    </row>
    <row r="1284" spans="1:24" x14ac:dyDescent="0.45">
      <c r="A1284" s="132" t="s">
        <v>199</v>
      </c>
      <c r="B1284" s="132">
        <v>2022</v>
      </c>
      <c r="C1284" s="133">
        <v>44673</v>
      </c>
      <c r="D1284" s="132" t="s">
        <v>30</v>
      </c>
      <c r="E1284" s="132">
        <v>1</v>
      </c>
      <c r="F1284" s="132" t="s">
        <v>575</v>
      </c>
      <c r="G1284" s="132">
        <v>8</v>
      </c>
      <c r="H1284" s="132" t="s">
        <v>1177</v>
      </c>
      <c r="I1284" s="132">
        <v>645</v>
      </c>
      <c r="J1284" s="132" t="s">
        <v>467</v>
      </c>
      <c r="K1284" s="132" t="s">
        <v>91</v>
      </c>
      <c r="L1284" s="132">
        <v>39.224657534246568</v>
      </c>
      <c r="M1284" s="132">
        <v>10</v>
      </c>
      <c r="N1284" s="132">
        <v>2</v>
      </c>
      <c r="O1284" s="132">
        <v>11.465999999999999</v>
      </c>
      <c r="P1284" s="132">
        <v>0</v>
      </c>
      <c r="Q1284" s="132">
        <v>62.794348508634229</v>
      </c>
      <c r="R1284" s="132">
        <v>1.348583420558459</v>
      </c>
      <c r="S1284" s="132">
        <v>26.511629658272501</v>
      </c>
      <c r="T1284" s="132">
        <v>8.3876820792380151</v>
      </c>
      <c r="U1284" s="132">
        <v>-2.4870241164952169</v>
      </c>
      <c r="V1284" s="132">
        <v>21.62600498191339</v>
      </c>
      <c r="W1284" s="132">
        <v>8.0376763661362016</v>
      </c>
      <c r="X1284" s="132">
        <v>22.91234264413394</v>
      </c>
    </row>
    <row r="1285" spans="1:24" x14ac:dyDescent="0.45">
      <c r="A1285" s="134" t="s">
        <v>199</v>
      </c>
      <c r="B1285" s="134">
        <v>2022</v>
      </c>
      <c r="C1285" s="135">
        <v>44673</v>
      </c>
      <c r="D1285" s="134" t="s">
        <v>30</v>
      </c>
      <c r="E1285" s="134">
        <v>1</v>
      </c>
      <c r="F1285" s="134" t="s">
        <v>576</v>
      </c>
      <c r="G1285" s="134">
        <v>1</v>
      </c>
      <c r="H1285" s="134" t="s">
        <v>1178</v>
      </c>
      <c r="I1285" s="134">
        <v>646</v>
      </c>
      <c r="J1285" s="134" t="s">
        <v>425</v>
      </c>
      <c r="K1285" s="134" t="s">
        <v>96</v>
      </c>
      <c r="L1285" s="134">
        <v>28.421917808219181</v>
      </c>
      <c r="M1285" s="134">
        <v>1</v>
      </c>
      <c r="N1285" s="134">
        <v>1</v>
      </c>
      <c r="O1285" s="134">
        <v>10.866</v>
      </c>
      <c r="P1285" s="134">
        <v>0</v>
      </c>
      <c r="Q1285" s="134">
        <v>66.261733848702377</v>
      </c>
      <c r="R1285" s="134">
        <v>31.618689405327611</v>
      </c>
      <c r="S1285" s="134">
        <v>58.565847696961782</v>
      </c>
      <c r="T1285" s="134">
        <v>8.9823860972113909</v>
      </c>
      <c r="U1285" s="134">
        <v>30.915816997688331</v>
      </c>
      <c r="V1285" s="134">
        <v>58.853079700847829</v>
      </c>
      <c r="W1285" s="134">
        <v>9.3124209010531658</v>
      </c>
      <c r="X1285" s="134">
        <v>40.929491911710848</v>
      </c>
    </row>
    <row r="1286" spans="1:24" x14ac:dyDescent="0.45">
      <c r="A1286" s="134" t="s">
        <v>199</v>
      </c>
      <c r="B1286" s="134">
        <v>2022</v>
      </c>
      <c r="C1286" s="135">
        <v>44673</v>
      </c>
      <c r="D1286" s="134" t="s">
        <v>30</v>
      </c>
      <c r="E1286" s="134">
        <v>1</v>
      </c>
      <c r="F1286" s="134" t="s">
        <v>576</v>
      </c>
      <c r="G1286" s="134">
        <v>1</v>
      </c>
      <c r="H1286" s="134" t="s">
        <v>1178</v>
      </c>
      <c r="I1286" s="134">
        <v>646</v>
      </c>
      <c r="J1286" s="134" t="s">
        <v>431</v>
      </c>
      <c r="K1286" s="134" t="s">
        <v>79</v>
      </c>
      <c r="L1286" s="134">
        <v>23.646575342465749</v>
      </c>
      <c r="M1286" s="134">
        <v>7</v>
      </c>
      <c r="N1286" s="134">
        <v>2</v>
      </c>
      <c r="O1286" s="134">
        <v>10.866</v>
      </c>
      <c r="P1286" s="134">
        <v>0</v>
      </c>
      <c r="Q1286" s="134">
        <v>66.261733848702377</v>
      </c>
      <c r="R1286" s="134">
        <v>1.073494133853341</v>
      </c>
      <c r="S1286" s="134">
        <v>23.29313612645991</v>
      </c>
      <c r="T1286" s="134">
        <v>7.4065473308688556</v>
      </c>
      <c r="U1286" s="134">
        <v>-0.60097747574222637</v>
      </c>
      <c r="V1286" s="134">
        <v>23.088619053767388</v>
      </c>
      <c r="W1286" s="134">
        <v>7.8965321765032046</v>
      </c>
      <c r="X1286" s="134">
        <v>40.929491911710848</v>
      </c>
    </row>
    <row r="1287" spans="1:24" x14ac:dyDescent="0.45">
      <c r="A1287" s="134" t="s">
        <v>199</v>
      </c>
      <c r="B1287" s="134">
        <v>2022</v>
      </c>
      <c r="C1287" s="135">
        <v>44673</v>
      </c>
      <c r="D1287" s="134" t="s">
        <v>30</v>
      </c>
      <c r="E1287" s="134">
        <v>1</v>
      </c>
      <c r="F1287" s="134" t="s">
        <v>576</v>
      </c>
      <c r="G1287" s="134">
        <v>2</v>
      </c>
      <c r="H1287" s="134" t="s">
        <v>1179</v>
      </c>
      <c r="I1287" s="134">
        <v>647</v>
      </c>
      <c r="J1287" s="134" t="s">
        <v>573</v>
      </c>
      <c r="K1287" s="134" t="s">
        <v>417</v>
      </c>
      <c r="L1287" s="134">
        <v>34.723287671232868</v>
      </c>
      <c r="M1287" s="134">
        <v>2</v>
      </c>
      <c r="N1287" s="134">
        <v>1</v>
      </c>
      <c r="O1287" s="134">
        <v>11.015000000000001</v>
      </c>
      <c r="P1287" s="134">
        <v>0</v>
      </c>
      <c r="Q1287" s="134">
        <v>65.365410803449834</v>
      </c>
      <c r="R1287" s="134">
        <v>21.747868165761929</v>
      </c>
      <c r="S1287" s="134">
        <v>46.552310250417349</v>
      </c>
      <c r="T1287" s="134">
        <v>8.268147361551808</v>
      </c>
      <c r="U1287" s="134">
        <v>23.638863527980948</v>
      </c>
      <c r="V1287" s="134">
        <v>48.419957951307872</v>
      </c>
      <c r="W1287" s="134">
        <v>8.2603648077756393</v>
      </c>
      <c r="X1287" s="134">
        <v>40.619843385753263</v>
      </c>
    </row>
    <row r="1288" spans="1:24" x14ac:dyDescent="0.45">
      <c r="A1288" s="134" t="s">
        <v>199</v>
      </c>
      <c r="B1288" s="134">
        <v>2022</v>
      </c>
      <c r="C1288" s="135">
        <v>44673</v>
      </c>
      <c r="D1288" s="134" t="s">
        <v>30</v>
      </c>
      <c r="E1288" s="134">
        <v>1</v>
      </c>
      <c r="F1288" s="134" t="s">
        <v>576</v>
      </c>
      <c r="G1288" s="134">
        <v>2</v>
      </c>
      <c r="H1288" s="134" t="s">
        <v>1179</v>
      </c>
      <c r="I1288" s="134">
        <v>647</v>
      </c>
      <c r="J1288" s="134" t="s">
        <v>346</v>
      </c>
      <c r="K1288" s="134" t="s">
        <v>52</v>
      </c>
      <c r="L1288" s="134">
        <v>23.0027397260274</v>
      </c>
      <c r="M1288" s="134">
        <v>5</v>
      </c>
      <c r="N1288" s="134">
        <v>2</v>
      </c>
      <c r="O1288" s="134">
        <v>11.015000000000001</v>
      </c>
      <c r="P1288" s="134">
        <v>0</v>
      </c>
      <c r="Q1288" s="134">
        <v>65.365410803449834</v>
      </c>
      <c r="R1288" s="134">
        <v>12.324776363255131</v>
      </c>
      <c r="S1288" s="134">
        <v>34.687376521089163</v>
      </c>
      <c r="T1288" s="134">
        <v>7.4542000526113421</v>
      </c>
      <c r="U1288" s="134">
        <v>10.240664675407089</v>
      </c>
      <c r="V1288" s="134">
        <v>33.128672620828333</v>
      </c>
      <c r="W1288" s="134">
        <v>7.6293359818070803</v>
      </c>
      <c r="X1288" s="134">
        <v>40.619843385753263</v>
      </c>
    </row>
    <row r="1289" spans="1:24" x14ac:dyDescent="0.45">
      <c r="A1289" s="134" t="s">
        <v>199</v>
      </c>
      <c r="B1289" s="134">
        <v>2022</v>
      </c>
      <c r="C1289" s="135">
        <v>44673</v>
      </c>
      <c r="D1289" s="134" t="s">
        <v>30</v>
      </c>
      <c r="E1289" s="134">
        <v>1</v>
      </c>
      <c r="F1289" s="134" t="s">
        <v>576</v>
      </c>
      <c r="G1289" s="134">
        <v>3</v>
      </c>
      <c r="H1289" s="134" t="s">
        <v>1180</v>
      </c>
      <c r="I1289" s="134">
        <v>648</v>
      </c>
      <c r="J1289" s="134" t="s">
        <v>354</v>
      </c>
      <c r="K1289" s="134" t="s">
        <v>121</v>
      </c>
      <c r="L1289" s="134">
        <v>26.712328767123289</v>
      </c>
      <c r="M1289" s="134">
        <v>3</v>
      </c>
      <c r="N1289" s="134">
        <v>1</v>
      </c>
      <c r="O1289" s="134">
        <v>11.183</v>
      </c>
      <c r="P1289" s="134">
        <v>0</v>
      </c>
      <c r="Q1289" s="134">
        <v>64.383439148707865</v>
      </c>
      <c r="R1289" s="134">
        <v>14.191866959966219</v>
      </c>
      <c r="S1289" s="134">
        <v>37.096281234450593</v>
      </c>
      <c r="T1289" s="134">
        <v>7.6348047581614571</v>
      </c>
      <c r="U1289" s="134">
        <v>16.982194137831481</v>
      </c>
      <c r="V1289" s="134">
        <v>39.883256749266138</v>
      </c>
      <c r="W1289" s="134">
        <v>7.6336875371448869</v>
      </c>
      <c r="X1289" s="134">
        <v>36.074893766831849</v>
      </c>
    </row>
    <row r="1290" spans="1:24" x14ac:dyDescent="0.45">
      <c r="A1290" s="134" t="s">
        <v>199</v>
      </c>
      <c r="B1290" s="134">
        <v>2022</v>
      </c>
      <c r="C1290" s="135">
        <v>44673</v>
      </c>
      <c r="D1290" s="134" t="s">
        <v>30</v>
      </c>
      <c r="E1290" s="134">
        <v>1</v>
      </c>
      <c r="F1290" s="134" t="s">
        <v>576</v>
      </c>
      <c r="G1290" s="134">
        <v>3</v>
      </c>
      <c r="H1290" s="134" t="s">
        <v>1180</v>
      </c>
      <c r="I1290" s="134">
        <v>648</v>
      </c>
      <c r="J1290" s="134" t="s">
        <v>418</v>
      </c>
      <c r="K1290" s="134" t="s">
        <v>96</v>
      </c>
      <c r="L1290" s="134">
        <v>23.917808219178081</v>
      </c>
      <c r="M1290" s="134">
        <v>6</v>
      </c>
      <c r="N1290" s="134">
        <v>2</v>
      </c>
      <c r="O1290" s="134">
        <v>11.183</v>
      </c>
      <c r="P1290" s="134">
        <v>0</v>
      </c>
      <c r="Q1290" s="134">
        <v>64.383439148707865</v>
      </c>
      <c r="R1290" s="134">
        <v>10.273449954989131</v>
      </c>
      <c r="S1290" s="134">
        <v>35.053506299213097</v>
      </c>
      <c r="T1290" s="134">
        <v>8.2600187814079895</v>
      </c>
      <c r="U1290" s="134">
        <v>7.6029798084955011</v>
      </c>
      <c r="V1290" s="134">
        <v>31.854940160034769</v>
      </c>
      <c r="W1290" s="134">
        <v>8.0839867838464237</v>
      </c>
      <c r="X1290" s="134">
        <v>36.074893766831849</v>
      </c>
    </row>
    <row r="1291" spans="1:24" x14ac:dyDescent="0.45">
      <c r="A1291" s="134" t="s">
        <v>199</v>
      </c>
      <c r="B1291" s="134">
        <v>2022</v>
      </c>
      <c r="C1291" s="135">
        <v>44673</v>
      </c>
      <c r="D1291" s="134" t="s">
        <v>30</v>
      </c>
      <c r="E1291" s="134">
        <v>1</v>
      </c>
      <c r="F1291" s="134" t="s">
        <v>576</v>
      </c>
      <c r="G1291" s="134">
        <v>4</v>
      </c>
      <c r="H1291" s="134" t="s">
        <v>1181</v>
      </c>
      <c r="I1291" s="134">
        <v>649</v>
      </c>
      <c r="J1291" s="134" t="s">
        <v>366</v>
      </c>
      <c r="K1291" s="134" t="s">
        <v>143</v>
      </c>
      <c r="L1291" s="134">
        <v>26.016438356164379</v>
      </c>
      <c r="M1291" s="134">
        <v>4</v>
      </c>
      <c r="N1291" s="134">
        <v>1</v>
      </c>
      <c r="O1291" s="134">
        <v>11.602</v>
      </c>
      <c r="P1291" s="134">
        <v>0</v>
      </c>
      <c r="Q1291" s="134">
        <v>62.058265816238581</v>
      </c>
      <c r="R1291" s="134">
        <v>26.27031447162479</v>
      </c>
      <c r="S1291" s="134">
        <v>50.319196069496897</v>
      </c>
      <c r="T1291" s="134">
        <v>8.0162938659573708</v>
      </c>
      <c r="U1291" s="134">
        <v>26.68474162880727</v>
      </c>
      <c r="V1291" s="134">
        <v>51.331390106039287</v>
      </c>
      <c r="W1291" s="134">
        <v>8.2155494924106733</v>
      </c>
      <c r="X1291" s="134">
        <v>40.405236339647622</v>
      </c>
    </row>
    <row r="1292" spans="1:24" x14ac:dyDescent="0.45">
      <c r="A1292" s="134" t="s">
        <v>199</v>
      </c>
      <c r="B1292" s="134">
        <v>2022</v>
      </c>
      <c r="C1292" s="135">
        <v>44673</v>
      </c>
      <c r="D1292" s="134" t="s">
        <v>30</v>
      </c>
      <c r="E1292" s="134">
        <v>1</v>
      </c>
      <c r="F1292" s="134" t="s">
        <v>576</v>
      </c>
      <c r="G1292" s="134">
        <v>4</v>
      </c>
      <c r="H1292" s="134" t="s">
        <v>1181</v>
      </c>
      <c r="I1292" s="134">
        <v>649</v>
      </c>
      <c r="J1292" s="134" t="s">
        <v>473</v>
      </c>
      <c r="K1292" s="134" t="s">
        <v>58</v>
      </c>
      <c r="L1292" s="134">
        <v>22.230136986301371</v>
      </c>
      <c r="M1292" s="134">
        <v>8</v>
      </c>
      <c r="N1292" s="134">
        <v>2</v>
      </c>
      <c r="O1292" s="134">
        <v>11.602</v>
      </c>
      <c r="P1292" s="134">
        <v>0</v>
      </c>
      <c r="Q1292" s="134">
        <v>62.058265816238581</v>
      </c>
      <c r="R1292" s="134">
        <v>6.145519372287449</v>
      </c>
      <c r="S1292" s="134">
        <v>30.491276609798319</v>
      </c>
      <c r="T1292" s="134">
        <v>8.1152524125036241</v>
      </c>
      <c r="U1292" s="134">
        <v>4.5664984345228277</v>
      </c>
      <c r="V1292" s="134">
        <v>29.457026894285661</v>
      </c>
      <c r="W1292" s="134">
        <v>8.2968428199209452</v>
      </c>
      <c r="X1292" s="134">
        <v>40.405236339647622</v>
      </c>
    </row>
    <row r="1293" spans="1:24" x14ac:dyDescent="0.45">
      <c r="A1293" s="134" t="s">
        <v>199</v>
      </c>
      <c r="B1293" s="134">
        <v>2022</v>
      </c>
      <c r="C1293" s="135">
        <v>44673</v>
      </c>
      <c r="D1293" s="134" t="s">
        <v>30</v>
      </c>
      <c r="E1293" s="134">
        <v>2</v>
      </c>
      <c r="F1293" s="134" t="s">
        <v>576</v>
      </c>
      <c r="G1293" s="134">
        <v>1</v>
      </c>
      <c r="H1293" s="134" t="s">
        <v>1182</v>
      </c>
      <c r="I1293" s="134">
        <v>650</v>
      </c>
      <c r="J1293" s="134" t="s">
        <v>425</v>
      </c>
      <c r="K1293" s="134" t="s">
        <v>96</v>
      </c>
      <c r="L1293" s="134">
        <v>28.421917808219181</v>
      </c>
      <c r="M1293" s="134">
        <v>1</v>
      </c>
      <c r="N1293" s="134">
        <v>1</v>
      </c>
      <c r="O1293" s="134">
        <v>11.157</v>
      </c>
      <c r="P1293" s="134">
        <v>0</v>
      </c>
      <c r="Q1293" s="134">
        <v>64.533476741059431</v>
      </c>
      <c r="R1293" s="134">
        <v>30.915816997688331</v>
      </c>
      <c r="S1293" s="134">
        <v>58.853079700847829</v>
      </c>
      <c r="T1293" s="134">
        <v>9.3124209010531658</v>
      </c>
      <c r="U1293" s="134">
        <v>30.322813434401301</v>
      </c>
      <c r="V1293" s="134">
        <v>59.16206060232232</v>
      </c>
      <c r="W1293" s="134">
        <v>9.6130823893070048</v>
      </c>
      <c r="X1293" s="134">
        <v>40.970849377307609</v>
      </c>
    </row>
    <row r="1294" spans="1:24" x14ac:dyDescent="0.45">
      <c r="A1294" s="134" t="s">
        <v>199</v>
      </c>
      <c r="B1294" s="134">
        <v>2022</v>
      </c>
      <c r="C1294" s="135">
        <v>44673</v>
      </c>
      <c r="D1294" s="134" t="s">
        <v>30</v>
      </c>
      <c r="E1294" s="134">
        <v>2</v>
      </c>
      <c r="F1294" s="134" t="s">
        <v>576</v>
      </c>
      <c r="G1294" s="134">
        <v>1</v>
      </c>
      <c r="H1294" s="134" t="s">
        <v>1182</v>
      </c>
      <c r="I1294" s="134">
        <v>650</v>
      </c>
      <c r="J1294" s="134" t="s">
        <v>431</v>
      </c>
      <c r="K1294" s="134" t="s">
        <v>79</v>
      </c>
      <c r="L1294" s="134">
        <v>23.646575342465749</v>
      </c>
      <c r="M1294" s="134">
        <v>7</v>
      </c>
      <c r="N1294" s="134">
        <v>2</v>
      </c>
      <c r="O1294" s="134">
        <v>11.157</v>
      </c>
      <c r="P1294" s="134">
        <v>0</v>
      </c>
      <c r="Q1294" s="134">
        <v>64.533476741059431</v>
      </c>
      <c r="R1294" s="134">
        <v>1E-3</v>
      </c>
      <c r="S1294" s="134">
        <v>23.088619053767388</v>
      </c>
      <c r="T1294" s="134">
        <v>7.8965321765032046</v>
      </c>
      <c r="U1294" s="134">
        <v>-2.1545814436596342</v>
      </c>
      <c r="V1294" s="134">
        <v>22.858289678087178</v>
      </c>
      <c r="W1294" s="134">
        <v>8.3376237072489374</v>
      </c>
      <c r="X1294" s="134">
        <v>40.970849377307609</v>
      </c>
    </row>
    <row r="1295" spans="1:24" x14ac:dyDescent="0.45">
      <c r="A1295" s="134" t="s">
        <v>199</v>
      </c>
      <c r="B1295" s="134">
        <v>2022</v>
      </c>
      <c r="C1295" s="135">
        <v>44673</v>
      </c>
      <c r="D1295" s="134" t="s">
        <v>30</v>
      </c>
      <c r="E1295" s="134">
        <v>2</v>
      </c>
      <c r="F1295" s="134" t="s">
        <v>576</v>
      </c>
      <c r="G1295" s="134">
        <v>2</v>
      </c>
      <c r="H1295" s="134" t="s">
        <v>1183</v>
      </c>
      <c r="I1295" s="134">
        <v>651</v>
      </c>
      <c r="J1295" s="134" t="s">
        <v>573</v>
      </c>
      <c r="K1295" s="134" t="s">
        <v>417</v>
      </c>
      <c r="L1295" s="134">
        <v>34.723287671232868</v>
      </c>
      <c r="M1295" s="134">
        <v>2</v>
      </c>
      <c r="N1295" s="134">
        <v>1</v>
      </c>
      <c r="O1295" s="134">
        <v>11.225</v>
      </c>
      <c r="P1295" s="134">
        <v>0</v>
      </c>
      <c r="Q1295" s="134">
        <v>64.142538975501111</v>
      </c>
      <c r="R1295" s="134">
        <v>23.638863527980948</v>
      </c>
      <c r="S1295" s="134">
        <v>48.419957951307872</v>
      </c>
      <c r="T1295" s="134">
        <v>8.2603648077756393</v>
      </c>
      <c r="U1295" s="134">
        <v>24.932158245598949</v>
      </c>
      <c r="V1295" s="134">
        <v>49.905919140733083</v>
      </c>
      <c r="W1295" s="134">
        <v>8.3245869650447091</v>
      </c>
      <c r="X1295" s="134">
        <v>40.774315286068102</v>
      </c>
    </row>
    <row r="1296" spans="1:24" x14ac:dyDescent="0.45">
      <c r="A1296" s="134" t="s">
        <v>199</v>
      </c>
      <c r="B1296" s="134">
        <v>2022</v>
      </c>
      <c r="C1296" s="135">
        <v>44673</v>
      </c>
      <c r="D1296" s="134" t="s">
        <v>30</v>
      </c>
      <c r="E1296" s="134">
        <v>2</v>
      </c>
      <c r="F1296" s="134" t="s">
        <v>576</v>
      </c>
      <c r="G1296" s="134">
        <v>2</v>
      </c>
      <c r="H1296" s="134" t="s">
        <v>1183</v>
      </c>
      <c r="I1296" s="134">
        <v>651</v>
      </c>
      <c r="J1296" s="134" t="s">
        <v>346</v>
      </c>
      <c r="K1296" s="134" t="s">
        <v>52</v>
      </c>
      <c r="L1296" s="134">
        <v>23.0027397260274</v>
      </c>
      <c r="M1296" s="134">
        <v>5</v>
      </c>
      <c r="N1296" s="134">
        <v>2</v>
      </c>
      <c r="O1296" s="134">
        <v>11.225</v>
      </c>
      <c r="P1296" s="134">
        <v>0</v>
      </c>
      <c r="Q1296" s="134">
        <v>64.142538975501111</v>
      </c>
      <c r="R1296" s="134">
        <v>10.240664675407089</v>
      </c>
      <c r="S1296" s="134">
        <v>33.128672620828333</v>
      </c>
      <c r="T1296" s="134">
        <v>7.6293359818070803</v>
      </c>
      <c r="U1296" s="134">
        <v>8.3667964632055458</v>
      </c>
      <c r="V1296" s="134">
        <v>31.83562641286176</v>
      </c>
      <c r="W1296" s="134">
        <v>7.822943316552073</v>
      </c>
      <c r="X1296" s="134">
        <v>40.774315286068102</v>
      </c>
    </row>
    <row r="1297" spans="1:24" x14ac:dyDescent="0.45">
      <c r="A1297" s="134" t="s">
        <v>199</v>
      </c>
      <c r="B1297" s="134">
        <v>2022</v>
      </c>
      <c r="C1297" s="135">
        <v>44673</v>
      </c>
      <c r="D1297" s="134" t="s">
        <v>30</v>
      </c>
      <c r="E1297" s="134">
        <v>2</v>
      </c>
      <c r="F1297" s="134" t="s">
        <v>576</v>
      </c>
      <c r="G1297" s="134">
        <v>3</v>
      </c>
      <c r="H1297" s="134" t="s">
        <v>1184</v>
      </c>
      <c r="I1297" s="134">
        <v>652</v>
      </c>
      <c r="J1297" s="134" t="s">
        <v>354</v>
      </c>
      <c r="K1297" s="134" t="s">
        <v>121</v>
      </c>
      <c r="L1297" s="134">
        <v>26.712328767123289</v>
      </c>
      <c r="M1297" s="134">
        <v>3</v>
      </c>
      <c r="N1297" s="134">
        <v>1</v>
      </c>
      <c r="O1297" s="134">
        <v>11.115</v>
      </c>
      <c r="P1297" s="134">
        <v>0</v>
      </c>
      <c r="Q1297" s="134">
        <v>64.777327935222672</v>
      </c>
      <c r="R1297" s="134">
        <v>16.982194137831481</v>
      </c>
      <c r="S1297" s="134">
        <v>39.883256749266138</v>
      </c>
      <c r="T1297" s="134">
        <v>7.6336875371448869</v>
      </c>
      <c r="U1297" s="134">
        <v>18.795221309160151</v>
      </c>
      <c r="V1297" s="134">
        <v>41.927692152905649</v>
      </c>
      <c r="W1297" s="134">
        <v>7.7108236145818339</v>
      </c>
      <c r="X1297" s="134">
        <v>35.869098454650462</v>
      </c>
    </row>
    <row r="1298" spans="1:24" x14ac:dyDescent="0.45">
      <c r="A1298" s="134" t="s">
        <v>199</v>
      </c>
      <c r="B1298" s="134">
        <v>2022</v>
      </c>
      <c r="C1298" s="135">
        <v>44673</v>
      </c>
      <c r="D1298" s="134" t="s">
        <v>30</v>
      </c>
      <c r="E1298" s="134">
        <v>2</v>
      </c>
      <c r="F1298" s="134" t="s">
        <v>576</v>
      </c>
      <c r="G1298" s="134">
        <v>3</v>
      </c>
      <c r="H1298" s="134" t="s">
        <v>1184</v>
      </c>
      <c r="I1298" s="134">
        <v>652</v>
      </c>
      <c r="J1298" s="134" t="s">
        <v>418</v>
      </c>
      <c r="K1298" s="134" t="s">
        <v>96</v>
      </c>
      <c r="L1298" s="134">
        <v>23.917808219178081</v>
      </c>
      <c r="M1298" s="134">
        <v>6</v>
      </c>
      <c r="N1298" s="134">
        <v>2</v>
      </c>
      <c r="O1298" s="134">
        <v>11.115</v>
      </c>
      <c r="P1298" s="134">
        <v>0</v>
      </c>
      <c r="Q1298" s="134">
        <v>64.777327935222672</v>
      </c>
      <c r="R1298" s="134">
        <v>7.6029798084955011</v>
      </c>
      <c r="S1298" s="134">
        <v>31.854940160034769</v>
      </c>
      <c r="T1298" s="134">
        <v>8.0839867838464237</v>
      </c>
      <c r="U1298" s="134">
        <v>5.4452740727785276</v>
      </c>
      <c r="V1298" s="134">
        <v>29.595414415934311</v>
      </c>
      <c r="W1298" s="134">
        <v>8.0500467810519272</v>
      </c>
      <c r="X1298" s="134">
        <v>35.869098454650462</v>
      </c>
    </row>
    <row r="1299" spans="1:24" x14ac:dyDescent="0.45">
      <c r="A1299" s="134" t="s">
        <v>199</v>
      </c>
      <c r="B1299" s="134">
        <v>2022</v>
      </c>
      <c r="C1299" s="135">
        <v>44673</v>
      </c>
      <c r="D1299" s="134" t="s">
        <v>30</v>
      </c>
      <c r="E1299" s="134">
        <v>2</v>
      </c>
      <c r="F1299" s="134" t="s">
        <v>576</v>
      </c>
      <c r="G1299" s="134">
        <v>4</v>
      </c>
      <c r="H1299" s="134" t="s">
        <v>1185</v>
      </c>
      <c r="I1299" s="134">
        <v>653</v>
      </c>
      <c r="J1299" s="134" t="s">
        <v>366</v>
      </c>
      <c r="K1299" s="134" t="s">
        <v>143</v>
      </c>
      <c r="L1299" s="134">
        <v>26.016438356164379</v>
      </c>
      <c r="M1299" s="134">
        <v>4</v>
      </c>
      <c r="N1299" s="134">
        <v>1</v>
      </c>
      <c r="O1299" s="134">
        <v>11.404999999999999</v>
      </c>
      <c r="P1299" s="134">
        <v>0</v>
      </c>
      <c r="Q1299" s="134">
        <v>63.130206049978092</v>
      </c>
      <c r="R1299" s="134">
        <v>26.68474162880727</v>
      </c>
      <c r="S1299" s="134">
        <v>51.331390106039287</v>
      </c>
      <c r="T1299" s="134">
        <v>8.2155494924106733</v>
      </c>
      <c r="U1299" s="134">
        <v>26.976123217534781</v>
      </c>
      <c r="V1299" s="134">
        <v>52.235698791798967</v>
      </c>
      <c r="W1299" s="134">
        <v>8.41985852475473</v>
      </c>
      <c r="X1299" s="134">
        <v>40.394208500162478</v>
      </c>
    </row>
    <row r="1300" spans="1:24" x14ac:dyDescent="0.45">
      <c r="A1300" s="134" t="s">
        <v>199</v>
      </c>
      <c r="B1300" s="134">
        <v>2022</v>
      </c>
      <c r="C1300" s="135">
        <v>44673</v>
      </c>
      <c r="D1300" s="134" t="s">
        <v>30</v>
      </c>
      <c r="E1300" s="134">
        <v>2</v>
      </c>
      <c r="F1300" s="134" t="s">
        <v>576</v>
      </c>
      <c r="G1300" s="134">
        <v>4</v>
      </c>
      <c r="H1300" s="134" t="s">
        <v>1185</v>
      </c>
      <c r="I1300" s="134">
        <v>653</v>
      </c>
      <c r="J1300" s="134" t="s">
        <v>473</v>
      </c>
      <c r="K1300" s="134" t="s">
        <v>58</v>
      </c>
      <c r="L1300" s="134">
        <v>22.230136986301371</v>
      </c>
      <c r="M1300" s="134">
        <v>8</v>
      </c>
      <c r="N1300" s="134">
        <v>2</v>
      </c>
      <c r="O1300" s="134">
        <v>11.404999999999999</v>
      </c>
      <c r="P1300" s="134">
        <v>0</v>
      </c>
      <c r="Q1300" s="134">
        <v>63.130206049978092</v>
      </c>
      <c r="R1300" s="134">
        <v>4.5664984345228277</v>
      </c>
      <c r="S1300" s="134">
        <v>29.457026894285661</v>
      </c>
      <c r="T1300" s="134">
        <v>8.2968428199209452</v>
      </c>
      <c r="U1300" s="134">
        <v>3.0742783258688111</v>
      </c>
      <c r="V1300" s="134">
        <v>28.536849297941</v>
      </c>
      <c r="W1300" s="134">
        <v>8.4875236573573964</v>
      </c>
      <c r="X1300" s="134">
        <v>40.394208500162478</v>
      </c>
    </row>
    <row r="1301" spans="1:24" x14ac:dyDescent="0.45">
      <c r="A1301" s="136" t="s">
        <v>199</v>
      </c>
      <c r="B1301" s="136">
        <v>2022</v>
      </c>
      <c r="C1301" s="137">
        <v>44673</v>
      </c>
      <c r="D1301" s="136" t="s">
        <v>30</v>
      </c>
      <c r="E1301" s="136">
        <v>1</v>
      </c>
      <c r="F1301" s="136" t="s">
        <v>577</v>
      </c>
      <c r="G1301" s="136">
        <v>1</v>
      </c>
      <c r="H1301" s="136" t="s">
        <v>1186</v>
      </c>
      <c r="I1301" s="136">
        <v>654</v>
      </c>
      <c r="J1301" s="136" t="s">
        <v>425</v>
      </c>
      <c r="K1301" s="136" t="s">
        <v>96</v>
      </c>
      <c r="L1301" s="136">
        <v>28.421917808219181</v>
      </c>
      <c r="M1301" s="136">
        <v>1</v>
      </c>
      <c r="N1301" s="136">
        <v>1</v>
      </c>
      <c r="O1301" s="136">
        <v>11.329000000000001</v>
      </c>
      <c r="P1301" s="136">
        <v>0</v>
      </c>
      <c r="Q1301" s="136">
        <v>63.553711713302143</v>
      </c>
      <c r="R1301" s="136">
        <v>30.322813434401301</v>
      </c>
      <c r="S1301" s="136">
        <v>59.16206060232232</v>
      </c>
      <c r="T1301" s="136">
        <v>9.6130823893070048</v>
      </c>
      <c r="U1301" s="136">
        <v>34.653973290764689</v>
      </c>
      <c r="V1301" s="136">
        <v>62.315318612031369</v>
      </c>
      <c r="W1301" s="136">
        <v>9.220448440422226</v>
      </c>
      <c r="X1301" s="136">
        <v>55.698879697060647</v>
      </c>
    </row>
    <row r="1302" spans="1:24" x14ac:dyDescent="0.45">
      <c r="A1302" s="136" t="s">
        <v>199</v>
      </c>
      <c r="B1302" s="136">
        <v>2022</v>
      </c>
      <c r="C1302" s="137">
        <v>44673</v>
      </c>
      <c r="D1302" s="136" t="s">
        <v>30</v>
      </c>
      <c r="E1302" s="136">
        <v>1</v>
      </c>
      <c r="F1302" s="136" t="s">
        <v>577</v>
      </c>
      <c r="G1302" s="136">
        <v>1</v>
      </c>
      <c r="H1302" s="136" t="s">
        <v>1186</v>
      </c>
      <c r="I1302" s="136">
        <v>654</v>
      </c>
      <c r="J1302" s="136" t="s">
        <v>366</v>
      </c>
      <c r="K1302" s="136" t="s">
        <v>143</v>
      </c>
      <c r="L1302" s="136">
        <v>26.016438356164379</v>
      </c>
      <c r="M1302" s="136">
        <v>4</v>
      </c>
      <c r="N1302" s="136">
        <v>2</v>
      </c>
      <c r="O1302" s="136">
        <v>11.329000000000001</v>
      </c>
      <c r="P1302" s="136">
        <v>0</v>
      </c>
      <c r="Q1302" s="136">
        <v>63.553711713302143</v>
      </c>
      <c r="R1302" s="136">
        <v>26.976123217534781</v>
      </c>
      <c r="S1302" s="136">
        <v>52.235698791798967</v>
      </c>
      <c r="T1302" s="136">
        <v>8.41985852475473</v>
      </c>
      <c r="U1302" s="136">
        <v>24.702221727282211</v>
      </c>
      <c r="V1302" s="136">
        <v>49.751495166259041</v>
      </c>
      <c r="W1302" s="136">
        <v>8.3497578129922783</v>
      </c>
      <c r="X1302" s="136">
        <v>55.698879697060647</v>
      </c>
    </row>
    <row r="1303" spans="1:24" x14ac:dyDescent="0.45">
      <c r="A1303" s="136" t="s">
        <v>199</v>
      </c>
      <c r="B1303" s="136">
        <v>2022</v>
      </c>
      <c r="C1303" s="137">
        <v>44673</v>
      </c>
      <c r="D1303" s="136" t="s">
        <v>30</v>
      </c>
      <c r="E1303" s="136">
        <v>1</v>
      </c>
      <c r="F1303" s="136" t="s">
        <v>577</v>
      </c>
      <c r="G1303" s="136">
        <v>2</v>
      </c>
      <c r="H1303" s="136" t="s">
        <v>1187</v>
      </c>
      <c r="I1303" s="136">
        <v>655</v>
      </c>
      <c r="J1303" s="136" t="s">
        <v>573</v>
      </c>
      <c r="K1303" s="136" t="s">
        <v>417</v>
      </c>
      <c r="L1303" s="136">
        <v>34.723287671232868</v>
      </c>
      <c r="M1303" s="136">
        <v>2</v>
      </c>
      <c r="N1303" s="136">
        <v>1</v>
      </c>
      <c r="O1303" s="136">
        <v>11.175000000000001</v>
      </c>
      <c r="P1303" s="136">
        <v>0</v>
      </c>
      <c r="Q1303" s="136">
        <v>64.429530201342274</v>
      </c>
      <c r="R1303" s="136">
        <v>24.932158245598949</v>
      </c>
      <c r="S1303" s="136">
        <v>49.905919140733083</v>
      </c>
      <c r="T1303" s="136">
        <v>8.3245869650447091</v>
      </c>
      <c r="U1303" s="136">
        <v>27.569761283861791</v>
      </c>
      <c r="V1303" s="136">
        <v>52.281237387405412</v>
      </c>
      <c r="W1303" s="136">
        <v>8.2371587011812064</v>
      </c>
      <c r="X1303" s="136">
        <v>45.916805646819363</v>
      </c>
    </row>
    <row r="1304" spans="1:24" x14ac:dyDescent="0.45">
      <c r="A1304" s="136" t="s">
        <v>199</v>
      </c>
      <c r="B1304" s="136">
        <v>2022</v>
      </c>
      <c r="C1304" s="137">
        <v>44673</v>
      </c>
      <c r="D1304" s="136" t="s">
        <v>30</v>
      </c>
      <c r="E1304" s="136">
        <v>1</v>
      </c>
      <c r="F1304" s="136" t="s">
        <v>577</v>
      </c>
      <c r="G1304" s="136">
        <v>2</v>
      </c>
      <c r="H1304" s="136" t="s">
        <v>1187</v>
      </c>
      <c r="I1304" s="136">
        <v>655</v>
      </c>
      <c r="J1304" s="136" t="s">
        <v>354</v>
      </c>
      <c r="K1304" s="136" t="s">
        <v>121</v>
      </c>
      <c r="L1304" s="136">
        <v>26.712328767123289</v>
      </c>
      <c r="M1304" s="136">
        <v>3</v>
      </c>
      <c r="N1304" s="136">
        <v>2</v>
      </c>
      <c r="O1304" s="136">
        <v>11.175000000000001</v>
      </c>
      <c r="P1304" s="136">
        <v>0</v>
      </c>
      <c r="Q1304" s="136">
        <v>64.429530201342274</v>
      </c>
      <c r="R1304" s="136">
        <v>18.795221309160151</v>
      </c>
      <c r="S1304" s="136">
        <v>41.927692152905649</v>
      </c>
      <c r="T1304" s="136">
        <v>7.7108236145818339</v>
      </c>
      <c r="U1304" s="136">
        <v>16.522145118655668</v>
      </c>
      <c r="V1304" s="136">
        <v>39.850945181200302</v>
      </c>
      <c r="W1304" s="136">
        <v>7.7762666875148767</v>
      </c>
      <c r="X1304" s="136">
        <v>45.916805646819363</v>
      </c>
    </row>
    <row r="1305" spans="1:24" x14ac:dyDescent="0.45">
      <c r="A1305" s="136" t="s">
        <v>199</v>
      </c>
      <c r="B1305" s="136">
        <v>2022</v>
      </c>
      <c r="C1305" s="137">
        <v>44673</v>
      </c>
      <c r="D1305" s="136" t="s">
        <v>30</v>
      </c>
      <c r="E1305" s="136">
        <v>2</v>
      </c>
      <c r="F1305" s="136" t="s">
        <v>577</v>
      </c>
      <c r="G1305" s="136">
        <v>1</v>
      </c>
      <c r="H1305" s="136" t="s">
        <v>1188</v>
      </c>
      <c r="I1305" s="136">
        <v>656</v>
      </c>
      <c r="J1305" s="136" t="s">
        <v>425</v>
      </c>
      <c r="K1305" s="136" t="s">
        <v>96</v>
      </c>
      <c r="L1305" s="136">
        <v>28.421917808219181</v>
      </c>
      <c r="M1305" s="136">
        <v>1</v>
      </c>
      <c r="N1305" s="136">
        <v>1</v>
      </c>
      <c r="O1305" s="136">
        <v>11.009</v>
      </c>
      <c r="P1305" s="136">
        <v>0</v>
      </c>
      <c r="Q1305" s="136">
        <v>65.40103551639568</v>
      </c>
      <c r="R1305" s="136">
        <v>34.653973290764689</v>
      </c>
      <c r="S1305" s="136">
        <v>62.315318612031369</v>
      </c>
      <c r="T1305" s="136">
        <v>9.220448440422226</v>
      </c>
      <c r="U1305" s="136">
        <v>37.326925053789147</v>
      </c>
      <c r="V1305" s="136">
        <v>64.463499312866588</v>
      </c>
      <c r="W1305" s="136">
        <v>9.0455247530258109</v>
      </c>
      <c r="X1305" s="136">
        <v>56.033406889145198</v>
      </c>
    </row>
    <row r="1306" spans="1:24" x14ac:dyDescent="0.45">
      <c r="A1306" s="136" t="s">
        <v>199</v>
      </c>
      <c r="B1306" s="136">
        <v>2022</v>
      </c>
      <c r="C1306" s="137">
        <v>44673</v>
      </c>
      <c r="D1306" s="136" t="s">
        <v>30</v>
      </c>
      <c r="E1306" s="136">
        <v>2</v>
      </c>
      <c r="F1306" s="136" t="s">
        <v>577</v>
      </c>
      <c r="G1306" s="136">
        <v>1</v>
      </c>
      <c r="H1306" s="136" t="s">
        <v>1188</v>
      </c>
      <c r="I1306" s="136">
        <v>656</v>
      </c>
      <c r="J1306" s="136" t="s">
        <v>366</v>
      </c>
      <c r="K1306" s="136" t="s">
        <v>143</v>
      </c>
      <c r="L1306" s="136">
        <v>26.016438356164379</v>
      </c>
      <c r="M1306" s="136">
        <v>4</v>
      </c>
      <c r="N1306" s="136">
        <v>2</v>
      </c>
      <c r="O1306" s="136">
        <v>11.009</v>
      </c>
      <c r="P1306" s="136">
        <v>0</v>
      </c>
      <c r="Q1306" s="136">
        <v>65.40103551639568</v>
      </c>
      <c r="R1306" s="136">
        <v>24.702221727282211</v>
      </c>
      <c r="S1306" s="136">
        <v>49.751495166259041</v>
      </c>
      <c r="T1306" s="136">
        <v>8.3497578129922783</v>
      </c>
      <c r="U1306" s="136">
        <v>22.822753076363188</v>
      </c>
      <c r="V1306" s="136">
        <v>47.952862349504819</v>
      </c>
      <c r="W1306" s="136">
        <v>8.3767030910472098</v>
      </c>
      <c r="X1306" s="136">
        <v>56.033406889145198</v>
      </c>
    </row>
    <row r="1307" spans="1:24" x14ac:dyDescent="0.45">
      <c r="A1307" s="136" t="s">
        <v>199</v>
      </c>
      <c r="B1307" s="136">
        <v>2022</v>
      </c>
      <c r="C1307" s="137">
        <v>44673</v>
      </c>
      <c r="D1307" s="136" t="s">
        <v>30</v>
      </c>
      <c r="E1307" s="136">
        <v>2</v>
      </c>
      <c r="F1307" s="136" t="s">
        <v>577</v>
      </c>
      <c r="G1307" s="136">
        <v>2</v>
      </c>
      <c r="H1307" s="136" t="s">
        <v>1189</v>
      </c>
      <c r="I1307" s="136">
        <v>657</v>
      </c>
      <c r="J1307" s="136" t="s">
        <v>573</v>
      </c>
      <c r="K1307" s="136" t="s">
        <v>417</v>
      </c>
      <c r="L1307" s="136">
        <v>34.723287671232868</v>
      </c>
      <c r="M1307" s="136">
        <v>2</v>
      </c>
      <c r="N1307" s="136">
        <v>1</v>
      </c>
      <c r="O1307" s="136">
        <v>11.302</v>
      </c>
      <c r="P1307" s="136">
        <v>0</v>
      </c>
      <c r="Q1307" s="136">
        <v>63.705538842682707</v>
      </c>
      <c r="R1307" s="136">
        <v>27.569761283861791</v>
      </c>
      <c r="S1307" s="136">
        <v>52.281237387405412</v>
      </c>
      <c r="T1307" s="136">
        <v>8.2371587011812064</v>
      </c>
      <c r="U1307" s="136">
        <v>29.30776029236609</v>
      </c>
      <c r="V1307" s="136">
        <v>54.068284962914433</v>
      </c>
      <c r="W1307" s="136">
        <v>8.2535082235161141</v>
      </c>
      <c r="X1307" s="136">
        <v>46.066091284302857</v>
      </c>
    </row>
    <row r="1308" spans="1:24" x14ac:dyDescent="0.45">
      <c r="A1308" s="136" t="s">
        <v>199</v>
      </c>
      <c r="B1308" s="136">
        <v>2022</v>
      </c>
      <c r="C1308" s="137">
        <v>44673</v>
      </c>
      <c r="D1308" s="136" t="s">
        <v>30</v>
      </c>
      <c r="E1308" s="136">
        <v>2</v>
      </c>
      <c r="F1308" s="136" t="s">
        <v>577</v>
      </c>
      <c r="G1308" s="136">
        <v>2</v>
      </c>
      <c r="H1308" s="136" t="s">
        <v>1189</v>
      </c>
      <c r="I1308" s="136">
        <v>657</v>
      </c>
      <c r="J1308" s="136" t="s">
        <v>354</v>
      </c>
      <c r="K1308" s="136" t="s">
        <v>121</v>
      </c>
      <c r="L1308" s="136">
        <v>26.712328767123289</v>
      </c>
      <c r="M1308" s="136">
        <v>3</v>
      </c>
      <c r="N1308" s="136">
        <v>2</v>
      </c>
      <c r="O1308" s="136">
        <v>11.302</v>
      </c>
      <c r="P1308" s="136">
        <v>0</v>
      </c>
      <c r="Q1308" s="136">
        <v>63.705538842682707</v>
      </c>
      <c r="R1308" s="136">
        <v>16.522145118655668</v>
      </c>
      <c r="S1308" s="136">
        <v>39.850945181200302</v>
      </c>
      <c r="T1308" s="136">
        <v>7.7762666875148767</v>
      </c>
      <c r="U1308" s="136">
        <v>14.549519611454169</v>
      </c>
      <c r="V1308" s="136">
        <v>38.235518925957528</v>
      </c>
      <c r="W1308" s="136">
        <v>7.8953331048344522</v>
      </c>
      <c r="X1308" s="136">
        <v>46.066091284302857</v>
      </c>
    </row>
    <row r="1309" spans="1:24" x14ac:dyDescent="0.45">
      <c r="A1309" s="138" t="s">
        <v>199</v>
      </c>
      <c r="B1309" s="138">
        <v>2022</v>
      </c>
      <c r="C1309" s="139">
        <v>44673</v>
      </c>
      <c r="D1309" s="138" t="s">
        <v>30</v>
      </c>
      <c r="E1309" s="138">
        <v>1</v>
      </c>
      <c r="F1309" s="138" t="s">
        <v>31</v>
      </c>
      <c r="G1309" s="138" t="s">
        <v>579</v>
      </c>
      <c r="H1309" s="138" t="s">
        <v>1190</v>
      </c>
      <c r="I1309" s="138">
        <v>658</v>
      </c>
      <c r="J1309" s="138" t="s">
        <v>354</v>
      </c>
      <c r="K1309" s="138" t="s">
        <v>121</v>
      </c>
      <c r="L1309" s="138">
        <v>26.712328767123289</v>
      </c>
      <c r="M1309" s="138">
        <v>3</v>
      </c>
      <c r="N1309" s="138">
        <v>1</v>
      </c>
      <c r="O1309" s="138">
        <v>11.382999999999999</v>
      </c>
      <c r="P1309" s="138">
        <v>0</v>
      </c>
      <c r="Q1309" s="138">
        <v>63.252218220152862</v>
      </c>
      <c r="R1309" s="138">
        <v>14.549519611454169</v>
      </c>
      <c r="S1309" s="138">
        <v>38.235518925957528</v>
      </c>
      <c r="T1309" s="138">
        <v>7.8953331048344522</v>
      </c>
      <c r="U1309" s="138">
        <v>19.886756815215058</v>
      </c>
      <c r="V1309" s="138">
        <v>42.987659803925261</v>
      </c>
      <c r="W1309" s="138">
        <v>7.7003009962367326</v>
      </c>
      <c r="X1309" s="138">
        <v>43.094190637731167</v>
      </c>
    </row>
    <row r="1310" spans="1:24" x14ac:dyDescent="0.45">
      <c r="A1310" s="138" t="s">
        <v>199</v>
      </c>
      <c r="B1310" s="138">
        <v>2022</v>
      </c>
      <c r="C1310" s="139">
        <v>44673</v>
      </c>
      <c r="D1310" s="138" t="s">
        <v>30</v>
      </c>
      <c r="E1310" s="138">
        <v>1</v>
      </c>
      <c r="F1310" s="138" t="s">
        <v>31</v>
      </c>
      <c r="G1310" s="138" t="s">
        <v>579</v>
      </c>
      <c r="H1310" s="138" t="s">
        <v>1190</v>
      </c>
      <c r="I1310" s="138">
        <v>658</v>
      </c>
      <c r="J1310" s="138" t="s">
        <v>366</v>
      </c>
      <c r="K1310" s="138" t="s">
        <v>143</v>
      </c>
      <c r="L1310" s="138">
        <v>26.016438356164379</v>
      </c>
      <c r="M1310" s="138">
        <v>4</v>
      </c>
      <c r="N1310" s="138">
        <v>2</v>
      </c>
      <c r="O1310" s="138">
        <v>11.382999999999999</v>
      </c>
      <c r="P1310" s="138">
        <v>0</v>
      </c>
      <c r="Q1310" s="138">
        <v>63.252218220152862</v>
      </c>
      <c r="R1310" s="138">
        <v>22.822753076363188</v>
      </c>
      <c r="S1310" s="138">
        <v>47.952862349504819</v>
      </c>
      <c r="T1310" s="138">
        <v>8.3767030910472098</v>
      </c>
      <c r="U1310" s="138">
        <v>18.615648267451778</v>
      </c>
      <c r="V1310" s="138">
        <v>42.678926692899651</v>
      </c>
      <c r="W1310" s="138">
        <v>8.0210928084826225</v>
      </c>
      <c r="X1310" s="138">
        <v>43.094190637731167</v>
      </c>
    </row>
    <row r="1311" spans="1:24" x14ac:dyDescent="0.45">
      <c r="A1311" s="138" t="s">
        <v>199</v>
      </c>
      <c r="B1311" s="138">
        <v>2022</v>
      </c>
      <c r="C1311" s="139">
        <v>44673</v>
      </c>
      <c r="D1311" s="138" t="s">
        <v>30</v>
      </c>
      <c r="E1311" s="138">
        <v>1</v>
      </c>
      <c r="F1311" s="138" t="s">
        <v>31</v>
      </c>
      <c r="G1311" s="138" t="s">
        <v>578</v>
      </c>
      <c r="H1311" s="138" t="s">
        <v>1191</v>
      </c>
      <c r="I1311" s="138">
        <v>659</v>
      </c>
      <c r="J1311" s="138" t="s">
        <v>425</v>
      </c>
      <c r="K1311" s="138" t="s">
        <v>96</v>
      </c>
      <c r="L1311" s="138">
        <v>28.421917808219181</v>
      </c>
      <c r="M1311" s="138">
        <v>1</v>
      </c>
      <c r="N1311" s="138">
        <v>1</v>
      </c>
      <c r="O1311" s="138">
        <v>10.872999999999999</v>
      </c>
      <c r="P1311" s="138">
        <v>0</v>
      </c>
      <c r="Q1311" s="138">
        <v>66.21907477237194</v>
      </c>
      <c r="R1311" s="138">
        <v>37.326925053789147</v>
      </c>
      <c r="S1311" s="138">
        <v>64.463499312866588</v>
      </c>
      <c r="T1311" s="138">
        <v>9.0455247530258109</v>
      </c>
      <c r="U1311" s="138">
        <v>40.251957985185129</v>
      </c>
      <c r="V1311" s="138">
        <v>66.82715182949191</v>
      </c>
      <c r="W1311" s="138">
        <v>8.8583979481022617</v>
      </c>
      <c r="X1311" s="138">
        <v>59.265892137890511</v>
      </c>
    </row>
    <row r="1312" spans="1:24" x14ac:dyDescent="0.45">
      <c r="A1312" s="138" t="s">
        <v>199</v>
      </c>
      <c r="B1312" s="138">
        <v>2022</v>
      </c>
      <c r="C1312" s="139">
        <v>44673</v>
      </c>
      <c r="D1312" s="138" t="s">
        <v>30</v>
      </c>
      <c r="E1312" s="138">
        <v>1</v>
      </c>
      <c r="F1312" s="138" t="s">
        <v>31</v>
      </c>
      <c r="G1312" s="138" t="s">
        <v>578</v>
      </c>
      <c r="H1312" s="138" t="s">
        <v>1191</v>
      </c>
      <c r="I1312" s="138">
        <v>659</v>
      </c>
      <c r="J1312" s="138" t="s">
        <v>573</v>
      </c>
      <c r="K1312" s="138" t="s">
        <v>417</v>
      </c>
      <c r="L1312" s="138">
        <v>34.723287671232868</v>
      </c>
      <c r="M1312" s="138">
        <v>2</v>
      </c>
      <c r="N1312" s="138">
        <v>2</v>
      </c>
      <c r="O1312" s="138">
        <v>10.872999999999999</v>
      </c>
      <c r="P1312" s="138">
        <v>0</v>
      </c>
      <c r="Q1312" s="138">
        <v>66.21907477237194</v>
      </c>
      <c r="R1312" s="138">
        <v>29.30776029236609</v>
      </c>
      <c r="S1312" s="138">
        <v>54.068284962914433</v>
      </c>
      <c r="T1312" s="138">
        <v>8.2535082235161141</v>
      </c>
      <c r="U1312" s="138">
        <v>27.283441063694351</v>
      </c>
      <c r="V1312" s="138">
        <v>52.061207491582728</v>
      </c>
      <c r="W1312" s="138">
        <v>8.2592554759627923</v>
      </c>
      <c r="X1312" s="138">
        <v>59.265892137890511</v>
      </c>
    </row>
    <row r="1313" spans="1:24" x14ac:dyDescent="0.45">
      <c r="A1313" s="138" t="s">
        <v>199</v>
      </c>
      <c r="B1313" s="138">
        <v>2022</v>
      </c>
      <c r="C1313" s="139">
        <v>44673</v>
      </c>
      <c r="D1313" s="138" t="s">
        <v>30</v>
      </c>
      <c r="E1313" s="138">
        <v>2</v>
      </c>
      <c r="F1313" s="138" t="s">
        <v>31</v>
      </c>
      <c r="G1313" s="138" t="s">
        <v>579</v>
      </c>
      <c r="H1313" s="138" t="s">
        <v>1192</v>
      </c>
      <c r="I1313" s="138">
        <v>660</v>
      </c>
      <c r="J1313" s="138" t="s">
        <v>354</v>
      </c>
      <c r="K1313" s="138" t="s">
        <v>121</v>
      </c>
      <c r="L1313" s="138">
        <v>26.712328767123289</v>
      </c>
      <c r="M1313" s="138">
        <v>3</v>
      </c>
      <c r="N1313" s="138">
        <v>1</v>
      </c>
      <c r="O1313" s="138">
        <v>11.228999999999999</v>
      </c>
      <c r="P1313" s="138">
        <v>0</v>
      </c>
      <c r="Q1313" s="138">
        <v>64.119690088164575</v>
      </c>
      <c r="R1313" s="138">
        <v>19.886756815215058</v>
      </c>
      <c r="S1313" s="138">
        <v>42.987659803925261</v>
      </c>
      <c r="T1313" s="138">
        <v>7.7003009962367326</v>
      </c>
      <c r="U1313" s="138">
        <v>23.110469174910861</v>
      </c>
      <c r="V1313" s="138">
        <v>46.070763325651363</v>
      </c>
      <c r="W1313" s="138">
        <v>7.6534313835801644</v>
      </c>
      <c r="X1313" s="138">
        <v>42.83329324841246</v>
      </c>
    </row>
    <row r="1314" spans="1:24" x14ac:dyDescent="0.45">
      <c r="A1314" s="138" t="s">
        <v>199</v>
      </c>
      <c r="B1314" s="138">
        <v>2022</v>
      </c>
      <c r="C1314" s="139">
        <v>44673</v>
      </c>
      <c r="D1314" s="138" t="s">
        <v>30</v>
      </c>
      <c r="E1314" s="138">
        <v>2</v>
      </c>
      <c r="F1314" s="138" t="s">
        <v>31</v>
      </c>
      <c r="G1314" s="138" t="s">
        <v>579</v>
      </c>
      <c r="H1314" s="138" t="s">
        <v>1192</v>
      </c>
      <c r="I1314" s="138">
        <v>660</v>
      </c>
      <c r="J1314" s="138" t="s">
        <v>366</v>
      </c>
      <c r="K1314" s="138" t="s">
        <v>143</v>
      </c>
      <c r="L1314" s="138">
        <v>26.016438356164379</v>
      </c>
      <c r="M1314" s="138">
        <v>4</v>
      </c>
      <c r="N1314" s="138">
        <v>2</v>
      </c>
      <c r="O1314" s="138">
        <v>11.228999999999999</v>
      </c>
      <c r="P1314" s="138">
        <v>0</v>
      </c>
      <c r="Q1314" s="138">
        <v>64.119690088164575</v>
      </c>
      <c r="R1314" s="138">
        <v>18.615648267451778</v>
      </c>
      <c r="S1314" s="138">
        <v>42.678926692899651</v>
      </c>
      <c r="T1314" s="138">
        <v>8.0210928084826225</v>
      </c>
      <c r="U1314" s="138">
        <v>15.721412257716169</v>
      </c>
      <c r="V1314" s="138">
        <v>39.368147912978209</v>
      </c>
      <c r="W1314" s="138">
        <v>7.8822452184206782</v>
      </c>
      <c r="X1314" s="138">
        <v>42.83329324841246</v>
      </c>
    </row>
    <row r="1315" spans="1:24" x14ac:dyDescent="0.45">
      <c r="A1315" s="138" t="s">
        <v>199</v>
      </c>
      <c r="B1315" s="138">
        <v>2022</v>
      </c>
      <c r="C1315" s="139">
        <v>44673</v>
      </c>
      <c r="D1315" s="138" t="s">
        <v>30</v>
      </c>
      <c r="E1315" s="138">
        <v>2</v>
      </c>
      <c r="F1315" s="138" t="s">
        <v>31</v>
      </c>
      <c r="G1315" s="138" t="s">
        <v>578</v>
      </c>
      <c r="H1315" s="138" t="s">
        <v>1193</v>
      </c>
      <c r="I1315" s="138">
        <v>661</v>
      </c>
      <c r="J1315" s="138" t="s">
        <v>425</v>
      </c>
      <c r="K1315" s="138" t="s">
        <v>96</v>
      </c>
      <c r="L1315" s="138">
        <v>28.421917808219181</v>
      </c>
      <c r="M1315" s="138">
        <v>1</v>
      </c>
      <c r="N1315" s="138">
        <v>1</v>
      </c>
      <c r="O1315" s="138">
        <v>10.955</v>
      </c>
      <c r="P1315" s="138">
        <v>0</v>
      </c>
      <c r="Q1315" s="138">
        <v>65.723413966225465</v>
      </c>
      <c r="R1315" s="138">
        <v>40.251957985185129</v>
      </c>
      <c r="S1315" s="138">
        <v>66.82715182949191</v>
      </c>
      <c r="T1315" s="138">
        <v>8.8583979481022617</v>
      </c>
      <c r="U1315" s="138">
        <v>42.154604854493698</v>
      </c>
      <c r="V1315" s="138">
        <v>68.5709606594653</v>
      </c>
      <c r="W1315" s="138">
        <v>8.8054519349905345</v>
      </c>
      <c r="X1315" s="138">
        <v>59.444179660537323</v>
      </c>
    </row>
    <row r="1316" spans="1:24" x14ac:dyDescent="0.45">
      <c r="A1316" s="138" t="s">
        <v>199</v>
      </c>
      <c r="B1316" s="138">
        <v>2022</v>
      </c>
      <c r="C1316" s="139">
        <v>44673</v>
      </c>
      <c r="D1316" s="138" t="s">
        <v>30</v>
      </c>
      <c r="E1316" s="138">
        <v>2</v>
      </c>
      <c r="F1316" s="138" t="s">
        <v>31</v>
      </c>
      <c r="G1316" s="138" t="s">
        <v>578</v>
      </c>
      <c r="H1316" s="138" t="s">
        <v>1193</v>
      </c>
      <c r="I1316" s="138">
        <v>661</v>
      </c>
      <c r="J1316" s="138" t="s">
        <v>573</v>
      </c>
      <c r="K1316" s="138" t="s">
        <v>417</v>
      </c>
      <c r="L1316" s="138">
        <v>34.723287671232868</v>
      </c>
      <c r="M1316" s="138">
        <v>2</v>
      </c>
      <c r="N1316" s="138">
        <v>2</v>
      </c>
      <c r="O1316" s="138">
        <v>10.955</v>
      </c>
      <c r="P1316" s="138">
        <v>0</v>
      </c>
      <c r="Q1316" s="138">
        <v>65.723413966225465</v>
      </c>
      <c r="R1316" s="138">
        <v>27.283441063694351</v>
      </c>
      <c r="S1316" s="138">
        <v>52.061207491582728</v>
      </c>
      <c r="T1316" s="138">
        <v>8.2592554759627923</v>
      </c>
      <c r="U1316" s="138">
        <v>25.516668739992941</v>
      </c>
      <c r="V1316" s="138">
        <v>50.521858518967257</v>
      </c>
      <c r="W1316" s="138">
        <v>8.3350632596581065</v>
      </c>
      <c r="X1316" s="138">
        <v>59.444179660537323</v>
      </c>
    </row>
    <row r="1317" spans="1:24" x14ac:dyDescent="0.45">
      <c r="A1317" s="130" t="s">
        <v>166</v>
      </c>
      <c r="B1317" s="130">
        <v>2022</v>
      </c>
      <c r="C1317" s="131">
        <v>44694</v>
      </c>
      <c r="D1317" s="130" t="s">
        <v>30</v>
      </c>
      <c r="E1317" s="130">
        <v>1</v>
      </c>
      <c r="F1317" s="130" t="s">
        <v>572</v>
      </c>
      <c r="G1317" s="130">
        <v>1</v>
      </c>
      <c r="H1317" s="130" t="s">
        <v>1194</v>
      </c>
      <c r="I1317" s="130">
        <v>662</v>
      </c>
      <c r="J1317" s="130" t="s">
        <v>442</v>
      </c>
      <c r="K1317" s="130" t="s">
        <v>43</v>
      </c>
      <c r="L1317" s="130">
        <v>24.539726027397261</v>
      </c>
      <c r="M1317" s="130">
        <v>9</v>
      </c>
      <c r="N1317" s="130">
        <v>1</v>
      </c>
      <c r="O1317" s="130">
        <v>11.537000000000001</v>
      </c>
      <c r="P1317" s="130">
        <v>0</v>
      </c>
      <c r="Q1317" s="130">
        <v>62.407905001300158</v>
      </c>
      <c r="R1317" s="130">
        <v>1E-3</v>
      </c>
      <c r="S1317" s="130">
        <v>21.336831081573909</v>
      </c>
      <c r="T1317" s="130">
        <v>8.0247692214583459</v>
      </c>
      <c r="U1317" s="130">
        <v>1.384444780824293</v>
      </c>
      <c r="V1317" s="130">
        <v>25.013606055584091</v>
      </c>
      <c r="W1317" s="130">
        <v>7.8763870915866008</v>
      </c>
      <c r="X1317" s="130">
        <v>22.601284617650979</v>
      </c>
    </row>
    <row r="1318" spans="1:24" x14ac:dyDescent="0.45">
      <c r="A1318" s="130" t="s">
        <v>166</v>
      </c>
      <c r="B1318" s="130">
        <v>2022</v>
      </c>
      <c r="C1318" s="131">
        <v>44694</v>
      </c>
      <c r="D1318" s="130" t="s">
        <v>30</v>
      </c>
      <c r="E1318" s="130">
        <v>1</v>
      </c>
      <c r="F1318" s="130" t="s">
        <v>572</v>
      </c>
      <c r="G1318" s="130">
        <v>1</v>
      </c>
      <c r="H1318" s="130" t="s">
        <v>1194</v>
      </c>
      <c r="I1318" s="130">
        <v>662</v>
      </c>
      <c r="J1318" s="130" t="s">
        <v>476</v>
      </c>
      <c r="K1318" s="130" t="s">
        <v>477</v>
      </c>
      <c r="L1318" s="130">
        <v>29.652054794520549</v>
      </c>
      <c r="M1318" s="130">
        <v>27</v>
      </c>
      <c r="N1318" s="130">
        <v>2</v>
      </c>
      <c r="O1318" s="130">
        <v>11.537000000000001</v>
      </c>
      <c r="P1318" s="130">
        <v>0</v>
      </c>
      <c r="Q1318" s="130">
        <v>62.407905001300158</v>
      </c>
      <c r="R1318" s="130">
        <v>1E-3</v>
      </c>
      <c r="S1318" s="130">
        <v>23.865738153728039</v>
      </c>
      <c r="T1318" s="130">
        <v>8.4658370173992274</v>
      </c>
      <c r="U1318" s="130">
        <v>-4.7219248041960249</v>
      </c>
      <c r="V1318" s="130">
        <v>19.824602771319199</v>
      </c>
      <c r="W1318" s="130">
        <v>8.1821758585050741</v>
      </c>
      <c r="X1318" s="130">
        <v>22.601284617650979</v>
      </c>
    </row>
    <row r="1319" spans="1:24" x14ac:dyDescent="0.45">
      <c r="A1319" s="130" t="s">
        <v>166</v>
      </c>
      <c r="B1319" s="130">
        <v>2022</v>
      </c>
      <c r="C1319" s="131">
        <v>44694</v>
      </c>
      <c r="D1319" s="130" t="s">
        <v>30</v>
      </c>
      <c r="E1319" s="130">
        <v>1</v>
      </c>
      <c r="F1319" s="130" t="s">
        <v>572</v>
      </c>
      <c r="G1319" s="130">
        <v>2</v>
      </c>
      <c r="H1319" s="130" t="s">
        <v>1195</v>
      </c>
      <c r="I1319" s="130">
        <v>663</v>
      </c>
      <c r="J1319" s="130" t="s">
        <v>573</v>
      </c>
      <c r="K1319" s="130" t="s">
        <v>417</v>
      </c>
      <c r="L1319" s="130">
        <v>34.780821917808218</v>
      </c>
      <c r="M1319" s="130">
        <v>6</v>
      </c>
      <c r="N1319" s="130">
        <v>1</v>
      </c>
      <c r="O1319" s="130">
        <v>11.444000000000001</v>
      </c>
      <c r="P1319" s="130">
        <v>0</v>
      </c>
      <c r="Q1319" s="130">
        <v>62.91506466270534</v>
      </c>
      <c r="R1319" s="130">
        <v>25.516668739992941</v>
      </c>
      <c r="S1319" s="130">
        <v>50.521858518967257</v>
      </c>
      <c r="T1319" s="130">
        <v>8.3350632596581065</v>
      </c>
      <c r="U1319" s="130">
        <v>25.533822019390971</v>
      </c>
      <c r="V1319" s="130">
        <v>51.240532495314547</v>
      </c>
      <c r="W1319" s="130">
        <v>8.5689034919745293</v>
      </c>
      <c r="X1319" s="130">
        <v>38.166837170442697</v>
      </c>
    </row>
    <row r="1320" spans="1:24" x14ac:dyDescent="0.45">
      <c r="A1320" s="130" t="s">
        <v>166</v>
      </c>
      <c r="B1320" s="130">
        <v>2022</v>
      </c>
      <c r="C1320" s="131">
        <v>44694</v>
      </c>
      <c r="D1320" s="130" t="s">
        <v>30</v>
      </c>
      <c r="E1320" s="130">
        <v>1</v>
      </c>
      <c r="F1320" s="130" t="s">
        <v>572</v>
      </c>
      <c r="G1320" s="130">
        <v>2</v>
      </c>
      <c r="H1320" s="130" t="s">
        <v>1195</v>
      </c>
      <c r="I1320" s="130">
        <v>663</v>
      </c>
      <c r="J1320" s="130" t="s">
        <v>401</v>
      </c>
      <c r="K1320" s="130" t="s">
        <v>177</v>
      </c>
      <c r="L1320" s="130">
        <v>24.887671232876709</v>
      </c>
      <c r="M1320" s="130">
        <v>26</v>
      </c>
      <c r="N1320" s="130">
        <v>2</v>
      </c>
      <c r="O1320" s="130">
        <v>11.444000000000001</v>
      </c>
      <c r="P1320" s="130">
        <v>0</v>
      </c>
      <c r="Q1320" s="130">
        <v>62.91506466270534</v>
      </c>
      <c r="R1320" s="130">
        <v>2.94269104349365</v>
      </c>
      <c r="S1320" s="130">
        <v>25.811815821918149</v>
      </c>
      <c r="T1320" s="130">
        <v>7.6230415928081676</v>
      </c>
      <c r="U1320" s="130">
        <v>1.3063159684960299</v>
      </c>
      <c r="V1320" s="130">
        <v>25.197202041629861</v>
      </c>
      <c r="W1320" s="130">
        <v>7.9636286910446117</v>
      </c>
      <c r="X1320" s="130">
        <v>38.166837170442697</v>
      </c>
    </row>
    <row r="1321" spans="1:24" x14ac:dyDescent="0.45">
      <c r="A1321" s="130" t="s">
        <v>166</v>
      </c>
      <c r="B1321" s="130">
        <v>2022</v>
      </c>
      <c r="C1321" s="131">
        <v>44694</v>
      </c>
      <c r="D1321" s="130" t="s">
        <v>30</v>
      </c>
      <c r="E1321" s="130">
        <v>1</v>
      </c>
      <c r="F1321" s="130" t="s">
        <v>572</v>
      </c>
      <c r="G1321" s="130">
        <v>3</v>
      </c>
      <c r="H1321" s="130" t="s">
        <v>1196</v>
      </c>
      <c r="I1321" s="130">
        <v>664</v>
      </c>
      <c r="J1321" s="130" t="s">
        <v>373</v>
      </c>
      <c r="K1321" s="130" t="s">
        <v>43</v>
      </c>
      <c r="L1321" s="130">
        <v>23.17808219178082</v>
      </c>
      <c r="M1321" s="130">
        <v>7</v>
      </c>
      <c r="N1321" s="130">
        <v>1</v>
      </c>
      <c r="O1321" s="130">
        <v>11.522</v>
      </c>
      <c r="P1321" s="130">
        <v>0</v>
      </c>
      <c r="Q1321" s="130">
        <v>62.489151189029677</v>
      </c>
      <c r="R1321" s="130">
        <v>1E-3</v>
      </c>
      <c r="S1321" s="130">
        <v>23.04517667403173</v>
      </c>
      <c r="T1321" s="130">
        <v>7.9536947152866926</v>
      </c>
      <c r="U1321" s="130">
        <v>3.121749562850642</v>
      </c>
      <c r="V1321" s="130">
        <v>26.59854489934666</v>
      </c>
      <c r="W1321" s="130">
        <v>7.825598445498672</v>
      </c>
      <c r="X1321" s="130">
        <v>24.022588337015868</v>
      </c>
    </row>
    <row r="1322" spans="1:24" x14ac:dyDescent="0.45">
      <c r="A1322" s="130" t="s">
        <v>166</v>
      </c>
      <c r="B1322" s="130">
        <v>2022</v>
      </c>
      <c r="C1322" s="131">
        <v>44694</v>
      </c>
      <c r="D1322" s="130" t="s">
        <v>30</v>
      </c>
      <c r="E1322" s="130">
        <v>1</v>
      </c>
      <c r="F1322" s="130" t="s">
        <v>572</v>
      </c>
      <c r="G1322" s="130">
        <v>3</v>
      </c>
      <c r="H1322" s="130" t="s">
        <v>1196</v>
      </c>
      <c r="I1322" s="130">
        <v>664</v>
      </c>
      <c r="J1322" s="130" t="s">
        <v>479</v>
      </c>
      <c r="K1322" s="130" t="s">
        <v>67</v>
      </c>
      <c r="L1322" s="130">
        <v>19.536986301369861</v>
      </c>
      <c r="M1322" s="130">
        <v>25</v>
      </c>
      <c r="N1322" s="130">
        <v>2</v>
      </c>
      <c r="O1322" s="130">
        <v>11.522</v>
      </c>
      <c r="P1322" s="130">
        <v>0</v>
      </c>
      <c r="Q1322" s="130">
        <v>62.489151189029677</v>
      </c>
      <c r="R1322" s="130">
        <v>1E-3</v>
      </c>
      <c r="S1322" s="130">
        <v>25</v>
      </c>
      <c r="T1322" s="130">
        <v>8.3333333330000006</v>
      </c>
      <c r="U1322" s="130">
        <v>-3.128952081349297</v>
      </c>
      <c r="V1322" s="130">
        <v>21.14258043975294</v>
      </c>
      <c r="W1322" s="130">
        <v>8.0905108403674113</v>
      </c>
      <c r="X1322" s="130">
        <v>24.022588337015868</v>
      </c>
    </row>
    <row r="1323" spans="1:24" x14ac:dyDescent="0.45">
      <c r="A1323" s="130" t="s">
        <v>166</v>
      </c>
      <c r="B1323" s="130">
        <v>2022</v>
      </c>
      <c r="C1323" s="131">
        <v>44694</v>
      </c>
      <c r="D1323" s="130" t="s">
        <v>30</v>
      </c>
      <c r="E1323" s="130">
        <v>1</v>
      </c>
      <c r="F1323" s="130" t="s">
        <v>572</v>
      </c>
      <c r="G1323" s="130">
        <v>4</v>
      </c>
      <c r="H1323" s="130" t="s">
        <v>1197</v>
      </c>
      <c r="I1323" s="130">
        <v>665</v>
      </c>
      <c r="J1323" s="130" t="s">
        <v>546</v>
      </c>
      <c r="K1323" s="130" t="s">
        <v>34</v>
      </c>
      <c r="L1323" s="130">
        <v>23.972602739726032</v>
      </c>
      <c r="M1323" s="130">
        <v>10</v>
      </c>
      <c r="N1323" s="130">
        <v>1</v>
      </c>
      <c r="O1323" s="130">
        <v>11.452999999999999</v>
      </c>
      <c r="P1323" s="130">
        <v>0</v>
      </c>
      <c r="Q1323" s="130">
        <v>62.865624727145729</v>
      </c>
      <c r="R1323" s="130">
        <v>1E-3</v>
      </c>
      <c r="S1323" s="130">
        <v>16.831781743242981</v>
      </c>
      <c r="T1323" s="130">
        <v>7.5995277868385651</v>
      </c>
      <c r="U1323" s="130">
        <v>-2.462108456563147</v>
      </c>
      <c r="V1323" s="130">
        <v>20.173976948483631</v>
      </c>
      <c r="W1323" s="130">
        <v>7.5453618016822608</v>
      </c>
      <c r="X1323" s="130">
        <v>17.736151133517541</v>
      </c>
    </row>
    <row r="1324" spans="1:24" x14ac:dyDescent="0.45">
      <c r="A1324" s="130" t="s">
        <v>166</v>
      </c>
      <c r="B1324" s="130">
        <v>2022</v>
      </c>
      <c r="C1324" s="131">
        <v>44694</v>
      </c>
      <c r="D1324" s="130" t="s">
        <v>30</v>
      </c>
      <c r="E1324" s="130">
        <v>1</v>
      </c>
      <c r="F1324" s="130" t="s">
        <v>572</v>
      </c>
      <c r="G1324" s="130">
        <v>4</v>
      </c>
      <c r="H1324" s="130" t="s">
        <v>1197</v>
      </c>
      <c r="I1324" s="130">
        <v>665</v>
      </c>
      <c r="J1324" s="130" t="s">
        <v>462</v>
      </c>
      <c r="K1324" s="130" t="s">
        <v>115</v>
      </c>
      <c r="L1324" s="130">
        <v>21.287671232876711</v>
      </c>
      <c r="M1324" s="130">
        <v>24</v>
      </c>
      <c r="N1324" s="130">
        <v>2</v>
      </c>
      <c r="O1324" s="130">
        <v>11.452999999999999</v>
      </c>
      <c r="P1324" s="130">
        <v>0</v>
      </c>
      <c r="Q1324" s="130">
        <v>62.865624727145729</v>
      </c>
      <c r="R1324" s="130">
        <v>1E-3</v>
      </c>
      <c r="S1324" s="130">
        <v>18.640520523792091</v>
      </c>
      <c r="T1324" s="130">
        <v>7.8214240156096819</v>
      </c>
      <c r="U1324" s="130">
        <v>-7.9791789951944114</v>
      </c>
      <c r="V1324" s="130">
        <v>15.126999317244319</v>
      </c>
      <c r="W1324" s="130">
        <v>7.7020594374795772</v>
      </c>
      <c r="X1324" s="130">
        <v>17.736151133517541</v>
      </c>
    </row>
    <row r="1325" spans="1:24" x14ac:dyDescent="0.45">
      <c r="A1325" s="130" t="s">
        <v>166</v>
      </c>
      <c r="B1325" s="130">
        <v>2022</v>
      </c>
      <c r="C1325" s="131">
        <v>44694</v>
      </c>
      <c r="D1325" s="130" t="s">
        <v>30</v>
      </c>
      <c r="E1325" s="130">
        <v>1</v>
      </c>
      <c r="F1325" s="130" t="s">
        <v>572</v>
      </c>
      <c r="G1325" s="130">
        <v>5</v>
      </c>
      <c r="H1325" s="130" t="s">
        <v>1198</v>
      </c>
      <c r="I1325" s="130">
        <v>666</v>
      </c>
      <c r="J1325" s="130" t="s">
        <v>513</v>
      </c>
      <c r="K1325" s="130" t="s">
        <v>34</v>
      </c>
      <c r="L1325" s="130">
        <v>22.68767123287671</v>
      </c>
      <c r="M1325" s="130">
        <v>11</v>
      </c>
      <c r="N1325" s="130">
        <v>1</v>
      </c>
      <c r="O1325" s="130">
        <v>11.401</v>
      </c>
      <c r="P1325" s="130">
        <v>0</v>
      </c>
      <c r="Q1325" s="130">
        <v>63.152355056573988</v>
      </c>
      <c r="R1325" s="130">
        <v>1E-3</v>
      </c>
      <c r="S1325" s="130">
        <v>16.390935026218742</v>
      </c>
      <c r="T1325" s="130">
        <v>8.0233569866721144</v>
      </c>
      <c r="U1325" s="130">
        <v>-2.3297808161115938</v>
      </c>
      <c r="V1325" s="130">
        <v>21.074797403638001</v>
      </c>
      <c r="W1325" s="130">
        <v>7.8015260732498648</v>
      </c>
      <c r="X1325" s="130">
        <v>20.695467513109371</v>
      </c>
    </row>
    <row r="1326" spans="1:24" x14ac:dyDescent="0.45">
      <c r="A1326" s="130" t="s">
        <v>166</v>
      </c>
      <c r="B1326" s="130">
        <v>2022</v>
      </c>
      <c r="C1326" s="131">
        <v>44694</v>
      </c>
      <c r="D1326" s="130" t="s">
        <v>30</v>
      </c>
      <c r="E1326" s="130">
        <v>1</v>
      </c>
      <c r="F1326" s="130" t="s">
        <v>572</v>
      </c>
      <c r="G1326" s="130">
        <v>5</v>
      </c>
      <c r="H1326" s="130" t="s">
        <v>1198</v>
      </c>
      <c r="I1326" s="130">
        <v>666</v>
      </c>
      <c r="J1326" s="130" t="s">
        <v>478</v>
      </c>
      <c r="K1326" s="130" t="s">
        <v>79</v>
      </c>
      <c r="L1326" s="130">
        <v>22.61643835616438</v>
      </c>
      <c r="M1326" s="130">
        <v>23</v>
      </c>
      <c r="N1326" s="130">
        <v>2</v>
      </c>
      <c r="O1326" s="130">
        <v>11.401</v>
      </c>
      <c r="P1326" s="130">
        <v>0</v>
      </c>
      <c r="Q1326" s="130">
        <v>63.152355056573988</v>
      </c>
      <c r="R1326" s="130">
        <v>1E-3</v>
      </c>
      <c r="S1326" s="130">
        <v>25</v>
      </c>
      <c r="T1326" s="130">
        <v>8.3333333330000006</v>
      </c>
      <c r="U1326" s="130">
        <v>-4.0347486805553032</v>
      </c>
      <c r="V1326" s="130">
        <v>19.99248107760133</v>
      </c>
      <c r="W1326" s="130">
        <v>8.0090765860522115</v>
      </c>
      <c r="X1326" s="130">
        <v>20.695467513109371</v>
      </c>
    </row>
    <row r="1327" spans="1:24" x14ac:dyDescent="0.45">
      <c r="A1327" s="130" t="s">
        <v>166</v>
      </c>
      <c r="B1327" s="130">
        <v>2022</v>
      </c>
      <c r="C1327" s="131">
        <v>44694</v>
      </c>
      <c r="D1327" s="130" t="s">
        <v>30</v>
      </c>
      <c r="E1327" s="130">
        <v>1</v>
      </c>
      <c r="F1327" s="130" t="s">
        <v>572</v>
      </c>
      <c r="G1327" s="130">
        <v>6</v>
      </c>
      <c r="H1327" s="130" t="s">
        <v>1199</v>
      </c>
      <c r="I1327" s="130">
        <v>667</v>
      </c>
      <c r="J1327" s="130" t="s">
        <v>399</v>
      </c>
      <c r="K1327" s="130" t="s">
        <v>49</v>
      </c>
      <c r="L1327" s="130">
        <v>27.756164383561639</v>
      </c>
      <c r="M1327" s="130">
        <v>8</v>
      </c>
      <c r="N1327" s="130">
        <v>1</v>
      </c>
      <c r="O1327" s="130">
        <v>11.343</v>
      </c>
      <c r="P1327" s="130">
        <v>0</v>
      </c>
      <c r="Q1327" s="130">
        <v>63.475271092303622</v>
      </c>
      <c r="R1327" s="130">
        <v>1E-3</v>
      </c>
      <c r="S1327" s="130">
        <v>19.101702260769741</v>
      </c>
      <c r="T1327" s="130">
        <v>8.018967289313462</v>
      </c>
      <c r="U1327" s="130">
        <v>0.18288659731047471</v>
      </c>
      <c r="V1327" s="130">
        <v>23.63844329547587</v>
      </c>
      <c r="W1327" s="130">
        <v>7.8185188993884651</v>
      </c>
      <c r="X1327" s="130">
        <v>23.138477217119089</v>
      </c>
    </row>
    <row r="1328" spans="1:24" x14ac:dyDescent="0.45">
      <c r="A1328" s="130" t="s">
        <v>166</v>
      </c>
      <c r="B1328" s="130">
        <v>2022</v>
      </c>
      <c r="C1328" s="131">
        <v>44694</v>
      </c>
      <c r="D1328" s="130" t="s">
        <v>30</v>
      </c>
      <c r="E1328" s="130">
        <v>1</v>
      </c>
      <c r="F1328" s="130" t="s">
        <v>572</v>
      </c>
      <c r="G1328" s="130">
        <v>6</v>
      </c>
      <c r="H1328" s="130" t="s">
        <v>1199</v>
      </c>
      <c r="I1328" s="130">
        <v>667</v>
      </c>
      <c r="J1328" s="130" t="s">
        <v>456</v>
      </c>
      <c r="K1328" s="130" t="s">
        <v>64</v>
      </c>
      <c r="L1328" s="130">
        <v>33.032876712328758</v>
      </c>
      <c r="M1328" s="130">
        <v>22</v>
      </c>
      <c r="N1328" s="130">
        <v>2</v>
      </c>
      <c r="O1328" s="130">
        <v>11.343</v>
      </c>
      <c r="P1328" s="130">
        <v>0</v>
      </c>
      <c r="Q1328" s="130">
        <v>63.475271092303622</v>
      </c>
      <c r="R1328" s="130">
        <v>1.1857877684111811</v>
      </c>
      <c r="S1328" s="130">
        <v>27.17525217346844</v>
      </c>
      <c r="T1328" s="130">
        <v>8.6631548016857529</v>
      </c>
      <c r="U1328" s="130">
        <v>-2.773285087880708</v>
      </c>
      <c r="V1328" s="130">
        <v>21.973420427436309</v>
      </c>
      <c r="W1328" s="130">
        <v>8.2489018384390072</v>
      </c>
      <c r="X1328" s="130">
        <v>23.138477217119089</v>
      </c>
    </row>
    <row r="1329" spans="1:24" x14ac:dyDescent="0.45">
      <c r="A1329" s="130" t="s">
        <v>166</v>
      </c>
      <c r="B1329" s="130">
        <v>2022</v>
      </c>
      <c r="C1329" s="131">
        <v>44694</v>
      </c>
      <c r="D1329" s="130" t="s">
        <v>30</v>
      </c>
      <c r="E1329" s="130">
        <v>1</v>
      </c>
      <c r="F1329" s="130" t="s">
        <v>572</v>
      </c>
      <c r="G1329" s="130">
        <v>7</v>
      </c>
      <c r="H1329" s="130" t="s">
        <v>1200</v>
      </c>
      <c r="I1329" s="130">
        <v>668</v>
      </c>
      <c r="J1329" s="130" t="s">
        <v>403</v>
      </c>
      <c r="K1329" s="130" t="s">
        <v>61</v>
      </c>
      <c r="L1329" s="130">
        <v>25.17534246575342</v>
      </c>
      <c r="M1329" s="130">
        <v>12</v>
      </c>
      <c r="N1329" s="130">
        <v>1</v>
      </c>
      <c r="O1329" s="130">
        <v>11.161</v>
      </c>
      <c r="P1329" s="130">
        <v>0</v>
      </c>
      <c r="Q1329" s="130">
        <v>64.510348535077497</v>
      </c>
      <c r="R1329" s="130">
        <v>2.8395850304668291</v>
      </c>
      <c r="S1329" s="130">
        <v>27.215681955156949</v>
      </c>
      <c r="T1329" s="130">
        <v>8.1253656415633717</v>
      </c>
      <c r="U1329" s="130">
        <v>5.028112722957502</v>
      </c>
      <c r="V1329" s="130">
        <v>29.340227600345301</v>
      </c>
      <c r="W1329" s="130">
        <v>8.1040382924625991</v>
      </c>
      <c r="X1329" s="130">
        <v>22.59750306595981</v>
      </c>
    </row>
    <row r="1330" spans="1:24" x14ac:dyDescent="0.45">
      <c r="A1330" s="130" t="s">
        <v>166</v>
      </c>
      <c r="B1330" s="130">
        <v>2022</v>
      </c>
      <c r="C1330" s="131">
        <v>44694</v>
      </c>
      <c r="D1330" s="130" t="s">
        <v>30</v>
      </c>
      <c r="E1330" s="130">
        <v>1</v>
      </c>
      <c r="F1330" s="130" t="s">
        <v>572</v>
      </c>
      <c r="G1330" s="130">
        <v>7</v>
      </c>
      <c r="H1330" s="130" t="s">
        <v>1200</v>
      </c>
      <c r="I1330" s="130">
        <v>668</v>
      </c>
      <c r="J1330" s="130" t="s">
        <v>262</v>
      </c>
      <c r="K1330" s="130" t="s">
        <v>46</v>
      </c>
      <c r="L1330" s="130">
        <v>25.602739726027401</v>
      </c>
      <c r="M1330" s="130">
        <v>21</v>
      </c>
      <c r="N1330" s="130">
        <v>2</v>
      </c>
      <c r="O1330" s="130">
        <v>11.161</v>
      </c>
      <c r="P1330" s="130">
        <v>0</v>
      </c>
      <c r="Q1330" s="130">
        <v>64.510348535077497</v>
      </c>
      <c r="R1330" s="130">
        <v>1E-3</v>
      </c>
      <c r="S1330" s="130">
        <v>17.97932417676267</v>
      </c>
      <c r="T1330" s="130">
        <v>7.6562623782486412</v>
      </c>
      <c r="U1330" s="130">
        <v>-7.1784615984955522</v>
      </c>
      <c r="V1330" s="130">
        <v>16.064431102735249</v>
      </c>
      <c r="W1330" s="130">
        <v>7.7476309004102673</v>
      </c>
      <c r="X1330" s="130">
        <v>22.59750306595981</v>
      </c>
    </row>
    <row r="1331" spans="1:24" x14ac:dyDescent="0.45">
      <c r="A1331" s="130" t="s">
        <v>166</v>
      </c>
      <c r="B1331" s="130">
        <v>2022</v>
      </c>
      <c r="C1331" s="131">
        <v>44694</v>
      </c>
      <c r="D1331" s="130" t="s">
        <v>30</v>
      </c>
      <c r="E1331" s="130">
        <v>1</v>
      </c>
      <c r="F1331" s="130" t="s">
        <v>572</v>
      </c>
      <c r="G1331" s="130">
        <v>8</v>
      </c>
      <c r="H1331" s="130" t="s">
        <v>1201</v>
      </c>
      <c r="I1331" s="130">
        <v>669</v>
      </c>
      <c r="J1331" s="130" t="s">
        <v>375</v>
      </c>
      <c r="K1331" s="130" t="s">
        <v>49</v>
      </c>
      <c r="L1331" s="130">
        <v>28.334246575342469</v>
      </c>
      <c r="M1331" s="130">
        <v>13</v>
      </c>
      <c r="N1331" s="130">
        <v>1</v>
      </c>
      <c r="O1331" s="130">
        <v>11.506</v>
      </c>
      <c r="P1331" s="130">
        <v>0</v>
      </c>
      <c r="Q1331" s="130">
        <v>62.576047279680168</v>
      </c>
      <c r="R1331" s="130">
        <v>5.0224586572150862</v>
      </c>
      <c r="S1331" s="130">
        <v>29.028430878744949</v>
      </c>
      <c r="T1331" s="130">
        <v>8.0019907405099531</v>
      </c>
      <c r="U1331" s="130">
        <v>7.9522699685431562</v>
      </c>
      <c r="V1331" s="130">
        <v>31.744012058841118</v>
      </c>
      <c r="W1331" s="130">
        <v>7.930580696765988</v>
      </c>
      <c r="X1331" s="130">
        <v>26.90185855414412</v>
      </c>
    </row>
    <row r="1332" spans="1:24" x14ac:dyDescent="0.45">
      <c r="A1332" s="130" t="s">
        <v>166</v>
      </c>
      <c r="B1332" s="130">
        <v>2022</v>
      </c>
      <c r="C1332" s="131">
        <v>44694</v>
      </c>
      <c r="D1332" s="130" t="s">
        <v>30</v>
      </c>
      <c r="E1332" s="130">
        <v>1</v>
      </c>
      <c r="F1332" s="130" t="s">
        <v>572</v>
      </c>
      <c r="G1332" s="130">
        <v>8</v>
      </c>
      <c r="H1332" s="130" t="s">
        <v>1201</v>
      </c>
      <c r="I1332" s="130">
        <v>669</v>
      </c>
      <c r="J1332" s="130" t="s">
        <v>450</v>
      </c>
      <c r="K1332" s="130" t="s">
        <v>168</v>
      </c>
      <c r="L1332" s="130">
        <v>31.221917808219182</v>
      </c>
      <c r="M1332" s="130">
        <v>20</v>
      </c>
      <c r="N1332" s="130">
        <v>2</v>
      </c>
      <c r="O1332" s="130">
        <v>11.506</v>
      </c>
      <c r="P1332" s="130">
        <v>0</v>
      </c>
      <c r="Q1332" s="130">
        <v>62.576047279680168</v>
      </c>
      <c r="R1332" s="130">
        <v>1.303839291971681</v>
      </c>
      <c r="S1332" s="130">
        <v>24.775286229543291</v>
      </c>
      <c r="T1332" s="130">
        <v>7.8238156458572021</v>
      </c>
      <c r="U1332" s="130">
        <v>-1.2358444403904829</v>
      </c>
      <c r="V1332" s="130">
        <v>22.164553809779552</v>
      </c>
      <c r="W1332" s="130">
        <v>7.8001327500566768</v>
      </c>
      <c r="X1332" s="130">
        <v>26.90185855414412</v>
      </c>
    </row>
    <row r="1333" spans="1:24" x14ac:dyDescent="0.45">
      <c r="A1333" s="130" t="s">
        <v>166</v>
      </c>
      <c r="B1333" s="130">
        <v>2022</v>
      </c>
      <c r="C1333" s="131">
        <v>44694</v>
      </c>
      <c r="D1333" s="130" t="s">
        <v>30</v>
      </c>
      <c r="E1333" s="130">
        <v>1</v>
      </c>
      <c r="F1333" s="130" t="s">
        <v>572</v>
      </c>
      <c r="G1333" s="130">
        <v>9</v>
      </c>
      <c r="H1333" s="130" t="s">
        <v>1202</v>
      </c>
      <c r="I1333" s="130">
        <v>670</v>
      </c>
      <c r="J1333" s="130" t="s">
        <v>397</v>
      </c>
      <c r="K1333" s="130" t="s">
        <v>177</v>
      </c>
      <c r="L1333" s="130">
        <v>29.482191780821921</v>
      </c>
      <c r="M1333" s="130">
        <v>14</v>
      </c>
      <c r="N1333" s="130">
        <v>1</v>
      </c>
      <c r="O1333" s="130">
        <v>11.301</v>
      </c>
      <c r="P1333" s="130">
        <v>0</v>
      </c>
      <c r="Q1333" s="130">
        <v>63.711176002123707</v>
      </c>
      <c r="R1333" s="130">
        <v>3.737659809307285</v>
      </c>
      <c r="S1333" s="130">
        <v>26.770957438381782</v>
      </c>
      <c r="T1333" s="130">
        <v>7.6777658763581664</v>
      </c>
      <c r="U1333" s="130">
        <v>5.7416396594221801</v>
      </c>
      <c r="V1333" s="130">
        <v>28.937344384448089</v>
      </c>
      <c r="W1333" s="130">
        <v>7.7319015750086351</v>
      </c>
      <c r="X1333" s="130">
        <v>23.186259801683381</v>
      </c>
    </row>
    <row r="1334" spans="1:24" x14ac:dyDescent="0.45">
      <c r="A1334" s="130" t="s">
        <v>166</v>
      </c>
      <c r="B1334" s="130">
        <v>2022</v>
      </c>
      <c r="C1334" s="131">
        <v>44694</v>
      </c>
      <c r="D1334" s="130" t="s">
        <v>30</v>
      </c>
      <c r="E1334" s="130">
        <v>1</v>
      </c>
      <c r="F1334" s="130" t="s">
        <v>572</v>
      </c>
      <c r="G1334" s="130">
        <v>9</v>
      </c>
      <c r="H1334" s="130" t="s">
        <v>1202</v>
      </c>
      <c r="I1334" s="130">
        <v>670</v>
      </c>
      <c r="J1334" s="130" t="s">
        <v>400</v>
      </c>
      <c r="K1334" s="130" t="s">
        <v>58</v>
      </c>
      <c r="L1334" s="130">
        <v>28.24931506849315</v>
      </c>
      <c r="M1334" s="130">
        <v>19</v>
      </c>
      <c r="N1334" s="130">
        <v>2</v>
      </c>
      <c r="O1334" s="130">
        <v>11.301</v>
      </c>
      <c r="P1334" s="130">
        <v>0</v>
      </c>
      <c r="Q1334" s="130">
        <v>63.711176002123707</v>
      </c>
      <c r="R1334" s="130">
        <v>1E-3</v>
      </c>
      <c r="S1334" s="130">
        <v>19.60156216498498</v>
      </c>
      <c r="T1334" s="130">
        <v>8.059969593521787</v>
      </c>
      <c r="U1334" s="130">
        <v>-6.8104660071190573</v>
      </c>
      <c r="V1334" s="130">
        <v>17.243398478956131</v>
      </c>
      <c r="W1334" s="130">
        <v>8.0179548286917282</v>
      </c>
      <c r="X1334" s="130">
        <v>23.186259801683381</v>
      </c>
    </row>
    <row r="1335" spans="1:24" x14ac:dyDescent="0.45">
      <c r="A1335" s="130" t="s">
        <v>166</v>
      </c>
      <c r="B1335" s="130">
        <v>2022</v>
      </c>
      <c r="C1335" s="131">
        <v>44694</v>
      </c>
      <c r="D1335" s="130" t="s">
        <v>30</v>
      </c>
      <c r="E1335" s="130">
        <v>1</v>
      </c>
      <c r="F1335" s="130" t="s">
        <v>572</v>
      </c>
      <c r="G1335" s="130">
        <v>10</v>
      </c>
      <c r="H1335" s="130" t="s">
        <v>1203</v>
      </c>
      <c r="I1335" s="130">
        <v>671</v>
      </c>
      <c r="J1335" s="130" t="s">
        <v>468</v>
      </c>
      <c r="K1335" s="130" t="s">
        <v>91</v>
      </c>
      <c r="L1335" s="130">
        <v>24.098630136986301</v>
      </c>
      <c r="M1335" s="130">
        <v>15</v>
      </c>
      <c r="N1335" s="130">
        <v>1</v>
      </c>
      <c r="O1335" s="130">
        <v>11.388</v>
      </c>
      <c r="P1335" s="130">
        <v>0</v>
      </c>
      <c r="Q1335" s="130">
        <v>63.224446786090617</v>
      </c>
      <c r="R1335" s="130">
        <v>1.781528310609531</v>
      </c>
      <c r="S1335" s="130">
        <v>26.70257748066992</v>
      </c>
      <c r="T1335" s="130">
        <v>8.307016390020129</v>
      </c>
      <c r="U1335" s="130">
        <v>3.3072423426201349</v>
      </c>
      <c r="V1335" s="130">
        <v>28.335423174019851</v>
      </c>
      <c r="W1335" s="130">
        <v>8.3427269437999048</v>
      </c>
      <c r="X1335" s="130">
        <v>19.681518132332339</v>
      </c>
    </row>
    <row r="1336" spans="1:24" x14ac:dyDescent="0.45">
      <c r="A1336" s="130" t="s">
        <v>166</v>
      </c>
      <c r="B1336" s="130">
        <v>2022</v>
      </c>
      <c r="C1336" s="131">
        <v>44694</v>
      </c>
      <c r="D1336" s="130" t="s">
        <v>30</v>
      </c>
      <c r="E1336" s="130">
        <v>1</v>
      </c>
      <c r="F1336" s="130" t="s">
        <v>572</v>
      </c>
      <c r="G1336" s="130">
        <v>10</v>
      </c>
      <c r="H1336" s="130" t="s">
        <v>1203</v>
      </c>
      <c r="I1336" s="130">
        <v>671</v>
      </c>
      <c r="J1336" s="130" t="s">
        <v>387</v>
      </c>
      <c r="K1336" s="130" t="s">
        <v>58</v>
      </c>
      <c r="L1336" s="130">
        <v>25.241095890410961</v>
      </c>
      <c r="M1336" s="130">
        <v>18</v>
      </c>
      <c r="N1336" s="130">
        <v>2</v>
      </c>
      <c r="O1336" s="130">
        <v>11.388</v>
      </c>
      <c r="P1336" s="130">
        <v>0</v>
      </c>
      <c r="Q1336" s="130">
        <v>63.224446786090617</v>
      </c>
      <c r="R1336" s="130">
        <v>1E-3</v>
      </c>
      <c r="S1336" s="130">
        <v>12.660458783994761</v>
      </c>
      <c r="T1336" s="130">
        <v>7.9141697959702082</v>
      </c>
      <c r="U1336" s="130">
        <v>-12.94112926831642</v>
      </c>
      <c r="V1336" s="130">
        <v>11.161002034972681</v>
      </c>
      <c r="W1336" s="130">
        <v>8.0340437677630305</v>
      </c>
      <c r="X1336" s="130">
        <v>19.681518132332339</v>
      </c>
    </row>
    <row r="1337" spans="1:24" x14ac:dyDescent="0.45">
      <c r="A1337" s="130" t="s">
        <v>166</v>
      </c>
      <c r="B1337" s="130">
        <v>2022</v>
      </c>
      <c r="C1337" s="131">
        <v>44694</v>
      </c>
      <c r="D1337" s="130" t="s">
        <v>30</v>
      </c>
      <c r="E1337" s="130">
        <v>1</v>
      </c>
      <c r="F1337" s="130" t="s">
        <v>572</v>
      </c>
      <c r="G1337" s="130">
        <v>11</v>
      </c>
      <c r="H1337" s="130" t="s">
        <v>1204</v>
      </c>
      <c r="I1337" s="130">
        <v>672</v>
      </c>
      <c r="J1337" s="130" t="s">
        <v>451</v>
      </c>
      <c r="K1337" s="130" t="s">
        <v>168</v>
      </c>
      <c r="L1337" s="130">
        <v>23.446575342465749</v>
      </c>
      <c r="M1337" s="130">
        <v>16</v>
      </c>
      <c r="N1337" s="130">
        <v>1</v>
      </c>
      <c r="O1337" s="130">
        <v>11.512</v>
      </c>
      <c r="P1337" s="130">
        <v>0</v>
      </c>
      <c r="Q1337" s="130">
        <v>62.543432939541347</v>
      </c>
      <c r="R1337" s="130">
        <v>1E-3</v>
      </c>
      <c r="S1337" s="130">
        <v>21.829830042328851</v>
      </c>
      <c r="T1337" s="130">
        <v>7.643611497458612</v>
      </c>
      <c r="U1337" s="130">
        <v>2.250519964050373</v>
      </c>
      <c r="V1337" s="130">
        <v>25.009123298309159</v>
      </c>
      <c r="W1337" s="130">
        <v>7.5862011114195962</v>
      </c>
      <c r="X1337" s="130">
        <v>21.990517494554101</v>
      </c>
    </row>
    <row r="1338" spans="1:24" x14ac:dyDescent="0.45">
      <c r="A1338" s="130" t="s">
        <v>166</v>
      </c>
      <c r="B1338" s="130">
        <v>2022</v>
      </c>
      <c r="C1338" s="131">
        <v>44694</v>
      </c>
      <c r="D1338" s="130" t="s">
        <v>30</v>
      </c>
      <c r="E1338" s="130">
        <v>1</v>
      </c>
      <c r="F1338" s="130" t="s">
        <v>572</v>
      </c>
      <c r="G1338" s="130">
        <v>11</v>
      </c>
      <c r="H1338" s="130" t="s">
        <v>1204</v>
      </c>
      <c r="I1338" s="130">
        <v>672</v>
      </c>
      <c r="J1338" s="130" t="s">
        <v>385</v>
      </c>
      <c r="K1338" s="130" t="s">
        <v>67</v>
      </c>
      <c r="L1338" s="130">
        <v>30.786301369863011</v>
      </c>
      <c r="M1338" s="130">
        <v>17</v>
      </c>
      <c r="N1338" s="130">
        <v>2</v>
      </c>
      <c r="O1338" s="130">
        <v>11.512</v>
      </c>
      <c r="P1338" s="130">
        <v>0</v>
      </c>
      <c r="Q1338" s="130">
        <v>62.543432939541347</v>
      </c>
      <c r="R1338" s="130">
        <v>1E-3</v>
      </c>
      <c r="S1338" s="130">
        <v>22.151204946779341</v>
      </c>
      <c r="T1338" s="130">
        <v>7.5193662631114222</v>
      </c>
      <c r="U1338" s="130">
        <v>-3.4313762237354202</v>
      </c>
      <c r="V1338" s="130">
        <v>19.060744864982631</v>
      </c>
      <c r="W1338" s="130">
        <v>7.4973736962393493</v>
      </c>
      <c r="X1338" s="130">
        <v>21.990517494554101</v>
      </c>
    </row>
    <row r="1339" spans="1:24" x14ac:dyDescent="0.45">
      <c r="A1339" s="132" t="s">
        <v>166</v>
      </c>
      <c r="B1339" s="132">
        <v>2022</v>
      </c>
      <c r="C1339" s="133">
        <v>44694</v>
      </c>
      <c r="D1339" s="132" t="s">
        <v>30</v>
      </c>
      <c r="E1339" s="132">
        <v>1</v>
      </c>
      <c r="F1339" s="132" t="s">
        <v>575</v>
      </c>
      <c r="G1339" s="132">
        <v>1</v>
      </c>
      <c r="H1339" s="132" t="s">
        <v>1205</v>
      </c>
      <c r="I1339" s="132">
        <v>673</v>
      </c>
      <c r="J1339" s="132" t="s">
        <v>425</v>
      </c>
      <c r="K1339" s="132" t="s">
        <v>96</v>
      </c>
      <c r="L1339" s="132">
        <v>28.479452054794521</v>
      </c>
      <c r="M1339" s="132">
        <v>2</v>
      </c>
      <c r="N1339" s="132">
        <v>1</v>
      </c>
      <c r="O1339" s="132">
        <v>11.715</v>
      </c>
      <c r="P1339" s="132">
        <v>0</v>
      </c>
      <c r="Q1339" s="132">
        <v>61.459667093469911</v>
      </c>
      <c r="R1339" s="132">
        <v>42.154604854493698</v>
      </c>
      <c r="S1339" s="132">
        <v>68.5709606594653</v>
      </c>
      <c r="T1339" s="132">
        <v>8.8054519349905345</v>
      </c>
      <c r="U1339" s="132">
        <v>40.948117299482092</v>
      </c>
      <c r="V1339" s="132">
        <v>68.667384163770947</v>
      </c>
      <c r="W1339" s="132">
        <v>9.2397556214296195</v>
      </c>
      <c r="X1339" s="132">
        <v>46.790041978887231</v>
      </c>
    </row>
    <row r="1340" spans="1:24" x14ac:dyDescent="0.45">
      <c r="A1340" s="132" t="s">
        <v>166</v>
      </c>
      <c r="B1340" s="132">
        <v>2022</v>
      </c>
      <c r="C1340" s="133">
        <v>44694</v>
      </c>
      <c r="D1340" s="132" t="s">
        <v>30</v>
      </c>
      <c r="E1340" s="132">
        <v>1</v>
      </c>
      <c r="F1340" s="132" t="s">
        <v>575</v>
      </c>
      <c r="G1340" s="132">
        <v>1</v>
      </c>
      <c r="H1340" s="132" t="s">
        <v>1205</v>
      </c>
      <c r="I1340" s="132">
        <v>673</v>
      </c>
      <c r="J1340" s="132" t="s">
        <v>451</v>
      </c>
      <c r="K1340" s="132" t="s">
        <v>168</v>
      </c>
      <c r="L1340" s="132">
        <v>23.446575342465749</v>
      </c>
      <c r="M1340" s="132">
        <v>16</v>
      </c>
      <c r="N1340" s="132">
        <v>2</v>
      </c>
      <c r="O1340" s="132">
        <v>11.715</v>
      </c>
      <c r="P1340" s="132">
        <v>0</v>
      </c>
      <c r="Q1340" s="132">
        <v>61.459667093469911</v>
      </c>
      <c r="R1340" s="132">
        <v>2.250519964050373</v>
      </c>
      <c r="S1340" s="132">
        <v>25.009123298309159</v>
      </c>
      <c r="T1340" s="132">
        <v>7.5862011114195962</v>
      </c>
      <c r="U1340" s="132">
        <v>0.58822394612961304</v>
      </c>
      <c r="V1340" s="132">
        <v>24.93496885917536</v>
      </c>
      <c r="W1340" s="132">
        <v>8.115581637681915</v>
      </c>
      <c r="X1340" s="132">
        <v>46.790041978887231</v>
      </c>
    </row>
    <row r="1341" spans="1:24" x14ac:dyDescent="0.45">
      <c r="A1341" s="132" t="s">
        <v>166</v>
      </c>
      <c r="B1341" s="132">
        <v>2022</v>
      </c>
      <c r="C1341" s="133">
        <v>44694</v>
      </c>
      <c r="D1341" s="132" t="s">
        <v>30</v>
      </c>
      <c r="E1341" s="132">
        <v>1</v>
      </c>
      <c r="F1341" s="132" t="s">
        <v>575</v>
      </c>
      <c r="G1341" s="132">
        <v>2</v>
      </c>
      <c r="H1341" s="132" t="s">
        <v>1206</v>
      </c>
      <c r="I1341" s="132">
        <v>674</v>
      </c>
      <c r="J1341" s="132" t="s">
        <v>365</v>
      </c>
      <c r="K1341" s="132" t="s">
        <v>88</v>
      </c>
      <c r="L1341" s="132">
        <v>24.668493150684931</v>
      </c>
      <c r="M1341" s="132">
        <v>1</v>
      </c>
      <c r="N1341" s="132">
        <v>1</v>
      </c>
      <c r="O1341" s="132">
        <v>11.026</v>
      </c>
      <c r="P1341" s="132">
        <v>0</v>
      </c>
      <c r="Q1341" s="132">
        <v>65.300199528387452</v>
      </c>
      <c r="R1341" s="132">
        <v>42.435854549559167</v>
      </c>
      <c r="S1341" s="132">
        <v>66.890092664374208</v>
      </c>
      <c r="T1341" s="132">
        <v>8.1514127049383465</v>
      </c>
      <c r="U1341" s="132">
        <v>41.262046169379971</v>
      </c>
      <c r="V1341" s="132">
        <v>67.053753945525258</v>
      </c>
      <c r="W1341" s="132">
        <v>8.5972359253817636</v>
      </c>
      <c r="X1341" s="132">
        <v>47.61275791919703</v>
      </c>
    </row>
    <row r="1342" spans="1:24" x14ac:dyDescent="0.45">
      <c r="A1342" s="132" t="s">
        <v>166</v>
      </c>
      <c r="B1342" s="132">
        <v>2022</v>
      </c>
      <c r="C1342" s="133">
        <v>44694</v>
      </c>
      <c r="D1342" s="132" t="s">
        <v>30</v>
      </c>
      <c r="E1342" s="132">
        <v>1</v>
      </c>
      <c r="F1342" s="132" t="s">
        <v>575</v>
      </c>
      <c r="G1342" s="132">
        <v>2</v>
      </c>
      <c r="H1342" s="132" t="s">
        <v>1206</v>
      </c>
      <c r="I1342" s="132">
        <v>674</v>
      </c>
      <c r="J1342" s="132" t="s">
        <v>468</v>
      </c>
      <c r="K1342" s="132" t="s">
        <v>91</v>
      </c>
      <c r="L1342" s="132">
        <v>24.098630136986301</v>
      </c>
      <c r="M1342" s="132">
        <v>15</v>
      </c>
      <c r="N1342" s="132">
        <v>2</v>
      </c>
      <c r="O1342" s="132">
        <v>11.026</v>
      </c>
      <c r="P1342" s="132">
        <v>0</v>
      </c>
      <c r="Q1342" s="132">
        <v>65.300199528387452</v>
      </c>
      <c r="R1342" s="132">
        <v>3.3072423426201349</v>
      </c>
      <c r="S1342" s="132">
        <v>28.335423174019851</v>
      </c>
      <c r="T1342" s="132">
        <v>8.3427269437999048</v>
      </c>
      <c r="U1342" s="132">
        <v>1.8507771002898541</v>
      </c>
      <c r="V1342" s="132">
        <v>28.16491664151954</v>
      </c>
      <c r="W1342" s="132">
        <v>8.7713798470765632</v>
      </c>
      <c r="X1342" s="132">
        <v>47.61275791919703</v>
      </c>
    </row>
    <row r="1343" spans="1:24" x14ac:dyDescent="0.45">
      <c r="A1343" s="132" t="s">
        <v>166</v>
      </c>
      <c r="B1343" s="132">
        <v>2022</v>
      </c>
      <c r="C1343" s="133">
        <v>44694</v>
      </c>
      <c r="D1343" s="132" t="s">
        <v>30</v>
      </c>
      <c r="E1343" s="132">
        <v>1</v>
      </c>
      <c r="F1343" s="132" t="s">
        <v>575</v>
      </c>
      <c r="G1343" s="132">
        <v>3</v>
      </c>
      <c r="H1343" s="132" t="s">
        <v>1207</v>
      </c>
      <c r="I1343" s="132">
        <v>675</v>
      </c>
      <c r="J1343" s="132" t="s">
        <v>418</v>
      </c>
      <c r="K1343" s="132" t="s">
        <v>96</v>
      </c>
      <c r="L1343" s="132">
        <v>23.975342465753421</v>
      </c>
      <c r="M1343" s="132">
        <v>4</v>
      </c>
      <c r="N1343" s="132">
        <v>1</v>
      </c>
      <c r="O1343" s="132">
        <v>11.125</v>
      </c>
      <c r="P1343" s="132">
        <v>0</v>
      </c>
      <c r="Q1343" s="132">
        <v>64.719101123595507</v>
      </c>
      <c r="R1343" s="132">
        <v>5.4452740727785276</v>
      </c>
      <c r="S1343" s="132">
        <v>29.595414415934311</v>
      </c>
      <c r="T1343" s="132">
        <v>8.0500467810519272</v>
      </c>
      <c r="U1343" s="132">
        <v>9.1388905159855582</v>
      </c>
      <c r="V1343" s="132">
        <v>32.86868478461254</v>
      </c>
      <c r="W1343" s="132">
        <v>7.909931422875661</v>
      </c>
      <c r="X1343" s="132">
        <v>29.266379400191202</v>
      </c>
    </row>
    <row r="1344" spans="1:24" x14ac:dyDescent="0.45">
      <c r="A1344" s="132" t="s">
        <v>166</v>
      </c>
      <c r="B1344" s="132">
        <v>2022</v>
      </c>
      <c r="C1344" s="133">
        <v>44694</v>
      </c>
      <c r="D1344" s="132" t="s">
        <v>30</v>
      </c>
      <c r="E1344" s="132">
        <v>1</v>
      </c>
      <c r="F1344" s="132" t="s">
        <v>575</v>
      </c>
      <c r="G1344" s="132">
        <v>3</v>
      </c>
      <c r="H1344" s="132" t="s">
        <v>1207</v>
      </c>
      <c r="I1344" s="132">
        <v>675</v>
      </c>
      <c r="J1344" s="132" t="s">
        <v>397</v>
      </c>
      <c r="K1344" s="132" t="s">
        <v>177</v>
      </c>
      <c r="L1344" s="132">
        <v>29.482191780821921</v>
      </c>
      <c r="M1344" s="132">
        <v>14</v>
      </c>
      <c r="N1344" s="132">
        <v>2</v>
      </c>
      <c r="O1344" s="132">
        <v>11.125</v>
      </c>
      <c r="P1344" s="132">
        <v>0</v>
      </c>
      <c r="Q1344" s="132">
        <v>64.719101123595507</v>
      </c>
      <c r="R1344" s="132">
        <v>5.7416396594221801</v>
      </c>
      <c r="S1344" s="132">
        <v>28.937344384448089</v>
      </c>
      <c r="T1344" s="132">
        <v>7.7319015750086351</v>
      </c>
      <c r="U1344" s="132">
        <v>2.8388515018021998</v>
      </c>
      <c r="V1344" s="132">
        <v>25.886759739172192</v>
      </c>
      <c r="W1344" s="132">
        <v>7.6826360791233306</v>
      </c>
      <c r="X1344" s="132">
        <v>29.266379400191202</v>
      </c>
    </row>
    <row r="1345" spans="1:24" x14ac:dyDescent="0.45">
      <c r="A1345" s="132" t="s">
        <v>166</v>
      </c>
      <c r="B1345" s="132">
        <v>2022</v>
      </c>
      <c r="C1345" s="133">
        <v>44694</v>
      </c>
      <c r="D1345" s="132" t="s">
        <v>30</v>
      </c>
      <c r="E1345" s="132">
        <v>1</v>
      </c>
      <c r="F1345" s="132" t="s">
        <v>575</v>
      </c>
      <c r="G1345" s="132">
        <v>4</v>
      </c>
      <c r="H1345" s="132" t="s">
        <v>1208</v>
      </c>
      <c r="I1345" s="132">
        <v>676</v>
      </c>
      <c r="J1345" s="132" t="s">
        <v>410</v>
      </c>
      <c r="K1345" s="132" t="s">
        <v>88</v>
      </c>
      <c r="L1345" s="132">
        <v>22.361643835616441</v>
      </c>
      <c r="M1345" s="132">
        <v>5</v>
      </c>
      <c r="N1345" s="132">
        <v>1</v>
      </c>
      <c r="O1345" s="132">
        <v>11.291</v>
      </c>
      <c r="P1345" s="132">
        <v>0</v>
      </c>
      <c r="Q1345" s="132">
        <v>63.767602515277652</v>
      </c>
      <c r="R1345" s="132">
        <v>23.14667197197317</v>
      </c>
      <c r="S1345" s="132">
        <v>47.820485516118517</v>
      </c>
      <c r="T1345" s="132">
        <v>8.2246045147151161</v>
      </c>
      <c r="U1345" s="132">
        <v>24.270809200623809</v>
      </c>
      <c r="V1345" s="132">
        <v>49.217559895118413</v>
      </c>
      <c r="W1345" s="132">
        <v>8.3155835648315328</v>
      </c>
      <c r="X1345" s="132">
        <v>39.782248787479823</v>
      </c>
    </row>
    <row r="1346" spans="1:24" x14ac:dyDescent="0.45">
      <c r="A1346" s="132" t="s">
        <v>166</v>
      </c>
      <c r="B1346" s="132">
        <v>2022</v>
      </c>
      <c r="C1346" s="133">
        <v>44694</v>
      </c>
      <c r="D1346" s="132" t="s">
        <v>30</v>
      </c>
      <c r="E1346" s="132">
        <v>1</v>
      </c>
      <c r="F1346" s="132" t="s">
        <v>575</v>
      </c>
      <c r="G1346" s="132">
        <v>4</v>
      </c>
      <c r="H1346" s="132" t="s">
        <v>1208</v>
      </c>
      <c r="I1346" s="132">
        <v>676</v>
      </c>
      <c r="J1346" s="132" t="s">
        <v>375</v>
      </c>
      <c r="K1346" s="132" t="s">
        <v>49</v>
      </c>
      <c r="L1346" s="132">
        <v>28.334246575342469</v>
      </c>
      <c r="M1346" s="132">
        <v>13</v>
      </c>
      <c r="N1346" s="132">
        <v>2</v>
      </c>
      <c r="O1346" s="132">
        <v>11.291</v>
      </c>
      <c r="P1346" s="132">
        <v>0</v>
      </c>
      <c r="Q1346" s="132">
        <v>63.767602515277652</v>
      </c>
      <c r="R1346" s="132">
        <v>7.9522699685431562</v>
      </c>
      <c r="S1346" s="132">
        <v>31.744012058841118</v>
      </c>
      <c r="T1346" s="132">
        <v>7.930580696765988</v>
      </c>
      <c r="U1346" s="132">
        <v>6.191152598101219</v>
      </c>
      <c r="V1346" s="132">
        <v>30.43352118100119</v>
      </c>
      <c r="W1346" s="132">
        <v>8.0807895276333248</v>
      </c>
      <c r="X1346" s="132">
        <v>39.782248787479823</v>
      </c>
    </row>
    <row r="1347" spans="1:24" x14ac:dyDescent="0.45">
      <c r="A1347" s="132" t="s">
        <v>166</v>
      </c>
      <c r="B1347" s="132">
        <v>2022</v>
      </c>
      <c r="C1347" s="133">
        <v>44694</v>
      </c>
      <c r="D1347" s="132" t="s">
        <v>30</v>
      </c>
      <c r="E1347" s="132">
        <v>1</v>
      </c>
      <c r="F1347" s="132" t="s">
        <v>575</v>
      </c>
      <c r="G1347" s="132">
        <v>5</v>
      </c>
      <c r="H1347" s="132" t="s">
        <v>1209</v>
      </c>
      <c r="I1347" s="132">
        <v>677</v>
      </c>
      <c r="J1347" s="132" t="s">
        <v>354</v>
      </c>
      <c r="K1347" s="132" t="s">
        <v>121</v>
      </c>
      <c r="L1347" s="132">
        <v>26.769863013698629</v>
      </c>
      <c r="M1347" s="132">
        <v>3</v>
      </c>
      <c r="N1347" s="132">
        <v>1</v>
      </c>
      <c r="O1347" s="132">
        <v>11.074</v>
      </c>
      <c r="P1347" s="132">
        <v>0</v>
      </c>
      <c r="Q1347" s="132">
        <v>65.017157305400033</v>
      </c>
      <c r="R1347" s="132">
        <v>23.110469174910861</v>
      </c>
      <c r="S1347" s="132">
        <v>46.070763325651363</v>
      </c>
      <c r="T1347" s="132">
        <v>7.6534313835801644</v>
      </c>
      <c r="U1347" s="132">
        <v>23.653742021382811</v>
      </c>
      <c r="V1347" s="132">
        <v>47.244488868068437</v>
      </c>
      <c r="W1347" s="132">
        <v>7.8635822822285446</v>
      </c>
      <c r="X1347" s="132">
        <v>37.705495462998329</v>
      </c>
    </row>
    <row r="1348" spans="1:24" x14ac:dyDescent="0.45">
      <c r="A1348" s="132" t="s">
        <v>166</v>
      </c>
      <c r="B1348" s="132">
        <v>2022</v>
      </c>
      <c r="C1348" s="133">
        <v>44694</v>
      </c>
      <c r="D1348" s="132" t="s">
        <v>30</v>
      </c>
      <c r="E1348" s="132">
        <v>1</v>
      </c>
      <c r="F1348" s="132" t="s">
        <v>575</v>
      </c>
      <c r="G1348" s="132">
        <v>5</v>
      </c>
      <c r="H1348" s="132" t="s">
        <v>1209</v>
      </c>
      <c r="I1348" s="132">
        <v>677</v>
      </c>
      <c r="J1348" s="132" t="s">
        <v>403</v>
      </c>
      <c r="K1348" s="132" t="s">
        <v>61</v>
      </c>
      <c r="L1348" s="132">
        <v>25.17534246575342</v>
      </c>
      <c r="M1348" s="132">
        <v>12</v>
      </c>
      <c r="N1348" s="132">
        <v>2</v>
      </c>
      <c r="O1348" s="132">
        <v>11.074</v>
      </c>
      <c r="P1348" s="132">
        <v>0</v>
      </c>
      <c r="Q1348" s="132">
        <v>65.017157305400033</v>
      </c>
      <c r="R1348" s="132">
        <v>5.028112722957502</v>
      </c>
      <c r="S1348" s="132">
        <v>29.340227600345301</v>
      </c>
      <c r="T1348" s="132">
        <v>8.1040382924625991</v>
      </c>
      <c r="U1348" s="132">
        <v>3.3652012668495139</v>
      </c>
      <c r="V1348" s="132">
        <v>28.043173188339889</v>
      </c>
      <c r="W1348" s="132">
        <v>8.2259906404967928</v>
      </c>
      <c r="X1348" s="132">
        <v>37.705495462998329</v>
      </c>
    </row>
    <row r="1349" spans="1:24" x14ac:dyDescent="0.45">
      <c r="A1349" s="132" t="s">
        <v>166</v>
      </c>
      <c r="B1349" s="132">
        <v>2022</v>
      </c>
      <c r="C1349" s="133">
        <v>44694</v>
      </c>
      <c r="D1349" s="132" t="s">
        <v>30</v>
      </c>
      <c r="E1349" s="132">
        <v>1</v>
      </c>
      <c r="F1349" s="132" t="s">
        <v>575</v>
      </c>
      <c r="G1349" s="132">
        <v>6</v>
      </c>
      <c r="H1349" s="132" t="s">
        <v>1210</v>
      </c>
      <c r="I1349" s="132">
        <v>678</v>
      </c>
      <c r="J1349" s="132" t="s">
        <v>399</v>
      </c>
      <c r="K1349" s="132" t="s">
        <v>49</v>
      </c>
      <c r="L1349" s="132">
        <v>27.756164383561639</v>
      </c>
      <c r="M1349" s="132">
        <v>8</v>
      </c>
      <c r="N1349" s="132">
        <v>1</v>
      </c>
      <c r="O1349" s="132">
        <v>11.516999999999999</v>
      </c>
      <c r="P1349" s="132">
        <v>0</v>
      </c>
      <c r="Q1349" s="132">
        <v>62.516280281323262</v>
      </c>
      <c r="R1349" s="132">
        <v>0.18288659731047471</v>
      </c>
      <c r="S1349" s="132">
        <v>23.63844329547587</v>
      </c>
      <c r="T1349" s="132">
        <v>7.8185188993884651</v>
      </c>
      <c r="U1349" s="132">
        <v>3.9109538477929848</v>
      </c>
      <c r="V1349" s="132">
        <v>27.05730570444776</v>
      </c>
      <c r="W1349" s="132">
        <v>7.7154506188849261</v>
      </c>
      <c r="X1349" s="132">
        <v>24.326024675529979</v>
      </c>
    </row>
    <row r="1350" spans="1:24" x14ac:dyDescent="0.45">
      <c r="A1350" s="132" t="s">
        <v>166</v>
      </c>
      <c r="B1350" s="132">
        <v>2022</v>
      </c>
      <c r="C1350" s="133">
        <v>44694</v>
      </c>
      <c r="D1350" s="132" t="s">
        <v>30</v>
      </c>
      <c r="E1350" s="132">
        <v>1</v>
      </c>
      <c r="F1350" s="132" t="s">
        <v>575</v>
      </c>
      <c r="G1350" s="132">
        <v>6</v>
      </c>
      <c r="H1350" s="132" t="s">
        <v>1210</v>
      </c>
      <c r="I1350" s="132">
        <v>678</v>
      </c>
      <c r="J1350" s="132" t="s">
        <v>442</v>
      </c>
      <c r="K1350" s="132" t="s">
        <v>43</v>
      </c>
      <c r="L1350" s="132">
        <v>24.539726027397261</v>
      </c>
      <c r="M1350" s="132">
        <v>9</v>
      </c>
      <c r="N1350" s="132">
        <v>2</v>
      </c>
      <c r="O1350" s="132">
        <v>11.516999999999999</v>
      </c>
      <c r="P1350" s="132">
        <v>0</v>
      </c>
      <c r="Q1350" s="132">
        <v>62.516280281323262</v>
      </c>
      <c r="R1350" s="132">
        <v>1.384444780824293</v>
      </c>
      <c r="S1350" s="132">
        <v>25.013606055584091</v>
      </c>
      <c r="T1350" s="132">
        <v>7.8763870915866008</v>
      </c>
      <c r="U1350" s="132">
        <v>-1.7184065953762619</v>
      </c>
      <c r="V1350" s="132">
        <v>21.550466345761659</v>
      </c>
      <c r="W1350" s="132">
        <v>7.7562909803793056</v>
      </c>
      <c r="X1350" s="132">
        <v>24.326024675529979</v>
      </c>
    </row>
    <row r="1351" spans="1:24" x14ac:dyDescent="0.45">
      <c r="A1351" s="132" t="s">
        <v>166</v>
      </c>
      <c r="B1351" s="132">
        <v>2022</v>
      </c>
      <c r="C1351" s="133">
        <v>44694</v>
      </c>
      <c r="D1351" s="132" t="s">
        <v>30</v>
      </c>
      <c r="E1351" s="132">
        <v>1</v>
      </c>
      <c r="F1351" s="132" t="s">
        <v>575</v>
      </c>
      <c r="G1351" s="132">
        <v>7</v>
      </c>
      <c r="H1351" s="132" t="s">
        <v>1211</v>
      </c>
      <c r="I1351" s="132">
        <v>679</v>
      </c>
      <c r="J1351" s="132" t="s">
        <v>573</v>
      </c>
      <c r="K1351" s="132" t="s">
        <v>417</v>
      </c>
      <c r="L1351" s="132">
        <v>34.780821917808218</v>
      </c>
      <c r="M1351" s="132">
        <v>6</v>
      </c>
      <c r="N1351" s="132">
        <v>1</v>
      </c>
      <c r="O1351" s="132">
        <v>11.103</v>
      </c>
      <c r="P1351" s="132">
        <v>0</v>
      </c>
      <c r="Q1351" s="132">
        <v>64.847338557146713</v>
      </c>
      <c r="R1351" s="132">
        <v>25.533822019390971</v>
      </c>
      <c r="S1351" s="132">
        <v>51.240532495314547</v>
      </c>
      <c r="T1351" s="132">
        <v>8.5689034919745293</v>
      </c>
      <c r="U1351" s="132">
        <v>25.098700337666401</v>
      </c>
      <c r="V1351" s="132">
        <v>51.696916023063331</v>
      </c>
      <c r="W1351" s="132">
        <v>8.8660718951323112</v>
      </c>
      <c r="X1351" s="132">
        <v>36.157664949476278</v>
      </c>
    </row>
    <row r="1352" spans="1:24" x14ac:dyDescent="0.45">
      <c r="A1352" s="132" t="s">
        <v>166</v>
      </c>
      <c r="B1352" s="132">
        <v>2022</v>
      </c>
      <c r="C1352" s="133">
        <v>44694</v>
      </c>
      <c r="D1352" s="132" t="s">
        <v>30</v>
      </c>
      <c r="E1352" s="132">
        <v>1</v>
      </c>
      <c r="F1352" s="132" t="s">
        <v>575</v>
      </c>
      <c r="G1352" s="132">
        <v>7</v>
      </c>
      <c r="H1352" s="132" t="s">
        <v>1211</v>
      </c>
      <c r="I1352" s="132">
        <v>679</v>
      </c>
      <c r="J1352" s="132" t="s">
        <v>513</v>
      </c>
      <c r="K1352" s="132" t="s">
        <v>34</v>
      </c>
      <c r="L1352" s="132">
        <v>22.68767123287671</v>
      </c>
      <c r="M1352" s="132">
        <v>11</v>
      </c>
      <c r="N1352" s="132">
        <v>2</v>
      </c>
      <c r="O1352" s="132">
        <v>11.103</v>
      </c>
      <c r="P1352" s="132">
        <v>0</v>
      </c>
      <c r="Q1352" s="132">
        <v>64.847338557146713</v>
      </c>
      <c r="R1352" s="132">
        <v>1E-3</v>
      </c>
      <c r="S1352" s="132">
        <v>21.074797403638001</v>
      </c>
      <c r="T1352" s="132">
        <v>7.8015260732498648</v>
      </c>
      <c r="U1352" s="132">
        <v>-3.8901193145024031</v>
      </c>
      <c r="V1352" s="132">
        <v>20.687969822118539</v>
      </c>
      <c r="W1352" s="132">
        <v>8.1926963788736469</v>
      </c>
      <c r="X1352" s="132">
        <v>36.157664949476278</v>
      </c>
    </row>
    <row r="1353" spans="1:24" x14ac:dyDescent="0.45">
      <c r="A1353" s="132" t="s">
        <v>166</v>
      </c>
      <c r="B1353" s="132">
        <v>2022</v>
      </c>
      <c r="C1353" s="133">
        <v>44694</v>
      </c>
      <c r="D1353" s="132" t="s">
        <v>30</v>
      </c>
      <c r="E1353" s="132">
        <v>1</v>
      </c>
      <c r="F1353" s="132" t="s">
        <v>575</v>
      </c>
      <c r="G1353" s="132">
        <v>8</v>
      </c>
      <c r="H1353" s="132" t="s">
        <v>1212</v>
      </c>
      <c r="I1353" s="132">
        <v>680</v>
      </c>
      <c r="J1353" s="132" t="s">
        <v>373</v>
      </c>
      <c r="K1353" s="132" t="s">
        <v>43</v>
      </c>
      <c r="L1353" s="132">
        <v>23.17808219178082</v>
      </c>
      <c r="M1353" s="132">
        <v>7</v>
      </c>
      <c r="N1353" s="132">
        <v>1</v>
      </c>
      <c r="O1353" s="132">
        <v>11.269</v>
      </c>
      <c r="P1353" s="132">
        <v>0</v>
      </c>
      <c r="Q1353" s="132">
        <v>63.892093353447507</v>
      </c>
      <c r="R1353" s="132">
        <v>3.121749562850642</v>
      </c>
      <c r="S1353" s="132">
        <v>26.59854489934666</v>
      </c>
      <c r="T1353" s="132">
        <v>7.825598445498672</v>
      </c>
      <c r="U1353" s="132">
        <v>5.4812615697931024</v>
      </c>
      <c r="V1353" s="132">
        <v>28.945968812846569</v>
      </c>
      <c r="W1353" s="132">
        <v>7.8215690810178211</v>
      </c>
      <c r="X1353" s="132">
        <v>23.386260923915149</v>
      </c>
    </row>
    <row r="1354" spans="1:24" x14ac:dyDescent="0.45">
      <c r="A1354" s="132" t="s">
        <v>166</v>
      </c>
      <c r="B1354" s="132">
        <v>2022</v>
      </c>
      <c r="C1354" s="133">
        <v>44694</v>
      </c>
      <c r="D1354" s="132" t="s">
        <v>30</v>
      </c>
      <c r="E1354" s="132">
        <v>1</v>
      </c>
      <c r="F1354" s="132" t="s">
        <v>575</v>
      </c>
      <c r="G1354" s="132">
        <v>8</v>
      </c>
      <c r="H1354" s="132" t="s">
        <v>1212</v>
      </c>
      <c r="I1354" s="132">
        <v>680</v>
      </c>
      <c r="J1354" s="132" t="s">
        <v>546</v>
      </c>
      <c r="K1354" s="132" t="s">
        <v>34</v>
      </c>
      <c r="L1354" s="132">
        <v>23.972602739726032</v>
      </c>
      <c r="M1354" s="132">
        <v>10</v>
      </c>
      <c r="N1354" s="132">
        <v>2</v>
      </c>
      <c r="O1354" s="132">
        <v>11.269</v>
      </c>
      <c r="P1354" s="132">
        <v>0</v>
      </c>
      <c r="Q1354" s="132">
        <v>63.892093353447507</v>
      </c>
      <c r="R1354" s="132">
        <v>1E-3</v>
      </c>
      <c r="S1354" s="132">
        <v>20.173976948483631</v>
      </c>
      <c r="T1354" s="132">
        <v>7.5453618016822608</v>
      </c>
      <c r="U1354" s="132">
        <v>-4.8663571147817208</v>
      </c>
      <c r="V1354" s="132">
        <v>17.97051010524833</v>
      </c>
      <c r="W1354" s="132">
        <v>7.6122890733433506</v>
      </c>
      <c r="X1354" s="132">
        <v>23.386260923915149</v>
      </c>
    </row>
    <row r="1355" spans="1:24" x14ac:dyDescent="0.45">
      <c r="A1355" s="134" t="s">
        <v>166</v>
      </c>
      <c r="B1355" s="134">
        <v>2022</v>
      </c>
      <c r="C1355" s="135">
        <v>44694</v>
      </c>
      <c r="D1355" s="134" t="s">
        <v>30</v>
      </c>
      <c r="E1355" s="134">
        <v>1</v>
      </c>
      <c r="F1355" s="134" t="s">
        <v>576</v>
      </c>
      <c r="G1355" s="134">
        <v>1</v>
      </c>
      <c r="H1355" s="134" t="s">
        <v>1213</v>
      </c>
      <c r="I1355" s="134">
        <v>681</v>
      </c>
      <c r="J1355" s="134" t="s">
        <v>373</v>
      </c>
      <c r="K1355" s="134" t="s">
        <v>43</v>
      </c>
      <c r="L1355" s="134">
        <v>23.17808219178082</v>
      </c>
      <c r="M1355" s="134">
        <v>7</v>
      </c>
      <c r="N1355" s="134">
        <v>1</v>
      </c>
      <c r="O1355" s="134">
        <v>11.42</v>
      </c>
      <c r="P1355" s="134">
        <v>9.7000000000000003E-2</v>
      </c>
      <c r="Q1355" s="134">
        <v>63.047285464098067</v>
      </c>
      <c r="R1355" s="134">
        <v>5.4812615697931024</v>
      </c>
      <c r="S1355" s="134">
        <v>28.945968812846569</v>
      </c>
      <c r="T1355" s="134">
        <v>7.8215690810178211</v>
      </c>
      <c r="U1355" s="134">
        <v>16.267614556778319</v>
      </c>
      <c r="V1355" s="134">
        <v>38.848045469033472</v>
      </c>
      <c r="W1355" s="134">
        <v>7.5268103040850516</v>
      </c>
      <c r="X1355" s="134">
        <v>48.806676488308753</v>
      </c>
    </row>
    <row r="1356" spans="1:24" x14ac:dyDescent="0.45">
      <c r="A1356" s="134" t="s">
        <v>166</v>
      </c>
      <c r="B1356" s="134">
        <v>2022</v>
      </c>
      <c r="C1356" s="135">
        <v>44694</v>
      </c>
      <c r="D1356" s="134" t="s">
        <v>30</v>
      </c>
      <c r="E1356" s="134">
        <v>1</v>
      </c>
      <c r="F1356" s="134" t="s">
        <v>576</v>
      </c>
      <c r="G1356" s="134">
        <v>1</v>
      </c>
      <c r="H1356" s="134" t="s">
        <v>1213</v>
      </c>
      <c r="I1356" s="134">
        <v>681</v>
      </c>
      <c r="J1356" s="134" t="s">
        <v>425</v>
      </c>
      <c r="K1356" s="134" t="s">
        <v>96</v>
      </c>
      <c r="L1356" s="134">
        <v>28.479452054794521</v>
      </c>
      <c r="M1356" s="134">
        <v>2</v>
      </c>
      <c r="N1356" s="134">
        <v>2</v>
      </c>
      <c r="O1356" s="134">
        <v>11.323</v>
      </c>
      <c r="P1356" s="134">
        <v>0</v>
      </c>
      <c r="Q1356" s="134">
        <v>63.587388501280579</v>
      </c>
      <c r="R1356" s="134">
        <v>40.948117299482092</v>
      </c>
      <c r="S1356" s="134">
        <v>68.667384163770947</v>
      </c>
      <c r="T1356" s="134">
        <v>9.2397556214296195</v>
      </c>
      <c r="U1356" s="134">
        <v>30.266559966744389</v>
      </c>
      <c r="V1356" s="134">
        <v>55.351194073131197</v>
      </c>
      <c r="W1356" s="134">
        <v>8.3615447021289384</v>
      </c>
      <c r="X1356" s="134">
        <v>48.806676488308753</v>
      </c>
    </row>
    <row r="1357" spans="1:24" x14ac:dyDescent="0.45">
      <c r="A1357" s="134" t="s">
        <v>166</v>
      </c>
      <c r="B1357" s="134">
        <v>2022</v>
      </c>
      <c r="C1357" s="135">
        <v>44694</v>
      </c>
      <c r="D1357" s="134" t="s">
        <v>30</v>
      </c>
      <c r="E1357" s="134">
        <v>1</v>
      </c>
      <c r="F1357" s="134" t="s">
        <v>576</v>
      </c>
      <c r="G1357" s="134">
        <v>2</v>
      </c>
      <c r="H1357" s="134" t="s">
        <v>1214</v>
      </c>
      <c r="I1357" s="134">
        <v>682</v>
      </c>
      <c r="J1357" s="134" t="s">
        <v>365</v>
      </c>
      <c r="K1357" s="134" t="s">
        <v>88</v>
      </c>
      <c r="L1357" s="134">
        <v>24.668493150684931</v>
      </c>
      <c r="M1357" s="134">
        <v>1</v>
      </c>
      <c r="N1357" s="134">
        <v>1</v>
      </c>
      <c r="O1357" s="134">
        <v>11.151</v>
      </c>
      <c r="P1357" s="134">
        <v>0</v>
      </c>
      <c r="Q1357" s="134">
        <v>64.568200161420506</v>
      </c>
      <c r="R1357" s="134">
        <v>41.262046169379971</v>
      </c>
      <c r="S1357" s="134">
        <v>67.053753945525258</v>
      </c>
      <c r="T1357" s="134">
        <v>8.5972359253817636</v>
      </c>
      <c r="U1357" s="134">
        <v>42.785588413236837</v>
      </c>
      <c r="V1357" s="134">
        <v>68.643921138504894</v>
      </c>
      <c r="W1357" s="134">
        <v>8.6194442417560175</v>
      </c>
      <c r="X1357" s="134">
        <v>59.375334984294298</v>
      </c>
    </row>
    <row r="1358" spans="1:24" x14ac:dyDescent="0.45">
      <c r="A1358" s="134" t="s">
        <v>166</v>
      </c>
      <c r="B1358" s="134">
        <v>2022</v>
      </c>
      <c r="C1358" s="135">
        <v>44694</v>
      </c>
      <c r="D1358" s="134" t="s">
        <v>30</v>
      </c>
      <c r="E1358" s="134">
        <v>1</v>
      </c>
      <c r="F1358" s="134" t="s">
        <v>576</v>
      </c>
      <c r="G1358" s="134">
        <v>2</v>
      </c>
      <c r="H1358" s="134" t="s">
        <v>1214</v>
      </c>
      <c r="I1358" s="134">
        <v>682</v>
      </c>
      <c r="J1358" s="134" t="s">
        <v>573</v>
      </c>
      <c r="K1358" s="134" t="s">
        <v>417</v>
      </c>
      <c r="L1358" s="134">
        <v>34.780821917808218</v>
      </c>
      <c r="M1358" s="134">
        <v>6</v>
      </c>
      <c r="N1358" s="134">
        <v>2</v>
      </c>
      <c r="O1358" s="134">
        <v>11.151</v>
      </c>
      <c r="P1358" s="134">
        <v>0</v>
      </c>
      <c r="Q1358" s="134">
        <v>64.568200161420506</v>
      </c>
      <c r="R1358" s="134">
        <v>25.098700337666401</v>
      </c>
      <c r="S1358" s="134">
        <v>51.696916023063331</v>
      </c>
      <c r="T1358" s="134">
        <v>8.8660718951323112</v>
      </c>
      <c r="U1358" s="134">
        <v>23.52379739342275</v>
      </c>
      <c r="V1358" s="134">
        <v>50.016708548474483</v>
      </c>
      <c r="W1358" s="134">
        <v>8.8309703850172454</v>
      </c>
      <c r="X1358" s="134">
        <v>59.375334984294298</v>
      </c>
    </row>
    <row r="1359" spans="1:24" x14ac:dyDescent="0.45">
      <c r="A1359" s="134" t="s">
        <v>166</v>
      </c>
      <c r="B1359" s="134">
        <v>2022</v>
      </c>
      <c r="C1359" s="135">
        <v>44694</v>
      </c>
      <c r="D1359" s="134" t="s">
        <v>30</v>
      </c>
      <c r="E1359" s="134">
        <v>1</v>
      </c>
      <c r="F1359" s="134" t="s">
        <v>576</v>
      </c>
      <c r="G1359" s="134">
        <v>3</v>
      </c>
      <c r="H1359" s="134" t="s">
        <v>1215</v>
      </c>
      <c r="I1359" s="134">
        <v>683</v>
      </c>
      <c r="J1359" s="134" t="s">
        <v>399</v>
      </c>
      <c r="K1359" s="134" t="s">
        <v>49</v>
      </c>
      <c r="L1359" s="134">
        <v>27.756164383561639</v>
      </c>
      <c r="M1359" s="134">
        <v>8</v>
      </c>
      <c r="N1359" s="134">
        <v>1</v>
      </c>
      <c r="O1359" s="134">
        <v>11.204000000000001</v>
      </c>
      <c r="P1359" s="134">
        <v>4.5999999999999999E-2</v>
      </c>
      <c r="Q1359" s="134">
        <v>64.262763298821852</v>
      </c>
      <c r="R1359" s="134">
        <v>3.9109538477929848</v>
      </c>
      <c r="S1359" s="134">
        <v>27.05730570444776</v>
      </c>
      <c r="T1359" s="134">
        <v>7.7154506188849261</v>
      </c>
      <c r="U1359" s="134">
        <v>8.3196710424563811</v>
      </c>
      <c r="V1359" s="134">
        <v>31.087625774506211</v>
      </c>
      <c r="W1359" s="134">
        <v>7.58931824401661</v>
      </c>
      <c r="X1359" s="134">
        <v>29.962995244530148</v>
      </c>
    </row>
    <row r="1360" spans="1:24" x14ac:dyDescent="0.45">
      <c r="A1360" s="134" t="s">
        <v>166</v>
      </c>
      <c r="B1360" s="134">
        <v>2022</v>
      </c>
      <c r="C1360" s="135">
        <v>44694</v>
      </c>
      <c r="D1360" s="134" t="s">
        <v>30</v>
      </c>
      <c r="E1360" s="134">
        <v>1</v>
      </c>
      <c r="F1360" s="134" t="s">
        <v>576</v>
      </c>
      <c r="G1360" s="134">
        <v>3</v>
      </c>
      <c r="H1360" s="134" t="s">
        <v>1215</v>
      </c>
      <c r="I1360" s="134">
        <v>683</v>
      </c>
      <c r="J1360" s="134" t="s">
        <v>418</v>
      </c>
      <c r="K1360" s="134" t="s">
        <v>96</v>
      </c>
      <c r="L1360" s="134">
        <v>23.975342465753421</v>
      </c>
      <c r="M1360" s="134">
        <v>4</v>
      </c>
      <c r="N1360" s="134">
        <v>2</v>
      </c>
      <c r="O1360" s="134">
        <v>11.157999999999999</v>
      </c>
      <c r="P1360" s="134">
        <v>0</v>
      </c>
      <c r="Q1360" s="134">
        <v>64.527693134970434</v>
      </c>
      <c r="R1360" s="134">
        <v>9.1388905159855582</v>
      </c>
      <c r="S1360" s="134">
        <v>32.86868478461254</v>
      </c>
      <c r="T1360" s="134">
        <v>7.909931422875661</v>
      </c>
      <c r="U1360" s="134">
        <v>5.4904563123702523</v>
      </c>
      <c r="V1360" s="134">
        <v>28.659642829521431</v>
      </c>
      <c r="W1360" s="134">
        <v>7.7230621723837274</v>
      </c>
      <c r="X1360" s="134">
        <v>29.962995244530148</v>
      </c>
    </row>
    <row r="1361" spans="1:24" x14ac:dyDescent="0.45">
      <c r="A1361" s="134" t="s">
        <v>166</v>
      </c>
      <c r="B1361" s="134">
        <v>2022</v>
      </c>
      <c r="C1361" s="135">
        <v>44694</v>
      </c>
      <c r="D1361" s="134" t="s">
        <v>30</v>
      </c>
      <c r="E1361" s="134">
        <v>1</v>
      </c>
      <c r="F1361" s="134" t="s">
        <v>576</v>
      </c>
      <c r="G1361" s="134">
        <v>4</v>
      </c>
      <c r="H1361" s="134" t="s">
        <v>1216</v>
      </c>
      <c r="I1361" s="134">
        <v>684</v>
      </c>
      <c r="J1361" s="134" t="s">
        <v>354</v>
      </c>
      <c r="K1361" s="134" t="s">
        <v>121</v>
      </c>
      <c r="L1361" s="134">
        <v>26.769863013698629</v>
      </c>
      <c r="M1361" s="134">
        <v>3</v>
      </c>
      <c r="N1361" s="134">
        <v>1</v>
      </c>
      <c r="O1361" s="134">
        <v>11.162000000000001</v>
      </c>
      <c r="P1361" s="134">
        <v>0</v>
      </c>
      <c r="Q1361" s="134">
        <v>64.504569073642713</v>
      </c>
      <c r="R1361" s="134">
        <v>23.653742021382811</v>
      </c>
      <c r="S1361" s="134">
        <v>47.244488868068437</v>
      </c>
      <c r="T1361" s="134">
        <v>7.8635822822285446</v>
      </c>
      <c r="U1361" s="134">
        <v>27.467807086882971</v>
      </c>
      <c r="V1361" s="134">
        <v>50.740945854903103</v>
      </c>
      <c r="W1361" s="134">
        <v>7.7577129226733739</v>
      </c>
      <c r="X1361" s="134">
        <v>48.231024381593429</v>
      </c>
    </row>
    <row r="1362" spans="1:24" x14ac:dyDescent="0.45">
      <c r="A1362" s="134" t="s">
        <v>166</v>
      </c>
      <c r="B1362" s="134">
        <v>2022</v>
      </c>
      <c r="C1362" s="135">
        <v>44694</v>
      </c>
      <c r="D1362" s="134" t="s">
        <v>30</v>
      </c>
      <c r="E1362" s="134">
        <v>1</v>
      </c>
      <c r="F1362" s="134" t="s">
        <v>576</v>
      </c>
      <c r="G1362" s="134">
        <v>4</v>
      </c>
      <c r="H1362" s="134" t="s">
        <v>1216</v>
      </c>
      <c r="I1362" s="134">
        <v>684</v>
      </c>
      <c r="J1362" s="134" t="s">
        <v>410</v>
      </c>
      <c r="K1362" s="134" t="s">
        <v>88</v>
      </c>
      <c r="L1362" s="134">
        <v>22.361643835616441</v>
      </c>
      <c r="M1362" s="134">
        <v>5</v>
      </c>
      <c r="N1362" s="134">
        <v>2</v>
      </c>
      <c r="O1362" s="134">
        <v>11.162000000000001</v>
      </c>
      <c r="P1362" s="134">
        <v>0</v>
      </c>
      <c r="Q1362" s="134">
        <v>64.504569073642713</v>
      </c>
      <c r="R1362" s="134">
        <v>24.270809200623809</v>
      </c>
      <c r="S1362" s="134">
        <v>49.217559895118413</v>
      </c>
      <c r="T1362" s="134">
        <v>8.3155835648315328</v>
      </c>
      <c r="U1362" s="134">
        <v>21.13956106349637</v>
      </c>
      <c r="V1362" s="134">
        <v>45.360133492566689</v>
      </c>
      <c r="W1362" s="134">
        <v>8.0735241430234392</v>
      </c>
      <c r="X1362" s="134">
        <v>48.231024381593429</v>
      </c>
    </row>
    <row r="1363" spans="1:24" x14ac:dyDescent="0.45">
      <c r="A1363" s="134" t="s">
        <v>166</v>
      </c>
      <c r="B1363" s="134">
        <v>2022</v>
      </c>
      <c r="C1363" s="135">
        <v>44694</v>
      </c>
      <c r="D1363" s="134" t="s">
        <v>30</v>
      </c>
      <c r="E1363" s="134">
        <v>2</v>
      </c>
      <c r="F1363" s="134" t="s">
        <v>576</v>
      </c>
      <c r="G1363" s="134">
        <v>1</v>
      </c>
      <c r="H1363" s="134" t="s">
        <v>1217</v>
      </c>
      <c r="I1363" s="134">
        <v>685</v>
      </c>
      <c r="J1363" s="134" t="s">
        <v>425</v>
      </c>
      <c r="K1363" s="134" t="s">
        <v>96</v>
      </c>
      <c r="L1363" s="134">
        <v>28.479452054794521</v>
      </c>
      <c r="M1363" s="134">
        <v>2</v>
      </c>
      <c r="N1363" s="134">
        <v>1</v>
      </c>
      <c r="O1363" s="134">
        <v>10.971</v>
      </c>
      <c r="P1363" s="134">
        <v>0</v>
      </c>
      <c r="Q1363" s="134">
        <v>65.627563576702215</v>
      </c>
      <c r="R1363" s="134">
        <v>30.266559966744389</v>
      </c>
      <c r="S1363" s="134">
        <v>55.351194073131197</v>
      </c>
      <c r="T1363" s="134">
        <v>8.3615447021289384</v>
      </c>
      <c r="U1363" s="134">
        <v>31.45855625906027</v>
      </c>
      <c r="V1363" s="134">
        <v>56.74552946877818</v>
      </c>
      <c r="W1363" s="134">
        <v>8.4289910699059707</v>
      </c>
      <c r="X1363" s="134">
        <v>47.099619771082338</v>
      </c>
    </row>
    <row r="1364" spans="1:24" x14ac:dyDescent="0.45">
      <c r="A1364" s="134" t="s">
        <v>166</v>
      </c>
      <c r="B1364" s="134">
        <v>2022</v>
      </c>
      <c r="C1364" s="135">
        <v>44694</v>
      </c>
      <c r="D1364" s="134" t="s">
        <v>30</v>
      </c>
      <c r="E1364" s="134">
        <v>2</v>
      </c>
      <c r="F1364" s="134" t="s">
        <v>576</v>
      </c>
      <c r="G1364" s="134">
        <v>1</v>
      </c>
      <c r="H1364" s="134" t="s">
        <v>1217</v>
      </c>
      <c r="I1364" s="134">
        <v>685</v>
      </c>
      <c r="J1364" s="134" t="s">
        <v>373</v>
      </c>
      <c r="K1364" s="134" t="s">
        <v>43</v>
      </c>
      <c r="L1364" s="134">
        <v>23.17808219178082</v>
      </c>
      <c r="M1364" s="134">
        <v>7</v>
      </c>
      <c r="N1364" s="134">
        <v>2</v>
      </c>
      <c r="O1364" s="134">
        <v>10.971</v>
      </c>
      <c r="P1364" s="134">
        <v>0</v>
      </c>
      <c r="Q1364" s="134">
        <v>65.627563576702215</v>
      </c>
      <c r="R1364" s="134">
        <v>16.267614556778319</v>
      </c>
      <c r="S1364" s="134">
        <v>38.848045469033472</v>
      </c>
      <c r="T1364" s="134">
        <v>7.5268103040850516</v>
      </c>
      <c r="U1364" s="134">
        <v>14.409982603028229</v>
      </c>
      <c r="V1364" s="134">
        <v>37.688042598006177</v>
      </c>
      <c r="W1364" s="134">
        <v>7.7593533316593177</v>
      </c>
      <c r="X1364" s="134">
        <v>47.099619771082338</v>
      </c>
    </row>
    <row r="1365" spans="1:24" x14ac:dyDescent="0.45">
      <c r="A1365" s="134" t="s">
        <v>166</v>
      </c>
      <c r="B1365" s="134">
        <v>2022</v>
      </c>
      <c r="C1365" s="135">
        <v>44694</v>
      </c>
      <c r="D1365" s="134" t="s">
        <v>30</v>
      </c>
      <c r="E1365" s="134">
        <v>2</v>
      </c>
      <c r="F1365" s="134" t="s">
        <v>576</v>
      </c>
      <c r="G1365" s="134">
        <v>2</v>
      </c>
      <c r="H1365" s="134" t="s">
        <v>1218</v>
      </c>
      <c r="I1365" s="134">
        <v>686</v>
      </c>
      <c r="J1365" s="134" t="s">
        <v>365</v>
      </c>
      <c r="K1365" s="134" t="s">
        <v>88</v>
      </c>
      <c r="L1365" s="134">
        <v>24.668493150684931</v>
      </c>
      <c r="M1365" s="134">
        <v>1</v>
      </c>
      <c r="N1365" s="134">
        <v>1</v>
      </c>
      <c r="O1365" s="134">
        <v>11.196</v>
      </c>
      <c r="P1365" s="134">
        <v>0</v>
      </c>
      <c r="Q1365" s="134">
        <v>64.308681672025727</v>
      </c>
      <c r="R1365" s="134">
        <v>42.785588413236837</v>
      </c>
      <c r="S1365" s="134">
        <v>68.643921138504894</v>
      </c>
      <c r="T1365" s="134">
        <v>8.6194442417560175</v>
      </c>
      <c r="U1365" s="134">
        <v>43.820090818635229</v>
      </c>
      <c r="V1365" s="134">
        <v>69.921416978320082</v>
      </c>
      <c r="W1365" s="134">
        <v>8.7004420532282847</v>
      </c>
      <c r="X1365" s="134">
        <v>59.330314843489688</v>
      </c>
    </row>
    <row r="1366" spans="1:24" x14ac:dyDescent="0.45">
      <c r="A1366" s="134" t="s">
        <v>166</v>
      </c>
      <c r="B1366" s="134">
        <v>2022</v>
      </c>
      <c r="C1366" s="135">
        <v>44694</v>
      </c>
      <c r="D1366" s="134" t="s">
        <v>30</v>
      </c>
      <c r="E1366" s="134">
        <v>2</v>
      </c>
      <c r="F1366" s="134" t="s">
        <v>576</v>
      </c>
      <c r="G1366" s="134">
        <v>2</v>
      </c>
      <c r="H1366" s="134" t="s">
        <v>1218</v>
      </c>
      <c r="I1366" s="134">
        <v>686</v>
      </c>
      <c r="J1366" s="134" t="s">
        <v>573</v>
      </c>
      <c r="K1366" s="134" t="s">
        <v>417</v>
      </c>
      <c r="L1366" s="134">
        <v>34.780821917808218</v>
      </c>
      <c r="M1366" s="134">
        <v>6</v>
      </c>
      <c r="N1366" s="134">
        <v>2</v>
      </c>
      <c r="O1366" s="134">
        <v>11.196</v>
      </c>
      <c r="P1366" s="134">
        <v>0</v>
      </c>
      <c r="Q1366" s="134">
        <v>64.308681672025727</v>
      </c>
      <c r="R1366" s="134">
        <v>23.52379739342275</v>
      </c>
      <c r="S1366" s="134">
        <v>50.016708548474483</v>
      </c>
      <c r="T1366" s="134">
        <v>8.8309703850172454</v>
      </c>
      <c r="U1366" s="134">
        <v>22.06858322444528</v>
      </c>
      <c r="V1366" s="134">
        <v>48.682600342504529</v>
      </c>
      <c r="W1366" s="134">
        <v>8.8713390393530833</v>
      </c>
      <c r="X1366" s="134">
        <v>59.330314843489688</v>
      </c>
    </row>
    <row r="1367" spans="1:24" x14ac:dyDescent="0.45">
      <c r="A1367" s="134" t="s">
        <v>166</v>
      </c>
      <c r="B1367" s="134">
        <v>2022</v>
      </c>
      <c r="C1367" s="135">
        <v>44694</v>
      </c>
      <c r="D1367" s="134" t="s">
        <v>30</v>
      </c>
      <c r="E1367" s="134">
        <v>2</v>
      </c>
      <c r="F1367" s="134" t="s">
        <v>576</v>
      </c>
      <c r="G1367" s="134">
        <v>3</v>
      </c>
      <c r="H1367" s="134" t="s">
        <v>1219</v>
      </c>
      <c r="I1367" s="134">
        <v>687</v>
      </c>
      <c r="J1367" s="134" t="s">
        <v>418</v>
      </c>
      <c r="K1367" s="134" t="s">
        <v>96</v>
      </c>
      <c r="L1367" s="134">
        <v>23.975342465753421</v>
      </c>
      <c r="M1367" s="134">
        <v>4</v>
      </c>
      <c r="N1367" s="134">
        <v>1</v>
      </c>
      <c r="O1367" s="134">
        <v>11.417</v>
      </c>
      <c r="P1367" s="134">
        <v>0</v>
      </c>
      <c r="Q1367" s="134">
        <v>63.063852150302182</v>
      </c>
      <c r="R1367" s="134">
        <v>5.4904563123702523</v>
      </c>
      <c r="S1367" s="134">
        <v>28.659642829521431</v>
      </c>
      <c r="T1367" s="134">
        <v>7.7230621723837274</v>
      </c>
      <c r="U1367" s="134">
        <v>9.3378816230451989</v>
      </c>
      <c r="V1367" s="134">
        <v>32.201857411113352</v>
      </c>
      <c r="W1367" s="134">
        <v>7.6213252626893846</v>
      </c>
      <c r="X1367" s="134">
        <v>29.873634302013819</v>
      </c>
    </row>
    <row r="1368" spans="1:24" x14ac:dyDescent="0.45">
      <c r="A1368" s="134" t="s">
        <v>166</v>
      </c>
      <c r="B1368" s="134">
        <v>2022</v>
      </c>
      <c r="C1368" s="135">
        <v>44694</v>
      </c>
      <c r="D1368" s="134" t="s">
        <v>30</v>
      </c>
      <c r="E1368" s="134">
        <v>2</v>
      </c>
      <c r="F1368" s="134" t="s">
        <v>576</v>
      </c>
      <c r="G1368" s="134">
        <v>3</v>
      </c>
      <c r="H1368" s="134" t="s">
        <v>1219</v>
      </c>
      <c r="I1368" s="134">
        <v>687</v>
      </c>
      <c r="J1368" s="134" t="s">
        <v>399</v>
      </c>
      <c r="K1368" s="134" t="s">
        <v>49</v>
      </c>
      <c r="L1368" s="134">
        <v>27.756164383561639</v>
      </c>
      <c r="M1368" s="134">
        <v>8</v>
      </c>
      <c r="N1368" s="134">
        <v>2</v>
      </c>
      <c r="O1368" s="134">
        <v>11.417</v>
      </c>
      <c r="P1368" s="134">
        <v>0</v>
      </c>
      <c r="Q1368" s="134">
        <v>63.063852150302182</v>
      </c>
      <c r="R1368" s="134">
        <v>8.3196710424563811</v>
      </c>
      <c r="S1368" s="134">
        <v>31.087625774506211</v>
      </c>
      <c r="T1368" s="134">
        <v>7.58931824401661</v>
      </c>
      <c r="U1368" s="134">
        <v>5.0697529512846593</v>
      </c>
      <c r="V1368" s="134">
        <v>27.651087683272092</v>
      </c>
      <c r="W1368" s="134">
        <v>7.5271115773291442</v>
      </c>
      <c r="X1368" s="134">
        <v>29.873634302013819</v>
      </c>
    </row>
    <row r="1369" spans="1:24" x14ac:dyDescent="0.45">
      <c r="A1369" s="134" t="s">
        <v>166</v>
      </c>
      <c r="B1369" s="134">
        <v>2022</v>
      </c>
      <c r="C1369" s="135">
        <v>44694</v>
      </c>
      <c r="D1369" s="134" t="s">
        <v>30</v>
      </c>
      <c r="E1369" s="134">
        <v>2</v>
      </c>
      <c r="F1369" s="134" t="s">
        <v>576</v>
      </c>
      <c r="G1369" s="134">
        <v>4</v>
      </c>
      <c r="H1369" s="134" t="s">
        <v>1220</v>
      </c>
      <c r="I1369" s="134">
        <v>688</v>
      </c>
      <c r="J1369" s="134" t="s">
        <v>354</v>
      </c>
      <c r="K1369" s="134" t="s">
        <v>121</v>
      </c>
      <c r="L1369" s="134">
        <v>26.769863013698629</v>
      </c>
      <c r="M1369" s="134">
        <v>3</v>
      </c>
      <c r="N1369" s="134">
        <v>1</v>
      </c>
      <c r="O1369" s="134">
        <v>11.105</v>
      </c>
      <c r="P1369" s="134">
        <v>0</v>
      </c>
      <c r="Q1369" s="134">
        <v>64.835659612787026</v>
      </c>
      <c r="R1369" s="134">
        <v>27.467807086882971</v>
      </c>
      <c r="S1369" s="134">
        <v>50.740945854903103</v>
      </c>
      <c r="T1369" s="134">
        <v>7.7577129226733739</v>
      </c>
      <c r="U1369" s="134">
        <v>29.863132418072041</v>
      </c>
      <c r="V1369" s="134">
        <v>53.166798676832798</v>
      </c>
      <c r="W1369" s="134">
        <v>7.7678887529202534</v>
      </c>
      <c r="X1369" s="134">
        <v>48.050539673734889</v>
      </c>
    </row>
    <row r="1370" spans="1:24" x14ac:dyDescent="0.45">
      <c r="A1370" s="134" t="s">
        <v>166</v>
      </c>
      <c r="B1370" s="134">
        <v>2022</v>
      </c>
      <c r="C1370" s="135">
        <v>44694</v>
      </c>
      <c r="D1370" s="134" t="s">
        <v>30</v>
      </c>
      <c r="E1370" s="134">
        <v>2</v>
      </c>
      <c r="F1370" s="134" t="s">
        <v>576</v>
      </c>
      <c r="G1370" s="134">
        <v>4</v>
      </c>
      <c r="H1370" s="134" t="s">
        <v>1220</v>
      </c>
      <c r="I1370" s="134">
        <v>688</v>
      </c>
      <c r="J1370" s="134" t="s">
        <v>410</v>
      </c>
      <c r="K1370" s="134" t="s">
        <v>88</v>
      </c>
      <c r="L1370" s="134">
        <v>22.361643835616441</v>
      </c>
      <c r="M1370" s="134">
        <v>5</v>
      </c>
      <c r="N1370" s="134">
        <v>2</v>
      </c>
      <c r="O1370" s="134">
        <v>11.105</v>
      </c>
      <c r="P1370" s="134">
        <v>0</v>
      </c>
      <c r="Q1370" s="134">
        <v>64.835659612787026</v>
      </c>
      <c r="R1370" s="134">
        <v>21.13956106349637</v>
      </c>
      <c r="S1370" s="134">
        <v>45.360133492566689</v>
      </c>
      <c r="T1370" s="134">
        <v>8.0735241430234392</v>
      </c>
      <c r="U1370" s="134">
        <v>18.756042970961989</v>
      </c>
      <c r="V1370" s="134">
        <v>42.758968101440523</v>
      </c>
      <c r="W1370" s="134">
        <v>8.0009750434928435</v>
      </c>
      <c r="X1370" s="134">
        <v>48.050539673734889</v>
      </c>
    </row>
    <row r="1371" spans="1:24" x14ac:dyDescent="0.45">
      <c r="A1371" s="134" t="s">
        <v>166</v>
      </c>
      <c r="B1371" s="134">
        <v>2022</v>
      </c>
      <c r="C1371" s="135">
        <v>44694</v>
      </c>
      <c r="D1371" s="134" t="s">
        <v>30</v>
      </c>
      <c r="E1371" s="134">
        <v>3</v>
      </c>
      <c r="F1371" s="134" t="s">
        <v>576</v>
      </c>
      <c r="G1371" s="134">
        <v>1</v>
      </c>
      <c r="H1371" s="134" t="s">
        <v>1221</v>
      </c>
      <c r="I1371" s="134">
        <v>689</v>
      </c>
      <c r="J1371" s="134" t="s">
        <v>425</v>
      </c>
      <c r="K1371" s="134" t="s">
        <v>96</v>
      </c>
      <c r="L1371" s="134">
        <v>28.479452054794521</v>
      </c>
      <c r="M1371" s="134">
        <v>2</v>
      </c>
      <c r="N1371" s="134">
        <v>1</v>
      </c>
      <c r="O1371" s="134">
        <v>11.052</v>
      </c>
      <c r="P1371" s="134">
        <v>0</v>
      </c>
      <c r="Q1371" s="134">
        <v>65.146579804560261</v>
      </c>
      <c r="R1371" s="134">
        <v>31.45855625906027</v>
      </c>
      <c r="S1371" s="134">
        <v>56.74552946877818</v>
      </c>
      <c r="T1371" s="134">
        <v>8.4289910699059707</v>
      </c>
      <c r="U1371" s="134">
        <v>32.303373058580902</v>
      </c>
      <c r="V1371" s="134">
        <v>57.919988306297213</v>
      </c>
      <c r="W1371" s="134">
        <v>8.5388717492387674</v>
      </c>
      <c r="X1371" s="134">
        <v>47.216786033392182</v>
      </c>
    </row>
    <row r="1372" spans="1:24" x14ac:dyDescent="0.45">
      <c r="A1372" s="134" t="s">
        <v>166</v>
      </c>
      <c r="B1372" s="134">
        <v>2022</v>
      </c>
      <c r="C1372" s="135">
        <v>44694</v>
      </c>
      <c r="D1372" s="134" t="s">
        <v>30</v>
      </c>
      <c r="E1372" s="134">
        <v>3</v>
      </c>
      <c r="F1372" s="134" t="s">
        <v>576</v>
      </c>
      <c r="G1372" s="134">
        <v>1</v>
      </c>
      <c r="H1372" s="134" t="s">
        <v>1221</v>
      </c>
      <c r="I1372" s="134">
        <v>689</v>
      </c>
      <c r="J1372" s="134" t="s">
        <v>373</v>
      </c>
      <c r="K1372" s="134" t="s">
        <v>43</v>
      </c>
      <c r="L1372" s="134">
        <v>23.17808219178082</v>
      </c>
      <c r="M1372" s="134">
        <v>7</v>
      </c>
      <c r="N1372" s="134">
        <v>2</v>
      </c>
      <c r="O1372" s="134">
        <v>11.052</v>
      </c>
      <c r="P1372" s="134">
        <v>0</v>
      </c>
      <c r="Q1372" s="134">
        <v>65.146579804560261</v>
      </c>
      <c r="R1372" s="134">
        <v>14.409982603028229</v>
      </c>
      <c r="S1372" s="134">
        <v>37.688042598006177</v>
      </c>
      <c r="T1372" s="134">
        <v>7.7593533316593177</v>
      </c>
      <c r="U1372" s="134">
        <v>12.69631033889249</v>
      </c>
      <c r="V1372" s="134">
        <v>36.672632512283663</v>
      </c>
      <c r="W1372" s="134">
        <v>7.9921073911303866</v>
      </c>
      <c r="X1372" s="134">
        <v>47.216786033392182</v>
      </c>
    </row>
    <row r="1373" spans="1:24" x14ac:dyDescent="0.45">
      <c r="A1373" s="134" t="s">
        <v>166</v>
      </c>
      <c r="B1373" s="134">
        <v>2022</v>
      </c>
      <c r="C1373" s="135">
        <v>44694</v>
      </c>
      <c r="D1373" s="134" t="s">
        <v>30</v>
      </c>
      <c r="E1373" s="134">
        <v>3</v>
      </c>
      <c r="F1373" s="134" t="s">
        <v>576</v>
      </c>
      <c r="G1373" s="134">
        <v>3</v>
      </c>
      <c r="H1373" s="134" t="s">
        <v>1222</v>
      </c>
      <c r="I1373" s="134">
        <v>690</v>
      </c>
      <c r="J1373" s="134" t="s">
        <v>418</v>
      </c>
      <c r="K1373" s="134" t="s">
        <v>96</v>
      </c>
      <c r="L1373" s="134">
        <v>23.975342465753421</v>
      </c>
      <c r="M1373" s="134">
        <v>4</v>
      </c>
      <c r="N1373" s="134">
        <v>1</v>
      </c>
      <c r="O1373" s="134">
        <v>11.31</v>
      </c>
      <c r="P1373" s="134">
        <v>0</v>
      </c>
      <c r="Q1373" s="134">
        <v>63.660477453580903</v>
      </c>
      <c r="R1373" s="134">
        <v>9.3378816230451989</v>
      </c>
      <c r="S1373" s="134">
        <v>32.201857411113352</v>
      </c>
      <c r="T1373" s="134">
        <v>7.6213252626893846</v>
      </c>
      <c r="U1373" s="134">
        <v>11.783740000356779</v>
      </c>
      <c r="V1373" s="134">
        <v>34.691526443607508</v>
      </c>
      <c r="W1373" s="134">
        <v>7.6359288144169124</v>
      </c>
      <c r="X1373" s="134">
        <v>29.92647254719272</v>
      </c>
    </row>
    <row r="1374" spans="1:24" x14ac:dyDescent="0.45">
      <c r="A1374" s="134" t="s">
        <v>166</v>
      </c>
      <c r="B1374" s="134">
        <v>2022</v>
      </c>
      <c r="C1374" s="135">
        <v>44694</v>
      </c>
      <c r="D1374" s="134" t="s">
        <v>30</v>
      </c>
      <c r="E1374" s="134">
        <v>3</v>
      </c>
      <c r="F1374" s="134" t="s">
        <v>576</v>
      </c>
      <c r="G1374" s="134">
        <v>3</v>
      </c>
      <c r="H1374" s="134" t="s">
        <v>1222</v>
      </c>
      <c r="I1374" s="134">
        <v>690</v>
      </c>
      <c r="J1374" s="134" t="s">
        <v>399</v>
      </c>
      <c r="K1374" s="134" t="s">
        <v>49</v>
      </c>
      <c r="L1374" s="134">
        <v>27.756164383561639</v>
      </c>
      <c r="M1374" s="134">
        <v>8</v>
      </c>
      <c r="N1374" s="134">
        <v>2</v>
      </c>
      <c r="O1374" s="134">
        <v>11.31</v>
      </c>
      <c r="P1374" s="134">
        <v>0</v>
      </c>
      <c r="Q1374" s="134">
        <v>63.660477453580903</v>
      </c>
      <c r="R1374" s="134">
        <v>5.0697529512846593</v>
      </c>
      <c r="S1374" s="134">
        <v>27.651087683272092</v>
      </c>
      <c r="T1374" s="134">
        <v>7.5271115773291442</v>
      </c>
      <c r="U1374" s="134">
        <v>2.515324320520556</v>
      </c>
      <c r="V1374" s="134">
        <v>25.214385068806799</v>
      </c>
      <c r="W1374" s="134">
        <v>7.5663535827620807</v>
      </c>
      <c r="X1374" s="134">
        <v>29.92647254719272</v>
      </c>
    </row>
    <row r="1375" spans="1:24" x14ac:dyDescent="0.45">
      <c r="A1375" s="136" t="s">
        <v>166</v>
      </c>
      <c r="B1375" s="136">
        <v>2022</v>
      </c>
      <c r="C1375" s="137">
        <v>44694</v>
      </c>
      <c r="D1375" s="136" t="s">
        <v>30</v>
      </c>
      <c r="E1375" s="136">
        <v>1</v>
      </c>
      <c r="F1375" s="136" t="s">
        <v>577</v>
      </c>
      <c r="G1375" s="136">
        <v>1</v>
      </c>
      <c r="H1375" s="136" t="s">
        <v>1223</v>
      </c>
      <c r="I1375" s="136">
        <v>691</v>
      </c>
      <c r="J1375" s="136" t="s">
        <v>425</v>
      </c>
      <c r="K1375" s="136" t="s">
        <v>96</v>
      </c>
      <c r="L1375" s="136">
        <v>28.479452054794521</v>
      </c>
      <c r="M1375" s="136">
        <v>2</v>
      </c>
      <c r="N1375" s="136">
        <v>1</v>
      </c>
      <c r="O1375" s="136">
        <v>10.909000000000001</v>
      </c>
      <c r="P1375" s="136">
        <v>0</v>
      </c>
      <c r="Q1375" s="136">
        <v>66.000550004583374</v>
      </c>
      <c r="R1375" s="136">
        <v>32.303373058580902</v>
      </c>
      <c r="S1375" s="136">
        <v>57.919988306297213</v>
      </c>
      <c r="T1375" s="136">
        <v>8.5388717492387674</v>
      </c>
      <c r="U1375" s="136">
        <v>35.828265361118717</v>
      </c>
      <c r="V1375" s="136">
        <v>60.859497832985703</v>
      </c>
      <c r="W1375" s="136">
        <v>8.3437441572889934</v>
      </c>
      <c r="X1375" s="136">
        <v>55.543393491565013</v>
      </c>
    </row>
    <row r="1376" spans="1:24" x14ac:dyDescent="0.45">
      <c r="A1376" s="136" t="s">
        <v>166</v>
      </c>
      <c r="B1376" s="136">
        <v>2022</v>
      </c>
      <c r="C1376" s="137">
        <v>44694</v>
      </c>
      <c r="D1376" s="136" t="s">
        <v>30</v>
      </c>
      <c r="E1376" s="136">
        <v>1</v>
      </c>
      <c r="F1376" s="136" t="s">
        <v>577</v>
      </c>
      <c r="G1376" s="136">
        <v>1</v>
      </c>
      <c r="H1376" s="136" t="s">
        <v>1223</v>
      </c>
      <c r="I1376" s="136">
        <v>691</v>
      </c>
      <c r="J1376" s="136" t="s">
        <v>354</v>
      </c>
      <c r="K1376" s="136" t="s">
        <v>121</v>
      </c>
      <c r="L1376" s="136">
        <v>26.769863013698629</v>
      </c>
      <c r="M1376" s="136">
        <v>3</v>
      </c>
      <c r="N1376" s="136">
        <v>2</v>
      </c>
      <c r="O1376" s="136">
        <v>10.909000000000001</v>
      </c>
      <c r="P1376" s="136">
        <v>0</v>
      </c>
      <c r="Q1376" s="136">
        <v>66.000550004583374</v>
      </c>
      <c r="R1376" s="136">
        <v>29.863132418072041</v>
      </c>
      <c r="S1376" s="136">
        <v>53.166798676832798</v>
      </c>
      <c r="T1376" s="136">
        <v>7.7678887529202534</v>
      </c>
      <c r="U1376" s="136">
        <v>27.33811803403291</v>
      </c>
      <c r="V1376" s="136">
        <v>50.678456934385778</v>
      </c>
      <c r="W1376" s="136">
        <v>7.7801129667842881</v>
      </c>
      <c r="X1376" s="136">
        <v>55.543393491565013</v>
      </c>
    </row>
    <row r="1377" spans="1:24" x14ac:dyDescent="0.45">
      <c r="A1377" s="136" t="s">
        <v>166</v>
      </c>
      <c r="B1377" s="136">
        <v>2022</v>
      </c>
      <c r="C1377" s="137">
        <v>44694</v>
      </c>
      <c r="D1377" s="136" t="s">
        <v>30</v>
      </c>
      <c r="E1377" s="136">
        <v>1</v>
      </c>
      <c r="F1377" s="136" t="s">
        <v>577</v>
      </c>
      <c r="G1377" s="136">
        <v>2</v>
      </c>
      <c r="H1377" s="136" t="s">
        <v>1224</v>
      </c>
      <c r="I1377" s="136">
        <v>692</v>
      </c>
      <c r="J1377" s="136" t="s">
        <v>365</v>
      </c>
      <c r="K1377" s="136" t="s">
        <v>88</v>
      </c>
      <c r="L1377" s="136">
        <v>24.668493150684931</v>
      </c>
      <c r="M1377" s="136">
        <v>1</v>
      </c>
      <c r="N1377" s="136">
        <v>1</v>
      </c>
      <c r="O1377" s="136">
        <v>11.186999999999999</v>
      </c>
      <c r="P1377" s="136">
        <v>0</v>
      </c>
      <c r="Q1377" s="136">
        <v>64.360418342719228</v>
      </c>
      <c r="R1377" s="136">
        <v>43.820090818635229</v>
      </c>
      <c r="S1377" s="136">
        <v>69.921416978320082</v>
      </c>
      <c r="T1377" s="136">
        <v>8.7004420532282847</v>
      </c>
      <c r="U1377" s="136">
        <v>43.017020732613588</v>
      </c>
      <c r="V1377" s="136">
        <v>70.191995956861888</v>
      </c>
      <c r="W1377" s="136">
        <v>9.0583250747494333</v>
      </c>
      <c r="X1377" s="136">
        <v>52.306471710963798</v>
      </c>
    </row>
    <row r="1378" spans="1:24" x14ac:dyDescent="0.45">
      <c r="A1378" s="136" t="s">
        <v>166</v>
      </c>
      <c r="B1378" s="136">
        <v>2022</v>
      </c>
      <c r="C1378" s="137">
        <v>44694</v>
      </c>
      <c r="D1378" s="136" t="s">
        <v>30</v>
      </c>
      <c r="E1378" s="136">
        <v>1</v>
      </c>
      <c r="F1378" s="136" t="s">
        <v>577</v>
      </c>
      <c r="G1378" s="136">
        <v>2</v>
      </c>
      <c r="H1378" s="136" t="s">
        <v>1224</v>
      </c>
      <c r="I1378" s="136">
        <v>692</v>
      </c>
      <c r="J1378" s="136" t="s">
        <v>418</v>
      </c>
      <c r="K1378" s="136" t="s">
        <v>96</v>
      </c>
      <c r="L1378" s="136">
        <v>23.975342465753421</v>
      </c>
      <c r="M1378" s="136">
        <v>4</v>
      </c>
      <c r="N1378" s="136">
        <v>2</v>
      </c>
      <c r="O1378" s="136">
        <v>11.186999999999999</v>
      </c>
      <c r="P1378" s="136">
        <v>0</v>
      </c>
      <c r="Q1378" s="136">
        <v>64.360418342719228</v>
      </c>
      <c r="R1378" s="136">
        <v>11.783740000356779</v>
      </c>
      <c r="S1378" s="136">
        <v>34.691526443607508</v>
      </c>
      <c r="T1378" s="136">
        <v>7.6359288144169124</v>
      </c>
      <c r="U1378" s="136">
        <v>10.17142778549546</v>
      </c>
      <c r="V1378" s="136">
        <v>34.476503229584367</v>
      </c>
      <c r="W1378" s="136">
        <v>8.101691814696304</v>
      </c>
      <c r="X1378" s="136">
        <v>52.306471710963798</v>
      </c>
    </row>
    <row r="1379" spans="1:24" x14ac:dyDescent="0.45">
      <c r="A1379" s="136" t="s">
        <v>166</v>
      </c>
      <c r="B1379" s="136">
        <v>2022</v>
      </c>
      <c r="C1379" s="137">
        <v>44694</v>
      </c>
      <c r="D1379" s="136" t="s">
        <v>30</v>
      </c>
      <c r="E1379" s="136">
        <v>2</v>
      </c>
      <c r="F1379" s="136" t="s">
        <v>577</v>
      </c>
      <c r="G1379" s="136">
        <v>1</v>
      </c>
      <c r="H1379" s="136" t="s">
        <v>1225</v>
      </c>
      <c r="I1379" s="136">
        <v>693</v>
      </c>
      <c r="J1379" s="136" t="s">
        <v>425</v>
      </c>
      <c r="K1379" s="136" t="s">
        <v>96</v>
      </c>
      <c r="L1379" s="136">
        <v>28.479452054794521</v>
      </c>
      <c r="M1379" s="136">
        <v>2</v>
      </c>
      <c r="N1379" s="136">
        <v>1</v>
      </c>
      <c r="O1379" s="136">
        <v>10.984</v>
      </c>
      <c r="P1379" s="136">
        <v>0</v>
      </c>
      <c r="Q1379" s="136">
        <v>65.549890750182087</v>
      </c>
      <c r="R1379" s="136">
        <v>35.828265361118717</v>
      </c>
      <c r="S1379" s="136">
        <v>60.859497832985703</v>
      </c>
      <c r="T1379" s="136">
        <v>8.3437441572889934</v>
      </c>
      <c r="U1379" s="136">
        <v>38.072338883029033</v>
      </c>
      <c r="V1379" s="136">
        <v>62.957022787667007</v>
      </c>
      <c r="W1379" s="136">
        <v>8.2948946348793253</v>
      </c>
      <c r="X1379" s="136">
        <v>55.768977383685737</v>
      </c>
    </row>
    <row r="1380" spans="1:24" x14ac:dyDescent="0.45">
      <c r="A1380" s="136" t="s">
        <v>166</v>
      </c>
      <c r="B1380" s="136">
        <v>2022</v>
      </c>
      <c r="C1380" s="137">
        <v>44694</v>
      </c>
      <c r="D1380" s="136" t="s">
        <v>30</v>
      </c>
      <c r="E1380" s="136">
        <v>2</v>
      </c>
      <c r="F1380" s="136" t="s">
        <v>577</v>
      </c>
      <c r="G1380" s="136">
        <v>1</v>
      </c>
      <c r="H1380" s="136" t="s">
        <v>1225</v>
      </c>
      <c r="I1380" s="136">
        <v>693</v>
      </c>
      <c r="J1380" s="136" t="s">
        <v>354</v>
      </c>
      <c r="K1380" s="136" t="s">
        <v>121</v>
      </c>
      <c r="L1380" s="136">
        <v>26.769863013698629</v>
      </c>
      <c r="M1380" s="136">
        <v>3</v>
      </c>
      <c r="N1380" s="136">
        <v>2</v>
      </c>
      <c r="O1380" s="136">
        <v>10.984</v>
      </c>
      <c r="P1380" s="136">
        <v>0</v>
      </c>
      <c r="Q1380" s="136">
        <v>65.549890750182087</v>
      </c>
      <c r="R1380" s="136">
        <v>27.33811803403291</v>
      </c>
      <c r="S1380" s="136">
        <v>50.678456934385778</v>
      </c>
      <c r="T1380" s="136">
        <v>7.7801129667842881</v>
      </c>
      <c r="U1380" s="136">
        <v>25.229035082161811</v>
      </c>
      <c r="V1380" s="136">
        <v>48.82339680107188</v>
      </c>
      <c r="W1380" s="136">
        <v>7.864787239636688</v>
      </c>
      <c r="X1380" s="136">
        <v>55.768977383685737</v>
      </c>
    </row>
    <row r="1381" spans="1:24" x14ac:dyDescent="0.45">
      <c r="A1381" s="136" t="s">
        <v>166</v>
      </c>
      <c r="B1381" s="136">
        <v>2022</v>
      </c>
      <c r="C1381" s="137">
        <v>44694</v>
      </c>
      <c r="D1381" s="136" t="s">
        <v>30</v>
      </c>
      <c r="E1381" s="136">
        <v>2</v>
      </c>
      <c r="F1381" s="136" t="s">
        <v>577</v>
      </c>
      <c r="G1381" s="136">
        <v>2</v>
      </c>
      <c r="H1381" s="136" t="s">
        <v>1226</v>
      </c>
      <c r="I1381" s="136">
        <v>694</v>
      </c>
      <c r="J1381" s="136" t="s">
        <v>365</v>
      </c>
      <c r="K1381" s="136" t="s">
        <v>88</v>
      </c>
      <c r="L1381" s="136">
        <v>24.668493150684931</v>
      </c>
      <c r="M1381" s="136">
        <v>1</v>
      </c>
      <c r="N1381" s="136">
        <v>1</v>
      </c>
      <c r="O1381" s="136">
        <v>10.974</v>
      </c>
      <c r="P1381" s="136">
        <v>0</v>
      </c>
      <c r="Q1381" s="136">
        <v>65.609622744669224</v>
      </c>
      <c r="R1381" s="136">
        <v>43.017020732613588</v>
      </c>
      <c r="S1381" s="136">
        <v>70.191995956861888</v>
      </c>
      <c r="T1381" s="136">
        <v>9.0583250747494333</v>
      </c>
      <c r="U1381" s="136">
        <v>42.334738421610027</v>
      </c>
      <c r="V1381" s="136">
        <v>70.485658478358587</v>
      </c>
      <c r="W1381" s="136">
        <v>9.3836400189161857</v>
      </c>
      <c r="X1381" s="136">
        <v>52.334249593223127</v>
      </c>
    </row>
    <row r="1382" spans="1:24" x14ac:dyDescent="0.45">
      <c r="A1382" s="136" t="s">
        <v>166</v>
      </c>
      <c r="B1382" s="136">
        <v>2022</v>
      </c>
      <c r="C1382" s="137">
        <v>44694</v>
      </c>
      <c r="D1382" s="136" t="s">
        <v>30</v>
      </c>
      <c r="E1382" s="136">
        <v>2</v>
      </c>
      <c r="F1382" s="136" t="s">
        <v>577</v>
      </c>
      <c r="G1382" s="136">
        <v>2</v>
      </c>
      <c r="H1382" s="136" t="s">
        <v>1226</v>
      </c>
      <c r="I1382" s="136">
        <v>694</v>
      </c>
      <c r="J1382" s="136" t="s">
        <v>418</v>
      </c>
      <c r="K1382" s="136" t="s">
        <v>96</v>
      </c>
      <c r="L1382" s="136">
        <v>23.975342465753421</v>
      </c>
      <c r="M1382" s="136">
        <v>4</v>
      </c>
      <c r="N1382" s="136">
        <v>2</v>
      </c>
      <c r="O1382" s="136">
        <v>10.974</v>
      </c>
      <c r="P1382" s="136">
        <v>0</v>
      </c>
      <c r="Q1382" s="136">
        <v>65.609622744669224</v>
      </c>
      <c r="R1382" s="136">
        <v>10.17142778549546</v>
      </c>
      <c r="S1382" s="136">
        <v>34.476503229584367</v>
      </c>
      <c r="T1382" s="136">
        <v>8.101691814696304</v>
      </c>
      <c r="U1382" s="136">
        <v>8.6703526307085284</v>
      </c>
      <c r="V1382" s="136">
        <v>34.235784646399281</v>
      </c>
      <c r="W1382" s="136">
        <v>8.5218106718969171</v>
      </c>
      <c r="X1382" s="136">
        <v>52.334249593223127</v>
      </c>
    </row>
    <row r="1383" spans="1:24" x14ac:dyDescent="0.45">
      <c r="A1383" s="138" t="s">
        <v>166</v>
      </c>
      <c r="B1383" s="138">
        <v>2022</v>
      </c>
      <c r="C1383" s="139">
        <v>44694</v>
      </c>
      <c r="D1383" s="138" t="s">
        <v>30</v>
      </c>
      <c r="E1383" s="138">
        <v>1</v>
      </c>
      <c r="F1383" s="138" t="s">
        <v>31</v>
      </c>
      <c r="G1383" s="138" t="s">
        <v>579</v>
      </c>
      <c r="H1383" s="138" t="s">
        <v>1227</v>
      </c>
      <c r="I1383" s="138">
        <v>695</v>
      </c>
      <c r="J1383" s="138" t="s">
        <v>354</v>
      </c>
      <c r="K1383" s="138" t="s">
        <v>121</v>
      </c>
      <c r="L1383" s="138">
        <v>26.769863013698629</v>
      </c>
      <c r="M1383" s="138">
        <v>3</v>
      </c>
      <c r="N1383" s="138">
        <v>1</v>
      </c>
      <c r="O1383" s="138">
        <v>11.084</v>
      </c>
      <c r="P1383" s="138">
        <v>0</v>
      </c>
      <c r="Q1383" s="138">
        <v>64.958498736918088</v>
      </c>
      <c r="R1383" s="138">
        <v>25.229035082161811</v>
      </c>
      <c r="S1383" s="138">
        <v>48.82339680107188</v>
      </c>
      <c r="T1383" s="138">
        <v>7.864787239636688</v>
      </c>
      <c r="U1383" s="138">
        <v>26.233112285260141</v>
      </c>
      <c r="V1383" s="138">
        <v>50.253544868209623</v>
      </c>
      <c r="W1383" s="138">
        <v>8.0068108609831583</v>
      </c>
      <c r="X1383" s="138">
        <v>41.529590723735581</v>
      </c>
    </row>
    <row r="1384" spans="1:24" x14ac:dyDescent="0.45">
      <c r="A1384" s="138" t="s">
        <v>166</v>
      </c>
      <c r="B1384" s="138">
        <v>2022</v>
      </c>
      <c r="C1384" s="139">
        <v>44694</v>
      </c>
      <c r="D1384" s="138" t="s">
        <v>30</v>
      </c>
      <c r="E1384" s="138">
        <v>1</v>
      </c>
      <c r="F1384" s="138" t="s">
        <v>31</v>
      </c>
      <c r="G1384" s="138" t="s">
        <v>579</v>
      </c>
      <c r="H1384" s="138" t="s">
        <v>1227</v>
      </c>
      <c r="I1384" s="138">
        <v>695</v>
      </c>
      <c r="J1384" s="138" t="s">
        <v>418</v>
      </c>
      <c r="K1384" s="138" t="s">
        <v>96</v>
      </c>
      <c r="L1384" s="138">
        <v>23.975342465753421</v>
      </c>
      <c r="M1384" s="138">
        <v>4</v>
      </c>
      <c r="N1384" s="138">
        <v>2</v>
      </c>
      <c r="O1384" s="138">
        <v>11.084</v>
      </c>
      <c r="P1384" s="138">
        <v>0</v>
      </c>
      <c r="Q1384" s="138">
        <v>64.958498736918088</v>
      </c>
      <c r="R1384" s="138">
        <v>8.6703526307085284</v>
      </c>
      <c r="S1384" s="138">
        <v>34.235784646399281</v>
      </c>
      <c r="T1384" s="138">
        <v>8.5218106718969171</v>
      </c>
      <c r="U1384" s="138">
        <v>7.0143890677469543</v>
      </c>
      <c r="V1384" s="138">
        <v>32.588325983306888</v>
      </c>
      <c r="W1384" s="138">
        <v>8.5246456385199796</v>
      </c>
      <c r="X1384" s="138">
        <v>41.529590723735581</v>
      </c>
    </row>
    <row r="1385" spans="1:24" x14ac:dyDescent="0.45">
      <c r="A1385" s="138" t="s">
        <v>166</v>
      </c>
      <c r="B1385" s="138">
        <v>2022</v>
      </c>
      <c r="C1385" s="139">
        <v>44694</v>
      </c>
      <c r="D1385" s="138" t="s">
        <v>30</v>
      </c>
      <c r="E1385" s="138">
        <v>1</v>
      </c>
      <c r="F1385" s="138" t="s">
        <v>31</v>
      </c>
      <c r="G1385" s="138" t="s">
        <v>578</v>
      </c>
      <c r="H1385" s="138" t="s">
        <v>1228</v>
      </c>
      <c r="I1385" s="138">
        <v>696</v>
      </c>
      <c r="J1385" s="138" t="s">
        <v>365</v>
      </c>
      <c r="K1385" s="138" t="s">
        <v>88</v>
      </c>
      <c r="L1385" s="138">
        <v>24.668493150684931</v>
      </c>
      <c r="M1385" s="138">
        <v>1</v>
      </c>
      <c r="N1385" s="138">
        <v>1</v>
      </c>
      <c r="O1385" s="138">
        <v>11.021000000000001</v>
      </c>
      <c r="P1385" s="138">
        <v>0</v>
      </c>
      <c r="Q1385" s="138">
        <v>65.329824879774975</v>
      </c>
      <c r="R1385" s="138">
        <v>42.334738421610027</v>
      </c>
      <c r="S1385" s="138">
        <v>70.485658478358587</v>
      </c>
      <c r="T1385" s="138">
        <v>9.3836400189161857</v>
      </c>
      <c r="U1385" s="138">
        <v>46.25914063767965</v>
      </c>
      <c r="V1385" s="138">
        <v>73.427773350997128</v>
      </c>
      <c r="W1385" s="138">
        <v>9.0562109044391601</v>
      </c>
      <c r="X1385" s="138">
        <v>66.721340633012801</v>
      </c>
    </row>
    <row r="1386" spans="1:24" x14ac:dyDescent="0.45">
      <c r="A1386" s="138" t="s">
        <v>166</v>
      </c>
      <c r="B1386" s="138">
        <v>2022</v>
      </c>
      <c r="C1386" s="139">
        <v>44694</v>
      </c>
      <c r="D1386" s="138" t="s">
        <v>30</v>
      </c>
      <c r="E1386" s="138">
        <v>1</v>
      </c>
      <c r="F1386" s="138" t="s">
        <v>31</v>
      </c>
      <c r="G1386" s="138" t="s">
        <v>578</v>
      </c>
      <c r="H1386" s="138" t="s">
        <v>1228</v>
      </c>
      <c r="I1386" s="138">
        <v>696</v>
      </c>
      <c r="J1386" s="138" t="s">
        <v>425</v>
      </c>
      <c r="K1386" s="138" t="s">
        <v>96</v>
      </c>
      <c r="L1386" s="138">
        <v>28.479452054794521</v>
      </c>
      <c r="M1386" s="138">
        <v>2</v>
      </c>
      <c r="N1386" s="138">
        <v>2</v>
      </c>
      <c r="O1386" s="138">
        <v>11.021000000000001</v>
      </c>
      <c r="P1386" s="138">
        <v>0</v>
      </c>
      <c r="Q1386" s="138">
        <v>65.329824879774975</v>
      </c>
      <c r="R1386" s="138">
        <v>38.072338883029033</v>
      </c>
      <c r="S1386" s="138">
        <v>62.957022787667007</v>
      </c>
      <c r="T1386" s="138">
        <v>8.2948946348793253</v>
      </c>
      <c r="U1386" s="138">
        <v>35.834182882129113</v>
      </c>
      <c r="V1386" s="138">
        <v>60.598386061108847</v>
      </c>
      <c r="W1386" s="138">
        <v>8.2547343929932477</v>
      </c>
      <c r="X1386" s="138">
        <v>66.721340633012801</v>
      </c>
    </row>
    <row r="1387" spans="1:24" x14ac:dyDescent="0.45">
      <c r="A1387" s="138" t="s">
        <v>166</v>
      </c>
      <c r="B1387" s="138">
        <v>2022</v>
      </c>
      <c r="C1387" s="139">
        <v>44694</v>
      </c>
      <c r="D1387" s="138" t="s">
        <v>30</v>
      </c>
      <c r="E1387" s="138">
        <v>2</v>
      </c>
      <c r="F1387" s="138" t="s">
        <v>31</v>
      </c>
      <c r="G1387" s="138" t="s">
        <v>579</v>
      </c>
      <c r="H1387" s="138" t="s">
        <v>1229</v>
      </c>
      <c r="I1387" s="138">
        <v>697</v>
      </c>
      <c r="J1387" s="138" t="s">
        <v>354</v>
      </c>
      <c r="K1387" s="138" t="s">
        <v>121</v>
      </c>
      <c r="L1387" s="138">
        <v>26.769863013698629</v>
      </c>
      <c r="M1387" s="138">
        <v>3</v>
      </c>
      <c r="N1387" s="138">
        <v>1</v>
      </c>
      <c r="O1387" s="138">
        <v>11.137</v>
      </c>
      <c r="P1387" s="138">
        <v>0</v>
      </c>
      <c r="Q1387" s="138">
        <v>64.649366974948364</v>
      </c>
      <c r="R1387" s="138">
        <v>26.233112285260141</v>
      </c>
      <c r="S1387" s="138">
        <v>50.253544868209623</v>
      </c>
      <c r="T1387" s="138">
        <v>8.0068108609831583</v>
      </c>
      <c r="U1387" s="138">
        <v>26.92261576174948</v>
      </c>
      <c r="V1387" s="138">
        <v>51.44630940510546</v>
      </c>
      <c r="W1387" s="138">
        <v>8.1745645477853266</v>
      </c>
      <c r="X1387" s="138">
        <v>41.420935425758259</v>
      </c>
    </row>
    <row r="1388" spans="1:24" x14ac:dyDescent="0.45">
      <c r="A1388" s="138" t="s">
        <v>166</v>
      </c>
      <c r="B1388" s="138">
        <v>2022</v>
      </c>
      <c r="C1388" s="139">
        <v>44694</v>
      </c>
      <c r="D1388" s="138" t="s">
        <v>30</v>
      </c>
      <c r="E1388" s="138">
        <v>2</v>
      </c>
      <c r="F1388" s="138" t="s">
        <v>31</v>
      </c>
      <c r="G1388" s="138" t="s">
        <v>579</v>
      </c>
      <c r="H1388" s="138" t="s">
        <v>1229</v>
      </c>
      <c r="I1388" s="138">
        <v>697</v>
      </c>
      <c r="J1388" s="138" t="s">
        <v>418</v>
      </c>
      <c r="K1388" s="138" t="s">
        <v>96</v>
      </c>
      <c r="L1388" s="138">
        <v>23.975342465753421</v>
      </c>
      <c r="M1388" s="138">
        <v>4</v>
      </c>
      <c r="N1388" s="138">
        <v>2</v>
      </c>
      <c r="O1388" s="138">
        <v>11.137</v>
      </c>
      <c r="P1388" s="138">
        <v>0</v>
      </c>
      <c r="Q1388" s="138">
        <v>64.649366974948364</v>
      </c>
      <c r="R1388" s="138">
        <v>7.0143890677469543</v>
      </c>
      <c r="S1388" s="138">
        <v>32.588325983306888</v>
      </c>
      <c r="T1388" s="138">
        <v>8.5246456385199796</v>
      </c>
      <c r="U1388" s="138">
        <v>5.4792956403101449</v>
      </c>
      <c r="V1388" s="138">
        <v>31.25589692817185</v>
      </c>
      <c r="W1388" s="138">
        <v>8.5922004292872334</v>
      </c>
      <c r="X1388" s="138">
        <v>41.420935425758259</v>
      </c>
    </row>
    <row r="1389" spans="1:24" x14ac:dyDescent="0.45">
      <c r="A1389" s="138" t="s">
        <v>166</v>
      </c>
      <c r="B1389" s="138">
        <v>2022</v>
      </c>
      <c r="C1389" s="139">
        <v>44694</v>
      </c>
      <c r="D1389" s="138" t="s">
        <v>30</v>
      </c>
      <c r="E1389" s="138">
        <v>2</v>
      </c>
      <c r="F1389" s="138" t="s">
        <v>31</v>
      </c>
      <c r="G1389" s="138" t="s">
        <v>578</v>
      </c>
      <c r="H1389" s="138" t="s">
        <v>1230</v>
      </c>
      <c r="I1389" s="138">
        <v>698</v>
      </c>
      <c r="J1389" s="138" t="s">
        <v>365</v>
      </c>
      <c r="K1389" s="138" t="s">
        <v>88</v>
      </c>
      <c r="L1389" s="138">
        <v>24.668493150684931</v>
      </c>
      <c r="M1389" s="138">
        <v>1</v>
      </c>
      <c r="N1389" s="138">
        <v>1</v>
      </c>
      <c r="O1389" s="138">
        <v>11.132</v>
      </c>
      <c r="P1389" s="138">
        <v>0</v>
      </c>
      <c r="Q1389" s="138">
        <v>64.678404599353215</v>
      </c>
      <c r="R1389" s="138">
        <v>46.25914063767965</v>
      </c>
      <c r="S1389" s="138">
        <v>73.427773350997128</v>
      </c>
      <c r="T1389" s="138">
        <v>9.0562109044391601</v>
      </c>
      <c r="U1389" s="138">
        <v>48.717217943274044</v>
      </c>
      <c r="V1389" s="138">
        <v>75.477220332404343</v>
      </c>
      <c r="W1389" s="138">
        <v>8.9200007963767689</v>
      </c>
      <c r="X1389" s="138">
        <v>67.013079706052991</v>
      </c>
    </row>
    <row r="1390" spans="1:24" x14ac:dyDescent="0.45">
      <c r="A1390" s="138" t="s">
        <v>166</v>
      </c>
      <c r="B1390" s="138">
        <v>2022</v>
      </c>
      <c r="C1390" s="139">
        <v>44694</v>
      </c>
      <c r="D1390" s="138" t="s">
        <v>30</v>
      </c>
      <c r="E1390" s="138">
        <v>2</v>
      </c>
      <c r="F1390" s="138" t="s">
        <v>31</v>
      </c>
      <c r="G1390" s="138" t="s">
        <v>578</v>
      </c>
      <c r="H1390" s="138" t="s">
        <v>1230</v>
      </c>
      <c r="I1390" s="138">
        <v>698</v>
      </c>
      <c r="J1390" s="138" t="s">
        <v>425</v>
      </c>
      <c r="K1390" s="138" t="s">
        <v>96</v>
      </c>
      <c r="L1390" s="138">
        <v>28.479452054794521</v>
      </c>
      <c r="M1390" s="138">
        <v>2</v>
      </c>
      <c r="N1390" s="138">
        <v>2</v>
      </c>
      <c r="O1390" s="138">
        <v>11.132</v>
      </c>
      <c r="P1390" s="138">
        <v>0</v>
      </c>
      <c r="Q1390" s="138">
        <v>64.678404599353215</v>
      </c>
      <c r="R1390" s="138">
        <v>35.834182882129113</v>
      </c>
      <c r="S1390" s="138">
        <v>60.598386061108847</v>
      </c>
      <c r="T1390" s="138">
        <v>8.2547343929932477</v>
      </c>
      <c r="U1390" s="138">
        <v>33.956570151357752</v>
      </c>
      <c r="V1390" s="138">
        <v>58.861356691134738</v>
      </c>
      <c r="W1390" s="138">
        <v>8.3015955132589969</v>
      </c>
      <c r="X1390" s="138">
        <v>67.013079706052991</v>
      </c>
    </row>
    <row r="1391" spans="1:24" x14ac:dyDescent="0.45">
      <c r="A1391" s="130" t="s">
        <v>229</v>
      </c>
      <c r="B1391" s="130">
        <v>2022</v>
      </c>
      <c r="C1391" s="131">
        <v>44750</v>
      </c>
      <c r="D1391" s="130" t="s">
        <v>30</v>
      </c>
      <c r="E1391" s="130">
        <v>1</v>
      </c>
      <c r="F1391" s="130" t="s">
        <v>572</v>
      </c>
      <c r="G1391" s="130">
        <v>1</v>
      </c>
      <c r="H1391" s="130" t="s">
        <v>1231</v>
      </c>
      <c r="I1391" s="130">
        <v>699</v>
      </c>
      <c r="J1391" s="130" t="s">
        <v>373</v>
      </c>
      <c r="K1391" s="130" t="s">
        <v>481</v>
      </c>
      <c r="L1391" s="130">
        <v>23.331506849315069</v>
      </c>
      <c r="M1391" s="130">
        <v>7</v>
      </c>
      <c r="N1391" s="130">
        <v>1</v>
      </c>
      <c r="O1391" s="130">
        <v>11.727</v>
      </c>
      <c r="P1391" s="130">
        <v>0</v>
      </c>
      <c r="Q1391" s="130">
        <v>61.396776669224863</v>
      </c>
      <c r="R1391" s="130">
        <v>12.69631033889249</v>
      </c>
      <c r="S1391" s="130">
        <v>36.672632512283663</v>
      </c>
      <c r="T1391" s="130">
        <v>7.9921073911303866</v>
      </c>
      <c r="U1391" s="130">
        <v>14.27507732746859</v>
      </c>
      <c r="V1391" s="130">
        <v>38.44596497918964</v>
      </c>
      <c r="W1391" s="130">
        <v>8.0569625505736813</v>
      </c>
      <c r="X1391" s="130">
        <v>30.836316256141831</v>
      </c>
    </row>
    <row r="1392" spans="1:24" x14ac:dyDescent="0.45">
      <c r="A1392" s="130" t="s">
        <v>229</v>
      </c>
      <c r="B1392" s="130">
        <v>2022</v>
      </c>
      <c r="C1392" s="131">
        <v>44750</v>
      </c>
      <c r="D1392" s="130" t="s">
        <v>30</v>
      </c>
      <c r="E1392" s="130">
        <v>1</v>
      </c>
      <c r="F1392" s="130" t="s">
        <v>572</v>
      </c>
      <c r="G1392" s="130">
        <v>1</v>
      </c>
      <c r="H1392" s="130" t="s">
        <v>1231</v>
      </c>
      <c r="I1392" s="130">
        <v>699</v>
      </c>
      <c r="J1392" s="130" t="s">
        <v>488</v>
      </c>
      <c r="K1392" s="130" t="s">
        <v>55</v>
      </c>
      <c r="L1392" s="130">
        <v>21.539726027397261</v>
      </c>
      <c r="M1392" s="130">
        <v>26</v>
      </c>
      <c r="N1392" s="130">
        <v>2</v>
      </c>
      <c r="O1392" s="130">
        <v>11.727</v>
      </c>
      <c r="P1392" s="130">
        <v>0</v>
      </c>
      <c r="Q1392" s="130">
        <v>61.396776669224863</v>
      </c>
      <c r="R1392" s="130">
        <v>1E-3</v>
      </c>
      <c r="S1392" s="130">
        <v>25</v>
      </c>
      <c r="T1392" s="130">
        <v>8.3333333330000006</v>
      </c>
      <c r="U1392" s="130">
        <v>-1.8688124096944101</v>
      </c>
      <c r="V1392" s="130">
        <v>23.091109324651519</v>
      </c>
      <c r="W1392" s="130">
        <v>8.3199739114486437</v>
      </c>
      <c r="X1392" s="130">
        <v>30.836316256141831</v>
      </c>
    </row>
    <row r="1393" spans="1:24" x14ac:dyDescent="0.45">
      <c r="A1393" s="130" t="s">
        <v>229</v>
      </c>
      <c r="B1393" s="130">
        <v>2022</v>
      </c>
      <c r="C1393" s="131">
        <v>44750</v>
      </c>
      <c r="D1393" s="130" t="s">
        <v>30</v>
      </c>
      <c r="E1393" s="130">
        <v>1</v>
      </c>
      <c r="F1393" s="130" t="s">
        <v>572</v>
      </c>
      <c r="G1393" s="130">
        <v>2</v>
      </c>
      <c r="H1393" s="130" t="s">
        <v>1232</v>
      </c>
      <c r="I1393" s="130">
        <v>700</v>
      </c>
      <c r="J1393" s="130" t="s">
        <v>361</v>
      </c>
      <c r="K1393" s="130" t="s">
        <v>34</v>
      </c>
      <c r="L1393" s="130">
        <v>31.161643835616442</v>
      </c>
      <c r="M1393" s="130">
        <v>8</v>
      </c>
      <c r="N1393" s="130">
        <v>1</v>
      </c>
      <c r="O1393" s="130">
        <v>11.358000000000001</v>
      </c>
      <c r="P1393" s="130">
        <v>0</v>
      </c>
      <c r="Q1393" s="130">
        <v>63.391442155309029</v>
      </c>
      <c r="R1393" s="130">
        <v>12.79383096266602</v>
      </c>
      <c r="S1393" s="130">
        <v>36.883842442113369</v>
      </c>
      <c r="T1393" s="130">
        <v>8.0300038264824494</v>
      </c>
      <c r="U1393" s="130">
        <v>14.376232022600471</v>
      </c>
      <c r="V1393" s="130">
        <v>38.648322451106047</v>
      </c>
      <c r="W1393" s="130">
        <v>8.0906968095018588</v>
      </c>
      <c r="X1393" s="130">
        <v>30.941921221056681</v>
      </c>
    </row>
    <row r="1394" spans="1:24" x14ac:dyDescent="0.45">
      <c r="A1394" s="130" t="s">
        <v>229</v>
      </c>
      <c r="B1394" s="130">
        <v>2022</v>
      </c>
      <c r="C1394" s="131">
        <v>44750</v>
      </c>
      <c r="D1394" s="130" t="s">
        <v>30</v>
      </c>
      <c r="E1394" s="130">
        <v>1</v>
      </c>
      <c r="F1394" s="130" t="s">
        <v>572</v>
      </c>
      <c r="G1394" s="130">
        <v>2</v>
      </c>
      <c r="H1394" s="130" t="s">
        <v>1232</v>
      </c>
      <c r="I1394" s="130">
        <v>700</v>
      </c>
      <c r="J1394" s="130" t="s">
        <v>487</v>
      </c>
      <c r="K1394" s="130" t="s">
        <v>485</v>
      </c>
      <c r="L1394" s="130">
        <v>23.087671232876708</v>
      </c>
      <c r="M1394" s="130">
        <v>25</v>
      </c>
      <c r="N1394" s="130">
        <v>2</v>
      </c>
      <c r="O1394" s="130">
        <v>11.358000000000001</v>
      </c>
      <c r="P1394" s="130">
        <v>0</v>
      </c>
      <c r="Q1394" s="130">
        <v>63.391442155309029</v>
      </c>
      <c r="R1394" s="130">
        <v>1E-3</v>
      </c>
      <c r="S1394" s="130">
        <v>25</v>
      </c>
      <c r="T1394" s="130">
        <v>8.3333333330000006</v>
      </c>
      <c r="U1394" s="130">
        <v>-1.858117392785978</v>
      </c>
      <c r="V1394" s="130">
        <v>23.11633311144303</v>
      </c>
      <c r="W1394" s="130">
        <v>8.324816834743002</v>
      </c>
      <c r="X1394" s="130">
        <v>30.941921221056681</v>
      </c>
    </row>
    <row r="1395" spans="1:24" x14ac:dyDescent="0.45">
      <c r="A1395" s="130" t="s">
        <v>229</v>
      </c>
      <c r="B1395" s="130">
        <v>2022</v>
      </c>
      <c r="C1395" s="131">
        <v>44750</v>
      </c>
      <c r="D1395" s="130" t="s">
        <v>30</v>
      </c>
      <c r="E1395" s="130">
        <v>1</v>
      </c>
      <c r="F1395" s="130" t="s">
        <v>572</v>
      </c>
      <c r="G1395" s="130">
        <v>3</v>
      </c>
      <c r="H1395" s="130" t="s">
        <v>1233</v>
      </c>
      <c r="I1395" s="130">
        <v>701</v>
      </c>
      <c r="J1395" s="130" t="s">
        <v>470</v>
      </c>
      <c r="K1395" s="130" t="s">
        <v>471</v>
      </c>
      <c r="L1395" s="130">
        <v>19.953424657534249</v>
      </c>
      <c r="M1395" s="130">
        <v>9</v>
      </c>
      <c r="N1395" s="130">
        <v>1</v>
      </c>
      <c r="O1395" s="130">
        <v>11.706</v>
      </c>
      <c r="P1395" s="130">
        <v>0</v>
      </c>
      <c r="Q1395" s="130">
        <v>61.50691952844695</v>
      </c>
      <c r="R1395" s="130">
        <v>2.7632875338040428</v>
      </c>
      <c r="S1395" s="130">
        <v>28.17832075105332</v>
      </c>
      <c r="T1395" s="130">
        <v>8.4716777390830913</v>
      </c>
      <c r="U1395" s="130">
        <v>6.4225393605198136</v>
      </c>
      <c r="V1395" s="130">
        <v>31.281218285383279</v>
      </c>
      <c r="W1395" s="130">
        <v>8.2862263082878229</v>
      </c>
      <c r="X1395" s="130">
        <v>26.58916037552666</v>
      </c>
    </row>
    <row r="1396" spans="1:24" x14ac:dyDescent="0.45">
      <c r="A1396" s="130" t="s">
        <v>229</v>
      </c>
      <c r="B1396" s="130">
        <v>2022</v>
      </c>
      <c r="C1396" s="131">
        <v>44750</v>
      </c>
      <c r="D1396" s="130" t="s">
        <v>30</v>
      </c>
      <c r="E1396" s="130">
        <v>1</v>
      </c>
      <c r="F1396" s="130" t="s">
        <v>572</v>
      </c>
      <c r="G1396" s="130">
        <v>3</v>
      </c>
      <c r="H1396" s="130" t="s">
        <v>1233</v>
      </c>
      <c r="I1396" s="130">
        <v>701</v>
      </c>
      <c r="J1396" s="130" t="s">
        <v>486</v>
      </c>
      <c r="K1396" s="130" t="s">
        <v>70</v>
      </c>
      <c r="L1396" s="130">
        <v>23.827397260273969</v>
      </c>
      <c r="M1396" s="130">
        <v>24</v>
      </c>
      <c r="N1396" s="130">
        <v>2</v>
      </c>
      <c r="O1396" s="130">
        <v>11.706</v>
      </c>
      <c r="P1396" s="130">
        <v>0</v>
      </c>
      <c r="Q1396" s="130">
        <v>61.50691952844695</v>
      </c>
      <c r="R1396" s="130">
        <v>1E-3</v>
      </c>
      <c r="S1396" s="130">
        <v>25</v>
      </c>
      <c r="T1396" s="130">
        <v>8.3333333330000006</v>
      </c>
      <c r="U1396" s="130">
        <v>-2.5739769794491001</v>
      </c>
      <c r="V1396" s="130">
        <v>21.986416846938599</v>
      </c>
      <c r="W1396" s="130">
        <v>8.1867979421292336</v>
      </c>
      <c r="X1396" s="130">
        <v>26.58916037552666</v>
      </c>
    </row>
    <row r="1397" spans="1:24" x14ac:dyDescent="0.45">
      <c r="A1397" s="130" t="s">
        <v>229</v>
      </c>
      <c r="B1397" s="130">
        <v>2022</v>
      </c>
      <c r="C1397" s="131">
        <v>44750</v>
      </c>
      <c r="D1397" s="130" t="s">
        <v>30</v>
      </c>
      <c r="E1397" s="130">
        <v>1</v>
      </c>
      <c r="F1397" s="130" t="s">
        <v>572</v>
      </c>
      <c r="G1397" s="130">
        <v>4</v>
      </c>
      <c r="H1397" s="130" t="s">
        <v>1234</v>
      </c>
      <c r="I1397" s="130">
        <v>702</v>
      </c>
      <c r="J1397" s="130" t="s">
        <v>448</v>
      </c>
      <c r="K1397" s="130" t="s">
        <v>96</v>
      </c>
      <c r="L1397" s="130">
        <v>26.728767123287671</v>
      </c>
      <c r="M1397" s="130">
        <v>10</v>
      </c>
      <c r="N1397" s="130">
        <v>1</v>
      </c>
      <c r="O1397" s="130">
        <v>11.382</v>
      </c>
      <c r="P1397" s="130">
        <v>0</v>
      </c>
      <c r="Q1397" s="130">
        <v>63.257775434897212</v>
      </c>
      <c r="R1397" s="130">
        <v>2.285636211037001</v>
      </c>
      <c r="S1397" s="130">
        <v>24.615806819620989</v>
      </c>
      <c r="T1397" s="130">
        <v>7.4433902028613277</v>
      </c>
      <c r="U1397" s="130">
        <v>5.2256938949638112</v>
      </c>
      <c r="V1397" s="130">
        <v>27.610815697176669</v>
      </c>
      <c r="W1397" s="130">
        <v>7.461707267404285</v>
      </c>
      <c r="X1397" s="130">
        <v>24.807903409810489</v>
      </c>
    </row>
    <row r="1398" spans="1:24" x14ac:dyDescent="0.45">
      <c r="A1398" s="130" t="s">
        <v>229</v>
      </c>
      <c r="B1398" s="130">
        <v>2022</v>
      </c>
      <c r="C1398" s="131">
        <v>44750</v>
      </c>
      <c r="D1398" s="130" t="s">
        <v>30</v>
      </c>
      <c r="E1398" s="130">
        <v>1</v>
      </c>
      <c r="F1398" s="130" t="s">
        <v>572</v>
      </c>
      <c r="G1398" s="130">
        <v>4</v>
      </c>
      <c r="H1398" s="130" t="s">
        <v>1234</v>
      </c>
      <c r="I1398" s="130">
        <v>702</v>
      </c>
      <c r="J1398" s="130" t="s">
        <v>484</v>
      </c>
      <c r="K1398" s="130" t="s">
        <v>485</v>
      </c>
      <c r="L1398" s="130">
        <v>19.446575342465749</v>
      </c>
      <c r="M1398" s="130">
        <v>23</v>
      </c>
      <c r="N1398" s="130">
        <v>2</v>
      </c>
      <c r="O1398" s="130">
        <v>11.382</v>
      </c>
      <c r="P1398" s="130">
        <v>0</v>
      </c>
      <c r="Q1398" s="130">
        <v>63.257775434897212</v>
      </c>
      <c r="R1398" s="130">
        <v>1E-3</v>
      </c>
      <c r="S1398" s="130">
        <v>25</v>
      </c>
      <c r="T1398" s="130">
        <v>8.3333333330000006</v>
      </c>
      <c r="U1398" s="130">
        <v>-2.9271216752207678</v>
      </c>
      <c r="V1398" s="130">
        <v>21.352065136333319</v>
      </c>
      <c r="W1398" s="130">
        <v>8.0930622705180291</v>
      </c>
      <c r="X1398" s="130">
        <v>24.807903409810489</v>
      </c>
    </row>
    <row r="1399" spans="1:24" x14ac:dyDescent="0.45">
      <c r="A1399" s="130" t="s">
        <v>229</v>
      </c>
      <c r="B1399" s="130">
        <v>2022</v>
      </c>
      <c r="C1399" s="131">
        <v>44750</v>
      </c>
      <c r="D1399" s="130" t="s">
        <v>30</v>
      </c>
      <c r="E1399" s="130">
        <v>1</v>
      </c>
      <c r="F1399" s="130" t="s">
        <v>572</v>
      </c>
      <c r="G1399" s="130">
        <v>5</v>
      </c>
      <c r="H1399" s="130" t="s">
        <v>1235</v>
      </c>
      <c r="I1399" s="130">
        <v>703</v>
      </c>
      <c r="J1399" s="130" t="s">
        <v>397</v>
      </c>
      <c r="K1399" s="130" t="s">
        <v>177</v>
      </c>
      <c r="L1399" s="130">
        <v>29.635616438356159</v>
      </c>
      <c r="M1399" s="130">
        <v>11</v>
      </c>
      <c r="N1399" s="130">
        <v>1</v>
      </c>
      <c r="O1399" s="130">
        <v>11.584</v>
      </c>
      <c r="P1399" s="130">
        <v>0</v>
      </c>
      <c r="Q1399" s="130">
        <v>62.15469613259669</v>
      </c>
      <c r="R1399" s="130">
        <v>2.8388515018021998</v>
      </c>
      <c r="S1399" s="130">
        <v>25.886759739172192</v>
      </c>
      <c r="T1399" s="130">
        <v>7.6826360791233306</v>
      </c>
      <c r="U1399" s="130">
        <v>4.9699981816898848</v>
      </c>
      <c r="V1399" s="130">
        <v>28.147555585379479</v>
      </c>
      <c r="W1399" s="130">
        <v>7.7258524678965328</v>
      </c>
      <c r="X1399" s="130">
        <v>22.691042964171949</v>
      </c>
    </row>
    <row r="1400" spans="1:24" x14ac:dyDescent="0.45">
      <c r="A1400" s="130" t="s">
        <v>229</v>
      </c>
      <c r="B1400" s="130">
        <v>2022</v>
      </c>
      <c r="C1400" s="131">
        <v>44750</v>
      </c>
      <c r="D1400" s="130" t="s">
        <v>30</v>
      </c>
      <c r="E1400" s="130">
        <v>1</v>
      </c>
      <c r="F1400" s="130" t="s">
        <v>572</v>
      </c>
      <c r="G1400" s="130">
        <v>5</v>
      </c>
      <c r="H1400" s="130" t="s">
        <v>1235</v>
      </c>
      <c r="I1400" s="130">
        <v>703</v>
      </c>
      <c r="J1400" s="130" t="s">
        <v>463</v>
      </c>
      <c r="K1400" s="130" t="s">
        <v>464</v>
      </c>
      <c r="L1400" s="130">
        <v>21.849315068493151</v>
      </c>
      <c r="M1400" s="130">
        <v>22</v>
      </c>
      <c r="N1400" s="130">
        <v>2</v>
      </c>
      <c r="O1400" s="130">
        <v>11.584</v>
      </c>
      <c r="P1400" s="130">
        <v>0</v>
      </c>
      <c r="Q1400" s="130">
        <v>62.15469613259669</v>
      </c>
      <c r="R1400" s="130">
        <v>1E-3</v>
      </c>
      <c r="S1400" s="130">
        <v>19.495326189171699</v>
      </c>
      <c r="T1400" s="130">
        <v>8.1212307028684378</v>
      </c>
      <c r="U1400" s="130">
        <v>-7.1519489708348436</v>
      </c>
      <c r="V1400" s="130">
        <v>17.0041566491856</v>
      </c>
      <c r="W1400" s="130">
        <v>8.0520352066734802</v>
      </c>
      <c r="X1400" s="130">
        <v>22.691042964171949</v>
      </c>
    </row>
    <row r="1401" spans="1:24" x14ac:dyDescent="0.45">
      <c r="A1401" s="130" t="s">
        <v>229</v>
      </c>
      <c r="B1401" s="130">
        <v>2022</v>
      </c>
      <c r="C1401" s="131">
        <v>44750</v>
      </c>
      <c r="D1401" s="130" t="s">
        <v>30</v>
      </c>
      <c r="E1401" s="130">
        <v>1</v>
      </c>
      <c r="F1401" s="130" t="s">
        <v>572</v>
      </c>
      <c r="G1401" s="130">
        <v>6</v>
      </c>
      <c r="H1401" s="130" t="s">
        <v>1236</v>
      </c>
      <c r="I1401" s="130">
        <v>704</v>
      </c>
      <c r="J1401" s="130" t="s">
        <v>344</v>
      </c>
      <c r="K1401" s="130" t="s">
        <v>55</v>
      </c>
      <c r="L1401" s="130">
        <v>35.180821917808217</v>
      </c>
      <c r="M1401" s="130">
        <v>12</v>
      </c>
      <c r="N1401" s="130">
        <v>1</v>
      </c>
      <c r="O1401" s="130">
        <v>11.483000000000001</v>
      </c>
      <c r="P1401" s="130">
        <v>0</v>
      </c>
      <c r="Q1401" s="130">
        <v>62.701384655577797</v>
      </c>
      <c r="R1401" s="130">
        <v>34.524110274697733</v>
      </c>
      <c r="S1401" s="130">
        <v>57.6512491443982</v>
      </c>
      <c r="T1401" s="130">
        <v>7.7090462899001544</v>
      </c>
      <c r="U1401" s="130">
        <v>32.921773991175527</v>
      </c>
      <c r="V1401" s="130">
        <v>57.680117814622349</v>
      </c>
      <c r="W1401" s="130">
        <v>8.2527812744822739</v>
      </c>
      <c r="X1401" s="130">
        <v>32.999176845646623</v>
      </c>
    </row>
    <row r="1402" spans="1:24" x14ac:dyDescent="0.45">
      <c r="A1402" s="130" t="s">
        <v>229</v>
      </c>
      <c r="B1402" s="130">
        <v>2022</v>
      </c>
      <c r="C1402" s="131">
        <v>44750</v>
      </c>
      <c r="D1402" s="130" t="s">
        <v>30</v>
      </c>
      <c r="E1402" s="130">
        <v>1</v>
      </c>
      <c r="F1402" s="130" t="s">
        <v>572</v>
      </c>
      <c r="G1402" s="130">
        <v>6</v>
      </c>
      <c r="H1402" s="130" t="s">
        <v>1236</v>
      </c>
      <c r="I1402" s="130">
        <v>704</v>
      </c>
      <c r="J1402" s="130" t="s">
        <v>368</v>
      </c>
      <c r="K1402" s="130" t="s">
        <v>131</v>
      </c>
      <c r="L1402" s="130">
        <v>33.978082191780821</v>
      </c>
      <c r="M1402" s="130">
        <v>21</v>
      </c>
      <c r="N1402" s="130">
        <v>2</v>
      </c>
      <c r="O1402" s="130">
        <v>11.483000000000001</v>
      </c>
      <c r="P1402" s="130">
        <v>0</v>
      </c>
      <c r="Q1402" s="130">
        <v>62.701384655577797</v>
      </c>
      <c r="R1402" s="130">
        <v>1E-3</v>
      </c>
      <c r="S1402" s="130">
        <v>8.3471045468950269</v>
      </c>
      <c r="T1402" s="130">
        <v>8.049027487230406</v>
      </c>
      <c r="U1402" s="130">
        <v>-17.388548347020059</v>
      </c>
      <c r="V1402" s="130">
        <v>8.3159757014486662</v>
      </c>
      <c r="W1402" s="130">
        <v>8.5681746828229066</v>
      </c>
      <c r="X1402" s="130">
        <v>32.999176845646623</v>
      </c>
    </row>
    <row r="1403" spans="1:24" x14ac:dyDescent="0.45">
      <c r="A1403" s="130" t="s">
        <v>229</v>
      </c>
      <c r="B1403" s="130">
        <v>2022</v>
      </c>
      <c r="C1403" s="131">
        <v>44750</v>
      </c>
      <c r="D1403" s="130" t="s">
        <v>30</v>
      </c>
      <c r="E1403" s="130">
        <v>1</v>
      </c>
      <c r="F1403" s="130" t="s">
        <v>572</v>
      </c>
      <c r="G1403" s="130">
        <v>7</v>
      </c>
      <c r="H1403" s="130" t="s">
        <v>1237</v>
      </c>
      <c r="I1403" s="130">
        <v>705</v>
      </c>
      <c r="J1403" s="130" t="s">
        <v>474</v>
      </c>
      <c r="K1403" s="130" t="s">
        <v>121</v>
      </c>
      <c r="L1403" s="130">
        <v>19.172602739726031</v>
      </c>
      <c r="M1403" s="130">
        <v>16</v>
      </c>
      <c r="N1403" s="130">
        <v>1</v>
      </c>
      <c r="O1403" s="130">
        <v>11.567</v>
      </c>
      <c r="P1403" s="130">
        <v>0</v>
      </c>
      <c r="Q1403" s="130">
        <v>62.246044782571097</v>
      </c>
      <c r="R1403" s="130">
        <v>1E-3</v>
      </c>
      <c r="S1403" s="130">
        <v>21.424131249383901</v>
      </c>
      <c r="T1403" s="130">
        <v>8.116834272496023</v>
      </c>
      <c r="U1403" s="130">
        <v>0.87555248794471652</v>
      </c>
      <c r="V1403" s="130">
        <v>24.776050533186261</v>
      </c>
      <c r="W1403" s="130">
        <v>7.9668326817471824</v>
      </c>
      <c r="X1403" s="130">
        <v>21.314182875437819</v>
      </c>
    </row>
    <row r="1404" spans="1:24" x14ac:dyDescent="0.45">
      <c r="A1404" s="130" t="s">
        <v>229</v>
      </c>
      <c r="B1404" s="130">
        <v>2022</v>
      </c>
      <c r="C1404" s="131">
        <v>44750</v>
      </c>
      <c r="D1404" s="130" t="s">
        <v>30</v>
      </c>
      <c r="E1404" s="130">
        <v>1</v>
      </c>
      <c r="F1404" s="130" t="s">
        <v>572</v>
      </c>
      <c r="G1404" s="130">
        <v>7</v>
      </c>
      <c r="H1404" s="130" t="s">
        <v>1237</v>
      </c>
      <c r="I1404" s="130">
        <v>705</v>
      </c>
      <c r="J1404" s="130" t="s">
        <v>472</v>
      </c>
      <c r="K1404" s="130" t="s">
        <v>52</v>
      </c>
      <c r="L1404" s="130">
        <v>20.413698630136992</v>
      </c>
      <c r="M1404" s="130">
        <v>17</v>
      </c>
      <c r="N1404" s="130">
        <v>2</v>
      </c>
      <c r="O1404" s="130">
        <v>11.567</v>
      </c>
      <c r="P1404" s="130">
        <v>0</v>
      </c>
      <c r="Q1404" s="130">
        <v>62.246044782571097</v>
      </c>
      <c r="R1404" s="130">
        <v>1E-3</v>
      </c>
      <c r="S1404" s="130">
        <v>21.20423450149174</v>
      </c>
      <c r="T1404" s="130">
        <v>8.097848236372192</v>
      </c>
      <c r="U1404" s="130">
        <v>-5.9940372893671494</v>
      </c>
      <c r="V1404" s="130">
        <v>17.866095340159081</v>
      </c>
      <c r="W1404" s="130">
        <v>7.9533775431754101</v>
      </c>
      <c r="X1404" s="130">
        <v>21.314182875437819</v>
      </c>
    </row>
    <row r="1405" spans="1:24" x14ac:dyDescent="0.45">
      <c r="A1405" s="130" t="s">
        <v>229</v>
      </c>
      <c r="B1405" s="130">
        <v>2022</v>
      </c>
      <c r="C1405" s="131">
        <v>44750</v>
      </c>
      <c r="D1405" s="130" t="s">
        <v>30</v>
      </c>
      <c r="E1405" s="130">
        <v>1</v>
      </c>
      <c r="F1405" s="130" t="s">
        <v>572</v>
      </c>
      <c r="G1405" s="130">
        <v>8</v>
      </c>
      <c r="H1405" s="130" t="s">
        <v>1238</v>
      </c>
      <c r="I1405" s="130">
        <v>706</v>
      </c>
      <c r="J1405" s="130" t="s">
        <v>482</v>
      </c>
      <c r="K1405" s="130" t="s">
        <v>437</v>
      </c>
      <c r="L1405" s="130">
        <v>24.915068493150681</v>
      </c>
      <c r="M1405" s="130">
        <v>13</v>
      </c>
      <c r="N1405" s="130">
        <v>1</v>
      </c>
      <c r="O1405" s="130">
        <v>11.852</v>
      </c>
      <c r="P1405" s="130">
        <v>0</v>
      </c>
      <c r="Q1405" s="130">
        <v>60.749240634492068</v>
      </c>
      <c r="R1405" s="130">
        <v>1E-3</v>
      </c>
      <c r="S1405" s="130">
        <v>25</v>
      </c>
      <c r="T1405" s="130">
        <v>8.3333333330000006</v>
      </c>
      <c r="U1405" s="130">
        <v>3.1172682877956599</v>
      </c>
      <c r="V1405" s="130">
        <v>27.74462994892804</v>
      </c>
      <c r="W1405" s="130">
        <v>8.209120553710795</v>
      </c>
      <c r="X1405" s="130">
        <v>22.4123013856596</v>
      </c>
    </row>
    <row r="1406" spans="1:24" x14ac:dyDescent="0.45">
      <c r="A1406" s="130" t="s">
        <v>229</v>
      </c>
      <c r="B1406" s="130">
        <v>2022</v>
      </c>
      <c r="C1406" s="131">
        <v>44750</v>
      </c>
      <c r="D1406" s="130" t="s">
        <v>30</v>
      </c>
      <c r="E1406" s="130">
        <v>1</v>
      </c>
      <c r="F1406" s="130" t="s">
        <v>572</v>
      </c>
      <c r="G1406" s="130">
        <v>8</v>
      </c>
      <c r="H1406" s="130" t="s">
        <v>1238</v>
      </c>
      <c r="I1406" s="130">
        <v>706</v>
      </c>
      <c r="J1406" s="130" t="s">
        <v>476</v>
      </c>
      <c r="K1406" s="130" t="s">
        <v>477</v>
      </c>
      <c r="L1406" s="130">
        <v>29.80547945205479</v>
      </c>
      <c r="M1406" s="130">
        <v>20</v>
      </c>
      <c r="N1406" s="130">
        <v>2</v>
      </c>
      <c r="O1406" s="130">
        <v>11.852</v>
      </c>
      <c r="P1406" s="130">
        <v>0</v>
      </c>
      <c r="Q1406" s="130">
        <v>60.749240634492068</v>
      </c>
      <c r="R1406" s="130">
        <v>1E-3</v>
      </c>
      <c r="S1406" s="130">
        <v>19.824602771319199</v>
      </c>
      <c r="T1406" s="130">
        <v>8.1821758585050741</v>
      </c>
      <c r="U1406" s="130">
        <v>-7.1281703270393741</v>
      </c>
      <c r="V1406" s="130">
        <v>17.16731885865596</v>
      </c>
      <c r="W1406" s="130">
        <v>8.098496395231777</v>
      </c>
      <c r="X1406" s="130">
        <v>22.4123013856596</v>
      </c>
    </row>
    <row r="1407" spans="1:24" x14ac:dyDescent="0.45">
      <c r="A1407" s="130" t="s">
        <v>229</v>
      </c>
      <c r="B1407" s="130">
        <v>2022</v>
      </c>
      <c r="C1407" s="131">
        <v>44750</v>
      </c>
      <c r="D1407" s="130" t="s">
        <v>30</v>
      </c>
      <c r="E1407" s="130">
        <v>1</v>
      </c>
      <c r="F1407" s="130" t="s">
        <v>572</v>
      </c>
      <c r="G1407" s="130">
        <v>9</v>
      </c>
      <c r="H1407" s="130" t="s">
        <v>1239</v>
      </c>
      <c r="I1407" s="130">
        <v>707</v>
      </c>
      <c r="J1407" s="130" t="s">
        <v>456</v>
      </c>
      <c r="K1407" s="130" t="s">
        <v>64</v>
      </c>
      <c r="L1407" s="130">
        <v>33.186301369863017</v>
      </c>
      <c r="M1407" s="130">
        <v>14</v>
      </c>
      <c r="N1407" s="130">
        <v>1</v>
      </c>
      <c r="O1407" s="130">
        <v>11.597</v>
      </c>
      <c r="P1407" s="130">
        <v>0</v>
      </c>
      <c r="Q1407" s="130">
        <v>62.085021988445291</v>
      </c>
      <c r="R1407" s="130">
        <v>1E-3</v>
      </c>
      <c r="S1407" s="130">
        <v>21.973420427436309</v>
      </c>
      <c r="T1407" s="130">
        <v>8.2489018384390072</v>
      </c>
      <c r="U1407" s="130">
        <v>2.2702210196429138</v>
      </c>
      <c r="V1407" s="130">
        <v>26.249206412559399</v>
      </c>
      <c r="W1407" s="130">
        <v>7.9929951309721634</v>
      </c>
      <c r="X1407" s="130">
        <v>24.40334906589948</v>
      </c>
    </row>
    <row r="1408" spans="1:24" x14ac:dyDescent="0.45">
      <c r="A1408" s="130" t="s">
        <v>229</v>
      </c>
      <c r="B1408" s="130">
        <v>2022</v>
      </c>
      <c r="C1408" s="131">
        <v>44750</v>
      </c>
      <c r="D1408" s="130" t="s">
        <v>30</v>
      </c>
      <c r="E1408" s="130">
        <v>1</v>
      </c>
      <c r="F1408" s="130" t="s">
        <v>572</v>
      </c>
      <c r="G1408" s="130">
        <v>9</v>
      </c>
      <c r="H1408" s="130" t="s">
        <v>1239</v>
      </c>
      <c r="I1408" s="130">
        <v>707</v>
      </c>
      <c r="J1408" s="130" t="s">
        <v>379</v>
      </c>
      <c r="K1408" s="130" t="s">
        <v>67</v>
      </c>
      <c r="L1408" s="130">
        <v>29.857534246575341</v>
      </c>
      <c r="M1408" s="130">
        <v>19</v>
      </c>
      <c r="N1408" s="130">
        <v>2</v>
      </c>
      <c r="O1408" s="130">
        <v>11.597</v>
      </c>
      <c r="P1408" s="130">
        <v>0</v>
      </c>
      <c r="Q1408" s="130">
        <v>62.085021988445291</v>
      </c>
      <c r="R1408" s="130">
        <v>2.7806369225678012</v>
      </c>
      <c r="S1408" s="130">
        <v>26.83327770436264</v>
      </c>
      <c r="T1408" s="130">
        <v>8.0175469272649451</v>
      </c>
      <c r="U1408" s="130">
        <v>-0.73698940551393477</v>
      </c>
      <c r="V1408" s="130">
        <v>22.766347480086061</v>
      </c>
      <c r="W1408" s="130">
        <v>7.8344456285333326</v>
      </c>
      <c r="X1408" s="130">
        <v>24.40334906589948</v>
      </c>
    </row>
    <row r="1409" spans="1:24" x14ac:dyDescent="0.45">
      <c r="A1409" s="130" t="s">
        <v>229</v>
      </c>
      <c r="B1409" s="130">
        <v>2022</v>
      </c>
      <c r="C1409" s="131">
        <v>44750</v>
      </c>
      <c r="D1409" s="130" t="s">
        <v>30</v>
      </c>
      <c r="E1409" s="130">
        <v>1</v>
      </c>
      <c r="F1409" s="130" t="s">
        <v>572</v>
      </c>
      <c r="G1409" s="130">
        <v>10</v>
      </c>
      <c r="H1409" s="130" t="s">
        <v>1240</v>
      </c>
      <c r="I1409" s="130">
        <v>708</v>
      </c>
      <c r="J1409" s="130" t="s">
        <v>401</v>
      </c>
      <c r="K1409" s="130" t="s">
        <v>177</v>
      </c>
      <c r="L1409" s="130">
        <v>25.041095890410961</v>
      </c>
      <c r="M1409" s="130">
        <v>15</v>
      </c>
      <c r="N1409" s="130">
        <v>1</v>
      </c>
      <c r="O1409" s="130">
        <v>11.241</v>
      </c>
      <c r="P1409" s="130">
        <v>0</v>
      </c>
      <c r="Q1409" s="130">
        <v>64.051240992794234</v>
      </c>
      <c r="R1409" s="130">
        <v>1.3063159684960299</v>
      </c>
      <c r="S1409" s="130">
        <v>25.197202041629861</v>
      </c>
      <c r="T1409" s="130">
        <v>7.9636286910446117</v>
      </c>
      <c r="U1409" s="130">
        <v>4.8532541452717552</v>
      </c>
      <c r="V1409" s="130">
        <v>28.434957722893749</v>
      </c>
      <c r="W1409" s="130">
        <v>7.8605678592073307</v>
      </c>
      <c r="X1409" s="130">
        <v>25.098601020814929</v>
      </c>
    </row>
    <row r="1410" spans="1:24" x14ac:dyDescent="0.45">
      <c r="A1410" s="130" t="s">
        <v>229</v>
      </c>
      <c r="B1410" s="130">
        <v>2022</v>
      </c>
      <c r="C1410" s="131">
        <v>44750</v>
      </c>
      <c r="D1410" s="130" t="s">
        <v>30</v>
      </c>
      <c r="E1410" s="130">
        <v>1</v>
      </c>
      <c r="F1410" s="130" t="s">
        <v>572</v>
      </c>
      <c r="G1410" s="130">
        <v>10</v>
      </c>
      <c r="H1410" s="130" t="s">
        <v>1240</v>
      </c>
      <c r="I1410" s="130">
        <v>708</v>
      </c>
      <c r="J1410" s="130" t="s">
        <v>483</v>
      </c>
      <c r="K1410" s="130" t="s">
        <v>43</v>
      </c>
      <c r="L1410" s="130">
        <v>18.88219178082192</v>
      </c>
      <c r="M1410" s="130">
        <v>18</v>
      </c>
      <c r="N1410" s="130">
        <v>2</v>
      </c>
      <c r="O1410" s="130">
        <v>11.241</v>
      </c>
      <c r="P1410" s="130">
        <v>0</v>
      </c>
      <c r="Q1410" s="130">
        <v>64.051240992794234</v>
      </c>
      <c r="R1410" s="130">
        <v>1E-3</v>
      </c>
      <c r="S1410" s="130">
        <v>25</v>
      </c>
      <c r="T1410" s="130">
        <v>8.3333333330000006</v>
      </c>
      <c r="U1410" s="130">
        <v>-2.8739051277339378</v>
      </c>
      <c r="V1410" s="130">
        <v>21.492873331959562</v>
      </c>
      <c r="W1410" s="130">
        <v>8.1222594865644986</v>
      </c>
      <c r="X1410" s="130">
        <v>25.098601020814929</v>
      </c>
    </row>
    <row r="1411" spans="1:24" x14ac:dyDescent="0.45">
      <c r="A1411" s="132" t="s">
        <v>229</v>
      </c>
      <c r="B1411" s="132">
        <v>2022</v>
      </c>
      <c r="C1411" s="133">
        <v>44750</v>
      </c>
      <c r="D1411" s="132" t="s">
        <v>30</v>
      </c>
      <c r="E1411" s="132">
        <v>1</v>
      </c>
      <c r="F1411" s="132" t="s">
        <v>575</v>
      </c>
      <c r="G1411" s="132">
        <v>1</v>
      </c>
      <c r="H1411" s="132" t="s">
        <v>1241</v>
      </c>
      <c r="I1411" s="132">
        <v>709</v>
      </c>
      <c r="J1411" s="132" t="s">
        <v>346</v>
      </c>
      <c r="K1411" s="132" t="s">
        <v>52</v>
      </c>
      <c r="L1411" s="132">
        <v>23.213698630136989</v>
      </c>
      <c r="M1411" s="132">
        <v>1</v>
      </c>
      <c r="N1411" s="132">
        <v>1</v>
      </c>
      <c r="O1411" s="132">
        <v>11.055999999999999</v>
      </c>
      <c r="P1411" s="132">
        <v>0</v>
      </c>
      <c r="Q1411" s="132">
        <v>65.12301013024603</v>
      </c>
      <c r="R1411" s="132">
        <v>8.3667964632055458</v>
      </c>
      <c r="S1411" s="132">
        <v>31.83562641286176</v>
      </c>
      <c r="T1411" s="132">
        <v>7.822943316552073</v>
      </c>
      <c r="U1411" s="132">
        <v>11.220666736623841</v>
      </c>
      <c r="V1411" s="132">
        <v>34.569163657003152</v>
      </c>
      <c r="W1411" s="132">
        <v>7.7828323067931029</v>
      </c>
      <c r="X1411" s="132">
        <v>30.13529206787776</v>
      </c>
    </row>
    <row r="1412" spans="1:24" x14ac:dyDescent="0.45">
      <c r="A1412" s="132" t="s">
        <v>229</v>
      </c>
      <c r="B1412" s="132">
        <v>2022</v>
      </c>
      <c r="C1412" s="133">
        <v>44750</v>
      </c>
      <c r="D1412" s="132" t="s">
        <v>30</v>
      </c>
      <c r="E1412" s="132">
        <v>1</v>
      </c>
      <c r="F1412" s="132" t="s">
        <v>575</v>
      </c>
      <c r="G1412" s="132">
        <v>1</v>
      </c>
      <c r="H1412" s="132" t="s">
        <v>1241</v>
      </c>
      <c r="I1412" s="132">
        <v>709</v>
      </c>
      <c r="J1412" s="132" t="s">
        <v>401</v>
      </c>
      <c r="K1412" s="132" t="s">
        <v>177</v>
      </c>
      <c r="L1412" s="132">
        <v>25.041095890410961</v>
      </c>
      <c r="M1412" s="132">
        <v>15</v>
      </c>
      <c r="N1412" s="132">
        <v>2</v>
      </c>
      <c r="O1412" s="132">
        <v>11.055999999999999</v>
      </c>
      <c r="P1412" s="132">
        <v>0</v>
      </c>
      <c r="Q1412" s="132">
        <v>65.12301013024603</v>
      </c>
      <c r="R1412" s="132">
        <v>4.8532541452717552</v>
      </c>
      <c r="S1412" s="132">
        <v>28.434957722893749</v>
      </c>
      <c r="T1412" s="132">
        <v>7.8605678592073307</v>
      </c>
      <c r="U1412" s="132">
        <v>2.2476833483228451</v>
      </c>
      <c r="V1412" s="132">
        <v>25.678442488093509</v>
      </c>
      <c r="W1412" s="132">
        <v>7.8102530465902209</v>
      </c>
      <c r="X1412" s="132">
        <v>30.13529206787776</v>
      </c>
    </row>
    <row r="1413" spans="1:24" x14ac:dyDescent="0.45">
      <c r="A1413" s="132" t="s">
        <v>229</v>
      </c>
      <c r="B1413" s="132">
        <v>2022</v>
      </c>
      <c r="C1413" s="133">
        <v>44750</v>
      </c>
      <c r="D1413" s="132" t="s">
        <v>30</v>
      </c>
      <c r="E1413" s="132">
        <v>1</v>
      </c>
      <c r="F1413" s="132" t="s">
        <v>575</v>
      </c>
      <c r="G1413" s="132">
        <v>2</v>
      </c>
      <c r="H1413" s="132" t="s">
        <v>1242</v>
      </c>
      <c r="I1413" s="132">
        <v>710</v>
      </c>
      <c r="J1413" s="132" t="s">
        <v>354</v>
      </c>
      <c r="K1413" s="132" t="s">
        <v>121</v>
      </c>
      <c r="L1413" s="132">
        <v>26.923287671232881</v>
      </c>
      <c r="M1413" s="132">
        <v>2</v>
      </c>
      <c r="N1413" s="132">
        <v>1</v>
      </c>
      <c r="O1413" s="132">
        <v>11.154</v>
      </c>
      <c r="P1413" s="132">
        <v>0</v>
      </c>
      <c r="Q1413" s="132">
        <v>64.550833781603018</v>
      </c>
      <c r="R1413" s="132">
        <v>26.92261576174948</v>
      </c>
      <c r="S1413" s="132">
        <v>51.44630940510546</v>
      </c>
      <c r="T1413" s="132">
        <v>8.1745645477853266</v>
      </c>
      <c r="U1413" s="132">
        <v>26.78996359323483</v>
      </c>
      <c r="V1413" s="132">
        <v>52.115206517020852</v>
      </c>
      <c r="W1413" s="132">
        <v>8.4417476412620065</v>
      </c>
      <c r="X1413" s="132">
        <v>38.847757908832428</v>
      </c>
    </row>
    <row r="1414" spans="1:24" x14ac:dyDescent="0.45">
      <c r="A1414" s="132" t="s">
        <v>229</v>
      </c>
      <c r="B1414" s="132">
        <v>2022</v>
      </c>
      <c r="C1414" s="133">
        <v>44750</v>
      </c>
      <c r="D1414" s="132" t="s">
        <v>30</v>
      </c>
      <c r="E1414" s="132">
        <v>1</v>
      </c>
      <c r="F1414" s="132" t="s">
        <v>575</v>
      </c>
      <c r="G1414" s="132">
        <v>2</v>
      </c>
      <c r="H1414" s="132" t="s">
        <v>1242</v>
      </c>
      <c r="I1414" s="132">
        <v>710</v>
      </c>
      <c r="J1414" s="132" t="s">
        <v>456</v>
      </c>
      <c r="K1414" s="132" t="s">
        <v>64</v>
      </c>
      <c r="L1414" s="132">
        <v>33.186301369863017</v>
      </c>
      <c r="M1414" s="132">
        <v>14</v>
      </c>
      <c r="N1414" s="132">
        <v>2</v>
      </c>
      <c r="O1414" s="132">
        <v>11.154</v>
      </c>
      <c r="P1414" s="132">
        <v>0</v>
      </c>
      <c r="Q1414" s="132">
        <v>64.550833781603018</v>
      </c>
      <c r="R1414" s="132">
        <v>2.2702210196429138</v>
      </c>
      <c r="S1414" s="132">
        <v>26.249206412559399</v>
      </c>
      <c r="T1414" s="132">
        <v>7.9929951309721634</v>
      </c>
      <c r="U1414" s="132">
        <v>0.74530008839026962</v>
      </c>
      <c r="V1414" s="132">
        <v>25.606205893739009</v>
      </c>
      <c r="W1414" s="132">
        <v>8.2869686017829132</v>
      </c>
      <c r="X1414" s="132">
        <v>38.847757908832428</v>
      </c>
    </row>
    <row r="1415" spans="1:24" x14ac:dyDescent="0.45">
      <c r="A1415" s="132" t="s">
        <v>229</v>
      </c>
      <c r="B1415" s="132">
        <v>2022</v>
      </c>
      <c r="C1415" s="133">
        <v>44750</v>
      </c>
      <c r="D1415" s="132" t="s">
        <v>30</v>
      </c>
      <c r="E1415" s="132">
        <v>1</v>
      </c>
      <c r="F1415" s="132" t="s">
        <v>575</v>
      </c>
      <c r="G1415" s="132">
        <v>3</v>
      </c>
      <c r="H1415" s="132" t="s">
        <v>1243</v>
      </c>
      <c r="I1415" s="132">
        <v>711</v>
      </c>
      <c r="J1415" s="132" t="s">
        <v>573</v>
      </c>
      <c r="K1415" s="132" t="s">
        <v>417</v>
      </c>
      <c r="L1415" s="132">
        <v>34.934246575342463</v>
      </c>
      <c r="M1415" s="132">
        <v>4</v>
      </c>
      <c r="N1415" s="132">
        <v>1</v>
      </c>
      <c r="O1415" s="132">
        <v>11.242000000000001</v>
      </c>
      <c r="P1415" s="132">
        <v>0</v>
      </c>
      <c r="Q1415" s="132">
        <v>64.045543497598288</v>
      </c>
      <c r="R1415" s="132">
        <v>22.06858322444528</v>
      </c>
      <c r="S1415" s="132">
        <v>48.682600342504529</v>
      </c>
      <c r="T1415" s="132">
        <v>8.8713390393530833</v>
      </c>
      <c r="U1415" s="132">
        <v>22.96538126441326</v>
      </c>
      <c r="V1415" s="132">
        <v>49.81076806346983</v>
      </c>
      <c r="W1415" s="132">
        <v>8.9484622663521911</v>
      </c>
      <c r="X1415" s="132">
        <v>38.21361514571629</v>
      </c>
    </row>
    <row r="1416" spans="1:24" x14ac:dyDescent="0.45">
      <c r="A1416" s="132" t="s">
        <v>229</v>
      </c>
      <c r="B1416" s="132">
        <v>2022</v>
      </c>
      <c r="C1416" s="133">
        <v>44750</v>
      </c>
      <c r="D1416" s="132" t="s">
        <v>30</v>
      </c>
      <c r="E1416" s="132">
        <v>1</v>
      </c>
      <c r="F1416" s="132" t="s">
        <v>575</v>
      </c>
      <c r="G1416" s="132">
        <v>3</v>
      </c>
      <c r="H1416" s="132" t="s">
        <v>1243</v>
      </c>
      <c r="I1416" s="132">
        <v>711</v>
      </c>
      <c r="J1416" s="132" t="s">
        <v>482</v>
      </c>
      <c r="K1416" s="132" t="s">
        <v>437</v>
      </c>
      <c r="L1416" s="132">
        <v>24.915068493150681</v>
      </c>
      <c r="M1416" s="132">
        <v>13</v>
      </c>
      <c r="N1416" s="132">
        <v>2</v>
      </c>
      <c r="O1416" s="132">
        <v>11.242000000000001</v>
      </c>
      <c r="P1416" s="132">
        <v>0</v>
      </c>
      <c r="Q1416" s="132">
        <v>64.045543497598288</v>
      </c>
      <c r="R1416" s="132">
        <v>3.1172682877956599</v>
      </c>
      <c r="S1416" s="132">
        <v>27.74462994892804</v>
      </c>
      <c r="T1416" s="132">
        <v>8.209120553710795</v>
      </c>
      <c r="U1416" s="132">
        <v>1.554083262484333</v>
      </c>
      <c r="V1416" s="132">
        <v>26.76196513759734</v>
      </c>
      <c r="W1416" s="132">
        <v>8.4026272917043343</v>
      </c>
      <c r="X1416" s="132">
        <v>38.21361514571629</v>
      </c>
    </row>
    <row r="1417" spans="1:24" x14ac:dyDescent="0.45">
      <c r="A1417" s="132" t="s">
        <v>229</v>
      </c>
      <c r="B1417" s="132">
        <v>2022</v>
      </c>
      <c r="C1417" s="133">
        <v>44750</v>
      </c>
      <c r="D1417" s="132" t="s">
        <v>30</v>
      </c>
      <c r="E1417" s="132">
        <v>1</v>
      </c>
      <c r="F1417" s="132" t="s">
        <v>575</v>
      </c>
      <c r="G1417" s="132">
        <v>4</v>
      </c>
      <c r="H1417" s="132" t="s">
        <v>1244</v>
      </c>
      <c r="I1417" s="132">
        <v>712</v>
      </c>
      <c r="J1417" s="132" t="s">
        <v>480</v>
      </c>
      <c r="K1417" s="132" t="s">
        <v>43</v>
      </c>
      <c r="L1417" s="132">
        <v>17.24657534246575</v>
      </c>
      <c r="M1417" s="132">
        <v>5</v>
      </c>
      <c r="N1417" s="132">
        <v>1</v>
      </c>
      <c r="O1417" s="132">
        <v>11.164</v>
      </c>
      <c r="P1417" s="132">
        <v>0</v>
      </c>
      <c r="Q1417" s="132">
        <v>64.493013256897171</v>
      </c>
      <c r="R1417" s="132">
        <v>1E-3</v>
      </c>
      <c r="S1417" s="132">
        <v>25</v>
      </c>
      <c r="T1417" s="132">
        <v>8.3333333330000006</v>
      </c>
      <c r="U1417" s="132">
        <v>4.1342337495084109</v>
      </c>
      <c r="V1417" s="132">
        <v>28.502591895931999</v>
      </c>
      <c r="W1417" s="132">
        <v>8.122786048807864</v>
      </c>
      <c r="X1417" s="132">
        <v>24.888025266593129</v>
      </c>
    </row>
    <row r="1418" spans="1:24" x14ac:dyDescent="0.45">
      <c r="A1418" s="132" t="s">
        <v>229</v>
      </c>
      <c r="B1418" s="132">
        <v>2022</v>
      </c>
      <c r="C1418" s="133">
        <v>44750</v>
      </c>
      <c r="D1418" s="132" t="s">
        <v>30</v>
      </c>
      <c r="E1418" s="132">
        <v>1</v>
      </c>
      <c r="F1418" s="132" t="s">
        <v>575</v>
      </c>
      <c r="G1418" s="132">
        <v>4</v>
      </c>
      <c r="H1418" s="132" t="s">
        <v>1244</v>
      </c>
      <c r="I1418" s="132">
        <v>712</v>
      </c>
      <c r="J1418" s="132" t="s">
        <v>474</v>
      </c>
      <c r="K1418" s="132" t="s">
        <v>121</v>
      </c>
      <c r="L1418" s="132">
        <v>19.172602739726031</v>
      </c>
      <c r="M1418" s="132">
        <v>16</v>
      </c>
      <c r="N1418" s="132">
        <v>2</v>
      </c>
      <c r="O1418" s="132">
        <v>11.164</v>
      </c>
      <c r="P1418" s="132">
        <v>0</v>
      </c>
      <c r="Q1418" s="132">
        <v>64.493013256897171</v>
      </c>
      <c r="R1418" s="132">
        <v>0.87555248794471652</v>
      </c>
      <c r="S1418" s="132">
        <v>24.776050533186261</v>
      </c>
      <c r="T1418" s="132">
        <v>7.9668326817471824</v>
      </c>
      <c r="U1418" s="132">
        <v>-2.0497723712146469</v>
      </c>
      <c r="V1418" s="132">
        <v>21.540202309178529</v>
      </c>
      <c r="W1418" s="132">
        <v>7.8633248934643909</v>
      </c>
      <c r="X1418" s="132">
        <v>24.888025266593129</v>
      </c>
    </row>
    <row r="1419" spans="1:24" x14ac:dyDescent="0.45">
      <c r="A1419" s="132" t="s">
        <v>229</v>
      </c>
      <c r="B1419" s="132">
        <v>2022</v>
      </c>
      <c r="C1419" s="133">
        <v>44750</v>
      </c>
      <c r="D1419" s="132" t="s">
        <v>30</v>
      </c>
      <c r="E1419" s="132">
        <v>1</v>
      </c>
      <c r="F1419" s="132" t="s">
        <v>575</v>
      </c>
      <c r="G1419" s="132">
        <v>5</v>
      </c>
      <c r="H1419" s="132" t="s">
        <v>1245</v>
      </c>
      <c r="I1419" s="132">
        <v>713</v>
      </c>
      <c r="J1419" s="132" t="s">
        <v>446</v>
      </c>
      <c r="K1419" s="132" t="s">
        <v>37</v>
      </c>
      <c r="L1419" s="132">
        <v>22.534246575342461</v>
      </c>
      <c r="M1419" s="132">
        <v>3</v>
      </c>
      <c r="N1419" s="132">
        <v>1</v>
      </c>
      <c r="O1419" s="132">
        <v>11.08</v>
      </c>
      <c r="P1419" s="132">
        <v>0</v>
      </c>
      <c r="Q1419" s="132">
        <v>64.981949458483754</v>
      </c>
      <c r="R1419" s="132">
        <v>7.7024690904143576</v>
      </c>
      <c r="S1419" s="132">
        <v>30.089440258138449</v>
      </c>
      <c r="T1419" s="132">
        <v>7.4623237225746966</v>
      </c>
      <c r="U1419" s="132">
        <v>15.731673404458119</v>
      </c>
      <c r="V1419" s="132">
        <v>37.547299483474177</v>
      </c>
      <c r="W1419" s="132">
        <v>7.271875359672018</v>
      </c>
      <c r="X1419" s="132">
        <v>43.884779036380401</v>
      </c>
    </row>
    <row r="1420" spans="1:24" x14ac:dyDescent="0.45">
      <c r="A1420" s="132" t="s">
        <v>229</v>
      </c>
      <c r="B1420" s="132">
        <v>2022</v>
      </c>
      <c r="C1420" s="133">
        <v>44750</v>
      </c>
      <c r="D1420" s="132" t="s">
        <v>30</v>
      </c>
      <c r="E1420" s="132">
        <v>1</v>
      </c>
      <c r="F1420" s="132" t="s">
        <v>575</v>
      </c>
      <c r="G1420" s="132">
        <v>5</v>
      </c>
      <c r="H1420" s="132" t="s">
        <v>1245</v>
      </c>
      <c r="I1420" s="132">
        <v>713</v>
      </c>
      <c r="J1420" s="132" t="s">
        <v>344</v>
      </c>
      <c r="K1420" s="132" t="s">
        <v>55</v>
      </c>
      <c r="L1420" s="132">
        <v>35.180821917808217</v>
      </c>
      <c r="M1420" s="132">
        <v>12</v>
      </c>
      <c r="N1420" s="132">
        <v>2</v>
      </c>
      <c r="O1420" s="132">
        <v>11.08</v>
      </c>
      <c r="P1420" s="132">
        <v>0</v>
      </c>
      <c r="Q1420" s="132">
        <v>64.981949458483754</v>
      </c>
      <c r="R1420" s="132">
        <v>32.921773991175527</v>
      </c>
      <c r="S1420" s="132">
        <v>57.680117814622349</v>
      </c>
      <c r="T1420" s="132">
        <v>8.2527812744822739</v>
      </c>
      <c r="U1420" s="132">
        <v>25.48787741035008</v>
      </c>
      <c r="V1420" s="132">
        <v>48.790077693294982</v>
      </c>
      <c r="W1420" s="132">
        <v>7.767400094314965</v>
      </c>
      <c r="X1420" s="132">
        <v>43.884779036380401</v>
      </c>
    </row>
    <row r="1421" spans="1:24" x14ac:dyDescent="0.45">
      <c r="A1421" s="132" t="s">
        <v>229</v>
      </c>
      <c r="B1421" s="132">
        <v>2022</v>
      </c>
      <c r="C1421" s="133">
        <v>44750</v>
      </c>
      <c r="D1421" s="132" t="s">
        <v>30</v>
      </c>
      <c r="E1421" s="132">
        <v>1</v>
      </c>
      <c r="F1421" s="132" t="s">
        <v>575</v>
      </c>
      <c r="G1421" s="132">
        <v>6</v>
      </c>
      <c r="H1421" s="132" t="s">
        <v>1246</v>
      </c>
      <c r="I1421" s="132">
        <v>714</v>
      </c>
      <c r="J1421" s="132" t="s">
        <v>546</v>
      </c>
      <c r="K1421" s="132" t="s">
        <v>34</v>
      </c>
      <c r="L1421" s="132">
        <v>24.12602739726027</v>
      </c>
      <c r="M1421" s="132">
        <v>6</v>
      </c>
      <c r="N1421" s="132">
        <v>1</v>
      </c>
      <c r="O1421" s="132">
        <v>11.191000000000001</v>
      </c>
      <c r="P1421" s="132">
        <v>0</v>
      </c>
      <c r="Q1421" s="132">
        <v>64.337413993387543</v>
      </c>
      <c r="R1421" s="132">
        <v>1E-3</v>
      </c>
      <c r="S1421" s="132">
        <v>17.97051010524833</v>
      </c>
      <c r="T1421" s="132">
        <v>7.6122890733433506</v>
      </c>
      <c r="U1421" s="132">
        <v>0.26291221644147461</v>
      </c>
      <c r="V1421" s="132">
        <v>22.65616924833467</v>
      </c>
      <c r="W1421" s="132">
        <v>7.4644190106310644</v>
      </c>
      <c r="X1421" s="132">
        <v>23.059032845313912</v>
      </c>
    </row>
    <row r="1422" spans="1:24" x14ac:dyDescent="0.45">
      <c r="A1422" s="132" t="s">
        <v>229</v>
      </c>
      <c r="B1422" s="132">
        <v>2022</v>
      </c>
      <c r="C1422" s="133">
        <v>44750</v>
      </c>
      <c r="D1422" s="132" t="s">
        <v>30</v>
      </c>
      <c r="E1422" s="132">
        <v>1</v>
      </c>
      <c r="F1422" s="132" t="s">
        <v>575</v>
      </c>
      <c r="G1422" s="132">
        <v>6</v>
      </c>
      <c r="H1422" s="132" t="s">
        <v>1246</v>
      </c>
      <c r="I1422" s="132">
        <v>714</v>
      </c>
      <c r="J1422" s="132" t="s">
        <v>397</v>
      </c>
      <c r="K1422" s="132" t="s">
        <v>177</v>
      </c>
      <c r="L1422" s="132">
        <v>29.635616438356159</v>
      </c>
      <c r="M1422" s="132">
        <v>11</v>
      </c>
      <c r="N1422" s="132">
        <v>2</v>
      </c>
      <c r="O1422" s="132">
        <v>11.191000000000001</v>
      </c>
      <c r="P1422" s="132">
        <v>0</v>
      </c>
      <c r="Q1422" s="132">
        <v>64.337413993387543</v>
      </c>
      <c r="R1422" s="132">
        <v>4.9699981816898848</v>
      </c>
      <c r="S1422" s="132">
        <v>28.147555585379479</v>
      </c>
      <c r="T1422" s="132">
        <v>7.7258524678965328</v>
      </c>
      <c r="U1422" s="132">
        <v>0.71682832653387862</v>
      </c>
      <c r="V1422" s="132">
        <v>23.339983156515189</v>
      </c>
      <c r="W1422" s="132">
        <v>7.5410516099937714</v>
      </c>
      <c r="X1422" s="132">
        <v>23.059032845313912</v>
      </c>
    </row>
    <row r="1423" spans="1:24" x14ac:dyDescent="0.45">
      <c r="A1423" s="132" t="s">
        <v>229</v>
      </c>
      <c r="B1423" s="132">
        <v>2022</v>
      </c>
      <c r="C1423" s="133">
        <v>44750</v>
      </c>
      <c r="D1423" s="132" t="s">
        <v>30</v>
      </c>
      <c r="E1423" s="132">
        <v>1</v>
      </c>
      <c r="F1423" s="132" t="s">
        <v>575</v>
      </c>
      <c r="G1423" s="132">
        <v>7</v>
      </c>
      <c r="H1423" s="132" t="s">
        <v>1247</v>
      </c>
      <c r="I1423" s="132">
        <v>715</v>
      </c>
      <c r="J1423" s="132" t="s">
        <v>373</v>
      </c>
      <c r="K1423" s="132" t="s">
        <v>481</v>
      </c>
      <c r="L1423" s="132">
        <v>23.331506849315069</v>
      </c>
      <c r="M1423" s="132">
        <v>7</v>
      </c>
      <c r="N1423" s="132">
        <v>1</v>
      </c>
      <c r="O1423" s="132">
        <v>11.432</v>
      </c>
      <c r="P1423" s="132">
        <v>0</v>
      </c>
      <c r="Q1423" s="132">
        <v>62.981105668299513</v>
      </c>
      <c r="R1423" s="132">
        <v>14.27507732746859</v>
      </c>
      <c r="S1423" s="132">
        <v>38.44596497918964</v>
      </c>
      <c r="T1423" s="132">
        <v>8.0569625505736813</v>
      </c>
      <c r="U1423" s="132">
        <v>16.12757389121137</v>
      </c>
      <c r="V1423" s="132">
        <v>40.352069992121983</v>
      </c>
      <c r="W1423" s="132">
        <v>8.0748320336368682</v>
      </c>
      <c r="X1423" s="132">
        <v>33.028390338183151</v>
      </c>
    </row>
    <row r="1424" spans="1:24" x14ac:dyDescent="0.45">
      <c r="A1424" s="132" t="s">
        <v>229</v>
      </c>
      <c r="B1424" s="132">
        <v>2022</v>
      </c>
      <c r="C1424" s="133">
        <v>44750</v>
      </c>
      <c r="D1424" s="132" t="s">
        <v>30</v>
      </c>
      <c r="E1424" s="132">
        <v>1</v>
      </c>
      <c r="F1424" s="132" t="s">
        <v>575</v>
      </c>
      <c r="G1424" s="132">
        <v>7</v>
      </c>
      <c r="H1424" s="132" t="s">
        <v>1247</v>
      </c>
      <c r="I1424" s="132">
        <v>715</v>
      </c>
      <c r="J1424" s="132" t="s">
        <v>448</v>
      </c>
      <c r="K1424" s="132" t="s">
        <v>96</v>
      </c>
      <c r="L1424" s="132">
        <v>26.728767123287671</v>
      </c>
      <c r="M1424" s="132">
        <v>10</v>
      </c>
      <c r="N1424" s="132">
        <v>2</v>
      </c>
      <c r="O1424" s="132">
        <v>11.432</v>
      </c>
      <c r="P1424" s="132">
        <v>0</v>
      </c>
      <c r="Q1424" s="132">
        <v>62.981105668299513</v>
      </c>
      <c r="R1424" s="132">
        <v>5.2256938949638112</v>
      </c>
      <c r="S1424" s="132">
        <v>27.610815697176669</v>
      </c>
      <c r="T1424" s="132">
        <v>7.461707267404285</v>
      </c>
      <c r="U1424" s="132">
        <v>3.0942714787128121</v>
      </c>
      <c r="V1424" s="132">
        <v>25.942928411336052</v>
      </c>
      <c r="W1424" s="132">
        <v>7.6162189775410791</v>
      </c>
      <c r="X1424" s="132">
        <v>33.028390338183151</v>
      </c>
    </row>
    <row r="1425" spans="1:24" x14ac:dyDescent="0.45">
      <c r="A1425" s="132" t="s">
        <v>229</v>
      </c>
      <c r="B1425" s="132">
        <v>2022</v>
      </c>
      <c r="C1425" s="133">
        <v>44750</v>
      </c>
      <c r="D1425" s="132" t="s">
        <v>30</v>
      </c>
      <c r="E1425" s="132">
        <v>1</v>
      </c>
      <c r="F1425" s="132" t="s">
        <v>575</v>
      </c>
      <c r="G1425" s="132">
        <v>8</v>
      </c>
      <c r="H1425" s="132" t="s">
        <v>1248</v>
      </c>
      <c r="I1425" s="132">
        <v>716</v>
      </c>
      <c r="J1425" s="132" t="s">
        <v>361</v>
      </c>
      <c r="K1425" s="132" t="s">
        <v>34</v>
      </c>
      <c r="L1425" s="132">
        <v>31.161643835616442</v>
      </c>
      <c r="M1425" s="132">
        <v>8</v>
      </c>
      <c r="N1425" s="132">
        <v>1</v>
      </c>
      <c r="O1425" s="132">
        <v>11.08</v>
      </c>
      <c r="P1425" s="132">
        <v>0</v>
      </c>
      <c r="Q1425" s="132">
        <v>64.981949458483754</v>
      </c>
      <c r="R1425" s="132">
        <v>14.376232022600471</v>
      </c>
      <c r="S1425" s="132">
        <v>38.648322451106047</v>
      </c>
      <c r="T1425" s="132">
        <v>8.0906968095018588</v>
      </c>
      <c r="U1425" s="132">
        <v>16.788012573993559</v>
      </c>
      <c r="V1425" s="132">
        <v>40.973446763055428</v>
      </c>
      <c r="W1425" s="132">
        <v>8.0618113963539582</v>
      </c>
      <c r="X1425" s="132">
        <v>34.964770368244658</v>
      </c>
    </row>
    <row r="1426" spans="1:24" x14ac:dyDescent="0.45">
      <c r="A1426" s="132" t="s">
        <v>229</v>
      </c>
      <c r="B1426" s="132">
        <v>2022</v>
      </c>
      <c r="C1426" s="133">
        <v>44750</v>
      </c>
      <c r="D1426" s="132" t="s">
        <v>30</v>
      </c>
      <c r="E1426" s="132">
        <v>1</v>
      </c>
      <c r="F1426" s="132" t="s">
        <v>575</v>
      </c>
      <c r="G1426" s="132">
        <v>8</v>
      </c>
      <c r="H1426" s="132" t="s">
        <v>1248</v>
      </c>
      <c r="I1426" s="132">
        <v>716</v>
      </c>
      <c r="J1426" s="132" t="s">
        <v>470</v>
      </c>
      <c r="K1426" s="132" t="s">
        <v>471</v>
      </c>
      <c r="L1426" s="132">
        <v>19.953424657534249</v>
      </c>
      <c r="M1426" s="132">
        <v>9</v>
      </c>
      <c r="N1426" s="132">
        <v>2</v>
      </c>
      <c r="O1426" s="132">
        <v>11.08</v>
      </c>
      <c r="P1426" s="132">
        <v>0</v>
      </c>
      <c r="Q1426" s="132">
        <v>64.981949458483754</v>
      </c>
      <c r="R1426" s="132">
        <v>6.4225393605198136</v>
      </c>
      <c r="S1426" s="132">
        <v>31.281218285383279</v>
      </c>
      <c r="T1426" s="132">
        <v>8.2862263082878229</v>
      </c>
      <c r="U1426" s="132">
        <v>4.2335679459225979</v>
      </c>
      <c r="V1426" s="132">
        <v>28.85610056119398</v>
      </c>
      <c r="W1426" s="132">
        <v>8.2075108717571261</v>
      </c>
      <c r="X1426" s="132">
        <v>34.964770368244658</v>
      </c>
    </row>
    <row r="1427" spans="1:24" x14ac:dyDescent="0.45">
      <c r="A1427" s="134" t="s">
        <v>229</v>
      </c>
      <c r="B1427" s="134">
        <v>2022</v>
      </c>
      <c r="C1427" s="135">
        <v>44750</v>
      </c>
      <c r="D1427" s="134" t="s">
        <v>30</v>
      </c>
      <c r="E1427" s="134">
        <v>1</v>
      </c>
      <c r="F1427" s="134" t="s">
        <v>576</v>
      </c>
      <c r="G1427" s="134">
        <v>1</v>
      </c>
      <c r="H1427" s="134" t="s">
        <v>1249</v>
      </c>
      <c r="I1427" s="134">
        <v>717</v>
      </c>
      <c r="J1427" s="134" t="s">
        <v>346</v>
      </c>
      <c r="K1427" s="134" t="s">
        <v>52</v>
      </c>
      <c r="L1427" s="134">
        <v>23.213698630136989</v>
      </c>
      <c r="M1427" s="134">
        <v>1</v>
      </c>
      <c r="N1427" s="134">
        <v>1</v>
      </c>
      <c r="O1427" s="134">
        <v>11.148</v>
      </c>
      <c r="P1427" s="134">
        <v>0</v>
      </c>
      <c r="Q1427" s="134">
        <v>64.585575888051665</v>
      </c>
      <c r="R1427" s="134">
        <v>11.220666736623841</v>
      </c>
      <c r="S1427" s="134">
        <v>34.569163657003152</v>
      </c>
      <c r="T1427" s="134">
        <v>7.7828323067931029</v>
      </c>
      <c r="U1427" s="134">
        <v>15.81262312625822</v>
      </c>
      <c r="V1427" s="134">
        <v>38.727559578154043</v>
      </c>
      <c r="W1427" s="134">
        <v>7.6383121506319416</v>
      </c>
      <c r="X1427" s="134">
        <v>37.771305210029297</v>
      </c>
    </row>
    <row r="1428" spans="1:24" x14ac:dyDescent="0.45">
      <c r="A1428" s="134" t="s">
        <v>229</v>
      </c>
      <c r="B1428" s="134">
        <v>2022</v>
      </c>
      <c r="C1428" s="135">
        <v>44750</v>
      </c>
      <c r="D1428" s="134" t="s">
        <v>30</v>
      </c>
      <c r="E1428" s="134">
        <v>1</v>
      </c>
      <c r="F1428" s="134" t="s">
        <v>576</v>
      </c>
      <c r="G1428" s="134">
        <v>1</v>
      </c>
      <c r="H1428" s="134" t="s">
        <v>1249</v>
      </c>
      <c r="I1428" s="134">
        <v>717</v>
      </c>
      <c r="J1428" s="134" t="s">
        <v>361</v>
      </c>
      <c r="K1428" s="134" t="s">
        <v>34</v>
      </c>
      <c r="L1428" s="134">
        <v>31.161643835616442</v>
      </c>
      <c r="M1428" s="134">
        <v>8</v>
      </c>
      <c r="N1428" s="134">
        <v>2</v>
      </c>
      <c r="O1428" s="134">
        <v>11.148</v>
      </c>
      <c r="P1428" s="134">
        <v>0</v>
      </c>
      <c r="Q1428" s="134">
        <v>64.585575888051665</v>
      </c>
      <c r="R1428" s="134">
        <v>16.788012573993559</v>
      </c>
      <c r="S1428" s="134">
        <v>40.973446763055428</v>
      </c>
      <c r="T1428" s="134">
        <v>8.0618113963539582</v>
      </c>
      <c r="U1428" s="134">
        <v>13.064088319068301</v>
      </c>
      <c r="V1428" s="134">
        <v>36.550844955130209</v>
      </c>
      <c r="W1428" s="134">
        <v>7.8289188786873041</v>
      </c>
      <c r="X1428" s="134">
        <v>37.771305210029297</v>
      </c>
    </row>
    <row r="1429" spans="1:24" x14ac:dyDescent="0.45">
      <c r="A1429" s="134" t="s">
        <v>229</v>
      </c>
      <c r="B1429" s="134">
        <v>2022</v>
      </c>
      <c r="C1429" s="135">
        <v>44750</v>
      </c>
      <c r="D1429" s="134" t="s">
        <v>30</v>
      </c>
      <c r="E1429" s="134">
        <v>1</v>
      </c>
      <c r="F1429" s="134" t="s">
        <v>576</v>
      </c>
      <c r="G1429" s="134">
        <v>2</v>
      </c>
      <c r="H1429" s="134" t="s">
        <v>1250</v>
      </c>
      <c r="I1429" s="134">
        <v>718</v>
      </c>
      <c r="J1429" s="134" t="s">
        <v>354</v>
      </c>
      <c r="K1429" s="134" t="s">
        <v>121</v>
      </c>
      <c r="L1429" s="134">
        <v>26.923287671232881</v>
      </c>
      <c r="M1429" s="134">
        <v>2</v>
      </c>
      <c r="N1429" s="134">
        <v>1</v>
      </c>
      <c r="O1429" s="134">
        <v>10.992000000000001</v>
      </c>
      <c r="P1429" s="134">
        <v>0</v>
      </c>
      <c r="Q1429" s="134">
        <v>65.502183406113531</v>
      </c>
      <c r="R1429" s="134">
        <v>26.78996359323483</v>
      </c>
      <c r="S1429" s="134">
        <v>52.115206517020852</v>
      </c>
      <c r="T1429" s="134">
        <v>8.4417476412620065</v>
      </c>
      <c r="U1429" s="134">
        <v>28.827236856206628</v>
      </c>
      <c r="V1429" s="134">
        <v>54.054804206586049</v>
      </c>
      <c r="W1429" s="134">
        <v>8.4091891167931383</v>
      </c>
      <c r="X1429" s="134">
        <v>46.233638254571417</v>
      </c>
    </row>
    <row r="1430" spans="1:24" x14ac:dyDescent="0.45">
      <c r="A1430" s="134" t="s">
        <v>229</v>
      </c>
      <c r="B1430" s="134">
        <v>2022</v>
      </c>
      <c r="C1430" s="135">
        <v>44750</v>
      </c>
      <c r="D1430" s="134" t="s">
        <v>30</v>
      </c>
      <c r="E1430" s="134">
        <v>1</v>
      </c>
      <c r="F1430" s="134" t="s">
        <v>576</v>
      </c>
      <c r="G1430" s="134">
        <v>2</v>
      </c>
      <c r="H1430" s="134" t="s">
        <v>1250</v>
      </c>
      <c r="I1430" s="134">
        <v>718</v>
      </c>
      <c r="J1430" s="134" t="s">
        <v>373</v>
      </c>
      <c r="K1430" s="134" t="s">
        <v>481</v>
      </c>
      <c r="L1430" s="134">
        <v>23.331506849315069</v>
      </c>
      <c r="M1430" s="134">
        <v>7</v>
      </c>
      <c r="N1430" s="134">
        <v>2</v>
      </c>
      <c r="O1430" s="134">
        <v>10.992000000000001</v>
      </c>
      <c r="P1430" s="134">
        <v>0</v>
      </c>
      <c r="Q1430" s="134">
        <v>65.502183406113531</v>
      </c>
      <c r="R1430" s="134">
        <v>16.12757389121137</v>
      </c>
      <c r="S1430" s="134">
        <v>40.352069992121983</v>
      </c>
      <c r="T1430" s="134">
        <v>8.0748320336368682</v>
      </c>
      <c r="U1430" s="134">
        <v>14.179095777903351</v>
      </c>
      <c r="V1430" s="134">
        <v>38.558919819912077</v>
      </c>
      <c r="W1430" s="134">
        <v>8.1266080140029118</v>
      </c>
      <c r="X1430" s="134">
        <v>46.233638254571417</v>
      </c>
    </row>
    <row r="1431" spans="1:24" x14ac:dyDescent="0.45">
      <c r="A1431" s="134" t="s">
        <v>229</v>
      </c>
      <c r="B1431" s="134">
        <v>2022</v>
      </c>
      <c r="C1431" s="135">
        <v>44750</v>
      </c>
      <c r="D1431" s="134" t="s">
        <v>30</v>
      </c>
      <c r="E1431" s="134">
        <v>1</v>
      </c>
      <c r="F1431" s="134" t="s">
        <v>576</v>
      </c>
      <c r="G1431" s="134">
        <v>3</v>
      </c>
      <c r="H1431" s="134" t="s">
        <v>1251</v>
      </c>
      <c r="I1431" s="134">
        <v>719</v>
      </c>
      <c r="J1431" s="134" t="s">
        <v>573</v>
      </c>
      <c r="K1431" s="134" t="s">
        <v>417</v>
      </c>
      <c r="L1431" s="134">
        <v>34.934246575342463</v>
      </c>
      <c r="M1431" s="134">
        <v>4</v>
      </c>
      <c r="N1431" s="134">
        <v>1</v>
      </c>
      <c r="O1431" s="134">
        <v>11.198</v>
      </c>
      <c r="P1431" s="134">
        <v>0</v>
      </c>
      <c r="Q1431" s="134">
        <v>64.297195927844257</v>
      </c>
      <c r="R1431" s="134">
        <v>22.96538126441326</v>
      </c>
      <c r="S1431" s="134">
        <v>49.81076806346983</v>
      </c>
      <c r="T1431" s="134">
        <v>8.9484622663521911</v>
      </c>
      <c r="U1431" s="134">
        <v>23.053868285023579</v>
      </c>
      <c r="V1431" s="134">
        <v>50.47497542756431</v>
      </c>
      <c r="W1431" s="134">
        <v>9.1403690475135768</v>
      </c>
      <c r="X1431" s="134">
        <v>36.23346865590225</v>
      </c>
    </row>
    <row r="1432" spans="1:24" x14ac:dyDescent="0.45">
      <c r="A1432" s="134" t="s">
        <v>229</v>
      </c>
      <c r="B1432" s="134">
        <v>2022</v>
      </c>
      <c r="C1432" s="135">
        <v>44750</v>
      </c>
      <c r="D1432" s="134" t="s">
        <v>30</v>
      </c>
      <c r="E1432" s="134">
        <v>1</v>
      </c>
      <c r="F1432" s="134" t="s">
        <v>576</v>
      </c>
      <c r="G1432" s="134">
        <v>3</v>
      </c>
      <c r="H1432" s="134" t="s">
        <v>1251</v>
      </c>
      <c r="I1432" s="134">
        <v>719</v>
      </c>
      <c r="J1432" s="134" t="s">
        <v>546</v>
      </c>
      <c r="K1432" s="134" t="s">
        <v>34</v>
      </c>
      <c r="L1432" s="134">
        <v>24.12602739726027</v>
      </c>
      <c r="M1432" s="134">
        <v>6</v>
      </c>
      <c r="N1432" s="134">
        <v>2</v>
      </c>
      <c r="O1432" s="134">
        <v>11.198</v>
      </c>
      <c r="P1432" s="134">
        <v>0</v>
      </c>
      <c r="Q1432" s="134">
        <v>64.297195927844257</v>
      </c>
      <c r="R1432" s="134">
        <v>0.26291221644147461</v>
      </c>
      <c r="S1432" s="134">
        <v>22.65616924833467</v>
      </c>
      <c r="T1432" s="134">
        <v>7.4644190106310644</v>
      </c>
      <c r="U1432" s="134">
        <v>-1.4101353844355811</v>
      </c>
      <c r="V1432" s="134">
        <v>22.173588443363421</v>
      </c>
      <c r="W1432" s="134">
        <v>7.8612412759330006</v>
      </c>
      <c r="X1432" s="134">
        <v>36.23346865590225</v>
      </c>
    </row>
    <row r="1433" spans="1:24" x14ac:dyDescent="0.45">
      <c r="A1433" s="134" t="s">
        <v>229</v>
      </c>
      <c r="B1433" s="134">
        <v>2022</v>
      </c>
      <c r="C1433" s="135">
        <v>44750</v>
      </c>
      <c r="D1433" s="134" t="s">
        <v>30</v>
      </c>
      <c r="E1433" s="134">
        <v>1</v>
      </c>
      <c r="F1433" s="134" t="s">
        <v>576</v>
      </c>
      <c r="G1433" s="134">
        <v>4</v>
      </c>
      <c r="H1433" s="134" t="s">
        <v>1252</v>
      </c>
      <c r="I1433" s="134">
        <v>720</v>
      </c>
      <c r="J1433" s="134" t="s">
        <v>446</v>
      </c>
      <c r="K1433" s="134" t="s">
        <v>37</v>
      </c>
      <c r="L1433" s="134">
        <v>22.534246575342461</v>
      </c>
      <c r="M1433" s="134">
        <v>3</v>
      </c>
      <c r="N1433" s="134">
        <v>1</v>
      </c>
      <c r="O1433" s="134">
        <v>11.023</v>
      </c>
      <c r="P1433" s="134">
        <v>0</v>
      </c>
      <c r="Q1433" s="134">
        <v>65.317971514106873</v>
      </c>
      <c r="R1433" s="134">
        <v>15.731673404458119</v>
      </c>
      <c r="S1433" s="134">
        <v>37.547299483474177</v>
      </c>
      <c r="T1433" s="134">
        <v>7.271875359672018</v>
      </c>
      <c r="U1433" s="134">
        <v>17.00259006176266</v>
      </c>
      <c r="V1433" s="134">
        <v>39.32742698516109</v>
      </c>
      <c r="W1433" s="134">
        <v>7.4416123077994749</v>
      </c>
      <c r="X1433" s="134">
        <v>33.024945689703088</v>
      </c>
    </row>
    <row r="1434" spans="1:24" x14ac:dyDescent="0.45">
      <c r="A1434" s="134" t="s">
        <v>229</v>
      </c>
      <c r="B1434" s="134">
        <v>2022</v>
      </c>
      <c r="C1434" s="135">
        <v>44750</v>
      </c>
      <c r="D1434" s="134" t="s">
        <v>30</v>
      </c>
      <c r="E1434" s="134">
        <v>1</v>
      </c>
      <c r="F1434" s="134" t="s">
        <v>576</v>
      </c>
      <c r="G1434" s="134">
        <v>4</v>
      </c>
      <c r="H1434" s="134" t="s">
        <v>1252</v>
      </c>
      <c r="I1434" s="134">
        <v>720</v>
      </c>
      <c r="J1434" s="134" t="s">
        <v>480</v>
      </c>
      <c r="K1434" s="134" t="s">
        <v>43</v>
      </c>
      <c r="L1434" s="134">
        <v>17.24657534246575</v>
      </c>
      <c r="M1434" s="134">
        <v>5</v>
      </c>
      <c r="N1434" s="134">
        <v>2</v>
      </c>
      <c r="O1434" s="134">
        <v>11.023</v>
      </c>
      <c r="P1434" s="134">
        <v>0</v>
      </c>
      <c r="Q1434" s="134">
        <v>65.317971514106873</v>
      </c>
      <c r="R1434" s="134">
        <v>4.1342337495084109</v>
      </c>
      <c r="S1434" s="134">
        <v>28.502591895931999</v>
      </c>
      <c r="T1434" s="134">
        <v>8.122786048807864</v>
      </c>
      <c r="U1434" s="134">
        <v>2.078501468034581</v>
      </c>
      <c r="V1434" s="134">
        <v>26.345627232939581</v>
      </c>
      <c r="W1434" s="134">
        <v>8.0890419216350011</v>
      </c>
      <c r="X1434" s="134">
        <v>33.024945689703088</v>
      </c>
    </row>
    <row r="1435" spans="1:24" x14ac:dyDescent="0.45">
      <c r="A1435" s="134" t="s">
        <v>229</v>
      </c>
      <c r="B1435" s="134">
        <v>2022</v>
      </c>
      <c r="C1435" s="135">
        <v>44750</v>
      </c>
      <c r="D1435" s="134" t="s">
        <v>30</v>
      </c>
      <c r="E1435" s="134">
        <v>2</v>
      </c>
      <c r="F1435" s="134" t="s">
        <v>576</v>
      </c>
      <c r="G1435" s="134">
        <v>1</v>
      </c>
      <c r="H1435" s="134" t="s">
        <v>1253</v>
      </c>
      <c r="I1435" s="134">
        <v>721</v>
      </c>
      <c r="J1435" s="134" t="s">
        <v>346</v>
      </c>
      <c r="K1435" s="134" t="s">
        <v>52</v>
      </c>
      <c r="L1435" s="134">
        <v>23.213698630136989</v>
      </c>
      <c r="M1435" s="134">
        <v>1</v>
      </c>
      <c r="N1435" s="134">
        <v>1</v>
      </c>
      <c r="O1435" s="134">
        <v>11.005000000000001</v>
      </c>
      <c r="P1435" s="134">
        <v>0</v>
      </c>
      <c r="Q1435" s="134">
        <v>65.42480690595184</v>
      </c>
      <c r="R1435" s="134">
        <v>15.81262312625822</v>
      </c>
      <c r="S1435" s="134">
        <v>38.727559578154043</v>
      </c>
      <c r="T1435" s="134">
        <v>7.6383121506319416</v>
      </c>
      <c r="U1435" s="134">
        <v>18.652859626379779</v>
      </c>
      <c r="V1435" s="134">
        <v>41.527102443612662</v>
      </c>
      <c r="W1435" s="134">
        <v>7.6247476057442958</v>
      </c>
      <c r="X1435" s="134">
        <v>37.63920226664213</v>
      </c>
    </row>
    <row r="1436" spans="1:24" x14ac:dyDescent="0.45">
      <c r="A1436" s="134" t="s">
        <v>229</v>
      </c>
      <c r="B1436" s="134">
        <v>2022</v>
      </c>
      <c r="C1436" s="135">
        <v>44750</v>
      </c>
      <c r="D1436" s="134" t="s">
        <v>30</v>
      </c>
      <c r="E1436" s="134">
        <v>2</v>
      </c>
      <c r="F1436" s="134" t="s">
        <v>576</v>
      </c>
      <c r="G1436" s="134">
        <v>1</v>
      </c>
      <c r="H1436" s="134" t="s">
        <v>1253</v>
      </c>
      <c r="I1436" s="134">
        <v>721</v>
      </c>
      <c r="J1436" s="134" t="s">
        <v>361</v>
      </c>
      <c r="K1436" s="134" t="s">
        <v>34</v>
      </c>
      <c r="L1436" s="134">
        <v>31.161643835616442</v>
      </c>
      <c r="M1436" s="134">
        <v>8</v>
      </c>
      <c r="N1436" s="134">
        <v>2</v>
      </c>
      <c r="O1436" s="134">
        <v>11.005000000000001</v>
      </c>
      <c r="P1436" s="134">
        <v>0</v>
      </c>
      <c r="Q1436" s="134">
        <v>65.42480690595184</v>
      </c>
      <c r="R1436" s="134">
        <v>13.064088319068301</v>
      </c>
      <c r="S1436" s="134">
        <v>36.550844955130209</v>
      </c>
      <c r="T1436" s="134">
        <v>7.8289188786873041</v>
      </c>
      <c r="U1436" s="134">
        <v>10.34032531406125</v>
      </c>
      <c r="V1436" s="134">
        <v>33.628744497172157</v>
      </c>
      <c r="W1436" s="134">
        <v>7.7628063943703056</v>
      </c>
      <c r="X1436" s="134">
        <v>37.63920226664213</v>
      </c>
    </row>
    <row r="1437" spans="1:24" x14ac:dyDescent="0.45">
      <c r="A1437" s="134" t="s">
        <v>229</v>
      </c>
      <c r="B1437" s="134">
        <v>2022</v>
      </c>
      <c r="C1437" s="135">
        <v>44750</v>
      </c>
      <c r="D1437" s="134" t="s">
        <v>30</v>
      </c>
      <c r="E1437" s="134">
        <v>2</v>
      </c>
      <c r="F1437" s="134" t="s">
        <v>576</v>
      </c>
      <c r="G1437" s="134">
        <v>2</v>
      </c>
      <c r="H1437" s="134" t="s">
        <v>1254</v>
      </c>
      <c r="I1437" s="134">
        <v>722</v>
      </c>
      <c r="J1437" s="134" t="s">
        <v>354</v>
      </c>
      <c r="K1437" s="134" t="s">
        <v>121</v>
      </c>
      <c r="L1437" s="134">
        <v>26.923287671232881</v>
      </c>
      <c r="M1437" s="134">
        <v>2</v>
      </c>
      <c r="N1437" s="134">
        <v>1</v>
      </c>
      <c r="O1437" s="134">
        <v>10.928000000000001</v>
      </c>
      <c r="P1437" s="134">
        <v>0</v>
      </c>
      <c r="Q1437" s="134">
        <v>65.885797950219612</v>
      </c>
      <c r="R1437" s="134">
        <v>28.827236856206628</v>
      </c>
      <c r="S1437" s="134">
        <v>54.054804206586049</v>
      </c>
      <c r="T1437" s="134">
        <v>8.4091891167931383</v>
      </c>
      <c r="U1437" s="134">
        <v>30.197640648891671</v>
      </c>
      <c r="V1437" s="134">
        <v>55.568516733457443</v>
      </c>
      <c r="W1437" s="134">
        <v>8.456958694855258</v>
      </c>
      <c r="X1437" s="134">
        <v>46.306862013249066</v>
      </c>
    </row>
    <row r="1438" spans="1:24" x14ac:dyDescent="0.45">
      <c r="A1438" s="134" t="s">
        <v>229</v>
      </c>
      <c r="B1438" s="134">
        <v>2022</v>
      </c>
      <c r="C1438" s="135">
        <v>44750</v>
      </c>
      <c r="D1438" s="134" t="s">
        <v>30</v>
      </c>
      <c r="E1438" s="134">
        <v>2</v>
      </c>
      <c r="F1438" s="134" t="s">
        <v>576</v>
      </c>
      <c r="G1438" s="134">
        <v>2</v>
      </c>
      <c r="H1438" s="134" t="s">
        <v>1254</v>
      </c>
      <c r="I1438" s="134">
        <v>722</v>
      </c>
      <c r="J1438" s="134" t="s">
        <v>373</v>
      </c>
      <c r="K1438" s="134" t="s">
        <v>481</v>
      </c>
      <c r="L1438" s="134">
        <v>23.331506849315069</v>
      </c>
      <c r="M1438" s="134">
        <v>7</v>
      </c>
      <c r="N1438" s="134">
        <v>2</v>
      </c>
      <c r="O1438" s="134">
        <v>10.928000000000001</v>
      </c>
      <c r="P1438" s="134">
        <v>0</v>
      </c>
      <c r="Q1438" s="134">
        <v>65.885797950219612</v>
      </c>
      <c r="R1438" s="134">
        <v>14.179095777903351</v>
      </c>
      <c r="S1438" s="134">
        <v>38.558919819912077</v>
      </c>
      <c r="T1438" s="134">
        <v>8.1266080140029118</v>
      </c>
      <c r="U1438" s="134">
        <v>12.435362653262191</v>
      </c>
      <c r="V1438" s="134">
        <v>37.133938122017298</v>
      </c>
      <c r="W1438" s="134">
        <v>8.2328584895850376</v>
      </c>
      <c r="X1438" s="134">
        <v>46.306862013249066</v>
      </c>
    </row>
    <row r="1439" spans="1:24" x14ac:dyDescent="0.45">
      <c r="A1439" s="134" t="s">
        <v>229</v>
      </c>
      <c r="B1439" s="134">
        <v>2022</v>
      </c>
      <c r="C1439" s="135">
        <v>44750</v>
      </c>
      <c r="D1439" s="134" t="s">
        <v>30</v>
      </c>
      <c r="E1439" s="134">
        <v>2</v>
      </c>
      <c r="F1439" s="134" t="s">
        <v>576</v>
      </c>
      <c r="G1439" s="134">
        <v>3</v>
      </c>
      <c r="H1439" s="134" t="s">
        <v>1255</v>
      </c>
      <c r="I1439" s="134">
        <v>723</v>
      </c>
      <c r="J1439" s="134" t="s">
        <v>573</v>
      </c>
      <c r="K1439" s="134" t="s">
        <v>417</v>
      </c>
      <c r="L1439" s="134">
        <v>34.934246575342463</v>
      </c>
      <c r="M1439" s="134">
        <v>4</v>
      </c>
      <c r="N1439" s="134">
        <v>1</v>
      </c>
      <c r="O1439" s="134">
        <v>11.343999999999999</v>
      </c>
      <c r="P1439" s="134">
        <v>0</v>
      </c>
      <c r="Q1439" s="134">
        <v>63.469675599435831</v>
      </c>
      <c r="R1439" s="134">
        <v>23.053868285023579</v>
      </c>
      <c r="S1439" s="134">
        <v>50.47497542756431</v>
      </c>
      <c r="T1439" s="134">
        <v>9.1403690475135768</v>
      </c>
      <c r="U1439" s="134">
        <v>23.122201462036092</v>
      </c>
      <c r="V1439" s="134">
        <v>51.109718438088443</v>
      </c>
      <c r="W1439" s="134">
        <v>9.3291723253507843</v>
      </c>
      <c r="X1439" s="134">
        <v>36.324281935463873</v>
      </c>
    </row>
    <row r="1440" spans="1:24" x14ac:dyDescent="0.45">
      <c r="A1440" s="134" t="s">
        <v>229</v>
      </c>
      <c r="B1440" s="134">
        <v>2022</v>
      </c>
      <c r="C1440" s="135">
        <v>44750</v>
      </c>
      <c r="D1440" s="134" t="s">
        <v>30</v>
      </c>
      <c r="E1440" s="134">
        <v>2</v>
      </c>
      <c r="F1440" s="134" t="s">
        <v>576</v>
      </c>
      <c r="G1440" s="134">
        <v>3</v>
      </c>
      <c r="H1440" s="134" t="s">
        <v>1255</v>
      </c>
      <c r="I1440" s="134">
        <v>723</v>
      </c>
      <c r="J1440" s="134" t="s">
        <v>546</v>
      </c>
      <c r="K1440" s="134" t="s">
        <v>34</v>
      </c>
      <c r="L1440" s="134">
        <v>24.12602739726027</v>
      </c>
      <c r="M1440" s="134">
        <v>6</v>
      </c>
      <c r="N1440" s="134">
        <v>2</v>
      </c>
      <c r="O1440" s="134">
        <v>11.343999999999999</v>
      </c>
      <c r="P1440" s="134">
        <v>0</v>
      </c>
      <c r="Q1440" s="134">
        <v>63.469675599435831</v>
      </c>
      <c r="R1440" s="134">
        <v>1E-3</v>
      </c>
      <c r="S1440" s="134">
        <v>22.173588443363421</v>
      </c>
      <c r="T1440" s="134">
        <v>7.8612412759330006</v>
      </c>
      <c r="U1440" s="134">
        <v>-2.9727876156254669</v>
      </c>
      <c r="V1440" s="134">
        <v>21.68800208798195</v>
      </c>
      <c r="W1440" s="134">
        <v>8.2202632345358069</v>
      </c>
      <c r="X1440" s="134">
        <v>36.324281935463873</v>
      </c>
    </row>
    <row r="1441" spans="1:24" x14ac:dyDescent="0.45">
      <c r="A1441" s="134" t="s">
        <v>229</v>
      </c>
      <c r="B1441" s="134">
        <v>2022</v>
      </c>
      <c r="C1441" s="135">
        <v>44750</v>
      </c>
      <c r="D1441" s="134" t="s">
        <v>30</v>
      </c>
      <c r="E1441" s="134">
        <v>2</v>
      </c>
      <c r="F1441" s="134" t="s">
        <v>576</v>
      </c>
      <c r="G1441" s="134">
        <v>4</v>
      </c>
      <c r="H1441" s="134" t="s">
        <v>1256</v>
      </c>
      <c r="I1441" s="134">
        <v>724</v>
      </c>
      <c r="J1441" s="134" t="s">
        <v>446</v>
      </c>
      <c r="K1441" s="134" t="s">
        <v>37</v>
      </c>
      <c r="L1441" s="134">
        <v>22.534246575342461</v>
      </c>
      <c r="M1441" s="134">
        <v>3</v>
      </c>
      <c r="N1441" s="134">
        <v>1</v>
      </c>
      <c r="O1441" s="134">
        <v>11.12</v>
      </c>
      <c r="P1441" s="134">
        <v>0</v>
      </c>
      <c r="Q1441" s="134">
        <v>64.748201438848923</v>
      </c>
      <c r="R1441" s="134">
        <v>17.00259006176266</v>
      </c>
      <c r="S1441" s="134">
        <v>39.32742698516109</v>
      </c>
      <c r="T1441" s="134">
        <v>7.4416123077994749</v>
      </c>
      <c r="U1441" s="134">
        <v>17.876942714619119</v>
      </c>
      <c r="V1441" s="134">
        <v>40.775228682554378</v>
      </c>
      <c r="W1441" s="134">
        <v>7.6327619893117546</v>
      </c>
      <c r="X1441" s="134">
        <v>32.836527109050337</v>
      </c>
    </row>
    <row r="1442" spans="1:24" x14ac:dyDescent="0.45">
      <c r="A1442" s="134" t="s">
        <v>229</v>
      </c>
      <c r="B1442" s="134">
        <v>2022</v>
      </c>
      <c r="C1442" s="135">
        <v>44750</v>
      </c>
      <c r="D1442" s="134" t="s">
        <v>30</v>
      </c>
      <c r="E1442" s="134">
        <v>2</v>
      </c>
      <c r="F1442" s="134" t="s">
        <v>576</v>
      </c>
      <c r="G1442" s="134">
        <v>4</v>
      </c>
      <c r="H1442" s="134" t="s">
        <v>1256</v>
      </c>
      <c r="I1442" s="134">
        <v>724</v>
      </c>
      <c r="J1442" s="134" t="s">
        <v>480</v>
      </c>
      <c r="K1442" s="134" t="s">
        <v>43</v>
      </c>
      <c r="L1442" s="134">
        <v>17.24657534246575</v>
      </c>
      <c r="M1442" s="134">
        <v>5</v>
      </c>
      <c r="N1442" s="134">
        <v>2</v>
      </c>
      <c r="O1442" s="134">
        <v>11.12</v>
      </c>
      <c r="P1442" s="134">
        <v>0</v>
      </c>
      <c r="Q1442" s="134">
        <v>64.748201438848923</v>
      </c>
      <c r="R1442" s="134">
        <v>2.078501468034581</v>
      </c>
      <c r="S1442" s="134">
        <v>26.345627232939581</v>
      </c>
      <c r="T1442" s="134">
        <v>8.0890419216350011</v>
      </c>
      <c r="U1442" s="134">
        <v>0.2528172665995676</v>
      </c>
      <c r="V1442" s="134">
        <v>24.671696332174768</v>
      </c>
      <c r="W1442" s="134">
        <v>8.1396263551917336</v>
      </c>
      <c r="X1442" s="134">
        <v>32.836527109050337</v>
      </c>
    </row>
    <row r="1443" spans="1:24" x14ac:dyDescent="0.45">
      <c r="A1443" s="136" t="s">
        <v>229</v>
      </c>
      <c r="B1443" s="136">
        <v>2022</v>
      </c>
      <c r="C1443" s="137">
        <v>44750</v>
      </c>
      <c r="D1443" s="136" t="s">
        <v>30</v>
      </c>
      <c r="E1443" s="136">
        <v>1</v>
      </c>
      <c r="F1443" s="136" t="s">
        <v>577</v>
      </c>
      <c r="G1443" s="136">
        <v>1</v>
      </c>
      <c r="H1443" s="136" t="s">
        <v>1257</v>
      </c>
      <c r="I1443" s="136">
        <v>725</v>
      </c>
      <c r="J1443" s="136" t="s">
        <v>346</v>
      </c>
      <c r="K1443" s="136" t="s">
        <v>52</v>
      </c>
      <c r="L1443" s="136">
        <v>23.213698630136989</v>
      </c>
      <c r="M1443" s="136">
        <v>1</v>
      </c>
      <c r="N1443" s="136">
        <v>1</v>
      </c>
      <c r="O1443" s="136">
        <v>11.157999999999999</v>
      </c>
      <c r="P1443" s="136">
        <v>0</v>
      </c>
      <c r="Q1443" s="136">
        <v>64.527693134970434</v>
      </c>
      <c r="R1443" s="136">
        <v>18.652859626379779</v>
      </c>
      <c r="S1443" s="136">
        <v>41.527102443612662</v>
      </c>
      <c r="T1443" s="136">
        <v>7.6247476057442958</v>
      </c>
      <c r="U1443" s="136">
        <v>21.762158709090091</v>
      </c>
      <c r="V1443" s="136">
        <v>44.530960225163078</v>
      </c>
      <c r="W1443" s="136">
        <v>7.5896005053576614</v>
      </c>
      <c r="X1443" s="136">
        <v>41.151165563083516</v>
      </c>
    </row>
    <row r="1444" spans="1:24" x14ac:dyDescent="0.45">
      <c r="A1444" s="136" t="s">
        <v>229</v>
      </c>
      <c r="B1444" s="136">
        <v>2022</v>
      </c>
      <c r="C1444" s="137">
        <v>44750</v>
      </c>
      <c r="D1444" s="136" t="s">
        <v>30</v>
      </c>
      <c r="E1444" s="136">
        <v>1</v>
      </c>
      <c r="F1444" s="136" t="s">
        <v>577</v>
      </c>
      <c r="G1444" s="136">
        <v>1</v>
      </c>
      <c r="H1444" s="136" t="s">
        <v>1257</v>
      </c>
      <c r="I1444" s="136">
        <v>725</v>
      </c>
      <c r="J1444" s="136" t="s">
        <v>446</v>
      </c>
      <c r="K1444" s="136" t="s">
        <v>37</v>
      </c>
      <c r="L1444" s="136">
        <v>22.534246575342461</v>
      </c>
      <c r="M1444" s="136">
        <v>3</v>
      </c>
      <c r="N1444" s="136">
        <v>2</v>
      </c>
      <c r="O1444" s="136">
        <v>11.157999999999999</v>
      </c>
      <c r="P1444" s="136">
        <v>0</v>
      </c>
      <c r="Q1444" s="136">
        <v>64.527693134970434</v>
      </c>
      <c r="R1444" s="136">
        <v>17.876942714619119</v>
      </c>
      <c r="S1444" s="136">
        <v>40.775228682554378</v>
      </c>
      <c r="T1444" s="136">
        <v>7.6327619893117546</v>
      </c>
      <c r="U1444" s="136">
        <v>14.97980836840537</v>
      </c>
      <c r="V1444" s="136">
        <v>37.765899826104757</v>
      </c>
      <c r="W1444" s="136">
        <v>7.595363819233131</v>
      </c>
      <c r="X1444" s="136">
        <v>41.151165563083516</v>
      </c>
    </row>
    <row r="1445" spans="1:24" x14ac:dyDescent="0.45">
      <c r="A1445" s="136" t="s">
        <v>229</v>
      </c>
      <c r="B1445" s="136">
        <v>2022</v>
      </c>
      <c r="C1445" s="137">
        <v>44750</v>
      </c>
      <c r="D1445" s="136" t="s">
        <v>30</v>
      </c>
      <c r="E1445" s="136">
        <v>1</v>
      </c>
      <c r="F1445" s="136" t="s">
        <v>577</v>
      </c>
      <c r="G1445" s="136">
        <v>2</v>
      </c>
      <c r="H1445" s="136" t="s">
        <v>1258</v>
      </c>
      <c r="I1445" s="136">
        <v>726</v>
      </c>
      <c r="J1445" s="136" t="s">
        <v>354</v>
      </c>
      <c r="K1445" s="136" t="s">
        <v>121</v>
      </c>
      <c r="L1445" s="136">
        <v>26.923287671232881</v>
      </c>
      <c r="M1445" s="136">
        <v>2</v>
      </c>
      <c r="N1445" s="136">
        <v>1</v>
      </c>
      <c r="O1445" s="136">
        <v>11.112</v>
      </c>
      <c r="P1445" s="136">
        <v>0</v>
      </c>
      <c r="Q1445" s="136">
        <v>64.794816414686821</v>
      </c>
      <c r="R1445" s="136">
        <v>30.197640648891671</v>
      </c>
      <c r="S1445" s="136">
        <v>55.568516733457443</v>
      </c>
      <c r="T1445" s="136">
        <v>8.456958694855258</v>
      </c>
      <c r="U1445" s="136">
        <v>33.421510172618319</v>
      </c>
      <c r="V1445" s="136">
        <v>58.414253731697563</v>
      </c>
      <c r="W1445" s="136">
        <v>8.3309145196930814</v>
      </c>
      <c r="X1445" s="136">
        <v>53.339117585772939</v>
      </c>
    </row>
    <row r="1446" spans="1:24" x14ac:dyDescent="0.45">
      <c r="A1446" s="136" t="s">
        <v>229</v>
      </c>
      <c r="B1446" s="136">
        <v>2022</v>
      </c>
      <c r="C1446" s="137">
        <v>44750</v>
      </c>
      <c r="D1446" s="136" t="s">
        <v>30</v>
      </c>
      <c r="E1446" s="136">
        <v>1</v>
      </c>
      <c r="F1446" s="136" t="s">
        <v>577</v>
      </c>
      <c r="G1446" s="136">
        <v>2</v>
      </c>
      <c r="H1446" s="136" t="s">
        <v>1258</v>
      </c>
      <c r="I1446" s="136">
        <v>726</v>
      </c>
      <c r="J1446" s="136" t="s">
        <v>573</v>
      </c>
      <c r="K1446" s="136" t="s">
        <v>417</v>
      </c>
      <c r="L1446" s="136">
        <v>34.934246575342463</v>
      </c>
      <c r="M1446" s="136">
        <v>4</v>
      </c>
      <c r="N1446" s="136">
        <v>2</v>
      </c>
      <c r="O1446" s="136">
        <v>11.112</v>
      </c>
      <c r="P1446" s="136">
        <v>0</v>
      </c>
      <c r="Q1446" s="136">
        <v>64.794816414686821</v>
      </c>
      <c r="R1446" s="136">
        <v>23.122201462036092</v>
      </c>
      <c r="S1446" s="136">
        <v>51.109718438088443</v>
      </c>
      <c r="T1446" s="136">
        <v>9.3291723253507843</v>
      </c>
      <c r="U1446" s="136">
        <v>20.845771164103091</v>
      </c>
      <c r="V1446" s="136">
        <v>47.715711368430917</v>
      </c>
      <c r="W1446" s="136">
        <v>8.9566467347759424</v>
      </c>
      <c r="X1446" s="136">
        <v>53.339117585772939</v>
      </c>
    </row>
    <row r="1447" spans="1:24" x14ac:dyDescent="0.45">
      <c r="A1447" s="136" t="s">
        <v>229</v>
      </c>
      <c r="B1447" s="136">
        <v>2022</v>
      </c>
      <c r="C1447" s="137">
        <v>44750</v>
      </c>
      <c r="D1447" s="136" t="s">
        <v>30</v>
      </c>
      <c r="E1447" s="136">
        <v>2</v>
      </c>
      <c r="F1447" s="136" t="s">
        <v>577</v>
      </c>
      <c r="G1447" s="136">
        <v>1</v>
      </c>
      <c r="H1447" s="136" t="s">
        <v>1259</v>
      </c>
      <c r="I1447" s="136">
        <v>727</v>
      </c>
      <c r="J1447" s="136" t="s">
        <v>346</v>
      </c>
      <c r="K1447" s="136" t="s">
        <v>52</v>
      </c>
      <c r="L1447" s="136">
        <v>23.213698630136989</v>
      </c>
      <c r="M1447" s="136">
        <v>1</v>
      </c>
      <c r="N1447" s="136">
        <v>1</v>
      </c>
      <c r="O1447" s="136">
        <v>11.012</v>
      </c>
      <c r="P1447" s="136">
        <v>0</v>
      </c>
      <c r="Q1447" s="136">
        <v>65.383218307301121</v>
      </c>
      <c r="R1447" s="136">
        <v>21.762158709090091</v>
      </c>
      <c r="S1447" s="136">
        <v>44.530960225163078</v>
      </c>
      <c r="T1447" s="136">
        <v>7.5896005053576614</v>
      </c>
      <c r="U1447" s="136">
        <v>23.7845269462014</v>
      </c>
      <c r="V1447" s="136">
        <v>46.721961968756972</v>
      </c>
      <c r="W1447" s="136">
        <v>7.6458116741851896</v>
      </c>
      <c r="X1447" s="136">
        <v>41.148430025633921</v>
      </c>
    </row>
    <row r="1448" spans="1:24" x14ac:dyDescent="0.45">
      <c r="A1448" s="136" t="s">
        <v>229</v>
      </c>
      <c r="B1448" s="136">
        <v>2022</v>
      </c>
      <c r="C1448" s="137">
        <v>44750</v>
      </c>
      <c r="D1448" s="136" t="s">
        <v>30</v>
      </c>
      <c r="E1448" s="136">
        <v>2</v>
      </c>
      <c r="F1448" s="136" t="s">
        <v>577</v>
      </c>
      <c r="G1448" s="136">
        <v>1</v>
      </c>
      <c r="H1448" s="136" t="s">
        <v>1259</v>
      </c>
      <c r="I1448" s="136">
        <v>727</v>
      </c>
      <c r="J1448" s="136" t="s">
        <v>446</v>
      </c>
      <c r="K1448" s="136" t="s">
        <v>37</v>
      </c>
      <c r="L1448" s="136">
        <v>22.534246575342461</v>
      </c>
      <c r="M1448" s="136">
        <v>3</v>
      </c>
      <c r="N1448" s="136">
        <v>2</v>
      </c>
      <c r="O1448" s="136">
        <v>11.012</v>
      </c>
      <c r="P1448" s="136">
        <v>0</v>
      </c>
      <c r="Q1448" s="136">
        <v>65.383218307301121</v>
      </c>
      <c r="R1448" s="136">
        <v>14.97980836840537</v>
      </c>
      <c r="S1448" s="136">
        <v>37.765899826104757</v>
      </c>
      <c r="T1448" s="136">
        <v>7.595363819233131</v>
      </c>
      <c r="U1448" s="136">
        <v>12.621619818973359</v>
      </c>
      <c r="V1448" s="136">
        <v>35.572019085149037</v>
      </c>
      <c r="W1448" s="136">
        <v>7.6501330887252239</v>
      </c>
      <c r="X1448" s="136">
        <v>41.148430025633921</v>
      </c>
    </row>
    <row r="1449" spans="1:24" x14ac:dyDescent="0.45">
      <c r="A1449" s="136" t="s">
        <v>229</v>
      </c>
      <c r="B1449" s="136">
        <v>2022</v>
      </c>
      <c r="C1449" s="137">
        <v>44750</v>
      </c>
      <c r="D1449" s="136" t="s">
        <v>30</v>
      </c>
      <c r="E1449" s="136">
        <v>2</v>
      </c>
      <c r="F1449" s="136" t="s">
        <v>577</v>
      </c>
      <c r="G1449" s="136">
        <v>2</v>
      </c>
      <c r="H1449" s="136" t="s">
        <v>1260</v>
      </c>
      <c r="I1449" s="136">
        <v>728</v>
      </c>
      <c r="J1449" s="136" t="s">
        <v>354</v>
      </c>
      <c r="K1449" s="136" t="s">
        <v>121</v>
      </c>
      <c r="L1449" s="136">
        <v>26.923287671232881</v>
      </c>
      <c r="M1449" s="136">
        <v>2</v>
      </c>
      <c r="N1449" s="136">
        <v>1</v>
      </c>
      <c r="O1449" s="136">
        <v>11.057</v>
      </c>
      <c r="P1449" s="136">
        <v>0</v>
      </c>
      <c r="Q1449" s="136">
        <v>65.117120376232251</v>
      </c>
      <c r="R1449" s="136">
        <v>33.421510172618319</v>
      </c>
      <c r="S1449" s="136">
        <v>58.414253731697563</v>
      </c>
      <c r="T1449" s="136">
        <v>8.3309145196930814</v>
      </c>
      <c r="U1449" s="136">
        <v>35.449420971311383</v>
      </c>
      <c r="V1449" s="136">
        <v>60.419664198944638</v>
      </c>
      <c r="W1449" s="136">
        <v>8.3234144092110878</v>
      </c>
      <c r="X1449" s="136">
        <v>53.064982550064236</v>
      </c>
    </row>
    <row r="1450" spans="1:24" x14ac:dyDescent="0.45">
      <c r="A1450" s="136" t="s">
        <v>229</v>
      </c>
      <c r="B1450" s="136">
        <v>2022</v>
      </c>
      <c r="C1450" s="137">
        <v>44750</v>
      </c>
      <c r="D1450" s="136" t="s">
        <v>30</v>
      </c>
      <c r="E1450" s="136">
        <v>2</v>
      </c>
      <c r="F1450" s="136" t="s">
        <v>577</v>
      </c>
      <c r="G1450" s="136">
        <v>2</v>
      </c>
      <c r="H1450" s="136" t="s">
        <v>1260</v>
      </c>
      <c r="I1450" s="136">
        <v>728</v>
      </c>
      <c r="J1450" s="136" t="s">
        <v>573</v>
      </c>
      <c r="K1450" s="136" t="s">
        <v>417</v>
      </c>
      <c r="L1450" s="136">
        <v>34.934246575342463</v>
      </c>
      <c r="M1450" s="136">
        <v>4</v>
      </c>
      <c r="N1450" s="136">
        <v>2</v>
      </c>
      <c r="O1450" s="136">
        <v>11.057</v>
      </c>
      <c r="P1450" s="136">
        <v>0</v>
      </c>
      <c r="Q1450" s="136">
        <v>65.117120376232251</v>
      </c>
      <c r="R1450" s="136">
        <v>20.845771164103091</v>
      </c>
      <c r="S1450" s="136">
        <v>47.715711368430917</v>
      </c>
      <c r="T1450" s="136">
        <v>8.9566467347759424</v>
      </c>
      <c r="U1450" s="136">
        <v>19.039582926414951</v>
      </c>
      <c r="V1450" s="136">
        <v>45.433615307800267</v>
      </c>
      <c r="W1450" s="136">
        <v>8.798010793795104</v>
      </c>
      <c r="X1450" s="136">
        <v>53.064982550064236</v>
      </c>
    </row>
    <row r="1451" spans="1:24" x14ac:dyDescent="0.45">
      <c r="A1451" s="138" t="s">
        <v>229</v>
      </c>
      <c r="B1451" s="138">
        <v>2022</v>
      </c>
      <c r="C1451" s="139">
        <v>44750</v>
      </c>
      <c r="D1451" s="138" t="s">
        <v>30</v>
      </c>
      <c r="E1451" s="138">
        <v>1</v>
      </c>
      <c r="F1451" s="138" t="s">
        <v>31</v>
      </c>
      <c r="G1451" s="138" t="s">
        <v>579</v>
      </c>
      <c r="H1451" s="138" t="s">
        <v>1261</v>
      </c>
      <c r="I1451" s="138">
        <v>729</v>
      </c>
      <c r="J1451" s="138" t="s">
        <v>446</v>
      </c>
      <c r="K1451" s="138" t="s">
        <v>37</v>
      </c>
      <c r="L1451" s="138">
        <v>22.534246575342461</v>
      </c>
      <c r="M1451" s="138">
        <v>3</v>
      </c>
      <c r="N1451" s="138">
        <v>1</v>
      </c>
      <c r="O1451" s="138">
        <v>11.101000000000001</v>
      </c>
      <c r="P1451" s="138">
        <v>0</v>
      </c>
      <c r="Q1451" s="138">
        <v>64.859021709755879</v>
      </c>
      <c r="R1451" s="138">
        <v>12.621619818973359</v>
      </c>
      <c r="S1451" s="138">
        <v>35.572019085149037</v>
      </c>
      <c r="T1451" s="138">
        <v>7.6501330887252239</v>
      </c>
      <c r="U1451" s="138">
        <v>17.442387384746759</v>
      </c>
      <c r="V1451" s="138">
        <v>40.060209762565869</v>
      </c>
      <c r="W1451" s="138">
        <v>7.5392741259397047</v>
      </c>
      <c r="X1451" s="138">
        <v>40.502817196474652</v>
      </c>
    </row>
    <row r="1452" spans="1:24" x14ac:dyDescent="0.45">
      <c r="A1452" s="138" t="s">
        <v>229</v>
      </c>
      <c r="B1452" s="138">
        <v>2022</v>
      </c>
      <c r="C1452" s="139">
        <v>44750</v>
      </c>
      <c r="D1452" s="138" t="s">
        <v>30</v>
      </c>
      <c r="E1452" s="138">
        <v>1</v>
      </c>
      <c r="F1452" s="138" t="s">
        <v>31</v>
      </c>
      <c r="G1452" s="138" t="s">
        <v>579</v>
      </c>
      <c r="H1452" s="138" t="s">
        <v>1261</v>
      </c>
      <c r="I1452" s="138">
        <v>729</v>
      </c>
      <c r="J1452" s="138" t="s">
        <v>573</v>
      </c>
      <c r="K1452" s="138" t="s">
        <v>417</v>
      </c>
      <c r="L1452" s="138">
        <v>34.934246575342463</v>
      </c>
      <c r="M1452" s="138">
        <v>4</v>
      </c>
      <c r="N1452" s="138">
        <v>2</v>
      </c>
      <c r="O1452" s="138">
        <v>11.101000000000001</v>
      </c>
      <c r="P1452" s="138">
        <v>0</v>
      </c>
      <c r="Q1452" s="138">
        <v>64.859021709755879</v>
      </c>
      <c r="R1452" s="138">
        <v>19.039582926414951</v>
      </c>
      <c r="S1452" s="138">
        <v>45.433615307800267</v>
      </c>
      <c r="T1452" s="138">
        <v>8.798010793795104</v>
      </c>
      <c r="U1452" s="138">
        <v>14.78665244257104</v>
      </c>
      <c r="V1452" s="138">
        <v>39.690486815245187</v>
      </c>
      <c r="W1452" s="138">
        <v>8.3012781242247176</v>
      </c>
      <c r="X1452" s="138">
        <v>40.502817196474652</v>
      </c>
    </row>
    <row r="1453" spans="1:24" x14ac:dyDescent="0.45">
      <c r="A1453" s="138" t="s">
        <v>229</v>
      </c>
      <c r="B1453" s="138">
        <v>2022</v>
      </c>
      <c r="C1453" s="139">
        <v>44750</v>
      </c>
      <c r="D1453" s="138" t="s">
        <v>30</v>
      </c>
      <c r="E1453" s="138">
        <v>1</v>
      </c>
      <c r="F1453" s="138" t="s">
        <v>31</v>
      </c>
      <c r="G1453" s="138" t="s">
        <v>578</v>
      </c>
      <c r="H1453" s="138" t="s">
        <v>1262</v>
      </c>
      <c r="I1453" s="138">
        <v>730</v>
      </c>
      <c r="J1453" s="138" t="s">
        <v>354</v>
      </c>
      <c r="K1453" s="138" t="s">
        <v>121</v>
      </c>
      <c r="L1453" s="138">
        <v>26.923287671232881</v>
      </c>
      <c r="M1453" s="138">
        <v>2</v>
      </c>
      <c r="N1453" s="138">
        <v>1</v>
      </c>
      <c r="O1453" s="138">
        <v>11.021000000000001</v>
      </c>
      <c r="P1453" s="138">
        <v>0</v>
      </c>
      <c r="Q1453" s="138">
        <v>65.329824879774975</v>
      </c>
      <c r="R1453" s="138">
        <v>35.449420971311383</v>
      </c>
      <c r="S1453" s="138">
        <v>60.419664198944638</v>
      </c>
      <c r="T1453" s="138">
        <v>8.3234144092110878</v>
      </c>
      <c r="U1453" s="138">
        <v>37.064644383257843</v>
      </c>
      <c r="V1453" s="138">
        <v>62.096769627191833</v>
      </c>
      <c r="W1453" s="138">
        <v>8.3440417479779985</v>
      </c>
      <c r="X1453" s="138">
        <v>53.570813083850808</v>
      </c>
    </row>
    <row r="1454" spans="1:24" x14ac:dyDescent="0.45">
      <c r="A1454" s="138" t="s">
        <v>229</v>
      </c>
      <c r="B1454" s="138">
        <v>2022</v>
      </c>
      <c r="C1454" s="139">
        <v>44750</v>
      </c>
      <c r="D1454" s="138" t="s">
        <v>30</v>
      </c>
      <c r="E1454" s="138">
        <v>1</v>
      </c>
      <c r="F1454" s="138" t="s">
        <v>31</v>
      </c>
      <c r="G1454" s="138" t="s">
        <v>578</v>
      </c>
      <c r="H1454" s="138" t="s">
        <v>1262</v>
      </c>
      <c r="I1454" s="138">
        <v>730</v>
      </c>
      <c r="J1454" s="138" t="s">
        <v>346</v>
      </c>
      <c r="K1454" s="138" t="s">
        <v>52</v>
      </c>
      <c r="L1454" s="138">
        <v>23.213698630136989</v>
      </c>
      <c r="M1454" s="138">
        <v>1</v>
      </c>
      <c r="N1454" s="138">
        <v>2</v>
      </c>
      <c r="O1454" s="138">
        <v>11.021000000000001</v>
      </c>
      <c r="P1454" s="138">
        <v>0</v>
      </c>
      <c r="Q1454" s="138">
        <v>65.329824879774975</v>
      </c>
      <c r="R1454" s="138">
        <v>23.7845269462014</v>
      </c>
      <c r="S1454" s="138">
        <v>46.721961968756972</v>
      </c>
      <c r="T1454" s="138">
        <v>7.6458116741851896</v>
      </c>
      <c r="U1454" s="138">
        <v>21.840181574603331</v>
      </c>
      <c r="V1454" s="138">
        <v>45.276688258499853</v>
      </c>
      <c r="W1454" s="138">
        <v>7.8121688946321726</v>
      </c>
      <c r="X1454" s="138">
        <v>53.570813083850808</v>
      </c>
    </row>
    <row r="1455" spans="1:24" x14ac:dyDescent="0.45">
      <c r="A1455" s="138" t="s">
        <v>229</v>
      </c>
      <c r="B1455" s="138">
        <v>2022</v>
      </c>
      <c r="C1455" s="139">
        <v>44750</v>
      </c>
      <c r="D1455" s="138" t="s">
        <v>30</v>
      </c>
      <c r="E1455" s="138">
        <v>2</v>
      </c>
      <c r="F1455" s="138" t="s">
        <v>31</v>
      </c>
      <c r="G1455" s="138" t="s">
        <v>579</v>
      </c>
      <c r="H1455" s="138" t="s">
        <v>1263</v>
      </c>
      <c r="I1455" s="138">
        <v>731</v>
      </c>
      <c r="J1455" s="138" t="s">
        <v>446</v>
      </c>
      <c r="K1455" s="138" t="s">
        <v>37</v>
      </c>
      <c r="L1455" s="138">
        <v>22.534246575342461</v>
      </c>
      <c r="M1455" s="138">
        <v>3</v>
      </c>
      <c r="N1455" s="138">
        <v>1</v>
      </c>
      <c r="O1455" s="138">
        <v>11.180999999999999</v>
      </c>
      <c r="P1455" s="138">
        <v>0</v>
      </c>
      <c r="Q1455" s="138">
        <v>64.394955728467949</v>
      </c>
      <c r="R1455" s="138">
        <v>17.442387384746759</v>
      </c>
      <c r="S1455" s="138">
        <v>40.060209762565869</v>
      </c>
      <c r="T1455" s="138">
        <v>7.5392741259397047</v>
      </c>
      <c r="U1455" s="138">
        <v>20.388344829219921</v>
      </c>
      <c r="V1455" s="138">
        <v>43.014052485015732</v>
      </c>
      <c r="W1455" s="138">
        <v>7.5419025519319378</v>
      </c>
      <c r="X1455" s="138">
        <v>39.875348288905528</v>
      </c>
    </row>
    <row r="1456" spans="1:24" x14ac:dyDescent="0.45">
      <c r="A1456" s="138" t="s">
        <v>229</v>
      </c>
      <c r="B1456" s="138">
        <v>2022</v>
      </c>
      <c r="C1456" s="139">
        <v>44750</v>
      </c>
      <c r="D1456" s="138" t="s">
        <v>30</v>
      </c>
      <c r="E1456" s="138">
        <v>2</v>
      </c>
      <c r="F1456" s="138" t="s">
        <v>31</v>
      </c>
      <c r="G1456" s="138" t="s">
        <v>579</v>
      </c>
      <c r="H1456" s="138" t="s">
        <v>1263</v>
      </c>
      <c r="I1456" s="138">
        <v>731</v>
      </c>
      <c r="J1456" s="138" t="s">
        <v>573</v>
      </c>
      <c r="K1456" s="138" t="s">
        <v>417</v>
      </c>
      <c r="L1456" s="138">
        <v>34.934246575342463</v>
      </c>
      <c r="M1456" s="138">
        <v>4</v>
      </c>
      <c r="N1456" s="138">
        <v>2</v>
      </c>
      <c r="O1456" s="138">
        <v>11.180999999999999</v>
      </c>
      <c r="P1456" s="138">
        <v>0</v>
      </c>
      <c r="Q1456" s="138">
        <v>64.394955728467949</v>
      </c>
      <c r="R1456" s="138">
        <v>14.78665244257104</v>
      </c>
      <c r="S1456" s="138">
        <v>39.690486815245187</v>
      </c>
      <c r="T1456" s="138">
        <v>8.3012781242247176</v>
      </c>
      <c r="U1456" s="138">
        <v>11.940659508643069</v>
      </c>
      <c r="V1456" s="138">
        <v>36.195116241599372</v>
      </c>
      <c r="W1456" s="138">
        <v>8.0848189109854349</v>
      </c>
      <c r="X1456" s="138">
        <v>39.875348288905528</v>
      </c>
    </row>
    <row r="1457" spans="1:24" x14ac:dyDescent="0.45">
      <c r="A1457" s="138" t="s">
        <v>229</v>
      </c>
      <c r="B1457" s="138">
        <v>2022</v>
      </c>
      <c r="C1457" s="139">
        <v>44750</v>
      </c>
      <c r="D1457" s="138" t="s">
        <v>30</v>
      </c>
      <c r="E1457" s="138">
        <v>2</v>
      </c>
      <c r="F1457" s="138" t="s">
        <v>31</v>
      </c>
      <c r="G1457" s="138" t="s">
        <v>578</v>
      </c>
      <c r="H1457" s="138" t="s">
        <v>1264</v>
      </c>
      <c r="I1457" s="138">
        <v>732</v>
      </c>
      <c r="J1457" s="138" t="s">
        <v>346</v>
      </c>
      <c r="K1457" s="138" t="s">
        <v>52</v>
      </c>
      <c r="L1457" s="138">
        <v>23.213698630136989</v>
      </c>
      <c r="M1457" s="138">
        <v>1</v>
      </c>
      <c r="N1457" s="138">
        <v>1</v>
      </c>
      <c r="O1457" s="138">
        <v>11.228999999999999</v>
      </c>
      <c r="P1457" s="138">
        <v>0</v>
      </c>
      <c r="Q1457" s="138">
        <v>64.119690088164575</v>
      </c>
      <c r="R1457" s="138">
        <v>21.840181574603331</v>
      </c>
      <c r="S1457" s="138">
        <v>45.276688258499853</v>
      </c>
      <c r="T1457" s="138">
        <v>7.8121688946321726</v>
      </c>
      <c r="U1457" s="138">
        <v>28.44845084559023</v>
      </c>
      <c r="V1457" s="138">
        <v>51.191538230527691</v>
      </c>
      <c r="W1457" s="138">
        <v>7.581029128312486</v>
      </c>
      <c r="X1457" s="138">
        <v>53.686728942845853</v>
      </c>
    </row>
    <row r="1458" spans="1:24" x14ac:dyDescent="0.45">
      <c r="A1458" s="138" t="s">
        <v>229</v>
      </c>
      <c r="B1458" s="138">
        <v>2022</v>
      </c>
      <c r="C1458" s="139">
        <v>44750</v>
      </c>
      <c r="D1458" s="138" t="s">
        <v>30</v>
      </c>
      <c r="E1458" s="138">
        <v>2</v>
      </c>
      <c r="F1458" s="138" t="s">
        <v>31</v>
      </c>
      <c r="G1458" s="138" t="s">
        <v>578</v>
      </c>
      <c r="H1458" s="138" t="s">
        <v>1264</v>
      </c>
      <c r="I1458" s="138">
        <v>732</v>
      </c>
      <c r="J1458" s="138" t="s">
        <v>354</v>
      </c>
      <c r="K1458" s="138" t="s">
        <v>121</v>
      </c>
      <c r="L1458" s="138">
        <v>26.923287671232881</v>
      </c>
      <c r="M1458" s="138">
        <v>2</v>
      </c>
      <c r="N1458" s="138">
        <v>2</v>
      </c>
      <c r="O1458" s="138">
        <v>11.228999999999999</v>
      </c>
      <c r="P1458" s="138">
        <v>0</v>
      </c>
      <c r="Q1458" s="138">
        <v>64.119690088164575</v>
      </c>
      <c r="R1458" s="138">
        <v>37.064644383257843</v>
      </c>
      <c r="S1458" s="138">
        <v>62.096769627191833</v>
      </c>
      <c r="T1458" s="138">
        <v>8.3440417479779985</v>
      </c>
      <c r="U1458" s="138">
        <v>31.683315683611092</v>
      </c>
      <c r="V1458" s="138">
        <v>55.456136231734853</v>
      </c>
      <c r="W1458" s="138">
        <v>7.9242735160412519</v>
      </c>
      <c r="X1458" s="138">
        <v>53.686728942845853</v>
      </c>
    </row>
    <row r="1459" spans="1:24" x14ac:dyDescent="0.45">
      <c r="A1459" s="138" t="s">
        <v>229</v>
      </c>
      <c r="B1459" s="138">
        <v>2022</v>
      </c>
      <c r="C1459" s="139">
        <v>44750</v>
      </c>
      <c r="D1459" s="138" t="s">
        <v>30</v>
      </c>
      <c r="E1459" s="138">
        <v>3</v>
      </c>
      <c r="F1459" s="138" t="s">
        <v>31</v>
      </c>
      <c r="G1459" s="138" t="s">
        <v>578</v>
      </c>
      <c r="H1459" s="138" t="s">
        <v>1265</v>
      </c>
      <c r="I1459" s="138">
        <v>733</v>
      </c>
      <c r="J1459" s="138" t="s">
        <v>346</v>
      </c>
      <c r="K1459" s="138" t="s">
        <v>52</v>
      </c>
      <c r="L1459" s="138">
        <v>23.213698630136989</v>
      </c>
      <c r="M1459" s="138">
        <v>1</v>
      </c>
      <c r="N1459" s="138">
        <v>1</v>
      </c>
      <c r="O1459" s="138">
        <v>11.428000000000001</v>
      </c>
      <c r="P1459" s="138">
        <v>0</v>
      </c>
      <c r="Q1459" s="138">
        <v>63.003150157507868</v>
      </c>
      <c r="R1459" s="138">
        <v>28.44845084559023</v>
      </c>
      <c r="S1459" s="138">
        <v>51.191538230527691</v>
      </c>
      <c r="T1459" s="138">
        <v>7.581029128312486</v>
      </c>
      <c r="U1459" s="138">
        <v>32.354471447001828</v>
      </c>
      <c r="V1459" s="138">
        <v>54.8775300820773</v>
      </c>
      <c r="W1459" s="138">
        <v>7.5076862116918219</v>
      </c>
      <c r="X1459" s="138">
        <v>53.323837231131257</v>
      </c>
    </row>
    <row r="1460" spans="1:24" x14ac:dyDescent="0.45">
      <c r="A1460" s="138" t="s">
        <v>229</v>
      </c>
      <c r="B1460" s="138">
        <v>2022</v>
      </c>
      <c r="C1460" s="139">
        <v>44750</v>
      </c>
      <c r="D1460" s="138" t="s">
        <v>30</v>
      </c>
      <c r="E1460" s="138">
        <v>3</v>
      </c>
      <c r="F1460" s="138" t="s">
        <v>31</v>
      </c>
      <c r="G1460" s="138" t="s">
        <v>578</v>
      </c>
      <c r="H1460" s="138" t="s">
        <v>1265</v>
      </c>
      <c r="I1460" s="138">
        <v>733</v>
      </c>
      <c r="J1460" s="138" t="s">
        <v>354</v>
      </c>
      <c r="K1460" s="138" t="s">
        <v>121</v>
      </c>
      <c r="L1460" s="138">
        <v>26.923287671232881</v>
      </c>
      <c r="M1460" s="138">
        <v>2</v>
      </c>
      <c r="N1460" s="138">
        <v>2</v>
      </c>
      <c r="O1460" s="138">
        <v>11.428000000000001</v>
      </c>
      <c r="P1460" s="138">
        <v>0</v>
      </c>
      <c r="Q1460" s="138">
        <v>63.003150157507868</v>
      </c>
      <c r="R1460" s="138">
        <v>31.683315683611092</v>
      </c>
      <c r="S1460" s="138">
        <v>55.456136231734853</v>
      </c>
      <c r="T1460" s="138">
        <v>7.9242735160412519</v>
      </c>
      <c r="U1460" s="138">
        <v>28.236293932184029</v>
      </c>
      <c r="V1460" s="138">
        <v>51.475023933138019</v>
      </c>
      <c r="W1460" s="138">
        <v>7.7462433336513303</v>
      </c>
      <c r="X1460" s="138">
        <v>53.323837231131257</v>
      </c>
    </row>
    <row r="1461" spans="1:24" x14ac:dyDescent="0.45">
      <c r="A1461" s="130" t="s">
        <v>151</v>
      </c>
      <c r="B1461" s="130">
        <v>2022</v>
      </c>
      <c r="C1461" s="131">
        <v>44847</v>
      </c>
      <c r="D1461" s="130" t="s">
        <v>103</v>
      </c>
      <c r="E1461" s="130">
        <v>1</v>
      </c>
      <c r="F1461" s="130" t="s">
        <v>572</v>
      </c>
      <c r="G1461" s="130">
        <v>1</v>
      </c>
      <c r="H1461" s="130" t="s">
        <v>1266</v>
      </c>
      <c r="I1461" s="130">
        <v>734</v>
      </c>
      <c r="J1461" s="130" t="s">
        <v>350</v>
      </c>
      <c r="K1461" s="130" t="s">
        <v>88</v>
      </c>
      <c r="L1461" s="130">
        <v>24.761643835616439</v>
      </c>
      <c r="M1461" s="130">
        <v>6</v>
      </c>
      <c r="N1461" s="130">
        <v>1</v>
      </c>
      <c r="O1461" s="130">
        <v>11.042999999999999</v>
      </c>
      <c r="P1461" s="130">
        <v>0</v>
      </c>
      <c r="Q1461" s="130">
        <v>65.199674001630001</v>
      </c>
      <c r="R1461" s="130">
        <v>1E-3</v>
      </c>
      <c r="S1461" s="130">
        <v>20.84705483839349</v>
      </c>
      <c r="T1461" s="130">
        <v>8.4290034757541736</v>
      </c>
      <c r="U1461" s="130">
        <v>-1.29953281072186</v>
      </c>
      <c r="V1461" s="130">
        <v>23.553120562382631</v>
      </c>
      <c r="W1461" s="130">
        <v>8.2842177910348305</v>
      </c>
      <c r="X1461" s="130">
        <v>17.88935181574832</v>
      </c>
    </row>
    <row r="1462" spans="1:24" x14ac:dyDescent="0.45">
      <c r="A1462" s="130" t="s">
        <v>151</v>
      </c>
      <c r="B1462" s="130">
        <v>2022</v>
      </c>
      <c r="C1462" s="131">
        <v>44847</v>
      </c>
      <c r="D1462" s="130" t="s">
        <v>103</v>
      </c>
      <c r="E1462" s="130">
        <v>1</v>
      </c>
      <c r="F1462" s="130" t="s">
        <v>572</v>
      </c>
      <c r="G1462" s="130">
        <v>1</v>
      </c>
      <c r="H1462" s="130" t="s">
        <v>1266</v>
      </c>
      <c r="I1462" s="130">
        <v>734</v>
      </c>
      <c r="J1462" s="130" t="s">
        <v>439</v>
      </c>
      <c r="K1462" s="130" t="s">
        <v>265</v>
      </c>
      <c r="L1462" s="130">
        <v>24.74520547945205</v>
      </c>
      <c r="M1462" s="130">
        <v>28</v>
      </c>
      <c r="N1462" s="130">
        <v>2</v>
      </c>
      <c r="O1462" s="130">
        <v>11.042999999999999</v>
      </c>
      <c r="P1462" s="130">
        <v>0</v>
      </c>
      <c r="Q1462" s="130">
        <v>65.199674001630001</v>
      </c>
      <c r="R1462" s="130">
        <v>1E-3</v>
      </c>
      <c r="S1462" s="130">
        <v>14.93164879310314</v>
      </c>
      <c r="T1462" s="130">
        <v>7.8553307708857396</v>
      </c>
      <c r="U1462" s="130">
        <v>-11.04180018511112</v>
      </c>
      <c r="V1462" s="130">
        <v>12.54138989254327</v>
      </c>
      <c r="W1462" s="130">
        <v>7.8610633592181296</v>
      </c>
      <c r="X1462" s="130">
        <v>17.88935181574832</v>
      </c>
    </row>
    <row r="1463" spans="1:24" x14ac:dyDescent="0.45">
      <c r="A1463" s="130" t="s">
        <v>151</v>
      </c>
      <c r="B1463" s="130">
        <v>2022</v>
      </c>
      <c r="C1463" s="131">
        <v>44847</v>
      </c>
      <c r="D1463" s="130" t="s">
        <v>103</v>
      </c>
      <c r="E1463" s="130">
        <v>1</v>
      </c>
      <c r="F1463" s="130" t="s">
        <v>572</v>
      </c>
      <c r="G1463" s="130">
        <v>2</v>
      </c>
      <c r="H1463" s="130" t="s">
        <v>1267</v>
      </c>
      <c r="I1463" s="130">
        <v>735</v>
      </c>
      <c r="J1463" s="130" t="s">
        <v>365</v>
      </c>
      <c r="K1463" s="130" t="s">
        <v>88</v>
      </c>
      <c r="L1463" s="130">
        <v>25.087671232876708</v>
      </c>
      <c r="M1463" s="130">
        <v>3</v>
      </c>
      <c r="N1463" s="130">
        <v>1</v>
      </c>
      <c r="O1463" s="130">
        <v>11.157999999999999</v>
      </c>
      <c r="P1463" s="130">
        <v>0</v>
      </c>
      <c r="Q1463" s="130">
        <v>64.527693134970434</v>
      </c>
      <c r="R1463" s="130">
        <v>48.717217943274044</v>
      </c>
      <c r="S1463" s="130">
        <v>75.477220332404343</v>
      </c>
      <c r="T1463" s="130">
        <v>8.9200007963767689</v>
      </c>
      <c r="U1463" s="130">
        <v>47.456324431424427</v>
      </c>
      <c r="V1463" s="130">
        <v>75.54755423696605</v>
      </c>
      <c r="W1463" s="130">
        <v>9.363743268513872</v>
      </c>
      <c r="X1463" s="130">
        <v>52.007034815172673</v>
      </c>
    </row>
    <row r="1464" spans="1:24" x14ac:dyDescent="0.45">
      <c r="A1464" s="130" t="s">
        <v>151</v>
      </c>
      <c r="B1464" s="130">
        <v>2022</v>
      </c>
      <c r="C1464" s="131">
        <v>44847</v>
      </c>
      <c r="D1464" s="130" t="s">
        <v>103</v>
      </c>
      <c r="E1464" s="130">
        <v>1</v>
      </c>
      <c r="F1464" s="130" t="s">
        <v>572</v>
      </c>
      <c r="G1464" s="130">
        <v>2</v>
      </c>
      <c r="H1464" s="130" t="s">
        <v>1267</v>
      </c>
      <c r="I1464" s="130">
        <v>735</v>
      </c>
      <c r="J1464" s="130" t="s">
        <v>473</v>
      </c>
      <c r="K1464" s="130" t="s">
        <v>58</v>
      </c>
      <c r="L1464" s="130">
        <v>22.706849315068489</v>
      </c>
      <c r="M1464" s="130">
        <v>27</v>
      </c>
      <c r="N1464" s="130">
        <v>2</v>
      </c>
      <c r="O1464" s="130">
        <v>11.157999999999999</v>
      </c>
      <c r="P1464" s="130">
        <v>0</v>
      </c>
      <c r="Q1464" s="130">
        <v>64.527693134970434</v>
      </c>
      <c r="R1464" s="130">
        <v>3.0742783258688111</v>
      </c>
      <c r="S1464" s="130">
        <v>28.536849297941</v>
      </c>
      <c r="T1464" s="130">
        <v>8.4875236573573964</v>
      </c>
      <c r="U1464" s="130">
        <v>1.5901381835130339</v>
      </c>
      <c r="V1464" s="130">
        <v>28.472493942961499</v>
      </c>
      <c r="W1464" s="130">
        <v>8.9607852531494885</v>
      </c>
      <c r="X1464" s="130">
        <v>52.007034815172673</v>
      </c>
    </row>
    <row r="1465" spans="1:24" x14ac:dyDescent="0.45">
      <c r="A1465" s="130" t="s">
        <v>151</v>
      </c>
      <c r="B1465" s="130">
        <v>2022</v>
      </c>
      <c r="C1465" s="131">
        <v>44847</v>
      </c>
      <c r="D1465" s="130" t="s">
        <v>103</v>
      </c>
      <c r="E1465" s="130">
        <v>1</v>
      </c>
      <c r="F1465" s="130" t="s">
        <v>572</v>
      </c>
      <c r="G1465" s="130">
        <v>3</v>
      </c>
      <c r="H1465" s="130" t="s">
        <v>1268</v>
      </c>
      <c r="I1465" s="130">
        <v>736</v>
      </c>
      <c r="J1465" s="130" t="s">
        <v>431</v>
      </c>
      <c r="K1465" s="130" t="s">
        <v>79</v>
      </c>
      <c r="L1465" s="130">
        <v>24.12328767123288</v>
      </c>
      <c r="M1465" s="130">
        <v>7</v>
      </c>
      <c r="N1465" s="130">
        <v>1</v>
      </c>
      <c r="O1465" s="130">
        <v>11.243</v>
      </c>
      <c r="P1465" s="130">
        <v>0</v>
      </c>
      <c r="Q1465" s="130">
        <v>64.039847015921012</v>
      </c>
      <c r="R1465" s="130">
        <v>1E-3</v>
      </c>
      <c r="S1465" s="130">
        <v>22.858289678087178</v>
      </c>
      <c r="T1465" s="130">
        <v>8.3376237072489374</v>
      </c>
      <c r="U1465" s="130">
        <v>2.5227724062392518</v>
      </c>
      <c r="V1465" s="130">
        <v>26.813045196273428</v>
      </c>
      <c r="W1465" s="130">
        <v>8.0967575966780601</v>
      </c>
      <c r="X1465" s="130">
        <v>24.232247785913099</v>
      </c>
    </row>
    <row r="1466" spans="1:24" x14ac:dyDescent="0.45">
      <c r="A1466" s="130" t="s">
        <v>151</v>
      </c>
      <c r="B1466" s="130">
        <v>2022</v>
      </c>
      <c r="C1466" s="131">
        <v>44847</v>
      </c>
      <c r="D1466" s="130" t="s">
        <v>103</v>
      </c>
      <c r="E1466" s="130">
        <v>1</v>
      </c>
      <c r="F1466" s="130" t="s">
        <v>572</v>
      </c>
      <c r="G1466" s="130">
        <v>3</v>
      </c>
      <c r="H1466" s="130" t="s">
        <v>1268</v>
      </c>
      <c r="I1466" s="130">
        <v>736</v>
      </c>
      <c r="J1466" s="130" t="s">
        <v>456</v>
      </c>
      <c r="K1466" s="130" t="s">
        <v>64</v>
      </c>
      <c r="L1466" s="130">
        <v>33.452054794520549</v>
      </c>
      <c r="M1466" s="130">
        <v>26</v>
      </c>
      <c r="N1466" s="130">
        <v>2</v>
      </c>
      <c r="O1466" s="130">
        <v>11.243</v>
      </c>
      <c r="P1466" s="130">
        <v>0</v>
      </c>
      <c r="Q1466" s="130">
        <v>64.039847015921012</v>
      </c>
      <c r="R1466" s="130">
        <v>0.74530008839026962</v>
      </c>
      <c r="S1466" s="130">
        <v>25.606205893739009</v>
      </c>
      <c r="T1466" s="130">
        <v>8.2869686017829132</v>
      </c>
      <c r="U1466" s="130">
        <v>-2.4913887874153069</v>
      </c>
      <c r="V1466" s="130">
        <v>21.693866977439569</v>
      </c>
      <c r="W1466" s="130">
        <v>8.061751921618292</v>
      </c>
      <c r="X1466" s="130">
        <v>24.232247785913099</v>
      </c>
    </row>
    <row r="1467" spans="1:24" x14ac:dyDescent="0.45">
      <c r="A1467" s="130" t="s">
        <v>151</v>
      </c>
      <c r="B1467" s="130">
        <v>2022</v>
      </c>
      <c r="C1467" s="131">
        <v>44847</v>
      </c>
      <c r="D1467" s="130" t="s">
        <v>103</v>
      </c>
      <c r="E1467" s="130">
        <v>1</v>
      </c>
      <c r="F1467" s="130" t="s">
        <v>572</v>
      </c>
      <c r="G1467" s="130">
        <v>4</v>
      </c>
      <c r="H1467" s="130" t="s">
        <v>1269</v>
      </c>
      <c r="I1467" s="130">
        <v>737</v>
      </c>
      <c r="J1467" s="130" t="s">
        <v>418</v>
      </c>
      <c r="K1467" s="130" t="s">
        <v>96</v>
      </c>
      <c r="L1467" s="130">
        <v>24.394520547945209</v>
      </c>
      <c r="M1467" s="130">
        <v>10</v>
      </c>
      <c r="N1467" s="130">
        <v>1</v>
      </c>
      <c r="O1467" s="130">
        <v>11.007</v>
      </c>
      <c r="P1467" s="130">
        <v>0</v>
      </c>
      <c r="Q1467" s="130">
        <v>65.412919051512674</v>
      </c>
      <c r="R1467" s="130">
        <v>5.4792956403101449</v>
      </c>
      <c r="S1467" s="130">
        <v>31.25589692817185</v>
      </c>
      <c r="T1467" s="130">
        <v>8.5922004292872334</v>
      </c>
      <c r="U1467" s="130">
        <v>8.8977596370489458</v>
      </c>
      <c r="V1467" s="130">
        <v>34.099307300774058</v>
      </c>
      <c r="W1467" s="130">
        <v>8.400515887908373</v>
      </c>
      <c r="X1467" s="130">
        <v>28.46716970813268</v>
      </c>
    </row>
    <row r="1468" spans="1:24" x14ac:dyDescent="0.45">
      <c r="A1468" s="130" t="s">
        <v>151</v>
      </c>
      <c r="B1468" s="130">
        <v>2022</v>
      </c>
      <c r="C1468" s="131">
        <v>44847</v>
      </c>
      <c r="D1468" s="130" t="s">
        <v>103</v>
      </c>
      <c r="E1468" s="130">
        <v>1</v>
      </c>
      <c r="F1468" s="130" t="s">
        <v>572</v>
      </c>
      <c r="G1468" s="130">
        <v>4</v>
      </c>
      <c r="H1468" s="130" t="s">
        <v>1269</v>
      </c>
      <c r="I1468" s="130">
        <v>737</v>
      </c>
      <c r="J1468" s="130" t="s">
        <v>401</v>
      </c>
      <c r="K1468" s="130" t="s">
        <v>177</v>
      </c>
      <c r="L1468" s="130">
        <v>25.30684931506849</v>
      </c>
      <c r="M1468" s="130">
        <v>25</v>
      </c>
      <c r="N1468" s="130">
        <v>2</v>
      </c>
      <c r="O1468" s="130">
        <v>11.007</v>
      </c>
      <c r="P1468" s="130">
        <v>0</v>
      </c>
      <c r="Q1468" s="130">
        <v>65.412919051512674</v>
      </c>
      <c r="R1468" s="130">
        <v>2.2476833483228451</v>
      </c>
      <c r="S1468" s="130">
        <v>25.678442488093509</v>
      </c>
      <c r="T1468" s="130">
        <v>7.8102530465902209</v>
      </c>
      <c r="U1468" s="130">
        <v>-0.20241879614433239</v>
      </c>
      <c r="V1468" s="130">
        <v>23.275343263740041</v>
      </c>
      <c r="W1468" s="130">
        <v>7.825920686628125</v>
      </c>
      <c r="X1468" s="130">
        <v>28.46716970813268</v>
      </c>
    </row>
    <row r="1469" spans="1:24" x14ac:dyDescent="0.45">
      <c r="A1469" s="130" t="s">
        <v>151</v>
      </c>
      <c r="B1469" s="130">
        <v>2022</v>
      </c>
      <c r="C1469" s="131">
        <v>44847</v>
      </c>
      <c r="D1469" s="130" t="s">
        <v>103</v>
      </c>
      <c r="E1469" s="130">
        <v>1</v>
      </c>
      <c r="F1469" s="130" t="s">
        <v>572</v>
      </c>
      <c r="G1469" s="130">
        <v>5</v>
      </c>
      <c r="H1469" s="130" t="s">
        <v>1270</v>
      </c>
      <c r="I1469" s="130">
        <v>738</v>
      </c>
      <c r="J1469" s="130" t="s">
        <v>446</v>
      </c>
      <c r="K1469" s="130" t="s">
        <v>37</v>
      </c>
      <c r="L1469" s="130">
        <v>22.8</v>
      </c>
      <c r="M1469" s="130">
        <v>8</v>
      </c>
      <c r="N1469" s="130">
        <v>1</v>
      </c>
      <c r="O1469" s="130">
        <v>11.082000000000001</v>
      </c>
      <c r="P1469" s="130">
        <v>0</v>
      </c>
      <c r="Q1469" s="130">
        <v>64.970221981591763</v>
      </c>
      <c r="R1469" s="130">
        <v>20.388344829219921</v>
      </c>
      <c r="S1469" s="130">
        <v>43.014052485015732</v>
      </c>
      <c r="T1469" s="130">
        <v>7.5419025519319378</v>
      </c>
      <c r="U1469" s="130">
        <v>21.070778068664129</v>
      </c>
      <c r="V1469" s="130">
        <v>44.309728993543573</v>
      </c>
      <c r="W1469" s="130">
        <v>7.7463169749598126</v>
      </c>
      <c r="X1469" s="130">
        <v>35.528612836677809</v>
      </c>
    </row>
    <row r="1470" spans="1:24" x14ac:dyDescent="0.45">
      <c r="A1470" s="130" t="s">
        <v>151</v>
      </c>
      <c r="B1470" s="130">
        <v>2022</v>
      </c>
      <c r="C1470" s="131">
        <v>44847</v>
      </c>
      <c r="D1470" s="130" t="s">
        <v>103</v>
      </c>
      <c r="E1470" s="130">
        <v>1</v>
      </c>
      <c r="F1470" s="130" t="s">
        <v>572</v>
      </c>
      <c r="G1470" s="130">
        <v>5</v>
      </c>
      <c r="H1470" s="130" t="s">
        <v>1270</v>
      </c>
      <c r="I1470" s="130">
        <v>738</v>
      </c>
      <c r="J1470" s="130" t="s">
        <v>403</v>
      </c>
      <c r="K1470" s="130" t="s">
        <v>61</v>
      </c>
      <c r="L1470" s="130">
        <v>25.594520547945201</v>
      </c>
      <c r="M1470" s="130">
        <v>24</v>
      </c>
      <c r="N1470" s="130">
        <v>2</v>
      </c>
      <c r="O1470" s="130">
        <v>11.082000000000001</v>
      </c>
      <c r="P1470" s="130">
        <v>0</v>
      </c>
      <c r="Q1470" s="130">
        <v>64.970221981591763</v>
      </c>
      <c r="R1470" s="130">
        <v>3.3652012668495139</v>
      </c>
      <c r="S1470" s="130">
        <v>28.043173188339889</v>
      </c>
      <c r="T1470" s="130">
        <v>8.2259906404967928</v>
      </c>
      <c r="U1470" s="130">
        <v>1.6677666764556101</v>
      </c>
      <c r="V1470" s="130">
        <v>26.53535463361089</v>
      </c>
      <c r="W1470" s="130">
        <v>8.2891959857184254</v>
      </c>
      <c r="X1470" s="130">
        <v>35.528612836677809</v>
      </c>
    </row>
    <row r="1471" spans="1:24" x14ac:dyDescent="0.45">
      <c r="A1471" s="130" t="s">
        <v>151</v>
      </c>
      <c r="B1471" s="130">
        <v>2022</v>
      </c>
      <c r="C1471" s="131">
        <v>44847</v>
      </c>
      <c r="D1471" s="130" t="s">
        <v>103</v>
      </c>
      <c r="E1471" s="130">
        <v>1</v>
      </c>
      <c r="F1471" s="130" t="s">
        <v>572</v>
      </c>
      <c r="G1471" s="130">
        <v>6</v>
      </c>
      <c r="H1471" s="130" t="s">
        <v>1271</v>
      </c>
      <c r="I1471" s="130">
        <v>739</v>
      </c>
      <c r="J1471" s="130" t="s">
        <v>366</v>
      </c>
      <c r="K1471" s="130" t="s">
        <v>143</v>
      </c>
      <c r="L1471" s="130">
        <v>26.493150684931511</v>
      </c>
      <c r="M1471" s="130">
        <v>11</v>
      </c>
      <c r="N1471" s="130">
        <v>1</v>
      </c>
      <c r="O1471" s="130">
        <v>11.073</v>
      </c>
      <c r="P1471" s="130">
        <v>0</v>
      </c>
      <c r="Q1471" s="130">
        <v>65.023028989433755</v>
      </c>
      <c r="R1471" s="130">
        <v>15.721412257716169</v>
      </c>
      <c r="S1471" s="130">
        <v>39.368147912978209</v>
      </c>
      <c r="T1471" s="130">
        <v>7.8822452184206782</v>
      </c>
      <c r="U1471" s="130">
        <v>15.617752128657241</v>
      </c>
      <c r="V1471" s="130">
        <v>40.098506862868163</v>
      </c>
      <c r="W1471" s="130">
        <v>8.1602515780703033</v>
      </c>
      <c r="X1471" s="130">
        <v>27.716289507856729</v>
      </c>
    </row>
    <row r="1472" spans="1:24" x14ac:dyDescent="0.45">
      <c r="A1472" s="130" t="s">
        <v>151</v>
      </c>
      <c r="B1472" s="130">
        <v>2022</v>
      </c>
      <c r="C1472" s="131">
        <v>44847</v>
      </c>
      <c r="D1472" s="130" t="s">
        <v>103</v>
      </c>
      <c r="E1472" s="130">
        <v>1</v>
      </c>
      <c r="F1472" s="130" t="s">
        <v>572</v>
      </c>
      <c r="G1472" s="130">
        <v>6</v>
      </c>
      <c r="H1472" s="130" t="s">
        <v>1271</v>
      </c>
      <c r="I1472" s="130">
        <v>739</v>
      </c>
      <c r="J1472" s="130" t="s">
        <v>262</v>
      </c>
      <c r="K1472" s="130" t="s">
        <v>46</v>
      </c>
      <c r="L1472" s="130">
        <v>26.021917808219179</v>
      </c>
      <c r="M1472" s="130">
        <v>23</v>
      </c>
      <c r="N1472" s="130">
        <v>2</v>
      </c>
      <c r="O1472" s="130">
        <v>11.073</v>
      </c>
      <c r="P1472" s="130">
        <v>0</v>
      </c>
      <c r="Q1472" s="130">
        <v>65.023028989433755</v>
      </c>
      <c r="R1472" s="130">
        <v>1E-3</v>
      </c>
      <c r="S1472" s="130">
        <v>16.064431102735249</v>
      </c>
      <c r="T1472" s="130">
        <v>7.7476309004102673</v>
      </c>
      <c r="U1472" s="130">
        <v>-8.7845986347431975</v>
      </c>
      <c r="V1472" s="130">
        <v>15.355676026169</v>
      </c>
      <c r="W1472" s="130">
        <v>8.0467582203040671</v>
      </c>
      <c r="X1472" s="130">
        <v>27.716289507856729</v>
      </c>
    </row>
    <row r="1473" spans="1:24" x14ac:dyDescent="0.45">
      <c r="A1473" s="130" t="s">
        <v>151</v>
      </c>
      <c r="B1473" s="130">
        <v>2022</v>
      </c>
      <c r="C1473" s="131">
        <v>44847</v>
      </c>
      <c r="D1473" s="130" t="s">
        <v>103</v>
      </c>
      <c r="E1473" s="130">
        <v>1</v>
      </c>
      <c r="F1473" s="130" t="s">
        <v>572</v>
      </c>
      <c r="G1473" s="130">
        <v>7</v>
      </c>
      <c r="H1473" s="130" t="s">
        <v>1272</v>
      </c>
      <c r="I1473" s="130">
        <v>740</v>
      </c>
      <c r="J1473" s="130" t="s">
        <v>470</v>
      </c>
      <c r="K1473" s="130" t="s">
        <v>52</v>
      </c>
      <c r="L1473" s="130">
        <v>20.219178082191782</v>
      </c>
      <c r="M1473" s="130">
        <v>12</v>
      </c>
      <c r="N1473" s="130">
        <v>1</v>
      </c>
      <c r="O1473" s="130">
        <v>11.156000000000001</v>
      </c>
      <c r="P1473" s="130">
        <v>0</v>
      </c>
      <c r="Q1473" s="130">
        <v>64.539261384008597</v>
      </c>
      <c r="R1473" s="130">
        <v>4.2335679459225979</v>
      </c>
      <c r="S1473" s="130">
        <v>28.85610056119398</v>
      </c>
      <c r="T1473" s="130">
        <v>8.2075108717571261</v>
      </c>
      <c r="U1473" s="130">
        <v>5.7295567951712734</v>
      </c>
      <c r="V1473" s="130">
        <v>30.48903126557785</v>
      </c>
      <c r="W1473" s="130">
        <v>8.2531581568021917</v>
      </c>
      <c r="X1473" s="130">
        <v>21.991549939219151</v>
      </c>
    </row>
    <row r="1474" spans="1:24" x14ac:dyDescent="0.45">
      <c r="A1474" s="130" t="s">
        <v>151</v>
      </c>
      <c r="B1474" s="130">
        <v>2022</v>
      </c>
      <c r="C1474" s="131">
        <v>44847</v>
      </c>
      <c r="D1474" s="130" t="s">
        <v>103</v>
      </c>
      <c r="E1474" s="130">
        <v>1</v>
      </c>
      <c r="F1474" s="130" t="s">
        <v>572</v>
      </c>
      <c r="G1474" s="130">
        <v>7</v>
      </c>
      <c r="H1474" s="130" t="s">
        <v>1272</v>
      </c>
      <c r="I1474" s="130">
        <v>740</v>
      </c>
      <c r="J1474" s="130" t="s">
        <v>462</v>
      </c>
      <c r="K1474" s="130" t="s">
        <v>115</v>
      </c>
      <c r="L1474" s="130">
        <v>21.706849315068489</v>
      </c>
      <c r="M1474" s="130">
        <v>22</v>
      </c>
      <c r="N1474" s="130">
        <v>2</v>
      </c>
      <c r="O1474" s="130">
        <v>11.156000000000001</v>
      </c>
      <c r="P1474" s="130">
        <v>0</v>
      </c>
      <c r="Q1474" s="130">
        <v>64.539261384008597</v>
      </c>
      <c r="R1474" s="130">
        <v>1E-3</v>
      </c>
      <c r="S1474" s="130">
        <v>15.126999317244319</v>
      </c>
      <c r="T1474" s="130">
        <v>7.7020594374795772</v>
      </c>
      <c r="U1474" s="130">
        <v>-9.9023853812234854</v>
      </c>
      <c r="V1474" s="130">
        <v>13.666026191896099</v>
      </c>
      <c r="W1474" s="130">
        <v>7.8561371910398616</v>
      </c>
      <c r="X1474" s="130">
        <v>21.991549939219151</v>
      </c>
    </row>
    <row r="1475" spans="1:24" x14ac:dyDescent="0.45">
      <c r="A1475" s="130" t="s">
        <v>151</v>
      </c>
      <c r="B1475" s="130">
        <v>2022</v>
      </c>
      <c r="C1475" s="131">
        <v>44847</v>
      </c>
      <c r="D1475" s="130" t="s">
        <v>103</v>
      </c>
      <c r="E1475" s="130">
        <v>1</v>
      </c>
      <c r="F1475" s="130" t="s">
        <v>572</v>
      </c>
      <c r="G1475" s="130">
        <v>8</v>
      </c>
      <c r="H1475" s="130" t="s">
        <v>1273</v>
      </c>
      <c r="I1475" s="130">
        <v>741</v>
      </c>
      <c r="J1475" s="130" t="s">
        <v>425</v>
      </c>
      <c r="K1475" s="130" t="s">
        <v>96</v>
      </c>
      <c r="L1475" s="130">
        <v>28.898630136986299</v>
      </c>
      <c r="M1475" s="130">
        <v>13</v>
      </c>
      <c r="N1475" s="130">
        <v>1</v>
      </c>
      <c r="O1475" s="130">
        <v>10.951000000000001</v>
      </c>
      <c r="P1475" s="130">
        <v>0</v>
      </c>
      <c r="Q1475" s="130">
        <v>65.747420326910785</v>
      </c>
      <c r="R1475" s="130">
        <v>33.956570151357752</v>
      </c>
      <c r="S1475" s="130">
        <v>58.861356691134738</v>
      </c>
      <c r="T1475" s="130">
        <v>8.3015955132589969</v>
      </c>
      <c r="U1475" s="130">
        <v>32.742623733560627</v>
      </c>
      <c r="V1475" s="130">
        <v>58.993889698394753</v>
      </c>
      <c r="W1475" s="130">
        <v>8.7504219882780365</v>
      </c>
      <c r="X1475" s="130">
        <v>38.695728611226002</v>
      </c>
    </row>
    <row r="1476" spans="1:24" x14ac:dyDescent="0.45">
      <c r="A1476" s="130" t="s">
        <v>151</v>
      </c>
      <c r="B1476" s="130">
        <v>2022</v>
      </c>
      <c r="C1476" s="131">
        <v>44847</v>
      </c>
      <c r="D1476" s="130" t="s">
        <v>103</v>
      </c>
      <c r="E1476" s="130">
        <v>1</v>
      </c>
      <c r="F1476" s="130" t="s">
        <v>572</v>
      </c>
      <c r="G1476" s="130">
        <v>8</v>
      </c>
      <c r="H1476" s="130" t="s">
        <v>1273</v>
      </c>
      <c r="I1476" s="130">
        <v>741</v>
      </c>
      <c r="J1476" s="130" t="s">
        <v>447</v>
      </c>
      <c r="K1476" s="130" t="s">
        <v>58</v>
      </c>
      <c r="L1476" s="130">
        <v>22.326027397260269</v>
      </c>
      <c r="M1476" s="130">
        <v>21</v>
      </c>
      <c r="N1476" s="130">
        <v>2</v>
      </c>
      <c r="O1476" s="130">
        <v>10.951000000000001</v>
      </c>
      <c r="P1476" s="130">
        <v>0</v>
      </c>
      <c r="Q1476" s="130">
        <v>65.747420326910785</v>
      </c>
      <c r="R1476" s="130">
        <v>1E-3</v>
      </c>
      <c r="S1476" s="130">
        <v>18.53010053131726</v>
      </c>
      <c r="T1476" s="130">
        <v>8.0283087668150817</v>
      </c>
      <c r="U1476" s="130">
        <v>-7.096072737237229</v>
      </c>
      <c r="V1476" s="130">
        <v>18.405158487370631</v>
      </c>
      <c r="W1476" s="130">
        <v>8.5004104082026206</v>
      </c>
      <c r="X1476" s="130">
        <v>38.695728611226002</v>
      </c>
    </row>
    <row r="1477" spans="1:24" x14ac:dyDescent="0.45">
      <c r="A1477" s="130" t="s">
        <v>151</v>
      </c>
      <c r="B1477" s="130">
        <v>2022</v>
      </c>
      <c r="C1477" s="131">
        <v>44847</v>
      </c>
      <c r="D1477" s="130" t="s">
        <v>103</v>
      </c>
      <c r="E1477" s="130">
        <v>1</v>
      </c>
      <c r="F1477" s="130" t="s">
        <v>572</v>
      </c>
      <c r="G1477" s="130">
        <v>9</v>
      </c>
      <c r="H1477" s="130" t="s">
        <v>1274</v>
      </c>
      <c r="I1477" s="130">
        <v>742</v>
      </c>
      <c r="J1477" s="130" t="s">
        <v>360</v>
      </c>
      <c r="K1477" s="130" t="s">
        <v>34</v>
      </c>
      <c r="L1477" s="130">
        <v>35.200000000000003</v>
      </c>
      <c r="M1477" s="130">
        <v>4</v>
      </c>
      <c r="N1477" s="130">
        <v>1</v>
      </c>
      <c r="O1477" s="130">
        <v>11.286</v>
      </c>
      <c r="P1477" s="130">
        <v>0</v>
      </c>
      <c r="Q1477" s="130">
        <v>63.795853269537481</v>
      </c>
      <c r="R1477" s="130">
        <v>1E-3</v>
      </c>
      <c r="S1477" s="130">
        <v>25</v>
      </c>
      <c r="T1477" s="130">
        <v>8.3333333330000006</v>
      </c>
      <c r="U1477" s="130">
        <v>3.6373550495091251</v>
      </c>
      <c r="V1477" s="130">
        <v>28.10978874589544</v>
      </c>
      <c r="W1477" s="130">
        <v>8.1574778987954382</v>
      </c>
      <c r="X1477" s="130">
        <v>23.58227690488977</v>
      </c>
    </row>
    <row r="1478" spans="1:24" x14ac:dyDescent="0.45">
      <c r="A1478" s="130" t="s">
        <v>151</v>
      </c>
      <c r="B1478" s="130">
        <v>2022</v>
      </c>
      <c r="C1478" s="131">
        <v>44847</v>
      </c>
      <c r="D1478" s="130" t="s">
        <v>103</v>
      </c>
      <c r="E1478" s="130">
        <v>1</v>
      </c>
      <c r="F1478" s="130" t="s">
        <v>572</v>
      </c>
      <c r="G1478" s="130">
        <v>9</v>
      </c>
      <c r="H1478" s="130" t="s">
        <v>1274</v>
      </c>
      <c r="I1478" s="130">
        <v>742</v>
      </c>
      <c r="J1478" s="130" t="s">
        <v>450</v>
      </c>
      <c r="K1478" s="130" t="s">
        <v>49</v>
      </c>
      <c r="L1478" s="130">
        <v>31.641095890410959</v>
      </c>
      <c r="M1478" s="130">
        <v>20</v>
      </c>
      <c r="N1478" s="130">
        <v>2</v>
      </c>
      <c r="O1478" s="130">
        <v>11.286</v>
      </c>
      <c r="P1478" s="130">
        <v>0</v>
      </c>
      <c r="Q1478" s="130">
        <v>63.795853269537481</v>
      </c>
      <c r="R1478" s="130">
        <v>1E-3</v>
      </c>
      <c r="S1478" s="130">
        <v>22.164553809779552</v>
      </c>
      <c r="T1478" s="130">
        <v>7.8001327500566768</v>
      </c>
      <c r="U1478" s="130">
        <v>-3.9211620959739442</v>
      </c>
      <c r="V1478" s="130">
        <v>19.39579067191826</v>
      </c>
      <c r="W1478" s="130">
        <v>7.7723175892974012</v>
      </c>
      <c r="X1478" s="130">
        <v>23.58227690488977</v>
      </c>
    </row>
    <row r="1479" spans="1:24" x14ac:dyDescent="0.45">
      <c r="A1479" s="130" t="s">
        <v>151</v>
      </c>
      <c r="B1479" s="130">
        <v>2022</v>
      </c>
      <c r="C1479" s="131">
        <v>44847</v>
      </c>
      <c r="D1479" s="130" t="s">
        <v>103</v>
      </c>
      <c r="E1479" s="130">
        <v>1</v>
      </c>
      <c r="F1479" s="130" t="s">
        <v>572</v>
      </c>
      <c r="G1479" s="130">
        <v>10</v>
      </c>
      <c r="H1479" s="130" t="s">
        <v>1275</v>
      </c>
      <c r="I1479" s="130">
        <v>743</v>
      </c>
      <c r="J1479" s="130" t="s">
        <v>468</v>
      </c>
      <c r="K1479" s="130" t="s">
        <v>91</v>
      </c>
      <c r="L1479" s="130">
        <v>24.517808219178079</v>
      </c>
      <c r="M1479" s="130">
        <v>14</v>
      </c>
      <c r="N1479" s="130">
        <v>1</v>
      </c>
      <c r="O1479" s="130">
        <v>11.272</v>
      </c>
      <c r="P1479" s="130">
        <v>0</v>
      </c>
      <c r="Q1479" s="130">
        <v>63.875088715400992</v>
      </c>
      <c r="R1479" s="130">
        <v>1.8507771002898541</v>
      </c>
      <c r="S1479" s="130">
        <v>28.16491664151954</v>
      </c>
      <c r="T1479" s="130">
        <v>8.7713798470765632</v>
      </c>
      <c r="U1479" s="130">
        <v>5.7000719244177382</v>
      </c>
      <c r="V1479" s="130">
        <v>31.235534727697051</v>
      </c>
      <c r="W1479" s="130">
        <v>8.5118209344264386</v>
      </c>
      <c r="X1479" s="130">
        <v>25.75244989901736</v>
      </c>
    </row>
    <row r="1480" spans="1:24" x14ac:dyDescent="0.45">
      <c r="A1480" s="130" t="s">
        <v>151</v>
      </c>
      <c r="B1480" s="130">
        <v>2022</v>
      </c>
      <c r="C1480" s="131">
        <v>44847</v>
      </c>
      <c r="D1480" s="130" t="s">
        <v>103</v>
      </c>
      <c r="E1480" s="130">
        <v>1</v>
      </c>
      <c r="F1480" s="130" t="s">
        <v>572</v>
      </c>
      <c r="G1480" s="130">
        <v>10</v>
      </c>
      <c r="H1480" s="130" t="s">
        <v>1275</v>
      </c>
      <c r="I1480" s="130">
        <v>743</v>
      </c>
      <c r="J1480" s="130" t="s">
        <v>397</v>
      </c>
      <c r="K1480" s="130" t="s">
        <v>177</v>
      </c>
      <c r="L1480" s="130">
        <v>29.901369863013699</v>
      </c>
      <c r="M1480" s="130">
        <v>19</v>
      </c>
      <c r="N1480" s="130">
        <v>2</v>
      </c>
      <c r="O1480" s="130">
        <v>11.272</v>
      </c>
      <c r="P1480" s="130">
        <v>0</v>
      </c>
      <c r="Q1480" s="130">
        <v>63.875088715400992</v>
      </c>
      <c r="R1480" s="130">
        <v>0.71682832653387862</v>
      </c>
      <c r="S1480" s="130">
        <v>23.339983156515189</v>
      </c>
      <c r="T1480" s="130">
        <v>7.5410516099937714</v>
      </c>
      <c r="U1480" s="130">
        <v>-1.8499968557219051</v>
      </c>
      <c r="V1480" s="130">
        <v>20.986473418923779</v>
      </c>
      <c r="W1480" s="130">
        <v>7.6121567582152272</v>
      </c>
      <c r="X1480" s="130">
        <v>25.75244989901736</v>
      </c>
    </row>
    <row r="1481" spans="1:24" x14ac:dyDescent="0.45">
      <c r="A1481" s="130" t="s">
        <v>151</v>
      </c>
      <c r="B1481" s="130">
        <v>2022</v>
      </c>
      <c r="C1481" s="131">
        <v>44847</v>
      </c>
      <c r="D1481" s="130" t="s">
        <v>103</v>
      </c>
      <c r="E1481" s="130">
        <v>1</v>
      </c>
      <c r="F1481" s="130" t="s">
        <v>572</v>
      </c>
      <c r="G1481" s="130">
        <v>11</v>
      </c>
      <c r="H1481" s="130" t="s">
        <v>1276</v>
      </c>
      <c r="I1481" s="130">
        <v>744</v>
      </c>
      <c r="J1481" s="130" t="s">
        <v>451</v>
      </c>
      <c r="K1481" s="130" t="s">
        <v>49</v>
      </c>
      <c r="L1481" s="130">
        <v>23.86575342465753</v>
      </c>
      <c r="M1481" s="130">
        <v>16</v>
      </c>
      <c r="N1481" s="130">
        <v>1</v>
      </c>
      <c r="O1481" s="130">
        <v>11.27</v>
      </c>
      <c r="P1481" s="130">
        <v>0</v>
      </c>
      <c r="Q1481" s="130">
        <v>63.886424134871341</v>
      </c>
      <c r="R1481" s="130">
        <v>0.58822394612961304</v>
      </c>
      <c r="S1481" s="130">
        <v>24.93496885917536</v>
      </c>
      <c r="T1481" s="130">
        <v>8.115581637681915</v>
      </c>
      <c r="U1481" s="130">
        <v>4.3717097853836826</v>
      </c>
      <c r="V1481" s="130">
        <v>28.275886707160979</v>
      </c>
      <c r="W1481" s="130">
        <v>7.9680589739257659</v>
      </c>
      <c r="X1481" s="130">
        <v>24.803332595675069</v>
      </c>
    </row>
    <row r="1482" spans="1:24" x14ac:dyDescent="0.45">
      <c r="A1482" s="130" t="s">
        <v>151</v>
      </c>
      <c r="B1482" s="130">
        <v>2022</v>
      </c>
      <c r="C1482" s="131">
        <v>44847</v>
      </c>
      <c r="D1482" s="130" t="s">
        <v>103</v>
      </c>
      <c r="E1482" s="130">
        <v>1</v>
      </c>
      <c r="F1482" s="130" t="s">
        <v>572</v>
      </c>
      <c r="G1482" s="130">
        <v>11</v>
      </c>
      <c r="H1482" s="130" t="s">
        <v>1276</v>
      </c>
      <c r="I1482" s="130">
        <v>744</v>
      </c>
      <c r="J1482" s="130" t="s">
        <v>480</v>
      </c>
      <c r="K1482" s="130" t="s">
        <v>43</v>
      </c>
      <c r="L1482" s="130">
        <v>17.512328767123289</v>
      </c>
      <c r="M1482" s="130">
        <v>17</v>
      </c>
      <c r="N1482" s="130">
        <v>2</v>
      </c>
      <c r="O1482" s="130">
        <v>11.27</v>
      </c>
      <c r="P1482" s="130">
        <v>0</v>
      </c>
      <c r="Q1482" s="130">
        <v>63.886424134871341</v>
      </c>
      <c r="R1482" s="130">
        <v>0.2528172665995676</v>
      </c>
      <c r="S1482" s="130">
        <v>24.671696332174768</v>
      </c>
      <c r="T1482" s="130">
        <v>8.1396263551917336</v>
      </c>
      <c r="U1482" s="130">
        <v>-2.6419513629644089</v>
      </c>
      <c r="V1482" s="130">
        <v>21.313335823946272</v>
      </c>
      <c r="W1482" s="130">
        <v>7.9850957289702258</v>
      </c>
      <c r="X1482" s="130">
        <v>24.803332595675069</v>
      </c>
    </row>
    <row r="1483" spans="1:24" x14ac:dyDescent="0.45">
      <c r="A1483" s="130" t="s">
        <v>151</v>
      </c>
      <c r="B1483" s="130">
        <v>2022</v>
      </c>
      <c r="C1483" s="131">
        <v>44847</v>
      </c>
      <c r="D1483" s="130" t="s">
        <v>103</v>
      </c>
      <c r="E1483" s="130">
        <v>1</v>
      </c>
      <c r="F1483" s="130" t="s">
        <v>572</v>
      </c>
      <c r="G1483" s="130">
        <v>12</v>
      </c>
      <c r="H1483" s="130" t="s">
        <v>1277</v>
      </c>
      <c r="I1483" s="130">
        <v>745</v>
      </c>
      <c r="J1483" s="130" t="s">
        <v>399</v>
      </c>
      <c r="K1483" s="130" t="s">
        <v>49</v>
      </c>
      <c r="L1483" s="130">
        <v>28.17534246575342</v>
      </c>
      <c r="M1483" s="130">
        <v>15</v>
      </c>
      <c r="N1483" s="130">
        <v>1</v>
      </c>
      <c r="O1483" s="130">
        <v>11.327999999999999</v>
      </c>
      <c r="P1483" s="130">
        <v>0</v>
      </c>
      <c r="Q1483" s="130">
        <v>63.559322033898312</v>
      </c>
      <c r="R1483" s="130">
        <v>2.515324320520556</v>
      </c>
      <c r="S1483" s="130">
        <v>25.214385068806799</v>
      </c>
      <c r="T1483" s="130">
        <v>7.5663535827620807</v>
      </c>
      <c r="U1483" s="130">
        <v>5.8155343894523917</v>
      </c>
      <c r="V1483" s="130">
        <v>28.39547282278782</v>
      </c>
      <c r="W1483" s="130">
        <v>7.5266461444451433</v>
      </c>
      <c r="X1483" s="130">
        <v>25.57865674007142</v>
      </c>
    </row>
    <row r="1484" spans="1:24" x14ac:dyDescent="0.45">
      <c r="A1484" s="130" t="s">
        <v>151</v>
      </c>
      <c r="B1484" s="130">
        <v>2022</v>
      </c>
      <c r="C1484" s="131">
        <v>44847</v>
      </c>
      <c r="D1484" s="130" t="s">
        <v>103</v>
      </c>
      <c r="E1484" s="130">
        <v>1</v>
      </c>
      <c r="F1484" s="130" t="s">
        <v>572</v>
      </c>
      <c r="G1484" s="130">
        <v>12</v>
      </c>
      <c r="H1484" s="130" t="s">
        <v>1277</v>
      </c>
      <c r="I1484" s="130">
        <v>745</v>
      </c>
      <c r="J1484" s="130" t="s">
        <v>448</v>
      </c>
      <c r="K1484" s="130" t="s">
        <v>96</v>
      </c>
      <c r="L1484" s="130">
        <v>26.994520547945211</v>
      </c>
      <c r="M1484" s="130">
        <v>18</v>
      </c>
      <c r="N1484" s="130">
        <v>2</v>
      </c>
      <c r="O1484" s="130">
        <v>11.327999999999999</v>
      </c>
      <c r="P1484" s="130">
        <v>0</v>
      </c>
      <c r="Q1484" s="130">
        <v>63.559322033898312</v>
      </c>
      <c r="R1484" s="130">
        <v>3.0942714787128121</v>
      </c>
      <c r="S1484" s="130">
        <v>25.942928411336052</v>
      </c>
      <c r="T1484" s="130">
        <v>7.6162189775410791</v>
      </c>
      <c r="U1484" s="130">
        <v>3.8894365515332652E-2</v>
      </c>
      <c r="V1484" s="130">
        <v>22.725487987028689</v>
      </c>
      <c r="W1484" s="130">
        <v>7.5621978738377846</v>
      </c>
      <c r="X1484" s="130">
        <v>25.57865674007142</v>
      </c>
    </row>
    <row r="1485" spans="1:24" x14ac:dyDescent="0.45">
      <c r="A1485" s="132" t="s">
        <v>151</v>
      </c>
      <c r="B1485" s="132">
        <v>2022</v>
      </c>
      <c r="C1485" s="133">
        <v>44847</v>
      </c>
      <c r="D1485" s="132" t="s">
        <v>103</v>
      </c>
      <c r="E1485" s="132">
        <v>1</v>
      </c>
      <c r="F1485" s="132" t="s">
        <v>575</v>
      </c>
      <c r="G1485" s="132">
        <v>1</v>
      </c>
      <c r="H1485" s="132" t="s">
        <v>1278</v>
      </c>
      <c r="I1485" s="132">
        <v>746</v>
      </c>
      <c r="J1485" s="132" t="s">
        <v>410</v>
      </c>
      <c r="K1485" s="132" t="s">
        <v>88</v>
      </c>
      <c r="L1485" s="132">
        <v>22.780821917808218</v>
      </c>
      <c r="M1485" s="132">
        <v>2</v>
      </c>
      <c r="N1485" s="132">
        <v>1</v>
      </c>
      <c r="O1485" s="132">
        <v>11.430999999999999</v>
      </c>
      <c r="P1485" s="132">
        <v>0</v>
      </c>
      <c r="Q1485" s="132">
        <v>62.986615344239347</v>
      </c>
      <c r="R1485" s="132">
        <v>18.756042970961989</v>
      </c>
      <c r="S1485" s="132">
        <v>42.758968101440523</v>
      </c>
      <c r="T1485" s="132">
        <v>8.0009750434928435</v>
      </c>
      <c r="U1485" s="132">
        <v>19.96656561739724</v>
      </c>
      <c r="V1485" s="132">
        <v>44.255975723645619</v>
      </c>
      <c r="W1485" s="132">
        <v>8.096470035416127</v>
      </c>
      <c r="X1485" s="132">
        <v>35.57722046211417</v>
      </c>
    </row>
    <row r="1486" spans="1:24" x14ac:dyDescent="0.45">
      <c r="A1486" s="132" t="s">
        <v>151</v>
      </c>
      <c r="B1486" s="132">
        <v>2022</v>
      </c>
      <c r="C1486" s="133">
        <v>44847</v>
      </c>
      <c r="D1486" s="132" t="s">
        <v>103</v>
      </c>
      <c r="E1486" s="132">
        <v>1</v>
      </c>
      <c r="F1486" s="132" t="s">
        <v>575</v>
      </c>
      <c r="G1486" s="132">
        <v>1</v>
      </c>
      <c r="H1486" s="132" t="s">
        <v>1278</v>
      </c>
      <c r="I1486" s="132">
        <v>746</v>
      </c>
      <c r="J1486" s="132" t="s">
        <v>399</v>
      </c>
      <c r="K1486" s="132" t="s">
        <v>49</v>
      </c>
      <c r="L1486" s="132">
        <v>28.17534246575342</v>
      </c>
      <c r="M1486" s="132">
        <v>15</v>
      </c>
      <c r="N1486" s="132">
        <v>2</v>
      </c>
      <c r="O1486" s="132">
        <v>11.430999999999999</v>
      </c>
      <c r="P1486" s="132">
        <v>0</v>
      </c>
      <c r="Q1486" s="132">
        <v>62.986615344239347</v>
      </c>
      <c r="R1486" s="132">
        <v>5.8155343894523917</v>
      </c>
      <c r="S1486" s="132">
        <v>28.39547282278782</v>
      </c>
      <c r="T1486" s="132">
        <v>7.5266461444451433</v>
      </c>
      <c r="U1486" s="132">
        <v>3.885807082603161</v>
      </c>
      <c r="V1486" s="132">
        <v>27.049470732090828</v>
      </c>
      <c r="W1486" s="132">
        <v>7.7212212164958904</v>
      </c>
      <c r="X1486" s="132">
        <v>35.57722046211417</v>
      </c>
    </row>
    <row r="1487" spans="1:24" x14ac:dyDescent="0.45">
      <c r="A1487" s="132" t="s">
        <v>151</v>
      </c>
      <c r="B1487" s="132">
        <v>2022</v>
      </c>
      <c r="C1487" s="133">
        <v>44847</v>
      </c>
      <c r="D1487" s="132" t="s">
        <v>103</v>
      </c>
      <c r="E1487" s="132">
        <v>1</v>
      </c>
      <c r="F1487" s="132" t="s">
        <v>575</v>
      </c>
      <c r="G1487" s="132">
        <v>2</v>
      </c>
      <c r="H1487" s="132" t="s">
        <v>1279</v>
      </c>
      <c r="I1487" s="132">
        <v>747</v>
      </c>
      <c r="J1487" s="132" t="s">
        <v>346</v>
      </c>
      <c r="K1487" s="132" t="s">
        <v>52</v>
      </c>
      <c r="L1487" s="132">
        <v>23.479452054794521</v>
      </c>
      <c r="M1487" s="132">
        <v>1</v>
      </c>
      <c r="N1487" s="132">
        <v>1</v>
      </c>
      <c r="O1487" s="132">
        <v>11.022</v>
      </c>
      <c r="P1487" s="132">
        <v>0</v>
      </c>
      <c r="Q1487" s="132">
        <v>65.323897659227001</v>
      </c>
      <c r="R1487" s="132">
        <v>32.354471447001828</v>
      </c>
      <c r="S1487" s="132">
        <v>54.8775300820773</v>
      </c>
      <c r="T1487" s="132">
        <v>7.5076862116918219</v>
      </c>
      <c r="U1487" s="132">
        <v>31.699424709069039</v>
      </c>
      <c r="V1487" s="132">
        <v>55.370989979683777</v>
      </c>
      <c r="W1487" s="132">
        <v>7.8905217568715811</v>
      </c>
      <c r="X1487" s="132">
        <v>41.576708394619139</v>
      </c>
    </row>
    <row r="1488" spans="1:24" x14ac:dyDescent="0.45">
      <c r="A1488" s="132" t="s">
        <v>151</v>
      </c>
      <c r="B1488" s="132">
        <v>2022</v>
      </c>
      <c r="C1488" s="133">
        <v>44847</v>
      </c>
      <c r="D1488" s="132" t="s">
        <v>103</v>
      </c>
      <c r="E1488" s="132">
        <v>1</v>
      </c>
      <c r="F1488" s="132" t="s">
        <v>575</v>
      </c>
      <c r="G1488" s="132">
        <v>2</v>
      </c>
      <c r="H1488" s="132" t="s">
        <v>1279</v>
      </c>
      <c r="I1488" s="132">
        <v>747</v>
      </c>
      <c r="J1488" s="132" t="s">
        <v>451</v>
      </c>
      <c r="K1488" s="132" t="s">
        <v>49</v>
      </c>
      <c r="L1488" s="132">
        <v>23.86575342465753</v>
      </c>
      <c r="M1488" s="132">
        <v>16</v>
      </c>
      <c r="N1488" s="132">
        <v>2</v>
      </c>
      <c r="O1488" s="132">
        <v>11.022</v>
      </c>
      <c r="P1488" s="132">
        <v>0</v>
      </c>
      <c r="Q1488" s="132">
        <v>65.323897659227001</v>
      </c>
      <c r="R1488" s="132">
        <v>4.3717097853836826</v>
      </c>
      <c r="S1488" s="132">
        <v>28.275886707160979</v>
      </c>
      <c r="T1488" s="132">
        <v>7.9680589739257659</v>
      </c>
      <c r="U1488" s="132">
        <v>2.8682180309875172</v>
      </c>
      <c r="V1488" s="132">
        <v>27.728641279926531</v>
      </c>
      <c r="W1488" s="132">
        <v>8.2868077496463375</v>
      </c>
      <c r="X1488" s="132">
        <v>41.576708394619139</v>
      </c>
    </row>
    <row r="1489" spans="1:24" x14ac:dyDescent="0.45">
      <c r="A1489" s="132" t="s">
        <v>151</v>
      </c>
      <c r="B1489" s="132">
        <v>2022</v>
      </c>
      <c r="C1489" s="133">
        <v>44847</v>
      </c>
      <c r="D1489" s="132" t="s">
        <v>103</v>
      </c>
      <c r="E1489" s="132">
        <v>1</v>
      </c>
      <c r="F1489" s="132" t="s">
        <v>575</v>
      </c>
      <c r="G1489" s="132">
        <v>3</v>
      </c>
      <c r="H1489" s="132" t="s">
        <v>1280</v>
      </c>
      <c r="I1489" s="132">
        <v>748</v>
      </c>
      <c r="J1489" s="132" t="s">
        <v>546</v>
      </c>
      <c r="K1489" s="132" t="s">
        <v>34</v>
      </c>
      <c r="L1489" s="132">
        <v>24.391780821917809</v>
      </c>
      <c r="M1489" s="132">
        <v>5</v>
      </c>
      <c r="N1489" s="132">
        <v>1</v>
      </c>
      <c r="O1489" s="132">
        <v>11.085000000000001</v>
      </c>
      <c r="P1489" s="132">
        <v>0</v>
      </c>
      <c r="Q1489" s="132">
        <v>64.952638700947219</v>
      </c>
      <c r="R1489" s="132">
        <v>1E-3</v>
      </c>
      <c r="S1489" s="132">
        <v>21.68800208798195</v>
      </c>
      <c r="T1489" s="132">
        <v>8.2202632345358069</v>
      </c>
      <c r="U1489" s="132">
        <v>2.8530622005937718</v>
      </c>
      <c r="V1489" s="132">
        <v>26.678180433267531</v>
      </c>
      <c r="W1489" s="132">
        <v>7.9417060775579209</v>
      </c>
      <c r="X1489" s="132">
        <v>26.4617684078395</v>
      </c>
    </row>
    <row r="1490" spans="1:24" x14ac:dyDescent="0.45">
      <c r="A1490" s="132" t="s">
        <v>151</v>
      </c>
      <c r="B1490" s="132">
        <v>2022</v>
      </c>
      <c r="C1490" s="133">
        <v>44847</v>
      </c>
      <c r="D1490" s="132" t="s">
        <v>103</v>
      </c>
      <c r="E1490" s="132">
        <v>1</v>
      </c>
      <c r="F1490" s="132" t="s">
        <v>575</v>
      </c>
      <c r="G1490" s="132">
        <v>3</v>
      </c>
      <c r="H1490" s="132" t="s">
        <v>1280</v>
      </c>
      <c r="I1490" s="132">
        <v>748</v>
      </c>
      <c r="J1490" s="132" t="s">
        <v>468</v>
      </c>
      <c r="K1490" s="132" t="s">
        <v>91</v>
      </c>
      <c r="L1490" s="132">
        <v>24.517808219178079</v>
      </c>
      <c r="M1490" s="132">
        <v>14</v>
      </c>
      <c r="N1490" s="132">
        <v>2</v>
      </c>
      <c r="O1490" s="132">
        <v>11.085000000000001</v>
      </c>
      <c r="P1490" s="132">
        <v>0</v>
      </c>
      <c r="Q1490" s="132">
        <v>64.952638700947219</v>
      </c>
      <c r="R1490" s="132">
        <v>5.7000719244177382</v>
      </c>
      <c r="S1490" s="132">
        <v>31.235534727697051</v>
      </c>
      <c r="T1490" s="132">
        <v>8.5118209344264386</v>
      </c>
      <c r="U1490" s="132">
        <v>1.5232421640114031</v>
      </c>
      <c r="V1490" s="132">
        <v>25.927437366382421</v>
      </c>
      <c r="W1490" s="132">
        <v>8.1347317341236725</v>
      </c>
      <c r="X1490" s="132">
        <v>26.4617684078395</v>
      </c>
    </row>
    <row r="1491" spans="1:24" x14ac:dyDescent="0.45">
      <c r="A1491" s="132" t="s">
        <v>151</v>
      </c>
      <c r="B1491" s="132">
        <v>2022</v>
      </c>
      <c r="C1491" s="133">
        <v>44847</v>
      </c>
      <c r="D1491" s="132" t="s">
        <v>103</v>
      </c>
      <c r="E1491" s="132">
        <v>1</v>
      </c>
      <c r="F1491" s="132" t="s">
        <v>575</v>
      </c>
      <c r="G1491" s="132">
        <v>4</v>
      </c>
      <c r="H1491" s="132" t="s">
        <v>1281</v>
      </c>
      <c r="I1491" s="132">
        <v>749</v>
      </c>
      <c r="J1491" s="132" t="s">
        <v>360</v>
      </c>
      <c r="K1491" s="132" t="s">
        <v>34</v>
      </c>
      <c r="L1491" s="132">
        <v>35.200000000000003</v>
      </c>
      <c r="M1491" s="132">
        <v>4</v>
      </c>
      <c r="N1491" s="132">
        <v>1</v>
      </c>
      <c r="O1491" s="132">
        <v>11.19</v>
      </c>
      <c r="P1491" s="132">
        <v>0</v>
      </c>
      <c r="Q1491" s="132">
        <v>64.343163538873995</v>
      </c>
      <c r="R1491" s="132">
        <v>3.6373550495091251</v>
      </c>
      <c r="S1491" s="132">
        <v>28.10978874589544</v>
      </c>
      <c r="T1491" s="132">
        <v>8.1574778987954382</v>
      </c>
      <c r="U1491" s="132">
        <v>12.637873795801321</v>
      </c>
      <c r="V1491" s="132">
        <v>35.872467354561422</v>
      </c>
      <c r="W1491" s="132">
        <v>7.7448645195867014</v>
      </c>
      <c r="X1491" s="132">
        <v>39.792406339516731</v>
      </c>
    </row>
    <row r="1492" spans="1:24" x14ac:dyDescent="0.45">
      <c r="A1492" s="132" t="s">
        <v>151</v>
      </c>
      <c r="B1492" s="132">
        <v>2022</v>
      </c>
      <c r="C1492" s="133">
        <v>44847</v>
      </c>
      <c r="D1492" s="132" t="s">
        <v>103</v>
      </c>
      <c r="E1492" s="132">
        <v>1</v>
      </c>
      <c r="F1492" s="132" t="s">
        <v>575</v>
      </c>
      <c r="G1492" s="132">
        <v>4</v>
      </c>
      <c r="H1492" s="132" t="s">
        <v>1281</v>
      </c>
      <c r="I1492" s="132">
        <v>749</v>
      </c>
      <c r="J1492" s="132" t="s">
        <v>354</v>
      </c>
      <c r="K1492" s="132" t="s">
        <v>121</v>
      </c>
      <c r="L1492" s="132">
        <v>27.18904109589041</v>
      </c>
      <c r="M1492" s="132">
        <v>9</v>
      </c>
      <c r="N1492" s="132">
        <v>2</v>
      </c>
      <c r="O1492" s="132">
        <v>11.19</v>
      </c>
      <c r="P1492" s="132">
        <v>0</v>
      </c>
      <c r="Q1492" s="132">
        <v>64.343163538873995</v>
      </c>
      <c r="R1492" s="132">
        <v>28.236293932184029</v>
      </c>
      <c r="S1492" s="132">
        <v>51.475023933138019</v>
      </c>
      <c r="T1492" s="132">
        <v>7.7462433336513303</v>
      </c>
      <c r="U1492" s="132">
        <v>21.930322063102789</v>
      </c>
      <c r="V1492" s="132">
        <v>44.38438889813601</v>
      </c>
      <c r="W1492" s="132">
        <v>7.4846889450110723</v>
      </c>
      <c r="X1492" s="132">
        <v>39.792406339516731</v>
      </c>
    </row>
    <row r="1493" spans="1:24" x14ac:dyDescent="0.45">
      <c r="A1493" s="132" t="s">
        <v>151</v>
      </c>
      <c r="B1493" s="132">
        <v>2022</v>
      </c>
      <c r="C1493" s="133">
        <v>44847</v>
      </c>
      <c r="D1493" s="132" t="s">
        <v>103</v>
      </c>
      <c r="E1493" s="132">
        <v>1</v>
      </c>
      <c r="F1493" s="132" t="s">
        <v>575</v>
      </c>
      <c r="G1493" s="132">
        <v>5</v>
      </c>
      <c r="H1493" s="132" t="s">
        <v>1282</v>
      </c>
      <c r="I1493" s="132">
        <v>750</v>
      </c>
      <c r="J1493" s="132" t="s">
        <v>350</v>
      </c>
      <c r="K1493" s="132" t="s">
        <v>88</v>
      </c>
      <c r="L1493" s="132">
        <v>24.761643835616439</v>
      </c>
      <c r="M1493" s="132">
        <v>6</v>
      </c>
      <c r="N1493" s="132">
        <v>1</v>
      </c>
      <c r="O1493" s="132">
        <v>11.023</v>
      </c>
      <c r="P1493" s="132">
        <v>0</v>
      </c>
      <c r="Q1493" s="132">
        <v>65.317971514106873</v>
      </c>
      <c r="R1493" s="132">
        <v>1E-3</v>
      </c>
      <c r="S1493" s="132">
        <v>23.553120562382631</v>
      </c>
      <c r="T1493" s="132">
        <v>8.2842177910348305</v>
      </c>
      <c r="U1493" s="132">
        <v>10.15757777702291</v>
      </c>
      <c r="V1493" s="132">
        <v>33.637027506709089</v>
      </c>
      <c r="W1493" s="132">
        <v>7.8264832432287257</v>
      </c>
      <c r="X1493" s="132">
        <v>41.273505130388678</v>
      </c>
    </row>
    <row r="1494" spans="1:24" x14ac:dyDescent="0.45">
      <c r="A1494" s="132" t="s">
        <v>151</v>
      </c>
      <c r="B1494" s="132">
        <v>2022</v>
      </c>
      <c r="C1494" s="133">
        <v>44847</v>
      </c>
      <c r="D1494" s="132" t="s">
        <v>103</v>
      </c>
      <c r="E1494" s="132">
        <v>1</v>
      </c>
      <c r="F1494" s="132" t="s">
        <v>575</v>
      </c>
      <c r="G1494" s="132">
        <v>5</v>
      </c>
      <c r="H1494" s="132" t="s">
        <v>1282</v>
      </c>
      <c r="I1494" s="132">
        <v>750</v>
      </c>
      <c r="J1494" s="132" t="s">
        <v>425</v>
      </c>
      <c r="K1494" s="132" t="s">
        <v>96</v>
      </c>
      <c r="L1494" s="132">
        <v>28.898630136986299</v>
      </c>
      <c r="M1494" s="132">
        <v>13</v>
      </c>
      <c r="N1494" s="132">
        <v>2</v>
      </c>
      <c r="O1494" s="132">
        <v>11.023</v>
      </c>
      <c r="P1494" s="132">
        <v>0</v>
      </c>
      <c r="Q1494" s="132">
        <v>65.317971514106873</v>
      </c>
      <c r="R1494" s="132">
        <v>32.742623733560627</v>
      </c>
      <c r="S1494" s="132">
        <v>58.993889698394753</v>
      </c>
      <c r="T1494" s="132">
        <v>8.7504219882780365</v>
      </c>
      <c r="U1494" s="132">
        <v>23.566559520713469</v>
      </c>
      <c r="V1494" s="132">
        <v>47.878366713695748</v>
      </c>
      <c r="W1494" s="132">
        <v>8.1039357309940936</v>
      </c>
      <c r="X1494" s="132">
        <v>41.273505130388678</v>
      </c>
    </row>
    <row r="1495" spans="1:24" x14ac:dyDescent="0.45">
      <c r="A1495" s="132" t="s">
        <v>151</v>
      </c>
      <c r="B1495" s="132">
        <v>2022</v>
      </c>
      <c r="C1495" s="133">
        <v>44847</v>
      </c>
      <c r="D1495" s="132" t="s">
        <v>103</v>
      </c>
      <c r="E1495" s="132">
        <v>1</v>
      </c>
      <c r="F1495" s="132" t="s">
        <v>575</v>
      </c>
      <c r="G1495" s="132">
        <v>6</v>
      </c>
      <c r="H1495" s="132" t="s">
        <v>1283</v>
      </c>
      <c r="I1495" s="132">
        <v>751</v>
      </c>
      <c r="J1495" s="132" t="s">
        <v>365</v>
      </c>
      <c r="K1495" s="132" t="s">
        <v>88</v>
      </c>
      <c r="L1495" s="132">
        <v>25.087671232876708</v>
      </c>
      <c r="M1495" s="132">
        <v>3</v>
      </c>
      <c r="N1495" s="132">
        <v>1</v>
      </c>
      <c r="O1495" s="132">
        <v>11.157</v>
      </c>
      <c r="P1495" s="132">
        <v>0</v>
      </c>
      <c r="Q1495" s="132">
        <v>64.533476741059431</v>
      </c>
      <c r="R1495" s="132">
        <v>47.456324431424427</v>
      </c>
      <c r="S1495" s="132">
        <v>75.54755423696605</v>
      </c>
      <c r="T1495" s="132">
        <v>9.363743268513872</v>
      </c>
      <c r="U1495" s="132">
        <v>46.359346995733929</v>
      </c>
      <c r="V1495" s="132">
        <v>75.65067253407139</v>
      </c>
      <c r="W1495" s="132">
        <v>9.7637751794458207</v>
      </c>
      <c r="X1495" s="132">
        <v>53.01829275127195</v>
      </c>
    </row>
    <row r="1496" spans="1:24" x14ac:dyDescent="0.45">
      <c r="A1496" s="132" t="s">
        <v>151</v>
      </c>
      <c r="B1496" s="132">
        <v>2022</v>
      </c>
      <c r="C1496" s="133">
        <v>44847</v>
      </c>
      <c r="D1496" s="132" t="s">
        <v>103</v>
      </c>
      <c r="E1496" s="132">
        <v>1</v>
      </c>
      <c r="F1496" s="132" t="s">
        <v>575</v>
      </c>
      <c r="G1496" s="132">
        <v>6</v>
      </c>
      <c r="H1496" s="132" t="s">
        <v>1283</v>
      </c>
      <c r="I1496" s="132">
        <v>751</v>
      </c>
      <c r="J1496" s="132" t="s">
        <v>470</v>
      </c>
      <c r="K1496" s="132" t="s">
        <v>52</v>
      </c>
      <c r="L1496" s="132">
        <v>20.219178082191782</v>
      </c>
      <c r="M1496" s="132">
        <v>12</v>
      </c>
      <c r="N1496" s="132">
        <v>2</v>
      </c>
      <c r="O1496" s="132">
        <v>11.157</v>
      </c>
      <c r="P1496" s="132">
        <v>0</v>
      </c>
      <c r="Q1496" s="132">
        <v>64.533476741059431</v>
      </c>
      <c r="R1496" s="132">
        <v>5.7295567951712734</v>
      </c>
      <c r="S1496" s="132">
        <v>30.48903126557785</v>
      </c>
      <c r="T1496" s="132">
        <v>8.2531581568021917</v>
      </c>
      <c r="U1496" s="132">
        <v>4.2092459481723203</v>
      </c>
      <c r="V1496" s="132">
        <v>30.40678101823336</v>
      </c>
      <c r="W1496" s="132">
        <v>8.7325116900203472</v>
      </c>
      <c r="X1496" s="132">
        <v>53.01829275127195</v>
      </c>
    </row>
    <row r="1497" spans="1:24" x14ac:dyDescent="0.45">
      <c r="A1497" s="132" t="s">
        <v>151</v>
      </c>
      <c r="B1497" s="132">
        <v>2022</v>
      </c>
      <c r="C1497" s="133">
        <v>44847</v>
      </c>
      <c r="D1497" s="132" t="s">
        <v>103</v>
      </c>
      <c r="E1497" s="132">
        <v>1</v>
      </c>
      <c r="F1497" s="132" t="s">
        <v>575</v>
      </c>
      <c r="G1497" s="132">
        <v>7</v>
      </c>
      <c r="H1497" s="132" t="s">
        <v>1284</v>
      </c>
      <c r="I1497" s="132">
        <v>752</v>
      </c>
      <c r="J1497" s="132" t="s">
        <v>431</v>
      </c>
      <c r="K1497" s="132" t="s">
        <v>79</v>
      </c>
      <c r="L1497" s="132">
        <v>24.12328767123288</v>
      </c>
      <c r="M1497" s="132">
        <v>7</v>
      </c>
      <c r="N1497" s="132">
        <v>1</v>
      </c>
      <c r="O1497" s="132">
        <v>10.999000000000001</v>
      </c>
      <c r="P1497" s="132">
        <v>0</v>
      </c>
      <c r="Q1497" s="132">
        <v>65.460496408764428</v>
      </c>
      <c r="R1497" s="132">
        <v>2.5227724062392518</v>
      </c>
      <c r="S1497" s="132">
        <v>26.813045196273428</v>
      </c>
      <c r="T1497" s="132">
        <v>8.0967575966780601</v>
      </c>
      <c r="U1497" s="132">
        <v>9.0236115065849418</v>
      </c>
      <c r="V1497" s="132">
        <v>32.426851195367419</v>
      </c>
      <c r="W1497" s="132">
        <v>7.8010798962608252</v>
      </c>
      <c r="X1497" s="132">
        <v>33.455776029570792</v>
      </c>
    </row>
    <row r="1498" spans="1:24" x14ac:dyDescent="0.45">
      <c r="A1498" s="132" t="s">
        <v>151</v>
      </c>
      <c r="B1498" s="132">
        <v>2022</v>
      </c>
      <c r="C1498" s="133">
        <v>44847</v>
      </c>
      <c r="D1498" s="132" t="s">
        <v>103</v>
      </c>
      <c r="E1498" s="132">
        <v>1</v>
      </c>
      <c r="F1498" s="132" t="s">
        <v>575</v>
      </c>
      <c r="G1498" s="132">
        <v>7</v>
      </c>
      <c r="H1498" s="132" t="s">
        <v>1284</v>
      </c>
      <c r="I1498" s="132">
        <v>752</v>
      </c>
      <c r="J1498" s="132" t="s">
        <v>366</v>
      </c>
      <c r="K1498" s="132" t="s">
        <v>143</v>
      </c>
      <c r="L1498" s="132">
        <v>26.493150684931511</v>
      </c>
      <c r="M1498" s="132">
        <v>11</v>
      </c>
      <c r="N1498" s="132">
        <v>2</v>
      </c>
      <c r="O1498" s="132">
        <v>10.999000000000001</v>
      </c>
      <c r="P1498" s="132">
        <v>0</v>
      </c>
      <c r="Q1498" s="132">
        <v>65.460496408764428</v>
      </c>
      <c r="R1498" s="132">
        <v>15.617752128657241</v>
      </c>
      <c r="S1498" s="132">
        <v>40.098506862868163</v>
      </c>
      <c r="T1498" s="132">
        <v>8.1602515780703033</v>
      </c>
      <c r="U1498" s="132">
        <v>10.879044281418841</v>
      </c>
      <c r="V1498" s="132">
        <v>34.406979686581927</v>
      </c>
      <c r="W1498" s="132">
        <v>7.8426451350543633</v>
      </c>
      <c r="X1498" s="132">
        <v>33.455776029570792</v>
      </c>
    </row>
    <row r="1499" spans="1:24" x14ac:dyDescent="0.45">
      <c r="A1499" s="132" t="s">
        <v>151</v>
      </c>
      <c r="B1499" s="132">
        <v>2022</v>
      </c>
      <c r="C1499" s="133">
        <v>44847</v>
      </c>
      <c r="D1499" s="132" t="s">
        <v>103</v>
      </c>
      <c r="E1499" s="132">
        <v>1</v>
      </c>
      <c r="F1499" s="132" t="s">
        <v>575</v>
      </c>
      <c r="G1499" s="132">
        <v>8</v>
      </c>
      <c r="H1499" s="132" t="s">
        <v>1285</v>
      </c>
      <c r="I1499" s="132">
        <v>753</v>
      </c>
      <c r="J1499" s="132" t="s">
        <v>446</v>
      </c>
      <c r="K1499" s="132" t="s">
        <v>37</v>
      </c>
      <c r="L1499" s="132">
        <v>22.8</v>
      </c>
      <c r="M1499" s="132">
        <v>8</v>
      </c>
      <c r="N1499" s="132">
        <v>1</v>
      </c>
      <c r="O1499" s="132">
        <v>11.041</v>
      </c>
      <c r="P1499" s="132">
        <v>0</v>
      </c>
      <c r="Q1499" s="132">
        <v>65.21148446698669</v>
      </c>
      <c r="R1499" s="132">
        <v>21.070778068664129</v>
      </c>
      <c r="S1499" s="132">
        <v>44.309728993543573</v>
      </c>
      <c r="T1499" s="132">
        <v>7.7463169749598126</v>
      </c>
      <c r="U1499" s="132">
        <v>22.627894221661141</v>
      </c>
      <c r="V1499" s="132">
        <v>46.147077588712648</v>
      </c>
      <c r="W1499" s="132">
        <v>7.8397277890171706</v>
      </c>
      <c r="X1499" s="132">
        <v>39.204518147158822</v>
      </c>
    </row>
    <row r="1500" spans="1:24" x14ac:dyDescent="0.45">
      <c r="A1500" s="132" t="s">
        <v>151</v>
      </c>
      <c r="B1500" s="132">
        <v>2022</v>
      </c>
      <c r="C1500" s="133">
        <v>44847</v>
      </c>
      <c r="D1500" s="132" t="s">
        <v>103</v>
      </c>
      <c r="E1500" s="132">
        <v>1</v>
      </c>
      <c r="F1500" s="132" t="s">
        <v>575</v>
      </c>
      <c r="G1500" s="132">
        <v>8</v>
      </c>
      <c r="H1500" s="132" t="s">
        <v>1285</v>
      </c>
      <c r="I1500" s="132">
        <v>753</v>
      </c>
      <c r="J1500" s="132" t="s">
        <v>418</v>
      </c>
      <c r="K1500" s="132" t="s">
        <v>96</v>
      </c>
      <c r="L1500" s="132">
        <v>24.394520547945209</v>
      </c>
      <c r="M1500" s="132">
        <v>10</v>
      </c>
      <c r="N1500" s="132">
        <v>2</v>
      </c>
      <c r="O1500" s="132">
        <v>11.041</v>
      </c>
      <c r="P1500" s="132">
        <v>0</v>
      </c>
      <c r="Q1500" s="132">
        <v>65.21148446698669</v>
      </c>
      <c r="R1500" s="132">
        <v>8.8977596370489458</v>
      </c>
      <c r="S1500" s="132">
        <v>34.099307300774058</v>
      </c>
      <c r="T1500" s="132">
        <v>8.400515887908373</v>
      </c>
      <c r="U1500" s="132">
        <v>6.9638451966755142</v>
      </c>
      <c r="V1500" s="132">
        <v>31.980700317102681</v>
      </c>
      <c r="W1500" s="132">
        <v>8.3389517068090555</v>
      </c>
      <c r="X1500" s="132">
        <v>39.204518147158822</v>
      </c>
    </row>
    <row r="1501" spans="1:24" x14ac:dyDescent="0.45">
      <c r="A1501" s="134" t="s">
        <v>151</v>
      </c>
      <c r="B1501" s="134">
        <v>2022</v>
      </c>
      <c r="C1501" s="135">
        <v>44847</v>
      </c>
      <c r="D1501" s="134" t="s">
        <v>103</v>
      </c>
      <c r="E1501" s="134">
        <v>1</v>
      </c>
      <c r="F1501" s="134" t="s">
        <v>576</v>
      </c>
      <c r="G1501" s="134">
        <v>1</v>
      </c>
      <c r="H1501" s="134" t="s">
        <v>1286</v>
      </c>
      <c r="I1501" s="134">
        <v>754</v>
      </c>
      <c r="J1501" s="134" t="s">
        <v>410</v>
      </c>
      <c r="K1501" s="134" t="s">
        <v>88</v>
      </c>
      <c r="L1501" s="134">
        <v>22.780821917808218</v>
      </c>
      <c r="M1501" s="134">
        <v>2</v>
      </c>
      <c r="N1501" s="134">
        <v>1</v>
      </c>
      <c r="O1501" s="134">
        <v>10.949</v>
      </c>
      <c r="P1501" s="134">
        <v>0</v>
      </c>
      <c r="Q1501" s="134">
        <v>65.759430084939268</v>
      </c>
      <c r="R1501" s="134">
        <v>19.96656561739724</v>
      </c>
      <c r="S1501" s="134">
        <v>44.255975723645619</v>
      </c>
      <c r="T1501" s="134">
        <v>8.096470035416127</v>
      </c>
      <c r="U1501" s="134">
        <v>24.20986148154406</v>
      </c>
      <c r="V1501" s="134">
        <v>47.948509034328282</v>
      </c>
      <c r="W1501" s="134">
        <v>7.912882517594741</v>
      </c>
      <c r="X1501" s="134">
        <v>45.201526656179141</v>
      </c>
    </row>
    <row r="1502" spans="1:24" x14ac:dyDescent="0.45">
      <c r="A1502" s="134" t="s">
        <v>151</v>
      </c>
      <c r="B1502" s="134">
        <v>2022</v>
      </c>
      <c r="C1502" s="135">
        <v>44847</v>
      </c>
      <c r="D1502" s="134" t="s">
        <v>103</v>
      </c>
      <c r="E1502" s="134">
        <v>1</v>
      </c>
      <c r="F1502" s="134" t="s">
        <v>576</v>
      </c>
      <c r="G1502" s="134">
        <v>1</v>
      </c>
      <c r="H1502" s="134" t="s">
        <v>1286</v>
      </c>
      <c r="I1502" s="134">
        <v>754</v>
      </c>
      <c r="J1502" s="134" t="s">
        <v>446</v>
      </c>
      <c r="K1502" s="134" t="s">
        <v>37</v>
      </c>
      <c r="L1502" s="134">
        <v>22.8</v>
      </c>
      <c r="M1502" s="134">
        <v>8</v>
      </c>
      <c r="N1502" s="134">
        <v>2</v>
      </c>
      <c r="O1502" s="134">
        <v>10.949</v>
      </c>
      <c r="P1502" s="134">
        <v>0</v>
      </c>
      <c r="Q1502" s="134">
        <v>65.759430084939268</v>
      </c>
      <c r="R1502" s="134">
        <v>22.627894221661141</v>
      </c>
      <c r="S1502" s="134">
        <v>46.147077588712648</v>
      </c>
      <c r="T1502" s="134">
        <v>7.8397277890171706</v>
      </c>
      <c r="U1502" s="134">
        <v>19.458693616341641</v>
      </c>
      <c r="V1502" s="134">
        <v>42.657192293172031</v>
      </c>
      <c r="W1502" s="134">
        <v>7.7328328922767966</v>
      </c>
      <c r="X1502" s="134">
        <v>45.201526656179141</v>
      </c>
    </row>
    <row r="1503" spans="1:24" x14ac:dyDescent="0.45">
      <c r="A1503" s="134" t="s">
        <v>151</v>
      </c>
      <c r="B1503" s="134">
        <v>2022</v>
      </c>
      <c r="C1503" s="135">
        <v>44847</v>
      </c>
      <c r="D1503" s="134" t="s">
        <v>103</v>
      </c>
      <c r="E1503" s="134">
        <v>1</v>
      </c>
      <c r="F1503" s="134" t="s">
        <v>576</v>
      </c>
      <c r="G1503" s="134">
        <v>2</v>
      </c>
      <c r="H1503" s="134" t="s">
        <v>1287</v>
      </c>
      <c r="I1503" s="134">
        <v>755</v>
      </c>
      <c r="J1503" s="134" t="s">
        <v>346</v>
      </c>
      <c r="K1503" s="134" t="s">
        <v>52</v>
      </c>
      <c r="L1503" s="134">
        <v>23.479452054794521</v>
      </c>
      <c r="M1503" s="134">
        <v>1</v>
      </c>
      <c r="N1503" s="134">
        <v>1</v>
      </c>
      <c r="O1503" s="134">
        <v>10.954000000000001</v>
      </c>
      <c r="P1503" s="134">
        <v>0</v>
      </c>
      <c r="Q1503" s="134">
        <v>65.729413912725946</v>
      </c>
      <c r="R1503" s="134">
        <v>31.699424709069039</v>
      </c>
      <c r="S1503" s="134">
        <v>55.370989979683777</v>
      </c>
      <c r="T1503" s="134">
        <v>7.8905217568715811</v>
      </c>
      <c r="U1503" s="134">
        <v>31.642602546161239</v>
      </c>
      <c r="V1503" s="134">
        <v>56.127109974785718</v>
      </c>
      <c r="W1503" s="134">
        <v>8.1615024762081596</v>
      </c>
      <c r="X1503" s="134">
        <v>43.898920587525602</v>
      </c>
    </row>
    <row r="1504" spans="1:24" x14ac:dyDescent="0.45">
      <c r="A1504" s="134" t="s">
        <v>151</v>
      </c>
      <c r="B1504" s="134">
        <v>2022</v>
      </c>
      <c r="C1504" s="135">
        <v>44847</v>
      </c>
      <c r="D1504" s="134" t="s">
        <v>103</v>
      </c>
      <c r="E1504" s="134">
        <v>1</v>
      </c>
      <c r="F1504" s="134" t="s">
        <v>576</v>
      </c>
      <c r="G1504" s="134">
        <v>2</v>
      </c>
      <c r="H1504" s="134" t="s">
        <v>1287</v>
      </c>
      <c r="I1504" s="134">
        <v>755</v>
      </c>
      <c r="J1504" s="134" t="s">
        <v>431</v>
      </c>
      <c r="K1504" s="134" t="s">
        <v>79</v>
      </c>
      <c r="L1504" s="134">
        <v>24.12328767123288</v>
      </c>
      <c r="M1504" s="134">
        <v>7</v>
      </c>
      <c r="N1504" s="134">
        <v>2</v>
      </c>
      <c r="O1504" s="134">
        <v>10.954000000000001</v>
      </c>
      <c r="P1504" s="134">
        <v>0</v>
      </c>
      <c r="Q1504" s="134">
        <v>65.729413912725946</v>
      </c>
      <c r="R1504" s="134">
        <v>9.0236115065849418</v>
      </c>
      <c r="S1504" s="134">
        <v>32.426851195367419</v>
      </c>
      <c r="T1504" s="134">
        <v>7.8010798962608252</v>
      </c>
      <c r="U1504" s="134">
        <v>7.4267678873353553</v>
      </c>
      <c r="V1504" s="134">
        <v>31.685623129759161</v>
      </c>
      <c r="W1504" s="134">
        <v>8.0862850808079347</v>
      </c>
      <c r="X1504" s="134">
        <v>43.898920587525602</v>
      </c>
    </row>
    <row r="1505" spans="1:24" x14ac:dyDescent="0.45">
      <c r="A1505" s="134" t="s">
        <v>151</v>
      </c>
      <c r="B1505" s="134">
        <v>2022</v>
      </c>
      <c r="C1505" s="135">
        <v>44847</v>
      </c>
      <c r="D1505" s="134" t="s">
        <v>103</v>
      </c>
      <c r="E1505" s="134">
        <v>1</v>
      </c>
      <c r="F1505" s="134" t="s">
        <v>576</v>
      </c>
      <c r="G1505" s="134">
        <v>3</v>
      </c>
      <c r="H1505" s="134" t="s">
        <v>1288</v>
      </c>
      <c r="I1505" s="134">
        <v>756</v>
      </c>
      <c r="J1505" s="134" t="s">
        <v>365</v>
      </c>
      <c r="K1505" s="134" t="s">
        <v>88</v>
      </c>
      <c r="L1505" s="134">
        <v>25.087671232876708</v>
      </c>
      <c r="M1505" s="134">
        <v>3</v>
      </c>
      <c r="N1505" s="134">
        <v>1</v>
      </c>
      <c r="O1505" s="134">
        <v>11.066000000000001</v>
      </c>
      <c r="P1505" s="134">
        <v>0</v>
      </c>
      <c r="Q1505" s="134">
        <v>65.064160491595871</v>
      </c>
      <c r="R1505" s="134">
        <v>46.359346995733929</v>
      </c>
      <c r="S1505" s="134">
        <v>75.65067253407139</v>
      </c>
      <c r="T1505" s="134">
        <v>9.7637751794458207</v>
      </c>
      <c r="U1505" s="134">
        <v>45.22011337695109</v>
      </c>
      <c r="V1505" s="134">
        <v>75.716338884590201</v>
      </c>
      <c r="W1505" s="134">
        <v>10.16540850254637</v>
      </c>
      <c r="X1505" s="134">
        <v>51.164426483669459</v>
      </c>
    </row>
    <row r="1506" spans="1:24" x14ac:dyDescent="0.45">
      <c r="A1506" s="134" t="s">
        <v>151</v>
      </c>
      <c r="B1506" s="134">
        <v>2022</v>
      </c>
      <c r="C1506" s="135">
        <v>44847</v>
      </c>
      <c r="D1506" s="134" t="s">
        <v>103</v>
      </c>
      <c r="E1506" s="134">
        <v>1</v>
      </c>
      <c r="F1506" s="134" t="s">
        <v>576</v>
      </c>
      <c r="G1506" s="134">
        <v>3</v>
      </c>
      <c r="H1506" s="134" t="s">
        <v>1288</v>
      </c>
      <c r="I1506" s="134">
        <v>756</v>
      </c>
      <c r="J1506" s="134" t="s">
        <v>546</v>
      </c>
      <c r="K1506" s="134" t="s">
        <v>34</v>
      </c>
      <c r="L1506" s="134">
        <v>24.391780821917809</v>
      </c>
      <c r="M1506" s="134">
        <v>5</v>
      </c>
      <c r="N1506" s="134">
        <v>2</v>
      </c>
      <c r="O1506" s="134">
        <v>11.066000000000001</v>
      </c>
      <c r="P1506" s="134">
        <v>0</v>
      </c>
      <c r="Q1506" s="134">
        <v>65.064160491595871</v>
      </c>
      <c r="R1506" s="134">
        <v>2.8530622005937718</v>
      </c>
      <c r="S1506" s="134">
        <v>26.678180433267531</v>
      </c>
      <c r="T1506" s="134">
        <v>7.9417060775579209</v>
      </c>
      <c r="U1506" s="134">
        <v>1.248577368015372</v>
      </c>
      <c r="V1506" s="134">
        <v>26.632818980983402</v>
      </c>
      <c r="W1506" s="134">
        <v>8.4614138709893414</v>
      </c>
      <c r="X1506" s="134">
        <v>51.164426483669459</v>
      </c>
    </row>
    <row r="1507" spans="1:24" x14ac:dyDescent="0.45">
      <c r="A1507" s="134" t="s">
        <v>151</v>
      </c>
      <c r="B1507" s="134">
        <v>2022</v>
      </c>
      <c r="C1507" s="135">
        <v>44847</v>
      </c>
      <c r="D1507" s="134" t="s">
        <v>103</v>
      </c>
      <c r="E1507" s="134">
        <v>1</v>
      </c>
      <c r="F1507" s="134" t="s">
        <v>576</v>
      </c>
      <c r="G1507" s="134">
        <v>4</v>
      </c>
      <c r="H1507" s="134" t="s">
        <v>1289</v>
      </c>
      <c r="I1507" s="134">
        <v>757</v>
      </c>
      <c r="J1507" s="134" t="s">
        <v>360</v>
      </c>
      <c r="K1507" s="134" t="s">
        <v>34</v>
      </c>
      <c r="L1507" s="134">
        <v>35.200000000000003</v>
      </c>
      <c r="M1507" s="134">
        <v>4</v>
      </c>
      <c r="N1507" s="134">
        <v>1</v>
      </c>
      <c r="O1507" s="134">
        <v>11.004</v>
      </c>
      <c r="P1507" s="134">
        <v>0</v>
      </c>
      <c r="Q1507" s="134">
        <v>65.430752453653213</v>
      </c>
      <c r="R1507" s="134">
        <v>12.637873795801321</v>
      </c>
      <c r="S1507" s="134">
        <v>35.872467354561422</v>
      </c>
      <c r="T1507" s="134">
        <v>7.7448645195867014</v>
      </c>
      <c r="U1507" s="134">
        <v>15.606693778013691</v>
      </c>
      <c r="V1507" s="134">
        <v>38.725151917739119</v>
      </c>
      <c r="W1507" s="134">
        <v>7.7061527132418117</v>
      </c>
      <c r="X1507" s="134">
        <v>34.754747430635263</v>
      </c>
    </row>
    <row r="1508" spans="1:24" x14ac:dyDescent="0.45">
      <c r="A1508" s="134" t="s">
        <v>151</v>
      </c>
      <c r="B1508" s="134">
        <v>2022</v>
      </c>
      <c r="C1508" s="135">
        <v>44847</v>
      </c>
      <c r="D1508" s="134" t="s">
        <v>103</v>
      </c>
      <c r="E1508" s="134">
        <v>1</v>
      </c>
      <c r="F1508" s="134" t="s">
        <v>576</v>
      </c>
      <c r="G1508" s="134">
        <v>4</v>
      </c>
      <c r="H1508" s="134" t="s">
        <v>1289</v>
      </c>
      <c r="I1508" s="134">
        <v>757</v>
      </c>
      <c r="J1508" s="134" t="s">
        <v>350</v>
      </c>
      <c r="K1508" s="134" t="s">
        <v>88</v>
      </c>
      <c r="L1508" s="134">
        <v>24.761643835616439</v>
      </c>
      <c r="M1508" s="134">
        <v>6</v>
      </c>
      <c r="N1508" s="134">
        <v>2</v>
      </c>
      <c r="O1508" s="134">
        <v>11.004</v>
      </c>
      <c r="P1508" s="134">
        <v>0</v>
      </c>
      <c r="Q1508" s="134">
        <v>65.430752453653213</v>
      </c>
      <c r="R1508" s="134">
        <v>10.15757777702291</v>
      </c>
      <c r="S1508" s="134">
        <v>33.637027506709089</v>
      </c>
      <c r="T1508" s="134">
        <v>7.8264832432287257</v>
      </c>
      <c r="U1508" s="134">
        <v>7.4360993368803499</v>
      </c>
      <c r="V1508" s="134">
        <v>30.731786237178749</v>
      </c>
      <c r="W1508" s="134">
        <v>7.7652289667661334</v>
      </c>
      <c r="X1508" s="134">
        <v>34.754747430635263</v>
      </c>
    </row>
    <row r="1509" spans="1:24" x14ac:dyDescent="0.45">
      <c r="A1509" s="134" t="s">
        <v>151</v>
      </c>
      <c r="B1509" s="134">
        <v>2022</v>
      </c>
      <c r="C1509" s="135">
        <v>44847</v>
      </c>
      <c r="D1509" s="134" t="s">
        <v>103</v>
      </c>
      <c r="E1509" s="134">
        <v>2</v>
      </c>
      <c r="F1509" s="134" t="s">
        <v>576</v>
      </c>
      <c r="G1509" s="134">
        <v>1</v>
      </c>
      <c r="H1509" s="134" t="s">
        <v>1290</v>
      </c>
      <c r="I1509" s="134">
        <v>758</v>
      </c>
      <c r="J1509" s="134" t="s">
        <v>410</v>
      </c>
      <c r="K1509" s="134" t="s">
        <v>88</v>
      </c>
      <c r="L1509" s="134">
        <v>22.780821917808218</v>
      </c>
      <c r="M1509" s="134">
        <v>2</v>
      </c>
      <c r="N1509" s="134">
        <v>1</v>
      </c>
      <c r="O1509" s="134">
        <v>10.949</v>
      </c>
      <c r="P1509" s="134">
        <v>0</v>
      </c>
      <c r="Q1509" s="134">
        <v>65.759430084939268</v>
      </c>
      <c r="R1509" s="134">
        <v>24.20986148154406</v>
      </c>
      <c r="S1509" s="134">
        <v>47.948509034328282</v>
      </c>
      <c r="T1509" s="134">
        <v>7.912882517594741</v>
      </c>
      <c r="U1509" s="134">
        <v>26.8523895064959</v>
      </c>
      <c r="V1509" s="134">
        <v>50.480335955474033</v>
      </c>
      <c r="W1509" s="134">
        <v>7.8759821496593743</v>
      </c>
      <c r="X1509" s="134">
        <v>45.302850663750156</v>
      </c>
    </row>
    <row r="1510" spans="1:24" x14ac:dyDescent="0.45">
      <c r="A1510" s="134" t="s">
        <v>151</v>
      </c>
      <c r="B1510" s="134">
        <v>2022</v>
      </c>
      <c r="C1510" s="135">
        <v>44847</v>
      </c>
      <c r="D1510" s="134" t="s">
        <v>103</v>
      </c>
      <c r="E1510" s="134">
        <v>2</v>
      </c>
      <c r="F1510" s="134" t="s">
        <v>576</v>
      </c>
      <c r="G1510" s="134">
        <v>1</v>
      </c>
      <c r="H1510" s="134" t="s">
        <v>1290</v>
      </c>
      <c r="I1510" s="134">
        <v>758</v>
      </c>
      <c r="J1510" s="134" t="s">
        <v>446</v>
      </c>
      <c r="K1510" s="134" t="s">
        <v>37</v>
      </c>
      <c r="L1510" s="134">
        <v>22.8</v>
      </c>
      <c r="M1510" s="134">
        <v>8</v>
      </c>
      <c r="N1510" s="134">
        <v>2</v>
      </c>
      <c r="O1510" s="134">
        <v>10.949</v>
      </c>
      <c r="P1510" s="134">
        <v>0</v>
      </c>
      <c r="Q1510" s="134">
        <v>65.759430084939268</v>
      </c>
      <c r="R1510" s="134">
        <v>19.458693616341641</v>
      </c>
      <c r="S1510" s="134">
        <v>42.657192293172031</v>
      </c>
      <c r="T1510" s="134">
        <v>7.7328328922767966</v>
      </c>
      <c r="U1510" s="134">
        <v>16.99613218187595</v>
      </c>
      <c r="V1510" s="134">
        <v>40.224957609628532</v>
      </c>
      <c r="W1510" s="134">
        <v>7.7429418092508593</v>
      </c>
      <c r="X1510" s="134">
        <v>45.302850663750156</v>
      </c>
    </row>
    <row r="1511" spans="1:24" x14ac:dyDescent="0.45">
      <c r="A1511" s="134" t="s">
        <v>151</v>
      </c>
      <c r="B1511" s="134">
        <v>2022</v>
      </c>
      <c r="C1511" s="135">
        <v>44847</v>
      </c>
      <c r="D1511" s="134" t="s">
        <v>103</v>
      </c>
      <c r="E1511" s="134">
        <v>2</v>
      </c>
      <c r="F1511" s="134" t="s">
        <v>576</v>
      </c>
      <c r="G1511" s="134">
        <v>2</v>
      </c>
      <c r="H1511" s="134" t="s">
        <v>1291</v>
      </c>
      <c r="I1511" s="134">
        <v>759</v>
      </c>
      <c r="J1511" s="134" t="s">
        <v>346</v>
      </c>
      <c r="K1511" s="134" t="s">
        <v>52</v>
      </c>
      <c r="L1511" s="134">
        <v>23.479452054794521</v>
      </c>
      <c r="M1511" s="134">
        <v>1</v>
      </c>
      <c r="N1511" s="134">
        <v>1</v>
      </c>
      <c r="O1511" s="134">
        <v>10.954000000000001</v>
      </c>
      <c r="P1511" s="134">
        <v>0</v>
      </c>
      <c r="Q1511" s="134">
        <v>65.729413912725946</v>
      </c>
      <c r="R1511" s="134">
        <v>31.642602546161239</v>
      </c>
      <c r="S1511" s="134">
        <v>56.127109974785718</v>
      </c>
      <c r="T1511" s="134">
        <v>8.1615024762081596</v>
      </c>
      <c r="U1511" s="134">
        <v>31.588176925640109</v>
      </c>
      <c r="V1511" s="134">
        <v>56.842223315759263</v>
      </c>
      <c r="W1511" s="134">
        <v>8.4180154633730506</v>
      </c>
      <c r="X1511" s="134">
        <v>43.906366552272438</v>
      </c>
    </row>
    <row r="1512" spans="1:24" x14ac:dyDescent="0.45">
      <c r="A1512" s="134" t="s">
        <v>151</v>
      </c>
      <c r="B1512" s="134">
        <v>2022</v>
      </c>
      <c r="C1512" s="135">
        <v>44847</v>
      </c>
      <c r="D1512" s="134" t="s">
        <v>103</v>
      </c>
      <c r="E1512" s="134">
        <v>2</v>
      </c>
      <c r="F1512" s="134" t="s">
        <v>576</v>
      </c>
      <c r="G1512" s="134">
        <v>2</v>
      </c>
      <c r="H1512" s="134" t="s">
        <v>1291</v>
      </c>
      <c r="I1512" s="134">
        <v>759</v>
      </c>
      <c r="J1512" s="134" t="s">
        <v>431</v>
      </c>
      <c r="K1512" s="134" t="s">
        <v>79</v>
      </c>
      <c r="L1512" s="134">
        <v>24.12328767123288</v>
      </c>
      <c r="M1512" s="134">
        <v>7</v>
      </c>
      <c r="N1512" s="134">
        <v>2</v>
      </c>
      <c r="O1512" s="134">
        <v>10.954000000000001</v>
      </c>
      <c r="P1512" s="134">
        <v>0</v>
      </c>
      <c r="Q1512" s="134">
        <v>65.729413912725946</v>
      </c>
      <c r="R1512" s="134">
        <v>7.4267678873353553</v>
      </c>
      <c r="S1512" s="134">
        <v>31.685623129759161</v>
      </c>
      <c r="T1512" s="134">
        <v>8.0862850808079347</v>
      </c>
      <c r="U1512" s="134">
        <v>5.9193912473987922</v>
      </c>
      <c r="V1512" s="134">
        <v>30.982068448018651</v>
      </c>
      <c r="W1512" s="134">
        <v>8.3542257335399537</v>
      </c>
      <c r="X1512" s="134">
        <v>43.906366552272438</v>
      </c>
    </row>
    <row r="1513" spans="1:24" x14ac:dyDescent="0.45">
      <c r="A1513" s="134" t="s">
        <v>151</v>
      </c>
      <c r="B1513" s="134">
        <v>2022</v>
      </c>
      <c r="C1513" s="135">
        <v>44847</v>
      </c>
      <c r="D1513" s="134" t="s">
        <v>103</v>
      </c>
      <c r="E1513" s="134">
        <v>2</v>
      </c>
      <c r="F1513" s="134" t="s">
        <v>576</v>
      </c>
      <c r="G1513" s="134">
        <v>3</v>
      </c>
      <c r="H1513" s="134" t="s">
        <v>1292</v>
      </c>
      <c r="I1513" s="134">
        <v>760</v>
      </c>
      <c r="J1513" s="134" t="s">
        <v>365</v>
      </c>
      <c r="K1513" s="134" t="s">
        <v>88</v>
      </c>
      <c r="L1513" s="134">
        <v>25.087671232876708</v>
      </c>
      <c r="M1513" s="134">
        <v>3</v>
      </c>
      <c r="N1513" s="134">
        <v>1</v>
      </c>
      <c r="O1513" s="134">
        <v>11.066000000000001</v>
      </c>
      <c r="P1513" s="134">
        <v>0</v>
      </c>
      <c r="Q1513" s="134">
        <v>65.064160491595871</v>
      </c>
      <c r="R1513" s="134">
        <v>45.22011337695109</v>
      </c>
      <c r="S1513" s="134">
        <v>75.716338884590201</v>
      </c>
      <c r="T1513" s="134">
        <v>10.16540850254637</v>
      </c>
      <c r="U1513" s="134">
        <v>44.177873251815669</v>
      </c>
      <c r="V1513" s="134">
        <v>75.796581746252158</v>
      </c>
      <c r="W1513" s="134">
        <v>10.5395694981455</v>
      </c>
      <c r="X1513" s="134">
        <v>51.174578932786801</v>
      </c>
    </row>
    <row r="1514" spans="1:24" x14ac:dyDescent="0.45">
      <c r="A1514" s="134" t="s">
        <v>151</v>
      </c>
      <c r="B1514" s="134">
        <v>2022</v>
      </c>
      <c r="C1514" s="135">
        <v>44847</v>
      </c>
      <c r="D1514" s="134" t="s">
        <v>103</v>
      </c>
      <c r="E1514" s="134">
        <v>2</v>
      </c>
      <c r="F1514" s="134" t="s">
        <v>576</v>
      </c>
      <c r="G1514" s="134">
        <v>3</v>
      </c>
      <c r="H1514" s="134" t="s">
        <v>1292</v>
      </c>
      <c r="I1514" s="134">
        <v>760</v>
      </c>
      <c r="J1514" s="134" t="s">
        <v>546</v>
      </c>
      <c r="K1514" s="134" t="s">
        <v>34</v>
      </c>
      <c r="L1514" s="134">
        <v>24.391780821917809</v>
      </c>
      <c r="M1514" s="134">
        <v>5</v>
      </c>
      <c r="N1514" s="134">
        <v>2</v>
      </c>
      <c r="O1514" s="134">
        <v>11.066000000000001</v>
      </c>
      <c r="P1514" s="134">
        <v>0</v>
      </c>
      <c r="Q1514" s="134">
        <v>65.064160491595871</v>
      </c>
      <c r="R1514" s="134">
        <v>1.248577368015372</v>
      </c>
      <c r="S1514" s="134">
        <v>26.632818980983402</v>
      </c>
      <c r="T1514" s="134">
        <v>8.4614138709893414</v>
      </c>
      <c r="U1514" s="134">
        <v>-0.24927356366749009</v>
      </c>
      <c r="V1514" s="134">
        <v>26.575248455100741</v>
      </c>
      <c r="W1514" s="134">
        <v>8.9415073395894122</v>
      </c>
      <c r="X1514" s="134">
        <v>51.174578932786801</v>
      </c>
    </row>
    <row r="1515" spans="1:24" x14ac:dyDescent="0.45">
      <c r="A1515" s="134" t="s">
        <v>151</v>
      </c>
      <c r="B1515" s="134">
        <v>2022</v>
      </c>
      <c r="C1515" s="135">
        <v>44847</v>
      </c>
      <c r="D1515" s="134" t="s">
        <v>103</v>
      </c>
      <c r="E1515" s="134">
        <v>2</v>
      </c>
      <c r="F1515" s="134" t="s">
        <v>576</v>
      </c>
      <c r="G1515" s="134">
        <v>4</v>
      </c>
      <c r="H1515" s="134" t="s">
        <v>1293</v>
      </c>
      <c r="I1515" s="134">
        <v>761</v>
      </c>
      <c r="J1515" s="134" t="s">
        <v>360</v>
      </c>
      <c r="K1515" s="134" t="s">
        <v>34</v>
      </c>
      <c r="L1515" s="134">
        <v>35.200000000000003</v>
      </c>
      <c r="M1515" s="134">
        <v>4</v>
      </c>
      <c r="N1515" s="134">
        <v>1</v>
      </c>
      <c r="O1515" s="134">
        <v>11.004</v>
      </c>
      <c r="P1515" s="134">
        <v>0</v>
      </c>
      <c r="Q1515" s="134">
        <v>65.430752453653213</v>
      </c>
      <c r="R1515" s="134">
        <v>15.606693778013691</v>
      </c>
      <c r="S1515" s="134">
        <v>38.725151917739119</v>
      </c>
      <c r="T1515" s="134">
        <v>7.7061527132418117</v>
      </c>
      <c r="U1515" s="134">
        <v>17.53717100596344</v>
      </c>
      <c r="V1515" s="134">
        <v>40.814915915694478</v>
      </c>
      <c r="W1515" s="134">
        <v>7.7592483032436821</v>
      </c>
      <c r="X1515" s="134">
        <v>34.728469077458932</v>
      </c>
    </row>
    <row r="1516" spans="1:24" x14ac:dyDescent="0.45">
      <c r="A1516" s="134" t="s">
        <v>151</v>
      </c>
      <c r="B1516" s="134">
        <v>2022</v>
      </c>
      <c r="C1516" s="135">
        <v>44847</v>
      </c>
      <c r="D1516" s="134" t="s">
        <v>103</v>
      </c>
      <c r="E1516" s="134">
        <v>2</v>
      </c>
      <c r="F1516" s="134" t="s">
        <v>576</v>
      </c>
      <c r="G1516" s="134">
        <v>4</v>
      </c>
      <c r="H1516" s="134" t="s">
        <v>1293</v>
      </c>
      <c r="I1516" s="134">
        <v>761</v>
      </c>
      <c r="J1516" s="134" t="s">
        <v>350</v>
      </c>
      <c r="K1516" s="134" t="s">
        <v>88</v>
      </c>
      <c r="L1516" s="134">
        <v>24.761643835616439</v>
      </c>
      <c r="M1516" s="134">
        <v>6</v>
      </c>
      <c r="N1516" s="134">
        <v>2</v>
      </c>
      <c r="O1516" s="134">
        <v>11.004</v>
      </c>
      <c r="P1516" s="134">
        <v>0</v>
      </c>
      <c r="Q1516" s="134">
        <v>65.430752453653213</v>
      </c>
      <c r="R1516" s="134">
        <v>7.4360993368803499</v>
      </c>
      <c r="S1516" s="134">
        <v>30.731786237178749</v>
      </c>
      <c r="T1516" s="134">
        <v>7.7652289667661334</v>
      </c>
      <c r="U1516" s="134">
        <v>5.2025874145380762</v>
      </c>
      <c r="V1516" s="134">
        <v>28.614091670843539</v>
      </c>
      <c r="W1516" s="134">
        <v>7.8038347521018201</v>
      </c>
      <c r="X1516" s="134">
        <v>34.728469077458932</v>
      </c>
    </row>
    <row r="1517" spans="1:24" x14ac:dyDescent="0.45">
      <c r="A1517" s="136" t="s">
        <v>151</v>
      </c>
      <c r="B1517" s="136">
        <v>2022</v>
      </c>
      <c r="C1517" s="137">
        <v>44848</v>
      </c>
      <c r="D1517" s="136" t="s">
        <v>103</v>
      </c>
      <c r="E1517" s="136">
        <v>1</v>
      </c>
      <c r="F1517" s="136" t="s">
        <v>577</v>
      </c>
      <c r="G1517" s="136">
        <v>1</v>
      </c>
      <c r="H1517" s="136" t="s">
        <v>1294</v>
      </c>
      <c r="I1517" s="136">
        <v>762</v>
      </c>
      <c r="J1517" s="136" t="s">
        <v>410</v>
      </c>
      <c r="K1517" s="136" t="s">
        <v>88</v>
      </c>
      <c r="L1517" s="136">
        <v>22.783561643835611</v>
      </c>
      <c r="M1517" s="136">
        <v>2</v>
      </c>
      <c r="N1517" s="136">
        <v>1</v>
      </c>
      <c r="O1517" s="136">
        <v>10.975</v>
      </c>
      <c r="P1517" s="136">
        <v>0</v>
      </c>
      <c r="Q1517" s="136">
        <v>65.603644646924835</v>
      </c>
      <c r="R1517" s="136">
        <v>26.8523895064959</v>
      </c>
      <c r="S1517" s="136">
        <v>50.480335955474033</v>
      </c>
      <c r="T1517" s="136">
        <v>7.8759821496593743</v>
      </c>
      <c r="U1517" s="136">
        <v>28.688212225219381</v>
      </c>
      <c r="V1517" s="136">
        <v>52.444906319423801</v>
      </c>
      <c r="W1517" s="136">
        <v>7.9188980314014721</v>
      </c>
      <c r="X1517" s="136">
        <v>45.647625935584259</v>
      </c>
    </row>
    <row r="1518" spans="1:24" x14ac:dyDescent="0.45">
      <c r="A1518" s="136" t="s">
        <v>151</v>
      </c>
      <c r="B1518" s="136">
        <v>2022</v>
      </c>
      <c r="C1518" s="137">
        <v>44848</v>
      </c>
      <c r="D1518" s="136" t="s">
        <v>103</v>
      </c>
      <c r="E1518" s="136">
        <v>1</v>
      </c>
      <c r="F1518" s="136" t="s">
        <v>577</v>
      </c>
      <c r="G1518" s="136">
        <v>1</v>
      </c>
      <c r="H1518" s="136" t="s">
        <v>1294</v>
      </c>
      <c r="I1518" s="136">
        <v>762</v>
      </c>
      <c r="J1518" s="136" t="s">
        <v>360</v>
      </c>
      <c r="K1518" s="136" t="s">
        <v>34</v>
      </c>
      <c r="L1518" s="136">
        <v>35.202739726027403</v>
      </c>
      <c r="M1518" s="136">
        <v>4</v>
      </c>
      <c r="N1518" s="136">
        <v>2</v>
      </c>
      <c r="O1518" s="136">
        <v>10.975</v>
      </c>
      <c r="P1518" s="136">
        <v>0</v>
      </c>
      <c r="Q1518" s="136">
        <v>65.603644646924835</v>
      </c>
      <c r="R1518" s="136">
        <v>17.53717100596344</v>
      </c>
      <c r="S1518" s="136">
        <v>40.814915915694478</v>
      </c>
      <c r="T1518" s="136">
        <v>7.7592483032436821</v>
      </c>
      <c r="U1518" s="136">
        <v>15.411386974760079</v>
      </c>
      <c r="V1518" s="136">
        <v>38.900825646614066</v>
      </c>
      <c r="W1518" s="136">
        <v>7.8298128906179967</v>
      </c>
      <c r="X1518" s="136">
        <v>45.647625935584259</v>
      </c>
    </row>
    <row r="1519" spans="1:24" x14ac:dyDescent="0.45">
      <c r="A1519" s="136" t="s">
        <v>151</v>
      </c>
      <c r="B1519" s="136">
        <v>2022</v>
      </c>
      <c r="C1519" s="137">
        <v>44848</v>
      </c>
      <c r="D1519" s="136" t="s">
        <v>103</v>
      </c>
      <c r="E1519" s="136">
        <v>1</v>
      </c>
      <c r="F1519" s="136" t="s">
        <v>577</v>
      </c>
      <c r="G1519" s="136">
        <v>2</v>
      </c>
      <c r="H1519" s="136" t="s">
        <v>1295</v>
      </c>
      <c r="I1519" s="136">
        <v>763</v>
      </c>
      <c r="J1519" s="136" t="s">
        <v>365</v>
      </c>
      <c r="K1519" s="136" t="s">
        <v>88</v>
      </c>
      <c r="L1519" s="136">
        <v>25.090410958904108</v>
      </c>
      <c r="M1519" s="136">
        <v>3</v>
      </c>
      <c r="N1519" s="136">
        <v>1</v>
      </c>
      <c r="O1519" s="136">
        <v>10.895</v>
      </c>
      <c r="P1519" s="136">
        <v>0</v>
      </c>
      <c r="Q1519" s="136">
        <v>66.085360256998626</v>
      </c>
      <c r="R1519" s="136">
        <v>44.177873251815669</v>
      </c>
      <c r="S1519" s="136">
        <v>75.796581746252158</v>
      </c>
      <c r="T1519" s="136">
        <v>10.5395694981455</v>
      </c>
      <c r="U1519" s="136">
        <v>46.837910749651527</v>
      </c>
      <c r="V1519" s="136">
        <v>77.620551403047642</v>
      </c>
      <c r="W1519" s="136">
        <v>10.2608802177987</v>
      </c>
      <c r="X1519" s="136">
        <v>66.319402531005707</v>
      </c>
    </row>
    <row r="1520" spans="1:24" x14ac:dyDescent="0.45">
      <c r="A1520" s="136" t="s">
        <v>151</v>
      </c>
      <c r="B1520" s="136">
        <v>2022</v>
      </c>
      <c r="C1520" s="137">
        <v>44848</v>
      </c>
      <c r="D1520" s="136" t="s">
        <v>103</v>
      </c>
      <c r="E1520" s="136">
        <v>1</v>
      </c>
      <c r="F1520" s="136" t="s">
        <v>577</v>
      </c>
      <c r="G1520" s="136">
        <v>2</v>
      </c>
      <c r="H1520" s="136" t="s">
        <v>1295</v>
      </c>
      <c r="I1520" s="136">
        <v>763</v>
      </c>
      <c r="J1520" s="136" t="s">
        <v>346</v>
      </c>
      <c r="K1520" s="136" t="s">
        <v>52</v>
      </c>
      <c r="L1520" s="136">
        <v>23.482191780821921</v>
      </c>
      <c r="M1520" s="136">
        <v>1</v>
      </c>
      <c r="N1520" s="136">
        <v>2</v>
      </c>
      <c r="O1520" s="136">
        <v>10.895</v>
      </c>
      <c r="P1520" s="136">
        <v>0</v>
      </c>
      <c r="Q1520" s="136">
        <v>66.085360256998626</v>
      </c>
      <c r="R1520" s="136">
        <v>31.588176925640109</v>
      </c>
      <c r="S1520" s="136">
        <v>56.842223315759263</v>
      </c>
      <c r="T1520" s="136">
        <v>8.4180154633730506</v>
      </c>
      <c r="U1520" s="136">
        <v>29.941361303510298</v>
      </c>
      <c r="V1520" s="136">
        <v>55.629160383496583</v>
      </c>
      <c r="W1520" s="136">
        <v>8.5625996933287585</v>
      </c>
      <c r="X1520" s="136">
        <v>66.319402531005707</v>
      </c>
    </row>
    <row r="1521" spans="1:24" x14ac:dyDescent="0.45">
      <c r="A1521" s="136" t="s">
        <v>151</v>
      </c>
      <c r="B1521" s="136">
        <v>2022</v>
      </c>
      <c r="C1521" s="137">
        <v>44848</v>
      </c>
      <c r="D1521" s="136" t="s">
        <v>103</v>
      </c>
      <c r="E1521" s="136">
        <v>2</v>
      </c>
      <c r="F1521" s="136" t="s">
        <v>577</v>
      </c>
      <c r="G1521" s="136">
        <v>1</v>
      </c>
      <c r="H1521" s="136" t="s">
        <v>1296</v>
      </c>
      <c r="I1521" s="136">
        <v>764</v>
      </c>
      <c r="J1521" s="136" t="s">
        <v>410</v>
      </c>
      <c r="K1521" s="136" t="s">
        <v>88</v>
      </c>
      <c r="L1521" s="136">
        <v>22.783561643835611</v>
      </c>
      <c r="M1521" s="136">
        <v>2</v>
      </c>
      <c r="N1521" s="136">
        <v>1</v>
      </c>
      <c r="O1521" s="136">
        <v>10.975</v>
      </c>
      <c r="P1521" s="136">
        <v>0</v>
      </c>
      <c r="Q1521" s="136">
        <v>65.603644646924835</v>
      </c>
      <c r="R1521" s="136">
        <v>28.688212225219381</v>
      </c>
      <c r="S1521" s="136">
        <v>52.444906319423801</v>
      </c>
      <c r="T1521" s="136">
        <v>7.9188980314014721</v>
      </c>
      <c r="U1521" s="136">
        <v>29.93493599274348</v>
      </c>
      <c r="V1521" s="136">
        <v>53.997864234721469</v>
      </c>
      <c r="W1521" s="136">
        <v>8.0209760806593291</v>
      </c>
      <c r="X1521" s="136">
        <v>45.672865983018937</v>
      </c>
    </row>
    <row r="1522" spans="1:24" x14ac:dyDescent="0.45">
      <c r="A1522" s="136" t="s">
        <v>151</v>
      </c>
      <c r="B1522" s="136">
        <v>2022</v>
      </c>
      <c r="C1522" s="137">
        <v>44848</v>
      </c>
      <c r="D1522" s="136" t="s">
        <v>103</v>
      </c>
      <c r="E1522" s="136">
        <v>2</v>
      </c>
      <c r="F1522" s="136" t="s">
        <v>577</v>
      </c>
      <c r="G1522" s="136">
        <v>1</v>
      </c>
      <c r="H1522" s="136" t="s">
        <v>1296</v>
      </c>
      <c r="I1522" s="136">
        <v>764</v>
      </c>
      <c r="J1522" s="136" t="s">
        <v>360</v>
      </c>
      <c r="K1522" s="136" t="s">
        <v>34</v>
      </c>
      <c r="L1522" s="136">
        <v>35.202739726027403</v>
      </c>
      <c r="M1522" s="136">
        <v>4</v>
      </c>
      <c r="N1522" s="136">
        <v>2</v>
      </c>
      <c r="O1522" s="136">
        <v>10.975</v>
      </c>
      <c r="P1522" s="136">
        <v>0</v>
      </c>
      <c r="Q1522" s="136">
        <v>65.603644646924835</v>
      </c>
      <c r="R1522" s="136">
        <v>15.411386974760079</v>
      </c>
      <c r="S1522" s="136">
        <v>38.900825646614066</v>
      </c>
      <c r="T1522" s="136">
        <v>7.8298128906179967</v>
      </c>
      <c r="U1522" s="136">
        <v>13.525183773777719</v>
      </c>
      <c r="V1522" s="136">
        <v>37.378251149370612</v>
      </c>
      <c r="W1522" s="136">
        <v>7.9510224585309626</v>
      </c>
      <c r="X1522" s="136">
        <v>45.672865983018937</v>
      </c>
    </row>
    <row r="1523" spans="1:24" x14ac:dyDescent="0.45">
      <c r="A1523" s="136" t="s">
        <v>151</v>
      </c>
      <c r="B1523" s="136">
        <v>2022</v>
      </c>
      <c r="C1523" s="137">
        <v>44848</v>
      </c>
      <c r="D1523" s="136" t="s">
        <v>103</v>
      </c>
      <c r="E1523" s="136">
        <v>2</v>
      </c>
      <c r="F1523" s="136" t="s">
        <v>577</v>
      </c>
      <c r="G1523" s="136">
        <v>2</v>
      </c>
      <c r="H1523" s="136" t="s">
        <v>1297</v>
      </c>
      <c r="I1523" s="136">
        <v>765</v>
      </c>
      <c r="J1523" s="136" t="s">
        <v>346</v>
      </c>
      <c r="K1523" s="136" t="s">
        <v>52</v>
      </c>
      <c r="L1523" s="136">
        <v>23.482191780821921</v>
      </c>
      <c r="M1523" s="136">
        <v>1</v>
      </c>
      <c r="N1523" s="136">
        <v>1</v>
      </c>
      <c r="O1523" s="136">
        <v>10.895</v>
      </c>
      <c r="P1523" s="136">
        <v>0</v>
      </c>
      <c r="Q1523" s="136">
        <v>66.085360256998626</v>
      </c>
      <c r="R1523" s="136">
        <v>29.941361303510298</v>
      </c>
      <c r="S1523" s="136">
        <v>55.629160383496583</v>
      </c>
      <c r="T1523" s="136">
        <v>8.5625996933287585</v>
      </c>
      <c r="U1523" s="136">
        <v>38.29894315785576</v>
      </c>
      <c r="V1523" s="136">
        <v>62.82685072721884</v>
      </c>
      <c r="W1523" s="136">
        <v>8.1759691897876934</v>
      </c>
      <c r="X1523" s="136">
        <v>66.624855893272112</v>
      </c>
    </row>
    <row r="1524" spans="1:24" x14ac:dyDescent="0.45">
      <c r="A1524" s="136" t="s">
        <v>151</v>
      </c>
      <c r="B1524" s="136">
        <v>2022</v>
      </c>
      <c r="C1524" s="137">
        <v>44848</v>
      </c>
      <c r="D1524" s="136" t="s">
        <v>103</v>
      </c>
      <c r="E1524" s="136">
        <v>2</v>
      </c>
      <c r="F1524" s="136" t="s">
        <v>577</v>
      </c>
      <c r="G1524" s="136">
        <v>2</v>
      </c>
      <c r="H1524" s="136" t="s">
        <v>1297</v>
      </c>
      <c r="I1524" s="136">
        <v>765</v>
      </c>
      <c r="J1524" s="136" t="s">
        <v>365</v>
      </c>
      <c r="K1524" s="136" t="s">
        <v>88</v>
      </c>
      <c r="L1524" s="136">
        <v>25.090410958904108</v>
      </c>
      <c r="M1524" s="136">
        <v>3</v>
      </c>
      <c r="N1524" s="136">
        <v>2</v>
      </c>
      <c r="O1524" s="136">
        <v>10.895</v>
      </c>
      <c r="P1524" s="136">
        <v>0</v>
      </c>
      <c r="Q1524" s="136">
        <v>66.085360256998626</v>
      </c>
      <c r="R1524" s="136">
        <v>46.837910749651527</v>
      </c>
      <c r="S1524" s="136">
        <v>77.620551403047642</v>
      </c>
      <c r="T1524" s="136">
        <v>10.2608802177987</v>
      </c>
      <c r="U1524" s="136">
        <v>40.056377749486067</v>
      </c>
      <c r="V1524" s="136">
        <v>67.627698350160671</v>
      </c>
      <c r="W1524" s="136">
        <v>9.1904402002248666</v>
      </c>
      <c r="X1524" s="136">
        <v>66.624855893272112</v>
      </c>
    </row>
    <row r="1525" spans="1:24" x14ac:dyDescent="0.45">
      <c r="A1525" s="136" t="s">
        <v>151</v>
      </c>
      <c r="B1525" s="136">
        <v>2022</v>
      </c>
      <c r="C1525" s="137">
        <v>44848</v>
      </c>
      <c r="D1525" s="136" t="s">
        <v>103</v>
      </c>
      <c r="E1525" s="136">
        <v>3</v>
      </c>
      <c r="F1525" s="136" t="s">
        <v>577</v>
      </c>
      <c r="G1525" s="136">
        <v>2</v>
      </c>
      <c r="H1525" s="136" t="s">
        <v>1298</v>
      </c>
      <c r="I1525" s="136">
        <v>766</v>
      </c>
      <c r="J1525" s="136" t="s">
        <v>346</v>
      </c>
      <c r="K1525" s="136" t="s">
        <v>52</v>
      </c>
      <c r="L1525" s="136">
        <v>23.482191780821921</v>
      </c>
      <c r="M1525" s="136">
        <v>1</v>
      </c>
      <c r="N1525" s="136">
        <v>1</v>
      </c>
      <c r="O1525" s="136">
        <v>10.956</v>
      </c>
      <c r="P1525" s="136">
        <v>0</v>
      </c>
      <c r="Q1525" s="136">
        <v>65.71741511500548</v>
      </c>
      <c r="R1525" s="136">
        <v>38.29894315785576</v>
      </c>
      <c r="S1525" s="136">
        <v>62.82685072721884</v>
      </c>
      <c r="T1525" s="136">
        <v>8.1759691897876934</v>
      </c>
      <c r="U1525" s="136">
        <v>42.90707012060291</v>
      </c>
      <c r="V1525" s="136">
        <v>66.881407606420751</v>
      </c>
      <c r="W1525" s="136">
        <v>7.9914458286059462</v>
      </c>
      <c r="X1525" s="136">
        <v>65.227274538689755</v>
      </c>
    </row>
    <row r="1526" spans="1:24" x14ac:dyDescent="0.45">
      <c r="A1526" s="136" t="s">
        <v>151</v>
      </c>
      <c r="B1526" s="136">
        <v>2022</v>
      </c>
      <c r="C1526" s="137">
        <v>44848</v>
      </c>
      <c r="D1526" s="136" t="s">
        <v>103</v>
      </c>
      <c r="E1526" s="136">
        <v>3</v>
      </c>
      <c r="F1526" s="136" t="s">
        <v>577</v>
      </c>
      <c r="G1526" s="136">
        <v>2</v>
      </c>
      <c r="H1526" s="136" t="s">
        <v>1298</v>
      </c>
      <c r="I1526" s="136">
        <v>766</v>
      </c>
      <c r="J1526" s="136" t="s">
        <v>365</v>
      </c>
      <c r="K1526" s="136" t="s">
        <v>88</v>
      </c>
      <c r="L1526" s="136">
        <v>25.090410958904108</v>
      </c>
      <c r="M1526" s="136">
        <v>3</v>
      </c>
      <c r="N1526" s="136">
        <v>2</v>
      </c>
      <c r="O1526" s="136">
        <v>10.956</v>
      </c>
      <c r="P1526" s="136">
        <v>0</v>
      </c>
      <c r="Q1526" s="136">
        <v>65.71741511500548</v>
      </c>
      <c r="R1526" s="136">
        <v>40.056377749486067</v>
      </c>
      <c r="S1526" s="136">
        <v>67.627698350160671</v>
      </c>
      <c r="T1526" s="136">
        <v>9.1904402002248666</v>
      </c>
      <c r="U1526" s="136">
        <v>36.604308521592863</v>
      </c>
      <c r="V1526" s="136">
        <v>62.631343636171181</v>
      </c>
      <c r="W1526" s="136">
        <v>8.675678371526109</v>
      </c>
      <c r="X1526" s="136">
        <v>65.227274538689755</v>
      </c>
    </row>
    <row r="1527" spans="1:24" x14ac:dyDescent="0.45">
      <c r="A1527" s="138" t="s">
        <v>151</v>
      </c>
      <c r="B1527" s="138">
        <v>2022</v>
      </c>
      <c r="C1527" s="139">
        <v>44848</v>
      </c>
      <c r="D1527" s="138" t="s">
        <v>103</v>
      </c>
      <c r="E1527" s="138">
        <v>1</v>
      </c>
      <c r="F1527" s="138" t="s">
        <v>31</v>
      </c>
      <c r="G1527" s="138" t="s">
        <v>579</v>
      </c>
      <c r="H1527" s="138" t="s">
        <v>1299</v>
      </c>
      <c r="I1527" s="138">
        <v>767</v>
      </c>
      <c r="J1527" s="138" t="s">
        <v>365</v>
      </c>
      <c r="K1527" s="138" t="s">
        <v>88</v>
      </c>
      <c r="L1527" s="138">
        <v>25.090410958904108</v>
      </c>
      <c r="M1527" s="138">
        <v>3</v>
      </c>
      <c r="N1527" s="138">
        <v>1</v>
      </c>
      <c r="O1527" s="138">
        <v>11.135999999999999</v>
      </c>
      <c r="P1527" s="138">
        <v>0</v>
      </c>
      <c r="Q1527" s="138">
        <v>64.65517241379311</v>
      </c>
      <c r="R1527" s="138">
        <v>36.604308521592863</v>
      </c>
      <c r="S1527" s="138">
        <v>62.631343636171181</v>
      </c>
      <c r="T1527" s="138">
        <v>8.675678371526109</v>
      </c>
      <c r="U1527" s="138">
        <v>36.771301345453963</v>
      </c>
      <c r="V1527" s="138">
        <v>63.38251481845456</v>
      </c>
      <c r="W1527" s="138">
        <v>8.8704044910001993</v>
      </c>
      <c r="X1527" s="138">
        <v>50.004797392770897</v>
      </c>
    </row>
    <row r="1528" spans="1:24" x14ac:dyDescent="0.45">
      <c r="A1528" s="138" t="s">
        <v>151</v>
      </c>
      <c r="B1528" s="138">
        <v>2022</v>
      </c>
      <c r="C1528" s="139">
        <v>44848</v>
      </c>
      <c r="D1528" s="138" t="s">
        <v>103</v>
      </c>
      <c r="E1528" s="138">
        <v>1</v>
      </c>
      <c r="F1528" s="138" t="s">
        <v>31</v>
      </c>
      <c r="G1528" s="138" t="s">
        <v>579</v>
      </c>
      <c r="H1528" s="138" t="s">
        <v>1299</v>
      </c>
      <c r="I1528" s="138">
        <v>767</v>
      </c>
      <c r="J1528" s="138" t="s">
        <v>360</v>
      </c>
      <c r="K1528" s="138" t="s">
        <v>34</v>
      </c>
      <c r="L1528" s="138">
        <v>35.202739726027403</v>
      </c>
      <c r="M1528" s="138">
        <v>4</v>
      </c>
      <c r="N1528" s="138">
        <v>2</v>
      </c>
      <c r="O1528" s="138">
        <v>11.135999999999999</v>
      </c>
      <c r="P1528" s="138">
        <v>0</v>
      </c>
      <c r="Q1528" s="138">
        <v>64.65517241379311</v>
      </c>
      <c r="R1528" s="138">
        <v>13.525183773777719</v>
      </c>
      <c r="S1528" s="138">
        <v>37.378251149370612</v>
      </c>
      <c r="T1528" s="138">
        <v>7.9510224585309626</v>
      </c>
      <c r="U1528" s="138">
        <v>11.974410129339949</v>
      </c>
      <c r="V1528" s="138">
        <v>36.734483179571818</v>
      </c>
      <c r="W1528" s="138">
        <v>8.2533576834106235</v>
      </c>
      <c r="X1528" s="138">
        <v>50.004797392770897</v>
      </c>
    </row>
    <row r="1529" spans="1:24" x14ac:dyDescent="0.45">
      <c r="A1529" s="138" t="s">
        <v>151</v>
      </c>
      <c r="B1529" s="138">
        <v>2022</v>
      </c>
      <c r="C1529" s="139">
        <v>44848</v>
      </c>
      <c r="D1529" s="138" t="s">
        <v>103</v>
      </c>
      <c r="E1529" s="138">
        <v>1</v>
      </c>
      <c r="F1529" s="138" t="s">
        <v>31</v>
      </c>
      <c r="G1529" s="138" t="s">
        <v>578</v>
      </c>
      <c r="H1529" s="138" t="s">
        <v>1300</v>
      </c>
      <c r="I1529" s="138">
        <v>768</v>
      </c>
      <c r="J1529" s="138" t="s">
        <v>346</v>
      </c>
      <c r="K1529" s="138" t="s">
        <v>52</v>
      </c>
      <c r="L1529" s="138">
        <v>23.482191780821921</v>
      </c>
      <c r="M1529" s="138">
        <v>1</v>
      </c>
      <c r="N1529" s="138">
        <v>1</v>
      </c>
      <c r="O1529" s="138">
        <v>10.917999999999999</v>
      </c>
      <c r="P1529" s="138">
        <v>0</v>
      </c>
      <c r="Q1529" s="138">
        <v>65.94614398241437</v>
      </c>
      <c r="R1529" s="138">
        <v>42.90707012060291</v>
      </c>
      <c r="S1529" s="138">
        <v>66.881407606420751</v>
      </c>
      <c r="T1529" s="138">
        <v>7.9914458286059462</v>
      </c>
      <c r="U1529" s="138">
        <v>44.314435208301333</v>
      </c>
      <c r="V1529" s="138">
        <v>68.527363974216598</v>
      </c>
      <c r="W1529" s="138">
        <v>8.0709762553050908</v>
      </c>
      <c r="X1529" s="138">
        <v>60.439635920571106</v>
      </c>
    </row>
    <row r="1530" spans="1:24" x14ac:dyDescent="0.45">
      <c r="A1530" s="138" t="s">
        <v>151</v>
      </c>
      <c r="B1530" s="138">
        <v>2022</v>
      </c>
      <c r="C1530" s="139">
        <v>44848</v>
      </c>
      <c r="D1530" s="138" t="s">
        <v>103</v>
      </c>
      <c r="E1530" s="138">
        <v>1</v>
      </c>
      <c r="F1530" s="138" t="s">
        <v>31</v>
      </c>
      <c r="G1530" s="138" t="s">
        <v>578</v>
      </c>
      <c r="H1530" s="138" t="s">
        <v>1300</v>
      </c>
      <c r="I1530" s="138">
        <v>768</v>
      </c>
      <c r="J1530" s="138" t="s">
        <v>410</v>
      </c>
      <c r="K1530" s="138" t="s">
        <v>88</v>
      </c>
      <c r="L1530" s="138">
        <v>22.783561643835611</v>
      </c>
      <c r="M1530" s="138">
        <v>2</v>
      </c>
      <c r="N1530" s="138">
        <v>2</v>
      </c>
      <c r="O1530" s="138">
        <v>10.917999999999999</v>
      </c>
      <c r="P1530" s="138">
        <v>0</v>
      </c>
      <c r="Q1530" s="138">
        <v>65.94614398241437</v>
      </c>
      <c r="R1530" s="138">
        <v>29.93493599274348</v>
      </c>
      <c r="S1530" s="138">
        <v>53.997864234721469</v>
      </c>
      <c r="T1530" s="138">
        <v>8.0209760806593291</v>
      </c>
      <c r="U1530" s="138">
        <v>28.05920495047981</v>
      </c>
      <c r="V1530" s="138">
        <v>52.341226318392899</v>
      </c>
      <c r="W1530" s="138">
        <v>8.0940071226376968</v>
      </c>
      <c r="X1530" s="138">
        <v>60.439635920571106</v>
      </c>
    </row>
    <row r="1531" spans="1:24" x14ac:dyDescent="0.45">
      <c r="A1531" s="138" t="s">
        <v>151</v>
      </c>
      <c r="B1531" s="138">
        <v>2022</v>
      </c>
      <c r="C1531" s="139">
        <v>44848</v>
      </c>
      <c r="D1531" s="138" t="s">
        <v>103</v>
      </c>
      <c r="E1531" s="138">
        <v>2</v>
      </c>
      <c r="F1531" s="138" t="s">
        <v>31</v>
      </c>
      <c r="G1531" s="138" t="s">
        <v>579</v>
      </c>
      <c r="H1531" s="138" t="s">
        <v>1301</v>
      </c>
      <c r="I1531" s="138">
        <v>769</v>
      </c>
      <c r="J1531" s="138" t="s">
        <v>365</v>
      </c>
      <c r="K1531" s="138" t="s">
        <v>88</v>
      </c>
      <c r="L1531" s="138">
        <v>25.090410958904108</v>
      </c>
      <c r="M1531" s="138">
        <v>3</v>
      </c>
      <c r="N1531" s="138">
        <v>1</v>
      </c>
      <c r="O1531" s="138">
        <v>11.135999999999999</v>
      </c>
      <c r="P1531" s="138">
        <v>0</v>
      </c>
      <c r="Q1531" s="138">
        <v>64.65517241379311</v>
      </c>
      <c r="R1531" s="138">
        <v>36.771301345453963</v>
      </c>
      <c r="S1531" s="138">
        <v>63.38251481845456</v>
      </c>
      <c r="T1531" s="138">
        <v>8.8704044910001993</v>
      </c>
      <c r="U1531" s="138">
        <v>36.890385532620087</v>
      </c>
      <c r="V1531" s="138">
        <v>64.084724797233136</v>
      </c>
      <c r="W1531" s="138">
        <v>9.0647797548710134</v>
      </c>
      <c r="X1531" s="138">
        <v>50.058498999013203</v>
      </c>
    </row>
    <row r="1532" spans="1:24" x14ac:dyDescent="0.45">
      <c r="A1532" s="138" t="s">
        <v>151</v>
      </c>
      <c r="B1532" s="138">
        <v>2022</v>
      </c>
      <c r="C1532" s="139">
        <v>44848</v>
      </c>
      <c r="D1532" s="138" t="s">
        <v>103</v>
      </c>
      <c r="E1532" s="138">
        <v>2</v>
      </c>
      <c r="F1532" s="138" t="s">
        <v>31</v>
      </c>
      <c r="G1532" s="138" t="s">
        <v>579</v>
      </c>
      <c r="H1532" s="138" t="s">
        <v>1301</v>
      </c>
      <c r="I1532" s="138">
        <v>769</v>
      </c>
      <c r="J1532" s="138" t="s">
        <v>360</v>
      </c>
      <c r="K1532" s="138" t="s">
        <v>34</v>
      </c>
      <c r="L1532" s="138">
        <v>35.202739726027403</v>
      </c>
      <c r="M1532" s="138">
        <v>4</v>
      </c>
      <c r="N1532" s="138">
        <v>2</v>
      </c>
      <c r="O1532" s="138">
        <v>11.135999999999999</v>
      </c>
      <c r="P1532" s="138">
        <v>0</v>
      </c>
      <c r="Q1532" s="138">
        <v>64.65517241379311</v>
      </c>
      <c r="R1532" s="138">
        <v>11.974410129339949</v>
      </c>
      <c r="S1532" s="138">
        <v>36.734483179571818</v>
      </c>
      <c r="T1532" s="138">
        <v>8.2533576834106235</v>
      </c>
      <c r="U1532" s="138">
        <v>10.510723754857819</v>
      </c>
      <c r="V1532" s="138">
        <v>36.116891358349278</v>
      </c>
      <c r="W1532" s="138">
        <v>8.5353892011638202</v>
      </c>
      <c r="X1532" s="138">
        <v>50.058498999013203</v>
      </c>
    </row>
    <row r="1533" spans="1:24" x14ac:dyDescent="0.45">
      <c r="A1533" s="138" t="s">
        <v>151</v>
      </c>
      <c r="B1533" s="138">
        <v>2022</v>
      </c>
      <c r="C1533" s="139">
        <v>44848</v>
      </c>
      <c r="D1533" s="138" t="s">
        <v>103</v>
      </c>
      <c r="E1533" s="138">
        <v>2</v>
      </c>
      <c r="F1533" s="138" t="s">
        <v>31</v>
      </c>
      <c r="G1533" s="138" t="s">
        <v>578</v>
      </c>
      <c r="H1533" s="138" t="s">
        <v>1302</v>
      </c>
      <c r="I1533" s="138">
        <v>770</v>
      </c>
      <c r="J1533" s="138" t="s">
        <v>346</v>
      </c>
      <c r="K1533" s="138" t="s">
        <v>52</v>
      </c>
      <c r="L1533" s="138">
        <v>23.482191780821921</v>
      </c>
      <c r="M1533" s="138">
        <v>1</v>
      </c>
      <c r="N1533" s="138">
        <v>1</v>
      </c>
      <c r="O1533" s="138">
        <v>10.917999999999999</v>
      </c>
      <c r="P1533" s="138">
        <v>0</v>
      </c>
      <c r="Q1533" s="138">
        <v>65.94614398241437</v>
      </c>
      <c r="R1533" s="138">
        <v>44.314435208301333</v>
      </c>
      <c r="S1533" s="138">
        <v>68.527363974216598</v>
      </c>
      <c r="T1533" s="138">
        <v>8.0709762553050908</v>
      </c>
      <c r="U1533" s="138">
        <v>45.282890978462703</v>
      </c>
      <c r="V1533" s="138">
        <v>69.868489049554668</v>
      </c>
      <c r="W1533" s="138">
        <v>8.195199357030658</v>
      </c>
      <c r="X1533" s="138">
        <v>60.434295146304748</v>
      </c>
    </row>
    <row r="1534" spans="1:24" x14ac:dyDescent="0.45">
      <c r="A1534" s="138" t="s">
        <v>151</v>
      </c>
      <c r="B1534" s="138">
        <v>2022</v>
      </c>
      <c r="C1534" s="139">
        <v>44848</v>
      </c>
      <c r="D1534" s="138" t="s">
        <v>103</v>
      </c>
      <c r="E1534" s="138">
        <v>2</v>
      </c>
      <c r="F1534" s="138" t="s">
        <v>31</v>
      </c>
      <c r="G1534" s="138" t="s">
        <v>578</v>
      </c>
      <c r="H1534" s="138" t="s">
        <v>1302</v>
      </c>
      <c r="I1534" s="138">
        <v>770</v>
      </c>
      <c r="J1534" s="138" t="s">
        <v>410</v>
      </c>
      <c r="K1534" s="138" t="s">
        <v>88</v>
      </c>
      <c r="L1534" s="138">
        <v>22.783561643835611</v>
      </c>
      <c r="M1534" s="138">
        <v>2</v>
      </c>
      <c r="N1534" s="138">
        <v>2</v>
      </c>
      <c r="O1534" s="138">
        <v>10.917999999999999</v>
      </c>
      <c r="P1534" s="138">
        <v>0</v>
      </c>
      <c r="Q1534" s="138">
        <v>65.94614398241437</v>
      </c>
      <c r="R1534" s="138">
        <v>28.05920495047981</v>
      </c>
      <c r="S1534" s="138">
        <v>52.341226318392899</v>
      </c>
      <c r="T1534" s="138">
        <v>8.0940071226376968</v>
      </c>
      <c r="U1534" s="138">
        <v>26.352550034646171</v>
      </c>
      <c r="V1534" s="138">
        <v>50.99336685087205</v>
      </c>
      <c r="W1534" s="138">
        <v>8.2136056054086257</v>
      </c>
      <c r="X1534" s="138">
        <v>60.434295146304748</v>
      </c>
    </row>
    <row r="1535" spans="1:24" x14ac:dyDescent="0.45">
      <c r="A1535" s="130" t="s">
        <v>218</v>
      </c>
      <c r="B1535" s="130">
        <v>2023</v>
      </c>
      <c r="C1535" s="131">
        <v>44982</v>
      </c>
      <c r="D1535" s="130" t="s">
        <v>30</v>
      </c>
      <c r="E1535" s="130">
        <v>1</v>
      </c>
      <c r="F1535" s="130" t="s">
        <v>572</v>
      </c>
      <c r="G1535" s="130">
        <v>1</v>
      </c>
      <c r="H1535" s="130" t="s">
        <v>1303</v>
      </c>
      <c r="I1535" s="130">
        <v>771</v>
      </c>
      <c r="J1535" s="130" t="s">
        <v>546</v>
      </c>
      <c r="K1535" s="130" t="s">
        <v>34</v>
      </c>
      <c r="L1535" s="130">
        <v>24.761643835616439</v>
      </c>
      <c r="M1535" s="130">
        <v>5</v>
      </c>
      <c r="N1535" s="130">
        <v>1</v>
      </c>
      <c r="O1535" s="130">
        <v>11.606</v>
      </c>
      <c r="P1535" s="130">
        <v>0</v>
      </c>
      <c r="Q1535" s="130">
        <v>62.036877477166982</v>
      </c>
      <c r="R1535" s="130">
        <v>1E-3</v>
      </c>
      <c r="S1535" s="130">
        <v>26.575248455100741</v>
      </c>
      <c r="T1535" s="130">
        <v>8.9415073395894122</v>
      </c>
      <c r="U1535" s="130">
        <v>2.9726346534984391</v>
      </c>
      <c r="V1535" s="130">
        <v>29.19161367991698</v>
      </c>
      <c r="W1535" s="130">
        <v>8.7396596754728488</v>
      </c>
      <c r="X1535" s="130">
        <v>22.490203471235692</v>
      </c>
    </row>
    <row r="1536" spans="1:24" x14ac:dyDescent="0.45">
      <c r="A1536" s="130" t="s">
        <v>218</v>
      </c>
      <c r="B1536" s="130">
        <v>2023</v>
      </c>
      <c r="C1536" s="131">
        <v>44982</v>
      </c>
      <c r="D1536" s="130" t="s">
        <v>30</v>
      </c>
      <c r="E1536" s="130">
        <v>1</v>
      </c>
      <c r="F1536" s="130" t="s">
        <v>572</v>
      </c>
      <c r="G1536" s="130">
        <v>1</v>
      </c>
      <c r="H1536" s="130" t="s">
        <v>1303</v>
      </c>
      <c r="I1536" s="130">
        <v>771</v>
      </c>
      <c r="J1536" s="130" t="s">
        <v>447</v>
      </c>
      <c r="K1536" s="130" t="s">
        <v>58</v>
      </c>
      <c r="L1536" s="130">
        <v>22.695890410958899</v>
      </c>
      <c r="M1536" s="130">
        <v>28</v>
      </c>
      <c r="N1536" s="130">
        <v>2</v>
      </c>
      <c r="O1536" s="130">
        <v>11.606</v>
      </c>
      <c r="P1536" s="130">
        <v>0</v>
      </c>
      <c r="Q1536" s="130">
        <v>62.036877477166982</v>
      </c>
      <c r="R1536" s="130">
        <v>1E-3</v>
      </c>
      <c r="S1536" s="130">
        <v>18.405158487370631</v>
      </c>
      <c r="T1536" s="130">
        <v>8.5004104082026206</v>
      </c>
      <c r="U1536" s="130">
        <v>-9.2220763917233342</v>
      </c>
      <c r="V1536" s="130">
        <v>16.015089839069869</v>
      </c>
      <c r="W1536" s="130">
        <v>8.4123887435977363</v>
      </c>
      <c r="X1536" s="130">
        <v>22.490203471235692</v>
      </c>
    </row>
    <row r="1537" spans="1:24" x14ac:dyDescent="0.45">
      <c r="A1537" s="130" t="s">
        <v>218</v>
      </c>
      <c r="B1537" s="130">
        <v>2023</v>
      </c>
      <c r="C1537" s="131">
        <v>44982</v>
      </c>
      <c r="D1537" s="130" t="s">
        <v>30</v>
      </c>
      <c r="E1537" s="130">
        <v>1</v>
      </c>
      <c r="F1537" s="130" t="s">
        <v>572</v>
      </c>
      <c r="G1537" s="130">
        <v>2</v>
      </c>
      <c r="H1537" s="130" t="s">
        <v>1304</v>
      </c>
      <c r="I1537" s="130">
        <v>772</v>
      </c>
      <c r="J1537" s="130" t="s">
        <v>470</v>
      </c>
      <c r="K1537" s="130" t="s">
        <v>52</v>
      </c>
      <c r="L1537" s="130">
        <v>20.589041095890408</v>
      </c>
      <c r="M1537" s="130">
        <v>6</v>
      </c>
      <c r="N1537" s="130">
        <v>1</v>
      </c>
      <c r="O1537" s="130">
        <v>11.250999999999999</v>
      </c>
      <c r="P1537" s="130">
        <v>0</v>
      </c>
      <c r="Q1537" s="130">
        <v>63.994311616745179</v>
      </c>
      <c r="R1537" s="130">
        <v>4.2092459481723203</v>
      </c>
      <c r="S1537" s="130">
        <v>30.40678101823336</v>
      </c>
      <c r="T1537" s="130">
        <v>8.7325116900203472</v>
      </c>
      <c r="U1537" s="130">
        <v>7.5597256371615984</v>
      </c>
      <c r="V1537" s="130">
        <v>33.149380149654483</v>
      </c>
      <c r="W1537" s="130">
        <v>8.5298848374976277</v>
      </c>
      <c r="X1537" s="130">
        <v>27.028578719659158</v>
      </c>
    </row>
    <row r="1538" spans="1:24" x14ac:dyDescent="0.45">
      <c r="A1538" s="130" t="s">
        <v>218</v>
      </c>
      <c r="B1538" s="130">
        <v>2023</v>
      </c>
      <c r="C1538" s="131">
        <v>44982</v>
      </c>
      <c r="D1538" s="130" t="s">
        <v>30</v>
      </c>
      <c r="E1538" s="130">
        <v>1</v>
      </c>
      <c r="F1538" s="130" t="s">
        <v>572</v>
      </c>
      <c r="G1538" s="130">
        <v>2</v>
      </c>
      <c r="H1538" s="130" t="s">
        <v>1304</v>
      </c>
      <c r="I1538" s="130">
        <v>772</v>
      </c>
      <c r="J1538" s="130" t="s">
        <v>459</v>
      </c>
      <c r="K1538" s="130" t="s">
        <v>143</v>
      </c>
      <c r="L1538" s="130">
        <v>19.786301369863011</v>
      </c>
      <c r="M1538" s="130">
        <v>27</v>
      </c>
      <c r="N1538" s="130">
        <v>2</v>
      </c>
      <c r="O1538" s="130">
        <v>11.250999999999999</v>
      </c>
      <c r="P1538" s="130">
        <v>0</v>
      </c>
      <c r="Q1538" s="130">
        <v>63.994311616745179</v>
      </c>
      <c r="R1538" s="130">
        <v>0.17508109893609</v>
      </c>
      <c r="S1538" s="130">
        <v>23.65037642108495</v>
      </c>
      <c r="T1538" s="130">
        <v>7.8250984407162862</v>
      </c>
      <c r="U1538" s="130">
        <v>-2.183467113238684</v>
      </c>
      <c r="V1538" s="130">
        <v>21.391098969646759</v>
      </c>
      <c r="W1538" s="130">
        <v>7.8581886942951504</v>
      </c>
      <c r="X1538" s="130">
        <v>27.028578719659158</v>
      </c>
    </row>
    <row r="1539" spans="1:24" x14ac:dyDescent="0.45">
      <c r="A1539" s="130" t="s">
        <v>218</v>
      </c>
      <c r="B1539" s="130">
        <v>2023</v>
      </c>
      <c r="C1539" s="131">
        <v>44982</v>
      </c>
      <c r="D1539" s="130" t="s">
        <v>30</v>
      </c>
      <c r="E1539" s="130">
        <v>1</v>
      </c>
      <c r="F1539" s="130" t="s">
        <v>572</v>
      </c>
      <c r="G1539" s="130">
        <v>3</v>
      </c>
      <c r="H1539" s="130" t="s">
        <v>1305</v>
      </c>
      <c r="I1539" s="130">
        <v>773</v>
      </c>
      <c r="J1539" s="130" t="s">
        <v>354</v>
      </c>
      <c r="K1539" s="130" t="s">
        <v>121</v>
      </c>
      <c r="L1539" s="130">
        <v>27.55890410958904</v>
      </c>
      <c r="M1539" s="130">
        <v>9</v>
      </c>
      <c r="N1539" s="130">
        <v>1</v>
      </c>
      <c r="O1539" s="130">
        <v>11.282</v>
      </c>
      <c r="P1539" s="130">
        <v>0</v>
      </c>
      <c r="Q1539" s="130">
        <v>63.818471902145014</v>
      </c>
      <c r="R1539" s="130">
        <v>21.930322063102789</v>
      </c>
      <c r="S1539" s="130">
        <v>44.38438889813601</v>
      </c>
      <c r="T1539" s="130">
        <v>7.4846889450110723</v>
      </c>
      <c r="U1539" s="130">
        <v>20.936376862837371</v>
      </c>
      <c r="V1539" s="130">
        <v>44.704610759769928</v>
      </c>
      <c r="W1539" s="130">
        <v>7.9227446323108532</v>
      </c>
      <c r="X1539" s="130">
        <v>29.025207545016048</v>
      </c>
    </row>
    <row r="1540" spans="1:24" x14ac:dyDescent="0.45">
      <c r="A1540" s="130" t="s">
        <v>218</v>
      </c>
      <c r="B1540" s="130">
        <v>2023</v>
      </c>
      <c r="C1540" s="131">
        <v>44982</v>
      </c>
      <c r="D1540" s="130" t="s">
        <v>30</v>
      </c>
      <c r="E1540" s="130">
        <v>1</v>
      </c>
      <c r="F1540" s="130" t="s">
        <v>572</v>
      </c>
      <c r="G1540" s="130">
        <v>3</v>
      </c>
      <c r="H1540" s="130" t="s">
        <v>1305</v>
      </c>
      <c r="I1540" s="130">
        <v>773</v>
      </c>
      <c r="J1540" s="130" t="s">
        <v>462</v>
      </c>
      <c r="K1540" s="130" t="s">
        <v>115</v>
      </c>
      <c r="L1540" s="130">
        <v>22.076712328767119</v>
      </c>
      <c r="M1540" s="130">
        <v>26</v>
      </c>
      <c r="N1540" s="130">
        <v>2</v>
      </c>
      <c r="O1540" s="130">
        <v>11.282</v>
      </c>
      <c r="P1540" s="130">
        <v>0</v>
      </c>
      <c r="Q1540" s="130">
        <v>63.818471902145014</v>
      </c>
      <c r="R1540" s="130">
        <v>1E-3</v>
      </c>
      <c r="S1540" s="130">
        <v>13.666026191896099</v>
      </c>
      <c r="T1540" s="130">
        <v>7.8561371910398616</v>
      </c>
      <c r="U1540" s="130">
        <v>-11.431154807333151</v>
      </c>
      <c r="V1540" s="130">
        <v>13.31774047868551</v>
      </c>
      <c r="W1540" s="130">
        <v>8.2496317620062207</v>
      </c>
      <c r="X1540" s="130">
        <v>29.025207545016048</v>
      </c>
    </row>
    <row r="1541" spans="1:24" x14ac:dyDescent="0.45">
      <c r="A1541" s="130" t="s">
        <v>218</v>
      </c>
      <c r="B1541" s="130">
        <v>2023</v>
      </c>
      <c r="C1541" s="131">
        <v>44982</v>
      </c>
      <c r="D1541" s="130" t="s">
        <v>30</v>
      </c>
      <c r="E1541" s="130">
        <v>1</v>
      </c>
      <c r="F1541" s="130" t="s">
        <v>572</v>
      </c>
      <c r="G1541" s="130">
        <v>4</v>
      </c>
      <c r="H1541" s="130" t="s">
        <v>1306</v>
      </c>
      <c r="I1541" s="130">
        <v>774</v>
      </c>
      <c r="J1541" s="130" t="s">
        <v>451</v>
      </c>
      <c r="K1541" s="130" t="s">
        <v>49</v>
      </c>
      <c r="L1541" s="130">
        <v>24.235616438356161</v>
      </c>
      <c r="M1541" s="130">
        <v>7</v>
      </c>
      <c r="N1541" s="130">
        <v>1</v>
      </c>
      <c r="O1541" s="130">
        <v>11.422000000000001</v>
      </c>
      <c r="P1541" s="130">
        <v>0</v>
      </c>
      <c r="Q1541" s="130">
        <v>63.036245841358777</v>
      </c>
      <c r="R1541" s="130">
        <v>2.8682180309875172</v>
      </c>
      <c r="S1541" s="130">
        <v>27.728641279926531</v>
      </c>
      <c r="T1541" s="130">
        <v>8.2868077496463375</v>
      </c>
      <c r="U1541" s="130">
        <v>5.4059831461285874</v>
      </c>
      <c r="V1541" s="130">
        <v>30.059187831235469</v>
      </c>
      <c r="W1541" s="130">
        <v>8.2177348950356279</v>
      </c>
      <c r="X1541" s="130">
        <v>23.66855078930303</v>
      </c>
    </row>
    <row r="1542" spans="1:24" x14ac:dyDescent="0.45">
      <c r="A1542" s="130" t="s">
        <v>218</v>
      </c>
      <c r="B1542" s="130">
        <v>2023</v>
      </c>
      <c r="C1542" s="131">
        <v>44982</v>
      </c>
      <c r="D1542" s="130" t="s">
        <v>30</v>
      </c>
      <c r="E1542" s="130">
        <v>1</v>
      </c>
      <c r="F1542" s="130" t="s">
        <v>572</v>
      </c>
      <c r="G1542" s="130">
        <v>4</v>
      </c>
      <c r="H1542" s="130" t="s">
        <v>1306</v>
      </c>
      <c r="I1542" s="130">
        <v>774</v>
      </c>
      <c r="J1542" s="130" t="s">
        <v>475</v>
      </c>
      <c r="K1542" s="130" t="s">
        <v>265</v>
      </c>
      <c r="L1542" s="130">
        <v>19.471232876712332</v>
      </c>
      <c r="M1542" s="130">
        <v>25</v>
      </c>
      <c r="N1542" s="130">
        <v>2</v>
      </c>
      <c r="O1542" s="130">
        <v>11.422000000000001</v>
      </c>
      <c r="P1542" s="130">
        <v>0</v>
      </c>
      <c r="Q1542" s="130">
        <v>63.036245841358777</v>
      </c>
      <c r="R1542" s="130">
        <v>1E-3</v>
      </c>
      <c r="S1542" s="130">
        <v>19.608460298679521</v>
      </c>
      <c r="T1542" s="130">
        <v>7.9687639230195062</v>
      </c>
      <c r="U1542" s="130">
        <v>-6.504279748174298</v>
      </c>
      <c r="V1542" s="130">
        <v>17.433040635821669</v>
      </c>
      <c r="W1542" s="130">
        <v>7.9791067946653209</v>
      </c>
      <c r="X1542" s="130">
        <v>23.66855078930303</v>
      </c>
    </row>
    <row r="1543" spans="1:24" x14ac:dyDescent="0.45">
      <c r="A1543" s="130" t="s">
        <v>218</v>
      </c>
      <c r="B1543" s="130">
        <v>2023</v>
      </c>
      <c r="C1543" s="131">
        <v>44982</v>
      </c>
      <c r="D1543" s="130" t="s">
        <v>30</v>
      </c>
      <c r="E1543" s="130">
        <v>1</v>
      </c>
      <c r="F1543" s="130" t="s">
        <v>572</v>
      </c>
      <c r="G1543" s="130">
        <v>5</v>
      </c>
      <c r="H1543" s="130" t="s">
        <v>1307</v>
      </c>
      <c r="I1543" s="130">
        <v>775</v>
      </c>
      <c r="J1543" s="130" t="s">
        <v>418</v>
      </c>
      <c r="K1543" s="130" t="s">
        <v>96</v>
      </c>
      <c r="L1543" s="130">
        <v>24.764383561643839</v>
      </c>
      <c r="M1543" s="130">
        <v>10</v>
      </c>
      <c r="N1543" s="130">
        <v>1</v>
      </c>
      <c r="O1543" s="130">
        <v>11.516</v>
      </c>
      <c r="P1543" s="130">
        <v>0</v>
      </c>
      <c r="Q1543" s="130">
        <v>62.521708926710673</v>
      </c>
      <c r="R1543" s="130">
        <v>6.9638451966755142</v>
      </c>
      <c r="S1543" s="130">
        <v>31.980700317102681</v>
      </c>
      <c r="T1543" s="130">
        <v>8.3389517068090555</v>
      </c>
      <c r="U1543" s="130">
        <v>8.737715937078196</v>
      </c>
      <c r="V1543" s="130">
        <v>33.75185976610841</v>
      </c>
      <c r="W1543" s="130">
        <v>8.3380479430100714</v>
      </c>
      <c r="X1543" s="130">
        <v>25.520722591042659</v>
      </c>
    </row>
    <row r="1544" spans="1:24" x14ac:dyDescent="0.45">
      <c r="A1544" s="130" t="s">
        <v>218</v>
      </c>
      <c r="B1544" s="130">
        <v>2023</v>
      </c>
      <c r="C1544" s="131">
        <v>44982</v>
      </c>
      <c r="D1544" s="130" t="s">
        <v>30</v>
      </c>
      <c r="E1544" s="130">
        <v>1</v>
      </c>
      <c r="F1544" s="130" t="s">
        <v>572</v>
      </c>
      <c r="G1544" s="130">
        <v>5</v>
      </c>
      <c r="H1544" s="130" t="s">
        <v>1307</v>
      </c>
      <c r="I1544" s="130">
        <v>775</v>
      </c>
      <c r="J1544" s="130" t="s">
        <v>385</v>
      </c>
      <c r="K1544" s="130" t="s">
        <v>67</v>
      </c>
      <c r="L1544" s="130">
        <v>31.57534246575343</v>
      </c>
      <c r="M1544" s="130">
        <v>24</v>
      </c>
      <c r="N1544" s="130">
        <v>2</v>
      </c>
      <c r="O1544" s="130">
        <v>11.516</v>
      </c>
      <c r="P1544" s="130">
        <v>0</v>
      </c>
      <c r="Q1544" s="130">
        <v>62.521708926710673</v>
      </c>
      <c r="R1544" s="130">
        <v>1E-3</v>
      </c>
      <c r="S1544" s="130">
        <v>19.060744864982631</v>
      </c>
      <c r="T1544" s="130">
        <v>7.4973736962393493</v>
      </c>
      <c r="U1544" s="130">
        <v>-5.4524283090706396</v>
      </c>
      <c r="V1544" s="130">
        <v>17.590141815911579</v>
      </c>
      <c r="W1544" s="130">
        <v>7.680856708327406</v>
      </c>
      <c r="X1544" s="130">
        <v>25.520722591042659</v>
      </c>
    </row>
    <row r="1545" spans="1:24" x14ac:dyDescent="0.45">
      <c r="A1545" s="130" t="s">
        <v>218</v>
      </c>
      <c r="B1545" s="130">
        <v>2023</v>
      </c>
      <c r="C1545" s="131">
        <v>44982</v>
      </c>
      <c r="D1545" s="130" t="s">
        <v>30</v>
      </c>
      <c r="E1545" s="130">
        <v>1</v>
      </c>
      <c r="F1545" s="130" t="s">
        <v>572</v>
      </c>
      <c r="G1545" s="130">
        <v>6</v>
      </c>
      <c r="H1545" s="130" t="s">
        <v>1308</v>
      </c>
      <c r="I1545" s="130">
        <v>776</v>
      </c>
      <c r="J1545" s="130" t="s">
        <v>399</v>
      </c>
      <c r="K1545" s="130" t="s">
        <v>49</v>
      </c>
      <c r="L1545" s="130">
        <v>28.545205479452051</v>
      </c>
      <c r="M1545" s="130">
        <v>8</v>
      </c>
      <c r="N1545" s="130">
        <v>1</v>
      </c>
      <c r="O1545" s="130">
        <v>11.239000000000001</v>
      </c>
      <c r="P1545" s="130">
        <v>0</v>
      </c>
      <c r="Q1545" s="130">
        <v>64.062639024824264</v>
      </c>
      <c r="R1545" s="130">
        <v>3.885807082603161</v>
      </c>
      <c r="S1545" s="130">
        <v>27.049470732090828</v>
      </c>
      <c r="T1545" s="130">
        <v>7.7212212164958904</v>
      </c>
      <c r="U1545" s="130">
        <v>6.2436184266236801</v>
      </c>
      <c r="V1545" s="130">
        <v>29.46085472074558</v>
      </c>
      <c r="W1545" s="130">
        <v>7.7390787647073012</v>
      </c>
      <c r="X1545" s="130">
        <v>24.371668854765201</v>
      </c>
    </row>
    <row r="1546" spans="1:24" x14ac:dyDescent="0.45">
      <c r="A1546" s="130" t="s">
        <v>218</v>
      </c>
      <c r="B1546" s="130">
        <v>2023</v>
      </c>
      <c r="C1546" s="131">
        <v>44982</v>
      </c>
      <c r="D1546" s="130" t="s">
        <v>30</v>
      </c>
      <c r="E1546" s="130">
        <v>1</v>
      </c>
      <c r="F1546" s="130" t="s">
        <v>572</v>
      </c>
      <c r="G1546" s="130">
        <v>6</v>
      </c>
      <c r="H1546" s="130" t="s">
        <v>1308</v>
      </c>
      <c r="I1546" s="130">
        <v>776</v>
      </c>
      <c r="J1546" s="130" t="s">
        <v>456</v>
      </c>
      <c r="K1546" s="130" t="s">
        <v>64</v>
      </c>
      <c r="L1546" s="130">
        <v>33.821917808219183</v>
      </c>
      <c r="M1546" s="130">
        <v>23</v>
      </c>
      <c r="N1546" s="130">
        <v>2</v>
      </c>
      <c r="O1546" s="130">
        <v>11.239000000000001</v>
      </c>
      <c r="P1546" s="130">
        <v>0</v>
      </c>
      <c r="Q1546" s="130">
        <v>64.062639024824264</v>
      </c>
      <c r="R1546" s="130">
        <v>1E-3</v>
      </c>
      <c r="S1546" s="130">
        <v>21.693866977439569</v>
      </c>
      <c r="T1546" s="130">
        <v>8.061751921618292</v>
      </c>
      <c r="U1546" s="130">
        <v>-4.8778330055259964</v>
      </c>
      <c r="V1546" s="130">
        <v>19.09360640697858</v>
      </c>
      <c r="W1546" s="130">
        <v>7.990479804168193</v>
      </c>
      <c r="X1546" s="130">
        <v>24.371668854765201</v>
      </c>
    </row>
    <row r="1547" spans="1:24" x14ac:dyDescent="0.45">
      <c r="A1547" s="130" t="s">
        <v>218</v>
      </c>
      <c r="B1547" s="130">
        <v>2023</v>
      </c>
      <c r="C1547" s="131">
        <v>44982</v>
      </c>
      <c r="D1547" s="130" t="s">
        <v>30</v>
      </c>
      <c r="E1547" s="130">
        <v>1</v>
      </c>
      <c r="F1547" s="130" t="s">
        <v>572</v>
      </c>
      <c r="G1547" s="130">
        <v>7</v>
      </c>
      <c r="H1547" s="130" t="s">
        <v>1309</v>
      </c>
      <c r="I1547" s="130">
        <v>777</v>
      </c>
      <c r="J1547" s="130" t="s">
        <v>453</v>
      </c>
      <c r="K1547" s="130" t="s">
        <v>88</v>
      </c>
      <c r="L1547" s="130">
        <v>21.994520547945211</v>
      </c>
      <c r="M1547" s="130">
        <v>11</v>
      </c>
      <c r="N1547" s="130">
        <v>1</v>
      </c>
      <c r="O1547" s="130">
        <v>11.321999999999999</v>
      </c>
      <c r="P1547" s="130">
        <v>0</v>
      </c>
      <c r="Q1547" s="130">
        <v>63.593004769475357</v>
      </c>
      <c r="R1547" s="130">
        <v>0.90345955095348529</v>
      </c>
      <c r="S1547" s="130">
        <v>24.428109107165511</v>
      </c>
      <c r="T1547" s="130">
        <v>7.8415498520706759</v>
      </c>
      <c r="U1547" s="130">
        <v>9.0338252099038456</v>
      </c>
      <c r="V1547" s="130">
        <v>31.67596515841085</v>
      </c>
      <c r="W1547" s="130">
        <v>7.5473799828356674</v>
      </c>
      <c r="X1547" s="130">
        <v>36.153237910430633</v>
      </c>
    </row>
    <row r="1548" spans="1:24" x14ac:dyDescent="0.45">
      <c r="A1548" s="130" t="s">
        <v>218</v>
      </c>
      <c r="B1548" s="130">
        <v>2023</v>
      </c>
      <c r="C1548" s="131">
        <v>44982</v>
      </c>
      <c r="D1548" s="130" t="s">
        <v>30</v>
      </c>
      <c r="E1548" s="130">
        <v>1</v>
      </c>
      <c r="F1548" s="130" t="s">
        <v>572</v>
      </c>
      <c r="G1548" s="130">
        <v>7</v>
      </c>
      <c r="H1548" s="130" t="s">
        <v>1309</v>
      </c>
      <c r="I1548" s="130">
        <v>777</v>
      </c>
      <c r="J1548" s="130" t="s">
        <v>425</v>
      </c>
      <c r="K1548" s="130" t="s">
        <v>96</v>
      </c>
      <c r="L1548" s="130">
        <v>29.268493150684929</v>
      </c>
      <c r="M1548" s="130">
        <v>22</v>
      </c>
      <c r="N1548" s="130">
        <v>2</v>
      </c>
      <c r="O1548" s="130">
        <v>11.321999999999999</v>
      </c>
      <c r="P1548" s="130">
        <v>0</v>
      </c>
      <c r="Q1548" s="130">
        <v>63.593004769475357</v>
      </c>
      <c r="R1548" s="130">
        <v>23.566559520713469</v>
      </c>
      <c r="S1548" s="130">
        <v>47.878366713695748</v>
      </c>
      <c r="T1548" s="130">
        <v>8.1039357309940936</v>
      </c>
      <c r="U1548" s="130">
        <v>17.060731187630591</v>
      </c>
      <c r="V1548" s="130">
        <v>40.200320130902803</v>
      </c>
      <c r="W1548" s="130">
        <v>7.7131963144240698</v>
      </c>
      <c r="X1548" s="130">
        <v>36.153237910430633</v>
      </c>
    </row>
    <row r="1549" spans="1:24" x14ac:dyDescent="0.45">
      <c r="A1549" s="130" t="s">
        <v>218</v>
      </c>
      <c r="B1549" s="130">
        <v>2023</v>
      </c>
      <c r="C1549" s="131">
        <v>44982</v>
      </c>
      <c r="D1549" s="130" t="s">
        <v>30</v>
      </c>
      <c r="E1549" s="130">
        <v>1</v>
      </c>
      <c r="F1549" s="130" t="s">
        <v>572</v>
      </c>
      <c r="G1549" s="130">
        <v>8</v>
      </c>
      <c r="H1549" s="130" t="s">
        <v>1310</v>
      </c>
      <c r="I1549" s="130">
        <v>778</v>
      </c>
      <c r="J1549" s="130" t="s">
        <v>478</v>
      </c>
      <c r="K1549" s="130" t="s">
        <v>187</v>
      </c>
      <c r="L1549" s="130">
        <v>23.405479452054799</v>
      </c>
      <c r="M1549" s="130">
        <v>12</v>
      </c>
      <c r="N1549" s="130">
        <v>1</v>
      </c>
      <c r="O1549" s="130">
        <v>11.567</v>
      </c>
      <c r="P1549" s="130">
        <v>0</v>
      </c>
      <c r="Q1549" s="130">
        <v>62.246044782571097</v>
      </c>
      <c r="R1549" s="130">
        <v>1E-3</v>
      </c>
      <c r="S1549" s="130">
        <v>19.99248107760133</v>
      </c>
      <c r="T1549" s="130">
        <v>8.0090765860522115</v>
      </c>
      <c r="U1549" s="130">
        <v>0.81089517061037597</v>
      </c>
      <c r="V1549" s="130">
        <v>24.24442215124111</v>
      </c>
      <c r="W1549" s="130">
        <v>7.811175660210246</v>
      </c>
      <c r="X1549" s="130">
        <v>22.95995922199188</v>
      </c>
    </row>
    <row r="1550" spans="1:24" x14ac:dyDescent="0.45">
      <c r="A1550" s="130" t="s">
        <v>218</v>
      </c>
      <c r="B1550" s="130">
        <v>2023</v>
      </c>
      <c r="C1550" s="131">
        <v>44982</v>
      </c>
      <c r="D1550" s="130" t="s">
        <v>30</v>
      </c>
      <c r="E1550" s="130">
        <v>1</v>
      </c>
      <c r="F1550" s="130" t="s">
        <v>572</v>
      </c>
      <c r="G1550" s="130">
        <v>8</v>
      </c>
      <c r="H1550" s="130" t="s">
        <v>1310</v>
      </c>
      <c r="I1550" s="130">
        <v>778</v>
      </c>
      <c r="J1550" s="130" t="s">
        <v>468</v>
      </c>
      <c r="K1550" s="130" t="s">
        <v>91</v>
      </c>
      <c r="L1550" s="130">
        <v>24.887671232876709</v>
      </c>
      <c r="M1550" s="130">
        <v>21</v>
      </c>
      <c r="N1550" s="130">
        <v>2</v>
      </c>
      <c r="O1550" s="130">
        <v>11.567</v>
      </c>
      <c r="P1550" s="130">
        <v>0</v>
      </c>
      <c r="Q1550" s="130">
        <v>62.246044782571097</v>
      </c>
      <c r="R1550" s="130">
        <v>1.5232421640114031</v>
      </c>
      <c r="S1550" s="130">
        <v>25.927437366382421</v>
      </c>
      <c r="T1550" s="130">
        <v>8.1347317341236725</v>
      </c>
      <c r="U1550" s="130">
        <v>-2.133086385411012</v>
      </c>
      <c r="V1550" s="130">
        <v>21.557576408475509</v>
      </c>
      <c r="W1550" s="130">
        <v>7.8968875979621744</v>
      </c>
      <c r="X1550" s="130">
        <v>22.95995922199188</v>
      </c>
    </row>
    <row r="1551" spans="1:24" x14ac:dyDescent="0.45">
      <c r="A1551" s="130" t="s">
        <v>218</v>
      </c>
      <c r="B1551" s="130">
        <v>2023</v>
      </c>
      <c r="C1551" s="131">
        <v>44982</v>
      </c>
      <c r="D1551" s="130" t="s">
        <v>30</v>
      </c>
      <c r="E1551" s="130">
        <v>1</v>
      </c>
      <c r="F1551" s="130" t="s">
        <v>572</v>
      </c>
      <c r="G1551" s="130">
        <v>9</v>
      </c>
      <c r="H1551" s="130" t="s">
        <v>1311</v>
      </c>
      <c r="I1551" s="130">
        <v>779</v>
      </c>
      <c r="J1551" s="130" t="s">
        <v>262</v>
      </c>
      <c r="K1551" s="130" t="s">
        <v>46</v>
      </c>
      <c r="L1551" s="130">
        <v>26.391780821917809</v>
      </c>
      <c r="M1551" s="130">
        <v>13</v>
      </c>
      <c r="N1551" s="130">
        <v>1</v>
      </c>
      <c r="O1551" s="130">
        <v>11.276999999999999</v>
      </c>
      <c r="P1551" s="130">
        <v>0</v>
      </c>
      <c r="Q1551" s="130">
        <v>63.846767757382288</v>
      </c>
      <c r="R1551" s="130">
        <v>1E-3</v>
      </c>
      <c r="S1551" s="130">
        <v>15.355676026169</v>
      </c>
      <c r="T1551" s="130">
        <v>8.0467582203040671</v>
      </c>
      <c r="U1551" s="130">
        <v>-3.7242193428122481</v>
      </c>
      <c r="V1551" s="130">
        <v>19.733825055592909</v>
      </c>
      <c r="W1551" s="130">
        <v>7.8193481328017187</v>
      </c>
      <c r="X1551" s="130">
        <v>18.453071185965332</v>
      </c>
    </row>
    <row r="1552" spans="1:24" x14ac:dyDescent="0.45">
      <c r="A1552" s="130" t="s">
        <v>218</v>
      </c>
      <c r="B1552" s="130">
        <v>2023</v>
      </c>
      <c r="C1552" s="131">
        <v>44982</v>
      </c>
      <c r="D1552" s="130" t="s">
        <v>30</v>
      </c>
      <c r="E1552" s="130">
        <v>1</v>
      </c>
      <c r="F1552" s="130" t="s">
        <v>572</v>
      </c>
      <c r="G1552" s="130">
        <v>9</v>
      </c>
      <c r="H1552" s="130" t="s">
        <v>1311</v>
      </c>
      <c r="I1552" s="130">
        <v>779</v>
      </c>
      <c r="J1552" s="130" t="s">
        <v>442</v>
      </c>
      <c r="K1552" s="130" t="s">
        <v>43</v>
      </c>
      <c r="L1552" s="130">
        <v>25.328767123287669</v>
      </c>
      <c r="M1552" s="130">
        <v>20</v>
      </c>
      <c r="N1552" s="130">
        <v>2</v>
      </c>
      <c r="O1552" s="130">
        <v>11.276999999999999</v>
      </c>
      <c r="P1552" s="130">
        <v>0</v>
      </c>
      <c r="Q1552" s="130">
        <v>63.846767757382288</v>
      </c>
      <c r="R1552" s="130">
        <v>1E-3</v>
      </c>
      <c r="S1552" s="130">
        <v>21.550466345761659</v>
      </c>
      <c r="T1552" s="130">
        <v>7.7562909803793056</v>
      </c>
      <c r="U1552" s="130">
        <v>-5.4167918265861736</v>
      </c>
      <c r="V1552" s="130">
        <v>17.444816179254602</v>
      </c>
      <c r="W1552" s="130">
        <v>7.6205360019469239</v>
      </c>
      <c r="X1552" s="130">
        <v>18.453071185965332</v>
      </c>
    </row>
    <row r="1553" spans="1:24" x14ac:dyDescent="0.45">
      <c r="A1553" s="130" t="s">
        <v>218</v>
      </c>
      <c r="B1553" s="130">
        <v>2023</v>
      </c>
      <c r="C1553" s="131">
        <v>44982</v>
      </c>
      <c r="D1553" s="130" t="s">
        <v>30</v>
      </c>
      <c r="E1553" s="130">
        <v>1</v>
      </c>
      <c r="F1553" s="130" t="s">
        <v>572</v>
      </c>
      <c r="G1553" s="130">
        <v>10</v>
      </c>
      <c r="H1553" s="130" t="s">
        <v>1312</v>
      </c>
      <c r="I1553" s="130">
        <v>780</v>
      </c>
      <c r="J1553" s="130" t="s">
        <v>446</v>
      </c>
      <c r="K1553" s="130" t="s">
        <v>37</v>
      </c>
      <c r="L1553" s="130">
        <v>23.169863013698631</v>
      </c>
      <c r="M1553" s="130">
        <v>16</v>
      </c>
      <c r="N1553" s="130">
        <v>1</v>
      </c>
      <c r="O1553" s="130">
        <v>11.428000000000001</v>
      </c>
      <c r="P1553" s="130">
        <v>0</v>
      </c>
      <c r="Q1553" s="130">
        <v>63.003150157507868</v>
      </c>
      <c r="R1553" s="130">
        <v>16.99613218187595</v>
      </c>
      <c r="S1553" s="130">
        <v>40.224957609628532</v>
      </c>
      <c r="T1553" s="130">
        <v>7.7429418092508593</v>
      </c>
      <c r="U1553" s="130">
        <v>17.29038282338832</v>
      </c>
      <c r="V1553" s="130">
        <v>41.212077367477463</v>
      </c>
      <c r="W1553" s="130">
        <v>7.9738981813630474</v>
      </c>
      <c r="X1553" s="130">
        <v>30.605715514276159</v>
      </c>
    </row>
    <row r="1554" spans="1:24" x14ac:dyDescent="0.45">
      <c r="A1554" s="130" t="s">
        <v>218</v>
      </c>
      <c r="B1554" s="130">
        <v>2023</v>
      </c>
      <c r="C1554" s="131">
        <v>44982</v>
      </c>
      <c r="D1554" s="130" t="s">
        <v>30</v>
      </c>
      <c r="E1554" s="130">
        <v>1</v>
      </c>
      <c r="F1554" s="130" t="s">
        <v>572</v>
      </c>
      <c r="G1554" s="130">
        <v>10</v>
      </c>
      <c r="H1554" s="130" t="s">
        <v>1312</v>
      </c>
      <c r="I1554" s="130">
        <v>780</v>
      </c>
      <c r="J1554" s="130" t="s">
        <v>397</v>
      </c>
      <c r="K1554" s="130" t="s">
        <v>177</v>
      </c>
      <c r="L1554" s="130">
        <v>30.271232876712329</v>
      </c>
      <c r="M1554" s="130">
        <v>17</v>
      </c>
      <c r="N1554" s="130">
        <v>2</v>
      </c>
      <c r="O1554" s="130">
        <v>11.428000000000001</v>
      </c>
      <c r="P1554" s="130">
        <v>0</v>
      </c>
      <c r="Q1554" s="130">
        <v>63.003150157507868</v>
      </c>
      <c r="R1554" s="130">
        <v>1E-3</v>
      </c>
      <c r="S1554" s="130">
        <v>20.986473418923779</v>
      </c>
      <c r="T1554" s="130">
        <v>7.6121567582152272</v>
      </c>
      <c r="U1554" s="130">
        <v>-3.5716371403754859</v>
      </c>
      <c r="V1554" s="130">
        <v>20.028102907273581</v>
      </c>
      <c r="W1554" s="130">
        <v>7.8665800158830219</v>
      </c>
      <c r="X1554" s="130">
        <v>30.605715514276159</v>
      </c>
    </row>
    <row r="1555" spans="1:24" x14ac:dyDescent="0.45">
      <c r="A1555" s="130" t="s">
        <v>218</v>
      </c>
      <c r="B1555" s="130">
        <v>2023</v>
      </c>
      <c r="C1555" s="131">
        <v>44982</v>
      </c>
      <c r="D1555" s="130" t="s">
        <v>30</v>
      </c>
      <c r="E1555" s="130">
        <v>1</v>
      </c>
      <c r="F1555" s="130" t="s">
        <v>572</v>
      </c>
      <c r="G1555" s="130">
        <v>11</v>
      </c>
      <c r="H1555" s="130" t="s">
        <v>1313</v>
      </c>
      <c r="I1555" s="130">
        <v>781</v>
      </c>
      <c r="J1555" s="130" t="s">
        <v>403</v>
      </c>
      <c r="K1555" s="130" t="s">
        <v>61</v>
      </c>
      <c r="L1555" s="130">
        <v>25.964383561643839</v>
      </c>
      <c r="M1555" s="130">
        <v>14</v>
      </c>
      <c r="N1555" s="130">
        <v>1</v>
      </c>
      <c r="O1555" s="130">
        <v>11.246</v>
      </c>
      <c r="P1555" s="130">
        <v>0</v>
      </c>
      <c r="Q1555" s="130">
        <v>64.022763649297531</v>
      </c>
      <c r="R1555" s="130">
        <v>1.6677666764556101</v>
      </c>
      <c r="S1555" s="130">
        <v>26.53535463361089</v>
      </c>
      <c r="T1555" s="130">
        <v>8.2891959857184254</v>
      </c>
      <c r="U1555" s="130">
        <v>4.414722855534702</v>
      </c>
      <c r="V1555" s="130">
        <v>29.004355624131559</v>
      </c>
      <c r="W1555" s="130">
        <v>8.196544256198953</v>
      </c>
      <c r="X1555" s="130">
        <v>22.965572652764571</v>
      </c>
    </row>
    <row r="1556" spans="1:24" x14ac:dyDescent="0.45">
      <c r="A1556" s="130" t="s">
        <v>218</v>
      </c>
      <c r="B1556" s="130">
        <v>2023</v>
      </c>
      <c r="C1556" s="131">
        <v>44982</v>
      </c>
      <c r="D1556" s="130" t="s">
        <v>30</v>
      </c>
      <c r="E1556" s="130">
        <v>1</v>
      </c>
      <c r="F1556" s="130" t="s">
        <v>572</v>
      </c>
      <c r="G1556" s="130">
        <v>11</v>
      </c>
      <c r="H1556" s="130" t="s">
        <v>1313</v>
      </c>
      <c r="I1556" s="130">
        <v>781</v>
      </c>
      <c r="J1556" s="130" t="s">
        <v>450</v>
      </c>
      <c r="K1556" s="130" t="s">
        <v>168</v>
      </c>
      <c r="L1556" s="130">
        <v>32.010958904109593</v>
      </c>
      <c r="M1556" s="130">
        <v>19</v>
      </c>
      <c r="N1556" s="130">
        <v>2</v>
      </c>
      <c r="O1556" s="130">
        <v>11.246</v>
      </c>
      <c r="P1556" s="130">
        <v>0</v>
      </c>
      <c r="Q1556" s="130">
        <v>64.022763649297531</v>
      </c>
      <c r="R1556" s="130">
        <v>1E-3</v>
      </c>
      <c r="S1556" s="130">
        <v>19.39579067191826</v>
      </c>
      <c r="T1556" s="130">
        <v>7.7723175892974012</v>
      </c>
      <c r="U1556" s="130">
        <v>-6.2422382490358039</v>
      </c>
      <c r="V1556" s="130">
        <v>17.19055330541746</v>
      </c>
      <c r="W1556" s="130">
        <v>7.8109305181510891</v>
      </c>
      <c r="X1556" s="130">
        <v>22.965572652764571</v>
      </c>
    </row>
    <row r="1557" spans="1:24" x14ac:dyDescent="0.45">
      <c r="A1557" s="130" t="s">
        <v>218</v>
      </c>
      <c r="B1557" s="130">
        <v>2023</v>
      </c>
      <c r="C1557" s="131">
        <v>44982</v>
      </c>
      <c r="D1557" s="130" t="s">
        <v>30</v>
      </c>
      <c r="E1557" s="130">
        <v>1</v>
      </c>
      <c r="F1557" s="130" t="s">
        <v>572</v>
      </c>
      <c r="G1557" s="130">
        <v>12</v>
      </c>
      <c r="H1557" s="130" t="s">
        <v>1314</v>
      </c>
      <c r="I1557" s="130">
        <v>782</v>
      </c>
      <c r="J1557" s="130" t="s">
        <v>513</v>
      </c>
      <c r="K1557" s="130" t="s">
        <v>34</v>
      </c>
      <c r="L1557" s="130">
        <v>23.476712328767121</v>
      </c>
      <c r="M1557" s="130">
        <v>15</v>
      </c>
      <c r="N1557" s="130">
        <v>1</v>
      </c>
      <c r="O1557" s="130">
        <v>11.27</v>
      </c>
      <c r="P1557" s="130">
        <v>0</v>
      </c>
      <c r="Q1557" s="130">
        <v>63.886424134871341</v>
      </c>
      <c r="R1557" s="130">
        <v>1E-3</v>
      </c>
      <c r="S1557" s="130">
        <v>20.687969822118539</v>
      </c>
      <c r="T1557" s="130">
        <v>8.1926963788736469</v>
      </c>
      <c r="U1557" s="130">
        <v>0.20967468515216581</v>
      </c>
      <c r="V1557" s="130">
        <v>24.230669422726582</v>
      </c>
      <c r="W1557" s="130">
        <v>8.0069982458581368</v>
      </c>
      <c r="X1557" s="130">
        <v>21.0006528230324</v>
      </c>
    </row>
    <row r="1558" spans="1:24" x14ac:dyDescent="0.45">
      <c r="A1558" s="130" t="s">
        <v>218</v>
      </c>
      <c r="B1558" s="130">
        <v>2023</v>
      </c>
      <c r="C1558" s="131">
        <v>44982</v>
      </c>
      <c r="D1558" s="130" t="s">
        <v>30</v>
      </c>
      <c r="E1558" s="130">
        <v>1</v>
      </c>
      <c r="F1558" s="130" t="s">
        <v>572</v>
      </c>
      <c r="G1558" s="130">
        <v>12</v>
      </c>
      <c r="H1558" s="130" t="s">
        <v>1314</v>
      </c>
      <c r="I1558" s="130">
        <v>782</v>
      </c>
      <c r="J1558" s="130" t="s">
        <v>480</v>
      </c>
      <c r="K1558" s="130" t="s">
        <v>43</v>
      </c>
      <c r="L1558" s="130">
        <v>17.88219178082192</v>
      </c>
      <c r="M1558" s="130">
        <v>18</v>
      </c>
      <c r="N1558" s="130">
        <v>2</v>
      </c>
      <c r="O1558" s="130">
        <v>11.27</v>
      </c>
      <c r="P1558" s="130">
        <v>0</v>
      </c>
      <c r="Q1558" s="130">
        <v>63.886424134871341</v>
      </c>
      <c r="R1558" s="130">
        <v>1E-3</v>
      </c>
      <c r="S1558" s="130">
        <v>21.313335823946272</v>
      </c>
      <c r="T1558" s="130">
        <v>7.9850957289702258</v>
      </c>
      <c r="U1558" s="130">
        <v>-5.654994800156615</v>
      </c>
      <c r="V1558" s="130">
        <v>17.926944489131628</v>
      </c>
      <c r="W1558" s="130">
        <v>7.8606464297627472</v>
      </c>
      <c r="X1558" s="130">
        <v>21.0006528230324</v>
      </c>
    </row>
    <row r="1559" spans="1:24" x14ac:dyDescent="0.45">
      <c r="A1559" s="132" t="s">
        <v>218</v>
      </c>
      <c r="B1559" s="132">
        <v>2023</v>
      </c>
      <c r="C1559" s="133">
        <v>44982</v>
      </c>
      <c r="D1559" s="132" t="s">
        <v>30</v>
      </c>
      <c r="E1559" s="132">
        <v>1</v>
      </c>
      <c r="F1559" s="132" t="s">
        <v>575</v>
      </c>
      <c r="G1559" s="132">
        <v>1</v>
      </c>
      <c r="H1559" s="132" t="s">
        <v>1315</v>
      </c>
      <c r="I1559" s="132">
        <v>783</v>
      </c>
      <c r="J1559" s="132" t="s">
        <v>346</v>
      </c>
      <c r="K1559" s="132" t="s">
        <v>52</v>
      </c>
      <c r="L1559" s="132">
        <v>23.849315068493151</v>
      </c>
      <c r="M1559" s="132">
        <v>1</v>
      </c>
      <c r="N1559" s="132">
        <v>1</v>
      </c>
      <c r="O1559" s="132">
        <v>11.329000000000001</v>
      </c>
      <c r="P1559" s="132">
        <v>0</v>
      </c>
      <c r="Q1559" s="132">
        <v>63.553711713302143</v>
      </c>
      <c r="R1559" s="132">
        <v>45.282890978462703</v>
      </c>
      <c r="S1559" s="132">
        <v>69.868489049554668</v>
      </c>
      <c r="T1559" s="132">
        <v>8.195199357030658</v>
      </c>
      <c r="U1559" s="132">
        <v>43.866283810341187</v>
      </c>
      <c r="V1559" s="132">
        <v>69.929469953023542</v>
      </c>
      <c r="W1559" s="132">
        <v>8.6877287142274522</v>
      </c>
      <c r="X1559" s="132">
        <v>47.049579236140623</v>
      </c>
    </row>
    <row r="1560" spans="1:24" x14ac:dyDescent="0.45">
      <c r="A1560" s="132" t="s">
        <v>218</v>
      </c>
      <c r="B1560" s="132">
        <v>2023</v>
      </c>
      <c r="C1560" s="133">
        <v>44982</v>
      </c>
      <c r="D1560" s="132" t="s">
        <v>30</v>
      </c>
      <c r="E1560" s="132">
        <v>1</v>
      </c>
      <c r="F1560" s="132" t="s">
        <v>575</v>
      </c>
      <c r="G1560" s="132">
        <v>1</v>
      </c>
      <c r="H1560" s="132" t="s">
        <v>1315</v>
      </c>
      <c r="I1560" s="132">
        <v>783</v>
      </c>
      <c r="J1560" s="132" t="s">
        <v>513</v>
      </c>
      <c r="K1560" s="132" t="s">
        <v>34</v>
      </c>
      <c r="L1560" s="132">
        <v>23.476712328767121</v>
      </c>
      <c r="M1560" s="132">
        <v>15</v>
      </c>
      <c r="N1560" s="132">
        <v>2</v>
      </c>
      <c r="O1560" s="132">
        <v>11.329000000000001</v>
      </c>
      <c r="P1560" s="132">
        <v>0</v>
      </c>
      <c r="Q1560" s="132">
        <v>63.553711713302143</v>
      </c>
      <c r="R1560" s="132">
        <v>0.20967468515216581</v>
      </c>
      <c r="S1560" s="132">
        <v>24.230669422726582</v>
      </c>
      <c r="T1560" s="132">
        <v>8.0069982458581368</v>
      </c>
      <c r="U1560" s="132">
        <v>-1.3686171043660129</v>
      </c>
      <c r="V1560" s="132">
        <v>24.172130013230731</v>
      </c>
      <c r="W1560" s="132">
        <v>8.5135823725322481</v>
      </c>
      <c r="X1560" s="132">
        <v>47.049579236140623</v>
      </c>
    </row>
    <row r="1561" spans="1:24" x14ac:dyDescent="0.45">
      <c r="A1561" s="132" t="s">
        <v>218</v>
      </c>
      <c r="B1561" s="132">
        <v>2023</v>
      </c>
      <c r="C1561" s="133">
        <v>44982</v>
      </c>
      <c r="D1561" s="132" t="s">
        <v>30</v>
      </c>
      <c r="E1561" s="132">
        <v>1</v>
      </c>
      <c r="F1561" s="132" t="s">
        <v>575</v>
      </c>
      <c r="G1561" s="132">
        <v>2</v>
      </c>
      <c r="H1561" s="132" t="s">
        <v>1316</v>
      </c>
      <c r="I1561" s="132">
        <v>784</v>
      </c>
      <c r="J1561" s="132" t="s">
        <v>431</v>
      </c>
      <c r="K1561" s="132" t="s">
        <v>79</v>
      </c>
      <c r="L1561" s="132">
        <v>24.493150684931511</v>
      </c>
      <c r="M1561" s="132">
        <v>4</v>
      </c>
      <c r="N1561" s="132">
        <v>1</v>
      </c>
      <c r="O1561" s="132">
        <v>11.138999999999999</v>
      </c>
      <c r="P1561" s="132">
        <v>0</v>
      </c>
      <c r="Q1561" s="132">
        <v>64.637759224346894</v>
      </c>
      <c r="R1561" s="132">
        <v>5.9193912473987922</v>
      </c>
      <c r="S1561" s="132">
        <v>30.982068448018651</v>
      </c>
      <c r="T1561" s="132">
        <v>8.3542257335399537</v>
      </c>
      <c r="U1561" s="132">
        <v>9.6846638879997222</v>
      </c>
      <c r="V1561" s="132">
        <v>34.206303868549149</v>
      </c>
      <c r="W1561" s="132">
        <v>8.1738799935164757</v>
      </c>
      <c r="X1561" s="132">
        <v>29.993212036075111</v>
      </c>
    </row>
    <row r="1562" spans="1:24" x14ac:dyDescent="0.45">
      <c r="A1562" s="132" t="s">
        <v>218</v>
      </c>
      <c r="B1562" s="132">
        <v>2023</v>
      </c>
      <c r="C1562" s="133">
        <v>44982</v>
      </c>
      <c r="D1562" s="132" t="s">
        <v>30</v>
      </c>
      <c r="E1562" s="132">
        <v>1</v>
      </c>
      <c r="F1562" s="132" t="s">
        <v>575</v>
      </c>
      <c r="G1562" s="132">
        <v>2</v>
      </c>
      <c r="H1562" s="132" t="s">
        <v>1316</v>
      </c>
      <c r="I1562" s="132">
        <v>784</v>
      </c>
      <c r="J1562" s="132" t="s">
        <v>403</v>
      </c>
      <c r="K1562" s="132" t="s">
        <v>61</v>
      </c>
      <c r="L1562" s="132">
        <v>25.964383561643839</v>
      </c>
      <c r="M1562" s="132">
        <v>14</v>
      </c>
      <c r="N1562" s="132">
        <v>2</v>
      </c>
      <c r="O1562" s="132">
        <v>11.138999999999999</v>
      </c>
      <c r="P1562" s="132">
        <v>0</v>
      </c>
      <c r="Q1562" s="132">
        <v>64.637759224346894</v>
      </c>
      <c r="R1562" s="132">
        <v>4.414722855534702</v>
      </c>
      <c r="S1562" s="132">
        <v>29.004355624131559</v>
      </c>
      <c r="T1562" s="132">
        <v>8.196544256198953</v>
      </c>
      <c r="U1562" s="132">
        <v>1.703289713473517</v>
      </c>
      <c r="V1562" s="132">
        <v>25.88691190580403</v>
      </c>
      <c r="W1562" s="132">
        <v>8.0612073974435052</v>
      </c>
      <c r="X1562" s="132">
        <v>29.993212036075111</v>
      </c>
    </row>
    <row r="1563" spans="1:24" x14ac:dyDescent="0.45">
      <c r="A1563" s="132" t="s">
        <v>218</v>
      </c>
      <c r="B1563" s="132">
        <v>2023</v>
      </c>
      <c r="C1563" s="133">
        <v>44982</v>
      </c>
      <c r="D1563" s="132" t="s">
        <v>30</v>
      </c>
      <c r="E1563" s="132">
        <v>1</v>
      </c>
      <c r="F1563" s="132" t="s">
        <v>575</v>
      </c>
      <c r="G1563" s="132">
        <v>3</v>
      </c>
      <c r="H1563" s="132" t="s">
        <v>1317</v>
      </c>
      <c r="I1563" s="132">
        <v>785</v>
      </c>
      <c r="J1563" s="132" t="s">
        <v>410</v>
      </c>
      <c r="K1563" s="132" t="s">
        <v>88</v>
      </c>
      <c r="L1563" s="132">
        <v>23.150684931506849</v>
      </c>
      <c r="M1563" s="132">
        <v>2</v>
      </c>
      <c r="N1563" s="132">
        <v>1</v>
      </c>
      <c r="O1563" s="132">
        <v>11.154</v>
      </c>
      <c r="P1563" s="132">
        <v>0</v>
      </c>
      <c r="Q1563" s="132">
        <v>64.550833781603018</v>
      </c>
      <c r="R1563" s="132">
        <v>26.352550034646171</v>
      </c>
      <c r="S1563" s="132">
        <v>50.99336685087205</v>
      </c>
      <c r="T1563" s="132">
        <v>8.2136056054086257</v>
      </c>
      <c r="U1563" s="132">
        <v>28.509204579118229</v>
      </c>
      <c r="V1563" s="132">
        <v>53.08095810812106</v>
      </c>
      <c r="W1563" s="132">
        <v>8.1905845096676106</v>
      </c>
      <c r="X1563" s="132">
        <v>46.102722109174749</v>
      </c>
    </row>
    <row r="1564" spans="1:24" x14ac:dyDescent="0.45">
      <c r="A1564" s="132" t="s">
        <v>218</v>
      </c>
      <c r="B1564" s="132">
        <v>2023</v>
      </c>
      <c r="C1564" s="133">
        <v>44982</v>
      </c>
      <c r="D1564" s="132" t="s">
        <v>30</v>
      </c>
      <c r="E1564" s="132">
        <v>1</v>
      </c>
      <c r="F1564" s="132" t="s">
        <v>575</v>
      </c>
      <c r="G1564" s="132">
        <v>3</v>
      </c>
      <c r="H1564" s="132" t="s">
        <v>1317</v>
      </c>
      <c r="I1564" s="132">
        <v>785</v>
      </c>
      <c r="J1564" s="132" t="s">
        <v>446</v>
      </c>
      <c r="K1564" s="132" t="s">
        <v>37</v>
      </c>
      <c r="L1564" s="132">
        <v>23.169863013698631</v>
      </c>
      <c r="M1564" s="132">
        <v>16</v>
      </c>
      <c r="N1564" s="132">
        <v>2</v>
      </c>
      <c r="O1564" s="132">
        <v>11.154</v>
      </c>
      <c r="P1564" s="132">
        <v>0</v>
      </c>
      <c r="Q1564" s="132">
        <v>64.550833781603018</v>
      </c>
      <c r="R1564" s="132">
        <v>17.29038282338832</v>
      </c>
      <c r="S1564" s="132">
        <v>41.212077367477463</v>
      </c>
      <c r="T1564" s="132">
        <v>7.9738981813630474</v>
      </c>
      <c r="U1564" s="132">
        <v>15.20549442064039</v>
      </c>
      <c r="V1564" s="132">
        <v>39.230424581873017</v>
      </c>
      <c r="W1564" s="132">
        <v>8.0083100537442107</v>
      </c>
      <c r="X1564" s="132">
        <v>46.102722109174749</v>
      </c>
    </row>
    <row r="1565" spans="1:24" x14ac:dyDescent="0.45">
      <c r="A1565" s="132" t="s">
        <v>218</v>
      </c>
      <c r="B1565" s="132">
        <v>2023</v>
      </c>
      <c r="C1565" s="133">
        <v>44982</v>
      </c>
      <c r="D1565" s="132" t="s">
        <v>30</v>
      </c>
      <c r="E1565" s="132">
        <v>1</v>
      </c>
      <c r="F1565" s="132" t="s">
        <v>575</v>
      </c>
      <c r="G1565" s="132">
        <v>4</v>
      </c>
      <c r="H1565" s="132" t="s">
        <v>1318</v>
      </c>
      <c r="I1565" s="132">
        <v>786</v>
      </c>
      <c r="J1565" s="132" t="s">
        <v>492</v>
      </c>
      <c r="K1565" s="132" t="s">
        <v>79</v>
      </c>
      <c r="L1565" s="132">
        <v>20.19178082191781</v>
      </c>
      <c r="M1565" s="132">
        <v>3</v>
      </c>
      <c r="N1565" s="132">
        <v>1</v>
      </c>
      <c r="O1565" s="132">
        <v>11.539</v>
      </c>
      <c r="P1565" s="132">
        <v>0</v>
      </c>
      <c r="Q1565" s="132">
        <v>62.397088135887003</v>
      </c>
      <c r="R1565" s="132">
        <v>1E-3</v>
      </c>
      <c r="S1565" s="132">
        <v>25</v>
      </c>
      <c r="T1565" s="132">
        <v>8.3333333330000006</v>
      </c>
      <c r="U1565" s="132">
        <v>3.153596446717525</v>
      </c>
      <c r="V1565" s="132">
        <v>27.75031796511805</v>
      </c>
      <c r="W1565" s="132">
        <v>8.1989071728001761</v>
      </c>
      <c r="X1565" s="132">
        <v>22.366912527796451</v>
      </c>
    </row>
    <row r="1566" spans="1:24" x14ac:dyDescent="0.45">
      <c r="A1566" s="132" t="s">
        <v>218</v>
      </c>
      <c r="B1566" s="132">
        <v>2023</v>
      </c>
      <c r="C1566" s="133">
        <v>44982</v>
      </c>
      <c r="D1566" s="132" t="s">
        <v>30</v>
      </c>
      <c r="E1566" s="132">
        <v>1</v>
      </c>
      <c r="F1566" s="132" t="s">
        <v>575</v>
      </c>
      <c r="G1566" s="132">
        <v>4</v>
      </c>
      <c r="H1566" s="132" t="s">
        <v>1318</v>
      </c>
      <c r="I1566" s="132">
        <v>786</v>
      </c>
      <c r="J1566" s="132" t="s">
        <v>262</v>
      </c>
      <c r="K1566" s="132" t="s">
        <v>46</v>
      </c>
      <c r="L1566" s="132">
        <v>26.391780821917809</v>
      </c>
      <c r="M1566" s="132">
        <v>13</v>
      </c>
      <c r="N1566" s="132">
        <v>2</v>
      </c>
      <c r="O1566" s="132">
        <v>11.539</v>
      </c>
      <c r="P1566" s="132">
        <v>0</v>
      </c>
      <c r="Q1566" s="132">
        <v>62.397088135887003</v>
      </c>
      <c r="R1566" s="132">
        <v>1E-3</v>
      </c>
      <c r="S1566" s="132">
        <v>19.733825055592909</v>
      </c>
      <c r="T1566" s="132">
        <v>7.8193481328017187</v>
      </c>
      <c r="U1566" s="132">
        <v>-6.1887083089100763</v>
      </c>
      <c r="V1566" s="132">
        <v>17.2745894970415</v>
      </c>
      <c r="W1566" s="132">
        <v>7.821099268650527</v>
      </c>
      <c r="X1566" s="132">
        <v>22.366912527796451</v>
      </c>
    </row>
    <row r="1567" spans="1:24" x14ac:dyDescent="0.45">
      <c r="A1567" s="132" t="s">
        <v>218</v>
      </c>
      <c r="B1567" s="132">
        <v>2023</v>
      </c>
      <c r="C1567" s="133">
        <v>44982</v>
      </c>
      <c r="D1567" s="132" t="s">
        <v>30</v>
      </c>
      <c r="E1567" s="132">
        <v>1</v>
      </c>
      <c r="F1567" s="132" t="s">
        <v>575</v>
      </c>
      <c r="G1567" s="132">
        <v>5</v>
      </c>
      <c r="H1567" s="132" t="s">
        <v>1319</v>
      </c>
      <c r="I1567" s="132">
        <v>787</v>
      </c>
      <c r="J1567" s="132" t="s">
        <v>546</v>
      </c>
      <c r="K1567" s="132" t="s">
        <v>34</v>
      </c>
      <c r="L1567" s="132">
        <v>24.761643835616439</v>
      </c>
      <c r="M1567" s="132">
        <v>5</v>
      </c>
      <c r="N1567" s="132">
        <v>1</v>
      </c>
      <c r="O1567" s="132">
        <v>11.33</v>
      </c>
      <c r="P1567" s="132">
        <v>0</v>
      </c>
      <c r="Q1567" s="132">
        <v>63.548102383053838</v>
      </c>
      <c r="R1567" s="132">
        <v>2.9726346534984391</v>
      </c>
      <c r="S1567" s="132">
        <v>29.19161367991698</v>
      </c>
      <c r="T1567" s="132">
        <v>8.7396596754728488</v>
      </c>
      <c r="U1567" s="132">
        <v>6.710413021698777</v>
      </c>
      <c r="V1567" s="132">
        <v>32.210489884538212</v>
      </c>
      <c r="W1567" s="132">
        <v>8.5000256209464791</v>
      </c>
      <c r="X1567" s="132">
        <v>26.71801791557905</v>
      </c>
    </row>
    <row r="1568" spans="1:24" x14ac:dyDescent="0.45">
      <c r="A1568" s="132" t="s">
        <v>218</v>
      </c>
      <c r="B1568" s="132">
        <v>2023</v>
      </c>
      <c r="C1568" s="133">
        <v>44982</v>
      </c>
      <c r="D1568" s="132" t="s">
        <v>30</v>
      </c>
      <c r="E1568" s="132">
        <v>1</v>
      </c>
      <c r="F1568" s="132" t="s">
        <v>575</v>
      </c>
      <c r="G1568" s="132">
        <v>5</v>
      </c>
      <c r="H1568" s="132" t="s">
        <v>1319</v>
      </c>
      <c r="I1568" s="132">
        <v>787</v>
      </c>
      <c r="J1568" s="132" t="s">
        <v>478</v>
      </c>
      <c r="K1568" s="132" t="s">
        <v>187</v>
      </c>
      <c r="L1568" s="132">
        <v>23.405479452054799</v>
      </c>
      <c r="M1568" s="132">
        <v>12</v>
      </c>
      <c r="N1568" s="132">
        <v>2</v>
      </c>
      <c r="O1568" s="132">
        <v>11.33</v>
      </c>
      <c r="P1568" s="132">
        <v>0</v>
      </c>
      <c r="Q1568" s="132">
        <v>63.548102383053838</v>
      </c>
      <c r="R1568" s="132">
        <v>0.81089517061037597</v>
      </c>
      <c r="S1568" s="132">
        <v>24.24442215124111</v>
      </c>
      <c r="T1568" s="132">
        <v>7.811175660210246</v>
      </c>
      <c r="U1568" s="132">
        <v>-1.6972958979317949</v>
      </c>
      <c r="V1568" s="132">
        <v>21.768890232167831</v>
      </c>
      <c r="W1568" s="132">
        <v>7.8220620433665422</v>
      </c>
      <c r="X1568" s="132">
        <v>26.71801791557905</v>
      </c>
    </row>
    <row r="1569" spans="1:24" x14ac:dyDescent="0.45">
      <c r="A1569" s="132" t="s">
        <v>218</v>
      </c>
      <c r="B1569" s="132">
        <v>2023</v>
      </c>
      <c r="C1569" s="133">
        <v>44982</v>
      </c>
      <c r="D1569" s="132" t="s">
        <v>30</v>
      </c>
      <c r="E1569" s="132">
        <v>1</v>
      </c>
      <c r="F1569" s="132" t="s">
        <v>575</v>
      </c>
      <c r="G1569" s="132">
        <v>6</v>
      </c>
      <c r="H1569" s="132" t="s">
        <v>1320</v>
      </c>
      <c r="I1569" s="132">
        <v>788</v>
      </c>
      <c r="J1569" s="132" t="s">
        <v>470</v>
      </c>
      <c r="K1569" s="132" t="s">
        <v>52</v>
      </c>
      <c r="L1569" s="132">
        <v>20.589041095890408</v>
      </c>
      <c r="M1569" s="132">
        <v>6</v>
      </c>
      <c r="N1569" s="132">
        <v>1</v>
      </c>
      <c r="O1569" s="132">
        <v>10.916</v>
      </c>
      <c r="P1569" s="132">
        <v>0</v>
      </c>
      <c r="Q1569" s="132">
        <v>65.958226456577492</v>
      </c>
      <c r="R1569" s="132">
        <v>7.5597256371615984</v>
      </c>
      <c r="S1569" s="132">
        <v>33.149380149654483</v>
      </c>
      <c r="T1569" s="132">
        <v>8.5298848374976277</v>
      </c>
      <c r="U1569" s="132">
        <v>11.79684862507016</v>
      </c>
      <c r="V1569" s="132">
        <v>36.612087768187493</v>
      </c>
      <c r="W1569" s="132">
        <v>8.2717463810391099</v>
      </c>
      <c r="X1569" s="132">
        <v>32.412672654032662</v>
      </c>
    </row>
    <row r="1570" spans="1:24" x14ac:dyDescent="0.45">
      <c r="A1570" s="132" t="s">
        <v>218</v>
      </c>
      <c r="B1570" s="132">
        <v>2023</v>
      </c>
      <c r="C1570" s="133">
        <v>44982</v>
      </c>
      <c r="D1570" s="132" t="s">
        <v>30</v>
      </c>
      <c r="E1570" s="132">
        <v>1</v>
      </c>
      <c r="F1570" s="132" t="s">
        <v>575</v>
      </c>
      <c r="G1570" s="132">
        <v>6</v>
      </c>
      <c r="H1570" s="132" t="s">
        <v>1320</v>
      </c>
      <c r="I1570" s="132">
        <v>788</v>
      </c>
      <c r="J1570" s="132" t="s">
        <v>453</v>
      </c>
      <c r="K1570" s="132" t="s">
        <v>88</v>
      </c>
      <c r="L1570" s="132">
        <v>21.994520547945211</v>
      </c>
      <c r="M1570" s="132">
        <v>11</v>
      </c>
      <c r="N1570" s="132">
        <v>2</v>
      </c>
      <c r="O1570" s="132">
        <v>10.916</v>
      </c>
      <c r="P1570" s="132">
        <v>0</v>
      </c>
      <c r="Q1570" s="132">
        <v>65.958226456577492</v>
      </c>
      <c r="R1570" s="132">
        <v>9.0338252099038456</v>
      </c>
      <c r="S1570" s="132">
        <v>31.67596515841085</v>
      </c>
      <c r="T1570" s="132">
        <v>7.5473799828356674</v>
      </c>
      <c r="U1570" s="132">
        <v>6.1768990247832143</v>
      </c>
      <c r="V1570" s="132">
        <v>28.882259615731041</v>
      </c>
      <c r="W1570" s="132">
        <v>7.5684535303159421</v>
      </c>
      <c r="X1570" s="132">
        <v>32.412672654032662</v>
      </c>
    </row>
    <row r="1571" spans="1:24" x14ac:dyDescent="0.45">
      <c r="A1571" s="132" t="s">
        <v>218</v>
      </c>
      <c r="B1571" s="132">
        <v>2023</v>
      </c>
      <c r="C1571" s="133">
        <v>44982</v>
      </c>
      <c r="D1571" s="132" t="s">
        <v>30</v>
      </c>
      <c r="E1571" s="132">
        <v>1</v>
      </c>
      <c r="F1571" s="132" t="s">
        <v>575</v>
      </c>
      <c r="G1571" s="132">
        <v>7</v>
      </c>
      <c r="H1571" s="132" t="s">
        <v>1321</v>
      </c>
      <c r="I1571" s="132">
        <v>789</v>
      </c>
      <c r="J1571" s="132" t="s">
        <v>399</v>
      </c>
      <c r="K1571" s="132" t="s">
        <v>49</v>
      </c>
      <c r="L1571" s="132">
        <v>28.545205479452051</v>
      </c>
      <c r="M1571" s="132">
        <v>8</v>
      </c>
      <c r="N1571" s="132">
        <v>1</v>
      </c>
      <c r="O1571" s="132">
        <v>11.154999999999999</v>
      </c>
      <c r="P1571" s="132">
        <v>0</v>
      </c>
      <c r="Q1571" s="132">
        <v>64.545047064096821</v>
      </c>
      <c r="R1571" s="132">
        <v>6.2436184266236801</v>
      </c>
      <c r="S1571" s="132">
        <v>29.46085472074558</v>
      </c>
      <c r="T1571" s="132">
        <v>7.7390787647073012</v>
      </c>
      <c r="U1571" s="132">
        <v>12.54747249439931</v>
      </c>
      <c r="V1571" s="132">
        <v>35.111484158238909</v>
      </c>
      <c r="W1571" s="132">
        <v>7.5213372212798664</v>
      </c>
      <c r="X1571" s="132">
        <v>37.082732740257761</v>
      </c>
    </row>
    <row r="1572" spans="1:24" x14ac:dyDescent="0.45">
      <c r="A1572" s="132" t="s">
        <v>218</v>
      </c>
      <c r="B1572" s="132">
        <v>2023</v>
      </c>
      <c r="C1572" s="133">
        <v>44982</v>
      </c>
      <c r="D1572" s="132" t="s">
        <v>30</v>
      </c>
      <c r="E1572" s="132">
        <v>1</v>
      </c>
      <c r="F1572" s="132" t="s">
        <v>575</v>
      </c>
      <c r="G1572" s="132">
        <v>7</v>
      </c>
      <c r="H1572" s="132" t="s">
        <v>1321</v>
      </c>
      <c r="I1572" s="132">
        <v>789</v>
      </c>
      <c r="J1572" s="132" t="s">
        <v>354</v>
      </c>
      <c r="K1572" s="132" t="s">
        <v>121</v>
      </c>
      <c r="L1572" s="132">
        <v>27.55890410958904</v>
      </c>
      <c r="M1572" s="132">
        <v>9</v>
      </c>
      <c r="N1572" s="132">
        <v>2</v>
      </c>
      <c r="O1572" s="132">
        <v>11.154999999999999</v>
      </c>
      <c r="P1572" s="132">
        <v>0</v>
      </c>
      <c r="Q1572" s="132">
        <v>64.545047064096821</v>
      </c>
      <c r="R1572" s="132">
        <v>20.936376862837371</v>
      </c>
      <c r="S1572" s="132">
        <v>44.704610759769928</v>
      </c>
      <c r="T1572" s="132">
        <v>7.9227446323108532</v>
      </c>
      <c r="U1572" s="132">
        <v>15.892760907254919</v>
      </c>
      <c r="V1572" s="132">
        <v>38.818047412921132</v>
      </c>
      <c r="W1572" s="132">
        <v>7.6417621685554042</v>
      </c>
      <c r="X1572" s="132">
        <v>37.082732740257761</v>
      </c>
    </row>
    <row r="1573" spans="1:24" x14ac:dyDescent="0.45">
      <c r="A1573" s="132" t="s">
        <v>218</v>
      </c>
      <c r="B1573" s="132">
        <v>2023</v>
      </c>
      <c r="C1573" s="133">
        <v>44982</v>
      </c>
      <c r="D1573" s="132" t="s">
        <v>30</v>
      </c>
      <c r="E1573" s="132">
        <v>1</v>
      </c>
      <c r="F1573" s="132" t="s">
        <v>575</v>
      </c>
      <c r="G1573" s="132">
        <v>8</v>
      </c>
      <c r="H1573" s="132" t="s">
        <v>1322</v>
      </c>
      <c r="I1573" s="132">
        <v>790</v>
      </c>
      <c r="J1573" s="132" t="s">
        <v>451</v>
      </c>
      <c r="K1573" s="132" t="s">
        <v>49</v>
      </c>
      <c r="L1573" s="132">
        <v>24.235616438356161</v>
      </c>
      <c r="M1573" s="132">
        <v>7</v>
      </c>
      <c r="N1573" s="132">
        <v>1</v>
      </c>
      <c r="O1573" s="132">
        <v>11.374000000000001</v>
      </c>
      <c r="P1573" s="132">
        <v>0</v>
      </c>
      <c r="Q1573" s="132">
        <v>63.302268331281873</v>
      </c>
      <c r="R1573" s="132">
        <v>5.4059831461285874</v>
      </c>
      <c r="S1573" s="132">
        <v>30.059187831235469</v>
      </c>
      <c r="T1573" s="132">
        <v>8.2177348950356279</v>
      </c>
      <c r="U1573" s="132">
        <v>10.07895837842382</v>
      </c>
      <c r="V1573" s="132">
        <v>34.075400952657432</v>
      </c>
      <c r="W1573" s="132">
        <v>7.9988141914112001</v>
      </c>
      <c r="X1573" s="132">
        <v>31.90552379867194</v>
      </c>
    </row>
    <row r="1574" spans="1:24" x14ac:dyDescent="0.45">
      <c r="A1574" s="132" t="s">
        <v>218</v>
      </c>
      <c r="B1574" s="132">
        <v>2023</v>
      </c>
      <c r="C1574" s="133">
        <v>44982</v>
      </c>
      <c r="D1574" s="132" t="s">
        <v>30</v>
      </c>
      <c r="E1574" s="132">
        <v>1</v>
      </c>
      <c r="F1574" s="132" t="s">
        <v>575</v>
      </c>
      <c r="G1574" s="132">
        <v>8</v>
      </c>
      <c r="H1574" s="132" t="s">
        <v>1322</v>
      </c>
      <c r="I1574" s="132">
        <v>790</v>
      </c>
      <c r="J1574" s="132" t="s">
        <v>418</v>
      </c>
      <c r="K1574" s="132" t="s">
        <v>96</v>
      </c>
      <c r="L1574" s="132">
        <v>24.764383561643839</v>
      </c>
      <c r="M1574" s="132">
        <v>10</v>
      </c>
      <c r="N1574" s="132">
        <v>2</v>
      </c>
      <c r="O1574" s="132">
        <v>11.374000000000001</v>
      </c>
      <c r="P1574" s="132">
        <v>0</v>
      </c>
      <c r="Q1574" s="132">
        <v>63.302268331281873</v>
      </c>
      <c r="R1574" s="132">
        <v>8.737715937078196</v>
      </c>
      <c r="S1574" s="132">
        <v>33.75185976610841</v>
      </c>
      <c r="T1574" s="132">
        <v>8.3380479430100714</v>
      </c>
      <c r="U1574" s="132">
        <v>5.3865282253004168</v>
      </c>
      <c r="V1574" s="132">
        <v>29.631116664913929</v>
      </c>
      <c r="W1574" s="132">
        <v>8.0815294798711701</v>
      </c>
      <c r="X1574" s="132">
        <v>31.90552379867194</v>
      </c>
    </row>
    <row r="1575" spans="1:24" x14ac:dyDescent="0.45">
      <c r="A1575" s="134" t="s">
        <v>218</v>
      </c>
      <c r="B1575" s="134">
        <v>2023</v>
      </c>
      <c r="C1575" s="135">
        <v>44982</v>
      </c>
      <c r="D1575" s="134" t="s">
        <v>30</v>
      </c>
      <c r="E1575" s="134">
        <v>1</v>
      </c>
      <c r="F1575" s="134" t="s">
        <v>576</v>
      </c>
      <c r="G1575" s="134">
        <v>1</v>
      </c>
      <c r="H1575" s="134" t="s">
        <v>1323</v>
      </c>
      <c r="I1575" s="134">
        <v>791</v>
      </c>
      <c r="J1575" s="134" t="s">
        <v>346</v>
      </c>
      <c r="K1575" s="134" t="s">
        <v>52</v>
      </c>
      <c r="L1575" s="134">
        <v>23.849315068493151</v>
      </c>
      <c r="M1575" s="134">
        <v>1</v>
      </c>
      <c r="N1575" s="134">
        <v>1</v>
      </c>
      <c r="O1575" s="134">
        <v>11.117000000000001</v>
      </c>
      <c r="P1575" s="134">
        <v>0</v>
      </c>
      <c r="Q1575" s="134">
        <v>64.765674192677878</v>
      </c>
      <c r="R1575" s="134">
        <v>43.866283810341187</v>
      </c>
      <c r="S1575" s="134">
        <v>69.929469953023542</v>
      </c>
      <c r="T1575" s="134">
        <v>8.6877287142274522</v>
      </c>
      <c r="U1575" s="134">
        <v>43.02706947628819</v>
      </c>
      <c r="V1575" s="134">
        <v>70.187386622593081</v>
      </c>
      <c r="W1575" s="134">
        <v>9.053439048768297</v>
      </c>
      <c r="X1575" s="134">
        <v>52.002435452840487</v>
      </c>
    </row>
    <row r="1576" spans="1:24" x14ac:dyDescent="0.45">
      <c r="A1576" s="134" t="s">
        <v>218</v>
      </c>
      <c r="B1576" s="134">
        <v>2023</v>
      </c>
      <c r="C1576" s="135">
        <v>44982</v>
      </c>
      <c r="D1576" s="134" t="s">
        <v>30</v>
      </c>
      <c r="E1576" s="134">
        <v>1</v>
      </c>
      <c r="F1576" s="134" t="s">
        <v>576</v>
      </c>
      <c r="G1576" s="134">
        <v>1</v>
      </c>
      <c r="H1576" s="134" t="s">
        <v>1323</v>
      </c>
      <c r="I1576" s="134">
        <v>791</v>
      </c>
      <c r="J1576" s="134" t="s">
        <v>451</v>
      </c>
      <c r="K1576" s="134" t="s">
        <v>49</v>
      </c>
      <c r="L1576" s="134">
        <v>24.235616438356161</v>
      </c>
      <c r="M1576" s="134">
        <v>7</v>
      </c>
      <c r="N1576" s="134">
        <v>2</v>
      </c>
      <c r="O1576" s="134">
        <v>11.117000000000001</v>
      </c>
      <c r="P1576" s="134">
        <v>0</v>
      </c>
      <c r="Q1576" s="134">
        <v>64.765674192677878</v>
      </c>
      <c r="R1576" s="134">
        <v>10.07895837842382</v>
      </c>
      <c r="S1576" s="134">
        <v>34.075400952657432</v>
      </c>
      <c r="T1576" s="134">
        <v>7.9988141914112001</v>
      </c>
      <c r="U1576" s="134">
        <v>8.5552206725841735</v>
      </c>
      <c r="V1576" s="134">
        <v>33.852581650358417</v>
      </c>
      <c r="W1576" s="134">
        <v>8.4324536592580834</v>
      </c>
      <c r="X1576" s="134">
        <v>52.002435452840487</v>
      </c>
    </row>
    <row r="1577" spans="1:24" x14ac:dyDescent="0.45">
      <c r="A1577" s="134" t="s">
        <v>218</v>
      </c>
      <c r="B1577" s="134">
        <v>2023</v>
      </c>
      <c r="C1577" s="135">
        <v>44982</v>
      </c>
      <c r="D1577" s="134" t="s">
        <v>30</v>
      </c>
      <c r="E1577" s="134">
        <v>1</v>
      </c>
      <c r="F1577" s="134" t="s">
        <v>576</v>
      </c>
      <c r="G1577" s="134">
        <v>2</v>
      </c>
      <c r="H1577" s="134" t="s">
        <v>1324</v>
      </c>
      <c r="I1577" s="134">
        <v>792</v>
      </c>
      <c r="J1577" s="134" t="s">
        <v>431</v>
      </c>
      <c r="K1577" s="134" t="s">
        <v>79</v>
      </c>
      <c r="L1577" s="134">
        <v>24.493150684931511</v>
      </c>
      <c r="M1577" s="134">
        <v>4</v>
      </c>
      <c r="N1577" s="134">
        <v>1</v>
      </c>
      <c r="O1577" s="134">
        <v>11.115</v>
      </c>
      <c r="P1577" s="134">
        <v>0</v>
      </c>
      <c r="Q1577" s="134">
        <v>64.777327935222672</v>
      </c>
      <c r="R1577" s="134">
        <v>9.6846638879997222</v>
      </c>
      <c r="S1577" s="134">
        <v>34.206303868549149</v>
      </c>
      <c r="T1577" s="134">
        <v>8.1738799935164757</v>
      </c>
      <c r="U1577" s="134">
        <v>13.91081325825461</v>
      </c>
      <c r="V1577" s="134">
        <v>37.824410778071282</v>
      </c>
      <c r="W1577" s="134">
        <v>7.9711991732722236</v>
      </c>
      <c r="X1577" s="134">
        <v>34.658894013394033</v>
      </c>
    </row>
    <row r="1578" spans="1:24" x14ac:dyDescent="0.45">
      <c r="A1578" s="134" t="s">
        <v>218</v>
      </c>
      <c r="B1578" s="134">
        <v>2023</v>
      </c>
      <c r="C1578" s="135">
        <v>44982</v>
      </c>
      <c r="D1578" s="134" t="s">
        <v>30</v>
      </c>
      <c r="E1578" s="134">
        <v>1</v>
      </c>
      <c r="F1578" s="134" t="s">
        <v>576</v>
      </c>
      <c r="G1578" s="134">
        <v>2</v>
      </c>
      <c r="H1578" s="134" t="s">
        <v>1324</v>
      </c>
      <c r="I1578" s="134">
        <v>792</v>
      </c>
      <c r="J1578" s="134" t="s">
        <v>399</v>
      </c>
      <c r="K1578" s="134" t="s">
        <v>49</v>
      </c>
      <c r="L1578" s="134">
        <v>28.545205479452051</v>
      </c>
      <c r="M1578" s="134">
        <v>8</v>
      </c>
      <c r="N1578" s="134">
        <v>2</v>
      </c>
      <c r="O1578" s="134">
        <v>11.115</v>
      </c>
      <c r="P1578" s="134">
        <v>0</v>
      </c>
      <c r="Q1578" s="134">
        <v>64.777327935222672</v>
      </c>
      <c r="R1578" s="134">
        <v>12.54747249439931</v>
      </c>
      <c r="S1578" s="134">
        <v>35.111484158238909</v>
      </c>
      <c r="T1578" s="134">
        <v>7.5213372212798664</v>
      </c>
      <c r="U1578" s="134">
        <v>9.4541652803018295</v>
      </c>
      <c r="V1578" s="134">
        <v>31.98216234596784</v>
      </c>
      <c r="W1578" s="134">
        <v>7.5093323552220044</v>
      </c>
      <c r="X1578" s="134">
        <v>34.658894013394033</v>
      </c>
    </row>
    <row r="1579" spans="1:24" x14ac:dyDescent="0.45">
      <c r="A1579" s="134" t="s">
        <v>218</v>
      </c>
      <c r="B1579" s="134">
        <v>2023</v>
      </c>
      <c r="C1579" s="135">
        <v>44982</v>
      </c>
      <c r="D1579" s="134" t="s">
        <v>30</v>
      </c>
      <c r="E1579" s="134">
        <v>1</v>
      </c>
      <c r="F1579" s="134" t="s">
        <v>576</v>
      </c>
      <c r="G1579" s="134">
        <v>3</v>
      </c>
      <c r="H1579" s="134" t="s">
        <v>1325</v>
      </c>
      <c r="I1579" s="134">
        <v>793</v>
      </c>
      <c r="J1579" s="134" t="s">
        <v>410</v>
      </c>
      <c r="K1579" s="134" t="s">
        <v>88</v>
      </c>
      <c r="L1579" s="134">
        <v>23.150684931506849</v>
      </c>
      <c r="M1579" s="134">
        <v>2</v>
      </c>
      <c r="N1579" s="134">
        <v>1</v>
      </c>
      <c r="O1579" s="134">
        <v>11.144</v>
      </c>
      <c r="P1579" s="134">
        <v>0</v>
      </c>
      <c r="Q1579" s="134">
        <v>64.608758076094759</v>
      </c>
      <c r="R1579" s="134">
        <v>28.509204579118229</v>
      </c>
      <c r="S1579" s="134">
        <v>53.08095810812106</v>
      </c>
      <c r="T1579" s="134">
        <v>8.1905845096676106</v>
      </c>
      <c r="U1579" s="134">
        <v>29.530661933258859</v>
      </c>
      <c r="V1579" s="134">
        <v>54.431775752031847</v>
      </c>
      <c r="W1579" s="134">
        <v>8.3003712729243304</v>
      </c>
      <c r="X1579" s="134">
        <v>44.84652293815428</v>
      </c>
    </row>
    <row r="1580" spans="1:24" x14ac:dyDescent="0.45">
      <c r="A1580" s="134" t="s">
        <v>218</v>
      </c>
      <c r="B1580" s="134">
        <v>2023</v>
      </c>
      <c r="C1580" s="135">
        <v>44982</v>
      </c>
      <c r="D1580" s="134" t="s">
        <v>30</v>
      </c>
      <c r="E1580" s="134">
        <v>1</v>
      </c>
      <c r="F1580" s="134" t="s">
        <v>576</v>
      </c>
      <c r="G1580" s="134">
        <v>3</v>
      </c>
      <c r="H1580" s="134" t="s">
        <v>1325</v>
      </c>
      <c r="I1580" s="134">
        <v>793</v>
      </c>
      <c r="J1580" s="134" t="s">
        <v>470</v>
      </c>
      <c r="K1580" s="134" t="s">
        <v>52</v>
      </c>
      <c r="L1580" s="134">
        <v>20.589041095890408</v>
      </c>
      <c r="M1580" s="134">
        <v>6</v>
      </c>
      <c r="N1580" s="134">
        <v>2</v>
      </c>
      <c r="O1580" s="134">
        <v>11.144</v>
      </c>
      <c r="P1580" s="134">
        <v>0</v>
      </c>
      <c r="Q1580" s="134">
        <v>64.608758076094759</v>
      </c>
      <c r="R1580" s="134">
        <v>11.79684862507016</v>
      </c>
      <c r="S1580" s="134">
        <v>36.612087768187493</v>
      </c>
      <c r="T1580" s="134">
        <v>8.2717463810391099</v>
      </c>
      <c r="U1580" s="134">
        <v>10.14177248322844</v>
      </c>
      <c r="V1580" s="134">
        <v>35.237548894092541</v>
      </c>
      <c r="W1580" s="134">
        <v>8.3652588036213675</v>
      </c>
      <c r="X1580" s="134">
        <v>44.84652293815428</v>
      </c>
    </row>
    <row r="1581" spans="1:24" x14ac:dyDescent="0.45">
      <c r="A1581" s="134" t="s">
        <v>218</v>
      </c>
      <c r="B1581" s="134">
        <v>2023</v>
      </c>
      <c r="C1581" s="135">
        <v>44982</v>
      </c>
      <c r="D1581" s="134" t="s">
        <v>30</v>
      </c>
      <c r="E1581" s="134">
        <v>1</v>
      </c>
      <c r="F1581" s="134" t="s">
        <v>576</v>
      </c>
      <c r="G1581" s="134">
        <v>4</v>
      </c>
      <c r="H1581" s="134" t="s">
        <v>1326</v>
      </c>
      <c r="I1581" s="134">
        <v>794</v>
      </c>
      <c r="J1581" s="134" t="s">
        <v>492</v>
      </c>
      <c r="K1581" s="134" t="s">
        <v>79</v>
      </c>
      <c r="L1581" s="134">
        <v>20.19178082191781</v>
      </c>
      <c r="M1581" s="134">
        <v>3</v>
      </c>
      <c r="N1581" s="134">
        <v>1</v>
      </c>
      <c r="O1581" s="134">
        <v>11.304</v>
      </c>
      <c r="P1581" s="134">
        <v>0</v>
      </c>
      <c r="Q1581" s="134">
        <v>63.694267515923563</v>
      </c>
      <c r="R1581" s="134">
        <v>3.153596446717525</v>
      </c>
      <c r="S1581" s="134">
        <v>27.75031796511805</v>
      </c>
      <c r="T1581" s="134">
        <v>8.1989071728001761</v>
      </c>
      <c r="U1581" s="134">
        <v>7.9105185625878569</v>
      </c>
      <c r="V1581" s="134">
        <v>31.85799760302486</v>
      </c>
      <c r="W1581" s="134">
        <v>7.9824930134790018</v>
      </c>
      <c r="X1581" s="134">
        <v>29.980403924828131</v>
      </c>
    </row>
    <row r="1582" spans="1:24" x14ac:dyDescent="0.45">
      <c r="A1582" s="134" t="s">
        <v>218</v>
      </c>
      <c r="B1582" s="134">
        <v>2023</v>
      </c>
      <c r="C1582" s="135">
        <v>44982</v>
      </c>
      <c r="D1582" s="134" t="s">
        <v>30</v>
      </c>
      <c r="E1582" s="134">
        <v>1</v>
      </c>
      <c r="F1582" s="134" t="s">
        <v>576</v>
      </c>
      <c r="G1582" s="134">
        <v>4</v>
      </c>
      <c r="H1582" s="134" t="s">
        <v>1326</v>
      </c>
      <c r="I1582" s="134">
        <v>794</v>
      </c>
      <c r="J1582" s="134" t="s">
        <v>546</v>
      </c>
      <c r="K1582" s="134" t="s">
        <v>34</v>
      </c>
      <c r="L1582" s="134">
        <v>24.761643835616439</v>
      </c>
      <c r="M1582" s="134">
        <v>5</v>
      </c>
      <c r="N1582" s="134">
        <v>2</v>
      </c>
      <c r="O1582" s="134">
        <v>11.304</v>
      </c>
      <c r="P1582" s="134">
        <v>0</v>
      </c>
      <c r="Q1582" s="134">
        <v>63.694267515923563</v>
      </c>
      <c r="R1582" s="134">
        <v>6.710413021698777</v>
      </c>
      <c r="S1582" s="134">
        <v>32.210489884538212</v>
      </c>
      <c r="T1582" s="134">
        <v>8.5000256209464791</v>
      </c>
      <c r="U1582" s="134">
        <v>3.2675883030965061</v>
      </c>
      <c r="V1582" s="134">
        <v>27.831827365246561</v>
      </c>
      <c r="W1582" s="134">
        <v>8.1880796873833503</v>
      </c>
      <c r="X1582" s="134">
        <v>29.980403924828131</v>
      </c>
    </row>
    <row r="1583" spans="1:24" x14ac:dyDescent="0.45">
      <c r="A1583" s="134" t="s">
        <v>218</v>
      </c>
      <c r="B1583" s="134">
        <v>2023</v>
      </c>
      <c r="C1583" s="135">
        <v>44982</v>
      </c>
      <c r="D1583" s="134" t="s">
        <v>30</v>
      </c>
      <c r="E1583" s="134">
        <v>2</v>
      </c>
      <c r="F1583" s="134" t="s">
        <v>576</v>
      </c>
      <c r="G1583" s="134">
        <v>1</v>
      </c>
      <c r="H1583" s="134" t="s">
        <v>1327</v>
      </c>
      <c r="I1583" s="134">
        <v>795</v>
      </c>
      <c r="J1583" s="134" t="s">
        <v>346</v>
      </c>
      <c r="K1583" s="134" t="s">
        <v>52</v>
      </c>
      <c r="L1583" s="134">
        <v>23.849315068493151</v>
      </c>
      <c r="M1583" s="134">
        <v>1</v>
      </c>
      <c r="N1583" s="134">
        <v>1</v>
      </c>
      <c r="O1583" s="134">
        <v>10.997999999999999</v>
      </c>
      <c r="P1583" s="134">
        <v>0</v>
      </c>
      <c r="Q1583" s="134">
        <v>65.466448445171849</v>
      </c>
      <c r="R1583" s="134">
        <v>43.02706947628819</v>
      </c>
      <c r="S1583" s="134">
        <v>70.187386622593081</v>
      </c>
      <c r="T1583" s="134">
        <v>9.053439048768297</v>
      </c>
      <c r="U1583" s="134">
        <v>42.309122764446379</v>
      </c>
      <c r="V1583" s="134">
        <v>70.467934264365127</v>
      </c>
      <c r="W1583" s="134">
        <v>9.3862704999729161</v>
      </c>
      <c r="X1583" s="134">
        <v>52.019984136475763</v>
      </c>
    </row>
    <row r="1584" spans="1:24" x14ac:dyDescent="0.45">
      <c r="A1584" s="134" t="s">
        <v>218</v>
      </c>
      <c r="B1584" s="134">
        <v>2023</v>
      </c>
      <c r="C1584" s="135">
        <v>44982</v>
      </c>
      <c r="D1584" s="134" t="s">
        <v>30</v>
      </c>
      <c r="E1584" s="134">
        <v>2</v>
      </c>
      <c r="F1584" s="134" t="s">
        <v>576</v>
      </c>
      <c r="G1584" s="134">
        <v>1</v>
      </c>
      <c r="H1584" s="134" t="s">
        <v>1327</v>
      </c>
      <c r="I1584" s="134">
        <v>795</v>
      </c>
      <c r="J1584" s="134" t="s">
        <v>451</v>
      </c>
      <c r="K1584" s="134" t="s">
        <v>49</v>
      </c>
      <c r="L1584" s="134">
        <v>24.235616438356161</v>
      </c>
      <c r="M1584" s="134">
        <v>7</v>
      </c>
      <c r="N1584" s="134">
        <v>2</v>
      </c>
      <c r="O1584" s="134">
        <v>10.997999999999999</v>
      </c>
      <c r="P1584" s="134">
        <v>0</v>
      </c>
      <c r="Q1584" s="134">
        <v>65.466448445171849</v>
      </c>
      <c r="R1584" s="134">
        <v>8.5552206725841735</v>
      </c>
      <c r="S1584" s="134">
        <v>33.852581650358417</v>
      </c>
      <c r="T1584" s="134">
        <v>8.4324536592580834</v>
      </c>
      <c r="U1584" s="134">
        <v>7.1295690887969698</v>
      </c>
      <c r="V1584" s="134">
        <v>33.605523044299808</v>
      </c>
      <c r="W1584" s="134">
        <v>8.8253179851676133</v>
      </c>
      <c r="X1584" s="134">
        <v>52.019984136475763</v>
      </c>
    </row>
    <row r="1585" spans="1:24" x14ac:dyDescent="0.45">
      <c r="A1585" s="134" t="s">
        <v>218</v>
      </c>
      <c r="B1585" s="134">
        <v>2023</v>
      </c>
      <c r="C1585" s="135">
        <v>44982</v>
      </c>
      <c r="D1585" s="134" t="s">
        <v>30</v>
      </c>
      <c r="E1585" s="134">
        <v>2</v>
      </c>
      <c r="F1585" s="134" t="s">
        <v>576</v>
      </c>
      <c r="G1585" s="134">
        <v>2</v>
      </c>
      <c r="H1585" s="134" t="s">
        <v>1328</v>
      </c>
      <c r="I1585" s="134">
        <v>796</v>
      </c>
      <c r="J1585" s="134" t="s">
        <v>431</v>
      </c>
      <c r="K1585" s="134" t="s">
        <v>79</v>
      </c>
      <c r="L1585" s="134">
        <v>24.493150684931511</v>
      </c>
      <c r="M1585" s="134">
        <v>4</v>
      </c>
      <c r="N1585" s="134">
        <v>1</v>
      </c>
      <c r="O1585" s="134">
        <v>11.246</v>
      </c>
      <c r="P1585" s="134">
        <v>0</v>
      </c>
      <c r="Q1585" s="134">
        <v>64.022763649297531</v>
      </c>
      <c r="R1585" s="134">
        <v>13.91081325825461</v>
      </c>
      <c r="S1585" s="134">
        <v>37.824410778071282</v>
      </c>
      <c r="T1585" s="134">
        <v>7.9711991732722236</v>
      </c>
      <c r="U1585" s="134">
        <v>16.55292071636412</v>
      </c>
      <c r="V1585" s="134">
        <v>40.321885379361731</v>
      </c>
      <c r="W1585" s="134">
        <v>7.9229882209992022</v>
      </c>
      <c r="X1585" s="134">
        <v>34.903286562019559</v>
      </c>
    </row>
    <row r="1586" spans="1:24" x14ac:dyDescent="0.45">
      <c r="A1586" s="134" t="s">
        <v>218</v>
      </c>
      <c r="B1586" s="134">
        <v>2023</v>
      </c>
      <c r="C1586" s="135">
        <v>44982</v>
      </c>
      <c r="D1586" s="134" t="s">
        <v>30</v>
      </c>
      <c r="E1586" s="134">
        <v>2</v>
      </c>
      <c r="F1586" s="134" t="s">
        <v>576</v>
      </c>
      <c r="G1586" s="134">
        <v>2</v>
      </c>
      <c r="H1586" s="134" t="s">
        <v>1328</v>
      </c>
      <c r="I1586" s="134">
        <v>796</v>
      </c>
      <c r="J1586" s="134" t="s">
        <v>399</v>
      </c>
      <c r="K1586" s="134" t="s">
        <v>49</v>
      </c>
      <c r="L1586" s="134">
        <v>28.545205479452051</v>
      </c>
      <c r="M1586" s="134">
        <v>8</v>
      </c>
      <c r="N1586" s="134">
        <v>2</v>
      </c>
      <c r="O1586" s="134">
        <v>11.246</v>
      </c>
      <c r="P1586" s="134">
        <v>0</v>
      </c>
      <c r="Q1586" s="134">
        <v>64.022763649297531</v>
      </c>
      <c r="R1586" s="134">
        <v>9.4541652803018295</v>
      </c>
      <c r="S1586" s="134">
        <v>31.98216234596784</v>
      </c>
      <c r="T1586" s="134">
        <v>7.5093323552220044</v>
      </c>
      <c r="U1586" s="134">
        <v>6.9912972346912596</v>
      </c>
      <c r="V1586" s="134">
        <v>29.730852607310439</v>
      </c>
      <c r="W1586" s="134">
        <v>7.5798517908730592</v>
      </c>
      <c r="X1586" s="134">
        <v>34.903286562019559</v>
      </c>
    </row>
    <row r="1587" spans="1:24" x14ac:dyDescent="0.45">
      <c r="A1587" s="134" t="s">
        <v>218</v>
      </c>
      <c r="B1587" s="134">
        <v>2023</v>
      </c>
      <c r="C1587" s="135">
        <v>44982</v>
      </c>
      <c r="D1587" s="134" t="s">
        <v>30</v>
      </c>
      <c r="E1587" s="134">
        <v>2</v>
      </c>
      <c r="F1587" s="134" t="s">
        <v>576</v>
      </c>
      <c r="G1587" s="134">
        <v>3</v>
      </c>
      <c r="H1587" s="134" t="s">
        <v>1329</v>
      </c>
      <c r="I1587" s="134">
        <v>797</v>
      </c>
      <c r="J1587" s="134" t="s">
        <v>410</v>
      </c>
      <c r="K1587" s="134" t="s">
        <v>88</v>
      </c>
      <c r="L1587" s="134">
        <v>23.150684931506849</v>
      </c>
      <c r="M1587" s="134">
        <v>2</v>
      </c>
      <c r="N1587" s="134">
        <v>1</v>
      </c>
      <c r="O1587" s="134">
        <v>11.052</v>
      </c>
      <c r="P1587" s="134">
        <v>0</v>
      </c>
      <c r="Q1587" s="134">
        <v>65.146579804560261</v>
      </c>
      <c r="R1587" s="134">
        <v>29.530661933258859</v>
      </c>
      <c r="S1587" s="134">
        <v>54.431775752031847</v>
      </c>
      <c r="T1587" s="134">
        <v>8.3003712729243304</v>
      </c>
      <c r="U1587" s="134">
        <v>30.242422276398909</v>
      </c>
      <c r="V1587" s="134">
        <v>55.568998020351387</v>
      </c>
      <c r="W1587" s="134">
        <v>8.4421919146508273</v>
      </c>
      <c r="X1587" s="134">
        <v>44.83466232306219</v>
      </c>
    </row>
    <row r="1588" spans="1:24" x14ac:dyDescent="0.45">
      <c r="A1588" s="134" t="s">
        <v>218</v>
      </c>
      <c r="B1588" s="134">
        <v>2023</v>
      </c>
      <c r="C1588" s="135">
        <v>44982</v>
      </c>
      <c r="D1588" s="134" t="s">
        <v>30</v>
      </c>
      <c r="E1588" s="134">
        <v>2</v>
      </c>
      <c r="F1588" s="134" t="s">
        <v>576</v>
      </c>
      <c r="G1588" s="134">
        <v>3</v>
      </c>
      <c r="H1588" s="134" t="s">
        <v>1329</v>
      </c>
      <c r="I1588" s="134">
        <v>797</v>
      </c>
      <c r="J1588" s="134" t="s">
        <v>470</v>
      </c>
      <c r="K1588" s="134" t="s">
        <v>52</v>
      </c>
      <c r="L1588" s="134">
        <v>20.589041095890408</v>
      </c>
      <c r="M1588" s="134">
        <v>6</v>
      </c>
      <c r="N1588" s="134">
        <v>2</v>
      </c>
      <c r="O1588" s="134">
        <v>11.052</v>
      </c>
      <c r="P1588" s="134">
        <v>0</v>
      </c>
      <c r="Q1588" s="134">
        <v>65.146579804560261</v>
      </c>
      <c r="R1588" s="134">
        <v>10.14177248322844</v>
      </c>
      <c r="S1588" s="134">
        <v>35.237548894092541</v>
      </c>
      <c r="T1588" s="134">
        <v>8.3652588036213675</v>
      </c>
      <c r="U1588" s="134">
        <v>8.5992326890605923</v>
      </c>
      <c r="V1588" s="134">
        <v>34.08453916542112</v>
      </c>
      <c r="W1588" s="134">
        <v>8.4951021587868425</v>
      </c>
      <c r="X1588" s="134">
        <v>44.83466232306219</v>
      </c>
    </row>
    <row r="1589" spans="1:24" x14ac:dyDescent="0.45">
      <c r="A1589" s="134" t="s">
        <v>218</v>
      </c>
      <c r="B1589" s="134">
        <v>2023</v>
      </c>
      <c r="C1589" s="135">
        <v>44982</v>
      </c>
      <c r="D1589" s="134" t="s">
        <v>30</v>
      </c>
      <c r="E1589" s="134">
        <v>2</v>
      </c>
      <c r="F1589" s="134" t="s">
        <v>576</v>
      </c>
      <c r="G1589" s="134">
        <v>4</v>
      </c>
      <c r="H1589" s="134" t="s">
        <v>1330</v>
      </c>
      <c r="I1589" s="134">
        <v>798</v>
      </c>
      <c r="J1589" s="134" t="s">
        <v>492</v>
      </c>
      <c r="K1589" s="134" t="s">
        <v>79</v>
      </c>
      <c r="L1589" s="134">
        <v>20.19178082191781</v>
      </c>
      <c r="M1589" s="134">
        <v>3</v>
      </c>
      <c r="N1589" s="134">
        <v>1</v>
      </c>
      <c r="O1589" s="134">
        <v>11.254</v>
      </c>
      <c r="P1589" s="134">
        <v>0</v>
      </c>
      <c r="Q1589" s="134">
        <v>63.977252532432907</v>
      </c>
      <c r="R1589" s="134">
        <v>7.9105185625878569</v>
      </c>
      <c r="S1589" s="134">
        <v>31.85799760302486</v>
      </c>
      <c r="T1589" s="134">
        <v>7.9824930134790018</v>
      </c>
      <c r="U1589" s="134">
        <v>10.80294752350861</v>
      </c>
      <c r="V1589" s="134">
        <v>34.573991573431748</v>
      </c>
      <c r="W1589" s="134">
        <v>7.9236813499743786</v>
      </c>
      <c r="X1589" s="134">
        <v>29.844912484135708</v>
      </c>
    </row>
    <row r="1590" spans="1:24" x14ac:dyDescent="0.45">
      <c r="A1590" s="134" t="s">
        <v>218</v>
      </c>
      <c r="B1590" s="134">
        <v>2023</v>
      </c>
      <c r="C1590" s="135">
        <v>44982</v>
      </c>
      <c r="D1590" s="134" t="s">
        <v>30</v>
      </c>
      <c r="E1590" s="134">
        <v>2</v>
      </c>
      <c r="F1590" s="134" t="s">
        <v>576</v>
      </c>
      <c r="G1590" s="134">
        <v>4</v>
      </c>
      <c r="H1590" s="134" t="s">
        <v>1330</v>
      </c>
      <c r="I1590" s="134">
        <v>798</v>
      </c>
      <c r="J1590" s="134" t="s">
        <v>546</v>
      </c>
      <c r="K1590" s="134" t="s">
        <v>34</v>
      </c>
      <c r="L1590" s="134">
        <v>24.761643835616439</v>
      </c>
      <c r="M1590" s="134">
        <v>5</v>
      </c>
      <c r="N1590" s="134">
        <v>2</v>
      </c>
      <c r="O1590" s="134">
        <v>11.254</v>
      </c>
      <c r="P1590" s="134">
        <v>0</v>
      </c>
      <c r="Q1590" s="134">
        <v>63.977252532432907</v>
      </c>
      <c r="R1590" s="134">
        <v>3.2675883030965061</v>
      </c>
      <c r="S1590" s="134">
        <v>27.831827365246561</v>
      </c>
      <c r="T1590" s="134">
        <v>8.1880796873833503</v>
      </c>
      <c r="U1590" s="134">
        <v>0.77142994382815644</v>
      </c>
      <c r="V1590" s="134">
        <v>24.991669842307061</v>
      </c>
      <c r="W1590" s="134">
        <v>8.0734132994929677</v>
      </c>
      <c r="X1590" s="134">
        <v>29.844912484135708</v>
      </c>
    </row>
    <row r="1591" spans="1:24" x14ac:dyDescent="0.45">
      <c r="A1591" s="136" t="s">
        <v>218</v>
      </c>
      <c r="B1591" s="136">
        <v>2023</v>
      </c>
      <c r="C1591" s="137">
        <v>44982</v>
      </c>
      <c r="D1591" s="136" t="s">
        <v>30</v>
      </c>
      <c r="E1591" s="136">
        <v>1</v>
      </c>
      <c r="F1591" s="136" t="s">
        <v>577</v>
      </c>
      <c r="G1591" s="136">
        <v>1</v>
      </c>
      <c r="H1591" s="136" t="s">
        <v>1331</v>
      </c>
      <c r="I1591" s="136">
        <v>799</v>
      </c>
      <c r="J1591" s="136" t="s">
        <v>346</v>
      </c>
      <c r="K1591" s="136" t="s">
        <v>52</v>
      </c>
      <c r="L1591" s="136">
        <v>23.849315068493151</v>
      </c>
      <c r="M1591" s="136">
        <v>1</v>
      </c>
      <c r="N1591" s="136">
        <v>1</v>
      </c>
      <c r="O1591" s="136">
        <v>11.103</v>
      </c>
      <c r="P1591" s="136">
        <v>0</v>
      </c>
      <c r="Q1591" s="136">
        <v>64.847338557146713</v>
      </c>
      <c r="R1591" s="136">
        <v>42.309122764446379</v>
      </c>
      <c r="S1591" s="136">
        <v>70.467934264365127</v>
      </c>
      <c r="T1591" s="136">
        <v>9.3862704999729161</v>
      </c>
      <c r="U1591" s="136">
        <v>41.736083257558491</v>
      </c>
      <c r="V1591" s="136">
        <v>70.779425672976046</v>
      </c>
      <c r="W1591" s="136">
        <v>9.6811141384725179</v>
      </c>
      <c r="X1591" s="136">
        <v>52.520962918898427</v>
      </c>
    </row>
    <row r="1592" spans="1:24" x14ac:dyDescent="0.45">
      <c r="A1592" s="136" t="s">
        <v>218</v>
      </c>
      <c r="B1592" s="136">
        <v>2023</v>
      </c>
      <c r="C1592" s="137">
        <v>44982</v>
      </c>
      <c r="D1592" s="136" t="s">
        <v>30</v>
      </c>
      <c r="E1592" s="136">
        <v>1</v>
      </c>
      <c r="F1592" s="136" t="s">
        <v>577</v>
      </c>
      <c r="G1592" s="136">
        <v>1</v>
      </c>
      <c r="H1592" s="136" t="s">
        <v>1331</v>
      </c>
      <c r="I1592" s="136">
        <v>799</v>
      </c>
      <c r="J1592" s="136" t="s">
        <v>492</v>
      </c>
      <c r="K1592" s="136" t="s">
        <v>79</v>
      </c>
      <c r="L1592" s="136">
        <v>20.19178082191781</v>
      </c>
      <c r="M1592" s="136">
        <v>3</v>
      </c>
      <c r="N1592" s="136">
        <v>2</v>
      </c>
      <c r="O1592" s="136">
        <v>11.103</v>
      </c>
      <c r="P1592" s="136">
        <v>0</v>
      </c>
      <c r="Q1592" s="136">
        <v>64.847338557146713</v>
      </c>
      <c r="R1592" s="136">
        <v>10.80294752350861</v>
      </c>
      <c r="S1592" s="136">
        <v>34.573991573431748</v>
      </c>
      <c r="T1592" s="136">
        <v>7.9236813499743786</v>
      </c>
      <c r="U1592" s="136">
        <v>9.2549389269118123</v>
      </c>
      <c r="V1592" s="136">
        <v>34.343715076102093</v>
      </c>
      <c r="W1592" s="136">
        <v>8.3629253830634251</v>
      </c>
      <c r="X1592" s="136">
        <v>52.520962918898427</v>
      </c>
    </row>
    <row r="1593" spans="1:24" x14ac:dyDescent="0.45">
      <c r="A1593" s="136" t="s">
        <v>218</v>
      </c>
      <c r="B1593" s="136">
        <v>2023</v>
      </c>
      <c r="C1593" s="137">
        <v>44982</v>
      </c>
      <c r="D1593" s="136" t="s">
        <v>30</v>
      </c>
      <c r="E1593" s="136">
        <v>1</v>
      </c>
      <c r="F1593" s="136" t="s">
        <v>577</v>
      </c>
      <c r="G1593" s="136">
        <v>2</v>
      </c>
      <c r="H1593" s="136" t="s">
        <v>1332</v>
      </c>
      <c r="I1593" s="136">
        <v>800</v>
      </c>
      <c r="J1593" s="136" t="s">
        <v>431</v>
      </c>
      <c r="K1593" s="136" t="s">
        <v>79</v>
      </c>
      <c r="L1593" s="136">
        <v>24.493150684931511</v>
      </c>
      <c r="M1593" s="136">
        <v>4</v>
      </c>
      <c r="N1593" s="136">
        <v>1</v>
      </c>
      <c r="O1593" s="136">
        <v>11.170999999999999</v>
      </c>
      <c r="P1593" s="136">
        <v>4.8000000000000001E-2</v>
      </c>
      <c r="Q1593" s="136">
        <v>64.452600483394505</v>
      </c>
      <c r="R1593" s="136">
        <v>16.55292071636412</v>
      </c>
      <c r="S1593" s="136">
        <v>40.321885379361731</v>
      </c>
      <c r="T1593" s="136">
        <v>7.9229882209992022</v>
      </c>
      <c r="U1593" s="136">
        <v>23.02358529274834</v>
      </c>
      <c r="V1593" s="136">
        <v>46.050779038766038</v>
      </c>
      <c r="W1593" s="136">
        <v>7.6757312486725668</v>
      </c>
      <c r="X1593" s="136">
        <v>47.945441699856559</v>
      </c>
    </row>
    <row r="1594" spans="1:24" x14ac:dyDescent="0.45">
      <c r="A1594" s="136" t="s">
        <v>218</v>
      </c>
      <c r="B1594" s="136">
        <v>2023</v>
      </c>
      <c r="C1594" s="137">
        <v>44982</v>
      </c>
      <c r="D1594" s="136" t="s">
        <v>30</v>
      </c>
      <c r="E1594" s="136">
        <v>1</v>
      </c>
      <c r="F1594" s="136" t="s">
        <v>577</v>
      </c>
      <c r="G1594" s="136">
        <v>2</v>
      </c>
      <c r="H1594" s="136" t="s">
        <v>1332</v>
      </c>
      <c r="I1594" s="136">
        <v>800</v>
      </c>
      <c r="J1594" s="136" t="s">
        <v>410</v>
      </c>
      <c r="K1594" s="136" t="s">
        <v>88</v>
      </c>
      <c r="L1594" s="136">
        <v>23.150684931506849</v>
      </c>
      <c r="M1594" s="136">
        <v>2</v>
      </c>
      <c r="N1594" s="136">
        <v>2</v>
      </c>
      <c r="O1594" s="136">
        <v>11.122999999999999</v>
      </c>
      <c r="P1594" s="136">
        <v>0</v>
      </c>
      <c r="Q1594" s="136">
        <v>64.730738110222063</v>
      </c>
      <c r="R1594" s="136">
        <v>30.242422276398909</v>
      </c>
      <c r="S1594" s="136">
        <v>55.568998020351387</v>
      </c>
      <c r="T1594" s="136">
        <v>8.4421919146508273</v>
      </c>
      <c r="U1594" s="136">
        <v>25.126404047450961</v>
      </c>
      <c r="V1594" s="136">
        <v>49.161895073091522</v>
      </c>
      <c r="W1594" s="136">
        <v>8.0118303418801862</v>
      </c>
      <c r="X1594" s="136">
        <v>47.945441699856559</v>
      </c>
    </row>
    <row r="1595" spans="1:24" x14ac:dyDescent="0.45">
      <c r="A1595" s="136" t="s">
        <v>218</v>
      </c>
      <c r="B1595" s="136">
        <v>2023</v>
      </c>
      <c r="C1595" s="137">
        <v>44982</v>
      </c>
      <c r="D1595" s="136" t="s">
        <v>30</v>
      </c>
      <c r="E1595" s="136">
        <v>2</v>
      </c>
      <c r="F1595" s="136" t="s">
        <v>577</v>
      </c>
      <c r="G1595" s="136">
        <v>1</v>
      </c>
      <c r="H1595" s="136" t="s">
        <v>1333</v>
      </c>
      <c r="I1595" s="136">
        <v>801</v>
      </c>
      <c r="J1595" s="136" t="s">
        <v>346</v>
      </c>
      <c r="K1595" s="136" t="s">
        <v>52</v>
      </c>
      <c r="L1595" s="136">
        <v>23.849315068493151</v>
      </c>
      <c r="M1595" s="136">
        <v>1</v>
      </c>
      <c r="N1595" s="136">
        <v>1</v>
      </c>
      <c r="O1595" s="136">
        <v>11.346</v>
      </c>
      <c r="P1595" s="136">
        <v>0</v>
      </c>
      <c r="Q1595" s="136">
        <v>63.458487572712848</v>
      </c>
      <c r="R1595" s="136">
        <v>41.736083257558491</v>
      </c>
      <c r="S1595" s="136">
        <v>70.779425672976046</v>
      </c>
      <c r="T1595" s="136">
        <v>9.6811141384725179</v>
      </c>
      <c r="U1595" s="136">
        <v>41.252515493836597</v>
      </c>
      <c r="V1595" s="136">
        <v>71.107924654658532</v>
      </c>
      <c r="W1595" s="136">
        <v>9.9518030536073105</v>
      </c>
      <c r="X1595" s="136">
        <v>52.561570374539073</v>
      </c>
    </row>
    <row r="1596" spans="1:24" x14ac:dyDescent="0.45">
      <c r="A1596" s="136" t="s">
        <v>218</v>
      </c>
      <c r="B1596" s="136">
        <v>2023</v>
      </c>
      <c r="C1596" s="137">
        <v>44982</v>
      </c>
      <c r="D1596" s="136" t="s">
        <v>30</v>
      </c>
      <c r="E1596" s="136">
        <v>2</v>
      </c>
      <c r="F1596" s="136" t="s">
        <v>577</v>
      </c>
      <c r="G1596" s="136">
        <v>1</v>
      </c>
      <c r="H1596" s="136" t="s">
        <v>1333</v>
      </c>
      <c r="I1596" s="136">
        <v>801</v>
      </c>
      <c r="J1596" s="136" t="s">
        <v>492</v>
      </c>
      <c r="K1596" s="136" t="s">
        <v>79</v>
      </c>
      <c r="L1596" s="136">
        <v>20.19178082191781</v>
      </c>
      <c r="M1596" s="136">
        <v>3</v>
      </c>
      <c r="N1596" s="136">
        <v>2</v>
      </c>
      <c r="O1596" s="136">
        <v>11.346</v>
      </c>
      <c r="P1596" s="136">
        <v>0</v>
      </c>
      <c r="Q1596" s="136">
        <v>63.458487572712848</v>
      </c>
      <c r="R1596" s="136">
        <v>9.2549389269118123</v>
      </c>
      <c r="S1596" s="136">
        <v>34.343715076102093</v>
      </c>
      <c r="T1596" s="136">
        <v>8.3629253830634251</v>
      </c>
      <c r="U1596" s="136">
        <v>7.8070826470139254</v>
      </c>
      <c r="V1596" s="136">
        <v>34.091279120707377</v>
      </c>
      <c r="W1596" s="136">
        <v>8.761398824564484</v>
      </c>
      <c r="X1596" s="136">
        <v>52.561570374539073</v>
      </c>
    </row>
    <row r="1597" spans="1:24" x14ac:dyDescent="0.45">
      <c r="A1597" s="136" t="s">
        <v>218</v>
      </c>
      <c r="B1597" s="136">
        <v>2023</v>
      </c>
      <c r="C1597" s="137">
        <v>44982</v>
      </c>
      <c r="D1597" s="136" t="s">
        <v>30</v>
      </c>
      <c r="E1597" s="136">
        <v>2</v>
      </c>
      <c r="F1597" s="136" t="s">
        <v>577</v>
      </c>
      <c r="G1597" s="136">
        <v>2</v>
      </c>
      <c r="H1597" s="136" t="s">
        <v>1334</v>
      </c>
      <c r="I1597" s="136">
        <v>802</v>
      </c>
      <c r="J1597" s="136" t="s">
        <v>410</v>
      </c>
      <c r="K1597" s="136" t="s">
        <v>88</v>
      </c>
      <c r="L1597" s="136">
        <v>23.150684931506849</v>
      </c>
      <c r="M1597" s="136">
        <v>2</v>
      </c>
      <c r="N1597" s="136">
        <v>1</v>
      </c>
      <c r="O1597" s="136">
        <v>11.034000000000001</v>
      </c>
      <c r="P1597" s="136">
        <v>0</v>
      </c>
      <c r="Q1597" s="136">
        <v>65.252854812398041</v>
      </c>
      <c r="R1597" s="136">
        <v>25.126404047450961</v>
      </c>
      <c r="S1597" s="136">
        <v>49.161895073091522</v>
      </c>
      <c r="T1597" s="136">
        <v>8.0118303418801862</v>
      </c>
      <c r="U1597" s="136">
        <v>28.30565819016681</v>
      </c>
      <c r="V1597" s="136">
        <v>52.052956587529479</v>
      </c>
      <c r="W1597" s="136">
        <v>7.9157661324542232</v>
      </c>
      <c r="X1597" s="136">
        <v>47.606337055928783</v>
      </c>
    </row>
    <row r="1598" spans="1:24" x14ac:dyDescent="0.45">
      <c r="A1598" s="136" t="s">
        <v>218</v>
      </c>
      <c r="B1598" s="136">
        <v>2023</v>
      </c>
      <c r="C1598" s="137">
        <v>44982</v>
      </c>
      <c r="D1598" s="136" t="s">
        <v>30</v>
      </c>
      <c r="E1598" s="136">
        <v>2</v>
      </c>
      <c r="F1598" s="136" t="s">
        <v>577</v>
      </c>
      <c r="G1598" s="136">
        <v>2</v>
      </c>
      <c r="H1598" s="136" t="s">
        <v>1334</v>
      </c>
      <c r="I1598" s="136">
        <v>802</v>
      </c>
      <c r="J1598" s="136" t="s">
        <v>431</v>
      </c>
      <c r="K1598" s="136" t="s">
        <v>79</v>
      </c>
      <c r="L1598" s="136">
        <v>24.493150684931511</v>
      </c>
      <c r="M1598" s="136">
        <v>4</v>
      </c>
      <c r="N1598" s="136">
        <v>2</v>
      </c>
      <c r="O1598" s="136">
        <v>11.034000000000001</v>
      </c>
      <c r="P1598" s="136">
        <v>0</v>
      </c>
      <c r="Q1598" s="136">
        <v>65.252854812398041</v>
      </c>
      <c r="R1598" s="136">
        <v>23.02358529274834</v>
      </c>
      <c r="S1598" s="136">
        <v>46.050779038766038</v>
      </c>
      <c r="T1598" s="136">
        <v>7.6757312486725668</v>
      </c>
      <c r="U1598" s="136">
        <v>20.353999779414831</v>
      </c>
      <c r="V1598" s="136">
        <v>43.367989952027507</v>
      </c>
      <c r="W1598" s="136">
        <v>7.6713300575375571</v>
      </c>
      <c r="X1598" s="136">
        <v>47.606337055928783</v>
      </c>
    </row>
    <row r="1599" spans="1:24" x14ac:dyDescent="0.45">
      <c r="A1599" s="136" t="s">
        <v>218</v>
      </c>
      <c r="B1599" s="136">
        <v>2023</v>
      </c>
      <c r="C1599" s="137">
        <v>44982</v>
      </c>
      <c r="D1599" s="136" t="s">
        <v>30</v>
      </c>
      <c r="E1599" s="136">
        <v>3</v>
      </c>
      <c r="F1599" s="136" t="s">
        <v>577</v>
      </c>
      <c r="G1599" s="136">
        <v>2</v>
      </c>
      <c r="H1599" s="136" t="s">
        <v>1335</v>
      </c>
      <c r="I1599" s="136">
        <v>803</v>
      </c>
      <c r="J1599" s="136" t="s">
        <v>410</v>
      </c>
      <c r="K1599" s="136" t="s">
        <v>88</v>
      </c>
      <c r="L1599" s="136">
        <v>23.150684931506849</v>
      </c>
      <c r="M1599" s="136">
        <v>2</v>
      </c>
      <c r="N1599" s="136">
        <v>1</v>
      </c>
      <c r="O1599" s="136">
        <v>11.04</v>
      </c>
      <c r="P1599" s="136">
        <v>0</v>
      </c>
      <c r="Q1599" s="136">
        <v>65.217391304347828</v>
      </c>
      <c r="R1599" s="136">
        <v>28.30565819016681</v>
      </c>
      <c r="S1599" s="136">
        <v>52.052956587529479</v>
      </c>
      <c r="T1599" s="136">
        <v>7.9157661324542232</v>
      </c>
      <c r="U1599" s="136">
        <v>30.3592712266658</v>
      </c>
      <c r="V1599" s="136">
        <v>54.153844173129173</v>
      </c>
      <c r="W1599" s="136">
        <v>7.9315243154877901</v>
      </c>
      <c r="X1599" s="136">
        <v>47.71047326977849</v>
      </c>
    </row>
    <row r="1600" spans="1:24" x14ac:dyDescent="0.45">
      <c r="A1600" s="136" t="s">
        <v>218</v>
      </c>
      <c r="B1600" s="136">
        <v>2023</v>
      </c>
      <c r="C1600" s="137">
        <v>44982</v>
      </c>
      <c r="D1600" s="136" t="s">
        <v>30</v>
      </c>
      <c r="E1600" s="136">
        <v>3</v>
      </c>
      <c r="F1600" s="136" t="s">
        <v>577</v>
      </c>
      <c r="G1600" s="136">
        <v>2</v>
      </c>
      <c r="H1600" s="136" t="s">
        <v>1335</v>
      </c>
      <c r="I1600" s="136">
        <v>803</v>
      </c>
      <c r="J1600" s="136" t="s">
        <v>431</v>
      </c>
      <c r="K1600" s="136" t="s">
        <v>79</v>
      </c>
      <c r="L1600" s="136">
        <v>24.493150684931511</v>
      </c>
      <c r="M1600" s="136">
        <v>4</v>
      </c>
      <c r="N1600" s="136">
        <v>2</v>
      </c>
      <c r="O1600" s="136">
        <v>11.04</v>
      </c>
      <c r="P1600" s="136">
        <v>0</v>
      </c>
      <c r="Q1600" s="136">
        <v>65.217391304347828</v>
      </c>
      <c r="R1600" s="136">
        <v>20.353999779414831</v>
      </c>
      <c r="S1600" s="136">
        <v>43.367989952027507</v>
      </c>
      <c r="T1600" s="136">
        <v>7.6713300575375571</v>
      </c>
      <c r="U1600" s="136">
        <v>18.139978946065028</v>
      </c>
      <c r="V1600" s="136">
        <v>41.378804237051021</v>
      </c>
      <c r="W1600" s="136">
        <v>7.7462750969953298</v>
      </c>
      <c r="X1600" s="136">
        <v>47.71047326977849</v>
      </c>
    </row>
    <row r="1601" spans="1:24" x14ac:dyDescent="0.45">
      <c r="A1601" s="138" t="s">
        <v>218</v>
      </c>
      <c r="B1601" s="138">
        <v>2023</v>
      </c>
      <c r="C1601" s="139">
        <v>44982</v>
      </c>
      <c r="D1601" s="138" t="s">
        <v>30</v>
      </c>
      <c r="E1601" s="138">
        <v>1</v>
      </c>
      <c r="F1601" s="138" t="s">
        <v>31</v>
      </c>
      <c r="G1601" s="138" t="s">
        <v>579</v>
      </c>
      <c r="H1601" s="138" t="s">
        <v>1336</v>
      </c>
      <c r="I1601" s="138">
        <v>804</v>
      </c>
      <c r="J1601" s="138" t="s">
        <v>431</v>
      </c>
      <c r="K1601" s="138" t="s">
        <v>79</v>
      </c>
      <c r="L1601" s="138">
        <v>24.493150684931511</v>
      </c>
      <c r="M1601" s="138">
        <v>4</v>
      </c>
      <c r="N1601" s="138">
        <v>1</v>
      </c>
      <c r="O1601" s="138">
        <v>11.33</v>
      </c>
      <c r="P1601" s="138">
        <v>4.2000000000000003E-2</v>
      </c>
      <c r="Q1601" s="138">
        <v>63.548102383053838</v>
      </c>
      <c r="R1601" s="138">
        <v>18.139978946065028</v>
      </c>
      <c r="S1601" s="138">
        <v>41.378804237051021</v>
      </c>
      <c r="T1601" s="138">
        <v>7.7462750969953298</v>
      </c>
      <c r="U1601" s="138">
        <v>20.12257079535031</v>
      </c>
      <c r="V1601" s="138">
        <v>43.537516154732373</v>
      </c>
      <c r="W1601" s="138">
        <v>7.8049817864606856</v>
      </c>
      <c r="X1601" s="138">
        <v>37.735041678879199</v>
      </c>
    </row>
    <row r="1602" spans="1:24" x14ac:dyDescent="0.45">
      <c r="A1602" s="138" t="s">
        <v>218</v>
      </c>
      <c r="B1602" s="138">
        <v>2023</v>
      </c>
      <c r="C1602" s="139">
        <v>44982</v>
      </c>
      <c r="D1602" s="138" t="s">
        <v>30</v>
      </c>
      <c r="E1602" s="138">
        <v>1</v>
      </c>
      <c r="F1602" s="138" t="s">
        <v>31</v>
      </c>
      <c r="G1602" s="138" t="s">
        <v>579</v>
      </c>
      <c r="H1602" s="138" t="s">
        <v>1336</v>
      </c>
      <c r="I1602" s="138">
        <v>804</v>
      </c>
      <c r="J1602" s="138" t="s">
        <v>492</v>
      </c>
      <c r="K1602" s="138" t="s">
        <v>79</v>
      </c>
      <c r="L1602" s="138">
        <v>20.19178082191781</v>
      </c>
      <c r="M1602" s="138">
        <v>3</v>
      </c>
      <c r="N1602" s="138">
        <v>2</v>
      </c>
      <c r="O1602" s="138">
        <v>11.288</v>
      </c>
      <c r="P1602" s="138">
        <v>0</v>
      </c>
      <c r="Q1602" s="138">
        <v>63.784549964564142</v>
      </c>
      <c r="R1602" s="138">
        <v>7.8070826470139254</v>
      </c>
      <c r="S1602" s="138">
        <v>34.091279120707377</v>
      </c>
      <c r="T1602" s="138">
        <v>8.761398824564484</v>
      </c>
      <c r="U1602" s="138">
        <v>5.728900518171212</v>
      </c>
      <c r="V1602" s="138">
        <v>31.408338993083099</v>
      </c>
      <c r="W1602" s="138">
        <v>8.5598128249706278</v>
      </c>
      <c r="X1602" s="138">
        <v>37.735041678879199</v>
      </c>
    </row>
    <row r="1603" spans="1:24" x14ac:dyDescent="0.45">
      <c r="A1603" s="138" t="s">
        <v>218</v>
      </c>
      <c r="B1603" s="138">
        <v>2023</v>
      </c>
      <c r="C1603" s="139">
        <v>44982</v>
      </c>
      <c r="D1603" s="138" t="s">
        <v>30</v>
      </c>
      <c r="E1603" s="138">
        <v>1</v>
      </c>
      <c r="F1603" s="138" t="s">
        <v>31</v>
      </c>
      <c r="G1603" s="138" t="s">
        <v>578</v>
      </c>
      <c r="H1603" s="138" t="s">
        <v>1337</v>
      </c>
      <c r="I1603" s="138">
        <v>805</v>
      </c>
      <c r="J1603" s="138" t="s">
        <v>346</v>
      </c>
      <c r="K1603" s="138" t="s">
        <v>52</v>
      </c>
      <c r="L1603" s="138">
        <v>23.849315068493151</v>
      </c>
      <c r="M1603" s="138">
        <v>1</v>
      </c>
      <c r="N1603" s="138">
        <v>1</v>
      </c>
      <c r="O1603" s="138">
        <v>11.208</v>
      </c>
      <c r="P1603" s="138">
        <v>0</v>
      </c>
      <c r="Q1603" s="138">
        <v>64.239828693790145</v>
      </c>
      <c r="R1603" s="138">
        <v>41.252515493836597</v>
      </c>
      <c r="S1603" s="138">
        <v>71.107924654658532</v>
      </c>
      <c r="T1603" s="138">
        <v>9.9518030536073105</v>
      </c>
      <c r="U1603" s="138">
        <v>43.801646390642972</v>
      </c>
      <c r="V1603" s="138">
        <v>72.974113923606353</v>
      </c>
      <c r="W1603" s="138">
        <v>9.7241558443211265</v>
      </c>
      <c r="X1603" s="138">
        <v>62.630884413893853</v>
      </c>
    </row>
    <row r="1604" spans="1:24" x14ac:dyDescent="0.45">
      <c r="A1604" s="138" t="s">
        <v>218</v>
      </c>
      <c r="B1604" s="138">
        <v>2023</v>
      </c>
      <c r="C1604" s="139">
        <v>44982</v>
      </c>
      <c r="D1604" s="138" t="s">
        <v>30</v>
      </c>
      <c r="E1604" s="138">
        <v>1</v>
      </c>
      <c r="F1604" s="138" t="s">
        <v>31</v>
      </c>
      <c r="G1604" s="138" t="s">
        <v>578</v>
      </c>
      <c r="H1604" s="138" t="s">
        <v>1337</v>
      </c>
      <c r="I1604" s="138">
        <v>805</v>
      </c>
      <c r="J1604" s="138" t="s">
        <v>410</v>
      </c>
      <c r="K1604" s="138" t="s">
        <v>88</v>
      </c>
      <c r="L1604" s="138">
        <v>23.150684931506849</v>
      </c>
      <c r="M1604" s="138">
        <v>2</v>
      </c>
      <c r="N1604" s="138">
        <v>2</v>
      </c>
      <c r="O1604" s="138">
        <v>11.208</v>
      </c>
      <c r="P1604" s="138">
        <v>0</v>
      </c>
      <c r="Q1604" s="138">
        <v>64.239828693790145</v>
      </c>
      <c r="R1604" s="138">
        <v>30.3592712266658</v>
      </c>
      <c r="S1604" s="138">
        <v>54.153844173129173</v>
      </c>
      <c r="T1604" s="138">
        <v>7.9315243154877901</v>
      </c>
      <c r="U1604" s="138">
        <v>28.551121196875179</v>
      </c>
      <c r="V1604" s="138">
        <v>52.911730540439343</v>
      </c>
      <c r="W1604" s="138">
        <v>8.120203114521388</v>
      </c>
      <c r="X1604" s="138">
        <v>62.630884413893853</v>
      </c>
    </row>
    <row r="1605" spans="1:24" x14ac:dyDescent="0.45">
      <c r="A1605" s="138" t="s">
        <v>218</v>
      </c>
      <c r="B1605" s="138">
        <v>2023</v>
      </c>
      <c r="C1605" s="139">
        <v>44982</v>
      </c>
      <c r="D1605" s="138" t="s">
        <v>30</v>
      </c>
      <c r="E1605" s="138">
        <v>2</v>
      </c>
      <c r="F1605" s="138" t="s">
        <v>31</v>
      </c>
      <c r="G1605" s="138" t="s">
        <v>579</v>
      </c>
      <c r="H1605" s="138" t="s">
        <v>1338</v>
      </c>
      <c r="I1605" s="138">
        <v>806</v>
      </c>
      <c r="J1605" s="138" t="s">
        <v>492</v>
      </c>
      <c r="K1605" s="138" t="s">
        <v>79</v>
      </c>
      <c r="L1605" s="138">
        <v>20.19178082191781</v>
      </c>
      <c r="M1605" s="138">
        <v>3</v>
      </c>
      <c r="N1605" s="138">
        <v>1</v>
      </c>
      <c r="O1605" s="138">
        <v>11.436</v>
      </c>
      <c r="P1605" s="138">
        <v>0</v>
      </c>
      <c r="Q1605" s="138">
        <v>62.959076600209862</v>
      </c>
      <c r="R1605" s="138">
        <v>5.728900518171212</v>
      </c>
      <c r="S1605" s="138">
        <v>31.408338993083099</v>
      </c>
      <c r="T1605" s="138">
        <v>8.5598128249706278</v>
      </c>
      <c r="U1605" s="138">
        <v>12.988403093869289</v>
      </c>
      <c r="V1605" s="138">
        <v>37.342555170918523</v>
      </c>
      <c r="W1605" s="138">
        <v>8.1180506923497457</v>
      </c>
      <c r="X1605" s="138">
        <v>37.472927573907732</v>
      </c>
    </row>
    <row r="1606" spans="1:24" x14ac:dyDescent="0.45">
      <c r="A1606" s="138" t="s">
        <v>218</v>
      </c>
      <c r="B1606" s="138">
        <v>2023</v>
      </c>
      <c r="C1606" s="139">
        <v>44982</v>
      </c>
      <c r="D1606" s="138" t="s">
        <v>30</v>
      </c>
      <c r="E1606" s="138">
        <v>2</v>
      </c>
      <c r="F1606" s="138" t="s">
        <v>31</v>
      </c>
      <c r="G1606" s="138" t="s">
        <v>579</v>
      </c>
      <c r="H1606" s="138" t="s">
        <v>1338</v>
      </c>
      <c r="I1606" s="138">
        <v>806</v>
      </c>
      <c r="J1606" s="138" t="s">
        <v>431</v>
      </c>
      <c r="K1606" s="138" t="s">
        <v>79</v>
      </c>
      <c r="L1606" s="138">
        <v>24.493150684931511</v>
      </c>
      <c r="M1606" s="138">
        <v>4</v>
      </c>
      <c r="N1606" s="138">
        <v>2</v>
      </c>
      <c r="O1606" s="138">
        <v>11.436</v>
      </c>
      <c r="P1606" s="138">
        <v>0</v>
      </c>
      <c r="Q1606" s="138">
        <v>62.959076600209862</v>
      </c>
      <c r="R1606" s="138">
        <v>20.12257079535031</v>
      </c>
      <c r="S1606" s="138">
        <v>43.537516154732373</v>
      </c>
      <c r="T1606" s="138">
        <v>7.8049817864606856</v>
      </c>
      <c r="U1606" s="138">
        <v>15.62804486681962</v>
      </c>
      <c r="V1606" s="138">
        <v>38.49430486488896</v>
      </c>
      <c r="W1606" s="138">
        <v>7.6220866660231144</v>
      </c>
      <c r="X1606" s="138">
        <v>37.472927573907732</v>
      </c>
    </row>
    <row r="1607" spans="1:24" x14ac:dyDescent="0.45">
      <c r="A1607" s="138" t="s">
        <v>218</v>
      </c>
      <c r="B1607" s="138">
        <v>2023</v>
      </c>
      <c r="C1607" s="139">
        <v>44982</v>
      </c>
      <c r="D1607" s="138" t="s">
        <v>30</v>
      </c>
      <c r="E1607" s="138">
        <v>2</v>
      </c>
      <c r="F1607" s="138" t="s">
        <v>31</v>
      </c>
      <c r="G1607" s="138" t="s">
        <v>578</v>
      </c>
      <c r="H1607" s="138" t="s">
        <v>1339</v>
      </c>
      <c r="I1607" s="138">
        <v>807</v>
      </c>
      <c r="J1607" s="138" t="s">
        <v>346</v>
      </c>
      <c r="K1607" s="138" t="s">
        <v>52</v>
      </c>
      <c r="L1607" s="138">
        <v>23.849315068493151</v>
      </c>
      <c r="M1607" s="138">
        <v>1</v>
      </c>
      <c r="N1607" s="138">
        <v>1</v>
      </c>
      <c r="O1607" s="138">
        <v>11.015000000000001</v>
      </c>
      <c r="P1607" s="138">
        <v>0</v>
      </c>
      <c r="Q1607" s="138">
        <v>65.365410803449834</v>
      </c>
      <c r="R1607" s="138">
        <v>43.801646390642972</v>
      </c>
      <c r="S1607" s="138">
        <v>72.974113923606353</v>
      </c>
      <c r="T1607" s="138">
        <v>9.7241558443211265</v>
      </c>
      <c r="U1607" s="138">
        <v>45.527777130358608</v>
      </c>
      <c r="V1607" s="138">
        <v>74.413180758529492</v>
      </c>
      <c r="W1607" s="138">
        <v>9.6284678760569591</v>
      </c>
      <c r="X1607" s="138">
        <v>62.942922232022852</v>
      </c>
    </row>
    <row r="1608" spans="1:24" x14ac:dyDescent="0.45">
      <c r="A1608" s="138" t="s">
        <v>218</v>
      </c>
      <c r="B1608" s="138">
        <v>2023</v>
      </c>
      <c r="C1608" s="139">
        <v>44982</v>
      </c>
      <c r="D1608" s="138" t="s">
        <v>30</v>
      </c>
      <c r="E1608" s="138">
        <v>2</v>
      </c>
      <c r="F1608" s="138" t="s">
        <v>31</v>
      </c>
      <c r="G1608" s="138" t="s">
        <v>578</v>
      </c>
      <c r="H1608" s="138" t="s">
        <v>1339</v>
      </c>
      <c r="I1608" s="138">
        <v>807</v>
      </c>
      <c r="J1608" s="138" t="s">
        <v>410</v>
      </c>
      <c r="K1608" s="138" t="s">
        <v>88</v>
      </c>
      <c r="L1608" s="138">
        <v>23.150684931506849</v>
      </c>
      <c r="M1608" s="138">
        <v>2</v>
      </c>
      <c r="N1608" s="138">
        <v>2</v>
      </c>
      <c r="O1608" s="138">
        <v>11.015000000000001</v>
      </c>
      <c r="P1608" s="138">
        <v>0</v>
      </c>
      <c r="Q1608" s="138">
        <v>65.365410803449834</v>
      </c>
      <c r="R1608" s="138">
        <v>28.551121196875179</v>
      </c>
      <c r="S1608" s="138">
        <v>52.911730540439343</v>
      </c>
      <c r="T1608" s="138">
        <v>8.120203114521388</v>
      </c>
      <c r="U1608" s="138">
        <v>26.904445218350961</v>
      </c>
      <c r="V1608" s="138">
        <v>51.870390421919602</v>
      </c>
      <c r="W1608" s="138">
        <v>8.3219817345228808</v>
      </c>
      <c r="X1608" s="138">
        <v>62.942922232022852</v>
      </c>
    </row>
    <row r="1609" spans="1:24" x14ac:dyDescent="0.45">
      <c r="A1609" s="138" t="s">
        <v>218</v>
      </c>
      <c r="B1609" s="138">
        <v>2023</v>
      </c>
      <c r="C1609" s="139">
        <v>44982</v>
      </c>
      <c r="D1609" s="138" t="s">
        <v>30</v>
      </c>
      <c r="E1609" s="138">
        <v>3</v>
      </c>
      <c r="F1609" s="138" t="s">
        <v>31</v>
      </c>
      <c r="G1609" s="138" t="s">
        <v>579</v>
      </c>
      <c r="H1609" s="138" t="s">
        <v>1340</v>
      </c>
      <c r="I1609" s="138">
        <v>808</v>
      </c>
      <c r="J1609" s="138" t="s">
        <v>492</v>
      </c>
      <c r="K1609" s="138" t="s">
        <v>79</v>
      </c>
      <c r="L1609" s="138">
        <v>20.19178082191781</v>
      </c>
      <c r="M1609" s="138">
        <v>3</v>
      </c>
      <c r="N1609" s="138">
        <v>1</v>
      </c>
      <c r="O1609" s="138">
        <v>11.541</v>
      </c>
      <c r="P1609" s="138">
        <v>0</v>
      </c>
      <c r="Q1609" s="138">
        <v>62.386275019495713</v>
      </c>
      <c r="R1609" s="138">
        <v>12.988403093869289</v>
      </c>
      <c r="S1609" s="138">
        <v>37.342555170918523</v>
      </c>
      <c r="T1609" s="138">
        <v>8.1180506923497457</v>
      </c>
      <c r="U1609" s="138">
        <v>17.1614879099223</v>
      </c>
      <c r="V1609" s="138">
        <v>40.952927858509433</v>
      </c>
      <c r="W1609" s="138">
        <v>7.9304799828623738</v>
      </c>
      <c r="X1609" s="138">
        <v>37.918430017903752</v>
      </c>
    </row>
    <row r="1610" spans="1:24" x14ac:dyDescent="0.45">
      <c r="A1610" s="138" t="s">
        <v>218</v>
      </c>
      <c r="B1610" s="138">
        <v>2023</v>
      </c>
      <c r="C1610" s="139">
        <v>44982</v>
      </c>
      <c r="D1610" s="138" t="s">
        <v>30</v>
      </c>
      <c r="E1610" s="138">
        <v>3</v>
      </c>
      <c r="F1610" s="138" t="s">
        <v>31</v>
      </c>
      <c r="G1610" s="138" t="s">
        <v>579</v>
      </c>
      <c r="H1610" s="138" t="s">
        <v>1340</v>
      </c>
      <c r="I1610" s="138">
        <v>808</v>
      </c>
      <c r="J1610" s="138" t="s">
        <v>431</v>
      </c>
      <c r="K1610" s="138" t="s">
        <v>79</v>
      </c>
      <c r="L1610" s="138">
        <v>24.493150684931511</v>
      </c>
      <c r="M1610" s="138">
        <v>4</v>
      </c>
      <c r="N1610" s="138">
        <v>2</v>
      </c>
      <c r="O1610" s="138">
        <v>11.541</v>
      </c>
      <c r="P1610" s="138">
        <v>0</v>
      </c>
      <c r="Q1610" s="138">
        <v>62.386275019495713</v>
      </c>
      <c r="R1610" s="138">
        <v>15.62804486681962</v>
      </c>
      <c r="S1610" s="138">
        <v>38.49430486488896</v>
      </c>
      <c r="T1610" s="138">
        <v>7.6220866660231144</v>
      </c>
      <c r="U1610" s="138">
        <v>12.51970278592324</v>
      </c>
      <c r="V1610" s="138">
        <v>35.260213779373203</v>
      </c>
      <c r="W1610" s="138">
        <v>7.5801703311499882</v>
      </c>
      <c r="X1610" s="138">
        <v>37.918430017903752</v>
      </c>
    </row>
    <row r="1611" spans="1:24" x14ac:dyDescent="0.45">
      <c r="A1611" s="130" t="s">
        <v>214</v>
      </c>
      <c r="B1611" s="130">
        <v>2023</v>
      </c>
      <c r="C1611" s="131">
        <v>45001</v>
      </c>
      <c r="D1611" s="130" t="s">
        <v>30</v>
      </c>
      <c r="E1611" s="130">
        <v>1</v>
      </c>
      <c r="F1611" s="130" t="s">
        <v>572</v>
      </c>
      <c r="G1611" s="130">
        <v>1</v>
      </c>
      <c r="H1611" s="130" t="s">
        <v>1341</v>
      </c>
      <c r="I1611" s="130">
        <v>809</v>
      </c>
      <c r="J1611" s="130" t="s">
        <v>399</v>
      </c>
      <c r="K1611" s="130" t="s">
        <v>49</v>
      </c>
      <c r="L1611" s="130">
        <v>28.597260273972601</v>
      </c>
      <c r="M1611" s="130">
        <v>6</v>
      </c>
      <c r="N1611" s="130">
        <v>1</v>
      </c>
      <c r="O1611" s="130">
        <v>11.752000000000001</v>
      </c>
      <c r="P1611" s="130">
        <v>0</v>
      </c>
      <c r="Q1611" s="130">
        <v>61.266167460857723</v>
      </c>
      <c r="R1611" s="130">
        <v>6.9912972346912596</v>
      </c>
      <c r="S1611" s="130">
        <v>29.730852607310439</v>
      </c>
      <c r="T1611" s="130">
        <v>7.5798517908730592</v>
      </c>
      <c r="U1611" s="130">
        <v>9.2502491941426754</v>
      </c>
      <c r="V1611" s="130">
        <v>32.13694449741368</v>
      </c>
      <c r="W1611" s="130">
        <v>7.6288984344236681</v>
      </c>
      <c r="X1611" s="130">
        <v>27.365426303655219</v>
      </c>
    </row>
    <row r="1612" spans="1:24" x14ac:dyDescent="0.45">
      <c r="A1612" s="130" t="s">
        <v>214</v>
      </c>
      <c r="B1612" s="130">
        <v>2023</v>
      </c>
      <c r="C1612" s="131">
        <v>45001</v>
      </c>
      <c r="D1612" s="130" t="s">
        <v>30</v>
      </c>
      <c r="E1612" s="130">
        <v>1</v>
      </c>
      <c r="F1612" s="130" t="s">
        <v>572</v>
      </c>
      <c r="G1612" s="130">
        <v>1</v>
      </c>
      <c r="H1612" s="130" t="s">
        <v>1341</v>
      </c>
      <c r="I1612" s="130">
        <v>809</v>
      </c>
      <c r="J1612" s="130" t="s">
        <v>494</v>
      </c>
      <c r="K1612" s="130" t="s">
        <v>363</v>
      </c>
      <c r="L1612" s="130">
        <v>20.087671232876708</v>
      </c>
      <c r="M1612" s="130">
        <v>28</v>
      </c>
      <c r="N1612" s="130">
        <v>2</v>
      </c>
      <c r="O1612" s="130">
        <v>11.752000000000001</v>
      </c>
      <c r="P1612" s="130">
        <v>0</v>
      </c>
      <c r="Q1612" s="130">
        <v>61.266167460857723</v>
      </c>
      <c r="R1612" s="130">
        <v>1E-3</v>
      </c>
      <c r="S1612" s="130">
        <v>25</v>
      </c>
      <c r="T1612" s="130">
        <v>8.3333333330000006</v>
      </c>
      <c r="U1612" s="130">
        <v>-2.385854554679113</v>
      </c>
      <c r="V1612" s="130">
        <v>22.1597780939187</v>
      </c>
      <c r="W1612" s="130">
        <v>8.1818775495326026</v>
      </c>
      <c r="X1612" s="130">
        <v>27.365426303655219</v>
      </c>
    </row>
    <row r="1613" spans="1:24" x14ac:dyDescent="0.45">
      <c r="A1613" s="130" t="s">
        <v>214</v>
      </c>
      <c r="B1613" s="130">
        <v>2023</v>
      </c>
      <c r="C1613" s="131">
        <v>45001</v>
      </c>
      <c r="D1613" s="130" t="s">
        <v>30</v>
      </c>
      <c r="E1613" s="130">
        <v>1</v>
      </c>
      <c r="F1613" s="130" t="s">
        <v>572</v>
      </c>
      <c r="G1613" s="130">
        <v>2</v>
      </c>
      <c r="H1613" s="130" t="s">
        <v>1342</v>
      </c>
      <c r="I1613" s="130">
        <v>810</v>
      </c>
      <c r="J1613" s="130" t="s">
        <v>365</v>
      </c>
      <c r="K1613" s="130" t="s">
        <v>88</v>
      </c>
      <c r="L1613" s="130">
        <v>25.509589041095889</v>
      </c>
      <c r="M1613" s="130">
        <v>3</v>
      </c>
      <c r="N1613" s="130">
        <v>1</v>
      </c>
      <c r="O1613" s="130">
        <v>11.44</v>
      </c>
      <c r="P1613" s="130">
        <v>0</v>
      </c>
      <c r="Q1613" s="130">
        <v>62.93706293706294</v>
      </c>
      <c r="R1613" s="130">
        <v>36.890385532620087</v>
      </c>
      <c r="S1613" s="130">
        <v>64.084724797233136</v>
      </c>
      <c r="T1613" s="130">
        <v>9.0647797548710134</v>
      </c>
      <c r="U1613" s="130">
        <v>35.569952568490102</v>
      </c>
      <c r="V1613" s="130">
        <v>64.125251662901732</v>
      </c>
      <c r="W1613" s="130">
        <v>9.5184330314705434</v>
      </c>
      <c r="X1613" s="130">
        <v>38.701232637959322</v>
      </c>
    </row>
    <row r="1614" spans="1:24" x14ac:dyDescent="0.45">
      <c r="A1614" s="130" t="s">
        <v>214</v>
      </c>
      <c r="B1614" s="130">
        <v>2023</v>
      </c>
      <c r="C1614" s="131">
        <v>45001</v>
      </c>
      <c r="D1614" s="130" t="s">
        <v>30</v>
      </c>
      <c r="E1614" s="130">
        <v>1</v>
      </c>
      <c r="F1614" s="130" t="s">
        <v>572</v>
      </c>
      <c r="G1614" s="130">
        <v>2</v>
      </c>
      <c r="H1614" s="130" t="s">
        <v>1342</v>
      </c>
      <c r="I1614" s="130">
        <v>810</v>
      </c>
      <c r="J1614" s="130" t="s">
        <v>462</v>
      </c>
      <c r="K1614" s="130" t="s">
        <v>115</v>
      </c>
      <c r="L1614" s="130">
        <v>22.12876712328767</v>
      </c>
      <c r="M1614" s="130">
        <v>27</v>
      </c>
      <c r="N1614" s="130">
        <v>2</v>
      </c>
      <c r="O1614" s="130">
        <v>11.44</v>
      </c>
      <c r="P1614" s="130">
        <v>0</v>
      </c>
      <c r="Q1614" s="130">
        <v>62.93706293706294</v>
      </c>
      <c r="R1614" s="130">
        <v>1E-3</v>
      </c>
      <c r="S1614" s="130">
        <v>13.31774047868551</v>
      </c>
      <c r="T1614" s="130">
        <v>8.2496317620062207</v>
      </c>
      <c r="U1614" s="130">
        <v>-12.981419808804301</v>
      </c>
      <c r="V1614" s="130">
        <v>13.28348746337387</v>
      </c>
      <c r="W1614" s="130">
        <v>8.7549690907260587</v>
      </c>
      <c r="X1614" s="130">
        <v>38.701232637959322</v>
      </c>
    </row>
    <row r="1615" spans="1:24" x14ac:dyDescent="0.45">
      <c r="A1615" s="130" t="s">
        <v>214</v>
      </c>
      <c r="B1615" s="130">
        <v>2023</v>
      </c>
      <c r="C1615" s="131">
        <v>45001</v>
      </c>
      <c r="D1615" s="130" t="s">
        <v>30</v>
      </c>
      <c r="E1615" s="130">
        <v>1</v>
      </c>
      <c r="F1615" s="130" t="s">
        <v>572</v>
      </c>
      <c r="G1615" s="130">
        <v>3</v>
      </c>
      <c r="H1615" s="130" t="s">
        <v>1343</v>
      </c>
      <c r="I1615" s="130">
        <v>811</v>
      </c>
      <c r="J1615" s="130" t="s">
        <v>546</v>
      </c>
      <c r="K1615" s="130" t="s">
        <v>34</v>
      </c>
      <c r="L1615" s="130">
        <v>24.81369863013699</v>
      </c>
      <c r="M1615" s="130">
        <v>7</v>
      </c>
      <c r="N1615" s="130">
        <v>1</v>
      </c>
      <c r="O1615" s="130">
        <v>11.678000000000001</v>
      </c>
      <c r="P1615" s="130">
        <v>0</v>
      </c>
      <c r="Q1615" s="130">
        <v>61.654392875492377</v>
      </c>
      <c r="R1615" s="130">
        <v>0.77142994382815644</v>
      </c>
      <c r="S1615" s="130">
        <v>24.991669842307061</v>
      </c>
      <c r="T1615" s="130">
        <v>8.0734132994929677</v>
      </c>
      <c r="U1615" s="130">
        <v>3.825988210472079</v>
      </c>
      <c r="V1615" s="130">
        <v>27.78738327772005</v>
      </c>
      <c r="W1615" s="130">
        <v>7.9871316890826556</v>
      </c>
      <c r="X1615" s="130">
        <v>23.067125141030001</v>
      </c>
    </row>
    <row r="1616" spans="1:24" x14ac:dyDescent="0.45">
      <c r="A1616" s="130" t="s">
        <v>214</v>
      </c>
      <c r="B1616" s="130">
        <v>2023</v>
      </c>
      <c r="C1616" s="131">
        <v>45001</v>
      </c>
      <c r="D1616" s="130" t="s">
        <v>30</v>
      </c>
      <c r="E1616" s="130">
        <v>1</v>
      </c>
      <c r="F1616" s="130" t="s">
        <v>572</v>
      </c>
      <c r="G1616" s="130">
        <v>3</v>
      </c>
      <c r="H1616" s="130" t="s">
        <v>1343</v>
      </c>
      <c r="I1616" s="130">
        <v>811</v>
      </c>
      <c r="J1616" s="130" t="s">
        <v>479</v>
      </c>
      <c r="K1616" s="130" t="s">
        <v>67</v>
      </c>
      <c r="L1616" s="130">
        <v>20.37808219178082</v>
      </c>
      <c r="M1616" s="130">
        <v>26</v>
      </c>
      <c r="N1616" s="130">
        <v>2</v>
      </c>
      <c r="O1616" s="130">
        <v>11.678000000000001</v>
      </c>
      <c r="P1616" s="130">
        <v>0</v>
      </c>
      <c r="Q1616" s="130">
        <v>61.654392875492377</v>
      </c>
      <c r="R1616" s="130">
        <v>1E-3</v>
      </c>
      <c r="S1616" s="130">
        <v>21.14258043975294</v>
      </c>
      <c r="T1616" s="130">
        <v>8.0905108403674113</v>
      </c>
      <c r="U1616" s="130">
        <v>-5.6622560086228084</v>
      </c>
      <c r="V1616" s="130">
        <v>18.33645135703722</v>
      </c>
      <c r="W1616" s="130">
        <v>7.9995691218866742</v>
      </c>
      <c r="X1616" s="130">
        <v>23.067125141030001</v>
      </c>
    </row>
    <row r="1617" spans="1:24" x14ac:dyDescent="0.45">
      <c r="A1617" s="130" t="s">
        <v>214</v>
      </c>
      <c r="B1617" s="130">
        <v>2023</v>
      </c>
      <c r="C1617" s="131">
        <v>45001</v>
      </c>
      <c r="D1617" s="130" t="s">
        <v>30</v>
      </c>
      <c r="E1617" s="130">
        <v>1</v>
      </c>
      <c r="F1617" s="130" t="s">
        <v>572</v>
      </c>
      <c r="G1617" s="130">
        <v>4</v>
      </c>
      <c r="H1617" s="130" t="s">
        <v>1344</v>
      </c>
      <c r="I1617" s="130">
        <v>812</v>
      </c>
      <c r="J1617" s="130" t="s">
        <v>480</v>
      </c>
      <c r="K1617" s="130" t="s">
        <v>43</v>
      </c>
      <c r="L1617" s="130">
        <v>17.93424657534247</v>
      </c>
      <c r="M1617" s="130">
        <v>9</v>
      </c>
      <c r="N1617" s="130">
        <v>1</v>
      </c>
      <c r="O1617" s="130">
        <v>11.381</v>
      </c>
      <c r="P1617" s="130">
        <v>0</v>
      </c>
      <c r="Q1617" s="130">
        <v>63.263333626219143</v>
      </c>
      <c r="R1617" s="130">
        <v>1E-3</v>
      </c>
      <c r="S1617" s="130">
        <v>17.926944489131628</v>
      </c>
      <c r="T1617" s="130">
        <v>7.8606464297627472</v>
      </c>
      <c r="U1617" s="130">
        <v>-1.0844059973553219</v>
      </c>
      <c r="V1617" s="130">
        <v>22.006555005450739</v>
      </c>
      <c r="W1617" s="130">
        <v>7.6969870009353523</v>
      </c>
      <c r="X1617" s="130">
        <v>20.601143876435831</v>
      </c>
    </row>
    <row r="1618" spans="1:24" x14ac:dyDescent="0.45">
      <c r="A1618" s="130" t="s">
        <v>214</v>
      </c>
      <c r="B1618" s="130">
        <v>2023</v>
      </c>
      <c r="C1618" s="131">
        <v>45001</v>
      </c>
      <c r="D1618" s="130" t="s">
        <v>30</v>
      </c>
      <c r="E1618" s="130">
        <v>1</v>
      </c>
      <c r="F1618" s="130" t="s">
        <v>572</v>
      </c>
      <c r="G1618" s="130">
        <v>4</v>
      </c>
      <c r="H1618" s="130" t="s">
        <v>1344</v>
      </c>
      <c r="I1618" s="130">
        <v>812</v>
      </c>
      <c r="J1618" s="130" t="s">
        <v>401</v>
      </c>
      <c r="K1618" s="130" t="s">
        <v>177</v>
      </c>
      <c r="L1618" s="130">
        <v>25.728767123287671</v>
      </c>
      <c r="M1618" s="130">
        <v>25</v>
      </c>
      <c r="N1618" s="130">
        <v>2</v>
      </c>
      <c r="O1618" s="130">
        <v>11.381</v>
      </c>
      <c r="P1618" s="130">
        <v>0</v>
      </c>
      <c r="Q1618" s="130">
        <v>63.263333626219143</v>
      </c>
      <c r="R1618" s="130">
        <v>1E-3</v>
      </c>
      <c r="S1618" s="130">
        <v>23.275343263740041</v>
      </c>
      <c r="T1618" s="130">
        <v>7.825920686628125</v>
      </c>
      <c r="U1618" s="130">
        <v>-3.7920630675447988</v>
      </c>
      <c r="V1618" s="130">
        <v>19.22712537797743</v>
      </c>
      <c r="W1618" s="130">
        <v>7.6730628151740774</v>
      </c>
      <c r="X1618" s="130">
        <v>20.601143876435831</v>
      </c>
    </row>
    <row r="1619" spans="1:24" x14ac:dyDescent="0.45">
      <c r="A1619" s="130" t="s">
        <v>214</v>
      </c>
      <c r="B1619" s="130">
        <v>2023</v>
      </c>
      <c r="C1619" s="131">
        <v>45001</v>
      </c>
      <c r="D1619" s="130" t="s">
        <v>30</v>
      </c>
      <c r="E1619" s="130">
        <v>1</v>
      </c>
      <c r="F1619" s="130" t="s">
        <v>572</v>
      </c>
      <c r="G1619" s="130">
        <v>5</v>
      </c>
      <c r="H1619" s="130" t="s">
        <v>1345</v>
      </c>
      <c r="I1619" s="130">
        <v>813</v>
      </c>
      <c r="J1619" s="130" t="s">
        <v>446</v>
      </c>
      <c r="K1619" s="130" t="s">
        <v>37</v>
      </c>
      <c r="L1619" s="130">
        <v>23.221917808219182</v>
      </c>
      <c r="M1619" s="130">
        <v>8</v>
      </c>
      <c r="N1619" s="130">
        <v>1</v>
      </c>
      <c r="O1619" s="130">
        <v>11.401999999999999</v>
      </c>
      <c r="P1619" s="130">
        <v>0</v>
      </c>
      <c r="Q1619" s="130">
        <v>63.146816348009118</v>
      </c>
      <c r="R1619" s="130">
        <v>15.20549442064039</v>
      </c>
      <c r="S1619" s="130">
        <v>39.230424581873017</v>
      </c>
      <c r="T1619" s="130">
        <v>8.0083100537442107</v>
      </c>
      <c r="U1619" s="130">
        <v>15.19657438519523</v>
      </c>
      <c r="V1619" s="130">
        <v>40.002805582341139</v>
      </c>
      <c r="W1619" s="130">
        <v>8.2687437323819708</v>
      </c>
      <c r="X1619" s="130">
        <v>27.622757210471448</v>
      </c>
    </row>
    <row r="1620" spans="1:24" x14ac:dyDescent="0.45">
      <c r="A1620" s="130" t="s">
        <v>214</v>
      </c>
      <c r="B1620" s="130">
        <v>2023</v>
      </c>
      <c r="C1620" s="131">
        <v>45001</v>
      </c>
      <c r="D1620" s="130" t="s">
        <v>30</v>
      </c>
      <c r="E1620" s="130">
        <v>1</v>
      </c>
      <c r="F1620" s="130" t="s">
        <v>572</v>
      </c>
      <c r="G1620" s="130">
        <v>5</v>
      </c>
      <c r="H1620" s="130" t="s">
        <v>1345</v>
      </c>
      <c r="I1620" s="130">
        <v>813</v>
      </c>
      <c r="J1620" s="130" t="s">
        <v>447</v>
      </c>
      <c r="K1620" s="130" t="s">
        <v>58</v>
      </c>
      <c r="L1620" s="130">
        <v>22.74794520547945</v>
      </c>
      <c r="M1620" s="130">
        <v>24</v>
      </c>
      <c r="N1620" s="130">
        <v>2</v>
      </c>
      <c r="O1620" s="130">
        <v>11.401999999999999</v>
      </c>
      <c r="P1620" s="130">
        <v>0</v>
      </c>
      <c r="Q1620" s="130">
        <v>63.146816348009118</v>
      </c>
      <c r="R1620" s="130">
        <v>1E-3</v>
      </c>
      <c r="S1620" s="130">
        <v>16.015089839069869</v>
      </c>
      <c r="T1620" s="130">
        <v>8.4123887435977363</v>
      </c>
      <c r="U1620" s="130">
        <v>-10.65252219568222</v>
      </c>
      <c r="V1620" s="130">
        <v>15.172631823041179</v>
      </c>
      <c r="W1620" s="130">
        <v>8.6083846729077997</v>
      </c>
      <c r="X1620" s="130">
        <v>27.622757210471448</v>
      </c>
    </row>
    <row r="1621" spans="1:24" x14ac:dyDescent="0.45">
      <c r="A1621" s="130" t="s">
        <v>214</v>
      </c>
      <c r="B1621" s="130">
        <v>2023</v>
      </c>
      <c r="C1621" s="131">
        <v>45001</v>
      </c>
      <c r="D1621" s="130" t="s">
        <v>30</v>
      </c>
      <c r="E1621" s="130">
        <v>1</v>
      </c>
      <c r="F1621" s="130" t="s">
        <v>572</v>
      </c>
      <c r="G1621" s="130">
        <v>6</v>
      </c>
      <c r="H1621" s="130" t="s">
        <v>1346</v>
      </c>
      <c r="I1621" s="130">
        <v>814</v>
      </c>
      <c r="J1621" s="130" t="s">
        <v>354</v>
      </c>
      <c r="K1621" s="130" t="s">
        <v>121</v>
      </c>
      <c r="L1621" s="130">
        <v>27.610958904109591</v>
      </c>
      <c r="M1621" s="130">
        <v>10</v>
      </c>
      <c r="N1621" s="130">
        <v>1</v>
      </c>
      <c r="O1621" s="130">
        <v>11.71</v>
      </c>
      <c r="P1621" s="130">
        <v>0</v>
      </c>
      <c r="Q1621" s="130">
        <v>61.485909479077698</v>
      </c>
      <c r="R1621" s="130">
        <v>15.892760907254919</v>
      </c>
      <c r="S1621" s="130">
        <v>38.818047412921132</v>
      </c>
      <c r="T1621" s="130">
        <v>7.6417621685554042</v>
      </c>
      <c r="U1621" s="130">
        <v>16.693239602695929</v>
      </c>
      <c r="V1621" s="130">
        <v>40.173269288556831</v>
      </c>
      <c r="W1621" s="130">
        <v>7.8266765619536338</v>
      </c>
      <c r="X1621" s="130">
        <v>31.49508871307593</v>
      </c>
    </row>
    <row r="1622" spans="1:24" x14ac:dyDescent="0.45">
      <c r="A1622" s="130" t="s">
        <v>214</v>
      </c>
      <c r="B1622" s="130">
        <v>2023</v>
      </c>
      <c r="C1622" s="131">
        <v>45001</v>
      </c>
      <c r="D1622" s="130" t="s">
        <v>30</v>
      </c>
      <c r="E1622" s="130">
        <v>1</v>
      </c>
      <c r="F1622" s="130" t="s">
        <v>572</v>
      </c>
      <c r="G1622" s="130">
        <v>6</v>
      </c>
      <c r="H1622" s="130" t="s">
        <v>1346</v>
      </c>
      <c r="I1622" s="130">
        <v>814</v>
      </c>
      <c r="J1622" s="130" t="s">
        <v>513</v>
      </c>
      <c r="K1622" s="130" t="s">
        <v>34</v>
      </c>
      <c r="L1622" s="130">
        <v>23.528767123287668</v>
      </c>
      <c r="M1622" s="130">
        <v>23</v>
      </c>
      <c r="N1622" s="130">
        <v>2</v>
      </c>
      <c r="O1622" s="130">
        <v>11.71</v>
      </c>
      <c r="P1622" s="130">
        <v>0</v>
      </c>
      <c r="Q1622" s="130">
        <v>61.485909479077698</v>
      </c>
      <c r="R1622" s="130">
        <v>1E-3</v>
      </c>
      <c r="S1622" s="130">
        <v>24.172130013230731</v>
      </c>
      <c r="T1622" s="130">
        <v>8.5135823725322481</v>
      </c>
      <c r="U1622" s="130">
        <v>-3.011645204994494</v>
      </c>
      <c r="V1622" s="130">
        <v>22.533693284189042</v>
      </c>
      <c r="W1622" s="130">
        <v>8.515112829727844</v>
      </c>
      <c r="X1622" s="130">
        <v>31.49508871307593</v>
      </c>
    </row>
    <row r="1623" spans="1:24" x14ac:dyDescent="0.45">
      <c r="A1623" s="130" t="s">
        <v>214</v>
      </c>
      <c r="B1623" s="130">
        <v>2023</v>
      </c>
      <c r="C1623" s="131">
        <v>45001</v>
      </c>
      <c r="D1623" s="130" t="s">
        <v>30</v>
      </c>
      <c r="E1623" s="130">
        <v>1</v>
      </c>
      <c r="F1623" s="130" t="s">
        <v>572</v>
      </c>
      <c r="G1623" s="130">
        <v>7</v>
      </c>
      <c r="H1623" s="130" t="s">
        <v>1347</v>
      </c>
      <c r="I1623" s="130">
        <v>815</v>
      </c>
      <c r="J1623" s="130" t="s">
        <v>451</v>
      </c>
      <c r="K1623" s="130" t="s">
        <v>168</v>
      </c>
      <c r="L1623" s="130">
        <v>24.287671232876711</v>
      </c>
      <c r="M1623" s="130">
        <v>11</v>
      </c>
      <c r="N1623" s="130">
        <v>1</v>
      </c>
      <c r="O1623" s="130">
        <v>11.981999999999999</v>
      </c>
      <c r="P1623" s="130">
        <v>0</v>
      </c>
      <c r="Q1623" s="130">
        <v>60.090135202804213</v>
      </c>
      <c r="R1623" s="130">
        <v>7.1295690887969698</v>
      </c>
      <c r="S1623" s="130">
        <v>33.605523044299808</v>
      </c>
      <c r="T1623" s="130">
        <v>8.8253179851676133</v>
      </c>
      <c r="U1623" s="130">
        <v>8.7697267855304304</v>
      </c>
      <c r="V1623" s="130">
        <v>35.181986660556852</v>
      </c>
      <c r="W1623" s="130">
        <v>8.8040866250088072</v>
      </c>
      <c r="X1623" s="130">
        <v>25.519281840060739</v>
      </c>
    </row>
    <row r="1624" spans="1:24" x14ac:dyDescent="0.45">
      <c r="A1624" s="130" t="s">
        <v>214</v>
      </c>
      <c r="B1624" s="130">
        <v>2023</v>
      </c>
      <c r="C1624" s="131">
        <v>45001</v>
      </c>
      <c r="D1624" s="130" t="s">
        <v>30</v>
      </c>
      <c r="E1624" s="130">
        <v>1</v>
      </c>
      <c r="F1624" s="130" t="s">
        <v>572</v>
      </c>
      <c r="G1624" s="130">
        <v>7</v>
      </c>
      <c r="H1624" s="130" t="s">
        <v>1347</v>
      </c>
      <c r="I1624" s="130">
        <v>815</v>
      </c>
      <c r="J1624" s="130" t="s">
        <v>475</v>
      </c>
      <c r="K1624" s="130" t="s">
        <v>265</v>
      </c>
      <c r="L1624" s="130">
        <v>19.523287671232879</v>
      </c>
      <c r="M1624" s="130">
        <v>22</v>
      </c>
      <c r="N1624" s="130">
        <v>2</v>
      </c>
      <c r="O1624" s="130">
        <v>11.981999999999999</v>
      </c>
      <c r="P1624" s="130">
        <v>0</v>
      </c>
      <c r="Q1624" s="130">
        <v>60.090135202804213</v>
      </c>
      <c r="R1624" s="130">
        <v>1E-3</v>
      </c>
      <c r="S1624" s="130">
        <v>17.433040635821669</v>
      </c>
      <c r="T1624" s="130">
        <v>7.9791067946653209</v>
      </c>
      <c r="U1624" s="130">
        <v>-8.2776846666565937</v>
      </c>
      <c r="V1624" s="130">
        <v>16.11458632878913</v>
      </c>
      <c r="W1624" s="130">
        <v>8.1307569984819068</v>
      </c>
      <c r="X1624" s="130">
        <v>25.519281840060739</v>
      </c>
    </row>
    <row r="1625" spans="1:24" x14ac:dyDescent="0.45">
      <c r="A1625" s="130" t="s">
        <v>214</v>
      </c>
      <c r="B1625" s="130">
        <v>2023</v>
      </c>
      <c r="C1625" s="131">
        <v>45001</v>
      </c>
      <c r="D1625" s="130" t="s">
        <v>30</v>
      </c>
      <c r="E1625" s="130">
        <v>1</v>
      </c>
      <c r="F1625" s="130" t="s">
        <v>572</v>
      </c>
      <c r="G1625" s="130">
        <v>8</v>
      </c>
      <c r="H1625" s="130" t="s">
        <v>1348</v>
      </c>
      <c r="I1625" s="130">
        <v>816</v>
      </c>
      <c r="J1625" s="130" t="s">
        <v>473</v>
      </c>
      <c r="K1625" s="130" t="s">
        <v>58</v>
      </c>
      <c r="L1625" s="130">
        <v>23.12876712328767</v>
      </c>
      <c r="M1625" s="130">
        <v>16</v>
      </c>
      <c r="N1625" s="130">
        <v>1</v>
      </c>
      <c r="O1625" s="130">
        <v>11.439</v>
      </c>
      <c r="P1625" s="130">
        <v>0</v>
      </c>
      <c r="Q1625" s="130">
        <v>62.942564909520073</v>
      </c>
      <c r="R1625" s="130">
        <v>1.5901381835130339</v>
      </c>
      <c r="S1625" s="130">
        <v>28.472493942961499</v>
      </c>
      <c r="T1625" s="130">
        <v>8.9607852531494885</v>
      </c>
      <c r="U1625" s="130">
        <v>4.3836834235333546</v>
      </c>
      <c r="V1625" s="130">
        <v>30.74514177837721</v>
      </c>
      <c r="W1625" s="130">
        <v>8.7871527849479527</v>
      </c>
      <c r="X1625" s="130">
        <v>23.031317879436539</v>
      </c>
    </row>
    <row r="1626" spans="1:24" x14ac:dyDescent="0.45">
      <c r="A1626" s="130" t="s">
        <v>214</v>
      </c>
      <c r="B1626" s="130">
        <v>2023</v>
      </c>
      <c r="C1626" s="131">
        <v>45001</v>
      </c>
      <c r="D1626" s="130" t="s">
        <v>30</v>
      </c>
      <c r="E1626" s="130">
        <v>1</v>
      </c>
      <c r="F1626" s="130" t="s">
        <v>572</v>
      </c>
      <c r="G1626" s="130">
        <v>8</v>
      </c>
      <c r="H1626" s="130" t="s">
        <v>1348</v>
      </c>
      <c r="I1626" s="130">
        <v>816</v>
      </c>
      <c r="J1626" s="130" t="s">
        <v>385</v>
      </c>
      <c r="K1626" s="130" t="s">
        <v>67</v>
      </c>
      <c r="L1626" s="130">
        <v>31.62739726027397</v>
      </c>
      <c r="M1626" s="130">
        <v>17</v>
      </c>
      <c r="N1626" s="130">
        <v>2</v>
      </c>
      <c r="O1626" s="130">
        <v>11.439</v>
      </c>
      <c r="P1626" s="130">
        <v>0</v>
      </c>
      <c r="Q1626" s="130">
        <v>62.942564909520073</v>
      </c>
      <c r="R1626" s="130">
        <v>1E-3</v>
      </c>
      <c r="S1626" s="130">
        <v>17.590141815911579</v>
      </c>
      <c r="T1626" s="130">
        <v>7.680856708327406</v>
      </c>
      <c r="U1626" s="130">
        <v>-7.5692832042375233</v>
      </c>
      <c r="V1626" s="130">
        <v>15.859599252471879</v>
      </c>
      <c r="W1626" s="130">
        <v>7.8096274855698002</v>
      </c>
      <c r="X1626" s="130">
        <v>23.031317879436539</v>
      </c>
    </row>
    <row r="1627" spans="1:24" x14ac:dyDescent="0.45">
      <c r="A1627" s="130" t="s">
        <v>214</v>
      </c>
      <c r="B1627" s="130">
        <v>2023</v>
      </c>
      <c r="C1627" s="131">
        <v>45001</v>
      </c>
      <c r="D1627" s="130" t="s">
        <v>30</v>
      </c>
      <c r="E1627" s="130">
        <v>1</v>
      </c>
      <c r="F1627" s="130" t="s">
        <v>572</v>
      </c>
      <c r="G1627" s="130">
        <v>9</v>
      </c>
      <c r="H1627" s="130" t="s">
        <v>1349</v>
      </c>
      <c r="I1627" s="130">
        <v>817</v>
      </c>
      <c r="J1627" s="130" t="s">
        <v>397</v>
      </c>
      <c r="K1627" s="130" t="s">
        <v>177</v>
      </c>
      <c r="L1627" s="130">
        <v>30.32328767123288</v>
      </c>
      <c r="M1627" s="130">
        <v>15</v>
      </c>
      <c r="N1627" s="130">
        <v>1</v>
      </c>
      <c r="O1627" s="130">
        <v>11.472</v>
      </c>
      <c r="P1627" s="130">
        <v>0</v>
      </c>
      <c r="Q1627" s="130">
        <v>62.761506276150627</v>
      </c>
      <c r="R1627" s="130">
        <v>1E-3</v>
      </c>
      <c r="S1627" s="130">
        <v>20.028102907273581</v>
      </c>
      <c r="T1627" s="130">
        <v>7.8665800158830219</v>
      </c>
      <c r="U1627" s="130">
        <v>-0.45072834012497509</v>
      </c>
      <c r="V1627" s="130">
        <v>22.952974192333809</v>
      </c>
      <c r="W1627" s="130">
        <v>7.8012341774862612</v>
      </c>
      <c r="X1627" s="130">
        <v>18.947099123716331</v>
      </c>
    </row>
    <row r="1628" spans="1:24" x14ac:dyDescent="0.45">
      <c r="A1628" s="130" t="s">
        <v>214</v>
      </c>
      <c r="B1628" s="130">
        <v>2023</v>
      </c>
      <c r="C1628" s="131">
        <v>45001</v>
      </c>
      <c r="D1628" s="130" t="s">
        <v>30</v>
      </c>
      <c r="E1628" s="130">
        <v>1</v>
      </c>
      <c r="F1628" s="130" t="s">
        <v>572</v>
      </c>
      <c r="G1628" s="130">
        <v>9</v>
      </c>
      <c r="H1628" s="130" t="s">
        <v>1349</v>
      </c>
      <c r="I1628" s="130">
        <v>817</v>
      </c>
      <c r="J1628" s="130" t="s">
        <v>472</v>
      </c>
      <c r="K1628" s="130" t="s">
        <v>52</v>
      </c>
      <c r="L1628" s="130">
        <v>21.101369863013701</v>
      </c>
      <c r="M1628" s="130">
        <v>18</v>
      </c>
      <c r="N1628" s="130">
        <v>2</v>
      </c>
      <c r="O1628" s="130">
        <v>11.472</v>
      </c>
      <c r="P1628" s="130">
        <v>0</v>
      </c>
      <c r="Q1628" s="130">
        <v>62.761506276150627</v>
      </c>
      <c r="R1628" s="130">
        <v>1E-3</v>
      </c>
      <c r="S1628" s="130">
        <v>17.866095340159081</v>
      </c>
      <c r="T1628" s="130">
        <v>7.9533775431754101</v>
      </c>
      <c r="U1628" s="130">
        <v>-8.707010823303758</v>
      </c>
      <c r="V1628" s="130">
        <v>14.884564020060379</v>
      </c>
      <c r="W1628" s="130">
        <v>7.8638582811213791</v>
      </c>
      <c r="X1628" s="130">
        <v>18.947099123716331</v>
      </c>
    </row>
    <row r="1629" spans="1:24" x14ac:dyDescent="0.45">
      <c r="A1629" s="130" t="s">
        <v>214</v>
      </c>
      <c r="B1629" s="130">
        <v>2023</v>
      </c>
      <c r="C1629" s="131">
        <v>45001</v>
      </c>
      <c r="D1629" s="130" t="s">
        <v>30</v>
      </c>
      <c r="E1629" s="130">
        <v>1</v>
      </c>
      <c r="F1629" s="130" t="s">
        <v>572</v>
      </c>
      <c r="G1629" s="130">
        <v>10</v>
      </c>
      <c r="H1629" s="130" t="s">
        <v>1350</v>
      </c>
      <c r="I1629" s="130">
        <v>818</v>
      </c>
      <c r="J1629" s="130" t="s">
        <v>453</v>
      </c>
      <c r="K1629" s="130" t="s">
        <v>88</v>
      </c>
      <c r="L1629" s="130">
        <v>22.046575342465751</v>
      </c>
      <c r="M1629" s="130">
        <v>12</v>
      </c>
      <c r="N1629" s="130">
        <v>1</v>
      </c>
      <c r="O1629" s="130">
        <v>11.435</v>
      </c>
      <c r="P1629" s="130">
        <v>0</v>
      </c>
      <c r="Q1629" s="130">
        <v>62.964582422387402</v>
      </c>
      <c r="R1629" s="130">
        <v>6.1768990247832143</v>
      </c>
      <c r="S1629" s="130">
        <v>28.882259615731041</v>
      </c>
      <c r="T1629" s="130">
        <v>7.5684535303159421</v>
      </c>
      <c r="U1629" s="130">
        <v>8.5621782651393872</v>
      </c>
      <c r="V1629" s="130">
        <v>31.38888854535789</v>
      </c>
      <c r="W1629" s="130">
        <v>7.6089034267394986</v>
      </c>
      <c r="X1629" s="130">
        <v>26.941129807865519</v>
      </c>
    </row>
    <row r="1630" spans="1:24" x14ac:dyDescent="0.45">
      <c r="A1630" s="130" t="s">
        <v>214</v>
      </c>
      <c r="B1630" s="130">
        <v>2023</v>
      </c>
      <c r="C1630" s="131">
        <v>45001</v>
      </c>
      <c r="D1630" s="130" t="s">
        <v>30</v>
      </c>
      <c r="E1630" s="130">
        <v>1</v>
      </c>
      <c r="F1630" s="130" t="s">
        <v>572</v>
      </c>
      <c r="G1630" s="130">
        <v>10</v>
      </c>
      <c r="H1630" s="130" t="s">
        <v>1350</v>
      </c>
      <c r="I1630" s="130">
        <v>818</v>
      </c>
      <c r="J1630" s="130" t="s">
        <v>501</v>
      </c>
      <c r="K1630" s="130" t="s">
        <v>99</v>
      </c>
      <c r="L1630" s="130">
        <v>27.032876712328768</v>
      </c>
      <c r="M1630" s="130">
        <v>21</v>
      </c>
      <c r="N1630" s="130">
        <v>2</v>
      </c>
      <c r="O1630" s="130">
        <v>11.435</v>
      </c>
      <c r="P1630" s="130">
        <v>0</v>
      </c>
      <c r="Q1630" s="130">
        <v>62.964582422387402</v>
      </c>
      <c r="R1630" s="130">
        <v>1E-3</v>
      </c>
      <c r="S1630" s="130">
        <v>25</v>
      </c>
      <c r="T1630" s="130">
        <v>8.3333333330000006</v>
      </c>
      <c r="U1630" s="130">
        <v>-2.467298004199062</v>
      </c>
      <c r="V1630" s="130">
        <v>22.033393225791219</v>
      </c>
      <c r="W1630" s="130">
        <v>8.1668970766634281</v>
      </c>
      <c r="X1630" s="130">
        <v>26.941129807865519</v>
      </c>
    </row>
    <row r="1631" spans="1:24" x14ac:dyDescent="0.45">
      <c r="A1631" s="130" t="s">
        <v>214</v>
      </c>
      <c r="B1631" s="130">
        <v>2023</v>
      </c>
      <c r="C1631" s="131">
        <v>45001</v>
      </c>
      <c r="D1631" s="130" t="s">
        <v>30</v>
      </c>
      <c r="E1631" s="130">
        <v>1</v>
      </c>
      <c r="F1631" s="130" t="s">
        <v>572</v>
      </c>
      <c r="G1631" s="130">
        <v>11</v>
      </c>
      <c r="H1631" s="130" t="s">
        <v>1351</v>
      </c>
      <c r="I1631" s="130">
        <v>819</v>
      </c>
      <c r="J1631" s="130" t="s">
        <v>500</v>
      </c>
      <c r="K1631" s="130" t="s">
        <v>43</v>
      </c>
      <c r="L1631" s="130">
        <v>26.663013698630142</v>
      </c>
      <c r="M1631" s="130">
        <v>14</v>
      </c>
      <c r="N1631" s="130">
        <v>1</v>
      </c>
      <c r="O1631" s="130">
        <v>11.49</v>
      </c>
      <c r="P1631" s="130">
        <v>0</v>
      </c>
      <c r="Q1631" s="130">
        <v>62.663185378590079</v>
      </c>
      <c r="R1631" s="130">
        <v>1E-3</v>
      </c>
      <c r="S1631" s="130">
        <v>25</v>
      </c>
      <c r="T1631" s="130">
        <v>8.3333333330000006</v>
      </c>
      <c r="U1631" s="130">
        <v>2.6676776623557248</v>
      </c>
      <c r="V1631" s="130">
        <v>27.3986403435608</v>
      </c>
      <c r="W1631" s="130">
        <v>8.2436542270683599</v>
      </c>
      <c r="X1631" s="130">
        <v>21.09527665270873</v>
      </c>
    </row>
    <row r="1632" spans="1:24" x14ac:dyDescent="0.45">
      <c r="A1632" s="130" t="s">
        <v>214</v>
      </c>
      <c r="B1632" s="130">
        <v>2023</v>
      </c>
      <c r="C1632" s="131">
        <v>45001</v>
      </c>
      <c r="D1632" s="130" t="s">
        <v>30</v>
      </c>
      <c r="E1632" s="130">
        <v>1</v>
      </c>
      <c r="F1632" s="130" t="s">
        <v>572</v>
      </c>
      <c r="G1632" s="130">
        <v>11</v>
      </c>
      <c r="H1632" s="130" t="s">
        <v>1351</v>
      </c>
      <c r="I1632" s="130">
        <v>819</v>
      </c>
      <c r="J1632" s="130" t="s">
        <v>450</v>
      </c>
      <c r="K1632" s="130" t="s">
        <v>49</v>
      </c>
      <c r="L1632" s="130">
        <v>32.063013698630137</v>
      </c>
      <c r="M1632" s="130">
        <v>19</v>
      </c>
      <c r="N1632" s="130">
        <v>2</v>
      </c>
      <c r="O1632" s="130">
        <v>11.49</v>
      </c>
      <c r="P1632" s="130">
        <v>0</v>
      </c>
      <c r="Q1632" s="130">
        <v>62.663185378590079</v>
      </c>
      <c r="R1632" s="130">
        <v>1E-3</v>
      </c>
      <c r="S1632" s="130">
        <v>17.19055330541746</v>
      </c>
      <c r="T1632" s="130">
        <v>7.8109305181510891</v>
      </c>
      <c r="U1632" s="130">
        <v>-8.5069282261191166</v>
      </c>
      <c r="V1632" s="130">
        <v>15.049798327391001</v>
      </c>
      <c r="W1632" s="130">
        <v>7.8522421845033721</v>
      </c>
      <c r="X1632" s="130">
        <v>21.09527665270873</v>
      </c>
    </row>
    <row r="1633" spans="1:24" x14ac:dyDescent="0.45">
      <c r="A1633" s="130" t="s">
        <v>214</v>
      </c>
      <c r="B1633" s="130">
        <v>2023</v>
      </c>
      <c r="C1633" s="131">
        <v>45001</v>
      </c>
      <c r="D1633" s="130" t="s">
        <v>30</v>
      </c>
      <c r="E1633" s="130">
        <v>1</v>
      </c>
      <c r="F1633" s="130" t="s">
        <v>572</v>
      </c>
      <c r="G1633" s="130">
        <v>12</v>
      </c>
      <c r="H1633" s="130" t="s">
        <v>1352</v>
      </c>
      <c r="I1633" s="130">
        <v>820</v>
      </c>
      <c r="J1633" s="130" t="s">
        <v>262</v>
      </c>
      <c r="K1633" s="130" t="s">
        <v>46</v>
      </c>
      <c r="L1633" s="130">
        <v>26.44383561643836</v>
      </c>
      <c r="M1633" s="130">
        <v>13</v>
      </c>
      <c r="N1633" s="130">
        <v>1</v>
      </c>
      <c r="O1633" s="130">
        <v>11.504</v>
      </c>
      <c r="P1633" s="130">
        <v>0</v>
      </c>
      <c r="Q1633" s="130">
        <v>62.586926286509041</v>
      </c>
      <c r="R1633" s="130">
        <v>1E-3</v>
      </c>
      <c r="S1633" s="130">
        <v>17.2745894970415</v>
      </c>
      <c r="T1633" s="130">
        <v>7.821099268650527</v>
      </c>
      <c r="U1633" s="130">
        <v>-1.9283866999516339</v>
      </c>
      <c r="V1633" s="130">
        <v>21.122015217688588</v>
      </c>
      <c r="W1633" s="130">
        <v>7.6834673058800744</v>
      </c>
      <c r="X1633" s="130">
        <v>19.332844233344129</v>
      </c>
    </row>
    <row r="1634" spans="1:24" x14ac:dyDescent="0.45">
      <c r="A1634" s="130" t="s">
        <v>214</v>
      </c>
      <c r="B1634" s="130">
        <v>2023</v>
      </c>
      <c r="C1634" s="131">
        <v>45001</v>
      </c>
      <c r="D1634" s="130" t="s">
        <v>30</v>
      </c>
      <c r="E1634" s="130">
        <v>1</v>
      </c>
      <c r="F1634" s="130" t="s">
        <v>572</v>
      </c>
      <c r="G1634" s="130">
        <v>12</v>
      </c>
      <c r="H1634" s="130" t="s">
        <v>1352</v>
      </c>
      <c r="I1634" s="130">
        <v>820</v>
      </c>
      <c r="J1634" s="130" t="s">
        <v>459</v>
      </c>
      <c r="K1634" s="130" t="s">
        <v>143</v>
      </c>
      <c r="L1634" s="130">
        <v>19.838356164383558</v>
      </c>
      <c r="M1634" s="130">
        <v>20</v>
      </c>
      <c r="N1634" s="130">
        <v>2</v>
      </c>
      <c r="O1634" s="130">
        <v>11.504</v>
      </c>
      <c r="P1634" s="130">
        <v>0</v>
      </c>
      <c r="Q1634" s="130">
        <v>62.586926286509041</v>
      </c>
      <c r="R1634" s="130">
        <v>1E-3</v>
      </c>
      <c r="S1634" s="130">
        <v>21.391098969646759</v>
      </c>
      <c r="T1634" s="130">
        <v>7.8581886942951504</v>
      </c>
      <c r="U1634" s="130">
        <v>-5.6158378366225996</v>
      </c>
      <c r="V1634" s="130">
        <v>17.511787419016731</v>
      </c>
      <c r="W1634" s="130">
        <v>7.709208418546444</v>
      </c>
      <c r="X1634" s="130">
        <v>19.332844233344129</v>
      </c>
    </row>
    <row r="1635" spans="1:24" x14ac:dyDescent="0.45">
      <c r="A1635" s="132" t="s">
        <v>214</v>
      </c>
      <c r="B1635" s="132">
        <v>2023</v>
      </c>
      <c r="C1635" s="133">
        <v>45001</v>
      </c>
      <c r="D1635" s="132" t="s">
        <v>30</v>
      </c>
      <c r="E1635" s="132">
        <v>1</v>
      </c>
      <c r="F1635" s="132" t="s">
        <v>575</v>
      </c>
      <c r="G1635" s="132">
        <v>1</v>
      </c>
      <c r="H1635" s="132" t="s">
        <v>1353</v>
      </c>
      <c r="I1635" s="132">
        <v>821</v>
      </c>
      <c r="J1635" s="132" t="s">
        <v>403</v>
      </c>
      <c r="K1635" s="132" t="s">
        <v>61</v>
      </c>
      <c r="L1635" s="132">
        <v>26.016438356164379</v>
      </c>
      <c r="M1635" s="132">
        <v>4</v>
      </c>
      <c r="N1635" s="132">
        <v>1</v>
      </c>
      <c r="O1635" s="132">
        <v>11.61</v>
      </c>
      <c r="P1635" s="132">
        <v>0</v>
      </c>
      <c r="Q1635" s="132">
        <v>62.015503875969003</v>
      </c>
      <c r="R1635" s="132">
        <v>1.703289713473517</v>
      </c>
      <c r="S1635" s="132">
        <v>25.88691190580403</v>
      </c>
      <c r="T1635" s="132">
        <v>8.0612073974435052</v>
      </c>
      <c r="U1635" s="132">
        <v>4.6323040536956226</v>
      </c>
      <c r="V1635" s="132">
        <v>28.570406416963809</v>
      </c>
      <c r="W1635" s="132">
        <v>7.9793674544227304</v>
      </c>
      <c r="X1635" s="132">
        <v>23.504463561746309</v>
      </c>
    </row>
    <row r="1636" spans="1:24" x14ac:dyDescent="0.45">
      <c r="A1636" s="132" t="s">
        <v>214</v>
      </c>
      <c r="B1636" s="132">
        <v>2023</v>
      </c>
      <c r="C1636" s="133">
        <v>45001</v>
      </c>
      <c r="D1636" s="132" t="s">
        <v>30</v>
      </c>
      <c r="E1636" s="132">
        <v>1</v>
      </c>
      <c r="F1636" s="132" t="s">
        <v>575</v>
      </c>
      <c r="G1636" s="132">
        <v>1</v>
      </c>
      <c r="H1636" s="132" t="s">
        <v>1353</v>
      </c>
      <c r="I1636" s="132">
        <v>821</v>
      </c>
      <c r="J1636" s="132" t="s">
        <v>262</v>
      </c>
      <c r="K1636" s="132" t="s">
        <v>46</v>
      </c>
      <c r="L1636" s="132">
        <v>26.44383561643836</v>
      </c>
      <c r="M1636" s="132">
        <v>13</v>
      </c>
      <c r="N1636" s="132">
        <v>2</v>
      </c>
      <c r="O1636" s="132">
        <v>11.61</v>
      </c>
      <c r="P1636" s="132">
        <v>0</v>
      </c>
      <c r="Q1636" s="132">
        <v>62.015503875969003</v>
      </c>
      <c r="R1636" s="132">
        <v>1E-3</v>
      </c>
      <c r="S1636" s="132">
        <v>21.122015217688588</v>
      </c>
      <c r="T1636" s="132">
        <v>7.6834673058800744</v>
      </c>
      <c r="U1636" s="132">
        <v>-4.4504945526625832</v>
      </c>
      <c r="V1636" s="132">
        <v>18.654243068628251</v>
      </c>
      <c r="W1636" s="132">
        <v>7.7015792070969438</v>
      </c>
      <c r="X1636" s="132">
        <v>23.504463561746309</v>
      </c>
    </row>
    <row r="1637" spans="1:24" x14ac:dyDescent="0.45">
      <c r="A1637" s="132" t="s">
        <v>214</v>
      </c>
      <c r="B1637" s="132">
        <v>2023</v>
      </c>
      <c r="C1637" s="133">
        <v>45001</v>
      </c>
      <c r="D1637" s="132" t="s">
        <v>30</v>
      </c>
      <c r="E1637" s="132">
        <v>1</v>
      </c>
      <c r="F1637" s="132" t="s">
        <v>575</v>
      </c>
      <c r="G1637" s="132">
        <v>2</v>
      </c>
      <c r="H1637" s="132" t="s">
        <v>1354</v>
      </c>
      <c r="I1637" s="132">
        <v>822</v>
      </c>
      <c r="J1637" s="132" t="s">
        <v>492</v>
      </c>
      <c r="K1637" s="132" t="s">
        <v>79</v>
      </c>
      <c r="L1637" s="132">
        <v>20.243835616438361</v>
      </c>
      <c r="M1637" s="132">
        <v>1</v>
      </c>
      <c r="N1637" s="132">
        <v>1</v>
      </c>
      <c r="O1637" s="132">
        <v>11.449</v>
      </c>
      <c r="P1637" s="132">
        <v>0</v>
      </c>
      <c r="Q1637" s="132">
        <v>62.88758843567124</v>
      </c>
      <c r="R1637" s="132">
        <v>17.1614879099223</v>
      </c>
      <c r="S1637" s="132">
        <v>40.952927858509433</v>
      </c>
      <c r="T1637" s="132">
        <v>7.9304799828623738</v>
      </c>
      <c r="U1637" s="132">
        <v>18.393533264492952</v>
      </c>
      <c r="V1637" s="132">
        <v>42.506921589195862</v>
      </c>
      <c r="W1637" s="132">
        <v>8.0377961082343035</v>
      </c>
      <c r="X1637" s="132">
        <v>34.175784101035113</v>
      </c>
    </row>
    <row r="1638" spans="1:24" x14ac:dyDescent="0.45">
      <c r="A1638" s="132" t="s">
        <v>214</v>
      </c>
      <c r="B1638" s="132">
        <v>2023</v>
      </c>
      <c r="C1638" s="133">
        <v>45001</v>
      </c>
      <c r="D1638" s="132" t="s">
        <v>30</v>
      </c>
      <c r="E1638" s="132">
        <v>1</v>
      </c>
      <c r="F1638" s="132" t="s">
        <v>575</v>
      </c>
      <c r="G1638" s="132">
        <v>2</v>
      </c>
      <c r="H1638" s="132" t="s">
        <v>1354</v>
      </c>
      <c r="I1638" s="132">
        <v>822</v>
      </c>
      <c r="J1638" s="132" t="s">
        <v>500</v>
      </c>
      <c r="K1638" s="132" t="s">
        <v>43</v>
      </c>
      <c r="L1638" s="132">
        <v>26.663013698630142</v>
      </c>
      <c r="M1638" s="132">
        <v>14</v>
      </c>
      <c r="N1638" s="132">
        <v>2</v>
      </c>
      <c r="O1638" s="132">
        <v>11.449</v>
      </c>
      <c r="P1638" s="132">
        <v>0</v>
      </c>
      <c r="Q1638" s="132">
        <v>62.88758843567124</v>
      </c>
      <c r="R1638" s="132">
        <v>2.6676776623557248</v>
      </c>
      <c r="S1638" s="132">
        <v>27.3986403435608</v>
      </c>
      <c r="T1638" s="132">
        <v>8.2436542270683599</v>
      </c>
      <c r="U1638" s="132">
        <v>0.88606970947671115</v>
      </c>
      <c r="V1638" s="132">
        <v>25.735157060637789</v>
      </c>
      <c r="W1638" s="132">
        <v>8.283029117053692</v>
      </c>
      <c r="X1638" s="132">
        <v>34.175784101035113</v>
      </c>
    </row>
    <row r="1639" spans="1:24" x14ac:dyDescent="0.45">
      <c r="A1639" s="132" t="s">
        <v>214</v>
      </c>
      <c r="B1639" s="132">
        <v>2023</v>
      </c>
      <c r="C1639" s="133">
        <v>45001</v>
      </c>
      <c r="D1639" s="132" t="s">
        <v>30</v>
      </c>
      <c r="E1639" s="132">
        <v>1</v>
      </c>
      <c r="F1639" s="132" t="s">
        <v>575</v>
      </c>
      <c r="G1639" s="132">
        <v>3</v>
      </c>
      <c r="H1639" s="132" t="s">
        <v>1355</v>
      </c>
      <c r="I1639" s="132">
        <v>823</v>
      </c>
      <c r="J1639" s="132" t="s">
        <v>470</v>
      </c>
      <c r="K1639" s="132" t="s">
        <v>52</v>
      </c>
      <c r="L1639" s="132">
        <v>20.641095890410959</v>
      </c>
      <c r="M1639" s="132">
        <v>5</v>
      </c>
      <c r="N1639" s="132">
        <v>1</v>
      </c>
      <c r="O1639" s="132">
        <v>11.472</v>
      </c>
      <c r="P1639" s="132">
        <v>0</v>
      </c>
      <c r="Q1639" s="132">
        <v>62.761506276150627</v>
      </c>
      <c r="R1639" s="132">
        <v>8.5992326890605923</v>
      </c>
      <c r="S1639" s="132">
        <v>34.08453916542112</v>
      </c>
      <c r="T1639" s="132">
        <v>8.4951021587868425</v>
      </c>
      <c r="U1639" s="132">
        <v>12.51798972689212</v>
      </c>
      <c r="V1639" s="132">
        <v>37.325244611270492</v>
      </c>
      <c r="W1639" s="132">
        <v>8.2690849614594573</v>
      </c>
      <c r="X1639" s="132">
        <v>32.736713855389503</v>
      </c>
    </row>
    <row r="1640" spans="1:24" x14ac:dyDescent="0.45">
      <c r="A1640" s="132" t="s">
        <v>214</v>
      </c>
      <c r="B1640" s="132">
        <v>2023</v>
      </c>
      <c r="C1640" s="133">
        <v>45001</v>
      </c>
      <c r="D1640" s="132" t="s">
        <v>30</v>
      </c>
      <c r="E1640" s="132">
        <v>1</v>
      </c>
      <c r="F1640" s="132" t="s">
        <v>575</v>
      </c>
      <c r="G1640" s="132">
        <v>3</v>
      </c>
      <c r="H1640" s="132" t="s">
        <v>1355</v>
      </c>
      <c r="I1640" s="132">
        <v>823</v>
      </c>
      <c r="J1640" s="132" t="s">
        <v>453</v>
      </c>
      <c r="K1640" s="132" t="s">
        <v>88</v>
      </c>
      <c r="L1640" s="132">
        <v>22.046575342465751</v>
      </c>
      <c r="M1640" s="132">
        <v>12</v>
      </c>
      <c r="N1640" s="132">
        <v>2</v>
      </c>
      <c r="O1640" s="132">
        <v>11.472</v>
      </c>
      <c r="P1640" s="132">
        <v>0</v>
      </c>
      <c r="Q1640" s="132">
        <v>62.761506276150627</v>
      </c>
      <c r="R1640" s="132">
        <v>8.5621782651393872</v>
      </c>
      <c r="S1640" s="132">
        <v>31.38888854535789</v>
      </c>
      <c r="T1640" s="132">
        <v>7.6089034267394986</v>
      </c>
      <c r="U1640" s="132">
        <v>5.8296681854036088</v>
      </c>
      <c r="V1640" s="132">
        <v>28.717988264870701</v>
      </c>
      <c r="W1640" s="132">
        <v>7.6294400264890303</v>
      </c>
      <c r="X1640" s="132">
        <v>32.736713855389503</v>
      </c>
    </row>
    <row r="1641" spans="1:24" x14ac:dyDescent="0.45">
      <c r="A1641" s="132" t="s">
        <v>214</v>
      </c>
      <c r="B1641" s="132">
        <v>2023</v>
      </c>
      <c r="C1641" s="133">
        <v>45001</v>
      </c>
      <c r="D1641" s="132" t="s">
        <v>30</v>
      </c>
      <c r="E1641" s="132">
        <v>1</v>
      </c>
      <c r="F1641" s="132" t="s">
        <v>575</v>
      </c>
      <c r="G1641" s="132">
        <v>4</v>
      </c>
      <c r="H1641" s="132" t="s">
        <v>1356</v>
      </c>
      <c r="I1641" s="132">
        <v>824</v>
      </c>
      <c r="J1641" s="132" t="s">
        <v>431</v>
      </c>
      <c r="K1641" s="132" t="s">
        <v>79</v>
      </c>
      <c r="L1641" s="132">
        <v>24.545205479452051</v>
      </c>
      <c r="M1641" s="132">
        <v>2</v>
      </c>
      <c r="N1641" s="132">
        <v>1</v>
      </c>
      <c r="O1641" s="132">
        <v>11.457000000000001</v>
      </c>
      <c r="P1641" s="132">
        <v>0</v>
      </c>
      <c r="Q1641" s="132">
        <v>62.843676355066769</v>
      </c>
      <c r="R1641" s="132">
        <v>12.51970278592324</v>
      </c>
      <c r="S1641" s="132">
        <v>35.260213779373203</v>
      </c>
      <c r="T1641" s="132">
        <v>7.5801703311499882</v>
      </c>
      <c r="U1641" s="132">
        <v>13.63746124735669</v>
      </c>
      <c r="V1641" s="132">
        <v>36.823175559358752</v>
      </c>
      <c r="W1641" s="132">
        <v>7.7285714373340193</v>
      </c>
      <c r="X1641" s="132">
        <v>29.106593985853511</v>
      </c>
    </row>
    <row r="1642" spans="1:24" x14ac:dyDescent="0.45">
      <c r="A1642" s="132" t="s">
        <v>214</v>
      </c>
      <c r="B1642" s="132">
        <v>2023</v>
      </c>
      <c r="C1642" s="133">
        <v>45001</v>
      </c>
      <c r="D1642" s="132" t="s">
        <v>30</v>
      </c>
      <c r="E1642" s="132">
        <v>1</v>
      </c>
      <c r="F1642" s="132" t="s">
        <v>575</v>
      </c>
      <c r="G1642" s="132">
        <v>4</v>
      </c>
      <c r="H1642" s="132" t="s">
        <v>1356</v>
      </c>
      <c r="I1642" s="132">
        <v>824</v>
      </c>
      <c r="J1642" s="132" t="s">
        <v>397</v>
      </c>
      <c r="K1642" s="132" t="s">
        <v>177</v>
      </c>
      <c r="L1642" s="132">
        <v>30.32328767123288</v>
      </c>
      <c r="M1642" s="132">
        <v>15</v>
      </c>
      <c r="N1642" s="132">
        <v>2</v>
      </c>
      <c r="O1642" s="132">
        <v>11.457000000000001</v>
      </c>
      <c r="P1642" s="132">
        <v>0</v>
      </c>
      <c r="Q1642" s="132">
        <v>62.843676355066769</v>
      </c>
      <c r="R1642" s="132">
        <v>1E-3</v>
      </c>
      <c r="S1642" s="132">
        <v>22.952974192333809</v>
      </c>
      <c r="T1642" s="132">
        <v>7.8012341774862612</v>
      </c>
      <c r="U1642" s="132">
        <v>-2.3928028134493471</v>
      </c>
      <c r="V1642" s="132">
        <v>21.310045857194009</v>
      </c>
      <c r="W1642" s="132">
        <v>7.900949556881117</v>
      </c>
      <c r="X1642" s="132">
        <v>29.106593985853511</v>
      </c>
    </row>
    <row r="1643" spans="1:24" x14ac:dyDescent="0.45">
      <c r="A1643" s="132" t="s">
        <v>214</v>
      </c>
      <c r="B1643" s="132">
        <v>2023</v>
      </c>
      <c r="C1643" s="133">
        <v>45001</v>
      </c>
      <c r="D1643" s="132" t="s">
        <v>30</v>
      </c>
      <c r="E1643" s="132">
        <v>1</v>
      </c>
      <c r="F1643" s="132" t="s">
        <v>575</v>
      </c>
      <c r="G1643" s="132">
        <v>5</v>
      </c>
      <c r="H1643" s="132" t="s">
        <v>1357</v>
      </c>
      <c r="I1643" s="132">
        <v>825</v>
      </c>
      <c r="J1643" s="132" t="s">
        <v>399</v>
      </c>
      <c r="K1643" s="132" t="s">
        <v>49</v>
      </c>
      <c r="L1643" s="132">
        <v>28.597260273972601</v>
      </c>
      <c r="M1643" s="132">
        <v>6</v>
      </c>
      <c r="N1643" s="132">
        <v>1</v>
      </c>
      <c r="O1643" s="132">
        <v>11.46</v>
      </c>
      <c r="P1643" s="132">
        <v>0</v>
      </c>
      <c r="Q1643" s="132">
        <v>62.827225130890049</v>
      </c>
      <c r="R1643" s="132">
        <v>9.2502491941426754</v>
      </c>
      <c r="S1643" s="132">
        <v>32.13694449741368</v>
      </c>
      <c r="T1643" s="132">
        <v>7.6288984344236681</v>
      </c>
      <c r="U1643" s="132">
        <v>12.05655032877479</v>
      </c>
      <c r="V1643" s="132">
        <v>34.969779704611859</v>
      </c>
      <c r="W1643" s="132">
        <v>7.6377431252790222</v>
      </c>
      <c r="X1643" s="132">
        <v>31.441043137895448</v>
      </c>
    </row>
    <row r="1644" spans="1:24" x14ac:dyDescent="0.45">
      <c r="A1644" s="132" t="s">
        <v>214</v>
      </c>
      <c r="B1644" s="132">
        <v>2023</v>
      </c>
      <c r="C1644" s="133">
        <v>45001</v>
      </c>
      <c r="D1644" s="132" t="s">
        <v>30</v>
      </c>
      <c r="E1644" s="132">
        <v>1</v>
      </c>
      <c r="F1644" s="132" t="s">
        <v>575</v>
      </c>
      <c r="G1644" s="132">
        <v>5</v>
      </c>
      <c r="H1644" s="132" t="s">
        <v>1357</v>
      </c>
      <c r="I1644" s="132">
        <v>825</v>
      </c>
      <c r="J1644" s="132" t="s">
        <v>473</v>
      </c>
      <c r="K1644" s="132" t="s">
        <v>58</v>
      </c>
      <c r="L1644" s="132">
        <v>23.12876712328767</v>
      </c>
      <c r="M1644" s="132">
        <v>16</v>
      </c>
      <c r="N1644" s="132">
        <v>2</v>
      </c>
      <c r="O1644" s="132">
        <v>11.46</v>
      </c>
      <c r="P1644" s="132">
        <v>0</v>
      </c>
      <c r="Q1644" s="132">
        <v>62.827225130890049</v>
      </c>
      <c r="R1644" s="132">
        <v>4.3836834235333546</v>
      </c>
      <c r="S1644" s="132">
        <v>30.74514177837721</v>
      </c>
      <c r="T1644" s="132">
        <v>8.7871527849479527</v>
      </c>
      <c r="U1644" s="132">
        <v>1.7216989147236781</v>
      </c>
      <c r="V1644" s="132">
        <v>27.110768626404791</v>
      </c>
      <c r="W1644" s="132">
        <v>8.4630232372270395</v>
      </c>
      <c r="X1644" s="132">
        <v>31.441043137895448</v>
      </c>
    </row>
    <row r="1645" spans="1:24" x14ac:dyDescent="0.45">
      <c r="A1645" s="132" t="s">
        <v>214</v>
      </c>
      <c r="B1645" s="132">
        <v>2023</v>
      </c>
      <c r="C1645" s="133">
        <v>45001</v>
      </c>
      <c r="D1645" s="132" t="s">
        <v>30</v>
      </c>
      <c r="E1645" s="132">
        <v>1</v>
      </c>
      <c r="F1645" s="132" t="s">
        <v>575</v>
      </c>
      <c r="G1645" s="132">
        <v>6</v>
      </c>
      <c r="H1645" s="132" t="s">
        <v>1358</v>
      </c>
      <c r="I1645" s="132">
        <v>826</v>
      </c>
      <c r="J1645" s="132" t="s">
        <v>365</v>
      </c>
      <c r="K1645" s="132" t="s">
        <v>88</v>
      </c>
      <c r="L1645" s="132">
        <v>25.509589041095889</v>
      </c>
      <c r="M1645" s="132">
        <v>3</v>
      </c>
      <c r="N1645" s="132">
        <v>1</v>
      </c>
      <c r="O1645" s="132">
        <v>11.419</v>
      </c>
      <c r="P1645" s="132">
        <v>0</v>
      </c>
      <c r="Q1645" s="132">
        <v>63.052806725632713</v>
      </c>
      <c r="R1645" s="132">
        <v>35.569952568490102</v>
      </c>
      <c r="S1645" s="132">
        <v>64.125251662901732</v>
      </c>
      <c r="T1645" s="132">
        <v>9.5184330314705434</v>
      </c>
      <c r="U1645" s="132">
        <v>35.79678350707978</v>
      </c>
      <c r="V1645" s="132">
        <v>64.805747235323977</v>
      </c>
      <c r="W1645" s="132">
        <v>9.669654576081399</v>
      </c>
      <c r="X1645" s="132">
        <v>49.653619161729303</v>
      </c>
    </row>
    <row r="1646" spans="1:24" x14ac:dyDescent="0.45">
      <c r="A1646" s="132" t="s">
        <v>214</v>
      </c>
      <c r="B1646" s="132">
        <v>2023</v>
      </c>
      <c r="C1646" s="133">
        <v>45001</v>
      </c>
      <c r="D1646" s="132" t="s">
        <v>30</v>
      </c>
      <c r="E1646" s="132">
        <v>1</v>
      </c>
      <c r="F1646" s="132" t="s">
        <v>575</v>
      </c>
      <c r="G1646" s="132">
        <v>6</v>
      </c>
      <c r="H1646" s="132" t="s">
        <v>1358</v>
      </c>
      <c r="I1646" s="132">
        <v>826</v>
      </c>
      <c r="J1646" s="132" t="s">
        <v>451</v>
      </c>
      <c r="K1646" s="132" t="s">
        <v>168</v>
      </c>
      <c r="L1646" s="132">
        <v>24.287671232876711</v>
      </c>
      <c r="M1646" s="132">
        <v>11</v>
      </c>
      <c r="N1646" s="132">
        <v>2</v>
      </c>
      <c r="O1646" s="132">
        <v>11.419</v>
      </c>
      <c r="P1646" s="132">
        <v>0</v>
      </c>
      <c r="Q1646" s="132">
        <v>63.052806725632713</v>
      </c>
      <c r="R1646" s="132">
        <v>8.7697267855304304</v>
      </c>
      <c r="S1646" s="132">
        <v>35.181986660556852</v>
      </c>
      <c r="T1646" s="132">
        <v>8.8040866250088072</v>
      </c>
      <c r="U1646" s="132">
        <v>7.4394964340970091</v>
      </c>
      <c r="V1646" s="132">
        <v>34.5909158005351</v>
      </c>
      <c r="W1646" s="132">
        <v>9.0504731221460304</v>
      </c>
      <c r="X1646" s="132">
        <v>49.653619161729303</v>
      </c>
    </row>
    <row r="1647" spans="1:24" x14ac:dyDescent="0.45">
      <c r="A1647" s="132" t="s">
        <v>214</v>
      </c>
      <c r="B1647" s="132">
        <v>2023</v>
      </c>
      <c r="C1647" s="133">
        <v>45001</v>
      </c>
      <c r="D1647" s="132" t="s">
        <v>30</v>
      </c>
      <c r="E1647" s="132">
        <v>1</v>
      </c>
      <c r="F1647" s="132" t="s">
        <v>575</v>
      </c>
      <c r="G1647" s="132">
        <v>7</v>
      </c>
      <c r="H1647" s="132" t="s">
        <v>1359</v>
      </c>
      <c r="I1647" s="132">
        <v>827</v>
      </c>
      <c r="J1647" s="132" t="s">
        <v>546</v>
      </c>
      <c r="K1647" s="132" t="s">
        <v>34</v>
      </c>
      <c r="L1647" s="132">
        <v>24.81369863013699</v>
      </c>
      <c r="M1647" s="132">
        <v>7</v>
      </c>
      <c r="N1647" s="132">
        <v>1</v>
      </c>
      <c r="O1647" s="132">
        <v>11.635999999999999</v>
      </c>
      <c r="P1647" s="132">
        <v>0</v>
      </c>
      <c r="Q1647" s="132">
        <v>61.876933654176703</v>
      </c>
      <c r="R1647" s="132">
        <v>3.825988210472079</v>
      </c>
      <c r="S1647" s="132">
        <v>27.78738327772005</v>
      </c>
      <c r="T1647" s="132">
        <v>7.9871316890826556</v>
      </c>
      <c r="U1647" s="132">
        <v>10.04752857901833</v>
      </c>
      <c r="V1647" s="132">
        <v>33.195076110730909</v>
      </c>
      <c r="W1647" s="132">
        <v>7.7158491772375264</v>
      </c>
      <c r="X1647" s="132">
        <v>33.980326283138439</v>
      </c>
    </row>
    <row r="1648" spans="1:24" x14ac:dyDescent="0.45">
      <c r="A1648" s="132" t="s">
        <v>214</v>
      </c>
      <c r="B1648" s="132">
        <v>2023</v>
      </c>
      <c r="C1648" s="133">
        <v>45001</v>
      </c>
      <c r="D1648" s="132" t="s">
        <v>30</v>
      </c>
      <c r="E1648" s="132">
        <v>1</v>
      </c>
      <c r="F1648" s="132" t="s">
        <v>575</v>
      </c>
      <c r="G1648" s="132">
        <v>7</v>
      </c>
      <c r="H1648" s="132" t="s">
        <v>1359</v>
      </c>
      <c r="I1648" s="132">
        <v>827</v>
      </c>
      <c r="J1648" s="132" t="s">
        <v>354</v>
      </c>
      <c r="K1648" s="132" t="s">
        <v>121</v>
      </c>
      <c r="L1648" s="132">
        <v>27.610958904109591</v>
      </c>
      <c r="M1648" s="132">
        <v>10</v>
      </c>
      <c r="N1648" s="132">
        <v>2</v>
      </c>
      <c r="O1648" s="132">
        <v>11.635999999999999</v>
      </c>
      <c r="P1648" s="132">
        <v>0</v>
      </c>
      <c r="Q1648" s="132">
        <v>61.876933654176703</v>
      </c>
      <c r="R1648" s="132">
        <v>16.693239602695929</v>
      </c>
      <c r="S1648" s="132">
        <v>40.173269288556831</v>
      </c>
      <c r="T1648" s="132">
        <v>7.8266765619536338</v>
      </c>
      <c r="U1648" s="132">
        <v>12.12542968597519</v>
      </c>
      <c r="V1648" s="132">
        <v>34.954073641706742</v>
      </c>
      <c r="W1648" s="132">
        <v>7.6095479852438466</v>
      </c>
      <c r="X1648" s="132">
        <v>33.980326283138439</v>
      </c>
    </row>
    <row r="1649" spans="1:24" x14ac:dyDescent="0.45">
      <c r="A1649" s="132" t="s">
        <v>214</v>
      </c>
      <c r="B1649" s="132">
        <v>2023</v>
      </c>
      <c r="C1649" s="133">
        <v>45001</v>
      </c>
      <c r="D1649" s="132" t="s">
        <v>30</v>
      </c>
      <c r="E1649" s="132">
        <v>1</v>
      </c>
      <c r="F1649" s="132" t="s">
        <v>575</v>
      </c>
      <c r="G1649" s="132">
        <v>8</v>
      </c>
      <c r="H1649" s="132" t="s">
        <v>1360</v>
      </c>
      <c r="I1649" s="132">
        <v>828</v>
      </c>
      <c r="J1649" s="132" t="s">
        <v>446</v>
      </c>
      <c r="K1649" s="132" t="s">
        <v>37</v>
      </c>
      <c r="L1649" s="132">
        <v>23.221917808219182</v>
      </c>
      <c r="M1649" s="132">
        <v>8</v>
      </c>
      <c r="N1649" s="132">
        <v>1</v>
      </c>
      <c r="O1649" s="132">
        <v>11.228</v>
      </c>
      <c r="P1649" s="132">
        <v>0</v>
      </c>
      <c r="Q1649" s="132">
        <v>64.125400783754898</v>
      </c>
      <c r="R1649" s="132">
        <v>15.19657438519523</v>
      </c>
      <c r="S1649" s="132">
        <v>40.002805582341139</v>
      </c>
      <c r="T1649" s="132">
        <v>8.2687437323819708</v>
      </c>
      <c r="U1649" s="132">
        <v>16.073075821931141</v>
      </c>
      <c r="V1649" s="132">
        <v>41.229387273081073</v>
      </c>
      <c r="W1649" s="132">
        <v>8.3854371503833107</v>
      </c>
      <c r="X1649" s="132">
        <v>31.004680293895941</v>
      </c>
    </row>
    <row r="1650" spans="1:24" x14ac:dyDescent="0.45">
      <c r="A1650" s="132" t="s">
        <v>214</v>
      </c>
      <c r="B1650" s="132">
        <v>2023</v>
      </c>
      <c r="C1650" s="133">
        <v>45001</v>
      </c>
      <c r="D1650" s="132" t="s">
        <v>30</v>
      </c>
      <c r="E1650" s="132">
        <v>1</v>
      </c>
      <c r="F1650" s="132" t="s">
        <v>575</v>
      </c>
      <c r="G1650" s="132">
        <v>8</v>
      </c>
      <c r="H1650" s="132" t="s">
        <v>1360</v>
      </c>
      <c r="I1650" s="132">
        <v>828</v>
      </c>
      <c r="J1650" s="132" t="s">
        <v>480</v>
      </c>
      <c r="K1650" s="132" t="s">
        <v>43</v>
      </c>
      <c r="L1650" s="132">
        <v>17.93424657534247</v>
      </c>
      <c r="M1650" s="132">
        <v>9</v>
      </c>
      <c r="N1650" s="132">
        <v>2</v>
      </c>
      <c r="O1650" s="132">
        <v>11.228</v>
      </c>
      <c r="P1650" s="132">
        <v>0</v>
      </c>
      <c r="Q1650" s="132">
        <v>64.125400783754898</v>
      </c>
      <c r="R1650" s="132">
        <v>1E-3</v>
      </c>
      <c r="S1650" s="132">
        <v>22.006555005450739</v>
      </c>
      <c r="T1650" s="132">
        <v>7.6969870009353523</v>
      </c>
      <c r="U1650" s="132">
        <v>-2.840522147287984</v>
      </c>
      <c r="V1650" s="132">
        <v>20.9246878157259</v>
      </c>
      <c r="W1650" s="132">
        <v>7.9217366543379599</v>
      </c>
      <c r="X1650" s="132">
        <v>31.004680293895941</v>
      </c>
    </row>
    <row r="1651" spans="1:24" x14ac:dyDescent="0.45">
      <c r="A1651" s="134" t="s">
        <v>214</v>
      </c>
      <c r="B1651" s="134">
        <v>2023</v>
      </c>
      <c r="C1651" s="135">
        <v>45001</v>
      </c>
      <c r="D1651" s="134" t="s">
        <v>30</v>
      </c>
      <c r="E1651" s="134">
        <v>1</v>
      </c>
      <c r="F1651" s="134" t="s">
        <v>576</v>
      </c>
      <c r="G1651" s="134">
        <v>1</v>
      </c>
      <c r="H1651" s="134" t="s">
        <v>1361</v>
      </c>
      <c r="I1651" s="134">
        <v>829</v>
      </c>
      <c r="J1651" s="134" t="s">
        <v>403</v>
      </c>
      <c r="K1651" s="134" t="s">
        <v>61</v>
      </c>
      <c r="L1651" s="134">
        <v>26.016438356164379</v>
      </c>
      <c r="M1651" s="134">
        <v>4</v>
      </c>
      <c r="N1651" s="134">
        <v>1</v>
      </c>
      <c r="O1651" s="134">
        <v>11.388999999999999</v>
      </c>
      <c r="P1651" s="134">
        <v>0</v>
      </c>
      <c r="Q1651" s="134">
        <v>63.218895425410487</v>
      </c>
      <c r="R1651" s="134">
        <v>4.6323040536956226</v>
      </c>
      <c r="S1651" s="134">
        <v>28.570406416963809</v>
      </c>
      <c r="T1651" s="134">
        <v>7.9793674544227304</v>
      </c>
      <c r="U1651" s="134">
        <v>10.70514399702301</v>
      </c>
      <c r="V1651" s="134">
        <v>33.907968076711029</v>
      </c>
      <c r="W1651" s="134">
        <v>7.734274693229338</v>
      </c>
      <c r="X1651" s="134">
        <v>34.89989684502244</v>
      </c>
    </row>
    <row r="1652" spans="1:24" x14ac:dyDescent="0.45">
      <c r="A1652" s="134" t="s">
        <v>214</v>
      </c>
      <c r="B1652" s="134">
        <v>2023</v>
      </c>
      <c r="C1652" s="135">
        <v>45001</v>
      </c>
      <c r="D1652" s="134" t="s">
        <v>30</v>
      </c>
      <c r="E1652" s="134">
        <v>1</v>
      </c>
      <c r="F1652" s="134" t="s">
        <v>576</v>
      </c>
      <c r="G1652" s="134">
        <v>1</v>
      </c>
      <c r="H1652" s="134" t="s">
        <v>1361</v>
      </c>
      <c r="I1652" s="134">
        <v>829</v>
      </c>
      <c r="J1652" s="134" t="s">
        <v>446</v>
      </c>
      <c r="K1652" s="134" t="s">
        <v>37</v>
      </c>
      <c r="L1652" s="134">
        <v>23.221917808219182</v>
      </c>
      <c r="M1652" s="134">
        <v>8</v>
      </c>
      <c r="N1652" s="134">
        <v>2</v>
      </c>
      <c r="O1652" s="134">
        <v>11.388999999999999</v>
      </c>
      <c r="P1652" s="134">
        <v>0</v>
      </c>
      <c r="Q1652" s="134">
        <v>63.218895425410487</v>
      </c>
      <c r="R1652" s="134">
        <v>16.073075821931141</v>
      </c>
      <c r="S1652" s="134">
        <v>41.229387273081073</v>
      </c>
      <c r="T1652" s="134">
        <v>8.3854371503833107</v>
      </c>
      <c r="U1652" s="134">
        <v>11.402529215727331</v>
      </c>
      <c r="V1652" s="134">
        <v>35.403738516414258</v>
      </c>
      <c r="W1652" s="134">
        <v>8.0004031002289775</v>
      </c>
      <c r="X1652" s="134">
        <v>34.89989684502244</v>
      </c>
    </row>
    <row r="1653" spans="1:24" x14ac:dyDescent="0.45">
      <c r="A1653" s="134" t="s">
        <v>214</v>
      </c>
      <c r="B1653" s="134">
        <v>2023</v>
      </c>
      <c r="C1653" s="135">
        <v>45001</v>
      </c>
      <c r="D1653" s="134" t="s">
        <v>30</v>
      </c>
      <c r="E1653" s="134">
        <v>1</v>
      </c>
      <c r="F1653" s="134" t="s">
        <v>576</v>
      </c>
      <c r="G1653" s="134">
        <v>2</v>
      </c>
      <c r="H1653" s="134" t="s">
        <v>1362</v>
      </c>
      <c r="I1653" s="134">
        <v>830</v>
      </c>
      <c r="J1653" s="134" t="s">
        <v>492</v>
      </c>
      <c r="K1653" s="134" t="s">
        <v>79</v>
      </c>
      <c r="L1653" s="134">
        <v>20.243835616438361</v>
      </c>
      <c r="M1653" s="134">
        <v>1</v>
      </c>
      <c r="N1653" s="134">
        <v>1</v>
      </c>
      <c r="O1653" s="134">
        <v>11.1</v>
      </c>
      <c r="P1653" s="134">
        <v>0</v>
      </c>
      <c r="Q1653" s="134">
        <v>64.86486486486487</v>
      </c>
      <c r="R1653" s="134">
        <v>18.393533264492952</v>
      </c>
      <c r="S1653" s="134">
        <v>42.506921589195862</v>
      </c>
      <c r="T1653" s="134">
        <v>8.0377961082343035</v>
      </c>
      <c r="U1653" s="134">
        <v>20.46737628847438</v>
      </c>
      <c r="V1653" s="134">
        <v>44.582938929280779</v>
      </c>
      <c r="W1653" s="134">
        <v>8.0385208802687984</v>
      </c>
      <c r="X1653" s="134">
        <v>37.850998849963389</v>
      </c>
    </row>
    <row r="1654" spans="1:24" x14ac:dyDescent="0.45">
      <c r="A1654" s="134" t="s">
        <v>214</v>
      </c>
      <c r="B1654" s="134">
        <v>2023</v>
      </c>
      <c r="C1654" s="135">
        <v>45001</v>
      </c>
      <c r="D1654" s="134" t="s">
        <v>30</v>
      </c>
      <c r="E1654" s="134">
        <v>1</v>
      </c>
      <c r="F1654" s="134" t="s">
        <v>576</v>
      </c>
      <c r="G1654" s="134">
        <v>2</v>
      </c>
      <c r="H1654" s="134" t="s">
        <v>1362</v>
      </c>
      <c r="I1654" s="134">
        <v>830</v>
      </c>
      <c r="J1654" s="134" t="s">
        <v>546</v>
      </c>
      <c r="K1654" s="134" t="s">
        <v>34</v>
      </c>
      <c r="L1654" s="134">
        <v>24.81369863013699</v>
      </c>
      <c r="M1654" s="134">
        <v>7</v>
      </c>
      <c r="N1654" s="134">
        <v>2</v>
      </c>
      <c r="O1654" s="134">
        <v>11.1</v>
      </c>
      <c r="P1654" s="134">
        <v>0</v>
      </c>
      <c r="Q1654" s="134">
        <v>64.86486486486487</v>
      </c>
      <c r="R1654" s="134">
        <v>10.04752857901833</v>
      </c>
      <c r="S1654" s="134">
        <v>33.195076110730909</v>
      </c>
      <c r="T1654" s="134">
        <v>7.7158491772375264</v>
      </c>
      <c r="U1654" s="134">
        <v>7.880962592939575</v>
      </c>
      <c r="V1654" s="134">
        <v>31.262106882659609</v>
      </c>
      <c r="W1654" s="134">
        <v>7.7937147632400121</v>
      </c>
      <c r="X1654" s="134">
        <v>37.850998849963389</v>
      </c>
    </row>
    <row r="1655" spans="1:24" x14ac:dyDescent="0.45">
      <c r="A1655" s="134" t="s">
        <v>214</v>
      </c>
      <c r="B1655" s="134">
        <v>2023</v>
      </c>
      <c r="C1655" s="135">
        <v>45001</v>
      </c>
      <c r="D1655" s="134" t="s">
        <v>30</v>
      </c>
      <c r="E1655" s="134">
        <v>1</v>
      </c>
      <c r="F1655" s="134" t="s">
        <v>576</v>
      </c>
      <c r="G1655" s="134">
        <v>3</v>
      </c>
      <c r="H1655" s="134" t="s">
        <v>1363</v>
      </c>
      <c r="I1655" s="134">
        <v>831</v>
      </c>
      <c r="J1655" s="134" t="s">
        <v>365</v>
      </c>
      <c r="K1655" s="134" t="s">
        <v>88</v>
      </c>
      <c r="L1655" s="134">
        <v>25.509589041095889</v>
      </c>
      <c r="M1655" s="134">
        <v>3</v>
      </c>
      <c r="N1655" s="134">
        <v>1</v>
      </c>
      <c r="O1655" s="134">
        <v>11.159000000000001</v>
      </c>
      <c r="P1655" s="134">
        <v>0</v>
      </c>
      <c r="Q1655" s="134">
        <v>64.521910565462846</v>
      </c>
      <c r="R1655" s="134">
        <v>35.79678350707978</v>
      </c>
      <c r="S1655" s="134">
        <v>64.805747235323977</v>
      </c>
      <c r="T1655" s="134">
        <v>9.669654576081399</v>
      </c>
      <c r="U1655" s="134">
        <v>36.290825849727227</v>
      </c>
      <c r="V1655" s="134">
        <v>65.592644534285071</v>
      </c>
      <c r="W1655" s="134">
        <v>9.7672728948526117</v>
      </c>
      <c r="X1655" s="134">
        <v>51.065495923297227</v>
      </c>
    </row>
    <row r="1656" spans="1:24" x14ac:dyDescent="0.45">
      <c r="A1656" s="134" t="s">
        <v>214</v>
      </c>
      <c r="B1656" s="134">
        <v>2023</v>
      </c>
      <c r="C1656" s="135">
        <v>45001</v>
      </c>
      <c r="D1656" s="134" t="s">
        <v>30</v>
      </c>
      <c r="E1656" s="134">
        <v>1</v>
      </c>
      <c r="F1656" s="134" t="s">
        <v>576</v>
      </c>
      <c r="G1656" s="134">
        <v>3</v>
      </c>
      <c r="H1656" s="134" t="s">
        <v>1363</v>
      </c>
      <c r="I1656" s="134">
        <v>831</v>
      </c>
      <c r="J1656" s="134" t="s">
        <v>470</v>
      </c>
      <c r="K1656" s="134" t="s">
        <v>52</v>
      </c>
      <c r="L1656" s="134">
        <v>20.641095890410959</v>
      </c>
      <c r="M1656" s="134">
        <v>5</v>
      </c>
      <c r="N1656" s="134">
        <v>2</v>
      </c>
      <c r="O1656" s="134">
        <v>11.159000000000001</v>
      </c>
      <c r="P1656" s="134">
        <v>0</v>
      </c>
      <c r="Q1656" s="134">
        <v>64.521910565462846</v>
      </c>
      <c r="R1656" s="134">
        <v>12.51798972689212</v>
      </c>
      <c r="S1656" s="134">
        <v>37.325244611270492</v>
      </c>
      <c r="T1656" s="134">
        <v>8.2690849614594573</v>
      </c>
      <c r="U1656" s="134">
        <v>11.04129085184846</v>
      </c>
      <c r="V1656" s="134">
        <v>36.731224741565271</v>
      </c>
      <c r="W1656" s="134">
        <v>8.5633112965722695</v>
      </c>
      <c r="X1656" s="134">
        <v>51.065495923297227</v>
      </c>
    </row>
    <row r="1657" spans="1:24" x14ac:dyDescent="0.45">
      <c r="A1657" s="134" t="s">
        <v>214</v>
      </c>
      <c r="B1657" s="134">
        <v>2023</v>
      </c>
      <c r="C1657" s="135">
        <v>45001</v>
      </c>
      <c r="D1657" s="134" t="s">
        <v>30</v>
      </c>
      <c r="E1657" s="134">
        <v>1</v>
      </c>
      <c r="F1657" s="134" t="s">
        <v>576</v>
      </c>
      <c r="G1657" s="134">
        <v>4</v>
      </c>
      <c r="H1657" s="134" t="s">
        <v>1364</v>
      </c>
      <c r="I1657" s="134">
        <v>832</v>
      </c>
      <c r="J1657" s="134" t="s">
        <v>399</v>
      </c>
      <c r="K1657" s="134" t="s">
        <v>49</v>
      </c>
      <c r="L1657" s="134">
        <v>28.597260273972601</v>
      </c>
      <c r="M1657" s="134">
        <v>6</v>
      </c>
      <c r="N1657" s="134">
        <v>1</v>
      </c>
      <c r="O1657" s="134">
        <v>11.311999999999999</v>
      </c>
      <c r="P1657" s="134">
        <v>0</v>
      </c>
      <c r="Q1657" s="134">
        <v>63.649222065063647</v>
      </c>
      <c r="R1657" s="134">
        <v>12.05655032877479</v>
      </c>
      <c r="S1657" s="134">
        <v>34.969779704611859</v>
      </c>
      <c r="T1657" s="134">
        <v>7.6377431252790222</v>
      </c>
      <c r="U1657" s="134">
        <v>15.64296650158775</v>
      </c>
      <c r="V1657" s="134">
        <v>38.353035828703483</v>
      </c>
      <c r="W1657" s="134">
        <v>7.5700231090385746</v>
      </c>
      <c r="X1657" s="134">
        <v>35.896477631985313</v>
      </c>
    </row>
    <row r="1658" spans="1:24" x14ac:dyDescent="0.45">
      <c r="A1658" s="134" t="s">
        <v>214</v>
      </c>
      <c r="B1658" s="134">
        <v>2023</v>
      </c>
      <c r="C1658" s="135">
        <v>45001</v>
      </c>
      <c r="D1658" s="134" t="s">
        <v>30</v>
      </c>
      <c r="E1658" s="134">
        <v>1</v>
      </c>
      <c r="F1658" s="134" t="s">
        <v>576</v>
      </c>
      <c r="G1658" s="134">
        <v>4</v>
      </c>
      <c r="H1658" s="134" t="s">
        <v>1364</v>
      </c>
      <c r="I1658" s="134">
        <v>832</v>
      </c>
      <c r="J1658" s="134" t="s">
        <v>431</v>
      </c>
      <c r="K1658" s="134" t="s">
        <v>79</v>
      </c>
      <c r="L1658" s="134">
        <v>24.545205479452051</v>
      </c>
      <c r="M1658" s="134">
        <v>2</v>
      </c>
      <c r="N1658" s="134">
        <v>2</v>
      </c>
      <c r="O1658" s="134">
        <v>11.311999999999999</v>
      </c>
      <c r="P1658" s="134">
        <v>0</v>
      </c>
      <c r="Q1658" s="134">
        <v>63.649222065063647</v>
      </c>
      <c r="R1658" s="134">
        <v>13.63746124735669</v>
      </c>
      <c r="S1658" s="134">
        <v>36.823175559358752</v>
      </c>
      <c r="T1658" s="134">
        <v>7.7285714373340193</v>
      </c>
      <c r="U1658" s="134">
        <v>10.467224651767649</v>
      </c>
      <c r="V1658" s="134">
        <v>33.36979260639297</v>
      </c>
      <c r="W1658" s="134">
        <v>7.6341893182084393</v>
      </c>
      <c r="X1658" s="134">
        <v>35.896477631985313</v>
      </c>
    </row>
    <row r="1659" spans="1:24" x14ac:dyDescent="0.45">
      <c r="A1659" s="134" t="s">
        <v>214</v>
      </c>
      <c r="B1659" s="134">
        <v>2023</v>
      </c>
      <c r="C1659" s="135">
        <v>45001</v>
      </c>
      <c r="D1659" s="134" t="s">
        <v>30</v>
      </c>
      <c r="E1659" s="134">
        <v>2</v>
      </c>
      <c r="F1659" s="134" t="s">
        <v>576</v>
      </c>
      <c r="G1659" s="134">
        <v>1</v>
      </c>
      <c r="H1659" s="134" t="s">
        <v>1365</v>
      </c>
      <c r="I1659" s="134">
        <v>833</v>
      </c>
      <c r="J1659" s="134" t="s">
        <v>403</v>
      </c>
      <c r="K1659" s="134" t="s">
        <v>61</v>
      </c>
      <c r="L1659" s="134">
        <v>26.016438356164379</v>
      </c>
      <c r="M1659" s="134">
        <v>4</v>
      </c>
      <c r="N1659" s="134">
        <v>1</v>
      </c>
      <c r="O1659" s="134">
        <v>11.625999999999999</v>
      </c>
      <c r="P1659" s="134">
        <v>0</v>
      </c>
      <c r="Q1659" s="134">
        <v>61.930156545673491</v>
      </c>
      <c r="R1659" s="134">
        <v>10.70514399702301</v>
      </c>
      <c r="S1659" s="134">
        <v>33.907968076711029</v>
      </c>
      <c r="T1659" s="134">
        <v>7.734274693229338</v>
      </c>
      <c r="U1659" s="134">
        <v>14.30976055782782</v>
      </c>
      <c r="V1659" s="134">
        <v>37.276966819067731</v>
      </c>
      <c r="W1659" s="134">
        <v>7.6557354204133041</v>
      </c>
      <c r="X1659" s="134">
        <v>34.655853296562647</v>
      </c>
    </row>
    <row r="1660" spans="1:24" x14ac:dyDescent="0.45">
      <c r="A1660" s="134" t="s">
        <v>214</v>
      </c>
      <c r="B1660" s="134">
        <v>2023</v>
      </c>
      <c r="C1660" s="135">
        <v>45001</v>
      </c>
      <c r="D1660" s="134" t="s">
        <v>30</v>
      </c>
      <c r="E1660" s="134">
        <v>2</v>
      </c>
      <c r="F1660" s="134" t="s">
        <v>576</v>
      </c>
      <c r="G1660" s="134">
        <v>1</v>
      </c>
      <c r="H1660" s="134" t="s">
        <v>1365</v>
      </c>
      <c r="I1660" s="134">
        <v>833</v>
      </c>
      <c r="J1660" s="134" t="s">
        <v>446</v>
      </c>
      <c r="K1660" s="134" t="s">
        <v>37</v>
      </c>
      <c r="L1660" s="134">
        <v>23.221917808219182</v>
      </c>
      <c r="M1660" s="134">
        <v>8</v>
      </c>
      <c r="N1660" s="134">
        <v>2</v>
      </c>
      <c r="O1660" s="134">
        <v>11.625999999999999</v>
      </c>
      <c r="P1660" s="134">
        <v>0</v>
      </c>
      <c r="Q1660" s="134">
        <v>61.930156545673491</v>
      </c>
      <c r="R1660" s="134">
        <v>11.402529215727331</v>
      </c>
      <c r="S1660" s="134">
        <v>35.403738516414258</v>
      </c>
      <c r="T1660" s="134">
        <v>8.0004031002289775</v>
      </c>
      <c r="U1660" s="134">
        <v>8.2998008905121665</v>
      </c>
      <c r="V1660" s="134">
        <v>31.82974558615166</v>
      </c>
      <c r="W1660" s="134">
        <v>7.843314898546498</v>
      </c>
      <c r="X1660" s="134">
        <v>34.655853296562647</v>
      </c>
    </row>
    <row r="1661" spans="1:24" x14ac:dyDescent="0.45">
      <c r="A1661" s="134" t="s">
        <v>214</v>
      </c>
      <c r="B1661" s="134">
        <v>2023</v>
      </c>
      <c r="C1661" s="135">
        <v>45001</v>
      </c>
      <c r="D1661" s="134" t="s">
        <v>30</v>
      </c>
      <c r="E1661" s="134">
        <v>2</v>
      </c>
      <c r="F1661" s="134" t="s">
        <v>576</v>
      </c>
      <c r="G1661" s="134">
        <v>2</v>
      </c>
      <c r="H1661" s="134" t="s">
        <v>1366</v>
      </c>
      <c r="I1661" s="134">
        <v>834</v>
      </c>
      <c r="J1661" s="134" t="s">
        <v>492</v>
      </c>
      <c r="K1661" s="134" t="s">
        <v>79</v>
      </c>
      <c r="L1661" s="134">
        <v>20.243835616438361</v>
      </c>
      <c r="M1661" s="134">
        <v>1</v>
      </c>
      <c r="N1661" s="134">
        <v>1</v>
      </c>
      <c r="O1661" s="134">
        <v>11.446999999999999</v>
      </c>
      <c r="P1661" s="134">
        <v>0</v>
      </c>
      <c r="Q1661" s="134">
        <v>62.898576046125633</v>
      </c>
      <c r="R1661" s="134">
        <v>20.46737628847438</v>
      </c>
      <c r="S1661" s="134">
        <v>44.582938929280779</v>
      </c>
      <c r="T1661" s="134">
        <v>8.0385208802687984</v>
      </c>
      <c r="U1661" s="134">
        <v>21.86402510585755</v>
      </c>
      <c r="V1661" s="134">
        <v>46.200455337897878</v>
      </c>
      <c r="W1661" s="134">
        <v>8.11214341068011</v>
      </c>
      <c r="X1661" s="134">
        <v>37.922522905970197</v>
      </c>
    </row>
    <row r="1662" spans="1:24" x14ac:dyDescent="0.45">
      <c r="A1662" s="134" t="s">
        <v>214</v>
      </c>
      <c r="B1662" s="134">
        <v>2023</v>
      </c>
      <c r="C1662" s="135">
        <v>45001</v>
      </c>
      <c r="D1662" s="134" t="s">
        <v>30</v>
      </c>
      <c r="E1662" s="134">
        <v>2</v>
      </c>
      <c r="F1662" s="134" t="s">
        <v>576</v>
      </c>
      <c r="G1662" s="134">
        <v>2</v>
      </c>
      <c r="H1662" s="134" t="s">
        <v>1366</v>
      </c>
      <c r="I1662" s="134">
        <v>834</v>
      </c>
      <c r="J1662" s="134" t="s">
        <v>546</v>
      </c>
      <c r="K1662" s="134" t="s">
        <v>34</v>
      </c>
      <c r="L1662" s="134">
        <v>24.81369863013699</v>
      </c>
      <c r="M1662" s="134">
        <v>7</v>
      </c>
      <c r="N1662" s="134">
        <v>2</v>
      </c>
      <c r="O1662" s="134">
        <v>11.446999999999999</v>
      </c>
      <c r="P1662" s="134">
        <v>0</v>
      </c>
      <c r="Q1662" s="134">
        <v>62.898576046125633</v>
      </c>
      <c r="R1662" s="134">
        <v>7.880962592939575</v>
      </c>
      <c r="S1662" s="134">
        <v>31.262106882659609</v>
      </c>
      <c r="T1662" s="134">
        <v>7.7937147632400121</v>
      </c>
      <c r="U1662" s="134">
        <v>5.9687166646079284</v>
      </c>
      <c r="V1662" s="134">
        <v>29.729749417560999</v>
      </c>
      <c r="W1662" s="134">
        <v>7.920344250984356</v>
      </c>
      <c r="X1662" s="134">
        <v>37.922522905970197</v>
      </c>
    </row>
    <row r="1663" spans="1:24" x14ac:dyDescent="0.45">
      <c r="A1663" s="134" t="s">
        <v>214</v>
      </c>
      <c r="B1663" s="134">
        <v>2023</v>
      </c>
      <c r="C1663" s="135">
        <v>45001</v>
      </c>
      <c r="D1663" s="134" t="s">
        <v>30</v>
      </c>
      <c r="E1663" s="134">
        <v>2</v>
      </c>
      <c r="F1663" s="134" t="s">
        <v>576</v>
      </c>
      <c r="G1663" s="134">
        <v>3</v>
      </c>
      <c r="H1663" s="134" t="s">
        <v>1367</v>
      </c>
      <c r="I1663" s="134">
        <v>835</v>
      </c>
      <c r="J1663" s="134" t="s">
        <v>365</v>
      </c>
      <c r="K1663" s="134" t="s">
        <v>88</v>
      </c>
      <c r="L1663" s="134">
        <v>25.509589041095889</v>
      </c>
      <c r="M1663" s="134">
        <v>3</v>
      </c>
      <c r="N1663" s="134">
        <v>1</v>
      </c>
      <c r="O1663" s="134">
        <v>11.571999999999999</v>
      </c>
      <c r="P1663" s="134">
        <v>0</v>
      </c>
      <c r="Q1663" s="134">
        <v>62.21914967162116</v>
      </c>
      <c r="R1663" s="134">
        <v>36.290825849727227</v>
      </c>
      <c r="S1663" s="134">
        <v>65.592644534285071</v>
      </c>
      <c r="T1663" s="134">
        <v>9.7672728948526117</v>
      </c>
      <c r="U1663" s="134">
        <v>36.664583094105247</v>
      </c>
      <c r="V1663" s="134">
        <v>66.312207718973525</v>
      </c>
      <c r="W1663" s="134">
        <v>9.8825415416227589</v>
      </c>
      <c r="X1663" s="134">
        <v>51.161934637925171</v>
      </c>
    </row>
    <row r="1664" spans="1:24" x14ac:dyDescent="0.45">
      <c r="A1664" s="134" t="s">
        <v>214</v>
      </c>
      <c r="B1664" s="134">
        <v>2023</v>
      </c>
      <c r="C1664" s="135">
        <v>45001</v>
      </c>
      <c r="D1664" s="134" t="s">
        <v>30</v>
      </c>
      <c r="E1664" s="134">
        <v>2</v>
      </c>
      <c r="F1664" s="134" t="s">
        <v>576</v>
      </c>
      <c r="G1664" s="134">
        <v>3</v>
      </c>
      <c r="H1664" s="134" t="s">
        <v>1367</v>
      </c>
      <c r="I1664" s="134">
        <v>835</v>
      </c>
      <c r="J1664" s="134" t="s">
        <v>470</v>
      </c>
      <c r="K1664" s="134" t="s">
        <v>52</v>
      </c>
      <c r="L1664" s="134">
        <v>20.641095890410959</v>
      </c>
      <c r="M1664" s="134">
        <v>5</v>
      </c>
      <c r="N1664" s="134">
        <v>2</v>
      </c>
      <c r="O1664" s="134">
        <v>11.571999999999999</v>
      </c>
      <c r="P1664" s="134">
        <v>0</v>
      </c>
      <c r="Q1664" s="134">
        <v>62.21914967162116</v>
      </c>
      <c r="R1664" s="134">
        <v>11.04129085184846</v>
      </c>
      <c r="S1664" s="134">
        <v>36.731224741565271</v>
      </c>
      <c r="T1664" s="134">
        <v>8.5633112965722695</v>
      </c>
      <c r="U1664" s="134">
        <v>9.6444169807588693</v>
      </c>
      <c r="V1664" s="134">
        <v>36.163771974621312</v>
      </c>
      <c r="W1664" s="134">
        <v>8.8397849979541476</v>
      </c>
      <c r="X1664" s="134">
        <v>51.161934637925171</v>
      </c>
    </row>
    <row r="1665" spans="1:24" x14ac:dyDescent="0.45">
      <c r="A1665" s="134" t="s">
        <v>214</v>
      </c>
      <c r="B1665" s="134">
        <v>2023</v>
      </c>
      <c r="C1665" s="135">
        <v>45001</v>
      </c>
      <c r="D1665" s="134" t="s">
        <v>30</v>
      </c>
      <c r="E1665" s="134">
        <v>2</v>
      </c>
      <c r="F1665" s="134" t="s">
        <v>576</v>
      </c>
      <c r="G1665" s="134">
        <v>4</v>
      </c>
      <c r="H1665" s="134" t="s">
        <v>1368</v>
      </c>
      <c r="I1665" s="134">
        <v>836</v>
      </c>
      <c r="J1665" s="134" t="s">
        <v>431</v>
      </c>
      <c r="K1665" s="134" t="s">
        <v>79</v>
      </c>
      <c r="L1665" s="134">
        <v>24.545205479452051</v>
      </c>
      <c r="M1665" s="134">
        <v>2</v>
      </c>
      <c r="N1665" s="134">
        <v>1</v>
      </c>
      <c r="O1665" s="134">
        <v>11.446</v>
      </c>
      <c r="P1665" s="134">
        <v>0</v>
      </c>
      <c r="Q1665" s="134">
        <v>62.9040712912808</v>
      </c>
      <c r="R1665" s="134">
        <v>10.467224651767649</v>
      </c>
      <c r="S1665" s="134">
        <v>33.36979260639297</v>
      </c>
      <c r="T1665" s="134">
        <v>7.6341893182084393</v>
      </c>
      <c r="U1665" s="134">
        <v>14.671019033432151</v>
      </c>
      <c r="V1665" s="134">
        <v>37.248322746030333</v>
      </c>
      <c r="W1665" s="134">
        <v>7.5257679041993928</v>
      </c>
      <c r="X1665" s="134">
        <v>35.861414217548223</v>
      </c>
    </row>
    <row r="1666" spans="1:24" x14ac:dyDescent="0.45">
      <c r="A1666" s="134" t="s">
        <v>214</v>
      </c>
      <c r="B1666" s="134">
        <v>2023</v>
      </c>
      <c r="C1666" s="135">
        <v>45001</v>
      </c>
      <c r="D1666" s="134" t="s">
        <v>30</v>
      </c>
      <c r="E1666" s="134">
        <v>2</v>
      </c>
      <c r="F1666" s="134" t="s">
        <v>576</v>
      </c>
      <c r="G1666" s="134">
        <v>4</v>
      </c>
      <c r="H1666" s="134" t="s">
        <v>1368</v>
      </c>
      <c r="I1666" s="134">
        <v>836</v>
      </c>
      <c r="J1666" s="134" t="s">
        <v>399</v>
      </c>
      <c r="K1666" s="134" t="s">
        <v>49</v>
      </c>
      <c r="L1666" s="134">
        <v>28.597260273972601</v>
      </c>
      <c r="M1666" s="134">
        <v>6</v>
      </c>
      <c r="N1666" s="134">
        <v>2</v>
      </c>
      <c r="O1666" s="134">
        <v>11.446</v>
      </c>
      <c r="P1666" s="134">
        <v>0</v>
      </c>
      <c r="Q1666" s="134">
        <v>62.9040712912808</v>
      </c>
      <c r="R1666" s="134">
        <v>15.64296650158775</v>
      </c>
      <c r="S1666" s="134">
        <v>38.353035828703483</v>
      </c>
      <c r="T1666" s="134">
        <v>7.5700231090385746</v>
      </c>
      <c r="U1666" s="134">
        <v>12.08721225605899</v>
      </c>
      <c r="V1666" s="134">
        <v>34.530745782671538</v>
      </c>
      <c r="W1666" s="134">
        <v>7.4811778422041826</v>
      </c>
      <c r="X1666" s="134">
        <v>35.861414217548223</v>
      </c>
    </row>
    <row r="1667" spans="1:24" x14ac:dyDescent="0.45">
      <c r="A1667" s="134" t="s">
        <v>214</v>
      </c>
      <c r="B1667" s="134">
        <v>2023</v>
      </c>
      <c r="C1667" s="135">
        <v>45001</v>
      </c>
      <c r="D1667" s="134" t="s">
        <v>30</v>
      </c>
      <c r="E1667" s="134">
        <v>3</v>
      </c>
      <c r="F1667" s="134" t="s">
        <v>576</v>
      </c>
      <c r="G1667" s="134">
        <v>4</v>
      </c>
      <c r="H1667" s="134" t="s">
        <v>1369</v>
      </c>
      <c r="I1667" s="134">
        <v>837</v>
      </c>
      <c r="J1667" s="134" t="s">
        <v>431</v>
      </c>
      <c r="K1667" s="134" t="s">
        <v>79</v>
      </c>
      <c r="L1667" s="134">
        <v>24.545205479452051</v>
      </c>
      <c r="M1667" s="134">
        <v>2</v>
      </c>
      <c r="N1667" s="134">
        <v>1</v>
      </c>
      <c r="O1667" s="134">
        <v>11.173999999999999</v>
      </c>
      <c r="P1667" s="134">
        <v>0</v>
      </c>
      <c r="Q1667" s="134">
        <v>64.435296223375701</v>
      </c>
      <c r="R1667" s="134">
        <v>14.671019033432151</v>
      </c>
      <c r="S1667" s="134">
        <v>37.248322746030333</v>
      </c>
      <c r="T1667" s="134">
        <v>7.5257679041993928</v>
      </c>
      <c r="U1667" s="134">
        <v>17.32396162069794</v>
      </c>
      <c r="V1667" s="134">
        <v>39.932689233117372</v>
      </c>
      <c r="W1667" s="134">
        <v>7.5362425374731412</v>
      </c>
      <c r="X1667" s="134">
        <v>35.889534264350942</v>
      </c>
    </row>
    <row r="1668" spans="1:24" x14ac:dyDescent="0.45">
      <c r="A1668" s="134" t="s">
        <v>214</v>
      </c>
      <c r="B1668" s="134">
        <v>2023</v>
      </c>
      <c r="C1668" s="135">
        <v>45001</v>
      </c>
      <c r="D1668" s="134" t="s">
        <v>30</v>
      </c>
      <c r="E1668" s="134">
        <v>3</v>
      </c>
      <c r="F1668" s="134" t="s">
        <v>576</v>
      </c>
      <c r="G1668" s="134">
        <v>4</v>
      </c>
      <c r="H1668" s="134" t="s">
        <v>1369</v>
      </c>
      <c r="I1668" s="134">
        <v>837</v>
      </c>
      <c r="J1668" s="134" t="s">
        <v>399</v>
      </c>
      <c r="K1668" s="134" t="s">
        <v>49</v>
      </c>
      <c r="L1668" s="134">
        <v>28.597260273972601</v>
      </c>
      <c r="M1668" s="134">
        <v>6</v>
      </c>
      <c r="N1668" s="134">
        <v>2</v>
      </c>
      <c r="O1668" s="134">
        <v>11.173999999999999</v>
      </c>
      <c r="P1668" s="134">
        <v>0</v>
      </c>
      <c r="Q1668" s="134">
        <v>64.435296223375701</v>
      </c>
      <c r="R1668" s="134">
        <v>12.08721225605899</v>
      </c>
      <c r="S1668" s="134">
        <v>34.530745782671538</v>
      </c>
      <c r="T1668" s="134">
        <v>7.4811778422041826</v>
      </c>
      <c r="U1668" s="134">
        <v>9.3627162476144505</v>
      </c>
      <c r="V1668" s="134">
        <v>31.873745985164451</v>
      </c>
      <c r="W1668" s="134">
        <v>7.5036765791833346</v>
      </c>
      <c r="X1668" s="134">
        <v>35.889534264350942</v>
      </c>
    </row>
    <row r="1669" spans="1:24" x14ac:dyDescent="0.45">
      <c r="A1669" s="136" t="s">
        <v>214</v>
      </c>
      <c r="B1669" s="136">
        <v>2023</v>
      </c>
      <c r="C1669" s="137">
        <v>45001</v>
      </c>
      <c r="D1669" s="136" t="s">
        <v>30</v>
      </c>
      <c r="E1669" s="136">
        <v>1</v>
      </c>
      <c r="F1669" s="136" t="s">
        <v>577</v>
      </c>
      <c r="G1669" s="136">
        <v>1</v>
      </c>
      <c r="H1669" s="136" t="s">
        <v>1370</v>
      </c>
      <c r="I1669" s="136">
        <v>838</v>
      </c>
      <c r="J1669" s="136" t="s">
        <v>431</v>
      </c>
      <c r="K1669" s="136" t="s">
        <v>79</v>
      </c>
      <c r="L1669" s="136">
        <v>24.545205479452051</v>
      </c>
      <c r="M1669" s="136">
        <v>2</v>
      </c>
      <c r="N1669" s="136">
        <v>1</v>
      </c>
      <c r="O1669" s="136">
        <v>12.12</v>
      </c>
      <c r="P1669" s="136">
        <v>0</v>
      </c>
      <c r="Q1669" s="136">
        <v>59.405940594059409</v>
      </c>
      <c r="R1669" s="136">
        <v>17.32396162069794</v>
      </c>
      <c r="S1669" s="136">
        <v>39.932689233117372</v>
      </c>
      <c r="T1669" s="136">
        <v>7.5362425374731412</v>
      </c>
      <c r="U1669" s="136">
        <v>19.975345626996461</v>
      </c>
      <c r="V1669" s="136">
        <v>42.620742159086063</v>
      </c>
      <c r="W1669" s="136">
        <v>7.548465510696535</v>
      </c>
      <c r="X1669" s="136">
        <v>38.604828026092548</v>
      </c>
    </row>
    <row r="1670" spans="1:24" x14ac:dyDescent="0.45">
      <c r="A1670" s="136" t="s">
        <v>214</v>
      </c>
      <c r="B1670" s="136">
        <v>2023</v>
      </c>
      <c r="C1670" s="137">
        <v>45001</v>
      </c>
      <c r="D1670" s="136" t="s">
        <v>30</v>
      </c>
      <c r="E1670" s="136">
        <v>1</v>
      </c>
      <c r="F1670" s="136" t="s">
        <v>577</v>
      </c>
      <c r="G1670" s="136">
        <v>1</v>
      </c>
      <c r="H1670" s="136" t="s">
        <v>1370</v>
      </c>
      <c r="I1670" s="136">
        <v>838</v>
      </c>
      <c r="J1670" s="136" t="s">
        <v>403</v>
      </c>
      <c r="K1670" s="136" t="s">
        <v>61</v>
      </c>
      <c r="L1670" s="136">
        <v>26.016438356164379</v>
      </c>
      <c r="M1670" s="136">
        <v>4</v>
      </c>
      <c r="N1670" s="136">
        <v>2</v>
      </c>
      <c r="O1670" s="136">
        <v>12.12</v>
      </c>
      <c r="P1670" s="136">
        <v>0</v>
      </c>
      <c r="Q1670" s="136">
        <v>59.405940594059409</v>
      </c>
      <c r="R1670" s="136">
        <v>14.30976055782782</v>
      </c>
      <c r="S1670" s="136">
        <v>37.276966819067731</v>
      </c>
      <c r="T1670" s="136">
        <v>7.6557354204133041</v>
      </c>
      <c r="U1670" s="136">
        <v>11.60812385740137</v>
      </c>
      <c r="V1670" s="136">
        <v>34.514748448486273</v>
      </c>
      <c r="W1670" s="136">
        <v>7.6355415303616354</v>
      </c>
      <c r="X1670" s="136">
        <v>38.604828026092548</v>
      </c>
    </row>
    <row r="1671" spans="1:24" x14ac:dyDescent="0.45">
      <c r="A1671" s="136" t="s">
        <v>214</v>
      </c>
      <c r="B1671" s="136">
        <v>2023</v>
      </c>
      <c r="C1671" s="137">
        <v>45001</v>
      </c>
      <c r="D1671" s="136" t="s">
        <v>30</v>
      </c>
      <c r="E1671" s="136">
        <v>1</v>
      </c>
      <c r="F1671" s="136" t="s">
        <v>577</v>
      </c>
      <c r="G1671" s="136">
        <v>2</v>
      </c>
      <c r="H1671" s="136" t="s">
        <v>1371</v>
      </c>
      <c r="I1671" s="136">
        <v>839</v>
      </c>
      <c r="J1671" s="136" t="s">
        <v>492</v>
      </c>
      <c r="K1671" s="136" t="s">
        <v>79</v>
      </c>
      <c r="L1671" s="136">
        <v>20.243835616438361</v>
      </c>
      <c r="M1671" s="136">
        <v>1</v>
      </c>
      <c r="N1671" s="136">
        <v>1</v>
      </c>
      <c r="O1671" s="136">
        <v>11.319000000000001</v>
      </c>
      <c r="P1671" s="136">
        <v>0</v>
      </c>
      <c r="Q1671" s="136">
        <v>63.60985952822687</v>
      </c>
      <c r="R1671" s="136">
        <v>21.86402510585755</v>
      </c>
      <c r="S1671" s="136">
        <v>46.200455337897878</v>
      </c>
      <c r="T1671" s="136">
        <v>8.11214341068011</v>
      </c>
      <c r="U1671" s="136">
        <v>29.087842965150909</v>
      </c>
      <c r="V1671" s="136">
        <v>52.633608937152857</v>
      </c>
      <c r="W1671" s="136">
        <v>7.8485886573339858</v>
      </c>
      <c r="X1671" s="136">
        <v>56.256331528435702</v>
      </c>
    </row>
    <row r="1672" spans="1:24" x14ac:dyDescent="0.45">
      <c r="A1672" s="136" t="s">
        <v>214</v>
      </c>
      <c r="B1672" s="136">
        <v>2023</v>
      </c>
      <c r="C1672" s="137">
        <v>45001</v>
      </c>
      <c r="D1672" s="136" t="s">
        <v>30</v>
      </c>
      <c r="E1672" s="136">
        <v>1</v>
      </c>
      <c r="F1672" s="136" t="s">
        <v>577</v>
      </c>
      <c r="G1672" s="136">
        <v>2</v>
      </c>
      <c r="H1672" s="136" t="s">
        <v>1371</v>
      </c>
      <c r="I1672" s="136">
        <v>839</v>
      </c>
      <c r="J1672" s="136" t="s">
        <v>365</v>
      </c>
      <c r="K1672" s="136" t="s">
        <v>88</v>
      </c>
      <c r="L1672" s="136">
        <v>25.509589041095889</v>
      </c>
      <c r="M1672" s="136">
        <v>3</v>
      </c>
      <c r="N1672" s="136">
        <v>2</v>
      </c>
      <c r="O1672" s="136">
        <v>11.319000000000001</v>
      </c>
      <c r="P1672" s="136">
        <v>0</v>
      </c>
      <c r="Q1672" s="136">
        <v>63.60985952822687</v>
      </c>
      <c r="R1672" s="136">
        <v>36.664583094105247</v>
      </c>
      <c r="S1672" s="136">
        <v>66.312207718973525</v>
      </c>
      <c r="T1672" s="136">
        <v>9.8825415416227589</v>
      </c>
      <c r="U1672" s="136">
        <v>30.337701097325098</v>
      </c>
      <c r="V1672" s="136">
        <v>57.139388102186203</v>
      </c>
      <c r="W1672" s="136">
        <v>8.9338956682870307</v>
      </c>
      <c r="X1672" s="136">
        <v>56.256331528435702</v>
      </c>
    </row>
    <row r="1673" spans="1:24" x14ac:dyDescent="0.45">
      <c r="A1673" s="136" t="s">
        <v>214</v>
      </c>
      <c r="B1673" s="136">
        <v>2023</v>
      </c>
      <c r="C1673" s="137">
        <v>45001</v>
      </c>
      <c r="D1673" s="136" t="s">
        <v>30</v>
      </c>
      <c r="E1673" s="136">
        <v>2</v>
      </c>
      <c r="F1673" s="136" t="s">
        <v>577</v>
      </c>
      <c r="G1673" s="136">
        <v>1</v>
      </c>
      <c r="H1673" s="136" t="s">
        <v>1372</v>
      </c>
      <c r="I1673" s="136">
        <v>840</v>
      </c>
      <c r="J1673" s="136" t="s">
        <v>431</v>
      </c>
      <c r="K1673" s="136" t="s">
        <v>79</v>
      </c>
      <c r="L1673" s="136">
        <v>24.545205479452051</v>
      </c>
      <c r="M1673" s="136">
        <v>2</v>
      </c>
      <c r="N1673" s="136">
        <v>1</v>
      </c>
      <c r="O1673" s="136">
        <v>11.763999999999999</v>
      </c>
      <c r="P1673" s="136">
        <v>0</v>
      </c>
      <c r="Q1673" s="136">
        <v>61.203672220333218</v>
      </c>
      <c r="R1673" s="136">
        <v>19.975345626996461</v>
      </c>
      <c r="S1673" s="136">
        <v>42.620742159086063</v>
      </c>
      <c r="T1673" s="136">
        <v>7.548465510696535</v>
      </c>
      <c r="U1673" s="136">
        <v>21.727238398616009</v>
      </c>
      <c r="V1673" s="136">
        <v>44.631932891024462</v>
      </c>
      <c r="W1673" s="136">
        <v>7.634898164136148</v>
      </c>
      <c r="X1673" s="136">
        <v>38.567745303786168</v>
      </c>
    </row>
    <row r="1674" spans="1:24" x14ac:dyDescent="0.45">
      <c r="A1674" s="136" t="s">
        <v>214</v>
      </c>
      <c r="B1674" s="136">
        <v>2023</v>
      </c>
      <c r="C1674" s="137">
        <v>45001</v>
      </c>
      <c r="D1674" s="136" t="s">
        <v>30</v>
      </c>
      <c r="E1674" s="136">
        <v>2</v>
      </c>
      <c r="F1674" s="136" t="s">
        <v>577</v>
      </c>
      <c r="G1674" s="136">
        <v>1</v>
      </c>
      <c r="H1674" s="136" t="s">
        <v>1372</v>
      </c>
      <c r="I1674" s="136">
        <v>840</v>
      </c>
      <c r="J1674" s="136" t="s">
        <v>403</v>
      </c>
      <c r="K1674" s="136" t="s">
        <v>61</v>
      </c>
      <c r="L1674" s="136">
        <v>26.016438356164379</v>
      </c>
      <c r="M1674" s="136">
        <v>4</v>
      </c>
      <c r="N1674" s="136">
        <v>2</v>
      </c>
      <c r="O1674" s="136">
        <v>11.763999999999999</v>
      </c>
      <c r="P1674" s="136">
        <v>0</v>
      </c>
      <c r="Q1674" s="136">
        <v>61.203672220333218</v>
      </c>
      <c r="R1674" s="136">
        <v>11.60812385740137</v>
      </c>
      <c r="S1674" s="136">
        <v>34.514748448486273</v>
      </c>
      <c r="T1674" s="136">
        <v>7.6355415303616354</v>
      </c>
      <c r="U1674" s="136">
        <v>9.3607933656131621</v>
      </c>
      <c r="V1674" s="136">
        <v>32.463255371876777</v>
      </c>
      <c r="W1674" s="136">
        <v>7.70082066875454</v>
      </c>
      <c r="X1674" s="136">
        <v>38.567745303786168</v>
      </c>
    </row>
    <row r="1675" spans="1:24" x14ac:dyDescent="0.45">
      <c r="A1675" s="136" t="s">
        <v>214</v>
      </c>
      <c r="B1675" s="136">
        <v>2023</v>
      </c>
      <c r="C1675" s="137">
        <v>45001</v>
      </c>
      <c r="D1675" s="136" t="s">
        <v>30</v>
      </c>
      <c r="E1675" s="136">
        <v>2</v>
      </c>
      <c r="F1675" s="136" t="s">
        <v>577</v>
      </c>
      <c r="G1675" s="136">
        <v>2</v>
      </c>
      <c r="H1675" s="136" t="s">
        <v>1373</v>
      </c>
      <c r="I1675" s="136">
        <v>841</v>
      </c>
      <c r="J1675" s="136" t="s">
        <v>492</v>
      </c>
      <c r="K1675" s="136" t="s">
        <v>79</v>
      </c>
      <c r="L1675" s="136">
        <v>20.243835616438361</v>
      </c>
      <c r="M1675" s="136">
        <v>1</v>
      </c>
      <c r="N1675" s="136">
        <v>1</v>
      </c>
      <c r="O1675" s="136">
        <v>11.429</v>
      </c>
      <c r="P1675" s="136">
        <v>0</v>
      </c>
      <c r="Q1675" s="136">
        <v>62.997637588590429</v>
      </c>
      <c r="R1675" s="136">
        <v>29.087842965150909</v>
      </c>
      <c r="S1675" s="136">
        <v>52.633608937152857</v>
      </c>
      <c r="T1675" s="136">
        <v>7.8485886573339858</v>
      </c>
      <c r="U1675" s="136">
        <v>33.206512165142307</v>
      </c>
      <c r="V1675" s="136">
        <v>56.431658332502302</v>
      </c>
      <c r="W1675" s="136">
        <v>7.7417153891199968</v>
      </c>
      <c r="X1675" s="136">
        <v>54.88649851966953</v>
      </c>
    </row>
    <row r="1676" spans="1:24" x14ac:dyDescent="0.45">
      <c r="A1676" s="136" t="s">
        <v>214</v>
      </c>
      <c r="B1676" s="136">
        <v>2023</v>
      </c>
      <c r="C1676" s="137">
        <v>45001</v>
      </c>
      <c r="D1676" s="136" t="s">
        <v>30</v>
      </c>
      <c r="E1676" s="136">
        <v>2</v>
      </c>
      <c r="F1676" s="136" t="s">
        <v>577</v>
      </c>
      <c r="G1676" s="136">
        <v>2</v>
      </c>
      <c r="H1676" s="136" t="s">
        <v>1373</v>
      </c>
      <c r="I1676" s="136">
        <v>841</v>
      </c>
      <c r="J1676" s="136" t="s">
        <v>365</v>
      </c>
      <c r="K1676" s="136" t="s">
        <v>88</v>
      </c>
      <c r="L1676" s="136">
        <v>25.509589041095889</v>
      </c>
      <c r="M1676" s="136">
        <v>3</v>
      </c>
      <c r="N1676" s="136">
        <v>2</v>
      </c>
      <c r="O1676" s="136">
        <v>11.429</v>
      </c>
      <c r="P1676" s="136">
        <v>0</v>
      </c>
      <c r="Q1676" s="136">
        <v>62.997637588590429</v>
      </c>
      <c r="R1676" s="136">
        <v>30.337701097325098</v>
      </c>
      <c r="S1676" s="136">
        <v>57.139388102186203</v>
      </c>
      <c r="T1676" s="136">
        <v>8.9338956682870307</v>
      </c>
      <c r="U1676" s="136">
        <v>26.917157258395591</v>
      </c>
      <c r="V1676" s="136">
        <v>52.361481816849647</v>
      </c>
      <c r="W1676" s="136">
        <v>8.4814415194846866</v>
      </c>
      <c r="X1676" s="136">
        <v>54.88649851966953</v>
      </c>
    </row>
    <row r="1677" spans="1:24" x14ac:dyDescent="0.45">
      <c r="A1677" s="138" t="s">
        <v>214</v>
      </c>
      <c r="B1677" s="138">
        <v>2023</v>
      </c>
      <c r="C1677" s="139">
        <v>45001</v>
      </c>
      <c r="D1677" s="138" t="s">
        <v>30</v>
      </c>
      <c r="E1677" s="138">
        <v>1</v>
      </c>
      <c r="F1677" s="138" t="s">
        <v>31</v>
      </c>
      <c r="G1677" s="138" t="s">
        <v>579</v>
      </c>
      <c r="H1677" s="138" t="s">
        <v>1374</v>
      </c>
      <c r="I1677" s="138">
        <v>842</v>
      </c>
      <c r="J1677" s="138" t="s">
        <v>365</v>
      </c>
      <c r="K1677" s="138" t="s">
        <v>88</v>
      </c>
      <c r="L1677" s="138">
        <v>25.509589041095889</v>
      </c>
      <c r="M1677" s="138">
        <v>3</v>
      </c>
      <c r="N1677" s="138">
        <v>1</v>
      </c>
      <c r="O1677" s="138">
        <v>11.416</v>
      </c>
      <c r="P1677" s="138">
        <v>0</v>
      </c>
      <c r="Q1677" s="138">
        <v>63.069376313945341</v>
      </c>
      <c r="R1677" s="138">
        <v>26.917157258395591</v>
      </c>
      <c r="S1677" s="138">
        <v>52.361481816849647</v>
      </c>
      <c r="T1677" s="138">
        <v>8.4814415194846866</v>
      </c>
      <c r="U1677" s="138">
        <v>27.678985731399081</v>
      </c>
      <c r="V1677" s="138">
        <v>53.47469657701577</v>
      </c>
      <c r="W1677" s="138">
        <v>8.5985702818722292</v>
      </c>
      <c r="X1677" s="138">
        <v>42.412368594363222</v>
      </c>
    </row>
    <row r="1678" spans="1:24" x14ac:dyDescent="0.45">
      <c r="A1678" s="138" t="s">
        <v>214</v>
      </c>
      <c r="B1678" s="138">
        <v>2023</v>
      </c>
      <c r="C1678" s="139">
        <v>45001</v>
      </c>
      <c r="D1678" s="138" t="s">
        <v>30</v>
      </c>
      <c r="E1678" s="138">
        <v>1</v>
      </c>
      <c r="F1678" s="138" t="s">
        <v>31</v>
      </c>
      <c r="G1678" s="138" t="s">
        <v>579</v>
      </c>
      <c r="H1678" s="138" t="s">
        <v>1374</v>
      </c>
      <c r="I1678" s="138">
        <v>842</v>
      </c>
      <c r="J1678" s="138" t="s">
        <v>403</v>
      </c>
      <c r="K1678" s="138" t="s">
        <v>61</v>
      </c>
      <c r="L1678" s="138">
        <v>26.016438356164379</v>
      </c>
      <c r="M1678" s="138">
        <v>4</v>
      </c>
      <c r="N1678" s="138">
        <v>2</v>
      </c>
      <c r="O1678" s="138">
        <v>11.416</v>
      </c>
      <c r="P1678" s="138">
        <v>0</v>
      </c>
      <c r="Q1678" s="138">
        <v>63.069376313945341</v>
      </c>
      <c r="R1678" s="138">
        <v>9.3607933656131621</v>
      </c>
      <c r="S1678" s="138">
        <v>32.463255371876777</v>
      </c>
      <c r="T1678" s="138">
        <v>7.70082066875454</v>
      </c>
      <c r="U1678" s="138">
        <v>7.6520795092331468</v>
      </c>
      <c r="V1678" s="138">
        <v>31.523789793959711</v>
      </c>
      <c r="W1678" s="138">
        <v>7.95723676157552</v>
      </c>
      <c r="X1678" s="138">
        <v>42.412368594363222</v>
      </c>
    </row>
    <row r="1679" spans="1:24" x14ac:dyDescent="0.45">
      <c r="A1679" s="138" t="s">
        <v>214</v>
      </c>
      <c r="B1679" s="138">
        <v>2023</v>
      </c>
      <c r="C1679" s="139">
        <v>45001</v>
      </c>
      <c r="D1679" s="138" t="s">
        <v>30</v>
      </c>
      <c r="E1679" s="138">
        <v>1</v>
      </c>
      <c r="F1679" s="138" t="s">
        <v>31</v>
      </c>
      <c r="G1679" s="138" t="s">
        <v>578</v>
      </c>
      <c r="H1679" s="138" t="s">
        <v>1375</v>
      </c>
      <c r="I1679" s="138">
        <v>843</v>
      </c>
      <c r="J1679" s="138" t="s">
        <v>492</v>
      </c>
      <c r="K1679" s="138" t="s">
        <v>79</v>
      </c>
      <c r="L1679" s="138">
        <v>20.243835616438361</v>
      </c>
      <c r="M1679" s="138">
        <v>1</v>
      </c>
      <c r="N1679" s="138">
        <v>1</v>
      </c>
      <c r="O1679" s="138">
        <v>11.5</v>
      </c>
      <c r="P1679" s="138">
        <v>0</v>
      </c>
      <c r="Q1679" s="138">
        <v>62.608695652173907</v>
      </c>
      <c r="R1679" s="138">
        <v>33.206512165142307</v>
      </c>
      <c r="S1679" s="138">
        <v>56.431658332502302</v>
      </c>
      <c r="T1679" s="138">
        <v>7.7417153891199968</v>
      </c>
      <c r="U1679" s="138">
        <v>34.568651064365127</v>
      </c>
      <c r="V1679" s="138">
        <v>58.106680804168001</v>
      </c>
      <c r="W1679" s="138">
        <v>7.8460099132676264</v>
      </c>
      <c r="X1679" s="138">
        <v>50.531795611763378</v>
      </c>
    </row>
    <row r="1680" spans="1:24" x14ac:dyDescent="0.45">
      <c r="A1680" s="138" t="s">
        <v>214</v>
      </c>
      <c r="B1680" s="138">
        <v>2023</v>
      </c>
      <c r="C1680" s="139">
        <v>45001</v>
      </c>
      <c r="D1680" s="138" t="s">
        <v>30</v>
      </c>
      <c r="E1680" s="138">
        <v>1</v>
      </c>
      <c r="F1680" s="138" t="s">
        <v>31</v>
      </c>
      <c r="G1680" s="138" t="s">
        <v>578</v>
      </c>
      <c r="H1680" s="138" t="s">
        <v>1375</v>
      </c>
      <c r="I1680" s="138">
        <v>843</v>
      </c>
      <c r="J1680" s="138" t="s">
        <v>431</v>
      </c>
      <c r="K1680" s="138" t="s">
        <v>79</v>
      </c>
      <c r="L1680" s="138">
        <v>24.545205479452051</v>
      </c>
      <c r="M1680" s="138">
        <v>2</v>
      </c>
      <c r="N1680" s="138">
        <v>2</v>
      </c>
      <c r="O1680" s="138">
        <v>11.5</v>
      </c>
      <c r="P1680" s="138">
        <v>0</v>
      </c>
      <c r="Q1680" s="138">
        <v>62.608695652173907</v>
      </c>
      <c r="R1680" s="138">
        <v>21.727238398616009</v>
      </c>
      <c r="S1680" s="138">
        <v>44.631932891024462</v>
      </c>
      <c r="T1680" s="138">
        <v>7.634898164136148</v>
      </c>
      <c r="U1680" s="138">
        <v>19.707735693014101</v>
      </c>
      <c r="V1680" s="138">
        <v>42.996821010345613</v>
      </c>
      <c r="W1680" s="138">
        <v>7.7630284391105011</v>
      </c>
      <c r="X1680" s="138">
        <v>50.531795611763378</v>
      </c>
    </row>
    <row r="1681" spans="1:24" x14ac:dyDescent="0.45">
      <c r="A1681" s="138" t="s">
        <v>214</v>
      </c>
      <c r="B1681" s="138">
        <v>2023</v>
      </c>
      <c r="C1681" s="139">
        <v>45001</v>
      </c>
      <c r="D1681" s="138" t="s">
        <v>30</v>
      </c>
      <c r="E1681" s="138">
        <v>2</v>
      </c>
      <c r="F1681" s="138" t="s">
        <v>31</v>
      </c>
      <c r="G1681" s="138" t="s">
        <v>579</v>
      </c>
      <c r="H1681" s="138" t="s">
        <v>1376</v>
      </c>
      <c r="I1681" s="138">
        <v>844</v>
      </c>
      <c r="J1681" s="138" t="s">
        <v>365</v>
      </c>
      <c r="K1681" s="138" t="s">
        <v>88</v>
      </c>
      <c r="L1681" s="138">
        <v>25.509589041095889</v>
      </c>
      <c r="M1681" s="138">
        <v>3</v>
      </c>
      <c r="N1681" s="138">
        <v>1</v>
      </c>
      <c r="O1681" s="138">
        <v>11.503</v>
      </c>
      <c r="P1681" s="138">
        <v>0</v>
      </c>
      <c r="Q1681" s="138">
        <v>62.592367208554293</v>
      </c>
      <c r="R1681" s="138">
        <v>27.678985731399081</v>
      </c>
      <c r="S1681" s="138">
        <v>53.47469657701577</v>
      </c>
      <c r="T1681" s="138">
        <v>8.5985702818722292</v>
      </c>
      <c r="U1681" s="138">
        <v>28.230419120567419</v>
      </c>
      <c r="V1681" s="138">
        <v>54.450178187160454</v>
      </c>
      <c r="W1681" s="138">
        <v>8.7399196888643438</v>
      </c>
      <c r="X1681" s="138">
        <v>42.499243185487742</v>
      </c>
    </row>
    <row r="1682" spans="1:24" x14ac:dyDescent="0.45">
      <c r="A1682" s="138" t="s">
        <v>214</v>
      </c>
      <c r="B1682" s="138">
        <v>2023</v>
      </c>
      <c r="C1682" s="139">
        <v>45001</v>
      </c>
      <c r="D1682" s="138" t="s">
        <v>30</v>
      </c>
      <c r="E1682" s="138">
        <v>2</v>
      </c>
      <c r="F1682" s="138" t="s">
        <v>31</v>
      </c>
      <c r="G1682" s="138" t="s">
        <v>579</v>
      </c>
      <c r="H1682" s="138" t="s">
        <v>1376</v>
      </c>
      <c r="I1682" s="138">
        <v>844</v>
      </c>
      <c r="J1682" s="138" t="s">
        <v>403</v>
      </c>
      <c r="K1682" s="138" t="s">
        <v>61</v>
      </c>
      <c r="L1682" s="138">
        <v>26.016438356164379</v>
      </c>
      <c r="M1682" s="138">
        <v>4</v>
      </c>
      <c r="N1682" s="138">
        <v>2</v>
      </c>
      <c r="O1682" s="138">
        <v>11.503</v>
      </c>
      <c r="P1682" s="138">
        <v>0</v>
      </c>
      <c r="Q1682" s="138">
        <v>62.592367208554293</v>
      </c>
      <c r="R1682" s="138">
        <v>7.6520795092331468</v>
      </c>
      <c r="S1682" s="138">
        <v>31.523789793959711</v>
      </c>
      <c r="T1682" s="138">
        <v>7.95723676157552</v>
      </c>
      <c r="U1682" s="138">
        <v>6.0552769393057204</v>
      </c>
      <c r="V1682" s="138">
        <v>30.67319407619911</v>
      </c>
      <c r="W1682" s="138">
        <v>8.2059723789644625</v>
      </c>
      <c r="X1682" s="138">
        <v>42.499243185487742</v>
      </c>
    </row>
    <row r="1683" spans="1:24" x14ac:dyDescent="0.45">
      <c r="A1683" s="138" t="s">
        <v>214</v>
      </c>
      <c r="B1683" s="138">
        <v>2023</v>
      </c>
      <c r="C1683" s="139">
        <v>45001</v>
      </c>
      <c r="D1683" s="138" t="s">
        <v>30</v>
      </c>
      <c r="E1683" s="138">
        <v>2</v>
      </c>
      <c r="F1683" s="138" t="s">
        <v>31</v>
      </c>
      <c r="G1683" s="138" t="s">
        <v>578</v>
      </c>
      <c r="H1683" s="138" t="s">
        <v>1377</v>
      </c>
      <c r="I1683" s="138">
        <v>845</v>
      </c>
      <c r="J1683" s="138" t="s">
        <v>492</v>
      </c>
      <c r="K1683" s="138" t="s">
        <v>79</v>
      </c>
      <c r="L1683" s="138">
        <v>20.243835616438361</v>
      </c>
      <c r="M1683" s="138">
        <v>1</v>
      </c>
      <c r="N1683" s="138">
        <v>1</v>
      </c>
      <c r="O1683" s="138">
        <v>11.44</v>
      </c>
      <c r="P1683" s="138">
        <v>0</v>
      </c>
      <c r="Q1683" s="138">
        <v>62.93706293706294</v>
      </c>
      <c r="R1683" s="138">
        <v>34.568651064365127</v>
      </c>
      <c r="S1683" s="138">
        <v>58.106680804168001</v>
      </c>
      <c r="T1683" s="138">
        <v>7.8460099132676264</v>
      </c>
      <c r="U1683" s="138">
        <v>35.515124010683451</v>
      </c>
      <c r="V1683" s="138">
        <v>59.48086276159043</v>
      </c>
      <c r="W1683" s="138">
        <v>7.9885795836356603</v>
      </c>
      <c r="X1683" s="138">
        <v>50.551750907256803</v>
      </c>
    </row>
    <row r="1684" spans="1:24" x14ac:dyDescent="0.45">
      <c r="A1684" s="138" t="s">
        <v>214</v>
      </c>
      <c r="B1684" s="138">
        <v>2023</v>
      </c>
      <c r="C1684" s="139">
        <v>45001</v>
      </c>
      <c r="D1684" s="138" t="s">
        <v>30</v>
      </c>
      <c r="E1684" s="138">
        <v>2</v>
      </c>
      <c r="F1684" s="138" t="s">
        <v>31</v>
      </c>
      <c r="G1684" s="138" t="s">
        <v>578</v>
      </c>
      <c r="H1684" s="138" t="s">
        <v>1377</v>
      </c>
      <c r="I1684" s="138">
        <v>845</v>
      </c>
      <c r="J1684" s="138" t="s">
        <v>431</v>
      </c>
      <c r="K1684" s="138" t="s">
        <v>79</v>
      </c>
      <c r="L1684" s="138">
        <v>24.545205479452051</v>
      </c>
      <c r="M1684" s="138">
        <v>2</v>
      </c>
      <c r="N1684" s="138">
        <v>2</v>
      </c>
      <c r="O1684" s="138">
        <v>11.44</v>
      </c>
      <c r="P1684" s="138">
        <v>0</v>
      </c>
      <c r="Q1684" s="138">
        <v>62.93706293706294</v>
      </c>
      <c r="R1684" s="138">
        <v>19.707735693014101</v>
      </c>
      <c r="S1684" s="138">
        <v>42.996821010345613</v>
      </c>
      <c r="T1684" s="138">
        <v>7.7630284391105011</v>
      </c>
      <c r="U1684" s="138">
        <v>17.880098550484359</v>
      </c>
      <c r="V1684" s="138">
        <v>41.647864783560372</v>
      </c>
      <c r="W1684" s="138">
        <v>7.92258874435867</v>
      </c>
      <c r="X1684" s="138">
        <v>50.551750907256803</v>
      </c>
    </row>
    <row r="1685" spans="1:24" x14ac:dyDescent="0.45">
      <c r="A1685" s="130" t="s">
        <v>166</v>
      </c>
      <c r="B1685" s="130">
        <v>2023</v>
      </c>
      <c r="C1685" s="131">
        <v>45038</v>
      </c>
      <c r="D1685" s="130" t="s">
        <v>30</v>
      </c>
      <c r="E1685" s="130">
        <v>1</v>
      </c>
      <c r="F1685" s="130" t="s">
        <v>572</v>
      </c>
      <c r="G1685" s="130">
        <v>1</v>
      </c>
      <c r="H1685" s="130" t="s">
        <v>1378</v>
      </c>
      <c r="I1685" s="130">
        <v>846</v>
      </c>
      <c r="J1685" s="130" t="s">
        <v>508</v>
      </c>
      <c r="K1685" s="130" t="s">
        <v>43</v>
      </c>
      <c r="L1685" s="130">
        <v>19.24657534246575</v>
      </c>
      <c r="M1685" s="130">
        <v>9</v>
      </c>
      <c r="N1685" s="130">
        <v>1</v>
      </c>
      <c r="O1685" s="130">
        <v>11.282</v>
      </c>
      <c r="P1685" s="130">
        <v>0</v>
      </c>
      <c r="Q1685" s="130">
        <v>63.818471902145014</v>
      </c>
      <c r="R1685" s="130">
        <v>1E-3</v>
      </c>
      <c r="S1685" s="130">
        <v>25</v>
      </c>
      <c r="T1685" s="130">
        <v>8.3333333330000006</v>
      </c>
      <c r="U1685" s="130">
        <v>3.426565587599971</v>
      </c>
      <c r="V1685" s="130">
        <v>27.96949897907589</v>
      </c>
      <c r="W1685" s="130">
        <v>8.1809777971586399</v>
      </c>
      <c r="X1685" s="130">
        <v>23.176032568166661</v>
      </c>
    </row>
    <row r="1686" spans="1:24" x14ac:dyDescent="0.45">
      <c r="A1686" s="130" t="s">
        <v>166</v>
      </c>
      <c r="B1686" s="130">
        <v>2023</v>
      </c>
      <c r="C1686" s="131">
        <v>45038</v>
      </c>
      <c r="D1686" s="130" t="s">
        <v>30</v>
      </c>
      <c r="E1686" s="130">
        <v>1</v>
      </c>
      <c r="F1686" s="130" t="s">
        <v>572</v>
      </c>
      <c r="G1686" s="130">
        <v>1</v>
      </c>
      <c r="H1686" s="130" t="s">
        <v>1378</v>
      </c>
      <c r="I1686" s="130">
        <v>846</v>
      </c>
      <c r="J1686" s="130" t="s">
        <v>484</v>
      </c>
      <c r="K1686" s="130" t="s">
        <v>485</v>
      </c>
      <c r="L1686" s="130">
        <v>20.235616438356161</v>
      </c>
      <c r="M1686" s="130">
        <v>28</v>
      </c>
      <c r="N1686" s="130">
        <v>2</v>
      </c>
      <c r="O1686" s="130">
        <v>11.282</v>
      </c>
      <c r="P1686" s="130">
        <v>0</v>
      </c>
      <c r="Q1686" s="130">
        <v>63.818471902145014</v>
      </c>
      <c r="R1686" s="130">
        <v>1E-3</v>
      </c>
      <c r="S1686" s="130">
        <v>21.352065136333319</v>
      </c>
      <c r="T1686" s="130">
        <v>8.0930622705180291</v>
      </c>
      <c r="U1686" s="130">
        <v>-5.488884095324579</v>
      </c>
      <c r="V1686" s="130">
        <v>18.531971020892922</v>
      </c>
      <c r="W1686" s="130">
        <v>8.0069517054058323</v>
      </c>
      <c r="X1686" s="130">
        <v>23.176032568166661</v>
      </c>
    </row>
    <row r="1687" spans="1:24" x14ac:dyDescent="0.45">
      <c r="A1687" s="130" t="s">
        <v>166</v>
      </c>
      <c r="B1687" s="130">
        <v>2023</v>
      </c>
      <c r="C1687" s="131">
        <v>45038</v>
      </c>
      <c r="D1687" s="130" t="s">
        <v>30</v>
      </c>
      <c r="E1687" s="130">
        <v>1</v>
      </c>
      <c r="F1687" s="130" t="s">
        <v>572</v>
      </c>
      <c r="G1687" s="130">
        <v>2</v>
      </c>
      <c r="H1687" s="130" t="s">
        <v>1379</v>
      </c>
      <c r="I1687" s="130">
        <v>847</v>
      </c>
      <c r="J1687" s="130" t="s">
        <v>397</v>
      </c>
      <c r="K1687" s="130" t="s">
        <v>177</v>
      </c>
      <c r="L1687" s="130">
        <v>30.42465753424657</v>
      </c>
      <c r="M1687" s="130">
        <v>3</v>
      </c>
      <c r="N1687" s="130">
        <v>1</v>
      </c>
      <c r="O1687" s="130">
        <v>11.561999999999999</v>
      </c>
      <c r="P1687" s="130">
        <v>0</v>
      </c>
      <c r="Q1687" s="130">
        <v>62.272963155163467</v>
      </c>
      <c r="R1687" s="130">
        <v>1E-3</v>
      </c>
      <c r="S1687" s="130">
        <v>21.310045857194009</v>
      </c>
      <c r="T1687" s="130">
        <v>7.900949556881117</v>
      </c>
      <c r="U1687" s="130">
        <v>0.36782963748167669</v>
      </c>
      <c r="V1687" s="130">
        <v>23.951930453164429</v>
      </c>
      <c r="W1687" s="130">
        <v>7.8613669385609191</v>
      </c>
      <c r="X1687" s="130">
        <v>19.157101253189801</v>
      </c>
    </row>
    <row r="1688" spans="1:24" x14ac:dyDescent="0.45">
      <c r="A1688" s="130" t="s">
        <v>166</v>
      </c>
      <c r="B1688" s="130">
        <v>2023</v>
      </c>
      <c r="C1688" s="131">
        <v>45038</v>
      </c>
      <c r="D1688" s="130" t="s">
        <v>30</v>
      </c>
      <c r="E1688" s="130">
        <v>1</v>
      </c>
      <c r="F1688" s="130" t="s">
        <v>572</v>
      </c>
      <c r="G1688" s="130">
        <v>2</v>
      </c>
      <c r="H1688" s="130" t="s">
        <v>1379</v>
      </c>
      <c r="I1688" s="130">
        <v>847</v>
      </c>
      <c r="J1688" s="130" t="s">
        <v>463</v>
      </c>
      <c r="K1688" s="130" t="s">
        <v>464</v>
      </c>
      <c r="L1688" s="130">
        <v>22.638356164383559</v>
      </c>
      <c r="M1688" s="130">
        <v>27</v>
      </c>
      <c r="N1688" s="130">
        <v>2</v>
      </c>
      <c r="O1688" s="130">
        <v>11.561999999999999</v>
      </c>
      <c r="P1688" s="130">
        <v>0</v>
      </c>
      <c r="Q1688" s="130">
        <v>62.272963155163467</v>
      </c>
      <c r="R1688" s="130">
        <v>1E-3</v>
      </c>
      <c r="S1688" s="130">
        <v>17.0041566491856</v>
      </c>
      <c r="T1688" s="130">
        <v>8.0520352066734802</v>
      </c>
      <c r="U1688" s="130">
        <v>-9.6425196710594534</v>
      </c>
      <c r="V1688" s="130">
        <v>14.273120536317959</v>
      </c>
      <c r="W1688" s="130">
        <v>7.9718800691258052</v>
      </c>
      <c r="X1688" s="130">
        <v>19.157101253189801</v>
      </c>
    </row>
    <row r="1689" spans="1:24" x14ac:dyDescent="0.45">
      <c r="A1689" s="130" t="s">
        <v>166</v>
      </c>
      <c r="B1689" s="130">
        <v>2023</v>
      </c>
      <c r="C1689" s="131">
        <v>45038</v>
      </c>
      <c r="D1689" s="130" t="s">
        <v>30</v>
      </c>
      <c r="E1689" s="130">
        <v>1</v>
      </c>
      <c r="F1689" s="130" t="s">
        <v>572</v>
      </c>
      <c r="G1689" s="130">
        <v>3</v>
      </c>
      <c r="H1689" s="130" t="s">
        <v>1380</v>
      </c>
      <c r="I1689" s="130">
        <v>848</v>
      </c>
      <c r="J1689" s="130" t="s">
        <v>468</v>
      </c>
      <c r="K1689" s="130" t="s">
        <v>91</v>
      </c>
      <c r="L1689" s="130">
        <v>25.041095890410961</v>
      </c>
      <c r="M1689" s="130">
        <v>7</v>
      </c>
      <c r="N1689" s="130">
        <v>1</v>
      </c>
      <c r="O1689" s="130">
        <v>11.413</v>
      </c>
      <c r="P1689" s="130">
        <v>0</v>
      </c>
      <c r="Q1689" s="130">
        <v>63.085954613160432</v>
      </c>
      <c r="R1689" s="130">
        <v>1E-3</v>
      </c>
      <c r="S1689" s="130">
        <v>21.557576408475509</v>
      </c>
      <c r="T1689" s="130">
        <v>7.8968875979621744</v>
      </c>
      <c r="U1689" s="130">
        <v>1.645914206386923</v>
      </c>
      <c r="V1689" s="130">
        <v>25.010066158481461</v>
      </c>
      <c r="W1689" s="130">
        <v>7.788050650698179</v>
      </c>
      <c r="X1689" s="130">
        <v>22.324342866563519</v>
      </c>
    </row>
    <row r="1690" spans="1:24" x14ac:dyDescent="0.45">
      <c r="A1690" s="130" t="s">
        <v>166</v>
      </c>
      <c r="B1690" s="130">
        <v>2023</v>
      </c>
      <c r="C1690" s="131">
        <v>45038</v>
      </c>
      <c r="D1690" s="130" t="s">
        <v>30</v>
      </c>
      <c r="E1690" s="130">
        <v>1</v>
      </c>
      <c r="F1690" s="130" t="s">
        <v>572</v>
      </c>
      <c r="G1690" s="130">
        <v>3</v>
      </c>
      <c r="H1690" s="130" t="s">
        <v>1380</v>
      </c>
      <c r="I1690" s="130">
        <v>848</v>
      </c>
      <c r="J1690" s="130" t="s">
        <v>488</v>
      </c>
      <c r="K1690" s="130" t="s">
        <v>55</v>
      </c>
      <c r="L1690" s="130">
        <v>22.328767123287669</v>
      </c>
      <c r="M1690" s="130">
        <v>26</v>
      </c>
      <c r="N1690" s="130">
        <v>2</v>
      </c>
      <c r="O1690" s="130">
        <v>11.413</v>
      </c>
      <c r="P1690" s="130">
        <v>0</v>
      </c>
      <c r="Q1690" s="130">
        <v>63.085954613160432</v>
      </c>
      <c r="R1690" s="130">
        <v>1E-3</v>
      </c>
      <c r="S1690" s="130">
        <v>23.091109324651519</v>
      </c>
      <c r="T1690" s="130">
        <v>8.3199739114486437</v>
      </c>
      <c r="U1690" s="130">
        <v>-4.946425146010391</v>
      </c>
      <c r="V1690" s="130">
        <v>19.306672942443988</v>
      </c>
      <c r="W1690" s="130">
        <v>8.0843660294847925</v>
      </c>
      <c r="X1690" s="130">
        <v>22.324342866563519</v>
      </c>
    </row>
    <row r="1691" spans="1:24" x14ac:dyDescent="0.45">
      <c r="A1691" s="130" t="s">
        <v>166</v>
      </c>
      <c r="B1691" s="130">
        <v>2023</v>
      </c>
      <c r="C1691" s="131">
        <v>45038</v>
      </c>
      <c r="D1691" s="130" t="s">
        <v>30</v>
      </c>
      <c r="E1691" s="130">
        <v>1</v>
      </c>
      <c r="F1691" s="130" t="s">
        <v>572</v>
      </c>
      <c r="G1691" s="130">
        <v>4</v>
      </c>
      <c r="H1691" s="130" t="s">
        <v>1381</v>
      </c>
      <c r="I1691" s="130">
        <v>849</v>
      </c>
      <c r="J1691" s="130" t="s">
        <v>403</v>
      </c>
      <c r="K1691" s="130" t="s">
        <v>61</v>
      </c>
      <c r="L1691" s="130">
        <v>26.11780821917808</v>
      </c>
      <c r="M1691" s="130">
        <v>10</v>
      </c>
      <c r="N1691" s="130">
        <v>1</v>
      </c>
      <c r="O1691" s="130">
        <v>11.282999999999999</v>
      </c>
      <c r="P1691" s="130">
        <v>0</v>
      </c>
      <c r="Q1691" s="130">
        <v>63.81281574049455</v>
      </c>
      <c r="R1691" s="130">
        <v>6.0552769393057204</v>
      </c>
      <c r="S1691" s="130">
        <v>30.67319407619911</v>
      </c>
      <c r="T1691" s="130">
        <v>8.2059723789644625</v>
      </c>
      <c r="U1691" s="130">
        <v>6.2791794009262567</v>
      </c>
      <c r="V1691" s="130">
        <v>31.545790222257281</v>
      </c>
      <c r="W1691" s="130">
        <v>8.4222036071103403</v>
      </c>
      <c r="X1691" s="130">
        <v>19.494584888823891</v>
      </c>
    </row>
    <row r="1692" spans="1:24" x14ac:dyDescent="0.45">
      <c r="A1692" s="130" t="s">
        <v>166</v>
      </c>
      <c r="B1692" s="130">
        <v>2023</v>
      </c>
      <c r="C1692" s="131">
        <v>45038</v>
      </c>
      <c r="D1692" s="130" t="s">
        <v>30</v>
      </c>
      <c r="E1692" s="130">
        <v>1</v>
      </c>
      <c r="F1692" s="130" t="s">
        <v>572</v>
      </c>
      <c r="G1692" s="130">
        <v>4</v>
      </c>
      <c r="H1692" s="130" t="s">
        <v>1381</v>
      </c>
      <c r="I1692" s="130">
        <v>849</v>
      </c>
      <c r="J1692" s="130" t="s">
        <v>368</v>
      </c>
      <c r="K1692" s="130" t="s">
        <v>131</v>
      </c>
      <c r="L1692" s="130">
        <v>34.767123287671232</v>
      </c>
      <c r="M1692" s="130">
        <v>25</v>
      </c>
      <c r="N1692" s="130">
        <v>2</v>
      </c>
      <c r="O1692" s="130">
        <v>11.282999999999999</v>
      </c>
      <c r="P1692" s="130">
        <v>0</v>
      </c>
      <c r="Q1692" s="130">
        <v>63.81281574049455</v>
      </c>
      <c r="R1692" s="130">
        <v>1E-3</v>
      </c>
      <c r="S1692" s="130">
        <v>8.3159757014486662</v>
      </c>
      <c r="T1692" s="130">
        <v>8.5681746828229066</v>
      </c>
      <c r="U1692" s="130">
        <v>-18.799181600457011</v>
      </c>
      <c r="V1692" s="130">
        <v>7.3739308321299761</v>
      </c>
      <c r="W1692" s="130">
        <v>8.7243708108623306</v>
      </c>
      <c r="X1692" s="130">
        <v>19.494584888823891</v>
      </c>
    </row>
    <row r="1693" spans="1:24" x14ac:dyDescent="0.45">
      <c r="A1693" s="130" t="s">
        <v>166</v>
      </c>
      <c r="B1693" s="130">
        <v>2023</v>
      </c>
      <c r="C1693" s="131">
        <v>45038</v>
      </c>
      <c r="D1693" s="130" t="s">
        <v>30</v>
      </c>
      <c r="E1693" s="130">
        <v>1</v>
      </c>
      <c r="F1693" s="130" t="s">
        <v>572</v>
      </c>
      <c r="G1693" s="130">
        <v>5</v>
      </c>
      <c r="H1693" s="130" t="s">
        <v>1382</v>
      </c>
      <c r="I1693" s="130">
        <v>850</v>
      </c>
      <c r="J1693" s="130" t="s">
        <v>262</v>
      </c>
      <c r="K1693" s="130" t="s">
        <v>46</v>
      </c>
      <c r="L1693" s="130">
        <v>26.545205479452051</v>
      </c>
      <c r="M1693" s="130">
        <v>4</v>
      </c>
      <c r="N1693" s="130">
        <v>1</v>
      </c>
      <c r="O1693" s="130">
        <v>11.414999999999999</v>
      </c>
      <c r="P1693" s="130">
        <v>0</v>
      </c>
      <c r="Q1693" s="130">
        <v>63.074901445466487</v>
      </c>
      <c r="R1693" s="130">
        <v>1E-3</v>
      </c>
      <c r="S1693" s="130">
        <v>18.654243068628251</v>
      </c>
      <c r="T1693" s="130">
        <v>7.7015792070969438</v>
      </c>
      <c r="U1693" s="130">
        <v>0.29129207784522387</v>
      </c>
      <c r="V1693" s="130">
        <v>23.017185128154139</v>
      </c>
      <c r="W1693" s="130">
        <v>7.5752976834363039</v>
      </c>
      <c r="X1693" s="130">
        <v>22.882505847516519</v>
      </c>
    </row>
    <row r="1694" spans="1:24" x14ac:dyDescent="0.45">
      <c r="A1694" s="130" t="s">
        <v>166</v>
      </c>
      <c r="B1694" s="130">
        <v>2023</v>
      </c>
      <c r="C1694" s="131">
        <v>45038</v>
      </c>
      <c r="D1694" s="130" t="s">
        <v>30</v>
      </c>
      <c r="E1694" s="130">
        <v>1</v>
      </c>
      <c r="F1694" s="130" t="s">
        <v>572</v>
      </c>
      <c r="G1694" s="130">
        <v>5</v>
      </c>
      <c r="H1694" s="130" t="s">
        <v>1382</v>
      </c>
      <c r="I1694" s="130">
        <v>850</v>
      </c>
      <c r="J1694" s="130" t="s">
        <v>473</v>
      </c>
      <c r="K1694" s="130" t="s">
        <v>58</v>
      </c>
      <c r="L1694" s="130">
        <v>23.230136986301371</v>
      </c>
      <c r="M1694" s="130">
        <v>24</v>
      </c>
      <c r="N1694" s="130">
        <v>2</v>
      </c>
      <c r="O1694" s="130">
        <v>11.414999999999999</v>
      </c>
      <c r="P1694" s="130">
        <v>0</v>
      </c>
      <c r="Q1694" s="130">
        <v>63.074901445466487</v>
      </c>
      <c r="R1694" s="130">
        <v>1.7216989147236781</v>
      </c>
      <c r="S1694" s="130">
        <v>27.110768626404791</v>
      </c>
      <c r="T1694" s="130">
        <v>8.4630232372270395</v>
      </c>
      <c r="U1694" s="130">
        <v>-2.2994301024236421</v>
      </c>
      <c r="V1694" s="130">
        <v>21.961739419965639</v>
      </c>
      <c r="W1694" s="130">
        <v>8.0870565074630925</v>
      </c>
      <c r="X1694" s="130">
        <v>22.882505847516519</v>
      </c>
    </row>
    <row r="1695" spans="1:24" x14ac:dyDescent="0.45">
      <c r="A1695" s="130" t="s">
        <v>166</v>
      </c>
      <c r="B1695" s="130">
        <v>2023</v>
      </c>
      <c r="C1695" s="131">
        <v>45038</v>
      </c>
      <c r="D1695" s="130" t="s">
        <v>30</v>
      </c>
      <c r="E1695" s="130">
        <v>1</v>
      </c>
      <c r="F1695" s="130" t="s">
        <v>572</v>
      </c>
      <c r="G1695" s="130">
        <v>6</v>
      </c>
      <c r="H1695" s="130" t="s">
        <v>1383</v>
      </c>
      <c r="I1695" s="130">
        <v>851</v>
      </c>
      <c r="J1695" s="130" t="s">
        <v>509</v>
      </c>
      <c r="K1695" s="130" t="s">
        <v>79</v>
      </c>
      <c r="L1695" s="130">
        <v>24.153424657534249</v>
      </c>
      <c r="M1695" s="130">
        <v>11</v>
      </c>
      <c r="N1695" s="130">
        <v>1</v>
      </c>
      <c r="O1695" s="130">
        <v>12.166</v>
      </c>
      <c r="P1695" s="130">
        <v>0</v>
      </c>
      <c r="Q1695" s="130">
        <v>59.181325004109823</v>
      </c>
      <c r="R1695" s="130">
        <v>1E-3</v>
      </c>
      <c r="S1695" s="130">
        <v>25</v>
      </c>
      <c r="T1695" s="130">
        <v>8.3333333330000006</v>
      </c>
      <c r="U1695" s="130">
        <v>1.822741763884725</v>
      </c>
      <c r="V1695" s="130">
        <v>26.819023569595981</v>
      </c>
      <c r="W1695" s="130">
        <v>8.3320939352370846</v>
      </c>
      <c r="X1695" s="130">
        <v>18.770694946271639</v>
      </c>
    </row>
    <row r="1696" spans="1:24" x14ac:dyDescent="0.45">
      <c r="A1696" s="130" t="s">
        <v>166</v>
      </c>
      <c r="B1696" s="130">
        <v>2023</v>
      </c>
      <c r="C1696" s="131">
        <v>45038</v>
      </c>
      <c r="D1696" s="130" t="s">
        <v>30</v>
      </c>
      <c r="E1696" s="130">
        <v>1</v>
      </c>
      <c r="F1696" s="130" t="s">
        <v>572</v>
      </c>
      <c r="G1696" s="130">
        <v>6</v>
      </c>
      <c r="H1696" s="130" t="s">
        <v>1383</v>
      </c>
      <c r="I1696" s="130">
        <v>851</v>
      </c>
      <c r="J1696" s="130" t="s">
        <v>439</v>
      </c>
      <c r="K1696" s="130" t="s">
        <v>265</v>
      </c>
      <c r="L1696" s="130">
        <v>25.268493150684929</v>
      </c>
      <c r="M1696" s="130">
        <v>23</v>
      </c>
      <c r="N1696" s="130">
        <v>2</v>
      </c>
      <c r="O1696" s="130">
        <v>12.166</v>
      </c>
      <c r="P1696" s="130">
        <v>0</v>
      </c>
      <c r="Q1696" s="130">
        <v>59.181325004109823</v>
      </c>
      <c r="R1696" s="130">
        <v>1E-3</v>
      </c>
      <c r="S1696" s="130">
        <v>12.54138989254327</v>
      </c>
      <c r="T1696" s="130">
        <v>7.8610633592181296</v>
      </c>
      <c r="U1696" s="130">
        <v>-12.99672794821897</v>
      </c>
      <c r="V1696" s="130">
        <v>10.89971634338216</v>
      </c>
      <c r="W1696" s="130">
        <v>7.9654814305337096</v>
      </c>
      <c r="X1696" s="130">
        <v>18.770694946271639</v>
      </c>
    </row>
    <row r="1697" spans="1:24" x14ac:dyDescent="0.45">
      <c r="A1697" s="130" t="s">
        <v>166</v>
      </c>
      <c r="B1697" s="130">
        <v>2023</v>
      </c>
      <c r="C1697" s="131">
        <v>45038</v>
      </c>
      <c r="D1697" s="130" t="s">
        <v>30</v>
      </c>
      <c r="E1697" s="130">
        <v>1</v>
      </c>
      <c r="F1697" s="130" t="s">
        <v>572</v>
      </c>
      <c r="G1697" s="130">
        <v>7</v>
      </c>
      <c r="H1697" s="130" t="s">
        <v>1384</v>
      </c>
      <c r="I1697" s="130">
        <v>852</v>
      </c>
      <c r="J1697" s="130" t="s">
        <v>447</v>
      </c>
      <c r="K1697" s="130" t="s">
        <v>58</v>
      </c>
      <c r="L1697" s="130">
        <v>22.849315068493151</v>
      </c>
      <c r="M1697" s="130">
        <v>12</v>
      </c>
      <c r="N1697" s="130">
        <v>1</v>
      </c>
      <c r="O1697" s="130">
        <v>11.532999999999999</v>
      </c>
      <c r="P1697" s="130">
        <v>0</v>
      </c>
      <c r="Q1697" s="130">
        <v>62.429549986993848</v>
      </c>
      <c r="R1697" s="130">
        <v>1E-3</v>
      </c>
      <c r="S1697" s="130">
        <v>15.172631823041179</v>
      </c>
      <c r="T1697" s="130">
        <v>8.6083846729077997</v>
      </c>
      <c r="U1697" s="130">
        <v>-4.431984883627198</v>
      </c>
      <c r="V1697" s="130">
        <v>20.249991775682069</v>
      </c>
      <c r="W1697" s="130">
        <v>8.2273255531030909</v>
      </c>
      <c r="X1697" s="130">
        <v>19.144482467242099</v>
      </c>
    </row>
    <row r="1698" spans="1:24" x14ac:dyDescent="0.45">
      <c r="A1698" s="130" t="s">
        <v>166</v>
      </c>
      <c r="B1698" s="130">
        <v>2023</v>
      </c>
      <c r="C1698" s="131">
        <v>45038</v>
      </c>
      <c r="D1698" s="130" t="s">
        <v>30</v>
      </c>
      <c r="E1698" s="130">
        <v>1</v>
      </c>
      <c r="F1698" s="130" t="s">
        <v>572</v>
      </c>
      <c r="G1698" s="130">
        <v>7</v>
      </c>
      <c r="H1698" s="130" t="s">
        <v>1384</v>
      </c>
      <c r="I1698" s="130">
        <v>852</v>
      </c>
      <c r="J1698" s="130" t="s">
        <v>487</v>
      </c>
      <c r="K1698" s="130" t="s">
        <v>485</v>
      </c>
      <c r="L1698" s="130">
        <v>23.87671232876712</v>
      </c>
      <c r="M1698" s="130">
        <v>22</v>
      </c>
      <c r="N1698" s="130">
        <v>2</v>
      </c>
      <c r="O1698" s="130">
        <v>11.532999999999999</v>
      </c>
      <c r="P1698" s="130">
        <v>0</v>
      </c>
      <c r="Q1698" s="130">
        <v>62.429549986993848</v>
      </c>
      <c r="R1698" s="130">
        <v>1E-3</v>
      </c>
      <c r="S1698" s="130">
        <v>23.11633311144303</v>
      </c>
      <c r="T1698" s="130">
        <v>8.324816834743002</v>
      </c>
      <c r="U1698" s="130">
        <v>-5.7830879282659096</v>
      </c>
      <c r="V1698" s="130">
        <v>18.332339696929349</v>
      </c>
      <c r="W1698" s="130">
        <v>8.0384758750650871</v>
      </c>
      <c r="X1698" s="130">
        <v>19.144482467242099</v>
      </c>
    </row>
    <row r="1699" spans="1:24" x14ac:dyDescent="0.45">
      <c r="A1699" s="130" t="s">
        <v>166</v>
      </c>
      <c r="B1699" s="130">
        <v>2023</v>
      </c>
      <c r="C1699" s="131">
        <v>45038</v>
      </c>
      <c r="D1699" s="130" t="s">
        <v>30</v>
      </c>
      <c r="E1699" s="130">
        <v>1</v>
      </c>
      <c r="F1699" s="130" t="s">
        <v>572</v>
      </c>
      <c r="G1699" s="130">
        <v>8</v>
      </c>
      <c r="H1699" s="130" t="s">
        <v>1385</v>
      </c>
      <c r="I1699" s="130">
        <v>853</v>
      </c>
      <c r="J1699" s="130" t="s">
        <v>358</v>
      </c>
      <c r="K1699" s="130" t="s">
        <v>79</v>
      </c>
      <c r="L1699" s="130">
        <v>30.243835616438361</v>
      </c>
      <c r="M1699" s="130">
        <v>8</v>
      </c>
      <c r="N1699" s="130">
        <v>1</v>
      </c>
      <c r="O1699" s="130">
        <v>11.743</v>
      </c>
      <c r="P1699" s="130">
        <v>0</v>
      </c>
      <c r="Q1699" s="130">
        <v>61.313122711402542</v>
      </c>
      <c r="R1699" s="130">
        <v>20.630128636016341</v>
      </c>
      <c r="S1699" s="130">
        <v>41.8585795231688</v>
      </c>
      <c r="T1699" s="130">
        <v>7.0761502957174871</v>
      </c>
      <c r="U1699" s="130">
        <v>20.691860573220278</v>
      </c>
      <c r="V1699" s="130">
        <v>42.87329092133092</v>
      </c>
      <c r="W1699" s="130">
        <v>7.3938101160368799</v>
      </c>
      <c r="X1699" s="130">
        <v>33.4292897615844</v>
      </c>
    </row>
    <row r="1700" spans="1:24" x14ac:dyDescent="0.45">
      <c r="A1700" s="130" t="s">
        <v>166</v>
      </c>
      <c r="B1700" s="130">
        <v>2023</v>
      </c>
      <c r="C1700" s="131">
        <v>45038</v>
      </c>
      <c r="D1700" s="130" t="s">
        <v>30</v>
      </c>
      <c r="E1700" s="130">
        <v>1</v>
      </c>
      <c r="F1700" s="130" t="s">
        <v>572</v>
      </c>
      <c r="G1700" s="130">
        <v>8</v>
      </c>
      <c r="H1700" s="130" t="s">
        <v>1385</v>
      </c>
      <c r="I1700" s="130">
        <v>853</v>
      </c>
      <c r="J1700" s="130" t="s">
        <v>511</v>
      </c>
      <c r="K1700" s="130" t="s">
        <v>363</v>
      </c>
      <c r="L1700" s="130">
        <v>30.019178082191779</v>
      </c>
      <c r="M1700" s="130">
        <v>21</v>
      </c>
      <c r="N1700" s="130">
        <v>2</v>
      </c>
      <c r="O1700" s="130">
        <v>11.743</v>
      </c>
      <c r="P1700" s="130">
        <v>0</v>
      </c>
      <c r="Q1700" s="130">
        <v>61.313122711402542</v>
      </c>
      <c r="R1700" s="130">
        <v>1E-3</v>
      </c>
      <c r="S1700" s="130">
        <v>25</v>
      </c>
      <c r="T1700" s="130">
        <v>8.3333333330000006</v>
      </c>
      <c r="U1700" s="130">
        <v>-1.5687520755917821</v>
      </c>
      <c r="V1700" s="130">
        <v>23.652515530362749</v>
      </c>
      <c r="W1700" s="130">
        <v>8.407089201984844</v>
      </c>
      <c r="X1700" s="130">
        <v>33.4292897615844</v>
      </c>
    </row>
    <row r="1701" spans="1:24" x14ac:dyDescent="0.45">
      <c r="A1701" s="130" t="s">
        <v>166</v>
      </c>
      <c r="B1701" s="130">
        <v>2023</v>
      </c>
      <c r="C1701" s="131">
        <v>45038</v>
      </c>
      <c r="D1701" s="130" t="s">
        <v>30</v>
      </c>
      <c r="E1701" s="130">
        <v>1</v>
      </c>
      <c r="F1701" s="130" t="s">
        <v>572</v>
      </c>
      <c r="G1701" s="130">
        <v>9</v>
      </c>
      <c r="H1701" s="130" t="s">
        <v>1386</v>
      </c>
      <c r="I1701" s="130">
        <v>854</v>
      </c>
      <c r="J1701" s="130" t="s">
        <v>510</v>
      </c>
      <c r="K1701" s="130" t="s">
        <v>43</v>
      </c>
      <c r="L1701" s="130">
        <v>26.12054794520548</v>
      </c>
      <c r="M1701" s="130">
        <v>13</v>
      </c>
      <c r="N1701" s="130">
        <v>1</v>
      </c>
      <c r="O1701" s="130">
        <v>11.738</v>
      </c>
      <c r="P1701" s="130">
        <v>0</v>
      </c>
      <c r="Q1701" s="130">
        <v>61.339240074970178</v>
      </c>
      <c r="R1701" s="130">
        <v>1E-3</v>
      </c>
      <c r="S1701" s="130">
        <v>25</v>
      </c>
      <c r="T1701" s="130">
        <v>8.3333333330000006</v>
      </c>
      <c r="U1701" s="130">
        <v>3.56957242839681</v>
      </c>
      <c r="V1701" s="130">
        <v>28.083076464572791</v>
      </c>
      <c r="W1701" s="130">
        <v>8.1711680120586596</v>
      </c>
      <c r="X1701" s="130">
        <v>23.579889046959352</v>
      </c>
    </row>
    <row r="1702" spans="1:24" x14ac:dyDescent="0.45">
      <c r="A1702" s="130" t="s">
        <v>166</v>
      </c>
      <c r="B1702" s="130">
        <v>2023</v>
      </c>
      <c r="C1702" s="131">
        <v>45038</v>
      </c>
      <c r="D1702" s="130" t="s">
        <v>30</v>
      </c>
      <c r="E1702" s="130">
        <v>1</v>
      </c>
      <c r="F1702" s="130" t="s">
        <v>572</v>
      </c>
      <c r="G1702" s="130">
        <v>9</v>
      </c>
      <c r="H1702" s="130" t="s">
        <v>1386</v>
      </c>
      <c r="I1702" s="130">
        <v>854</v>
      </c>
      <c r="J1702" s="130" t="s">
        <v>494</v>
      </c>
      <c r="K1702" s="130" t="s">
        <v>363</v>
      </c>
      <c r="L1702" s="130">
        <v>20.18904109589041</v>
      </c>
      <c r="M1702" s="130">
        <v>20</v>
      </c>
      <c r="N1702" s="130">
        <v>2</v>
      </c>
      <c r="O1702" s="130">
        <v>11.738</v>
      </c>
      <c r="P1702" s="130">
        <v>0</v>
      </c>
      <c r="Q1702" s="130">
        <v>61.339240074970178</v>
      </c>
      <c r="R1702" s="130">
        <v>1E-3</v>
      </c>
      <c r="S1702" s="130">
        <v>22.1597780939187</v>
      </c>
      <c r="T1702" s="130">
        <v>8.1818775495326026</v>
      </c>
      <c r="U1702" s="130">
        <v>-5.011657719718329</v>
      </c>
      <c r="V1702" s="130">
        <v>19.1750103602797</v>
      </c>
      <c r="W1702" s="130">
        <v>8.0622226933326768</v>
      </c>
      <c r="X1702" s="130">
        <v>23.579889046959352</v>
      </c>
    </row>
    <row r="1703" spans="1:24" x14ac:dyDescent="0.45">
      <c r="A1703" s="130" t="s">
        <v>166</v>
      </c>
      <c r="B1703" s="130">
        <v>2023</v>
      </c>
      <c r="C1703" s="131">
        <v>45038</v>
      </c>
      <c r="D1703" s="130" t="s">
        <v>30</v>
      </c>
      <c r="E1703" s="130">
        <v>1</v>
      </c>
      <c r="F1703" s="130" t="s">
        <v>572</v>
      </c>
      <c r="G1703" s="130">
        <v>10</v>
      </c>
      <c r="H1703" s="130" t="s">
        <v>1387</v>
      </c>
      <c r="I1703" s="130">
        <v>855</v>
      </c>
      <c r="J1703" s="130" t="s">
        <v>385</v>
      </c>
      <c r="K1703" s="130" t="s">
        <v>67</v>
      </c>
      <c r="L1703" s="130">
        <v>31.728767123287671</v>
      </c>
      <c r="M1703" s="130">
        <v>14</v>
      </c>
      <c r="N1703" s="130">
        <v>1</v>
      </c>
      <c r="O1703" s="130">
        <v>11.478999999999999</v>
      </c>
      <c r="P1703" s="130">
        <v>0</v>
      </c>
      <c r="Q1703" s="130">
        <v>62.723233731161258</v>
      </c>
      <c r="R1703" s="130">
        <v>1E-3</v>
      </c>
      <c r="S1703" s="130">
        <v>15.859599252471879</v>
      </c>
      <c r="T1703" s="130">
        <v>7.8096274855698002</v>
      </c>
      <c r="U1703" s="130">
        <v>-3.5260019048657898</v>
      </c>
      <c r="V1703" s="130">
        <v>19.545285752297879</v>
      </c>
      <c r="W1703" s="130">
        <v>7.6904292190545549</v>
      </c>
      <c r="X1703" s="130">
        <v>17.47660282972523</v>
      </c>
    </row>
    <row r="1704" spans="1:24" x14ac:dyDescent="0.45">
      <c r="A1704" s="130" t="s">
        <v>166</v>
      </c>
      <c r="B1704" s="130">
        <v>2023</v>
      </c>
      <c r="C1704" s="131">
        <v>45038</v>
      </c>
      <c r="D1704" s="130" t="s">
        <v>30</v>
      </c>
      <c r="E1704" s="130">
        <v>1</v>
      </c>
      <c r="F1704" s="130" t="s">
        <v>572</v>
      </c>
      <c r="G1704" s="130">
        <v>10</v>
      </c>
      <c r="H1704" s="130" t="s">
        <v>1387</v>
      </c>
      <c r="I1704" s="130">
        <v>855</v>
      </c>
      <c r="J1704" s="130" t="s">
        <v>456</v>
      </c>
      <c r="K1704" s="130" t="s">
        <v>64</v>
      </c>
      <c r="L1704" s="130">
        <v>33.975342465753428</v>
      </c>
      <c r="M1704" s="130">
        <v>19</v>
      </c>
      <c r="N1704" s="130">
        <v>2</v>
      </c>
      <c r="O1704" s="130">
        <v>11.478999999999999</v>
      </c>
      <c r="P1704" s="130">
        <v>0</v>
      </c>
      <c r="Q1704" s="130">
        <v>62.723233731161258</v>
      </c>
      <c r="R1704" s="130">
        <v>1E-3</v>
      </c>
      <c r="S1704" s="130">
        <v>19.09360640697858</v>
      </c>
      <c r="T1704" s="130">
        <v>7.990479804168193</v>
      </c>
      <c r="U1704" s="130">
        <v>-8.1918034929623982</v>
      </c>
      <c r="V1704" s="130">
        <v>15.25744476272568</v>
      </c>
      <c r="W1704" s="130">
        <v>7.8164160852293607</v>
      </c>
      <c r="X1704" s="130">
        <v>17.47660282972523</v>
      </c>
    </row>
    <row r="1705" spans="1:24" x14ac:dyDescent="0.45">
      <c r="A1705" s="130" t="s">
        <v>166</v>
      </c>
      <c r="B1705" s="130">
        <v>2023</v>
      </c>
      <c r="C1705" s="131">
        <v>45038</v>
      </c>
      <c r="D1705" s="130" t="s">
        <v>30</v>
      </c>
      <c r="E1705" s="130">
        <v>1</v>
      </c>
      <c r="F1705" s="130" t="s">
        <v>572</v>
      </c>
      <c r="G1705" s="130">
        <v>11</v>
      </c>
      <c r="H1705" s="130" t="s">
        <v>1388</v>
      </c>
      <c r="I1705" s="130">
        <v>856</v>
      </c>
      <c r="J1705" s="130" t="s">
        <v>501</v>
      </c>
      <c r="K1705" s="130" t="s">
        <v>99</v>
      </c>
      <c r="L1705" s="130">
        <v>27.13424657534247</v>
      </c>
      <c r="M1705" s="130">
        <v>15</v>
      </c>
      <c r="N1705" s="130">
        <v>1</v>
      </c>
      <c r="O1705" s="130">
        <v>11.36</v>
      </c>
      <c r="P1705" s="130">
        <v>0</v>
      </c>
      <c r="Q1705" s="130">
        <v>63.380281690140848</v>
      </c>
      <c r="R1705" s="130">
        <v>1E-3</v>
      </c>
      <c r="S1705" s="130">
        <v>22.033393225791219</v>
      </c>
      <c r="T1705" s="130">
        <v>8.1668970766634281</v>
      </c>
      <c r="U1705" s="130">
        <v>-0.26354958944875762</v>
      </c>
      <c r="V1705" s="130">
        <v>24.205899653365361</v>
      </c>
      <c r="W1705" s="130">
        <v>8.15648308093804</v>
      </c>
      <c r="X1705" s="130">
        <v>17.658440344582552</v>
      </c>
    </row>
    <row r="1706" spans="1:24" x14ac:dyDescent="0.45">
      <c r="A1706" s="130" t="s">
        <v>166</v>
      </c>
      <c r="B1706" s="130">
        <v>2023</v>
      </c>
      <c r="C1706" s="131">
        <v>45038</v>
      </c>
      <c r="D1706" s="130" t="s">
        <v>30</v>
      </c>
      <c r="E1706" s="130">
        <v>1</v>
      </c>
      <c r="F1706" s="130" t="s">
        <v>572</v>
      </c>
      <c r="G1706" s="130">
        <v>11</v>
      </c>
      <c r="H1706" s="130" t="s">
        <v>1388</v>
      </c>
      <c r="I1706" s="130">
        <v>856</v>
      </c>
      <c r="J1706" s="130" t="s">
        <v>462</v>
      </c>
      <c r="K1706" s="130" t="s">
        <v>115</v>
      </c>
      <c r="L1706" s="130">
        <v>22.230136986301371</v>
      </c>
      <c r="M1706" s="130">
        <v>18</v>
      </c>
      <c r="N1706" s="130">
        <v>2</v>
      </c>
      <c r="O1706" s="130">
        <v>11.36</v>
      </c>
      <c r="P1706" s="130">
        <v>0</v>
      </c>
      <c r="Q1706" s="130">
        <v>63.380281690140848</v>
      </c>
      <c r="R1706" s="130">
        <v>1E-3</v>
      </c>
      <c r="S1706" s="130">
        <v>13.28348746337387</v>
      </c>
      <c r="T1706" s="130">
        <v>8.7549690907260587</v>
      </c>
      <c r="U1706" s="130">
        <v>-14.965902243823869</v>
      </c>
      <c r="V1706" s="130">
        <v>10.825383641792589</v>
      </c>
      <c r="W1706" s="130">
        <v>8.597095295205488</v>
      </c>
      <c r="X1706" s="130">
        <v>17.658440344582552</v>
      </c>
    </row>
    <row r="1707" spans="1:24" x14ac:dyDescent="0.45">
      <c r="A1707" s="130" t="s">
        <v>166</v>
      </c>
      <c r="B1707" s="130">
        <v>2023</v>
      </c>
      <c r="C1707" s="131">
        <v>45038</v>
      </c>
      <c r="D1707" s="130" t="s">
        <v>30</v>
      </c>
      <c r="E1707" s="130">
        <v>1</v>
      </c>
      <c r="F1707" s="130" t="s">
        <v>572</v>
      </c>
      <c r="G1707" s="130">
        <v>12</v>
      </c>
      <c r="H1707" s="130" t="s">
        <v>1389</v>
      </c>
      <c r="I1707" s="130">
        <v>857</v>
      </c>
      <c r="J1707" s="130" t="s">
        <v>401</v>
      </c>
      <c r="K1707" s="130" t="s">
        <v>177</v>
      </c>
      <c r="L1707" s="130">
        <v>25.830136986301369</v>
      </c>
      <c r="M1707" s="130">
        <v>16</v>
      </c>
      <c r="N1707" s="130">
        <v>1</v>
      </c>
      <c r="O1707" s="130">
        <v>11.494999999999999</v>
      </c>
      <c r="P1707" s="130">
        <v>0</v>
      </c>
      <c r="Q1707" s="130">
        <v>62.635928664636801</v>
      </c>
      <c r="R1707" s="130">
        <v>1E-3</v>
      </c>
      <c r="S1707" s="130">
        <v>19.22712537797743</v>
      </c>
      <c r="T1707" s="130">
        <v>7.6730628151740774</v>
      </c>
      <c r="U1707" s="130">
        <v>-1.1175841988573121</v>
      </c>
      <c r="V1707" s="130">
        <v>21.90111337634006</v>
      </c>
      <c r="W1707" s="130">
        <v>7.6728991917324576</v>
      </c>
      <c r="X1707" s="130">
        <v>17.67085585338328</v>
      </c>
    </row>
    <row r="1708" spans="1:24" x14ac:dyDescent="0.45">
      <c r="A1708" s="130" t="s">
        <v>166</v>
      </c>
      <c r="B1708" s="130">
        <v>2023</v>
      </c>
      <c r="C1708" s="131">
        <v>45038</v>
      </c>
      <c r="D1708" s="130" t="s">
        <v>30</v>
      </c>
      <c r="E1708" s="130">
        <v>1</v>
      </c>
      <c r="F1708" s="130" t="s">
        <v>572</v>
      </c>
      <c r="G1708" s="130">
        <v>12</v>
      </c>
      <c r="H1708" s="130" t="s">
        <v>1389</v>
      </c>
      <c r="I1708" s="130">
        <v>857</v>
      </c>
      <c r="J1708" s="130" t="s">
        <v>475</v>
      </c>
      <c r="K1708" s="130" t="s">
        <v>265</v>
      </c>
      <c r="L1708" s="130">
        <v>19.62465753424658</v>
      </c>
      <c r="M1708" s="130">
        <v>17</v>
      </c>
      <c r="N1708" s="130">
        <v>2</v>
      </c>
      <c r="O1708" s="130">
        <v>11.494999999999999</v>
      </c>
      <c r="P1708" s="130">
        <v>0</v>
      </c>
      <c r="Q1708" s="130">
        <v>62.635928664636801</v>
      </c>
      <c r="R1708" s="130">
        <v>1E-3</v>
      </c>
      <c r="S1708" s="130">
        <v>16.11458632878913</v>
      </c>
      <c r="T1708" s="130">
        <v>8.1307569984819068</v>
      </c>
      <c r="U1708" s="130">
        <v>-10.86042788581238</v>
      </c>
      <c r="V1708" s="130">
        <v>13.155639998325769</v>
      </c>
      <c r="W1708" s="130">
        <v>8.005355961379383</v>
      </c>
      <c r="X1708" s="130">
        <v>17.67085585338328</v>
      </c>
    </row>
    <row r="1709" spans="1:24" x14ac:dyDescent="0.45">
      <c r="A1709" s="132" t="s">
        <v>166</v>
      </c>
      <c r="B1709" s="132">
        <v>2023</v>
      </c>
      <c r="C1709" s="133">
        <v>45038</v>
      </c>
      <c r="D1709" s="132" t="s">
        <v>30</v>
      </c>
      <c r="E1709" s="132">
        <v>1</v>
      </c>
      <c r="F1709" s="132" t="s">
        <v>575</v>
      </c>
      <c r="G1709" s="132">
        <v>1</v>
      </c>
      <c r="H1709" s="132" t="s">
        <v>1390</v>
      </c>
      <c r="I1709" s="132">
        <v>858</v>
      </c>
      <c r="J1709" s="132" t="s">
        <v>418</v>
      </c>
      <c r="K1709" s="132" t="s">
        <v>96</v>
      </c>
      <c r="L1709" s="132">
        <v>24.917808219178081</v>
      </c>
      <c r="M1709" s="132">
        <v>5</v>
      </c>
      <c r="N1709" s="132">
        <v>1</v>
      </c>
      <c r="O1709" s="132">
        <v>11.089</v>
      </c>
      <c r="P1709" s="132">
        <v>0</v>
      </c>
      <c r="Q1709" s="132">
        <v>64.929209126161055</v>
      </c>
      <c r="R1709" s="132">
        <v>5.3865282253004168</v>
      </c>
      <c r="S1709" s="132">
        <v>29.631116664913929</v>
      </c>
      <c r="T1709" s="132">
        <v>8.0815294798711701</v>
      </c>
      <c r="U1709" s="132">
        <v>7.7945966939466018</v>
      </c>
      <c r="V1709" s="132">
        <v>31.926693462484611</v>
      </c>
      <c r="W1709" s="132">
        <v>8.0440322561793369</v>
      </c>
      <c r="X1709" s="132">
        <v>25.766115020626991</v>
      </c>
    </row>
    <row r="1710" spans="1:24" x14ac:dyDescent="0.45">
      <c r="A1710" s="132" t="s">
        <v>166</v>
      </c>
      <c r="B1710" s="132">
        <v>2023</v>
      </c>
      <c r="C1710" s="133">
        <v>45038</v>
      </c>
      <c r="D1710" s="132" t="s">
        <v>30</v>
      </c>
      <c r="E1710" s="132">
        <v>1</v>
      </c>
      <c r="F1710" s="132" t="s">
        <v>575</v>
      </c>
      <c r="G1710" s="132">
        <v>1</v>
      </c>
      <c r="H1710" s="132" t="s">
        <v>1390</v>
      </c>
      <c r="I1710" s="132">
        <v>858</v>
      </c>
      <c r="J1710" s="132" t="s">
        <v>401</v>
      </c>
      <c r="K1710" s="132" t="s">
        <v>177</v>
      </c>
      <c r="L1710" s="132">
        <v>25.830136986301369</v>
      </c>
      <c r="M1710" s="132">
        <v>16</v>
      </c>
      <c r="N1710" s="132">
        <v>2</v>
      </c>
      <c r="O1710" s="132">
        <v>11.089</v>
      </c>
      <c r="P1710" s="132">
        <v>0</v>
      </c>
      <c r="Q1710" s="132">
        <v>64.929209126161055</v>
      </c>
      <c r="R1710" s="132">
        <v>1E-3</v>
      </c>
      <c r="S1710" s="132">
        <v>21.90111337634006</v>
      </c>
      <c r="T1710" s="132">
        <v>7.6728991917324576</v>
      </c>
      <c r="U1710" s="132">
        <v>-3.4065171886821299</v>
      </c>
      <c r="V1710" s="132">
        <v>19.80440747874195</v>
      </c>
      <c r="W1710" s="132">
        <v>7.7369748891413597</v>
      </c>
      <c r="X1710" s="132">
        <v>25.766115020626991</v>
      </c>
    </row>
    <row r="1711" spans="1:24" x14ac:dyDescent="0.45">
      <c r="A1711" s="132" t="s">
        <v>166</v>
      </c>
      <c r="B1711" s="132">
        <v>2023</v>
      </c>
      <c r="C1711" s="133">
        <v>45038</v>
      </c>
      <c r="D1711" s="132" t="s">
        <v>30</v>
      </c>
      <c r="E1711" s="132">
        <v>1</v>
      </c>
      <c r="F1711" s="132" t="s">
        <v>575</v>
      </c>
      <c r="G1711" s="132">
        <v>2</v>
      </c>
      <c r="H1711" s="132" t="s">
        <v>1391</v>
      </c>
      <c r="I1711" s="132">
        <v>859</v>
      </c>
      <c r="J1711" s="132" t="s">
        <v>354</v>
      </c>
      <c r="K1711" s="132" t="s">
        <v>121</v>
      </c>
      <c r="L1711" s="132">
        <v>27.712328767123289</v>
      </c>
      <c r="M1711" s="132">
        <v>2</v>
      </c>
      <c r="N1711" s="132">
        <v>1</v>
      </c>
      <c r="O1711" s="132">
        <v>11.364000000000001</v>
      </c>
      <c r="P1711" s="132">
        <v>0</v>
      </c>
      <c r="Q1711" s="132">
        <v>63.357972544878557</v>
      </c>
      <c r="R1711" s="132">
        <v>12.12542968597519</v>
      </c>
      <c r="S1711" s="132">
        <v>34.954073641706742</v>
      </c>
      <c r="T1711" s="132">
        <v>7.6095479852438466</v>
      </c>
      <c r="U1711" s="132">
        <v>13.48184071429713</v>
      </c>
      <c r="V1711" s="132">
        <v>36.684974665440322</v>
      </c>
      <c r="W1711" s="132">
        <v>7.7343779837143964</v>
      </c>
      <c r="X1711" s="132">
        <v>29.57998664753605</v>
      </c>
    </row>
    <row r="1712" spans="1:24" x14ac:dyDescent="0.45">
      <c r="A1712" s="132" t="s">
        <v>166</v>
      </c>
      <c r="B1712" s="132">
        <v>2023</v>
      </c>
      <c r="C1712" s="133">
        <v>45038</v>
      </c>
      <c r="D1712" s="132" t="s">
        <v>30</v>
      </c>
      <c r="E1712" s="132">
        <v>1</v>
      </c>
      <c r="F1712" s="132" t="s">
        <v>575</v>
      </c>
      <c r="G1712" s="132">
        <v>2</v>
      </c>
      <c r="H1712" s="132" t="s">
        <v>1391</v>
      </c>
      <c r="I1712" s="132">
        <v>859</v>
      </c>
      <c r="J1712" s="132" t="s">
        <v>501</v>
      </c>
      <c r="K1712" s="132" t="s">
        <v>99</v>
      </c>
      <c r="L1712" s="132">
        <v>27.13424657534247</v>
      </c>
      <c r="M1712" s="132">
        <v>15</v>
      </c>
      <c r="N1712" s="132">
        <v>2</v>
      </c>
      <c r="O1712" s="132">
        <v>11.364000000000001</v>
      </c>
      <c r="P1712" s="132">
        <v>0</v>
      </c>
      <c r="Q1712" s="132">
        <v>63.357972544878557</v>
      </c>
      <c r="R1712" s="132">
        <v>1E-3</v>
      </c>
      <c r="S1712" s="132">
        <v>24.205899653365361</v>
      </c>
      <c r="T1712" s="132">
        <v>8.15648308093804</v>
      </c>
      <c r="U1712" s="132">
        <v>-2.212296654514248</v>
      </c>
      <c r="V1712" s="132">
        <v>22.251913615016921</v>
      </c>
      <c r="W1712" s="132">
        <v>8.1547367565103883</v>
      </c>
      <c r="X1712" s="132">
        <v>29.57998664753605</v>
      </c>
    </row>
    <row r="1713" spans="1:24" x14ac:dyDescent="0.45">
      <c r="A1713" s="132" t="s">
        <v>166</v>
      </c>
      <c r="B1713" s="132">
        <v>2023</v>
      </c>
      <c r="C1713" s="133">
        <v>45038</v>
      </c>
      <c r="D1713" s="132" t="s">
        <v>30</v>
      </c>
      <c r="E1713" s="132">
        <v>1</v>
      </c>
      <c r="F1713" s="132" t="s">
        <v>575</v>
      </c>
      <c r="G1713" s="132">
        <v>3</v>
      </c>
      <c r="H1713" s="132" t="s">
        <v>1392</v>
      </c>
      <c r="I1713" s="132">
        <v>860</v>
      </c>
      <c r="J1713" s="132" t="s">
        <v>453</v>
      </c>
      <c r="K1713" s="132" t="s">
        <v>88</v>
      </c>
      <c r="L1713" s="132">
        <v>22.147945205479449</v>
      </c>
      <c r="M1713" s="132">
        <v>6</v>
      </c>
      <c r="N1713" s="132">
        <v>1</v>
      </c>
      <c r="O1713" s="132">
        <v>11.244999999999999</v>
      </c>
      <c r="P1713" s="132">
        <v>0</v>
      </c>
      <c r="Q1713" s="132">
        <v>64.02845709204091</v>
      </c>
      <c r="R1713" s="132">
        <v>5.8296681854036088</v>
      </c>
      <c r="S1713" s="132">
        <v>28.717988264870701</v>
      </c>
      <c r="T1713" s="132">
        <v>7.6294400264890303</v>
      </c>
      <c r="U1713" s="132">
        <v>7.4913174839987029</v>
      </c>
      <c r="V1713" s="132">
        <v>30.639028406189901</v>
      </c>
      <c r="W1713" s="132">
        <v>7.7159036407303976</v>
      </c>
      <c r="X1713" s="132">
        <v>24.131637008584288</v>
      </c>
    </row>
    <row r="1714" spans="1:24" x14ac:dyDescent="0.45">
      <c r="A1714" s="132" t="s">
        <v>166</v>
      </c>
      <c r="B1714" s="132">
        <v>2023</v>
      </c>
      <c r="C1714" s="133">
        <v>45038</v>
      </c>
      <c r="D1714" s="132" t="s">
        <v>30</v>
      </c>
      <c r="E1714" s="132">
        <v>1</v>
      </c>
      <c r="F1714" s="132" t="s">
        <v>575</v>
      </c>
      <c r="G1714" s="132">
        <v>3</v>
      </c>
      <c r="H1714" s="132" t="s">
        <v>1392</v>
      </c>
      <c r="I1714" s="132">
        <v>860</v>
      </c>
      <c r="J1714" s="132" t="s">
        <v>385</v>
      </c>
      <c r="K1714" s="132" t="s">
        <v>67</v>
      </c>
      <c r="L1714" s="132">
        <v>31.728767123287671</v>
      </c>
      <c r="M1714" s="132">
        <v>14</v>
      </c>
      <c r="N1714" s="132">
        <v>2</v>
      </c>
      <c r="O1714" s="132">
        <v>11.244999999999999</v>
      </c>
      <c r="P1714" s="132">
        <v>0</v>
      </c>
      <c r="Q1714" s="132">
        <v>64.02845709204091</v>
      </c>
      <c r="R1714" s="132">
        <v>1E-3</v>
      </c>
      <c r="S1714" s="132">
        <v>19.545285752297879</v>
      </c>
      <c r="T1714" s="132">
        <v>7.6904292190545549</v>
      </c>
      <c r="U1714" s="132">
        <v>-5.6896282498118786</v>
      </c>
      <c r="V1714" s="132">
        <v>17.597538856383071</v>
      </c>
      <c r="W1714" s="132">
        <v>7.762389035398316</v>
      </c>
      <c r="X1714" s="132">
        <v>24.131637008584288</v>
      </c>
    </row>
    <row r="1715" spans="1:24" x14ac:dyDescent="0.45">
      <c r="A1715" s="132" t="s">
        <v>166</v>
      </c>
      <c r="B1715" s="132">
        <v>2023</v>
      </c>
      <c r="C1715" s="133">
        <v>45038</v>
      </c>
      <c r="D1715" s="132" t="s">
        <v>30</v>
      </c>
      <c r="E1715" s="132">
        <v>1</v>
      </c>
      <c r="F1715" s="132" t="s">
        <v>575</v>
      </c>
      <c r="G1715" s="132">
        <v>4</v>
      </c>
      <c r="H1715" s="132" t="s">
        <v>1393</v>
      </c>
      <c r="I1715" s="132">
        <v>861</v>
      </c>
      <c r="J1715" s="132" t="s">
        <v>425</v>
      </c>
      <c r="K1715" s="132" t="s">
        <v>96</v>
      </c>
      <c r="L1715" s="132">
        <v>29.421917808219181</v>
      </c>
      <c r="M1715" s="132">
        <v>1</v>
      </c>
      <c r="N1715" s="132">
        <v>1</v>
      </c>
      <c r="O1715" s="132">
        <v>11.356</v>
      </c>
      <c r="P1715" s="132">
        <v>0</v>
      </c>
      <c r="Q1715" s="132">
        <v>63.40260655160268</v>
      </c>
      <c r="R1715" s="132">
        <v>17.060731187630591</v>
      </c>
      <c r="S1715" s="132">
        <v>40.200320130902803</v>
      </c>
      <c r="T1715" s="132">
        <v>7.7131963144240698</v>
      </c>
      <c r="U1715" s="132">
        <v>18.310316351342738</v>
      </c>
      <c r="V1715" s="132">
        <v>41.82618049641647</v>
      </c>
      <c r="W1715" s="132">
        <v>7.8386213816912429</v>
      </c>
      <c r="X1715" s="132">
        <v>34.141698297737797</v>
      </c>
    </row>
    <row r="1716" spans="1:24" x14ac:dyDescent="0.45">
      <c r="A1716" s="132" t="s">
        <v>166</v>
      </c>
      <c r="B1716" s="132">
        <v>2023</v>
      </c>
      <c r="C1716" s="133">
        <v>45038</v>
      </c>
      <c r="D1716" s="132" t="s">
        <v>30</v>
      </c>
      <c r="E1716" s="132">
        <v>1</v>
      </c>
      <c r="F1716" s="132" t="s">
        <v>575</v>
      </c>
      <c r="G1716" s="132">
        <v>4</v>
      </c>
      <c r="H1716" s="132" t="s">
        <v>1393</v>
      </c>
      <c r="I1716" s="132">
        <v>861</v>
      </c>
      <c r="J1716" s="132" t="s">
        <v>510</v>
      </c>
      <c r="K1716" s="132" t="s">
        <v>43</v>
      </c>
      <c r="L1716" s="132">
        <v>26.12054794520548</v>
      </c>
      <c r="M1716" s="132">
        <v>13</v>
      </c>
      <c r="N1716" s="132">
        <v>2</v>
      </c>
      <c r="O1716" s="132">
        <v>11.356</v>
      </c>
      <c r="P1716" s="132">
        <v>0</v>
      </c>
      <c r="Q1716" s="132">
        <v>63.40260655160268</v>
      </c>
      <c r="R1716" s="132">
        <v>3.56957242839681</v>
      </c>
      <c r="S1716" s="132">
        <v>28.083076464572791</v>
      </c>
      <c r="T1716" s="132">
        <v>8.1711680120586596</v>
      </c>
      <c r="U1716" s="132">
        <v>1.7025352580915121</v>
      </c>
      <c r="V1716" s="132">
        <v>26.284535711400359</v>
      </c>
      <c r="W1716" s="132">
        <v>8.1940001511029497</v>
      </c>
      <c r="X1716" s="132">
        <v>34.141698297737797</v>
      </c>
    </row>
    <row r="1717" spans="1:24" x14ac:dyDescent="0.45">
      <c r="A1717" s="132" t="s">
        <v>166</v>
      </c>
      <c r="B1717" s="132">
        <v>2023</v>
      </c>
      <c r="C1717" s="133">
        <v>45038</v>
      </c>
      <c r="D1717" s="132" t="s">
        <v>30</v>
      </c>
      <c r="E1717" s="132">
        <v>1</v>
      </c>
      <c r="F1717" s="132" t="s">
        <v>575</v>
      </c>
      <c r="G1717" s="132">
        <v>5</v>
      </c>
      <c r="H1717" s="132" t="s">
        <v>1394</v>
      </c>
      <c r="I1717" s="132">
        <v>862</v>
      </c>
      <c r="J1717" s="132" t="s">
        <v>358</v>
      </c>
      <c r="K1717" s="132" t="s">
        <v>79</v>
      </c>
      <c r="L1717" s="132">
        <v>30.243835616438361</v>
      </c>
      <c r="M1717" s="132">
        <v>8</v>
      </c>
      <c r="N1717" s="132">
        <v>1</v>
      </c>
      <c r="O1717" s="132">
        <v>11.298999999999999</v>
      </c>
      <c r="P1717" s="132">
        <v>0</v>
      </c>
      <c r="Q1717" s="132">
        <v>63.722453314452608</v>
      </c>
      <c r="R1717" s="132">
        <v>20.691860573220278</v>
      </c>
      <c r="S1717" s="132">
        <v>42.87329092133092</v>
      </c>
      <c r="T1717" s="132">
        <v>7.3938101160368799</v>
      </c>
      <c r="U1717" s="132">
        <v>21.258371366553561</v>
      </c>
      <c r="V1717" s="132">
        <v>44.131088357112631</v>
      </c>
      <c r="W1717" s="132">
        <v>7.6242389968530224</v>
      </c>
      <c r="X1717" s="132">
        <v>35.421394950203407</v>
      </c>
    </row>
    <row r="1718" spans="1:24" x14ac:dyDescent="0.45">
      <c r="A1718" s="132" t="s">
        <v>166</v>
      </c>
      <c r="B1718" s="132">
        <v>2023</v>
      </c>
      <c r="C1718" s="133">
        <v>45038</v>
      </c>
      <c r="D1718" s="132" t="s">
        <v>30</v>
      </c>
      <c r="E1718" s="132">
        <v>1</v>
      </c>
      <c r="F1718" s="132" t="s">
        <v>575</v>
      </c>
      <c r="G1718" s="132">
        <v>5</v>
      </c>
      <c r="H1718" s="132" t="s">
        <v>1394</v>
      </c>
      <c r="I1718" s="132">
        <v>862</v>
      </c>
      <c r="J1718" s="132" t="s">
        <v>508</v>
      </c>
      <c r="K1718" s="132" t="s">
        <v>43</v>
      </c>
      <c r="L1718" s="132">
        <v>19.24657534246575</v>
      </c>
      <c r="M1718" s="132">
        <v>9</v>
      </c>
      <c r="N1718" s="132">
        <v>2</v>
      </c>
      <c r="O1718" s="132">
        <v>11.298999999999999</v>
      </c>
      <c r="P1718" s="132">
        <v>0</v>
      </c>
      <c r="Q1718" s="132">
        <v>63.722453314452608</v>
      </c>
      <c r="R1718" s="132">
        <v>3.426565587599971</v>
      </c>
      <c r="S1718" s="132">
        <v>27.96949897907589</v>
      </c>
      <c r="T1718" s="132">
        <v>8.1809777971586399</v>
      </c>
      <c r="U1718" s="132">
        <v>1.7217260144630939</v>
      </c>
      <c r="V1718" s="132">
        <v>26.469500519804971</v>
      </c>
      <c r="W1718" s="132">
        <v>8.2492581684472928</v>
      </c>
      <c r="X1718" s="132">
        <v>35.421394950203407</v>
      </c>
    </row>
    <row r="1719" spans="1:24" x14ac:dyDescent="0.45">
      <c r="A1719" s="132" t="s">
        <v>166</v>
      </c>
      <c r="B1719" s="132">
        <v>2023</v>
      </c>
      <c r="C1719" s="133">
        <v>45038</v>
      </c>
      <c r="D1719" s="132" t="s">
        <v>30</v>
      </c>
      <c r="E1719" s="132">
        <v>1</v>
      </c>
      <c r="F1719" s="132" t="s">
        <v>575</v>
      </c>
      <c r="G1719" s="132">
        <v>6</v>
      </c>
      <c r="H1719" s="132" t="s">
        <v>1395</v>
      </c>
      <c r="I1719" s="132">
        <v>863</v>
      </c>
      <c r="J1719" s="132" t="s">
        <v>397</v>
      </c>
      <c r="K1719" s="132" t="s">
        <v>177</v>
      </c>
      <c r="L1719" s="132">
        <v>30.42465753424657</v>
      </c>
      <c r="M1719" s="132">
        <v>3</v>
      </c>
      <c r="N1719" s="132">
        <v>1</v>
      </c>
      <c r="O1719" s="132">
        <v>11.125999999999999</v>
      </c>
      <c r="P1719" s="132">
        <v>0</v>
      </c>
      <c r="Q1719" s="132">
        <v>64.713284199173117</v>
      </c>
      <c r="R1719" s="132">
        <v>0.36782963748167669</v>
      </c>
      <c r="S1719" s="132">
        <v>23.951930453164429</v>
      </c>
      <c r="T1719" s="132">
        <v>7.8613669385609191</v>
      </c>
      <c r="U1719" s="132">
        <v>3.16079877997737</v>
      </c>
      <c r="V1719" s="132">
        <v>26.6440500410997</v>
      </c>
      <c r="W1719" s="132">
        <v>7.8277504203741106</v>
      </c>
      <c r="X1719" s="132">
        <v>22.100961114423249</v>
      </c>
    </row>
    <row r="1720" spans="1:24" x14ac:dyDescent="0.45">
      <c r="A1720" s="132" t="s">
        <v>166</v>
      </c>
      <c r="B1720" s="132">
        <v>2023</v>
      </c>
      <c r="C1720" s="133">
        <v>45038</v>
      </c>
      <c r="D1720" s="132" t="s">
        <v>30</v>
      </c>
      <c r="E1720" s="132">
        <v>1</v>
      </c>
      <c r="F1720" s="132" t="s">
        <v>575</v>
      </c>
      <c r="G1720" s="132">
        <v>6</v>
      </c>
      <c r="H1720" s="132" t="s">
        <v>1395</v>
      </c>
      <c r="I1720" s="132">
        <v>863</v>
      </c>
      <c r="J1720" s="132" t="s">
        <v>447</v>
      </c>
      <c r="K1720" s="132" t="s">
        <v>58</v>
      </c>
      <c r="L1720" s="132">
        <v>22.849315068493151</v>
      </c>
      <c r="M1720" s="132">
        <v>12</v>
      </c>
      <c r="N1720" s="132">
        <v>2</v>
      </c>
      <c r="O1720" s="132">
        <v>11.125999999999999</v>
      </c>
      <c r="P1720" s="132">
        <v>0</v>
      </c>
      <c r="Q1720" s="132">
        <v>64.713284199173117</v>
      </c>
      <c r="R1720" s="132">
        <v>1E-3</v>
      </c>
      <c r="S1720" s="132">
        <v>20.249991775682069</v>
      </c>
      <c r="T1720" s="132">
        <v>8.2273255531030909</v>
      </c>
      <c r="U1720" s="132">
        <v>-6.9476618488260087</v>
      </c>
      <c r="V1720" s="132">
        <v>17.333996398964711</v>
      </c>
      <c r="W1720" s="132">
        <v>8.0938860825969066</v>
      </c>
      <c r="X1720" s="132">
        <v>22.100961114423249</v>
      </c>
    </row>
    <row r="1721" spans="1:24" x14ac:dyDescent="0.45">
      <c r="A1721" s="132" t="s">
        <v>166</v>
      </c>
      <c r="B1721" s="132">
        <v>2023</v>
      </c>
      <c r="C1721" s="133">
        <v>45038</v>
      </c>
      <c r="D1721" s="132" t="s">
        <v>30</v>
      </c>
      <c r="E1721" s="132">
        <v>1</v>
      </c>
      <c r="F1721" s="132" t="s">
        <v>575</v>
      </c>
      <c r="G1721" s="132">
        <v>7</v>
      </c>
      <c r="H1721" s="132" t="s">
        <v>1396</v>
      </c>
      <c r="I1721" s="132">
        <v>864</v>
      </c>
      <c r="J1721" s="132" t="s">
        <v>468</v>
      </c>
      <c r="K1721" s="132" t="s">
        <v>91</v>
      </c>
      <c r="L1721" s="132">
        <v>25.041095890410961</v>
      </c>
      <c r="M1721" s="132">
        <v>7</v>
      </c>
      <c r="N1721" s="132">
        <v>1</v>
      </c>
      <c r="O1721" s="132">
        <v>11.058999999999999</v>
      </c>
      <c r="P1721" s="132">
        <v>0</v>
      </c>
      <c r="Q1721" s="132">
        <v>65.105344063658563</v>
      </c>
      <c r="R1721" s="132">
        <v>1.645914206386923</v>
      </c>
      <c r="S1721" s="132">
        <v>25.010066158481461</v>
      </c>
      <c r="T1721" s="132">
        <v>7.788050650698179</v>
      </c>
      <c r="U1721" s="132">
        <v>5.3172641288321678</v>
      </c>
      <c r="V1721" s="132">
        <v>28.429316051339281</v>
      </c>
      <c r="W1721" s="132">
        <v>7.7040173075023723</v>
      </c>
      <c r="X1721" s="132">
        <v>25.914544864038721</v>
      </c>
    </row>
    <row r="1722" spans="1:24" x14ac:dyDescent="0.45">
      <c r="A1722" s="132" t="s">
        <v>166</v>
      </c>
      <c r="B1722" s="132">
        <v>2023</v>
      </c>
      <c r="C1722" s="133">
        <v>45038</v>
      </c>
      <c r="D1722" s="132" t="s">
        <v>30</v>
      </c>
      <c r="E1722" s="132">
        <v>1</v>
      </c>
      <c r="F1722" s="132" t="s">
        <v>575</v>
      </c>
      <c r="G1722" s="132">
        <v>7</v>
      </c>
      <c r="H1722" s="132" t="s">
        <v>1396</v>
      </c>
      <c r="I1722" s="132">
        <v>864</v>
      </c>
      <c r="J1722" s="132" t="s">
        <v>509</v>
      </c>
      <c r="K1722" s="132" t="s">
        <v>79</v>
      </c>
      <c r="L1722" s="132">
        <v>24.153424657534249</v>
      </c>
      <c r="M1722" s="132">
        <v>11</v>
      </c>
      <c r="N1722" s="132">
        <v>2</v>
      </c>
      <c r="O1722" s="132">
        <v>11.058999999999999</v>
      </c>
      <c r="P1722" s="132">
        <v>0</v>
      </c>
      <c r="Q1722" s="132">
        <v>65.105344063658563</v>
      </c>
      <c r="R1722" s="132">
        <v>1.822741763884725</v>
      </c>
      <c r="S1722" s="132">
        <v>26.819023569595981</v>
      </c>
      <c r="T1722" s="132">
        <v>8.3320939352370846</v>
      </c>
      <c r="U1722" s="132">
        <v>-1.2852221095880729</v>
      </c>
      <c r="V1722" s="132">
        <v>22.969258136969462</v>
      </c>
      <c r="W1722" s="132">
        <v>8.0848267488525103</v>
      </c>
      <c r="X1722" s="132">
        <v>25.914544864038721</v>
      </c>
    </row>
    <row r="1723" spans="1:24" x14ac:dyDescent="0.45">
      <c r="A1723" s="132" t="s">
        <v>166</v>
      </c>
      <c r="B1723" s="132">
        <v>2023</v>
      </c>
      <c r="C1723" s="133">
        <v>45038</v>
      </c>
      <c r="D1723" s="132" t="s">
        <v>30</v>
      </c>
      <c r="E1723" s="132">
        <v>1</v>
      </c>
      <c r="F1723" s="132" t="s">
        <v>575</v>
      </c>
      <c r="G1723" s="132">
        <v>8</v>
      </c>
      <c r="H1723" s="132" t="s">
        <v>1397</v>
      </c>
      <c r="I1723" s="132">
        <v>865</v>
      </c>
      <c r="J1723" s="132" t="s">
        <v>262</v>
      </c>
      <c r="K1723" s="132" t="s">
        <v>46</v>
      </c>
      <c r="L1723" s="132">
        <v>26.545205479452051</v>
      </c>
      <c r="M1723" s="132">
        <v>4</v>
      </c>
      <c r="N1723" s="132">
        <v>1</v>
      </c>
      <c r="O1723" s="132">
        <v>11.388999999999999</v>
      </c>
      <c r="P1723" s="132">
        <v>0</v>
      </c>
      <c r="Q1723" s="132">
        <v>63.218895425410487</v>
      </c>
      <c r="R1723" s="132">
        <v>0.29129207784522387</v>
      </c>
      <c r="S1723" s="132">
        <v>23.017185128154139</v>
      </c>
      <c r="T1723" s="132">
        <v>7.5752976834363039</v>
      </c>
      <c r="U1723" s="132">
        <v>4.8493766452086584</v>
      </c>
      <c r="V1723" s="132">
        <v>27.291790706956359</v>
      </c>
      <c r="W1723" s="132">
        <v>7.4808046872492344</v>
      </c>
      <c r="X1723" s="132">
        <v>27.28148767520571</v>
      </c>
    </row>
    <row r="1724" spans="1:24" x14ac:dyDescent="0.45">
      <c r="A1724" s="132" t="s">
        <v>166</v>
      </c>
      <c r="B1724" s="132">
        <v>2023</v>
      </c>
      <c r="C1724" s="133">
        <v>45038</v>
      </c>
      <c r="D1724" s="132" t="s">
        <v>30</v>
      </c>
      <c r="E1724" s="132">
        <v>1</v>
      </c>
      <c r="F1724" s="132" t="s">
        <v>575</v>
      </c>
      <c r="G1724" s="132">
        <v>8</v>
      </c>
      <c r="H1724" s="132" t="s">
        <v>1397</v>
      </c>
      <c r="I1724" s="132">
        <v>865</v>
      </c>
      <c r="J1724" s="132" t="s">
        <v>403</v>
      </c>
      <c r="K1724" s="132" t="s">
        <v>61</v>
      </c>
      <c r="L1724" s="132">
        <v>26.11780821917808</v>
      </c>
      <c r="M1724" s="132">
        <v>10</v>
      </c>
      <c r="N1724" s="132">
        <v>2</v>
      </c>
      <c r="O1724" s="132">
        <v>11.388999999999999</v>
      </c>
      <c r="P1724" s="132">
        <v>0</v>
      </c>
      <c r="Q1724" s="132">
        <v>63.218895425410487</v>
      </c>
      <c r="R1724" s="132">
        <v>6.2791794009262567</v>
      </c>
      <c r="S1724" s="132">
        <v>31.545790222257281</v>
      </c>
      <c r="T1724" s="132">
        <v>8.4222036071103403</v>
      </c>
      <c r="U1724" s="132">
        <v>2.2450813924724611</v>
      </c>
      <c r="V1724" s="132">
        <v>26.398790924840629</v>
      </c>
      <c r="W1724" s="132">
        <v>8.0512365107893906</v>
      </c>
      <c r="X1724" s="132">
        <v>27.28148767520571</v>
      </c>
    </row>
    <row r="1725" spans="1:24" x14ac:dyDescent="0.45">
      <c r="A1725" s="134" t="s">
        <v>166</v>
      </c>
      <c r="B1725" s="134">
        <v>2023</v>
      </c>
      <c r="C1725" s="135">
        <v>45038</v>
      </c>
      <c r="D1725" s="134" t="s">
        <v>30</v>
      </c>
      <c r="E1725" s="134">
        <v>1</v>
      </c>
      <c r="F1725" s="134" t="s">
        <v>576</v>
      </c>
      <c r="G1725" s="134">
        <v>1</v>
      </c>
      <c r="H1725" s="134" t="s">
        <v>1398</v>
      </c>
      <c r="I1725" s="134">
        <v>866</v>
      </c>
      <c r="J1725" s="134" t="s">
        <v>262</v>
      </c>
      <c r="K1725" s="134" t="s">
        <v>46</v>
      </c>
      <c r="L1725" s="134">
        <v>26.545205479452051</v>
      </c>
      <c r="M1725" s="134">
        <v>4</v>
      </c>
      <c r="N1725" s="134">
        <v>1</v>
      </c>
      <c r="O1725" s="134">
        <v>11.542</v>
      </c>
      <c r="P1725" s="134">
        <v>0</v>
      </c>
      <c r="Q1725" s="134">
        <v>62.380869866574251</v>
      </c>
      <c r="R1725" s="134">
        <v>4.8493766452086584</v>
      </c>
      <c r="S1725" s="134">
        <v>27.291790706956359</v>
      </c>
      <c r="T1725" s="134">
        <v>7.4808046872492344</v>
      </c>
      <c r="U1725" s="134">
        <v>8.643934548654844</v>
      </c>
      <c r="V1725" s="134">
        <v>30.946345917177482</v>
      </c>
      <c r="W1725" s="134">
        <v>7.4341371228408786</v>
      </c>
      <c r="X1725" s="134">
        <v>29.609242084720488</v>
      </c>
    </row>
    <row r="1726" spans="1:24" x14ac:dyDescent="0.45">
      <c r="A1726" s="134" t="s">
        <v>166</v>
      </c>
      <c r="B1726" s="134">
        <v>2023</v>
      </c>
      <c r="C1726" s="135">
        <v>45038</v>
      </c>
      <c r="D1726" s="134" t="s">
        <v>30</v>
      </c>
      <c r="E1726" s="134">
        <v>1</v>
      </c>
      <c r="F1726" s="134" t="s">
        <v>576</v>
      </c>
      <c r="G1726" s="134">
        <v>1</v>
      </c>
      <c r="H1726" s="134" t="s">
        <v>1398</v>
      </c>
      <c r="I1726" s="134">
        <v>866</v>
      </c>
      <c r="J1726" s="134" t="s">
        <v>418</v>
      </c>
      <c r="K1726" s="134" t="s">
        <v>96</v>
      </c>
      <c r="L1726" s="134">
        <v>24.917808219178081</v>
      </c>
      <c r="M1726" s="134">
        <v>5</v>
      </c>
      <c r="N1726" s="134">
        <v>2</v>
      </c>
      <c r="O1726" s="134">
        <v>11.542</v>
      </c>
      <c r="P1726" s="134">
        <v>0</v>
      </c>
      <c r="Q1726" s="134">
        <v>62.380869866574251</v>
      </c>
      <c r="R1726" s="134">
        <v>7.7945966939466018</v>
      </c>
      <c r="S1726" s="134">
        <v>31.926693462484611</v>
      </c>
      <c r="T1726" s="134">
        <v>8.0440322561793369</v>
      </c>
      <c r="U1726" s="134">
        <v>4.3063962646178986</v>
      </c>
      <c r="V1726" s="134">
        <v>27.780231075488331</v>
      </c>
      <c r="W1726" s="134">
        <v>7.8246116036234774</v>
      </c>
      <c r="X1726" s="134">
        <v>29.609242084720488</v>
      </c>
    </row>
    <row r="1727" spans="1:24" x14ac:dyDescent="0.45">
      <c r="A1727" s="134" t="s">
        <v>166</v>
      </c>
      <c r="B1727" s="134">
        <v>2023</v>
      </c>
      <c r="C1727" s="135">
        <v>45038</v>
      </c>
      <c r="D1727" s="134" t="s">
        <v>30</v>
      </c>
      <c r="E1727" s="134">
        <v>1</v>
      </c>
      <c r="F1727" s="134" t="s">
        <v>576</v>
      </c>
      <c r="G1727" s="134">
        <v>2</v>
      </c>
      <c r="H1727" s="134" t="s">
        <v>1399</v>
      </c>
      <c r="I1727" s="134">
        <v>867</v>
      </c>
      <c r="J1727" s="134" t="s">
        <v>468</v>
      </c>
      <c r="K1727" s="134" t="s">
        <v>91</v>
      </c>
      <c r="L1727" s="134">
        <v>25.041095890410961</v>
      </c>
      <c r="M1727" s="134">
        <v>7</v>
      </c>
      <c r="N1727" s="134">
        <v>1</v>
      </c>
      <c r="O1727" s="134">
        <v>11.089</v>
      </c>
      <c r="P1727" s="134">
        <v>0</v>
      </c>
      <c r="Q1727" s="134">
        <v>64.929209126161055</v>
      </c>
      <c r="R1727" s="134">
        <v>5.3172641288321678</v>
      </c>
      <c r="S1727" s="134">
        <v>28.429316051339281</v>
      </c>
      <c r="T1727" s="134">
        <v>7.7040173075023723</v>
      </c>
      <c r="U1727" s="134">
        <v>10.226339251360081</v>
      </c>
      <c r="V1727" s="134">
        <v>32.873116378362148</v>
      </c>
      <c r="W1727" s="134">
        <v>7.5489257090006889</v>
      </c>
      <c r="X1727" s="134">
        <v>32.557145358389803</v>
      </c>
    </row>
    <row r="1728" spans="1:24" x14ac:dyDescent="0.45">
      <c r="A1728" s="134" t="s">
        <v>166</v>
      </c>
      <c r="B1728" s="134">
        <v>2023</v>
      </c>
      <c r="C1728" s="135">
        <v>45038</v>
      </c>
      <c r="D1728" s="134" t="s">
        <v>30</v>
      </c>
      <c r="E1728" s="134">
        <v>1</v>
      </c>
      <c r="F1728" s="134" t="s">
        <v>576</v>
      </c>
      <c r="G1728" s="134">
        <v>2</v>
      </c>
      <c r="H1728" s="134" t="s">
        <v>1399</v>
      </c>
      <c r="I1728" s="134">
        <v>867</v>
      </c>
      <c r="J1728" s="134" t="s">
        <v>354</v>
      </c>
      <c r="K1728" s="134" t="s">
        <v>121</v>
      </c>
      <c r="L1728" s="134">
        <v>27.712328767123289</v>
      </c>
      <c r="M1728" s="134">
        <v>2</v>
      </c>
      <c r="N1728" s="134">
        <v>2</v>
      </c>
      <c r="O1728" s="134">
        <v>11.089</v>
      </c>
      <c r="P1728" s="134">
        <v>0</v>
      </c>
      <c r="Q1728" s="134">
        <v>64.929209126161055</v>
      </c>
      <c r="R1728" s="134">
        <v>13.48184071429713</v>
      </c>
      <c r="S1728" s="134">
        <v>36.684974665440322</v>
      </c>
      <c r="T1728" s="134">
        <v>7.7343779837143964</v>
      </c>
      <c r="U1728" s="134">
        <v>9.5019521785989234</v>
      </c>
      <c r="V1728" s="134">
        <v>32.210701167174463</v>
      </c>
      <c r="W1728" s="134">
        <v>7.5695829961918468</v>
      </c>
      <c r="X1728" s="134">
        <v>32.557145358389803</v>
      </c>
    </row>
    <row r="1729" spans="1:24" x14ac:dyDescent="0.45">
      <c r="A1729" s="134" t="s">
        <v>166</v>
      </c>
      <c r="B1729" s="134">
        <v>2023</v>
      </c>
      <c r="C1729" s="135">
        <v>45038</v>
      </c>
      <c r="D1729" s="134" t="s">
        <v>30</v>
      </c>
      <c r="E1729" s="134">
        <v>1</v>
      </c>
      <c r="F1729" s="134" t="s">
        <v>576</v>
      </c>
      <c r="G1729" s="134">
        <v>3</v>
      </c>
      <c r="H1729" s="134" t="s">
        <v>1400</v>
      </c>
      <c r="I1729" s="134">
        <v>868</v>
      </c>
      <c r="J1729" s="134" t="s">
        <v>397</v>
      </c>
      <c r="K1729" s="134" t="s">
        <v>177</v>
      </c>
      <c r="L1729" s="134">
        <v>30.42465753424657</v>
      </c>
      <c r="M1729" s="134">
        <v>3</v>
      </c>
      <c r="N1729" s="134">
        <v>1</v>
      </c>
      <c r="O1729" s="134">
        <v>10.879</v>
      </c>
      <c r="P1729" s="134">
        <v>0</v>
      </c>
      <c r="Q1729" s="134">
        <v>66.182553543524222</v>
      </c>
      <c r="R1729" s="134">
        <v>3.16079877997737</v>
      </c>
      <c r="S1729" s="134">
        <v>26.6440500410997</v>
      </c>
      <c r="T1729" s="134">
        <v>7.8277504203741106</v>
      </c>
      <c r="U1729" s="134">
        <v>7.440799459442708</v>
      </c>
      <c r="V1729" s="134">
        <v>30.493552122482889</v>
      </c>
      <c r="W1729" s="134">
        <v>7.6842508876800606</v>
      </c>
      <c r="X1729" s="134">
        <v>28.641539223644799</v>
      </c>
    </row>
    <row r="1730" spans="1:24" x14ac:dyDescent="0.45">
      <c r="A1730" s="134" t="s">
        <v>166</v>
      </c>
      <c r="B1730" s="134">
        <v>2023</v>
      </c>
      <c r="C1730" s="135">
        <v>45038</v>
      </c>
      <c r="D1730" s="134" t="s">
        <v>30</v>
      </c>
      <c r="E1730" s="134">
        <v>1</v>
      </c>
      <c r="F1730" s="134" t="s">
        <v>576</v>
      </c>
      <c r="G1730" s="134">
        <v>3</v>
      </c>
      <c r="H1730" s="134" t="s">
        <v>1400</v>
      </c>
      <c r="I1730" s="134">
        <v>868</v>
      </c>
      <c r="J1730" s="134" t="s">
        <v>453</v>
      </c>
      <c r="K1730" s="134" t="s">
        <v>88</v>
      </c>
      <c r="L1730" s="134">
        <v>22.147945205479449</v>
      </c>
      <c r="M1730" s="134">
        <v>6</v>
      </c>
      <c r="N1730" s="134">
        <v>2</v>
      </c>
      <c r="O1730" s="134">
        <v>10.879</v>
      </c>
      <c r="P1730" s="134">
        <v>0</v>
      </c>
      <c r="Q1730" s="134">
        <v>66.182553543524222</v>
      </c>
      <c r="R1730" s="134">
        <v>7.4913174839987029</v>
      </c>
      <c r="S1730" s="134">
        <v>30.639028406189901</v>
      </c>
      <c r="T1730" s="134">
        <v>7.7159036407303976</v>
      </c>
      <c r="U1730" s="134">
        <v>4.0654701919552174</v>
      </c>
      <c r="V1730" s="134">
        <v>26.884759549240631</v>
      </c>
      <c r="W1730" s="134">
        <v>7.6064297857618044</v>
      </c>
      <c r="X1730" s="134">
        <v>28.641539223644799</v>
      </c>
    </row>
    <row r="1731" spans="1:24" x14ac:dyDescent="0.45">
      <c r="A1731" s="134" t="s">
        <v>166</v>
      </c>
      <c r="B1731" s="134">
        <v>2023</v>
      </c>
      <c r="C1731" s="135">
        <v>45038</v>
      </c>
      <c r="D1731" s="134" t="s">
        <v>30</v>
      </c>
      <c r="E1731" s="134">
        <v>1</v>
      </c>
      <c r="F1731" s="134" t="s">
        <v>576</v>
      </c>
      <c r="G1731" s="134">
        <v>4</v>
      </c>
      <c r="H1731" s="134" t="s">
        <v>1401</v>
      </c>
      <c r="I1731" s="134">
        <v>869</v>
      </c>
      <c r="J1731" s="134" t="s">
        <v>425</v>
      </c>
      <c r="K1731" s="134" t="s">
        <v>96</v>
      </c>
      <c r="L1731" s="134">
        <v>29.421917808219181</v>
      </c>
      <c r="M1731" s="134">
        <v>1</v>
      </c>
      <c r="N1731" s="134">
        <v>1</v>
      </c>
      <c r="O1731" s="134">
        <v>11.342000000000001</v>
      </c>
      <c r="P1731" s="134">
        <v>0</v>
      </c>
      <c r="Q1731" s="134">
        <v>63.480867571856813</v>
      </c>
      <c r="R1731" s="134">
        <v>18.310316351342738</v>
      </c>
      <c r="S1731" s="134">
        <v>41.82618049641647</v>
      </c>
      <c r="T1731" s="134">
        <v>7.8386213816912429</v>
      </c>
      <c r="U1731" s="134">
        <v>22.298159502709549</v>
      </c>
      <c r="V1731" s="134">
        <v>45.426285357141843</v>
      </c>
      <c r="W1731" s="134">
        <v>7.7093752848107631</v>
      </c>
      <c r="X1731" s="134">
        <v>42.97863442676455</v>
      </c>
    </row>
    <row r="1732" spans="1:24" x14ac:dyDescent="0.45">
      <c r="A1732" s="134" t="s">
        <v>166</v>
      </c>
      <c r="B1732" s="134">
        <v>2023</v>
      </c>
      <c r="C1732" s="135">
        <v>45038</v>
      </c>
      <c r="D1732" s="134" t="s">
        <v>30</v>
      </c>
      <c r="E1732" s="134">
        <v>1</v>
      </c>
      <c r="F1732" s="134" t="s">
        <v>576</v>
      </c>
      <c r="G1732" s="134">
        <v>4</v>
      </c>
      <c r="H1732" s="134" t="s">
        <v>1401</v>
      </c>
      <c r="I1732" s="134">
        <v>869</v>
      </c>
      <c r="J1732" s="134" t="s">
        <v>358</v>
      </c>
      <c r="K1732" s="134" t="s">
        <v>79</v>
      </c>
      <c r="L1732" s="134">
        <v>30.243835616438361</v>
      </c>
      <c r="M1732" s="134">
        <v>8</v>
      </c>
      <c r="N1732" s="134">
        <v>2</v>
      </c>
      <c r="O1732" s="134">
        <v>11.342000000000001</v>
      </c>
      <c r="P1732" s="134">
        <v>0</v>
      </c>
      <c r="Q1732" s="134">
        <v>63.480867571856813</v>
      </c>
      <c r="R1732" s="134">
        <v>21.258371366553561</v>
      </c>
      <c r="S1732" s="134">
        <v>44.131088357112631</v>
      </c>
      <c r="T1732" s="134">
        <v>7.6242389968530224</v>
      </c>
      <c r="U1732" s="134">
        <v>18.024823342547201</v>
      </c>
      <c r="V1732" s="134">
        <v>40.700397835529557</v>
      </c>
      <c r="W1732" s="134">
        <v>7.5585248309941191</v>
      </c>
      <c r="X1732" s="134">
        <v>42.97863442676455</v>
      </c>
    </row>
    <row r="1733" spans="1:24" x14ac:dyDescent="0.45">
      <c r="A1733" s="134" t="s">
        <v>166</v>
      </c>
      <c r="B1733" s="134">
        <v>2023</v>
      </c>
      <c r="C1733" s="135">
        <v>45038</v>
      </c>
      <c r="D1733" s="134" t="s">
        <v>30</v>
      </c>
      <c r="E1733" s="134">
        <v>2</v>
      </c>
      <c r="F1733" s="134" t="s">
        <v>576</v>
      </c>
      <c r="G1733" s="134">
        <v>1</v>
      </c>
      <c r="H1733" s="134" t="s">
        <v>1402</v>
      </c>
      <c r="I1733" s="134">
        <v>870</v>
      </c>
      <c r="J1733" s="134" t="s">
        <v>262</v>
      </c>
      <c r="K1733" s="134" t="s">
        <v>46</v>
      </c>
      <c r="L1733" s="134">
        <v>26.545205479452051</v>
      </c>
      <c r="M1733" s="134">
        <v>4</v>
      </c>
      <c r="N1733" s="134">
        <v>1</v>
      </c>
      <c r="O1733" s="134">
        <v>11.593999999999999</v>
      </c>
      <c r="P1733" s="134">
        <v>0</v>
      </c>
      <c r="Q1733" s="134">
        <v>62.101086769018458</v>
      </c>
      <c r="R1733" s="134">
        <v>8.643934548654844</v>
      </c>
      <c r="S1733" s="134">
        <v>30.946345917177482</v>
      </c>
      <c r="T1733" s="134">
        <v>7.4341371228408786</v>
      </c>
      <c r="U1733" s="134">
        <v>11.05497605178366</v>
      </c>
      <c r="V1733" s="134">
        <v>33.501602252675447</v>
      </c>
      <c r="W1733" s="134">
        <v>7.4822087336305989</v>
      </c>
      <c r="X1733" s="134">
        <v>29.36328849633291</v>
      </c>
    </row>
    <row r="1734" spans="1:24" x14ac:dyDescent="0.45">
      <c r="A1734" s="134" t="s">
        <v>166</v>
      </c>
      <c r="B1734" s="134">
        <v>2023</v>
      </c>
      <c r="C1734" s="135">
        <v>45038</v>
      </c>
      <c r="D1734" s="134" t="s">
        <v>30</v>
      </c>
      <c r="E1734" s="134">
        <v>2</v>
      </c>
      <c r="F1734" s="134" t="s">
        <v>576</v>
      </c>
      <c r="G1734" s="134">
        <v>1</v>
      </c>
      <c r="H1734" s="134" t="s">
        <v>1402</v>
      </c>
      <c r="I1734" s="134">
        <v>870</v>
      </c>
      <c r="J1734" s="134" t="s">
        <v>418</v>
      </c>
      <c r="K1734" s="134" t="s">
        <v>96</v>
      </c>
      <c r="L1734" s="134">
        <v>24.917808219178081</v>
      </c>
      <c r="M1734" s="134">
        <v>5</v>
      </c>
      <c r="N1734" s="134">
        <v>2</v>
      </c>
      <c r="O1734" s="134">
        <v>11.593999999999999</v>
      </c>
      <c r="P1734" s="134">
        <v>0</v>
      </c>
      <c r="Q1734" s="134">
        <v>62.101086769018458</v>
      </c>
      <c r="R1734" s="134">
        <v>4.3063962646178986</v>
      </c>
      <c r="S1734" s="134">
        <v>27.780231075488331</v>
      </c>
      <c r="T1734" s="134">
        <v>7.8246116036234774</v>
      </c>
      <c r="U1734" s="134">
        <v>1.6854755473226319</v>
      </c>
      <c r="V1734" s="134">
        <v>24.988076347485642</v>
      </c>
      <c r="W1734" s="134">
        <v>7.7675336000543362</v>
      </c>
      <c r="X1734" s="134">
        <v>29.36328849633291</v>
      </c>
    </row>
    <row r="1735" spans="1:24" x14ac:dyDescent="0.45">
      <c r="A1735" s="134" t="s">
        <v>166</v>
      </c>
      <c r="B1735" s="134">
        <v>2023</v>
      </c>
      <c r="C1735" s="135">
        <v>45038</v>
      </c>
      <c r="D1735" s="134" t="s">
        <v>30</v>
      </c>
      <c r="E1735" s="134">
        <v>2</v>
      </c>
      <c r="F1735" s="134" t="s">
        <v>576</v>
      </c>
      <c r="G1735" s="134">
        <v>2</v>
      </c>
      <c r="H1735" s="134" t="s">
        <v>1403</v>
      </c>
      <c r="I1735" s="134">
        <v>871</v>
      </c>
      <c r="J1735" s="134" t="s">
        <v>354</v>
      </c>
      <c r="K1735" s="134" t="s">
        <v>121</v>
      </c>
      <c r="L1735" s="134">
        <v>27.712328767123289</v>
      </c>
      <c r="M1735" s="134">
        <v>2</v>
      </c>
      <c r="N1735" s="134">
        <v>1</v>
      </c>
      <c r="O1735" s="134">
        <v>11.31</v>
      </c>
      <c r="P1735" s="134">
        <v>0</v>
      </c>
      <c r="Q1735" s="134">
        <v>63.660477453580903</v>
      </c>
      <c r="R1735" s="134">
        <v>9.5019521785989234</v>
      </c>
      <c r="S1735" s="134">
        <v>32.210701167174463</v>
      </c>
      <c r="T1735" s="134">
        <v>7.5695829961918468</v>
      </c>
      <c r="U1735" s="134">
        <v>12.807013170442691</v>
      </c>
      <c r="V1735" s="134">
        <v>35.389946997099457</v>
      </c>
      <c r="W1735" s="134">
        <v>7.5276446088855931</v>
      </c>
      <c r="X1735" s="134">
        <v>32.541908772768309</v>
      </c>
    </row>
    <row r="1736" spans="1:24" x14ac:dyDescent="0.45">
      <c r="A1736" s="134" t="s">
        <v>166</v>
      </c>
      <c r="B1736" s="134">
        <v>2023</v>
      </c>
      <c r="C1736" s="135">
        <v>45038</v>
      </c>
      <c r="D1736" s="134" t="s">
        <v>30</v>
      </c>
      <c r="E1736" s="134">
        <v>2</v>
      </c>
      <c r="F1736" s="134" t="s">
        <v>576</v>
      </c>
      <c r="G1736" s="134">
        <v>2</v>
      </c>
      <c r="H1736" s="134" t="s">
        <v>1403</v>
      </c>
      <c r="I1736" s="134">
        <v>871</v>
      </c>
      <c r="J1736" s="134" t="s">
        <v>468</v>
      </c>
      <c r="K1736" s="134" t="s">
        <v>91</v>
      </c>
      <c r="L1736" s="134">
        <v>25.041095890410961</v>
      </c>
      <c r="M1736" s="134">
        <v>7</v>
      </c>
      <c r="N1736" s="134">
        <v>2</v>
      </c>
      <c r="O1736" s="134">
        <v>11.31</v>
      </c>
      <c r="P1736" s="134">
        <v>0</v>
      </c>
      <c r="Q1736" s="134">
        <v>63.660477453580903</v>
      </c>
      <c r="R1736" s="134">
        <v>10.226339251360081</v>
      </c>
      <c r="S1736" s="134">
        <v>32.873116378362148</v>
      </c>
      <c r="T1736" s="134">
        <v>7.5489257090006889</v>
      </c>
      <c r="U1736" s="134">
        <v>7.1701463563875656</v>
      </c>
      <c r="V1736" s="134">
        <v>29.708846763955421</v>
      </c>
      <c r="W1736" s="134">
        <v>7.5129001358559524</v>
      </c>
      <c r="X1736" s="134">
        <v>32.541908772768309</v>
      </c>
    </row>
    <row r="1737" spans="1:24" x14ac:dyDescent="0.45">
      <c r="A1737" s="134" t="s">
        <v>166</v>
      </c>
      <c r="B1737" s="134">
        <v>2023</v>
      </c>
      <c r="C1737" s="135">
        <v>45038</v>
      </c>
      <c r="D1737" s="134" t="s">
        <v>30</v>
      </c>
      <c r="E1737" s="134">
        <v>2</v>
      </c>
      <c r="F1737" s="134" t="s">
        <v>576</v>
      </c>
      <c r="G1737" s="134">
        <v>3</v>
      </c>
      <c r="H1737" s="134" t="s">
        <v>1404</v>
      </c>
      <c r="I1737" s="134">
        <v>872</v>
      </c>
      <c r="J1737" s="134" t="s">
        <v>397</v>
      </c>
      <c r="K1737" s="134" t="s">
        <v>177</v>
      </c>
      <c r="L1737" s="134">
        <v>30.42465753424657</v>
      </c>
      <c r="M1737" s="134">
        <v>3</v>
      </c>
      <c r="N1737" s="134">
        <v>1</v>
      </c>
      <c r="O1737" s="134">
        <v>11.484999999999999</v>
      </c>
      <c r="P1737" s="134">
        <v>0</v>
      </c>
      <c r="Q1737" s="134">
        <v>62.690465824989118</v>
      </c>
      <c r="R1737" s="134">
        <v>7.440799459442708</v>
      </c>
      <c r="S1737" s="134">
        <v>30.493552122482889</v>
      </c>
      <c r="T1737" s="134">
        <v>7.6842508876800606</v>
      </c>
      <c r="U1737" s="134">
        <v>10.11948527024196</v>
      </c>
      <c r="V1737" s="134">
        <v>33.137549617920001</v>
      </c>
      <c r="W1737" s="134">
        <v>7.6726881158926794</v>
      </c>
      <c r="X1737" s="134">
        <v>28.689155835861762</v>
      </c>
    </row>
    <row r="1738" spans="1:24" x14ac:dyDescent="0.45">
      <c r="A1738" s="134" t="s">
        <v>166</v>
      </c>
      <c r="B1738" s="134">
        <v>2023</v>
      </c>
      <c r="C1738" s="135">
        <v>45038</v>
      </c>
      <c r="D1738" s="134" t="s">
        <v>30</v>
      </c>
      <c r="E1738" s="134">
        <v>2</v>
      </c>
      <c r="F1738" s="134" t="s">
        <v>576</v>
      </c>
      <c r="G1738" s="134">
        <v>3</v>
      </c>
      <c r="H1738" s="134" t="s">
        <v>1404</v>
      </c>
      <c r="I1738" s="134">
        <v>872</v>
      </c>
      <c r="J1738" s="134" t="s">
        <v>453</v>
      </c>
      <c r="K1738" s="134" t="s">
        <v>88</v>
      </c>
      <c r="L1738" s="134">
        <v>22.147945205479449</v>
      </c>
      <c r="M1738" s="134">
        <v>6</v>
      </c>
      <c r="N1738" s="134">
        <v>2</v>
      </c>
      <c r="O1738" s="134">
        <v>11.484999999999999</v>
      </c>
      <c r="P1738" s="134">
        <v>0</v>
      </c>
      <c r="Q1738" s="134">
        <v>62.690465824989118</v>
      </c>
      <c r="R1738" s="134">
        <v>4.0654701919552174</v>
      </c>
      <c r="S1738" s="134">
        <v>26.884759549240631</v>
      </c>
      <c r="T1738" s="134">
        <v>7.6064297857618044</v>
      </c>
      <c r="U1738" s="134">
        <v>1.4399985243840729</v>
      </c>
      <c r="V1738" s="134">
        <v>24.286997143944991</v>
      </c>
      <c r="W1738" s="134">
        <v>7.6156662065203067</v>
      </c>
      <c r="X1738" s="134">
        <v>28.689155835861762</v>
      </c>
    </row>
    <row r="1739" spans="1:24" x14ac:dyDescent="0.45">
      <c r="A1739" s="134" t="s">
        <v>166</v>
      </c>
      <c r="B1739" s="134">
        <v>2023</v>
      </c>
      <c r="C1739" s="135">
        <v>45038</v>
      </c>
      <c r="D1739" s="134" t="s">
        <v>30</v>
      </c>
      <c r="E1739" s="134">
        <v>2</v>
      </c>
      <c r="F1739" s="134" t="s">
        <v>576</v>
      </c>
      <c r="G1739" s="134">
        <v>4</v>
      </c>
      <c r="H1739" s="134" t="s">
        <v>1405</v>
      </c>
      <c r="I1739" s="134">
        <v>873</v>
      </c>
      <c r="J1739" s="134" t="s">
        <v>425</v>
      </c>
      <c r="K1739" s="134" t="s">
        <v>96</v>
      </c>
      <c r="L1739" s="134">
        <v>29.421917808219181</v>
      </c>
      <c r="M1739" s="134">
        <v>1</v>
      </c>
      <c r="N1739" s="134">
        <v>1</v>
      </c>
      <c r="O1739" s="134">
        <v>11.19</v>
      </c>
      <c r="P1739" s="134">
        <v>0</v>
      </c>
      <c r="Q1739" s="134">
        <v>64.343163538873995</v>
      </c>
      <c r="R1739" s="134">
        <v>22.298159502709549</v>
      </c>
      <c r="S1739" s="134">
        <v>45.426285357141843</v>
      </c>
      <c r="T1739" s="134">
        <v>7.7093752848107631</v>
      </c>
      <c r="U1739" s="134">
        <v>24.81678769247598</v>
      </c>
      <c r="V1739" s="134">
        <v>47.936908465953337</v>
      </c>
      <c r="W1739" s="134">
        <v>7.7067069244924529</v>
      </c>
      <c r="X1739" s="134">
        <v>43.063341596335697</v>
      </c>
    </row>
    <row r="1740" spans="1:24" x14ac:dyDescent="0.45">
      <c r="A1740" s="134" t="s">
        <v>166</v>
      </c>
      <c r="B1740" s="134">
        <v>2023</v>
      </c>
      <c r="C1740" s="135">
        <v>45038</v>
      </c>
      <c r="D1740" s="134" t="s">
        <v>30</v>
      </c>
      <c r="E1740" s="134">
        <v>2</v>
      </c>
      <c r="F1740" s="134" t="s">
        <v>576</v>
      </c>
      <c r="G1740" s="134">
        <v>4</v>
      </c>
      <c r="H1740" s="134" t="s">
        <v>1405</v>
      </c>
      <c r="I1740" s="134">
        <v>873</v>
      </c>
      <c r="J1740" s="134" t="s">
        <v>358</v>
      </c>
      <c r="K1740" s="134" t="s">
        <v>79</v>
      </c>
      <c r="L1740" s="134">
        <v>30.243835616438361</v>
      </c>
      <c r="M1740" s="134">
        <v>8</v>
      </c>
      <c r="N1740" s="134">
        <v>2</v>
      </c>
      <c r="O1740" s="134">
        <v>11.19</v>
      </c>
      <c r="P1740" s="134">
        <v>0</v>
      </c>
      <c r="Q1740" s="134">
        <v>64.343163538873995</v>
      </c>
      <c r="R1740" s="134">
        <v>18.024823342547201</v>
      </c>
      <c r="S1740" s="134">
        <v>40.700397835529557</v>
      </c>
      <c r="T1740" s="134">
        <v>7.5585248309941191</v>
      </c>
      <c r="U1740" s="134">
        <v>15.48838974939744</v>
      </c>
      <c r="V1740" s="134">
        <v>38.274270028644381</v>
      </c>
      <c r="W1740" s="134">
        <v>7.5952934264156484</v>
      </c>
      <c r="X1740" s="134">
        <v>43.063341596335697</v>
      </c>
    </row>
    <row r="1741" spans="1:24" x14ac:dyDescent="0.45">
      <c r="A1741" s="134" t="s">
        <v>166</v>
      </c>
      <c r="B1741" s="134">
        <v>2023</v>
      </c>
      <c r="C1741" s="135">
        <v>45038</v>
      </c>
      <c r="D1741" s="134" t="s">
        <v>30</v>
      </c>
      <c r="E1741" s="134">
        <v>3</v>
      </c>
      <c r="F1741" s="134" t="s">
        <v>576</v>
      </c>
      <c r="G1741" s="134">
        <v>2</v>
      </c>
      <c r="H1741" s="134" t="s">
        <v>1406</v>
      </c>
      <c r="I1741" s="134">
        <v>874</v>
      </c>
      <c r="J1741" s="134" t="s">
        <v>354</v>
      </c>
      <c r="K1741" s="134" t="s">
        <v>121</v>
      </c>
      <c r="L1741" s="134">
        <v>27.712328767123289</v>
      </c>
      <c r="M1741" s="134">
        <v>2</v>
      </c>
      <c r="N1741" s="134">
        <v>1</v>
      </c>
      <c r="O1741" s="134">
        <v>11.727</v>
      </c>
      <c r="P1741" s="134">
        <v>0</v>
      </c>
      <c r="Q1741" s="134">
        <v>61.396776669224863</v>
      </c>
      <c r="R1741" s="134">
        <v>12.807013170442691</v>
      </c>
      <c r="S1741" s="134">
        <v>35.389946997099457</v>
      </c>
      <c r="T1741" s="134">
        <v>7.5276446088855931</v>
      </c>
      <c r="U1741" s="134">
        <v>14.94882435505742</v>
      </c>
      <c r="V1741" s="134">
        <v>37.688670699629462</v>
      </c>
      <c r="W1741" s="134">
        <v>7.5799487815240152</v>
      </c>
      <c r="X1741" s="134">
        <v>32.549396880527439</v>
      </c>
    </row>
    <row r="1742" spans="1:24" x14ac:dyDescent="0.45">
      <c r="A1742" s="134" t="s">
        <v>166</v>
      </c>
      <c r="B1742" s="134">
        <v>2023</v>
      </c>
      <c r="C1742" s="135">
        <v>45038</v>
      </c>
      <c r="D1742" s="134" t="s">
        <v>30</v>
      </c>
      <c r="E1742" s="134">
        <v>3</v>
      </c>
      <c r="F1742" s="134" t="s">
        <v>576</v>
      </c>
      <c r="G1742" s="134">
        <v>2</v>
      </c>
      <c r="H1742" s="134" t="s">
        <v>1406</v>
      </c>
      <c r="I1742" s="134">
        <v>874</v>
      </c>
      <c r="J1742" s="134" t="s">
        <v>468</v>
      </c>
      <c r="K1742" s="134" t="s">
        <v>91</v>
      </c>
      <c r="L1742" s="134">
        <v>25.041095890410961</v>
      </c>
      <c r="M1742" s="134">
        <v>7</v>
      </c>
      <c r="N1742" s="134">
        <v>2</v>
      </c>
      <c r="O1742" s="134">
        <v>11.727</v>
      </c>
      <c r="P1742" s="134">
        <v>0</v>
      </c>
      <c r="Q1742" s="134">
        <v>61.396776669224863</v>
      </c>
      <c r="R1742" s="134">
        <v>7.1701463563875656</v>
      </c>
      <c r="S1742" s="134">
        <v>29.708846763955421</v>
      </c>
      <c r="T1742" s="134">
        <v>7.5129001358559524</v>
      </c>
      <c r="U1742" s="134">
        <v>4.7109940604403917</v>
      </c>
      <c r="V1742" s="134">
        <v>27.41788629727915</v>
      </c>
      <c r="W1742" s="134">
        <v>7.5689640789462533</v>
      </c>
      <c r="X1742" s="134">
        <v>32.549396880527439</v>
      </c>
    </row>
    <row r="1743" spans="1:24" x14ac:dyDescent="0.45">
      <c r="A1743" s="136" t="s">
        <v>166</v>
      </c>
      <c r="B1743" s="136">
        <v>2023</v>
      </c>
      <c r="C1743" s="137">
        <v>45038</v>
      </c>
      <c r="D1743" s="136" t="s">
        <v>30</v>
      </c>
      <c r="E1743" s="136">
        <v>1</v>
      </c>
      <c r="F1743" s="136" t="s">
        <v>577</v>
      </c>
      <c r="G1743" s="136">
        <v>1</v>
      </c>
      <c r="H1743" s="136" t="s">
        <v>1407</v>
      </c>
      <c r="I1743" s="136">
        <v>875</v>
      </c>
      <c r="J1743" s="136" t="s">
        <v>425</v>
      </c>
      <c r="K1743" s="136" t="s">
        <v>96</v>
      </c>
      <c r="L1743" s="136">
        <v>29.421917808219181</v>
      </c>
      <c r="M1743" s="136">
        <v>1</v>
      </c>
      <c r="N1743" s="136">
        <v>1</v>
      </c>
      <c r="O1743" s="136">
        <v>11.42</v>
      </c>
      <c r="P1743" s="136">
        <v>0</v>
      </c>
      <c r="Q1743" s="136">
        <v>63.047285464098067</v>
      </c>
      <c r="R1743" s="136">
        <v>24.81678769247598</v>
      </c>
      <c r="S1743" s="136">
        <v>47.936908465953337</v>
      </c>
      <c r="T1743" s="136">
        <v>7.7067069244924529</v>
      </c>
      <c r="U1743" s="136">
        <v>25.751932767504321</v>
      </c>
      <c r="V1743" s="136">
        <v>49.332359762557672</v>
      </c>
      <c r="W1743" s="136">
        <v>7.8601423316844494</v>
      </c>
      <c r="X1743" s="136">
        <v>40.719255359314403</v>
      </c>
    </row>
    <row r="1744" spans="1:24" x14ac:dyDescent="0.45">
      <c r="A1744" s="136" t="s">
        <v>166</v>
      </c>
      <c r="B1744" s="136">
        <v>2023</v>
      </c>
      <c r="C1744" s="137">
        <v>45038</v>
      </c>
      <c r="D1744" s="136" t="s">
        <v>30</v>
      </c>
      <c r="E1744" s="136">
        <v>1</v>
      </c>
      <c r="F1744" s="136" t="s">
        <v>577</v>
      </c>
      <c r="G1744" s="136">
        <v>1</v>
      </c>
      <c r="H1744" s="136" t="s">
        <v>1407</v>
      </c>
      <c r="I1744" s="136">
        <v>875</v>
      </c>
      <c r="J1744" s="136" t="s">
        <v>262</v>
      </c>
      <c r="K1744" s="136" t="s">
        <v>46</v>
      </c>
      <c r="L1744" s="136">
        <v>26.545205479452051</v>
      </c>
      <c r="M1744" s="136">
        <v>4</v>
      </c>
      <c r="N1744" s="136">
        <v>2</v>
      </c>
      <c r="O1744" s="136">
        <v>11.42</v>
      </c>
      <c r="P1744" s="136">
        <v>0</v>
      </c>
      <c r="Q1744" s="136">
        <v>63.047285464098067</v>
      </c>
      <c r="R1744" s="136">
        <v>11.05497605178366</v>
      </c>
      <c r="S1744" s="136">
        <v>33.501602252675447</v>
      </c>
      <c r="T1744" s="136">
        <v>7.4822087336305989</v>
      </c>
      <c r="U1744" s="136">
        <v>9.1294011258825947</v>
      </c>
      <c r="V1744" s="136">
        <v>32.175723925495639</v>
      </c>
      <c r="W1744" s="136">
        <v>7.6821075998710144</v>
      </c>
      <c r="X1744" s="136">
        <v>40.719255359314403</v>
      </c>
    </row>
    <row r="1745" spans="1:24" x14ac:dyDescent="0.45">
      <c r="A1745" s="136" t="s">
        <v>166</v>
      </c>
      <c r="B1745" s="136">
        <v>2023</v>
      </c>
      <c r="C1745" s="137">
        <v>45038</v>
      </c>
      <c r="D1745" s="136" t="s">
        <v>30</v>
      </c>
      <c r="E1745" s="136">
        <v>1</v>
      </c>
      <c r="F1745" s="136" t="s">
        <v>577</v>
      </c>
      <c r="G1745" s="136">
        <v>2</v>
      </c>
      <c r="H1745" s="136" t="s">
        <v>1408</v>
      </c>
      <c r="I1745" s="136">
        <v>876</v>
      </c>
      <c r="J1745" s="136" t="s">
        <v>354</v>
      </c>
      <c r="K1745" s="136" t="s">
        <v>121</v>
      </c>
      <c r="L1745" s="136">
        <v>27.712328767123289</v>
      </c>
      <c r="M1745" s="136">
        <v>2</v>
      </c>
      <c r="N1745" s="136">
        <v>1</v>
      </c>
      <c r="O1745" s="136">
        <v>11.178000000000001</v>
      </c>
      <c r="P1745" s="136">
        <v>0</v>
      </c>
      <c r="Q1745" s="136">
        <v>64.412238325281805</v>
      </c>
      <c r="R1745" s="136">
        <v>14.94882435505742</v>
      </c>
      <c r="S1745" s="136">
        <v>37.688670699629462</v>
      </c>
      <c r="T1745" s="136">
        <v>7.5799487815240152</v>
      </c>
      <c r="U1745" s="136">
        <v>17.325122430082128</v>
      </c>
      <c r="V1745" s="136">
        <v>40.149926340434547</v>
      </c>
      <c r="W1745" s="136">
        <v>7.6082679701174749</v>
      </c>
      <c r="X1745" s="136">
        <v>35.413110158774728</v>
      </c>
    </row>
    <row r="1746" spans="1:24" x14ac:dyDescent="0.45">
      <c r="A1746" s="136" t="s">
        <v>166</v>
      </c>
      <c r="B1746" s="136">
        <v>2023</v>
      </c>
      <c r="C1746" s="137">
        <v>45038</v>
      </c>
      <c r="D1746" s="136" t="s">
        <v>30</v>
      </c>
      <c r="E1746" s="136">
        <v>1</v>
      </c>
      <c r="F1746" s="136" t="s">
        <v>577</v>
      </c>
      <c r="G1746" s="136">
        <v>2</v>
      </c>
      <c r="H1746" s="136" t="s">
        <v>1408</v>
      </c>
      <c r="I1746" s="136">
        <v>876</v>
      </c>
      <c r="J1746" s="136" t="s">
        <v>397</v>
      </c>
      <c r="K1746" s="136" t="s">
        <v>177</v>
      </c>
      <c r="L1746" s="136">
        <v>30.42465753424657</v>
      </c>
      <c r="M1746" s="136">
        <v>3</v>
      </c>
      <c r="N1746" s="136">
        <v>2</v>
      </c>
      <c r="O1746" s="136">
        <v>11.178000000000001</v>
      </c>
      <c r="P1746" s="136">
        <v>0</v>
      </c>
      <c r="Q1746" s="136">
        <v>64.412238325281805</v>
      </c>
      <c r="R1746" s="136">
        <v>10.11948527024196</v>
      </c>
      <c r="S1746" s="136">
        <v>33.137549617920001</v>
      </c>
      <c r="T1746" s="136">
        <v>7.6726881158926794</v>
      </c>
      <c r="U1746" s="136">
        <v>7.5938384518994049</v>
      </c>
      <c r="V1746" s="136">
        <v>30.623905726871129</v>
      </c>
      <c r="W1746" s="136">
        <v>7.6766890916572397</v>
      </c>
      <c r="X1746" s="136">
        <v>35.413110158774728</v>
      </c>
    </row>
    <row r="1747" spans="1:24" x14ac:dyDescent="0.45">
      <c r="A1747" s="136" t="s">
        <v>166</v>
      </c>
      <c r="B1747" s="136">
        <v>2023</v>
      </c>
      <c r="C1747" s="137">
        <v>45038</v>
      </c>
      <c r="D1747" s="136" t="s">
        <v>30</v>
      </c>
      <c r="E1747" s="136">
        <v>2</v>
      </c>
      <c r="F1747" s="136" t="s">
        <v>577</v>
      </c>
      <c r="G1747" s="136">
        <v>1</v>
      </c>
      <c r="H1747" s="136" t="s">
        <v>1409</v>
      </c>
      <c r="I1747" s="136">
        <v>877</v>
      </c>
      <c r="J1747" s="136" t="s">
        <v>425</v>
      </c>
      <c r="K1747" s="136" t="s">
        <v>96</v>
      </c>
      <c r="L1747" s="136">
        <v>29.421917808219181</v>
      </c>
      <c r="M1747" s="136">
        <v>1</v>
      </c>
      <c r="N1747" s="136">
        <v>1</v>
      </c>
      <c r="O1747" s="136">
        <v>11.208</v>
      </c>
      <c r="P1747" s="136">
        <v>0</v>
      </c>
      <c r="Q1747" s="136">
        <v>64.239828693790145</v>
      </c>
      <c r="R1747" s="136">
        <v>25.751932767504321</v>
      </c>
      <c r="S1747" s="136">
        <v>49.332359762557672</v>
      </c>
      <c r="T1747" s="136">
        <v>7.8601423316844494</v>
      </c>
      <c r="U1747" s="136">
        <v>26.41753266662246</v>
      </c>
      <c r="V1747" s="136">
        <v>50.522458490744143</v>
      </c>
      <c r="W1747" s="136">
        <v>8.0349752747072287</v>
      </c>
      <c r="X1747" s="136">
        <v>40.754041844026652</v>
      </c>
    </row>
    <row r="1748" spans="1:24" x14ac:dyDescent="0.45">
      <c r="A1748" s="136" t="s">
        <v>166</v>
      </c>
      <c r="B1748" s="136">
        <v>2023</v>
      </c>
      <c r="C1748" s="137">
        <v>45038</v>
      </c>
      <c r="D1748" s="136" t="s">
        <v>30</v>
      </c>
      <c r="E1748" s="136">
        <v>2</v>
      </c>
      <c r="F1748" s="136" t="s">
        <v>577</v>
      </c>
      <c r="G1748" s="136">
        <v>1</v>
      </c>
      <c r="H1748" s="136" t="s">
        <v>1409</v>
      </c>
      <c r="I1748" s="136">
        <v>877</v>
      </c>
      <c r="J1748" s="136" t="s">
        <v>262</v>
      </c>
      <c r="K1748" s="136" t="s">
        <v>46</v>
      </c>
      <c r="L1748" s="136">
        <v>26.545205479452051</v>
      </c>
      <c r="M1748" s="136">
        <v>4</v>
      </c>
      <c r="N1748" s="136">
        <v>2</v>
      </c>
      <c r="O1748" s="136">
        <v>11.208</v>
      </c>
      <c r="P1748" s="136">
        <v>0</v>
      </c>
      <c r="Q1748" s="136">
        <v>64.239828693790145</v>
      </c>
      <c r="R1748" s="136">
        <v>9.1294011258825947</v>
      </c>
      <c r="S1748" s="136">
        <v>32.175723925495639</v>
      </c>
      <c r="T1748" s="136">
        <v>7.6821075998710144</v>
      </c>
      <c r="U1748" s="136">
        <v>7.3586224667955156</v>
      </c>
      <c r="V1748" s="136">
        <v>31.032149490254589</v>
      </c>
      <c r="W1748" s="136">
        <v>7.8911756744863588</v>
      </c>
      <c r="X1748" s="136">
        <v>40.754041844026652</v>
      </c>
    </row>
    <row r="1749" spans="1:24" x14ac:dyDescent="0.45">
      <c r="A1749" s="136" t="s">
        <v>166</v>
      </c>
      <c r="B1749" s="136">
        <v>2023</v>
      </c>
      <c r="C1749" s="137">
        <v>45038</v>
      </c>
      <c r="D1749" s="136" t="s">
        <v>30</v>
      </c>
      <c r="E1749" s="136">
        <v>2</v>
      </c>
      <c r="F1749" s="136" t="s">
        <v>577</v>
      </c>
      <c r="G1749" s="136">
        <v>2</v>
      </c>
      <c r="H1749" s="136" t="s">
        <v>1410</v>
      </c>
      <c r="I1749" s="136">
        <v>878</v>
      </c>
      <c r="J1749" s="136" t="s">
        <v>354</v>
      </c>
      <c r="K1749" s="136" t="s">
        <v>121</v>
      </c>
      <c r="L1749" s="136">
        <v>27.712328767123289</v>
      </c>
      <c r="M1749" s="136">
        <v>2</v>
      </c>
      <c r="N1749" s="136">
        <v>1</v>
      </c>
      <c r="O1749" s="136">
        <v>11.359</v>
      </c>
      <c r="P1749" s="136">
        <v>0</v>
      </c>
      <c r="Q1749" s="136">
        <v>63.385861431464043</v>
      </c>
      <c r="R1749" s="136">
        <v>17.325122430082128</v>
      </c>
      <c r="S1749" s="136">
        <v>40.149926340434547</v>
      </c>
      <c r="T1749" s="136">
        <v>7.6082679701174749</v>
      </c>
      <c r="U1749" s="136">
        <v>18.909058341321359</v>
      </c>
      <c r="V1749" s="136">
        <v>42.022543397000589</v>
      </c>
      <c r="W1749" s="136">
        <v>7.7044950185597427</v>
      </c>
      <c r="X1749" s="136">
        <v>35.386916033652838</v>
      </c>
    </row>
    <row r="1750" spans="1:24" x14ac:dyDescent="0.45">
      <c r="A1750" s="136" t="s">
        <v>166</v>
      </c>
      <c r="B1750" s="136">
        <v>2023</v>
      </c>
      <c r="C1750" s="137">
        <v>45038</v>
      </c>
      <c r="D1750" s="136" t="s">
        <v>30</v>
      </c>
      <c r="E1750" s="136">
        <v>2</v>
      </c>
      <c r="F1750" s="136" t="s">
        <v>577</v>
      </c>
      <c r="G1750" s="136">
        <v>2</v>
      </c>
      <c r="H1750" s="136" t="s">
        <v>1410</v>
      </c>
      <c r="I1750" s="136">
        <v>878</v>
      </c>
      <c r="J1750" s="136" t="s">
        <v>397</v>
      </c>
      <c r="K1750" s="136" t="s">
        <v>177</v>
      </c>
      <c r="L1750" s="136">
        <v>30.42465753424657</v>
      </c>
      <c r="M1750" s="136">
        <v>3</v>
      </c>
      <c r="N1750" s="136">
        <v>2</v>
      </c>
      <c r="O1750" s="136">
        <v>11.359</v>
      </c>
      <c r="P1750" s="136">
        <v>0</v>
      </c>
      <c r="Q1750" s="136">
        <v>63.385861431464043</v>
      </c>
      <c r="R1750" s="136">
        <v>7.5938384518994049</v>
      </c>
      <c r="S1750" s="136">
        <v>30.623905726871129</v>
      </c>
      <c r="T1750" s="136">
        <v>7.6766890916572397</v>
      </c>
      <c r="U1750" s="136">
        <v>5.4516271170383348</v>
      </c>
      <c r="V1750" s="136">
        <v>28.72200875335788</v>
      </c>
      <c r="W1750" s="136">
        <v>7.7567938787731814</v>
      </c>
      <c r="X1750" s="136">
        <v>35.386916033652838</v>
      </c>
    </row>
    <row r="1751" spans="1:24" x14ac:dyDescent="0.45">
      <c r="A1751" s="138" t="s">
        <v>166</v>
      </c>
      <c r="B1751" s="138">
        <v>2023</v>
      </c>
      <c r="C1751" s="139">
        <v>45038</v>
      </c>
      <c r="D1751" s="138" t="s">
        <v>30</v>
      </c>
      <c r="E1751" s="138">
        <v>1</v>
      </c>
      <c r="F1751" s="138" t="s">
        <v>31</v>
      </c>
      <c r="G1751" s="138" t="s">
        <v>579</v>
      </c>
      <c r="H1751" s="138" t="s">
        <v>1411</v>
      </c>
      <c r="I1751" s="138">
        <v>879</v>
      </c>
      <c r="J1751" s="138" t="s">
        <v>397</v>
      </c>
      <c r="K1751" s="138" t="s">
        <v>177</v>
      </c>
      <c r="L1751" s="138">
        <v>30.42465753424657</v>
      </c>
      <c r="M1751" s="138">
        <v>3</v>
      </c>
      <c r="N1751" s="138">
        <v>1</v>
      </c>
      <c r="O1751" s="138">
        <v>11.294</v>
      </c>
      <c r="P1751" s="138">
        <v>0</v>
      </c>
      <c r="Q1751" s="138">
        <v>63.75066406941739</v>
      </c>
      <c r="R1751" s="138">
        <v>5.4516271170383348</v>
      </c>
      <c r="S1751" s="138">
        <v>28.72200875335788</v>
      </c>
      <c r="T1751" s="138">
        <v>7.7567938787731814</v>
      </c>
      <c r="U1751" s="138">
        <v>9.2632214780344917</v>
      </c>
      <c r="V1751" s="138">
        <v>32.239233687736949</v>
      </c>
      <c r="W1751" s="138">
        <v>7.658670736567486</v>
      </c>
      <c r="X1751" s="138">
        <v>29.87707912180624</v>
      </c>
    </row>
    <row r="1752" spans="1:24" x14ac:dyDescent="0.45">
      <c r="A1752" s="138" t="s">
        <v>166</v>
      </c>
      <c r="B1752" s="138">
        <v>2023</v>
      </c>
      <c r="C1752" s="139">
        <v>45038</v>
      </c>
      <c r="D1752" s="138" t="s">
        <v>30</v>
      </c>
      <c r="E1752" s="138">
        <v>1</v>
      </c>
      <c r="F1752" s="138" t="s">
        <v>31</v>
      </c>
      <c r="G1752" s="138" t="s">
        <v>579</v>
      </c>
      <c r="H1752" s="138" t="s">
        <v>1411</v>
      </c>
      <c r="I1752" s="138">
        <v>879</v>
      </c>
      <c r="J1752" s="138" t="s">
        <v>262</v>
      </c>
      <c r="K1752" s="138" t="s">
        <v>46</v>
      </c>
      <c r="L1752" s="138">
        <v>26.545205479452051</v>
      </c>
      <c r="M1752" s="138">
        <v>4</v>
      </c>
      <c r="N1752" s="138">
        <v>2</v>
      </c>
      <c r="O1752" s="138">
        <v>11.294</v>
      </c>
      <c r="P1752" s="138">
        <v>0</v>
      </c>
      <c r="Q1752" s="138">
        <v>63.75066406941739</v>
      </c>
      <c r="R1752" s="138">
        <v>7.3586224667955156</v>
      </c>
      <c r="S1752" s="138">
        <v>31.032149490254589</v>
      </c>
      <c r="T1752" s="138">
        <v>7.8911756744863588</v>
      </c>
      <c r="U1752" s="138">
        <v>4.1489731690777951</v>
      </c>
      <c r="V1752" s="138">
        <v>27.407995854730231</v>
      </c>
      <c r="W1752" s="138">
        <v>7.7530075618841447</v>
      </c>
      <c r="X1752" s="138">
        <v>29.87707912180624</v>
      </c>
    </row>
    <row r="1753" spans="1:24" x14ac:dyDescent="0.45">
      <c r="A1753" s="138" t="s">
        <v>166</v>
      </c>
      <c r="B1753" s="138">
        <v>2023</v>
      </c>
      <c r="C1753" s="139">
        <v>45038</v>
      </c>
      <c r="D1753" s="138" t="s">
        <v>30</v>
      </c>
      <c r="E1753" s="138">
        <v>1</v>
      </c>
      <c r="F1753" s="138" t="s">
        <v>31</v>
      </c>
      <c r="G1753" s="138" t="s">
        <v>578</v>
      </c>
      <c r="H1753" s="138" t="s">
        <v>1412</v>
      </c>
      <c r="I1753" s="138">
        <v>880</v>
      </c>
      <c r="J1753" s="138" t="s">
        <v>425</v>
      </c>
      <c r="K1753" s="138" t="s">
        <v>96</v>
      </c>
      <c r="L1753" s="138">
        <v>29.421917808219181</v>
      </c>
      <c r="M1753" s="138">
        <v>1</v>
      </c>
      <c r="N1753" s="138">
        <v>1</v>
      </c>
      <c r="O1753" s="138">
        <v>11.36</v>
      </c>
      <c r="P1753" s="138">
        <v>0</v>
      </c>
      <c r="Q1753" s="138">
        <v>63.380281690140848</v>
      </c>
      <c r="R1753" s="138">
        <v>26.41753266662246</v>
      </c>
      <c r="S1753" s="138">
        <v>50.522458490744143</v>
      </c>
      <c r="T1753" s="138">
        <v>8.0349752747072287</v>
      </c>
      <c r="U1753" s="138">
        <v>28.631931973852371</v>
      </c>
      <c r="V1753" s="138">
        <v>52.697933190494808</v>
      </c>
      <c r="W1753" s="138">
        <v>8.0220004055474803</v>
      </c>
      <c r="X1753" s="138">
        <v>46.272500943872373</v>
      </c>
    </row>
    <row r="1754" spans="1:24" x14ac:dyDescent="0.45">
      <c r="A1754" s="138" t="s">
        <v>166</v>
      </c>
      <c r="B1754" s="138">
        <v>2023</v>
      </c>
      <c r="C1754" s="139">
        <v>45038</v>
      </c>
      <c r="D1754" s="138" t="s">
        <v>30</v>
      </c>
      <c r="E1754" s="138">
        <v>1</v>
      </c>
      <c r="F1754" s="138" t="s">
        <v>31</v>
      </c>
      <c r="G1754" s="138" t="s">
        <v>578</v>
      </c>
      <c r="H1754" s="138" t="s">
        <v>1412</v>
      </c>
      <c r="I1754" s="138">
        <v>880</v>
      </c>
      <c r="J1754" s="138" t="s">
        <v>354</v>
      </c>
      <c r="K1754" s="138" t="s">
        <v>121</v>
      </c>
      <c r="L1754" s="138">
        <v>27.712328767123289</v>
      </c>
      <c r="M1754" s="138">
        <v>2</v>
      </c>
      <c r="N1754" s="138">
        <v>2</v>
      </c>
      <c r="O1754" s="138">
        <v>11.36</v>
      </c>
      <c r="P1754" s="138">
        <v>0</v>
      </c>
      <c r="Q1754" s="138">
        <v>63.380281690140848</v>
      </c>
      <c r="R1754" s="138">
        <v>18.909058341321359</v>
      </c>
      <c r="S1754" s="138">
        <v>42.022543397000589</v>
      </c>
      <c r="T1754" s="138">
        <v>7.7044950185597427</v>
      </c>
      <c r="U1754" s="138">
        <v>16.68429197441543</v>
      </c>
      <c r="V1754" s="138">
        <v>40.000899412980637</v>
      </c>
      <c r="W1754" s="138">
        <v>7.7722024795217362</v>
      </c>
      <c r="X1754" s="138">
        <v>46.272500943872373</v>
      </c>
    </row>
    <row r="1755" spans="1:24" x14ac:dyDescent="0.45">
      <c r="A1755" s="138" t="s">
        <v>166</v>
      </c>
      <c r="B1755" s="138">
        <v>2023</v>
      </c>
      <c r="C1755" s="139">
        <v>45038</v>
      </c>
      <c r="D1755" s="138" t="s">
        <v>30</v>
      </c>
      <c r="E1755" s="138">
        <v>2</v>
      </c>
      <c r="F1755" s="138" t="s">
        <v>31</v>
      </c>
      <c r="G1755" s="138" t="s">
        <v>579</v>
      </c>
      <c r="H1755" s="138" t="s">
        <v>1413</v>
      </c>
      <c r="I1755" s="138">
        <v>881</v>
      </c>
      <c r="J1755" s="138" t="s">
        <v>397</v>
      </c>
      <c r="K1755" s="138" t="s">
        <v>177</v>
      </c>
      <c r="L1755" s="138">
        <v>30.42465753424657</v>
      </c>
      <c r="M1755" s="138">
        <v>3</v>
      </c>
      <c r="N1755" s="138">
        <v>1</v>
      </c>
      <c r="O1755" s="138">
        <v>11.041</v>
      </c>
      <c r="P1755" s="138">
        <v>0</v>
      </c>
      <c r="Q1755" s="138">
        <v>65.21148446698669</v>
      </c>
      <c r="R1755" s="138">
        <v>9.2632214780344917</v>
      </c>
      <c r="S1755" s="138">
        <v>32.239233687736949</v>
      </c>
      <c r="T1755" s="138">
        <v>7.658670736567486</v>
      </c>
      <c r="U1755" s="138">
        <v>11.67620635628001</v>
      </c>
      <c r="V1755" s="138">
        <v>34.700741127509993</v>
      </c>
      <c r="W1755" s="138">
        <v>7.6748449237433274</v>
      </c>
      <c r="X1755" s="138">
        <v>29.82361477123359</v>
      </c>
    </row>
    <row r="1756" spans="1:24" x14ac:dyDescent="0.45">
      <c r="A1756" s="138" t="s">
        <v>166</v>
      </c>
      <c r="B1756" s="138">
        <v>2023</v>
      </c>
      <c r="C1756" s="139">
        <v>45038</v>
      </c>
      <c r="D1756" s="138" t="s">
        <v>30</v>
      </c>
      <c r="E1756" s="138">
        <v>2</v>
      </c>
      <c r="F1756" s="138" t="s">
        <v>31</v>
      </c>
      <c r="G1756" s="138" t="s">
        <v>579</v>
      </c>
      <c r="H1756" s="138" t="s">
        <v>1413</v>
      </c>
      <c r="I1756" s="138">
        <v>881</v>
      </c>
      <c r="J1756" s="138" t="s">
        <v>262</v>
      </c>
      <c r="K1756" s="138" t="s">
        <v>46</v>
      </c>
      <c r="L1756" s="138">
        <v>26.545205479452051</v>
      </c>
      <c r="M1756" s="138">
        <v>4</v>
      </c>
      <c r="N1756" s="138">
        <v>2</v>
      </c>
      <c r="O1756" s="138">
        <v>11.041</v>
      </c>
      <c r="P1756" s="138">
        <v>0</v>
      </c>
      <c r="Q1756" s="138">
        <v>65.21148446698669</v>
      </c>
      <c r="R1756" s="138">
        <v>4.1489731690777951</v>
      </c>
      <c r="S1756" s="138">
        <v>27.407995854730231</v>
      </c>
      <c r="T1756" s="138">
        <v>7.7530075618841447</v>
      </c>
      <c r="U1756" s="138">
        <v>1.6601579533381849</v>
      </c>
      <c r="V1756" s="138">
        <v>24.893591429576759</v>
      </c>
      <c r="W1756" s="138">
        <v>7.7444778254128579</v>
      </c>
      <c r="X1756" s="138">
        <v>29.82361477123359</v>
      </c>
    </row>
    <row r="1757" spans="1:24" x14ac:dyDescent="0.45">
      <c r="A1757" s="138" t="s">
        <v>166</v>
      </c>
      <c r="B1757" s="138">
        <v>2023</v>
      </c>
      <c r="C1757" s="139">
        <v>45038</v>
      </c>
      <c r="D1757" s="138" t="s">
        <v>30</v>
      </c>
      <c r="E1757" s="138">
        <v>2</v>
      </c>
      <c r="F1757" s="138" t="s">
        <v>31</v>
      </c>
      <c r="G1757" s="138" t="s">
        <v>578</v>
      </c>
      <c r="H1757" s="138" t="s">
        <v>1414</v>
      </c>
      <c r="I1757" s="138">
        <v>882</v>
      </c>
      <c r="J1757" s="138" t="s">
        <v>354</v>
      </c>
      <c r="K1757" s="138" t="s">
        <v>121</v>
      </c>
      <c r="L1757" s="138">
        <v>27.712328767123289</v>
      </c>
      <c r="M1757" s="138">
        <v>2</v>
      </c>
      <c r="N1757" s="138">
        <v>1</v>
      </c>
      <c r="O1757" s="138">
        <v>11.384</v>
      </c>
      <c r="P1757" s="138">
        <v>0</v>
      </c>
      <c r="Q1757" s="138">
        <v>63.246661981728742</v>
      </c>
      <c r="R1757" s="138">
        <v>16.68429197441543</v>
      </c>
      <c r="S1757" s="138">
        <v>40.000899412980637</v>
      </c>
      <c r="T1757" s="138">
        <v>7.7722024795217362</v>
      </c>
      <c r="U1757" s="138">
        <v>22.505543151962691</v>
      </c>
      <c r="V1757" s="138">
        <v>45.21464981985325</v>
      </c>
      <c r="W1757" s="138">
        <v>7.5697022226301867</v>
      </c>
      <c r="X1757" s="138">
        <v>46.349416301737719</v>
      </c>
    </row>
    <row r="1758" spans="1:24" x14ac:dyDescent="0.45">
      <c r="A1758" s="138" t="s">
        <v>166</v>
      </c>
      <c r="B1758" s="138">
        <v>2023</v>
      </c>
      <c r="C1758" s="139">
        <v>45038</v>
      </c>
      <c r="D1758" s="138" t="s">
        <v>30</v>
      </c>
      <c r="E1758" s="138">
        <v>2</v>
      </c>
      <c r="F1758" s="138" t="s">
        <v>31</v>
      </c>
      <c r="G1758" s="138" t="s">
        <v>578</v>
      </c>
      <c r="H1758" s="138" t="s">
        <v>1414</v>
      </c>
      <c r="I1758" s="138">
        <v>882</v>
      </c>
      <c r="J1758" s="138" t="s">
        <v>425</v>
      </c>
      <c r="K1758" s="138" t="s">
        <v>96</v>
      </c>
      <c r="L1758" s="138">
        <v>29.421917808219181</v>
      </c>
      <c r="M1758" s="138">
        <v>1</v>
      </c>
      <c r="N1758" s="138">
        <v>2</v>
      </c>
      <c r="O1758" s="138">
        <v>11.384</v>
      </c>
      <c r="P1758" s="138">
        <v>0</v>
      </c>
      <c r="Q1758" s="138">
        <v>63.246661981728742</v>
      </c>
      <c r="R1758" s="138">
        <v>28.631931973852371</v>
      </c>
      <c r="S1758" s="138">
        <v>52.697933190494808</v>
      </c>
      <c r="T1758" s="138">
        <v>8.0220004055474803</v>
      </c>
      <c r="U1758" s="138">
        <v>23.982809506647602</v>
      </c>
      <c r="V1758" s="138">
        <v>47.187813846773587</v>
      </c>
      <c r="W1758" s="138">
        <v>7.7350014467086643</v>
      </c>
      <c r="X1758" s="138">
        <v>46.349416301737719</v>
      </c>
    </row>
    <row r="1759" spans="1:24" x14ac:dyDescent="0.45">
      <c r="A1759" s="138" t="s">
        <v>166</v>
      </c>
      <c r="B1759" s="138">
        <v>2023</v>
      </c>
      <c r="C1759" s="139">
        <v>45038</v>
      </c>
      <c r="D1759" s="138" t="s">
        <v>30</v>
      </c>
      <c r="E1759" s="138">
        <v>3</v>
      </c>
      <c r="F1759" s="138" t="s">
        <v>31</v>
      </c>
      <c r="G1759" s="138" t="s">
        <v>578</v>
      </c>
      <c r="H1759" s="138" t="s">
        <v>1415</v>
      </c>
      <c r="I1759" s="138">
        <v>883</v>
      </c>
      <c r="J1759" s="138" t="s">
        <v>425</v>
      </c>
      <c r="K1759" s="138" t="s">
        <v>96</v>
      </c>
      <c r="L1759" s="138">
        <v>29.421917808219181</v>
      </c>
      <c r="M1759" s="138">
        <v>1</v>
      </c>
      <c r="N1759" s="138">
        <v>1</v>
      </c>
      <c r="O1759" s="138">
        <v>11.452999999999999</v>
      </c>
      <c r="P1759" s="138">
        <v>0</v>
      </c>
      <c r="Q1759" s="138">
        <v>62.865624727145729</v>
      </c>
      <c r="R1759" s="138">
        <v>23.982809506647602</v>
      </c>
      <c r="S1759" s="138">
        <v>47.187813846773587</v>
      </c>
      <c r="T1759" s="138">
        <v>7.7350014467086643</v>
      </c>
      <c r="U1759" s="138">
        <v>27.02773051556234</v>
      </c>
      <c r="V1759" s="138">
        <v>50.088642796246262</v>
      </c>
      <c r="W1759" s="138">
        <v>7.6869707602279744</v>
      </c>
      <c r="X1759" s="138">
        <v>46.201231833313422</v>
      </c>
    </row>
    <row r="1760" spans="1:24" x14ac:dyDescent="0.45">
      <c r="A1760" s="138" t="s">
        <v>166</v>
      </c>
      <c r="B1760" s="138">
        <v>2023</v>
      </c>
      <c r="C1760" s="139">
        <v>45038</v>
      </c>
      <c r="D1760" s="138" t="s">
        <v>30</v>
      </c>
      <c r="E1760" s="138">
        <v>3</v>
      </c>
      <c r="F1760" s="138" t="s">
        <v>31</v>
      </c>
      <c r="G1760" s="138" t="s">
        <v>578</v>
      </c>
      <c r="H1760" s="138" t="s">
        <v>1415</v>
      </c>
      <c r="I1760" s="138">
        <v>883</v>
      </c>
      <c r="J1760" s="138" t="s">
        <v>354</v>
      </c>
      <c r="K1760" s="138" t="s">
        <v>121</v>
      </c>
      <c r="L1760" s="138">
        <v>27.712328767123289</v>
      </c>
      <c r="M1760" s="138">
        <v>2</v>
      </c>
      <c r="N1760" s="138">
        <v>2</v>
      </c>
      <c r="O1760" s="138">
        <v>11.452999999999999</v>
      </c>
      <c r="P1760" s="138">
        <v>0</v>
      </c>
      <c r="Q1760" s="138">
        <v>62.865624727145729</v>
      </c>
      <c r="R1760" s="138">
        <v>22.505543151962691</v>
      </c>
      <c r="S1760" s="138">
        <v>45.21464981985325</v>
      </c>
      <c r="T1760" s="138">
        <v>7.5697022226301867</v>
      </c>
      <c r="U1760" s="138">
        <v>19.718834921783792</v>
      </c>
      <c r="V1760" s="138">
        <v>42.420440834154228</v>
      </c>
      <c r="W1760" s="138">
        <v>7.567201970790145</v>
      </c>
      <c r="X1760" s="138">
        <v>46.201231833313422</v>
      </c>
    </row>
    <row r="1761" spans="1:24" x14ac:dyDescent="0.45">
      <c r="A1761" s="130" t="s">
        <v>199</v>
      </c>
      <c r="B1761" s="130">
        <v>2023</v>
      </c>
      <c r="C1761" s="131">
        <v>45143</v>
      </c>
      <c r="D1761" s="130" t="s">
        <v>103</v>
      </c>
      <c r="E1761" s="130">
        <v>1</v>
      </c>
      <c r="F1761" s="130" t="s">
        <v>572</v>
      </c>
      <c r="G1761" s="130">
        <v>1</v>
      </c>
      <c r="H1761" s="130" t="s">
        <v>1416</v>
      </c>
      <c r="I1761" s="130">
        <v>884</v>
      </c>
      <c r="J1761" s="130" t="s">
        <v>365</v>
      </c>
      <c r="K1761" s="130" t="s">
        <v>88</v>
      </c>
      <c r="L1761" s="130">
        <v>25.898630136986299</v>
      </c>
      <c r="M1761" s="130">
        <v>4</v>
      </c>
      <c r="N1761" s="130">
        <v>1</v>
      </c>
      <c r="O1761" s="130">
        <v>11.04</v>
      </c>
      <c r="P1761" s="130">
        <v>0</v>
      </c>
      <c r="Q1761" s="130">
        <v>65.217391304347828</v>
      </c>
      <c r="R1761" s="130">
        <v>28.230419120567419</v>
      </c>
      <c r="S1761" s="130">
        <v>54.450178187160454</v>
      </c>
      <c r="T1761" s="130">
        <v>8.7399196888643438</v>
      </c>
      <c r="U1761" s="130">
        <v>27.03131308013268</v>
      </c>
      <c r="V1761" s="130">
        <v>54.556163001481501</v>
      </c>
      <c r="W1761" s="130">
        <v>9.1749499737829385</v>
      </c>
      <c r="X1761" s="130">
        <v>32.637780914476522</v>
      </c>
    </row>
    <row r="1762" spans="1:24" x14ac:dyDescent="0.45">
      <c r="A1762" s="130" t="s">
        <v>199</v>
      </c>
      <c r="B1762" s="130">
        <v>2023</v>
      </c>
      <c r="C1762" s="131">
        <v>45143</v>
      </c>
      <c r="D1762" s="130" t="s">
        <v>103</v>
      </c>
      <c r="E1762" s="130">
        <v>1</v>
      </c>
      <c r="F1762" s="130" t="s">
        <v>572</v>
      </c>
      <c r="G1762" s="130">
        <v>1</v>
      </c>
      <c r="H1762" s="130" t="s">
        <v>1416</v>
      </c>
      <c r="I1762" s="130">
        <v>884</v>
      </c>
      <c r="J1762" s="130" t="s">
        <v>462</v>
      </c>
      <c r="K1762" s="130" t="s">
        <v>115</v>
      </c>
      <c r="L1762" s="130">
        <v>22.517808219178079</v>
      </c>
      <c r="M1762" s="130">
        <v>28</v>
      </c>
      <c r="N1762" s="130">
        <v>2</v>
      </c>
      <c r="O1762" s="130">
        <v>11.04</v>
      </c>
      <c r="P1762" s="130">
        <v>0</v>
      </c>
      <c r="Q1762" s="130">
        <v>65.217391304347828</v>
      </c>
      <c r="R1762" s="130">
        <v>1E-3</v>
      </c>
      <c r="S1762" s="130">
        <v>10.825383641792589</v>
      </c>
      <c r="T1762" s="130">
        <v>8.597095295205488</v>
      </c>
      <c r="U1762" s="130">
        <v>-16.405975256806219</v>
      </c>
      <c r="V1762" s="130">
        <v>10.72247232373901</v>
      </c>
      <c r="W1762" s="130">
        <v>9.0428158601817437</v>
      </c>
      <c r="X1762" s="130">
        <v>32.637780914476522</v>
      </c>
    </row>
    <row r="1763" spans="1:24" x14ac:dyDescent="0.45">
      <c r="A1763" s="130" t="s">
        <v>199</v>
      </c>
      <c r="B1763" s="130">
        <v>2023</v>
      </c>
      <c r="C1763" s="131">
        <v>45143</v>
      </c>
      <c r="D1763" s="130" t="s">
        <v>103</v>
      </c>
      <c r="E1763" s="130">
        <v>1</v>
      </c>
      <c r="F1763" s="130" t="s">
        <v>572</v>
      </c>
      <c r="G1763" s="130">
        <v>2</v>
      </c>
      <c r="H1763" s="130" t="s">
        <v>1417</v>
      </c>
      <c r="I1763" s="130">
        <v>885</v>
      </c>
      <c r="J1763" s="130" t="s">
        <v>346</v>
      </c>
      <c r="K1763" s="130" t="s">
        <v>52</v>
      </c>
      <c r="L1763" s="130">
        <v>24.290410958904111</v>
      </c>
      <c r="M1763" s="130">
        <v>7</v>
      </c>
      <c r="N1763" s="130">
        <v>1</v>
      </c>
      <c r="O1763" s="130">
        <v>11.209</v>
      </c>
      <c r="P1763" s="130">
        <v>0</v>
      </c>
      <c r="Q1763" s="130">
        <v>64.234097600142746</v>
      </c>
      <c r="R1763" s="130">
        <v>45.527777130358608</v>
      </c>
      <c r="S1763" s="130">
        <v>74.413180758529492</v>
      </c>
      <c r="T1763" s="130">
        <v>9.6284678760569591</v>
      </c>
      <c r="U1763" s="130">
        <v>44.356853080465299</v>
      </c>
      <c r="V1763" s="130">
        <v>74.475295046246757</v>
      </c>
      <c r="W1763" s="130">
        <v>10.03948065526049</v>
      </c>
      <c r="X1763" s="130">
        <v>49.706590379264753</v>
      </c>
    </row>
    <row r="1764" spans="1:24" x14ac:dyDescent="0.45">
      <c r="A1764" s="130" t="s">
        <v>199</v>
      </c>
      <c r="B1764" s="130">
        <v>2023</v>
      </c>
      <c r="C1764" s="131">
        <v>45143</v>
      </c>
      <c r="D1764" s="130" t="s">
        <v>103</v>
      </c>
      <c r="E1764" s="130">
        <v>1</v>
      </c>
      <c r="F1764" s="130" t="s">
        <v>572</v>
      </c>
      <c r="G1764" s="130">
        <v>2</v>
      </c>
      <c r="H1764" s="130" t="s">
        <v>1417</v>
      </c>
      <c r="I1764" s="130">
        <v>885</v>
      </c>
      <c r="J1764" s="130" t="s">
        <v>512</v>
      </c>
      <c r="K1764" s="130" t="s">
        <v>37</v>
      </c>
      <c r="L1764" s="130">
        <v>22.852054794520551</v>
      </c>
      <c r="M1764" s="130">
        <v>27</v>
      </c>
      <c r="N1764" s="130">
        <v>2</v>
      </c>
      <c r="O1764" s="130">
        <v>11.209</v>
      </c>
      <c r="P1764" s="130">
        <v>0</v>
      </c>
      <c r="Q1764" s="130">
        <v>64.234097600142746</v>
      </c>
      <c r="R1764" s="130">
        <v>1E-3</v>
      </c>
      <c r="S1764" s="130">
        <v>25</v>
      </c>
      <c r="T1764" s="130">
        <v>8.3333333330000006</v>
      </c>
      <c r="U1764" s="130">
        <v>-1.5261008179747191</v>
      </c>
      <c r="V1764" s="130">
        <v>24.952092757298139</v>
      </c>
      <c r="W1764" s="130">
        <v>8.8260645250909526</v>
      </c>
      <c r="X1764" s="130">
        <v>49.706590379264753</v>
      </c>
    </row>
    <row r="1765" spans="1:24" x14ac:dyDescent="0.45">
      <c r="A1765" s="130" t="s">
        <v>199</v>
      </c>
      <c r="B1765" s="130">
        <v>2023</v>
      </c>
      <c r="C1765" s="131">
        <v>45143</v>
      </c>
      <c r="D1765" s="130" t="s">
        <v>103</v>
      </c>
      <c r="E1765" s="130">
        <v>1</v>
      </c>
      <c r="F1765" s="130" t="s">
        <v>572</v>
      </c>
      <c r="G1765" s="130">
        <v>3</v>
      </c>
      <c r="H1765" s="130" t="s">
        <v>1418</v>
      </c>
      <c r="I1765" s="130">
        <v>886</v>
      </c>
      <c r="J1765" s="130" t="s">
        <v>350</v>
      </c>
      <c r="K1765" s="130" t="s">
        <v>88</v>
      </c>
      <c r="L1765" s="130">
        <v>25.57260273972603</v>
      </c>
      <c r="M1765" s="130">
        <v>9</v>
      </c>
      <c r="N1765" s="130">
        <v>1</v>
      </c>
      <c r="O1765" s="130">
        <v>11.167999999999999</v>
      </c>
      <c r="P1765" s="130">
        <v>0</v>
      </c>
      <c r="Q1765" s="130">
        <v>64.469914040114617</v>
      </c>
      <c r="R1765" s="130">
        <v>5.2025874145380762</v>
      </c>
      <c r="S1765" s="130">
        <v>28.614091670843539</v>
      </c>
      <c r="T1765" s="130">
        <v>7.8038347521018201</v>
      </c>
      <c r="U1765" s="130">
        <v>9.8655513381100448</v>
      </c>
      <c r="V1765" s="130">
        <v>32.789623406897299</v>
      </c>
      <c r="W1765" s="130">
        <v>7.641357356262418</v>
      </c>
      <c r="X1765" s="130">
        <v>31.657416399176761</v>
      </c>
    </row>
    <row r="1766" spans="1:24" x14ac:dyDescent="0.45">
      <c r="A1766" s="130" t="s">
        <v>199</v>
      </c>
      <c r="B1766" s="130">
        <v>2023</v>
      </c>
      <c r="C1766" s="131">
        <v>45143</v>
      </c>
      <c r="D1766" s="130" t="s">
        <v>103</v>
      </c>
      <c r="E1766" s="130">
        <v>1</v>
      </c>
      <c r="F1766" s="130" t="s">
        <v>572</v>
      </c>
      <c r="G1766" s="130">
        <v>3</v>
      </c>
      <c r="H1766" s="130" t="s">
        <v>1418</v>
      </c>
      <c r="I1766" s="130">
        <v>886</v>
      </c>
      <c r="J1766" s="130" t="s">
        <v>397</v>
      </c>
      <c r="K1766" s="130" t="s">
        <v>177</v>
      </c>
      <c r="L1766" s="130">
        <v>30.712328767123289</v>
      </c>
      <c r="M1766" s="130">
        <v>26</v>
      </c>
      <c r="N1766" s="130">
        <v>2</v>
      </c>
      <c r="O1766" s="130">
        <v>11.167999999999999</v>
      </c>
      <c r="P1766" s="130">
        <v>0</v>
      </c>
      <c r="Q1766" s="130">
        <v>64.469914040114617</v>
      </c>
      <c r="R1766" s="130">
        <v>11.67620635628001</v>
      </c>
      <c r="S1766" s="130">
        <v>34.700741127509993</v>
      </c>
      <c r="T1766" s="130">
        <v>7.6748449237433274</v>
      </c>
      <c r="U1766" s="130">
        <v>7.986658122984835</v>
      </c>
      <c r="V1766" s="130">
        <v>30.6444776847264</v>
      </c>
      <c r="W1766" s="130">
        <v>7.55260652058052</v>
      </c>
      <c r="X1766" s="130">
        <v>31.657416399176761</v>
      </c>
    </row>
    <row r="1767" spans="1:24" x14ac:dyDescent="0.45">
      <c r="A1767" s="130" t="s">
        <v>199</v>
      </c>
      <c r="B1767" s="130">
        <v>2023</v>
      </c>
      <c r="C1767" s="131">
        <v>45143</v>
      </c>
      <c r="D1767" s="130" t="s">
        <v>103</v>
      </c>
      <c r="E1767" s="130">
        <v>1</v>
      </c>
      <c r="F1767" s="130" t="s">
        <v>572</v>
      </c>
      <c r="G1767" s="130">
        <v>4</v>
      </c>
      <c r="H1767" s="130" t="s">
        <v>1419</v>
      </c>
      <c r="I1767" s="130">
        <v>887</v>
      </c>
      <c r="J1767" s="130" t="s">
        <v>418</v>
      </c>
      <c r="K1767" s="130" t="s">
        <v>96</v>
      </c>
      <c r="L1767" s="130">
        <v>25.205479452054799</v>
      </c>
      <c r="M1767" s="130">
        <v>8</v>
      </c>
      <c r="N1767" s="130">
        <v>1</v>
      </c>
      <c r="O1767" s="130">
        <v>11.201000000000001</v>
      </c>
      <c r="P1767" s="130">
        <v>0</v>
      </c>
      <c r="Q1767" s="130">
        <v>64.279975002231936</v>
      </c>
      <c r="R1767" s="130">
        <v>1.6854755473226319</v>
      </c>
      <c r="S1767" s="130">
        <v>24.988076347485642</v>
      </c>
      <c r="T1767" s="130">
        <v>7.7675336000543362</v>
      </c>
      <c r="U1767" s="130">
        <v>3.7058566105123059</v>
      </c>
      <c r="V1767" s="130">
        <v>27.135746809089191</v>
      </c>
      <c r="W1767" s="130">
        <v>7.8099633995256283</v>
      </c>
      <c r="X1767" s="130">
        <v>21.16103637322518</v>
      </c>
    </row>
    <row r="1768" spans="1:24" x14ac:dyDescent="0.45">
      <c r="A1768" s="130" t="s">
        <v>199</v>
      </c>
      <c r="B1768" s="130">
        <v>2023</v>
      </c>
      <c r="C1768" s="131">
        <v>45143</v>
      </c>
      <c r="D1768" s="130" t="s">
        <v>103</v>
      </c>
      <c r="E1768" s="130">
        <v>1</v>
      </c>
      <c r="F1768" s="130" t="s">
        <v>572</v>
      </c>
      <c r="G1768" s="130">
        <v>4</v>
      </c>
      <c r="H1768" s="130" t="s">
        <v>1419</v>
      </c>
      <c r="I1768" s="130">
        <v>887</v>
      </c>
      <c r="J1768" s="130" t="s">
        <v>447</v>
      </c>
      <c r="K1768" s="130" t="s">
        <v>58</v>
      </c>
      <c r="L1768" s="130">
        <v>23.136986301369859</v>
      </c>
      <c r="M1768" s="130">
        <v>25</v>
      </c>
      <c r="N1768" s="130">
        <v>2</v>
      </c>
      <c r="O1768" s="130">
        <v>11.201000000000001</v>
      </c>
      <c r="P1768" s="130">
        <v>0</v>
      </c>
      <c r="Q1768" s="130">
        <v>64.279975002231936</v>
      </c>
      <c r="R1768" s="130">
        <v>1E-3</v>
      </c>
      <c r="S1768" s="130">
        <v>17.333996398964711</v>
      </c>
      <c r="T1768" s="130">
        <v>8.0938860825969066</v>
      </c>
      <c r="U1768" s="130">
        <v>-9.138508331556169</v>
      </c>
      <c r="V1768" s="130">
        <v>15.02598414163152</v>
      </c>
      <c r="W1768" s="130">
        <v>8.0548308243958946</v>
      </c>
      <c r="X1768" s="130">
        <v>21.16103637322518</v>
      </c>
    </row>
    <row r="1769" spans="1:24" x14ac:dyDescent="0.45">
      <c r="A1769" s="130" t="s">
        <v>199</v>
      </c>
      <c r="B1769" s="130">
        <v>2023</v>
      </c>
      <c r="C1769" s="131">
        <v>45143</v>
      </c>
      <c r="D1769" s="130" t="s">
        <v>103</v>
      </c>
      <c r="E1769" s="130">
        <v>1</v>
      </c>
      <c r="F1769" s="130" t="s">
        <v>572</v>
      </c>
      <c r="G1769" s="130">
        <v>5</v>
      </c>
      <c r="H1769" s="130" t="s">
        <v>1420</v>
      </c>
      <c r="I1769" s="130">
        <v>888</v>
      </c>
      <c r="J1769" s="130" t="s">
        <v>373</v>
      </c>
      <c r="K1769" s="130" t="s">
        <v>43</v>
      </c>
      <c r="L1769" s="130">
        <v>24.408219178082192</v>
      </c>
      <c r="M1769" s="130">
        <v>10</v>
      </c>
      <c r="N1769" s="130">
        <v>1</v>
      </c>
      <c r="O1769" s="130">
        <v>11.38</v>
      </c>
      <c r="P1769" s="130">
        <v>0</v>
      </c>
      <c r="Q1769" s="130">
        <v>63.268892794376093</v>
      </c>
      <c r="R1769" s="130">
        <v>12.435362653262191</v>
      </c>
      <c r="S1769" s="130">
        <v>37.133938122017298</v>
      </c>
      <c r="T1769" s="130">
        <v>8.2328584895850376</v>
      </c>
      <c r="U1769" s="130">
        <v>13.057831828950061</v>
      </c>
      <c r="V1769" s="130">
        <v>38.21710583644483</v>
      </c>
      <c r="W1769" s="130">
        <v>8.3864246691649242</v>
      </c>
      <c r="X1769" s="130">
        <v>27.365738489200179</v>
      </c>
    </row>
    <row r="1770" spans="1:24" x14ac:dyDescent="0.45">
      <c r="A1770" s="130" t="s">
        <v>199</v>
      </c>
      <c r="B1770" s="130">
        <v>2023</v>
      </c>
      <c r="C1770" s="131">
        <v>45143</v>
      </c>
      <c r="D1770" s="130" t="s">
        <v>103</v>
      </c>
      <c r="E1770" s="130">
        <v>1</v>
      </c>
      <c r="F1770" s="130" t="s">
        <v>572</v>
      </c>
      <c r="G1770" s="130">
        <v>5</v>
      </c>
      <c r="H1770" s="130" t="s">
        <v>1420</v>
      </c>
      <c r="I1770" s="130">
        <v>888</v>
      </c>
      <c r="J1770" s="130" t="s">
        <v>385</v>
      </c>
      <c r="K1770" s="130" t="s">
        <v>67</v>
      </c>
      <c r="L1770" s="130">
        <v>32.016438356164393</v>
      </c>
      <c r="M1770" s="130">
        <v>24</v>
      </c>
      <c r="N1770" s="130">
        <v>2</v>
      </c>
      <c r="O1770" s="130">
        <v>11.38</v>
      </c>
      <c r="P1770" s="130">
        <v>0</v>
      </c>
      <c r="Q1770" s="130">
        <v>63.268892794376093</v>
      </c>
      <c r="R1770" s="130">
        <v>1E-3</v>
      </c>
      <c r="S1770" s="130">
        <v>17.597538856383071</v>
      </c>
      <c r="T1770" s="130">
        <v>7.762389035398316</v>
      </c>
      <c r="U1770" s="130">
        <v>-7.3811206749134399</v>
      </c>
      <c r="V1770" s="130">
        <v>16.620533419737519</v>
      </c>
      <c r="W1770" s="130">
        <v>8.0005513648836519</v>
      </c>
      <c r="X1770" s="130">
        <v>27.365738489200179</v>
      </c>
    </row>
    <row r="1771" spans="1:24" x14ac:dyDescent="0.45">
      <c r="A1771" s="130" t="s">
        <v>199</v>
      </c>
      <c r="B1771" s="130">
        <v>2023</v>
      </c>
      <c r="C1771" s="131">
        <v>45143</v>
      </c>
      <c r="D1771" s="130" t="s">
        <v>103</v>
      </c>
      <c r="E1771" s="130">
        <v>1</v>
      </c>
      <c r="F1771" s="130" t="s">
        <v>572</v>
      </c>
      <c r="G1771" s="130">
        <v>6</v>
      </c>
      <c r="H1771" s="130" t="s">
        <v>1421</v>
      </c>
      <c r="I1771" s="130">
        <v>889</v>
      </c>
      <c r="J1771" s="130" t="s">
        <v>446</v>
      </c>
      <c r="K1771" s="130" t="s">
        <v>37</v>
      </c>
      <c r="L1771" s="130">
        <v>23.610958904109591</v>
      </c>
      <c r="M1771" s="130">
        <v>3</v>
      </c>
      <c r="N1771" s="130">
        <v>1</v>
      </c>
      <c r="O1771" s="130">
        <v>11.215</v>
      </c>
      <c r="P1771" s="130">
        <v>0</v>
      </c>
      <c r="Q1771" s="130">
        <v>64.199732501114582</v>
      </c>
      <c r="R1771" s="130">
        <v>8.2998008905121665</v>
      </c>
      <c r="S1771" s="130">
        <v>31.82974558615166</v>
      </c>
      <c r="T1771" s="130">
        <v>7.843314898546498</v>
      </c>
      <c r="U1771" s="130">
        <v>10.07966415311243</v>
      </c>
      <c r="V1771" s="130">
        <v>33.782279714401717</v>
      </c>
      <c r="W1771" s="130">
        <v>7.9008718537630944</v>
      </c>
      <c r="X1771" s="130">
        <v>27.040829600584289</v>
      </c>
    </row>
    <row r="1772" spans="1:24" x14ac:dyDescent="0.45">
      <c r="A1772" s="130" t="s">
        <v>199</v>
      </c>
      <c r="B1772" s="130">
        <v>2023</v>
      </c>
      <c r="C1772" s="131">
        <v>45143</v>
      </c>
      <c r="D1772" s="130" t="s">
        <v>103</v>
      </c>
      <c r="E1772" s="130">
        <v>1</v>
      </c>
      <c r="F1772" s="130" t="s">
        <v>572</v>
      </c>
      <c r="G1772" s="130">
        <v>6</v>
      </c>
      <c r="H1772" s="130" t="s">
        <v>1421</v>
      </c>
      <c r="I1772" s="130">
        <v>889</v>
      </c>
      <c r="J1772" s="130" t="s">
        <v>501</v>
      </c>
      <c r="K1772" s="130" t="s">
        <v>99</v>
      </c>
      <c r="L1772" s="130">
        <v>27.421917808219181</v>
      </c>
      <c r="M1772" s="130">
        <v>23</v>
      </c>
      <c r="N1772" s="130">
        <v>2</v>
      </c>
      <c r="O1772" s="130">
        <v>11.215</v>
      </c>
      <c r="P1772" s="130">
        <v>0</v>
      </c>
      <c r="Q1772" s="130">
        <v>64.199732501114582</v>
      </c>
      <c r="R1772" s="130">
        <v>1E-3</v>
      </c>
      <c r="S1772" s="130">
        <v>22.251913615016921</v>
      </c>
      <c r="T1772" s="130">
        <v>8.1547367565103883</v>
      </c>
      <c r="U1772" s="130">
        <v>-4.251610862638163</v>
      </c>
      <c r="V1772" s="130">
        <v>20.161430864662599</v>
      </c>
      <c r="W1772" s="130">
        <v>8.1376805757669217</v>
      </c>
      <c r="X1772" s="130">
        <v>27.040829600584289</v>
      </c>
    </row>
    <row r="1773" spans="1:24" x14ac:dyDescent="0.45">
      <c r="A1773" s="130" t="s">
        <v>199</v>
      </c>
      <c r="B1773" s="130">
        <v>2023</v>
      </c>
      <c r="C1773" s="131">
        <v>45143</v>
      </c>
      <c r="D1773" s="130" t="s">
        <v>103</v>
      </c>
      <c r="E1773" s="130">
        <v>1</v>
      </c>
      <c r="F1773" s="130" t="s">
        <v>572</v>
      </c>
      <c r="G1773" s="130">
        <v>7</v>
      </c>
      <c r="H1773" s="130" t="s">
        <v>1422</v>
      </c>
      <c r="I1773" s="130">
        <v>890</v>
      </c>
      <c r="J1773" s="130" t="s">
        <v>425</v>
      </c>
      <c r="K1773" s="130" t="s">
        <v>96</v>
      </c>
      <c r="L1773" s="130">
        <v>29.709589041095889</v>
      </c>
      <c r="M1773" s="130">
        <v>11</v>
      </c>
      <c r="N1773" s="130">
        <v>1</v>
      </c>
      <c r="O1773" s="130">
        <v>11.25</v>
      </c>
      <c r="P1773" s="130">
        <v>0</v>
      </c>
      <c r="Q1773" s="130">
        <v>64</v>
      </c>
      <c r="R1773" s="130">
        <v>27.02773051556234</v>
      </c>
      <c r="S1773" s="130">
        <v>50.088642796246262</v>
      </c>
      <c r="T1773" s="130">
        <v>7.6869707602279744</v>
      </c>
      <c r="U1773" s="130">
        <v>26.76066854074449</v>
      </c>
      <c r="V1773" s="130">
        <v>50.766596420126817</v>
      </c>
      <c r="W1773" s="130">
        <v>8.0019759597941089</v>
      </c>
      <c r="X1773" s="130">
        <v>38.243716860543437</v>
      </c>
    </row>
    <row r="1774" spans="1:24" x14ac:dyDescent="0.45">
      <c r="A1774" s="130" t="s">
        <v>199</v>
      </c>
      <c r="B1774" s="130">
        <v>2023</v>
      </c>
      <c r="C1774" s="131">
        <v>45143</v>
      </c>
      <c r="D1774" s="130" t="s">
        <v>103</v>
      </c>
      <c r="E1774" s="130">
        <v>1</v>
      </c>
      <c r="F1774" s="130" t="s">
        <v>572</v>
      </c>
      <c r="G1774" s="130">
        <v>7</v>
      </c>
      <c r="H1774" s="130" t="s">
        <v>1422</v>
      </c>
      <c r="I1774" s="130">
        <v>890</v>
      </c>
      <c r="J1774" s="130" t="s">
        <v>403</v>
      </c>
      <c r="K1774" s="130" t="s">
        <v>61</v>
      </c>
      <c r="L1774" s="130">
        <v>26.405479452054799</v>
      </c>
      <c r="M1774" s="130">
        <v>22</v>
      </c>
      <c r="N1774" s="130">
        <v>2</v>
      </c>
      <c r="O1774" s="130">
        <v>11.25</v>
      </c>
      <c r="P1774" s="130">
        <v>0</v>
      </c>
      <c r="Q1774" s="130">
        <v>64</v>
      </c>
      <c r="R1774" s="130">
        <v>2.2450813924724611</v>
      </c>
      <c r="S1774" s="130">
        <v>26.398790924840629</v>
      </c>
      <c r="T1774" s="130">
        <v>8.0512365107893906</v>
      </c>
      <c r="U1774" s="130">
        <v>0.73442003307955162</v>
      </c>
      <c r="V1774" s="130">
        <v>25.66375607168214</v>
      </c>
      <c r="W1774" s="130">
        <v>8.3097786795341957</v>
      </c>
      <c r="X1774" s="130">
        <v>38.243716860543437</v>
      </c>
    </row>
    <row r="1775" spans="1:24" x14ac:dyDescent="0.45">
      <c r="A1775" s="130" t="s">
        <v>199</v>
      </c>
      <c r="B1775" s="130">
        <v>2023</v>
      </c>
      <c r="C1775" s="131">
        <v>45143</v>
      </c>
      <c r="D1775" s="130" t="s">
        <v>103</v>
      </c>
      <c r="E1775" s="130">
        <v>1</v>
      </c>
      <c r="F1775" s="130" t="s">
        <v>572</v>
      </c>
      <c r="G1775" s="130">
        <v>8</v>
      </c>
      <c r="H1775" s="130" t="s">
        <v>1423</v>
      </c>
      <c r="I1775" s="130">
        <v>891</v>
      </c>
      <c r="J1775" s="130" t="s">
        <v>546</v>
      </c>
      <c r="K1775" s="130" t="s">
        <v>34</v>
      </c>
      <c r="L1775" s="130">
        <v>25.202739726027399</v>
      </c>
      <c r="M1775" s="130">
        <v>12</v>
      </c>
      <c r="N1775" s="130">
        <v>1</v>
      </c>
      <c r="O1775" s="130">
        <v>11.484</v>
      </c>
      <c r="P1775" s="130">
        <v>0</v>
      </c>
      <c r="Q1775" s="130">
        <v>62.695924764890279</v>
      </c>
      <c r="R1775" s="130">
        <v>5.9687166646079284</v>
      </c>
      <c r="S1775" s="130">
        <v>29.729749417560999</v>
      </c>
      <c r="T1775" s="130">
        <v>7.920344250984356</v>
      </c>
      <c r="U1775" s="130">
        <v>7.0414098704867811</v>
      </c>
      <c r="V1775" s="130">
        <v>31.1689237411044</v>
      </c>
      <c r="W1775" s="130">
        <v>8.042504623539207</v>
      </c>
      <c r="X1775" s="130">
        <v>22.389773872475999</v>
      </c>
    </row>
    <row r="1776" spans="1:24" x14ac:dyDescent="0.45">
      <c r="A1776" s="130" t="s">
        <v>199</v>
      </c>
      <c r="B1776" s="130">
        <v>2023</v>
      </c>
      <c r="C1776" s="131">
        <v>45143</v>
      </c>
      <c r="D1776" s="130" t="s">
        <v>103</v>
      </c>
      <c r="E1776" s="130">
        <v>1</v>
      </c>
      <c r="F1776" s="130" t="s">
        <v>572</v>
      </c>
      <c r="G1776" s="130">
        <v>8</v>
      </c>
      <c r="H1776" s="130" t="s">
        <v>1423</v>
      </c>
      <c r="I1776" s="130">
        <v>891</v>
      </c>
      <c r="J1776" s="130" t="s">
        <v>450</v>
      </c>
      <c r="K1776" s="130" t="s">
        <v>49</v>
      </c>
      <c r="L1776" s="130">
        <v>32.452054794520549</v>
      </c>
      <c r="M1776" s="130">
        <v>21</v>
      </c>
      <c r="N1776" s="130">
        <v>2</v>
      </c>
      <c r="O1776" s="130">
        <v>11.484</v>
      </c>
      <c r="P1776" s="130">
        <v>0</v>
      </c>
      <c r="Q1776" s="130">
        <v>62.695924764890279</v>
      </c>
      <c r="R1776" s="130">
        <v>1E-3</v>
      </c>
      <c r="S1776" s="130">
        <v>15.049798327391001</v>
      </c>
      <c r="T1776" s="130">
        <v>7.8522421845033721</v>
      </c>
      <c r="U1776" s="130">
        <v>-10.3335431096066</v>
      </c>
      <c r="V1776" s="130">
        <v>13.6321748615008</v>
      </c>
      <c r="W1776" s="130">
        <v>7.9885726570358004</v>
      </c>
      <c r="X1776" s="130">
        <v>22.389773872475999</v>
      </c>
    </row>
    <row r="1777" spans="1:24" x14ac:dyDescent="0.45">
      <c r="A1777" s="130" t="s">
        <v>199</v>
      </c>
      <c r="B1777" s="130">
        <v>2023</v>
      </c>
      <c r="C1777" s="131">
        <v>45143</v>
      </c>
      <c r="D1777" s="130" t="s">
        <v>103</v>
      </c>
      <c r="E1777" s="130">
        <v>1</v>
      </c>
      <c r="F1777" s="130" t="s">
        <v>572</v>
      </c>
      <c r="G1777" s="130">
        <v>9</v>
      </c>
      <c r="H1777" s="130" t="s">
        <v>1424</v>
      </c>
      <c r="I1777" s="130">
        <v>892</v>
      </c>
      <c r="J1777" s="130" t="s">
        <v>468</v>
      </c>
      <c r="K1777" s="130" t="s">
        <v>91</v>
      </c>
      <c r="L1777" s="130">
        <v>25.328767123287669</v>
      </c>
      <c r="M1777" s="130">
        <v>13</v>
      </c>
      <c r="N1777" s="130">
        <v>1</v>
      </c>
      <c r="O1777" s="130">
        <v>11.222</v>
      </c>
      <c r="P1777" s="130">
        <v>0</v>
      </c>
      <c r="Q1777" s="130">
        <v>64.159686330422389</v>
      </c>
      <c r="R1777" s="130">
        <v>4.7109940604403917</v>
      </c>
      <c r="S1777" s="130">
        <v>27.41788629727915</v>
      </c>
      <c r="T1777" s="130">
        <v>7.5689640789462533</v>
      </c>
      <c r="U1777" s="130">
        <v>5.7808789075266276</v>
      </c>
      <c r="V1777" s="130">
        <v>28.953737106671561</v>
      </c>
      <c r="W1777" s="130">
        <v>7.7242860663816453</v>
      </c>
      <c r="X1777" s="130">
        <v>21.151225158669771</v>
      </c>
    </row>
    <row r="1778" spans="1:24" x14ac:dyDescent="0.45">
      <c r="A1778" s="130" t="s">
        <v>199</v>
      </c>
      <c r="B1778" s="130">
        <v>2023</v>
      </c>
      <c r="C1778" s="131">
        <v>45143</v>
      </c>
      <c r="D1778" s="130" t="s">
        <v>103</v>
      </c>
      <c r="E1778" s="130">
        <v>1</v>
      </c>
      <c r="F1778" s="130" t="s">
        <v>572</v>
      </c>
      <c r="G1778" s="130">
        <v>9</v>
      </c>
      <c r="H1778" s="130" t="s">
        <v>1424</v>
      </c>
      <c r="I1778" s="130">
        <v>892</v>
      </c>
      <c r="J1778" s="130" t="s">
        <v>472</v>
      </c>
      <c r="K1778" s="130" t="s">
        <v>52</v>
      </c>
      <c r="L1778" s="130">
        <v>21.490410958904111</v>
      </c>
      <c r="M1778" s="130">
        <v>20</v>
      </c>
      <c r="N1778" s="130">
        <v>2</v>
      </c>
      <c r="O1778" s="130">
        <v>11.222</v>
      </c>
      <c r="P1778" s="130">
        <v>0</v>
      </c>
      <c r="Q1778" s="130">
        <v>64.159686330422389</v>
      </c>
      <c r="R1778" s="130">
        <v>1E-3</v>
      </c>
      <c r="S1778" s="130">
        <v>14.884564020060379</v>
      </c>
      <c r="T1778" s="130">
        <v>7.8638582811213791</v>
      </c>
      <c r="U1778" s="130">
        <v>-10.620367541388701</v>
      </c>
      <c r="V1778" s="130">
        <v>13.243270216041241</v>
      </c>
      <c r="W1778" s="130">
        <v>7.9545459191433139</v>
      </c>
      <c r="X1778" s="130">
        <v>21.151225158669771</v>
      </c>
    </row>
    <row r="1779" spans="1:24" x14ac:dyDescent="0.45">
      <c r="A1779" s="130" t="s">
        <v>199</v>
      </c>
      <c r="B1779" s="130">
        <v>2023</v>
      </c>
      <c r="C1779" s="131">
        <v>45143</v>
      </c>
      <c r="D1779" s="130" t="s">
        <v>103</v>
      </c>
      <c r="E1779" s="130">
        <v>1</v>
      </c>
      <c r="F1779" s="130" t="s">
        <v>572</v>
      </c>
      <c r="G1779" s="130">
        <v>10</v>
      </c>
      <c r="H1779" s="130" t="s">
        <v>1425</v>
      </c>
      <c r="I1779" s="130">
        <v>893</v>
      </c>
      <c r="J1779" s="130" t="s">
        <v>354</v>
      </c>
      <c r="K1779" s="130" t="s">
        <v>121</v>
      </c>
      <c r="L1779" s="130">
        <v>28</v>
      </c>
      <c r="M1779" s="130">
        <v>14</v>
      </c>
      <c r="N1779" s="130">
        <v>1</v>
      </c>
      <c r="O1779" s="130">
        <v>11.420999999999999</v>
      </c>
      <c r="P1779" s="130">
        <v>0</v>
      </c>
      <c r="Q1779" s="130">
        <v>63.04176516942475</v>
      </c>
      <c r="R1779" s="130">
        <v>19.718834921783792</v>
      </c>
      <c r="S1779" s="130">
        <v>42.420440834154228</v>
      </c>
      <c r="T1779" s="130">
        <v>7.567201970790145</v>
      </c>
      <c r="U1779" s="130">
        <v>19.79399244739362</v>
      </c>
      <c r="V1779" s="130">
        <v>43.331479791835292</v>
      </c>
      <c r="W1779" s="130">
        <v>7.8458291148138892</v>
      </c>
      <c r="X1779" s="130">
        <v>32.477067059171631</v>
      </c>
    </row>
    <row r="1780" spans="1:24" x14ac:dyDescent="0.45">
      <c r="A1780" s="130" t="s">
        <v>199</v>
      </c>
      <c r="B1780" s="130">
        <v>2023</v>
      </c>
      <c r="C1780" s="131">
        <v>45143</v>
      </c>
      <c r="D1780" s="130" t="s">
        <v>103</v>
      </c>
      <c r="E1780" s="130">
        <v>1</v>
      </c>
      <c r="F1780" s="130" t="s">
        <v>572</v>
      </c>
      <c r="G1780" s="130">
        <v>10</v>
      </c>
      <c r="H1780" s="130" t="s">
        <v>1425</v>
      </c>
      <c r="I1780" s="130">
        <v>893</v>
      </c>
      <c r="J1780" s="130" t="s">
        <v>513</v>
      </c>
      <c r="K1780" s="130" t="s">
        <v>34</v>
      </c>
      <c r="L1780" s="130">
        <v>23.917808219178081</v>
      </c>
      <c r="M1780" s="130">
        <v>19</v>
      </c>
      <c r="N1780" s="130">
        <v>2</v>
      </c>
      <c r="O1780" s="130">
        <v>11.420999999999999</v>
      </c>
      <c r="P1780" s="130">
        <v>0</v>
      </c>
      <c r="Q1780" s="130">
        <v>63.04176516942475</v>
      </c>
      <c r="R1780" s="130">
        <v>1E-3</v>
      </c>
      <c r="S1780" s="130">
        <v>22.533693284189042</v>
      </c>
      <c r="T1780" s="130">
        <v>8.515112829727844</v>
      </c>
      <c r="U1780" s="130">
        <v>-4.4613890627234092</v>
      </c>
      <c r="V1780" s="130">
        <v>21.413057409933302</v>
      </c>
      <c r="W1780" s="130">
        <v>8.6248154908855703</v>
      </c>
      <c r="X1780" s="130">
        <v>32.477067059171631</v>
      </c>
    </row>
    <row r="1781" spans="1:24" x14ac:dyDescent="0.45">
      <c r="A1781" s="130" t="s">
        <v>199</v>
      </c>
      <c r="B1781" s="130">
        <v>2023</v>
      </c>
      <c r="C1781" s="131">
        <v>45143</v>
      </c>
      <c r="D1781" s="130" t="s">
        <v>103</v>
      </c>
      <c r="E1781" s="130">
        <v>1</v>
      </c>
      <c r="F1781" s="130" t="s">
        <v>572</v>
      </c>
      <c r="G1781" s="130">
        <v>11</v>
      </c>
      <c r="H1781" s="130" t="s">
        <v>1426</v>
      </c>
      <c r="I1781" s="130">
        <v>894</v>
      </c>
      <c r="J1781" s="130" t="s">
        <v>470</v>
      </c>
      <c r="K1781" s="130" t="s">
        <v>52</v>
      </c>
      <c r="L1781" s="130">
        <v>21.030136986301368</v>
      </c>
      <c r="M1781" s="130">
        <v>15</v>
      </c>
      <c r="N1781" s="130">
        <v>1</v>
      </c>
      <c r="O1781" s="130">
        <v>11.265000000000001</v>
      </c>
      <c r="P1781" s="130">
        <v>0</v>
      </c>
      <c r="Q1781" s="130">
        <v>63.914780292942737</v>
      </c>
      <c r="R1781" s="130">
        <v>9.6444169807588693</v>
      </c>
      <c r="S1781" s="130">
        <v>36.163771974621312</v>
      </c>
      <c r="T1781" s="130">
        <v>8.8397849979541476</v>
      </c>
      <c r="U1781" s="130">
        <v>11.819776865816859</v>
      </c>
      <c r="V1781" s="130">
        <v>38.059896207283877</v>
      </c>
      <c r="W1781" s="130">
        <v>8.7467064471556721</v>
      </c>
      <c r="X1781" s="130">
        <v>29.444629980824999</v>
      </c>
    </row>
    <row r="1782" spans="1:24" x14ac:dyDescent="0.45">
      <c r="A1782" s="130" t="s">
        <v>199</v>
      </c>
      <c r="B1782" s="130">
        <v>2023</v>
      </c>
      <c r="C1782" s="131">
        <v>45143</v>
      </c>
      <c r="D1782" s="130" t="s">
        <v>103</v>
      </c>
      <c r="E1782" s="130">
        <v>1</v>
      </c>
      <c r="F1782" s="130" t="s">
        <v>572</v>
      </c>
      <c r="G1782" s="130">
        <v>11</v>
      </c>
      <c r="H1782" s="130" t="s">
        <v>1426</v>
      </c>
      <c r="I1782" s="130">
        <v>894</v>
      </c>
      <c r="J1782" s="130" t="s">
        <v>448</v>
      </c>
      <c r="K1782" s="130" t="s">
        <v>96</v>
      </c>
      <c r="L1782" s="130">
        <v>27.80547945205479</v>
      </c>
      <c r="M1782" s="130">
        <v>18</v>
      </c>
      <c r="N1782" s="130">
        <v>2</v>
      </c>
      <c r="O1782" s="130">
        <v>11.265000000000001</v>
      </c>
      <c r="P1782" s="130">
        <v>0</v>
      </c>
      <c r="Q1782" s="130">
        <v>63.914780292942737</v>
      </c>
      <c r="R1782" s="130">
        <v>3.8894365515332652E-2</v>
      </c>
      <c r="S1782" s="130">
        <v>22.725487987028689</v>
      </c>
      <c r="T1782" s="130">
        <v>7.5621978738377846</v>
      </c>
      <c r="U1782" s="130">
        <v>-1.9623609706833991</v>
      </c>
      <c r="V1782" s="130">
        <v>21.28532417779159</v>
      </c>
      <c r="W1782" s="130">
        <v>7.7492283828249979</v>
      </c>
      <c r="X1782" s="130">
        <v>29.444629980824999</v>
      </c>
    </row>
    <row r="1783" spans="1:24" x14ac:dyDescent="0.45">
      <c r="A1783" s="130" t="s">
        <v>199</v>
      </c>
      <c r="B1783" s="130">
        <v>2023</v>
      </c>
      <c r="C1783" s="131">
        <v>45143</v>
      </c>
      <c r="D1783" s="130" t="s">
        <v>103</v>
      </c>
      <c r="E1783" s="130">
        <v>1</v>
      </c>
      <c r="F1783" s="130" t="s">
        <v>572</v>
      </c>
      <c r="G1783" s="130">
        <v>12</v>
      </c>
      <c r="H1783" s="130" t="s">
        <v>1427</v>
      </c>
      <c r="I1783" s="130">
        <v>895</v>
      </c>
      <c r="J1783" s="130" t="s">
        <v>451</v>
      </c>
      <c r="K1783" s="130" t="s">
        <v>49</v>
      </c>
      <c r="L1783" s="130">
        <v>24.67671232876712</v>
      </c>
      <c r="M1783" s="130">
        <v>16</v>
      </c>
      <c r="N1783" s="130">
        <v>1</v>
      </c>
      <c r="O1783" s="130">
        <v>11.186999999999999</v>
      </c>
      <c r="P1783" s="130">
        <v>0</v>
      </c>
      <c r="Q1783" s="130">
        <v>64.360418342719228</v>
      </c>
      <c r="R1783" s="130">
        <v>7.4394964340970091</v>
      </c>
      <c r="S1783" s="130">
        <v>34.5909158005351</v>
      </c>
      <c r="T1783" s="130">
        <v>9.0504731221460304</v>
      </c>
      <c r="U1783" s="130">
        <v>12.148142915105639</v>
      </c>
      <c r="V1783" s="130">
        <v>38.176225996746773</v>
      </c>
      <c r="W1783" s="130">
        <v>8.6760276938803749</v>
      </c>
      <c r="X1783" s="130">
        <v>33.232330892849767</v>
      </c>
    </row>
    <row r="1784" spans="1:24" x14ac:dyDescent="0.45">
      <c r="A1784" s="130" t="s">
        <v>199</v>
      </c>
      <c r="B1784" s="130">
        <v>2023</v>
      </c>
      <c r="C1784" s="131">
        <v>45143</v>
      </c>
      <c r="D1784" s="130" t="s">
        <v>103</v>
      </c>
      <c r="E1784" s="130">
        <v>1</v>
      </c>
      <c r="F1784" s="130" t="s">
        <v>572</v>
      </c>
      <c r="G1784" s="130">
        <v>12</v>
      </c>
      <c r="H1784" s="130" t="s">
        <v>1427</v>
      </c>
      <c r="I1784" s="130">
        <v>895</v>
      </c>
      <c r="J1784" s="130" t="s">
        <v>399</v>
      </c>
      <c r="K1784" s="130" t="s">
        <v>49</v>
      </c>
      <c r="L1784" s="130">
        <v>28.986301369863011</v>
      </c>
      <c r="M1784" s="130">
        <v>17</v>
      </c>
      <c r="N1784" s="130">
        <v>2</v>
      </c>
      <c r="O1784" s="130">
        <v>11.186999999999999</v>
      </c>
      <c r="P1784" s="130">
        <v>0</v>
      </c>
      <c r="Q1784" s="130">
        <v>64.360418342719228</v>
      </c>
      <c r="R1784" s="130">
        <v>9.3627162476144505</v>
      </c>
      <c r="S1784" s="130">
        <v>31.873745985164451</v>
      </c>
      <c r="T1784" s="130">
        <v>7.5036765791833346</v>
      </c>
      <c r="U1784" s="130">
        <v>6.6019391805103353</v>
      </c>
      <c r="V1784" s="130">
        <v>29.298269972672809</v>
      </c>
      <c r="W1784" s="130">
        <v>7.5654435973874934</v>
      </c>
      <c r="X1784" s="130">
        <v>33.232330892849767</v>
      </c>
    </row>
    <row r="1785" spans="1:24" x14ac:dyDescent="0.45">
      <c r="A1785" s="132" t="s">
        <v>199</v>
      </c>
      <c r="B1785" s="132">
        <v>2023</v>
      </c>
      <c r="C1785" s="133">
        <v>45143</v>
      </c>
      <c r="D1785" s="132" t="s">
        <v>103</v>
      </c>
      <c r="E1785" s="132">
        <v>1</v>
      </c>
      <c r="F1785" s="132" t="s">
        <v>575</v>
      </c>
      <c r="G1785" s="132">
        <v>1</v>
      </c>
      <c r="H1785" s="132" t="s">
        <v>1428</v>
      </c>
      <c r="I1785" s="132">
        <v>896</v>
      </c>
      <c r="J1785" s="132" t="s">
        <v>492</v>
      </c>
      <c r="K1785" s="132" t="s">
        <v>79</v>
      </c>
      <c r="L1785" s="132">
        <v>20.63287671232877</v>
      </c>
      <c r="M1785" s="132">
        <v>1</v>
      </c>
      <c r="N1785" s="132">
        <v>1</v>
      </c>
      <c r="O1785" s="132">
        <v>11.061</v>
      </c>
      <c r="P1785" s="132">
        <v>0</v>
      </c>
      <c r="Q1785" s="132">
        <v>65.093572009764031</v>
      </c>
      <c r="R1785" s="132">
        <v>35.515124010683451</v>
      </c>
      <c r="S1785" s="132">
        <v>59.48086276159043</v>
      </c>
      <c r="T1785" s="132">
        <v>7.9885795836356603</v>
      </c>
      <c r="U1785" s="132">
        <v>35.717857952455162</v>
      </c>
      <c r="V1785" s="132">
        <v>60.384727005961068</v>
      </c>
      <c r="W1785" s="132">
        <v>8.2222896845019715</v>
      </c>
      <c r="X1785" s="132">
        <v>48.828544379168598</v>
      </c>
    </row>
    <row r="1786" spans="1:24" x14ac:dyDescent="0.45">
      <c r="A1786" s="132" t="s">
        <v>199</v>
      </c>
      <c r="B1786" s="132">
        <v>2023</v>
      </c>
      <c r="C1786" s="133">
        <v>45143</v>
      </c>
      <c r="D1786" s="132" t="s">
        <v>103</v>
      </c>
      <c r="E1786" s="132">
        <v>1</v>
      </c>
      <c r="F1786" s="132" t="s">
        <v>575</v>
      </c>
      <c r="G1786" s="132">
        <v>1</v>
      </c>
      <c r="H1786" s="132" t="s">
        <v>1428</v>
      </c>
      <c r="I1786" s="132">
        <v>896</v>
      </c>
      <c r="J1786" s="132" t="s">
        <v>451</v>
      </c>
      <c r="K1786" s="132" t="s">
        <v>49</v>
      </c>
      <c r="L1786" s="132">
        <v>24.67671232876712</v>
      </c>
      <c r="M1786" s="132">
        <v>16</v>
      </c>
      <c r="N1786" s="132">
        <v>2</v>
      </c>
      <c r="O1786" s="132">
        <v>11.061</v>
      </c>
      <c r="P1786" s="132">
        <v>0</v>
      </c>
      <c r="Q1786" s="132">
        <v>65.093572009764031</v>
      </c>
      <c r="R1786" s="132">
        <v>12.148142915105639</v>
      </c>
      <c r="S1786" s="132">
        <v>38.176225996746773</v>
      </c>
      <c r="T1786" s="132">
        <v>8.6760276938803749</v>
      </c>
      <c r="U1786" s="132">
        <v>10.75516945045497</v>
      </c>
      <c r="V1786" s="132">
        <v>37.130160630734593</v>
      </c>
      <c r="W1786" s="132">
        <v>8.7916637267598716</v>
      </c>
      <c r="X1786" s="132">
        <v>48.828544379168598</v>
      </c>
    </row>
    <row r="1787" spans="1:24" x14ac:dyDescent="0.45">
      <c r="A1787" s="132" t="s">
        <v>199</v>
      </c>
      <c r="B1787" s="132">
        <v>2023</v>
      </c>
      <c r="C1787" s="133">
        <v>45143</v>
      </c>
      <c r="D1787" s="132" t="s">
        <v>103</v>
      </c>
      <c r="E1787" s="132">
        <v>1</v>
      </c>
      <c r="F1787" s="132" t="s">
        <v>575</v>
      </c>
      <c r="G1787" s="132">
        <v>2</v>
      </c>
      <c r="H1787" s="132" t="s">
        <v>1429</v>
      </c>
      <c r="I1787" s="132">
        <v>897</v>
      </c>
      <c r="J1787" s="132" t="s">
        <v>431</v>
      </c>
      <c r="K1787" s="132" t="s">
        <v>79</v>
      </c>
      <c r="L1787" s="132">
        <v>24.93424657534247</v>
      </c>
      <c r="M1787" s="132">
        <v>5</v>
      </c>
      <c r="N1787" s="132">
        <v>1</v>
      </c>
      <c r="O1787" s="132">
        <v>11.034000000000001</v>
      </c>
      <c r="P1787" s="132">
        <v>0</v>
      </c>
      <c r="Q1787" s="132">
        <v>65.252854812398041</v>
      </c>
      <c r="R1787" s="132">
        <v>17.880098550484359</v>
      </c>
      <c r="S1787" s="132">
        <v>41.647864783560372</v>
      </c>
      <c r="T1787" s="132">
        <v>7.92258874435867</v>
      </c>
      <c r="U1787" s="132">
        <v>20.689569377335321</v>
      </c>
      <c r="V1787" s="132">
        <v>44.357386931849618</v>
      </c>
      <c r="W1787" s="132">
        <v>7.8892725181714329</v>
      </c>
      <c r="X1787" s="132">
        <v>39.853880495422118</v>
      </c>
    </row>
    <row r="1788" spans="1:24" x14ac:dyDescent="0.45">
      <c r="A1788" s="132" t="s">
        <v>199</v>
      </c>
      <c r="B1788" s="132">
        <v>2023</v>
      </c>
      <c r="C1788" s="133">
        <v>45143</v>
      </c>
      <c r="D1788" s="132" t="s">
        <v>103</v>
      </c>
      <c r="E1788" s="132">
        <v>1</v>
      </c>
      <c r="F1788" s="132" t="s">
        <v>575</v>
      </c>
      <c r="G1788" s="132">
        <v>2</v>
      </c>
      <c r="H1788" s="132" t="s">
        <v>1429</v>
      </c>
      <c r="I1788" s="132">
        <v>897</v>
      </c>
      <c r="J1788" s="132" t="s">
        <v>470</v>
      </c>
      <c r="K1788" s="132" t="s">
        <v>52</v>
      </c>
      <c r="L1788" s="132">
        <v>21.030136986301368</v>
      </c>
      <c r="M1788" s="132">
        <v>15</v>
      </c>
      <c r="N1788" s="132">
        <v>2</v>
      </c>
      <c r="O1788" s="132">
        <v>11.034000000000001</v>
      </c>
      <c r="P1788" s="132">
        <v>0</v>
      </c>
      <c r="Q1788" s="132">
        <v>65.252854812398041</v>
      </c>
      <c r="R1788" s="132">
        <v>11.819776865816859</v>
      </c>
      <c r="S1788" s="132">
        <v>38.059896207283877</v>
      </c>
      <c r="T1788" s="132">
        <v>8.7467064471556721</v>
      </c>
      <c r="U1788" s="132">
        <v>9.3790917001074448</v>
      </c>
      <c r="V1788" s="132">
        <v>34.831727025537177</v>
      </c>
      <c r="W1788" s="132">
        <v>8.4842117751432458</v>
      </c>
      <c r="X1788" s="132">
        <v>39.853880495422118</v>
      </c>
    </row>
    <row r="1789" spans="1:24" x14ac:dyDescent="0.45">
      <c r="A1789" s="132" t="s">
        <v>199</v>
      </c>
      <c r="B1789" s="132">
        <v>2023</v>
      </c>
      <c r="C1789" s="133">
        <v>45143</v>
      </c>
      <c r="D1789" s="132" t="s">
        <v>103</v>
      </c>
      <c r="E1789" s="132">
        <v>1</v>
      </c>
      <c r="F1789" s="132" t="s">
        <v>575</v>
      </c>
      <c r="G1789" s="132">
        <v>3</v>
      </c>
      <c r="H1789" s="132" t="s">
        <v>1430</v>
      </c>
      <c r="I1789" s="132">
        <v>898</v>
      </c>
      <c r="J1789" s="132" t="s">
        <v>410</v>
      </c>
      <c r="K1789" s="132" t="s">
        <v>88</v>
      </c>
      <c r="L1789" s="132">
        <v>23.591780821917808</v>
      </c>
      <c r="M1789" s="132">
        <v>2</v>
      </c>
      <c r="N1789" s="132">
        <v>1</v>
      </c>
      <c r="O1789" s="132">
        <v>11.009</v>
      </c>
      <c r="P1789" s="132">
        <v>0</v>
      </c>
      <c r="Q1789" s="132">
        <v>65.40103551639568</v>
      </c>
      <c r="R1789" s="132">
        <v>26.904445218350961</v>
      </c>
      <c r="S1789" s="132">
        <v>51.870390421919602</v>
      </c>
      <c r="T1789" s="132">
        <v>8.3219817345228808</v>
      </c>
      <c r="U1789" s="132">
        <v>29.41891136767849</v>
      </c>
      <c r="V1789" s="132">
        <v>54.166305277441118</v>
      </c>
      <c r="W1789" s="132">
        <v>8.2491313032542095</v>
      </c>
      <c r="X1789" s="132">
        <v>47.600935106877436</v>
      </c>
    </row>
    <row r="1790" spans="1:24" x14ac:dyDescent="0.45">
      <c r="A1790" s="132" t="s">
        <v>199</v>
      </c>
      <c r="B1790" s="132">
        <v>2023</v>
      </c>
      <c r="C1790" s="133">
        <v>45143</v>
      </c>
      <c r="D1790" s="132" t="s">
        <v>103</v>
      </c>
      <c r="E1790" s="132">
        <v>1</v>
      </c>
      <c r="F1790" s="132" t="s">
        <v>575</v>
      </c>
      <c r="G1790" s="132">
        <v>3</v>
      </c>
      <c r="H1790" s="132" t="s">
        <v>1430</v>
      </c>
      <c r="I1790" s="132">
        <v>898</v>
      </c>
      <c r="J1790" s="132" t="s">
        <v>354</v>
      </c>
      <c r="K1790" s="132" t="s">
        <v>121</v>
      </c>
      <c r="L1790" s="132">
        <v>28</v>
      </c>
      <c r="M1790" s="132">
        <v>14</v>
      </c>
      <c r="N1790" s="132">
        <v>2</v>
      </c>
      <c r="O1790" s="132">
        <v>11.009</v>
      </c>
      <c r="P1790" s="132">
        <v>0</v>
      </c>
      <c r="Q1790" s="132">
        <v>65.40103551639568</v>
      </c>
      <c r="R1790" s="132">
        <v>19.79399244739362</v>
      </c>
      <c r="S1790" s="132">
        <v>43.331479791835292</v>
      </c>
      <c r="T1790" s="132">
        <v>7.8458291148138892</v>
      </c>
      <c r="U1790" s="132">
        <v>17.59005546481723</v>
      </c>
      <c r="V1790" s="132">
        <v>41.261424752951903</v>
      </c>
      <c r="W1790" s="132">
        <v>7.8904564293782249</v>
      </c>
      <c r="X1790" s="132">
        <v>47.600935106877436</v>
      </c>
    </row>
    <row r="1791" spans="1:24" x14ac:dyDescent="0.45">
      <c r="A1791" s="132" t="s">
        <v>199</v>
      </c>
      <c r="B1791" s="132">
        <v>2023</v>
      </c>
      <c r="C1791" s="133">
        <v>45143</v>
      </c>
      <c r="D1791" s="132" t="s">
        <v>103</v>
      </c>
      <c r="E1791" s="132">
        <v>1</v>
      </c>
      <c r="F1791" s="132" t="s">
        <v>575</v>
      </c>
      <c r="G1791" s="132">
        <v>4</v>
      </c>
      <c r="H1791" s="132" t="s">
        <v>1431</v>
      </c>
      <c r="I1791" s="132">
        <v>899</v>
      </c>
      <c r="J1791" s="132" t="s">
        <v>480</v>
      </c>
      <c r="K1791" s="132" t="s">
        <v>43</v>
      </c>
      <c r="L1791" s="132">
        <v>18.32328767123288</v>
      </c>
      <c r="M1791" s="132">
        <v>6</v>
      </c>
      <c r="N1791" s="132">
        <v>1</v>
      </c>
      <c r="O1791" s="132">
        <v>10.97</v>
      </c>
      <c r="P1791" s="132">
        <v>0</v>
      </c>
      <c r="Q1791" s="132">
        <v>65.63354603463992</v>
      </c>
      <c r="R1791" s="132">
        <v>1E-3</v>
      </c>
      <c r="S1791" s="132">
        <v>20.9246878157259</v>
      </c>
      <c r="T1791" s="132">
        <v>7.9217366543379599</v>
      </c>
      <c r="U1791" s="132">
        <v>2.3949751056040678</v>
      </c>
      <c r="V1791" s="132">
        <v>25.517801110270071</v>
      </c>
      <c r="W1791" s="132">
        <v>7.7076086682220009</v>
      </c>
      <c r="X1791" s="132">
        <v>24.939212461198728</v>
      </c>
    </row>
    <row r="1792" spans="1:24" x14ac:dyDescent="0.45">
      <c r="A1792" s="132" t="s">
        <v>199</v>
      </c>
      <c r="B1792" s="132">
        <v>2023</v>
      </c>
      <c r="C1792" s="133">
        <v>45143</v>
      </c>
      <c r="D1792" s="132" t="s">
        <v>103</v>
      </c>
      <c r="E1792" s="132">
        <v>1</v>
      </c>
      <c r="F1792" s="132" t="s">
        <v>575</v>
      </c>
      <c r="G1792" s="132">
        <v>4</v>
      </c>
      <c r="H1792" s="132" t="s">
        <v>1431</v>
      </c>
      <c r="I1792" s="132">
        <v>899</v>
      </c>
      <c r="J1792" s="132" t="s">
        <v>468</v>
      </c>
      <c r="K1792" s="132" t="s">
        <v>91</v>
      </c>
      <c r="L1792" s="132">
        <v>25.328767123287669</v>
      </c>
      <c r="M1792" s="132">
        <v>13</v>
      </c>
      <c r="N1792" s="132">
        <v>2</v>
      </c>
      <c r="O1792" s="132">
        <v>10.97</v>
      </c>
      <c r="P1792" s="132">
        <v>0</v>
      </c>
      <c r="Q1792" s="132">
        <v>65.63354603463992</v>
      </c>
      <c r="R1792" s="132">
        <v>5.7808789075266276</v>
      </c>
      <c r="S1792" s="132">
        <v>28.953737106671561</v>
      </c>
      <c r="T1792" s="132">
        <v>7.7242860663816453</v>
      </c>
      <c r="U1792" s="132">
        <v>1.8378213552585121</v>
      </c>
      <c r="V1792" s="132">
        <v>24.558377214558909</v>
      </c>
      <c r="W1792" s="132">
        <v>7.5735186197667996</v>
      </c>
      <c r="X1792" s="132">
        <v>24.939212461198728</v>
      </c>
    </row>
    <row r="1793" spans="1:24" x14ac:dyDescent="0.45">
      <c r="A1793" s="132" t="s">
        <v>199</v>
      </c>
      <c r="B1793" s="132">
        <v>2023</v>
      </c>
      <c r="C1793" s="133">
        <v>45143</v>
      </c>
      <c r="D1793" s="132" t="s">
        <v>103</v>
      </c>
      <c r="E1793" s="132">
        <v>1</v>
      </c>
      <c r="F1793" s="132" t="s">
        <v>575</v>
      </c>
      <c r="G1793" s="132">
        <v>5</v>
      </c>
      <c r="H1793" s="132" t="s">
        <v>1432</v>
      </c>
      <c r="I1793" s="132">
        <v>900</v>
      </c>
      <c r="J1793" s="132" t="s">
        <v>365</v>
      </c>
      <c r="K1793" s="132" t="s">
        <v>88</v>
      </c>
      <c r="L1793" s="132">
        <v>25.898630136986299</v>
      </c>
      <c r="M1793" s="132">
        <v>4</v>
      </c>
      <c r="N1793" s="132">
        <v>1</v>
      </c>
      <c r="O1793" s="132">
        <v>11.002000000000001</v>
      </c>
      <c r="P1793" s="132">
        <v>0</v>
      </c>
      <c r="Q1793" s="132">
        <v>65.44264679149245</v>
      </c>
      <c r="R1793" s="132">
        <v>27.03131308013268</v>
      </c>
      <c r="S1793" s="132">
        <v>54.556163001481501</v>
      </c>
      <c r="T1793" s="132">
        <v>9.1749499737829385</v>
      </c>
      <c r="U1793" s="132">
        <v>27.78373862593628</v>
      </c>
      <c r="V1793" s="132">
        <v>55.54617609653787</v>
      </c>
      <c r="W1793" s="132">
        <v>9.2541458235338645</v>
      </c>
      <c r="X1793" s="132">
        <v>42.862543371292951</v>
      </c>
    </row>
    <row r="1794" spans="1:24" x14ac:dyDescent="0.45">
      <c r="A1794" s="132" t="s">
        <v>199</v>
      </c>
      <c r="B1794" s="132">
        <v>2023</v>
      </c>
      <c r="C1794" s="133">
        <v>45143</v>
      </c>
      <c r="D1794" s="132" t="s">
        <v>103</v>
      </c>
      <c r="E1794" s="132">
        <v>1</v>
      </c>
      <c r="F1794" s="132" t="s">
        <v>575</v>
      </c>
      <c r="G1794" s="132">
        <v>5</v>
      </c>
      <c r="H1794" s="132" t="s">
        <v>1432</v>
      </c>
      <c r="I1794" s="132">
        <v>900</v>
      </c>
      <c r="J1794" s="132" t="s">
        <v>546</v>
      </c>
      <c r="K1794" s="132" t="s">
        <v>34</v>
      </c>
      <c r="L1794" s="132">
        <v>25.202739726027399</v>
      </c>
      <c r="M1794" s="132">
        <v>12</v>
      </c>
      <c r="N1794" s="132">
        <v>2</v>
      </c>
      <c r="O1794" s="132">
        <v>11.002000000000001</v>
      </c>
      <c r="P1794" s="132">
        <v>0</v>
      </c>
      <c r="Q1794" s="132">
        <v>65.44264679149245</v>
      </c>
      <c r="R1794" s="132">
        <v>7.0414098704867811</v>
      </c>
      <c r="S1794" s="132">
        <v>31.1689237411044</v>
      </c>
      <c r="T1794" s="132">
        <v>8.042504623539207</v>
      </c>
      <c r="U1794" s="132">
        <v>5.472173940888716</v>
      </c>
      <c r="V1794" s="132">
        <v>30.386070596212409</v>
      </c>
      <c r="W1794" s="132">
        <v>8.3046322184412311</v>
      </c>
      <c r="X1794" s="132">
        <v>42.862543371292951</v>
      </c>
    </row>
    <row r="1795" spans="1:24" x14ac:dyDescent="0.45">
      <c r="A1795" s="132" t="s">
        <v>199</v>
      </c>
      <c r="B1795" s="132">
        <v>2023</v>
      </c>
      <c r="C1795" s="133">
        <v>45143</v>
      </c>
      <c r="D1795" s="132" t="s">
        <v>103</v>
      </c>
      <c r="E1795" s="132">
        <v>1</v>
      </c>
      <c r="F1795" s="132" t="s">
        <v>575</v>
      </c>
      <c r="G1795" s="132">
        <v>6</v>
      </c>
      <c r="H1795" s="132" t="s">
        <v>1433</v>
      </c>
      <c r="I1795" s="132">
        <v>901</v>
      </c>
      <c r="J1795" s="132" t="s">
        <v>346</v>
      </c>
      <c r="K1795" s="132" t="s">
        <v>52</v>
      </c>
      <c r="L1795" s="132">
        <v>24.290410958904111</v>
      </c>
      <c r="M1795" s="132">
        <v>7</v>
      </c>
      <c r="N1795" s="132">
        <v>1</v>
      </c>
      <c r="O1795" s="132">
        <v>10.99</v>
      </c>
      <c r="P1795" s="132">
        <v>0</v>
      </c>
      <c r="Q1795" s="132">
        <v>65.514103730664246</v>
      </c>
      <c r="R1795" s="132">
        <v>44.356853080465299</v>
      </c>
      <c r="S1795" s="132">
        <v>74.475295046246757</v>
      </c>
      <c r="T1795" s="132">
        <v>10.03948065526049</v>
      </c>
      <c r="U1795" s="132">
        <v>45.684711864968683</v>
      </c>
      <c r="V1795" s="132">
        <v>75.636391084794226</v>
      </c>
      <c r="W1795" s="132">
        <v>9.9838930732751816</v>
      </c>
      <c r="X1795" s="132">
        <v>62.620945733186787</v>
      </c>
    </row>
    <row r="1796" spans="1:24" x14ac:dyDescent="0.45">
      <c r="A1796" s="132" t="s">
        <v>199</v>
      </c>
      <c r="B1796" s="132">
        <v>2023</v>
      </c>
      <c r="C1796" s="133">
        <v>45143</v>
      </c>
      <c r="D1796" s="132" t="s">
        <v>103</v>
      </c>
      <c r="E1796" s="132">
        <v>1</v>
      </c>
      <c r="F1796" s="132" t="s">
        <v>575</v>
      </c>
      <c r="G1796" s="132">
        <v>6</v>
      </c>
      <c r="H1796" s="132" t="s">
        <v>1433</v>
      </c>
      <c r="I1796" s="132">
        <v>901</v>
      </c>
      <c r="J1796" s="132" t="s">
        <v>425</v>
      </c>
      <c r="K1796" s="132" t="s">
        <v>96</v>
      </c>
      <c r="L1796" s="132">
        <v>29.709589041095889</v>
      </c>
      <c r="M1796" s="132">
        <v>11</v>
      </c>
      <c r="N1796" s="132">
        <v>2</v>
      </c>
      <c r="O1796" s="132">
        <v>10.99</v>
      </c>
      <c r="P1796" s="132">
        <v>0</v>
      </c>
      <c r="Q1796" s="132">
        <v>65.514103730664246</v>
      </c>
      <c r="R1796" s="132">
        <v>26.76066854074449</v>
      </c>
      <c r="S1796" s="132">
        <v>50.766596420126817</v>
      </c>
      <c r="T1796" s="132">
        <v>8.0019759597941089</v>
      </c>
      <c r="U1796" s="132">
        <v>25.154528986991689</v>
      </c>
      <c r="V1796" s="132">
        <v>49.994250862633884</v>
      </c>
      <c r="W1796" s="132">
        <v>8.279907291880729</v>
      </c>
      <c r="X1796" s="132">
        <v>62.620945733186787</v>
      </c>
    </row>
    <row r="1797" spans="1:24" x14ac:dyDescent="0.45">
      <c r="A1797" s="132" t="s">
        <v>199</v>
      </c>
      <c r="B1797" s="132">
        <v>2023</v>
      </c>
      <c r="C1797" s="133">
        <v>45143</v>
      </c>
      <c r="D1797" s="132" t="s">
        <v>103</v>
      </c>
      <c r="E1797" s="132">
        <v>1</v>
      </c>
      <c r="F1797" s="132" t="s">
        <v>575</v>
      </c>
      <c r="G1797" s="132">
        <v>7</v>
      </c>
      <c r="H1797" s="132" t="s">
        <v>1434</v>
      </c>
      <c r="I1797" s="132">
        <v>902</v>
      </c>
      <c r="J1797" s="132" t="s">
        <v>446</v>
      </c>
      <c r="K1797" s="132" t="s">
        <v>37</v>
      </c>
      <c r="L1797" s="132">
        <v>23.610958904109591</v>
      </c>
      <c r="M1797" s="132">
        <v>3</v>
      </c>
      <c r="N1797" s="132">
        <v>1</v>
      </c>
      <c r="O1797" s="132">
        <v>11.042</v>
      </c>
      <c r="P1797" s="132">
        <v>0</v>
      </c>
      <c r="Q1797" s="132">
        <v>65.205578699510966</v>
      </c>
      <c r="R1797" s="132">
        <v>10.07966415311243</v>
      </c>
      <c r="S1797" s="132">
        <v>33.782279714401717</v>
      </c>
      <c r="T1797" s="132">
        <v>7.9008718537630944</v>
      </c>
      <c r="U1797" s="132">
        <v>13.51899236315346</v>
      </c>
      <c r="V1797" s="132">
        <v>36.919463289256221</v>
      </c>
      <c r="W1797" s="132">
        <v>7.800156975367587</v>
      </c>
      <c r="X1797" s="132">
        <v>33.285951560649508</v>
      </c>
    </row>
    <row r="1798" spans="1:24" x14ac:dyDescent="0.45">
      <c r="A1798" s="132" t="s">
        <v>199</v>
      </c>
      <c r="B1798" s="132">
        <v>2023</v>
      </c>
      <c r="C1798" s="133">
        <v>45143</v>
      </c>
      <c r="D1798" s="132" t="s">
        <v>103</v>
      </c>
      <c r="E1798" s="132">
        <v>1</v>
      </c>
      <c r="F1798" s="132" t="s">
        <v>575</v>
      </c>
      <c r="G1798" s="132">
        <v>7</v>
      </c>
      <c r="H1798" s="132" t="s">
        <v>1434</v>
      </c>
      <c r="I1798" s="132">
        <v>902</v>
      </c>
      <c r="J1798" s="132" t="s">
        <v>350</v>
      </c>
      <c r="K1798" s="132" t="s">
        <v>88</v>
      </c>
      <c r="L1798" s="132">
        <v>25.57260273972603</v>
      </c>
      <c r="M1798" s="132">
        <v>9</v>
      </c>
      <c r="N1798" s="132">
        <v>2</v>
      </c>
      <c r="O1798" s="132">
        <v>11.042</v>
      </c>
      <c r="P1798" s="132">
        <v>0</v>
      </c>
      <c r="Q1798" s="132">
        <v>65.205578699510966</v>
      </c>
      <c r="R1798" s="132">
        <v>9.8655513381100448</v>
      </c>
      <c r="S1798" s="132">
        <v>32.789623406897299</v>
      </c>
      <c r="T1798" s="132">
        <v>7.641357356262418</v>
      </c>
      <c r="U1798" s="132">
        <v>6.9881207689569109</v>
      </c>
      <c r="V1798" s="132">
        <v>29.829602437808081</v>
      </c>
      <c r="W1798" s="132">
        <v>7.6138272229503894</v>
      </c>
      <c r="X1798" s="132">
        <v>33.285951560649508</v>
      </c>
    </row>
    <row r="1799" spans="1:24" x14ac:dyDescent="0.45">
      <c r="A1799" s="132" t="s">
        <v>199</v>
      </c>
      <c r="B1799" s="132">
        <v>2023</v>
      </c>
      <c r="C1799" s="133">
        <v>45143</v>
      </c>
      <c r="D1799" s="132" t="s">
        <v>103</v>
      </c>
      <c r="E1799" s="132">
        <v>1</v>
      </c>
      <c r="F1799" s="132" t="s">
        <v>575</v>
      </c>
      <c r="G1799" s="132">
        <v>8</v>
      </c>
      <c r="H1799" s="132" t="s">
        <v>1435</v>
      </c>
      <c r="I1799" s="132">
        <v>903</v>
      </c>
      <c r="J1799" s="132" t="s">
        <v>418</v>
      </c>
      <c r="K1799" s="132" t="s">
        <v>96</v>
      </c>
      <c r="L1799" s="132">
        <v>25.205479452054799</v>
      </c>
      <c r="M1799" s="132">
        <v>8</v>
      </c>
      <c r="N1799" s="132">
        <v>1</v>
      </c>
      <c r="O1799" s="132">
        <v>11.183999999999999</v>
      </c>
      <c r="P1799" s="132">
        <v>0</v>
      </c>
      <c r="Q1799" s="132">
        <v>64.377682403433482</v>
      </c>
      <c r="R1799" s="132">
        <v>3.7058566105123059</v>
      </c>
      <c r="S1799" s="132">
        <v>27.135746809089191</v>
      </c>
      <c r="T1799" s="132">
        <v>7.8099633995256283</v>
      </c>
      <c r="U1799" s="132">
        <v>9.1585115817126663</v>
      </c>
      <c r="V1799" s="132">
        <v>32.039091555917459</v>
      </c>
      <c r="W1799" s="132">
        <v>7.6268599914015969</v>
      </c>
      <c r="X1799" s="132">
        <v>32.676426322767007</v>
      </c>
    </row>
    <row r="1800" spans="1:24" x14ac:dyDescent="0.45">
      <c r="A1800" s="132" t="s">
        <v>199</v>
      </c>
      <c r="B1800" s="132">
        <v>2023</v>
      </c>
      <c r="C1800" s="133">
        <v>45143</v>
      </c>
      <c r="D1800" s="132" t="s">
        <v>103</v>
      </c>
      <c r="E1800" s="132">
        <v>1</v>
      </c>
      <c r="F1800" s="132" t="s">
        <v>575</v>
      </c>
      <c r="G1800" s="132">
        <v>8</v>
      </c>
      <c r="H1800" s="132" t="s">
        <v>1435</v>
      </c>
      <c r="I1800" s="132">
        <v>903</v>
      </c>
      <c r="J1800" s="132" t="s">
        <v>373</v>
      </c>
      <c r="K1800" s="132" t="s">
        <v>43</v>
      </c>
      <c r="L1800" s="132">
        <v>24.408219178082192</v>
      </c>
      <c r="M1800" s="132">
        <v>10</v>
      </c>
      <c r="N1800" s="132">
        <v>2</v>
      </c>
      <c r="O1800" s="132">
        <v>11.183999999999999</v>
      </c>
      <c r="P1800" s="132">
        <v>0</v>
      </c>
      <c r="Q1800" s="132">
        <v>64.377682403433482</v>
      </c>
      <c r="R1800" s="132">
        <v>13.057831828950061</v>
      </c>
      <c r="S1800" s="132">
        <v>38.21710583644483</v>
      </c>
      <c r="T1800" s="132">
        <v>8.3864246691649242</v>
      </c>
      <c r="U1800" s="132">
        <v>8.6334545051086984</v>
      </c>
      <c r="V1800" s="132">
        <v>32.659711856085167</v>
      </c>
      <c r="W1800" s="132">
        <v>8.0087524503254919</v>
      </c>
      <c r="X1800" s="132">
        <v>32.676426322767007</v>
      </c>
    </row>
    <row r="1801" spans="1:24" x14ac:dyDescent="0.45">
      <c r="A1801" s="134" t="s">
        <v>199</v>
      </c>
      <c r="B1801" s="134">
        <v>2023</v>
      </c>
      <c r="C1801" s="135">
        <v>45143</v>
      </c>
      <c r="D1801" s="134" t="s">
        <v>103</v>
      </c>
      <c r="E1801" s="134">
        <v>1</v>
      </c>
      <c r="F1801" s="134" t="s">
        <v>576</v>
      </c>
      <c r="G1801" s="134">
        <v>1</v>
      </c>
      <c r="H1801" s="134" t="s">
        <v>1436</v>
      </c>
      <c r="I1801" s="134">
        <v>904</v>
      </c>
      <c r="J1801" s="134" t="s">
        <v>492</v>
      </c>
      <c r="K1801" s="134" t="s">
        <v>79</v>
      </c>
      <c r="L1801" s="134">
        <v>20.63287671232877</v>
      </c>
      <c r="M1801" s="134">
        <v>1</v>
      </c>
      <c r="N1801" s="134">
        <v>1</v>
      </c>
      <c r="O1801" s="134">
        <v>10.885999999999999</v>
      </c>
      <c r="P1801" s="134">
        <v>0</v>
      </c>
      <c r="Q1801" s="134">
        <v>66.139996325555771</v>
      </c>
      <c r="R1801" s="134">
        <v>35.717857952455162</v>
      </c>
      <c r="S1801" s="134">
        <v>60.384727005961068</v>
      </c>
      <c r="T1801" s="134">
        <v>8.2222896845019715</v>
      </c>
      <c r="U1801" s="134">
        <v>35.276737059232723</v>
      </c>
      <c r="V1801" s="134">
        <v>60.88052625786473</v>
      </c>
      <c r="W1801" s="134">
        <v>8.534596399544002</v>
      </c>
      <c r="X1801" s="134">
        <v>46.211909280939267</v>
      </c>
    </row>
    <row r="1802" spans="1:24" x14ac:dyDescent="0.45">
      <c r="A1802" s="134" t="s">
        <v>199</v>
      </c>
      <c r="B1802" s="134">
        <v>2023</v>
      </c>
      <c r="C1802" s="135">
        <v>45143</v>
      </c>
      <c r="D1802" s="134" t="s">
        <v>103</v>
      </c>
      <c r="E1802" s="134">
        <v>1</v>
      </c>
      <c r="F1802" s="134" t="s">
        <v>576</v>
      </c>
      <c r="G1802" s="134">
        <v>1</v>
      </c>
      <c r="H1802" s="134" t="s">
        <v>1436</v>
      </c>
      <c r="I1802" s="134">
        <v>904</v>
      </c>
      <c r="J1802" s="134" t="s">
        <v>418</v>
      </c>
      <c r="K1802" s="134" t="s">
        <v>96</v>
      </c>
      <c r="L1802" s="134">
        <v>25.205479452054799</v>
      </c>
      <c r="M1802" s="134">
        <v>8</v>
      </c>
      <c r="N1802" s="134">
        <v>2</v>
      </c>
      <c r="O1802" s="134">
        <v>10.885999999999999</v>
      </c>
      <c r="P1802" s="134">
        <v>0</v>
      </c>
      <c r="Q1802" s="134">
        <v>66.139996325555771</v>
      </c>
      <c r="R1802" s="134">
        <v>9.1585115817126663</v>
      </c>
      <c r="S1802" s="134">
        <v>32.039091555917459</v>
      </c>
      <c r="T1802" s="134">
        <v>7.6268599914015969</v>
      </c>
      <c r="U1802" s="134">
        <v>7.5532070760638383</v>
      </c>
      <c r="V1802" s="134">
        <v>31.604369524662609</v>
      </c>
      <c r="W1802" s="134">
        <v>8.0170541495329246</v>
      </c>
      <c r="X1802" s="134">
        <v>46.211909280939267</v>
      </c>
    </row>
    <row r="1803" spans="1:24" x14ac:dyDescent="0.45">
      <c r="A1803" s="134" t="s">
        <v>199</v>
      </c>
      <c r="B1803" s="134">
        <v>2023</v>
      </c>
      <c r="C1803" s="135">
        <v>45143</v>
      </c>
      <c r="D1803" s="134" t="s">
        <v>103</v>
      </c>
      <c r="E1803" s="134">
        <v>1</v>
      </c>
      <c r="F1803" s="134" t="s">
        <v>576</v>
      </c>
      <c r="G1803" s="134">
        <v>2</v>
      </c>
      <c r="H1803" s="134" t="s">
        <v>1437</v>
      </c>
      <c r="I1803" s="134">
        <v>905</v>
      </c>
      <c r="J1803" s="134" t="s">
        <v>431</v>
      </c>
      <c r="K1803" s="134" t="s">
        <v>79</v>
      </c>
      <c r="L1803" s="134">
        <v>24.93424657534247</v>
      </c>
      <c r="M1803" s="134">
        <v>5</v>
      </c>
      <c r="N1803" s="134">
        <v>1</v>
      </c>
      <c r="O1803" s="134">
        <v>10.919</v>
      </c>
      <c r="P1803" s="134">
        <v>0</v>
      </c>
      <c r="Q1803" s="134">
        <v>65.9401044051653</v>
      </c>
      <c r="R1803" s="134">
        <v>20.689569377335321</v>
      </c>
      <c r="S1803" s="134">
        <v>44.357386931849618</v>
      </c>
      <c r="T1803" s="134">
        <v>7.8892725181714329</v>
      </c>
      <c r="U1803" s="134">
        <v>22.915763033985709</v>
      </c>
      <c r="V1803" s="134">
        <v>46.596826142719458</v>
      </c>
      <c r="W1803" s="134">
        <v>7.8936877029112527</v>
      </c>
      <c r="X1803" s="134">
        <v>40.638425110552923</v>
      </c>
    </row>
    <row r="1804" spans="1:24" x14ac:dyDescent="0.45">
      <c r="A1804" s="134" t="s">
        <v>199</v>
      </c>
      <c r="B1804" s="134">
        <v>2023</v>
      </c>
      <c r="C1804" s="135">
        <v>45143</v>
      </c>
      <c r="D1804" s="134" t="s">
        <v>103</v>
      </c>
      <c r="E1804" s="134">
        <v>1</v>
      </c>
      <c r="F1804" s="134" t="s">
        <v>576</v>
      </c>
      <c r="G1804" s="134">
        <v>2</v>
      </c>
      <c r="H1804" s="134" t="s">
        <v>1437</v>
      </c>
      <c r="I1804" s="134">
        <v>905</v>
      </c>
      <c r="J1804" s="134" t="s">
        <v>446</v>
      </c>
      <c r="K1804" s="134" t="s">
        <v>37</v>
      </c>
      <c r="L1804" s="134">
        <v>23.610958904109591</v>
      </c>
      <c r="M1804" s="134">
        <v>3</v>
      </c>
      <c r="N1804" s="134">
        <v>2</v>
      </c>
      <c r="O1804" s="134">
        <v>11.06</v>
      </c>
      <c r="P1804" s="134">
        <v>0.14099999999999999</v>
      </c>
      <c r="Q1804" s="134">
        <v>65.099457504520799</v>
      </c>
      <c r="R1804" s="134">
        <v>13.51899236315346</v>
      </c>
      <c r="S1804" s="134">
        <v>36.919463289256221</v>
      </c>
      <c r="T1804" s="134">
        <v>7.800156975367587</v>
      </c>
      <c r="U1804" s="134">
        <v>11.243493183346899</v>
      </c>
      <c r="V1804" s="134">
        <v>34.723975425519633</v>
      </c>
      <c r="W1804" s="134">
        <v>7.8268274140575747</v>
      </c>
      <c r="X1804" s="134">
        <v>40.638425110552923</v>
      </c>
    </row>
    <row r="1805" spans="1:24" x14ac:dyDescent="0.45">
      <c r="A1805" s="134" t="s">
        <v>199</v>
      </c>
      <c r="B1805" s="134">
        <v>2023</v>
      </c>
      <c r="C1805" s="135">
        <v>45143</v>
      </c>
      <c r="D1805" s="134" t="s">
        <v>103</v>
      </c>
      <c r="E1805" s="134">
        <v>1</v>
      </c>
      <c r="F1805" s="134" t="s">
        <v>576</v>
      </c>
      <c r="G1805" s="134">
        <v>3</v>
      </c>
      <c r="H1805" s="134" t="s">
        <v>1438</v>
      </c>
      <c r="I1805" s="134">
        <v>906</v>
      </c>
      <c r="J1805" s="134" t="s">
        <v>410</v>
      </c>
      <c r="K1805" s="134" t="s">
        <v>88</v>
      </c>
      <c r="L1805" s="134">
        <v>23.591780821917808</v>
      </c>
      <c r="M1805" s="134">
        <v>2</v>
      </c>
      <c r="N1805" s="134">
        <v>1</v>
      </c>
      <c r="O1805" s="134">
        <v>10.917</v>
      </c>
      <c r="P1805" s="134">
        <v>0</v>
      </c>
      <c r="Q1805" s="134">
        <v>65.952184666117063</v>
      </c>
      <c r="R1805" s="134">
        <v>29.41891136767849</v>
      </c>
      <c r="S1805" s="134">
        <v>54.166305277441118</v>
      </c>
      <c r="T1805" s="134">
        <v>8.2491313032542095</v>
      </c>
      <c r="U1805" s="134">
        <v>37.145815296188843</v>
      </c>
      <c r="V1805" s="134">
        <v>60.974185667812563</v>
      </c>
      <c r="W1805" s="134">
        <v>7.9427901238745706</v>
      </c>
      <c r="X1805" s="134">
        <v>64.901348181117669</v>
      </c>
    </row>
    <row r="1806" spans="1:24" x14ac:dyDescent="0.45">
      <c r="A1806" s="134" t="s">
        <v>199</v>
      </c>
      <c r="B1806" s="134">
        <v>2023</v>
      </c>
      <c r="C1806" s="135">
        <v>45143</v>
      </c>
      <c r="D1806" s="134" t="s">
        <v>103</v>
      </c>
      <c r="E1806" s="134">
        <v>1</v>
      </c>
      <c r="F1806" s="134" t="s">
        <v>576</v>
      </c>
      <c r="G1806" s="134">
        <v>3</v>
      </c>
      <c r="H1806" s="134" t="s">
        <v>1438</v>
      </c>
      <c r="I1806" s="134">
        <v>906</v>
      </c>
      <c r="J1806" s="134" t="s">
        <v>346</v>
      </c>
      <c r="K1806" s="134" t="s">
        <v>52</v>
      </c>
      <c r="L1806" s="134">
        <v>24.290410958904111</v>
      </c>
      <c r="M1806" s="134">
        <v>7</v>
      </c>
      <c r="N1806" s="134">
        <v>2</v>
      </c>
      <c r="O1806" s="134">
        <v>10.917</v>
      </c>
      <c r="P1806" s="134">
        <v>0</v>
      </c>
      <c r="Q1806" s="134">
        <v>65.952184666117063</v>
      </c>
      <c r="R1806" s="134">
        <v>45.684711864968683</v>
      </c>
      <c r="S1806" s="134">
        <v>75.636391084794226</v>
      </c>
      <c r="T1806" s="134">
        <v>9.9838930732751816</v>
      </c>
      <c r="U1806" s="134">
        <v>39.049865982972491</v>
      </c>
      <c r="V1806" s="134">
        <v>66.033727264806132</v>
      </c>
      <c r="W1806" s="134">
        <v>8.99462042727788</v>
      </c>
      <c r="X1806" s="134">
        <v>64.901348181117669</v>
      </c>
    </row>
    <row r="1807" spans="1:24" x14ac:dyDescent="0.45">
      <c r="A1807" s="134" t="s">
        <v>199</v>
      </c>
      <c r="B1807" s="134">
        <v>2023</v>
      </c>
      <c r="C1807" s="135">
        <v>45143</v>
      </c>
      <c r="D1807" s="134" t="s">
        <v>103</v>
      </c>
      <c r="E1807" s="134">
        <v>1</v>
      </c>
      <c r="F1807" s="134" t="s">
        <v>576</v>
      </c>
      <c r="G1807" s="134">
        <v>4</v>
      </c>
      <c r="H1807" s="134" t="s">
        <v>1439</v>
      </c>
      <c r="I1807" s="134">
        <v>907</v>
      </c>
      <c r="J1807" s="134" t="s">
        <v>365</v>
      </c>
      <c r="K1807" s="134" t="s">
        <v>88</v>
      </c>
      <c r="L1807" s="134">
        <v>25.898630136986299</v>
      </c>
      <c r="M1807" s="134">
        <v>4</v>
      </c>
      <c r="N1807" s="134">
        <v>1</v>
      </c>
      <c r="O1807" s="134">
        <v>10.965999999999999</v>
      </c>
      <c r="P1807" s="134">
        <v>0</v>
      </c>
      <c r="Q1807" s="134">
        <v>65.657486777311689</v>
      </c>
      <c r="R1807" s="134">
        <v>27.78373862593628</v>
      </c>
      <c r="S1807" s="134">
        <v>55.54617609653787</v>
      </c>
      <c r="T1807" s="134">
        <v>9.2541458235338645</v>
      </c>
      <c r="U1807" s="134">
        <v>27.709031338901209</v>
      </c>
      <c r="V1807" s="134">
        <v>56.095645607976508</v>
      </c>
      <c r="W1807" s="134">
        <v>9.4622047563584335</v>
      </c>
      <c r="X1807" s="134">
        <v>40.531988603403967</v>
      </c>
    </row>
    <row r="1808" spans="1:24" x14ac:dyDescent="0.45">
      <c r="A1808" s="134" t="s">
        <v>199</v>
      </c>
      <c r="B1808" s="134">
        <v>2023</v>
      </c>
      <c r="C1808" s="135">
        <v>45143</v>
      </c>
      <c r="D1808" s="134" t="s">
        <v>103</v>
      </c>
      <c r="E1808" s="134">
        <v>1</v>
      </c>
      <c r="F1808" s="134" t="s">
        <v>576</v>
      </c>
      <c r="G1808" s="134">
        <v>4</v>
      </c>
      <c r="H1808" s="134" t="s">
        <v>1439</v>
      </c>
      <c r="I1808" s="134">
        <v>907</v>
      </c>
      <c r="J1808" s="134" t="s">
        <v>480</v>
      </c>
      <c r="K1808" s="134" t="s">
        <v>43</v>
      </c>
      <c r="L1808" s="134">
        <v>18.32328767123288</v>
      </c>
      <c r="M1808" s="134">
        <v>6</v>
      </c>
      <c r="N1808" s="134">
        <v>2</v>
      </c>
      <c r="O1808" s="134">
        <v>10.965999999999999</v>
      </c>
      <c r="P1808" s="134">
        <v>0</v>
      </c>
      <c r="Q1808" s="134">
        <v>65.657486777311689</v>
      </c>
      <c r="R1808" s="134">
        <v>2.3949751056040678</v>
      </c>
      <c r="S1808" s="134">
        <v>25.517801110270071</v>
      </c>
      <c r="T1808" s="134">
        <v>7.7076086682220009</v>
      </c>
      <c r="U1808" s="134">
        <v>0.79665373887058522</v>
      </c>
      <c r="V1808" s="134">
        <v>25.120632895835101</v>
      </c>
      <c r="W1808" s="134">
        <v>8.1079930523215058</v>
      </c>
      <c r="X1808" s="134">
        <v>40.531988603403967</v>
      </c>
    </row>
    <row r="1809" spans="1:24" x14ac:dyDescent="0.45">
      <c r="A1809" s="134" t="s">
        <v>199</v>
      </c>
      <c r="B1809" s="134">
        <v>2023</v>
      </c>
      <c r="C1809" s="135">
        <v>45143</v>
      </c>
      <c r="D1809" s="134" t="s">
        <v>103</v>
      </c>
      <c r="E1809" s="134">
        <v>2</v>
      </c>
      <c r="F1809" s="134" t="s">
        <v>576</v>
      </c>
      <c r="G1809" s="134">
        <v>1</v>
      </c>
      <c r="H1809" s="134" t="s">
        <v>1440</v>
      </c>
      <c r="I1809" s="134">
        <v>908</v>
      </c>
      <c r="J1809" s="134" t="s">
        <v>492</v>
      </c>
      <c r="K1809" s="134" t="s">
        <v>79</v>
      </c>
      <c r="L1809" s="134">
        <v>20.63287671232877</v>
      </c>
      <c r="M1809" s="134">
        <v>1</v>
      </c>
      <c r="N1809" s="134">
        <v>1</v>
      </c>
      <c r="O1809" s="134">
        <v>10.927</v>
      </c>
      <c r="P1809" s="134">
        <v>0</v>
      </c>
      <c r="Q1809" s="134">
        <v>65.891827583051153</v>
      </c>
      <c r="R1809" s="134">
        <v>35.276737059232723</v>
      </c>
      <c r="S1809" s="134">
        <v>60.88052625786473</v>
      </c>
      <c r="T1809" s="134">
        <v>8.534596399544002</v>
      </c>
      <c r="U1809" s="134">
        <v>34.916427978521163</v>
      </c>
      <c r="V1809" s="134">
        <v>61.380186103210448</v>
      </c>
      <c r="W1809" s="134">
        <v>8.821252708229764</v>
      </c>
      <c r="X1809" s="134">
        <v>46.242447891263673</v>
      </c>
    </row>
    <row r="1810" spans="1:24" x14ac:dyDescent="0.45">
      <c r="A1810" s="134" t="s">
        <v>199</v>
      </c>
      <c r="B1810" s="134">
        <v>2023</v>
      </c>
      <c r="C1810" s="135">
        <v>45143</v>
      </c>
      <c r="D1810" s="134" t="s">
        <v>103</v>
      </c>
      <c r="E1810" s="134">
        <v>2</v>
      </c>
      <c r="F1810" s="134" t="s">
        <v>576</v>
      </c>
      <c r="G1810" s="134">
        <v>1</v>
      </c>
      <c r="H1810" s="134" t="s">
        <v>1440</v>
      </c>
      <c r="I1810" s="134">
        <v>908</v>
      </c>
      <c r="J1810" s="134" t="s">
        <v>418</v>
      </c>
      <c r="K1810" s="134" t="s">
        <v>96</v>
      </c>
      <c r="L1810" s="134">
        <v>25.205479452054799</v>
      </c>
      <c r="M1810" s="134">
        <v>8</v>
      </c>
      <c r="N1810" s="134">
        <v>2</v>
      </c>
      <c r="O1810" s="134">
        <v>10.927</v>
      </c>
      <c r="P1810" s="134">
        <v>0</v>
      </c>
      <c r="Q1810" s="134">
        <v>65.891827583051153</v>
      </c>
      <c r="R1810" s="134">
        <v>7.5532070760638383</v>
      </c>
      <c r="S1810" s="134">
        <v>31.604369524662609</v>
      </c>
      <c r="T1810" s="134">
        <v>8.0170541495329246</v>
      </c>
      <c r="U1810" s="134">
        <v>6.048821369717686</v>
      </c>
      <c r="V1810" s="134">
        <v>31.157009412336901</v>
      </c>
      <c r="W1810" s="134">
        <v>8.3693960142064068</v>
      </c>
      <c r="X1810" s="134">
        <v>46.242447891263673</v>
      </c>
    </row>
    <row r="1811" spans="1:24" x14ac:dyDescent="0.45">
      <c r="A1811" s="134" t="s">
        <v>199</v>
      </c>
      <c r="B1811" s="134">
        <v>2023</v>
      </c>
      <c r="C1811" s="135">
        <v>45143</v>
      </c>
      <c r="D1811" s="134" t="s">
        <v>103</v>
      </c>
      <c r="E1811" s="134">
        <v>2</v>
      </c>
      <c r="F1811" s="134" t="s">
        <v>576</v>
      </c>
      <c r="G1811" s="134">
        <v>2</v>
      </c>
      <c r="H1811" s="134" t="s">
        <v>1441</v>
      </c>
      <c r="I1811" s="134">
        <v>909</v>
      </c>
      <c r="J1811" s="134" t="s">
        <v>446</v>
      </c>
      <c r="K1811" s="134" t="s">
        <v>37</v>
      </c>
      <c r="L1811" s="134">
        <v>23.610958904109591</v>
      </c>
      <c r="M1811" s="134">
        <v>3</v>
      </c>
      <c r="N1811" s="134">
        <v>1</v>
      </c>
      <c r="O1811" s="134">
        <v>11.018000000000001</v>
      </c>
      <c r="P1811" s="134">
        <v>0</v>
      </c>
      <c r="Q1811" s="134">
        <v>65.347612996914137</v>
      </c>
      <c r="R1811" s="134">
        <v>11.243493183346899</v>
      </c>
      <c r="S1811" s="134">
        <v>34.723975425519633</v>
      </c>
      <c r="T1811" s="134">
        <v>7.8268274140575747</v>
      </c>
      <c r="U1811" s="134">
        <v>17.041174827144111</v>
      </c>
      <c r="V1811" s="134">
        <v>39.870971313160581</v>
      </c>
      <c r="W1811" s="134">
        <v>7.6099321620054896</v>
      </c>
      <c r="X1811" s="134">
        <v>40.660400784119552</v>
      </c>
    </row>
    <row r="1812" spans="1:24" x14ac:dyDescent="0.45">
      <c r="A1812" s="134" t="s">
        <v>199</v>
      </c>
      <c r="B1812" s="134">
        <v>2023</v>
      </c>
      <c r="C1812" s="135">
        <v>45143</v>
      </c>
      <c r="D1812" s="134" t="s">
        <v>103</v>
      </c>
      <c r="E1812" s="134">
        <v>2</v>
      </c>
      <c r="F1812" s="134" t="s">
        <v>576</v>
      </c>
      <c r="G1812" s="134">
        <v>2</v>
      </c>
      <c r="H1812" s="134" t="s">
        <v>1441</v>
      </c>
      <c r="I1812" s="134">
        <v>909</v>
      </c>
      <c r="J1812" s="134" t="s">
        <v>431</v>
      </c>
      <c r="K1812" s="134" t="s">
        <v>79</v>
      </c>
      <c r="L1812" s="134">
        <v>24.93424657534247</v>
      </c>
      <c r="M1812" s="134">
        <v>5</v>
      </c>
      <c r="N1812" s="134">
        <v>2</v>
      </c>
      <c r="O1812" s="134">
        <v>11.018000000000001</v>
      </c>
      <c r="P1812" s="134">
        <v>0</v>
      </c>
      <c r="Q1812" s="134">
        <v>65.347612996914137</v>
      </c>
      <c r="R1812" s="134">
        <v>22.915763033985709</v>
      </c>
      <c r="S1812" s="134">
        <v>46.596826142719458</v>
      </c>
      <c r="T1812" s="134">
        <v>7.8936877029112527</v>
      </c>
      <c r="U1812" s="134">
        <v>18.409614372272699</v>
      </c>
      <c r="V1812" s="134">
        <v>41.372831186328568</v>
      </c>
      <c r="W1812" s="134">
        <v>7.65440560468529</v>
      </c>
      <c r="X1812" s="134">
        <v>40.660400784119552</v>
      </c>
    </row>
    <row r="1813" spans="1:24" x14ac:dyDescent="0.45">
      <c r="A1813" s="134" t="s">
        <v>199</v>
      </c>
      <c r="B1813" s="134">
        <v>2023</v>
      </c>
      <c r="C1813" s="135">
        <v>45143</v>
      </c>
      <c r="D1813" s="134" t="s">
        <v>103</v>
      </c>
      <c r="E1813" s="134">
        <v>2</v>
      </c>
      <c r="F1813" s="134" t="s">
        <v>576</v>
      </c>
      <c r="G1813" s="134">
        <v>3</v>
      </c>
      <c r="H1813" s="134" t="s">
        <v>1442</v>
      </c>
      <c r="I1813" s="134">
        <v>910</v>
      </c>
      <c r="J1813" s="134" t="s">
        <v>410</v>
      </c>
      <c r="K1813" s="134" t="s">
        <v>88</v>
      </c>
      <c r="L1813" s="134">
        <v>23.591780821917808</v>
      </c>
      <c r="M1813" s="134">
        <v>2</v>
      </c>
      <c r="N1813" s="134">
        <v>1</v>
      </c>
      <c r="O1813" s="134">
        <v>10.817</v>
      </c>
      <c r="P1813" s="134">
        <v>0</v>
      </c>
      <c r="Q1813" s="134">
        <v>66.561893316076549</v>
      </c>
      <c r="R1813" s="134">
        <v>37.145815296188843</v>
      </c>
      <c r="S1813" s="134">
        <v>60.974185667812563</v>
      </c>
      <c r="T1813" s="134">
        <v>7.9427901238745706</v>
      </c>
      <c r="U1813" s="134">
        <v>41.494853729837111</v>
      </c>
      <c r="V1813" s="134">
        <v>64.919132848844058</v>
      </c>
      <c r="W1813" s="134">
        <v>7.8080930396689823</v>
      </c>
      <c r="X1813" s="134">
        <v>63.503956466309347</v>
      </c>
    </row>
    <row r="1814" spans="1:24" x14ac:dyDescent="0.45">
      <c r="A1814" s="134" t="s">
        <v>199</v>
      </c>
      <c r="B1814" s="134">
        <v>2023</v>
      </c>
      <c r="C1814" s="135">
        <v>45143</v>
      </c>
      <c r="D1814" s="134" t="s">
        <v>103</v>
      </c>
      <c r="E1814" s="134">
        <v>2</v>
      </c>
      <c r="F1814" s="134" t="s">
        <v>576</v>
      </c>
      <c r="G1814" s="134">
        <v>3</v>
      </c>
      <c r="H1814" s="134" t="s">
        <v>1442</v>
      </c>
      <c r="I1814" s="134">
        <v>910</v>
      </c>
      <c r="J1814" s="134" t="s">
        <v>346</v>
      </c>
      <c r="K1814" s="134" t="s">
        <v>52</v>
      </c>
      <c r="L1814" s="134">
        <v>24.290410958904111</v>
      </c>
      <c r="M1814" s="134">
        <v>7</v>
      </c>
      <c r="N1814" s="134">
        <v>2</v>
      </c>
      <c r="O1814" s="134">
        <v>10.817</v>
      </c>
      <c r="P1814" s="134">
        <v>0</v>
      </c>
      <c r="Q1814" s="134">
        <v>66.561893316076549</v>
      </c>
      <c r="R1814" s="134">
        <v>39.049865982972491</v>
      </c>
      <c r="S1814" s="134">
        <v>66.033727264806132</v>
      </c>
      <c r="T1814" s="134">
        <v>8.99462042727788</v>
      </c>
      <c r="U1814" s="134">
        <v>35.551226141498567</v>
      </c>
      <c r="V1814" s="134">
        <v>61.113854601670248</v>
      </c>
      <c r="W1814" s="134">
        <v>8.5208761533905601</v>
      </c>
      <c r="X1814" s="134">
        <v>63.503956466309347</v>
      </c>
    </row>
    <row r="1815" spans="1:24" x14ac:dyDescent="0.45">
      <c r="A1815" s="134" t="s">
        <v>199</v>
      </c>
      <c r="B1815" s="134">
        <v>2023</v>
      </c>
      <c r="C1815" s="135">
        <v>45143</v>
      </c>
      <c r="D1815" s="134" t="s">
        <v>103</v>
      </c>
      <c r="E1815" s="134">
        <v>2</v>
      </c>
      <c r="F1815" s="134" t="s">
        <v>576</v>
      </c>
      <c r="G1815" s="134">
        <v>4</v>
      </c>
      <c r="H1815" s="134" t="s">
        <v>1443</v>
      </c>
      <c r="I1815" s="134">
        <v>911</v>
      </c>
      <c r="J1815" s="134" t="s">
        <v>365</v>
      </c>
      <c r="K1815" s="134" t="s">
        <v>88</v>
      </c>
      <c r="L1815" s="134">
        <v>25.898630136986299</v>
      </c>
      <c r="M1815" s="134">
        <v>4</v>
      </c>
      <c r="N1815" s="134">
        <v>1</v>
      </c>
      <c r="O1815" s="134">
        <v>10.946</v>
      </c>
      <c r="P1815" s="134">
        <v>0</v>
      </c>
      <c r="Q1815" s="134">
        <v>65.777452950849622</v>
      </c>
      <c r="R1815" s="134">
        <v>27.709031338901209</v>
      </c>
      <c r="S1815" s="134">
        <v>56.095645607976508</v>
      </c>
      <c r="T1815" s="134">
        <v>9.4622047563584335</v>
      </c>
      <c r="U1815" s="134">
        <v>27.648104834940291</v>
      </c>
      <c r="V1815" s="134">
        <v>56.633347389682243</v>
      </c>
      <c r="W1815" s="134">
        <v>9.6617475182473154</v>
      </c>
      <c r="X1815" s="134">
        <v>40.608139251905811</v>
      </c>
    </row>
    <row r="1816" spans="1:24" x14ac:dyDescent="0.45">
      <c r="A1816" s="134" t="s">
        <v>199</v>
      </c>
      <c r="B1816" s="134">
        <v>2023</v>
      </c>
      <c r="C1816" s="135">
        <v>45143</v>
      </c>
      <c r="D1816" s="134" t="s">
        <v>103</v>
      </c>
      <c r="E1816" s="134">
        <v>2</v>
      </c>
      <c r="F1816" s="134" t="s">
        <v>576</v>
      </c>
      <c r="G1816" s="134">
        <v>4</v>
      </c>
      <c r="H1816" s="134" t="s">
        <v>1443</v>
      </c>
      <c r="I1816" s="134">
        <v>911</v>
      </c>
      <c r="J1816" s="134" t="s">
        <v>480</v>
      </c>
      <c r="K1816" s="134" t="s">
        <v>43</v>
      </c>
      <c r="L1816" s="134">
        <v>18.32328767123288</v>
      </c>
      <c r="M1816" s="134">
        <v>6</v>
      </c>
      <c r="N1816" s="134">
        <v>2</v>
      </c>
      <c r="O1816" s="134">
        <v>10.946</v>
      </c>
      <c r="P1816" s="134">
        <v>0</v>
      </c>
      <c r="Q1816" s="134">
        <v>65.777452950849622</v>
      </c>
      <c r="R1816" s="134">
        <v>0.79665373887058522</v>
      </c>
      <c r="S1816" s="134">
        <v>25.120632895835101</v>
      </c>
      <c r="T1816" s="134">
        <v>8.1079930523215058</v>
      </c>
      <c r="U1816" s="134">
        <v>-0.70006640096081085</v>
      </c>
      <c r="V1816" s="134">
        <v>24.712775022112339</v>
      </c>
      <c r="W1816" s="134">
        <v>8.4709471410243822</v>
      </c>
      <c r="X1816" s="134">
        <v>40.608139251905811</v>
      </c>
    </row>
    <row r="1817" spans="1:24" x14ac:dyDescent="0.45">
      <c r="A1817" s="134" t="s">
        <v>199</v>
      </c>
      <c r="B1817" s="134">
        <v>2023</v>
      </c>
      <c r="C1817" s="135">
        <v>45143</v>
      </c>
      <c r="D1817" s="134" t="s">
        <v>103</v>
      </c>
      <c r="E1817" s="134">
        <v>3</v>
      </c>
      <c r="F1817" s="134" t="s">
        <v>576</v>
      </c>
      <c r="G1817" s="134">
        <v>2</v>
      </c>
      <c r="H1817" s="134" t="s">
        <v>1444</v>
      </c>
      <c r="I1817" s="134">
        <v>912</v>
      </c>
      <c r="J1817" s="134" t="s">
        <v>446</v>
      </c>
      <c r="K1817" s="134" t="s">
        <v>37</v>
      </c>
      <c r="L1817" s="134">
        <v>23.610958904109591</v>
      </c>
      <c r="M1817" s="134">
        <v>3</v>
      </c>
      <c r="N1817" s="134">
        <v>1</v>
      </c>
      <c r="O1817" s="134">
        <v>10.863</v>
      </c>
      <c r="P1817" s="134">
        <v>0</v>
      </c>
      <c r="Q1817" s="134">
        <v>66.28003314001657</v>
      </c>
      <c r="R1817" s="134">
        <v>17.041174827144111</v>
      </c>
      <c r="S1817" s="134">
        <v>39.870971313160581</v>
      </c>
      <c r="T1817" s="134">
        <v>7.6099321620054896</v>
      </c>
      <c r="U1817" s="134">
        <v>20.537334502124121</v>
      </c>
      <c r="V1817" s="134">
        <v>43.190361314096307</v>
      </c>
      <c r="W1817" s="134">
        <v>7.5510089373240614</v>
      </c>
      <c r="X1817" s="134">
        <v>40.621901249744568</v>
      </c>
    </row>
    <row r="1818" spans="1:24" x14ac:dyDescent="0.45">
      <c r="A1818" s="134" t="s">
        <v>199</v>
      </c>
      <c r="B1818" s="134">
        <v>2023</v>
      </c>
      <c r="C1818" s="135">
        <v>45143</v>
      </c>
      <c r="D1818" s="134" t="s">
        <v>103</v>
      </c>
      <c r="E1818" s="134">
        <v>3</v>
      </c>
      <c r="F1818" s="134" t="s">
        <v>576</v>
      </c>
      <c r="G1818" s="134">
        <v>2</v>
      </c>
      <c r="H1818" s="134" t="s">
        <v>1444</v>
      </c>
      <c r="I1818" s="134">
        <v>912</v>
      </c>
      <c r="J1818" s="134" t="s">
        <v>431</v>
      </c>
      <c r="K1818" s="134" t="s">
        <v>79</v>
      </c>
      <c r="L1818" s="134">
        <v>24.93424657534247</v>
      </c>
      <c r="M1818" s="134">
        <v>5</v>
      </c>
      <c r="N1818" s="134">
        <v>2</v>
      </c>
      <c r="O1818" s="134">
        <v>10.863</v>
      </c>
      <c r="P1818" s="134">
        <v>0</v>
      </c>
      <c r="Q1818" s="134">
        <v>66.28003314001657</v>
      </c>
      <c r="R1818" s="134">
        <v>18.409614372272699</v>
      </c>
      <c r="S1818" s="134">
        <v>41.372831186328568</v>
      </c>
      <c r="T1818" s="134">
        <v>7.65440560468529</v>
      </c>
      <c r="U1818" s="134">
        <v>15.272160871733091</v>
      </c>
      <c r="V1818" s="134">
        <v>38.019763747837622</v>
      </c>
      <c r="W1818" s="134">
        <v>7.5825342920348433</v>
      </c>
      <c r="X1818" s="134">
        <v>40.621901249744568</v>
      </c>
    </row>
    <row r="1819" spans="1:24" x14ac:dyDescent="0.45">
      <c r="A1819" s="136" t="s">
        <v>199</v>
      </c>
      <c r="B1819" s="136">
        <v>2023</v>
      </c>
      <c r="C1819" s="137">
        <v>45143</v>
      </c>
      <c r="D1819" s="136" t="s">
        <v>103</v>
      </c>
      <c r="E1819" s="136">
        <v>1</v>
      </c>
      <c r="F1819" s="136" t="s">
        <v>577</v>
      </c>
      <c r="G1819" s="136">
        <v>1</v>
      </c>
      <c r="H1819" s="136" t="s">
        <v>1445</v>
      </c>
      <c r="I1819" s="136">
        <v>913</v>
      </c>
      <c r="J1819" s="136" t="s">
        <v>492</v>
      </c>
      <c r="K1819" s="136" t="s">
        <v>79</v>
      </c>
      <c r="L1819" s="136">
        <v>20.63287671232877</v>
      </c>
      <c r="M1819" s="136">
        <v>1</v>
      </c>
      <c r="N1819" s="136">
        <v>1</v>
      </c>
      <c r="O1819" s="136">
        <v>11.01</v>
      </c>
      <c r="P1819" s="136">
        <v>0</v>
      </c>
      <c r="Q1819" s="136">
        <v>65.395095367847418</v>
      </c>
      <c r="R1819" s="136">
        <v>34.916427978521163</v>
      </c>
      <c r="S1819" s="136">
        <v>61.380186103210448</v>
      </c>
      <c r="T1819" s="136">
        <v>8.821252708229764</v>
      </c>
      <c r="U1819" s="136">
        <v>38.484153273707527</v>
      </c>
      <c r="V1819" s="136">
        <v>64.363326808545438</v>
      </c>
      <c r="W1819" s="136">
        <v>8.6263911782793006</v>
      </c>
      <c r="X1819" s="136">
        <v>59.006766746446353</v>
      </c>
    </row>
    <row r="1820" spans="1:24" x14ac:dyDescent="0.45">
      <c r="A1820" s="136" t="s">
        <v>199</v>
      </c>
      <c r="B1820" s="136">
        <v>2023</v>
      </c>
      <c r="C1820" s="137">
        <v>45143</v>
      </c>
      <c r="D1820" s="136" t="s">
        <v>103</v>
      </c>
      <c r="E1820" s="136">
        <v>1</v>
      </c>
      <c r="F1820" s="136" t="s">
        <v>577</v>
      </c>
      <c r="G1820" s="136">
        <v>1</v>
      </c>
      <c r="H1820" s="136" t="s">
        <v>1445</v>
      </c>
      <c r="I1820" s="136">
        <v>913</v>
      </c>
      <c r="J1820" s="136" t="s">
        <v>365</v>
      </c>
      <c r="K1820" s="136" t="s">
        <v>88</v>
      </c>
      <c r="L1820" s="136">
        <v>25.898630136986299</v>
      </c>
      <c r="M1820" s="136">
        <v>4</v>
      </c>
      <c r="N1820" s="136">
        <v>2</v>
      </c>
      <c r="O1820" s="136">
        <v>11.01</v>
      </c>
      <c r="P1820" s="136">
        <v>0</v>
      </c>
      <c r="Q1820" s="136">
        <v>65.395095367847418</v>
      </c>
      <c r="R1820" s="136">
        <v>27.648104834940291</v>
      </c>
      <c r="S1820" s="136">
        <v>56.633347389682243</v>
      </c>
      <c r="T1820" s="136">
        <v>9.6617475182473154</v>
      </c>
      <c r="U1820" s="136">
        <v>25.439106784369098</v>
      </c>
      <c r="V1820" s="136">
        <v>53.116393890825023</v>
      </c>
      <c r="W1820" s="136">
        <v>9.225762368818641</v>
      </c>
      <c r="X1820" s="136">
        <v>59.006766746446353</v>
      </c>
    </row>
    <row r="1821" spans="1:24" x14ac:dyDescent="0.45">
      <c r="A1821" s="136" t="s">
        <v>199</v>
      </c>
      <c r="B1821" s="136">
        <v>2023</v>
      </c>
      <c r="C1821" s="137">
        <v>45143</v>
      </c>
      <c r="D1821" s="136" t="s">
        <v>103</v>
      </c>
      <c r="E1821" s="136">
        <v>1</v>
      </c>
      <c r="F1821" s="136" t="s">
        <v>577</v>
      </c>
      <c r="G1821" s="136">
        <v>2</v>
      </c>
      <c r="H1821" s="136" t="s">
        <v>1446</v>
      </c>
      <c r="I1821" s="136">
        <v>914</v>
      </c>
      <c r="J1821" s="136" t="s">
        <v>410</v>
      </c>
      <c r="K1821" s="136" t="s">
        <v>88</v>
      </c>
      <c r="L1821" s="136">
        <v>23.591780821917808</v>
      </c>
      <c r="M1821" s="136">
        <v>2</v>
      </c>
      <c r="N1821" s="136">
        <v>1</v>
      </c>
      <c r="O1821" s="136">
        <v>10.997999999999999</v>
      </c>
      <c r="P1821" s="136">
        <v>0</v>
      </c>
      <c r="Q1821" s="136">
        <v>65.466448445171849</v>
      </c>
      <c r="R1821" s="136">
        <v>41.494853729837111</v>
      </c>
      <c r="S1821" s="136">
        <v>64.919132848844058</v>
      </c>
      <c r="T1821" s="136">
        <v>7.8080930396689823</v>
      </c>
      <c r="U1821" s="136">
        <v>41.525686623972348</v>
      </c>
      <c r="V1821" s="136">
        <v>65.73640376216602</v>
      </c>
      <c r="W1821" s="136">
        <v>8.0702390460645574</v>
      </c>
      <c r="X1821" s="136">
        <v>54.054747081470182</v>
      </c>
    </row>
    <row r="1822" spans="1:24" x14ac:dyDescent="0.45">
      <c r="A1822" s="136" t="s">
        <v>199</v>
      </c>
      <c r="B1822" s="136">
        <v>2023</v>
      </c>
      <c r="C1822" s="137">
        <v>45143</v>
      </c>
      <c r="D1822" s="136" t="s">
        <v>103</v>
      </c>
      <c r="E1822" s="136">
        <v>1</v>
      </c>
      <c r="F1822" s="136" t="s">
        <v>577</v>
      </c>
      <c r="G1822" s="136">
        <v>2</v>
      </c>
      <c r="H1822" s="136" t="s">
        <v>1446</v>
      </c>
      <c r="I1822" s="136">
        <v>914</v>
      </c>
      <c r="J1822" s="136" t="s">
        <v>446</v>
      </c>
      <c r="K1822" s="136" t="s">
        <v>37</v>
      </c>
      <c r="L1822" s="136">
        <v>23.610958904109591</v>
      </c>
      <c r="M1822" s="136">
        <v>3</v>
      </c>
      <c r="N1822" s="136">
        <v>2</v>
      </c>
      <c r="O1822" s="136">
        <v>10.997999999999999</v>
      </c>
      <c r="P1822" s="136">
        <v>0</v>
      </c>
      <c r="Q1822" s="136">
        <v>65.466448445171849</v>
      </c>
      <c r="R1822" s="136">
        <v>20.537334502124121</v>
      </c>
      <c r="S1822" s="136">
        <v>43.190361314096307</v>
      </c>
      <c r="T1822" s="136">
        <v>7.5510089373240614</v>
      </c>
      <c r="U1822" s="136">
        <v>18.852348884103911</v>
      </c>
      <c r="V1822" s="136">
        <v>42.419213456798147</v>
      </c>
      <c r="W1822" s="136">
        <v>7.8556215242314158</v>
      </c>
      <c r="X1822" s="136">
        <v>54.054747081470182</v>
      </c>
    </row>
    <row r="1823" spans="1:24" x14ac:dyDescent="0.45">
      <c r="A1823" s="136" t="s">
        <v>199</v>
      </c>
      <c r="B1823" s="136">
        <v>2023</v>
      </c>
      <c r="C1823" s="137">
        <v>45143</v>
      </c>
      <c r="D1823" s="136" t="s">
        <v>103</v>
      </c>
      <c r="E1823" s="136">
        <v>2</v>
      </c>
      <c r="F1823" s="136" t="s">
        <v>577</v>
      </c>
      <c r="G1823" s="136">
        <v>1</v>
      </c>
      <c r="H1823" s="136" t="s">
        <v>1447</v>
      </c>
      <c r="I1823" s="136">
        <v>915</v>
      </c>
      <c r="J1823" s="136" t="s">
        <v>492</v>
      </c>
      <c r="K1823" s="136" t="s">
        <v>79</v>
      </c>
      <c r="L1823" s="136">
        <v>20.63287671232877</v>
      </c>
      <c r="M1823" s="136">
        <v>1</v>
      </c>
      <c r="N1823" s="136">
        <v>1</v>
      </c>
      <c r="O1823" s="136">
        <v>10.856</v>
      </c>
      <c r="P1823" s="136">
        <v>0</v>
      </c>
      <c r="Q1823" s="136">
        <v>66.322770817980839</v>
      </c>
      <c r="R1823" s="136">
        <v>38.484153273707527</v>
      </c>
      <c r="S1823" s="136">
        <v>64.363326808545438</v>
      </c>
      <c r="T1823" s="136">
        <v>8.6263911782793006</v>
      </c>
      <c r="U1823" s="136">
        <v>40.698009392375887</v>
      </c>
      <c r="V1823" s="136">
        <v>66.419084510099111</v>
      </c>
      <c r="W1823" s="136">
        <v>8.5736917059077378</v>
      </c>
      <c r="X1823" s="136">
        <v>58.73986034968523</v>
      </c>
    </row>
    <row r="1824" spans="1:24" x14ac:dyDescent="0.45">
      <c r="A1824" s="136" t="s">
        <v>199</v>
      </c>
      <c r="B1824" s="136">
        <v>2023</v>
      </c>
      <c r="C1824" s="137">
        <v>45143</v>
      </c>
      <c r="D1824" s="136" t="s">
        <v>103</v>
      </c>
      <c r="E1824" s="136">
        <v>2</v>
      </c>
      <c r="F1824" s="136" t="s">
        <v>577</v>
      </c>
      <c r="G1824" s="136">
        <v>1</v>
      </c>
      <c r="H1824" s="136" t="s">
        <v>1447</v>
      </c>
      <c r="I1824" s="136">
        <v>915</v>
      </c>
      <c r="J1824" s="136" t="s">
        <v>365</v>
      </c>
      <c r="K1824" s="136" t="s">
        <v>88</v>
      </c>
      <c r="L1824" s="136">
        <v>25.898630136986299</v>
      </c>
      <c r="M1824" s="136">
        <v>4</v>
      </c>
      <c r="N1824" s="136">
        <v>2</v>
      </c>
      <c r="O1824" s="136">
        <v>10.856</v>
      </c>
      <c r="P1824" s="136">
        <v>0</v>
      </c>
      <c r="Q1824" s="136">
        <v>66.322770817980839</v>
      </c>
      <c r="R1824" s="136">
        <v>25.439106784369098</v>
      </c>
      <c r="S1824" s="136">
        <v>53.116393890825023</v>
      </c>
      <c r="T1824" s="136">
        <v>9.225762368818641</v>
      </c>
      <c r="U1824" s="136">
        <v>23.7131059726457</v>
      </c>
      <c r="V1824" s="136">
        <v>50.796932501465342</v>
      </c>
      <c r="W1824" s="136">
        <v>9.0279421762732142</v>
      </c>
      <c r="X1824" s="136">
        <v>58.73986034968523</v>
      </c>
    </row>
    <row r="1825" spans="1:24" x14ac:dyDescent="0.45">
      <c r="A1825" s="136" t="s">
        <v>199</v>
      </c>
      <c r="B1825" s="136">
        <v>2023</v>
      </c>
      <c r="C1825" s="137">
        <v>45143</v>
      </c>
      <c r="D1825" s="136" t="s">
        <v>103</v>
      </c>
      <c r="E1825" s="136">
        <v>2</v>
      </c>
      <c r="F1825" s="136" t="s">
        <v>577</v>
      </c>
      <c r="G1825" s="136">
        <v>2</v>
      </c>
      <c r="H1825" s="136" t="s">
        <v>1448</v>
      </c>
      <c r="I1825" s="136">
        <v>916</v>
      </c>
      <c r="J1825" s="136" t="s">
        <v>410</v>
      </c>
      <c r="K1825" s="136" t="s">
        <v>88</v>
      </c>
      <c r="L1825" s="136">
        <v>23.591780821917808</v>
      </c>
      <c r="M1825" s="136">
        <v>2</v>
      </c>
      <c r="N1825" s="136">
        <v>1</v>
      </c>
      <c r="O1825" s="136">
        <v>10.811999999999999</v>
      </c>
      <c r="P1825" s="136">
        <v>0</v>
      </c>
      <c r="Q1825" s="136">
        <v>66.592674805771367</v>
      </c>
      <c r="R1825" s="136">
        <v>41.525686623972348</v>
      </c>
      <c r="S1825" s="136">
        <v>65.73640376216602</v>
      </c>
      <c r="T1825" s="136">
        <v>8.0702390460645574</v>
      </c>
      <c r="U1825" s="136">
        <v>41.542210065312503</v>
      </c>
      <c r="V1825" s="136">
        <v>66.502681619107733</v>
      </c>
      <c r="W1825" s="136">
        <v>8.3201571845984112</v>
      </c>
      <c r="X1825" s="136">
        <v>54.077808609482091</v>
      </c>
    </row>
    <row r="1826" spans="1:24" x14ac:dyDescent="0.45">
      <c r="A1826" s="136" t="s">
        <v>199</v>
      </c>
      <c r="B1826" s="136">
        <v>2023</v>
      </c>
      <c r="C1826" s="137">
        <v>45143</v>
      </c>
      <c r="D1826" s="136" t="s">
        <v>103</v>
      </c>
      <c r="E1826" s="136">
        <v>2</v>
      </c>
      <c r="F1826" s="136" t="s">
        <v>577</v>
      </c>
      <c r="G1826" s="136">
        <v>2</v>
      </c>
      <c r="H1826" s="136" t="s">
        <v>1448</v>
      </c>
      <c r="I1826" s="136">
        <v>916</v>
      </c>
      <c r="J1826" s="136" t="s">
        <v>446</v>
      </c>
      <c r="K1826" s="136" t="s">
        <v>37</v>
      </c>
      <c r="L1826" s="136">
        <v>23.610958904109591</v>
      </c>
      <c r="M1826" s="136">
        <v>3</v>
      </c>
      <c r="N1826" s="136">
        <v>2</v>
      </c>
      <c r="O1826" s="136">
        <v>10.811999999999999</v>
      </c>
      <c r="P1826" s="136">
        <v>0</v>
      </c>
      <c r="Q1826" s="136">
        <v>66.592674805771367</v>
      </c>
      <c r="R1826" s="136">
        <v>18.852348884103911</v>
      </c>
      <c r="S1826" s="136">
        <v>42.419213456798147</v>
      </c>
      <c r="T1826" s="136">
        <v>7.8556215242314158</v>
      </c>
      <c r="U1826" s="136">
        <v>17.270252216905451</v>
      </c>
      <c r="V1826" s="136">
        <v>41.688267552177571</v>
      </c>
      <c r="W1826" s="136">
        <v>8.1393384450907078</v>
      </c>
      <c r="X1826" s="136">
        <v>54.077808609482091</v>
      </c>
    </row>
    <row r="1827" spans="1:24" x14ac:dyDescent="0.45">
      <c r="A1827" s="138" t="s">
        <v>199</v>
      </c>
      <c r="B1827" s="138">
        <v>2023</v>
      </c>
      <c r="C1827" s="139">
        <v>45143</v>
      </c>
      <c r="D1827" s="138" t="s">
        <v>103</v>
      </c>
      <c r="E1827" s="138">
        <v>1</v>
      </c>
      <c r="F1827" s="138" t="s">
        <v>31</v>
      </c>
      <c r="G1827" s="138" t="s">
        <v>579</v>
      </c>
      <c r="H1827" s="138" t="s">
        <v>1449</v>
      </c>
      <c r="I1827" s="138">
        <v>917</v>
      </c>
      <c r="J1827" s="138" t="s">
        <v>446</v>
      </c>
      <c r="K1827" s="138" t="s">
        <v>37</v>
      </c>
      <c r="L1827" s="138">
        <v>23.610958904109591</v>
      </c>
      <c r="M1827" s="138">
        <v>3</v>
      </c>
      <c r="N1827" s="138">
        <v>1</v>
      </c>
      <c r="O1827" s="138">
        <v>10.933</v>
      </c>
      <c r="P1827" s="138">
        <v>0</v>
      </c>
      <c r="Q1827" s="138">
        <v>65.855666331290593</v>
      </c>
      <c r="R1827" s="138">
        <v>17.270252216905451</v>
      </c>
      <c r="S1827" s="138">
        <v>41.688267552177571</v>
      </c>
      <c r="T1827" s="138">
        <v>8.1393384450907078</v>
      </c>
      <c r="U1827" s="138">
        <v>22.704241792315379</v>
      </c>
      <c r="V1827" s="138">
        <v>46.440671274044597</v>
      </c>
      <c r="W1827" s="138">
        <v>7.912143160576405</v>
      </c>
      <c r="X1827" s="138">
        <v>46.242600026821457</v>
      </c>
    </row>
    <row r="1828" spans="1:24" x14ac:dyDescent="0.45">
      <c r="A1828" s="138" t="s">
        <v>199</v>
      </c>
      <c r="B1828" s="138">
        <v>2023</v>
      </c>
      <c r="C1828" s="139">
        <v>45143</v>
      </c>
      <c r="D1828" s="138" t="s">
        <v>103</v>
      </c>
      <c r="E1828" s="138">
        <v>1</v>
      </c>
      <c r="F1828" s="138" t="s">
        <v>31</v>
      </c>
      <c r="G1828" s="138" t="s">
        <v>579</v>
      </c>
      <c r="H1828" s="138" t="s">
        <v>1449</v>
      </c>
      <c r="I1828" s="138">
        <v>917</v>
      </c>
      <c r="J1828" s="138" t="s">
        <v>365</v>
      </c>
      <c r="K1828" s="138" t="s">
        <v>88</v>
      </c>
      <c r="L1828" s="138">
        <v>25.898630136986299</v>
      </c>
      <c r="M1828" s="138">
        <v>4</v>
      </c>
      <c r="N1828" s="138">
        <v>2</v>
      </c>
      <c r="O1828" s="138">
        <v>10.933</v>
      </c>
      <c r="P1828" s="138">
        <v>0</v>
      </c>
      <c r="Q1828" s="138">
        <v>65.855666331290593</v>
      </c>
      <c r="R1828" s="138">
        <v>23.7131059726457</v>
      </c>
      <c r="S1828" s="138">
        <v>50.796932501465342</v>
      </c>
      <c r="T1828" s="138">
        <v>9.0279421762732142</v>
      </c>
      <c r="U1828" s="138">
        <v>19.58824412375705</v>
      </c>
      <c r="V1828" s="138">
        <v>45.081092020298129</v>
      </c>
      <c r="W1828" s="138">
        <v>8.4976159655136918</v>
      </c>
      <c r="X1828" s="138">
        <v>46.242600026821457</v>
      </c>
    </row>
    <row r="1829" spans="1:24" x14ac:dyDescent="0.45">
      <c r="A1829" s="138" t="s">
        <v>199</v>
      </c>
      <c r="B1829" s="138">
        <v>2023</v>
      </c>
      <c r="C1829" s="139">
        <v>45143</v>
      </c>
      <c r="D1829" s="138" t="s">
        <v>103</v>
      </c>
      <c r="E1829" s="138">
        <v>1</v>
      </c>
      <c r="F1829" s="138" t="s">
        <v>31</v>
      </c>
      <c r="G1829" s="138" t="s">
        <v>578</v>
      </c>
      <c r="H1829" s="138" t="s">
        <v>1450</v>
      </c>
      <c r="I1829" s="138">
        <v>918</v>
      </c>
      <c r="J1829" s="138" t="s">
        <v>492</v>
      </c>
      <c r="K1829" s="138" t="s">
        <v>79</v>
      </c>
      <c r="L1829" s="138">
        <v>20.63287671232877</v>
      </c>
      <c r="M1829" s="138">
        <v>1</v>
      </c>
      <c r="N1829" s="138">
        <v>1</v>
      </c>
      <c r="O1829" s="138">
        <v>10.871</v>
      </c>
      <c r="P1829" s="138">
        <v>0</v>
      </c>
      <c r="Q1829" s="138">
        <v>66.231257474013432</v>
      </c>
      <c r="R1829" s="138">
        <v>40.698009392375887</v>
      </c>
      <c r="S1829" s="138">
        <v>66.419084510099111</v>
      </c>
      <c r="T1829" s="138">
        <v>8.5736917059077378</v>
      </c>
      <c r="U1829" s="138">
        <v>45.166823156672137</v>
      </c>
      <c r="V1829" s="138">
        <v>70.09720599821739</v>
      </c>
      <c r="W1829" s="138">
        <v>8.3101276138484188</v>
      </c>
      <c r="X1829" s="138">
        <v>66.460883064603422</v>
      </c>
    </row>
    <row r="1830" spans="1:24" x14ac:dyDescent="0.45">
      <c r="A1830" s="138" t="s">
        <v>199</v>
      </c>
      <c r="B1830" s="138">
        <v>2023</v>
      </c>
      <c r="C1830" s="139">
        <v>45143</v>
      </c>
      <c r="D1830" s="138" t="s">
        <v>103</v>
      </c>
      <c r="E1830" s="138">
        <v>1</v>
      </c>
      <c r="F1830" s="138" t="s">
        <v>31</v>
      </c>
      <c r="G1830" s="138" t="s">
        <v>578</v>
      </c>
      <c r="H1830" s="138" t="s">
        <v>1450</v>
      </c>
      <c r="I1830" s="138">
        <v>918</v>
      </c>
      <c r="J1830" s="138" t="s">
        <v>410</v>
      </c>
      <c r="K1830" s="138" t="s">
        <v>88</v>
      </c>
      <c r="L1830" s="138">
        <v>23.591780821917808</v>
      </c>
      <c r="M1830" s="138">
        <v>2</v>
      </c>
      <c r="N1830" s="138">
        <v>2</v>
      </c>
      <c r="O1830" s="138">
        <v>10.871</v>
      </c>
      <c r="P1830" s="138">
        <v>0</v>
      </c>
      <c r="Q1830" s="138">
        <v>66.231257474013432</v>
      </c>
      <c r="R1830" s="138">
        <v>41.542210065312503</v>
      </c>
      <c r="S1830" s="138">
        <v>66.502681619107733</v>
      </c>
      <c r="T1830" s="138">
        <v>8.3201571845984112</v>
      </c>
      <c r="U1830" s="138">
        <v>38.618427573064423</v>
      </c>
      <c r="V1830" s="138">
        <v>63.015499164185542</v>
      </c>
      <c r="W1830" s="138">
        <v>8.1323571970403741</v>
      </c>
      <c r="X1830" s="138">
        <v>66.460883064603422</v>
      </c>
    </row>
    <row r="1831" spans="1:24" x14ac:dyDescent="0.45">
      <c r="A1831" s="138" t="s">
        <v>199</v>
      </c>
      <c r="B1831" s="138">
        <v>2023</v>
      </c>
      <c r="C1831" s="139">
        <v>45143</v>
      </c>
      <c r="D1831" s="138" t="s">
        <v>103</v>
      </c>
      <c r="E1831" s="138">
        <v>2</v>
      </c>
      <c r="F1831" s="138" t="s">
        <v>31</v>
      </c>
      <c r="G1831" s="138" t="s">
        <v>579</v>
      </c>
      <c r="H1831" s="138" t="s">
        <v>1451</v>
      </c>
      <c r="I1831" s="138">
        <v>919</v>
      </c>
      <c r="J1831" s="138" t="s">
        <v>446</v>
      </c>
      <c r="K1831" s="138" t="s">
        <v>37</v>
      </c>
      <c r="L1831" s="138">
        <v>23.610958904109591</v>
      </c>
      <c r="M1831" s="138">
        <v>3</v>
      </c>
      <c r="N1831" s="138">
        <v>1</v>
      </c>
      <c r="O1831" s="138">
        <v>10.988</v>
      </c>
      <c r="P1831" s="138">
        <v>0</v>
      </c>
      <c r="Q1831" s="138">
        <v>65.526028394612311</v>
      </c>
      <c r="R1831" s="138">
        <v>22.704241792315379</v>
      </c>
      <c r="S1831" s="138">
        <v>46.440671274044597</v>
      </c>
      <c r="T1831" s="138">
        <v>7.912143160576405</v>
      </c>
      <c r="U1831" s="138">
        <v>25.93745223325568</v>
      </c>
      <c r="V1831" s="138">
        <v>49.466310149149763</v>
      </c>
      <c r="W1831" s="138">
        <v>7.8429526386313597</v>
      </c>
      <c r="X1831" s="138">
        <v>45.76088164717136</v>
      </c>
    </row>
    <row r="1832" spans="1:24" x14ac:dyDescent="0.45">
      <c r="A1832" s="138" t="s">
        <v>199</v>
      </c>
      <c r="B1832" s="138">
        <v>2023</v>
      </c>
      <c r="C1832" s="139">
        <v>45143</v>
      </c>
      <c r="D1832" s="138" t="s">
        <v>103</v>
      </c>
      <c r="E1832" s="138">
        <v>2</v>
      </c>
      <c r="F1832" s="138" t="s">
        <v>31</v>
      </c>
      <c r="G1832" s="138" t="s">
        <v>579</v>
      </c>
      <c r="H1832" s="138" t="s">
        <v>1451</v>
      </c>
      <c r="I1832" s="138">
        <v>919</v>
      </c>
      <c r="J1832" s="138" t="s">
        <v>365</v>
      </c>
      <c r="K1832" s="138" t="s">
        <v>88</v>
      </c>
      <c r="L1832" s="138">
        <v>25.898630136986299</v>
      </c>
      <c r="M1832" s="138">
        <v>4</v>
      </c>
      <c r="N1832" s="138">
        <v>2</v>
      </c>
      <c r="O1832" s="138">
        <v>10.988</v>
      </c>
      <c r="P1832" s="138">
        <v>0</v>
      </c>
      <c r="Q1832" s="138">
        <v>65.526028394612311</v>
      </c>
      <c r="R1832" s="138">
        <v>19.58824412375705</v>
      </c>
      <c r="S1832" s="138">
        <v>45.081092020298129</v>
      </c>
      <c r="T1832" s="138">
        <v>8.4976159655136918</v>
      </c>
      <c r="U1832" s="138">
        <v>16.869048616254069</v>
      </c>
      <c r="V1832" s="138">
        <v>41.649476720474283</v>
      </c>
      <c r="W1832" s="138">
        <v>8.2601427014067355</v>
      </c>
      <c r="X1832" s="138">
        <v>45.76088164717136</v>
      </c>
    </row>
    <row r="1833" spans="1:24" x14ac:dyDescent="0.45">
      <c r="A1833" s="138" t="s">
        <v>199</v>
      </c>
      <c r="B1833" s="138">
        <v>2023</v>
      </c>
      <c r="C1833" s="139">
        <v>45143</v>
      </c>
      <c r="D1833" s="138" t="s">
        <v>103</v>
      </c>
      <c r="E1833" s="138">
        <v>2</v>
      </c>
      <c r="F1833" s="138" t="s">
        <v>31</v>
      </c>
      <c r="G1833" s="138" t="s">
        <v>578</v>
      </c>
      <c r="H1833" s="138" t="s">
        <v>1452</v>
      </c>
      <c r="I1833" s="138">
        <v>920</v>
      </c>
      <c r="J1833" s="138" t="s">
        <v>492</v>
      </c>
      <c r="K1833" s="138" t="s">
        <v>79</v>
      </c>
      <c r="L1833" s="138">
        <v>20.63287671232877</v>
      </c>
      <c r="M1833" s="138">
        <v>1</v>
      </c>
      <c r="N1833" s="138">
        <v>1</v>
      </c>
      <c r="O1833" s="138">
        <v>10.898999999999999</v>
      </c>
      <c r="P1833" s="138">
        <v>0</v>
      </c>
      <c r="Q1833" s="138">
        <v>66.061106523534278</v>
      </c>
      <c r="R1833" s="138">
        <v>45.166823156672137</v>
      </c>
      <c r="S1833" s="138">
        <v>70.09720599821739</v>
      </c>
      <c r="T1833" s="138">
        <v>8.3101276138484188</v>
      </c>
      <c r="U1833" s="138">
        <v>47.903674438339301</v>
      </c>
      <c r="V1833" s="138">
        <v>72.570300715386097</v>
      </c>
      <c r="W1833" s="138">
        <v>8.222208759015599</v>
      </c>
      <c r="X1833" s="138">
        <v>66.556352581201466</v>
      </c>
    </row>
    <row r="1834" spans="1:24" x14ac:dyDescent="0.45">
      <c r="A1834" s="138" t="s">
        <v>199</v>
      </c>
      <c r="B1834" s="138">
        <v>2023</v>
      </c>
      <c r="C1834" s="139">
        <v>45143</v>
      </c>
      <c r="D1834" s="138" t="s">
        <v>103</v>
      </c>
      <c r="E1834" s="138">
        <v>2</v>
      </c>
      <c r="F1834" s="138" t="s">
        <v>31</v>
      </c>
      <c r="G1834" s="138" t="s">
        <v>578</v>
      </c>
      <c r="H1834" s="138" t="s">
        <v>1452</v>
      </c>
      <c r="I1834" s="138">
        <v>920</v>
      </c>
      <c r="J1834" s="138" t="s">
        <v>410</v>
      </c>
      <c r="K1834" s="138" t="s">
        <v>88</v>
      </c>
      <c r="L1834" s="138">
        <v>23.591780821917808</v>
      </c>
      <c r="M1834" s="138">
        <v>2</v>
      </c>
      <c r="N1834" s="138">
        <v>2</v>
      </c>
      <c r="O1834" s="138">
        <v>10.898999999999999</v>
      </c>
      <c r="P1834" s="138">
        <v>0</v>
      </c>
      <c r="Q1834" s="138">
        <v>66.061106523534278</v>
      </c>
      <c r="R1834" s="138">
        <v>38.618427573064423</v>
      </c>
      <c r="S1834" s="138">
        <v>63.015499164185542</v>
      </c>
      <c r="T1834" s="138">
        <v>8.1323571970403741</v>
      </c>
      <c r="U1834" s="138">
        <v>36.364667628284771</v>
      </c>
      <c r="V1834" s="138">
        <v>60.635012561249987</v>
      </c>
      <c r="W1834" s="138">
        <v>8.0901149776550714</v>
      </c>
      <c r="X1834" s="138">
        <v>66.556352581201466</v>
      </c>
    </row>
    <row r="1835" spans="1:24" x14ac:dyDescent="0.45">
      <c r="A1835" s="130" t="s">
        <v>192</v>
      </c>
      <c r="B1835" s="130">
        <v>2024</v>
      </c>
      <c r="C1835" s="131">
        <v>45303</v>
      </c>
      <c r="D1835" s="130" t="s">
        <v>133</v>
      </c>
      <c r="E1835" s="130">
        <v>1</v>
      </c>
      <c r="F1835" s="130" t="s">
        <v>572</v>
      </c>
      <c r="G1835" s="130">
        <v>1</v>
      </c>
      <c r="H1835" s="130" t="s">
        <v>1453</v>
      </c>
      <c r="I1835" s="130">
        <v>921</v>
      </c>
      <c r="J1835" s="130" t="s">
        <v>473</v>
      </c>
      <c r="K1835" s="130" t="s">
        <v>58</v>
      </c>
      <c r="L1835" s="130">
        <v>23.956164383561639</v>
      </c>
      <c r="M1835" s="130">
        <v>15</v>
      </c>
      <c r="N1835" s="130">
        <v>1</v>
      </c>
      <c r="O1835" s="130">
        <v>11.706</v>
      </c>
      <c r="P1835" s="130">
        <v>0</v>
      </c>
      <c r="Q1835" s="130">
        <v>61.50691952844695</v>
      </c>
      <c r="R1835" s="130">
        <v>1E-3</v>
      </c>
      <c r="S1835" s="130">
        <v>21.961739419965639</v>
      </c>
      <c r="T1835" s="130">
        <v>8.0870565074630925</v>
      </c>
      <c r="U1835" s="130">
        <v>2.0449093590958611</v>
      </c>
      <c r="V1835" s="130">
        <v>25.777358878791549</v>
      </c>
      <c r="W1835" s="130">
        <v>7.9108165065652294</v>
      </c>
      <c r="X1835" s="130">
        <v>23.480869709982819</v>
      </c>
    </row>
    <row r="1836" spans="1:24" x14ac:dyDescent="0.45">
      <c r="A1836" s="130" t="s">
        <v>192</v>
      </c>
      <c r="B1836" s="130">
        <v>2024</v>
      </c>
      <c r="C1836" s="131">
        <v>45303</v>
      </c>
      <c r="D1836" s="130" t="s">
        <v>133</v>
      </c>
      <c r="E1836" s="130">
        <v>1</v>
      </c>
      <c r="F1836" s="130" t="s">
        <v>572</v>
      </c>
      <c r="G1836" s="130">
        <v>1</v>
      </c>
      <c r="H1836" s="130" t="s">
        <v>1453</v>
      </c>
      <c r="I1836" s="130">
        <v>921</v>
      </c>
      <c r="J1836" s="130" t="s">
        <v>515</v>
      </c>
      <c r="K1836" s="130" t="s">
        <v>115</v>
      </c>
      <c r="L1836" s="130">
        <v>19.326027397260269</v>
      </c>
      <c r="M1836" s="130">
        <v>18</v>
      </c>
      <c r="N1836" s="130">
        <v>2</v>
      </c>
      <c r="O1836" s="130">
        <v>11.706</v>
      </c>
      <c r="P1836" s="130">
        <v>0</v>
      </c>
      <c r="Q1836" s="130">
        <v>61.50691952844695</v>
      </c>
      <c r="R1836" s="130">
        <v>1E-3</v>
      </c>
      <c r="S1836" s="130">
        <v>25</v>
      </c>
      <c r="T1836" s="130">
        <v>8.3333333330000006</v>
      </c>
      <c r="U1836" s="130">
        <v>-3.26650164575392</v>
      </c>
      <c r="V1836" s="130">
        <v>20.976986482476921</v>
      </c>
      <c r="W1836" s="130">
        <v>8.0811627094102807</v>
      </c>
      <c r="X1836" s="130">
        <v>23.480869709982819</v>
      </c>
    </row>
    <row r="1837" spans="1:24" x14ac:dyDescent="0.45">
      <c r="A1837" s="130" t="s">
        <v>192</v>
      </c>
      <c r="B1837" s="130">
        <v>2024</v>
      </c>
      <c r="C1837" s="131">
        <v>45303</v>
      </c>
      <c r="D1837" s="130" t="s">
        <v>133</v>
      </c>
      <c r="E1837" s="130">
        <v>1</v>
      </c>
      <c r="F1837" s="130" t="s">
        <v>572</v>
      </c>
      <c r="G1837" s="130">
        <v>2</v>
      </c>
      <c r="H1837" s="130" t="s">
        <v>1454</v>
      </c>
      <c r="I1837" s="130">
        <v>922</v>
      </c>
      <c r="J1837" s="130" t="s">
        <v>516</v>
      </c>
      <c r="K1837" s="130" t="s">
        <v>46</v>
      </c>
      <c r="L1837" s="130">
        <v>20.043835616438361</v>
      </c>
      <c r="M1837" s="130">
        <v>16</v>
      </c>
      <c r="N1837" s="130">
        <v>1</v>
      </c>
      <c r="O1837" s="130">
        <v>11.678000000000001</v>
      </c>
      <c r="P1837" s="130">
        <v>0</v>
      </c>
      <c r="Q1837" s="130">
        <v>61.654392875492377</v>
      </c>
      <c r="R1837" s="130">
        <v>1E-3</v>
      </c>
      <c r="S1837" s="130">
        <v>25</v>
      </c>
      <c r="T1837" s="130">
        <v>8.3333333330000006</v>
      </c>
      <c r="U1837" s="130">
        <v>3.1885604845514588</v>
      </c>
      <c r="V1837" s="130">
        <v>27.79471364544877</v>
      </c>
      <c r="W1837" s="130">
        <v>8.202051053632438</v>
      </c>
      <c r="X1837" s="130">
        <v>22.580715432331299</v>
      </c>
    </row>
    <row r="1838" spans="1:24" x14ac:dyDescent="0.45">
      <c r="A1838" s="130" t="s">
        <v>192</v>
      </c>
      <c r="B1838" s="130">
        <v>2024</v>
      </c>
      <c r="C1838" s="131">
        <v>45303</v>
      </c>
      <c r="D1838" s="130" t="s">
        <v>133</v>
      </c>
      <c r="E1838" s="130">
        <v>1</v>
      </c>
      <c r="F1838" s="130" t="s">
        <v>572</v>
      </c>
      <c r="G1838" s="130">
        <v>2</v>
      </c>
      <c r="H1838" s="130" t="s">
        <v>1454</v>
      </c>
      <c r="I1838" s="130">
        <v>922</v>
      </c>
      <c r="J1838" s="130" t="s">
        <v>501</v>
      </c>
      <c r="K1838" s="130" t="s">
        <v>99</v>
      </c>
      <c r="L1838" s="130">
        <v>27.860273972602741</v>
      </c>
      <c r="M1838" s="130">
        <v>17</v>
      </c>
      <c r="N1838" s="130">
        <v>2</v>
      </c>
      <c r="O1838" s="130">
        <v>11.678000000000001</v>
      </c>
      <c r="P1838" s="130">
        <v>0</v>
      </c>
      <c r="Q1838" s="130">
        <v>61.654392875492377</v>
      </c>
      <c r="R1838" s="130">
        <v>1E-3</v>
      </c>
      <c r="S1838" s="130">
        <v>20.161430864662599</v>
      </c>
      <c r="T1838" s="130">
        <v>8.1376805757669217</v>
      </c>
      <c r="U1838" s="130">
        <v>-6.6959433411610192</v>
      </c>
      <c r="V1838" s="130">
        <v>17.481527672164439</v>
      </c>
      <c r="W1838" s="130">
        <v>8.0591570044418201</v>
      </c>
      <c r="X1838" s="130">
        <v>22.580715432331299</v>
      </c>
    </row>
    <row r="1839" spans="1:24" x14ac:dyDescent="0.45">
      <c r="A1839" s="130" t="s">
        <v>192</v>
      </c>
      <c r="B1839" s="130">
        <v>2024</v>
      </c>
      <c r="C1839" s="131">
        <v>45303</v>
      </c>
      <c r="D1839" s="130" t="s">
        <v>133</v>
      </c>
      <c r="E1839" s="130">
        <v>1</v>
      </c>
      <c r="F1839" s="130" t="s">
        <v>572</v>
      </c>
      <c r="G1839" s="130">
        <v>3</v>
      </c>
      <c r="H1839" s="130" t="s">
        <v>1455</v>
      </c>
      <c r="I1839" s="130">
        <v>923</v>
      </c>
      <c r="J1839" s="130" t="s">
        <v>514</v>
      </c>
      <c r="K1839" s="130" t="s">
        <v>143</v>
      </c>
      <c r="L1839" s="130">
        <v>22.358904109589041</v>
      </c>
      <c r="M1839" s="130">
        <v>14</v>
      </c>
      <c r="N1839" s="130">
        <v>1</v>
      </c>
      <c r="O1839" s="130">
        <v>11.754</v>
      </c>
      <c r="P1839" s="130">
        <v>0</v>
      </c>
      <c r="Q1839" s="130">
        <v>61.255742725880552</v>
      </c>
      <c r="R1839" s="130">
        <v>1E-3</v>
      </c>
      <c r="S1839" s="130">
        <v>25</v>
      </c>
      <c r="T1839" s="130">
        <v>8.3333333330000006</v>
      </c>
      <c r="U1839" s="130">
        <v>0.95333359593735878</v>
      </c>
      <c r="V1839" s="130">
        <v>26.28793154297955</v>
      </c>
      <c r="W1839" s="130">
        <v>8.4448659823473964</v>
      </c>
      <c r="X1839" s="130">
        <v>16.186965416064989</v>
      </c>
    </row>
    <row r="1840" spans="1:24" x14ac:dyDescent="0.45">
      <c r="A1840" s="130" t="s">
        <v>192</v>
      </c>
      <c r="B1840" s="130">
        <v>2024</v>
      </c>
      <c r="C1840" s="131">
        <v>45303</v>
      </c>
      <c r="D1840" s="130" t="s">
        <v>133</v>
      </c>
      <c r="E1840" s="130">
        <v>1</v>
      </c>
      <c r="F1840" s="130" t="s">
        <v>572</v>
      </c>
      <c r="G1840" s="130">
        <v>3</v>
      </c>
      <c r="H1840" s="130" t="s">
        <v>1455</v>
      </c>
      <c r="I1840" s="130">
        <v>923</v>
      </c>
      <c r="J1840" s="130" t="s">
        <v>368</v>
      </c>
      <c r="K1840" s="130" t="s">
        <v>131</v>
      </c>
      <c r="L1840" s="130">
        <v>35.493150684931507</v>
      </c>
      <c r="M1840" s="130">
        <v>19</v>
      </c>
      <c r="N1840" s="130">
        <v>2</v>
      </c>
      <c r="O1840" s="130">
        <v>11.754</v>
      </c>
      <c r="P1840" s="130">
        <v>0</v>
      </c>
      <c r="Q1840" s="130">
        <v>61.255742725880552</v>
      </c>
      <c r="R1840" s="130">
        <v>1E-3</v>
      </c>
      <c r="S1840" s="130">
        <v>7.3739308321299761</v>
      </c>
      <c r="T1840" s="130">
        <v>8.7243708108623306</v>
      </c>
      <c r="U1840" s="130">
        <v>-20.300861169770599</v>
      </c>
      <c r="V1840" s="130">
        <v>5.9764853126216568</v>
      </c>
      <c r="W1840" s="130">
        <v>8.7591154941307519</v>
      </c>
      <c r="X1840" s="130">
        <v>16.186965416064989</v>
      </c>
    </row>
    <row r="1841" spans="1:24" x14ac:dyDescent="0.45">
      <c r="A1841" s="132" t="s">
        <v>192</v>
      </c>
      <c r="B1841" s="132">
        <v>2024</v>
      </c>
      <c r="C1841" s="133">
        <v>45303</v>
      </c>
      <c r="D1841" s="132" t="s">
        <v>133</v>
      </c>
      <c r="E1841" s="132">
        <v>1</v>
      </c>
      <c r="F1841" s="132" t="s">
        <v>575</v>
      </c>
      <c r="G1841" s="132">
        <v>1</v>
      </c>
      <c r="H1841" s="132" t="s">
        <v>1456</v>
      </c>
      <c r="I1841" s="132">
        <v>924</v>
      </c>
      <c r="J1841" s="132" t="s">
        <v>492</v>
      </c>
      <c r="K1841" s="132" t="s">
        <v>79</v>
      </c>
      <c r="L1841" s="132">
        <v>21.07123287671233</v>
      </c>
      <c r="M1841" s="132">
        <v>1</v>
      </c>
      <c r="N1841" s="132">
        <v>1</v>
      </c>
      <c r="O1841" s="132">
        <v>11.294</v>
      </c>
      <c r="P1841" s="132">
        <v>0</v>
      </c>
      <c r="Q1841" s="132">
        <v>63.75066406941739</v>
      </c>
      <c r="R1841" s="132">
        <v>47.903674438339301</v>
      </c>
      <c r="S1841" s="132">
        <v>72.570300715386097</v>
      </c>
      <c r="T1841" s="132">
        <v>8.222208759015599</v>
      </c>
      <c r="U1841" s="132">
        <v>46.465951049506053</v>
      </c>
      <c r="V1841" s="132">
        <v>72.621379853731483</v>
      </c>
      <c r="W1841" s="132">
        <v>8.7184762680751469</v>
      </c>
      <c r="X1841" s="132">
        <v>49.173829797088821</v>
      </c>
    </row>
    <row r="1842" spans="1:24" x14ac:dyDescent="0.45">
      <c r="A1842" s="132" t="s">
        <v>192</v>
      </c>
      <c r="B1842" s="132">
        <v>2024</v>
      </c>
      <c r="C1842" s="133">
        <v>45303</v>
      </c>
      <c r="D1842" s="132" t="s">
        <v>133</v>
      </c>
      <c r="E1842" s="132">
        <v>1</v>
      </c>
      <c r="F1842" s="132" t="s">
        <v>575</v>
      </c>
      <c r="G1842" s="132">
        <v>1</v>
      </c>
      <c r="H1842" s="132" t="s">
        <v>1456</v>
      </c>
      <c r="I1842" s="132">
        <v>924</v>
      </c>
      <c r="J1842" s="132" t="s">
        <v>473</v>
      </c>
      <c r="K1842" s="132" t="s">
        <v>58</v>
      </c>
      <c r="L1842" s="132">
        <v>23.956164383561639</v>
      </c>
      <c r="M1842" s="132">
        <v>15</v>
      </c>
      <c r="N1842" s="132">
        <v>2</v>
      </c>
      <c r="O1842" s="132">
        <v>11.294</v>
      </c>
      <c r="P1842" s="132">
        <v>0</v>
      </c>
      <c r="Q1842" s="132">
        <v>63.75066406941739</v>
      </c>
      <c r="R1842" s="132">
        <v>2.0449093590958611</v>
      </c>
      <c r="S1842" s="132">
        <v>25.777358878791549</v>
      </c>
      <c r="T1842" s="132">
        <v>7.9108165065652294</v>
      </c>
      <c r="U1842" s="132">
        <v>0.4399066752753491</v>
      </c>
      <c r="V1842" s="132">
        <v>25.72962948482985</v>
      </c>
      <c r="W1842" s="132">
        <v>8.4299076031848355</v>
      </c>
      <c r="X1842" s="132">
        <v>49.173829797088821</v>
      </c>
    </row>
    <row r="1843" spans="1:24" x14ac:dyDescent="0.45">
      <c r="A1843" s="132" t="s">
        <v>192</v>
      </c>
      <c r="B1843" s="132">
        <v>2024</v>
      </c>
      <c r="C1843" s="133">
        <v>45303</v>
      </c>
      <c r="D1843" s="132" t="s">
        <v>133</v>
      </c>
      <c r="E1843" s="132">
        <v>1</v>
      </c>
      <c r="F1843" s="132" t="s">
        <v>575</v>
      </c>
      <c r="G1843" s="132">
        <v>2</v>
      </c>
      <c r="H1843" s="132" t="s">
        <v>1457</v>
      </c>
      <c r="I1843" s="132">
        <v>925</v>
      </c>
      <c r="J1843" s="132" t="s">
        <v>346</v>
      </c>
      <c r="K1843" s="132" t="s">
        <v>52</v>
      </c>
      <c r="L1843" s="132">
        <v>24.728767123287671</v>
      </c>
      <c r="M1843" s="132">
        <v>4</v>
      </c>
      <c r="N1843" s="132">
        <v>1</v>
      </c>
      <c r="O1843" s="132">
        <v>11.617000000000001</v>
      </c>
      <c r="P1843" s="132">
        <v>0</v>
      </c>
      <c r="Q1843" s="132">
        <v>61.97813549109064</v>
      </c>
      <c r="R1843" s="132">
        <v>35.551226141498567</v>
      </c>
      <c r="S1843" s="132">
        <v>61.113854601670248</v>
      </c>
      <c r="T1843" s="132">
        <v>8.5208761533905601</v>
      </c>
      <c r="U1843" s="132">
        <v>34.834854407203451</v>
      </c>
      <c r="V1843" s="132">
        <v>61.445207376438219</v>
      </c>
      <c r="W1843" s="132">
        <v>8.8701176564115904</v>
      </c>
      <c r="X1843" s="132">
        <v>44.454284123559511</v>
      </c>
    </row>
    <row r="1844" spans="1:24" x14ac:dyDescent="0.45">
      <c r="A1844" s="132" t="s">
        <v>192</v>
      </c>
      <c r="B1844" s="132">
        <v>2024</v>
      </c>
      <c r="C1844" s="133">
        <v>45303</v>
      </c>
      <c r="D1844" s="132" t="s">
        <v>133</v>
      </c>
      <c r="E1844" s="132">
        <v>1</v>
      </c>
      <c r="F1844" s="132" t="s">
        <v>575</v>
      </c>
      <c r="G1844" s="132">
        <v>2</v>
      </c>
      <c r="H1844" s="132" t="s">
        <v>1457</v>
      </c>
      <c r="I1844" s="132">
        <v>925</v>
      </c>
      <c r="J1844" s="132" t="s">
        <v>516</v>
      </c>
      <c r="K1844" s="132" t="s">
        <v>46</v>
      </c>
      <c r="L1844" s="132">
        <v>20.043835616438361</v>
      </c>
      <c r="M1844" s="132">
        <v>16</v>
      </c>
      <c r="N1844" s="132">
        <v>2</v>
      </c>
      <c r="O1844" s="132">
        <v>11.617000000000001</v>
      </c>
      <c r="P1844" s="132">
        <v>0</v>
      </c>
      <c r="Q1844" s="132">
        <v>61.97813549109064</v>
      </c>
      <c r="R1844" s="132">
        <v>3.1885604845514588</v>
      </c>
      <c r="S1844" s="132">
        <v>27.79471364544877</v>
      </c>
      <c r="T1844" s="132">
        <v>8.202051053632438</v>
      </c>
      <c r="U1844" s="132">
        <v>1.7273948173613649</v>
      </c>
      <c r="V1844" s="132">
        <v>27.48500982319036</v>
      </c>
      <c r="W1844" s="132">
        <v>8.5858716686096663</v>
      </c>
      <c r="X1844" s="132">
        <v>44.454284123559511</v>
      </c>
    </row>
    <row r="1845" spans="1:24" x14ac:dyDescent="0.45">
      <c r="A1845" s="132" t="s">
        <v>192</v>
      </c>
      <c r="B1845" s="132">
        <v>2024</v>
      </c>
      <c r="C1845" s="133">
        <v>45303</v>
      </c>
      <c r="D1845" s="132" t="s">
        <v>133</v>
      </c>
      <c r="E1845" s="132">
        <v>1</v>
      </c>
      <c r="F1845" s="132" t="s">
        <v>575</v>
      </c>
      <c r="G1845" s="132">
        <v>3</v>
      </c>
      <c r="H1845" s="132" t="s">
        <v>1458</v>
      </c>
      <c r="I1845" s="132">
        <v>926</v>
      </c>
      <c r="J1845" s="132" t="s">
        <v>410</v>
      </c>
      <c r="K1845" s="132" t="s">
        <v>88</v>
      </c>
      <c r="L1845" s="132">
        <v>24.030136986301368</v>
      </c>
      <c r="M1845" s="132">
        <v>2</v>
      </c>
      <c r="N1845" s="132">
        <v>1</v>
      </c>
      <c r="O1845" s="132">
        <v>11.276999999999999</v>
      </c>
      <c r="P1845" s="132">
        <v>0</v>
      </c>
      <c r="Q1845" s="132">
        <v>63.846767757382288</v>
      </c>
      <c r="R1845" s="132">
        <v>36.364667628284771</v>
      </c>
      <c r="S1845" s="132">
        <v>60.635012561249987</v>
      </c>
      <c r="T1845" s="132">
        <v>8.0901149776550714</v>
      </c>
      <c r="U1845" s="132">
        <v>35.40515557609276</v>
      </c>
      <c r="V1845" s="132">
        <v>60.901387777805837</v>
      </c>
      <c r="W1845" s="132">
        <v>8.498744067237693</v>
      </c>
      <c r="X1845" s="132">
        <v>43.461472052114772</v>
      </c>
    </row>
    <row r="1846" spans="1:24" x14ac:dyDescent="0.45">
      <c r="A1846" s="132" t="s">
        <v>192</v>
      </c>
      <c r="B1846" s="132">
        <v>2024</v>
      </c>
      <c r="C1846" s="133">
        <v>45303</v>
      </c>
      <c r="D1846" s="132" t="s">
        <v>133</v>
      </c>
      <c r="E1846" s="132">
        <v>1</v>
      </c>
      <c r="F1846" s="132" t="s">
        <v>575</v>
      </c>
      <c r="G1846" s="132">
        <v>3</v>
      </c>
      <c r="H1846" s="132" t="s">
        <v>1458</v>
      </c>
      <c r="I1846" s="132">
        <v>926</v>
      </c>
      <c r="J1846" s="132" t="s">
        <v>514</v>
      </c>
      <c r="K1846" s="132" t="s">
        <v>143</v>
      </c>
      <c r="L1846" s="132">
        <v>22.358904109589041</v>
      </c>
      <c r="M1846" s="132">
        <v>14</v>
      </c>
      <c r="N1846" s="132">
        <v>2</v>
      </c>
      <c r="O1846" s="132">
        <v>11.276999999999999</v>
      </c>
      <c r="P1846" s="132">
        <v>0</v>
      </c>
      <c r="Q1846" s="132">
        <v>63.846767757382288</v>
      </c>
      <c r="R1846" s="132">
        <v>0.95333359593735878</v>
      </c>
      <c r="S1846" s="132">
        <v>26.28793154297955</v>
      </c>
      <c r="T1846" s="132">
        <v>8.4448659823473964</v>
      </c>
      <c r="U1846" s="132">
        <v>-0.44892471461240652</v>
      </c>
      <c r="V1846" s="132">
        <v>26.00056902121803</v>
      </c>
      <c r="W1846" s="132">
        <v>8.816497911943479</v>
      </c>
      <c r="X1846" s="132">
        <v>43.461472052114772</v>
      </c>
    </row>
    <row r="1847" spans="1:24" x14ac:dyDescent="0.45">
      <c r="A1847" s="132" t="s">
        <v>192</v>
      </c>
      <c r="B1847" s="132">
        <v>2024</v>
      </c>
      <c r="C1847" s="133">
        <v>45303</v>
      </c>
      <c r="D1847" s="132" t="s">
        <v>133</v>
      </c>
      <c r="E1847" s="132">
        <v>1</v>
      </c>
      <c r="F1847" s="132" t="s">
        <v>575</v>
      </c>
      <c r="G1847" s="132">
        <v>4</v>
      </c>
      <c r="H1847" s="132" t="s">
        <v>1459</v>
      </c>
      <c r="I1847" s="132">
        <v>927</v>
      </c>
      <c r="J1847" s="132" t="s">
        <v>431</v>
      </c>
      <c r="K1847" s="132" t="s">
        <v>79</v>
      </c>
      <c r="L1847" s="132">
        <v>25.37260273972603</v>
      </c>
      <c r="M1847" s="132">
        <v>5</v>
      </c>
      <c r="N1847" s="132">
        <v>1</v>
      </c>
      <c r="O1847" s="132">
        <v>11.194000000000001</v>
      </c>
      <c r="P1847" s="132">
        <v>0</v>
      </c>
      <c r="Q1847" s="132">
        <v>64.320171520457379</v>
      </c>
      <c r="R1847" s="132">
        <v>15.272160871733091</v>
      </c>
      <c r="S1847" s="132">
        <v>38.019763747837622</v>
      </c>
      <c r="T1847" s="132">
        <v>7.5825342920348433</v>
      </c>
      <c r="U1847" s="132">
        <v>14.61725283571767</v>
      </c>
      <c r="V1847" s="132">
        <v>38.513180171296987</v>
      </c>
      <c r="W1847" s="132">
        <v>7.9653091118597743</v>
      </c>
      <c r="X1847" s="132">
        <v>24.37111803578831</v>
      </c>
    </row>
    <row r="1848" spans="1:24" x14ac:dyDescent="0.45">
      <c r="A1848" s="132" t="s">
        <v>192</v>
      </c>
      <c r="B1848" s="132">
        <v>2024</v>
      </c>
      <c r="C1848" s="133">
        <v>45303</v>
      </c>
      <c r="D1848" s="132" t="s">
        <v>133</v>
      </c>
      <c r="E1848" s="132">
        <v>1</v>
      </c>
      <c r="F1848" s="132" t="s">
        <v>575</v>
      </c>
      <c r="G1848" s="132">
        <v>4</v>
      </c>
      <c r="H1848" s="132" t="s">
        <v>1459</v>
      </c>
      <c r="I1848" s="132">
        <v>927</v>
      </c>
      <c r="J1848" s="132" t="s">
        <v>462</v>
      </c>
      <c r="K1848" s="132" t="s">
        <v>115</v>
      </c>
      <c r="L1848" s="132">
        <v>22.956164383561639</v>
      </c>
      <c r="M1848" s="132">
        <v>13</v>
      </c>
      <c r="N1848" s="132">
        <v>2</v>
      </c>
      <c r="O1848" s="132">
        <v>11.194000000000001</v>
      </c>
      <c r="P1848" s="132">
        <v>0</v>
      </c>
      <c r="Q1848" s="132">
        <v>64.320171520457379</v>
      </c>
      <c r="R1848" s="132">
        <v>1E-3</v>
      </c>
      <c r="S1848" s="132">
        <v>10.72247232373901</v>
      </c>
      <c r="T1848" s="132">
        <v>9.0428158601817437</v>
      </c>
      <c r="U1848" s="132">
        <v>-17.624571007505491</v>
      </c>
      <c r="V1848" s="132">
        <v>10.04890636357246</v>
      </c>
      <c r="W1848" s="132">
        <v>9.224492457025983</v>
      </c>
      <c r="X1848" s="132">
        <v>24.37111803578831</v>
      </c>
    </row>
    <row r="1849" spans="1:24" x14ac:dyDescent="0.45">
      <c r="A1849" s="132" t="s">
        <v>192</v>
      </c>
      <c r="B1849" s="132">
        <v>2024</v>
      </c>
      <c r="C1849" s="133">
        <v>45303</v>
      </c>
      <c r="D1849" s="132" t="s">
        <v>133</v>
      </c>
      <c r="E1849" s="132">
        <v>1</v>
      </c>
      <c r="F1849" s="132" t="s">
        <v>575</v>
      </c>
      <c r="G1849" s="132">
        <v>5</v>
      </c>
      <c r="H1849" s="132" t="s">
        <v>1460</v>
      </c>
      <c r="I1849" s="132">
        <v>928</v>
      </c>
      <c r="J1849" s="132" t="s">
        <v>365</v>
      </c>
      <c r="K1849" s="132" t="s">
        <v>88</v>
      </c>
      <c r="L1849" s="132">
        <v>26.336986301369858</v>
      </c>
      <c r="M1849" s="132">
        <v>3</v>
      </c>
      <c r="N1849" s="132">
        <v>1</v>
      </c>
      <c r="O1849" s="132">
        <v>11.180999999999999</v>
      </c>
      <c r="P1849" s="132">
        <v>0</v>
      </c>
      <c r="Q1849" s="132">
        <v>64.394955728467949</v>
      </c>
      <c r="R1849" s="132">
        <v>16.869048616254069</v>
      </c>
      <c r="S1849" s="132">
        <v>41.649476720474283</v>
      </c>
      <c r="T1849" s="132">
        <v>8.2601427014067355</v>
      </c>
      <c r="U1849" s="132">
        <v>16.908503236672061</v>
      </c>
      <c r="V1849" s="132">
        <v>42.393747654212902</v>
      </c>
      <c r="W1849" s="132">
        <v>8.495081472513613</v>
      </c>
      <c r="X1849" s="132">
        <v>29.580632069745501</v>
      </c>
    </row>
    <row r="1850" spans="1:24" x14ac:dyDescent="0.45">
      <c r="A1850" s="132" t="s">
        <v>192</v>
      </c>
      <c r="B1850" s="132">
        <v>2024</v>
      </c>
      <c r="C1850" s="133">
        <v>45303</v>
      </c>
      <c r="D1850" s="132" t="s">
        <v>133</v>
      </c>
      <c r="E1850" s="132">
        <v>1</v>
      </c>
      <c r="F1850" s="132" t="s">
        <v>575</v>
      </c>
      <c r="G1850" s="132">
        <v>5</v>
      </c>
      <c r="H1850" s="132" t="s">
        <v>1460</v>
      </c>
      <c r="I1850" s="132">
        <v>928</v>
      </c>
      <c r="J1850" s="132" t="s">
        <v>459</v>
      </c>
      <c r="K1850" s="132" t="s">
        <v>143</v>
      </c>
      <c r="L1850" s="132">
        <v>20.665753424657531</v>
      </c>
      <c r="M1850" s="132">
        <v>12</v>
      </c>
      <c r="N1850" s="132">
        <v>2</v>
      </c>
      <c r="O1850" s="132">
        <v>11.180999999999999</v>
      </c>
      <c r="P1850" s="132">
        <v>0</v>
      </c>
      <c r="Q1850" s="132">
        <v>64.394955728467949</v>
      </c>
      <c r="R1850" s="132">
        <v>1E-3</v>
      </c>
      <c r="S1850" s="132">
        <v>17.511787419016731</v>
      </c>
      <c r="T1850" s="132">
        <v>7.709208418546444</v>
      </c>
      <c r="U1850" s="132">
        <v>-7.2331029291401796</v>
      </c>
      <c r="V1850" s="132">
        <v>16.852304083067018</v>
      </c>
      <c r="W1850" s="132">
        <v>8.0284690040690663</v>
      </c>
      <c r="X1850" s="132">
        <v>29.580632069745501</v>
      </c>
    </row>
    <row r="1851" spans="1:24" x14ac:dyDescent="0.45">
      <c r="A1851" s="132" t="s">
        <v>192</v>
      </c>
      <c r="B1851" s="132">
        <v>2024</v>
      </c>
      <c r="C1851" s="133">
        <v>45303</v>
      </c>
      <c r="D1851" s="132" t="s">
        <v>133</v>
      </c>
      <c r="E1851" s="132">
        <v>1</v>
      </c>
      <c r="F1851" s="132" t="s">
        <v>575</v>
      </c>
      <c r="G1851" s="132">
        <v>6</v>
      </c>
      <c r="H1851" s="132" t="s">
        <v>1461</v>
      </c>
      <c r="I1851" s="132">
        <v>929</v>
      </c>
      <c r="J1851" s="132" t="s">
        <v>546</v>
      </c>
      <c r="K1851" s="132" t="s">
        <v>34</v>
      </c>
      <c r="L1851" s="132">
        <v>25.641095890410959</v>
      </c>
      <c r="M1851" s="132">
        <v>6</v>
      </c>
      <c r="N1851" s="132">
        <v>1</v>
      </c>
      <c r="O1851" s="132">
        <v>11.497</v>
      </c>
      <c r="P1851" s="132">
        <v>0</v>
      </c>
      <c r="Q1851" s="132">
        <v>62.625032617204489</v>
      </c>
      <c r="R1851" s="132">
        <v>5.472173940888716</v>
      </c>
      <c r="S1851" s="132">
        <v>30.386070596212409</v>
      </c>
      <c r="T1851" s="132">
        <v>8.3046322184412311</v>
      </c>
      <c r="U1851" s="132">
        <v>8.6204067330406744</v>
      </c>
      <c r="V1851" s="132">
        <v>33.172368456664671</v>
      </c>
      <c r="W1851" s="132">
        <v>8.1839872412079995</v>
      </c>
      <c r="X1851" s="132">
        <v>28.024913333947271</v>
      </c>
    </row>
    <row r="1852" spans="1:24" x14ac:dyDescent="0.45">
      <c r="A1852" s="132" t="s">
        <v>192</v>
      </c>
      <c r="B1852" s="132">
        <v>2024</v>
      </c>
      <c r="C1852" s="133">
        <v>45303</v>
      </c>
      <c r="D1852" s="132" t="s">
        <v>133</v>
      </c>
      <c r="E1852" s="132">
        <v>1</v>
      </c>
      <c r="F1852" s="132" t="s">
        <v>575</v>
      </c>
      <c r="G1852" s="132">
        <v>6</v>
      </c>
      <c r="H1852" s="132" t="s">
        <v>1461</v>
      </c>
      <c r="I1852" s="132">
        <v>929</v>
      </c>
      <c r="J1852" s="132" t="s">
        <v>403</v>
      </c>
      <c r="K1852" s="132" t="s">
        <v>61</v>
      </c>
      <c r="L1852" s="132">
        <v>26.843835616438351</v>
      </c>
      <c r="M1852" s="132">
        <v>11</v>
      </c>
      <c r="N1852" s="132">
        <v>2</v>
      </c>
      <c r="O1852" s="132">
        <v>11.497</v>
      </c>
      <c r="P1852" s="132">
        <v>0</v>
      </c>
      <c r="Q1852" s="132">
        <v>62.625032617204489</v>
      </c>
      <c r="R1852" s="132">
        <v>0.73442003307955162</v>
      </c>
      <c r="S1852" s="132">
        <v>25.66375607168214</v>
      </c>
      <c r="T1852" s="132">
        <v>8.3097786795341957</v>
      </c>
      <c r="U1852" s="132">
        <v>-1.688808228576036</v>
      </c>
      <c r="V1852" s="132">
        <v>22.87440251045162</v>
      </c>
      <c r="W1852" s="132">
        <v>8.1877369130092177</v>
      </c>
      <c r="X1852" s="132">
        <v>28.024913333947271</v>
      </c>
    </row>
    <row r="1853" spans="1:24" x14ac:dyDescent="0.45">
      <c r="A1853" s="132" t="s">
        <v>192</v>
      </c>
      <c r="B1853" s="132">
        <v>2024</v>
      </c>
      <c r="C1853" s="133">
        <v>45303</v>
      </c>
      <c r="D1853" s="132" t="s">
        <v>133</v>
      </c>
      <c r="E1853" s="132">
        <v>1</v>
      </c>
      <c r="F1853" s="132" t="s">
        <v>575</v>
      </c>
      <c r="G1853" s="132">
        <v>7</v>
      </c>
      <c r="H1853" s="132" t="s">
        <v>1462</v>
      </c>
      <c r="I1853" s="132">
        <v>930</v>
      </c>
      <c r="J1853" s="132" t="s">
        <v>447</v>
      </c>
      <c r="K1853" s="132" t="s">
        <v>58</v>
      </c>
      <c r="L1853" s="132">
        <v>23.57534246575343</v>
      </c>
      <c r="M1853" s="132">
        <v>7</v>
      </c>
      <c r="N1853" s="132">
        <v>1</v>
      </c>
      <c r="O1853" s="132">
        <v>11.314</v>
      </c>
      <c r="P1853" s="132">
        <v>0</v>
      </c>
      <c r="Q1853" s="132">
        <v>63.637970655824638</v>
      </c>
      <c r="R1853" s="132">
        <v>1E-3</v>
      </c>
      <c r="S1853" s="132">
        <v>15.02598414163152</v>
      </c>
      <c r="T1853" s="132">
        <v>8.0548308243958946</v>
      </c>
      <c r="U1853" s="132">
        <v>-3.2958322267186659</v>
      </c>
      <c r="V1853" s="132">
        <v>20.05740030893643</v>
      </c>
      <c r="W1853" s="132">
        <v>7.7844108452183649</v>
      </c>
      <c r="X1853" s="132">
        <v>19.959787785604139</v>
      </c>
    </row>
    <row r="1854" spans="1:24" x14ac:dyDescent="0.45">
      <c r="A1854" s="132" t="s">
        <v>192</v>
      </c>
      <c r="B1854" s="132">
        <v>2024</v>
      </c>
      <c r="C1854" s="133">
        <v>45303</v>
      </c>
      <c r="D1854" s="132" t="s">
        <v>133</v>
      </c>
      <c r="E1854" s="132">
        <v>1</v>
      </c>
      <c r="F1854" s="132" t="s">
        <v>575</v>
      </c>
      <c r="G1854" s="132">
        <v>7</v>
      </c>
      <c r="H1854" s="132" t="s">
        <v>1462</v>
      </c>
      <c r="I1854" s="132">
        <v>930</v>
      </c>
      <c r="J1854" s="132" t="s">
        <v>262</v>
      </c>
      <c r="K1854" s="132" t="s">
        <v>46</v>
      </c>
      <c r="L1854" s="132">
        <v>27.271232876712329</v>
      </c>
      <c r="M1854" s="132">
        <v>10</v>
      </c>
      <c r="N1854" s="132">
        <v>2</v>
      </c>
      <c r="O1854" s="132">
        <v>11.314</v>
      </c>
      <c r="P1854" s="132">
        <v>0</v>
      </c>
      <c r="Q1854" s="132">
        <v>63.637970655824638</v>
      </c>
      <c r="R1854" s="132">
        <v>1.6601579533381849</v>
      </c>
      <c r="S1854" s="132">
        <v>24.893591429576759</v>
      </c>
      <c r="T1854" s="132">
        <v>7.7444778254128579</v>
      </c>
      <c r="U1854" s="132">
        <v>-2.5324083539572122</v>
      </c>
      <c r="V1854" s="132">
        <v>20.19610540472847</v>
      </c>
      <c r="W1854" s="132">
        <v>7.5761712528952287</v>
      </c>
      <c r="X1854" s="132">
        <v>19.959787785604139</v>
      </c>
    </row>
    <row r="1855" spans="1:24" x14ac:dyDescent="0.45">
      <c r="A1855" s="132" t="s">
        <v>192</v>
      </c>
      <c r="B1855" s="132">
        <v>2024</v>
      </c>
      <c r="C1855" s="133">
        <v>45303</v>
      </c>
      <c r="D1855" s="132" t="s">
        <v>133</v>
      </c>
      <c r="E1855" s="132">
        <v>1</v>
      </c>
      <c r="F1855" s="132" t="s">
        <v>575</v>
      </c>
      <c r="G1855" s="132">
        <v>8</v>
      </c>
      <c r="H1855" s="132" t="s">
        <v>1463</v>
      </c>
      <c r="I1855" s="132">
        <v>931</v>
      </c>
      <c r="J1855" s="132" t="s">
        <v>470</v>
      </c>
      <c r="K1855" s="132" t="s">
        <v>52</v>
      </c>
      <c r="L1855" s="132">
        <v>21.468493150684932</v>
      </c>
      <c r="M1855" s="132">
        <v>8</v>
      </c>
      <c r="N1855" s="132">
        <v>1</v>
      </c>
      <c r="O1855" s="132">
        <v>11.398999999999999</v>
      </c>
      <c r="P1855" s="132">
        <v>0</v>
      </c>
      <c r="Q1855" s="132">
        <v>63.163435389069221</v>
      </c>
      <c r="R1855" s="132">
        <v>9.3790917001074448</v>
      </c>
      <c r="S1855" s="132">
        <v>34.831727025537177</v>
      </c>
      <c r="T1855" s="132">
        <v>8.4842117751432458</v>
      </c>
      <c r="U1855" s="132">
        <v>11.13130983732953</v>
      </c>
      <c r="V1855" s="132">
        <v>36.591594210880857</v>
      </c>
      <c r="W1855" s="132">
        <v>8.4867614578504451</v>
      </c>
      <c r="X1855" s="132">
        <v>28.122392217735239</v>
      </c>
    </row>
    <row r="1856" spans="1:24" x14ac:dyDescent="0.45">
      <c r="A1856" s="132" t="s">
        <v>192</v>
      </c>
      <c r="B1856" s="132">
        <v>2024</v>
      </c>
      <c r="C1856" s="133">
        <v>45303</v>
      </c>
      <c r="D1856" s="132" t="s">
        <v>133</v>
      </c>
      <c r="E1856" s="132">
        <v>1</v>
      </c>
      <c r="F1856" s="132" t="s">
        <v>575</v>
      </c>
      <c r="G1856" s="132">
        <v>8</v>
      </c>
      <c r="H1856" s="132" t="s">
        <v>1463</v>
      </c>
      <c r="I1856" s="132">
        <v>931</v>
      </c>
      <c r="J1856" s="132" t="s">
        <v>513</v>
      </c>
      <c r="K1856" s="132" t="s">
        <v>34</v>
      </c>
      <c r="L1856" s="132">
        <v>24.356164383561641</v>
      </c>
      <c r="M1856" s="132">
        <v>9</v>
      </c>
      <c r="N1856" s="132">
        <v>2</v>
      </c>
      <c r="O1856" s="132">
        <v>11.398999999999999</v>
      </c>
      <c r="P1856" s="132">
        <v>0</v>
      </c>
      <c r="Q1856" s="132">
        <v>63.163435389069221</v>
      </c>
      <c r="R1856" s="132">
        <v>1E-3</v>
      </c>
      <c r="S1856" s="132">
        <v>21.413057409933302</v>
      </c>
      <c r="T1856" s="132">
        <v>8.6248154908855703</v>
      </c>
      <c r="U1856" s="132">
        <v>-6.1869944014443554</v>
      </c>
      <c r="V1856" s="132">
        <v>19.600912783778298</v>
      </c>
      <c r="W1856" s="132">
        <v>8.5959690617408864</v>
      </c>
      <c r="X1856" s="132">
        <v>28.122392217735239</v>
      </c>
    </row>
    <row r="1857" spans="1:24" x14ac:dyDescent="0.45">
      <c r="A1857" s="134" t="s">
        <v>192</v>
      </c>
      <c r="B1857" s="134">
        <v>2024</v>
      </c>
      <c r="C1857" s="135">
        <v>45303</v>
      </c>
      <c r="D1857" s="134" t="s">
        <v>133</v>
      </c>
      <c r="E1857" s="134">
        <v>1</v>
      </c>
      <c r="F1857" s="134" t="s">
        <v>576</v>
      </c>
      <c r="G1857" s="134">
        <v>1</v>
      </c>
      <c r="H1857" s="134" t="s">
        <v>1464</v>
      </c>
      <c r="I1857" s="134">
        <v>932</v>
      </c>
      <c r="J1857" s="134" t="s">
        <v>492</v>
      </c>
      <c r="K1857" s="134" t="s">
        <v>79</v>
      </c>
      <c r="L1857" s="134">
        <v>21.07123287671233</v>
      </c>
      <c r="M1857" s="134">
        <v>1</v>
      </c>
      <c r="N1857" s="134">
        <v>1</v>
      </c>
      <c r="O1857" s="134">
        <v>11.303000000000001</v>
      </c>
      <c r="P1857" s="134">
        <v>0</v>
      </c>
      <c r="Q1857" s="134">
        <v>63.699902680704227</v>
      </c>
      <c r="R1857" s="134">
        <v>46.465951049506053</v>
      </c>
      <c r="S1857" s="134">
        <v>72.621379853731483</v>
      </c>
      <c r="T1857" s="134">
        <v>8.7184762680751469</v>
      </c>
      <c r="U1857" s="134">
        <v>45.64312438350008</v>
      </c>
      <c r="V1857" s="134">
        <v>72.886450743894954</v>
      </c>
      <c r="W1857" s="134">
        <v>9.0811087867982927</v>
      </c>
      <c r="X1857" s="134">
        <v>54.606487032306177</v>
      </c>
    </row>
    <row r="1858" spans="1:24" x14ac:dyDescent="0.45">
      <c r="A1858" s="134" t="s">
        <v>192</v>
      </c>
      <c r="B1858" s="134">
        <v>2024</v>
      </c>
      <c r="C1858" s="135">
        <v>45303</v>
      </c>
      <c r="D1858" s="134" t="s">
        <v>133</v>
      </c>
      <c r="E1858" s="134">
        <v>1</v>
      </c>
      <c r="F1858" s="134" t="s">
        <v>576</v>
      </c>
      <c r="G1858" s="134">
        <v>1</v>
      </c>
      <c r="H1858" s="134" t="s">
        <v>1464</v>
      </c>
      <c r="I1858" s="134">
        <v>932</v>
      </c>
      <c r="J1858" s="134" t="s">
        <v>470</v>
      </c>
      <c r="K1858" s="134" t="s">
        <v>52</v>
      </c>
      <c r="L1858" s="134">
        <v>21.468493150684932</v>
      </c>
      <c r="M1858" s="134">
        <v>8</v>
      </c>
      <c r="N1858" s="134">
        <v>2</v>
      </c>
      <c r="O1858" s="134">
        <v>11.303000000000001</v>
      </c>
      <c r="P1858" s="134">
        <v>0</v>
      </c>
      <c r="Q1858" s="134">
        <v>63.699902680704227</v>
      </c>
      <c r="R1858" s="134">
        <v>11.13130983732953</v>
      </c>
      <c r="S1858" s="134">
        <v>36.591594210880857</v>
      </c>
      <c r="T1858" s="134">
        <v>8.4867614578504451</v>
      </c>
      <c r="U1858" s="134">
        <v>9.722856960909624</v>
      </c>
      <c r="V1858" s="134">
        <v>36.338954065501873</v>
      </c>
      <c r="W1858" s="134">
        <v>8.8720323681974147</v>
      </c>
      <c r="X1858" s="134">
        <v>54.606487032306177</v>
      </c>
    </row>
    <row r="1859" spans="1:24" x14ac:dyDescent="0.45">
      <c r="A1859" s="134" t="s">
        <v>192</v>
      </c>
      <c r="B1859" s="134">
        <v>2024</v>
      </c>
      <c r="C1859" s="135">
        <v>45303</v>
      </c>
      <c r="D1859" s="134" t="s">
        <v>133</v>
      </c>
      <c r="E1859" s="134">
        <v>1</v>
      </c>
      <c r="F1859" s="134" t="s">
        <v>576</v>
      </c>
      <c r="G1859" s="134">
        <v>2</v>
      </c>
      <c r="H1859" s="134" t="s">
        <v>1465</v>
      </c>
      <c r="I1859" s="134">
        <v>933</v>
      </c>
      <c r="J1859" s="134" t="s">
        <v>346</v>
      </c>
      <c r="K1859" s="134" t="s">
        <v>52</v>
      </c>
      <c r="L1859" s="134">
        <v>24.728767123287671</v>
      </c>
      <c r="M1859" s="134">
        <v>4</v>
      </c>
      <c r="N1859" s="134">
        <v>1</v>
      </c>
      <c r="O1859" s="134">
        <v>11.317</v>
      </c>
      <c r="P1859" s="134">
        <v>0</v>
      </c>
      <c r="Q1859" s="134">
        <v>63.621100998497838</v>
      </c>
      <c r="R1859" s="134">
        <v>34.834854407203451</v>
      </c>
      <c r="S1859" s="134">
        <v>61.445207376438219</v>
      </c>
      <c r="T1859" s="134">
        <v>8.8701176564115904</v>
      </c>
      <c r="U1859" s="134">
        <v>33.7396842692999</v>
      </c>
      <c r="V1859" s="134">
        <v>61.58047317301174</v>
      </c>
      <c r="W1859" s="134">
        <v>9.2802629679039459</v>
      </c>
      <c r="X1859" s="134">
        <v>40.751303842687321</v>
      </c>
    </row>
    <row r="1860" spans="1:24" x14ac:dyDescent="0.45">
      <c r="A1860" s="134" t="s">
        <v>192</v>
      </c>
      <c r="B1860" s="134">
        <v>2024</v>
      </c>
      <c r="C1860" s="135">
        <v>45303</v>
      </c>
      <c r="D1860" s="134" t="s">
        <v>133</v>
      </c>
      <c r="E1860" s="134">
        <v>1</v>
      </c>
      <c r="F1860" s="134" t="s">
        <v>576</v>
      </c>
      <c r="G1860" s="134">
        <v>2</v>
      </c>
      <c r="H1860" s="134" t="s">
        <v>1465</v>
      </c>
      <c r="I1860" s="134">
        <v>933</v>
      </c>
      <c r="J1860" s="134" t="s">
        <v>447</v>
      </c>
      <c r="K1860" s="134" t="s">
        <v>58</v>
      </c>
      <c r="L1860" s="134">
        <v>23.57534246575343</v>
      </c>
      <c r="M1860" s="134">
        <v>7</v>
      </c>
      <c r="N1860" s="134">
        <v>2</v>
      </c>
      <c r="O1860" s="134">
        <v>11.317</v>
      </c>
      <c r="P1860" s="134">
        <v>0</v>
      </c>
      <c r="Q1860" s="134">
        <v>63.621100998497838</v>
      </c>
      <c r="R1860" s="134">
        <v>1E-3</v>
      </c>
      <c r="S1860" s="134">
        <v>20.05740030893643</v>
      </c>
      <c r="T1860" s="134">
        <v>7.7844108452183649</v>
      </c>
      <c r="U1860" s="134">
        <v>-4.9005552189285808</v>
      </c>
      <c r="V1860" s="134">
        <v>19.950030219449051</v>
      </c>
      <c r="W1860" s="134">
        <v>8.2835284794592106</v>
      </c>
      <c r="X1860" s="134">
        <v>40.751303842687321</v>
      </c>
    </row>
    <row r="1861" spans="1:24" x14ac:dyDescent="0.45">
      <c r="A1861" s="134" t="s">
        <v>192</v>
      </c>
      <c r="B1861" s="134">
        <v>2024</v>
      </c>
      <c r="C1861" s="135">
        <v>45303</v>
      </c>
      <c r="D1861" s="134" t="s">
        <v>133</v>
      </c>
      <c r="E1861" s="134">
        <v>1</v>
      </c>
      <c r="F1861" s="134" t="s">
        <v>576</v>
      </c>
      <c r="G1861" s="134">
        <v>3</v>
      </c>
      <c r="H1861" s="134" t="s">
        <v>1466</v>
      </c>
      <c r="I1861" s="134">
        <v>934</v>
      </c>
      <c r="J1861" s="134" t="s">
        <v>410</v>
      </c>
      <c r="K1861" s="134" t="s">
        <v>88</v>
      </c>
      <c r="L1861" s="134">
        <v>24.030136986301368</v>
      </c>
      <c r="M1861" s="134">
        <v>2</v>
      </c>
      <c r="N1861" s="134">
        <v>1</v>
      </c>
      <c r="O1861" s="134">
        <v>11.292999999999999</v>
      </c>
      <c r="P1861" s="134">
        <v>0</v>
      </c>
      <c r="Q1861" s="134">
        <v>63.756309218099709</v>
      </c>
      <c r="R1861" s="134">
        <v>35.40515557609276</v>
      </c>
      <c r="S1861" s="134">
        <v>60.901387777805837</v>
      </c>
      <c r="T1861" s="134">
        <v>8.498744067237693</v>
      </c>
      <c r="U1861" s="134">
        <v>35.18793803940666</v>
      </c>
      <c r="V1861" s="134">
        <v>61.480212273493613</v>
      </c>
      <c r="W1861" s="134">
        <v>8.7640914113623172</v>
      </c>
      <c r="X1861" s="134">
        <v>47.036878117235247</v>
      </c>
    </row>
    <row r="1862" spans="1:24" x14ac:dyDescent="0.45">
      <c r="A1862" s="134" t="s">
        <v>192</v>
      </c>
      <c r="B1862" s="134">
        <v>2024</v>
      </c>
      <c r="C1862" s="135">
        <v>45303</v>
      </c>
      <c r="D1862" s="134" t="s">
        <v>133</v>
      </c>
      <c r="E1862" s="134">
        <v>1</v>
      </c>
      <c r="F1862" s="134" t="s">
        <v>576</v>
      </c>
      <c r="G1862" s="134">
        <v>3</v>
      </c>
      <c r="H1862" s="134" t="s">
        <v>1466</v>
      </c>
      <c r="I1862" s="134">
        <v>934</v>
      </c>
      <c r="J1862" s="134" t="s">
        <v>546</v>
      </c>
      <c r="K1862" s="134" t="s">
        <v>34</v>
      </c>
      <c r="L1862" s="134">
        <v>25.641095890410959</v>
      </c>
      <c r="M1862" s="134">
        <v>6</v>
      </c>
      <c r="N1862" s="134">
        <v>2</v>
      </c>
      <c r="O1862" s="134">
        <v>11.292999999999999</v>
      </c>
      <c r="P1862" s="134">
        <v>0</v>
      </c>
      <c r="Q1862" s="134">
        <v>63.756309218099709</v>
      </c>
      <c r="R1862" s="134">
        <v>8.6204067330406744</v>
      </c>
      <c r="S1862" s="134">
        <v>33.172368456664671</v>
      </c>
      <c r="T1862" s="134">
        <v>8.1839872412079995</v>
      </c>
      <c r="U1862" s="134">
        <v>7.155467427362467</v>
      </c>
      <c r="V1862" s="134">
        <v>32.630961909672202</v>
      </c>
      <c r="W1862" s="134">
        <v>8.4918314941032449</v>
      </c>
      <c r="X1862" s="134">
        <v>47.036878117235247</v>
      </c>
    </row>
    <row r="1863" spans="1:24" x14ac:dyDescent="0.45">
      <c r="A1863" s="134" t="s">
        <v>192</v>
      </c>
      <c r="B1863" s="134">
        <v>2024</v>
      </c>
      <c r="C1863" s="135">
        <v>45303</v>
      </c>
      <c r="D1863" s="134" t="s">
        <v>133</v>
      </c>
      <c r="E1863" s="134">
        <v>1</v>
      </c>
      <c r="F1863" s="134" t="s">
        <v>576</v>
      </c>
      <c r="G1863" s="134">
        <v>4</v>
      </c>
      <c r="H1863" s="134" t="s">
        <v>1467</v>
      </c>
      <c r="I1863" s="134">
        <v>935</v>
      </c>
      <c r="J1863" s="134" t="s">
        <v>431</v>
      </c>
      <c r="K1863" s="134" t="s">
        <v>79</v>
      </c>
      <c r="L1863" s="134">
        <v>25.37260273972603</v>
      </c>
      <c r="M1863" s="134">
        <v>5</v>
      </c>
      <c r="N1863" s="134">
        <v>1</v>
      </c>
      <c r="O1863" s="134">
        <v>11.071999999999999</v>
      </c>
      <c r="P1863" s="134">
        <v>0</v>
      </c>
      <c r="Q1863" s="134">
        <v>65.028901734104053</v>
      </c>
      <c r="R1863" s="134">
        <v>14.61725283571767</v>
      </c>
      <c r="S1863" s="134">
        <v>38.513180171296987</v>
      </c>
      <c r="T1863" s="134">
        <v>7.9653091118597743</v>
      </c>
      <c r="U1863" s="134">
        <v>18.901896793870911</v>
      </c>
      <c r="V1863" s="134">
        <v>42.354352260106957</v>
      </c>
      <c r="W1863" s="134">
        <v>7.8174851554120179</v>
      </c>
      <c r="X1863" s="134">
        <v>40.453463912754948</v>
      </c>
    </row>
    <row r="1864" spans="1:24" x14ac:dyDescent="0.45">
      <c r="A1864" s="134" t="s">
        <v>192</v>
      </c>
      <c r="B1864" s="134">
        <v>2024</v>
      </c>
      <c r="C1864" s="135">
        <v>45303</v>
      </c>
      <c r="D1864" s="134" t="s">
        <v>133</v>
      </c>
      <c r="E1864" s="134">
        <v>1</v>
      </c>
      <c r="F1864" s="134" t="s">
        <v>576</v>
      </c>
      <c r="G1864" s="134">
        <v>4</v>
      </c>
      <c r="H1864" s="134" t="s">
        <v>1467</v>
      </c>
      <c r="I1864" s="134">
        <v>935</v>
      </c>
      <c r="J1864" s="134" t="s">
        <v>365</v>
      </c>
      <c r="K1864" s="134" t="s">
        <v>88</v>
      </c>
      <c r="L1864" s="134">
        <v>26.336986301369858</v>
      </c>
      <c r="M1864" s="134">
        <v>3</v>
      </c>
      <c r="N1864" s="134">
        <v>2</v>
      </c>
      <c r="O1864" s="134">
        <v>11.071999999999999</v>
      </c>
      <c r="P1864" s="134">
        <v>0</v>
      </c>
      <c r="Q1864" s="134">
        <v>65.028901734104053</v>
      </c>
      <c r="R1864" s="134">
        <v>16.908503236672061</v>
      </c>
      <c r="S1864" s="134">
        <v>42.393747654212902</v>
      </c>
      <c r="T1864" s="134">
        <v>8.495081472513613</v>
      </c>
      <c r="U1864" s="134">
        <v>13.5450044817966</v>
      </c>
      <c r="V1864" s="134">
        <v>38.09021808223234</v>
      </c>
      <c r="W1864" s="134">
        <v>8.181737866811913</v>
      </c>
      <c r="X1864" s="134">
        <v>40.453463912754948</v>
      </c>
    </row>
    <row r="1865" spans="1:24" x14ac:dyDescent="0.45">
      <c r="A1865" s="134" t="s">
        <v>192</v>
      </c>
      <c r="B1865" s="134">
        <v>2024</v>
      </c>
      <c r="C1865" s="135">
        <v>45303</v>
      </c>
      <c r="D1865" s="134" t="s">
        <v>133</v>
      </c>
      <c r="E1865" s="134">
        <v>2</v>
      </c>
      <c r="F1865" s="134" t="s">
        <v>576</v>
      </c>
      <c r="G1865" s="134">
        <v>1</v>
      </c>
      <c r="H1865" s="134" t="s">
        <v>1468</v>
      </c>
      <c r="I1865" s="134">
        <v>936</v>
      </c>
      <c r="J1865" s="134" t="s">
        <v>492</v>
      </c>
      <c r="K1865" s="134" t="s">
        <v>79</v>
      </c>
      <c r="L1865" s="134">
        <v>21.07123287671233</v>
      </c>
      <c r="M1865" s="134">
        <v>1</v>
      </c>
      <c r="N1865" s="134">
        <v>1</v>
      </c>
      <c r="O1865" s="134">
        <v>11.217000000000001</v>
      </c>
      <c r="P1865" s="134">
        <v>0</v>
      </c>
      <c r="Q1865" s="134">
        <v>64.18828563787109</v>
      </c>
      <c r="R1865" s="134">
        <v>45.64312438350008</v>
      </c>
      <c r="S1865" s="134">
        <v>72.886450743894954</v>
      </c>
      <c r="T1865" s="134">
        <v>9.0811087867982927</v>
      </c>
      <c r="U1865" s="134">
        <v>44.936442330311792</v>
      </c>
      <c r="V1865" s="134">
        <v>73.172253631810591</v>
      </c>
      <c r="W1865" s="134">
        <v>9.4119371004995998</v>
      </c>
      <c r="X1865" s="134">
        <v>54.61270240469841</v>
      </c>
    </row>
    <row r="1866" spans="1:24" x14ac:dyDescent="0.45">
      <c r="A1866" s="134" t="s">
        <v>192</v>
      </c>
      <c r="B1866" s="134">
        <v>2024</v>
      </c>
      <c r="C1866" s="135">
        <v>45303</v>
      </c>
      <c r="D1866" s="134" t="s">
        <v>133</v>
      </c>
      <c r="E1866" s="134">
        <v>2</v>
      </c>
      <c r="F1866" s="134" t="s">
        <v>576</v>
      </c>
      <c r="G1866" s="134">
        <v>1</v>
      </c>
      <c r="H1866" s="134" t="s">
        <v>1468</v>
      </c>
      <c r="I1866" s="134">
        <v>936</v>
      </c>
      <c r="J1866" s="134" t="s">
        <v>470</v>
      </c>
      <c r="K1866" s="134" t="s">
        <v>52</v>
      </c>
      <c r="L1866" s="134">
        <v>21.468493150684932</v>
      </c>
      <c r="M1866" s="134">
        <v>8</v>
      </c>
      <c r="N1866" s="134">
        <v>2</v>
      </c>
      <c r="O1866" s="134">
        <v>11.217000000000001</v>
      </c>
      <c r="P1866" s="134">
        <v>0</v>
      </c>
      <c r="Q1866" s="134">
        <v>64.18828563787109</v>
      </c>
      <c r="R1866" s="134">
        <v>9.722856960909624</v>
      </c>
      <c r="S1866" s="134">
        <v>36.338954065501873</v>
      </c>
      <c r="T1866" s="134">
        <v>8.8720323681974147</v>
      </c>
      <c r="U1866" s="134">
        <v>8.3960525102350445</v>
      </c>
      <c r="V1866" s="134">
        <v>36.064879877503259</v>
      </c>
      <c r="W1866" s="134">
        <v>9.2229424557560709</v>
      </c>
      <c r="X1866" s="134">
        <v>54.61270240469841</v>
      </c>
    </row>
    <row r="1867" spans="1:24" x14ac:dyDescent="0.45">
      <c r="A1867" s="134" t="s">
        <v>192</v>
      </c>
      <c r="B1867" s="134">
        <v>2024</v>
      </c>
      <c r="C1867" s="135">
        <v>45303</v>
      </c>
      <c r="D1867" s="134" t="s">
        <v>133</v>
      </c>
      <c r="E1867" s="134">
        <v>2</v>
      </c>
      <c r="F1867" s="134" t="s">
        <v>576</v>
      </c>
      <c r="G1867" s="134">
        <v>2</v>
      </c>
      <c r="H1867" s="134" t="s">
        <v>1469</v>
      </c>
      <c r="I1867" s="134">
        <v>937</v>
      </c>
      <c r="J1867" s="134" t="s">
        <v>346</v>
      </c>
      <c r="K1867" s="134" t="s">
        <v>52</v>
      </c>
      <c r="L1867" s="134">
        <v>24.728767123287671</v>
      </c>
      <c r="M1867" s="134">
        <v>4</v>
      </c>
      <c r="N1867" s="134">
        <v>1</v>
      </c>
      <c r="O1867" s="134">
        <v>11.318</v>
      </c>
      <c r="P1867" s="134">
        <v>0</v>
      </c>
      <c r="Q1867" s="134">
        <v>63.615479766743242</v>
      </c>
      <c r="R1867" s="134">
        <v>33.7396842692999</v>
      </c>
      <c r="S1867" s="134">
        <v>61.58047317301174</v>
      </c>
      <c r="T1867" s="134">
        <v>9.2802629679039459</v>
      </c>
      <c r="U1867" s="134">
        <v>32.770765263689547</v>
      </c>
      <c r="V1867" s="134">
        <v>61.738080237788743</v>
      </c>
      <c r="W1867" s="134">
        <v>9.6557716580330606</v>
      </c>
      <c r="X1867" s="134">
        <v>40.765251696230393</v>
      </c>
    </row>
    <row r="1868" spans="1:24" x14ac:dyDescent="0.45">
      <c r="A1868" s="134" t="s">
        <v>192</v>
      </c>
      <c r="B1868" s="134">
        <v>2024</v>
      </c>
      <c r="C1868" s="135">
        <v>45303</v>
      </c>
      <c r="D1868" s="134" t="s">
        <v>133</v>
      </c>
      <c r="E1868" s="134">
        <v>2</v>
      </c>
      <c r="F1868" s="134" t="s">
        <v>576</v>
      </c>
      <c r="G1868" s="134">
        <v>2</v>
      </c>
      <c r="H1868" s="134" t="s">
        <v>1469</v>
      </c>
      <c r="I1868" s="134">
        <v>937</v>
      </c>
      <c r="J1868" s="134" t="s">
        <v>447</v>
      </c>
      <c r="K1868" s="134" t="s">
        <v>58</v>
      </c>
      <c r="L1868" s="134">
        <v>23.57534246575343</v>
      </c>
      <c r="M1868" s="134">
        <v>7</v>
      </c>
      <c r="N1868" s="134">
        <v>2</v>
      </c>
      <c r="O1868" s="134">
        <v>11.318</v>
      </c>
      <c r="P1868" s="134">
        <v>0</v>
      </c>
      <c r="Q1868" s="134">
        <v>63.615479766743242</v>
      </c>
      <c r="R1868" s="134">
        <v>1E-3</v>
      </c>
      <c r="S1868" s="134">
        <v>19.950030219449051</v>
      </c>
      <c r="T1868" s="134">
        <v>8.2835284794592106</v>
      </c>
      <c r="U1868" s="134">
        <v>-6.3936495952533576</v>
      </c>
      <c r="V1868" s="134">
        <v>19.821429072871329</v>
      </c>
      <c r="W1868" s="134">
        <v>8.7383595560415621</v>
      </c>
      <c r="X1868" s="134">
        <v>40.765251696230393</v>
      </c>
    </row>
    <row r="1869" spans="1:24" x14ac:dyDescent="0.45">
      <c r="A1869" s="134" t="s">
        <v>192</v>
      </c>
      <c r="B1869" s="134">
        <v>2024</v>
      </c>
      <c r="C1869" s="135">
        <v>45303</v>
      </c>
      <c r="D1869" s="134" t="s">
        <v>133</v>
      </c>
      <c r="E1869" s="134">
        <v>2</v>
      </c>
      <c r="F1869" s="134" t="s">
        <v>576</v>
      </c>
      <c r="G1869" s="134">
        <v>3</v>
      </c>
      <c r="H1869" s="134" t="s">
        <v>1470</v>
      </c>
      <c r="I1869" s="134">
        <v>938</v>
      </c>
      <c r="J1869" s="134" t="s">
        <v>410</v>
      </c>
      <c r="K1869" s="134" t="s">
        <v>88</v>
      </c>
      <c r="L1869" s="134">
        <v>24.030136986301368</v>
      </c>
      <c r="M1869" s="134">
        <v>2</v>
      </c>
      <c r="N1869" s="134">
        <v>1</v>
      </c>
      <c r="O1869" s="134">
        <v>11.093999999999999</v>
      </c>
      <c r="P1869" s="134">
        <v>0</v>
      </c>
      <c r="Q1869" s="134">
        <v>64.899945916711744</v>
      </c>
      <c r="R1869" s="134">
        <v>35.18793803940666</v>
      </c>
      <c r="S1869" s="134">
        <v>61.480212273493613</v>
      </c>
      <c r="T1869" s="134">
        <v>8.7640914113623172</v>
      </c>
      <c r="U1869" s="134">
        <v>35.003550275674833</v>
      </c>
      <c r="V1869" s="134">
        <v>62.044365612334921</v>
      </c>
      <c r="W1869" s="134">
        <v>9.0136051122200289</v>
      </c>
      <c r="X1869" s="134">
        <v>47.055587091582908</v>
      </c>
    </row>
    <row r="1870" spans="1:24" x14ac:dyDescent="0.45">
      <c r="A1870" s="134" t="s">
        <v>192</v>
      </c>
      <c r="B1870" s="134">
        <v>2024</v>
      </c>
      <c r="C1870" s="135">
        <v>45303</v>
      </c>
      <c r="D1870" s="134" t="s">
        <v>133</v>
      </c>
      <c r="E1870" s="134">
        <v>2</v>
      </c>
      <c r="F1870" s="134" t="s">
        <v>576</v>
      </c>
      <c r="G1870" s="134">
        <v>3</v>
      </c>
      <c r="H1870" s="134" t="s">
        <v>1470</v>
      </c>
      <c r="I1870" s="134">
        <v>938</v>
      </c>
      <c r="J1870" s="134" t="s">
        <v>546</v>
      </c>
      <c r="K1870" s="134" t="s">
        <v>34</v>
      </c>
      <c r="L1870" s="134">
        <v>25.641095890410959</v>
      </c>
      <c r="M1870" s="134">
        <v>6</v>
      </c>
      <c r="N1870" s="134">
        <v>2</v>
      </c>
      <c r="O1870" s="134">
        <v>11.093999999999999</v>
      </c>
      <c r="P1870" s="134">
        <v>0</v>
      </c>
      <c r="Q1870" s="134">
        <v>64.899945916711744</v>
      </c>
      <c r="R1870" s="134">
        <v>7.155467427362467</v>
      </c>
      <c r="S1870" s="134">
        <v>32.630961909672202</v>
      </c>
      <c r="T1870" s="134">
        <v>8.4918314941032449</v>
      </c>
      <c r="U1870" s="134">
        <v>5.7671480113960376</v>
      </c>
      <c r="V1870" s="134">
        <v>32.097696209799047</v>
      </c>
      <c r="W1870" s="134">
        <v>8.77684939946767</v>
      </c>
      <c r="X1870" s="134">
        <v>47.055587091582908</v>
      </c>
    </row>
    <row r="1871" spans="1:24" x14ac:dyDescent="0.45">
      <c r="A1871" s="134" t="s">
        <v>192</v>
      </c>
      <c r="B1871" s="134">
        <v>2024</v>
      </c>
      <c r="C1871" s="135">
        <v>45303</v>
      </c>
      <c r="D1871" s="134" t="s">
        <v>133</v>
      </c>
      <c r="E1871" s="134">
        <v>2</v>
      </c>
      <c r="F1871" s="134" t="s">
        <v>576</v>
      </c>
      <c r="G1871" s="134">
        <v>4</v>
      </c>
      <c r="H1871" s="134" t="s">
        <v>1471</v>
      </c>
      <c r="I1871" s="134">
        <v>939</v>
      </c>
      <c r="J1871" s="134" t="s">
        <v>365</v>
      </c>
      <c r="K1871" s="134" t="s">
        <v>88</v>
      </c>
      <c r="L1871" s="134">
        <v>26.336986301369858</v>
      </c>
      <c r="M1871" s="134">
        <v>3</v>
      </c>
      <c r="N1871" s="134">
        <v>1</v>
      </c>
      <c r="O1871" s="134">
        <v>11.016999999999999</v>
      </c>
      <c r="P1871" s="134">
        <v>0</v>
      </c>
      <c r="Q1871" s="134">
        <v>65.353544522102212</v>
      </c>
      <c r="R1871" s="134">
        <v>13.5450044817966</v>
      </c>
      <c r="S1871" s="134">
        <v>38.09021808223234</v>
      </c>
      <c r="T1871" s="134">
        <v>8.181737866811913</v>
      </c>
      <c r="U1871" s="134">
        <v>18.40871765385101</v>
      </c>
      <c r="V1871" s="134">
        <v>42.238325808522312</v>
      </c>
      <c r="W1871" s="134">
        <v>7.9432027182237661</v>
      </c>
      <c r="X1871" s="134">
        <v>40.222285171169652</v>
      </c>
    </row>
    <row r="1872" spans="1:24" x14ac:dyDescent="0.45">
      <c r="A1872" s="134" t="s">
        <v>192</v>
      </c>
      <c r="B1872" s="134">
        <v>2024</v>
      </c>
      <c r="C1872" s="135">
        <v>45303</v>
      </c>
      <c r="D1872" s="134" t="s">
        <v>133</v>
      </c>
      <c r="E1872" s="134">
        <v>2</v>
      </c>
      <c r="F1872" s="134" t="s">
        <v>576</v>
      </c>
      <c r="G1872" s="134">
        <v>4</v>
      </c>
      <c r="H1872" s="134" t="s">
        <v>1471</v>
      </c>
      <c r="I1872" s="134">
        <v>939</v>
      </c>
      <c r="J1872" s="134" t="s">
        <v>431</v>
      </c>
      <c r="K1872" s="134" t="s">
        <v>79</v>
      </c>
      <c r="L1872" s="134">
        <v>25.37260273972603</v>
      </c>
      <c r="M1872" s="134">
        <v>5</v>
      </c>
      <c r="N1872" s="134">
        <v>2</v>
      </c>
      <c r="O1872" s="134">
        <v>11.016999999999999</v>
      </c>
      <c r="P1872" s="134">
        <v>0</v>
      </c>
      <c r="Q1872" s="134">
        <v>65.353544522102212</v>
      </c>
      <c r="R1872" s="134">
        <v>18.901896793870911</v>
      </c>
      <c r="S1872" s="134">
        <v>42.354352260106957</v>
      </c>
      <c r="T1872" s="134">
        <v>7.8174851554120179</v>
      </c>
      <c r="U1872" s="134">
        <v>15.44937873335328</v>
      </c>
      <c r="V1872" s="134">
        <v>38.524573637706183</v>
      </c>
      <c r="W1872" s="134">
        <v>7.6917316347843014</v>
      </c>
      <c r="X1872" s="134">
        <v>40.222285171169652</v>
      </c>
    </row>
    <row r="1873" spans="1:24" x14ac:dyDescent="0.45">
      <c r="A1873" s="134" t="s">
        <v>192</v>
      </c>
      <c r="B1873" s="134">
        <v>2024</v>
      </c>
      <c r="C1873" s="135">
        <v>45303</v>
      </c>
      <c r="D1873" s="134" t="s">
        <v>133</v>
      </c>
      <c r="E1873" s="134">
        <v>3</v>
      </c>
      <c r="F1873" s="134" t="s">
        <v>576</v>
      </c>
      <c r="G1873" s="134">
        <v>4</v>
      </c>
      <c r="H1873" s="134" t="s">
        <v>1472</v>
      </c>
      <c r="I1873" s="134">
        <v>940</v>
      </c>
      <c r="J1873" s="134" t="s">
        <v>365</v>
      </c>
      <c r="K1873" s="134" t="s">
        <v>88</v>
      </c>
      <c r="L1873" s="134">
        <v>26.336986301369858</v>
      </c>
      <c r="M1873" s="134">
        <v>3</v>
      </c>
      <c r="N1873" s="134">
        <v>1</v>
      </c>
      <c r="O1873" s="134">
        <v>11.125999999999999</v>
      </c>
      <c r="P1873" s="134">
        <v>0</v>
      </c>
      <c r="Q1873" s="134">
        <v>64.713284199173117</v>
      </c>
      <c r="R1873" s="134">
        <v>18.40871765385101</v>
      </c>
      <c r="S1873" s="134">
        <v>42.238325808522312</v>
      </c>
      <c r="T1873" s="134">
        <v>7.9432027182237661</v>
      </c>
      <c r="U1873" s="134">
        <v>21.383850212254469</v>
      </c>
      <c r="V1873" s="134">
        <v>45.004471733946787</v>
      </c>
      <c r="W1873" s="134">
        <v>7.8735405072307749</v>
      </c>
      <c r="X1873" s="134">
        <v>40.381449723114237</v>
      </c>
    </row>
    <row r="1874" spans="1:24" x14ac:dyDescent="0.45">
      <c r="A1874" s="134" t="s">
        <v>192</v>
      </c>
      <c r="B1874" s="134">
        <v>2024</v>
      </c>
      <c r="C1874" s="135">
        <v>45303</v>
      </c>
      <c r="D1874" s="134" t="s">
        <v>133</v>
      </c>
      <c r="E1874" s="134">
        <v>3</v>
      </c>
      <c r="F1874" s="134" t="s">
        <v>576</v>
      </c>
      <c r="G1874" s="134">
        <v>4</v>
      </c>
      <c r="H1874" s="134" t="s">
        <v>1472</v>
      </c>
      <c r="I1874" s="134">
        <v>940</v>
      </c>
      <c r="J1874" s="134" t="s">
        <v>431</v>
      </c>
      <c r="K1874" s="134" t="s">
        <v>79</v>
      </c>
      <c r="L1874" s="134">
        <v>25.37260273972603</v>
      </c>
      <c r="M1874" s="134">
        <v>5</v>
      </c>
      <c r="N1874" s="134">
        <v>2</v>
      </c>
      <c r="O1874" s="134">
        <v>11.125999999999999</v>
      </c>
      <c r="P1874" s="134">
        <v>0</v>
      </c>
      <c r="Q1874" s="134">
        <v>64.713284199173117</v>
      </c>
      <c r="R1874" s="134">
        <v>15.44937873335328</v>
      </c>
      <c r="S1874" s="134">
        <v>38.524573637706183</v>
      </c>
      <c r="T1874" s="134">
        <v>7.6917316347843014</v>
      </c>
      <c r="U1874" s="134">
        <v>12.839947861513719</v>
      </c>
      <c r="V1874" s="134">
        <v>35.909281858828074</v>
      </c>
      <c r="W1874" s="134">
        <v>7.6897779991047832</v>
      </c>
      <c r="X1874" s="134">
        <v>40.381449723114237</v>
      </c>
    </row>
    <row r="1875" spans="1:24" x14ac:dyDescent="0.45">
      <c r="A1875" s="136" t="s">
        <v>192</v>
      </c>
      <c r="B1875" s="136">
        <v>2024</v>
      </c>
      <c r="C1875" s="137">
        <v>45303</v>
      </c>
      <c r="D1875" s="136" t="s">
        <v>133</v>
      </c>
      <c r="E1875" s="136">
        <v>1</v>
      </c>
      <c r="F1875" s="136" t="s">
        <v>577</v>
      </c>
      <c r="G1875" s="136">
        <v>1</v>
      </c>
      <c r="H1875" s="136" t="s">
        <v>1473</v>
      </c>
      <c r="I1875" s="136">
        <v>941</v>
      </c>
      <c r="J1875" s="136" t="s">
        <v>492</v>
      </c>
      <c r="K1875" s="136" t="s">
        <v>79</v>
      </c>
      <c r="L1875" s="136">
        <v>21.07123287671233</v>
      </c>
      <c r="M1875" s="136">
        <v>1</v>
      </c>
      <c r="N1875" s="136">
        <v>1</v>
      </c>
      <c r="O1875" s="136">
        <v>11.268000000000001</v>
      </c>
      <c r="P1875" s="136">
        <v>0</v>
      </c>
      <c r="Q1875" s="136">
        <v>63.897763578274763</v>
      </c>
      <c r="R1875" s="136">
        <v>44.936442330311792</v>
      </c>
      <c r="S1875" s="136">
        <v>73.172253631810591</v>
      </c>
      <c r="T1875" s="136">
        <v>9.4119371004995998</v>
      </c>
      <c r="U1875" s="136">
        <v>45.177013299700491</v>
      </c>
      <c r="V1875" s="136">
        <v>73.858775832848465</v>
      </c>
      <c r="W1875" s="136">
        <v>9.5605875110493255</v>
      </c>
      <c r="X1875" s="136">
        <v>59.088362682878703</v>
      </c>
    </row>
    <row r="1876" spans="1:24" x14ac:dyDescent="0.45">
      <c r="A1876" s="136" t="s">
        <v>192</v>
      </c>
      <c r="B1876" s="136">
        <v>2024</v>
      </c>
      <c r="C1876" s="137">
        <v>45303</v>
      </c>
      <c r="D1876" s="136" t="s">
        <v>133</v>
      </c>
      <c r="E1876" s="136">
        <v>1</v>
      </c>
      <c r="F1876" s="136" t="s">
        <v>577</v>
      </c>
      <c r="G1876" s="136">
        <v>1</v>
      </c>
      <c r="H1876" s="136" t="s">
        <v>1473</v>
      </c>
      <c r="I1876" s="136">
        <v>941</v>
      </c>
      <c r="J1876" s="136" t="s">
        <v>365</v>
      </c>
      <c r="K1876" s="136" t="s">
        <v>88</v>
      </c>
      <c r="L1876" s="136">
        <v>26.336986301369858</v>
      </c>
      <c r="M1876" s="136">
        <v>3</v>
      </c>
      <c r="N1876" s="136">
        <v>2</v>
      </c>
      <c r="O1876" s="136">
        <v>11.268000000000001</v>
      </c>
      <c r="P1876" s="136">
        <v>0</v>
      </c>
      <c r="Q1876" s="136">
        <v>63.897763578274763</v>
      </c>
      <c r="R1876" s="136">
        <v>21.383850212254469</v>
      </c>
      <c r="S1876" s="136">
        <v>45.004471733946787</v>
      </c>
      <c r="T1876" s="136">
        <v>7.8735405072307749</v>
      </c>
      <c r="U1876" s="136">
        <v>19.817015716218808</v>
      </c>
      <c r="V1876" s="136">
        <v>44.505027728049761</v>
      </c>
      <c r="W1876" s="136">
        <v>8.2293373372769842</v>
      </c>
      <c r="X1876" s="136">
        <v>59.088362682878703</v>
      </c>
    </row>
    <row r="1877" spans="1:24" x14ac:dyDescent="0.45">
      <c r="A1877" s="136" t="s">
        <v>192</v>
      </c>
      <c r="B1877" s="136">
        <v>2024</v>
      </c>
      <c r="C1877" s="137">
        <v>45303</v>
      </c>
      <c r="D1877" s="136" t="s">
        <v>133</v>
      </c>
      <c r="E1877" s="136">
        <v>1</v>
      </c>
      <c r="F1877" s="136" t="s">
        <v>577</v>
      </c>
      <c r="G1877" s="136">
        <v>2</v>
      </c>
      <c r="H1877" s="136" t="s">
        <v>1474</v>
      </c>
      <c r="I1877" s="136">
        <v>942</v>
      </c>
      <c r="J1877" s="136" t="s">
        <v>410</v>
      </c>
      <c r="K1877" s="136" t="s">
        <v>88</v>
      </c>
      <c r="L1877" s="136">
        <v>24.030136986301368</v>
      </c>
      <c r="M1877" s="136">
        <v>2</v>
      </c>
      <c r="N1877" s="136">
        <v>1</v>
      </c>
      <c r="O1877" s="136">
        <v>11.092000000000001</v>
      </c>
      <c r="P1877" s="136">
        <v>0</v>
      </c>
      <c r="Q1877" s="136">
        <v>64.911648034619546</v>
      </c>
      <c r="R1877" s="136">
        <v>35.003550275674833</v>
      </c>
      <c r="S1877" s="136">
        <v>62.044365612334921</v>
      </c>
      <c r="T1877" s="136">
        <v>9.0136051122200289</v>
      </c>
      <c r="U1877" s="136">
        <v>39.717490779891499</v>
      </c>
      <c r="V1877" s="136">
        <v>65.819307519123171</v>
      </c>
      <c r="W1877" s="136">
        <v>8.7006055797438915</v>
      </c>
      <c r="X1877" s="136">
        <v>61.891222925061832</v>
      </c>
    </row>
    <row r="1878" spans="1:24" x14ac:dyDescent="0.45">
      <c r="A1878" s="136" t="s">
        <v>192</v>
      </c>
      <c r="B1878" s="136">
        <v>2024</v>
      </c>
      <c r="C1878" s="137">
        <v>45303</v>
      </c>
      <c r="D1878" s="136" t="s">
        <v>133</v>
      </c>
      <c r="E1878" s="136">
        <v>1</v>
      </c>
      <c r="F1878" s="136" t="s">
        <v>577</v>
      </c>
      <c r="G1878" s="136">
        <v>2</v>
      </c>
      <c r="H1878" s="136" t="s">
        <v>1474</v>
      </c>
      <c r="I1878" s="136">
        <v>942</v>
      </c>
      <c r="J1878" s="136" t="s">
        <v>346</v>
      </c>
      <c r="K1878" s="136" t="s">
        <v>52</v>
      </c>
      <c r="L1878" s="136">
        <v>24.728767123287671</v>
      </c>
      <c r="M1878" s="136">
        <v>4</v>
      </c>
      <c r="N1878" s="136">
        <v>2</v>
      </c>
      <c r="O1878" s="136">
        <v>11.092000000000001</v>
      </c>
      <c r="P1878" s="136">
        <v>0</v>
      </c>
      <c r="Q1878" s="136">
        <v>64.911648034619546</v>
      </c>
      <c r="R1878" s="136">
        <v>32.770765263689547</v>
      </c>
      <c r="S1878" s="136">
        <v>61.738080237788743</v>
      </c>
      <c r="T1878" s="136">
        <v>9.6557716580330606</v>
      </c>
      <c r="U1878" s="136">
        <v>30.036939588310691</v>
      </c>
      <c r="V1878" s="136">
        <v>57.461646053773457</v>
      </c>
      <c r="W1878" s="136">
        <v>9.1415688218209237</v>
      </c>
      <c r="X1878" s="136">
        <v>61.891222925061832</v>
      </c>
    </row>
    <row r="1879" spans="1:24" x14ac:dyDescent="0.45">
      <c r="A1879" s="136" t="s">
        <v>192</v>
      </c>
      <c r="B1879" s="136">
        <v>2024</v>
      </c>
      <c r="C1879" s="137">
        <v>45303</v>
      </c>
      <c r="D1879" s="136" t="s">
        <v>133</v>
      </c>
      <c r="E1879" s="136">
        <v>2</v>
      </c>
      <c r="F1879" s="136" t="s">
        <v>577</v>
      </c>
      <c r="G1879" s="136">
        <v>1</v>
      </c>
      <c r="H1879" s="136" t="s">
        <v>1475</v>
      </c>
      <c r="I1879" s="136">
        <v>943</v>
      </c>
      <c r="J1879" s="136" t="s">
        <v>492</v>
      </c>
      <c r="K1879" s="136" t="s">
        <v>79</v>
      </c>
      <c r="L1879" s="136">
        <v>21.07123287671233</v>
      </c>
      <c r="M1879" s="136">
        <v>1</v>
      </c>
      <c r="N1879" s="136">
        <v>1</v>
      </c>
      <c r="O1879" s="136">
        <v>11.071999999999999</v>
      </c>
      <c r="P1879" s="136">
        <v>0</v>
      </c>
      <c r="Q1879" s="136">
        <v>65.028901734104053</v>
      </c>
      <c r="R1879" s="136">
        <v>45.177013299700491</v>
      </c>
      <c r="S1879" s="136">
        <v>73.858775832848465</v>
      </c>
      <c r="T1879" s="136">
        <v>9.5605875110493255</v>
      </c>
      <c r="U1879" s="136">
        <v>45.362188702179573</v>
      </c>
      <c r="V1879" s="136">
        <v>74.505244296217455</v>
      </c>
      <c r="W1879" s="136">
        <v>9.7143518646792977</v>
      </c>
      <c r="X1879" s="136">
        <v>59.18190178044911</v>
      </c>
    </row>
    <row r="1880" spans="1:24" x14ac:dyDescent="0.45">
      <c r="A1880" s="136" t="s">
        <v>192</v>
      </c>
      <c r="B1880" s="136">
        <v>2024</v>
      </c>
      <c r="C1880" s="137">
        <v>45303</v>
      </c>
      <c r="D1880" s="136" t="s">
        <v>133</v>
      </c>
      <c r="E1880" s="136">
        <v>2</v>
      </c>
      <c r="F1880" s="136" t="s">
        <v>577</v>
      </c>
      <c r="G1880" s="136">
        <v>1</v>
      </c>
      <c r="H1880" s="136" t="s">
        <v>1475</v>
      </c>
      <c r="I1880" s="136">
        <v>943</v>
      </c>
      <c r="J1880" s="136" t="s">
        <v>365</v>
      </c>
      <c r="K1880" s="136" t="s">
        <v>88</v>
      </c>
      <c r="L1880" s="136">
        <v>26.336986301369858</v>
      </c>
      <c r="M1880" s="136">
        <v>3</v>
      </c>
      <c r="N1880" s="136">
        <v>2</v>
      </c>
      <c r="O1880" s="136">
        <v>11.071999999999999</v>
      </c>
      <c r="P1880" s="136">
        <v>0</v>
      </c>
      <c r="Q1880" s="136">
        <v>65.028901734104053</v>
      </c>
      <c r="R1880" s="136">
        <v>19.817015716218808</v>
      </c>
      <c r="S1880" s="136">
        <v>44.505027728049761</v>
      </c>
      <c r="T1880" s="136">
        <v>8.2293373372769842</v>
      </c>
      <c r="U1880" s="136">
        <v>18.344379350905768</v>
      </c>
      <c r="V1880" s="136">
        <v>44.011044050457613</v>
      </c>
      <c r="W1880" s="136">
        <v>8.5555548998506126</v>
      </c>
      <c r="X1880" s="136">
        <v>59.18190178044911</v>
      </c>
    </row>
    <row r="1881" spans="1:24" x14ac:dyDescent="0.45">
      <c r="A1881" s="136" t="s">
        <v>192</v>
      </c>
      <c r="B1881" s="136">
        <v>2024</v>
      </c>
      <c r="C1881" s="137">
        <v>45303</v>
      </c>
      <c r="D1881" s="136" t="s">
        <v>133</v>
      </c>
      <c r="E1881" s="136">
        <v>2</v>
      </c>
      <c r="F1881" s="136" t="s">
        <v>577</v>
      </c>
      <c r="G1881" s="136">
        <v>2</v>
      </c>
      <c r="H1881" s="136" t="s">
        <v>1476</v>
      </c>
      <c r="I1881" s="136">
        <v>944</v>
      </c>
      <c r="J1881" s="136" t="s">
        <v>410</v>
      </c>
      <c r="K1881" s="136" t="s">
        <v>88</v>
      </c>
      <c r="L1881" s="136">
        <v>24.030136986301368</v>
      </c>
      <c r="M1881" s="136">
        <v>2</v>
      </c>
      <c r="N1881" s="136">
        <v>1</v>
      </c>
      <c r="O1881" s="136">
        <v>11.013999999999999</v>
      </c>
      <c r="P1881" s="136">
        <v>0</v>
      </c>
      <c r="Q1881" s="136">
        <v>65.371345560196119</v>
      </c>
      <c r="R1881" s="136">
        <v>39.717490779891499</v>
      </c>
      <c r="S1881" s="136">
        <v>65.819307519123171</v>
      </c>
      <c r="T1881" s="136">
        <v>8.7006055797438915</v>
      </c>
      <c r="U1881" s="136">
        <v>42.539018733365353</v>
      </c>
      <c r="V1881" s="136">
        <v>68.271286737617459</v>
      </c>
      <c r="W1881" s="136">
        <v>8.5774226680840346</v>
      </c>
      <c r="X1881" s="136">
        <v>61.640476786448318</v>
      </c>
    </row>
    <row r="1882" spans="1:24" x14ac:dyDescent="0.45">
      <c r="A1882" s="136" t="s">
        <v>192</v>
      </c>
      <c r="B1882" s="136">
        <v>2024</v>
      </c>
      <c r="C1882" s="137">
        <v>45303</v>
      </c>
      <c r="D1882" s="136" t="s">
        <v>133</v>
      </c>
      <c r="E1882" s="136">
        <v>2</v>
      </c>
      <c r="F1882" s="136" t="s">
        <v>577</v>
      </c>
      <c r="G1882" s="136">
        <v>2</v>
      </c>
      <c r="H1882" s="136" t="s">
        <v>1476</v>
      </c>
      <c r="I1882" s="136">
        <v>944</v>
      </c>
      <c r="J1882" s="136" t="s">
        <v>346</v>
      </c>
      <c r="K1882" s="136" t="s">
        <v>52</v>
      </c>
      <c r="L1882" s="136">
        <v>24.728767123287671</v>
      </c>
      <c r="M1882" s="136">
        <v>4</v>
      </c>
      <c r="N1882" s="136">
        <v>2</v>
      </c>
      <c r="O1882" s="136">
        <v>11.013999999999999</v>
      </c>
      <c r="P1882" s="136">
        <v>0</v>
      </c>
      <c r="Q1882" s="136">
        <v>65.371345560196119</v>
      </c>
      <c r="R1882" s="136">
        <v>30.036939588310691</v>
      </c>
      <c r="S1882" s="136">
        <v>57.461646053773457</v>
      </c>
      <c r="T1882" s="136">
        <v>9.1415688218209237</v>
      </c>
      <c r="U1882" s="136">
        <v>28.070699477281831</v>
      </c>
      <c r="V1882" s="136">
        <v>54.781905086847971</v>
      </c>
      <c r="W1882" s="136">
        <v>8.9037352031887114</v>
      </c>
      <c r="X1882" s="136">
        <v>61.640476786448318</v>
      </c>
    </row>
    <row r="1883" spans="1:24" x14ac:dyDescent="0.45">
      <c r="A1883" s="138" t="s">
        <v>192</v>
      </c>
      <c r="B1883" s="138">
        <v>2024</v>
      </c>
      <c r="C1883" s="139">
        <v>45303</v>
      </c>
      <c r="D1883" s="138" t="s">
        <v>133</v>
      </c>
      <c r="E1883" s="138">
        <v>1</v>
      </c>
      <c r="F1883" s="138" t="s">
        <v>31</v>
      </c>
      <c r="G1883" s="138" t="s">
        <v>579</v>
      </c>
      <c r="H1883" s="138" t="s">
        <v>1477</v>
      </c>
      <c r="I1883" s="138">
        <v>945</v>
      </c>
      <c r="J1883" s="138" t="s">
        <v>365</v>
      </c>
      <c r="K1883" s="138" t="s">
        <v>88</v>
      </c>
      <c r="L1883" s="138">
        <v>26.336986301369858</v>
      </c>
      <c r="M1883" s="138">
        <v>3</v>
      </c>
      <c r="N1883" s="138">
        <v>1</v>
      </c>
      <c r="O1883" s="138">
        <v>11.061</v>
      </c>
      <c r="P1883" s="138">
        <v>0</v>
      </c>
      <c r="Q1883" s="138">
        <v>65.093572009764031</v>
      </c>
      <c r="R1883" s="138">
        <v>18.344379350905768</v>
      </c>
      <c r="S1883" s="138">
        <v>44.011044050457613</v>
      </c>
      <c r="T1883" s="138">
        <v>8.5555548998506126</v>
      </c>
      <c r="U1883" s="138">
        <v>24.89355826419952</v>
      </c>
      <c r="V1883" s="138">
        <v>49.457051780602328</v>
      </c>
      <c r="W1883" s="138">
        <v>8.1878311721342723</v>
      </c>
      <c r="X1883" s="138">
        <v>49.396474568652792</v>
      </c>
    </row>
    <row r="1884" spans="1:24" x14ac:dyDescent="0.45">
      <c r="A1884" s="138" t="s">
        <v>192</v>
      </c>
      <c r="B1884" s="138">
        <v>2024</v>
      </c>
      <c r="C1884" s="139">
        <v>45303</v>
      </c>
      <c r="D1884" s="138" t="s">
        <v>133</v>
      </c>
      <c r="E1884" s="138">
        <v>1</v>
      </c>
      <c r="F1884" s="138" t="s">
        <v>31</v>
      </c>
      <c r="G1884" s="138" t="s">
        <v>579</v>
      </c>
      <c r="H1884" s="138" t="s">
        <v>1477</v>
      </c>
      <c r="I1884" s="138">
        <v>945</v>
      </c>
      <c r="J1884" s="138" t="s">
        <v>346</v>
      </c>
      <c r="K1884" s="138" t="s">
        <v>52</v>
      </c>
      <c r="L1884" s="138">
        <v>24.728767123287671</v>
      </c>
      <c r="M1884" s="138">
        <v>4</v>
      </c>
      <c r="N1884" s="138">
        <v>2</v>
      </c>
      <c r="O1884" s="138">
        <v>11.061</v>
      </c>
      <c r="P1884" s="138">
        <v>0</v>
      </c>
      <c r="Q1884" s="138">
        <v>65.093572009764031</v>
      </c>
      <c r="R1884" s="138">
        <v>28.070699477281831</v>
      </c>
      <c r="S1884" s="138">
        <v>54.781905086847971</v>
      </c>
      <c r="T1884" s="138">
        <v>8.9037352031887114</v>
      </c>
      <c r="U1884" s="138">
        <v>23.691244615960549</v>
      </c>
      <c r="V1884" s="138">
        <v>48.933133657171538</v>
      </c>
      <c r="W1884" s="138">
        <v>8.4139630137369963</v>
      </c>
      <c r="X1884" s="138">
        <v>49.396474568652792</v>
      </c>
    </row>
    <row r="1885" spans="1:24" x14ac:dyDescent="0.45">
      <c r="A1885" s="138" t="s">
        <v>192</v>
      </c>
      <c r="B1885" s="138">
        <v>2024</v>
      </c>
      <c r="C1885" s="139">
        <v>45303</v>
      </c>
      <c r="D1885" s="138" t="s">
        <v>133</v>
      </c>
      <c r="E1885" s="138">
        <v>1</v>
      </c>
      <c r="F1885" s="138" t="s">
        <v>31</v>
      </c>
      <c r="G1885" s="138" t="s">
        <v>578</v>
      </c>
      <c r="H1885" s="138" t="s">
        <v>1478</v>
      </c>
      <c r="I1885" s="138">
        <v>946</v>
      </c>
      <c r="J1885" s="138" t="s">
        <v>492</v>
      </c>
      <c r="K1885" s="138" t="s">
        <v>79</v>
      </c>
      <c r="L1885" s="138">
        <v>21.07123287671233</v>
      </c>
      <c r="M1885" s="138">
        <v>1</v>
      </c>
      <c r="N1885" s="138">
        <v>1</v>
      </c>
      <c r="O1885" s="138">
        <v>11.073</v>
      </c>
      <c r="P1885" s="138">
        <v>0</v>
      </c>
      <c r="Q1885" s="138">
        <v>65.023028989433755</v>
      </c>
      <c r="R1885" s="138">
        <v>45.362188702179573</v>
      </c>
      <c r="S1885" s="138">
        <v>74.505244296217455</v>
      </c>
      <c r="T1885" s="138">
        <v>9.7143518646792977</v>
      </c>
      <c r="U1885" s="138">
        <v>49.958026755233988</v>
      </c>
      <c r="V1885" s="138">
        <v>77.819155983560762</v>
      </c>
      <c r="W1885" s="138">
        <v>9.2870430761089242</v>
      </c>
      <c r="X1885" s="138">
        <v>71.388265516917457</v>
      </c>
    </row>
    <row r="1886" spans="1:24" x14ac:dyDescent="0.45">
      <c r="A1886" s="138" t="s">
        <v>192</v>
      </c>
      <c r="B1886" s="138">
        <v>2024</v>
      </c>
      <c r="C1886" s="139">
        <v>45303</v>
      </c>
      <c r="D1886" s="138" t="s">
        <v>133</v>
      </c>
      <c r="E1886" s="138">
        <v>1</v>
      </c>
      <c r="F1886" s="138" t="s">
        <v>31</v>
      </c>
      <c r="G1886" s="138" t="s">
        <v>578</v>
      </c>
      <c r="H1886" s="138" t="s">
        <v>1478</v>
      </c>
      <c r="I1886" s="138">
        <v>946</v>
      </c>
      <c r="J1886" s="138" t="s">
        <v>410</v>
      </c>
      <c r="K1886" s="138" t="s">
        <v>88</v>
      </c>
      <c r="L1886" s="138">
        <v>24.030136986301368</v>
      </c>
      <c r="M1886" s="138">
        <v>2</v>
      </c>
      <c r="N1886" s="138">
        <v>2</v>
      </c>
      <c r="O1886" s="138">
        <v>11.073</v>
      </c>
      <c r="P1886" s="138">
        <v>0</v>
      </c>
      <c r="Q1886" s="138">
        <v>65.023028989433755</v>
      </c>
      <c r="R1886" s="138">
        <v>42.539018733365353</v>
      </c>
      <c r="S1886" s="138">
        <v>68.271286737617459</v>
      </c>
      <c r="T1886" s="138">
        <v>8.5774226680840346</v>
      </c>
      <c r="U1886" s="138">
        <v>40.230510460583567</v>
      </c>
      <c r="V1886" s="138">
        <v>65.624091883418288</v>
      </c>
      <c r="W1886" s="138">
        <v>8.4645271409449041</v>
      </c>
      <c r="X1886" s="138">
        <v>71.388265516917457</v>
      </c>
    </row>
    <row r="1887" spans="1:24" x14ac:dyDescent="0.45">
      <c r="A1887" s="138" t="s">
        <v>192</v>
      </c>
      <c r="B1887" s="138">
        <v>2024</v>
      </c>
      <c r="C1887" s="139">
        <v>45303</v>
      </c>
      <c r="D1887" s="138" t="s">
        <v>133</v>
      </c>
      <c r="E1887" s="138">
        <v>2</v>
      </c>
      <c r="F1887" s="138" t="s">
        <v>31</v>
      </c>
      <c r="G1887" s="138" t="s">
        <v>579</v>
      </c>
      <c r="H1887" s="138" t="s">
        <v>1479</v>
      </c>
      <c r="I1887" s="138">
        <v>947</v>
      </c>
      <c r="J1887" s="138" t="s">
        <v>365</v>
      </c>
      <c r="K1887" s="138" t="s">
        <v>88</v>
      </c>
      <c r="L1887" s="138">
        <v>26.336986301369858</v>
      </c>
      <c r="M1887" s="138">
        <v>3</v>
      </c>
      <c r="N1887" s="138">
        <v>1</v>
      </c>
      <c r="O1887" s="138">
        <v>11.539</v>
      </c>
      <c r="P1887" s="138">
        <v>0</v>
      </c>
      <c r="Q1887" s="138">
        <v>62.397088135887003</v>
      </c>
      <c r="R1887" s="138">
        <v>24.89355826419952</v>
      </c>
      <c r="S1887" s="138">
        <v>49.457051780602328</v>
      </c>
      <c r="T1887" s="138">
        <v>8.1878311721342723</v>
      </c>
      <c r="U1887" s="138">
        <v>28.672995122096431</v>
      </c>
      <c r="V1887" s="138">
        <v>52.780833959141539</v>
      </c>
      <c r="W1887" s="138">
        <v>8.035946279015036</v>
      </c>
      <c r="X1887" s="138">
        <v>49.19509271888694</v>
      </c>
    </row>
    <row r="1888" spans="1:24" x14ac:dyDescent="0.45">
      <c r="A1888" s="138" t="s">
        <v>192</v>
      </c>
      <c r="B1888" s="138">
        <v>2024</v>
      </c>
      <c r="C1888" s="139">
        <v>45303</v>
      </c>
      <c r="D1888" s="138" t="s">
        <v>133</v>
      </c>
      <c r="E1888" s="138">
        <v>2</v>
      </c>
      <c r="F1888" s="138" t="s">
        <v>31</v>
      </c>
      <c r="G1888" s="138" t="s">
        <v>579</v>
      </c>
      <c r="H1888" s="138" t="s">
        <v>1479</v>
      </c>
      <c r="I1888" s="138">
        <v>947</v>
      </c>
      <c r="J1888" s="138" t="s">
        <v>346</v>
      </c>
      <c r="K1888" s="138" t="s">
        <v>52</v>
      </c>
      <c r="L1888" s="138">
        <v>24.728767123287671</v>
      </c>
      <c r="M1888" s="138">
        <v>4</v>
      </c>
      <c r="N1888" s="138">
        <v>2</v>
      </c>
      <c r="O1888" s="138">
        <v>11.539</v>
      </c>
      <c r="P1888" s="138">
        <v>0</v>
      </c>
      <c r="Q1888" s="138">
        <v>62.397088135887003</v>
      </c>
      <c r="R1888" s="138">
        <v>23.691244615960549</v>
      </c>
      <c r="S1888" s="138">
        <v>48.933133657171538</v>
      </c>
      <c r="T1888" s="138">
        <v>8.4139630137369963</v>
      </c>
      <c r="U1888" s="138">
        <v>20.857934826165259</v>
      </c>
      <c r="V1888" s="138">
        <v>45.445253253701694</v>
      </c>
      <c r="W1888" s="138">
        <v>8.1957728091788109</v>
      </c>
      <c r="X1888" s="138">
        <v>49.19509271888694</v>
      </c>
    </row>
    <row r="1889" spans="1:24" x14ac:dyDescent="0.45">
      <c r="A1889" s="138" t="s">
        <v>192</v>
      </c>
      <c r="B1889" s="138">
        <v>2024</v>
      </c>
      <c r="C1889" s="139">
        <v>45303</v>
      </c>
      <c r="D1889" s="138" t="s">
        <v>133</v>
      </c>
      <c r="E1889" s="138">
        <v>2</v>
      </c>
      <c r="F1889" s="138" t="s">
        <v>31</v>
      </c>
      <c r="G1889" s="138" t="s">
        <v>578</v>
      </c>
      <c r="H1889" s="138" t="s">
        <v>1480</v>
      </c>
      <c r="I1889" s="138">
        <v>948</v>
      </c>
      <c r="J1889" s="138" t="s">
        <v>492</v>
      </c>
      <c r="K1889" s="138" t="s">
        <v>79</v>
      </c>
      <c r="L1889" s="138">
        <v>21.07123287671233</v>
      </c>
      <c r="M1889" s="138">
        <v>1</v>
      </c>
      <c r="N1889" s="138">
        <v>1</v>
      </c>
      <c r="O1889" s="138">
        <v>11.002000000000001</v>
      </c>
      <c r="P1889" s="138">
        <v>0</v>
      </c>
      <c r="Q1889" s="138">
        <v>65.44264679149245</v>
      </c>
      <c r="R1889" s="138">
        <v>49.958026755233988</v>
      </c>
      <c r="S1889" s="138">
        <v>77.819155983560762</v>
      </c>
      <c r="T1889" s="138">
        <v>9.2870430761089242</v>
      </c>
      <c r="U1889" s="138">
        <v>52.764244337482673</v>
      </c>
      <c r="V1889" s="138">
        <v>80.041404020722226</v>
      </c>
      <c r="W1889" s="138">
        <v>9.092386561079854</v>
      </c>
      <c r="X1889" s="138">
        <v>71.721623933489525</v>
      </c>
    </row>
    <row r="1890" spans="1:24" x14ac:dyDescent="0.45">
      <c r="A1890" s="138" t="s">
        <v>192</v>
      </c>
      <c r="B1890" s="138">
        <v>2024</v>
      </c>
      <c r="C1890" s="139">
        <v>45303</v>
      </c>
      <c r="D1890" s="138" t="s">
        <v>133</v>
      </c>
      <c r="E1890" s="138">
        <v>2</v>
      </c>
      <c r="F1890" s="138" t="s">
        <v>31</v>
      </c>
      <c r="G1890" s="138" t="s">
        <v>578</v>
      </c>
      <c r="H1890" s="138" t="s">
        <v>1480</v>
      </c>
      <c r="I1890" s="138">
        <v>948</v>
      </c>
      <c r="J1890" s="138" t="s">
        <v>410</v>
      </c>
      <c r="K1890" s="138" t="s">
        <v>88</v>
      </c>
      <c r="L1890" s="138">
        <v>24.030136986301368</v>
      </c>
      <c r="M1890" s="138">
        <v>2</v>
      </c>
      <c r="N1890" s="138">
        <v>2</v>
      </c>
      <c r="O1890" s="138">
        <v>11.002000000000001</v>
      </c>
      <c r="P1890" s="138">
        <v>0</v>
      </c>
      <c r="Q1890" s="138">
        <v>65.44264679149245</v>
      </c>
      <c r="R1890" s="138">
        <v>40.230510460583567</v>
      </c>
      <c r="S1890" s="138">
        <v>65.624091883418288</v>
      </c>
      <c r="T1890" s="138">
        <v>8.4645271409449041</v>
      </c>
      <c r="U1890" s="138">
        <v>38.351948587775688</v>
      </c>
      <c r="V1890" s="138">
        <v>63.742497013132173</v>
      </c>
      <c r="W1890" s="138">
        <v>8.4635161417854956</v>
      </c>
      <c r="X1890" s="138">
        <v>71.721623933489525</v>
      </c>
    </row>
    <row r="1891" spans="1:24" x14ac:dyDescent="0.45">
      <c r="A1891" s="130" t="s">
        <v>185</v>
      </c>
      <c r="B1891" s="130">
        <v>2024</v>
      </c>
      <c r="C1891" s="131">
        <v>45325</v>
      </c>
      <c r="D1891" s="130" t="s">
        <v>30</v>
      </c>
      <c r="E1891" s="130">
        <v>1</v>
      </c>
      <c r="F1891" s="130" t="s">
        <v>572</v>
      </c>
      <c r="G1891" s="130">
        <v>1</v>
      </c>
      <c r="H1891" s="130" t="s">
        <v>1481</v>
      </c>
      <c r="I1891" s="130">
        <v>949</v>
      </c>
      <c r="J1891" s="130" t="s">
        <v>418</v>
      </c>
      <c r="K1891" s="130" t="s">
        <v>96</v>
      </c>
      <c r="L1891" s="130">
        <v>25.704109589041099</v>
      </c>
      <c r="M1891" s="130">
        <v>9</v>
      </c>
      <c r="N1891" s="130">
        <v>1</v>
      </c>
      <c r="O1891" s="130">
        <v>11.06</v>
      </c>
      <c r="P1891" s="130">
        <v>0</v>
      </c>
      <c r="Q1891" s="130">
        <v>65.099457504520799</v>
      </c>
      <c r="R1891" s="130">
        <v>6.048821369717686</v>
      </c>
      <c r="S1891" s="130">
        <v>31.157009412336901</v>
      </c>
      <c r="T1891" s="130">
        <v>8.3693960142064068</v>
      </c>
      <c r="U1891" s="130">
        <v>6.9982921111864229</v>
      </c>
      <c r="V1891" s="130">
        <v>32.413979698049253</v>
      </c>
      <c r="W1891" s="130">
        <v>8.4718958622876102</v>
      </c>
      <c r="X1891" s="130">
        <v>22.15632470533134</v>
      </c>
    </row>
    <row r="1892" spans="1:24" x14ac:dyDescent="0.45">
      <c r="A1892" s="130" t="s">
        <v>185</v>
      </c>
      <c r="B1892" s="130">
        <v>2024</v>
      </c>
      <c r="C1892" s="131">
        <v>45325</v>
      </c>
      <c r="D1892" s="130" t="s">
        <v>30</v>
      </c>
      <c r="E1892" s="130">
        <v>1</v>
      </c>
      <c r="F1892" s="130" t="s">
        <v>572</v>
      </c>
      <c r="G1892" s="130">
        <v>1</v>
      </c>
      <c r="H1892" s="130" t="s">
        <v>1481</v>
      </c>
      <c r="I1892" s="130">
        <v>949</v>
      </c>
      <c r="J1892" s="130" t="s">
        <v>475</v>
      </c>
      <c r="K1892" s="130" t="s">
        <v>265</v>
      </c>
      <c r="L1892" s="130">
        <v>20.410958904109592</v>
      </c>
      <c r="M1892" s="130">
        <v>28</v>
      </c>
      <c r="N1892" s="130">
        <v>2</v>
      </c>
      <c r="O1892" s="130">
        <v>11.06</v>
      </c>
      <c r="P1892" s="130">
        <v>0</v>
      </c>
      <c r="Q1892" s="130">
        <v>65.099457504520799</v>
      </c>
      <c r="R1892" s="130">
        <v>1E-3</v>
      </c>
      <c r="S1892" s="130">
        <v>13.155639998325769</v>
      </c>
      <c r="T1892" s="130">
        <v>8.005355961379383</v>
      </c>
      <c r="U1892" s="130">
        <v>-12.538331623390579</v>
      </c>
      <c r="V1892" s="130">
        <v>11.993460182053809</v>
      </c>
      <c r="W1892" s="130">
        <v>8.1772639351481295</v>
      </c>
      <c r="X1892" s="130">
        <v>22.15632470533134</v>
      </c>
    </row>
    <row r="1893" spans="1:24" x14ac:dyDescent="0.45">
      <c r="A1893" s="130" t="s">
        <v>185</v>
      </c>
      <c r="B1893" s="130">
        <v>2024</v>
      </c>
      <c r="C1893" s="131">
        <v>45325</v>
      </c>
      <c r="D1893" s="130" t="s">
        <v>30</v>
      </c>
      <c r="E1893" s="130">
        <v>1</v>
      </c>
      <c r="F1893" s="130" t="s">
        <v>572</v>
      </c>
      <c r="G1893" s="130">
        <v>2</v>
      </c>
      <c r="H1893" s="130" t="s">
        <v>1482</v>
      </c>
      <c r="I1893" s="130">
        <v>950</v>
      </c>
      <c r="J1893" s="130" t="s">
        <v>410</v>
      </c>
      <c r="K1893" s="130" t="s">
        <v>88</v>
      </c>
      <c r="L1893" s="130">
        <v>24.090410958904108</v>
      </c>
      <c r="M1893" s="130">
        <v>7</v>
      </c>
      <c r="N1893" s="130">
        <v>1</v>
      </c>
      <c r="O1893" s="130">
        <v>11.351000000000001</v>
      </c>
      <c r="P1893" s="130">
        <v>0</v>
      </c>
      <c r="Q1893" s="130">
        <v>63.430534754647162</v>
      </c>
      <c r="R1893" s="130">
        <v>38.351948587775688</v>
      </c>
      <c r="S1893" s="130">
        <v>63.742497013132173</v>
      </c>
      <c r="T1893" s="130">
        <v>8.4635161417854956</v>
      </c>
      <c r="U1893" s="130">
        <v>37.607647723063742</v>
      </c>
      <c r="V1893" s="130">
        <v>64.062492228575749</v>
      </c>
      <c r="W1893" s="130">
        <v>8.8182815018373386</v>
      </c>
      <c r="X1893" s="130">
        <v>47.193487348929281</v>
      </c>
    </row>
    <row r="1894" spans="1:24" x14ac:dyDescent="0.45">
      <c r="A1894" s="130" t="s">
        <v>185</v>
      </c>
      <c r="B1894" s="130">
        <v>2024</v>
      </c>
      <c r="C1894" s="131">
        <v>45325</v>
      </c>
      <c r="D1894" s="130" t="s">
        <v>30</v>
      </c>
      <c r="E1894" s="130">
        <v>1</v>
      </c>
      <c r="F1894" s="130" t="s">
        <v>572</v>
      </c>
      <c r="G1894" s="130">
        <v>2</v>
      </c>
      <c r="H1894" s="130" t="s">
        <v>1482</v>
      </c>
      <c r="I1894" s="130">
        <v>950</v>
      </c>
      <c r="J1894" s="130" t="s">
        <v>397</v>
      </c>
      <c r="K1894" s="130" t="s">
        <v>177</v>
      </c>
      <c r="L1894" s="130">
        <v>31.210958904109589</v>
      </c>
      <c r="M1894" s="130">
        <v>27</v>
      </c>
      <c r="N1894" s="130">
        <v>2</v>
      </c>
      <c r="O1894" s="130">
        <v>11.351000000000001</v>
      </c>
      <c r="P1894" s="130">
        <v>0</v>
      </c>
      <c r="Q1894" s="130">
        <v>63.430534754647162</v>
      </c>
      <c r="R1894" s="130">
        <v>7.986658122984835</v>
      </c>
      <c r="S1894" s="130">
        <v>30.6444776847264</v>
      </c>
      <c r="T1894" s="130">
        <v>7.55260652058052</v>
      </c>
      <c r="U1894" s="130">
        <v>6.3604262525723314</v>
      </c>
      <c r="V1894" s="130">
        <v>30.38238180033937</v>
      </c>
      <c r="W1894" s="130">
        <v>8.0073185159223446</v>
      </c>
      <c r="X1894" s="130">
        <v>47.193487348929281</v>
      </c>
    </row>
    <row r="1895" spans="1:24" x14ac:dyDescent="0.45">
      <c r="A1895" s="130" t="s">
        <v>185</v>
      </c>
      <c r="B1895" s="130">
        <v>2024</v>
      </c>
      <c r="C1895" s="131">
        <v>45325</v>
      </c>
      <c r="D1895" s="130" t="s">
        <v>30</v>
      </c>
      <c r="E1895" s="130">
        <v>1</v>
      </c>
      <c r="F1895" s="130" t="s">
        <v>572</v>
      </c>
      <c r="G1895" s="130">
        <v>3</v>
      </c>
      <c r="H1895" s="130" t="s">
        <v>1483</v>
      </c>
      <c r="I1895" s="130">
        <v>951</v>
      </c>
      <c r="J1895" s="130" t="s">
        <v>431</v>
      </c>
      <c r="K1895" s="130" t="s">
        <v>79</v>
      </c>
      <c r="L1895" s="130">
        <v>25.43287671232877</v>
      </c>
      <c r="M1895" s="130">
        <v>10</v>
      </c>
      <c r="N1895" s="130">
        <v>1</v>
      </c>
      <c r="O1895" s="130">
        <v>10.932</v>
      </c>
      <c r="P1895" s="130">
        <v>0</v>
      </c>
      <c r="Q1895" s="130">
        <v>65.86169045005488</v>
      </c>
      <c r="R1895" s="130">
        <v>12.839947861513719</v>
      </c>
      <c r="S1895" s="130">
        <v>35.909281858828074</v>
      </c>
      <c r="T1895" s="130">
        <v>7.6897779991047832</v>
      </c>
      <c r="U1895" s="130">
        <v>14.192539788039751</v>
      </c>
      <c r="V1895" s="130">
        <v>37.637712902302667</v>
      </c>
      <c r="W1895" s="130">
        <v>7.8150577047543068</v>
      </c>
      <c r="X1895" s="130">
        <v>30.430687308063099</v>
      </c>
    </row>
    <row r="1896" spans="1:24" x14ac:dyDescent="0.45">
      <c r="A1896" s="130" t="s">
        <v>185</v>
      </c>
      <c r="B1896" s="130">
        <v>2024</v>
      </c>
      <c r="C1896" s="131">
        <v>45325</v>
      </c>
      <c r="D1896" s="130" t="s">
        <v>30</v>
      </c>
      <c r="E1896" s="130">
        <v>1</v>
      </c>
      <c r="F1896" s="130" t="s">
        <v>572</v>
      </c>
      <c r="G1896" s="130">
        <v>3</v>
      </c>
      <c r="H1896" s="130" t="s">
        <v>1483</v>
      </c>
      <c r="I1896" s="130">
        <v>951</v>
      </c>
      <c r="J1896" s="130" t="s">
        <v>512</v>
      </c>
      <c r="K1896" s="130" t="s">
        <v>37</v>
      </c>
      <c r="L1896" s="130">
        <v>23.350684931506851</v>
      </c>
      <c r="M1896" s="130">
        <v>26</v>
      </c>
      <c r="N1896" s="130">
        <v>2</v>
      </c>
      <c r="O1896" s="130">
        <v>10.932</v>
      </c>
      <c r="P1896" s="130">
        <v>0</v>
      </c>
      <c r="Q1896" s="130">
        <v>65.86169045005488</v>
      </c>
      <c r="R1896" s="130">
        <v>1E-3</v>
      </c>
      <c r="S1896" s="130">
        <v>24.952092757298139</v>
      </c>
      <c r="T1896" s="130">
        <v>8.8260645250909526</v>
      </c>
      <c r="U1896" s="130">
        <v>-3.305568445503372</v>
      </c>
      <c r="V1896" s="130">
        <v>22.747576010916521</v>
      </c>
      <c r="W1896" s="130">
        <v>8.6843814854732972</v>
      </c>
      <c r="X1896" s="130">
        <v>30.430687308063099</v>
      </c>
    </row>
    <row r="1897" spans="1:24" x14ac:dyDescent="0.45">
      <c r="A1897" s="130" t="s">
        <v>185</v>
      </c>
      <c r="B1897" s="130">
        <v>2024</v>
      </c>
      <c r="C1897" s="131">
        <v>45325</v>
      </c>
      <c r="D1897" s="130" t="s">
        <v>30</v>
      </c>
      <c r="E1897" s="130">
        <v>1</v>
      </c>
      <c r="F1897" s="130" t="s">
        <v>572</v>
      </c>
      <c r="G1897" s="130">
        <v>4</v>
      </c>
      <c r="H1897" s="130" t="s">
        <v>1484</v>
      </c>
      <c r="I1897" s="130">
        <v>952</v>
      </c>
      <c r="J1897" s="130" t="s">
        <v>451</v>
      </c>
      <c r="K1897" s="130" t="s">
        <v>168</v>
      </c>
      <c r="L1897" s="130">
        <v>25.17534246575342</v>
      </c>
      <c r="M1897" s="130">
        <v>2</v>
      </c>
      <c r="N1897" s="130">
        <v>1</v>
      </c>
      <c r="O1897" s="130">
        <v>11.238</v>
      </c>
      <c r="P1897" s="130">
        <v>0</v>
      </c>
      <c r="Q1897" s="130">
        <v>64.068339562199682</v>
      </c>
      <c r="R1897" s="130">
        <v>10.75516945045497</v>
      </c>
      <c r="S1897" s="130">
        <v>37.130160630734593</v>
      </c>
      <c r="T1897" s="130">
        <v>8.7916637267598716</v>
      </c>
      <c r="U1897" s="130">
        <v>13.505577671947581</v>
      </c>
      <c r="V1897" s="130">
        <v>39.472265946874373</v>
      </c>
      <c r="W1897" s="130">
        <v>8.6555627583089265</v>
      </c>
      <c r="X1897" s="130">
        <v>32.307585226962473</v>
      </c>
    </row>
    <row r="1898" spans="1:24" x14ac:dyDescent="0.45">
      <c r="A1898" s="130" t="s">
        <v>185</v>
      </c>
      <c r="B1898" s="130">
        <v>2024</v>
      </c>
      <c r="C1898" s="131">
        <v>45325</v>
      </c>
      <c r="D1898" s="130" t="s">
        <v>30</v>
      </c>
      <c r="E1898" s="130">
        <v>1</v>
      </c>
      <c r="F1898" s="130" t="s">
        <v>572</v>
      </c>
      <c r="G1898" s="130">
        <v>4</v>
      </c>
      <c r="H1898" s="130" t="s">
        <v>1484</v>
      </c>
      <c r="I1898" s="130">
        <v>952</v>
      </c>
      <c r="J1898" s="130" t="s">
        <v>516</v>
      </c>
      <c r="K1898" s="130" t="s">
        <v>46</v>
      </c>
      <c r="L1898" s="130">
        <v>20.104109589041091</v>
      </c>
      <c r="M1898" s="130">
        <v>25</v>
      </c>
      <c r="N1898" s="130">
        <v>2</v>
      </c>
      <c r="O1898" s="130">
        <v>11.238</v>
      </c>
      <c r="P1898" s="130">
        <v>0</v>
      </c>
      <c r="Q1898" s="130">
        <v>64.068339562199682</v>
      </c>
      <c r="R1898" s="130">
        <v>1.7273948173613649</v>
      </c>
      <c r="S1898" s="130">
        <v>27.48500982319036</v>
      </c>
      <c r="T1898" s="130">
        <v>8.5858716686096663</v>
      </c>
      <c r="U1898" s="130">
        <v>-0.26282959377194359</v>
      </c>
      <c r="V1898" s="130">
        <v>25.239965756522</v>
      </c>
      <c r="W1898" s="130">
        <v>8.5009317834313158</v>
      </c>
      <c r="X1898" s="130">
        <v>32.307585226962473</v>
      </c>
    </row>
    <row r="1899" spans="1:24" x14ac:dyDescent="0.45">
      <c r="A1899" s="130" t="s">
        <v>185</v>
      </c>
      <c r="B1899" s="130">
        <v>2024</v>
      </c>
      <c r="C1899" s="131">
        <v>45325</v>
      </c>
      <c r="D1899" s="130" t="s">
        <v>30</v>
      </c>
      <c r="E1899" s="130">
        <v>1</v>
      </c>
      <c r="F1899" s="130" t="s">
        <v>572</v>
      </c>
      <c r="G1899" s="130">
        <v>5</v>
      </c>
      <c r="H1899" s="130" t="s">
        <v>1485</v>
      </c>
      <c r="I1899" s="130">
        <v>953</v>
      </c>
      <c r="J1899" s="130" t="s">
        <v>480</v>
      </c>
      <c r="K1899" s="130" t="s">
        <v>43</v>
      </c>
      <c r="L1899" s="130">
        <v>18.82191780821918</v>
      </c>
      <c r="M1899" s="130">
        <v>11</v>
      </c>
      <c r="N1899" s="130">
        <v>1</v>
      </c>
      <c r="O1899" s="130">
        <v>11.029</v>
      </c>
      <c r="P1899" s="130">
        <v>0</v>
      </c>
      <c r="Q1899" s="130">
        <v>65.282437210989215</v>
      </c>
      <c r="R1899" s="130">
        <v>1E-3</v>
      </c>
      <c r="S1899" s="130">
        <v>24.712775022112339</v>
      </c>
      <c r="T1899" s="130">
        <v>8.4709471410243822</v>
      </c>
      <c r="U1899" s="130">
        <v>2.815515364632653</v>
      </c>
      <c r="V1899" s="130">
        <v>27.66082663424945</v>
      </c>
      <c r="W1899" s="130">
        <v>8.2817704232056002</v>
      </c>
      <c r="X1899" s="130">
        <v>22.454440213420401</v>
      </c>
    </row>
    <row r="1900" spans="1:24" x14ac:dyDescent="0.45">
      <c r="A1900" s="130" t="s">
        <v>185</v>
      </c>
      <c r="B1900" s="130">
        <v>2024</v>
      </c>
      <c r="C1900" s="131">
        <v>45325</v>
      </c>
      <c r="D1900" s="130" t="s">
        <v>30</v>
      </c>
      <c r="E1900" s="130">
        <v>1</v>
      </c>
      <c r="F1900" s="130" t="s">
        <v>572</v>
      </c>
      <c r="G1900" s="130">
        <v>5</v>
      </c>
      <c r="H1900" s="130" t="s">
        <v>1485</v>
      </c>
      <c r="I1900" s="130">
        <v>953</v>
      </c>
      <c r="J1900" s="130" t="s">
        <v>262</v>
      </c>
      <c r="K1900" s="130" t="s">
        <v>46</v>
      </c>
      <c r="L1900" s="130">
        <v>27.331506849315069</v>
      </c>
      <c r="M1900" s="130">
        <v>24</v>
      </c>
      <c r="N1900" s="130">
        <v>2</v>
      </c>
      <c r="O1900" s="130">
        <v>11.029</v>
      </c>
      <c r="P1900" s="130">
        <v>0</v>
      </c>
      <c r="Q1900" s="130">
        <v>65.282437210989215</v>
      </c>
      <c r="R1900" s="130">
        <v>1E-3</v>
      </c>
      <c r="S1900" s="130">
        <v>20.19610540472847</v>
      </c>
      <c r="T1900" s="130">
        <v>7.5761712528952287</v>
      </c>
      <c r="U1900" s="130">
        <v>-5.1089182249258336</v>
      </c>
      <c r="V1900" s="130">
        <v>17.772216993552941</v>
      </c>
      <c r="W1900" s="130">
        <v>7.6270450728262569</v>
      </c>
      <c r="X1900" s="130">
        <v>22.454440213420401</v>
      </c>
    </row>
    <row r="1901" spans="1:24" x14ac:dyDescent="0.45">
      <c r="A1901" s="130" t="s">
        <v>185</v>
      </c>
      <c r="B1901" s="130">
        <v>2024</v>
      </c>
      <c r="C1901" s="131">
        <v>45325</v>
      </c>
      <c r="D1901" s="130" t="s">
        <v>30</v>
      </c>
      <c r="E1901" s="130">
        <v>1</v>
      </c>
      <c r="F1901" s="130" t="s">
        <v>572</v>
      </c>
      <c r="G1901" s="130">
        <v>6</v>
      </c>
      <c r="H1901" s="130" t="s">
        <v>1486</v>
      </c>
      <c r="I1901" s="130">
        <v>954</v>
      </c>
      <c r="J1901" s="130" t="s">
        <v>468</v>
      </c>
      <c r="K1901" s="130" t="s">
        <v>91</v>
      </c>
      <c r="L1901" s="130">
        <v>25.827397260273969</v>
      </c>
      <c r="M1901" s="130">
        <v>8</v>
      </c>
      <c r="N1901" s="130">
        <v>1</v>
      </c>
      <c r="O1901" s="130">
        <v>11.292</v>
      </c>
      <c r="P1901" s="130">
        <v>0</v>
      </c>
      <c r="Q1901" s="130">
        <v>63.761955366631241</v>
      </c>
      <c r="R1901" s="130">
        <v>1.8378213552585121</v>
      </c>
      <c r="S1901" s="130">
        <v>24.558377214558909</v>
      </c>
      <c r="T1901" s="130">
        <v>7.5735186197667996</v>
      </c>
      <c r="U1901" s="130">
        <v>4.9643839637650231</v>
      </c>
      <c r="V1901" s="130">
        <v>27.64221709880113</v>
      </c>
      <c r="W1901" s="130">
        <v>7.5592777116787033</v>
      </c>
      <c r="X1901" s="130">
        <v>24.779188607279451</v>
      </c>
    </row>
    <row r="1902" spans="1:24" x14ac:dyDescent="0.45">
      <c r="A1902" s="130" t="s">
        <v>185</v>
      </c>
      <c r="B1902" s="130">
        <v>2024</v>
      </c>
      <c r="C1902" s="131">
        <v>45325</v>
      </c>
      <c r="D1902" s="130" t="s">
        <v>30</v>
      </c>
      <c r="E1902" s="130">
        <v>1</v>
      </c>
      <c r="F1902" s="130" t="s">
        <v>572</v>
      </c>
      <c r="G1902" s="130">
        <v>6</v>
      </c>
      <c r="H1902" s="130" t="s">
        <v>1486</v>
      </c>
      <c r="I1902" s="130">
        <v>954</v>
      </c>
      <c r="J1902" s="130" t="s">
        <v>535</v>
      </c>
      <c r="K1902" s="130" t="s">
        <v>91</v>
      </c>
      <c r="L1902" s="130">
        <v>20.794520547945201</v>
      </c>
      <c r="M1902" s="130">
        <v>23</v>
      </c>
      <c r="N1902" s="130">
        <v>2</v>
      </c>
      <c r="O1902" s="130">
        <v>11.292</v>
      </c>
      <c r="P1902" s="130">
        <v>0</v>
      </c>
      <c r="Q1902" s="130">
        <v>63.761955366631241</v>
      </c>
      <c r="R1902" s="130">
        <v>1E-3</v>
      </c>
      <c r="S1902" s="130">
        <v>25</v>
      </c>
      <c r="T1902" s="130">
        <v>8.3333333330000006</v>
      </c>
      <c r="U1902" s="130">
        <v>-2.9374195766344928</v>
      </c>
      <c r="V1902" s="130">
        <v>21.354479721405461</v>
      </c>
      <c r="W1902" s="130">
        <v>8.0972997660133181</v>
      </c>
      <c r="X1902" s="130">
        <v>24.779188607279451</v>
      </c>
    </row>
    <row r="1903" spans="1:24" x14ac:dyDescent="0.45">
      <c r="A1903" s="130" t="s">
        <v>185</v>
      </c>
      <c r="B1903" s="130">
        <v>2024</v>
      </c>
      <c r="C1903" s="131">
        <v>45325</v>
      </c>
      <c r="D1903" s="130" t="s">
        <v>30</v>
      </c>
      <c r="E1903" s="130">
        <v>1</v>
      </c>
      <c r="F1903" s="130" t="s">
        <v>572</v>
      </c>
      <c r="G1903" s="130">
        <v>7</v>
      </c>
      <c r="H1903" s="130" t="s">
        <v>1487</v>
      </c>
      <c r="I1903" s="130">
        <v>955</v>
      </c>
      <c r="J1903" s="130" t="s">
        <v>373</v>
      </c>
      <c r="K1903" s="130" t="s">
        <v>43</v>
      </c>
      <c r="L1903" s="130">
        <v>24.906849315068492</v>
      </c>
      <c r="M1903" s="130">
        <v>12</v>
      </c>
      <c r="N1903" s="130">
        <v>1</v>
      </c>
      <c r="O1903" s="130">
        <v>11.356</v>
      </c>
      <c r="P1903" s="130">
        <v>0</v>
      </c>
      <c r="Q1903" s="130">
        <v>63.40260655160268</v>
      </c>
      <c r="R1903" s="130">
        <v>8.6334545051086984</v>
      </c>
      <c r="S1903" s="130">
        <v>32.659711856085167</v>
      </c>
      <c r="T1903" s="130">
        <v>8.0087524503254919</v>
      </c>
      <c r="U1903" s="130">
        <v>10.016859794128001</v>
      </c>
      <c r="V1903" s="130">
        <v>34.310749137069962</v>
      </c>
      <c r="W1903" s="130">
        <v>8.0979631143139859</v>
      </c>
      <c r="X1903" s="130">
        <v>26.24057046447825</v>
      </c>
    </row>
    <row r="1904" spans="1:24" x14ac:dyDescent="0.45">
      <c r="A1904" s="130" t="s">
        <v>185</v>
      </c>
      <c r="B1904" s="130">
        <v>2024</v>
      </c>
      <c r="C1904" s="131">
        <v>45325</v>
      </c>
      <c r="D1904" s="130" t="s">
        <v>30</v>
      </c>
      <c r="E1904" s="130">
        <v>1</v>
      </c>
      <c r="F1904" s="130" t="s">
        <v>572</v>
      </c>
      <c r="G1904" s="130">
        <v>7</v>
      </c>
      <c r="H1904" s="130" t="s">
        <v>1487</v>
      </c>
      <c r="I1904" s="130">
        <v>955</v>
      </c>
      <c r="J1904" s="130" t="s">
        <v>447</v>
      </c>
      <c r="K1904" s="130" t="s">
        <v>58</v>
      </c>
      <c r="L1904" s="130">
        <v>23.635616438356159</v>
      </c>
      <c r="M1904" s="130">
        <v>22</v>
      </c>
      <c r="N1904" s="130">
        <v>2</v>
      </c>
      <c r="O1904" s="130">
        <v>11.356</v>
      </c>
      <c r="P1904" s="130">
        <v>0</v>
      </c>
      <c r="Q1904" s="130">
        <v>63.40260655160268</v>
      </c>
      <c r="R1904" s="130">
        <v>1E-3</v>
      </c>
      <c r="S1904" s="130">
        <v>19.821429072871329</v>
      </c>
      <c r="T1904" s="130">
        <v>8.7383595560415621</v>
      </c>
      <c r="U1904" s="130">
        <v>-8.0961933900059257</v>
      </c>
      <c r="V1904" s="130">
        <v>17.894568958058699</v>
      </c>
      <c r="W1904" s="130">
        <v>8.6635874493548748</v>
      </c>
      <c r="X1904" s="130">
        <v>26.24057046447825</v>
      </c>
    </row>
    <row r="1905" spans="1:24" x14ac:dyDescent="0.45">
      <c r="A1905" s="130" t="s">
        <v>185</v>
      </c>
      <c r="B1905" s="130">
        <v>2024</v>
      </c>
      <c r="C1905" s="131">
        <v>45325</v>
      </c>
      <c r="D1905" s="130" t="s">
        <v>30</v>
      </c>
      <c r="E1905" s="130">
        <v>1</v>
      </c>
      <c r="F1905" s="130" t="s">
        <v>572</v>
      </c>
      <c r="G1905" s="130">
        <v>8</v>
      </c>
      <c r="H1905" s="130" t="s">
        <v>1488</v>
      </c>
      <c r="I1905" s="130">
        <v>956</v>
      </c>
      <c r="J1905" s="130" t="s">
        <v>446</v>
      </c>
      <c r="K1905" s="130" t="s">
        <v>37</v>
      </c>
      <c r="L1905" s="130">
        <v>24.109589041095891</v>
      </c>
      <c r="M1905" s="130">
        <v>4</v>
      </c>
      <c r="N1905" s="130">
        <v>1</v>
      </c>
      <c r="O1905" s="130">
        <v>11.278</v>
      </c>
      <c r="P1905" s="130">
        <v>0</v>
      </c>
      <c r="Q1905" s="130">
        <v>63.841106579180703</v>
      </c>
      <c r="R1905" s="130">
        <v>25.93745223325568</v>
      </c>
      <c r="S1905" s="130">
        <v>49.466310149149763</v>
      </c>
      <c r="T1905" s="130">
        <v>7.8429526386313597</v>
      </c>
      <c r="U1905" s="130">
        <v>24.75965879418882</v>
      </c>
      <c r="V1905" s="130">
        <v>49.657157184083196</v>
      </c>
      <c r="W1905" s="130">
        <v>8.2991661299647923</v>
      </c>
      <c r="X1905" s="130">
        <v>31.354790182595501</v>
      </c>
    </row>
    <row r="1906" spans="1:24" x14ac:dyDescent="0.45">
      <c r="A1906" s="130" t="s">
        <v>185</v>
      </c>
      <c r="B1906" s="130">
        <v>2024</v>
      </c>
      <c r="C1906" s="131">
        <v>45325</v>
      </c>
      <c r="D1906" s="130" t="s">
        <v>30</v>
      </c>
      <c r="E1906" s="130">
        <v>1</v>
      </c>
      <c r="F1906" s="130" t="s">
        <v>572</v>
      </c>
      <c r="G1906" s="130">
        <v>8</v>
      </c>
      <c r="H1906" s="130" t="s">
        <v>1488</v>
      </c>
      <c r="I1906" s="130">
        <v>956</v>
      </c>
      <c r="J1906" s="130" t="s">
        <v>472</v>
      </c>
      <c r="K1906" s="130" t="s">
        <v>518</v>
      </c>
      <c r="L1906" s="130">
        <v>21.989041095890411</v>
      </c>
      <c r="M1906" s="130">
        <v>21</v>
      </c>
      <c r="N1906" s="130">
        <v>2</v>
      </c>
      <c r="O1906" s="130">
        <v>11.278</v>
      </c>
      <c r="P1906" s="130">
        <v>0</v>
      </c>
      <c r="Q1906" s="130">
        <v>63.841106579180703</v>
      </c>
      <c r="R1906" s="130">
        <v>1E-3</v>
      </c>
      <c r="S1906" s="130">
        <v>13.243270216041241</v>
      </c>
      <c r="T1906" s="130">
        <v>7.9545459191433139</v>
      </c>
      <c r="U1906" s="130">
        <v>-12.15167660591807</v>
      </c>
      <c r="V1906" s="130">
        <v>13.04765174259845</v>
      </c>
      <c r="W1906" s="130">
        <v>8.3997761161721716</v>
      </c>
      <c r="X1906" s="130">
        <v>31.354790182595501</v>
      </c>
    </row>
    <row r="1907" spans="1:24" x14ac:dyDescent="0.45">
      <c r="A1907" s="130" t="s">
        <v>185</v>
      </c>
      <c r="B1907" s="130">
        <v>2024</v>
      </c>
      <c r="C1907" s="131">
        <v>45325</v>
      </c>
      <c r="D1907" s="130" t="s">
        <v>30</v>
      </c>
      <c r="E1907" s="130">
        <v>1</v>
      </c>
      <c r="F1907" s="130" t="s">
        <v>572</v>
      </c>
      <c r="G1907" s="130">
        <v>9</v>
      </c>
      <c r="H1907" s="130" t="s">
        <v>1489</v>
      </c>
      <c r="I1907" s="130">
        <v>957</v>
      </c>
      <c r="J1907" s="130" t="s">
        <v>403</v>
      </c>
      <c r="K1907" s="130" t="s">
        <v>61</v>
      </c>
      <c r="L1907" s="130">
        <v>26.904109589041099</v>
      </c>
      <c r="M1907" s="130">
        <v>13</v>
      </c>
      <c r="N1907" s="130">
        <v>1</v>
      </c>
      <c r="O1907" s="130">
        <v>10.97</v>
      </c>
      <c r="P1907" s="130">
        <v>0</v>
      </c>
      <c r="Q1907" s="130">
        <v>65.63354603463992</v>
      </c>
      <c r="R1907" s="130">
        <v>1E-3</v>
      </c>
      <c r="S1907" s="130">
        <v>22.87440251045162</v>
      </c>
      <c r="T1907" s="130">
        <v>8.1877369130092177</v>
      </c>
      <c r="U1907" s="130">
        <v>1.593565575042611</v>
      </c>
      <c r="V1907" s="130">
        <v>25.794675315317221</v>
      </c>
      <c r="W1907" s="130">
        <v>8.0670365800915356</v>
      </c>
      <c r="X1907" s="130">
        <v>21.162375099510498</v>
      </c>
    </row>
    <row r="1908" spans="1:24" x14ac:dyDescent="0.45">
      <c r="A1908" s="130" t="s">
        <v>185</v>
      </c>
      <c r="B1908" s="130">
        <v>2024</v>
      </c>
      <c r="C1908" s="131">
        <v>45325</v>
      </c>
      <c r="D1908" s="130" t="s">
        <v>30</v>
      </c>
      <c r="E1908" s="130">
        <v>1</v>
      </c>
      <c r="F1908" s="130" t="s">
        <v>572</v>
      </c>
      <c r="G1908" s="130">
        <v>9</v>
      </c>
      <c r="H1908" s="130" t="s">
        <v>1489</v>
      </c>
      <c r="I1908" s="130">
        <v>957</v>
      </c>
      <c r="J1908" s="130" t="s">
        <v>461</v>
      </c>
      <c r="K1908" s="130" t="s">
        <v>517</v>
      </c>
      <c r="L1908" s="130">
        <v>26.509589041095889</v>
      </c>
      <c r="M1908" s="130">
        <v>20</v>
      </c>
      <c r="N1908" s="130">
        <v>2</v>
      </c>
      <c r="O1908" s="130">
        <v>10.97</v>
      </c>
      <c r="P1908" s="130">
        <v>0</v>
      </c>
      <c r="Q1908" s="130">
        <v>65.63354603463992</v>
      </c>
      <c r="R1908" s="130">
        <v>1E-3</v>
      </c>
      <c r="S1908" s="130">
        <v>19.45034768856938</v>
      </c>
      <c r="T1908" s="130">
        <v>8.0835281621386343</v>
      </c>
      <c r="U1908" s="130">
        <v>-7.3794618078671226</v>
      </c>
      <c r="V1908" s="130">
        <v>16.59519457505581</v>
      </c>
      <c r="W1908" s="130">
        <v>7.9915521276409791</v>
      </c>
      <c r="X1908" s="130">
        <v>21.162375099510498</v>
      </c>
    </row>
    <row r="1909" spans="1:24" x14ac:dyDescent="0.45">
      <c r="A1909" s="130" t="s">
        <v>185</v>
      </c>
      <c r="B1909" s="130">
        <v>2024</v>
      </c>
      <c r="C1909" s="131">
        <v>45325</v>
      </c>
      <c r="D1909" s="130" t="s">
        <v>30</v>
      </c>
      <c r="E1909" s="130">
        <v>1</v>
      </c>
      <c r="F1909" s="130" t="s">
        <v>572</v>
      </c>
      <c r="G1909" s="130">
        <v>10</v>
      </c>
      <c r="H1909" s="130" t="s">
        <v>1490</v>
      </c>
      <c r="I1909" s="130">
        <v>958</v>
      </c>
      <c r="J1909" s="130" t="s">
        <v>450</v>
      </c>
      <c r="K1909" s="130" t="s">
        <v>49</v>
      </c>
      <c r="L1909" s="130">
        <v>32.950684931506849</v>
      </c>
      <c r="M1909" s="130">
        <v>16</v>
      </c>
      <c r="N1909" s="130">
        <v>1</v>
      </c>
      <c r="O1909" s="130">
        <v>11.361000000000001</v>
      </c>
      <c r="P1909" s="130">
        <v>0</v>
      </c>
      <c r="Q1909" s="130">
        <v>63.374702931080009</v>
      </c>
      <c r="R1909" s="130">
        <v>1E-3</v>
      </c>
      <c r="S1909" s="130">
        <v>13.6321748615008</v>
      </c>
      <c r="T1909" s="130">
        <v>7.9885726570358004</v>
      </c>
      <c r="U1909" s="130">
        <v>-3.318631426316248</v>
      </c>
      <c r="V1909" s="130">
        <v>19.70877323859203</v>
      </c>
      <c r="W1909" s="130">
        <v>7.6758015549694258</v>
      </c>
      <c r="X1909" s="130">
        <v>21.46522241708681</v>
      </c>
    </row>
    <row r="1910" spans="1:24" x14ac:dyDescent="0.45">
      <c r="A1910" s="130" t="s">
        <v>185</v>
      </c>
      <c r="B1910" s="130">
        <v>2024</v>
      </c>
      <c r="C1910" s="131">
        <v>45325</v>
      </c>
      <c r="D1910" s="130" t="s">
        <v>30</v>
      </c>
      <c r="E1910" s="130">
        <v>1</v>
      </c>
      <c r="F1910" s="130" t="s">
        <v>572</v>
      </c>
      <c r="G1910" s="130">
        <v>10</v>
      </c>
      <c r="H1910" s="130" t="s">
        <v>1490</v>
      </c>
      <c r="I1910" s="130">
        <v>958</v>
      </c>
      <c r="J1910" s="130" t="s">
        <v>399</v>
      </c>
      <c r="K1910" s="130" t="s">
        <v>49</v>
      </c>
      <c r="L1910" s="130">
        <v>29.484931506849311</v>
      </c>
      <c r="M1910" s="130">
        <v>17</v>
      </c>
      <c r="N1910" s="130">
        <v>2</v>
      </c>
      <c r="O1910" s="130">
        <v>11.361000000000001</v>
      </c>
      <c r="P1910" s="130">
        <v>0</v>
      </c>
      <c r="Q1910" s="130">
        <v>63.374702931080009</v>
      </c>
      <c r="R1910" s="130">
        <v>6.6019391805103353</v>
      </c>
      <c r="S1910" s="130">
        <v>29.298269972672809</v>
      </c>
      <c r="T1910" s="130">
        <v>7.5654435973874934</v>
      </c>
      <c r="U1910" s="130">
        <v>1.5758461312944121</v>
      </c>
      <c r="V1910" s="130">
        <v>23.770885348765951</v>
      </c>
      <c r="W1910" s="130">
        <v>7.3983464058238466</v>
      </c>
      <c r="X1910" s="130">
        <v>21.46522241708681</v>
      </c>
    </row>
    <row r="1911" spans="1:24" x14ac:dyDescent="0.45">
      <c r="A1911" s="130" t="s">
        <v>185</v>
      </c>
      <c r="B1911" s="130">
        <v>2024</v>
      </c>
      <c r="C1911" s="131">
        <v>45325</v>
      </c>
      <c r="D1911" s="130" t="s">
        <v>30</v>
      </c>
      <c r="E1911" s="130">
        <v>1</v>
      </c>
      <c r="F1911" s="130" t="s">
        <v>572</v>
      </c>
      <c r="G1911" s="130">
        <v>11</v>
      </c>
      <c r="H1911" s="130" t="s">
        <v>1491</v>
      </c>
      <c r="I1911" s="130">
        <v>959</v>
      </c>
      <c r="J1911" s="130" t="s">
        <v>478</v>
      </c>
      <c r="K1911" s="130" t="s">
        <v>187</v>
      </c>
      <c r="L1911" s="130">
        <v>24.345205479452051</v>
      </c>
      <c r="M1911" s="130">
        <v>14</v>
      </c>
      <c r="N1911" s="130">
        <v>1</v>
      </c>
      <c r="O1911" s="130">
        <v>11.368</v>
      </c>
      <c r="P1911" s="130">
        <v>0</v>
      </c>
      <c r="Q1911" s="130">
        <v>63.335679099225892</v>
      </c>
      <c r="R1911" s="130">
        <v>1E-3</v>
      </c>
      <c r="S1911" s="130">
        <v>21.768890232167831</v>
      </c>
      <c r="T1911" s="130">
        <v>7.8220620433665422</v>
      </c>
      <c r="U1911" s="130">
        <v>5.6581506932612271</v>
      </c>
      <c r="V1911" s="130">
        <v>28.300977504789941</v>
      </c>
      <c r="W1911" s="130">
        <v>7.5476089371762383</v>
      </c>
      <c r="X1911" s="130">
        <v>31.515157492559869</v>
      </c>
    </row>
    <row r="1912" spans="1:24" x14ac:dyDescent="0.45">
      <c r="A1912" s="130" t="s">
        <v>185</v>
      </c>
      <c r="B1912" s="130">
        <v>2024</v>
      </c>
      <c r="C1912" s="131">
        <v>45325</v>
      </c>
      <c r="D1912" s="130" t="s">
        <v>30</v>
      </c>
      <c r="E1912" s="130">
        <v>1</v>
      </c>
      <c r="F1912" s="130" t="s">
        <v>572</v>
      </c>
      <c r="G1912" s="130">
        <v>11</v>
      </c>
      <c r="H1912" s="130" t="s">
        <v>1491</v>
      </c>
      <c r="I1912" s="130">
        <v>959</v>
      </c>
      <c r="J1912" s="130" t="s">
        <v>354</v>
      </c>
      <c r="K1912" s="130" t="s">
        <v>121</v>
      </c>
      <c r="L1912" s="130">
        <v>28.4986301369863</v>
      </c>
      <c r="M1912" s="130">
        <v>19</v>
      </c>
      <c r="N1912" s="130">
        <v>2</v>
      </c>
      <c r="O1912" s="130">
        <v>11.368</v>
      </c>
      <c r="P1912" s="130">
        <v>0</v>
      </c>
      <c r="Q1912" s="130">
        <v>63.335679099225892</v>
      </c>
      <c r="R1912" s="130">
        <v>17.59005546481723</v>
      </c>
      <c r="S1912" s="130">
        <v>41.261424752951903</v>
      </c>
      <c r="T1912" s="130">
        <v>7.8904564293782249</v>
      </c>
      <c r="U1912" s="130">
        <v>11.85436769421897</v>
      </c>
      <c r="V1912" s="130">
        <v>34.629319963499178</v>
      </c>
      <c r="W1912" s="130">
        <v>7.591650756426735</v>
      </c>
      <c r="X1912" s="130">
        <v>31.515157492559869</v>
      </c>
    </row>
    <row r="1913" spans="1:24" x14ac:dyDescent="0.45">
      <c r="A1913" s="130" t="s">
        <v>185</v>
      </c>
      <c r="B1913" s="130">
        <v>2024</v>
      </c>
      <c r="C1913" s="131">
        <v>45325</v>
      </c>
      <c r="D1913" s="130" t="s">
        <v>30</v>
      </c>
      <c r="E1913" s="130">
        <v>1</v>
      </c>
      <c r="F1913" s="130" t="s">
        <v>572</v>
      </c>
      <c r="G1913" s="130">
        <v>12</v>
      </c>
      <c r="H1913" s="130" t="s">
        <v>1492</v>
      </c>
      <c r="I1913" s="130">
        <v>960</v>
      </c>
      <c r="J1913" s="130" t="s">
        <v>470</v>
      </c>
      <c r="K1913" s="130" t="s">
        <v>52</v>
      </c>
      <c r="L1913" s="130">
        <v>21.528767123287668</v>
      </c>
      <c r="M1913" s="130">
        <v>15</v>
      </c>
      <c r="N1913" s="130">
        <v>1</v>
      </c>
      <c r="O1913" s="130">
        <v>11.156000000000001</v>
      </c>
      <c r="P1913" s="130">
        <v>0</v>
      </c>
      <c r="Q1913" s="130">
        <v>64.539261384008597</v>
      </c>
      <c r="R1913" s="130">
        <v>8.3960525102350445</v>
      </c>
      <c r="S1913" s="130">
        <v>36.064879877503259</v>
      </c>
      <c r="T1913" s="130">
        <v>9.2229424557560709</v>
      </c>
      <c r="U1913" s="130">
        <v>10.683174348207791</v>
      </c>
      <c r="V1913" s="130">
        <v>37.938592407024537</v>
      </c>
      <c r="W1913" s="130">
        <v>9.0851393529389171</v>
      </c>
      <c r="X1913" s="130">
        <v>28.67510202764743</v>
      </c>
    </row>
    <row r="1914" spans="1:24" x14ac:dyDescent="0.45">
      <c r="A1914" s="130" t="s">
        <v>185</v>
      </c>
      <c r="B1914" s="130">
        <v>2024</v>
      </c>
      <c r="C1914" s="131">
        <v>45325</v>
      </c>
      <c r="D1914" s="130" t="s">
        <v>30</v>
      </c>
      <c r="E1914" s="130">
        <v>1</v>
      </c>
      <c r="F1914" s="130" t="s">
        <v>572</v>
      </c>
      <c r="G1914" s="130">
        <v>12</v>
      </c>
      <c r="H1914" s="130" t="s">
        <v>1492</v>
      </c>
      <c r="I1914" s="130">
        <v>960</v>
      </c>
      <c r="J1914" s="130" t="s">
        <v>448</v>
      </c>
      <c r="K1914" s="130" t="s">
        <v>96</v>
      </c>
      <c r="L1914" s="130">
        <v>28.304109589041101</v>
      </c>
      <c r="M1914" s="130">
        <v>18</v>
      </c>
      <c r="N1914" s="130">
        <v>2</v>
      </c>
      <c r="O1914" s="130">
        <v>11.156000000000001</v>
      </c>
      <c r="P1914" s="130">
        <v>0</v>
      </c>
      <c r="Q1914" s="130">
        <v>64.539261384008597</v>
      </c>
      <c r="R1914" s="130">
        <v>1E-3</v>
      </c>
      <c r="S1914" s="130">
        <v>21.28532417779159</v>
      </c>
      <c r="T1914" s="130">
        <v>7.7492283828249979</v>
      </c>
      <c r="U1914" s="130">
        <v>-3.871839388878016</v>
      </c>
      <c r="V1914" s="130">
        <v>19.90984901489858</v>
      </c>
      <c r="W1914" s="130">
        <v>7.9272294679255308</v>
      </c>
      <c r="X1914" s="130">
        <v>28.67510202764743</v>
      </c>
    </row>
    <row r="1915" spans="1:24" x14ac:dyDescent="0.45">
      <c r="A1915" s="132" t="s">
        <v>185</v>
      </c>
      <c r="B1915" s="132">
        <v>2024</v>
      </c>
      <c r="C1915" s="133">
        <v>45325</v>
      </c>
      <c r="D1915" s="132" t="s">
        <v>30</v>
      </c>
      <c r="E1915" s="132">
        <v>1</v>
      </c>
      <c r="F1915" s="132" t="s">
        <v>575</v>
      </c>
      <c r="G1915" s="132">
        <v>1</v>
      </c>
      <c r="H1915" s="132" t="s">
        <v>1493</v>
      </c>
      <c r="I1915" s="132">
        <v>961</v>
      </c>
      <c r="J1915" s="132" t="s">
        <v>492</v>
      </c>
      <c r="K1915" s="132" t="s">
        <v>79</v>
      </c>
      <c r="L1915" s="132">
        <v>21.13150684931507</v>
      </c>
      <c r="M1915" s="132">
        <v>5</v>
      </c>
      <c r="N1915" s="132">
        <v>1</v>
      </c>
      <c r="O1915" s="132">
        <v>11.06</v>
      </c>
      <c r="P1915" s="132">
        <v>0</v>
      </c>
      <c r="Q1915" s="132">
        <v>65.099457504520799</v>
      </c>
      <c r="R1915" s="132">
        <v>52.764244337482673</v>
      </c>
      <c r="S1915" s="132">
        <v>80.041404020722226</v>
      </c>
      <c r="T1915" s="132">
        <v>9.092386561079854</v>
      </c>
      <c r="U1915" s="132">
        <v>51.743287217331961</v>
      </c>
      <c r="V1915" s="132">
        <v>80.194224275772783</v>
      </c>
      <c r="W1915" s="132">
        <v>9.4836456861469411</v>
      </c>
      <c r="X1915" s="132">
        <v>58.989998213873378</v>
      </c>
    </row>
    <row r="1916" spans="1:24" x14ac:dyDescent="0.45">
      <c r="A1916" s="132" t="s">
        <v>185</v>
      </c>
      <c r="B1916" s="132">
        <v>2024</v>
      </c>
      <c r="C1916" s="133">
        <v>45325</v>
      </c>
      <c r="D1916" s="132" t="s">
        <v>30</v>
      </c>
      <c r="E1916" s="132">
        <v>1</v>
      </c>
      <c r="F1916" s="132" t="s">
        <v>575</v>
      </c>
      <c r="G1916" s="132">
        <v>1</v>
      </c>
      <c r="H1916" s="132" t="s">
        <v>1493</v>
      </c>
      <c r="I1916" s="132">
        <v>961</v>
      </c>
      <c r="J1916" s="132" t="s">
        <v>470</v>
      </c>
      <c r="K1916" s="132" t="s">
        <v>52</v>
      </c>
      <c r="L1916" s="132">
        <v>21.528767123287668</v>
      </c>
      <c r="M1916" s="132">
        <v>15</v>
      </c>
      <c r="N1916" s="132">
        <v>2</v>
      </c>
      <c r="O1916" s="132">
        <v>11.06</v>
      </c>
      <c r="P1916" s="132">
        <v>0</v>
      </c>
      <c r="Q1916" s="132">
        <v>65.099457504520799</v>
      </c>
      <c r="R1916" s="132">
        <v>10.683174348207791</v>
      </c>
      <c r="S1916" s="132">
        <v>37.938592407024537</v>
      </c>
      <c r="T1916" s="132">
        <v>9.0851393529389171</v>
      </c>
      <c r="U1916" s="132">
        <v>9.355111353514328</v>
      </c>
      <c r="V1916" s="132">
        <v>37.785991761978487</v>
      </c>
      <c r="W1916" s="132">
        <v>9.4769601361547195</v>
      </c>
      <c r="X1916" s="132">
        <v>58.989998213873378</v>
      </c>
    </row>
    <row r="1917" spans="1:24" x14ac:dyDescent="0.45">
      <c r="A1917" s="132" t="s">
        <v>185</v>
      </c>
      <c r="B1917" s="132">
        <v>2024</v>
      </c>
      <c r="C1917" s="133">
        <v>45325</v>
      </c>
      <c r="D1917" s="132" t="s">
        <v>30</v>
      </c>
      <c r="E1917" s="132">
        <v>1</v>
      </c>
      <c r="F1917" s="132" t="s">
        <v>575</v>
      </c>
      <c r="G1917" s="132">
        <v>2</v>
      </c>
      <c r="H1917" s="132" t="s">
        <v>1494</v>
      </c>
      <c r="I1917" s="132">
        <v>962</v>
      </c>
      <c r="J1917" s="132" t="s">
        <v>346</v>
      </c>
      <c r="K1917" s="132" t="s">
        <v>52</v>
      </c>
      <c r="L1917" s="132">
        <v>24.789041095890411</v>
      </c>
      <c r="M1917" s="132">
        <v>3</v>
      </c>
      <c r="N1917" s="132">
        <v>1</v>
      </c>
      <c r="O1917" s="132">
        <v>11.32</v>
      </c>
      <c r="P1917" s="132">
        <v>0</v>
      </c>
      <c r="Q1917" s="132">
        <v>63.60424028268551</v>
      </c>
      <c r="R1917" s="132">
        <v>20.857934826165259</v>
      </c>
      <c r="S1917" s="132">
        <v>45.445253253701694</v>
      </c>
      <c r="T1917" s="132">
        <v>8.1957728091788109</v>
      </c>
      <c r="U1917" s="132">
        <v>21.80715592314878</v>
      </c>
      <c r="V1917" s="132">
        <v>46.728972885617473</v>
      </c>
      <c r="W1917" s="132">
        <v>8.3072723208228965</v>
      </c>
      <c r="X1917" s="132">
        <v>36.873115379245817</v>
      </c>
    </row>
    <row r="1918" spans="1:24" x14ac:dyDescent="0.45">
      <c r="A1918" s="132" t="s">
        <v>185</v>
      </c>
      <c r="B1918" s="132">
        <v>2024</v>
      </c>
      <c r="C1918" s="133">
        <v>45325</v>
      </c>
      <c r="D1918" s="132" t="s">
        <v>30</v>
      </c>
      <c r="E1918" s="132">
        <v>1</v>
      </c>
      <c r="F1918" s="132" t="s">
        <v>575</v>
      </c>
      <c r="G1918" s="132">
        <v>2</v>
      </c>
      <c r="H1918" s="132" t="s">
        <v>1494</v>
      </c>
      <c r="I1918" s="132">
        <v>962</v>
      </c>
      <c r="J1918" s="132" t="s">
        <v>478</v>
      </c>
      <c r="K1918" s="132" t="s">
        <v>187</v>
      </c>
      <c r="L1918" s="132">
        <v>24.345205479452051</v>
      </c>
      <c r="M1918" s="132">
        <v>14</v>
      </c>
      <c r="N1918" s="132">
        <v>2</v>
      </c>
      <c r="O1918" s="132">
        <v>11.32</v>
      </c>
      <c r="P1918" s="132">
        <v>0</v>
      </c>
      <c r="Q1918" s="132">
        <v>63.60424028268551</v>
      </c>
      <c r="R1918" s="132">
        <v>5.6581506932612271</v>
      </c>
      <c r="S1918" s="132">
        <v>28.300977504789941</v>
      </c>
      <c r="T1918" s="132">
        <v>7.5476089371762383</v>
      </c>
      <c r="U1918" s="132">
        <v>3.836134314964283</v>
      </c>
      <c r="V1918" s="132">
        <v>27.189232797887499</v>
      </c>
      <c r="W1918" s="132">
        <v>7.7843661609744057</v>
      </c>
      <c r="X1918" s="132">
        <v>36.873115379245817</v>
      </c>
    </row>
    <row r="1919" spans="1:24" x14ac:dyDescent="0.45">
      <c r="A1919" s="132" t="s">
        <v>185</v>
      </c>
      <c r="B1919" s="132">
        <v>2024</v>
      </c>
      <c r="C1919" s="133">
        <v>45325</v>
      </c>
      <c r="D1919" s="132" t="s">
        <v>30</v>
      </c>
      <c r="E1919" s="132">
        <v>1</v>
      </c>
      <c r="F1919" s="132" t="s">
        <v>575</v>
      </c>
      <c r="G1919" s="132">
        <v>3</v>
      </c>
      <c r="H1919" s="132" t="s">
        <v>1495</v>
      </c>
      <c r="I1919" s="132">
        <v>963</v>
      </c>
      <c r="J1919" s="132" t="s">
        <v>365</v>
      </c>
      <c r="K1919" s="132" t="s">
        <v>88</v>
      </c>
      <c r="L1919" s="132">
        <v>26.397260273972599</v>
      </c>
      <c r="M1919" s="132">
        <v>1</v>
      </c>
      <c r="N1919" s="132">
        <v>1</v>
      </c>
      <c r="O1919" s="132">
        <v>11.58</v>
      </c>
      <c r="P1919" s="132">
        <v>0</v>
      </c>
      <c r="Q1919" s="132">
        <v>62.176165803108809</v>
      </c>
      <c r="R1919" s="132">
        <v>28.672995122096431</v>
      </c>
      <c r="S1919" s="132">
        <v>52.780833959141539</v>
      </c>
      <c r="T1919" s="132">
        <v>8.035946279015036</v>
      </c>
      <c r="U1919" s="132">
        <v>27.753080815736659</v>
      </c>
      <c r="V1919" s="132">
        <v>53.06705354307929</v>
      </c>
      <c r="W1919" s="132">
        <v>8.4379909091142107</v>
      </c>
      <c r="X1919" s="132">
        <v>36.244803598866781</v>
      </c>
    </row>
    <row r="1920" spans="1:24" x14ac:dyDescent="0.45">
      <c r="A1920" s="132" t="s">
        <v>185</v>
      </c>
      <c r="B1920" s="132">
        <v>2024</v>
      </c>
      <c r="C1920" s="133">
        <v>45325</v>
      </c>
      <c r="D1920" s="132" t="s">
        <v>30</v>
      </c>
      <c r="E1920" s="132">
        <v>1</v>
      </c>
      <c r="F1920" s="132" t="s">
        <v>575</v>
      </c>
      <c r="G1920" s="132">
        <v>3</v>
      </c>
      <c r="H1920" s="132" t="s">
        <v>1495</v>
      </c>
      <c r="I1920" s="132">
        <v>963</v>
      </c>
      <c r="J1920" s="132" t="s">
        <v>450</v>
      </c>
      <c r="K1920" s="132" t="s">
        <v>49</v>
      </c>
      <c r="L1920" s="132">
        <v>32.950684931506849</v>
      </c>
      <c r="M1920" s="132">
        <v>16</v>
      </c>
      <c r="N1920" s="132">
        <v>2</v>
      </c>
      <c r="O1920" s="132">
        <v>11.58</v>
      </c>
      <c r="P1920" s="132">
        <v>0</v>
      </c>
      <c r="Q1920" s="132">
        <v>62.176165803108809</v>
      </c>
      <c r="R1920" s="132">
        <v>1E-3</v>
      </c>
      <c r="S1920" s="132">
        <v>19.70877323859203</v>
      </c>
      <c r="T1920" s="132">
        <v>7.6758015549694258</v>
      </c>
      <c r="U1920" s="132">
        <v>-4.907730462984695</v>
      </c>
      <c r="V1920" s="132">
        <v>19.44456579009395</v>
      </c>
      <c r="W1920" s="132">
        <v>8.1174320843595495</v>
      </c>
      <c r="X1920" s="132">
        <v>36.244803598866781</v>
      </c>
    </row>
    <row r="1921" spans="1:24" x14ac:dyDescent="0.45">
      <c r="A1921" s="132" t="s">
        <v>185</v>
      </c>
      <c r="B1921" s="132">
        <v>2024</v>
      </c>
      <c r="C1921" s="133">
        <v>45325</v>
      </c>
      <c r="D1921" s="132" t="s">
        <v>30</v>
      </c>
      <c r="E1921" s="132">
        <v>1</v>
      </c>
      <c r="F1921" s="132" t="s">
        <v>575</v>
      </c>
      <c r="G1921" s="132">
        <v>4</v>
      </c>
      <c r="H1921" s="132" t="s">
        <v>1496</v>
      </c>
      <c r="I1921" s="132">
        <v>964</v>
      </c>
      <c r="J1921" s="132" t="s">
        <v>358</v>
      </c>
      <c r="K1921" s="132" t="s">
        <v>187</v>
      </c>
      <c r="L1921" s="132">
        <v>31.030136986301368</v>
      </c>
      <c r="M1921" s="132">
        <v>6</v>
      </c>
      <c r="N1921" s="132">
        <v>1</v>
      </c>
      <c r="O1921" s="132">
        <v>11.84</v>
      </c>
      <c r="P1921" s="132">
        <v>0</v>
      </c>
      <c r="Q1921" s="132">
        <v>60.810810810810807</v>
      </c>
      <c r="R1921" s="132">
        <v>15.48838974939744</v>
      </c>
      <c r="S1921" s="132">
        <v>38.274270028644381</v>
      </c>
      <c r="T1921" s="132">
        <v>7.5952934264156484</v>
      </c>
      <c r="U1921" s="132">
        <v>16.578707676565109</v>
      </c>
      <c r="V1921" s="132">
        <v>39.822976235968433</v>
      </c>
      <c r="W1921" s="132">
        <v>7.7480895198011073</v>
      </c>
      <c r="X1921" s="132">
        <v>32.034472671980801</v>
      </c>
    </row>
    <row r="1922" spans="1:24" x14ac:dyDescent="0.45">
      <c r="A1922" s="132" t="s">
        <v>185</v>
      </c>
      <c r="B1922" s="132">
        <v>2024</v>
      </c>
      <c r="C1922" s="133">
        <v>45325</v>
      </c>
      <c r="D1922" s="132" t="s">
        <v>30</v>
      </c>
      <c r="E1922" s="132">
        <v>1</v>
      </c>
      <c r="F1922" s="132" t="s">
        <v>575</v>
      </c>
      <c r="G1922" s="132">
        <v>4</v>
      </c>
      <c r="H1922" s="132" t="s">
        <v>1496</v>
      </c>
      <c r="I1922" s="132">
        <v>964</v>
      </c>
      <c r="J1922" s="132" t="s">
        <v>403</v>
      </c>
      <c r="K1922" s="132" t="s">
        <v>61</v>
      </c>
      <c r="L1922" s="132">
        <v>26.904109589041099</v>
      </c>
      <c r="M1922" s="132">
        <v>13</v>
      </c>
      <c r="N1922" s="132">
        <v>2</v>
      </c>
      <c r="O1922" s="132">
        <v>11.84</v>
      </c>
      <c r="P1922" s="132">
        <v>0</v>
      </c>
      <c r="Q1922" s="132">
        <v>60.810810810810807</v>
      </c>
      <c r="R1922" s="132">
        <v>1.593565575042611</v>
      </c>
      <c r="S1922" s="132">
        <v>25.794675315317221</v>
      </c>
      <c r="T1922" s="132">
        <v>8.0670365800915356</v>
      </c>
      <c r="U1922" s="132">
        <v>-0.27279429476812211</v>
      </c>
      <c r="V1922" s="132">
        <v>24.074383767039201</v>
      </c>
      <c r="W1922" s="132">
        <v>8.1157260206024411</v>
      </c>
      <c r="X1922" s="132">
        <v>32.034472671980801</v>
      </c>
    </row>
    <row r="1923" spans="1:24" x14ac:dyDescent="0.45">
      <c r="A1923" s="132" t="s">
        <v>185</v>
      </c>
      <c r="B1923" s="132">
        <v>2024</v>
      </c>
      <c r="C1923" s="133">
        <v>45325</v>
      </c>
      <c r="D1923" s="132" t="s">
        <v>30</v>
      </c>
      <c r="E1923" s="132">
        <v>1</v>
      </c>
      <c r="F1923" s="132" t="s">
        <v>575</v>
      </c>
      <c r="G1923" s="132">
        <v>5</v>
      </c>
      <c r="H1923" s="132" t="s">
        <v>1497</v>
      </c>
      <c r="I1923" s="132">
        <v>965</v>
      </c>
      <c r="J1923" s="132" t="s">
        <v>446</v>
      </c>
      <c r="K1923" s="132" t="s">
        <v>37</v>
      </c>
      <c r="L1923" s="132">
        <v>24.109589041095891</v>
      </c>
      <c r="M1923" s="132">
        <v>4</v>
      </c>
      <c r="N1923" s="132">
        <v>1</v>
      </c>
      <c r="O1923" s="132">
        <v>12.1</v>
      </c>
      <c r="P1923" s="132">
        <v>0</v>
      </c>
      <c r="Q1923" s="132">
        <v>59.504132231404959</v>
      </c>
      <c r="R1923" s="132">
        <v>24.75965879418882</v>
      </c>
      <c r="S1923" s="132">
        <v>49.657157184083196</v>
      </c>
      <c r="T1923" s="132">
        <v>8.2991661299647923</v>
      </c>
      <c r="U1923" s="132">
        <v>25.749758625254309</v>
      </c>
      <c r="V1923" s="132">
        <v>50.968486603017418</v>
      </c>
      <c r="W1923" s="132">
        <v>8.4062426592543726</v>
      </c>
      <c r="X1923" s="132">
        <v>41.035568441066218</v>
      </c>
    </row>
    <row r="1924" spans="1:24" x14ac:dyDescent="0.45">
      <c r="A1924" s="132" t="s">
        <v>185</v>
      </c>
      <c r="B1924" s="132">
        <v>2024</v>
      </c>
      <c r="C1924" s="133">
        <v>45325</v>
      </c>
      <c r="D1924" s="132" t="s">
        <v>30</v>
      </c>
      <c r="E1924" s="132">
        <v>1</v>
      </c>
      <c r="F1924" s="132" t="s">
        <v>575</v>
      </c>
      <c r="G1924" s="132">
        <v>5</v>
      </c>
      <c r="H1924" s="132" t="s">
        <v>1497</v>
      </c>
      <c r="I1924" s="132">
        <v>965</v>
      </c>
      <c r="J1924" s="132" t="s">
        <v>418</v>
      </c>
      <c r="K1924" s="132" t="s">
        <v>96</v>
      </c>
      <c r="L1924" s="132">
        <v>25.704109589041099</v>
      </c>
      <c r="M1924" s="132">
        <v>9</v>
      </c>
      <c r="N1924" s="132">
        <v>2</v>
      </c>
      <c r="O1924" s="132">
        <v>12.1</v>
      </c>
      <c r="P1924" s="132">
        <v>0</v>
      </c>
      <c r="Q1924" s="132">
        <v>59.504132231404959</v>
      </c>
      <c r="R1924" s="132">
        <v>6.9982921111864229</v>
      </c>
      <c r="S1924" s="132">
        <v>32.413979698049253</v>
      </c>
      <c r="T1924" s="132">
        <v>8.4718958622876102</v>
      </c>
      <c r="U1924" s="132">
        <v>5.4191727372508076</v>
      </c>
      <c r="V1924" s="132">
        <v>31.053871048202939</v>
      </c>
      <c r="W1924" s="132">
        <v>8.5448994369840445</v>
      </c>
      <c r="X1924" s="132">
        <v>41.035568441066218</v>
      </c>
    </row>
    <row r="1925" spans="1:24" x14ac:dyDescent="0.45">
      <c r="A1925" s="132" t="s">
        <v>185</v>
      </c>
      <c r="B1925" s="132">
        <v>2024</v>
      </c>
      <c r="C1925" s="133">
        <v>45325</v>
      </c>
      <c r="D1925" s="132" t="s">
        <v>30</v>
      </c>
      <c r="E1925" s="132">
        <v>1</v>
      </c>
      <c r="F1925" s="132" t="s">
        <v>575</v>
      </c>
      <c r="G1925" s="132">
        <v>6</v>
      </c>
      <c r="H1925" s="132" t="s">
        <v>1498</v>
      </c>
      <c r="I1925" s="132">
        <v>966</v>
      </c>
      <c r="J1925" s="132" t="s">
        <v>410</v>
      </c>
      <c r="K1925" s="132" t="s">
        <v>88</v>
      </c>
      <c r="L1925" s="132">
        <v>24.090410958904108</v>
      </c>
      <c r="M1925" s="132">
        <v>7</v>
      </c>
      <c r="N1925" s="132">
        <v>1</v>
      </c>
      <c r="O1925" s="132">
        <v>12.36</v>
      </c>
      <c r="P1925" s="132">
        <v>0</v>
      </c>
      <c r="Q1925" s="132">
        <v>58.252427184466022</v>
      </c>
      <c r="R1925" s="132">
        <v>37.607647723063742</v>
      </c>
      <c r="S1925" s="132">
        <v>64.062492228575749</v>
      </c>
      <c r="T1925" s="132">
        <v>8.8182815018373386</v>
      </c>
      <c r="U1925" s="132">
        <v>37.34747054321484</v>
      </c>
      <c r="V1925" s="132">
        <v>64.577454968080133</v>
      </c>
      <c r="W1925" s="132">
        <v>9.0766614749550971</v>
      </c>
      <c r="X1925" s="132">
        <v>49.186620682822863</v>
      </c>
    </row>
    <row r="1926" spans="1:24" x14ac:dyDescent="0.45">
      <c r="A1926" s="132" t="s">
        <v>185</v>
      </c>
      <c r="B1926" s="132">
        <v>2024</v>
      </c>
      <c r="C1926" s="133">
        <v>45325</v>
      </c>
      <c r="D1926" s="132" t="s">
        <v>30</v>
      </c>
      <c r="E1926" s="132">
        <v>1</v>
      </c>
      <c r="F1926" s="132" t="s">
        <v>575</v>
      </c>
      <c r="G1926" s="132">
        <v>6</v>
      </c>
      <c r="H1926" s="132" t="s">
        <v>1498</v>
      </c>
      <c r="I1926" s="132">
        <v>966</v>
      </c>
      <c r="J1926" s="132" t="s">
        <v>373</v>
      </c>
      <c r="K1926" s="132" t="s">
        <v>43</v>
      </c>
      <c r="L1926" s="132">
        <v>24.906849315068492</v>
      </c>
      <c r="M1926" s="132">
        <v>12</v>
      </c>
      <c r="N1926" s="132">
        <v>2</v>
      </c>
      <c r="O1926" s="132">
        <v>12.36</v>
      </c>
      <c r="P1926" s="132">
        <v>0</v>
      </c>
      <c r="Q1926" s="132">
        <v>58.252427184466022</v>
      </c>
      <c r="R1926" s="132">
        <v>10.016859794128001</v>
      </c>
      <c r="S1926" s="132">
        <v>34.310749137069962</v>
      </c>
      <c r="T1926" s="132">
        <v>8.0979631143139859</v>
      </c>
      <c r="U1926" s="132">
        <v>8.5285630747298953</v>
      </c>
      <c r="V1926" s="132">
        <v>33.868109036737309</v>
      </c>
      <c r="W1926" s="132">
        <v>8.4465153206691372</v>
      </c>
      <c r="X1926" s="132">
        <v>49.186620682822863</v>
      </c>
    </row>
    <row r="1927" spans="1:24" x14ac:dyDescent="0.45">
      <c r="A1927" s="132" t="s">
        <v>185</v>
      </c>
      <c r="B1927" s="132">
        <v>2024</v>
      </c>
      <c r="C1927" s="133">
        <v>45325</v>
      </c>
      <c r="D1927" s="132" t="s">
        <v>30</v>
      </c>
      <c r="E1927" s="132">
        <v>1</v>
      </c>
      <c r="F1927" s="132" t="s">
        <v>575</v>
      </c>
      <c r="G1927" s="132">
        <v>7</v>
      </c>
      <c r="H1927" s="132" t="s">
        <v>1499</v>
      </c>
      <c r="I1927" s="132">
        <v>967</v>
      </c>
      <c r="J1927" s="132" t="s">
        <v>468</v>
      </c>
      <c r="K1927" s="132" t="s">
        <v>91</v>
      </c>
      <c r="L1927" s="132">
        <v>25.827397260273969</v>
      </c>
      <c r="M1927" s="132">
        <v>8</v>
      </c>
      <c r="N1927" s="132">
        <v>1</v>
      </c>
      <c r="O1927" s="132">
        <v>12.62</v>
      </c>
      <c r="P1927" s="132">
        <v>0</v>
      </c>
      <c r="Q1927" s="132">
        <v>57.052297939778143</v>
      </c>
      <c r="R1927" s="132">
        <v>4.9643839637650231</v>
      </c>
      <c r="S1927" s="132">
        <v>27.64221709880113</v>
      </c>
      <c r="T1927" s="132">
        <v>7.5592777116787033</v>
      </c>
      <c r="U1927" s="132">
        <v>9.9407794437857255</v>
      </c>
      <c r="V1927" s="132">
        <v>32.235428493237293</v>
      </c>
      <c r="W1927" s="132">
        <v>7.4315496831505223</v>
      </c>
      <c r="X1927" s="132">
        <v>32.639965000551904</v>
      </c>
    </row>
    <row r="1928" spans="1:24" x14ac:dyDescent="0.45">
      <c r="A1928" s="132" t="s">
        <v>185</v>
      </c>
      <c r="B1928" s="132">
        <v>2024</v>
      </c>
      <c r="C1928" s="133">
        <v>45325</v>
      </c>
      <c r="D1928" s="132" t="s">
        <v>30</v>
      </c>
      <c r="E1928" s="132">
        <v>1</v>
      </c>
      <c r="F1928" s="132" t="s">
        <v>575</v>
      </c>
      <c r="G1928" s="132">
        <v>7</v>
      </c>
      <c r="H1928" s="132" t="s">
        <v>1499</v>
      </c>
      <c r="I1928" s="132">
        <v>967</v>
      </c>
      <c r="J1928" s="132" t="s">
        <v>431</v>
      </c>
      <c r="K1928" s="132" t="s">
        <v>79</v>
      </c>
      <c r="L1928" s="132">
        <v>25.43287671232877</v>
      </c>
      <c r="M1928" s="132">
        <v>10</v>
      </c>
      <c r="N1928" s="132">
        <v>2</v>
      </c>
      <c r="O1928" s="132">
        <v>12.62</v>
      </c>
      <c r="P1928" s="132">
        <v>0</v>
      </c>
      <c r="Q1928" s="132">
        <v>57.052297939778143</v>
      </c>
      <c r="R1928" s="132">
        <v>14.192539788039751</v>
      </c>
      <c r="S1928" s="132">
        <v>37.637712902302667</v>
      </c>
      <c r="T1928" s="132">
        <v>7.8150577047543068</v>
      </c>
      <c r="U1928" s="132">
        <v>9.9587993012604841</v>
      </c>
      <c r="V1928" s="132">
        <v>32.771416680258078</v>
      </c>
      <c r="W1928" s="132">
        <v>7.6042057929992009</v>
      </c>
      <c r="X1928" s="132">
        <v>32.639965000551904</v>
      </c>
    </row>
    <row r="1929" spans="1:24" x14ac:dyDescent="0.45">
      <c r="A1929" s="132" t="s">
        <v>185</v>
      </c>
      <c r="B1929" s="132">
        <v>2024</v>
      </c>
      <c r="C1929" s="133">
        <v>45325</v>
      </c>
      <c r="D1929" s="132" t="s">
        <v>30</v>
      </c>
      <c r="E1929" s="132">
        <v>1</v>
      </c>
      <c r="F1929" s="132" t="s">
        <v>575</v>
      </c>
      <c r="G1929" s="132">
        <v>8</v>
      </c>
      <c r="H1929" s="132" t="s">
        <v>1500</v>
      </c>
      <c r="I1929" s="132">
        <v>968</v>
      </c>
      <c r="J1929" s="132" t="s">
        <v>451</v>
      </c>
      <c r="K1929" s="132" t="s">
        <v>168</v>
      </c>
      <c r="L1929" s="132">
        <v>25.17534246575342</v>
      </c>
      <c r="M1929" s="132">
        <v>2</v>
      </c>
      <c r="N1929" s="132">
        <v>1</v>
      </c>
      <c r="O1929" s="132">
        <v>12.88</v>
      </c>
      <c r="P1929" s="132">
        <v>0</v>
      </c>
      <c r="Q1929" s="132">
        <v>55.900621118012417</v>
      </c>
      <c r="R1929" s="132">
        <v>13.505577671947581</v>
      </c>
      <c r="S1929" s="132">
        <v>39.472265946874373</v>
      </c>
      <c r="T1929" s="132">
        <v>8.6555627583089265</v>
      </c>
      <c r="U1929" s="132">
        <v>15.736937641968179</v>
      </c>
      <c r="V1929" s="132">
        <v>41.487986242595227</v>
      </c>
      <c r="W1929" s="132">
        <v>8.5836828668756855</v>
      </c>
      <c r="X1929" s="132">
        <v>33.566546290561909</v>
      </c>
    </row>
    <row r="1930" spans="1:24" x14ac:dyDescent="0.45">
      <c r="A1930" s="132" t="s">
        <v>185</v>
      </c>
      <c r="B1930" s="132">
        <v>2024</v>
      </c>
      <c r="C1930" s="133">
        <v>45325</v>
      </c>
      <c r="D1930" s="132" t="s">
        <v>30</v>
      </c>
      <c r="E1930" s="132">
        <v>1</v>
      </c>
      <c r="F1930" s="132" t="s">
        <v>575</v>
      </c>
      <c r="G1930" s="132">
        <v>8</v>
      </c>
      <c r="H1930" s="132" t="s">
        <v>1500</v>
      </c>
      <c r="I1930" s="132">
        <v>968</v>
      </c>
      <c r="J1930" s="132" t="s">
        <v>480</v>
      </c>
      <c r="K1930" s="132" t="s">
        <v>43</v>
      </c>
      <c r="L1930" s="132">
        <v>18.82191780821918</v>
      </c>
      <c r="M1930" s="132">
        <v>11</v>
      </c>
      <c r="N1930" s="132">
        <v>2</v>
      </c>
      <c r="O1930" s="132">
        <v>12.88</v>
      </c>
      <c r="P1930" s="132">
        <v>0</v>
      </c>
      <c r="Q1930" s="132">
        <v>55.900621118012417</v>
      </c>
      <c r="R1930" s="132">
        <v>2.815515364632653</v>
      </c>
      <c r="S1930" s="132">
        <v>27.66082663424945</v>
      </c>
      <c r="T1930" s="132">
        <v>8.2817704232056002</v>
      </c>
      <c r="U1930" s="132">
        <v>0.9070784487677841</v>
      </c>
      <c r="V1930" s="132">
        <v>25.797177407406242</v>
      </c>
      <c r="W1930" s="132">
        <v>8.2966996528794859</v>
      </c>
      <c r="X1930" s="132">
        <v>33.566546290561909</v>
      </c>
    </row>
    <row r="1931" spans="1:24" x14ac:dyDescent="0.45">
      <c r="A1931" s="134" t="s">
        <v>185</v>
      </c>
      <c r="B1931" s="134">
        <v>2024</v>
      </c>
      <c r="C1931" s="135">
        <v>45325</v>
      </c>
      <c r="D1931" s="134" t="s">
        <v>30</v>
      </c>
      <c r="E1931" s="134">
        <v>1</v>
      </c>
      <c r="F1931" s="134" t="s">
        <v>576</v>
      </c>
      <c r="G1931" s="134">
        <v>1</v>
      </c>
      <c r="H1931" s="134" t="s">
        <v>1501</v>
      </c>
      <c r="I1931" s="134">
        <v>969</v>
      </c>
      <c r="J1931" s="134" t="s">
        <v>451</v>
      </c>
      <c r="K1931" s="134" t="s">
        <v>168</v>
      </c>
      <c r="L1931" s="134">
        <v>25.17534246575342</v>
      </c>
      <c r="M1931" s="134">
        <v>2</v>
      </c>
      <c r="N1931" s="134">
        <v>1</v>
      </c>
      <c r="O1931" s="134">
        <v>11.214</v>
      </c>
      <c r="P1931" s="134">
        <v>0</v>
      </c>
      <c r="Q1931" s="134">
        <v>64.205457463884429</v>
      </c>
      <c r="R1931" s="134">
        <v>15.736937641968179</v>
      </c>
      <c r="S1931" s="134">
        <v>41.487986242595227</v>
      </c>
      <c r="T1931" s="134">
        <v>8.5836828668756855</v>
      </c>
      <c r="U1931" s="134">
        <v>28.243024226593501</v>
      </c>
      <c r="V1931" s="134">
        <v>52.422013637878607</v>
      </c>
      <c r="W1931" s="134">
        <v>8.0596631370950345</v>
      </c>
      <c r="X1931" s="134">
        <v>60.841105259183998</v>
      </c>
    </row>
    <row r="1932" spans="1:24" x14ac:dyDescent="0.45">
      <c r="A1932" s="134" t="s">
        <v>185</v>
      </c>
      <c r="B1932" s="134">
        <v>2024</v>
      </c>
      <c r="C1932" s="135">
        <v>45325</v>
      </c>
      <c r="D1932" s="134" t="s">
        <v>30</v>
      </c>
      <c r="E1932" s="134">
        <v>1</v>
      </c>
      <c r="F1932" s="134" t="s">
        <v>576</v>
      </c>
      <c r="G1932" s="134">
        <v>1</v>
      </c>
      <c r="H1932" s="134" t="s">
        <v>1501</v>
      </c>
      <c r="I1932" s="134">
        <v>969</v>
      </c>
      <c r="J1932" s="134" t="s">
        <v>492</v>
      </c>
      <c r="K1932" s="134" t="s">
        <v>79</v>
      </c>
      <c r="L1932" s="134">
        <v>21.13150684931507</v>
      </c>
      <c r="M1932" s="134">
        <v>5</v>
      </c>
      <c r="N1932" s="134">
        <v>2</v>
      </c>
      <c r="O1932" s="134">
        <v>11.214</v>
      </c>
      <c r="P1932" s="134">
        <v>0</v>
      </c>
      <c r="Q1932" s="134">
        <v>64.205457463884429</v>
      </c>
      <c r="R1932" s="134">
        <v>51.743287217331961</v>
      </c>
      <c r="S1932" s="134">
        <v>80.194224275772783</v>
      </c>
      <c r="T1932" s="134">
        <v>9.4836456861469411</v>
      </c>
      <c r="U1932" s="134">
        <v>41.37932646005401</v>
      </c>
      <c r="V1932" s="134">
        <v>67.10989101346091</v>
      </c>
      <c r="W1932" s="134">
        <v>8.576854851135634</v>
      </c>
      <c r="X1932" s="134">
        <v>60.841105259183998</v>
      </c>
    </row>
    <row r="1933" spans="1:24" x14ac:dyDescent="0.45">
      <c r="A1933" s="134" t="s">
        <v>185</v>
      </c>
      <c r="B1933" s="134">
        <v>2024</v>
      </c>
      <c r="C1933" s="135">
        <v>45325</v>
      </c>
      <c r="D1933" s="134" t="s">
        <v>30</v>
      </c>
      <c r="E1933" s="134">
        <v>1</v>
      </c>
      <c r="F1933" s="134" t="s">
        <v>576</v>
      </c>
      <c r="G1933" s="134">
        <v>2</v>
      </c>
      <c r="H1933" s="134" t="s">
        <v>1502</v>
      </c>
      <c r="I1933" s="134">
        <v>970</v>
      </c>
      <c r="J1933" s="134" t="s">
        <v>346</v>
      </c>
      <c r="K1933" s="134" t="s">
        <v>52</v>
      </c>
      <c r="L1933" s="134">
        <v>24.789041095890411</v>
      </c>
      <c r="M1933" s="134">
        <v>3</v>
      </c>
      <c r="N1933" s="134">
        <v>1</v>
      </c>
      <c r="O1933" s="134">
        <v>11.276999999999999</v>
      </c>
      <c r="P1933" s="134">
        <v>0</v>
      </c>
      <c r="Q1933" s="134">
        <v>63.846767757382288</v>
      </c>
      <c r="R1933" s="134">
        <v>21.80715592314878</v>
      </c>
      <c r="S1933" s="134">
        <v>46.728972885617473</v>
      </c>
      <c r="T1933" s="134">
        <v>8.3072723208228965</v>
      </c>
      <c r="U1933" s="134">
        <v>23.284867793441212</v>
      </c>
      <c r="V1933" s="134">
        <v>48.314127591685569</v>
      </c>
      <c r="W1933" s="134">
        <v>8.3430865994147858</v>
      </c>
      <c r="X1933" s="134">
        <v>39.48220068942738</v>
      </c>
    </row>
    <row r="1934" spans="1:24" x14ac:dyDescent="0.45">
      <c r="A1934" s="134" t="s">
        <v>185</v>
      </c>
      <c r="B1934" s="134">
        <v>2024</v>
      </c>
      <c r="C1934" s="135">
        <v>45325</v>
      </c>
      <c r="D1934" s="134" t="s">
        <v>30</v>
      </c>
      <c r="E1934" s="134">
        <v>1</v>
      </c>
      <c r="F1934" s="134" t="s">
        <v>576</v>
      </c>
      <c r="G1934" s="134">
        <v>2</v>
      </c>
      <c r="H1934" s="134" t="s">
        <v>1502</v>
      </c>
      <c r="I1934" s="134">
        <v>970</v>
      </c>
      <c r="J1934" s="134" t="s">
        <v>468</v>
      </c>
      <c r="K1934" s="134" t="s">
        <v>91</v>
      </c>
      <c r="L1934" s="134">
        <v>25.827397260273969</v>
      </c>
      <c r="M1934" s="134">
        <v>8</v>
      </c>
      <c r="N1934" s="134">
        <v>2</v>
      </c>
      <c r="O1934" s="134">
        <v>11.276999999999999</v>
      </c>
      <c r="P1934" s="134">
        <v>0</v>
      </c>
      <c r="Q1934" s="134">
        <v>63.846767757382288</v>
      </c>
      <c r="R1934" s="134">
        <v>9.9407794437857255</v>
      </c>
      <c r="S1934" s="134">
        <v>32.235428493237293</v>
      </c>
      <c r="T1934" s="134">
        <v>7.4315496831505223</v>
      </c>
      <c r="U1934" s="134">
        <v>7.9785859975123898</v>
      </c>
      <c r="V1934" s="134">
        <v>30.930336873889591</v>
      </c>
      <c r="W1934" s="134">
        <v>7.6505836254590678</v>
      </c>
      <c r="X1934" s="134">
        <v>39.48220068942738</v>
      </c>
    </row>
    <row r="1935" spans="1:24" x14ac:dyDescent="0.45">
      <c r="A1935" s="134" t="s">
        <v>185</v>
      </c>
      <c r="B1935" s="134">
        <v>2024</v>
      </c>
      <c r="C1935" s="135">
        <v>45325</v>
      </c>
      <c r="D1935" s="134" t="s">
        <v>30</v>
      </c>
      <c r="E1935" s="134">
        <v>1</v>
      </c>
      <c r="F1935" s="134" t="s">
        <v>576</v>
      </c>
      <c r="G1935" s="134">
        <v>3</v>
      </c>
      <c r="H1935" s="134" t="s">
        <v>1503</v>
      </c>
      <c r="I1935" s="134">
        <v>971</v>
      </c>
      <c r="J1935" s="134" t="s">
        <v>365</v>
      </c>
      <c r="K1935" s="134" t="s">
        <v>88</v>
      </c>
      <c r="L1935" s="134">
        <v>26.397260273972599</v>
      </c>
      <c r="M1935" s="134">
        <v>1</v>
      </c>
      <c r="N1935" s="134">
        <v>1</v>
      </c>
      <c r="O1935" s="134">
        <v>11.096</v>
      </c>
      <c r="P1935" s="134">
        <v>0</v>
      </c>
      <c r="Q1935" s="134">
        <v>64.888248017303539</v>
      </c>
      <c r="R1935" s="134">
        <v>27.753080815736659</v>
      </c>
      <c r="S1935" s="134">
        <v>53.06705354307929</v>
      </c>
      <c r="T1935" s="134">
        <v>8.4379909091142107</v>
      </c>
      <c r="U1935" s="134">
        <v>34.184477947822643</v>
      </c>
      <c r="V1935" s="134">
        <v>58.501741972253697</v>
      </c>
      <c r="W1935" s="134">
        <v>8.1057546748103562</v>
      </c>
      <c r="X1935" s="134">
        <v>58.822254255579708</v>
      </c>
    </row>
    <row r="1936" spans="1:24" x14ac:dyDescent="0.45">
      <c r="A1936" s="134" t="s">
        <v>185</v>
      </c>
      <c r="B1936" s="134">
        <v>2024</v>
      </c>
      <c r="C1936" s="135">
        <v>45325</v>
      </c>
      <c r="D1936" s="134" t="s">
        <v>30</v>
      </c>
      <c r="E1936" s="134">
        <v>1</v>
      </c>
      <c r="F1936" s="134" t="s">
        <v>576</v>
      </c>
      <c r="G1936" s="134">
        <v>3</v>
      </c>
      <c r="H1936" s="134" t="s">
        <v>1503</v>
      </c>
      <c r="I1936" s="134">
        <v>971</v>
      </c>
      <c r="J1936" s="134" t="s">
        <v>410</v>
      </c>
      <c r="K1936" s="134" t="s">
        <v>88</v>
      </c>
      <c r="L1936" s="134">
        <v>24.090410958904108</v>
      </c>
      <c r="M1936" s="134">
        <v>7</v>
      </c>
      <c r="N1936" s="134">
        <v>2</v>
      </c>
      <c r="O1936" s="134">
        <v>11.096</v>
      </c>
      <c r="P1936" s="134">
        <v>0</v>
      </c>
      <c r="Q1936" s="134">
        <v>64.888248017303539</v>
      </c>
      <c r="R1936" s="134">
        <v>37.34747054321484</v>
      </c>
      <c r="S1936" s="134">
        <v>64.577454968080133</v>
      </c>
      <c r="T1936" s="134">
        <v>9.0766614749550971</v>
      </c>
      <c r="U1936" s="134">
        <v>32.829488710436429</v>
      </c>
      <c r="V1936" s="134">
        <v>58.384747031919439</v>
      </c>
      <c r="W1936" s="134">
        <v>8.5184194404943359</v>
      </c>
      <c r="X1936" s="134">
        <v>58.822254255579708</v>
      </c>
    </row>
    <row r="1937" spans="1:24" x14ac:dyDescent="0.45">
      <c r="A1937" s="134" t="s">
        <v>185</v>
      </c>
      <c r="B1937" s="134">
        <v>2024</v>
      </c>
      <c r="C1937" s="135">
        <v>45325</v>
      </c>
      <c r="D1937" s="134" t="s">
        <v>30</v>
      </c>
      <c r="E1937" s="134">
        <v>1</v>
      </c>
      <c r="F1937" s="134" t="s">
        <v>576</v>
      </c>
      <c r="G1937" s="134">
        <v>4</v>
      </c>
      <c r="H1937" s="134" t="s">
        <v>1504</v>
      </c>
      <c r="I1937" s="134">
        <v>972</v>
      </c>
      <c r="J1937" s="134" t="s">
        <v>446</v>
      </c>
      <c r="K1937" s="134" t="s">
        <v>37</v>
      </c>
      <c r="L1937" s="134">
        <v>24.109589041095891</v>
      </c>
      <c r="M1937" s="134">
        <v>4</v>
      </c>
      <c r="N1937" s="134">
        <v>1</v>
      </c>
      <c r="O1937" s="134">
        <v>11.180999999999999</v>
      </c>
      <c r="P1937" s="134">
        <v>0</v>
      </c>
      <c r="Q1937" s="134">
        <v>64.394955728467949</v>
      </c>
      <c r="R1937" s="134">
        <v>25.749758625254309</v>
      </c>
      <c r="S1937" s="134">
        <v>50.968486603017418</v>
      </c>
      <c r="T1937" s="134">
        <v>8.4062426592543726</v>
      </c>
      <c r="U1937" s="134">
        <v>27.888466958969062</v>
      </c>
      <c r="V1937" s="134">
        <v>52.973282614949667</v>
      </c>
      <c r="W1937" s="134">
        <v>8.3616052186602037</v>
      </c>
      <c r="X1937" s="134">
        <v>45.395731419492932</v>
      </c>
    </row>
    <row r="1938" spans="1:24" x14ac:dyDescent="0.45">
      <c r="A1938" s="134" t="s">
        <v>185</v>
      </c>
      <c r="B1938" s="134">
        <v>2024</v>
      </c>
      <c r="C1938" s="135">
        <v>45325</v>
      </c>
      <c r="D1938" s="134" t="s">
        <v>30</v>
      </c>
      <c r="E1938" s="134">
        <v>1</v>
      </c>
      <c r="F1938" s="134" t="s">
        <v>576</v>
      </c>
      <c r="G1938" s="134">
        <v>4</v>
      </c>
      <c r="H1938" s="134" t="s">
        <v>1504</v>
      </c>
      <c r="I1938" s="134">
        <v>972</v>
      </c>
      <c r="J1938" s="134" t="s">
        <v>358</v>
      </c>
      <c r="K1938" s="134" t="s">
        <v>187</v>
      </c>
      <c r="L1938" s="134">
        <v>31.030136986301368</v>
      </c>
      <c r="M1938" s="134">
        <v>6</v>
      </c>
      <c r="N1938" s="134">
        <v>2</v>
      </c>
      <c r="O1938" s="134">
        <v>11.180999999999999</v>
      </c>
      <c r="P1938" s="134">
        <v>0</v>
      </c>
      <c r="Q1938" s="134">
        <v>64.394955728467949</v>
      </c>
      <c r="R1938" s="134">
        <v>16.578707676565109</v>
      </c>
      <c r="S1938" s="134">
        <v>39.822976235968433</v>
      </c>
      <c r="T1938" s="134">
        <v>7.7480895198011073</v>
      </c>
      <c r="U1938" s="134">
        <v>14.518484210587401</v>
      </c>
      <c r="V1938" s="134">
        <v>38.085738910592177</v>
      </c>
      <c r="W1938" s="134">
        <v>7.8557515666682578</v>
      </c>
      <c r="X1938" s="134">
        <v>45.395731419492932</v>
      </c>
    </row>
    <row r="1939" spans="1:24" x14ac:dyDescent="0.45">
      <c r="A1939" s="134" t="s">
        <v>185</v>
      </c>
      <c r="B1939" s="134">
        <v>2024</v>
      </c>
      <c r="C1939" s="135">
        <v>45325</v>
      </c>
      <c r="D1939" s="134" t="s">
        <v>30</v>
      </c>
      <c r="E1939" s="134">
        <v>2</v>
      </c>
      <c r="F1939" s="134" t="s">
        <v>576</v>
      </c>
      <c r="G1939" s="134">
        <v>1</v>
      </c>
      <c r="H1939" s="134" t="s">
        <v>1505</v>
      </c>
      <c r="I1939" s="134">
        <v>973</v>
      </c>
      <c r="J1939" s="134" t="s">
        <v>451</v>
      </c>
      <c r="K1939" s="134" t="s">
        <v>168</v>
      </c>
      <c r="L1939" s="134">
        <v>25.17534246575342</v>
      </c>
      <c r="M1939" s="134">
        <v>2</v>
      </c>
      <c r="N1939" s="134">
        <v>1</v>
      </c>
      <c r="O1939" s="134">
        <v>11.019</v>
      </c>
      <c r="P1939" s="134">
        <v>0</v>
      </c>
      <c r="Q1939" s="134">
        <v>65.341682548325622</v>
      </c>
      <c r="R1939" s="134">
        <v>28.243024226593501</v>
      </c>
      <c r="S1939" s="134">
        <v>52.422013637878607</v>
      </c>
      <c r="T1939" s="134">
        <v>8.0596631370950345</v>
      </c>
      <c r="U1939" s="134">
        <v>34.812169952384288</v>
      </c>
      <c r="V1939" s="134">
        <v>58.162534428778038</v>
      </c>
      <c r="W1939" s="134">
        <v>7.783454825464581</v>
      </c>
      <c r="X1939" s="134">
        <v>59.765952325669758</v>
      </c>
    </row>
    <row r="1940" spans="1:24" x14ac:dyDescent="0.45">
      <c r="A1940" s="134" t="s">
        <v>185</v>
      </c>
      <c r="B1940" s="134">
        <v>2024</v>
      </c>
      <c r="C1940" s="135">
        <v>45325</v>
      </c>
      <c r="D1940" s="134" t="s">
        <v>30</v>
      </c>
      <c r="E1940" s="134">
        <v>2</v>
      </c>
      <c r="F1940" s="134" t="s">
        <v>576</v>
      </c>
      <c r="G1940" s="134">
        <v>1</v>
      </c>
      <c r="H1940" s="134" t="s">
        <v>1505</v>
      </c>
      <c r="I1940" s="134">
        <v>973</v>
      </c>
      <c r="J1940" s="134" t="s">
        <v>492</v>
      </c>
      <c r="K1940" s="134" t="s">
        <v>79</v>
      </c>
      <c r="L1940" s="134">
        <v>21.13150684931507</v>
      </c>
      <c r="M1940" s="134">
        <v>5</v>
      </c>
      <c r="N1940" s="134">
        <v>2</v>
      </c>
      <c r="O1940" s="134">
        <v>11.019</v>
      </c>
      <c r="P1940" s="134">
        <v>0</v>
      </c>
      <c r="Q1940" s="134">
        <v>65.341682548325622</v>
      </c>
      <c r="R1940" s="134">
        <v>41.37932646005401</v>
      </c>
      <c r="S1940" s="134">
        <v>67.10989101346091</v>
      </c>
      <c r="T1940" s="134">
        <v>8.576854851135634</v>
      </c>
      <c r="U1940" s="134">
        <v>36.349154842862937</v>
      </c>
      <c r="V1940" s="134">
        <v>60.701519914462658</v>
      </c>
      <c r="W1940" s="134">
        <v>8.1174550238665724</v>
      </c>
      <c r="X1940" s="134">
        <v>59.765952325669758</v>
      </c>
    </row>
    <row r="1941" spans="1:24" x14ac:dyDescent="0.45">
      <c r="A1941" s="134" t="s">
        <v>185</v>
      </c>
      <c r="B1941" s="134">
        <v>2024</v>
      </c>
      <c r="C1941" s="135">
        <v>45325</v>
      </c>
      <c r="D1941" s="134" t="s">
        <v>30</v>
      </c>
      <c r="E1941" s="134">
        <v>2</v>
      </c>
      <c r="F1941" s="134" t="s">
        <v>576</v>
      </c>
      <c r="G1941" s="134">
        <v>2</v>
      </c>
      <c r="H1941" s="134" t="s">
        <v>1506</v>
      </c>
      <c r="I1941" s="134">
        <v>974</v>
      </c>
      <c r="J1941" s="134" t="s">
        <v>346</v>
      </c>
      <c r="K1941" s="134" t="s">
        <v>52</v>
      </c>
      <c r="L1941" s="134">
        <v>24.789041095890411</v>
      </c>
      <c r="M1941" s="134">
        <v>3</v>
      </c>
      <c r="N1941" s="134">
        <v>1</v>
      </c>
      <c r="O1941" s="134">
        <v>11.247</v>
      </c>
      <c r="P1941" s="134">
        <v>0</v>
      </c>
      <c r="Q1941" s="134">
        <v>64.017071218991731</v>
      </c>
      <c r="R1941" s="134">
        <v>23.284867793441212</v>
      </c>
      <c r="S1941" s="134">
        <v>48.314127591685569</v>
      </c>
      <c r="T1941" s="134">
        <v>8.3430865994147858</v>
      </c>
      <c r="U1941" s="134">
        <v>24.317671154045719</v>
      </c>
      <c r="V1941" s="134">
        <v>49.618143819797368</v>
      </c>
      <c r="W1941" s="134">
        <v>8.4334908885838846</v>
      </c>
      <c r="X1941" s="134">
        <v>39.622232232787582</v>
      </c>
    </row>
    <row r="1942" spans="1:24" x14ac:dyDescent="0.45">
      <c r="A1942" s="134" t="s">
        <v>185</v>
      </c>
      <c r="B1942" s="134">
        <v>2024</v>
      </c>
      <c r="C1942" s="135">
        <v>45325</v>
      </c>
      <c r="D1942" s="134" t="s">
        <v>30</v>
      </c>
      <c r="E1942" s="134">
        <v>2</v>
      </c>
      <c r="F1942" s="134" t="s">
        <v>576</v>
      </c>
      <c r="G1942" s="134">
        <v>2</v>
      </c>
      <c r="H1942" s="134" t="s">
        <v>1506</v>
      </c>
      <c r="I1942" s="134">
        <v>974</v>
      </c>
      <c r="J1942" s="134" t="s">
        <v>468</v>
      </c>
      <c r="K1942" s="134" t="s">
        <v>91</v>
      </c>
      <c r="L1942" s="134">
        <v>25.827397260273969</v>
      </c>
      <c r="M1942" s="134">
        <v>8</v>
      </c>
      <c r="N1942" s="134">
        <v>2</v>
      </c>
      <c r="O1942" s="134">
        <v>11.247</v>
      </c>
      <c r="P1942" s="134">
        <v>0</v>
      </c>
      <c r="Q1942" s="134">
        <v>64.017071218991731</v>
      </c>
      <c r="R1942" s="134">
        <v>7.9785859975123898</v>
      </c>
      <c r="S1942" s="134">
        <v>30.930336873889591</v>
      </c>
      <c r="T1942" s="134">
        <v>7.6505836254590678</v>
      </c>
      <c r="U1942" s="134">
        <v>6.1864452055556534</v>
      </c>
      <c r="V1942" s="134">
        <v>29.81005528233193</v>
      </c>
      <c r="W1942" s="134">
        <v>7.8745366922587587</v>
      </c>
      <c r="X1942" s="134">
        <v>39.622232232787582</v>
      </c>
    </row>
    <row r="1943" spans="1:24" x14ac:dyDescent="0.45">
      <c r="A1943" s="134" t="s">
        <v>185</v>
      </c>
      <c r="B1943" s="134">
        <v>2024</v>
      </c>
      <c r="C1943" s="135">
        <v>45325</v>
      </c>
      <c r="D1943" s="134" t="s">
        <v>30</v>
      </c>
      <c r="E1943" s="134">
        <v>2</v>
      </c>
      <c r="F1943" s="134" t="s">
        <v>576</v>
      </c>
      <c r="G1943" s="134">
        <v>3</v>
      </c>
      <c r="H1943" s="134" t="s">
        <v>1507</v>
      </c>
      <c r="I1943" s="134">
        <v>975</v>
      </c>
      <c r="J1943" s="134" t="s">
        <v>410</v>
      </c>
      <c r="K1943" s="134" t="s">
        <v>88</v>
      </c>
      <c r="L1943" s="134">
        <v>24.090410958904108</v>
      </c>
      <c r="M1943" s="134">
        <v>7</v>
      </c>
      <c r="N1943" s="134">
        <v>1</v>
      </c>
      <c r="O1943" s="134">
        <v>10.974</v>
      </c>
      <c r="P1943" s="134">
        <v>0</v>
      </c>
      <c r="Q1943" s="134">
        <v>65.609622744669224</v>
      </c>
      <c r="R1943" s="134">
        <v>32.829488710436429</v>
      </c>
      <c r="S1943" s="134">
        <v>58.384747031919439</v>
      </c>
      <c r="T1943" s="134">
        <v>8.5184194404943359</v>
      </c>
      <c r="U1943" s="134">
        <v>37.271908357644051</v>
      </c>
      <c r="V1943" s="134">
        <v>62.051732695374383</v>
      </c>
      <c r="W1943" s="134">
        <v>8.2599414459101084</v>
      </c>
      <c r="X1943" s="134">
        <v>58.443244502086571</v>
      </c>
    </row>
    <row r="1944" spans="1:24" x14ac:dyDescent="0.45">
      <c r="A1944" s="134" t="s">
        <v>185</v>
      </c>
      <c r="B1944" s="134">
        <v>2024</v>
      </c>
      <c r="C1944" s="135">
        <v>45325</v>
      </c>
      <c r="D1944" s="134" t="s">
        <v>30</v>
      </c>
      <c r="E1944" s="134">
        <v>2</v>
      </c>
      <c r="F1944" s="134" t="s">
        <v>576</v>
      </c>
      <c r="G1944" s="134">
        <v>3</v>
      </c>
      <c r="H1944" s="134" t="s">
        <v>1507</v>
      </c>
      <c r="I1944" s="134">
        <v>975</v>
      </c>
      <c r="J1944" s="134" t="s">
        <v>365</v>
      </c>
      <c r="K1944" s="134" t="s">
        <v>88</v>
      </c>
      <c r="L1944" s="134">
        <v>26.397260273972599</v>
      </c>
      <c r="M1944" s="134">
        <v>1</v>
      </c>
      <c r="N1944" s="134">
        <v>2</v>
      </c>
      <c r="O1944" s="134">
        <v>11.263999999999999</v>
      </c>
      <c r="P1944" s="134">
        <v>0.28999999999999998</v>
      </c>
      <c r="Q1944" s="134">
        <v>63.920454545454547</v>
      </c>
      <c r="R1944" s="134">
        <v>34.184477947822643</v>
      </c>
      <c r="S1944" s="134">
        <v>58.501741972253697</v>
      </c>
      <c r="T1944" s="134">
        <v>8.1057546748103562</v>
      </c>
      <c r="U1944" s="134">
        <v>31.234186328355459</v>
      </c>
      <c r="V1944" s="134">
        <v>55.143182313110657</v>
      </c>
      <c r="W1944" s="134">
        <v>7.9696653282517333</v>
      </c>
      <c r="X1944" s="134">
        <v>58.443244502086571</v>
      </c>
    </row>
    <row r="1945" spans="1:24" x14ac:dyDescent="0.45">
      <c r="A1945" s="134" t="s">
        <v>185</v>
      </c>
      <c r="B1945" s="134">
        <v>2024</v>
      </c>
      <c r="C1945" s="135">
        <v>45325</v>
      </c>
      <c r="D1945" s="134" t="s">
        <v>30</v>
      </c>
      <c r="E1945" s="134">
        <v>2</v>
      </c>
      <c r="F1945" s="134" t="s">
        <v>576</v>
      </c>
      <c r="G1945" s="134">
        <v>4</v>
      </c>
      <c r="H1945" s="134" t="s">
        <v>1508</v>
      </c>
      <c r="I1945" s="134">
        <v>976</v>
      </c>
      <c r="J1945" s="134" t="s">
        <v>446</v>
      </c>
      <c r="K1945" s="134" t="s">
        <v>37</v>
      </c>
      <c r="L1945" s="134">
        <v>24.109589041095891</v>
      </c>
      <c r="M1945" s="134">
        <v>4</v>
      </c>
      <c r="N1945" s="134">
        <v>1</v>
      </c>
      <c r="O1945" s="134">
        <v>11.266999999999999</v>
      </c>
      <c r="P1945" s="134">
        <v>0</v>
      </c>
      <c r="Q1945" s="134">
        <v>63.903434809621018</v>
      </c>
      <c r="R1945" s="134">
        <v>27.888466958969062</v>
      </c>
      <c r="S1945" s="134">
        <v>52.973282614949667</v>
      </c>
      <c r="T1945" s="134">
        <v>8.3616052186602037</v>
      </c>
      <c r="U1945" s="134">
        <v>29.328612645285531</v>
      </c>
      <c r="V1945" s="134">
        <v>54.534510514621431</v>
      </c>
      <c r="W1945" s="134">
        <v>8.4019659564453004</v>
      </c>
      <c r="X1945" s="134">
        <v>45.529510762770933</v>
      </c>
    </row>
    <row r="1946" spans="1:24" x14ac:dyDescent="0.45">
      <c r="A1946" s="134" t="s">
        <v>185</v>
      </c>
      <c r="B1946" s="134">
        <v>2024</v>
      </c>
      <c r="C1946" s="135">
        <v>45325</v>
      </c>
      <c r="D1946" s="134" t="s">
        <v>30</v>
      </c>
      <c r="E1946" s="134">
        <v>2</v>
      </c>
      <c r="F1946" s="134" t="s">
        <v>576</v>
      </c>
      <c r="G1946" s="134">
        <v>4</v>
      </c>
      <c r="H1946" s="134" t="s">
        <v>1508</v>
      </c>
      <c r="I1946" s="134">
        <v>976</v>
      </c>
      <c r="J1946" s="134" t="s">
        <v>358</v>
      </c>
      <c r="K1946" s="134" t="s">
        <v>187</v>
      </c>
      <c r="L1946" s="134">
        <v>31.030136986301368</v>
      </c>
      <c r="M1946" s="134">
        <v>6</v>
      </c>
      <c r="N1946" s="134">
        <v>2</v>
      </c>
      <c r="O1946" s="134">
        <v>11.266999999999999</v>
      </c>
      <c r="P1946" s="134">
        <v>0</v>
      </c>
      <c r="Q1946" s="134">
        <v>63.903434809621018</v>
      </c>
      <c r="R1946" s="134">
        <v>14.518484210587401</v>
      </c>
      <c r="S1946" s="134">
        <v>38.085738910592177</v>
      </c>
      <c r="T1946" s="134">
        <v>7.8557515666682578</v>
      </c>
      <c r="U1946" s="134">
        <v>12.68118742783459</v>
      </c>
      <c r="V1946" s="134">
        <v>36.686805498534817</v>
      </c>
      <c r="W1946" s="134">
        <v>8.0018726902334105</v>
      </c>
      <c r="X1946" s="134">
        <v>45.529510762770933</v>
      </c>
    </row>
    <row r="1947" spans="1:24" x14ac:dyDescent="0.45">
      <c r="A1947" s="134" t="s">
        <v>185</v>
      </c>
      <c r="B1947" s="134">
        <v>2024</v>
      </c>
      <c r="C1947" s="135">
        <v>45325</v>
      </c>
      <c r="D1947" s="134" t="s">
        <v>30</v>
      </c>
      <c r="E1947" s="134">
        <v>3</v>
      </c>
      <c r="F1947" s="134" t="s">
        <v>576</v>
      </c>
      <c r="G1947" s="134">
        <v>3</v>
      </c>
      <c r="H1947" s="134" t="s">
        <v>1509</v>
      </c>
      <c r="I1947" s="134">
        <v>977</v>
      </c>
      <c r="J1947" s="134" t="s">
        <v>365</v>
      </c>
      <c r="K1947" s="134" t="s">
        <v>88</v>
      </c>
      <c r="L1947" s="134">
        <v>26.397260273972599</v>
      </c>
      <c r="M1947" s="134">
        <v>1</v>
      </c>
      <c r="N1947" s="134">
        <v>1</v>
      </c>
      <c r="O1947" s="134">
        <v>11.115</v>
      </c>
      <c r="P1947" s="134">
        <v>0</v>
      </c>
      <c r="Q1947" s="134">
        <v>64.777327935222672</v>
      </c>
      <c r="R1947" s="134">
        <v>31.234186328355459</v>
      </c>
      <c r="S1947" s="134">
        <v>55.143182313110657</v>
      </c>
      <c r="T1947" s="134">
        <v>7.9696653282517333</v>
      </c>
      <c r="U1947" s="134">
        <v>36.175491259947549</v>
      </c>
      <c r="V1947" s="134">
        <v>59.507085946022713</v>
      </c>
      <c r="W1947" s="134">
        <v>7.7771982286917201</v>
      </c>
      <c r="X1947" s="134">
        <v>58.59745750424252</v>
      </c>
    </row>
    <row r="1948" spans="1:24" x14ac:dyDescent="0.45">
      <c r="A1948" s="134" t="s">
        <v>185</v>
      </c>
      <c r="B1948" s="134">
        <v>2024</v>
      </c>
      <c r="C1948" s="135">
        <v>45325</v>
      </c>
      <c r="D1948" s="134" t="s">
        <v>30</v>
      </c>
      <c r="E1948" s="134">
        <v>3</v>
      </c>
      <c r="F1948" s="134" t="s">
        <v>576</v>
      </c>
      <c r="G1948" s="134">
        <v>3</v>
      </c>
      <c r="H1948" s="134" t="s">
        <v>1509</v>
      </c>
      <c r="I1948" s="134">
        <v>977</v>
      </c>
      <c r="J1948" s="134" t="s">
        <v>410</v>
      </c>
      <c r="K1948" s="134" t="s">
        <v>88</v>
      </c>
      <c r="L1948" s="134">
        <v>24.090410958904108</v>
      </c>
      <c r="M1948" s="134">
        <v>7</v>
      </c>
      <c r="N1948" s="134">
        <v>2</v>
      </c>
      <c r="O1948" s="134">
        <v>11.115</v>
      </c>
      <c r="P1948" s="134">
        <v>0</v>
      </c>
      <c r="Q1948" s="134">
        <v>64.777327935222672</v>
      </c>
      <c r="R1948" s="134">
        <v>37.271908357644051</v>
      </c>
      <c r="S1948" s="134">
        <v>62.051732695374383</v>
      </c>
      <c r="T1948" s="134">
        <v>8.2599414459101084</v>
      </c>
      <c r="U1948" s="134">
        <v>33.482841717951217</v>
      </c>
      <c r="V1948" s="134">
        <v>57.404322434034768</v>
      </c>
      <c r="W1948" s="134">
        <v>7.973826905361185</v>
      </c>
      <c r="X1948" s="134">
        <v>58.59745750424252</v>
      </c>
    </row>
    <row r="1949" spans="1:24" x14ac:dyDescent="0.45">
      <c r="A1949" s="136" t="s">
        <v>185</v>
      </c>
      <c r="B1949" s="136">
        <v>2024</v>
      </c>
      <c r="C1949" s="137">
        <v>45325</v>
      </c>
      <c r="D1949" s="136" t="s">
        <v>30</v>
      </c>
      <c r="E1949" s="136">
        <v>1</v>
      </c>
      <c r="F1949" s="136" t="s">
        <v>577</v>
      </c>
      <c r="G1949" s="136">
        <v>1</v>
      </c>
      <c r="H1949" s="136" t="s">
        <v>1510</v>
      </c>
      <c r="I1949" s="136">
        <v>978</v>
      </c>
      <c r="J1949" s="136" t="s">
        <v>451</v>
      </c>
      <c r="K1949" s="136"/>
      <c r="L1949" s="136">
        <v>25.17534246575342</v>
      </c>
      <c r="M1949" s="136">
        <v>2</v>
      </c>
      <c r="N1949" s="136">
        <v>1</v>
      </c>
      <c r="O1949" s="136">
        <v>11.73</v>
      </c>
      <c r="P1949" s="136">
        <v>0</v>
      </c>
      <c r="Q1949" s="136">
        <v>61.381074168797952</v>
      </c>
      <c r="R1949" s="136">
        <v>34.812169952384288</v>
      </c>
      <c r="S1949" s="136">
        <v>58.162534428778038</v>
      </c>
      <c r="T1949" s="136">
        <v>7.783454825464581</v>
      </c>
      <c r="U1949" s="136">
        <v>37.494656230443951</v>
      </c>
      <c r="V1949" s="136">
        <v>60.812188998615042</v>
      </c>
      <c r="W1949" s="136">
        <v>7.7725109227236944</v>
      </c>
      <c r="X1949" s="136">
        <v>56.348522471699738</v>
      </c>
    </row>
    <row r="1950" spans="1:24" x14ac:dyDescent="0.45">
      <c r="A1950" s="136" t="s">
        <v>185</v>
      </c>
      <c r="B1950" s="136">
        <v>2024</v>
      </c>
      <c r="C1950" s="137">
        <v>45325</v>
      </c>
      <c r="D1950" s="136" t="s">
        <v>30</v>
      </c>
      <c r="E1950" s="136">
        <v>1</v>
      </c>
      <c r="F1950" s="136" t="s">
        <v>577</v>
      </c>
      <c r="G1950" s="136">
        <v>1</v>
      </c>
      <c r="H1950" s="136" t="s">
        <v>1510</v>
      </c>
      <c r="I1950" s="136">
        <v>978</v>
      </c>
      <c r="J1950" s="136" t="s">
        <v>446</v>
      </c>
      <c r="K1950" s="136"/>
      <c r="L1950" s="136">
        <v>24.109589041095891</v>
      </c>
      <c r="M1950" s="136">
        <v>4</v>
      </c>
      <c r="N1950" s="136">
        <v>2</v>
      </c>
      <c r="O1950" s="136">
        <v>11.73</v>
      </c>
      <c r="P1950" s="136">
        <v>0</v>
      </c>
      <c r="Q1950" s="136"/>
      <c r="R1950" s="136">
        <v>29.328612645285531</v>
      </c>
      <c r="S1950" s="136">
        <v>54.534510514621431</v>
      </c>
      <c r="T1950" s="136">
        <v>8.4019659564453004</v>
      </c>
      <c r="U1950" s="136">
        <v>26.83891972177846</v>
      </c>
      <c r="V1950" s="136">
        <v>51.503647238019667</v>
      </c>
      <c r="W1950" s="136">
        <v>8.2215758387470697</v>
      </c>
      <c r="X1950" s="136">
        <v>56.348522471699738</v>
      </c>
    </row>
    <row r="1951" spans="1:24" x14ac:dyDescent="0.45">
      <c r="A1951" s="136" t="s">
        <v>185</v>
      </c>
      <c r="B1951" s="136">
        <v>2024</v>
      </c>
      <c r="C1951" s="137">
        <v>45325</v>
      </c>
      <c r="D1951" s="136" t="s">
        <v>30</v>
      </c>
      <c r="E1951" s="136">
        <v>1</v>
      </c>
      <c r="F1951" s="136" t="s">
        <v>577</v>
      </c>
      <c r="G1951" s="136">
        <v>2</v>
      </c>
      <c r="H1951" s="136" t="s">
        <v>1511</v>
      </c>
      <c r="I1951" s="136">
        <v>979</v>
      </c>
      <c r="J1951" s="136" t="s">
        <v>365</v>
      </c>
      <c r="K1951" s="136" t="s">
        <v>88</v>
      </c>
      <c r="L1951" s="136">
        <v>26.397260273972599</v>
      </c>
      <c r="M1951" s="136">
        <v>1</v>
      </c>
      <c r="N1951" s="136">
        <v>1</v>
      </c>
      <c r="O1951" s="136">
        <v>10.996</v>
      </c>
      <c r="P1951" s="136">
        <v>0</v>
      </c>
      <c r="Q1951" s="136">
        <v>65.478355765732985</v>
      </c>
      <c r="R1951" s="136">
        <v>36.175491259947549</v>
      </c>
      <c r="S1951" s="136">
        <v>59.507085946022713</v>
      </c>
      <c r="T1951" s="136">
        <v>7.7771982286917201</v>
      </c>
      <c r="U1951" s="136">
        <v>37.811638561381073</v>
      </c>
      <c r="V1951" s="136">
        <v>61.391462671703437</v>
      </c>
      <c r="W1951" s="136">
        <v>7.8599413701074594</v>
      </c>
      <c r="X1951" s="136">
        <v>54.56261488291004</v>
      </c>
    </row>
    <row r="1952" spans="1:24" x14ac:dyDescent="0.45">
      <c r="A1952" s="136" t="s">
        <v>185</v>
      </c>
      <c r="B1952" s="136">
        <v>2024</v>
      </c>
      <c r="C1952" s="137">
        <v>45325</v>
      </c>
      <c r="D1952" s="136" t="s">
        <v>30</v>
      </c>
      <c r="E1952" s="136">
        <v>1</v>
      </c>
      <c r="F1952" s="136" t="s">
        <v>577</v>
      </c>
      <c r="G1952" s="136">
        <v>2</v>
      </c>
      <c r="H1952" s="136" t="s">
        <v>1511</v>
      </c>
      <c r="I1952" s="136">
        <v>979</v>
      </c>
      <c r="J1952" s="136" t="s">
        <v>346</v>
      </c>
      <c r="K1952" s="136" t="s">
        <v>52</v>
      </c>
      <c r="L1952" s="136">
        <v>24.789041095890411</v>
      </c>
      <c r="M1952" s="136">
        <v>3</v>
      </c>
      <c r="N1952" s="136">
        <v>2</v>
      </c>
      <c r="O1952" s="136">
        <v>10.996</v>
      </c>
      <c r="P1952" s="136">
        <v>0</v>
      </c>
      <c r="Q1952" s="136">
        <v>65.478355765732985</v>
      </c>
      <c r="R1952" s="136">
        <v>24.317671154045719</v>
      </c>
      <c r="S1952" s="136">
        <v>49.618143819797368</v>
      </c>
      <c r="T1952" s="136">
        <v>8.4334908885838846</v>
      </c>
      <c r="U1952" s="136">
        <v>22.367475940172351</v>
      </c>
      <c r="V1952" s="136">
        <v>47.445246467258599</v>
      </c>
      <c r="W1952" s="136">
        <v>8.3592568423620826</v>
      </c>
      <c r="X1952" s="136">
        <v>54.56261488291004</v>
      </c>
    </row>
    <row r="1953" spans="1:24" x14ac:dyDescent="0.45">
      <c r="A1953" s="136" t="s">
        <v>185</v>
      </c>
      <c r="B1953" s="136">
        <v>2024</v>
      </c>
      <c r="C1953" s="137">
        <v>45325</v>
      </c>
      <c r="D1953" s="136" t="s">
        <v>30</v>
      </c>
      <c r="E1953" s="136">
        <v>2</v>
      </c>
      <c r="F1953" s="136" t="s">
        <v>577</v>
      </c>
      <c r="G1953" s="136">
        <v>1</v>
      </c>
      <c r="H1953" s="136" t="s">
        <v>1512</v>
      </c>
      <c r="I1953" s="136">
        <v>980</v>
      </c>
      <c r="J1953" s="136" t="s">
        <v>451</v>
      </c>
      <c r="K1953" s="136"/>
      <c r="L1953" s="136">
        <v>25.17534246575342</v>
      </c>
      <c r="M1953" s="136">
        <v>2</v>
      </c>
      <c r="N1953" s="136">
        <v>1</v>
      </c>
      <c r="O1953" s="136"/>
      <c r="P1953" s="136"/>
      <c r="Q1953" s="136"/>
      <c r="R1953" s="136">
        <v>37.494656230443951</v>
      </c>
      <c r="S1953" s="136">
        <v>60.812188998615042</v>
      </c>
      <c r="T1953" s="136">
        <v>7.7725109227236944</v>
      </c>
      <c r="U1953" s="136">
        <v>39.23735655026892</v>
      </c>
      <c r="V1953" s="136">
        <v>62.764676464932819</v>
      </c>
      <c r="W1953" s="136">
        <v>7.8424399715546329</v>
      </c>
      <c r="X1953" s="136">
        <v>56.157918118317347</v>
      </c>
    </row>
    <row r="1954" spans="1:24" x14ac:dyDescent="0.45">
      <c r="A1954" s="136" t="s">
        <v>185</v>
      </c>
      <c r="B1954" s="136">
        <v>2024</v>
      </c>
      <c r="C1954" s="137">
        <v>45325</v>
      </c>
      <c r="D1954" s="136" t="s">
        <v>30</v>
      </c>
      <c r="E1954" s="136">
        <v>2</v>
      </c>
      <c r="F1954" s="136" t="s">
        <v>577</v>
      </c>
      <c r="G1954" s="136">
        <v>1</v>
      </c>
      <c r="H1954" s="136" t="s">
        <v>1512</v>
      </c>
      <c r="I1954" s="136">
        <v>980</v>
      </c>
      <c r="J1954" s="136" t="s">
        <v>446</v>
      </c>
      <c r="K1954" s="136"/>
      <c r="L1954" s="136">
        <v>24.109589041095891</v>
      </c>
      <c r="M1954" s="136">
        <v>4</v>
      </c>
      <c r="N1954" s="136">
        <v>2</v>
      </c>
      <c r="O1954" s="136"/>
      <c r="P1954" s="136"/>
      <c r="Q1954" s="136"/>
      <c r="R1954" s="136">
        <v>26.83891972177846</v>
      </c>
      <c r="S1954" s="136">
        <v>51.503647238019667</v>
      </c>
      <c r="T1954" s="136">
        <v>8.2215758387470697</v>
      </c>
      <c r="U1954" s="136">
        <v>24.799481819385331</v>
      </c>
      <c r="V1954" s="136">
        <v>49.349126576096538</v>
      </c>
      <c r="W1954" s="136">
        <v>8.1832149189037366</v>
      </c>
      <c r="X1954" s="136">
        <v>56.157918118317347</v>
      </c>
    </row>
    <row r="1955" spans="1:24" x14ac:dyDescent="0.45">
      <c r="A1955" s="136" t="s">
        <v>185</v>
      </c>
      <c r="B1955" s="136">
        <v>2024</v>
      </c>
      <c r="C1955" s="137">
        <v>45325</v>
      </c>
      <c r="D1955" s="136" t="s">
        <v>30</v>
      </c>
      <c r="E1955" s="136">
        <v>2</v>
      </c>
      <c r="F1955" s="136" t="s">
        <v>577</v>
      </c>
      <c r="G1955" s="136">
        <v>2</v>
      </c>
      <c r="H1955" s="136" t="s">
        <v>1513</v>
      </c>
      <c r="I1955" s="136">
        <v>981</v>
      </c>
      <c r="J1955" s="136" t="s">
        <v>365</v>
      </c>
      <c r="K1955" s="136" t="s">
        <v>88</v>
      </c>
      <c r="L1955" s="136">
        <v>26.397260273972599</v>
      </c>
      <c r="M1955" s="136">
        <v>1</v>
      </c>
      <c r="N1955" s="136">
        <v>1</v>
      </c>
      <c r="O1955" s="136">
        <v>10.863</v>
      </c>
      <c r="P1955" s="136">
        <v>0</v>
      </c>
      <c r="Q1955" s="136">
        <v>66.28003314001657</v>
      </c>
      <c r="R1955" s="136">
        <v>37.811638561381073</v>
      </c>
      <c r="S1955" s="136">
        <v>61.391462671703437</v>
      </c>
      <c r="T1955" s="136">
        <v>7.8599413701074594</v>
      </c>
      <c r="U1955" s="136">
        <v>38.913629848362959</v>
      </c>
      <c r="V1955" s="136">
        <v>62.882404427214752</v>
      </c>
      <c r="W1955" s="136">
        <v>7.989591526283931</v>
      </c>
      <c r="X1955" s="136">
        <v>54.418354569481018</v>
      </c>
    </row>
    <row r="1956" spans="1:24" x14ac:dyDescent="0.45">
      <c r="A1956" s="136" t="s">
        <v>185</v>
      </c>
      <c r="B1956" s="136">
        <v>2024</v>
      </c>
      <c r="C1956" s="137">
        <v>45325</v>
      </c>
      <c r="D1956" s="136" t="s">
        <v>30</v>
      </c>
      <c r="E1956" s="136">
        <v>2</v>
      </c>
      <c r="F1956" s="136" t="s">
        <v>577</v>
      </c>
      <c r="G1956" s="136">
        <v>2</v>
      </c>
      <c r="H1956" s="136" t="s">
        <v>1513</v>
      </c>
      <c r="I1956" s="136">
        <v>981</v>
      </c>
      <c r="J1956" s="136" t="s">
        <v>346</v>
      </c>
      <c r="K1956" s="136" t="s">
        <v>52</v>
      </c>
      <c r="L1956" s="136">
        <v>24.789041095890411</v>
      </c>
      <c r="M1956" s="136">
        <v>3</v>
      </c>
      <c r="N1956" s="136">
        <v>2</v>
      </c>
      <c r="O1956" s="136">
        <v>10.863</v>
      </c>
      <c r="P1956" s="136">
        <v>0</v>
      </c>
      <c r="Q1956" s="136">
        <v>66.28003314001657</v>
      </c>
      <c r="R1956" s="136">
        <v>22.367475940172351</v>
      </c>
      <c r="S1956" s="136">
        <v>47.445246467258599</v>
      </c>
      <c r="T1956" s="136">
        <v>8.3592568423620826</v>
      </c>
      <c r="U1956" s="136">
        <v>20.638802356357711</v>
      </c>
      <c r="V1956" s="136">
        <v>45.783711151042702</v>
      </c>
      <c r="W1956" s="136">
        <v>8.3816362648949969</v>
      </c>
      <c r="X1956" s="136">
        <v>54.418354569481018</v>
      </c>
    </row>
    <row r="1957" spans="1:24" x14ac:dyDescent="0.45">
      <c r="A1957" s="138" t="s">
        <v>185</v>
      </c>
      <c r="B1957" s="138">
        <v>2024</v>
      </c>
      <c r="C1957" s="139">
        <v>45325</v>
      </c>
      <c r="D1957" s="138" t="s">
        <v>30</v>
      </c>
      <c r="E1957" s="138">
        <v>1</v>
      </c>
      <c r="F1957" s="138" t="s">
        <v>31</v>
      </c>
      <c r="G1957" s="138">
        <v>1</v>
      </c>
      <c r="H1957" s="138" t="s">
        <v>1514</v>
      </c>
      <c r="I1957" s="138">
        <v>982</v>
      </c>
      <c r="J1957" s="138" t="s">
        <v>451</v>
      </c>
      <c r="K1957" s="138" t="s">
        <v>168</v>
      </c>
      <c r="L1957" s="138">
        <v>25.17534246575342</v>
      </c>
      <c r="M1957" s="138">
        <v>2</v>
      </c>
      <c r="N1957" s="138">
        <v>1</v>
      </c>
      <c r="O1957" s="138">
        <v>11.1</v>
      </c>
      <c r="P1957" s="138">
        <v>0</v>
      </c>
      <c r="Q1957" s="138">
        <v>64.86486486486487</v>
      </c>
      <c r="R1957" s="138">
        <v>39.23735655026892</v>
      </c>
      <c r="S1957" s="138">
        <v>62.764676464932819</v>
      </c>
      <c r="T1957" s="138">
        <v>7.8424399715546329</v>
      </c>
      <c r="U1957" s="138">
        <v>42.740955074567466</v>
      </c>
      <c r="V1957" s="138">
        <v>66.001313489711464</v>
      </c>
      <c r="W1957" s="138">
        <v>7.7534528050480001</v>
      </c>
      <c r="X1957" s="138">
        <v>62.823540446073793</v>
      </c>
    </row>
    <row r="1958" spans="1:24" x14ac:dyDescent="0.45">
      <c r="A1958" s="138" t="s">
        <v>185</v>
      </c>
      <c r="B1958" s="138">
        <v>2024</v>
      </c>
      <c r="C1958" s="139">
        <v>45325</v>
      </c>
      <c r="D1958" s="138" t="s">
        <v>30</v>
      </c>
      <c r="E1958" s="138">
        <v>1</v>
      </c>
      <c r="F1958" s="138" t="s">
        <v>31</v>
      </c>
      <c r="G1958" s="138">
        <v>1</v>
      </c>
      <c r="H1958" s="138" t="s">
        <v>1514</v>
      </c>
      <c r="I1958" s="138">
        <v>982</v>
      </c>
      <c r="J1958" s="138" t="s">
        <v>365</v>
      </c>
      <c r="K1958" s="138" t="s">
        <v>88</v>
      </c>
      <c r="L1958" s="138">
        <v>26.397260273972599</v>
      </c>
      <c r="M1958" s="138">
        <v>1</v>
      </c>
      <c r="N1958" s="138">
        <v>2</v>
      </c>
      <c r="O1958" s="138">
        <v>11.138999999999999</v>
      </c>
      <c r="P1958" s="138">
        <v>3.9E-2</v>
      </c>
      <c r="Q1958" s="138">
        <v>64.637759224346894</v>
      </c>
      <c r="R1958" s="138">
        <v>38.913629848362959</v>
      </c>
      <c r="S1958" s="138">
        <v>62.882404427214752</v>
      </c>
      <c r="T1958" s="138">
        <v>7.989591526283931</v>
      </c>
      <c r="U1958" s="138">
        <v>35.964869016092919</v>
      </c>
      <c r="V1958" s="138">
        <v>59.538816962754531</v>
      </c>
      <c r="W1958" s="138">
        <v>7.8579826488872024</v>
      </c>
      <c r="X1958" s="138">
        <v>62.823540446073793</v>
      </c>
    </row>
    <row r="1959" spans="1:24" x14ac:dyDescent="0.45">
      <c r="A1959" s="138" t="s">
        <v>185</v>
      </c>
      <c r="B1959" s="138">
        <v>2024</v>
      </c>
      <c r="C1959" s="139">
        <v>45325</v>
      </c>
      <c r="D1959" s="138" t="s">
        <v>30</v>
      </c>
      <c r="E1959" s="138">
        <v>1</v>
      </c>
      <c r="F1959" s="138" t="s">
        <v>31</v>
      </c>
      <c r="G1959" s="138">
        <v>2</v>
      </c>
      <c r="H1959" s="138" t="s">
        <v>1515</v>
      </c>
      <c r="I1959" s="138">
        <v>983</v>
      </c>
      <c r="J1959" s="138" t="s">
        <v>346</v>
      </c>
      <c r="K1959" s="138" t="s">
        <v>52</v>
      </c>
      <c r="L1959" s="138">
        <v>24.789041095890411</v>
      </c>
      <c r="M1959" s="138">
        <v>3</v>
      </c>
      <c r="N1959" s="138">
        <v>1</v>
      </c>
      <c r="O1959" s="138">
        <v>0</v>
      </c>
      <c r="P1959" s="138">
        <v>0</v>
      </c>
      <c r="Q1959" s="138" t="e">
        <v>#DIV/0!</v>
      </c>
      <c r="R1959" s="138">
        <v>20.638802356357711</v>
      </c>
      <c r="S1959" s="138">
        <v>45.783711151042702</v>
      </c>
      <c r="T1959" s="138">
        <v>8.3816362648949969</v>
      </c>
      <c r="U1959" s="138">
        <v>25.57952682877006</v>
      </c>
      <c r="V1959" s="138">
        <v>49.919895717577582</v>
      </c>
      <c r="W1959" s="138">
        <v>8.1134562962691756</v>
      </c>
      <c r="X1959" s="138">
        <v>47.566418863569623</v>
      </c>
    </row>
    <row r="1960" spans="1:24" x14ac:dyDescent="0.45">
      <c r="A1960" s="138" t="s">
        <v>185</v>
      </c>
      <c r="B1960" s="138">
        <v>2024</v>
      </c>
      <c r="C1960" s="139">
        <v>45325</v>
      </c>
      <c r="D1960" s="138" t="s">
        <v>30</v>
      </c>
      <c r="E1960" s="138">
        <v>1</v>
      </c>
      <c r="F1960" s="138" t="s">
        <v>31</v>
      </c>
      <c r="G1960" s="138">
        <v>2</v>
      </c>
      <c r="H1960" s="138" t="s">
        <v>1515</v>
      </c>
      <c r="I1960" s="138">
        <v>983</v>
      </c>
      <c r="J1960" s="138" t="s">
        <v>446</v>
      </c>
      <c r="K1960" s="138" t="s">
        <v>37</v>
      </c>
      <c r="L1960" s="138">
        <v>24.109589041095891</v>
      </c>
      <c r="M1960" s="138">
        <v>4</v>
      </c>
      <c r="N1960" s="138">
        <v>2</v>
      </c>
      <c r="O1960" s="138">
        <v>0</v>
      </c>
      <c r="P1960" s="138">
        <v>0</v>
      </c>
      <c r="Q1960" s="138"/>
      <c r="R1960" s="138">
        <v>24.799481819385331</v>
      </c>
      <c r="S1960" s="138">
        <v>49.349126576096538</v>
      </c>
      <c r="T1960" s="138">
        <v>8.1832149189037366</v>
      </c>
      <c r="U1960" s="138">
        <v>21.453637319397341</v>
      </c>
      <c r="V1960" s="138">
        <v>45.384482465380998</v>
      </c>
      <c r="W1960" s="138">
        <v>7.9769483819945526</v>
      </c>
      <c r="X1960" s="138">
        <v>47.566418863569623</v>
      </c>
    </row>
    <row r="1961" spans="1:24" x14ac:dyDescent="0.45">
      <c r="A1961" s="138" t="s">
        <v>185</v>
      </c>
      <c r="B1961" s="138">
        <v>2024</v>
      </c>
      <c r="C1961" s="139">
        <v>45325</v>
      </c>
      <c r="D1961" s="138" t="s">
        <v>30</v>
      </c>
      <c r="E1961" s="138">
        <v>2</v>
      </c>
      <c r="F1961" s="138" t="s">
        <v>31</v>
      </c>
      <c r="G1961" s="138">
        <v>1</v>
      </c>
      <c r="H1961" s="138" t="s">
        <v>1516</v>
      </c>
      <c r="I1961" s="138">
        <v>984</v>
      </c>
      <c r="J1961" s="138" t="s">
        <v>365</v>
      </c>
      <c r="K1961" s="138" t="s">
        <v>88</v>
      </c>
      <c r="L1961" s="138">
        <v>26.397260273972599</v>
      </c>
      <c r="M1961" s="138">
        <v>1</v>
      </c>
      <c r="N1961" s="138">
        <v>1</v>
      </c>
      <c r="O1961" s="138">
        <v>11.115</v>
      </c>
      <c r="P1961" s="138">
        <v>0</v>
      </c>
      <c r="Q1961" s="138">
        <v>64.777327935222672</v>
      </c>
      <c r="R1961" s="138">
        <v>35.964869016092919</v>
      </c>
      <c r="S1961" s="138">
        <v>59.538816962754531</v>
      </c>
      <c r="T1961" s="138">
        <v>7.8579826488872024</v>
      </c>
      <c r="U1961" s="138">
        <v>40.770342955409831</v>
      </c>
      <c r="V1961" s="138">
        <v>63.809460480449971</v>
      </c>
      <c r="W1961" s="138">
        <v>7.6797058416800477</v>
      </c>
      <c r="X1961" s="138">
        <v>62.770065226233001</v>
      </c>
    </row>
    <row r="1962" spans="1:24" x14ac:dyDescent="0.45">
      <c r="A1962" s="138" t="s">
        <v>185</v>
      </c>
      <c r="B1962" s="138">
        <v>2024</v>
      </c>
      <c r="C1962" s="139">
        <v>45325</v>
      </c>
      <c r="D1962" s="138" t="s">
        <v>30</v>
      </c>
      <c r="E1962" s="138">
        <v>2</v>
      </c>
      <c r="F1962" s="138" t="s">
        <v>31</v>
      </c>
      <c r="G1962" s="138">
        <v>1</v>
      </c>
      <c r="H1962" s="138" t="s">
        <v>1516</v>
      </c>
      <c r="I1962" s="138">
        <v>984</v>
      </c>
      <c r="J1962" s="138" t="s">
        <v>451</v>
      </c>
      <c r="K1962" s="138" t="s">
        <v>168</v>
      </c>
      <c r="L1962" s="138">
        <v>25.17534246575342</v>
      </c>
      <c r="M1962" s="138">
        <v>2</v>
      </c>
      <c r="N1962" s="138">
        <v>2</v>
      </c>
      <c r="O1962" s="138">
        <v>11.115</v>
      </c>
      <c r="P1962" s="138">
        <v>0</v>
      </c>
      <c r="Q1962" s="138">
        <v>64.777327935222672</v>
      </c>
      <c r="R1962" s="138">
        <v>42.740955074567466</v>
      </c>
      <c r="S1962" s="138">
        <v>66.001313489711464</v>
      </c>
      <c r="T1962" s="138">
        <v>7.7534528050480001</v>
      </c>
      <c r="U1962" s="138">
        <v>39.004965935519778</v>
      </c>
      <c r="V1962" s="138">
        <v>61.829176034719211</v>
      </c>
      <c r="W1962" s="138">
        <v>7.6080700330664746</v>
      </c>
      <c r="X1962" s="138">
        <v>62.770065226233001</v>
      </c>
    </row>
    <row r="1963" spans="1:24" x14ac:dyDescent="0.45">
      <c r="A1963" s="138" t="s">
        <v>185</v>
      </c>
      <c r="B1963" s="138">
        <v>2024</v>
      </c>
      <c r="C1963" s="139">
        <v>45325</v>
      </c>
      <c r="D1963" s="138" t="s">
        <v>30</v>
      </c>
      <c r="E1963" s="138">
        <v>2</v>
      </c>
      <c r="F1963" s="138" t="s">
        <v>31</v>
      </c>
      <c r="G1963" s="138">
        <v>2</v>
      </c>
      <c r="H1963" s="138" t="s">
        <v>1517</v>
      </c>
      <c r="I1963" s="138">
        <v>985</v>
      </c>
      <c r="J1963" s="138" t="s">
        <v>346</v>
      </c>
      <c r="K1963" s="138" t="s">
        <v>52</v>
      </c>
      <c r="L1963" s="138">
        <v>24.789041095890411</v>
      </c>
      <c r="M1963" s="138">
        <v>3</v>
      </c>
      <c r="N1963" s="138">
        <v>1</v>
      </c>
      <c r="O1963" s="138"/>
      <c r="P1963" s="138"/>
      <c r="Q1963" s="138"/>
      <c r="R1963" s="138">
        <v>25.57952682877006</v>
      </c>
      <c r="S1963" s="138">
        <v>49.919895717577582</v>
      </c>
      <c r="T1963" s="138">
        <v>8.1134562962691756</v>
      </c>
      <c r="U1963" s="138">
        <v>25.57952682877006</v>
      </c>
      <c r="V1963" s="138">
        <v>49.919895717577582</v>
      </c>
      <c r="W1963" s="138">
        <v>8.1134562962691756</v>
      </c>
      <c r="X1963" s="138">
        <v>49.919895717577582</v>
      </c>
    </row>
    <row r="1964" spans="1:24" x14ac:dyDescent="0.45">
      <c r="A1964" s="138" t="s">
        <v>185</v>
      </c>
      <c r="B1964" s="138">
        <v>2024</v>
      </c>
      <c r="C1964" s="139">
        <v>45325</v>
      </c>
      <c r="D1964" s="138" t="s">
        <v>30</v>
      </c>
      <c r="E1964" s="138">
        <v>3</v>
      </c>
      <c r="F1964" s="138" t="s">
        <v>31</v>
      </c>
      <c r="G1964" s="138">
        <v>1</v>
      </c>
      <c r="H1964" s="138" t="s">
        <v>1518</v>
      </c>
      <c r="I1964" s="138">
        <v>986</v>
      </c>
      <c r="J1964" s="138" t="s">
        <v>365</v>
      </c>
      <c r="K1964" s="138" t="s">
        <v>88</v>
      </c>
      <c r="L1964" s="138">
        <v>26.397260273972599</v>
      </c>
      <c r="M1964" s="138">
        <v>1</v>
      </c>
      <c r="N1964" s="138">
        <v>1</v>
      </c>
      <c r="O1964" s="138">
        <v>11.177</v>
      </c>
      <c r="P1964" s="138">
        <v>0</v>
      </c>
      <c r="Q1964" s="138">
        <v>64.418001252572253</v>
      </c>
      <c r="R1964" s="138">
        <v>40.770342955409831</v>
      </c>
      <c r="S1964" s="138">
        <v>63.809460480449971</v>
      </c>
      <c r="T1964" s="138">
        <v>7.6797058416800477</v>
      </c>
      <c r="U1964" s="138">
        <v>43.734855736675563</v>
      </c>
      <c r="V1964" s="138">
        <v>66.67454798238164</v>
      </c>
      <c r="W1964" s="138">
        <v>7.6465640819020289</v>
      </c>
      <c r="X1964" s="138">
        <v>62.819318257584591</v>
      </c>
    </row>
    <row r="1965" spans="1:24" x14ac:dyDescent="0.45">
      <c r="A1965" s="138" t="s">
        <v>185</v>
      </c>
      <c r="B1965" s="138">
        <v>2024</v>
      </c>
      <c r="C1965" s="139">
        <v>45325</v>
      </c>
      <c r="D1965" s="138" t="s">
        <v>30</v>
      </c>
      <c r="E1965" s="138">
        <v>3</v>
      </c>
      <c r="F1965" s="138" t="s">
        <v>31</v>
      </c>
      <c r="G1965" s="138">
        <v>1</v>
      </c>
      <c r="H1965" s="138" t="s">
        <v>1518</v>
      </c>
      <c r="I1965" s="138">
        <v>986</v>
      </c>
      <c r="J1965" s="138" t="s">
        <v>451</v>
      </c>
      <c r="K1965" s="138" t="s">
        <v>168</v>
      </c>
      <c r="L1965" s="138">
        <v>25.17534246575342</v>
      </c>
      <c r="M1965" s="138">
        <v>2</v>
      </c>
      <c r="N1965" s="138">
        <v>2</v>
      </c>
      <c r="O1965" s="138">
        <v>11.177</v>
      </c>
      <c r="P1965" s="138">
        <v>0</v>
      </c>
      <c r="Q1965" s="138">
        <v>64.418001252572253</v>
      </c>
      <c r="R1965" s="138">
        <v>39.004965935519778</v>
      </c>
      <c r="S1965" s="138">
        <v>61.829176034719211</v>
      </c>
      <c r="T1965" s="138">
        <v>7.6080700330664746</v>
      </c>
      <c r="U1965" s="138">
        <v>36.226302714389057</v>
      </c>
      <c r="V1965" s="138">
        <v>59.010246294092191</v>
      </c>
      <c r="W1965" s="138">
        <v>7.5946478599010447</v>
      </c>
      <c r="X1965" s="138">
        <v>62.819318257584591</v>
      </c>
    </row>
    <row r="1966" spans="1:24" x14ac:dyDescent="0.45">
      <c r="A1966" s="130" t="s">
        <v>74</v>
      </c>
      <c r="B1966" s="130">
        <v>2024</v>
      </c>
      <c r="C1966" s="131">
        <v>45367</v>
      </c>
      <c r="D1966" s="130" t="s">
        <v>30</v>
      </c>
      <c r="E1966" s="130">
        <v>1</v>
      </c>
      <c r="F1966" s="130" t="s">
        <v>572</v>
      </c>
      <c r="G1966" s="130">
        <v>1</v>
      </c>
      <c r="H1966" s="130" t="s">
        <v>1519</v>
      </c>
      <c r="I1966" s="130">
        <v>987</v>
      </c>
      <c r="J1966" s="130" t="s">
        <v>365</v>
      </c>
      <c r="K1966" s="130" t="s">
        <v>88</v>
      </c>
      <c r="L1966" s="130">
        <v>26.512328767123289</v>
      </c>
      <c r="M1966" s="130">
        <v>6</v>
      </c>
      <c r="N1966" s="130">
        <v>1</v>
      </c>
      <c r="O1966" s="130">
        <v>11.311</v>
      </c>
      <c r="P1966" s="130">
        <v>0</v>
      </c>
      <c r="Q1966" s="130"/>
      <c r="R1966" s="130">
        <v>43.734855736675563</v>
      </c>
      <c r="S1966" s="130">
        <v>66.67454798238164</v>
      </c>
      <c r="T1966" s="130">
        <v>7.6465640819020289</v>
      </c>
      <c r="U1966" s="130">
        <v>42.107611978899833</v>
      </c>
      <c r="V1966" s="130">
        <v>66.699204505687334</v>
      </c>
      <c r="W1966" s="130">
        <v>8.19719750892917</v>
      </c>
      <c r="X1966" s="130">
        <v>41.647540701059583</v>
      </c>
    </row>
    <row r="1967" spans="1:24" x14ac:dyDescent="0.45">
      <c r="A1967" s="130" t="s">
        <v>74</v>
      </c>
      <c r="B1967" s="130">
        <v>2024</v>
      </c>
      <c r="C1967" s="131">
        <v>45367</v>
      </c>
      <c r="D1967" s="130" t="s">
        <v>30</v>
      </c>
      <c r="E1967" s="130">
        <v>1</v>
      </c>
      <c r="F1967" s="130" t="s">
        <v>572</v>
      </c>
      <c r="G1967" s="130">
        <v>1</v>
      </c>
      <c r="H1967" s="130" t="s">
        <v>1519</v>
      </c>
      <c r="I1967" s="130">
        <v>987</v>
      </c>
      <c r="J1967" s="130" t="s">
        <v>385</v>
      </c>
      <c r="K1967" s="130" t="s">
        <v>67</v>
      </c>
      <c r="L1967" s="130">
        <v>32.630136986301373</v>
      </c>
      <c r="M1967" s="130">
        <v>28</v>
      </c>
      <c r="N1967" s="130">
        <v>2</v>
      </c>
      <c r="O1967" s="130">
        <v>11.311</v>
      </c>
      <c r="P1967" s="130">
        <v>0</v>
      </c>
      <c r="Q1967" s="130"/>
      <c r="R1967" s="130">
        <v>1E-3</v>
      </c>
      <c r="S1967" s="130">
        <v>16.620533419737519</v>
      </c>
      <c r="T1967" s="130">
        <v>8.0005513648836519</v>
      </c>
      <c r="U1967" s="130">
        <v>-8.9829320269963269</v>
      </c>
      <c r="V1967" s="130">
        <v>16.593852742914521</v>
      </c>
      <c r="W1967" s="130">
        <v>8.5255949233036148</v>
      </c>
      <c r="X1967" s="130">
        <v>41.647540701059583</v>
      </c>
    </row>
    <row r="1968" spans="1:24" x14ac:dyDescent="0.45">
      <c r="A1968" s="130" t="s">
        <v>74</v>
      </c>
      <c r="B1968" s="130">
        <v>2024</v>
      </c>
      <c r="C1968" s="131">
        <v>45367</v>
      </c>
      <c r="D1968" s="130" t="s">
        <v>30</v>
      </c>
      <c r="E1968" s="130">
        <v>1</v>
      </c>
      <c r="F1968" s="130" t="s">
        <v>572</v>
      </c>
      <c r="G1968" s="130">
        <v>2</v>
      </c>
      <c r="H1968" s="130" t="s">
        <v>1520</v>
      </c>
      <c r="I1968" s="130">
        <v>988</v>
      </c>
      <c r="J1968" s="130" t="s">
        <v>546</v>
      </c>
      <c r="K1968" s="130" t="s">
        <v>34</v>
      </c>
      <c r="L1968" s="130">
        <v>25.81643835616438</v>
      </c>
      <c r="M1968" s="130">
        <v>4</v>
      </c>
      <c r="N1968" s="130">
        <v>1</v>
      </c>
      <c r="O1968" s="130">
        <v>11.558999999999999</v>
      </c>
      <c r="P1968" s="130">
        <v>0</v>
      </c>
      <c r="Q1968" s="130"/>
      <c r="R1968" s="130">
        <v>5.7671480113960376</v>
      </c>
      <c r="S1968" s="130">
        <v>32.097696209799047</v>
      </c>
      <c r="T1968" s="130">
        <v>8.77684939946767</v>
      </c>
      <c r="U1968" s="130">
        <v>7.7887914224238726</v>
      </c>
      <c r="V1968" s="130">
        <v>33.92917486407611</v>
      </c>
      <c r="W1968" s="130">
        <v>8.7134611472174122</v>
      </c>
      <c r="X1968" s="130">
        <v>25.21707378341813</v>
      </c>
    </row>
    <row r="1969" spans="1:24" x14ac:dyDescent="0.45">
      <c r="A1969" s="130" t="s">
        <v>74</v>
      </c>
      <c r="B1969" s="130">
        <v>2024</v>
      </c>
      <c r="C1969" s="131">
        <v>45367</v>
      </c>
      <c r="D1969" s="130" t="s">
        <v>30</v>
      </c>
      <c r="E1969" s="130">
        <v>1</v>
      </c>
      <c r="F1969" s="130" t="s">
        <v>572</v>
      </c>
      <c r="G1969" s="130">
        <v>2</v>
      </c>
      <c r="H1969" s="130" t="s">
        <v>1520</v>
      </c>
      <c r="I1969" s="130">
        <v>988</v>
      </c>
      <c r="J1969" s="130" t="s">
        <v>479</v>
      </c>
      <c r="K1969" s="130" t="s">
        <v>67</v>
      </c>
      <c r="L1969" s="130">
        <v>21.38082191780822</v>
      </c>
      <c r="M1969" s="130">
        <v>27</v>
      </c>
      <c r="N1969" s="130">
        <v>2</v>
      </c>
      <c r="O1969" s="130">
        <v>11.558999999999999</v>
      </c>
      <c r="P1969" s="130">
        <v>0</v>
      </c>
      <c r="Q1969" s="130"/>
      <c r="R1969" s="130">
        <v>1E-3</v>
      </c>
      <c r="S1969" s="130">
        <v>18.33645135703722</v>
      </c>
      <c r="T1969" s="130">
        <v>7.9995691218866742</v>
      </c>
      <c r="U1969" s="130">
        <v>-7.537150806710244</v>
      </c>
      <c r="V1969" s="130">
        <v>16.78256874077109</v>
      </c>
      <c r="W1969" s="130">
        <v>8.1065731824937792</v>
      </c>
      <c r="X1969" s="130">
        <v>25.21707378341813</v>
      </c>
    </row>
    <row r="1970" spans="1:24" x14ac:dyDescent="0.45">
      <c r="A1970" s="130" t="s">
        <v>74</v>
      </c>
      <c r="B1970" s="130">
        <v>2024</v>
      </c>
      <c r="C1970" s="131">
        <v>45367</v>
      </c>
      <c r="D1970" s="130" t="s">
        <v>30</v>
      </c>
      <c r="E1970" s="130">
        <v>1</v>
      </c>
      <c r="F1970" s="130" t="s">
        <v>572</v>
      </c>
      <c r="G1970" s="130">
        <v>3</v>
      </c>
      <c r="H1970" s="130" t="s">
        <v>1521</v>
      </c>
      <c r="I1970" s="130">
        <v>989</v>
      </c>
      <c r="J1970" s="130" t="s">
        <v>451</v>
      </c>
      <c r="K1970" s="130" t="s">
        <v>168</v>
      </c>
      <c r="L1970" s="130">
        <v>25.290410958904111</v>
      </c>
      <c r="M1970" s="130">
        <v>7</v>
      </c>
      <c r="N1970" s="130">
        <v>1</v>
      </c>
      <c r="O1970" s="130">
        <v>11.75</v>
      </c>
      <c r="P1970" s="130">
        <v>0</v>
      </c>
      <c r="Q1970" s="130"/>
      <c r="R1970" s="130">
        <v>36.226302714389057</v>
      </c>
      <c r="S1970" s="130">
        <v>59.010246294092191</v>
      </c>
      <c r="T1970" s="130">
        <v>7.5946478599010447</v>
      </c>
      <c r="U1970" s="130">
        <v>34.653510848403528</v>
      </c>
      <c r="V1970" s="130">
        <v>59.059690089067537</v>
      </c>
      <c r="W1970" s="130">
        <v>8.1353930802213377</v>
      </c>
      <c r="X1970" s="130">
        <v>36.028949018345322</v>
      </c>
    </row>
    <row r="1971" spans="1:24" x14ac:dyDescent="0.45">
      <c r="A1971" s="130" t="s">
        <v>74</v>
      </c>
      <c r="B1971" s="130">
        <v>2024</v>
      </c>
      <c r="C1971" s="131">
        <v>45367</v>
      </c>
      <c r="D1971" s="130" t="s">
        <v>30</v>
      </c>
      <c r="E1971" s="130">
        <v>1</v>
      </c>
      <c r="F1971" s="130" t="s">
        <v>572</v>
      </c>
      <c r="G1971" s="130">
        <v>3</v>
      </c>
      <c r="H1971" s="130" t="s">
        <v>1521</v>
      </c>
      <c r="I1971" s="130">
        <v>989</v>
      </c>
      <c r="J1971" s="130" t="s">
        <v>472</v>
      </c>
      <c r="K1971" s="130" t="s">
        <v>518</v>
      </c>
      <c r="L1971" s="130">
        <v>22.104109589041091</v>
      </c>
      <c r="M1971" s="130">
        <v>26</v>
      </c>
      <c r="N1971" s="130">
        <v>2</v>
      </c>
      <c r="O1971" s="130">
        <v>11.75</v>
      </c>
      <c r="P1971" s="130">
        <v>0</v>
      </c>
      <c r="Q1971" s="130"/>
      <c r="R1971" s="130">
        <v>1E-3</v>
      </c>
      <c r="S1971" s="130">
        <v>13.04765174259845</v>
      </c>
      <c r="T1971" s="130">
        <v>8.3997761161721716</v>
      </c>
      <c r="U1971" s="130">
        <v>-13.651091584355621</v>
      </c>
      <c r="V1971" s="130">
        <v>12.98865893426059</v>
      </c>
      <c r="W1971" s="130">
        <v>8.8799168395387351</v>
      </c>
      <c r="X1971" s="130">
        <v>36.028949018345322</v>
      </c>
    </row>
    <row r="1972" spans="1:24" x14ac:dyDescent="0.45">
      <c r="A1972" s="130" t="s">
        <v>74</v>
      </c>
      <c r="B1972" s="130">
        <v>2024</v>
      </c>
      <c r="C1972" s="131">
        <v>45367</v>
      </c>
      <c r="D1972" s="130" t="s">
        <v>30</v>
      </c>
      <c r="E1972" s="130">
        <v>1</v>
      </c>
      <c r="F1972" s="130" t="s">
        <v>572</v>
      </c>
      <c r="G1972" s="130">
        <v>4</v>
      </c>
      <c r="H1972" s="130" t="s">
        <v>1522</v>
      </c>
      <c r="I1972" s="130">
        <v>990</v>
      </c>
      <c r="J1972" s="130" t="s">
        <v>358</v>
      </c>
      <c r="K1972" s="130" t="s">
        <v>187</v>
      </c>
      <c r="L1972" s="130">
        <v>31.145205479452059</v>
      </c>
      <c r="M1972" s="130">
        <v>8</v>
      </c>
      <c r="N1972" s="130">
        <v>1</v>
      </c>
      <c r="O1972" s="130">
        <v>11.291</v>
      </c>
      <c r="P1972" s="130">
        <v>0</v>
      </c>
      <c r="Q1972" s="130"/>
      <c r="R1972" s="130">
        <v>12.68118742783459</v>
      </c>
      <c r="S1972" s="130">
        <v>36.686805498534817</v>
      </c>
      <c r="T1972" s="130">
        <v>8.0018726902334105</v>
      </c>
      <c r="U1972" s="130">
        <v>13.50141568419172</v>
      </c>
      <c r="V1972" s="130">
        <v>37.941218906779618</v>
      </c>
      <c r="W1972" s="130">
        <v>8.1466010741959654</v>
      </c>
      <c r="X1972" s="130">
        <v>28.24560648863838</v>
      </c>
    </row>
    <row r="1973" spans="1:24" x14ac:dyDescent="0.45">
      <c r="A1973" s="130" t="s">
        <v>74</v>
      </c>
      <c r="B1973" s="130">
        <v>2024</v>
      </c>
      <c r="C1973" s="131">
        <v>45367</v>
      </c>
      <c r="D1973" s="130" t="s">
        <v>30</v>
      </c>
      <c r="E1973" s="130">
        <v>1</v>
      </c>
      <c r="F1973" s="130" t="s">
        <v>572</v>
      </c>
      <c r="G1973" s="130">
        <v>4</v>
      </c>
      <c r="H1973" s="130" t="s">
        <v>1522</v>
      </c>
      <c r="I1973" s="130">
        <v>990</v>
      </c>
      <c r="J1973" s="130" t="s">
        <v>401</v>
      </c>
      <c r="K1973" s="130" t="s">
        <v>177</v>
      </c>
      <c r="L1973" s="130">
        <v>26.731506849315071</v>
      </c>
      <c r="M1973" s="130">
        <v>25</v>
      </c>
      <c r="N1973" s="130">
        <v>2</v>
      </c>
      <c r="O1973" s="130">
        <v>11.291</v>
      </c>
      <c r="P1973" s="130">
        <v>0</v>
      </c>
      <c r="Q1973" s="130"/>
      <c r="R1973" s="130">
        <v>1E-3</v>
      </c>
      <c r="S1973" s="130">
        <v>19.80440747874195</v>
      </c>
      <c r="T1973" s="130">
        <v>7.7369748891413597</v>
      </c>
      <c r="U1973" s="130">
        <v>-5.178237656343228</v>
      </c>
      <c r="V1973" s="130">
        <v>18.621606905772371</v>
      </c>
      <c r="W1973" s="130">
        <v>7.933281520705199</v>
      </c>
      <c r="X1973" s="130">
        <v>28.24560648863838</v>
      </c>
    </row>
    <row r="1974" spans="1:24" x14ac:dyDescent="0.45">
      <c r="A1974" s="130" t="s">
        <v>74</v>
      </c>
      <c r="B1974" s="130">
        <v>2024</v>
      </c>
      <c r="C1974" s="131">
        <v>45367</v>
      </c>
      <c r="D1974" s="130" t="s">
        <v>30</v>
      </c>
      <c r="E1974" s="130">
        <v>1</v>
      </c>
      <c r="F1974" s="130" t="s">
        <v>572</v>
      </c>
      <c r="G1974" s="130">
        <v>5</v>
      </c>
      <c r="H1974" s="130" t="s">
        <v>1523</v>
      </c>
      <c r="I1974" s="130">
        <v>991</v>
      </c>
      <c r="J1974" s="130" t="s">
        <v>373</v>
      </c>
      <c r="K1974" s="130" t="s">
        <v>43</v>
      </c>
      <c r="L1974" s="130">
        <v>25.021917808219179</v>
      </c>
      <c r="M1974" s="130">
        <v>9</v>
      </c>
      <c r="N1974" s="130">
        <v>1</v>
      </c>
      <c r="O1974" s="130">
        <v>11.281000000000001</v>
      </c>
      <c r="P1974" s="130">
        <v>0</v>
      </c>
      <c r="Q1974" s="130"/>
      <c r="R1974" s="130">
        <v>8.5285630747298953</v>
      </c>
      <c r="S1974" s="130">
        <v>33.868109036737309</v>
      </c>
      <c r="T1974" s="130">
        <v>8.4465153206691372</v>
      </c>
      <c r="U1974" s="130">
        <v>12.15009563254168</v>
      </c>
      <c r="V1974" s="130">
        <v>36.931846868414368</v>
      </c>
      <c r="W1974" s="130">
        <v>8.2605837452908961</v>
      </c>
      <c r="X1974" s="130">
        <v>32.125245418538341</v>
      </c>
    </row>
    <row r="1975" spans="1:24" x14ac:dyDescent="0.45">
      <c r="A1975" s="130" t="s">
        <v>74</v>
      </c>
      <c r="B1975" s="130">
        <v>2024</v>
      </c>
      <c r="C1975" s="131">
        <v>45367</v>
      </c>
      <c r="D1975" s="130" t="s">
        <v>30</v>
      </c>
      <c r="E1975" s="130">
        <v>1</v>
      </c>
      <c r="F1975" s="130" t="s">
        <v>572</v>
      </c>
      <c r="G1975" s="130">
        <v>5</v>
      </c>
      <c r="H1975" s="130" t="s">
        <v>1523</v>
      </c>
      <c r="I1975" s="130">
        <v>991</v>
      </c>
      <c r="J1975" s="130" t="s">
        <v>397</v>
      </c>
      <c r="K1975" s="130" t="s">
        <v>177</v>
      </c>
      <c r="L1975" s="130">
        <v>31.326027397260269</v>
      </c>
      <c r="M1975" s="130">
        <v>24</v>
      </c>
      <c r="N1975" s="130">
        <v>2</v>
      </c>
      <c r="O1975" s="130">
        <v>11.281000000000001</v>
      </c>
      <c r="P1975" s="130">
        <v>0</v>
      </c>
      <c r="Q1975" s="130"/>
      <c r="R1975" s="130">
        <v>6.3604262525723314</v>
      </c>
      <c r="S1975" s="130">
        <v>30.38238180033937</v>
      </c>
      <c r="T1975" s="130">
        <v>8.0073185159223446</v>
      </c>
      <c r="U1975" s="130">
        <v>3.7653260547110641</v>
      </c>
      <c r="V1975" s="130">
        <v>27.5942105046961</v>
      </c>
      <c r="W1975" s="130">
        <v>7.942961483328344</v>
      </c>
      <c r="X1975" s="130">
        <v>32.125245418538341</v>
      </c>
    </row>
    <row r="1976" spans="1:24" x14ac:dyDescent="0.45">
      <c r="A1976" s="130" t="s">
        <v>74</v>
      </c>
      <c r="B1976" s="130">
        <v>2024</v>
      </c>
      <c r="C1976" s="131">
        <v>45367</v>
      </c>
      <c r="D1976" s="130" t="s">
        <v>30</v>
      </c>
      <c r="E1976" s="130">
        <v>1</v>
      </c>
      <c r="F1976" s="130" t="s">
        <v>572</v>
      </c>
      <c r="G1976" s="130">
        <v>6</v>
      </c>
      <c r="H1976" s="130" t="s">
        <v>1524</v>
      </c>
      <c r="I1976" s="130">
        <v>992</v>
      </c>
      <c r="J1976" s="130" t="s">
        <v>480</v>
      </c>
      <c r="K1976" s="130" t="s">
        <v>43</v>
      </c>
      <c r="L1976" s="130">
        <v>18.93698630136986</v>
      </c>
      <c r="M1976" s="130">
        <v>10</v>
      </c>
      <c r="N1976" s="130">
        <v>1</v>
      </c>
      <c r="O1976" s="130">
        <v>11.204000000000001</v>
      </c>
      <c r="P1976" s="130">
        <v>0</v>
      </c>
      <c r="Q1976" s="130"/>
      <c r="R1976" s="130">
        <v>0.9070784487677841</v>
      </c>
      <c r="S1976" s="130">
        <v>25.797177407406242</v>
      </c>
      <c r="T1976" s="130">
        <v>8.2966996528794859</v>
      </c>
      <c r="U1976" s="130">
        <v>3.298715844424525</v>
      </c>
      <c r="V1976" s="130">
        <v>28.024098520047289</v>
      </c>
      <c r="W1976" s="130">
        <v>8.2417942252075882</v>
      </c>
      <c r="X1976" s="130">
        <v>21.324740745236632</v>
      </c>
    </row>
    <row r="1977" spans="1:24" x14ac:dyDescent="0.45">
      <c r="A1977" s="130" t="s">
        <v>74</v>
      </c>
      <c r="B1977" s="130">
        <v>2024</v>
      </c>
      <c r="C1977" s="131">
        <v>45367</v>
      </c>
      <c r="D1977" s="130" t="s">
        <v>30</v>
      </c>
      <c r="E1977" s="130">
        <v>1</v>
      </c>
      <c r="F1977" s="130" t="s">
        <v>572</v>
      </c>
      <c r="G1977" s="130">
        <v>6</v>
      </c>
      <c r="H1977" s="130" t="s">
        <v>1524</v>
      </c>
      <c r="I1977" s="130">
        <v>992</v>
      </c>
      <c r="J1977" s="130" t="s">
        <v>459</v>
      </c>
      <c r="K1977" s="130" t="s">
        <v>143</v>
      </c>
      <c r="L1977" s="130">
        <v>20.841095890410958</v>
      </c>
      <c r="M1977" s="130">
        <v>23</v>
      </c>
      <c r="N1977" s="130">
        <v>2</v>
      </c>
      <c r="O1977" s="130">
        <v>11.204000000000001</v>
      </c>
      <c r="P1977" s="130">
        <v>0</v>
      </c>
      <c r="Q1977" s="130"/>
      <c r="R1977" s="130">
        <v>1E-3</v>
      </c>
      <c r="S1977" s="130">
        <v>16.852304083067018</v>
      </c>
      <c r="T1977" s="130">
        <v>8.0284690040690663</v>
      </c>
      <c r="U1977" s="130">
        <v>-9.3674919698557648</v>
      </c>
      <c r="V1977" s="130">
        <v>14.750666714469061</v>
      </c>
      <c r="W1977" s="130">
        <v>8.0393862281082757</v>
      </c>
      <c r="X1977" s="130">
        <v>21.324740745236632</v>
      </c>
    </row>
    <row r="1978" spans="1:24" x14ac:dyDescent="0.45">
      <c r="A1978" s="130" t="s">
        <v>74</v>
      </c>
      <c r="B1978" s="130">
        <v>2024</v>
      </c>
      <c r="C1978" s="131">
        <v>45367</v>
      </c>
      <c r="D1978" s="130" t="s">
        <v>30</v>
      </c>
      <c r="E1978" s="130">
        <v>1</v>
      </c>
      <c r="F1978" s="130" t="s">
        <v>572</v>
      </c>
      <c r="G1978" s="130">
        <v>7</v>
      </c>
      <c r="H1978" s="130" t="s">
        <v>1525</v>
      </c>
      <c r="I1978" s="130">
        <v>993</v>
      </c>
      <c r="J1978" s="130" t="s">
        <v>523</v>
      </c>
      <c r="K1978" s="130" t="s">
        <v>524</v>
      </c>
      <c r="L1978" s="130">
        <v>20.846575342465751</v>
      </c>
      <c r="M1978" s="130">
        <v>11</v>
      </c>
      <c r="N1978" s="130">
        <v>1</v>
      </c>
      <c r="O1978" s="130">
        <v>11.339</v>
      </c>
      <c r="P1978" s="130">
        <v>0</v>
      </c>
      <c r="Q1978" s="130"/>
      <c r="R1978" s="130">
        <v>1E-3</v>
      </c>
      <c r="S1978" s="130">
        <v>25</v>
      </c>
      <c r="T1978" s="130">
        <v>8.3333333330000006</v>
      </c>
      <c r="U1978" s="130">
        <v>2.8005412346691538</v>
      </c>
      <c r="V1978" s="130">
        <v>27.48390380277753</v>
      </c>
      <c r="W1978" s="130">
        <v>8.2277875227027923</v>
      </c>
      <c r="X1978" s="130">
        <v>21.386108496776469</v>
      </c>
    </row>
    <row r="1979" spans="1:24" x14ac:dyDescent="0.45">
      <c r="A1979" s="130" t="s">
        <v>74</v>
      </c>
      <c r="B1979" s="130">
        <v>2024</v>
      </c>
      <c r="C1979" s="131">
        <v>45367</v>
      </c>
      <c r="D1979" s="130" t="s">
        <v>30</v>
      </c>
      <c r="E1979" s="130">
        <v>1</v>
      </c>
      <c r="F1979" s="130" t="s">
        <v>572</v>
      </c>
      <c r="G1979" s="130">
        <v>7</v>
      </c>
      <c r="H1979" s="130" t="s">
        <v>1525</v>
      </c>
      <c r="I1979" s="130">
        <v>993</v>
      </c>
      <c r="J1979" s="130" t="s">
        <v>262</v>
      </c>
      <c r="K1979" s="130" t="s">
        <v>46</v>
      </c>
      <c r="L1979" s="130">
        <v>27.446575342465749</v>
      </c>
      <c r="M1979" s="130">
        <v>22</v>
      </c>
      <c r="N1979" s="130">
        <v>2</v>
      </c>
      <c r="O1979" s="130">
        <v>11.339</v>
      </c>
      <c r="P1979" s="130">
        <v>0</v>
      </c>
      <c r="Q1979" s="130"/>
      <c r="R1979" s="130">
        <v>1E-3</v>
      </c>
      <c r="S1979" s="130">
        <v>17.772216993552941</v>
      </c>
      <c r="T1979" s="130">
        <v>7.6270450728262569</v>
      </c>
      <c r="U1979" s="130">
        <v>-7.4549236155587231</v>
      </c>
      <c r="V1979" s="130">
        <v>15.64525527250432</v>
      </c>
      <c r="W1979" s="130">
        <v>7.7000596293543468</v>
      </c>
      <c r="X1979" s="130">
        <v>21.386108496776469</v>
      </c>
    </row>
    <row r="1980" spans="1:24" x14ac:dyDescent="0.45">
      <c r="A1980" s="130" t="s">
        <v>74</v>
      </c>
      <c r="B1980" s="130">
        <v>2024</v>
      </c>
      <c r="C1980" s="131">
        <v>45367</v>
      </c>
      <c r="D1980" s="130" t="s">
        <v>30</v>
      </c>
      <c r="E1980" s="130">
        <v>1</v>
      </c>
      <c r="F1980" s="130" t="s">
        <v>572</v>
      </c>
      <c r="G1980" s="130">
        <v>8</v>
      </c>
      <c r="H1980" s="130" t="s">
        <v>1526</v>
      </c>
      <c r="I1980" s="130">
        <v>994</v>
      </c>
      <c r="J1980" s="130" t="s">
        <v>470</v>
      </c>
      <c r="K1980" s="130" t="s">
        <v>52</v>
      </c>
      <c r="L1980" s="130">
        <v>21.643835616438359</v>
      </c>
      <c r="M1980" s="130">
        <v>12</v>
      </c>
      <c r="N1980" s="130">
        <v>1</v>
      </c>
      <c r="O1980" s="130">
        <v>11.372</v>
      </c>
      <c r="P1980" s="130">
        <v>0</v>
      </c>
      <c r="Q1980" s="130"/>
      <c r="R1980" s="130">
        <v>9.355111353514328</v>
      </c>
      <c r="S1980" s="130">
        <v>37.785991761978487</v>
      </c>
      <c r="T1980" s="130">
        <v>9.4769601361547195</v>
      </c>
      <c r="U1980" s="130">
        <v>12.2569389123239</v>
      </c>
      <c r="V1980" s="130">
        <v>40.010195958059143</v>
      </c>
      <c r="W1980" s="130">
        <v>9.2510856819117464</v>
      </c>
      <c r="X1980" s="130">
        <v>31.39299588098924</v>
      </c>
    </row>
    <row r="1981" spans="1:24" x14ac:dyDescent="0.45">
      <c r="A1981" s="130" t="s">
        <v>74</v>
      </c>
      <c r="B1981" s="130">
        <v>2024</v>
      </c>
      <c r="C1981" s="131">
        <v>45367</v>
      </c>
      <c r="D1981" s="130" t="s">
        <v>30</v>
      </c>
      <c r="E1981" s="130">
        <v>1</v>
      </c>
      <c r="F1981" s="130" t="s">
        <v>572</v>
      </c>
      <c r="G1981" s="130">
        <v>8</v>
      </c>
      <c r="H1981" s="130" t="s">
        <v>1526</v>
      </c>
      <c r="I1981" s="130">
        <v>994</v>
      </c>
      <c r="J1981" s="130" t="s">
        <v>520</v>
      </c>
      <c r="K1981" s="130" t="s">
        <v>518</v>
      </c>
      <c r="L1981" s="130">
        <v>18.221917808219182</v>
      </c>
      <c r="M1981" s="130">
        <v>21</v>
      </c>
      <c r="N1981" s="130">
        <v>2</v>
      </c>
      <c r="O1981" s="130">
        <v>11.372</v>
      </c>
      <c r="P1981" s="130">
        <v>0</v>
      </c>
      <c r="Q1981" s="130"/>
      <c r="R1981" s="130">
        <v>1E-3</v>
      </c>
      <c r="S1981" s="130">
        <v>25</v>
      </c>
      <c r="T1981" s="130">
        <v>8.3333333330000006</v>
      </c>
      <c r="U1981" s="130">
        <v>-1.884597262009901</v>
      </c>
      <c r="V1981" s="130">
        <v>23.234272185291399</v>
      </c>
      <c r="W1981" s="130">
        <v>8.3729564824337679</v>
      </c>
      <c r="X1981" s="130">
        <v>31.39299588098924</v>
      </c>
    </row>
    <row r="1982" spans="1:24" x14ac:dyDescent="0.45">
      <c r="A1982" s="130" t="s">
        <v>74</v>
      </c>
      <c r="B1982" s="130">
        <v>2024</v>
      </c>
      <c r="C1982" s="131">
        <v>45367</v>
      </c>
      <c r="D1982" s="130" t="s">
        <v>30</v>
      </c>
      <c r="E1982" s="130">
        <v>1</v>
      </c>
      <c r="F1982" s="130" t="s">
        <v>572</v>
      </c>
      <c r="G1982" s="130">
        <v>9</v>
      </c>
      <c r="H1982" s="130" t="s">
        <v>1527</v>
      </c>
      <c r="I1982" s="130">
        <v>995</v>
      </c>
      <c r="J1982" s="130" t="s">
        <v>525</v>
      </c>
      <c r="K1982" s="130" t="s">
        <v>524</v>
      </c>
      <c r="L1982" s="130">
        <v>23.638356164383559</v>
      </c>
      <c r="M1982" s="130">
        <v>16</v>
      </c>
      <c r="N1982" s="130">
        <v>1</v>
      </c>
      <c r="O1982" s="130">
        <v>11.331</v>
      </c>
      <c r="P1982" s="130">
        <v>0</v>
      </c>
      <c r="Q1982" s="130"/>
      <c r="R1982" s="130">
        <v>1E-3</v>
      </c>
      <c r="S1982" s="130">
        <v>25</v>
      </c>
      <c r="T1982" s="130">
        <v>8.3333333330000006</v>
      </c>
      <c r="U1982" s="130">
        <v>4.0390039033677283</v>
      </c>
      <c r="V1982" s="130">
        <v>28.389371127331678</v>
      </c>
      <c r="W1982" s="130">
        <v>8.1167890746546512</v>
      </c>
      <c r="X1982" s="130">
        <v>24.385442674382979</v>
      </c>
    </row>
    <row r="1983" spans="1:24" x14ac:dyDescent="0.45">
      <c r="A1983" s="130" t="s">
        <v>74</v>
      </c>
      <c r="B1983" s="130">
        <v>2024</v>
      </c>
      <c r="C1983" s="131">
        <v>45367</v>
      </c>
      <c r="D1983" s="130" t="s">
        <v>30</v>
      </c>
      <c r="E1983" s="130">
        <v>1</v>
      </c>
      <c r="F1983" s="130" t="s">
        <v>572</v>
      </c>
      <c r="G1983" s="130">
        <v>9</v>
      </c>
      <c r="H1983" s="130" t="s">
        <v>1527</v>
      </c>
      <c r="I1983" s="130">
        <v>995</v>
      </c>
      <c r="J1983" s="130" t="s">
        <v>399</v>
      </c>
      <c r="K1983" s="130" t="s">
        <v>49</v>
      </c>
      <c r="L1983" s="130">
        <v>29.6</v>
      </c>
      <c r="M1983" s="130">
        <v>17</v>
      </c>
      <c r="N1983" s="130">
        <v>2</v>
      </c>
      <c r="O1983" s="130">
        <v>11.331</v>
      </c>
      <c r="P1983" s="130">
        <v>0</v>
      </c>
      <c r="Q1983" s="130"/>
      <c r="R1983" s="130">
        <v>1.5758461312944121</v>
      </c>
      <c r="S1983" s="130">
        <v>23.770885348765951</v>
      </c>
      <c r="T1983" s="130">
        <v>7.3983464058238466</v>
      </c>
      <c r="U1983" s="130">
        <v>-1.320905927785514</v>
      </c>
      <c r="V1983" s="130">
        <v>21.017046435695661</v>
      </c>
      <c r="W1983" s="130">
        <v>7.4459841211603903</v>
      </c>
      <c r="X1983" s="130">
        <v>24.385442674382979</v>
      </c>
    </row>
    <row r="1984" spans="1:24" x14ac:dyDescent="0.45">
      <c r="A1984" s="130" t="s">
        <v>74</v>
      </c>
      <c r="B1984" s="130">
        <v>2024</v>
      </c>
      <c r="C1984" s="131">
        <v>45367</v>
      </c>
      <c r="D1984" s="130" t="s">
        <v>30</v>
      </c>
      <c r="E1984" s="130">
        <v>1</v>
      </c>
      <c r="F1984" s="130" t="s">
        <v>572</v>
      </c>
      <c r="G1984" s="130">
        <v>10</v>
      </c>
      <c r="H1984" s="130" t="s">
        <v>1528</v>
      </c>
      <c r="I1984" s="130">
        <v>996</v>
      </c>
      <c r="J1984" s="130" t="s">
        <v>403</v>
      </c>
      <c r="K1984" s="130" t="s">
        <v>61</v>
      </c>
      <c r="L1984" s="130">
        <v>27.019178082191779</v>
      </c>
      <c r="M1984" s="130">
        <v>13</v>
      </c>
      <c r="N1984" s="130">
        <v>1</v>
      </c>
      <c r="O1984" s="130">
        <v>11.288</v>
      </c>
      <c r="P1984" s="130">
        <v>0</v>
      </c>
      <c r="Q1984" s="130"/>
      <c r="R1984" s="130">
        <v>1E-3</v>
      </c>
      <c r="S1984" s="130">
        <v>24.074383767039201</v>
      </c>
      <c r="T1984" s="130">
        <v>8.1157260206024411</v>
      </c>
      <c r="U1984" s="130">
        <v>2.68601065497749</v>
      </c>
      <c r="V1984" s="130">
        <v>26.782886693233099</v>
      </c>
      <c r="W1984" s="130">
        <v>8.0322920127518707</v>
      </c>
      <c r="X1984" s="130">
        <v>21.759474778566581</v>
      </c>
    </row>
    <row r="1985" spans="1:24" x14ac:dyDescent="0.45">
      <c r="A1985" s="130" t="s">
        <v>74</v>
      </c>
      <c r="B1985" s="130">
        <v>2024</v>
      </c>
      <c r="C1985" s="131">
        <v>45367</v>
      </c>
      <c r="D1985" s="130" t="s">
        <v>30</v>
      </c>
      <c r="E1985" s="130">
        <v>1</v>
      </c>
      <c r="F1985" s="130" t="s">
        <v>572</v>
      </c>
      <c r="G1985" s="130">
        <v>10</v>
      </c>
      <c r="H1985" s="130" t="s">
        <v>1528</v>
      </c>
      <c r="I1985" s="130">
        <v>996</v>
      </c>
      <c r="J1985" s="130" t="s">
        <v>450</v>
      </c>
      <c r="K1985" s="130" t="s">
        <v>168</v>
      </c>
      <c r="L1985" s="130">
        <v>33.065753424657537</v>
      </c>
      <c r="M1985" s="130">
        <v>20</v>
      </c>
      <c r="N1985" s="130">
        <v>2</v>
      </c>
      <c r="O1985" s="130">
        <v>11.288</v>
      </c>
      <c r="P1985" s="130">
        <v>0</v>
      </c>
      <c r="Q1985" s="130"/>
      <c r="R1985" s="130">
        <v>1E-3</v>
      </c>
      <c r="S1985" s="130">
        <v>19.44456579009395</v>
      </c>
      <c r="T1985" s="130">
        <v>8.1174320843595495</v>
      </c>
      <c r="U1985" s="130">
        <v>-7.3655568305471144</v>
      </c>
      <c r="V1985" s="130">
        <v>16.735060907774869</v>
      </c>
      <c r="W1985" s="130">
        <v>8.0335392461073294</v>
      </c>
      <c r="X1985" s="130">
        <v>21.759474778566581</v>
      </c>
    </row>
    <row r="1986" spans="1:24" x14ac:dyDescent="0.45">
      <c r="A1986" s="130" t="s">
        <v>74</v>
      </c>
      <c r="B1986" s="130">
        <v>2024</v>
      </c>
      <c r="C1986" s="131">
        <v>45367</v>
      </c>
      <c r="D1986" s="130" t="s">
        <v>30</v>
      </c>
      <c r="E1986" s="130">
        <v>1</v>
      </c>
      <c r="F1986" s="130" t="s">
        <v>572</v>
      </c>
      <c r="G1986" s="130">
        <v>11</v>
      </c>
      <c r="H1986" s="130" t="s">
        <v>1529</v>
      </c>
      <c r="I1986" s="130">
        <v>997</v>
      </c>
      <c r="J1986" s="130" t="s">
        <v>509</v>
      </c>
      <c r="K1986" s="130" t="s">
        <v>187</v>
      </c>
      <c r="L1986" s="130">
        <v>25.05479452054794</v>
      </c>
      <c r="M1986" s="130">
        <v>14</v>
      </c>
      <c r="N1986" s="130">
        <v>1</v>
      </c>
      <c r="O1986" s="130">
        <v>11.385999999999999</v>
      </c>
      <c r="P1986" s="130">
        <v>0</v>
      </c>
      <c r="Q1986" s="130"/>
      <c r="R1986" s="130">
        <v>1E-3</v>
      </c>
      <c r="S1986" s="130">
        <v>22.969258136969462</v>
      </c>
      <c r="T1986" s="130">
        <v>8.0848267488525103</v>
      </c>
      <c r="U1986" s="130">
        <v>2.8589946328876188</v>
      </c>
      <c r="V1986" s="130">
        <v>26.62463142821445</v>
      </c>
      <c r="W1986" s="130">
        <v>7.9218789317756118</v>
      </c>
      <c r="X1986" s="130">
        <v>23.984629068484729</v>
      </c>
    </row>
    <row r="1987" spans="1:24" x14ac:dyDescent="0.45">
      <c r="A1987" s="130" t="s">
        <v>74</v>
      </c>
      <c r="B1987" s="130">
        <v>2024</v>
      </c>
      <c r="C1987" s="131">
        <v>45367</v>
      </c>
      <c r="D1987" s="130" t="s">
        <v>30</v>
      </c>
      <c r="E1987" s="130">
        <v>1</v>
      </c>
      <c r="F1987" s="130" t="s">
        <v>572</v>
      </c>
      <c r="G1987" s="130">
        <v>11</v>
      </c>
      <c r="H1987" s="130" t="s">
        <v>1529</v>
      </c>
      <c r="I1987" s="130">
        <v>997</v>
      </c>
      <c r="J1987" s="130" t="s">
        <v>441</v>
      </c>
      <c r="K1987" s="130" t="s">
        <v>34</v>
      </c>
      <c r="L1987" s="130">
        <v>24.531506849315068</v>
      </c>
      <c r="M1987" s="130">
        <v>19</v>
      </c>
      <c r="N1987" s="130">
        <v>2</v>
      </c>
      <c r="O1987" s="130">
        <v>11.385999999999999</v>
      </c>
      <c r="P1987" s="130">
        <v>0</v>
      </c>
      <c r="Q1987" s="130"/>
      <c r="R1987" s="130">
        <v>1E-3</v>
      </c>
      <c r="S1987" s="130">
        <v>25</v>
      </c>
      <c r="T1987" s="130">
        <v>8.3333333330000006</v>
      </c>
      <c r="U1987" s="130">
        <v>-3.140636960325669</v>
      </c>
      <c r="V1987" s="130">
        <v>21.14407382824507</v>
      </c>
      <c r="W1987" s="130">
        <v>8.0949035961902442</v>
      </c>
      <c r="X1987" s="130">
        <v>23.984629068484729</v>
      </c>
    </row>
    <row r="1988" spans="1:24" x14ac:dyDescent="0.45">
      <c r="A1988" s="130" t="s">
        <v>74</v>
      </c>
      <c r="B1988" s="130">
        <v>2024</v>
      </c>
      <c r="C1988" s="131">
        <v>45367</v>
      </c>
      <c r="D1988" s="130" t="s">
        <v>30</v>
      </c>
      <c r="E1988" s="130">
        <v>1</v>
      </c>
      <c r="F1988" s="130" t="s">
        <v>572</v>
      </c>
      <c r="G1988" s="130">
        <v>12</v>
      </c>
      <c r="H1988" s="130" t="s">
        <v>1530</v>
      </c>
      <c r="I1988" s="130">
        <v>998</v>
      </c>
      <c r="J1988" s="130" t="s">
        <v>366</v>
      </c>
      <c r="K1988" s="130" t="s">
        <v>143</v>
      </c>
      <c r="L1988" s="130">
        <v>27.917808219178081</v>
      </c>
      <c r="M1988" s="130">
        <v>15</v>
      </c>
      <c r="N1988" s="130">
        <v>1</v>
      </c>
      <c r="O1988" s="130">
        <v>11.324999999999999</v>
      </c>
      <c r="P1988" s="130">
        <v>0</v>
      </c>
      <c r="Q1988" s="130"/>
      <c r="R1988" s="130">
        <v>10.879044281418841</v>
      </c>
      <c r="S1988" s="130">
        <v>34.406979686581927</v>
      </c>
      <c r="T1988" s="130">
        <v>7.8426451350543633</v>
      </c>
      <c r="U1988" s="130">
        <v>12.28664608292117</v>
      </c>
      <c r="V1988" s="130">
        <v>36.121320839132913</v>
      </c>
      <c r="W1988" s="130">
        <v>7.944891585403913</v>
      </c>
      <c r="X1988" s="130">
        <v>28.57727784874923</v>
      </c>
    </row>
    <row r="1989" spans="1:24" x14ac:dyDescent="0.45">
      <c r="A1989" s="130" t="s">
        <v>74</v>
      </c>
      <c r="B1989" s="130">
        <v>2024</v>
      </c>
      <c r="C1989" s="131">
        <v>45367</v>
      </c>
      <c r="D1989" s="130" t="s">
        <v>30</v>
      </c>
      <c r="E1989" s="130">
        <v>1</v>
      </c>
      <c r="F1989" s="130" t="s">
        <v>572</v>
      </c>
      <c r="G1989" s="130">
        <v>12</v>
      </c>
      <c r="H1989" s="130" t="s">
        <v>1530</v>
      </c>
      <c r="I1989" s="130">
        <v>998</v>
      </c>
      <c r="J1989" s="130" t="s">
        <v>512</v>
      </c>
      <c r="K1989" s="130" t="s">
        <v>37</v>
      </c>
      <c r="L1989" s="130">
        <v>23.465753424657539</v>
      </c>
      <c r="M1989" s="130">
        <v>18</v>
      </c>
      <c r="N1989" s="130">
        <v>2</v>
      </c>
      <c r="O1989" s="130">
        <v>11.324999999999999</v>
      </c>
      <c r="P1989" s="130">
        <v>0</v>
      </c>
      <c r="Q1989" s="130"/>
      <c r="R1989" s="130">
        <v>1E-3</v>
      </c>
      <c r="S1989" s="130">
        <v>22.747576010916521</v>
      </c>
      <c r="T1989" s="130">
        <v>8.6843814854732972</v>
      </c>
      <c r="U1989" s="130">
        <v>-5.0824467857424516</v>
      </c>
      <c r="V1989" s="130">
        <v>20.69498679875846</v>
      </c>
      <c r="W1989" s="130">
        <v>8.5924778615003028</v>
      </c>
      <c r="X1989" s="130">
        <v>28.57727784874923</v>
      </c>
    </row>
    <row r="1990" spans="1:24" x14ac:dyDescent="0.45">
      <c r="A1990" s="132" t="s">
        <v>74</v>
      </c>
      <c r="B1990" s="132">
        <v>2024</v>
      </c>
      <c r="C1990" s="133">
        <v>45367</v>
      </c>
      <c r="D1990" s="132" t="s">
        <v>30</v>
      </c>
      <c r="E1990" s="132">
        <v>1</v>
      </c>
      <c r="F1990" s="132" t="s">
        <v>575</v>
      </c>
      <c r="G1990" s="132">
        <v>1</v>
      </c>
      <c r="H1990" s="132" t="s">
        <v>1531</v>
      </c>
      <c r="I1990" s="132">
        <v>999</v>
      </c>
      <c r="J1990" s="132" t="s">
        <v>492</v>
      </c>
      <c r="K1990" s="132" t="s">
        <v>79</v>
      </c>
      <c r="L1990" s="132">
        <v>21.24657534246575</v>
      </c>
      <c r="M1990" s="132">
        <v>1</v>
      </c>
      <c r="N1990" s="132">
        <v>1</v>
      </c>
      <c r="O1990" s="132">
        <v>10.962</v>
      </c>
      <c r="P1990" s="132">
        <v>0</v>
      </c>
      <c r="Q1990" s="132"/>
      <c r="R1990" s="132">
        <v>36.349154842862937</v>
      </c>
      <c r="S1990" s="132">
        <v>60.701519914462658</v>
      </c>
      <c r="T1990" s="132">
        <v>8.1174550238665724</v>
      </c>
      <c r="U1990" s="132">
        <v>36.250264078442832</v>
      </c>
      <c r="V1990" s="132">
        <v>61.39732265627616</v>
      </c>
      <c r="W1990" s="132">
        <v>8.3823528592777752</v>
      </c>
      <c r="X1990" s="132">
        <v>48.411420376797793</v>
      </c>
    </row>
    <row r="1991" spans="1:24" x14ac:dyDescent="0.45">
      <c r="A1991" s="132" t="s">
        <v>74</v>
      </c>
      <c r="B1991" s="132">
        <v>2024</v>
      </c>
      <c r="C1991" s="133">
        <v>45367</v>
      </c>
      <c r="D1991" s="132" t="s">
        <v>30</v>
      </c>
      <c r="E1991" s="132">
        <v>1</v>
      </c>
      <c r="F1991" s="132" t="s">
        <v>575</v>
      </c>
      <c r="G1991" s="132">
        <v>1</v>
      </c>
      <c r="H1991" s="132" t="s">
        <v>1531</v>
      </c>
      <c r="I1991" s="132">
        <v>999</v>
      </c>
      <c r="J1991" s="132" t="s">
        <v>366</v>
      </c>
      <c r="K1991" s="132" t="s">
        <v>143</v>
      </c>
      <c r="L1991" s="132">
        <v>27.917808219178081</v>
      </c>
      <c r="M1991" s="132">
        <v>15</v>
      </c>
      <c r="N1991" s="132">
        <v>2</v>
      </c>
      <c r="O1991" s="132">
        <v>10.962</v>
      </c>
      <c r="P1991" s="132">
        <v>0</v>
      </c>
      <c r="Q1991" s="132"/>
      <c r="R1991" s="132">
        <v>12.28664608292117</v>
      </c>
      <c r="S1991" s="132">
        <v>36.121320839132913</v>
      </c>
      <c r="T1991" s="132">
        <v>7.944891585403913</v>
      </c>
      <c r="U1991" s="132">
        <v>10.743873762276809</v>
      </c>
      <c r="V1991" s="132">
        <v>35.451269580416508</v>
      </c>
      <c r="W1991" s="132">
        <v>8.2357986060465649</v>
      </c>
      <c r="X1991" s="132">
        <v>48.411420376797793</v>
      </c>
    </row>
    <row r="1992" spans="1:24" x14ac:dyDescent="0.45">
      <c r="A1992" s="132" t="s">
        <v>74</v>
      </c>
      <c r="B1992" s="132">
        <v>2024</v>
      </c>
      <c r="C1992" s="133">
        <v>45367</v>
      </c>
      <c r="D1992" s="132" t="s">
        <v>30</v>
      </c>
      <c r="E1992" s="132">
        <v>1</v>
      </c>
      <c r="F1992" s="132" t="s">
        <v>575</v>
      </c>
      <c r="G1992" s="132">
        <v>2</v>
      </c>
      <c r="H1992" s="132" t="s">
        <v>1532</v>
      </c>
      <c r="I1992" s="132">
        <v>1000</v>
      </c>
      <c r="J1992" s="132" t="s">
        <v>346</v>
      </c>
      <c r="K1992" s="132" t="s">
        <v>52</v>
      </c>
      <c r="L1992" s="132">
        <v>24.904109589041099</v>
      </c>
      <c r="M1992" s="132">
        <v>2</v>
      </c>
      <c r="N1992" s="132">
        <v>1</v>
      </c>
      <c r="O1992" s="132">
        <v>11.131</v>
      </c>
      <c r="P1992" s="132">
        <v>0</v>
      </c>
      <c r="Q1992" s="132"/>
      <c r="R1992" s="132">
        <v>25.57952682877006</v>
      </c>
      <c r="S1992" s="132">
        <v>49.919895717577582</v>
      </c>
      <c r="T1992" s="132">
        <v>8.1134562962691756</v>
      </c>
      <c r="U1992" s="132">
        <v>25.62706368187855</v>
      </c>
      <c r="V1992" s="132">
        <v>50.697080246805562</v>
      </c>
      <c r="W1992" s="132">
        <v>8.3566721883090054</v>
      </c>
      <c r="X1992" s="132">
        <v>38.272263572896023</v>
      </c>
    </row>
    <row r="1993" spans="1:24" x14ac:dyDescent="0.45">
      <c r="A1993" s="132" t="s">
        <v>74</v>
      </c>
      <c r="B1993" s="132">
        <v>2024</v>
      </c>
      <c r="C1993" s="133">
        <v>45367</v>
      </c>
      <c r="D1993" s="132" t="s">
        <v>30</v>
      </c>
      <c r="E1993" s="132">
        <v>1</v>
      </c>
      <c r="F1993" s="132" t="s">
        <v>575</v>
      </c>
      <c r="G1993" s="132">
        <v>2</v>
      </c>
      <c r="H1993" s="132" t="s">
        <v>1532</v>
      </c>
      <c r="I1993" s="132">
        <v>1000</v>
      </c>
      <c r="J1993" s="132" t="s">
        <v>509</v>
      </c>
      <c r="K1993" s="132" t="s">
        <v>187</v>
      </c>
      <c r="L1993" s="132">
        <v>25.05479452054794</v>
      </c>
      <c r="M1993" s="132">
        <v>14</v>
      </c>
      <c r="N1993" s="132">
        <v>2</v>
      </c>
      <c r="O1993" s="132">
        <v>11.131</v>
      </c>
      <c r="P1993" s="132">
        <v>0</v>
      </c>
      <c r="Q1993" s="132"/>
      <c r="R1993" s="132">
        <v>2.8589946328876188</v>
      </c>
      <c r="S1993" s="132">
        <v>26.62463142821445</v>
      </c>
      <c r="T1993" s="132">
        <v>7.9218789317756118</v>
      </c>
      <c r="U1993" s="132">
        <v>1.2933311379013011</v>
      </c>
      <c r="V1993" s="132">
        <v>25.879353551514729</v>
      </c>
      <c r="W1993" s="132">
        <v>8.1953408045378087</v>
      </c>
      <c r="X1993" s="132">
        <v>38.272263572896023</v>
      </c>
    </row>
    <row r="1994" spans="1:24" x14ac:dyDescent="0.45">
      <c r="A1994" s="132" t="s">
        <v>74</v>
      </c>
      <c r="B1994" s="132">
        <v>2024</v>
      </c>
      <c r="C1994" s="133">
        <v>45367</v>
      </c>
      <c r="D1994" s="132" t="s">
        <v>30</v>
      </c>
      <c r="E1994" s="132">
        <v>1</v>
      </c>
      <c r="F1994" s="132" t="s">
        <v>575</v>
      </c>
      <c r="G1994" s="132">
        <v>3</v>
      </c>
      <c r="H1994" s="132" t="s">
        <v>1533</v>
      </c>
      <c r="I1994" s="132">
        <v>1001</v>
      </c>
      <c r="J1994" s="132" t="s">
        <v>431</v>
      </c>
      <c r="K1994" s="132" t="s">
        <v>79</v>
      </c>
      <c r="L1994" s="132">
        <v>25.547945205479451</v>
      </c>
      <c r="M1994" s="132">
        <v>5</v>
      </c>
      <c r="N1994" s="132">
        <v>1</v>
      </c>
      <c r="O1994" s="132">
        <v>11.006</v>
      </c>
      <c r="P1994" s="132">
        <v>0</v>
      </c>
      <c r="Q1994" s="132"/>
      <c r="R1994" s="132">
        <v>9.9587993012604841</v>
      </c>
      <c r="S1994" s="132">
        <v>32.771416680258078</v>
      </c>
      <c r="T1994" s="132">
        <v>7.6042057929992009</v>
      </c>
      <c r="U1994" s="132">
        <v>12.076944696056669</v>
      </c>
      <c r="V1994" s="132">
        <v>35.04781004773352</v>
      </c>
      <c r="W1994" s="132">
        <v>7.6569551172256176</v>
      </c>
      <c r="X1994" s="132">
        <v>29.77715168674559</v>
      </c>
    </row>
    <row r="1995" spans="1:24" x14ac:dyDescent="0.45">
      <c r="A1995" s="132" t="s">
        <v>74</v>
      </c>
      <c r="B1995" s="132">
        <v>2024</v>
      </c>
      <c r="C1995" s="133">
        <v>45367</v>
      </c>
      <c r="D1995" s="132" t="s">
        <v>30</v>
      </c>
      <c r="E1995" s="132">
        <v>1</v>
      </c>
      <c r="F1995" s="132" t="s">
        <v>575</v>
      </c>
      <c r="G1995" s="132">
        <v>3</v>
      </c>
      <c r="H1995" s="132" t="s">
        <v>1533</v>
      </c>
      <c r="I1995" s="132">
        <v>1001</v>
      </c>
      <c r="J1995" s="132" t="s">
        <v>403</v>
      </c>
      <c r="K1995" s="132" t="s">
        <v>61</v>
      </c>
      <c r="L1995" s="132">
        <v>27.019178082191779</v>
      </c>
      <c r="M1995" s="132">
        <v>13</v>
      </c>
      <c r="N1995" s="132">
        <v>2</v>
      </c>
      <c r="O1995" s="132">
        <v>11.006</v>
      </c>
      <c r="P1995" s="132">
        <v>0</v>
      </c>
      <c r="Q1995" s="132"/>
      <c r="R1995" s="132">
        <v>2.68601065497749</v>
      </c>
      <c r="S1995" s="132">
        <v>26.782886693233099</v>
      </c>
      <c r="T1995" s="132">
        <v>8.0322920127518707</v>
      </c>
      <c r="U1995" s="132">
        <v>0.35382572737388779</v>
      </c>
      <c r="V1995" s="132">
        <v>24.278466505093231</v>
      </c>
      <c r="W1995" s="132">
        <v>7.9748802592397814</v>
      </c>
      <c r="X1995" s="132">
        <v>29.77715168674559</v>
      </c>
    </row>
    <row r="1996" spans="1:24" x14ac:dyDescent="0.45">
      <c r="A1996" s="132" t="s">
        <v>74</v>
      </c>
      <c r="B1996" s="132">
        <v>2024</v>
      </c>
      <c r="C1996" s="133">
        <v>45367</v>
      </c>
      <c r="D1996" s="132" t="s">
        <v>30</v>
      </c>
      <c r="E1996" s="132">
        <v>1</v>
      </c>
      <c r="F1996" s="132" t="s">
        <v>575</v>
      </c>
      <c r="G1996" s="132">
        <v>4</v>
      </c>
      <c r="H1996" s="132" t="s">
        <v>1534</v>
      </c>
      <c r="I1996" s="132">
        <v>1002</v>
      </c>
      <c r="J1996" s="132" t="s">
        <v>410</v>
      </c>
      <c r="K1996" s="132" t="s">
        <v>88</v>
      </c>
      <c r="L1996" s="132">
        <v>24.205479452054799</v>
      </c>
      <c r="M1996" s="132">
        <v>3</v>
      </c>
      <c r="N1996" s="132">
        <v>1</v>
      </c>
      <c r="O1996" s="132">
        <v>11.244</v>
      </c>
      <c r="P1996" s="132">
        <v>0</v>
      </c>
      <c r="Q1996" s="132"/>
      <c r="R1996" s="132">
        <v>33.482841717951217</v>
      </c>
      <c r="S1996" s="132">
        <v>57.404322434034768</v>
      </c>
      <c r="T1996" s="132">
        <v>7.973826905361185</v>
      </c>
      <c r="U1996" s="132">
        <v>32.863880551897623</v>
      </c>
      <c r="V1996" s="132">
        <v>57.848718066654463</v>
      </c>
      <c r="W1996" s="132">
        <v>8.3282791715856117</v>
      </c>
      <c r="X1996" s="132">
        <v>42.896846780683227</v>
      </c>
    </row>
    <row r="1997" spans="1:24" x14ac:dyDescent="0.45">
      <c r="A1997" s="132" t="s">
        <v>74</v>
      </c>
      <c r="B1997" s="132">
        <v>2024</v>
      </c>
      <c r="C1997" s="133">
        <v>45367</v>
      </c>
      <c r="D1997" s="132" t="s">
        <v>30</v>
      </c>
      <c r="E1997" s="132">
        <v>1</v>
      </c>
      <c r="F1997" s="132" t="s">
        <v>575</v>
      </c>
      <c r="G1997" s="132">
        <v>4</v>
      </c>
      <c r="H1997" s="132" t="s">
        <v>1534</v>
      </c>
      <c r="I1997" s="132">
        <v>1002</v>
      </c>
      <c r="J1997" s="132" t="s">
        <v>525</v>
      </c>
      <c r="K1997" s="132" t="s">
        <v>524</v>
      </c>
      <c r="L1997" s="132">
        <v>23.638356164383559</v>
      </c>
      <c r="M1997" s="132">
        <v>16</v>
      </c>
      <c r="N1997" s="132">
        <v>2</v>
      </c>
      <c r="O1997" s="132">
        <v>11.244</v>
      </c>
      <c r="P1997" s="132">
        <v>0</v>
      </c>
      <c r="Q1997" s="132"/>
      <c r="R1997" s="132">
        <v>4.0390039033677283</v>
      </c>
      <c r="S1997" s="132">
        <v>28.389371127331678</v>
      </c>
      <c r="T1997" s="132">
        <v>8.1167890746546512</v>
      </c>
      <c r="U1997" s="132">
        <v>2.5719040048382031</v>
      </c>
      <c r="V1997" s="132">
        <v>27.93089119830881</v>
      </c>
      <c r="W1997" s="132">
        <v>8.452995731156868</v>
      </c>
      <c r="X1997" s="132">
        <v>42.896846780683227</v>
      </c>
    </row>
    <row r="1998" spans="1:24" x14ac:dyDescent="0.45">
      <c r="A1998" s="132" t="s">
        <v>74</v>
      </c>
      <c r="B1998" s="132">
        <v>2024</v>
      </c>
      <c r="C1998" s="133">
        <v>45367</v>
      </c>
      <c r="D1998" s="132" t="s">
        <v>30</v>
      </c>
      <c r="E1998" s="132">
        <v>1</v>
      </c>
      <c r="F1998" s="132" t="s">
        <v>575</v>
      </c>
      <c r="G1998" s="132">
        <v>5</v>
      </c>
      <c r="H1998" s="132" t="s">
        <v>1535</v>
      </c>
      <c r="I1998" s="132">
        <v>1003</v>
      </c>
      <c r="J1998" s="132" t="s">
        <v>365</v>
      </c>
      <c r="K1998" s="132" t="s">
        <v>88</v>
      </c>
      <c r="L1998" s="132">
        <v>26.512328767123289</v>
      </c>
      <c r="M1998" s="132">
        <v>6</v>
      </c>
      <c r="N1998" s="132">
        <v>1</v>
      </c>
      <c r="O1998" s="132">
        <v>11.029</v>
      </c>
      <c r="P1998" s="132">
        <v>0</v>
      </c>
      <c r="Q1998" s="132"/>
      <c r="R1998" s="132">
        <v>42.107611978899833</v>
      </c>
      <c r="S1998" s="132">
        <v>66.699204505687334</v>
      </c>
      <c r="T1998" s="132">
        <v>8.19719750892917</v>
      </c>
      <c r="U1998" s="132">
        <v>41.849485480483303</v>
      </c>
      <c r="V1998" s="132">
        <v>67.314777176039627</v>
      </c>
      <c r="W1998" s="132">
        <v>8.4884305651854408</v>
      </c>
      <c r="X1998" s="132">
        <v>53.354700231873238</v>
      </c>
    </row>
    <row r="1999" spans="1:24" x14ac:dyDescent="0.45">
      <c r="A1999" s="132" t="s">
        <v>74</v>
      </c>
      <c r="B1999" s="132">
        <v>2024</v>
      </c>
      <c r="C1999" s="133">
        <v>45367</v>
      </c>
      <c r="D1999" s="132" t="s">
        <v>30</v>
      </c>
      <c r="E1999" s="132">
        <v>1</v>
      </c>
      <c r="F1999" s="132" t="s">
        <v>575</v>
      </c>
      <c r="G1999" s="132">
        <v>5</v>
      </c>
      <c r="H1999" s="132" t="s">
        <v>1535</v>
      </c>
      <c r="I1999" s="132">
        <v>1003</v>
      </c>
      <c r="J1999" s="132" t="s">
        <v>470</v>
      </c>
      <c r="K1999" s="132" t="s">
        <v>52</v>
      </c>
      <c r="L1999" s="132">
        <v>21.643835616438359</v>
      </c>
      <c r="M1999" s="132">
        <v>12</v>
      </c>
      <c r="N1999" s="132">
        <v>2</v>
      </c>
      <c r="O1999" s="132">
        <v>11.029</v>
      </c>
      <c r="P1999" s="132">
        <v>0</v>
      </c>
      <c r="Q1999" s="132"/>
      <c r="R1999" s="132">
        <v>12.2569389123239</v>
      </c>
      <c r="S1999" s="132">
        <v>40.010195958059143</v>
      </c>
      <c r="T1999" s="132">
        <v>9.2510856819117464</v>
      </c>
      <c r="U1999" s="132">
        <v>11.071244563129</v>
      </c>
      <c r="V1999" s="132">
        <v>39.246062045949621</v>
      </c>
      <c r="W1999" s="132">
        <v>9.3916058276068739</v>
      </c>
      <c r="X1999" s="132">
        <v>53.354700231873238</v>
      </c>
    </row>
    <row r="2000" spans="1:24" x14ac:dyDescent="0.45">
      <c r="A2000" s="132" t="s">
        <v>74</v>
      </c>
      <c r="B2000" s="132">
        <v>2024</v>
      </c>
      <c r="C2000" s="133">
        <v>45367</v>
      </c>
      <c r="D2000" s="132" t="s">
        <v>30</v>
      </c>
      <c r="E2000" s="132">
        <v>1</v>
      </c>
      <c r="F2000" s="132" t="s">
        <v>575</v>
      </c>
      <c r="G2000" s="132">
        <v>6</v>
      </c>
      <c r="H2000" s="132" t="s">
        <v>1536</v>
      </c>
      <c r="I2000" s="132">
        <v>1004</v>
      </c>
      <c r="J2000" s="132" t="s">
        <v>546</v>
      </c>
      <c r="K2000" s="132" t="s">
        <v>34</v>
      </c>
      <c r="L2000" s="132">
        <v>25.81643835616438</v>
      </c>
      <c r="M2000" s="132">
        <v>4</v>
      </c>
      <c r="N2000" s="132">
        <v>1</v>
      </c>
      <c r="O2000" s="132">
        <v>11.135999999999999</v>
      </c>
      <c r="P2000" s="132">
        <v>0</v>
      </c>
      <c r="Q2000" s="132"/>
      <c r="R2000" s="132">
        <v>7.7887914224238726</v>
      </c>
      <c r="S2000" s="132">
        <v>33.92917486407611</v>
      </c>
      <c r="T2000" s="132">
        <v>8.7134611472174122</v>
      </c>
      <c r="U2000" s="132">
        <v>11.12077741432168</v>
      </c>
      <c r="V2000" s="132">
        <v>36.689216343754467</v>
      </c>
      <c r="W2000" s="132">
        <v>8.5228129764775993</v>
      </c>
      <c r="X2000" s="132">
        <v>30.706539333426822</v>
      </c>
    </row>
    <row r="2001" spans="1:24" x14ac:dyDescent="0.45">
      <c r="A2001" s="132" t="s">
        <v>74</v>
      </c>
      <c r="B2001" s="132">
        <v>2024</v>
      </c>
      <c r="C2001" s="133">
        <v>45367</v>
      </c>
      <c r="D2001" s="132" t="s">
        <v>30</v>
      </c>
      <c r="E2001" s="132">
        <v>1</v>
      </c>
      <c r="F2001" s="132" t="s">
        <v>575</v>
      </c>
      <c r="G2001" s="132">
        <v>6</v>
      </c>
      <c r="H2001" s="132" t="s">
        <v>1536</v>
      </c>
      <c r="I2001" s="132">
        <v>1004</v>
      </c>
      <c r="J2001" s="132" t="s">
        <v>523</v>
      </c>
      <c r="K2001" s="132" t="s">
        <v>524</v>
      </c>
      <c r="L2001" s="132">
        <v>20.846575342465751</v>
      </c>
      <c r="M2001" s="132">
        <v>11</v>
      </c>
      <c r="N2001" s="132">
        <v>2</v>
      </c>
      <c r="O2001" s="132">
        <v>11.135999999999999</v>
      </c>
      <c r="P2001" s="132">
        <v>0</v>
      </c>
      <c r="Q2001" s="132"/>
      <c r="R2001" s="132">
        <v>2.8005412346691538</v>
      </c>
      <c r="S2001" s="132">
        <v>27.48390380277753</v>
      </c>
      <c r="T2001" s="132">
        <v>8.2277875227027923</v>
      </c>
      <c r="U2001" s="132">
        <v>0.49469921856483617</v>
      </c>
      <c r="V2001" s="132">
        <v>24.991269483015071</v>
      </c>
      <c r="W2001" s="132">
        <v>8.165523421483412</v>
      </c>
      <c r="X2001" s="132">
        <v>30.706539333426822</v>
      </c>
    </row>
    <row r="2002" spans="1:24" x14ac:dyDescent="0.45">
      <c r="A2002" s="132" t="s">
        <v>74</v>
      </c>
      <c r="B2002" s="132">
        <v>2024</v>
      </c>
      <c r="C2002" s="133">
        <v>45367</v>
      </c>
      <c r="D2002" s="132" t="s">
        <v>30</v>
      </c>
      <c r="E2002" s="132">
        <v>1</v>
      </c>
      <c r="F2002" s="132" t="s">
        <v>575</v>
      </c>
      <c r="G2002" s="132">
        <v>7</v>
      </c>
      <c r="H2002" s="132" t="s">
        <v>1537</v>
      </c>
      <c r="I2002" s="132">
        <v>1005</v>
      </c>
      <c r="J2002" s="132" t="s">
        <v>451</v>
      </c>
      <c r="K2002" s="132" t="s">
        <v>168</v>
      </c>
      <c r="L2002" s="132">
        <v>25.290410958904111</v>
      </c>
      <c r="M2002" s="132">
        <v>7</v>
      </c>
      <c r="N2002" s="132">
        <v>1</v>
      </c>
      <c r="O2002" s="132">
        <v>11.233000000000001</v>
      </c>
      <c r="P2002" s="132">
        <v>0</v>
      </c>
      <c r="Q2002" s="132"/>
      <c r="R2002" s="132">
        <v>34.653510848403528</v>
      </c>
      <c r="S2002" s="132">
        <v>59.059690089067537</v>
      </c>
      <c r="T2002" s="132">
        <v>8.1353930802213377</v>
      </c>
      <c r="U2002" s="132">
        <v>33.946635466602871</v>
      </c>
      <c r="V2002" s="132">
        <v>59.440175033598507</v>
      </c>
      <c r="W2002" s="132">
        <v>8.4978465223318818</v>
      </c>
      <c r="X2002" s="132">
        <v>43.541894304557417</v>
      </c>
    </row>
    <row r="2003" spans="1:24" x14ac:dyDescent="0.45">
      <c r="A2003" s="132" t="s">
        <v>74</v>
      </c>
      <c r="B2003" s="132">
        <v>2024</v>
      </c>
      <c r="C2003" s="133">
        <v>45367</v>
      </c>
      <c r="D2003" s="132" t="s">
        <v>30</v>
      </c>
      <c r="E2003" s="132">
        <v>1</v>
      </c>
      <c r="F2003" s="132" t="s">
        <v>575</v>
      </c>
      <c r="G2003" s="132">
        <v>7</v>
      </c>
      <c r="H2003" s="132" t="s">
        <v>1537</v>
      </c>
      <c r="I2003" s="132">
        <v>1005</v>
      </c>
      <c r="J2003" s="132" t="s">
        <v>480</v>
      </c>
      <c r="K2003" s="132" t="s">
        <v>43</v>
      </c>
      <c r="L2003" s="132">
        <v>18.93698630136986</v>
      </c>
      <c r="M2003" s="132">
        <v>10</v>
      </c>
      <c r="N2003" s="132">
        <v>2</v>
      </c>
      <c r="O2003" s="132">
        <v>11.233000000000001</v>
      </c>
      <c r="P2003" s="132">
        <v>0</v>
      </c>
      <c r="Q2003" s="132"/>
      <c r="R2003" s="132">
        <v>3.298715844424525</v>
      </c>
      <c r="S2003" s="132">
        <v>28.024098520047289</v>
      </c>
      <c r="T2003" s="132">
        <v>8.2417942252075882</v>
      </c>
      <c r="U2003" s="132">
        <v>1.859814841717409</v>
      </c>
      <c r="V2003" s="132">
        <v>27.634795088456752</v>
      </c>
      <c r="W2003" s="132">
        <v>8.5916600822464471</v>
      </c>
      <c r="X2003" s="132">
        <v>43.541894304557417</v>
      </c>
    </row>
    <row r="2004" spans="1:24" x14ac:dyDescent="0.45">
      <c r="A2004" s="132" t="s">
        <v>74</v>
      </c>
      <c r="B2004" s="132">
        <v>2024</v>
      </c>
      <c r="C2004" s="133">
        <v>45367</v>
      </c>
      <c r="D2004" s="132" t="s">
        <v>30</v>
      </c>
      <c r="E2004" s="132">
        <v>1</v>
      </c>
      <c r="F2004" s="132" t="s">
        <v>575</v>
      </c>
      <c r="G2004" s="132">
        <v>8</v>
      </c>
      <c r="H2004" s="132" t="s">
        <v>1538</v>
      </c>
      <c r="I2004" s="132">
        <v>1006</v>
      </c>
      <c r="J2004" s="132" t="s">
        <v>358</v>
      </c>
      <c r="K2004" s="132" t="s">
        <v>187</v>
      </c>
      <c r="L2004" s="132">
        <v>31.145205479452059</v>
      </c>
      <c r="M2004" s="132">
        <v>8</v>
      </c>
      <c r="N2004" s="132">
        <v>1</v>
      </c>
      <c r="O2004" s="132">
        <v>11.188000000000001</v>
      </c>
      <c r="P2004" s="132">
        <v>0</v>
      </c>
      <c r="Q2004" s="132"/>
      <c r="R2004" s="132">
        <v>13.50141568419172</v>
      </c>
      <c r="S2004" s="132">
        <v>37.941218906779618</v>
      </c>
      <c r="T2004" s="132">
        <v>8.1466010741959654</v>
      </c>
      <c r="U2004" s="132">
        <v>17.160315477476061</v>
      </c>
      <c r="V2004" s="132">
        <v>41.179105861919084</v>
      </c>
      <c r="W2004" s="132">
        <v>8.0062634614810069</v>
      </c>
      <c r="X2004" s="132">
        <v>37.436532887596996</v>
      </c>
    </row>
    <row r="2005" spans="1:24" x14ac:dyDescent="0.45">
      <c r="A2005" s="132" t="s">
        <v>74</v>
      </c>
      <c r="B2005" s="132">
        <v>2024</v>
      </c>
      <c r="C2005" s="133">
        <v>45367</v>
      </c>
      <c r="D2005" s="132" t="s">
        <v>30</v>
      </c>
      <c r="E2005" s="132">
        <v>1</v>
      </c>
      <c r="F2005" s="132" t="s">
        <v>575</v>
      </c>
      <c r="G2005" s="132">
        <v>8</v>
      </c>
      <c r="H2005" s="132" t="s">
        <v>1538</v>
      </c>
      <c r="I2005" s="132">
        <v>1006</v>
      </c>
      <c r="J2005" s="132" t="s">
        <v>373</v>
      </c>
      <c r="K2005" s="132" t="s">
        <v>43</v>
      </c>
      <c r="L2005" s="132">
        <v>25.021917808219179</v>
      </c>
      <c r="M2005" s="132">
        <v>9</v>
      </c>
      <c r="N2005" s="132">
        <v>2</v>
      </c>
      <c r="O2005" s="132">
        <v>11.188000000000001</v>
      </c>
      <c r="P2005" s="132">
        <v>0</v>
      </c>
      <c r="Q2005" s="132"/>
      <c r="R2005" s="132">
        <v>12.15009563254168</v>
      </c>
      <c r="S2005" s="132">
        <v>36.931846868414368</v>
      </c>
      <c r="T2005" s="132">
        <v>8.2605837452908961</v>
      </c>
      <c r="U2005" s="132">
        <v>9.3517370436640874</v>
      </c>
      <c r="V2005" s="132">
        <v>33.613616047236242</v>
      </c>
      <c r="W2005" s="132">
        <v>8.0872930011907176</v>
      </c>
      <c r="X2005" s="132">
        <v>37.436532887596996</v>
      </c>
    </row>
    <row r="2006" spans="1:24" x14ac:dyDescent="0.45">
      <c r="A2006" s="134" t="s">
        <v>74</v>
      </c>
      <c r="B2006" s="134">
        <v>2024</v>
      </c>
      <c r="C2006" s="135">
        <v>45367</v>
      </c>
      <c r="D2006" s="134" t="s">
        <v>30</v>
      </c>
      <c r="E2006" s="134">
        <v>1</v>
      </c>
      <c r="F2006" s="134" t="s">
        <v>576</v>
      </c>
      <c r="G2006" s="134">
        <v>1</v>
      </c>
      <c r="H2006" s="134" t="s">
        <v>1539</v>
      </c>
      <c r="I2006" s="134">
        <v>1007</v>
      </c>
      <c r="J2006" s="134" t="s">
        <v>492</v>
      </c>
      <c r="K2006" s="134" t="s">
        <v>79</v>
      </c>
      <c r="L2006" s="134">
        <v>21.24657534246575</v>
      </c>
      <c r="M2006" s="134">
        <v>1</v>
      </c>
      <c r="N2006" s="134">
        <v>1</v>
      </c>
      <c r="O2006" s="134">
        <v>10.997999999999999</v>
      </c>
      <c r="P2006" s="134">
        <v>0</v>
      </c>
      <c r="Q2006" s="134"/>
      <c r="R2006" s="134">
        <v>36.250264078442832</v>
      </c>
      <c r="S2006" s="134">
        <v>61.39732265627616</v>
      </c>
      <c r="T2006" s="134">
        <v>8.3823528592777752</v>
      </c>
      <c r="U2006" s="134">
        <v>36.886194706294631</v>
      </c>
      <c r="V2006" s="134">
        <v>62.463747121613324</v>
      </c>
      <c r="W2006" s="134">
        <v>8.5258508051062289</v>
      </c>
      <c r="X2006" s="134">
        <v>51.288214259097622</v>
      </c>
    </row>
    <row r="2007" spans="1:24" x14ac:dyDescent="0.45">
      <c r="A2007" s="134" t="s">
        <v>74</v>
      </c>
      <c r="B2007" s="134">
        <v>2024</v>
      </c>
      <c r="C2007" s="135">
        <v>45367</v>
      </c>
      <c r="D2007" s="134" t="s">
        <v>30</v>
      </c>
      <c r="E2007" s="134">
        <v>1</v>
      </c>
      <c r="F2007" s="134" t="s">
        <v>576</v>
      </c>
      <c r="G2007" s="134">
        <v>1</v>
      </c>
      <c r="H2007" s="134" t="s">
        <v>1539</v>
      </c>
      <c r="I2007" s="134">
        <v>1007</v>
      </c>
      <c r="J2007" s="134" t="s">
        <v>358</v>
      </c>
      <c r="K2007" s="134" t="s">
        <v>187</v>
      </c>
      <c r="L2007" s="134">
        <v>31.145205479452059</v>
      </c>
      <c r="M2007" s="134">
        <v>8</v>
      </c>
      <c r="N2007" s="134">
        <v>2</v>
      </c>
      <c r="O2007" s="134">
        <v>10.997999999999999</v>
      </c>
      <c r="P2007" s="134">
        <v>0</v>
      </c>
      <c r="Q2007" s="134"/>
      <c r="R2007" s="134">
        <v>17.160315477476061</v>
      </c>
      <c r="S2007" s="134">
        <v>41.179105861919084</v>
      </c>
      <c r="T2007" s="134">
        <v>8.0062634614810069</v>
      </c>
      <c r="U2007" s="134">
        <v>15.54642213220882</v>
      </c>
      <c r="V2007" s="134">
        <v>40.195606948959053</v>
      </c>
      <c r="W2007" s="134">
        <v>8.2163949389167428</v>
      </c>
      <c r="X2007" s="134">
        <v>51.288214259097622</v>
      </c>
    </row>
    <row r="2008" spans="1:24" x14ac:dyDescent="0.45">
      <c r="A2008" s="134" t="s">
        <v>74</v>
      </c>
      <c r="B2008" s="134">
        <v>2024</v>
      </c>
      <c r="C2008" s="135">
        <v>45367</v>
      </c>
      <c r="D2008" s="134" t="s">
        <v>30</v>
      </c>
      <c r="E2008" s="134">
        <v>1</v>
      </c>
      <c r="F2008" s="134" t="s">
        <v>576</v>
      </c>
      <c r="G2008" s="134">
        <v>2</v>
      </c>
      <c r="H2008" s="134" t="s">
        <v>1540</v>
      </c>
      <c r="I2008" s="134">
        <v>1008</v>
      </c>
      <c r="J2008" s="134" t="s">
        <v>346</v>
      </c>
      <c r="K2008" s="134" t="s">
        <v>52</v>
      </c>
      <c r="L2008" s="134">
        <v>24.904109589041099</v>
      </c>
      <c r="M2008" s="134">
        <v>2</v>
      </c>
      <c r="N2008" s="134">
        <v>1</v>
      </c>
      <c r="O2008" s="134">
        <v>11.105</v>
      </c>
      <c r="P2008" s="134">
        <v>0</v>
      </c>
      <c r="Q2008" s="134"/>
      <c r="R2008" s="134">
        <v>25.62706368187855</v>
      </c>
      <c r="S2008" s="134">
        <v>50.697080246805562</v>
      </c>
      <c r="T2008" s="134">
        <v>8.3566721883090054</v>
      </c>
      <c r="U2008" s="134">
        <v>31.527031701326649</v>
      </c>
      <c r="V2008" s="134">
        <v>55.668665342816951</v>
      </c>
      <c r="W2008" s="134">
        <v>8.0472112138300993</v>
      </c>
      <c r="X2008" s="134">
        <v>55.068627640202038</v>
      </c>
    </row>
    <row r="2009" spans="1:24" x14ac:dyDescent="0.45">
      <c r="A2009" s="134" t="s">
        <v>74</v>
      </c>
      <c r="B2009" s="134">
        <v>2024</v>
      </c>
      <c r="C2009" s="135">
        <v>45367</v>
      </c>
      <c r="D2009" s="134" t="s">
        <v>30</v>
      </c>
      <c r="E2009" s="134">
        <v>1</v>
      </c>
      <c r="F2009" s="134" t="s">
        <v>576</v>
      </c>
      <c r="G2009" s="134">
        <v>2</v>
      </c>
      <c r="H2009" s="134" t="s">
        <v>1540</v>
      </c>
      <c r="I2009" s="134">
        <v>1008</v>
      </c>
      <c r="J2009" s="134" t="s">
        <v>451</v>
      </c>
      <c r="K2009" s="134" t="s">
        <v>168</v>
      </c>
      <c r="L2009" s="134">
        <v>25.290410958904111</v>
      </c>
      <c r="M2009" s="134">
        <v>7</v>
      </c>
      <c r="N2009" s="134">
        <v>2</v>
      </c>
      <c r="O2009" s="134">
        <v>11.105</v>
      </c>
      <c r="P2009" s="134">
        <v>0</v>
      </c>
      <c r="Q2009" s="134"/>
      <c r="R2009" s="134">
        <v>33.946635466602871</v>
      </c>
      <c r="S2009" s="134">
        <v>59.440175033598507</v>
      </c>
      <c r="T2009" s="134">
        <v>8.4978465223318818</v>
      </c>
      <c r="U2009" s="134">
        <v>29.895791297742129</v>
      </c>
      <c r="V2009" s="134">
        <v>54.31853386257287</v>
      </c>
      <c r="W2009" s="134">
        <v>8.1409141882769127</v>
      </c>
      <c r="X2009" s="134">
        <v>55.068627640202038</v>
      </c>
    </row>
    <row r="2010" spans="1:24" x14ac:dyDescent="0.45">
      <c r="A2010" s="134" t="s">
        <v>74</v>
      </c>
      <c r="B2010" s="134">
        <v>2024</v>
      </c>
      <c r="C2010" s="135">
        <v>45367</v>
      </c>
      <c r="D2010" s="134" t="s">
        <v>30</v>
      </c>
      <c r="E2010" s="134">
        <v>1</v>
      </c>
      <c r="F2010" s="134" t="s">
        <v>576</v>
      </c>
      <c r="G2010" s="134">
        <v>3</v>
      </c>
      <c r="H2010" s="134" t="s">
        <v>1541</v>
      </c>
      <c r="I2010" s="134">
        <v>1009</v>
      </c>
      <c r="J2010" s="134" t="s">
        <v>546</v>
      </c>
      <c r="K2010" s="134" t="s">
        <v>34</v>
      </c>
      <c r="L2010" s="134">
        <v>25.81643835616438</v>
      </c>
      <c r="M2010" s="134">
        <v>4</v>
      </c>
      <c r="N2010" s="134">
        <v>1</v>
      </c>
      <c r="O2010" s="134">
        <v>11.045</v>
      </c>
      <c r="P2010" s="134">
        <v>0</v>
      </c>
      <c r="Q2010" s="134"/>
      <c r="R2010" s="134">
        <v>11.12077741432168</v>
      </c>
      <c r="S2010" s="134">
        <v>36.689216343754467</v>
      </c>
      <c r="T2010" s="134">
        <v>8.5228129764775993</v>
      </c>
      <c r="U2010" s="134">
        <v>15.29091378401885</v>
      </c>
      <c r="V2010" s="134">
        <v>40.111635478704748</v>
      </c>
      <c r="W2010" s="134">
        <v>8.2735738982286335</v>
      </c>
      <c r="X2010" s="134">
        <v>35.868513195744001</v>
      </c>
    </row>
    <row r="2011" spans="1:24" x14ac:dyDescent="0.45">
      <c r="A2011" s="134" t="s">
        <v>74</v>
      </c>
      <c r="B2011" s="134">
        <v>2024</v>
      </c>
      <c r="C2011" s="135">
        <v>45367</v>
      </c>
      <c r="D2011" s="134" t="s">
        <v>30</v>
      </c>
      <c r="E2011" s="134">
        <v>1</v>
      </c>
      <c r="F2011" s="134" t="s">
        <v>576</v>
      </c>
      <c r="G2011" s="134">
        <v>3</v>
      </c>
      <c r="H2011" s="134" t="s">
        <v>1541</v>
      </c>
      <c r="I2011" s="134">
        <v>1009</v>
      </c>
      <c r="J2011" s="134" t="s">
        <v>431</v>
      </c>
      <c r="K2011" s="134" t="s">
        <v>79</v>
      </c>
      <c r="L2011" s="134">
        <v>25.547945205479451</v>
      </c>
      <c r="M2011" s="134">
        <v>5</v>
      </c>
      <c r="N2011" s="134">
        <v>2</v>
      </c>
      <c r="O2011" s="134">
        <v>11.045</v>
      </c>
      <c r="P2011" s="134">
        <v>0</v>
      </c>
      <c r="Q2011" s="134"/>
      <c r="R2011" s="134">
        <v>12.076944696056669</v>
      </c>
      <c r="S2011" s="134">
        <v>35.04781004773352</v>
      </c>
      <c r="T2011" s="134">
        <v>7.6569551172256176</v>
      </c>
      <c r="U2011" s="134">
        <v>9.2514238200850443</v>
      </c>
      <c r="V2011" s="134">
        <v>32.212688099384494</v>
      </c>
      <c r="W2011" s="134">
        <v>7.6537547597664837</v>
      </c>
      <c r="X2011" s="134">
        <v>35.868513195744001</v>
      </c>
    </row>
    <row r="2012" spans="1:24" x14ac:dyDescent="0.45">
      <c r="A2012" s="134" t="s">
        <v>74</v>
      </c>
      <c r="B2012" s="134">
        <v>2024</v>
      </c>
      <c r="C2012" s="135">
        <v>45367</v>
      </c>
      <c r="D2012" s="134" t="s">
        <v>30</v>
      </c>
      <c r="E2012" s="134">
        <v>1</v>
      </c>
      <c r="F2012" s="134" t="s">
        <v>576</v>
      </c>
      <c r="G2012" s="134">
        <v>4</v>
      </c>
      <c r="H2012" s="134" t="s">
        <v>1542</v>
      </c>
      <c r="I2012" s="134">
        <v>1010</v>
      </c>
      <c r="J2012" s="134" t="s">
        <v>410</v>
      </c>
      <c r="K2012" s="134" t="s">
        <v>88</v>
      </c>
      <c r="L2012" s="134">
        <v>24.205479452054799</v>
      </c>
      <c r="M2012" s="134">
        <v>3</v>
      </c>
      <c r="N2012" s="134">
        <v>1</v>
      </c>
      <c r="O2012" s="134">
        <v>11.228999999999999</v>
      </c>
      <c r="P2012" s="134">
        <v>0</v>
      </c>
      <c r="Q2012" s="134"/>
      <c r="R2012" s="134">
        <v>32.863880551897623</v>
      </c>
      <c r="S2012" s="134">
        <v>57.848718066654463</v>
      </c>
      <c r="T2012" s="134">
        <v>8.3282791715856117</v>
      </c>
      <c r="U2012" s="134">
        <v>38.869994609769343</v>
      </c>
      <c r="V2012" s="134">
        <v>62.92598596072515</v>
      </c>
      <c r="W2012" s="134">
        <v>8.0186637836519363</v>
      </c>
      <c r="X2012" s="134">
        <v>62.581747621347041</v>
      </c>
    </row>
    <row r="2013" spans="1:24" x14ac:dyDescent="0.45">
      <c r="A2013" s="134" t="s">
        <v>74</v>
      </c>
      <c r="B2013" s="134">
        <v>2024</v>
      </c>
      <c r="C2013" s="135">
        <v>45367</v>
      </c>
      <c r="D2013" s="134" t="s">
        <v>30</v>
      </c>
      <c r="E2013" s="134">
        <v>1</v>
      </c>
      <c r="F2013" s="134" t="s">
        <v>576</v>
      </c>
      <c r="G2013" s="134">
        <v>4</v>
      </c>
      <c r="H2013" s="134" t="s">
        <v>1542</v>
      </c>
      <c r="I2013" s="134">
        <v>1010</v>
      </c>
      <c r="J2013" s="134" t="s">
        <v>365</v>
      </c>
      <c r="K2013" s="134" t="s">
        <v>88</v>
      </c>
      <c r="L2013" s="134">
        <v>26.512328767123289</v>
      </c>
      <c r="M2013" s="134">
        <v>6</v>
      </c>
      <c r="N2013" s="134">
        <v>2</v>
      </c>
      <c r="O2013" s="134">
        <v>11.228999999999999</v>
      </c>
      <c r="P2013" s="134">
        <v>0</v>
      </c>
      <c r="Q2013" s="134"/>
      <c r="R2013" s="134">
        <v>41.849485480483303</v>
      </c>
      <c r="S2013" s="134">
        <v>67.314777176039627</v>
      </c>
      <c r="T2013" s="134">
        <v>8.4884305651854408</v>
      </c>
      <c r="U2013" s="134">
        <v>37.689225413469899</v>
      </c>
      <c r="V2013" s="134">
        <v>62.063004993140673</v>
      </c>
      <c r="W2013" s="134">
        <v>8.1245931932235909</v>
      </c>
      <c r="X2013" s="134">
        <v>62.581747621347041</v>
      </c>
    </row>
    <row r="2014" spans="1:24" x14ac:dyDescent="0.45">
      <c r="A2014" s="134" t="s">
        <v>74</v>
      </c>
      <c r="B2014" s="134">
        <v>2024</v>
      </c>
      <c r="C2014" s="135">
        <v>45367</v>
      </c>
      <c r="D2014" s="134" t="s">
        <v>30</v>
      </c>
      <c r="E2014" s="134">
        <v>2</v>
      </c>
      <c r="F2014" s="134" t="s">
        <v>576</v>
      </c>
      <c r="G2014" s="134">
        <v>1</v>
      </c>
      <c r="H2014" s="134" t="s">
        <v>1543</v>
      </c>
      <c r="I2014" s="134">
        <v>1011</v>
      </c>
      <c r="J2014" s="134" t="s">
        <v>492</v>
      </c>
      <c r="K2014" s="134" t="s">
        <v>79</v>
      </c>
      <c r="L2014" s="134">
        <v>21.24657534246575</v>
      </c>
      <c r="M2014" s="134">
        <v>1</v>
      </c>
      <c r="N2014" s="134">
        <v>1</v>
      </c>
      <c r="O2014" s="134">
        <v>10.843</v>
      </c>
      <c r="P2014" s="134">
        <v>0</v>
      </c>
      <c r="Q2014" s="134">
        <v>66.402287189892093</v>
      </c>
      <c r="R2014" s="134">
        <v>36.886194706294631</v>
      </c>
      <c r="S2014" s="134">
        <v>62.463747121613324</v>
      </c>
      <c r="T2014" s="134">
        <v>8.5258508051062289</v>
      </c>
      <c r="U2014" s="134">
        <v>37.342090012471097</v>
      </c>
      <c r="V2014" s="134">
        <v>63.403635839418968</v>
      </c>
      <c r="W2014" s="134">
        <v>8.6871819423159593</v>
      </c>
      <c r="X2014" s="134">
        <v>51.329677035286181</v>
      </c>
    </row>
    <row r="2015" spans="1:24" x14ac:dyDescent="0.45">
      <c r="A2015" s="134" t="s">
        <v>74</v>
      </c>
      <c r="B2015" s="134">
        <v>2024</v>
      </c>
      <c r="C2015" s="135">
        <v>45367</v>
      </c>
      <c r="D2015" s="134" t="s">
        <v>30</v>
      </c>
      <c r="E2015" s="134">
        <v>2</v>
      </c>
      <c r="F2015" s="134" t="s">
        <v>576</v>
      </c>
      <c r="G2015" s="134">
        <v>1</v>
      </c>
      <c r="H2015" s="134" t="s">
        <v>1543</v>
      </c>
      <c r="I2015" s="134">
        <v>1011</v>
      </c>
      <c r="J2015" s="134" t="s">
        <v>358</v>
      </c>
      <c r="K2015" s="134" t="s">
        <v>187</v>
      </c>
      <c r="L2015" s="134">
        <v>31.145205479452059</v>
      </c>
      <c r="M2015" s="134">
        <v>8</v>
      </c>
      <c r="N2015" s="134">
        <v>2</v>
      </c>
      <c r="O2015" s="134">
        <v>10.843</v>
      </c>
      <c r="P2015" s="134">
        <v>0</v>
      </c>
      <c r="Q2015" s="134">
        <v>66.402287189892093</v>
      </c>
      <c r="R2015" s="134">
        <v>15.54642213220882</v>
      </c>
      <c r="S2015" s="134">
        <v>40.195606948959053</v>
      </c>
      <c r="T2015" s="134">
        <v>8.2163949389167428</v>
      </c>
      <c r="U2015" s="134">
        <v>14.0278963119443</v>
      </c>
      <c r="V2015" s="134">
        <v>39.315328251621601</v>
      </c>
      <c r="W2015" s="134">
        <v>8.4291439798924355</v>
      </c>
      <c r="X2015" s="134">
        <v>51.329677035286181</v>
      </c>
    </row>
    <row r="2016" spans="1:24" x14ac:dyDescent="0.45">
      <c r="A2016" s="134" t="s">
        <v>74</v>
      </c>
      <c r="B2016" s="134">
        <v>2024</v>
      </c>
      <c r="C2016" s="135">
        <v>45367</v>
      </c>
      <c r="D2016" s="134" t="s">
        <v>30</v>
      </c>
      <c r="E2016" s="134">
        <v>2</v>
      </c>
      <c r="F2016" s="134" t="s">
        <v>576</v>
      </c>
      <c r="G2016" s="134">
        <v>2</v>
      </c>
      <c r="H2016" s="134" t="s">
        <v>1544</v>
      </c>
      <c r="I2016" s="134">
        <v>1012</v>
      </c>
      <c r="J2016" s="134" t="s">
        <v>346</v>
      </c>
      <c r="K2016" s="134" t="s">
        <v>52</v>
      </c>
      <c r="L2016" s="134">
        <v>24.904109589041099</v>
      </c>
      <c r="M2016" s="134">
        <v>2</v>
      </c>
      <c r="N2016" s="134">
        <v>1</v>
      </c>
      <c r="O2016" s="134">
        <v>11.224</v>
      </c>
      <c r="P2016" s="134">
        <v>0</v>
      </c>
      <c r="Q2016" s="134">
        <v>64.148253741981463</v>
      </c>
      <c r="R2016" s="134">
        <v>31.527031701326649</v>
      </c>
      <c r="S2016" s="134">
        <v>55.668665342816951</v>
      </c>
      <c r="T2016" s="134">
        <v>8.0472112138300993</v>
      </c>
      <c r="U2016" s="134">
        <v>35.007733372965177</v>
      </c>
      <c r="V2016" s="134">
        <v>58.804456087665052</v>
      </c>
      <c r="W2016" s="134">
        <v>7.9322409048999587</v>
      </c>
      <c r="X2016" s="134">
        <v>54.993599602694907</v>
      </c>
    </row>
    <row r="2017" spans="1:24" x14ac:dyDescent="0.45">
      <c r="A2017" s="134" t="s">
        <v>74</v>
      </c>
      <c r="B2017" s="134">
        <v>2024</v>
      </c>
      <c r="C2017" s="135">
        <v>45367</v>
      </c>
      <c r="D2017" s="134" t="s">
        <v>30</v>
      </c>
      <c r="E2017" s="134">
        <v>2</v>
      </c>
      <c r="F2017" s="134" t="s">
        <v>576</v>
      </c>
      <c r="G2017" s="134">
        <v>2</v>
      </c>
      <c r="H2017" s="134" t="s">
        <v>1544</v>
      </c>
      <c r="I2017" s="134">
        <v>1012</v>
      </c>
      <c r="J2017" s="134" t="s">
        <v>451</v>
      </c>
      <c r="K2017" s="134" t="s">
        <v>168</v>
      </c>
      <c r="L2017" s="134">
        <v>25.290410958904111</v>
      </c>
      <c r="M2017" s="134">
        <v>7</v>
      </c>
      <c r="N2017" s="134">
        <v>2</v>
      </c>
      <c r="O2017" s="134">
        <v>11.224</v>
      </c>
      <c r="P2017" s="134">
        <v>0</v>
      </c>
      <c r="Q2017" s="134">
        <v>64.148253741981463</v>
      </c>
      <c r="R2017" s="134">
        <v>29.895791297742129</v>
      </c>
      <c r="S2017" s="134">
        <v>54.31853386257287</v>
      </c>
      <c r="T2017" s="134">
        <v>8.1409141882769127</v>
      </c>
      <c r="U2017" s="134">
        <v>27.120692857105109</v>
      </c>
      <c r="V2017" s="134">
        <v>51.118253443165933</v>
      </c>
      <c r="W2017" s="134">
        <v>7.9991868620202711</v>
      </c>
      <c r="X2017" s="134">
        <v>54.993599602694907</v>
      </c>
    </row>
    <row r="2018" spans="1:24" x14ac:dyDescent="0.45">
      <c r="A2018" s="134" t="s">
        <v>74</v>
      </c>
      <c r="B2018" s="134">
        <v>2024</v>
      </c>
      <c r="C2018" s="135">
        <v>45367</v>
      </c>
      <c r="D2018" s="134" t="s">
        <v>30</v>
      </c>
      <c r="E2018" s="134">
        <v>2</v>
      </c>
      <c r="F2018" s="134" t="s">
        <v>576</v>
      </c>
      <c r="G2018" s="134">
        <v>3</v>
      </c>
      <c r="H2018" s="134" t="s">
        <v>1545</v>
      </c>
      <c r="I2018" s="134">
        <v>1013</v>
      </c>
      <c r="J2018" s="134" t="s">
        <v>546</v>
      </c>
      <c r="K2018" s="134" t="s">
        <v>34</v>
      </c>
      <c r="L2018" s="134">
        <v>25.81643835616438</v>
      </c>
      <c r="M2018" s="134">
        <v>4</v>
      </c>
      <c r="N2018" s="134">
        <v>1</v>
      </c>
      <c r="O2018" s="134">
        <v>11.177</v>
      </c>
      <c r="P2018" s="134">
        <v>0</v>
      </c>
      <c r="Q2018" s="134">
        <v>64.418001252572253</v>
      </c>
      <c r="R2018" s="134">
        <v>15.29091378401885</v>
      </c>
      <c r="S2018" s="134">
        <v>40.111635478704748</v>
      </c>
      <c r="T2018" s="134">
        <v>8.2735738982286335</v>
      </c>
      <c r="U2018" s="134">
        <v>17.89107208182774</v>
      </c>
      <c r="V2018" s="134">
        <v>42.475422258847587</v>
      </c>
      <c r="W2018" s="134">
        <v>8.19478339233995</v>
      </c>
      <c r="X2018" s="134">
        <v>36.162161789044617</v>
      </c>
    </row>
    <row r="2019" spans="1:24" x14ac:dyDescent="0.45">
      <c r="A2019" s="134" t="s">
        <v>74</v>
      </c>
      <c r="B2019" s="134">
        <v>2024</v>
      </c>
      <c r="C2019" s="135">
        <v>45367</v>
      </c>
      <c r="D2019" s="134" t="s">
        <v>30</v>
      </c>
      <c r="E2019" s="134">
        <v>2</v>
      </c>
      <c r="F2019" s="134" t="s">
        <v>576</v>
      </c>
      <c r="G2019" s="134">
        <v>3</v>
      </c>
      <c r="H2019" s="134" t="s">
        <v>1545</v>
      </c>
      <c r="I2019" s="134">
        <v>1013</v>
      </c>
      <c r="J2019" s="134" t="s">
        <v>431</v>
      </c>
      <c r="K2019" s="134" t="s">
        <v>79</v>
      </c>
      <c r="L2019" s="134">
        <v>25.547945205479451</v>
      </c>
      <c r="M2019" s="134">
        <v>5</v>
      </c>
      <c r="N2019" s="134">
        <v>2</v>
      </c>
      <c r="O2019" s="134">
        <v>11.177</v>
      </c>
      <c r="P2019" s="134">
        <v>0</v>
      </c>
      <c r="Q2019" s="134">
        <v>64.418001252572253</v>
      </c>
      <c r="R2019" s="134">
        <v>9.2514238200850443</v>
      </c>
      <c r="S2019" s="134">
        <v>32.212688099384494</v>
      </c>
      <c r="T2019" s="134">
        <v>7.6537547597664837</v>
      </c>
      <c r="U2019" s="134">
        <v>6.9626598081745747</v>
      </c>
      <c r="V2019" s="134">
        <v>30.150190437208181</v>
      </c>
      <c r="W2019" s="134">
        <v>7.7291768763445337</v>
      </c>
      <c r="X2019" s="134">
        <v>36.162161789044617</v>
      </c>
    </row>
    <row r="2020" spans="1:24" x14ac:dyDescent="0.45">
      <c r="A2020" s="134" t="s">
        <v>74</v>
      </c>
      <c r="B2020" s="134">
        <v>2024</v>
      </c>
      <c r="C2020" s="135">
        <v>45367</v>
      </c>
      <c r="D2020" s="134" t="s">
        <v>30</v>
      </c>
      <c r="E2020" s="134">
        <v>2</v>
      </c>
      <c r="F2020" s="134" t="s">
        <v>576</v>
      </c>
      <c r="G2020" s="134">
        <v>4</v>
      </c>
      <c r="H2020" s="134" t="s">
        <v>1546</v>
      </c>
      <c r="I2020" s="134">
        <v>1014</v>
      </c>
      <c r="J2020" s="134" t="s">
        <v>410</v>
      </c>
      <c r="K2020" s="134" t="s">
        <v>88</v>
      </c>
      <c r="L2020" s="134">
        <v>24.205479452054799</v>
      </c>
      <c r="M2020" s="134">
        <v>3</v>
      </c>
      <c r="N2020" s="134">
        <v>1</v>
      </c>
      <c r="O2020" s="134">
        <v>10.956</v>
      </c>
      <c r="P2020" s="134">
        <v>0</v>
      </c>
      <c r="Q2020" s="134">
        <v>65.71741511500548</v>
      </c>
      <c r="R2020" s="134">
        <v>38.869994609769343</v>
      </c>
      <c r="S2020" s="134">
        <v>62.92598596072515</v>
      </c>
      <c r="T2020" s="134">
        <v>8.0186637836519363</v>
      </c>
      <c r="U2020" s="134">
        <v>42.407140950597658</v>
      </c>
      <c r="V2020" s="134">
        <v>66.117335902569508</v>
      </c>
      <c r="W2020" s="134">
        <v>7.9033983173239486</v>
      </c>
      <c r="X2020" s="134">
        <v>62.494495476932912</v>
      </c>
    </row>
    <row r="2021" spans="1:24" x14ac:dyDescent="0.45">
      <c r="A2021" s="134" t="s">
        <v>74</v>
      </c>
      <c r="B2021" s="134">
        <v>2024</v>
      </c>
      <c r="C2021" s="135">
        <v>45367</v>
      </c>
      <c r="D2021" s="134" t="s">
        <v>30</v>
      </c>
      <c r="E2021" s="134">
        <v>2</v>
      </c>
      <c r="F2021" s="134" t="s">
        <v>576</v>
      </c>
      <c r="G2021" s="134">
        <v>4</v>
      </c>
      <c r="H2021" s="134" t="s">
        <v>1546</v>
      </c>
      <c r="I2021" s="134">
        <v>1014</v>
      </c>
      <c r="J2021" s="134" t="s">
        <v>365</v>
      </c>
      <c r="K2021" s="134" t="s">
        <v>88</v>
      </c>
      <c r="L2021" s="134">
        <v>26.512328767123289</v>
      </c>
      <c r="M2021" s="134">
        <v>6</v>
      </c>
      <c r="N2021" s="134">
        <v>2</v>
      </c>
      <c r="O2021" s="134">
        <v>10.956</v>
      </c>
      <c r="P2021" s="134">
        <v>0</v>
      </c>
      <c r="Q2021" s="134">
        <v>65.71741511500548</v>
      </c>
      <c r="R2021" s="134">
        <v>37.689225413469899</v>
      </c>
      <c r="S2021" s="134">
        <v>62.063004993140673</v>
      </c>
      <c r="T2021" s="134">
        <v>8.1245931932235909</v>
      </c>
      <c r="U2021" s="134">
        <v>34.860606911273621</v>
      </c>
      <c r="V2021" s="134">
        <v>58.79720169587322</v>
      </c>
      <c r="W2021" s="134">
        <v>7.9788649281998669</v>
      </c>
      <c r="X2021" s="134">
        <v>62.494495476932912</v>
      </c>
    </row>
    <row r="2022" spans="1:24" x14ac:dyDescent="0.45">
      <c r="A2022" s="136" t="s">
        <v>74</v>
      </c>
      <c r="B2022" s="136">
        <v>2024</v>
      </c>
      <c r="C2022" s="137">
        <v>45367</v>
      </c>
      <c r="D2022" s="136" t="s">
        <v>30</v>
      </c>
      <c r="E2022" s="136">
        <v>1</v>
      </c>
      <c r="F2022" s="136" t="s">
        <v>577</v>
      </c>
      <c r="G2022" s="136">
        <v>1</v>
      </c>
      <c r="H2022" s="136" t="s">
        <v>1547</v>
      </c>
      <c r="I2022" s="136">
        <v>1015</v>
      </c>
      <c r="J2022" s="136" t="s">
        <v>410</v>
      </c>
      <c r="K2022" s="136" t="s">
        <v>88</v>
      </c>
      <c r="L2022" s="136">
        <v>24.205479452054799</v>
      </c>
      <c r="M2022" s="136">
        <v>3</v>
      </c>
      <c r="N2022" s="136">
        <v>1</v>
      </c>
      <c r="O2022" s="136">
        <v>10.994</v>
      </c>
      <c r="P2022" s="136">
        <v>0</v>
      </c>
      <c r="Q2022" s="136"/>
      <c r="R2022" s="136">
        <v>42.407140950597658</v>
      </c>
      <c r="S2022" s="136">
        <v>66.117335902569508</v>
      </c>
      <c r="T2022" s="136">
        <v>7.9033983173239486</v>
      </c>
      <c r="U2022" s="136">
        <v>45.354960543796047</v>
      </c>
      <c r="V2022" s="136">
        <v>68.937259109811862</v>
      </c>
      <c r="W2022" s="136">
        <v>7.8607661886719384</v>
      </c>
      <c r="X2022" s="136">
        <v>64.760485870994245</v>
      </c>
    </row>
    <row r="2023" spans="1:24" x14ac:dyDescent="0.45">
      <c r="A2023" s="136" t="s">
        <v>74</v>
      </c>
      <c r="B2023" s="136">
        <v>2024</v>
      </c>
      <c r="C2023" s="137">
        <v>45367</v>
      </c>
      <c r="D2023" s="136" t="s">
        <v>30</v>
      </c>
      <c r="E2023" s="136">
        <v>1</v>
      </c>
      <c r="F2023" s="136" t="s">
        <v>577</v>
      </c>
      <c r="G2023" s="136">
        <v>1</v>
      </c>
      <c r="H2023" s="136" t="s">
        <v>1547</v>
      </c>
      <c r="I2023" s="136">
        <v>1015</v>
      </c>
      <c r="J2023" s="136" t="s">
        <v>492</v>
      </c>
      <c r="K2023" s="136" t="s">
        <v>79</v>
      </c>
      <c r="L2023" s="136">
        <v>21.24657534246575</v>
      </c>
      <c r="M2023" s="136">
        <v>1</v>
      </c>
      <c r="N2023" s="136">
        <v>2</v>
      </c>
      <c r="O2023" s="136">
        <v>10.994</v>
      </c>
      <c r="P2023" s="136">
        <v>0</v>
      </c>
      <c r="Q2023" s="136"/>
      <c r="R2023" s="136">
        <v>37.342090012471097</v>
      </c>
      <c r="S2023" s="136">
        <v>63.403635839418968</v>
      </c>
      <c r="T2023" s="136">
        <v>8.6871819423159593</v>
      </c>
      <c r="U2023" s="136">
        <v>34.800164170423223</v>
      </c>
      <c r="V2023" s="136">
        <v>60.070603770331957</v>
      </c>
      <c r="W2023" s="136">
        <v>8.423479866636244</v>
      </c>
      <c r="X2023" s="136">
        <v>64.760485870994245</v>
      </c>
    </row>
    <row r="2024" spans="1:24" x14ac:dyDescent="0.45">
      <c r="A2024" s="136" t="s">
        <v>74</v>
      </c>
      <c r="B2024" s="136">
        <v>2024</v>
      </c>
      <c r="C2024" s="137">
        <v>45367</v>
      </c>
      <c r="D2024" s="136" t="s">
        <v>30</v>
      </c>
      <c r="E2024" s="136">
        <v>1</v>
      </c>
      <c r="F2024" s="136" t="s">
        <v>577</v>
      </c>
      <c r="G2024" s="136">
        <v>2</v>
      </c>
      <c r="H2024" s="136" t="s">
        <v>1548</v>
      </c>
      <c r="I2024" s="136">
        <v>1016</v>
      </c>
      <c r="J2024" s="136" t="s">
        <v>546</v>
      </c>
      <c r="K2024" s="136" t="s">
        <v>34</v>
      </c>
      <c r="L2024" s="136">
        <v>25.81643835616438</v>
      </c>
      <c r="M2024" s="136">
        <v>4</v>
      </c>
      <c r="N2024" s="136">
        <v>1</v>
      </c>
      <c r="O2024" s="136">
        <v>11.124000000000001</v>
      </c>
      <c r="P2024" s="136">
        <v>0</v>
      </c>
      <c r="Q2024" s="136"/>
      <c r="R2024" s="136">
        <v>17.89107208182774</v>
      </c>
      <c r="S2024" s="136">
        <v>42.475422258847587</v>
      </c>
      <c r="T2024" s="136">
        <v>8.19478339233995</v>
      </c>
      <c r="U2024" s="136">
        <v>25.32535057599695</v>
      </c>
      <c r="V2024" s="136">
        <v>48.820864978475051</v>
      </c>
      <c r="W2024" s="136">
        <v>7.8318381341593666</v>
      </c>
      <c r="X2024" s="136">
        <v>50.639939173256323</v>
      </c>
    </row>
    <row r="2025" spans="1:24" x14ac:dyDescent="0.45">
      <c r="A2025" s="136" t="s">
        <v>74</v>
      </c>
      <c r="B2025" s="136">
        <v>2024</v>
      </c>
      <c r="C2025" s="137">
        <v>45367</v>
      </c>
      <c r="D2025" s="136" t="s">
        <v>30</v>
      </c>
      <c r="E2025" s="136">
        <v>1</v>
      </c>
      <c r="F2025" s="136" t="s">
        <v>577</v>
      </c>
      <c r="G2025" s="136">
        <v>2</v>
      </c>
      <c r="H2025" s="136" t="s">
        <v>1548</v>
      </c>
      <c r="I2025" s="136">
        <v>1016</v>
      </c>
      <c r="J2025" s="136" t="s">
        <v>346</v>
      </c>
      <c r="K2025" s="136" t="s">
        <v>52</v>
      </c>
      <c r="L2025" s="136">
        <v>24.904109589041099</v>
      </c>
      <c r="M2025" s="136">
        <v>2</v>
      </c>
      <c r="N2025" s="136">
        <v>2</v>
      </c>
      <c r="O2025" s="136">
        <v>11.124000000000001</v>
      </c>
      <c r="P2025" s="136">
        <v>0</v>
      </c>
      <c r="Q2025" s="136"/>
      <c r="R2025" s="136">
        <v>35.007733372965177</v>
      </c>
      <c r="S2025" s="136">
        <v>58.804456087665052</v>
      </c>
      <c r="T2025" s="136">
        <v>7.9322409048999587</v>
      </c>
      <c r="U2025" s="136">
        <v>29.825967324314782</v>
      </c>
      <c r="V2025" s="136">
        <v>52.811806674224371</v>
      </c>
      <c r="W2025" s="136">
        <v>7.6619464499698644</v>
      </c>
      <c r="X2025" s="136">
        <v>50.639939173256323</v>
      </c>
    </row>
    <row r="2026" spans="1:24" x14ac:dyDescent="0.45">
      <c r="A2026" s="136" t="s">
        <v>74</v>
      </c>
      <c r="B2026" s="136">
        <v>2024</v>
      </c>
      <c r="C2026" s="137">
        <v>45367</v>
      </c>
      <c r="D2026" s="136" t="s">
        <v>30</v>
      </c>
      <c r="E2026" s="136">
        <v>2</v>
      </c>
      <c r="F2026" s="136" t="s">
        <v>577</v>
      </c>
      <c r="G2026" s="136">
        <v>1</v>
      </c>
      <c r="H2026" s="136" t="s">
        <v>1549</v>
      </c>
      <c r="I2026" s="136">
        <v>1017</v>
      </c>
      <c r="J2026" s="136" t="s">
        <v>492</v>
      </c>
      <c r="K2026" s="136" t="s">
        <v>79</v>
      </c>
      <c r="L2026" s="136">
        <v>21.24657534246575</v>
      </c>
      <c r="M2026" s="136">
        <v>1</v>
      </c>
      <c r="N2026" s="136">
        <v>1</v>
      </c>
      <c r="O2026" s="136">
        <v>11.036</v>
      </c>
      <c r="P2026" s="136">
        <v>0</v>
      </c>
      <c r="Q2026" s="136">
        <v>65.241029358463209</v>
      </c>
      <c r="R2026" s="136">
        <v>34.800164170423223</v>
      </c>
      <c r="S2026" s="136">
        <v>60.070603770331957</v>
      </c>
      <c r="T2026" s="136">
        <v>8.423479866636244</v>
      </c>
      <c r="U2026" s="136">
        <v>41.047824517946403</v>
      </c>
      <c r="V2026" s="136">
        <v>65.234144615442219</v>
      </c>
      <c r="W2026" s="136">
        <v>8.0621066991652732</v>
      </c>
      <c r="X2026" s="136">
        <v>64.503931440071909</v>
      </c>
    </row>
    <row r="2027" spans="1:24" x14ac:dyDescent="0.45">
      <c r="A2027" s="136" t="s">
        <v>74</v>
      </c>
      <c r="B2027" s="136">
        <v>2024</v>
      </c>
      <c r="C2027" s="137">
        <v>45367</v>
      </c>
      <c r="D2027" s="136" t="s">
        <v>30</v>
      </c>
      <c r="E2027" s="136">
        <v>2</v>
      </c>
      <c r="F2027" s="136" t="s">
        <v>577</v>
      </c>
      <c r="G2027" s="136">
        <v>1</v>
      </c>
      <c r="H2027" s="136" t="s">
        <v>1549</v>
      </c>
      <c r="I2027" s="136">
        <v>1017</v>
      </c>
      <c r="J2027" s="136" t="s">
        <v>410</v>
      </c>
      <c r="K2027" s="136" t="s">
        <v>88</v>
      </c>
      <c r="L2027" s="136">
        <v>24.205479452054799</v>
      </c>
      <c r="M2027" s="136">
        <v>3</v>
      </c>
      <c r="N2027" s="136">
        <v>2</v>
      </c>
      <c r="O2027" s="136">
        <v>11.036</v>
      </c>
      <c r="P2027" s="136">
        <v>0</v>
      </c>
      <c r="Q2027" s="136">
        <v>65.241029358463209</v>
      </c>
      <c r="R2027" s="136">
        <v>45.354960543796047</v>
      </c>
      <c r="S2027" s="136">
        <v>68.937259109811862</v>
      </c>
      <c r="T2027" s="136">
        <v>7.8607661886719384</v>
      </c>
      <c r="U2027" s="136">
        <v>41.309136668062649</v>
      </c>
      <c r="V2027" s="136">
        <v>64.365493853067619</v>
      </c>
      <c r="W2027" s="136">
        <v>7.6854523950016551</v>
      </c>
      <c r="X2027" s="136">
        <v>64.503931440071909</v>
      </c>
    </row>
    <row r="2028" spans="1:24" x14ac:dyDescent="0.45">
      <c r="A2028" s="136" t="s">
        <v>74</v>
      </c>
      <c r="B2028" s="136">
        <v>2024</v>
      </c>
      <c r="C2028" s="137">
        <v>45367</v>
      </c>
      <c r="D2028" s="136" t="s">
        <v>30</v>
      </c>
      <c r="E2028" s="136">
        <v>2</v>
      </c>
      <c r="F2028" s="136" t="s">
        <v>577</v>
      </c>
      <c r="G2028" s="136">
        <v>2</v>
      </c>
      <c r="H2028" s="136" t="s">
        <v>1550</v>
      </c>
      <c r="I2028" s="136">
        <v>1018</v>
      </c>
      <c r="J2028" s="136" t="s">
        <v>346</v>
      </c>
      <c r="K2028" s="136" t="s">
        <v>52</v>
      </c>
      <c r="L2028" s="136">
        <v>24.904109589041099</v>
      </c>
      <c r="M2028" s="136">
        <v>2</v>
      </c>
      <c r="N2028" s="136">
        <v>1</v>
      </c>
      <c r="O2028" s="136">
        <v>11.314</v>
      </c>
      <c r="P2028" s="136">
        <v>0</v>
      </c>
      <c r="Q2028" s="136">
        <v>63.637970655824638</v>
      </c>
      <c r="R2028" s="136">
        <v>29.825967324314782</v>
      </c>
      <c r="S2028" s="136">
        <v>52.811806674224371</v>
      </c>
      <c r="T2028" s="136">
        <v>7.6619464499698644</v>
      </c>
      <c r="U2028" s="136">
        <v>32.37777499680719</v>
      </c>
      <c r="V2028" s="136">
        <v>55.380702330014628</v>
      </c>
      <c r="W2028" s="136">
        <v>7.6676424444024809</v>
      </c>
      <c r="X2028" s="136">
        <v>50.816335826349707</v>
      </c>
    </row>
    <row r="2029" spans="1:24" x14ac:dyDescent="0.45">
      <c r="A2029" s="136" t="s">
        <v>74</v>
      </c>
      <c r="B2029" s="136">
        <v>2024</v>
      </c>
      <c r="C2029" s="137">
        <v>45367</v>
      </c>
      <c r="D2029" s="136" t="s">
        <v>30</v>
      </c>
      <c r="E2029" s="136">
        <v>2</v>
      </c>
      <c r="F2029" s="136" t="s">
        <v>577</v>
      </c>
      <c r="G2029" s="136">
        <v>2</v>
      </c>
      <c r="H2029" s="136" t="s">
        <v>1550</v>
      </c>
      <c r="I2029" s="136">
        <v>1018</v>
      </c>
      <c r="J2029" s="136" t="s">
        <v>546</v>
      </c>
      <c r="K2029" s="136" t="s">
        <v>34</v>
      </c>
      <c r="L2029" s="136">
        <v>25.81643835616438</v>
      </c>
      <c r="M2029" s="136">
        <v>4</v>
      </c>
      <c r="N2029" s="136">
        <v>2</v>
      </c>
      <c r="O2029" s="136">
        <v>11.314</v>
      </c>
      <c r="P2029" s="136">
        <v>0</v>
      </c>
      <c r="Q2029" s="136">
        <v>63.637970655824638</v>
      </c>
      <c r="R2029" s="136">
        <v>25.32535057599695</v>
      </c>
      <c r="S2029" s="136">
        <v>48.820864978475051</v>
      </c>
      <c r="T2029" s="136">
        <v>7.8318381341593666</v>
      </c>
      <c r="U2029" s="136">
        <v>22.775469260156861</v>
      </c>
      <c r="V2029" s="136">
        <v>46.152095277326048</v>
      </c>
      <c r="W2029" s="136">
        <v>7.7922086723897284</v>
      </c>
      <c r="X2029" s="136">
        <v>50.816335826349707</v>
      </c>
    </row>
    <row r="2030" spans="1:24" x14ac:dyDescent="0.45">
      <c r="A2030" s="136" t="s">
        <v>74</v>
      </c>
      <c r="B2030" s="136">
        <v>2024</v>
      </c>
      <c r="C2030" s="137">
        <v>45367</v>
      </c>
      <c r="D2030" s="136" t="s">
        <v>30</v>
      </c>
      <c r="E2030" s="136">
        <v>3</v>
      </c>
      <c r="F2030" s="136" t="s">
        <v>577</v>
      </c>
      <c r="G2030" s="136">
        <v>1</v>
      </c>
      <c r="H2030" s="136" t="s">
        <v>1551</v>
      </c>
      <c r="I2030" s="136">
        <v>1019</v>
      </c>
      <c r="J2030" s="136" t="s">
        <v>492</v>
      </c>
      <c r="K2030" s="136" t="s">
        <v>79</v>
      </c>
      <c r="L2030" s="136">
        <v>21.24657534246575</v>
      </c>
      <c r="M2030" s="136">
        <v>1</v>
      </c>
      <c r="N2030" s="136">
        <v>1</v>
      </c>
      <c r="O2030" s="136">
        <v>10.939</v>
      </c>
      <c r="P2030" s="136">
        <v>0</v>
      </c>
      <c r="Q2030" s="136"/>
      <c r="R2030" s="136">
        <v>41.047824517946403</v>
      </c>
      <c r="S2030" s="136">
        <v>65.234144615442219</v>
      </c>
      <c r="T2030" s="136">
        <v>8.0621066991652732</v>
      </c>
      <c r="U2030" s="136">
        <v>44.725697384925489</v>
      </c>
      <c r="V2030" s="136">
        <v>68.486631248858529</v>
      </c>
      <c r="W2030" s="136">
        <v>7.9203112879776798</v>
      </c>
      <c r="X2030" s="136">
        <v>64.799819234254926</v>
      </c>
    </row>
    <row r="2031" spans="1:24" x14ac:dyDescent="0.45">
      <c r="A2031" s="136" t="s">
        <v>74</v>
      </c>
      <c r="B2031" s="136">
        <v>2024</v>
      </c>
      <c r="C2031" s="137">
        <v>45367</v>
      </c>
      <c r="D2031" s="136" t="s">
        <v>30</v>
      </c>
      <c r="E2031" s="136">
        <v>3</v>
      </c>
      <c r="F2031" s="136" t="s">
        <v>577</v>
      </c>
      <c r="G2031" s="136">
        <v>1</v>
      </c>
      <c r="H2031" s="136" t="s">
        <v>1551</v>
      </c>
      <c r="I2031" s="136">
        <v>1019</v>
      </c>
      <c r="J2031" s="136" t="s">
        <v>410</v>
      </c>
      <c r="K2031" s="136" t="s">
        <v>88</v>
      </c>
      <c r="L2031" s="136">
        <v>24.205479452054799</v>
      </c>
      <c r="M2031" s="136">
        <v>3</v>
      </c>
      <c r="N2031" s="136">
        <v>2</v>
      </c>
      <c r="O2031" s="136">
        <v>10.939</v>
      </c>
      <c r="P2031" s="136">
        <v>0</v>
      </c>
      <c r="Q2031" s="136"/>
      <c r="R2031" s="136">
        <v>41.309136668062649</v>
      </c>
      <c r="S2031" s="136">
        <v>64.365493853067619</v>
      </c>
      <c r="T2031" s="136">
        <v>7.6854523950016551</v>
      </c>
      <c r="U2031" s="136">
        <v>38.421522639349128</v>
      </c>
      <c r="V2031" s="136">
        <v>61.373715170625672</v>
      </c>
      <c r="W2031" s="136">
        <v>7.6507308437588444</v>
      </c>
      <c r="X2031" s="136">
        <v>64.799819234254926</v>
      </c>
    </row>
    <row r="2032" spans="1:24" x14ac:dyDescent="0.45">
      <c r="A2032" s="136" t="s">
        <v>74</v>
      </c>
      <c r="B2032" s="136">
        <v>2024</v>
      </c>
      <c r="C2032" s="137">
        <v>45367</v>
      </c>
      <c r="D2032" s="136" t="s">
        <v>30</v>
      </c>
      <c r="E2032" s="136">
        <v>3</v>
      </c>
      <c r="F2032" s="136" t="s">
        <v>577</v>
      </c>
      <c r="G2032" s="136">
        <v>2</v>
      </c>
      <c r="H2032" s="136" t="s">
        <v>1552</v>
      </c>
      <c r="I2032" s="136">
        <v>1020</v>
      </c>
      <c r="J2032" s="136" t="s">
        <v>346</v>
      </c>
      <c r="K2032" s="136" t="s">
        <v>52</v>
      </c>
      <c r="L2032" s="136">
        <v>24.904109589041099</v>
      </c>
      <c r="M2032" s="136">
        <v>2</v>
      </c>
      <c r="N2032" s="136">
        <v>1</v>
      </c>
      <c r="O2032" s="136">
        <v>11.301</v>
      </c>
      <c r="P2032" s="136">
        <v>0</v>
      </c>
      <c r="Q2032" s="136"/>
      <c r="R2032" s="136">
        <v>32.37777499680719</v>
      </c>
      <c r="S2032" s="136">
        <v>55.380702330014628</v>
      </c>
      <c r="T2032" s="136">
        <v>7.6676424444024809</v>
      </c>
      <c r="U2032" s="136">
        <v>34.061791358544262</v>
      </c>
      <c r="V2032" s="136">
        <v>57.308857383085659</v>
      </c>
      <c r="W2032" s="136">
        <v>7.7490220081804653</v>
      </c>
      <c r="X2032" s="136">
        <v>50.766398803670342</v>
      </c>
    </row>
    <row r="2033" spans="1:24" x14ac:dyDescent="0.45">
      <c r="A2033" s="136" t="s">
        <v>74</v>
      </c>
      <c r="B2033" s="136">
        <v>2024</v>
      </c>
      <c r="C2033" s="137">
        <v>45367</v>
      </c>
      <c r="D2033" s="136" t="s">
        <v>30</v>
      </c>
      <c r="E2033" s="136">
        <v>3</v>
      </c>
      <c r="F2033" s="136" t="s">
        <v>577</v>
      </c>
      <c r="G2033" s="136">
        <v>2</v>
      </c>
      <c r="H2033" s="136" t="s">
        <v>1552</v>
      </c>
      <c r="I2033" s="136">
        <v>1020</v>
      </c>
      <c r="J2033" s="136" t="s">
        <v>546</v>
      </c>
      <c r="K2033" s="136" t="s">
        <v>34</v>
      </c>
      <c r="L2033" s="136">
        <v>25.81643835616438</v>
      </c>
      <c r="M2033" s="136">
        <v>4</v>
      </c>
      <c r="N2033" s="136">
        <v>2</v>
      </c>
      <c r="O2033" s="136">
        <v>11.301</v>
      </c>
      <c r="P2033" s="136">
        <v>0</v>
      </c>
      <c r="Q2033" s="136"/>
      <c r="R2033" s="136">
        <v>22.775469260156861</v>
      </c>
      <c r="S2033" s="136">
        <v>46.152095277326048</v>
      </c>
      <c r="T2033" s="136">
        <v>7.7922086723897284</v>
      </c>
      <c r="U2033" s="136">
        <v>20.63745678677855</v>
      </c>
      <c r="V2033" s="136">
        <v>44.169167494685126</v>
      </c>
      <c r="W2033" s="136">
        <v>7.8439035693021957</v>
      </c>
      <c r="X2033" s="136">
        <v>50.766398803670342</v>
      </c>
    </row>
    <row r="2034" spans="1:24" x14ac:dyDescent="0.45">
      <c r="A2034" s="138" t="s">
        <v>74</v>
      </c>
      <c r="B2034" s="138">
        <v>2024</v>
      </c>
      <c r="C2034" s="139">
        <v>45367</v>
      </c>
      <c r="D2034" s="138" t="s">
        <v>30</v>
      </c>
      <c r="E2034" s="138">
        <v>1</v>
      </c>
      <c r="F2034" s="138" t="s">
        <v>31</v>
      </c>
      <c r="G2034" s="138" t="s">
        <v>579</v>
      </c>
      <c r="H2034" s="138" t="s">
        <v>1553</v>
      </c>
      <c r="I2034" s="138">
        <v>1021</v>
      </c>
      <c r="J2034" s="138" t="s">
        <v>410</v>
      </c>
      <c r="K2034" s="138" t="s">
        <v>88</v>
      </c>
      <c r="L2034" s="138">
        <v>24.205479452054799</v>
      </c>
      <c r="M2034" s="138">
        <v>3</v>
      </c>
      <c r="N2034" s="138">
        <v>1</v>
      </c>
      <c r="O2034" s="138">
        <v>11.118</v>
      </c>
      <c r="P2034" s="138">
        <v>0</v>
      </c>
      <c r="Q2034" s="138"/>
      <c r="R2034" s="138">
        <v>38.421522639349128</v>
      </c>
      <c r="S2034" s="138">
        <v>61.373715170625672</v>
      </c>
      <c r="T2034" s="138">
        <v>7.6507308437588444</v>
      </c>
      <c r="U2034" s="138">
        <v>38.906700547943949</v>
      </c>
      <c r="V2034" s="138">
        <v>62.504808348117344</v>
      </c>
      <c r="W2034" s="138">
        <v>7.8660359333911316</v>
      </c>
      <c r="X2034" s="138">
        <v>52.771441332655399</v>
      </c>
    </row>
    <row r="2035" spans="1:24" x14ac:dyDescent="0.45">
      <c r="A2035" s="138" t="s">
        <v>74</v>
      </c>
      <c r="B2035" s="138">
        <v>2024</v>
      </c>
      <c r="C2035" s="139">
        <v>45367</v>
      </c>
      <c r="D2035" s="138" t="s">
        <v>30</v>
      </c>
      <c r="E2035" s="138">
        <v>1</v>
      </c>
      <c r="F2035" s="138" t="s">
        <v>31</v>
      </c>
      <c r="G2035" s="138" t="s">
        <v>579</v>
      </c>
      <c r="H2035" s="138" t="s">
        <v>1553</v>
      </c>
      <c r="I2035" s="138">
        <v>1021</v>
      </c>
      <c r="J2035" s="138" t="s">
        <v>546</v>
      </c>
      <c r="K2035" s="138" t="s">
        <v>34</v>
      </c>
      <c r="L2035" s="138">
        <v>25.81643835616438</v>
      </c>
      <c r="M2035" s="138">
        <v>4</v>
      </c>
      <c r="N2035" s="138">
        <v>2</v>
      </c>
      <c r="O2035" s="138">
        <v>11.118</v>
      </c>
      <c r="P2035" s="138">
        <v>0</v>
      </c>
      <c r="Q2035" s="138"/>
      <c r="R2035" s="138">
        <v>20.63745678677855</v>
      </c>
      <c r="S2035" s="138">
        <v>44.169167494685126</v>
      </c>
      <c r="T2035" s="138">
        <v>7.8439035693021957</v>
      </c>
      <c r="U2035" s="138">
        <v>18.921489924850619</v>
      </c>
      <c r="V2035" s="138">
        <v>42.987943464389502</v>
      </c>
      <c r="W2035" s="138">
        <v>8.0221511798462934</v>
      </c>
      <c r="X2035" s="138">
        <v>52.771441332655399</v>
      </c>
    </row>
    <row r="2036" spans="1:24" x14ac:dyDescent="0.45">
      <c r="A2036" s="138" t="s">
        <v>74</v>
      </c>
      <c r="B2036" s="138">
        <v>2024</v>
      </c>
      <c r="C2036" s="139">
        <v>45367</v>
      </c>
      <c r="D2036" s="138" t="s">
        <v>30</v>
      </c>
      <c r="E2036" s="138">
        <v>1</v>
      </c>
      <c r="F2036" s="138" t="s">
        <v>31</v>
      </c>
      <c r="G2036" s="138" t="s">
        <v>578</v>
      </c>
      <c r="H2036" s="138" t="s">
        <v>1554</v>
      </c>
      <c r="I2036" s="138">
        <v>1022</v>
      </c>
      <c r="J2036" s="138" t="s">
        <v>492</v>
      </c>
      <c r="K2036" s="138" t="s">
        <v>79</v>
      </c>
      <c r="L2036" s="138">
        <v>21.24657534246575</v>
      </c>
      <c r="M2036" s="138">
        <v>1</v>
      </c>
      <c r="N2036" s="138">
        <v>1</v>
      </c>
      <c r="O2036" s="138">
        <v>11.010999999999999</v>
      </c>
      <c r="P2036" s="138">
        <v>0</v>
      </c>
      <c r="Q2036" s="138"/>
      <c r="R2036" s="138">
        <v>44.725697384925489</v>
      </c>
      <c r="S2036" s="138">
        <v>68.486631248858529</v>
      </c>
      <c r="T2036" s="138">
        <v>7.9203112879776798</v>
      </c>
      <c r="U2036" s="138">
        <v>46.357555437284823</v>
      </c>
      <c r="V2036" s="138">
        <v>70.295477896830448</v>
      </c>
      <c r="W2036" s="138">
        <v>7.9793074865152098</v>
      </c>
      <c r="X2036" s="138">
        <v>62.897744315972091</v>
      </c>
    </row>
    <row r="2037" spans="1:24" x14ac:dyDescent="0.45">
      <c r="A2037" s="138" t="s">
        <v>74</v>
      </c>
      <c r="B2037" s="138">
        <v>2024</v>
      </c>
      <c r="C2037" s="139">
        <v>45367</v>
      </c>
      <c r="D2037" s="138" t="s">
        <v>30</v>
      </c>
      <c r="E2037" s="138">
        <v>1</v>
      </c>
      <c r="F2037" s="138" t="s">
        <v>31</v>
      </c>
      <c r="G2037" s="138" t="s">
        <v>578</v>
      </c>
      <c r="H2037" s="138" t="s">
        <v>1554</v>
      </c>
      <c r="I2037" s="138">
        <v>1022</v>
      </c>
      <c r="J2037" s="138" t="s">
        <v>346</v>
      </c>
      <c r="K2037" s="138" t="s">
        <v>52</v>
      </c>
      <c r="L2037" s="138">
        <v>24.904109589041099</v>
      </c>
      <c r="M2037" s="138">
        <v>2</v>
      </c>
      <c r="N2037" s="138">
        <v>2</v>
      </c>
      <c r="O2037" s="138">
        <v>11.010999999999999</v>
      </c>
      <c r="P2037" s="138">
        <v>0</v>
      </c>
      <c r="Q2037" s="138"/>
      <c r="R2037" s="138">
        <v>34.061791358544262</v>
      </c>
      <c r="S2037" s="138">
        <v>57.308857383085659</v>
      </c>
      <c r="T2037" s="138">
        <v>7.7490220081804653</v>
      </c>
      <c r="U2037" s="138">
        <v>32.026314813894551</v>
      </c>
      <c r="V2037" s="138">
        <v>55.56769279413539</v>
      </c>
      <c r="W2037" s="138">
        <v>7.8471259934136128</v>
      </c>
      <c r="X2037" s="138">
        <v>62.897744315972091</v>
      </c>
    </row>
    <row r="2038" spans="1:24" x14ac:dyDescent="0.45">
      <c r="A2038" s="138" t="s">
        <v>74</v>
      </c>
      <c r="B2038" s="138">
        <v>2024</v>
      </c>
      <c r="C2038" s="139">
        <v>45367</v>
      </c>
      <c r="D2038" s="138" t="s">
        <v>30</v>
      </c>
      <c r="E2038" s="138">
        <v>2</v>
      </c>
      <c r="F2038" s="138" t="s">
        <v>31</v>
      </c>
      <c r="G2038" s="138" t="s">
        <v>579</v>
      </c>
      <c r="H2038" s="138" t="s">
        <v>1555</v>
      </c>
      <c r="I2038" s="138">
        <v>1023</v>
      </c>
      <c r="J2038" s="138" t="s">
        <v>410</v>
      </c>
      <c r="K2038" s="138" t="s">
        <v>88</v>
      </c>
      <c r="L2038" s="138">
        <v>24.205479452054799</v>
      </c>
      <c r="M2038" s="138">
        <v>3</v>
      </c>
      <c r="N2038" s="138">
        <v>1</v>
      </c>
      <c r="O2038" s="138">
        <v>11.188000000000001</v>
      </c>
      <c r="P2038" s="138">
        <v>0</v>
      </c>
      <c r="Q2038" s="138">
        <v>64.354665713264211</v>
      </c>
      <c r="R2038" s="138">
        <v>38.906700547943949</v>
      </c>
      <c r="S2038" s="138">
        <v>62.504808348117344</v>
      </c>
      <c r="T2038" s="138">
        <v>7.8660359333911316</v>
      </c>
      <c r="U2038" s="138">
        <v>39.251295725817251</v>
      </c>
      <c r="V2038" s="138">
        <v>63.504663898063271</v>
      </c>
      <c r="W2038" s="138">
        <v>8.0844560574153395</v>
      </c>
      <c r="X2038" s="138">
        <v>52.746375906253419</v>
      </c>
    </row>
    <row r="2039" spans="1:24" x14ac:dyDescent="0.45">
      <c r="A2039" s="138" t="s">
        <v>74</v>
      </c>
      <c r="B2039" s="138">
        <v>2024</v>
      </c>
      <c r="C2039" s="139">
        <v>45367</v>
      </c>
      <c r="D2039" s="138" t="s">
        <v>30</v>
      </c>
      <c r="E2039" s="138">
        <v>2</v>
      </c>
      <c r="F2039" s="138" t="s">
        <v>31</v>
      </c>
      <c r="G2039" s="138" t="s">
        <v>579</v>
      </c>
      <c r="H2039" s="138" t="s">
        <v>1555</v>
      </c>
      <c r="I2039" s="138">
        <v>1023</v>
      </c>
      <c r="J2039" s="138" t="s">
        <v>546</v>
      </c>
      <c r="K2039" s="138" t="s">
        <v>34</v>
      </c>
      <c r="L2039" s="138">
        <v>25.81643835616438</v>
      </c>
      <c r="M2039" s="138">
        <v>4</v>
      </c>
      <c r="N2039" s="138">
        <v>2</v>
      </c>
      <c r="O2039" s="138">
        <v>11.188000000000001</v>
      </c>
      <c r="P2039" s="138">
        <v>0</v>
      </c>
      <c r="Q2039" s="138">
        <v>64.354665713264211</v>
      </c>
      <c r="R2039" s="138">
        <v>18.921489924850619</v>
      </c>
      <c r="S2039" s="138">
        <v>42.987943464389502</v>
      </c>
      <c r="T2039" s="138">
        <v>8.0221511798462934</v>
      </c>
      <c r="U2039" s="138">
        <v>17.315447478307551</v>
      </c>
      <c r="V2039" s="138">
        <v>41.953096073807288</v>
      </c>
      <c r="W2039" s="138">
        <v>8.2125495318332451</v>
      </c>
      <c r="X2039" s="138">
        <v>52.746375906253419</v>
      </c>
    </row>
    <row r="2040" spans="1:24" x14ac:dyDescent="0.45">
      <c r="A2040" s="138" t="s">
        <v>74</v>
      </c>
      <c r="B2040" s="138">
        <v>2024</v>
      </c>
      <c r="C2040" s="139">
        <v>45367</v>
      </c>
      <c r="D2040" s="138" t="s">
        <v>30</v>
      </c>
      <c r="E2040" s="138">
        <v>2</v>
      </c>
      <c r="F2040" s="138" t="s">
        <v>31</v>
      </c>
      <c r="G2040" s="138" t="s">
        <v>578</v>
      </c>
      <c r="H2040" s="138" t="s">
        <v>1556</v>
      </c>
      <c r="I2040" s="138">
        <v>1024</v>
      </c>
      <c r="J2040" s="138" t="s">
        <v>492</v>
      </c>
      <c r="K2040" s="138" t="s">
        <v>79</v>
      </c>
      <c r="L2040" s="138">
        <v>21.24657534246575</v>
      </c>
      <c r="M2040" s="138">
        <v>1</v>
      </c>
      <c r="N2040" s="138">
        <v>1</v>
      </c>
      <c r="O2040" s="138">
        <v>10.904</v>
      </c>
      <c r="P2040" s="138">
        <v>0</v>
      </c>
      <c r="Q2040" s="138">
        <v>66.030814380044021</v>
      </c>
      <c r="R2040" s="138">
        <v>46.357555437284823</v>
      </c>
      <c r="S2040" s="138">
        <v>70.295477896830448</v>
      </c>
      <c r="T2040" s="138">
        <v>7.9793074865152098</v>
      </c>
      <c r="U2040" s="138">
        <v>47.476121441907878</v>
      </c>
      <c r="V2040" s="138">
        <v>71.74871583268704</v>
      </c>
      <c r="W2040" s="138">
        <v>8.090864796926386</v>
      </c>
      <c r="X2040" s="138">
        <v>62.931585345482922</v>
      </c>
    </row>
    <row r="2041" spans="1:24" x14ac:dyDescent="0.45">
      <c r="A2041" s="138" t="s">
        <v>74</v>
      </c>
      <c r="B2041" s="138">
        <v>2024</v>
      </c>
      <c r="C2041" s="139">
        <v>45367</v>
      </c>
      <c r="D2041" s="138" t="s">
        <v>30</v>
      </c>
      <c r="E2041" s="138">
        <v>2</v>
      </c>
      <c r="F2041" s="138" t="s">
        <v>31</v>
      </c>
      <c r="G2041" s="138" t="s">
        <v>578</v>
      </c>
      <c r="H2041" s="138" t="s">
        <v>1556</v>
      </c>
      <c r="I2041" s="138">
        <v>1024</v>
      </c>
      <c r="J2041" s="138" t="s">
        <v>346</v>
      </c>
      <c r="K2041" s="138" t="s">
        <v>52</v>
      </c>
      <c r="L2041" s="138">
        <v>24.904109589041099</v>
      </c>
      <c r="M2041" s="138">
        <v>2</v>
      </c>
      <c r="N2041" s="138">
        <v>2</v>
      </c>
      <c r="O2041" s="138">
        <v>10.904</v>
      </c>
      <c r="P2041" s="138">
        <v>0</v>
      </c>
      <c r="Q2041" s="138">
        <v>66.030814380044021</v>
      </c>
      <c r="R2041" s="138">
        <v>32.026314813894551</v>
      </c>
      <c r="S2041" s="138">
        <v>55.56769279413539</v>
      </c>
      <c r="T2041" s="138">
        <v>7.8471259934136128</v>
      </c>
      <c r="U2041" s="138">
        <v>30.197741524189311</v>
      </c>
      <c r="V2041" s="138">
        <v>54.15628980043865</v>
      </c>
      <c r="W2041" s="138">
        <v>7.986182758749778</v>
      </c>
      <c r="X2041" s="138">
        <v>62.931585345482922</v>
      </c>
    </row>
    <row r="2042" spans="1:24" x14ac:dyDescent="0.45">
      <c r="A2042" s="130" t="s">
        <v>166</v>
      </c>
      <c r="B2042" s="130">
        <v>2024</v>
      </c>
      <c r="C2042" s="131">
        <v>45395</v>
      </c>
      <c r="D2042" s="130" t="s">
        <v>30</v>
      </c>
      <c r="E2042" s="130">
        <v>1</v>
      </c>
      <c r="F2042" s="130" t="s">
        <v>572</v>
      </c>
      <c r="G2042" s="130">
        <v>1</v>
      </c>
      <c r="H2042" s="130" t="s">
        <v>1557</v>
      </c>
      <c r="I2042" s="130">
        <v>1025</v>
      </c>
      <c r="J2042" s="130" t="s">
        <v>397</v>
      </c>
      <c r="K2042" s="130" t="s">
        <v>177</v>
      </c>
      <c r="L2042" s="130">
        <v>31.402739726027399</v>
      </c>
      <c r="M2042" s="130">
        <v>3</v>
      </c>
      <c r="N2042" s="130">
        <v>1</v>
      </c>
      <c r="O2042" s="130">
        <v>11.234999999999999</v>
      </c>
      <c r="P2042" s="130">
        <v>0</v>
      </c>
      <c r="Q2042" s="130">
        <v>64.085447263017357</v>
      </c>
      <c r="R2042" s="130">
        <v>3.7653260547110641</v>
      </c>
      <c r="S2042" s="130">
        <v>27.5942105046961</v>
      </c>
      <c r="T2042" s="130">
        <v>7.942961483328344</v>
      </c>
      <c r="U2042" s="130">
        <v>4.706524202777274</v>
      </c>
      <c r="V2042" s="130">
        <v>28.95238138026642</v>
      </c>
      <c r="W2042" s="130">
        <v>8.0819523924963832</v>
      </c>
      <c r="X2042" s="130">
        <v>19.793835343374951</v>
      </c>
    </row>
    <row r="2043" spans="1:24" x14ac:dyDescent="0.45">
      <c r="A2043" s="130" t="s">
        <v>166</v>
      </c>
      <c r="B2043" s="130">
        <v>2024</v>
      </c>
      <c r="C2043" s="131">
        <v>45395</v>
      </c>
      <c r="D2043" s="130" t="s">
        <v>30</v>
      </c>
      <c r="E2043" s="130">
        <v>1</v>
      </c>
      <c r="F2043" s="130" t="s">
        <v>572</v>
      </c>
      <c r="G2043" s="130">
        <v>1</v>
      </c>
      <c r="H2043" s="130" t="s">
        <v>1557</v>
      </c>
      <c r="I2043" s="130">
        <v>1025</v>
      </c>
      <c r="J2043" s="130" t="s">
        <v>475</v>
      </c>
      <c r="K2043" s="130" t="s">
        <v>265</v>
      </c>
      <c r="L2043" s="130">
        <v>20.602739726027401</v>
      </c>
      <c r="M2043" s="130">
        <v>28</v>
      </c>
      <c r="N2043" s="130">
        <v>2</v>
      </c>
      <c r="O2043" s="130">
        <v>11.234999999999999</v>
      </c>
      <c r="P2043" s="130">
        <v>0</v>
      </c>
      <c r="Q2043" s="130">
        <v>64.085447263017357</v>
      </c>
      <c r="R2043" s="130">
        <v>1E-3</v>
      </c>
      <c r="S2043" s="130">
        <v>11.993460182053809</v>
      </c>
      <c r="T2043" s="130">
        <v>8.1772639351481295</v>
      </c>
      <c r="U2043" s="130">
        <v>-14.24111544738374</v>
      </c>
      <c r="V2043" s="130">
        <v>10.564131345783689</v>
      </c>
      <c r="W2043" s="130">
        <v>8.2684155977224769</v>
      </c>
      <c r="X2043" s="130">
        <v>19.793835343374951</v>
      </c>
    </row>
    <row r="2044" spans="1:24" x14ac:dyDescent="0.45">
      <c r="A2044" s="130" t="s">
        <v>166</v>
      </c>
      <c r="B2044" s="130">
        <v>2024</v>
      </c>
      <c r="C2044" s="131">
        <v>45395</v>
      </c>
      <c r="D2044" s="130" t="s">
        <v>30</v>
      </c>
      <c r="E2044" s="130">
        <v>1</v>
      </c>
      <c r="F2044" s="130" t="s">
        <v>572</v>
      </c>
      <c r="G2044" s="130">
        <v>2</v>
      </c>
      <c r="H2044" s="130" t="s">
        <v>1558</v>
      </c>
      <c r="I2044" s="130">
        <v>1026</v>
      </c>
      <c r="J2044" s="130" t="s">
        <v>403</v>
      </c>
      <c r="K2044" s="130" t="s">
        <v>61</v>
      </c>
      <c r="L2044" s="130">
        <v>27.095890410958901</v>
      </c>
      <c r="M2044" s="130">
        <v>6</v>
      </c>
      <c r="N2044" s="130">
        <v>1</v>
      </c>
      <c r="O2044" s="130">
        <v>11.6</v>
      </c>
      <c r="P2044" s="130">
        <v>0</v>
      </c>
      <c r="Q2044" s="130">
        <v>62.068965517241381</v>
      </c>
      <c r="R2044" s="130">
        <v>0.35382572737388779</v>
      </c>
      <c r="S2044" s="130">
        <v>24.278466505093231</v>
      </c>
      <c r="T2044" s="130">
        <v>7.9748802592397814</v>
      </c>
      <c r="U2044" s="130">
        <v>0.92593610727750786</v>
      </c>
      <c r="V2044" s="130">
        <v>25.411434425866162</v>
      </c>
      <c r="W2044" s="130">
        <v>8.1618327728628834</v>
      </c>
      <c r="X2044" s="130">
        <v>15.12747590885744</v>
      </c>
    </row>
    <row r="2045" spans="1:24" x14ac:dyDescent="0.45">
      <c r="A2045" s="130" t="s">
        <v>166</v>
      </c>
      <c r="B2045" s="130">
        <v>2024</v>
      </c>
      <c r="C2045" s="131">
        <v>45395</v>
      </c>
      <c r="D2045" s="130" t="s">
        <v>30</v>
      </c>
      <c r="E2045" s="130">
        <v>1</v>
      </c>
      <c r="F2045" s="130" t="s">
        <v>572</v>
      </c>
      <c r="G2045" s="130">
        <v>2</v>
      </c>
      <c r="H2045" s="130" t="s">
        <v>1558</v>
      </c>
      <c r="I2045" s="130">
        <v>1026</v>
      </c>
      <c r="J2045" s="130" t="s">
        <v>368</v>
      </c>
      <c r="K2045" s="130" t="s">
        <v>131</v>
      </c>
      <c r="L2045" s="130">
        <v>35.745205479452054</v>
      </c>
      <c r="M2045" s="130">
        <v>27</v>
      </c>
      <c r="N2045" s="130">
        <v>2</v>
      </c>
      <c r="O2045" s="130">
        <v>11.6</v>
      </c>
      <c r="P2045" s="130">
        <v>0</v>
      </c>
      <c r="Q2045" s="130">
        <v>62.068965517241381</v>
      </c>
      <c r="R2045" s="130">
        <v>1E-3</v>
      </c>
      <c r="S2045" s="130">
        <v>5.9764853126216568</v>
      </c>
      <c r="T2045" s="130">
        <v>8.7591154941307519</v>
      </c>
      <c r="U2045" s="130">
        <v>-21.75110224882761</v>
      </c>
      <c r="V2045" s="130">
        <v>4.6387151605615449</v>
      </c>
      <c r="W2045" s="130">
        <v>8.7966058031297205</v>
      </c>
      <c r="X2045" s="130">
        <v>15.12747590885744</v>
      </c>
    </row>
    <row r="2046" spans="1:24" x14ac:dyDescent="0.45">
      <c r="A2046" s="130" t="s">
        <v>166</v>
      </c>
      <c r="B2046" s="130">
        <v>2024</v>
      </c>
      <c r="C2046" s="131">
        <v>45395</v>
      </c>
      <c r="D2046" s="130" t="s">
        <v>30</v>
      </c>
      <c r="E2046" s="130">
        <v>1</v>
      </c>
      <c r="F2046" s="130" t="s">
        <v>572</v>
      </c>
      <c r="G2046" s="130">
        <v>3</v>
      </c>
      <c r="H2046" s="130" t="s">
        <v>1559</v>
      </c>
      <c r="I2046" s="130">
        <v>1027</v>
      </c>
      <c r="J2046" s="130" t="s">
        <v>446</v>
      </c>
      <c r="K2046" s="130" t="s">
        <v>37</v>
      </c>
      <c r="L2046" s="130">
        <v>24.301369863013701</v>
      </c>
      <c r="M2046" s="130">
        <v>2</v>
      </c>
      <c r="N2046" s="130">
        <v>1</v>
      </c>
      <c r="O2046" s="130">
        <v>11.285</v>
      </c>
      <c r="P2046" s="130">
        <v>0</v>
      </c>
      <c r="Q2046" s="130">
        <v>63.801506424457237</v>
      </c>
      <c r="R2046" s="130">
        <v>21.453637319397341</v>
      </c>
      <c r="S2046" s="130">
        <v>45.384482465380998</v>
      </c>
      <c r="T2046" s="130">
        <v>7.9769483819945526</v>
      </c>
      <c r="U2046" s="130">
        <v>21.793351823037309</v>
      </c>
      <c r="V2046" s="130">
        <v>46.368629894534521</v>
      </c>
      <c r="W2046" s="130">
        <v>8.1917593571657381</v>
      </c>
      <c r="X2046" s="130">
        <v>35.312224110951497</v>
      </c>
    </row>
    <row r="2047" spans="1:24" x14ac:dyDescent="0.45">
      <c r="A2047" s="130" t="s">
        <v>166</v>
      </c>
      <c r="B2047" s="130">
        <v>2024</v>
      </c>
      <c r="C2047" s="131">
        <v>45395</v>
      </c>
      <c r="D2047" s="130" t="s">
        <v>30</v>
      </c>
      <c r="E2047" s="130">
        <v>1</v>
      </c>
      <c r="F2047" s="130" t="s">
        <v>572</v>
      </c>
      <c r="G2047" s="130">
        <v>3</v>
      </c>
      <c r="H2047" s="130" t="s">
        <v>1559</v>
      </c>
      <c r="I2047" s="130">
        <v>1027</v>
      </c>
      <c r="J2047" s="130" t="s">
        <v>516</v>
      </c>
      <c r="K2047" s="130" t="s">
        <v>46</v>
      </c>
      <c r="L2047" s="130">
        <v>20.295890410958901</v>
      </c>
      <c r="M2047" s="130">
        <v>26</v>
      </c>
      <c r="N2047" s="130">
        <v>2</v>
      </c>
      <c r="O2047" s="130">
        <v>11.285</v>
      </c>
      <c r="P2047" s="130">
        <v>0</v>
      </c>
      <c r="Q2047" s="130">
        <v>63.801506424457237</v>
      </c>
      <c r="R2047" s="130">
        <v>1E-3</v>
      </c>
      <c r="S2047" s="130">
        <v>25.239965756522</v>
      </c>
      <c r="T2047" s="130">
        <v>8.5009317834313158</v>
      </c>
      <c r="U2047" s="130">
        <v>-1.7285771410014521</v>
      </c>
      <c r="V2047" s="130">
        <v>24.13882723659766</v>
      </c>
      <c r="W2047" s="130">
        <v>8.6224681258663693</v>
      </c>
      <c r="X2047" s="130">
        <v>35.312224110951497</v>
      </c>
    </row>
    <row r="2048" spans="1:24" x14ac:dyDescent="0.45">
      <c r="A2048" s="130" t="s">
        <v>166</v>
      </c>
      <c r="B2048" s="130">
        <v>2024</v>
      </c>
      <c r="C2048" s="131">
        <v>45395</v>
      </c>
      <c r="D2048" s="130" t="s">
        <v>30</v>
      </c>
      <c r="E2048" s="130">
        <v>1</v>
      </c>
      <c r="F2048" s="130" t="s">
        <v>572</v>
      </c>
      <c r="G2048" s="130">
        <v>4</v>
      </c>
      <c r="H2048" s="130" t="s">
        <v>1560</v>
      </c>
      <c r="I2048" s="130">
        <v>1028</v>
      </c>
      <c r="J2048" s="130" t="s">
        <v>354</v>
      </c>
      <c r="K2048" s="130" t="s">
        <v>121</v>
      </c>
      <c r="L2048" s="130">
        <v>28.69041095890411</v>
      </c>
      <c r="M2048" s="130">
        <v>10</v>
      </c>
      <c r="N2048" s="130">
        <v>1</v>
      </c>
      <c r="O2048" s="130">
        <v>11.503</v>
      </c>
      <c r="P2048" s="130">
        <v>0</v>
      </c>
      <c r="Q2048" s="130">
        <v>62.592367208554293</v>
      </c>
      <c r="R2048" s="130">
        <v>11.85436769421897</v>
      </c>
      <c r="S2048" s="130">
        <v>34.629319963499178</v>
      </c>
      <c r="T2048" s="130">
        <v>7.591650756426735</v>
      </c>
      <c r="U2048" s="130">
        <v>12.169885328043071</v>
      </c>
      <c r="V2048" s="130">
        <v>35.684138236436723</v>
      </c>
      <c r="W2048" s="130">
        <v>7.8380843027978813</v>
      </c>
      <c r="X2048" s="130">
        <v>25.61158635320685</v>
      </c>
    </row>
    <row r="2049" spans="1:24" x14ac:dyDescent="0.45">
      <c r="A2049" s="130" t="s">
        <v>166</v>
      </c>
      <c r="B2049" s="130">
        <v>2024</v>
      </c>
      <c r="C2049" s="131">
        <v>45395</v>
      </c>
      <c r="D2049" s="130" t="s">
        <v>30</v>
      </c>
      <c r="E2049" s="130">
        <v>1</v>
      </c>
      <c r="F2049" s="130" t="s">
        <v>572</v>
      </c>
      <c r="G2049" s="130">
        <v>4</v>
      </c>
      <c r="H2049" s="130" t="s">
        <v>1560</v>
      </c>
      <c r="I2049" s="130">
        <v>1028</v>
      </c>
      <c r="J2049" s="130" t="s">
        <v>385</v>
      </c>
      <c r="K2049" s="130" t="s">
        <v>67</v>
      </c>
      <c r="L2049" s="130">
        <v>32.706849315068503</v>
      </c>
      <c r="M2049" s="130">
        <v>25</v>
      </c>
      <c r="N2049" s="130">
        <v>2</v>
      </c>
      <c r="O2049" s="130">
        <v>11.503</v>
      </c>
      <c r="P2049" s="130">
        <v>0</v>
      </c>
      <c r="Q2049" s="130">
        <v>62.592367208554293</v>
      </c>
      <c r="R2049" s="130">
        <v>1E-3</v>
      </c>
      <c r="S2049" s="130">
        <v>16.593852742914521</v>
      </c>
      <c r="T2049" s="130">
        <v>8.5255949233036148</v>
      </c>
      <c r="U2049" s="130">
        <v>-10.484357030562251</v>
      </c>
      <c r="V2049" s="130">
        <v>15.300748228529301</v>
      </c>
      <c r="W2049" s="130">
        <v>8.5950350863638523</v>
      </c>
      <c r="X2049" s="130">
        <v>25.61158635320685</v>
      </c>
    </row>
    <row r="2050" spans="1:24" x14ac:dyDescent="0.45">
      <c r="A2050" s="130" t="s">
        <v>166</v>
      </c>
      <c r="B2050" s="130">
        <v>2024</v>
      </c>
      <c r="C2050" s="131">
        <v>45395</v>
      </c>
      <c r="D2050" s="130" t="s">
        <v>30</v>
      </c>
      <c r="E2050" s="130">
        <v>1</v>
      </c>
      <c r="F2050" s="130" t="s">
        <v>572</v>
      </c>
      <c r="G2050" s="130">
        <v>5</v>
      </c>
      <c r="H2050" s="130" t="s">
        <v>1561</v>
      </c>
      <c r="I2050" s="130">
        <v>1029</v>
      </c>
      <c r="J2050" s="130" t="s">
        <v>453</v>
      </c>
      <c r="K2050" s="130" t="s">
        <v>88</v>
      </c>
      <c r="L2050" s="130">
        <v>23.12602739726027</v>
      </c>
      <c r="M2050" s="130">
        <v>7</v>
      </c>
      <c r="N2050" s="130">
        <v>1</v>
      </c>
      <c r="O2050" s="130">
        <v>11.144</v>
      </c>
      <c r="P2050" s="130">
        <v>0</v>
      </c>
      <c r="Q2050" s="130">
        <v>64.608758076094759</v>
      </c>
      <c r="R2050" s="130">
        <v>1.4399985243840729</v>
      </c>
      <c r="S2050" s="130">
        <v>24.286997143944991</v>
      </c>
      <c r="T2050" s="130">
        <v>7.6156662065203067</v>
      </c>
      <c r="U2050" s="130">
        <v>4.7813841163989004</v>
      </c>
      <c r="V2050" s="130">
        <v>27.529604004544879</v>
      </c>
      <c r="W2050" s="130">
        <v>7.5827399627153236</v>
      </c>
      <c r="X2050" s="130">
        <v>25.008313314387419</v>
      </c>
    </row>
    <row r="2051" spans="1:24" x14ac:dyDescent="0.45">
      <c r="A2051" s="130" t="s">
        <v>166</v>
      </c>
      <c r="B2051" s="130">
        <v>2024</v>
      </c>
      <c r="C2051" s="131">
        <v>45395</v>
      </c>
      <c r="D2051" s="130" t="s">
        <v>30</v>
      </c>
      <c r="E2051" s="130">
        <v>1</v>
      </c>
      <c r="F2051" s="130" t="s">
        <v>572</v>
      </c>
      <c r="G2051" s="130">
        <v>5</v>
      </c>
      <c r="H2051" s="130" t="s">
        <v>1561</v>
      </c>
      <c r="I2051" s="130">
        <v>1029</v>
      </c>
      <c r="J2051" s="130" t="s">
        <v>473</v>
      </c>
      <c r="K2051" s="130" t="s">
        <v>58</v>
      </c>
      <c r="L2051" s="130">
        <v>24.208219178082189</v>
      </c>
      <c r="M2051" s="130">
        <v>24</v>
      </c>
      <c r="N2051" s="130">
        <v>2</v>
      </c>
      <c r="O2051" s="130">
        <v>11.144</v>
      </c>
      <c r="P2051" s="130">
        <v>0</v>
      </c>
      <c r="Q2051" s="130">
        <v>64.608758076094759</v>
      </c>
      <c r="R2051" s="130">
        <v>0.4399066752753491</v>
      </c>
      <c r="S2051" s="130">
        <v>25.72962948482985</v>
      </c>
      <c r="T2051" s="130">
        <v>8.4299076031848355</v>
      </c>
      <c r="U2051" s="130">
        <v>-2.6088967580514151</v>
      </c>
      <c r="V2051" s="130">
        <v>21.854700350893101</v>
      </c>
      <c r="W2051" s="130">
        <v>8.1545323696481731</v>
      </c>
      <c r="X2051" s="130">
        <v>25.008313314387419</v>
      </c>
    </row>
    <row r="2052" spans="1:24" x14ac:dyDescent="0.45">
      <c r="A2052" s="130" t="s">
        <v>166</v>
      </c>
      <c r="B2052" s="130">
        <v>2024</v>
      </c>
      <c r="C2052" s="131">
        <v>45395</v>
      </c>
      <c r="D2052" s="130" t="s">
        <v>30</v>
      </c>
      <c r="E2052" s="130">
        <v>1</v>
      </c>
      <c r="F2052" s="130" t="s">
        <v>572</v>
      </c>
      <c r="G2052" s="130">
        <v>6</v>
      </c>
      <c r="H2052" s="130" t="s">
        <v>1562</v>
      </c>
      <c r="I2052" s="130">
        <v>1030</v>
      </c>
      <c r="J2052" s="130" t="s">
        <v>470</v>
      </c>
      <c r="K2052" s="130" t="s">
        <v>52</v>
      </c>
      <c r="L2052" s="130">
        <v>21.720547945205482</v>
      </c>
      <c r="M2052" s="130">
        <v>11</v>
      </c>
      <c r="N2052" s="130">
        <v>1</v>
      </c>
      <c r="O2052" s="130">
        <v>11.714</v>
      </c>
      <c r="P2052" s="130">
        <v>0</v>
      </c>
      <c r="Q2052" s="130">
        <v>61.464913778384833</v>
      </c>
      <c r="R2052" s="130">
        <v>11.071244563129</v>
      </c>
      <c r="S2052" s="130">
        <v>39.246062045949621</v>
      </c>
      <c r="T2052" s="130">
        <v>9.3916058276068739</v>
      </c>
      <c r="U2052" s="130">
        <v>13.58957802725906</v>
      </c>
      <c r="V2052" s="130">
        <v>41.246982405044612</v>
      </c>
      <c r="W2052" s="130">
        <v>9.2191347925951828</v>
      </c>
      <c r="X2052" s="130">
        <v>32.123031022974807</v>
      </c>
    </row>
    <row r="2053" spans="1:24" x14ac:dyDescent="0.45">
      <c r="A2053" s="130" t="s">
        <v>166</v>
      </c>
      <c r="B2053" s="130">
        <v>2024</v>
      </c>
      <c r="C2053" s="131">
        <v>45395</v>
      </c>
      <c r="D2053" s="130" t="s">
        <v>30</v>
      </c>
      <c r="E2053" s="130">
        <v>1</v>
      </c>
      <c r="F2053" s="130" t="s">
        <v>572</v>
      </c>
      <c r="G2053" s="130">
        <v>6</v>
      </c>
      <c r="H2053" s="130" t="s">
        <v>1562</v>
      </c>
      <c r="I2053" s="130">
        <v>1030</v>
      </c>
      <c r="J2053" s="130" t="s">
        <v>530</v>
      </c>
      <c r="K2053" s="130" t="s">
        <v>46</v>
      </c>
      <c r="L2053" s="130">
        <v>28.589041095890408</v>
      </c>
      <c r="M2053" s="130">
        <v>23</v>
      </c>
      <c r="N2053" s="130">
        <v>2</v>
      </c>
      <c r="O2053" s="130">
        <v>11.714</v>
      </c>
      <c r="P2053" s="130">
        <v>0</v>
      </c>
      <c r="Q2053" s="130">
        <v>61.464913778384833</v>
      </c>
      <c r="R2053" s="130">
        <v>1E-3</v>
      </c>
      <c r="S2053" s="130">
        <v>25</v>
      </c>
      <c r="T2053" s="130">
        <v>8.3333333330000006</v>
      </c>
      <c r="U2053" s="130">
        <v>-1.802707915287701</v>
      </c>
      <c r="V2053" s="130">
        <v>23.385211558851289</v>
      </c>
      <c r="W2053" s="130">
        <v>8.3959731580463295</v>
      </c>
      <c r="X2053" s="130">
        <v>32.123031022974807</v>
      </c>
    </row>
    <row r="2054" spans="1:24" x14ac:dyDescent="0.45">
      <c r="A2054" s="130" t="s">
        <v>166</v>
      </c>
      <c r="B2054" s="130">
        <v>2024</v>
      </c>
      <c r="C2054" s="131">
        <v>45395</v>
      </c>
      <c r="D2054" s="130" t="s">
        <v>30</v>
      </c>
      <c r="E2054" s="130">
        <v>1</v>
      </c>
      <c r="F2054" s="130" t="s">
        <v>572</v>
      </c>
      <c r="G2054" s="130">
        <v>7</v>
      </c>
      <c r="H2054" s="130" t="s">
        <v>1563</v>
      </c>
      <c r="I2054" s="130">
        <v>1031</v>
      </c>
      <c r="J2054" s="130" t="s">
        <v>513</v>
      </c>
      <c r="K2054" s="130" t="s">
        <v>34</v>
      </c>
      <c r="L2054" s="130">
        <v>24.608219178082191</v>
      </c>
      <c r="M2054" s="130">
        <v>12</v>
      </c>
      <c r="N2054" s="130">
        <v>1</v>
      </c>
      <c r="O2054" s="130">
        <v>11.394</v>
      </c>
      <c r="P2054" s="130">
        <v>0</v>
      </c>
      <c r="Q2054" s="130">
        <v>63.191153238546597</v>
      </c>
      <c r="R2054" s="130">
        <v>1E-3</v>
      </c>
      <c r="S2054" s="130">
        <v>19.600912783778298</v>
      </c>
      <c r="T2054" s="130">
        <v>8.5959690617408864</v>
      </c>
      <c r="U2054" s="130">
        <v>-3.708161786994463</v>
      </c>
      <c r="V2054" s="130">
        <v>21.849924694485299</v>
      </c>
      <c r="W2054" s="130">
        <v>8.5193621604932535</v>
      </c>
      <c r="X2054" s="130">
        <v>14.824909573675381</v>
      </c>
    </row>
    <row r="2055" spans="1:24" x14ac:dyDescent="0.45">
      <c r="A2055" s="130" t="s">
        <v>166</v>
      </c>
      <c r="B2055" s="130">
        <v>2024</v>
      </c>
      <c r="C2055" s="131">
        <v>45395</v>
      </c>
      <c r="D2055" s="130" t="s">
        <v>30</v>
      </c>
      <c r="E2055" s="130">
        <v>1</v>
      </c>
      <c r="F2055" s="130" t="s">
        <v>572</v>
      </c>
      <c r="G2055" s="130">
        <v>7</v>
      </c>
      <c r="H2055" s="130" t="s">
        <v>1563</v>
      </c>
      <c r="I2055" s="130">
        <v>1031</v>
      </c>
      <c r="J2055" s="130" t="s">
        <v>462</v>
      </c>
      <c r="K2055" s="130" t="s">
        <v>115</v>
      </c>
      <c r="L2055" s="130">
        <v>23.208219178082189</v>
      </c>
      <c r="M2055" s="130">
        <v>22</v>
      </c>
      <c r="N2055" s="130">
        <v>2</v>
      </c>
      <c r="O2055" s="130">
        <v>11.394</v>
      </c>
      <c r="P2055" s="130">
        <v>0</v>
      </c>
      <c r="Q2055" s="130">
        <v>63.191153238546597</v>
      </c>
      <c r="R2055" s="130">
        <v>1E-3</v>
      </c>
      <c r="S2055" s="130">
        <v>10.04890636357246</v>
      </c>
      <c r="T2055" s="130">
        <v>9.224492457025983</v>
      </c>
      <c r="U2055" s="130">
        <v>-19.471526069552819</v>
      </c>
      <c r="V2055" s="130">
        <v>7.4959974431636827</v>
      </c>
      <c r="W2055" s="130">
        <v>8.9891745042388358</v>
      </c>
      <c r="X2055" s="130">
        <v>14.824909573675381</v>
      </c>
    </row>
    <row r="2056" spans="1:24" x14ac:dyDescent="0.45">
      <c r="A2056" s="130" t="s">
        <v>166</v>
      </c>
      <c r="B2056" s="130">
        <v>2024</v>
      </c>
      <c r="C2056" s="131">
        <v>45395</v>
      </c>
      <c r="D2056" s="130" t="s">
        <v>30</v>
      </c>
      <c r="E2056" s="130">
        <v>1</v>
      </c>
      <c r="F2056" s="130" t="s">
        <v>572</v>
      </c>
      <c r="G2056" s="130">
        <v>8</v>
      </c>
      <c r="H2056" s="130" t="s">
        <v>1564</v>
      </c>
      <c r="I2056" s="130">
        <v>1032</v>
      </c>
      <c r="J2056" s="130" t="s">
        <v>366</v>
      </c>
      <c r="K2056" s="130" t="s">
        <v>143</v>
      </c>
      <c r="L2056" s="130">
        <v>27.994520547945211</v>
      </c>
      <c r="M2056" s="130">
        <v>13</v>
      </c>
      <c r="N2056" s="130">
        <v>1</v>
      </c>
      <c r="O2056" s="130">
        <v>11.308</v>
      </c>
      <c r="P2056" s="130">
        <v>0</v>
      </c>
      <c r="Q2056" s="130">
        <v>63.671736823487798</v>
      </c>
      <c r="R2056" s="130">
        <v>10.743873762276809</v>
      </c>
      <c r="S2056" s="130">
        <v>35.451269580416508</v>
      </c>
      <c r="T2056" s="130">
        <v>8.2357986060465649</v>
      </c>
      <c r="U2056" s="130">
        <v>11.461143223238739</v>
      </c>
      <c r="V2056" s="130">
        <v>36.59614748817792</v>
      </c>
      <c r="W2056" s="130">
        <v>8.3783347549797256</v>
      </c>
      <c r="X2056" s="130">
        <v>26.023232077736161</v>
      </c>
    </row>
    <row r="2057" spans="1:24" x14ac:dyDescent="0.45">
      <c r="A2057" s="130" t="s">
        <v>166</v>
      </c>
      <c r="B2057" s="130">
        <v>2024</v>
      </c>
      <c r="C2057" s="131">
        <v>45395</v>
      </c>
      <c r="D2057" s="130" t="s">
        <v>30</v>
      </c>
      <c r="E2057" s="130">
        <v>1</v>
      </c>
      <c r="F2057" s="130" t="s">
        <v>572</v>
      </c>
      <c r="G2057" s="130">
        <v>8</v>
      </c>
      <c r="H2057" s="130" t="s">
        <v>1564</v>
      </c>
      <c r="I2057" s="130">
        <v>1032</v>
      </c>
      <c r="J2057" s="130" t="s">
        <v>461</v>
      </c>
      <c r="K2057" s="130" t="s">
        <v>517</v>
      </c>
      <c r="L2057" s="130">
        <v>26.701369863013699</v>
      </c>
      <c r="M2057" s="130">
        <v>21</v>
      </c>
      <c r="N2057" s="130">
        <v>2</v>
      </c>
      <c r="O2057" s="130">
        <v>11.308</v>
      </c>
      <c r="P2057" s="130">
        <v>0</v>
      </c>
      <c r="Q2057" s="130">
        <v>63.671736823487798</v>
      </c>
      <c r="R2057" s="130">
        <v>1E-3</v>
      </c>
      <c r="S2057" s="130">
        <v>16.59519457505581</v>
      </c>
      <c r="T2057" s="130">
        <v>7.9915521276409791</v>
      </c>
      <c r="U2057" s="130">
        <v>-9.0282788425688931</v>
      </c>
      <c r="V2057" s="130">
        <v>15.509379386870981</v>
      </c>
      <c r="W2057" s="130">
        <v>8.1792194098132924</v>
      </c>
      <c r="X2057" s="130">
        <v>26.023232077736161</v>
      </c>
    </row>
    <row r="2058" spans="1:24" x14ac:dyDescent="0.45">
      <c r="A2058" s="130" t="s">
        <v>166</v>
      </c>
      <c r="B2058" s="130">
        <v>2024</v>
      </c>
      <c r="C2058" s="131">
        <v>45395</v>
      </c>
      <c r="D2058" s="130" t="s">
        <v>30</v>
      </c>
      <c r="E2058" s="130">
        <v>1</v>
      </c>
      <c r="F2058" s="130" t="s">
        <v>572</v>
      </c>
      <c r="G2058" s="130">
        <v>9</v>
      </c>
      <c r="H2058" s="130" t="s">
        <v>1565</v>
      </c>
      <c r="I2058" s="130">
        <v>1033</v>
      </c>
      <c r="J2058" s="130" t="s">
        <v>401</v>
      </c>
      <c r="K2058" s="130" t="s">
        <v>177</v>
      </c>
      <c r="L2058" s="130">
        <v>26.80821917808219</v>
      </c>
      <c r="M2058" s="130">
        <v>8</v>
      </c>
      <c r="N2058" s="130">
        <v>1</v>
      </c>
      <c r="O2058" s="130">
        <v>11.041</v>
      </c>
      <c r="P2058" s="130">
        <v>0</v>
      </c>
      <c r="Q2058" s="130">
        <v>65.21148446698669</v>
      </c>
      <c r="R2058" s="130">
        <v>1E-3</v>
      </c>
      <c r="S2058" s="130">
        <v>18.621606905772371</v>
      </c>
      <c r="T2058" s="130">
        <v>7.933281520705199</v>
      </c>
      <c r="U2058" s="130">
        <v>-0.42020357106992989</v>
      </c>
      <c r="V2058" s="130">
        <v>22.858349766763919</v>
      </c>
      <c r="W2058" s="130">
        <v>7.7595177792779504</v>
      </c>
      <c r="X2058" s="130">
        <v>21.81080345288618</v>
      </c>
    </row>
    <row r="2059" spans="1:24" x14ac:dyDescent="0.45">
      <c r="A2059" s="130" t="s">
        <v>166</v>
      </c>
      <c r="B2059" s="130">
        <v>2024</v>
      </c>
      <c r="C2059" s="131">
        <v>45395</v>
      </c>
      <c r="D2059" s="130" t="s">
        <v>30</v>
      </c>
      <c r="E2059" s="130">
        <v>1</v>
      </c>
      <c r="F2059" s="130" t="s">
        <v>572</v>
      </c>
      <c r="G2059" s="130">
        <v>9</v>
      </c>
      <c r="H2059" s="130" t="s">
        <v>1565</v>
      </c>
      <c r="I2059" s="130">
        <v>1033</v>
      </c>
      <c r="J2059" s="130" t="s">
        <v>529</v>
      </c>
      <c r="K2059" s="130" t="s">
        <v>121</v>
      </c>
      <c r="L2059" s="130">
        <v>18.293150684931511</v>
      </c>
      <c r="M2059" s="130">
        <v>20</v>
      </c>
      <c r="N2059" s="130">
        <v>2</v>
      </c>
      <c r="O2059" s="130">
        <v>11.041</v>
      </c>
      <c r="P2059" s="130">
        <v>0</v>
      </c>
      <c r="Q2059" s="130">
        <v>65.21148446698669</v>
      </c>
      <c r="R2059" s="130">
        <v>1E-3</v>
      </c>
      <c r="S2059" s="130">
        <v>25</v>
      </c>
      <c r="T2059" s="130">
        <v>8.3333333330000006</v>
      </c>
      <c r="U2059" s="130">
        <v>-3.7135702170662661</v>
      </c>
      <c r="V2059" s="130">
        <v>20.37999715461871</v>
      </c>
      <c r="W2059" s="130">
        <v>8.0311891238949915</v>
      </c>
      <c r="X2059" s="130">
        <v>21.81080345288618</v>
      </c>
    </row>
    <row r="2060" spans="1:24" x14ac:dyDescent="0.45">
      <c r="A2060" s="130" t="s">
        <v>166</v>
      </c>
      <c r="B2060" s="130">
        <v>2024</v>
      </c>
      <c r="C2060" s="131">
        <v>45395</v>
      </c>
      <c r="D2060" s="130" t="s">
        <v>30</v>
      </c>
      <c r="E2060" s="130">
        <v>1</v>
      </c>
      <c r="F2060" s="130" t="s">
        <v>572</v>
      </c>
      <c r="G2060" s="130">
        <v>10</v>
      </c>
      <c r="H2060" s="130" t="s">
        <v>1566</v>
      </c>
      <c r="I2060" s="130">
        <v>1034</v>
      </c>
      <c r="J2060" s="130" t="s">
        <v>387</v>
      </c>
      <c r="K2060" s="130" t="s">
        <v>58</v>
      </c>
      <c r="L2060" s="130">
        <v>27.161643835616442</v>
      </c>
      <c r="M2060" s="130">
        <v>14</v>
      </c>
      <c r="N2060" s="130">
        <v>1</v>
      </c>
      <c r="O2060" s="130">
        <v>11.547000000000001</v>
      </c>
      <c r="P2060" s="130">
        <v>0</v>
      </c>
      <c r="Q2060" s="130">
        <v>62.353858144972719</v>
      </c>
      <c r="R2060" s="130">
        <v>1E-3</v>
      </c>
      <c r="S2060" s="130">
        <v>11.161002034972681</v>
      </c>
      <c r="T2060" s="130">
        <v>8.0340437677630305</v>
      </c>
      <c r="U2060" s="130">
        <v>-6.5060147821768908</v>
      </c>
      <c r="V2060" s="130">
        <v>16.775291537387229</v>
      </c>
      <c r="W2060" s="130">
        <v>7.7604354398547066</v>
      </c>
      <c r="X2060" s="130">
        <v>18.080501017486341</v>
      </c>
    </row>
    <row r="2061" spans="1:24" x14ac:dyDescent="0.45">
      <c r="A2061" s="130" t="s">
        <v>166</v>
      </c>
      <c r="B2061" s="130">
        <v>2024</v>
      </c>
      <c r="C2061" s="131">
        <v>45395</v>
      </c>
      <c r="D2061" s="130" t="s">
        <v>30</v>
      </c>
      <c r="E2061" s="130">
        <v>1</v>
      </c>
      <c r="F2061" s="130" t="s">
        <v>572</v>
      </c>
      <c r="G2061" s="130">
        <v>10</v>
      </c>
      <c r="H2061" s="130" t="s">
        <v>1566</v>
      </c>
      <c r="I2061" s="130">
        <v>1034</v>
      </c>
      <c r="J2061" s="130" t="s">
        <v>528</v>
      </c>
      <c r="K2061" s="130" t="s">
        <v>43</v>
      </c>
      <c r="L2061" s="130">
        <v>21.005479452054789</v>
      </c>
      <c r="M2061" s="130">
        <v>19</v>
      </c>
      <c r="N2061" s="130">
        <v>2</v>
      </c>
      <c r="O2061" s="130">
        <v>11.547000000000001</v>
      </c>
      <c r="P2061" s="130">
        <v>0</v>
      </c>
      <c r="Q2061" s="130">
        <v>62.353858144972719</v>
      </c>
      <c r="R2061" s="130">
        <v>1E-3</v>
      </c>
      <c r="S2061" s="130">
        <v>25</v>
      </c>
      <c r="T2061" s="130">
        <v>8.3333333330000006</v>
      </c>
      <c r="U2061" s="130">
        <v>-4.8545991493894647</v>
      </c>
      <c r="V2061" s="130">
        <v>19.011765919205718</v>
      </c>
      <c r="W2061" s="130">
        <v>7.9554550228650616</v>
      </c>
      <c r="X2061" s="130">
        <v>18.080501017486341</v>
      </c>
    </row>
    <row r="2062" spans="1:24" x14ac:dyDescent="0.45">
      <c r="A2062" s="130" t="s">
        <v>166</v>
      </c>
      <c r="B2062" s="130">
        <v>2024</v>
      </c>
      <c r="C2062" s="131">
        <v>45395</v>
      </c>
      <c r="D2062" s="130" t="s">
        <v>30</v>
      </c>
      <c r="E2062" s="130">
        <v>1</v>
      </c>
      <c r="F2062" s="130" t="s">
        <v>572</v>
      </c>
      <c r="G2062" s="130">
        <v>11</v>
      </c>
      <c r="H2062" s="130" t="s">
        <v>1567</v>
      </c>
      <c r="I2062" s="130">
        <v>1035</v>
      </c>
      <c r="J2062" s="130" t="s">
        <v>527</v>
      </c>
      <c r="K2062" s="130" t="s">
        <v>88</v>
      </c>
      <c r="L2062" s="130">
        <v>19.709589041095889</v>
      </c>
      <c r="M2062" s="130">
        <v>16</v>
      </c>
      <c r="N2062" s="130">
        <v>1</v>
      </c>
      <c r="O2062" s="130">
        <v>11.416</v>
      </c>
      <c r="P2062" s="130">
        <v>0</v>
      </c>
      <c r="Q2062" s="130">
        <v>63.069376313945341</v>
      </c>
      <c r="R2062" s="130">
        <v>1E-3</v>
      </c>
      <c r="S2062" s="130">
        <v>25</v>
      </c>
      <c r="T2062" s="130">
        <v>8.3333333330000006</v>
      </c>
      <c r="U2062" s="130">
        <v>3.1718341992375731</v>
      </c>
      <c r="V2062" s="130">
        <v>27.76998344907598</v>
      </c>
      <c r="W2062" s="130">
        <v>8.1993830832794696</v>
      </c>
      <c r="X2062" s="130">
        <v>22.454924507449292</v>
      </c>
    </row>
    <row r="2063" spans="1:24" x14ac:dyDescent="0.45">
      <c r="A2063" s="130" t="s">
        <v>166</v>
      </c>
      <c r="B2063" s="130">
        <v>2024</v>
      </c>
      <c r="C2063" s="131">
        <v>45395</v>
      </c>
      <c r="D2063" s="130" t="s">
        <v>30</v>
      </c>
      <c r="E2063" s="130">
        <v>1</v>
      </c>
      <c r="F2063" s="130" t="s">
        <v>572</v>
      </c>
      <c r="G2063" s="130">
        <v>11</v>
      </c>
      <c r="H2063" s="130" t="s">
        <v>1567</v>
      </c>
      <c r="I2063" s="130">
        <v>1035</v>
      </c>
      <c r="J2063" s="130" t="s">
        <v>448</v>
      </c>
      <c r="K2063" s="130" t="s">
        <v>517</v>
      </c>
      <c r="L2063" s="130">
        <v>28.4958904109589</v>
      </c>
      <c r="M2063" s="130">
        <v>17</v>
      </c>
      <c r="N2063" s="130">
        <v>2</v>
      </c>
      <c r="O2063" s="130">
        <v>11.416</v>
      </c>
      <c r="P2063" s="130">
        <v>0</v>
      </c>
      <c r="Q2063" s="130">
        <v>63.069376313945341</v>
      </c>
      <c r="R2063" s="130">
        <v>1E-3</v>
      </c>
      <c r="S2063" s="130">
        <v>19.90984901489858</v>
      </c>
      <c r="T2063" s="130">
        <v>7.9272294679255308</v>
      </c>
      <c r="U2063" s="130">
        <v>-6.3317076700907329</v>
      </c>
      <c r="V2063" s="130">
        <v>17.37304362247162</v>
      </c>
      <c r="W2063" s="130">
        <v>7.9015837641874507</v>
      </c>
      <c r="X2063" s="130">
        <v>22.454924507449292</v>
      </c>
    </row>
    <row r="2064" spans="1:24" x14ac:dyDescent="0.45">
      <c r="A2064" s="130" t="s">
        <v>166</v>
      </c>
      <c r="B2064" s="130">
        <v>2024</v>
      </c>
      <c r="C2064" s="131">
        <v>45395</v>
      </c>
      <c r="D2064" s="130" t="s">
        <v>30</v>
      </c>
      <c r="E2064" s="130">
        <v>1</v>
      </c>
      <c r="F2064" s="130" t="s">
        <v>572</v>
      </c>
      <c r="G2064" s="130">
        <v>12</v>
      </c>
      <c r="H2064" s="130" t="s">
        <v>1568</v>
      </c>
      <c r="I2064" s="130">
        <v>1036</v>
      </c>
      <c r="J2064" s="130" t="s">
        <v>459</v>
      </c>
      <c r="K2064" s="130" t="s">
        <v>143</v>
      </c>
      <c r="L2064" s="130">
        <v>20.917808219178081</v>
      </c>
      <c r="M2064" s="130">
        <v>15</v>
      </c>
      <c r="N2064" s="130">
        <v>1</v>
      </c>
      <c r="O2064" s="130">
        <v>11.494</v>
      </c>
      <c r="P2064" s="130">
        <v>0</v>
      </c>
      <c r="Q2064" s="130">
        <v>62.641378110318428</v>
      </c>
      <c r="R2064" s="130">
        <v>1E-3</v>
      </c>
      <c r="S2064" s="130">
        <v>14.750666714469061</v>
      </c>
      <c r="T2064" s="130">
        <v>8.0393862281082757</v>
      </c>
      <c r="U2064" s="130">
        <v>-5.2396989714924622</v>
      </c>
      <c r="V2064" s="130">
        <v>18.398388079189228</v>
      </c>
      <c r="W2064" s="130">
        <v>7.8793623502272299</v>
      </c>
      <c r="X2064" s="130">
        <v>15.76661772762008</v>
      </c>
    </row>
    <row r="2065" spans="1:24" x14ac:dyDescent="0.45">
      <c r="A2065" s="130" t="s">
        <v>166</v>
      </c>
      <c r="B2065" s="130">
        <v>2024</v>
      </c>
      <c r="C2065" s="131">
        <v>45395</v>
      </c>
      <c r="D2065" s="130" t="s">
        <v>30</v>
      </c>
      <c r="E2065" s="130">
        <v>1</v>
      </c>
      <c r="F2065" s="130" t="s">
        <v>572</v>
      </c>
      <c r="G2065" s="130">
        <v>12</v>
      </c>
      <c r="H2065" s="130" t="s">
        <v>1568</v>
      </c>
      <c r="I2065" s="130">
        <v>1036</v>
      </c>
      <c r="J2065" s="130" t="s">
        <v>479</v>
      </c>
      <c r="K2065" s="130" t="s">
        <v>67</v>
      </c>
      <c r="L2065" s="130">
        <v>21.457534246575339</v>
      </c>
      <c r="M2065" s="130">
        <v>18</v>
      </c>
      <c r="N2065" s="130">
        <v>2</v>
      </c>
      <c r="O2065" s="130">
        <v>11.494</v>
      </c>
      <c r="P2065" s="130">
        <v>0</v>
      </c>
      <c r="Q2065" s="130">
        <v>62.641378110318428</v>
      </c>
      <c r="R2065" s="130">
        <v>1E-3</v>
      </c>
      <c r="S2065" s="130">
        <v>16.78256874077109</v>
      </c>
      <c r="T2065" s="130">
        <v>8.1065731824937792</v>
      </c>
      <c r="U2065" s="130">
        <v>-10.69782414823697</v>
      </c>
      <c r="V2065" s="130">
        <v>13.08110641136151</v>
      </c>
      <c r="W2065" s="130">
        <v>7.9263101865328291</v>
      </c>
      <c r="X2065" s="130">
        <v>15.76661772762008</v>
      </c>
    </row>
    <row r="2066" spans="1:24" x14ac:dyDescent="0.45">
      <c r="A2066" s="132" t="s">
        <v>166</v>
      </c>
      <c r="B2066" s="132">
        <v>2024</v>
      </c>
      <c r="C2066" s="133">
        <v>45395</v>
      </c>
      <c r="D2066" s="132" t="s">
        <v>30</v>
      </c>
      <c r="E2066" s="132">
        <v>1</v>
      </c>
      <c r="F2066" s="132" t="s">
        <v>575</v>
      </c>
      <c r="G2066" s="132">
        <v>1</v>
      </c>
      <c r="H2066" s="132" t="s">
        <v>1569</v>
      </c>
      <c r="I2066" s="132">
        <v>1037</v>
      </c>
      <c r="J2066" s="132" t="s">
        <v>346</v>
      </c>
      <c r="K2066" s="132" t="s">
        <v>52</v>
      </c>
      <c r="L2066" s="132">
        <v>24.980821917808221</v>
      </c>
      <c r="M2066" s="132">
        <v>1</v>
      </c>
      <c r="N2066" s="132">
        <v>1</v>
      </c>
      <c r="O2066" s="132">
        <v>10.871</v>
      </c>
      <c r="P2066" s="132">
        <v>0</v>
      </c>
      <c r="Q2066" s="132">
        <v>66.231257474013432</v>
      </c>
      <c r="R2066" s="132">
        <v>30.197741524189311</v>
      </c>
      <c r="S2066" s="132">
        <v>54.15628980043865</v>
      </c>
      <c r="T2066" s="132">
        <v>7.986182758749778</v>
      </c>
      <c r="U2066" s="132">
        <v>29.095988944874531</v>
      </c>
      <c r="V2066" s="132">
        <v>54.365877496814328</v>
      </c>
      <c r="W2066" s="132">
        <v>8.4232961839799341</v>
      </c>
      <c r="X2066" s="132">
        <v>36.277338939813937</v>
      </c>
    </row>
    <row r="2067" spans="1:24" x14ac:dyDescent="0.45">
      <c r="A2067" s="132" t="s">
        <v>166</v>
      </c>
      <c r="B2067" s="132">
        <v>2024</v>
      </c>
      <c r="C2067" s="133">
        <v>45395</v>
      </c>
      <c r="D2067" s="132" t="s">
        <v>30</v>
      </c>
      <c r="E2067" s="132">
        <v>1</v>
      </c>
      <c r="F2067" s="132" t="s">
        <v>575</v>
      </c>
      <c r="G2067" s="132">
        <v>1</v>
      </c>
      <c r="H2067" s="132" t="s">
        <v>1569</v>
      </c>
      <c r="I2067" s="132">
        <v>1037</v>
      </c>
      <c r="J2067" s="132" t="s">
        <v>459</v>
      </c>
      <c r="K2067" s="132" t="s">
        <v>143</v>
      </c>
      <c r="L2067" s="132">
        <v>20.917808219178081</v>
      </c>
      <c r="M2067" s="132">
        <v>15</v>
      </c>
      <c r="N2067" s="132">
        <v>2</v>
      </c>
      <c r="O2067" s="132">
        <v>10.871</v>
      </c>
      <c r="P2067" s="132">
        <v>0</v>
      </c>
      <c r="Q2067" s="132">
        <v>66.231257474013432</v>
      </c>
      <c r="R2067" s="132">
        <v>1E-3</v>
      </c>
      <c r="S2067" s="132">
        <v>18.398388079189228</v>
      </c>
      <c r="T2067" s="132">
        <v>7.8793623502272299</v>
      </c>
      <c r="U2067" s="132">
        <v>-6.7877392315977971</v>
      </c>
      <c r="V2067" s="132">
        <v>18.193680926970689</v>
      </c>
      <c r="W2067" s="132">
        <v>8.3271400528561621</v>
      </c>
      <c r="X2067" s="132">
        <v>36.277338939813937</v>
      </c>
    </row>
    <row r="2068" spans="1:24" x14ac:dyDescent="0.45">
      <c r="A2068" s="132" t="s">
        <v>166</v>
      </c>
      <c r="B2068" s="132">
        <v>2024</v>
      </c>
      <c r="C2068" s="133">
        <v>45395</v>
      </c>
      <c r="D2068" s="132" t="s">
        <v>30</v>
      </c>
      <c r="E2068" s="132">
        <v>1</v>
      </c>
      <c r="F2068" s="132" t="s">
        <v>575</v>
      </c>
      <c r="G2068" s="132">
        <v>2</v>
      </c>
      <c r="H2068" s="132" t="s">
        <v>1570</v>
      </c>
      <c r="I2068" s="132">
        <v>1038</v>
      </c>
      <c r="J2068" s="132" t="s">
        <v>418</v>
      </c>
      <c r="K2068" s="132" t="s">
        <v>96</v>
      </c>
      <c r="L2068" s="132">
        <v>25.895890410958909</v>
      </c>
      <c r="M2068" s="132">
        <v>5</v>
      </c>
      <c r="N2068" s="132">
        <v>1</v>
      </c>
      <c r="O2068" s="132">
        <v>11.044</v>
      </c>
      <c r="P2068" s="132">
        <v>0</v>
      </c>
      <c r="Q2068" s="132">
        <v>65.193770373053241</v>
      </c>
      <c r="R2068" s="132">
        <v>5.4191727372508076</v>
      </c>
      <c r="S2068" s="132">
        <v>31.053871048202939</v>
      </c>
      <c r="T2068" s="132">
        <v>8.5448994369840445</v>
      </c>
      <c r="U2068" s="132">
        <v>9.1782113319535945</v>
      </c>
      <c r="V2068" s="132">
        <v>34.192567179685199</v>
      </c>
      <c r="W2068" s="132">
        <v>8.3381186159105347</v>
      </c>
      <c r="X2068" s="132">
        <v>29.411927248639461</v>
      </c>
    </row>
    <row r="2069" spans="1:24" x14ac:dyDescent="0.45">
      <c r="A2069" s="132" t="s">
        <v>166</v>
      </c>
      <c r="B2069" s="132">
        <v>2024</v>
      </c>
      <c r="C2069" s="133">
        <v>45395</v>
      </c>
      <c r="D2069" s="132" t="s">
        <v>30</v>
      </c>
      <c r="E2069" s="132">
        <v>1</v>
      </c>
      <c r="F2069" s="132" t="s">
        <v>575</v>
      </c>
      <c r="G2069" s="132">
        <v>2</v>
      </c>
      <c r="H2069" s="132" t="s">
        <v>1570</v>
      </c>
      <c r="I2069" s="132">
        <v>1038</v>
      </c>
      <c r="J2069" s="132" t="s">
        <v>527</v>
      </c>
      <c r="K2069" s="132" t="s">
        <v>88</v>
      </c>
      <c r="L2069" s="132">
        <v>19.709589041095889</v>
      </c>
      <c r="M2069" s="132">
        <v>16</v>
      </c>
      <c r="N2069" s="132">
        <v>2</v>
      </c>
      <c r="O2069" s="132">
        <v>11.044</v>
      </c>
      <c r="P2069" s="132">
        <v>0</v>
      </c>
      <c r="Q2069" s="132">
        <v>65.193770373053241</v>
      </c>
      <c r="R2069" s="132">
        <v>3.1718341992375731</v>
      </c>
      <c r="S2069" s="132">
        <v>27.76998344907598</v>
      </c>
      <c r="T2069" s="132">
        <v>8.1993830832794696</v>
      </c>
      <c r="U2069" s="132">
        <v>0.58439840742783034</v>
      </c>
      <c r="V2069" s="132">
        <v>24.852693381601132</v>
      </c>
      <c r="W2069" s="132">
        <v>8.0894316580577659</v>
      </c>
      <c r="X2069" s="132">
        <v>29.411927248639461</v>
      </c>
    </row>
    <row r="2070" spans="1:24" x14ac:dyDescent="0.45">
      <c r="A2070" s="132" t="s">
        <v>166</v>
      </c>
      <c r="B2070" s="132">
        <v>2024</v>
      </c>
      <c r="C2070" s="133">
        <v>45395</v>
      </c>
      <c r="D2070" s="132" t="s">
        <v>30</v>
      </c>
      <c r="E2070" s="132">
        <v>1</v>
      </c>
      <c r="F2070" s="132" t="s">
        <v>575</v>
      </c>
      <c r="G2070" s="132">
        <v>3</v>
      </c>
      <c r="H2070" s="132" t="s">
        <v>1571</v>
      </c>
      <c r="I2070" s="132">
        <v>1039</v>
      </c>
      <c r="J2070" s="132" t="s">
        <v>546</v>
      </c>
      <c r="K2070" s="132" t="s">
        <v>34</v>
      </c>
      <c r="L2070" s="132">
        <v>25.893150684931509</v>
      </c>
      <c r="M2070" s="132">
        <v>4</v>
      </c>
      <c r="N2070" s="132">
        <v>1</v>
      </c>
      <c r="O2070" s="132">
        <v>11.135</v>
      </c>
      <c r="P2070" s="132">
        <v>0</v>
      </c>
      <c r="Q2070" s="132">
        <v>64.660978895374939</v>
      </c>
      <c r="R2070" s="132">
        <v>17.315447478307551</v>
      </c>
      <c r="S2070" s="132">
        <v>41.953096073807288</v>
      </c>
      <c r="T2070" s="132">
        <v>8.2125495318332451</v>
      </c>
      <c r="U2070" s="132">
        <v>17.204788954907389</v>
      </c>
      <c r="V2070" s="132">
        <v>42.62444217408958</v>
      </c>
      <c r="W2070" s="132">
        <v>8.4732177397273976</v>
      </c>
      <c r="X2070" s="132">
        <v>29.36419380559726</v>
      </c>
    </row>
    <row r="2071" spans="1:24" x14ac:dyDescent="0.45">
      <c r="A2071" s="132" t="s">
        <v>166</v>
      </c>
      <c r="B2071" s="132">
        <v>2024</v>
      </c>
      <c r="C2071" s="133">
        <v>45395</v>
      </c>
      <c r="D2071" s="132" t="s">
        <v>30</v>
      </c>
      <c r="E2071" s="132">
        <v>1</v>
      </c>
      <c r="F2071" s="132" t="s">
        <v>575</v>
      </c>
      <c r="G2071" s="132">
        <v>3</v>
      </c>
      <c r="H2071" s="132" t="s">
        <v>1571</v>
      </c>
      <c r="I2071" s="132">
        <v>1039</v>
      </c>
      <c r="J2071" s="132" t="s">
        <v>387</v>
      </c>
      <c r="K2071" s="132" t="s">
        <v>58</v>
      </c>
      <c r="L2071" s="132">
        <v>27.161643835616442</v>
      </c>
      <c r="M2071" s="132">
        <v>14</v>
      </c>
      <c r="N2071" s="132">
        <v>2</v>
      </c>
      <c r="O2071" s="132">
        <v>11.135</v>
      </c>
      <c r="P2071" s="132">
        <v>0</v>
      </c>
      <c r="Q2071" s="132">
        <v>64.660978895374939</v>
      </c>
      <c r="R2071" s="132">
        <v>1E-3</v>
      </c>
      <c r="S2071" s="132">
        <v>16.775291537387229</v>
      </c>
      <c r="T2071" s="132">
        <v>7.7604354398547066</v>
      </c>
      <c r="U2071" s="132">
        <v>-8.0957458189344038</v>
      </c>
      <c r="V2071" s="132">
        <v>16.167365402801551</v>
      </c>
      <c r="W2071" s="132">
        <v>8.0877037405786503</v>
      </c>
      <c r="X2071" s="132">
        <v>29.36419380559726</v>
      </c>
    </row>
    <row r="2072" spans="1:24" x14ac:dyDescent="0.45">
      <c r="A2072" s="132" t="s">
        <v>166</v>
      </c>
      <c r="B2072" s="132">
        <v>2024</v>
      </c>
      <c r="C2072" s="133">
        <v>45395</v>
      </c>
      <c r="D2072" s="132" t="s">
        <v>30</v>
      </c>
      <c r="E2072" s="132">
        <v>1</v>
      </c>
      <c r="F2072" s="132" t="s">
        <v>575</v>
      </c>
      <c r="G2072" s="132">
        <v>4</v>
      </c>
      <c r="H2072" s="132" t="s">
        <v>1572</v>
      </c>
      <c r="I2072" s="132">
        <v>1040</v>
      </c>
      <c r="J2072" s="132" t="s">
        <v>401</v>
      </c>
      <c r="K2072" s="132" t="s">
        <v>177</v>
      </c>
      <c r="L2072" s="132">
        <v>26.80821917808219</v>
      </c>
      <c r="M2072" s="132">
        <v>8</v>
      </c>
      <c r="N2072" s="132">
        <v>1</v>
      </c>
      <c r="O2072" s="132">
        <v>11.163</v>
      </c>
      <c r="P2072" s="132">
        <v>0</v>
      </c>
      <c r="Q2072" s="132">
        <v>64.498790647675349</v>
      </c>
      <c r="R2072" s="132">
        <v>1E-3</v>
      </c>
      <c r="S2072" s="132">
        <v>22.858349766763919</v>
      </c>
      <c r="T2072" s="132">
        <v>7.7595177792779504</v>
      </c>
      <c r="U2072" s="132">
        <v>8.2009151233170101</v>
      </c>
      <c r="V2072" s="132">
        <v>30.642914960313181</v>
      </c>
      <c r="W2072" s="132">
        <v>7.4806666123320582</v>
      </c>
      <c r="X2072" s="132">
        <v>36.426300314698899</v>
      </c>
    </row>
    <row r="2073" spans="1:24" x14ac:dyDescent="0.45">
      <c r="A2073" s="132" t="s">
        <v>166</v>
      </c>
      <c r="B2073" s="132">
        <v>2024</v>
      </c>
      <c r="C2073" s="133">
        <v>45395</v>
      </c>
      <c r="D2073" s="132" t="s">
        <v>30</v>
      </c>
      <c r="E2073" s="132">
        <v>1</v>
      </c>
      <c r="F2073" s="132" t="s">
        <v>575</v>
      </c>
      <c r="G2073" s="132">
        <v>4</v>
      </c>
      <c r="H2073" s="132" t="s">
        <v>1572</v>
      </c>
      <c r="I2073" s="132">
        <v>1040</v>
      </c>
      <c r="J2073" s="132" t="s">
        <v>425</v>
      </c>
      <c r="K2073" s="132" t="s">
        <v>96</v>
      </c>
      <c r="L2073" s="132">
        <v>30.4</v>
      </c>
      <c r="M2073" s="132">
        <v>9</v>
      </c>
      <c r="N2073" s="132">
        <v>2</v>
      </c>
      <c r="O2073" s="132">
        <v>11.163</v>
      </c>
      <c r="P2073" s="132">
        <v>0</v>
      </c>
      <c r="Q2073" s="132">
        <v>64.498790647675349</v>
      </c>
      <c r="R2073" s="132">
        <v>25.154528986991689</v>
      </c>
      <c r="S2073" s="132">
        <v>49.994250862633884</v>
      </c>
      <c r="T2073" s="132">
        <v>8.279907291880729</v>
      </c>
      <c r="U2073" s="132">
        <v>17.855761250659111</v>
      </c>
      <c r="V2073" s="132">
        <v>41.270866141071508</v>
      </c>
      <c r="W2073" s="132">
        <v>7.8050349634707992</v>
      </c>
      <c r="X2073" s="132">
        <v>36.426300314698899</v>
      </c>
    </row>
    <row r="2074" spans="1:24" x14ac:dyDescent="0.45">
      <c r="A2074" s="132" t="s">
        <v>166</v>
      </c>
      <c r="B2074" s="132">
        <v>2024</v>
      </c>
      <c r="C2074" s="133">
        <v>45395</v>
      </c>
      <c r="D2074" s="132" t="s">
        <v>30</v>
      </c>
      <c r="E2074" s="132">
        <v>1</v>
      </c>
      <c r="F2074" s="132" t="s">
        <v>575</v>
      </c>
      <c r="G2074" s="132">
        <v>5</v>
      </c>
      <c r="H2074" s="132" t="s">
        <v>1573</v>
      </c>
      <c r="I2074" s="132">
        <v>1041</v>
      </c>
      <c r="J2074" s="132" t="s">
        <v>397</v>
      </c>
      <c r="K2074" s="132" t="s">
        <v>177</v>
      </c>
      <c r="L2074" s="132">
        <v>31.402739726027399</v>
      </c>
      <c r="M2074" s="132">
        <v>3</v>
      </c>
      <c r="N2074" s="132">
        <v>1</v>
      </c>
      <c r="O2074" s="132">
        <v>11.157</v>
      </c>
      <c r="P2074" s="132">
        <v>0</v>
      </c>
      <c r="Q2074" s="132">
        <v>64.533476741059431</v>
      </c>
      <c r="R2074" s="132">
        <v>4.706524202777274</v>
      </c>
      <c r="S2074" s="132">
        <v>28.95238138026642</v>
      </c>
      <c r="T2074" s="132">
        <v>8.0819523924963832</v>
      </c>
      <c r="U2074" s="132">
        <v>9.9472800023311763</v>
      </c>
      <c r="V2074" s="132">
        <v>33.514998328630668</v>
      </c>
      <c r="W2074" s="132">
        <v>7.8559061087664999</v>
      </c>
      <c r="X2074" s="132">
        <v>32.774264434222182</v>
      </c>
    </row>
    <row r="2075" spans="1:24" x14ac:dyDescent="0.45">
      <c r="A2075" s="132" t="s">
        <v>166</v>
      </c>
      <c r="B2075" s="132">
        <v>2024</v>
      </c>
      <c r="C2075" s="133">
        <v>45395</v>
      </c>
      <c r="D2075" s="132" t="s">
        <v>30</v>
      </c>
      <c r="E2075" s="132">
        <v>1</v>
      </c>
      <c r="F2075" s="132" t="s">
        <v>575</v>
      </c>
      <c r="G2075" s="132">
        <v>5</v>
      </c>
      <c r="H2075" s="132" t="s">
        <v>1573</v>
      </c>
      <c r="I2075" s="132">
        <v>1041</v>
      </c>
      <c r="J2075" s="132" t="s">
        <v>366</v>
      </c>
      <c r="K2075" s="132" t="s">
        <v>143</v>
      </c>
      <c r="L2075" s="132">
        <v>27.994520547945211</v>
      </c>
      <c r="M2075" s="132">
        <v>13</v>
      </c>
      <c r="N2075" s="132">
        <v>2</v>
      </c>
      <c r="O2075" s="132">
        <v>11.157</v>
      </c>
      <c r="P2075" s="132">
        <v>0</v>
      </c>
      <c r="Q2075" s="132">
        <v>64.533476741059431</v>
      </c>
      <c r="R2075" s="132">
        <v>11.461143223238739</v>
      </c>
      <c r="S2075" s="132">
        <v>36.59614748817792</v>
      </c>
      <c r="T2075" s="132">
        <v>8.3783347549797256</v>
      </c>
      <c r="U2075" s="132">
        <v>7.5686710764177541</v>
      </c>
      <c r="V2075" s="132">
        <v>31.734021438242589</v>
      </c>
      <c r="W2075" s="132">
        <v>8.0551167872749438</v>
      </c>
      <c r="X2075" s="132">
        <v>32.774264434222182</v>
      </c>
    </row>
    <row r="2076" spans="1:24" x14ac:dyDescent="0.45">
      <c r="A2076" s="132" t="s">
        <v>166</v>
      </c>
      <c r="B2076" s="132">
        <v>2024</v>
      </c>
      <c r="C2076" s="133">
        <v>45395</v>
      </c>
      <c r="D2076" s="132" t="s">
        <v>30</v>
      </c>
      <c r="E2076" s="132">
        <v>1</v>
      </c>
      <c r="F2076" s="132" t="s">
        <v>575</v>
      </c>
      <c r="G2076" s="132">
        <v>6</v>
      </c>
      <c r="H2076" s="132" t="s">
        <v>1574</v>
      </c>
      <c r="I2076" s="132">
        <v>1042</v>
      </c>
      <c r="J2076" s="132" t="s">
        <v>403</v>
      </c>
      <c r="K2076" s="132" t="s">
        <v>61</v>
      </c>
      <c r="L2076" s="132">
        <v>27.095890410958901</v>
      </c>
      <c r="M2076" s="132">
        <v>6</v>
      </c>
      <c r="N2076" s="132">
        <v>1</v>
      </c>
      <c r="O2076" s="132">
        <v>11.412000000000001</v>
      </c>
      <c r="P2076" s="132">
        <v>0</v>
      </c>
      <c r="Q2076" s="132">
        <v>63.09148264984227</v>
      </c>
      <c r="R2076" s="132">
        <v>0.92593610727750786</v>
      </c>
      <c r="S2076" s="132">
        <v>25.411434425866162</v>
      </c>
      <c r="T2076" s="132">
        <v>8.1618327728628834</v>
      </c>
      <c r="U2076" s="132">
        <v>4.0777119709840903</v>
      </c>
      <c r="V2076" s="132">
        <v>28.270225885133801</v>
      </c>
      <c r="W2076" s="132">
        <v>8.0641713047165702</v>
      </c>
      <c r="X2076" s="132">
        <v>23.630679560175729</v>
      </c>
    </row>
    <row r="2077" spans="1:24" x14ac:dyDescent="0.45">
      <c r="A2077" s="132" t="s">
        <v>166</v>
      </c>
      <c r="B2077" s="132">
        <v>2024</v>
      </c>
      <c r="C2077" s="133">
        <v>45395</v>
      </c>
      <c r="D2077" s="132" t="s">
        <v>30</v>
      </c>
      <c r="E2077" s="132">
        <v>1</v>
      </c>
      <c r="F2077" s="132" t="s">
        <v>575</v>
      </c>
      <c r="G2077" s="132">
        <v>6</v>
      </c>
      <c r="H2077" s="132" t="s">
        <v>1574</v>
      </c>
      <c r="I2077" s="132">
        <v>1042</v>
      </c>
      <c r="J2077" s="132" t="s">
        <v>513</v>
      </c>
      <c r="K2077" s="132" t="s">
        <v>34</v>
      </c>
      <c r="L2077" s="132">
        <v>24.608219178082191</v>
      </c>
      <c r="M2077" s="132">
        <v>12</v>
      </c>
      <c r="N2077" s="132">
        <v>2</v>
      </c>
      <c r="O2077" s="132">
        <v>11.412000000000001</v>
      </c>
      <c r="P2077" s="132">
        <v>0</v>
      </c>
      <c r="Q2077" s="132">
        <v>63.09148264984227</v>
      </c>
      <c r="R2077" s="132">
        <v>1E-3</v>
      </c>
      <c r="S2077" s="132">
        <v>21.849924694485299</v>
      </c>
      <c r="T2077" s="132">
        <v>8.5193621604932535</v>
      </c>
      <c r="U2077" s="132">
        <v>-6.2010077400319723</v>
      </c>
      <c r="V2077" s="132">
        <v>18.76565196711093</v>
      </c>
      <c r="W2077" s="132">
        <v>8.3222199023809686</v>
      </c>
      <c r="X2077" s="132">
        <v>23.630679560175729</v>
      </c>
    </row>
    <row r="2078" spans="1:24" x14ac:dyDescent="0.45">
      <c r="A2078" s="132" t="s">
        <v>166</v>
      </c>
      <c r="B2078" s="132">
        <v>2024</v>
      </c>
      <c r="C2078" s="133">
        <v>45395</v>
      </c>
      <c r="D2078" s="132" t="s">
        <v>30</v>
      </c>
      <c r="E2078" s="132">
        <v>1</v>
      </c>
      <c r="F2078" s="132" t="s">
        <v>575</v>
      </c>
      <c r="G2078" s="132">
        <v>7</v>
      </c>
      <c r="H2078" s="132" t="s">
        <v>1575</v>
      </c>
      <c r="I2078" s="132">
        <v>1043</v>
      </c>
      <c r="J2078" s="132" t="s">
        <v>446</v>
      </c>
      <c r="K2078" s="132" t="s">
        <v>37</v>
      </c>
      <c r="L2078" s="132">
        <v>24.301369863013701</v>
      </c>
      <c r="M2078" s="132">
        <v>2</v>
      </c>
      <c r="N2078" s="132">
        <v>1</v>
      </c>
      <c r="O2078" s="132">
        <v>11.321</v>
      </c>
      <c r="P2078" s="132">
        <v>0</v>
      </c>
      <c r="Q2078" s="132">
        <v>63.598622029856017</v>
      </c>
      <c r="R2078" s="132">
        <v>21.793351823037309</v>
      </c>
      <c r="S2078" s="132">
        <v>46.368629894534521</v>
      </c>
      <c r="T2078" s="132">
        <v>8.1917593571657381</v>
      </c>
      <c r="U2078" s="132">
        <v>24.591734400467409</v>
      </c>
      <c r="V2078" s="132">
        <v>48.991261181882521</v>
      </c>
      <c r="W2078" s="132">
        <v>8.1331755938050367</v>
      </c>
      <c r="X2078" s="132">
        <v>43.807806149789563</v>
      </c>
    </row>
    <row r="2079" spans="1:24" x14ac:dyDescent="0.45">
      <c r="A2079" s="132" t="s">
        <v>166</v>
      </c>
      <c r="B2079" s="132">
        <v>2024</v>
      </c>
      <c r="C2079" s="133">
        <v>45395</v>
      </c>
      <c r="D2079" s="132" t="s">
        <v>30</v>
      </c>
      <c r="E2079" s="132">
        <v>1</v>
      </c>
      <c r="F2079" s="132" t="s">
        <v>575</v>
      </c>
      <c r="G2079" s="132">
        <v>7</v>
      </c>
      <c r="H2079" s="132" t="s">
        <v>1575</v>
      </c>
      <c r="I2079" s="132">
        <v>1043</v>
      </c>
      <c r="J2079" s="132" t="s">
        <v>470</v>
      </c>
      <c r="K2079" s="132" t="s">
        <v>52</v>
      </c>
      <c r="L2079" s="132">
        <v>21.720547945205482</v>
      </c>
      <c r="M2079" s="132">
        <v>11</v>
      </c>
      <c r="N2079" s="132">
        <v>2</v>
      </c>
      <c r="O2079" s="132">
        <v>11.321</v>
      </c>
      <c r="P2079" s="132">
        <v>0</v>
      </c>
      <c r="Q2079" s="132">
        <v>63.598622029856017</v>
      </c>
      <c r="R2079" s="132">
        <v>13.58957802725906</v>
      </c>
      <c r="S2079" s="132">
        <v>41.246982405044612</v>
      </c>
      <c r="T2079" s="132">
        <v>9.2191347925951828</v>
      </c>
      <c r="U2079" s="132">
        <v>11.37614368894987</v>
      </c>
      <c r="V2079" s="132">
        <v>38.007933916718322</v>
      </c>
      <c r="W2079" s="132">
        <v>8.8772634092561464</v>
      </c>
      <c r="X2079" s="132">
        <v>43.807806149789563</v>
      </c>
    </row>
    <row r="2080" spans="1:24" x14ac:dyDescent="0.45">
      <c r="A2080" s="132" t="s">
        <v>166</v>
      </c>
      <c r="B2080" s="132">
        <v>2024</v>
      </c>
      <c r="C2080" s="133">
        <v>45395</v>
      </c>
      <c r="D2080" s="132" t="s">
        <v>30</v>
      </c>
      <c r="E2080" s="132">
        <v>1</v>
      </c>
      <c r="F2080" s="132" t="s">
        <v>575</v>
      </c>
      <c r="G2080" s="132">
        <v>8</v>
      </c>
      <c r="H2080" s="132" t="s">
        <v>1576</v>
      </c>
      <c r="I2080" s="132">
        <v>1044</v>
      </c>
      <c r="J2080" s="132" t="s">
        <v>453</v>
      </c>
      <c r="K2080" s="132" t="s">
        <v>88</v>
      </c>
      <c r="L2080" s="132">
        <v>23.12602739726027</v>
      </c>
      <c r="M2080" s="132">
        <v>7</v>
      </c>
      <c r="N2080" s="132">
        <v>1</v>
      </c>
      <c r="O2080" s="132">
        <v>11.16</v>
      </c>
      <c r="P2080" s="132">
        <v>0</v>
      </c>
      <c r="Q2080" s="132">
        <v>64.516129032258064</v>
      </c>
      <c r="R2080" s="132">
        <v>4.7813841163989004</v>
      </c>
      <c r="S2080" s="132">
        <v>27.529604004544879</v>
      </c>
      <c r="T2080" s="132">
        <v>7.5827399627153236</v>
      </c>
      <c r="U2080" s="132">
        <v>9.4398480517973269</v>
      </c>
      <c r="V2080" s="132">
        <v>31.83877300725576</v>
      </c>
      <c r="W2080" s="132">
        <v>7.466308318486143</v>
      </c>
      <c r="X2080" s="132">
        <v>31.606871120490791</v>
      </c>
    </row>
    <row r="2081" spans="1:24" x14ac:dyDescent="0.45">
      <c r="A2081" s="132" t="s">
        <v>166</v>
      </c>
      <c r="B2081" s="132">
        <v>2024</v>
      </c>
      <c r="C2081" s="133">
        <v>45395</v>
      </c>
      <c r="D2081" s="132" t="s">
        <v>30</v>
      </c>
      <c r="E2081" s="132">
        <v>1</v>
      </c>
      <c r="F2081" s="132" t="s">
        <v>575</v>
      </c>
      <c r="G2081" s="132">
        <v>8</v>
      </c>
      <c r="H2081" s="132" t="s">
        <v>1576</v>
      </c>
      <c r="I2081" s="132">
        <v>1044</v>
      </c>
      <c r="J2081" s="132" t="s">
        <v>354</v>
      </c>
      <c r="K2081" s="132" t="s">
        <v>121</v>
      </c>
      <c r="L2081" s="132">
        <v>28.69041095890411</v>
      </c>
      <c r="M2081" s="132">
        <v>10</v>
      </c>
      <c r="N2081" s="132">
        <v>2</v>
      </c>
      <c r="O2081" s="132">
        <v>11.16</v>
      </c>
      <c r="P2081" s="132">
        <v>0</v>
      </c>
      <c r="Q2081" s="132">
        <v>64.516129032258064</v>
      </c>
      <c r="R2081" s="132">
        <v>12.169885328043071</v>
      </c>
      <c r="S2081" s="132">
        <v>35.684138236436723</v>
      </c>
      <c r="T2081" s="132">
        <v>7.8380843027978813</v>
      </c>
      <c r="U2081" s="132">
        <v>8.199272117214349</v>
      </c>
      <c r="V2081" s="132">
        <v>31.11980539664712</v>
      </c>
      <c r="W2081" s="132">
        <v>7.640177759810924</v>
      </c>
      <c r="X2081" s="132">
        <v>31.606871120490791</v>
      </c>
    </row>
    <row r="2082" spans="1:24" x14ac:dyDescent="0.45">
      <c r="A2082" s="134" t="s">
        <v>166</v>
      </c>
      <c r="B2082" s="134">
        <v>2024</v>
      </c>
      <c r="C2082" s="135">
        <v>45395</v>
      </c>
      <c r="D2082" s="134" t="s">
        <v>30</v>
      </c>
      <c r="E2082" s="134">
        <v>1</v>
      </c>
      <c r="F2082" s="134" t="s">
        <v>576</v>
      </c>
      <c r="G2082" s="134">
        <v>1</v>
      </c>
      <c r="H2082" s="134" t="s">
        <v>1577</v>
      </c>
      <c r="I2082" s="134">
        <v>1045</v>
      </c>
      <c r="J2082" s="134" t="s">
        <v>346</v>
      </c>
      <c r="K2082" s="134" t="s">
        <v>52</v>
      </c>
      <c r="L2082" s="134">
        <v>24.980821917808221</v>
      </c>
      <c r="M2082" s="134">
        <v>1</v>
      </c>
      <c r="N2082" s="134">
        <v>1</v>
      </c>
      <c r="O2082" s="134">
        <v>10.951000000000001</v>
      </c>
      <c r="P2082" s="134">
        <v>0</v>
      </c>
      <c r="Q2082" s="134">
        <v>65.747420326910785</v>
      </c>
      <c r="R2082" s="134">
        <v>29.095988944874531</v>
      </c>
      <c r="S2082" s="134">
        <v>54.365877496814328</v>
      </c>
      <c r="T2082" s="134">
        <v>8.4232961839799341</v>
      </c>
      <c r="U2082" s="134">
        <v>29.446480434954012</v>
      </c>
      <c r="V2082" s="134">
        <v>55.24985401841203</v>
      </c>
      <c r="W2082" s="134">
        <v>8.6011245278193407</v>
      </c>
      <c r="X2082" s="134">
        <v>43.102325252035037</v>
      </c>
    </row>
    <row r="2083" spans="1:24" x14ac:dyDescent="0.45">
      <c r="A2083" s="134" t="s">
        <v>166</v>
      </c>
      <c r="B2083" s="134">
        <v>2024</v>
      </c>
      <c r="C2083" s="135">
        <v>45395</v>
      </c>
      <c r="D2083" s="134" t="s">
        <v>30</v>
      </c>
      <c r="E2083" s="134">
        <v>1</v>
      </c>
      <c r="F2083" s="134" t="s">
        <v>576</v>
      </c>
      <c r="G2083" s="134">
        <v>1</v>
      </c>
      <c r="H2083" s="134" t="s">
        <v>1577</v>
      </c>
      <c r="I2083" s="134">
        <v>1045</v>
      </c>
      <c r="J2083" s="134" t="s">
        <v>453</v>
      </c>
      <c r="K2083" s="134" t="s">
        <v>88</v>
      </c>
      <c r="L2083" s="134">
        <v>23.12602739726027</v>
      </c>
      <c r="M2083" s="134">
        <v>7</v>
      </c>
      <c r="N2083" s="134">
        <v>2</v>
      </c>
      <c r="O2083" s="134">
        <v>10.951000000000001</v>
      </c>
      <c r="P2083" s="134">
        <v>0</v>
      </c>
      <c r="Q2083" s="134">
        <v>65.747420326910785</v>
      </c>
      <c r="R2083" s="134">
        <v>9.4398480517973269</v>
      </c>
      <c r="S2083" s="134">
        <v>31.83877300725576</v>
      </c>
      <c r="T2083" s="134">
        <v>7.466308318486143</v>
      </c>
      <c r="U2083" s="134">
        <v>7.7250358740412217</v>
      </c>
      <c r="V2083" s="134">
        <v>31.12292112239134</v>
      </c>
      <c r="W2083" s="134">
        <v>7.7992950827833738</v>
      </c>
      <c r="X2083" s="134">
        <v>43.102325252035037</v>
      </c>
    </row>
    <row r="2084" spans="1:24" x14ac:dyDescent="0.45">
      <c r="A2084" s="134" t="s">
        <v>166</v>
      </c>
      <c r="B2084" s="134">
        <v>2024</v>
      </c>
      <c r="C2084" s="135">
        <v>45395</v>
      </c>
      <c r="D2084" s="134" t="s">
        <v>30</v>
      </c>
      <c r="E2084" s="134">
        <v>1</v>
      </c>
      <c r="F2084" s="134" t="s">
        <v>576</v>
      </c>
      <c r="G2084" s="134">
        <v>2</v>
      </c>
      <c r="H2084" s="134" t="s">
        <v>1578</v>
      </c>
      <c r="I2084" s="134">
        <v>1046</v>
      </c>
      <c r="J2084" s="134" t="s">
        <v>446</v>
      </c>
      <c r="K2084" s="134" t="s">
        <v>37</v>
      </c>
      <c r="L2084" s="134">
        <v>24.301369863013701</v>
      </c>
      <c r="M2084" s="134">
        <v>2</v>
      </c>
      <c r="N2084" s="134">
        <v>1</v>
      </c>
      <c r="O2084" s="134">
        <v>10.923</v>
      </c>
      <c r="P2084" s="134">
        <v>0</v>
      </c>
      <c r="Q2084" s="134">
        <v>65.915957154627847</v>
      </c>
      <c r="R2084" s="134">
        <v>24.591734400467409</v>
      </c>
      <c r="S2084" s="134">
        <v>48.991261181882521</v>
      </c>
      <c r="T2084" s="134">
        <v>8.1331755938050367</v>
      </c>
      <c r="U2084" s="134">
        <v>25.813192977658169</v>
      </c>
      <c r="V2084" s="134">
        <v>50.486817422407093</v>
      </c>
      <c r="W2084" s="134">
        <v>8.2245414815829729</v>
      </c>
      <c r="X2084" s="134">
        <v>41.59191418078386</v>
      </c>
    </row>
    <row r="2085" spans="1:24" x14ac:dyDescent="0.45">
      <c r="A2085" s="134" t="s">
        <v>166</v>
      </c>
      <c r="B2085" s="134">
        <v>2024</v>
      </c>
      <c r="C2085" s="135">
        <v>45395</v>
      </c>
      <c r="D2085" s="134" t="s">
        <v>30</v>
      </c>
      <c r="E2085" s="134">
        <v>1</v>
      </c>
      <c r="F2085" s="134" t="s">
        <v>576</v>
      </c>
      <c r="G2085" s="134">
        <v>2</v>
      </c>
      <c r="H2085" s="134" t="s">
        <v>1578</v>
      </c>
      <c r="I2085" s="134">
        <v>1046</v>
      </c>
      <c r="J2085" s="134" t="s">
        <v>418</v>
      </c>
      <c r="K2085" s="134" t="s">
        <v>96</v>
      </c>
      <c r="L2085" s="134">
        <v>25.895890410958909</v>
      </c>
      <c r="M2085" s="134">
        <v>5</v>
      </c>
      <c r="N2085" s="134">
        <v>2</v>
      </c>
      <c r="O2085" s="134">
        <v>10.923</v>
      </c>
      <c r="P2085" s="134">
        <v>0</v>
      </c>
      <c r="Q2085" s="134">
        <v>65.915957154627847</v>
      </c>
      <c r="R2085" s="134">
        <v>9.1782113319535945</v>
      </c>
      <c r="S2085" s="134">
        <v>34.192567179685199</v>
      </c>
      <c r="T2085" s="134">
        <v>8.3381186159105347</v>
      </c>
      <c r="U2085" s="134">
        <v>7.471056479183467</v>
      </c>
      <c r="V2085" s="134">
        <v>32.629830470023613</v>
      </c>
      <c r="W2085" s="134">
        <v>8.3862579969467159</v>
      </c>
      <c r="X2085" s="134">
        <v>41.59191418078386</v>
      </c>
    </row>
    <row r="2086" spans="1:24" x14ac:dyDescent="0.45">
      <c r="A2086" s="134" t="s">
        <v>166</v>
      </c>
      <c r="B2086" s="134">
        <v>2024</v>
      </c>
      <c r="C2086" s="135">
        <v>45395</v>
      </c>
      <c r="D2086" s="134" t="s">
        <v>30</v>
      </c>
      <c r="E2086" s="134">
        <v>1</v>
      </c>
      <c r="F2086" s="134" t="s">
        <v>576</v>
      </c>
      <c r="G2086" s="134">
        <v>3</v>
      </c>
      <c r="H2086" s="134" t="s">
        <v>1579</v>
      </c>
      <c r="I2086" s="134">
        <v>1047</v>
      </c>
      <c r="J2086" s="134" t="s">
        <v>546</v>
      </c>
      <c r="K2086" s="134" t="s">
        <v>34</v>
      </c>
      <c r="L2086" s="134">
        <v>25.893150684931509</v>
      </c>
      <c r="M2086" s="134">
        <v>4</v>
      </c>
      <c r="N2086" s="134">
        <v>1</v>
      </c>
      <c r="O2086" s="134">
        <v>11.164</v>
      </c>
      <c r="P2086" s="134">
        <v>0</v>
      </c>
      <c r="Q2086" s="134">
        <v>64.493013256897171</v>
      </c>
      <c r="R2086" s="134">
        <v>17.204788954907389</v>
      </c>
      <c r="S2086" s="134">
        <v>42.62444217408958</v>
      </c>
      <c r="T2086" s="134">
        <v>8.4732177397273976</v>
      </c>
      <c r="U2086" s="134">
        <v>18.82596181985458</v>
      </c>
      <c r="V2086" s="134">
        <v>44.280358641182382</v>
      </c>
      <c r="W2086" s="134">
        <v>8.4847989404425999</v>
      </c>
      <c r="X2086" s="134">
        <v>35.447334029611689</v>
      </c>
    </row>
    <row r="2087" spans="1:24" x14ac:dyDescent="0.45">
      <c r="A2087" s="134" t="s">
        <v>166</v>
      </c>
      <c r="B2087" s="134">
        <v>2024</v>
      </c>
      <c r="C2087" s="135">
        <v>45395</v>
      </c>
      <c r="D2087" s="134" t="s">
        <v>30</v>
      </c>
      <c r="E2087" s="134">
        <v>1</v>
      </c>
      <c r="F2087" s="134" t="s">
        <v>576</v>
      </c>
      <c r="G2087" s="134">
        <v>3</v>
      </c>
      <c r="H2087" s="134" t="s">
        <v>1579</v>
      </c>
      <c r="I2087" s="134">
        <v>1047</v>
      </c>
      <c r="J2087" s="134" t="s">
        <v>403</v>
      </c>
      <c r="K2087" s="134" t="s">
        <v>61</v>
      </c>
      <c r="L2087" s="134">
        <v>27.095890410958901</v>
      </c>
      <c r="M2087" s="134">
        <v>6</v>
      </c>
      <c r="N2087" s="134">
        <v>2</v>
      </c>
      <c r="O2087" s="134">
        <v>11.164</v>
      </c>
      <c r="P2087" s="134">
        <v>0</v>
      </c>
      <c r="Q2087" s="134">
        <v>64.493013256897171</v>
      </c>
      <c r="R2087" s="134">
        <v>4.0777119709840903</v>
      </c>
      <c r="S2087" s="134">
        <v>28.270225885133801</v>
      </c>
      <c r="T2087" s="134">
        <v>8.0641713047165702</v>
      </c>
      <c r="U2087" s="134">
        <v>2.2630079281527462</v>
      </c>
      <c r="V2087" s="134">
        <v>26.752950277989399</v>
      </c>
      <c r="W2087" s="134">
        <v>8.1633141166122183</v>
      </c>
      <c r="X2087" s="134">
        <v>35.447334029611689</v>
      </c>
    </row>
    <row r="2088" spans="1:24" x14ac:dyDescent="0.45">
      <c r="A2088" s="134" t="s">
        <v>166</v>
      </c>
      <c r="B2088" s="134">
        <v>2024</v>
      </c>
      <c r="C2088" s="135">
        <v>45395</v>
      </c>
      <c r="D2088" s="134" t="s">
        <v>30</v>
      </c>
      <c r="E2088" s="134">
        <v>1</v>
      </c>
      <c r="F2088" s="134" t="s">
        <v>576</v>
      </c>
      <c r="G2088" s="134">
        <v>4</v>
      </c>
      <c r="H2088" s="134" t="s">
        <v>1580</v>
      </c>
      <c r="I2088" s="134">
        <v>1048</v>
      </c>
      <c r="J2088" s="134" t="s">
        <v>401</v>
      </c>
      <c r="K2088" s="134" t="s">
        <v>177</v>
      </c>
      <c r="L2088" s="134">
        <v>26.80821917808219</v>
      </c>
      <c r="M2088" s="134">
        <v>8</v>
      </c>
      <c r="N2088" s="134">
        <v>1</v>
      </c>
      <c r="O2088" s="134">
        <v>11.179</v>
      </c>
      <c r="P2088" s="134">
        <v>0</v>
      </c>
      <c r="Q2088" s="134">
        <v>64.406476429018696</v>
      </c>
      <c r="R2088" s="134">
        <v>8.2009151233170101</v>
      </c>
      <c r="S2088" s="134">
        <v>30.642914960313181</v>
      </c>
      <c r="T2088" s="134">
        <v>7.4806666123320582</v>
      </c>
      <c r="U2088" s="134">
        <v>11.718923715978111</v>
      </c>
      <c r="V2088" s="134">
        <v>34.057082290918487</v>
      </c>
      <c r="W2088" s="134">
        <v>7.4460528583134584</v>
      </c>
      <c r="X2088" s="134">
        <v>32.07895664447193</v>
      </c>
    </row>
    <row r="2089" spans="1:24" x14ac:dyDescent="0.45">
      <c r="A2089" s="134" t="s">
        <v>166</v>
      </c>
      <c r="B2089" s="134">
        <v>2024</v>
      </c>
      <c r="C2089" s="135">
        <v>45395</v>
      </c>
      <c r="D2089" s="134" t="s">
        <v>30</v>
      </c>
      <c r="E2089" s="134">
        <v>1</v>
      </c>
      <c r="F2089" s="134" t="s">
        <v>576</v>
      </c>
      <c r="G2089" s="134">
        <v>4</v>
      </c>
      <c r="H2089" s="134" t="s">
        <v>1580</v>
      </c>
      <c r="I2089" s="134">
        <v>1048</v>
      </c>
      <c r="J2089" s="134" t="s">
        <v>397</v>
      </c>
      <c r="K2089" s="134" t="s">
        <v>177</v>
      </c>
      <c r="L2089" s="134">
        <v>31.402739726027399</v>
      </c>
      <c r="M2089" s="134">
        <v>3</v>
      </c>
      <c r="N2089" s="134">
        <v>2</v>
      </c>
      <c r="O2089" s="134">
        <v>11.179</v>
      </c>
      <c r="P2089" s="134">
        <v>0</v>
      </c>
      <c r="Q2089" s="134">
        <v>64.406476429018696</v>
      </c>
      <c r="R2089" s="134">
        <v>9.9472800023311763</v>
      </c>
      <c r="S2089" s="134">
        <v>33.514998328630668</v>
      </c>
      <c r="T2089" s="134">
        <v>7.8559061087664999</v>
      </c>
      <c r="U2089" s="134">
        <v>6.6696079897000189</v>
      </c>
      <c r="V2089" s="134">
        <v>29.79836737125888</v>
      </c>
      <c r="W2089" s="134">
        <v>7.7095864605196196</v>
      </c>
      <c r="X2089" s="134">
        <v>32.07895664447193</v>
      </c>
    </row>
    <row r="2090" spans="1:24" x14ac:dyDescent="0.45">
      <c r="A2090" s="134" t="s">
        <v>166</v>
      </c>
      <c r="B2090" s="134">
        <v>2024</v>
      </c>
      <c r="C2090" s="135">
        <v>45395</v>
      </c>
      <c r="D2090" s="134" t="s">
        <v>30</v>
      </c>
      <c r="E2090" s="134">
        <v>2</v>
      </c>
      <c r="F2090" s="134" t="s">
        <v>576</v>
      </c>
      <c r="G2090" s="134">
        <v>1</v>
      </c>
      <c r="H2090" s="134" t="s">
        <v>1581</v>
      </c>
      <c r="I2090" s="134">
        <v>1049</v>
      </c>
      <c r="J2090" s="134" t="s">
        <v>453</v>
      </c>
      <c r="K2090" s="134" t="s">
        <v>88</v>
      </c>
      <c r="L2090" s="134">
        <v>23.12602739726027</v>
      </c>
      <c r="M2090" s="134">
        <v>7</v>
      </c>
      <c r="N2090" s="134">
        <v>1</v>
      </c>
      <c r="O2090" s="134">
        <v>10.992000000000001</v>
      </c>
      <c r="P2090" s="134">
        <v>0</v>
      </c>
      <c r="Q2090" s="134">
        <v>65.502183406113531</v>
      </c>
      <c r="R2090" s="134">
        <v>7.7250358740412217</v>
      </c>
      <c r="S2090" s="134">
        <v>31.12292112239134</v>
      </c>
      <c r="T2090" s="134">
        <v>7.7992950827833738</v>
      </c>
      <c r="U2090" s="134">
        <v>15.668079827236181</v>
      </c>
      <c r="V2090" s="134">
        <v>38.286914580694578</v>
      </c>
      <c r="W2090" s="134">
        <v>7.5396115844861322</v>
      </c>
      <c r="X2090" s="134">
        <v>43.186387570401678</v>
      </c>
    </row>
    <row r="2091" spans="1:24" x14ac:dyDescent="0.45">
      <c r="A2091" s="134" t="s">
        <v>166</v>
      </c>
      <c r="B2091" s="134">
        <v>2024</v>
      </c>
      <c r="C2091" s="135">
        <v>45395</v>
      </c>
      <c r="D2091" s="134" t="s">
        <v>30</v>
      </c>
      <c r="E2091" s="134">
        <v>2</v>
      </c>
      <c r="F2091" s="134" t="s">
        <v>576</v>
      </c>
      <c r="G2091" s="134">
        <v>1</v>
      </c>
      <c r="H2091" s="134" t="s">
        <v>1581</v>
      </c>
      <c r="I2091" s="134">
        <v>1049</v>
      </c>
      <c r="J2091" s="134" t="s">
        <v>346</v>
      </c>
      <c r="K2091" s="134" t="s">
        <v>52</v>
      </c>
      <c r="L2091" s="134">
        <v>24.980821917808221</v>
      </c>
      <c r="M2091" s="134">
        <v>1</v>
      </c>
      <c r="N2091" s="134">
        <v>2</v>
      </c>
      <c r="O2091" s="134">
        <v>10.992000000000001</v>
      </c>
      <c r="P2091" s="134">
        <v>0</v>
      </c>
      <c r="Q2091" s="134">
        <v>65.502183406113531</v>
      </c>
      <c r="R2091" s="134">
        <v>29.446480434954012</v>
      </c>
      <c r="S2091" s="134">
        <v>55.24985401841203</v>
      </c>
      <c r="T2091" s="134">
        <v>8.6011245278193407</v>
      </c>
      <c r="U2091" s="134">
        <v>22.61598392474799</v>
      </c>
      <c r="V2091" s="134">
        <v>46.736722809306819</v>
      </c>
      <c r="W2091" s="134">
        <v>8.0402462948529436</v>
      </c>
      <c r="X2091" s="134">
        <v>43.186387570401678</v>
      </c>
    </row>
    <row r="2092" spans="1:24" x14ac:dyDescent="0.45">
      <c r="A2092" s="134" t="s">
        <v>166</v>
      </c>
      <c r="B2092" s="134">
        <v>2024</v>
      </c>
      <c r="C2092" s="135">
        <v>45395</v>
      </c>
      <c r="D2092" s="134" t="s">
        <v>30</v>
      </c>
      <c r="E2092" s="134">
        <v>2</v>
      </c>
      <c r="F2092" s="134" t="s">
        <v>576</v>
      </c>
      <c r="G2092" s="134">
        <v>2</v>
      </c>
      <c r="H2092" s="134" t="s">
        <v>1582</v>
      </c>
      <c r="I2092" s="134">
        <v>1050</v>
      </c>
      <c r="J2092" s="134" t="s">
        <v>446</v>
      </c>
      <c r="K2092" s="134" t="s">
        <v>37</v>
      </c>
      <c r="L2092" s="134">
        <v>24.301369863013701</v>
      </c>
      <c r="M2092" s="134">
        <v>2</v>
      </c>
      <c r="N2092" s="134">
        <v>1</v>
      </c>
      <c r="O2092" s="134">
        <v>11.003</v>
      </c>
      <c r="P2092" s="134">
        <v>0</v>
      </c>
      <c r="Q2092" s="134">
        <v>65.436699082068529</v>
      </c>
      <c r="R2092" s="134">
        <v>25.813192977658169</v>
      </c>
      <c r="S2092" s="134">
        <v>50.486817422407093</v>
      </c>
      <c r="T2092" s="134">
        <v>8.2245414815829729</v>
      </c>
      <c r="U2092" s="134">
        <v>26.655047606669211</v>
      </c>
      <c r="V2092" s="134">
        <v>51.720707225544302</v>
      </c>
      <c r="W2092" s="134">
        <v>8.3552198729583615</v>
      </c>
      <c r="X2092" s="134">
        <v>41.558323946215353</v>
      </c>
    </row>
    <row r="2093" spans="1:24" x14ac:dyDescent="0.45">
      <c r="A2093" s="134" t="s">
        <v>166</v>
      </c>
      <c r="B2093" s="134">
        <v>2024</v>
      </c>
      <c r="C2093" s="135">
        <v>45395</v>
      </c>
      <c r="D2093" s="134" t="s">
        <v>30</v>
      </c>
      <c r="E2093" s="134">
        <v>2</v>
      </c>
      <c r="F2093" s="134" t="s">
        <v>576</v>
      </c>
      <c r="G2093" s="134">
        <v>2</v>
      </c>
      <c r="H2093" s="134" t="s">
        <v>1582</v>
      </c>
      <c r="I2093" s="134">
        <v>1050</v>
      </c>
      <c r="J2093" s="134" t="s">
        <v>418</v>
      </c>
      <c r="K2093" s="134" t="s">
        <v>96</v>
      </c>
      <c r="L2093" s="134">
        <v>25.895890410958909</v>
      </c>
      <c r="M2093" s="134">
        <v>5</v>
      </c>
      <c r="N2093" s="134">
        <v>2</v>
      </c>
      <c r="O2093" s="134">
        <v>11.003</v>
      </c>
      <c r="P2093" s="134">
        <v>0</v>
      </c>
      <c r="Q2093" s="134">
        <v>65.436699082068529</v>
      </c>
      <c r="R2093" s="134">
        <v>7.471056479183467</v>
      </c>
      <c r="S2093" s="134">
        <v>32.629830470023613</v>
      </c>
      <c r="T2093" s="134">
        <v>8.3862579969467159</v>
      </c>
      <c r="U2093" s="134">
        <v>5.8953401350864247</v>
      </c>
      <c r="V2093" s="134">
        <v>31.352694430114141</v>
      </c>
      <c r="W2093" s="134">
        <v>8.4857847650092371</v>
      </c>
      <c r="X2093" s="134">
        <v>41.558323946215353</v>
      </c>
    </row>
    <row r="2094" spans="1:24" x14ac:dyDescent="0.45">
      <c r="A2094" s="134" t="s">
        <v>166</v>
      </c>
      <c r="B2094" s="134">
        <v>2024</v>
      </c>
      <c r="C2094" s="135">
        <v>45395</v>
      </c>
      <c r="D2094" s="134" t="s">
        <v>30</v>
      </c>
      <c r="E2094" s="134">
        <v>2</v>
      </c>
      <c r="F2094" s="134" t="s">
        <v>576</v>
      </c>
      <c r="G2094" s="134">
        <v>3</v>
      </c>
      <c r="H2094" s="134" t="s">
        <v>1583</v>
      </c>
      <c r="I2094" s="134">
        <v>1051</v>
      </c>
      <c r="J2094" s="134" t="s">
        <v>546</v>
      </c>
      <c r="K2094" s="134" t="s">
        <v>34</v>
      </c>
      <c r="L2094" s="134">
        <v>25.893150684931509</v>
      </c>
      <c r="M2094" s="134">
        <v>4</v>
      </c>
      <c r="N2094" s="134">
        <v>1</v>
      </c>
      <c r="O2094" s="134">
        <v>11.089</v>
      </c>
      <c r="P2094" s="134">
        <v>0</v>
      </c>
      <c r="Q2094" s="134">
        <v>64.929209126161055</v>
      </c>
      <c r="R2094" s="134">
        <v>18.82596181985458</v>
      </c>
      <c r="S2094" s="134">
        <v>44.280358641182382</v>
      </c>
      <c r="T2094" s="134">
        <v>8.4847989404425999</v>
      </c>
      <c r="U2094" s="134">
        <v>19.938616395067939</v>
      </c>
      <c r="V2094" s="134">
        <v>45.615892180762067</v>
      </c>
      <c r="W2094" s="134">
        <v>8.55909192856471</v>
      </c>
      <c r="X2094" s="134">
        <v>35.516654459585887</v>
      </c>
    </row>
    <row r="2095" spans="1:24" x14ac:dyDescent="0.45">
      <c r="A2095" s="134" t="s">
        <v>166</v>
      </c>
      <c r="B2095" s="134">
        <v>2024</v>
      </c>
      <c r="C2095" s="135">
        <v>45395</v>
      </c>
      <c r="D2095" s="134" t="s">
        <v>30</v>
      </c>
      <c r="E2095" s="134">
        <v>2</v>
      </c>
      <c r="F2095" s="134" t="s">
        <v>576</v>
      </c>
      <c r="G2095" s="134">
        <v>3</v>
      </c>
      <c r="H2095" s="134" t="s">
        <v>1583</v>
      </c>
      <c r="I2095" s="134">
        <v>1051</v>
      </c>
      <c r="J2095" s="134" t="s">
        <v>403</v>
      </c>
      <c r="K2095" s="134" t="s">
        <v>61</v>
      </c>
      <c r="L2095" s="134">
        <v>27.095890410958901</v>
      </c>
      <c r="M2095" s="134">
        <v>6</v>
      </c>
      <c r="N2095" s="134">
        <v>2</v>
      </c>
      <c r="O2095" s="134">
        <v>11.089</v>
      </c>
      <c r="P2095" s="134">
        <v>0</v>
      </c>
      <c r="Q2095" s="134">
        <v>64.929209126161055</v>
      </c>
      <c r="R2095" s="134">
        <v>2.2630079281527462</v>
      </c>
      <c r="S2095" s="134">
        <v>26.752950277989399</v>
      </c>
      <c r="T2095" s="134">
        <v>8.1633141166122183</v>
      </c>
      <c r="U2095" s="134">
        <v>0.60489569542054866</v>
      </c>
      <c r="V2095" s="134">
        <v>25.505671708214891</v>
      </c>
      <c r="W2095" s="134">
        <v>8.3002586709314468</v>
      </c>
      <c r="X2095" s="134">
        <v>35.516654459585887</v>
      </c>
    </row>
    <row r="2096" spans="1:24" x14ac:dyDescent="0.45">
      <c r="A2096" s="134" t="s">
        <v>166</v>
      </c>
      <c r="B2096" s="134">
        <v>2024</v>
      </c>
      <c r="C2096" s="135">
        <v>45395</v>
      </c>
      <c r="D2096" s="134" t="s">
        <v>30</v>
      </c>
      <c r="E2096" s="134">
        <v>2</v>
      </c>
      <c r="F2096" s="134" t="s">
        <v>576</v>
      </c>
      <c r="G2096" s="134">
        <v>4</v>
      </c>
      <c r="H2096" s="134" t="s">
        <v>1584</v>
      </c>
      <c r="I2096" s="134">
        <v>1052</v>
      </c>
      <c r="J2096" s="134" t="s">
        <v>397</v>
      </c>
      <c r="K2096" s="134" t="s">
        <v>177</v>
      </c>
      <c r="L2096" s="134">
        <v>31.402739726027399</v>
      </c>
      <c r="M2096" s="134">
        <v>3</v>
      </c>
      <c r="N2096" s="134">
        <v>1</v>
      </c>
      <c r="O2096" s="134">
        <v>10.872</v>
      </c>
      <c r="P2096" s="134">
        <v>0</v>
      </c>
      <c r="Q2096" s="134">
        <v>66.225165562913901</v>
      </c>
      <c r="R2096" s="134">
        <v>6.6696079897000189</v>
      </c>
      <c r="S2096" s="134">
        <v>29.79836737125888</v>
      </c>
      <c r="T2096" s="134">
        <v>7.7095864605196196</v>
      </c>
      <c r="U2096" s="134">
        <v>10.879837216139419</v>
      </c>
      <c r="V2096" s="134">
        <v>33.633040851461729</v>
      </c>
      <c r="W2096" s="134">
        <v>7.5844012117741011</v>
      </c>
      <c r="X2096" s="134">
        <v>31.927724831088678</v>
      </c>
    </row>
    <row r="2097" spans="1:24" x14ac:dyDescent="0.45">
      <c r="A2097" s="134" t="s">
        <v>166</v>
      </c>
      <c r="B2097" s="134">
        <v>2024</v>
      </c>
      <c r="C2097" s="135">
        <v>45395</v>
      </c>
      <c r="D2097" s="134" t="s">
        <v>30</v>
      </c>
      <c r="E2097" s="134">
        <v>2</v>
      </c>
      <c r="F2097" s="134" t="s">
        <v>576</v>
      </c>
      <c r="G2097" s="134">
        <v>4</v>
      </c>
      <c r="H2097" s="134" t="s">
        <v>1584</v>
      </c>
      <c r="I2097" s="134">
        <v>1052</v>
      </c>
      <c r="J2097" s="134" t="s">
        <v>401</v>
      </c>
      <c r="K2097" s="134" t="s">
        <v>177</v>
      </c>
      <c r="L2097" s="134">
        <v>26.80821917808219</v>
      </c>
      <c r="M2097" s="134">
        <v>8</v>
      </c>
      <c r="N2097" s="134">
        <v>2</v>
      </c>
      <c r="O2097" s="134">
        <v>10.872</v>
      </c>
      <c r="P2097" s="134">
        <v>0</v>
      </c>
      <c r="Q2097" s="134">
        <v>66.225165562913901</v>
      </c>
      <c r="R2097" s="134">
        <v>11.718923715978111</v>
      </c>
      <c r="S2097" s="134">
        <v>34.057082290918487</v>
      </c>
      <c r="T2097" s="134">
        <v>7.4460528583134584</v>
      </c>
      <c r="U2097" s="134">
        <v>8.2450049478437499</v>
      </c>
      <c r="V2097" s="134">
        <v>30.44620005728299</v>
      </c>
      <c r="W2097" s="134">
        <v>7.4003983698130797</v>
      </c>
      <c r="X2097" s="134">
        <v>31.927724831088678</v>
      </c>
    </row>
    <row r="2098" spans="1:24" x14ac:dyDescent="0.45">
      <c r="A2098" s="134" t="s">
        <v>166</v>
      </c>
      <c r="B2098" s="134">
        <v>2024</v>
      </c>
      <c r="C2098" s="135">
        <v>45395</v>
      </c>
      <c r="D2098" s="134" t="s">
        <v>30</v>
      </c>
      <c r="E2098" s="134">
        <v>3</v>
      </c>
      <c r="F2098" s="134" t="s">
        <v>576</v>
      </c>
      <c r="G2098" s="134">
        <v>1</v>
      </c>
      <c r="H2098" s="134" t="s">
        <v>1585</v>
      </c>
      <c r="I2098" s="134">
        <v>1053</v>
      </c>
      <c r="J2098" s="134" t="s">
        <v>346</v>
      </c>
      <c r="K2098" s="134" t="s">
        <v>52</v>
      </c>
      <c r="L2098" s="134">
        <v>24.980821917808221</v>
      </c>
      <c r="M2098" s="134">
        <v>1</v>
      </c>
      <c r="N2098" s="134">
        <v>1</v>
      </c>
      <c r="O2098" s="134">
        <v>10.955</v>
      </c>
      <c r="P2098" s="134">
        <v>0</v>
      </c>
      <c r="Q2098" s="134">
        <v>65.723413966225465</v>
      </c>
      <c r="R2098" s="134">
        <v>22.61598392474799</v>
      </c>
      <c r="S2098" s="134">
        <v>46.736722809306819</v>
      </c>
      <c r="T2098" s="134">
        <v>8.0402462948529436</v>
      </c>
      <c r="U2098" s="134">
        <v>24.862357048571521</v>
      </c>
      <c r="V2098" s="134">
        <v>48.925489871444661</v>
      </c>
      <c r="W2098" s="134">
        <v>8.0210442742910484</v>
      </c>
      <c r="X2098" s="134">
        <v>42.511818695000699</v>
      </c>
    </row>
    <row r="2099" spans="1:24" x14ac:dyDescent="0.45">
      <c r="A2099" s="134" t="s">
        <v>166</v>
      </c>
      <c r="B2099" s="134">
        <v>2024</v>
      </c>
      <c r="C2099" s="135">
        <v>45395</v>
      </c>
      <c r="D2099" s="134" t="s">
        <v>30</v>
      </c>
      <c r="E2099" s="134">
        <v>3</v>
      </c>
      <c r="F2099" s="134" t="s">
        <v>576</v>
      </c>
      <c r="G2099" s="134">
        <v>1</v>
      </c>
      <c r="H2099" s="134" t="s">
        <v>1585</v>
      </c>
      <c r="I2099" s="134">
        <v>1053</v>
      </c>
      <c r="J2099" s="134" t="s">
        <v>453</v>
      </c>
      <c r="K2099" s="134" t="s">
        <v>88</v>
      </c>
      <c r="L2099" s="134">
        <v>23.12602739726027</v>
      </c>
      <c r="M2099" s="134">
        <v>7</v>
      </c>
      <c r="N2099" s="134">
        <v>2</v>
      </c>
      <c r="O2099" s="134">
        <v>10.955</v>
      </c>
      <c r="P2099" s="134">
        <v>0</v>
      </c>
      <c r="Q2099" s="134">
        <v>65.723413966225465</v>
      </c>
      <c r="R2099" s="134">
        <v>15.668079827236181</v>
      </c>
      <c r="S2099" s="134">
        <v>38.286914580694578</v>
      </c>
      <c r="T2099" s="134">
        <v>7.5396115844861322</v>
      </c>
      <c r="U2099" s="134">
        <v>13.403083189579281</v>
      </c>
      <c r="V2099" s="134">
        <v>36.329960323331278</v>
      </c>
      <c r="W2099" s="134">
        <v>7.6422923779173342</v>
      </c>
      <c r="X2099" s="134">
        <v>42.511818695000699</v>
      </c>
    </row>
    <row r="2100" spans="1:24" x14ac:dyDescent="0.45">
      <c r="A2100" s="134" t="s">
        <v>166</v>
      </c>
      <c r="B2100" s="134">
        <v>2024</v>
      </c>
      <c r="C2100" s="135">
        <v>45395</v>
      </c>
      <c r="D2100" s="134" t="s">
        <v>30</v>
      </c>
      <c r="E2100" s="134">
        <v>3</v>
      </c>
      <c r="F2100" s="134" t="s">
        <v>576</v>
      </c>
      <c r="G2100" s="134">
        <v>4</v>
      </c>
      <c r="H2100" s="134" t="s">
        <v>1586</v>
      </c>
      <c r="I2100" s="134">
        <v>1054</v>
      </c>
      <c r="J2100" s="134" t="s">
        <v>397</v>
      </c>
      <c r="K2100" s="134" t="s">
        <v>177</v>
      </c>
      <c r="L2100" s="134">
        <v>31.402739726027399</v>
      </c>
      <c r="M2100" s="134">
        <v>3</v>
      </c>
      <c r="N2100" s="134">
        <v>1</v>
      </c>
      <c r="O2100" s="134">
        <v>11.278</v>
      </c>
      <c r="P2100" s="134">
        <v>0</v>
      </c>
      <c r="Q2100" s="134">
        <v>63.841106579180703</v>
      </c>
      <c r="R2100" s="134">
        <v>10.879837216139419</v>
      </c>
      <c r="S2100" s="134">
        <v>33.633040851461729</v>
      </c>
      <c r="T2100" s="134">
        <v>7.5844012117741011</v>
      </c>
      <c r="U2100" s="134">
        <v>13.53659533464028</v>
      </c>
      <c r="V2100" s="134">
        <v>36.291121631773841</v>
      </c>
      <c r="W2100" s="134">
        <v>7.5848420990445211</v>
      </c>
      <c r="X2100" s="134">
        <v>32.039620454372361</v>
      </c>
    </row>
    <row r="2101" spans="1:24" x14ac:dyDescent="0.45">
      <c r="A2101" s="134" t="s">
        <v>166</v>
      </c>
      <c r="B2101" s="134">
        <v>2024</v>
      </c>
      <c r="C2101" s="135">
        <v>45395</v>
      </c>
      <c r="D2101" s="134" t="s">
        <v>30</v>
      </c>
      <c r="E2101" s="134">
        <v>3</v>
      </c>
      <c r="F2101" s="134" t="s">
        <v>576</v>
      </c>
      <c r="G2101" s="134">
        <v>4</v>
      </c>
      <c r="H2101" s="134" t="s">
        <v>1586</v>
      </c>
      <c r="I2101" s="134">
        <v>1054</v>
      </c>
      <c r="J2101" s="134" t="s">
        <v>401</v>
      </c>
      <c r="K2101" s="134" t="s">
        <v>177</v>
      </c>
      <c r="L2101" s="134">
        <v>26.80821917808219</v>
      </c>
      <c r="M2101" s="134">
        <v>8</v>
      </c>
      <c r="N2101" s="134">
        <v>2</v>
      </c>
      <c r="O2101" s="134">
        <v>11.278</v>
      </c>
      <c r="P2101" s="134">
        <v>0</v>
      </c>
      <c r="Q2101" s="134">
        <v>63.841106579180703</v>
      </c>
      <c r="R2101" s="134">
        <v>8.2450049478437499</v>
      </c>
      <c r="S2101" s="134">
        <v>30.44620005728299</v>
      </c>
      <c r="T2101" s="134">
        <v>7.4003983698130797</v>
      </c>
      <c r="U2101" s="134">
        <v>5.548262560275429</v>
      </c>
      <c r="V2101" s="134">
        <v>27.898291190600801</v>
      </c>
      <c r="W2101" s="134">
        <v>7.4500095434417899</v>
      </c>
      <c r="X2101" s="134">
        <v>32.039620454372361</v>
      </c>
    </row>
    <row r="2102" spans="1:24" x14ac:dyDescent="0.45">
      <c r="A2102" s="136" t="s">
        <v>166</v>
      </c>
      <c r="B2102" s="136">
        <v>2024</v>
      </c>
      <c r="C2102" s="137">
        <v>45395</v>
      </c>
      <c r="D2102" s="136" t="s">
        <v>30</v>
      </c>
      <c r="E2102" s="136">
        <v>1</v>
      </c>
      <c r="F2102" s="136" t="s">
        <v>577</v>
      </c>
      <c r="G2102" s="136">
        <v>1</v>
      </c>
      <c r="H2102" s="136" t="s">
        <v>1587</v>
      </c>
      <c r="I2102" s="136">
        <v>1055</v>
      </c>
      <c r="J2102" s="136" t="s">
        <v>346</v>
      </c>
      <c r="K2102" s="136" t="s">
        <v>52</v>
      </c>
      <c r="L2102" s="136">
        <v>24.980821917808221</v>
      </c>
      <c r="M2102" s="136">
        <v>1</v>
      </c>
      <c r="N2102" s="136">
        <v>1</v>
      </c>
      <c r="O2102" s="136">
        <v>10.92</v>
      </c>
      <c r="P2102" s="136">
        <v>0</v>
      </c>
      <c r="Q2102" s="136">
        <v>65.934065934065941</v>
      </c>
      <c r="R2102" s="136">
        <v>24.862357048571521</v>
      </c>
      <c r="S2102" s="136">
        <v>48.925489871444661</v>
      </c>
      <c r="T2102" s="136">
        <v>8.0210442742910484</v>
      </c>
      <c r="U2102" s="136">
        <v>26.366726598803151</v>
      </c>
      <c r="V2102" s="136">
        <v>50.612114178381177</v>
      </c>
      <c r="W2102" s="136">
        <v>8.0817958598593425</v>
      </c>
      <c r="X2102" s="136">
        <v>42.608305751609251</v>
      </c>
    </row>
    <row r="2103" spans="1:24" x14ac:dyDescent="0.45">
      <c r="A2103" s="136" t="s">
        <v>166</v>
      </c>
      <c r="B2103" s="136">
        <v>2024</v>
      </c>
      <c r="C2103" s="137">
        <v>45395</v>
      </c>
      <c r="D2103" s="136" t="s">
        <v>30</v>
      </c>
      <c r="E2103" s="136">
        <v>1</v>
      </c>
      <c r="F2103" s="136" t="s">
        <v>577</v>
      </c>
      <c r="G2103" s="136">
        <v>1</v>
      </c>
      <c r="H2103" s="136" t="s">
        <v>1587</v>
      </c>
      <c r="I2103" s="136">
        <v>1055</v>
      </c>
      <c r="J2103" s="136" t="s">
        <v>397</v>
      </c>
      <c r="K2103" s="136" t="s">
        <v>177</v>
      </c>
      <c r="L2103" s="136">
        <v>31.402739726027399</v>
      </c>
      <c r="M2103" s="136">
        <v>3</v>
      </c>
      <c r="N2103" s="136">
        <v>2</v>
      </c>
      <c r="O2103" s="136">
        <v>10.92</v>
      </c>
      <c r="P2103" s="136">
        <v>0</v>
      </c>
      <c r="Q2103" s="136">
        <v>65.934065934065941</v>
      </c>
      <c r="R2103" s="136">
        <v>13.53659533464028</v>
      </c>
      <c r="S2103" s="136">
        <v>36.291121631773841</v>
      </c>
      <c r="T2103" s="136">
        <v>7.5848420990445211</v>
      </c>
      <c r="U2103" s="136">
        <v>11.53706605462086</v>
      </c>
      <c r="V2103" s="136">
        <v>34.761053638394593</v>
      </c>
      <c r="W2103" s="136">
        <v>7.7413291945912448</v>
      </c>
      <c r="X2103" s="136">
        <v>42.608305751609251</v>
      </c>
    </row>
    <row r="2104" spans="1:24" x14ac:dyDescent="0.45">
      <c r="A2104" s="136" t="s">
        <v>166</v>
      </c>
      <c r="B2104" s="136">
        <v>2024</v>
      </c>
      <c r="C2104" s="137">
        <v>45395</v>
      </c>
      <c r="D2104" s="136" t="s">
        <v>30</v>
      </c>
      <c r="E2104" s="136">
        <v>1</v>
      </c>
      <c r="F2104" s="136" t="s">
        <v>577</v>
      </c>
      <c r="G2104" s="136">
        <v>2</v>
      </c>
      <c r="H2104" s="136" t="s">
        <v>1588</v>
      </c>
      <c r="I2104" s="136">
        <v>1056</v>
      </c>
      <c r="J2104" s="136" t="s">
        <v>546</v>
      </c>
      <c r="K2104" s="136" t="s">
        <v>34</v>
      </c>
      <c r="L2104" s="136">
        <v>25.893150684931509</v>
      </c>
      <c r="M2104" s="136">
        <v>4</v>
      </c>
      <c r="N2104" s="136">
        <v>1</v>
      </c>
      <c r="O2104" s="136">
        <v>10.971</v>
      </c>
      <c r="P2104" s="136">
        <v>0</v>
      </c>
      <c r="Q2104" s="136">
        <v>65.627563576702215</v>
      </c>
      <c r="R2104" s="136">
        <v>19.938616395067939</v>
      </c>
      <c r="S2104" s="136">
        <v>45.615892180762067</v>
      </c>
      <c r="T2104" s="136">
        <v>8.55909192856471</v>
      </c>
      <c r="U2104" s="136">
        <v>25.661479062515589</v>
      </c>
      <c r="V2104" s="136">
        <v>50.31107622114996</v>
      </c>
      <c r="W2104" s="136">
        <v>8.2165323862114565</v>
      </c>
      <c r="X2104" s="136">
        <v>48.668299703153181</v>
      </c>
    </row>
    <row r="2105" spans="1:24" x14ac:dyDescent="0.45">
      <c r="A2105" s="136" t="s">
        <v>166</v>
      </c>
      <c r="B2105" s="136">
        <v>2024</v>
      </c>
      <c r="C2105" s="137">
        <v>45395</v>
      </c>
      <c r="D2105" s="136" t="s">
        <v>30</v>
      </c>
      <c r="E2105" s="136">
        <v>1</v>
      </c>
      <c r="F2105" s="136" t="s">
        <v>577</v>
      </c>
      <c r="G2105" s="136">
        <v>2</v>
      </c>
      <c r="H2105" s="136" t="s">
        <v>1588</v>
      </c>
      <c r="I2105" s="136">
        <v>1056</v>
      </c>
      <c r="J2105" s="136" t="s">
        <v>446</v>
      </c>
      <c r="K2105" s="136" t="s">
        <v>37</v>
      </c>
      <c r="L2105" s="136">
        <v>24.301369863013701</v>
      </c>
      <c r="M2105" s="136">
        <v>2</v>
      </c>
      <c r="N2105" s="136">
        <v>2</v>
      </c>
      <c r="O2105" s="136">
        <v>10.971</v>
      </c>
      <c r="P2105" s="136">
        <v>0</v>
      </c>
      <c r="Q2105" s="136">
        <v>65.627563576702215</v>
      </c>
      <c r="R2105" s="136">
        <v>26.655047606669211</v>
      </c>
      <c r="S2105" s="136">
        <v>51.720707225544302</v>
      </c>
      <c r="T2105" s="136">
        <v>8.3552198729583615</v>
      </c>
      <c r="U2105" s="136">
        <v>22.984740678515049</v>
      </c>
      <c r="V2105" s="136">
        <v>47.222350886170233</v>
      </c>
      <c r="W2105" s="136">
        <v>8.0792034025517268</v>
      </c>
      <c r="X2105" s="136">
        <v>48.668299703153181</v>
      </c>
    </row>
    <row r="2106" spans="1:24" x14ac:dyDescent="0.45">
      <c r="A2106" s="136" t="s">
        <v>166</v>
      </c>
      <c r="B2106" s="136">
        <v>2024</v>
      </c>
      <c r="C2106" s="137">
        <v>45395</v>
      </c>
      <c r="D2106" s="136" t="s">
        <v>30</v>
      </c>
      <c r="E2106" s="136">
        <v>2</v>
      </c>
      <c r="F2106" s="136" t="s">
        <v>577</v>
      </c>
      <c r="G2106" s="136">
        <v>1</v>
      </c>
      <c r="H2106" s="136" t="s">
        <v>1589</v>
      </c>
      <c r="I2106" s="136">
        <v>1057</v>
      </c>
      <c r="J2106" s="136" t="s">
        <v>346</v>
      </c>
      <c r="K2106" s="136" t="s">
        <v>52</v>
      </c>
      <c r="L2106" s="136">
        <v>24.980821917808221</v>
      </c>
      <c r="M2106" s="136">
        <v>1</v>
      </c>
      <c r="N2106" s="136">
        <v>1</v>
      </c>
      <c r="O2106" s="136">
        <v>11.157</v>
      </c>
      <c r="P2106" s="136">
        <v>0</v>
      </c>
      <c r="Q2106" s="136">
        <v>64.533476741059431</v>
      </c>
      <c r="R2106" s="136">
        <v>26.366726598803151</v>
      </c>
      <c r="S2106" s="136">
        <v>50.612114178381177</v>
      </c>
      <c r="T2106" s="136">
        <v>8.0817958598593425</v>
      </c>
      <c r="U2106" s="136">
        <v>27.408928218179891</v>
      </c>
      <c r="V2106" s="136">
        <v>51.986921726298327</v>
      </c>
      <c r="W2106" s="136">
        <v>8.1926645027061493</v>
      </c>
      <c r="X2106" s="136">
        <v>42.686583908387888</v>
      </c>
    </row>
    <row r="2107" spans="1:24" x14ac:dyDescent="0.45">
      <c r="A2107" s="136" t="s">
        <v>166</v>
      </c>
      <c r="B2107" s="136">
        <v>2024</v>
      </c>
      <c r="C2107" s="137">
        <v>45395</v>
      </c>
      <c r="D2107" s="136" t="s">
        <v>30</v>
      </c>
      <c r="E2107" s="136">
        <v>2</v>
      </c>
      <c r="F2107" s="136" t="s">
        <v>577</v>
      </c>
      <c r="G2107" s="136">
        <v>1</v>
      </c>
      <c r="H2107" s="136" t="s">
        <v>1589</v>
      </c>
      <c r="I2107" s="136">
        <v>1057</v>
      </c>
      <c r="J2107" s="136" t="s">
        <v>397</v>
      </c>
      <c r="K2107" s="136" t="s">
        <v>177</v>
      </c>
      <c r="L2107" s="136">
        <v>31.402739726027399</v>
      </c>
      <c r="M2107" s="136">
        <v>3</v>
      </c>
      <c r="N2107" s="136">
        <v>2</v>
      </c>
      <c r="O2107" s="136">
        <v>11.157</v>
      </c>
      <c r="P2107" s="136">
        <v>0</v>
      </c>
      <c r="Q2107" s="136">
        <v>64.533476741059431</v>
      </c>
      <c r="R2107" s="136">
        <v>11.53706605462086</v>
      </c>
      <c r="S2107" s="136">
        <v>34.761053638394593</v>
      </c>
      <c r="T2107" s="136">
        <v>7.7413291945912448</v>
      </c>
      <c r="U2107" s="136">
        <v>9.7237219389725453</v>
      </c>
      <c r="V2107" s="136">
        <v>33.485908137560273</v>
      </c>
      <c r="W2107" s="136">
        <v>7.9207287328625764</v>
      </c>
      <c r="X2107" s="136">
        <v>42.686583908387888</v>
      </c>
    </row>
    <row r="2108" spans="1:24" x14ac:dyDescent="0.45">
      <c r="A2108" s="136" t="s">
        <v>166</v>
      </c>
      <c r="B2108" s="136">
        <v>2024</v>
      </c>
      <c r="C2108" s="137">
        <v>45395</v>
      </c>
      <c r="D2108" s="136" t="s">
        <v>30</v>
      </c>
      <c r="E2108" s="136">
        <v>2</v>
      </c>
      <c r="F2108" s="136" t="s">
        <v>577</v>
      </c>
      <c r="G2108" s="136">
        <v>2</v>
      </c>
      <c r="H2108" s="136" t="s">
        <v>1590</v>
      </c>
      <c r="I2108" s="136">
        <v>1058</v>
      </c>
      <c r="J2108" s="136" t="s">
        <v>446</v>
      </c>
      <c r="K2108" s="136" t="s">
        <v>37</v>
      </c>
      <c r="L2108" s="136">
        <v>24.301369863013701</v>
      </c>
      <c r="M2108" s="136">
        <v>2</v>
      </c>
      <c r="N2108" s="136">
        <v>1</v>
      </c>
      <c r="O2108" s="136">
        <v>11.095000000000001</v>
      </c>
      <c r="P2108" s="136">
        <v>0</v>
      </c>
      <c r="Q2108" s="136">
        <v>64.894096439837767</v>
      </c>
      <c r="R2108" s="136">
        <v>22.984740678515049</v>
      </c>
      <c r="S2108" s="136">
        <v>47.222350886170233</v>
      </c>
      <c r="T2108" s="136">
        <v>8.0792034025517268</v>
      </c>
      <c r="U2108" s="136">
        <v>27.35461135896951</v>
      </c>
      <c r="V2108" s="136">
        <v>51.053632384433428</v>
      </c>
      <c r="W2108" s="136">
        <v>7.8996736751546397</v>
      </c>
      <c r="X2108" s="136">
        <v>48.766713553660097</v>
      </c>
    </row>
    <row r="2109" spans="1:24" x14ac:dyDescent="0.45">
      <c r="A2109" s="136" t="s">
        <v>166</v>
      </c>
      <c r="B2109" s="136">
        <v>2024</v>
      </c>
      <c r="C2109" s="137">
        <v>45395</v>
      </c>
      <c r="D2109" s="136" t="s">
        <v>30</v>
      </c>
      <c r="E2109" s="136">
        <v>2</v>
      </c>
      <c r="F2109" s="136" t="s">
        <v>577</v>
      </c>
      <c r="G2109" s="136">
        <v>2</v>
      </c>
      <c r="H2109" s="136" t="s">
        <v>1590</v>
      </c>
      <c r="I2109" s="136">
        <v>1058</v>
      </c>
      <c r="J2109" s="136" t="s">
        <v>546</v>
      </c>
      <c r="K2109" s="136" t="s">
        <v>34</v>
      </c>
      <c r="L2109" s="136">
        <v>25.893150684931509</v>
      </c>
      <c r="M2109" s="136">
        <v>4</v>
      </c>
      <c r="N2109" s="136">
        <v>2</v>
      </c>
      <c r="O2109" s="136">
        <v>11.095000000000001</v>
      </c>
      <c r="P2109" s="136">
        <v>0</v>
      </c>
      <c r="Q2109" s="136">
        <v>64.894096439837767</v>
      </c>
      <c r="R2109" s="136">
        <v>25.661479062515589</v>
      </c>
      <c r="S2109" s="136">
        <v>50.31107622114996</v>
      </c>
      <c r="T2109" s="136">
        <v>8.2165323862114565</v>
      </c>
      <c r="U2109" s="136">
        <v>22.379974783374941</v>
      </c>
      <c r="V2109" s="136">
        <v>46.36435741455206</v>
      </c>
      <c r="W2109" s="136">
        <v>7.9947942103923726</v>
      </c>
      <c r="X2109" s="136">
        <v>48.766713553660097</v>
      </c>
    </row>
    <row r="2110" spans="1:24" x14ac:dyDescent="0.45">
      <c r="A2110" s="136" t="s">
        <v>166</v>
      </c>
      <c r="B2110" s="136">
        <v>2024</v>
      </c>
      <c r="C2110" s="137">
        <v>45395</v>
      </c>
      <c r="D2110" s="136" t="s">
        <v>30</v>
      </c>
      <c r="E2110" s="136">
        <v>3</v>
      </c>
      <c r="F2110" s="136" t="s">
        <v>577</v>
      </c>
      <c r="G2110" s="136">
        <v>2</v>
      </c>
      <c r="H2110" s="136" t="s">
        <v>1591</v>
      </c>
      <c r="I2110" s="136">
        <v>1059</v>
      </c>
      <c r="J2110" s="136" t="s">
        <v>446</v>
      </c>
      <c r="K2110" s="136" t="s">
        <v>37</v>
      </c>
      <c r="L2110" s="136">
        <v>24.301369863013701</v>
      </c>
      <c r="M2110" s="136">
        <v>2</v>
      </c>
      <c r="N2110" s="136">
        <v>1</v>
      </c>
      <c r="O2110" s="136">
        <v>11.127000000000001</v>
      </c>
      <c r="P2110" s="136">
        <v>0</v>
      </c>
      <c r="Q2110" s="136">
        <v>64.70746832030197</v>
      </c>
      <c r="R2110" s="136">
        <v>27.35461135896951</v>
      </c>
      <c r="S2110" s="136">
        <v>51.053632384433428</v>
      </c>
      <c r="T2110" s="136">
        <v>7.8996736751546397</v>
      </c>
      <c r="U2110" s="136">
        <v>30.053239912793419</v>
      </c>
      <c r="V2110" s="136">
        <v>53.646373527632072</v>
      </c>
      <c r="W2110" s="136">
        <v>7.8643778716128843</v>
      </c>
      <c r="X2110" s="136">
        <v>48.708994899492751</v>
      </c>
    </row>
    <row r="2111" spans="1:24" x14ac:dyDescent="0.45">
      <c r="A2111" s="136" t="s">
        <v>166</v>
      </c>
      <c r="B2111" s="136">
        <v>2024</v>
      </c>
      <c r="C2111" s="137">
        <v>45395</v>
      </c>
      <c r="D2111" s="136" t="s">
        <v>30</v>
      </c>
      <c r="E2111" s="136">
        <v>3</v>
      </c>
      <c r="F2111" s="136" t="s">
        <v>577</v>
      </c>
      <c r="G2111" s="136">
        <v>2</v>
      </c>
      <c r="H2111" s="136" t="s">
        <v>1591</v>
      </c>
      <c r="I2111" s="136">
        <v>1059</v>
      </c>
      <c r="J2111" s="136" t="s">
        <v>546</v>
      </c>
      <c r="K2111" s="136" t="s">
        <v>34</v>
      </c>
      <c r="L2111" s="136">
        <v>25.893150684931509</v>
      </c>
      <c r="M2111" s="136">
        <v>4</v>
      </c>
      <c r="N2111" s="136">
        <v>2</v>
      </c>
      <c r="O2111" s="136">
        <v>11.127000000000001</v>
      </c>
      <c r="P2111" s="136">
        <v>0</v>
      </c>
      <c r="Q2111" s="136">
        <v>64.70746832030197</v>
      </c>
      <c r="R2111" s="136">
        <v>22.379974783374941</v>
      </c>
      <c r="S2111" s="136">
        <v>46.36435741455206</v>
      </c>
      <c r="T2111" s="136">
        <v>7.9947942103923726</v>
      </c>
      <c r="U2111" s="136">
        <v>19.914150893116791</v>
      </c>
      <c r="V2111" s="136">
        <v>43.716718873131278</v>
      </c>
      <c r="W2111" s="136">
        <v>7.9341893266714987</v>
      </c>
      <c r="X2111" s="136">
        <v>48.708994899492751</v>
      </c>
    </row>
    <row r="2112" spans="1:24" x14ac:dyDescent="0.45">
      <c r="A2112" s="138" t="s">
        <v>166</v>
      </c>
      <c r="B2112" s="138">
        <v>2024</v>
      </c>
      <c r="C2112" s="139">
        <v>45395</v>
      </c>
      <c r="D2112" s="138" t="s">
        <v>30</v>
      </c>
      <c r="E2112" s="138">
        <v>1</v>
      </c>
      <c r="F2112" s="138" t="s">
        <v>31</v>
      </c>
      <c r="G2112" s="138" t="s">
        <v>579</v>
      </c>
      <c r="H2112" s="138" t="s">
        <v>1592</v>
      </c>
      <c r="I2112" s="138">
        <v>1060</v>
      </c>
      <c r="J2112" s="138" t="s">
        <v>397</v>
      </c>
      <c r="K2112" s="138" t="s">
        <v>177</v>
      </c>
      <c r="L2112" s="138">
        <v>31.402739726027399</v>
      </c>
      <c r="M2112" s="138">
        <v>3</v>
      </c>
      <c r="N2112" s="138">
        <v>1</v>
      </c>
      <c r="O2112" s="138">
        <v>11.423999999999999</v>
      </c>
      <c r="P2112" s="138">
        <v>0</v>
      </c>
      <c r="Q2112" s="138">
        <v>63.025210084033617</v>
      </c>
      <c r="R2112" s="138">
        <v>9.7237219389725453</v>
      </c>
      <c r="S2112" s="138">
        <v>33.485908137560273</v>
      </c>
      <c r="T2112" s="138">
        <v>7.9207287328625764</v>
      </c>
      <c r="U2112" s="138">
        <v>15.344151838263731</v>
      </c>
      <c r="V2112" s="138">
        <v>38.425791664430967</v>
      </c>
      <c r="W2112" s="138">
        <v>7.6938799420557462</v>
      </c>
      <c r="X2112" s="138">
        <v>38.601313505345779</v>
      </c>
    </row>
    <row r="2113" spans="1:24" x14ac:dyDescent="0.45">
      <c r="A2113" s="138" t="s">
        <v>166</v>
      </c>
      <c r="B2113" s="138">
        <v>2024</v>
      </c>
      <c r="C2113" s="139">
        <v>45395</v>
      </c>
      <c r="D2113" s="138" t="s">
        <v>30</v>
      </c>
      <c r="E2113" s="138">
        <v>1</v>
      </c>
      <c r="F2113" s="138" t="s">
        <v>31</v>
      </c>
      <c r="G2113" s="138" t="s">
        <v>579</v>
      </c>
      <c r="H2113" s="138" t="s">
        <v>1592</v>
      </c>
      <c r="I2113" s="138">
        <v>1060</v>
      </c>
      <c r="J2113" s="138" t="s">
        <v>546</v>
      </c>
      <c r="K2113" s="138" t="s">
        <v>34</v>
      </c>
      <c r="L2113" s="138">
        <v>25.893150684931509</v>
      </c>
      <c r="M2113" s="138">
        <v>4</v>
      </c>
      <c r="N2113" s="138">
        <v>2</v>
      </c>
      <c r="O2113" s="138">
        <v>11.423999999999999</v>
      </c>
      <c r="P2113" s="138">
        <v>0</v>
      </c>
      <c r="Q2113" s="138">
        <v>63.025210084033617</v>
      </c>
      <c r="R2113" s="138">
        <v>19.914150893116791</v>
      </c>
      <c r="S2113" s="138">
        <v>43.716718873131278</v>
      </c>
      <c r="T2113" s="138">
        <v>7.9341893266714987</v>
      </c>
      <c r="U2113" s="138">
        <v>15.653478153788949</v>
      </c>
      <c r="V2113" s="138">
        <v>38.76213945240621</v>
      </c>
      <c r="W2113" s="138">
        <v>7.702887099539085</v>
      </c>
      <c r="X2113" s="138">
        <v>38.601313505345779</v>
      </c>
    </row>
    <row r="2114" spans="1:24" x14ac:dyDescent="0.45">
      <c r="A2114" s="138" t="s">
        <v>166</v>
      </c>
      <c r="B2114" s="138">
        <v>2024</v>
      </c>
      <c r="C2114" s="139">
        <v>45395</v>
      </c>
      <c r="D2114" s="138" t="s">
        <v>30</v>
      </c>
      <c r="E2114" s="138">
        <v>1</v>
      </c>
      <c r="F2114" s="138" t="s">
        <v>31</v>
      </c>
      <c r="G2114" s="138" t="s">
        <v>578</v>
      </c>
      <c r="H2114" s="138" t="s">
        <v>1593</v>
      </c>
      <c r="I2114" s="138">
        <v>1061</v>
      </c>
      <c r="J2114" s="138" t="s">
        <v>346</v>
      </c>
      <c r="K2114" s="138" t="s">
        <v>52</v>
      </c>
      <c r="L2114" s="138">
        <v>24.980821917808221</v>
      </c>
      <c r="M2114" s="138">
        <v>1</v>
      </c>
      <c r="N2114" s="138">
        <v>1</v>
      </c>
      <c r="O2114" s="138">
        <v>10.907</v>
      </c>
      <c r="P2114" s="138">
        <v>0</v>
      </c>
      <c r="Q2114" s="138">
        <v>66.012652425048131</v>
      </c>
      <c r="R2114" s="138">
        <v>27.408928218179891</v>
      </c>
      <c r="S2114" s="138">
        <v>51.986921726298327</v>
      </c>
      <c r="T2114" s="138">
        <v>8.1926645027061493</v>
      </c>
      <c r="U2114" s="138">
        <v>31.743266269699479</v>
      </c>
      <c r="V2114" s="138">
        <v>55.706590688037608</v>
      </c>
      <c r="W2114" s="138">
        <v>7.9877748061127081</v>
      </c>
      <c r="X2114" s="138">
        <v>52.816647626965207</v>
      </c>
    </row>
    <row r="2115" spans="1:24" x14ac:dyDescent="0.45">
      <c r="A2115" s="138" t="s">
        <v>166</v>
      </c>
      <c r="B2115" s="138">
        <v>2024</v>
      </c>
      <c r="C2115" s="139">
        <v>45395</v>
      </c>
      <c r="D2115" s="138" t="s">
        <v>30</v>
      </c>
      <c r="E2115" s="138">
        <v>1</v>
      </c>
      <c r="F2115" s="138" t="s">
        <v>31</v>
      </c>
      <c r="G2115" s="138" t="s">
        <v>578</v>
      </c>
      <c r="H2115" s="138" t="s">
        <v>1593</v>
      </c>
      <c r="I2115" s="138">
        <v>1061</v>
      </c>
      <c r="J2115" s="138" t="s">
        <v>446</v>
      </c>
      <c r="K2115" s="138" t="s">
        <v>37</v>
      </c>
      <c r="L2115" s="138">
        <v>24.301369863013701</v>
      </c>
      <c r="M2115" s="138">
        <v>2</v>
      </c>
      <c r="N2115" s="138">
        <v>2</v>
      </c>
      <c r="O2115" s="138">
        <v>10.907</v>
      </c>
      <c r="P2115" s="138">
        <v>0</v>
      </c>
      <c r="Q2115" s="138">
        <v>66.012652425048131</v>
      </c>
      <c r="R2115" s="138">
        <v>30.053239912793419</v>
      </c>
      <c r="S2115" s="138">
        <v>53.646373527632072</v>
      </c>
      <c r="T2115" s="138">
        <v>7.8643778716128843</v>
      </c>
      <c r="U2115" s="138">
        <v>26.911593195469919</v>
      </c>
      <c r="V2115" s="138">
        <v>50.184292596547962</v>
      </c>
      <c r="W2115" s="138">
        <v>7.7575664670260132</v>
      </c>
      <c r="X2115" s="138">
        <v>52.816647626965207</v>
      </c>
    </row>
    <row r="2116" spans="1:24" x14ac:dyDescent="0.45">
      <c r="A2116" s="138" t="s">
        <v>166</v>
      </c>
      <c r="B2116" s="138">
        <v>2024</v>
      </c>
      <c r="C2116" s="139">
        <v>45395</v>
      </c>
      <c r="D2116" s="138" t="s">
        <v>30</v>
      </c>
      <c r="E2116" s="138">
        <v>2</v>
      </c>
      <c r="F2116" s="138" t="s">
        <v>31</v>
      </c>
      <c r="G2116" s="138" t="s">
        <v>579</v>
      </c>
      <c r="H2116" s="138" t="s">
        <v>1594</v>
      </c>
      <c r="I2116" s="138">
        <v>1062</v>
      </c>
      <c r="J2116" s="138" t="s">
        <v>397</v>
      </c>
      <c r="K2116" s="138" t="s">
        <v>177</v>
      </c>
      <c r="L2116" s="138">
        <v>31.402739726027399</v>
      </c>
      <c r="M2116" s="138">
        <v>3</v>
      </c>
      <c r="N2116" s="138">
        <v>1</v>
      </c>
      <c r="O2116" s="138">
        <v>11.359</v>
      </c>
      <c r="P2116" s="138">
        <v>0</v>
      </c>
      <c r="Q2116" s="138">
        <v>63.385861431464043</v>
      </c>
      <c r="R2116" s="138">
        <v>15.344151838263731</v>
      </c>
      <c r="S2116" s="138">
        <v>38.425791664430967</v>
      </c>
      <c r="T2116" s="138">
        <v>7.6938799420557462</v>
      </c>
      <c r="U2116" s="138">
        <v>18.73497594173622</v>
      </c>
      <c r="V2116" s="138">
        <v>41.624092067066819</v>
      </c>
      <c r="W2116" s="138">
        <v>7.6297053751102011</v>
      </c>
      <c r="X2116" s="138">
        <v>38.593965558418589</v>
      </c>
    </row>
    <row r="2117" spans="1:24" x14ac:dyDescent="0.45">
      <c r="A2117" s="138" t="s">
        <v>166</v>
      </c>
      <c r="B2117" s="138">
        <v>2024</v>
      </c>
      <c r="C2117" s="139">
        <v>45395</v>
      </c>
      <c r="D2117" s="138" t="s">
        <v>30</v>
      </c>
      <c r="E2117" s="138">
        <v>2</v>
      </c>
      <c r="F2117" s="138" t="s">
        <v>31</v>
      </c>
      <c r="G2117" s="138" t="s">
        <v>579</v>
      </c>
      <c r="H2117" s="138" t="s">
        <v>1594</v>
      </c>
      <c r="I2117" s="138">
        <v>1062</v>
      </c>
      <c r="J2117" s="138" t="s">
        <v>546</v>
      </c>
      <c r="K2117" s="138" t="s">
        <v>34</v>
      </c>
      <c r="L2117" s="138">
        <v>25.893150684931509</v>
      </c>
      <c r="M2117" s="138">
        <v>4</v>
      </c>
      <c r="N2117" s="138">
        <v>2</v>
      </c>
      <c r="O2117" s="138">
        <v>11.359</v>
      </c>
      <c r="P2117" s="138">
        <v>0</v>
      </c>
      <c r="Q2117" s="138">
        <v>63.385861431464043</v>
      </c>
      <c r="R2117" s="138">
        <v>15.653478153788949</v>
      </c>
      <c r="S2117" s="138">
        <v>38.76213945240621</v>
      </c>
      <c r="T2117" s="138">
        <v>7.702887099539085</v>
      </c>
      <c r="U2117" s="138">
        <v>12.64895319059131</v>
      </c>
      <c r="V2117" s="138">
        <v>35.557335072841063</v>
      </c>
      <c r="W2117" s="138">
        <v>7.6361272940832494</v>
      </c>
      <c r="X2117" s="138">
        <v>38.593965558418589</v>
      </c>
    </row>
    <row r="2118" spans="1:24" x14ac:dyDescent="0.45">
      <c r="A2118" s="138" t="s">
        <v>166</v>
      </c>
      <c r="B2118" s="138">
        <v>2024</v>
      </c>
      <c r="C2118" s="139">
        <v>45395</v>
      </c>
      <c r="D2118" s="138" t="s">
        <v>30</v>
      </c>
      <c r="E2118" s="138">
        <v>2</v>
      </c>
      <c r="F2118" s="138" t="s">
        <v>31</v>
      </c>
      <c r="G2118" s="138" t="s">
        <v>578</v>
      </c>
      <c r="H2118" s="138" t="s">
        <v>1595</v>
      </c>
      <c r="I2118" s="138">
        <v>1063</v>
      </c>
      <c r="J2118" s="138" t="s">
        <v>346</v>
      </c>
      <c r="K2118" s="138" t="s">
        <v>52</v>
      </c>
      <c r="L2118" s="138">
        <v>24.980821917808221</v>
      </c>
      <c r="M2118" s="138">
        <v>1</v>
      </c>
      <c r="N2118" s="138">
        <v>1</v>
      </c>
      <c r="O2118" s="138">
        <v>10.964</v>
      </c>
      <c r="P2118" s="138">
        <v>0</v>
      </c>
      <c r="Q2118" s="138">
        <v>65.66946369937979</v>
      </c>
      <c r="R2118" s="138">
        <v>31.743266269699479</v>
      </c>
      <c r="S2118" s="138">
        <v>55.706590688037608</v>
      </c>
      <c r="T2118" s="138">
        <v>7.9877748061127081</v>
      </c>
      <c r="U2118" s="138">
        <v>34.431494155140712</v>
      </c>
      <c r="V2118" s="138">
        <v>58.244530131836513</v>
      </c>
      <c r="W2118" s="138">
        <v>7.9376786588986006</v>
      </c>
      <c r="X2118" s="138">
        <v>52.945441642292778</v>
      </c>
    </row>
    <row r="2119" spans="1:24" x14ac:dyDescent="0.45">
      <c r="A2119" s="138" t="s">
        <v>166</v>
      </c>
      <c r="B2119" s="138">
        <v>2024</v>
      </c>
      <c r="C2119" s="139">
        <v>45395</v>
      </c>
      <c r="D2119" s="138" t="s">
        <v>30</v>
      </c>
      <c r="E2119" s="138">
        <v>2</v>
      </c>
      <c r="F2119" s="138" t="s">
        <v>31</v>
      </c>
      <c r="G2119" s="138" t="s">
        <v>578</v>
      </c>
      <c r="H2119" s="138" t="s">
        <v>1595</v>
      </c>
      <c r="I2119" s="138">
        <v>1063</v>
      </c>
      <c r="J2119" s="138" t="s">
        <v>446</v>
      </c>
      <c r="K2119" s="138" t="s">
        <v>37</v>
      </c>
      <c r="L2119" s="138">
        <v>24.301369863013701</v>
      </c>
      <c r="M2119" s="138">
        <v>2</v>
      </c>
      <c r="N2119" s="138">
        <v>2</v>
      </c>
      <c r="O2119" s="138">
        <v>10.964</v>
      </c>
      <c r="P2119" s="138">
        <v>0</v>
      </c>
      <c r="Q2119" s="138">
        <v>65.66946369937979</v>
      </c>
      <c r="R2119" s="138">
        <v>26.911593195469919</v>
      </c>
      <c r="S2119" s="138">
        <v>50.184292596547962</v>
      </c>
      <c r="T2119" s="138">
        <v>7.7575664670260132</v>
      </c>
      <c r="U2119" s="138">
        <v>24.470345339723899</v>
      </c>
      <c r="V2119" s="138">
        <v>47.772709157368197</v>
      </c>
      <c r="W2119" s="138">
        <v>7.7674546058814364</v>
      </c>
      <c r="X2119" s="138">
        <v>52.945441642292778</v>
      </c>
    </row>
    <row r="2120" spans="1:24" x14ac:dyDescent="0.45">
      <c r="A2120" s="130" t="s">
        <v>151</v>
      </c>
      <c r="B2120" s="130">
        <v>2024</v>
      </c>
      <c r="C2120" s="131">
        <v>45513</v>
      </c>
      <c r="D2120" s="130" t="s">
        <v>152</v>
      </c>
      <c r="E2120" s="130">
        <v>1</v>
      </c>
      <c r="F2120" s="130" t="s">
        <v>581</v>
      </c>
      <c r="G2120" s="130">
        <v>1</v>
      </c>
      <c r="H2120" s="130" t="s">
        <v>1596</v>
      </c>
      <c r="I2120" s="130">
        <v>1064</v>
      </c>
      <c r="J2120" s="130" t="s">
        <v>410</v>
      </c>
      <c r="K2120" s="130" t="s">
        <v>88</v>
      </c>
      <c r="L2120" s="130">
        <v>24.605479452054791</v>
      </c>
      <c r="M2120" s="130">
        <v>2</v>
      </c>
      <c r="N2120" s="130">
        <v>1</v>
      </c>
      <c r="O2120" s="130">
        <v>10.997</v>
      </c>
      <c r="P2120" s="130">
        <v>0</v>
      </c>
      <c r="Q2120" s="130">
        <v>65.47240156406292</v>
      </c>
      <c r="R2120" s="130">
        <v>39.251295725817251</v>
      </c>
      <c r="S2120" s="130">
        <v>63.504663898063271</v>
      </c>
      <c r="T2120" s="130">
        <v>8.0844560574153395</v>
      </c>
      <c r="U2120" s="130">
        <v>38.026735005432101</v>
      </c>
      <c r="V2120" s="130">
        <v>63.653726603140882</v>
      </c>
      <c r="W2120" s="130">
        <v>8.5423305325695935</v>
      </c>
      <c r="X2120" s="130">
        <v>43.821745567330467</v>
      </c>
    </row>
    <row r="2121" spans="1:24" x14ac:dyDescent="0.45">
      <c r="A2121" s="130" t="s">
        <v>151</v>
      </c>
      <c r="B2121" s="130">
        <v>2024</v>
      </c>
      <c r="C2121" s="131">
        <v>45513</v>
      </c>
      <c r="D2121" s="130" t="s">
        <v>152</v>
      </c>
      <c r="E2121" s="130">
        <v>1</v>
      </c>
      <c r="F2121" s="130" t="s">
        <v>581</v>
      </c>
      <c r="G2121" s="130">
        <v>1</v>
      </c>
      <c r="H2121" s="130" t="s">
        <v>1596</v>
      </c>
      <c r="I2121" s="130">
        <v>1064</v>
      </c>
      <c r="J2121" s="130" t="s">
        <v>516</v>
      </c>
      <c r="K2121" s="130" t="s">
        <v>46</v>
      </c>
      <c r="L2121" s="130">
        <v>20.61917808219178</v>
      </c>
      <c r="M2121" s="130">
        <v>24</v>
      </c>
      <c r="N2121" s="130">
        <v>2</v>
      </c>
      <c r="O2121" s="130">
        <v>10.997</v>
      </c>
      <c r="P2121" s="130">
        <v>0</v>
      </c>
      <c r="Q2121" s="130">
        <v>65.47240156406292</v>
      </c>
      <c r="R2121" s="130">
        <v>1E-3</v>
      </c>
      <c r="S2121" s="130">
        <v>24.13882723659766</v>
      </c>
      <c r="T2121" s="130">
        <v>8.6224681258663693</v>
      </c>
      <c r="U2121" s="130">
        <v>-3.1287907632700431</v>
      </c>
      <c r="V2121" s="130">
        <v>23.971745671659249</v>
      </c>
      <c r="W2121" s="130">
        <v>9.0335121449764326</v>
      </c>
      <c r="X2121" s="130">
        <v>43.821745567330467</v>
      </c>
    </row>
    <row r="2122" spans="1:24" x14ac:dyDescent="0.45">
      <c r="A2122" s="130" t="s">
        <v>151</v>
      </c>
      <c r="B2122" s="130">
        <v>2024</v>
      </c>
      <c r="C2122" s="131">
        <v>45513</v>
      </c>
      <c r="D2122" s="130" t="s">
        <v>152</v>
      </c>
      <c r="E2122" s="130">
        <v>1</v>
      </c>
      <c r="F2122" s="130" t="s">
        <v>581</v>
      </c>
      <c r="G2122" s="130">
        <v>2</v>
      </c>
      <c r="H2122" s="130" t="s">
        <v>1597</v>
      </c>
      <c r="I2122" s="130">
        <v>1065</v>
      </c>
      <c r="J2122" s="130" t="s">
        <v>492</v>
      </c>
      <c r="K2122" s="130" t="s">
        <v>79</v>
      </c>
      <c r="L2122" s="130">
        <v>21.646575342465749</v>
      </c>
      <c r="M2122" s="130">
        <v>3</v>
      </c>
      <c r="N2122" s="130">
        <v>1</v>
      </c>
      <c r="O2122" s="130">
        <v>11.172000000000001</v>
      </c>
      <c r="P2122" s="130">
        <v>0</v>
      </c>
      <c r="Q2122" s="130">
        <v>64.446831364124591</v>
      </c>
      <c r="R2122" s="130">
        <v>47.476121441907878</v>
      </c>
      <c r="S2122" s="130">
        <v>71.74871583268704</v>
      </c>
      <c r="T2122" s="130">
        <v>8.090864796926386</v>
      </c>
      <c r="U2122" s="130">
        <v>45.900178198505422</v>
      </c>
      <c r="V2122" s="130">
        <v>71.760438189876737</v>
      </c>
      <c r="W2122" s="130">
        <v>8.6200866637904383</v>
      </c>
      <c r="X2122" s="130">
        <v>43.958040617744302</v>
      </c>
    </row>
    <row r="2123" spans="1:24" x14ac:dyDescent="0.45">
      <c r="A2123" s="130" t="s">
        <v>151</v>
      </c>
      <c r="B2123" s="130">
        <v>2024</v>
      </c>
      <c r="C2123" s="131">
        <v>45513</v>
      </c>
      <c r="D2123" s="130" t="s">
        <v>152</v>
      </c>
      <c r="E2123" s="130">
        <v>1</v>
      </c>
      <c r="F2123" s="130" t="s">
        <v>581</v>
      </c>
      <c r="G2123" s="130">
        <v>2</v>
      </c>
      <c r="H2123" s="130" t="s">
        <v>1597</v>
      </c>
      <c r="I2123" s="130">
        <v>1065</v>
      </c>
      <c r="J2123" s="130" t="s">
        <v>387</v>
      </c>
      <c r="K2123" s="130" t="s">
        <v>58</v>
      </c>
      <c r="L2123" s="130">
        <v>27.484931506849311</v>
      </c>
      <c r="M2123" s="130">
        <v>23</v>
      </c>
      <c r="N2123" s="130">
        <v>2</v>
      </c>
      <c r="O2123" s="130">
        <v>11.172000000000001</v>
      </c>
      <c r="P2123" s="130">
        <v>0</v>
      </c>
      <c r="Q2123" s="130">
        <v>64.446831364124591</v>
      </c>
      <c r="R2123" s="130">
        <v>1E-3</v>
      </c>
      <c r="S2123" s="130">
        <v>16.167365402801551</v>
      </c>
      <c r="T2123" s="130">
        <v>8.0877037405786503</v>
      </c>
      <c r="U2123" s="130">
        <v>-9.6957454784431363</v>
      </c>
      <c r="V2123" s="130">
        <v>16.155651096652889</v>
      </c>
      <c r="W2123" s="130">
        <v>8.6171321916986745</v>
      </c>
      <c r="X2123" s="130">
        <v>43.958040617744302</v>
      </c>
    </row>
    <row r="2124" spans="1:24" x14ac:dyDescent="0.45">
      <c r="A2124" s="130" t="s">
        <v>151</v>
      </c>
      <c r="B2124" s="130">
        <v>2024</v>
      </c>
      <c r="C2124" s="131">
        <v>45513</v>
      </c>
      <c r="D2124" s="130" t="s">
        <v>152</v>
      </c>
      <c r="E2124" s="130">
        <v>1</v>
      </c>
      <c r="F2124" s="130" t="s">
        <v>581</v>
      </c>
      <c r="G2124" s="130">
        <v>3</v>
      </c>
      <c r="H2124" s="130" t="s">
        <v>1598</v>
      </c>
      <c r="I2124" s="130">
        <v>1066</v>
      </c>
      <c r="J2124" s="130" t="s">
        <v>446</v>
      </c>
      <c r="K2124" s="130" t="s">
        <v>37</v>
      </c>
      <c r="L2124" s="130">
        <v>24.62465753424658</v>
      </c>
      <c r="M2124" s="130">
        <v>1</v>
      </c>
      <c r="N2124" s="130">
        <v>1</v>
      </c>
      <c r="O2124" s="130">
        <v>10.986000000000001</v>
      </c>
      <c r="P2124" s="130">
        <v>0</v>
      </c>
      <c r="Q2124" s="130">
        <v>65.537957400327684</v>
      </c>
      <c r="R2124" s="130">
        <v>24.470345339723899</v>
      </c>
      <c r="S2124" s="130">
        <v>47.772709157368197</v>
      </c>
      <c r="T2124" s="130">
        <v>7.7674546058814364</v>
      </c>
      <c r="U2124" s="130">
        <v>23.630474174568441</v>
      </c>
      <c r="V2124" s="130">
        <v>48.129709284476426</v>
      </c>
      <c r="W2124" s="130">
        <v>8.1664117033026642</v>
      </c>
      <c r="X2124" s="130">
        <v>32.6087626683114</v>
      </c>
    </row>
    <row r="2125" spans="1:24" x14ac:dyDescent="0.45">
      <c r="A2125" s="130" t="s">
        <v>151</v>
      </c>
      <c r="B2125" s="130">
        <v>2024</v>
      </c>
      <c r="C2125" s="131">
        <v>45513</v>
      </c>
      <c r="D2125" s="130" t="s">
        <v>152</v>
      </c>
      <c r="E2125" s="130">
        <v>1</v>
      </c>
      <c r="F2125" s="130" t="s">
        <v>581</v>
      </c>
      <c r="G2125" s="130">
        <v>3</v>
      </c>
      <c r="H2125" s="130" t="s">
        <v>1598</v>
      </c>
      <c r="I2125" s="130">
        <v>1066</v>
      </c>
      <c r="J2125" s="130" t="s">
        <v>442</v>
      </c>
      <c r="K2125" s="130" t="s">
        <v>43</v>
      </c>
      <c r="L2125" s="130">
        <v>26.783561643835611</v>
      </c>
      <c r="M2125" s="130">
        <v>22</v>
      </c>
      <c r="N2125" s="130">
        <v>2</v>
      </c>
      <c r="O2125" s="130">
        <v>10.986000000000001</v>
      </c>
      <c r="P2125" s="130">
        <v>0</v>
      </c>
      <c r="Q2125" s="130">
        <v>65.537957400327684</v>
      </c>
      <c r="R2125" s="130">
        <v>1E-3</v>
      </c>
      <c r="S2125" s="130">
        <v>17.444816179254602</v>
      </c>
      <c r="T2125" s="130">
        <v>7.6205360019469239</v>
      </c>
      <c r="U2125" s="130">
        <v>-7.0126043347245322</v>
      </c>
      <c r="V2125" s="130">
        <v>17.099456907288701</v>
      </c>
      <c r="W2125" s="130">
        <v>8.037353747337745</v>
      </c>
      <c r="X2125" s="130">
        <v>32.6087626683114</v>
      </c>
    </row>
    <row r="2126" spans="1:24" x14ac:dyDescent="0.45">
      <c r="A2126" s="130" t="s">
        <v>151</v>
      </c>
      <c r="B2126" s="130">
        <v>2024</v>
      </c>
      <c r="C2126" s="131">
        <v>45513</v>
      </c>
      <c r="D2126" s="130" t="s">
        <v>152</v>
      </c>
      <c r="E2126" s="130">
        <v>1</v>
      </c>
      <c r="F2126" s="130" t="s">
        <v>581</v>
      </c>
      <c r="G2126" s="130">
        <v>4</v>
      </c>
      <c r="H2126" s="130" t="s">
        <v>1599</v>
      </c>
      <c r="I2126" s="130">
        <v>1067</v>
      </c>
      <c r="J2126" s="130" t="s">
        <v>431</v>
      </c>
      <c r="K2126" s="130" t="s">
        <v>79</v>
      </c>
      <c r="L2126" s="130">
        <v>25.947945205479449</v>
      </c>
      <c r="M2126" s="130">
        <v>5</v>
      </c>
      <c r="N2126" s="130">
        <v>1</v>
      </c>
      <c r="O2126" s="130">
        <v>10.885999999999999</v>
      </c>
      <c r="P2126" s="130">
        <v>0</v>
      </c>
      <c r="Q2126" s="130">
        <v>66.139996325555771</v>
      </c>
      <c r="R2126" s="130">
        <v>6.9626598081745747</v>
      </c>
      <c r="S2126" s="130">
        <v>30.150190437208181</v>
      </c>
      <c r="T2126" s="130">
        <v>7.7291768763445337</v>
      </c>
      <c r="U2126" s="130">
        <v>7.1941389762358554</v>
      </c>
      <c r="V2126" s="130">
        <v>31.116267383319052</v>
      </c>
      <c r="W2126" s="130">
        <v>7.9740428023610637</v>
      </c>
      <c r="X2126" s="130">
        <v>20.357160891495941</v>
      </c>
    </row>
    <row r="2127" spans="1:24" x14ac:dyDescent="0.45">
      <c r="A2127" s="130" t="s">
        <v>151</v>
      </c>
      <c r="B2127" s="130">
        <v>2024</v>
      </c>
      <c r="C2127" s="131">
        <v>45513</v>
      </c>
      <c r="D2127" s="130" t="s">
        <v>152</v>
      </c>
      <c r="E2127" s="130">
        <v>1</v>
      </c>
      <c r="F2127" s="130" t="s">
        <v>581</v>
      </c>
      <c r="G2127" s="130">
        <v>4</v>
      </c>
      <c r="H2127" s="130" t="s">
        <v>1599</v>
      </c>
      <c r="I2127" s="130">
        <v>1067</v>
      </c>
      <c r="J2127" s="130" t="s">
        <v>475</v>
      </c>
      <c r="K2127" s="130" t="s">
        <v>265</v>
      </c>
      <c r="L2127" s="130">
        <v>20.92602739726027</v>
      </c>
      <c r="M2127" s="130">
        <v>21</v>
      </c>
      <c r="N2127" s="130">
        <v>2</v>
      </c>
      <c r="O2127" s="130">
        <v>10.885999999999999</v>
      </c>
      <c r="P2127" s="130">
        <v>0</v>
      </c>
      <c r="Q2127" s="130">
        <v>66.139996325555771</v>
      </c>
      <c r="R2127" s="130">
        <v>1E-3</v>
      </c>
      <c r="S2127" s="130">
        <v>10.564131345783689</v>
      </c>
      <c r="T2127" s="130">
        <v>8.2684155977224769</v>
      </c>
      <c r="U2127" s="130">
        <v>-15.772579970571</v>
      </c>
      <c r="V2127" s="130">
        <v>9.4768169524156711</v>
      </c>
      <c r="W2127" s="130">
        <v>8.4164656409955558</v>
      </c>
      <c r="X2127" s="130">
        <v>20.357160891495941</v>
      </c>
    </row>
    <row r="2128" spans="1:24" x14ac:dyDescent="0.45">
      <c r="A2128" s="130" t="s">
        <v>151</v>
      </c>
      <c r="B2128" s="130">
        <v>2024</v>
      </c>
      <c r="C2128" s="131">
        <v>45513</v>
      </c>
      <c r="D2128" s="130" t="s">
        <v>152</v>
      </c>
      <c r="E2128" s="130">
        <v>1</v>
      </c>
      <c r="F2128" s="130" t="s">
        <v>581</v>
      </c>
      <c r="G2128" s="130">
        <v>5</v>
      </c>
      <c r="H2128" s="130" t="s">
        <v>1600</v>
      </c>
      <c r="I2128" s="130">
        <v>1068</v>
      </c>
      <c r="J2128" s="130" t="s">
        <v>346</v>
      </c>
      <c r="K2128" s="130" t="s">
        <v>52</v>
      </c>
      <c r="L2128" s="130">
        <v>25.304109589041101</v>
      </c>
      <c r="M2128" s="130">
        <v>9</v>
      </c>
      <c r="N2128" s="130">
        <v>1</v>
      </c>
      <c r="O2128" s="130">
        <v>11.000999999999999</v>
      </c>
      <c r="P2128" s="130">
        <v>0</v>
      </c>
      <c r="Q2128" s="130">
        <v>65.448595582219795</v>
      </c>
      <c r="R2128" s="130">
        <v>34.431494155140712</v>
      </c>
      <c r="S2128" s="130">
        <v>58.244530131836513</v>
      </c>
      <c r="T2128" s="130">
        <v>7.9376786588986006</v>
      </c>
      <c r="U2128" s="130">
        <v>33.222553715968111</v>
      </c>
      <c r="V2128" s="130">
        <v>58.410229301740117</v>
      </c>
      <c r="W2128" s="130">
        <v>8.3958918619240048</v>
      </c>
      <c r="X2128" s="130">
        <v>39.630788283766087</v>
      </c>
    </row>
    <row r="2129" spans="1:24" x14ac:dyDescent="0.45">
      <c r="A2129" s="130" t="s">
        <v>151</v>
      </c>
      <c r="B2129" s="130">
        <v>2024</v>
      </c>
      <c r="C2129" s="131">
        <v>45513</v>
      </c>
      <c r="D2129" s="130" t="s">
        <v>152</v>
      </c>
      <c r="E2129" s="130">
        <v>1</v>
      </c>
      <c r="F2129" s="130" t="s">
        <v>581</v>
      </c>
      <c r="G2129" s="130">
        <v>5</v>
      </c>
      <c r="H2129" s="130" t="s">
        <v>1600</v>
      </c>
      <c r="I2129" s="130">
        <v>1068</v>
      </c>
      <c r="J2129" s="130" t="s">
        <v>399</v>
      </c>
      <c r="K2129" s="130" t="s">
        <v>49</v>
      </c>
      <c r="L2129" s="130">
        <v>30</v>
      </c>
      <c r="M2129" s="130">
        <v>20</v>
      </c>
      <c r="N2129" s="130">
        <v>2</v>
      </c>
      <c r="O2129" s="130">
        <v>11.000999999999999</v>
      </c>
      <c r="P2129" s="130">
        <v>0</v>
      </c>
      <c r="Q2129" s="130">
        <v>65.448595582219795</v>
      </c>
      <c r="R2129" s="130">
        <v>1E-3</v>
      </c>
      <c r="S2129" s="130">
        <v>21.017046435695661</v>
      </c>
      <c r="T2129" s="130">
        <v>7.4459841211603903</v>
      </c>
      <c r="U2129" s="130">
        <v>-2.9861816451517851</v>
      </c>
      <c r="V2129" s="130">
        <v>20.868753399024719</v>
      </c>
      <c r="W2129" s="130">
        <v>7.9516450147255009</v>
      </c>
      <c r="X2129" s="130">
        <v>39.630788283766087</v>
      </c>
    </row>
    <row r="2130" spans="1:24" x14ac:dyDescent="0.45">
      <c r="A2130" s="130" t="s">
        <v>151</v>
      </c>
      <c r="B2130" s="130">
        <v>2024</v>
      </c>
      <c r="C2130" s="131">
        <v>45513</v>
      </c>
      <c r="D2130" s="130" t="s">
        <v>152</v>
      </c>
      <c r="E2130" s="130">
        <v>1</v>
      </c>
      <c r="F2130" s="130" t="s">
        <v>581</v>
      </c>
      <c r="G2130" s="130">
        <v>6</v>
      </c>
      <c r="H2130" s="130" t="s">
        <v>1601</v>
      </c>
      <c r="I2130" s="130">
        <v>1069</v>
      </c>
      <c r="J2130" s="130" t="s">
        <v>365</v>
      </c>
      <c r="K2130" s="130" t="s">
        <v>88</v>
      </c>
      <c r="L2130" s="130">
        <v>26.912328767123292</v>
      </c>
      <c r="M2130" s="130">
        <v>6</v>
      </c>
      <c r="N2130" s="130">
        <v>1</v>
      </c>
      <c r="O2130" s="130">
        <v>10.928000000000001</v>
      </c>
      <c r="P2130" s="130">
        <v>0</v>
      </c>
      <c r="Q2130" s="130">
        <v>65.885797950219612</v>
      </c>
      <c r="R2130" s="130">
        <v>34.860606911273621</v>
      </c>
      <c r="S2130" s="130">
        <v>58.79720169587322</v>
      </c>
      <c r="T2130" s="130">
        <v>7.9788649281998669</v>
      </c>
      <c r="U2130" s="130">
        <v>34.070152523446517</v>
      </c>
      <c r="V2130" s="130">
        <v>59.150099648355777</v>
      </c>
      <c r="W2130" s="130">
        <v>8.3599823749697553</v>
      </c>
      <c r="X2130" s="130">
        <v>43.347746443237007</v>
      </c>
    </row>
    <row r="2131" spans="1:24" x14ac:dyDescent="0.45">
      <c r="A2131" s="130" t="s">
        <v>151</v>
      </c>
      <c r="B2131" s="130">
        <v>2024</v>
      </c>
      <c r="C2131" s="131">
        <v>45513</v>
      </c>
      <c r="D2131" s="130" t="s">
        <v>152</v>
      </c>
      <c r="E2131" s="130">
        <v>1</v>
      </c>
      <c r="F2131" s="130" t="s">
        <v>581</v>
      </c>
      <c r="G2131" s="130">
        <v>6</v>
      </c>
      <c r="H2131" s="130" t="s">
        <v>1601</v>
      </c>
      <c r="I2131" s="130">
        <v>1069</v>
      </c>
      <c r="J2131" s="130" t="s">
        <v>401</v>
      </c>
      <c r="K2131" s="130" t="s">
        <v>177</v>
      </c>
      <c r="L2131" s="130">
        <v>27.13150684931507</v>
      </c>
      <c r="M2131" s="130">
        <v>19</v>
      </c>
      <c r="N2131" s="130">
        <v>2</v>
      </c>
      <c r="O2131" s="130">
        <v>10.928000000000001</v>
      </c>
      <c r="P2131" s="130">
        <v>0</v>
      </c>
      <c r="Q2131" s="130">
        <v>65.885797950219612</v>
      </c>
      <c r="R2131" s="130">
        <v>5.548262560275429</v>
      </c>
      <c r="S2131" s="130">
        <v>27.898291190600801</v>
      </c>
      <c r="T2131" s="130">
        <v>7.4500095434417899</v>
      </c>
      <c r="U2131" s="130">
        <v>3.9025956695376292</v>
      </c>
      <c r="V2131" s="130">
        <v>27.58502206905813</v>
      </c>
      <c r="W2131" s="130">
        <v>7.8941421331735002</v>
      </c>
      <c r="X2131" s="130">
        <v>43.347746443237007</v>
      </c>
    </row>
    <row r="2132" spans="1:24" x14ac:dyDescent="0.45">
      <c r="A2132" s="130" t="s">
        <v>151</v>
      </c>
      <c r="B2132" s="130">
        <v>2024</v>
      </c>
      <c r="C2132" s="131">
        <v>45513</v>
      </c>
      <c r="D2132" s="130" t="s">
        <v>152</v>
      </c>
      <c r="E2132" s="130">
        <v>1</v>
      </c>
      <c r="F2132" s="130" t="s">
        <v>581</v>
      </c>
      <c r="G2132" s="130">
        <v>7</v>
      </c>
      <c r="H2132" s="130" t="s">
        <v>1602</v>
      </c>
      <c r="I2132" s="130">
        <v>1070</v>
      </c>
      <c r="J2132" s="130" t="s">
        <v>451</v>
      </c>
      <c r="K2132" s="130" t="s">
        <v>49</v>
      </c>
      <c r="L2132" s="130">
        <v>25.69041095890411</v>
      </c>
      <c r="M2132" s="130">
        <v>10</v>
      </c>
      <c r="N2132" s="130">
        <v>1</v>
      </c>
      <c r="O2132" s="130">
        <v>11.023</v>
      </c>
      <c r="P2132" s="130">
        <v>0</v>
      </c>
      <c r="Q2132" s="130">
        <v>65.317971514106873</v>
      </c>
      <c r="R2132" s="130">
        <v>27.120692857105109</v>
      </c>
      <c r="S2132" s="130">
        <v>51.118253443165933</v>
      </c>
      <c r="T2132" s="130">
        <v>7.9991868620202711</v>
      </c>
      <c r="U2132" s="130">
        <v>28.444529703178851</v>
      </c>
      <c r="V2132" s="130">
        <v>52.736889058830023</v>
      </c>
      <c r="W2132" s="130">
        <v>8.0974531185503889</v>
      </c>
      <c r="X2132" s="130">
        <v>44.563093679942121</v>
      </c>
    </row>
    <row r="2133" spans="1:24" x14ac:dyDescent="0.45">
      <c r="A2133" s="130" t="s">
        <v>151</v>
      </c>
      <c r="B2133" s="130">
        <v>2024</v>
      </c>
      <c r="C2133" s="131">
        <v>45513</v>
      </c>
      <c r="D2133" s="130" t="s">
        <v>152</v>
      </c>
      <c r="E2133" s="130">
        <v>1</v>
      </c>
      <c r="F2133" s="130" t="s">
        <v>581</v>
      </c>
      <c r="G2133" s="130">
        <v>7</v>
      </c>
      <c r="H2133" s="130" t="s">
        <v>1602</v>
      </c>
      <c r="I2133" s="130">
        <v>1070</v>
      </c>
      <c r="J2133" s="130" t="s">
        <v>470</v>
      </c>
      <c r="K2133" s="130" t="s">
        <v>52</v>
      </c>
      <c r="L2133" s="130">
        <v>22.043835616438361</v>
      </c>
      <c r="M2133" s="130">
        <v>16</v>
      </c>
      <c r="N2133" s="130">
        <v>2</v>
      </c>
      <c r="O2133" s="130">
        <v>11.023</v>
      </c>
      <c r="P2133" s="130">
        <v>0</v>
      </c>
      <c r="Q2133" s="130">
        <v>65.317971514106873</v>
      </c>
      <c r="R2133" s="130">
        <v>11.37614368894987</v>
      </c>
      <c r="S2133" s="130">
        <v>38.007933916718322</v>
      </c>
      <c r="T2133" s="130">
        <v>8.8772634092561464</v>
      </c>
      <c r="U2133" s="130">
        <v>9.7238973909720414</v>
      </c>
      <c r="V2133" s="130">
        <v>36.060660801557397</v>
      </c>
      <c r="W2133" s="130">
        <v>8.7789211368617845</v>
      </c>
      <c r="X2133" s="130">
        <v>44.563093679942121</v>
      </c>
    </row>
    <row r="2134" spans="1:24" x14ac:dyDescent="0.45">
      <c r="A2134" s="130" t="s">
        <v>151</v>
      </c>
      <c r="B2134" s="130">
        <v>2024</v>
      </c>
      <c r="C2134" s="131">
        <v>45513</v>
      </c>
      <c r="D2134" s="130" t="s">
        <v>152</v>
      </c>
      <c r="E2134" s="130">
        <v>1</v>
      </c>
      <c r="F2134" s="130" t="s">
        <v>581</v>
      </c>
      <c r="G2134" s="130">
        <v>8</v>
      </c>
      <c r="H2134" s="130" t="s">
        <v>1603</v>
      </c>
      <c r="I2134" s="130">
        <v>1071</v>
      </c>
      <c r="J2134" s="130" t="s">
        <v>546</v>
      </c>
      <c r="K2134" s="130" t="s">
        <v>34</v>
      </c>
      <c r="L2134" s="130">
        <v>26.216438356164389</v>
      </c>
      <c r="M2134" s="130">
        <v>4</v>
      </c>
      <c r="N2134" s="130">
        <v>1</v>
      </c>
      <c r="O2134" s="130">
        <v>10.882999999999999</v>
      </c>
      <c r="P2134" s="130">
        <v>0</v>
      </c>
      <c r="Q2134" s="130">
        <v>66.158228429660952</v>
      </c>
      <c r="R2134" s="130">
        <v>12.64895319059131</v>
      </c>
      <c r="S2134" s="130">
        <v>35.557335072841063</v>
      </c>
      <c r="T2134" s="130">
        <v>7.6361272940832494</v>
      </c>
      <c r="U2134" s="130">
        <v>17.049057788920798</v>
      </c>
      <c r="V2134" s="130">
        <v>39.60252958490473</v>
      </c>
      <c r="W2134" s="130">
        <v>7.5178239319946432</v>
      </c>
      <c r="X2134" s="130">
        <v>38.590713569953927</v>
      </c>
    </row>
    <row r="2135" spans="1:24" x14ac:dyDescent="0.45">
      <c r="A2135" s="130" t="s">
        <v>151</v>
      </c>
      <c r="B2135" s="130">
        <v>2024</v>
      </c>
      <c r="C2135" s="131">
        <v>45513</v>
      </c>
      <c r="D2135" s="130" t="s">
        <v>152</v>
      </c>
      <c r="E2135" s="130">
        <v>1</v>
      </c>
      <c r="F2135" s="130" t="s">
        <v>581</v>
      </c>
      <c r="G2135" s="130">
        <v>8</v>
      </c>
      <c r="H2135" s="130" t="s">
        <v>1603</v>
      </c>
      <c r="I2135" s="130">
        <v>1071</v>
      </c>
      <c r="J2135" s="130" t="s">
        <v>397</v>
      </c>
      <c r="K2135" s="130" t="s">
        <v>177</v>
      </c>
      <c r="L2135" s="130">
        <v>31.726027397260271</v>
      </c>
      <c r="M2135" s="130">
        <v>15</v>
      </c>
      <c r="N2135" s="130">
        <v>2</v>
      </c>
      <c r="O2135" s="130">
        <v>10.882999999999999</v>
      </c>
      <c r="P2135" s="130">
        <v>0</v>
      </c>
      <c r="Q2135" s="130">
        <v>66.158228429660952</v>
      </c>
      <c r="R2135" s="130">
        <v>18.73497594173622</v>
      </c>
      <c r="S2135" s="130">
        <v>41.624092067066819</v>
      </c>
      <c r="T2135" s="130">
        <v>7.6297053751102011</v>
      </c>
      <c r="U2135" s="130">
        <v>15.044613824525671</v>
      </c>
      <c r="V2135" s="130">
        <v>37.584789277713952</v>
      </c>
      <c r="W2135" s="130">
        <v>7.5133918177294277</v>
      </c>
      <c r="X2135" s="130">
        <v>38.590713569953927</v>
      </c>
    </row>
    <row r="2136" spans="1:24" x14ac:dyDescent="0.45">
      <c r="A2136" s="130" t="s">
        <v>151</v>
      </c>
      <c r="B2136" s="130">
        <v>2024</v>
      </c>
      <c r="C2136" s="131">
        <v>45513</v>
      </c>
      <c r="D2136" s="130" t="s">
        <v>152</v>
      </c>
      <c r="E2136" s="130">
        <v>1</v>
      </c>
      <c r="F2136" s="130" t="s">
        <v>581</v>
      </c>
      <c r="G2136" s="130">
        <v>9</v>
      </c>
      <c r="H2136" s="130" t="s">
        <v>1604</v>
      </c>
      <c r="I2136" s="130">
        <v>1072</v>
      </c>
      <c r="J2136" s="130" t="s">
        <v>512</v>
      </c>
      <c r="K2136" s="130" t="s">
        <v>37</v>
      </c>
      <c r="L2136" s="130">
        <v>23.86575342465753</v>
      </c>
      <c r="M2136" s="130">
        <v>11</v>
      </c>
      <c r="N2136" s="130">
        <v>1</v>
      </c>
      <c r="O2136" s="130">
        <v>10.933</v>
      </c>
      <c r="P2136" s="130">
        <v>0</v>
      </c>
      <c r="Q2136" s="130">
        <v>65.855666331290593</v>
      </c>
      <c r="R2136" s="130">
        <v>1E-3</v>
      </c>
      <c r="S2136" s="130">
        <v>20.69498679875846</v>
      </c>
      <c r="T2136" s="130">
        <v>8.5924778615003028</v>
      </c>
      <c r="U2136" s="130">
        <v>0.42970183642460208</v>
      </c>
      <c r="V2136" s="130">
        <v>25.194254620746129</v>
      </c>
      <c r="W2136" s="130">
        <v>8.2548509281071745</v>
      </c>
      <c r="X2136" s="130">
        <v>23.10032925348667</v>
      </c>
    </row>
    <row r="2137" spans="1:24" x14ac:dyDescent="0.45">
      <c r="A2137" s="130" t="s">
        <v>151</v>
      </c>
      <c r="B2137" s="130">
        <v>2024</v>
      </c>
      <c r="C2137" s="131">
        <v>45513</v>
      </c>
      <c r="D2137" s="130" t="s">
        <v>152</v>
      </c>
      <c r="E2137" s="130">
        <v>1</v>
      </c>
      <c r="F2137" s="130" t="s">
        <v>581</v>
      </c>
      <c r="G2137" s="130">
        <v>9</v>
      </c>
      <c r="H2137" s="130" t="s">
        <v>1604</v>
      </c>
      <c r="I2137" s="130">
        <v>1072</v>
      </c>
      <c r="J2137" s="130" t="s">
        <v>403</v>
      </c>
      <c r="K2137" s="130" t="s">
        <v>61</v>
      </c>
      <c r="L2137" s="130">
        <v>27.419178082191781</v>
      </c>
      <c r="M2137" s="130">
        <v>18</v>
      </c>
      <c r="N2137" s="130">
        <v>2</v>
      </c>
      <c r="O2137" s="130">
        <v>10.933</v>
      </c>
      <c r="P2137" s="130">
        <v>0</v>
      </c>
      <c r="Q2137" s="130">
        <v>65.855666331290593</v>
      </c>
      <c r="R2137" s="130">
        <v>0.60489569542054866</v>
      </c>
      <c r="S2137" s="130">
        <v>25.505671708214891</v>
      </c>
      <c r="T2137" s="130">
        <v>8.3002586709314468</v>
      </c>
      <c r="U2137" s="130">
        <v>-2.8944974800671091</v>
      </c>
      <c r="V2137" s="130">
        <v>21.274542514304059</v>
      </c>
      <c r="W2137" s="130">
        <v>8.0563466647903894</v>
      </c>
      <c r="X2137" s="130">
        <v>23.10032925348667</v>
      </c>
    </row>
    <row r="2138" spans="1:24" x14ac:dyDescent="0.45">
      <c r="A2138" s="130" t="s">
        <v>151</v>
      </c>
      <c r="B2138" s="130">
        <v>2024</v>
      </c>
      <c r="C2138" s="131">
        <v>45513</v>
      </c>
      <c r="D2138" s="130" t="s">
        <v>152</v>
      </c>
      <c r="E2138" s="130">
        <v>1</v>
      </c>
      <c r="F2138" s="130" t="s">
        <v>581</v>
      </c>
      <c r="G2138" s="130">
        <v>10</v>
      </c>
      <c r="H2138" s="130" t="s">
        <v>1605</v>
      </c>
      <c r="I2138" s="130">
        <v>1073</v>
      </c>
      <c r="J2138" s="130" t="s">
        <v>425</v>
      </c>
      <c r="K2138" s="130" t="s">
        <v>96</v>
      </c>
      <c r="L2138" s="130">
        <v>30.723287671232882</v>
      </c>
      <c r="M2138" s="130">
        <v>8</v>
      </c>
      <c r="N2138" s="130">
        <v>1</v>
      </c>
      <c r="O2138" s="130">
        <v>10.85</v>
      </c>
      <c r="P2138" s="130">
        <v>0</v>
      </c>
      <c r="Q2138" s="130">
        <v>66.359447004608299</v>
      </c>
      <c r="R2138" s="130">
        <v>17.855761250659111</v>
      </c>
      <c r="S2138" s="130">
        <v>41.270866141071508</v>
      </c>
      <c r="T2138" s="130">
        <v>7.8050349634707992</v>
      </c>
      <c r="U2138" s="130">
        <v>17.984240037712141</v>
      </c>
      <c r="V2138" s="130">
        <v>42.15454382258276</v>
      </c>
      <c r="W2138" s="130">
        <v>8.0567679282902063</v>
      </c>
      <c r="X2138" s="130">
        <v>30.825431647845111</v>
      </c>
    </row>
    <row r="2139" spans="1:24" x14ac:dyDescent="0.45">
      <c r="A2139" s="130" t="s">
        <v>151</v>
      </c>
      <c r="B2139" s="130">
        <v>2024</v>
      </c>
      <c r="C2139" s="131">
        <v>45513</v>
      </c>
      <c r="D2139" s="130" t="s">
        <v>152</v>
      </c>
      <c r="E2139" s="130">
        <v>1</v>
      </c>
      <c r="F2139" s="130" t="s">
        <v>581</v>
      </c>
      <c r="G2139" s="130">
        <v>10</v>
      </c>
      <c r="H2139" s="130" t="s">
        <v>1605</v>
      </c>
      <c r="I2139" s="130">
        <v>1073</v>
      </c>
      <c r="J2139" s="130" t="s">
        <v>529</v>
      </c>
      <c r="K2139" s="130" t="s">
        <v>121</v>
      </c>
      <c r="L2139" s="130">
        <v>18.61643835616438</v>
      </c>
      <c r="M2139" s="130">
        <v>17</v>
      </c>
      <c r="N2139" s="130">
        <v>2</v>
      </c>
      <c r="O2139" s="130">
        <v>10.85</v>
      </c>
      <c r="P2139" s="130">
        <v>0</v>
      </c>
      <c r="Q2139" s="130">
        <v>66.359447004608299</v>
      </c>
      <c r="R2139" s="130">
        <v>1E-3</v>
      </c>
      <c r="S2139" s="130">
        <v>20.37999715461871</v>
      </c>
      <c r="T2139" s="130">
        <v>8.0311891238949915</v>
      </c>
      <c r="U2139" s="130">
        <v>-5.2815476510790873</v>
      </c>
      <c r="V2139" s="130">
        <v>19.45105499010549</v>
      </c>
      <c r="W2139" s="130">
        <v>8.2442008803948603</v>
      </c>
      <c r="X2139" s="130">
        <v>30.825431647845111</v>
      </c>
    </row>
    <row r="2140" spans="1:24" x14ac:dyDescent="0.45">
      <c r="A2140" s="130" t="s">
        <v>151</v>
      </c>
      <c r="B2140" s="130">
        <v>2024</v>
      </c>
      <c r="C2140" s="131">
        <v>45513</v>
      </c>
      <c r="D2140" s="130" t="s">
        <v>152</v>
      </c>
      <c r="E2140" s="130">
        <v>1</v>
      </c>
      <c r="F2140" s="130" t="s">
        <v>581</v>
      </c>
      <c r="G2140" s="130">
        <v>11</v>
      </c>
      <c r="H2140" s="130" t="s">
        <v>1606</v>
      </c>
      <c r="I2140" s="130">
        <v>1074</v>
      </c>
      <c r="J2140" s="130" t="s">
        <v>468</v>
      </c>
      <c r="K2140" s="130" t="s">
        <v>91</v>
      </c>
      <c r="L2140" s="130">
        <v>26.342465753424658</v>
      </c>
      <c r="M2140" s="130">
        <v>12</v>
      </c>
      <c r="N2140" s="130">
        <v>1</v>
      </c>
      <c r="O2140" s="130">
        <v>10.98</v>
      </c>
      <c r="P2140" s="130">
        <v>0</v>
      </c>
      <c r="Q2140" s="130">
        <v>65.573770491803273</v>
      </c>
      <c r="R2140" s="130">
        <v>6.1864452055556534</v>
      </c>
      <c r="S2140" s="130">
        <v>29.81005528233193</v>
      </c>
      <c r="T2140" s="130">
        <v>7.8745366922587587</v>
      </c>
      <c r="U2140" s="130">
        <v>7.7487850639456752</v>
      </c>
      <c r="V2140" s="130">
        <v>31.60751123273468</v>
      </c>
      <c r="W2140" s="130">
        <v>7.9529087229296689</v>
      </c>
      <c r="X2140" s="130">
        <v>24.287853624721429</v>
      </c>
    </row>
    <row r="2141" spans="1:24" x14ac:dyDescent="0.45">
      <c r="A2141" s="130" t="s">
        <v>151</v>
      </c>
      <c r="B2141" s="130">
        <v>2024</v>
      </c>
      <c r="C2141" s="131">
        <v>45513</v>
      </c>
      <c r="D2141" s="130" t="s">
        <v>152</v>
      </c>
      <c r="E2141" s="130">
        <v>1</v>
      </c>
      <c r="F2141" s="130" t="s">
        <v>581</v>
      </c>
      <c r="G2141" s="130">
        <v>11</v>
      </c>
      <c r="H2141" s="130" t="s">
        <v>1606</v>
      </c>
      <c r="I2141" s="130">
        <v>1074</v>
      </c>
      <c r="J2141" s="130" t="s">
        <v>513</v>
      </c>
      <c r="K2141" s="130" t="s">
        <v>34</v>
      </c>
      <c r="L2141" s="130">
        <v>24.93150684931507</v>
      </c>
      <c r="M2141" s="130">
        <v>14</v>
      </c>
      <c r="N2141" s="130">
        <v>2</v>
      </c>
      <c r="O2141" s="130">
        <v>10.98</v>
      </c>
      <c r="P2141" s="130">
        <v>0</v>
      </c>
      <c r="Q2141" s="130">
        <v>65.573770491803273</v>
      </c>
      <c r="R2141" s="130">
        <v>1E-3</v>
      </c>
      <c r="S2141" s="130">
        <v>18.76565196711093</v>
      </c>
      <c r="T2141" s="130">
        <v>8.3222199023809686</v>
      </c>
      <c r="U2141" s="130">
        <v>-8.1052509302189115</v>
      </c>
      <c r="V2141" s="130">
        <v>16.784648788154449</v>
      </c>
      <c r="W2141" s="130">
        <v>8.2966332394577886</v>
      </c>
      <c r="X2141" s="130">
        <v>24.287853624721429</v>
      </c>
    </row>
    <row r="2142" spans="1:24" x14ac:dyDescent="0.45">
      <c r="A2142" s="130" t="s">
        <v>151</v>
      </c>
      <c r="B2142" s="130">
        <v>2024</v>
      </c>
      <c r="C2142" s="131">
        <v>45513</v>
      </c>
      <c r="D2142" s="130" t="s">
        <v>152</v>
      </c>
      <c r="E2142" s="130">
        <v>1</v>
      </c>
      <c r="F2142" s="130" t="s">
        <v>581</v>
      </c>
      <c r="G2142" s="130">
        <v>12</v>
      </c>
      <c r="H2142" s="130" t="s">
        <v>1607</v>
      </c>
      <c r="I2142" s="130">
        <v>1075</v>
      </c>
      <c r="J2142" s="130" t="s">
        <v>354</v>
      </c>
      <c r="K2142" s="130" t="s">
        <v>121</v>
      </c>
      <c r="L2142" s="130">
        <v>29.013698630136989</v>
      </c>
      <c r="M2142" s="130">
        <v>7</v>
      </c>
      <c r="N2142" s="130">
        <v>1</v>
      </c>
      <c r="O2142" s="130">
        <v>10.932</v>
      </c>
      <c r="P2142" s="130">
        <v>0</v>
      </c>
      <c r="Q2142" s="130">
        <v>65.86169045005488</v>
      </c>
      <c r="R2142" s="130">
        <v>8.199272117214349</v>
      </c>
      <c r="S2142" s="130">
        <v>31.11980539664712</v>
      </c>
      <c r="T2142" s="130">
        <v>7.640177759810924</v>
      </c>
      <c r="U2142" s="130">
        <v>11.35195729692053</v>
      </c>
      <c r="V2142" s="130">
        <v>34.203284289009048</v>
      </c>
      <c r="W2142" s="130">
        <v>7.6171089973628376</v>
      </c>
      <c r="X2142" s="130">
        <v>31.236249913380629</v>
      </c>
    </row>
    <row r="2143" spans="1:24" x14ac:dyDescent="0.45">
      <c r="A2143" s="130" t="s">
        <v>151</v>
      </c>
      <c r="B2143" s="130">
        <v>2024</v>
      </c>
      <c r="C2143" s="131">
        <v>45513</v>
      </c>
      <c r="D2143" s="130" t="s">
        <v>152</v>
      </c>
      <c r="E2143" s="130">
        <v>1</v>
      </c>
      <c r="F2143" s="130" t="s">
        <v>581</v>
      </c>
      <c r="G2143" s="130">
        <v>12</v>
      </c>
      <c r="H2143" s="130" t="s">
        <v>1607</v>
      </c>
      <c r="I2143" s="130">
        <v>1075</v>
      </c>
      <c r="J2143" s="130" t="s">
        <v>418</v>
      </c>
      <c r="K2143" s="130" t="s">
        <v>96</v>
      </c>
      <c r="L2143" s="130">
        <v>26.219178082191782</v>
      </c>
      <c r="M2143" s="130">
        <v>13</v>
      </c>
      <c r="N2143" s="130">
        <v>2</v>
      </c>
      <c r="O2143" s="130">
        <v>10.932</v>
      </c>
      <c r="P2143" s="130">
        <v>0</v>
      </c>
      <c r="Q2143" s="130">
        <v>65.86169045005488</v>
      </c>
      <c r="R2143" s="130">
        <v>5.8953401350864247</v>
      </c>
      <c r="S2143" s="130">
        <v>31.352694430114141</v>
      </c>
      <c r="T2143" s="130">
        <v>8.4857847650092371</v>
      </c>
      <c r="U2143" s="130">
        <v>2.9998347543170669</v>
      </c>
      <c r="V2143" s="130">
        <v>27.645116202655149</v>
      </c>
      <c r="W2143" s="130">
        <v>8.2150938161126934</v>
      </c>
      <c r="X2143" s="130">
        <v>31.236249913380629</v>
      </c>
    </row>
    <row r="2144" spans="1:24" x14ac:dyDescent="0.45">
      <c r="A2144" s="130" t="s">
        <v>151</v>
      </c>
      <c r="B2144" s="130">
        <v>2024</v>
      </c>
      <c r="C2144" s="131">
        <v>45513</v>
      </c>
      <c r="D2144" s="130" t="s">
        <v>152</v>
      </c>
      <c r="E2144" s="130">
        <v>1</v>
      </c>
      <c r="F2144" s="130" t="s">
        <v>582</v>
      </c>
      <c r="G2144" s="130">
        <v>1</v>
      </c>
      <c r="H2144" s="130" t="s">
        <v>1608</v>
      </c>
      <c r="I2144" s="130">
        <v>1076</v>
      </c>
      <c r="J2144" s="130" t="s">
        <v>397</v>
      </c>
      <c r="K2144" s="130" t="s">
        <v>177</v>
      </c>
      <c r="L2144" s="130">
        <v>31.726027397260271</v>
      </c>
      <c r="M2144" s="130">
        <v>15</v>
      </c>
      <c r="N2144" s="130">
        <v>1</v>
      </c>
      <c r="O2144" s="130">
        <v>11.085000000000001</v>
      </c>
      <c r="P2144" s="130">
        <v>0</v>
      </c>
      <c r="Q2144" s="130">
        <v>64.952638700947219</v>
      </c>
      <c r="R2144" s="130">
        <v>15.044613824525671</v>
      </c>
      <c r="S2144" s="130">
        <v>37.584789277713952</v>
      </c>
      <c r="T2144" s="130">
        <v>7.5133918177294277</v>
      </c>
      <c r="U2144" s="130">
        <v>16.953437471548199</v>
      </c>
      <c r="V2144" s="130">
        <v>39.57536296596323</v>
      </c>
      <c r="W2144" s="130">
        <v>7.5406418314716781</v>
      </c>
      <c r="X2144" s="130">
        <v>27.610359154559092</v>
      </c>
    </row>
    <row r="2145" spans="1:24" x14ac:dyDescent="0.45">
      <c r="A2145" s="130" t="s">
        <v>151</v>
      </c>
      <c r="B2145" s="130">
        <v>2024</v>
      </c>
      <c r="C2145" s="131">
        <v>45513</v>
      </c>
      <c r="D2145" s="130" t="s">
        <v>152</v>
      </c>
      <c r="E2145" s="130">
        <v>1</v>
      </c>
      <c r="F2145" s="130" t="s">
        <v>582</v>
      </c>
      <c r="G2145" s="130">
        <v>1</v>
      </c>
      <c r="H2145" s="130" t="s">
        <v>1608</v>
      </c>
      <c r="I2145" s="130">
        <v>1076</v>
      </c>
      <c r="J2145" s="130" t="s">
        <v>403</v>
      </c>
      <c r="K2145" s="130" t="s">
        <v>61</v>
      </c>
      <c r="L2145" s="130">
        <v>27.419178082191781</v>
      </c>
      <c r="M2145" s="130">
        <v>18</v>
      </c>
      <c r="N2145" s="130">
        <v>2</v>
      </c>
      <c r="O2145" s="130">
        <v>11.085000000000001</v>
      </c>
      <c r="P2145" s="130">
        <v>0</v>
      </c>
      <c r="Q2145" s="130">
        <v>64.952638700947219</v>
      </c>
      <c r="R2145" s="130">
        <v>1E-3</v>
      </c>
      <c r="S2145" s="130">
        <v>21.274542514304059</v>
      </c>
      <c r="T2145" s="130">
        <v>8.0563466647903894</v>
      </c>
      <c r="U2145" s="130">
        <v>0.71220838713068702</v>
      </c>
      <c r="V2145" s="130">
        <v>23.375914084536461</v>
      </c>
      <c r="W2145" s="130">
        <v>7.554568565801925</v>
      </c>
      <c r="X2145" s="130">
        <v>27.610359154559092</v>
      </c>
    </row>
    <row r="2146" spans="1:24" x14ac:dyDescent="0.45">
      <c r="A2146" s="130" t="s">
        <v>151</v>
      </c>
      <c r="B2146" s="130">
        <v>2024</v>
      </c>
      <c r="C2146" s="131">
        <v>45513</v>
      </c>
      <c r="D2146" s="130" t="s">
        <v>152</v>
      </c>
      <c r="E2146" s="130">
        <v>1</v>
      </c>
      <c r="F2146" s="130" t="s">
        <v>582</v>
      </c>
      <c r="G2146" s="130">
        <v>1</v>
      </c>
      <c r="H2146" s="130" t="s">
        <v>1608</v>
      </c>
      <c r="I2146" s="130">
        <v>1076</v>
      </c>
      <c r="J2146" s="130" t="s">
        <v>516</v>
      </c>
      <c r="K2146" s="130" t="s">
        <v>46</v>
      </c>
      <c r="L2146" s="130">
        <v>20.61917808219178</v>
      </c>
      <c r="M2146" s="130">
        <v>24</v>
      </c>
      <c r="N2146" s="130">
        <v>3</v>
      </c>
      <c r="O2146" s="130">
        <v>11.085000000000001</v>
      </c>
      <c r="P2146" s="130">
        <v>0</v>
      </c>
      <c r="Q2146" s="130">
        <v>64.952638700947219</v>
      </c>
      <c r="R2146" s="130">
        <v>1E-3</v>
      </c>
      <c r="S2146" s="130">
        <v>23.971745671659249</v>
      </c>
      <c r="T2146" s="130">
        <v>9.0335121449764326</v>
      </c>
      <c r="U2146" s="130">
        <v>-6.5411783755403734</v>
      </c>
      <c r="V2146" s="130">
        <v>18.639980415966519</v>
      </c>
      <c r="W2146" s="130">
        <v>8.393719597168964</v>
      </c>
      <c r="X2146" s="130">
        <v>27.610359154559092</v>
      </c>
    </row>
    <row r="2147" spans="1:24" x14ac:dyDescent="0.45">
      <c r="A2147" s="130" t="s">
        <v>151</v>
      </c>
      <c r="B2147" s="130">
        <v>2024</v>
      </c>
      <c r="C2147" s="131">
        <v>45513</v>
      </c>
      <c r="D2147" s="130" t="s">
        <v>152</v>
      </c>
      <c r="E2147" s="130">
        <v>1</v>
      </c>
      <c r="F2147" s="130" t="s">
        <v>582</v>
      </c>
      <c r="G2147" s="130">
        <v>2</v>
      </c>
      <c r="H2147" s="130" t="s">
        <v>1609</v>
      </c>
      <c r="I2147" s="130">
        <v>1077</v>
      </c>
      <c r="J2147" s="130" t="s">
        <v>470</v>
      </c>
      <c r="K2147" s="130" t="s">
        <v>52</v>
      </c>
      <c r="L2147" s="130">
        <v>22.043835616438361</v>
      </c>
      <c r="M2147" s="130">
        <v>16</v>
      </c>
      <c r="N2147" s="130">
        <v>1</v>
      </c>
      <c r="O2147" s="130">
        <v>11.211</v>
      </c>
      <c r="P2147" s="130">
        <v>0</v>
      </c>
      <c r="Q2147" s="130">
        <v>64.222638480064219</v>
      </c>
      <c r="R2147" s="130">
        <v>9.7238973909720414</v>
      </c>
      <c r="S2147" s="130">
        <v>36.060660801557397</v>
      </c>
      <c r="T2147" s="130">
        <v>8.7789211368617845</v>
      </c>
      <c r="U2147" s="130">
        <v>12.454792063258321</v>
      </c>
      <c r="V2147" s="130">
        <v>38.193366271136163</v>
      </c>
      <c r="W2147" s="130">
        <v>8.5795247359592821</v>
      </c>
      <c r="X2147" s="130">
        <v>23.88912229610526</v>
      </c>
    </row>
    <row r="2148" spans="1:24" x14ac:dyDescent="0.45">
      <c r="A2148" s="130" t="s">
        <v>151</v>
      </c>
      <c r="B2148" s="130">
        <v>2024</v>
      </c>
      <c r="C2148" s="131">
        <v>45513</v>
      </c>
      <c r="D2148" s="130" t="s">
        <v>152</v>
      </c>
      <c r="E2148" s="130">
        <v>1</v>
      </c>
      <c r="F2148" s="130" t="s">
        <v>582</v>
      </c>
      <c r="G2148" s="130">
        <v>2</v>
      </c>
      <c r="H2148" s="130" t="s">
        <v>1609</v>
      </c>
      <c r="I2148" s="130">
        <v>1077</v>
      </c>
      <c r="J2148" s="130" t="s">
        <v>387</v>
      </c>
      <c r="K2148" s="130" t="s">
        <v>58</v>
      </c>
      <c r="L2148" s="130">
        <v>27.484931506849311</v>
      </c>
      <c r="M2148" s="130">
        <v>23</v>
      </c>
      <c r="N2148" s="130">
        <v>2</v>
      </c>
      <c r="O2148" s="130">
        <v>11.211</v>
      </c>
      <c r="P2148" s="130">
        <v>0</v>
      </c>
      <c r="Q2148" s="130">
        <v>64.222638480064219</v>
      </c>
      <c r="R2148" s="130">
        <v>1E-3</v>
      </c>
      <c r="S2148" s="130">
        <v>16.155651096652889</v>
      </c>
      <c r="T2148" s="130">
        <v>8.6171321916986745</v>
      </c>
      <c r="U2148" s="130">
        <v>-4.7914097587430824</v>
      </c>
      <c r="V2148" s="130">
        <v>19.02811298068309</v>
      </c>
      <c r="W2148" s="130">
        <v>7.9398409131420564</v>
      </c>
      <c r="X2148" s="130">
        <v>23.88912229610526</v>
      </c>
    </row>
    <row r="2149" spans="1:24" x14ac:dyDescent="0.45">
      <c r="A2149" s="130" t="s">
        <v>151</v>
      </c>
      <c r="B2149" s="130">
        <v>2024</v>
      </c>
      <c r="C2149" s="131">
        <v>45513</v>
      </c>
      <c r="D2149" s="130" t="s">
        <v>152</v>
      </c>
      <c r="E2149" s="130">
        <v>1</v>
      </c>
      <c r="F2149" s="130" t="s">
        <v>582</v>
      </c>
      <c r="G2149" s="130">
        <v>2</v>
      </c>
      <c r="H2149" s="130" t="s">
        <v>1609</v>
      </c>
      <c r="I2149" s="130">
        <v>1077</v>
      </c>
      <c r="J2149" s="130" t="s">
        <v>529</v>
      </c>
      <c r="K2149" s="130" t="s">
        <v>121</v>
      </c>
      <c r="L2149" s="130">
        <v>18.61643835616438</v>
      </c>
      <c r="M2149" s="130">
        <v>17</v>
      </c>
      <c r="N2149" s="130">
        <v>3</v>
      </c>
      <c r="O2149" s="130">
        <v>11.211</v>
      </c>
      <c r="P2149" s="130">
        <v>0</v>
      </c>
      <c r="Q2149" s="130">
        <v>64.222638480064219</v>
      </c>
      <c r="R2149" s="130">
        <v>1E-3</v>
      </c>
      <c r="S2149" s="130">
        <v>19.45105499010549</v>
      </c>
      <c r="T2149" s="130">
        <v>8.2442008803948603</v>
      </c>
      <c r="U2149" s="130">
        <v>-8.7910558971939938</v>
      </c>
      <c r="V2149" s="130">
        <v>14.888392758709511</v>
      </c>
      <c r="W2149" s="130">
        <v>7.8931495519678334</v>
      </c>
      <c r="X2149" s="130">
        <v>23.88912229610526</v>
      </c>
    </row>
    <row r="2150" spans="1:24" x14ac:dyDescent="0.45">
      <c r="A2150" s="130" t="s">
        <v>151</v>
      </c>
      <c r="B2150" s="130">
        <v>2024</v>
      </c>
      <c r="C2150" s="131">
        <v>45513</v>
      </c>
      <c r="D2150" s="130" t="s">
        <v>152</v>
      </c>
      <c r="E2150" s="130">
        <v>1</v>
      </c>
      <c r="F2150" s="130" t="s">
        <v>582</v>
      </c>
      <c r="G2150" s="130">
        <v>3</v>
      </c>
      <c r="H2150" s="130" t="s">
        <v>1610</v>
      </c>
      <c r="I2150" s="130">
        <v>1078</v>
      </c>
      <c r="J2150" s="130" t="s">
        <v>513</v>
      </c>
      <c r="K2150" s="130" t="s">
        <v>34</v>
      </c>
      <c r="L2150" s="130">
        <v>24.93150684931507</v>
      </c>
      <c r="M2150" s="130">
        <v>14</v>
      </c>
      <c r="N2150" s="130">
        <v>1</v>
      </c>
      <c r="O2150" s="130">
        <v>11.154999999999999</v>
      </c>
      <c r="P2150" s="130">
        <v>0</v>
      </c>
      <c r="Q2150" s="130">
        <v>64.545047064096821</v>
      </c>
      <c r="R2150" s="130">
        <v>1E-3</v>
      </c>
      <c r="S2150" s="130">
        <v>16.784648788154449</v>
      </c>
      <c r="T2150" s="130">
        <v>8.2966332394577886</v>
      </c>
      <c r="U2150" s="130">
        <v>0.49437485759589711</v>
      </c>
      <c r="V2150" s="130">
        <v>23.638582423133261</v>
      </c>
      <c r="W2150" s="130">
        <v>7.7147358551791214</v>
      </c>
      <c r="X2150" s="130">
        <v>20.489709254833759</v>
      </c>
    </row>
    <row r="2151" spans="1:24" x14ac:dyDescent="0.45">
      <c r="A2151" s="130" t="s">
        <v>151</v>
      </c>
      <c r="B2151" s="130">
        <v>2024</v>
      </c>
      <c r="C2151" s="131">
        <v>45513</v>
      </c>
      <c r="D2151" s="130" t="s">
        <v>152</v>
      </c>
      <c r="E2151" s="130">
        <v>1</v>
      </c>
      <c r="F2151" s="130" t="s">
        <v>582</v>
      </c>
      <c r="G2151" s="130">
        <v>3</v>
      </c>
      <c r="H2151" s="130" t="s">
        <v>1610</v>
      </c>
      <c r="I2151" s="130">
        <v>1078</v>
      </c>
      <c r="J2151" s="130" t="s">
        <v>401</v>
      </c>
      <c r="K2151" s="130" t="s">
        <v>177</v>
      </c>
      <c r="L2151" s="130">
        <v>27.13150684931507</v>
      </c>
      <c r="M2151" s="130">
        <v>19</v>
      </c>
      <c r="N2151" s="130">
        <v>2</v>
      </c>
      <c r="O2151" s="130">
        <v>11.154999999999999</v>
      </c>
      <c r="P2151" s="130">
        <v>0</v>
      </c>
      <c r="Q2151" s="130">
        <v>64.545047064096821</v>
      </c>
      <c r="R2151" s="130">
        <v>3.9025956695376292</v>
      </c>
      <c r="S2151" s="130">
        <v>27.58502206905813</v>
      </c>
      <c r="T2151" s="130">
        <v>7.8941421331735002</v>
      </c>
      <c r="U2151" s="130">
        <v>3.0098007316466071</v>
      </c>
      <c r="V2151" s="130">
        <v>24.906057524692759</v>
      </c>
      <c r="W2151" s="130">
        <v>7.2987522643487184</v>
      </c>
      <c r="X2151" s="130">
        <v>20.489709254833759</v>
      </c>
    </row>
    <row r="2152" spans="1:24" x14ac:dyDescent="0.45">
      <c r="A2152" s="130" t="s">
        <v>151</v>
      </c>
      <c r="B2152" s="130">
        <v>2024</v>
      </c>
      <c r="C2152" s="131">
        <v>45513</v>
      </c>
      <c r="D2152" s="130" t="s">
        <v>152</v>
      </c>
      <c r="E2152" s="130">
        <v>1</v>
      </c>
      <c r="F2152" s="130" t="s">
        <v>582</v>
      </c>
      <c r="G2152" s="130">
        <v>3</v>
      </c>
      <c r="H2152" s="130" t="s">
        <v>1610</v>
      </c>
      <c r="I2152" s="130">
        <v>1078</v>
      </c>
      <c r="J2152" s="130" t="s">
        <v>442</v>
      </c>
      <c r="K2152" s="130" t="s">
        <v>43</v>
      </c>
      <c r="L2152" s="130">
        <v>26.783561643835611</v>
      </c>
      <c r="M2152" s="130">
        <v>22</v>
      </c>
      <c r="N2152" s="130">
        <v>3</v>
      </c>
      <c r="O2152" s="130">
        <v>11.154999999999999</v>
      </c>
      <c r="P2152" s="130">
        <v>0</v>
      </c>
      <c r="Q2152" s="130">
        <v>64.545047064096821</v>
      </c>
      <c r="R2152" s="130">
        <v>1E-3</v>
      </c>
      <c r="S2152" s="130">
        <v>17.099456907288701</v>
      </c>
      <c r="T2152" s="130">
        <v>8.037353747337745</v>
      </c>
      <c r="U2152" s="130">
        <v>-9.7843778495013787</v>
      </c>
      <c r="V2152" s="130">
        <v>13.3831252385821</v>
      </c>
      <c r="W2152" s="130">
        <v>7.7225010293611609</v>
      </c>
      <c r="X2152" s="130">
        <v>20.489709254833759</v>
      </c>
    </row>
    <row r="2153" spans="1:24" x14ac:dyDescent="0.45">
      <c r="A2153" s="130" t="s">
        <v>151</v>
      </c>
      <c r="B2153" s="130">
        <v>2024</v>
      </c>
      <c r="C2153" s="131">
        <v>45513</v>
      </c>
      <c r="D2153" s="130" t="s">
        <v>152</v>
      </c>
      <c r="E2153" s="130">
        <v>1</v>
      </c>
      <c r="F2153" s="130" t="s">
        <v>582</v>
      </c>
      <c r="G2153" s="130">
        <v>4</v>
      </c>
      <c r="H2153" s="130" t="s">
        <v>1611</v>
      </c>
      <c r="I2153" s="130">
        <v>1079</v>
      </c>
      <c r="J2153" s="130" t="s">
        <v>418</v>
      </c>
      <c r="K2153" s="130" t="s">
        <v>96</v>
      </c>
      <c r="L2153" s="130">
        <v>26.219178082191782</v>
      </c>
      <c r="M2153" s="130">
        <v>13</v>
      </c>
      <c r="N2153" s="130">
        <v>1</v>
      </c>
      <c r="O2153" s="130">
        <v>10.986000000000001</v>
      </c>
      <c r="P2153" s="130">
        <v>0</v>
      </c>
      <c r="Q2153" s="130">
        <v>65.537957400327684</v>
      </c>
      <c r="R2153" s="130">
        <v>2.9998347543170669</v>
      </c>
      <c r="S2153" s="130">
        <v>27.645116202655149</v>
      </c>
      <c r="T2153" s="130">
        <v>8.2150938161126934</v>
      </c>
      <c r="U2153" s="130">
        <v>6.2038561287199876</v>
      </c>
      <c r="V2153" s="130">
        <v>30.243179153441481</v>
      </c>
      <c r="W2153" s="130">
        <v>8.0131076749071646</v>
      </c>
      <c r="X2153" s="130">
        <v>19.330228851365181</v>
      </c>
    </row>
    <row r="2154" spans="1:24" x14ac:dyDescent="0.45">
      <c r="A2154" s="130" t="s">
        <v>151</v>
      </c>
      <c r="B2154" s="130">
        <v>2024</v>
      </c>
      <c r="C2154" s="131">
        <v>45513</v>
      </c>
      <c r="D2154" s="130" t="s">
        <v>152</v>
      </c>
      <c r="E2154" s="130">
        <v>1</v>
      </c>
      <c r="F2154" s="130" t="s">
        <v>582</v>
      </c>
      <c r="G2154" s="130">
        <v>4</v>
      </c>
      <c r="H2154" s="130" t="s">
        <v>1611</v>
      </c>
      <c r="I2154" s="130">
        <v>1079</v>
      </c>
      <c r="J2154" s="130" t="s">
        <v>475</v>
      </c>
      <c r="K2154" s="130" t="s">
        <v>265</v>
      </c>
      <c r="L2154" s="130">
        <v>20.92602739726027</v>
      </c>
      <c r="M2154" s="130">
        <v>21</v>
      </c>
      <c r="N2154" s="130">
        <v>2</v>
      </c>
      <c r="O2154" s="130">
        <v>10.986000000000001</v>
      </c>
      <c r="P2154" s="130">
        <v>0</v>
      </c>
      <c r="Q2154" s="130">
        <v>65.537957400327684</v>
      </c>
      <c r="R2154" s="130">
        <v>1E-3</v>
      </c>
      <c r="S2154" s="130">
        <v>9.4768169524156711</v>
      </c>
      <c r="T2154" s="130">
        <v>8.4164656409955558</v>
      </c>
      <c r="U2154" s="130">
        <v>-9.6134744426008005</v>
      </c>
      <c r="V2154" s="130">
        <v>13.413629317076181</v>
      </c>
      <c r="W2154" s="130">
        <v>7.675701253225661</v>
      </c>
      <c r="X2154" s="130">
        <v>19.330228851365181</v>
      </c>
    </row>
    <row r="2155" spans="1:24" x14ac:dyDescent="0.45">
      <c r="A2155" s="130" t="s">
        <v>151</v>
      </c>
      <c r="B2155" s="130">
        <v>2024</v>
      </c>
      <c r="C2155" s="131">
        <v>45513</v>
      </c>
      <c r="D2155" s="130" t="s">
        <v>152</v>
      </c>
      <c r="E2155" s="130">
        <v>1</v>
      </c>
      <c r="F2155" s="130" t="s">
        <v>582</v>
      </c>
      <c r="G2155" s="130">
        <v>4</v>
      </c>
      <c r="H2155" s="130" t="s">
        <v>1611</v>
      </c>
      <c r="I2155" s="130">
        <v>1079</v>
      </c>
      <c r="J2155" s="130" t="s">
        <v>399</v>
      </c>
      <c r="K2155" s="130" t="s">
        <v>49</v>
      </c>
      <c r="L2155" s="130">
        <v>30</v>
      </c>
      <c r="M2155" s="130">
        <v>20</v>
      </c>
      <c r="N2155" s="130">
        <v>3</v>
      </c>
      <c r="O2155" s="130">
        <v>10.986000000000001</v>
      </c>
      <c r="P2155" s="130">
        <v>0</v>
      </c>
      <c r="Q2155" s="130">
        <v>65.537957400327684</v>
      </c>
      <c r="R2155" s="130">
        <v>1E-3</v>
      </c>
      <c r="S2155" s="130">
        <v>20.868753399024719</v>
      </c>
      <c r="T2155" s="130">
        <v>7.9516450147255009</v>
      </c>
      <c r="U2155" s="130">
        <v>-7.8080340567433346</v>
      </c>
      <c r="V2155" s="130">
        <v>14.853714713653281</v>
      </c>
      <c r="W2155" s="130">
        <v>7.5539162567988702</v>
      </c>
      <c r="X2155" s="130">
        <v>19.330228851365181</v>
      </c>
    </row>
    <row r="2156" spans="1:24" x14ac:dyDescent="0.45">
      <c r="A2156" s="130" t="s">
        <v>151</v>
      </c>
      <c r="B2156" s="130">
        <v>2024</v>
      </c>
      <c r="C2156" s="131">
        <v>45513</v>
      </c>
      <c r="D2156" s="130" t="s">
        <v>152</v>
      </c>
      <c r="E2156" s="130">
        <v>1</v>
      </c>
      <c r="F2156" s="130" t="s">
        <v>572</v>
      </c>
      <c r="G2156" s="130">
        <v>1</v>
      </c>
      <c r="H2156" s="130" t="s">
        <v>1612</v>
      </c>
      <c r="I2156" s="130">
        <v>1080</v>
      </c>
      <c r="J2156" s="130" t="s">
        <v>410</v>
      </c>
      <c r="K2156" s="130" t="s">
        <v>88</v>
      </c>
      <c r="L2156" s="130">
        <v>24.605479452054791</v>
      </c>
      <c r="M2156" s="130">
        <v>2</v>
      </c>
      <c r="N2156" s="130">
        <v>1</v>
      </c>
      <c r="O2156" s="130">
        <v>10.670999999999999</v>
      </c>
      <c r="P2156" s="130">
        <v>0</v>
      </c>
      <c r="Q2156" s="130">
        <v>67.472589260612878</v>
      </c>
      <c r="R2156" s="130">
        <v>38.026735005432101</v>
      </c>
      <c r="S2156" s="130">
        <v>63.653726603140882</v>
      </c>
      <c r="T2156" s="130">
        <v>8.5423305325695935</v>
      </c>
      <c r="U2156" s="130">
        <v>37.306398029919443</v>
      </c>
      <c r="V2156" s="130">
        <v>63.979624817140447</v>
      </c>
      <c r="W2156" s="130">
        <v>8.8910755957403342</v>
      </c>
      <c r="X2156" s="130">
        <v>46.948452878291178</v>
      </c>
    </row>
    <row r="2157" spans="1:24" x14ac:dyDescent="0.45">
      <c r="A2157" s="130" t="s">
        <v>151</v>
      </c>
      <c r="B2157" s="130">
        <v>2024</v>
      </c>
      <c r="C2157" s="131">
        <v>45513</v>
      </c>
      <c r="D2157" s="130" t="s">
        <v>152</v>
      </c>
      <c r="E2157" s="130">
        <v>1</v>
      </c>
      <c r="F2157" s="130" t="s">
        <v>572</v>
      </c>
      <c r="G2157" s="130">
        <v>1</v>
      </c>
      <c r="H2157" s="130" t="s">
        <v>1612</v>
      </c>
      <c r="I2157" s="130">
        <v>1080</v>
      </c>
      <c r="J2157" s="130" t="s">
        <v>418</v>
      </c>
      <c r="K2157" s="130" t="s">
        <v>96</v>
      </c>
      <c r="L2157" s="130">
        <v>26.219178082191782</v>
      </c>
      <c r="M2157" s="130">
        <v>13</v>
      </c>
      <c r="N2157" s="130">
        <v>2</v>
      </c>
      <c r="O2157" s="130">
        <v>10.670999999999999</v>
      </c>
      <c r="P2157" s="130">
        <v>0</v>
      </c>
      <c r="Q2157" s="130">
        <v>67.472589260612878</v>
      </c>
      <c r="R2157" s="130">
        <v>6.2038561287199876</v>
      </c>
      <c r="S2157" s="130">
        <v>30.243179153441481</v>
      </c>
      <c r="T2157" s="130">
        <v>8.0131076749071646</v>
      </c>
      <c r="U2157" s="130">
        <v>4.6949302144780596</v>
      </c>
      <c r="V2157" s="130">
        <v>29.952114578239328</v>
      </c>
      <c r="W2157" s="130">
        <v>8.419061454587089</v>
      </c>
      <c r="X2157" s="130">
        <v>46.948452878291178</v>
      </c>
    </row>
    <row r="2158" spans="1:24" x14ac:dyDescent="0.45">
      <c r="A2158" s="130" t="s">
        <v>151</v>
      </c>
      <c r="B2158" s="130">
        <v>2024</v>
      </c>
      <c r="C2158" s="131">
        <v>45513</v>
      </c>
      <c r="D2158" s="130" t="s">
        <v>152</v>
      </c>
      <c r="E2158" s="130">
        <v>1</v>
      </c>
      <c r="F2158" s="130" t="s">
        <v>572</v>
      </c>
      <c r="G2158" s="130">
        <v>2</v>
      </c>
      <c r="H2158" s="130" t="s">
        <v>1613</v>
      </c>
      <c r="I2158" s="130">
        <v>1081</v>
      </c>
      <c r="J2158" s="130" t="s">
        <v>492</v>
      </c>
      <c r="K2158" s="130" t="s">
        <v>79</v>
      </c>
      <c r="L2158" s="130">
        <v>21.646575342465749</v>
      </c>
      <c r="M2158" s="130">
        <v>3</v>
      </c>
      <c r="N2158" s="130">
        <v>1</v>
      </c>
      <c r="O2158" s="130">
        <v>11.202999999999999</v>
      </c>
      <c r="P2158" s="130">
        <v>0</v>
      </c>
      <c r="Q2158" s="130">
        <v>64.268499509060078</v>
      </c>
      <c r="R2158" s="130">
        <v>45.900178198505422</v>
      </c>
      <c r="S2158" s="130">
        <v>71.760438189876737</v>
      </c>
      <c r="T2158" s="130">
        <v>8.6200866637904383</v>
      </c>
      <c r="U2158" s="130">
        <v>44.525114025092662</v>
      </c>
      <c r="V2158" s="130">
        <v>71.807464443002146</v>
      </c>
      <c r="W2158" s="130">
        <v>9.094116805969831</v>
      </c>
      <c r="X2158" s="130">
        <v>47.699510306504997</v>
      </c>
    </row>
    <row r="2159" spans="1:24" x14ac:dyDescent="0.45">
      <c r="A2159" s="130" t="s">
        <v>151</v>
      </c>
      <c r="B2159" s="130">
        <v>2024</v>
      </c>
      <c r="C2159" s="131">
        <v>45513</v>
      </c>
      <c r="D2159" s="130" t="s">
        <v>152</v>
      </c>
      <c r="E2159" s="130">
        <v>1</v>
      </c>
      <c r="F2159" s="130" t="s">
        <v>572</v>
      </c>
      <c r="G2159" s="130">
        <v>2</v>
      </c>
      <c r="H2159" s="130" t="s">
        <v>1613</v>
      </c>
      <c r="I2159" s="130">
        <v>1081</v>
      </c>
      <c r="J2159" s="130" t="s">
        <v>513</v>
      </c>
      <c r="K2159" s="130" t="s">
        <v>34</v>
      </c>
      <c r="L2159" s="130">
        <v>24.93150684931507</v>
      </c>
      <c r="M2159" s="130">
        <v>14</v>
      </c>
      <c r="N2159" s="130">
        <v>2</v>
      </c>
      <c r="O2159" s="130">
        <v>11.202999999999999</v>
      </c>
      <c r="P2159" s="130">
        <v>0</v>
      </c>
      <c r="Q2159" s="130">
        <v>64.268499509060078</v>
      </c>
      <c r="R2159" s="130">
        <v>0.49437485759589711</v>
      </c>
      <c r="S2159" s="130">
        <v>23.638582423133261</v>
      </c>
      <c r="T2159" s="130">
        <v>7.7147358551791214</v>
      </c>
      <c r="U2159" s="130">
        <v>-1.158600319467588</v>
      </c>
      <c r="V2159" s="130">
        <v>23.599904429909909</v>
      </c>
      <c r="W2159" s="130">
        <v>8.2528349164591646</v>
      </c>
      <c r="X2159" s="130">
        <v>47.699510306504997</v>
      </c>
    </row>
    <row r="2160" spans="1:24" x14ac:dyDescent="0.45">
      <c r="A2160" s="130" t="s">
        <v>151</v>
      </c>
      <c r="B2160" s="130">
        <v>2024</v>
      </c>
      <c r="C2160" s="131">
        <v>45513</v>
      </c>
      <c r="D2160" s="130" t="s">
        <v>152</v>
      </c>
      <c r="E2160" s="130">
        <v>1</v>
      </c>
      <c r="F2160" s="130" t="s">
        <v>572</v>
      </c>
      <c r="G2160" s="130">
        <v>3</v>
      </c>
      <c r="H2160" s="130" t="s">
        <v>1614</v>
      </c>
      <c r="I2160" s="130">
        <v>1082</v>
      </c>
      <c r="J2160" s="130" t="s">
        <v>446</v>
      </c>
      <c r="K2160" s="130" t="s">
        <v>37</v>
      </c>
      <c r="L2160" s="130">
        <v>24.62465753424658</v>
      </c>
      <c r="M2160" s="130">
        <v>1</v>
      </c>
      <c r="N2160" s="130">
        <v>1</v>
      </c>
      <c r="O2160" s="130">
        <v>11.271000000000001</v>
      </c>
      <c r="P2160" s="130">
        <v>0</v>
      </c>
      <c r="Q2160" s="130">
        <v>63.880755922278411</v>
      </c>
      <c r="R2160" s="130">
        <v>23.630474174568441</v>
      </c>
      <c r="S2160" s="130">
        <v>48.129709284476426</v>
      </c>
      <c r="T2160" s="130">
        <v>8.1664117033026642</v>
      </c>
      <c r="U2160" s="130">
        <v>25.651064120595141</v>
      </c>
      <c r="V2160" s="130">
        <v>50.164875276044363</v>
      </c>
      <c r="W2160" s="130">
        <v>8.1712703851497412</v>
      </c>
      <c r="X2160" s="130">
        <v>43.161537777806302</v>
      </c>
    </row>
    <row r="2161" spans="1:24" x14ac:dyDescent="0.45">
      <c r="A2161" s="130" t="s">
        <v>151</v>
      </c>
      <c r="B2161" s="130">
        <v>2024</v>
      </c>
      <c r="C2161" s="131">
        <v>45513</v>
      </c>
      <c r="D2161" s="130" t="s">
        <v>152</v>
      </c>
      <c r="E2161" s="130">
        <v>1</v>
      </c>
      <c r="F2161" s="130" t="s">
        <v>572</v>
      </c>
      <c r="G2161" s="130">
        <v>3</v>
      </c>
      <c r="H2161" s="130" t="s">
        <v>1614</v>
      </c>
      <c r="I2161" s="130">
        <v>1082</v>
      </c>
      <c r="J2161" s="130" t="s">
        <v>470</v>
      </c>
      <c r="K2161" s="130" t="s">
        <v>52</v>
      </c>
      <c r="L2161" s="130">
        <v>22.043835616438361</v>
      </c>
      <c r="M2161" s="130">
        <v>16</v>
      </c>
      <c r="N2161" s="130">
        <v>2</v>
      </c>
      <c r="O2161" s="130">
        <v>11.271000000000001</v>
      </c>
      <c r="P2161" s="130">
        <v>0</v>
      </c>
      <c r="Q2161" s="130">
        <v>63.880755922278411</v>
      </c>
      <c r="R2161" s="130">
        <v>12.454792063258321</v>
      </c>
      <c r="S2161" s="130">
        <v>38.193366271136163</v>
      </c>
      <c r="T2161" s="130">
        <v>8.5795247359592821</v>
      </c>
      <c r="U2161" s="130">
        <v>10.519448894818771</v>
      </c>
      <c r="V2161" s="130">
        <v>35.972189523121358</v>
      </c>
      <c r="W2161" s="130">
        <v>8.4842468761008636</v>
      </c>
      <c r="X2161" s="130">
        <v>43.161537777806302</v>
      </c>
    </row>
    <row r="2162" spans="1:24" x14ac:dyDescent="0.45">
      <c r="A2162" s="130" t="s">
        <v>151</v>
      </c>
      <c r="B2162" s="130">
        <v>2024</v>
      </c>
      <c r="C2162" s="131">
        <v>45513</v>
      </c>
      <c r="D2162" s="130" t="s">
        <v>152</v>
      </c>
      <c r="E2162" s="130">
        <v>1</v>
      </c>
      <c r="F2162" s="130" t="s">
        <v>572</v>
      </c>
      <c r="G2162" s="130">
        <v>4</v>
      </c>
      <c r="H2162" s="130" t="s">
        <v>1615</v>
      </c>
      <c r="I2162" s="130">
        <v>1083</v>
      </c>
      <c r="J2162" s="130" t="s">
        <v>431</v>
      </c>
      <c r="K2162" s="130" t="s">
        <v>79</v>
      </c>
      <c r="L2162" s="130">
        <v>25.947945205479449</v>
      </c>
      <c r="M2162" s="130">
        <v>5</v>
      </c>
      <c r="N2162" s="130">
        <v>1</v>
      </c>
      <c r="O2162" s="130">
        <v>10.81</v>
      </c>
      <c r="P2162" s="130">
        <v>0</v>
      </c>
      <c r="Q2162" s="130">
        <v>66.6049953746531</v>
      </c>
      <c r="R2162" s="130">
        <v>7.1941389762358554</v>
      </c>
      <c r="S2162" s="130">
        <v>31.116267383319052</v>
      </c>
      <c r="T2162" s="130">
        <v>7.9740428023610637</v>
      </c>
      <c r="U2162" s="130">
        <v>12.66047753066656</v>
      </c>
      <c r="V2162" s="130">
        <v>35.858006388029011</v>
      </c>
      <c r="W2162" s="130">
        <v>7.7325096191208171</v>
      </c>
      <c r="X2162" s="130">
        <v>35.345815174641139</v>
      </c>
    </row>
    <row r="2163" spans="1:24" x14ac:dyDescent="0.45">
      <c r="A2163" s="130" t="s">
        <v>151</v>
      </c>
      <c r="B2163" s="130">
        <v>2024</v>
      </c>
      <c r="C2163" s="131">
        <v>45513</v>
      </c>
      <c r="D2163" s="130" t="s">
        <v>152</v>
      </c>
      <c r="E2163" s="130">
        <v>1</v>
      </c>
      <c r="F2163" s="130" t="s">
        <v>572</v>
      </c>
      <c r="G2163" s="130">
        <v>4</v>
      </c>
      <c r="H2163" s="130" t="s">
        <v>1615</v>
      </c>
      <c r="I2163" s="130">
        <v>1083</v>
      </c>
      <c r="J2163" s="130" t="s">
        <v>397</v>
      </c>
      <c r="K2163" s="130" t="s">
        <v>177</v>
      </c>
      <c r="L2163" s="130">
        <v>31.726027397260271</v>
      </c>
      <c r="M2163" s="130">
        <v>15</v>
      </c>
      <c r="N2163" s="130">
        <v>2</v>
      </c>
      <c r="O2163" s="130">
        <v>10.81</v>
      </c>
      <c r="P2163" s="130">
        <v>0</v>
      </c>
      <c r="Q2163" s="130">
        <v>66.6049953746531</v>
      </c>
      <c r="R2163" s="130">
        <v>16.953437471548199</v>
      </c>
      <c r="S2163" s="130">
        <v>39.57536296596323</v>
      </c>
      <c r="T2163" s="130">
        <v>7.5406418314716781</v>
      </c>
      <c r="U2163" s="130">
        <v>12.958012677126829</v>
      </c>
      <c r="V2163" s="130">
        <v>35.272883752644283</v>
      </c>
      <c r="W2163" s="130">
        <v>7.4382903585058164</v>
      </c>
      <c r="X2163" s="130">
        <v>35.345815174641139</v>
      </c>
    </row>
    <row r="2164" spans="1:24" x14ac:dyDescent="0.45">
      <c r="A2164" s="130" t="s">
        <v>151</v>
      </c>
      <c r="B2164" s="130">
        <v>2024</v>
      </c>
      <c r="C2164" s="131">
        <v>45513</v>
      </c>
      <c r="D2164" s="130" t="s">
        <v>152</v>
      </c>
      <c r="E2164" s="130">
        <v>1</v>
      </c>
      <c r="F2164" s="130" t="s">
        <v>572</v>
      </c>
      <c r="G2164" s="130">
        <v>5</v>
      </c>
      <c r="H2164" s="130" t="s">
        <v>1616</v>
      </c>
      <c r="I2164" s="130">
        <v>1084</v>
      </c>
      <c r="J2164" s="130" t="s">
        <v>346</v>
      </c>
      <c r="K2164" s="130" t="s">
        <v>52</v>
      </c>
      <c r="L2164" s="130">
        <v>25.304109589041101</v>
      </c>
      <c r="M2164" s="130">
        <v>9</v>
      </c>
      <c r="N2164" s="130">
        <v>1</v>
      </c>
      <c r="O2164" s="130">
        <v>10.788</v>
      </c>
      <c r="P2164" s="130">
        <v>0</v>
      </c>
      <c r="Q2164" s="130">
        <v>66.74082313681869</v>
      </c>
      <c r="R2164" s="130">
        <v>33.222553715968111</v>
      </c>
      <c r="S2164" s="130">
        <v>58.410229301740117</v>
      </c>
      <c r="T2164" s="130">
        <v>8.3958918619240048</v>
      </c>
      <c r="U2164" s="130">
        <v>33.339163666228941</v>
      </c>
      <c r="V2164" s="130">
        <v>59.172817598764709</v>
      </c>
      <c r="W2164" s="130">
        <v>8.6112179775119237</v>
      </c>
      <c r="X2164" s="130">
        <v>46.306756795374582</v>
      </c>
    </row>
    <row r="2165" spans="1:24" x14ac:dyDescent="0.45">
      <c r="A2165" s="130" t="s">
        <v>151</v>
      </c>
      <c r="B2165" s="130">
        <v>2024</v>
      </c>
      <c r="C2165" s="131">
        <v>45513</v>
      </c>
      <c r="D2165" s="130" t="s">
        <v>152</v>
      </c>
      <c r="E2165" s="130">
        <v>1</v>
      </c>
      <c r="F2165" s="130" t="s">
        <v>572</v>
      </c>
      <c r="G2165" s="130">
        <v>5</v>
      </c>
      <c r="H2165" s="130" t="s">
        <v>1616</v>
      </c>
      <c r="I2165" s="130">
        <v>1084</v>
      </c>
      <c r="J2165" s="130" t="s">
        <v>354</v>
      </c>
      <c r="K2165" s="130" t="s">
        <v>121</v>
      </c>
      <c r="L2165" s="130">
        <v>29.013698630136989</v>
      </c>
      <c r="M2165" s="130">
        <v>7</v>
      </c>
      <c r="N2165" s="130">
        <v>2</v>
      </c>
      <c r="O2165" s="130">
        <v>10.788</v>
      </c>
      <c r="P2165" s="130">
        <v>0</v>
      </c>
      <c r="Q2165" s="130">
        <v>66.74082313681869</v>
      </c>
      <c r="R2165" s="130">
        <v>11.35195729692053</v>
      </c>
      <c r="S2165" s="130">
        <v>34.203284289009048</v>
      </c>
      <c r="T2165" s="130">
        <v>7.6171089973628376</v>
      </c>
      <c r="U2165" s="130">
        <v>9.7059190454122692</v>
      </c>
      <c r="V2165" s="130">
        <v>33.560331828061592</v>
      </c>
      <c r="W2165" s="130">
        <v>7.9514709275497744</v>
      </c>
      <c r="X2165" s="130">
        <v>46.306756795374582</v>
      </c>
    </row>
    <row r="2166" spans="1:24" x14ac:dyDescent="0.45">
      <c r="A2166" s="130" t="s">
        <v>151</v>
      </c>
      <c r="B2166" s="130">
        <v>2024</v>
      </c>
      <c r="C2166" s="131">
        <v>45513</v>
      </c>
      <c r="D2166" s="130" t="s">
        <v>152</v>
      </c>
      <c r="E2166" s="130">
        <v>1</v>
      </c>
      <c r="F2166" s="130" t="s">
        <v>572</v>
      </c>
      <c r="G2166" s="130">
        <v>6</v>
      </c>
      <c r="H2166" s="130" t="s">
        <v>1617</v>
      </c>
      <c r="I2166" s="130">
        <v>1085</v>
      </c>
      <c r="J2166" s="130" t="s">
        <v>365</v>
      </c>
      <c r="K2166" s="130" t="s">
        <v>88</v>
      </c>
      <c r="L2166" s="130">
        <v>26.912328767123292</v>
      </c>
      <c r="M2166" s="130">
        <v>6</v>
      </c>
      <c r="N2166" s="130">
        <v>1</v>
      </c>
      <c r="O2166" s="130">
        <v>10.885999999999999</v>
      </c>
      <c r="P2166" s="130">
        <v>0</v>
      </c>
      <c r="Q2166" s="130">
        <v>66.139996325555771</v>
      </c>
      <c r="R2166" s="130">
        <v>34.070152523446517</v>
      </c>
      <c r="S2166" s="130">
        <v>59.150099648355777</v>
      </c>
      <c r="T2166" s="130">
        <v>8.3599823749697553</v>
      </c>
      <c r="U2166" s="130">
        <v>33.791165690271399</v>
      </c>
      <c r="V2166" s="130">
        <v>59.713463326002483</v>
      </c>
      <c r="W2166" s="130">
        <v>8.6407658785770245</v>
      </c>
      <c r="X2166" s="130">
        <v>45.378805440545243</v>
      </c>
    </row>
    <row r="2167" spans="1:24" x14ac:dyDescent="0.45">
      <c r="A2167" s="130" t="s">
        <v>151</v>
      </c>
      <c r="B2167" s="130">
        <v>2024</v>
      </c>
      <c r="C2167" s="131">
        <v>45513</v>
      </c>
      <c r="D2167" s="130" t="s">
        <v>152</v>
      </c>
      <c r="E2167" s="130">
        <v>1</v>
      </c>
      <c r="F2167" s="130" t="s">
        <v>572</v>
      </c>
      <c r="G2167" s="130">
        <v>6</v>
      </c>
      <c r="H2167" s="130" t="s">
        <v>1617</v>
      </c>
      <c r="I2167" s="130">
        <v>1085</v>
      </c>
      <c r="J2167" s="130" t="s">
        <v>468</v>
      </c>
      <c r="K2167" s="130" t="s">
        <v>91</v>
      </c>
      <c r="L2167" s="130">
        <v>26.342465753424658</v>
      </c>
      <c r="M2167" s="130">
        <v>12</v>
      </c>
      <c r="N2167" s="130">
        <v>2</v>
      </c>
      <c r="O2167" s="130">
        <v>10.885999999999999</v>
      </c>
      <c r="P2167" s="130">
        <v>0</v>
      </c>
      <c r="Q2167" s="130">
        <v>66.139996325555771</v>
      </c>
      <c r="R2167" s="130">
        <v>7.7487850639456752</v>
      </c>
      <c r="S2167" s="130">
        <v>31.60751123273468</v>
      </c>
      <c r="T2167" s="130">
        <v>7.9529087229296689</v>
      </c>
      <c r="U2167" s="130">
        <v>6.225229553443576</v>
      </c>
      <c r="V2167" s="130">
        <v>31.091568984586551</v>
      </c>
      <c r="W2167" s="130">
        <v>8.2887798103809924</v>
      </c>
      <c r="X2167" s="130">
        <v>45.378805440545243</v>
      </c>
    </row>
    <row r="2168" spans="1:24" x14ac:dyDescent="0.45">
      <c r="A2168" s="130" t="s">
        <v>151</v>
      </c>
      <c r="B2168" s="130">
        <v>2024</v>
      </c>
      <c r="C2168" s="131">
        <v>45513</v>
      </c>
      <c r="D2168" s="130" t="s">
        <v>152</v>
      </c>
      <c r="E2168" s="130">
        <v>1</v>
      </c>
      <c r="F2168" s="130" t="s">
        <v>572</v>
      </c>
      <c r="G2168" s="130">
        <v>7</v>
      </c>
      <c r="H2168" s="130" t="s">
        <v>1618</v>
      </c>
      <c r="I2168" s="130">
        <v>1086</v>
      </c>
      <c r="J2168" s="130" t="s">
        <v>451</v>
      </c>
      <c r="K2168" s="130" t="s">
        <v>49</v>
      </c>
      <c r="L2168" s="130">
        <v>25.69041095890411</v>
      </c>
      <c r="M2168" s="130">
        <v>10</v>
      </c>
      <c r="N2168" s="130">
        <v>1</v>
      </c>
      <c r="O2168" s="130">
        <v>10.816000000000001</v>
      </c>
      <c r="P2168" s="130">
        <v>0</v>
      </c>
      <c r="Q2168" s="130">
        <v>66.568047337278102</v>
      </c>
      <c r="R2168" s="130">
        <v>28.444529703178851</v>
      </c>
      <c r="S2168" s="130">
        <v>52.736889058830023</v>
      </c>
      <c r="T2168" s="130">
        <v>8.0974531185503889</v>
      </c>
      <c r="U2168" s="130">
        <v>30.332135715799971</v>
      </c>
      <c r="V2168" s="130">
        <v>54.678797185072327</v>
      </c>
      <c r="W2168" s="130">
        <v>8.1155538230907851</v>
      </c>
      <c r="X2168" s="130">
        <v>47.445716440706391</v>
      </c>
    </row>
    <row r="2169" spans="1:24" x14ac:dyDescent="0.45">
      <c r="A2169" s="130" t="s">
        <v>151</v>
      </c>
      <c r="B2169" s="130">
        <v>2024</v>
      </c>
      <c r="C2169" s="131">
        <v>45513</v>
      </c>
      <c r="D2169" s="130" t="s">
        <v>152</v>
      </c>
      <c r="E2169" s="130">
        <v>1</v>
      </c>
      <c r="F2169" s="130" t="s">
        <v>572</v>
      </c>
      <c r="G2169" s="130">
        <v>7</v>
      </c>
      <c r="H2169" s="130" t="s">
        <v>1618</v>
      </c>
      <c r="I2169" s="130">
        <v>1086</v>
      </c>
      <c r="J2169" s="130" t="s">
        <v>425</v>
      </c>
      <c r="K2169" s="130" t="s">
        <v>96</v>
      </c>
      <c r="L2169" s="130">
        <v>30.723287671232882</v>
      </c>
      <c r="M2169" s="130">
        <v>8</v>
      </c>
      <c r="N2169" s="130">
        <v>2</v>
      </c>
      <c r="O2169" s="130">
        <v>10.816000000000001</v>
      </c>
      <c r="P2169" s="130">
        <v>0</v>
      </c>
      <c r="Q2169" s="130">
        <v>66.568047337278102</v>
      </c>
      <c r="R2169" s="130">
        <v>17.984240037712141</v>
      </c>
      <c r="S2169" s="130">
        <v>42.15454382258276</v>
      </c>
      <c r="T2169" s="130">
        <v>8.0567679282902063</v>
      </c>
      <c r="U2169" s="130">
        <v>15.976504493472</v>
      </c>
      <c r="V2169" s="130">
        <v>40.229751378226467</v>
      </c>
      <c r="W2169" s="130">
        <v>8.0844156282514916</v>
      </c>
      <c r="X2169" s="130">
        <v>47.445716440706391</v>
      </c>
    </row>
    <row r="2170" spans="1:24" x14ac:dyDescent="0.45">
      <c r="A2170" s="130" t="s">
        <v>151</v>
      </c>
      <c r="B2170" s="130">
        <v>2024</v>
      </c>
      <c r="C2170" s="131">
        <v>45513</v>
      </c>
      <c r="D2170" s="130" t="s">
        <v>152</v>
      </c>
      <c r="E2170" s="130">
        <v>1</v>
      </c>
      <c r="F2170" s="130" t="s">
        <v>572</v>
      </c>
      <c r="G2170" s="130">
        <v>8</v>
      </c>
      <c r="H2170" s="130" t="s">
        <v>1619</v>
      </c>
      <c r="I2170" s="130">
        <v>1087</v>
      </c>
      <c r="J2170" s="130" t="s">
        <v>546</v>
      </c>
      <c r="K2170" s="130" t="s">
        <v>34</v>
      </c>
      <c r="L2170" s="130">
        <v>26.216438356164389</v>
      </c>
      <c r="M2170" s="130">
        <v>4</v>
      </c>
      <c r="N2170" s="130">
        <v>1</v>
      </c>
      <c r="O2170" s="130">
        <v>10.769</v>
      </c>
      <c r="P2170" s="130">
        <v>0</v>
      </c>
      <c r="Q2170" s="130">
        <v>66.858575540904454</v>
      </c>
      <c r="R2170" s="130">
        <v>17.049057788920798</v>
      </c>
      <c r="S2170" s="130">
        <v>39.60252958490473</v>
      </c>
      <c r="T2170" s="130">
        <v>7.5178239319946432</v>
      </c>
      <c r="U2170" s="130">
        <v>17.785924466560139</v>
      </c>
      <c r="V2170" s="130">
        <v>40.94153422043091</v>
      </c>
      <c r="W2170" s="130">
        <v>7.7185365846235889</v>
      </c>
      <c r="X2170" s="130">
        <v>32.398392102825433</v>
      </c>
    </row>
    <row r="2171" spans="1:24" x14ac:dyDescent="0.45">
      <c r="A2171" s="130" t="s">
        <v>151</v>
      </c>
      <c r="B2171" s="130">
        <v>2024</v>
      </c>
      <c r="C2171" s="131">
        <v>45513</v>
      </c>
      <c r="D2171" s="130" t="s">
        <v>152</v>
      </c>
      <c r="E2171" s="130">
        <v>1</v>
      </c>
      <c r="F2171" s="130" t="s">
        <v>572</v>
      </c>
      <c r="G2171" s="130">
        <v>8</v>
      </c>
      <c r="H2171" s="130" t="s">
        <v>1619</v>
      </c>
      <c r="I2171" s="130">
        <v>1087</v>
      </c>
      <c r="J2171" s="130" t="s">
        <v>512</v>
      </c>
      <c r="K2171" s="130" t="s">
        <v>37</v>
      </c>
      <c r="L2171" s="130">
        <v>23.86575342465753</v>
      </c>
      <c r="M2171" s="130">
        <v>11</v>
      </c>
      <c r="N2171" s="130">
        <v>2</v>
      </c>
      <c r="O2171" s="130">
        <v>10.769</v>
      </c>
      <c r="P2171" s="130">
        <v>0</v>
      </c>
      <c r="Q2171" s="130">
        <v>66.858575540904454</v>
      </c>
      <c r="R2171" s="130">
        <v>0.42970183642460208</v>
      </c>
      <c r="S2171" s="130">
        <v>25.194254620746129</v>
      </c>
      <c r="T2171" s="130">
        <v>8.2548509281071745</v>
      </c>
      <c r="U2171" s="130">
        <v>-1.2850575217597819</v>
      </c>
      <c r="V2171" s="130">
        <v>23.617668639201469</v>
      </c>
      <c r="W2171" s="130">
        <v>8.3009087203204182</v>
      </c>
      <c r="X2171" s="130">
        <v>32.398392102825433</v>
      </c>
    </row>
    <row r="2172" spans="1:24" x14ac:dyDescent="0.45">
      <c r="A2172" s="130" t="s">
        <v>151</v>
      </c>
      <c r="B2172" s="130">
        <v>2024</v>
      </c>
      <c r="C2172" s="131">
        <v>45513</v>
      </c>
      <c r="D2172" s="130" t="s">
        <v>152</v>
      </c>
      <c r="E2172" s="130">
        <v>1</v>
      </c>
      <c r="F2172" s="130" t="s">
        <v>583</v>
      </c>
      <c r="G2172" s="130">
        <v>1</v>
      </c>
      <c r="H2172" s="130" t="s">
        <v>1620</v>
      </c>
      <c r="I2172" s="130">
        <v>1088</v>
      </c>
      <c r="J2172" s="130" t="s">
        <v>512</v>
      </c>
      <c r="K2172" s="130" t="s">
        <v>37</v>
      </c>
      <c r="L2172" s="130">
        <v>23.86575342465753</v>
      </c>
      <c r="M2172" s="130">
        <v>11</v>
      </c>
      <c r="N2172" s="130">
        <v>1</v>
      </c>
      <c r="O2172" s="130">
        <v>10.875</v>
      </c>
      <c r="P2172" s="130">
        <v>0</v>
      </c>
      <c r="Q2172" s="130">
        <v>66.206896551724142</v>
      </c>
      <c r="R2172" s="130">
        <v>1E-3</v>
      </c>
      <c r="S2172" s="130">
        <v>23.617668639201469</v>
      </c>
      <c r="T2172" s="130">
        <v>8.3009087203204182</v>
      </c>
      <c r="U2172" s="130">
        <v>4.0397629602695906</v>
      </c>
      <c r="V2172" s="130">
        <v>28.131955574427341</v>
      </c>
      <c r="W2172" s="130">
        <v>8.0307308713859147</v>
      </c>
      <c r="X2172" s="130">
        <v>26.7848916087204</v>
      </c>
    </row>
    <row r="2173" spans="1:24" x14ac:dyDescent="0.45">
      <c r="A2173" s="130" t="s">
        <v>151</v>
      </c>
      <c r="B2173" s="130">
        <v>2024</v>
      </c>
      <c r="C2173" s="131">
        <v>45513</v>
      </c>
      <c r="D2173" s="130" t="s">
        <v>152</v>
      </c>
      <c r="E2173" s="130">
        <v>1</v>
      </c>
      <c r="F2173" s="130" t="s">
        <v>583</v>
      </c>
      <c r="G2173" s="130">
        <v>1</v>
      </c>
      <c r="H2173" s="130" t="s">
        <v>1620</v>
      </c>
      <c r="I2173" s="130">
        <v>1088</v>
      </c>
      <c r="J2173" s="130" t="s">
        <v>418</v>
      </c>
      <c r="K2173" s="130" t="s">
        <v>96</v>
      </c>
      <c r="L2173" s="130">
        <v>26.219178082191782</v>
      </c>
      <c r="M2173" s="130">
        <v>13</v>
      </c>
      <c r="N2173" s="130">
        <v>2</v>
      </c>
      <c r="O2173" s="130">
        <v>10.875</v>
      </c>
      <c r="P2173" s="130">
        <v>0</v>
      </c>
      <c r="Q2173" s="130">
        <v>66.206896551724142</v>
      </c>
      <c r="R2173" s="130">
        <v>4.6949302144780596</v>
      </c>
      <c r="S2173" s="130">
        <v>29.952114578239328</v>
      </c>
      <c r="T2173" s="130">
        <v>8.419061454587089</v>
      </c>
      <c r="U2173" s="130">
        <v>0.99202297167840925</v>
      </c>
      <c r="V2173" s="130">
        <v>25.323354758630899</v>
      </c>
      <c r="W2173" s="130">
        <v>8.1104439289841643</v>
      </c>
      <c r="X2173" s="130">
        <v>26.7848916087204</v>
      </c>
    </row>
    <row r="2174" spans="1:24" x14ac:dyDescent="0.45">
      <c r="A2174" s="130" t="s">
        <v>151</v>
      </c>
      <c r="B2174" s="130">
        <v>2024</v>
      </c>
      <c r="C2174" s="131">
        <v>45513</v>
      </c>
      <c r="D2174" s="130" t="s">
        <v>152</v>
      </c>
      <c r="E2174" s="130">
        <v>1</v>
      </c>
      <c r="F2174" s="130" t="s">
        <v>583</v>
      </c>
      <c r="G2174" s="130">
        <v>2</v>
      </c>
      <c r="H2174" s="130" t="s">
        <v>1621</v>
      </c>
      <c r="I2174" s="130">
        <v>1089</v>
      </c>
      <c r="J2174" s="130" t="s">
        <v>425</v>
      </c>
      <c r="K2174" s="130" t="s">
        <v>96</v>
      </c>
      <c r="L2174" s="130">
        <v>30.723287671232882</v>
      </c>
      <c r="M2174" s="130">
        <v>8</v>
      </c>
      <c r="N2174" s="130">
        <v>1</v>
      </c>
      <c r="O2174" s="130">
        <v>10.846</v>
      </c>
      <c r="P2174" s="130">
        <v>0</v>
      </c>
      <c r="Q2174" s="130">
        <v>66.383920339295585</v>
      </c>
      <c r="R2174" s="130">
        <v>15.976504493472</v>
      </c>
      <c r="S2174" s="130">
        <v>40.229751378226467</v>
      </c>
      <c r="T2174" s="130">
        <v>8.0844156282514916</v>
      </c>
      <c r="U2174" s="130">
        <v>16.885115727252181</v>
      </c>
      <c r="V2174" s="130">
        <v>41.534352330059768</v>
      </c>
      <c r="W2174" s="130">
        <v>8.2164122009358636</v>
      </c>
      <c r="X2174" s="130">
        <v>31.91482790406819</v>
      </c>
    </row>
    <row r="2175" spans="1:24" x14ac:dyDescent="0.45">
      <c r="A2175" s="130" t="s">
        <v>151</v>
      </c>
      <c r="B2175" s="130">
        <v>2024</v>
      </c>
      <c r="C2175" s="131">
        <v>45513</v>
      </c>
      <c r="D2175" s="130" t="s">
        <v>152</v>
      </c>
      <c r="E2175" s="130">
        <v>1</v>
      </c>
      <c r="F2175" s="130" t="s">
        <v>583</v>
      </c>
      <c r="G2175" s="130">
        <v>2</v>
      </c>
      <c r="H2175" s="130" t="s">
        <v>1621</v>
      </c>
      <c r="I2175" s="130">
        <v>1089</v>
      </c>
      <c r="J2175" s="130" t="s">
        <v>513</v>
      </c>
      <c r="K2175" s="130" t="s">
        <v>34</v>
      </c>
      <c r="L2175" s="130">
        <v>24.93150684931507</v>
      </c>
      <c r="M2175" s="130">
        <v>14</v>
      </c>
      <c r="N2175" s="130">
        <v>2</v>
      </c>
      <c r="O2175" s="130">
        <v>10.846</v>
      </c>
      <c r="P2175" s="130">
        <v>0</v>
      </c>
      <c r="Q2175" s="130">
        <v>66.383920339295585</v>
      </c>
      <c r="R2175" s="130">
        <v>1E-3</v>
      </c>
      <c r="S2175" s="130">
        <v>23.599904429909909</v>
      </c>
      <c r="T2175" s="130">
        <v>8.2528349164591646</v>
      </c>
      <c r="U2175" s="130">
        <v>-2.8069651133277991</v>
      </c>
      <c r="V2175" s="130">
        <v>22.247028498816089</v>
      </c>
      <c r="W2175" s="130">
        <v>8.3513312040479608</v>
      </c>
      <c r="X2175" s="130">
        <v>31.91482790406819</v>
      </c>
    </row>
    <row r="2176" spans="1:24" x14ac:dyDescent="0.45">
      <c r="A2176" s="130" t="s">
        <v>151</v>
      </c>
      <c r="B2176" s="130">
        <v>2024</v>
      </c>
      <c r="C2176" s="131">
        <v>45513</v>
      </c>
      <c r="D2176" s="130" t="s">
        <v>152</v>
      </c>
      <c r="E2176" s="130">
        <v>1</v>
      </c>
      <c r="F2176" s="130" t="s">
        <v>583</v>
      </c>
      <c r="G2176" s="130">
        <v>3</v>
      </c>
      <c r="H2176" s="130" t="s">
        <v>1622</v>
      </c>
      <c r="I2176" s="130">
        <v>1090</v>
      </c>
      <c r="J2176" s="130" t="s">
        <v>468</v>
      </c>
      <c r="K2176" s="130" t="s">
        <v>91</v>
      </c>
      <c r="L2176" s="130">
        <v>26.342465753424658</v>
      </c>
      <c r="M2176" s="130">
        <v>12</v>
      </c>
      <c r="N2176" s="130">
        <v>1</v>
      </c>
      <c r="O2176" s="130">
        <v>10.804</v>
      </c>
      <c r="P2176" s="130">
        <v>0</v>
      </c>
      <c r="Q2176" s="130">
        <v>66.641984450203623</v>
      </c>
      <c r="R2176" s="130">
        <v>6.225229553443576</v>
      </c>
      <c r="S2176" s="130">
        <v>31.091568984586551</v>
      </c>
      <c r="T2176" s="130">
        <v>8.2887798103809924</v>
      </c>
      <c r="U2176" s="130">
        <v>11.213077048453361</v>
      </c>
      <c r="V2176" s="130">
        <v>35.340014224115443</v>
      </c>
      <c r="W2176" s="130">
        <v>8.0423123918873625</v>
      </c>
      <c r="X2176" s="130">
        <v>33.531879253853958</v>
      </c>
    </row>
    <row r="2177" spans="1:24" x14ac:dyDescent="0.45">
      <c r="A2177" s="130" t="s">
        <v>151</v>
      </c>
      <c r="B2177" s="130">
        <v>2024</v>
      </c>
      <c r="C2177" s="131">
        <v>45513</v>
      </c>
      <c r="D2177" s="130" t="s">
        <v>152</v>
      </c>
      <c r="E2177" s="130">
        <v>1</v>
      </c>
      <c r="F2177" s="130" t="s">
        <v>583</v>
      </c>
      <c r="G2177" s="130">
        <v>3</v>
      </c>
      <c r="H2177" s="130" t="s">
        <v>1622</v>
      </c>
      <c r="I2177" s="130">
        <v>1090</v>
      </c>
      <c r="J2177" s="130" t="s">
        <v>470</v>
      </c>
      <c r="K2177" s="130" t="s">
        <v>52</v>
      </c>
      <c r="L2177" s="130">
        <v>22.043835616438361</v>
      </c>
      <c r="M2177" s="130">
        <v>16</v>
      </c>
      <c r="N2177" s="130">
        <v>2</v>
      </c>
      <c r="O2177" s="130">
        <v>10.804</v>
      </c>
      <c r="P2177" s="130">
        <v>0</v>
      </c>
      <c r="Q2177" s="130">
        <v>66.641984450203623</v>
      </c>
      <c r="R2177" s="130">
        <v>10.519448894818771</v>
      </c>
      <c r="S2177" s="130">
        <v>35.972189523121358</v>
      </c>
      <c r="T2177" s="130">
        <v>8.4842468761008636</v>
      </c>
      <c r="U2177" s="130">
        <v>7.0186796141347259</v>
      </c>
      <c r="V2177" s="130">
        <v>31.544488819421598</v>
      </c>
      <c r="W2177" s="130">
        <v>8.1752697350956254</v>
      </c>
      <c r="X2177" s="130">
        <v>33.531879253853958</v>
      </c>
    </row>
    <row r="2178" spans="1:24" x14ac:dyDescent="0.45">
      <c r="A2178" s="130" t="s">
        <v>151</v>
      </c>
      <c r="B2178" s="130">
        <v>2024</v>
      </c>
      <c r="C2178" s="131">
        <v>45513</v>
      </c>
      <c r="D2178" s="130" t="s">
        <v>152</v>
      </c>
      <c r="E2178" s="130">
        <v>1</v>
      </c>
      <c r="F2178" s="130" t="s">
        <v>583</v>
      </c>
      <c r="G2178" s="130">
        <v>4</v>
      </c>
      <c r="H2178" s="130" t="s">
        <v>1623</v>
      </c>
      <c r="I2178" s="130">
        <v>1091</v>
      </c>
      <c r="J2178" s="130" t="s">
        <v>354</v>
      </c>
      <c r="K2178" s="130" t="s">
        <v>121</v>
      </c>
      <c r="L2178" s="130">
        <v>29.013698630136989</v>
      </c>
      <c r="M2178" s="130">
        <v>7</v>
      </c>
      <c r="N2178" s="130">
        <v>1</v>
      </c>
      <c r="O2178" s="130">
        <v>11.081</v>
      </c>
      <c r="P2178" s="130">
        <v>0</v>
      </c>
      <c r="Q2178" s="130">
        <v>64.976085190867252</v>
      </c>
      <c r="R2178" s="130">
        <v>9.7059190454122692</v>
      </c>
      <c r="S2178" s="130">
        <v>33.560331828061592</v>
      </c>
      <c r="T2178" s="130">
        <v>7.9514709275497744</v>
      </c>
      <c r="U2178" s="130">
        <v>13.78394674879911</v>
      </c>
      <c r="V2178" s="130">
        <v>37.163678045433713</v>
      </c>
      <c r="W2178" s="130">
        <v>7.7932437655448679</v>
      </c>
      <c r="X2178" s="130">
        <v>34.416607790352927</v>
      </c>
    </row>
    <row r="2179" spans="1:24" x14ac:dyDescent="0.45">
      <c r="A2179" s="130" t="s">
        <v>151</v>
      </c>
      <c r="B2179" s="130">
        <v>2024</v>
      </c>
      <c r="C2179" s="131">
        <v>45513</v>
      </c>
      <c r="D2179" s="130" t="s">
        <v>152</v>
      </c>
      <c r="E2179" s="130">
        <v>1</v>
      </c>
      <c r="F2179" s="130" t="s">
        <v>583</v>
      </c>
      <c r="G2179" s="130">
        <v>4</v>
      </c>
      <c r="H2179" s="130" t="s">
        <v>1623</v>
      </c>
      <c r="I2179" s="130">
        <v>1091</v>
      </c>
      <c r="J2179" s="130" t="s">
        <v>397</v>
      </c>
      <c r="K2179" s="130" t="s">
        <v>177</v>
      </c>
      <c r="L2179" s="130">
        <v>31.726027397260271</v>
      </c>
      <c r="M2179" s="130">
        <v>15</v>
      </c>
      <c r="N2179" s="130">
        <v>2</v>
      </c>
      <c r="O2179" s="130">
        <v>11.081</v>
      </c>
      <c r="P2179" s="130">
        <v>0</v>
      </c>
      <c r="Q2179" s="130">
        <v>64.976085190867252</v>
      </c>
      <c r="R2179" s="130">
        <v>12.958012677126829</v>
      </c>
      <c r="S2179" s="130">
        <v>35.272883752644283</v>
      </c>
      <c r="T2179" s="130">
        <v>7.4382903585058164</v>
      </c>
      <c r="U2179" s="130">
        <v>9.7720000077512807</v>
      </c>
      <c r="V2179" s="130">
        <v>32.063554732976307</v>
      </c>
      <c r="W2179" s="130">
        <v>7.4305182417416757</v>
      </c>
      <c r="X2179" s="130">
        <v>34.416607790352927</v>
      </c>
    </row>
    <row r="2180" spans="1:24" x14ac:dyDescent="0.45">
      <c r="A2180" s="132" t="s">
        <v>151</v>
      </c>
      <c r="B2180" s="132">
        <v>2024</v>
      </c>
      <c r="C2180" s="133">
        <v>45513</v>
      </c>
      <c r="D2180" s="132" t="s">
        <v>152</v>
      </c>
      <c r="E2180" s="132">
        <v>1</v>
      </c>
      <c r="F2180" s="132" t="s">
        <v>575</v>
      </c>
      <c r="G2180" s="132">
        <v>1</v>
      </c>
      <c r="H2180" s="132" t="s">
        <v>1624</v>
      </c>
      <c r="I2180" s="132">
        <v>1092</v>
      </c>
      <c r="J2180" s="132" t="s">
        <v>410</v>
      </c>
      <c r="K2180" s="132" t="s">
        <v>88</v>
      </c>
      <c r="L2180" s="132">
        <v>24.605479452054791</v>
      </c>
      <c r="M2180" s="132">
        <v>2</v>
      </c>
      <c r="N2180" s="132">
        <v>1</v>
      </c>
      <c r="O2180" s="132">
        <v>10.715999999999999</v>
      </c>
      <c r="P2180" s="132">
        <v>0</v>
      </c>
      <c r="Q2180" s="132">
        <v>67.189249720044799</v>
      </c>
      <c r="R2180" s="132">
        <v>37.306398029919443</v>
      </c>
      <c r="S2180" s="132">
        <v>63.979624817140447</v>
      </c>
      <c r="T2180" s="132">
        <v>8.8910755957403342</v>
      </c>
      <c r="U2180" s="132">
        <v>37.409022733512288</v>
      </c>
      <c r="V2180" s="132">
        <v>64.663500503087008</v>
      </c>
      <c r="W2180" s="132">
        <v>9.0848259231915733</v>
      </c>
      <c r="X2180" s="132">
        <v>50.57165143128708</v>
      </c>
    </row>
    <row r="2181" spans="1:24" x14ac:dyDescent="0.45">
      <c r="A2181" s="132" t="s">
        <v>151</v>
      </c>
      <c r="B2181" s="132">
        <v>2024</v>
      </c>
      <c r="C2181" s="133">
        <v>45513</v>
      </c>
      <c r="D2181" s="132" t="s">
        <v>152</v>
      </c>
      <c r="E2181" s="132">
        <v>1</v>
      </c>
      <c r="F2181" s="132" t="s">
        <v>575</v>
      </c>
      <c r="G2181" s="132">
        <v>1</v>
      </c>
      <c r="H2181" s="132" t="s">
        <v>1624</v>
      </c>
      <c r="I2181" s="132">
        <v>1092</v>
      </c>
      <c r="J2181" s="132" t="s">
        <v>354</v>
      </c>
      <c r="K2181" s="132" t="s">
        <v>121</v>
      </c>
      <c r="L2181" s="132">
        <v>29.013698630136989</v>
      </c>
      <c r="M2181" s="132">
        <v>7</v>
      </c>
      <c r="N2181" s="132">
        <v>2</v>
      </c>
      <c r="O2181" s="132">
        <v>10.715999999999999</v>
      </c>
      <c r="P2181" s="132">
        <v>0</v>
      </c>
      <c r="Q2181" s="132">
        <v>67.189249720044799</v>
      </c>
      <c r="R2181" s="132">
        <v>13.78394674879911</v>
      </c>
      <c r="S2181" s="132">
        <v>37.163678045433713</v>
      </c>
      <c r="T2181" s="132">
        <v>7.7932437655448679</v>
      </c>
      <c r="U2181" s="132">
        <v>12.199387662454161</v>
      </c>
      <c r="V2181" s="132">
        <v>36.622063430004388</v>
      </c>
      <c r="W2181" s="132">
        <v>8.1408919225167438</v>
      </c>
      <c r="X2181" s="132">
        <v>50.57165143128708</v>
      </c>
    </row>
    <row r="2182" spans="1:24" x14ac:dyDescent="0.45">
      <c r="A2182" s="132" t="s">
        <v>151</v>
      </c>
      <c r="B2182" s="132">
        <v>2024</v>
      </c>
      <c r="C2182" s="133">
        <v>45513</v>
      </c>
      <c r="D2182" s="132" t="s">
        <v>152</v>
      </c>
      <c r="E2182" s="132">
        <v>1</v>
      </c>
      <c r="F2182" s="132" t="s">
        <v>575</v>
      </c>
      <c r="G2182" s="132">
        <v>2</v>
      </c>
      <c r="H2182" s="132" t="s">
        <v>1625</v>
      </c>
      <c r="I2182" s="132">
        <v>1093</v>
      </c>
      <c r="J2182" s="132" t="s">
        <v>492</v>
      </c>
      <c r="K2182" s="132" t="s">
        <v>79</v>
      </c>
      <c r="L2182" s="132">
        <v>21.646575342465749</v>
      </c>
      <c r="M2182" s="132">
        <v>3</v>
      </c>
      <c r="N2182" s="132">
        <v>1</v>
      </c>
      <c r="O2182" s="132">
        <v>10.548999999999999</v>
      </c>
      <c r="P2182" s="132">
        <v>0</v>
      </c>
      <c r="Q2182" s="132">
        <v>68.252914968243445</v>
      </c>
      <c r="R2182" s="132">
        <v>44.525114025092662</v>
      </c>
      <c r="S2182" s="132">
        <v>71.807464443002146</v>
      </c>
      <c r="T2182" s="132">
        <v>9.094116805969831</v>
      </c>
      <c r="U2182" s="132">
        <v>43.799162123186058</v>
      </c>
      <c r="V2182" s="132">
        <v>72.07867689937062</v>
      </c>
      <c r="W2182" s="132">
        <v>9.4265049253948536</v>
      </c>
      <c r="X2182" s="132">
        <v>53.573739333558791</v>
      </c>
    </row>
    <row r="2183" spans="1:24" x14ac:dyDescent="0.45">
      <c r="A2183" s="132" t="s">
        <v>151</v>
      </c>
      <c r="B2183" s="132">
        <v>2024</v>
      </c>
      <c r="C2183" s="133">
        <v>45513</v>
      </c>
      <c r="D2183" s="132" t="s">
        <v>152</v>
      </c>
      <c r="E2183" s="132">
        <v>1</v>
      </c>
      <c r="F2183" s="132" t="s">
        <v>575</v>
      </c>
      <c r="G2183" s="132">
        <v>2</v>
      </c>
      <c r="H2183" s="132" t="s">
        <v>1625</v>
      </c>
      <c r="I2183" s="132">
        <v>1093</v>
      </c>
      <c r="J2183" s="132" t="s">
        <v>468</v>
      </c>
      <c r="K2183" s="132" t="s">
        <v>91</v>
      </c>
      <c r="L2183" s="132">
        <v>26.342465753424658</v>
      </c>
      <c r="M2183" s="132">
        <v>12</v>
      </c>
      <c r="N2183" s="132">
        <v>2</v>
      </c>
      <c r="O2183" s="132">
        <v>10.548999999999999</v>
      </c>
      <c r="P2183" s="132">
        <v>0</v>
      </c>
      <c r="Q2183" s="132">
        <v>68.252914968243445</v>
      </c>
      <c r="R2183" s="132">
        <v>11.213077048453361</v>
      </c>
      <c r="S2183" s="132">
        <v>35.340014224115443</v>
      </c>
      <c r="T2183" s="132">
        <v>8.0423123918873625</v>
      </c>
      <c r="U2183" s="132">
        <v>9.6940482751750281</v>
      </c>
      <c r="V2183" s="132">
        <v>35.122108442927029</v>
      </c>
      <c r="W2183" s="132">
        <v>8.4760200559173331</v>
      </c>
      <c r="X2183" s="132">
        <v>53.573739333558791</v>
      </c>
    </row>
    <row r="2184" spans="1:24" x14ac:dyDescent="0.45">
      <c r="A2184" s="132" t="s">
        <v>151</v>
      </c>
      <c r="B2184" s="132">
        <v>2024</v>
      </c>
      <c r="C2184" s="133">
        <v>45513</v>
      </c>
      <c r="D2184" s="132" t="s">
        <v>152</v>
      </c>
      <c r="E2184" s="132">
        <v>1</v>
      </c>
      <c r="F2184" s="132" t="s">
        <v>575</v>
      </c>
      <c r="G2184" s="132">
        <v>3</v>
      </c>
      <c r="H2184" s="132" t="s">
        <v>1626</v>
      </c>
      <c r="I2184" s="132">
        <v>1094</v>
      </c>
      <c r="J2184" s="132" t="s">
        <v>446</v>
      </c>
      <c r="K2184" s="132" t="s">
        <v>37</v>
      </c>
      <c r="L2184" s="132">
        <v>24.62465753424658</v>
      </c>
      <c r="M2184" s="132">
        <v>1</v>
      </c>
      <c r="N2184" s="132">
        <v>1</v>
      </c>
      <c r="O2184" s="132">
        <v>10.917</v>
      </c>
      <c r="P2184" s="132">
        <v>0</v>
      </c>
      <c r="Q2184" s="132">
        <v>65.952184666117063</v>
      </c>
      <c r="R2184" s="132">
        <v>25.651064120595141</v>
      </c>
      <c r="S2184" s="132">
        <v>50.164875276044363</v>
      </c>
      <c r="T2184" s="132">
        <v>8.1712703851497412</v>
      </c>
      <c r="U2184" s="132">
        <v>27.93922522391161</v>
      </c>
      <c r="V2184" s="132">
        <v>52.370060292681977</v>
      </c>
      <c r="W2184" s="132">
        <v>8.1436116895901218</v>
      </c>
      <c r="X2184" s="132">
        <v>45.849613803052073</v>
      </c>
    </row>
    <row r="2185" spans="1:24" x14ac:dyDescent="0.45">
      <c r="A2185" s="132" t="s">
        <v>151</v>
      </c>
      <c r="B2185" s="132">
        <v>2024</v>
      </c>
      <c r="C2185" s="133">
        <v>45513</v>
      </c>
      <c r="D2185" s="132" t="s">
        <v>152</v>
      </c>
      <c r="E2185" s="132">
        <v>1</v>
      </c>
      <c r="F2185" s="132" t="s">
        <v>575</v>
      </c>
      <c r="G2185" s="132">
        <v>3</v>
      </c>
      <c r="H2185" s="132" t="s">
        <v>1626</v>
      </c>
      <c r="I2185" s="132">
        <v>1094</v>
      </c>
      <c r="J2185" s="132" t="s">
        <v>425</v>
      </c>
      <c r="K2185" s="132" t="s">
        <v>96</v>
      </c>
      <c r="L2185" s="132">
        <v>30.723287671232882</v>
      </c>
      <c r="M2185" s="132">
        <v>8</v>
      </c>
      <c r="N2185" s="132">
        <v>2</v>
      </c>
      <c r="O2185" s="132">
        <v>10.917</v>
      </c>
      <c r="P2185" s="132">
        <v>0</v>
      </c>
      <c r="Q2185" s="132">
        <v>65.952184666117063</v>
      </c>
      <c r="R2185" s="132">
        <v>16.885115727252181</v>
      </c>
      <c r="S2185" s="132">
        <v>41.534352330059768</v>
      </c>
      <c r="T2185" s="132">
        <v>8.2164122009358636</v>
      </c>
      <c r="U2185" s="132">
        <v>14.77491319539441</v>
      </c>
      <c r="V2185" s="132">
        <v>39.307637202671053</v>
      </c>
      <c r="W2185" s="132">
        <v>8.1775746690922126</v>
      </c>
      <c r="X2185" s="132">
        <v>45.849613803052073</v>
      </c>
    </row>
    <row r="2186" spans="1:24" x14ac:dyDescent="0.45">
      <c r="A2186" s="132" t="s">
        <v>151</v>
      </c>
      <c r="B2186" s="132">
        <v>2024</v>
      </c>
      <c r="C2186" s="133">
        <v>45513</v>
      </c>
      <c r="D2186" s="132" t="s">
        <v>152</v>
      </c>
      <c r="E2186" s="132">
        <v>1</v>
      </c>
      <c r="F2186" s="132" t="s">
        <v>575</v>
      </c>
      <c r="G2186" s="132">
        <v>4</v>
      </c>
      <c r="H2186" s="132" t="s">
        <v>1627</v>
      </c>
      <c r="I2186" s="132">
        <v>1095</v>
      </c>
      <c r="J2186" s="132" t="s">
        <v>431</v>
      </c>
      <c r="K2186" s="132" t="s">
        <v>79</v>
      </c>
      <c r="L2186" s="132">
        <v>25.947945205479449</v>
      </c>
      <c r="M2186" s="132">
        <v>5</v>
      </c>
      <c r="N2186" s="132">
        <v>1</v>
      </c>
      <c r="O2186" s="132">
        <v>10.811</v>
      </c>
      <c r="P2186" s="132">
        <v>0</v>
      </c>
      <c r="Q2186" s="132">
        <v>66.598834520395897</v>
      </c>
      <c r="R2186" s="132">
        <v>12.66047753066656</v>
      </c>
      <c r="S2186" s="132">
        <v>35.858006388029011</v>
      </c>
      <c r="T2186" s="132">
        <v>7.7325096191208171</v>
      </c>
      <c r="U2186" s="132">
        <v>14.636825223638731</v>
      </c>
      <c r="V2186" s="132">
        <v>37.983356455818068</v>
      </c>
      <c r="W2186" s="132">
        <v>7.7821770773931132</v>
      </c>
      <c r="X2186" s="132">
        <v>31.994980981228171</v>
      </c>
    </row>
    <row r="2187" spans="1:24" x14ac:dyDescent="0.45">
      <c r="A2187" s="132" t="s">
        <v>151</v>
      </c>
      <c r="B2187" s="132">
        <v>2024</v>
      </c>
      <c r="C2187" s="133">
        <v>45513</v>
      </c>
      <c r="D2187" s="132" t="s">
        <v>152</v>
      </c>
      <c r="E2187" s="132">
        <v>1</v>
      </c>
      <c r="F2187" s="132" t="s">
        <v>575</v>
      </c>
      <c r="G2187" s="132">
        <v>4</v>
      </c>
      <c r="H2187" s="132" t="s">
        <v>1627</v>
      </c>
      <c r="I2187" s="132">
        <v>1095</v>
      </c>
      <c r="J2187" s="132" t="s">
        <v>512</v>
      </c>
      <c r="K2187" s="132" t="s">
        <v>37</v>
      </c>
      <c r="L2187" s="132">
        <v>23.86575342465753</v>
      </c>
      <c r="M2187" s="132">
        <v>11</v>
      </c>
      <c r="N2187" s="132">
        <v>2</v>
      </c>
      <c r="O2187" s="132">
        <v>10.811</v>
      </c>
      <c r="P2187" s="132">
        <v>0</v>
      </c>
      <c r="Q2187" s="132">
        <v>66.598834520395897</v>
      </c>
      <c r="R2187" s="132">
        <v>4.0397629602695906</v>
      </c>
      <c r="S2187" s="132">
        <v>28.131955574427341</v>
      </c>
      <c r="T2187" s="132">
        <v>8.0307308713859147</v>
      </c>
      <c r="U2187" s="132">
        <v>1.842614957519316</v>
      </c>
      <c r="V2187" s="132">
        <v>25.861368098342691</v>
      </c>
      <c r="W2187" s="132">
        <v>8.0062510469411254</v>
      </c>
      <c r="X2187" s="132">
        <v>31.994980981228171</v>
      </c>
    </row>
    <row r="2188" spans="1:24" x14ac:dyDescent="0.45">
      <c r="A2188" s="132" t="s">
        <v>151</v>
      </c>
      <c r="B2188" s="132">
        <v>2024</v>
      </c>
      <c r="C2188" s="133">
        <v>45513</v>
      </c>
      <c r="D2188" s="132" t="s">
        <v>152</v>
      </c>
      <c r="E2188" s="132">
        <v>1</v>
      </c>
      <c r="F2188" s="132" t="s">
        <v>575</v>
      </c>
      <c r="G2188" s="132">
        <v>5</v>
      </c>
      <c r="H2188" s="132" t="s">
        <v>1628</v>
      </c>
      <c r="I2188" s="132">
        <v>1096</v>
      </c>
      <c r="J2188" s="132" t="s">
        <v>546</v>
      </c>
      <c r="K2188" s="132" t="s">
        <v>34</v>
      </c>
      <c r="L2188" s="132">
        <v>26.216438356164389</v>
      </c>
      <c r="M2188" s="132">
        <v>4</v>
      </c>
      <c r="N2188" s="132">
        <v>1</v>
      </c>
      <c r="O2188" s="132">
        <v>10.731999999999999</v>
      </c>
      <c r="P2188" s="132">
        <v>0</v>
      </c>
      <c r="Q2188" s="132">
        <v>67.089079388743954</v>
      </c>
      <c r="R2188" s="132">
        <v>17.785924466560139</v>
      </c>
      <c r="S2188" s="132">
        <v>40.94153422043091</v>
      </c>
      <c r="T2188" s="132">
        <v>7.7185365846235889</v>
      </c>
      <c r="U2188" s="132">
        <v>24.383419981674582</v>
      </c>
      <c r="V2188" s="132">
        <v>46.937322903945919</v>
      </c>
      <c r="W2188" s="132">
        <v>7.5179676407571137</v>
      </c>
      <c r="X2188" s="132">
        <v>50.057175909597809</v>
      </c>
    </row>
    <row r="2189" spans="1:24" x14ac:dyDescent="0.45">
      <c r="A2189" s="132" t="s">
        <v>151</v>
      </c>
      <c r="B2189" s="132">
        <v>2024</v>
      </c>
      <c r="C2189" s="133">
        <v>45513</v>
      </c>
      <c r="D2189" s="132" t="s">
        <v>152</v>
      </c>
      <c r="E2189" s="132">
        <v>1</v>
      </c>
      <c r="F2189" s="132" t="s">
        <v>575</v>
      </c>
      <c r="G2189" s="132">
        <v>5</v>
      </c>
      <c r="H2189" s="132" t="s">
        <v>1628</v>
      </c>
      <c r="I2189" s="132">
        <v>1096</v>
      </c>
      <c r="J2189" s="132" t="s">
        <v>346</v>
      </c>
      <c r="K2189" s="132" t="s">
        <v>52</v>
      </c>
      <c r="L2189" s="132">
        <v>25.304109589041101</v>
      </c>
      <c r="M2189" s="132">
        <v>9</v>
      </c>
      <c r="N2189" s="132">
        <v>2</v>
      </c>
      <c r="O2189" s="132">
        <v>10.731999999999999</v>
      </c>
      <c r="P2189" s="132">
        <v>0</v>
      </c>
      <c r="Q2189" s="132">
        <v>67.089079388743954</v>
      </c>
      <c r="R2189" s="132">
        <v>33.339163666228941</v>
      </c>
      <c r="S2189" s="132">
        <v>59.172817598764709</v>
      </c>
      <c r="T2189" s="132">
        <v>8.6112179775119237</v>
      </c>
      <c r="U2189" s="132">
        <v>27.636439958440061</v>
      </c>
      <c r="V2189" s="132">
        <v>51.902494606252688</v>
      </c>
      <c r="W2189" s="132">
        <v>8.0886848826042108</v>
      </c>
      <c r="X2189" s="132">
        <v>50.057175909597809</v>
      </c>
    </row>
    <row r="2190" spans="1:24" x14ac:dyDescent="0.45">
      <c r="A2190" s="132" t="s">
        <v>151</v>
      </c>
      <c r="B2190" s="132">
        <v>2024</v>
      </c>
      <c r="C2190" s="133">
        <v>45513</v>
      </c>
      <c r="D2190" s="132" t="s">
        <v>152</v>
      </c>
      <c r="E2190" s="132">
        <v>1</v>
      </c>
      <c r="F2190" s="132" t="s">
        <v>575</v>
      </c>
      <c r="G2190" s="132">
        <v>6</v>
      </c>
      <c r="H2190" s="132" t="s">
        <v>1629</v>
      </c>
      <c r="I2190" s="132">
        <v>1097</v>
      </c>
      <c r="J2190" s="132" t="s">
        <v>365</v>
      </c>
      <c r="K2190" s="132" t="s">
        <v>88</v>
      </c>
      <c r="L2190" s="132">
        <v>26.912328767123292</v>
      </c>
      <c r="M2190" s="132">
        <v>6</v>
      </c>
      <c r="N2190" s="132">
        <v>1</v>
      </c>
      <c r="O2190" s="132">
        <v>10.837999999999999</v>
      </c>
      <c r="P2190" s="132">
        <v>0</v>
      </c>
      <c r="Q2190" s="132">
        <v>66.432921203174018</v>
      </c>
      <c r="R2190" s="132">
        <v>33.791165690271399</v>
      </c>
      <c r="S2190" s="132">
        <v>59.713463326002483</v>
      </c>
      <c r="T2190" s="132">
        <v>8.6407658785770245</v>
      </c>
      <c r="U2190" s="132">
        <v>37.334134966449518</v>
      </c>
      <c r="V2190" s="132">
        <v>62.64767647245683</v>
      </c>
      <c r="W2190" s="132">
        <v>8.4378471686691032</v>
      </c>
      <c r="X2190" s="132">
        <v>57.196130255537398</v>
      </c>
    </row>
    <row r="2191" spans="1:24" x14ac:dyDescent="0.45">
      <c r="A2191" s="132" t="s">
        <v>151</v>
      </c>
      <c r="B2191" s="132">
        <v>2024</v>
      </c>
      <c r="C2191" s="133">
        <v>45513</v>
      </c>
      <c r="D2191" s="132" t="s">
        <v>152</v>
      </c>
      <c r="E2191" s="132">
        <v>1</v>
      </c>
      <c r="F2191" s="132" t="s">
        <v>575</v>
      </c>
      <c r="G2191" s="132">
        <v>6</v>
      </c>
      <c r="H2191" s="132" t="s">
        <v>1629</v>
      </c>
      <c r="I2191" s="132">
        <v>1097</v>
      </c>
      <c r="J2191" s="132" t="s">
        <v>451</v>
      </c>
      <c r="K2191" s="132" t="s">
        <v>49</v>
      </c>
      <c r="L2191" s="132">
        <v>25.69041095890411</v>
      </c>
      <c r="M2191" s="132">
        <v>10</v>
      </c>
      <c r="N2191" s="132">
        <v>2</v>
      </c>
      <c r="O2191" s="132">
        <v>10.837999999999999</v>
      </c>
      <c r="P2191" s="132">
        <v>0</v>
      </c>
      <c r="Q2191" s="132">
        <v>66.432921203174018</v>
      </c>
      <c r="R2191" s="132">
        <v>30.332135715799971</v>
      </c>
      <c r="S2191" s="132">
        <v>54.678797185072327</v>
      </c>
      <c r="T2191" s="132">
        <v>8.1155538230907851</v>
      </c>
      <c r="U2191" s="132">
        <v>27.888568256873711</v>
      </c>
      <c r="V2191" s="132">
        <v>52.053238391248819</v>
      </c>
      <c r="W2191" s="132">
        <v>8.0548900447917031</v>
      </c>
      <c r="X2191" s="132">
        <v>57.196130255537398</v>
      </c>
    </row>
    <row r="2192" spans="1:24" x14ac:dyDescent="0.45">
      <c r="A2192" t="s">
        <v>151</v>
      </c>
      <c r="B2192">
        <v>2024</v>
      </c>
      <c r="C2192" s="140">
        <v>45513</v>
      </c>
      <c r="D2192" t="s">
        <v>152</v>
      </c>
      <c r="E2192">
        <v>1</v>
      </c>
      <c r="F2192" t="s">
        <v>584</v>
      </c>
      <c r="G2192">
        <v>1</v>
      </c>
      <c r="H2192" t="s">
        <v>1630</v>
      </c>
      <c r="I2192">
        <v>1098</v>
      </c>
      <c r="J2192" t="s">
        <v>354</v>
      </c>
      <c r="K2192" t="s">
        <v>121</v>
      </c>
      <c r="L2192">
        <v>29.013698630136989</v>
      </c>
      <c r="M2192">
        <v>7</v>
      </c>
      <c r="N2192">
        <v>1</v>
      </c>
      <c r="O2192">
        <v>10.871</v>
      </c>
      <c r="P2192">
        <v>0</v>
      </c>
      <c r="Q2192">
        <v>66.231257474013432</v>
      </c>
      <c r="R2192">
        <v>12.199387662454161</v>
      </c>
      <c r="S2192">
        <v>36.622063430004388</v>
      </c>
      <c r="T2192">
        <v>8.1408919225167438</v>
      </c>
      <c r="U2192">
        <v>20.246264803145781</v>
      </c>
      <c r="V2192">
        <v>43.284114772306772</v>
      </c>
      <c r="W2192">
        <v>7.6792833230536646</v>
      </c>
      <c r="X2192">
        <v>38.128642044866588</v>
      </c>
    </row>
    <row r="2193" spans="1:24" x14ac:dyDescent="0.45">
      <c r="A2193" t="s">
        <v>151</v>
      </c>
      <c r="B2193">
        <v>2024</v>
      </c>
      <c r="C2193" s="140">
        <v>45513</v>
      </c>
      <c r="D2193" t="s">
        <v>152</v>
      </c>
      <c r="E2193">
        <v>1</v>
      </c>
      <c r="F2193" t="s">
        <v>584</v>
      </c>
      <c r="G2193">
        <v>1</v>
      </c>
      <c r="H2193" t="s">
        <v>1630</v>
      </c>
      <c r="I2193">
        <v>1098</v>
      </c>
      <c r="J2193" t="s">
        <v>346</v>
      </c>
      <c r="K2193" t="s">
        <v>52</v>
      </c>
      <c r="L2193">
        <v>25.304109589041101</v>
      </c>
      <c r="M2193">
        <v>9</v>
      </c>
      <c r="N2193">
        <v>2</v>
      </c>
      <c r="O2193">
        <v>10.871</v>
      </c>
      <c r="P2193">
        <v>0</v>
      </c>
      <c r="Q2193">
        <v>66.231257474013432</v>
      </c>
      <c r="R2193">
        <v>27.636439958440061</v>
      </c>
      <c r="S2193">
        <v>51.902494606252688</v>
      </c>
      <c r="T2193">
        <v>8.0886848826042108</v>
      </c>
      <c r="U2193">
        <v>24.3227222079135</v>
      </c>
      <c r="V2193">
        <v>46.920877444503617</v>
      </c>
      <c r="W2193">
        <v>7.532718412196707</v>
      </c>
      <c r="X2193">
        <v>38.128642044866588</v>
      </c>
    </row>
    <row r="2194" spans="1:24" x14ac:dyDescent="0.45">
      <c r="A2194" t="s">
        <v>151</v>
      </c>
      <c r="B2194">
        <v>2024</v>
      </c>
      <c r="C2194" s="140">
        <v>45513</v>
      </c>
      <c r="D2194" t="s">
        <v>152</v>
      </c>
      <c r="E2194">
        <v>1</v>
      </c>
      <c r="F2194" t="s">
        <v>584</v>
      </c>
      <c r="G2194">
        <v>1</v>
      </c>
      <c r="H2194" t="s">
        <v>1630</v>
      </c>
      <c r="I2194">
        <v>1098</v>
      </c>
      <c r="J2194" t="s">
        <v>512</v>
      </c>
      <c r="K2194" t="s">
        <v>37</v>
      </c>
      <c r="L2194">
        <v>23.86575342465753</v>
      </c>
      <c r="M2194">
        <v>11</v>
      </c>
      <c r="N2194">
        <v>3</v>
      </c>
      <c r="O2194">
        <v>10.871</v>
      </c>
      <c r="P2194">
        <v>0</v>
      </c>
      <c r="Q2194">
        <v>66.231257474013432</v>
      </c>
      <c r="R2194">
        <v>1.842614957519316</v>
      </c>
      <c r="S2194">
        <v>25.861368098342691</v>
      </c>
      <c r="T2194">
        <v>8.0062510469411254</v>
      </c>
      <c r="U2194">
        <v>0.24023884088757089</v>
      </c>
      <c r="V2194">
        <v>24.2845425001296</v>
      </c>
      <c r="W2194">
        <v>8.0147678864140079</v>
      </c>
      <c r="X2194">
        <v>38.128642044866588</v>
      </c>
    </row>
    <row r="2195" spans="1:24" x14ac:dyDescent="0.45">
      <c r="A2195" t="s">
        <v>151</v>
      </c>
      <c r="B2195">
        <v>2024</v>
      </c>
      <c r="C2195" s="140">
        <v>45513</v>
      </c>
      <c r="D2195" t="s">
        <v>152</v>
      </c>
      <c r="E2195">
        <v>1</v>
      </c>
      <c r="F2195" t="s">
        <v>584</v>
      </c>
      <c r="G2195">
        <v>2</v>
      </c>
      <c r="H2195" t="s">
        <v>1631</v>
      </c>
      <c r="I2195">
        <v>1099</v>
      </c>
      <c r="J2195" t="s">
        <v>425</v>
      </c>
      <c r="K2195" t="s">
        <v>96</v>
      </c>
      <c r="L2195">
        <v>30.723287671232882</v>
      </c>
      <c r="M2195">
        <v>8</v>
      </c>
      <c r="N2195">
        <v>1</v>
      </c>
      <c r="O2195">
        <v>10.613</v>
      </c>
      <c r="P2195">
        <v>0</v>
      </c>
      <c r="Q2195">
        <v>67.841326674832757</v>
      </c>
      <c r="R2195">
        <v>14.77491319539441</v>
      </c>
      <c r="S2195">
        <v>39.307637202671053</v>
      </c>
      <c r="T2195">
        <v>8.1775746690922126</v>
      </c>
      <c r="U2195">
        <v>22.966737953507799</v>
      </c>
      <c r="V2195">
        <v>45.977656332705124</v>
      </c>
      <c r="W2195">
        <v>7.6703061263991072</v>
      </c>
      <c r="X2195">
        <v>42.16099467894896</v>
      </c>
    </row>
    <row r="2196" spans="1:24" x14ac:dyDescent="0.45">
      <c r="A2196" t="s">
        <v>151</v>
      </c>
      <c r="B2196">
        <v>2024</v>
      </c>
      <c r="C2196" s="140">
        <v>45513</v>
      </c>
      <c r="D2196" t="s">
        <v>152</v>
      </c>
      <c r="E2196">
        <v>1</v>
      </c>
      <c r="F2196" t="s">
        <v>584</v>
      </c>
      <c r="G2196">
        <v>2</v>
      </c>
      <c r="H2196" t="s">
        <v>1631</v>
      </c>
      <c r="I2196">
        <v>1099</v>
      </c>
      <c r="J2196" t="s">
        <v>451</v>
      </c>
      <c r="K2196" t="s">
        <v>49</v>
      </c>
      <c r="L2196">
        <v>25.69041095890411</v>
      </c>
      <c r="M2196">
        <v>10</v>
      </c>
      <c r="N2196">
        <v>2</v>
      </c>
      <c r="O2196">
        <v>10.613</v>
      </c>
      <c r="P2196">
        <v>0</v>
      </c>
      <c r="Q2196">
        <v>67.841326674832757</v>
      </c>
      <c r="R2196">
        <v>27.888568256873711</v>
      </c>
      <c r="S2196">
        <v>52.053238391248819</v>
      </c>
      <c r="T2196">
        <v>8.0548900447917031</v>
      </c>
      <c r="U2196">
        <v>25.945676333892852</v>
      </c>
      <c r="V2196">
        <v>48.282274698564173</v>
      </c>
      <c r="W2196">
        <v>7.4455327882237752</v>
      </c>
      <c r="X2196">
        <v>42.16099467894896</v>
      </c>
    </row>
    <row r="2197" spans="1:24" x14ac:dyDescent="0.45">
      <c r="A2197" t="s">
        <v>151</v>
      </c>
      <c r="B2197">
        <v>2024</v>
      </c>
      <c r="C2197" s="140">
        <v>45513</v>
      </c>
      <c r="D2197" t="s">
        <v>152</v>
      </c>
      <c r="E2197">
        <v>1</v>
      </c>
      <c r="F2197" t="s">
        <v>584</v>
      </c>
      <c r="G2197">
        <v>2</v>
      </c>
      <c r="H2197" t="s">
        <v>1631</v>
      </c>
      <c r="I2197">
        <v>1099</v>
      </c>
      <c r="J2197" t="s">
        <v>468</v>
      </c>
      <c r="K2197" t="s">
        <v>91</v>
      </c>
      <c r="L2197">
        <v>26.342465753424658</v>
      </c>
      <c r="M2197">
        <v>12</v>
      </c>
      <c r="N2197">
        <v>3</v>
      </c>
      <c r="O2197">
        <v>10.613</v>
      </c>
      <c r="P2197">
        <v>0</v>
      </c>
      <c r="Q2197">
        <v>67.841326674832757</v>
      </c>
      <c r="R2197">
        <v>9.6940482751750281</v>
      </c>
      <c r="S2197">
        <v>35.122108442927029</v>
      </c>
      <c r="T2197">
        <v>8.4760200559173331</v>
      </c>
      <c r="U2197">
        <v>7.6530074849614742</v>
      </c>
      <c r="V2197">
        <v>32.141449935810179</v>
      </c>
      <c r="W2197">
        <v>8.1628141502829017</v>
      </c>
      <c r="X2197">
        <v>42.16099467894896</v>
      </c>
    </row>
    <row r="2198" spans="1:24" x14ac:dyDescent="0.45">
      <c r="A2198" s="134" t="s">
        <v>151</v>
      </c>
      <c r="B2198" s="134">
        <v>2024</v>
      </c>
      <c r="C2198" s="135">
        <v>45513</v>
      </c>
      <c r="D2198" s="134" t="s">
        <v>152</v>
      </c>
      <c r="E2198" s="134">
        <v>1</v>
      </c>
      <c r="F2198" s="134" t="s">
        <v>576</v>
      </c>
      <c r="G2198" s="134">
        <v>1</v>
      </c>
      <c r="H2198" s="134" t="s">
        <v>1632</v>
      </c>
      <c r="I2198" s="134">
        <v>1100</v>
      </c>
      <c r="J2198" s="134" t="s">
        <v>410</v>
      </c>
      <c r="K2198" s="134" t="s">
        <v>88</v>
      </c>
      <c r="L2198" s="134">
        <v>24.605479452054791</v>
      </c>
      <c r="M2198" s="134">
        <v>2</v>
      </c>
      <c r="N2198" s="134">
        <v>1</v>
      </c>
      <c r="O2198" s="134">
        <v>10.773999999999999</v>
      </c>
      <c r="P2198" s="134">
        <v>0</v>
      </c>
      <c r="Q2198" s="134">
        <v>66.827547800259893</v>
      </c>
      <c r="R2198" s="134">
        <v>37.409022733512288</v>
      </c>
      <c r="S2198" s="134">
        <v>64.663500503087008</v>
      </c>
      <c r="T2198" s="134">
        <v>9.0848259231915733</v>
      </c>
      <c r="U2198" s="134">
        <v>38.85303448140148</v>
      </c>
      <c r="V2198" s="134">
        <v>66.053274805542941</v>
      </c>
      <c r="W2198" s="134">
        <v>9.0667467747138204</v>
      </c>
      <c r="X2198" s="134">
        <v>55.320578417896058</v>
      </c>
    </row>
    <row r="2199" spans="1:24" x14ac:dyDescent="0.45">
      <c r="A2199" s="134" t="s">
        <v>151</v>
      </c>
      <c r="B2199" s="134">
        <v>2024</v>
      </c>
      <c r="C2199" s="135">
        <v>45513</v>
      </c>
      <c r="D2199" s="134" t="s">
        <v>152</v>
      </c>
      <c r="E2199" s="134">
        <v>1</v>
      </c>
      <c r="F2199" s="134" t="s">
        <v>576</v>
      </c>
      <c r="G2199" s="134">
        <v>1</v>
      </c>
      <c r="H2199" s="134" t="s">
        <v>1632</v>
      </c>
      <c r="I2199" s="134">
        <v>1100</v>
      </c>
      <c r="J2199" s="134" t="s">
        <v>425</v>
      </c>
      <c r="K2199" s="134" t="s">
        <v>96</v>
      </c>
      <c r="L2199" s="134">
        <v>30.723287671232882</v>
      </c>
      <c r="M2199" s="134">
        <v>8</v>
      </c>
      <c r="N2199" s="134">
        <v>2</v>
      </c>
      <c r="O2199" s="134">
        <v>10.773999999999999</v>
      </c>
      <c r="P2199" s="134">
        <v>0</v>
      </c>
      <c r="Q2199" s="134">
        <v>66.827547800259893</v>
      </c>
      <c r="R2199" s="134">
        <v>22.966737953507799</v>
      </c>
      <c r="S2199" s="134">
        <v>45.977656332705124</v>
      </c>
      <c r="T2199" s="134">
        <v>7.6703061263991072</v>
      </c>
      <c r="U2199" s="134">
        <v>21.190714060060358</v>
      </c>
      <c r="V2199" s="134">
        <v>44.947729477621927</v>
      </c>
      <c r="W2199" s="134">
        <v>7.9190051391871883</v>
      </c>
      <c r="X2199" s="134">
        <v>55.320578417896058</v>
      </c>
    </row>
    <row r="2200" spans="1:24" x14ac:dyDescent="0.45">
      <c r="A2200" s="134" t="s">
        <v>151</v>
      </c>
      <c r="B2200" s="134">
        <v>2024</v>
      </c>
      <c r="C2200" s="135">
        <v>45513</v>
      </c>
      <c r="D2200" s="134" t="s">
        <v>152</v>
      </c>
      <c r="E2200" s="134">
        <v>1</v>
      </c>
      <c r="F2200" s="134" t="s">
        <v>576</v>
      </c>
      <c r="G2200" s="134">
        <v>2</v>
      </c>
      <c r="H2200" s="134" t="s">
        <v>1633</v>
      </c>
      <c r="I2200" s="134">
        <v>1101</v>
      </c>
      <c r="J2200" s="134" t="s">
        <v>492</v>
      </c>
      <c r="K2200" s="134" t="s">
        <v>79</v>
      </c>
      <c r="L2200" s="134">
        <v>21.646575342465749</v>
      </c>
      <c r="M2200" s="134">
        <v>3</v>
      </c>
      <c r="N2200" s="134">
        <v>1</v>
      </c>
      <c r="O2200" s="134">
        <v>10.877000000000001</v>
      </c>
      <c r="P2200" s="134">
        <v>0</v>
      </c>
      <c r="Q2200" s="134">
        <v>66.194722809598233</v>
      </c>
      <c r="R2200" s="134">
        <v>43.799162123186058</v>
      </c>
      <c r="S2200" s="134">
        <v>72.07867689937062</v>
      </c>
      <c r="T2200" s="134">
        <v>9.4265049253948536</v>
      </c>
      <c r="U2200" s="134">
        <v>43.964130714799317</v>
      </c>
      <c r="V2200" s="134">
        <v>72.723536308738204</v>
      </c>
      <c r="W2200" s="134">
        <v>9.5864685313129616</v>
      </c>
      <c r="X2200" s="134">
        <v>57.6813958358387</v>
      </c>
    </row>
    <row r="2201" spans="1:24" x14ac:dyDescent="0.45">
      <c r="A2201" s="134" t="s">
        <v>151</v>
      </c>
      <c r="B2201" s="134">
        <v>2024</v>
      </c>
      <c r="C2201" s="135">
        <v>45513</v>
      </c>
      <c r="D2201" s="134" t="s">
        <v>152</v>
      </c>
      <c r="E2201" s="134">
        <v>1</v>
      </c>
      <c r="F2201" s="134" t="s">
        <v>576</v>
      </c>
      <c r="G2201" s="134">
        <v>2</v>
      </c>
      <c r="H2201" s="134" t="s">
        <v>1633</v>
      </c>
      <c r="I2201" s="134">
        <v>1101</v>
      </c>
      <c r="J2201" s="134" t="s">
        <v>354</v>
      </c>
      <c r="K2201" s="134" t="s">
        <v>121</v>
      </c>
      <c r="L2201" s="134">
        <v>29.013698630136989</v>
      </c>
      <c r="M2201" s="134">
        <v>7</v>
      </c>
      <c r="N2201" s="134">
        <v>2</v>
      </c>
      <c r="O2201" s="134">
        <v>10.877000000000001</v>
      </c>
      <c r="P2201" s="134">
        <v>0</v>
      </c>
      <c r="Q2201" s="134">
        <v>66.194722809598233</v>
      </c>
      <c r="R2201" s="134">
        <v>20.246264803145781</v>
      </c>
      <c r="S2201" s="134">
        <v>43.284114772306772</v>
      </c>
      <c r="T2201" s="134">
        <v>7.6792833230536646</v>
      </c>
      <c r="U2201" s="134">
        <v>18.631453279063791</v>
      </c>
      <c r="V2201" s="134">
        <v>42.836205084701533</v>
      </c>
      <c r="W2201" s="134">
        <v>8.0682506018792459</v>
      </c>
      <c r="X2201" s="134">
        <v>57.6813958358387</v>
      </c>
    </row>
    <row r="2202" spans="1:24" x14ac:dyDescent="0.45">
      <c r="A2202" s="134" t="s">
        <v>151</v>
      </c>
      <c r="B2202" s="134">
        <v>2024</v>
      </c>
      <c r="C2202" s="135">
        <v>45513</v>
      </c>
      <c r="D2202" s="134" t="s">
        <v>152</v>
      </c>
      <c r="E2202" s="134">
        <v>1</v>
      </c>
      <c r="F2202" s="134" t="s">
        <v>576</v>
      </c>
      <c r="G2202" s="134">
        <v>3</v>
      </c>
      <c r="H2202" s="134" t="s">
        <v>1634</v>
      </c>
      <c r="I2202" s="134">
        <v>1102</v>
      </c>
      <c r="J2202" s="134" t="s">
        <v>446</v>
      </c>
      <c r="K2202" s="134" t="s">
        <v>37</v>
      </c>
      <c r="L2202" s="134">
        <v>24.62465753424658</v>
      </c>
      <c r="M2202" s="134">
        <v>1</v>
      </c>
      <c r="N2202" s="134">
        <v>1</v>
      </c>
      <c r="O2202" s="134">
        <v>10.746</v>
      </c>
      <c r="P2202" s="134">
        <v>0</v>
      </c>
      <c r="Q2202" s="134">
        <v>67.001675041876041</v>
      </c>
      <c r="R2202" s="134">
        <v>27.93922522391161</v>
      </c>
      <c r="S2202" s="134">
        <v>52.370060292681977</v>
      </c>
      <c r="T2202" s="134">
        <v>8.1436116895901218</v>
      </c>
      <c r="U2202" s="134">
        <v>33.804696308777068</v>
      </c>
      <c r="V2202" s="134">
        <v>57.432642799459543</v>
      </c>
      <c r="W2202" s="134">
        <v>7.8759821635608231</v>
      </c>
      <c r="X2202" s="134">
        <v>57.508868382569403</v>
      </c>
    </row>
    <row r="2203" spans="1:24" x14ac:dyDescent="0.45">
      <c r="A2203" s="134" t="s">
        <v>151</v>
      </c>
      <c r="B2203" s="134">
        <v>2024</v>
      </c>
      <c r="C2203" s="135">
        <v>45513</v>
      </c>
      <c r="D2203" s="134" t="s">
        <v>152</v>
      </c>
      <c r="E2203" s="134">
        <v>1</v>
      </c>
      <c r="F2203" s="134" t="s">
        <v>576</v>
      </c>
      <c r="G2203" s="134">
        <v>3</v>
      </c>
      <c r="H2203" s="134" t="s">
        <v>1634</v>
      </c>
      <c r="I2203" s="134">
        <v>1102</v>
      </c>
      <c r="J2203" s="134" t="s">
        <v>365</v>
      </c>
      <c r="K2203" s="134" t="s">
        <v>88</v>
      </c>
      <c r="L2203" s="134">
        <v>26.912328767123292</v>
      </c>
      <c r="M2203" s="134">
        <v>6</v>
      </c>
      <c r="N2203" s="134">
        <v>2</v>
      </c>
      <c r="O2203" s="134">
        <v>10.746</v>
      </c>
      <c r="P2203" s="134">
        <v>0</v>
      </c>
      <c r="Q2203" s="134">
        <v>67.001675041876041</v>
      </c>
      <c r="R2203" s="134">
        <v>37.334134966449518</v>
      </c>
      <c r="S2203" s="134">
        <v>62.64767647245683</v>
      </c>
      <c r="T2203" s="134">
        <v>8.4378471686691032</v>
      </c>
      <c r="U2203" s="134">
        <v>33.045692306355562</v>
      </c>
      <c r="V2203" s="134">
        <v>57.257158233981997</v>
      </c>
      <c r="W2203" s="134">
        <v>8.0704886425421467</v>
      </c>
      <c r="X2203" s="134">
        <v>57.508868382569403</v>
      </c>
    </row>
    <row r="2204" spans="1:24" x14ac:dyDescent="0.45">
      <c r="A2204" s="134" t="s">
        <v>151</v>
      </c>
      <c r="B2204" s="134">
        <v>2024</v>
      </c>
      <c r="C2204" s="135">
        <v>45513</v>
      </c>
      <c r="D2204" s="134" t="s">
        <v>152</v>
      </c>
      <c r="E2204" s="134">
        <v>1</v>
      </c>
      <c r="F2204" s="134" t="s">
        <v>576</v>
      </c>
      <c r="G2204" s="134">
        <v>4</v>
      </c>
      <c r="H2204" s="134" t="s">
        <v>1635</v>
      </c>
      <c r="I2204" s="134">
        <v>1103</v>
      </c>
      <c r="J2204" s="134" t="s">
        <v>546</v>
      </c>
      <c r="K2204" s="134" t="s">
        <v>34</v>
      </c>
      <c r="L2204" s="134">
        <v>26.216438356164389</v>
      </c>
      <c r="M2204" s="134">
        <v>4</v>
      </c>
      <c r="N2204" s="134">
        <v>1</v>
      </c>
      <c r="O2204" s="134">
        <v>10.638999999999999</v>
      </c>
      <c r="P2204" s="134">
        <v>0</v>
      </c>
      <c r="Q2204" s="134">
        <v>67.675533414794629</v>
      </c>
      <c r="R2204" s="134">
        <v>24.383419981674582</v>
      </c>
      <c r="S2204" s="134">
        <v>46.937322903945919</v>
      </c>
      <c r="T2204" s="134">
        <v>7.5179676407571137</v>
      </c>
      <c r="U2204" s="134">
        <v>25.953838424979001</v>
      </c>
      <c r="V2204" s="134">
        <v>48.834933115225432</v>
      </c>
      <c r="W2204" s="134">
        <v>7.6270315634154748</v>
      </c>
      <c r="X2204" s="134">
        <v>42.460339679881997</v>
      </c>
    </row>
    <row r="2205" spans="1:24" x14ac:dyDescent="0.45">
      <c r="A2205" s="134" t="s">
        <v>151</v>
      </c>
      <c r="B2205" s="134">
        <v>2024</v>
      </c>
      <c r="C2205" s="135">
        <v>45513</v>
      </c>
      <c r="D2205" s="134" t="s">
        <v>152</v>
      </c>
      <c r="E2205" s="134">
        <v>1</v>
      </c>
      <c r="F2205" s="134" t="s">
        <v>576</v>
      </c>
      <c r="G2205" s="134">
        <v>4</v>
      </c>
      <c r="H2205" s="134" t="s">
        <v>1635</v>
      </c>
      <c r="I2205" s="134">
        <v>1103</v>
      </c>
      <c r="J2205" s="134" t="s">
        <v>431</v>
      </c>
      <c r="K2205" s="134" t="s">
        <v>79</v>
      </c>
      <c r="L2205" s="134">
        <v>25.947945205479449</v>
      </c>
      <c r="M2205" s="134">
        <v>5</v>
      </c>
      <c r="N2205" s="134">
        <v>2</v>
      </c>
      <c r="O2205" s="134">
        <v>10.638999999999999</v>
      </c>
      <c r="P2205" s="134">
        <v>0</v>
      </c>
      <c r="Q2205" s="134">
        <v>67.675533414794629</v>
      </c>
      <c r="R2205" s="134">
        <v>14.636825223638731</v>
      </c>
      <c r="S2205" s="134">
        <v>37.983356455818068</v>
      </c>
      <c r="T2205" s="134">
        <v>7.7821770773931132</v>
      </c>
      <c r="U2205" s="134">
        <v>12.48433115744098</v>
      </c>
      <c r="V2205" s="134">
        <v>35.968667498828879</v>
      </c>
      <c r="W2205" s="134">
        <v>7.8281121137959646</v>
      </c>
      <c r="X2205" s="134">
        <v>42.460339679881997</v>
      </c>
    </row>
    <row r="2206" spans="1:24" x14ac:dyDescent="0.45">
      <c r="A2206" s="134" t="s">
        <v>151</v>
      </c>
      <c r="B2206" s="134">
        <v>2024</v>
      </c>
      <c r="C2206" s="135">
        <v>45513</v>
      </c>
      <c r="D2206" s="134" t="s">
        <v>152</v>
      </c>
      <c r="E2206" s="134">
        <v>2</v>
      </c>
      <c r="F2206" s="134" t="s">
        <v>576</v>
      </c>
      <c r="G2206" s="134">
        <v>1</v>
      </c>
      <c r="H2206" s="134" t="s">
        <v>1636</v>
      </c>
      <c r="I2206" s="134">
        <v>1104</v>
      </c>
      <c r="J2206" s="134" t="s">
        <v>410</v>
      </c>
      <c r="K2206" s="134" t="s">
        <v>88</v>
      </c>
      <c r="L2206" s="134">
        <v>24.605479452054791</v>
      </c>
      <c r="M2206" s="134">
        <v>2</v>
      </c>
      <c r="N2206" s="134">
        <v>1</v>
      </c>
      <c r="O2206" s="134">
        <v>10.683999999999999</v>
      </c>
      <c r="P2206" s="134">
        <v>0</v>
      </c>
      <c r="Q2206" s="134">
        <v>67.390490453013854</v>
      </c>
      <c r="R2206" s="134">
        <v>38.85303448140148</v>
      </c>
      <c r="S2206" s="134">
        <v>66.053274805542941</v>
      </c>
      <c r="T2206" s="134">
        <v>9.0667467747138204</v>
      </c>
      <c r="U2206" s="134">
        <v>39.876514192326297</v>
      </c>
      <c r="V2206" s="134">
        <v>67.21011579986822</v>
      </c>
      <c r="W2206" s="134">
        <v>9.1112005358473063</v>
      </c>
      <c r="X2206" s="134">
        <v>55.50050214158243</v>
      </c>
    </row>
    <row r="2207" spans="1:24" x14ac:dyDescent="0.45">
      <c r="A2207" s="134" t="s">
        <v>151</v>
      </c>
      <c r="B2207" s="134">
        <v>2024</v>
      </c>
      <c r="C2207" s="135">
        <v>45513</v>
      </c>
      <c r="D2207" s="134" t="s">
        <v>152</v>
      </c>
      <c r="E2207" s="134">
        <v>2</v>
      </c>
      <c r="F2207" s="134" t="s">
        <v>576</v>
      </c>
      <c r="G2207" s="134">
        <v>1</v>
      </c>
      <c r="H2207" s="134" t="s">
        <v>1636</v>
      </c>
      <c r="I2207" s="134">
        <v>1104</v>
      </c>
      <c r="J2207" s="134" t="s">
        <v>425</v>
      </c>
      <c r="K2207" s="134" t="s">
        <v>96</v>
      </c>
      <c r="L2207" s="134">
        <v>30.723287671232882</v>
      </c>
      <c r="M2207" s="134">
        <v>8</v>
      </c>
      <c r="N2207" s="134">
        <v>2</v>
      </c>
      <c r="O2207" s="134">
        <v>10.683999999999999</v>
      </c>
      <c r="P2207" s="134">
        <v>0</v>
      </c>
      <c r="Q2207" s="134">
        <v>67.390490453013854</v>
      </c>
      <c r="R2207" s="134">
        <v>21.190714060060358</v>
      </c>
      <c r="S2207" s="134">
        <v>44.947729477621927</v>
      </c>
      <c r="T2207" s="134">
        <v>7.9190051391871883</v>
      </c>
      <c r="U2207" s="134">
        <v>19.546973620821039</v>
      </c>
      <c r="V2207" s="134">
        <v>44.038163172040981</v>
      </c>
      <c r="W2207" s="134">
        <v>8.1637298504066464</v>
      </c>
      <c r="X2207" s="134">
        <v>55.50050214158243</v>
      </c>
    </row>
    <row r="2208" spans="1:24" x14ac:dyDescent="0.45">
      <c r="A2208" s="134" t="s">
        <v>151</v>
      </c>
      <c r="B2208" s="134">
        <v>2024</v>
      </c>
      <c r="C2208" s="135">
        <v>45513</v>
      </c>
      <c r="D2208" s="134" t="s">
        <v>152</v>
      </c>
      <c r="E2208" s="134">
        <v>2</v>
      </c>
      <c r="F2208" s="134" t="s">
        <v>576</v>
      </c>
      <c r="G2208" s="134">
        <v>2</v>
      </c>
      <c r="H2208" s="134" t="s">
        <v>1637</v>
      </c>
      <c r="I2208" s="134">
        <v>1105</v>
      </c>
      <c r="J2208" s="134" t="s">
        <v>492</v>
      </c>
      <c r="K2208" s="134" t="s">
        <v>79</v>
      </c>
      <c r="L2208" s="134">
        <v>21.646575342465749</v>
      </c>
      <c r="M2208" s="134">
        <v>3</v>
      </c>
      <c r="N2208" s="134">
        <v>1</v>
      </c>
      <c r="O2208" s="134">
        <v>10.707000000000001</v>
      </c>
      <c r="P2208" s="134">
        <v>0</v>
      </c>
      <c r="Q2208" s="134">
        <v>67.245727094424197</v>
      </c>
      <c r="R2208" s="134">
        <v>43.964130714799317</v>
      </c>
      <c r="S2208" s="134">
        <v>72.723536308738204</v>
      </c>
      <c r="T2208" s="134">
        <v>9.5864685313129616</v>
      </c>
      <c r="U2208" s="134">
        <v>44.093876351102118</v>
      </c>
      <c r="V2208" s="134">
        <v>73.337995918260802</v>
      </c>
      <c r="W2208" s="134">
        <v>9.7480398557195578</v>
      </c>
      <c r="X2208" s="134">
        <v>57.779870696719868</v>
      </c>
    </row>
    <row r="2209" spans="1:24" x14ac:dyDescent="0.45">
      <c r="A2209" s="134" t="s">
        <v>151</v>
      </c>
      <c r="B2209" s="134">
        <v>2024</v>
      </c>
      <c r="C2209" s="135">
        <v>45513</v>
      </c>
      <c r="D2209" s="134" t="s">
        <v>152</v>
      </c>
      <c r="E2209" s="134">
        <v>2</v>
      </c>
      <c r="F2209" s="134" t="s">
        <v>576</v>
      </c>
      <c r="G2209" s="134">
        <v>2</v>
      </c>
      <c r="H2209" s="134" t="s">
        <v>1637</v>
      </c>
      <c r="I2209" s="134">
        <v>1105</v>
      </c>
      <c r="J2209" s="134" t="s">
        <v>354</v>
      </c>
      <c r="K2209" s="134" t="s">
        <v>121</v>
      </c>
      <c r="L2209" s="134">
        <v>29.013698630136989</v>
      </c>
      <c r="M2209" s="134">
        <v>7</v>
      </c>
      <c r="N2209" s="134">
        <v>2</v>
      </c>
      <c r="O2209" s="134">
        <v>10.707000000000001</v>
      </c>
      <c r="P2209" s="134">
        <v>0</v>
      </c>
      <c r="Q2209" s="134">
        <v>67.245727094424197</v>
      </c>
      <c r="R2209" s="134">
        <v>18.631453279063791</v>
      </c>
      <c r="S2209" s="134">
        <v>42.836205084701533</v>
      </c>
      <c r="T2209" s="134">
        <v>8.0682506018792459</v>
      </c>
      <c r="U2209" s="134">
        <v>17.11937624009969</v>
      </c>
      <c r="V2209" s="134">
        <v>42.384973780683623</v>
      </c>
      <c r="W2209" s="134">
        <v>8.4218658468613103</v>
      </c>
      <c r="X2209" s="134">
        <v>57.779870696719868</v>
      </c>
    </row>
    <row r="2210" spans="1:24" x14ac:dyDescent="0.45">
      <c r="A2210" s="134" t="s">
        <v>151</v>
      </c>
      <c r="B2210" s="134">
        <v>2024</v>
      </c>
      <c r="C2210" s="135">
        <v>45513</v>
      </c>
      <c r="D2210" s="134" t="s">
        <v>152</v>
      </c>
      <c r="E2210" s="134">
        <v>2</v>
      </c>
      <c r="F2210" s="134" t="s">
        <v>576</v>
      </c>
      <c r="G2210" s="134">
        <v>3</v>
      </c>
      <c r="H2210" s="134" t="s">
        <v>1638</v>
      </c>
      <c r="I2210" s="134">
        <v>1106</v>
      </c>
      <c r="J2210" s="134" t="s">
        <v>446</v>
      </c>
      <c r="K2210" s="134" t="s">
        <v>37</v>
      </c>
      <c r="L2210" s="134">
        <v>24.62465753424658</v>
      </c>
      <c r="M2210" s="134">
        <v>1</v>
      </c>
      <c r="N2210" s="134">
        <v>1</v>
      </c>
      <c r="O2210" s="134">
        <v>10.795</v>
      </c>
      <c r="P2210" s="134">
        <v>0</v>
      </c>
      <c r="Q2210" s="134">
        <v>66.697545159796206</v>
      </c>
      <c r="R2210" s="134">
        <v>33.804696308777068</v>
      </c>
      <c r="S2210" s="134">
        <v>57.432642799459543</v>
      </c>
      <c r="T2210" s="134">
        <v>7.8759821635608231</v>
      </c>
      <c r="U2210" s="134">
        <v>37.284844215267142</v>
      </c>
      <c r="V2210" s="134">
        <v>60.640580933029497</v>
      </c>
      <c r="W2210" s="134">
        <v>7.7852455725874536</v>
      </c>
      <c r="X2210" s="134">
        <v>57.34490051672077</v>
      </c>
    </row>
    <row r="2211" spans="1:24" x14ac:dyDescent="0.45">
      <c r="A2211" s="134" t="s">
        <v>151</v>
      </c>
      <c r="B2211" s="134">
        <v>2024</v>
      </c>
      <c r="C2211" s="135">
        <v>45513</v>
      </c>
      <c r="D2211" s="134" t="s">
        <v>152</v>
      </c>
      <c r="E2211" s="134">
        <v>2</v>
      </c>
      <c r="F2211" s="134" t="s">
        <v>576</v>
      </c>
      <c r="G2211" s="134">
        <v>3</v>
      </c>
      <c r="H2211" s="134" t="s">
        <v>1638</v>
      </c>
      <c r="I2211" s="134">
        <v>1106</v>
      </c>
      <c r="J2211" s="134" t="s">
        <v>365</v>
      </c>
      <c r="K2211" s="134" t="s">
        <v>88</v>
      </c>
      <c r="L2211" s="134">
        <v>26.912328767123292</v>
      </c>
      <c r="M2211" s="134">
        <v>6</v>
      </c>
      <c r="N2211" s="134">
        <v>2</v>
      </c>
      <c r="O2211" s="134">
        <v>10.795</v>
      </c>
      <c r="P2211" s="134">
        <v>0</v>
      </c>
      <c r="Q2211" s="134">
        <v>66.697545159796206</v>
      </c>
      <c r="R2211" s="134">
        <v>33.045692306355562</v>
      </c>
      <c r="S2211" s="134">
        <v>57.257158233981997</v>
      </c>
      <c r="T2211" s="134">
        <v>8.0704886425421467</v>
      </c>
      <c r="U2211" s="134">
        <v>30.13865662906208</v>
      </c>
      <c r="V2211" s="134">
        <v>53.909140101890891</v>
      </c>
      <c r="W2211" s="134">
        <v>7.9234944909429368</v>
      </c>
      <c r="X2211" s="134">
        <v>57.34490051672077</v>
      </c>
    </row>
    <row r="2212" spans="1:24" x14ac:dyDescent="0.45">
      <c r="A2212" s="134" t="s">
        <v>151</v>
      </c>
      <c r="B2212" s="134">
        <v>2024</v>
      </c>
      <c r="C2212" s="135">
        <v>45513</v>
      </c>
      <c r="D2212" s="134" t="s">
        <v>152</v>
      </c>
      <c r="E2212" s="134">
        <v>2</v>
      </c>
      <c r="F2212" s="134" t="s">
        <v>576</v>
      </c>
      <c r="G2212" s="134">
        <v>4</v>
      </c>
      <c r="H2212" s="134" t="s">
        <v>1639</v>
      </c>
      <c r="I2212" s="134">
        <v>1107</v>
      </c>
      <c r="J2212" s="134" t="s">
        <v>546</v>
      </c>
      <c r="K2212" s="134" t="s">
        <v>34</v>
      </c>
      <c r="L2212" s="134">
        <v>26.216438356164389</v>
      </c>
      <c r="M2212" s="134">
        <v>4</v>
      </c>
      <c r="N2212" s="134">
        <v>1</v>
      </c>
      <c r="O2212" s="134">
        <v>10.672000000000001</v>
      </c>
      <c r="P2212" s="134">
        <v>0</v>
      </c>
      <c r="Q2212" s="134">
        <v>67.466266866566713</v>
      </c>
      <c r="R2212" s="134">
        <v>25.953838424979001</v>
      </c>
      <c r="S2212" s="134">
        <v>48.834933115225432</v>
      </c>
      <c r="T2212" s="134">
        <v>7.6270315634154748</v>
      </c>
      <c r="U2212" s="134">
        <v>27.031061989902678</v>
      </c>
      <c r="V2212" s="134">
        <v>50.357592607246033</v>
      </c>
      <c r="W2212" s="134">
        <v>7.7755102057811154</v>
      </c>
      <c r="X2212" s="134">
        <v>42.401800307027152</v>
      </c>
    </row>
    <row r="2213" spans="1:24" x14ac:dyDescent="0.45">
      <c r="A2213" s="134" t="s">
        <v>151</v>
      </c>
      <c r="B2213" s="134">
        <v>2024</v>
      </c>
      <c r="C2213" s="135">
        <v>45513</v>
      </c>
      <c r="D2213" s="134" t="s">
        <v>152</v>
      </c>
      <c r="E2213" s="134">
        <v>2</v>
      </c>
      <c r="F2213" s="134" t="s">
        <v>576</v>
      </c>
      <c r="G2213" s="134">
        <v>4</v>
      </c>
      <c r="H2213" s="134" t="s">
        <v>1639</v>
      </c>
      <c r="I2213" s="134">
        <v>1107</v>
      </c>
      <c r="J2213" s="134" t="s">
        <v>431</v>
      </c>
      <c r="K2213" s="134" t="s">
        <v>79</v>
      </c>
      <c r="L2213" s="134">
        <v>25.947945205479449</v>
      </c>
      <c r="M2213" s="134">
        <v>5</v>
      </c>
      <c r="N2213" s="134">
        <v>2</v>
      </c>
      <c r="O2213" s="134">
        <v>10.672000000000001</v>
      </c>
      <c r="P2213" s="134">
        <v>0</v>
      </c>
      <c r="Q2213" s="134">
        <v>67.466266866566713</v>
      </c>
      <c r="R2213" s="134">
        <v>12.48433115744098</v>
      </c>
      <c r="S2213" s="134">
        <v>35.968667498828879</v>
      </c>
      <c r="T2213" s="134">
        <v>7.8281121137959646</v>
      </c>
      <c r="U2213" s="134">
        <v>10.576889642874731</v>
      </c>
      <c r="V2213" s="134">
        <v>34.375561389285693</v>
      </c>
      <c r="W2213" s="134">
        <v>7.9328905821369879</v>
      </c>
      <c r="X2213" s="134">
        <v>42.401800307027152</v>
      </c>
    </row>
    <row r="2214" spans="1:24" x14ac:dyDescent="0.45">
      <c r="A2214" s="136" t="s">
        <v>151</v>
      </c>
      <c r="B2214" s="136">
        <v>2024</v>
      </c>
      <c r="C2214" s="137">
        <v>45513</v>
      </c>
      <c r="D2214" s="136" t="s">
        <v>152</v>
      </c>
      <c r="E2214" s="136">
        <v>1</v>
      </c>
      <c r="F2214" s="136" t="s">
        <v>577</v>
      </c>
      <c r="G2214" s="136">
        <v>1</v>
      </c>
      <c r="H2214" s="136" t="s">
        <v>1640</v>
      </c>
      <c r="I2214" s="136">
        <v>1108</v>
      </c>
      <c r="J2214" s="136" t="s">
        <v>546</v>
      </c>
      <c r="K2214" s="136" t="s">
        <v>34</v>
      </c>
      <c r="L2214" s="136">
        <v>26.216438356164389</v>
      </c>
      <c r="M2214" s="136">
        <v>4</v>
      </c>
      <c r="N2214" s="136">
        <v>1</v>
      </c>
      <c r="O2214" s="136">
        <v>10.686999999999999</v>
      </c>
      <c r="P2214" s="136">
        <v>0</v>
      </c>
      <c r="Q2214" s="136">
        <v>67.371572939084871</v>
      </c>
      <c r="R2214" s="136">
        <v>27.031061989902678</v>
      </c>
      <c r="S2214" s="136">
        <v>50.357592607246033</v>
      </c>
      <c r="T2214" s="136">
        <v>7.7755102057811154</v>
      </c>
      <c r="U2214" s="136">
        <v>33.28023250926563</v>
      </c>
      <c r="V2214" s="136">
        <v>56.053685261762737</v>
      </c>
      <c r="W2214" s="136">
        <v>7.5911509174990366</v>
      </c>
      <c r="X2214" s="136">
        <v>58.783854203557127</v>
      </c>
    </row>
    <row r="2215" spans="1:24" x14ac:dyDescent="0.45">
      <c r="A2215" s="136" t="s">
        <v>151</v>
      </c>
      <c r="B2215" s="136">
        <v>2024</v>
      </c>
      <c r="C2215" s="137">
        <v>45513</v>
      </c>
      <c r="D2215" s="136" t="s">
        <v>152</v>
      </c>
      <c r="E2215" s="136">
        <v>1</v>
      </c>
      <c r="F2215" s="136" t="s">
        <v>577</v>
      </c>
      <c r="G2215" s="136">
        <v>1</v>
      </c>
      <c r="H2215" s="136" t="s">
        <v>1640</v>
      </c>
      <c r="I2215" s="136">
        <v>1108</v>
      </c>
      <c r="J2215" s="136" t="s">
        <v>410</v>
      </c>
      <c r="K2215" s="136" t="s">
        <v>88</v>
      </c>
      <c r="L2215" s="136">
        <v>24.605479452054791</v>
      </c>
      <c r="M2215" s="136">
        <v>2</v>
      </c>
      <c r="N2215" s="136">
        <v>2</v>
      </c>
      <c r="O2215" s="136">
        <v>10.686999999999999</v>
      </c>
      <c r="P2215" s="136">
        <v>0</v>
      </c>
      <c r="Q2215" s="136">
        <v>67.371572939084871</v>
      </c>
      <c r="R2215" s="136">
        <v>39.876514192326297</v>
      </c>
      <c r="S2215" s="136">
        <v>67.21011579986822</v>
      </c>
      <c r="T2215" s="136">
        <v>9.1112005358473063</v>
      </c>
      <c r="U2215" s="136">
        <v>34.341744328886357</v>
      </c>
      <c r="V2215" s="136">
        <v>59.664319628440587</v>
      </c>
      <c r="W2215" s="136">
        <v>8.4408584331847436</v>
      </c>
      <c r="X2215" s="136">
        <v>58.783854203557127</v>
      </c>
    </row>
    <row r="2216" spans="1:24" x14ac:dyDescent="0.45">
      <c r="A2216" s="136" t="s">
        <v>151</v>
      </c>
      <c r="B2216" s="136">
        <v>2024</v>
      </c>
      <c r="C2216" s="137">
        <v>45513</v>
      </c>
      <c r="D2216" s="136" t="s">
        <v>152</v>
      </c>
      <c r="E2216" s="136">
        <v>1</v>
      </c>
      <c r="F2216" s="136" t="s">
        <v>577</v>
      </c>
      <c r="G2216" s="136">
        <v>2</v>
      </c>
      <c r="H2216" s="136" t="s">
        <v>1641</v>
      </c>
      <c r="I2216" s="136">
        <v>1109</v>
      </c>
      <c r="J2216" s="136" t="s">
        <v>446</v>
      </c>
      <c r="K2216" s="136" t="s">
        <v>37</v>
      </c>
      <c r="L2216" s="136">
        <v>24.62465753424658</v>
      </c>
      <c r="M2216" s="136">
        <v>1</v>
      </c>
      <c r="N2216" s="136">
        <v>1</v>
      </c>
      <c r="O2216" s="136">
        <v>10.565</v>
      </c>
      <c r="P2216" s="136">
        <v>0</v>
      </c>
      <c r="Q2216" s="136">
        <v>68.149550402271657</v>
      </c>
      <c r="R2216" s="136">
        <v>37.284844215267142</v>
      </c>
      <c r="S2216" s="136">
        <v>60.640580933029497</v>
      </c>
      <c r="T2216" s="136">
        <v>7.7852455725874536</v>
      </c>
      <c r="U2216" s="136">
        <v>42.554287390262409</v>
      </c>
      <c r="V2216" s="136">
        <v>65.523943238544518</v>
      </c>
      <c r="W2216" s="136">
        <v>7.6565519494273691</v>
      </c>
      <c r="X2216" s="136">
        <v>66.989288425645157</v>
      </c>
    </row>
    <row r="2217" spans="1:24" x14ac:dyDescent="0.45">
      <c r="A2217" s="136" t="s">
        <v>151</v>
      </c>
      <c r="B2217" s="136">
        <v>2024</v>
      </c>
      <c r="C2217" s="137">
        <v>45513</v>
      </c>
      <c r="D2217" s="136" t="s">
        <v>152</v>
      </c>
      <c r="E2217" s="136">
        <v>1</v>
      </c>
      <c r="F2217" s="136" t="s">
        <v>577</v>
      </c>
      <c r="G2217" s="136">
        <v>2</v>
      </c>
      <c r="H2217" s="136" t="s">
        <v>1641</v>
      </c>
      <c r="I2217" s="136">
        <v>1109</v>
      </c>
      <c r="J2217" s="136" t="s">
        <v>492</v>
      </c>
      <c r="K2217" s="136" t="s">
        <v>79</v>
      </c>
      <c r="L2217" s="136">
        <v>21.646575342465749</v>
      </c>
      <c r="M2217" s="136">
        <v>3</v>
      </c>
      <c r="N2217" s="136">
        <v>2</v>
      </c>
      <c r="O2217" s="136">
        <v>10.565</v>
      </c>
      <c r="P2217" s="136">
        <v>0</v>
      </c>
      <c r="Q2217" s="136">
        <v>68.149550402271657</v>
      </c>
      <c r="R2217" s="136">
        <v>44.093876351102118</v>
      </c>
      <c r="S2217" s="136">
        <v>73.337995918260802</v>
      </c>
      <c r="T2217" s="136">
        <v>9.7480398557195578</v>
      </c>
      <c r="U2217" s="136">
        <v>39.293614439626772</v>
      </c>
      <c r="V2217" s="136">
        <v>66.040367732898432</v>
      </c>
      <c r="W2217" s="136">
        <v>8.9155844310905543</v>
      </c>
      <c r="X2217" s="136">
        <v>66.989288425645157</v>
      </c>
    </row>
    <row r="2218" spans="1:24" x14ac:dyDescent="0.45">
      <c r="A2218" s="136" t="s">
        <v>151</v>
      </c>
      <c r="B2218" s="136">
        <v>2024</v>
      </c>
      <c r="C2218" s="137">
        <v>45513</v>
      </c>
      <c r="D2218" s="136" t="s">
        <v>152</v>
      </c>
      <c r="E2218" s="136">
        <v>2</v>
      </c>
      <c r="F2218" s="136" t="s">
        <v>577</v>
      </c>
      <c r="G2218" s="136">
        <v>1</v>
      </c>
      <c r="H2218" s="136" t="s">
        <v>1642</v>
      </c>
      <c r="I2218" s="136">
        <v>1110</v>
      </c>
      <c r="J2218" s="136" t="s">
        <v>410</v>
      </c>
      <c r="K2218" s="136" t="s">
        <v>88</v>
      </c>
      <c r="L2218" s="136">
        <v>24.605479452054791</v>
      </c>
      <c r="M2218" s="136">
        <v>2</v>
      </c>
      <c r="N2218" s="136">
        <v>1</v>
      </c>
      <c r="O2218" s="136">
        <v>10.718</v>
      </c>
      <c r="P2218" s="136">
        <v>0</v>
      </c>
      <c r="Q2218" s="136">
        <v>67.176712073147982</v>
      </c>
      <c r="R2218" s="136">
        <v>34.341744328886357</v>
      </c>
      <c r="S2218" s="136">
        <v>59.664319628440587</v>
      </c>
      <c r="T2218" s="136">
        <v>8.4408584331847436</v>
      </c>
      <c r="U2218" s="136">
        <v>38.000913802591349</v>
      </c>
      <c r="V2218" s="136">
        <v>62.732095626521343</v>
      </c>
      <c r="W2218" s="136">
        <v>8.2437272746433283</v>
      </c>
      <c r="X2218" s="136">
        <v>57.859002445101673</v>
      </c>
    </row>
    <row r="2219" spans="1:24" x14ac:dyDescent="0.45">
      <c r="A2219" s="136" t="s">
        <v>151</v>
      </c>
      <c r="B2219" s="136">
        <v>2024</v>
      </c>
      <c r="C2219" s="137">
        <v>45513</v>
      </c>
      <c r="D2219" s="136" t="s">
        <v>152</v>
      </c>
      <c r="E2219" s="136">
        <v>2</v>
      </c>
      <c r="F2219" s="136" t="s">
        <v>577</v>
      </c>
      <c r="G2219" s="136">
        <v>1</v>
      </c>
      <c r="H2219" s="136" t="s">
        <v>1642</v>
      </c>
      <c r="I2219" s="136">
        <v>1110</v>
      </c>
      <c r="J2219" s="136" t="s">
        <v>546</v>
      </c>
      <c r="K2219" s="136" t="s">
        <v>34</v>
      </c>
      <c r="L2219" s="136">
        <v>26.216438356164389</v>
      </c>
      <c r="M2219" s="136">
        <v>4</v>
      </c>
      <c r="N2219" s="136">
        <v>2</v>
      </c>
      <c r="O2219" s="136">
        <v>10.718</v>
      </c>
      <c r="P2219" s="136">
        <v>0</v>
      </c>
      <c r="Q2219" s="136">
        <v>67.176712073147982</v>
      </c>
      <c r="R2219" s="136">
        <v>33.28023250926563</v>
      </c>
      <c r="S2219" s="136">
        <v>56.053685261762737</v>
      </c>
      <c r="T2219" s="136">
        <v>7.5911509174990366</v>
      </c>
      <c r="U2219" s="136">
        <v>30.628921498918839</v>
      </c>
      <c r="V2219" s="136">
        <v>53.506679736273242</v>
      </c>
      <c r="W2219" s="136">
        <v>7.6259194124514682</v>
      </c>
      <c r="X2219" s="136">
        <v>57.859002445101673</v>
      </c>
    </row>
    <row r="2220" spans="1:24" x14ac:dyDescent="0.45">
      <c r="A2220" s="136" t="s">
        <v>151</v>
      </c>
      <c r="B2220" s="136">
        <v>2024</v>
      </c>
      <c r="C2220" s="137">
        <v>45513</v>
      </c>
      <c r="D2220" s="136" t="s">
        <v>152</v>
      </c>
      <c r="E2220" s="136">
        <v>2</v>
      </c>
      <c r="F2220" s="136" t="s">
        <v>577</v>
      </c>
      <c r="G2220" s="136">
        <v>2</v>
      </c>
      <c r="H2220" s="136" t="s">
        <v>1643</v>
      </c>
      <c r="I2220" s="136">
        <v>1111</v>
      </c>
      <c r="J2220" s="136" t="s">
        <v>446</v>
      </c>
      <c r="K2220" s="136" t="s">
        <v>37</v>
      </c>
      <c r="L2220" s="136">
        <v>24.62465753424658</v>
      </c>
      <c r="M2220" s="136">
        <v>1</v>
      </c>
      <c r="N2220" s="136">
        <v>1</v>
      </c>
      <c r="O2220" s="136">
        <v>10.71</v>
      </c>
      <c r="P2220" s="136">
        <v>0</v>
      </c>
      <c r="Q2220" s="136">
        <v>67.22689075630251</v>
      </c>
      <c r="R2220" s="136">
        <v>42.554287390262409</v>
      </c>
      <c r="S2220" s="136">
        <v>65.523943238544518</v>
      </c>
      <c r="T2220" s="136">
        <v>7.6565519494273691</v>
      </c>
      <c r="U2220" s="136">
        <v>45.69700637591626</v>
      </c>
      <c r="V2220" s="136">
        <v>68.619307079318617</v>
      </c>
      <c r="W2220" s="136">
        <v>7.6407669011341204</v>
      </c>
      <c r="X2220" s="136">
        <v>65.782155485721475</v>
      </c>
    </row>
    <row r="2221" spans="1:24" x14ac:dyDescent="0.45">
      <c r="A2221" s="136" t="s">
        <v>151</v>
      </c>
      <c r="B2221" s="136">
        <v>2024</v>
      </c>
      <c r="C2221" s="137">
        <v>45513</v>
      </c>
      <c r="D2221" s="136" t="s">
        <v>152</v>
      </c>
      <c r="E2221" s="136">
        <v>2</v>
      </c>
      <c r="F2221" s="136" t="s">
        <v>577</v>
      </c>
      <c r="G2221" s="136">
        <v>2</v>
      </c>
      <c r="H2221" s="136" t="s">
        <v>1643</v>
      </c>
      <c r="I2221" s="136">
        <v>1111</v>
      </c>
      <c r="J2221" s="136" t="s">
        <v>492</v>
      </c>
      <c r="K2221" s="136" t="s">
        <v>79</v>
      </c>
      <c r="L2221" s="136">
        <v>21.646575342465749</v>
      </c>
      <c r="M2221" s="136">
        <v>3</v>
      </c>
      <c r="N2221" s="136">
        <v>2</v>
      </c>
      <c r="O2221" s="136">
        <v>10.71</v>
      </c>
      <c r="P2221" s="136">
        <v>0</v>
      </c>
      <c r="Q2221" s="136">
        <v>67.22689075630251</v>
      </c>
      <c r="R2221" s="136">
        <v>39.293614439626772</v>
      </c>
      <c r="S2221" s="136">
        <v>66.040367732898432</v>
      </c>
      <c r="T2221" s="136">
        <v>8.9155844310905543</v>
      </c>
      <c r="U2221" s="136">
        <v>36.417069095202073</v>
      </c>
      <c r="V2221" s="136">
        <v>61.989936390159933</v>
      </c>
      <c r="W2221" s="136">
        <v>8.5242890983192865</v>
      </c>
      <c r="X2221" s="136">
        <v>65.782155485721475</v>
      </c>
    </row>
    <row r="2222" spans="1:24" x14ac:dyDescent="0.45">
      <c r="A2222" s="136" t="s">
        <v>151</v>
      </c>
      <c r="B2222" s="136">
        <v>2024</v>
      </c>
      <c r="C2222" s="137">
        <v>45513</v>
      </c>
      <c r="D2222" s="136" t="s">
        <v>152</v>
      </c>
      <c r="E2222" s="136">
        <v>3</v>
      </c>
      <c r="F2222" s="136" t="s">
        <v>577</v>
      </c>
      <c r="G2222" s="136">
        <v>1</v>
      </c>
      <c r="H2222" s="136" t="s">
        <v>1644</v>
      </c>
      <c r="I2222" s="136">
        <v>1112</v>
      </c>
      <c r="J2222" s="136" t="s">
        <v>410</v>
      </c>
      <c r="K2222" s="136" t="s">
        <v>88</v>
      </c>
      <c r="L2222" s="136">
        <v>24.605479452054791</v>
      </c>
      <c r="M2222" s="136">
        <v>2</v>
      </c>
      <c r="N2222" s="136">
        <v>1</v>
      </c>
      <c r="O2222" s="136">
        <v>10.721</v>
      </c>
      <c r="P2222" s="136">
        <v>0</v>
      </c>
      <c r="Q2222" s="136">
        <v>67.157914373659167</v>
      </c>
      <c r="R2222" s="136">
        <v>38.000913802591349</v>
      </c>
      <c r="S2222" s="136">
        <v>62.732095626521343</v>
      </c>
      <c r="T2222" s="136">
        <v>8.2437272746433283</v>
      </c>
      <c r="U2222" s="136">
        <v>40.324900831556498</v>
      </c>
      <c r="V2222" s="136">
        <v>64.910487926732003</v>
      </c>
      <c r="W2222" s="136">
        <v>8.1951956983918333</v>
      </c>
      <c r="X2222" s="136">
        <v>58.119387681397278</v>
      </c>
    </row>
    <row r="2223" spans="1:24" x14ac:dyDescent="0.45">
      <c r="A2223" s="136" t="s">
        <v>151</v>
      </c>
      <c r="B2223" s="136">
        <v>2024</v>
      </c>
      <c r="C2223" s="137">
        <v>45513</v>
      </c>
      <c r="D2223" s="136" t="s">
        <v>152</v>
      </c>
      <c r="E2223" s="136">
        <v>3</v>
      </c>
      <c r="F2223" s="136" t="s">
        <v>577</v>
      </c>
      <c r="G2223" s="136">
        <v>1</v>
      </c>
      <c r="H2223" s="136" t="s">
        <v>1644</v>
      </c>
      <c r="I2223" s="136">
        <v>1112</v>
      </c>
      <c r="J2223" s="136" t="s">
        <v>546</v>
      </c>
      <c r="K2223" s="136" t="s">
        <v>34</v>
      </c>
      <c r="L2223" s="136">
        <v>26.216438356164389</v>
      </c>
      <c r="M2223" s="136">
        <v>4</v>
      </c>
      <c r="N2223" s="136">
        <v>2</v>
      </c>
      <c r="O2223" s="136">
        <v>10.721</v>
      </c>
      <c r="P2223" s="136">
        <v>0</v>
      </c>
      <c r="Q2223" s="136">
        <v>67.157914373659167</v>
      </c>
      <c r="R2223" s="136">
        <v>30.628921498918839</v>
      </c>
      <c r="S2223" s="136">
        <v>53.506679736273242</v>
      </c>
      <c r="T2223" s="136">
        <v>7.6259194124514682</v>
      </c>
      <c r="U2223" s="136">
        <v>28.427192388043029</v>
      </c>
      <c r="V2223" s="136">
        <v>51.605809261809043</v>
      </c>
      <c r="W2223" s="136">
        <v>7.726205624588669</v>
      </c>
      <c r="X2223" s="136">
        <v>58.119387681397278</v>
      </c>
    </row>
    <row r="2224" spans="1:24" x14ac:dyDescent="0.45">
      <c r="A2224" s="138" t="s">
        <v>151</v>
      </c>
      <c r="B2224" s="138">
        <v>2024</v>
      </c>
      <c r="C2224" s="139">
        <v>45513</v>
      </c>
      <c r="D2224" s="138" t="s">
        <v>152</v>
      </c>
      <c r="E2224" s="138">
        <v>1</v>
      </c>
      <c r="F2224" s="138" t="s">
        <v>31</v>
      </c>
      <c r="G2224" s="138" t="s">
        <v>579</v>
      </c>
      <c r="H2224" s="138" t="s">
        <v>1645</v>
      </c>
      <c r="I2224" s="138">
        <v>1113</v>
      </c>
      <c r="J2224" s="138" t="s">
        <v>492</v>
      </c>
      <c r="K2224" s="138" t="s">
        <v>79</v>
      </c>
      <c r="L2224" s="138">
        <v>21.646575342465749</v>
      </c>
      <c r="M2224" s="138">
        <v>3</v>
      </c>
      <c r="N2224" s="138">
        <v>1</v>
      </c>
      <c r="O2224" s="138">
        <v>10.77</v>
      </c>
      <c r="P2224" s="138">
        <v>0</v>
      </c>
      <c r="Q2224" s="138">
        <v>66.852367688022284</v>
      </c>
      <c r="R2224" s="138">
        <v>36.417069095202073</v>
      </c>
      <c r="S2224" s="138">
        <v>61.989936390159933</v>
      </c>
      <c r="T2224" s="138">
        <v>8.5242890983192865</v>
      </c>
      <c r="U2224" s="138">
        <v>38.824353958822719</v>
      </c>
      <c r="V2224" s="138">
        <v>64.139567177639961</v>
      </c>
      <c r="W2224" s="138">
        <v>8.4384044062724133</v>
      </c>
      <c r="X2224" s="138">
        <v>56.797872825984477</v>
      </c>
    </row>
    <row r="2225" spans="1:24" x14ac:dyDescent="0.45">
      <c r="A2225" s="138" t="s">
        <v>151</v>
      </c>
      <c r="B2225" s="138">
        <v>2024</v>
      </c>
      <c r="C2225" s="139">
        <v>45513</v>
      </c>
      <c r="D2225" s="138" t="s">
        <v>152</v>
      </c>
      <c r="E2225" s="138">
        <v>1</v>
      </c>
      <c r="F2225" s="138" t="s">
        <v>31</v>
      </c>
      <c r="G2225" s="138" t="s">
        <v>579</v>
      </c>
      <c r="H2225" s="138" t="s">
        <v>1645</v>
      </c>
      <c r="I2225" s="138">
        <v>1113</v>
      </c>
      <c r="J2225" s="138" t="s">
        <v>546</v>
      </c>
      <c r="K2225" s="138" t="s">
        <v>34</v>
      </c>
      <c r="L2225" s="138">
        <v>26.216438356164389</v>
      </c>
      <c r="M2225" s="138">
        <v>4</v>
      </c>
      <c r="N2225" s="138">
        <v>2</v>
      </c>
      <c r="O2225" s="138">
        <v>10.77</v>
      </c>
      <c r="P2225" s="138">
        <v>0</v>
      </c>
      <c r="Q2225" s="138">
        <v>66.852367688022284</v>
      </c>
      <c r="R2225" s="138">
        <v>28.427192388043029</v>
      </c>
      <c r="S2225" s="138">
        <v>51.605809261809043</v>
      </c>
      <c r="T2225" s="138">
        <v>7.726205624588669</v>
      </c>
      <c r="U2225" s="138">
        <v>26.31022221038879</v>
      </c>
      <c r="V2225" s="138">
        <v>49.7975684497424</v>
      </c>
      <c r="W2225" s="138">
        <v>7.8291154131178686</v>
      </c>
      <c r="X2225" s="138">
        <v>56.797872825984477</v>
      </c>
    </row>
    <row r="2226" spans="1:24" x14ac:dyDescent="0.45">
      <c r="A2226" s="138" t="s">
        <v>151</v>
      </c>
      <c r="B2226" s="138">
        <v>2024</v>
      </c>
      <c r="C2226" s="139">
        <v>45513</v>
      </c>
      <c r="D2226" s="138" t="s">
        <v>152</v>
      </c>
      <c r="E2226" s="138">
        <v>1</v>
      </c>
      <c r="F2226" s="138" t="s">
        <v>31</v>
      </c>
      <c r="G2226" s="138" t="s">
        <v>578</v>
      </c>
      <c r="H2226" s="138" t="s">
        <v>1646</v>
      </c>
      <c r="I2226" s="138">
        <v>1114</v>
      </c>
      <c r="J2226" s="138" t="s">
        <v>446</v>
      </c>
      <c r="K2226" s="138" t="s">
        <v>37</v>
      </c>
      <c r="L2226" s="138">
        <v>24.62465753424658</v>
      </c>
      <c r="M2226" s="138">
        <v>1</v>
      </c>
      <c r="N2226" s="138">
        <v>1</v>
      </c>
      <c r="O2226" s="138">
        <v>10.685</v>
      </c>
      <c r="P2226" s="138">
        <v>0</v>
      </c>
      <c r="Q2226" s="138">
        <v>67.384183434721564</v>
      </c>
      <c r="R2226" s="138">
        <v>45.69700637591626</v>
      </c>
      <c r="S2226" s="138">
        <v>68.619307079318617</v>
      </c>
      <c r="T2226" s="138">
        <v>7.6407669011341204</v>
      </c>
      <c r="U2226" s="138">
        <v>48.219559096093221</v>
      </c>
      <c r="V2226" s="138">
        <v>71.193928053939686</v>
      </c>
      <c r="W2226" s="138">
        <v>7.6581229859488227</v>
      </c>
      <c r="X2226" s="138">
        <v>66.76489750302531</v>
      </c>
    </row>
    <row r="2227" spans="1:24" x14ac:dyDescent="0.45">
      <c r="A2227" s="138" t="s">
        <v>151</v>
      </c>
      <c r="B2227" s="138">
        <v>2024</v>
      </c>
      <c r="C2227" s="139">
        <v>45513</v>
      </c>
      <c r="D2227" s="138" t="s">
        <v>152</v>
      </c>
      <c r="E2227" s="138">
        <v>1</v>
      </c>
      <c r="F2227" s="138" t="s">
        <v>31</v>
      </c>
      <c r="G2227" s="138" t="s">
        <v>578</v>
      </c>
      <c r="H2227" s="138" t="s">
        <v>1646</v>
      </c>
      <c r="I2227" s="138">
        <v>1114</v>
      </c>
      <c r="J2227" s="138" t="s">
        <v>410</v>
      </c>
      <c r="K2227" s="138" t="s">
        <v>88</v>
      </c>
      <c r="L2227" s="138">
        <v>24.605479452054791</v>
      </c>
      <c r="M2227" s="138">
        <v>2</v>
      </c>
      <c r="N2227" s="138">
        <v>2</v>
      </c>
      <c r="O2227" s="138">
        <v>10.685</v>
      </c>
      <c r="P2227" s="138">
        <v>0</v>
      </c>
      <c r="Q2227" s="138">
        <v>67.384183434721564</v>
      </c>
      <c r="R2227" s="138">
        <v>40.324900831556498</v>
      </c>
      <c r="S2227" s="138">
        <v>64.910487926732003</v>
      </c>
      <c r="T2227" s="138">
        <v>8.1951956983918333</v>
      </c>
      <c r="U2227" s="138">
        <v>37.813201546526663</v>
      </c>
      <c r="V2227" s="138">
        <v>62.000388953892987</v>
      </c>
      <c r="W2227" s="138">
        <v>8.0623958024554465</v>
      </c>
      <c r="X2227" s="138">
        <v>66.76489750302531</v>
      </c>
    </row>
    <row r="2228" spans="1:24" x14ac:dyDescent="0.45">
      <c r="A2228" s="138" t="s">
        <v>151</v>
      </c>
      <c r="B2228" s="138">
        <v>2024</v>
      </c>
      <c r="C2228" s="139">
        <v>45513</v>
      </c>
      <c r="D2228" s="138" t="s">
        <v>152</v>
      </c>
      <c r="E2228" s="138">
        <v>2</v>
      </c>
      <c r="F2228" s="138" t="s">
        <v>31</v>
      </c>
      <c r="G2228" s="138" t="s">
        <v>579</v>
      </c>
      <c r="H2228" s="138" t="s">
        <v>1647</v>
      </c>
      <c r="I2228" s="138">
        <v>1115</v>
      </c>
      <c r="J2228" s="138" t="s">
        <v>492</v>
      </c>
      <c r="K2228" s="138" t="s">
        <v>79</v>
      </c>
      <c r="L2228" s="138">
        <v>21.646575342465749</v>
      </c>
      <c r="M2228" s="138">
        <v>3</v>
      </c>
      <c r="N2228" s="138">
        <v>1</v>
      </c>
      <c r="O2228" s="138">
        <v>10.629</v>
      </c>
      <c r="P2228" s="138">
        <v>0</v>
      </c>
      <c r="Q2228" s="138">
        <v>67.739204064352251</v>
      </c>
      <c r="R2228" s="138">
        <v>38.824353958822719</v>
      </c>
      <c r="S2228" s="138">
        <v>64.139567177639961</v>
      </c>
      <c r="T2228" s="138">
        <v>8.4384044062724133</v>
      </c>
      <c r="U2228" s="138">
        <v>40.428659097773313</v>
      </c>
      <c r="V2228" s="138">
        <v>65.785327586210144</v>
      </c>
      <c r="W2228" s="138">
        <v>8.452222829478945</v>
      </c>
      <c r="X2228" s="138">
        <v>56.96856781369118</v>
      </c>
    </row>
    <row r="2229" spans="1:24" x14ac:dyDescent="0.45">
      <c r="A2229" s="138" t="s">
        <v>151</v>
      </c>
      <c r="B2229" s="138">
        <v>2024</v>
      </c>
      <c r="C2229" s="139">
        <v>45513</v>
      </c>
      <c r="D2229" s="138" t="s">
        <v>152</v>
      </c>
      <c r="E2229" s="138">
        <v>2</v>
      </c>
      <c r="F2229" s="138" t="s">
        <v>31</v>
      </c>
      <c r="G2229" s="138" t="s">
        <v>579</v>
      </c>
      <c r="H2229" s="138" t="s">
        <v>1647</v>
      </c>
      <c r="I2229" s="138">
        <v>1115</v>
      </c>
      <c r="J2229" s="138" t="s">
        <v>546</v>
      </c>
      <c r="K2229" s="138" t="s">
        <v>34</v>
      </c>
      <c r="L2229" s="138">
        <v>26.216438356164389</v>
      </c>
      <c r="M2229" s="138">
        <v>4</v>
      </c>
      <c r="N2229" s="138">
        <v>2</v>
      </c>
      <c r="O2229" s="138">
        <v>10.629</v>
      </c>
      <c r="P2229" s="138">
        <v>0</v>
      </c>
      <c r="Q2229" s="138">
        <v>67.739204064352251</v>
      </c>
      <c r="R2229" s="138">
        <v>26.31022221038879</v>
      </c>
      <c r="S2229" s="138">
        <v>49.7975684497424</v>
      </c>
      <c r="T2229" s="138">
        <v>7.8291154131178686</v>
      </c>
      <c r="U2229" s="138">
        <v>24.437590237470609</v>
      </c>
      <c r="V2229" s="138">
        <v>48.355184559234772</v>
      </c>
      <c r="W2229" s="138">
        <v>7.9725314405880532</v>
      </c>
      <c r="X2229" s="138">
        <v>56.96856781369118</v>
      </c>
    </row>
    <row r="2230" spans="1:24" x14ac:dyDescent="0.45">
      <c r="A2230" s="138" t="s">
        <v>151</v>
      </c>
      <c r="B2230" s="138">
        <v>2024</v>
      </c>
      <c r="C2230" s="139">
        <v>45513</v>
      </c>
      <c r="D2230" s="138" t="s">
        <v>152</v>
      </c>
      <c r="E2230" s="138">
        <v>2</v>
      </c>
      <c r="F2230" s="138" t="s">
        <v>31</v>
      </c>
      <c r="G2230" s="138" t="s">
        <v>578</v>
      </c>
      <c r="H2230" s="138" t="s">
        <v>1648</v>
      </c>
      <c r="I2230" s="138">
        <v>1116</v>
      </c>
      <c r="J2230" s="138" t="s">
        <v>446</v>
      </c>
      <c r="K2230" s="138" t="s">
        <v>37</v>
      </c>
      <c r="L2230" s="138">
        <v>24.62465753424658</v>
      </c>
      <c r="M2230" s="138">
        <v>1</v>
      </c>
      <c r="N2230" s="138">
        <v>1</v>
      </c>
      <c r="O2230" s="138">
        <v>10.516</v>
      </c>
      <c r="P2230" s="138">
        <v>0</v>
      </c>
      <c r="Q2230" s="138">
        <v>68.46709775580068</v>
      </c>
      <c r="R2230" s="138">
        <v>48.219559096093221</v>
      </c>
      <c r="S2230" s="138">
        <v>71.193928053939686</v>
      </c>
      <c r="T2230" s="138">
        <v>7.6581229859488227</v>
      </c>
      <c r="U2230" s="138">
        <v>49.874786710321636</v>
      </c>
      <c r="V2230" s="138">
        <v>73.11588388785826</v>
      </c>
      <c r="W2230" s="138">
        <v>7.7470323925122084</v>
      </c>
      <c r="X2230" s="138">
        <v>66.597158503916347</v>
      </c>
    </row>
    <row r="2231" spans="1:24" x14ac:dyDescent="0.45">
      <c r="A2231" s="138" t="s">
        <v>151</v>
      </c>
      <c r="B2231" s="138">
        <v>2024</v>
      </c>
      <c r="C2231" s="139">
        <v>45513</v>
      </c>
      <c r="D2231" s="138" t="s">
        <v>152</v>
      </c>
      <c r="E2231" s="138">
        <v>2</v>
      </c>
      <c r="F2231" s="138" t="s">
        <v>31</v>
      </c>
      <c r="G2231" s="138" t="s">
        <v>578</v>
      </c>
      <c r="H2231" s="138" t="s">
        <v>1648</v>
      </c>
      <c r="I2231" s="138">
        <v>1116</v>
      </c>
      <c r="J2231" s="138" t="s">
        <v>410</v>
      </c>
      <c r="K2231" s="138" t="s">
        <v>88</v>
      </c>
      <c r="L2231" s="138">
        <v>24.605479452054791</v>
      </c>
      <c r="M2231" s="138">
        <v>2</v>
      </c>
      <c r="N2231" s="138">
        <v>2</v>
      </c>
      <c r="O2231" s="138">
        <v>10.516</v>
      </c>
      <c r="P2231" s="138">
        <v>0</v>
      </c>
      <c r="Q2231" s="138">
        <v>68.46709775580068</v>
      </c>
      <c r="R2231" s="138">
        <v>37.813201546526663</v>
      </c>
      <c r="S2231" s="138">
        <v>62.000388953892987</v>
      </c>
      <c r="T2231" s="138">
        <v>8.0623958024554465</v>
      </c>
      <c r="U2231" s="138">
        <v>35.735141433086739</v>
      </c>
      <c r="V2231" s="138">
        <v>59.897866589112773</v>
      </c>
      <c r="W2231" s="138">
        <v>8.0542417186753461</v>
      </c>
      <c r="X2231" s="138">
        <v>66.597158503916347</v>
      </c>
    </row>
    <row r="2232" spans="1:24" x14ac:dyDescent="0.45">
      <c r="A2232" s="130" t="s">
        <v>144</v>
      </c>
      <c r="B2232" s="130">
        <v>2024</v>
      </c>
      <c r="C2232" s="131">
        <v>45582</v>
      </c>
      <c r="D2232" s="130" t="s">
        <v>103</v>
      </c>
      <c r="E2232" s="130">
        <v>1</v>
      </c>
      <c r="F2232" s="130" t="s">
        <v>572</v>
      </c>
      <c r="G2232" s="130">
        <v>1</v>
      </c>
      <c r="H2232" s="130" t="s">
        <v>1649</v>
      </c>
      <c r="I2232" s="130">
        <v>1117</v>
      </c>
      <c r="J2232" s="130" t="s">
        <v>451</v>
      </c>
      <c r="K2232" s="130" t="s">
        <v>49</v>
      </c>
      <c r="L2232" s="130">
        <v>25.87945205479452</v>
      </c>
      <c r="M2232" s="130">
        <v>3</v>
      </c>
      <c r="N2232" s="130">
        <v>1</v>
      </c>
      <c r="O2232" s="130">
        <v>11.475</v>
      </c>
      <c r="P2232" s="130">
        <v>0</v>
      </c>
      <c r="Q2232" s="130">
        <v>62.745098039215691</v>
      </c>
      <c r="R2232" s="130">
        <v>25.945676333892852</v>
      </c>
      <c r="S2232" s="130">
        <v>48.282274698564173</v>
      </c>
      <c r="T2232" s="130">
        <v>7.4455327882237752</v>
      </c>
      <c r="U2232" s="130">
        <v>24.571009478812979</v>
      </c>
      <c r="V2232" s="130">
        <v>48.428053773120688</v>
      </c>
      <c r="W2232" s="130">
        <v>7.9523480981025703</v>
      </c>
      <c r="X2232" s="130">
        <v>29.59099552097317</v>
      </c>
    </row>
    <row r="2233" spans="1:24" x14ac:dyDescent="0.45">
      <c r="A2233" s="130" t="s">
        <v>144</v>
      </c>
      <c r="B2233" s="130">
        <v>2024</v>
      </c>
      <c r="C2233" s="131">
        <v>45582</v>
      </c>
      <c r="D2233" s="130" t="s">
        <v>103</v>
      </c>
      <c r="E2233" s="130">
        <v>1</v>
      </c>
      <c r="F2233" s="130" t="s">
        <v>572</v>
      </c>
      <c r="G2233" s="130">
        <v>1</v>
      </c>
      <c r="H2233" s="130" t="s">
        <v>1649</v>
      </c>
      <c r="I2233" s="130">
        <v>1117</v>
      </c>
      <c r="J2233" s="130" t="s">
        <v>439</v>
      </c>
      <c r="K2233" s="130" t="s">
        <v>265</v>
      </c>
      <c r="L2233" s="130">
        <v>26.758904109589039</v>
      </c>
      <c r="M2233" s="130">
        <v>28</v>
      </c>
      <c r="N2233" s="130">
        <v>2</v>
      </c>
      <c r="O2233" s="130">
        <v>11.475</v>
      </c>
      <c r="P2233" s="130">
        <v>0</v>
      </c>
      <c r="Q2233" s="130">
        <v>62.745098039215691</v>
      </c>
      <c r="R2233" s="130">
        <v>1E-3</v>
      </c>
      <c r="S2233" s="130">
        <v>10.89971634338216</v>
      </c>
      <c r="T2233" s="130">
        <v>7.9654814305337096</v>
      </c>
      <c r="U2233" s="130">
        <v>-14.53138589311841</v>
      </c>
      <c r="V2233" s="130">
        <v>10.73580890680493</v>
      </c>
      <c r="W2233" s="130">
        <v>8.4223982666411139</v>
      </c>
      <c r="X2233" s="130">
        <v>29.59099552097317</v>
      </c>
    </row>
    <row r="2234" spans="1:24" x14ac:dyDescent="0.45">
      <c r="A2234" s="130" t="s">
        <v>144</v>
      </c>
      <c r="B2234" s="130">
        <v>2024</v>
      </c>
      <c r="C2234" s="131">
        <v>45582</v>
      </c>
      <c r="D2234" s="130" t="s">
        <v>103</v>
      </c>
      <c r="E2234" s="130">
        <v>1</v>
      </c>
      <c r="F2234" s="130" t="s">
        <v>572</v>
      </c>
      <c r="G2234" s="130">
        <v>2</v>
      </c>
      <c r="H2234" s="130" t="s">
        <v>1650</v>
      </c>
      <c r="I2234" s="130">
        <v>1118</v>
      </c>
      <c r="J2234" s="130" t="s">
        <v>546</v>
      </c>
      <c r="K2234" s="130" t="s">
        <v>34</v>
      </c>
      <c r="L2234" s="130">
        <v>26.405479452054799</v>
      </c>
      <c r="M2234" s="130">
        <v>2</v>
      </c>
      <c r="N2234" s="130">
        <v>1</v>
      </c>
      <c r="O2234" s="130">
        <v>11.212</v>
      </c>
      <c r="P2234" s="130">
        <v>0</v>
      </c>
      <c r="Q2234" s="130">
        <v>64.216910453085987</v>
      </c>
      <c r="R2234" s="130">
        <v>24.437590237470609</v>
      </c>
      <c r="S2234" s="130">
        <v>48.355184559234772</v>
      </c>
      <c r="T2234" s="130">
        <v>7.9725314405880532</v>
      </c>
      <c r="U2234" s="130">
        <v>24.125289273402469</v>
      </c>
      <c r="V2234" s="130">
        <v>48.954395248598082</v>
      </c>
      <c r="W2234" s="130">
        <v>8.2763686583985336</v>
      </c>
      <c r="X2234" s="130">
        <v>35.502965927184547</v>
      </c>
    </row>
    <row r="2235" spans="1:24" x14ac:dyDescent="0.45">
      <c r="A2235" s="130" t="s">
        <v>144</v>
      </c>
      <c r="B2235" s="130">
        <v>2024</v>
      </c>
      <c r="C2235" s="131">
        <v>45582</v>
      </c>
      <c r="D2235" s="130" t="s">
        <v>103</v>
      </c>
      <c r="E2235" s="130">
        <v>1</v>
      </c>
      <c r="F2235" s="130" t="s">
        <v>572</v>
      </c>
      <c r="G2235" s="130">
        <v>2</v>
      </c>
      <c r="H2235" s="130" t="s">
        <v>1650</v>
      </c>
      <c r="I2235" s="130">
        <v>1118</v>
      </c>
      <c r="J2235" s="130" t="s">
        <v>419</v>
      </c>
      <c r="K2235" s="130" t="s">
        <v>177</v>
      </c>
      <c r="L2235" s="130">
        <v>29.093150684931508</v>
      </c>
      <c r="M2235" s="130">
        <v>27</v>
      </c>
      <c r="N2235" s="130">
        <v>2</v>
      </c>
      <c r="O2235" s="130">
        <v>11.212</v>
      </c>
      <c r="P2235" s="130">
        <v>0</v>
      </c>
      <c r="Q2235" s="130">
        <v>64.216910453085987</v>
      </c>
      <c r="R2235" s="130">
        <v>1E-3</v>
      </c>
      <c r="S2235" s="130">
        <v>22.65074729513432</v>
      </c>
      <c r="T2235" s="130">
        <v>7.6273744755827249</v>
      </c>
      <c r="U2235" s="130">
        <v>-1.8466448577569139</v>
      </c>
      <c r="V2235" s="130">
        <v>22.096001101553892</v>
      </c>
      <c r="W2235" s="130">
        <v>7.9808819864369349</v>
      </c>
      <c r="X2235" s="130">
        <v>35.502965927184547</v>
      </c>
    </row>
    <row r="2236" spans="1:24" x14ac:dyDescent="0.45">
      <c r="A2236" s="130" t="s">
        <v>144</v>
      </c>
      <c r="B2236" s="130">
        <v>2024</v>
      </c>
      <c r="C2236" s="131">
        <v>45582</v>
      </c>
      <c r="D2236" s="130" t="s">
        <v>103</v>
      </c>
      <c r="E2236" s="130">
        <v>1</v>
      </c>
      <c r="F2236" s="130" t="s">
        <v>572</v>
      </c>
      <c r="G2236" s="130">
        <v>3</v>
      </c>
      <c r="H2236" s="130" t="s">
        <v>1651</v>
      </c>
      <c r="I2236" s="130">
        <v>1119</v>
      </c>
      <c r="J2236" s="130" t="s">
        <v>354</v>
      </c>
      <c r="K2236" s="130" t="s">
        <v>121</v>
      </c>
      <c r="L2236" s="130">
        <v>29.202739726027399</v>
      </c>
      <c r="M2236" s="130">
        <v>7</v>
      </c>
      <c r="N2236" s="130">
        <v>1</v>
      </c>
      <c r="O2236" s="130">
        <v>11.077</v>
      </c>
      <c r="P2236" s="130">
        <v>0</v>
      </c>
      <c r="Q2236" s="130">
        <v>64.999548614245739</v>
      </c>
      <c r="R2236" s="130">
        <v>17.11937624009969</v>
      </c>
      <c r="S2236" s="130">
        <v>42.384973780683623</v>
      </c>
      <c r="T2236" s="130">
        <v>8.4218658468613103</v>
      </c>
      <c r="U2236" s="130">
        <v>18.32894596559056</v>
      </c>
      <c r="V2236" s="130">
        <v>43.816101904781597</v>
      </c>
      <c r="W2236" s="130">
        <v>8.4957186463970142</v>
      </c>
      <c r="X2236" s="130">
        <v>34.192771400950832</v>
      </c>
    </row>
    <row r="2237" spans="1:24" x14ac:dyDescent="0.45">
      <c r="A2237" s="130" t="s">
        <v>144</v>
      </c>
      <c r="B2237" s="130">
        <v>2024</v>
      </c>
      <c r="C2237" s="131">
        <v>45582</v>
      </c>
      <c r="D2237" s="130" t="s">
        <v>103</v>
      </c>
      <c r="E2237" s="130">
        <v>1</v>
      </c>
      <c r="F2237" s="130" t="s">
        <v>572</v>
      </c>
      <c r="G2237" s="130">
        <v>3</v>
      </c>
      <c r="H2237" s="130" t="s">
        <v>1651</v>
      </c>
      <c r="I2237" s="130">
        <v>1119</v>
      </c>
      <c r="J2237" s="130" t="s">
        <v>514</v>
      </c>
      <c r="K2237" s="130" t="s">
        <v>143</v>
      </c>
      <c r="L2237" s="130">
        <v>23.12328767123288</v>
      </c>
      <c r="M2237" s="130">
        <v>26</v>
      </c>
      <c r="N2237" s="130">
        <v>2</v>
      </c>
      <c r="O2237" s="130">
        <v>11.077</v>
      </c>
      <c r="P2237" s="130">
        <v>0</v>
      </c>
      <c r="Q2237" s="130">
        <v>64.999548614245739</v>
      </c>
      <c r="R2237" s="130">
        <v>1E-3</v>
      </c>
      <c r="S2237" s="130">
        <v>26.00056902121803</v>
      </c>
      <c r="T2237" s="130">
        <v>8.816497911943479</v>
      </c>
      <c r="U2237" s="130">
        <v>-1.98040126042368</v>
      </c>
      <c r="V2237" s="130">
        <v>24.44763482580316</v>
      </c>
      <c r="W2237" s="130">
        <v>8.8093453620756144</v>
      </c>
      <c r="X2237" s="130">
        <v>34.192771400950832</v>
      </c>
    </row>
    <row r="2238" spans="1:24" x14ac:dyDescent="0.45">
      <c r="A2238" s="130" t="s">
        <v>144</v>
      </c>
      <c r="B2238" s="130">
        <v>2024</v>
      </c>
      <c r="C2238" s="131">
        <v>45582</v>
      </c>
      <c r="D2238" s="130" t="s">
        <v>103</v>
      </c>
      <c r="E2238" s="130">
        <v>1</v>
      </c>
      <c r="F2238" s="130" t="s">
        <v>572</v>
      </c>
      <c r="G2238" s="130">
        <v>4</v>
      </c>
      <c r="H2238" s="130" t="s">
        <v>1652</v>
      </c>
      <c r="I2238" s="130">
        <v>1120</v>
      </c>
      <c r="J2238" s="130" t="s">
        <v>533</v>
      </c>
      <c r="K2238" s="130" t="s">
        <v>43</v>
      </c>
      <c r="L2238" s="130">
        <v>21.147945205479449</v>
      </c>
      <c r="M2238" s="130">
        <v>9</v>
      </c>
      <c r="N2238" s="130">
        <v>1</v>
      </c>
      <c r="O2238" s="130">
        <v>11.302</v>
      </c>
      <c r="P2238" s="130">
        <v>0</v>
      </c>
      <c r="Q2238" s="130">
        <v>63.705538842682707</v>
      </c>
      <c r="R2238" s="130">
        <v>1E-3</v>
      </c>
      <c r="S2238" s="130">
        <v>25</v>
      </c>
      <c r="T2238" s="130">
        <v>8.3333333330000006</v>
      </c>
      <c r="U2238" s="130">
        <v>4.1033665465675044</v>
      </c>
      <c r="V2238" s="130">
        <v>28.50495588160241</v>
      </c>
      <c r="W2238" s="130">
        <v>8.133863111678302</v>
      </c>
      <c r="X2238" s="130">
        <v>25</v>
      </c>
    </row>
    <row r="2239" spans="1:24" x14ac:dyDescent="0.45">
      <c r="A2239" s="130" t="s">
        <v>144</v>
      </c>
      <c r="B2239" s="130">
        <v>2024</v>
      </c>
      <c r="C2239" s="131">
        <v>45582</v>
      </c>
      <c r="D2239" s="130" t="s">
        <v>103</v>
      </c>
      <c r="E2239" s="130">
        <v>1</v>
      </c>
      <c r="F2239" s="130" t="s">
        <v>572</v>
      </c>
      <c r="G2239" s="130">
        <v>4</v>
      </c>
      <c r="H2239" s="130" t="s">
        <v>1652</v>
      </c>
      <c r="I2239" s="130">
        <v>1120</v>
      </c>
      <c r="J2239" s="130" t="s">
        <v>536</v>
      </c>
      <c r="K2239" s="130" t="s">
        <v>91</v>
      </c>
      <c r="L2239" s="130">
        <v>23.328767123287669</v>
      </c>
      <c r="M2239" s="130">
        <v>25</v>
      </c>
      <c r="N2239" s="130">
        <v>2</v>
      </c>
      <c r="O2239" s="130">
        <v>11.302</v>
      </c>
      <c r="P2239" s="130">
        <v>0</v>
      </c>
      <c r="Q2239" s="130">
        <v>63.705538842682707</v>
      </c>
      <c r="R2239" s="130">
        <v>1E-3</v>
      </c>
      <c r="S2239" s="130">
        <v>25</v>
      </c>
      <c r="T2239" s="130">
        <v>8.3333333330000006</v>
      </c>
      <c r="U2239" s="130">
        <v>-2.9065452166373191</v>
      </c>
      <c r="V2239" s="130">
        <v>21.49504411839759</v>
      </c>
      <c r="W2239" s="130">
        <v>8.133863111678302</v>
      </c>
      <c r="X2239" s="130">
        <v>25</v>
      </c>
    </row>
    <row r="2240" spans="1:24" x14ac:dyDescent="0.45">
      <c r="A2240" s="130" t="s">
        <v>144</v>
      </c>
      <c r="B2240" s="130">
        <v>2024</v>
      </c>
      <c r="C2240" s="131">
        <v>45582</v>
      </c>
      <c r="D2240" s="130" t="s">
        <v>103</v>
      </c>
      <c r="E2240" s="130">
        <v>1</v>
      </c>
      <c r="F2240" s="130" t="s">
        <v>572</v>
      </c>
      <c r="G2240" s="130">
        <v>5</v>
      </c>
      <c r="H2240" s="130" t="s">
        <v>1653</v>
      </c>
      <c r="I2240" s="130">
        <v>1121</v>
      </c>
      <c r="J2240" s="130" t="s">
        <v>480</v>
      </c>
      <c r="K2240" s="130" t="s">
        <v>43</v>
      </c>
      <c r="L2240" s="130">
        <v>19.526027397260279</v>
      </c>
      <c r="M2240" s="130">
        <v>8</v>
      </c>
      <c r="N2240" s="130">
        <v>1</v>
      </c>
      <c r="O2240" s="130">
        <v>11.2</v>
      </c>
      <c r="P2240" s="130">
        <v>0</v>
      </c>
      <c r="Q2240" s="130">
        <v>64.285714285714292</v>
      </c>
      <c r="R2240" s="130">
        <v>1.859814841717409</v>
      </c>
      <c r="S2240" s="130">
        <v>27.634795088456752</v>
      </c>
      <c r="T2240" s="130">
        <v>8.5916600822464471</v>
      </c>
      <c r="U2240" s="130">
        <v>2.649063025206257</v>
      </c>
      <c r="V2240" s="130">
        <v>28.774466011525341</v>
      </c>
      <c r="W2240" s="130">
        <v>8.7084676621063615</v>
      </c>
      <c r="X2240" s="130">
        <v>17.565396265810211</v>
      </c>
    </row>
    <row r="2241" spans="1:24" x14ac:dyDescent="0.45">
      <c r="A2241" s="130" t="s">
        <v>144</v>
      </c>
      <c r="B2241" s="130">
        <v>2024</v>
      </c>
      <c r="C2241" s="131">
        <v>45582</v>
      </c>
      <c r="D2241" s="130" t="s">
        <v>103</v>
      </c>
      <c r="E2241" s="130">
        <v>1</v>
      </c>
      <c r="F2241" s="130" t="s">
        <v>572</v>
      </c>
      <c r="G2241" s="130">
        <v>5</v>
      </c>
      <c r="H2241" s="130" t="s">
        <v>1653</v>
      </c>
      <c r="I2241" s="130">
        <v>1121</v>
      </c>
      <c r="J2241" s="130" t="s">
        <v>462</v>
      </c>
      <c r="K2241" s="130" t="s">
        <v>115</v>
      </c>
      <c r="L2241" s="130">
        <v>23.720547945205482</v>
      </c>
      <c r="M2241" s="130">
        <v>24</v>
      </c>
      <c r="N2241" s="130">
        <v>2</v>
      </c>
      <c r="O2241" s="130">
        <v>11.2</v>
      </c>
      <c r="P2241" s="130">
        <v>0</v>
      </c>
      <c r="Q2241" s="130">
        <v>64.285714285714292</v>
      </c>
      <c r="R2241" s="130">
        <v>1E-3</v>
      </c>
      <c r="S2241" s="130">
        <v>7.4959974431636827</v>
      </c>
      <c r="T2241" s="130">
        <v>8.9891745042388358</v>
      </c>
      <c r="U2241" s="130">
        <v>-20.83940258546124</v>
      </c>
      <c r="V2241" s="130">
        <v>6.2601532621616354</v>
      </c>
      <c r="W2241" s="130">
        <v>9.0331852825409573</v>
      </c>
      <c r="X2241" s="130">
        <v>17.565396265810211</v>
      </c>
    </row>
    <row r="2242" spans="1:24" x14ac:dyDescent="0.45">
      <c r="A2242" s="130" t="s">
        <v>144</v>
      </c>
      <c r="B2242" s="130">
        <v>2024</v>
      </c>
      <c r="C2242" s="131">
        <v>45582</v>
      </c>
      <c r="D2242" s="130" t="s">
        <v>103</v>
      </c>
      <c r="E2242" s="130">
        <v>1</v>
      </c>
      <c r="F2242" s="130" t="s">
        <v>572</v>
      </c>
      <c r="G2242" s="130">
        <v>6</v>
      </c>
      <c r="H2242" s="130" t="s">
        <v>1654</v>
      </c>
      <c r="I2242" s="130">
        <v>1122</v>
      </c>
      <c r="J2242" s="130" t="s">
        <v>535</v>
      </c>
      <c r="K2242" s="130" t="s">
        <v>91</v>
      </c>
      <c r="L2242" s="130">
        <v>21.4986301369863</v>
      </c>
      <c r="M2242" s="130">
        <v>16</v>
      </c>
      <c r="N2242" s="130">
        <v>1</v>
      </c>
      <c r="O2242" s="130">
        <v>11.368</v>
      </c>
      <c r="P2242" s="130">
        <v>0</v>
      </c>
      <c r="Q2242" s="130">
        <v>63.335679099225892</v>
      </c>
      <c r="R2242" s="130">
        <v>1E-3</v>
      </c>
      <c r="S2242" s="130">
        <v>21.354479721405461</v>
      </c>
      <c r="T2242" s="130">
        <v>8.0972997660133181</v>
      </c>
      <c r="U2242" s="130">
        <v>1.2804425620192459E-2</v>
      </c>
      <c r="V2242" s="130">
        <v>24.059095495539321</v>
      </c>
      <c r="W2242" s="130">
        <v>8.01543035663971</v>
      </c>
      <c r="X2242" s="130">
        <v>19.044770314590171</v>
      </c>
    </row>
    <row r="2243" spans="1:24" x14ac:dyDescent="0.45">
      <c r="A2243" s="130" t="s">
        <v>144</v>
      </c>
      <c r="B2243" s="130">
        <v>2024</v>
      </c>
      <c r="C2243" s="131">
        <v>45582</v>
      </c>
      <c r="D2243" s="130" t="s">
        <v>103</v>
      </c>
      <c r="E2243" s="130">
        <v>1</v>
      </c>
      <c r="F2243" s="130" t="s">
        <v>572</v>
      </c>
      <c r="G2243" s="130">
        <v>6</v>
      </c>
      <c r="H2243" s="130" t="s">
        <v>1654</v>
      </c>
      <c r="I2243" s="130">
        <v>1122</v>
      </c>
      <c r="J2243" s="130" t="s">
        <v>450</v>
      </c>
      <c r="K2243" s="130" t="s">
        <v>49</v>
      </c>
      <c r="L2243" s="130">
        <v>33.654794520547952</v>
      </c>
      <c r="M2243" s="130">
        <v>17</v>
      </c>
      <c r="N2243" s="130">
        <v>2</v>
      </c>
      <c r="O2243" s="130">
        <v>11.368</v>
      </c>
      <c r="P2243" s="130">
        <v>0</v>
      </c>
      <c r="Q2243" s="130">
        <v>63.335679099225892</v>
      </c>
      <c r="R2243" s="130">
        <v>1E-3</v>
      </c>
      <c r="S2243" s="130">
        <v>16.735060907774869</v>
      </c>
      <c r="T2243" s="130">
        <v>8.0335392461073294</v>
      </c>
      <c r="U2243" s="130">
        <v>-9.8385638417508208</v>
      </c>
      <c r="V2243" s="130">
        <v>14.067750559494829</v>
      </c>
      <c r="W2243" s="130">
        <v>7.9687714670818828</v>
      </c>
      <c r="X2243" s="130">
        <v>19.044770314590171</v>
      </c>
    </row>
    <row r="2244" spans="1:24" x14ac:dyDescent="0.45">
      <c r="A2244" s="130" t="s">
        <v>144</v>
      </c>
      <c r="B2244" s="130">
        <v>2024</v>
      </c>
      <c r="C2244" s="131">
        <v>45582</v>
      </c>
      <c r="D2244" s="130" t="s">
        <v>103</v>
      </c>
      <c r="E2244" s="130">
        <v>1</v>
      </c>
      <c r="F2244" s="130" t="s">
        <v>572</v>
      </c>
      <c r="G2244" s="130">
        <v>7</v>
      </c>
      <c r="H2244" s="130" t="s">
        <v>1655</v>
      </c>
      <c r="I2244" s="130">
        <v>1123</v>
      </c>
      <c r="J2244" s="130" t="s">
        <v>403</v>
      </c>
      <c r="K2244" s="130" t="s">
        <v>61</v>
      </c>
      <c r="L2244" s="130">
        <v>27.608219178082191</v>
      </c>
      <c r="M2244" s="130">
        <v>10</v>
      </c>
      <c r="N2244" s="130">
        <v>1</v>
      </c>
      <c r="O2244" s="130">
        <v>11.212</v>
      </c>
      <c r="P2244" s="130">
        <v>0</v>
      </c>
      <c r="Q2244" s="130">
        <v>64.216910453085987</v>
      </c>
      <c r="R2244" s="130">
        <v>0.71220838713068702</v>
      </c>
      <c r="S2244" s="130">
        <v>23.375914084536461</v>
      </c>
      <c r="T2244" s="130">
        <v>7.554568565801925</v>
      </c>
      <c r="U2244" s="130">
        <v>4.2023406875813016</v>
      </c>
      <c r="V2244" s="130">
        <v>26.694786840831291</v>
      </c>
      <c r="W2244" s="130">
        <v>7.4974820510833302</v>
      </c>
      <c r="X2244" s="130">
        <v>24.140985804614608</v>
      </c>
    </row>
    <row r="2245" spans="1:24" x14ac:dyDescent="0.45">
      <c r="A2245" s="130" t="s">
        <v>144</v>
      </c>
      <c r="B2245" s="130">
        <v>2024</v>
      </c>
      <c r="C2245" s="131">
        <v>45582</v>
      </c>
      <c r="D2245" s="130" t="s">
        <v>103</v>
      </c>
      <c r="E2245" s="130">
        <v>1</v>
      </c>
      <c r="F2245" s="130" t="s">
        <v>572</v>
      </c>
      <c r="G2245" s="130">
        <v>7</v>
      </c>
      <c r="H2245" s="130" t="s">
        <v>1655</v>
      </c>
      <c r="I2245" s="130">
        <v>1123</v>
      </c>
      <c r="J2245" s="130" t="s">
        <v>401</v>
      </c>
      <c r="K2245" s="130" t="s">
        <v>177</v>
      </c>
      <c r="L2245" s="130">
        <v>27.32054794520548</v>
      </c>
      <c r="M2245" s="130">
        <v>23</v>
      </c>
      <c r="N2245" s="130">
        <v>2</v>
      </c>
      <c r="O2245" s="130">
        <v>11.212</v>
      </c>
      <c r="P2245" s="130">
        <v>0</v>
      </c>
      <c r="Q2245" s="130">
        <v>64.216910453085987</v>
      </c>
      <c r="R2245" s="130">
        <v>3.0098007316466071</v>
      </c>
      <c r="S2245" s="130">
        <v>24.906057524692759</v>
      </c>
      <c r="T2245" s="130">
        <v>7.2987522643487184</v>
      </c>
      <c r="U2245" s="130">
        <v>-0.16790922741364869</v>
      </c>
      <c r="V2245" s="130">
        <v>21.7780505926995</v>
      </c>
      <c r="W2245" s="130">
        <v>7.3153199400377158</v>
      </c>
      <c r="X2245" s="130">
        <v>24.140985804614608</v>
      </c>
    </row>
    <row r="2246" spans="1:24" x14ac:dyDescent="0.45">
      <c r="A2246" s="130" t="s">
        <v>144</v>
      </c>
      <c r="B2246" s="130">
        <v>2024</v>
      </c>
      <c r="C2246" s="131">
        <v>45582</v>
      </c>
      <c r="D2246" s="130" t="s">
        <v>103</v>
      </c>
      <c r="E2246" s="130">
        <v>1</v>
      </c>
      <c r="F2246" s="130" t="s">
        <v>572</v>
      </c>
      <c r="G2246" s="130">
        <v>8</v>
      </c>
      <c r="H2246" s="130" t="s">
        <v>1656</v>
      </c>
      <c r="I2246" s="130">
        <v>1124</v>
      </c>
      <c r="J2246" s="130" t="s">
        <v>527</v>
      </c>
      <c r="K2246" s="130" t="s">
        <v>88</v>
      </c>
      <c r="L2246" s="130">
        <v>20.221917808219182</v>
      </c>
      <c r="M2246" s="130">
        <v>11</v>
      </c>
      <c r="N2246" s="130">
        <v>1</v>
      </c>
      <c r="O2246" s="130">
        <v>11.404</v>
      </c>
      <c r="P2246" s="130">
        <v>0</v>
      </c>
      <c r="Q2246" s="130">
        <v>63.135741844966681</v>
      </c>
      <c r="R2246" s="130">
        <v>0.58439840742783034</v>
      </c>
      <c r="S2246" s="130">
        <v>24.852693381601132</v>
      </c>
      <c r="T2246" s="130">
        <v>8.0894316580577659</v>
      </c>
      <c r="U2246" s="130">
        <v>6.0176097040891356</v>
      </c>
      <c r="V2246" s="130">
        <v>29.489724754745851</v>
      </c>
      <c r="W2246" s="130">
        <v>7.8240383502189044</v>
      </c>
      <c r="X2246" s="130">
        <v>28.458124057288721</v>
      </c>
    </row>
    <row r="2247" spans="1:24" x14ac:dyDescent="0.45">
      <c r="A2247" s="130" t="s">
        <v>144</v>
      </c>
      <c r="B2247" s="130">
        <v>2024</v>
      </c>
      <c r="C2247" s="131">
        <v>45582</v>
      </c>
      <c r="D2247" s="130" t="s">
        <v>103</v>
      </c>
      <c r="E2247" s="130">
        <v>1</v>
      </c>
      <c r="F2247" s="130" t="s">
        <v>572</v>
      </c>
      <c r="G2247" s="130">
        <v>8</v>
      </c>
      <c r="H2247" s="130" t="s">
        <v>1656</v>
      </c>
      <c r="I2247" s="130">
        <v>1124</v>
      </c>
      <c r="J2247" s="130" t="s">
        <v>397</v>
      </c>
      <c r="K2247" s="130" t="s">
        <v>177</v>
      </c>
      <c r="L2247" s="130">
        <v>31.915068493150681</v>
      </c>
      <c r="M2247" s="130">
        <v>22</v>
      </c>
      <c r="N2247" s="130">
        <v>2</v>
      </c>
      <c r="O2247" s="130">
        <v>11.404</v>
      </c>
      <c r="P2247" s="130">
        <v>0</v>
      </c>
      <c r="Q2247" s="130">
        <v>63.135741844966681</v>
      </c>
      <c r="R2247" s="130">
        <v>9.7720000077512807</v>
      </c>
      <c r="S2247" s="130">
        <v>32.063554732976307</v>
      </c>
      <c r="T2247" s="130">
        <v>7.4305182417416757</v>
      </c>
      <c r="U2247" s="130">
        <v>5.9421545032387044</v>
      </c>
      <c r="V2247" s="130">
        <v>28.063551659754911</v>
      </c>
      <c r="W2247" s="130">
        <v>7.3737990521720693</v>
      </c>
      <c r="X2247" s="130">
        <v>28.458124057288721</v>
      </c>
    </row>
    <row r="2248" spans="1:24" x14ac:dyDescent="0.45">
      <c r="A2248" s="130" t="s">
        <v>144</v>
      </c>
      <c r="B2248" s="130">
        <v>2024</v>
      </c>
      <c r="C2248" s="131">
        <v>45582</v>
      </c>
      <c r="D2248" s="130" t="s">
        <v>103</v>
      </c>
      <c r="E2248" s="130">
        <v>1</v>
      </c>
      <c r="F2248" s="130" t="s">
        <v>572</v>
      </c>
      <c r="G2248" s="130">
        <v>9</v>
      </c>
      <c r="H2248" s="130" t="s">
        <v>1657</v>
      </c>
      <c r="I2248" s="130">
        <v>1125</v>
      </c>
      <c r="J2248" s="130" t="s">
        <v>473</v>
      </c>
      <c r="K2248" s="130" t="s">
        <v>58</v>
      </c>
      <c r="L2248" s="130">
        <v>24.720547945205482</v>
      </c>
      <c r="M2248" s="130">
        <v>15</v>
      </c>
      <c r="N2248" s="130">
        <v>1</v>
      </c>
      <c r="O2248" s="130">
        <v>11.346</v>
      </c>
      <c r="P2248" s="130">
        <v>0</v>
      </c>
      <c r="Q2248" s="130">
        <v>63.458487572712848</v>
      </c>
      <c r="R2248" s="130">
        <v>1E-3</v>
      </c>
      <c r="S2248" s="130">
        <v>21.854700350893101</v>
      </c>
      <c r="T2248" s="130">
        <v>8.1545323696481731</v>
      </c>
      <c r="U2248" s="130">
        <v>0.54637827362336111</v>
      </c>
      <c r="V2248" s="130">
        <v>24.707433806771331</v>
      </c>
      <c r="W2248" s="130">
        <v>8.053685177715991</v>
      </c>
      <c r="X2248" s="130">
        <v>20.024190638931898</v>
      </c>
    </row>
    <row r="2249" spans="1:24" x14ac:dyDescent="0.45">
      <c r="A2249" s="130" t="s">
        <v>144</v>
      </c>
      <c r="B2249" s="130">
        <v>2024</v>
      </c>
      <c r="C2249" s="131">
        <v>45582</v>
      </c>
      <c r="D2249" s="130" t="s">
        <v>103</v>
      </c>
      <c r="E2249" s="130">
        <v>1</v>
      </c>
      <c r="F2249" s="130" t="s">
        <v>572</v>
      </c>
      <c r="G2249" s="130">
        <v>9</v>
      </c>
      <c r="H2249" s="130" t="s">
        <v>1657</v>
      </c>
      <c r="I2249" s="130">
        <v>1125</v>
      </c>
      <c r="J2249" s="130" t="s">
        <v>459</v>
      </c>
      <c r="K2249" s="130" t="s">
        <v>143</v>
      </c>
      <c r="L2249" s="130">
        <v>21.43013698630137</v>
      </c>
      <c r="M2249" s="130">
        <v>18</v>
      </c>
      <c r="N2249" s="130">
        <v>2</v>
      </c>
      <c r="O2249" s="130">
        <v>11.346</v>
      </c>
      <c r="P2249" s="130">
        <v>0</v>
      </c>
      <c r="Q2249" s="130">
        <v>63.458487572712848</v>
      </c>
      <c r="R2249" s="130">
        <v>1E-3</v>
      </c>
      <c r="S2249" s="130">
        <v>18.193680926970689</v>
      </c>
      <c r="T2249" s="130">
        <v>8.3271400528561621</v>
      </c>
      <c r="U2249" s="130">
        <v>-9.3024678497325173</v>
      </c>
      <c r="V2249" s="130">
        <v>15.23345046609421</v>
      </c>
      <c r="W2249" s="130">
        <v>8.1786394386089079</v>
      </c>
      <c r="X2249" s="130">
        <v>20.024190638931898</v>
      </c>
    </row>
    <row r="2250" spans="1:24" x14ac:dyDescent="0.45">
      <c r="A2250" s="130" t="s">
        <v>144</v>
      </c>
      <c r="B2250" s="130">
        <v>2024</v>
      </c>
      <c r="C2250" s="131">
        <v>45582</v>
      </c>
      <c r="D2250" s="130" t="s">
        <v>103</v>
      </c>
      <c r="E2250" s="130">
        <v>1</v>
      </c>
      <c r="F2250" s="130" t="s">
        <v>572</v>
      </c>
      <c r="G2250" s="130">
        <v>10</v>
      </c>
      <c r="H2250" s="130" t="s">
        <v>1658</v>
      </c>
      <c r="I2250" s="130">
        <v>1126</v>
      </c>
      <c r="J2250" s="130" t="s">
        <v>453</v>
      </c>
      <c r="K2250" s="130" t="s">
        <v>88</v>
      </c>
      <c r="L2250" s="130">
        <v>23.638356164383559</v>
      </c>
      <c r="M2250" s="130">
        <v>12</v>
      </c>
      <c r="N2250" s="130">
        <v>1</v>
      </c>
      <c r="O2250" s="130">
        <v>11.393000000000001</v>
      </c>
      <c r="P2250" s="130">
        <v>0</v>
      </c>
      <c r="Q2250" s="130">
        <v>63.196699727903088</v>
      </c>
      <c r="R2250" s="130">
        <v>13.403083189579281</v>
      </c>
      <c r="S2250" s="130">
        <v>36.329960323331278</v>
      </c>
      <c r="T2250" s="130">
        <v>7.6422923779173342</v>
      </c>
      <c r="U2250" s="130">
        <v>13.18840142149352</v>
      </c>
      <c r="V2250" s="130">
        <v>37.040054269123139</v>
      </c>
      <c r="W2250" s="130">
        <v>7.9505509492098749</v>
      </c>
      <c r="X2250" s="130">
        <v>24.871794820203728</v>
      </c>
    </row>
    <row r="2251" spans="1:24" x14ac:dyDescent="0.45">
      <c r="A2251" s="130" t="s">
        <v>144</v>
      </c>
      <c r="B2251" s="130">
        <v>2024</v>
      </c>
      <c r="C2251" s="131">
        <v>45582</v>
      </c>
      <c r="D2251" s="130" t="s">
        <v>103</v>
      </c>
      <c r="E2251" s="130">
        <v>1</v>
      </c>
      <c r="F2251" s="130" t="s">
        <v>572</v>
      </c>
      <c r="G2251" s="130">
        <v>10</v>
      </c>
      <c r="H2251" s="130" t="s">
        <v>1658</v>
      </c>
      <c r="I2251" s="130">
        <v>1126</v>
      </c>
      <c r="J2251" s="130" t="s">
        <v>475</v>
      </c>
      <c r="K2251" s="130" t="s">
        <v>265</v>
      </c>
      <c r="L2251" s="130">
        <v>21.11506849315068</v>
      </c>
      <c r="M2251" s="130">
        <v>21</v>
      </c>
      <c r="N2251" s="130">
        <v>2</v>
      </c>
      <c r="O2251" s="130">
        <v>11.393000000000001</v>
      </c>
      <c r="P2251" s="130">
        <v>0</v>
      </c>
      <c r="Q2251" s="130">
        <v>63.196699727903088</v>
      </c>
      <c r="R2251" s="130">
        <v>1E-3</v>
      </c>
      <c r="S2251" s="130">
        <v>13.413629317076181</v>
      </c>
      <c r="T2251" s="130">
        <v>7.675701253225661</v>
      </c>
      <c r="U2251" s="130">
        <v>-11.237851946618379</v>
      </c>
      <c r="V2251" s="130">
        <v>12.698144117164221</v>
      </c>
      <c r="W2251" s="130">
        <v>7.9786653545942006</v>
      </c>
      <c r="X2251" s="130">
        <v>24.871794820203728</v>
      </c>
    </row>
    <row r="2252" spans="1:24" x14ac:dyDescent="0.45">
      <c r="A2252" s="130" t="s">
        <v>144</v>
      </c>
      <c r="B2252" s="130">
        <v>2024</v>
      </c>
      <c r="C2252" s="131">
        <v>45582</v>
      </c>
      <c r="D2252" s="130" t="s">
        <v>103</v>
      </c>
      <c r="E2252" s="130">
        <v>1</v>
      </c>
      <c r="F2252" s="130" t="s">
        <v>572</v>
      </c>
      <c r="G2252" s="130">
        <v>11</v>
      </c>
      <c r="H2252" s="130" t="s">
        <v>1659</v>
      </c>
      <c r="I2252" s="130">
        <v>1127</v>
      </c>
      <c r="J2252" s="130" t="s">
        <v>513</v>
      </c>
      <c r="K2252" s="130" t="s">
        <v>34</v>
      </c>
      <c r="L2252" s="130">
        <v>25.12054794520548</v>
      </c>
      <c r="M2252" s="130">
        <v>13</v>
      </c>
      <c r="N2252" s="130">
        <v>1</v>
      </c>
      <c r="O2252" s="130">
        <v>11.404</v>
      </c>
      <c r="P2252" s="130">
        <v>0</v>
      </c>
      <c r="Q2252" s="130">
        <v>63.135741844966681</v>
      </c>
      <c r="R2252" s="130">
        <v>1E-3</v>
      </c>
      <c r="S2252" s="130">
        <v>22.247028498816089</v>
      </c>
      <c r="T2252" s="130">
        <v>8.3513312040479608</v>
      </c>
      <c r="U2252" s="130">
        <v>1.8810677478845541</v>
      </c>
      <c r="V2252" s="130">
        <v>26.207215298194239</v>
      </c>
      <c r="W2252" s="130">
        <v>8.1087158501032288</v>
      </c>
      <c r="X2252" s="130">
        <v>23.623514249408039</v>
      </c>
    </row>
    <row r="2253" spans="1:24" x14ac:dyDescent="0.45">
      <c r="A2253" s="130" t="s">
        <v>144</v>
      </c>
      <c r="B2253" s="130">
        <v>2024</v>
      </c>
      <c r="C2253" s="131">
        <v>45582</v>
      </c>
      <c r="D2253" s="130" t="s">
        <v>103</v>
      </c>
      <c r="E2253" s="130">
        <v>1</v>
      </c>
      <c r="F2253" s="130" t="s">
        <v>572</v>
      </c>
      <c r="G2253" s="130">
        <v>11</v>
      </c>
      <c r="H2253" s="130" t="s">
        <v>1659</v>
      </c>
      <c r="I2253" s="130">
        <v>1127</v>
      </c>
      <c r="J2253" s="130" t="s">
        <v>534</v>
      </c>
      <c r="K2253" s="130" t="s">
        <v>58</v>
      </c>
      <c r="L2253" s="130">
        <v>23.56986301369863</v>
      </c>
      <c r="M2253" s="130">
        <v>20</v>
      </c>
      <c r="N2253" s="130">
        <v>2</v>
      </c>
      <c r="O2253" s="130">
        <v>11.404</v>
      </c>
      <c r="P2253" s="130">
        <v>0</v>
      </c>
      <c r="Q2253" s="130">
        <v>63.135741844966681</v>
      </c>
      <c r="R2253" s="130">
        <v>1E-3</v>
      </c>
      <c r="S2253" s="130">
        <v>25</v>
      </c>
      <c r="T2253" s="130">
        <v>8.3333333330000006</v>
      </c>
      <c r="U2253" s="130">
        <v>-3.2339517421310302</v>
      </c>
      <c r="V2253" s="130">
        <v>21.05491514174015</v>
      </c>
      <c r="W2253" s="130">
        <v>8.0962889612903943</v>
      </c>
      <c r="X2253" s="130">
        <v>23.623514249408039</v>
      </c>
    </row>
    <row r="2254" spans="1:24" x14ac:dyDescent="0.45">
      <c r="A2254" s="130" t="s">
        <v>144</v>
      </c>
      <c r="B2254" s="130">
        <v>2024</v>
      </c>
      <c r="C2254" s="131">
        <v>45582</v>
      </c>
      <c r="D2254" s="130" t="s">
        <v>103</v>
      </c>
      <c r="E2254" s="130">
        <v>1</v>
      </c>
      <c r="F2254" s="130" t="s">
        <v>572</v>
      </c>
      <c r="G2254" s="130">
        <v>12</v>
      </c>
      <c r="H2254" s="130" t="s">
        <v>1660</v>
      </c>
      <c r="I2254" s="130">
        <v>1128</v>
      </c>
      <c r="J2254" s="130" t="s">
        <v>528</v>
      </c>
      <c r="K2254" s="130" t="s">
        <v>43</v>
      </c>
      <c r="L2254" s="130">
        <v>21.517808219178079</v>
      </c>
      <c r="M2254" s="130">
        <v>14</v>
      </c>
      <c r="N2254" s="130">
        <v>1</v>
      </c>
      <c r="O2254" s="130">
        <v>11.679</v>
      </c>
      <c r="P2254" s="130">
        <v>0</v>
      </c>
      <c r="Q2254" s="130">
        <v>61.649113793989208</v>
      </c>
      <c r="R2254" s="130">
        <v>1E-3</v>
      </c>
      <c r="S2254" s="130">
        <v>19.011765919205718</v>
      </c>
      <c r="T2254" s="130">
        <v>7.9554550228650616</v>
      </c>
      <c r="U2254" s="130">
        <v>-1.509429934407041</v>
      </c>
      <c r="V2254" s="130">
        <v>22.06785818664283</v>
      </c>
      <c r="W2254" s="130">
        <v>7.8590960403499546</v>
      </c>
      <c r="X2254" s="130">
        <v>18.192404770838671</v>
      </c>
    </row>
    <row r="2255" spans="1:24" x14ac:dyDescent="0.45">
      <c r="A2255" s="130" t="s">
        <v>144</v>
      </c>
      <c r="B2255" s="130">
        <v>2024</v>
      </c>
      <c r="C2255" s="131">
        <v>45582</v>
      </c>
      <c r="D2255" s="130" t="s">
        <v>103</v>
      </c>
      <c r="E2255" s="130">
        <v>1</v>
      </c>
      <c r="F2255" s="130" t="s">
        <v>572</v>
      </c>
      <c r="G2255" s="130">
        <v>12</v>
      </c>
      <c r="H2255" s="130" t="s">
        <v>1660</v>
      </c>
      <c r="I2255" s="130">
        <v>1128</v>
      </c>
      <c r="J2255" s="130" t="s">
        <v>448</v>
      </c>
      <c r="K2255" s="130" t="s">
        <v>96</v>
      </c>
      <c r="L2255" s="130">
        <v>29.008219178082189</v>
      </c>
      <c r="M2255" s="130">
        <v>19</v>
      </c>
      <c r="N2255" s="130">
        <v>2</v>
      </c>
      <c r="O2255" s="130">
        <v>11.679</v>
      </c>
      <c r="P2255" s="130">
        <v>0</v>
      </c>
      <c r="Q2255" s="130">
        <v>61.649113793989208</v>
      </c>
      <c r="R2255" s="130">
        <v>1E-3</v>
      </c>
      <c r="S2255" s="130">
        <v>17.37304362247162</v>
      </c>
      <c r="T2255" s="130">
        <v>7.9015837641874507</v>
      </c>
      <c r="U2255" s="130">
        <v>-9.1080863141181378</v>
      </c>
      <c r="V2255" s="130">
        <v>14.35306504509521</v>
      </c>
      <c r="W2255" s="130">
        <v>7.8203837864044496</v>
      </c>
      <c r="X2255" s="130">
        <v>18.192404770838671</v>
      </c>
    </row>
    <row r="2256" spans="1:24" x14ac:dyDescent="0.45">
      <c r="A2256" s="132" t="s">
        <v>144</v>
      </c>
      <c r="B2256" s="132">
        <v>2024</v>
      </c>
      <c r="C2256" s="133">
        <v>45582</v>
      </c>
      <c r="D2256" s="132" t="s">
        <v>103</v>
      </c>
      <c r="E2256" s="132">
        <v>1</v>
      </c>
      <c r="F2256" s="132" t="s">
        <v>575</v>
      </c>
      <c r="G2256" s="132">
        <v>1</v>
      </c>
      <c r="H2256" s="132" t="s">
        <v>1661</v>
      </c>
      <c r="I2256" s="132">
        <v>1129</v>
      </c>
      <c r="J2256" s="132" t="s">
        <v>492</v>
      </c>
      <c r="K2256" s="132" t="s">
        <v>79</v>
      </c>
      <c r="L2256" s="132">
        <v>21.835616438356169</v>
      </c>
      <c r="M2256" s="132">
        <v>1</v>
      </c>
      <c r="N2256" s="132">
        <v>1</v>
      </c>
      <c r="O2256" s="132">
        <v>11.196999999999999</v>
      </c>
      <c r="P2256" s="132">
        <v>0</v>
      </c>
      <c r="Q2256" s="132">
        <v>64.302938287041172</v>
      </c>
      <c r="R2256" s="132">
        <v>40.428659097773313</v>
      </c>
      <c r="S2256" s="132">
        <v>65.785327586210144</v>
      </c>
      <c r="T2256" s="132">
        <v>8.452222829478945</v>
      </c>
      <c r="U2256" s="132">
        <v>39.129108275328093</v>
      </c>
      <c r="V2256" s="132">
        <v>65.87169528298395</v>
      </c>
      <c r="W2256" s="132">
        <v>8.9141956692186177</v>
      </c>
      <c r="X2256" s="132">
        <v>43.926592886426477</v>
      </c>
    </row>
    <row r="2257" spans="1:24" x14ac:dyDescent="0.45">
      <c r="A2257" s="132" t="s">
        <v>144</v>
      </c>
      <c r="B2257" s="132">
        <v>2024</v>
      </c>
      <c r="C2257" s="133">
        <v>45582</v>
      </c>
      <c r="D2257" s="132" t="s">
        <v>103</v>
      </c>
      <c r="E2257" s="132">
        <v>1</v>
      </c>
      <c r="F2257" s="132" t="s">
        <v>575</v>
      </c>
      <c r="G2257" s="132">
        <v>1</v>
      </c>
      <c r="H2257" s="132" t="s">
        <v>1661</v>
      </c>
      <c r="I2257" s="132">
        <v>1129</v>
      </c>
      <c r="J2257" s="132" t="s">
        <v>528</v>
      </c>
      <c r="K2257" s="132" t="s">
        <v>43</v>
      </c>
      <c r="L2257" s="132">
        <v>21.517808219178079</v>
      </c>
      <c r="M2257" s="132">
        <v>14</v>
      </c>
      <c r="N2257" s="132">
        <v>2</v>
      </c>
      <c r="O2257" s="132">
        <v>11.196999999999999</v>
      </c>
      <c r="P2257" s="132">
        <v>0</v>
      </c>
      <c r="Q2257" s="132">
        <v>64.302938287041172</v>
      </c>
      <c r="R2257" s="132">
        <v>1E-3</v>
      </c>
      <c r="S2257" s="132">
        <v>22.06785818664283</v>
      </c>
      <c r="T2257" s="132">
        <v>7.8590960403499546</v>
      </c>
      <c r="U2257" s="132">
        <v>-3.1095586208379871</v>
      </c>
      <c r="V2257" s="132">
        <v>21.991878096903061</v>
      </c>
      <c r="W2257" s="132">
        <v>8.3671455725803483</v>
      </c>
      <c r="X2257" s="132">
        <v>43.926592886426477</v>
      </c>
    </row>
    <row r="2258" spans="1:24" x14ac:dyDescent="0.45">
      <c r="A2258" s="132" t="s">
        <v>144</v>
      </c>
      <c r="B2258" s="132">
        <v>2024</v>
      </c>
      <c r="C2258" s="133">
        <v>45582</v>
      </c>
      <c r="D2258" s="132" t="s">
        <v>103</v>
      </c>
      <c r="E2258" s="132">
        <v>1</v>
      </c>
      <c r="F2258" s="132" t="s">
        <v>575</v>
      </c>
      <c r="G2258" s="132">
        <v>2</v>
      </c>
      <c r="H2258" s="132" t="s">
        <v>1662</v>
      </c>
      <c r="I2258" s="132">
        <v>1130</v>
      </c>
      <c r="J2258" s="132" t="s">
        <v>431</v>
      </c>
      <c r="K2258" s="132" t="s">
        <v>79</v>
      </c>
      <c r="L2258" s="132">
        <v>26.136986301369859</v>
      </c>
      <c r="M2258" s="132">
        <v>4</v>
      </c>
      <c r="N2258" s="132">
        <v>1</v>
      </c>
      <c r="O2258" s="132">
        <v>10.805</v>
      </c>
      <c r="P2258" s="132">
        <v>0</v>
      </c>
      <c r="Q2258" s="132">
        <v>66.635816751503938</v>
      </c>
      <c r="R2258" s="132">
        <v>10.576889642874731</v>
      </c>
      <c r="S2258" s="132">
        <v>34.375561389285693</v>
      </c>
      <c r="T2258" s="132">
        <v>7.9328905821369879</v>
      </c>
      <c r="U2258" s="132">
        <v>12.692657605318249</v>
      </c>
      <c r="V2258" s="132">
        <v>36.534593067895557</v>
      </c>
      <c r="W2258" s="132">
        <v>7.9473118208591007</v>
      </c>
      <c r="X2258" s="132">
        <v>30.291388343739971</v>
      </c>
    </row>
    <row r="2259" spans="1:24" x14ac:dyDescent="0.45">
      <c r="A2259" s="132" t="s">
        <v>144</v>
      </c>
      <c r="B2259" s="132">
        <v>2024</v>
      </c>
      <c r="C2259" s="133">
        <v>45582</v>
      </c>
      <c r="D2259" s="132" t="s">
        <v>103</v>
      </c>
      <c r="E2259" s="132">
        <v>1</v>
      </c>
      <c r="F2259" s="132" t="s">
        <v>575</v>
      </c>
      <c r="G2259" s="132">
        <v>2</v>
      </c>
      <c r="H2259" s="132" t="s">
        <v>1662</v>
      </c>
      <c r="I2259" s="132">
        <v>1130</v>
      </c>
      <c r="J2259" s="132" t="s">
        <v>513</v>
      </c>
      <c r="K2259" s="132" t="s">
        <v>34</v>
      </c>
      <c r="L2259" s="132">
        <v>25.12054794520548</v>
      </c>
      <c r="M2259" s="132">
        <v>13</v>
      </c>
      <c r="N2259" s="132">
        <v>2</v>
      </c>
      <c r="O2259" s="132">
        <v>10.805</v>
      </c>
      <c r="P2259" s="132">
        <v>0</v>
      </c>
      <c r="Q2259" s="132">
        <v>66.635816751503938</v>
      </c>
      <c r="R2259" s="132">
        <v>1.8810677478845541</v>
      </c>
      <c r="S2259" s="132">
        <v>26.207215298194239</v>
      </c>
      <c r="T2259" s="132">
        <v>8.1087158501032288</v>
      </c>
      <c r="U2259" s="132">
        <v>-0.27509241690789571</v>
      </c>
      <c r="V2259" s="132">
        <v>23.963524537947311</v>
      </c>
      <c r="W2259" s="132">
        <v>8.0795389849517374</v>
      </c>
      <c r="X2259" s="132">
        <v>30.291388343739971</v>
      </c>
    </row>
    <row r="2260" spans="1:24" x14ac:dyDescent="0.45">
      <c r="A2260" s="132" t="s">
        <v>144</v>
      </c>
      <c r="B2260" s="132">
        <v>2024</v>
      </c>
      <c r="C2260" s="133">
        <v>45582</v>
      </c>
      <c r="D2260" s="132" t="s">
        <v>103</v>
      </c>
      <c r="E2260" s="132">
        <v>1</v>
      </c>
      <c r="F2260" s="132" t="s">
        <v>575</v>
      </c>
      <c r="G2260" s="132">
        <v>3</v>
      </c>
      <c r="H2260" s="132" t="s">
        <v>1663</v>
      </c>
      <c r="I2260" s="132">
        <v>1131</v>
      </c>
      <c r="J2260" s="132" t="s">
        <v>358</v>
      </c>
      <c r="K2260" s="132" t="s">
        <v>79</v>
      </c>
      <c r="L2260" s="132">
        <v>31.734246575342461</v>
      </c>
      <c r="M2260" s="132">
        <v>5</v>
      </c>
      <c r="N2260" s="132">
        <v>1</v>
      </c>
      <c r="O2260" s="132">
        <v>11.144</v>
      </c>
      <c r="P2260" s="132">
        <v>0</v>
      </c>
      <c r="Q2260" s="132">
        <v>64.608758076094759</v>
      </c>
      <c r="R2260" s="132">
        <v>14.0278963119443</v>
      </c>
      <c r="S2260" s="132">
        <v>39.315328251621601</v>
      </c>
      <c r="T2260" s="132">
        <v>8.4291439798924355</v>
      </c>
      <c r="U2260" s="132">
        <v>17.88107581864638</v>
      </c>
      <c r="V2260" s="132">
        <v>42.557602825065707</v>
      </c>
      <c r="W2260" s="132">
        <v>8.2255090021397752</v>
      </c>
      <c r="X2260" s="132">
        <v>38.17769126037237</v>
      </c>
    </row>
    <row r="2261" spans="1:24" x14ac:dyDescent="0.45">
      <c r="A2261" s="132" t="s">
        <v>144</v>
      </c>
      <c r="B2261" s="132">
        <v>2024</v>
      </c>
      <c r="C2261" s="133">
        <v>45582</v>
      </c>
      <c r="D2261" s="132" t="s">
        <v>103</v>
      </c>
      <c r="E2261" s="132">
        <v>1</v>
      </c>
      <c r="F2261" s="132" t="s">
        <v>575</v>
      </c>
      <c r="G2261" s="132">
        <v>3</v>
      </c>
      <c r="H2261" s="132" t="s">
        <v>1663</v>
      </c>
      <c r="I2261" s="132">
        <v>1131</v>
      </c>
      <c r="J2261" s="132" t="s">
        <v>453</v>
      </c>
      <c r="K2261" s="132" t="s">
        <v>88</v>
      </c>
      <c r="L2261" s="132">
        <v>23.638356164383559</v>
      </c>
      <c r="M2261" s="132">
        <v>12</v>
      </c>
      <c r="N2261" s="132">
        <v>2</v>
      </c>
      <c r="O2261" s="132">
        <v>11.144</v>
      </c>
      <c r="P2261" s="132">
        <v>0</v>
      </c>
      <c r="Q2261" s="132">
        <v>64.608758076094759</v>
      </c>
      <c r="R2261" s="132">
        <v>13.18840142149352</v>
      </c>
      <c r="S2261" s="132">
        <v>37.040054269123139</v>
      </c>
      <c r="T2261" s="132">
        <v>7.9505509492098749</v>
      </c>
      <c r="U2261" s="132">
        <v>10.468912533999021</v>
      </c>
      <c r="V2261" s="132">
        <v>34.11529019635644</v>
      </c>
      <c r="W2261" s="132">
        <v>7.8821258874524727</v>
      </c>
      <c r="X2261" s="132">
        <v>38.17769126037237</v>
      </c>
    </row>
    <row r="2262" spans="1:24" x14ac:dyDescent="0.45">
      <c r="A2262" s="132" t="s">
        <v>144</v>
      </c>
      <c r="B2262" s="132">
        <v>2024</v>
      </c>
      <c r="C2262" s="133">
        <v>45582</v>
      </c>
      <c r="D2262" s="132" t="s">
        <v>103</v>
      </c>
      <c r="E2262" s="132">
        <v>1</v>
      </c>
      <c r="F2262" s="132" t="s">
        <v>575</v>
      </c>
      <c r="G2262" s="132">
        <v>4</v>
      </c>
      <c r="H2262" s="132" t="s">
        <v>1664</v>
      </c>
      <c r="I2262" s="132">
        <v>1132</v>
      </c>
      <c r="J2262" s="132" t="s">
        <v>346</v>
      </c>
      <c r="K2262" s="132" t="s">
        <v>52</v>
      </c>
      <c r="L2262" s="132">
        <v>25.493150684931511</v>
      </c>
      <c r="M2262" s="132">
        <v>6</v>
      </c>
      <c r="N2262" s="132">
        <v>1</v>
      </c>
      <c r="O2262" s="132">
        <v>11.108000000000001</v>
      </c>
      <c r="P2262" s="132">
        <v>0</v>
      </c>
      <c r="Q2262" s="132">
        <v>64.818149081742888</v>
      </c>
      <c r="R2262" s="132">
        <v>24.3227222079135</v>
      </c>
      <c r="S2262" s="132">
        <v>46.920877444503617</v>
      </c>
      <c r="T2262" s="132">
        <v>7.532718412196707</v>
      </c>
      <c r="U2262" s="132">
        <v>24.11494470063823</v>
      </c>
      <c r="V2262" s="132">
        <v>47.661741142074113</v>
      </c>
      <c r="W2262" s="132">
        <v>7.8489321471452964</v>
      </c>
      <c r="X2262" s="132">
        <v>35.814155625637483</v>
      </c>
    </row>
    <row r="2263" spans="1:24" x14ac:dyDescent="0.45">
      <c r="A2263" s="132" t="s">
        <v>144</v>
      </c>
      <c r="B2263" s="132">
        <v>2024</v>
      </c>
      <c r="C2263" s="133">
        <v>45582</v>
      </c>
      <c r="D2263" s="132" t="s">
        <v>103</v>
      </c>
      <c r="E2263" s="132">
        <v>1</v>
      </c>
      <c r="F2263" s="132" t="s">
        <v>575</v>
      </c>
      <c r="G2263" s="132">
        <v>4</v>
      </c>
      <c r="H2263" s="132" t="s">
        <v>1664</v>
      </c>
      <c r="I2263" s="132">
        <v>1132</v>
      </c>
      <c r="J2263" s="132" t="s">
        <v>473</v>
      </c>
      <c r="K2263" s="132" t="s">
        <v>58</v>
      </c>
      <c r="L2263" s="132">
        <v>24.720547945205482</v>
      </c>
      <c r="M2263" s="132">
        <v>15</v>
      </c>
      <c r="N2263" s="132">
        <v>2</v>
      </c>
      <c r="O2263" s="132">
        <v>11.108000000000001</v>
      </c>
      <c r="P2263" s="132">
        <v>0</v>
      </c>
      <c r="Q2263" s="132">
        <v>64.818149081742888</v>
      </c>
      <c r="R2263" s="132">
        <v>0.54637827362336111</v>
      </c>
      <c r="S2263" s="132">
        <v>24.707433806771331</v>
      </c>
      <c r="T2263" s="132">
        <v>8.053685177715991</v>
      </c>
      <c r="U2263" s="132">
        <v>-0.97987859683484047</v>
      </c>
      <c r="V2263" s="132">
        <v>23.875063523328961</v>
      </c>
      <c r="W2263" s="132">
        <v>8.2849807067212655</v>
      </c>
      <c r="X2263" s="132">
        <v>35.814155625637483</v>
      </c>
    </row>
    <row r="2264" spans="1:24" x14ac:dyDescent="0.45">
      <c r="A2264" s="132" t="s">
        <v>144</v>
      </c>
      <c r="B2264" s="132">
        <v>2024</v>
      </c>
      <c r="C2264" s="133">
        <v>45582</v>
      </c>
      <c r="D2264" s="132" t="s">
        <v>103</v>
      </c>
      <c r="E2264" s="132">
        <v>1</v>
      </c>
      <c r="F2264" s="132" t="s">
        <v>575</v>
      </c>
      <c r="G2264" s="132">
        <v>5</v>
      </c>
      <c r="H2264" s="132" t="s">
        <v>1665</v>
      </c>
      <c r="I2264" s="132">
        <v>1133</v>
      </c>
      <c r="J2264" s="132" t="s">
        <v>451</v>
      </c>
      <c r="K2264" s="132" t="s">
        <v>49</v>
      </c>
      <c r="L2264" s="132">
        <v>25.87945205479452</v>
      </c>
      <c r="M2264" s="132">
        <v>3</v>
      </c>
      <c r="N2264" s="132">
        <v>1</v>
      </c>
      <c r="O2264" s="132">
        <v>11.079000000000001</v>
      </c>
      <c r="P2264" s="132">
        <v>0</v>
      </c>
      <c r="Q2264" s="132">
        <v>64.98781478472786</v>
      </c>
      <c r="R2264" s="132">
        <v>24.571009478812979</v>
      </c>
      <c r="S2264" s="132">
        <v>48.428053773120688</v>
      </c>
      <c r="T2264" s="132">
        <v>7.9523480981025703</v>
      </c>
      <c r="U2264" s="132">
        <v>25.060321725251239</v>
      </c>
      <c r="V2264" s="132">
        <v>49.492325055961253</v>
      </c>
      <c r="W2264" s="132">
        <v>8.1440011102366672</v>
      </c>
      <c r="X2264" s="132">
        <v>38.958889263933273</v>
      </c>
    </row>
    <row r="2265" spans="1:24" x14ac:dyDescent="0.45">
      <c r="A2265" s="132" t="s">
        <v>144</v>
      </c>
      <c r="B2265" s="132">
        <v>2024</v>
      </c>
      <c r="C2265" s="133">
        <v>45582</v>
      </c>
      <c r="D2265" s="132" t="s">
        <v>103</v>
      </c>
      <c r="E2265" s="132">
        <v>1</v>
      </c>
      <c r="F2265" s="132" t="s">
        <v>575</v>
      </c>
      <c r="G2265" s="132">
        <v>5</v>
      </c>
      <c r="H2265" s="132" t="s">
        <v>1665</v>
      </c>
      <c r="I2265" s="132">
        <v>1133</v>
      </c>
      <c r="J2265" s="132" t="s">
        <v>527</v>
      </c>
      <c r="K2265" s="132" t="s">
        <v>88</v>
      </c>
      <c r="L2265" s="132">
        <v>20.221917808219182</v>
      </c>
      <c r="M2265" s="132">
        <v>11</v>
      </c>
      <c r="N2265" s="132">
        <v>2</v>
      </c>
      <c r="O2265" s="132">
        <v>11.079000000000001</v>
      </c>
      <c r="P2265" s="132">
        <v>0</v>
      </c>
      <c r="Q2265" s="132">
        <v>64.98781478472786</v>
      </c>
      <c r="R2265" s="132">
        <v>6.0176097040891356</v>
      </c>
      <c r="S2265" s="132">
        <v>29.489724754745851</v>
      </c>
      <c r="T2265" s="132">
        <v>7.8240383502189044</v>
      </c>
      <c r="U2265" s="132">
        <v>4.3379357648183756</v>
      </c>
      <c r="V2265" s="132">
        <v>28.455275883117881</v>
      </c>
      <c r="W2265" s="132">
        <v>8.0391133727665025</v>
      </c>
      <c r="X2265" s="132">
        <v>38.958889263933273</v>
      </c>
    </row>
    <row r="2266" spans="1:24" x14ac:dyDescent="0.45">
      <c r="A2266" s="132" t="s">
        <v>144</v>
      </c>
      <c r="B2266" s="132">
        <v>2024</v>
      </c>
      <c r="C2266" s="133">
        <v>45582</v>
      </c>
      <c r="D2266" s="132" t="s">
        <v>103</v>
      </c>
      <c r="E2266" s="132">
        <v>1</v>
      </c>
      <c r="F2266" s="132" t="s">
        <v>575</v>
      </c>
      <c r="G2266" s="132">
        <v>6</v>
      </c>
      <c r="H2266" s="132" t="s">
        <v>1666</v>
      </c>
      <c r="I2266" s="132">
        <v>1134</v>
      </c>
      <c r="J2266" s="132" t="s">
        <v>546</v>
      </c>
      <c r="K2266" s="132" t="s">
        <v>34</v>
      </c>
      <c r="L2266" s="132">
        <v>26.405479452054799</v>
      </c>
      <c r="M2266" s="132">
        <v>2</v>
      </c>
      <c r="N2266" s="132">
        <v>1</v>
      </c>
      <c r="O2266" s="132">
        <v>10.964</v>
      </c>
      <c r="P2266" s="132">
        <v>0</v>
      </c>
      <c r="Q2266" s="132">
        <v>65.66946369937979</v>
      </c>
      <c r="R2266" s="132">
        <v>24.125289273402469</v>
      </c>
      <c r="S2266" s="132">
        <v>48.954395248598082</v>
      </c>
      <c r="T2266" s="132">
        <v>8.2763686583985336</v>
      </c>
      <c r="U2266" s="132">
        <v>24.410079138153069</v>
      </c>
      <c r="V2266" s="132">
        <v>49.828279773617737</v>
      </c>
      <c r="W2266" s="132">
        <v>8.4727335451548917</v>
      </c>
      <c r="X2266" s="132">
        <v>37.82459104471468</v>
      </c>
    </row>
    <row r="2267" spans="1:24" x14ac:dyDescent="0.45">
      <c r="A2267" s="132" t="s">
        <v>144</v>
      </c>
      <c r="B2267" s="132">
        <v>2024</v>
      </c>
      <c r="C2267" s="133">
        <v>45582</v>
      </c>
      <c r="D2267" s="132" t="s">
        <v>103</v>
      </c>
      <c r="E2267" s="132">
        <v>1</v>
      </c>
      <c r="F2267" s="132" t="s">
        <v>575</v>
      </c>
      <c r="G2267" s="132">
        <v>6</v>
      </c>
      <c r="H2267" s="132" t="s">
        <v>1666</v>
      </c>
      <c r="I2267" s="132">
        <v>1134</v>
      </c>
      <c r="J2267" s="132" t="s">
        <v>403</v>
      </c>
      <c r="K2267" s="132" t="s">
        <v>61</v>
      </c>
      <c r="L2267" s="132">
        <v>27.608219178082191</v>
      </c>
      <c r="M2267" s="132">
        <v>10</v>
      </c>
      <c r="N2267" s="132">
        <v>2</v>
      </c>
      <c r="O2267" s="132">
        <v>10.964</v>
      </c>
      <c r="P2267" s="132">
        <v>0</v>
      </c>
      <c r="Q2267" s="132">
        <v>65.66946369937979</v>
      </c>
      <c r="R2267" s="132">
        <v>4.2023406875813016</v>
      </c>
      <c r="S2267" s="132">
        <v>26.694786840831291</v>
      </c>
      <c r="T2267" s="132">
        <v>7.4974820510833302</v>
      </c>
      <c r="U2267" s="132">
        <v>2.496368604320264</v>
      </c>
      <c r="V2267" s="132">
        <v>25.959441924853689</v>
      </c>
      <c r="W2267" s="132">
        <v>7.8210244401778084</v>
      </c>
      <c r="X2267" s="132">
        <v>37.82459104471468</v>
      </c>
    </row>
    <row r="2268" spans="1:24" x14ac:dyDescent="0.45">
      <c r="A2268" s="132" t="s">
        <v>144</v>
      </c>
      <c r="B2268" s="132">
        <v>2024</v>
      </c>
      <c r="C2268" s="133">
        <v>45582</v>
      </c>
      <c r="D2268" s="132" t="s">
        <v>103</v>
      </c>
      <c r="E2268" s="132">
        <v>1</v>
      </c>
      <c r="F2268" s="132" t="s">
        <v>575</v>
      </c>
      <c r="G2268" s="132">
        <v>7</v>
      </c>
      <c r="H2268" s="132" t="s">
        <v>1667</v>
      </c>
      <c r="I2268" s="132">
        <v>1135</v>
      </c>
      <c r="J2268" s="132" t="s">
        <v>354</v>
      </c>
      <c r="K2268" s="132" t="s">
        <v>121</v>
      </c>
      <c r="L2268" s="132">
        <v>29.202739726027399</v>
      </c>
      <c r="M2268" s="132">
        <v>7</v>
      </c>
      <c r="N2268" s="132">
        <v>1</v>
      </c>
      <c r="O2268" s="132">
        <v>11.24</v>
      </c>
      <c r="P2268" s="132">
        <v>0</v>
      </c>
      <c r="Q2268" s="132">
        <v>64.056939501779354</v>
      </c>
      <c r="R2268" s="132">
        <v>18.32894596559056</v>
      </c>
      <c r="S2268" s="132">
        <v>43.816101904781597</v>
      </c>
      <c r="T2268" s="132">
        <v>8.4957186463970142</v>
      </c>
      <c r="U2268" s="132">
        <v>19.117418146782221</v>
      </c>
      <c r="V2268" s="132">
        <v>44.949797166407677</v>
      </c>
      <c r="W2268" s="132">
        <v>8.6107930065418188</v>
      </c>
      <c r="X2268" s="132">
        <v>33.937598700160457</v>
      </c>
    </row>
    <row r="2269" spans="1:24" x14ac:dyDescent="0.45">
      <c r="A2269" s="132" t="s">
        <v>144</v>
      </c>
      <c r="B2269" s="132">
        <v>2024</v>
      </c>
      <c r="C2269" s="133">
        <v>45582</v>
      </c>
      <c r="D2269" s="132" t="s">
        <v>103</v>
      </c>
      <c r="E2269" s="132">
        <v>1</v>
      </c>
      <c r="F2269" s="132" t="s">
        <v>575</v>
      </c>
      <c r="G2269" s="132">
        <v>7</v>
      </c>
      <c r="H2269" s="132" t="s">
        <v>1667</v>
      </c>
      <c r="I2269" s="132">
        <v>1135</v>
      </c>
      <c r="J2269" s="132" t="s">
        <v>535</v>
      </c>
      <c r="K2269" s="132" t="s">
        <v>91</v>
      </c>
      <c r="L2269" s="132">
        <v>21.4986301369863</v>
      </c>
      <c r="M2269" s="132">
        <v>16</v>
      </c>
      <c r="N2269" s="132">
        <v>2</v>
      </c>
      <c r="O2269" s="132">
        <v>11.24</v>
      </c>
      <c r="P2269" s="132">
        <v>0</v>
      </c>
      <c r="Q2269" s="132">
        <v>64.056939501779354</v>
      </c>
      <c r="R2269" s="132">
        <v>1.2804425620192459E-2</v>
      </c>
      <c r="S2269" s="132">
        <v>24.059095495539321</v>
      </c>
      <c r="T2269" s="132">
        <v>8.01543035663971</v>
      </c>
      <c r="U2269" s="132">
        <v>-1.61544324843624</v>
      </c>
      <c r="V2269" s="132">
        <v>23.036149630775942</v>
      </c>
      <c r="W2269" s="132">
        <v>8.2171976264040598</v>
      </c>
      <c r="X2269" s="132">
        <v>33.937598700160457</v>
      </c>
    </row>
    <row r="2270" spans="1:24" x14ac:dyDescent="0.45">
      <c r="A2270" s="132" t="s">
        <v>144</v>
      </c>
      <c r="B2270" s="132">
        <v>2024</v>
      </c>
      <c r="C2270" s="133">
        <v>45582</v>
      </c>
      <c r="D2270" s="132" t="s">
        <v>103</v>
      </c>
      <c r="E2270" s="132">
        <v>1</v>
      </c>
      <c r="F2270" s="132" t="s">
        <v>575</v>
      </c>
      <c r="G2270" s="132">
        <v>8</v>
      </c>
      <c r="H2270" s="132" t="s">
        <v>1668</v>
      </c>
      <c r="I2270" s="132">
        <v>1136</v>
      </c>
      <c r="J2270" s="132" t="s">
        <v>480</v>
      </c>
      <c r="K2270" s="132" t="s">
        <v>43</v>
      </c>
      <c r="L2270" s="132">
        <v>19.526027397260279</v>
      </c>
      <c r="M2270" s="132">
        <v>8</v>
      </c>
      <c r="N2270" s="132">
        <v>1</v>
      </c>
      <c r="O2270" s="132">
        <v>11.092000000000001</v>
      </c>
      <c r="P2270" s="132">
        <v>0</v>
      </c>
      <c r="Q2270" s="132">
        <v>64.911648034619546</v>
      </c>
      <c r="R2270" s="132">
        <v>2.649063025206257</v>
      </c>
      <c r="S2270" s="132">
        <v>28.774466011525341</v>
      </c>
      <c r="T2270" s="132">
        <v>8.7084676621063615</v>
      </c>
      <c r="U2270" s="132">
        <v>7.2800458008661693</v>
      </c>
      <c r="V2270" s="132">
        <v>32.501635666847797</v>
      </c>
      <c r="W2270" s="132">
        <v>8.4071966219938759</v>
      </c>
      <c r="X2270" s="132">
        <v>28.63971094656387</v>
      </c>
    </row>
    <row r="2271" spans="1:24" x14ac:dyDescent="0.45">
      <c r="A2271" s="132" t="s">
        <v>144</v>
      </c>
      <c r="B2271" s="132">
        <v>2024</v>
      </c>
      <c r="C2271" s="133">
        <v>45582</v>
      </c>
      <c r="D2271" s="132" t="s">
        <v>103</v>
      </c>
      <c r="E2271" s="132">
        <v>1</v>
      </c>
      <c r="F2271" s="132" t="s">
        <v>575</v>
      </c>
      <c r="G2271" s="132">
        <v>8</v>
      </c>
      <c r="H2271" s="132" t="s">
        <v>1668</v>
      </c>
      <c r="I2271" s="132">
        <v>1136</v>
      </c>
      <c r="J2271" s="132" t="s">
        <v>533</v>
      </c>
      <c r="K2271" s="132" t="s">
        <v>43</v>
      </c>
      <c r="L2271" s="132">
        <v>21.147945205479449</v>
      </c>
      <c r="M2271" s="132">
        <v>9</v>
      </c>
      <c r="N2271" s="132">
        <v>2</v>
      </c>
      <c r="O2271" s="132">
        <v>11.092000000000001</v>
      </c>
      <c r="P2271" s="132">
        <v>0</v>
      </c>
      <c r="Q2271" s="132">
        <v>64.911648034619546</v>
      </c>
      <c r="R2271" s="132">
        <v>4.1033665465675044</v>
      </c>
      <c r="S2271" s="132">
        <v>28.50495588160241</v>
      </c>
      <c r="T2271" s="132">
        <v>8.133863111678302</v>
      </c>
      <c r="U2271" s="132">
        <v>1.1938070427699119</v>
      </c>
      <c r="V2271" s="132">
        <v>25.202956623185081</v>
      </c>
      <c r="W2271" s="132">
        <v>8.0030498601383897</v>
      </c>
      <c r="X2271" s="132">
        <v>28.63971094656387</v>
      </c>
    </row>
    <row r="2272" spans="1:24" x14ac:dyDescent="0.45">
      <c r="A2272" s="134" t="s">
        <v>144</v>
      </c>
      <c r="B2272" s="134">
        <v>2024</v>
      </c>
      <c r="C2272" s="135">
        <v>45582</v>
      </c>
      <c r="D2272" s="134" t="s">
        <v>103</v>
      </c>
      <c r="E2272" s="134">
        <v>1</v>
      </c>
      <c r="F2272" s="134" t="s">
        <v>576</v>
      </c>
      <c r="G2272" s="134">
        <v>1</v>
      </c>
      <c r="H2272" s="134" t="s">
        <v>1669</v>
      </c>
      <c r="I2272" s="134">
        <v>1137</v>
      </c>
      <c r="J2272" s="134" t="s">
        <v>492</v>
      </c>
      <c r="K2272" s="134" t="s">
        <v>79</v>
      </c>
      <c r="L2272" s="134">
        <v>21.835616438356169</v>
      </c>
      <c r="M2272" s="134">
        <v>1</v>
      </c>
      <c r="N2272" s="134">
        <v>1</v>
      </c>
      <c r="O2272" s="134">
        <v>11.029</v>
      </c>
      <c r="P2272" s="134">
        <v>0</v>
      </c>
      <c r="Q2272" s="134">
        <v>65.282437210989215</v>
      </c>
      <c r="R2272" s="134">
        <v>39.129108275328093</v>
      </c>
      <c r="S2272" s="134">
        <v>65.87169528298395</v>
      </c>
      <c r="T2272" s="134">
        <v>8.9141956692186177</v>
      </c>
      <c r="U2272" s="134">
        <v>38.585314070422427</v>
      </c>
      <c r="V2272" s="134">
        <v>66.243681252312044</v>
      </c>
      <c r="W2272" s="134">
        <v>9.2194557272965358</v>
      </c>
      <c r="X2272" s="134">
        <v>49.18666547491587</v>
      </c>
    </row>
    <row r="2273" spans="1:24" x14ac:dyDescent="0.45">
      <c r="A2273" s="134" t="s">
        <v>144</v>
      </c>
      <c r="B2273" s="134">
        <v>2024</v>
      </c>
      <c r="C2273" s="135">
        <v>45582</v>
      </c>
      <c r="D2273" s="134" t="s">
        <v>103</v>
      </c>
      <c r="E2273" s="134">
        <v>1</v>
      </c>
      <c r="F2273" s="134" t="s">
        <v>576</v>
      </c>
      <c r="G2273" s="134">
        <v>1</v>
      </c>
      <c r="H2273" s="134" t="s">
        <v>1669</v>
      </c>
      <c r="I2273" s="134">
        <v>1137</v>
      </c>
      <c r="J2273" s="134" t="s">
        <v>480</v>
      </c>
      <c r="K2273" s="134" t="s">
        <v>43</v>
      </c>
      <c r="L2273" s="134">
        <v>19.526027397260279</v>
      </c>
      <c r="M2273" s="134">
        <v>8</v>
      </c>
      <c r="N2273" s="134">
        <v>2</v>
      </c>
      <c r="O2273" s="134">
        <v>11.029</v>
      </c>
      <c r="P2273" s="134">
        <v>0</v>
      </c>
      <c r="Q2273" s="134">
        <v>65.282437210989215</v>
      </c>
      <c r="R2273" s="134">
        <v>7.2800458008661693</v>
      </c>
      <c r="S2273" s="134">
        <v>32.501635666847797</v>
      </c>
      <c r="T2273" s="134">
        <v>8.4071966219938759</v>
      </c>
      <c r="U2273" s="134">
        <v>5.8638897473320419</v>
      </c>
      <c r="V2273" s="134">
        <v>32.166577664962112</v>
      </c>
      <c r="W2273" s="134">
        <v>8.7675626392100234</v>
      </c>
      <c r="X2273" s="134">
        <v>49.18666547491587</v>
      </c>
    </row>
    <row r="2274" spans="1:24" x14ac:dyDescent="0.45">
      <c r="A2274" s="134" t="s">
        <v>144</v>
      </c>
      <c r="B2274" s="134">
        <v>2024</v>
      </c>
      <c r="C2274" s="135">
        <v>45582</v>
      </c>
      <c r="D2274" s="134" t="s">
        <v>103</v>
      </c>
      <c r="E2274" s="134">
        <v>1</v>
      </c>
      <c r="F2274" s="134" t="s">
        <v>576</v>
      </c>
      <c r="G2274" s="134">
        <v>2</v>
      </c>
      <c r="H2274" s="134" t="s">
        <v>1670</v>
      </c>
      <c r="I2274" s="134">
        <v>1138</v>
      </c>
      <c r="J2274" s="134" t="s">
        <v>431</v>
      </c>
      <c r="K2274" s="134" t="s">
        <v>79</v>
      </c>
      <c r="L2274" s="134">
        <v>26.136986301369859</v>
      </c>
      <c r="M2274" s="134">
        <v>4</v>
      </c>
      <c r="N2274" s="134">
        <v>1</v>
      </c>
      <c r="O2274" s="134">
        <v>10.827999999999999</v>
      </c>
      <c r="P2274" s="134">
        <v>0</v>
      </c>
      <c r="Q2274" s="134">
        <v>66.494274104174366</v>
      </c>
      <c r="R2274" s="134">
        <v>12.692657605318249</v>
      </c>
      <c r="S2274" s="134">
        <v>36.534593067895557</v>
      </c>
      <c r="T2274" s="134">
        <v>7.9473118208591007</v>
      </c>
      <c r="U2274" s="134">
        <v>17.79321993863158</v>
      </c>
      <c r="V2274" s="134">
        <v>41.075551293313467</v>
      </c>
      <c r="W2274" s="134">
        <v>7.7607771182272991</v>
      </c>
      <c r="X2274" s="134">
        <v>40.742195117151617</v>
      </c>
    </row>
    <row r="2275" spans="1:24" x14ac:dyDescent="0.45">
      <c r="A2275" s="134" t="s">
        <v>144</v>
      </c>
      <c r="B2275" s="134">
        <v>2024</v>
      </c>
      <c r="C2275" s="135">
        <v>45582</v>
      </c>
      <c r="D2275" s="134" t="s">
        <v>103</v>
      </c>
      <c r="E2275" s="134">
        <v>1</v>
      </c>
      <c r="F2275" s="134" t="s">
        <v>576</v>
      </c>
      <c r="G2275" s="134">
        <v>2</v>
      </c>
      <c r="H2275" s="134" t="s">
        <v>1670</v>
      </c>
      <c r="I2275" s="134">
        <v>1138</v>
      </c>
      <c r="J2275" s="134" t="s">
        <v>354</v>
      </c>
      <c r="K2275" s="134" t="s">
        <v>121</v>
      </c>
      <c r="L2275" s="134">
        <v>29.202739726027399</v>
      </c>
      <c r="M2275" s="134">
        <v>7</v>
      </c>
      <c r="N2275" s="134">
        <v>2</v>
      </c>
      <c r="O2275" s="134">
        <v>10.827999999999999</v>
      </c>
      <c r="P2275" s="134">
        <v>0</v>
      </c>
      <c r="Q2275" s="134">
        <v>66.494274104174366</v>
      </c>
      <c r="R2275" s="134">
        <v>19.117418146782221</v>
      </c>
      <c r="S2275" s="134">
        <v>44.949797166407677</v>
      </c>
      <c r="T2275" s="134">
        <v>8.6107930065418188</v>
      </c>
      <c r="U2275" s="134">
        <v>15.105333309115711</v>
      </c>
      <c r="V2275" s="134">
        <v>39.717499020749052</v>
      </c>
      <c r="W2275" s="134">
        <v>8.2040552372111115</v>
      </c>
      <c r="X2275" s="134">
        <v>40.742195117151617</v>
      </c>
    </row>
    <row r="2276" spans="1:24" x14ac:dyDescent="0.45">
      <c r="A2276" s="134" t="s">
        <v>144</v>
      </c>
      <c r="B2276" s="134">
        <v>2024</v>
      </c>
      <c r="C2276" s="135">
        <v>45582</v>
      </c>
      <c r="D2276" s="134" t="s">
        <v>103</v>
      </c>
      <c r="E2276" s="134">
        <v>1</v>
      </c>
      <c r="F2276" s="134" t="s">
        <v>576</v>
      </c>
      <c r="G2276" s="134">
        <v>3</v>
      </c>
      <c r="H2276" s="134" t="s">
        <v>1671</v>
      </c>
      <c r="I2276" s="134">
        <v>1139</v>
      </c>
      <c r="J2276" s="134" t="s">
        <v>358</v>
      </c>
      <c r="K2276" s="134" t="s">
        <v>79</v>
      </c>
      <c r="L2276" s="134">
        <v>31.734246575342461</v>
      </c>
      <c r="M2276" s="134">
        <v>5</v>
      </c>
      <c r="N2276" s="134">
        <v>1</v>
      </c>
      <c r="O2276" s="134">
        <v>11.147</v>
      </c>
      <c r="P2276" s="134">
        <v>0</v>
      </c>
      <c r="Q2276" s="134">
        <v>64.591369875302775</v>
      </c>
      <c r="R2276" s="134">
        <v>17.88107581864638</v>
      </c>
      <c r="S2276" s="134">
        <v>42.557602825065707</v>
      </c>
      <c r="T2276" s="134">
        <v>8.2255090021397752</v>
      </c>
      <c r="U2276" s="134">
        <v>23.258449555581642</v>
      </c>
      <c r="V2276" s="134">
        <v>47.162433747012052</v>
      </c>
      <c r="W2276" s="134">
        <v>7.9679947304768008</v>
      </c>
      <c r="X2276" s="134">
        <v>46.192941299341733</v>
      </c>
    </row>
    <row r="2277" spans="1:24" x14ac:dyDescent="0.45">
      <c r="A2277" s="134" t="s">
        <v>144</v>
      </c>
      <c r="B2277" s="134">
        <v>2024</v>
      </c>
      <c r="C2277" s="135">
        <v>45582</v>
      </c>
      <c r="D2277" s="134" t="s">
        <v>103</v>
      </c>
      <c r="E2277" s="134">
        <v>1</v>
      </c>
      <c r="F2277" s="134" t="s">
        <v>576</v>
      </c>
      <c r="G2277" s="134">
        <v>3</v>
      </c>
      <c r="H2277" s="134" t="s">
        <v>1671</v>
      </c>
      <c r="I2277" s="134">
        <v>1139</v>
      </c>
      <c r="J2277" s="134" t="s">
        <v>546</v>
      </c>
      <c r="K2277" s="134" t="s">
        <v>34</v>
      </c>
      <c r="L2277" s="134">
        <v>26.405479452054799</v>
      </c>
      <c r="M2277" s="134">
        <v>2</v>
      </c>
      <c r="N2277" s="134">
        <v>2</v>
      </c>
      <c r="O2277" s="134">
        <v>11.147</v>
      </c>
      <c r="P2277" s="134">
        <v>0</v>
      </c>
      <c r="Q2277" s="134">
        <v>64.591369875302775</v>
      </c>
      <c r="R2277" s="134">
        <v>24.410079138153069</v>
      </c>
      <c r="S2277" s="134">
        <v>49.828279773617737</v>
      </c>
      <c r="T2277" s="134">
        <v>8.4727335451548917</v>
      </c>
      <c r="U2277" s="134">
        <v>20.573738980623322</v>
      </c>
      <c r="V2277" s="134">
        <v>44.975470998343518</v>
      </c>
      <c r="W2277" s="134">
        <v>8.1339106725734016</v>
      </c>
      <c r="X2277" s="134">
        <v>46.192941299341733</v>
      </c>
    </row>
    <row r="2278" spans="1:24" x14ac:dyDescent="0.45">
      <c r="A2278" s="134" t="s">
        <v>144</v>
      </c>
      <c r="B2278" s="134">
        <v>2024</v>
      </c>
      <c r="C2278" s="135">
        <v>45582</v>
      </c>
      <c r="D2278" s="134" t="s">
        <v>103</v>
      </c>
      <c r="E2278" s="134">
        <v>1</v>
      </c>
      <c r="F2278" s="134" t="s">
        <v>576</v>
      </c>
      <c r="G2278" s="134">
        <v>4</v>
      </c>
      <c r="H2278" s="134" t="s">
        <v>1672</v>
      </c>
      <c r="I2278" s="134">
        <v>1140</v>
      </c>
      <c r="J2278" s="134" t="s">
        <v>451</v>
      </c>
      <c r="K2278" s="134" t="s">
        <v>49</v>
      </c>
      <c r="L2278" s="134">
        <v>25.87945205479452</v>
      </c>
      <c r="M2278" s="134">
        <v>3</v>
      </c>
      <c r="N2278" s="134">
        <v>1</v>
      </c>
      <c r="O2278" s="134">
        <v>10.977</v>
      </c>
      <c r="P2278" s="134">
        <v>0</v>
      </c>
      <c r="Q2278" s="134">
        <v>65.591691719048924</v>
      </c>
      <c r="R2278" s="134">
        <v>25.060321725251239</v>
      </c>
      <c r="S2278" s="134">
        <v>49.492325055961253</v>
      </c>
      <c r="T2278" s="134">
        <v>8.1440011102366672</v>
      </c>
      <c r="U2278" s="134">
        <v>28.632649911403622</v>
      </c>
      <c r="V2278" s="134">
        <v>52.637365848772141</v>
      </c>
      <c r="W2278" s="134">
        <v>8.0015719791228417</v>
      </c>
      <c r="X2278" s="134">
        <v>48.577033099017683</v>
      </c>
    </row>
    <row r="2279" spans="1:24" x14ac:dyDescent="0.45">
      <c r="A2279" s="134" t="s">
        <v>144</v>
      </c>
      <c r="B2279" s="134">
        <v>2024</v>
      </c>
      <c r="C2279" s="135">
        <v>45582</v>
      </c>
      <c r="D2279" s="134" t="s">
        <v>103</v>
      </c>
      <c r="E2279" s="134">
        <v>1</v>
      </c>
      <c r="F2279" s="134" t="s">
        <v>576</v>
      </c>
      <c r="G2279" s="134">
        <v>4</v>
      </c>
      <c r="H2279" s="134" t="s">
        <v>1672</v>
      </c>
      <c r="I2279" s="134">
        <v>1140</v>
      </c>
      <c r="J2279" s="134" t="s">
        <v>346</v>
      </c>
      <c r="K2279" s="134" t="s">
        <v>52</v>
      </c>
      <c r="L2279" s="134">
        <v>25.493150684931511</v>
      </c>
      <c r="M2279" s="134">
        <v>6</v>
      </c>
      <c r="N2279" s="134">
        <v>2</v>
      </c>
      <c r="O2279" s="134">
        <v>10.977</v>
      </c>
      <c r="P2279" s="134">
        <v>0</v>
      </c>
      <c r="Q2279" s="134">
        <v>65.591691719048924</v>
      </c>
      <c r="R2279" s="134">
        <v>24.11494470063823</v>
      </c>
      <c r="S2279" s="134">
        <v>47.661741142074113</v>
      </c>
      <c r="T2279" s="134">
        <v>7.8489321471452964</v>
      </c>
      <c r="U2279" s="134">
        <v>21.344985019742381</v>
      </c>
      <c r="V2279" s="134">
        <v>44.713733914463923</v>
      </c>
      <c r="W2279" s="134">
        <v>7.7895829649071819</v>
      </c>
      <c r="X2279" s="134">
        <v>48.577033099017683</v>
      </c>
    </row>
    <row r="2280" spans="1:24" x14ac:dyDescent="0.45">
      <c r="A2280" s="134" t="s">
        <v>144</v>
      </c>
      <c r="B2280" s="134">
        <v>2024</v>
      </c>
      <c r="C2280" s="135">
        <v>45582</v>
      </c>
      <c r="D2280" s="134" t="s">
        <v>103</v>
      </c>
      <c r="E2280" s="134">
        <v>2</v>
      </c>
      <c r="F2280" s="134" t="s">
        <v>576</v>
      </c>
      <c r="G2280" s="134">
        <v>1</v>
      </c>
      <c r="H2280" s="134" t="s">
        <v>1673</v>
      </c>
      <c r="I2280" s="134">
        <v>1141</v>
      </c>
      <c r="J2280" s="134" t="s">
        <v>492</v>
      </c>
      <c r="K2280" s="134" t="s">
        <v>79</v>
      </c>
      <c r="L2280" s="134">
        <v>21.835616438356169</v>
      </c>
      <c r="M2280" s="134">
        <v>1</v>
      </c>
      <c r="N2280" s="134">
        <v>1</v>
      </c>
      <c r="O2280" s="134">
        <v>10.927</v>
      </c>
      <c r="P2280" s="134">
        <v>0</v>
      </c>
      <c r="Q2280" s="134">
        <v>65.891827583051153</v>
      </c>
      <c r="R2280" s="134">
        <v>38.585314070422427</v>
      </c>
      <c r="S2280" s="134">
        <v>66.243681252312044</v>
      </c>
      <c r="T2280" s="134">
        <v>9.2194557272965358</v>
      </c>
      <c r="U2280" s="134">
        <v>38.126276425287912</v>
      </c>
      <c r="V2280" s="134">
        <v>66.627320667141888</v>
      </c>
      <c r="W2280" s="134">
        <v>9.5003480806179947</v>
      </c>
      <c r="X2280" s="134">
        <v>49.205129458637067</v>
      </c>
    </row>
    <row r="2281" spans="1:24" x14ac:dyDescent="0.45">
      <c r="A2281" s="134" t="s">
        <v>144</v>
      </c>
      <c r="B2281" s="134">
        <v>2024</v>
      </c>
      <c r="C2281" s="135">
        <v>45582</v>
      </c>
      <c r="D2281" s="134" t="s">
        <v>103</v>
      </c>
      <c r="E2281" s="134">
        <v>2</v>
      </c>
      <c r="F2281" s="134" t="s">
        <v>576</v>
      </c>
      <c r="G2281" s="134">
        <v>1</v>
      </c>
      <c r="H2281" s="134" t="s">
        <v>1673</v>
      </c>
      <c r="I2281" s="134">
        <v>1141</v>
      </c>
      <c r="J2281" s="134" t="s">
        <v>480</v>
      </c>
      <c r="K2281" s="134" t="s">
        <v>43</v>
      </c>
      <c r="L2281" s="134">
        <v>19.526027397260279</v>
      </c>
      <c r="M2281" s="134">
        <v>8</v>
      </c>
      <c r="N2281" s="134">
        <v>2</v>
      </c>
      <c r="O2281" s="134">
        <v>10.927</v>
      </c>
      <c r="P2281" s="134">
        <v>0</v>
      </c>
      <c r="Q2281" s="134">
        <v>65.891827583051153</v>
      </c>
      <c r="R2281" s="134">
        <v>5.8638897473320419</v>
      </c>
      <c r="S2281" s="134">
        <v>32.166577664962112</v>
      </c>
      <c r="T2281" s="134">
        <v>8.7675626392100234</v>
      </c>
      <c r="U2281" s="134">
        <v>4.5264101580445839</v>
      </c>
      <c r="V2281" s="134">
        <v>31.816112247213582</v>
      </c>
      <c r="W2281" s="134">
        <v>9.096567363056332</v>
      </c>
      <c r="X2281" s="134">
        <v>49.205129458637067</v>
      </c>
    </row>
    <row r="2282" spans="1:24" x14ac:dyDescent="0.45">
      <c r="A2282" s="134" t="s">
        <v>144</v>
      </c>
      <c r="B2282" s="134">
        <v>2024</v>
      </c>
      <c r="C2282" s="135">
        <v>45582</v>
      </c>
      <c r="D2282" s="134" t="s">
        <v>103</v>
      </c>
      <c r="E2282" s="134">
        <v>2</v>
      </c>
      <c r="F2282" s="134" t="s">
        <v>576</v>
      </c>
      <c r="G2282" s="134">
        <v>2</v>
      </c>
      <c r="H2282" s="134" t="s">
        <v>1674</v>
      </c>
      <c r="I2282" s="134">
        <v>1142</v>
      </c>
      <c r="J2282" s="134" t="s">
        <v>431</v>
      </c>
      <c r="K2282" s="134" t="s">
        <v>79</v>
      </c>
      <c r="L2282" s="134">
        <v>26.136986301369859</v>
      </c>
      <c r="M2282" s="134">
        <v>4</v>
      </c>
      <c r="N2282" s="134">
        <v>1</v>
      </c>
      <c r="O2282" s="134">
        <v>10.943</v>
      </c>
      <c r="P2282" s="134">
        <v>0</v>
      </c>
      <c r="Q2282" s="134">
        <v>65.795485698620126</v>
      </c>
      <c r="R2282" s="134">
        <v>17.79321993863158</v>
      </c>
      <c r="S2282" s="134">
        <v>41.075551293313467</v>
      </c>
      <c r="T2282" s="134">
        <v>7.7607771182272991</v>
      </c>
      <c r="U2282" s="134">
        <v>20.87754366551777</v>
      </c>
      <c r="V2282" s="134">
        <v>44.033353124875013</v>
      </c>
      <c r="W2282" s="134">
        <v>7.7186031531190782</v>
      </c>
      <c r="X2282" s="134">
        <v>40.396525157031263</v>
      </c>
    </row>
    <row r="2283" spans="1:24" x14ac:dyDescent="0.45">
      <c r="A2283" s="134" t="s">
        <v>144</v>
      </c>
      <c r="B2283" s="134">
        <v>2024</v>
      </c>
      <c r="C2283" s="135">
        <v>45582</v>
      </c>
      <c r="D2283" s="134" t="s">
        <v>103</v>
      </c>
      <c r="E2283" s="134">
        <v>2</v>
      </c>
      <c r="F2283" s="134" t="s">
        <v>576</v>
      </c>
      <c r="G2283" s="134">
        <v>2</v>
      </c>
      <c r="H2283" s="134" t="s">
        <v>1674</v>
      </c>
      <c r="I2283" s="134">
        <v>1142</v>
      </c>
      <c r="J2283" s="134" t="s">
        <v>354</v>
      </c>
      <c r="K2283" s="134" t="s">
        <v>121</v>
      </c>
      <c r="L2283" s="134">
        <v>29.202739726027399</v>
      </c>
      <c r="M2283" s="134">
        <v>7</v>
      </c>
      <c r="N2283" s="134">
        <v>2</v>
      </c>
      <c r="O2283" s="134">
        <v>10.943</v>
      </c>
      <c r="P2283" s="134">
        <v>0</v>
      </c>
      <c r="Q2283" s="134">
        <v>65.795485698620126</v>
      </c>
      <c r="R2283" s="134">
        <v>15.105333309115711</v>
      </c>
      <c r="S2283" s="134">
        <v>39.717499020749052</v>
      </c>
      <c r="T2283" s="134">
        <v>8.2040552372111115</v>
      </c>
      <c r="U2283" s="134">
        <v>12.34895911400154</v>
      </c>
      <c r="V2283" s="134">
        <v>36.457341933424672</v>
      </c>
      <c r="W2283" s="134">
        <v>8.036127606474377</v>
      </c>
      <c r="X2283" s="134">
        <v>40.396525157031263</v>
      </c>
    </row>
    <row r="2284" spans="1:24" x14ac:dyDescent="0.45">
      <c r="A2284" s="134" t="s">
        <v>144</v>
      </c>
      <c r="B2284" s="134">
        <v>2024</v>
      </c>
      <c r="C2284" s="135">
        <v>45582</v>
      </c>
      <c r="D2284" s="134" t="s">
        <v>103</v>
      </c>
      <c r="E2284" s="134">
        <v>2</v>
      </c>
      <c r="F2284" s="134" t="s">
        <v>576</v>
      </c>
      <c r="G2284" s="134">
        <v>3</v>
      </c>
      <c r="H2284" s="134" t="s">
        <v>1675</v>
      </c>
      <c r="I2284" s="134">
        <v>1143</v>
      </c>
      <c r="J2284" s="134" t="s">
        <v>546</v>
      </c>
      <c r="K2284" s="134" t="s">
        <v>34</v>
      </c>
      <c r="L2284" s="134">
        <v>26.405479452054799</v>
      </c>
      <c r="M2284" s="134">
        <v>2</v>
      </c>
      <c r="N2284" s="134">
        <v>1</v>
      </c>
      <c r="O2284" s="134">
        <v>10.881</v>
      </c>
      <c r="P2284" s="134">
        <v>0</v>
      </c>
      <c r="Q2284" s="134">
        <v>66.170388751033911</v>
      </c>
      <c r="R2284" s="134">
        <v>20.573738980623322</v>
      </c>
      <c r="S2284" s="134">
        <v>44.975470998343518</v>
      </c>
      <c r="T2284" s="134">
        <v>8.1339106725734016</v>
      </c>
      <c r="U2284" s="134">
        <v>24.903767198389868</v>
      </c>
      <c r="V2284" s="134">
        <v>48.728407615842343</v>
      </c>
      <c r="W2284" s="134">
        <v>7.9415468058174916</v>
      </c>
      <c r="X2284" s="134">
        <v>46.068952372677778</v>
      </c>
    </row>
    <row r="2285" spans="1:24" x14ac:dyDescent="0.45">
      <c r="A2285" s="134" t="s">
        <v>144</v>
      </c>
      <c r="B2285" s="134">
        <v>2024</v>
      </c>
      <c r="C2285" s="135">
        <v>45582</v>
      </c>
      <c r="D2285" s="134" t="s">
        <v>103</v>
      </c>
      <c r="E2285" s="134">
        <v>2</v>
      </c>
      <c r="F2285" s="134" t="s">
        <v>576</v>
      </c>
      <c r="G2285" s="134">
        <v>3</v>
      </c>
      <c r="H2285" s="134" t="s">
        <v>1675</v>
      </c>
      <c r="I2285" s="134">
        <v>1143</v>
      </c>
      <c r="J2285" s="134" t="s">
        <v>358</v>
      </c>
      <c r="K2285" s="134" t="s">
        <v>79</v>
      </c>
      <c r="L2285" s="134">
        <v>31.734246575342461</v>
      </c>
      <c r="M2285" s="134">
        <v>5</v>
      </c>
      <c r="N2285" s="134">
        <v>2</v>
      </c>
      <c r="O2285" s="134">
        <v>10.881</v>
      </c>
      <c r="P2285" s="134">
        <v>0</v>
      </c>
      <c r="Q2285" s="134">
        <v>66.170388751033911</v>
      </c>
      <c r="R2285" s="134">
        <v>23.258449555581642</v>
      </c>
      <c r="S2285" s="134">
        <v>47.162433747012052</v>
      </c>
      <c r="T2285" s="134">
        <v>7.9679947304768008</v>
      </c>
      <c r="U2285" s="134">
        <v>20.065912618421748</v>
      </c>
      <c r="V2285" s="134">
        <v>43.542894399322662</v>
      </c>
      <c r="W2285" s="134">
        <v>7.8256605936336374</v>
      </c>
      <c r="X2285" s="134">
        <v>46.068952372677778</v>
      </c>
    </row>
    <row r="2286" spans="1:24" x14ac:dyDescent="0.45">
      <c r="A2286" s="134" t="s">
        <v>144</v>
      </c>
      <c r="B2286" s="134">
        <v>2024</v>
      </c>
      <c r="C2286" s="135">
        <v>45582</v>
      </c>
      <c r="D2286" s="134" t="s">
        <v>103</v>
      </c>
      <c r="E2286" s="134">
        <v>2</v>
      </c>
      <c r="F2286" s="134" t="s">
        <v>576</v>
      </c>
      <c r="G2286" s="134">
        <v>4</v>
      </c>
      <c r="H2286" s="134" t="s">
        <v>1676</v>
      </c>
      <c r="I2286" s="134">
        <v>1144</v>
      </c>
      <c r="J2286" s="134" t="s">
        <v>451</v>
      </c>
      <c r="K2286" s="134" t="s">
        <v>49</v>
      </c>
      <c r="L2286" s="134">
        <v>25.87945205479452</v>
      </c>
      <c r="M2286" s="134">
        <v>3</v>
      </c>
      <c r="N2286" s="134">
        <v>1</v>
      </c>
      <c r="O2286" s="134">
        <v>10.996</v>
      </c>
      <c r="P2286" s="134">
        <v>0</v>
      </c>
      <c r="Q2286" s="134">
        <v>65.478355765732985</v>
      </c>
      <c r="R2286" s="134">
        <v>28.632649911403622</v>
      </c>
      <c r="S2286" s="134">
        <v>52.637365848772141</v>
      </c>
      <c r="T2286" s="134">
        <v>8.0015719791228417</v>
      </c>
      <c r="U2286" s="134">
        <v>30.902216414160399</v>
      </c>
      <c r="V2286" s="134">
        <v>54.867645159220572</v>
      </c>
      <c r="W2286" s="134">
        <v>7.988476248353388</v>
      </c>
      <c r="X2286" s="134">
        <v>48.675549881618032</v>
      </c>
    </row>
    <row r="2287" spans="1:24" x14ac:dyDescent="0.45">
      <c r="A2287" s="134" t="s">
        <v>144</v>
      </c>
      <c r="B2287" s="134">
        <v>2024</v>
      </c>
      <c r="C2287" s="135">
        <v>45582</v>
      </c>
      <c r="D2287" s="134" t="s">
        <v>103</v>
      </c>
      <c r="E2287" s="134">
        <v>2</v>
      </c>
      <c r="F2287" s="134" t="s">
        <v>576</v>
      </c>
      <c r="G2287" s="134">
        <v>4</v>
      </c>
      <c r="H2287" s="134" t="s">
        <v>1676</v>
      </c>
      <c r="I2287" s="134">
        <v>1144</v>
      </c>
      <c r="J2287" s="134" t="s">
        <v>346</v>
      </c>
      <c r="K2287" s="134" t="s">
        <v>52</v>
      </c>
      <c r="L2287" s="134">
        <v>25.493150684931511</v>
      </c>
      <c r="M2287" s="134">
        <v>6</v>
      </c>
      <c r="N2287" s="134">
        <v>2</v>
      </c>
      <c r="O2287" s="134">
        <v>10.996</v>
      </c>
      <c r="P2287" s="134">
        <v>0</v>
      </c>
      <c r="Q2287" s="134">
        <v>65.478355765732985</v>
      </c>
      <c r="R2287" s="134">
        <v>21.344985019742381</v>
      </c>
      <c r="S2287" s="134">
        <v>44.713733914463923</v>
      </c>
      <c r="T2287" s="134">
        <v>7.7895829649071819</v>
      </c>
      <c r="U2287" s="134">
        <v>19.098703460956472</v>
      </c>
      <c r="V2287" s="134">
        <v>42.585692999116489</v>
      </c>
      <c r="W2287" s="134">
        <v>7.8289965127200061</v>
      </c>
      <c r="X2287" s="134">
        <v>48.675549881618032</v>
      </c>
    </row>
    <row r="2288" spans="1:24" x14ac:dyDescent="0.45">
      <c r="A2288" s="134" t="s">
        <v>144</v>
      </c>
      <c r="B2288" s="134">
        <v>2024</v>
      </c>
      <c r="C2288" s="135">
        <v>45582</v>
      </c>
      <c r="D2288" s="134" t="s">
        <v>103</v>
      </c>
      <c r="E2288" s="134">
        <v>3</v>
      </c>
      <c r="F2288" s="134" t="s">
        <v>576</v>
      </c>
      <c r="G2288" s="134">
        <v>3</v>
      </c>
      <c r="H2288" s="134" t="s">
        <v>1677</v>
      </c>
      <c r="I2288" s="134">
        <v>1145</v>
      </c>
      <c r="J2288" s="134" t="s">
        <v>546</v>
      </c>
      <c r="K2288" s="134" t="s">
        <v>34</v>
      </c>
      <c r="L2288" s="134">
        <v>26.405479452054799</v>
      </c>
      <c r="M2288" s="134">
        <v>2</v>
      </c>
      <c r="N2288" s="134">
        <v>1</v>
      </c>
      <c r="O2288" s="134">
        <v>11.064</v>
      </c>
      <c r="P2288" s="134">
        <v>0</v>
      </c>
      <c r="Q2288" s="134">
        <v>65.075921908893704</v>
      </c>
      <c r="R2288" s="134">
        <v>24.903767198389868</v>
      </c>
      <c r="S2288" s="134">
        <v>48.728407615842343</v>
      </c>
      <c r="T2288" s="134">
        <v>7.9415468058174916</v>
      </c>
      <c r="U2288" s="134">
        <v>27.587786960417318</v>
      </c>
      <c r="V2288" s="134">
        <v>51.284743685311327</v>
      </c>
      <c r="W2288" s="134">
        <v>7.8989855749646711</v>
      </c>
      <c r="X2288" s="134">
        <v>46.135651007582503</v>
      </c>
    </row>
    <row r="2289" spans="1:24" x14ac:dyDescent="0.45">
      <c r="A2289" s="134" t="s">
        <v>144</v>
      </c>
      <c r="B2289" s="134">
        <v>2024</v>
      </c>
      <c r="C2289" s="135">
        <v>45582</v>
      </c>
      <c r="D2289" s="134" t="s">
        <v>103</v>
      </c>
      <c r="E2289" s="134">
        <v>3</v>
      </c>
      <c r="F2289" s="134" t="s">
        <v>576</v>
      </c>
      <c r="G2289" s="134">
        <v>3</v>
      </c>
      <c r="H2289" s="134" t="s">
        <v>1677</v>
      </c>
      <c r="I2289" s="134">
        <v>1145</v>
      </c>
      <c r="J2289" s="134" t="s">
        <v>358</v>
      </c>
      <c r="K2289" s="134" t="s">
        <v>79</v>
      </c>
      <c r="L2289" s="134">
        <v>31.734246575342461</v>
      </c>
      <c r="M2289" s="134">
        <v>5</v>
      </c>
      <c r="N2289" s="134">
        <v>2</v>
      </c>
      <c r="O2289" s="134">
        <v>11.064</v>
      </c>
      <c r="P2289" s="134">
        <v>0</v>
      </c>
      <c r="Q2289" s="134">
        <v>65.075921908893704</v>
      </c>
      <c r="R2289" s="134">
        <v>20.065912618421748</v>
      </c>
      <c r="S2289" s="134">
        <v>43.542894399322662</v>
      </c>
      <c r="T2289" s="134">
        <v>7.8256605936336374</v>
      </c>
      <c r="U2289" s="134">
        <v>17.61080871447248</v>
      </c>
      <c r="V2289" s="134">
        <v>41.051371166253652</v>
      </c>
      <c r="W2289" s="134">
        <v>7.8135208172603878</v>
      </c>
      <c r="X2289" s="134">
        <v>46.135651007582503</v>
      </c>
    </row>
    <row r="2290" spans="1:24" x14ac:dyDescent="0.45">
      <c r="A2290" s="136" t="s">
        <v>144</v>
      </c>
      <c r="B2290" s="136">
        <v>2024</v>
      </c>
      <c r="C2290" s="137">
        <v>45582</v>
      </c>
      <c r="D2290" s="136" t="s">
        <v>103</v>
      </c>
      <c r="E2290" s="136">
        <v>1</v>
      </c>
      <c r="F2290" s="136" t="s">
        <v>577</v>
      </c>
      <c r="G2290" s="136">
        <v>1</v>
      </c>
      <c r="H2290" s="136" t="s">
        <v>1678</v>
      </c>
      <c r="I2290" s="136">
        <v>1146</v>
      </c>
      <c r="J2290" s="136" t="s">
        <v>492</v>
      </c>
      <c r="K2290" s="136" t="s">
        <v>79</v>
      </c>
      <c r="L2290" s="136">
        <v>21.835616438356169</v>
      </c>
      <c r="M2290" s="136">
        <v>1</v>
      </c>
      <c r="N2290" s="136">
        <v>1</v>
      </c>
      <c r="O2290" s="136">
        <v>10.776</v>
      </c>
      <c r="P2290" s="136">
        <v>0</v>
      </c>
      <c r="Q2290" s="136">
        <v>66.815144766147</v>
      </c>
      <c r="R2290" s="136">
        <v>38.126276425287912</v>
      </c>
      <c r="S2290" s="136">
        <v>66.627320667141888</v>
      </c>
      <c r="T2290" s="136">
        <v>9.5003480806179947</v>
      </c>
      <c r="U2290" s="136">
        <v>41.304267393371582</v>
      </c>
      <c r="V2290" s="136">
        <v>69.007557978910441</v>
      </c>
      <c r="W2290" s="136">
        <v>9.2344301951796197</v>
      </c>
      <c r="X2290" s="136">
        <v>60.74748291318123</v>
      </c>
    </row>
    <row r="2291" spans="1:24" x14ac:dyDescent="0.45">
      <c r="A2291" s="136" t="s">
        <v>144</v>
      </c>
      <c r="B2291" s="136">
        <v>2024</v>
      </c>
      <c r="C2291" s="137">
        <v>45582</v>
      </c>
      <c r="D2291" s="136" t="s">
        <v>103</v>
      </c>
      <c r="E2291" s="136">
        <v>1</v>
      </c>
      <c r="F2291" s="136" t="s">
        <v>577</v>
      </c>
      <c r="G2291" s="136">
        <v>1</v>
      </c>
      <c r="H2291" s="136" t="s">
        <v>1678</v>
      </c>
      <c r="I2291" s="136">
        <v>1146</v>
      </c>
      <c r="J2291" s="136" t="s">
        <v>451</v>
      </c>
      <c r="K2291" s="136" t="s">
        <v>49</v>
      </c>
      <c r="L2291" s="136">
        <v>25.87945205479452</v>
      </c>
      <c r="M2291" s="136">
        <v>3</v>
      </c>
      <c r="N2291" s="136">
        <v>2</v>
      </c>
      <c r="O2291" s="136">
        <v>10.776</v>
      </c>
      <c r="P2291" s="136">
        <v>0</v>
      </c>
      <c r="Q2291" s="136">
        <v>66.815144766147</v>
      </c>
      <c r="R2291" s="136">
        <v>30.902216414160399</v>
      </c>
      <c r="S2291" s="136">
        <v>54.867645159220572</v>
      </c>
      <c r="T2291" s="136">
        <v>7.988476248353388</v>
      </c>
      <c r="U2291" s="136">
        <v>28.880642426445789</v>
      </c>
      <c r="V2291" s="136">
        <v>53.121476664746567</v>
      </c>
      <c r="W2291" s="136">
        <v>8.0802780794335956</v>
      </c>
      <c r="X2291" s="136">
        <v>60.74748291318123</v>
      </c>
    </row>
    <row r="2292" spans="1:24" x14ac:dyDescent="0.45">
      <c r="A2292" s="136" t="s">
        <v>144</v>
      </c>
      <c r="B2292" s="136">
        <v>2024</v>
      </c>
      <c r="C2292" s="137">
        <v>45582</v>
      </c>
      <c r="D2292" s="136" t="s">
        <v>103</v>
      </c>
      <c r="E2292" s="136">
        <v>1</v>
      </c>
      <c r="F2292" s="136" t="s">
        <v>577</v>
      </c>
      <c r="G2292" s="136">
        <v>2</v>
      </c>
      <c r="H2292" s="136" t="s">
        <v>1679</v>
      </c>
      <c r="I2292" s="136">
        <v>1147</v>
      </c>
      <c r="J2292" s="136" t="s">
        <v>431</v>
      </c>
      <c r="K2292" s="136" t="s">
        <v>79</v>
      </c>
      <c r="L2292" s="136">
        <v>26.136986301369859</v>
      </c>
      <c r="M2292" s="136">
        <v>4</v>
      </c>
      <c r="N2292" s="136">
        <v>1</v>
      </c>
      <c r="O2292" s="136">
        <v>10.840999999999999</v>
      </c>
      <c r="P2292" s="136">
        <v>0</v>
      </c>
      <c r="Q2292" s="136">
        <v>66.4145374042985</v>
      </c>
      <c r="R2292" s="136">
        <v>20.87754366551777</v>
      </c>
      <c r="S2292" s="136">
        <v>44.033353124875013</v>
      </c>
      <c r="T2292" s="136">
        <v>7.7186031531190782</v>
      </c>
      <c r="U2292" s="136">
        <v>25.571185321002389</v>
      </c>
      <c r="V2292" s="136">
        <v>48.299905188699029</v>
      </c>
      <c r="W2292" s="136">
        <v>7.5762399558988802</v>
      </c>
      <c r="X2292" s="136">
        <v>47.659048405093174</v>
      </c>
    </row>
    <row r="2293" spans="1:24" x14ac:dyDescent="0.45">
      <c r="A2293" s="136" t="s">
        <v>144</v>
      </c>
      <c r="B2293" s="136">
        <v>2024</v>
      </c>
      <c r="C2293" s="137">
        <v>45582</v>
      </c>
      <c r="D2293" s="136" t="s">
        <v>103</v>
      </c>
      <c r="E2293" s="136">
        <v>1</v>
      </c>
      <c r="F2293" s="136" t="s">
        <v>577</v>
      </c>
      <c r="G2293" s="136">
        <v>2</v>
      </c>
      <c r="H2293" s="136" t="s">
        <v>1679</v>
      </c>
      <c r="I2293" s="136">
        <v>1147</v>
      </c>
      <c r="J2293" s="136" t="s">
        <v>546</v>
      </c>
      <c r="K2293" s="136" t="s">
        <v>34</v>
      </c>
      <c r="L2293" s="136">
        <v>26.405479452054799</v>
      </c>
      <c r="M2293" s="136">
        <v>2</v>
      </c>
      <c r="N2293" s="136">
        <v>2</v>
      </c>
      <c r="O2293" s="136">
        <v>10.840999999999999</v>
      </c>
      <c r="P2293" s="136">
        <v>0</v>
      </c>
      <c r="Q2293" s="136">
        <v>66.4145374042985</v>
      </c>
      <c r="R2293" s="136">
        <v>27.587786960417318</v>
      </c>
      <c r="S2293" s="136">
        <v>51.284743685311327</v>
      </c>
      <c r="T2293" s="136">
        <v>7.8989855749646711</v>
      </c>
      <c r="U2293" s="136">
        <v>23.744996312814891</v>
      </c>
      <c r="V2293" s="136">
        <v>46.842921531347031</v>
      </c>
      <c r="W2293" s="136">
        <v>7.6993084061773809</v>
      </c>
      <c r="X2293" s="136">
        <v>47.659048405093174</v>
      </c>
    </row>
    <row r="2294" spans="1:24" x14ac:dyDescent="0.45">
      <c r="A2294" s="136" t="s">
        <v>144</v>
      </c>
      <c r="B2294" s="136">
        <v>2024</v>
      </c>
      <c r="C2294" s="137">
        <v>45582</v>
      </c>
      <c r="D2294" s="136" t="s">
        <v>103</v>
      </c>
      <c r="E2294" s="136">
        <v>2</v>
      </c>
      <c r="F2294" s="136" t="s">
        <v>577</v>
      </c>
      <c r="G2294" s="136">
        <v>1</v>
      </c>
      <c r="H2294" s="136" t="s">
        <v>1680</v>
      </c>
      <c r="I2294" s="136">
        <v>1148</v>
      </c>
      <c r="J2294" s="136" t="s">
        <v>492</v>
      </c>
      <c r="K2294" s="136" t="s">
        <v>79</v>
      </c>
      <c r="L2294" s="136">
        <v>21.835616438356169</v>
      </c>
      <c r="M2294" s="136">
        <v>1</v>
      </c>
      <c r="N2294" s="136">
        <v>1</v>
      </c>
      <c r="O2294" s="136">
        <v>10.86</v>
      </c>
      <c r="P2294" s="136">
        <v>0</v>
      </c>
      <c r="Q2294" s="136">
        <v>66.298342541436469</v>
      </c>
      <c r="R2294" s="136">
        <v>41.304267393371582</v>
      </c>
      <c r="S2294" s="136">
        <v>69.007557978910441</v>
      </c>
      <c r="T2294" s="136">
        <v>9.2344301951796197</v>
      </c>
      <c r="U2294" s="136">
        <v>43.370057230690122</v>
      </c>
      <c r="V2294" s="136">
        <v>70.753447239850871</v>
      </c>
      <c r="W2294" s="136">
        <v>9.1277966697202491</v>
      </c>
      <c r="X2294" s="136">
        <v>61.064517321828497</v>
      </c>
    </row>
    <row r="2295" spans="1:24" x14ac:dyDescent="0.45">
      <c r="A2295" s="136" t="s">
        <v>144</v>
      </c>
      <c r="B2295" s="136">
        <v>2024</v>
      </c>
      <c r="C2295" s="137">
        <v>45582</v>
      </c>
      <c r="D2295" s="136" t="s">
        <v>103</v>
      </c>
      <c r="E2295" s="136">
        <v>2</v>
      </c>
      <c r="F2295" s="136" t="s">
        <v>577</v>
      </c>
      <c r="G2295" s="136">
        <v>1</v>
      </c>
      <c r="H2295" s="136" t="s">
        <v>1680</v>
      </c>
      <c r="I2295" s="136">
        <v>1148</v>
      </c>
      <c r="J2295" s="136" t="s">
        <v>451</v>
      </c>
      <c r="K2295" s="136" t="s">
        <v>49</v>
      </c>
      <c r="L2295" s="136">
        <v>25.87945205479452</v>
      </c>
      <c r="M2295" s="136">
        <v>3</v>
      </c>
      <c r="N2295" s="136">
        <v>2</v>
      </c>
      <c r="O2295" s="136">
        <v>10.86</v>
      </c>
      <c r="P2295" s="136">
        <v>0</v>
      </c>
      <c r="Q2295" s="136">
        <v>66.298342541436469</v>
      </c>
      <c r="R2295" s="136">
        <v>28.880642426445789</v>
      </c>
      <c r="S2295" s="136">
        <v>53.121476664746567</v>
      </c>
      <c r="T2295" s="136">
        <v>8.0802780794335956</v>
      </c>
      <c r="U2295" s="136">
        <v>27.10068893166542</v>
      </c>
      <c r="V2295" s="136">
        <v>51.74567093610429</v>
      </c>
      <c r="W2295" s="136">
        <v>8.2149940014796226</v>
      </c>
      <c r="X2295" s="136">
        <v>61.064517321828497</v>
      </c>
    </row>
    <row r="2296" spans="1:24" x14ac:dyDescent="0.45">
      <c r="A2296" s="136" t="s">
        <v>144</v>
      </c>
      <c r="B2296" s="136">
        <v>2024</v>
      </c>
      <c r="C2296" s="137">
        <v>45582</v>
      </c>
      <c r="D2296" s="136" t="s">
        <v>103</v>
      </c>
      <c r="E2296" s="136">
        <v>2</v>
      </c>
      <c r="F2296" s="136" t="s">
        <v>577</v>
      </c>
      <c r="G2296" s="136">
        <v>2</v>
      </c>
      <c r="H2296" s="136" t="s">
        <v>1681</v>
      </c>
      <c r="I2296" s="136">
        <v>1149</v>
      </c>
      <c r="J2296" s="136" t="s">
        <v>546</v>
      </c>
      <c r="K2296" s="136" t="s">
        <v>34</v>
      </c>
      <c r="L2296" s="136">
        <v>26.405479452054799</v>
      </c>
      <c r="M2296" s="136">
        <v>2</v>
      </c>
      <c r="N2296" s="136">
        <v>1</v>
      </c>
      <c r="O2296" s="136">
        <v>10.849</v>
      </c>
      <c r="P2296" s="136">
        <v>0</v>
      </c>
      <c r="Q2296" s="136">
        <v>66.36556364641902</v>
      </c>
      <c r="R2296" s="136">
        <v>23.744996312814891</v>
      </c>
      <c r="S2296" s="136">
        <v>46.842921531347031</v>
      </c>
      <c r="T2296" s="136">
        <v>7.6993084061773809</v>
      </c>
      <c r="U2296" s="136">
        <v>27.376592430516769</v>
      </c>
      <c r="V2296" s="136">
        <v>50.222343708686488</v>
      </c>
      <c r="W2296" s="136">
        <v>7.6152504260565728</v>
      </c>
      <c r="X2296" s="136">
        <v>47.57141336002303</v>
      </c>
    </row>
    <row r="2297" spans="1:24" x14ac:dyDescent="0.45">
      <c r="A2297" s="136" t="s">
        <v>144</v>
      </c>
      <c r="B2297" s="136">
        <v>2024</v>
      </c>
      <c r="C2297" s="137">
        <v>45582</v>
      </c>
      <c r="D2297" s="136" t="s">
        <v>103</v>
      </c>
      <c r="E2297" s="136">
        <v>2</v>
      </c>
      <c r="F2297" s="136" t="s">
        <v>577</v>
      </c>
      <c r="G2297" s="136">
        <v>2</v>
      </c>
      <c r="H2297" s="136" t="s">
        <v>1681</v>
      </c>
      <c r="I2297" s="136">
        <v>1149</v>
      </c>
      <c r="J2297" s="136" t="s">
        <v>431</v>
      </c>
      <c r="K2297" s="136" t="s">
        <v>79</v>
      </c>
      <c r="L2297" s="136">
        <v>26.136986301369859</v>
      </c>
      <c r="M2297" s="136">
        <v>4</v>
      </c>
      <c r="N2297" s="136">
        <v>2</v>
      </c>
      <c r="O2297" s="136">
        <v>10.849</v>
      </c>
      <c r="P2297" s="136">
        <v>0</v>
      </c>
      <c r="Q2297" s="136">
        <v>66.36556364641902</v>
      </c>
      <c r="R2297" s="136">
        <v>25.571185321002389</v>
      </c>
      <c r="S2297" s="136">
        <v>48.299905188699029</v>
      </c>
      <c r="T2297" s="136">
        <v>7.5762399558988802</v>
      </c>
      <c r="U2297" s="136">
        <v>22.429528700251581</v>
      </c>
      <c r="V2297" s="136">
        <v>45.013528776908792</v>
      </c>
      <c r="W2297" s="136">
        <v>7.5280000255524024</v>
      </c>
      <c r="X2297" s="136">
        <v>47.57141336002303</v>
      </c>
    </row>
    <row r="2298" spans="1:24" x14ac:dyDescent="0.45">
      <c r="A2298" s="136" t="s">
        <v>144</v>
      </c>
      <c r="B2298" s="136">
        <v>2024</v>
      </c>
      <c r="C2298" s="137">
        <v>45582</v>
      </c>
      <c r="D2298" s="136" t="s">
        <v>103</v>
      </c>
      <c r="E2298" s="136">
        <v>3</v>
      </c>
      <c r="F2298" s="136" t="s">
        <v>577</v>
      </c>
      <c r="G2298" s="136">
        <v>2</v>
      </c>
      <c r="H2298" s="136" t="s">
        <v>1682</v>
      </c>
      <c r="I2298" s="136">
        <v>1150</v>
      </c>
      <c r="J2298" s="136" t="s">
        <v>546</v>
      </c>
      <c r="K2298" s="136" t="s">
        <v>34</v>
      </c>
      <c r="L2298" s="136">
        <v>26.405479452054799</v>
      </c>
      <c r="M2298" s="136">
        <v>2</v>
      </c>
      <c r="N2298" s="136">
        <v>1</v>
      </c>
      <c r="O2298" s="136">
        <v>10.673999999999999</v>
      </c>
      <c r="P2298" s="136">
        <v>0</v>
      </c>
      <c r="Q2298" s="136">
        <v>67.453625632377737</v>
      </c>
      <c r="R2298" s="136">
        <v>27.376592430516769</v>
      </c>
      <c r="S2298" s="136">
        <v>50.222343708686488</v>
      </c>
      <c r="T2298" s="136">
        <v>7.6152504260565728</v>
      </c>
      <c r="U2298" s="136">
        <v>29.700976967027788</v>
      </c>
      <c r="V2298" s="136">
        <v>52.623546062764682</v>
      </c>
      <c r="W2298" s="136">
        <v>7.6408563652456314</v>
      </c>
      <c r="X2298" s="136">
        <v>47.61793624279764</v>
      </c>
    </row>
    <row r="2299" spans="1:24" x14ac:dyDescent="0.45">
      <c r="A2299" s="136" t="s">
        <v>144</v>
      </c>
      <c r="B2299" s="136">
        <v>2024</v>
      </c>
      <c r="C2299" s="137">
        <v>45582</v>
      </c>
      <c r="D2299" s="136" t="s">
        <v>103</v>
      </c>
      <c r="E2299" s="136">
        <v>3</v>
      </c>
      <c r="F2299" s="136" t="s">
        <v>577</v>
      </c>
      <c r="G2299" s="136">
        <v>2</v>
      </c>
      <c r="H2299" s="136" t="s">
        <v>1682</v>
      </c>
      <c r="I2299" s="136">
        <v>1150</v>
      </c>
      <c r="J2299" s="136" t="s">
        <v>431</v>
      </c>
      <c r="K2299" s="136" t="s">
        <v>79</v>
      </c>
      <c r="L2299" s="136">
        <v>26.136986301369859</v>
      </c>
      <c r="M2299" s="136">
        <v>4</v>
      </c>
      <c r="N2299" s="136">
        <v>2</v>
      </c>
      <c r="O2299" s="136">
        <v>10.673999999999999</v>
      </c>
      <c r="P2299" s="136">
        <v>0</v>
      </c>
      <c r="Q2299" s="136">
        <v>67.453625632377737</v>
      </c>
      <c r="R2299" s="136">
        <v>22.429528700251581</v>
      </c>
      <c r="S2299" s="136">
        <v>45.013528776908792</v>
      </c>
      <c r="T2299" s="136">
        <v>7.5280000255524024</v>
      </c>
      <c r="U2299" s="136">
        <v>19.931307413933691</v>
      </c>
      <c r="V2299" s="136">
        <v>42.65968428596274</v>
      </c>
      <c r="W2299" s="136">
        <v>7.5761256240096806</v>
      </c>
      <c r="X2299" s="136">
        <v>47.61793624279764</v>
      </c>
    </row>
    <row r="2300" spans="1:24" x14ac:dyDescent="0.45">
      <c r="A2300" s="138" t="s">
        <v>144</v>
      </c>
      <c r="B2300" s="138">
        <v>2024</v>
      </c>
      <c r="C2300" s="139">
        <v>45582</v>
      </c>
      <c r="D2300" s="138" t="s">
        <v>103</v>
      </c>
      <c r="E2300" s="138">
        <v>1</v>
      </c>
      <c r="F2300" s="138" t="s">
        <v>31</v>
      </c>
      <c r="G2300" s="138" t="s">
        <v>579</v>
      </c>
      <c r="H2300" s="138" t="s">
        <v>1683</v>
      </c>
      <c r="I2300" s="138">
        <v>1151</v>
      </c>
      <c r="J2300" s="138" t="s">
        <v>451</v>
      </c>
      <c r="K2300" s="138" t="s">
        <v>49</v>
      </c>
      <c r="L2300" s="138">
        <v>25.87945205479452</v>
      </c>
      <c r="M2300" s="138">
        <v>3</v>
      </c>
      <c r="N2300" s="138">
        <v>1</v>
      </c>
      <c r="O2300" s="138">
        <v>10.993</v>
      </c>
      <c r="P2300" s="138">
        <v>0</v>
      </c>
      <c r="Q2300" s="138">
        <v>65.496224870372046</v>
      </c>
      <c r="R2300" s="138">
        <v>27.10068893166542</v>
      </c>
      <c r="S2300" s="138">
        <v>51.74567093610429</v>
      </c>
      <c r="T2300" s="138">
        <v>8.2149940014796226</v>
      </c>
      <c r="U2300" s="138">
        <v>29.42333394188655</v>
      </c>
      <c r="V2300" s="138">
        <v>53.93042439405945</v>
      </c>
      <c r="W2300" s="138">
        <v>8.1690301507243017</v>
      </c>
      <c r="X2300" s="138">
        <v>47.202677611033508</v>
      </c>
    </row>
    <row r="2301" spans="1:24" x14ac:dyDescent="0.45">
      <c r="A2301" s="138" t="s">
        <v>144</v>
      </c>
      <c r="B2301" s="138">
        <v>2024</v>
      </c>
      <c r="C2301" s="139">
        <v>45582</v>
      </c>
      <c r="D2301" s="138" t="s">
        <v>103</v>
      </c>
      <c r="E2301" s="138">
        <v>1</v>
      </c>
      <c r="F2301" s="138" t="s">
        <v>31</v>
      </c>
      <c r="G2301" s="138" t="s">
        <v>579</v>
      </c>
      <c r="H2301" s="138" t="s">
        <v>1683</v>
      </c>
      <c r="I2301" s="138">
        <v>1151</v>
      </c>
      <c r="J2301" s="138" t="s">
        <v>431</v>
      </c>
      <c r="K2301" s="138" t="s">
        <v>79</v>
      </c>
      <c r="L2301" s="138">
        <v>26.136986301369859</v>
      </c>
      <c r="M2301" s="138">
        <v>4</v>
      </c>
      <c r="N2301" s="138">
        <v>2</v>
      </c>
      <c r="O2301" s="138">
        <v>10.993</v>
      </c>
      <c r="P2301" s="138">
        <v>0</v>
      </c>
      <c r="Q2301" s="138">
        <v>65.496224870372046</v>
      </c>
      <c r="R2301" s="138">
        <v>19.931307413933691</v>
      </c>
      <c r="S2301" s="138">
        <v>42.65968428596274</v>
      </c>
      <c r="T2301" s="138">
        <v>7.5761256240096806</v>
      </c>
      <c r="U2301" s="138">
        <v>17.710333502147421</v>
      </c>
      <c r="V2301" s="138">
        <v>40.763097720953077</v>
      </c>
      <c r="W2301" s="138">
        <v>7.6842547396018848</v>
      </c>
      <c r="X2301" s="138">
        <v>47.202677611033508</v>
      </c>
    </row>
    <row r="2302" spans="1:24" x14ac:dyDescent="0.45">
      <c r="A2302" s="138" t="s">
        <v>144</v>
      </c>
      <c r="B2302" s="138">
        <v>2024</v>
      </c>
      <c r="C2302" s="139">
        <v>45582</v>
      </c>
      <c r="D2302" s="138" t="s">
        <v>103</v>
      </c>
      <c r="E2302" s="138">
        <v>1</v>
      </c>
      <c r="F2302" s="138" t="s">
        <v>31</v>
      </c>
      <c r="G2302" s="138" t="s">
        <v>578</v>
      </c>
      <c r="H2302" s="138" t="s">
        <v>1684</v>
      </c>
      <c r="I2302" s="138">
        <v>1152</v>
      </c>
      <c r="J2302" s="138" t="s">
        <v>492</v>
      </c>
      <c r="K2302" s="138" t="s">
        <v>79</v>
      </c>
      <c r="L2302" s="138">
        <v>21.835616438356169</v>
      </c>
      <c r="M2302" s="138">
        <v>1</v>
      </c>
      <c r="N2302" s="138">
        <v>1</v>
      </c>
      <c r="O2302" s="138">
        <v>10.64</v>
      </c>
      <c r="P2302" s="138">
        <v>0</v>
      </c>
      <c r="Q2302" s="138">
        <v>67.669172932330824</v>
      </c>
      <c r="R2302" s="138">
        <v>43.370057230690122</v>
      </c>
      <c r="S2302" s="138">
        <v>70.753447239850871</v>
      </c>
      <c r="T2302" s="138">
        <v>9.1277966697202491</v>
      </c>
      <c r="U2302" s="138">
        <v>44.949310617757668</v>
      </c>
      <c r="V2302" s="138">
        <v>72.213208752415667</v>
      </c>
      <c r="W2302" s="138">
        <v>9.0879660448859969</v>
      </c>
      <c r="X2302" s="138">
        <v>61.688496651307773</v>
      </c>
    </row>
    <row r="2303" spans="1:24" x14ac:dyDescent="0.45">
      <c r="A2303" s="138" t="s">
        <v>144</v>
      </c>
      <c r="B2303" s="138">
        <v>2024</v>
      </c>
      <c r="C2303" s="139">
        <v>45582</v>
      </c>
      <c r="D2303" s="138" t="s">
        <v>103</v>
      </c>
      <c r="E2303" s="138">
        <v>1</v>
      </c>
      <c r="F2303" s="138" t="s">
        <v>31</v>
      </c>
      <c r="G2303" s="138" t="s">
        <v>578</v>
      </c>
      <c r="H2303" s="138" t="s">
        <v>1684</v>
      </c>
      <c r="I2303" s="138">
        <v>1152</v>
      </c>
      <c r="J2303" s="138" t="s">
        <v>546</v>
      </c>
      <c r="K2303" s="138" t="s">
        <v>34</v>
      </c>
      <c r="L2303" s="138">
        <v>26.405479452054799</v>
      </c>
      <c r="M2303" s="138">
        <v>2</v>
      </c>
      <c r="N2303" s="138">
        <v>2</v>
      </c>
      <c r="O2303" s="138">
        <v>10.64</v>
      </c>
      <c r="P2303" s="138">
        <v>0</v>
      </c>
      <c r="Q2303" s="138">
        <v>67.669172932330824</v>
      </c>
      <c r="R2303" s="138">
        <v>29.700976967027788</v>
      </c>
      <c r="S2303" s="138">
        <v>52.623546062764682</v>
      </c>
      <c r="T2303" s="138">
        <v>7.6408563652456314</v>
      </c>
      <c r="U2303" s="138">
        <v>27.89772399801419</v>
      </c>
      <c r="V2303" s="138">
        <v>51.558054321672479</v>
      </c>
      <c r="W2303" s="138">
        <v>7.8867767745527644</v>
      </c>
      <c r="X2303" s="138">
        <v>61.688496651307773</v>
      </c>
    </row>
    <row r="2304" spans="1:24" x14ac:dyDescent="0.45">
      <c r="A2304" s="138" t="s">
        <v>144</v>
      </c>
      <c r="B2304" s="138">
        <v>2024</v>
      </c>
      <c r="C2304" s="139">
        <v>45582</v>
      </c>
      <c r="D2304" s="138" t="s">
        <v>103</v>
      </c>
      <c r="E2304" s="138">
        <v>2</v>
      </c>
      <c r="F2304" s="138" t="s">
        <v>31</v>
      </c>
      <c r="G2304" s="138" t="s">
        <v>579</v>
      </c>
      <c r="H2304" s="138" t="s">
        <v>1685</v>
      </c>
      <c r="I2304" s="138">
        <v>1153</v>
      </c>
      <c r="J2304" s="138" t="s">
        <v>451</v>
      </c>
      <c r="K2304" s="138" t="s">
        <v>49</v>
      </c>
      <c r="L2304" s="138">
        <v>25.87945205479452</v>
      </c>
      <c r="M2304" s="138">
        <v>3</v>
      </c>
      <c r="N2304" s="138">
        <v>1</v>
      </c>
      <c r="O2304" s="138">
        <v>10.957000000000001</v>
      </c>
      <c r="P2304" s="138">
        <v>0</v>
      </c>
      <c r="Q2304" s="138">
        <v>65.711417358766084</v>
      </c>
      <c r="R2304" s="138">
        <v>29.42333394188655</v>
      </c>
      <c r="S2304" s="138">
        <v>53.93042439405945</v>
      </c>
      <c r="T2304" s="138">
        <v>8.1690301507243017</v>
      </c>
      <c r="U2304" s="138">
        <v>30.97674491552478</v>
      </c>
      <c r="V2304" s="138">
        <v>55.611057275683279</v>
      </c>
      <c r="W2304" s="138">
        <v>8.211437453386166</v>
      </c>
      <c r="X2304" s="138">
        <v>47.346761057506257</v>
      </c>
    </row>
    <row r="2305" spans="1:24" x14ac:dyDescent="0.45">
      <c r="A2305" s="138" t="s">
        <v>144</v>
      </c>
      <c r="B2305" s="138">
        <v>2024</v>
      </c>
      <c r="C2305" s="139">
        <v>45582</v>
      </c>
      <c r="D2305" s="138" t="s">
        <v>103</v>
      </c>
      <c r="E2305" s="138">
        <v>2</v>
      </c>
      <c r="F2305" s="138" t="s">
        <v>31</v>
      </c>
      <c r="G2305" s="138" t="s">
        <v>579</v>
      </c>
      <c r="H2305" s="138" t="s">
        <v>1685</v>
      </c>
      <c r="I2305" s="138">
        <v>1153</v>
      </c>
      <c r="J2305" s="138" t="s">
        <v>431</v>
      </c>
      <c r="K2305" s="138" t="s">
        <v>79</v>
      </c>
      <c r="L2305" s="138">
        <v>26.136986301369859</v>
      </c>
      <c r="M2305" s="138">
        <v>4</v>
      </c>
      <c r="N2305" s="138">
        <v>2</v>
      </c>
      <c r="O2305" s="138">
        <v>10.957000000000001</v>
      </c>
      <c r="P2305" s="138">
        <v>0</v>
      </c>
      <c r="Q2305" s="138">
        <v>65.711417358766084</v>
      </c>
      <c r="R2305" s="138">
        <v>17.710333502147421</v>
      </c>
      <c r="S2305" s="138">
        <v>40.763097720953077</v>
      </c>
      <c r="T2305" s="138">
        <v>7.6842547396018848</v>
      </c>
      <c r="U2305" s="138">
        <v>15.756572459599759</v>
      </c>
      <c r="V2305" s="138">
        <v>39.25301307680575</v>
      </c>
      <c r="W2305" s="138">
        <v>7.8321468724019967</v>
      </c>
      <c r="X2305" s="138">
        <v>47.346761057506257</v>
      </c>
    </row>
    <row r="2306" spans="1:24" x14ac:dyDescent="0.45">
      <c r="A2306" s="138" t="s">
        <v>144</v>
      </c>
      <c r="B2306" s="138">
        <v>2024</v>
      </c>
      <c r="C2306" s="139">
        <v>45582</v>
      </c>
      <c r="D2306" s="138" t="s">
        <v>103</v>
      </c>
      <c r="E2306" s="138">
        <v>2</v>
      </c>
      <c r="F2306" s="138" t="s">
        <v>31</v>
      </c>
      <c r="G2306" s="138" t="s">
        <v>578</v>
      </c>
      <c r="H2306" s="138" t="s">
        <v>1686</v>
      </c>
      <c r="I2306" s="138">
        <v>1154</v>
      </c>
      <c r="J2306" s="138" t="s">
        <v>492</v>
      </c>
      <c r="K2306" s="138" t="s">
        <v>79</v>
      </c>
      <c r="L2306" s="138">
        <v>21.835616438356169</v>
      </c>
      <c r="M2306" s="138">
        <v>1</v>
      </c>
      <c r="N2306" s="138">
        <v>1</v>
      </c>
      <c r="O2306" s="138">
        <v>10.756</v>
      </c>
      <c r="P2306" s="138">
        <v>0</v>
      </c>
      <c r="Q2306" s="138">
        <v>66.93938267013759</v>
      </c>
      <c r="R2306" s="138">
        <v>44.949310617757668</v>
      </c>
      <c r="S2306" s="138">
        <v>72.213208752415667</v>
      </c>
      <c r="T2306" s="138">
        <v>9.0879660448859969</v>
      </c>
      <c r="U2306" s="138">
        <v>46.061648741758383</v>
      </c>
      <c r="V2306" s="138">
        <v>73.41588979757654</v>
      </c>
      <c r="W2306" s="138">
        <v>9.1180803519393869</v>
      </c>
      <c r="X2306" s="138">
        <v>61.885631537044077</v>
      </c>
    </row>
    <row r="2307" spans="1:24" x14ac:dyDescent="0.45">
      <c r="A2307" s="138" t="s">
        <v>144</v>
      </c>
      <c r="B2307" s="138">
        <v>2024</v>
      </c>
      <c r="C2307" s="139">
        <v>45582</v>
      </c>
      <c r="D2307" s="138" t="s">
        <v>103</v>
      </c>
      <c r="E2307" s="138">
        <v>2</v>
      </c>
      <c r="F2307" s="138" t="s">
        <v>31</v>
      </c>
      <c r="G2307" s="138" t="s">
        <v>578</v>
      </c>
      <c r="H2307" s="138" t="s">
        <v>1686</v>
      </c>
      <c r="I2307" s="138">
        <v>1154</v>
      </c>
      <c r="J2307" s="138" t="s">
        <v>546</v>
      </c>
      <c r="K2307" s="138" t="s">
        <v>34</v>
      </c>
      <c r="L2307" s="138">
        <v>26.405479452054799</v>
      </c>
      <c r="M2307" s="138">
        <v>2</v>
      </c>
      <c r="N2307" s="138">
        <v>2</v>
      </c>
      <c r="O2307" s="138">
        <v>10.756</v>
      </c>
      <c r="P2307" s="138">
        <v>0</v>
      </c>
      <c r="Q2307" s="138">
        <v>66.93938267013759</v>
      </c>
      <c r="R2307" s="138">
        <v>27.89772399801419</v>
      </c>
      <c r="S2307" s="138">
        <v>51.558054321672479</v>
      </c>
      <c r="T2307" s="138">
        <v>7.8867767745527644</v>
      </c>
      <c r="U2307" s="138">
        <v>26.233706988916129</v>
      </c>
      <c r="V2307" s="138">
        <v>50.623112322463413</v>
      </c>
      <c r="W2307" s="138">
        <v>8.1298017778490941</v>
      </c>
      <c r="X2307" s="138">
        <v>61.885631537044077</v>
      </c>
    </row>
    <row r="2308" spans="1:24" x14ac:dyDescent="0.45">
      <c r="A2308" s="130" t="s">
        <v>132</v>
      </c>
      <c r="B2308" s="130">
        <v>2025</v>
      </c>
      <c r="C2308" s="131">
        <v>45700</v>
      </c>
      <c r="D2308" s="130" t="s">
        <v>133</v>
      </c>
      <c r="E2308" s="130">
        <v>1</v>
      </c>
      <c r="F2308" s="130" t="s">
        <v>572</v>
      </c>
      <c r="G2308" s="130">
        <v>1</v>
      </c>
      <c r="H2308" s="130" t="s">
        <v>1687</v>
      </c>
      <c r="I2308" s="130">
        <v>1155</v>
      </c>
      <c r="J2308" s="130" t="s">
        <v>520</v>
      </c>
      <c r="K2308" s="130" t="s">
        <v>52</v>
      </c>
      <c r="L2308" s="130">
        <v>19.13424657534247</v>
      </c>
      <c r="M2308" s="130">
        <v>12</v>
      </c>
      <c r="N2308" s="130">
        <v>1</v>
      </c>
      <c r="O2308" s="130">
        <v>12.4</v>
      </c>
      <c r="P2308" s="130">
        <v>0</v>
      </c>
      <c r="Q2308" s="130">
        <v>58.064516129032263</v>
      </c>
      <c r="R2308" s="130">
        <v>1E-3</v>
      </c>
      <c r="S2308" s="130">
        <v>23.234272185291399</v>
      </c>
      <c r="T2308" s="130">
        <v>8.3729564824337679</v>
      </c>
      <c r="U2308" s="130">
        <v>2.6337548466919638</v>
      </c>
      <c r="V2308" s="130">
        <v>27.04804306544991</v>
      </c>
      <c r="W2308" s="130">
        <v>8.1380960729193159</v>
      </c>
      <c r="X2308" s="130">
        <v>24.117136092645701</v>
      </c>
    </row>
    <row r="2309" spans="1:24" x14ac:dyDescent="0.45">
      <c r="A2309" s="130" t="s">
        <v>132</v>
      </c>
      <c r="B2309" s="130">
        <v>2025</v>
      </c>
      <c r="C2309" s="131">
        <v>45700</v>
      </c>
      <c r="D2309" s="130" t="s">
        <v>133</v>
      </c>
      <c r="E2309" s="130">
        <v>1</v>
      </c>
      <c r="F2309" s="130" t="s">
        <v>572</v>
      </c>
      <c r="G2309" s="130">
        <v>1</v>
      </c>
      <c r="H2309" s="130" t="s">
        <v>1687</v>
      </c>
      <c r="I2309" s="130">
        <v>1155</v>
      </c>
      <c r="J2309" s="130" t="s">
        <v>587</v>
      </c>
      <c r="K2309" s="130" t="s">
        <v>588</v>
      </c>
      <c r="L2309" s="130">
        <v>18.553424657534251</v>
      </c>
      <c r="M2309" s="130">
        <v>21</v>
      </c>
      <c r="N2309" s="130">
        <v>2</v>
      </c>
      <c r="O2309" s="130">
        <v>12.4</v>
      </c>
      <c r="P2309" s="130">
        <v>0</v>
      </c>
      <c r="Q2309" s="130">
        <v>58.064516129032263</v>
      </c>
      <c r="R2309" s="130">
        <v>1E-3</v>
      </c>
      <c r="S2309" s="130">
        <v>25</v>
      </c>
      <c r="T2309" s="130">
        <v>8.3333333330000006</v>
      </c>
      <c r="U2309" s="130">
        <v>-3.1135536949511011</v>
      </c>
      <c r="V2309" s="130">
        <v>21.218142439292759</v>
      </c>
      <c r="W2309" s="130">
        <v>8.1105653780812865</v>
      </c>
      <c r="X2309" s="130">
        <v>24.117136092645701</v>
      </c>
    </row>
    <row r="2310" spans="1:24" x14ac:dyDescent="0.45">
      <c r="A2310" s="130" t="s">
        <v>132</v>
      </c>
      <c r="B2310" s="130">
        <v>2025</v>
      </c>
      <c r="C2310" s="131">
        <v>45700</v>
      </c>
      <c r="D2310" s="130" t="s">
        <v>133</v>
      </c>
      <c r="E2310" s="130">
        <v>1</v>
      </c>
      <c r="F2310" s="130" t="s">
        <v>572</v>
      </c>
      <c r="G2310" s="130">
        <v>2</v>
      </c>
      <c r="H2310" s="130" t="s">
        <v>1688</v>
      </c>
      <c r="I2310" s="130">
        <v>1156</v>
      </c>
      <c r="J2310" s="130" t="s">
        <v>459</v>
      </c>
      <c r="K2310" s="130" t="s">
        <v>143</v>
      </c>
      <c r="L2310" s="130">
        <v>21.75342465753425</v>
      </c>
      <c r="M2310" s="130">
        <v>13</v>
      </c>
      <c r="N2310" s="130">
        <v>1</v>
      </c>
      <c r="O2310" s="130">
        <v>11.706</v>
      </c>
      <c r="P2310" s="130">
        <v>0</v>
      </c>
      <c r="Q2310" s="130">
        <v>61.50691952844695</v>
      </c>
      <c r="R2310" s="130">
        <v>1E-3</v>
      </c>
      <c r="S2310" s="130">
        <v>15.23345046609421</v>
      </c>
      <c r="T2310" s="130">
        <v>8.1786394386089079</v>
      </c>
      <c r="U2310" s="130">
        <v>-3.4470766513076678</v>
      </c>
      <c r="V2310" s="130">
        <v>20.256460565309421</v>
      </c>
      <c r="W2310" s="130">
        <v>7.9011790722056947</v>
      </c>
      <c r="X2310" s="130">
        <v>20.116725233047099</v>
      </c>
    </row>
    <row r="2311" spans="1:24" x14ac:dyDescent="0.45">
      <c r="A2311" s="130" t="s">
        <v>132</v>
      </c>
      <c r="B2311" s="130">
        <v>2025</v>
      </c>
      <c r="C2311" s="131">
        <v>45700</v>
      </c>
      <c r="D2311" s="130" t="s">
        <v>133</v>
      </c>
      <c r="E2311" s="130">
        <v>1</v>
      </c>
      <c r="F2311" s="130" t="s">
        <v>572</v>
      </c>
      <c r="G2311" s="130">
        <v>2</v>
      </c>
      <c r="H2311" s="130" t="s">
        <v>1688</v>
      </c>
      <c r="I2311" s="130">
        <v>1156</v>
      </c>
      <c r="J2311" s="130" t="s">
        <v>539</v>
      </c>
      <c r="K2311" s="130" t="s">
        <v>61</v>
      </c>
      <c r="L2311" s="130">
        <v>17.260273972602739</v>
      </c>
      <c r="M2311" s="130">
        <v>20</v>
      </c>
      <c r="N2311" s="130">
        <v>2</v>
      </c>
      <c r="O2311" s="130">
        <v>11.706</v>
      </c>
      <c r="P2311" s="130">
        <v>0</v>
      </c>
      <c r="Q2311" s="130">
        <v>61.50691952844695</v>
      </c>
      <c r="R2311" s="130">
        <v>1E-3</v>
      </c>
      <c r="S2311" s="130">
        <v>25</v>
      </c>
      <c r="T2311" s="130">
        <v>8.3333333330000006</v>
      </c>
      <c r="U2311" s="130">
        <v>-4.2036043735518973</v>
      </c>
      <c r="V2311" s="130">
        <v>19.807926026741111</v>
      </c>
      <c r="W2311" s="130">
        <v>8.0038434667643354</v>
      </c>
      <c r="X2311" s="130">
        <v>20.116725233047099</v>
      </c>
    </row>
    <row r="2312" spans="1:24" x14ac:dyDescent="0.45">
      <c r="A2312" s="130" t="s">
        <v>132</v>
      </c>
      <c r="B2312" s="130">
        <v>2025</v>
      </c>
      <c r="C2312" s="131">
        <v>45700</v>
      </c>
      <c r="D2312" s="130" t="s">
        <v>133</v>
      </c>
      <c r="E2312" s="130">
        <v>1</v>
      </c>
      <c r="F2312" s="130" t="s">
        <v>572</v>
      </c>
      <c r="G2312" s="130">
        <v>3</v>
      </c>
      <c r="H2312" s="130" t="s">
        <v>1689</v>
      </c>
      <c r="I2312" s="130">
        <v>1157</v>
      </c>
      <c r="J2312" s="130" t="s">
        <v>534</v>
      </c>
      <c r="K2312" s="130" t="s">
        <v>58</v>
      </c>
      <c r="L2312" s="130">
        <v>23.893150684931509</v>
      </c>
      <c r="M2312" s="130">
        <v>14</v>
      </c>
      <c r="N2312" s="130">
        <v>1</v>
      </c>
      <c r="O2312" s="130">
        <v>11.712999999999999</v>
      </c>
      <c r="P2312" s="130">
        <v>0</v>
      </c>
      <c r="Q2312" s="130">
        <v>61.470161359173566</v>
      </c>
      <c r="R2312" s="130">
        <v>1E-3</v>
      </c>
      <c r="S2312" s="130">
        <v>21.05491514174015</v>
      </c>
      <c r="T2312" s="130">
        <v>8.0962889612903943</v>
      </c>
      <c r="U2312" s="130">
        <v>-9.3786561181488537E-2</v>
      </c>
      <c r="V2312" s="130">
        <v>23.90400185568668</v>
      </c>
      <c r="W2312" s="130">
        <v>7.9992628056227213</v>
      </c>
      <c r="X2312" s="130">
        <v>19.2682214069523</v>
      </c>
    </row>
    <row r="2313" spans="1:24" x14ac:dyDescent="0.45">
      <c r="A2313" s="130" t="s">
        <v>132</v>
      </c>
      <c r="B2313" s="130">
        <v>2025</v>
      </c>
      <c r="C2313" s="131">
        <v>45700</v>
      </c>
      <c r="D2313" s="130" t="s">
        <v>133</v>
      </c>
      <c r="E2313" s="130">
        <v>1</v>
      </c>
      <c r="F2313" s="130" t="s">
        <v>572</v>
      </c>
      <c r="G2313" s="130">
        <v>3</v>
      </c>
      <c r="H2313" s="130" t="s">
        <v>1689</v>
      </c>
      <c r="I2313" s="130">
        <v>1157</v>
      </c>
      <c r="J2313" s="130" t="s">
        <v>501</v>
      </c>
      <c r="K2313" s="130" t="s">
        <v>99</v>
      </c>
      <c r="L2313" s="130">
        <v>28.947945205479449</v>
      </c>
      <c r="M2313" s="130">
        <v>19</v>
      </c>
      <c r="N2313" s="130">
        <v>2</v>
      </c>
      <c r="O2313" s="130">
        <v>11.712999999999999</v>
      </c>
      <c r="P2313" s="130">
        <v>0</v>
      </c>
      <c r="Q2313" s="130">
        <v>61.470161359173566</v>
      </c>
      <c r="R2313" s="130">
        <v>1E-3</v>
      </c>
      <c r="S2313" s="130">
        <v>17.481527672164439</v>
      </c>
      <c r="T2313" s="130">
        <v>8.0591570044418201</v>
      </c>
      <c r="U2313" s="130">
        <v>-9.2615416987881822</v>
      </c>
      <c r="V2313" s="130">
        <v>14.65536680680875</v>
      </c>
      <c r="W2313" s="130">
        <v>7.9723028351989758</v>
      </c>
      <c r="X2313" s="130">
        <v>19.2682214069523</v>
      </c>
    </row>
    <row r="2314" spans="1:24" x14ac:dyDescent="0.45">
      <c r="A2314" s="130" t="s">
        <v>132</v>
      </c>
      <c r="B2314" s="130">
        <v>2025</v>
      </c>
      <c r="C2314" s="131">
        <v>45700</v>
      </c>
      <c r="D2314" s="130" t="s">
        <v>133</v>
      </c>
      <c r="E2314" s="130">
        <v>1</v>
      </c>
      <c r="F2314" s="130" t="s">
        <v>572</v>
      </c>
      <c r="G2314" s="130">
        <v>4</v>
      </c>
      <c r="H2314" s="130" t="s">
        <v>1690</v>
      </c>
      <c r="I2314" s="130">
        <v>1158</v>
      </c>
      <c r="J2314" s="130" t="s">
        <v>473</v>
      </c>
      <c r="K2314" s="130" t="s">
        <v>58</v>
      </c>
      <c r="L2314" s="130">
        <v>25.043835616438361</v>
      </c>
      <c r="M2314" s="130">
        <v>15</v>
      </c>
      <c r="N2314" s="130">
        <v>1</v>
      </c>
      <c r="O2314" s="130">
        <v>11.744</v>
      </c>
      <c r="P2314" s="130">
        <v>0</v>
      </c>
      <c r="Q2314" s="130">
        <v>61.30790190735695</v>
      </c>
      <c r="R2314" s="130">
        <v>1E-3</v>
      </c>
      <c r="S2314" s="130">
        <v>23.875063523328961</v>
      </c>
      <c r="T2314" s="130">
        <v>8.2849807067212655</v>
      </c>
      <c r="U2314" s="130">
        <v>-0.29495960055911752</v>
      </c>
      <c r="V2314" s="130">
        <v>25.01036855380201</v>
      </c>
      <c r="W2314" s="130">
        <v>8.435109384787042</v>
      </c>
      <c r="X2314" s="130">
        <v>14.25688934194525</v>
      </c>
    </row>
    <row r="2315" spans="1:24" x14ac:dyDescent="0.45">
      <c r="A2315" s="130" t="s">
        <v>132</v>
      </c>
      <c r="B2315" s="130">
        <v>2025</v>
      </c>
      <c r="C2315" s="131">
        <v>45700</v>
      </c>
      <c r="D2315" s="130" t="s">
        <v>133</v>
      </c>
      <c r="E2315" s="130">
        <v>1</v>
      </c>
      <c r="F2315" s="130" t="s">
        <v>572</v>
      </c>
      <c r="G2315" s="130">
        <v>4</v>
      </c>
      <c r="H2315" s="130" t="s">
        <v>1690</v>
      </c>
      <c r="I2315" s="130">
        <v>1158</v>
      </c>
      <c r="J2315" s="130" t="s">
        <v>368</v>
      </c>
      <c r="K2315" s="130" t="s">
        <v>131</v>
      </c>
      <c r="L2315" s="130">
        <v>36.580821917808223</v>
      </c>
      <c r="M2315" s="130">
        <v>18</v>
      </c>
      <c r="N2315" s="130">
        <v>2</v>
      </c>
      <c r="O2315" s="130">
        <v>11.744</v>
      </c>
      <c r="P2315" s="130">
        <v>0</v>
      </c>
      <c r="Q2315" s="130">
        <v>61.30790190735695</v>
      </c>
      <c r="R2315" s="130">
        <v>1E-3</v>
      </c>
      <c r="S2315" s="130">
        <v>4.6387151605615449</v>
      </c>
      <c r="T2315" s="130">
        <v>8.7966058031297205</v>
      </c>
      <c r="U2315" s="130">
        <v>-23.178567888300091</v>
      </c>
      <c r="V2315" s="130">
        <v>3.3756186159964661</v>
      </c>
      <c r="W2315" s="130">
        <v>8.8513955014321848</v>
      </c>
      <c r="X2315" s="130">
        <v>14.25688934194525</v>
      </c>
    </row>
    <row r="2316" spans="1:24" x14ac:dyDescent="0.45">
      <c r="A2316" s="130" t="s">
        <v>132</v>
      </c>
      <c r="B2316" s="130">
        <v>2025</v>
      </c>
      <c r="C2316" s="131">
        <v>45700</v>
      </c>
      <c r="D2316" s="130" t="s">
        <v>133</v>
      </c>
      <c r="E2316" s="130">
        <v>1</v>
      </c>
      <c r="F2316" s="130" t="s">
        <v>572</v>
      </c>
      <c r="G2316" s="130">
        <v>5</v>
      </c>
      <c r="H2316" s="130" t="s">
        <v>1691</v>
      </c>
      <c r="I2316" s="130">
        <v>1159</v>
      </c>
      <c r="J2316" s="130" t="s">
        <v>537</v>
      </c>
      <c r="K2316" s="130" t="s">
        <v>115</v>
      </c>
      <c r="L2316" s="130">
        <v>20.94520547945206</v>
      </c>
      <c r="M2316" s="130">
        <v>16</v>
      </c>
      <c r="N2316" s="130">
        <v>1</v>
      </c>
      <c r="O2316" s="130">
        <v>11.923</v>
      </c>
      <c r="P2316" s="130">
        <v>0</v>
      </c>
      <c r="Q2316" s="130">
        <v>60.387486370879813</v>
      </c>
      <c r="R2316" s="130">
        <v>1E-3</v>
      </c>
      <c r="S2316" s="130">
        <v>25</v>
      </c>
      <c r="T2316" s="130">
        <v>8.3333333330000006</v>
      </c>
      <c r="U2316" s="130">
        <v>4.1033665465675044</v>
      </c>
      <c r="V2316" s="130">
        <v>28.50495588160241</v>
      </c>
      <c r="W2316" s="130">
        <v>8.133863111678302</v>
      </c>
      <c r="X2316" s="130">
        <v>25</v>
      </c>
    </row>
    <row r="2317" spans="1:24" x14ac:dyDescent="0.45">
      <c r="A2317" s="130" t="s">
        <v>132</v>
      </c>
      <c r="B2317" s="130">
        <v>2025</v>
      </c>
      <c r="C2317" s="131">
        <v>45700</v>
      </c>
      <c r="D2317" s="130" t="s">
        <v>133</v>
      </c>
      <c r="E2317" s="130">
        <v>1</v>
      </c>
      <c r="F2317" s="130" t="s">
        <v>572</v>
      </c>
      <c r="G2317" s="130">
        <v>5</v>
      </c>
      <c r="H2317" s="130" t="s">
        <v>1691</v>
      </c>
      <c r="I2317" s="130">
        <v>1159</v>
      </c>
      <c r="J2317" s="130" t="s">
        <v>538</v>
      </c>
      <c r="K2317" s="130" t="s">
        <v>99</v>
      </c>
      <c r="L2317" s="130">
        <v>19.12328767123288</v>
      </c>
      <c r="M2317" s="130">
        <v>17</v>
      </c>
      <c r="N2317" s="130">
        <v>2</v>
      </c>
      <c r="O2317" s="130">
        <v>11.923</v>
      </c>
      <c r="P2317" s="130">
        <v>0</v>
      </c>
      <c r="Q2317" s="130">
        <v>60.387486370879813</v>
      </c>
      <c r="R2317" s="130">
        <v>1E-3</v>
      </c>
      <c r="S2317" s="130">
        <v>25</v>
      </c>
      <c r="T2317" s="130">
        <v>8.3333333330000006</v>
      </c>
      <c r="U2317" s="130">
        <v>-2.9065452166373191</v>
      </c>
      <c r="V2317" s="130">
        <v>21.49504411839759</v>
      </c>
      <c r="W2317" s="130">
        <v>8.133863111678302</v>
      </c>
      <c r="X2317" s="130">
        <v>25</v>
      </c>
    </row>
    <row r="2318" spans="1:24" x14ac:dyDescent="0.45">
      <c r="A2318" s="132" t="s">
        <v>132</v>
      </c>
      <c r="B2318" s="132">
        <v>2025</v>
      </c>
      <c r="C2318" s="133">
        <v>45700</v>
      </c>
      <c r="D2318" s="132" t="s">
        <v>133</v>
      </c>
      <c r="E2318" s="132">
        <v>1</v>
      </c>
      <c r="F2318" s="132" t="s">
        <v>575</v>
      </c>
      <c r="G2318" s="132">
        <v>1</v>
      </c>
      <c r="H2318" s="132" t="s">
        <v>1692</v>
      </c>
      <c r="I2318" s="132">
        <v>1160</v>
      </c>
      <c r="J2318" s="132" t="s">
        <v>478</v>
      </c>
      <c r="K2318" s="132" t="s">
        <v>79</v>
      </c>
      <c r="L2318" s="132">
        <v>25.37260273972603</v>
      </c>
      <c r="M2318" s="132">
        <v>5</v>
      </c>
      <c r="N2318" s="132">
        <v>1</v>
      </c>
      <c r="O2318" s="132">
        <v>11.315</v>
      </c>
      <c r="P2318" s="132">
        <v>0</v>
      </c>
      <c r="Q2318" s="132">
        <v>63.632346442775081</v>
      </c>
      <c r="R2318" s="132">
        <v>3.836134314964283</v>
      </c>
      <c r="S2318" s="132">
        <v>27.189232797887499</v>
      </c>
      <c r="T2318" s="132">
        <v>7.7843661609744057</v>
      </c>
      <c r="U2318" s="132">
        <v>7.4520629144366843</v>
      </c>
      <c r="V2318" s="132">
        <v>30.55219841199105</v>
      </c>
      <c r="W2318" s="132">
        <v>7.7000451658514537</v>
      </c>
      <c r="X2318" s="132">
        <v>27.84709433974496</v>
      </c>
    </row>
    <row r="2319" spans="1:24" x14ac:dyDescent="0.45">
      <c r="A2319" s="132" t="s">
        <v>132</v>
      </c>
      <c r="B2319" s="132">
        <v>2025</v>
      </c>
      <c r="C2319" s="133">
        <v>45700</v>
      </c>
      <c r="D2319" s="132" t="s">
        <v>133</v>
      </c>
      <c r="E2319" s="132">
        <v>1</v>
      </c>
      <c r="F2319" s="132" t="s">
        <v>575</v>
      </c>
      <c r="G2319" s="132">
        <v>1</v>
      </c>
      <c r="H2319" s="132" t="s">
        <v>1692</v>
      </c>
      <c r="I2319" s="132">
        <v>1160</v>
      </c>
      <c r="J2319" s="132" t="s">
        <v>537</v>
      </c>
      <c r="K2319" s="132" t="s">
        <v>115</v>
      </c>
      <c r="L2319" s="132">
        <v>20.94520547945206</v>
      </c>
      <c r="M2319" s="132">
        <v>16</v>
      </c>
      <c r="N2319" s="132">
        <v>2</v>
      </c>
      <c r="O2319" s="132">
        <v>11.315</v>
      </c>
      <c r="P2319" s="132">
        <v>0</v>
      </c>
      <c r="Q2319" s="132">
        <v>63.632346442775081</v>
      </c>
      <c r="R2319" s="132">
        <v>4.1033665465675044</v>
      </c>
      <c r="S2319" s="132">
        <v>28.50495588160241</v>
      </c>
      <c r="T2319" s="132">
        <v>8.133863111678302</v>
      </c>
      <c r="U2319" s="132">
        <v>1.034845970373951</v>
      </c>
      <c r="V2319" s="132">
        <v>24.873162534889669</v>
      </c>
      <c r="W2319" s="132">
        <v>7.946105521505241</v>
      </c>
      <c r="X2319" s="132">
        <v>27.84709433974496</v>
      </c>
    </row>
    <row r="2320" spans="1:24" x14ac:dyDescent="0.45">
      <c r="A2320" s="132" t="s">
        <v>132</v>
      </c>
      <c r="B2320" s="132">
        <v>2025</v>
      </c>
      <c r="C2320" s="133">
        <v>45700</v>
      </c>
      <c r="D2320" s="132" t="s">
        <v>133</v>
      </c>
      <c r="E2320" s="132">
        <v>1</v>
      </c>
      <c r="F2320" s="132" t="s">
        <v>575</v>
      </c>
      <c r="G2320" s="132">
        <v>2</v>
      </c>
      <c r="H2320" s="132" t="s">
        <v>1693</v>
      </c>
      <c r="I2320" s="132">
        <v>1161</v>
      </c>
      <c r="J2320" s="132" t="s">
        <v>546</v>
      </c>
      <c r="K2320" s="132" t="s">
        <v>34</v>
      </c>
      <c r="L2320" s="132">
        <v>26.728767123287671</v>
      </c>
      <c r="M2320" s="132">
        <v>6</v>
      </c>
      <c r="N2320" s="132">
        <v>1</v>
      </c>
      <c r="O2320" s="132">
        <v>11.718999999999999</v>
      </c>
      <c r="P2320" s="132">
        <v>0</v>
      </c>
      <c r="Q2320" s="132">
        <v>61.438689307961432</v>
      </c>
      <c r="R2320" s="132">
        <v>26.233706988916129</v>
      </c>
      <c r="S2320" s="132">
        <v>50.623112322463413</v>
      </c>
      <c r="T2320" s="132">
        <v>8.1298017778490941</v>
      </c>
      <c r="U2320" s="132">
        <v>26.035226875312389</v>
      </c>
      <c r="V2320" s="132">
        <v>51.269882213317182</v>
      </c>
      <c r="W2320" s="132">
        <v>8.4115517793349301</v>
      </c>
      <c r="X2320" s="132">
        <v>37.816740438132712</v>
      </c>
    </row>
    <row r="2321" spans="1:24" x14ac:dyDescent="0.45">
      <c r="A2321" s="132" t="s">
        <v>132</v>
      </c>
      <c r="B2321" s="132">
        <v>2025</v>
      </c>
      <c r="C2321" s="133">
        <v>45700</v>
      </c>
      <c r="D2321" s="132" t="s">
        <v>133</v>
      </c>
      <c r="E2321" s="132">
        <v>1</v>
      </c>
      <c r="F2321" s="132" t="s">
        <v>575</v>
      </c>
      <c r="G2321" s="132">
        <v>2</v>
      </c>
      <c r="H2321" s="132" t="s">
        <v>1693</v>
      </c>
      <c r="I2321" s="132">
        <v>1161</v>
      </c>
      <c r="J2321" s="132" t="s">
        <v>473</v>
      </c>
      <c r="K2321" s="132" t="s">
        <v>58</v>
      </c>
      <c r="L2321" s="132">
        <v>25.043835616438361</v>
      </c>
      <c r="M2321" s="132">
        <v>15</v>
      </c>
      <c r="N2321" s="132">
        <v>2</v>
      </c>
      <c r="O2321" s="132">
        <v>11.718999999999999</v>
      </c>
      <c r="P2321" s="132">
        <v>0</v>
      </c>
      <c r="Q2321" s="132">
        <v>61.438689307961432</v>
      </c>
      <c r="R2321" s="132">
        <v>1E-3</v>
      </c>
      <c r="S2321" s="132">
        <v>25.01036855380201</v>
      </c>
      <c r="T2321" s="132">
        <v>8.435109384787042</v>
      </c>
      <c r="U2321" s="132">
        <v>-1.69662096793332</v>
      </c>
      <c r="V2321" s="132">
        <v>24.32004013843088</v>
      </c>
      <c r="W2321" s="132">
        <v>8.6722203687880679</v>
      </c>
      <c r="X2321" s="132">
        <v>37.816740438132712</v>
      </c>
    </row>
    <row r="2322" spans="1:24" x14ac:dyDescent="0.45">
      <c r="A2322" s="132" t="s">
        <v>132</v>
      </c>
      <c r="B2322" s="132">
        <v>2025</v>
      </c>
      <c r="C2322" s="133">
        <v>45700</v>
      </c>
      <c r="D2322" s="132" t="s">
        <v>133</v>
      </c>
      <c r="E2322" s="132">
        <v>1</v>
      </c>
      <c r="F2322" s="132" t="s">
        <v>575</v>
      </c>
      <c r="G2322" s="132">
        <v>3</v>
      </c>
      <c r="H2322" s="132" t="s">
        <v>1694</v>
      </c>
      <c r="I2322" s="132">
        <v>1162</v>
      </c>
      <c r="J2322" s="132" t="s">
        <v>469</v>
      </c>
      <c r="K2322" s="132" t="s">
        <v>79</v>
      </c>
      <c r="L2322" s="132">
        <v>21.87671232876712</v>
      </c>
      <c r="M2322" s="132">
        <v>2</v>
      </c>
      <c r="N2322" s="132">
        <v>1</v>
      </c>
      <c r="O2322" s="132">
        <v>11.363</v>
      </c>
      <c r="P2322" s="132">
        <v>0</v>
      </c>
      <c r="Q2322" s="132">
        <v>63.363548358708087</v>
      </c>
      <c r="R2322" s="132">
        <v>0.49735092836128197</v>
      </c>
      <c r="S2322" s="132">
        <v>24.996552896054169</v>
      </c>
      <c r="T2322" s="132">
        <v>8.1664006558976272</v>
      </c>
      <c r="U2322" s="132">
        <v>4.2170000126927434</v>
      </c>
      <c r="V2322" s="132">
        <v>28.255203964558351</v>
      </c>
      <c r="W2322" s="132">
        <v>8.0127346506218675</v>
      </c>
      <c r="X2322" s="132">
        <v>24.450277375870421</v>
      </c>
    </row>
    <row r="2323" spans="1:24" x14ac:dyDescent="0.45">
      <c r="A2323" s="132" t="s">
        <v>132</v>
      </c>
      <c r="B2323" s="132">
        <v>2025</v>
      </c>
      <c r="C2323" s="133">
        <v>45700</v>
      </c>
      <c r="D2323" s="132" t="s">
        <v>133</v>
      </c>
      <c r="E2323" s="132">
        <v>1</v>
      </c>
      <c r="F2323" s="132" t="s">
        <v>575</v>
      </c>
      <c r="G2323" s="132">
        <v>3</v>
      </c>
      <c r="H2323" s="132" t="s">
        <v>1694</v>
      </c>
      <c r="I2323" s="132">
        <v>1162</v>
      </c>
      <c r="J2323" s="132" t="s">
        <v>534</v>
      </c>
      <c r="K2323" s="132" t="s">
        <v>58</v>
      </c>
      <c r="L2323" s="132">
        <v>23.893150684931509</v>
      </c>
      <c r="M2323" s="132">
        <v>14</v>
      </c>
      <c r="N2323" s="132">
        <v>2</v>
      </c>
      <c r="O2323" s="132">
        <v>11.363</v>
      </c>
      <c r="P2323" s="132">
        <v>0</v>
      </c>
      <c r="Q2323" s="132">
        <v>63.363548358708087</v>
      </c>
      <c r="R2323" s="132">
        <v>1E-3</v>
      </c>
      <c r="S2323" s="132">
        <v>23.90400185568668</v>
      </c>
      <c r="T2323" s="132">
        <v>7.9992628056227213</v>
      </c>
      <c r="U2323" s="132">
        <v>-2.9188416923210769</v>
      </c>
      <c r="V2323" s="132">
        <v>20.761674197875809</v>
      </c>
      <c r="W2323" s="132">
        <v>7.8935052967322967</v>
      </c>
      <c r="X2323" s="132">
        <v>24.450277375870421</v>
      </c>
    </row>
    <row r="2324" spans="1:24" x14ac:dyDescent="0.45">
      <c r="A2324" s="132" t="s">
        <v>132</v>
      </c>
      <c r="B2324" s="132">
        <v>2025</v>
      </c>
      <c r="C2324" s="133">
        <v>45700</v>
      </c>
      <c r="D2324" s="132" t="s">
        <v>133</v>
      </c>
      <c r="E2324" s="132">
        <v>1</v>
      </c>
      <c r="F2324" s="132" t="s">
        <v>575</v>
      </c>
      <c r="G2324" s="132">
        <v>4</v>
      </c>
      <c r="H2324" s="132" t="s">
        <v>1695</v>
      </c>
      <c r="I2324" s="132">
        <v>1163</v>
      </c>
      <c r="J2324" s="132" t="s">
        <v>410</v>
      </c>
      <c r="K2324" s="132" t="s">
        <v>88</v>
      </c>
      <c r="L2324" s="132">
        <v>25.11780821917808</v>
      </c>
      <c r="M2324" s="132">
        <v>7</v>
      </c>
      <c r="N2324" s="132">
        <v>1</v>
      </c>
      <c r="O2324" s="132">
        <v>11.28</v>
      </c>
      <c r="P2324" s="132">
        <v>0</v>
      </c>
      <c r="Q2324" s="132">
        <v>63.829787234042563</v>
      </c>
      <c r="R2324" s="132">
        <v>35.735141433086739</v>
      </c>
      <c r="S2324" s="132">
        <v>59.897866589112773</v>
      </c>
      <c r="T2324" s="132">
        <v>8.0542417186753461</v>
      </c>
      <c r="U2324" s="132">
        <v>34.468787026123358</v>
      </c>
      <c r="V2324" s="132">
        <v>60.029801220449272</v>
      </c>
      <c r="W2324" s="132">
        <v>8.520338064775304</v>
      </c>
      <c r="X2324" s="132">
        <v>40.077163577211103</v>
      </c>
    </row>
    <row r="2325" spans="1:24" x14ac:dyDescent="0.45">
      <c r="A2325" s="132" t="s">
        <v>132</v>
      </c>
      <c r="B2325" s="132">
        <v>2025</v>
      </c>
      <c r="C2325" s="133">
        <v>45700</v>
      </c>
      <c r="D2325" s="132" t="s">
        <v>133</v>
      </c>
      <c r="E2325" s="132">
        <v>1</v>
      </c>
      <c r="F2325" s="132" t="s">
        <v>575</v>
      </c>
      <c r="G2325" s="132">
        <v>4</v>
      </c>
      <c r="H2325" s="132" t="s">
        <v>1695</v>
      </c>
      <c r="I2325" s="132">
        <v>1163</v>
      </c>
      <c r="J2325" s="132" t="s">
        <v>459</v>
      </c>
      <c r="K2325" s="132" t="s">
        <v>143</v>
      </c>
      <c r="L2325" s="132">
        <v>21.75342465753425</v>
      </c>
      <c r="M2325" s="132">
        <v>13</v>
      </c>
      <c r="N2325" s="132">
        <v>2</v>
      </c>
      <c r="O2325" s="132">
        <v>11.28</v>
      </c>
      <c r="P2325" s="132">
        <v>0</v>
      </c>
      <c r="Q2325" s="132">
        <v>63.829787234042563</v>
      </c>
      <c r="R2325" s="132">
        <v>1E-3</v>
      </c>
      <c r="S2325" s="132">
        <v>20.256460565309421</v>
      </c>
      <c r="T2325" s="132">
        <v>7.9011790722056947</v>
      </c>
      <c r="U2325" s="132">
        <v>-5.0133440722614679</v>
      </c>
      <c r="V2325" s="132">
        <v>20.12888771068139</v>
      </c>
      <c r="W2325" s="132">
        <v>8.3807439276476199</v>
      </c>
      <c r="X2325" s="132">
        <v>40.077163577211103</v>
      </c>
    </row>
    <row r="2326" spans="1:24" x14ac:dyDescent="0.45">
      <c r="A2326" s="132" t="s">
        <v>132</v>
      </c>
      <c r="B2326" s="132">
        <v>2025</v>
      </c>
      <c r="C2326" s="133">
        <v>45700</v>
      </c>
      <c r="D2326" s="132" t="s">
        <v>133</v>
      </c>
      <c r="E2326" s="132">
        <v>1</v>
      </c>
      <c r="F2326" s="132" t="s">
        <v>575</v>
      </c>
      <c r="G2326" s="132">
        <v>5</v>
      </c>
      <c r="H2326" s="132" t="s">
        <v>1696</v>
      </c>
      <c r="I2326" s="132">
        <v>1164</v>
      </c>
      <c r="J2326" s="132" t="s">
        <v>523</v>
      </c>
      <c r="K2326" s="132" t="s">
        <v>524</v>
      </c>
      <c r="L2326" s="132">
        <v>21.758904109589039</v>
      </c>
      <c r="M2326" s="132">
        <v>3</v>
      </c>
      <c r="N2326" s="132">
        <v>1</v>
      </c>
      <c r="O2326" s="132">
        <v>11.54</v>
      </c>
      <c r="P2326" s="132">
        <v>0</v>
      </c>
      <c r="Q2326" s="132">
        <v>62.391681109185448</v>
      </c>
      <c r="R2326" s="132">
        <v>0.49469921856483617</v>
      </c>
      <c r="S2326" s="132">
        <v>24.991269483015071</v>
      </c>
      <c r="T2326" s="132">
        <v>8.165523421483412</v>
      </c>
      <c r="U2326" s="132">
        <v>4.8074612861607378</v>
      </c>
      <c r="V2326" s="132">
        <v>28.72755015810851</v>
      </c>
      <c r="W2326" s="132">
        <v>7.9733629573159259</v>
      </c>
      <c r="X2326" s="132">
        <v>26.019656274232489</v>
      </c>
    </row>
    <row r="2327" spans="1:24" x14ac:dyDescent="0.45">
      <c r="A2327" s="132" t="s">
        <v>132</v>
      </c>
      <c r="B2327" s="132">
        <v>2025</v>
      </c>
      <c r="C2327" s="133">
        <v>45700</v>
      </c>
      <c r="D2327" s="132" t="s">
        <v>133</v>
      </c>
      <c r="E2327" s="132">
        <v>1</v>
      </c>
      <c r="F2327" s="132" t="s">
        <v>575</v>
      </c>
      <c r="G2327" s="132">
        <v>5</v>
      </c>
      <c r="H2327" s="132" t="s">
        <v>1696</v>
      </c>
      <c r="I2327" s="132">
        <v>1164</v>
      </c>
      <c r="J2327" s="132" t="s">
        <v>520</v>
      </c>
      <c r="K2327" s="132" t="s">
        <v>52</v>
      </c>
      <c r="L2327" s="132">
        <v>19.13424657534247</v>
      </c>
      <c r="M2327" s="132">
        <v>12</v>
      </c>
      <c r="N2327" s="132">
        <v>2</v>
      </c>
      <c r="O2327" s="132">
        <v>11.54</v>
      </c>
      <c r="P2327" s="132">
        <v>0</v>
      </c>
      <c r="Q2327" s="132">
        <v>62.391681109185448</v>
      </c>
      <c r="R2327" s="132">
        <v>2.6337548466919638</v>
      </c>
      <c r="S2327" s="132">
        <v>27.04804306544991</v>
      </c>
      <c r="T2327" s="132">
        <v>8.1380960729193159</v>
      </c>
      <c r="U2327" s="132">
        <v>-0.52888138954623898</v>
      </c>
      <c r="V2327" s="132">
        <v>23.33383992048163</v>
      </c>
      <c r="W2327" s="132">
        <v>7.9542404366759536</v>
      </c>
      <c r="X2327" s="132">
        <v>26.019656274232489</v>
      </c>
    </row>
    <row r="2328" spans="1:24" x14ac:dyDescent="0.45">
      <c r="A2328" s="132" t="s">
        <v>132</v>
      </c>
      <c r="B2328" s="132">
        <v>2025</v>
      </c>
      <c r="C2328" s="133">
        <v>45700</v>
      </c>
      <c r="D2328" s="132" t="s">
        <v>133</v>
      </c>
      <c r="E2328" s="132">
        <v>1</v>
      </c>
      <c r="F2328" s="132" t="s">
        <v>575</v>
      </c>
      <c r="G2328" s="132">
        <v>6</v>
      </c>
      <c r="H2328" s="132" t="s">
        <v>1697</v>
      </c>
      <c r="I2328" s="132">
        <v>1165</v>
      </c>
      <c r="J2328" s="132" t="s">
        <v>462</v>
      </c>
      <c r="K2328" s="132" t="s">
        <v>115</v>
      </c>
      <c r="L2328" s="132">
        <v>24.043835616438361</v>
      </c>
      <c r="M2328" s="132">
        <v>8</v>
      </c>
      <c r="N2328" s="132">
        <v>1</v>
      </c>
      <c r="O2328" s="132">
        <v>11.151</v>
      </c>
      <c r="P2328" s="132">
        <v>0</v>
      </c>
      <c r="Q2328" s="132">
        <v>64.568200161420506</v>
      </c>
      <c r="R2328" s="132">
        <v>1E-3</v>
      </c>
      <c r="S2328" s="132">
        <v>6.2601532621616354</v>
      </c>
      <c r="T2328" s="132">
        <v>9.0331852825409573</v>
      </c>
      <c r="U2328" s="132">
        <v>-11.610167829515211</v>
      </c>
      <c r="V2328" s="132">
        <v>13.713384156500361</v>
      </c>
      <c r="W2328" s="132">
        <v>8.441183995338525</v>
      </c>
      <c r="X2328" s="132">
        <v>15.3538940439824</v>
      </c>
    </row>
    <row r="2329" spans="1:24" x14ac:dyDescent="0.45">
      <c r="A2329" s="132" t="s">
        <v>132</v>
      </c>
      <c r="B2329" s="132">
        <v>2025</v>
      </c>
      <c r="C2329" s="133">
        <v>45700</v>
      </c>
      <c r="D2329" s="132" t="s">
        <v>133</v>
      </c>
      <c r="E2329" s="132">
        <v>1</v>
      </c>
      <c r="F2329" s="132" t="s">
        <v>575</v>
      </c>
      <c r="G2329" s="132">
        <v>6</v>
      </c>
      <c r="H2329" s="132" t="s">
        <v>1697</v>
      </c>
      <c r="I2329" s="132">
        <v>1165</v>
      </c>
      <c r="J2329" s="132" t="s">
        <v>514</v>
      </c>
      <c r="K2329" s="132" t="s">
        <v>143</v>
      </c>
      <c r="L2329" s="132">
        <v>23.446575342465749</v>
      </c>
      <c r="M2329" s="132">
        <v>11</v>
      </c>
      <c r="N2329" s="132">
        <v>2</v>
      </c>
      <c r="O2329" s="132">
        <v>11.151</v>
      </c>
      <c r="P2329" s="132">
        <v>0</v>
      </c>
      <c r="Q2329" s="132">
        <v>64.568200161420506</v>
      </c>
      <c r="R2329" s="132">
        <v>1E-3</v>
      </c>
      <c r="S2329" s="132">
        <v>24.44763482580316</v>
      </c>
      <c r="T2329" s="132">
        <v>8.8093453620756144</v>
      </c>
      <c r="U2329" s="132">
        <v>-7.583844103767003</v>
      </c>
      <c r="V2329" s="132">
        <v>17.322966335459839</v>
      </c>
      <c r="W2329" s="132">
        <v>8.3022701464089472</v>
      </c>
      <c r="X2329" s="132">
        <v>15.3538940439824</v>
      </c>
    </row>
    <row r="2330" spans="1:24" x14ac:dyDescent="0.45">
      <c r="A2330" s="132" t="s">
        <v>132</v>
      </c>
      <c r="B2330" s="132">
        <v>2025</v>
      </c>
      <c r="C2330" s="133">
        <v>45700</v>
      </c>
      <c r="D2330" s="132" t="s">
        <v>133</v>
      </c>
      <c r="E2330" s="132">
        <v>1</v>
      </c>
      <c r="F2330" s="132" t="s">
        <v>575</v>
      </c>
      <c r="G2330" s="132">
        <v>7</v>
      </c>
      <c r="H2330" s="132" t="s">
        <v>1698</v>
      </c>
      <c r="I2330" s="132">
        <v>1166</v>
      </c>
      <c r="J2330" s="132" t="s">
        <v>403</v>
      </c>
      <c r="K2330" s="132" t="s">
        <v>61</v>
      </c>
      <c r="L2330" s="132">
        <v>27.93150684931507</v>
      </c>
      <c r="M2330" s="132">
        <v>4</v>
      </c>
      <c r="N2330" s="132">
        <v>1</v>
      </c>
      <c r="O2330" s="132">
        <v>11.385</v>
      </c>
      <c r="P2330" s="132">
        <v>0</v>
      </c>
      <c r="Q2330" s="132">
        <v>63.241106719367593</v>
      </c>
      <c r="R2330" s="132">
        <v>2.496368604320264</v>
      </c>
      <c r="S2330" s="132">
        <v>25.959441924853689</v>
      </c>
      <c r="T2330" s="132">
        <v>7.8210244401778084</v>
      </c>
      <c r="U2330" s="132">
        <v>6.4058792299840022</v>
      </c>
      <c r="V2330" s="132">
        <v>29.534312438938301</v>
      </c>
      <c r="W2330" s="132">
        <v>7.7094777363181004</v>
      </c>
      <c r="X2330" s="132">
        <v>27.207358903985789</v>
      </c>
    </row>
    <row r="2331" spans="1:24" x14ac:dyDescent="0.45">
      <c r="A2331" s="132" t="s">
        <v>132</v>
      </c>
      <c r="B2331" s="132">
        <v>2025</v>
      </c>
      <c r="C2331" s="133">
        <v>45700</v>
      </c>
      <c r="D2331" s="132" t="s">
        <v>133</v>
      </c>
      <c r="E2331" s="132">
        <v>1</v>
      </c>
      <c r="F2331" s="132" t="s">
        <v>575</v>
      </c>
      <c r="G2331" s="132">
        <v>7</v>
      </c>
      <c r="H2331" s="132" t="s">
        <v>1698</v>
      </c>
      <c r="I2331" s="132">
        <v>1166</v>
      </c>
      <c r="J2331" s="132" t="s">
        <v>527</v>
      </c>
      <c r="K2331" s="132" t="s">
        <v>88</v>
      </c>
      <c r="L2331" s="132">
        <v>20.545205479452051</v>
      </c>
      <c r="M2331" s="132">
        <v>10</v>
      </c>
      <c r="N2331" s="132">
        <v>2</v>
      </c>
      <c r="O2331" s="132">
        <v>11.385</v>
      </c>
      <c r="P2331" s="132">
        <v>0</v>
      </c>
      <c r="Q2331" s="132">
        <v>63.241106719367593</v>
      </c>
      <c r="R2331" s="132">
        <v>4.3379357648183756</v>
      </c>
      <c r="S2331" s="132">
        <v>28.455275883117881</v>
      </c>
      <c r="T2331" s="132">
        <v>8.0391133727665025</v>
      </c>
      <c r="U2331" s="132">
        <v>1.1182316203036891</v>
      </c>
      <c r="V2331" s="132">
        <v>24.704183752247442</v>
      </c>
      <c r="W2331" s="132">
        <v>7.8619840439812503</v>
      </c>
      <c r="X2331" s="132">
        <v>27.207358903985789</v>
      </c>
    </row>
    <row r="2332" spans="1:24" x14ac:dyDescent="0.45">
      <c r="A2332" s="132" t="s">
        <v>132</v>
      </c>
      <c r="B2332" s="132">
        <v>2025</v>
      </c>
      <c r="C2332" s="133">
        <v>45700</v>
      </c>
      <c r="D2332" s="132" t="s">
        <v>133</v>
      </c>
      <c r="E2332" s="132">
        <v>1</v>
      </c>
      <c r="F2332" s="132" t="s">
        <v>575</v>
      </c>
      <c r="G2332" s="132">
        <v>8</v>
      </c>
      <c r="H2332" s="132" t="s">
        <v>1699</v>
      </c>
      <c r="I2332" s="132">
        <v>1167</v>
      </c>
      <c r="J2332" s="132" t="s">
        <v>525</v>
      </c>
      <c r="K2332" s="132" t="s">
        <v>524</v>
      </c>
      <c r="L2332" s="132">
        <v>24.550684931506851</v>
      </c>
      <c r="M2332" s="132">
        <v>1</v>
      </c>
      <c r="N2332" s="132">
        <v>1</v>
      </c>
      <c r="O2332" s="132">
        <v>11.068</v>
      </c>
      <c r="P2332" s="132">
        <v>0</v>
      </c>
      <c r="Q2332" s="132">
        <v>65.052403324900624</v>
      </c>
      <c r="R2332" s="132">
        <v>2.5719040048382031</v>
      </c>
      <c r="S2332" s="132">
        <v>27.93089119830881</v>
      </c>
      <c r="T2332" s="132">
        <v>8.452995731156868</v>
      </c>
      <c r="U2332" s="132">
        <v>6.0933368424785357</v>
      </c>
      <c r="V2332" s="132">
        <v>30.921702360714399</v>
      </c>
      <c r="W2332" s="132">
        <v>8.2761218394119531</v>
      </c>
      <c r="X2332" s="132">
        <v>25.947207868128061</v>
      </c>
    </row>
    <row r="2333" spans="1:24" x14ac:dyDescent="0.45">
      <c r="A2333" s="132" t="s">
        <v>132</v>
      </c>
      <c r="B2333" s="132">
        <v>2025</v>
      </c>
      <c r="C2333" s="133">
        <v>45700</v>
      </c>
      <c r="D2333" s="132" t="s">
        <v>133</v>
      </c>
      <c r="E2333" s="132">
        <v>1</v>
      </c>
      <c r="F2333" s="132" t="s">
        <v>575</v>
      </c>
      <c r="G2333" s="132">
        <v>8</v>
      </c>
      <c r="H2333" s="132" t="s">
        <v>1699</v>
      </c>
      <c r="I2333" s="132">
        <v>1167</v>
      </c>
      <c r="J2333" s="132" t="s">
        <v>513</v>
      </c>
      <c r="K2333" s="132" t="s">
        <v>34</v>
      </c>
      <c r="L2333" s="132">
        <v>25.44383561643836</v>
      </c>
      <c r="M2333" s="132">
        <v>9</v>
      </c>
      <c r="N2333" s="132">
        <v>2</v>
      </c>
      <c r="O2333" s="132">
        <v>11.068</v>
      </c>
      <c r="P2333" s="132">
        <v>0</v>
      </c>
      <c r="Q2333" s="132">
        <v>65.052403324900624</v>
      </c>
      <c r="R2333" s="132">
        <v>1E-3</v>
      </c>
      <c r="S2333" s="132">
        <v>23.963524537947311</v>
      </c>
      <c r="T2333" s="132">
        <v>8.0795389849517374</v>
      </c>
      <c r="U2333" s="132">
        <v>-2.8137141938873431</v>
      </c>
      <c r="V2333" s="132">
        <v>21.202236138656101</v>
      </c>
      <c r="W2333" s="132">
        <v>8.0053167775144818</v>
      </c>
      <c r="X2333" s="132">
        <v>25.947207868128061</v>
      </c>
    </row>
    <row r="2334" spans="1:24" x14ac:dyDescent="0.45">
      <c r="A2334" s="134" t="s">
        <v>132</v>
      </c>
      <c r="B2334" s="134">
        <v>2025</v>
      </c>
      <c r="C2334" s="135">
        <v>45700</v>
      </c>
      <c r="D2334" s="134" t="s">
        <v>133</v>
      </c>
      <c r="E2334" s="134">
        <v>1</v>
      </c>
      <c r="F2334" s="134" t="s">
        <v>576</v>
      </c>
      <c r="G2334" s="134">
        <v>1</v>
      </c>
      <c r="H2334" s="134" t="s">
        <v>1700</v>
      </c>
      <c r="I2334" s="134">
        <v>1168</v>
      </c>
      <c r="J2334" s="134" t="s">
        <v>525</v>
      </c>
      <c r="K2334" s="134" t="s">
        <v>524</v>
      </c>
      <c r="L2334" s="134">
        <v>24.550684931506851</v>
      </c>
      <c r="M2334" s="134">
        <v>1</v>
      </c>
      <c r="N2334" s="134">
        <v>1</v>
      </c>
      <c r="O2334" s="134">
        <v>11.234</v>
      </c>
      <c r="P2334" s="134">
        <v>0</v>
      </c>
      <c r="Q2334" s="134">
        <v>64.091151860423707</v>
      </c>
      <c r="R2334" s="134">
        <v>6.0933368424785357</v>
      </c>
      <c r="S2334" s="134">
        <v>30.921702360714399</v>
      </c>
      <c r="T2334" s="134">
        <v>8.2761218394119531</v>
      </c>
      <c r="U2334" s="134">
        <v>10.17003685854883</v>
      </c>
      <c r="V2334" s="134">
        <v>34.387092569728289</v>
      </c>
      <c r="W2334" s="134">
        <v>8.072351903726485</v>
      </c>
      <c r="X2334" s="134">
        <v>30.736950386352721</v>
      </c>
    </row>
    <row r="2335" spans="1:24" x14ac:dyDescent="0.45">
      <c r="A2335" s="134" t="s">
        <v>132</v>
      </c>
      <c r="B2335" s="134">
        <v>2025</v>
      </c>
      <c r="C2335" s="135">
        <v>45700</v>
      </c>
      <c r="D2335" s="134" t="s">
        <v>133</v>
      </c>
      <c r="E2335" s="134">
        <v>1</v>
      </c>
      <c r="F2335" s="134" t="s">
        <v>576</v>
      </c>
      <c r="G2335" s="134">
        <v>1</v>
      </c>
      <c r="H2335" s="134" t="s">
        <v>1700</v>
      </c>
      <c r="I2335" s="134">
        <v>1168</v>
      </c>
      <c r="J2335" s="134" t="s">
        <v>478</v>
      </c>
      <c r="K2335" s="134" t="s">
        <v>79</v>
      </c>
      <c r="L2335" s="134">
        <v>25.37260273972603</v>
      </c>
      <c r="M2335" s="134">
        <v>5</v>
      </c>
      <c r="N2335" s="134">
        <v>2</v>
      </c>
      <c r="O2335" s="134">
        <v>11.234</v>
      </c>
      <c r="P2335" s="134">
        <v>0</v>
      </c>
      <c r="Q2335" s="134">
        <v>64.091151860423707</v>
      </c>
      <c r="R2335" s="134">
        <v>7.4520629144366843</v>
      </c>
      <c r="S2335" s="134">
        <v>30.55219841199105</v>
      </c>
      <c r="T2335" s="134">
        <v>7.7000451658514537</v>
      </c>
      <c r="U2335" s="134">
        <v>4.510761356197925</v>
      </c>
      <c r="V2335" s="134">
        <v>27.498370770211871</v>
      </c>
      <c r="W2335" s="134">
        <v>7.6625364713379804</v>
      </c>
      <c r="X2335" s="134">
        <v>30.736950386352721</v>
      </c>
    </row>
    <row r="2336" spans="1:24" x14ac:dyDescent="0.45">
      <c r="A2336" s="134" t="s">
        <v>132</v>
      </c>
      <c r="B2336" s="134">
        <v>2025</v>
      </c>
      <c r="C2336" s="135">
        <v>45700</v>
      </c>
      <c r="D2336" s="134" t="s">
        <v>133</v>
      </c>
      <c r="E2336" s="134">
        <v>1</v>
      </c>
      <c r="F2336" s="134" t="s">
        <v>576</v>
      </c>
      <c r="G2336" s="134">
        <v>2</v>
      </c>
      <c r="H2336" s="134" t="s">
        <v>1701</v>
      </c>
      <c r="I2336" s="134">
        <v>1169</v>
      </c>
      <c r="J2336" s="134" t="s">
        <v>403</v>
      </c>
      <c r="K2336" s="134" t="s">
        <v>61</v>
      </c>
      <c r="L2336" s="134">
        <v>27.93150684931507</v>
      </c>
      <c r="M2336" s="134">
        <v>4</v>
      </c>
      <c r="N2336" s="134">
        <v>1</v>
      </c>
      <c r="O2336" s="134">
        <v>11.151</v>
      </c>
      <c r="P2336" s="134">
        <v>0</v>
      </c>
      <c r="Q2336" s="134">
        <v>64.568200161420506</v>
      </c>
      <c r="R2336" s="134">
        <v>6.4058792299840022</v>
      </c>
      <c r="S2336" s="134">
        <v>29.534312438938301</v>
      </c>
      <c r="T2336" s="134">
        <v>7.7094777363181004</v>
      </c>
      <c r="U2336" s="134">
        <v>13.75878464131932</v>
      </c>
      <c r="V2336" s="134">
        <v>36.200965135754991</v>
      </c>
      <c r="W2336" s="134">
        <v>7.4807268314785587</v>
      </c>
      <c r="X2336" s="134">
        <v>40.402097326127738</v>
      </c>
    </row>
    <row r="2337" spans="1:24" x14ac:dyDescent="0.45">
      <c r="A2337" s="134" t="s">
        <v>132</v>
      </c>
      <c r="B2337" s="134">
        <v>2025</v>
      </c>
      <c r="C2337" s="135">
        <v>45700</v>
      </c>
      <c r="D2337" s="134" t="s">
        <v>133</v>
      </c>
      <c r="E2337" s="134">
        <v>1</v>
      </c>
      <c r="F2337" s="134" t="s">
        <v>576</v>
      </c>
      <c r="G2337" s="134">
        <v>2</v>
      </c>
      <c r="H2337" s="134" t="s">
        <v>1701</v>
      </c>
      <c r="I2337" s="134">
        <v>1169</v>
      </c>
      <c r="J2337" s="134" t="s">
        <v>546</v>
      </c>
      <c r="K2337" s="134" t="s">
        <v>34</v>
      </c>
      <c r="L2337" s="134">
        <v>26.728767123287671</v>
      </c>
      <c r="M2337" s="134">
        <v>6</v>
      </c>
      <c r="N2337" s="134">
        <v>2</v>
      </c>
      <c r="O2337" s="134">
        <v>11.151</v>
      </c>
      <c r="P2337" s="134">
        <v>0</v>
      </c>
      <c r="Q2337" s="134">
        <v>64.568200161420506</v>
      </c>
      <c r="R2337" s="134">
        <v>26.035226875312389</v>
      </c>
      <c r="S2337" s="134">
        <v>51.269882213317182</v>
      </c>
      <c r="T2337" s="134">
        <v>8.4115517793349301</v>
      </c>
      <c r="U2337" s="134">
        <v>19.724472828689748</v>
      </c>
      <c r="V2337" s="134">
        <v>43.500678725959787</v>
      </c>
      <c r="W2337" s="134">
        <v>7.9254019657566781</v>
      </c>
      <c r="X2337" s="134">
        <v>40.402097326127738</v>
      </c>
    </row>
    <row r="2338" spans="1:24" x14ac:dyDescent="0.45">
      <c r="A2338" s="134" t="s">
        <v>132</v>
      </c>
      <c r="B2338" s="134">
        <v>2025</v>
      </c>
      <c r="C2338" s="135">
        <v>45700</v>
      </c>
      <c r="D2338" s="134" t="s">
        <v>133</v>
      </c>
      <c r="E2338" s="134">
        <v>1</v>
      </c>
      <c r="F2338" s="134" t="s">
        <v>576</v>
      </c>
      <c r="G2338" s="134">
        <v>3</v>
      </c>
      <c r="H2338" s="134" t="s">
        <v>1702</v>
      </c>
      <c r="I2338" s="134">
        <v>1170</v>
      </c>
      <c r="J2338" s="134" t="s">
        <v>469</v>
      </c>
      <c r="K2338" s="134" t="s">
        <v>79</v>
      </c>
      <c r="L2338" s="134">
        <v>21.87671232876712</v>
      </c>
      <c r="M2338" s="134">
        <v>2</v>
      </c>
      <c r="N2338" s="134">
        <v>1</v>
      </c>
      <c r="O2338" s="134">
        <v>11.169</v>
      </c>
      <c r="P2338" s="134">
        <v>0</v>
      </c>
      <c r="Q2338" s="134">
        <v>64.464141821112008</v>
      </c>
      <c r="R2338" s="134">
        <v>4.2170000126927434</v>
      </c>
      <c r="S2338" s="134">
        <v>28.255203964558351</v>
      </c>
      <c r="T2338" s="134">
        <v>8.0127346506218675</v>
      </c>
      <c r="U2338" s="134">
        <v>5.3638591298412948</v>
      </c>
      <c r="V2338" s="134">
        <v>29.737194767626779</v>
      </c>
      <c r="W2338" s="134">
        <v>8.1244452125951607</v>
      </c>
      <c r="X2338" s="134">
        <v>20.984294060529351</v>
      </c>
    </row>
    <row r="2339" spans="1:24" x14ac:dyDescent="0.45">
      <c r="A2339" s="134" t="s">
        <v>132</v>
      </c>
      <c r="B2339" s="134">
        <v>2025</v>
      </c>
      <c r="C2339" s="135">
        <v>45700</v>
      </c>
      <c r="D2339" s="134" t="s">
        <v>133</v>
      </c>
      <c r="E2339" s="134">
        <v>1</v>
      </c>
      <c r="F2339" s="134" t="s">
        <v>576</v>
      </c>
      <c r="G2339" s="134">
        <v>3</v>
      </c>
      <c r="H2339" s="134" t="s">
        <v>1702</v>
      </c>
      <c r="I2339" s="134">
        <v>1170</v>
      </c>
      <c r="J2339" s="134" t="s">
        <v>462</v>
      </c>
      <c r="K2339" s="134" t="s">
        <v>115</v>
      </c>
      <c r="L2339" s="134">
        <v>24.043835616438361</v>
      </c>
      <c r="M2339" s="134">
        <v>8</v>
      </c>
      <c r="N2339" s="134">
        <v>2</v>
      </c>
      <c r="O2339" s="134">
        <v>11.169</v>
      </c>
      <c r="P2339" s="134">
        <v>0</v>
      </c>
      <c r="Q2339" s="134">
        <v>64.464141821112008</v>
      </c>
      <c r="R2339" s="134">
        <v>1E-3</v>
      </c>
      <c r="S2339" s="134">
        <v>13.713384156500361</v>
      </c>
      <c r="T2339" s="134">
        <v>8.441183995338525</v>
      </c>
      <c r="U2339" s="134">
        <v>-13.2969459058101</v>
      </c>
      <c r="V2339" s="134">
        <v>12.08867493652903</v>
      </c>
      <c r="W2339" s="134">
        <v>8.461873614113042</v>
      </c>
      <c r="X2339" s="134">
        <v>20.984294060529351</v>
      </c>
    </row>
    <row r="2340" spans="1:24" x14ac:dyDescent="0.45">
      <c r="A2340" s="134" t="s">
        <v>132</v>
      </c>
      <c r="B2340" s="134">
        <v>2025</v>
      </c>
      <c r="C2340" s="135">
        <v>45700</v>
      </c>
      <c r="D2340" s="134" t="s">
        <v>133</v>
      </c>
      <c r="E2340" s="134">
        <v>1</v>
      </c>
      <c r="F2340" s="134" t="s">
        <v>576</v>
      </c>
      <c r="G2340" s="134">
        <v>4</v>
      </c>
      <c r="H2340" s="134" t="s">
        <v>1703</v>
      </c>
      <c r="I2340" s="134">
        <v>1171</v>
      </c>
      <c r="J2340" s="134" t="s">
        <v>410</v>
      </c>
      <c r="K2340" s="134" t="s">
        <v>88</v>
      </c>
      <c r="L2340" s="134">
        <v>25.11780821917808</v>
      </c>
      <c r="M2340" s="134">
        <v>7</v>
      </c>
      <c r="N2340" s="134">
        <v>1</v>
      </c>
      <c r="O2340" s="134">
        <v>11.284000000000001</v>
      </c>
      <c r="P2340" s="134">
        <v>0</v>
      </c>
      <c r="Q2340" s="134">
        <v>63.807160581354132</v>
      </c>
      <c r="R2340" s="134">
        <v>34.468787026123358</v>
      </c>
      <c r="S2340" s="134">
        <v>60.029801220449272</v>
      </c>
      <c r="T2340" s="134">
        <v>8.520338064775304</v>
      </c>
      <c r="U2340" s="134">
        <v>33.911274392447048</v>
      </c>
      <c r="V2340" s="134">
        <v>60.434396002175014</v>
      </c>
      <c r="W2340" s="134">
        <v>8.8410405365759885</v>
      </c>
      <c r="X2340" s="134">
        <v>44.378675689278893</v>
      </c>
    </row>
    <row r="2341" spans="1:24" x14ac:dyDescent="0.45">
      <c r="A2341" s="134" t="s">
        <v>132</v>
      </c>
      <c r="B2341" s="134">
        <v>2025</v>
      </c>
      <c r="C2341" s="135">
        <v>45700</v>
      </c>
      <c r="D2341" s="134" t="s">
        <v>133</v>
      </c>
      <c r="E2341" s="134">
        <v>1</v>
      </c>
      <c r="F2341" s="134" t="s">
        <v>576</v>
      </c>
      <c r="G2341" s="134">
        <v>4</v>
      </c>
      <c r="H2341" s="134" t="s">
        <v>1703</v>
      </c>
      <c r="I2341" s="134">
        <v>1171</v>
      </c>
      <c r="J2341" s="134" t="s">
        <v>523</v>
      </c>
      <c r="K2341" s="134" t="s">
        <v>524</v>
      </c>
      <c r="L2341" s="134">
        <v>21.758904109589039</v>
      </c>
      <c r="M2341" s="134">
        <v>3</v>
      </c>
      <c r="N2341" s="134">
        <v>2</v>
      </c>
      <c r="O2341" s="134">
        <v>11.284000000000001</v>
      </c>
      <c r="P2341" s="134">
        <v>0</v>
      </c>
      <c r="Q2341" s="134">
        <v>63.807160581354132</v>
      </c>
      <c r="R2341" s="134">
        <v>4.8074612861607378</v>
      </c>
      <c r="S2341" s="134">
        <v>28.72755015810851</v>
      </c>
      <c r="T2341" s="134">
        <v>7.9733629573159259</v>
      </c>
      <c r="U2341" s="134">
        <v>3.2931177051843261</v>
      </c>
      <c r="V2341" s="134">
        <v>28.36768922178732</v>
      </c>
      <c r="W2341" s="134">
        <v>8.3581905055343313</v>
      </c>
      <c r="X2341" s="134">
        <v>44.378675689278893</v>
      </c>
    </row>
    <row r="2342" spans="1:24" x14ac:dyDescent="0.45">
      <c r="A2342" s="134" t="s">
        <v>132</v>
      </c>
      <c r="B2342" s="134">
        <v>2025</v>
      </c>
      <c r="C2342" s="135">
        <v>45700</v>
      </c>
      <c r="D2342" s="134" t="s">
        <v>133</v>
      </c>
      <c r="E2342" s="134">
        <v>2</v>
      </c>
      <c r="F2342" s="134" t="s">
        <v>576</v>
      </c>
      <c r="G2342" s="134">
        <v>1</v>
      </c>
      <c r="H2342" s="134" t="s">
        <v>1704</v>
      </c>
      <c r="I2342" s="134">
        <v>1172</v>
      </c>
      <c r="J2342" s="134" t="s">
        <v>478</v>
      </c>
      <c r="K2342" s="134" t="s">
        <v>79</v>
      </c>
      <c r="L2342" s="134">
        <v>25.37260273972603</v>
      </c>
      <c r="M2342" s="134">
        <v>5</v>
      </c>
      <c r="N2342" s="134">
        <v>1</v>
      </c>
      <c r="O2342" s="134">
        <v>11.233000000000001</v>
      </c>
      <c r="P2342" s="134">
        <v>0</v>
      </c>
      <c r="Q2342" s="134">
        <v>64.096857473515527</v>
      </c>
      <c r="R2342" s="134">
        <v>4.510761356197925</v>
      </c>
      <c r="S2342" s="134">
        <v>27.498370770211871</v>
      </c>
      <c r="T2342" s="134">
        <v>7.6625364713379804</v>
      </c>
      <c r="U2342" s="134">
        <v>8.9985000784537625</v>
      </c>
      <c r="V2342" s="134">
        <v>31.636539168646401</v>
      </c>
      <c r="W2342" s="134">
        <v>7.5460130300642154</v>
      </c>
      <c r="X2342" s="134">
        <v>30.94273166997008</v>
      </c>
    </row>
    <row r="2343" spans="1:24" x14ac:dyDescent="0.45">
      <c r="A2343" s="134" t="s">
        <v>132</v>
      </c>
      <c r="B2343" s="134">
        <v>2025</v>
      </c>
      <c r="C2343" s="135">
        <v>45700</v>
      </c>
      <c r="D2343" s="134" t="s">
        <v>133</v>
      </c>
      <c r="E2343" s="134">
        <v>2</v>
      </c>
      <c r="F2343" s="134" t="s">
        <v>576</v>
      </c>
      <c r="G2343" s="134">
        <v>1</v>
      </c>
      <c r="H2343" s="134" t="s">
        <v>1704</v>
      </c>
      <c r="I2343" s="134">
        <v>1172</v>
      </c>
      <c r="J2343" s="134" t="s">
        <v>525</v>
      </c>
      <c r="K2343" s="134" t="s">
        <v>524</v>
      </c>
      <c r="L2343" s="134">
        <v>24.550684931506851</v>
      </c>
      <c r="M2343" s="134">
        <v>1</v>
      </c>
      <c r="N2343" s="134">
        <v>2</v>
      </c>
      <c r="O2343" s="134">
        <v>11.233000000000001</v>
      </c>
      <c r="P2343" s="134">
        <v>0</v>
      </c>
      <c r="Q2343" s="134">
        <v>64.096857473515527</v>
      </c>
      <c r="R2343" s="134">
        <v>10.17003685854883</v>
      </c>
      <c r="S2343" s="134">
        <v>34.387092569728289</v>
      </c>
      <c r="T2343" s="134">
        <v>8.072351903726485</v>
      </c>
      <c r="U2343" s="134">
        <v>6.3777886557099279</v>
      </c>
      <c r="V2343" s="134">
        <v>29.854849354706431</v>
      </c>
      <c r="W2343" s="134">
        <v>7.8256868996655014</v>
      </c>
      <c r="X2343" s="134">
        <v>30.94273166997008</v>
      </c>
    </row>
    <row r="2344" spans="1:24" x14ac:dyDescent="0.45">
      <c r="A2344" s="134" t="s">
        <v>132</v>
      </c>
      <c r="B2344" s="134">
        <v>2025</v>
      </c>
      <c r="C2344" s="135">
        <v>45700</v>
      </c>
      <c r="D2344" s="134" t="s">
        <v>133</v>
      </c>
      <c r="E2344" s="134">
        <v>2</v>
      </c>
      <c r="F2344" s="134" t="s">
        <v>576</v>
      </c>
      <c r="G2344" s="134">
        <v>2</v>
      </c>
      <c r="H2344" s="134" t="s">
        <v>1705</v>
      </c>
      <c r="I2344" s="134">
        <v>1173</v>
      </c>
      <c r="J2344" s="134" t="s">
        <v>546</v>
      </c>
      <c r="K2344" s="134" t="s">
        <v>34</v>
      </c>
      <c r="L2344" s="134">
        <v>26.728767123287671</v>
      </c>
      <c r="M2344" s="134">
        <v>6</v>
      </c>
      <c r="N2344" s="134">
        <v>1</v>
      </c>
      <c r="O2344" s="134">
        <v>11.096</v>
      </c>
      <c r="P2344" s="134">
        <v>0</v>
      </c>
      <c r="Q2344" s="134">
        <v>64.888248017303539</v>
      </c>
      <c r="R2344" s="134">
        <v>19.724472828689748</v>
      </c>
      <c r="S2344" s="134">
        <v>43.500678725959787</v>
      </c>
      <c r="T2344" s="134">
        <v>7.9254019657566781</v>
      </c>
      <c r="U2344" s="134">
        <v>22.05211624145922</v>
      </c>
      <c r="V2344" s="134">
        <v>45.785228685091987</v>
      </c>
      <c r="W2344" s="134">
        <v>7.9110374812109212</v>
      </c>
      <c r="X2344" s="134">
        <v>39.850821930857393</v>
      </c>
    </row>
    <row r="2345" spans="1:24" x14ac:dyDescent="0.45">
      <c r="A2345" s="134" t="s">
        <v>132</v>
      </c>
      <c r="B2345" s="134">
        <v>2025</v>
      </c>
      <c r="C2345" s="135">
        <v>45700</v>
      </c>
      <c r="D2345" s="134" t="s">
        <v>133</v>
      </c>
      <c r="E2345" s="134">
        <v>2</v>
      </c>
      <c r="F2345" s="134" t="s">
        <v>576</v>
      </c>
      <c r="G2345" s="134">
        <v>2</v>
      </c>
      <c r="H2345" s="134" t="s">
        <v>1705</v>
      </c>
      <c r="I2345" s="134">
        <v>1173</v>
      </c>
      <c r="J2345" s="134" t="s">
        <v>403</v>
      </c>
      <c r="K2345" s="134" t="s">
        <v>61</v>
      </c>
      <c r="L2345" s="134">
        <v>27.93150684931507</v>
      </c>
      <c r="M2345" s="134">
        <v>4</v>
      </c>
      <c r="N2345" s="134">
        <v>2</v>
      </c>
      <c r="O2345" s="134">
        <v>11.096</v>
      </c>
      <c r="P2345" s="134">
        <v>0</v>
      </c>
      <c r="Q2345" s="134">
        <v>64.888248017303539</v>
      </c>
      <c r="R2345" s="134">
        <v>13.75878464131932</v>
      </c>
      <c r="S2345" s="134">
        <v>36.200965135754991</v>
      </c>
      <c r="T2345" s="134">
        <v>7.4807268314785587</v>
      </c>
      <c r="U2345" s="134">
        <v>11.403465122602681</v>
      </c>
      <c r="V2345" s="134">
        <v>34.134356723468379</v>
      </c>
      <c r="W2345" s="134">
        <v>7.5769638669552331</v>
      </c>
      <c r="X2345" s="134">
        <v>39.850821930857393</v>
      </c>
    </row>
    <row r="2346" spans="1:24" x14ac:dyDescent="0.45">
      <c r="A2346" s="134" t="s">
        <v>132</v>
      </c>
      <c r="B2346" s="134">
        <v>2025</v>
      </c>
      <c r="C2346" s="135">
        <v>45700</v>
      </c>
      <c r="D2346" s="134" t="s">
        <v>133</v>
      </c>
      <c r="E2346" s="134">
        <v>2</v>
      </c>
      <c r="F2346" s="134" t="s">
        <v>576</v>
      </c>
      <c r="G2346" s="134">
        <v>3</v>
      </c>
      <c r="H2346" s="134" t="s">
        <v>1706</v>
      </c>
      <c r="I2346" s="134">
        <v>1174</v>
      </c>
      <c r="J2346" s="134" t="s">
        <v>462</v>
      </c>
      <c r="K2346" s="134" t="s">
        <v>115</v>
      </c>
      <c r="L2346" s="134">
        <v>24.043835616438361</v>
      </c>
      <c r="M2346" s="134">
        <v>8</v>
      </c>
      <c r="N2346" s="134">
        <v>1</v>
      </c>
      <c r="O2346" s="134">
        <v>11.045</v>
      </c>
      <c r="P2346" s="134">
        <v>0</v>
      </c>
      <c r="Q2346" s="134">
        <v>65.187867813490271</v>
      </c>
      <c r="R2346" s="134">
        <v>1E-3</v>
      </c>
      <c r="S2346" s="134">
        <v>12.08867493652903</v>
      </c>
      <c r="T2346" s="134">
        <v>8.461873614113042</v>
      </c>
      <c r="U2346" s="134">
        <v>-5.0942754532270236</v>
      </c>
      <c r="V2346" s="134">
        <v>18.951374825940231</v>
      </c>
      <c r="W2346" s="134">
        <v>8.0152167597224189</v>
      </c>
      <c r="X2346" s="134">
        <v>20.9129348520779</v>
      </c>
    </row>
    <row r="2347" spans="1:24" x14ac:dyDescent="0.45">
      <c r="A2347" s="134" t="s">
        <v>132</v>
      </c>
      <c r="B2347" s="134">
        <v>2025</v>
      </c>
      <c r="C2347" s="135">
        <v>45700</v>
      </c>
      <c r="D2347" s="134" t="s">
        <v>133</v>
      </c>
      <c r="E2347" s="134">
        <v>2</v>
      </c>
      <c r="F2347" s="134" t="s">
        <v>576</v>
      </c>
      <c r="G2347" s="134">
        <v>3</v>
      </c>
      <c r="H2347" s="134" t="s">
        <v>1706</v>
      </c>
      <c r="I2347" s="134">
        <v>1174</v>
      </c>
      <c r="J2347" s="134" t="s">
        <v>469</v>
      </c>
      <c r="K2347" s="134" t="s">
        <v>79</v>
      </c>
      <c r="L2347" s="134">
        <v>21.87671232876712</v>
      </c>
      <c r="M2347" s="134">
        <v>2</v>
      </c>
      <c r="N2347" s="134">
        <v>2</v>
      </c>
      <c r="O2347" s="134">
        <v>11.045</v>
      </c>
      <c r="P2347" s="134">
        <v>0</v>
      </c>
      <c r="Q2347" s="134">
        <v>65.187867813490271</v>
      </c>
      <c r="R2347" s="134">
        <v>5.3638591298412948</v>
      </c>
      <c r="S2347" s="134">
        <v>29.737194767626779</v>
      </c>
      <c r="T2347" s="134">
        <v>8.1244452125951607</v>
      </c>
      <c r="U2347" s="134">
        <v>-4.8991538040105809E-2</v>
      </c>
      <c r="V2347" s="134">
        <v>23.351006833439179</v>
      </c>
      <c r="W2347" s="134">
        <v>7.7999994571597613</v>
      </c>
      <c r="X2347" s="134">
        <v>20.9129348520779</v>
      </c>
    </row>
    <row r="2348" spans="1:24" x14ac:dyDescent="0.45">
      <c r="A2348" s="134" t="s">
        <v>132</v>
      </c>
      <c r="B2348" s="134">
        <v>2025</v>
      </c>
      <c r="C2348" s="135">
        <v>45700</v>
      </c>
      <c r="D2348" s="134" t="s">
        <v>133</v>
      </c>
      <c r="E2348" s="134">
        <v>2</v>
      </c>
      <c r="F2348" s="134" t="s">
        <v>576</v>
      </c>
      <c r="G2348" s="134">
        <v>4</v>
      </c>
      <c r="H2348" s="134" t="s">
        <v>1707</v>
      </c>
      <c r="I2348" s="134">
        <v>1175</v>
      </c>
      <c r="J2348" s="134" t="s">
        <v>523</v>
      </c>
      <c r="K2348" s="134" t="s">
        <v>524</v>
      </c>
      <c r="L2348" s="134">
        <v>21.758904109589039</v>
      </c>
      <c r="M2348" s="134">
        <v>3</v>
      </c>
      <c r="N2348" s="134">
        <v>1</v>
      </c>
      <c r="O2348" s="134">
        <v>11.132</v>
      </c>
      <c r="P2348" s="134">
        <v>0</v>
      </c>
      <c r="Q2348" s="134">
        <v>64.678404599353215</v>
      </c>
      <c r="R2348" s="134">
        <v>3.2931177051843261</v>
      </c>
      <c r="S2348" s="134">
        <v>28.36768922178732</v>
      </c>
      <c r="T2348" s="134">
        <v>8.3581905055343313</v>
      </c>
      <c r="U2348" s="134">
        <v>14.135199402678101</v>
      </c>
      <c r="V2348" s="134">
        <v>37.823149922097812</v>
      </c>
      <c r="W2348" s="134">
        <v>7.895983506473236</v>
      </c>
      <c r="X2348" s="134">
        <v>44.401042611981168</v>
      </c>
    </row>
    <row r="2349" spans="1:24" x14ac:dyDescent="0.45">
      <c r="A2349" s="134" t="s">
        <v>132</v>
      </c>
      <c r="B2349" s="134">
        <v>2025</v>
      </c>
      <c r="C2349" s="135">
        <v>45700</v>
      </c>
      <c r="D2349" s="134" t="s">
        <v>133</v>
      </c>
      <c r="E2349" s="134">
        <v>2</v>
      </c>
      <c r="F2349" s="134" t="s">
        <v>576</v>
      </c>
      <c r="G2349" s="134">
        <v>4</v>
      </c>
      <c r="H2349" s="134" t="s">
        <v>1707</v>
      </c>
      <c r="I2349" s="134">
        <v>1175</v>
      </c>
      <c r="J2349" s="134" t="s">
        <v>410</v>
      </c>
      <c r="K2349" s="134" t="s">
        <v>88</v>
      </c>
      <c r="L2349" s="134">
        <v>25.11780821917808</v>
      </c>
      <c r="M2349" s="134">
        <v>7</v>
      </c>
      <c r="N2349" s="134">
        <v>2</v>
      </c>
      <c r="O2349" s="134">
        <v>11.132</v>
      </c>
      <c r="P2349" s="134">
        <v>0</v>
      </c>
      <c r="Q2349" s="134">
        <v>64.678404599353215</v>
      </c>
      <c r="R2349" s="134">
        <v>33.911274392447048</v>
      </c>
      <c r="S2349" s="134">
        <v>60.434396002175014</v>
      </c>
      <c r="T2349" s="134">
        <v>8.8410405365759885</v>
      </c>
      <c r="U2349" s="134">
        <v>25.4289285105631</v>
      </c>
      <c r="V2349" s="134">
        <v>49.983184182815563</v>
      </c>
      <c r="W2349" s="134">
        <v>8.1847518907508174</v>
      </c>
      <c r="X2349" s="134">
        <v>44.401042611981168</v>
      </c>
    </row>
    <row r="2350" spans="1:24" x14ac:dyDescent="0.45">
      <c r="A2350" s="134" t="s">
        <v>132</v>
      </c>
      <c r="B2350" s="134">
        <v>2025</v>
      </c>
      <c r="C2350" s="135">
        <v>45700</v>
      </c>
      <c r="D2350" s="134" t="s">
        <v>133</v>
      </c>
      <c r="E2350" s="134">
        <v>3</v>
      </c>
      <c r="F2350" s="134" t="s">
        <v>576</v>
      </c>
      <c r="G2350" s="134">
        <v>1</v>
      </c>
      <c r="H2350" s="134" t="s">
        <v>1708</v>
      </c>
      <c r="I2350" s="134">
        <v>1176</v>
      </c>
      <c r="J2350" s="134" t="s">
        <v>525</v>
      </c>
      <c r="K2350" s="134" t="s">
        <v>524</v>
      </c>
      <c r="L2350" s="134">
        <v>24.550684931506851</v>
      </c>
      <c r="M2350" s="134">
        <v>1</v>
      </c>
      <c r="N2350" s="134">
        <v>1</v>
      </c>
      <c r="O2350" s="134">
        <v>11.298</v>
      </c>
      <c r="P2350" s="134">
        <v>0</v>
      </c>
      <c r="Q2350" s="134">
        <v>63.728093467870423</v>
      </c>
      <c r="R2350" s="134">
        <v>6.3777886557099279</v>
      </c>
      <c r="S2350" s="134">
        <v>29.854849354706431</v>
      </c>
      <c r="T2350" s="134">
        <v>7.8256868996655014</v>
      </c>
      <c r="U2350" s="134">
        <v>10.26142692255738</v>
      </c>
      <c r="V2350" s="134">
        <v>33.372246406939858</v>
      </c>
      <c r="W2350" s="134">
        <v>7.7036064947941592</v>
      </c>
      <c r="X2350" s="134">
        <v>30.74569426167642</v>
      </c>
    </row>
    <row r="2351" spans="1:24" x14ac:dyDescent="0.45">
      <c r="A2351" s="134" t="s">
        <v>132</v>
      </c>
      <c r="B2351" s="134">
        <v>2025</v>
      </c>
      <c r="C2351" s="135">
        <v>45700</v>
      </c>
      <c r="D2351" s="134" t="s">
        <v>133</v>
      </c>
      <c r="E2351" s="134">
        <v>3</v>
      </c>
      <c r="F2351" s="134" t="s">
        <v>576</v>
      </c>
      <c r="G2351" s="134">
        <v>1</v>
      </c>
      <c r="H2351" s="134" t="s">
        <v>1708</v>
      </c>
      <c r="I2351" s="134">
        <v>1176</v>
      </c>
      <c r="J2351" s="134" t="s">
        <v>478</v>
      </c>
      <c r="K2351" s="134" t="s">
        <v>79</v>
      </c>
      <c r="L2351" s="134">
        <v>25.37260273972603</v>
      </c>
      <c r="M2351" s="134">
        <v>5</v>
      </c>
      <c r="N2351" s="134">
        <v>2</v>
      </c>
      <c r="O2351" s="134">
        <v>11.298</v>
      </c>
      <c r="P2351" s="134">
        <v>0</v>
      </c>
      <c r="Q2351" s="134">
        <v>63.728093467870423</v>
      </c>
      <c r="R2351" s="134">
        <v>8.9985000784537625</v>
      </c>
      <c r="S2351" s="134">
        <v>31.636539168646401</v>
      </c>
      <c r="T2351" s="134">
        <v>7.5460130300642154</v>
      </c>
      <c r="U2351" s="134">
        <v>5.8165456930449722</v>
      </c>
      <c r="V2351" s="134">
        <v>28.334421369258411</v>
      </c>
      <c r="W2351" s="134">
        <v>7.5059585587378148</v>
      </c>
      <c r="X2351" s="134">
        <v>30.74569426167642</v>
      </c>
    </row>
    <row r="2352" spans="1:24" x14ac:dyDescent="0.45">
      <c r="A2352" s="134" t="s">
        <v>132</v>
      </c>
      <c r="B2352" s="134">
        <v>2025</v>
      </c>
      <c r="C2352" s="135">
        <v>45700</v>
      </c>
      <c r="D2352" s="134" t="s">
        <v>133</v>
      </c>
      <c r="E2352" s="134">
        <v>3</v>
      </c>
      <c r="F2352" s="134" t="s">
        <v>576</v>
      </c>
      <c r="G2352" s="134">
        <v>2</v>
      </c>
      <c r="H2352" s="134" t="s">
        <v>1709</v>
      </c>
      <c r="I2352" s="134">
        <v>1177</v>
      </c>
      <c r="J2352" s="134" t="s">
        <v>403</v>
      </c>
      <c r="K2352" s="134" t="s">
        <v>61</v>
      </c>
      <c r="L2352" s="134">
        <v>27.93150684931507</v>
      </c>
      <c r="M2352" s="134">
        <v>4</v>
      </c>
      <c r="N2352" s="134">
        <v>1</v>
      </c>
      <c r="O2352" s="134">
        <v>11.023</v>
      </c>
      <c r="P2352" s="134">
        <v>0</v>
      </c>
      <c r="Q2352" s="134">
        <v>65.317971514106873</v>
      </c>
      <c r="R2352" s="134">
        <v>11.403465122602681</v>
      </c>
      <c r="S2352" s="134">
        <v>34.134356723468379</v>
      </c>
      <c r="T2352" s="134">
        <v>7.5769638669552331</v>
      </c>
      <c r="U2352" s="134">
        <v>16.700599956791759</v>
      </c>
      <c r="V2352" s="134">
        <v>39.002787942946377</v>
      </c>
      <c r="W2352" s="134">
        <v>7.4340626620515424</v>
      </c>
      <c r="X2352" s="134">
        <v>39.959792704280183</v>
      </c>
    </row>
    <row r="2353" spans="1:24" x14ac:dyDescent="0.45">
      <c r="A2353" s="134" t="s">
        <v>132</v>
      </c>
      <c r="B2353" s="134">
        <v>2025</v>
      </c>
      <c r="C2353" s="135">
        <v>45700</v>
      </c>
      <c r="D2353" s="134" t="s">
        <v>133</v>
      </c>
      <c r="E2353" s="134">
        <v>3</v>
      </c>
      <c r="F2353" s="134" t="s">
        <v>576</v>
      </c>
      <c r="G2353" s="134">
        <v>2</v>
      </c>
      <c r="H2353" s="134" t="s">
        <v>1709</v>
      </c>
      <c r="I2353" s="134">
        <v>1177</v>
      </c>
      <c r="J2353" s="134" t="s">
        <v>546</v>
      </c>
      <c r="K2353" s="134" t="s">
        <v>34</v>
      </c>
      <c r="L2353" s="134">
        <v>26.728767123287671</v>
      </c>
      <c r="M2353" s="134">
        <v>6</v>
      </c>
      <c r="N2353" s="134">
        <v>2</v>
      </c>
      <c r="O2353" s="134">
        <v>11.023</v>
      </c>
      <c r="P2353" s="134">
        <v>0</v>
      </c>
      <c r="Q2353" s="134">
        <v>65.317971514106873</v>
      </c>
      <c r="R2353" s="134">
        <v>22.05211624145922</v>
      </c>
      <c r="S2353" s="134">
        <v>45.785228685091987</v>
      </c>
      <c r="T2353" s="134">
        <v>7.9110374812109212</v>
      </c>
      <c r="U2353" s="134">
        <v>17.565421819637091</v>
      </c>
      <c r="V2353" s="134">
        <v>40.537490675344159</v>
      </c>
      <c r="W2353" s="134">
        <v>7.6573562852356902</v>
      </c>
      <c r="X2353" s="134">
        <v>39.959792704280183</v>
      </c>
    </row>
    <row r="2354" spans="1:24" x14ac:dyDescent="0.45">
      <c r="A2354" s="134" t="s">
        <v>132</v>
      </c>
      <c r="B2354" s="134">
        <v>2025</v>
      </c>
      <c r="C2354" s="135">
        <v>45700</v>
      </c>
      <c r="D2354" s="134" t="s">
        <v>133</v>
      </c>
      <c r="E2354" s="134">
        <v>3</v>
      </c>
      <c r="F2354" s="134" t="s">
        <v>576</v>
      </c>
      <c r="G2354" s="134">
        <v>3</v>
      </c>
      <c r="H2354" s="134" t="s">
        <v>1710</v>
      </c>
      <c r="I2354" s="134">
        <v>1178</v>
      </c>
      <c r="J2354" s="134" t="s">
        <v>469</v>
      </c>
      <c r="K2354" s="134" t="s">
        <v>79</v>
      </c>
      <c r="L2354" s="134">
        <v>21.87671232876712</v>
      </c>
      <c r="M2354" s="134">
        <v>2</v>
      </c>
      <c r="N2354" s="134">
        <v>1</v>
      </c>
      <c r="O2354" s="134">
        <v>11.023999999999999</v>
      </c>
      <c r="P2354" s="134">
        <v>0</v>
      </c>
      <c r="Q2354" s="134">
        <v>65.312046444121918</v>
      </c>
      <c r="R2354" s="134">
        <v>1E-3</v>
      </c>
      <c r="S2354" s="134">
        <v>23.351006833439179</v>
      </c>
      <c r="T2354" s="134">
        <v>7.7999994571597613</v>
      </c>
      <c r="U2354" s="134">
        <v>2.5757218426006041</v>
      </c>
      <c r="V2354" s="134">
        <v>25.929016219131999</v>
      </c>
      <c r="W2354" s="134">
        <v>7.7844314588437973</v>
      </c>
      <c r="X2354" s="134">
        <v>21.1511908296897</v>
      </c>
    </row>
    <row r="2355" spans="1:24" x14ac:dyDescent="0.45">
      <c r="A2355" s="134" t="s">
        <v>132</v>
      </c>
      <c r="B2355" s="134">
        <v>2025</v>
      </c>
      <c r="C2355" s="135">
        <v>45700</v>
      </c>
      <c r="D2355" s="134" t="s">
        <v>133</v>
      </c>
      <c r="E2355" s="134">
        <v>3</v>
      </c>
      <c r="F2355" s="134" t="s">
        <v>576</v>
      </c>
      <c r="G2355" s="134">
        <v>3</v>
      </c>
      <c r="H2355" s="134" t="s">
        <v>1710</v>
      </c>
      <c r="I2355" s="134">
        <v>1178</v>
      </c>
      <c r="J2355" s="134" t="s">
        <v>462</v>
      </c>
      <c r="K2355" s="134" t="s">
        <v>115</v>
      </c>
      <c r="L2355" s="134">
        <v>24.043835616438361</v>
      </c>
      <c r="M2355" s="134">
        <v>8</v>
      </c>
      <c r="N2355" s="134">
        <v>2</v>
      </c>
      <c r="O2355" s="134">
        <v>11.023999999999999</v>
      </c>
      <c r="P2355" s="134">
        <v>0</v>
      </c>
      <c r="Q2355" s="134">
        <v>65.312046444121918</v>
      </c>
      <c r="R2355" s="134">
        <v>1E-3</v>
      </c>
      <c r="S2355" s="134">
        <v>18.951374825940231</v>
      </c>
      <c r="T2355" s="134">
        <v>8.0152167597224189</v>
      </c>
      <c r="U2355" s="134">
        <v>-7.5788182635943109</v>
      </c>
      <c r="V2355" s="134">
        <v>16.247724078824451</v>
      </c>
      <c r="W2355" s="134">
        <v>7.9421807808062548</v>
      </c>
      <c r="X2355" s="134">
        <v>21.1511908296897</v>
      </c>
    </row>
    <row r="2356" spans="1:24" x14ac:dyDescent="0.45">
      <c r="A2356" s="134" t="s">
        <v>132</v>
      </c>
      <c r="B2356" s="134">
        <v>2025</v>
      </c>
      <c r="C2356" s="135">
        <v>45700</v>
      </c>
      <c r="D2356" s="134" t="s">
        <v>133</v>
      </c>
      <c r="E2356" s="134">
        <v>3</v>
      </c>
      <c r="F2356" s="134" t="s">
        <v>576</v>
      </c>
      <c r="G2356" s="134">
        <v>4</v>
      </c>
      <c r="H2356" s="134" t="s">
        <v>1711</v>
      </c>
      <c r="I2356" s="134">
        <v>1179</v>
      </c>
      <c r="J2356" s="134" t="s">
        <v>523</v>
      </c>
      <c r="K2356" s="134" t="s">
        <v>524</v>
      </c>
      <c r="L2356" s="134">
        <v>21.758904109589039</v>
      </c>
      <c r="M2356" s="134">
        <v>3</v>
      </c>
      <c r="N2356" s="134">
        <v>1</v>
      </c>
      <c r="O2356" s="134">
        <v>11.159000000000001</v>
      </c>
      <c r="P2356" s="134">
        <v>0</v>
      </c>
      <c r="Q2356" s="134">
        <v>64.521910565462846</v>
      </c>
      <c r="R2356" s="134">
        <v>14.135199402678101</v>
      </c>
      <c r="S2356" s="134">
        <v>37.823149922097812</v>
      </c>
      <c r="T2356" s="134">
        <v>7.895983506473236</v>
      </c>
      <c r="U2356" s="134">
        <v>20.021880897198049</v>
      </c>
      <c r="V2356" s="134">
        <v>43.031516788583453</v>
      </c>
      <c r="W2356" s="134">
        <v>7.6698786304617981</v>
      </c>
      <c r="X2356" s="134">
        <v>43.903167052456681</v>
      </c>
    </row>
    <row r="2357" spans="1:24" x14ac:dyDescent="0.45">
      <c r="A2357" s="134" t="s">
        <v>132</v>
      </c>
      <c r="B2357" s="134">
        <v>2025</v>
      </c>
      <c r="C2357" s="135">
        <v>45700</v>
      </c>
      <c r="D2357" s="134" t="s">
        <v>133</v>
      </c>
      <c r="E2357" s="134">
        <v>3</v>
      </c>
      <c r="F2357" s="134" t="s">
        <v>576</v>
      </c>
      <c r="G2357" s="134">
        <v>4</v>
      </c>
      <c r="H2357" s="134" t="s">
        <v>1711</v>
      </c>
      <c r="I2357" s="134">
        <v>1179</v>
      </c>
      <c r="J2357" s="134" t="s">
        <v>410</v>
      </c>
      <c r="K2357" s="134" t="s">
        <v>88</v>
      </c>
      <c r="L2357" s="134">
        <v>25.11780821917808</v>
      </c>
      <c r="M2357" s="134">
        <v>7</v>
      </c>
      <c r="N2357" s="134">
        <v>2</v>
      </c>
      <c r="O2357" s="134">
        <v>11.159000000000001</v>
      </c>
      <c r="P2357" s="134">
        <v>0</v>
      </c>
      <c r="Q2357" s="134">
        <v>64.521910565462846</v>
      </c>
      <c r="R2357" s="134">
        <v>25.4289285105631</v>
      </c>
      <c r="S2357" s="134">
        <v>49.983184182815563</v>
      </c>
      <c r="T2357" s="134">
        <v>8.1847518907508174</v>
      </c>
      <c r="U2357" s="134">
        <v>20.85423780219071</v>
      </c>
      <c r="V2357" s="134">
        <v>44.435829487754752</v>
      </c>
      <c r="W2357" s="134">
        <v>7.8605305618546799</v>
      </c>
      <c r="X2357" s="134">
        <v>43.903167052456681</v>
      </c>
    </row>
    <row r="2358" spans="1:24" x14ac:dyDescent="0.45">
      <c r="A2358" s="136" t="s">
        <v>132</v>
      </c>
      <c r="B2358" s="136">
        <v>2025</v>
      </c>
      <c r="C2358" s="137">
        <v>45700</v>
      </c>
      <c r="D2358" s="136" t="s">
        <v>133</v>
      </c>
      <c r="E2358" s="136">
        <v>1</v>
      </c>
      <c r="F2358" s="136" t="s">
        <v>577</v>
      </c>
      <c r="G2358" s="136">
        <v>1</v>
      </c>
      <c r="H2358" s="136" t="s">
        <v>1712</v>
      </c>
      <c r="I2358" s="136">
        <v>1180</v>
      </c>
      <c r="J2358" s="136" t="s">
        <v>525</v>
      </c>
      <c r="K2358" s="136" t="s">
        <v>524</v>
      </c>
      <c r="L2358" s="136">
        <v>24.550684931506851</v>
      </c>
      <c r="M2358" s="136">
        <v>1</v>
      </c>
      <c r="N2358" s="136">
        <v>1</v>
      </c>
      <c r="O2358" s="136">
        <v>11.51</v>
      </c>
      <c r="P2358" s="136">
        <v>0</v>
      </c>
      <c r="Q2358" s="136">
        <v>62.554300608166812</v>
      </c>
      <c r="R2358" s="136">
        <v>10.26142692255738</v>
      </c>
      <c r="S2358" s="136">
        <v>33.372246406939858</v>
      </c>
      <c r="T2358" s="136">
        <v>7.7036064947941592</v>
      </c>
      <c r="U2358" s="136">
        <v>15.464458411001161</v>
      </c>
      <c r="V2358" s="136">
        <v>38.061699286307999</v>
      </c>
      <c r="W2358" s="136">
        <v>7.5324136251022784</v>
      </c>
      <c r="X2358" s="136">
        <v>38.201881597761663</v>
      </c>
    </row>
    <row r="2359" spans="1:24" x14ac:dyDescent="0.45">
      <c r="A2359" s="136" t="s">
        <v>132</v>
      </c>
      <c r="B2359" s="136">
        <v>2025</v>
      </c>
      <c r="C2359" s="137">
        <v>45700</v>
      </c>
      <c r="D2359" s="136" t="s">
        <v>133</v>
      </c>
      <c r="E2359" s="136">
        <v>1</v>
      </c>
      <c r="F2359" s="136" t="s">
        <v>577</v>
      </c>
      <c r="G2359" s="136">
        <v>1</v>
      </c>
      <c r="H2359" s="136" t="s">
        <v>1712</v>
      </c>
      <c r="I2359" s="136">
        <v>1180</v>
      </c>
      <c r="J2359" s="136" t="s">
        <v>523</v>
      </c>
      <c r="K2359" s="136" t="s">
        <v>524</v>
      </c>
      <c r="L2359" s="136">
        <v>21.758904109589039</v>
      </c>
      <c r="M2359" s="136">
        <v>3</v>
      </c>
      <c r="N2359" s="136">
        <v>2</v>
      </c>
      <c r="O2359" s="136">
        <v>11.51</v>
      </c>
      <c r="P2359" s="136">
        <v>0</v>
      </c>
      <c r="Q2359" s="136">
        <v>62.554300608166812</v>
      </c>
      <c r="R2359" s="136">
        <v>20.021880897198049</v>
      </c>
      <c r="S2359" s="136">
        <v>43.031516788583453</v>
      </c>
      <c r="T2359" s="136">
        <v>7.6698786304617981</v>
      </c>
      <c r="U2359" s="136">
        <v>15.8488179608403</v>
      </c>
      <c r="V2359" s="136">
        <v>38.377641217626362</v>
      </c>
      <c r="W2359" s="136">
        <v>7.5096077522620197</v>
      </c>
      <c r="X2359" s="136">
        <v>38.201881597761663</v>
      </c>
    </row>
    <row r="2360" spans="1:24" x14ac:dyDescent="0.45">
      <c r="A2360" s="136" t="s">
        <v>132</v>
      </c>
      <c r="B2360" s="136">
        <v>2025</v>
      </c>
      <c r="C2360" s="137">
        <v>45700</v>
      </c>
      <c r="D2360" s="136" t="s">
        <v>133</v>
      </c>
      <c r="E2360" s="136">
        <v>1</v>
      </c>
      <c r="F2360" s="136" t="s">
        <v>577</v>
      </c>
      <c r="G2360" s="136">
        <v>2</v>
      </c>
      <c r="H2360" s="136" t="s">
        <v>1713</v>
      </c>
      <c r="I2360" s="136">
        <v>1181</v>
      </c>
      <c r="J2360" s="136" t="s">
        <v>469</v>
      </c>
      <c r="K2360" s="136" t="s">
        <v>79</v>
      </c>
      <c r="L2360" s="136">
        <v>21.87671232876712</v>
      </c>
      <c r="M2360" s="136">
        <v>2</v>
      </c>
      <c r="N2360" s="136">
        <v>1</v>
      </c>
      <c r="O2360" s="136">
        <v>11.064</v>
      </c>
      <c r="P2360" s="136">
        <v>0</v>
      </c>
      <c r="Q2360" s="136">
        <v>65.075921908893704</v>
      </c>
      <c r="R2360" s="136">
        <v>2.5757218426006041</v>
      </c>
      <c r="S2360" s="136">
        <v>25.929016219131999</v>
      </c>
      <c r="T2360" s="136">
        <v>7.7844314588437973</v>
      </c>
      <c r="U2360" s="136">
        <v>8.6906444000542358</v>
      </c>
      <c r="V2360" s="136">
        <v>31.336899491291149</v>
      </c>
      <c r="W2360" s="136">
        <v>7.5487516970789699</v>
      </c>
      <c r="X2360" s="136">
        <v>32.465902081039189</v>
      </c>
    </row>
    <row r="2361" spans="1:24" x14ac:dyDescent="0.45">
      <c r="A2361" s="136" t="s">
        <v>132</v>
      </c>
      <c r="B2361" s="136">
        <v>2025</v>
      </c>
      <c r="C2361" s="137">
        <v>45700</v>
      </c>
      <c r="D2361" s="136" t="s">
        <v>133</v>
      </c>
      <c r="E2361" s="136">
        <v>1</v>
      </c>
      <c r="F2361" s="136" t="s">
        <v>577</v>
      </c>
      <c r="G2361" s="136">
        <v>2</v>
      </c>
      <c r="H2361" s="136" t="s">
        <v>1713</v>
      </c>
      <c r="I2361" s="136">
        <v>1181</v>
      </c>
      <c r="J2361" s="136" t="s">
        <v>403</v>
      </c>
      <c r="K2361" s="136" t="s">
        <v>61</v>
      </c>
      <c r="L2361" s="136">
        <v>27.93150684931507</v>
      </c>
      <c r="M2361" s="136">
        <v>4</v>
      </c>
      <c r="N2361" s="136">
        <v>2</v>
      </c>
      <c r="O2361" s="136">
        <v>11.064</v>
      </c>
      <c r="P2361" s="136">
        <v>0</v>
      </c>
      <c r="Q2361" s="136">
        <v>65.075921908893704</v>
      </c>
      <c r="R2361" s="136">
        <v>16.700599956791759</v>
      </c>
      <c r="S2361" s="136">
        <v>39.002787942946377</v>
      </c>
      <c r="T2361" s="136">
        <v>7.4340626620515424</v>
      </c>
      <c r="U2361" s="136">
        <v>12.06400273066143</v>
      </c>
      <c r="V2361" s="136">
        <v>34.00922053561618</v>
      </c>
      <c r="W2361" s="136">
        <v>7.3150726016515826</v>
      </c>
      <c r="X2361" s="136">
        <v>32.465902081039189</v>
      </c>
    </row>
    <row r="2362" spans="1:24" x14ac:dyDescent="0.45">
      <c r="A2362" s="136" t="s">
        <v>132</v>
      </c>
      <c r="B2362" s="136">
        <v>2025</v>
      </c>
      <c r="C2362" s="137">
        <v>45700</v>
      </c>
      <c r="D2362" s="136" t="s">
        <v>133</v>
      </c>
      <c r="E2362" s="136">
        <v>2</v>
      </c>
      <c r="F2362" s="136" t="s">
        <v>577</v>
      </c>
      <c r="G2362" s="136">
        <v>1</v>
      </c>
      <c r="H2362" s="136" t="s">
        <v>1714</v>
      </c>
      <c r="I2362" s="136">
        <v>1182</v>
      </c>
      <c r="J2362" s="136" t="s">
        <v>523</v>
      </c>
      <c r="K2362" s="136" t="s">
        <v>524</v>
      </c>
      <c r="L2362" s="136">
        <v>21.758904109589039</v>
      </c>
      <c r="M2362" s="136">
        <v>3</v>
      </c>
      <c r="N2362" s="136">
        <v>1</v>
      </c>
      <c r="O2362" s="136">
        <v>11.425000000000001</v>
      </c>
      <c r="P2362" s="136">
        <v>0</v>
      </c>
      <c r="Q2362" s="136">
        <v>63.019693654266952</v>
      </c>
      <c r="R2362" s="136">
        <v>15.8488179608403</v>
      </c>
      <c r="S2362" s="136">
        <v>38.377641217626362</v>
      </c>
      <c r="T2362" s="136">
        <v>7.5096077522620197</v>
      </c>
      <c r="U2362" s="136">
        <v>18.897301746583381</v>
      </c>
      <c r="V2362" s="136">
        <v>41.380443557361517</v>
      </c>
      <c r="W2362" s="136">
        <v>7.4943806035927114</v>
      </c>
      <c r="X2362" s="136">
        <v>38.21967025196718</v>
      </c>
    </row>
    <row r="2363" spans="1:24" x14ac:dyDescent="0.45">
      <c r="A2363" s="136" t="s">
        <v>132</v>
      </c>
      <c r="B2363" s="136">
        <v>2025</v>
      </c>
      <c r="C2363" s="137">
        <v>45700</v>
      </c>
      <c r="D2363" s="136" t="s">
        <v>133</v>
      </c>
      <c r="E2363" s="136">
        <v>2</v>
      </c>
      <c r="F2363" s="136" t="s">
        <v>577</v>
      </c>
      <c r="G2363" s="136">
        <v>1</v>
      </c>
      <c r="H2363" s="136" t="s">
        <v>1714</v>
      </c>
      <c r="I2363" s="136">
        <v>1182</v>
      </c>
      <c r="J2363" s="136" t="s">
        <v>525</v>
      </c>
      <c r="K2363" s="136" t="s">
        <v>524</v>
      </c>
      <c r="L2363" s="136">
        <v>24.550684931506851</v>
      </c>
      <c r="M2363" s="136">
        <v>1</v>
      </c>
      <c r="N2363" s="136">
        <v>2</v>
      </c>
      <c r="O2363" s="136">
        <v>11.425000000000001</v>
      </c>
      <c r="P2363" s="136">
        <v>0</v>
      </c>
      <c r="Q2363" s="136">
        <v>63.019693654266952</v>
      </c>
      <c r="R2363" s="136">
        <v>15.464458411001161</v>
      </c>
      <c r="S2363" s="136">
        <v>38.061699286307999</v>
      </c>
      <c r="T2363" s="136">
        <v>7.5324136251022784</v>
      </c>
      <c r="U2363" s="136">
        <v>12.51082573153305</v>
      </c>
      <c r="V2363" s="136">
        <v>35.043144777761917</v>
      </c>
      <c r="W2363" s="136">
        <v>7.5107730154096242</v>
      </c>
      <c r="X2363" s="136">
        <v>38.21967025196718</v>
      </c>
    </row>
    <row r="2364" spans="1:24" x14ac:dyDescent="0.45">
      <c r="A2364" s="136" t="s">
        <v>132</v>
      </c>
      <c r="B2364" s="136">
        <v>2025</v>
      </c>
      <c r="C2364" s="137">
        <v>45700</v>
      </c>
      <c r="D2364" s="136" t="s">
        <v>133</v>
      </c>
      <c r="E2364" s="136">
        <v>2</v>
      </c>
      <c r="F2364" s="136" t="s">
        <v>577</v>
      </c>
      <c r="G2364" s="136">
        <v>2</v>
      </c>
      <c r="H2364" s="136" t="s">
        <v>1715</v>
      </c>
      <c r="I2364" s="136">
        <v>1183</v>
      </c>
      <c r="J2364" s="136" t="s">
        <v>469</v>
      </c>
      <c r="K2364" s="136" t="s">
        <v>79</v>
      </c>
      <c r="L2364" s="136">
        <v>21.87671232876712</v>
      </c>
      <c r="M2364" s="136">
        <v>2</v>
      </c>
      <c r="N2364" s="136">
        <v>1</v>
      </c>
      <c r="O2364" s="136">
        <v>11.2</v>
      </c>
      <c r="P2364" s="136">
        <v>0</v>
      </c>
      <c r="Q2364" s="136">
        <v>64.285714285714292</v>
      </c>
      <c r="R2364" s="136">
        <v>8.6906444000542358</v>
      </c>
      <c r="S2364" s="136">
        <v>31.336899491291149</v>
      </c>
      <c r="T2364" s="136">
        <v>7.5487516970789699</v>
      </c>
      <c r="U2364" s="136">
        <v>12.382227102872729</v>
      </c>
      <c r="V2364" s="136">
        <v>34.822344634508987</v>
      </c>
      <c r="W2364" s="136">
        <v>7.4800391772120891</v>
      </c>
      <c r="X2364" s="136">
        <v>32.673060013453657</v>
      </c>
    </row>
    <row r="2365" spans="1:24" x14ac:dyDescent="0.45">
      <c r="A2365" s="136" t="s">
        <v>132</v>
      </c>
      <c r="B2365" s="136">
        <v>2025</v>
      </c>
      <c r="C2365" s="137">
        <v>45700</v>
      </c>
      <c r="D2365" s="136" t="s">
        <v>133</v>
      </c>
      <c r="E2365" s="136">
        <v>2</v>
      </c>
      <c r="F2365" s="136" t="s">
        <v>577</v>
      </c>
      <c r="G2365" s="136">
        <v>2</v>
      </c>
      <c r="H2365" s="136" t="s">
        <v>1715</v>
      </c>
      <c r="I2365" s="136">
        <v>1183</v>
      </c>
      <c r="J2365" s="136" t="s">
        <v>403</v>
      </c>
      <c r="K2365" s="136" t="s">
        <v>61</v>
      </c>
      <c r="L2365" s="136">
        <v>27.93150684931507</v>
      </c>
      <c r="M2365" s="136">
        <v>4</v>
      </c>
      <c r="N2365" s="136">
        <v>2</v>
      </c>
      <c r="O2365" s="136">
        <v>11.2</v>
      </c>
      <c r="P2365" s="136">
        <v>0</v>
      </c>
      <c r="Q2365" s="136">
        <v>64.285714285714292</v>
      </c>
      <c r="R2365" s="136">
        <v>12.06400273066143</v>
      </c>
      <c r="S2365" s="136">
        <v>34.00922053561618</v>
      </c>
      <c r="T2365" s="136">
        <v>7.3150726016515826</v>
      </c>
      <c r="U2365" s="136">
        <v>8.7628983438886259</v>
      </c>
      <c r="V2365" s="136">
        <v>30.707248462278709</v>
      </c>
      <c r="W2365" s="136">
        <v>7.3147833727966942</v>
      </c>
      <c r="X2365" s="136">
        <v>32.673060013453657</v>
      </c>
    </row>
    <row r="2366" spans="1:24" x14ac:dyDescent="0.45">
      <c r="A2366" s="136" t="s">
        <v>132</v>
      </c>
      <c r="B2366" s="136">
        <v>2025</v>
      </c>
      <c r="C2366" s="137">
        <v>45700</v>
      </c>
      <c r="D2366" s="136" t="s">
        <v>133</v>
      </c>
      <c r="E2366" s="136">
        <v>3</v>
      </c>
      <c r="F2366" s="136" t="s">
        <v>577</v>
      </c>
      <c r="G2366" s="136">
        <v>1</v>
      </c>
      <c r="H2366" s="136" t="s">
        <v>1716</v>
      </c>
      <c r="I2366" s="136">
        <v>1184</v>
      </c>
      <c r="J2366" s="136" t="s">
        <v>525</v>
      </c>
      <c r="K2366" s="136" t="s">
        <v>524</v>
      </c>
      <c r="L2366" s="136">
        <v>24.550684931506851</v>
      </c>
      <c r="M2366" s="136">
        <v>1</v>
      </c>
      <c r="N2366" s="136">
        <v>1</v>
      </c>
      <c r="O2366" s="136">
        <v>11.465</v>
      </c>
      <c r="P2366" s="136">
        <v>0</v>
      </c>
      <c r="Q2366" s="136">
        <v>62.799825556040133</v>
      </c>
      <c r="R2366" s="136">
        <v>12.51082573153305</v>
      </c>
      <c r="S2366" s="136">
        <v>35.043144777761917</v>
      </c>
      <c r="T2366" s="136">
        <v>7.5107730154096242</v>
      </c>
      <c r="U2366" s="136">
        <v>16.79427163231345</v>
      </c>
      <c r="V2366" s="136">
        <v>39.049878559812143</v>
      </c>
      <c r="W2366" s="136">
        <v>7.4185356424995659</v>
      </c>
      <c r="X2366" s="136">
        <v>38.21179416756172</v>
      </c>
    </row>
    <row r="2367" spans="1:24" x14ac:dyDescent="0.45">
      <c r="A2367" s="136" t="s">
        <v>132</v>
      </c>
      <c r="B2367" s="136">
        <v>2025</v>
      </c>
      <c r="C2367" s="137">
        <v>45700</v>
      </c>
      <c r="D2367" s="136" t="s">
        <v>133</v>
      </c>
      <c r="E2367" s="136">
        <v>3</v>
      </c>
      <c r="F2367" s="136" t="s">
        <v>577</v>
      </c>
      <c r="G2367" s="136">
        <v>1</v>
      </c>
      <c r="H2367" s="136" t="s">
        <v>1716</v>
      </c>
      <c r="I2367" s="136">
        <v>1184</v>
      </c>
      <c r="J2367" s="136" t="s">
        <v>523</v>
      </c>
      <c r="K2367" s="136" t="s">
        <v>524</v>
      </c>
      <c r="L2367" s="136">
        <v>21.758904109589039</v>
      </c>
      <c r="M2367" s="136">
        <v>3</v>
      </c>
      <c r="N2367" s="136">
        <v>2</v>
      </c>
      <c r="O2367" s="136">
        <v>11.465</v>
      </c>
      <c r="P2367" s="136">
        <v>0</v>
      </c>
      <c r="Q2367" s="136">
        <v>62.799825556040133</v>
      </c>
      <c r="R2367" s="136">
        <v>18.897301746583381</v>
      </c>
      <c r="S2367" s="136">
        <v>41.380443557361517</v>
      </c>
      <c r="T2367" s="136">
        <v>7.4943806035927114</v>
      </c>
      <c r="U2367" s="136">
        <v>15.167179645571331</v>
      </c>
      <c r="V2367" s="136">
        <v>37.388776480085923</v>
      </c>
      <c r="W2367" s="136">
        <v>7.4071989448381963</v>
      </c>
      <c r="X2367" s="136">
        <v>38.21179416756172</v>
      </c>
    </row>
    <row r="2368" spans="1:24" x14ac:dyDescent="0.45">
      <c r="A2368" s="138" t="s">
        <v>132</v>
      </c>
      <c r="B2368" s="138">
        <v>2025</v>
      </c>
      <c r="C2368" s="139">
        <v>45700</v>
      </c>
      <c r="D2368" s="138" t="s">
        <v>133</v>
      </c>
      <c r="E2368" s="138">
        <v>1</v>
      </c>
      <c r="F2368" s="138" t="s">
        <v>31</v>
      </c>
      <c r="G2368" s="138" t="s">
        <v>579</v>
      </c>
      <c r="H2368" s="138" t="s">
        <v>1717</v>
      </c>
      <c r="I2368" s="138">
        <v>1185</v>
      </c>
      <c r="J2368" s="138" t="s">
        <v>523</v>
      </c>
      <c r="K2368" s="138" t="s">
        <v>524</v>
      </c>
      <c r="L2368" s="138">
        <v>21.758904109589039</v>
      </c>
      <c r="M2368" s="138">
        <v>3</v>
      </c>
      <c r="N2368" s="138">
        <v>1</v>
      </c>
      <c r="O2368" s="138">
        <v>11.416</v>
      </c>
      <c r="P2368" s="138">
        <v>0</v>
      </c>
      <c r="Q2368" s="138">
        <v>63.069376313945341</v>
      </c>
      <c r="R2368" s="138">
        <v>15.167179645571331</v>
      </c>
      <c r="S2368" s="138">
        <v>37.388776480085923</v>
      </c>
      <c r="T2368" s="138">
        <v>7.4071989448381963</v>
      </c>
      <c r="U2368" s="138">
        <v>17.02576558135242</v>
      </c>
      <c r="V2368" s="138">
        <v>39.515303256427998</v>
      </c>
      <c r="W2368" s="138">
        <v>7.4965125583585266</v>
      </c>
      <c r="X2368" s="138">
        <v>34.048012471182311</v>
      </c>
    </row>
    <row r="2369" spans="1:24" x14ac:dyDescent="0.45">
      <c r="A2369" s="138" t="s">
        <v>132</v>
      </c>
      <c r="B2369" s="138">
        <v>2025</v>
      </c>
      <c r="C2369" s="139">
        <v>45700</v>
      </c>
      <c r="D2369" s="138" t="s">
        <v>133</v>
      </c>
      <c r="E2369" s="138">
        <v>1</v>
      </c>
      <c r="F2369" s="138" t="s">
        <v>31</v>
      </c>
      <c r="G2369" s="138" t="s">
        <v>579</v>
      </c>
      <c r="H2369" s="138" t="s">
        <v>1717</v>
      </c>
      <c r="I2369" s="138">
        <v>1185</v>
      </c>
      <c r="J2369" s="138" t="s">
        <v>403</v>
      </c>
      <c r="K2369" s="138" t="s">
        <v>61</v>
      </c>
      <c r="L2369" s="138">
        <v>27.93150684931507</v>
      </c>
      <c r="M2369" s="138">
        <v>4</v>
      </c>
      <c r="N2369" s="138">
        <v>2</v>
      </c>
      <c r="O2369" s="138">
        <v>11.416</v>
      </c>
      <c r="P2369" s="138">
        <v>0</v>
      </c>
      <c r="Q2369" s="138">
        <v>63.069376313945341</v>
      </c>
      <c r="R2369" s="138">
        <v>8.7628983438886259</v>
      </c>
      <c r="S2369" s="138">
        <v>30.707248462278709</v>
      </c>
      <c r="T2369" s="138">
        <v>7.3147833727966942</v>
      </c>
      <c r="U2369" s="138">
        <v>6.34500468106787</v>
      </c>
      <c r="V2369" s="138">
        <v>28.626022763492141</v>
      </c>
      <c r="W2369" s="138">
        <v>7.4270060274747562</v>
      </c>
      <c r="X2369" s="138">
        <v>34.048012471182311</v>
      </c>
    </row>
    <row r="2370" spans="1:24" x14ac:dyDescent="0.45">
      <c r="A2370" s="138" t="s">
        <v>132</v>
      </c>
      <c r="B2370" s="138">
        <v>2025</v>
      </c>
      <c r="C2370" s="139">
        <v>45700</v>
      </c>
      <c r="D2370" s="138" t="s">
        <v>133</v>
      </c>
      <c r="E2370" s="138">
        <v>1</v>
      </c>
      <c r="F2370" s="138" t="s">
        <v>31</v>
      </c>
      <c r="G2370" s="138" t="s">
        <v>578</v>
      </c>
      <c r="H2370" s="138" t="s">
        <v>1718</v>
      </c>
      <c r="I2370" s="138">
        <v>1186</v>
      </c>
      <c r="J2370" s="138" t="s">
        <v>469</v>
      </c>
      <c r="K2370" s="138" t="s">
        <v>79</v>
      </c>
      <c r="L2370" s="138">
        <v>21.87671232876712</v>
      </c>
      <c r="M2370" s="138">
        <v>2</v>
      </c>
      <c r="N2370" s="138">
        <v>1</v>
      </c>
      <c r="O2370" s="138">
        <v>12.054</v>
      </c>
      <c r="P2370" s="138">
        <v>0</v>
      </c>
      <c r="Q2370" s="138">
        <v>59.731209556993527</v>
      </c>
      <c r="R2370" s="138">
        <v>12.382227102872729</v>
      </c>
      <c r="S2370" s="138">
        <v>34.822344634508987</v>
      </c>
      <c r="T2370" s="138">
        <v>7.4800391772120891</v>
      </c>
      <c r="U2370" s="138">
        <v>16.239091971159649</v>
      </c>
      <c r="V2370" s="138">
        <v>38.485478211421807</v>
      </c>
      <c r="W2370" s="138">
        <v>7.4154620800873872</v>
      </c>
      <c r="X2370" s="138">
        <v>36.936111597160568</v>
      </c>
    </row>
    <row r="2371" spans="1:24" x14ac:dyDescent="0.45">
      <c r="A2371" s="138" t="s">
        <v>132</v>
      </c>
      <c r="B2371" s="138">
        <v>2025</v>
      </c>
      <c r="C2371" s="139">
        <v>45700</v>
      </c>
      <c r="D2371" s="138" t="s">
        <v>133</v>
      </c>
      <c r="E2371" s="138">
        <v>1</v>
      </c>
      <c r="F2371" s="138" t="s">
        <v>31</v>
      </c>
      <c r="G2371" s="138" t="s">
        <v>578</v>
      </c>
      <c r="H2371" s="138" t="s">
        <v>1718</v>
      </c>
      <c r="I2371" s="138">
        <v>1186</v>
      </c>
      <c r="J2371" s="138" t="s">
        <v>525</v>
      </c>
      <c r="K2371" s="138" t="s">
        <v>524</v>
      </c>
      <c r="L2371" s="138">
        <v>24.550684931506851</v>
      </c>
      <c r="M2371" s="138">
        <v>1</v>
      </c>
      <c r="N2371" s="138">
        <v>2</v>
      </c>
      <c r="O2371" s="138">
        <v>12.054</v>
      </c>
      <c r="P2371" s="138">
        <v>0</v>
      </c>
      <c r="Q2371" s="138">
        <v>59.731209556993527</v>
      </c>
      <c r="R2371" s="138">
        <v>16.79427163231345</v>
      </c>
      <c r="S2371" s="138">
        <v>39.049878559812143</v>
      </c>
      <c r="T2371" s="138">
        <v>7.4185356424995659</v>
      </c>
      <c r="U2371" s="138">
        <v>13.321309279491659</v>
      </c>
      <c r="V2371" s="138">
        <v>35.438423710124937</v>
      </c>
      <c r="W2371" s="138">
        <v>7.3723714768777624</v>
      </c>
      <c r="X2371" s="138">
        <v>36.936111597160568</v>
      </c>
    </row>
    <row r="2372" spans="1:24" x14ac:dyDescent="0.45">
      <c r="A2372" s="138" t="s">
        <v>132</v>
      </c>
      <c r="B2372" s="138">
        <v>2025</v>
      </c>
      <c r="C2372" s="139">
        <v>45700</v>
      </c>
      <c r="D2372" s="138" t="s">
        <v>133</v>
      </c>
      <c r="E2372" s="138">
        <v>2</v>
      </c>
      <c r="F2372" s="138" t="s">
        <v>31</v>
      </c>
      <c r="G2372" s="138" t="s">
        <v>579</v>
      </c>
      <c r="H2372" s="138" t="s">
        <v>1719</v>
      </c>
      <c r="I2372" s="138">
        <v>1187</v>
      </c>
      <c r="J2372" s="138" t="s">
        <v>523</v>
      </c>
      <c r="K2372" s="138" t="s">
        <v>524</v>
      </c>
      <c r="L2372" s="138">
        <v>21.758904109589039</v>
      </c>
      <c r="M2372" s="138">
        <v>3</v>
      </c>
      <c r="N2372" s="138">
        <v>1</v>
      </c>
      <c r="O2372" s="138">
        <v>11.266999999999999</v>
      </c>
      <c r="P2372" s="138">
        <v>0</v>
      </c>
      <c r="Q2372" s="138">
        <v>63.903434809621018</v>
      </c>
      <c r="R2372" s="138">
        <v>17.02576558135242</v>
      </c>
      <c r="S2372" s="138">
        <v>39.515303256427998</v>
      </c>
      <c r="T2372" s="138">
        <v>7.4965125583585266</v>
      </c>
      <c r="U2372" s="138">
        <v>18.301234634513079</v>
      </c>
      <c r="V2372" s="138">
        <v>41.199346475396098</v>
      </c>
      <c r="W2372" s="138">
        <v>7.6327039469610094</v>
      </c>
      <c r="X2372" s="138">
        <v>34.070663009960072</v>
      </c>
    </row>
    <row r="2373" spans="1:24" x14ac:dyDescent="0.45">
      <c r="A2373" s="138" t="s">
        <v>132</v>
      </c>
      <c r="B2373" s="138">
        <v>2025</v>
      </c>
      <c r="C2373" s="139">
        <v>45700</v>
      </c>
      <c r="D2373" s="138" t="s">
        <v>133</v>
      </c>
      <c r="E2373" s="138">
        <v>2</v>
      </c>
      <c r="F2373" s="138" t="s">
        <v>31</v>
      </c>
      <c r="G2373" s="138" t="s">
        <v>579</v>
      </c>
      <c r="H2373" s="138" t="s">
        <v>1719</v>
      </c>
      <c r="I2373" s="138">
        <v>1187</v>
      </c>
      <c r="J2373" s="138" t="s">
        <v>403</v>
      </c>
      <c r="K2373" s="138" t="s">
        <v>61</v>
      </c>
      <c r="L2373" s="138">
        <v>27.93150684931507</v>
      </c>
      <c r="M2373" s="138">
        <v>4</v>
      </c>
      <c r="N2373" s="138">
        <v>2</v>
      </c>
      <c r="O2373" s="138">
        <v>11.266999999999999</v>
      </c>
      <c r="P2373" s="138">
        <v>0</v>
      </c>
      <c r="Q2373" s="138">
        <v>63.903434809621018</v>
      </c>
      <c r="R2373" s="138">
        <v>6.34500468106787</v>
      </c>
      <c r="S2373" s="138">
        <v>28.626022763492141</v>
      </c>
      <c r="T2373" s="138">
        <v>7.4270060274747562</v>
      </c>
      <c r="U2373" s="138">
        <v>4.2320290207314279</v>
      </c>
      <c r="V2373" s="138">
        <v>26.96877232575839</v>
      </c>
      <c r="W2373" s="138">
        <v>7.5789144350089863</v>
      </c>
      <c r="X2373" s="138">
        <v>34.070663009960072</v>
      </c>
    </row>
    <row r="2374" spans="1:24" x14ac:dyDescent="0.45">
      <c r="A2374" s="138" t="s">
        <v>132</v>
      </c>
      <c r="B2374" s="138">
        <v>2025</v>
      </c>
      <c r="C2374" s="139">
        <v>45700</v>
      </c>
      <c r="D2374" s="138" t="s">
        <v>133</v>
      </c>
      <c r="E2374" s="138">
        <v>2</v>
      </c>
      <c r="F2374" s="138" t="s">
        <v>31</v>
      </c>
      <c r="G2374" s="138" t="s">
        <v>578</v>
      </c>
      <c r="H2374" s="138" t="s">
        <v>1720</v>
      </c>
      <c r="I2374" s="138">
        <v>1188</v>
      </c>
      <c r="J2374" s="138" t="s">
        <v>525</v>
      </c>
      <c r="K2374" s="138" t="s">
        <v>524</v>
      </c>
      <c r="L2374" s="138">
        <v>24.550684931506851</v>
      </c>
      <c r="M2374" s="138">
        <v>1</v>
      </c>
      <c r="N2374" s="138">
        <v>1</v>
      </c>
      <c r="O2374" s="138">
        <v>11.295999999999999</v>
      </c>
      <c r="P2374" s="138">
        <v>0</v>
      </c>
      <c r="Q2374" s="138">
        <v>63.73937677053825</v>
      </c>
      <c r="R2374" s="138">
        <v>13.321309279491659</v>
      </c>
      <c r="S2374" s="138">
        <v>35.438423710124937</v>
      </c>
      <c r="T2374" s="138">
        <v>7.3723714768777624</v>
      </c>
      <c r="U2374" s="138">
        <v>16.800950199444049</v>
      </c>
      <c r="V2374" s="138">
        <v>38.847397095605409</v>
      </c>
      <c r="W2374" s="138">
        <v>7.3488156320537881</v>
      </c>
      <c r="X2374" s="138">
        <v>36.961950960773379</v>
      </c>
    </row>
    <row r="2375" spans="1:24" x14ac:dyDescent="0.45">
      <c r="A2375" s="138" t="s">
        <v>132</v>
      </c>
      <c r="B2375" s="138">
        <v>2025</v>
      </c>
      <c r="C2375" s="139">
        <v>45700</v>
      </c>
      <c r="D2375" s="138" t="s">
        <v>133</v>
      </c>
      <c r="E2375" s="138">
        <v>2</v>
      </c>
      <c r="F2375" s="138" t="s">
        <v>31</v>
      </c>
      <c r="G2375" s="138" t="s">
        <v>578</v>
      </c>
      <c r="H2375" s="138" t="s">
        <v>1720</v>
      </c>
      <c r="I2375" s="138">
        <v>1188</v>
      </c>
      <c r="J2375" s="138" t="s">
        <v>469</v>
      </c>
      <c r="K2375" s="138" t="s">
        <v>79</v>
      </c>
      <c r="L2375" s="138">
        <v>21.87671232876712</v>
      </c>
      <c r="M2375" s="138">
        <v>2</v>
      </c>
      <c r="N2375" s="138">
        <v>2</v>
      </c>
      <c r="O2375" s="138">
        <v>11.295999999999999</v>
      </c>
      <c r="P2375" s="138">
        <v>0</v>
      </c>
      <c r="Q2375" s="138">
        <v>63.73937677053825</v>
      </c>
      <c r="R2375" s="138">
        <v>16.239091971159649</v>
      </c>
      <c r="S2375" s="138">
        <v>38.485478211421807</v>
      </c>
      <c r="T2375" s="138">
        <v>7.4154620800873872</v>
      </c>
      <c r="U2375" s="138">
        <v>12.90446506743158</v>
      </c>
      <c r="V2375" s="138">
        <v>35.042216099114043</v>
      </c>
      <c r="W2375" s="138">
        <v>7.3792503438941557</v>
      </c>
      <c r="X2375" s="138">
        <v>36.961950960773379</v>
      </c>
    </row>
    <row r="2376" spans="1:24" x14ac:dyDescent="0.45">
      <c r="A2376" s="138" t="s">
        <v>132</v>
      </c>
      <c r="B2376" s="138">
        <v>2025</v>
      </c>
      <c r="C2376" s="139">
        <v>45700</v>
      </c>
      <c r="D2376" s="138" t="s">
        <v>133</v>
      </c>
      <c r="E2376" s="138">
        <v>3</v>
      </c>
      <c r="F2376" s="138" t="s">
        <v>31</v>
      </c>
      <c r="G2376" s="138" t="s">
        <v>578</v>
      </c>
      <c r="H2376" s="138" t="s">
        <v>1721</v>
      </c>
      <c r="I2376" s="138">
        <v>1189</v>
      </c>
      <c r="J2376" s="138" t="s">
        <v>525</v>
      </c>
      <c r="K2376" s="138" t="s">
        <v>524</v>
      </c>
      <c r="L2376" s="138">
        <v>24.550684931506851</v>
      </c>
      <c r="M2376" s="138">
        <v>1</v>
      </c>
      <c r="N2376" s="138">
        <v>1</v>
      </c>
      <c r="O2376" s="138">
        <v>11.58</v>
      </c>
      <c r="P2376" s="138">
        <v>0</v>
      </c>
      <c r="Q2376" s="138">
        <v>62.176165803108809</v>
      </c>
      <c r="R2376" s="138">
        <v>16.800950199444049</v>
      </c>
      <c r="S2376" s="138">
        <v>38.847397095605409</v>
      </c>
      <c r="T2376" s="138">
        <v>7.3488156320537881</v>
      </c>
      <c r="U2376" s="138">
        <v>19.059629021895571</v>
      </c>
      <c r="V2376" s="138">
        <v>41.299256379645684</v>
      </c>
      <c r="W2376" s="138">
        <v>7.4132091192500376</v>
      </c>
      <c r="X2376" s="138">
        <v>36.944806597359729</v>
      </c>
    </row>
    <row r="2377" spans="1:24" x14ac:dyDescent="0.45">
      <c r="A2377" s="138" t="s">
        <v>132</v>
      </c>
      <c r="B2377" s="138">
        <v>2025</v>
      </c>
      <c r="C2377" s="139">
        <v>45700</v>
      </c>
      <c r="D2377" s="138" t="s">
        <v>133</v>
      </c>
      <c r="E2377" s="138">
        <v>3</v>
      </c>
      <c r="F2377" s="138" t="s">
        <v>31</v>
      </c>
      <c r="G2377" s="138" t="s">
        <v>578</v>
      </c>
      <c r="H2377" s="138" t="s">
        <v>1721</v>
      </c>
      <c r="I2377" s="138">
        <v>1189</v>
      </c>
      <c r="J2377" s="138" t="s">
        <v>469</v>
      </c>
      <c r="K2377" s="138" t="s">
        <v>79</v>
      </c>
      <c r="L2377" s="138">
        <v>21.87671232876712</v>
      </c>
      <c r="M2377" s="138">
        <v>2</v>
      </c>
      <c r="N2377" s="138">
        <v>2</v>
      </c>
      <c r="O2377" s="138">
        <v>11.58</v>
      </c>
      <c r="P2377" s="138">
        <v>0</v>
      </c>
      <c r="Q2377" s="138">
        <v>62.176165803108809</v>
      </c>
      <c r="R2377" s="138">
        <v>12.90446506743158</v>
      </c>
      <c r="S2377" s="138">
        <v>35.042216099114043</v>
      </c>
      <c r="T2377" s="138">
        <v>7.3792503438941557</v>
      </c>
      <c r="U2377" s="138">
        <v>10.265946791660379</v>
      </c>
      <c r="V2377" s="138">
        <v>32.572913267567102</v>
      </c>
      <c r="W2377" s="138">
        <v>7.4356554919689044</v>
      </c>
      <c r="X2377" s="138">
        <v>36.944806597359729</v>
      </c>
    </row>
    <row r="2378" spans="1:24" x14ac:dyDescent="0.45">
      <c r="A2378" s="130" t="s">
        <v>123</v>
      </c>
      <c r="B2378" s="130">
        <v>2025</v>
      </c>
      <c r="C2378" s="131">
        <v>45730</v>
      </c>
      <c r="D2378" s="130" t="s">
        <v>30</v>
      </c>
      <c r="E2378" s="130">
        <v>1</v>
      </c>
      <c r="F2378" s="130" t="s">
        <v>572</v>
      </c>
      <c r="G2378" s="130">
        <v>1</v>
      </c>
      <c r="H2378" s="130" t="s">
        <v>1722</v>
      </c>
      <c r="I2378" s="130">
        <v>1190</v>
      </c>
      <c r="J2378" s="130" t="s">
        <v>418</v>
      </c>
      <c r="K2378" s="130" t="s">
        <v>96</v>
      </c>
      <c r="L2378" s="130">
        <v>26.81369863013699</v>
      </c>
      <c r="M2378" s="130">
        <v>6</v>
      </c>
      <c r="N2378" s="130">
        <v>1</v>
      </c>
      <c r="O2378" s="130">
        <v>11.093</v>
      </c>
      <c r="P2378" s="130">
        <v>0</v>
      </c>
      <c r="Q2378" s="130">
        <v>64.90579644821058</v>
      </c>
      <c r="R2378" s="130">
        <v>0.99202297167840925</v>
      </c>
      <c r="S2378" s="130">
        <v>25.323354758630899</v>
      </c>
      <c r="T2378" s="130">
        <v>8.1104439289841643</v>
      </c>
      <c r="U2378" s="130">
        <v>4.7185005055896454</v>
      </c>
      <c r="V2378" s="130">
        <v>28.635236196674189</v>
      </c>
      <c r="W2378" s="130">
        <v>7.972245230361513</v>
      </c>
      <c r="X2378" s="130">
        <v>25.161677379315449</v>
      </c>
    </row>
    <row r="2379" spans="1:24" x14ac:dyDescent="0.45">
      <c r="A2379" s="130" t="s">
        <v>123</v>
      </c>
      <c r="B2379" s="130">
        <v>2025</v>
      </c>
      <c r="C2379" s="131">
        <v>45730</v>
      </c>
      <c r="D2379" s="130" t="s">
        <v>30</v>
      </c>
      <c r="E2379" s="130">
        <v>1</v>
      </c>
      <c r="F2379" s="130" t="s">
        <v>572</v>
      </c>
      <c r="G2379" s="130">
        <v>1</v>
      </c>
      <c r="H2379" s="130" t="s">
        <v>1722</v>
      </c>
      <c r="I2379" s="130">
        <v>1190</v>
      </c>
      <c r="J2379" s="130" t="s">
        <v>544</v>
      </c>
      <c r="K2379" s="130" t="s">
        <v>91</v>
      </c>
      <c r="L2379" s="130">
        <v>28.112328767123291</v>
      </c>
      <c r="M2379" s="130">
        <v>28</v>
      </c>
      <c r="N2379" s="130">
        <v>2</v>
      </c>
      <c r="O2379" s="130">
        <v>11.093</v>
      </c>
      <c r="P2379" s="130">
        <v>0</v>
      </c>
      <c r="Q2379" s="130">
        <v>64.90579644821058</v>
      </c>
      <c r="R2379" s="130">
        <v>1E-3</v>
      </c>
      <c r="S2379" s="130">
        <v>25</v>
      </c>
      <c r="T2379" s="130">
        <v>8.3333333330000006</v>
      </c>
      <c r="U2379" s="130">
        <v>-2.8638140159462959</v>
      </c>
      <c r="V2379" s="130">
        <v>21.525793943841499</v>
      </c>
      <c r="W2379" s="130">
        <v>8.1298693199292646</v>
      </c>
      <c r="X2379" s="130">
        <v>25.161677379315449</v>
      </c>
    </row>
    <row r="2380" spans="1:24" x14ac:dyDescent="0.45">
      <c r="A2380" s="130" t="s">
        <v>123</v>
      </c>
      <c r="B2380" s="130">
        <v>2025</v>
      </c>
      <c r="C2380" s="131">
        <v>45730</v>
      </c>
      <c r="D2380" s="130" t="s">
        <v>30</v>
      </c>
      <c r="E2380" s="130">
        <v>1</v>
      </c>
      <c r="F2380" s="130" t="s">
        <v>572</v>
      </c>
      <c r="G2380" s="130">
        <v>2</v>
      </c>
      <c r="H2380" s="130" t="s">
        <v>1723</v>
      </c>
      <c r="I2380" s="130">
        <v>1191</v>
      </c>
      <c r="J2380" s="130" t="s">
        <v>346</v>
      </c>
      <c r="K2380" s="130" t="s">
        <v>52</v>
      </c>
      <c r="L2380" s="130">
        <v>25.898630136986299</v>
      </c>
      <c r="M2380" s="130">
        <v>7</v>
      </c>
      <c r="N2380" s="130">
        <v>1</v>
      </c>
      <c r="O2380" s="130">
        <v>10.869</v>
      </c>
      <c r="P2380" s="130">
        <v>0</v>
      </c>
      <c r="Q2380" s="130">
        <v>66.243444659122275</v>
      </c>
      <c r="R2380" s="130">
        <v>19.098703460956472</v>
      </c>
      <c r="S2380" s="130">
        <v>42.585692999116489</v>
      </c>
      <c r="T2380" s="130">
        <v>7.8289965127200061</v>
      </c>
      <c r="U2380" s="130">
        <v>18.757751929012141</v>
      </c>
      <c r="V2380" s="130">
        <v>43.201529728380969</v>
      </c>
      <c r="W2380" s="130">
        <v>8.1479259331229432</v>
      </c>
      <c r="X2380" s="130">
        <v>29.95432966728816</v>
      </c>
    </row>
    <row r="2381" spans="1:24" x14ac:dyDescent="0.45">
      <c r="A2381" s="130" t="s">
        <v>123</v>
      </c>
      <c r="B2381" s="130">
        <v>2025</v>
      </c>
      <c r="C2381" s="131">
        <v>45730</v>
      </c>
      <c r="D2381" s="130" t="s">
        <v>30</v>
      </c>
      <c r="E2381" s="130">
        <v>1</v>
      </c>
      <c r="F2381" s="130" t="s">
        <v>572</v>
      </c>
      <c r="G2381" s="130">
        <v>2</v>
      </c>
      <c r="H2381" s="130" t="s">
        <v>1723</v>
      </c>
      <c r="I2381" s="130">
        <v>1191</v>
      </c>
      <c r="J2381" s="130" t="s">
        <v>514</v>
      </c>
      <c r="K2381" s="130" t="s">
        <v>143</v>
      </c>
      <c r="L2381" s="130">
        <v>23.528767123287668</v>
      </c>
      <c r="M2381" s="130">
        <v>27</v>
      </c>
      <c r="N2381" s="130">
        <v>2</v>
      </c>
      <c r="O2381" s="130">
        <v>10.869</v>
      </c>
      <c r="P2381" s="130">
        <v>0</v>
      </c>
      <c r="Q2381" s="130">
        <v>66.243444659122275</v>
      </c>
      <c r="R2381" s="130">
        <v>1E-3</v>
      </c>
      <c r="S2381" s="130">
        <v>17.322966335459839</v>
      </c>
      <c r="T2381" s="130">
        <v>8.3022701464089472</v>
      </c>
      <c r="U2381" s="130">
        <v>-9.0144072371496939</v>
      </c>
      <c r="V2381" s="130">
        <v>16.64024392760032</v>
      </c>
      <c r="W2381" s="130">
        <v>8.5515503882500035</v>
      </c>
      <c r="X2381" s="130">
        <v>29.95432966728816</v>
      </c>
    </row>
    <row r="2382" spans="1:24" x14ac:dyDescent="0.45">
      <c r="A2382" s="130" t="s">
        <v>123</v>
      </c>
      <c r="B2382" s="130">
        <v>2025</v>
      </c>
      <c r="C2382" s="131">
        <v>45730</v>
      </c>
      <c r="D2382" s="130" t="s">
        <v>30</v>
      </c>
      <c r="E2382" s="130">
        <v>1</v>
      </c>
      <c r="F2382" s="130" t="s">
        <v>572</v>
      </c>
      <c r="G2382" s="130">
        <v>3</v>
      </c>
      <c r="H2382" s="130" t="s">
        <v>1724</v>
      </c>
      <c r="I2382" s="130">
        <v>1192</v>
      </c>
      <c r="J2382" s="130" t="s">
        <v>523</v>
      </c>
      <c r="K2382" s="130" t="s">
        <v>524</v>
      </c>
      <c r="L2382" s="130">
        <v>21.841095890410958</v>
      </c>
      <c r="M2382" s="130">
        <v>2</v>
      </c>
      <c r="N2382" s="130">
        <v>1</v>
      </c>
      <c r="O2382" s="130">
        <v>10.864000000000001</v>
      </c>
      <c r="P2382" s="130">
        <v>0</v>
      </c>
      <c r="Q2382" s="130">
        <v>66.273932253313689</v>
      </c>
      <c r="R2382" s="130">
        <v>18.301234634513079</v>
      </c>
      <c r="S2382" s="130">
        <v>41.199346475396098</v>
      </c>
      <c r="T2382" s="130">
        <v>7.6327039469610094</v>
      </c>
      <c r="U2382" s="130">
        <v>18.890950089732279</v>
      </c>
      <c r="V2382" s="130">
        <v>42.414026862393023</v>
      </c>
      <c r="W2382" s="130">
        <v>7.8410255908869138</v>
      </c>
      <c r="X2382" s="130">
        <v>33.099673237698063</v>
      </c>
    </row>
    <row r="2383" spans="1:24" x14ac:dyDescent="0.45">
      <c r="A2383" s="130" t="s">
        <v>123</v>
      </c>
      <c r="B2383" s="130">
        <v>2025</v>
      </c>
      <c r="C2383" s="131">
        <v>45730</v>
      </c>
      <c r="D2383" s="130" t="s">
        <v>30</v>
      </c>
      <c r="E2383" s="130">
        <v>1</v>
      </c>
      <c r="F2383" s="130" t="s">
        <v>572</v>
      </c>
      <c r="G2383" s="130">
        <v>3</v>
      </c>
      <c r="H2383" s="130" t="s">
        <v>1724</v>
      </c>
      <c r="I2383" s="130">
        <v>1192</v>
      </c>
      <c r="J2383" s="130" t="s">
        <v>542</v>
      </c>
      <c r="K2383" s="130" t="s">
        <v>543</v>
      </c>
      <c r="L2383" s="130">
        <v>18.986301369863011</v>
      </c>
      <c r="M2383" s="130">
        <v>26</v>
      </c>
      <c r="N2383" s="130">
        <v>2</v>
      </c>
      <c r="O2383" s="130">
        <v>10.864000000000001</v>
      </c>
      <c r="P2383" s="130">
        <v>0</v>
      </c>
      <c r="Q2383" s="130">
        <v>66.273932253313689</v>
      </c>
      <c r="R2383" s="130">
        <v>1E-3</v>
      </c>
      <c r="S2383" s="130">
        <v>25</v>
      </c>
      <c r="T2383" s="130">
        <v>8.3333333330000006</v>
      </c>
      <c r="U2383" s="130">
        <v>-1.621470870863035</v>
      </c>
      <c r="V2383" s="130">
        <v>23.5832958467692</v>
      </c>
      <c r="W2383" s="130">
        <v>8.4015889058774125</v>
      </c>
      <c r="X2383" s="130">
        <v>33.099673237698063</v>
      </c>
    </row>
    <row r="2384" spans="1:24" x14ac:dyDescent="0.45">
      <c r="A2384" s="130" t="s">
        <v>123</v>
      </c>
      <c r="B2384" s="130">
        <v>2025</v>
      </c>
      <c r="C2384" s="131">
        <v>45730</v>
      </c>
      <c r="D2384" s="130" t="s">
        <v>30</v>
      </c>
      <c r="E2384" s="130">
        <v>1</v>
      </c>
      <c r="F2384" s="130" t="s">
        <v>572</v>
      </c>
      <c r="G2384" s="130">
        <v>4</v>
      </c>
      <c r="H2384" s="130" t="s">
        <v>1725</v>
      </c>
      <c r="I2384" s="130">
        <v>1193</v>
      </c>
      <c r="J2384" s="130" t="s">
        <v>469</v>
      </c>
      <c r="K2384" s="130" t="s">
        <v>79</v>
      </c>
      <c r="L2384" s="130">
        <v>21.958904109589039</v>
      </c>
      <c r="M2384" s="130">
        <v>10</v>
      </c>
      <c r="N2384" s="130">
        <v>1</v>
      </c>
      <c r="O2384" s="130">
        <v>11.246</v>
      </c>
      <c r="P2384" s="130">
        <v>0</v>
      </c>
      <c r="Q2384" s="130">
        <v>64.022763649297531</v>
      </c>
      <c r="R2384" s="130">
        <v>10.265946791660379</v>
      </c>
      <c r="S2384" s="130">
        <v>32.572913267567102</v>
      </c>
      <c r="T2384" s="130">
        <v>7.4356554919689044</v>
      </c>
      <c r="U2384" s="130">
        <v>11.91017588048437</v>
      </c>
      <c r="V2384" s="130">
        <v>34.575457292875058</v>
      </c>
      <c r="W2384" s="130">
        <v>7.5550938041302329</v>
      </c>
      <c r="X2384" s="130">
        <v>28.786456633783551</v>
      </c>
    </row>
    <row r="2385" spans="1:24" x14ac:dyDescent="0.45">
      <c r="A2385" s="130" t="s">
        <v>123</v>
      </c>
      <c r="B2385" s="130">
        <v>2025</v>
      </c>
      <c r="C2385" s="131">
        <v>45730</v>
      </c>
      <c r="D2385" s="130" t="s">
        <v>30</v>
      </c>
      <c r="E2385" s="130">
        <v>1</v>
      </c>
      <c r="F2385" s="130" t="s">
        <v>572</v>
      </c>
      <c r="G2385" s="130">
        <v>4</v>
      </c>
      <c r="H2385" s="130" t="s">
        <v>1725</v>
      </c>
      <c r="I2385" s="130">
        <v>1193</v>
      </c>
      <c r="J2385" s="130" t="s">
        <v>502</v>
      </c>
      <c r="K2385" s="130" t="s">
        <v>37</v>
      </c>
      <c r="L2385" s="130">
        <v>24.147945205479449</v>
      </c>
      <c r="M2385" s="130">
        <v>25</v>
      </c>
      <c r="N2385" s="130">
        <v>2</v>
      </c>
      <c r="O2385" s="130">
        <v>11.246</v>
      </c>
      <c r="P2385" s="130">
        <v>0</v>
      </c>
      <c r="Q2385" s="130">
        <v>64.022763649297531</v>
      </c>
      <c r="R2385" s="130">
        <v>1E-3</v>
      </c>
      <c r="S2385" s="130">
        <v>25</v>
      </c>
      <c r="T2385" s="130">
        <v>8.3333333330000006</v>
      </c>
      <c r="U2385" s="130">
        <v>-2.129395703340041</v>
      </c>
      <c r="V2385" s="130">
        <v>22.556525681026159</v>
      </c>
      <c r="W2385" s="130">
        <v>8.2286404614554005</v>
      </c>
      <c r="X2385" s="130">
        <v>28.786456633783551</v>
      </c>
    </row>
    <row r="2386" spans="1:24" x14ac:dyDescent="0.45">
      <c r="A2386" s="130" t="s">
        <v>123</v>
      </c>
      <c r="B2386" s="130">
        <v>2025</v>
      </c>
      <c r="C2386" s="131">
        <v>45730</v>
      </c>
      <c r="D2386" s="130" t="s">
        <v>30</v>
      </c>
      <c r="E2386" s="130">
        <v>1</v>
      </c>
      <c r="F2386" s="130" t="s">
        <v>572</v>
      </c>
      <c r="G2386" s="130">
        <v>5</v>
      </c>
      <c r="H2386" s="130" t="s">
        <v>1726</v>
      </c>
      <c r="I2386" s="130">
        <v>1194</v>
      </c>
      <c r="J2386" s="130" t="s">
        <v>509</v>
      </c>
      <c r="K2386" s="130" t="s">
        <v>79</v>
      </c>
      <c r="L2386" s="130">
        <v>26.049315068493151</v>
      </c>
      <c r="M2386" s="130">
        <v>8</v>
      </c>
      <c r="N2386" s="130">
        <v>1</v>
      </c>
      <c r="O2386" s="130">
        <v>11.231999999999999</v>
      </c>
      <c r="P2386" s="130">
        <v>0</v>
      </c>
      <c r="Q2386" s="130">
        <v>64.102564102564102</v>
      </c>
      <c r="R2386" s="130">
        <v>1.2933311379013011</v>
      </c>
      <c r="S2386" s="130">
        <v>25.879353551514729</v>
      </c>
      <c r="T2386" s="130">
        <v>8.1953408045378087</v>
      </c>
      <c r="U2386" s="130">
        <v>5.0303287820944362</v>
      </c>
      <c r="V2386" s="130">
        <v>29.161115631018479</v>
      </c>
      <c r="W2386" s="130">
        <v>8.043595616308016</v>
      </c>
      <c r="X2386" s="130">
        <v>25.439676775757359</v>
      </c>
    </row>
    <row r="2387" spans="1:24" x14ac:dyDescent="0.45">
      <c r="A2387" s="130" t="s">
        <v>123</v>
      </c>
      <c r="B2387" s="130">
        <v>2025</v>
      </c>
      <c r="C2387" s="131">
        <v>45730</v>
      </c>
      <c r="D2387" s="130" t="s">
        <v>30</v>
      </c>
      <c r="E2387" s="130">
        <v>1</v>
      </c>
      <c r="F2387" s="130" t="s">
        <v>572</v>
      </c>
      <c r="G2387" s="130">
        <v>5</v>
      </c>
      <c r="H2387" s="130" t="s">
        <v>1726</v>
      </c>
      <c r="I2387" s="130">
        <v>1194</v>
      </c>
      <c r="J2387" s="130" t="s">
        <v>541</v>
      </c>
      <c r="K2387" s="130" t="s">
        <v>49</v>
      </c>
      <c r="L2387" s="130">
        <v>23.457534246575339</v>
      </c>
      <c r="M2387" s="130">
        <v>24</v>
      </c>
      <c r="N2387" s="130">
        <v>2</v>
      </c>
      <c r="O2387" s="130">
        <v>11.231999999999999</v>
      </c>
      <c r="P2387" s="130">
        <v>0</v>
      </c>
      <c r="Q2387" s="130">
        <v>64.102564102564102</v>
      </c>
      <c r="R2387" s="130">
        <v>1E-3</v>
      </c>
      <c r="S2387" s="130">
        <v>25</v>
      </c>
      <c r="T2387" s="130">
        <v>8.3333333330000006</v>
      </c>
      <c r="U2387" s="130">
        <v>-2.804417136552654</v>
      </c>
      <c r="V2387" s="130">
        <v>21.61996063399932</v>
      </c>
      <c r="W2387" s="130">
        <v>8.1414592568506574</v>
      </c>
      <c r="X2387" s="130">
        <v>25.439676775757359</v>
      </c>
    </row>
    <row r="2388" spans="1:24" x14ac:dyDescent="0.45">
      <c r="A2388" s="130" t="s">
        <v>123</v>
      </c>
      <c r="B2388" s="130">
        <v>2025</v>
      </c>
      <c r="C2388" s="131">
        <v>45730</v>
      </c>
      <c r="D2388" s="130" t="s">
        <v>30</v>
      </c>
      <c r="E2388" s="130">
        <v>1</v>
      </c>
      <c r="F2388" s="130" t="s">
        <v>572</v>
      </c>
      <c r="G2388" s="130">
        <v>6</v>
      </c>
      <c r="H2388" s="130" t="s">
        <v>1727</v>
      </c>
      <c r="I2388" s="130">
        <v>1195</v>
      </c>
      <c r="J2388" s="130" t="s">
        <v>525</v>
      </c>
      <c r="K2388" s="130" t="s">
        <v>524</v>
      </c>
      <c r="L2388" s="130">
        <v>24.63287671232877</v>
      </c>
      <c r="M2388" s="130">
        <v>11</v>
      </c>
      <c r="N2388" s="130">
        <v>1</v>
      </c>
      <c r="O2388" s="130">
        <v>10.792999999999999</v>
      </c>
      <c r="P2388" s="130">
        <v>0</v>
      </c>
      <c r="Q2388" s="130">
        <v>66.709904567775411</v>
      </c>
      <c r="R2388" s="130">
        <v>19.059629021895571</v>
      </c>
      <c r="S2388" s="130">
        <v>41.299256379645684</v>
      </c>
      <c r="T2388" s="130">
        <v>7.4132091192500376</v>
      </c>
      <c r="U2388" s="130">
        <v>19.45678498705157</v>
      </c>
      <c r="V2388" s="130">
        <v>42.445160684275727</v>
      </c>
      <c r="W2388" s="130">
        <v>7.6627918990747199</v>
      </c>
      <c r="X2388" s="130">
        <v>33.149628189822842</v>
      </c>
    </row>
    <row r="2389" spans="1:24" x14ac:dyDescent="0.45">
      <c r="A2389" s="130" t="s">
        <v>123</v>
      </c>
      <c r="B2389" s="130">
        <v>2025</v>
      </c>
      <c r="C2389" s="131">
        <v>45730</v>
      </c>
      <c r="D2389" s="130" t="s">
        <v>30</v>
      </c>
      <c r="E2389" s="130">
        <v>1</v>
      </c>
      <c r="F2389" s="130" t="s">
        <v>572</v>
      </c>
      <c r="G2389" s="130">
        <v>6</v>
      </c>
      <c r="H2389" s="130" t="s">
        <v>1727</v>
      </c>
      <c r="I2389" s="130">
        <v>1195</v>
      </c>
      <c r="J2389" s="130" t="s">
        <v>540</v>
      </c>
      <c r="K2389" s="130" t="s">
        <v>67</v>
      </c>
      <c r="L2389" s="130">
        <v>23.778082191780818</v>
      </c>
      <c r="M2389" s="130">
        <v>23</v>
      </c>
      <c r="N2389" s="130">
        <v>2</v>
      </c>
      <c r="O2389" s="130">
        <v>10.792999999999999</v>
      </c>
      <c r="P2389" s="130">
        <v>0</v>
      </c>
      <c r="Q2389" s="130">
        <v>66.709904567775411</v>
      </c>
      <c r="R2389" s="130">
        <v>1E-3</v>
      </c>
      <c r="S2389" s="130">
        <v>25</v>
      </c>
      <c r="T2389" s="130">
        <v>8.3333333330000006</v>
      </c>
      <c r="U2389" s="130">
        <v>-1.606468496870999</v>
      </c>
      <c r="V2389" s="130">
        <v>23.594497918075739</v>
      </c>
      <c r="W2389" s="130">
        <v>8.4003221383155804</v>
      </c>
      <c r="X2389" s="130">
        <v>33.149628189822842</v>
      </c>
    </row>
    <row r="2390" spans="1:24" x14ac:dyDescent="0.45">
      <c r="A2390" s="130" t="s">
        <v>123</v>
      </c>
      <c r="B2390" s="130">
        <v>2025</v>
      </c>
      <c r="C2390" s="131">
        <v>45730</v>
      </c>
      <c r="D2390" s="130" t="s">
        <v>30</v>
      </c>
      <c r="E2390" s="130">
        <v>1</v>
      </c>
      <c r="F2390" s="130" t="s">
        <v>572</v>
      </c>
      <c r="G2390" s="130">
        <v>7</v>
      </c>
      <c r="H2390" s="130" t="s">
        <v>1728</v>
      </c>
      <c r="I2390" s="130">
        <v>1196</v>
      </c>
      <c r="J2390" s="130" t="s">
        <v>527</v>
      </c>
      <c r="K2390" s="130" t="s">
        <v>88</v>
      </c>
      <c r="L2390" s="130">
        <v>20.62739726027397</v>
      </c>
      <c r="M2390" s="130">
        <v>12</v>
      </c>
      <c r="N2390" s="130">
        <v>1</v>
      </c>
      <c r="O2390" s="130">
        <v>10.92</v>
      </c>
      <c r="P2390" s="130">
        <v>0</v>
      </c>
      <c r="Q2390" s="130">
        <v>65.934065934065941</v>
      </c>
      <c r="R2390" s="130">
        <v>1.1182316203036891</v>
      </c>
      <c r="S2390" s="130">
        <v>24.704183752247442</v>
      </c>
      <c r="T2390" s="130">
        <v>7.8619840439812503</v>
      </c>
      <c r="U2390" s="130">
        <v>3.7361435765188671</v>
      </c>
      <c r="V2390" s="130">
        <v>27.272227946767451</v>
      </c>
      <c r="W2390" s="130">
        <v>7.8453614567495276</v>
      </c>
      <c r="X2390" s="130">
        <v>22.41653573146441</v>
      </c>
    </row>
    <row r="2391" spans="1:24" x14ac:dyDescent="0.45">
      <c r="A2391" s="130" t="s">
        <v>123</v>
      </c>
      <c r="B2391" s="130">
        <v>2025</v>
      </c>
      <c r="C2391" s="131">
        <v>45730</v>
      </c>
      <c r="D2391" s="130" t="s">
        <v>30</v>
      </c>
      <c r="E2391" s="130">
        <v>1</v>
      </c>
      <c r="F2391" s="130" t="s">
        <v>572</v>
      </c>
      <c r="G2391" s="130">
        <v>7</v>
      </c>
      <c r="H2391" s="130" t="s">
        <v>1728</v>
      </c>
      <c r="I2391" s="130">
        <v>1196</v>
      </c>
      <c r="J2391" s="130" t="s">
        <v>459</v>
      </c>
      <c r="K2391" s="130" t="s">
        <v>143</v>
      </c>
      <c r="L2391" s="130">
        <v>21.835616438356169</v>
      </c>
      <c r="M2391" s="130">
        <v>22</v>
      </c>
      <c r="N2391" s="130">
        <v>2</v>
      </c>
      <c r="O2391" s="130">
        <v>10.92</v>
      </c>
      <c r="P2391" s="130">
        <v>0</v>
      </c>
      <c r="Q2391" s="130">
        <v>65.934065934065941</v>
      </c>
      <c r="R2391" s="130">
        <v>1E-3</v>
      </c>
      <c r="S2391" s="130">
        <v>20.12888771068139</v>
      </c>
      <c r="T2391" s="130">
        <v>8.3807439276476199</v>
      </c>
      <c r="U2391" s="130">
        <v>-7.4179113657543674</v>
      </c>
      <c r="V2391" s="130">
        <v>17.255261079291149</v>
      </c>
      <c r="W2391" s="130">
        <v>8.2243908150151732</v>
      </c>
      <c r="X2391" s="130">
        <v>22.41653573146441</v>
      </c>
    </row>
    <row r="2392" spans="1:24" x14ac:dyDescent="0.45">
      <c r="A2392" s="130" t="s">
        <v>123</v>
      </c>
      <c r="B2392" s="130">
        <v>2025</v>
      </c>
      <c r="C2392" s="131">
        <v>45730</v>
      </c>
      <c r="D2392" s="130" t="s">
        <v>30</v>
      </c>
      <c r="E2392" s="130">
        <v>1</v>
      </c>
      <c r="F2392" s="130" t="s">
        <v>572</v>
      </c>
      <c r="G2392" s="130">
        <v>8</v>
      </c>
      <c r="H2392" s="130" t="s">
        <v>1729</v>
      </c>
      <c r="I2392" s="130">
        <v>1197</v>
      </c>
      <c r="J2392" s="130" t="s">
        <v>448</v>
      </c>
      <c r="K2392" s="130" t="s">
        <v>96</v>
      </c>
      <c r="L2392" s="130">
        <v>29.413698630136992</v>
      </c>
      <c r="M2392" s="130">
        <v>13</v>
      </c>
      <c r="N2392" s="130">
        <v>1</v>
      </c>
      <c r="O2392" s="130">
        <v>11.185</v>
      </c>
      <c r="P2392" s="130">
        <v>0</v>
      </c>
      <c r="Q2392" s="130">
        <v>64.371926687527932</v>
      </c>
      <c r="R2392" s="130">
        <v>1E-3</v>
      </c>
      <c r="S2392" s="130">
        <v>14.35306504509521</v>
      </c>
      <c r="T2392" s="130">
        <v>7.8203837864044496</v>
      </c>
      <c r="U2392" s="130">
        <v>-2.3434729125394012</v>
      </c>
      <c r="V2392" s="130">
        <v>20.384807451868362</v>
      </c>
      <c r="W2392" s="130">
        <v>7.5760934548025878</v>
      </c>
      <c r="X2392" s="130">
        <v>22.948776932258411</v>
      </c>
    </row>
    <row r="2393" spans="1:24" x14ac:dyDescent="0.45">
      <c r="A2393" s="130" t="s">
        <v>123</v>
      </c>
      <c r="B2393" s="130">
        <v>2025</v>
      </c>
      <c r="C2393" s="131">
        <v>45730</v>
      </c>
      <c r="D2393" s="130" t="s">
        <v>30</v>
      </c>
      <c r="E2393" s="130">
        <v>1</v>
      </c>
      <c r="F2393" s="130" t="s">
        <v>572</v>
      </c>
      <c r="G2393" s="130">
        <v>8</v>
      </c>
      <c r="H2393" s="130" t="s">
        <v>1729</v>
      </c>
      <c r="I2393" s="130">
        <v>1197</v>
      </c>
      <c r="J2393" s="130" t="s">
        <v>470</v>
      </c>
      <c r="K2393" s="130" t="s">
        <v>52</v>
      </c>
      <c r="L2393" s="130">
        <v>22.638356164383559</v>
      </c>
      <c r="M2393" s="130">
        <v>21</v>
      </c>
      <c r="N2393" s="130">
        <v>2</v>
      </c>
      <c r="O2393" s="130">
        <v>11.185</v>
      </c>
      <c r="P2393" s="130">
        <v>0</v>
      </c>
      <c r="Q2393" s="130">
        <v>64.371926687527932</v>
      </c>
      <c r="R2393" s="130">
        <v>7.0186796141347259</v>
      </c>
      <c r="S2393" s="130">
        <v>31.544488819421598</v>
      </c>
      <c r="T2393" s="130">
        <v>8.1752697350956254</v>
      </c>
      <c r="U2393" s="130">
        <v>1.6083254965141121</v>
      </c>
      <c r="V2393" s="130">
        <v>25.0247081338348</v>
      </c>
      <c r="W2393" s="130">
        <v>7.8054608791068967</v>
      </c>
      <c r="X2393" s="130">
        <v>22.948776932258411</v>
      </c>
    </row>
    <row r="2394" spans="1:24" x14ac:dyDescent="0.45">
      <c r="A2394" s="130" t="s">
        <v>123</v>
      </c>
      <c r="B2394" s="130">
        <v>2025</v>
      </c>
      <c r="C2394" s="131">
        <v>45730</v>
      </c>
      <c r="D2394" s="130" t="s">
        <v>30</v>
      </c>
      <c r="E2394" s="130">
        <v>1</v>
      </c>
      <c r="F2394" s="130" t="s">
        <v>572</v>
      </c>
      <c r="G2394" s="130">
        <v>9</v>
      </c>
      <c r="H2394" s="130" t="s">
        <v>1730</v>
      </c>
      <c r="I2394" s="130">
        <v>1198</v>
      </c>
      <c r="J2394" s="130" t="s">
        <v>513</v>
      </c>
      <c r="K2394" s="130" t="s">
        <v>34</v>
      </c>
      <c r="L2394" s="130">
        <v>25.526027397260279</v>
      </c>
      <c r="M2394" s="130">
        <v>14</v>
      </c>
      <c r="N2394" s="130">
        <v>1</v>
      </c>
      <c r="O2394" s="130">
        <v>10.862</v>
      </c>
      <c r="P2394" s="130">
        <v>0</v>
      </c>
      <c r="Q2394" s="130">
        <v>66.286135150064439</v>
      </c>
      <c r="R2394" s="130">
        <v>1E-3</v>
      </c>
      <c r="S2394" s="130">
        <v>21.202236138656101</v>
      </c>
      <c r="T2394" s="130">
        <v>8.0053167775144818</v>
      </c>
      <c r="U2394" s="130">
        <v>0.97019079473873404</v>
      </c>
      <c r="V2394" s="130">
        <v>24.610419058072779</v>
      </c>
      <c r="W2394" s="130">
        <v>7.8800760877780158</v>
      </c>
      <c r="X2394" s="130">
        <v>21.597057117779581</v>
      </c>
    </row>
    <row r="2395" spans="1:24" x14ac:dyDescent="0.45">
      <c r="A2395" s="130" t="s">
        <v>123</v>
      </c>
      <c r="B2395" s="130">
        <v>2025</v>
      </c>
      <c r="C2395" s="131">
        <v>45730</v>
      </c>
      <c r="D2395" s="130" t="s">
        <v>30</v>
      </c>
      <c r="E2395" s="130">
        <v>1</v>
      </c>
      <c r="F2395" s="130" t="s">
        <v>572</v>
      </c>
      <c r="G2395" s="130">
        <v>9</v>
      </c>
      <c r="H2395" s="130" t="s">
        <v>1730</v>
      </c>
      <c r="I2395" s="130">
        <v>1198</v>
      </c>
      <c r="J2395" s="130" t="s">
        <v>528</v>
      </c>
      <c r="K2395" s="130" t="s">
        <v>43</v>
      </c>
      <c r="L2395" s="130">
        <v>21.923287671232881</v>
      </c>
      <c r="M2395" s="130">
        <v>20</v>
      </c>
      <c r="N2395" s="130">
        <v>2</v>
      </c>
      <c r="O2395" s="130">
        <v>10.862</v>
      </c>
      <c r="P2395" s="130">
        <v>0</v>
      </c>
      <c r="Q2395" s="130">
        <v>66.286135150064439</v>
      </c>
      <c r="R2395" s="130">
        <v>1E-3</v>
      </c>
      <c r="S2395" s="130">
        <v>21.991878096903061</v>
      </c>
      <c r="T2395" s="130">
        <v>8.3671455725803483</v>
      </c>
      <c r="U2395" s="130">
        <v>-6.0952845378319438</v>
      </c>
      <c r="V2395" s="130">
        <v>18.307439510343791</v>
      </c>
      <c r="W2395" s="130">
        <v>8.1342413493919121</v>
      </c>
      <c r="X2395" s="130">
        <v>21.597057117779581</v>
      </c>
    </row>
    <row r="2396" spans="1:24" x14ac:dyDescent="0.45">
      <c r="A2396" s="130" t="s">
        <v>123</v>
      </c>
      <c r="B2396" s="130">
        <v>2025</v>
      </c>
      <c r="C2396" s="131">
        <v>45730</v>
      </c>
      <c r="D2396" s="130" t="s">
        <v>30</v>
      </c>
      <c r="E2396" s="130">
        <v>1</v>
      </c>
      <c r="F2396" s="130" t="s">
        <v>572</v>
      </c>
      <c r="G2396" s="130">
        <v>10</v>
      </c>
      <c r="H2396" s="130" t="s">
        <v>1731</v>
      </c>
      <c r="I2396" s="130">
        <v>1199</v>
      </c>
      <c r="J2396" s="130" t="s">
        <v>403</v>
      </c>
      <c r="K2396" s="130" t="s">
        <v>61</v>
      </c>
      <c r="L2396" s="130">
        <v>28.013698630136989</v>
      </c>
      <c r="M2396" s="130">
        <v>4</v>
      </c>
      <c r="N2396" s="130">
        <v>1</v>
      </c>
      <c r="O2396" s="130">
        <v>11.071</v>
      </c>
      <c r="P2396" s="130">
        <v>0</v>
      </c>
      <c r="Q2396" s="130">
        <v>65.034775539698316</v>
      </c>
      <c r="R2396" s="130">
        <v>4.2320290207314279</v>
      </c>
      <c r="S2396" s="130">
        <v>26.96877232575839</v>
      </c>
      <c r="T2396" s="130">
        <v>7.5789144350089863</v>
      </c>
      <c r="U2396" s="130">
        <v>6.5422444284711823</v>
      </c>
      <c r="V2396" s="130">
        <v>29.363407449624521</v>
      </c>
      <c r="W2396" s="130">
        <v>7.6070543403844466</v>
      </c>
      <c r="X2396" s="130">
        <v>24.37341145922894</v>
      </c>
    </row>
    <row r="2397" spans="1:24" x14ac:dyDescent="0.45">
      <c r="A2397" s="130" t="s">
        <v>123</v>
      </c>
      <c r="B2397" s="130">
        <v>2025</v>
      </c>
      <c r="C2397" s="131">
        <v>45730</v>
      </c>
      <c r="D2397" s="130" t="s">
        <v>30</v>
      </c>
      <c r="E2397" s="130">
        <v>1</v>
      </c>
      <c r="F2397" s="130" t="s">
        <v>572</v>
      </c>
      <c r="G2397" s="130">
        <v>10</v>
      </c>
      <c r="H2397" s="130" t="s">
        <v>1731</v>
      </c>
      <c r="I2397" s="130">
        <v>1199</v>
      </c>
      <c r="J2397" s="130" t="s">
        <v>401</v>
      </c>
      <c r="K2397" s="130" t="s">
        <v>177</v>
      </c>
      <c r="L2397" s="130">
        <v>27.726027397260271</v>
      </c>
      <c r="M2397" s="130">
        <v>19</v>
      </c>
      <c r="N2397" s="130">
        <v>2</v>
      </c>
      <c r="O2397" s="130">
        <v>11.071</v>
      </c>
      <c r="P2397" s="130">
        <v>0</v>
      </c>
      <c r="Q2397" s="130">
        <v>65.034775539698316</v>
      </c>
      <c r="R2397" s="130">
        <v>1E-3</v>
      </c>
      <c r="S2397" s="130">
        <v>21.7780505926995</v>
      </c>
      <c r="T2397" s="130">
        <v>7.3153199400377158</v>
      </c>
      <c r="U2397" s="130">
        <v>-2.708390865411157</v>
      </c>
      <c r="V2397" s="130">
        <v>19.524918130860542</v>
      </c>
      <c r="W2397" s="130">
        <v>7.4111029987572321</v>
      </c>
      <c r="X2397" s="130">
        <v>24.37341145922894</v>
      </c>
    </row>
    <row r="2398" spans="1:24" x14ac:dyDescent="0.45">
      <c r="A2398" s="130" t="s">
        <v>123</v>
      </c>
      <c r="B2398" s="130">
        <v>2025</v>
      </c>
      <c r="C2398" s="131">
        <v>45730</v>
      </c>
      <c r="D2398" s="130" t="s">
        <v>30</v>
      </c>
      <c r="E2398" s="130">
        <v>1</v>
      </c>
      <c r="F2398" s="130" t="s">
        <v>572</v>
      </c>
      <c r="G2398" s="130">
        <v>11</v>
      </c>
      <c r="H2398" s="130" t="s">
        <v>1732</v>
      </c>
      <c r="I2398" s="130">
        <v>1200</v>
      </c>
      <c r="J2398" s="130" t="s">
        <v>475</v>
      </c>
      <c r="K2398" s="130" t="s">
        <v>265</v>
      </c>
      <c r="L2398" s="130">
        <v>21.520547945205479</v>
      </c>
      <c r="M2398" s="130">
        <v>16</v>
      </c>
      <c r="N2398" s="130">
        <v>1</v>
      </c>
      <c r="O2398" s="130">
        <v>10.978999999999999</v>
      </c>
      <c r="P2398" s="130">
        <v>0</v>
      </c>
      <c r="Q2398" s="130">
        <v>65.57974314600601</v>
      </c>
      <c r="R2398" s="130">
        <v>1E-3</v>
      </c>
      <c r="S2398" s="130">
        <v>12.698144117164221</v>
      </c>
      <c r="T2398" s="130">
        <v>7.9786653545942006</v>
      </c>
      <c r="U2398" s="130">
        <v>-6.8658239141105604</v>
      </c>
      <c r="V2398" s="130">
        <v>16.561481975524451</v>
      </c>
      <c r="W2398" s="130">
        <v>7.8091019632116687</v>
      </c>
      <c r="X2398" s="130">
        <v>14.47293409799434</v>
      </c>
    </row>
    <row r="2399" spans="1:24" x14ac:dyDescent="0.45">
      <c r="A2399" s="130" t="s">
        <v>123</v>
      </c>
      <c r="B2399" s="130">
        <v>2025</v>
      </c>
      <c r="C2399" s="131">
        <v>45730</v>
      </c>
      <c r="D2399" s="130" t="s">
        <v>30</v>
      </c>
      <c r="E2399" s="130">
        <v>1</v>
      </c>
      <c r="F2399" s="130" t="s">
        <v>572</v>
      </c>
      <c r="G2399" s="130">
        <v>11</v>
      </c>
      <c r="H2399" s="130" t="s">
        <v>1732</v>
      </c>
      <c r="I2399" s="130">
        <v>1200</v>
      </c>
      <c r="J2399" s="130" t="s">
        <v>462</v>
      </c>
      <c r="K2399" s="130" t="s">
        <v>115</v>
      </c>
      <c r="L2399" s="130">
        <v>24.12602739726027</v>
      </c>
      <c r="M2399" s="130">
        <v>17</v>
      </c>
      <c r="N2399" s="130">
        <v>2</v>
      </c>
      <c r="O2399" s="130">
        <v>10.978999999999999</v>
      </c>
      <c r="P2399" s="130">
        <v>0</v>
      </c>
      <c r="Q2399" s="130">
        <v>65.57974314600601</v>
      </c>
      <c r="R2399" s="130">
        <v>1E-3</v>
      </c>
      <c r="S2399" s="130">
        <v>16.247724078824451</v>
      </c>
      <c r="T2399" s="130">
        <v>7.9421807808062548</v>
      </c>
      <c r="U2399" s="130">
        <v>-10.936055692385009</v>
      </c>
      <c r="V2399" s="130">
        <v>12.41527125513268</v>
      </c>
      <c r="W2399" s="130">
        <v>7.783775649172564</v>
      </c>
      <c r="X2399" s="130">
        <v>14.47293409799434</v>
      </c>
    </row>
    <row r="2400" spans="1:24" x14ac:dyDescent="0.45">
      <c r="A2400" s="130" t="s">
        <v>123</v>
      </c>
      <c r="B2400" s="130">
        <v>2025</v>
      </c>
      <c r="C2400" s="131">
        <v>45730</v>
      </c>
      <c r="D2400" s="130" t="s">
        <v>30</v>
      </c>
      <c r="E2400" s="130">
        <v>1</v>
      </c>
      <c r="F2400" s="130" t="s">
        <v>572</v>
      </c>
      <c r="G2400" s="130">
        <v>12</v>
      </c>
      <c r="H2400" s="130" t="s">
        <v>1733</v>
      </c>
      <c r="I2400" s="130">
        <v>1201</v>
      </c>
      <c r="J2400" s="130" t="s">
        <v>535</v>
      </c>
      <c r="K2400" s="130" t="s">
        <v>91</v>
      </c>
      <c r="L2400" s="130">
        <v>21.904109589041099</v>
      </c>
      <c r="M2400" s="130">
        <v>15</v>
      </c>
      <c r="N2400" s="130">
        <v>1</v>
      </c>
      <c r="O2400" s="130">
        <v>11.103999999999999</v>
      </c>
      <c r="P2400" s="130">
        <v>0</v>
      </c>
      <c r="Q2400" s="130">
        <v>64.84149855907782</v>
      </c>
      <c r="R2400" s="130">
        <v>1E-3</v>
      </c>
      <c r="S2400" s="130">
        <v>23.036149630775942</v>
      </c>
      <c r="T2400" s="130">
        <v>8.2171976264040598</v>
      </c>
      <c r="U2400" s="130">
        <v>0.51899902613349624</v>
      </c>
      <c r="V2400" s="130">
        <v>25.105040933689221</v>
      </c>
      <c r="W2400" s="130">
        <v>8.1953473025185755</v>
      </c>
      <c r="X2400" s="130">
        <v>18.058628021068731</v>
      </c>
    </row>
    <row r="2401" spans="1:24" x14ac:dyDescent="0.45">
      <c r="A2401" s="130" t="s">
        <v>123</v>
      </c>
      <c r="B2401" s="130">
        <v>2025</v>
      </c>
      <c r="C2401" s="131">
        <v>45730</v>
      </c>
      <c r="D2401" s="130" t="s">
        <v>30</v>
      </c>
      <c r="E2401" s="130">
        <v>1</v>
      </c>
      <c r="F2401" s="130" t="s">
        <v>572</v>
      </c>
      <c r="G2401" s="130">
        <v>12</v>
      </c>
      <c r="H2401" s="130" t="s">
        <v>1733</v>
      </c>
      <c r="I2401" s="130">
        <v>1201</v>
      </c>
      <c r="J2401" s="130" t="s">
        <v>479</v>
      </c>
      <c r="K2401" s="130" t="s">
        <v>67</v>
      </c>
      <c r="L2401" s="130">
        <v>22.37534246575342</v>
      </c>
      <c r="M2401" s="130">
        <v>18</v>
      </c>
      <c r="N2401" s="130">
        <v>2</v>
      </c>
      <c r="O2401" s="130">
        <v>11.103999999999999</v>
      </c>
      <c r="P2401" s="130">
        <v>0</v>
      </c>
      <c r="Q2401" s="130">
        <v>64.84149855907782</v>
      </c>
      <c r="R2401" s="130">
        <v>1E-3</v>
      </c>
      <c r="S2401" s="130">
        <v>13.08110641136151</v>
      </c>
      <c r="T2401" s="130">
        <v>7.9263101865328291</v>
      </c>
      <c r="U2401" s="130">
        <v>-12.782160065475759</v>
      </c>
      <c r="V2401" s="130">
        <v>11.139176691115591</v>
      </c>
      <c r="W2401" s="130">
        <v>7.9737789188637826</v>
      </c>
      <c r="X2401" s="130">
        <v>18.058628021068731</v>
      </c>
    </row>
    <row r="2402" spans="1:24" x14ac:dyDescent="0.45">
      <c r="A2402" s="132" t="s">
        <v>123</v>
      </c>
      <c r="B2402" s="132">
        <v>2025</v>
      </c>
      <c r="C2402" s="133">
        <v>45730</v>
      </c>
      <c r="D2402" s="132" t="s">
        <v>30</v>
      </c>
      <c r="E2402" s="132">
        <v>1</v>
      </c>
      <c r="F2402" s="132" t="s">
        <v>575</v>
      </c>
      <c r="G2402" s="132">
        <v>1</v>
      </c>
      <c r="H2402" s="132" t="s">
        <v>1734</v>
      </c>
      <c r="I2402" s="132">
        <v>1202</v>
      </c>
      <c r="J2402" s="132" t="s">
        <v>480</v>
      </c>
      <c r="K2402" s="132" t="s">
        <v>43</v>
      </c>
      <c r="L2402" s="132">
        <v>19.93150684931507</v>
      </c>
      <c r="M2402" s="132">
        <v>1</v>
      </c>
      <c r="N2402" s="132">
        <v>1</v>
      </c>
      <c r="O2402" s="132">
        <v>10.401</v>
      </c>
      <c r="P2402" s="132">
        <v>0</v>
      </c>
      <c r="Q2402" s="132">
        <v>69.224113066051345</v>
      </c>
      <c r="R2402" s="132">
        <v>4.5264101580445839</v>
      </c>
      <c r="S2402" s="132">
        <v>31.816112247213582</v>
      </c>
      <c r="T2402" s="132">
        <v>9.096567363056332</v>
      </c>
      <c r="U2402" s="132">
        <v>8.2845708915275544</v>
      </c>
      <c r="V2402" s="132">
        <v>34.738230084286059</v>
      </c>
      <c r="W2402" s="132">
        <v>8.8178863975861681</v>
      </c>
      <c r="X2402" s="132">
        <v>28.460576590451399</v>
      </c>
    </row>
    <row r="2403" spans="1:24" x14ac:dyDescent="0.45">
      <c r="A2403" s="132" t="s">
        <v>123</v>
      </c>
      <c r="B2403" s="132">
        <v>2025</v>
      </c>
      <c r="C2403" s="133">
        <v>45730</v>
      </c>
      <c r="D2403" s="132" t="s">
        <v>30</v>
      </c>
      <c r="E2403" s="132">
        <v>1</v>
      </c>
      <c r="F2403" s="132" t="s">
        <v>575</v>
      </c>
      <c r="G2403" s="132">
        <v>1</v>
      </c>
      <c r="H2403" s="132" t="s">
        <v>1734</v>
      </c>
      <c r="I2403" s="132">
        <v>1202</v>
      </c>
      <c r="J2403" s="132" t="s">
        <v>535</v>
      </c>
      <c r="K2403" s="132" t="s">
        <v>91</v>
      </c>
      <c r="L2403" s="132">
        <v>21.904109589041099</v>
      </c>
      <c r="M2403" s="132">
        <v>15</v>
      </c>
      <c r="N2403" s="132">
        <v>2</v>
      </c>
      <c r="O2403" s="132">
        <v>10.401</v>
      </c>
      <c r="P2403" s="132">
        <v>0</v>
      </c>
      <c r="Q2403" s="132">
        <v>69.224113066051345</v>
      </c>
      <c r="R2403" s="132">
        <v>0.51899902613349624</v>
      </c>
      <c r="S2403" s="132">
        <v>25.105040933689221</v>
      </c>
      <c r="T2403" s="132">
        <v>8.1953473025185755</v>
      </c>
      <c r="U2403" s="132">
        <v>-1.7888583326804981</v>
      </c>
      <c r="V2403" s="132">
        <v>22.67926077067062</v>
      </c>
      <c r="W2403" s="132">
        <v>8.156039701117038</v>
      </c>
      <c r="X2403" s="132">
        <v>28.460576590451399</v>
      </c>
    </row>
    <row r="2404" spans="1:24" x14ac:dyDescent="0.45">
      <c r="A2404" s="132" t="s">
        <v>123</v>
      </c>
      <c r="B2404" s="132">
        <v>2025</v>
      </c>
      <c r="C2404" s="133">
        <v>45730</v>
      </c>
      <c r="D2404" s="132" t="s">
        <v>30</v>
      </c>
      <c r="E2404" s="132">
        <v>1</v>
      </c>
      <c r="F2404" s="132" t="s">
        <v>575</v>
      </c>
      <c r="G2404" s="132">
        <v>2</v>
      </c>
      <c r="H2404" s="132" t="s">
        <v>1735</v>
      </c>
      <c r="I2404" s="132">
        <v>1203</v>
      </c>
      <c r="J2404" s="132" t="s">
        <v>451</v>
      </c>
      <c r="K2404" s="132" t="s">
        <v>49</v>
      </c>
      <c r="L2404" s="132">
        <v>26.284931506849311</v>
      </c>
      <c r="M2404" s="132">
        <v>5</v>
      </c>
      <c r="N2404" s="132">
        <v>1</v>
      </c>
      <c r="O2404" s="132">
        <v>11.115</v>
      </c>
      <c r="P2404" s="132">
        <v>0</v>
      </c>
      <c r="Q2404" s="132">
        <v>64.777327935222672</v>
      </c>
      <c r="R2404" s="132">
        <v>30.97674491552478</v>
      </c>
      <c r="S2404" s="132">
        <v>55.611057275683279</v>
      </c>
      <c r="T2404" s="132">
        <v>8.211437453386166</v>
      </c>
      <c r="U2404" s="132">
        <v>29.784185287513189</v>
      </c>
      <c r="V2404" s="132">
        <v>55.759540812920513</v>
      </c>
      <c r="W2404" s="132">
        <v>8.6584518418024388</v>
      </c>
      <c r="X2404" s="132">
        <v>36.086269625603862</v>
      </c>
    </row>
    <row r="2405" spans="1:24" x14ac:dyDescent="0.45">
      <c r="A2405" s="132" t="s">
        <v>123</v>
      </c>
      <c r="B2405" s="132">
        <v>2025</v>
      </c>
      <c r="C2405" s="133">
        <v>45730</v>
      </c>
      <c r="D2405" s="132" t="s">
        <v>30</v>
      </c>
      <c r="E2405" s="132">
        <v>1</v>
      </c>
      <c r="F2405" s="132" t="s">
        <v>575</v>
      </c>
      <c r="G2405" s="132">
        <v>2</v>
      </c>
      <c r="H2405" s="132" t="s">
        <v>1735</v>
      </c>
      <c r="I2405" s="132">
        <v>1203</v>
      </c>
      <c r="J2405" s="132" t="s">
        <v>475</v>
      </c>
      <c r="K2405" s="132" t="s">
        <v>265</v>
      </c>
      <c r="L2405" s="132">
        <v>21.520547945205479</v>
      </c>
      <c r="M2405" s="132">
        <v>16</v>
      </c>
      <c r="N2405" s="132">
        <v>2</v>
      </c>
      <c r="O2405" s="132">
        <v>11.115</v>
      </c>
      <c r="P2405" s="132">
        <v>0</v>
      </c>
      <c r="Q2405" s="132">
        <v>64.777327935222672</v>
      </c>
      <c r="R2405" s="132">
        <v>1E-3</v>
      </c>
      <c r="S2405" s="132">
        <v>16.561481975524451</v>
      </c>
      <c r="T2405" s="132">
        <v>7.8091019632116687</v>
      </c>
      <c r="U2405" s="132">
        <v>-8.4507675993196862</v>
      </c>
      <c r="V2405" s="132">
        <v>16.425520993765591</v>
      </c>
      <c r="W2405" s="132">
        <v>8.2920961976950913</v>
      </c>
      <c r="X2405" s="132">
        <v>36.086269625603862</v>
      </c>
    </row>
    <row r="2406" spans="1:24" x14ac:dyDescent="0.45">
      <c r="A2406" s="132" t="s">
        <v>123</v>
      </c>
      <c r="B2406" s="132">
        <v>2025</v>
      </c>
      <c r="C2406" s="133">
        <v>45730</v>
      </c>
      <c r="D2406" s="132" t="s">
        <v>30</v>
      </c>
      <c r="E2406" s="132">
        <v>1</v>
      </c>
      <c r="F2406" s="132" t="s">
        <v>575</v>
      </c>
      <c r="G2406" s="132">
        <v>3</v>
      </c>
      <c r="H2406" s="132" t="s">
        <v>1736</v>
      </c>
      <c r="I2406" s="132">
        <v>1204</v>
      </c>
      <c r="J2406" s="132" t="s">
        <v>403</v>
      </c>
      <c r="K2406" s="132" t="s">
        <v>61</v>
      </c>
      <c r="L2406" s="132">
        <v>28.013698630136989</v>
      </c>
      <c r="M2406" s="132">
        <v>4</v>
      </c>
      <c r="N2406" s="132">
        <v>1</v>
      </c>
      <c r="O2406" s="132">
        <v>10.872</v>
      </c>
      <c r="P2406" s="132">
        <v>0</v>
      </c>
      <c r="Q2406" s="132">
        <v>66.225165562913901</v>
      </c>
      <c r="R2406" s="132">
        <v>6.5422444284711823</v>
      </c>
      <c r="S2406" s="132">
        <v>29.363407449624521</v>
      </c>
      <c r="T2406" s="132">
        <v>7.6070543403844466</v>
      </c>
      <c r="U2406" s="132">
        <v>12.57917278795162</v>
      </c>
      <c r="V2406" s="132">
        <v>34.858597378631487</v>
      </c>
      <c r="W2406" s="132">
        <v>7.4264748635599576</v>
      </c>
      <c r="X2406" s="132">
        <v>36.899618468689638</v>
      </c>
    </row>
    <row r="2407" spans="1:24" x14ac:dyDescent="0.45">
      <c r="A2407" s="132" t="s">
        <v>123</v>
      </c>
      <c r="B2407" s="132">
        <v>2025</v>
      </c>
      <c r="C2407" s="133">
        <v>45730</v>
      </c>
      <c r="D2407" s="132" t="s">
        <v>30</v>
      </c>
      <c r="E2407" s="132">
        <v>1</v>
      </c>
      <c r="F2407" s="132" t="s">
        <v>575</v>
      </c>
      <c r="G2407" s="132">
        <v>3</v>
      </c>
      <c r="H2407" s="132" t="s">
        <v>1736</v>
      </c>
      <c r="I2407" s="132">
        <v>1204</v>
      </c>
      <c r="J2407" s="132" t="s">
        <v>410</v>
      </c>
      <c r="K2407" s="132" t="s">
        <v>88</v>
      </c>
      <c r="L2407" s="132">
        <v>25.2</v>
      </c>
      <c r="M2407" s="132">
        <v>9</v>
      </c>
      <c r="N2407" s="132">
        <v>2</v>
      </c>
      <c r="O2407" s="132">
        <v>10.872</v>
      </c>
      <c r="P2407" s="132">
        <v>0</v>
      </c>
      <c r="Q2407" s="132">
        <v>66.225165562913901</v>
      </c>
      <c r="R2407" s="132">
        <v>20.85423780219071</v>
      </c>
      <c r="S2407" s="132">
        <v>44.435829487754752</v>
      </c>
      <c r="T2407" s="132">
        <v>7.8605305618546799</v>
      </c>
      <c r="U2407" s="132">
        <v>15.838347323879891</v>
      </c>
      <c r="V2407" s="132">
        <v>38.618437129307182</v>
      </c>
      <c r="W2407" s="132">
        <v>7.5933632684757626</v>
      </c>
      <c r="X2407" s="132">
        <v>36.899618468689638</v>
      </c>
    </row>
    <row r="2408" spans="1:24" x14ac:dyDescent="0.45">
      <c r="A2408" s="132" t="s">
        <v>123</v>
      </c>
      <c r="B2408" s="132">
        <v>2025</v>
      </c>
      <c r="C2408" s="133">
        <v>45730</v>
      </c>
      <c r="D2408" s="132" t="s">
        <v>30</v>
      </c>
      <c r="E2408" s="132">
        <v>1</v>
      </c>
      <c r="F2408" s="132" t="s">
        <v>575</v>
      </c>
      <c r="G2408" s="132">
        <v>4</v>
      </c>
      <c r="H2408" s="132" t="s">
        <v>1737</v>
      </c>
      <c r="I2408" s="132">
        <v>1205</v>
      </c>
      <c r="J2408" s="132" t="s">
        <v>546</v>
      </c>
      <c r="K2408" s="132" t="s">
        <v>34</v>
      </c>
      <c r="L2408" s="132">
        <v>26.81095890410959</v>
      </c>
      <c r="M2408" s="132">
        <v>3</v>
      </c>
      <c r="N2408" s="132">
        <v>1</v>
      </c>
      <c r="O2408" s="132">
        <v>10.726000000000001</v>
      </c>
      <c r="P2408" s="132">
        <v>0</v>
      </c>
      <c r="Q2408" s="132">
        <v>67.126608241655788</v>
      </c>
      <c r="R2408" s="132">
        <v>17.565421819637091</v>
      </c>
      <c r="S2408" s="132">
        <v>40.537490675344159</v>
      </c>
      <c r="T2408" s="132">
        <v>7.6573562852356902</v>
      </c>
      <c r="U2408" s="132">
        <v>18.22832271226202</v>
      </c>
      <c r="V2408" s="132">
        <v>41.780821187140859</v>
      </c>
      <c r="W2408" s="132">
        <v>7.8508328249596131</v>
      </c>
      <c r="X2408" s="132">
        <v>32.573954866708469</v>
      </c>
    </row>
    <row r="2409" spans="1:24" x14ac:dyDescent="0.45">
      <c r="A2409" s="132" t="s">
        <v>123</v>
      </c>
      <c r="B2409" s="132">
        <v>2025</v>
      </c>
      <c r="C2409" s="133">
        <v>45730</v>
      </c>
      <c r="D2409" s="132" t="s">
        <v>30</v>
      </c>
      <c r="E2409" s="132">
        <v>1</v>
      </c>
      <c r="F2409" s="132" t="s">
        <v>575</v>
      </c>
      <c r="G2409" s="132">
        <v>4</v>
      </c>
      <c r="H2409" s="132" t="s">
        <v>1737</v>
      </c>
      <c r="I2409" s="132">
        <v>1205</v>
      </c>
      <c r="J2409" s="132" t="s">
        <v>513</v>
      </c>
      <c r="K2409" s="132" t="s">
        <v>34</v>
      </c>
      <c r="L2409" s="132">
        <v>25.526027397260279</v>
      </c>
      <c r="M2409" s="132">
        <v>14</v>
      </c>
      <c r="N2409" s="132">
        <v>2</v>
      </c>
      <c r="O2409" s="132">
        <v>10.726000000000001</v>
      </c>
      <c r="P2409" s="132">
        <v>0</v>
      </c>
      <c r="Q2409" s="132">
        <v>67.126608241655788</v>
      </c>
      <c r="R2409" s="132">
        <v>0.97019079473873404</v>
      </c>
      <c r="S2409" s="132">
        <v>24.610419058072779</v>
      </c>
      <c r="T2409" s="132">
        <v>7.8800760877780158</v>
      </c>
      <c r="U2409" s="132">
        <v>-0.78382465219276654</v>
      </c>
      <c r="V2409" s="132">
        <v>23.30347457544142</v>
      </c>
      <c r="W2409" s="132">
        <v>8.0290997425447284</v>
      </c>
      <c r="X2409" s="132">
        <v>32.573954866708469</v>
      </c>
    </row>
    <row r="2410" spans="1:24" x14ac:dyDescent="0.45">
      <c r="A2410" s="132" t="s">
        <v>123</v>
      </c>
      <c r="B2410" s="132">
        <v>2025</v>
      </c>
      <c r="C2410" s="133">
        <v>45730</v>
      </c>
      <c r="D2410" s="132" t="s">
        <v>30</v>
      </c>
      <c r="E2410" s="132">
        <v>1</v>
      </c>
      <c r="F2410" s="132" t="s">
        <v>575</v>
      </c>
      <c r="G2410" s="132">
        <v>5</v>
      </c>
      <c r="H2410" s="132" t="s">
        <v>1738</v>
      </c>
      <c r="I2410" s="132">
        <v>1206</v>
      </c>
      <c r="J2410" s="132" t="s">
        <v>418</v>
      </c>
      <c r="K2410" s="132" t="s">
        <v>96</v>
      </c>
      <c r="L2410" s="132">
        <v>26.81369863013699</v>
      </c>
      <c r="M2410" s="132">
        <v>6</v>
      </c>
      <c r="N2410" s="132">
        <v>1</v>
      </c>
      <c r="O2410" s="132">
        <v>10.913</v>
      </c>
      <c r="P2410" s="132">
        <v>0</v>
      </c>
      <c r="Q2410" s="132">
        <v>65.976358471547698</v>
      </c>
      <c r="R2410" s="132">
        <v>4.7185005055896454</v>
      </c>
      <c r="S2410" s="132">
        <v>28.635236196674189</v>
      </c>
      <c r="T2410" s="132">
        <v>7.972245230361513</v>
      </c>
      <c r="U2410" s="132">
        <v>6.9202985751282853</v>
      </c>
      <c r="V2410" s="132">
        <v>30.817567608425399</v>
      </c>
      <c r="W2410" s="132">
        <v>7.9657563444323722</v>
      </c>
      <c r="X2410" s="132">
        <v>24.51002182427127</v>
      </c>
    </row>
    <row r="2411" spans="1:24" x14ac:dyDescent="0.45">
      <c r="A2411" s="132" t="s">
        <v>123</v>
      </c>
      <c r="B2411" s="132">
        <v>2025</v>
      </c>
      <c r="C2411" s="133">
        <v>45730</v>
      </c>
      <c r="D2411" s="132" t="s">
        <v>30</v>
      </c>
      <c r="E2411" s="132">
        <v>1</v>
      </c>
      <c r="F2411" s="132" t="s">
        <v>575</v>
      </c>
      <c r="G2411" s="132">
        <v>5</v>
      </c>
      <c r="H2411" s="132" t="s">
        <v>1738</v>
      </c>
      <c r="I2411" s="132">
        <v>1206</v>
      </c>
      <c r="J2411" s="132" t="s">
        <v>448</v>
      </c>
      <c r="K2411" s="132" t="s">
        <v>96</v>
      </c>
      <c r="L2411" s="132">
        <v>29.413698630136992</v>
      </c>
      <c r="M2411" s="132">
        <v>13</v>
      </c>
      <c r="N2411" s="132">
        <v>2</v>
      </c>
      <c r="O2411" s="132">
        <v>10.913</v>
      </c>
      <c r="P2411" s="132">
        <v>0</v>
      </c>
      <c r="Q2411" s="132">
        <v>65.976358471547698</v>
      </c>
      <c r="R2411" s="132">
        <v>1E-3</v>
      </c>
      <c r="S2411" s="132">
        <v>20.384807451868362</v>
      </c>
      <c r="T2411" s="132">
        <v>7.5760934548025878</v>
      </c>
      <c r="U2411" s="132">
        <v>-4.6114799746031636</v>
      </c>
      <c r="V2411" s="132">
        <v>18.38773909307541</v>
      </c>
      <c r="W2411" s="132">
        <v>7.6664063558928577</v>
      </c>
      <c r="X2411" s="132">
        <v>24.51002182427127</v>
      </c>
    </row>
    <row r="2412" spans="1:24" x14ac:dyDescent="0.45">
      <c r="A2412" s="132" t="s">
        <v>123</v>
      </c>
      <c r="B2412" s="132">
        <v>2025</v>
      </c>
      <c r="C2412" s="133">
        <v>45730</v>
      </c>
      <c r="D2412" s="132" t="s">
        <v>30</v>
      </c>
      <c r="E2412" s="132">
        <v>1</v>
      </c>
      <c r="F2412" s="132" t="s">
        <v>575</v>
      </c>
      <c r="G2412" s="132">
        <v>6</v>
      </c>
      <c r="H2412" s="132" t="s">
        <v>1739</v>
      </c>
      <c r="I2412" s="132">
        <v>1207</v>
      </c>
      <c r="J2412" s="132" t="s">
        <v>346</v>
      </c>
      <c r="K2412" s="132" t="s">
        <v>52</v>
      </c>
      <c r="L2412" s="132">
        <v>25.898630136986299</v>
      </c>
      <c r="M2412" s="132">
        <v>7</v>
      </c>
      <c r="N2412" s="132">
        <v>1</v>
      </c>
      <c r="O2412" s="132">
        <v>11.009</v>
      </c>
      <c r="P2412" s="132">
        <v>0</v>
      </c>
      <c r="Q2412" s="132">
        <v>65.40103551639568</v>
      </c>
      <c r="R2412" s="132">
        <v>18.757751929012141</v>
      </c>
      <c r="S2412" s="132">
        <v>43.201529728380969</v>
      </c>
      <c r="T2412" s="132">
        <v>8.1479259331229432</v>
      </c>
      <c r="U2412" s="132">
        <v>19.84133004223003</v>
      </c>
      <c r="V2412" s="132">
        <v>44.589256382049612</v>
      </c>
      <c r="W2412" s="132">
        <v>8.2493087799398594</v>
      </c>
      <c r="X2412" s="132">
        <v>35.23687883757421</v>
      </c>
    </row>
    <row r="2413" spans="1:24" x14ac:dyDescent="0.45">
      <c r="A2413" s="132" t="s">
        <v>123</v>
      </c>
      <c r="B2413" s="132">
        <v>2025</v>
      </c>
      <c r="C2413" s="133">
        <v>45730</v>
      </c>
      <c r="D2413" s="132" t="s">
        <v>30</v>
      </c>
      <c r="E2413" s="132">
        <v>1</v>
      </c>
      <c r="F2413" s="132" t="s">
        <v>575</v>
      </c>
      <c r="G2413" s="132">
        <v>6</v>
      </c>
      <c r="H2413" s="132" t="s">
        <v>1739</v>
      </c>
      <c r="I2413" s="132">
        <v>1207</v>
      </c>
      <c r="J2413" s="132" t="s">
        <v>527</v>
      </c>
      <c r="K2413" s="132" t="s">
        <v>88</v>
      </c>
      <c r="L2413" s="132">
        <v>20.62739726027397</v>
      </c>
      <c r="M2413" s="132">
        <v>12</v>
      </c>
      <c r="N2413" s="132">
        <v>2</v>
      </c>
      <c r="O2413" s="132">
        <v>11.009</v>
      </c>
      <c r="P2413" s="132">
        <v>0</v>
      </c>
      <c r="Q2413" s="132">
        <v>65.40103551639568</v>
      </c>
      <c r="R2413" s="132">
        <v>3.7361435765188671</v>
      </c>
      <c r="S2413" s="132">
        <v>27.272227946767451</v>
      </c>
      <c r="T2413" s="132">
        <v>7.8453614567495276</v>
      </c>
      <c r="U2413" s="132">
        <v>1.9503696161307429</v>
      </c>
      <c r="V2413" s="132">
        <v>25.973575788481671</v>
      </c>
      <c r="W2413" s="132">
        <v>8.0077353907836439</v>
      </c>
      <c r="X2413" s="132">
        <v>35.23687883757421</v>
      </c>
    </row>
    <row r="2414" spans="1:24" x14ac:dyDescent="0.45">
      <c r="A2414" s="132" t="s">
        <v>123</v>
      </c>
      <c r="B2414" s="132">
        <v>2025</v>
      </c>
      <c r="C2414" s="133">
        <v>45730</v>
      </c>
      <c r="D2414" s="132" t="s">
        <v>30</v>
      </c>
      <c r="E2414" s="132">
        <v>1</v>
      </c>
      <c r="F2414" s="132" t="s">
        <v>575</v>
      </c>
      <c r="G2414" s="132">
        <v>7</v>
      </c>
      <c r="H2414" s="132" t="s">
        <v>1740</v>
      </c>
      <c r="I2414" s="132">
        <v>1208</v>
      </c>
      <c r="J2414" s="132" t="s">
        <v>523</v>
      </c>
      <c r="K2414" s="132" t="s">
        <v>524</v>
      </c>
      <c r="L2414" s="132">
        <v>21.841095890410958</v>
      </c>
      <c r="M2414" s="132">
        <v>2</v>
      </c>
      <c r="N2414" s="132">
        <v>1</v>
      </c>
      <c r="O2414" s="132">
        <v>10.500999999999999</v>
      </c>
      <c r="P2414" s="132">
        <v>0</v>
      </c>
      <c r="Q2414" s="132">
        <v>68.564898581087519</v>
      </c>
      <c r="R2414" s="132">
        <v>18.890950089732279</v>
      </c>
      <c r="S2414" s="132">
        <v>42.414026862393023</v>
      </c>
      <c r="T2414" s="132">
        <v>7.8410255908869138</v>
      </c>
      <c r="U2414" s="132">
        <v>22.438023782049552</v>
      </c>
      <c r="V2414" s="132">
        <v>45.664400901743832</v>
      </c>
      <c r="W2414" s="132">
        <v>7.742125706564762</v>
      </c>
      <c r="X2414" s="132">
        <v>42.429593773334368</v>
      </c>
    </row>
    <row r="2415" spans="1:24" x14ac:dyDescent="0.45">
      <c r="A2415" s="132" t="s">
        <v>123</v>
      </c>
      <c r="B2415" s="132">
        <v>2025</v>
      </c>
      <c r="C2415" s="133">
        <v>45730</v>
      </c>
      <c r="D2415" s="132" t="s">
        <v>30</v>
      </c>
      <c r="E2415" s="132">
        <v>1</v>
      </c>
      <c r="F2415" s="132" t="s">
        <v>575</v>
      </c>
      <c r="G2415" s="132">
        <v>7</v>
      </c>
      <c r="H2415" s="132" t="s">
        <v>1740</v>
      </c>
      <c r="I2415" s="132">
        <v>1208</v>
      </c>
      <c r="J2415" s="132" t="s">
        <v>525</v>
      </c>
      <c r="K2415" s="132" t="s">
        <v>524</v>
      </c>
      <c r="L2415" s="132">
        <v>24.63287671232877</v>
      </c>
      <c r="M2415" s="132">
        <v>11</v>
      </c>
      <c r="N2415" s="132">
        <v>2</v>
      </c>
      <c r="O2415" s="132">
        <v>10.500999999999999</v>
      </c>
      <c r="P2415" s="132">
        <v>0</v>
      </c>
      <c r="Q2415" s="132">
        <v>68.564898581087519</v>
      </c>
      <c r="R2415" s="132">
        <v>19.45678498705157</v>
      </c>
      <c r="S2415" s="132">
        <v>42.445160684275727</v>
      </c>
      <c r="T2415" s="132">
        <v>7.6627918990747199</v>
      </c>
      <c r="U2415" s="132">
        <v>16.47735197216462</v>
      </c>
      <c r="V2415" s="132">
        <v>39.322220707663263</v>
      </c>
      <c r="W2415" s="132">
        <v>7.6149562451662121</v>
      </c>
      <c r="X2415" s="132">
        <v>42.429593773334368</v>
      </c>
    </row>
    <row r="2416" spans="1:24" x14ac:dyDescent="0.45">
      <c r="A2416" s="132" t="s">
        <v>123</v>
      </c>
      <c r="B2416" s="132">
        <v>2025</v>
      </c>
      <c r="C2416" s="133">
        <v>45730</v>
      </c>
      <c r="D2416" s="132" t="s">
        <v>30</v>
      </c>
      <c r="E2416" s="132">
        <v>1</v>
      </c>
      <c r="F2416" s="132" t="s">
        <v>575</v>
      </c>
      <c r="G2416" s="132">
        <v>8</v>
      </c>
      <c r="H2416" s="132" t="s">
        <v>1741</v>
      </c>
      <c r="I2416" s="132">
        <v>1209</v>
      </c>
      <c r="J2416" s="132" t="s">
        <v>509</v>
      </c>
      <c r="K2416" s="132" t="s">
        <v>79</v>
      </c>
      <c r="L2416" s="132">
        <v>26.049315068493151</v>
      </c>
      <c r="M2416" s="132">
        <v>8</v>
      </c>
      <c r="N2416" s="132">
        <v>1</v>
      </c>
      <c r="O2416" s="132">
        <v>10.811999999999999</v>
      </c>
      <c r="P2416" s="132">
        <v>0</v>
      </c>
      <c r="Q2416" s="132">
        <v>66.592674805771367</v>
      </c>
      <c r="R2416" s="132">
        <v>5.0303287820944362</v>
      </c>
      <c r="S2416" s="132">
        <v>29.161115631018479</v>
      </c>
      <c r="T2416" s="132">
        <v>8.043595616308016</v>
      </c>
      <c r="U2416" s="132">
        <v>9.9769969682304129</v>
      </c>
      <c r="V2416" s="132">
        <v>33.430382819371502</v>
      </c>
      <c r="W2416" s="132">
        <v>7.8177952837136964</v>
      </c>
      <c r="X2416" s="132">
        <v>31.86828646194677</v>
      </c>
    </row>
    <row r="2417" spans="1:24" x14ac:dyDescent="0.45">
      <c r="A2417" s="132" t="s">
        <v>123</v>
      </c>
      <c r="B2417" s="132">
        <v>2025</v>
      </c>
      <c r="C2417" s="133">
        <v>45730</v>
      </c>
      <c r="D2417" s="132" t="s">
        <v>30</v>
      </c>
      <c r="E2417" s="132">
        <v>1</v>
      </c>
      <c r="F2417" s="132" t="s">
        <v>575</v>
      </c>
      <c r="G2417" s="132">
        <v>8</v>
      </c>
      <c r="H2417" s="132" t="s">
        <v>1741</v>
      </c>
      <c r="I2417" s="132">
        <v>1209</v>
      </c>
      <c r="J2417" s="132" t="s">
        <v>469</v>
      </c>
      <c r="K2417" s="132" t="s">
        <v>79</v>
      </c>
      <c r="L2417" s="132">
        <v>21.958904109589039</v>
      </c>
      <c r="M2417" s="132">
        <v>10</v>
      </c>
      <c r="N2417" s="132">
        <v>2</v>
      </c>
      <c r="O2417" s="132">
        <v>10.811999999999999</v>
      </c>
      <c r="P2417" s="132">
        <v>0</v>
      </c>
      <c r="Q2417" s="132">
        <v>66.592674805771367</v>
      </c>
      <c r="R2417" s="132">
        <v>11.91017588048437</v>
      </c>
      <c r="S2417" s="132">
        <v>34.575457292875058</v>
      </c>
      <c r="T2417" s="132">
        <v>7.5550938041302329</v>
      </c>
      <c r="U2417" s="132">
        <v>8.3046514507774667</v>
      </c>
      <c r="V2417" s="132">
        <v>30.747601452773381</v>
      </c>
      <c r="W2417" s="132">
        <v>7.4809833339986396</v>
      </c>
      <c r="X2417" s="132">
        <v>31.86828646194677</v>
      </c>
    </row>
    <row r="2418" spans="1:24" x14ac:dyDescent="0.45">
      <c r="A2418" s="134" t="s">
        <v>123</v>
      </c>
      <c r="B2418" s="134">
        <v>2025</v>
      </c>
      <c r="C2418" s="135">
        <v>45730</v>
      </c>
      <c r="D2418" s="134" t="s">
        <v>30</v>
      </c>
      <c r="E2418" s="134">
        <v>1</v>
      </c>
      <c r="F2418" s="134" t="s">
        <v>576</v>
      </c>
      <c r="G2418" s="134">
        <v>1</v>
      </c>
      <c r="H2418" s="134" t="s">
        <v>1742</v>
      </c>
      <c r="I2418" s="134">
        <v>1210</v>
      </c>
      <c r="J2418" s="134" t="s">
        <v>480</v>
      </c>
      <c r="K2418" s="134" t="s">
        <v>43</v>
      </c>
      <c r="L2418" s="134">
        <v>19.93150684931507</v>
      </c>
      <c r="M2418" s="134">
        <v>1</v>
      </c>
      <c r="N2418" s="134">
        <v>1</v>
      </c>
      <c r="O2418" s="134">
        <v>10.35</v>
      </c>
      <c r="P2418" s="134">
        <v>0</v>
      </c>
      <c r="Q2418" s="134">
        <v>69.565217391304344</v>
      </c>
      <c r="R2418" s="134">
        <v>8.2845708915275544</v>
      </c>
      <c r="S2418" s="134">
        <v>34.738230084286059</v>
      </c>
      <c r="T2418" s="134">
        <v>8.8178863975861681</v>
      </c>
      <c r="U2418" s="134">
        <v>12.915160851831519</v>
      </c>
      <c r="V2418" s="134">
        <v>38.390962399220108</v>
      </c>
      <c r="W2418" s="134">
        <v>8.4919338491295306</v>
      </c>
      <c r="X2418" s="134">
        <v>34.08430645182878</v>
      </c>
    </row>
    <row r="2419" spans="1:24" x14ac:dyDescent="0.45">
      <c r="A2419" s="134" t="s">
        <v>123</v>
      </c>
      <c r="B2419" s="134">
        <v>2025</v>
      </c>
      <c r="C2419" s="135">
        <v>45730</v>
      </c>
      <c r="D2419" s="134" t="s">
        <v>30</v>
      </c>
      <c r="E2419" s="134">
        <v>1</v>
      </c>
      <c r="F2419" s="134" t="s">
        <v>576</v>
      </c>
      <c r="G2419" s="134">
        <v>1</v>
      </c>
      <c r="H2419" s="134" t="s">
        <v>1742</v>
      </c>
      <c r="I2419" s="134">
        <v>1210</v>
      </c>
      <c r="J2419" s="134" t="s">
        <v>509</v>
      </c>
      <c r="K2419" s="134" t="s">
        <v>79</v>
      </c>
      <c r="L2419" s="134">
        <v>26.049315068493151</v>
      </c>
      <c r="M2419" s="134">
        <v>8</v>
      </c>
      <c r="N2419" s="134">
        <v>2</v>
      </c>
      <c r="O2419" s="134">
        <v>10.35</v>
      </c>
      <c r="P2419" s="134">
        <v>0</v>
      </c>
      <c r="Q2419" s="134">
        <v>69.565217391304344</v>
      </c>
      <c r="R2419" s="134">
        <v>9.9769969682304129</v>
      </c>
      <c r="S2419" s="134">
        <v>33.430382819371502</v>
      </c>
      <c r="T2419" s="134">
        <v>7.8177952837136964</v>
      </c>
      <c r="U2419" s="134">
        <v>7.1333661162603441</v>
      </c>
      <c r="V2419" s="134">
        <v>30.47814205226754</v>
      </c>
      <c r="W2419" s="134">
        <v>7.7815919786690646</v>
      </c>
      <c r="X2419" s="134">
        <v>34.08430645182878</v>
      </c>
    </row>
    <row r="2420" spans="1:24" x14ac:dyDescent="0.45">
      <c r="A2420" s="134" t="s">
        <v>123</v>
      </c>
      <c r="B2420" s="134">
        <v>2025</v>
      </c>
      <c r="C2420" s="135">
        <v>45730</v>
      </c>
      <c r="D2420" s="134" t="s">
        <v>30</v>
      </c>
      <c r="E2420" s="134">
        <v>1</v>
      </c>
      <c r="F2420" s="134" t="s">
        <v>576</v>
      </c>
      <c r="G2420" s="134">
        <v>2</v>
      </c>
      <c r="H2420" s="134" t="s">
        <v>1743</v>
      </c>
      <c r="I2420" s="134">
        <v>1211</v>
      </c>
      <c r="J2420" s="134" t="s">
        <v>523</v>
      </c>
      <c r="K2420" s="134" t="s">
        <v>524</v>
      </c>
      <c r="L2420" s="134">
        <v>21.841095890410958</v>
      </c>
      <c r="M2420" s="134">
        <v>2</v>
      </c>
      <c r="N2420" s="134">
        <v>1</v>
      </c>
      <c r="O2420" s="134">
        <v>10.941000000000001</v>
      </c>
      <c r="P2420" s="134">
        <v>0</v>
      </c>
      <c r="Q2420" s="134">
        <v>65.807513024403619</v>
      </c>
      <c r="R2420" s="134">
        <v>22.438023782049552</v>
      </c>
      <c r="S2420" s="134">
        <v>45.664400901743832</v>
      </c>
      <c r="T2420" s="134">
        <v>7.742125706564762</v>
      </c>
      <c r="U2420" s="134">
        <v>27.499628862367409</v>
      </c>
      <c r="V2420" s="134">
        <v>50.294616336108191</v>
      </c>
      <c r="W2420" s="134">
        <v>7.5983291579135948</v>
      </c>
      <c r="X2420" s="134">
        <v>50.711970857332169</v>
      </c>
    </row>
    <row r="2421" spans="1:24" x14ac:dyDescent="0.45">
      <c r="A2421" s="134" t="s">
        <v>123</v>
      </c>
      <c r="B2421" s="134">
        <v>2025</v>
      </c>
      <c r="C2421" s="135">
        <v>45730</v>
      </c>
      <c r="D2421" s="134" t="s">
        <v>30</v>
      </c>
      <c r="E2421" s="134">
        <v>1</v>
      </c>
      <c r="F2421" s="134" t="s">
        <v>576</v>
      </c>
      <c r="G2421" s="134">
        <v>2</v>
      </c>
      <c r="H2421" s="134" t="s">
        <v>1743</v>
      </c>
      <c r="I2421" s="134">
        <v>1211</v>
      </c>
      <c r="J2421" s="134" t="s">
        <v>451</v>
      </c>
      <c r="K2421" s="134" t="s">
        <v>49</v>
      </c>
      <c r="L2421" s="134">
        <v>26.284931506849311</v>
      </c>
      <c r="M2421" s="134">
        <v>5</v>
      </c>
      <c r="N2421" s="134">
        <v>2</v>
      </c>
      <c r="O2421" s="134">
        <v>10.941000000000001</v>
      </c>
      <c r="P2421" s="134">
        <v>0</v>
      </c>
      <c r="Q2421" s="134">
        <v>65.807513024403619</v>
      </c>
      <c r="R2421" s="134">
        <v>29.784185287513189</v>
      </c>
      <c r="S2421" s="134">
        <v>55.759540812920513</v>
      </c>
      <c r="T2421" s="134">
        <v>8.6584518418024388</v>
      </c>
      <c r="U2421" s="134">
        <v>25.500815072289981</v>
      </c>
      <c r="V2421" s="134">
        <v>50.119989016687462</v>
      </c>
      <c r="W2421" s="134">
        <v>8.206391314799161</v>
      </c>
      <c r="X2421" s="134">
        <v>50.711970857332169</v>
      </c>
    </row>
    <row r="2422" spans="1:24" x14ac:dyDescent="0.45">
      <c r="A2422" s="134" t="s">
        <v>123</v>
      </c>
      <c r="B2422" s="134">
        <v>2025</v>
      </c>
      <c r="C2422" s="135">
        <v>45730</v>
      </c>
      <c r="D2422" s="134" t="s">
        <v>30</v>
      </c>
      <c r="E2422" s="134">
        <v>1</v>
      </c>
      <c r="F2422" s="134" t="s">
        <v>576</v>
      </c>
      <c r="G2422" s="134">
        <v>3</v>
      </c>
      <c r="H2422" s="134" t="s">
        <v>1744</v>
      </c>
      <c r="I2422" s="134">
        <v>1212</v>
      </c>
      <c r="J2422" s="134" t="s">
        <v>346</v>
      </c>
      <c r="K2422" s="134" t="s">
        <v>52</v>
      </c>
      <c r="L2422" s="134">
        <v>25.898630136986299</v>
      </c>
      <c r="M2422" s="134">
        <v>7</v>
      </c>
      <c r="N2422" s="134">
        <v>1</v>
      </c>
      <c r="O2422" s="134">
        <v>11.101000000000001</v>
      </c>
      <c r="P2422" s="134">
        <v>0</v>
      </c>
      <c r="Q2422" s="134">
        <v>64.859021709755879</v>
      </c>
      <c r="R2422" s="134">
        <v>19.84133004223003</v>
      </c>
      <c r="S2422" s="134">
        <v>44.589256382049612</v>
      </c>
      <c r="T2422" s="134">
        <v>8.2493087799398594</v>
      </c>
      <c r="U2422" s="134">
        <v>22.098699684415521</v>
      </c>
      <c r="V2422" s="134">
        <v>46.710624248587827</v>
      </c>
      <c r="W2422" s="134">
        <v>8.2039748547241054</v>
      </c>
      <c r="X2422" s="134">
        <v>39.723926880340557</v>
      </c>
    </row>
    <row r="2423" spans="1:24" x14ac:dyDescent="0.45">
      <c r="A2423" s="134" t="s">
        <v>123</v>
      </c>
      <c r="B2423" s="134">
        <v>2025</v>
      </c>
      <c r="C2423" s="135">
        <v>45730</v>
      </c>
      <c r="D2423" s="134" t="s">
        <v>30</v>
      </c>
      <c r="E2423" s="134">
        <v>1</v>
      </c>
      <c r="F2423" s="134" t="s">
        <v>576</v>
      </c>
      <c r="G2423" s="134">
        <v>3</v>
      </c>
      <c r="H2423" s="134" t="s">
        <v>1744</v>
      </c>
      <c r="I2423" s="134">
        <v>1212</v>
      </c>
      <c r="J2423" s="134" t="s">
        <v>403</v>
      </c>
      <c r="K2423" s="134" t="s">
        <v>61</v>
      </c>
      <c r="L2423" s="134">
        <v>28.013698630136989</v>
      </c>
      <c r="M2423" s="134">
        <v>4</v>
      </c>
      <c r="N2423" s="134">
        <v>2</v>
      </c>
      <c r="O2423" s="134">
        <v>11.101000000000001</v>
      </c>
      <c r="P2423" s="134">
        <v>0</v>
      </c>
      <c r="Q2423" s="134">
        <v>64.859021709755879</v>
      </c>
      <c r="R2423" s="134">
        <v>12.57917278795162</v>
      </c>
      <c r="S2423" s="134">
        <v>34.858597378631487</v>
      </c>
      <c r="T2423" s="134">
        <v>7.4264748635599576</v>
      </c>
      <c r="U2423" s="134">
        <v>10.36420907642986</v>
      </c>
      <c r="V2423" s="134">
        <v>33.092352359645488</v>
      </c>
      <c r="W2423" s="134">
        <v>7.5760477610718757</v>
      </c>
      <c r="X2423" s="134">
        <v>39.723926880340557</v>
      </c>
    </row>
    <row r="2424" spans="1:24" x14ac:dyDescent="0.45">
      <c r="A2424" s="134" t="s">
        <v>123</v>
      </c>
      <c r="B2424" s="134">
        <v>2025</v>
      </c>
      <c r="C2424" s="135">
        <v>45730</v>
      </c>
      <c r="D2424" s="134" t="s">
        <v>30</v>
      </c>
      <c r="E2424" s="134">
        <v>1</v>
      </c>
      <c r="F2424" s="134" t="s">
        <v>576</v>
      </c>
      <c r="G2424" s="134">
        <v>4</v>
      </c>
      <c r="H2424" s="134" t="s">
        <v>1745</v>
      </c>
      <c r="I2424" s="134">
        <v>1213</v>
      </c>
      <c r="J2424" s="134" t="s">
        <v>546</v>
      </c>
      <c r="K2424" s="134" t="s">
        <v>34</v>
      </c>
      <c r="L2424" s="134">
        <v>26.81095890410959</v>
      </c>
      <c r="M2424" s="134">
        <v>3</v>
      </c>
      <c r="N2424" s="134">
        <v>1</v>
      </c>
      <c r="O2424" s="134">
        <v>10.797000000000001</v>
      </c>
      <c r="P2424" s="134">
        <v>0</v>
      </c>
      <c r="Q2424" s="134">
        <v>66.685190330647401</v>
      </c>
      <c r="R2424" s="134">
        <v>18.22832271226202</v>
      </c>
      <c r="S2424" s="134">
        <v>41.780821187140859</v>
      </c>
      <c r="T2424" s="134">
        <v>7.8508328249596131</v>
      </c>
      <c r="U2424" s="134">
        <v>19.807927102300891</v>
      </c>
      <c r="V2424" s="134">
        <v>43.583640070099477</v>
      </c>
      <c r="W2424" s="134">
        <v>7.9252376559328637</v>
      </c>
      <c r="X2424" s="134">
        <v>36.299194397783133</v>
      </c>
    </row>
    <row r="2425" spans="1:24" x14ac:dyDescent="0.45">
      <c r="A2425" s="134" t="s">
        <v>123</v>
      </c>
      <c r="B2425" s="134">
        <v>2025</v>
      </c>
      <c r="C2425" s="135">
        <v>45730</v>
      </c>
      <c r="D2425" s="134" t="s">
        <v>30</v>
      </c>
      <c r="E2425" s="134">
        <v>1</v>
      </c>
      <c r="F2425" s="134" t="s">
        <v>576</v>
      </c>
      <c r="G2425" s="134">
        <v>4</v>
      </c>
      <c r="H2425" s="134" t="s">
        <v>1745</v>
      </c>
      <c r="I2425" s="134">
        <v>1213</v>
      </c>
      <c r="J2425" s="134" t="s">
        <v>418</v>
      </c>
      <c r="K2425" s="134" t="s">
        <v>96</v>
      </c>
      <c r="L2425" s="134">
        <v>26.81369863013699</v>
      </c>
      <c r="M2425" s="134">
        <v>6</v>
      </c>
      <c r="N2425" s="134">
        <v>2</v>
      </c>
      <c r="O2425" s="134">
        <v>10.797000000000001</v>
      </c>
      <c r="P2425" s="134">
        <v>0</v>
      </c>
      <c r="Q2425" s="134">
        <v>66.685190330647401</v>
      </c>
      <c r="R2425" s="134">
        <v>6.9202985751282853</v>
      </c>
      <c r="S2425" s="134">
        <v>30.817567608425399</v>
      </c>
      <c r="T2425" s="134">
        <v>7.9657563444323722</v>
      </c>
      <c r="U2425" s="134">
        <v>4.9273064778361508</v>
      </c>
      <c r="V2425" s="134">
        <v>28.968355949619781</v>
      </c>
      <c r="W2425" s="134">
        <v>8.0136831572612106</v>
      </c>
      <c r="X2425" s="134">
        <v>36.299194397783133</v>
      </c>
    </row>
    <row r="2426" spans="1:24" x14ac:dyDescent="0.45">
      <c r="A2426" s="134" t="s">
        <v>123</v>
      </c>
      <c r="B2426" s="134">
        <v>2025</v>
      </c>
      <c r="C2426" s="135">
        <v>45730</v>
      </c>
      <c r="D2426" s="134" t="s">
        <v>30</v>
      </c>
      <c r="E2426" s="134">
        <v>2</v>
      </c>
      <c r="F2426" s="134" t="s">
        <v>576</v>
      </c>
      <c r="G2426" s="134">
        <v>1</v>
      </c>
      <c r="H2426" s="134" t="s">
        <v>1746</v>
      </c>
      <c r="I2426" s="134">
        <v>1214</v>
      </c>
      <c r="J2426" s="134" t="s">
        <v>480</v>
      </c>
      <c r="K2426" s="134" t="s">
        <v>43</v>
      </c>
      <c r="L2426" s="134">
        <v>19.93150684931507</v>
      </c>
      <c r="M2426" s="134">
        <v>1</v>
      </c>
      <c r="N2426" s="134">
        <v>1</v>
      </c>
      <c r="O2426" s="134">
        <v>10.772</v>
      </c>
      <c r="P2426" s="134">
        <v>0</v>
      </c>
      <c r="Q2426" s="134">
        <v>66.839955440029712</v>
      </c>
      <c r="R2426" s="134">
        <v>12.915160851831519</v>
      </c>
      <c r="S2426" s="134">
        <v>38.390962399220108</v>
      </c>
      <c r="T2426" s="134">
        <v>8.4919338491295306</v>
      </c>
      <c r="U2426" s="134">
        <v>15.75153587636072</v>
      </c>
      <c r="V2426" s="134">
        <v>40.852046736546697</v>
      </c>
      <c r="W2426" s="134">
        <v>8.3668369533953264</v>
      </c>
      <c r="X2426" s="134">
        <v>34.434552225743829</v>
      </c>
    </row>
    <row r="2427" spans="1:24" x14ac:dyDescent="0.45">
      <c r="A2427" s="134" t="s">
        <v>123</v>
      </c>
      <c r="B2427" s="134">
        <v>2025</v>
      </c>
      <c r="C2427" s="135">
        <v>45730</v>
      </c>
      <c r="D2427" s="134" t="s">
        <v>30</v>
      </c>
      <c r="E2427" s="134">
        <v>2</v>
      </c>
      <c r="F2427" s="134" t="s">
        <v>576</v>
      </c>
      <c r="G2427" s="134">
        <v>1</v>
      </c>
      <c r="H2427" s="134" t="s">
        <v>1746</v>
      </c>
      <c r="I2427" s="134">
        <v>1214</v>
      </c>
      <c r="J2427" s="134" t="s">
        <v>509</v>
      </c>
      <c r="K2427" s="134" t="s">
        <v>79</v>
      </c>
      <c r="L2427" s="134">
        <v>26.049315068493151</v>
      </c>
      <c r="M2427" s="134">
        <v>8</v>
      </c>
      <c r="N2427" s="134">
        <v>2</v>
      </c>
      <c r="O2427" s="134">
        <v>10.772</v>
      </c>
      <c r="P2427" s="134">
        <v>0</v>
      </c>
      <c r="Q2427" s="134">
        <v>66.839955440029712</v>
      </c>
      <c r="R2427" s="134">
        <v>7.1333661162603441</v>
      </c>
      <c r="S2427" s="134">
        <v>30.47814205226754</v>
      </c>
      <c r="T2427" s="134">
        <v>7.7815919786690646</v>
      </c>
      <c r="U2427" s="134">
        <v>4.8632339723773228</v>
      </c>
      <c r="V2427" s="134">
        <v>28.367797816084838</v>
      </c>
      <c r="W2427" s="134">
        <v>7.8348546145691733</v>
      </c>
      <c r="X2427" s="134">
        <v>34.434552225743829</v>
      </c>
    </row>
    <row r="2428" spans="1:24" x14ac:dyDescent="0.45">
      <c r="A2428" s="134" t="s">
        <v>123</v>
      </c>
      <c r="B2428" s="134">
        <v>2025</v>
      </c>
      <c r="C2428" s="135">
        <v>45730</v>
      </c>
      <c r="D2428" s="134" t="s">
        <v>30</v>
      </c>
      <c r="E2428" s="134">
        <v>2</v>
      </c>
      <c r="F2428" s="134" t="s">
        <v>576</v>
      </c>
      <c r="G2428" s="134">
        <v>2</v>
      </c>
      <c r="H2428" s="134" t="s">
        <v>1747</v>
      </c>
      <c r="I2428" s="134">
        <v>1215</v>
      </c>
      <c r="J2428" s="134" t="s">
        <v>523</v>
      </c>
      <c r="K2428" s="134" t="s">
        <v>524</v>
      </c>
      <c r="L2428" s="134">
        <v>21.841095890410958</v>
      </c>
      <c r="M2428" s="134">
        <v>2</v>
      </c>
      <c r="N2428" s="134">
        <v>1</v>
      </c>
      <c r="O2428" s="134">
        <v>10.805999999999999</v>
      </c>
      <c r="P2428" s="134">
        <v>0</v>
      </c>
      <c r="Q2428" s="134">
        <v>66.629650194336492</v>
      </c>
      <c r="R2428" s="134">
        <v>27.499628862367409</v>
      </c>
      <c r="S2428" s="134">
        <v>50.294616336108191</v>
      </c>
      <c r="T2428" s="134">
        <v>7.5983291579135948</v>
      </c>
      <c r="U2428" s="134">
        <v>30.575500709756021</v>
      </c>
      <c r="V2428" s="134">
        <v>53.318829218014201</v>
      </c>
      <c r="W2428" s="134">
        <v>7.5811095027527271</v>
      </c>
      <c r="X2428" s="134">
        <v>50.207302676397831</v>
      </c>
    </row>
    <row r="2429" spans="1:24" x14ac:dyDescent="0.45">
      <c r="A2429" s="134" t="s">
        <v>123</v>
      </c>
      <c r="B2429" s="134">
        <v>2025</v>
      </c>
      <c r="C2429" s="135">
        <v>45730</v>
      </c>
      <c r="D2429" s="134" t="s">
        <v>30</v>
      </c>
      <c r="E2429" s="134">
        <v>2</v>
      </c>
      <c r="F2429" s="134" t="s">
        <v>576</v>
      </c>
      <c r="G2429" s="134">
        <v>2</v>
      </c>
      <c r="H2429" s="134" t="s">
        <v>1747</v>
      </c>
      <c r="I2429" s="134">
        <v>1215</v>
      </c>
      <c r="J2429" s="134" t="s">
        <v>451</v>
      </c>
      <c r="K2429" s="134" t="s">
        <v>49</v>
      </c>
      <c r="L2429" s="134">
        <v>26.284931506849311</v>
      </c>
      <c r="M2429" s="134">
        <v>5</v>
      </c>
      <c r="N2429" s="134">
        <v>2</v>
      </c>
      <c r="O2429" s="134">
        <v>10.805999999999999</v>
      </c>
      <c r="P2429" s="134">
        <v>0</v>
      </c>
      <c r="Q2429" s="134">
        <v>66.629650194336492</v>
      </c>
      <c r="R2429" s="134">
        <v>25.500815072289981</v>
      </c>
      <c r="S2429" s="134">
        <v>50.119989016687462</v>
      </c>
      <c r="T2429" s="134">
        <v>8.206391314799161</v>
      </c>
      <c r="U2429" s="134">
        <v>22.618304553815531</v>
      </c>
      <c r="V2429" s="134">
        <v>46.66026821900472</v>
      </c>
      <c r="W2429" s="134">
        <v>8.0139878883963966</v>
      </c>
      <c r="X2429" s="134">
        <v>50.207302676397831</v>
      </c>
    </row>
    <row r="2430" spans="1:24" x14ac:dyDescent="0.45">
      <c r="A2430" s="134" t="s">
        <v>123</v>
      </c>
      <c r="B2430" s="134">
        <v>2025</v>
      </c>
      <c r="C2430" s="135">
        <v>45730</v>
      </c>
      <c r="D2430" s="134" t="s">
        <v>30</v>
      </c>
      <c r="E2430" s="134">
        <v>2</v>
      </c>
      <c r="F2430" s="134" t="s">
        <v>576</v>
      </c>
      <c r="G2430" s="134">
        <v>3</v>
      </c>
      <c r="H2430" s="134" t="s">
        <v>1748</v>
      </c>
      <c r="I2430" s="134">
        <v>1216</v>
      </c>
      <c r="J2430" s="134" t="s">
        <v>403</v>
      </c>
      <c r="K2430" s="134" t="s">
        <v>61</v>
      </c>
      <c r="L2430" s="134">
        <v>28.013698630136989</v>
      </c>
      <c r="M2430" s="134">
        <v>4</v>
      </c>
      <c r="N2430" s="134">
        <v>1</v>
      </c>
      <c r="O2430" s="134">
        <v>10.827</v>
      </c>
      <c r="P2430" s="134">
        <v>0</v>
      </c>
      <c r="Q2430" s="134">
        <v>66.500415627597675</v>
      </c>
      <c r="R2430" s="134">
        <v>10.36420907642986</v>
      </c>
      <c r="S2430" s="134">
        <v>33.092352359645488</v>
      </c>
      <c r="T2430" s="134">
        <v>7.5760477610718757</v>
      </c>
      <c r="U2430" s="134">
        <v>15.94414013829706</v>
      </c>
      <c r="V2430" s="134">
        <v>38.235112329876507</v>
      </c>
      <c r="W2430" s="134">
        <v>7.4303240638598158</v>
      </c>
      <c r="X2430" s="134">
        <v>39.901488304116661</v>
      </c>
    </row>
    <row r="2431" spans="1:24" x14ac:dyDescent="0.45">
      <c r="A2431" s="134" t="s">
        <v>123</v>
      </c>
      <c r="B2431" s="134">
        <v>2025</v>
      </c>
      <c r="C2431" s="135">
        <v>45730</v>
      </c>
      <c r="D2431" s="134" t="s">
        <v>30</v>
      </c>
      <c r="E2431" s="134">
        <v>2</v>
      </c>
      <c r="F2431" s="134" t="s">
        <v>576</v>
      </c>
      <c r="G2431" s="134">
        <v>3</v>
      </c>
      <c r="H2431" s="134" t="s">
        <v>1748</v>
      </c>
      <c r="I2431" s="134">
        <v>1216</v>
      </c>
      <c r="J2431" s="134" t="s">
        <v>346</v>
      </c>
      <c r="K2431" s="134" t="s">
        <v>52</v>
      </c>
      <c r="L2431" s="134">
        <v>25.898630136986299</v>
      </c>
      <c r="M2431" s="134">
        <v>7</v>
      </c>
      <c r="N2431" s="134">
        <v>2</v>
      </c>
      <c r="O2431" s="134">
        <v>10.827</v>
      </c>
      <c r="P2431" s="134">
        <v>0</v>
      </c>
      <c r="Q2431" s="134">
        <v>66.500415627597675</v>
      </c>
      <c r="R2431" s="134">
        <v>22.098699684415521</v>
      </c>
      <c r="S2431" s="134">
        <v>46.710624248587827</v>
      </c>
      <c r="T2431" s="134">
        <v>8.2039748547241054</v>
      </c>
      <c r="U2431" s="134">
        <v>17.26799771940156</v>
      </c>
      <c r="V2431" s="134">
        <v>40.800382781705537</v>
      </c>
      <c r="W2431" s="134">
        <v>7.8441283541013274</v>
      </c>
      <c r="X2431" s="134">
        <v>39.901488304116661</v>
      </c>
    </row>
    <row r="2432" spans="1:24" x14ac:dyDescent="0.45">
      <c r="A2432" s="134" t="s">
        <v>123</v>
      </c>
      <c r="B2432" s="134">
        <v>2025</v>
      </c>
      <c r="C2432" s="135">
        <v>45730</v>
      </c>
      <c r="D2432" s="134" t="s">
        <v>30</v>
      </c>
      <c r="E2432" s="134">
        <v>2</v>
      </c>
      <c r="F2432" s="134" t="s">
        <v>576</v>
      </c>
      <c r="G2432" s="134">
        <v>4</v>
      </c>
      <c r="H2432" s="134" t="s">
        <v>1749</v>
      </c>
      <c r="I2432" s="134">
        <v>1217</v>
      </c>
      <c r="J2432" s="134" t="s">
        <v>546</v>
      </c>
      <c r="K2432" s="134" t="s">
        <v>34</v>
      </c>
      <c r="L2432" s="134">
        <v>26.81095890410959</v>
      </c>
      <c r="M2432" s="134">
        <v>3</v>
      </c>
      <c r="N2432" s="134">
        <v>1</v>
      </c>
      <c r="O2432" s="134">
        <v>10.743</v>
      </c>
      <c r="P2432" s="134">
        <v>0</v>
      </c>
      <c r="Q2432" s="134">
        <v>67.020385367215866</v>
      </c>
      <c r="R2432" s="134">
        <v>19.807927102300891</v>
      </c>
      <c r="S2432" s="134">
        <v>43.583640070099477</v>
      </c>
      <c r="T2432" s="134">
        <v>7.9252376559328637</v>
      </c>
      <c r="U2432" s="134">
        <v>20.88695352708849</v>
      </c>
      <c r="V2432" s="134">
        <v>45.03069872472026</v>
      </c>
      <c r="W2432" s="134">
        <v>8.0479150658772571</v>
      </c>
      <c r="X2432" s="134">
        <v>36.275998009859627</v>
      </c>
    </row>
    <row r="2433" spans="1:24" x14ac:dyDescent="0.45">
      <c r="A2433" s="134" t="s">
        <v>123</v>
      </c>
      <c r="B2433" s="134">
        <v>2025</v>
      </c>
      <c r="C2433" s="135">
        <v>45730</v>
      </c>
      <c r="D2433" s="134" t="s">
        <v>30</v>
      </c>
      <c r="E2433" s="134">
        <v>2</v>
      </c>
      <c r="F2433" s="134" t="s">
        <v>576</v>
      </c>
      <c r="G2433" s="134">
        <v>4</v>
      </c>
      <c r="H2433" s="134" t="s">
        <v>1749</v>
      </c>
      <c r="I2433" s="134">
        <v>1217</v>
      </c>
      <c r="J2433" s="134" t="s">
        <v>418</v>
      </c>
      <c r="K2433" s="134" t="s">
        <v>96</v>
      </c>
      <c r="L2433" s="134">
        <v>26.81369863013699</v>
      </c>
      <c r="M2433" s="134">
        <v>6</v>
      </c>
      <c r="N2433" s="134">
        <v>2</v>
      </c>
      <c r="O2433" s="134">
        <v>10.743</v>
      </c>
      <c r="P2433" s="134">
        <v>0</v>
      </c>
      <c r="Q2433" s="134">
        <v>67.020385367215866</v>
      </c>
      <c r="R2433" s="134">
        <v>4.9273064778361508</v>
      </c>
      <c r="S2433" s="134">
        <v>28.968355949619781</v>
      </c>
      <c r="T2433" s="134">
        <v>8.0136831572612106</v>
      </c>
      <c r="U2433" s="134">
        <v>3.13933356058855</v>
      </c>
      <c r="V2433" s="134">
        <v>27.492889367760171</v>
      </c>
      <c r="W2433" s="134">
        <v>8.1178519357238752</v>
      </c>
      <c r="X2433" s="134">
        <v>36.275998009859627</v>
      </c>
    </row>
    <row r="2434" spans="1:24" x14ac:dyDescent="0.45">
      <c r="A2434" s="134" t="s">
        <v>123</v>
      </c>
      <c r="B2434" s="134">
        <v>2025</v>
      </c>
      <c r="C2434" s="135">
        <v>45730</v>
      </c>
      <c r="D2434" s="134" t="s">
        <v>30</v>
      </c>
      <c r="E2434" s="134">
        <v>3</v>
      </c>
      <c r="F2434" s="134" t="s">
        <v>576</v>
      </c>
      <c r="G2434" s="134">
        <v>3</v>
      </c>
      <c r="H2434" s="134" t="s">
        <v>1750</v>
      </c>
      <c r="I2434" s="134">
        <v>1218</v>
      </c>
      <c r="J2434" s="134" t="s">
        <v>403</v>
      </c>
      <c r="K2434" s="134" t="s">
        <v>61</v>
      </c>
      <c r="L2434" s="134">
        <v>28.013698630136989</v>
      </c>
      <c r="M2434" s="134">
        <v>4</v>
      </c>
      <c r="N2434" s="134">
        <v>1</v>
      </c>
      <c r="O2434" s="134">
        <v>10.92</v>
      </c>
      <c r="P2434" s="134">
        <v>0</v>
      </c>
      <c r="Q2434" s="134">
        <v>65.934065934065941</v>
      </c>
      <c r="R2434" s="134">
        <v>15.94414013829706</v>
      </c>
      <c r="S2434" s="134">
        <v>38.235112329876507</v>
      </c>
      <c r="T2434" s="134">
        <v>7.4303240638598158</v>
      </c>
      <c r="U2434" s="134">
        <v>19.336678298251691</v>
      </c>
      <c r="V2434" s="134">
        <v>41.571344713482048</v>
      </c>
      <c r="W2434" s="134">
        <v>7.4115554717434513</v>
      </c>
      <c r="X2434" s="134">
        <v>39.517747555791033</v>
      </c>
    </row>
    <row r="2435" spans="1:24" x14ac:dyDescent="0.45">
      <c r="A2435" s="134" t="s">
        <v>123</v>
      </c>
      <c r="B2435" s="134">
        <v>2025</v>
      </c>
      <c r="C2435" s="135">
        <v>45730</v>
      </c>
      <c r="D2435" s="134" t="s">
        <v>30</v>
      </c>
      <c r="E2435" s="134">
        <v>3</v>
      </c>
      <c r="F2435" s="134" t="s">
        <v>576</v>
      </c>
      <c r="G2435" s="134">
        <v>3</v>
      </c>
      <c r="H2435" s="134" t="s">
        <v>1750</v>
      </c>
      <c r="I2435" s="134">
        <v>1218</v>
      </c>
      <c r="J2435" s="134" t="s">
        <v>346</v>
      </c>
      <c r="K2435" s="134" t="s">
        <v>52</v>
      </c>
      <c r="L2435" s="134">
        <v>25.898630136986299</v>
      </c>
      <c r="M2435" s="134">
        <v>7</v>
      </c>
      <c r="N2435" s="134">
        <v>2</v>
      </c>
      <c r="O2435" s="134">
        <v>10.92</v>
      </c>
      <c r="P2435" s="134">
        <v>0</v>
      </c>
      <c r="Q2435" s="134">
        <v>65.934065934065941</v>
      </c>
      <c r="R2435" s="134">
        <v>17.26799771940156</v>
      </c>
      <c r="S2435" s="134">
        <v>40.800382781705537</v>
      </c>
      <c r="T2435" s="134">
        <v>7.8441283541013274</v>
      </c>
      <c r="U2435" s="134">
        <v>14.026943611513749</v>
      </c>
      <c r="V2435" s="134">
        <v>37.135740539667907</v>
      </c>
      <c r="W2435" s="134">
        <v>7.702932309384722</v>
      </c>
      <c r="X2435" s="134">
        <v>39.517747555791033</v>
      </c>
    </row>
    <row r="2436" spans="1:24" x14ac:dyDescent="0.45">
      <c r="A2436" s="136" t="s">
        <v>123</v>
      </c>
      <c r="B2436" s="136">
        <v>2025</v>
      </c>
      <c r="C2436" s="137">
        <v>45730</v>
      </c>
      <c r="D2436" s="136" t="s">
        <v>30</v>
      </c>
      <c r="E2436" s="136">
        <v>1</v>
      </c>
      <c r="F2436" s="136" t="s">
        <v>577</v>
      </c>
      <c r="G2436" s="136">
        <v>1</v>
      </c>
      <c r="H2436" s="136" t="s">
        <v>1751</v>
      </c>
      <c r="I2436" s="136">
        <v>1219</v>
      </c>
      <c r="J2436" s="136" t="s">
        <v>480</v>
      </c>
      <c r="K2436" s="136" t="s">
        <v>43</v>
      </c>
      <c r="L2436" s="136">
        <v>19.93150684931507</v>
      </c>
      <c r="M2436" s="136">
        <v>1</v>
      </c>
      <c r="N2436" s="136">
        <v>1</v>
      </c>
      <c r="O2436" s="136">
        <v>10.477</v>
      </c>
      <c r="P2436" s="136">
        <v>0</v>
      </c>
      <c r="Q2436" s="136">
        <v>68.721962393815019</v>
      </c>
      <c r="R2436" s="136">
        <v>15.75153587636072</v>
      </c>
      <c r="S2436" s="136">
        <v>40.852046736546697</v>
      </c>
      <c r="T2436" s="136">
        <v>8.3668369533953264</v>
      </c>
      <c r="U2436" s="136">
        <v>20.83274223751657</v>
      </c>
      <c r="V2436" s="136">
        <v>45.098500240305199</v>
      </c>
      <c r="W2436" s="136">
        <v>8.0885860009295438</v>
      </c>
      <c r="X2436" s="136">
        <v>42.941372730633468</v>
      </c>
    </row>
    <row r="2437" spans="1:24" x14ac:dyDescent="0.45">
      <c r="A2437" s="136" t="s">
        <v>123</v>
      </c>
      <c r="B2437" s="136">
        <v>2025</v>
      </c>
      <c r="C2437" s="137">
        <v>45730</v>
      </c>
      <c r="D2437" s="136" t="s">
        <v>30</v>
      </c>
      <c r="E2437" s="136">
        <v>1</v>
      </c>
      <c r="F2437" s="136" t="s">
        <v>577</v>
      </c>
      <c r="G2437" s="136">
        <v>1</v>
      </c>
      <c r="H2437" s="136" t="s">
        <v>1751</v>
      </c>
      <c r="I2437" s="136">
        <v>1219</v>
      </c>
      <c r="J2437" s="136" t="s">
        <v>546</v>
      </c>
      <c r="K2437" s="136" t="s">
        <v>34</v>
      </c>
      <c r="L2437" s="136">
        <v>26.81095890410959</v>
      </c>
      <c r="M2437" s="136">
        <v>3</v>
      </c>
      <c r="N2437" s="136">
        <v>2</v>
      </c>
      <c r="O2437" s="136">
        <v>10.477</v>
      </c>
      <c r="P2437" s="136">
        <v>0</v>
      </c>
      <c r="Q2437" s="136">
        <v>68.721962393815019</v>
      </c>
      <c r="R2437" s="136">
        <v>20.88695352708849</v>
      </c>
      <c r="S2437" s="136">
        <v>45.03069872472026</v>
      </c>
      <c r="T2437" s="136">
        <v>8.0479150658772571</v>
      </c>
      <c r="U2437" s="136">
        <v>17.456921477524499</v>
      </c>
      <c r="V2437" s="136">
        <v>41.065627123220509</v>
      </c>
      <c r="W2437" s="136">
        <v>7.8695685485653382</v>
      </c>
      <c r="X2437" s="136">
        <v>42.941372730633468</v>
      </c>
    </row>
    <row r="2438" spans="1:24" x14ac:dyDescent="0.45">
      <c r="A2438" s="136" t="s">
        <v>123</v>
      </c>
      <c r="B2438" s="136">
        <v>2025</v>
      </c>
      <c r="C2438" s="137">
        <v>45730</v>
      </c>
      <c r="D2438" s="136" t="s">
        <v>30</v>
      </c>
      <c r="E2438" s="136">
        <v>1</v>
      </c>
      <c r="F2438" s="136" t="s">
        <v>577</v>
      </c>
      <c r="G2438" s="136">
        <v>2</v>
      </c>
      <c r="H2438" s="136" t="s">
        <v>1752</v>
      </c>
      <c r="I2438" s="136">
        <v>1220</v>
      </c>
      <c r="J2438" s="136" t="s">
        <v>523</v>
      </c>
      <c r="K2438" s="136" t="s">
        <v>524</v>
      </c>
      <c r="L2438" s="136">
        <v>21.841095890410958</v>
      </c>
      <c r="M2438" s="136">
        <v>2</v>
      </c>
      <c r="N2438" s="136">
        <v>1</v>
      </c>
      <c r="O2438" s="136">
        <v>10.866</v>
      </c>
      <c r="P2438" s="136">
        <v>0</v>
      </c>
      <c r="Q2438" s="136">
        <v>66.261733848702377</v>
      </c>
      <c r="R2438" s="136">
        <v>30.575500709756021</v>
      </c>
      <c r="S2438" s="136">
        <v>53.318829218014201</v>
      </c>
      <c r="T2438" s="136">
        <v>7.5811095027527271</v>
      </c>
      <c r="U2438" s="136">
        <v>31.803375289904071</v>
      </c>
      <c r="V2438" s="136">
        <v>54.943380599034768</v>
      </c>
      <c r="W2438" s="136">
        <v>7.7133351030435664</v>
      </c>
      <c r="X2438" s="136">
        <v>47.445086965748118</v>
      </c>
    </row>
    <row r="2439" spans="1:24" x14ac:dyDescent="0.45">
      <c r="A2439" s="136" t="s">
        <v>123</v>
      </c>
      <c r="B2439" s="136">
        <v>2025</v>
      </c>
      <c r="C2439" s="137">
        <v>45730</v>
      </c>
      <c r="D2439" s="136" t="s">
        <v>30</v>
      </c>
      <c r="E2439" s="136">
        <v>1</v>
      </c>
      <c r="F2439" s="136" t="s">
        <v>577</v>
      </c>
      <c r="G2439" s="136">
        <v>2</v>
      </c>
      <c r="H2439" s="136" t="s">
        <v>1752</v>
      </c>
      <c r="I2439" s="136">
        <v>1220</v>
      </c>
      <c r="J2439" s="136" t="s">
        <v>403</v>
      </c>
      <c r="K2439" s="136" t="s">
        <v>61</v>
      </c>
      <c r="L2439" s="136">
        <v>28.013698630136989</v>
      </c>
      <c r="M2439" s="136">
        <v>4</v>
      </c>
      <c r="N2439" s="136">
        <v>2</v>
      </c>
      <c r="O2439" s="136">
        <v>10.866</v>
      </c>
      <c r="P2439" s="136">
        <v>0</v>
      </c>
      <c r="Q2439" s="136">
        <v>66.261733848702377</v>
      </c>
      <c r="R2439" s="136">
        <v>19.336678298251691</v>
      </c>
      <c r="S2439" s="136">
        <v>41.571344713482048</v>
      </c>
      <c r="T2439" s="136">
        <v>7.4115554717434513</v>
      </c>
      <c r="U2439" s="136">
        <v>17.26485355448396</v>
      </c>
      <c r="V2439" s="136">
        <v>40.008919373911382</v>
      </c>
      <c r="W2439" s="136">
        <v>7.5813552731424734</v>
      </c>
      <c r="X2439" s="136">
        <v>47.445086965748118</v>
      </c>
    </row>
    <row r="2440" spans="1:24" x14ac:dyDescent="0.45">
      <c r="A2440" s="136" t="s">
        <v>123</v>
      </c>
      <c r="B2440" s="136">
        <v>2025</v>
      </c>
      <c r="C2440" s="137">
        <v>45730</v>
      </c>
      <c r="D2440" s="136" t="s">
        <v>30</v>
      </c>
      <c r="E2440" s="136">
        <v>2</v>
      </c>
      <c r="F2440" s="136" t="s">
        <v>577</v>
      </c>
      <c r="G2440" s="136">
        <v>1</v>
      </c>
      <c r="H2440" s="136" t="s">
        <v>1753</v>
      </c>
      <c r="I2440" s="136">
        <v>1221</v>
      </c>
      <c r="J2440" s="136" t="s">
        <v>480</v>
      </c>
      <c r="K2440" s="136" t="s">
        <v>43</v>
      </c>
      <c r="L2440" s="136">
        <v>19.93150684931507</v>
      </c>
      <c r="M2440" s="136">
        <v>1</v>
      </c>
      <c r="N2440" s="136">
        <v>1</v>
      </c>
      <c r="O2440" s="136">
        <v>10.486000000000001</v>
      </c>
      <c r="P2440" s="136">
        <v>0</v>
      </c>
      <c r="Q2440" s="136">
        <v>68.662979210375738</v>
      </c>
      <c r="R2440" s="136">
        <v>20.83274223751657</v>
      </c>
      <c r="S2440" s="136">
        <v>45.098500240305199</v>
      </c>
      <c r="T2440" s="136">
        <v>8.0885860009295438</v>
      </c>
      <c r="U2440" s="136">
        <v>23.90631945571069</v>
      </c>
      <c r="V2440" s="136">
        <v>47.889472157720142</v>
      </c>
      <c r="W2440" s="136">
        <v>7.9943842340031468</v>
      </c>
      <c r="X2440" s="136">
        <v>43.082063681762847</v>
      </c>
    </row>
    <row r="2441" spans="1:24" x14ac:dyDescent="0.45">
      <c r="A2441" s="136" t="s">
        <v>123</v>
      </c>
      <c r="B2441" s="136">
        <v>2025</v>
      </c>
      <c r="C2441" s="137">
        <v>45730</v>
      </c>
      <c r="D2441" s="136" t="s">
        <v>30</v>
      </c>
      <c r="E2441" s="136">
        <v>2</v>
      </c>
      <c r="F2441" s="136" t="s">
        <v>577</v>
      </c>
      <c r="G2441" s="136">
        <v>1</v>
      </c>
      <c r="H2441" s="136" t="s">
        <v>1753</v>
      </c>
      <c r="I2441" s="136">
        <v>1221</v>
      </c>
      <c r="J2441" s="136" t="s">
        <v>546</v>
      </c>
      <c r="K2441" s="136" t="s">
        <v>34</v>
      </c>
      <c r="L2441" s="136">
        <v>26.81095890410959</v>
      </c>
      <c r="M2441" s="136">
        <v>3</v>
      </c>
      <c r="N2441" s="136">
        <v>2</v>
      </c>
      <c r="O2441" s="136">
        <v>10.486000000000001</v>
      </c>
      <c r="P2441" s="136">
        <v>0</v>
      </c>
      <c r="Q2441" s="136">
        <v>68.662979210375738</v>
      </c>
      <c r="R2441" s="136">
        <v>17.456921477524499</v>
      </c>
      <c r="S2441" s="136">
        <v>41.065627123220509</v>
      </c>
      <c r="T2441" s="136">
        <v>7.8695685485653382</v>
      </c>
      <c r="U2441" s="136">
        <v>14.9022063827765</v>
      </c>
      <c r="V2441" s="136">
        <v>38.405723216780629</v>
      </c>
      <c r="W2441" s="136">
        <v>7.83450561133471</v>
      </c>
      <c r="X2441" s="136">
        <v>43.082063681762847</v>
      </c>
    </row>
    <row r="2442" spans="1:24" x14ac:dyDescent="0.45">
      <c r="A2442" s="136" t="s">
        <v>123</v>
      </c>
      <c r="B2442" s="136">
        <v>2025</v>
      </c>
      <c r="C2442" s="137">
        <v>45730</v>
      </c>
      <c r="D2442" s="136" t="s">
        <v>30</v>
      </c>
      <c r="E2442" s="136">
        <v>2</v>
      </c>
      <c r="F2442" s="136" t="s">
        <v>577</v>
      </c>
      <c r="G2442" s="136">
        <v>2</v>
      </c>
      <c r="H2442" s="136" t="s">
        <v>1754</v>
      </c>
      <c r="I2442" s="136">
        <v>1222</v>
      </c>
      <c r="J2442" s="136" t="s">
        <v>523</v>
      </c>
      <c r="K2442" s="136" t="s">
        <v>524</v>
      </c>
      <c r="L2442" s="136">
        <v>21.841095890410958</v>
      </c>
      <c r="M2442" s="136">
        <v>2</v>
      </c>
      <c r="N2442" s="136">
        <v>1</v>
      </c>
      <c r="O2442" s="136">
        <v>10.928000000000001</v>
      </c>
      <c r="P2442" s="136">
        <v>0</v>
      </c>
      <c r="Q2442" s="136">
        <v>65.885797950219612</v>
      </c>
      <c r="R2442" s="136">
        <v>31.803375289904071</v>
      </c>
      <c r="S2442" s="136">
        <v>54.943380599034768</v>
      </c>
      <c r="T2442" s="136">
        <v>7.7133351030435664</v>
      </c>
      <c r="U2442" s="136">
        <v>32.66673475721403</v>
      </c>
      <c r="V2442" s="136">
        <v>56.293257430445429</v>
      </c>
      <c r="W2442" s="136">
        <v>7.8755075577438003</v>
      </c>
      <c r="X2442" s="136">
        <v>47.476149986473082</v>
      </c>
    </row>
    <row r="2443" spans="1:24" x14ac:dyDescent="0.45">
      <c r="A2443" s="136" t="s">
        <v>123</v>
      </c>
      <c r="B2443" s="136">
        <v>2025</v>
      </c>
      <c r="C2443" s="137">
        <v>45730</v>
      </c>
      <c r="D2443" s="136" t="s">
        <v>30</v>
      </c>
      <c r="E2443" s="136">
        <v>2</v>
      </c>
      <c r="F2443" s="136" t="s">
        <v>577</v>
      </c>
      <c r="G2443" s="136">
        <v>2</v>
      </c>
      <c r="H2443" s="136" t="s">
        <v>1754</v>
      </c>
      <c r="I2443" s="136">
        <v>1222</v>
      </c>
      <c r="J2443" s="136" t="s">
        <v>403</v>
      </c>
      <c r="K2443" s="136" t="s">
        <v>61</v>
      </c>
      <c r="L2443" s="136">
        <v>28.013698630136989</v>
      </c>
      <c r="M2443" s="136">
        <v>4</v>
      </c>
      <c r="N2443" s="136">
        <v>2</v>
      </c>
      <c r="O2443" s="136">
        <v>10.928000000000001</v>
      </c>
      <c r="P2443" s="136">
        <v>0</v>
      </c>
      <c r="Q2443" s="136">
        <v>65.885797950219612</v>
      </c>
      <c r="R2443" s="136">
        <v>17.26485355448396</v>
      </c>
      <c r="S2443" s="136">
        <v>40.008919373911382</v>
      </c>
      <c r="T2443" s="136">
        <v>7.5813552731424734</v>
      </c>
      <c r="U2443" s="136">
        <v>15.38728581138972</v>
      </c>
      <c r="V2443" s="136">
        <v>38.698823947135843</v>
      </c>
      <c r="W2443" s="136">
        <v>7.7705127119153721</v>
      </c>
      <c r="X2443" s="136">
        <v>47.476149986473082</v>
      </c>
    </row>
    <row r="2444" spans="1:24" x14ac:dyDescent="0.45">
      <c r="A2444" s="138" t="s">
        <v>123</v>
      </c>
      <c r="B2444" s="138">
        <v>2025</v>
      </c>
      <c r="C2444" s="139">
        <v>45730</v>
      </c>
      <c r="D2444" s="138" t="s">
        <v>30</v>
      </c>
      <c r="E2444" s="138">
        <v>1</v>
      </c>
      <c r="F2444" s="138" t="s">
        <v>31</v>
      </c>
      <c r="G2444" s="138" t="s">
        <v>579</v>
      </c>
      <c r="H2444" s="138" t="s">
        <v>1755</v>
      </c>
      <c r="I2444" s="138">
        <v>1223</v>
      </c>
      <c r="J2444" s="138" t="s">
        <v>546</v>
      </c>
      <c r="K2444" s="138" t="s">
        <v>34</v>
      </c>
      <c r="L2444" s="138">
        <v>26.81095890410959</v>
      </c>
      <c r="M2444" s="138">
        <v>3</v>
      </c>
      <c r="N2444" s="138">
        <v>1</v>
      </c>
      <c r="O2444" s="138">
        <v>10.82</v>
      </c>
      <c r="P2444" s="138">
        <v>0</v>
      </c>
      <c r="Q2444" s="138">
        <v>66.543438077634008</v>
      </c>
      <c r="R2444" s="138">
        <v>14.9022063827765</v>
      </c>
      <c r="S2444" s="138">
        <v>38.405723216780629</v>
      </c>
      <c r="T2444" s="138">
        <v>7.83450561133471</v>
      </c>
      <c r="U2444" s="138">
        <v>18.469372644247262</v>
      </c>
      <c r="V2444" s="138">
        <v>41.681990672576013</v>
      </c>
      <c r="W2444" s="138">
        <v>7.7375393427762482</v>
      </c>
      <c r="X2444" s="138">
        <v>38.552273581958232</v>
      </c>
    </row>
    <row r="2445" spans="1:24" x14ac:dyDescent="0.45">
      <c r="A2445" s="138" t="s">
        <v>123</v>
      </c>
      <c r="B2445" s="138">
        <v>2025</v>
      </c>
      <c r="C2445" s="139">
        <v>45730</v>
      </c>
      <c r="D2445" s="138" t="s">
        <v>30</v>
      </c>
      <c r="E2445" s="138">
        <v>1</v>
      </c>
      <c r="F2445" s="138" t="s">
        <v>31</v>
      </c>
      <c r="G2445" s="138" t="s">
        <v>579</v>
      </c>
      <c r="H2445" s="138" t="s">
        <v>1755</v>
      </c>
      <c r="I2445" s="138">
        <v>1223</v>
      </c>
      <c r="J2445" s="138" t="s">
        <v>403</v>
      </c>
      <c r="K2445" s="138" t="s">
        <v>61</v>
      </c>
      <c r="L2445" s="138">
        <v>28.013698630136989</v>
      </c>
      <c r="M2445" s="138">
        <v>4</v>
      </c>
      <c r="N2445" s="138">
        <v>2</v>
      </c>
      <c r="O2445" s="138">
        <v>10.82</v>
      </c>
      <c r="P2445" s="138">
        <v>0</v>
      </c>
      <c r="Q2445" s="138">
        <v>66.543438077634008</v>
      </c>
      <c r="R2445" s="138">
        <v>15.38728581138972</v>
      </c>
      <c r="S2445" s="138">
        <v>38.698823947135843</v>
      </c>
      <c r="T2445" s="138">
        <v>7.7705127119153721</v>
      </c>
      <c r="U2445" s="138">
        <v>12.39300907563954</v>
      </c>
      <c r="V2445" s="138">
        <v>35.469043261839047</v>
      </c>
      <c r="W2445" s="138">
        <v>7.6920113953998381</v>
      </c>
      <c r="X2445" s="138">
        <v>38.552273581958232</v>
      </c>
    </row>
    <row r="2446" spans="1:24" x14ac:dyDescent="0.45">
      <c r="A2446" s="138" t="s">
        <v>123</v>
      </c>
      <c r="B2446" s="138">
        <v>2025</v>
      </c>
      <c r="C2446" s="139">
        <v>45730</v>
      </c>
      <c r="D2446" s="138" t="s">
        <v>30</v>
      </c>
      <c r="E2446" s="138">
        <v>1</v>
      </c>
      <c r="F2446" s="138" t="s">
        <v>31</v>
      </c>
      <c r="G2446" s="138" t="s">
        <v>578</v>
      </c>
      <c r="H2446" s="138" t="s">
        <v>1756</v>
      </c>
      <c r="I2446" s="138">
        <v>1224</v>
      </c>
      <c r="J2446" s="138" t="s">
        <v>480</v>
      </c>
      <c r="K2446" s="138" t="s">
        <v>43</v>
      </c>
      <c r="L2446" s="138">
        <v>19.93150684931507</v>
      </c>
      <c r="M2446" s="138">
        <v>1</v>
      </c>
      <c r="N2446" s="138">
        <v>1</v>
      </c>
      <c r="O2446" s="138">
        <v>10.451000000000001</v>
      </c>
      <c r="P2446" s="138">
        <v>0</v>
      </c>
      <c r="Q2446" s="138">
        <v>68.892928906324755</v>
      </c>
      <c r="R2446" s="138">
        <v>23.90631945571069</v>
      </c>
      <c r="S2446" s="138">
        <v>47.889472157720142</v>
      </c>
      <c r="T2446" s="138">
        <v>7.9943842340031468</v>
      </c>
      <c r="U2446" s="138">
        <v>29.29935550137137</v>
      </c>
      <c r="V2446" s="138">
        <v>52.586556365999932</v>
      </c>
      <c r="W2446" s="138">
        <v>7.7624002882095171</v>
      </c>
      <c r="X2446" s="138">
        <v>52.091364794082779</v>
      </c>
    </row>
    <row r="2447" spans="1:24" x14ac:dyDescent="0.45">
      <c r="A2447" s="138" t="s">
        <v>123</v>
      </c>
      <c r="B2447" s="138">
        <v>2025</v>
      </c>
      <c r="C2447" s="139">
        <v>45730</v>
      </c>
      <c r="D2447" s="138" t="s">
        <v>30</v>
      </c>
      <c r="E2447" s="138">
        <v>1</v>
      </c>
      <c r="F2447" s="138" t="s">
        <v>31</v>
      </c>
      <c r="G2447" s="138" t="s">
        <v>578</v>
      </c>
      <c r="H2447" s="138" t="s">
        <v>1756</v>
      </c>
      <c r="I2447" s="138">
        <v>1224</v>
      </c>
      <c r="J2447" s="138" t="s">
        <v>523</v>
      </c>
      <c r="K2447" s="138" t="s">
        <v>524</v>
      </c>
      <c r="L2447" s="138">
        <v>21.841095890410958</v>
      </c>
      <c r="M2447" s="138">
        <v>2</v>
      </c>
      <c r="N2447" s="138">
        <v>2</v>
      </c>
      <c r="O2447" s="138">
        <v>10.451000000000001</v>
      </c>
      <c r="P2447" s="138">
        <v>0</v>
      </c>
      <c r="Q2447" s="138">
        <v>68.892928906324755</v>
      </c>
      <c r="R2447" s="138">
        <v>32.66673475721403</v>
      </c>
      <c r="S2447" s="138">
        <v>56.293257430445429</v>
      </c>
      <c r="T2447" s="138">
        <v>7.8755075577438003</v>
      </c>
      <c r="U2447" s="138">
        <v>28.671395077195079</v>
      </c>
      <c r="V2447" s="138">
        <v>51.717710862297068</v>
      </c>
      <c r="W2447" s="138">
        <v>7.6821052617006638</v>
      </c>
      <c r="X2447" s="138">
        <v>52.091364794082779</v>
      </c>
    </row>
    <row r="2448" spans="1:24" x14ac:dyDescent="0.45">
      <c r="A2448" s="138" t="s">
        <v>123</v>
      </c>
      <c r="B2448" s="138">
        <v>2025</v>
      </c>
      <c r="C2448" s="139">
        <v>45730</v>
      </c>
      <c r="D2448" s="138" t="s">
        <v>30</v>
      </c>
      <c r="E2448" s="138">
        <v>2</v>
      </c>
      <c r="F2448" s="138" t="s">
        <v>31</v>
      </c>
      <c r="G2448" s="138" t="s">
        <v>579</v>
      </c>
      <c r="H2448" s="138" t="s">
        <v>1757</v>
      </c>
      <c r="I2448" s="138">
        <v>1225</v>
      </c>
      <c r="J2448" s="138" t="s">
        <v>546</v>
      </c>
      <c r="K2448" s="138" t="s">
        <v>34</v>
      </c>
      <c r="L2448" s="138">
        <v>26.81095890410959</v>
      </c>
      <c r="M2448" s="138">
        <v>3</v>
      </c>
      <c r="N2448" s="138">
        <v>1</v>
      </c>
      <c r="O2448" s="138">
        <v>10.81</v>
      </c>
      <c r="P2448" s="138">
        <v>0</v>
      </c>
      <c r="Q2448" s="138">
        <v>66.6049953746531</v>
      </c>
      <c r="R2448" s="138">
        <v>18.469372644247262</v>
      </c>
      <c r="S2448" s="138">
        <v>41.681990672576013</v>
      </c>
      <c r="T2448" s="138">
        <v>7.7375393427762482</v>
      </c>
      <c r="U2448" s="138">
        <v>20.745268552258612</v>
      </c>
      <c r="V2448" s="138">
        <v>44.008238161673958</v>
      </c>
      <c r="W2448" s="138">
        <v>7.7543232031384486</v>
      </c>
      <c r="X2448" s="138">
        <v>38.575516967207527</v>
      </c>
    </row>
    <row r="2449" spans="1:24" x14ac:dyDescent="0.45">
      <c r="A2449" s="138" t="s">
        <v>123</v>
      </c>
      <c r="B2449" s="138">
        <v>2025</v>
      </c>
      <c r="C2449" s="139">
        <v>45730</v>
      </c>
      <c r="D2449" s="138" t="s">
        <v>30</v>
      </c>
      <c r="E2449" s="138">
        <v>2</v>
      </c>
      <c r="F2449" s="138" t="s">
        <v>31</v>
      </c>
      <c r="G2449" s="138" t="s">
        <v>579</v>
      </c>
      <c r="H2449" s="138" t="s">
        <v>1757</v>
      </c>
      <c r="I2449" s="138">
        <v>1225</v>
      </c>
      <c r="J2449" s="138" t="s">
        <v>403</v>
      </c>
      <c r="K2449" s="138" t="s">
        <v>61</v>
      </c>
      <c r="L2449" s="138">
        <v>28.013698630136989</v>
      </c>
      <c r="M2449" s="138">
        <v>4</v>
      </c>
      <c r="N2449" s="138">
        <v>2</v>
      </c>
      <c r="O2449" s="138">
        <v>10.81</v>
      </c>
      <c r="P2449" s="138">
        <v>0</v>
      </c>
      <c r="Q2449" s="138">
        <v>66.6049953746531</v>
      </c>
      <c r="R2449" s="138">
        <v>12.39300907563954</v>
      </c>
      <c r="S2449" s="138">
        <v>35.469043261839047</v>
      </c>
      <c r="T2449" s="138">
        <v>7.6920113953998381</v>
      </c>
      <c r="U2449" s="138">
        <v>10.00535004771857</v>
      </c>
      <c r="V2449" s="138">
        <v>33.166523724122968</v>
      </c>
      <c r="W2449" s="138">
        <v>7.7203912254681324</v>
      </c>
      <c r="X2449" s="138">
        <v>38.575516967207527</v>
      </c>
    </row>
    <row r="2450" spans="1:24" x14ac:dyDescent="0.45">
      <c r="A2450" s="138" t="s">
        <v>123</v>
      </c>
      <c r="B2450" s="138">
        <v>2025</v>
      </c>
      <c r="C2450" s="139">
        <v>45730</v>
      </c>
      <c r="D2450" s="138" t="s">
        <v>30</v>
      </c>
      <c r="E2450" s="138">
        <v>2</v>
      </c>
      <c r="F2450" s="138" t="s">
        <v>31</v>
      </c>
      <c r="G2450" s="138" t="s">
        <v>578</v>
      </c>
      <c r="H2450" s="138" t="s">
        <v>1758</v>
      </c>
      <c r="I2450" s="138">
        <v>1226</v>
      </c>
      <c r="J2450" s="138" t="s">
        <v>480</v>
      </c>
      <c r="K2450" s="138" t="s">
        <v>43</v>
      </c>
      <c r="L2450" s="138">
        <v>19.93150684931507</v>
      </c>
      <c r="M2450" s="138">
        <v>1</v>
      </c>
      <c r="N2450" s="138">
        <v>1</v>
      </c>
      <c r="O2450" s="138">
        <v>10.492000000000001</v>
      </c>
      <c r="P2450" s="138">
        <v>0</v>
      </c>
      <c r="Q2450" s="138">
        <v>68.623713305375517</v>
      </c>
      <c r="R2450" s="138">
        <v>29.29935550137137</v>
      </c>
      <c r="S2450" s="138">
        <v>52.586556365999932</v>
      </c>
      <c r="T2450" s="138">
        <v>7.7624002882095171</v>
      </c>
      <c r="U2450" s="138">
        <v>32.565556167185143</v>
      </c>
      <c r="V2450" s="138">
        <v>55.653843746037403</v>
      </c>
      <c r="W2450" s="138">
        <v>7.6960958596174196</v>
      </c>
      <c r="X2450" s="138">
        <v>52.152133614148497</v>
      </c>
    </row>
    <row r="2451" spans="1:24" x14ac:dyDescent="0.45">
      <c r="A2451" s="138" t="s">
        <v>123</v>
      </c>
      <c r="B2451" s="138">
        <v>2025</v>
      </c>
      <c r="C2451" s="139">
        <v>45730</v>
      </c>
      <c r="D2451" s="138" t="s">
        <v>30</v>
      </c>
      <c r="E2451" s="138">
        <v>2</v>
      </c>
      <c r="F2451" s="138" t="s">
        <v>31</v>
      </c>
      <c r="G2451" s="138" t="s">
        <v>578</v>
      </c>
      <c r="H2451" s="138" t="s">
        <v>1758</v>
      </c>
      <c r="I2451" s="138">
        <v>1226</v>
      </c>
      <c r="J2451" s="138" t="s">
        <v>523</v>
      </c>
      <c r="K2451" s="138" t="s">
        <v>524</v>
      </c>
      <c r="L2451" s="138">
        <v>21.841095890410958</v>
      </c>
      <c r="M2451" s="138">
        <v>2</v>
      </c>
      <c r="N2451" s="138">
        <v>2</v>
      </c>
      <c r="O2451" s="138">
        <v>10.492000000000001</v>
      </c>
      <c r="P2451" s="138">
        <v>0</v>
      </c>
      <c r="Q2451" s="138">
        <v>68.623713305375517</v>
      </c>
      <c r="R2451" s="138">
        <v>28.671395077195079</v>
      </c>
      <c r="S2451" s="138">
        <v>51.717710862297068</v>
      </c>
      <c r="T2451" s="138">
        <v>7.6821052617006638</v>
      </c>
      <c r="U2451" s="138">
        <v>25.790063436781921</v>
      </c>
      <c r="V2451" s="138">
        <v>48.705348079137103</v>
      </c>
      <c r="W2451" s="138">
        <v>7.6384282141183952</v>
      </c>
      <c r="X2451" s="138">
        <v>52.152133614148497</v>
      </c>
    </row>
    <row r="2452" spans="1:24" x14ac:dyDescent="0.45">
      <c r="A2452" s="130" t="s">
        <v>102</v>
      </c>
      <c r="B2452" s="130">
        <v>2025</v>
      </c>
      <c r="C2452" s="131">
        <v>45952</v>
      </c>
      <c r="D2452" s="130" t="s">
        <v>103</v>
      </c>
      <c r="E2452" s="130">
        <v>1</v>
      </c>
      <c r="F2452" s="130" t="s">
        <v>572</v>
      </c>
      <c r="G2452" s="130">
        <v>1</v>
      </c>
      <c r="H2452" s="130" t="s">
        <v>1759</v>
      </c>
      <c r="I2452" s="130">
        <v>1227</v>
      </c>
      <c r="J2452" s="130" t="s">
        <v>451</v>
      </c>
      <c r="K2452" s="130" t="s">
        <v>49</v>
      </c>
      <c r="L2452" s="130">
        <v>26.893150684931509</v>
      </c>
      <c r="M2452" s="130">
        <v>2</v>
      </c>
      <c r="N2452" s="130">
        <v>1</v>
      </c>
      <c r="O2452" s="130">
        <v>11.302</v>
      </c>
      <c r="P2452" s="130">
        <v>0</v>
      </c>
      <c r="Q2452" s="130">
        <v>63.705538842682707</v>
      </c>
      <c r="R2452" s="130">
        <v>22.618304553815531</v>
      </c>
      <c r="S2452" s="130">
        <v>46.66026821900472</v>
      </c>
      <c r="T2452" s="130">
        <v>8.0139878883963966</v>
      </c>
      <c r="U2452" s="130">
        <v>22.628917477913429</v>
      </c>
      <c r="V2452" s="130">
        <v>47.44255859376257</v>
      </c>
      <c r="W2452" s="130">
        <v>8.2712137052830457</v>
      </c>
      <c r="X2452" s="130">
        <v>35.121782032886962</v>
      </c>
    </row>
    <row r="2453" spans="1:24" x14ac:dyDescent="0.45">
      <c r="A2453" s="130" t="s">
        <v>102</v>
      </c>
      <c r="B2453" s="130">
        <v>2025</v>
      </c>
      <c r="C2453" s="131">
        <v>45952</v>
      </c>
      <c r="D2453" s="130" t="s">
        <v>103</v>
      </c>
      <c r="E2453" s="130">
        <v>1</v>
      </c>
      <c r="F2453" s="130" t="s">
        <v>572</v>
      </c>
      <c r="G2453" s="130">
        <v>1</v>
      </c>
      <c r="H2453" s="130" t="s">
        <v>1759</v>
      </c>
      <c r="I2453" s="130">
        <v>1227</v>
      </c>
      <c r="J2453" s="130" t="s">
        <v>542</v>
      </c>
      <c r="K2453" s="130" t="s">
        <v>543</v>
      </c>
      <c r="L2453" s="130">
        <v>19.594520547945201</v>
      </c>
      <c r="M2453" s="130">
        <v>28</v>
      </c>
      <c r="N2453" s="130">
        <v>2</v>
      </c>
      <c r="O2453" s="130">
        <v>11.302</v>
      </c>
      <c r="P2453" s="130">
        <v>0</v>
      </c>
      <c r="Q2453" s="130">
        <v>63.705538842682707</v>
      </c>
      <c r="R2453" s="130">
        <v>1E-3</v>
      </c>
      <c r="S2453" s="130">
        <v>23.5832958467692</v>
      </c>
      <c r="T2453" s="130">
        <v>8.4015889058774125</v>
      </c>
      <c r="U2453" s="130">
        <v>-3.057070457665418</v>
      </c>
      <c r="V2453" s="130">
        <v>22.733029475672691</v>
      </c>
      <c r="W2453" s="130">
        <v>8.5966999777793678</v>
      </c>
      <c r="X2453" s="130">
        <v>35.121782032886962</v>
      </c>
    </row>
    <row r="2454" spans="1:24" x14ac:dyDescent="0.45">
      <c r="A2454" s="130" t="s">
        <v>102</v>
      </c>
      <c r="B2454" s="130">
        <v>2025</v>
      </c>
      <c r="C2454" s="131">
        <v>45952</v>
      </c>
      <c r="D2454" s="130" t="s">
        <v>103</v>
      </c>
      <c r="E2454" s="130">
        <v>1</v>
      </c>
      <c r="F2454" s="130" t="s">
        <v>572</v>
      </c>
      <c r="G2454" s="130">
        <v>2</v>
      </c>
      <c r="H2454" s="130" t="s">
        <v>1760</v>
      </c>
      <c r="I2454" s="130">
        <v>1228</v>
      </c>
      <c r="J2454" s="130" t="s">
        <v>525</v>
      </c>
      <c r="K2454" s="130" t="s">
        <v>524</v>
      </c>
      <c r="L2454" s="130">
        <v>25.241095890410961</v>
      </c>
      <c r="M2454" s="130">
        <v>4</v>
      </c>
      <c r="N2454" s="130">
        <v>1</v>
      </c>
      <c r="O2454" s="130">
        <v>10.942</v>
      </c>
      <c r="P2454" s="130">
        <v>0</v>
      </c>
      <c r="Q2454" s="130">
        <v>65.801498811917384</v>
      </c>
      <c r="R2454" s="130">
        <v>16.47735197216462</v>
      </c>
      <c r="S2454" s="130">
        <v>39.322220707663263</v>
      </c>
      <c r="T2454" s="130">
        <v>7.6149562451662121</v>
      </c>
      <c r="U2454" s="130">
        <v>16.757384142191761</v>
      </c>
      <c r="V2454" s="130">
        <v>40.335128930887187</v>
      </c>
      <c r="W2454" s="130">
        <v>7.8592482628984772</v>
      </c>
      <c r="X2454" s="130">
        <v>30.041947452769531</v>
      </c>
    </row>
    <row r="2455" spans="1:24" x14ac:dyDescent="0.45">
      <c r="A2455" s="130" t="s">
        <v>102</v>
      </c>
      <c r="B2455" s="130">
        <v>2025</v>
      </c>
      <c r="C2455" s="131">
        <v>45952</v>
      </c>
      <c r="D2455" s="130" t="s">
        <v>103</v>
      </c>
      <c r="E2455" s="130">
        <v>1</v>
      </c>
      <c r="F2455" s="130" t="s">
        <v>572</v>
      </c>
      <c r="G2455" s="130">
        <v>2</v>
      </c>
      <c r="H2455" s="130" t="s">
        <v>1760</v>
      </c>
      <c r="I2455" s="130">
        <v>1228</v>
      </c>
      <c r="J2455" s="130" t="s">
        <v>534</v>
      </c>
      <c r="K2455" s="130" t="s">
        <v>58</v>
      </c>
      <c r="L2455" s="130">
        <v>24.583561643835619</v>
      </c>
      <c r="M2455" s="130">
        <v>27</v>
      </c>
      <c r="N2455" s="130">
        <v>2</v>
      </c>
      <c r="O2455" s="130">
        <v>10.942</v>
      </c>
      <c r="P2455" s="130">
        <v>0</v>
      </c>
      <c r="Q2455" s="130">
        <v>65.801498811917384</v>
      </c>
      <c r="R2455" s="130">
        <v>1E-3</v>
      </c>
      <c r="S2455" s="130">
        <v>20.761674197875809</v>
      </c>
      <c r="T2455" s="130">
        <v>7.8935052967322967</v>
      </c>
      <c r="U2455" s="130">
        <v>-4.5762839533459001</v>
      </c>
      <c r="V2455" s="130">
        <v>19.683445948740051</v>
      </c>
      <c r="W2455" s="130">
        <v>8.0865766340286509</v>
      </c>
      <c r="X2455" s="130">
        <v>30.041947452769531</v>
      </c>
    </row>
    <row r="2456" spans="1:24" x14ac:dyDescent="0.45">
      <c r="A2456" s="130" t="s">
        <v>102</v>
      </c>
      <c r="B2456" s="130">
        <v>2025</v>
      </c>
      <c r="C2456" s="131">
        <v>45952</v>
      </c>
      <c r="D2456" s="130" t="s">
        <v>103</v>
      </c>
      <c r="E2456" s="130">
        <v>1</v>
      </c>
      <c r="F2456" s="130" t="s">
        <v>572</v>
      </c>
      <c r="G2456" s="130">
        <v>3</v>
      </c>
      <c r="H2456" s="130" t="s">
        <v>1761</v>
      </c>
      <c r="I2456" s="130">
        <v>1229</v>
      </c>
      <c r="J2456" s="130" t="s">
        <v>446</v>
      </c>
      <c r="K2456" s="130" t="s">
        <v>37</v>
      </c>
      <c r="L2456" s="130">
        <v>25.827397260273969</v>
      </c>
      <c r="M2456" s="130">
        <v>8</v>
      </c>
      <c r="N2456" s="130">
        <v>1</v>
      </c>
      <c r="O2456" s="130">
        <v>11.464</v>
      </c>
      <c r="P2456" s="130">
        <v>0</v>
      </c>
      <c r="Q2456" s="130">
        <v>62.805303558967204</v>
      </c>
      <c r="R2456" s="130">
        <v>49.874786710321636</v>
      </c>
      <c r="S2456" s="130">
        <v>73.11588388785826</v>
      </c>
      <c r="T2456" s="130">
        <v>7.7470323925122084</v>
      </c>
      <c r="U2456" s="130">
        <v>48.22137378682109</v>
      </c>
      <c r="V2456" s="130">
        <v>73.124497818409196</v>
      </c>
      <c r="W2456" s="130">
        <v>8.3010413438627033</v>
      </c>
      <c r="X2456" s="130">
        <v>44.770702440811917</v>
      </c>
    </row>
    <row r="2457" spans="1:24" x14ac:dyDescent="0.45">
      <c r="A2457" s="130" t="s">
        <v>102</v>
      </c>
      <c r="B2457" s="130">
        <v>2025</v>
      </c>
      <c r="C2457" s="131">
        <v>45952</v>
      </c>
      <c r="D2457" s="130" t="s">
        <v>103</v>
      </c>
      <c r="E2457" s="130">
        <v>1</v>
      </c>
      <c r="F2457" s="130" t="s">
        <v>572</v>
      </c>
      <c r="G2457" s="130">
        <v>3</v>
      </c>
      <c r="H2457" s="130" t="s">
        <v>1761</v>
      </c>
      <c r="I2457" s="130">
        <v>1229</v>
      </c>
      <c r="J2457" s="130" t="s">
        <v>475</v>
      </c>
      <c r="K2457" s="130" t="s">
        <v>265</v>
      </c>
      <c r="L2457" s="130">
        <v>22.12876712328767</v>
      </c>
      <c r="M2457" s="130">
        <v>26</v>
      </c>
      <c r="N2457" s="130">
        <v>2</v>
      </c>
      <c r="O2457" s="130">
        <v>11.464</v>
      </c>
      <c r="P2457" s="130">
        <v>0</v>
      </c>
      <c r="Q2457" s="130">
        <v>62.805303558967204</v>
      </c>
      <c r="R2457" s="130">
        <v>1E-3</v>
      </c>
      <c r="S2457" s="130">
        <v>16.425520993765591</v>
      </c>
      <c r="T2457" s="130">
        <v>8.2920961976950913</v>
      </c>
      <c r="U2457" s="130">
        <v>-10.014884265254199</v>
      </c>
      <c r="V2457" s="130">
        <v>16.415815933258571</v>
      </c>
      <c r="W2457" s="130">
        <v>8.8102333995042574</v>
      </c>
      <c r="X2457" s="130">
        <v>44.770702440811917</v>
      </c>
    </row>
    <row r="2458" spans="1:24" x14ac:dyDescent="0.45">
      <c r="A2458" s="130" t="s">
        <v>102</v>
      </c>
      <c r="B2458" s="130">
        <v>2025</v>
      </c>
      <c r="C2458" s="131">
        <v>45952</v>
      </c>
      <c r="D2458" s="130" t="s">
        <v>103</v>
      </c>
      <c r="E2458" s="130">
        <v>1</v>
      </c>
      <c r="F2458" s="130" t="s">
        <v>572</v>
      </c>
      <c r="G2458" s="130">
        <v>4</v>
      </c>
      <c r="H2458" s="130" t="s">
        <v>1762</v>
      </c>
      <c r="I2458" s="130">
        <v>1230</v>
      </c>
      <c r="J2458" s="130" t="s">
        <v>523</v>
      </c>
      <c r="K2458" s="130" t="s">
        <v>524</v>
      </c>
      <c r="L2458" s="130">
        <v>22.449315068493149</v>
      </c>
      <c r="M2458" s="130">
        <v>3</v>
      </c>
      <c r="N2458" s="130">
        <v>1</v>
      </c>
      <c r="O2458" s="130">
        <v>11.003</v>
      </c>
      <c r="P2458" s="130">
        <v>0</v>
      </c>
      <c r="Q2458" s="130">
        <v>65.436699082068529</v>
      </c>
      <c r="R2458" s="130">
        <v>25.790063436781921</v>
      </c>
      <c r="S2458" s="130">
        <v>48.705348079137103</v>
      </c>
      <c r="T2458" s="130">
        <v>7.6384282141183952</v>
      </c>
      <c r="U2458" s="130">
        <v>25.49344470156095</v>
      </c>
      <c r="V2458" s="130">
        <v>49.379556124992646</v>
      </c>
      <c r="W2458" s="130">
        <v>7.9620371411439006</v>
      </c>
      <c r="X2458" s="130">
        <v>36.852674039568562</v>
      </c>
    </row>
    <row r="2459" spans="1:24" x14ac:dyDescent="0.45">
      <c r="A2459" s="130" t="s">
        <v>102</v>
      </c>
      <c r="B2459" s="130">
        <v>2025</v>
      </c>
      <c r="C2459" s="131">
        <v>45952</v>
      </c>
      <c r="D2459" s="130" t="s">
        <v>103</v>
      </c>
      <c r="E2459" s="130">
        <v>1</v>
      </c>
      <c r="F2459" s="130" t="s">
        <v>572</v>
      </c>
      <c r="G2459" s="130">
        <v>4</v>
      </c>
      <c r="H2459" s="130" t="s">
        <v>1762</v>
      </c>
      <c r="I2459" s="130">
        <v>1230</v>
      </c>
      <c r="J2459" s="130" t="s">
        <v>526</v>
      </c>
      <c r="K2459" s="130" t="s">
        <v>49</v>
      </c>
      <c r="L2459" s="130">
        <v>24.772602739726029</v>
      </c>
      <c r="M2459" s="130">
        <v>25</v>
      </c>
      <c r="N2459" s="130">
        <v>2</v>
      </c>
      <c r="O2459" s="130">
        <v>11.003</v>
      </c>
      <c r="P2459" s="130">
        <v>0</v>
      </c>
      <c r="Q2459" s="130">
        <v>65.436699082068529</v>
      </c>
      <c r="R2459" s="130">
        <v>1E-3</v>
      </c>
      <c r="S2459" s="130">
        <v>25</v>
      </c>
      <c r="T2459" s="130">
        <v>8.3333333330000006</v>
      </c>
      <c r="U2459" s="130">
        <v>-1.431917071468273</v>
      </c>
      <c r="V2459" s="130">
        <v>24.214679401238811</v>
      </c>
      <c r="W2459" s="130">
        <v>8.5488654909023598</v>
      </c>
      <c r="X2459" s="130">
        <v>36.852674039568562</v>
      </c>
    </row>
    <row r="2460" spans="1:24" x14ac:dyDescent="0.45">
      <c r="A2460" s="130" t="s">
        <v>102</v>
      </c>
      <c r="B2460" s="130">
        <v>2025</v>
      </c>
      <c r="C2460" s="131">
        <v>45952</v>
      </c>
      <c r="D2460" s="130" t="s">
        <v>103</v>
      </c>
      <c r="E2460" s="130">
        <v>1</v>
      </c>
      <c r="F2460" s="130" t="s">
        <v>572</v>
      </c>
      <c r="G2460" s="130">
        <v>5</v>
      </c>
      <c r="H2460" s="130" t="s">
        <v>1763</v>
      </c>
      <c r="I2460" s="130">
        <v>1231</v>
      </c>
      <c r="J2460" s="130" t="s">
        <v>529</v>
      </c>
      <c r="K2460" s="130" t="s">
        <v>121</v>
      </c>
      <c r="L2460" s="130">
        <v>19.81917808219178</v>
      </c>
      <c r="M2460" s="130">
        <v>9</v>
      </c>
      <c r="N2460" s="130">
        <v>1</v>
      </c>
      <c r="O2460" s="130">
        <v>11.135</v>
      </c>
      <c r="P2460" s="130">
        <v>0</v>
      </c>
      <c r="Q2460" s="130">
        <v>64.660978895374939</v>
      </c>
      <c r="R2460" s="130">
        <v>1E-3</v>
      </c>
      <c r="S2460" s="130">
        <v>14.888392758709511</v>
      </c>
      <c r="T2460" s="130">
        <v>7.8931495519678334</v>
      </c>
      <c r="U2460" s="130">
        <v>-3.9776012295602712</v>
      </c>
      <c r="V2460" s="130">
        <v>19.177783590468291</v>
      </c>
      <c r="W2460" s="130">
        <v>7.718461606676188</v>
      </c>
      <c r="X2460" s="130">
        <v>18.25417669635441</v>
      </c>
    </row>
    <row r="2461" spans="1:24" x14ac:dyDescent="0.45">
      <c r="A2461" s="130" t="s">
        <v>102</v>
      </c>
      <c r="B2461" s="130">
        <v>2025</v>
      </c>
      <c r="C2461" s="131">
        <v>45952</v>
      </c>
      <c r="D2461" s="130" t="s">
        <v>103</v>
      </c>
      <c r="E2461" s="130">
        <v>1</v>
      </c>
      <c r="F2461" s="130" t="s">
        <v>572</v>
      </c>
      <c r="G2461" s="130">
        <v>5</v>
      </c>
      <c r="H2461" s="130" t="s">
        <v>1763</v>
      </c>
      <c r="I2461" s="130">
        <v>1231</v>
      </c>
      <c r="J2461" s="130" t="s">
        <v>541</v>
      </c>
      <c r="K2461" s="130" t="s">
        <v>49</v>
      </c>
      <c r="L2461" s="130">
        <v>24.06575342465753</v>
      </c>
      <c r="M2461" s="130">
        <v>24</v>
      </c>
      <c r="N2461" s="130">
        <v>2</v>
      </c>
      <c r="O2461" s="130">
        <v>11.135</v>
      </c>
      <c r="P2461" s="130">
        <v>0</v>
      </c>
      <c r="Q2461" s="130">
        <v>64.660978895374939</v>
      </c>
      <c r="R2461" s="130">
        <v>1E-3</v>
      </c>
      <c r="S2461" s="130">
        <v>21.61996063399932</v>
      </c>
      <c r="T2461" s="130">
        <v>8.1414592568506574</v>
      </c>
      <c r="U2461" s="130">
        <v>-6.5709334126361369</v>
      </c>
      <c r="V2461" s="130">
        <v>17.091046854193671</v>
      </c>
      <c r="W2461" s="130">
        <v>7.8873267556099353</v>
      </c>
      <c r="X2461" s="130">
        <v>18.25417669635441</v>
      </c>
    </row>
    <row r="2462" spans="1:24" x14ac:dyDescent="0.45">
      <c r="A2462" s="130" t="s">
        <v>102</v>
      </c>
      <c r="B2462" s="130">
        <v>2025</v>
      </c>
      <c r="C2462" s="131">
        <v>45952</v>
      </c>
      <c r="D2462" s="130" t="s">
        <v>103</v>
      </c>
      <c r="E2462" s="130">
        <v>1</v>
      </c>
      <c r="F2462" s="130" t="s">
        <v>572</v>
      </c>
      <c r="G2462" s="130">
        <v>6</v>
      </c>
      <c r="H2462" s="130" t="s">
        <v>1764</v>
      </c>
      <c r="I2462" s="130">
        <v>1232</v>
      </c>
      <c r="J2462" s="130" t="s">
        <v>350</v>
      </c>
      <c r="K2462" s="130" t="s">
        <v>88</v>
      </c>
      <c r="L2462" s="130">
        <v>27.789041095890411</v>
      </c>
      <c r="M2462" s="130">
        <v>10</v>
      </c>
      <c r="N2462" s="130">
        <v>1</v>
      </c>
      <c r="O2462" s="130">
        <v>11.17</v>
      </c>
      <c r="P2462" s="130">
        <v>0</v>
      </c>
      <c r="Q2462" s="130">
        <v>64.458370635631155</v>
      </c>
      <c r="R2462" s="130">
        <v>6.9881207689569109</v>
      </c>
      <c r="S2462" s="130">
        <v>29.829602437808081</v>
      </c>
      <c r="T2462" s="130">
        <v>7.6138272229503894</v>
      </c>
      <c r="U2462" s="130">
        <v>9.0331619576902327</v>
      </c>
      <c r="V2462" s="130">
        <v>32.065675733397498</v>
      </c>
      <c r="W2462" s="130">
        <v>7.6775045919024212</v>
      </c>
      <c r="X2462" s="130">
        <v>26.712050177941911</v>
      </c>
    </row>
    <row r="2463" spans="1:24" x14ac:dyDescent="0.45">
      <c r="A2463" s="130" t="s">
        <v>102</v>
      </c>
      <c r="B2463" s="130">
        <v>2025</v>
      </c>
      <c r="C2463" s="131">
        <v>45952</v>
      </c>
      <c r="D2463" s="130" t="s">
        <v>103</v>
      </c>
      <c r="E2463" s="130">
        <v>1</v>
      </c>
      <c r="F2463" s="130" t="s">
        <v>572</v>
      </c>
      <c r="G2463" s="130">
        <v>6</v>
      </c>
      <c r="H2463" s="130" t="s">
        <v>1764</v>
      </c>
      <c r="I2463" s="130">
        <v>1232</v>
      </c>
      <c r="J2463" s="130" t="s">
        <v>540</v>
      </c>
      <c r="K2463" s="130" t="s">
        <v>67</v>
      </c>
      <c r="L2463" s="130">
        <v>24.386301369863009</v>
      </c>
      <c r="M2463" s="130">
        <v>23</v>
      </c>
      <c r="N2463" s="130">
        <v>2</v>
      </c>
      <c r="O2463" s="130">
        <v>11.17</v>
      </c>
      <c r="P2463" s="130">
        <v>0</v>
      </c>
      <c r="Q2463" s="130">
        <v>64.458370635631155</v>
      </c>
      <c r="R2463" s="130">
        <v>1E-3</v>
      </c>
      <c r="S2463" s="130">
        <v>23.594497918075739</v>
      </c>
      <c r="T2463" s="130">
        <v>8.4003221383155804</v>
      </c>
      <c r="U2463" s="130">
        <v>-3.8436808863018719</v>
      </c>
      <c r="V2463" s="130">
        <v>20.937888638167539</v>
      </c>
      <c r="W2463" s="130">
        <v>8.2605231748231365</v>
      </c>
      <c r="X2463" s="130">
        <v>26.712050177941911</v>
      </c>
    </row>
    <row r="2464" spans="1:24" x14ac:dyDescent="0.45">
      <c r="A2464" s="130" t="s">
        <v>102</v>
      </c>
      <c r="B2464" s="130">
        <v>2025</v>
      </c>
      <c r="C2464" s="131">
        <v>45952</v>
      </c>
      <c r="D2464" s="130" t="s">
        <v>103</v>
      </c>
      <c r="E2464" s="130">
        <v>1</v>
      </c>
      <c r="F2464" s="130" t="s">
        <v>572</v>
      </c>
      <c r="G2464" s="130">
        <v>7</v>
      </c>
      <c r="H2464" s="130" t="s">
        <v>1765</v>
      </c>
      <c r="I2464" s="130">
        <v>1233</v>
      </c>
      <c r="J2464" s="130" t="s">
        <v>403</v>
      </c>
      <c r="K2464" s="130" t="s">
        <v>61</v>
      </c>
      <c r="L2464" s="130">
        <v>28.62191780821918</v>
      </c>
      <c r="M2464" s="130">
        <v>11</v>
      </c>
      <c r="N2464" s="130">
        <v>1</v>
      </c>
      <c r="O2464" s="130">
        <v>11.436999999999999</v>
      </c>
      <c r="P2464" s="130">
        <v>0</v>
      </c>
      <c r="Q2464" s="130">
        <v>62.953571740841127</v>
      </c>
      <c r="R2464" s="130">
        <v>10.00535004771857</v>
      </c>
      <c r="S2464" s="130">
        <v>33.166523724122968</v>
      </c>
      <c r="T2464" s="130">
        <v>7.7203912254681324</v>
      </c>
      <c r="U2464" s="130">
        <v>11.86495181329602</v>
      </c>
      <c r="V2464" s="130">
        <v>35.225267615102268</v>
      </c>
      <c r="W2464" s="130">
        <v>7.786771933935416</v>
      </c>
      <c r="X2464" s="130">
        <v>29.08326186206148</v>
      </c>
    </row>
    <row r="2465" spans="1:24" x14ac:dyDescent="0.45">
      <c r="A2465" s="130" t="s">
        <v>102</v>
      </c>
      <c r="B2465" s="130">
        <v>2025</v>
      </c>
      <c r="C2465" s="131">
        <v>45952</v>
      </c>
      <c r="D2465" s="130" t="s">
        <v>103</v>
      </c>
      <c r="E2465" s="130">
        <v>1</v>
      </c>
      <c r="F2465" s="130" t="s">
        <v>572</v>
      </c>
      <c r="G2465" s="130">
        <v>7</v>
      </c>
      <c r="H2465" s="130" t="s">
        <v>1765</v>
      </c>
      <c r="I2465" s="130">
        <v>1233</v>
      </c>
      <c r="J2465" s="130" t="s">
        <v>519</v>
      </c>
      <c r="K2465" s="130" t="s">
        <v>91</v>
      </c>
      <c r="L2465" s="130">
        <v>22.512328767123289</v>
      </c>
      <c r="M2465" s="130">
        <v>22</v>
      </c>
      <c r="N2465" s="130">
        <v>2</v>
      </c>
      <c r="O2465" s="130">
        <v>11.436999999999999</v>
      </c>
      <c r="P2465" s="130">
        <v>0</v>
      </c>
      <c r="Q2465" s="130">
        <v>62.953571740841127</v>
      </c>
      <c r="R2465" s="130">
        <v>1E-3</v>
      </c>
      <c r="S2465" s="130">
        <v>25</v>
      </c>
      <c r="T2465" s="130">
        <v>8.3333333330000006</v>
      </c>
      <c r="U2465" s="130">
        <v>-2.0969172215166201</v>
      </c>
      <c r="V2465" s="130">
        <v>22.645968406964069</v>
      </c>
      <c r="W2465" s="130">
        <v>8.2476285428268952</v>
      </c>
      <c r="X2465" s="130">
        <v>29.08326186206148</v>
      </c>
    </row>
    <row r="2466" spans="1:24" x14ac:dyDescent="0.45">
      <c r="A2466" s="130" t="s">
        <v>102</v>
      </c>
      <c r="B2466" s="130">
        <v>2025</v>
      </c>
      <c r="C2466" s="131">
        <v>45952</v>
      </c>
      <c r="D2466" s="130" t="s">
        <v>103</v>
      </c>
      <c r="E2466" s="130">
        <v>1</v>
      </c>
      <c r="F2466" s="130" t="s">
        <v>572</v>
      </c>
      <c r="G2466" s="130">
        <v>8</v>
      </c>
      <c r="H2466" s="130" t="s">
        <v>1766</v>
      </c>
      <c r="I2466" s="130">
        <v>1234</v>
      </c>
      <c r="J2466" s="130" t="s">
        <v>459</v>
      </c>
      <c r="K2466" s="130" t="s">
        <v>143</v>
      </c>
      <c r="L2466" s="130">
        <v>22.44383561643836</v>
      </c>
      <c r="M2466" s="130">
        <v>16</v>
      </c>
      <c r="N2466" s="130">
        <v>1</v>
      </c>
      <c r="O2466" s="130">
        <v>11.167</v>
      </c>
      <c r="P2466" s="130">
        <v>0</v>
      </c>
      <c r="Q2466" s="130">
        <v>64.475687292916632</v>
      </c>
      <c r="R2466" s="130">
        <v>1E-3</v>
      </c>
      <c r="S2466" s="130">
        <v>17.255261079291149</v>
      </c>
      <c r="T2466" s="130">
        <v>8.2243908150151732</v>
      </c>
      <c r="U2466" s="130">
        <v>-1.9033853664747871</v>
      </c>
      <c r="V2466" s="130">
        <v>21.96307715924922</v>
      </c>
      <c r="W2466" s="130">
        <v>7.9554875085746666</v>
      </c>
      <c r="X2466" s="130">
        <v>21.12763053964558</v>
      </c>
    </row>
    <row r="2467" spans="1:24" x14ac:dyDescent="0.45">
      <c r="A2467" s="130" t="s">
        <v>102</v>
      </c>
      <c r="B2467" s="130">
        <v>2025</v>
      </c>
      <c r="C2467" s="131">
        <v>45952</v>
      </c>
      <c r="D2467" s="130" t="s">
        <v>103</v>
      </c>
      <c r="E2467" s="130">
        <v>1</v>
      </c>
      <c r="F2467" s="130" t="s">
        <v>572</v>
      </c>
      <c r="G2467" s="130">
        <v>8</v>
      </c>
      <c r="H2467" s="130" t="s">
        <v>1766</v>
      </c>
      <c r="I2467" s="130">
        <v>1234</v>
      </c>
      <c r="J2467" s="130" t="s">
        <v>547</v>
      </c>
      <c r="K2467" s="130" t="s">
        <v>79</v>
      </c>
      <c r="L2467" s="130">
        <v>22.06301369863014</v>
      </c>
      <c r="M2467" s="130">
        <v>17</v>
      </c>
      <c r="N2467" s="130">
        <v>2</v>
      </c>
      <c r="O2467" s="130">
        <v>11.167</v>
      </c>
      <c r="P2467" s="130">
        <v>0</v>
      </c>
      <c r="Q2467" s="130">
        <v>64.475687292916632</v>
      </c>
      <c r="R2467" s="130">
        <v>1E-3</v>
      </c>
      <c r="S2467" s="130">
        <v>25</v>
      </c>
      <c r="T2467" s="130">
        <v>8.3333333330000006</v>
      </c>
      <c r="U2467" s="130">
        <v>-3.904299184910407</v>
      </c>
      <c r="V2467" s="130">
        <v>20.18137910848548</v>
      </c>
      <c r="W2467" s="130">
        <v>8.0285594311319635</v>
      </c>
      <c r="X2467" s="130">
        <v>21.12763053964558</v>
      </c>
    </row>
    <row r="2468" spans="1:24" x14ac:dyDescent="0.45">
      <c r="A2468" s="130" t="s">
        <v>102</v>
      </c>
      <c r="B2468" s="130">
        <v>2025</v>
      </c>
      <c r="C2468" s="131">
        <v>45952</v>
      </c>
      <c r="D2468" s="130" t="s">
        <v>103</v>
      </c>
      <c r="E2468" s="130">
        <v>1</v>
      </c>
      <c r="F2468" s="130" t="s">
        <v>572</v>
      </c>
      <c r="G2468" s="130">
        <v>9</v>
      </c>
      <c r="H2468" s="130" t="s">
        <v>1767</v>
      </c>
      <c r="I2468" s="130">
        <v>1235</v>
      </c>
      <c r="J2468" s="130" t="s">
        <v>346</v>
      </c>
      <c r="K2468" s="130" t="s">
        <v>52</v>
      </c>
      <c r="L2468" s="130">
        <v>26.506849315068489</v>
      </c>
      <c r="M2468" s="130">
        <v>12</v>
      </c>
      <c r="N2468" s="130">
        <v>1</v>
      </c>
      <c r="O2468" s="130">
        <v>11.153</v>
      </c>
      <c r="P2468" s="130">
        <v>0</v>
      </c>
      <c r="Q2468" s="130">
        <v>64.556621536806233</v>
      </c>
      <c r="R2468" s="130">
        <v>14.026943611513749</v>
      </c>
      <c r="S2468" s="130">
        <v>37.135740539667907</v>
      </c>
      <c r="T2468" s="130">
        <v>7.702932309384722</v>
      </c>
      <c r="U2468" s="130">
        <v>14.509642062702969</v>
      </c>
      <c r="V2468" s="130">
        <v>38.242564376190607</v>
      </c>
      <c r="W2468" s="130">
        <v>7.9109741044958826</v>
      </c>
      <c r="X2468" s="130">
        <v>28.330329335264221</v>
      </c>
    </row>
    <row r="2469" spans="1:24" x14ac:dyDescent="0.45">
      <c r="A2469" s="130" t="s">
        <v>102</v>
      </c>
      <c r="B2469" s="130">
        <v>2025</v>
      </c>
      <c r="C2469" s="131">
        <v>45952</v>
      </c>
      <c r="D2469" s="130" t="s">
        <v>103</v>
      </c>
      <c r="E2469" s="130">
        <v>1</v>
      </c>
      <c r="F2469" s="130" t="s">
        <v>572</v>
      </c>
      <c r="G2469" s="130">
        <v>9</v>
      </c>
      <c r="H2469" s="130" t="s">
        <v>1767</v>
      </c>
      <c r="I2469" s="130">
        <v>1235</v>
      </c>
      <c r="J2469" s="130" t="s">
        <v>401</v>
      </c>
      <c r="K2469" s="130" t="s">
        <v>177</v>
      </c>
      <c r="L2469" s="130">
        <v>28.334246575342469</v>
      </c>
      <c r="M2469" s="130">
        <v>21</v>
      </c>
      <c r="N2469" s="130">
        <v>2</v>
      </c>
      <c r="O2469" s="130">
        <v>11.153</v>
      </c>
      <c r="P2469" s="130">
        <v>0</v>
      </c>
      <c r="Q2469" s="130">
        <v>64.556621536806233</v>
      </c>
      <c r="R2469" s="130">
        <v>1E-3</v>
      </c>
      <c r="S2469" s="130">
        <v>19.524918130860542</v>
      </c>
      <c r="T2469" s="130">
        <v>7.4111029987572321</v>
      </c>
      <c r="U2469" s="130">
        <v>-4.5326686656419568</v>
      </c>
      <c r="V2469" s="130">
        <v>18.48953464710781</v>
      </c>
      <c r="W2469" s="130">
        <v>7.6740677709165883</v>
      </c>
      <c r="X2469" s="130">
        <v>28.330329335264221</v>
      </c>
    </row>
    <row r="2470" spans="1:24" x14ac:dyDescent="0.45">
      <c r="A2470" s="130" t="s">
        <v>102</v>
      </c>
      <c r="B2470" s="130">
        <v>2025</v>
      </c>
      <c r="C2470" s="131">
        <v>45952</v>
      </c>
      <c r="D2470" s="130" t="s">
        <v>103</v>
      </c>
      <c r="E2470" s="130">
        <v>1</v>
      </c>
      <c r="F2470" s="130" t="s">
        <v>572</v>
      </c>
      <c r="G2470" s="130">
        <v>10</v>
      </c>
      <c r="H2470" s="130" t="s">
        <v>1768</v>
      </c>
      <c r="I2470" s="130">
        <v>1236</v>
      </c>
      <c r="J2470" s="130" t="s">
        <v>478</v>
      </c>
      <c r="K2470" s="130" t="s">
        <v>79</v>
      </c>
      <c r="L2470" s="130">
        <v>26.06301369863014</v>
      </c>
      <c r="M2470" s="130">
        <v>13</v>
      </c>
      <c r="N2470" s="130">
        <v>1</v>
      </c>
      <c r="O2470" s="130">
        <v>11.361000000000001</v>
      </c>
      <c r="P2470" s="130">
        <v>0</v>
      </c>
      <c r="Q2470" s="130">
        <v>63.374702931080009</v>
      </c>
      <c r="R2470" s="130">
        <v>5.8165456930449722</v>
      </c>
      <c r="S2470" s="130">
        <v>28.334421369258411</v>
      </c>
      <c r="T2470" s="130">
        <v>7.5059585587378148</v>
      </c>
      <c r="U2470" s="130">
        <v>6.1841383495685491</v>
      </c>
      <c r="V2470" s="130">
        <v>29.42944813421235</v>
      </c>
      <c r="W2470" s="130">
        <v>7.7484365948812686</v>
      </c>
      <c r="X2470" s="130">
        <v>19.736799030187001</v>
      </c>
    </row>
    <row r="2471" spans="1:24" x14ac:dyDescent="0.45">
      <c r="A2471" s="130" t="s">
        <v>102</v>
      </c>
      <c r="B2471" s="130">
        <v>2025</v>
      </c>
      <c r="C2471" s="131">
        <v>45952</v>
      </c>
      <c r="D2471" s="130" t="s">
        <v>103</v>
      </c>
      <c r="E2471" s="130">
        <v>1</v>
      </c>
      <c r="F2471" s="130" t="s">
        <v>572</v>
      </c>
      <c r="G2471" s="130">
        <v>10</v>
      </c>
      <c r="H2471" s="130" t="s">
        <v>1768</v>
      </c>
      <c r="I2471" s="130">
        <v>1236</v>
      </c>
      <c r="J2471" s="130" t="s">
        <v>479</v>
      </c>
      <c r="K2471" s="130" t="s">
        <v>67</v>
      </c>
      <c r="L2471" s="130">
        <v>22.983561643835621</v>
      </c>
      <c r="M2471" s="130">
        <v>20</v>
      </c>
      <c r="N2471" s="130">
        <v>2</v>
      </c>
      <c r="O2471" s="130">
        <v>11.361000000000001</v>
      </c>
      <c r="P2471" s="130">
        <v>0</v>
      </c>
      <c r="Q2471" s="130">
        <v>63.374702931080009</v>
      </c>
      <c r="R2471" s="130">
        <v>1E-3</v>
      </c>
      <c r="S2471" s="130">
        <v>11.139176691115591</v>
      </c>
      <c r="T2471" s="130">
        <v>7.9737789188637826</v>
      </c>
      <c r="U2471" s="130">
        <v>-14.456678948673011</v>
      </c>
      <c r="V2471" s="130">
        <v>9.9227852755022425</v>
      </c>
      <c r="W2471" s="130">
        <v>8.1264880747250832</v>
      </c>
      <c r="X2471" s="130">
        <v>19.736799030187001</v>
      </c>
    </row>
    <row r="2472" spans="1:24" x14ac:dyDescent="0.45">
      <c r="A2472" s="130" t="s">
        <v>102</v>
      </c>
      <c r="B2472" s="130">
        <v>2025</v>
      </c>
      <c r="C2472" s="131">
        <v>45952</v>
      </c>
      <c r="D2472" s="130" t="s">
        <v>103</v>
      </c>
      <c r="E2472" s="130">
        <v>1</v>
      </c>
      <c r="F2472" s="130" t="s">
        <v>572</v>
      </c>
      <c r="G2472" s="130">
        <v>11</v>
      </c>
      <c r="H2472" s="130" t="s">
        <v>1769</v>
      </c>
      <c r="I2472" s="130">
        <v>1237</v>
      </c>
      <c r="J2472" s="130" t="s">
        <v>462</v>
      </c>
      <c r="K2472" s="130" t="s">
        <v>115</v>
      </c>
      <c r="L2472" s="130">
        <v>24.734246575342461</v>
      </c>
      <c r="M2472" s="130">
        <v>15</v>
      </c>
      <c r="N2472" s="130">
        <v>1</v>
      </c>
      <c r="O2472" s="130">
        <v>11.189</v>
      </c>
      <c r="P2472" s="130">
        <v>0</v>
      </c>
      <c r="Q2472" s="130">
        <v>64.348914112074354</v>
      </c>
      <c r="R2472" s="130">
        <v>1E-3</v>
      </c>
      <c r="S2472" s="130">
        <v>12.41527125513268</v>
      </c>
      <c r="T2472" s="130">
        <v>7.783775649172564</v>
      </c>
      <c r="U2472" s="130">
        <v>-5.9004423980566543</v>
      </c>
      <c r="V2472" s="130">
        <v>16.95046417934272</v>
      </c>
      <c r="W2472" s="130">
        <v>7.6169688591331246</v>
      </c>
      <c r="X2472" s="130">
        <v>16.779672541688871</v>
      </c>
    </row>
    <row r="2473" spans="1:24" x14ac:dyDescent="0.45">
      <c r="A2473" s="130" t="s">
        <v>102</v>
      </c>
      <c r="B2473" s="130">
        <v>2025</v>
      </c>
      <c r="C2473" s="131">
        <v>45952</v>
      </c>
      <c r="D2473" s="130" t="s">
        <v>103</v>
      </c>
      <c r="E2473" s="130">
        <v>1</v>
      </c>
      <c r="F2473" s="130" t="s">
        <v>572</v>
      </c>
      <c r="G2473" s="130">
        <v>11</v>
      </c>
      <c r="H2473" s="130" t="s">
        <v>1769</v>
      </c>
      <c r="I2473" s="130">
        <v>1237</v>
      </c>
      <c r="J2473" s="130" t="s">
        <v>441</v>
      </c>
      <c r="K2473" s="130" t="s">
        <v>34</v>
      </c>
      <c r="L2473" s="130">
        <v>26.13424657534247</v>
      </c>
      <c r="M2473" s="130">
        <v>18</v>
      </c>
      <c r="N2473" s="130">
        <v>2</v>
      </c>
      <c r="O2473" s="130">
        <v>11.189</v>
      </c>
      <c r="P2473" s="130">
        <v>0</v>
      </c>
      <c r="Q2473" s="130">
        <v>64.348914112074354</v>
      </c>
      <c r="R2473" s="130">
        <v>1E-3</v>
      </c>
      <c r="S2473" s="130">
        <v>21.14407382824507</v>
      </c>
      <c r="T2473" s="130">
        <v>8.0949035961902442</v>
      </c>
      <c r="U2473" s="130">
        <v>-7.1932521020404039</v>
      </c>
      <c r="V2473" s="130">
        <v>16.286907475447862</v>
      </c>
      <c r="W2473" s="130">
        <v>7.8267198591627558</v>
      </c>
      <c r="X2473" s="130">
        <v>16.779672541688871</v>
      </c>
    </row>
    <row r="2474" spans="1:24" x14ac:dyDescent="0.45">
      <c r="A2474" s="130" t="s">
        <v>102</v>
      </c>
      <c r="B2474" s="130">
        <v>2025</v>
      </c>
      <c r="C2474" s="131">
        <v>45952</v>
      </c>
      <c r="D2474" s="130" t="s">
        <v>103</v>
      </c>
      <c r="E2474" s="130">
        <v>1</v>
      </c>
      <c r="F2474" s="130" t="s">
        <v>572</v>
      </c>
      <c r="G2474" s="130">
        <v>12</v>
      </c>
      <c r="H2474" s="130" t="s">
        <v>1770</v>
      </c>
      <c r="I2474" s="130">
        <v>1238</v>
      </c>
      <c r="J2474" s="130" t="s">
        <v>548</v>
      </c>
      <c r="K2474" s="130" t="s">
        <v>524</v>
      </c>
      <c r="L2474" s="130">
        <v>18.917808219178081</v>
      </c>
      <c r="M2474" s="130">
        <v>14</v>
      </c>
      <c r="N2474" s="130">
        <v>1</v>
      </c>
      <c r="O2474" s="130">
        <v>11.209</v>
      </c>
      <c r="P2474" s="130">
        <v>0</v>
      </c>
      <c r="Q2474" s="130">
        <v>64.234097600142746</v>
      </c>
      <c r="R2474" s="130">
        <v>1E-3</v>
      </c>
      <c r="S2474" s="130">
        <v>25</v>
      </c>
      <c r="T2474" s="130">
        <v>8.3333333330000006</v>
      </c>
      <c r="U2474" s="130">
        <v>2.9138798102923249</v>
      </c>
      <c r="V2474" s="130">
        <v>27.567349057592931</v>
      </c>
      <c r="W2474" s="130">
        <v>8.2178230824335348</v>
      </c>
      <c r="X2474" s="130">
        <v>21.693869546537709</v>
      </c>
    </row>
    <row r="2475" spans="1:24" x14ac:dyDescent="0.45">
      <c r="A2475" s="130" t="s">
        <v>102</v>
      </c>
      <c r="B2475" s="130">
        <v>2025</v>
      </c>
      <c r="C2475" s="131">
        <v>45952</v>
      </c>
      <c r="D2475" s="130" t="s">
        <v>103</v>
      </c>
      <c r="E2475" s="130">
        <v>1</v>
      </c>
      <c r="F2475" s="130" t="s">
        <v>572</v>
      </c>
      <c r="G2475" s="130">
        <v>12</v>
      </c>
      <c r="H2475" s="130" t="s">
        <v>1770</v>
      </c>
      <c r="I2475" s="130">
        <v>1238</v>
      </c>
      <c r="J2475" s="130" t="s">
        <v>448</v>
      </c>
      <c r="K2475" s="130" t="s">
        <v>96</v>
      </c>
      <c r="L2475" s="130">
        <v>30.021917808219179</v>
      </c>
      <c r="M2475" s="130">
        <v>19</v>
      </c>
      <c r="N2475" s="130">
        <v>2</v>
      </c>
      <c r="O2475" s="130">
        <v>11.209</v>
      </c>
      <c r="P2475" s="130">
        <v>0</v>
      </c>
      <c r="Q2475" s="130">
        <v>64.234097600142746</v>
      </c>
      <c r="R2475" s="130">
        <v>1E-3</v>
      </c>
      <c r="S2475" s="130">
        <v>18.38773909307541</v>
      </c>
      <c r="T2475" s="130">
        <v>7.6664063558928577</v>
      </c>
      <c r="U2475" s="130">
        <v>-6.9962611770002567</v>
      </c>
      <c r="V2475" s="130">
        <v>16.169621953955339</v>
      </c>
      <c r="W2475" s="130">
        <v>7.7219610436518646</v>
      </c>
      <c r="X2475" s="130">
        <v>21.693869546537709</v>
      </c>
    </row>
    <row r="2476" spans="1:24" x14ac:dyDescent="0.45">
      <c r="A2476" s="132" t="s">
        <v>102</v>
      </c>
      <c r="B2476" s="132">
        <v>2025</v>
      </c>
      <c r="C2476" s="133">
        <v>45952</v>
      </c>
      <c r="D2476" s="132" t="s">
        <v>103</v>
      </c>
      <c r="E2476" s="132">
        <v>1</v>
      </c>
      <c r="F2476" s="132" t="s">
        <v>575</v>
      </c>
      <c r="G2476" s="132">
        <v>1</v>
      </c>
      <c r="H2476" s="132" t="s">
        <v>1771</v>
      </c>
      <c r="I2476" s="132">
        <v>1239</v>
      </c>
      <c r="J2476" s="132" t="s">
        <v>410</v>
      </c>
      <c r="K2476" s="132" t="s">
        <v>88</v>
      </c>
      <c r="L2476" s="132">
        <v>25.80821917808219</v>
      </c>
      <c r="M2476" s="132">
        <v>5</v>
      </c>
      <c r="N2476" s="132">
        <v>1</v>
      </c>
      <c r="O2476" s="132">
        <v>11.045</v>
      </c>
      <c r="P2476" s="132">
        <v>0</v>
      </c>
      <c r="Q2476" s="132">
        <v>65.187867813490271</v>
      </c>
      <c r="R2476" s="132">
        <v>15.838347323879891</v>
      </c>
      <c r="S2476" s="132">
        <v>38.618437129307182</v>
      </c>
      <c r="T2476" s="132">
        <v>7.5933632684757626</v>
      </c>
      <c r="U2476" s="132">
        <v>17.128473767575851</v>
      </c>
      <c r="V2476" s="132">
        <v>40.310505366758399</v>
      </c>
      <c r="W2476" s="132">
        <v>7.7273438663941834</v>
      </c>
      <c r="X2476" s="132">
        <v>33.092893093450058</v>
      </c>
    </row>
    <row r="2477" spans="1:24" x14ac:dyDescent="0.45">
      <c r="A2477" s="132" t="s">
        <v>102</v>
      </c>
      <c r="B2477" s="132">
        <v>2025</v>
      </c>
      <c r="C2477" s="133">
        <v>45952</v>
      </c>
      <c r="D2477" s="132" t="s">
        <v>103</v>
      </c>
      <c r="E2477" s="132">
        <v>1</v>
      </c>
      <c r="F2477" s="132" t="s">
        <v>575</v>
      </c>
      <c r="G2477" s="132">
        <v>1</v>
      </c>
      <c r="H2477" s="132" t="s">
        <v>1771</v>
      </c>
      <c r="I2477" s="132">
        <v>1239</v>
      </c>
      <c r="J2477" s="132" t="s">
        <v>548</v>
      </c>
      <c r="K2477" s="132" t="s">
        <v>524</v>
      </c>
      <c r="L2477" s="132">
        <v>18.917808219178081</v>
      </c>
      <c r="M2477" s="132">
        <v>14</v>
      </c>
      <c r="N2477" s="132">
        <v>2</v>
      </c>
      <c r="O2477" s="132">
        <v>11.045</v>
      </c>
      <c r="P2477" s="132">
        <v>0</v>
      </c>
      <c r="Q2477" s="132">
        <v>65.187867813490271</v>
      </c>
      <c r="R2477" s="132">
        <v>2.9138798102923249</v>
      </c>
      <c r="S2477" s="132">
        <v>27.567349057592931</v>
      </c>
      <c r="T2477" s="132">
        <v>8.2178230824335348</v>
      </c>
      <c r="U2477" s="132">
        <v>1.0000039407343839</v>
      </c>
      <c r="V2477" s="132">
        <v>25.624654341680369</v>
      </c>
      <c r="W2477" s="132">
        <v>8.2082168003153289</v>
      </c>
      <c r="X2477" s="132">
        <v>33.092893093450058</v>
      </c>
    </row>
    <row r="2478" spans="1:24" x14ac:dyDescent="0.45">
      <c r="A2478" s="132" t="s">
        <v>102</v>
      </c>
      <c r="B2478" s="132">
        <v>2025</v>
      </c>
      <c r="C2478" s="133">
        <v>45952</v>
      </c>
      <c r="D2478" s="132" t="s">
        <v>103</v>
      </c>
      <c r="E2478" s="132">
        <v>1</v>
      </c>
      <c r="F2478" s="132" t="s">
        <v>575</v>
      </c>
      <c r="G2478" s="132">
        <v>2</v>
      </c>
      <c r="H2478" s="132" t="s">
        <v>1772</v>
      </c>
      <c r="I2478" s="132">
        <v>1240</v>
      </c>
      <c r="J2478" s="132" t="s">
        <v>546</v>
      </c>
      <c r="K2478" s="132" t="s">
        <v>34</v>
      </c>
      <c r="L2478" s="132">
        <v>27.419178082191781</v>
      </c>
      <c r="M2478" s="132">
        <v>1</v>
      </c>
      <c r="N2478" s="132">
        <v>1</v>
      </c>
      <c r="O2478" s="132">
        <v>11.106</v>
      </c>
      <c r="P2478" s="132">
        <v>0</v>
      </c>
      <c r="Q2478" s="132">
        <v>64.829821717990271</v>
      </c>
      <c r="R2478" s="132">
        <v>20.745268552258612</v>
      </c>
      <c r="S2478" s="132">
        <v>44.008238161673958</v>
      </c>
      <c r="T2478" s="132">
        <v>7.7543232031384486</v>
      </c>
      <c r="U2478" s="132">
        <v>20.176607609222071</v>
      </c>
      <c r="V2478" s="132">
        <v>44.505221723944722</v>
      </c>
      <c r="W2478" s="132">
        <v>8.1095380382408848</v>
      </c>
      <c r="X2478" s="132">
        <v>30.479351170508341</v>
      </c>
    </row>
    <row r="2479" spans="1:24" x14ac:dyDescent="0.45">
      <c r="A2479" s="132" t="s">
        <v>102</v>
      </c>
      <c r="B2479" s="132">
        <v>2025</v>
      </c>
      <c r="C2479" s="133">
        <v>45952</v>
      </c>
      <c r="D2479" s="132" t="s">
        <v>103</v>
      </c>
      <c r="E2479" s="132">
        <v>1</v>
      </c>
      <c r="F2479" s="132" t="s">
        <v>575</v>
      </c>
      <c r="G2479" s="132">
        <v>2</v>
      </c>
      <c r="H2479" s="132" t="s">
        <v>1772</v>
      </c>
      <c r="I2479" s="132">
        <v>1240</v>
      </c>
      <c r="J2479" s="132" t="s">
        <v>462</v>
      </c>
      <c r="K2479" s="132" t="s">
        <v>115</v>
      </c>
      <c r="L2479" s="132">
        <v>24.734246575342461</v>
      </c>
      <c r="M2479" s="132">
        <v>15</v>
      </c>
      <c r="N2479" s="132">
        <v>2</v>
      </c>
      <c r="O2479" s="132">
        <v>11.106</v>
      </c>
      <c r="P2479" s="132">
        <v>0</v>
      </c>
      <c r="Q2479" s="132">
        <v>64.829821717990271</v>
      </c>
      <c r="R2479" s="132">
        <v>1E-3</v>
      </c>
      <c r="S2479" s="132">
        <v>16.95046417934272</v>
      </c>
      <c r="T2479" s="132">
        <v>7.6169688591331246</v>
      </c>
      <c r="U2479" s="132">
        <v>-7.5042680906664216</v>
      </c>
      <c r="V2479" s="132">
        <v>16.46865919918676</v>
      </c>
      <c r="W2479" s="132">
        <v>7.9909757632843954</v>
      </c>
      <c r="X2479" s="132">
        <v>30.479351170508341</v>
      </c>
    </row>
    <row r="2480" spans="1:24" x14ac:dyDescent="0.45">
      <c r="A2480" s="132" t="s">
        <v>102</v>
      </c>
      <c r="B2480" s="132">
        <v>2025</v>
      </c>
      <c r="C2480" s="133">
        <v>45952</v>
      </c>
      <c r="D2480" s="132" t="s">
        <v>103</v>
      </c>
      <c r="E2480" s="132">
        <v>1</v>
      </c>
      <c r="F2480" s="132" t="s">
        <v>575</v>
      </c>
      <c r="G2480" s="132">
        <v>3</v>
      </c>
      <c r="H2480" s="132" t="s">
        <v>1773</v>
      </c>
      <c r="I2480" s="132">
        <v>1241</v>
      </c>
      <c r="J2480" s="132" t="s">
        <v>492</v>
      </c>
      <c r="K2480" s="132" t="s">
        <v>79</v>
      </c>
      <c r="L2480" s="132">
        <v>22.849315068493151</v>
      </c>
      <c r="M2480" s="132">
        <v>6</v>
      </c>
      <c r="N2480" s="132">
        <v>1</v>
      </c>
      <c r="O2480" s="132">
        <v>10.96</v>
      </c>
      <c r="P2480" s="132">
        <v>0</v>
      </c>
      <c r="Q2480" s="132">
        <v>65.693430656934297</v>
      </c>
      <c r="R2480" s="132">
        <v>46.061648741758383</v>
      </c>
      <c r="S2480" s="132">
        <v>73.41588979757654</v>
      </c>
      <c r="T2480" s="132">
        <v>9.1180803519393869</v>
      </c>
      <c r="U2480" s="132">
        <v>44.926996755582003</v>
      </c>
      <c r="V2480" s="132">
        <v>73.519107463052791</v>
      </c>
      <c r="W2480" s="132">
        <v>9.5307035691569322</v>
      </c>
      <c r="X2480" s="132">
        <v>51.422668965894452</v>
      </c>
    </row>
    <row r="2481" spans="1:24" x14ac:dyDescent="0.45">
      <c r="A2481" s="132" t="s">
        <v>102</v>
      </c>
      <c r="B2481" s="132">
        <v>2025</v>
      </c>
      <c r="C2481" s="133">
        <v>45952</v>
      </c>
      <c r="D2481" s="132" t="s">
        <v>103</v>
      </c>
      <c r="E2481" s="132">
        <v>1</v>
      </c>
      <c r="F2481" s="132" t="s">
        <v>575</v>
      </c>
      <c r="G2481" s="132">
        <v>3</v>
      </c>
      <c r="H2481" s="132" t="s">
        <v>1773</v>
      </c>
      <c r="I2481" s="132">
        <v>1241</v>
      </c>
      <c r="J2481" s="132" t="s">
        <v>478</v>
      </c>
      <c r="K2481" s="132" t="s">
        <v>79</v>
      </c>
      <c r="L2481" s="132">
        <v>26.06301369863014</v>
      </c>
      <c r="M2481" s="132">
        <v>13</v>
      </c>
      <c r="N2481" s="132">
        <v>2</v>
      </c>
      <c r="O2481" s="132">
        <v>10.96</v>
      </c>
      <c r="P2481" s="132">
        <v>0</v>
      </c>
      <c r="Q2481" s="132">
        <v>65.693430656934297</v>
      </c>
      <c r="R2481" s="132">
        <v>6.1841383495685491</v>
      </c>
      <c r="S2481" s="132">
        <v>29.42944813421235</v>
      </c>
      <c r="T2481" s="132">
        <v>7.7484365948812686</v>
      </c>
      <c r="U2481" s="132">
        <v>4.5579539286266311</v>
      </c>
      <c r="V2481" s="132">
        <v>29.352109125595899</v>
      </c>
      <c r="W2481" s="132">
        <v>8.264718398989757</v>
      </c>
      <c r="X2481" s="132">
        <v>51.422668965894452</v>
      </c>
    </row>
    <row r="2482" spans="1:24" x14ac:dyDescent="0.45">
      <c r="A2482" s="132" t="s">
        <v>102</v>
      </c>
      <c r="B2482" s="132">
        <v>2025</v>
      </c>
      <c r="C2482" s="133">
        <v>45952</v>
      </c>
      <c r="D2482" s="132" t="s">
        <v>103</v>
      </c>
      <c r="E2482" s="132">
        <v>1</v>
      </c>
      <c r="F2482" s="132" t="s">
        <v>575</v>
      </c>
      <c r="G2482" s="132">
        <v>4</v>
      </c>
      <c r="H2482" s="132" t="s">
        <v>1774</v>
      </c>
      <c r="I2482" s="132">
        <v>1242</v>
      </c>
      <c r="J2482" s="132" t="s">
        <v>418</v>
      </c>
      <c r="K2482" s="132" t="s">
        <v>96</v>
      </c>
      <c r="L2482" s="132">
        <v>27.421917808219181</v>
      </c>
      <c r="M2482" s="132">
        <v>7</v>
      </c>
      <c r="N2482" s="132">
        <v>1</v>
      </c>
      <c r="O2482" s="132">
        <v>11.13</v>
      </c>
      <c r="P2482" s="132">
        <v>0</v>
      </c>
      <c r="Q2482" s="132">
        <v>64.690026954177895</v>
      </c>
      <c r="R2482" s="132">
        <v>3.13933356058855</v>
      </c>
      <c r="S2482" s="132">
        <v>27.492889367760171</v>
      </c>
      <c r="T2482" s="132">
        <v>8.1178519357238752</v>
      </c>
      <c r="U2482" s="132">
        <v>9.2288974679461759</v>
      </c>
      <c r="V2482" s="132">
        <v>32.712725358699608</v>
      </c>
      <c r="W2482" s="132">
        <v>7.8279426302511457</v>
      </c>
      <c r="X2482" s="132">
        <v>32.867726871975393</v>
      </c>
    </row>
    <row r="2483" spans="1:24" x14ac:dyDescent="0.45">
      <c r="A2483" s="132" t="s">
        <v>102</v>
      </c>
      <c r="B2483" s="132">
        <v>2025</v>
      </c>
      <c r="C2483" s="133">
        <v>45952</v>
      </c>
      <c r="D2483" s="132" t="s">
        <v>103</v>
      </c>
      <c r="E2483" s="132">
        <v>1</v>
      </c>
      <c r="F2483" s="132" t="s">
        <v>575</v>
      </c>
      <c r="G2483" s="132">
        <v>4</v>
      </c>
      <c r="H2483" s="132" t="s">
        <v>1774</v>
      </c>
      <c r="I2483" s="132">
        <v>1242</v>
      </c>
      <c r="J2483" s="132" t="s">
        <v>346</v>
      </c>
      <c r="K2483" s="132" t="s">
        <v>52</v>
      </c>
      <c r="L2483" s="132">
        <v>26.506849315068489</v>
      </c>
      <c r="M2483" s="132">
        <v>12</v>
      </c>
      <c r="N2483" s="132">
        <v>2</v>
      </c>
      <c r="O2483" s="132">
        <v>11.13</v>
      </c>
      <c r="P2483" s="132">
        <v>0</v>
      </c>
      <c r="Q2483" s="132">
        <v>64.690026954177895</v>
      </c>
      <c r="R2483" s="132">
        <v>14.509642062702969</v>
      </c>
      <c r="S2483" s="132">
        <v>38.242564376190607</v>
      </c>
      <c r="T2483" s="132">
        <v>7.9109741044958826</v>
      </c>
      <c r="U2483" s="132">
        <v>10.18302204852127</v>
      </c>
      <c r="V2483" s="132">
        <v>33.253824951738849</v>
      </c>
      <c r="W2483" s="132">
        <v>7.6902676344058607</v>
      </c>
      <c r="X2483" s="132">
        <v>32.867726871975393</v>
      </c>
    </row>
    <row r="2484" spans="1:24" x14ac:dyDescent="0.45">
      <c r="A2484" s="132" t="s">
        <v>102</v>
      </c>
      <c r="B2484" s="132">
        <v>2025</v>
      </c>
      <c r="C2484" s="133">
        <v>45952</v>
      </c>
      <c r="D2484" s="132" t="s">
        <v>103</v>
      </c>
      <c r="E2484" s="132">
        <v>1</v>
      </c>
      <c r="F2484" s="132" t="s">
        <v>575</v>
      </c>
      <c r="G2484" s="132">
        <v>5</v>
      </c>
      <c r="H2484" s="132" t="s">
        <v>1775</v>
      </c>
      <c r="I2484" s="132">
        <v>1243</v>
      </c>
      <c r="J2484" s="132" t="s">
        <v>451</v>
      </c>
      <c r="K2484" s="132" t="s">
        <v>49</v>
      </c>
      <c r="L2484" s="132">
        <v>26.893150684931509</v>
      </c>
      <c r="M2484" s="132">
        <v>2</v>
      </c>
      <c r="N2484" s="132">
        <v>1</v>
      </c>
      <c r="O2484" s="132">
        <v>11.045999999999999</v>
      </c>
      <c r="P2484" s="132">
        <v>0</v>
      </c>
      <c r="Q2484" s="132">
        <v>65.181966322650737</v>
      </c>
      <c r="R2484" s="132">
        <v>22.628917477913429</v>
      </c>
      <c r="S2484" s="132">
        <v>47.44255859376257</v>
      </c>
      <c r="T2484" s="132">
        <v>8.2712137052830457</v>
      </c>
      <c r="U2484" s="132">
        <v>22.52222225352865</v>
      </c>
      <c r="V2484" s="132">
        <v>48.109677312296917</v>
      </c>
      <c r="W2484" s="132">
        <v>8.5291516862560872</v>
      </c>
      <c r="X2484" s="132">
        <v>34.70281787650589</v>
      </c>
    </row>
    <row r="2485" spans="1:24" x14ac:dyDescent="0.45">
      <c r="A2485" s="132" t="s">
        <v>102</v>
      </c>
      <c r="B2485" s="132">
        <v>2025</v>
      </c>
      <c r="C2485" s="133">
        <v>45952</v>
      </c>
      <c r="D2485" s="132" t="s">
        <v>103</v>
      </c>
      <c r="E2485" s="132">
        <v>1</v>
      </c>
      <c r="F2485" s="132" t="s">
        <v>575</v>
      </c>
      <c r="G2485" s="132">
        <v>5</v>
      </c>
      <c r="H2485" s="132" t="s">
        <v>1775</v>
      </c>
      <c r="I2485" s="132">
        <v>1243</v>
      </c>
      <c r="J2485" s="132" t="s">
        <v>459</v>
      </c>
      <c r="K2485" s="132" t="s">
        <v>143</v>
      </c>
      <c r="L2485" s="132">
        <v>22.44383561643836</v>
      </c>
      <c r="M2485" s="132">
        <v>16</v>
      </c>
      <c r="N2485" s="132">
        <v>2</v>
      </c>
      <c r="O2485" s="132">
        <v>11.045999999999999</v>
      </c>
      <c r="P2485" s="132">
        <v>0</v>
      </c>
      <c r="Q2485" s="132">
        <v>65.181966322650737</v>
      </c>
      <c r="R2485" s="132">
        <v>1E-3</v>
      </c>
      <c r="S2485" s="132">
        <v>21.96307715924922</v>
      </c>
      <c r="T2485" s="132">
        <v>7.9554875085746666</v>
      </c>
      <c r="U2485" s="132">
        <v>-3.438594965958107</v>
      </c>
      <c r="V2485" s="132">
        <v>21.340108391092279</v>
      </c>
      <c r="W2485" s="132">
        <v>8.2595677856834637</v>
      </c>
      <c r="X2485" s="132">
        <v>34.70281787650589</v>
      </c>
    </row>
    <row r="2486" spans="1:24" x14ac:dyDescent="0.45">
      <c r="A2486" s="132" t="s">
        <v>102</v>
      </c>
      <c r="B2486" s="132">
        <v>2025</v>
      </c>
      <c r="C2486" s="133">
        <v>45952</v>
      </c>
      <c r="D2486" s="132" t="s">
        <v>103</v>
      </c>
      <c r="E2486" s="132">
        <v>1</v>
      </c>
      <c r="F2486" s="132" t="s">
        <v>575</v>
      </c>
      <c r="G2486" s="132">
        <v>6</v>
      </c>
      <c r="H2486" s="132" t="s">
        <v>1776</v>
      </c>
      <c r="I2486" s="132">
        <v>1244</v>
      </c>
      <c r="J2486" s="132" t="s">
        <v>525</v>
      </c>
      <c r="K2486" s="132" t="s">
        <v>524</v>
      </c>
      <c r="L2486" s="132">
        <v>25.241095890410961</v>
      </c>
      <c r="M2486" s="132">
        <v>4</v>
      </c>
      <c r="N2486" s="132">
        <v>1</v>
      </c>
      <c r="O2486" s="132">
        <v>10.98</v>
      </c>
      <c r="P2486" s="132">
        <v>0</v>
      </c>
      <c r="Q2486" s="132">
        <v>65.573770491803273</v>
      </c>
      <c r="R2486" s="132">
        <v>16.757384142191761</v>
      </c>
      <c r="S2486" s="132">
        <v>40.335128930887187</v>
      </c>
      <c r="T2486" s="132">
        <v>7.8592482628984772</v>
      </c>
      <c r="U2486" s="132">
        <v>19.36008877449451</v>
      </c>
      <c r="V2486" s="132">
        <v>42.861125371966637</v>
      </c>
      <c r="W2486" s="132">
        <v>7.8336788658240426</v>
      </c>
      <c r="X2486" s="132">
        <v>37.780198272994731</v>
      </c>
    </row>
    <row r="2487" spans="1:24" x14ac:dyDescent="0.45">
      <c r="A2487" s="132" t="s">
        <v>102</v>
      </c>
      <c r="B2487" s="132">
        <v>2025</v>
      </c>
      <c r="C2487" s="133">
        <v>45952</v>
      </c>
      <c r="D2487" s="132" t="s">
        <v>103</v>
      </c>
      <c r="E2487" s="132">
        <v>1</v>
      </c>
      <c r="F2487" s="132" t="s">
        <v>575</v>
      </c>
      <c r="G2487" s="132">
        <v>6</v>
      </c>
      <c r="H2487" s="132" t="s">
        <v>1776</v>
      </c>
      <c r="I2487" s="132">
        <v>1244</v>
      </c>
      <c r="J2487" s="132" t="s">
        <v>403</v>
      </c>
      <c r="K2487" s="132" t="s">
        <v>61</v>
      </c>
      <c r="L2487" s="132">
        <v>28.62191780821918</v>
      </c>
      <c r="M2487" s="132">
        <v>11</v>
      </c>
      <c r="N2487" s="132">
        <v>2</v>
      </c>
      <c r="O2487" s="132">
        <v>10.98</v>
      </c>
      <c r="P2487" s="132">
        <v>0</v>
      </c>
      <c r="Q2487" s="132">
        <v>65.573770491803273</v>
      </c>
      <c r="R2487" s="132">
        <v>11.86495181329602</v>
      </c>
      <c r="S2487" s="132">
        <v>35.225267615102268</v>
      </c>
      <c r="T2487" s="132">
        <v>7.786771933935416</v>
      </c>
      <c r="U2487" s="132">
        <v>9.3991626382646558</v>
      </c>
      <c r="V2487" s="132">
        <v>32.739747139470452</v>
      </c>
      <c r="W2487" s="132">
        <v>7.7801948337352664</v>
      </c>
      <c r="X2487" s="132">
        <v>37.780198272994731</v>
      </c>
    </row>
    <row r="2488" spans="1:24" x14ac:dyDescent="0.45">
      <c r="A2488" s="132" t="s">
        <v>102</v>
      </c>
      <c r="B2488" s="132">
        <v>2025</v>
      </c>
      <c r="C2488" s="133">
        <v>45952</v>
      </c>
      <c r="D2488" s="132" t="s">
        <v>103</v>
      </c>
      <c r="E2488" s="132">
        <v>1</v>
      </c>
      <c r="F2488" s="132" t="s">
        <v>575</v>
      </c>
      <c r="G2488" s="132">
        <v>7</v>
      </c>
      <c r="H2488" s="132" t="s">
        <v>1777</v>
      </c>
      <c r="I2488" s="132">
        <v>1245</v>
      </c>
      <c r="J2488" s="132" t="s">
        <v>446</v>
      </c>
      <c r="K2488" s="132" t="s">
        <v>37</v>
      </c>
      <c r="L2488" s="132">
        <v>25.827397260273969</v>
      </c>
      <c r="M2488" s="132">
        <v>8</v>
      </c>
      <c r="N2488" s="132">
        <v>1</v>
      </c>
      <c r="O2488" s="132">
        <v>11.035</v>
      </c>
      <c r="P2488" s="132">
        <v>0</v>
      </c>
      <c r="Q2488" s="132">
        <v>65.24694154961486</v>
      </c>
      <c r="R2488" s="132">
        <v>48.22137378682109</v>
      </c>
      <c r="S2488" s="132">
        <v>73.124497818409196</v>
      </c>
      <c r="T2488" s="132">
        <v>8.3010413438627033</v>
      </c>
      <c r="U2488" s="132">
        <v>46.968110579454077</v>
      </c>
      <c r="V2488" s="132">
        <v>73.240216295938041</v>
      </c>
      <c r="W2488" s="132">
        <v>8.7573685721613224</v>
      </c>
      <c r="X2488" s="132">
        <v>52.595086775903347</v>
      </c>
    </row>
    <row r="2489" spans="1:24" x14ac:dyDescent="0.45">
      <c r="A2489" s="132" t="s">
        <v>102</v>
      </c>
      <c r="B2489" s="132">
        <v>2025</v>
      </c>
      <c r="C2489" s="133">
        <v>45952</v>
      </c>
      <c r="D2489" s="132" t="s">
        <v>103</v>
      </c>
      <c r="E2489" s="132">
        <v>1</v>
      </c>
      <c r="F2489" s="132" t="s">
        <v>575</v>
      </c>
      <c r="G2489" s="132">
        <v>7</v>
      </c>
      <c r="H2489" s="132" t="s">
        <v>1777</v>
      </c>
      <c r="I2489" s="132">
        <v>1245</v>
      </c>
      <c r="J2489" s="132" t="s">
        <v>350</v>
      </c>
      <c r="K2489" s="132" t="s">
        <v>88</v>
      </c>
      <c r="L2489" s="132">
        <v>27.789041095890411</v>
      </c>
      <c r="M2489" s="132">
        <v>10</v>
      </c>
      <c r="N2489" s="132">
        <v>2</v>
      </c>
      <c r="O2489" s="132">
        <v>11.035</v>
      </c>
      <c r="P2489" s="132">
        <v>0</v>
      </c>
      <c r="Q2489" s="132">
        <v>65.24694154961486</v>
      </c>
      <c r="R2489" s="132">
        <v>9.0331619576902327</v>
      </c>
      <c r="S2489" s="132">
        <v>32.065675733397498</v>
      </c>
      <c r="T2489" s="132">
        <v>7.6775045919024212</v>
      </c>
      <c r="U2489" s="132">
        <v>7.4051479257969604</v>
      </c>
      <c r="V2489" s="132">
        <v>31.964755968600588</v>
      </c>
      <c r="W2489" s="132">
        <v>8.186536014267876</v>
      </c>
      <c r="X2489" s="132">
        <v>52.595086775903347</v>
      </c>
    </row>
    <row r="2490" spans="1:24" x14ac:dyDescent="0.45">
      <c r="A2490" s="132" t="s">
        <v>102</v>
      </c>
      <c r="B2490" s="132">
        <v>2025</v>
      </c>
      <c r="C2490" s="133">
        <v>45952</v>
      </c>
      <c r="D2490" s="132" t="s">
        <v>103</v>
      </c>
      <c r="E2490" s="132">
        <v>1</v>
      </c>
      <c r="F2490" s="132" t="s">
        <v>575</v>
      </c>
      <c r="G2490" s="132">
        <v>8</v>
      </c>
      <c r="H2490" s="132" t="s">
        <v>1778</v>
      </c>
      <c r="I2490" s="132">
        <v>1246</v>
      </c>
      <c r="J2490" s="132" t="s">
        <v>523</v>
      </c>
      <c r="K2490" s="132" t="s">
        <v>524</v>
      </c>
      <c r="L2490" s="132">
        <v>22.449315068493149</v>
      </c>
      <c r="M2490" s="132">
        <v>3</v>
      </c>
      <c r="N2490" s="132">
        <v>1</v>
      </c>
      <c r="O2490" s="132">
        <v>11.052</v>
      </c>
      <c r="P2490" s="132">
        <v>0</v>
      </c>
      <c r="Q2490" s="132">
        <v>65.146579804560261</v>
      </c>
      <c r="R2490" s="132">
        <v>25.49344470156095</v>
      </c>
      <c r="S2490" s="132">
        <v>49.379556124992646</v>
      </c>
      <c r="T2490" s="132">
        <v>7.9620371411439006</v>
      </c>
      <c r="U2490" s="132">
        <v>24.7583381466684</v>
      </c>
      <c r="V2490" s="132">
        <v>49.763699235852542</v>
      </c>
      <c r="W2490" s="132">
        <v>8.3351203630613799</v>
      </c>
      <c r="X2490" s="132">
        <v>34.278669857730478</v>
      </c>
    </row>
    <row r="2491" spans="1:24" x14ac:dyDescent="0.45">
      <c r="A2491" s="132" t="s">
        <v>102</v>
      </c>
      <c r="B2491" s="132">
        <v>2025</v>
      </c>
      <c r="C2491" s="133">
        <v>45952</v>
      </c>
      <c r="D2491" s="132" t="s">
        <v>103</v>
      </c>
      <c r="E2491" s="132">
        <v>1</v>
      </c>
      <c r="F2491" s="132" t="s">
        <v>575</v>
      </c>
      <c r="G2491" s="132">
        <v>8</v>
      </c>
      <c r="H2491" s="132" t="s">
        <v>1778</v>
      </c>
      <c r="I2491" s="132">
        <v>1246</v>
      </c>
      <c r="J2491" s="132" t="s">
        <v>529</v>
      </c>
      <c r="K2491" s="132" t="s">
        <v>121</v>
      </c>
      <c r="L2491" s="132">
        <v>19.81917808219178</v>
      </c>
      <c r="M2491" s="132">
        <v>9</v>
      </c>
      <c r="N2491" s="132">
        <v>2</v>
      </c>
      <c r="O2491" s="132">
        <v>11.052</v>
      </c>
      <c r="P2491" s="132">
        <v>0</v>
      </c>
      <c r="Q2491" s="132">
        <v>65.146579804560261</v>
      </c>
      <c r="R2491" s="132">
        <v>1E-3</v>
      </c>
      <c r="S2491" s="132">
        <v>19.177783590468291</v>
      </c>
      <c r="T2491" s="132">
        <v>7.718461606676188</v>
      </c>
      <c r="U2491" s="132">
        <v>-5.5498621241366592</v>
      </c>
      <c r="V2491" s="132">
        <v>18.813907215095881</v>
      </c>
      <c r="W2491" s="132">
        <v>8.1212564464108468</v>
      </c>
      <c r="X2491" s="132">
        <v>34.278669857730478</v>
      </c>
    </row>
    <row r="2492" spans="1:24" x14ac:dyDescent="0.45">
      <c r="A2492" s="134" t="s">
        <v>102</v>
      </c>
      <c r="B2492" s="134">
        <v>2025</v>
      </c>
      <c r="C2492" s="135">
        <v>45952</v>
      </c>
      <c r="D2492" s="134" t="s">
        <v>103</v>
      </c>
      <c r="E2492" s="134">
        <v>1</v>
      </c>
      <c r="F2492" s="134" t="s">
        <v>576</v>
      </c>
      <c r="G2492" s="134">
        <v>1</v>
      </c>
      <c r="H2492" s="134" t="s">
        <v>1779</v>
      </c>
      <c r="I2492" s="134">
        <v>1247</v>
      </c>
      <c r="J2492" s="134" t="s">
        <v>523</v>
      </c>
      <c r="K2492" s="134" t="s">
        <v>524</v>
      </c>
      <c r="L2492" s="134">
        <v>22.449315068493149</v>
      </c>
      <c r="M2492" s="134">
        <v>3</v>
      </c>
      <c r="N2492" s="134">
        <v>1</v>
      </c>
      <c r="O2492" s="134">
        <v>11.048999999999999</v>
      </c>
      <c r="P2492" s="134">
        <v>0</v>
      </c>
      <c r="Q2492" s="134">
        <v>65.164268259571003</v>
      </c>
      <c r="R2492" s="134">
        <v>24.7583381466684</v>
      </c>
      <c r="S2492" s="134">
        <v>49.763699235852542</v>
      </c>
      <c r="T2492" s="134">
        <v>8.3351203630613799</v>
      </c>
      <c r="U2492" s="134">
        <v>27.131306661864379</v>
      </c>
      <c r="V2492" s="134">
        <v>51.950641090427681</v>
      </c>
      <c r="W2492" s="134">
        <v>8.2731114761877684</v>
      </c>
      <c r="X2492" s="134">
        <v>45.037102301305467</v>
      </c>
    </row>
    <row r="2493" spans="1:24" x14ac:dyDescent="0.45">
      <c r="A2493" s="134" t="s">
        <v>102</v>
      </c>
      <c r="B2493" s="134">
        <v>2025</v>
      </c>
      <c r="C2493" s="135">
        <v>45952</v>
      </c>
      <c r="D2493" s="134" t="s">
        <v>103</v>
      </c>
      <c r="E2493" s="134">
        <v>1</v>
      </c>
      <c r="F2493" s="134" t="s">
        <v>576</v>
      </c>
      <c r="G2493" s="134">
        <v>1</v>
      </c>
      <c r="H2493" s="134" t="s">
        <v>1779</v>
      </c>
      <c r="I2493" s="134">
        <v>1247</v>
      </c>
      <c r="J2493" s="134" t="s">
        <v>410</v>
      </c>
      <c r="K2493" s="134" t="s">
        <v>88</v>
      </c>
      <c r="L2493" s="134">
        <v>25.80821917808219</v>
      </c>
      <c r="M2493" s="134">
        <v>5</v>
      </c>
      <c r="N2493" s="134">
        <v>2</v>
      </c>
      <c r="O2493" s="134">
        <v>11.048999999999999</v>
      </c>
      <c r="P2493" s="134">
        <v>0</v>
      </c>
      <c r="Q2493" s="134">
        <v>65.164268259571003</v>
      </c>
      <c r="R2493" s="134">
        <v>17.128473767575851</v>
      </c>
      <c r="S2493" s="134">
        <v>40.310505366758399</v>
      </c>
      <c r="T2493" s="134">
        <v>7.7273438663941834</v>
      </c>
      <c r="U2493" s="134">
        <v>14.96060421602327</v>
      </c>
      <c r="V2493" s="134">
        <v>38.395624480956727</v>
      </c>
      <c r="W2493" s="134">
        <v>7.811673421644489</v>
      </c>
      <c r="X2493" s="134">
        <v>45.037102301305467</v>
      </c>
    </row>
    <row r="2494" spans="1:24" x14ac:dyDescent="0.45">
      <c r="A2494" s="134" t="s">
        <v>102</v>
      </c>
      <c r="B2494" s="134">
        <v>2025</v>
      </c>
      <c r="C2494" s="135">
        <v>45952</v>
      </c>
      <c r="D2494" s="134" t="s">
        <v>103</v>
      </c>
      <c r="E2494" s="134">
        <v>1</v>
      </c>
      <c r="F2494" s="134" t="s">
        <v>576</v>
      </c>
      <c r="G2494" s="134">
        <v>2</v>
      </c>
      <c r="H2494" s="134" t="s">
        <v>1780</v>
      </c>
      <c r="I2494" s="134">
        <v>1248</v>
      </c>
      <c r="J2494" s="134" t="s">
        <v>546</v>
      </c>
      <c r="K2494" s="134" t="s">
        <v>34</v>
      </c>
      <c r="L2494" s="134">
        <v>27.419178082191781</v>
      </c>
      <c r="M2494" s="134">
        <v>1</v>
      </c>
      <c r="N2494" s="134">
        <v>1</v>
      </c>
      <c r="O2494" s="134">
        <v>10.798999999999999</v>
      </c>
      <c r="P2494" s="134">
        <v>0</v>
      </c>
      <c r="Q2494" s="134">
        <v>66.672840077784983</v>
      </c>
      <c r="R2494" s="134">
        <v>20.176607609222071</v>
      </c>
      <c r="S2494" s="134">
        <v>44.505221723944722</v>
      </c>
      <c r="T2494" s="134">
        <v>8.1095380382408848</v>
      </c>
      <c r="U2494" s="134">
        <v>29.718334281035901</v>
      </c>
      <c r="V2494" s="134">
        <v>52.933460561502073</v>
      </c>
      <c r="W2494" s="134">
        <v>7.7383754268220564</v>
      </c>
      <c r="X2494" s="134">
        <v>58.872719009941378</v>
      </c>
    </row>
    <row r="2495" spans="1:24" x14ac:dyDescent="0.45">
      <c r="A2495" s="134" t="s">
        <v>102</v>
      </c>
      <c r="B2495" s="134">
        <v>2025</v>
      </c>
      <c r="C2495" s="135">
        <v>45952</v>
      </c>
      <c r="D2495" s="134" t="s">
        <v>103</v>
      </c>
      <c r="E2495" s="134">
        <v>1</v>
      </c>
      <c r="F2495" s="134" t="s">
        <v>576</v>
      </c>
      <c r="G2495" s="134">
        <v>2</v>
      </c>
      <c r="H2495" s="134" t="s">
        <v>1780</v>
      </c>
      <c r="I2495" s="134">
        <v>1248</v>
      </c>
      <c r="J2495" s="134" t="s">
        <v>446</v>
      </c>
      <c r="K2495" s="134" t="s">
        <v>37</v>
      </c>
      <c r="L2495" s="134">
        <v>25.827397260273969</v>
      </c>
      <c r="M2495" s="134">
        <v>8</v>
      </c>
      <c r="N2495" s="134">
        <v>2</v>
      </c>
      <c r="O2495" s="134">
        <v>10.798999999999999</v>
      </c>
      <c r="P2495" s="134">
        <v>0</v>
      </c>
      <c r="Q2495" s="134">
        <v>66.672840077784983</v>
      </c>
      <c r="R2495" s="134">
        <v>46.968110579454077</v>
      </c>
      <c r="S2495" s="134">
        <v>73.240216295938041</v>
      </c>
      <c r="T2495" s="134">
        <v>8.7573685721613224</v>
      </c>
      <c r="U2495" s="134">
        <v>39.181976676225908</v>
      </c>
      <c r="V2495" s="134">
        <v>63.580184741272006</v>
      </c>
      <c r="W2495" s="134">
        <v>8.1327360216820335</v>
      </c>
      <c r="X2495" s="134">
        <v>58.872719009941378</v>
      </c>
    </row>
    <row r="2496" spans="1:24" x14ac:dyDescent="0.45">
      <c r="A2496" s="134" t="s">
        <v>102</v>
      </c>
      <c r="B2496" s="134">
        <v>2025</v>
      </c>
      <c r="C2496" s="135">
        <v>45952</v>
      </c>
      <c r="D2496" s="134" t="s">
        <v>103</v>
      </c>
      <c r="E2496" s="134">
        <v>1</v>
      </c>
      <c r="F2496" s="134" t="s">
        <v>576</v>
      </c>
      <c r="G2496" s="134">
        <v>3</v>
      </c>
      <c r="H2496" s="134" t="s">
        <v>1781</v>
      </c>
      <c r="I2496" s="134">
        <v>1249</v>
      </c>
      <c r="J2496" s="134" t="s">
        <v>525</v>
      </c>
      <c r="K2496" s="134" t="s">
        <v>524</v>
      </c>
      <c r="L2496" s="134">
        <v>25.241095890410961</v>
      </c>
      <c r="M2496" s="134">
        <v>4</v>
      </c>
      <c r="N2496" s="134">
        <v>1</v>
      </c>
      <c r="O2496" s="134">
        <v>10.827999999999999</v>
      </c>
      <c r="P2496" s="134">
        <v>0</v>
      </c>
      <c r="Q2496" s="134">
        <v>66.494274104174366</v>
      </c>
      <c r="R2496" s="134">
        <v>19.36008877449451</v>
      </c>
      <c r="S2496" s="134">
        <v>42.861125371966637</v>
      </c>
      <c r="T2496" s="134">
        <v>7.8336788658240426</v>
      </c>
      <c r="U2496" s="134">
        <v>28.204333686367921</v>
      </c>
      <c r="V2496" s="134">
        <v>50.948666178940783</v>
      </c>
      <c r="W2496" s="134">
        <v>7.5814441641909536</v>
      </c>
      <c r="X2496" s="134">
        <v>58.190116417509707</v>
      </c>
    </row>
    <row r="2497" spans="1:24" x14ac:dyDescent="0.45">
      <c r="A2497" s="134" t="s">
        <v>102</v>
      </c>
      <c r="B2497" s="134">
        <v>2025</v>
      </c>
      <c r="C2497" s="135">
        <v>45952</v>
      </c>
      <c r="D2497" s="134" t="s">
        <v>103</v>
      </c>
      <c r="E2497" s="134">
        <v>1</v>
      </c>
      <c r="F2497" s="134" t="s">
        <v>576</v>
      </c>
      <c r="G2497" s="134">
        <v>3</v>
      </c>
      <c r="H2497" s="134" t="s">
        <v>1781</v>
      </c>
      <c r="I2497" s="134">
        <v>1249</v>
      </c>
      <c r="J2497" s="134" t="s">
        <v>492</v>
      </c>
      <c r="K2497" s="134" t="s">
        <v>79</v>
      </c>
      <c r="L2497" s="134">
        <v>22.849315068493151</v>
      </c>
      <c r="M2497" s="134">
        <v>6</v>
      </c>
      <c r="N2497" s="134">
        <v>2</v>
      </c>
      <c r="O2497" s="134">
        <v>10.827999999999999</v>
      </c>
      <c r="P2497" s="134">
        <v>0</v>
      </c>
      <c r="Q2497" s="134">
        <v>66.494274104174366</v>
      </c>
      <c r="R2497" s="134">
        <v>44.926996755582003</v>
      </c>
      <c r="S2497" s="134">
        <v>73.519107463052791</v>
      </c>
      <c r="T2497" s="134">
        <v>9.5307035691569322</v>
      </c>
      <c r="U2497" s="134">
        <v>36.256690236578592</v>
      </c>
      <c r="V2497" s="134">
        <v>62.044701625998513</v>
      </c>
      <c r="W2497" s="134">
        <v>8.59600379647331</v>
      </c>
      <c r="X2497" s="134">
        <v>58.190116417509707</v>
      </c>
    </row>
    <row r="2498" spans="1:24" x14ac:dyDescent="0.45">
      <c r="A2498" s="134" t="s">
        <v>102</v>
      </c>
      <c r="B2498" s="134">
        <v>2025</v>
      </c>
      <c r="C2498" s="135">
        <v>45952</v>
      </c>
      <c r="D2498" s="134" t="s">
        <v>103</v>
      </c>
      <c r="E2498" s="134">
        <v>1</v>
      </c>
      <c r="F2498" s="134" t="s">
        <v>576</v>
      </c>
      <c r="G2498" s="134">
        <v>4</v>
      </c>
      <c r="H2498" s="134" t="s">
        <v>1782</v>
      </c>
      <c r="I2498" s="134">
        <v>1250</v>
      </c>
      <c r="J2498" s="134" t="s">
        <v>451</v>
      </c>
      <c r="K2498" s="134" t="s">
        <v>49</v>
      </c>
      <c r="L2498" s="134">
        <v>26.893150684931509</v>
      </c>
      <c r="M2498" s="134">
        <v>2</v>
      </c>
      <c r="N2498" s="134">
        <v>1</v>
      </c>
      <c r="O2498" s="134">
        <v>10.914</v>
      </c>
      <c r="P2498" s="134">
        <v>0</v>
      </c>
      <c r="Q2498" s="134">
        <v>65.970313358988463</v>
      </c>
      <c r="R2498" s="134">
        <v>22.52222225352865</v>
      </c>
      <c r="S2498" s="134">
        <v>48.109677312296917</v>
      </c>
      <c r="T2498" s="134">
        <v>8.5291516862560872</v>
      </c>
      <c r="U2498" s="134">
        <v>24.03259479084949</v>
      </c>
      <c r="V2498" s="134">
        <v>49.672113797052759</v>
      </c>
      <c r="W2498" s="134">
        <v>8.5465063354010908</v>
      </c>
      <c r="X2498" s="134">
        <v>40.411201335498262</v>
      </c>
    </row>
    <row r="2499" spans="1:24" x14ac:dyDescent="0.45">
      <c r="A2499" s="134" t="s">
        <v>102</v>
      </c>
      <c r="B2499" s="134">
        <v>2025</v>
      </c>
      <c r="C2499" s="135">
        <v>45952</v>
      </c>
      <c r="D2499" s="134" t="s">
        <v>103</v>
      </c>
      <c r="E2499" s="134">
        <v>1</v>
      </c>
      <c r="F2499" s="134" t="s">
        <v>576</v>
      </c>
      <c r="G2499" s="134">
        <v>4</v>
      </c>
      <c r="H2499" s="134" t="s">
        <v>1782</v>
      </c>
      <c r="I2499" s="134">
        <v>1250</v>
      </c>
      <c r="J2499" s="134" t="s">
        <v>418</v>
      </c>
      <c r="K2499" s="134" t="s">
        <v>96</v>
      </c>
      <c r="L2499" s="134">
        <v>27.421917808219181</v>
      </c>
      <c r="M2499" s="134">
        <v>7</v>
      </c>
      <c r="N2499" s="134">
        <v>2</v>
      </c>
      <c r="O2499" s="134">
        <v>10.914</v>
      </c>
      <c r="P2499" s="134">
        <v>0</v>
      </c>
      <c r="Q2499" s="134">
        <v>65.970313358988463</v>
      </c>
      <c r="R2499" s="134">
        <v>9.2288974679461759</v>
      </c>
      <c r="S2499" s="134">
        <v>32.712725358699608</v>
      </c>
      <c r="T2499" s="134">
        <v>7.8279426302511457</v>
      </c>
      <c r="U2499" s="134">
        <v>7.39876484846652</v>
      </c>
      <c r="V2499" s="134">
        <v>31.369512450333321</v>
      </c>
      <c r="W2499" s="134">
        <v>7.9902492006222676</v>
      </c>
      <c r="X2499" s="134">
        <v>40.411201335498262</v>
      </c>
    </row>
    <row r="2500" spans="1:24" x14ac:dyDescent="0.45">
      <c r="A2500" s="134" t="s">
        <v>102</v>
      </c>
      <c r="B2500" s="134">
        <v>2025</v>
      </c>
      <c r="C2500" s="135">
        <v>45952</v>
      </c>
      <c r="D2500" s="134" t="s">
        <v>103</v>
      </c>
      <c r="E2500" s="134">
        <v>2</v>
      </c>
      <c r="F2500" s="134" t="s">
        <v>576</v>
      </c>
      <c r="G2500" s="134">
        <v>1</v>
      </c>
      <c r="H2500" s="134" t="s">
        <v>1783</v>
      </c>
      <c r="I2500" s="134">
        <v>1251</v>
      </c>
      <c r="J2500" s="134" t="s">
        <v>523</v>
      </c>
      <c r="K2500" s="134" t="s">
        <v>524</v>
      </c>
      <c r="L2500" s="134">
        <v>22.449315068493149</v>
      </c>
      <c r="M2500" s="134">
        <v>3</v>
      </c>
      <c r="N2500" s="134">
        <v>1</v>
      </c>
      <c r="O2500" s="134">
        <v>10.882</v>
      </c>
      <c r="P2500" s="134">
        <v>0</v>
      </c>
      <c r="Q2500" s="134">
        <v>66.164308031611839</v>
      </c>
      <c r="R2500" s="134">
        <v>27.131306661864379</v>
      </c>
      <c r="S2500" s="134">
        <v>51.950641090427681</v>
      </c>
      <c r="T2500" s="134">
        <v>8.2731114761877684</v>
      </c>
      <c r="U2500" s="134">
        <v>28.712111441561099</v>
      </c>
      <c r="V2500" s="134">
        <v>53.624989427574732</v>
      </c>
      <c r="W2500" s="134">
        <v>8.3042926620045439</v>
      </c>
      <c r="X2500" s="134">
        <v>45.173132785692196</v>
      </c>
    </row>
    <row r="2501" spans="1:24" x14ac:dyDescent="0.45">
      <c r="A2501" s="134" t="s">
        <v>102</v>
      </c>
      <c r="B2501" s="134">
        <v>2025</v>
      </c>
      <c r="C2501" s="135">
        <v>45952</v>
      </c>
      <c r="D2501" s="134" t="s">
        <v>103</v>
      </c>
      <c r="E2501" s="134">
        <v>2</v>
      </c>
      <c r="F2501" s="134" t="s">
        <v>576</v>
      </c>
      <c r="G2501" s="134">
        <v>1</v>
      </c>
      <c r="H2501" s="134" t="s">
        <v>1783</v>
      </c>
      <c r="I2501" s="134">
        <v>1251</v>
      </c>
      <c r="J2501" s="134" t="s">
        <v>410</v>
      </c>
      <c r="K2501" s="134" t="s">
        <v>88</v>
      </c>
      <c r="L2501" s="134">
        <v>25.80821917808219</v>
      </c>
      <c r="M2501" s="134">
        <v>5</v>
      </c>
      <c r="N2501" s="134">
        <v>2</v>
      </c>
      <c r="O2501" s="134">
        <v>10.882</v>
      </c>
      <c r="P2501" s="134">
        <v>0</v>
      </c>
      <c r="Q2501" s="134">
        <v>66.164308031611839</v>
      </c>
      <c r="R2501" s="134">
        <v>14.96060421602327</v>
      </c>
      <c r="S2501" s="134">
        <v>38.395624480956727</v>
      </c>
      <c r="T2501" s="134">
        <v>7.811673421644489</v>
      </c>
      <c r="U2501" s="134">
        <v>13.0535002339843</v>
      </c>
      <c r="V2501" s="134">
        <v>36.881742728554229</v>
      </c>
      <c r="W2501" s="134">
        <v>7.9427474981899771</v>
      </c>
      <c r="X2501" s="134">
        <v>45.173132785692196</v>
      </c>
    </row>
    <row r="2502" spans="1:24" x14ac:dyDescent="0.45">
      <c r="A2502" s="134" t="s">
        <v>102</v>
      </c>
      <c r="B2502" s="134">
        <v>2025</v>
      </c>
      <c r="C2502" s="135">
        <v>45952</v>
      </c>
      <c r="D2502" s="134" t="s">
        <v>103</v>
      </c>
      <c r="E2502" s="134">
        <v>2</v>
      </c>
      <c r="F2502" s="134" t="s">
        <v>576</v>
      </c>
      <c r="G2502" s="134">
        <v>2</v>
      </c>
      <c r="H2502" s="134" t="s">
        <v>1784</v>
      </c>
      <c r="I2502" s="134">
        <v>1252</v>
      </c>
      <c r="J2502" s="134" t="s">
        <v>546</v>
      </c>
      <c r="K2502" s="134" t="s">
        <v>34</v>
      </c>
      <c r="L2502" s="134">
        <v>27.419178082191781</v>
      </c>
      <c r="M2502" s="134">
        <v>1</v>
      </c>
      <c r="N2502" s="134">
        <v>1</v>
      </c>
      <c r="O2502" s="134">
        <v>10.837</v>
      </c>
      <c r="P2502" s="134">
        <v>0</v>
      </c>
      <c r="Q2502" s="134">
        <v>66.439051397988379</v>
      </c>
      <c r="R2502" s="134">
        <v>29.718334281035901</v>
      </c>
      <c r="S2502" s="134">
        <v>52.933460561502073</v>
      </c>
      <c r="T2502" s="134">
        <v>7.7383754268220564</v>
      </c>
      <c r="U2502" s="134">
        <v>35.038829248622307</v>
      </c>
      <c r="V2502" s="134">
        <v>57.743093426944419</v>
      </c>
      <c r="W2502" s="134">
        <v>7.5680880594407034</v>
      </c>
      <c r="X2502" s="134">
        <v>58.25682265138704</v>
      </c>
    </row>
    <row r="2503" spans="1:24" x14ac:dyDescent="0.45">
      <c r="A2503" s="134" t="s">
        <v>102</v>
      </c>
      <c r="B2503" s="134">
        <v>2025</v>
      </c>
      <c r="C2503" s="135">
        <v>45952</v>
      </c>
      <c r="D2503" s="134" t="s">
        <v>103</v>
      </c>
      <c r="E2503" s="134">
        <v>2</v>
      </c>
      <c r="F2503" s="134" t="s">
        <v>576</v>
      </c>
      <c r="G2503" s="134">
        <v>2</v>
      </c>
      <c r="H2503" s="134" t="s">
        <v>1784</v>
      </c>
      <c r="I2503" s="134">
        <v>1252</v>
      </c>
      <c r="J2503" s="134" t="s">
        <v>446</v>
      </c>
      <c r="K2503" s="134" t="s">
        <v>37</v>
      </c>
      <c r="L2503" s="134">
        <v>25.827397260273969</v>
      </c>
      <c r="M2503" s="134">
        <v>8</v>
      </c>
      <c r="N2503" s="134">
        <v>2</v>
      </c>
      <c r="O2503" s="134">
        <v>10.837</v>
      </c>
      <c r="P2503" s="134">
        <v>0</v>
      </c>
      <c r="Q2503" s="134">
        <v>66.439051397988379</v>
      </c>
      <c r="R2503" s="134">
        <v>39.181976676225908</v>
      </c>
      <c r="S2503" s="134">
        <v>63.580184741272006</v>
      </c>
      <c r="T2503" s="134">
        <v>8.1327360216820335</v>
      </c>
      <c r="U2503" s="134">
        <v>34.839517109369773</v>
      </c>
      <c r="V2503" s="134">
        <v>58.333529002087069</v>
      </c>
      <c r="W2503" s="134">
        <v>7.8313372975724338</v>
      </c>
      <c r="X2503" s="134">
        <v>58.25682265138704</v>
      </c>
    </row>
    <row r="2504" spans="1:24" x14ac:dyDescent="0.45">
      <c r="A2504" s="134" t="s">
        <v>102</v>
      </c>
      <c r="B2504" s="134">
        <v>2025</v>
      </c>
      <c r="C2504" s="135">
        <v>45952</v>
      </c>
      <c r="D2504" s="134" t="s">
        <v>103</v>
      </c>
      <c r="E2504" s="134">
        <v>2</v>
      </c>
      <c r="F2504" s="134" t="s">
        <v>576</v>
      </c>
      <c r="G2504" s="134">
        <v>3</v>
      </c>
      <c r="H2504" s="134" t="s">
        <v>1785</v>
      </c>
      <c r="I2504" s="134">
        <v>1253</v>
      </c>
      <c r="J2504" s="134" t="s">
        <v>525</v>
      </c>
      <c r="K2504" s="134" t="s">
        <v>524</v>
      </c>
      <c r="L2504" s="134">
        <v>25.241095890410961</v>
      </c>
      <c r="M2504" s="134">
        <v>4</v>
      </c>
      <c r="N2504" s="134">
        <v>1</v>
      </c>
      <c r="O2504" s="134">
        <v>11.066000000000001</v>
      </c>
      <c r="P2504" s="134">
        <v>0</v>
      </c>
      <c r="Q2504" s="134">
        <v>65.064160491595871</v>
      </c>
      <c r="R2504" s="134">
        <v>28.204333686367921</v>
      </c>
      <c r="S2504" s="134">
        <v>50.948666178940783</v>
      </c>
      <c r="T2504" s="134">
        <v>7.5814441641909536</v>
      </c>
      <c r="U2504" s="134">
        <v>33.195673181991708</v>
      </c>
      <c r="V2504" s="134">
        <v>55.607542539472121</v>
      </c>
      <c r="W2504" s="134">
        <v>7.4706231191601384</v>
      </c>
      <c r="X2504" s="134">
        <v>56.496683902469641</v>
      </c>
    </row>
    <row r="2505" spans="1:24" x14ac:dyDescent="0.45">
      <c r="A2505" s="134" t="s">
        <v>102</v>
      </c>
      <c r="B2505" s="134">
        <v>2025</v>
      </c>
      <c r="C2505" s="135">
        <v>45952</v>
      </c>
      <c r="D2505" s="134" t="s">
        <v>103</v>
      </c>
      <c r="E2505" s="134">
        <v>2</v>
      </c>
      <c r="F2505" s="134" t="s">
        <v>576</v>
      </c>
      <c r="G2505" s="134">
        <v>3</v>
      </c>
      <c r="H2505" s="134" t="s">
        <v>1785</v>
      </c>
      <c r="I2505" s="134">
        <v>1253</v>
      </c>
      <c r="J2505" s="134" t="s">
        <v>492</v>
      </c>
      <c r="K2505" s="134" t="s">
        <v>79</v>
      </c>
      <c r="L2505" s="134">
        <v>22.849315068493151</v>
      </c>
      <c r="M2505" s="134">
        <v>6</v>
      </c>
      <c r="N2505" s="134">
        <v>2</v>
      </c>
      <c r="O2505" s="134">
        <v>11.066000000000001</v>
      </c>
      <c r="P2505" s="134">
        <v>0</v>
      </c>
      <c r="Q2505" s="134">
        <v>65.064160491595871</v>
      </c>
      <c r="R2505" s="134">
        <v>36.256690236578592</v>
      </c>
      <c r="S2505" s="134">
        <v>62.044701625998513</v>
      </c>
      <c r="T2505" s="134">
        <v>8.59600379647331</v>
      </c>
      <c r="U2505" s="134">
        <v>31.807187292531339</v>
      </c>
      <c r="V2505" s="134">
        <v>56.235584120396197</v>
      </c>
      <c r="W2505" s="134">
        <v>8.142798942621619</v>
      </c>
      <c r="X2505" s="134">
        <v>56.496683902469641</v>
      </c>
    </row>
    <row r="2506" spans="1:24" x14ac:dyDescent="0.45">
      <c r="A2506" s="134" t="s">
        <v>102</v>
      </c>
      <c r="B2506" s="134">
        <v>2025</v>
      </c>
      <c r="C2506" s="135">
        <v>45952</v>
      </c>
      <c r="D2506" s="134" t="s">
        <v>103</v>
      </c>
      <c r="E2506" s="134">
        <v>2</v>
      </c>
      <c r="F2506" s="134" t="s">
        <v>576</v>
      </c>
      <c r="G2506" s="134">
        <v>4</v>
      </c>
      <c r="H2506" s="134" t="s">
        <v>1786</v>
      </c>
      <c r="I2506" s="134">
        <v>1254</v>
      </c>
      <c r="J2506" s="134" t="s">
        <v>418</v>
      </c>
      <c r="K2506" s="134" t="s">
        <v>96</v>
      </c>
      <c r="L2506" s="134">
        <v>27.421917808219181</v>
      </c>
      <c r="M2506" s="134">
        <v>7</v>
      </c>
      <c r="N2506" s="134">
        <v>1</v>
      </c>
      <c r="O2506" s="134">
        <v>10.909000000000001</v>
      </c>
      <c r="P2506" s="134">
        <v>0</v>
      </c>
      <c r="Q2506" s="134">
        <v>66.000550004583374</v>
      </c>
      <c r="R2506" s="134">
        <v>7.39876484846652</v>
      </c>
      <c r="S2506" s="134">
        <v>31.369512450333321</v>
      </c>
      <c r="T2506" s="134">
        <v>7.9902492006222676</v>
      </c>
      <c r="U2506" s="134">
        <v>14.5857266168093</v>
      </c>
      <c r="V2506" s="134">
        <v>37.702938242989887</v>
      </c>
      <c r="W2506" s="134">
        <v>7.7057372087268661</v>
      </c>
      <c r="X2506" s="134">
        <v>40.520813123693053</v>
      </c>
    </row>
    <row r="2507" spans="1:24" x14ac:dyDescent="0.45">
      <c r="A2507" s="134" t="s">
        <v>102</v>
      </c>
      <c r="B2507" s="134">
        <v>2025</v>
      </c>
      <c r="C2507" s="135">
        <v>45952</v>
      </c>
      <c r="D2507" s="134" t="s">
        <v>103</v>
      </c>
      <c r="E2507" s="134">
        <v>2</v>
      </c>
      <c r="F2507" s="134" t="s">
        <v>576</v>
      </c>
      <c r="G2507" s="134">
        <v>4</v>
      </c>
      <c r="H2507" s="134" t="s">
        <v>1786</v>
      </c>
      <c r="I2507" s="134">
        <v>1254</v>
      </c>
      <c r="J2507" s="134" t="s">
        <v>451</v>
      </c>
      <c r="K2507" s="134" t="s">
        <v>49</v>
      </c>
      <c r="L2507" s="134">
        <v>26.893150684931509</v>
      </c>
      <c r="M2507" s="134">
        <v>2</v>
      </c>
      <c r="N2507" s="134">
        <v>2</v>
      </c>
      <c r="O2507" s="134">
        <v>10.909000000000001</v>
      </c>
      <c r="P2507" s="134">
        <v>0</v>
      </c>
      <c r="Q2507" s="134">
        <v>66.000550004583374</v>
      </c>
      <c r="R2507" s="134">
        <v>24.03259479084949</v>
      </c>
      <c r="S2507" s="134">
        <v>49.672113797052759</v>
      </c>
      <c r="T2507" s="134">
        <v>8.5465063354010908</v>
      </c>
      <c r="U2507" s="134">
        <v>18.359304583859771</v>
      </c>
      <c r="V2507" s="134">
        <v>42.538908425736338</v>
      </c>
      <c r="W2507" s="134">
        <v>8.0598679472921884</v>
      </c>
      <c r="X2507" s="134">
        <v>40.520813123693053</v>
      </c>
    </row>
    <row r="2508" spans="1:24" x14ac:dyDescent="0.45">
      <c r="A2508" s="134" t="s">
        <v>102</v>
      </c>
      <c r="B2508" s="134">
        <v>2025</v>
      </c>
      <c r="C2508" s="135">
        <v>45952</v>
      </c>
      <c r="D2508" s="134" t="s">
        <v>103</v>
      </c>
      <c r="E2508" s="134">
        <v>3</v>
      </c>
      <c r="F2508" s="134" t="s">
        <v>576</v>
      </c>
      <c r="G2508" s="134">
        <v>3</v>
      </c>
      <c r="H2508" s="134" t="s">
        <v>1787</v>
      </c>
      <c r="I2508" s="134">
        <v>1255</v>
      </c>
      <c r="J2508" s="134" t="s">
        <v>525</v>
      </c>
      <c r="K2508" s="134" t="s">
        <v>524</v>
      </c>
      <c r="L2508" s="134">
        <v>25.241095890410961</v>
      </c>
      <c r="M2508" s="134">
        <v>4</v>
      </c>
      <c r="N2508" s="134">
        <v>1</v>
      </c>
      <c r="O2508" s="134">
        <v>11.002000000000001</v>
      </c>
      <c r="P2508" s="134">
        <v>0</v>
      </c>
      <c r="Q2508" s="134">
        <v>65.44264679149245</v>
      </c>
      <c r="R2508" s="134">
        <v>33.195673181991708</v>
      </c>
      <c r="S2508" s="134">
        <v>55.607542539472121</v>
      </c>
      <c r="T2508" s="134">
        <v>7.4706231191601384</v>
      </c>
      <c r="U2508" s="134">
        <v>36.248913835926587</v>
      </c>
      <c r="V2508" s="134">
        <v>58.668910032362433</v>
      </c>
      <c r="W2508" s="134">
        <v>7.4733320654786146</v>
      </c>
      <c r="X2508" s="134">
        <v>55.921563329934159</v>
      </c>
    </row>
    <row r="2509" spans="1:24" x14ac:dyDescent="0.45">
      <c r="A2509" s="134" t="s">
        <v>102</v>
      </c>
      <c r="B2509" s="134">
        <v>2025</v>
      </c>
      <c r="C2509" s="135">
        <v>45952</v>
      </c>
      <c r="D2509" s="134" t="s">
        <v>103</v>
      </c>
      <c r="E2509" s="134">
        <v>3</v>
      </c>
      <c r="F2509" s="134" t="s">
        <v>576</v>
      </c>
      <c r="G2509" s="134">
        <v>3</v>
      </c>
      <c r="H2509" s="134" t="s">
        <v>1787</v>
      </c>
      <c r="I2509" s="134">
        <v>1255</v>
      </c>
      <c r="J2509" s="134" t="s">
        <v>492</v>
      </c>
      <c r="K2509" s="134" t="s">
        <v>79</v>
      </c>
      <c r="L2509" s="134">
        <v>22.849315068493151</v>
      </c>
      <c r="M2509" s="134">
        <v>6</v>
      </c>
      <c r="N2509" s="134">
        <v>2</v>
      </c>
      <c r="O2509" s="134">
        <v>11.002000000000001</v>
      </c>
      <c r="P2509" s="134">
        <v>0</v>
      </c>
      <c r="Q2509" s="134">
        <v>65.44264679149245</v>
      </c>
      <c r="R2509" s="134">
        <v>31.807187292531339</v>
      </c>
      <c r="S2509" s="134">
        <v>56.235584120396197</v>
      </c>
      <c r="T2509" s="134">
        <v>8.142798942621619</v>
      </c>
      <c r="U2509" s="134">
        <v>28.82724798010095</v>
      </c>
      <c r="V2509" s="134">
        <v>52.67847769564932</v>
      </c>
      <c r="W2509" s="134">
        <v>7.9504099051827888</v>
      </c>
      <c r="X2509" s="134">
        <v>55.921563329934159</v>
      </c>
    </row>
    <row r="2510" spans="1:24" x14ac:dyDescent="0.45">
      <c r="A2510" s="134" t="s">
        <v>102</v>
      </c>
      <c r="B2510" s="134">
        <v>2025</v>
      </c>
      <c r="C2510" s="135">
        <v>45952</v>
      </c>
      <c r="D2510" s="134" t="s">
        <v>103</v>
      </c>
      <c r="E2510" s="134">
        <v>3</v>
      </c>
      <c r="F2510" s="134" t="s">
        <v>576</v>
      </c>
      <c r="G2510" s="134">
        <v>4</v>
      </c>
      <c r="H2510" s="134" t="s">
        <v>1788</v>
      </c>
      <c r="I2510" s="134">
        <v>1256</v>
      </c>
      <c r="J2510" s="134" t="s">
        <v>451</v>
      </c>
      <c r="K2510" s="134" t="s">
        <v>49</v>
      </c>
      <c r="L2510" s="134">
        <v>26.893150684931509</v>
      </c>
      <c r="M2510" s="134">
        <v>2</v>
      </c>
      <c r="N2510" s="134">
        <v>1</v>
      </c>
      <c r="O2510" s="134">
        <v>10.874000000000001</v>
      </c>
      <c r="P2510" s="134">
        <v>0</v>
      </c>
      <c r="Q2510" s="134">
        <v>66.212985102078349</v>
      </c>
      <c r="R2510" s="134">
        <v>18.359304583859771</v>
      </c>
      <c r="S2510" s="134">
        <v>42.538908425736338</v>
      </c>
      <c r="T2510" s="134">
        <v>8.0598679472921884</v>
      </c>
      <c r="U2510" s="134">
        <v>21.27014539496696</v>
      </c>
      <c r="V2510" s="134">
        <v>45.210668525708293</v>
      </c>
      <c r="W2510" s="134">
        <v>7.9801743769137783</v>
      </c>
      <c r="X2510" s="134">
        <v>40.120923334363113</v>
      </c>
    </row>
    <row r="2511" spans="1:24" x14ac:dyDescent="0.45">
      <c r="A2511" s="134" t="s">
        <v>102</v>
      </c>
      <c r="B2511" s="134">
        <v>2025</v>
      </c>
      <c r="C2511" s="135">
        <v>45952</v>
      </c>
      <c r="D2511" s="134" t="s">
        <v>103</v>
      </c>
      <c r="E2511" s="134">
        <v>3</v>
      </c>
      <c r="F2511" s="134" t="s">
        <v>576</v>
      </c>
      <c r="G2511" s="134">
        <v>4</v>
      </c>
      <c r="H2511" s="134" t="s">
        <v>1788</v>
      </c>
      <c r="I2511" s="134">
        <v>1256</v>
      </c>
      <c r="J2511" s="134" t="s">
        <v>418</v>
      </c>
      <c r="K2511" s="134" t="s">
        <v>96</v>
      </c>
      <c r="L2511" s="134">
        <v>27.421917808219181</v>
      </c>
      <c r="M2511" s="134">
        <v>7</v>
      </c>
      <c r="N2511" s="134">
        <v>2</v>
      </c>
      <c r="O2511" s="134">
        <v>10.874000000000001</v>
      </c>
      <c r="P2511" s="134">
        <v>0</v>
      </c>
      <c r="Q2511" s="134">
        <v>66.212985102078349</v>
      </c>
      <c r="R2511" s="134">
        <v>14.5857266168093</v>
      </c>
      <c r="S2511" s="134">
        <v>37.702938242989887</v>
      </c>
      <c r="T2511" s="134">
        <v>7.7057372087268661</v>
      </c>
      <c r="U2511" s="134">
        <v>12.07385609890475</v>
      </c>
      <c r="V2511" s="134">
        <v>35.232859701441122</v>
      </c>
      <c r="W2511" s="134">
        <v>7.7196678675121229</v>
      </c>
      <c r="X2511" s="134">
        <v>40.120923334363113</v>
      </c>
    </row>
    <row r="2512" spans="1:24" x14ac:dyDescent="0.45">
      <c r="A2512" s="136" t="s">
        <v>102</v>
      </c>
      <c r="B2512" s="136">
        <v>2025</v>
      </c>
      <c r="C2512" s="137">
        <v>45952</v>
      </c>
      <c r="D2512" s="136" t="s">
        <v>103</v>
      </c>
      <c r="E2512" s="136">
        <v>1</v>
      </c>
      <c r="F2512" s="136" t="s">
        <v>577</v>
      </c>
      <c r="G2512" s="136"/>
      <c r="H2512" s="136" t="s">
        <v>1789</v>
      </c>
      <c r="I2512" s="136">
        <v>1257</v>
      </c>
      <c r="J2512" s="136" t="s">
        <v>451</v>
      </c>
      <c r="K2512" s="136" t="s">
        <v>49</v>
      </c>
      <c r="L2512" s="136">
        <v>26.893150684931509</v>
      </c>
      <c r="M2512" s="136">
        <v>2</v>
      </c>
      <c r="N2512" s="136">
        <v>1</v>
      </c>
      <c r="O2512" s="136">
        <v>10.913</v>
      </c>
      <c r="P2512" s="136">
        <v>0.249</v>
      </c>
      <c r="Q2512" s="136">
        <v>65.976358471547698</v>
      </c>
      <c r="R2512" s="136">
        <v>21.27014539496696</v>
      </c>
      <c r="S2512" s="136">
        <v>45.210668525708293</v>
      </c>
      <c r="T2512" s="136">
        <v>7.9801743769137783</v>
      </c>
      <c r="U2512" s="136">
        <v>30.24247234823661</v>
      </c>
      <c r="V2512" s="136">
        <v>51.282056524156118</v>
      </c>
      <c r="W2512" s="136">
        <v>7.0131947253065006</v>
      </c>
      <c r="X2512" s="136">
        <v>53.811915353147469</v>
      </c>
    </row>
    <row r="2513" spans="1:24" x14ac:dyDescent="0.45">
      <c r="A2513" s="136" t="s">
        <v>102</v>
      </c>
      <c r="B2513" s="136">
        <v>2025</v>
      </c>
      <c r="C2513" s="137">
        <v>45952</v>
      </c>
      <c r="D2513" s="136" t="s">
        <v>103</v>
      </c>
      <c r="E2513" s="136">
        <v>1</v>
      </c>
      <c r="F2513" s="136" t="s">
        <v>577</v>
      </c>
      <c r="G2513" s="136"/>
      <c r="H2513" s="136" t="s">
        <v>1789</v>
      </c>
      <c r="I2513" s="136">
        <v>1257</v>
      </c>
      <c r="J2513" s="136" t="s">
        <v>546</v>
      </c>
      <c r="K2513" s="136" t="s">
        <v>34</v>
      </c>
      <c r="L2513" s="136">
        <v>27.419178082191781</v>
      </c>
      <c r="M2513" s="136">
        <v>1</v>
      </c>
      <c r="N2513" s="136">
        <v>1</v>
      </c>
      <c r="O2513" s="136">
        <v>10.664</v>
      </c>
      <c r="P2513" s="136">
        <v>0</v>
      </c>
      <c r="Q2513" s="136">
        <v>67.516879219804949</v>
      </c>
      <c r="R2513" s="136">
        <v>35.038829248622307</v>
      </c>
      <c r="S2513" s="136">
        <v>57.743093426944419</v>
      </c>
      <c r="T2513" s="136">
        <v>7.5680880594407034</v>
      </c>
      <c r="U2513" s="136">
        <v>37.467480875228077</v>
      </c>
      <c r="V2513" s="136">
        <v>57.880381174342752</v>
      </c>
      <c r="W2513" s="136">
        <v>6.8043000997048901</v>
      </c>
      <c r="X2513" s="136">
        <v>53.811915353147469</v>
      </c>
    </row>
    <row r="2514" spans="1:24" x14ac:dyDescent="0.45">
      <c r="A2514" s="136" t="s">
        <v>102</v>
      </c>
      <c r="B2514" s="136">
        <v>2025</v>
      </c>
      <c r="C2514" s="137">
        <v>45952</v>
      </c>
      <c r="D2514" s="136" t="s">
        <v>103</v>
      </c>
      <c r="E2514" s="136">
        <v>1</v>
      </c>
      <c r="F2514" s="136" t="s">
        <v>577</v>
      </c>
      <c r="G2514" s="136"/>
      <c r="H2514" s="136" t="s">
        <v>1789</v>
      </c>
      <c r="I2514" s="136">
        <v>1257</v>
      </c>
      <c r="J2514" s="136" t="s">
        <v>523</v>
      </c>
      <c r="K2514" s="136" t="s">
        <v>524</v>
      </c>
      <c r="L2514" s="136">
        <v>22.449315068493149</v>
      </c>
      <c r="M2514" s="136">
        <v>3</v>
      </c>
      <c r="N2514" s="136">
        <v>2</v>
      </c>
      <c r="O2514" s="136">
        <v>10.913</v>
      </c>
      <c r="P2514" s="136">
        <v>0.249</v>
      </c>
      <c r="Q2514" s="136">
        <v>65.976358471547698</v>
      </c>
      <c r="R2514" s="136">
        <v>28.712111441561099</v>
      </c>
      <c r="S2514" s="136">
        <v>53.624989427574732</v>
      </c>
      <c r="T2514" s="136">
        <v>8.3042926620045439</v>
      </c>
      <c r="U2514" s="136">
        <v>30.19646082042496</v>
      </c>
      <c r="V2514" s="136">
        <v>51.721706006409541</v>
      </c>
      <c r="W2514" s="136">
        <v>7.1750817286615272</v>
      </c>
      <c r="X2514" s="136">
        <v>53.811915353147469</v>
      </c>
    </row>
    <row r="2515" spans="1:24" x14ac:dyDescent="0.45">
      <c r="A2515" s="136" t="s">
        <v>102</v>
      </c>
      <c r="B2515" s="136">
        <v>2025</v>
      </c>
      <c r="C2515" s="137">
        <v>45952</v>
      </c>
      <c r="D2515" s="136" t="s">
        <v>103</v>
      </c>
      <c r="E2515" s="136">
        <v>1</v>
      </c>
      <c r="F2515" s="136" t="s">
        <v>577</v>
      </c>
      <c r="G2515" s="136"/>
      <c r="H2515" s="136" t="s">
        <v>1789</v>
      </c>
      <c r="I2515" s="136">
        <v>1257</v>
      </c>
      <c r="J2515" s="136" t="s">
        <v>525</v>
      </c>
      <c r="K2515" s="136" t="s">
        <v>524</v>
      </c>
      <c r="L2515" s="136">
        <v>25.241095890410961</v>
      </c>
      <c r="M2515" s="136">
        <v>4</v>
      </c>
      <c r="N2515" s="136">
        <v>2</v>
      </c>
      <c r="O2515" s="136">
        <v>10.664</v>
      </c>
      <c r="P2515" s="136">
        <v>0</v>
      </c>
      <c r="Q2515" s="136">
        <v>67.516879219804949</v>
      </c>
      <c r="R2515" s="136">
        <v>36.248913835926587</v>
      </c>
      <c r="S2515" s="136">
        <v>58.668910032362433</v>
      </c>
      <c r="T2515" s="136">
        <v>7.4733320654786146</v>
      </c>
      <c r="U2515" s="136">
        <v>34.424948839870282</v>
      </c>
      <c r="V2515" s="136">
        <v>54.70066429231872</v>
      </c>
      <c r="W2515" s="136">
        <v>6.7585718174828164</v>
      </c>
      <c r="X2515" s="136">
        <v>53.811915353147469</v>
      </c>
    </row>
    <row r="2516" spans="1:24" x14ac:dyDescent="0.45">
      <c r="A2516" s="136" t="s">
        <v>102</v>
      </c>
      <c r="B2516" s="136">
        <v>2025</v>
      </c>
      <c r="C2516" s="137">
        <v>45952</v>
      </c>
      <c r="D2516" s="136" t="s">
        <v>103</v>
      </c>
      <c r="E2516" s="136">
        <v>2</v>
      </c>
      <c r="F2516" s="136" t="s">
        <v>577</v>
      </c>
      <c r="G2516" s="136"/>
      <c r="H2516" s="136" t="s">
        <v>1790</v>
      </c>
      <c r="I2516" s="136">
        <v>1258</v>
      </c>
      <c r="J2516" s="136" t="s">
        <v>451</v>
      </c>
      <c r="K2516" s="136" t="s">
        <v>49</v>
      </c>
      <c r="L2516" s="136">
        <v>26.893150684931509</v>
      </c>
      <c r="M2516" s="136">
        <v>2</v>
      </c>
      <c r="N2516" s="136">
        <v>1</v>
      </c>
      <c r="O2516" s="136">
        <v>10.731999999999999</v>
      </c>
      <c r="P2516" s="136">
        <v>6.8000000000000005E-2</v>
      </c>
      <c r="Q2516" s="136">
        <v>67.089079388743954</v>
      </c>
      <c r="R2516" s="136">
        <v>30.24247234823661</v>
      </c>
      <c r="S2516" s="136">
        <v>51.282056524156118</v>
      </c>
      <c r="T2516" s="136">
        <v>7.0131947253065006</v>
      </c>
      <c r="U2516" s="136">
        <v>34.955382507878078</v>
      </c>
      <c r="V2516" s="136">
        <v>54.451579816790613</v>
      </c>
      <c r="W2516" s="136">
        <v>6.498732436304179</v>
      </c>
      <c r="X2516" s="136">
        <v>53.896201999306783</v>
      </c>
    </row>
    <row r="2517" spans="1:24" x14ac:dyDescent="0.45">
      <c r="A2517" s="136" t="s">
        <v>102</v>
      </c>
      <c r="B2517" s="136">
        <v>2025</v>
      </c>
      <c r="C2517" s="137">
        <v>45952</v>
      </c>
      <c r="D2517" s="136" t="s">
        <v>103</v>
      </c>
      <c r="E2517" s="136">
        <v>2</v>
      </c>
      <c r="F2517" s="136" t="s">
        <v>577</v>
      </c>
      <c r="G2517" s="136"/>
      <c r="H2517" s="136" t="s">
        <v>1790</v>
      </c>
      <c r="I2517" s="136">
        <v>1258</v>
      </c>
      <c r="J2517" s="136" t="s">
        <v>546</v>
      </c>
      <c r="K2517" s="136" t="s">
        <v>34</v>
      </c>
      <c r="L2517" s="136">
        <v>27.419178082191781</v>
      </c>
      <c r="M2517" s="136">
        <v>1</v>
      </c>
      <c r="N2517" s="136">
        <v>1</v>
      </c>
      <c r="O2517" s="136">
        <v>10.664</v>
      </c>
      <c r="P2517" s="136">
        <v>0</v>
      </c>
      <c r="Q2517" s="136">
        <v>67.516879219804949</v>
      </c>
      <c r="R2517" s="136">
        <v>37.467480875228077</v>
      </c>
      <c r="S2517" s="136">
        <v>57.880381174342752</v>
      </c>
      <c r="T2517" s="136">
        <v>6.8043000997048901</v>
      </c>
      <c r="U2517" s="136">
        <v>39.128955526169101</v>
      </c>
      <c r="V2517" s="136">
        <v>58.279415871025321</v>
      </c>
      <c r="W2517" s="136">
        <v>6.3834867816187408</v>
      </c>
      <c r="X2517" s="136">
        <v>53.896201999306783</v>
      </c>
    </row>
    <row r="2518" spans="1:24" x14ac:dyDescent="0.45">
      <c r="A2518" s="136" t="s">
        <v>102</v>
      </c>
      <c r="B2518" s="136">
        <v>2025</v>
      </c>
      <c r="C2518" s="137">
        <v>45952</v>
      </c>
      <c r="D2518" s="136" t="s">
        <v>103</v>
      </c>
      <c r="E2518" s="136">
        <v>2</v>
      </c>
      <c r="F2518" s="136" t="s">
        <v>577</v>
      </c>
      <c r="G2518" s="136"/>
      <c r="H2518" s="136" t="s">
        <v>1790</v>
      </c>
      <c r="I2518" s="136">
        <v>1258</v>
      </c>
      <c r="J2518" s="136" t="s">
        <v>523</v>
      </c>
      <c r="K2518" s="136" t="s">
        <v>524</v>
      </c>
      <c r="L2518" s="136">
        <v>22.449315068493149</v>
      </c>
      <c r="M2518" s="136">
        <v>3</v>
      </c>
      <c r="N2518" s="136">
        <v>2</v>
      </c>
      <c r="O2518" s="136">
        <v>10.731999999999999</v>
      </c>
      <c r="P2518" s="136">
        <v>6.8000000000000005E-2</v>
      </c>
      <c r="Q2518" s="136">
        <v>67.089079388743954</v>
      </c>
      <c r="R2518" s="136">
        <v>30.19646082042496</v>
      </c>
      <c r="S2518" s="136">
        <v>51.721706006409541</v>
      </c>
      <c r="T2518" s="136">
        <v>7.1750817286615272</v>
      </c>
      <c r="U2518" s="136">
        <v>30.779476064917201</v>
      </c>
      <c r="V2518" s="136">
        <v>50.545296482238783</v>
      </c>
      <c r="W2518" s="136">
        <v>6.5886068057738623</v>
      </c>
      <c r="X2518" s="136">
        <v>53.896201999306783</v>
      </c>
    </row>
    <row r="2519" spans="1:24" x14ac:dyDescent="0.45">
      <c r="A2519" s="136" t="s">
        <v>102</v>
      </c>
      <c r="B2519" s="136">
        <v>2025</v>
      </c>
      <c r="C2519" s="137">
        <v>45952</v>
      </c>
      <c r="D2519" s="136" t="s">
        <v>103</v>
      </c>
      <c r="E2519" s="136">
        <v>2</v>
      </c>
      <c r="F2519" s="136" t="s">
        <v>577</v>
      </c>
      <c r="G2519" s="136"/>
      <c r="H2519" s="136" t="s">
        <v>1790</v>
      </c>
      <c r="I2519" s="136">
        <v>1258</v>
      </c>
      <c r="J2519" s="136" t="s">
        <v>525</v>
      </c>
      <c r="K2519" s="136" t="s">
        <v>524</v>
      </c>
      <c r="L2519" s="136">
        <v>25.241095890410961</v>
      </c>
      <c r="M2519" s="136">
        <v>4</v>
      </c>
      <c r="N2519" s="136">
        <v>2</v>
      </c>
      <c r="O2519" s="136">
        <v>10.664</v>
      </c>
      <c r="P2519" s="136">
        <v>0</v>
      </c>
      <c r="Q2519" s="136">
        <v>67.516879219804949</v>
      </c>
      <c r="R2519" s="136">
        <v>34.424948839870282</v>
      </c>
      <c r="S2519" s="136">
        <v>54.70066429231872</v>
      </c>
      <c r="T2519" s="136">
        <v>6.7585718174828164</v>
      </c>
      <c r="U2519" s="136">
        <v>33.311339995503303</v>
      </c>
      <c r="V2519" s="136">
        <v>52.391125832428173</v>
      </c>
      <c r="W2519" s="136">
        <v>6.3599286123082894</v>
      </c>
      <c r="X2519" s="136">
        <v>53.896201999306783</v>
      </c>
    </row>
    <row r="2520" spans="1:24" x14ac:dyDescent="0.45">
      <c r="A2520" s="138" t="s">
        <v>102</v>
      </c>
      <c r="B2520" s="138">
        <v>2025</v>
      </c>
      <c r="C2520" s="139">
        <v>45952</v>
      </c>
      <c r="D2520" s="138" t="s">
        <v>103</v>
      </c>
      <c r="E2520" s="138">
        <v>1</v>
      </c>
      <c r="F2520" s="138" t="s">
        <v>31</v>
      </c>
      <c r="G2520" s="138"/>
      <c r="H2520" s="138" t="s">
        <v>1791</v>
      </c>
      <c r="I2520" s="138">
        <v>1259</v>
      </c>
      <c r="J2520" s="138" t="s">
        <v>546</v>
      </c>
      <c r="K2520" s="138"/>
      <c r="L2520" s="138">
        <v>27.419178082191781</v>
      </c>
      <c r="M2520" s="138">
        <v>1</v>
      </c>
      <c r="N2520" s="138">
        <v>1</v>
      </c>
      <c r="O2520" s="138">
        <v>10.776999999999999</v>
      </c>
      <c r="P2520" s="138">
        <v>0</v>
      </c>
      <c r="Q2520" s="138">
        <v>66.808944975410597</v>
      </c>
      <c r="R2520" s="138">
        <v>39.128955526169101</v>
      </c>
      <c r="S2520" s="138">
        <v>58.279415871025321</v>
      </c>
      <c r="T2520" s="138">
        <v>6.3834867816187408</v>
      </c>
      <c r="U2520" s="138">
        <v>40.092952643013398</v>
      </c>
      <c r="V2520" s="138">
        <v>58.445730263786501</v>
      </c>
      <c r="W2520" s="138">
        <v>6.1175925402577009</v>
      </c>
      <c r="X2520" s="138">
        <v>53.916854500620722</v>
      </c>
    </row>
    <row r="2521" spans="1:24" x14ac:dyDescent="0.45">
      <c r="A2521" s="138" t="s">
        <v>102</v>
      </c>
      <c r="B2521" s="138">
        <v>2025</v>
      </c>
      <c r="C2521" s="139">
        <v>45952</v>
      </c>
      <c r="D2521" s="138" t="s">
        <v>103</v>
      </c>
      <c r="E2521" s="138">
        <v>1</v>
      </c>
      <c r="F2521" s="138" t="s">
        <v>31</v>
      </c>
      <c r="G2521" s="138"/>
      <c r="H2521" s="138" t="s">
        <v>1791</v>
      </c>
      <c r="I2521" s="138">
        <v>1259</v>
      </c>
      <c r="J2521" s="138" t="s">
        <v>523</v>
      </c>
      <c r="K2521" s="138"/>
      <c r="L2521" s="138">
        <v>22.449315068493149</v>
      </c>
      <c r="M2521" s="138">
        <v>3</v>
      </c>
      <c r="N2521" s="138">
        <v>1</v>
      </c>
      <c r="O2521" s="138">
        <v>10.874000000000001</v>
      </c>
      <c r="P2521" s="138">
        <v>9.7000000000000003E-2</v>
      </c>
      <c r="Q2521" s="138">
        <v>66.212985102078349</v>
      </c>
      <c r="R2521" s="138">
        <v>30.779476064917201</v>
      </c>
      <c r="S2521" s="138">
        <v>50.545296482238783</v>
      </c>
      <c r="T2521" s="138">
        <v>6.5886068057738623</v>
      </c>
      <c r="U2521" s="138">
        <v>35.053594386186013</v>
      </c>
      <c r="V2521" s="138">
        <v>53.755344624757143</v>
      </c>
      <c r="W2521" s="138">
        <v>6.2339167461903759</v>
      </c>
      <c r="X2521" s="138">
        <v>53.916854500620722</v>
      </c>
    </row>
    <row r="2522" spans="1:24" x14ac:dyDescent="0.45">
      <c r="A2522" s="138" t="s">
        <v>102</v>
      </c>
      <c r="B2522" s="138">
        <v>2025</v>
      </c>
      <c r="C2522" s="139">
        <v>45952</v>
      </c>
      <c r="D2522" s="138" t="s">
        <v>103</v>
      </c>
      <c r="E2522" s="138">
        <v>1</v>
      </c>
      <c r="F2522" s="138" t="s">
        <v>31</v>
      </c>
      <c r="G2522" s="138"/>
      <c r="H2522" s="138" t="s">
        <v>1791</v>
      </c>
      <c r="I2522" s="138">
        <v>1259</v>
      </c>
      <c r="J2522" s="138" t="s">
        <v>451</v>
      </c>
      <c r="K2522" s="138"/>
      <c r="L2522" s="138">
        <v>26.893150684931509</v>
      </c>
      <c r="M2522" s="138">
        <v>2</v>
      </c>
      <c r="N2522" s="138">
        <v>2</v>
      </c>
      <c r="O2522" s="138">
        <v>10.776999999999999</v>
      </c>
      <c r="P2522" s="138">
        <v>0</v>
      </c>
      <c r="Q2522" s="138">
        <v>66.808944975410597</v>
      </c>
      <c r="R2522" s="138">
        <v>34.955382507878078</v>
      </c>
      <c r="S2522" s="138">
        <v>54.451579816790613</v>
      </c>
      <c r="T2522" s="138">
        <v>6.498732436304179</v>
      </c>
      <c r="U2522" s="138">
        <v>33.861803194972467</v>
      </c>
      <c r="V2522" s="138">
        <v>52.406309358222948</v>
      </c>
      <c r="W2522" s="138">
        <v>6.1815020544168284</v>
      </c>
      <c r="X2522" s="138">
        <v>53.916854500620722</v>
      </c>
    </row>
    <row r="2523" spans="1:24" x14ac:dyDescent="0.45">
      <c r="A2523" s="138" t="s">
        <v>102</v>
      </c>
      <c r="B2523" s="138">
        <v>2025</v>
      </c>
      <c r="C2523" s="139">
        <v>45952</v>
      </c>
      <c r="D2523" s="138" t="s">
        <v>103</v>
      </c>
      <c r="E2523" s="138">
        <v>1</v>
      </c>
      <c r="F2523" s="138" t="s">
        <v>31</v>
      </c>
      <c r="G2523" s="138"/>
      <c r="H2523" s="138" t="s">
        <v>1791</v>
      </c>
      <c r="I2523" s="138">
        <v>1259</v>
      </c>
      <c r="J2523" s="138" t="s">
        <v>525</v>
      </c>
      <c r="K2523" s="138"/>
      <c r="L2523" s="138">
        <v>25.241095890410961</v>
      </c>
      <c r="M2523" s="138">
        <v>4</v>
      </c>
      <c r="N2523" s="138">
        <v>2</v>
      </c>
      <c r="O2523" s="138">
        <v>10.874000000000001</v>
      </c>
      <c r="P2523" s="138">
        <v>9.7000000000000003E-2</v>
      </c>
      <c r="Q2523" s="138">
        <v>66.212985102078349</v>
      </c>
      <c r="R2523" s="138">
        <v>33.311339995503303</v>
      </c>
      <c r="S2523" s="138">
        <v>52.391125832428173</v>
      </c>
      <c r="T2523" s="138">
        <v>6.3599286123082894</v>
      </c>
      <c r="U2523" s="138">
        <v>32.863793995193909</v>
      </c>
      <c r="V2523" s="138">
        <v>51.17114737268782</v>
      </c>
      <c r="W2523" s="138">
        <v>6.102451125831303</v>
      </c>
      <c r="X2523" s="138">
        <v>53.916854500620722</v>
      </c>
    </row>
    <row r="2524" spans="1:24" x14ac:dyDescent="0.45">
      <c r="A2524" s="138" t="s">
        <v>102</v>
      </c>
      <c r="B2524" s="138">
        <v>2025</v>
      </c>
      <c r="C2524" s="139">
        <v>45952</v>
      </c>
      <c r="D2524" s="138" t="s">
        <v>103</v>
      </c>
      <c r="E2524" s="138">
        <v>2</v>
      </c>
      <c r="F2524" s="138" t="s">
        <v>31</v>
      </c>
      <c r="G2524" s="138"/>
      <c r="H2524" s="138" t="s">
        <v>1792</v>
      </c>
      <c r="I2524" s="138">
        <v>1260</v>
      </c>
      <c r="J2524" s="138" t="s">
        <v>546</v>
      </c>
      <c r="K2524" s="138"/>
      <c r="L2524" s="138">
        <v>27.419178082191781</v>
      </c>
      <c r="M2524" s="138">
        <v>1</v>
      </c>
      <c r="N2524" s="138">
        <v>1</v>
      </c>
      <c r="O2524" s="138">
        <v>10.683999999999999</v>
      </c>
      <c r="P2524" s="138">
        <v>0</v>
      </c>
      <c r="Q2524" s="138">
        <v>67.390490453013854</v>
      </c>
      <c r="R2524" s="138">
        <v>40.092952643013398</v>
      </c>
      <c r="S2524" s="138">
        <v>58.445730263786501</v>
      </c>
      <c r="T2524" s="138">
        <v>6.1175925402577009</v>
      </c>
      <c r="U2524" s="138">
        <v>40.704968297706202</v>
      </c>
      <c r="V2524" s="138">
        <v>58.561896061924827</v>
      </c>
      <c r="W2524" s="138">
        <v>5.952309254739542</v>
      </c>
      <c r="X2524" s="138">
        <v>53.944632904863603</v>
      </c>
    </row>
    <row r="2525" spans="1:24" x14ac:dyDescent="0.45">
      <c r="A2525" s="138" t="s">
        <v>102</v>
      </c>
      <c r="B2525" s="138">
        <v>2025</v>
      </c>
      <c r="C2525" s="139">
        <v>45952</v>
      </c>
      <c r="D2525" s="138" t="s">
        <v>103</v>
      </c>
      <c r="E2525" s="138">
        <v>2</v>
      </c>
      <c r="F2525" s="138" t="s">
        <v>31</v>
      </c>
      <c r="G2525" s="138"/>
      <c r="H2525" s="138" t="s">
        <v>1792</v>
      </c>
      <c r="I2525" s="138">
        <v>1260</v>
      </c>
      <c r="J2525" s="138" t="s">
        <v>525</v>
      </c>
      <c r="K2525" s="138"/>
      <c r="L2525" s="138">
        <v>25.241095890410961</v>
      </c>
      <c r="M2525" s="138">
        <v>4</v>
      </c>
      <c r="N2525" s="138">
        <v>1</v>
      </c>
      <c r="O2525" s="138"/>
      <c r="P2525" s="138"/>
      <c r="Q2525" s="138"/>
      <c r="R2525" s="138">
        <v>32.863793995193909</v>
      </c>
      <c r="S2525" s="138">
        <v>51.17114737268782</v>
      </c>
      <c r="T2525" s="138">
        <v>6.102451125831303</v>
      </c>
      <c r="U2525" s="138">
        <v>36.10017784676397</v>
      </c>
      <c r="V2525" s="138">
        <v>53.930655100505021</v>
      </c>
      <c r="W2525" s="138">
        <v>5.943492417913685</v>
      </c>
      <c r="X2525" s="138">
        <v>53.944632904863603</v>
      </c>
    </row>
    <row r="2526" spans="1:24" x14ac:dyDescent="0.45">
      <c r="A2526" s="138" t="s">
        <v>102</v>
      </c>
      <c r="B2526" s="138">
        <v>2025</v>
      </c>
      <c r="C2526" s="139">
        <v>45952</v>
      </c>
      <c r="D2526" s="138" t="s">
        <v>103</v>
      </c>
      <c r="E2526" s="138">
        <v>2</v>
      </c>
      <c r="F2526" s="138" t="s">
        <v>31</v>
      </c>
      <c r="G2526" s="138"/>
      <c r="H2526" s="138" t="s">
        <v>1792</v>
      </c>
      <c r="I2526" s="138">
        <v>1260</v>
      </c>
      <c r="J2526" s="138" t="s">
        <v>451</v>
      </c>
      <c r="K2526" s="138"/>
      <c r="L2526" s="138">
        <v>26.893150684931509</v>
      </c>
      <c r="M2526" s="138">
        <v>2</v>
      </c>
      <c r="N2526" s="138">
        <v>2</v>
      </c>
      <c r="O2526" s="138">
        <v>10.683999999999999</v>
      </c>
      <c r="P2526" s="138">
        <v>0</v>
      </c>
      <c r="Q2526" s="138">
        <v>67.390490453013854</v>
      </c>
      <c r="R2526" s="138">
        <v>33.861803194972467</v>
      </c>
      <c r="S2526" s="138">
        <v>52.406309358222948</v>
      </c>
      <c r="T2526" s="138">
        <v>6.1815020544168284</v>
      </c>
      <c r="U2526" s="138">
        <v>33.206209651008578</v>
      </c>
      <c r="V2526" s="138">
        <v>51.182546033862607</v>
      </c>
      <c r="W2526" s="138">
        <v>5.9921121276180109</v>
      </c>
      <c r="X2526" s="138">
        <v>53.944632904863603</v>
      </c>
    </row>
    <row r="2527" spans="1:24" x14ac:dyDescent="0.45">
      <c r="A2527" s="138" t="s">
        <v>102</v>
      </c>
      <c r="B2527" s="138">
        <v>2025</v>
      </c>
      <c r="C2527" s="139">
        <v>45952</v>
      </c>
      <c r="D2527" s="138" t="s">
        <v>103</v>
      </c>
      <c r="E2527" s="138">
        <v>2</v>
      </c>
      <c r="F2527" s="138" t="s">
        <v>31</v>
      </c>
      <c r="G2527" s="138"/>
      <c r="H2527" s="138" t="s">
        <v>1792</v>
      </c>
      <c r="I2527" s="138">
        <v>1260</v>
      </c>
      <c r="J2527" s="138" t="s">
        <v>523</v>
      </c>
      <c r="K2527" s="138"/>
      <c r="L2527" s="138">
        <v>22.449315068493149</v>
      </c>
      <c r="M2527" s="138">
        <v>3</v>
      </c>
      <c r="N2527" s="138">
        <v>2</v>
      </c>
      <c r="O2527" s="138"/>
      <c r="P2527" s="138"/>
      <c r="Q2527" s="138"/>
      <c r="R2527" s="138">
        <v>35.053594386186013</v>
      </c>
      <c r="S2527" s="138">
        <v>53.755344624757143</v>
      </c>
      <c r="T2527" s="138">
        <v>6.2339167461903759</v>
      </c>
      <c r="U2527" s="138">
        <v>33.952639457892033</v>
      </c>
      <c r="V2527" s="138">
        <v>52.019921124010523</v>
      </c>
      <c r="W2527" s="138">
        <v>6.0224272220394974</v>
      </c>
      <c r="X2527" s="138">
        <v>53.944632904863603</v>
      </c>
    </row>
    <row r="2528" spans="1:24" x14ac:dyDescent="0.45">
      <c r="A2528" s="138" t="s">
        <v>102</v>
      </c>
      <c r="B2528" s="138">
        <v>2025</v>
      </c>
      <c r="C2528" s="139">
        <v>45952</v>
      </c>
      <c r="D2528" s="138" t="s">
        <v>103</v>
      </c>
      <c r="E2528" s="138">
        <v>3</v>
      </c>
      <c r="F2528" s="138" t="s">
        <v>31</v>
      </c>
      <c r="G2528" s="138"/>
      <c r="H2528" s="138" t="s">
        <v>1793</v>
      </c>
      <c r="I2528" s="138">
        <v>1261</v>
      </c>
      <c r="J2528" s="138" t="s">
        <v>523</v>
      </c>
      <c r="K2528" s="138"/>
      <c r="L2528" s="138">
        <v>22.449315068493149</v>
      </c>
      <c r="M2528" s="138">
        <v>3</v>
      </c>
      <c r="N2528" s="138">
        <v>1</v>
      </c>
      <c r="O2528" s="138">
        <v>11.018000000000001</v>
      </c>
      <c r="P2528" s="138">
        <v>0</v>
      </c>
      <c r="Q2528" s="138">
        <v>65.347612996914137</v>
      </c>
      <c r="R2528" s="138">
        <v>33.952639457892033</v>
      </c>
      <c r="S2528" s="138">
        <v>52.019921124010523</v>
      </c>
      <c r="T2528" s="138">
        <v>6.0224272220394974</v>
      </c>
      <c r="U2528" s="138">
        <v>35.575919011047077</v>
      </c>
      <c r="V2528" s="138">
        <v>54.520384144041422</v>
      </c>
      <c r="W2528" s="138">
        <v>6.3148217109981131</v>
      </c>
      <c r="X2528" s="138">
        <v>52.975288112257772</v>
      </c>
    </row>
    <row r="2529" spans="1:24" x14ac:dyDescent="0.45">
      <c r="A2529" s="138" t="s">
        <v>102</v>
      </c>
      <c r="B2529" s="138">
        <v>2025</v>
      </c>
      <c r="C2529" s="139">
        <v>45952</v>
      </c>
      <c r="D2529" s="138" t="s">
        <v>103</v>
      </c>
      <c r="E2529" s="138">
        <v>3</v>
      </c>
      <c r="F2529" s="138" t="s">
        <v>31</v>
      </c>
      <c r="G2529" s="138"/>
      <c r="H2529" s="138" t="s">
        <v>1793</v>
      </c>
      <c r="I2529" s="138">
        <v>1261</v>
      </c>
      <c r="J2529" s="138" t="s">
        <v>525</v>
      </c>
      <c r="K2529" s="138"/>
      <c r="L2529" s="138">
        <v>25.241095890410961</v>
      </c>
      <c r="M2529" s="138">
        <v>4</v>
      </c>
      <c r="N2529" s="138">
        <v>2</v>
      </c>
      <c r="O2529" s="138">
        <v>11.018000000000001</v>
      </c>
      <c r="P2529" s="138">
        <v>0</v>
      </c>
      <c r="Q2529" s="138">
        <v>65.347612996914137</v>
      </c>
      <c r="R2529" s="138">
        <v>36.10017784676397</v>
      </c>
      <c r="S2529" s="138">
        <v>53.930655100505021</v>
      </c>
      <c r="T2529" s="138">
        <v>5.943492417913685</v>
      </c>
      <c r="U2529" s="138">
        <v>32.710145361238638</v>
      </c>
      <c r="V2529" s="138">
        <v>51.482362954437697</v>
      </c>
      <c r="W2529" s="138">
        <v>6.2574058643996882</v>
      </c>
      <c r="X2529" s="138">
        <v>52.975288112257772</v>
      </c>
    </row>
    <row r="2530" spans="1:24" x14ac:dyDescent="0.45">
      <c r="A2530" s="130" t="s">
        <v>74</v>
      </c>
      <c r="B2530" s="130">
        <v>2026</v>
      </c>
      <c r="C2530" s="131">
        <v>46129</v>
      </c>
      <c r="D2530" s="130" t="s">
        <v>30</v>
      </c>
      <c r="E2530" s="130">
        <v>1</v>
      </c>
      <c r="F2530" s="130" t="s">
        <v>572</v>
      </c>
      <c r="G2530" s="130">
        <v>1</v>
      </c>
      <c r="H2530" s="130" t="s">
        <v>1794</v>
      </c>
      <c r="I2530" s="130">
        <v>1262</v>
      </c>
      <c r="J2530" s="130" t="s">
        <v>418</v>
      </c>
      <c r="K2530" s="130" t="s">
        <v>96</v>
      </c>
      <c r="L2530" s="130">
        <v>27.906849315068492</v>
      </c>
      <c r="M2530" s="130">
        <v>4</v>
      </c>
      <c r="N2530" s="130">
        <v>1</v>
      </c>
      <c r="O2530" s="130">
        <v>11.169</v>
      </c>
      <c r="P2530" s="130">
        <v>0</v>
      </c>
      <c r="Q2530" s="130">
        <v>64.463999999999999</v>
      </c>
      <c r="R2530" s="130">
        <v>12.07385609890475</v>
      </c>
      <c r="S2530" s="130">
        <v>35.232859701441122</v>
      </c>
      <c r="T2530" s="130">
        <v>7.7196678675121229</v>
      </c>
      <c r="U2530" s="130">
        <v>13.606033411365869</v>
      </c>
      <c r="V2530" s="130">
        <v>37.05856034109857</v>
      </c>
      <c r="W2530" s="130">
        <v>7.8175089765775647</v>
      </c>
      <c r="X2530" s="130">
        <v>30.116429850720561</v>
      </c>
    </row>
    <row r="2531" spans="1:24" x14ac:dyDescent="0.45">
      <c r="A2531" s="130" t="s">
        <v>74</v>
      </c>
      <c r="B2531" s="130">
        <v>2026</v>
      </c>
      <c r="C2531" s="131">
        <v>46129</v>
      </c>
      <c r="D2531" s="130" t="s">
        <v>30</v>
      </c>
      <c r="E2531" s="130">
        <v>1</v>
      </c>
      <c r="F2531" s="130" t="s">
        <v>572</v>
      </c>
      <c r="G2531" s="130">
        <v>1</v>
      </c>
      <c r="H2531" s="130" t="s">
        <v>1794</v>
      </c>
      <c r="I2531" s="130">
        <v>1262</v>
      </c>
      <c r="J2531" s="130" t="s">
        <v>552</v>
      </c>
      <c r="K2531" s="130" t="s">
        <v>55</v>
      </c>
      <c r="L2531" s="130">
        <v>24.75342465753425</v>
      </c>
      <c r="M2531" s="130">
        <v>28</v>
      </c>
      <c r="N2531" s="130">
        <v>2</v>
      </c>
      <c r="O2531" s="130">
        <v>11.169</v>
      </c>
      <c r="P2531" s="130">
        <v>0</v>
      </c>
      <c r="Q2531" s="130">
        <v>64.463999999999999</v>
      </c>
      <c r="R2531" s="130">
        <v>1E-3</v>
      </c>
      <c r="S2531" s="130">
        <v>25</v>
      </c>
      <c r="T2531" s="130">
        <v>8.3333333330000006</v>
      </c>
      <c r="U2531" s="130">
        <v>-1.946641579655036</v>
      </c>
      <c r="V2531" s="130">
        <v>22.912097378565051</v>
      </c>
      <c r="W2531" s="130">
        <v>8.2862463194066969</v>
      </c>
      <c r="X2531" s="130">
        <v>30.116429850720561</v>
      </c>
    </row>
    <row r="2532" spans="1:24" x14ac:dyDescent="0.45">
      <c r="A2532" s="130" t="s">
        <v>74</v>
      </c>
      <c r="B2532" s="130">
        <v>2026</v>
      </c>
      <c r="C2532" s="131">
        <v>46129</v>
      </c>
      <c r="D2532" s="130" t="s">
        <v>30</v>
      </c>
      <c r="E2532" s="130">
        <v>1</v>
      </c>
      <c r="F2532" s="130" t="s">
        <v>572</v>
      </c>
      <c r="G2532" s="130">
        <v>2</v>
      </c>
      <c r="H2532" s="130" t="s">
        <v>1795</v>
      </c>
      <c r="I2532" s="130">
        <v>1263</v>
      </c>
      <c r="J2532" s="130" t="s">
        <v>525</v>
      </c>
      <c r="K2532" s="130" t="s">
        <v>524</v>
      </c>
      <c r="L2532" s="130">
        <v>25.726027397260271</v>
      </c>
      <c r="M2532" s="130">
        <v>6</v>
      </c>
      <c r="N2532" s="130">
        <v>1</v>
      </c>
      <c r="O2532" s="130">
        <v>11.29</v>
      </c>
      <c r="P2532" s="130">
        <v>0</v>
      </c>
      <c r="Q2532" s="130">
        <v>63.773000000000003</v>
      </c>
      <c r="R2532" s="130">
        <v>32.710145361238638</v>
      </c>
      <c r="S2532" s="130">
        <v>51.482362954437697</v>
      </c>
      <c r="T2532" s="130">
        <v>6.2574058643996882</v>
      </c>
      <c r="U2532" s="130">
        <v>31.248513863387771</v>
      </c>
      <c r="V2532" s="130">
        <v>51.758308925559447</v>
      </c>
      <c r="W2532" s="130">
        <v>6.8365983540572257</v>
      </c>
      <c r="X2532" s="130">
        <v>37.019444317731931</v>
      </c>
    </row>
    <row r="2533" spans="1:24" x14ac:dyDescent="0.45">
      <c r="A2533" s="130" t="s">
        <v>74</v>
      </c>
      <c r="B2533" s="130">
        <v>2026</v>
      </c>
      <c r="C2533" s="131">
        <v>46129</v>
      </c>
      <c r="D2533" s="130" t="s">
        <v>30</v>
      </c>
      <c r="E2533" s="130">
        <v>1</v>
      </c>
      <c r="F2533" s="130" t="s">
        <v>572</v>
      </c>
      <c r="G2533" s="130">
        <v>2</v>
      </c>
      <c r="H2533" s="130" t="s">
        <v>1795</v>
      </c>
      <c r="I2533" s="130">
        <v>1263</v>
      </c>
      <c r="J2533" s="130" t="s">
        <v>502</v>
      </c>
      <c r="K2533" s="130" t="s">
        <v>37</v>
      </c>
      <c r="L2533" s="130">
        <v>25.241095890410961</v>
      </c>
      <c r="M2533" s="130">
        <v>27</v>
      </c>
      <c r="N2533" s="130">
        <v>2</v>
      </c>
      <c r="O2533" s="130">
        <v>11.29</v>
      </c>
      <c r="P2533" s="130">
        <v>0</v>
      </c>
      <c r="Q2533" s="130">
        <v>63.773000000000003</v>
      </c>
      <c r="R2533" s="130">
        <v>1E-3</v>
      </c>
      <c r="S2533" s="130">
        <v>22.556525681026159</v>
      </c>
      <c r="T2533" s="130">
        <v>8.2286404614554005</v>
      </c>
      <c r="U2533" s="130">
        <v>-3.535620950684923</v>
      </c>
      <c r="V2533" s="130">
        <v>22.11694716032066</v>
      </c>
      <c r="W2533" s="130">
        <v>8.5508560370018625</v>
      </c>
      <c r="X2533" s="130">
        <v>37.019444317731931</v>
      </c>
    </row>
    <row r="2534" spans="1:24" x14ac:dyDescent="0.45">
      <c r="A2534" s="130" t="s">
        <v>74</v>
      </c>
      <c r="B2534" s="130">
        <v>2026</v>
      </c>
      <c r="C2534" s="131">
        <v>46129</v>
      </c>
      <c r="D2534" s="130" t="s">
        <v>30</v>
      </c>
      <c r="E2534" s="130">
        <v>1</v>
      </c>
      <c r="F2534" s="130" t="s">
        <v>572</v>
      </c>
      <c r="G2534" s="130">
        <v>3</v>
      </c>
      <c r="H2534" s="130" t="s">
        <v>1796</v>
      </c>
      <c r="I2534" s="130">
        <v>1264</v>
      </c>
      <c r="J2534" s="130" t="s">
        <v>446</v>
      </c>
      <c r="K2534" s="130" t="s">
        <v>37</v>
      </c>
      <c r="L2534" s="130">
        <v>26.31232876712329</v>
      </c>
      <c r="M2534" s="130">
        <v>7</v>
      </c>
      <c r="N2534" s="130">
        <v>1</v>
      </c>
      <c r="O2534" s="130">
        <v>11.337</v>
      </c>
      <c r="P2534" s="130">
        <v>0</v>
      </c>
      <c r="Q2534" s="130">
        <v>63.509</v>
      </c>
      <c r="R2534" s="130">
        <v>34.839517109369773</v>
      </c>
      <c r="S2534" s="130">
        <v>58.333529002087069</v>
      </c>
      <c r="T2534" s="130">
        <v>7.8313372975724338</v>
      </c>
      <c r="U2534" s="130">
        <v>33.793080155034467</v>
      </c>
      <c r="V2534" s="130">
        <v>58.588967163531017</v>
      </c>
      <c r="W2534" s="130">
        <v>8.2652956694988475</v>
      </c>
      <c r="X2534" s="130">
        <v>41.274104201662936</v>
      </c>
    </row>
    <row r="2535" spans="1:24" x14ac:dyDescent="0.45">
      <c r="A2535" s="130" t="s">
        <v>74</v>
      </c>
      <c r="B2535" s="130">
        <v>2026</v>
      </c>
      <c r="C2535" s="131">
        <v>46129</v>
      </c>
      <c r="D2535" s="130" t="s">
        <v>30</v>
      </c>
      <c r="E2535" s="130">
        <v>1</v>
      </c>
      <c r="F2535" s="130" t="s">
        <v>572</v>
      </c>
      <c r="G2535" s="130">
        <v>3</v>
      </c>
      <c r="H2535" s="130" t="s">
        <v>1796</v>
      </c>
      <c r="I2535" s="130">
        <v>1264</v>
      </c>
      <c r="J2535" s="130" t="s">
        <v>526</v>
      </c>
      <c r="K2535" s="130" t="s">
        <v>49</v>
      </c>
      <c r="L2535" s="130">
        <v>25.257534246575339</v>
      </c>
      <c r="M2535" s="130">
        <v>26</v>
      </c>
      <c r="N2535" s="130">
        <v>2</v>
      </c>
      <c r="O2535" s="130">
        <v>11.337</v>
      </c>
      <c r="P2535" s="130">
        <v>0</v>
      </c>
      <c r="Q2535" s="130">
        <v>63.509</v>
      </c>
      <c r="R2535" s="130">
        <v>1E-3</v>
      </c>
      <c r="S2535" s="130">
        <v>24.214679401238811</v>
      </c>
      <c r="T2535" s="130">
        <v>8.5488654909023598</v>
      </c>
      <c r="U2535" s="130">
        <v>-2.805131215051802</v>
      </c>
      <c r="V2535" s="130">
        <v>23.9165533810719</v>
      </c>
      <c r="W2535" s="130">
        <v>8.9072281987078998</v>
      </c>
      <c r="X2535" s="130">
        <v>41.274104201662936</v>
      </c>
    </row>
    <row r="2536" spans="1:24" x14ac:dyDescent="0.45">
      <c r="A2536" s="130" t="s">
        <v>74</v>
      </c>
      <c r="B2536" s="130">
        <v>2026</v>
      </c>
      <c r="C2536" s="131">
        <v>46129</v>
      </c>
      <c r="D2536" s="130" t="s">
        <v>30</v>
      </c>
      <c r="E2536" s="130">
        <v>1</v>
      </c>
      <c r="F2536" s="130" t="s">
        <v>572</v>
      </c>
      <c r="G2536" s="130">
        <v>4</v>
      </c>
      <c r="H2536" s="130" t="s">
        <v>1797</v>
      </c>
      <c r="I2536" s="130">
        <v>1265</v>
      </c>
      <c r="J2536" s="130" t="s">
        <v>533</v>
      </c>
      <c r="K2536" s="130" t="s">
        <v>43</v>
      </c>
      <c r="L2536" s="130">
        <v>22.646575342465749</v>
      </c>
      <c r="M2536" s="130">
        <v>8</v>
      </c>
      <c r="N2536" s="130">
        <v>1</v>
      </c>
      <c r="O2536" s="130">
        <v>11.196999999999999</v>
      </c>
      <c r="P2536" s="130">
        <v>0</v>
      </c>
      <c r="Q2536" s="130">
        <v>64.302999999999997</v>
      </c>
      <c r="R2536" s="130">
        <v>1.1938070427699119</v>
      </c>
      <c r="S2536" s="130">
        <v>25.202956623185081</v>
      </c>
      <c r="T2536" s="130">
        <v>8.0030498601383897</v>
      </c>
      <c r="U2536" s="130">
        <v>3.2876528141519832</v>
      </c>
      <c r="V2536" s="130">
        <v>27.30957228491727</v>
      </c>
      <c r="W2536" s="130">
        <v>8.007306490255095</v>
      </c>
      <c r="X2536" s="130">
        <v>20.744932049316471</v>
      </c>
    </row>
    <row r="2537" spans="1:24" x14ac:dyDescent="0.45">
      <c r="A2537" s="130" t="s">
        <v>74</v>
      </c>
      <c r="B2537" s="130">
        <v>2026</v>
      </c>
      <c r="C2537" s="131">
        <v>46129</v>
      </c>
      <c r="D2537" s="130" t="s">
        <v>30</v>
      </c>
      <c r="E2537" s="130">
        <v>1</v>
      </c>
      <c r="F2537" s="130" t="s">
        <v>572</v>
      </c>
      <c r="G2537" s="130">
        <v>4</v>
      </c>
      <c r="H2537" s="130" t="s">
        <v>1797</v>
      </c>
      <c r="I2537" s="130">
        <v>1265</v>
      </c>
      <c r="J2537" s="130" t="s">
        <v>441</v>
      </c>
      <c r="K2537" s="130" t="s">
        <v>34</v>
      </c>
      <c r="L2537" s="130">
        <v>26.61917808219178</v>
      </c>
      <c r="M2537" s="130">
        <v>25</v>
      </c>
      <c r="N2537" s="130">
        <v>2</v>
      </c>
      <c r="O2537" s="130">
        <v>11.196999999999999</v>
      </c>
      <c r="P2537" s="130">
        <v>0</v>
      </c>
      <c r="Q2537" s="130">
        <v>64.302999999999997</v>
      </c>
      <c r="R2537" s="130">
        <v>1E-3</v>
      </c>
      <c r="S2537" s="130">
        <v>16.286907475447862</v>
      </c>
      <c r="T2537" s="130">
        <v>7.8267198591627558</v>
      </c>
      <c r="U2537" s="130">
        <v>-9.3603295260003403</v>
      </c>
      <c r="V2537" s="130">
        <v>14.26078757047493</v>
      </c>
      <c r="W2537" s="130">
        <v>7.8737056988250904</v>
      </c>
      <c r="X2537" s="130">
        <v>20.744932049316471</v>
      </c>
    </row>
    <row r="2538" spans="1:24" x14ac:dyDescent="0.45">
      <c r="A2538" s="130" t="s">
        <v>74</v>
      </c>
      <c r="B2538" s="130">
        <v>2026</v>
      </c>
      <c r="C2538" s="131">
        <v>46129</v>
      </c>
      <c r="D2538" s="130" t="s">
        <v>30</v>
      </c>
      <c r="E2538" s="130">
        <v>1</v>
      </c>
      <c r="F2538" s="130" t="s">
        <v>572</v>
      </c>
      <c r="G2538" s="130">
        <v>5</v>
      </c>
      <c r="H2538" s="130" t="s">
        <v>1798</v>
      </c>
      <c r="I2538" s="130">
        <v>1266</v>
      </c>
      <c r="J2538" s="130" t="s">
        <v>528</v>
      </c>
      <c r="K2538" s="130" t="s">
        <v>43</v>
      </c>
      <c r="L2538" s="130">
        <v>23.016438356164379</v>
      </c>
      <c r="M2538" s="130">
        <v>9</v>
      </c>
      <c r="N2538" s="130">
        <v>1</v>
      </c>
      <c r="O2538" s="130">
        <v>11.403</v>
      </c>
      <c r="P2538" s="130">
        <v>0</v>
      </c>
      <c r="Q2538" s="130">
        <v>63.140999999999998</v>
      </c>
      <c r="R2538" s="130">
        <v>1E-3</v>
      </c>
      <c r="S2538" s="130">
        <v>18.307439510343791</v>
      </c>
      <c r="T2538" s="130">
        <v>8.1342413493919121</v>
      </c>
      <c r="U2538" s="130">
        <v>-2.0480906061326678</v>
      </c>
      <c r="V2538" s="130">
        <v>21.84186466177756</v>
      </c>
      <c r="W2538" s="130">
        <v>7.9633184226367417</v>
      </c>
      <c r="X2538" s="130">
        <v>18.741224935311749</v>
      </c>
    </row>
    <row r="2539" spans="1:24" x14ac:dyDescent="0.45">
      <c r="A2539" s="130" t="s">
        <v>74</v>
      </c>
      <c r="B2539" s="130">
        <v>2026</v>
      </c>
      <c r="C2539" s="131">
        <v>46129</v>
      </c>
      <c r="D2539" s="130" t="s">
        <v>30</v>
      </c>
      <c r="E2539" s="130">
        <v>1</v>
      </c>
      <c r="F2539" s="130" t="s">
        <v>572</v>
      </c>
      <c r="G2539" s="130">
        <v>5</v>
      </c>
      <c r="H2539" s="130" t="s">
        <v>1798</v>
      </c>
      <c r="I2539" s="130">
        <v>1266</v>
      </c>
      <c r="J2539" s="130" t="s">
        <v>494</v>
      </c>
      <c r="K2539" s="130" t="s">
        <v>363</v>
      </c>
      <c r="L2539" s="130">
        <v>23.17808219178082</v>
      </c>
      <c r="M2539" s="130">
        <v>24</v>
      </c>
      <c r="N2539" s="130">
        <v>2</v>
      </c>
      <c r="O2539" s="130">
        <v>11.403</v>
      </c>
      <c r="P2539" s="130">
        <v>0</v>
      </c>
      <c r="Q2539" s="130">
        <v>63.140999999999998</v>
      </c>
      <c r="R2539" s="130">
        <v>1E-3</v>
      </c>
      <c r="S2539" s="130">
        <v>19.1750103602797</v>
      </c>
      <c r="T2539" s="130">
        <v>8.0622226933326768</v>
      </c>
      <c r="U2539" s="130">
        <v>-8.0424895279402673</v>
      </c>
      <c r="V2539" s="130">
        <v>15.695433519182821</v>
      </c>
      <c r="W2539" s="130">
        <v>7.9126410157076954</v>
      </c>
      <c r="X2539" s="130">
        <v>18.741224935311749</v>
      </c>
    </row>
    <row r="2540" spans="1:24" x14ac:dyDescent="0.45">
      <c r="A2540" s="130" t="s">
        <v>74</v>
      </c>
      <c r="B2540" s="130">
        <v>2026</v>
      </c>
      <c r="C2540" s="131">
        <v>46129</v>
      </c>
      <c r="D2540" s="130" t="s">
        <v>30</v>
      </c>
      <c r="E2540" s="130">
        <v>1</v>
      </c>
      <c r="F2540" s="130" t="s">
        <v>572</v>
      </c>
      <c r="G2540" s="130">
        <v>6</v>
      </c>
      <c r="H2540" s="130" t="s">
        <v>1799</v>
      </c>
      <c r="I2540" s="130">
        <v>1267</v>
      </c>
      <c r="J2540" s="130" t="s">
        <v>529</v>
      </c>
      <c r="K2540" s="130" t="s">
        <v>121</v>
      </c>
      <c r="L2540" s="130">
        <v>20.304109589041101</v>
      </c>
      <c r="M2540" s="130">
        <v>10</v>
      </c>
      <c r="N2540" s="130">
        <v>1</v>
      </c>
      <c r="O2540" s="130">
        <v>11.134</v>
      </c>
      <c r="P2540" s="130">
        <v>0</v>
      </c>
      <c r="Q2540" s="130">
        <v>64.667000000000002</v>
      </c>
      <c r="R2540" s="130">
        <v>1E-3</v>
      </c>
      <c r="S2540" s="130">
        <v>18.813907215095881</v>
      </c>
      <c r="T2540" s="130">
        <v>8.1212564464108468</v>
      </c>
      <c r="U2540" s="130">
        <v>-0.76378016347446476</v>
      </c>
      <c r="V2540" s="130">
        <v>22.941678414754819</v>
      </c>
      <c r="W2540" s="130">
        <v>7.9018195260764292</v>
      </c>
      <c r="X2540" s="130">
        <v>21.073873567788748</v>
      </c>
    </row>
    <row r="2541" spans="1:24" x14ac:dyDescent="0.45">
      <c r="A2541" s="130" t="s">
        <v>74</v>
      </c>
      <c r="B2541" s="130">
        <v>2026</v>
      </c>
      <c r="C2541" s="131">
        <v>46129</v>
      </c>
      <c r="D2541" s="130" t="s">
        <v>30</v>
      </c>
      <c r="E2541" s="130">
        <v>1</v>
      </c>
      <c r="F2541" s="130" t="s">
        <v>572</v>
      </c>
      <c r="G2541" s="130">
        <v>6</v>
      </c>
      <c r="H2541" s="130" t="s">
        <v>1799</v>
      </c>
      <c r="I2541" s="130">
        <v>1267</v>
      </c>
      <c r="J2541" s="130" t="s">
        <v>520</v>
      </c>
      <c r="K2541" s="130" t="s">
        <v>52</v>
      </c>
      <c r="L2541" s="130">
        <v>20.30958904109589</v>
      </c>
      <c r="M2541" s="130">
        <v>23</v>
      </c>
      <c r="N2541" s="130">
        <v>2</v>
      </c>
      <c r="O2541" s="130">
        <v>11.134</v>
      </c>
      <c r="P2541" s="130">
        <v>0</v>
      </c>
      <c r="Q2541" s="130">
        <v>64.667000000000002</v>
      </c>
      <c r="R2541" s="130">
        <v>1E-3</v>
      </c>
      <c r="S2541" s="130">
        <v>23.33383992048163</v>
      </c>
      <c r="T2541" s="130">
        <v>7.9542404366759536</v>
      </c>
      <c r="U2541" s="130">
        <v>-4.0065174343120979</v>
      </c>
      <c r="V2541" s="130">
        <v>19.353924614171419</v>
      </c>
      <c r="W2541" s="130">
        <v>7.7868140161611716</v>
      </c>
      <c r="X2541" s="130">
        <v>21.073873567788748</v>
      </c>
    </row>
    <row r="2542" spans="1:24" x14ac:dyDescent="0.45">
      <c r="A2542" s="130" t="s">
        <v>74</v>
      </c>
      <c r="B2542" s="130">
        <v>2026</v>
      </c>
      <c r="C2542" s="131">
        <v>46129</v>
      </c>
      <c r="D2542" s="130" t="s">
        <v>30</v>
      </c>
      <c r="E2542" s="130">
        <v>1</v>
      </c>
      <c r="F2542" s="130" t="s">
        <v>572</v>
      </c>
      <c r="G2542" s="130">
        <v>7</v>
      </c>
      <c r="H2542" s="130" t="s">
        <v>1800</v>
      </c>
      <c r="I2542" s="130">
        <v>1268</v>
      </c>
      <c r="J2542" s="130" t="s">
        <v>462</v>
      </c>
      <c r="K2542" s="130" t="s">
        <v>115</v>
      </c>
      <c r="L2542" s="130">
        <v>25.219178082191782</v>
      </c>
      <c r="M2542" s="130">
        <v>11</v>
      </c>
      <c r="N2542" s="130">
        <v>1</v>
      </c>
      <c r="O2542" s="130">
        <v>11.489000000000001</v>
      </c>
      <c r="P2542" s="130">
        <v>0</v>
      </c>
      <c r="Q2542" s="130">
        <v>62.668999999999997</v>
      </c>
      <c r="R2542" s="130">
        <v>1E-3</v>
      </c>
      <c r="S2542" s="130">
        <v>16.46865919918676</v>
      </c>
      <c r="T2542" s="130">
        <v>7.9909757632843954</v>
      </c>
      <c r="U2542" s="130">
        <v>-3.893727721111095</v>
      </c>
      <c r="V2542" s="130">
        <v>19.758816195340771</v>
      </c>
      <c r="W2542" s="130">
        <v>7.8841813054839536</v>
      </c>
      <c r="X2542" s="130">
        <v>16.554451563393538</v>
      </c>
    </row>
    <row r="2543" spans="1:24" x14ac:dyDescent="0.45">
      <c r="A2543" s="130" t="s">
        <v>74</v>
      </c>
      <c r="B2543" s="130">
        <v>2026</v>
      </c>
      <c r="C2543" s="131">
        <v>46129</v>
      </c>
      <c r="D2543" s="130" t="s">
        <v>30</v>
      </c>
      <c r="E2543" s="130">
        <v>1</v>
      </c>
      <c r="F2543" s="130" t="s">
        <v>572</v>
      </c>
      <c r="G2543" s="130">
        <v>7</v>
      </c>
      <c r="H2543" s="130" t="s">
        <v>1800</v>
      </c>
      <c r="I2543" s="130">
        <v>1268</v>
      </c>
      <c r="J2543" s="130" t="s">
        <v>514</v>
      </c>
      <c r="K2543" s="130" t="s">
        <v>143</v>
      </c>
      <c r="L2543" s="130">
        <v>24.62191780821918</v>
      </c>
      <c r="M2543" s="130">
        <v>22</v>
      </c>
      <c r="N2543" s="130">
        <v>2</v>
      </c>
      <c r="O2543" s="130">
        <v>11.489000000000001</v>
      </c>
      <c r="P2543" s="130">
        <v>0</v>
      </c>
      <c r="Q2543" s="130">
        <v>62.668999999999997</v>
      </c>
      <c r="R2543" s="130">
        <v>1E-3</v>
      </c>
      <c r="S2543" s="130">
        <v>16.64024392760032</v>
      </c>
      <c r="T2543" s="130">
        <v>8.5515503882500035</v>
      </c>
      <c r="U2543" s="130">
        <v>-11.904939788106351</v>
      </c>
      <c r="V2543" s="130">
        <v>12.93130456260795</v>
      </c>
      <c r="W2543" s="130">
        <v>8.278748116904767</v>
      </c>
      <c r="X2543" s="130">
        <v>16.554451563393538</v>
      </c>
    </row>
    <row r="2544" spans="1:24" x14ac:dyDescent="0.45">
      <c r="A2544" s="130" t="s">
        <v>74</v>
      </c>
      <c r="B2544" s="130">
        <v>2026</v>
      </c>
      <c r="C2544" s="131">
        <v>46129</v>
      </c>
      <c r="D2544" s="130" t="s">
        <v>30</v>
      </c>
      <c r="E2544" s="130">
        <v>1</v>
      </c>
      <c r="F2544" s="130" t="s">
        <v>572</v>
      </c>
      <c r="G2544" s="130">
        <v>8</v>
      </c>
      <c r="H2544" s="130" t="s">
        <v>1801</v>
      </c>
      <c r="I2544" s="130">
        <v>1269</v>
      </c>
      <c r="J2544" s="130" t="s">
        <v>401</v>
      </c>
      <c r="K2544" s="130" t="s">
        <v>177</v>
      </c>
      <c r="L2544" s="130">
        <v>28.81917808219178</v>
      </c>
      <c r="M2544" s="130">
        <v>16</v>
      </c>
      <c r="N2544" s="130">
        <v>1</v>
      </c>
      <c r="O2544" s="130">
        <v>11.083</v>
      </c>
      <c r="P2544" s="130">
        <v>0</v>
      </c>
      <c r="Q2544" s="130">
        <v>64.963999999999999</v>
      </c>
      <c r="R2544" s="130">
        <v>1E-3</v>
      </c>
      <c r="S2544" s="130">
        <v>18.48953464710781</v>
      </c>
      <c r="T2544" s="130">
        <v>7.6740677709165883</v>
      </c>
      <c r="U2544" s="130">
        <v>-1.786868569046302</v>
      </c>
      <c r="V2544" s="130">
        <v>21.256932161730571</v>
      </c>
      <c r="W2544" s="130">
        <v>7.6812669102589579</v>
      </c>
      <c r="X2544" s="130">
        <v>17.452675290183191</v>
      </c>
    </row>
    <row r="2545" spans="1:24" x14ac:dyDescent="0.45">
      <c r="A2545" s="130" t="s">
        <v>74</v>
      </c>
      <c r="B2545" s="130">
        <v>2026</v>
      </c>
      <c r="C2545" s="131">
        <v>46129</v>
      </c>
      <c r="D2545" s="130" t="s">
        <v>30</v>
      </c>
      <c r="E2545" s="130">
        <v>1</v>
      </c>
      <c r="F2545" s="130" t="s">
        <v>572</v>
      </c>
      <c r="G2545" s="130">
        <v>8</v>
      </c>
      <c r="H2545" s="130" t="s">
        <v>1801</v>
      </c>
      <c r="I2545" s="130">
        <v>1269</v>
      </c>
      <c r="J2545" s="130" t="s">
        <v>475</v>
      </c>
      <c r="K2545" s="130" t="s">
        <v>265</v>
      </c>
      <c r="L2545" s="130">
        <v>22.613698630136991</v>
      </c>
      <c r="M2545" s="130">
        <v>17</v>
      </c>
      <c r="N2545" s="130">
        <v>2</v>
      </c>
      <c r="O2545" s="130">
        <v>11.083</v>
      </c>
      <c r="P2545" s="130">
        <v>0</v>
      </c>
      <c r="Q2545" s="130">
        <v>64.963999999999999</v>
      </c>
      <c r="R2545" s="130">
        <v>1E-3</v>
      </c>
      <c r="S2545" s="130">
        <v>16.415815933258571</v>
      </c>
      <c r="T2545" s="130">
        <v>8.8102333995042574</v>
      </c>
      <c r="U2545" s="130">
        <v>-12.59729860122588</v>
      </c>
      <c r="V2545" s="130">
        <v>12.8849879198726</v>
      </c>
      <c r="W2545" s="130">
        <v>8.4940955070328261</v>
      </c>
      <c r="X2545" s="130">
        <v>17.452675290183191</v>
      </c>
    </row>
    <row r="2546" spans="1:24" x14ac:dyDescent="0.45">
      <c r="A2546" s="130" t="s">
        <v>74</v>
      </c>
      <c r="B2546" s="130">
        <v>2026</v>
      </c>
      <c r="C2546" s="131">
        <v>46129</v>
      </c>
      <c r="D2546" s="130" t="s">
        <v>30</v>
      </c>
      <c r="E2546" s="130">
        <v>1</v>
      </c>
      <c r="F2546" s="130" t="s">
        <v>572</v>
      </c>
      <c r="G2546" s="130">
        <v>9</v>
      </c>
      <c r="H2546" s="130" t="s">
        <v>1802</v>
      </c>
      <c r="I2546" s="130">
        <v>1270</v>
      </c>
      <c r="J2546" s="130" t="s">
        <v>403</v>
      </c>
      <c r="K2546" s="130" t="s">
        <v>61</v>
      </c>
      <c r="L2546" s="130">
        <v>29.106849315068491</v>
      </c>
      <c r="M2546" s="130">
        <v>12</v>
      </c>
      <c r="N2546" s="130">
        <v>1</v>
      </c>
      <c r="O2546" s="130">
        <v>11.157</v>
      </c>
      <c r="P2546" s="130">
        <v>0</v>
      </c>
      <c r="Q2546" s="130">
        <v>64.533000000000001</v>
      </c>
      <c r="R2546" s="130">
        <v>9.3991626382646558</v>
      </c>
      <c r="S2546" s="130">
        <v>32.739747139470452</v>
      </c>
      <c r="T2546" s="130">
        <v>7.7801948337352664</v>
      </c>
      <c r="U2546" s="130">
        <v>13.071027885298649</v>
      </c>
      <c r="V2546" s="130">
        <v>36.132535926943348</v>
      </c>
      <c r="W2546" s="130">
        <v>7.6871693472149003</v>
      </c>
      <c r="X2546" s="130">
        <v>33.427518667913453</v>
      </c>
    </row>
    <row r="2547" spans="1:24" x14ac:dyDescent="0.45">
      <c r="A2547" s="130" t="s">
        <v>74</v>
      </c>
      <c r="B2547" s="130">
        <v>2026</v>
      </c>
      <c r="C2547" s="131">
        <v>46129</v>
      </c>
      <c r="D2547" s="130" t="s">
        <v>30</v>
      </c>
      <c r="E2547" s="130">
        <v>1</v>
      </c>
      <c r="F2547" s="130" t="s">
        <v>572</v>
      </c>
      <c r="G2547" s="130">
        <v>9</v>
      </c>
      <c r="H2547" s="130" t="s">
        <v>1802</v>
      </c>
      <c r="I2547" s="130">
        <v>1270</v>
      </c>
      <c r="J2547" s="130" t="s">
        <v>453</v>
      </c>
      <c r="K2547" s="130" t="s">
        <v>88</v>
      </c>
      <c r="L2547" s="130">
        <v>25.136986301369859</v>
      </c>
      <c r="M2547" s="130">
        <v>21</v>
      </c>
      <c r="N2547" s="130">
        <v>2</v>
      </c>
      <c r="O2547" s="130">
        <v>11.157</v>
      </c>
      <c r="P2547" s="130">
        <v>0</v>
      </c>
      <c r="Q2547" s="130">
        <v>64.533000000000001</v>
      </c>
      <c r="R2547" s="130">
        <v>10.468912533999021</v>
      </c>
      <c r="S2547" s="130">
        <v>34.11529019635644</v>
      </c>
      <c r="T2547" s="130">
        <v>7.8821258874524727</v>
      </c>
      <c r="U2547" s="130">
        <v>7.3671948507116056</v>
      </c>
      <c r="V2547" s="130">
        <v>30.64460126151549</v>
      </c>
      <c r="W2547" s="130">
        <v>7.7591354702679629</v>
      </c>
      <c r="X2547" s="130">
        <v>33.427518667913453</v>
      </c>
    </row>
    <row r="2548" spans="1:24" x14ac:dyDescent="0.45">
      <c r="A2548" s="130" t="s">
        <v>74</v>
      </c>
      <c r="B2548" s="130">
        <v>2026</v>
      </c>
      <c r="C2548" s="131">
        <v>46129</v>
      </c>
      <c r="D2548" s="130" t="s">
        <v>30</v>
      </c>
      <c r="E2548" s="130">
        <v>1</v>
      </c>
      <c r="F2548" s="130" t="s">
        <v>572</v>
      </c>
      <c r="G2548" s="130">
        <v>10</v>
      </c>
      <c r="H2548" s="130" t="s">
        <v>1803</v>
      </c>
      <c r="I2548" s="130">
        <v>1271</v>
      </c>
      <c r="J2548" s="130" t="s">
        <v>519</v>
      </c>
      <c r="K2548" s="130" t="s">
        <v>91</v>
      </c>
      <c r="L2548" s="130">
        <v>22.9972602739726</v>
      </c>
      <c r="M2548" s="130">
        <v>15</v>
      </c>
      <c r="N2548" s="130">
        <v>1</v>
      </c>
      <c r="O2548" s="130">
        <v>11.157999999999999</v>
      </c>
      <c r="P2548" s="130">
        <v>0</v>
      </c>
      <c r="Q2548" s="130">
        <v>64.528000000000006</v>
      </c>
      <c r="R2548" s="130">
        <v>1E-3</v>
      </c>
      <c r="S2548" s="130">
        <v>22.645968406964069</v>
      </c>
      <c r="T2548" s="130">
        <v>8.2476285428268952</v>
      </c>
      <c r="U2548" s="130">
        <v>3.2325602624267731</v>
      </c>
      <c r="V2548" s="130">
        <v>27.102819689346411</v>
      </c>
      <c r="W2548" s="130">
        <v>7.9567531423065452</v>
      </c>
      <c r="X2548" s="130">
        <v>25.35476003335949</v>
      </c>
    </row>
    <row r="2549" spans="1:24" x14ac:dyDescent="0.45">
      <c r="A2549" s="130" t="s">
        <v>74</v>
      </c>
      <c r="B2549" s="130">
        <v>2026</v>
      </c>
      <c r="C2549" s="131">
        <v>46129</v>
      </c>
      <c r="D2549" s="130" t="s">
        <v>30</v>
      </c>
      <c r="E2549" s="130">
        <v>1</v>
      </c>
      <c r="F2549" s="130" t="s">
        <v>572</v>
      </c>
      <c r="G2549" s="130">
        <v>10</v>
      </c>
      <c r="H2549" s="130" t="s">
        <v>1803</v>
      </c>
      <c r="I2549" s="130">
        <v>1271</v>
      </c>
      <c r="J2549" s="130" t="s">
        <v>397</v>
      </c>
      <c r="K2549" s="130" t="s">
        <v>177</v>
      </c>
      <c r="L2549" s="130">
        <v>33.413698630136977</v>
      </c>
      <c r="M2549" s="130">
        <v>18</v>
      </c>
      <c r="N2549" s="130">
        <v>2</v>
      </c>
      <c r="O2549" s="130">
        <v>11.157999999999999</v>
      </c>
      <c r="P2549" s="130">
        <v>0</v>
      </c>
      <c r="Q2549" s="130">
        <v>64.528000000000006</v>
      </c>
      <c r="R2549" s="130">
        <v>5.9421545032387044</v>
      </c>
      <c r="S2549" s="130">
        <v>28.063551659754911</v>
      </c>
      <c r="T2549" s="130">
        <v>7.3737990521720693</v>
      </c>
      <c r="U2549" s="130">
        <v>2.3329029231642231</v>
      </c>
      <c r="V2549" s="130">
        <v>24.396565626252229</v>
      </c>
      <c r="W2549" s="130">
        <v>7.35455423436267</v>
      </c>
      <c r="X2549" s="130">
        <v>25.35476003335949</v>
      </c>
    </row>
    <row r="2550" spans="1:24" x14ac:dyDescent="0.45">
      <c r="A2550" s="130" t="s">
        <v>74</v>
      </c>
      <c r="B2550" s="130">
        <v>2026</v>
      </c>
      <c r="C2550" s="131">
        <v>46129</v>
      </c>
      <c r="D2550" s="130" t="s">
        <v>30</v>
      </c>
      <c r="E2550" s="130">
        <v>1</v>
      </c>
      <c r="F2550" s="130" t="s">
        <v>572</v>
      </c>
      <c r="G2550" s="130">
        <v>11</v>
      </c>
      <c r="H2550" s="130" t="s">
        <v>1804</v>
      </c>
      <c r="I2550" s="130">
        <v>1272</v>
      </c>
      <c r="J2550" s="130" t="s">
        <v>551</v>
      </c>
      <c r="K2550" s="130" t="s">
        <v>67</v>
      </c>
      <c r="L2550" s="130">
        <v>21.44109589041096</v>
      </c>
      <c r="M2550" s="130">
        <v>13</v>
      </c>
      <c r="N2550" s="130">
        <v>1</v>
      </c>
      <c r="O2550" s="130">
        <v>11.579000000000001</v>
      </c>
      <c r="P2550" s="130">
        <v>0</v>
      </c>
      <c r="Q2550" s="130">
        <v>62.182000000000002</v>
      </c>
      <c r="R2550" s="130">
        <v>1E-3</v>
      </c>
      <c r="S2550" s="130">
        <v>25</v>
      </c>
      <c r="T2550" s="130">
        <v>8.3333333330000006</v>
      </c>
      <c r="U2550" s="130">
        <v>4.1033665465675044</v>
      </c>
      <c r="V2550" s="130">
        <v>28.50495588160241</v>
      </c>
      <c r="W2550" s="130">
        <v>8.133863111678302</v>
      </c>
      <c r="X2550" s="130">
        <v>25</v>
      </c>
    </row>
    <row r="2551" spans="1:24" x14ac:dyDescent="0.45">
      <c r="A2551" s="130" t="s">
        <v>74</v>
      </c>
      <c r="B2551" s="130">
        <v>2026</v>
      </c>
      <c r="C2551" s="131">
        <v>46129</v>
      </c>
      <c r="D2551" s="130" t="s">
        <v>30</v>
      </c>
      <c r="E2551" s="130">
        <v>1</v>
      </c>
      <c r="F2551" s="130" t="s">
        <v>572</v>
      </c>
      <c r="G2551" s="130">
        <v>11</v>
      </c>
      <c r="H2551" s="130" t="s">
        <v>1804</v>
      </c>
      <c r="I2551" s="130">
        <v>1272</v>
      </c>
      <c r="J2551" s="130" t="s">
        <v>545</v>
      </c>
      <c r="K2551" s="130" t="s">
        <v>265</v>
      </c>
      <c r="L2551" s="130">
        <v>20.25205479452055</v>
      </c>
      <c r="M2551" s="130">
        <v>20</v>
      </c>
      <c r="N2551" s="130">
        <v>2</v>
      </c>
      <c r="O2551" s="130">
        <v>11.579000000000001</v>
      </c>
      <c r="P2551" s="130">
        <v>0</v>
      </c>
      <c r="Q2551" s="130">
        <v>62.182000000000002</v>
      </c>
      <c r="R2551" s="130">
        <v>1E-3</v>
      </c>
      <c r="S2551" s="130">
        <v>25</v>
      </c>
      <c r="T2551" s="130">
        <v>8.3333333330000006</v>
      </c>
      <c r="U2551" s="130">
        <v>-2.9065452166373191</v>
      </c>
      <c r="V2551" s="130">
        <v>21.49504411839759</v>
      </c>
      <c r="W2551" s="130">
        <v>8.133863111678302</v>
      </c>
      <c r="X2551" s="130">
        <v>25</v>
      </c>
    </row>
    <row r="2552" spans="1:24" x14ac:dyDescent="0.45">
      <c r="A2552" s="130" t="s">
        <v>74</v>
      </c>
      <c r="B2552" s="130">
        <v>2026</v>
      </c>
      <c r="C2552" s="131">
        <v>46129</v>
      </c>
      <c r="D2552" s="130" t="s">
        <v>30</v>
      </c>
      <c r="E2552" s="130">
        <v>1</v>
      </c>
      <c r="F2552" s="130" t="s">
        <v>572</v>
      </c>
      <c r="G2552" s="130">
        <v>12</v>
      </c>
      <c r="H2552" s="130" t="s">
        <v>1805</v>
      </c>
      <c r="I2552" s="130">
        <v>1273</v>
      </c>
      <c r="J2552" s="130" t="s">
        <v>459</v>
      </c>
      <c r="K2552" s="130" t="s">
        <v>143</v>
      </c>
      <c r="L2552" s="130">
        <v>22.92876712328767</v>
      </c>
      <c r="M2552" s="130">
        <v>14</v>
      </c>
      <c r="N2552" s="130">
        <v>1</v>
      </c>
      <c r="O2552" s="130">
        <v>11.29</v>
      </c>
      <c r="P2552" s="130">
        <v>0</v>
      </c>
      <c r="Q2552" s="130">
        <v>63.773000000000003</v>
      </c>
      <c r="R2552" s="130">
        <v>1E-3</v>
      </c>
      <c r="S2552" s="130">
        <v>21.340108391092279</v>
      </c>
      <c r="T2552" s="130">
        <v>8.2595677856834637</v>
      </c>
      <c r="U2552" s="130">
        <v>0.2080303369927812</v>
      </c>
      <c r="V2552" s="130">
        <v>24.507082680574289</v>
      </c>
      <c r="W2552" s="130">
        <v>8.0996841145271699</v>
      </c>
      <c r="X2552" s="130">
        <v>20.32339066676813</v>
      </c>
    </row>
    <row r="2553" spans="1:24" x14ac:dyDescent="0.45">
      <c r="A2553" s="130" t="s">
        <v>74</v>
      </c>
      <c r="B2553" s="130">
        <v>2026</v>
      </c>
      <c r="C2553" s="131">
        <v>46129</v>
      </c>
      <c r="D2553" s="130" t="s">
        <v>30</v>
      </c>
      <c r="E2553" s="130">
        <v>1</v>
      </c>
      <c r="F2553" s="130" t="s">
        <v>572</v>
      </c>
      <c r="G2553" s="130">
        <v>12</v>
      </c>
      <c r="H2553" s="130" t="s">
        <v>1805</v>
      </c>
      <c r="I2553" s="130">
        <v>1273</v>
      </c>
      <c r="J2553" s="130" t="s">
        <v>488</v>
      </c>
      <c r="K2553" s="130" t="s">
        <v>55</v>
      </c>
      <c r="L2553" s="130">
        <v>25.31780821917808</v>
      </c>
      <c r="M2553" s="130">
        <v>19</v>
      </c>
      <c r="N2553" s="130">
        <v>2</v>
      </c>
      <c r="O2553" s="130">
        <v>11.29</v>
      </c>
      <c r="P2553" s="130">
        <v>0</v>
      </c>
      <c r="Q2553" s="130">
        <v>63.773000000000003</v>
      </c>
      <c r="R2553" s="130">
        <v>1E-3</v>
      </c>
      <c r="S2553" s="130">
        <v>19.306672942443988</v>
      </c>
      <c r="T2553" s="130">
        <v>8.0843660294847925</v>
      </c>
      <c r="U2553" s="130">
        <v>-7.665278577151291</v>
      </c>
      <c r="V2553" s="130">
        <v>16.257136262721911</v>
      </c>
      <c r="W2553" s="130">
        <v>7.9741382799577343</v>
      </c>
      <c r="X2553" s="130">
        <v>20.32339066676813</v>
      </c>
    </row>
    <row r="2554" spans="1:24" x14ac:dyDescent="0.45">
      <c r="A2554" s="132" t="s">
        <v>74</v>
      </c>
      <c r="B2554" s="132">
        <v>2026</v>
      </c>
      <c r="C2554" s="133">
        <v>46129</v>
      </c>
      <c r="D2554" s="132" t="s">
        <v>30</v>
      </c>
      <c r="E2554" s="132">
        <v>1</v>
      </c>
      <c r="F2554" s="132" t="s">
        <v>575</v>
      </c>
      <c r="G2554" s="132">
        <v>1</v>
      </c>
      <c r="H2554" s="132" t="s">
        <v>1806</v>
      </c>
      <c r="I2554" s="132">
        <v>1274</v>
      </c>
      <c r="J2554" s="132" t="s">
        <v>492</v>
      </c>
      <c r="K2554" s="132" t="s">
        <v>79</v>
      </c>
      <c r="L2554" s="132">
        <v>23.334246575342469</v>
      </c>
      <c r="M2554" s="132">
        <v>1</v>
      </c>
      <c r="N2554" s="132">
        <v>1</v>
      </c>
      <c r="O2554" s="132">
        <v>10.894</v>
      </c>
      <c r="P2554" s="132">
        <v>0</v>
      </c>
      <c r="Q2554" s="132">
        <v>66.090999999999994</v>
      </c>
      <c r="R2554" s="132">
        <v>28.82724798010095</v>
      </c>
      <c r="S2554" s="132">
        <v>52.67847769564932</v>
      </c>
      <c r="T2554" s="132">
        <v>7.9504099051827888</v>
      </c>
      <c r="U2554" s="132">
        <v>28.270881225494939</v>
      </c>
      <c r="V2554" s="132">
        <v>53.158123053511588</v>
      </c>
      <c r="W2554" s="132">
        <v>8.2957472760055531</v>
      </c>
      <c r="X2554" s="132">
        <v>38.592780188111803</v>
      </c>
    </row>
    <row r="2555" spans="1:24" x14ac:dyDescent="0.45">
      <c r="A2555" s="132" t="s">
        <v>74</v>
      </c>
      <c r="B2555" s="132">
        <v>2026</v>
      </c>
      <c r="C2555" s="133">
        <v>46129</v>
      </c>
      <c r="D2555" s="132" t="s">
        <v>30</v>
      </c>
      <c r="E2555" s="132">
        <v>1</v>
      </c>
      <c r="F2555" s="132" t="s">
        <v>575</v>
      </c>
      <c r="G2555" s="132">
        <v>1</v>
      </c>
      <c r="H2555" s="132" t="s">
        <v>1806</v>
      </c>
      <c r="I2555" s="132">
        <v>1274</v>
      </c>
      <c r="J2555" s="132" t="s">
        <v>459</v>
      </c>
      <c r="K2555" s="132" t="s">
        <v>143</v>
      </c>
      <c r="L2555" s="132">
        <v>22.92876712328767</v>
      </c>
      <c r="M2555" s="132">
        <v>14</v>
      </c>
      <c r="N2555" s="132">
        <v>2</v>
      </c>
      <c r="O2555" s="132">
        <v>10.894</v>
      </c>
      <c r="P2555" s="132">
        <v>0</v>
      </c>
      <c r="Q2555" s="132">
        <v>66.090999999999994</v>
      </c>
      <c r="R2555" s="132">
        <v>0.2080303369927812</v>
      </c>
      <c r="S2555" s="132">
        <v>24.507082680574289</v>
      </c>
      <c r="T2555" s="132">
        <v>8.0996841145271699</v>
      </c>
      <c r="U2555" s="132">
        <v>-1.264545466074118</v>
      </c>
      <c r="V2555" s="132">
        <v>24.011522889751031</v>
      </c>
      <c r="W2555" s="132">
        <v>8.4253561186083843</v>
      </c>
      <c r="X2555" s="132">
        <v>38.592780188111803</v>
      </c>
    </row>
    <row r="2556" spans="1:24" x14ac:dyDescent="0.45">
      <c r="A2556" s="132" t="s">
        <v>74</v>
      </c>
      <c r="B2556" s="132">
        <v>2026</v>
      </c>
      <c r="C2556" s="133">
        <v>46129</v>
      </c>
      <c r="D2556" s="132" t="s">
        <v>30</v>
      </c>
      <c r="E2556" s="132">
        <v>1</v>
      </c>
      <c r="F2556" s="132" t="s">
        <v>575</v>
      </c>
      <c r="G2556" s="132">
        <v>2</v>
      </c>
      <c r="H2556" s="132" t="s">
        <v>1807</v>
      </c>
      <c r="I2556" s="132">
        <v>1275</v>
      </c>
      <c r="J2556" s="132" t="s">
        <v>451</v>
      </c>
      <c r="K2556" s="132" t="s">
        <v>49</v>
      </c>
      <c r="L2556" s="132">
        <v>27.37808219178082</v>
      </c>
      <c r="M2556" s="132">
        <v>2</v>
      </c>
      <c r="N2556" s="132">
        <v>1</v>
      </c>
      <c r="O2556" s="132">
        <v>11.256</v>
      </c>
      <c r="P2556" s="132">
        <v>0</v>
      </c>
      <c r="Q2556" s="132">
        <v>63.966000000000001</v>
      </c>
      <c r="R2556" s="132">
        <v>33.206209651008578</v>
      </c>
      <c r="S2556" s="132">
        <v>51.182546033862607</v>
      </c>
      <c r="T2556" s="132">
        <v>5.9921121276180109</v>
      </c>
      <c r="U2556" s="132">
        <v>31.983607359946301</v>
      </c>
      <c r="V2556" s="132">
        <v>51.6528169462403</v>
      </c>
      <c r="W2556" s="132">
        <v>6.5564031954313347</v>
      </c>
      <c r="X2556" s="132">
        <v>39.84375095773251</v>
      </c>
    </row>
    <row r="2557" spans="1:24" x14ac:dyDescent="0.45">
      <c r="A2557" s="132" t="s">
        <v>74</v>
      </c>
      <c r="B2557" s="132">
        <v>2026</v>
      </c>
      <c r="C2557" s="133">
        <v>46129</v>
      </c>
      <c r="D2557" s="132" t="s">
        <v>30</v>
      </c>
      <c r="E2557" s="132">
        <v>1</v>
      </c>
      <c r="F2557" s="132" t="s">
        <v>575</v>
      </c>
      <c r="G2557" s="132">
        <v>2</v>
      </c>
      <c r="H2557" s="132" t="s">
        <v>1807</v>
      </c>
      <c r="I2557" s="132">
        <v>1275</v>
      </c>
      <c r="J2557" s="132" t="s">
        <v>551</v>
      </c>
      <c r="K2557" s="132" t="s">
        <v>67</v>
      </c>
      <c r="L2557" s="132">
        <v>21.44109589041096</v>
      </c>
      <c r="M2557" s="132">
        <v>13</v>
      </c>
      <c r="N2557" s="132">
        <v>2</v>
      </c>
      <c r="O2557" s="132">
        <v>11.256</v>
      </c>
      <c r="P2557" s="132">
        <v>0</v>
      </c>
      <c r="Q2557" s="132">
        <v>63.966000000000001</v>
      </c>
      <c r="R2557" s="132">
        <v>4.1033665465675044</v>
      </c>
      <c r="S2557" s="132">
        <v>28.50495588160241</v>
      </c>
      <c r="T2557" s="132">
        <v>8.133863111678302</v>
      </c>
      <c r="U2557" s="132">
        <v>2.6568180034662419</v>
      </c>
      <c r="V2557" s="132">
        <v>27.71784724239539</v>
      </c>
      <c r="W2557" s="132">
        <v>8.3536764129763839</v>
      </c>
      <c r="X2557" s="132">
        <v>39.84375095773251</v>
      </c>
    </row>
    <row r="2558" spans="1:24" x14ac:dyDescent="0.45">
      <c r="A2558" s="132" t="s">
        <v>74</v>
      </c>
      <c r="B2558" s="132">
        <v>2026</v>
      </c>
      <c r="C2558" s="133">
        <v>46129</v>
      </c>
      <c r="D2558" s="132" t="s">
        <v>30</v>
      </c>
      <c r="E2558" s="132">
        <v>1</v>
      </c>
      <c r="F2558" s="132" t="s">
        <v>575</v>
      </c>
      <c r="G2558" s="132">
        <v>3</v>
      </c>
      <c r="H2558" s="132" t="s">
        <v>1808</v>
      </c>
      <c r="I2558" s="132">
        <v>1276</v>
      </c>
      <c r="J2558" s="132" t="s">
        <v>546</v>
      </c>
      <c r="K2558" s="132" t="s">
        <v>34</v>
      </c>
      <c r="L2558" s="132">
        <v>27.904109589041099</v>
      </c>
      <c r="M2558" s="132">
        <v>3</v>
      </c>
      <c r="N2558" s="132">
        <v>1</v>
      </c>
      <c r="O2558" s="132">
        <v>10.954000000000001</v>
      </c>
      <c r="P2558" s="132">
        <v>0</v>
      </c>
      <c r="Q2558" s="132">
        <v>65.728999999999999</v>
      </c>
      <c r="R2558" s="132">
        <v>40.704968297706202</v>
      </c>
      <c r="S2558" s="132">
        <v>58.561896061924827</v>
      </c>
      <c r="T2558" s="132">
        <v>5.952309254739542</v>
      </c>
      <c r="U2558" s="132">
        <v>38.968697816050323</v>
      </c>
      <c r="V2558" s="132">
        <v>58.747301254835982</v>
      </c>
      <c r="W2558" s="132">
        <v>6.5928678129285521</v>
      </c>
      <c r="X2558" s="132">
        <v>42.832357875635623</v>
      </c>
    </row>
    <row r="2559" spans="1:24" x14ac:dyDescent="0.45">
      <c r="A2559" s="132" t="s">
        <v>74</v>
      </c>
      <c r="B2559" s="132">
        <v>2026</v>
      </c>
      <c r="C2559" s="133">
        <v>46129</v>
      </c>
      <c r="D2559" s="132" t="s">
        <v>30</v>
      </c>
      <c r="E2559" s="132">
        <v>1</v>
      </c>
      <c r="F2559" s="132" t="s">
        <v>575</v>
      </c>
      <c r="G2559" s="132">
        <v>3</v>
      </c>
      <c r="H2559" s="132" t="s">
        <v>1808</v>
      </c>
      <c r="I2559" s="132">
        <v>1276</v>
      </c>
      <c r="J2559" s="132" t="s">
        <v>519</v>
      </c>
      <c r="K2559" s="132" t="s">
        <v>91</v>
      </c>
      <c r="L2559" s="132">
        <v>22.9972602739726</v>
      </c>
      <c r="M2559" s="132">
        <v>15</v>
      </c>
      <c r="N2559" s="132">
        <v>2</v>
      </c>
      <c r="O2559" s="132">
        <v>10.954000000000001</v>
      </c>
      <c r="P2559" s="132">
        <v>0</v>
      </c>
      <c r="Q2559" s="132">
        <v>65.728999999999999</v>
      </c>
      <c r="R2559" s="132">
        <v>3.2325602624267731</v>
      </c>
      <c r="S2559" s="132">
        <v>27.102819689346411</v>
      </c>
      <c r="T2559" s="132">
        <v>7.9567531423065452</v>
      </c>
      <c r="U2559" s="132">
        <v>1.7450010052714331</v>
      </c>
      <c r="V2559" s="132">
        <v>26.801072240361261</v>
      </c>
      <c r="W2559" s="132">
        <v>8.3520237450299408</v>
      </c>
      <c r="X2559" s="132">
        <v>42.832357875635623</v>
      </c>
    </row>
    <row r="2560" spans="1:24" x14ac:dyDescent="0.45">
      <c r="A2560" s="132" t="s">
        <v>74</v>
      </c>
      <c r="B2560" s="132">
        <v>2026</v>
      </c>
      <c r="C2560" s="133">
        <v>46129</v>
      </c>
      <c r="D2560" s="132" t="s">
        <v>30</v>
      </c>
      <c r="E2560" s="132">
        <v>1</v>
      </c>
      <c r="F2560" s="132" t="s">
        <v>575</v>
      </c>
      <c r="G2560" s="132">
        <v>4</v>
      </c>
      <c r="H2560" s="132" t="s">
        <v>1809</v>
      </c>
      <c r="I2560" s="132">
        <v>1277</v>
      </c>
      <c r="J2560" s="132" t="s">
        <v>478</v>
      </c>
      <c r="K2560" s="132" t="s">
        <v>79</v>
      </c>
      <c r="L2560" s="132">
        <v>26.547945205479451</v>
      </c>
      <c r="M2560" s="132">
        <v>5</v>
      </c>
      <c r="N2560" s="132">
        <v>1</v>
      </c>
      <c r="O2560" s="132">
        <v>11.234999999999999</v>
      </c>
      <c r="P2560" s="132">
        <v>0</v>
      </c>
      <c r="Q2560" s="132">
        <v>64.084999999999994</v>
      </c>
      <c r="R2560" s="132">
        <v>4.5579539286266311</v>
      </c>
      <c r="S2560" s="132">
        <v>29.352109125595899</v>
      </c>
      <c r="T2560" s="132">
        <v>8.264718398989757</v>
      </c>
      <c r="U2560" s="132">
        <v>10.12509405156591</v>
      </c>
      <c r="V2560" s="132">
        <v>34.02271695722699</v>
      </c>
      <c r="W2560" s="132">
        <v>7.9658743018870268</v>
      </c>
      <c r="X2560" s="132">
        <v>32.742322526269618</v>
      </c>
    </row>
    <row r="2561" spans="1:24" x14ac:dyDescent="0.45">
      <c r="A2561" s="132" t="s">
        <v>74</v>
      </c>
      <c r="B2561" s="132">
        <v>2026</v>
      </c>
      <c r="C2561" s="133">
        <v>46129</v>
      </c>
      <c r="D2561" s="132" t="s">
        <v>30</v>
      </c>
      <c r="E2561" s="132">
        <v>1</v>
      </c>
      <c r="F2561" s="132" t="s">
        <v>575</v>
      </c>
      <c r="G2561" s="132">
        <v>4</v>
      </c>
      <c r="H2561" s="132" t="s">
        <v>1809</v>
      </c>
      <c r="I2561" s="132">
        <v>1277</v>
      </c>
      <c r="J2561" s="132" t="s">
        <v>403</v>
      </c>
      <c r="K2561" s="132" t="s">
        <v>61</v>
      </c>
      <c r="L2561" s="132">
        <v>29.106849315068491</v>
      </c>
      <c r="M2561" s="132">
        <v>12</v>
      </c>
      <c r="N2561" s="132">
        <v>2</v>
      </c>
      <c r="O2561" s="132">
        <v>11.234999999999999</v>
      </c>
      <c r="P2561" s="132">
        <v>0</v>
      </c>
      <c r="Q2561" s="132">
        <v>64.084999999999994</v>
      </c>
      <c r="R2561" s="132">
        <v>13.071027885298649</v>
      </c>
      <c r="S2561" s="132">
        <v>36.132535926943348</v>
      </c>
      <c r="T2561" s="132">
        <v>7.6871693472149003</v>
      </c>
      <c r="U2561" s="132">
        <v>9.3002684443687578</v>
      </c>
      <c r="V2561" s="132">
        <v>32.018554206720822</v>
      </c>
      <c r="W2561" s="132">
        <v>7.5727619207840213</v>
      </c>
      <c r="X2561" s="132">
        <v>32.742322526269618</v>
      </c>
    </row>
    <row r="2562" spans="1:24" x14ac:dyDescent="0.45">
      <c r="A2562" s="132" t="s">
        <v>74</v>
      </c>
      <c r="B2562" s="132">
        <v>2026</v>
      </c>
      <c r="C2562" s="133">
        <v>46129</v>
      </c>
      <c r="D2562" s="132" t="s">
        <v>30</v>
      </c>
      <c r="E2562" s="132">
        <v>1</v>
      </c>
      <c r="F2562" s="132" t="s">
        <v>575</v>
      </c>
      <c r="G2562" s="132">
        <v>5</v>
      </c>
      <c r="H2562" s="132" t="s">
        <v>1810</v>
      </c>
      <c r="I2562" s="132">
        <v>1278</v>
      </c>
      <c r="J2562" s="132" t="s">
        <v>418</v>
      </c>
      <c r="K2562" s="132" t="s">
        <v>96</v>
      </c>
      <c r="L2562" s="132">
        <v>27.906849315068492</v>
      </c>
      <c r="M2562" s="132">
        <v>4</v>
      </c>
      <c r="N2562" s="132">
        <v>1</v>
      </c>
      <c r="O2562" s="132">
        <v>11.041</v>
      </c>
      <c r="P2562" s="132">
        <v>0</v>
      </c>
      <c r="Q2562" s="132">
        <v>65.210999999999999</v>
      </c>
      <c r="R2562" s="132">
        <v>13.606033411365869</v>
      </c>
      <c r="S2562" s="132">
        <v>37.05856034109857</v>
      </c>
      <c r="T2562" s="132">
        <v>7.8175089765775647</v>
      </c>
      <c r="U2562" s="132">
        <v>14.429730315964401</v>
      </c>
      <c r="V2562" s="132">
        <v>38.358850885926969</v>
      </c>
      <c r="W2562" s="132">
        <v>7.9763735233208566</v>
      </c>
      <c r="X2562" s="132">
        <v>29.157746251414569</v>
      </c>
    </row>
    <row r="2563" spans="1:24" x14ac:dyDescent="0.45">
      <c r="A2563" s="132" t="s">
        <v>74</v>
      </c>
      <c r="B2563" s="132">
        <v>2026</v>
      </c>
      <c r="C2563" s="133">
        <v>46129</v>
      </c>
      <c r="D2563" s="132" t="s">
        <v>30</v>
      </c>
      <c r="E2563" s="132">
        <v>1</v>
      </c>
      <c r="F2563" s="132" t="s">
        <v>575</v>
      </c>
      <c r="G2563" s="132">
        <v>5</v>
      </c>
      <c r="H2563" s="132" t="s">
        <v>1810</v>
      </c>
      <c r="I2563" s="132">
        <v>1278</v>
      </c>
      <c r="J2563" s="132" t="s">
        <v>401</v>
      </c>
      <c r="K2563" s="132" t="s">
        <v>177</v>
      </c>
      <c r="L2563" s="132">
        <v>28.81917808219178</v>
      </c>
      <c r="M2563" s="132">
        <v>16</v>
      </c>
      <c r="N2563" s="132">
        <v>2</v>
      </c>
      <c r="O2563" s="132">
        <v>11.041</v>
      </c>
      <c r="P2563" s="132">
        <v>0</v>
      </c>
      <c r="Q2563" s="132">
        <v>65.210999999999999</v>
      </c>
      <c r="R2563" s="132">
        <v>1E-3</v>
      </c>
      <c r="S2563" s="132">
        <v>21.256932161730571</v>
      </c>
      <c r="T2563" s="132">
        <v>7.6812669102589579</v>
      </c>
      <c r="U2563" s="132">
        <v>-3.6064072424717679</v>
      </c>
      <c r="V2563" s="132">
        <v>19.995802070014459</v>
      </c>
      <c r="W2563" s="132">
        <v>7.8674031041620749</v>
      </c>
      <c r="X2563" s="132">
        <v>29.157746251414569</v>
      </c>
    </row>
    <row r="2564" spans="1:24" x14ac:dyDescent="0.45">
      <c r="A2564" s="132" t="s">
        <v>74</v>
      </c>
      <c r="B2564" s="132">
        <v>2026</v>
      </c>
      <c r="C2564" s="133">
        <v>46129</v>
      </c>
      <c r="D2564" s="132" t="s">
        <v>30</v>
      </c>
      <c r="E2564" s="132">
        <v>1</v>
      </c>
      <c r="F2564" s="132" t="s">
        <v>575</v>
      </c>
      <c r="G2564" s="132">
        <v>6</v>
      </c>
      <c r="H2564" s="132" t="s">
        <v>1811</v>
      </c>
      <c r="I2564" s="132">
        <v>1279</v>
      </c>
      <c r="J2564" s="132" t="s">
        <v>525</v>
      </c>
      <c r="K2564" s="132" t="s">
        <v>524</v>
      </c>
      <c r="L2564" s="132">
        <v>25.726027397260271</v>
      </c>
      <c r="M2564" s="132">
        <v>6</v>
      </c>
      <c r="N2564" s="132">
        <v>1</v>
      </c>
      <c r="O2564" s="132">
        <v>11.097</v>
      </c>
      <c r="P2564" s="132">
        <v>0</v>
      </c>
      <c r="Q2564" s="132">
        <v>64.882000000000005</v>
      </c>
      <c r="R2564" s="132">
        <v>31.248513863387771</v>
      </c>
      <c r="S2564" s="132">
        <v>51.758308925559447</v>
      </c>
      <c r="T2564" s="132">
        <v>6.8365983540572257</v>
      </c>
      <c r="U2564" s="132">
        <v>29.88675483079744</v>
      </c>
      <c r="V2564" s="132">
        <v>51.987510328254807</v>
      </c>
      <c r="W2564" s="132">
        <v>7.3669184991524563</v>
      </c>
      <c r="X2564" s="132">
        <v>35.758562560450109</v>
      </c>
    </row>
    <row r="2565" spans="1:24" x14ac:dyDescent="0.45">
      <c r="A2565" s="132" t="s">
        <v>74</v>
      </c>
      <c r="B2565" s="132">
        <v>2026</v>
      </c>
      <c r="C2565" s="133">
        <v>46129</v>
      </c>
      <c r="D2565" s="132" t="s">
        <v>30</v>
      </c>
      <c r="E2565" s="132">
        <v>1</v>
      </c>
      <c r="F2565" s="132" t="s">
        <v>575</v>
      </c>
      <c r="G2565" s="132">
        <v>6</v>
      </c>
      <c r="H2565" s="132" t="s">
        <v>1811</v>
      </c>
      <c r="I2565" s="132">
        <v>1279</v>
      </c>
      <c r="J2565" s="132" t="s">
        <v>462</v>
      </c>
      <c r="K2565" s="132" t="s">
        <v>115</v>
      </c>
      <c r="L2565" s="132">
        <v>25.219178082191782</v>
      </c>
      <c r="M2565" s="132">
        <v>11</v>
      </c>
      <c r="N2565" s="132">
        <v>2</v>
      </c>
      <c r="O2565" s="132">
        <v>11.097</v>
      </c>
      <c r="P2565" s="132">
        <v>0</v>
      </c>
      <c r="Q2565" s="132">
        <v>64.882000000000005</v>
      </c>
      <c r="R2565" s="132">
        <v>1E-3</v>
      </c>
      <c r="S2565" s="132">
        <v>19.758816195340771</v>
      </c>
      <c r="T2565" s="132">
        <v>7.8841813054839536</v>
      </c>
      <c r="U2565" s="132">
        <v>-5.4117975526690003</v>
      </c>
      <c r="V2565" s="132">
        <v>19.466202021524559</v>
      </c>
      <c r="W2565" s="132">
        <v>8.292666524731187</v>
      </c>
      <c r="X2565" s="132">
        <v>35.758562560450109</v>
      </c>
    </row>
    <row r="2566" spans="1:24" x14ac:dyDescent="0.45">
      <c r="A2566" s="132" t="s">
        <v>74</v>
      </c>
      <c r="B2566" s="132">
        <v>2026</v>
      </c>
      <c r="C2566" s="133">
        <v>46129</v>
      </c>
      <c r="D2566" s="132" t="s">
        <v>30</v>
      </c>
      <c r="E2566" s="132">
        <v>1</v>
      </c>
      <c r="F2566" s="132" t="s">
        <v>575</v>
      </c>
      <c r="G2566" s="132">
        <v>7</v>
      </c>
      <c r="H2566" s="132" t="s">
        <v>1812</v>
      </c>
      <c r="I2566" s="132">
        <v>1280</v>
      </c>
      <c r="J2566" s="132" t="s">
        <v>446</v>
      </c>
      <c r="K2566" s="132" t="s">
        <v>37</v>
      </c>
      <c r="L2566" s="132">
        <v>26.31232876712329</v>
      </c>
      <c r="M2566" s="132">
        <v>7</v>
      </c>
      <c r="N2566" s="132">
        <v>1</v>
      </c>
      <c r="O2566" s="132">
        <v>11.161</v>
      </c>
      <c r="P2566" s="132">
        <v>0</v>
      </c>
      <c r="Q2566" s="132">
        <v>64.510000000000005</v>
      </c>
      <c r="R2566" s="132">
        <v>33.793080155034467</v>
      </c>
      <c r="S2566" s="132">
        <v>58.588967163531017</v>
      </c>
      <c r="T2566" s="132">
        <v>8.2652956694988475</v>
      </c>
      <c r="U2566" s="132">
        <v>32.803552430724046</v>
      </c>
      <c r="V2566" s="132">
        <v>58.820432473735188</v>
      </c>
      <c r="W2566" s="132">
        <v>8.6722933476703776</v>
      </c>
      <c r="X2566" s="132">
        <v>40.765322789142921</v>
      </c>
    </row>
    <row r="2567" spans="1:24" x14ac:dyDescent="0.45">
      <c r="A2567" s="132" t="s">
        <v>74</v>
      </c>
      <c r="B2567" s="132">
        <v>2026</v>
      </c>
      <c r="C2567" s="133">
        <v>46129</v>
      </c>
      <c r="D2567" s="132" t="s">
        <v>30</v>
      </c>
      <c r="E2567" s="132">
        <v>1</v>
      </c>
      <c r="F2567" s="132" t="s">
        <v>575</v>
      </c>
      <c r="G2567" s="132">
        <v>7</v>
      </c>
      <c r="H2567" s="132" t="s">
        <v>1812</v>
      </c>
      <c r="I2567" s="132">
        <v>1280</v>
      </c>
      <c r="J2567" s="132" t="s">
        <v>529</v>
      </c>
      <c r="K2567" s="132" t="s">
        <v>121</v>
      </c>
      <c r="L2567" s="132">
        <v>20.304109589041101</v>
      </c>
      <c r="M2567" s="132">
        <v>10</v>
      </c>
      <c r="N2567" s="132">
        <v>2</v>
      </c>
      <c r="O2567" s="132">
        <v>11.161</v>
      </c>
      <c r="P2567" s="132">
        <v>0</v>
      </c>
      <c r="Q2567" s="132">
        <v>64.510000000000005</v>
      </c>
      <c r="R2567" s="132">
        <v>1E-3</v>
      </c>
      <c r="S2567" s="132">
        <v>22.941678414754819</v>
      </c>
      <c r="T2567" s="132">
        <v>7.9018195260764292</v>
      </c>
      <c r="U2567" s="132">
        <v>-2.307431411303043</v>
      </c>
      <c r="V2567" s="132">
        <v>22.727805701961049</v>
      </c>
      <c r="W2567" s="132">
        <v>8.3450790377546991</v>
      </c>
      <c r="X2567" s="132">
        <v>40.765322789142921</v>
      </c>
    </row>
    <row r="2568" spans="1:24" x14ac:dyDescent="0.45">
      <c r="A2568" s="132" t="s">
        <v>74</v>
      </c>
      <c r="B2568" s="132">
        <v>2026</v>
      </c>
      <c r="C2568" s="133">
        <v>46129</v>
      </c>
      <c r="D2568" s="132" t="s">
        <v>30</v>
      </c>
      <c r="E2568" s="132">
        <v>1</v>
      </c>
      <c r="F2568" s="132" t="s">
        <v>575</v>
      </c>
      <c r="G2568" s="132">
        <v>8</v>
      </c>
      <c r="H2568" s="132" t="s">
        <v>1813</v>
      </c>
      <c r="I2568" s="132">
        <v>1281</v>
      </c>
      <c r="J2568" s="132" t="s">
        <v>533</v>
      </c>
      <c r="K2568" s="132" t="s">
        <v>43</v>
      </c>
      <c r="L2568" s="132">
        <v>22.646575342465749</v>
      </c>
      <c r="M2568" s="132">
        <v>8</v>
      </c>
      <c r="N2568" s="132">
        <v>1</v>
      </c>
      <c r="O2568" s="132">
        <v>10.917999999999999</v>
      </c>
      <c r="P2568" s="132">
        <v>0</v>
      </c>
      <c r="Q2568" s="132">
        <v>65.945999999999998</v>
      </c>
      <c r="R2568" s="132">
        <v>3.2876528141519832</v>
      </c>
      <c r="S2568" s="132">
        <v>27.30957228491727</v>
      </c>
      <c r="T2568" s="132">
        <v>8.007306490255095</v>
      </c>
      <c r="U2568" s="132">
        <v>5.9817568743628087</v>
      </c>
      <c r="V2568" s="132">
        <v>29.855258409031261</v>
      </c>
      <c r="W2568" s="132">
        <v>7.9578338448894854</v>
      </c>
      <c r="X2568" s="132">
        <v>24.575718473347411</v>
      </c>
    </row>
    <row r="2569" spans="1:24" x14ac:dyDescent="0.45">
      <c r="A2569" s="132" t="s">
        <v>74</v>
      </c>
      <c r="B2569" s="132">
        <v>2026</v>
      </c>
      <c r="C2569" s="133">
        <v>46129</v>
      </c>
      <c r="D2569" s="132" t="s">
        <v>30</v>
      </c>
      <c r="E2569" s="132">
        <v>1</v>
      </c>
      <c r="F2569" s="132" t="s">
        <v>575</v>
      </c>
      <c r="G2569" s="132">
        <v>8</v>
      </c>
      <c r="H2569" s="132" t="s">
        <v>1813</v>
      </c>
      <c r="I2569" s="132">
        <v>1281</v>
      </c>
      <c r="J2569" s="132" t="s">
        <v>528</v>
      </c>
      <c r="K2569" s="132" t="s">
        <v>43</v>
      </c>
      <c r="L2569" s="132">
        <v>23.016438356164379</v>
      </c>
      <c r="M2569" s="132">
        <v>9</v>
      </c>
      <c r="N2569" s="132">
        <v>2</v>
      </c>
      <c r="O2569" s="132">
        <v>10.917999999999999</v>
      </c>
      <c r="P2569" s="132">
        <v>0</v>
      </c>
      <c r="Q2569" s="132">
        <v>65.945999999999998</v>
      </c>
      <c r="R2569" s="132">
        <v>1E-3</v>
      </c>
      <c r="S2569" s="132">
        <v>21.84186466177756</v>
      </c>
      <c r="T2569" s="132">
        <v>7.9633184226367417</v>
      </c>
      <c r="U2569" s="132">
        <v>-4.4555352460698288</v>
      </c>
      <c r="V2569" s="132">
        <v>19.320637810379619</v>
      </c>
      <c r="W2569" s="132">
        <v>7.9253910188164829</v>
      </c>
      <c r="X2569" s="132">
        <v>24.575718473347411</v>
      </c>
    </row>
    <row r="2570" spans="1:24" x14ac:dyDescent="0.45">
      <c r="A2570" s="134" t="s">
        <v>74</v>
      </c>
      <c r="B2570" s="134">
        <v>2026</v>
      </c>
      <c r="C2570" s="135">
        <v>46129</v>
      </c>
      <c r="D2570" s="134" t="s">
        <v>30</v>
      </c>
      <c r="E2570" s="134">
        <v>1</v>
      </c>
      <c r="F2570" s="134" t="s">
        <v>576</v>
      </c>
      <c r="G2570" s="134">
        <v>1</v>
      </c>
      <c r="H2570" s="134" t="s">
        <v>1814</v>
      </c>
      <c r="I2570" s="134">
        <v>1282</v>
      </c>
      <c r="J2570" s="134" t="s">
        <v>492</v>
      </c>
      <c r="K2570" s="134" t="s">
        <v>79</v>
      </c>
      <c r="L2570" s="134">
        <v>23.334246575342469</v>
      </c>
      <c r="M2570" s="134">
        <v>1</v>
      </c>
      <c r="N2570" s="134">
        <v>1</v>
      </c>
      <c r="O2570" s="134">
        <v>10.865</v>
      </c>
      <c r="P2570" s="134">
        <v>0</v>
      </c>
      <c r="Q2570" s="134">
        <v>66.268000000000001</v>
      </c>
      <c r="R2570" s="134">
        <v>28.270881225494939</v>
      </c>
      <c r="S2570" s="134">
        <v>53.158123053511588</v>
      </c>
      <c r="T2570" s="134">
        <v>8.2957472760055531</v>
      </c>
      <c r="U2570" s="134">
        <v>28.43690796902597</v>
      </c>
      <c r="V2570" s="134">
        <v>53.970460498719071</v>
      </c>
      <c r="W2570" s="134">
        <v>8.5111841765643685</v>
      </c>
      <c r="X2570" s="134">
        <v>41.506690731271433</v>
      </c>
    </row>
    <row r="2571" spans="1:24" x14ac:dyDescent="0.45">
      <c r="A2571" s="134" t="s">
        <v>74</v>
      </c>
      <c r="B2571" s="134">
        <v>2026</v>
      </c>
      <c r="C2571" s="135">
        <v>46129</v>
      </c>
      <c r="D2571" s="134" t="s">
        <v>30</v>
      </c>
      <c r="E2571" s="134">
        <v>1</v>
      </c>
      <c r="F2571" s="134" t="s">
        <v>576</v>
      </c>
      <c r="G2571" s="134">
        <v>1</v>
      </c>
      <c r="H2571" s="134" t="s">
        <v>1814</v>
      </c>
      <c r="I2571" s="134">
        <v>1282</v>
      </c>
      <c r="J2571" s="134" t="s">
        <v>533</v>
      </c>
      <c r="K2571" s="134" t="s">
        <v>43</v>
      </c>
      <c r="L2571" s="134">
        <v>22.646575342465749</v>
      </c>
      <c r="M2571" s="134">
        <v>8</v>
      </c>
      <c r="N2571" s="134">
        <v>2</v>
      </c>
      <c r="O2571" s="134">
        <v>10.865</v>
      </c>
      <c r="P2571" s="134">
        <v>0</v>
      </c>
      <c r="Q2571" s="134">
        <v>66.268000000000001</v>
      </c>
      <c r="R2571" s="134">
        <v>5.9817568743628087</v>
      </c>
      <c r="S2571" s="134">
        <v>29.855258409031261</v>
      </c>
      <c r="T2571" s="134">
        <v>7.9578338448894854</v>
      </c>
      <c r="U2571" s="134">
        <v>4.4198142589598781</v>
      </c>
      <c r="V2571" s="134">
        <v>29.100253741670461</v>
      </c>
      <c r="W2571" s="134">
        <v>8.2268131609035269</v>
      </c>
      <c r="X2571" s="134">
        <v>41.506690731271433</v>
      </c>
    </row>
    <row r="2572" spans="1:24" x14ac:dyDescent="0.45">
      <c r="A2572" s="134" t="s">
        <v>74</v>
      </c>
      <c r="B2572" s="134">
        <v>2026</v>
      </c>
      <c r="C2572" s="135">
        <v>46129</v>
      </c>
      <c r="D2572" s="134" t="s">
        <v>30</v>
      </c>
      <c r="E2572" s="134">
        <v>1</v>
      </c>
      <c r="F2572" s="134" t="s">
        <v>576</v>
      </c>
      <c r="G2572" s="134">
        <v>2</v>
      </c>
      <c r="H2572" s="134" t="s">
        <v>1815</v>
      </c>
      <c r="I2572" s="134">
        <v>1283</v>
      </c>
      <c r="J2572" s="134" t="s">
        <v>451</v>
      </c>
      <c r="K2572" s="134" t="s">
        <v>49</v>
      </c>
      <c r="L2572" s="134">
        <v>27.37808219178082</v>
      </c>
      <c r="M2572" s="134">
        <v>2</v>
      </c>
      <c r="N2572" s="134">
        <v>1</v>
      </c>
      <c r="O2572" s="134">
        <v>10.794</v>
      </c>
      <c r="P2572" s="134">
        <v>0</v>
      </c>
      <c r="Q2572" s="134">
        <v>66.703999999999994</v>
      </c>
      <c r="R2572" s="134">
        <v>31.983607359946301</v>
      </c>
      <c r="S2572" s="134">
        <v>51.6528169462403</v>
      </c>
      <c r="T2572" s="134">
        <v>6.5564031954313347</v>
      </c>
      <c r="U2572" s="134">
        <v>34.670012381580683</v>
      </c>
      <c r="V2572" s="134">
        <v>54.902807245219023</v>
      </c>
      <c r="W2572" s="134">
        <v>6.7442649545461109</v>
      </c>
      <c r="X2572" s="134">
        <v>55.236624709987737</v>
      </c>
    </row>
    <row r="2573" spans="1:24" x14ac:dyDescent="0.45">
      <c r="A2573" s="134" t="s">
        <v>74</v>
      </c>
      <c r="B2573" s="134">
        <v>2026</v>
      </c>
      <c r="C2573" s="135">
        <v>46129</v>
      </c>
      <c r="D2573" s="134" t="s">
        <v>30</v>
      </c>
      <c r="E2573" s="134">
        <v>1</v>
      </c>
      <c r="F2573" s="134" t="s">
        <v>576</v>
      </c>
      <c r="G2573" s="134">
        <v>2</v>
      </c>
      <c r="H2573" s="134" t="s">
        <v>1815</v>
      </c>
      <c r="I2573" s="134">
        <v>1283</v>
      </c>
      <c r="J2573" s="134" t="s">
        <v>446</v>
      </c>
      <c r="K2573" s="134" t="s">
        <v>37</v>
      </c>
      <c r="L2573" s="134">
        <v>26.31232876712329</v>
      </c>
      <c r="M2573" s="134">
        <v>7</v>
      </c>
      <c r="N2573" s="134">
        <v>2</v>
      </c>
      <c r="O2573" s="134">
        <v>10.794</v>
      </c>
      <c r="P2573" s="134">
        <v>0</v>
      </c>
      <c r="Q2573" s="134">
        <v>66.703999999999994</v>
      </c>
      <c r="R2573" s="134">
        <v>32.803552430724046</v>
      </c>
      <c r="S2573" s="134">
        <v>58.820432473735188</v>
      </c>
      <c r="T2573" s="134">
        <v>8.6722933476703776</v>
      </c>
      <c r="U2573" s="134">
        <v>28.972426030341591</v>
      </c>
      <c r="V2573" s="134">
        <v>53.556031660421652</v>
      </c>
      <c r="W2573" s="134">
        <v>8.1945352100266877</v>
      </c>
      <c r="X2573" s="134">
        <v>55.236624709987737</v>
      </c>
    </row>
    <row r="2574" spans="1:24" x14ac:dyDescent="0.45">
      <c r="A2574" s="134" t="s">
        <v>74</v>
      </c>
      <c r="B2574" s="134">
        <v>2026</v>
      </c>
      <c r="C2574" s="135">
        <v>46129</v>
      </c>
      <c r="D2574" s="134" t="s">
        <v>30</v>
      </c>
      <c r="E2574" s="134">
        <v>1</v>
      </c>
      <c r="F2574" s="134" t="s">
        <v>576</v>
      </c>
      <c r="G2574" s="134">
        <v>3</v>
      </c>
      <c r="H2574" s="134" t="s">
        <v>1816</v>
      </c>
      <c r="I2574" s="134">
        <v>1284</v>
      </c>
      <c r="J2574" s="134" t="s">
        <v>525</v>
      </c>
      <c r="K2574" s="134" t="s">
        <v>524</v>
      </c>
      <c r="L2574" s="134">
        <v>25.726027397260271</v>
      </c>
      <c r="M2574" s="134">
        <v>6</v>
      </c>
      <c r="N2574" s="134">
        <v>1</v>
      </c>
      <c r="O2574" s="134">
        <v>11.321</v>
      </c>
      <c r="P2574" s="134">
        <v>0</v>
      </c>
      <c r="Q2574" s="134">
        <v>63.598999999999997</v>
      </c>
      <c r="R2574" s="134">
        <v>29.88675483079744</v>
      </c>
      <c r="S2574" s="134">
        <v>51.987510328254807</v>
      </c>
      <c r="T2574" s="134">
        <v>7.3669184991524563</v>
      </c>
      <c r="U2574" s="134">
        <v>34.229239515542282</v>
      </c>
      <c r="V2574" s="134">
        <v>56.060365269219659</v>
      </c>
      <c r="W2574" s="134">
        <v>7.2770419178924586</v>
      </c>
      <c r="X2574" s="134">
        <v>55.367405791545387</v>
      </c>
    </row>
    <row r="2575" spans="1:24" x14ac:dyDescent="0.45">
      <c r="A2575" s="134" t="s">
        <v>74</v>
      </c>
      <c r="B2575" s="134">
        <v>2026</v>
      </c>
      <c r="C2575" s="135">
        <v>46129</v>
      </c>
      <c r="D2575" s="134" t="s">
        <v>30</v>
      </c>
      <c r="E2575" s="134">
        <v>1</v>
      </c>
      <c r="F2575" s="134" t="s">
        <v>576</v>
      </c>
      <c r="G2575" s="134">
        <v>3</v>
      </c>
      <c r="H2575" s="134" t="s">
        <v>1816</v>
      </c>
      <c r="I2575" s="134">
        <v>1284</v>
      </c>
      <c r="J2575" s="134" t="s">
        <v>546</v>
      </c>
      <c r="K2575" s="134" t="s">
        <v>34</v>
      </c>
      <c r="L2575" s="134">
        <v>27.904109589041099</v>
      </c>
      <c r="M2575" s="134">
        <v>3</v>
      </c>
      <c r="N2575" s="134">
        <v>2</v>
      </c>
      <c r="O2575" s="134">
        <v>11.321</v>
      </c>
      <c r="P2575" s="134">
        <v>0</v>
      </c>
      <c r="Q2575" s="134">
        <v>63.598999999999997</v>
      </c>
      <c r="R2575" s="134">
        <v>38.968697816050323</v>
      </c>
      <c r="S2575" s="134">
        <v>58.747301254835982</v>
      </c>
      <c r="T2575" s="134">
        <v>6.5928678129285521</v>
      </c>
      <c r="U2575" s="134">
        <v>35.162283605777468</v>
      </c>
      <c r="V2575" s="134">
        <v>55.370013464569197</v>
      </c>
      <c r="W2575" s="134">
        <v>6.7359099529305757</v>
      </c>
      <c r="X2575" s="134">
        <v>55.367405791545387</v>
      </c>
    </row>
    <row r="2576" spans="1:24" x14ac:dyDescent="0.45">
      <c r="A2576" s="134" t="s">
        <v>74</v>
      </c>
      <c r="B2576" s="134">
        <v>2026</v>
      </c>
      <c r="C2576" s="135">
        <v>46129</v>
      </c>
      <c r="D2576" s="134" t="s">
        <v>30</v>
      </c>
      <c r="E2576" s="134">
        <v>1</v>
      </c>
      <c r="F2576" s="134" t="s">
        <v>576</v>
      </c>
      <c r="G2576" s="134">
        <v>4</v>
      </c>
      <c r="H2576" s="134" t="s">
        <v>1817</v>
      </c>
      <c r="I2576" s="134">
        <v>1285</v>
      </c>
      <c r="J2576" s="134" t="s">
        <v>418</v>
      </c>
      <c r="K2576" s="134" t="s">
        <v>96</v>
      </c>
      <c r="L2576" s="134">
        <v>27.906849315068492</v>
      </c>
      <c r="M2576" s="134">
        <v>4</v>
      </c>
      <c r="N2576" s="134">
        <v>1</v>
      </c>
      <c r="O2576" s="134">
        <v>11.022</v>
      </c>
      <c r="P2576" s="134">
        <v>0</v>
      </c>
      <c r="Q2576" s="134">
        <v>65.323999999999998</v>
      </c>
      <c r="R2576" s="134">
        <v>14.429730315964401</v>
      </c>
      <c r="S2576" s="134">
        <v>38.358850885926969</v>
      </c>
      <c r="T2576" s="134">
        <v>7.9763735233208566</v>
      </c>
      <c r="U2576" s="134">
        <v>17.29126860711067</v>
      </c>
      <c r="V2576" s="134">
        <v>41.041508733419917</v>
      </c>
      <c r="W2576" s="134">
        <v>7.9167467087697476</v>
      </c>
      <c r="X2576" s="134">
        <v>36.19078392157698</v>
      </c>
    </row>
    <row r="2577" spans="1:24" x14ac:dyDescent="0.45">
      <c r="A2577" s="134" t="s">
        <v>74</v>
      </c>
      <c r="B2577" s="134">
        <v>2026</v>
      </c>
      <c r="C2577" s="135">
        <v>46129</v>
      </c>
      <c r="D2577" s="134" t="s">
        <v>30</v>
      </c>
      <c r="E2577" s="134">
        <v>1</v>
      </c>
      <c r="F2577" s="134" t="s">
        <v>576</v>
      </c>
      <c r="G2577" s="134">
        <v>4</v>
      </c>
      <c r="H2577" s="134" t="s">
        <v>1817</v>
      </c>
      <c r="I2577" s="134">
        <v>1285</v>
      </c>
      <c r="J2577" s="134" t="s">
        <v>478</v>
      </c>
      <c r="K2577" s="134" t="s">
        <v>79</v>
      </c>
      <c r="L2577" s="134">
        <v>26.547945205479451</v>
      </c>
      <c r="M2577" s="134">
        <v>5</v>
      </c>
      <c r="N2577" s="134">
        <v>2</v>
      </c>
      <c r="O2577" s="134">
        <v>11.022</v>
      </c>
      <c r="P2577" s="134">
        <v>0</v>
      </c>
      <c r="Q2577" s="134">
        <v>65.323999999999998</v>
      </c>
      <c r="R2577" s="134">
        <v>10.12509405156591</v>
      </c>
      <c r="S2577" s="134">
        <v>34.02271695722699</v>
      </c>
      <c r="T2577" s="134">
        <v>7.9658743018870268</v>
      </c>
      <c r="U2577" s="134">
        <v>7.6190489923197511</v>
      </c>
      <c r="V2577" s="134">
        <v>31.34624212807179</v>
      </c>
      <c r="W2577" s="134">
        <v>7.909064378584012</v>
      </c>
      <c r="X2577" s="134">
        <v>36.19078392157698</v>
      </c>
    </row>
    <row r="2578" spans="1:24" x14ac:dyDescent="0.45">
      <c r="A2578" s="134" t="s">
        <v>74</v>
      </c>
      <c r="B2578" s="134">
        <v>2026</v>
      </c>
      <c r="C2578" s="135">
        <v>46129</v>
      </c>
      <c r="D2578" s="134" t="s">
        <v>30</v>
      </c>
      <c r="E2578" s="134">
        <v>2</v>
      </c>
      <c r="F2578" s="134" t="s">
        <v>576</v>
      </c>
      <c r="G2578" s="134">
        <v>1</v>
      </c>
      <c r="H2578" s="134" t="s">
        <v>1818</v>
      </c>
      <c r="I2578" s="134">
        <v>1286</v>
      </c>
      <c r="J2578" s="134" t="s">
        <v>492</v>
      </c>
      <c r="K2578" s="134" t="s">
        <v>79</v>
      </c>
      <c r="L2578" s="134">
        <v>23.334246575342469</v>
      </c>
      <c r="M2578" s="134">
        <v>1</v>
      </c>
      <c r="N2578" s="134">
        <v>1</v>
      </c>
      <c r="O2578" s="134">
        <v>10.678000000000001</v>
      </c>
      <c r="P2578" s="134">
        <v>0</v>
      </c>
      <c r="Q2578" s="134">
        <v>67.427999999999997</v>
      </c>
      <c r="R2578" s="134">
        <v>28.43690796902597</v>
      </c>
      <c r="S2578" s="134">
        <v>53.970460498719071</v>
      </c>
      <c r="T2578" s="134">
        <v>8.5111841765643685</v>
      </c>
      <c r="U2578" s="134">
        <v>28.551381747263211</v>
      </c>
      <c r="V2578" s="134">
        <v>54.723482936336907</v>
      </c>
      <c r="W2578" s="134">
        <v>8.724033729691234</v>
      </c>
      <c r="X2578" s="134">
        <v>41.535357120194767</v>
      </c>
    </row>
    <row r="2579" spans="1:24" x14ac:dyDescent="0.45">
      <c r="A2579" s="134" t="s">
        <v>74</v>
      </c>
      <c r="B2579" s="134">
        <v>2026</v>
      </c>
      <c r="C2579" s="135">
        <v>46129</v>
      </c>
      <c r="D2579" s="134" t="s">
        <v>30</v>
      </c>
      <c r="E2579" s="134">
        <v>2</v>
      </c>
      <c r="F2579" s="134" t="s">
        <v>576</v>
      </c>
      <c r="G2579" s="134">
        <v>1</v>
      </c>
      <c r="H2579" s="134" t="s">
        <v>1818</v>
      </c>
      <c r="I2579" s="134">
        <v>1286</v>
      </c>
      <c r="J2579" s="134" t="s">
        <v>533</v>
      </c>
      <c r="K2579" s="134" t="s">
        <v>43</v>
      </c>
      <c r="L2579" s="134">
        <v>22.646575342465749</v>
      </c>
      <c r="M2579" s="134">
        <v>8</v>
      </c>
      <c r="N2579" s="134">
        <v>2</v>
      </c>
      <c r="O2579" s="134">
        <v>10.678000000000001</v>
      </c>
      <c r="P2579" s="134">
        <v>0</v>
      </c>
      <c r="Q2579" s="134">
        <v>67.427999999999997</v>
      </c>
      <c r="R2579" s="134">
        <v>4.4198142589598781</v>
      </c>
      <c r="S2579" s="134">
        <v>29.100253741670461</v>
      </c>
      <c r="T2579" s="134">
        <v>8.2268131609035269</v>
      </c>
      <c r="U2579" s="134">
        <v>2.9435391510442628</v>
      </c>
      <c r="V2579" s="134">
        <v>28.391241936532762</v>
      </c>
      <c r="W2579" s="134">
        <v>8.4825675951628323</v>
      </c>
      <c r="X2579" s="134">
        <v>41.535357120194767</v>
      </c>
    </row>
    <row r="2580" spans="1:24" x14ac:dyDescent="0.45">
      <c r="A2580" s="134" t="s">
        <v>74</v>
      </c>
      <c r="B2580" s="134">
        <v>2026</v>
      </c>
      <c r="C2580" s="135">
        <v>46129</v>
      </c>
      <c r="D2580" s="134" t="s">
        <v>30</v>
      </c>
      <c r="E2580" s="134">
        <v>2</v>
      </c>
      <c r="F2580" s="134" t="s">
        <v>576</v>
      </c>
      <c r="G2580" s="134">
        <v>2</v>
      </c>
      <c r="H2580" s="134" t="s">
        <v>1819</v>
      </c>
      <c r="I2580" s="134">
        <v>1287</v>
      </c>
      <c r="J2580" s="134" t="s">
        <v>451</v>
      </c>
      <c r="K2580" s="134" t="s">
        <v>49</v>
      </c>
      <c r="L2580" s="134">
        <v>27.37808219178082</v>
      </c>
      <c r="M2580" s="134">
        <v>2</v>
      </c>
      <c r="N2580" s="134">
        <v>1</v>
      </c>
      <c r="O2580" s="134">
        <v>10.872999999999999</v>
      </c>
      <c r="P2580" s="134">
        <v>0</v>
      </c>
      <c r="Q2580" s="134">
        <v>66.218999999999994</v>
      </c>
      <c r="R2580" s="134">
        <v>34.670012381580683</v>
      </c>
      <c r="S2580" s="134">
        <v>54.902807245219023</v>
      </c>
      <c r="T2580" s="134">
        <v>6.7442649545461109</v>
      </c>
      <c r="U2580" s="134">
        <v>36.457770132823363</v>
      </c>
      <c r="V2580" s="134">
        <v>57.286645355008922</v>
      </c>
      <c r="W2580" s="134">
        <v>6.9429584073951887</v>
      </c>
      <c r="X2580" s="134">
        <v>54.229419452820338</v>
      </c>
    </row>
    <row r="2581" spans="1:24" x14ac:dyDescent="0.45">
      <c r="A2581" s="134" t="s">
        <v>74</v>
      </c>
      <c r="B2581" s="134">
        <v>2026</v>
      </c>
      <c r="C2581" s="135">
        <v>46129</v>
      </c>
      <c r="D2581" s="134" t="s">
        <v>30</v>
      </c>
      <c r="E2581" s="134">
        <v>2</v>
      </c>
      <c r="F2581" s="134" t="s">
        <v>576</v>
      </c>
      <c r="G2581" s="134">
        <v>2</v>
      </c>
      <c r="H2581" s="134" t="s">
        <v>1819</v>
      </c>
      <c r="I2581" s="134">
        <v>1287</v>
      </c>
      <c r="J2581" s="134" t="s">
        <v>446</v>
      </c>
      <c r="K2581" s="134" t="s">
        <v>37</v>
      </c>
      <c r="L2581" s="134">
        <v>26.31232876712329</v>
      </c>
      <c r="M2581" s="134">
        <v>7</v>
      </c>
      <c r="N2581" s="134">
        <v>2</v>
      </c>
      <c r="O2581" s="134">
        <v>10.872999999999999</v>
      </c>
      <c r="P2581" s="134">
        <v>0</v>
      </c>
      <c r="Q2581" s="134">
        <v>66.218999999999994</v>
      </c>
      <c r="R2581" s="134">
        <v>28.972426030341591</v>
      </c>
      <c r="S2581" s="134">
        <v>53.556031660421652</v>
      </c>
      <c r="T2581" s="134">
        <v>8.1945352100266877</v>
      </c>
      <c r="U2581" s="134">
        <v>26.24637644663672</v>
      </c>
      <c r="V2581" s="134">
        <v>50.224291231517483</v>
      </c>
      <c r="W2581" s="134">
        <v>7.9926382616269169</v>
      </c>
      <c r="X2581" s="134">
        <v>54.229419452820338</v>
      </c>
    </row>
    <row r="2582" spans="1:24" x14ac:dyDescent="0.45">
      <c r="A2582" s="134" t="s">
        <v>74</v>
      </c>
      <c r="B2582" s="134">
        <v>2026</v>
      </c>
      <c r="C2582" s="135">
        <v>46129</v>
      </c>
      <c r="D2582" s="134" t="s">
        <v>30</v>
      </c>
      <c r="E2582" s="134">
        <v>2</v>
      </c>
      <c r="F2582" s="134" t="s">
        <v>576</v>
      </c>
      <c r="G2582" s="134">
        <v>3</v>
      </c>
      <c r="H2582" s="134" t="s">
        <v>1820</v>
      </c>
      <c r="I2582" s="134">
        <v>1288</v>
      </c>
      <c r="J2582" s="134" t="s">
        <v>546</v>
      </c>
      <c r="K2582" s="134" t="s">
        <v>34</v>
      </c>
      <c r="L2582" s="134">
        <v>27.904109589041099</v>
      </c>
      <c r="M2582" s="134">
        <v>3</v>
      </c>
      <c r="N2582" s="134">
        <v>1</v>
      </c>
      <c r="O2582" s="134">
        <v>10.936</v>
      </c>
      <c r="P2582" s="134">
        <v>0</v>
      </c>
      <c r="Q2582" s="134">
        <v>65.837999999999994</v>
      </c>
      <c r="R2582" s="134">
        <v>35.162283605777468</v>
      </c>
      <c r="S2582" s="134">
        <v>55.370013464569197</v>
      </c>
      <c r="T2582" s="134">
        <v>6.7359099529305757</v>
      </c>
      <c r="U2582" s="134">
        <v>37.377411197217583</v>
      </c>
      <c r="V2582" s="134">
        <v>58.056878686093953</v>
      </c>
      <c r="W2582" s="134">
        <v>6.8931558296254529</v>
      </c>
      <c r="X2582" s="134">
        <v>55.715189366894442</v>
      </c>
    </row>
    <row r="2583" spans="1:24" x14ac:dyDescent="0.45">
      <c r="A2583" s="134" t="s">
        <v>74</v>
      </c>
      <c r="B2583" s="134">
        <v>2026</v>
      </c>
      <c r="C2583" s="135">
        <v>46129</v>
      </c>
      <c r="D2583" s="134" t="s">
        <v>30</v>
      </c>
      <c r="E2583" s="134">
        <v>2</v>
      </c>
      <c r="F2583" s="134" t="s">
        <v>576</v>
      </c>
      <c r="G2583" s="134">
        <v>3</v>
      </c>
      <c r="H2583" s="134" t="s">
        <v>1820</v>
      </c>
      <c r="I2583" s="134">
        <v>1288</v>
      </c>
      <c r="J2583" s="134" t="s">
        <v>525</v>
      </c>
      <c r="K2583" s="134" t="s">
        <v>524</v>
      </c>
      <c r="L2583" s="134">
        <v>25.726027397260271</v>
      </c>
      <c r="M2583" s="134">
        <v>6</v>
      </c>
      <c r="N2583" s="134">
        <v>2</v>
      </c>
      <c r="O2583" s="134">
        <v>10.936</v>
      </c>
      <c r="P2583" s="134">
        <v>0</v>
      </c>
      <c r="Q2583" s="134">
        <v>65.837999999999994</v>
      </c>
      <c r="R2583" s="134">
        <v>34.229239515542282</v>
      </c>
      <c r="S2583" s="134">
        <v>56.060365269219659</v>
      </c>
      <c r="T2583" s="134">
        <v>7.2770419178924586</v>
      </c>
      <c r="U2583" s="134">
        <v>31.147631801291251</v>
      </c>
      <c r="V2583" s="134">
        <v>52.998786378803381</v>
      </c>
      <c r="W2583" s="134">
        <v>7.2837181925040424</v>
      </c>
      <c r="X2583" s="134">
        <v>55.715189366894442</v>
      </c>
    </row>
    <row r="2584" spans="1:24" x14ac:dyDescent="0.45">
      <c r="A2584" s="134" t="s">
        <v>74</v>
      </c>
      <c r="B2584" s="134">
        <v>2026</v>
      </c>
      <c r="C2584" s="135">
        <v>46129</v>
      </c>
      <c r="D2584" s="134" t="s">
        <v>30</v>
      </c>
      <c r="E2584" s="134">
        <v>2</v>
      </c>
      <c r="F2584" s="134" t="s">
        <v>576</v>
      </c>
      <c r="G2584" s="134">
        <v>4</v>
      </c>
      <c r="H2584" s="134" t="s">
        <v>1821</v>
      </c>
      <c r="I2584" s="134">
        <v>1289</v>
      </c>
      <c r="J2584" s="134" t="s">
        <v>418</v>
      </c>
      <c r="K2584" s="134" t="s">
        <v>96</v>
      </c>
      <c r="L2584" s="134">
        <v>27.906849315068492</v>
      </c>
      <c r="M2584" s="134">
        <v>4</v>
      </c>
      <c r="N2584" s="134">
        <v>1</v>
      </c>
      <c r="O2584" s="134">
        <v>11.193</v>
      </c>
      <c r="P2584" s="134">
        <v>0</v>
      </c>
      <c r="Q2584" s="134">
        <v>64.325999999999993</v>
      </c>
      <c r="R2584" s="134">
        <v>17.29126860711067</v>
      </c>
      <c r="S2584" s="134">
        <v>41.041508733419917</v>
      </c>
      <c r="T2584" s="134">
        <v>7.9167467087697476</v>
      </c>
      <c r="U2584" s="134">
        <v>19.15171787324811</v>
      </c>
      <c r="V2584" s="134">
        <v>43.016239317269452</v>
      </c>
      <c r="W2584" s="134">
        <v>7.9548404813404483</v>
      </c>
      <c r="X2584" s="134">
        <v>36.193875430745848</v>
      </c>
    </row>
    <row r="2585" spans="1:24" x14ac:dyDescent="0.45">
      <c r="A2585" s="134" t="s">
        <v>74</v>
      </c>
      <c r="B2585" s="134">
        <v>2026</v>
      </c>
      <c r="C2585" s="135">
        <v>46129</v>
      </c>
      <c r="D2585" s="134" t="s">
        <v>30</v>
      </c>
      <c r="E2585" s="134">
        <v>2</v>
      </c>
      <c r="F2585" s="134" t="s">
        <v>576</v>
      </c>
      <c r="G2585" s="134">
        <v>4</v>
      </c>
      <c r="H2585" s="134" t="s">
        <v>1821</v>
      </c>
      <c r="I2585" s="134">
        <v>1289</v>
      </c>
      <c r="J2585" s="134" t="s">
        <v>478</v>
      </c>
      <c r="K2585" s="134" t="s">
        <v>79</v>
      </c>
      <c r="L2585" s="134">
        <v>26.547945205479451</v>
      </c>
      <c r="M2585" s="134">
        <v>5</v>
      </c>
      <c r="N2585" s="134">
        <v>2</v>
      </c>
      <c r="O2585" s="134">
        <v>11.193</v>
      </c>
      <c r="P2585" s="134">
        <v>0</v>
      </c>
      <c r="Q2585" s="134">
        <v>64.325999999999993</v>
      </c>
      <c r="R2585" s="134">
        <v>7.6190489923197511</v>
      </c>
      <c r="S2585" s="134">
        <v>31.34624212807179</v>
      </c>
      <c r="T2585" s="134">
        <v>7.909064378584012</v>
      </c>
      <c r="U2585" s="134">
        <v>5.5279056698280229</v>
      </c>
      <c r="V2585" s="134">
        <v>29.3748611973311</v>
      </c>
      <c r="W2585" s="134">
        <v>7.948985175834359</v>
      </c>
      <c r="X2585" s="134">
        <v>36.193875430745848</v>
      </c>
    </row>
    <row r="2586" spans="1:24" x14ac:dyDescent="0.45">
      <c r="A2586" s="134" t="s">
        <v>74</v>
      </c>
      <c r="B2586" s="134">
        <v>2026</v>
      </c>
      <c r="C2586" s="135">
        <v>46129</v>
      </c>
      <c r="D2586" s="134" t="s">
        <v>30</v>
      </c>
      <c r="E2586" s="134">
        <v>3</v>
      </c>
      <c r="F2586" s="134" t="s">
        <v>576</v>
      </c>
      <c r="G2586" s="134">
        <v>3</v>
      </c>
      <c r="H2586" s="134" t="s">
        <v>1822</v>
      </c>
      <c r="I2586" s="134">
        <v>1290</v>
      </c>
      <c r="J2586" s="134" t="s">
        <v>546</v>
      </c>
      <c r="K2586" s="134" t="s">
        <v>34</v>
      </c>
      <c r="L2586" s="134">
        <v>27.904109589041099</v>
      </c>
      <c r="M2586" s="134">
        <v>3</v>
      </c>
      <c r="N2586" s="134">
        <v>1</v>
      </c>
      <c r="O2586" s="134">
        <v>11.345000000000001</v>
      </c>
      <c r="P2586" s="134">
        <v>0</v>
      </c>
      <c r="Q2586" s="134">
        <v>63.463999999999999</v>
      </c>
      <c r="R2586" s="134">
        <v>37.377411197217583</v>
      </c>
      <c r="S2586" s="134">
        <v>58.056878686093953</v>
      </c>
      <c r="T2586" s="134">
        <v>6.8931558296254529</v>
      </c>
      <c r="U2586" s="134">
        <v>38.906231635051483</v>
      </c>
      <c r="V2586" s="134">
        <v>60.13563509690762</v>
      </c>
      <c r="W2586" s="134">
        <v>7.0764678206187108</v>
      </c>
      <c r="X2586" s="134">
        <v>55.527832532448663</v>
      </c>
    </row>
    <row r="2587" spans="1:24" x14ac:dyDescent="0.45">
      <c r="A2587" s="134" t="s">
        <v>74</v>
      </c>
      <c r="B2587" s="134">
        <v>2026</v>
      </c>
      <c r="C2587" s="135">
        <v>46129</v>
      </c>
      <c r="D2587" s="134" t="s">
        <v>30</v>
      </c>
      <c r="E2587" s="134">
        <v>3</v>
      </c>
      <c r="F2587" s="134" t="s">
        <v>576</v>
      </c>
      <c r="G2587" s="134">
        <v>3</v>
      </c>
      <c r="H2587" s="134" t="s">
        <v>1822</v>
      </c>
      <c r="I2587" s="134">
        <v>1290</v>
      </c>
      <c r="J2587" s="134" t="s">
        <v>525</v>
      </c>
      <c r="K2587" s="134" t="s">
        <v>524</v>
      </c>
      <c r="L2587" s="134">
        <v>25.726027397260271</v>
      </c>
      <c r="M2587" s="134">
        <v>6</v>
      </c>
      <c r="N2587" s="134">
        <v>2</v>
      </c>
      <c r="O2587" s="134">
        <v>11.345000000000001</v>
      </c>
      <c r="P2587" s="134">
        <v>0</v>
      </c>
      <c r="Q2587" s="134">
        <v>63.463999999999999</v>
      </c>
      <c r="R2587" s="134">
        <v>31.147631801291251</v>
      </c>
      <c r="S2587" s="134">
        <v>52.998786378803381</v>
      </c>
      <c r="T2587" s="134">
        <v>7.2837181925040424</v>
      </c>
      <c r="U2587" s="134">
        <v>28.611882208726421</v>
      </c>
      <c r="V2587" s="134">
        <v>50.716369775721468</v>
      </c>
      <c r="W2587" s="134">
        <v>7.3681625223316836</v>
      </c>
      <c r="X2587" s="134">
        <v>55.527832532448663</v>
      </c>
    </row>
    <row r="2588" spans="1:24" x14ac:dyDescent="0.45">
      <c r="A2588" s="136" t="s">
        <v>74</v>
      </c>
      <c r="B2588" s="136">
        <v>2026</v>
      </c>
      <c r="C2588" s="137">
        <v>46129</v>
      </c>
      <c r="D2588" s="136" t="s">
        <v>30</v>
      </c>
      <c r="E2588" s="136">
        <v>1</v>
      </c>
      <c r="F2588" s="136" t="s">
        <v>577</v>
      </c>
      <c r="G2588" s="136">
        <v>1</v>
      </c>
      <c r="H2588" s="136" t="s">
        <v>1823</v>
      </c>
      <c r="I2588" s="136">
        <v>1291</v>
      </c>
      <c r="J2588" s="136" t="s">
        <v>492</v>
      </c>
      <c r="K2588" s="136" t="s">
        <v>79</v>
      </c>
      <c r="L2588" s="136">
        <v>23.334246575342469</v>
      </c>
      <c r="M2588" s="136">
        <v>1</v>
      </c>
      <c r="N2588" s="136">
        <v>1</v>
      </c>
      <c r="O2588" s="136">
        <v>10.871</v>
      </c>
      <c r="P2588" s="136">
        <v>0</v>
      </c>
      <c r="Q2588" s="136">
        <v>66.230999999999995</v>
      </c>
      <c r="R2588" s="136">
        <v>28.551381747263211</v>
      </c>
      <c r="S2588" s="136">
        <v>54.723482936336907</v>
      </c>
      <c r="T2588" s="136">
        <v>8.724033729691234</v>
      </c>
      <c r="U2588" s="136">
        <v>30.902508021306261</v>
      </c>
      <c r="V2588" s="136">
        <v>56.784532791382411</v>
      </c>
      <c r="W2588" s="136">
        <v>8.6273415900253827</v>
      </c>
      <c r="X2588" s="136">
        <v>48.86986112680318</v>
      </c>
    </row>
    <row r="2589" spans="1:24" x14ac:dyDescent="0.45">
      <c r="A2589" s="136" t="s">
        <v>74</v>
      </c>
      <c r="B2589" s="136">
        <v>2026</v>
      </c>
      <c r="C2589" s="137">
        <v>46129</v>
      </c>
      <c r="D2589" s="136" t="s">
        <v>30</v>
      </c>
      <c r="E2589" s="136">
        <v>1</v>
      </c>
      <c r="F2589" s="136" t="s">
        <v>577</v>
      </c>
      <c r="G2589" s="136">
        <v>1</v>
      </c>
      <c r="H2589" s="136" t="s">
        <v>1823</v>
      </c>
      <c r="I2589" s="136">
        <v>1291</v>
      </c>
      <c r="J2589" s="136" t="s">
        <v>418</v>
      </c>
      <c r="K2589" s="136" t="s">
        <v>96</v>
      </c>
      <c r="L2589" s="136">
        <v>27.906849315068492</v>
      </c>
      <c r="M2589" s="136">
        <v>4</v>
      </c>
      <c r="N2589" s="136">
        <v>2</v>
      </c>
      <c r="O2589" s="136">
        <v>10.871</v>
      </c>
      <c r="P2589" s="136">
        <v>0</v>
      </c>
      <c r="Q2589" s="136">
        <v>66.230999999999995</v>
      </c>
      <c r="R2589" s="136">
        <v>19.15171787324811</v>
      </c>
      <c r="S2589" s="136">
        <v>43.016239317269452</v>
      </c>
      <c r="T2589" s="136">
        <v>7.9548404813404483</v>
      </c>
      <c r="U2589" s="136">
        <v>17.15769515549815</v>
      </c>
      <c r="V2589" s="136">
        <v>41.26587168801111</v>
      </c>
      <c r="W2589" s="136">
        <v>8.0360588441709879</v>
      </c>
      <c r="X2589" s="136">
        <v>48.86986112680318</v>
      </c>
    </row>
    <row r="2590" spans="1:24" x14ac:dyDescent="0.45">
      <c r="A2590" s="136" t="s">
        <v>74</v>
      </c>
      <c r="B2590" s="136">
        <v>2026</v>
      </c>
      <c r="C2590" s="137">
        <v>46129</v>
      </c>
      <c r="D2590" s="136" t="s">
        <v>30</v>
      </c>
      <c r="E2590" s="136">
        <v>1</v>
      </c>
      <c r="F2590" s="136" t="s">
        <v>577</v>
      </c>
      <c r="G2590" s="136">
        <v>2</v>
      </c>
      <c r="H2590" s="136" t="s">
        <v>1824</v>
      </c>
      <c r="I2590" s="136">
        <v>1292</v>
      </c>
      <c r="J2590" s="136" t="s">
        <v>451</v>
      </c>
      <c r="K2590" s="136" t="s">
        <v>49</v>
      </c>
      <c r="L2590" s="136">
        <v>27.37808219178082</v>
      </c>
      <c r="M2590" s="136">
        <v>2</v>
      </c>
      <c r="N2590" s="136">
        <v>1</v>
      </c>
      <c r="O2590" s="136">
        <v>10.801</v>
      </c>
      <c r="P2590" s="136">
        <v>0</v>
      </c>
      <c r="Q2590" s="136">
        <v>66.66</v>
      </c>
      <c r="R2590" s="136">
        <v>36.457770132823363</v>
      </c>
      <c r="S2590" s="136">
        <v>57.286645355008922</v>
      </c>
      <c r="T2590" s="136">
        <v>6.9429584073951887</v>
      </c>
      <c r="U2590" s="136">
        <v>39.341885159259157</v>
      </c>
      <c r="V2590" s="136">
        <v>60.406144324524071</v>
      </c>
      <c r="W2590" s="136">
        <v>7.0214197217549703</v>
      </c>
      <c r="X2590" s="136">
        <v>58.711140225958268</v>
      </c>
    </row>
    <row r="2591" spans="1:24" x14ac:dyDescent="0.45">
      <c r="A2591" s="136" t="s">
        <v>74</v>
      </c>
      <c r="B2591" s="136">
        <v>2026</v>
      </c>
      <c r="C2591" s="137">
        <v>46129</v>
      </c>
      <c r="D2591" s="136" t="s">
        <v>30</v>
      </c>
      <c r="E2591" s="136">
        <v>1</v>
      </c>
      <c r="F2591" s="136" t="s">
        <v>577</v>
      </c>
      <c r="G2591" s="136">
        <v>2</v>
      </c>
      <c r="H2591" s="136" t="s">
        <v>1824</v>
      </c>
      <c r="I2591" s="136">
        <v>1292</v>
      </c>
      <c r="J2591" s="136" t="s">
        <v>546</v>
      </c>
      <c r="K2591" s="136" t="s">
        <v>34</v>
      </c>
      <c r="L2591" s="136">
        <v>27.904109589041099</v>
      </c>
      <c r="M2591" s="136">
        <v>3</v>
      </c>
      <c r="N2591" s="136">
        <v>2</v>
      </c>
      <c r="O2591" s="136">
        <v>10.801</v>
      </c>
      <c r="P2591" s="136">
        <v>0</v>
      </c>
      <c r="Q2591" s="136">
        <v>66.66</v>
      </c>
      <c r="R2591" s="136">
        <v>38.906231635051483</v>
      </c>
      <c r="S2591" s="136">
        <v>60.13563509690762</v>
      </c>
      <c r="T2591" s="136">
        <v>7.0764678206187108</v>
      </c>
      <c r="U2591" s="136">
        <v>35.564193852537308</v>
      </c>
      <c r="V2591" s="136">
        <v>56.914066747156838</v>
      </c>
      <c r="W2591" s="136">
        <v>7.11662429820651</v>
      </c>
      <c r="X2591" s="136">
        <v>58.711140225958268</v>
      </c>
    </row>
    <row r="2592" spans="1:24" x14ac:dyDescent="0.45">
      <c r="A2592" s="136" t="s">
        <v>74</v>
      </c>
      <c r="B2592" s="136">
        <v>2026</v>
      </c>
      <c r="C2592" s="137">
        <v>46129</v>
      </c>
      <c r="D2592" s="136" t="s">
        <v>30</v>
      </c>
      <c r="E2592" s="136">
        <v>2</v>
      </c>
      <c r="F2592" s="136" t="s">
        <v>577</v>
      </c>
      <c r="G2592" s="136">
        <v>1</v>
      </c>
      <c r="H2592" s="136" t="s">
        <v>1825</v>
      </c>
      <c r="I2592" s="136">
        <v>1293</v>
      </c>
      <c r="J2592" s="136" t="s">
        <v>492</v>
      </c>
      <c r="K2592" s="136" t="s">
        <v>79</v>
      </c>
      <c r="L2592" s="136">
        <v>23.334246575342469</v>
      </c>
      <c r="M2592" s="136">
        <v>1</v>
      </c>
      <c r="N2592" s="136">
        <v>1</v>
      </c>
      <c r="O2592" s="136">
        <v>10.784000000000001</v>
      </c>
      <c r="P2592" s="136">
        <v>0</v>
      </c>
      <c r="Q2592" s="136">
        <v>66.766000000000005</v>
      </c>
      <c r="R2592" s="136">
        <v>30.902508021306261</v>
      </c>
      <c r="S2592" s="136">
        <v>56.784532791382411</v>
      </c>
      <c r="T2592" s="136">
        <v>8.6273415900253827</v>
      </c>
      <c r="U2592" s="136">
        <v>32.471493738234507</v>
      </c>
      <c r="V2592" s="136">
        <v>58.36666118327193</v>
      </c>
      <c r="W2592" s="136">
        <v>8.6317224816791374</v>
      </c>
      <c r="X2592" s="136">
        <v>49.02520223969676</v>
      </c>
    </row>
    <row r="2593" spans="1:24" x14ac:dyDescent="0.45">
      <c r="A2593" s="136" t="s">
        <v>74</v>
      </c>
      <c r="B2593" s="136">
        <v>2026</v>
      </c>
      <c r="C2593" s="137">
        <v>46129</v>
      </c>
      <c r="D2593" s="136" t="s">
        <v>30</v>
      </c>
      <c r="E2593" s="136">
        <v>2</v>
      </c>
      <c r="F2593" s="136" t="s">
        <v>577</v>
      </c>
      <c r="G2593" s="136">
        <v>1</v>
      </c>
      <c r="H2593" s="136" t="s">
        <v>1825</v>
      </c>
      <c r="I2593" s="136">
        <v>1293</v>
      </c>
      <c r="J2593" s="136" t="s">
        <v>418</v>
      </c>
      <c r="K2593" s="136" t="s">
        <v>96</v>
      </c>
      <c r="L2593" s="136">
        <v>27.906849315068492</v>
      </c>
      <c r="M2593" s="136">
        <v>4</v>
      </c>
      <c r="N2593" s="136">
        <v>2</v>
      </c>
      <c r="O2593" s="136">
        <v>10.784000000000001</v>
      </c>
      <c r="P2593" s="136">
        <v>0</v>
      </c>
      <c r="Q2593" s="136">
        <v>66.766000000000005</v>
      </c>
      <c r="R2593" s="136">
        <v>17.15769515549815</v>
      </c>
      <c r="S2593" s="136">
        <v>41.26587168801111</v>
      </c>
      <c r="T2593" s="136">
        <v>8.0360588441709879</v>
      </c>
      <c r="U2593" s="136">
        <v>15.38109400555393</v>
      </c>
      <c r="V2593" s="136">
        <v>39.87058464451637</v>
      </c>
      <c r="W2593" s="136">
        <v>8.1631635463208134</v>
      </c>
      <c r="X2593" s="136">
        <v>49.02520223969676</v>
      </c>
    </row>
    <row r="2594" spans="1:24" x14ac:dyDescent="0.45">
      <c r="A2594" s="136" t="s">
        <v>74</v>
      </c>
      <c r="B2594" s="136">
        <v>2026</v>
      </c>
      <c r="C2594" s="137">
        <v>46129</v>
      </c>
      <c r="D2594" s="136" t="s">
        <v>30</v>
      </c>
      <c r="E2594" s="136">
        <v>2</v>
      </c>
      <c r="F2594" s="136" t="s">
        <v>577</v>
      </c>
      <c r="G2594" s="136">
        <v>2</v>
      </c>
      <c r="H2594" s="136" t="s">
        <v>1826</v>
      </c>
      <c r="I2594" s="136">
        <v>1294</v>
      </c>
      <c r="J2594" s="136" t="s">
        <v>451</v>
      </c>
      <c r="K2594" s="136" t="s">
        <v>49</v>
      </c>
      <c r="L2594" s="136">
        <v>27.37808219178082</v>
      </c>
      <c r="M2594" s="136">
        <v>2</v>
      </c>
      <c r="N2594" s="136">
        <v>1</v>
      </c>
      <c r="O2594" s="136">
        <v>11.029</v>
      </c>
      <c r="P2594" s="136">
        <v>0</v>
      </c>
      <c r="Q2594" s="136">
        <v>65.281999999999996</v>
      </c>
      <c r="R2594" s="136">
        <v>39.341885159259157</v>
      </c>
      <c r="S2594" s="136">
        <v>60.406144324524071</v>
      </c>
      <c r="T2594" s="136">
        <v>7.0214197217549703</v>
      </c>
      <c r="U2594" s="136">
        <v>41.2840005008117</v>
      </c>
      <c r="V2594" s="136">
        <v>62.740498917212847</v>
      </c>
      <c r="W2594" s="136">
        <v>7.1521661388003857</v>
      </c>
      <c r="X2594" s="136">
        <v>58.660105535840458</v>
      </c>
    </row>
    <row r="2595" spans="1:24" x14ac:dyDescent="0.45">
      <c r="A2595" s="136" t="s">
        <v>74</v>
      </c>
      <c r="B2595" s="136">
        <v>2026</v>
      </c>
      <c r="C2595" s="137">
        <v>46129</v>
      </c>
      <c r="D2595" s="136" t="s">
        <v>30</v>
      </c>
      <c r="E2595" s="136">
        <v>2</v>
      </c>
      <c r="F2595" s="136" t="s">
        <v>577</v>
      </c>
      <c r="G2595" s="136">
        <v>2</v>
      </c>
      <c r="H2595" s="136" t="s">
        <v>1826</v>
      </c>
      <c r="I2595" s="136">
        <v>1294</v>
      </c>
      <c r="J2595" s="136" t="s">
        <v>546</v>
      </c>
      <c r="K2595" s="136" t="s">
        <v>34</v>
      </c>
      <c r="L2595" s="136">
        <v>27.904109589041099</v>
      </c>
      <c r="M2595" s="136">
        <v>3</v>
      </c>
      <c r="N2595" s="136">
        <v>2</v>
      </c>
      <c r="O2595" s="136">
        <v>11.029</v>
      </c>
      <c r="P2595" s="136">
        <v>0</v>
      </c>
      <c r="Q2595" s="136">
        <v>65.281999999999996</v>
      </c>
      <c r="R2595" s="136">
        <v>35.564193852537308</v>
      </c>
      <c r="S2595" s="136">
        <v>56.914066747156838</v>
      </c>
      <c r="T2595" s="136">
        <v>7.11662429820651</v>
      </c>
      <c r="U2595" s="136">
        <v>32.858075718396037</v>
      </c>
      <c r="V2595" s="136">
        <v>54.525817842486887</v>
      </c>
      <c r="W2595" s="136">
        <v>7.2225807080302857</v>
      </c>
      <c r="X2595" s="136">
        <v>58.660105535840458</v>
      </c>
    </row>
    <row r="2596" spans="1:24" x14ac:dyDescent="0.45">
      <c r="A2596" s="138" t="s">
        <v>74</v>
      </c>
      <c r="B2596" s="138">
        <v>2026</v>
      </c>
      <c r="C2596" s="139">
        <v>46129</v>
      </c>
      <c r="D2596" s="138" t="s">
        <v>30</v>
      </c>
      <c r="E2596" s="138">
        <v>1</v>
      </c>
      <c r="F2596" s="138" t="s">
        <v>31</v>
      </c>
      <c r="G2596" s="138" t="s">
        <v>579</v>
      </c>
      <c r="H2596" s="138" t="s">
        <v>1827</v>
      </c>
      <c r="I2596" s="138">
        <v>1295</v>
      </c>
      <c r="J2596" s="138" t="s">
        <v>546</v>
      </c>
      <c r="K2596" s="138" t="s">
        <v>34</v>
      </c>
      <c r="L2596" s="138">
        <v>27.904109589041099</v>
      </c>
      <c r="M2596" s="138">
        <v>3</v>
      </c>
      <c r="N2596" s="138">
        <v>1</v>
      </c>
      <c r="O2596" s="138">
        <v>10.699</v>
      </c>
      <c r="P2596" s="138">
        <v>0</v>
      </c>
      <c r="Q2596" s="138">
        <v>67.296000000000006</v>
      </c>
      <c r="R2596" s="138">
        <v>32.858075718396037</v>
      </c>
      <c r="S2596" s="138">
        <v>54.525817842486887</v>
      </c>
      <c r="T2596" s="138">
        <v>7.2225807080302857</v>
      </c>
      <c r="U2596" s="138">
        <v>33.311607047165687</v>
      </c>
      <c r="V2596" s="138">
        <v>55.754996519711362</v>
      </c>
      <c r="W2596" s="138">
        <v>7.4811298241818882</v>
      </c>
      <c r="X2596" s="138">
        <v>47.198201243501629</v>
      </c>
    </row>
    <row r="2597" spans="1:24" x14ac:dyDescent="0.45">
      <c r="A2597" s="138" t="s">
        <v>74</v>
      </c>
      <c r="B2597" s="138">
        <v>2026</v>
      </c>
      <c r="C2597" s="139">
        <v>46129</v>
      </c>
      <c r="D2597" s="138" t="s">
        <v>30</v>
      </c>
      <c r="E2597" s="138">
        <v>1</v>
      </c>
      <c r="F2597" s="138" t="s">
        <v>31</v>
      </c>
      <c r="G2597" s="138" t="s">
        <v>579</v>
      </c>
      <c r="H2597" s="138" t="s">
        <v>1827</v>
      </c>
      <c r="I2597" s="138">
        <v>1295</v>
      </c>
      <c r="J2597" s="138" t="s">
        <v>418</v>
      </c>
      <c r="K2597" s="138" t="s">
        <v>96</v>
      </c>
      <c r="L2597" s="138">
        <v>27.906849315068492</v>
      </c>
      <c r="M2597" s="138">
        <v>4</v>
      </c>
      <c r="N2597" s="138">
        <v>2</v>
      </c>
      <c r="O2597" s="138">
        <v>10.699</v>
      </c>
      <c r="P2597" s="138">
        <v>0</v>
      </c>
      <c r="Q2597" s="138">
        <v>67.296000000000006</v>
      </c>
      <c r="R2597" s="138">
        <v>15.38109400555393</v>
      </c>
      <c r="S2597" s="138">
        <v>39.87058464451637</v>
      </c>
      <c r="T2597" s="138">
        <v>8.1631635463208134</v>
      </c>
      <c r="U2597" s="138">
        <v>13.668762910149811</v>
      </c>
      <c r="V2597" s="138">
        <v>38.350586934714997</v>
      </c>
      <c r="W2597" s="138">
        <v>8.2272746748550638</v>
      </c>
      <c r="X2597" s="138">
        <v>47.198201243501629</v>
      </c>
    </row>
    <row r="2598" spans="1:24" x14ac:dyDescent="0.45">
      <c r="A2598" s="138" t="s">
        <v>74</v>
      </c>
      <c r="B2598" s="138">
        <v>2026</v>
      </c>
      <c r="C2598" s="139">
        <v>46129</v>
      </c>
      <c r="D2598" s="138" t="s">
        <v>30</v>
      </c>
      <c r="E2598" s="138">
        <v>1</v>
      </c>
      <c r="F2598" s="138" t="s">
        <v>31</v>
      </c>
      <c r="G2598" s="138" t="s">
        <v>578</v>
      </c>
      <c r="H2598" s="138" t="s">
        <v>1828</v>
      </c>
      <c r="I2598" s="138">
        <v>1296</v>
      </c>
      <c r="J2598" s="138" t="s">
        <v>492</v>
      </c>
      <c r="K2598" s="138" t="s">
        <v>79</v>
      </c>
      <c r="L2598" s="138">
        <v>23.334246575342469</v>
      </c>
      <c r="M2598" s="138">
        <v>1</v>
      </c>
      <c r="N2598" s="138">
        <v>1</v>
      </c>
      <c r="O2598" s="138">
        <v>10.712999999999999</v>
      </c>
      <c r="P2598" s="138">
        <v>0</v>
      </c>
      <c r="Q2598" s="138">
        <v>67.207999999999998</v>
      </c>
      <c r="R2598" s="138">
        <v>32.471493738234507</v>
      </c>
      <c r="S2598" s="138">
        <v>58.36666118327193</v>
      </c>
      <c r="T2598" s="138">
        <v>8.6317224816791374</v>
      </c>
      <c r="U2598" s="138">
        <v>38.263675098153477</v>
      </c>
      <c r="V2598" s="138">
        <v>62.969563350503712</v>
      </c>
      <c r="W2598" s="138">
        <v>8.235296084116742</v>
      </c>
      <c r="X2598" s="138">
        <v>60.553580050242388</v>
      </c>
    </row>
    <row r="2599" spans="1:24" x14ac:dyDescent="0.45">
      <c r="A2599" s="138" t="s">
        <v>74</v>
      </c>
      <c r="B2599" s="138">
        <v>2026</v>
      </c>
      <c r="C2599" s="139">
        <v>46129</v>
      </c>
      <c r="D2599" s="138" t="s">
        <v>30</v>
      </c>
      <c r="E2599" s="138">
        <v>1</v>
      </c>
      <c r="F2599" s="138" t="s">
        <v>31</v>
      </c>
      <c r="G2599" s="138" t="s">
        <v>578</v>
      </c>
      <c r="H2599" s="138" t="s">
        <v>1828</v>
      </c>
      <c r="I2599" s="138">
        <v>1296</v>
      </c>
      <c r="J2599" s="138" t="s">
        <v>451</v>
      </c>
      <c r="K2599" s="138" t="s">
        <v>49</v>
      </c>
      <c r="L2599" s="138">
        <v>27.37808219178082</v>
      </c>
      <c r="M2599" s="138">
        <v>2</v>
      </c>
      <c r="N2599" s="138">
        <v>2</v>
      </c>
      <c r="O2599" s="138">
        <v>10.712999999999999</v>
      </c>
      <c r="P2599" s="138">
        <v>0</v>
      </c>
      <c r="Q2599" s="138">
        <v>67.207999999999998</v>
      </c>
      <c r="R2599" s="138">
        <v>41.2840005008117</v>
      </c>
      <c r="S2599" s="138">
        <v>62.740498917212847</v>
      </c>
      <c r="T2599" s="138">
        <v>7.1521661388003857</v>
      </c>
      <c r="U2599" s="138">
        <v>37.788645763750957</v>
      </c>
      <c r="V2599" s="138">
        <v>59.424827147142473</v>
      </c>
      <c r="W2599" s="138">
        <v>7.2120604611305028</v>
      </c>
      <c r="X2599" s="138">
        <v>60.553580050242388</v>
      </c>
    </row>
    <row r="2600" spans="1:24" x14ac:dyDescent="0.45">
      <c r="A2600" s="138" t="s">
        <v>74</v>
      </c>
      <c r="B2600" s="138">
        <v>2026</v>
      </c>
      <c r="C2600" s="139">
        <v>46129</v>
      </c>
      <c r="D2600" s="138" t="s">
        <v>30</v>
      </c>
      <c r="E2600" s="138">
        <v>2</v>
      </c>
      <c r="F2600" s="138" t="s">
        <v>31</v>
      </c>
      <c r="G2600" s="138" t="s">
        <v>579</v>
      </c>
      <c r="H2600" s="138" t="s">
        <v>1829</v>
      </c>
      <c r="I2600" s="138">
        <v>1297</v>
      </c>
      <c r="J2600" s="138" t="s">
        <v>546</v>
      </c>
      <c r="K2600" s="138" t="s">
        <v>34</v>
      </c>
      <c r="L2600" s="138">
        <v>27.904109589041099</v>
      </c>
      <c r="M2600" s="138">
        <v>3</v>
      </c>
      <c r="N2600" s="138">
        <v>1</v>
      </c>
      <c r="O2600" s="138">
        <v>11.098000000000001</v>
      </c>
      <c r="P2600" s="138">
        <v>0</v>
      </c>
      <c r="Q2600" s="138">
        <v>64.876999999999995</v>
      </c>
      <c r="R2600" s="138">
        <v>33.311607047165687</v>
      </c>
      <c r="S2600" s="138">
        <v>55.754996519711362</v>
      </c>
      <c r="T2600" s="138">
        <v>7.4811298241818882</v>
      </c>
      <c r="U2600" s="138">
        <v>33.626882517349308</v>
      </c>
      <c r="V2600" s="138">
        <v>56.828927934380808</v>
      </c>
      <c r="W2600" s="138">
        <v>7.7340151390105021</v>
      </c>
      <c r="X2600" s="138">
        <v>47.052791727213183</v>
      </c>
    </row>
    <row r="2601" spans="1:24" x14ac:dyDescent="0.45">
      <c r="A2601" s="138" t="s">
        <v>74</v>
      </c>
      <c r="B2601" s="138">
        <v>2026</v>
      </c>
      <c r="C2601" s="139">
        <v>46129</v>
      </c>
      <c r="D2601" s="138" t="s">
        <v>30</v>
      </c>
      <c r="E2601" s="138">
        <v>2</v>
      </c>
      <c r="F2601" s="138" t="s">
        <v>31</v>
      </c>
      <c r="G2601" s="138" t="s">
        <v>579</v>
      </c>
      <c r="H2601" s="138" t="s">
        <v>1829</v>
      </c>
      <c r="I2601" s="138">
        <v>1297</v>
      </c>
      <c r="J2601" s="138" t="s">
        <v>418</v>
      </c>
      <c r="K2601" s="138" t="s">
        <v>96</v>
      </c>
      <c r="L2601" s="138">
        <v>27.906849315068492</v>
      </c>
      <c r="M2601" s="138">
        <v>4</v>
      </c>
      <c r="N2601" s="138">
        <v>2</v>
      </c>
      <c r="O2601" s="138">
        <v>11.098000000000001</v>
      </c>
      <c r="P2601" s="138">
        <v>0</v>
      </c>
      <c r="Q2601" s="138">
        <v>64.876999999999995</v>
      </c>
      <c r="R2601" s="138">
        <v>13.668762910149811</v>
      </c>
      <c r="S2601" s="138">
        <v>38.350586934714997</v>
      </c>
      <c r="T2601" s="138">
        <v>8.2272746748550638</v>
      </c>
      <c r="U2601" s="138">
        <v>12.07129350815141</v>
      </c>
      <c r="V2601" s="138">
        <v>37.082907654120277</v>
      </c>
      <c r="W2601" s="138">
        <v>8.3372047153229545</v>
      </c>
      <c r="X2601" s="138">
        <v>47.052791727213183</v>
      </c>
    </row>
    <row r="2602" spans="1:24" x14ac:dyDescent="0.45">
      <c r="A2602" s="138" t="s">
        <v>74</v>
      </c>
      <c r="B2602" s="138">
        <v>2026</v>
      </c>
      <c r="C2602" s="139">
        <v>46129</v>
      </c>
      <c r="D2602" s="138" t="s">
        <v>30</v>
      </c>
      <c r="E2602" s="138">
        <v>2</v>
      </c>
      <c r="F2602" s="138" t="s">
        <v>31</v>
      </c>
      <c r="G2602" s="138" t="s">
        <v>578</v>
      </c>
      <c r="H2602" s="138" t="s">
        <v>1830</v>
      </c>
      <c r="I2602" s="138">
        <v>1298</v>
      </c>
      <c r="J2602" s="138" t="s">
        <v>492</v>
      </c>
      <c r="K2602" s="138" t="s">
        <v>79</v>
      </c>
      <c r="L2602" s="138">
        <v>23.334246575342469</v>
      </c>
      <c r="M2602" s="138">
        <v>1</v>
      </c>
      <c r="N2602" s="138">
        <v>1</v>
      </c>
      <c r="O2602" s="138">
        <v>10.614000000000001</v>
      </c>
      <c r="P2602" s="138">
        <v>0</v>
      </c>
      <c r="Q2602" s="138">
        <v>67.834999999999994</v>
      </c>
      <c r="R2602" s="138">
        <v>38.263675098153477</v>
      </c>
      <c r="S2602" s="138">
        <v>62.969563350503712</v>
      </c>
      <c r="T2602" s="138">
        <v>8.235296084116742</v>
      </c>
      <c r="U2602" s="138">
        <v>41.725305678257392</v>
      </c>
      <c r="V2602" s="138">
        <v>65.952146837683429</v>
      </c>
      <c r="W2602" s="138">
        <v>8.0756137198086826</v>
      </c>
      <c r="X2602" s="138">
        <v>61.197195248823093</v>
      </c>
    </row>
    <row r="2603" spans="1:24" x14ac:dyDescent="0.45">
      <c r="A2603" s="138" t="s">
        <v>74</v>
      </c>
      <c r="B2603" s="138">
        <v>2026</v>
      </c>
      <c r="C2603" s="139">
        <v>46129</v>
      </c>
      <c r="D2603" s="138" t="s">
        <v>30</v>
      </c>
      <c r="E2603" s="138">
        <v>2</v>
      </c>
      <c r="F2603" s="138" t="s">
        <v>31</v>
      </c>
      <c r="G2603" s="138" t="s">
        <v>578</v>
      </c>
      <c r="H2603" s="138" t="s">
        <v>1830</v>
      </c>
      <c r="I2603" s="138">
        <v>1298</v>
      </c>
      <c r="J2603" s="138" t="s">
        <v>451</v>
      </c>
      <c r="K2603" s="138" t="s">
        <v>49</v>
      </c>
      <c r="L2603" s="138">
        <v>27.37808219178082</v>
      </c>
      <c r="M2603" s="138">
        <v>2</v>
      </c>
      <c r="N2603" s="138">
        <v>2</v>
      </c>
      <c r="O2603" s="138">
        <v>10.614000000000001</v>
      </c>
      <c r="P2603" s="138">
        <v>0</v>
      </c>
      <c r="Q2603" s="138">
        <v>67.834999999999994</v>
      </c>
      <c r="R2603" s="138">
        <v>37.788645763750957</v>
      </c>
      <c r="S2603" s="138">
        <v>59.424827147142473</v>
      </c>
      <c r="T2603" s="138">
        <v>7.2120604611305028</v>
      </c>
      <c r="U2603" s="138">
        <v>35.073196408915727</v>
      </c>
      <c r="V2603" s="138">
        <v>57.055931550795172</v>
      </c>
      <c r="W2603" s="138">
        <v>7.3275783806264778</v>
      </c>
      <c r="X2603" s="138">
        <v>61.197195248823093</v>
      </c>
    </row>
    <row r="2604" spans="1:24" x14ac:dyDescent="0.45">
      <c r="A2604" s="130" t="s">
        <v>29</v>
      </c>
      <c r="B2604" s="130">
        <v>2026</v>
      </c>
      <c r="C2604" s="131">
        <v>46136</v>
      </c>
      <c r="D2604" s="130" t="s">
        <v>30</v>
      </c>
      <c r="E2604" s="130">
        <v>1</v>
      </c>
      <c r="F2604" s="130" t="s">
        <v>572</v>
      </c>
      <c r="G2604" s="130">
        <v>1</v>
      </c>
      <c r="H2604" s="130" t="s">
        <v>1831</v>
      </c>
      <c r="I2604" s="130">
        <v>1299</v>
      </c>
      <c r="J2604" s="130" t="s">
        <v>529</v>
      </c>
      <c r="K2604" s="130" t="s">
        <v>121</v>
      </c>
      <c r="L2604" s="130">
        <v>20.32328767123288</v>
      </c>
      <c r="M2604" s="130">
        <v>5</v>
      </c>
      <c r="N2604" s="130">
        <v>1</v>
      </c>
      <c r="O2604" s="130">
        <v>11.073</v>
      </c>
      <c r="P2604" s="130">
        <v>0</v>
      </c>
      <c r="Q2604" s="130">
        <v>65.022999999999996</v>
      </c>
      <c r="R2604" s="130">
        <v>1E-3</v>
      </c>
      <c r="S2604" s="130">
        <v>22.727805701961049</v>
      </c>
      <c r="T2604" s="130">
        <v>8.3450790377546991</v>
      </c>
      <c r="U2604" s="130">
        <v>1.7581041245569049</v>
      </c>
      <c r="V2604" s="130">
        <v>26.2169560793945</v>
      </c>
      <c r="W2604" s="130">
        <v>8.1529506516125316</v>
      </c>
      <c r="X2604" s="130">
        <v>22.73041758881687</v>
      </c>
    </row>
    <row r="2605" spans="1:24" x14ac:dyDescent="0.45">
      <c r="A2605" s="130" t="s">
        <v>29</v>
      </c>
      <c r="B2605" s="130">
        <v>2026</v>
      </c>
      <c r="C2605" s="131">
        <v>46136</v>
      </c>
      <c r="D2605" s="130" t="s">
        <v>30</v>
      </c>
      <c r="E2605" s="130">
        <v>1</v>
      </c>
      <c r="F2605" s="130" t="s">
        <v>572</v>
      </c>
      <c r="G2605" s="130">
        <v>1</v>
      </c>
      <c r="H2605" s="130" t="s">
        <v>1831</v>
      </c>
      <c r="I2605" s="130">
        <v>1299</v>
      </c>
      <c r="J2605" s="130" t="s">
        <v>542</v>
      </c>
      <c r="K2605" s="130" t="s">
        <v>543</v>
      </c>
      <c r="L2605" s="130">
        <v>20.098630136986301</v>
      </c>
      <c r="M2605" s="130">
        <v>28</v>
      </c>
      <c r="N2605" s="130">
        <v>2</v>
      </c>
      <c r="O2605" s="130">
        <v>11.073</v>
      </c>
      <c r="P2605" s="130">
        <v>0</v>
      </c>
      <c r="Q2605" s="130">
        <v>65.022999999999996</v>
      </c>
      <c r="R2605" s="130">
        <v>1E-3</v>
      </c>
      <c r="S2605" s="130">
        <v>22.733029475672691</v>
      </c>
      <c r="T2605" s="130">
        <v>8.5966999777793678</v>
      </c>
      <c r="U2605" s="130">
        <v>-5.9333623124946691</v>
      </c>
      <c r="V2605" s="130">
        <v>19.054740539628899</v>
      </c>
      <c r="W2605" s="130">
        <v>8.3293676173745226</v>
      </c>
      <c r="X2605" s="130">
        <v>22.73041758881687</v>
      </c>
    </row>
    <row r="2606" spans="1:24" x14ac:dyDescent="0.45">
      <c r="A2606" s="130" t="s">
        <v>29</v>
      </c>
      <c r="B2606" s="130">
        <v>2026</v>
      </c>
      <c r="C2606" s="131">
        <v>46136</v>
      </c>
      <c r="D2606" s="130" t="s">
        <v>30</v>
      </c>
      <c r="E2606" s="130">
        <v>1</v>
      </c>
      <c r="F2606" s="130" t="s">
        <v>572</v>
      </c>
      <c r="G2606" s="130">
        <v>2</v>
      </c>
      <c r="H2606" s="130" t="s">
        <v>1832</v>
      </c>
      <c r="I2606" s="130">
        <v>1300</v>
      </c>
      <c r="J2606" s="130" t="s">
        <v>525</v>
      </c>
      <c r="K2606" s="130" t="s">
        <v>524</v>
      </c>
      <c r="L2606" s="130">
        <v>25.74520547945205</v>
      </c>
      <c r="M2606" s="130">
        <v>6</v>
      </c>
      <c r="N2606" s="130">
        <v>1</v>
      </c>
      <c r="O2606" s="130">
        <v>11.14</v>
      </c>
      <c r="P2606" s="130">
        <v>0</v>
      </c>
      <c r="Q2606" s="130">
        <v>64.632000000000005</v>
      </c>
      <c r="R2606" s="130">
        <v>28.611882208726421</v>
      </c>
      <c r="S2606" s="130">
        <v>50.716369775721468</v>
      </c>
      <c r="T2606" s="130">
        <v>7.3681625223316836</v>
      </c>
      <c r="U2606" s="130">
        <v>27.549251162326161</v>
      </c>
      <c r="V2606" s="130">
        <v>51.019938351100031</v>
      </c>
      <c r="W2606" s="130">
        <v>7.823562396257957</v>
      </c>
      <c r="X2606" s="130">
        <v>35.199907862230759</v>
      </c>
    </row>
    <row r="2607" spans="1:24" x14ac:dyDescent="0.45">
      <c r="A2607" s="130" t="s">
        <v>29</v>
      </c>
      <c r="B2607" s="130">
        <v>2026</v>
      </c>
      <c r="C2607" s="131">
        <v>46136</v>
      </c>
      <c r="D2607" s="130" t="s">
        <v>30</v>
      </c>
      <c r="E2607" s="130">
        <v>1</v>
      </c>
      <c r="F2607" s="130" t="s">
        <v>572</v>
      </c>
      <c r="G2607" s="130">
        <v>2</v>
      </c>
      <c r="H2607" s="130" t="s">
        <v>1832</v>
      </c>
      <c r="I2607" s="130">
        <v>1300</v>
      </c>
      <c r="J2607" s="130" t="s">
        <v>534</v>
      </c>
      <c r="K2607" s="130" t="s">
        <v>58</v>
      </c>
      <c r="L2607" s="130">
        <v>25.087671232876708</v>
      </c>
      <c r="M2607" s="130">
        <v>27</v>
      </c>
      <c r="N2607" s="130">
        <v>2</v>
      </c>
      <c r="O2607" s="130">
        <v>11.14</v>
      </c>
      <c r="P2607" s="130">
        <v>0</v>
      </c>
      <c r="Q2607" s="130">
        <v>64.632000000000005</v>
      </c>
      <c r="R2607" s="130">
        <v>1E-3</v>
      </c>
      <c r="S2607" s="130">
        <v>19.683445948740051</v>
      </c>
      <c r="T2607" s="130">
        <v>8.0865766340286509</v>
      </c>
      <c r="U2607" s="130">
        <v>-6.0436214345636294</v>
      </c>
      <c r="V2607" s="130">
        <v>19.32662248321331</v>
      </c>
      <c r="W2607" s="130">
        <v>8.4567479725923143</v>
      </c>
      <c r="X2607" s="130">
        <v>35.199907862230759</v>
      </c>
    </row>
    <row r="2608" spans="1:24" x14ac:dyDescent="0.45">
      <c r="A2608" s="130" t="s">
        <v>29</v>
      </c>
      <c r="B2608" s="130">
        <v>2026</v>
      </c>
      <c r="C2608" s="131">
        <v>46136</v>
      </c>
      <c r="D2608" s="130" t="s">
        <v>30</v>
      </c>
      <c r="E2608" s="130">
        <v>1</v>
      </c>
      <c r="F2608" s="130" t="s">
        <v>572</v>
      </c>
      <c r="G2608" s="130">
        <v>3</v>
      </c>
      <c r="H2608" s="130" t="s">
        <v>1833</v>
      </c>
      <c r="I2608" s="130">
        <v>1301</v>
      </c>
      <c r="J2608" s="130" t="s">
        <v>475</v>
      </c>
      <c r="K2608" s="130" t="s">
        <v>265</v>
      </c>
      <c r="L2608" s="130">
        <v>22.63287671232877</v>
      </c>
      <c r="M2608" s="130">
        <v>7</v>
      </c>
      <c r="N2608" s="130">
        <v>1</v>
      </c>
      <c r="O2608" s="130">
        <v>11.047000000000001</v>
      </c>
      <c r="P2608" s="130">
        <v>0</v>
      </c>
      <c r="Q2608" s="130">
        <v>65.176000000000002</v>
      </c>
      <c r="R2608" s="130">
        <v>1E-3</v>
      </c>
      <c r="S2608" s="130">
        <v>12.8849879198726</v>
      </c>
      <c r="T2608" s="130">
        <v>8.4940955070328261</v>
      </c>
      <c r="U2608" s="130">
        <v>-5.6607498914017214</v>
      </c>
      <c r="V2608" s="130">
        <v>18.640635381917448</v>
      </c>
      <c r="W2608" s="130">
        <v>8.100461757773056</v>
      </c>
      <c r="X2608" s="130">
        <v>18.9424939599363</v>
      </c>
    </row>
    <row r="2609" spans="1:24" x14ac:dyDescent="0.45">
      <c r="A2609" s="130" t="s">
        <v>29</v>
      </c>
      <c r="B2609" s="130">
        <v>2026</v>
      </c>
      <c r="C2609" s="131">
        <v>46136</v>
      </c>
      <c r="D2609" s="130" t="s">
        <v>30</v>
      </c>
      <c r="E2609" s="130">
        <v>1</v>
      </c>
      <c r="F2609" s="130" t="s">
        <v>572</v>
      </c>
      <c r="G2609" s="130">
        <v>3</v>
      </c>
      <c r="H2609" s="130" t="s">
        <v>1833</v>
      </c>
      <c r="I2609" s="130">
        <v>1301</v>
      </c>
      <c r="J2609" s="130" t="s">
        <v>558</v>
      </c>
      <c r="K2609" s="130" t="s">
        <v>46</v>
      </c>
      <c r="L2609" s="130">
        <v>19.158904109589042</v>
      </c>
      <c r="M2609" s="130">
        <v>26</v>
      </c>
      <c r="N2609" s="130">
        <v>2</v>
      </c>
      <c r="O2609" s="130">
        <v>11.047000000000001</v>
      </c>
      <c r="P2609" s="130">
        <v>0</v>
      </c>
      <c r="Q2609" s="130">
        <v>65.176000000000002</v>
      </c>
      <c r="R2609" s="130">
        <v>1E-3</v>
      </c>
      <c r="S2609" s="130">
        <v>25</v>
      </c>
      <c r="T2609" s="130">
        <v>8.3333333330000006</v>
      </c>
      <c r="U2609" s="130">
        <v>-4.5507550142846007</v>
      </c>
      <c r="V2609" s="130">
        <v>19.436223442110421</v>
      </c>
      <c r="W2609" s="130">
        <v>7.9956594854650058</v>
      </c>
      <c r="X2609" s="130">
        <v>18.9424939599363</v>
      </c>
    </row>
    <row r="2610" spans="1:24" x14ac:dyDescent="0.45">
      <c r="A2610" s="130" t="s">
        <v>29</v>
      </c>
      <c r="B2610" s="130">
        <v>2026</v>
      </c>
      <c r="C2610" s="131">
        <v>46136</v>
      </c>
      <c r="D2610" s="130" t="s">
        <v>30</v>
      </c>
      <c r="E2610" s="130">
        <v>1</v>
      </c>
      <c r="F2610" s="130" t="s">
        <v>572</v>
      </c>
      <c r="G2610" s="130">
        <v>4</v>
      </c>
      <c r="H2610" s="130" t="s">
        <v>1834</v>
      </c>
      <c r="I2610" s="130">
        <v>1302</v>
      </c>
      <c r="J2610" s="130" t="s">
        <v>397</v>
      </c>
      <c r="K2610" s="130" t="s">
        <v>177</v>
      </c>
      <c r="L2610" s="130">
        <v>33.43287671232877</v>
      </c>
      <c r="M2610" s="130">
        <v>8</v>
      </c>
      <c r="N2610" s="130">
        <v>1</v>
      </c>
      <c r="O2610" s="130">
        <v>11.285</v>
      </c>
      <c r="P2610" s="130">
        <v>0</v>
      </c>
      <c r="Q2610" s="130">
        <v>63.802</v>
      </c>
      <c r="R2610" s="130">
        <v>2.3329029231642231</v>
      </c>
      <c r="S2610" s="130">
        <v>24.396565626252229</v>
      </c>
      <c r="T2610" s="130">
        <v>7.35455423436267</v>
      </c>
      <c r="U2610" s="130">
        <v>5.2370264217412954</v>
      </c>
      <c r="V2610" s="130">
        <v>27.381053567676041</v>
      </c>
      <c r="W2610" s="130">
        <v>7.3813423819782482</v>
      </c>
      <c r="X2610" s="130">
        <v>24.634864080570949</v>
      </c>
    </row>
    <row r="2611" spans="1:24" x14ac:dyDescent="0.45">
      <c r="A2611" s="130" t="s">
        <v>29</v>
      </c>
      <c r="B2611" s="130">
        <v>2026</v>
      </c>
      <c r="C2611" s="131">
        <v>46136</v>
      </c>
      <c r="D2611" s="130" t="s">
        <v>30</v>
      </c>
      <c r="E2611" s="130">
        <v>1</v>
      </c>
      <c r="F2611" s="130" t="s">
        <v>572</v>
      </c>
      <c r="G2611" s="130">
        <v>4</v>
      </c>
      <c r="H2611" s="130" t="s">
        <v>1834</v>
      </c>
      <c r="I2611" s="130">
        <v>1302</v>
      </c>
      <c r="J2611" s="130" t="s">
        <v>537</v>
      </c>
      <c r="K2611" s="130" t="s">
        <v>115</v>
      </c>
      <c r="L2611" s="130">
        <v>22.139726027397259</v>
      </c>
      <c r="M2611" s="130">
        <v>25</v>
      </c>
      <c r="N2611" s="130">
        <v>2</v>
      </c>
      <c r="O2611" s="130">
        <v>11.285</v>
      </c>
      <c r="P2611" s="130">
        <v>0</v>
      </c>
      <c r="Q2611" s="130">
        <v>63.802</v>
      </c>
      <c r="R2611" s="130">
        <v>1.034845970373951</v>
      </c>
      <c r="S2611" s="130">
        <v>24.873162534889669</v>
      </c>
      <c r="T2611" s="130">
        <v>7.946105521505241</v>
      </c>
      <c r="U2611" s="130">
        <v>-1.9489393089422331</v>
      </c>
      <c r="V2611" s="130">
        <v>21.460505293586809</v>
      </c>
      <c r="W2611" s="130">
        <v>7.8031482008430153</v>
      </c>
      <c r="X2611" s="130">
        <v>24.634864080570949</v>
      </c>
    </row>
    <row r="2612" spans="1:24" x14ac:dyDescent="0.45">
      <c r="A2612" s="130" t="s">
        <v>29</v>
      </c>
      <c r="B2612" s="130">
        <v>2026</v>
      </c>
      <c r="C2612" s="131">
        <v>46136</v>
      </c>
      <c r="D2612" s="130" t="s">
        <v>30</v>
      </c>
      <c r="E2612" s="130">
        <v>1</v>
      </c>
      <c r="F2612" s="130" t="s">
        <v>572</v>
      </c>
      <c r="G2612" s="130">
        <v>5</v>
      </c>
      <c r="H2612" s="130" t="s">
        <v>1835</v>
      </c>
      <c r="I2612" s="130">
        <v>1303</v>
      </c>
      <c r="J2612" s="130" t="s">
        <v>403</v>
      </c>
      <c r="K2612" s="130" t="s">
        <v>61</v>
      </c>
      <c r="L2612" s="130">
        <v>29.12602739726027</v>
      </c>
      <c r="M2612" s="130">
        <v>9</v>
      </c>
      <c r="N2612" s="130">
        <v>1</v>
      </c>
      <c r="O2612" s="130">
        <v>11.019</v>
      </c>
      <c r="P2612" s="130">
        <v>0</v>
      </c>
      <c r="Q2612" s="130">
        <v>65.341999999999999</v>
      </c>
      <c r="R2612" s="130">
        <v>9.3002684443687578</v>
      </c>
      <c r="S2612" s="130">
        <v>32.018554206720822</v>
      </c>
      <c r="T2612" s="130">
        <v>7.5727619207840213</v>
      </c>
      <c r="U2612" s="130">
        <v>10.962295872872341</v>
      </c>
      <c r="V2612" s="130">
        <v>33.988907931383849</v>
      </c>
      <c r="W2612" s="130">
        <v>7.6755373528371704</v>
      </c>
      <c r="X2612" s="130">
        <v>27.835534868541789</v>
      </c>
    </row>
    <row r="2613" spans="1:24" x14ac:dyDescent="0.45">
      <c r="A2613" s="130" t="s">
        <v>29</v>
      </c>
      <c r="B2613" s="130">
        <v>2026</v>
      </c>
      <c r="C2613" s="131">
        <v>46136</v>
      </c>
      <c r="D2613" s="130" t="s">
        <v>30</v>
      </c>
      <c r="E2613" s="130">
        <v>1</v>
      </c>
      <c r="F2613" s="130" t="s">
        <v>572</v>
      </c>
      <c r="G2613" s="130">
        <v>5</v>
      </c>
      <c r="H2613" s="130" t="s">
        <v>1835</v>
      </c>
      <c r="I2613" s="130">
        <v>1303</v>
      </c>
      <c r="J2613" s="130" t="s">
        <v>511</v>
      </c>
      <c r="K2613" s="130" t="s">
        <v>363</v>
      </c>
      <c r="L2613" s="130">
        <v>33.027397260273972</v>
      </c>
      <c r="M2613" s="130">
        <v>24</v>
      </c>
      <c r="N2613" s="130">
        <v>2</v>
      </c>
      <c r="O2613" s="130">
        <v>11.019</v>
      </c>
      <c r="P2613" s="130">
        <v>0</v>
      </c>
      <c r="Q2613" s="130">
        <v>65.341999999999999</v>
      </c>
      <c r="R2613" s="130">
        <v>1E-3</v>
      </c>
      <c r="S2613" s="130">
        <v>23.652515530362749</v>
      </c>
      <c r="T2613" s="130">
        <v>8.407089201984844</v>
      </c>
      <c r="U2613" s="130">
        <v>-3.626227053104675</v>
      </c>
      <c r="V2613" s="130">
        <v>21.28621768838493</v>
      </c>
      <c r="W2613" s="130">
        <v>8.3041482471632015</v>
      </c>
      <c r="X2613" s="130">
        <v>27.835534868541789</v>
      </c>
    </row>
    <row r="2614" spans="1:24" x14ac:dyDescent="0.45">
      <c r="A2614" s="130" t="s">
        <v>29</v>
      </c>
      <c r="B2614" s="130">
        <v>2026</v>
      </c>
      <c r="C2614" s="131">
        <v>46136</v>
      </c>
      <c r="D2614" s="130" t="s">
        <v>30</v>
      </c>
      <c r="E2614" s="130">
        <v>1</v>
      </c>
      <c r="F2614" s="130" t="s">
        <v>572</v>
      </c>
      <c r="G2614" s="130">
        <v>6</v>
      </c>
      <c r="H2614" s="130" t="s">
        <v>1836</v>
      </c>
      <c r="I2614" s="130">
        <v>1304</v>
      </c>
      <c r="J2614" s="130" t="s">
        <v>459</v>
      </c>
      <c r="K2614" s="130" t="s">
        <v>143</v>
      </c>
      <c r="L2614" s="130">
        <v>22.947945205479449</v>
      </c>
      <c r="M2614" s="130">
        <v>10</v>
      </c>
      <c r="N2614" s="130">
        <v>1</v>
      </c>
      <c r="O2614" s="130">
        <v>11.375</v>
      </c>
      <c r="P2614" s="130">
        <v>0</v>
      </c>
      <c r="Q2614" s="130">
        <v>63.296999999999997</v>
      </c>
      <c r="R2614" s="130">
        <v>1E-3</v>
      </c>
      <c r="S2614" s="130">
        <v>24.011522889751031</v>
      </c>
      <c r="T2614" s="130">
        <v>8.4253561186083843</v>
      </c>
      <c r="U2614" s="130">
        <v>1.4018260254192041</v>
      </c>
      <c r="V2614" s="130">
        <v>26.382407103750271</v>
      </c>
      <c r="W2614" s="130">
        <v>8.326860359443689</v>
      </c>
      <c r="X2614" s="130">
        <v>19.853478204466921</v>
      </c>
    </row>
    <row r="2615" spans="1:24" x14ac:dyDescent="0.45">
      <c r="A2615" s="130" t="s">
        <v>29</v>
      </c>
      <c r="B2615" s="130">
        <v>2026</v>
      </c>
      <c r="C2615" s="131">
        <v>46136</v>
      </c>
      <c r="D2615" s="130" t="s">
        <v>30</v>
      </c>
      <c r="E2615" s="130">
        <v>1</v>
      </c>
      <c r="F2615" s="130" t="s">
        <v>572</v>
      </c>
      <c r="G2615" s="130">
        <v>6</v>
      </c>
      <c r="H2615" s="130" t="s">
        <v>1836</v>
      </c>
      <c r="I2615" s="130">
        <v>1304</v>
      </c>
      <c r="J2615" s="130" t="s">
        <v>494</v>
      </c>
      <c r="K2615" s="130" t="s">
        <v>363</v>
      </c>
      <c r="L2615" s="130">
        <v>23.197260273972599</v>
      </c>
      <c r="M2615" s="130">
        <v>23</v>
      </c>
      <c r="N2615" s="130">
        <v>2</v>
      </c>
      <c r="O2615" s="130">
        <v>11.375</v>
      </c>
      <c r="P2615" s="130">
        <v>0</v>
      </c>
      <c r="Q2615" s="130">
        <v>63.296999999999997</v>
      </c>
      <c r="R2615" s="130">
        <v>1E-3</v>
      </c>
      <c r="S2615" s="130">
        <v>15.695433519182821</v>
      </c>
      <c r="T2615" s="130">
        <v>7.9126410157076954</v>
      </c>
      <c r="U2615" s="130">
        <v>-10.25284967321379</v>
      </c>
      <c r="V2615" s="130">
        <v>13.57284425985792</v>
      </c>
      <c r="W2615" s="130">
        <v>7.9418979776905703</v>
      </c>
      <c r="X2615" s="130">
        <v>19.853478204466921</v>
      </c>
    </row>
    <row r="2616" spans="1:24" x14ac:dyDescent="0.45">
      <c r="A2616" s="130" t="s">
        <v>29</v>
      </c>
      <c r="B2616" s="130">
        <v>2026</v>
      </c>
      <c r="C2616" s="131">
        <v>46136</v>
      </c>
      <c r="D2616" s="130" t="s">
        <v>30</v>
      </c>
      <c r="E2616" s="130">
        <v>1</v>
      </c>
      <c r="F2616" s="130" t="s">
        <v>572</v>
      </c>
      <c r="G2616" s="130">
        <v>7</v>
      </c>
      <c r="H2616" s="130" t="s">
        <v>1837</v>
      </c>
      <c r="I2616" s="130">
        <v>1305</v>
      </c>
      <c r="J2616" s="130" t="s">
        <v>502</v>
      </c>
      <c r="K2616" s="130" t="s">
        <v>37</v>
      </c>
      <c r="L2616" s="130">
        <v>25.260273972602739</v>
      </c>
      <c r="M2616" s="130">
        <v>11</v>
      </c>
      <c r="N2616" s="130">
        <v>1</v>
      </c>
      <c r="O2616" s="130">
        <v>11.346</v>
      </c>
      <c r="P2616" s="130">
        <v>0</v>
      </c>
      <c r="Q2616" s="130">
        <v>63.457999999999998</v>
      </c>
      <c r="R2616" s="130">
        <v>1E-3</v>
      </c>
      <c r="S2616" s="130">
        <v>22.11694716032066</v>
      </c>
      <c r="T2616" s="130">
        <v>8.5508560370018625</v>
      </c>
      <c r="U2616" s="130">
        <v>-0.25034894557009219</v>
      </c>
      <c r="V2616" s="130">
        <v>24.889025520076292</v>
      </c>
      <c r="W2616" s="130">
        <v>8.3797914885487952</v>
      </c>
      <c r="X2616" s="130">
        <v>19.187041711521289</v>
      </c>
    </row>
    <row r="2617" spans="1:24" x14ac:dyDescent="0.45">
      <c r="A2617" s="130" t="s">
        <v>29</v>
      </c>
      <c r="B2617" s="130">
        <v>2026</v>
      </c>
      <c r="C2617" s="131">
        <v>46136</v>
      </c>
      <c r="D2617" s="130" t="s">
        <v>30</v>
      </c>
      <c r="E2617" s="130">
        <v>1</v>
      </c>
      <c r="F2617" s="130" t="s">
        <v>572</v>
      </c>
      <c r="G2617" s="130">
        <v>7</v>
      </c>
      <c r="H2617" s="130" t="s">
        <v>1837</v>
      </c>
      <c r="I2617" s="130">
        <v>1305</v>
      </c>
      <c r="J2617" s="130" t="s">
        <v>488</v>
      </c>
      <c r="K2617" s="130" t="s">
        <v>55</v>
      </c>
      <c r="L2617" s="130">
        <v>25.336986301369858</v>
      </c>
      <c r="M2617" s="130">
        <v>22</v>
      </c>
      <c r="N2617" s="130">
        <v>2</v>
      </c>
      <c r="O2617" s="130">
        <v>11.346</v>
      </c>
      <c r="P2617" s="130">
        <v>0</v>
      </c>
      <c r="Q2617" s="130">
        <v>63.457999999999998</v>
      </c>
      <c r="R2617" s="130">
        <v>1E-3</v>
      </c>
      <c r="S2617" s="130">
        <v>16.257136262721911</v>
      </c>
      <c r="T2617" s="130">
        <v>7.9741382799577343</v>
      </c>
      <c r="U2617" s="130">
        <v>-10.060046529753659</v>
      </c>
      <c r="V2617" s="130">
        <v>13.806776625129009</v>
      </c>
      <c r="W2617" s="130">
        <v>7.955607718294222</v>
      </c>
      <c r="X2617" s="130">
        <v>19.187041711521289</v>
      </c>
    </row>
    <row r="2618" spans="1:24" x14ac:dyDescent="0.45">
      <c r="A2618" s="130" t="s">
        <v>29</v>
      </c>
      <c r="B2618" s="130">
        <v>2026</v>
      </c>
      <c r="C2618" s="131">
        <v>46136</v>
      </c>
      <c r="D2618" s="130" t="s">
        <v>30</v>
      </c>
      <c r="E2618" s="130">
        <v>1</v>
      </c>
      <c r="F2618" s="130" t="s">
        <v>572</v>
      </c>
      <c r="G2618" s="130">
        <v>8</v>
      </c>
      <c r="H2618" s="130" t="s">
        <v>1838</v>
      </c>
      <c r="I2618" s="130">
        <v>1306</v>
      </c>
      <c r="J2618" s="130" t="s">
        <v>545</v>
      </c>
      <c r="K2618" s="130" t="s">
        <v>265</v>
      </c>
      <c r="L2618" s="130">
        <v>20.271232876712329</v>
      </c>
      <c r="M2618" s="130">
        <v>12</v>
      </c>
      <c r="N2618" s="130">
        <v>1</v>
      </c>
      <c r="O2618" s="130">
        <v>11.114000000000001</v>
      </c>
      <c r="P2618" s="130">
        <v>0</v>
      </c>
      <c r="Q2618" s="130">
        <v>64.783000000000001</v>
      </c>
      <c r="R2618" s="130">
        <v>1E-3</v>
      </c>
      <c r="S2618" s="130">
        <v>21.49504411839759</v>
      </c>
      <c r="T2618" s="130">
        <v>8.133863111678302</v>
      </c>
      <c r="U2618" s="130">
        <v>-9.3770637233994591E-2</v>
      </c>
      <c r="V2618" s="130">
        <v>24.065523897664971</v>
      </c>
      <c r="W2618" s="130">
        <v>8.0530981782996562</v>
      </c>
      <c r="X2618" s="130">
        <v>18.570149695450951</v>
      </c>
    </row>
    <row r="2619" spans="1:24" x14ac:dyDescent="0.45">
      <c r="A2619" s="130" t="s">
        <v>29</v>
      </c>
      <c r="B2619" s="130">
        <v>2026</v>
      </c>
      <c r="C2619" s="131">
        <v>46136</v>
      </c>
      <c r="D2619" s="130" t="s">
        <v>30</v>
      </c>
      <c r="E2619" s="130">
        <v>1</v>
      </c>
      <c r="F2619" s="130" t="s">
        <v>572</v>
      </c>
      <c r="G2619" s="130">
        <v>8</v>
      </c>
      <c r="H2619" s="130" t="s">
        <v>1838</v>
      </c>
      <c r="I2619" s="130">
        <v>1306</v>
      </c>
      <c r="J2619" s="130" t="s">
        <v>262</v>
      </c>
      <c r="K2619" s="130" t="s">
        <v>46</v>
      </c>
      <c r="L2619" s="130">
        <v>29.553424657534251</v>
      </c>
      <c r="M2619" s="130">
        <v>21</v>
      </c>
      <c r="N2619" s="130">
        <v>2</v>
      </c>
      <c r="O2619" s="130">
        <v>11.114000000000001</v>
      </c>
      <c r="P2619" s="130">
        <v>0</v>
      </c>
      <c r="Q2619" s="130">
        <v>64.783000000000001</v>
      </c>
      <c r="R2619" s="130">
        <v>1E-3</v>
      </c>
      <c r="S2619" s="130">
        <v>15.64525527250432</v>
      </c>
      <c r="T2619" s="130">
        <v>7.7000596293543468</v>
      </c>
      <c r="U2619" s="130">
        <v>-9.8858504981956106</v>
      </c>
      <c r="V2619" s="130">
        <v>13.309690381000729</v>
      </c>
      <c r="W2619" s="130">
        <v>7.7318469597321116</v>
      </c>
      <c r="X2619" s="130">
        <v>18.570149695450951</v>
      </c>
    </row>
    <row r="2620" spans="1:24" x14ac:dyDescent="0.45">
      <c r="A2620" s="130" t="s">
        <v>29</v>
      </c>
      <c r="B2620" s="130">
        <v>2026</v>
      </c>
      <c r="C2620" s="131">
        <v>46136</v>
      </c>
      <c r="D2620" s="130" t="s">
        <v>30</v>
      </c>
      <c r="E2620" s="130">
        <v>1</v>
      </c>
      <c r="F2620" s="130" t="s">
        <v>572</v>
      </c>
      <c r="G2620" s="130">
        <v>9</v>
      </c>
      <c r="H2620" s="130" t="s">
        <v>1839</v>
      </c>
      <c r="I2620" s="130">
        <v>1307</v>
      </c>
      <c r="J2620" s="130" t="s">
        <v>557</v>
      </c>
      <c r="K2620" s="130" t="s">
        <v>43</v>
      </c>
      <c r="L2620" s="130">
        <v>20.145205479452059</v>
      </c>
      <c r="M2620" s="130">
        <v>13</v>
      </c>
      <c r="N2620" s="130">
        <v>1</v>
      </c>
      <c r="O2620" s="130">
        <v>11.337</v>
      </c>
      <c r="P2620" s="130">
        <v>0</v>
      </c>
      <c r="Q2620" s="130">
        <v>63.509</v>
      </c>
      <c r="R2620" s="130">
        <v>1E-3</v>
      </c>
      <c r="S2620" s="130">
        <v>25</v>
      </c>
      <c r="T2620" s="130">
        <v>8.3333333330000006</v>
      </c>
      <c r="U2620" s="130">
        <v>1.8576998164970679</v>
      </c>
      <c r="V2620" s="130">
        <v>26.85917389198038</v>
      </c>
      <c r="W2620" s="130">
        <v>8.3338246918277701</v>
      </c>
      <c r="X2620" s="130">
        <v>18.965652281303971</v>
      </c>
    </row>
    <row r="2621" spans="1:24" x14ac:dyDescent="0.45">
      <c r="A2621" s="130" t="s">
        <v>29</v>
      </c>
      <c r="B2621" s="130">
        <v>2026</v>
      </c>
      <c r="C2621" s="131">
        <v>46136</v>
      </c>
      <c r="D2621" s="130" t="s">
        <v>30</v>
      </c>
      <c r="E2621" s="130">
        <v>1</v>
      </c>
      <c r="F2621" s="130" t="s">
        <v>572</v>
      </c>
      <c r="G2621" s="130">
        <v>9</v>
      </c>
      <c r="H2621" s="130" t="s">
        <v>1839</v>
      </c>
      <c r="I2621" s="130">
        <v>1307</v>
      </c>
      <c r="J2621" s="130" t="s">
        <v>514</v>
      </c>
      <c r="K2621" s="130" t="s">
        <v>143</v>
      </c>
      <c r="L2621" s="130">
        <v>24.641095890410959</v>
      </c>
      <c r="M2621" s="130">
        <v>20</v>
      </c>
      <c r="N2621" s="130">
        <v>2</v>
      </c>
      <c r="O2621" s="130">
        <v>11.337</v>
      </c>
      <c r="P2621" s="130">
        <v>0</v>
      </c>
      <c r="Q2621" s="130">
        <v>63.509</v>
      </c>
      <c r="R2621" s="130">
        <v>1E-3</v>
      </c>
      <c r="S2621" s="130">
        <v>12.93130456260795</v>
      </c>
      <c r="T2621" s="130">
        <v>8.278748116904767</v>
      </c>
      <c r="U2621" s="130">
        <v>-13.781523575755729</v>
      </c>
      <c r="V2621" s="130">
        <v>11.09362168458537</v>
      </c>
      <c r="W2621" s="130">
        <v>8.2917150867803642</v>
      </c>
      <c r="X2621" s="130">
        <v>18.965652281303971</v>
      </c>
    </row>
    <row r="2622" spans="1:24" x14ac:dyDescent="0.45">
      <c r="A2622" s="130" t="s">
        <v>29</v>
      </c>
      <c r="B2622" s="130">
        <v>2026</v>
      </c>
      <c r="C2622" s="131">
        <v>46136</v>
      </c>
      <c r="D2622" s="130" t="s">
        <v>30</v>
      </c>
      <c r="E2622" s="130">
        <v>1</v>
      </c>
      <c r="F2622" s="130" t="s">
        <v>572</v>
      </c>
      <c r="G2622" s="130">
        <v>10</v>
      </c>
      <c r="H2622" s="130" t="s">
        <v>1840</v>
      </c>
      <c r="I2622" s="130">
        <v>1308</v>
      </c>
      <c r="J2622" s="130" t="s">
        <v>441</v>
      </c>
      <c r="K2622" s="130" t="s">
        <v>34</v>
      </c>
      <c r="L2622" s="130">
        <v>26.638356164383559</v>
      </c>
      <c r="M2622" s="130">
        <v>14</v>
      </c>
      <c r="N2622" s="130">
        <v>1</v>
      </c>
      <c r="O2622" s="130">
        <v>11.282999999999999</v>
      </c>
      <c r="P2622" s="130">
        <v>0</v>
      </c>
      <c r="Q2622" s="130">
        <v>63.813000000000002</v>
      </c>
      <c r="R2622" s="130">
        <v>1E-3</v>
      </c>
      <c r="S2622" s="130">
        <v>14.26078757047493</v>
      </c>
      <c r="T2622" s="130">
        <v>7.8737056988250904</v>
      </c>
      <c r="U2622" s="130">
        <v>-3.845643021118736</v>
      </c>
      <c r="V2622" s="130">
        <v>19.174429231198442</v>
      </c>
      <c r="W2622" s="130">
        <v>7.6733574174390604</v>
      </c>
      <c r="X2622" s="130">
        <v>19.630393785237469</v>
      </c>
    </row>
    <row r="2623" spans="1:24" x14ac:dyDescent="0.45">
      <c r="A2623" s="130" t="s">
        <v>29</v>
      </c>
      <c r="B2623" s="130">
        <v>2026</v>
      </c>
      <c r="C2623" s="131">
        <v>46136</v>
      </c>
      <c r="D2623" s="130" t="s">
        <v>30</v>
      </c>
      <c r="E2623" s="130">
        <v>1</v>
      </c>
      <c r="F2623" s="130" t="s">
        <v>572</v>
      </c>
      <c r="G2623" s="130">
        <v>10</v>
      </c>
      <c r="H2623" s="130" t="s">
        <v>1840</v>
      </c>
      <c r="I2623" s="130">
        <v>1308</v>
      </c>
      <c r="J2623" s="130" t="s">
        <v>553</v>
      </c>
      <c r="K2623" s="130" t="s">
        <v>115</v>
      </c>
      <c r="L2623" s="130">
        <v>22.224657534246571</v>
      </c>
      <c r="M2623" s="130">
        <v>19</v>
      </c>
      <c r="N2623" s="130">
        <v>2</v>
      </c>
      <c r="O2623" s="130">
        <v>11.282999999999999</v>
      </c>
      <c r="P2623" s="130">
        <v>0</v>
      </c>
      <c r="Q2623" s="130">
        <v>63.813000000000002</v>
      </c>
      <c r="R2623" s="130">
        <v>1E-3</v>
      </c>
      <c r="S2623" s="130">
        <v>25</v>
      </c>
      <c r="T2623" s="130">
        <v>8.3333333330000006</v>
      </c>
      <c r="U2623" s="130">
        <v>-4.3642322626627568</v>
      </c>
      <c r="V2623" s="130">
        <v>19.570792598571661</v>
      </c>
      <c r="W2623" s="130">
        <v>7.9783416204114728</v>
      </c>
      <c r="X2623" s="130">
        <v>19.630393785237469</v>
      </c>
    </row>
    <row r="2624" spans="1:24" x14ac:dyDescent="0.45">
      <c r="A2624" s="130" t="s">
        <v>29</v>
      </c>
      <c r="B2624" s="130">
        <v>2026</v>
      </c>
      <c r="C2624" s="131">
        <v>46136</v>
      </c>
      <c r="D2624" s="130" t="s">
        <v>30</v>
      </c>
      <c r="E2624" s="130">
        <v>1</v>
      </c>
      <c r="F2624" s="130" t="s">
        <v>572</v>
      </c>
      <c r="G2624" s="130">
        <v>11</v>
      </c>
      <c r="H2624" s="130" t="s">
        <v>1841</v>
      </c>
      <c r="I2624" s="130">
        <v>1309</v>
      </c>
      <c r="J2624" s="130" t="s">
        <v>551</v>
      </c>
      <c r="K2624" s="130" t="s">
        <v>67</v>
      </c>
      <c r="L2624" s="130">
        <v>21.460273972602739</v>
      </c>
      <c r="M2624" s="130">
        <v>15</v>
      </c>
      <c r="N2624" s="130">
        <v>1</v>
      </c>
      <c r="O2624" s="130">
        <v>11.353999999999999</v>
      </c>
      <c r="P2624" s="130">
        <v>0</v>
      </c>
      <c r="Q2624" s="130">
        <v>63.414000000000001</v>
      </c>
      <c r="R2624" s="130">
        <v>2.6568180034662419</v>
      </c>
      <c r="S2624" s="130">
        <v>27.71784724239539</v>
      </c>
      <c r="T2624" s="130">
        <v>8.3536764129763839</v>
      </c>
      <c r="U2624" s="130">
        <v>3.6208908076424109</v>
      </c>
      <c r="V2624" s="130">
        <v>28.99064722676717</v>
      </c>
      <c r="W2624" s="130">
        <v>8.456585473041585</v>
      </c>
      <c r="X2624" s="130">
        <v>18.820316258948822</v>
      </c>
    </row>
    <row r="2625" spans="1:24" x14ac:dyDescent="0.45">
      <c r="A2625" s="130" t="s">
        <v>29</v>
      </c>
      <c r="B2625" s="130">
        <v>2026</v>
      </c>
      <c r="C2625" s="131">
        <v>46136</v>
      </c>
      <c r="D2625" s="130" t="s">
        <v>30</v>
      </c>
      <c r="E2625" s="130">
        <v>1</v>
      </c>
      <c r="F2625" s="130" t="s">
        <v>572</v>
      </c>
      <c r="G2625" s="130">
        <v>11</v>
      </c>
      <c r="H2625" s="130" t="s">
        <v>1841</v>
      </c>
      <c r="I2625" s="130">
        <v>1309</v>
      </c>
      <c r="J2625" s="130" t="s">
        <v>479</v>
      </c>
      <c r="K2625" s="130" t="s">
        <v>67</v>
      </c>
      <c r="L2625" s="130">
        <v>23.487671232876711</v>
      </c>
      <c r="M2625" s="130">
        <v>18</v>
      </c>
      <c r="N2625" s="130">
        <v>2</v>
      </c>
      <c r="O2625" s="130">
        <v>11.353999999999999</v>
      </c>
      <c r="P2625" s="130">
        <v>0</v>
      </c>
      <c r="Q2625" s="130">
        <v>63.414000000000001</v>
      </c>
      <c r="R2625" s="130">
        <v>1E-3</v>
      </c>
      <c r="S2625" s="130">
        <v>9.9227852755022425</v>
      </c>
      <c r="T2625" s="130">
        <v>8.1264880747250832</v>
      </c>
      <c r="U2625" s="130">
        <v>-16.108850997032089</v>
      </c>
      <c r="V2625" s="130">
        <v>8.7104734282639935</v>
      </c>
      <c r="W2625" s="130">
        <v>8.2731081417653609</v>
      </c>
      <c r="X2625" s="130">
        <v>18.820316258948822</v>
      </c>
    </row>
    <row r="2626" spans="1:24" x14ac:dyDescent="0.45">
      <c r="A2626" s="130" t="s">
        <v>29</v>
      </c>
      <c r="B2626" s="130">
        <v>2026</v>
      </c>
      <c r="C2626" s="131">
        <v>46136</v>
      </c>
      <c r="D2626" s="130" t="s">
        <v>30</v>
      </c>
      <c r="E2626" s="130">
        <v>1</v>
      </c>
      <c r="F2626" s="130" t="s">
        <v>572</v>
      </c>
      <c r="G2626" s="130">
        <v>12</v>
      </c>
      <c r="H2626" s="130" t="s">
        <v>1842</v>
      </c>
      <c r="I2626" s="130">
        <v>1310</v>
      </c>
      <c r="J2626" s="130" t="s">
        <v>401</v>
      </c>
      <c r="K2626" s="130" t="s">
        <v>177</v>
      </c>
      <c r="L2626" s="130">
        <v>28.838356164383558</v>
      </c>
      <c r="M2626" s="130">
        <v>16</v>
      </c>
      <c r="N2626" s="130">
        <v>1</v>
      </c>
      <c r="O2626" s="130">
        <v>10.884</v>
      </c>
      <c r="P2626" s="130">
        <v>0</v>
      </c>
      <c r="Q2626" s="130">
        <v>66.152000000000001</v>
      </c>
      <c r="R2626" s="130">
        <v>1E-3</v>
      </c>
      <c r="S2626" s="130">
        <v>19.995802070014459</v>
      </c>
      <c r="T2626" s="130">
        <v>7.8674031041620749</v>
      </c>
      <c r="U2626" s="130">
        <v>2.0583930025527302</v>
      </c>
      <c r="V2626" s="130">
        <v>24.99047180927111</v>
      </c>
      <c r="W2626" s="130">
        <v>7.644026268906126</v>
      </c>
      <c r="X2626" s="130">
        <v>25.32020166576498</v>
      </c>
    </row>
    <row r="2627" spans="1:24" x14ac:dyDescent="0.45">
      <c r="A2627" s="130" t="s">
        <v>29</v>
      </c>
      <c r="B2627" s="130">
        <v>2026</v>
      </c>
      <c r="C2627" s="131">
        <v>46136</v>
      </c>
      <c r="D2627" s="130" t="s">
        <v>30</v>
      </c>
      <c r="E2627" s="130">
        <v>1</v>
      </c>
      <c r="F2627" s="130" t="s">
        <v>572</v>
      </c>
      <c r="G2627" s="130">
        <v>12</v>
      </c>
      <c r="H2627" s="130" t="s">
        <v>1842</v>
      </c>
      <c r="I2627" s="130">
        <v>1310</v>
      </c>
      <c r="J2627" s="130" t="s">
        <v>453</v>
      </c>
      <c r="K2627" s="130" t="s">
        <v>88</v>
      </c>
      <c r="L2627" s="130">
        <v>25.156164383561649</v>
      </c>
      <c r="M2627" s="130">
        <v>17</v>
      </c>
      <c r="N2627" s="130">
        <v>2</v>
      </c>
      <c r="O2627" s="130">
        <v>10.884</v>
      </c>
      <c r="P2627" s="130">
        <v>0</v>
      </c>
      <c r="Q2627" s="130">
        <v>66.152000000000001</v>
      </c>
      <c r="R2627" s="130">
        <v>7.3671948507116056</v>
      </c>
      <c r="S2627" s="130">
        <v>30.64460126151549</v>
      </c>
      <c r="T2627" s="130">
        <v>7.7591354702679629</v>
      </c>
      <c r="U2627" s="130">
        <v>3.0547227835713571</v>
      </c>
      <c r="V2627" s="130">
        <v>25.769123296509811</v>
      </c>
      <c r="W2627" s="130">
        <v>7.5714668376461516</v>
      </c>
      <c r="X2627" s="130">
        <v>25.32020166576498</v>
      </c>
    </row>
    <row r="2628" spans="1:24" x14ac:dyDescent="0.45">
      <c r="A2628" s="132" t="s">
        <v>29</v>
      </c>
      <c r="B2628" s="132">
        <v>2026</v>
      </c>
      <c r="C2628" s="133">
        <v>46136</v>
      </c>
      <c r="D2628" s="132" t="s">
        <v>30</v>
      </c>
      <c r="E2628" s="132">
        <v>1</v>
      </c>
      <c r="F2628" s="132" t="s">
        <v>575</v>
      </c>
      <c r="G2628" s="132">
        <v>1</v>
      </c>
      <c r="H2628" s="132" t="s">
        <v>1843</v>
      </c>
      <c r="I2628" s="132">
        <v>1311</v>
      </c>
      <c r="J2628" s="132" t="s">
        <v>492</v>
      </c>
      <c r="K2628" s="132" t="s">
        <v>79</v>
      </c>
      <c r="L2628" s="132">
        <v>23.353424657534251</v>
      </c>
      <c r="M2628" s="132">
        <v>1</v>
      </c>
      <c r="N2628" s="132">
        <v>1</v>
      </c>
      <c r="O2628" s="132">
        <v>10.757</v>
      </c>
      <c r="P2628" s="132">
        <v>0</v>
      </c>
      <c r="Q2628" s="132">
        <v>66.933000000000007</v>
      </c>
      <c r="R2628" s="132">
        <v>41.725305678257392</v>
      </c>
      <c r="S2628" s="132">
        <v>65.952146837683429</v>
      </c>
      <c r="T2628" s="132">
        <v>8.0756137198086826</v>
      </c>
      <c r="U2628" s="132">
        <v>40.407310234780439</v>
      </c>
      <c r="V2628" s="132">
        <v>66.060394778639775</v>
      </c>
      <c r="W2628" s="132">
        <v>8.5510281812864442</v>
      </c>
      <c r="X2628" s="132">
        <v>45.471309323477271</v>
      </c>
    </row>
    <row r="2629" spans="1:24" x14ac:dyDescent="0.45">
      <c r="A2629" s="132" t="s">
        <v>29</v>
      </c>
      <c r="B2629" s="132">
        <v>2026</v>
      </c>
      <c r="C2629" s="133">
        <v>46136</v>
      </c>
      <c r="D2629" s="132" t="s">
        <v>30</v>
      </c>
      <c r="E2629" s="132">
        <v>1</v>
      </c>
      <c r="F2629" s="132" t="s">
        <v>575</v>
      </c>
      <c r="G2629" s="132">
        <v>1</v>
      </c>
      <c r="H2629" s="132" t="s">
        <v>1843</v>
      </c>
      <c r="I2629" s="132">
        <v>1311</v>
      </c>
      <c r="J2629" s="132" t="s">
        <v>401</v>
      </c>
      <c r="K2629" s="132" t="s">
        <v>177</v>
      </c>
      <c r="L2629" s="132">
        <v>28.838356164383558</v>
      </c>
      <c r="M2629" s="132">
        <v>16</v>
      </c>
      <c r="N2629" s="132">
        <v>2</v>
      </c>
      <c r="O2629" s="132">
        <v>10.757</v>
      </c>
      <c r="P2629" s="132">
        <v>0</v>
      </c>
      <c r="Q2629" s="132">
        <v>66.933000000000007</v>
      </c>
      <c r="R2629" s="132">
        <v>2.0583930025527302</v>
      </c>
      <c r="S2629" s="132">
        <v>24.99047180927111</v>
      </c>
      <c r="T2629" s="132">
        <v>7.644026268906126</v>
      </c>
      <c r="U2629" s="132">
        <v>0.42292857618148011</v>
      </c>
      <c r="V2629" s="132">
        <v>24.892119333477829</v>
      </c>
      <c r="W2629" s="132">
        <v>8.156396919098782</v>
      </c>
      <c r="X2629" s="132">
        <v>45.471309323477271</v>
      </c>
    </row>
    <row r="2630" spans="1:24" x14ac:dyDescent="0.45">
      <c r="A2630" s="132" t="s">
        <v>29</v>
      </c>
      <c r="B2630" s="132">
        <v>2026</v>
      </c>
      <c r="C2630" s="133">
        <v>46136</v>
      </c>
      <c r="D2630" s="132" t="s">
        <v>30</v>
      </c>
      <c r="E2630" s="132">
        <v>1</v>
      </c>
      <c r="F2630" s="132" t="s">
        <v>575</v>
      </c>
      <c r="G2630" s="132">
        <v>2</v>
      </c>
      <c r="H2630" s="132" t="s">
        <v>1844</v>
      </c>
      <c r="I2630" s="132">
        <v>1312</v>
      </c>
      <c r="J2630" s="132" t="s">
        <v>546</v>
      </c>
      <c r="K2630" s="132" t="s">
        <v>34</v>
      </c>
      <c r="L2630" s="132">
        <v>27.923287671232881</v>
      </c>
      <c r="M2630" s="132">
        <v>2</v>
      </c>
      <c r="N2630" s="132">
        <v>1</v>
      </c>
      <c r="O2630" s="132">
        <v>11.198</v>
      </c>
      <c r="P2630" s="132">
        <v>0</v>
      </c>
      <c r="Q2630" s="132">
        <v>64.296999999999997</v>
      </c>
      <c r="R2630" s="132">
        <v>33.626882517349308</v>
      </c>
      <c r="S2630" s="132">
        <v>56.828927934380808</v>
      </c>
      <c r="T2630" s="132">
        <v>7.7340151390105021</v>
      </c>
      <c r="U2630" s="132">
        <v>32.994450720687652</v>
      </c>
      <c r="V2630" s="132">
        <v>57.304357653581597</v>
      </c>
      <c r="W2630" s="132">
        <v>8.1033023109646489</v>
      </c>
      <c r="X2630" s="132">
        <v>42.90978758057399</v>
      </c>
    </row>
    <row r="2631" spans="1:24" x14ac:dyDescent="0.45">
      <c r="A2631" s="132" t="s">
        <v>29</v>
      </c>
      <c r="B2631" s="132">
        <v>2026</v>
      </c>
      <c r="C2631" s="133">
        <v>46136</v>
      </c>
      <c r="D2631" s="132" t="s">
        <v>30</v>
      </c>
      <c r="E2631" s="132">
        <v>1</v>
      </c>
      <c r="F2631" s="132" t="s">
        <v>575</v>
      </c>
      <c r="G2631" s="132">
        <v>2</v>
      </c>
      <c r="H2631" s="132" t="s">
        <v>1844</v>
      </c>
      <c r="I2631" s="132">
        <v>1312</v>
      </c>
      <c r="J2631" s="132" t="s">
        <v>551</v>
      </c>
      <c r="K2631" s="132" t="s">
        <v>67</v>
      </c>
      <c r="L2631" s="132">
        <v>21.460273972602739</v>
      </c>
      <c r="M2631" s="132">
        <v>15</v>
      </c>
      <c r="N2631" s="132">
        <v>2</v>
      </c>
      <c r="O2631" s="132">
        <v>11.198</v>
      </c>
      <c r="P2631" s="132">
        <v>0</v>
      </c>
      <c r="Q2631" s="132">
        <v>64.296999999999997</v>
      </c>
      <c r="R2631" s="132">
        <v>3.6208908076424109</v>
      </c>
      <c r="S2631" s="132">
        <v>28.99064722676717</v>
      </c>
      <c r="T2631" s="132">
        <v>8.456585473041585</v>
      </c>
      <c r="U2631" s="132">
        <v>2.246653256435323</v>
      </c>
      <c r="V2631" s="132">
        <v>28.434392387057009</v>
      </c>
      <c r="W2631" s="132">
        <v>8.7292463768738955</v>
      </c>
      <c r="X2631" s="132">
        <v>42.90978758057399</v>
      </c>
    </row>
    <row r="2632" spans="1:24" x14ac:dyDescent="0.45">
      <c r="A2632" s="132" t="s">
        <v>29</v>
      </c>
      <c r="B2632" s="132">
        <v>2026</v>
      </c>
      <c r="C2632" s="133">
        <v>46136</v>
      </c>
      <c r="D2632" s="132" t="s">
        <v>30</v>
      </c>
      <c r="E2632" s="132">
        <v>1</v>
      </c>
      <c r="F2632" s="132" t="s">
        <v>575</v>
      </c>
      <c r="G2632" s="132">
        <v>3</v>
      </c>
      <c r="H2632" s="132" t="s">
        <v>1845</v>
      </c>
      <c r="I2632" s="132">
        <v>1313</v>
      </c>
      <c r="J2632" s="132" t="s">
        <v>480</v>
      </c>
      <c r="K2632" s="132" t="s">
        <v>43</v>
      </c>
      <c r="L2632" s="132">
        <v>21.043835616438361</v>
      </c>
      <c r="M2632" s="132">
        <v>3</v>
      </c>
      <c r="N2632" s="132">
        <v>1</v>
      </c>
      <c r="O2632" s="132">
        <v>11.218</v>
      </c>
      <c r="P2632" s="132">
        <v>0</v>
      </c>
      <c r="Q2632" s="132">
        <v>64.183000000000007</v>
      </c>
      <c r="R2632" s="132">
        <v>32.565556167185143</v>
      </c>
      <c r="S2632" s="132">
        <v>55.653843746037403</v>
      </c>
      <c r="T2632" s="132">
        <v>7.6960958596174196</v>
      </c>
      <c r="U2632" s="132">
        <v>31.313456561016611</v>
      </c>
      <c r="V2632" s="132">
        <v>55.826009226860322</v>
      </c>
      <c r="W2632" s="132">
        <v>8.1708508886145683</v>
      </c>
      <c r="X2632" s="132">
        <v>37.41413648861792</v>
      </c>
    </row>
    <row r="2633" spans="1:24" x14ac:dyDescent="0.45">
      <c r="A2633" s="132" t="s">
        <v>29</v>
      </c>
      <c r="B2633" s="132">
        <v>2026</v>
      </c>
      <c r="C2633" s="133">
        <v>46136</v>
      </c>
      <c r="D2633" s="132" t="s">
        <v>30</v>
      </c>
      <c r="E2633" s="132">
        <v>1</v>
      </c>
      <c r="F2633" s="132" t="s">
        <v>575</v>
      </c>
      <c r="G2633" s="132">
        <v>3</v>
      </c>
      <c r="H2633" s="132" t="s">
        <v>1845</v>
      </c>
      <c r="I2633" s="132">
        <v>1313</v>
      </c>
      <c r="J2633" s="132" t="s">
        <v>441</v>
      </c>
      <c r="K2633" s="132" t="s">
        <v>34</v>
      </c>
      <c r="L2633" s="132">
        <v>26.638356164383559</v>
      </c>
      <c r="M2633" s="132">
        <v>14</v>
      </c>
      <c r="N2633" s="132">
        <v>2</v>
      </c>
      <c r="O2633" s="132">
        <v>11.218</v>
      </c>
      <c r="P2633" s="132">
        <v>0</v>
      </c>
      <c r="Q2633" s="132">
        <v>64.183000000000007</v>
      </c>
      <c r="R2633" s="132">
        <v>1E-3</v>
      </c>
      <c r="S2633" s="132">
        <v>19.174429231198442</v>
      </c>
      <c r="T2633" s="132">
        <v>7.6733574174390604</v>
      </c>
      <c r="U2633" s="132">
        <v>-5.4479250607417598</v>
      </c>
      <c r="V2633" s="132">
        <v>19.003145591860932</v>
      </c>
      <c r="W2633" s="132">
        <v>8.150356884200896</v>
      </c>
      <c r="X2633" s="132">
        <v>37.41413648861792</v>
      </c>
    </row>
    <row r="2634" spans="1:24" x14ac:dyDescent="0.45">
      <c r="A2634" s="132" t="s">
        <v>29</v>
      </c>
      <c r="B2634" s="132">
        <v>2026</v>
      </c>
      <c r="C2634" s="133">
        <v>46136</v>
      </c>
      <c r="D2634" s="132" t="s">
        <v>30</v>
      </c>
      <c r="E2634" s="132">
        <v>1</v>
      </c>
      <c r="F2634" s="132" t="s">
        <v>575</v>
      </c>
      <c r="G2634" s="132">
        <v>4</v>
      </c>
      <c r="H2634" s="132" t="s">
        <v>1846</v>
      </c>
      <c r="I2634" s="132">
        <v>1314</v>
      </c>
      <c r="J2634" s="132" t="s">
        <v>418</v>
      </c>
      <c r="K2634" s="132" t="s">
        <v>96</v>
      </c>
      <c r="L2634" s="132">
        <v>27.92602739726027</v>
      </c>
      <c r="M2634" s="132">
        <v>4</v>
      </c>
      <c r="N2634" s="132">
        <v>1</v>
      </c>
      <c r="O2634" s="132">
        <v>10.99</v>
      </c>
      <c r="P2634" s="132">
        <v>0</v>
      </c>
      <c r="Q2634" s="132">
        <v>65.513999999999996</v>
      </c>
      <c r="R2634" s="132">
        <v>12.07129350815141</v>
      </c>
      <c r="S2634" s="132">
        <v>37.082907654120277</v>
      </c>
      <c r="T2634" s="132">
        <v>8.3372047153229545</v>
      </c>
      <c r="U2634" s="132">
        <v>14.247354454149431</v>
      </c>
      <c r="V2634" s="132">
        <v>39.160635297322912</v>
      </c>
      <c r="W2634" s="132">
        <v>8.3044269477244903</v>
      </c>
      <c r="X2634" s="132">
        <v>31.97104077305033</v>
      </c>
    </row>
    <row r="2635" spans="1:24" x14ac:dyDescent="0.45">
      <c r="A2635" s="132" t="s">
        <v>29</v>
      </c>
      <c r="B2635" s="132">
        <v>2026</v>
      </c>
      <c r="C2635" s="133">
        <v>46136</v>
      </c>
      <c r="D2635" s="132" t="s">
        <v>30</v>
      </c>
      <c r="E2635" s="132">
        <v>1</v>
      </c>
      <c r="F2635" s="132" t="s">
        <v>575</v>
      </c>
      <c r="G2635" s="132">
        <v>4</v>
      </c>
      <c r="H2635" s="132" t="s">
        <v>1846</v>
      </c>
      <c r="I2635" s="132">
        <v>1314</v>
      </c>
      <c r="J2635" s="132" t="s">
        <v>557</v>
      </c>
      <c r="K2635" s="132" t="s">
        <v>43</v>
      </c>
      <c r="L2635" s="132">
        <v>20.145205479452059</v>
      </c>
      <c r="M2635" s="132">
        <v>13</v>
      </c>
      <c r="N2635" s="132">
        <v>2</v>
      </c>
      <c r="O2635" s="132">
        <v>10.99</v>
      </c>
      <c r="P2635" s="132">
        <v>0</v>
      </c>
      <c r="Q2635" s="132">
        <v>65.513999999999996</v>
      </c>
      <c r="R2635" s="132">
        <v>1.8576998164970679</v>
      </c>
      <c r="S2635" s="132">
        <v>26.85917389198038</v>
      </c>
      <c r="T2635" s="132">
        <v>8.3338246918277701</v>
      </c>
      <c r="U2635" s="132">
        <v>-0.1226382128508945</v>
      </c>
      <c r="V2635" s="132">
        <v>24.782937502037559</v>
      </c>
      <c r="W2635" s="132">
        <v>8.3018585716294844</v>
      </c>
      <c r="X2635" s="132">
        <v>31.97104077305033</v>
      </c>
    </row>
    <row r="2636" spans="1:24" x14ac:dyDescent="0.45">
      <c r="A2636" s="132" t="s">
        <v>29</v>
      </c>
      <c r="B2636" s="132">
        <v>2026</v>
      </c>
      <c r="C2636" s="133">
        <v>46136</v>
      </c>
      <c r="D2636" s="132" t="s">
        <v>30</v>
      </c>
      <c r="E2636" s="132">
        <v>1</v>
      </c>
      <c r="F2636" s="132" t="s">
        <v>575</v>
      </c>
      <c r="G2636" s="132">
        <v>5</v>
      </c>
      <c r="H2636" s="132" t="s">
        <v>1847</v>
      </c>
      <c r="I2636" s="132">
        <v>1315</v>
      </c>
      <c r="J2636" s="132" t="s">
        <v>529</v>
      </c>
      <c r="K2636" s="132" t="s">
        <v>121</v>
      </c>
      <c r="L2636" s="132">
        <v>20.32328767123288</v>
      </c>
      <c r="M2636" s="132">
        <v>5</v>
      </c>
      <c r="N2636" s="132">
        <v>1</v>
      </c>
      <c r="O2636" s="132">
        <v>10.805999999999999</v>
      </c>
      <c r="P2636" s="132">
        <v>0</v>
      </c>
      <c r="Q2636" s="132">
        <v>66.63</v>
      </c>
      <c r="R2636" s="132">
        <v>1.7581041245569049</v>
      </c>
      <c r="S2636" s="132">
        <v>26.2169560793945</v>
      </c>
      <c r="T2636" s="132">
        <v>8.1529506516125316</v>
      </c>
      <c r="U2636" s="132">
        <v>5.2439160239628144</v>
      </c>
      <c r="V2636" s="132">
        <v>29.304819873384641</v>
      </c>
      <c r="W2636" s="132">
        <v>8.0203012831406095</v>
      </c>
      <c r="X2636" s="132">
        <v>25.14123998852974</v>
      </c>
    </row>
    <row r="2637" spans="1:24" x14ac:dyDescent="0.45">
      <c r="A2637" s="132" t="s">
        <v>29</v>
      </c>
      <c r="B2637" s="132">
        <v>2026</v>
      </c>
      <c r="C2637" s="133">
        <v>46136</v>
      </c>
      <c r="D2637" s="132" t="s">
        <v>30</v>
      </c>
      <c r="E2637" s="132">
        <v>1</v>
      </c>
      <c r="F2637" s="132" t="s">
        <v>575</v>
      </c>
      <c r="G2637" s="132">
        <v>5</v>
      </c>
      <c r="H2637" s="132" t="s">
        <v>1847</v>
      </c>
      <c r="I2637" s="132">
        <v>1315</v>
      </c>
      <c r="J2637" s="132" t="s">
        <v>545</v>
      </c>
      <c r="K2637" s="132" t="s">
        <v>265</v>
      </c>
      <c r="L2637" s="132">
        <v>20.271232876712329</v>
      </c>
      <c r="M2637" s="132">
        <v>12</v>
      </c>
      <c r="N2637" s="132">
        <v>2</v>
      </c>
      <c r="O2637" s="132">
        <v>10.805999999999999</v>
      </c>
      <c r="P2637" s="132">
        <v>0</v>
      </c>
      <c r="Q2637" s="132">
        <v>66.63</v>
      </c>
      <c r="R2637" s="132">
        <v>1E-3</v>
      </c>
      <c r="S2637" s="132">
        <v>24.065523897664971</v>
      </c>
      <c r="T2637" s="132">
        <v>8.0530981782996562</v>
      </c>
      <c r="U2637" s="132">
        <v>-2.8018560698801198</v>
      </c>
      <c r="V2637" s="132">
        <v>21.04386898918801</v>
      </c>
      <c r="W2637" s="132">
        <v>7.9485750196893754</v>
      </c>
      <c r="X2637" s="132">
        <v>25.14123998852974</v>
      </c>
    </row>
    <row r="2638" spans="1:24" x14ac:dyDescent="0.45">
      <c r="A2638" s="132" t="s">
        <v>29</v>
      </c>
      <c r="B2638" s="132">
        <v>2026</v>
      </c>
      <c r="C2638" s="133">
        <v>46136</v>
      </c>
      <c r="D2638" s="132" t="s">
        <v>30</v>
      </c>
      <c r="E2638" s="132">
        <v>1</v>
      </c>
      <c r="F2638" s="132" t="s">
        <v>575</v>
      </c>
      <c r="G2638" s="132">
        <v>6</v>
      </c>
      <c r="H2638" s="132" t="s">
        <v>1848</v>
      </c>
      <c r="I2638" s="132">
        <v>1316</v>
      </c>
      <c r="J2638" s="132" t="s">
        <v>525</v>
      </c>
      <c r="K2638" s="132" t="s">
        <v>524</v>
      </c>
      <c r="L2638" s="132">
        <v>25.74520547945205</v>
      </c>
      <c r="M2638" s="132">
        <v>6</v>
      </c>
      <c r="N2638" s="132">
        <v>1</v>
      </c>
      <c r="O2638" s="132">
        <v>11.044</v>
      </c>
      <c r="P2638" s="132">
        <v>0</v>
      </c>
      <c r="Q2638" s="132">
        <v>65.194000000000003</v>
      </c>
      <c r="R2638" s="132">
        <v>27.549251162326161</v>
      </c>
      <c r="S2638" s="132">
        <v>51.019938351100031</v>
      </c>
      <c r="T2638" s="132">
        <v>7.823562396257957</v>
      </c>
      <c r="U2638" s="132">
        <v>27.120539732032942</v>
      </c>
      <c r="V2638" s="132">
        <v>51.589735048279962</v>
      </c>
      <c r="W2638" s="132">
        <v>8.1563984387490081</v>
      </c>
      <c r="X2638" s="132">
        <v>37.954481935588163</v>
      </c>
    </row>
    <row r="2639" spans="1:24" x14ac:dyDescent="0.45">
      <c r="A2639" s="132" t="s">
        <v>29</v>
      </c>
      <c r="B2639" s="132">
        <v>2026</v>
      </c>
      <c r="C2639" s="133">
        <v>46136</v>
      </c>
      <c r="D2639" s="132" t="s">
        <v>30</v>
      </c>
      <c r="E2639" s="132">
        <v>1</v>
      </c>
      <c r="F2639" s="132" t="s">
        <v>575</v>
      </c>
      <c r="G2639" s="132">
        <v>6</v>
      </c>
      <c r="H2639" s="132" t="s">
        <v>1848</v>
      </c>
      <c r="I2639" s="132">
        <v>1316</v>
      </c>
      <c r="J2639" s="132" t="s">
        <v>502</v>
      </c>
      <c r="K2639" s="132" t="s">
        <v>37</v>
      </c>
      <c r="L2639" s="132">
        <v>25.260273972602739</v>
      </c>
      <c r="M2639" s="132">
        <v>11</v>
      </c>
      <c r="N2639" s="132">
        <v>2</v>
      </c>
      <c r="O2639" s="132">
        <v>11.044</v>
      </c>
      <c r="P2639" s="132">
        <v>0</v>
      </c>
      <c r="Q2639" s="132">
        <v>65.194000000000003</v>
      </c>
      <c r="R2639" s="132">
        <v>1E-3</v>
      </c>
      <c r="S2639" s="132">
        <v>24.889025520076292</v>
      </c>
      <c r="T2639" s="132">
        <v>8.3797914885487952</v>
      </c>
      <c r="U2639" s="132">
        <v>-1.653804394717167</v>
      </c>
      <c r="V2639" s="132">
        <v>24.246082727549069</v>
      </c>
      <c r="W2639" s="132">
        <v>8.6332957074220786</v>
      </c>
      <c r="X2639" s="132">
        <v>37.954481935588163</v>
      </c>
    </row>
    <row r="2640" spans="1:24" x14ac:dyDescent="0.45">
      <c r="A2640" s="132" t="s">
        <v>29</v>
      </c>
      <c r="B2640" s="132">
        <v>2026</v>
      </c>
      <c r="C2640" s="133">
        <v>46136</v>
      </c>
      <c r="D2640" s="132" t="s">
        <v>30</v>
      </c>
      <c r="E2640" s="132">
        <v>1</v>
      </c>
      <c r="F2640" s="132" t="s">
        <v>575</v>
      </c>
      <c r="G2640" s="132">
        <v>7</v>
      </c>
      <c r="H2640" s="132" t="s">
        <v>1849</v>
      </c>
      <c r="I2640" s="132">
        <v>1317</v>
      </c>
      <c r="J2640" s="132" t="s">
        <v>475</v>
      </c>
      <c r="K2640" s="132" t="s">
        <v>265</v>
      </c>
      <c r="L2640" s="132">
        <v>22.63287671232877</v>
      </c>
      <c r="M2640" s="132">
        <v>7</v>
      </c>
      <c r="N2640" s="132">
        <v>1</v>
      </c>
      <c r="O2640" s="132">
        <v>11.039</v>
      </c>
      <c r="P2640" s="132">
        <v>0</v>
      </c>
      <c r="Q2640" s="132">
        <v>65.222999999999999</v>
      </c>
      <c r="R2640" s="132">
        <v>1E-3</v>
      </c>
      <c r="S2640" s="132">
        <v>18.640635381917448</v>
      </c>
      <c r="T2640" s="132">
        <v>8.100461757773056</v>
      </c>
      <c r="U2640" s="132">
        <v>-0.35415716514466672</v>
      </c>
      <c r="V2640" s="132">
        <v>23.24360162713495</v>
      </c>
      <c r="W2640" s="132">
        <v>7.8659195974265401</v>
      </c>
      <c r="X2640" s="132">
        <v>22.511521242833862</v>
      </c>
    </row>
    <row r="2641" spans="1:24" x14ac:dyDescent="0.45">
      <c r="A2641" s="132" t="s">
        <v>29</v>
      </c>
      <c r="B2641" s="132">
        <v>2026</v>
      </c>
      <c r="C2641" s="133">
        <v>46136</v>
      </c>
      <c r="D2641" s="132" t="s">
        <v>30</v>
      </c>
      <c r="E2641" s="132">
        <v>1</v>
      </c>
      <c r="F2641" s="132" t="s">
        <v>575</v>
      </c>
      <c r="G2641" s="132">
        <v>7</v>
      </c>
      <c r="H2641" s="132" t="s">
        <v>1849</v>
      </c>
      <c r="I2641" s="132">
        <v>1317</v>
      </c>
      <c r="J2641" s="132" t="s">
        <v>459</v>
      </c>
      <c r="K2641" s="132" t="s">
        <v>143</v>
      </c>
      <c r="L2641" s="132">
        <v>22.947945205479449</v>
      </c>
      <c r="M2641" s="132">
        <v>10</v>
      </c>
      <c r="N2641" s="132">
        <v>2</v>
      </c>
      <c r="O2641" s="132">
        <v>11.039</v>
      </c>
      <c r="P2641" s="132">
        <v>0</v>
      </c>
      <c r="Q2641" s="132">
        <v>65.222999999999999</v>
      </c>
      <c r="R2641" s="132">
        <v>1.4018260254192041</v>
      </c>
      <c r="S2641" s="132">
        <v>26.382407103750271</v>
      </c>
      <c r="T2641" s="132">
        <v>8.326860359443689</v>
      </c>
      <c r="U2641" s="132">
        <v>-2.5042376485117899</v>
      </c>
      <c r="V2641" s="132">
        <v>21.550017453292771</v>
      </c>
      <c r="W2641" s="132">
        <v>8.0180850339348542</v>
      </c>
      <c r="X2641" s="132">
        <v>22.511521242833862</v>
      </c>
    </row>
    <row r="2642" spans="1:24" x14ac:dyDescent="0.45">
      <c r="A2642" s="132" t="s">
        <v>29</v>
      </c>
      <c r="B2642" s="132">
        <v>2026</v>
      </c>
      <c r="C2642" s="133">
        <v>46136</v>
      </c>
      <c r="D2642" s="132" t="s">
        <v>30</v>
      </c>
      <c r="E2642" s="132">
        <v>1</v>
      </c>
      <c r="F2642" s="132" t="s">
        <v>575</v>
      </c>
      <c r="G2642" s="132">
        <v>8</v>
      </c>
      <c r="H2642" s="132" t="s">
        <v>1850</v>
      </c>
      <c r="I2642" s="132">
        <v>1318</v>
      </c>
      <c r="J2642" s="132" t="s">
        <v>397</v>
      </c>
      <c r="K2642" s="132" t="s">
        <v>177</v>
      </c>
      <c r="L2642" s="132">
        <v>33.43287671232877</v>
      </c>
      <c r="M2642" s="132">
        <v>8</v>
      </c>
      <c r="N2642" s="132">
        <v>1</v>
      </c>
      <c r="O2642" s="132">
        <v>10.976000000000001</v>
      </c>
      <c r="P2642" s="132">
        <v>0</v>
      </c>
      <c r="Q2642" s="132">
        <v>65.597999999999999</v>
      </c>
      <c r="R2642" s="132">
        <v>5.2370264217412954</v>
      </c>
      <c r="S2642" s="132">
        <v>27.381053567676041</v>
      </c>
      <c r="T2642" s="132">
        <v>7.3813423819782482</v>
      </c>
      <c r="U2642" s="132">
        <v>9.3203950114246084</v>
      </c>
      <c r="V2642" s="132">
        <v>31.304530840956911</v>
      </c>
      <c r="W2642" s="132">
        <v>7.3280452765107693</v>
      </c>
      <c r="X2642" s="132">
        <v>30.684980749529942</v>
      </c>
    </row>
    <row r="2643" spans="1:24" x14ac:dyDescent="0.45">
      <c r="A2643" s="132" t="s">
        <v>29</v>
      </c>
      <c r="B2643" s="132">
        <v>2026</v>
      </c>
      <c r="C2643" s="133">
        <v>46136</v>
      </c>
      <c r="D2643" s="132" t="s">
        <v>30</v>
      </c>
      <c r="E2643" s="132">
        <v>1</v>
      </c>
      <c r="F2643" s="132" t="s">
        <v>575</v>
      </c>
      <c r="G2643" s="132">
        <v>8</v>
      </c>
      <c r="H2643" s="132" t="s">
        <v>1850</v>
      </c>
      <c r="I2643" s="132">
        <v>1318</v>
      </c>
      <c r="J2643" s="132" t="s">
        <v>403</v>
      </c>
      <c r="K2643" s="132" t="s">
        <v>61</v>
      </c>
      <c r="L2643" s="132">
        <v>29.12602739726027</v>
      </c>
      <c r="M2643" s="132">
        <v>9</v>
      </c>
      <c r="N2643" s="132">
        <v>2</v>
      </c>
      <c r="O2643" s="132">
        <v>10.976000000000001</v>
      </c>
      <c r="P2643" s="132">
        <v>0</v>
      </c>
      <c r="Q2643" s="132">
        <v>65.597999999999999</v>
      </c>
      <c r="R2643" s="132">
        <v>10.962295872872341</v>
      </c>
      <c r="S2643" s="132">
        <v>33.988907931383849</v>
      </c>
      <c r="T2643" s="132">
        <v>7.6755373528371704</v>
      </c>
      <c r="U2643" s="132">
        <v>7.1984793194169647</v>
      </c>
      <c r="V2643" s="132">
        <v>29.791667116259749</v>
      </c>
      <c r="W2643" s="132">
        <v>7.531062598947595</v>
      </c>
      <c r="X2643" s="132">
        <v>30.684980749529942</v>
      </c>
    </row>
    <row r="2644" spans="1:24" x14ac:dyDescent="0.45">
      <c r="A2644" s="134" t="s">
        <v>29</v>
      </c>
      <c r="B2644" s="134">
        <v>2026</v>
      </c>
      <c r="C2644" s="135">
        <v>46136</v>
      </c>
      <c r="D2644" s="134" t="s">
        <v>30</v>
      </c>
      <c r="E2644" s="134">
        <v>1</v>
      </c>
      <c r="F2644" s="134" t="s">
        <v>576</v>
      </c>
      <c r="G2644" s="134">
        <v>1</v>
      </c>
      <c r="H2644" s="134" t="s">
        <v>1851</v>
      </c>
      <c r="I2644" s="134">
        <v>1319</v>
      </c>
      <c r="J2644" s="134" t="s">
        <v>492</v>
      </c>
      <c r="K2644" s="134" t="s">
        <v>79</v>
      </c>
      <c r="L2644" s="134">
        <v>23.353424657534251</v>
      </c>
      <c r="M2644" s="134">
        <v>1</v>
      </c>
      <c r="N2644" s="134">
        <v>1</v>
      </c>
      <c r="O2644" s="134">
        <v>10.641999999999999</v>
      </c>
      <c r="P2644" s="134">
        <v>0</v>
      </c>
      <c r="Q2644" s="134">
        <v>67.656000000000006</v>
      </c>
      <c r="R2644" s="134">
        <v>40.407310234780439</v>
      </c>
      <c r="S2644" s="134">
        <v>66.060394778639775</v>
      </c>
      <c r="T2644" s="134">
        <v>8.5510281812864442</v>
      </c>
      <c r="U2644" s="134">
        <v>39.569030970305477</v>
      </c>
      <c r="V2644" s="134">
        <v>66.327926504348156</v>
      </c>
      <c r="W2644" s="134">
        <v>8.9196318446808913</v>
      </c>
      <c r="X2644" s="134">
        <v>48.682462809798338</v>
      </c>
    </row>
    <row r="2645" spans="1:24" x14ac:dyDescent="0.45">
      <c r="A2645" s="134" t="s">
        <v>29</v>
      </c>
      <c r="B2645" s="134">
        <v>2026</v>
      </c>
      <c r="C2645" s="135">
        <v>46136</v>
      </c>
      <c r="D2645" s="134" t="s">
        <v>30</v>
      </c>
      <c r="E2645" s="134">
        <v>1</v>
      </c>
      <c r="F2645" s="134" t="s">
        <v>576</v>
      </c>
      <c r="G2645" s="134">
        <v>1</v>
      </c>
      <c r="H2645" s="134" t="s">
        <v>1851</v>
      </c>
      <c r="I2645" s="134">
        <v>1319</v>
      </c>
      <c r="J2645" s="134" t="s">
        <v>397</v>
      </c>
      <c r="K2645" s="134" t="s">
        <v>177</v>
      </c>
      <c r="L2645" s="134">
        <v>33.43287671232877</v>
      </c>
      <c r="M2645" s="134">
        <v>8</v>
      </c>
      <c r="N2645" s="134">
        <v>2</v>
      </c>
      <c r="O2645" s="134">
        <v>10.641999999999999</v>
      </c>
      <c r="P2645" s="134">
        <v>0</v>
      </c>
      <c r="Q2645" s="134">
        <v>67.656000000000006</v>
      </c>
      <c r="R2645" s="134">
        <v>9.3203950114246084</v>
      </c>
      <c r="S2645" s="134">
        <v>31.304530840956911</v>
      </c>
      <c r="T2645" s="134">
        <v>7.3280452765107693</v>
      </c>
      <c r="U2645" s="134">
        <v>7.6296563419079781</v>
      </c>
      <c r="V2645" s="134">
        <v>31.100265272390391</v>
      </c>
      <c r="W2645" s="134">
        <v>7.8235363101608053</v>
      </c>
      <c r="X2645" s="134">
        <v>48.682462809798338</v>
      </c>
    </row>
    <row r="2646" spans="1:24" x14ac:dyDescent="0.45">
      <c r="A2646" s="134" t="s">
        <v>29</v>
      </c>
      <c r="B2646" s="134">
        <v>2026</v>
      </c>
      <c r="C2646" s="135">
        <v>46136</v>
      </c>
      <c r="D2646" s="134" t="s">
        <v>30</v>
      </c>
      <c r="E2646" s="134">
        <v>1</v>
      </c>
      <c r="F2646" s="134" t="s">
        <v>576</v>
      </c>
      <c r="G2646" s="134">
        <v>2</v>
      </c>
      <c r="H2646" s="134" t="s">
        <v>1852</v>
      </c>
      <c r="I2646" s="134">
        <v>1320</v>
      </c>
      <c r="J2646" s="134" t="s">
        <v>546</v>
      </c>
      <c r="K2646" s="134" t="s">
        <v>34</v>
      </c>
      <c r="L2646" s="134">
        <v>27.923287671232881</v>
      </c>
      <c r="M2646" s="134">
        <v>2</v>
      </c>
      <c r="N2646" s="134">
        <v>1</v>
      </c>
      <c r="O2646" s="134">
        <v>10.731</v>
      </c>
      <c r="P2646" s="134">
        <v>0</v>
      </c>
      <c r="Q2646" s="134">
        <v>67.094999999999999</v>
      </c>
      <c r="R2646" s="134">
        <v>32.994450720687652</v>
      </c>
      <c r="S2646" s="134">
        <v>57.304357653581597</v>
      </c>
      <c r="T2646" s="134">
        <v>8.1033023109646489</v>
      </c>
      <c r="U2646" s="134">
        <v>32.041212499622297</v>
      </c>
      <c r="V2646" s="134">
        <v>57.56882926168695</v>
      </c>
      <c r="W2646" s="134">
        <v>8.5092055873548844</v>
      </c>
      <c r="X2646" s="134">
        <v>40.273979640358277</v>
      </c>
    </row>
    <row r="2647" spans="1:24" x14ac:dyDescent="0.45">
      <c r="A2647" s="134" t="s">
        <v>29</v>
      </c>
      <c r="B2647" s="134">
        <v>2026</v>
      </c>
      <c r="C2647" s="135">
        <v>46136</v>
      </c>
      <c r="D2647" s="134" t="s">
        <v>30</v>
      </c>
      <c r="E2647" s="134">
        <v>1</v>
      </c>
      <c r="F2647" s="134" t="s">
        <v>576</v>
      </c>
      <c r="G2647" s="134">
        <v>2</v>
      </c>
      <c r="H2647" s="134" t="s">
        <v>1852</v>
      </c>
      <c r="I2647" s="134">
        <v>1320</v>
      </c>
      <c r="J2647" s="134" t="s">
        <v>475</v>
      </c>
      <c r="K2647" s="134" t="s">
        <v>265</v>
      </c>
      <c r="L2647" s="134">
        <v>22.63287671232877</v>
      </c>
      <c r="M2647" s="134">
        <v>7</v>
      </c>
      <c r="N2647" s="134">
        <v>2</v>
      </c>
      <c r="O2647" s="134">
        <v>10.731</v>
      </c>
      <c r="P2647" s="134">
        <v>0</v>
      </c>
      <c r="Q2647" s="134">
        <v>67.094999999999999</v>
      </c>
      <c r="R2647" s="134">
        <v>1E-3</v>
      </c>
      <c r="S2647" s="134">
        <v>23.24360162713495</v>
      </c>
      <c r="T2647" s="134">
        <v>7.8659195974265401</v>
      </c>
      <c r="U2647" s="134">
        <v>-1.8982457499086931</v>
      </c>
      <c r="V2647" s="134">
        <v>22.992557777127569</v>
      </c>
      <c r="W2647" s="134">
        <v>8.2969345090120878</v>
      </c>
      <c r="X2647" s="134">
        <v>40.273979640358277</v>
      </c>
    </row>
    <row r="2648" spans="1:24" x14ac:dyDescent="0.45">
      <c r="A2648" s="134" t="s">
        <v>29</v>
      </c>
      <c r="B2648" s="134">
        <v>2026</v>
      </c>
      <c r="C2648" s="135">
        <v>46136</v>
      </c>
      <c r="D2648" s="134" t="s">
        <v>30</v>
      </c>
      <c r="E2648" s="134">
        <v>1</v>
      </c>
      <c r="F2648" s="134" t="s">
        <v>576</v>
      </c>
      <c r="G2648" s="134">
        <v>3</v>
      </c>
      <c r="H2648" s="134" t="s">
        <v>1853</v>
      </c>
      <c r="I2648" s="134">
        <v>1321</v>
      </c>
      <c r="J2648" s="134" t="s">
        <v>480</v>
      </c>
      <c r="K2648" s="134" t="s">
        <v>43</v>
      </c>
      <c r="L2648" s="134">
        <v>21.043835616438361</v>
      </c>
      <c r="M2648" s="134">
        <v>3</v>
      </c>
      <c r="N2648" s="134">
        <v>1</v>
      </c>
      <c r="O2648" s="134">
        <v>10.773999999999999</v>
      </c>
      <c r="P2648" s="134">
        <v>0</v>
      </c>
      <c r="Q2648" s="134">
        <v>66.828000000000003</v>
      </c>
      <c r="R2648" s="134">
        <v>31.313456561016611</v>
      </c>
      <c r="S2648" s="134">
        <v>55.826009226860322</v>
      </c>
      <c r="T2648" s="134">
        <v>8.1708508886145683</v>
      </c>
      <c r="U2648" s="134">
        <v>34.40885503532683</v>
      </c>
      <c r="V2648" s="134">
        <v>58.61691678122844</v>
      </c>
      <c r="W2648" s="134">
        <v>8.0693539153005371</v>
      </c>
      <c r="X2648" s="134">
        <v>53.707872137570142</v>
      </c>
    </row>
    <row r="2649" spans="1:24" x14ac:dyDescent="0.45">
      <c r="A2649" s="134" t="s">
        <v>29</v>
      </c>
      <c r="B2649" s="134">
        <v>2026</v>
      </c>
      <c r="C2649" s="135">
        <v>46136</v>
      </c>
      <c r="D2649" s="134" t="s">
        <v>30</v>
      </c>
      <c r="E2649" s="134">
        <v>1</v>
      </c>
      <c r="F2649" s="134" t="s">
        <v>576</v>
      </c>
      <c r="G2649" s="134">
        <v>3</v>
      </c>
      <c r="H2649" s="134" t="s">
        <v>1853</v>
      </c>
      <c r="I2649" s="134">
        <v>1321</v>
      </c>
      <c r="J2649" s="134" t="s">
        <v>525</v>
      </c>
      <c r="K2649" s="134" t="s">
        <v>524</v>
      </c>
      <c r="L2649" s="134">
        <v>25.74520547945205</v>
      </c>
      <c r="M2649" s="134">
        <v>6</v>
      </c>
      <c r="N2649" s="134">
        <v>2</v>
      </c>
      <c r="O2649" s="134">
        <v>10.773999999999999</v>
      </c>
      <c r="P2649" s="134">
        <v>0</v>
      </c>
      <c r="Q2649" s="134">
        <v>66.828000000000003</v>
      </c>
      <c r="R2649" s="134">
        <v>27.120539732032942</v>
      </c>
      <c r="S2649" s="134">
        <v>51.589735048279962</v>
      </c>
      <c r="T2649" s="134">
        <v>8.1563984387490081</v>
      </c>
      <c r="U2649" s="134">
        <v>24.631031914236861</v>
      </c>
      <c r="V2649" s="134">
        <v>48.807519978041618</v>
      </c>
      <c r="W2649" s="134">
        <v>8.0588293546015866</v>
      </c>
      <c r="X2649" s="134">
        <v>53.707872137570142</v>
      </c>
    </row>
    <row r="2650" spans="1:24" x14ac:dyDescent="0.45">
      <c r="A2650" s="134" t="s">
        <v>29</v>
      </c>
      <c r="B2650" s="134">
        <v>2026</v>
      </c>
      <c r="C2650" s="135">
        <v>46136</v>
      </c>
      <c r="D2650" s="134" t="s">
        <v>30</v>
      </c>
      <c r="E2650" s="134">
        <v>1</v>
      </c>
      <c r="F2650" s="134" t="s">
        <v>576</v>
      </c>
      <c r="G2650" s="134">
        <v>4</v>
      </c>
      <c r="H2650" s="134" t="s">
        <v>1854</v>
      </c>
      <c r="I2650" s="134">
        <v>1322</v>
      </c>
      <c r="J2650" s="134" t="s">
        <v>418</v>
      </c>
      <c r="K2650" s="134" t="s">
        <v>96</v>
      </c>
      <c r="L2650" s="134">
        <v>27.92602739726027</v>
      </c>
      <c r="M2650" s="134">
        <v>4</v>
      </c>
      <c r="N2650" s="134">
        <v>1</v>
      </c>
      <c r="O2650" s="134">
        <v>11.186999999999999</v>
      </c>
      <c r="P2650" s="134">
        <v>0</v>
      </c>
      <c r="Q2650" s="134">
        <v>64.36</v>
      </c>
      <c r="R2650" s="134">
        <v>14.247354454149431</v>
      </c>
      <c r="S2650" s="134">
        <v>39.160635297322912</v>
      </c>
      <c r="T2650" s="134">
        <v>8.3044269477244903</v>
      </c>
      <c r="U2650" s="134">
        <v>16.484264212233668</v>
      </c>
      <c r="V2650" s="134">
        <v>41.276673080873003</v>
      </c>
      <c r="W2650" s="134">
        <v>8.2641362895464425</v>
      </c>
      <c r="X2650" s="134">
        <v>34.232727585353771</v>
      </c>
    </row>
    <row r="2651" spans="1:24" x14ac:dyDescent="0.45">
      <c r="A2651" s="134" t="s">
        <v>29</v>
      </c>
      <c r="B2651" s="134">
        <v>2026</v>
      </c>
      <c r="C2651" s="135">
        <v>46136</v>
      </c>
      <c r="D2651" s="134" t="s">
        <v>30</v>
      </c>
      <c r="E2651" s="134">
        <v>1</v>
      </c>
      <c r="F2651" s="134" t="s">
        <v>576</v>
      </c>
      <c r="G2651" s="134">
        <v>4</v>
      </c>
      <c r="H2651" s="134" t="s">
        <v>1854</v>
      </c>
      <c r="I2651" s="134">
        <v>1322</v>
      </c>
      <c r="J2651" s="134" t="s">
        <v>529</v>
      </c>
      <c r="K2651" s="134" t="s">
        <v>121</v>
      </c>
      <c r="L2651" s="134">
        <v>20.32328767123288</v>
      </c>
      <c r="M2651" s="134">
        <v>5</v>
      </c>
      <c r="N2651" s="134">
        <v>2</v>
      </c>
      <c r="O2651" s="134">
        <v>11.186999999999999</v>
      </c>
      <c r="P2651" s="134">
        <v>0</v>
      </c>
      <c r="Q2651" s="134">
        <v>64.36</v>
      </c>
      <c r="R2651" s="134">
        <v>5.2439160239628144</v>
      </c>
      <c r="S2651" s="134">
        <v>29.304819873384641</v>
      </c>
      <c r="T2651" s="134">
        <v>8.0203012831406095</v>
      </c>
      <c r="U2651" s="134">
        <v>3.1700273676102242</v>
      </c>
      <c r="V2651" s="134">
        <v>27.31467129064562</v>
      </c>
      <c r="W2651" s="134">
        <v>8.0482146410117981</v>
      </c>
      <c r="X2651" s="134">
        <v>34.232727585353771</v>
      </c>
    </row>
    <row r="2652" spans="1:24" x14ac:dyDescent="0.45">
      <c r="A2652" s="134" t="s">
        <v>29</v>
      </c>
      <c r="B2652" s="134">
        <v>2026</v>
      </c>
      <c r="C2652" s="135">
        <v>46136</v>
      </c>
      <c r="D2652" s="134" t="s">
        <v>30</v>
      </c>
      <c r="E2652" s="134">
        <v>2</v>
      </c>
      <c r="F2652" s="134" t="s">
        <v>576</v>
      </c>
      <c r="G2652" s="134">
        <v>1</v>
      </c>
      <c r="H2652" s="134" t="s">
        <v>1855</v>
      </c>
      <c r="I2652" s="134">
        <v>1323</v>
      </c>
      <c r="J2652" s="134" t="s">
        <v>492</v>
      </c>
      <c r="K2652" s="134" t="s">
        <v>79</v>
      </c>
      <c r="L2652" s="134">
        <v>23.353424657534251</v>
      </c>
      <c r="M2652" s="134">
        <v>1</v>
      </c>
      <c r="N2652" s="134">
        <v>1</v>
      </c>
      <c r="O2652" s="134">
        <v>10.316000000000001</v>
      </c>
      <c r="P2652" s="134">
        <v>0</v>
      </c>
      <c r="Q2652" s="134">
        <v>69.793999999999997</v>
      </c>
      <c r="R2652" s="134">
        <v>39.569030970305477</v>
      </c>
      <c r="S2652" s="134">
        <v>66.327926504348156</v>
      </c>
      <c r="T2652" s="134">
        <v>8.9196318446808913</v>
      </c>
      <c r="U2652" s="134">
        <v>38.858924999781109</v>
      </c>
      <c r="V2652" s="134">
        <v>66.620184223366394</v>
      </c>
      <c r="W2652" s="134">
        <v>9.2537530745284275</v>
      </c>
      <c r="X2652" s="134">
        <v>48.714095888369272</v>
      </c>
    </row>
    <row r="2653" spans="1:24" x14ac:dyDescent="0.45">
      <c r="A2653" s="134" t="s">
        <v>29</v>
      </c>
      <c r="B2653" s="134">
        <v>2026</v>
      </c>
      <c r="C2653" s="135">
        <v>46136</v>
      </c>
      <c r="D2653" s="134" t="s">
        <v>30</v>
      </c>
      <c r="E2653" s="134">
        <v>2</v>
      </c>
      <c r="F2653" s="134" t="s">
        <v>576</v>
      </c>
      <c r="G2653" s="134">
        <v>1</v>
      </c>
      <c r="H2653" s="134" t="s">
        <v>1855</v>
      </c>
      <c r="I2653" s="134">
        <v>1323</v>
      </c>
      <c r="J2653" s="134" t="s">
        <v>397</v>
      </c>
      <c r="K2653" s="134" t="s">
        <v>177</v>
      </c>
      <c r="L2653" s="134">
        <v>33.43287671232877</v>
      </c>
      <c r="M2653" s="134">
        <v>8</v>
      </c>
      <c r="N2653" s="134">
        <v>2</v>
      </c>
      <c r="O2653" s="134">
        <v>10.316000000000001</v>
      </c>
      <c r="P2653" s="134">
        <v>0</v>
      </c>
      <c r="Q2653" s="134">
        <v>69.793999999999997</v>
      </c>
      <c r="R2653" s="134">
        <v>7.6296563419079781</v>
      </c>
      <c r="S2653" s="134">
        <v>31.100265272390391</v>
      </c>
      <c r="T2653" s="134">
        <v>7.8235363101608053</v>
      </c>
      <c r="U2653" s="134">
        <v>6.0631641325940606</v>
      </c>
      <c r="V2653" s="134">
        <v>30.868571651248018</v>
      </c>
      <c r="W2653" s="134">
        <v>8.268469172884652</v>
      </c>
      <c r="X2653" s="134">
        <v>48.714095888369272</v>
      </c>
    </row>
    <row r="2654" spans="1:24" x14ac:dyDescent="0.45">
      <c r="A2654" s="134" t="s">
        <v>29</v>
      </c>
      <c r="B2654" s="134">
        <v>2026</v>
      </c>
      <c r="C2654" s="135">
        <v>46136</v>
      </c>
      <c r="D2654" s="134" t="s">
        <v>30</v>
      </c>
      <c r="E2654" s="134">
        <v>2</v>
      </c>
      <c r="F2654" s="134" t="s">
        <v>576</v>
      </c>
      <c r="G2654" s="134">
        <v>2</v>
      </c>
      <c r="H2654" s="134" t="s">
        <v>1856</v>
      </c>
      <c r="I2654" s="134">
        <v>1324</v>
      </c>
      <c r="J2654" s="134" t="s">
        <v>546</v>
      </c>
      <c r="K2654" s="134" t="s">
        <v>34</v>
      </c>
      <c r="L2654" s="134">
        <v>27.923287671232881</v>
      </c>
      <c r="M2654" s="134">
        <v>2</v>
      </c>
      <c r="N2654" s="134">
        <v>1</v>
      </c>
      <c r="O2654" s="134">
        <v>10.837999999999999</v>
      </c>
      <c r="P2654" s="134">
        <v>0</v>
      </c>
      <c r="Q2654" s="134">
        <v>66.433000000000007</v>
      </c>
      <c r="R2654" s="134">
        <v>32.041212499622297</v>
      </c>
      <c r="S2654" s="134">
        <v>57.56882926168695</v>
      </c>
      <c r="T2654" s="134">
        <v>8.5092055873548844</v>
      </c>
      <c r="U2654" s="134">
        <v>31.230216647188328</v>
      </c>
      <c r="V2654" s="134">
        <v>57.858469846799423</v>
      </c>
      <c r="W2654" s="134">
        <v>8.8760843998703631</v>
      </c>
      <c r="X2654" s="134">
        <v>40.280693519407258</v>
      </c>
    </row>
    <row r="2655" spans="1:24" x14ac:dyDescent="0.45">
      <c r="A2655" s="134" t="s">
        <v>29</v>
      </c>
      <c r="B2655" s="134">
        <v>2026</v>
      </c>
      <c r="C2655" s="135">
        <v>46136</v>
      </c>
      <c r="D2655" s="134" t="s">
        <v>30</v>
      </c>
      <c r="E2655" s="134">
        <v>2</v>
      </c>
      <c r="F2655" s="134" t="s">
        <v>576</v>
      </c>
      <c r="G2655" s="134">
        <v>2</v>
      </c>
      <c r="H2655" s="134" t="s">
        <v>1856</v>
      </c>
      <c r="I2655" s="134">
        <v>1324</v>
      </c>
      <c r="J2655" s="134" t="s">
        <v>475</v>
      </c>
      <c r="K2655" s="134" t="s">
        <v>265</v>
      </c>
      <c r="L2655" s="134">
        <v>22.63287671232877</v>
      </c>
      <c r="M2655" s="134">
        <v>7</v>
      </c>
      <c r="N2655" s="134">
        <v>2</v>
      </c>
      <c r="O2655" s="134">
        <v>10.837999999999999</v>
      </c>
      <c r="P2655" s="134">
        <v>0</v>
      </c>
      <c r="Q2655" s="134">
        <v>66.433000000000007</v>
      </c>
      <c r="R2655" s="134">
        <v>1E-3</v>
      </c>
      <c r="S2655" s="134">
        <v>22.992557777127569</v>
      </c>
      <c r="T2655" s="134">
        <v>8.2969345090120878</v>
      </c>
      <c r="U2655" s="134">
        <v>-3.3416243308780622</v>
      </c>
      <c r="V2655" s="134">
        <v>22.715610029321681</v>
      </c>
      <c r="W2655" s="134">
        <v>8.6857447867332489</v>
      </c>
      <c r="X2655" s="134">
        <v>40.280693519407258</v>
      </c>
    </row>
    <row r="2656" spans="1:24" x14ac:dyDescent="0.45">
      <c r="A2656" s="134" t="s">
        <v>29</v>
      </c>
      <c r="B2656" s="134">
        <v>2026</v>
      </c>
      <c r="C2656" s="135">
        <v>46136</v>
      </c>
      <c r="D2656" s="134" t="s">
        <v>30</v>
      </c>
      <c r="E2656" s="134">
        <v>2</v>
      </c>
      <c r="F2656" s="134" t="s">
        <v>576</v>
      </c>
      <c r="G2656" s="134">
        <v>3</v>
      </c>
      <c r="H2656" s="134" t="s">
        <v>1857</v>
      </c>
      <c r="I2656" s="134">
        <v>1325</v>
      </c>
      <c r="J2656" s="134" t="s">
        <v>480</v>
      </c>
      <c r="K2656" s="134" t="s">
        <v>43</v>
      </c>
      <c r="L2656" s="134">
        <v>21.043835616438361</v>
      </c>
      <c r="M2656" s="134">
        <v>3</v>
      </c>
      <c r="N2656" s="134">
        <v>1</v>
      </c>
      <c r="O2656" s="134">
        <v>10.634</v>
      </c>
      <c r="P2656" s="134">
        <v>0</v>
      </c>
      <c r="Q2656" s="134">
        <v>67.706999999999994</v>
      </c>
      <c r="R2656" s="134">
        <v>34.40885503532683</v>
      </c>
      <c r="S2656" s="134">
        <v>58.61691678122844</v>
      </c>
      <c r="T2656" s="134">
        <v>8.0693539153005371</v>
      </c>
      <c r="U2656" s="134">
        <v>36.398068857189017</v>
      </c>
      <c r="V2656" s="134">
        <v>60.638398008780648</v>
      </c>
      <c r="W2656" s="134">
        <v>8.0801097171972103</v>
      </c>
      <c r="X2656" s="134">
        <v>53.712218379635033</v>
      </c>
    </row>
    <row r="2657" spans="1:24" x14ac:dyDescent="0.45">
      <c r="A2657" s="134" t="s">
        <v>29</v>
      </c>
      <c r="B2657" s="134">
        <v>2026</v>
      </c>
      <c r="C2657" s="135">
        <v>46136</v>
      </c>
      <c r="D2657" s="134" t="s">
        <v>30</v>
      </c>
      <c r="E2657" s="134">
        <v>2</v>
      </c>
      <c r="F2657" s="134" t="s">
        <v>576</v>
      </c>
      <c r="G2657" s="134">
        <v>3</v>
      </c>
      <c r="H2657" s="134" t="s">
        <v>1857</v>
      </c>
      <c r="I2657" s="134">
        <v>1325</v>
      </c>
      <c r="J2657" s="134" t="s">
        <v>525</v>
      </c>
      <c r="K2657" s="134" t="s">
        <v>524</v>
      </c>
      <c r="L2657" s="134">
        <v>25.74520547945205</v>
      </c>
      <c r="M2657" s="134">
        <v>6</v>
      </c>
      <c r="N2657" s="134">
        <v>2</v>
      </c>
      <c r="O2657" s="134">
        <v>10.634</v>
      </c>
      <c r="P2657" s="134">
        <v>0</v>
      </c>
      <c r="Q2657" s="134">
        <v>67.706999999999994</v>
      </c>
      <c r="R2657" s="134">
        <v>24.631031914236861</v>
      </c>
      <c r="S2657" s="134">
        <v>48.807519978041618</v>
      </c>
      <c r="T2657" s="134">
        <v>8.0588293546015866</v>
      </c>
      <c r="U2657" s="134">
        <v>22.57436560809661</v>
      </c>
      <c r="V2657" s="134">
        <v>46.790668485316623</v>
      </c>
      <c r="W2657" s="134">
        <v>8.0721009590733335</v>
      </c>
      <c r="X2657" s="134">
        <v>53.712218379635033</v>
      </c>
    </row>
    <row r="2658" spans="1:24" x14ac:dyDescent="0.45">
      <c r="A2658" s="134" t="s">
        <v>29</v>
      </c>
      <c r="B2658" s="134">
        <v>2026</v>
      </c>
      <c r="C2658" s="135">
        <v>46136</v>
      </c>
      <c r="D2658" s="134" t="s">
        <v>30</v>
      </c>
      <c r="E2658" s="134">
        <v>2</v>
      </c>
      <c r="F2658" s="134" t="s">
        <v>576</v>
      </c>
      <c r="G2658" s="134">
        <v>4</v>
      </c>
      <c r="H2658" s="134" t="s">
        <v>1858</v>
      </c>
      <c r="I2658" s="134">
        <v>1326</v>
      </c>
      <c r="J2658" s="134" t="s">
        <v>418</v>
      </c>
      <c r="K2658" s="134" t="s">
        <v>96</v>
      </c>
      <c r="L2658" s="134">
        <v>27.92602739726027</v>
      </c>
      <c r="M2658" s="134">
        <v>4</v>
      </c>
      <c r="N2658" s="134">
        <v>1</v>
      </c>
      <c r="O2658" s="134">
        <v>11.042</v>
      </c>
      <c r="P2658" s="134">
        <v>0</v>
      </c>
      <c r="Q2658" s="134">
        <v>65.206000000000003</v>
      </c>
      <c r="R2658" s="134">
        <v>16.484264212233668</v>
      </c>
      <c r="S2658" s="134">
        <v>41.276673080873003</v>
      </c>
      <c r="T2658" s="134">
        <v>8.2641362895464425</v>
      </c>
      <c r="U2658" s="134">
        <v>17.974838013855351</v>
      </c>
      <c r="V2658" s="134">
        <v>42.902906672961052</v>
      </c>
      <c r="W2658" s="134">
        <v>8.3093562197019022</v>
      </c>
      <c r="X2658" s="134">
        <v>34.295672185759308</v>
      </c>
    </row>
    <row r="2659" spans="1:24" x14ac:dyDescent="0.45">
      <c r="A2659" s="134" t="s">
        <v>29</v>
      </c>
      <c r="B2659" s="134">
        <v>2026</v>
      </c>
      <c r="C2659" s="135">
        <v>46136</v>
      </c>
      <c r="D2659" s="134" t="s">
        <v>30</v>
      </c>
      <c r="E2659" s="134">
        <v>2</v>
      </c>
      <c r="F2659" s="134" t="s">
        <v>576</v>
      </c>
      <c r="G2659" s="134">
        <v>4</v>
      </c>
      <c r="H2659" s="134" t="s">
        <v>1858</v>
      </c>
      <c r="I2659" s="134">
        <v>1326</v>
      </c>
      <c r="J2659" s="134" t="s">
        <v>529</v>
      </c>
      <c r="K2659" s="134" t="s">
        <v>121</v>
      </c>
      <c r="L2659" s="134">
        <v>20.32328767123288</v>
      </c>
      <c r="M2659" s="134">
        <v>5</v>
      </c>
      <c r="N2659" s="134">
        <v>2</v>
      </c>
      <c r="O2659" s="134">
        <v>11.042</v>
      </c>
      <c r="P2659" s="134">
        <v>0</v>
      </c>
      <c r="Q2659" s="134">
        <v>65.206000000000003</v>
      </c>
      <c r="R2659" s="134">
        <v>3.1700273676102242</v>
      </c>
      <c r="S2659" s="134">
        <v>27.31467129064562</v>
      </c>
      <c r="T2659" s="134">
        <v>8.0482146410117981</v>
      </c>
      <c r="U2659" s="134">
        <v>1.342837057921084</v>
      </c>
      <c r="V2659" s="134">
        <v>25.76254123590779</v>
      </c>
      <c r="W2659" s="134">
        <v>8.1399013926622352</v>
      </c>
      <c r="X2659" s="134">
        <v>34.295672185759308</v>
      </c>
    </row>
    <row r="2660" spans="1:24" x14ac:dyDescent="0.45">
      <c r="A2660" s="136" t="s">
        <v>29</v>
      </c>
      <c r="B2660" s="136">
        <v>2026</v>
      </c>
      <c r="C2660" s="137">
        <v>46136</v>
      </c>
      <c r="D2660" s="136" t="s">
        <v>30</v>
      </c>
      <c r="E2660" s="136">
        <v>1</v>
      </c>
      <c r="F2660" s="136" t="s">
        <v>577</v>
      </c>
      <c r="G2660" s="136">
        <v>1</v>
      </c>
      <c r="H2660" s="136" t="s">
        <v>1859</v>
      </c>
      <c r="I2660" s="136">
        <v>1327</v>
      </c>
      <c r="J2660" s="136" t="s">
        <v>492</v>
      </c>
      <c r="K2660" s="136" t="s">
        <v>79</v>
      </c>
      <c r="L2660" s="136">
        <v>23.353424657534251</v>
      </c>
      <c r="M2660" s="136">
        <v>1</v>
      </c>
      <c r="N2660" s="136">
        <v>1</v>
      </c>
      <c r="O2660" s="136">
        <v>10.804</v>
      </c>
      <c r="P2660" s="136">
        <v>0</v>
      </c>
      <c r="Q2660" s="136">
        <v>66.641999999999996</v>
      </c>
      <c r="R2660" s="136">
        <v>38.858924999781109</v>
      </c>
      <c r="S2660" s="136">
        <v>66.620184223366394</v>
      </c>
      <c r="T2660" s="136">
        <v>9.2537530745284275</v>
      </c>
      <c r="U2660" s="136">
        <v>39.618039957431677</v>
      </c>
      <c r="V2660" s="136">
        <v>67.606860961505376</v>
      </c>
      <c r="W2660" s="136">
        <v>9.3296070013578998</v>
      </c>
      <c r="X2660" s="136">
        <v>54.761545448163723</v>
      </c>
    </row>
    <row r="2661" spans="1:24" x14ac:dyDescent="0.45">
      <c r="A2661" s="136" t="s">
        <v>29</v>
      </c>
      <c r="B2661" s="136">
        <v>2026</v>
      </c>
      <c r="C2661" s="137">
        <v>46136</v>
      </c>
      <c r="D2661" s="136" t="s">
        <v>30</v>
      </c>
      <c r="E2661" s="136">
        <v>1</v>
      </c>
      <c r="F2661" s="136" t="s">
        <v>577</v>
      </c>
      <c r="G2661" s="136">
        <v>1</v>
      </c>
      <c r="H2661" s="136" t="s">
        <v>1859</v>
      </c>
      <c r="I2661" s="136">
        <v>1327</v>
      </c>
      <c r="J2661" s="136" t="s">
        <v>418</v>
      </c>
      <c r="K2661" s="136" t="s">
        <v>96</v>
      </c>
      <c r="L2661" s="136">
        <v>27.92602739726027</v>
      </c>
      <c r="M2661" s="136">
        <v>4</v>
      </c>
      <c r="N2661" s="136">
        <v>2</v>
      </c>
      <c r="O2661" s="136">
        <v>10.804</v>
      </c>
      <c r="P2661" s="136">
        <v>0</v>
      </c>
      <c r="Q2661" s="136">
        <v>66.641999999999996</v>
      </c>
      <c r="R2661" s="136">
        <v>17.974838013855351</v>
      </c>
      <c r="S2661" s="136">
        <v>42.902906672961052</v>
      </c>
      <c r="T2661" s="136">
        <v>8.3093562197019022</v>
      </c>
      <c r="U2661" s="136">
        <v>16.477771117810999</v>
      </c>
      <c r="V2661" s="136">
        <v>42.089168979104542</v>
      </c>
      <c r="W2661" s="136">
        <v>8.5371326204311782</v>
      </c>
      <c r="X2661" s="136">
        <v>54.761545448163723</v>
      </c>
    </row>
    <row r="2662" spans="1:24" x14ac:dyDescent="0.45">
      <c r="A2662" s="136" t="s">
        <v>29</v>
      </c>
      <c r="B2662" s="136">
        <v>2026</v>
      </c>
      <c r="C2662" s="137">
        <v>46136</v>
      </c>
      <c r="D2662" s="136" t="s">
        <v>30</v>
      </c>
      <c r="E2662" s="136">
        <v>1</v>
      </c>
      <c r="F2662" s="136" t="s">
        <v>577</v>
      </c>
      <c r="G2662" s="136">
        <v>2</v>
      </c>
      <c r="H2662" s="136" t="s">
        <v>1860</v>
      </c>
      <c r="I2662" s="136">
        <v>1328</v>
      </c>
      <c r="J2662" s="136" t="s">
        <v>480</v>
      </c>
      <c r="K2662" s="136" t="s">
        <v>43</v>
      </c>
      <c r="L2662" s="136">
        <v>21.043835616438361</v>
      </c>
      <c r="M2662" s="136">
        <v>3</v>
      </c>
      <c r="N2662" s="136">
        <v>1</v>
      </c>
      <c r="O2662" s="136">
        <v>10.452999999999999</v>
      </c>
      <c r="P2662" s="136">
        <v>0</v>
      </c>
      <c r="Q2662" s="136">
        <v>68.88</v>
      </c>
      <c r="R2662" s="136">
        <v>36.398068857189017</v>
      </c>
      <c r="S2662" s="136">
        <v>60.638398008780648</v>
      </c>
      <c r="T2662" s="136">
        <v>8.0801097171972103</v>
      </c>
      <c r="U2662" s="136">
        <v>39.528168557988067</v>
      </c>
      <c r="V2662" s="136">
        <v>63.536323132378733</v>
      </c>
      <c r="W2662" s="136">
        <v>8.0027181914635506</v>
      </c>
      <c r="X2662" s="136">
        <v>59.248433927790032</v>
      </c>
    </row>
    <row r="2663" spans="1:24" x14ac:dyDescent="0.45">
      <c r="A2663" s="136" t="s">
        <v>29</v>
      </c>
      <c r="B2663" s="136">
        <v>2026</v>
      </c>
      <c r="C2663" s="137">
        <v>46136</v>
      </c>
      <c r="D2663" s="136" t="s">
        <v>30</v>
      </c>
      <c r="E2663" s="136">
        <v>1</v>
      </c>
      <c r="F2663" s="136" t="s">
        <v>577</v>
      </c>
      <c r="G2663" s="136">
        <v>2</v>
      </c>
      <c r="H2663" s="136" t="s">
        <v>1860</v>
      </c>
      <c r="I2663" s="136">
        <v>1328</v>
      </c>
      <c r="J2663" s="136" t="s">
        <v>546</v>
      </c>
      <c r="K2663" s="136" t="s">
        <v>34</v>
      </c>
      <c r="L2663" s="136">
        <v>27.923287671232881</v>
      </c>
      <c r="M2663" s="136">
        <v>2</v>
      </c>
      <c r="N2663" s="136">
        <v>2</v>
      </c>
      <c r="O2663" s="136">
        <v>10.452999999999999</v>
      </c>
      <c r="P2663" s="136">
        <v>0</v>
      </c>
      <c r="Q2663" s="136">
        <v>68.88</v>
      </c>
      <c r="R2663" s="136">
        <v>31.230216647188328</v>
      </c>
      <c r="S2663" s="136">
        <v>57.858469846799423</v>
      </c>
      <c r="T2663" s="136">
        <v>8.8760843998703631</v>
      </c>
      <c r="U2663" s="136">
        <v>28.717987443267901</v>
      </c>
      <c r="V2663" s="136">
        <v>54.434048674322987</v>
      </c>
      <c r="W2663" s="136">
        <v>8.5720204103516977</v>
      </c>
      <c r="X2663" s="136">
        <v>59.248433927790032</v>
      </c>
    </row>
    <row r="2664" spans="1:24" x14ac:dyDescent="0.45">
      <c r="A2664" s="136" t="s">
        <v>29</v>
      </c>
      <c r="B2664" s="136">
        <v>2026</v>
      </c>
      <c r="C2664" s="137">
        <v>46136</v>
      </c>
      <c r="D2664" s="136" t="s">
        <v>30</v>
      </c>
      <c r="E2664" s="136">
        <v>2</v>
      </c>
      <c r="F2664" s="136" t="s">
        <v>577</v>
      </c>
      <c r="G2664" s="136">
        <v>1</v>
      </c>
      <c r="H2664" s="136" t="s">
        <v>1861</v>
      </c>
      <c r="I2664" s="136">
        <v>1329</v>
      </c>
      <c r="J2664" s="136" t="s">
        <v>492</v>
      </c>
      <c r="K2664" s="136" t="s">
        <v>79</v>
      </c>
      <c r="L2664" s="136">
        <v>23.353424657534251</v>
      </c>
      <c r="M2664" s="136">
        <v>1</v>
      </c>
      <c r="N2664" s="136">
        <v>1</v>
      </c>
      <c r="O2664" s="136">
        <v>10.281000000000001</v>
      </c>
      <c r="P2664" s="136">
        <v>0</v>
      </c>
      <c r="Q2664" s="136">
        <v>70.031999999999996</v>
      </c>
      <c r="R2664" s="136">
        <v>39.618039957431677</v>
      </c>
      <c r="S2664" s="136">
        <v>67.606860961505376</v>
      </c>
      <c r="T2664" s="136">
        <v>9.3296070013578998</v>
      </c>
      <c r="U2664" s="136">
        <v>40.172529954023297</v>
      </c>
      <c r="V2664" s="136">
        <v>68.47667665897508</v>
      </c>
      <c r="W2664" s="136">
        <v>9.4347155683172605</v>
      </c>
      <c r="X2664" s="136">
        <v>54.848014970304959</v>
      </c>
    </row>
    <row r="2665" spans="1:24" x14ac:dyDescent="0.45">
      <c r="A2665" s="136" t="s">
        <v>29</v>
      </c>
      <c r="B2665" s="136">
        <v>2026</v>
      </c>
      <c r="C2665" s="137">
        <v>46136</v>
      </c>
      <c r="D2665" s="136" t="s">
        <v>30</v>
      </c>
      <c r="E2665" s="136">
        <v>2</v>
      </c>
      <c r="F2665" s="136" t="s">
        <v>577</v>
      </c>
      <c r="G2665" s="136">
        <v>1</v>
      </c>
      <c r="H2665" s="136" t="s">
        <v>1861</v>
      </c>
      <c r="I2665" s="136">
        <v>1329</v>
      </c>
      <c r="J2665" s="136" t="s">
        <v>418</v>
      </c>
      <c r="K2665" s="136" t="s">
        <v>96</v>
      </c>
      <c r="L2665" s="136">
        <v>27.92602739726027</v>
      </c>
      <c r="M2665" s="136">
        <v>4</v>
      </c>
      <c r="N2665" s="136">
        <v>2</v>
      </c>
      <c r="O2665" s="136">
        <v>10.281000000000001</v>
      </c>
      <c r="P2665" s="136">
        <v>0</v>
      </c>
      <c r="Q2665" s="136">
        <v>70.031999999999996</v>
      </c>
      <c r="R2665" s="136">
        <v>16.477771117810999</v>
      </c>
      <c r="S2665" s="136">
        <v>42.089168979104542</v>
      </c>
      <c r="T2665" s="136">
        <v>8.5371326204311782</v>
      </c>
      <c r="U2665" s="136">
        <v>15.061301738387391</v>
      </c>
      <c r="V2665" s="136">
        <v>41.347585910061753</v>
      </c>
      <c r="W2665" s="136">
        <v>8.7620947238914511</v>
      </c>
      <c r="X2665" s="136">
        <v>54.848014970304959</v>
      </c>
    </row>
    <row r="2666" spans="1:24" x14ac:dyDescent="0.45">
      <c r="A2666" s="136" t="s">
        <v>29</v>
      </c>
      <c r="B2666" s="136">
        <v>2026</v>
      </c>
      <c r="C2666" s="137">
        <v>46136</v>
      </c>
      <c r="D2666" s="136" t="s">
        <v>30</v>
      </c>
      <c r="E2666" s="136">
        <v>2</v>
      </c>
      <c r="F2666" s="136" t="s">
        <v>577</v>
      </c>
      <c r="G2666" s="136">
        <v>2</v>
      </c>
      <c r="H2666" s="136" t="s">
        <v>1862</v>
      </c>
      <c r="I2666" s="136">
        <v>1330</v>
      </c>
      <c r="J2666" s="136" t="s">
        <v>546</v>
      </c>
      <c r="K2666" s="136" t="s">
        <v>34</v>
      </c>
      <c r="L2666" s="136">
        <v>27.923287671232881</v>
      </c>
      <c r="M2666" s="136">
        <v>2</v>
      </c>
      <c r="N2666" s="136">
        <v>1</v>
      </c>
      <c r="O2666" s="136">
        <v>10.757999999999999</v>
      </c>
      <c r="P2666" s="136">
        <v>0</v>
      </c>
      <c r="Q2666" s="136">
        <v>66.927000000000007</v>
      </c>
      <c r="R2666" s="136">
        <v>28.717987443267901</v>
      </c>
      <c r="S2666" s="136">
        <v>54.434048674322987</v>
      </c>
      <c r="T2666" s="136">
        <v>8.5720204103516977</v>
      </c>
      <c r="U2666" s="136">
        <v>35.238660790498457</v>
      </c>
      <c r="V2666" s="136">
        <v>59.752408318162999</v>
      </c>
      <c r="W2666" s="136">
        <v>8.17124917588818</v>
      </c>
      <c r="X2666" s="136">
        <v>58.98518590335086</v>
      </c>
    </row>
    <row r="2667" spans="1:24" x14ac:dyDescent="0.45">
      <c r="A2667" s="136" t="s">
        <v>29</v>
      </c>
      <c r="B2667" s="136">
        <v>2026</v>
      </c>
      <c r="C2667" s="137">
        <v>46136</v>
      </c>
      <c r="D2667" s="136" t="s">
        <v>30</v>
      </c>
      <c r="E2667" s="136">
        <v>2</v>
      </c>
      <c r="F2667" s="136" t="s">
        <v>577</v>
      </c>
      <c r="G2667" s="136">
        <v>2</v>
      </c>
      <c r="H2667" s="136" t="s">
        <v>1862</v>
      </c>
      <c r="I2667" s="136">
        <v>1330</v>
      </c>
      <c r="J2667" s="136" t="s">
        <v>480</v>
      </c>
      <c r="K2667" s="136" t="s">
        <v>43</v>
      </c>
      <c r="L2667" s="136">
        <v>21.043835616438361</v>
      </c>
      <c r="M2667" s="136">
        <v>3</v>
      </c>
      <c r="N2667" s="136">
        <v>2</v>
      </c>
      <c r="O2667" s="136">
        <v>10.757999999999999</v>
      </c>
      <c r="P2667" s="136">
        <v>0</v>
      </c>
      <c r="Q2667" s="136">
        <v>66.927000000000007</v>
      </c>
      <c r="R2667" s="136">
        <v>39.528168557988067</v>
      </c>
      <c r="S2667" s="136">
        <v>63.536323132378733</v>
      </c>
      <c r="T2667" s="136">
        <v>8.0027181914635506</v>
      </c>
      <c r="U2667" s="136">
        <v>35.449054094205152</v>
      </c>
      <c r="V2667" s="136">
        <v>58.826408127161038</v>
      </c>
      <c r="W2667" s="136">
        <v>7.7924513443186312</v>
      </c>
      <c r="X2667" s="136">
        <v>58.98518590335086</v>
      </c>
    </row>
    <row r="2668" spans="1:24" x14ac:dyDescent="0.45">
      <c r="A2668" s="136" t="s">
        <v>29</v>
      </c>
      <c r="B2668" s="136">
        <v>2026</v>
      </c>
      <c r="C2668" s="137">
        <v>46136</v>
      </c>
      <c r="D2668" s="136" t="s">
        <v>30</v>
      </c>
      <c r="E2668" s="136">
        <v>3</v>
      </c>
      <c r="F2668" s="136" t="s">
        <v>577</v>
      </c>
      <c r="G2668" s="136">
        <v>2</v>
      </c>
      <c r="H2668" s="136" t="s">
        <v>1863</v>
      </c>
      <c r="I2668" s="136">
        <v>1331</v>
      </c>
      <c r="J2668" s="136" t="s">
        <v>546</v>
      </c>
      <c r="K2668" s="136" t="s">
        <v>34</v>
      </c>
      <c r="L2668" s="136">
        <v>27.923287671232881</v>
      </c>
      <c r="M2668" s="136">
        <v>2</v>
      </c>
      <c r="N2668" s="136">
        <v>1</v>
      </c>
      <c r="O2668" s="136">
        <v>10.731999999999999</v>
      </c>
      <c r="P2668" s="136">
        <v>0</v>
      </c>
      <c r="Q2668" s="136">
        <v>67.088999999999999</v>
      </c>
      <c r="R2668" s="136">
        <v>35.238660790498457</v>
      </c>
      <c r="S2668" s="136">
        <v>59.752408318162999</v>
      </c>
      <c r="T2668" s="136">
        <v>8.17124917588818</v>
      </c>
      <c r="U2668" s="136">
        <v>39.037083857254132</v>
      </c>
      <c r="V2668" s="136">
        <v>63.056071241979232</v>
      </c>
      <c r="W2668" s="136">
        <v>8.0063291282417008</v>
      </c>
      <c r="X2668" s="136">
        <v>59.289408222662018</v>
      </c>
    </row>
    <row r="2669" spans="1:24" x14ac:dyDescent="0.45">
      <c r="A2669" s="136" t="s">
        <v>29</v>
      </c>
      <c r="B2669" s="136">
        <v>2026</v>
      </c>
      <c r="C2669" s="137">
        <v>46136</v>
      </c>
      <c r="D2669" s="136" t="s">
        <v>30</v>
      </c>
      <c r="E2669" s="136">
        <v>3</v>
      </c>
      <c r="F2669" s="136" t="s">
        <v>577</v>
      </c>
      <c r="G2669" s="136">
        <v>2</v>
      </c>
      <c r="H2669" s="136" t="s">
        <v>1863</v>
      </c>
      <c r="I2669" s="136">
        <v>1331</v>
      </c>
      <c r="J2669" s="136" t="s">
        <v>480</v>
      </c>
      <c r="K2669" s="136" t="s">
        <v>43</v>
      </c>
      <c r="L2669" s="136">
        <v>21.043835616438361</v>
      </c>
      <c r="M2669" s="136">
        <v>3</v>
      </c>
      <c r="N2669" s="136">
        <v>2</v>
      </c>
      <c r="O2669" s="136">
        <v>10.731999999999999</v>
      </c>
      <c r="P2669" s="136">
        <v>0</v>
      </c>
      <c r="Q2669" s="136">
        <v>67.088999999999999</v>
      </c>
      <c r="R2669" s="136">
        <v>35.449054094205152</v>
      </c>
      <c r="S2669" s="136">
        <v>58.826408127161038</v>
      </c>
      <c r="T2669" s="136">
        <v>7.7924513443186312</v>
      </c>
      <c r="U2669" s="136">
        <v>32.579047806601672</v>
      </c>
      <c r="V2669" s="136">
        <v>55.786404710139813</v>
      </c>
      <c r="W2669" s="136">
        <v>7.7357856345127134</v>
      </c>
      <c r="X2669" s="136">
        <v>59.289408222662018</v>
      </c>
    </row>
    <row r="2670" spans="1:24" x14ac:dyDescent="0.45">
      <c r="A2670" s="138" t="s">
        <v>29</v>
      </c>
      <c r="B2670" s="138">
        <v>2026</v>
      </c>
      <c r="C2670" s="139">
        <v>46136</v>
      </c>
      <c r="D2670" s="138" t="s">
        <v>30</v>
      </c>
      <c r="E2670" s="138">
        <v>1</v>
      </c>
      <c r="F2670" s="138" t="s">
        <v>31</v>
      </c>
      <c r="G2670" s="138" t="s">
        <v>579</v>
      </c>
      <c r="H2670" s="138" t="s">
        <v>1864</v>
      </c>
      <c r="I2670" s="138">
        <v>1332</v>
      </c>
      <c r="J2670" s="138" t="s">
        <v>480</v>
      </c>
      <c r="K2670" s="138" t="s">
        <v>43</v>
      </c>
      <c r="L2670" s="138">
        <v>21.043835616438361</v>
      </c>
      <c r="M2670" s="138">
        <v>3</v>
      </c>
      <c r="N2670" s="138">
        <v>1</v>
      </c>
      <c r="O2670" s="138">
        <v>10.872999999999999</v>
      </c>
      <c r="P2670" s="138">
        <v>0</v>
      </c>
      <c r="Q2670" s="138">
        <v>66.218999999999994</v>
      </c>
      <c r="R2670" s="138">
        <v>32.579047806601672</v>
      </c>
      <c r="S2670" s="138">
        <v>55.786404710139813</v>
      </c>
      <c r="T2670" s="138">
        <v>7.7357856345127134</v>
      </c>
      <c r="U2670" s="138">
        <v>33.478392902824169</v>
      </c>
      <c r="V2670" s="138">
        <v>57.189521649220687</v>
      </c>
      <c r="W2670" s="138">
        <v>7.9037095821321746</v>
      </c>
      <c r="X2670" s="138">
        <v>48.566995310100779</v>
      </c>
    </row>
    <row r="2671" spans="1:24" x14ac:dyDescent="0.45">
      <c r="A2671" s="138" t="s">
        <v>29</v>
      </c>
      <c r="B2671" s="138">
        <v>2026</v>
      </c>
      <c r="C2671" s="139">
        <v>46136</v>
      </c>
      <c r="D2671" s="138" t="s">
        <v>30</v>
      </c>
      <c r="E2671" s="138">
        <v>1</v>
      </c>
      <c r="F2671" s="138" t="s">
        <v>31</v>
      </c>
      <c r="G2671" s="138" t="s">
        <v>579</v>
      </c>
      <c r="H2671" s="138" t="s">
        <v>1864</v>
      </c>
      <c r="I2671" s="138">
        <v>1332</v>
      </c>
      <c r="J2671" s="138" t="s">
        <v>418</v>
      </c>
      <c r="K2671" s="138" t="s">
        <v>96</v>
      </c>
      <c r="L2671" s="138">
        <v>27.92602739726027</v>
      </c>
      <c r="M2671" s="138">
        <v>4</v>
      </c>
      <c r="N2671" s="138">
        <v>2</v>
      </c>
      <c r="O2671" s="138">
        <v>10.872999999999999</v>
      </c>
      <c r="P2671" s="138">
        <v>0</v>
      </c>
      <c r="Q2671" s="138">
        <v>66.218999999999994</v>
      </c>
      <c r="R2671" s="138">
        <v>15.061301738387391</v>
      </c>
      <c r="S2671" s="138">
        <v>41.347585910061753</v>
      </c>
      <c r="T2671" s="138">
        <v>8.7620947238914511</v>
      </c>
      <c r="U2671" s="138">
        <v>13.466681314273609</v>
      </c>
      <c r="V2671" s="138">
        <v>39.599369478712909</v>
      </c>
      <c r="W2671" s="138">
        <v>8.7108960548130998</v>
      </c>
      <c r="X2671" s="138">
        <v>48.566995310100779</v>
      </c>
    </row>
    <row r="2672" spans="1:24" x14ac:dyDescent="0.45">
      <c r="A2672" s="138" t="s">
        <v>29</v>
      </c>
      <c r="B2672" s="138">
        <v>2026</v>
      </c>
      <c r="C2672" s="139">
        <v>46136</v>
      </c>
      <c r="D2672" s="138" t="s">
        <v>30</v>
      </c>
      <c r="E2672" s="138">
        <v>1</v>
      </c>
      <c r="F2672" s="138" t="s">
        <v>31</v>
      </c>
      <c r="G2672" s="138" t="s">
        <v>578</v>
      </c>
      <c r="H2672" s="138" t="s">
        <v>1865</v>
      </c>
      <c r="I2672" s="138">
        <v>1333</v>
      </c>
      <c r="J2672" s="138" t="s">
        <v>492</v>
      </c>
      <c r="K2672" s="138" t="s">
        <v>79</v>
      </c>
      <c r="L2672" s="138">
        <v>23.353424657534251</v>
      </c>
      <c r="M2672" s="138">
        <v>1</v>
      </c>
      <c r="N2672" s="138">
        <v>1</v>
      </c>
      <c r="O2672" s="138">
        <v>10.417999999999999</v>
      </c>
      <c r="P2672" s="138">
        <v>0</v>
      </c>
      <c r="Q2672" s="138">
        <v>69.111000000000004</v>
      </c>
      <c r="R2672" s="138">
        <v>40.172529954023297</v>
      </c>
      <c r="S2672" s="138">
        <v>68.47667665897508</v>
      </c>
      <c r="T2672" s="138">
        <v>9.4347155683172605</v>
      </c>
      <c r="U2672" s="138">
        <v>44.689722221184759</v>
      </c>
      <c r="V2672" s="138">
        <v>71.80041379735151</v>
      </c>
      <c r="W2672" s="138">
        <v>9.0368971920555836</v>
      </c>
      <c r="X2672" s="138">
        <v>65.76637395047716</v>
      </c>
    </row>
    <row r="2673" spans="1:24" x14ac:dyDescent="0.45">
      <c r="A2673" s="138" t="s">
        <v>29</v>
      </c>
      <c r="B2673" s="138">
        <v>2026</v>
      </c>
      <c r="C2673" s="139">
        <v>46136</v>
      </c>
      <c r="D2673" s="138" t="s">
        <v>30</v>
      </c>
      <c r="E2673" s="138">
        <v>1</v>
      </c>
      <c r="F2673" s="138" t="s">
        <v>31</v>
      </c>
      <c r="G2673" s="138" t="s">
        <v>578</v>
      </c>
      <c r="H2673" s="138" t="s">
        <v>1865</v>
      </c>
      <c r="I2673" s="138">
        <v>1333</v>
      </c>
      <c r="J2673" s="138" t="s">
        <v>546</v>
      </c>
      <c r="K2673" s="138" t="s">
        <v>34</v>
      </c>
      <c r="L2673" s="138">
        <v>27.923287671232881</v>
      </c>
      <c r="M2673" s="138">
        <v>2</v>
      </c>
      <c r="N2673" s="138">
        <v>2</v>
      </c>
      <c r="O2673" s="138">
        <v>10.417999999999999</v>
      </c>
      <c r="P2673" s="138">
        <v>0</v>
      </c>
      <c r="Q2673" s="138">
        <v>69.111000000000004</v>
      </c>
      <c r="R2673" s="138">
        <v>39.037083857254132</v>
      </c>
      <c r="S2673" s="138">
        <v>63.056071241979232</v>
      </c>
      <c r="T2673" s="138">
        <v>8.0063291282417008</v>
      </c>
      <c r="U2673" s="138">
        <v>36.575748288580058</v>
      </c>
      <c r="V2673" s="138">
        <v>60.577140901944418</v>
      </c>
      <c r="W2673" s="138">
        <v>8.0004642044547882</v>
      </c>
      <c r="X2673" s="138">
        <v>65.76637395047716</v>
      </c>
    </row>
    <row r="2674" spans="1:24" x14ac:dyDescent="0.45">
      <c r="A2674" s="138" t="s">
        <v>29</v>
      </c>
      <c r="B2674" s="138">
        <v>2026</v>
      </c>
      <c r="C2674" s="139">
        <v>46136</v>
      </c>
      <c r="D2674" s="138" t="s">
        <v>30</v>
      </c>
      <c r="E2674" s="138">
        <v>2</v>
      </c>
      <c r="F2674" s="138" t="s">
        <v>31</v>
      </c>
      <c r="G2674" s="138" t="s">
        <v>579</v>
      </c>
      <c r="H2674" s="138" t="s">
        <v>1866</v>
      </c>
      <c r="I2674" s="138">
        <v>1334</v>
      </c>
      <c r="J2674" s="138" t="s">
        <v>480</v>
      </c>
      <c r="K2674" s="138" t="s">
        <v>43</v>
      </c>
      <c r="L2674" s="138">
        <v>21.043835616438361</v>
      </c>
      <c r="M2674" s="138">
        <v>3</v>
      </c>
      <c r="N2674" s="138">
        <v>1</v>
      </c>
      <c r="O2674" s="138">
        <v>10.571999999999999</v>
      </c>
      <c r="P2674" s="138">
        <v>0</v>
      </c>
      <c r="Q2674" s="138">
        <v>68.103999999999999</v>
      </c>
      <c r="R2674" s="138">
        <v>33.478392902824169</v>
      </c>
      <c r="S2674" s="138">
        <v>57.189521649220687</v>
      </c>
      <c r="T2674" s="138">
        <v>7.9037095821321746</v>
      </c>
      <c r="U2674" s="138">
        <v>34.090390634029568</v>
      </c>
      <c r="V2674" s="138">
        <v>58.362605109619437</v>
      </c>
      <c r="W2674" s="138">
        <v>8.0907381585299589</v>
      </c>
      <c r="X2674" s="138">
        <v>48.394445563966798</v>
      </c>
    </row>
    <row r="2675" spans="1:24" x14ac:dyDescent="0.45">
      <c r="A2675" s="138" t="s">
        <v>29</v>
      </c>
      <c r="B2675" s="138">
        <v>2026</v>
      </c>
      <c r="C2675" s="139">
        <v>46136</v>
      </c>
      <c r="D2675" s="138" t="s">
        <v>30</v>
      </c>
      <c r="E2675" s="138">
        <v>2</v>
      </c>
      <c r="F2675" s="138" t="s">
        <v>31</v>
      </c>
      <c r="G2675" s="138" t="s">
        <v>579</v>
      </c>
      <c r="H2675" s="138" t="s">
        <v>1866</v>
      </c>
      <c r="I2675" s="138">
        <v>1334</v>
      </c>
      <c r="J2675" s="138" t="s">
        <v>418</v>
      </c>
      <c r="K2675" s="138" t="s">
        <v>96</v>
      </c>
      <c r="L2675" s="138">
        <v>27.92602739726027</v>
      </c>
      <c r="M2675" s="138">
        <v>4</v>
      </c>
      <c r="N2675" s="138">
        <v>2</v>
      </c>
      <c r="O2675" s="138">
        <v>10.571999999999999</v>
      </c>
      <c r="P2675" s="138">
        <v>0</v>
      </c>
      <c r="Q2675" s="138">
        <v>68.103999999999999</v>
      </c>
      <c r="R2675" s="138">
        <v>13.466681314273609</v>
      </c>
      <c r="S2675" s="138">
        <v>39.599369478712909</v>
      </c>
      <c r="T2675" s="138">
        <v>8.7108960548130998</v>
      </c>
      <c r="U2675" s="138">
        <v>11.983251236738569</v>
      </c>
      <c r="V2675" s="138">
        <v>38.206156949514622</v>
      </c>
      <c r="W2675" s="138">
        <v>8.740968570925352</v>
      </c>
      <c r="X2675" s="138">
        <v>48.394445563966798</v>
      </c>
    </row>
    <row r="2676" spans="1:24" x14ac:dyDescent="0.45">
      <c r="A2676" s="138" t="s">
        <v>29</v>
      </c>
      <c r="B2676" s="138">
        <v>2026</v>
      </c>
      <c r="C2676" s="139">
        <v>46136</v>
      </c>
      <c r="D2676" s="138" t="s">
        <v>30</v>
      </c>
      <c r="E2676" s="138">
        <v>2</v>
      </c>
      <c r="F2676" s="138" t="s">
        <v>31</v>
      </c>
      <c r="G2676" s="138" t="s">
        <v>578</v>
      </c>
      <c r="H2676" s="138" t="s">
        <v>1867</v>
      </c>
      <c r="I2676" s="138">
        <v>1335</v>
      </c>
      <c r="J2676" s="138" t="s">
        <v>492</v>
      </c>
      <c r="K2676" s="138" t="s">
        <v>79</v>
      </c>
      <c r="L2676" s="138">
        <v>23.353424657534251</v>
      </c>
      <c r="M2676" s="138">
        <v>1</v>
      </c>
      <c r="N2676" s="138">
        <v>1</v>
      </c>
      <c r="O2676" s="138">
        <v>10.6</v>
      </c>
      <c r="P2676" s="138">
        <v>0</v>
      </c>
      <c r="Q2676" s="138">
        <v>67.924999999999997</v>
      </c>
      <c r="R2676" s="138">
        <v>44.689722221184759</v>
      </c>
      <c r="S2676" s="138">
        <v>71.80041379735151</v>
      </c>
      <c r="T2676" s="138">
        <v>9.0368971920555836</v>
      </c>
      <c r="U2676" s="138">
        <v>47.466179059079018</v>
      </c>
      <c r="V2676" s="138">
        <v>74.053980574694336</v>
      </c>
      <c r="W2676" s="138">
        <v>8.8626005052051067</v>
      </c>
      <c r="X2676" s="138">
        <v>66.188777349647964</v>
      </c>
    </row>
    <row r="2677" spans="1:24" x14ac:dyDescent="0.45">
      <c r="A2677" s="138" t="s">
        <v>29</v>
      </c>
      <c r="B2677" s="138">
        <v>2026</v>
      </c>
      <c r="C2677" s="139">
        <v>46136</v>
      </c>
      <c r="D2677" s="138" t="s">
        <v>30</v>
      </c>
      <c r="E2677" s="138">
        <v>2</v>
      </c>
      <c r="F2677" s="138" t="s">
        <v>31</v>
      </c>
      <c r="G2677" s="138" t="s">
        <v>578</v>
      </c>
      <c r="H2677" s="138" t="s">
        <v>1867</v>
      </c>
      <c r="I2677" s="138">
        <v>1335</v>
      </c>
      <c r="J2677" s="138" t="s">
        <v>546</v>
      </c>
      <c r="K2677" s="138" t="s">
        <v>34</v>
      </c>
      <c r="L2677" s="138">
        <v>27.923287671232881</v>
      </c>
      <c r="M2677" s="138">
        <v>2</v>
      </c>
      <c r="N2677" s="138">
        <v>2</v>
      </c>
      <c r="O2677" s="138">
        <v>10.6</v>
      </c>
      <c r="P2677" s="138">
        <v>0</v>
      </c>
      <c r="Q2677" s="138">
        <v>67.924999999999997</v>
      </c>
      <c r="R2677" s="138">
        <v>36.575748288580058</v>
      </c>
      <c r="S2677" s="138">
        <v>60.577140901944418</v>
      </c>
      <c r="T2677" s="138">
        <v>8.0004642044547882</v>
      </c>
      <c r="U2677" s="138">
        <v>34.548036655161233</v>
      </c>
      <c r="V2677" s="138">
        <v>58.762480492233827</v>
      </c>
      <c r="W2677" s="138">
        <v>8.0714812790242014</v>
      </c>
      <c r="X2677" s="138">
        <v>66.188777349647964</v>
      </c>
    </row>
    <row r="2678" spans="1:24" x14ac:dyDescent="0.45">
      <c r="A2678" s="132" t="s">
        <v>199</v>
      </c>
      <c r="B2678" s="132">
        <v>2026</v>
      </c>
      <c r="C2678" s="133">
        <v>46234</v>
      </c>
      <c r="D2678" s="132" t="s">
        <v>559</v>
      </c>
      <c r="E2678" s="132">
        <v>1</v>
      </c>
      <c r="F2678" s="132" t="s">
        <v>575</v>
      </c>
      <c r="G2678" s="132">
        <v>1</v>
      </c>
      <c r="H2678" s="132" t="s">
        <v>1868</v>
      </c>
      <c r="I2678" s="132">
        <v>1336</v>
      </c>
      <c r="J2678" s="132" t="s">
        <v>492</v>
      </c>
      <c r="K2678" s="132" t="s">
        <v>396</v>
      </c>
      <c r="L2678" s="132">
        <v>23.62191780821918</v>
      </c>
      <c r="M2678" s="132">
        <v>1</v>
      </c>
      <c r="N2678" s="132">
        <v>1</v>
      </c>
      <c r="O2678" s="132">
        <v>10.864000000000001</v>
      </c>
      <c r="P2678" s="132">
        <v>0</v>
      </c>
      <c r="Q2678" s="132">
        <v>66.274000000000001</v>
      </c>
      <c r="R2678" s="132">
        <v>47.466179059079018</v>
      </c>
      <c r="S2678" s="132">
        <v>74.053980574694336</v>
      </c>
      <c r="T2678" s="132">
        <v>8.8626005052051067</v>
      </c>
      <c r="U2678" s="132">
        <v>46.137853216287617</v>
      </c>
      <c r="V2678" s="132">
        <v>74.103364752337967</v>
      </c>
      <c r="W2678" s="132">
        <v>9.3218371786834506</v>
      </c>
      <c r="X2678" s="132">
        <v>49.526990287347168</v>
      </c>
    </row>
    <row r="2679" spans="1:24" x14ac:dyDescent="0.45">
      <c r="A2679" s="132" t="s">
        <v>199</v>
      </c>
      <c r="B2679" s="132">
        <v>2026</v>
      </c>
      <c r="C2679" s="133">
        <v>46234</v>
      </c>
      <c r="D2679" s="132" t="s">
        <v>559</v>
      </c>
      <c r="E2679" s="132">
        <v>1</v>
      </c>
      <c r="F2679" s="132" t="s">
        <v>575</v>
      </c>
      <c r="G2679" s="132">
        <v>1</v>
      </c>
      <c r="H2679" s="132" t="s">
        <v>1868</v>
      </c>
      <c r="I2679" s="132">
        <v>1336</v>
      </c>
      <c r="J2679" s="132" t="s">
        <v>493</v>
      </c>
      <c r="K2679" s="132" t="s">
        <v>37</v>
      </c>
      <c r="L2679" s="132">
        <v>28.079452054794519</v>
      </c>
      <c r="M2679" s="132">
        <v>16</v>
      </c>
      <c r="N2679" s="132">
        <v>2</v>
      </c>
      <c r="O2679" s="132">
        <v>10.864000000000001</v>
      </c>
      <c r="P2679" s="132">
        <v>0</v>
      </c>
      <c r="Q2679" s="132">
        <v>66.274000000000001</v>
      </c>
      <c r="R2679" s="132">
        <v>1E-3</v>
      </c>
      <c r="S2679" s="132">
        <v>25</v>
      </c>
      <c r="T2679" s="132">
        <v>8.3333333330000006</v>
      </c>
      <c r="U2679" s="132">
        <v>-1.526509321111881</v>
      </c>
      <c r="V2679" s="132">
        <v>24.95574979784335</v>
      </c>
      <c r="W2679" s="132">
        <v>8.827419706318409</v>
      </c>
      <c r="X2679" s="132">
        <v>49.526990287347168</v>
      </c>
    </row>
    <row r="2680" spans="1:24" x14ac:dyDescent="0.45">
      <c r="A2680" s="132" t="s">
        <v>199</v>
      </c>
      <c r="B2680" s="132">
        <v>2026</v>
      </c>
      <c r="C2680" s="133">
        <v>46234</v>
      </c>
      <c r="D2680" s="132" t="s">
        <v>559</v>
      </c>
      <c r="E2680" s="132">
        <v>1</v>
      </c>
      <c r="F2680" s="132" t="s">
        <v>575</v>
      </c>
      <c r="G2680" s="132">
        <v>2</v>
      </c>
      <c r="H2680" s="132" t="s">
        <v>1869</v>
      </c>
      <c r="I2680" s="132">
        <v>1337</v>
      </c>
      <c r="J2680" s="132" t="s">
        <v>431</v>
      </c>
      <c r="K2680" s="132" t="s">
        <v>560</v>
      </c>
      <c r="L2680" s="132">
        <v>27.923287671232881</v>
      </c>
      <c r="M2680" s="132">
        <v>2</v>
      </c>
      <c r="N2680" s="132">
        <v>1</v>
      </c>
      <c r="O2680" s="132">
        <v>11.178000000000001</v>
      </c>
      <c r="P2680" s="132">
        <v>0</v>
      </c>
      <c r="Q2680" s="132">
        <v>64.412000000000006</v>
      </c>
      <c r="R2680" s="132">
        <v>15.756572459599759</v>
      </c>
      <c r="S2680" s="132">
        <v>39.25301307680575</v>
      </c>
      <c r="T2680" s="132">
        <v>7.8321468724019967</v>
      </c>
      <c r="U2680" s="132">
        <v>16.248588042584998</v>
      </c>
      <c r="V2680" s="132">
        <v>40.348554496348363</v>
      </c>
      <c r="W2680" s="132">
        <v>8.0333221512544544</v>
      </c>
      <c r="X2680" s="132">
        <v>30.148441032996882</v>
      </c>
    </row>
    <row r="2681" spans="1:24" x14ac:dyDescent="0.45">
      <c r="A2681" s="132" t="s">
        <v>199</v>
      </c>
      <c r="B2681" s="132">
        <v>2026</v>
      </c>
      <c r="C2681" s="133">
        <v>46234</v>
      </c>
      <c r="D2681" s="132" t="s">
        <v>559</v>
      </c>
      <c r="E2681" s="132">
        <v>1</v>
      </c>
      <c r="F2681" s="132" t="s">
        <v>575</v>
      </c>
      <c r="G2681" s="132">
        <v>2</v>
      </c>
      <c r="H2681" s="132" t="s">
        <v>1869</v>
      </c>
      <c r="I2681" s="132">
        <v>1337</v>
      </c>
      <c r="J2681" s="132" t="s">
        <v>545</v>
      </c>
      <c r="K2681" s="132" t="s">
        <v>265</v>
      </c>
      <c r="L2681" s="132">
        <v>20.539726027397261</v>
      </c>
      <c r="M2681" s="132">
        <v>15</v>
      </c>
      <c r="N2681" s="132">
        <v>2</v>
      </c>
      <c r="O2681" s="132">
        <v>11.178000000000001</v>
      </c>
      <c r="P2681" s="132">
        <v>0</v>
      </c>
      <c r="Q2681" s="132">
        <v>64.412000000000006</v>
      </c>
      <c r="R2681" s="132">
        <v>1E-3</v>
      </c>
      <c r="S2681" s="132">
        <v>21.04386898918801</v>
      </c>
      <c r="T2681" s="132">
        <v>7.9485750196893754</v>
      </c>
      <c r="U2681" s="132">
        <v>-4.4642542093342614</v>
      </c>
      <c r="V2681" s="132">
        <v>19.919712440964751</v>
      </c>
      <c r="W2681" s="132">
        <v>8.1279888834330034</v>
      </c>
      <c r="X2681" s="132">
        <v>30.148441032996882</v>
      </c>
    </row>
    <row r="2682" spans="1:24" x14ac:dyDescent="0.45">
      <c r="A2682" s="132" t="s">
        <v>199</v>
      </c>
      <c r="B2682" s="132">
        <v>2026</v>
      </c>
      <c r="C2682" s="133">
        <v>46234</v>
      </c>
      <c r="D2682" s="132" t="s">
        <v>559</v>
      </c>
      <c r="E2682" s="132">
        <v>1</v>
      </c>
      <c r="F2682" s="132" t="s">
        <v>575</v>
      </c>
      <c r="G2682" s="132">
        <v>3</v>
      </c>
      <c r="H2682" s="132" t="s">
        <v>1870</v>
      </c>
      <c r="I2682" s="132">
        <v>1338</v>
      </c>
      <c r="J2682" s="132" t="s">
        <v>561</v>
      </c>
      <c r="K2682" s="132" t="s">
        <v>560</v>
      </c>
      <c r="L2682" s="132">
        <v>24.07397260273973</v>
      </c>
      <c r="M2682" s="132">
        <v>5</v>
      </c>
      <c r="N2682" s="132">
        <v>1</v>
      </c>
      <c r="O2682" s="132">
        <v>11.298</v>
      </c>
      <c r="P2682" s="132">
        <v>0</v>
      </c>
      <c r="Q2682" s="132">
        <v>63.728000000000002</v>
      </c>
      <c r="R2682" s="132">
        <v>1E-3</v>
      </c>
      <c r="S2682" s="132">
        <v>25</v>
      </c>
      <c r="T2682" s="132">
        <v>8.3333333330000006</v>
      </c>
      <c r="U2682" s="132">
        <v>3.892523752455546</v>
      </c>
      <c r="V2682" s="132">
        <v>28.361945018626631</v>
      </c>
      <c r="W2682" s="132">
        <v>8.1564737553903619</v>
      </c>
      <c r="X2682" s="132">
        <v>24.623041363774529</v>
      </c>
    </row>
    <row r="2683" spans="1:24" x14ac:dyDescent="0.45">
      <c r="A2683" s="132" t="s">
        <v>199</v>
      </c>
      <c r="B2683" s="132">
        <v>2026</v>
      </c>
      <c r="C2683" s="133">
        <v>46234</v>
      </c>
      <c r="D2683" s="132" t="s">
        <v>559</v>
      </c>
      <c r="E2683" s="132">
        <v>1</v>
      </c>
      <c r="F2683" s="132" t="s">
        <v>575</v>
      </c>
      <c r="G2683" s="132">
        <v>3</v>
      </c>
      <c r="H2683" s="132" t="s">
        <v>1870</v>
      </c>
      <c r="I2683" s="132">
        <v>1338</v>
      </c>
      <c r="J2683" s="132" t="s">
        <v>502</v>
      </c>
      <c r="K2683" s="132" t="s">
        <v>37</v>
      </c>
      <c r="L2683" s="132">
        <v>25.528767123287668</v>
      </c>
      <c r="M2683" s="132">
        <v>14</v>
      </c>
      <c r="N2683" s="132">
        <v>2</v>
      </c>
      <c r="O2683" s="132">
        <v>11.298</v>
      </c>
      <c r="P2683" s="132">
        <v>0</v>
      </c>
      <c r="Q2683" s="132">
        <v>63.728000000000002</v>
      </c>
      <c r="R2683" s="132">
        <v>1E-3</v>
      </c>
      <c r="S2683" s="132">
        <v>24.246082727549069</v>
      </c>
      <c r="T2683" s="132">
        <v>8.6332957074220786</v>
      </c>
      <c r="U2683" s="132">
        <v>-4.4375497883741133</v>
      </c>
      <c r="V2683" s="132">
        <v>20.66602008284784</v>
      </c>
      <c r="W2683" s="132">
        <v>8.3678566237406518</v>
      </c>
      <c r="X2683" s="132">
        <v>24.623041363774529</v>
      </c>
    </row>
    <row r="2684" spans="1:24" x14ac:dyDescent="0.45">
      <c r="A2684" s="132" t="s">
        <v>199</v>
      </c>
      <c r="B2684" s="132">
        <v>2026</v>
      </c>
      <c r="C2684" s="133">
        <v>46234</v>
      </c>
      <c r="D2684" s="132" t="s">
        <v>559</v>
      </c>
      <c r="E2684" s="132">
        <v>1</v>
      </c>
      <c r="F2684" s="132" t="s">
        <v>575</v>
      </c>
      <c r="G2684" s="132">
        <v>4</v>
      </c>
      <c r="H2684" s="132" t="s">
        <v>1871</v>
      </c>
      <c r="I2684" s="132">
        <v>1339</v>
      </c>
      <c r="J2684" s="132" t="s">
        <v>478</v>
      </c>
      <c r="K2684" s="132" t="s">
        <v>562</v>
      </c>
      <c r="L2684" s="132">
        <v>26.835616438356169</v>
      </c>
      <c r="M2684" s="132">
        <v>6</v>
      </c>
      <c r="N2684" s="132">
        <v>1</v>
      </c>
      <c r="O2684" s="132">
        <v>11.305999999999999</v>
      </c>
      <c r="P2684" s="132">
        <v>0</v>
      </c>
      <c r="Q2684" s="132">
        <v>63.683</v>
      </c>
      <c r="R2684" s="132">
        <v>5.5279056698280229</v>
      </c>
      <c r="S2684" s="132">
        <v>29.3748611973311</v>
      </c>
      <c r="T2684" s="132">
        <v>7.948985175834359</v>
      </c>
      <c r="U2684" s="132">
        <v>8.9956346680012871</v>
      </c>
      <c r="V2684" s="132">
        <v>32.524706376560559</v>
      </c>
      <c r="W2684" s="132">
        <v>7.8430239028530906</v>
      </c>
      <c r="X2684" s="132">
        <v>28.871329506707969</v>
      </c>
    </row>
    <row r="2685" spans="1:24" x14ac:dyDescent="0.45">
      <c r="A2685" s="132" t="s">
        <v>199</v>
      </c>
      <c r="B2685" s="132">
        <v>2026</v>
      </c>
      <c r="C2685" s="133">
        <v>46234</v>
      </c>
      <c r="D2685" s="132" t="s">
        <v>559</v>
      </c>
      <c r="E2685" s="132">
        <v>1</v>
      </c>
      <c r="F2685" s="132" t="s">
        <v>575</v>
      </c>
      <c r="G2685" s="132">
        <v>4</v>
      </c>
      <c r="H2685" s="132" t="s">
        <v>1871</v>
      </c>
      <c r="I2685" s="132">
        <v>1339</v>
      </c>
      <c r="J2685" s="132" t="s">
        <v>509</v>
      </c>
      <c r="K2685" s="132" t="s">
        <v>396</v>
      </c>
      <c r="L2685" s="132">
        <v>27.43013698630137</v>
      </c>
      <c r="M2685" s="132">
        <v>13</v>
      </c>
      <c r="N2685" s="132">
        <v>2</v>
      </c>
      <c r="O2685" s="132">
        <v>11.305999999999999</v>
      </c>
      <c r="P2685" s="132">
        <v>0</v>
      </c>
      <c r="Q2685" s="132">
        <v>63.683</v>
      </c>
      <c r="R2685" s="132">
        <v>4.8632339723773228</v>
      </c>
      <c r="S2685" s="132">
        <v>28.367797816084838</v>
      </c>
      <c r="T2685" s="132">
        <v>7.8348546145691733</v>
      </c>
      <c r="U2685" s="132">
        <v>2.01267869530523</v>
      </c>
      <c r="V2685" s="132">
        <v>25.296557361364361</v>
      </c>
      <c r="W2685" s="132">
        <v>7.761292888686377</v>
      </c>
      <c r="X2685" s="132">
        <v>28.871329506707969</v>
      </c>
    </row>
    <row r="2686" spans="1:24" x14ac:dyDescent="0.45">
      <c r="A2686" s="132" t="s">
        <v>199</v>
      </c>
      <c r="B2686" s="132">
        <v>2026</v>
      </c>
      <c r="C2686" s="133">
        <v>46234</v>
      </c>
      <c r="D2686" s="132" t="s">
        <v>559</v>
      </c>
      <c r="E2686" s="132">
        <v>1</v>
      </c>
      <c r="F2686" s="132" t="s">
        <v>575</v>
      </c>
      <c r="G2686" s="132">
        <v>5</v>
      </c>
      <c r="H2686" s="132" t="s">
        <v>1872</v>
      </c>
      <c r="I2686" s="132">
        <v>1340</v>
      </c>
      <c r="J2686" s="132" t="s">
        <v>469</v>
      </c>
      <c r="K2686" s="132" t="s">
        <v>396</v>
      </c>
      <c r="L2686" s="132">
        <v>23.339726027397258</v>
      </c>
      <c r="M2686" s="132">
        <v>3</v>
      </c>
      <c r="N2686" s="132">
        <v>1</v>
      </c>
      <c r="O2686" s="132">
        <v>11.385</v>
      </c>
      <c r="P2686" s="132">
        <v>0</v>
      </c>
      <c r="Q2686" s="132">
        <v>63.241</v>
      </c>
      <c r="R2686" s="132">
        <v>8.3046514507774667</v>
      </c>
      <c r="S2686" s="132">
        <v>30.747601452773381</v>
      </c>
      <c r="T2686" s="132">
        <v>7.4809833339986396</v>
      </c>
      <c r="U2686" s="132">
        <v>10.28397400642972</v>
      </c>
      <c r="V2686" s="132">
        <v>32.981656577144498</v>
      </c>
      <c r="W2686" s="132">
        <v>7.5658941902382599</v>
      </c>
      <c r="X2686" s="132">
        <v>27.87380072638669</v>
      </c>
    </row>
    <row r="2687" spans="1:24" x14ac:dyDescent="0.45">
      <c r="A2687" s="132" t="s">
        <v>199</v>
      </c>
      <c r="B2687" s="132">
        <v>2026</v>
      </c>
      <c r="C2687" s="133">
        <v>46234</v>
      </c>
      <c r="D2687" s="132" t="s">
        <v>559</v>
      </c>
      <c r="E2687" s="132">
        <v>1</v>
      </c>
      <c r="F2687" s="132" t="s">
        <v>575</v>
      </c>
      <c r="G2687" s="132">
        <v>5</v>
      </c>
      <c r="H2687" s="132" t="s">
        <v>1872</v>
      </c>
      <c r="I2687" s="132">
        <v>1340</v>
      </c>
      <c r="J2687" s="132" t="s">
        <v>563</v>
      </c>
      <c r="K2687" s="132" t="s">
        <v>91</v>
      </c>
      <c r="L2687" s="132">
        <v>20.05479452054794</v>
      </c>
      <c r="M2687" s="132">
        <v>12</v>
      </c>
      <c r="N2687" s="132">
        <v>2</v>
      </c>
      <c r="O2687" s="132">
        <v>11.385</v>
      </c>
      <c r="P2687" s="132">
        <v>0</v>
      </c>
      <c r="Q2687" s="132">
        <v>63.241</v>
      </c>
      <c r="R2687" s="132">
        <v>1E-3</v>
      </c>
      <c r="S2687" s="132">
        <v>25</v>
      </c>
      <c r="T2687" s="132">
        <v>8.3333333330000006</v>
      </c>
      <c r="U2687" s="132">
        <v>-2.2875413126058208</v>
      </c>
      <c r="V2687" s="132">
        <v>22.30241034543803</v>
      </c>
      <c r="W2687" s="132">
        <v>8.1966505526812838</v>
      </c>
      <c r="X2687" s="132">
        <v>27.87380072638669</v>
      </c>
    </row>
    <row r="2688" spans="1:24" x14ac:dyDescent="0.45">
      <c r="A2688" s="132" t="s">
        <v>199</v>
      </c>
      <c r="B2688" s="132">
        <v>2026</v>
      </c>
      <c r="C2688" s="133">
        <v>46234</v>
      </c>
      <c r="D2688" s="132" t="s">
        <v>559</v>
      </c>
      <c r="E2688" s="132">
        <v>1</v>
      </c>
      <c r="F2688" s="132" t="s">
        <v>575</v>
      </c>
      <c r="G2688" s="132">
        <v>6</v>
      </c>
      <c r="H2688" s="132" t="s">
        <v>1873</v>
      </c>
      <c r="I2688" s="132">
        <v>1341</v>
      </c>
      <c r="J2688" s="132" t="s">
        <v>475</v>
      </c>
      <c r="K2688" s="132" t="s">
        <v>265</v>
      </c>
      <c r="L2688" s="132">
        <v>22.901369863013699</v>
      </c>
      <c r="M2688" s="132">
        <v>4</v>
      </c>
      <c r="N2688" s="132">
        <v>1</v>
      </c>
      <c r="O2688" s="132">
        <v>11.250999999999999</v>
      </c>
      <c r="P2688" s="132">
        <v>0</v>
      </c>
      <c r="Q2688" s="132">
        <v>63.994</v>
      </c>
      <c r="R2688" s="132">
        <v>1E-3</v>
      </c>
      <c r="S2688" s="132">
        <v>22.715610029321681</v>
      </c>
      <c r="T2688" s="132">
        <v>8.6857447867332489</v>
      </c>
      <c r="U2688" s="132">
        <v>1.760627684389974</v>
      </c>
      <c r="V2688" s="132">
        <v>26.839568501999061</v>
      </c>
      <c r="W2688" s="132">
        <v>8.3596469392030297</v>
      </c>
      <c r="X2688" s="132">
        <v>23.85780501466084</v>
      </c>
    </row>
    <row r="2689" spans="1:24" x14ac:dyDescent="0.45">
      <c r="A2689" s="132" t="s">
        <v>199</v>
      </c>
      <c r="B2689" s="132">
        <v>2026</v>
      </c>
      <c r="C2689" s="133">
        <v>46234</v>
      </c>
      <c r="D2689" s="132" t="s">
        <v>559</v>
      </c>
      <c r="E2689" s="132">
        <v>1</v>
      </c>
      <c r="F2689" s="132" t="s">
        <v>575</v>
      </c>
      <c r="G2689" s="132">
        <v>6</v>
      </c>
      <c r="H2689" s="132" t="s">
        <v>1873</v>
      </c>
      <c r="I2689" s="132">
        <v>1341</v>
      </c>
      <c r="J2689" s="132" t="s">
        <v>590</v>
      </c>
      <c r="K2689" s="132" t="s">
        <v>562</v>
      </c>
      <c r="L2689" s="132" t="e">
        <v>#N/A</v>
      </c>
      <c r="M2689" s="132">
        <v>9</v>
      </c>
      <c r="N2689" s="132">
        <v>2</v>
      </c>
      <c r="O2689" s="132">
        <v>11.250999999999999</v>
      </c>
      <c r="P2689" s="132">
        <v>0</v>
      </c>
      <c r="Q2689" s="132">
        <v>63.994</v>
      </c>
      <c r="R2689" s="132">
        <v>1E-3</v>
      </c>
      <c r="S2689" s="132">
        <v>25</v>
      </c>
      <c r="T2689" s="132">
        <v>8.3333333330000006</v>
      </c>
      <c r="U2689" s="132">
        <v>-3.181110168426351</v>
      </c>
      <c r="V2689" s="132">
        <v>21.16895610321188</v>
      </c>
      <c r="W2689" s="132">
        <v>8.116688757212744</v>
      </c>
      <c r="X2689" s="132">
        <v>23.85780501466084</v>
      </c>
    </row>
    <row r="2690" spans="1:24" x14ac:dyDescent="0.45">
      <c r="A2690" s="132" t="s">
        <v>199</v>
      </c>
      <c r="B2690" s="132">
        <v>2026</v>
      </c>
      <c r="C2690" s="133">
        <v>46234</v>
      </c>
      <c r="D2690" s="132" t="s">
        <v>559</v>
      </c>
      <c r="E2690" s="132">
        <v>1</v>
      </c>
      <c r="F2690" s="132" t="s">
        <v>575</v>
      </c>
      <c r="G2690" s="132">
        <v>7</v>
      </c>
      <c r="H2690" s="132" t="s">
        <v>1874</v>
      </c>
      <c r="I2690" s="132">
        <v>1342</v>
      </c>
      <c r="J2690" s="132" t="s">
        <v>358</v>
      </c>
      <c r="K2690" s="132" t="s">
        <v>560</v>
      </c>
      <c r="L2690" s="132">
        <v>33.520547945205479</v>
      </c>
      <c r="M2690" s="132">
        <v>7</v>
      </c>
      <c r="N2690" s="132">
        <v>1</v>
      </c>
      <c r="O2690" s="132">
        <v>11.291</v>
      </c>
      <c r="P2690" s="132">
        <v>0</v>
      </c>
      <c r="Q2690" s="132">
        <v>63.768000000000001</v>
      </c>
      <c r="R2690" s="132">
        <v>17.61080871447248</v>
      </c>
      <c r="S2690" s="132">
        <v>41.051371166253652</v>
      </c>
      <c r="T2690" s="132">
        <v>7.8135208172603878</v>
      </c>
      <c r="U2690" s="132">
        <v>17.909891238920991</v>
      </c>
      <c r="V2690" s="132">
        <v>42.037401065070249</v>
      </c>
      <c r="W2690" s="132">
        <v>8.042503275383087</v>
      </c>
      <c r="X2690" s="132">
        <v>31.27320764232562</v>
      </c>
    </row>
    <row r="2691" spans="1:24" x14ac:dyDescent="0.45">
      <c r="A2691" s="132" t="s">
        <v>199</v>
      </c>
      <c r="B2691" s="132">
        <v>2026</v>
      </c>
      <c r="C2691" s="133">
        <v>46234</v>
      </c>
      <c r="D2691" s="132" t="s">
        <v>559</v>
      </c>
      <c r="E2691" s="132">
        <v>1</v>
      </c>
      <c r="F2691" s="132" t="s">
        <v>575</v>
      </c>
      <c r="G2691" s="132">
        <v>7</v>
      </c>
      <c r="H2691" s="132" t="s">
        <v>1874</v>
      </c>
      <c r="I2691" s="132">
        <v>1342</v>
      </c>
      <c r="J2691" s="132" t="s">
        <v>536</v>
      </c>
      <c r="K2691" s="132" t="s">
        <v>91</v>
      </c>
      <c r="L2691" s="132">
        <v>25.11506849315068</v>
      </c>
      <c r="M2691" s="132">
        <v>11</v>
      </c>
      <c r="N2691" s="132">
        <v>2</v>
      </c>
      <c r="O2691" s="132">
        <v>11.291</v>
      </c>
      <c r="P2691" s="132">
        <v>0</v>
      </c>
      <c r="Q2691" s="132">
        <v>63.768000000000001</v>
      </c>
      <c r="R2691" s="132">
        <v>1E-3</v>
      </c>
      <c r="S2691" s="132">
        <v>21.49504411839759</v>
      </c>
      <c r="T2691" s="132">
        <v>8.133863111678302</v>
      </c>
      <c r="U2691" s="132">
        <v>-4.4789366804783128</v>
      </c>
      <c r="V2691" s="132">
        <v>20.437105954700961</v>
      </c>
      <c r="W2691" s="132">
        <v>8.3053475450597567</v>
      </c>
      <c r="X2691" s="132">
        <v>31.27320764232562</v>
      </c>
    </row>
    <row r="2692" spans="1:24" x14ac:dyDescent="0.45">
      <c r="A2692" s="132" t="s">
        <v>199</v>
      </c>
      <c r="B2692" s="132">
        <v>2026</v>
      </c>
      <c r="C2692" s="133">
        <v>46234</v>
      </c>
      <c r="D2692" s="132" t="s">
        <v>559</v>
      </c>
      <c r="E2692" s="132">
        <v>1</v>
      </c>
      <c r="F2692" s="132" t="s">
        <v>575</v>
      </c>
      <c r="G2692" s="132">
        <v>8</v>
      </c>
      <c r="H2692" s="132" t="s">
        <v>1875</v>
      </c>
      <c r="I2692" s="132">
        <v>1343</v>
      </c>
      <c r="J2692" s="132" t="s">
        <v>446</v>
      </c>
      <c r="K2692" s="132" t="s">
        <v>37</v>
      </c>
      <c r="L2692" s="132">
        <v>26.6</v>
      </c>
      <c r="M2692" s="132">
        <v>8</v>
      </c>
      <c r="N2692" s="132">
        <v>1</v>
      </c>
      <c r="O2692" s="132">
        <v>10.763</v>
      </c>
      <c r="P2692" s="132">
        <v>0</v>
      </c>
      <c r="Q2692" s="132">
        <v>66.896000000000001</v>
      </c>
      <c r="R2692" s="132">
        <v>26.24637644663672</v>
      </c>
      <c r="S2692" s="132">
        <v>50.224291231517483</v>
      </c>
      <c r="T2692" s="132">
        <v>7.9926382616269169</v>
      </c>
      <c r="U2692" s="132">
        <v>25.771635942982691</v>
      </c>
      <c r="V2692" s="132">
        <v>50.740930786589509</v>
      </c>
      <c r="W2692" s="132">
        <v>8.3230982812022738</v>
      </c>
      <c r="X2692" s="132">
        <v>36.451776001094053</v>
      </c>
    </row>
    <row r="2693" spans="1:24" x14ac:dyDescent="0.45">
      <c r="A2693" s="132" t="s">
        <v>199</v>
      </c>
      <c r="B2693" s="132">
        <v>2026</v>
      </c>
      <c r="C2693" s="133">
        <v>46234</v>
      </c>
      <c r="D2693" s="132" t="s">
        <v>559</v>
      </c>
      <c r="E2693" s="132">
        <v>1</v>
      </c>
      <c r="F2693" s="132" t="s">
        <v>575</v>
      </c>
      <c r="G2693" s="132">
        <v>8</v>
      </c>
      <c r="H2693" s="132" t="s">
        <v>1875</v>
      </c>
      <c r="I2693" s="132">
        <v>1343</v>
      </c>
      <c r="J2693" s="132" t="s">
        <v>535</v>
      </c>
      <c r="K2693" s="132" t="s">
        <v>91</v>
      </c>
      <c r="L2693" s="132">
        <v>23.284931506849311</v>
      </c>
      <c r="M2693" s="132">
        <v>10</v>
      </c>
      <c r="N2693" s="132">
        <v>2</v>
      </c>
      <c r="O2693" s="132">
        <v>10.763</v>
      </c>
      <c r="P2693" s="132">
        <v>0</v>
      </c>
      <c r="Q2693" s="132">
        <v>66.896000000000001</v>
      </c>
      <c r="R2693" s="132">
        <v>1E-3</v>
      </c>
      <c r="S2693" s="132">
        <v>22.67926077067062</v>
      </c>
      <c r="T2693" s="132">
        <v>8.156039701117038</v>
      </c>
      <c r="U2693" s="132">
        <v>-3.2493912993044378</v>
      </c>
      <c r="V2693" s="132">
        <v>22.14391617580274</v>
      </c>
      <c r="W2693" s="132">
        <v>8.4644358250357268</v>
      </c>
      <c r="X2693" s="132">
        <v>36.451776001094053</v>
      </c>
    </row>
    <row r="2694" spans="1:24" x14ac:dyDescent="0.45">
      <c r="A2694" s="134" t="s">
        <v>199</v>
      </c>
      <c r="B2694" s="134">
        <v>2026</v>
      </c>
      <c r="C2694" s="135">
        <v>46234</v>
      </c>
      <c r="D2694" s="134" t="s">
        <v>559</v>
      </c>
      <c r="E2694" s="134">
        <v>1</v>
      </c>
      <c r="F2694" s="134" t="s">
        <v>576</v>
      </c>
      <c r="G2694" s="134">
        <v>1</v>
      </c>
      <c r="H2694" s="134" t="s">
        <v>1876</v>
      </c>
      <c r="I2694" s="134">
        <v>1344</v>
      </c>
      <c r="J2694" s="134" t="s">
        <v>492</v>
      </c>
      <c r="K2694" s="134" t="s">
        <v>396</v>
      </c>
      <c r="L2694" s="134">
        <v>23.62191780821918</v>
      </c>
      <c r="M2694" s="134">
        <v>1</v>
      </c>
      <c r="N2694" s="134">
        <v>1</v>
      </c>
      <c r="O2694" s="134">
        <v>10.744</v>
      </c>
      <c r="P2694" s="134">
        <v>0</v>
      </c>
      <c r="Q2694" s="134">
        <v>67.013999999999996</v>
      </c>
      <c r="R2694" s="134">
        <v>46.137853216287617</v>
      </c>
      <c r="S2694" s="134">
        <v>74.103364752337967</v>
      </c>
      <c r="T2694" s="134">
        <v>9.3218371786834506</v>
      </c>
      <c r="U2694" s="134">
        <v>46.997839145149392</v>
      </c>
      <c r="V2694" s="134">
        <v>75.134365088593313</v>
      </c>
      <c r="W2694" s="134">
        <v>9.3788419811479731</v>
      </c>
      <c r="X2694" s="134">
        <v>62.422147769463727</v>
      </c>
    </row>
    <row r="2695" spans="1:24" x14ac:dyDescent="0.45">
      <c r="A2695" s="134" t="s">
        <v>199</v>
      </c>
      <c r="B2695" s="134">
        <v>2026</v>
      </c>
      <c r="C2695" s="135">
        <v>46234</v>
      </c>
      <c r="D2695" s="134" t="s">
        <v>559</v>
      </c>
      <c r="E2695" s="134">
        <v>1</v>
      </c>
      <c r="F2695" s="134" t="s">
        <v>576</v>
      </c>
      <c r="G2695" s="134">
        <v>1</v>
      </c>
      <c r="H2695" s="134" t="s">
        <v>1876</v>
      </c>
      <c r="I2695" s="134">
        <v>1344</v>
      </c>
      <c r="J2695" s="134" t="s">
        <v>446</v>
      </c>
      <c r="K2695" s="134" t="s">
        <v>37</v>
      </c>
      <c r="L2695" s="134">
        <v>26.6</v>
      </c>
      <c r="M2695" s="134">
        <v>8</v>
      </c>
      <c r="N2695" s="134">
        <v>2</v>
      </c>
      <c r="O2695" s="134">
        <v>10.744</v>
      </c>
      <c r="P2695" s="134">
        <v>0</v>
      </c>
      <c r="Q2695" s="134">
        <v>67.013999999999996</v>
      </c>
      <c r="R2695" s="134">
        <v>25.771635942982691</v>
      </c>
      <c r="S2695" s="134">
        <v>50.740930786589509</v>
      </c>
      <c r="T2695" s="134">
        <v>8.3230982812022738</v>
      </c>
      <c r="U2695" s="134">
        <v>24.269477877425231</v>
      </c>
      <c r="V2695" s="134">
        <v>49.899394762214492</v>
      </c>
      <c r="W2695" s="134">
        <v>8.5433056282630879</v>
      </c>
      <c r="X2695" s="134">
        <v>62.422147769463727</v>
      </c>
    </row>
    <row r="2696" spans="1:24" x14ac:dyDescent="0.45">
      <c r="A2696" s="134" t="s">
        <v>199</v>
      </c>
      <c r="B2696" s="134">
        <v>2026</v>
      </c>
      <c r="C2696" s="135">
        <v>46234</v>
      </c>
      <c r="D2696" s="134" t="s">
        <v>559</v>
      </c>
      <c r="E2696" s="134">
        <v>1</v>
      </c>
      <c r="F2696" s="134" t="s">
        <v>576</v>
      </c>
      <c r="G2696" s="134">
        <v>2</v>
      </c>
      <c r="H2696" s="134" t="s">
        <v>1877</v>
      </c>
      <c r="I2696" s="134">
        <v>1345</v>
      </c>
      <c r="J2696" s="134" t="s">
        <v>431</v>
      </c>
      <c r="K2696" s="134" t="s">
        <v>560</v>
      </c>
      <c r="L2696" s="134">
        <v>27.923287671232881</v>
      </c>
      <c r="M2696" s="134">
        <v>2</v>
      </c>
      <c r="N2696" s="134">
        <v>1</v>
      </c>
      <c r="O2696" s="134">
        <v>11.164999999999999</v>
      </c>
      <c r="P2696" s="134">
        <v>0</v>
      </c>
      <c r="Q2696" s="134">
        <v>64.486999999999995</v>
      </c>
      <c r="R2696" s="134">
        <v>16.248588042584998</v>
      </c>
      <c r="S2696" s="134">
        <v>40.348554496348363</v>
      </c>
      <c r="T2696" s="134">
        <v>8.0333221512544544</v>
      </c>
      <c r="U2696" s="134">
        <v>20.314381262119412</v>
      </c>
      <c r="V2696" s="134">
        <v>43.944927819200743</v>
      </c>
      <c r="W2696" s="134">
        <v>7.8768488523604443</v>
      </c>
      <c r="X2696" s="134">
        <v>41.192977780709313</v>
      </c>
    </row>
    <row r="2697" spans="1:24" x14ac:dyDescent="0.45">
      <c r="A2697" s="134" t="s">
        <v>199</v>
      </c>
      <c r="B2697" s="134">
        <v>2026</v>
      </c>
      <c r="C2697" s="135">
        <v>46234</v>
      </c>
      <c r="D2697" s="134" t="s">
        <v>559</v>
      </c>
      <c r="E2697" s="134">
        <v>1</v>
      </c>
      <c r="F2697" s="134" t="s">
        <v>576</v>
      </c>
      <c r="G2697" s="134">
        <v>2</v>
      </c>
      <c r="H2697" s="134" t="s">
        <v>1877</v>
      </c>
      <c r="I2697" s="134">
        <v>1345</v>
      </c>
      <c r="J2697" s="134" t="s">
        <v>358</v>
      </c>
      <c r="K2697" s="134" t="s">
        <v>560</v>
      </c>
      <c r="L2697" s="134">
        <v>33.520547945205479</v>
      </c>
      <c r="M2697" s="134">
        <v>7</v>
      </c>
      <c r="N2697" s="134">
        <v>2</v>
      </c>
      <c r="O2697" s="134">
        <v>11.164999999999999</v>
      </c>
      <c r="P2697" s="134">
        <v>0</v>
      </c>
      <c r="Q2697" s="134">
        <v>64.486999999999995</v>
      </c>
      <c r="R2697" s="134">
        <v>17.909891238920991</v>
      </c>
      <c r="S2697" s="134">
        <v>42.037401065070249</v>
      </c>
      <c r="T2697" s="134">
        <v>8.042503275383087</v>
      </c>
      <c r="U2697" s="134">
        <v>14.78395600278524</v>
      </c>
      <c r="V2697" s="134">
        <v>38.433809288880731</v>
      </c>
      <c r="W2697" s="134">
        <v>7.8832844286984987</v>
      </c>
      <c r="X2697" s="134">
        <v>41.192977780709313</v>
      </c>
    </row>
    <row r="2698" spans="1:24" x14ac:dyDescent="0.45">
      <c r="A2698" s="134" t="s">
        <v>199</v>
      </c>
      <c r="B2698" s="134">
        <v>2026</v>
      </c>
      <c r="C2698" s="135">
        <v>46234</v>
      </c>
      <c r="D2698" s="134" t="s">
        <v>559</v>
      </c>
      <c r="E2698" s="134">
        <v>1</v>
      </c>
      <c r="F2698" s="134" t="s">
        <v>576</v>
      </c>
      <c r="G2698" s="134">
        <v>3</v>
      </c>
      <c r="H2698" s="134" t="s">
        <v>1878</v>
      </c>
      <c r="I2698" s="134">
        <v>1346</v>
      </c>
      <c r="J2698" s="134" t="s">
        <v>561</v>
      </c>
      <c r="K2698" s="134" t="s">
        <v>560</v>
      </c>
      <c r="L2698" s="134">
        <v>24.07397260273973</v>
      </c>
      <c r="M2698" s="134">
        <v>5</v>
      </c>
      <c r="N2698" s="134">
        <v>1</v>
      </c>
      <c r="O2698" s="134">
        <v>11.023</v>
      </c>
      <c r="P2698" s="134">
        <v>0</v>
      </c>
      <c r="Q2698" s="134">
        <v>65.317999999999998</v>
      </c>
      <c r="R2698" s="134">
        <v>3.892523752455546</v>
      </c>
      <c r="S2698" s="134">
        <v>28.361945018626631</v>
      </c>
      <c r="T2698" s="134">
        <v>8.1564737553903619</v>
      </c>
      <c r="U2698" s="134">
        <v>7.44800205384756</v>
      </c>
      <c r="V2698" s="134">
        <v>31.521875984045298</v>
      </c>
      <c r="W2698" s="134">
        <v>8.0246246433992461</v>
      </c>
      <c r="X2698" s="134">
        <v>27.600756760312851</v>
      </c>
    </row>
    <row r="2699" spans="1:24" x14ac:dyDescent="0.45">
      <c r="A2699" s="134" t="s">
        <v>199</v>
      </c>
      <c r="B2699" s="134">
        <v>2026</v>
      </c>
      <c r="C2699" s="135">
        <v>46234</v>
      </c>
      <c r="D2699" s="134" t="s">
        <v>559</v>
      </c>
      <c r="E2699" s="134">
        <v>1</v>
      </c>
      <c r="F2699" s="134" t="s">
        <v>576</v>
      </c>
      <c r="G2699" s="134">
        <v>3</v>
      </c>
      <c r="H2699" s="134" t="s">
        <v>1878</v>
      </c>
      <c r="I2699" s="134">
        <v>1346</v>
      </c>
      <c r="J2699" s="134" t="s">
        <v>475</v>
      </c>
      <c r="K2699" s="134" t="s">
        <v>265</v>
      </c>
      <c r="L2699" s="134">
        <v>22.901369863013699</v>
      </c>
      <c r="M2699" s="134">
        <v>4</v>
      </c>
      <c r="N2699" s="134">
        <v>2</v>
      </c>
      <c r="O2699" s="134">
        <v>11.023</v>
      </c>
      <c r="P2699" s="134">
        <v>0</v>
      </c>
      <c r="Q2699" s="134">
        <v>65.317999999999998</v>
      </c>
      <c r="R2699" s="134">
        <v>1.760627684389974</v>
      </c>
      <c r="S2699" s="134">
        <v>26.839568501999061</v>
      </c>
      <c r="T2699" s="134">
        <v>8.3596469392030297</v>
      </c>
      <c r="U2699" s="134">
        <v>-0.96892995041714514</v>
      </c>
      <c r="V2699" s="134">
        <v>23.539245111620339</v>
      </c>
      <c r="W2699" s="134">
        <v>8.1693916873458274</v>
      </c>
      <c r="X2699" s="134">
        <v>27.600756760312851</v>
      </c>
    </row>
    <row r="2700" spans="1:24" x14ac:dyDescent="0.45">
      <c r="A2700" s="134" t="s">
        <v>199</v>
      </c>
      <c r="B2700" s="134">
        <v>2026</v>
      </c>
      <c r="C2700" s="135">
        <v>46234</v>
      </c>
      <c r="D2700" s="134" t="s">
        <v>559</v>
      </c>
      <c r="E2700" s="134">
        <v>1</v>
      </c>
      <c r="F2700" s="134" t="s">
        <v>576</v>
      </c>
      <c r="G2700" s="134">
        <v>4</v>
      </c>
      <c r="H2700" s="134" t="s">
        <v>1879</v>
      </c>
      <c r="I2700" s="134">
        <v>1347</v>
      </c>
      <c r="J2700" s="134" t="s">
        <v>469</v>
      </c>
      <c r="K2700" s="134" t="s">
        <v>396</v>
      </c>
      <c r="L2700" s="134">
        <v>23.339726027397258</v>
      </c>
      <c r="M2700" s="134">
        <v>3</v>
      </c>
      <c r="N2700" s="134">
        <v>1</v>
      </c>
      <c r="O2700" s="134">
        <v>11.138</v>
      </c>
      <c r="P2700" s="134">
        <v>0</v>
      </c>
      <c r="Q2700" s="134">
        <v>64.644000000000005</v>
      </c>
      <c r="R2700" s="134">
        <v>10.28397400642972</v>
      </c>
      <c r="S2700" s="134">
        <v>32.981656577144498</v>
      </c>
      <c r="T2700" s="134">
        <v>7.5658941902382599</v>
      </c>
      <c r="U2700" s="134">
        <v>13.330319064786391</v>
      </c>
      <c r="V2700" s="134">
        <v>35.975327075940477</v>
      </c>
      <c r="W2700" s="134">
        <v>7.5483360037180276</v>
      </c>
      <c r="X2700" s="134">
        <v>32.753181476852532</v>
      </c>
    </row>
    <row r="2701" spans="1:24" x14ac:dyDescent="0.45">
      <c r="A2701" s="134" t="s">
        <v>199</v>
      </c>
      <c r="B2701" s="134">
        <v>2026</v>
      </c>
      <c r="C2701" s="135">
        <v>46234</v>
      </c>
      <c r="D2701" s="134" t="s">
        <v>559</v>
      </c>
      <c r="E2701" s="134">
        <v>1</v>
      </c>
      <c r="F2701" s="134" t="s">
        <v>576</v>
      </c>
      <c r="G2701" s="134">
        <v>4</v>
      </c>
      <c r="H2701" s="134" t="s">
        <v>1879</v>
      </c>
      <c r="I2701" s="134">
        <v>1347</v>
      </c>
      <c r="J2701" s="134" t="s">
        <v>478</v>
      </c>
      <c r="K2701" s="134" t="s">
        <v>562</v>
      </c>
      <c r="L2701" s="134">
        <v>26.835616438356169</v>
      </c>
      <c r="M2701" s="134">
        <v>6</v>
      </c>
      <c r="N2701" s="134">
        <v>2</v>
      </c>
      <c r="O2701" s="134">
        <v>11.138</v>
      </c>
      <c r="P2701" s="134">
        <v>0</v>
      </c>
      <c r="Q2701" s="134">
        <v>64.644000000000005</v>
      </c>
      <c r="R2701" s="134">
        <v>8.9956346680012871</v>
      </c>
      <c r="S2701" s="134">
        <v>32.524706376560559</v>
      </c>
      <c r="T2701" s="134">
        <v>7.8430239028530906</v>
      </c>
      <c r="U2701" s="134">
        <v>6.0973294190319933</v>
      </c>
      <c r="V2701" s="134">
        <v>29.338052079382528</v>
      </c>
      <c r="W2701" s="134">
        <v>7.7469075534501792</v>
      </c>
      <c r="X2701" s="134">
        <v>32.753181476852532</v>
      </c>
    </row>
    <row r="2702" spans="1:24" x14ac:dyDescent="0.45">
      <c r="A2702" s="134" t="s">
        <v>199</v>
      </c>
      <c r="B2702" s="134">
        <v>2026</v>
      </c>
      <c r="C2702" s="135">
        <v>46234</v>
      </c>
      <c r="D2702" s="134" t="s">
        <v>559</v>
      </c>
      <c r="E2702" s="134">
        <v>2</v>
      </c>
      <c r="F2702" s="134" t="s">
        <v>576</v>
      </c>
      <c r="G2702" s="134">
        <v>1</v>
      </c>
      <c r="H2702" s="134" t="s">
        <v>1880</v>
      </c>
      <c r="I2702" s="134">
        <v>1348</v>
      </c>
      <c r="J2702" s="134" t="s">
        <v>492</v>
      </c>
      <c r="K2702" s="134" t="s">
        <v>396</v>
      </c>
      <c r="L2702" s="134">
        <v>23.62191780821918</v>
      </c>
      <c r="M2702" s="134">
        <v>1</v>
      </c>
      <c r="N2702" s="134">
        <v>1</v>
      </c>
      <c r="O2702" s="134">
        <v>10.927</v>
      </c>
      <c r="P2702" s="134">
        <v>0</v>
      </c>
      <c r="Q2702" s="134">
        <v>65.891999999999996</v>
      </c>
      <c r="R2702" s="134">
        <v>46.997839145149392</v>
      </c>
      <c r="S2702" s="134">
        <v>75.134365088593313</v>
      </c>
      <c r="T2702" s="134">
        <v>9.3788419811479731</v>
      </c>
      <c r="U2702" s="134">
        <v>47.624057029581017</v>
      </c>
      <c r="V2702" s="134">
        <v>76.035080335131269</v>
      </c>
      <c r="W2702" s="134">
        <v>9.4703411018500816</v>
      </c>
      <c r="X2702" s="134">
        <v>62.516879925403899</v>
      </c>
    </row>
    <row r="2703" spans="1:24" x14ac:dyDescent="0.45">
      <c r="A2703" s="134" t="s">
        <v>199</v>
      </c>
      <c r="B2703" s="134">
        <v>2026</v>
      </c>
      <c r="C2703" s="135">
        <v>46234</v>
      </c>
      <c r="D2703" s="134" t="s">
        <v>559</v>
      </c>
      <c r="E2703" s="134">
        <v>2</v>
      </c>
      <c r="F2703" s="134" t="s">
        <v>576</v>
      </c>
      <c r="G2703" s="134">
        <v>1</v>
      </c>
      <c r="H2703" s="134" t="s">
        <v>1880</v>
      </c>
      <c r="I2703" s="134">
        <v>1348</v>
      </c>
      <c r="J2703" s="134" t="s">
        <v>446</v>
      </c>
      <c r="K2703" s="134" t="s">
        <v>37</v>
      </c>
      <c r="L2703" s="134">
        <v>26.6</v>
      </c>
      <c r="M2703" s="134">
        <v>8</v>
      </c>
      <c r="N2703" s="134">
        <v>2</v>
      </c>
      <c r="O2703" s="134">
        <v>10.927</v>
      </c>
      <c r="P2703" s="134">
        <v>0</v>
      </c>
      <c r="Q2703" s="134">
        <v>65.891999999999996</v>
      </c>
      <c r="R2703" s="134">
        <v>24.269477877425231</v>
      </c>
      <c r="S2703" s="134">
        <v>49.899394762214492</v>
      </c>
      <c r="T2703" s="134">
        <v>8.5433056282630879</v>
      </c>
      <c r="U2703" s="134">
        <v>22.849430599490411</v>
      </c>
      <c r="V2703" s="134">
        <v>49.137783098928153</v>
      </c>
      <c r="W2703" s="134">
        <v>8.7627841664792445</v>
      </c>
      <c r="X2703" s="134">
        <v>62.516879925403899</v>
      </c>
    </row>
    <row r="2704" spans="1:24" x14ac:dyDescent="0.45">
      <c r="A2704" s="134" t="s">
        <v>199</v>
      </c>
      <c r="B2704" s="134">
        <v>2026</v>
      </c>
      <c r="C2704" s="135">
        <v>46234</v>
      </c>
      <c r="D2704" s="134" t="s">
        <v>559</v>
      </c>
      <c r="E2704" s="134">
        <v>2</v>
      </c>
      <c r="F2704" s="134" t="s">
        <v>576</v>
      </c>
      <c r="G2704" s="134">
        <v>2</v>
      </c>
      <c r="H2704" s="134" t="s">
        <v>1881</v>
      </c>
      <c r="I2704" s="134">
        <v>1349</v>
      </c>
      <c r="J2704" s="134" t="s">
        <v>431</v>
      </c>
      <c r="K2704" s="134" t="s">
        <v>560</v>
      </c>
      <c r="L2704" s="134">
        <v>27.923287671232881</v>
      </c>
      <c r="M2704" s="134">
        <v>2</v>
      </c>
      <c r="N2704" s="134">
        <v>1</v>
      </c>
      <c r="O2704" s="134">
        <v>11.105</v>
      </c>
      <c r="P2704" s="134">
        <v>0</v>
      </c>
      <c r="Q2704" s="134">
        <v>64.835999999999999</v>
      </c>
      <c r="R2704" s="134">
        <v>20.314381262119412</v>
      </c>
      <c r="S2704" s="134">
        <v>43.944927819200743</v>
      </c>
      <c r="T2704" s="134">
        <v>7.8768488523604443</v>
      </c>
      <c r="U2704" s="134">
        <v>22.854140125979971</v>
      </c>
      <c r="V2704" s="134">
        <v>46.422394020989593</v>
      </c>
      <c r="W2704" s="134">
        <v>7.8560846316698747</v>
      </c>
      <c r="X2704" s="134">
        <v>41.18936855404074</v>
      </c>
    </row>
    <row r="2705" spans="1:24" x14ac:dyDescent="0.45">
      <c r="A2705" s="134" t="s">
        <v>199</v>
      </c>
      <c r="B2705" s="134">
        <v>2026</v>
      </c>
      <c r="C2705" s="135">
        <v>46234</v>
      </c>
      <c r="D2705" s="134" t="s">
        <v>559</v>
      </c>
      <c r="E2705" s="134">
        <v>2</v>
      </c>
      <c r="F2705" s="134" t="s">
        <v>576</v>
      </c>
      <c r="G2705" s="134">
        <v>2</v>
      </c>
      <c r="H2705" s="134" t="s">
        <v>1881</v>
      </c>
      <c r="I2705" s="134">
        <v>1349</v>
      </c>
      <c r="J2705" s="134" t="s">
        <v>358</v>
      </c>
      <c r="K2705" s="134" t="s">
        <v>560</v>
      </c>
      <c r="L2705" s="134">
        <v>33.520547945205479</v>
      </c>
      <c r="M2705" s="134">
        <v>7</v>
      </c>
      <c r="N2705" s="134">
        <v>2</v>
      </c>
      <c r="O2705" s="134">
        <v>11.105</v>
      </c>
      <c r="P2705" s="134">
        <v>0</v>
      </c>
      <c r="Q2705" s="134">
        <v>64.835999999999999</v>
      </c>
      <c r="R2705" s="134">
        <v>14.78395600278524</v>
      </c>
      <c r="S2705" s="134">
        <v>38.433809288880731</v>
      </c>
      <c r="T2705" s="134">
        <v>7.8832844286984987</v>
      </c>
      <c r="U2705" s="134">
        <v>12.370279184733461</v>
      </c>
      <c r="V2705" s="134">
        <v>35.952806184547647</v>
      </c>
      <c r="W2705" s="134">
        <v>7.860842333271397</v>
      </c>
      <c r="X2705" s="134">
        <v>41.18936855404074</v>
      </c>
    </row>
    <row r="2706" spans="1:24" x14ac:dyDescent="0.45">
      <c r="A2706" s="134" t="s">
        <v>199</v>
      </c>
      <c r="B2706" s="134">
        <v>2026</v>
      </c>
      <c r="C2706" s="135">
        <v>46234</v>
      </c>
      <c r="D2706" s="134" t="s">
        <v>559</v>
      </c>
      <c r="E2706" s="134">
        <v>2</v>
      </c>
      <c r="F2706" s="134" t="s">
        <v>576</v>
      </c>
      <c r="G2706" s="134">
        <v>3</v>
      </c>
      <c r="H2706" s="134" t="s">
        <v>1882</v>
      </c>
      <c r="I2706" s="134">
        <v>1350</v>
      </c>
      <c r="J2706" s="134" t="s">
        <v>475</v>
      </c>
      <c r="K2706" s="134" t="s">
        <v>265</v>
      </c>
      <c r="L2706" s="134">
        <v>22.901369863013699</v>
      </c>
      <c r="M2706" s="134">
        <v>4</v>
      </c>
      <c r="N2706" s="134">
        <v>1</v>
      </c>
      <c r="O2706" s="134">
        <v>11.068</v>
      </c>
      <c r="P2706" s="134">
        <v>0</v>
      </c>
      <c r="Q2706" s="134">
        <v>65.052000000000007</v>
      </c>
      <c r="R2706" s="134">
        <v>1E-3</v>
      </c>
      <c r="S2706" s="134">
        <v>23.539245111620339</v>
      </c>
      <c r="T2706" s="134">
        <v>8.1693916873458274</v>
      </c>
      <c r="U2706" s="134">
        <v>4.5932306275022299</v>
      </c>
      <c r="V2706" s="134">
        <v>28.29062310399776</v>
      </c>
      <c r="W2706" s="134">
        <v>7.8991308254985109</v>
      </c>
      <c r="X2706" s="134">
        <v>27.53056054783282</v>
      </c>
    </row>
    <row r="2707" spans="1:24" x14ac:dyDescent="0.45">
      <c r="A2707" s="134" t="s">
        <v>199</v>
      </c>
      <c r="B2707" s="134">
        <v>2026</v>
      </c>
      <c r="C2707" s="135">
        <v>46234</v>
      </c>
      <c r="D2707" s="134" t="s">
        <v>559</v>
      </c>
      <c r="E2707" s="134">
        <v>2</v>
      </c>
      <c r="F2707" s="134" t="s">
        <v>576</v>
      </c>
      <c r="G2707" s="134">
        <v>3</v>
      </c>
      <c r="H2707" s="134" t="s">
        <v>1882</v>
      </c>
      <c r="I2707" s="134">
        <v>1350</v>
      </c>
      <c r="J2707" s="134" t="s">
        <v>561</v>
      </c>
      <c r="K2707" s="134" t="s">
        <v>560</v>
      </c>
      <c r="L2707" s="134">
        <v>24.07397260273973</v>
      </c>
      <c r="M2707" s="134">
        <v>5</v>
      </c>
      <c r="N2707" s="134">
        <v>2</v>
      </c>
      <c r="O2707" s="134">
        <v>11.068</v>
      </c>
      <c r="P2707" s="134">
        <v>0</v>
      </c>
      <c r="Q2707" s="134">
        <v>65.052000000000007</v>
      </c>
      <c r="R2707" s="134">
        <v>7.44800205384756</v>
      </c>
      <c r="S2707" s="134">
        <v>31.521875984045298</v>
      </c>
      <c r="T2707" s="134">
        <v>8.0246246433992461</v>
      </c>
      <c r="U2707" s="134">
        <v>3.5127376307875688</v>
      </c>
      <c r="V2707" s="134">
        <v>26.917568136690949</v>
      </c>
      <c r="W2707" s="134">
        <v>7.8016101686344612</v>
      </c>
      <c r="X2707" s="134">
        <v>27.53056054783282</v>
      </c>
    </row>
    <row r="2708" spans="1:24" x14ac:dyDescent="0.45">
      <c r="A2708" s="134" t="s">
        <v>199</v>
      </c>
      <c r="B2708" s="134">
        <v>2026</v>
      </c>
      <c r="C2708" s="135">
        <v>46234</v>
      </c>
      <c r="D2708" s="134" t="s">
        <v>559</v>
      </c>
      <c r="E2708" s="134">
        <v>2</v>
      </c>
      <c r="F2708" s="134" t="s">
        <v>576</v>
      </c>
      <c r="G2708" s="134">
        <v>4</v>
      </c>
      <c r="H2708" s="134" t="s">
        <v>1883</v>
      </c>
      <c r="I2708" s="134">
        <v>1351</v>
      </c>
      <c r="J2708" s="134" t="s">
        <v>469</v>
      </c>
      <c r="K2708" s="134" t="s">
        <v>396</v>
      </c>
      <c r="L2708" s="134">
        <v>23.339726027397258</v>
      </c>
      <c r="M2708" s="134">
        <v>3</v>
      </c>
      <c r="N2708" s="134">
        <v>1</v>
      </c>
      <c r="O2708" s="134">
        <v>11.101000000000001</v>
      </c>
      <c r="P2708" s="134">
        <v>0</v>
      </c>
      <c r="Q2708" s="134">
        <v>64.858999999999995</v>
      </c>
      <c r="R2708" s="134">
        <v>13.330319064786391</v>
      </c>
      <c r="S2708" s="134">
        <v>35.975327075940477</v>
      </c>
      <c r="T2708" s="134">
        <v>7.5483360037180276</v>
      </c>
      <c r="U2708" s="134">
        <v>15.31021570597359</v>
      </c>
      <c r="V2708" s="134">
        <v>38.157325569747861</v>
      </c>
      <c r="W2708" s="134">
        <v>7.6157032879247559</v>
      </c>
      <c r="X2708" s="134">
        <v>32.656689577661503</v>
      </c>
    </row>
    <row r="2709" spans="1:24" x14ac:dyDescent="0.45">
      <c r="A2709" s="134" t="s">
        <v>199</v>
      </c>
      <c r="B2709" s="134">
        <v>2026</v>
      </c>
      <c r="C2709" s="135">
        <v>46234</v>
      </c>
      <c r="D2709" s="134" t="s">
        <v>559</v>
      </c>
      <c r="E2709" s="134">
        <v>2</v>
      </c>
      <c r="F2709" s="134" t="s">
        <v>576</v>
      </c>
      <c r="G2709" s="134">
        <v>4</v>
      </c>
      <c r="H2709" s="134" t="s">
        <v>1883</v>
      </c>
      <c r="I2709" s="134">
        <v>1351</v>
      </c>
      <c r="J2709" s="134" t="s">
        <v>478</v>
      </c>
      <c r="K2709" s="134" t="s">
        <v>562</v>
      </c>
      <c r="L2709" s="134">
        <v>26.835616438356169</v>
      </c>
      <c r="M2709" s="134">
        <v>6</v>
      </c>
      <c r="N2709" s="134">
        <v>2</v>
      </c>
      <c r="O2709" s="134">
        <v>11.101000000000001</v>
      </c>
      <c r="P2709" s="134">
        <v>0</v>
      </c>
      <c r="Q2709" s="134">
        <v>64.858999999999995</v>
      </c>
      <c r="R2709" s="134">
        <v>6.0973294190319933</v>
      </c>
      <c r="S2709" s="134">
        <v>29.338052079382528</v>
      </c>
      <c r="T2709" s="134">
        <v>7.7469075534501792</v>
      </c>
      <c r="U2709" s="134">
        <v>3.7626463909439001</v>
      </c>
      <c r="V2709" s="134">
        <v>27.05560754395794</v>
      </c>
      <c r="W2709" s="134">
        <v>7.7643203843380126</v>
      </c>
      <c r="X2709" s="134">
        <v>32.656689577661503</v>
      </c>
    </row>
    <row r="2710" spans="1:24" x14ac:dyDescent="0.45">
      <c r="A2710" s="134" t="s">
        <v>199</v>
      </c>
      <c r="B2710" s="134">
        <v>2026</v>
      </c>
      <c r="C2710" s="135">
        <v>46234</v>
      </c>
      <c r="D2710" s="134" t="s">
        <v>559</v>
      </c>
      <c r="E2710" s="134">
        <v>3</v>
      </c>
      <c r="F2710" s="134" t="s">
        <v>576</v>
      </c>
      <c r="G2710" s="134">
        <v>3</v>
      </c>
      <c r="H2710" s="134" t="s">
        <v>1884</v>
      </c>
      <c r="I2710" s="134">
        <v>1352</v>
      </c>
      <c r="J2710" s="134" t="s">
        <v>475</v>
      </c>
      <c r="K2710" s="134" t="s">
        <v>265</v>
      </c>
      <c r="L2710" s="134">
        <v>22.901369863013699</v>
      </c>
      <c r="M2710" s="134">
        <v>4</v>
      </c>
      <c r="N2710" s="134">
        <v>1</v>
      </c>
      <c r="O2710" s="134">
        <v>11.558999999999999</v>
      </c>
      <c r="P2710" s="134">
        <v>0</v>
      </c>
      <c r="Q2710" s="134">
        <v>62.289000000000001</v>
      </c>
      <c r="R2710" s="134">
        <v>4.5932306275022299</v>
      </c>
      <c r="S2710" s="134">
        <v>28.29062310399776</v>
      </c>
      <c r="T2710" s="134">
        <v>7.8991308254985109</v>
      </c>
      <c r="U2710" s="134">
        <v>7.929934535224973</v>
      </c>
      <c r="V2710" s="134">
        <v>31.358847979584311</v>
      </c>
      <c r="W2710" s="134">
        <v>7.8096378147864458</v>
      </c>
      <c r="X2710" s="134">
        <v>27.60409562034436</v>
      </c>
    </row>
    <row r="2711" spans="1:24" x14ac:dyDescent="0.45">
      <c r="A2711" s="134" t="s">
        <v>199</v>
      </c>
      <c r="B2711" s="134">
        <v>2026</v>
      </c>
      <c r="C2711" s="135">
        <v>46234</v>
      </c>
      <c r="D2711" s="134" t="s">
        <v>559</v>
      </c>
      <c r="E2711" s="134">
        <v>3</v>
      </c>
      <c r="F2711" s="134" t="s">
        <v>576</v>
      </c>
      <c r="G2711" s="134">
        <v>3</v>
      </c>
      <c r="H2711" s="134" t="s">
        <v>1884</v>
      </c>
      <c r="I2711" s="134">
        <v>1352</v>
      </c>
      <c r="J2711" s="134" t="s">
        <v>561</v>
      </c>
      <c r="K2711" s="134" t="s">
        <v>560</v>
      </c>
      <c r="L2711" s="134">
        <v>24.07397260273973</v>
      </c>
      <c r="M2711" s="134">
        <v>5</v>
      </c>
      <c r="N2711" s="134">
        <v>2</v>
      </c>
      <c r="O2711" s="134">
        <v>11.558999999999999</v>
      </c>
      <c r="P2711" s="134">
        <v>0</v>
      </c>
      <c r="Q2711" s="134">
        <v>62.289000000000001</v>
      </c>
      <c r="R2711" s="134">
        <v>3.5127376307875688</v>
      </c>
      <c r="S2711" s="134">
        <v>26.917568136690949</v>
      </c>
      <c r="T2711" s="134">
        <v>7.8016101686344612</v>
      </c>
      <c r="U2711" s="134">
        <v>0.69645534433434264</v>
      </c>
      <c r="V2711" s="134">
        <v>23.91514364751751</v>
      </c>
      <c r="W2711" s="134">
        <v>7.7395627677277226</v>
      </c>
      <c r="X2711" s="134">
        <v>27.60409562034436</v>
      </c>
    </row>
    <row r="2712" spans="1:24" x14ac:dyDescent="0.45">
      <c r="A2712" s="136" t="s">
        <v>199</v>
      </c>
      <c r="B2712" s="136">
        <v>2026</v>
      </c>
      <c r="C2712" s="137">
        <v>46234</v>
      </c>
      <c r="D2712" s="136" t="s">
        <v>559</v>
      </c>
      <c r="E2712" s="136">
        <v>1</v>
      </c>
      <c r="F2712" s="136" t="s">
        <v>577</v>
      </c>
      <c r="G2712" s="136">
        <v>1</v>
      </c>
      <c r="H2712" s="136" t="s">
        <v>1885</v>
      </c>
      <c r="I2712" s="136">
        <v>1353</v>
      </c>
      <c r="J2712" s="136" t="s">
        <v>492</v>
      </c>
      <c r="K2712" s="136" t="s">
        <v>396</v>
      </c>
      <c r="L2712" s="136">
        <v>23.62191780821918</v>
      </c>
      <c r="M2712" s="136">
        <v>1</v>
      </c>
      <c r="N2712" s="136">
        <v>1</v>
      </c>
      <c r="O2712" s="136">
        <v>10.958</v>
      </c>
      <c r="P2712" s="136">
        <v>0</v>
      </c>
      <c r="Q2712" s="136">
        <v>65.704999999999998</v>
      </c>
      <c r="R2712" s="136">
        <v>47.624057029581017</v>
      </c>
      <c r="S2712" s="136">
        <v>76.035080335131269</v>
      </c>
      <c r="T2712" s="136">
        <v>9.4703411018500816</v>
      </c>
      <c r="U2712" s="136">
        <v>46.920683156667216</v>
      </c>
      <c r="V2712" s="136">
        <v>76.283206812901241</v>
      </c>
      <c r="W2712" s="136">
        <v>9.7875078854113422</v>
      </c>
      <c r="X2712" s="136">
        <v>57.096202952439569</v>
      </c>
    </row>
    <row r="2713" spans="1:24" x14ac:dyDescent="0.45">
      <c r="A2713" s="136" t="s">
        <v>199</v>
      </c>
      <c r="B2713" s="136">
        <v>2026</v>
      </c>
      <c r="C2713" s="137">
        <v>46234</v>
      </c>
      <c r="D2713" s="136" t="s">
        <v>559</v>
      </c>
      <c r="E2713" s="136">
        <v>1</v>
      </c>
      <c r="F2713" s="136" t="s">
        <v>577</v>
      </c>
      <c r="G2713" s="136">
        <v>1</v>
      </c>
      <c r="H2713" s="136" t="s">
        <v>1885</v>
      </c>
      <c r="I2713" s="136">
        <v>1353</v>
      </c>
      <c r="J2713" s="136" t="s">
        <v>469</v>
      </c>
      <c r="K2713" s="136" t="s">
        <v>396</v>
      </c>
      <c r="L2713" s="136">
        <v>23.339726027397258</v>
      </c>
      <c r="M2713" s="136">
        <v>3</v>
      </c>
      <c r="N2713" s="136">
        <v>2</v>
      </c>
      <c r="O2713" s="136">
        <v>10.958</v>
      </c>
      <c r="P2713" s="136">
        <v>0</v>
      </c>
      <c r="Q2713" s="136">
        <v>65.704999999999998</v>
      </c>
      <c r="R2713" s="136">
        <v>15.31021570597359</v>
      </c>
      <c r="S2713" s="136">
        <v>38.157325569747861</v>
      </c>
      <c r="T2713" s="136">
        <v>7.6157032879247559</v>
      </c>
      <c r="U2713" s="136">
        <v>13.678509274029301</v>
      </c>
      <c r="V2713" s="136">
        <v>37.988872284071107</v>
      </c>
      <c r="W2713" s="136">
        <v>8.1034543366806044</v>
      </c>
      <c r="X2713" s="136">
        <v>57.096202952439569</v>
      </c>
    </row>
    <row r="2714" spans="1:24" x14ac:dyDescent="0.45">
      <c r="A2714" s="136" t="s">
        <v>199</v>
      </c>
      <c r="B2714" s="136">
        <v>2026</v>
      </c>
      <c r="C2714" s="137">
        <v>46234</v>
      </c>
      <c r="D2714" s="136" t="s">
        <v>559</v>
      </c>
      <c r="E2714" s="136">
        <v>1</v>
      </c>
      <c r="F2714" s="136" t="s">
        <v>577</v>
      </c>
      <c r="G2714" s="136">
        <v>2</v>
      </c>
      <c r="H2714" s="136" t="s">
        <v>1886</v>
      </c>
      <c r="I2714" s="136">
        <v>1354</v>
      </c>
      <c r="J2714" s="136" t="s">
        <v>475</v>
      </c>
      <c r="K2714" s="136" t="s">
        <v>265</v>
      </c>
      <c r="L2714" s="136">
        <v>22.901369863013699</v>
      </c>
      <c r="M2714" s="136">
        <v>4</v>
      </c>
      <c r="N2714" s="136">
        <v>1</v>
      </c>
      <c r="O2714" s="136">
        <v>11.144</v>
      </c>
      <c r="P2714" s="136">
        <v>0</v>
      </c>
      <c r="Q2714" s="136">
        <v>64.608999999999995</v>
      </c>
      <c r="R2714" s="136">
        <v>7.929934535224973</v>
      </c>
      <c r="S2714" s="136">
        <v>31.358847979584311</v>
      </c>
      <c r="T2714" s="136">
        <v>7.8096378147864458</v>
      </c>
      <c r="U2714" s="136">
        <v>14.35798619340761</v>
      </c>
      <c r="V2714" s="136">
        <v>37.066110742550578</v>
      </c>
      <c r="W2714" s="136">
        <v>7.5693748497143227</v>
      </c>
      <c r="X2714" s="136">
        <v>38.890621000286963</v>
      </c>
    </row>
    <row r="2715" spans="1:24" x14ac:dyDescent="0.45">
      <c r="A2715" s="136" t="s">
        <v>199</v>
      </c>
      <c r="B2715" s="136">
        <v>2026</v>
      </c>
      <c r="C2715" s="137">
        <v>46234</v>
      </c>
      <c r="D2715" s="136" t="s">
        <v>559</v>
      </c>
      <c r="E2715" s="136">
        <v>1</v>
      </c>
      <c r="F2715" s="136" t="s">
        <v>577</v>
      </c>
      <c r="G2715" s="136">
        <v>2</v>
      </c>
      <c r="H2715" s="136" t="s">
        <v>1886</v>
      </c>
      <c r="I2715" s="136">
        <v>1354</v>
      </c>
      <c r="J2715" s="136" t="s">
        <v>431</v>
      </c>
      <c r="K2715" s="136" t="s">
        <v>560</v>
      </c>
      <c r="L2715" s="136">
        <v>27.923287671232881</v>
      </c>
      <c r="M2715" s="136">
        <v>2</v>
      </c>
      <c r="N2715" s="136">
        <v>2</v>
      </c>
      <c r="O2715" s="136">
        <v>11.144</v>
      </c>
      <c r="P2715" s="136">
        <v>0</v>
      </c>
      <c r="Q2715" s="136">
        <v>64.608999999999995</v>
      </c>
      <c r="R2715" s="136">
        <v>22.854140125979971</v>
      </c>
      <c r="S2715" s="136">
        <v>46.422394020989593</v>
      </c>
      <c r="T2715" s="136">
        <v>7.8560846316698747</v>
      </c>
      <c r="U2715" s="136">
        <v>17.856246182587491</v>
      </c>
      <c r="V2715" s="136">
        <v>40.655798366912897</v>
      </c>
      <c r="W2715" s="136">
        <v>7.5998507281084704</v>
      </c>
      <c r="X2715" s="136">
        <v>38.890621000286963</v>
      </c>
    </row>
    <row r="2716" spans="1:24" x14ac:dyDescent="0.45">
      <c r="A2716" s="136" t="s">
        <v>199</v>
      </c>
      <c r="B2716" s="136">
        <v>2026</v>
      </c>
      <c r="C2716" s="137">
        <v>46234</v>
      </c>
      <c r="D2716" s="136" t="s">
        <v>559</v>
      </c>
      <c r="E2716" s="136">
        <v>2</v>
      </c>
      <c r="F2716" s="136" t="s">
        <v>577</v>
      </c>
      <c r="G2716" s="136">
        <v>1</v>
      </c>
      <c r="H2716" s="136" t="s">
        <v>1887</v>
      </c>
      <c r="I2716" s="136">
        <v>1355</v>
      </c>
      <c r="J2716" s="136" t="s">
        <v>492</v>
      </c>
      <c r="K2716" s="136" t="s">
        <v>396</v>
      </c>
      <c r="L2716" s="136">
        <v>23.62191780821918</v>
      </c>
      <c r="M2716" s="136">
        <v>1</v>
      </c>
      <c r="N2716" s="136">
        <v>1</v>
      </c>
      <c r="O2716" s="136">
        <v>10.944000000000001</v>
      </c>
      <c r="P2716" s="136">
        <v>0</v>
      </c>
      <c r="Q2716" s="136">
        <v>65.789000000000001</v>
      </c>
      <c r="R2716" s="136">
        <v>46.920683156667216</v>
      </c>
      <c r="S2716" s="136">
        <v>76.283206812901241</v>
      </c>
      <c r="T2716" s="136">
        <v>9.7875078854113422</v>
      </c>
      <c r="U2716" s="136">
        <v>46.320013245916464</v>
      </c>
      <c r="V2716" s="136">
        <v>76.552603763481159</v>
      </c>
      <c r="W2716" s="136">
        <v>10.077530172521559</v>
      </c>
      <c r="X2716" s="136">
        <v>57.136039548486181</v>
      </c>
    </row>
    <row r="2717" spans="1:24" x14ac:dyDescent="0.45">
      <c r="A2717" s="136" t="s">
        <v>199</v>
      </c>
      <c r="B2717" s="136">
        <v>2026</v>
      </c>
      <c r="C2717" s="137">
        <v>46234</v>
      </c>
      <c r="D2717" s="136" t="s">
        <v>559</v>
      </c>
      <c r="E2717" s="136">
        <v>2</v>
      </c>
      <c r="F2717" s="136" t="s">
        <v>577</v>
      </c>
      <c r="G2717" s="136">
        <v>1</v>
      </c>
      <c r="H2717" s="136" t="s">
        <v>1887</v>
      </c>
      <c r="I2717" s="136">
        <v>1355</v>
      </c>
      <c r="J2717" s="136" t="s">
        <v>469</v>
      </c>
      <c r="K2717" s="136" t="s">
        <v>396</v>
      </c>
      <c r="L2717" s="136">
        <v>23.339726027397258</v>
      </c>
      <c r="M2717" s="136">
        <v>3</v>
      </c>
      <c r="N2717" s="136">
        <v>2</v>
      </c>
      <c r="O2717" s="136">
        <v>10.944000000000001</v>
      </c>
      <c r="P2717" s="136">
        <v>0</v>
      </c>
      <c r="Q2717" s="136">
        <v>65.789000000000001</v>
      </c>
      <c r="R2717" s="136">
        <v>13.678509274029301</v>
      </c>
      <c r="S2717" s="136">
        <v>37.988872284071107</v>
      </c>
      <c r="T2717" s="136">
        <v>8.1034543366806044</v>
      </c>
      <c r="U2717" s="136">
        <v>12.161080337570731</v>
      </c>
      <c r="V2717" s="136">
        <v>37.796928721876711</v>
      </c>
      <c r="W2717" s="136">
        <v>8.54528279476866</v>
      </c>
      <c r="X2717" s="136">
        <v>57.136039548486181</v>
      </c>
    </row>
    <row r="2718" spans="1:24" x14ac:dyDescent="0.45">
      <c r="A2718" s="136" t="s">
        <v>199</v>
      </c>
      <c r="B2718" s="136">
        <v>2026</v>
      </c>
      <c r="C2718" s="137">
        <v>46234</v>
      </c>
      <c r="D2718" s="136" t="s">
        <v>559</v>
      </c>
      <c r="E2718" s="136">
        <v>2</v>
      </c>
      <c r="F2718" s="136" t="s">
        <v>577</v>
      </c>
      <c r="G2718" s="136">
        <v>2</v>
      </c>
      <c r="H2718" s="136" t="s">
        <v>1888</v>
      </c>
      <c r="I2718" s="136">
        <v>1356</v>
      </c>
      <c r="J2718" s="136" t="s">
        <v>431</v>
      </c>
      <c r="K2718" s="136" t="s">
        <v>560</v>
      </c>
      <c r="L2718" s="136">
        <v>27.923287671232881</v>
      </c>
      <c r="M2718" s="136">
        <v>2</v>
      </c>
      <c r="N2718" s="136">
        <v>1</v>
      </c>
      <c r="O2718" s="136"/>
      <c r="P2718" s="136"/>
      <c r="Q2718" s="136"/>
      <c r="R2718" s="136">
        <v>17.856246182587491</v>
      </c>
      <c r="S2718" s="136">
        <v>40.655798366912897</v>
      </c>
      <c r="T2718" s="136">
        <v>7.5998507281084704</v>
      </c>
      <c r="U2718" s="136">
        <v>20.437597631956791</v>
      </c>
      <c r="V2718" s="136">
        <v>43.258845555748309</v>
      </c>
      <c r="W2718" s="136">
        <v>7.6070826412638386</v>
      </c>
      <c r="X2718" s="136">
        <v>38.860954554731727</v>
      </c>
    </row>
    <row r="2719" spans="1:24" x14ac:dyDescent="0.45">
      <c r="A2719" s="136" t="s">
        <v>199</v>
      </c>
      <c r="B2719" s="136">
        <v>2026</v>
      </c>
      <c r="C2719" s="137">
        <v>46234</v>
      </c>
      <c r="D2719" s="136" t="s">
        <v>559</v>
      </c>
      <c r="E2719" s="136">
        <v>2</v>
      </c>
      <c r="F2719" s="136" t="s">
        <v>577</v>
      </c>
      <c r="G2719" s="136">
        <v>2</v>
      </c>
      <c r="H2719" s="136" t="s">
        <v>1888</v>
      </c>
      <c r="I2719" s="136">
        <v>1356</v>
      </c>
      <c r="J2719" s="136" t="s">
        <v>475</v>
      </c>
      <c r="K2719" s="136" t="s">
        <v>265</v>
      </c>
      <c r="L2719" s="136">
        <v>22.901369863013699</v>
      </c>
      <c r="M2719" s="136">
        <v>4</v>
      </c>
      <c r="N2719" s="136">
        <v>2</v>
      </c>
      <c r="O2719" s="136"/>
      <c r="P2719" s="136"/>
      <c r="Q2719" s="136"/>
      <c r="R2719" s="136">
        <v>14.35798619340761</v>
      </c>
      <c r="S2719" s="136">
        <v>37.066110742550578</v>
      </c>
      <c r="T2719" s="136">
        <v>7.5693748497143227</v>
      </c>
      <c r="U2719" s="136">
        <v>11.726903203723349</v>
      </c>
      <c r="V2719" s="136">
        <v>34.481089584775233</v>
      </c>
      <c r="W2719" s="136">
        <v>7.5847287936839587</v>
      </c>
      <c r="X2719" s="136">
        <v>38.860954554731727</v>
      </c>
    </row>
    <row r="2720" spans="1:24" x14ac:dyDescent="0.45">
      <c r="A2720" s="136" t="s">
        <v>199</v>
      </c>
      <c r="B2720" s="136">
        <v>2026</v>
      </c>
      <c r="C2720" s="137">
        <v>46234</v>
      </c>
      <c r="D2720" s="136" t="s">
        <v>559</v>
      </c>
      <c r="E2720" s="136">
        <v>3</v>
      </c>
      <c r="F2720" s="136" t="s">
        <v>577</v>
      </c>
      <c r="G2720" s="136">
        <v>2</v>
      </c>
      <c r="H2720" s="136" t="s">
        <v>1889</v>
      </c>
      <c r="I2720" s="136">
        <v>1357</v>
      </c>
      <c r="J2720" s="136" t="s">
        <v>431</v>
      </c>
      <c r="K2720" s="136" t="s">
        <v>560</v>
      </c>
      <c r="L2720" s="136">
        <v>27.923287671232881</v>
      </c>
      <c r="M2720" s="136">
        <v>2</v>
      </c>
      <c r="N2720" s="136">
        <v>1</v>
      </c>
      <c r="O2720" s="136">
        <v>10.994999999999999</v>
      </c>
      <c r="P2720" s="136">
        <v>0</v>
      </c>
      <c r="Q2720" s="136">
        <v>65.483999999999995</v>
      </c>
      <c r="R2720" s="136">
        <v>20.437597631956791</v>
      </c>
      <c r="S2720" s="136">
        <v>43.258845555748309</v>
      </c>
      <c r="T2720" s="136">
        <v>7.6070826412638386</v>
      </c>
      <c r="U2720" s="136">
        <v>22.148781724142651</v>
      </c>
      <c r="V2720" s="136">
        <v>45.218408666355003</v>
      </c>
      <c r="W2720" s="136">
        <v>7.6898756474041159</v>
      </c>
      <c r="X2720" s="136">
        <v>38.869967570261757</v>
      </c>
    </row>
    <row r="2721" spans="1:25" x14ac:dyDescent="0.45">
      <c r="A2721" s="136" t="s">
        <v>199</v>
      </c>
      <c r="B2721" s="136">
        <v>2026</v>
      </c>
      <c r="C2721" s="137">
        <v>46234</v>
      </c>
      <c r="D2721" s="136" t="s">
        <v>559</v>
      </c>
      <c r="E2721" s="136">
        <v>3</v>
      </c>
      <c r="F2721" s="136" t="s">
        <v>577</v>
      </c>
      <c r="G2721" s="136">
        <v>2</v>
      </c>
      <c r="H2721" s="136" t="s">
        <v>1889</v>
      </c>
      <c r="I2721" s="136">
        <v>1357</v>
      </c>
      <c r="J2721" s="136" t="s">
        <v>475</v>
      </c>
      <c r="K2721" s="136" t="s">
        <v>265</v>
      </c>
      <c r="L2721" s="136">
        <v>22.901369863013699</v>
      </c>
      <c r="M2721" s="136">
        <v>4</v>
      </c>
      <c r="N2721" s="136">
        <v>2</v>
      </c>
      <c r="O2721" s="136">
        <v>10.994999999999999</v>
      </c>
      <c r="P2721" s="136">
        <v>0</v>
      </c>
      <c r="Q2721" s="136">
        <v>65.483999999999995</v>
      </c>
      <c r="R2721" s="136">
        <v>11.726903203723349</v>
      </c>
      <c r="S2721" s="136">
        <v>34.481089584775233</v>
      </c>
      <c r="T2721" s="136">
        <v>7.5847287936839587</v>
      </c>
      <c r="U2721" s="136">
        <v>9.5128664502427469</v>
      </c>
      <c r="V2721" s="136">
        <v>32.531478343735102</v>
      </c>
      <c r="W2721" s="136">
        <v>7.6728706311641179</v>
      </c>
      <c r="X2721" s="136">
        <v>38.869967570261757</v>
      </c>
    </row>
    <row r="2722" spans="1:25" x14ac:dyDescent="0.45">
      <c r="A2722" s="138" t="s">
        <v>199</v>
      </c>
      <c r="B2722" s="138">
        <v>2026</v>
      </c>
      <c r="C2722" s="139">
        <v>46234</v>
      </c>
      <c r="D2722" s="138" t="s">
        <v>559</v>
      </c>
      <c r="E2722" s="138">
        <v>1</v>
      </c>
      <c r="F2722" s="138" t="s">
        <v>31</v>
      </c>
      <c r="G2722" s="138" t="s">
        <v>579</v>
      </c>
      <c r="H2722" s="138" t="s">
        <v>1890</v>
      </c>
      <c r="I2722" s="138">
        <v>1358</v>
      </c>
      <c r="J2722" s="138" t="s">
        <v>469</v>
      </c>
      <c r="K2722" s="138" t="s">
        <v>396</v>
      </c>
      <c r="L2722" s="138">
        <v>23.339726027397258</v>
      </c>
      <c r="M2722" s="138">
        <v>3</v>
      </c>
      <c r="N2722" s="138">
        <v>1</v>
      </c>
      <c r="O2722" s="138">
        <v>11.352</v>
      </c>
      <c r="P2722" s="138">
        <v>0</v>
      </c>
      <c r="Q2722" s="138">
        <v>63.424999999999997</v>
      </c>
      <c r="R2722" s="138">
        <v>12.161080337570731</v>
      </c>
      <c r="S2722" s="138">
        <v>37.796928721876711</v>
      </c>
      <c r="T2722" s="138">
        <v>8.54528279476866</v>
      </c>
      <c r="U2722" s="138">
        <v>15.6044026986877</v>
      </c>
      <c r="V2722" s="138">
        <v>40.668394711862867</v>
      </c>
      <c r="W2722" s="138">
        <v>8.3546640043917257</v>
      </c>
      <c r="X2722" s="138">
        <v>35.164203532805907</v>
      </c>
    </row>
    <row r="2723" spans="1:25" x14ac:dyDescent="0.45">
      <c r="A2723" s="138" t="s">
        <v>199</v>
      </c>
      <c r="B2723" s="138">
        <v>2026</v>
      </c>
      <c r="C2723" s="139">
        <v>46234</v>
      </c>
      <c r="D2723" s="138" t="s">
        <v>559</v>
      </c>
      <c r="E2723" s="138">
        <v>1</v>
      </c>
      <c r="F2723" s="138" t="s">
        <v>31</v>
      </c>
      <c r="G2723" s="138" t="s">
        <v>579</v>
      </c>
      <c r="H2723" s="138" t="s">
        <v>1890</v>
      </c>
      <c r="I2723" s="138">
        <v>1358</v>
      </c>
      <c r="J2723" s="138" t="s">
        <v>475</v>
      </c>
      <c r="K2723" s="138" t="s">
        <v>265</v>
      </c>
      <c r="L2723" s="138">
        <v>22.901369863013699</v>
      </c>
      <c r="M2723" s="138">
        <v>4</v>
      </c>
      <c r="N2723" s="138">
        <v>2</v>
      </c>
      <c r="O2723" s="138">
        <v>11.352</v>
      </c>
      <c r="P2723" s="138">
        <v>0</v>
      </c>
      <c r="Q2723" s="138">
        <v>63.424999999999997</v>
      </c>
      <c r="R2723" s="138">
        <v>9.5128664502427469</v>
      </c>
      <c r="S2723" s="138">
        <v>32.531478343735102</v>
      </c>
      <c r="T2723" s="138">
        <v>7.6728706311641179</v>
      </c>
      <c r="U2723" s="138">
        <v>7.0136426516389676</v>
      </c>
      <c r="V2723" s="138">
        <v>30.155345271518112</v>
      </c>
      <c r="W2723" s="138">
        <v>7.7139008732930483</v>
      </c>
      <c r="X2723" s="138">
        <v>35.164203532805907</v>
      </c>
    </row>
    <row r="2724" spans="1:25" x14ac:dyDescent="0.45">
      <c r="A2724" s="138" t="s">
        <v>199</v>
      </c>
      <c r="B2724" s="138">
        <v>2026</v>
      </c>
      <c r="C2724" s="139">
        <v>46234</v>
      </c>
      <c r="D2724" s="138" t="s">
        <v>559</v>
      </c>
      <c r="E2724" s="138">
        <v>1</v>
      </c>
      <c r="F2724" s="138" t="s">
        <v>31</v>
      </c>
      <c r="G2724" s="138" t="s">
        <v>578</v>
      </c>
      <c r="H2724" s="138" t="s">
        <v>1891</v>
      </c>
      <c r="I2724" s="138">
        <v>1359</v>
      </c>
      <c r="J2724" s="138" t="s">
        <v>492</v>
      </c>
      <c r="K2724" s="138" t="s">
        <v>396</v>
      </c>
      <c r="L2724" s="138">
        <v>23.62191780821918</v>
      </c>
      <c r="M2724" s="138">
        <v>1</v>
      </c>
      <c r="N2724" s="138">
        <v>1</v>
      </c>
      <c r="O2724" s="138">
        <v>10.913</v>
      </c>
      <c r="P2724" s="138">
        <v>0</v>
      </c>
      <c r="Q2724" s="138">
        <v>65.975999999999999</v>
      </c>
      <c r="R2724" s="138">
        <v>46.320013245916464</v>
      </c>
      <c r="S2724" s="138">
        <v>76.552603763481159</v>
      </c>
      <c r="T2724" s="138">
        <v>10.077530172521559</v>
      </c>
      <c r="U2724" s="138">
        <v>46.523420502553449</v>
      </c>
      <c r="V2724" s="138">
        <v>77.144741278780984</v>
      </c>
      <c r="W2724" s="138">
        <v>10.20710692540918</v>
      </c>
      <c r="X2724" s="138">
        <v>60.885506214918081</v>
      </c>
    </row>
    <row r="2725" spans="1:25" x14ac:dyDescent="0.45">
      <c r="A2725" s="138" t="s">
        <v>199</v>
      </c>
      <c r="B2725" s="138">
        <v>2026</v>
      </c>
      <c r="C2725" s="139">
        <v>46234</v>
      </c>
      <c r="D2725" s="138" t="s">
        <v>559</v>
      </c>
      <c r="E2725" s="138">
        <v>1</v>
      </c>
      <c r="F2725" s="138" t="s">
        <v>31</v>
      </c>
      <c r="G2725" s="138" t="s">
        <v>578</v>
      </c>
      <c r="H2725" s="138" t="s">
        <v>1891</v>
      </c>
      <c r="I2725" s="138">
        <v>1359</v>
      </c>
      <c r="J2725" s="138" t="s">
        <v>431</v>
      </c>
      <c r="K2725" s="138" t="s">
        <v>560</v>
      </c>
      <c r="L2725" s="138">
        <v>27.923287671232881</v>
      </c>
      <c r="M2725" s="138">
        <v>2</v>
      </c>
      <c r="N2725" s="138">
        <v>2</v>
      </c>
      <c r="O2725" s="138">
        <v>10.913</v>
      </c>
      <c r="P2725" s="138">
        <v>0</v>
      </c>
      <c r="Q2725" s="138">
        <v>65.975999999999999</v>
      </c>
      <c r="R2725" s="138">
        <v>22.148781724142651</v>
      </c>
      <c r="S2725" s="138">
        <v>45.218408666355003</v>
      </c>
      <c r="T2725" s="138">
        <v>7.6898756474041159</v>
      </c>
      <c r="U2725" s="138">
        <v>20.534190346322429</v>
      </c>
      <c r="V2725" s="138">
        <v>44.853484245469687</v>
      </c>
      <c r="W2725" s="138">
        <v>8.1064312997157533</v>
      </c>
      <c r="X2725" s="138">
        <v>60.885506214918081</v>
      </c>
    </row>
    <row r="2726" spans="1:25" x14ac:dyDescent="0.45">
      <c r="A2726" s="138" t="s">
        <v>199</v>
      </c>
      <c r="B2726" s="138">
        <v>2026</v>
      </c>
      <c r="C2726" s="139">
        <v>46234</v>
      </c>
      <c r="D2726" s="138" t="s">
        <v>559</v>
      </c>
      <c r="E2726" s="138">
        <v>2</v>
      </c>
      <c r="F2726" s="138" t="s">
        <v>31</v>
      </c>
      <c r="G2726" s="138" t="s">
        <v>579</v>
      </c>
      <c r="H2726" s="138" t="s">
        <v>1892</v>
      </c>
      <c r="I2726" s="138">
        <v>1360</v>
      </c>
      <c r="J2726" s="138" t="s">
        <v>469</v>
      </c>
      <c r="K2726" s="138" t="s">
        <v>396</v>
      </c>
      <c r="L2726" s="138">
        <v>23.339726027397258</v>
      </c>
      <c r="M2726" s="138">
        <v>3</v>
      </c>
      <c r="N2726" s="138">
        <v>1</v>
      </c>
      <c r="O2726" s="138">
        <v>11.747999999999999</v>
      </c>
      <c r="P2726" s="138">
        <v>0</v>
      </c>
      <c r="Q2726" s="138">
        <v>61.286999999999999</v>
      </c>
      <c r="R2726" s="138">
        <v>15.6044026986877</v>
      </c>
      <c r="S2726" s="138">
        <v>40.668394711862867</v>
      </c>
      <c r="T2726" s="138">
        <v>8.3546640043917257</v>
      </c>
      <c r="U2726" s="138">
        <v>17.80611199745076</v>
      </c>
      <c r="V2726" s="138">
        <v>42.730503002568533</v>
      </c>
      <c r="W2726" s="138">
        <v>8.3081303350392588</v>
      </c>
      <c r="X2726" s="138">
        <v>35.411869991690487</v>
      </c>
    </row>
    <row r="2727" spans="1:25" x14ac:dyDescent="0.45">
      <c r="A2727" s="138" t="s">
        <v>199</v>
      </c>
      <c r="B2727" s="138">
        <v>2026</v>
      </c>
      <c r="C2727" s="139">
        <v>46234</v>
      </c>
      <c r="D2727" s="138" t="s">
        <v>559</v>
      </c>
      <c r="E2727" s="138">
        <v>2</v>
      </c>
      <c r="F2727" s="138" t="s">
        <v>31</v>
      </c>
      <c r="G2727" s="138" t="s">
        <v>579</v>
      </c>
      <c r="H2727" s="138" t="s">
        <v>1892</v>
      </c>
      <c r="I2727" s="138">
        <v>1360</v>
      </c>
      <c r="J2727" s="138" t="s">
        <v>475</v>
      </c>
      <c r="K2727" s="138" t="s">
        <v>265</v>
      </c>
      <c r="L2727" s="138">
        <v>22.901369863013699</v>
      </c>
      <c r="M2727" s="138">
        <v>4</v>
      </c>
      <c r="N2727" s="138">
        <v>2</v>
      </c>
      <c r="O2727" s="138">
        <v>11.747999999999999</v>
      </c>
      <c r="P2727" s="138">
        <v>0</v>
      </c>
      <c r="Q2727" s="138">
        <v>61.286999999999999</v>
      </c>
      <c r="R2727" s="138">
        <v>7.0136426516389676</v>
      </c>
      <c r="S2727" s="138">
        <v>30.155345271518112</v>
      </c>
      <c r="T2727" s="138">
        <v>7.7139008732930483</v>
      </c>
      <c r="U2727" s="138">
        <v>4.9095574950851946</v>
      </c>
      <c r="V2727" s="138">
        <v>28.362674203525</v>
      </c>
      <c r="W2727" s="138">
        <v>7.8177055694799336</v>
      </c>
      <c r="X2727" s="138">
        <v>35.411869991690487</v>
      </c>
    </row>
    <row r="2728" spans="1:25" x14ac:dyDescent="0.45">
      <c r="A2728" s="138" t="s">
        <v>199</v>
      </c>
      <c r="B2728" s="138">
        <v>2026</v>
      </c>
      <c r="C2728" s="139">
        <v>46234</v>
      </c>
      <c r="D2728" s="138" t="s">
        <v>559</v>
      </c>
      <c r="E2728" s="138">
        <v>2</v>
      </c>
      <c r="F2728" s="138" t="s">
        <v>31</v>
      </c>
      <c r="G2728" s="138" t="s">
        <v>578</v>
      </c>
      <c r="H2728" s="138" t="s">
        <v>1893</v>
      </c>
      <c r="I2728" s="138">
        <v>1361</v>
      </c>
      <c r="J2728" s="138" t="s">
        <v>492</v>
      </c>
      <c r="K2728" s="138" t="s">
        <v>396</v>
      </c>
      <c r="L2728" s="138">
        <v>23.62191780821918</v>
      </c>
      <c r="M2728" s="138">
        <v>1</v>
      </c>
      <c r="N2728" s="138">
        <v>1</v>
      </c>
      <c r="O2728" s="138">
        <v>11.019</v>
      </c>
      <c r="P2728" s="138">
        <v>0</v>
      </c>
      <c r="Q2728" s="138">
        <v>65.341999999999999</v>
      </c>
      <c r="R2728" s="138">
        <v>46.523420502553449</v>
      </c>
      <c r="S2728" s="138">
        <v>77.144741278780984</v>
      </c>
      <c r="T2728" s="138">
        <v>10.20710692540918</v>
      </c>
      <c r="U2728" s="138">
        <v>46.690629223968763</v>
      </c>
      <c r="V2728" s="138">
        <v>77.712696959008881</v>
      </c>
      <c r="W2728" s="138">
        <v>10.340689245013371</v>
      </c>
      <c r="X2728" s="138">
        <v>60.999112762125343</v>
      </c>
    </row>
    <row r="2729" spans="1:25" x14ac:dyDescent="0.45">
      <c r="A2729" s="138" t="s">
        <v>199</v>
      </c>
      <c r="B2729" s="138">
        <v>2026</v>
      </c>
      <c r="C2729" s="139">
        <v>46234</v>
      </c>
      <c r="D2729" s="138" t="s">
        <v>559</v>
      </c>
      <c r="E2729" s="138">
        <v>2</v>
      </c>
      <c r="F2729" s="138" t="s">
        <v>31</v>
      </c>
      <c r="G2729" s="138" t="s">
        <v>578</v>
      </c>
      <c r="H2729" s="138" t="s">
        <v>1893</v>
      </c>
      <c r="I2729" s="138">
        <v>1361</v>
      </c>
      <c r="J2729" s="138" t="s">
        <v>431</v>
      </c>
      <c r="K2729" s="138" t="s">
        <v>560</v>
      </c>
      <c r="L2729" s="138">
        <v>27.923287671232881</v>
      </c>
      <c r="M2729" s="138">
        <v>2</v>
      </c>
      <c r="N2729" s="138">
        <v>2</v>
      </c>
      <c r="O2729" s="138">
        <v>11.019</v>
      </c>
      <c r="P2729" s="138">
        <v>0</v>
      </c>
      <c r="Q2729" s="138">
        <v>65.341999999999999</v>
      </c>
      <c r="R2729" s="138">
        <v>20.534190346322429</v>
      </c>
      <c r="S2729" s="138">
        <v>44.853484245469687</v>
      </c>
      <c r="T2729" s="138">
        <v>8.1064312997157533</v>
      </c>
      <c r="U2729" s="138">
        <v>19.024745775805819</v>
      </c>
      <c r="V2729" s="138">
        <v>44.478572742124953</v>
      </c>
      <c r="W2729" s="138">
        <v>8.4846089887730454</v>
      </c>
      <c r="X2729" s="138">
        <v>60.999112762125343</v>
      </c>
    </row>
    <row r="2730" spans="1:25" x14ac:dyDescent="0.45">
      <c r="A2730" s="130" t="s">
        <v>331</v>
      </c>
      <c r="B2730" s="130">
        <v>2026</v>
      </c>
      <c r="C2730" s="131">
        <v>46309</v>
      </c>
      <c r="D2730" s="130" t="s">
        <v>103</v>
      </c>
      <c r="E2730" s="130">
        <v>1</v>
      </c>
      <c r="F2730" s="130" t="s">
        <v>572</v>
      </c>
      <c r="G2730" s="130">
        <v>1</v>
      </c>
      <c r="H2730" s="130" t="s">
        <v>1894</v>
      </c>
      <c r="I2730" s="130">
        <v>1362</v>
      </c>
      <c r="J2730" s="130" t="s">
        <v>350</v>
      </c>
      <c r="K2730" s="130" t="s">
        <v>88</v>
      </c>
      <c r="L2730" s="130">
        <v>28.767123287671229</v>
      </c>
      <c r="M2730" s="130">
        <v>9</v>
      </c>
      <c r="N2730" s="130">
        <v>1</v>
      </c>
      <c r="O2730" s="130">
        <v>10.968999999999999</v>
      </c>
      <c r="P2730" s="130">
        <v>0</v>
      </c>
      <c r="Q2730" s="130">
        <v>65.64</v>
      </c>
      <c r="R2730" s="130">
        <v>7.4051479257969604</v>
      </c>
      <c r="S2730" s="130">
        <v>31.964755968600588</v>
      </c>
      <c r="T2730" s="130">
        <v>8.186536014267876</v>
      </c>
      <c r="U2730" s="130">
        <v>9.2372103203590612</v>
      </c>
      <c r="V2730" s="130">
        <v>33.853999362802107</v>
      </c>
      <c r="W2730" s="130">
        <v>8.2055963474810145</v>
      </c>
      <c r="X2730" s="130">
        <v>26.315388025724221</v>
      </c>
      <c r="Y2730" s="130"/>
    </row>
    <row r="2731" spans="1:25" x14ac:dyDescent="0.45">
      <c r="A2731" s="130" t="s">
        <v>331</v>
      </c>
      <c r="B2731" s="130">
        <v>2026</v>
      </c>
      <c r="C2731" s="131">
        <v>46309</v>
      </c>
      <c r="D2731" s="130" t="s">
        <v>103</v>
      </c>
      <c r="E2731" s="130">
        <v>1</v>
      </c>
      <c r="F2731" s="130" t="s">
        <v>572</v>
      </c>
      <c r="G2731" s="130">
        <v>1</v>
      </c>
      <c r="H2731" s="130" t="s">
        <v>1894</v>
      </c>
      <c r="I2731" s="130">
        <v>1362</v>
      </c>
      <c r="J2731" s="130" t="s">
        <v>502</v>
      </c>
      <c r="K2731" s="130" t="s">
        <v>37</v>
      </c>
      <c r="L2731" s="130">
        <v>25.734246575342461</v>
      </c>
      <c r="M2731" s="130">
        <v>28</v>
      </c>
      <c r="N2731" s="130">
        <v>2</v>
      </c>
      <c r="O2731" s="130">
        <v>10.968999999999999</v>
      </c>
      <c r="P2731" s="130">
        <v>0</v>
      </c>
      <c r="Q2731" s="130">
        <v>65.64</v>
      </c>
      <c r="R2731" s="130">
        <v>1E-3</v>
      </c>
      <c r="S2731" s="130">
        <v>20.66602008284784</v>
      </c>
      <c r="T2731" s="130">
        <v>8.3678566237406518</v>
      </c>
      <c r="U2731" s="130">
        <v>-6.3318916885274454</v>
      </c>
      <c r="V2731" s="130">
        <v>18.702179225751848</v>
      </c>
      <c r="W2731" s="130">
        <v>8.3446903047597658</v>
      </c>
      <c r="X2731" s="130">
        <v>26.315388025724221</v>
      </c>
      <c r="Y2731" s="130"/>
    </row>
    <row r="2732" spans="1:25" x14ac:dyDescent="0.45">
      <c r="A2732" s="130" t="s">
        <v>331</v>
      </c>
      <c r="B2732" s="130">
        <v>2026</v>
      </c>
      <c r="C2732" s="131">
        <v>46309</v>
      </c>
      <c r="D2732" s="130" t="s">
        <v>103</v>
      </c>
      <c r="E2732" s="130">
        <v>1</v>
      </c>
      <c r="F2732" s="130" t="s">
        <v>572</v>
      </c>
      <c r="G2732" s="130">
        <v>2</v>
      </c>
      <c r="H2732" s="130" t="s">
        <v>1895</v>
      </c>
      <c r="I2732" s="130">
        <v>1363</v>
      </c>
      <c r="J2732" s="130" t="s">
        <v>546</v>
      </c>
      <c r="K2732" s="130" t="s">
        <v>34</v>
      </c>
      <c r="L2732" s="130">
        <v>28.397260273972599</v>
      </c>
      <c r="M2732" s="130">
        <v>6</v>
      </c>
      <c r="N2732" s="130">
        <v>1</v>
      </c>
      <c r="O2732" s="130">
        <v>11.054</v>
      </c>
      <c r="P2732" s="130">
        <v>0</v>
      </c>
      <c r="Q2732" s="130">
        <v>65.135000000000005</v>
      </c>
      <c r="R2732" s="130">
        <v>34.548036655161233</v>
      </c>
      <c r="S2732" s="130">
        <v>58.762480492233827</v>
      </c>
      <c r="T2732" s="130">
        <v>8.0714812790242014</v>
      </c>
      <c r="U2732" s="130">
        <v>33.96805597880217</v>
      </c>
      <c r="V2732" s="130">
        <v>59.207708521244179</v>
      </c>
      <c r="W2732" s="130">
        <v>8.4132175141473358</v>
      </c>
      <c r="X2732" s="130">
        <v>44.27707380424679</v>
      </c>
      <c r="Y2732" s="130"/>
    </row>
    <row r="2733" spans="1:25" x14ac:dyDescent="0.45">
      <c r="A2733" s="130" t="s">
        <v>331</v>
      </c>
      <c r="B2733" s="130">
        <v>2026</v>
      </c>
      <c r="C2733" s="131">
        <v>46309</v>
      </c>
      <c r="D2733" s="130" t="s">
        <v>103</v>
      </c>
      <c r="E2733" s="130">
        <v>1</v>
      </c>
      <c r="F2733" s="130" t="s">
        <v>572</v>
      </c>
      <c r="G2733" s="130">
        <v>2</v>
      </c>
      <c r="H2733" s="130" t="s">
        <v>1895</v>
      </c>
      <c r="I2733" s="130">
        <v>1363</v>
      </c>
      <c r="J2733" s="130" t="s">
        <v>403</v>
      </c>
      <c r="K2733" s="130" t="s">
        <v>61</v>
      </c>
      <c r="L2733" s="130">
        <v>29.6</v>
      </c>
      <c r="M2733" s="130">
        <v>27</v>
      </c>
      <c r="N2733" s="130">
        <v>2</v>
      </c>
      <c r="O2733" s="130">
        <v>11.054</v>
      </c>
      <c r="P2733" s="130">
        <v>0</v>
      </c>
      <c r="Q2733" s="130">
        <v>65.135000000000005</v>
      </c>
      <c r="R2733" s="130">
        <v>7.1984793194169647</v>
      </c>
      <c r="S2733" s="130">
        <v>29.791667116259749</v>
      </c>
      <c r="T2733" s="130">
        <v>7.531062598947595</v>
      </c>
      <c r="U2733" s="130">
        <v>5.571617747307112</v>
      </c>
      <c r="V2733" s="130">
        <v>29.39706863831352</v>
      </c>
      <c r="W2733" s="130">
        <v>7.9418169636688027</v>
      </c>
      <c r="X2733" s="130">
        <v>44.27707380424679</v>
      </c>
      <c r="Y2733" s="130"/>
    </row>
    <row r="2734" spans="1:25" x14ac:dyDescent="0.45">
      <c r="A2734" s="130" t="s">
        <v>331</v>
      </c>
      <c r="B2734" s="130">
        <v>2026</v>
      </c>
      <c r="C2734" s="131">
        <v>46309</v>
      </c>
      <c r="D2734" s="130" t="s">
        <v>103</v>
      </c>
      <c r="E2734" s="130">
        <v>1</v>
      </c>
      <c r="F2734" s="130" t="s">
        <v>572</v>
      </c>
      <c r="G2734" s="130">
        <v>3</v>
      </c>
      <c r="H2734" s="130" t="s">
        <v>1896</v>
      </c>
      <c r="I2734" s="130">
        <v>1364</v>
      </c>
      <c r="J2734" s="130" t="s">
        <v>508</v>
      </c>
      <c r="K2734" s="130" t="s">
        <v>43</v>
      </c>
      <c r="L2734" s="130">
        <v>22.728767123287671</v>
      </c>
      <c r="M2734" s="130">
        <v>7</v>
      </c>
      <c r="N2734" s="130">
        <v>1</v>
      </c>
      <c r="O2734" s="130">
        <v>10.999000000000001</v>
      </c>
      <c r="P2734" s="130">
        <v>0</v>
      </c>
      <c r="Q2734" s="130">
        <v>65.459999999999994</v>
      </c>
      <c r="R2734" s="130">
        <v>1.7217260144630939</v>
      </c>
      <c r="S2734" s="130">
        <v>26.469500519804971</v>
      </c>
      <c r="T2734" s="130">
        <v>8.2492581684472928</v>
      </c>
      <c r="U2734" s="130">
        <v>3.3509836580119909</v>
      </c>
      <c r="V2734" s="130">
        <v>28.179383143940189</v>
      </c>
      <c r="W2734" s="130">
        <v>8.2761331619760643</v>
      </c>
      <c r="X2734" s="130">
        <v>19.889595450402851</v>
      </c>
      <c r="Y2734" s="130"/>
    </row>
    <row r="2735" spans="1:25" x14ac:dyDescent="0.45">
      <c r="A2735" s="130" t="s">
        <v>331</v>
      </c>
      <c r="B2735" s="130">
        <v>2026</v>
      </c>
      <c r="C2735" s="131">
        <v>46309</v>
      </c>
      <c r="D2735" s="130" t="s">
        <v>103</v>
      </c>
      <c r="E2735" s="130">
        <v>1</v>
      </c>
      <c r="F2735" s="130" t="s">
        <v>572</v>
      </c>
      <c r="G2735" s="130">
        <v>3</v>
      </c>
      <c r="H2735" s="130" t="s">
        <v>1896</v>
      </c>
      <c r="I2735" s="130">
        <v>1364</v>
      </c>
      <c r="J2735" s="130" t="s">
        <v>262</v>
      </c>
      <c r="K2735" s="130" t="s">
        <v>46</v>
      </c>
      <c r="L2735" s="130">
        <v>30.027397260273968</v>
      </c>
      <c r="M2735" s="130">
        <v>26</v>
      </c>
      <c r="N2735" s="130">
        <v>2</v>
      </c>
      <c r="O2735" s="130">
        <v>10.999000000000001</v>
      </c>
      <c r="P2735" s="130">
        <v>0</v>
      </c>
      <c r="Q2735" s="130">
        <v>65.459999999999994</v>
      </c>
      <c r="R2735" s="130">
        <v>1E-3</v>
      </c>
      <c r="S2735" s="130">
        <v>13.309690381000729</v>
      </c>
      <c r="T2735" s="130">
        <v>7.7318469597321116</v>
      </c>
      <c r="U2735" s="130">
        <v>-11.83174733382431</v>
      </c>
      <c r="V2735" s="130">
        <v>11.783307233395201</v>
      </c>
      <c r="W2735" s="130">
        <v>7.8716848557398338</v>
      </c>
      <c r="X2735" s="130">
        <v>19.889595450402851</v>
      </c>
      <c r="Y2735" s="130"/>
    </row>
    <row r="2736" spans="1:25" x14ac:dyDescent="0.45">
      <c r="A2736" s="130" t="s">
        <v>331</v>
      </c>
      <c r="B2736" s="130">
        <v>2026</v>
      </c>
      <c r="C2736" s="131">
        <v>46309</v>
      </c>
      <c r="D2736" s="130" t="s">
        <v>103</v>
      </c>
      <c r="E2736" s="130">
        <v>1</v>
      </c>
      <c r="F2736" s="130" t="s">
        <v>572</v>
      </c>
      <c r="G2736" s="130">
        <v>4</v>
      </c>
      <c r="H2736" s="130" t="s">
        <v>1897</v>
      </c>
      <c r="I2736" s="130">
        <v>1365</v>
      </c>
      <c r="J2736" s="130" t="s">
        <v>523</v>
      </c>
      <c r="K2736" s="130" t="s">
        <v>524</v>
      </c>
      <c r="L2736" s="130">
        <v>23.42739726027397</v>
      </c>
      <c r="M2736" s="130">
        <v>8</v>
      </c>
      <c r="N2736" s="130">
        <v>1</v>
      </c>
      <c r="O2736" s="130">
        <v>11.125</v>
      </c>
      <c r="P2736" s="130">
        <v>0</v>
      </c>
      <c r="Q2736" s="130">
        <v>64.718999999999994</v>
      </c>
      <c r="R2736" s="130">
        <v>35.575919011047077</v>
      </c>
      <c r="S2736" s="130">
        <v>54.520384144041422</v>
      </c>
      <c r="T2736" s="130">
        <v>6.3148217109981131</v>
      </c>
      <c r="U2736" s="130">
        <v>33.943001146110049</v>
      </c>
      <c r="V2736" s="130">
        <v>54.69563499819597</v>
      </c>
      <c r="W2736" s="130">
        <v>6.9175446173619726</v>
      </c>
      <c r="X2736" s="130">
        <v>38.035200798667091</v>
      </c>
      <c r="Y2736" s="130"/>
    </row>
    <row r="2737" spans="1:25" x14ac:dyDescent="0.45">
      <c r="A2737" s="130" t="s">
        <v>331</v>
      </c>
      <c r="B2737" s="130">
        <v>2026</v>
      </c>
      <c r="C2737" s="131">
        <v>46309</v>
      </c>
      <c r="D2737" s="130" t="s">
        <v>103</v>
      </c>
      <c r="E2737" s="130">
        <v>1</v>
      </c>
      <c r="F2737" s="130" t="s">
        <v>572</v>
      </c>
      <c r="G2737" s="130">
        <v>4</v>
      </c>
      <c r="H2737" s="130" t="s">
        <v>1897</v>
      </c>
      <c r="I2737" s="130">
        <v>1365</v>
      </c>
      <c r="J2737" s="130" t="s">
        <v>459</v>
      </c>
      <c r="K2737" s="130" t="s">
        <v>143</v>
      </c>
      <c r="L2737" s="130">
        <v>23.421917808219181</v>
      </c>
      <c r="M2737" s="130">
        <v>25</v>
      </c>
      <c r="N2737" s="130">
        <v>2</v>
      </c>
      <c r="O2737" s="130">
        <v>11.125</v>
      </c>
      <c r="P2737" s="130">
        <v>0</v>
      </c>
      <c r="Q2737" s="130">
        <v>64.718999999999994</v>
      </c>
      <c r="R2737" s="130">
        <v>1E-3</v>
      </c>
      <c r="S2737" s="130">
        <v>21.550017453292771</v>
      </c>
      <c r="T2737" s="130">
        <v>8.0180850339348542</v>
      </c>
      <c r="U2737" s="130">
        <v>-3.9887360481616132</v>
      </c>
      <c r="V2737" s="130">
        <v>21.287233579767971</v>
      </c>
      <c r="W2737" s="130">
        <v>8.4253232093098624</v>
      </c>
      <c r="X2737" s="130">
        <v>38.035200798667091</v>
      </c>
      <c r="Y2737" s="130"/>
    </row>
    <row r="2738" spans="1:25" x14ac:dyDescent="0.45">
      <c r="A2738" s="130" t="s">
        <v>331</v>
      </c>
      <c r="B2738" s="130">
        <v>2026</v>
      </c>
      <c r="C2738" s="131">
        <v>46309</v>
      </c>
      <c r="D2738" s="130" t="s">
        <v>103</v>
      </c>
      <c r="E2738" s="130">
        <v>1</v>
      </c>
      <c r="F2738" s="130" t="s">
        <v>572</v>
      </c>
      <c r="G2738" s="130">
        <v>5</v>
      </c>
      <c r="H2738" s="130" t="s">
        <v>1898</v>
      </c>
      <c r="I2738" s="130">
        <v>1366</v>
      </c>
      <c r="J2738" s="130" t="s">
        <v>528</v>
      </c>
      <c r="K2738" s="130" t="s">
        <v>43</v>
      </c>
      <c r="L2738" s="130">
        <v>23.509589041095889</v>
      </c>
      <c r="M2738" s="130">
        <v>10</v>
      </c>
      <c r="N2738" s="130">
        <v>1</v>
      </c>
      <c r="O2738" s="130">
        <v>11.16</v>
      </c>
      <c r="P2738" s="130">
        <v>0</v>
      </c>
      <c r="Q2738" s="130">
        <v>64.516000000000005</v>
      </c>
      <c r="R2738" s="130">
        <v>1E-3</v>
      </c>
      <c r="S2738" s="130">
        <v>19.320637810379619</v>
      </c>
      <c r="T2738" s="130">
        <v>7.9253910188164829</v>
      </c>
      <c r="U2738" s="130">
        <v>-0.94877486331998639</v>
      </c>
      <c r="V2738" s="130">
        <v>22.532124127596042</v>
      </c>
      <c r="W2738" s="130">
        <v>7.8269663303053418</v>
      </c>
      <c r="X2738" s="130">
        <v>19.161891701120279</v>
      </c>
      <c r="Y2738" s="130"/>
    </row>
    <row r="2739" spans="1:25" x14ac:dyDescent="0.45">
      <c r="A2739" s="130" t="s">
        <v>331</v>
      </c>
      <c r="B2739" s="130">
        <v>2026</v>
      </c>
      <c r="C2739" s="131">
        <v>46309</v>
      </c>
      <c r="D2739" s="130" t="s">
        <v>103</v>
      </c>
      <c r="E2739" s="130">
        <v>1</v>
      </c>
      <c r="F2739" s="130" t="s">
        <v>572</v>
      </c>
      <c r="G2739" s="130">
        <v>5</v>
      </c>
      <c r="H2739" s="130" t="s">
        <v>1898</v>
      </c>
      <c r="I2739" s="130">
        <v>1366</v>
      </c>
      <c r="J2739" s="130" t="s">
        <v>441</v>
      </c>
      <c r="K2739" s="130" t="s">
        <v>34</v>
      </c>
      <c r="L2739" s="130">
        <v>27.112328767123291</v>
      </c>
      <c r="M2739" s="130">
        <v>24</v>
      </c>
      <c r="N2739" s="130">
        <v>2</v>
      </c>
      <c r="O2739" s="130">
        <v>11.16</v>
      </c>
      <c r="P2739" s="130">
        <v>0</v>
      </c>
      <c r="Q2739" s="130">
        <v>64.516000000000005</v>
      </c>
      <c r="R2739" s="130">
        <v>1E-3</v>
      </c>
      <c r="S2739" s="130">
        <v>19.003145591860932</v>
      </c>
      <c r="T2739" s="130">
        <v>8.150356884200896</v>
      </c>
      <c r="U2739" s="130">
        <v>-8.3303815915325394</v>
      </c>
      <c r="V2739" s="130">
        <v>15.629926536575759</v>
      </c>
      <c r="W2739" s="130">
        <v>7.9867693760361007</v>
      </c>
      <c r="X2739" s="130">
        <v>19.161891701120279</v>
      </c>
      <c r="Y2739" s="130"/>
    </row>
    <row r="2740" spans="1:25" x14ac:dyDescent="0.45">
      <c r="A2740" s="130" t="s">
        <v>331</v>
      </c>
      <c r="B2740" s="130">
        <v>2026</v>
      </c>
      <c r="C2740" s="131">
        <v>46309</v>
      </c>
      <c r="D2740" s="130" t="s">
        <v>103</v>
      </c>
      <c r="E2740" s="130">
        <v>1</v>
      </c>
      <c r="F2740" s="130" t="s">
        <v>572</v>
      </c>
      <c r="G2740" s="130">
        <v>6</v>
      </c>
      <c r="H2740" s="130" t="s">
        <v>1899</v>
      </c>
      <c r="I2740" s="130">
        <v>1367</v>
      </c>
      <c r="J2740" s="130" t="s">
        <v>561</v>
      </c>
      <c r="K2740" s="130" t="s">
        <v>79</v>
      </c>
      <c r="L2740" s="130">
        <v>24.279452054794518</v>
      </c>
      <c r="M2740" s="130">
        <v>11</v>
      </c>
      <c r="N2740" s="130">
        <v>1</v>
      </c>
      <c r="O2740" s="130">
        <v>11.336</v>
      </c>
      <c r="P2740" s="130">
        <v>0</v>
      </c>
      <c r="Q2740" s="130">
        <v>63.514000000000003</v>
      </c>
      <c r="R2740" s="130">
        <v>0.69645534433434264</v>
      </c>
      <c r="S2740" s="130">
        <v>23.91514364751751</v>
      </c>
      <c r="T2740" s="130">
        <v>7.7395627677277226</v>
      </c>
      <c r="U2740" s="130">
        <v>3.3012914986811239</v>
      </c>
      <c r="V2740" s="130">
        <v>26.508533640464869</v>
      </c>
      <c r="W2740" s="130">
        <v>7.7357473805945807</v>
      </c>
      <c r="X2740" s="130">
        <v>21.917428044241131</v>
      </c>
      <c r="Y2740" s="130"/>
    </row>
    <row r="2741" spans="1:25" x14ac:dyDescent="0.45">
      <c r="A2741" s="130" t="s">
        <v>331</v>
      </c>
      <c r="B2741" s="130">
        <v>2026</v>
      </c>
      <c r="C2741" s="131">
        <v>46309</v>
      </c>
      <c r="D2741" s="130" t="s">
        <v>103</v>
      </c>
      <c r="E2741" s="130">
        <v>1</v>
      </c>
      <c r="F2741" s="130" t="s">
        <v>572</v>
      </c>
      <c r="G2741" s="130">
        <v>6</v>
      </c>
      <c r="H2741" s="130" t="s">
        <v>1899</v>
      </c>
      <c r="I2741" s="130">
        <v>1367</v>
      </c>
      <c r="J2741" s="130" t="s">
        <v>545</v>
      </c>
      <c r="K2741" s="130" t="s">
        <v>265</v>
      </c>
      <c r="L2741" s="130">
        <v>20.74520547945205</v>
      </c>
      <c r="M2741" s="130">
        <v>23</v>
      </c>
      <c r="N2741" s="130">
        <v>2</v>
      </c>
      <c r="O2741" s="130">
        <v>11.336</v>
      </c>
      <c r="P2741" s="130">
        <v>0</v>
      </c>
      <c r="Q2741" s="130">
        <v>63.514000000000003</v>
      </c>
      <c r="R2741" s="130">
        <v>1E-3</v>
      </c>
      <c r="S2741" s="130">
        <v>19.919712440964751</v>
      </c>
      <c r="T2741" s="130">
        <v>8.1279888834330034</v>
      </c>
      <c r="U2741" s="130">
        <v>-6.9640843102053118</v>
      </c>
      <c r="V2741" s="130">
        <v>17.094336484643868</v>
      </c>
      <c r="W2741" s="130">
        <v>8.0194735982830618</v>
      </c>
      <c r="X2741" s="130">
        <v>21.917428044241131</v>
      </c>
      <c r="Y2741" s="130"/>
    </row>
    <row r="2742" spans="1:25" x14ac:dyDescent="0.45">
      <c r="A2742" s="130" t="s">
        <v>331</v>
      </c>
      <c r="B2742" s="130">
        <v>2026</v>
      </c>
      <c r="C2742" s="131">
        <v>46309</v>
      </c>
      <c r="D2742" s="130" t="s">
        <v>103</v>
      </c>
      <c r="E2742" s="130">
        <v>1</v>
      </c>
      <c r="F2742" s="130" t="s">
        <v>572</v>
      </c>
      <c r="G2742" s="130">
        <v>7</v>
      </c>
      <c r="H2742" s="130" t="s">
        <v>1900</v>
      </c>
      <c r="I2742" s="130">
        <v>1368</v>
      </c>
      <c r="J2742" s="130" t="s">
        <v>525</v>
      </c>
      <c r="K2742" s="130" t="s">
        <v>524</v>
      </c>
      <c r="L2742" s="130">
        <v>26.219178082191782</v>
      </c>
      <c r="M2742" s="130">
        <v>12</v>
      </c>
      <c r="N2742" s="130">
        <v>1</v>
      </c>
      <c r="O2742" s="130">
        <v>11.006</v>
      </c>
      <c r="P2742" s="130">
        <v>0</v>
      </c>
      <c r="Q2742" s="130">
        <v>65.418999999999997</v>
      </c>
      <c r="R2742" s="130">
        <v>22.57436560809661</v>
      </c>
      <c r="S2742" s="130">
        <v>46.790668485316623</v>
      </c>
      <c r="T2742" s="130">
        <v>8.0721009590733335</v>
      </c>
      <c r="U2742" s="130">
        <v>22.647490868487282</v>
      </c>
      <c r="V2742" s="130">
        <v>47.607431229735511</v>
      </c>
      <c r="W2742" s="130">
        <v>8.3199801204160764</v>
      </c>
      <c r="X2742" s="130">
        <v>35.353610933194261</v>
      </c>
      <c r="Y2742" s="130"/>
    </row>
    <row r="2743" spans="1:25" x14ac:dyDescent="0.45">
      <c r="A2743" s="130" t="s">
        <v>331</v>
      </c>
      <c r="B2743" s="130">
        <v>2026</v>
      </c>
      <c r="C2743" s="131">
        <v>46309</v>
      </c>
      <c r="D2743" s="130" t="s">
        <v>103</v>
      </c>
      <c r="E2743" s="130">
        <v>1</v>
      </c>
      <c r="F2743" s="130" t="s">
        <v>572</v>
      </c>
      <c r="G2743" s="130">
        <v>7</v>
      </c>
      <c r="H2743" s="130" t="s">
        <v>1900</v>
      </c>
      <c r="I2743" s="130">
        <v>1368</v>
      </c>
      <c r="J2743" s="130" t="s">
        <v>526</v>
      </c>
      <c r="K2743" s="130" t="s">
        <v>49</v>
      </c>
      <c r="L2743" s="130">
        <v>25.75068493150685</v>
      </c>
      <c r="M2743" s="130">
        <v>22</v>
      </c>
      <c r="N2743" s="130">
        <v>2</v>
      </c>
      <c r="O2743" s="130">
        <v>11.006</v>
      </c>
      <c r="P2743" s="130">
        <v>0</v>
      </c>
      <c r="Q2743" s="130">
        <v>65.418999999999997</v>
      </c>
      <c r="R2743" s="130">
        <v>1E-3</v>
      </c>
      <c r="S2743" s="130">
        <v>23.9165533810719</v>
      </c>
      <c r="T2743" s="130">
        <v>8.9072281987078998</v>
      </c>
      <c r="U2743" s="130">
        <v>-4.1119198769561613</v>
      </c>
      <c r="V2743" s="130">
        <v>22.943617504037942</v>
      </c>
      <c r="W2743" s="130">
        <v>9.0185124603313671</v>
      </c>
      <c r="X2743" s="130">
        <v>35.353610933194261</v>
      </c>
      <c r="Y2743" s="130"/>
    </row>
    <row r="2744" spans="1:25" x14ac:dyDescent="0.45">
      <c r="A2744" s="130" t="s">
        <v>331</v>
      </c>
      <c r="B2744" s="130">
        <v>2026</v>
      </c>
      <c r="C2744" s="131">
        <v>46309</v>
      </c>
      <c r="D2744" s="130" t="s">
        <v>103</v>
      </c>
      <c r="E2744" s="130">
        <v>1</v>
      </c>
      <c r="F2744" s="130" t="s">
        <v>572</v>
      </c>
      <c r="G2744" s="130">
        <v>8</v>
      </c>
      <c r="H2744" s="130" t="s">
        <v>1901</v>
      </c>
      <c r="I2744" s="130">
        <v>1369</v>
      </c>
      <c r="J2744" s="130" t="s">
        <v>451</v>
      </c>
      <c r="K2744" s="130" t="s">
        <v>49</v>
      </c>
      <c r="L2744" s="130">
        <v>27.87123287671233</v>
      </c>
      <c r="M2744" s="130">
        <v>3</v>
      </c>
      <c r="N2744" s="130">
        <v>1</v>
      </c>
      <c r="O2744" s="130">
        <v>11.087999999999999</v>
      </c>
      <c r="P2744" s="130">
        <v>0</v>
      </c>
      <c r="Q2744" s="130">
        <v>64.935000000000002</v>
      </c>
      <c r="R2744" s="130">
        <v>35.073196408915727</v>
      </c>
      <c r="S2744" s="130">
        <v>57.055931550795172</v>
      </c>
      <c r="T2744" s="130">
        <v>7.3275783806264778</v>
      </c>
      <c r="U2744" s="130">
        <v>34.050454848859637</v>
      </c>
      <c r="V2744" s="130">
        <v>57.387322270783557</v>
      </c>
      <c r="W2744" s="130">
        <v>7.7789558073079732</v>
      </c>
      <c r="X2744" s="130">
        <v>41.928501895578208</v>
      </c>
      <c r="Y2744" s="130"/>
    </row>
    <row r="2745" spans="1:25" x14ac:dyDescent="0.45">
      <c r="A2745" s="130" t="s">
        <v>331</v>
      </c>
      <c r="B2745" s="130">
        <v>2026</v>
      </c>
      <c r="C2745" s="131">
        <v>46309</v>
      </c>
      <c r="D2745" s="130" t="s">
        <v>103</v>
      </c>
      <c r="E2745" s="130">
        <v>1</v>
      </c>
      <c r="F2745" s="130" t="s">
        <v>572</v>
      </c>
      <c r="G2745" s="130">
        <v>8</v>
      </c>
      <c r="H2745" s="130" t="s">
        <v>1901</v>
      </c>
      <c r="I2745" s="130">
        <v>1369</v>
      </c>
      <c r="J2745" s="130" t="s">
        <v>519</v>
      </c>
      <c r="K2745" s="130" t="s">
        <v>91</v>
      </c>
      <c r="L2745" s="130">
        <v>23.490410958904111</v>
      </c>
      <c r="M2745" s="130">
        <v>21</v>
      </c>
      <c r="N2745" s="130">
        <v>2</v>
      </c>
      <c r="O2745" s="130">
        <v>11.087999999999999</v>
      </c>
      <c r="P2745" s="130">
        <v>0</v>
      </c>
      <c r="Q2745" s="130">
        <v>64.935000000000002</v>
      </c>
      <c r="R2745" s="130">
        <v>1.7450010052714331</v>
      </c>
      <c r="S2745" s="130">
        <v>26.801072240361261</v>
      </c>
      <c r="T2745" s="130">
        <v>8.3520237450299408</v>
      </c>
      <c r="U2745" s="130">
        <v>0.34966090983042619</v>
      </c>
      <c r="V2745" s="130">
        <v>26.38477474936612</v>
      </c>
      <c r="W2745" s="130">
        <v>8.6783712798452299</v>
      </c>
      <c r="X2745" s="130">
        <v>41.928501895578208</v>
      </c>
      <c r="Y2745" s="130"/>
    </row>
    <row r="2746" spans="1:25" x14ac:dyDescent="0.45">
      <c r="A2746" s="130" t="s">
        <v>331</v>
      </c>
      <c r="B2746" s="130">
        <v>2026</v>
      </c>
      <c r="C2746" s="131">
        <v>46309</v>
      </c>
      <c r="D2746" s="130" t="s">
        <v>103</v>
      </c>
      <c r="E2746" s="130">
        <v>1</v>
      </c>
      <c r="F2746" s="130" t="s">
        <v>572</v>
      </c>
      <c r="G2746" s="130">
        <v>9</v>
      </c>
      <c r="H2746" s="130" t="s">
        <v>1902</v>
      </c>
      <c r="I2746" s="130">
        <v>1370</v>
      </c>
      <c r="J2746" s="130" t="s">
        <v>346</v>
      </c>
      <c r="K2746" s="130" t="s">
        <v>52</v>
      </c>
      <c r="L2746" s="130">
        <v>27.484931506849311</v>
      </c>
      <c r="M2746" s="130">
        <v>13</v>
      </c>
      <c r="N2746" s="130">
        <v>1</v>
      </c>
      <c r="O2746" s="130">
        <v>11.131</v>
      </c>
      <c r="P2746" s="130">
        <v>0</v>
      </c>
      <c r="Q2746" s="130">
        <v>64.683999999999997</v>
      </c>
      <c r="R2746" s="130">
        <v>10.18302204852127</v>
      </c>
      <c r="S2746" s="130">
        <v>33.253824951738849</v>
      </c>
      <c r="T2746" s="130">
        <v>7.6902676344058607</v>
      </c>
      <c r="U2746" s="130">
        <v>11.158123966158151</v>
      </c>
      <c r="V2746" s="130">
        <v>34.705029022875443</v>
      </c>
      <c r="W2746" s="130">
        <v>7.8489683522390958</v>
      </c>
      <c r="X2746" s="130">
        <v>26.360013486631701</v>
      </c>
      <c r="Y2746" s="130"/>
    </row>
    <row r="2747" spans="1:25" x14ac:dyDescent="0.45">
      <c r="A2747" s="130" t="s">
        <v>331</v>
      </c>
      <c r="B2747" s="130">
        <v>2026</v>
      </c>
      <c r="C2747" s="131">
        <v>46309</v>
      </c>
      <c r="D2747" s="130" t="s">
        <v>103</v>
      </c>
      <c r="E2747" s="130">
        <v>1</v>
      </c>
      <c r="F2747" s="130" t="s">
        <v>572</v>
      </c>
      <c r="G2747" s="130">
        <v>9</v>
      </c>
      <c r="H2747" s="130" t="s">
        <v>1902</v>
      </c>
      <c r="I2747" s="130">
        <v>1370</v>
      </c>
      <c r="J2747" s="130" t="s">
        <v>462</v>
      </c>
      <c r="K2747" s="130" t="s">
        <v>115</v>
      </c>
      <c r="L2747" s="130">
        <v>25.712328767123289</v>
      </c>
      <c r="M2747" s="130">
        <v>20</v>
      </c>
      <c r="N2747" s="130">
        <v>2</v>
      </c>
      <c r="O2747" s="130">
        <v>11.131</v>
      </c>
      <c r="P2747" s="130">
        <v>0</v>
      </c>
      <c r="Q2747" s="130">
        <v>64.683999999999997</v>
      </c>
      <c r="R2747" s="130">
        <v>1E-3</v>
      </c>
      <c r="S2747" s="130">
        <v>19.466202021524559</v>
      </c>
      <c r="T2747" s="130">
        <v>8.292666524731187</v>
      </c>
      <c r="U2747" s="130">
        <v>-7.1563808183652888</v>
      </c>
      <c r="V2747" s="130">
        <v>17.809945174027639</v>
      </c>
      <c r="W2747" s="130">
        <v>8.3221086641309778</v>
      </c>
      <c r="X2747" s="130">
        <v>26.360013486631701</v>
      </c>
      <c r="Y2747" s="130"/>
    </row>
    <row r="2748" spans="1:25" x14ac:dyDescent="0.45">
      <c r="A2748" s="130" t="s">
        <v>331</v>
      </c>
      <c r="B2748" s="130">
        <v>2026</v>
      </c>
      <c r="C2748" s="131">
        <v>46309</v>
      </c>
      <c r="D2748" s="130" t="s">
        <v>103</v>
      </c>
      <c r="E2748" s="130">
        <v>1</v>
      </c>
      <c r="F2748" s="130" t="s">
        <v>572</v>
      </c>
      <c r="G2748" s="130">
        <v>10</v>
      </c>
      <c r="H2748" s="130" t="s">
        <v>1903</v>
      </c>
      <c r="I2748" s="130">
        <v>1371</v>
      </c>
      <c r="J2748" s="130" t="s">
        <v>446</v>
      </c>
      <c r="K2748" s="130" t="s">
        <v>37</v>
      </c>
      <c r="L2748" s="130">
        <v>26.80547945205479</v>
      </c>
      <c r="M2748" s="130">
        <v>14</v>
      </c>
      <c r="N2748" s="130">
        <v>1</v>
      </c>
      <c r="O2748" s="130">
        <v>11.167999999999999</v>
      </c>
      <c r="P2748" s="130">
        <v>0</v>
      </c>
      <c r="Q2748" s="130">
        <v>64.47</v>
      </c>
      <c r="R2748" s="130">
        <v>22.849430599490411</v>
      </c>
      <c r="S2748" s="130">
        <v>49.137783098928153</v>
      </c>
      <c r="T2748" s="130">
        <v>8.7627841664792445</v>
      </c>
      <c r="U2748" s="130">
        <v>23.318938426002561</v>
      </c>
      <c r="V2748" s="130">
        <v>50.042646220117142</v>
      </c>
      <c r="W2748" s="130">
        <v>8.9079025980381932</v>
      </c>
      <c r="X2748" s="130">
        <v>37.450162167417972</v>
      </c>
      <c r="Y2748" s="130"/>
    </row>
    <row r="2749" spans="1:25" x14ac:dyDescent="0.45">
      <c r="A2749" s="130" t="s">
        <v>331</v>
      </c>
      <c r="B2749" s="130">
        <v>2026</v>
      </c>
      <c r="C2749" s="131">
        <v>46309</v>
      </c>
      <c r="D2749" s="130" t="s">
        <v>103</v>
      </c>
      <c r="E2749" s="130">
        <v>1</v>
      </c>
      <c r="F2749" s="130" t="s">
        <v>572</v>
      </c>
      <c r="G2749" s="130">
        <v>10</v>
      </c>
      <c r="H2749" s="130" t="s">
        <v>1903</v>
      </c>
      <c r="I2749" s="130">
        <v>1371</v>
      </c>
      <c r="J2749" s="130" t="s">
        <v>529</v>
      </c>
      <c r="K2749" s="130" t="s">
        <v>121</v>
      </c>
      <c r="L2749" s="130">
        <v>20.797260273972601</v>
      </c>
      <c r="M2749" s="130">
        <v>19</v>
      </c>
      <c r="N2749" s="130">
        <v>2</v>
      </c>
      <c r="O2749" s="130">
        <v>11.167999999999999</v>
      </c>
      <c r="P2749" s="130">
        <v>0</v>
      </c>
      <c r="Q2749" s="130">
        <v>64.47</v>
      </c>
      <c r="R2749" s="130">
        <v>1.342837057921084</v>
      </c>
      <c r="S2749" s="130">
        <v>25.76254123590779</v>
      </c>
      <c r="T2749" s="130">
        <v>8.1399013926622352</v>
      </c>
      <c r="U2749" s="130">
        <v>-0.18570595585808289</v>
      </c>
      <c r="V2749" s="130">
        <v>24.968730156302051</v>
      </c>
      <c r="W2749" s="130">
        <v>8.3848120373867108</v>
      </c>
      <c r="X2749" s="130">
        <v>37.450162167417972</v>
      </c>
      <c r="Y2749" s="130"/>
    </row>
    <row r="2750" spans="1:25" x14ac:dyDescent="0.45">
      <c r="A2750" s="130" t="s">
        <v>331</v>
      </c>
      <c r="B2750" s="130">
        <v>2026</v>
      </c>
      <c r="C2750" s="131">
        <v>46309</v>
      </c>
      <c r="D2750" s="130" t="s">
        <v>103</v>
      </c>
      <c r="E2750" s="130">
        <v>1</v>
      </c>
      <c r="F2750" s="130" t="s">
        <v>572</v>
      </c>
      <c r="G2750" s="130">
        <v>11</v>
      </c>
      <c r="H2750" s="130" t="s">
        <v>1904</v>
      </c>
      <c r="I2750" s="130">
        <v>1372</v>
      </c>
      <c r="J2750" s="130" t="s">
        <v>425</v>
      </c>
      <c r="K2750" s="130" t="s">
        <v>96</v>
      </c>
      <c r="L2750" s="130">
        <v>32.904109589041099</v>
      </c>
      <c r="M2750" s="130">
        <v>16</v>
      </c>
      <c r="N2750" s="130">
        <v>1</v>
      </c>
      <c r="O2750" s="130">
        <v>11.253</v>
      </c>
      <c r="P2750" s="130">
        <v>0</v>
      </c>
      <c r="Q2750" s="130">
        <v>63.982999999999997</v>
      </c>
      <c r="R2750" s="130">
        <v>19.546973620821039</v>
      </c>
      <c r="S2750" s="130">
        <v>44.038163172040981</v>
      </c>
      <c r="T2750" s="130">
        <v>8.1637298504066464</v>
      </c>
      <c r="U2750" s="130">
        <v>22.256065236745339</v>
      </c>
      <c r="V2750" s="130">
        <v>46.57789157528628</v>
      </c>
      <c r="W2750" s="130">
        <v>8.1072754461803154</v>
      </c>
      <c r="X2750" s="130">
        <v>41.122160060777802</v>
      </c>
      <c r="Y2750" s="130"/>
    </row>
    <row r="2751" spans="1:25" x14ac:dyDescent="0.45">
      <c r="A2751" s="130" t="s">
        <v>331</v>
      </c>
      <c r="B2751" s="130">
        <v>2026</v>
      </c>
      <c r="C2751" s="131">
        <v>46309</v>
      </c>
      <c r="D2751" s="130" t="s">
        <v>103</v>
      </c>
      <c r="E2751" s="130">
        <v>1</v>
      </c>
      <c r="F2751" s="130" t="s">
        <v>572</v>
      </c>
      <c r="G2751" s="130">
        <v>11</v>
      </c>
      <c r="H2751" s="130" t="s">
        <v>1904</v>
      </c>
      <c r="I2751" s="130">
        <v>1372</v>
      </c>
      <c r="J2751" s="130" t="s">
        <v>418</v>
      </c>
      <c r="K2751" s="130" t="s">
        <v>96</v>
      </c>
      <c r="L2751" s="130">
        <v>28.4</v>
      </c>
      <c r="M2751" s="130">
        <v>17</v>
      </c>
      <c r="N2751" s="130">
        <v>2</v>
      </c>
      <c r="O2751" s="130">
        <v>11.253</v>
      </c>
      <c r="P2751" s="130">
        <v>0</v>
      </c>
      <c r="Q2751" s="130">
        <v>63.982999999999997</v>
      </c>
      <c r="R2751" s="130">
        <v>11.983251236738569</v>
      </c>
      <c r="S2751" s="130">
        <v>38.206156949514622</v>
      </c>
      <c r="T2751" s="130">
        <v>8.740968570925352</v>
      </c>
      <c r="U2751" s="130">
        <v>9.7486185014298385</v>
      </c>
      <c r="V2751" s="130">
        <v>35.338815335934683</v>
      </c>
      <c r="W2751" s="130">
        <v>8.5300656115016142</v>
      </c>
      <c r="X2751" s="130">
        <v>41.122160060777802</v>
      </c>
      <c r="Y2751" s="130"/>
    </row>
    <row r="2752" spans="1:25" x14ac:dyDescent="0.45">
      <c r="A2752" s="130" t="s">
        <v>331</v>
      </c>
      <c r="B2752" s="130">
        <v>2026</v>
      </c>
      <c r="C2752" s="131">
        <v>46309</v>
      </c>
      <c r="D2752" s="130" t="s">
        <v>103</v>
      </c>
      <c r="E2752" s="130">
        <v>1</v>
      </c>
      <c r="F2752" s="130" t="s">
        <v>572</v>
      </c>
      <c r="G2752" s="130">
        <v>12</v>
      </c>
      <c r="H2752" s="130" t="s">
        <v>1905</v>
      </c>
      <c r="I2752" s="130">
        <v>1373</v>
      </c>
      <c r="J2752" s="130" t="s">
        <v>549</v>
      </c>
      <c r="K2752" s="130" t="s">
        <v>91</v>
      </c>
      <c r="L2752" s="130">
        <v>25.32054794520548</v>
      </c>
      <c r="M2752" s="130">
        <v>15</v>
      </c>
      <c r="N2752" s="130">
        <v>1</v>
      </c>
      <c r="O2752" s="130">
        <v>11.097</v>
      </c>
      <c r="P2752" s="130">
        <v>0</v>
      </c>
      <c r="Q2752" s="130">
        <v>64.882000000000005</v>
      </c>
      <c r="R2752" s="130">
        <v>1E-3</v>
      </c>
      <c r="S2752" s="130">
        <v>25</v>
      </c>
      <c r="T2752" s="130">
        <v>8.3333333330000006</v>
      </c>
      <c r="U2752" s="130">
        <v>4.9138585739994944</v>
      </c>
      <c r="V2752" s="130">
        <v>29.10944450439904</v>
      </c>
      <c r="W2752" s="130">
        <v>8.0651953101331806</v>
      </c>
      <c r="X2752" s="130">
        <v>26.681337101762502</v>
      </c>
      <c r="Y2752" s="130"/>
    </row>
    <row r="2753" spans="1:25" x14ac:dyDescent="0.45">
      <c r="A2753" s="130" t="s">
        <v>331</v>
      </c>
      <c r="B2753" s="130">
        <v>2026</v>
      </c>
      <c r="C2753" s="131">
        <v>46309</v>
      </c>
      <c r="D2753" s="130" t="s">
        <v>103</v>
      </c>
      <c r="E2753" s="130">
        <v>1</v>
      </c>
      <c r="F2753" s="130" t="s">
        <v>572</v>
      </c>
      <c r="G2753" s="130">
        <v>12</v>
      </c>
      <c r="H2753" s="130" t="s">
        <v>1905</v>
      </c>
      <c r="I2753" s="130">
        <v>1373</v>
      </c>
      <c r="J2753" s="130" t="s">
        <v>475</v>
      </c>
      <c r="K2753" s="130" t="s">
        <v>265</v>
      </c>
      <c r="L2753" s="130">
        <v>23.106849315068491</v>
      </c>
      <c r="M2753" s="130">
        <v>18</v>
      </c>
      <c r="N2753" s="130">
        <v>2</v>
      </c>
      <c r="O2753" s="130">
        <v>11.097</v>
      </c>
      <c r="P2753" s="130">
        <v>0</v>
      </c>
      <c r="Q2753" s="130">
        <v>64.882000000000005</v>
      </c>
      <c r="R2753" s="130">
        <v>4.9095574950851946</v>
      </c>
      <c r="S2753" s="130">
        <v>28.362674203525</v>
      </c>
      <c r="T2753" s="130">
        <v>7.8177055694799336</v>
      </c>
      <c r="U2753" s="130">
        <v>1.5655509434653641</v>
      </c>
      <c r="V2753" s="130">
        <v>24.689502044966599</v>
      </c>
      <c r="W2753" s="130">
        <v>7.7079837005004119</v>
      </c>
      <c r="X2753" s="130">
        <v>26.681337101762502</v>
      </c>
      <c r="Y2753" s="130"/>
    </row>
    <row r="2754" spans="1:25" x14ac:dyDescent="0.45">
      <c r="A2754" s="132" t="s">
        <v>331</v>
      </c>
      <c r="B2754" s="132">
        <v>2026</v>
      </c>
      <c r="C2754" s="133">
        <v>46309</v>
      </c>
      <c r="D2754" s="132" t="s">
        <v>103</v>
      </c>
      <c r="E2754" s="132">
        <v>1</v>
      </c>
      <c r="F2754" s="132" t="s">
        <v>575</v>
      </c>
      <c r="G2754" s="132">
        <v>1</v>
      </c>
      <c r="H2754" s="132" t="s">
        <v>1906</v>
      </c>
      <c r="I2754" s="132">
        <v>1374</v>
      </c>
      <c r="J2754" s="132" t="s">
        <v>480</v>
      </c>
      <c r="K2754" s="132" t="s">
        <v>43</v>
      </c>
      <c r="L2754" s="132">
        <v>21.517808219178079</v>
      </c>
      <c r="M2754" s="132">
        <v>1</v>
      </c>
      <c r="N2754" s="132">
        <v>1</v>
      </c>
      <c r="O2754" s="132">
        <v>10.819000000000001</v>
      </c>
      <c r="P2754" s="132">
        <v>0</v>
      </c>
      <c r="Q2754" s="132">
        <v>66.55</v>
      </c>
      <c r="R2754" s="132">
        <v>34.090390634029568</v>
      </c>
      <c r="S2754" s="132">
        <v>58.362605109619437</v>
      </c>
      <c r="T2754" s="132">
        <v>8.0907381585299589</v>
      </c>
      <c r="U2754" s="132">
        <v>33.508017993482838</v>
      </c>
      <c r="V2754" s="132">
        <v>58.809200211120533</v>
      </c>
      <c r="W2754" s="132">
        <v>8.43372740587923</v>
      </c>
      <c r="X2754" s="132">
        <v>43.736024807009237</v>
      </c>
      <c r="Y2754" s="132"/>
    </row>
    <row r="2755" spans="1:25" x14ac:dyDescent="0.45">
      <c r="A2755" s="132" t="s">
        <v>331</v>
      </c>
      <c r="B2755" s="132">
        <v>2026</v>
      </c>
      <c r="C2755" s="133">
        <v>46309</v>
      </c>
      <c r="D2755" s="132" t="s">
        <v>103</v>
      </c>
      <c r="E2755" s="132">
        <v>1</v>
      </c>
      <c r="F2755" s="132" t="s">
        <v>575</v>
      </c>
      <c r="G2755" s="132">
        <v>1</v>
      </c>
      <c r="H2755" s="132" t="s">
        <v>1906</v>
      </c>
      <c r="I2755" s="132">
        <v>1374</v>
      </c>
      <c r="J2755" s="132" t="s">
        <v>549</v>
      </c>
      <c r="K2755" s="132" t="s">
        <v>91</v>
      </c>
      <c r="L2755" s="132">
        <v>25.32054794520548</v>
      </c>
      <c r="M2755" s="132">
        <v>15</v>
      </c>
      <c r="N2755" s="132">
        <v>2</v>
      </c>
      <c r="O2755" s="132">
        <v>10.819000000000001</v>
      </c>
      <c r="P2755" s="132">
        <v>0</v>
      </c>
      <c r="Q2755" s="132">
        <v>66.55</v>
      </c>
      <c r="R2755" s="132">
        <v>4.9138585739994944</v>
      </c>
      <c r="S2755" s="132">
        <v>29.10944450439904</v>
      </c>
      <c r="T2755" s="132">
        <v>8.0651953101331806</v>
      </c>
      <c r="U2755" s="132">
        <v>3.4310757923697501</v>
      </c>
      <c r="V2755" s="132">
        <v>28.665324498900461</v>
      </c>
      <c r="W2755" s="132">
        <v>8.4114162355102362</v>
      </c>
      <c r="X2755" s="132">
        <v>43.736024807009237</v>
      </c>
      <c r="Y2755" s="132"/>
    </row>
    <row r="2756" spans="1:25" x14ac:dyDescent="0.45">
      <c r="A2756" s="132" t="s">
        <v>331</v>
      </c>
      <c r="B2756" s="132">
        <v>2026</v>
      </c>
      <c r="C2756" s="133">
        <v>46309</v>
      </c>
      <c r="D2756" s="132" t="s">
        <v>103</v>
      </c>
      <c r="E2756" s="132">
        <v>1</v>
      </c>
      <c r="F2756" s="132" t="s">
        <v>575</v>
      </c>
      <c r="G2756" s="132">
        <v>2</v>
      </c>
      <c r="H2756" s="132" t="s">
        <v>1907</v>
      </c>
      <c r="I2756" s="132">
        <v>1375</v>
      </c>
      <c r="J2756" s="132" t="s">
        <v>431</v>
      </c>
      <c r="K2756" s="132" t="s">
        <v>79</v>
      </c>
      <c r="L2756" s="132">
        <v>28.12876712328767</v>
      </c>
      <c r="M2756" s="132">
        <v>4</v>
      </c>
      <c r="N2756" s="132">
        <v>1</v>
      </c>
      <c r="O2756" s="132">
        <v>10.861000000000001</v>
      </c>
      <c r="P2756" s="132">
        <v>0</v>
      </c>
      <c r="Q2756" s="132">
        <v>66.292000000000002</v>
      </c>
      <c r="R2756" s="132">
        <v>19.024745775805819</v>
      </c>
      <c r="S2756" s="132">
        <v>44.478572742124953</v>
      </c>
      <c r="T2756" s="132">
        <v>8.4846089887730454</v>
      </c>
      <c r="U2756" s="132">
        <v>23.834431585351869</v>
      </c>
      <c r="V2756" s="132">
        <v>48.45127855068975</v>
      </c>
      <c r="W2756" s="132">
        <v>8.2056156551126254</v>
      </c>
      <c r="X2756" s="132">
        <v>45.52823215870562</v>
      </c>
      <c r="Y2756" s="132"/>
    </row>
    <row r="2757" spans="1:25" x14ac:dyDescent="0.45">
      <c r="A2757" s="132" t="s">
        <v>331</v>
      </c>
      <c r="B2757" s="132">
        <v>2026</v>
      </c>
      <c r="C2757" s="133">
        <v>46309</v>
      </c>
      <c r="D2757" s="132" t="s">
        <v>103</v>
      </c>
      <c r="E2757" s="132">
        <v>1</v>
      </c>
      <c r="F2757" s="132" t="s">
        <v>575</v>
      </c>
      <c r="G2757" s="132">
        <v>2</v>
      </c>
      <c r="H2757" s="132" t="s">
        <v>1907</v>
      </c>
      <c r="I2757" s="132">
        <v>1375</v>
      </c>
      <c r="J2757" s="132" t="s">
        <v>425</v>
      </c>
      <c r="K2757" s="132" t="s">
        <v>96</v>
      </c>
      <c r="L2757" s="132">
        <v>32.904109589041099</v>
      </c>
      <c r="M2757" s="132">
        <v>16</v>
      </c>
      <c r="N2757" s="132">
        <v>2</v>
      </c>
      <c r="O2757" s="132">
        <v>10.861000000000001</v>
      </c>
      <c r="P2757" s="132">
        <v>0</v>
      </c>
      <c r="Q2757" s="132">
        <v>66.292000000000002</v>
      </c>
      <c r="R2757" s="132">
        <v>22.256065236745339</v>
      </c>
      <c r="S2757" s="132">
        <v>46.57789157528628</v>
      </c>
      <c r="T2757" s="132">
        <v>8.1072754461803154</v>
      </c>
      <c r="U2757" s="132">
        <v>19.081405379970839</v>
      </c>
      <c r="V2757" s="132">
        <v>42.912288510130168</v>
      </c>
      <c r="W2757" s="132">
        <v>7.9436277100531107</v>
      </c>
      <c r="X2757" s="132">
        <v>45.52823215870562</v>
      </c>
      <c r="Y2757" s="132"/>
    </row>
    <row r="2758" spans="1:25" x14ac:dyDescent="0.45">
      <c r="A2758" s="132" t="s">
        <v>331</v>
      </c>
      <c r="B2758" s="132">
        <v>2026</v>
      </c>
      <c r="C2758" s="133">
        <v>46309</v>
      </c>
      <c r="D2758" s="132" t="s">
        <v>103</v>
      </c>
      <c r="E2758" s="132">
        <v>1</v>
      </c>
      <c r="F2758" s="132" t="s">
        <v>575</v>
      </c>
      <c r="G2758" s="132">
        <v>3</v>
      </c>
      <c r="H2758" s="132" t="s">
        <v>1908</v>
      </c>
      <c r="I2758" s="132">
        <v>1376</v>
      </c>
      <c r="J2758" s="132" t="s">
        <v>492</v>
      </c>
      <c r="K2758" s="132" t="s">
        <v>79</v>
      </c>
      <c r="L2758" s="132">
        <v>23.827397260273969</v>
      </c>
      <c r="M2758" s="132">
        <v>2</v>
      </c>
      <c r="N2758" s="132">
        <v>1</v>
      </c>
      <c r="O2758" s="132">
        <v>10.823</v>
      </c>
      <c r="P2758" s="132">
        <v>0</v>
      </c>
      <c r="Q2758" s="132">
        <v>66.525000000000006</v>
      </c>
      <c r="R2758" s="132">
        <v>46.690629223968763</v>
      </c>
      <c r="S2758" s="132">
        <v>77.712696959008881</v>
      </c>
      <c r="T2758" s="132">
        <v>10.340689245013371</v>
      </c>
      <c r="U2758" s="132">
        <v>47.591029447722043</v>
      </c>
      <c r="V2758" s="132">
        <v>78.630486575467103</v>
      </c>
      <c r="W2758" s="132">
        <v>10.346485709248361</v>
      </c>
      <c r="X2758" s="132">
        <v>63.877671589563008</v>
      </c>
      <c r="Y2758" s="132"/>
    </row>
    <row r="2759" spans="1:25" x14ac:dyDescent="0.45">
      <c r="A2759" s="132" t="s">
        <v>331</v>
      </c>
      <c r="B2759" s="132">
        <v>2026</v>
      </c>
      <c r="C2759" s="133">
        <v>46309</v>
      </c>
      <c r="D2759" s="132" t="s">
        <v>103</v>
      </c>
      <c r="E2759" s="132">
        <v>1</v>
      </c>
      <c r="F2759" s="132" t="s">
        <v>575</v>
      </c>
      <c r="G2759" s="132">
        <v>3</v>
      </c>
      <c r="H2759" s="132" t="s">
        <v>1908</v>
      </c>
      <c r="I2759" s="132">
        <v>1376</v>
      </c>
      <c r="J2759" s="132" t="s">
        <v>446</v>
      </c>
      <c r="K2759" s="132" t="s">
        <v>37</v>
      </c>
      <c r="L2759" s="132">
        <v>26.80547945205479</v>
      </c>
      <c r="M2759" s="132">
        <v>14</v>
      </c>
      <c r="N2759" s="132">
        <v>2</v>
      </c>
      <c r="O2759" s="132">
        <v>10.823</v>
      </c>
      <c r="P2759" s="132">
        <v>0</v>
      </c>
      <c r="Q2759" s="132">
        <v>66.525000000000006</v>
      </c>
      <c r="R2759" s="132">
        <v>23.318938426002561</v>
      </c>
      <c r="S2759" s="132">
        <v>50.042646220117142</v>
      </c>
      <c r="T2759" s="132">
        <v>8.9079025980381932</v>
      </c>
      <c r="U2759" s="132">
        <v>21.980112501807749</v>
      </c>
      <c r="V2759" s="132">
        <v>49.343194106940928</v>
      </c>
      <c r="W2759" s="132">
        <v>9.1210272017110583</v>
      </c>
      <c r="X2759" s="132">
        <v>63.877671589563008</v>
      </c>
      <c r="Y2759" s="132"/>
    </row>
    <row r="2760" spans="1:25" x14ac:dyDescent="0.45">
      <c r="A2760" s="132" t="s">
        <v>331</v>
      </c>
      <c r="B2760" s="132">
        <v>2026</v>
      </c>
      <c r="C2760" s="133">
        <v>46309</v>
      </c>
      <c r="D2760" s="132" t="s">
        <v>103</v>
      </c>
      <c r="E2760" s="132">
        <v>1</v>
      </c>
      <c r="F2760" s="132" t="s">
        <v>575</v>
      </c>
      <c r="G2760" s="132">
        <v>4</v>
      </c>
      <c r="H2760" s="132" t="s">
        <v>1909</v>
      </c>
      <c r="I2760" s="132">
        <v>1377</v>
      </c>
      <c r="J2760" s="132" t="s">
        <v>410</v>
      </c>
      <c r="K2760" s="132" t="s">
        <v>88</v>
      </c>
      <c r="L2760" s="132">
        <v>26.786301369863011</v>
      </c>
      <c r="M2760" s="132">
        <v>5</v>
      </c>
      <c r="N2760" s="132">
        <v>1</v>
      </c>
      <c r="O2760" s="132">
        <v>11.000999999999999</v>
      </c>
      <c r="P2760" s="132">
        <v>0</v>
      </c>
      <c r="Q2760" s="132">
        <v>65.448999999999998</v>
      </c>
      <c r="R2760" s="132">
        <v>13.0535002339843</v>
      </c>
      <c r="S2760" s="132">
        <v>36.881742728554229</v>
      </c>
      <c r="T2760" s="132">
        <v>7.9427474981899771</v>
      </c>
      <c r="U2760" s="132">
        <v>16.289708141897531</v>
      </c>
      <c r="V2760" s="132">
        <v>39.856131374103278</v>
      </c>
      <c r="W2760" s="132">
        <v>7.8554744107352494</v>
      </c>
      <c r="X2760" s="132">
        <v>35.793385875714833</v>
      </c>
      <c r="Y2760" s="132"/>
    </row>
    <row r="2761" spans="1:25" x14ac:dyDescent="0.45">
      <c r="A2761" s="132" t="s">
        <v>331</v>
      </c>
      <c r="B2761" s="132">
        <v>2026</v>
      </c>
      <c r="C2761" s="133">
        <v>46309</v>
      </c>
      <c r="D2761" s="132" t="s">
        <v>103</v>
      </c>
      <c r="E2761" s="132">
        <v>1</v>
      </c>
      <c r="F2761" s="132" t="s">
        <v>575</v>
      </c>
      <c r="G2761" s="132">
        <v>4</v>
      </c>
      <c r="H2761" s="132" t="s">
        <v>1909</v>
      </c>
      <c r="I2761" s="132">
        <v>1377</v>
      </c>
      <c r="J2761" s="132" t="s">
        <v>346</v>
      </c>
      <c r="K2761" s="132" t="s">
        <v>52</v>
      </c>
      <c r="L2761" s="132">
        <v>27.484931506849311</v>
      </c>
      <c r="M2761" s="132">
        <v>13</v>
      </c>
      <c r="N2761" s="132">
        <v>2</v>
      </c>
      <c r="O2761" s="132">
        <v>11.000999999999999</v>
      </c>
      <c r="P2761" s="132">
        <v>0</v>
      </c>
      <c r="Q2761" s="132">
        <v>65.448999999999998</v>
      </c>
      <c r="R2761" s="132">
        <v>11.158123966158151</v>
      </c>
      <c r="S2761" s="132">
        <v>34.705029022875443</v>
      </c>
      <c r="T2761" s="132">
        <v>7.8489683522390958</v>
      </c>
      <c r="U2761" s="132">
        <v>8.4283893608408995</v>
      </c>
      <c r="V2761" s="132">
        <v>31.791745120604979</v>
      </c>
      <c r="W2761" s="132">
        <v>7.7877852532546923</v>
      </c>
      <c r="X2761" s="132">
        <v>35.793385875714833</v>
      </c>
      <c r="Y2761" s="132"/>
    </row>
    <row r="2762" spans="1:25" x14ac:dyDescent="0.45">
      <c r="A2762" s="132" t="s">
        <v>331</v>
      </c>
      <c r="B2762" s="132">
        <v>2026</v>
      </c>
      <c r="C2762" s="133">
        <v>46309</v>
      </c>
      <c r="D2762" s="132" t="s">
        <v>103</v>
      </c>
      <c r="E2762" s="132">
        <v>1</v>
      </c>
      <c r="F2762" s="132" t="s">
        <v>575</v>
      </c>
      <c r="G2762" s="132">
        <v>5</v>
      </c>
      <c r="H2762" s="132" t="s">
        <v>1910</v>
      </c>
      <c r="I2762" s="132">
        <v>1378</v>
      </c>
      <c r="J2762" s="132" t="s">
        <v>451</v>
      </c>
      <c r="K2762" s="132" t="s">
        <v>49</v>
      </c>
      <c r="L2762" s="132">
        <v>27.87123287671233</v>
      </c>
      <c r="M2762" s="132">
        <v>3</v>
      </c>
      <c r="N2762" s="132">
        <v>1</v>
      </c>
      <c r="O2762" s="132">
        <v>11.05</v>
      </c>
      <c r="P2762" s="132">
        <v>0</v>
      </c>
      <c r="Q2762" s="132">
        <v>65.158000000000001</v>
      </c>
      <c r="R2762" s="132">
        <v>34.050454848859637</v>
      </c>
      <c r="S2762" s="132">
        <v>57.387322270783557</v>
      </c>
      <c r="T2762" s="132">
        <v>7.7789558073079732</v>
      </c>
      <c r="U2762" s="132">
        <v>33.858809434424842</v>
      </c>
      <c r="V2762" s="132">
        <v>58.093756434324703</v>
      </c>
      <c r="W2762" s="132">
        <v>8.0783156666332854</v>
      </c>
      <c r="X2762" s="132">
        <v>45.620660816792842</v>
      </c>
      <c r="Y2762" s="132"/>
    </row>
    <row r="2763" spans="1:25" x14ac:dyDescent="0.45">
      <c r="A2763" s="132" t="s">
        <v>331</v>
      </c>
      <c r="B2763" s="132">
        <v>2026</v>
      </c>
      <c r="C2763" s="133">
        <v>46309</v>
      </c>
      <c r="D2763" s="132" t="s">
        <v>103</v>
      </c>
      <c r="E2763" s="132">
        <v>1</v>
      </c>
      <c r="F2763" s="132" t="s">
        <v>575</v>
      </c>
      <c r="G2763" s="132">
        <v>5</v>
      </c>
      <c r="H2763" s="132" t="s">
        <v>1910</v>
      </c>
      <c r="I2763" s="132">
        <v>1378</v>
      </c>
      <c r="J2763" s="132" t="s">
        <v>350</v>
      </c>
      <c r="K2763" s="132" t="s">
        <v>88</v>
      </c>
      <c r="L2763" s="132">
        <v>28.767123287671229</v>
      </c>
      <c r="M2763" s="132">
        <v>9</v>
      </c>
      <c r="N2763" s="132">
        <v>2</v>
      </c>
      <c r="O2763" s="132">
        <v>11.05</v>
      </c>
      <c r="P2763" s="132">
        <v>0</v>
      </c>
      <c r="Q2763" s="132">
        <v>65.158000000000001</v>
      </c>
      <c r="R2763" s="132">
        <v>9.2372103203590612</v>
      </c>
      <c r="S2763" s="132">
        <v>33.853999362802107</v>
      </c>
      <c r="T2763" s="132">
        <v>8.2055963474810145</v>
      </c>
      <c r="U2763" s="132">
        <v>7.7636246513911686</v>
      </c>
      <c r="V2763" s="132">
        <v>33.078258766767988</v>
      </c>
      <c r="W2763" s="132">
        <v>8.4382113717922724</v>
      </c>
      <c r="X2763" s="132">
        <v>45.620660816792842</v>
      </c>
      <c r="Y2763" s="132"/>
    </row>
    <row r="2764" spans="1:25" x14ac:dyDescent="0.45">
      <c r="A2764" s="132" t="s">
        <v>331</v>
      </c>
      <c r="B2764" s="132">
        <v>2026</v>
      </c>
      <c r="C2764" s="133">
        <v>46309</v>
      </c>
      <c r="D2764" s="132" t="s">
        <v>103</v>
      </c>
      <c r="E2764" s="132">
        <v>1</v>
      </c>
      <c r="F2764" s="132" t="s">
        <v>575</v>
      </c>
      <c r="G2764" s="132">
        <v>6</v>
      </c>
      <c r="H2764" s="132" t="s">
        <v>1911</v>
      </c>
      <c r="I2764" s="132">
        <v>1379</v>
      </c>
      <c r="J2764" s="132" t="s">
        <v>546</v>
      </c>
      <c r="K2764" s="132" t="s">
        <v>34</v>
      </c>
      <c r="L2764" s="132">
        <v>28.397260273972599</v>
      </c>
      <c r="M2764" s="132">
        <v>6</v>
      </c>
      <c r="N2764" s="132">
        <v>1</v>
      </c>
      <c r="O2764" s="132">
        <v>10.895</v>
      </c>
      <c r="P2764" s="132">
        <v>0</v>
      </c>
      <c r="Q2764" s="132">
        <v>66.084999999999994</v>
      </c>
      <c r="R2764" s="132">
        <v>33.96805597880217</v>
      </c>
      <c r="S2764" s="132">
        <v>59.207708521244179</v>
      </c>
      <c r="T2764" s="132">
        <v>8.4132175141473358</v>
      </c>
      <c r="U2764" s="132">
        <v>35.983967897627167</v>
      </c>
      <c r="V2764" s="132">
        <v>61.15181500214603</v>
      </c>
      <c r="W2764" s="132">
        <v>8.3892823681729549</v>
      </c>
      <c r="X2764" s="132">
        <v>53.407569875489841</v>
      </c>
      <c r="Y2764" s="132"/>
    </row>
    <row r="2765" spans="1:25" x14ac:dyDescent="0.45">
      <c r="A2765" s="132" t="s">
        <v>331</v>
      </c>
      <c r="B2765" s="132">
        <v>2026</v>
      </c>
      <c r="C2765" s="133">
        <v>46309</v>
      </c>
      <c r="D2765" s="132" t="s">
        <v>103</v>
      </c>
      <c r="E2765" s="132">
        <v>1</v>
      </c>
      <c r="F2765" s="132" t="s">
        <v>575</v>
      </c>
      <c r="G2765" s="132">
        <v>6</v>
      </c>
      <c r="H2765" s="132" t="s">
        <v>1911</v>
      </c>
      <c r="I2765" s="132">
        <v>1379</v>
      </c>
      <c r="J2765" s="132" t="s">
        <v>525</v>
      </c>
      <c r="K2765" s="132" t="s">
        <v>524</v>
      </c>
      <c r="L2765" s="132">
        <v>26.219178082191782</v>
      </c>
      <c r="M2765" s="132">
        <v>12</v>
      </c>
      <c r="N2765" s="132">
        <v>2</v>
      </c>
      <c r="O2765" s="132">
        <v>10.895</v>
      </c>
      <c r="P2765" s="132">
        <v>0</v>
      </c>
      <c r="Q2765" s="132">
        <v>66.084999999999994</v>
      </c>
      <c r="R2765" s="132">
        <v>22.647490868487282</v>
      </c>
      <c r="S2765" s="132">
        <v>47.607431229735511</v>
      </c>
      <c r="T2765" s="132">
        <v>8.3199801204160764</v>
      </c>
      <c r="U2765" s="132">
        <v>20.748261428404419</v>
      </c>
      <c r="V2765" s="132">
        <v>45.701342195760702</v>
      </c>
      <c r="W2765" s="132">
        <v>8.3176935891187576</v>
      </c>
      <c r="X2765" s="132">
        <v>53.407569875489841</v>
      </c>
      <c r="Y2765" s="132"/>
    </row>
    <row r="2766" spans="1:25" x14ac:dyDescent="0.45">
      <c r="A2766" s="132" t="s">
        <v>331</v>
      </c>
      <c r="B2766" s="132">
        <v>2026</v>
      </c>
      <c r="C2766" s="133">
        <v>46309</v>
      </c>
      <c r="D2766" s="132" t="s">
        <v>103</v>
      </c>
      <c r="E2766" s="132">
        <v>1</v>
      </c>
      <c r="F2766" s="132" t="s">
        <v>575</v>
      </c>
      <c r="G2766" s="132">
        <v>7</v>
      </c>
      <c r="H2766" s="132" t="s">
        <v>1912</v>
      </c>
      <c r="I2766" s="132">
        <v>1380</v>
      </c>
      <c r="J2766" s="132" t="s">
        <v>508</v>
      </c>
      <c r="K2766" s="132" t="s">
        <v>43</v>
      </c>
      <c r="L2766" s="132">
        <v>22.728767123287671</v>
      </c>
      <c r="M2766" s="132">
        <v>7</v>
      </c>
      <c r="N2766" s="132">
        <v>1</v>
      </c>
      <c r="O2766" s="132">
        <v>11.103</v>
      </c>
      <c r="P2766" s="132">
        <v>0</v>
      </c>
      <c r="Q2766" s="132">
        <v>64.846999999999994</v>
      </c>
      <c r="R2766" s="132">
        <v>3.3509836580119909</v>
      </c>
      <c r="S2766" s="132">
        <v>28.179383143940189</v>
      </c>
      <c r="T2766" s="132">
        <v>8.2761331619760643</v>
      </c>
      <c r="U2766" s="132">
        <v>7.1563960197620906</v>
      </c>
      <c r="V2766" s="132">
        <v>31.437731380887421</v>
      </c>
      <c r="W2766" s="132">
        <v>8.0937784537084418</v>
      </c>
      <c r="X2766" s="132">
        <v>27.34395839220252</v>
      </c>
      <c r="Y2766" s="132"/>
    </row>
    <row r="2767" spans="1:25" x14ac:dyDescent="0.45">
      <c r="A2767" s="132" t="s">
        <v>331</v>
      </c>
      <c r="B2767" s="132">
        <v>2026</v>
      </c>
      <c r="C2767" s="133">
        <v>46309</v>
      </c>
      <c r="D2767" s="132" t="s">
        <v>103</v>
      </c>
      <c r="E2767" s="132">
        <v>1</v>
      </c>
      <c r="F2767" s="132" t="s">
        <v>575</v>
      </c>
      <c r="G2767" s="132">
        <v>7</v>
      </c>
      <c r="H2767" s="132" t="s">
        <v>1912</v>
      </c>
      <c r="I2767" s="132">
        <v>1380</v>
      </c>
      <c r="J2767" s="132" t="s">
        <v>561</v>
      </c>
      <c r="K2767" s="132" t="s">
        <v>79</v>
      </c>
      <c r="L2767" s="132">
        <v>24.279452054794518</v>
      </c>
      <c r="M2767" s="132">
        <v>11</v>
      </c>
      <c r="N2767" s="132">
        <v>2</v>
      </c>
      <c r="O2767" s="132">
        <v>11.103</v>
      </c>
      <c r="P2767" s="132">
        <v>0</v>
      </c>
      <c r="Q2767" s="132">
        <v>64.846999999999994</v>
      </c>
      <c r="R2767" s="132">
        <v>3.3012914986811239</v>
      </c>
      <c r="S2767" s="132">
        <v>26.508533640464869</v>
      </c>
      <c r="T2767" s="132">
        <v>7.7357473805945807</v>
      </c>
      <c r="U2767" s="132">
        <v>0.49576242508944551</v>
      </c>
      <c r="V2767" s="132">
        <v>23.613994491751509</v>
      </c>
      <c r="W2767" s="132">
        <v>7.7060773555540223</v>
      </c>
      <c r="X2767" s="132">
        <v>27.34395839220252</v>
      </c>
      <c r="Y2767" s="132"/>
    </row>
    <row r="2768" spans="1:25" x14ac:dyDescent="0.45">
      <c r="A2768" s="132" t="s">
        <v>331</v>
      </c>
      <c r="B2768" s="132">
        <v>2026</v>
      </c>
      <c r="C2768" s="133">
        <v>46309</v>
      </c>
      <c r="D2768" s="132" t="s">
        <v>103</v>
      </c>
      <c r="E2768" s="132">
        <v>1</v>
      </c>
      <c r="F2768" s="132" t="s">
        <v>575</v>
      </c>
      <c r="G2768" s="132">
        <v>8</v>
      </c>
      <c r="H2768" s="132" t="s">
        <v>1913</v>
      </c>
      <c r="I2768" s="132">
        <v>1381</v>
      </c>
      <c r="J2768" s="132" t="s">
        <v>523</v>
      </c>
      <c r="K2768" s="132" t="s">
        <v>524</v>
      </c>
      <c r="L2768" s="132">
        <v>23.42739726027397</v>
      </c>
      <c r="M2768" s="132">
        <v>8</v>
      </c>
      <c r="N2768" s="132">
        <v>1</v>
      </c>
      <c r="O2768" s="132">
        <v>11.010999999999999</v>
      </c>
      <c r="P2768" s="132">
        <v>0</v>
      </c>
      <c r="Q2768" s="132">
        <v>65.388999999999996</v>
      </c>
      <c r="R2768" s="132">
        <v>33.943001146110049</v>
      </c>
      <c r="S2768" s="132">
        <v>54.69563499819597</v>
      </c>
      <c r="T2768" s="132">
        <v>6.9175446173619726</v>
      </c>
      <c r="U2768" s="132">
        <v>32.606544623606773</v>
      </c>
      <c r="V2768" s="132">
        <v>54.925272435417462</v>
      </c>
      <c r="W2768" s="132">
        <v>7.4395759372702317</v>
      </c>
      <c r="X2768" s="132">
        <v>38.613879562896003</v>
      </c>
      <c r="Y2768" s="132"/>
    </row>
    <row r="2769" spans="1:25" x14ac:dyDescent="0.45">
      <c r="A2769" s="132" t="s">
        <v>331</v>
      </c>
      <c r="B2769" s="132">
        <v>2026</v>
      </c>
      <c r="C2769" s="133">
        <v>46309</v>
      </c>
      <c r="D2769" s="132" t="s">
        <v>103</v>
      </c>
      <c r="E2769" s="132">
        <v>1</v>
      </c>
      <c r="F2769" s="132" t="s">
        <v>575</v>
      </c>
      <c r="G2769" s="132">
        <v>8</v>
      </c>
      <c r="H2769" s="132" t="s">
        <v>1913</v>
      </c>
      <c r="I2769" s="132">
        <v>1381</v>
      </c>
      <c r="J2769" s="132" t="s">
        <v>528</v>
      </c>
      <c r="K2769" s="132" t="s">
        <v>43</v>
      </c>
      <c r="L2769" s="132">
        <v>23.509589041095889</v>
      </c>
      <c r="M2769" s="132">
        <v>10</v>
      </c>
      <c r="N2769" s="132">
        <v>2</v>
      </c>
      <c r="O2769" s="132">
        <v>11.010999999999999</v>
      </c>
      <c r="P2769" s="132">
        <v>0</v>
      </c>
      <c r="Q2769" s="132">
        <v>65.388999999999996</v>
      </c>
      <c r="R2769" s="132">
        <v>1E-3</v>
      </c>
      <c r="S2769" s="132">
        <v>22.532124127596042</v>
      </c>
      <c r="T2769" s="132">
        <v>7.8269663303053418</v>
      </c>
      <c r="U2769" s="132">
        <v>-2.483495581202821</v>
      </c>
      <c r="V2769" s="132">
        <v>22.248325350457002</v>
      </c>
      <c r="W2769" s="132">
        <v>8.2439403105532723</v>
      </c>
      <c r="X2769" s="132">
        <v>38.613879562896003</v>
      </c>
      <c r="Y2769" s="132"/>
    </row>
    <row r="2770" spans="1:25" x14ac:dyDescent="0.45">
      <c r="A2770" s="134" t="s">
        <v>331</v>
      </c>
      <c r="B2770" s="134">
        <v>2026</v>
      </c>
      <c r="C2770" s="135">
        <v>46309</v>
      </c>
      <c r="D2770" s="134" t="s">
        <v>103</v>
      </c>
      <c r="E2770" s="134">
        <v>1</v>
      </c>
      <c r="F2770" s="134" t="s">
        <v>576</v>
      </c>
      <c r="G2770" s="134">
        <v>1</v>
      </c>
      <c r="H2770" s="134" t="s">
        <v>1914</v>
      </c>
      <c r="I2770" s="134">
        <v>1382</v>
      </c>
      <c r="J2770" s="134" t="s">
        <v>480</v>
      </c>
      <c r="K2770" s="134" t="s">
        <v>43</v>
      </c>
      <c r="L2770" s="134">
        <v>21.517808219178079</v>
      </c>
      <c r="M2770" s="134">
        <v>1</v>
      </c>
      <c r="N2770" s="134">
        <v>1</v>
      </c>
      <c r="O2770" s="134">
        <v>10.707000000000001</v>
      </c>
      <c r="P2770" s="134">
        <v>0</v>
      </c>
      <c r="Q2770" s="134">
        <v>67.245999999999995</v>
      </c>
      <c r="R2770" s="134">
        <v>33.508017993482838</v>
      </c>
      <c r="S2770" s="134">
        <v>58.809200211120533</v>
      </c>
      <c r="T2770" s="134">
        <v>8.43372740587923</v>
      </c>
      <c r="U2770" s="134">
        <v>37.126523849493651</v>
      </c>
      <c r="V2770" s="134">
        <v>61.840208044579491</v>
      </c>
      <c r="W2770" s="134">
        <v>8.2378947316952793</v>
      </c>
      <c r="X2770" s="134">
        <v>56.867236323268997</v>
      </c>
      <c r="Y2770" s="134"/>
    </row>
    <row r="2771" spans="1:25" x14ac:dyDescent="0.45">
      <c r="A2771" s="134" t="s">
        <v>331</v>
      </c>
      <c r="B2771" s="134">
        <v>2026</v>
      </c>
      <c r="C2771" s="135">
        <v>46309</v>
      </c>
      <c r="D2771" s="134" t="s">
        <v>103</v>
      </c>
      <c r="E2771" s="134">
        <v>1</v>
      </c>
      <c r="F2771" s="134" t="s">
        <v>576</v>
      </c>
      <c r="G2771" s="134">
        <v>1</v>
      </c>
      <c r="H2771" s="134" t="s">
        <v>1914</v>
      </c>
      <c r="I2771" s="134">
        <v>1382</v>
      </c>
      <c r="J2771" s="134" t="s">
        <v>523</v>
      </c>
      <c r="K2771" s="134" t="s">
        <v>524</v>
      </c>
      <c r="L2771" s="134">
        <v>23.42739726027397</v>
      </c>
      <c r="M2771" s="134">
        <v>8</v>
      </c>
      <c r="N2771" s="134">
        <v>2</v>
      </c>
      <c r="O2771" s="134">
        <v>10.707000000000001</v>
      </c>
      <c r="P2771" s="134">
        <v>0</v>
      </c>
      <c r="Q2771" s="134">
        <v>67.245999999999995</v>
      </c>
      <c r="R2771" s="134">
        <v>32.606544623606773</v>
      </c>
      <c r="S2771" s="134">
        <v>54.925272435417462</v>
      </c>
      <c r="T2771" s="134">
        <v>7.4395759372702317</v>
      </c>
      <c r="U2771" s="134">
        <v>29.95369658821441</v>
      </c>
      <c r="V2771" s="134">
        <v>52.49119533893294</v>
      </c>
      <c r="W2771" s="134">
        <v>7.5124995835728434</v>
      </c>
      <c r="X2771" s="134">
        <v>56.867236323268997</v>
      </c>
      <c r="Y2771" s="134"/>
    </row>
    <row r="2772" spans="1:25" x14ac:dyDescent="0.45">
      <c r="A2772" s="134" t="s">
        <v>331</v>
      </c>
      <c r="B2772" s="134">
        <v>2026</v>
      </c>
      <c r="C2772" s="135">
        <v>46309</v>
      </c>
      <c r="D2772" s="134" t="s">
        <v>103</v>
      </c>
      <c r="E2772" s="134">
        <v>1</v>
      </c>
      <c r="F2772" s="134" t="s">
        <v>576</v>
      </c>
      <c r="G2772" s="134">
        <v>2</v>
      </c>
      <c r="H2772" s="134" t="s">
        <v>1915</v>
      </c>
      <c r="I2772" s="134">
        <v>1383</v>
      </c>
      <c r="J2772" s="134" t="s">
        <v>431</v>
      </c>
      <c r="K2772" s="134" t="s">
        <v>79</v>
      </c>
      <c r="L2772" s="134">
        <v>28.12876712328767</v>
      </c>
      <c r="M2772" s="134">
        <v>4</v>
      </c>
      <c r="N2772" s="134">
        <v>1</v>
      </c>
      <c r="O2772" s="134">
        <v>10.773999999999999</v>
      </c>
      <c r="P2772" s="134">
        <v>0</v>
      </c>
      <c r="Q2772" s="134">
        <v>66.828000000000003</v>
      </c>
      <c r="R2772" s="134">
        <v>23.834431585351869</v>
      </c>
      <c r="S2772" s="134">
        <v>48.45127855068975</v>
      </c>
      <c r="T2772" s="134">
        <v>8.2056156551126254</v>
      </c>
      <c r="U2772" s="134">
        <v>24.79372711514576</v>
      </c>
      <c r="V2772" s="134">
        <v>49.754261682415027</v>
      </c>
      <c r="W2772" s="134">
        <v>8.3201781890897557</v>
      </c>
      <c r="X2772" s="134">
        <v>39.944504965788582</v>
      </c>
      <c r="Y2772" s="134"/>
    </row>
    <row r="2773" spans="1:25" x14ac:dyDescent="0.45">
      <c r="A2773" s="134" t="s">
        <v>331</v>
      </c>
      <c r="B2773" s="134">
        <v>2026</v>
      </c>
      <c r="C2773" s="135">
        <v>46309</v>
      </c>
      <c r="D2773" s="134" t="s">
        <v>103</v>
      </c>
      <c r="E2773" s="134">
        <v>1</v>
      </c>
      <c r="F2773" s="134" t="s">
        <v>576</v>
      </c>
      <c r="G2773" s="134">
        <v>2</v>
      </c>
      <c r="H2773" s="134" t="s">
        <v>1915</v>
      </c>
      <c r="I2773" s="134">
        <v>1383</v>
      </c>
      <c r="J2773" s="134" t="s">
        <v>508</v>
      </c>
      <c r="K2773" s="134" t="s">
        <v>43</v>
      </c>
      <c r="L2773" s="134">
        <v>22.728767123287671</v>
      </c>
      <c r="M2773" s="134">
        <v>7</v>
      </c>
      <c r="N2773" s="134">
        <v>2</v>
      </c>
      <c r="O2773" s="134">
        <v>10.773999999999999</v>
      </c>
      <c r="P2773" s="134">
        <v>0</v>
      </c>
      <c r="Q2773" s="134">
        <v>66.828000000000003</v>
      </c>
      <c r="R2773" s="134">
        <v>7.1563960197620906</v>
      </c>
      <c r="S2773" s="134">
        <v>31.437731380887421</v>
      </c>
      <c r="T2773" s="134">
        <v>8.0937784537084418</v>
      </c>
      <c r="U2773" s="134">
        <v>5.4749597190244472</v>
      </c>
      <c r="V2773" s="134">
        <v>30.16586463683289</v>
      </c>
      <c r="W2773" s="134">
        <v>8.2303016392694825</v>
      </c>
      <c r="X2773" s="134">
        <v>39.944504965788582</v>
      </c>
      <c r="Y2773" s="134"/>
    </row>
    <row r="2774" spans="1:25" x14ac:dyDescent="0.45">
      <c r="A2774" s="134" t="s">
        <v>331</v>
      </c>
      <c r="B2774" s="134">
        <v>2026</v>
      </c>
      <c r="C2774" s="135">
        <v>46309</v>
      </c>
      <c r="D2774" s="134" t="s">
        <v>103</v>
      </c>
      <c r="E2774" s="134">
        <v>1</v>
      </c>
      <c r="F2774" s="134" t="s">
        <v>576</v>
      </c>
      <c r="G2774" s="134">
        <v>3</v>
      </c>
      <c r="H2774" s="134" t="s">
        <v>1916</v>
      </c>
      <c r="I2774" s="134">
        <v>1384</v>
      </c>
      <c r="J2774" s="134" t="s">
        <v>492</v>
      </c>
      <c r="K2774" s="134" t="s">
        <v>79</v>
      </c>
      <c r="L2774" s="134">
        <v>23.827397260273969</v>
      </c>
      <c r="M2774" s="134">
        <v>2</v>
      </c>
      <c r="N2774" s="134">
        <v>1</v>
      </c>
      <c r="O2774" s="134">
        <v>11.048</v>
      </c>
      <c r="P2774" s="134">
        <v>0</v>
      </c>
      <c r="Q2774" s="134">
        <v>65.17</v>
      </c>
      <c r="R2774" s="134">
        <v>47.591029447722043</v>
      </c>
      <c r="S2774" s="134">
        <v>78.630486575467103</v>
      </c>
      <c r="T2774" s="134">
        <v>10.346485709248361</v>
      </c>
      <c r="U2774" s="134">
        <v>50.3847608735827</v>
      </c>
      <c r="V2774" s="134">
        <v>80.572623844573613</v>
      </c>
      <c r="W2774" s="134">
        <v>10.0626209903303</v>
      </c>
      <c r="X2774" s="134">
        <v>69.89115078880657</v>
      </c>
      <c r="Y2774" s="134"/>
    </row>
    <row r="2775" spans="1:25" x14ac:dyDescent="0.45">
      <c r="A2775" s="134" t="s">
        <v>331</v>
      </c>
      <c r="B2775" s="134">
        <v>2026</v>
      </c>
      <c r="C2775" s="135">
        <v>46309</v>
      </c>
      <c r="D2775" s="134" t="s">
        <v>103</v>
      </c>
      <c r="E2775" s="134">
        <v>1</v>
      </c>
      <c r="F2775" s="134" t="s">
        <v>576</v>
      </c>
      <c r="G2775" s="134">
        <v>3</v>
      </c>
      <c r="H2775" s="134" t="s">
        <v>1916</v>
      </c>
      <c r="I2775" s="134">
        <v>1384</v>
      </c>
      <c r="J2775" s="134" t="s">
        <v>546</v>
      </c>
      <c r="K2775" s="134" t="s">
        <v>34</v>
      </c>
      <c r="L2775" s="134">
        <v>28.397260273972599</v>
      </c>
      <c r="M2775" s="134">
        <v>6</v>
      </c>
      <c r="N2775" s="134">
        <v>2</v>
      </c>
      <c r="O2775" s="134">
        <v>11.048</v>
      </c>
      <c r="P2775" s="134">
        <v>0</v>
      </c>
      <c r="Q2775" s="134">
        <v>65.17</v>
      </c>
      <c r="R2775" s="134">
        <v>35.983967897627167</v>
      </c>
      <c r="S2775" s="134">
        <v>61.15181500214603</v>
      </c>
      <c r="T2775" s="134">
        <v>8.3892823681729549</v>
      </c>
      <c r="U2775" s="134">
        <v>34.286589276851657</v>
      </c>
      <c r="V2775" s="134">
        <v>59.823359332296448</v>
      </c>
      <c r="W2775" s="134">
        <v>8.5122566851482606</v>
      </c>
      <c r="X2775" s="134">
        <v>69.89115078880657</v>
      </c>
      <c r="Y2775" s="134"/>
    </row>
    <row r="2776" spans="1:25" x14ac:dyDescent="0.45">
      <c r="A2776" s="134" t="s">
        <v>331</v>
      </c>
      <c r="B2776" s="134">
        <v>2026</v>
      </c>
      <c r="C2776" s="135">
        <v>46309</v>
      </c>
      <c r="D2776" s="134" t="s">
        <v>103</v>
      </c>
      <c r="E2776" s="134">
        <v>1</v>
      </c>
      <c r="F2776" s="134" t="s">
        <v>576</v>
      </c>
      <c r="G2776" s="134">
        <v>4</v>
      </c>
      <c r="H2776" s="134" t="s">
        <v>1917</v>
      </c>
      <c r="I2776" s="134">
        <v>1385</v>
      </c>
      <c r="J2776" s="134" t="s">
        <v>451</v>
      </c>
      <c r="K2776" s="134" t="s">
        <v>49</v>
      </c>
      <c r="L2776" s="134">
        <v>27.87123287671233</v>
      </c>
      <c r="M2776" s="134">
        <v>3</v>
      </c>
      <c r="N2776" s="134">
        <v>1</v>
      </c>
      <c r="O2776" s="134">
        <v>10.752000000000001</v>
      </c>
      <c r="P2776" s="134">
        <v>0</v>
      </c>
      <c r="Q2776" s="134">
        <v>66.963999999999999</v>
      </c>
      <c r="R2776" s="134">
        <v>33.858809434424842</v>
      </c>
      <c r="S2776" s="134">
        <v>58.093756434324703</v>
      </c>
      <c r="T2776" s="134">
        <v>8.0783156666332854</v>
      </c>
      <c r="U2776" s="134">
        <v>34.542898136246563</v>
      </c>
      <c r="V2776" s="134">
        <v>59.249532292871237</v>
      </c>
      <c r="W2776" s="134">
        <v>8.2355447188748947</v>
      </c>
      <c r="X2776" s="134">
        <v>48.974943904213987</v>
      </c>
      <c r="Y2776" s="134"/>
    </row>
    <row r="2777" spans="1:25" x14ac:dyDescent="0.45">
      <c r="A2777" s="134" t="s">
        <v>331</v>
      </c>
      <c r="B2777" s="134">
        <v>2026</v>
      </c>
      <c r="C2777" s="135">
        <v>46309</v>
      </c>
      <c r="D2777" s="134" t="s">
        <v>103</v>
      </c>
      <c r="E2777" s="134">
        <v>1</v>
      </c>
      <c r="F2777" s="134" t="s">
        <v>576</v>
      </c>
      <c r="G2777" s="134">
        <v>4</v>
      </c>
      <c r="H2777" s="134" t="s">
        <v>1917</v>
      </c>
      <c r="I2777" s="134">
        <v>1385</v>
      </c>
      <c r="J2777" s="134" t="s">
        <v>410</v>
      </c>
      <c r="K2777" s="134" t="s">
        <v>88</v>
      </c>
      <c r="L2777" s="134">
        <v>26.786301369863011</v>
      </c>
      <c r="M2777" s="134">
        <v>5</v>
      </c>
      <c r="N2777" s="134">
        <v>2</v>
      </c>
      <c r="O2777" s="134">
        <v>10.752000000000001</v>
      </c>
      <c r="P2777" s="134">
        <v>0</v>
      </c>
      <c r="Q2777" s="134">
        <v>66.963999999999999</v>
      </c>
      <c r="R2777" s="134">
        <v>16.289708141897531</v>
      </c>
      <c r="S2777" s="134">
        <v>39.856131374103278</v>
      </c>
      <c r="T2777" s="134">
        <v>7.8554744107352494</v>
      </c>
      <c r="U2777" s="134">
        <v>14.59227040223082</v>
      </c>
      <c r="V2777" s="134">
        <v>38.755618983503282</v>
      </c>
      <c r="W2777" s="134">
        <v>8.054449527090819</v>
      </c>
      <c r="X2777" s="134">
        <v>48.974943904213987</v>
      </c>
      <c r="Y2777" s="134"/>
    </row>
    <row r="2778" spans="1:25" x14ac:dyDescent="0.45">
      <c r="A2778" s="134" t="s">
        <v>331</v>
      </c>
      <c r="B2778" s="134">
        <v>2026</v>
      </c>
      <c r="C2778" s="135">
        <v>46309</v>
      </c>
      <c r="D2778" s="134" t="s">
        <v>103</v>
      </c>
      <c r="E2778" s="134">
        <v>2</v>
      </c>
      <c r="F2778" s="134" t="s">
        <v>576</v>
      </c>
      <c r="G2778" s="134">
        <v>1</v>
      </c>
      <c r="H2778" s="134" t="s">
        <v>1918</v>
      </c>
      <c r="I2778" s="134">
        <v>1386</v>
      </c>
      <c r="J2778" s="134" t="s">
        <v>480</v>
      </c>
      <c r="K2778" s="134" t="s">
        <v>43</v>
      </c>
      <c r="L2778" s="134">
        <v>21.517808219178079</v>
      </c>
      <c r="M2778" s="134">
        <v>1</v>
      </c>
      <c r="N2778" s="134">
        <v>1</v>
      </c>
      <c r="O2778" s="134">
        <v>10.763</v>
      </c>
      <c r="P2778" s="134">
        <v>0</v>
      </c>
      <c r="Q2778" s="134">
        <v>66.896000000000001</v>
      </c>
      <c r="R2778" s="134">
        <v>37.126523849493651</v>
      </c>
      <c r="S2778" s="134">
        <v>61.840208044579491</v>
      </c>
      <c r="T2778" s="134">
        <v>8.2378947316952793</v>
      </c>
      <c r="U2778" s="134">
        <v>39.432863971018179</v>
      </c>
      <c r="V2778" s="134">
        <v>64.003087306147137</v>
      </c>
      <c r="W2778" s="134">
        <v>8.1900744450429848</v>
      </c>
      <c r="X2778" s="134">
        <v>57.165701691756212</v>
      </c>
      <c r="Y2778" s="134"/>
    </row>
    <row r="2779" spans="1:25" x14ac:dyDescent="0.45">
      <c r="A2779" s="134" t="s">
        <v>331</v>
      </c>
      <c r="B2779" s="134">
        <v>2026</v>
      </c>
      <c r="C2779" s="135">
        <v>46309</v>
      </c>
      <c r="D2779" s="134" t="s">
        <v>103</v>
      </c>
      <c r="E2779" s="134">
        <v>2</v>
      </c>
      <c r="F2779" s="134" t="s">
        <v>576</v>
      </c>
      <c r="G2779" s="134">
        <v>1</v>
      </c>
      <c r="H2779" s="134" t="s">
        <v>1918</v>
      </c>
      <c r="I2779" s="134">
        <v>1386</v>
      </c>
      <c r="J2779" s="134" t="s">
        <v>523</v>
      </c>
      <c r="K2779" s="134" t="s">
        <v>524</v>
      </c>
      <c r="L2779" s="134">
        <v>23.42739726027397</v>
      </c>
      <c r="M2779" s="134">
        <v>8</v>
      </c>
      <c r="N2779" s="134">
        <v>2</v>
      </c>
      <c r="O2779" s="134">
        <v>10.763</v>
      </c>
      <c r="P2779" s="134">
        <v>0</v>
      </c>
      <c r="Q2779" s="134">
        <v>66.896000000000001</v>
      </c>
      <c r="R2779" s="134">
        <v>29.95369658821441</v>
      </c>
      <c r="S2779" s="134">
        <v>52.49119533893294</v>
      </c>
      <c r="T2779" s="134">
        <v>7.5124995835728434</v>
      </c>
      <c r="U2779" s="134">
        <v>27.7346476216814</v>
      </c>
      <c r="V2779" s="134">
        <v>50.649816489066268</v>
      </c>
      <c r="W2779" s="134">
        <v>7.6383896224616228</v>
      </c>
      <c r="X2779" s="134">
        <v>57.165701691756212</v>
      </c>
      <c r="Y2779" s="134"/>
    </row>
    <row r="2780" spans="1:25" x14ac:dyDescent="0.45">
      <c r="A2780" s="134" t="s">
        <v>331</v>
      </c>
      <c r="B2780" s="134">
        <v>2026</v>
      </c>
      <c r="C2780" s="135">
        <v>46309</v>
      </c>
      <c r="D2780" s="134" t="s">
        <v>103</v>
      </c>
      <c r="E2780" s="134">
        <v>2</v>
      </c>
      <c r="F2780" s="134" t="s">
        <v>576</v>
      </c>
      <c r="G2780" s="134">
        <v>2</v>
      </c>
      <c r="H2780" s="134" t="s">
        <v>1919</v>
      </c>
      <c r="I2780" s="134">
        <v>1387</v>
      </c>
      <c r="J2780" s="134" t="s">
        <v>431</v>
      </c>
      <c r="K2780" s="134" t="s">
        <v>79</v>
      </c>
      <c r="L2780" s="134">
        <v>28.12876712328767</v>
      </c>
      <c r="M2780" s="134">
        <v>4</v>
      </c>
      <c r="N2780" s="134">
        <v>1</v>
      </c>
      <c r="O2780" s="134">
        <v>10.944000000000001</v>
      </c>
      <c r="P2780" s="134">
        <v>0</v>
      </c>
      <c r="Q2780" s="134">
        <v>65.789000000000001</v>
      </c>
      <c r="R2780" s="134">
        <v>24.79372711514576</v>
      </c>
      <c r="S2780" s="134">
        <v>49.754261682415027</v>
      </c>
      <c r="T2780" s="134">
        <v>8.3201781890897557</v>
      </c>
      <c r="U2780" s="134">
        <v>25.467807125912369</v>
      </c>
      <c r="V2780" s="134">
        <v>50.86132415288769</v>
      </c>
      <c r="W2780" s="134">
        <v>8.4645056756584403</v>
      </c>
      <c r="X2780" s="134">
        <v>39.960063159623957</v>
      </c>
      <c r="Y2780" s="134"/>
    </row>
    <row r="2781" spans="1:25" x14ac:dyDescent="0.45">
      <c r="A2781" s="134" t="s">
        <v>331</v>
      </c>
      <c r="B2781" s="134">
        <v>2026</v>
      </c>
      <c r="C2781" s="135">
        <v>46309</v>
      </c>
      <c r="D2781" s="134" t="s">
        <v>103</v>
      </c>
      <c r="E2781" s="134">
        <v>2</v>
      </c>
      <c r="F2781" s="134" t="s">
        <v>576</v>
      </c>
      <c r="G2781" s="134">
        <v>2</v>
      </c>
      <c r="H2781" s="134" t="s">
        <v>1919</v>
      </c>
      <c r="I2781" s="134">
        <v>1387</v>
      </c>
      <c r="J2781" s="134" t="s">
        <v>508</v>
      </c>
      <c r="K2781" s="134" t="s">
        <v>43</v>
      </c>
      <c r="L2781" s="134">
        <v>22.728767123287671</v>
      </c>
      <c r="M2781" s="134">
        <v>7</v>
      </c>
      <c r="N2781" s="134">
        <v>2</v>
      </c>
      <c r="O2781" s="134">
        <v>10.944000000000001</v>
      </c>
      <c r="P2781" s="134">
        <v>0</v>
      </c>
      <c r="Q2781" s="134">
        <v>65.789000000000001</v>
      </c>
      <c r="R2781" s="134">
        <v>5.4749597190244472</v>
      </c>
      <c r="S2781" s="134">
        <v>30.16586463683289</v>
      </c>
      <c r="T2781" s="134">
        <v>8.2303016392694825</v>
      </c>
      <c r="U2781" s="134">
        <v>3.9069881810026739</v>
      </c>
      <c r="V2781" s="134">
        <v>29.079853591946598</v>
      </c>
      <c r="W2781" s="134">
        <v>8.390955136981308</v>
      </c>
      <c r="X2781" s="134">
        <v>39.960063159623957</v>
      </c>
      <c r="Y2781" s="134"/>
    </row>
    <row r="2782" spans="1:25" x14ac:dyDescent="0.45">
      <c r="A2782" s="134" t="s">
        <v>331</v>
      </c>
      <c r="B2782" s="134">
        <v>2026</v>
      </c>
      <c r="C2782" s="135">
        <v>46309</v>
      </c>
      <c r="D2782" s="134" t="s">
        <v>103</v>
      </c>
      <c r="E2782" s="134">
        <v>2</v>
      </c>
      <c r="F2782" s="134" t="s">
        <v>576</v>
      </c>
      <c r="G2782" s="134">
        <v>3</v>
      </c>
      <c r="H2782" s="134" t="s">
        <v>1920</v>
      </c>
      <c r="I2782" s="134">
        <v>1388</v>
      </c>
      <c r="J2782" s="134" t="s">
        <v>492</v>
      </c>
      <c r="K2782" s="134" t="s">
        <v>79</v>
      </c>
      <c r="L2782" s="134">
        <v>23.827397260273969</v>
      </c>
      <c r="M2782" s="134">
        <v>2</v>
      </c>
      <c r="N2782" s="134">
        <v>1</v>
      </c>
      <c r="O2782" s="134">
        <v>10.731</v>
      </c>
      <c r="P2782" s="134">
        <v>0</v>
      </c>
      <c r="Q2782" s="134">
        <v>67.094999999999999</v>
      </c>
      <c r="R2782" s="134">
        <v>50.3847608735827</v>
      </c>
      <c r="S2782" s="134">
        <v>80.572623844573613</v>
      </c>
      <c r="T2782" s="134">
        <v>10.0626209903303</v>
      </c>
      <c r="U2782" s="134">
        <v>52.257879259998568</v>
      </c>
      <c r="V2782" s="134">
        <v>82.043730793051381</v>
      </c>
      <c r="W2782" s="134">
        <v>9.9286171776842718</v>
      </c>
      <c r="X2782" s="134">
        <v>70.197991588435031</v>
      </c>
      <c r="Y2782" s="134"/>
    </row>
    <row r="2783" spans="1:25" x14ac:dyDescent="0.45">
      <c r="A2783" s="134" t="s">
        <v>331</v>
      </c>
      <c r="B2783" s="134">
        <v>2026</v>
      </c>
      <c r="C2783" s="135">
        <v>46309</v>
      </c>
      <c r="D2783" s="134" t="s">
        <v>103</v>
      </c>
      <c r="E2783" s="134">
        <v>2</v>
      </c>
      <c r="F2783" s="134" t="s">
        <v>576</v>
      </c>
      <c r="G2783" s="134">
        <v>3</v>
      </c>
      <c r="H2783" s="134" t="s">
        <v>1920</v>
      </c>
      <c r="I2783" s="134">
        <v>1388</v>
      </c>
      <c r="J2783" s="134" t="s">
        <v>546</v>
      </c>
      <c r="K2783" s="134" t="s">
        <v>34</v>
      </c>
      <c r="L2783" s="134">
        <v>28.397260273972599</v>
      </c>
      <c r="M2783" s="134">
        <v>6</v>
      </c>
      <c r="N2783" s="134">
        <v>2</v>
      </c>
      <c r="O2783" s="134">
        <v>10.731</v>
      </c>
      <c r="P2783" s="134">
        <v>0</v>
      </c>
      <c r="Q2783" s="134">
        <v>67.094999999999999</v>
      </c>
      <c r="R2783" s="134">
        <v>34.286589276851657</v>
      </c>
      <c r="S2783" s="134">
        <v>59.823359332296448</v>
      </c>
      <c r="T2783" s="134">
        <v>8.5122566851482606</v>
      </c>
      <c r="U2783" s="134">
        <v>32.741235937189288</v>
      </c>
      <c r="V2783" s="134">
        <v>58.736490454972497</v>
      </c>
      <c r="W2783" s="134">
        <v>8.6650848392610698</v>
      </c>
      <c r="X2783" s="134">
        <v>70.197991588435031</v>
      </c>
      <c r="Y2783" s="134"/>
    </row>
    <row r="2784" spans="1:25" x14ac:dyDescent="0.45">
      <c r="A2784" s="134" t="s">
        <v>331</v>
      </c>
      <c r="B2784" s="134">
        <v>2026</v>
      </c>
      <c r="C2784" s="135">
        <v>46309</v>
      </c>
      <c r="D2784" s="134" t="s">
        <v>103</v>
      </c>
      <c r="E2784" s="134">
        <v>2</v>
      </c>
      <c r="F2784" s="134" t="s">
        <v>576</v>
      </c>
      <c r="G2784" s="134">
        <v>4</v>
      </c>
      <c r="H2784" s="134" t="s">
        <v>1921</v>
      </c>
      <c r="I2784" s="134">
        <v>1389</v>
      </c>
      <c r="J2784" s="134" t="s">
        <v>451</v>
      </c>
      <c r="K2784" s="134" t="s">
        <v>49</v>
      </c>
      <c r="L2784" s="134">
        <v>27.87123287671233</v>
      </c>
      <c r="M2784" s="134">
        <v>3</v>
      </c>
      <c r="N2784" s="134">
        <v>1</v>
      </c>
      <c r="O2784" s="134">
        <v>10.875999999999999</v>
      </c>
      <c r="P2784" s="134">
        <v>0</v>
      </c>
      <c r="Q2784" s="134">
        <v>66.200999999999993</v>
      </c>
      <c r="R2784" s="134">
        <v>34.542898136246563</v>
      </c>
      <c r="S2784" s="134">
        <v>59.249532292871237</v>
      </c>
      <c r="T2784" s="134">
        <v>8.2355447188748947</v>
      </c>
      <c r="U2784" s="134">
        <v>35.031101352473868</v>
      </c>
      <c r="V2784" s="134">
        <v>60.259490353392771</v>
      </c>
      <c r="W2784" s="134">
        <v>8.4094630003062996</v>
      </c>
      <c r="X2784" s="134">
        <v>49.00257563818726</v>
      </c>
      <c r="Y2784" s="134"/>
    </row>
    <row r="2785" spans="1:25" x14ac:dyDescent="0.45">
      <c r="A2785" s="134" t="s">
        <v>331</v>
      </c>
      <c r="B2785" s="134">
        <v>2026</v>
      </c>
      <c r="C2785" s="135">
        <v>46309</v>
      </c>
      <c r="D2785" s="134" t="s">
        <v>103</v>
      </c>
      <c r="E2785" s="134">
        <v>2</v>
      </c>
      <c r="F2785" s="134" t="s">
        <v>576</v>
      </c>
      <c r="G2785" s="134">
        <v>4</v>
      </c>
      <c r="H2785" s="134" t="s">
        <v>1921</v>
      </c>
      <c r="I2785" s="134">
        <v>1389</v>
      </c>
      <c r="J2785" s="134" t="s">
        <v>410</v>
      </c>
      <c r="K2785" s="134" t="s">
        <v>88</v>
      </c>
      <c r="L2785" s="134">
        <v>26.786301369863011</v>
      </c>
      <c r="M2785" s="134">
        <v>5</v>
      </c>
      <c r="N2785" s="134">
        <v>2</v>
      </c>
      <c r="O2785" s="134">
        <v>10.875999999999999</v>
      </c>
      <c r="P2785" s="134">
        <v>0</v>
      </c>
      <c r="Q2785" s="134">
        <v>66.200999999999993</v>
      </c>
      <c r="R2785" s="134">
        <v>14.59227040223082</v>
      </c>
      <c r="S2785" s="134">
        <v>38.755618983503282</v>
      </c>
      <c r="T2785" s="134">
        <v>8.054449527090819</v>
      </c>
      <c r="U2785" s="134">
        <v>13.00420740448811</v>
      </c>
      <c r="V2785" s="134">
        <v>37.784443187278583</v>
      </c>
      <c r="W2785" s="134">
        <v>8.2600785942634882</v>
      </c>
      <c r="X2785" s="134">
        <v>49.00257563818726</v>
      </c>
      <c r="Y2785" s="134"/>
    </row>
    <row r="2786" spans="1:25" x14ac:dyDescent="0.45">
      <c r="A2786" s="136" t="s">
        <v>331</v>
      </c>
      <c r="B2786" s="136">
        <v>2026</v>
      </c>
      <c r="C2786" s="137">
        <v>46309</v>
      </c>
      <c r="D2786" s="136" t="s">
        <v>103</v>
      </c>
      <c r="E2786" s="136">
        <v>1</v>
      </c>
      <c r="F2786" s="136" t="s">
        <v>577</v>
      </c>
      <c r="G2786" s="136">
        <v>1</v>
      </c>
      <c r="H2786" s="136" t="s">
        <v>1922</v>
      </c>
      <c r="I2786" s="136">
        <v>1390</v>
      </c>
      <c r="J2786" s="136" t="s">
        <v>480</v>
      </c>
      <c r="K2786" s="136" t="s">
        <v>43</v>
      </c>
      <c r="L2786" s="136">
        <v>21.517808219178079</v>
      </c>
      <c r="M2786" s="136">
        <v>1</v>
      </c>
      <c r="N2786" s="136">
        <v>1</v>
      </c>
      <c r="O2786" s="136">
        <v>10.436</v>
      </c>
      <c r="P2786" s="136">
        <v>0</v>
      </c>
      <c r="Q2786" s="136">
        <v>68.992000000000004</v>
      </c>
      <c r="R2786" s="136">
        <v>39.432863971018179</v>
      </c>
      <c r="S2786" s="136">
        <v>64.003087306147137</v>
      </c>
      <c r="T2786" s="136">
        <v>8.1900744450429848</v>
      </c>
      <c r="U2786" s="136">
        <v>42.604712090402309</v>
      </c>
      <c r="V2786" s="136">
        <v>66.858856906512827</v>
      </c>
      <c r="W2786" s="136">
        <v>8.084714938703506</v>
      </c>
      <c r="X2786" s="136">
        <v>62.131288829769957</v>
      </c>
      <c r="Y2786" s="136"/>
    </row>
    <row r="2787" spans="1:25" x14ac:dyDescent="0.45">
      <c r="A2787" s="136" t="s">
        <v>331</v>
      </c>
      <c r="B2787" s="136">
        <v>2026</v>
      </c>
      <c r="C2787" s="137">
        <v>46309</v>
      </c>
      <c r="D2787" s="136" t="s">
        <v>103</v>
      </c>
      <c r="E2787" s="136">
        <v>1</v>
      </c>
      <c r="F2787" s="136" t="s">
        <v>577</v>
      </c>
      <c r="G2787" s="136">
        <v>1</v>
      </c>
      <c r="H2787" s="136" t="s">
        <v>1922</v>
      </c>
      <c r="I2787" s="136">
        <v>1390</v>
      </c>
      <c r="J2787" s="136" t="s">
        <v>451</v>
      </c>
      <c r="K2787" s="136" t="s">
        <v>49</v>
      </c>
      <c r="L2787" s="136">
        <v>27.87123287671233</v>
      </c>
      <c r="M2787" s="136">
        <v>3</v>
      </c>
      <c r="N2787" s="136">
        <v>2</v>
      </c>
      <c r="O2787" s="136">
        <v>10.436</v>
      </c>
      <c r="P2787" s="136">
        <v>0</v>
      </c>
      <c r="Q2787" s="136">
        <v>68.992000000000004</v>
      </c>
      <c r="R2787" s="136">
        <v>35.031101352473868</v>
      </c>
      <c r="S2787" s="136">
        <v>60.259490353392771</v>
      </c>
      <c r="T2787" s="136">
        <v>8.4094630003062996</v>
      </c>
      <c r="U2787" s="136">
        <v>32.536751701763222</v>
      </c>
      <c r="V2787" s="136">
        <v>57.267017792835823</v>
      </c>
      <c r="W2787" s="136">
        <v>8.2434220303575341</v>
      </c>
      <c r="X2787" s="136">
        <v>62.131288829769957</v>
      </c>
      <c r="Y2787" s="136"/>
    </row>
    <row r="2788" spans="1:25" x14ac:dyDescent="0.45">
      <c r="A2788" s="136" t="s">
        <v>331</v>
      </c>
      <c r="B2788" s="136">
        <v>2026</v>
      </c>
      <c r="C2788" s="137">
        <v>46309</v>
      </c>
      <c r="D2788" s="136" t="s">
        <v>103</v>
      </c>
      <c r="E2788" s="136">
        <v>1</v>
      </c>
      <c r="F2788" s="136" t="s">
        <v>577</v>
      </c>
      <c r="G2788" s="136">
        <v>2</v>
      </c>
      <c r="H2788" s="136" t="s">
        <v>1923</v>
      </c>
      <c r="I2788" s="136">
        <v>1391</v>
      </c>
      <c r="J2788" s="136" t="s">
        <v>492</v>
      </c>
      <c r="K2788" s="136" t="s">
        <v>79</v>
      </c>
      <c r="L2788" s="136">
        <v>23.827397260273969</v>
      </c>
      <c r="M2788" s="136">
        <v>2</v>
      </c>
      <c r="N2788" s="136">
        <v>1</v>
      </c>
      <c r="O2788" s="136">
        <v>10.548999999999999</v>
      </c>
      <c r="P2788" s="136">
        <v>0</v>
      </c>
      <c r="Q2788" s="136">
        <v>68.253</v>
      </c>
      <c r="R2788" s="136">
        <v>52.257879259998568</v>
      </c>
      <c r="S2788" s="136">
        <v>82.043730793051381</v>
      </c>
      <c r="T2788" s="136">
        <v>9.9286171776842718</v>
      </c>
      <c r="U2788" s="136">
        <v>52.42655046644316</v>
      </c>
      <c r="V2788" s="136">
        <v>82.644726388031799</v>
      </c>
      <c r="W2788" s="136">
        <v>10.07272530719621</v>
      </c>
      <c r="X2788" s="136">
        <v>66.452527472969535</v>
      </c>
      <c r="Y2788" s="136"/>
    </row>
    <row r="2789" spans="1:25" x14ac:dyDescent="0.45">
      <c r="A2789" s="136" t="s">
        <v>331</v>
      </c>
      <c r="B2789" s="136">
        <v>2026</v>
      </c>
      <c r="C2789" s="137">
        <v>46309</v>
      </c>
      <c r="D2789" s="136" t="s">
        <v>103</v>
      </c>
      <c r="E2789" s="136">
        <v>1</v>
      </c>
      <c r="F2789" s="136" t="s">
        <v>577</v>
      </c>
      <c r="G2789" s="136">
        <v>2</v>
      </c>
      <c r="H2789" s="136" t="s">
        <v>1923</v>
      </c>
      <c r="I2789" s="136">
        <v>1391</v>
      </c>
      <c r="J2789" s="136" t="s">
        <v>431</v>
      </c>
      <c r="K2789" s="136" t="s">
        <v>79</v>
      </c>
      <c r="L2789" s="136">
        <v>28.12876712328767</v>
      </c>
      <c r="M2789" s="136">
        <v>4</v>
      </c>
      <c r="N2789" s="136">
        <v>2</v>
      </c>
      <c r="O2789" s="136">
        <v>10.548999999999999</v>
      </c>
      <c r="P2789" s="136">
        <v>0</v>
      </c>
      <c r="Q2789" s="136">
        <v>68.253</v>
      </c>
      <c r="R2789" s="136">
        <v>25.467807125912369</v>
      </c>
      <c r="S2789" s="136">
        <v>50.86132415288769</v>
      </c>
      <c r="T2789" s="136">
        <v>8.4645056756584403</v>
      </c>
      <c r="U2789" s="136">
        <v>24.050061618649451</v>
      </c>
      <c r="V2789" s="136">
        <v>50.4107742343921</v>
      </c>
      <c r="W2789" s="136">
        <v>8.7869042052475486</v>
      </c>
      <c r="X2789" s="136">
        <v>66.452527472969535</v>
      </c>
      <c r="Y2789" s="136"/>
    </row>
    <row r="2790" spans="1:25" x14ac:dyDescent="0.45">
      <c r="A2790" s="136" t="s">
        <v>331</v>
      </c>
      <c r="B2790" s="136">
        <v>2026</v>
      </c>
      <c r="C2790" s="137">
        <v>46309</v>
      </c>
      <c r="D2790" s="136" t="s">
        <v>103</v>
      </c>
      <c r="E2790" s="136">
        <v>2</v>
      </c>
      <c r="F2790" s="136" t="s">
        <v>577</v>
      </c>
      <c r="G2790" s="136">
        <v>1</v>
      </c>
      <c r="H2790" s="136" t="s">
        <v>1924</v>
      </c>
      <c r="I2790" s="136">
        <v>1392</v>
      </c>
      <c r="J2790" s="136" t="s">
        <v>480</v>
      </c>
      <c r="K2790" s="136" t="s">
        <v>43</v>
      </c>
      <c r="L2790" s="136">
        <v>21.517808219178079</v>
      </c>
      <c r="M2790" s="136">
        <v>1</v>
      </c>
      <c r="N2790" s="136">
        <v>1</v>
      </c>
      <c r="O2790" s="136">
        <v>10.683999999999999</v>
      </c>
      <c r="P2790" s="136">
        <v>0</v>
      </c>
      <c r="Q2790" s="136">
        <v>67.39</v>
      </c>
      <c r="R2790" s="136">
        <v>42.604712090402309</v>
      </c>
      <c r="S2790" s="136">
        <v>66.858856906512827</v>
      </c>
      <c r="T2790" s="136">
        <v>8.084714938703506</v>
      </c>
      <c r="U2790" s="136">
        <v>44.629649014270598</v>
      </c>
      <c r="V2790" s="136">
        <v>68.908471367264696</v>
      </c>
      <c r="W2790" s="136">
        <v>8.0929407843313665</v>
      </c>
      <c r="X2790" s="136">
        <v>62.062937349674321</v>
      </c>
      <c r="Y2790" s="136"/>
    </row>
    <row r="2791" spans="1:25" x14ac:dyDescent="0.45">
      <c r="A2791" s="136" t="s">
        <v>331</v>
      </c>
      <c r="B2791" s="136">
        <v>2026</v>
      </c>
      <c r="C2791" s="137">
        <v>46309</v>
      </c>
      <c r="D2791" s="136" t="s">
        <v>103</v>
      </c>
      <c r="E2791" s="136">
        <v>2</v>
      </c>
      <c r="F2791" s="136" t="s">
        <v>577</v>
      </c>
      <c r="G2791" s="136">
        <v>1</v>
      </c>
      <c r="H2791" s="136" t="s">
        <v>1924</v>
      </c>
      <c r="I2791" s="136">
        <v>1392</v>
      </c>
      <c r="J2791" s="136" t="s">
        <v>451</v>
      </c>
      <c r="K2791" s="136" t="s">
        <v>49</v>
      </c>
      <c r="L2791" s="136">
        <v>27.87123287671233</v>
      </c>
      <c r="M2791" s="136">
        <v>3</v>
      </c>
      <c r="N2791" s="136">
        <v>2</v>
      </c>
      <c r="O2791" s="136">
        <v>10.683999999999999</v>
      </c>
      <c r="P2791" s="136">
        <v>0</v>
      </c>
      <c r="Q2791" s="136">
        <v>67.39</v>
      </c>
      <c r="R2791" s="136">
        <v>32.536751701763222</v>
      </c>
      <c r="S2791" s="136">
        <v>57.267017792835823</v>
      </c>
      <c r="T2791" s="136">
        <v>8.2434220303575341</v>
      </c>
      <c r="U2791" s="136">
        <v>30.506073351520349</v>
      </c>
      <c r="V2791" s="136">
        <v>55.145978292918862</v>
      </c>
      <c r="W2791" s="136">
        <v>8.2133016471328375</v>
      </c>
      <c r="X2791" s="136">
        <v>62.062937349674321</v>
      </c>
      <c r="Y2791" s="136"/>
    </row>
    <row r="2792" spans="1:25" x14ac:dyDescent="0.45">
      <c r="A2792" s="136" t="s">
        <v>331</v>
      </c>
      <c r="B2792" s="136">
        <v>2026</v>
      </c>
      <c r="C2792" s="137">
        <v>46309</v>
      </c>
      <c r="D2792" s="136" t="s">
        <v>103</v>
      </c>
      <c r="E2792" s="136">
        <v>2</v>
      </c>
      <c r="F2792" s="136" t="s">
        <v>577</v>
      </c>
      <c r="G2792" s="136">
        <v>2</v>
      </c>
      <c r="H2792" s="136" t="s">
        <v>1925</v>
      </c>
      <c r="I2792" s="136">
        <v>1393</v>
      </c>
      <c r="J2792" s="136" t="s">
        <v>492</v>
      </c>
      <c r="K2792" s="136" t="s">
        <v>79</v>
      </c>
      <c r="L2792" s="136">
        <v>23.827397260273969</v>
      </c>
      <c r="M2792" s="136">
        <v>2</v>
      </c>
      <c r="N2792" s="136">
        <v>1</v>
      </c>
      <c r="O2792" s="136">
        <v>10.654999999999999</v>
      </c>
      <c r="P2792" s="136">
        <v>0</v>
      </c>
      <c r="Q2792" s="136">
        <v>67.573999999999998</v>
      </c>
      <c r="R2792" s="136">
        <v>52.42655046644316</v>
      </c>
      <c r="S2792" s="136">
        <v>82.644726388031799</v>
      </c>
      <c r="T2792" s="136">
        <v>10.07272530719621</v>
      </c>
      <c r="U2792" s="136">
        <v>52.555968011850851</v>
      </c>
      <c r="V2792" s="136">
        <v>83.216767215580873</v>
      </c>
      <c r="W2792" s="136">
        <v>10.22026640124334</v>
      </c>
      <c r="X2792" s="136">
        <v>66.527750311211946</v>
      </c>
      <c r="Y2792" s="136"/>
    </row>
    <row r="2793" spans="1:25" x14ac:dyDescent="0.45">
      <c r="A2793" s="136" t="s">
        <v>331</v>
      </c>
      <c r="B2793" s="136">
        <v>2026</v>
      </c>
      <c r="C2793" s="137">
        <v>46309</v>
      </c>
      <c r="D2793" s="136" t="s">
        <v>103</v>
      </c>
      <c r="E2793" s="136">
        <v>2</v>
      </c>
      <c r="F2793" s="136" t="s">
        <v>577</v>
      </c>
      <c r="G2793" s="136">
        <v>2</v>
      </c>
      <c r="H2793" s="136" t="s">
        <v>1925</v>
      </c>
      <c r="I2793" s="136">
        <v>1393</v>
      </c>
      <c r="J2793" s="136" t="s">
        <v>431</v>
      </c>
      <c r="K2793" s="136" t="s">
        <v>79</v>
      </c>
      <c r="L2793" s="136">
        <v>28.12876712328767</v>
      </c>
      <c r="M2793" s="136">
        <v>4</v>
      </c>
      <c r="N2793" s="136">
        <v>2</v>
      </c>
      <c r="O2793" s="136">
        <v>10.654999999999999</v>
      </c>
      <c r="P2793" s="136">
        <v>0</v>
      </c>
      <c r="Q2793" s="136">
        <v>67.573999999999998</v>
      </c>
      <c r="R2793" s="136">
        <v>24.050061618649451</v>
      </c>
      <c r="S2793" s="136">
        <v>50.4107742343921</v>
      </c>
      <c r="T2793" s="136">
        <v>8.7869042052475486</v>
      </c>
      <c r="U2793" s="136">
        <v>22.70698852932869</v>
      </c>
      <c r="V2793" s="136">
        <v>49.964318039247573</v>
      </c>
      <c r="W2793" s="136">
        <v>9.0857765033062954</v>
      </c>
      <c r="X2793" s="136">
        <v>66.527750311211946</v>
      </c>
      <c r="Y2793" s="136"/>
    </row>
    <row r="2794" spans="1:25" x14ac:dyDescent="0.45">
      <c r="A2794" s="138" t="s">
        <v>331</v>
      </c>
      <c r="B2794" s="138">
        <v>2026</v>
      </c>
      <c r="C2794" s="139">
        <v>46309</v>
      </c>
      <c r="D2794" s="138" t="s">
        <v>103</v>
      </c>
      <c r="E2794" s="138">
        <v>1</v>
      </c>
      <c r="F2794" s="138" t="s">
        <v>31</v>
      </c>
      <c r="G2794" s="138" t="s">
        <v>579</v>
      </c>
      <c r="H2794" s="138" t="s">
        <v>1926</v>
      </c>
      <c r="I2794" s="138">
        <v>1394</v>
      </c>
      <c r="J2794" s="138" t="s">
        <v>451</v>
      </c>
      <c r="K2794" s="138" t="s">
        <v>49</v>
      </c>
      <c r="L2794" s="138">
        <v>27.87123287671233</v>
      </c>
      <c r="M2794" s="138">
        <v>3</v>
      </c>
      <c r="N2794" s="138">
        <v>1</v>
      </c>
      <c r="O2794" s="138">
        <v>10.855</v>
      </c>
      <c r="P2794" s="138">
        <v>0</v>
      </c>
      <c r="Q2794" s="138">
        <v>66.328999999999994</v>
      </c>
      <c r="R2794" s="138">
        <v>30.506073351520349</v>
      </c>
      <c r="S2794" s="138">
        <v>55.145978292918862</v>
      </c>
      <c r="T2794" s="138">
        <v>8.2133016471328375</v>
      </c>
      <c r="U2794" s="138">
        <v>33.339775057026642</v>
      </c>
      <c r="V2794" s="138">
        <v>57.779048273506312</v>
      </c>
      <c r="W2794" s="138">
        <v>8.1464244054932227</v>
      </c>
      <c r="X2794" s="138">
        <v>52.555148166083207</v>
      </c>
      <c r="Y2794" s="138"/>
    </row>
    <row r="2795" spans="1:25" x14ac:dyDescent="0.45">
      <c r="A2795" s="138" t="s">
        <v>331</v>
      </c>
      <c r="B2795" s="138">
        <v>2026</v>
      </c>
      <c r="C2795" s="139">
        <v>46309</v>
      </c>
      <c r="D2795" s="138" t="s">
        <v>103</v>
      </c>
      <c r="E2795" s="138">
        <v>1</v>
      </c>
      <c r="F2795" s="138" t="s">
        <v>31</v>
      </c>
      <c r="G2795" s="138" t="s">
        <v>579</v>
      </c>
      <c r="H2795" s="138" t="s">
        <v>1926</v>
      </c>
      <c r="I2795" s="138">
        <v>1394</v>
      </c>
      <c r="J2795" s="138" t="s">
        <v>431</v>
      </c>
      <c r="K2795" s="138" t="s">
        <v>79</v>
      </c>
      <c r="L2795" s="138">
        <v>28.12876712328767</v>
      </c>
      <c r="M2795" s="138">
        <v>4</v>
      </c>
      <c r="N2795" s="138">
        <v>2</v>
      </c>
      <c r="O2795" s="138">
        <v>10.855</v>
      </c>
      <c r="P2795" s="138">
        <v>0</v>
      </c>
      <c r="Q2795" s="138">
        <v>66.328999999999994</v>
      </c>
      <c r="R2795" s="138">
        <v>22.70698852932869</v>
      </c>
      <c r="S2795" s="138">
        <v>49.964318039247573</v>
      </c>
      <c r="T2795" s="138">
        <v>9.0857765033062954</v>
      </c>
      <c r="U2795" s="138">
        <v>20.473129860204299</v>
      </c>
      <c r="V2795" s="138">
        <v>46.811475306717107</v>
      </c>
      <c r="W2795" s="138">
        <v>8.77944848217094</v>
      </c>
      <c r="X2795" s="138">
        <v>52.555148166083207</v>
      </c>
      <c r="Y2795" s="138"/>
    </row>
    <row r="2796" spans="1:25" x14ac:dyDescent="0.45">
      <c r="A2796" s="138" t="s">
        <v>331</v>
      </c>
      <c r="B2796" s="138">
        <v>2026</v>
      </c>
      <c r="C2796" s="139">
        <v>46309</v>
      </c>
      <c r="D2796" s="138" t="s">
        <v>103</v>
      </c>
      <c r="E2796" s="138">
        <v>1</v>
      </c>
      <c r="F2796" s="138" t="s">
        <v>31</v>
      </c>
      <c r="G2796" s="138" t="s">
        <v>578</v>
      </c>
      <c r="H2796" s="138" t="s">
        <v>1927</v>
      </c>
      <c r="I2796" s="138">
        <v>1395</v>
      </c>
      <c r="J2796" s="138" t="s">
        <v>480</v>
      </c>
      <c r="K2796" s="138" t="s">
        <v>43</v>
      </c>
      <c r="L2796" s="138">
        <v>21.517808219178079</v>
      </c>
      <c r="M2796" s="138">
        <v>1</v>
      </c>
      <c r="N2796" s="138">
        <v>1</v>
      </c>
      <c r="O2796" s="138">
        <v>10.759</v>
      </c>
      <c r="P2796" s="138">
        <v>0</v>
      </c>
      <c r="Q2796" s="138">
        <v>66.921000000000006</v>
      </c>
      <c r="R2796" s="138">
        <v>44.629649014270598</v>
      </c>
      <c r="S2796" s="138">
        <v>68.908471367264696</v>
      </c>
      <c r="T2796" s="138">
        <v>8.0929407843313665</v>
      </c>
      <c r="U2796" s="138">
        <v>50.572725196359883</v>
      </c>
      <c r="V2796" s="138">
        <v>74.24558540224541</v>
      </c>
      <c r="W2796" s="138">
        <v>7.8909534019618413</v>
      </c>
      <c r="X2796" s="138">
        <v>76.062619291422777</v>
      </c>
      <c r="Y2796" s="138"/>
    </row>
    <row r="2797" spans="1:25" x14ac:dyDescent="0.45">
      <c r="A2797" s="138" t="s">
        <v>331</v>
      </c>
      <c r="B2797" s="138">
        <v>2026</v>
      </c>
      <c r="C2797" s="139">
        <v>46309</v>
      </c>
      <c r="D2797" s="138" t="s">
        <v>103</v>
      </c>
      <c r="E2797" s="138">
        <v>1</v>
      </c>
      <c r="F2797" s="138" t="s">
        <v>31</v>
      </c>
      <c r="G2797" s="138" t="s">
        <v>578</v>
      </c>
      <c r="H2797" s="138" t="s">
        <v>1927</v>
      </c>
      <c r="I2797" s="138">
        <v>1395</v>
      </c>
      <c r="J2797" s="138" t="s">
        <v>492</v>
      </c>
      <c r="K2797" s="138" t="s">
        <v>79</v>
      </c>
      <c r="L2797" s="138">
        <v>23.827397260273969</v>
      </c>
      <c r="M2797" s="138">
        <v>2</v>
      </c>
      <c r="N2797" s="138">
        <v>2</v>
      </c>
      <c r="O2797" s="138">
        <v>10.759</v>
      </c>
      <c r="P2797" s="138">
        <v>0</v>
      </c>
      <c r="Q2797" s="138">
        <v>66.921000000000006</v>
      </c>
      <c r="R2797" s="138">
        <v>52.555968011850851</v>
      </c>
      <c r="S2797" s="138">
        <v>83.216767215580873</v>
      </c>
      <c r="T2797" s="138">
        <v>10.22026640124334</v>
      </c>
      <c r="U2797" s="138">
        <v>47.415141076093491</v>
      </c>
      <c r="V2797" s="138">
        <v>75.088564016702676</v>
      </c>
      <c r="W2797" s="138">
        <v>9.224474313536394</v>
      </c>
      <c r="X2797" s="138">
        <v>76.062619291422777</v>
      </c>
      <c r="Y2797" s="138"/>
    </row>
    <row r="2798" spans="1:25" x14ac:dyDescent="0.45">
      <c r="A2798" s="138" t="s">
        <v>331</v>
      </c>
      <c r="B2798" s="138">
        <v>2026</v>
      </c>
      <c r="C2798" s="139">
        <v>46309</v>
      </c>
      <c r="D2798" s="138" t="s">
        <v>103</v>
      </c>
      <c r="E2798" s="138">
        <v>2</v>
      </c>
      <c r="F2798" s="138" t="s">
        <v>31</v>
      </c>
      <c r="G2798" s="138" t="s">
        <v>579</v>
      </c>
      <c r="H2798" s="138" t="s">
        <v>1928</v>
      </c>
      <c r="I2798" s="138">
        <v>1396</v>
      </c>
      <c r="J2798" s="138" t="s">
        <v>431</v>
      </c>
      <c r="K2798" s="138" t="s">
        <v>79</v>
      </c>
      <c r="L2798" s="138">
        <v>28.12876712328767</v>
      </c>
      <c r="M2798" s="138">
        <v>4</v>
      </c>
      <c r="N2798" s="138">
        <v>1</v>
      </c>
      <c r="O2798" s="138">
        <v>10.792999999999999</v>
      </c>
      <c r="P2798" s="138">
        <v>0</v>
      </c>
      <c r="Q2798" s="138">
        <v>66.709999999999994</v>
      </c>
      <c r="R2798" s="138">
        <v>20.473129860204299</v>
      </c>
      <c r="S2798" s="138">
        <v>46.811475306717107</v>
      </c>
      <c r="T2798" s="138">
        <v>8.77944848217094</v>
      </c>
      <c r="U2798" s="138">
        <v>27.755673602484091</v>
      </c>
      <c r="V2798" s="138">
        <v>52.662122008910522</v>
      </c>
      <c r="W2798" s="138">
        <v>8.3021494688088122</v>
      </c>
      <c r="X2798" s="138">
        <v>52.295261790111709</v>
      </c>
      <c r="Y2798" s="138"/>
    </row>
    <row r="2799" spans="1:25" x14ac:dyDescent="0.45">
      <c r="A2799" s="138" t="s">
        <v>331</v>
      </c>
      <c r="B2799" s="138">
        <v>2026</v>
      </c>
      <c r="C2799" s="139">
        <v>46309</v>
      </c>
      <c r="D2799" s="138" t="s">
        <v>103</v>
      </c>
      <c r="E2799" s="138">
        <v>2</v>
      </c>
      <c r="F2799" s="138" t="s">
        <v>31</v>
      </c>
      <c r="G2799" s="138" t="s">
        <v>579</v>
      </c>
      <c r="H2799" s="138" t="s">
        <v>1928</v>
      </c>
      <c r="I2799" s="138">
        <v>1396</v>
      </c>
      <c r="J2799" s="138" t="s">
        <v>451</v>
      </c>
      <c r="K2799" s="138" t="s">
        <v>49</v>
      </c>
      <c r="L2799" s="138">
        <v>27.87123287671233</v>
      </c>
      <c r="M2799" s="138">
        <v>3</v>
      </c>
      <c r="N2799" s="138">
        <v>2</v>
      </c>
      <c r="O2799" s="138">
        <v>10.792999999999999</v>
      </c>
      <c r="P2799" s="138">
        <v>0</v>
      </c>
      <c r="Q2799" s="138">
        <v>66.709999999999994</v>
      </c>
      <c r="R2799" s="138">
        <v>33.339775057026642</v>
      </c>
      <c r="S2799" s="138">
        <v>57.779048273506312</v>
      </c>
      <c r="T2799" s="138">
        <v>8.1464244054932227</v>
      </c>
      <c r="U2799" s="138">
        <v>28.99358589634608</v>
      </c>
      <c r="V2799" s="138">
        <v>52.656649735663358</v>
      </c>
      <c r="W2799" s="138">
        <v>7.887687946439093</v>
      </c>
      <c r="X2799" s="138">
        <v>52.295261790111709</v>
      </c>
      <c r="Y2799" s="138"/>
    </row>
    <row r="2800" spans="1:25" x14ac:dyDescent="0.45">
      <c r="A2800" s="138" t="s">
        <v>331</v>
      </c>
      <c r="B2800" s="138">
        <v>2026</v>
      </c>
      <c r="C2800" s="139">
        <v>46309</v>
      </c>
      <c r="D2800" s="138" t="s">
        <v>103</v>
      </c>
      <c r="E2800" s="138">
        <v>2</v>
      </c>
      <c r="F2800" s="138" t="s">
        <v>31</v>
      </c>
      <c r="G2800" s="138" t="s">
        <v>578</v>
      </c>
      <c r="H2800" s="138" t="s">
        <v>1929</v>
      </c>
      <c r="I2800" s="138">
        <v>1397</v>
      </c>
      <c r="J2800" s="138" t="s">
        <v>480</v>
      </c>
      <c r="K2800" s="138" t="s">
        <v>43</v>
      </c>
      <c r="L2800" s="138">
        <v>21.517808219178079</v>
      </c>
      <c r="M2800" s="138">
        <v>1</v>
      </c>
      <c r="N2800" s="138">
        <v>1</v>
      </c>
      <c r="O2800" s="138">
        <v>10.455</v>
      </c>
      <c r="P2800" s="138">
        <v>0</v>
      </c>
      <c r="Q2800" s="138">
        <v>68.867000000000004</v>
      </c>
      <c r="R2800" s="138">
        <v>50.572725196359883</v>
      </c>
      <c r="S2800" s="138">
        <v>74.24558540224541</v>
      </c>
      <c r="T2800" s="138">
        <v>7.8909534019618413</v>
      </c>
      <c r="U2800" s="138">
        <v>54.030458436406057</v>
      </c>
      <c r="V2800" s="138">
        <v>77.506150848709126</v>
      </c>
      <c r="W2800" s="138">
        <v>7.8252308041010226</v>
      </c>
      <c r="X2800" s="138">
        <v>74.667074709474036</v>
      </c>
      <c r="Y2800" s="138"/>
    </row>
    <row r="2801" spans="1:25" x14ac:dyDescent="0.45">
      <c r="A2801" s="138" t="s">
        <v>331</v>
      </c>
      <c r="B2801" s="138">
        <v>2026</v>
      </c>
      <c r="C2801" s="139">
        <v>46309</v>
      </c>
      <c r="D2801" s="138" t="s">
        <v>103</v>
      </c>
      <c r="E2801" s="138">
        <v>2</v>
      </c>
      <c r="F2801" s="138" t="s">
        <v>31</v>
      </c>
      <c r="G2801" s="138" t="s">
        <v>578</v>
      </c>
      <c r="H2801" s="138" t="s">
        <v>1929</v>
      </c>
      <c r="I2801" s="138">
        <v>1397</v>
      </c>
      <c r="J2801" s="138" t="s">
        <v>492</v>
      </c>
      <c r="K2801" s="138" t="s">
        <v>79</v>
      </c>
      <c r="L2801" s="138">
        <v>23.827397260273969</v>
      </c>
      <c r="M2801" s="138">
        <v>2</v>
      </c>
      <c r="N2801" s="138">
        <v>2</v>
      </c>
      <c r="O2801" s="138">
        <v>10.455</v>
      </c>
      <c r="P2801" s="138">
        <v>0</v>
      </c>
      <c r="Q2801" s="138">
        <v>68.867000000000004</v>
      </c>
      <c r="R2801" s="138">
        <v>47.415141076093491</v>
      </c>
      <c r="S2801" s="138">
        <v>75.088564016702676</v>
      </c>
      <c r="T2801" s="138">
        <v>9.224474313536394</v>
      </c>
      <c r="U2801" s="138">
        <v>44.526875233527427</v>
      </c>
      <c r="V2801" s="138">
        <v>70.783780644636934</v>
      </c>
      <c r="W2801" s="138">
        <v>8.752301803703169</v>
      </c>
      <c r="X2801" s="138">
        <v>74.667074709474036</v>
      </c>
      <c r="Y2801" s="138"/>
    </row>
    <row r="2802" spans="1:25" x14ac:dyDescent="0.45">
      <c r="A2802" s="138" t="s">
        <v>331</v>
      </c>
      <c r="B2802" s="138">
        <v>2026</v>
      </c>
      <c r="C2802" s="139">
        <v>46309</v>
      </c>
      <c r="D2802" s="138" t="s">
        <v>103</v>
      </c>
      <c r="E2802" s="138">
        <v>3</v>
      </c>
      <c r="F2802" s="138" t="s">
        <v>31</v>
      </c>
      <c r="G2802" s="138" t="s">
        <v>579</v>
      </c>
      <c r="H2802" s="138" t="s">
        <v>1930</v>
      </c>
      <c r="I2802" s="138">
        <v>1398</v>
      </c>
      <c r="J2802" s="138" t="s">
        <v>451</v>
      </c>
      <c r="K2802" s="138" t="s">
        <v>49</v>
      </c>
      <c r="L2802" s="138">
        <v>27.87123287671233</v>
      </c>
      <c r="M2802" s="138">
        <v>3</v>
      </c>
      <c r="N2802" s="138">
        <v>1</v>
      </c>
      <c r="O2802" s="138">
        <v>10.993</v>
      </c>
      <c r="P2802" s="138">
        <v>0</v>
      </c>
      <c r="Q2802" s="138">
        <v>65.495999999999995</v>
      </c>
      <c r="R2802" s="138">
        <v>28.99358589634608</v>
      </c>
      <c r="S2802" s="138">
        <v>52.656649735663358</v>
      </c>
      <c r="T2802" s="138">
        <v>7.887687946439093</v>
      </c>
      <c r="U2802" s="138">
        <v>32.479269030250258</v>
      </c>
      <c r="V2802" s="138">
        <v>55.878786593956583</v>
      </c>
      <c r="W2802" s="138">
        <v>7.7998391879021023</v>
      </c>
      <c r="X2802" s="138">
        <v>52.65938587228694</v>
      </c>
      <c r="Y2802" s="138"/>
    </row>
    <row r="2803" spans="1:25" x14ac:dyDescent="0.45">
      <c r="A2803" s="138" t="s">
        <v>331</v>
      </c>
      <c r="B2803" s="138">
        <v>2026</v>
      </c>
      <c r="C2803" s="139">
        <v>46309</v>
      </c>
      <c r="D2803" s="138" t="s">
        <v>103</v>
      </c>
      <c r="E2803" s="138">
        <v>3</v>
      </c>
      <c r="F2803" s="138" t="s">
        <v>31</v>
      </c>
      <c r="G2803" s="138" t="s">
        <v>579</v>
      </c>
      <c r="H2803" s="138" t="s">
        <v>1930</v>
      </c>
      <c r="I2803" s="138">
        <v>1398</v>
      </c>
      <c r="J2803" s="138" t="s">
        <v>431</v>
      </c>
      <c r="K2803" s="138" t="s">
        <v>79</v>
      </c>
      <c r="L2803" s="138">
        <v>28.12876712328767</v>
      </c>
      <c r="M2803" s="138">
        <v>4</v>
      </c>
      <c r="N2803" s="138">
        <v>2</v>
      </c>
      <c r="O2803" s="138">
        <v>10.993</v>
      </c>
      <c r="P2803" s="138">
        <v>0</v>
      </c>
      <c r="Q2803" s="138">
        <v>65.495999999999995</v>
      </c>
      <c r="R2803" s="138">
        <v>27.755673602484091</v>
      </c>
      <c r="S2803" s="138">
        <v>52.662122008910522</v>
      </c>
      <c r="T2803" s="138">
        <v>8.3021494688088122</v>
      </c>
      <c r="U2803" s="138">
        <v>24.856818681846121</v>
      </c>
      <c r="V2803" s="138">
        <v>49.13638958657004</v>
      </c>
      <c r="W2803" s="138">
        <v>8.0931903015746407</v>
      </c>
      <c r="X2803" s="138">
        <v>52.65938587228694</v>
      </c>
      <c r="Y2803" s="138"/>
    </row>
  </sheetData>
  <autoFilter ref="A1:X1" xr:uid="{00000000-0009-0000-0000-000002000000}"/>
  <conditionalFormatting sqref="W2804:W1048576">
    <cfRule type="colorScale" priority="3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804:Q1048576">
    <cfRule type="colorScale" priority="36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804:V1048576">
    <cfRule type="colorScale" priority="37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280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80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T280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80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:V280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:W280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80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V515"/>
  <sheetViews>
    <sheetView zoomScale="85" zoomScaleNormal="85" workbookViewId="0">
      <pane ySplit="1" topLeftCell="A475" activePane="bottomLeft" state="frozen"/>
      <selection activeCell="Q1819" sqref="Q1819"/>
      <selection pane="bottomLeft" activeCell="O508" sqref="O508"/>
    </sheetView>
  </sheetViews>
  <sheetFormatPr defaultColWidth="7.53125" defaultRowHeight="14.25" x14ac:dyDescent="0.45"/>
  <cols>
    <col min="1" max="1" width="11.796875" bestFit="1" customWidth="1"/>
    <col min="2" max="2" width="7.53125" bestFit="1" customWidth="1"/>
    <col min="3" max="3" width="10.796875" bestFit="1" customWidth="1"/>
    <col min="4" max="4" width="8.53125" bestFit="1" customWidth="1"/>
    <col min="5" max="5" width="9.19921875" customWidth="1"/>
    <col min="6" max="6" width="7.796875" bestFit="1" customWidth="1"/>
    <col min="7" max="7" width="10.46484375" bestFit="1" customWidth="1"/>
    <col min="8" max="8" width="27.53125" bestFit="1" customWidth="1"/>
    <col min="9" max="9" width="28.46484375" bestFit="1" customWidth="1"/>
    <col min="10" max="10" width="25.796875" bestFit="1" customWidth="1"/>
    <col min="11" max="13" width="8.19921875" bestFit="1" customWidth="1"/>
    <col min="14" max="14" width="8" bestFit="1" customWidth="1"/>
    <col min="15" max="21" width="6.796875" customWidth="1"/>
    <col min="22" max="22" width="12.19921875" bestFit="1" customWidth="1"/>
  </cols>
  <sheetData>
    <row r="1" spans="1:22" x14ac:dyDescent="0.45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8</v>
      </c>
      <c r="H1" s="18" t="s">
        <v>6</v>
      </c>
      <c r="I1" s="18" t="s">
        <v>7</v>
      </c>
      <c r="J1" s="18" t="s">
        <v>1931</v>
      </c>
      <c r="K1" s="18" t="s">
        <v>9</v>
      </c>
      <c r="L1" s="18" t="s">
        <v>10</v>
      </c>
      <c r="M1" s="18" t="s">
        <v>1932</v>
      </c>
      <c r="N1" s="18" t="s">
        <v>11</v>
      </c>
      <c r="O1" s="18" t="s">
        <v>1933</v>
      </c>
      <c r="P1" s="18" t="s">
        <v>1934</v>
      </c>
      <c r="Q1" s="18" t="s">
        <v>1935</v>
      </c>
      <c r="R1" s="18" t="s">
        <v>1936</v>
      </c>
      <c r="S1" s="18" t="s">
        <v>1937</v>
      </c>
      <c r="T1" s="18" t="s">
        <v>1938</v>
      </c>
      <c r="U1" s="18" t="s">
        <v>27</v>
      </c>
      <c r="V1" s="18" t="s">
        <v>28</v>
      </c>
    </row>
    <row r="2" spans="1:22" x14ac:dyDescent="0.45">
      <c r="A2" s="31" t="s">
        <v>277</v>
      </c>
      <c r="B2" s="31">
        <v>2021</v>
      </c>
      <c r="C2" s="17">
        <v>44385</v>
      </c>
      <c r="D2" s="31" t="s">
        <v>30</v>
      </c>
      <c r="E2" s="31" t="s">
        <v>245</v>
      </c>
      <c r="F2" s="31" t="s">
        <v>245</v>
      </c>
      <c r="G2" s="3" t="s">
        <v>282</v>
      </c>
      <c r="H2" s="3" t="s">
        <v>1939</v>
      </c>
      <c r="I2" s="3" t="s">
        <v>454</v>
      </c>
      <c r="J2" s="3" t="s">
        <v>351</v>
      </c>
      <c r="K2" s="32">
        <f>(C2-VLOOKUP(H2,Riders!$A$2:$D$3499,4,FALSE))/365</f>
        <v>26.139726027397259</v>
      </c>
      <c r="L2" s="32" t="e">
        <f>(C2-VLOOKUP(I2,Riders!$A$2:$D$3499,4,FALSE))/365</f>
        <v>#N/A</v>
      </c>
      <c r="M2" s="32">
        <f>(C2-VLOOKUP(J2,Riders!$A$2:$D$3499,4,FALSE))/365</f>
        <v>28.438356164383563</v>
      </c>
      <c r="N2" s="31">
        <v>1</v>
      </c>
      <c r="O2" s="3">
        <v>11.303000000000001</v>
      </c>
      <c r="P2" s="3">
        <v>7.3990000000000009</v>
      </c>
      <c r="Q2" s="3">
        <v>6.8569999999999993</v>
      </c>
      <c r="R2" s="3">
        <v>7.0439999999999996</v>
      </c>
      <c r="S2" s="3">
        <v>7.2419999999999973</v>
      </c>
      <c r="T2" s="3">
        <v>7.5290000000000026</v>
      </c>
      <c r="U2" s="21">
        <f t="shared" ref="U2:U65" si="0">IF(COUNT(O2:T2)=6,SUM(O2:T2),"")</f>
        <v>47.374000000000002</v>
      </c>
      <c r="V2" s="21">
        <f t="shared" ref="V2:V65" si="1">3.6*750/U2</f>
        <v>56.993287457255029</v>
      </c>
    </row>
    <row r="3" spans="1:22" x14ac:dyDescent="0.45">
      <c r="A3" s="31" t="s">
        <v>277</v>
      </c>
      <c r="B3" s="31">
        <v>2021</v>
      </c>
      <c r="C3" s="17">
        <v>44385</v>
      </c>
      <c r="D3" s="31" t="s">
        <v>30</v>
      </c>
      <c r="E3" s="31" t="s">
        <v>245</v>
      </c>
      <c r="F3" s="31" t="s">
        <v>245</v>
      </c>
      <c r="G3" s="3" t="s">
        <v>282</v>
      </c>
      <c r="H3" s="3" t="s">
        <v>1940</v>
      </c>
      <c r="I3" s="3" t="s">
        <v>433</v>
      </c>
      <c r="J3" s="3" t="s">
        <v>523</v>
      </c>
      <c r="K3" s="32">
        <f>(C3-VLOOKUP(H3,Riders!$A$2:$D$3499,4,FALSE))/365</f>
        <v>20.967123287671232</v>
      </c>
      <c r="L3" s="32">
        <f>(C3-VLOOKUP(I3,Riders!$A$2:$D$3499,4,FALSE))/365</f>
        <v>28.591780821917808</v>
      </c>
      <c r="M3" s="32">
        <f>(C3-VLOOKUP(J3,Riders!$A$2:$D$3499,4,FALSE))/365</f>
        <v>18.156164383561645</v>
      </c>
      <c r="N3" s="31">
        <v>2</v>
      </c>
      <c r="O3" s="3">
        <v>11.878</v>
      </c>
      <c r="P3" s="3">
        <v>7.4149999999999991</v>
      </c>
      <c r="Q3" s="3">
        <v>7.0850000000000009</v>
      </c>
      <c r="R3" s="3">
        <v>7.3459999999999974</v>
      </c>
      <c r="S3" s="3">
        <v>7.5220000000000056</v>
      </c>
      <c r="T3" s="3">
        <v>7.6920000000000002</v>
      </c>
      <c r="U3" s="21">
        <f t="shared" si="0"/>
        <v>48.938000000000002</v>
      </c>
      <c r="V3" s="21">
        <f t="shared" si="1"/>
        <v>55.171850096039883</v>
      </c>
    </row>
    <row r="4" spans="1:22" x14ac:dyDescent="0.45">
      <c r="A4" s="31" t="s">
        <v>277</v>
      </c>
      <c r="B4" s="31">
        <v>2021</v>
      </c>
      <c r="C4" s="17">
        <v>44385</v>
      </c>
      <c r="D4" s="31" t="s">
        <v>30</v>
      </c>
      <c r="E4" s="31" t="s">
        <v>245</v>
      </c>
      <c r="F4" s="31" t="s">
        <v>245</v>
      </c>
      <c r="G4" s="3" t="s">
        <v>88</v>
      </c>
      <c r="H4" s="3" t="s">
        <v>457</v>
      </c>
      <c r="I4" s="3" t="s">
        <v>453</v>
      </c>
      <c r="J4" s="3" t="s">
        <v>1941</v>
      </c>
      <c r="K4" s="32">
        <f>(C4-VLOOKUP(H4,Riders!$A$2:$D$3499,4,FALSE))/365</f>
        <v>20.12876712328767</v>
      </c>
      <c r="L4" s="32">
        <f>(C4-VLOOKUP(I4,Riders!$A$2:$D$3499,4,FALSE))/365</f>
        <v>20.358904109589041</v>
      </c>
      <c r="M4" s="32">
        <f>(C4-VLOOKUP(J4,Riders!$A$2:$D$3499,4,FALSE))/365</f>
        <v>20.265753424657536</v>
      </c>
      <c r="N4" s="31">
        <v>3</v>
      </c>
      <c r="O4" s="3">
        <v>12.311999999999999</v>
      </c>
      <c r="P4" s="3">
        <v>7.8439999999999994</v>
      </c>
      <c r="Q4" s="3">
        <v>7.2469999999999999</v>
      </c>
      <c r="R4" s="3">
        <v>7.161999999999999</v>
      </c>
      <c r="S4" s="3">
        <v>7.4560000000000031</v>
      </c>
      <c r="T4" s="3">
        <v>7.7479999999999984</v>
      </c>
      <c r="U4" s="21">
        <f t="shared" si="0"/>
        <v>49.768999999999998</v>
      </c>
      <c r="V4" s="21">
        <f t="shared" si="1"/>
        <v>54.250637947316605</v>
      </c>
    </row>
    <row r="5" spans="1:22" x14ac:dyDescent="0.45">
      <c r="A5" s="31" t="s">
        <v>277</v>
      </c>
      <c r="B5" s="31">
        <v>2021</v>
      </c>
      <c r="C5" s="17">
        <v>44385</v>
      </c>
      <c r="D5" s="31" t="s">
        <v>30</v>
      </c>
      <c r="E5" s="31" t="s">
        <v>245</v>
      </c>
      <c r="F5" s="31" t="s">
        <v>245</v>
      </c>
      <c r="G5" s="3" t="s">
        <v>99</v>
      </c>
      <c r="H5" s="3" t="s">
        <v>97</v>
      </c>
      <c r="I5" s="3" t="s">
        <v>347</v>
      </c>
      <c r="J5" s="3" t="s">
        <v>357</v>
      </c>
      <c r="K5" s="32">
        <f>(C5-VLOOKUP(H5,Riders!$A$2:$D$3499,4,FALSE))/365</f>
        <v>22.860273972602741</v>
      </c>
      <c r="L5" s="32" t="e">
        <f>(C5-VLOOKUP(I5,Riders!$A$2:$D$3499,4,FALSE))/365</f>
        <v>#N/A</v>
      </c>
      <c r="M5" s="32">
        <f>(C5-VLOOKUP(J5,Riders!$A$2:$D$3499,4,FALSE))/365</f>
        <v>25.345205479452055</v>
      </c>
      <c r="N5" s="31">
        <v>4</v>
      </c>
      <c r="O5" s="3">
        <v>11.663</v>
      </c>
      <c r="P5" s="3">
        <v>7.5129999999999981</v>
      </c>
      <c r="Q5" s="3">
        <v>7.142000000000003</v>
      </c>
      <c r="R5" s="3">
        <v>7.2489999999999988</v>
      </c>
      <c r="S5" s="3">
        <v>11.097</v>
      </c>
      <c r="T5" s="3">
        <v>8.5309999999999988</v>
      </c>
      <c r="U5" s="21">
        <f t="shared" si="0"/>
        <v>53.195</v>
      </c>
      <c r="V5" s="21">
        <f t="shared" si="1"/>
        <v>50.756650061095968</v>
      </c>
    </row>
    <row r="6" spans="1:22" x14ac:dyDescent="0.45">
      <c r="A6" s="31" t="s">
        <v>277</v>
      </c>
      <c r="B6" s="31">
        <v>2021</v>
      </c>
      <c r="C6" s="17">
        <v>44385</v>
      </c>
      <c r="D6" s="31" t="s">
        <v>30</v>
      </c>
      <c r="E6" s="31" t="s">
        <v>245</v>
      </c>
      <c r="F6" s="31" t="s">
        <v>245</v>
      </c>
      <c r="G6" s="3" t="s">
        <v>143</v>
      </c>
      <c r="H6" s="3" t="s">
        <v>1942</v>
      </c>
      <c r="I6" s="3" t="s">
        <v>459</v>
      </c>
      <c r="J6" s="3" t="s">
        <v>458</v>
      </c>
      <c r="K6" s="32">
        <f>(C6-VLOOKUP(H6,Riders!$A$2:$D$3499,4,FALSE))/365</f>
        <v>22.005479452054793</v>
      </c>
      <c r="L6" s="32">
        <f>(C6-VLOOKUP(I6,Riders!$A$2:$D$3499,4,FALSE))/365</f>
        <v>18.150684931506849</v>
      </c>
      <c r="M6" s="32">
        <f>(C6-VLOOKUP(J6,Riders!$A$2:$D$3499,4,FALSE))/365</f>
        <v>23.172602739726027</v>
      </c>
      <c r="N6" s="31">
        <v>5</v>
      </c>
      <c r="O6" s="3">
        <v>13.656000000000001</v>
      </c>
      <c r="P6" s="3">
        <v>8.5129999999999999</v>
      </c>
      <c r="Q6" s="3">
        <v>7.9469999999999992</v>
      </c>
      <c r="R6" s="3">
        <v>7.7659999999999982</v>
      </c>
      <c r="S6" s="3">
        <v>7.6360000000000028</v>
      </c>
      <c r="T6" s="3">
        <v>7.7939999999999969</v>
      </c>
      <c r="U6" s="21">
        <f t="shared" si="0"/>
        <v>53.311999999999998</v>
      </c>
      <c r="V6" s="21">
        <f t="shared" si="1"/>
        <v>50.645258103241297</v>
      </c>
    </row>
    <row r="7" spans="1:22" x14ac:dyDescent="0.45">
      <c r="A7" s="31" t="s">
        <v>277</v>
      </c>
      <c r="B7" s="31">
        <v>2021</v>
      </c>
      <c r="C7" s="17">
        <v>44385</v>
      </c>
      <c r="D7" s="31" t="s">
        <v>30</v>
      </c>
      <c r="E7" s="31" t="s">
        <v>1943</v>
      </c>
      <c r="F7" s="31">
        <v>1</v>
      </c>
      <c r="G7" s="3" t="s">
        <v>99</v>
      </c>
      <c r="H7" s="3" t="s">
        <v>97</v>
      </c>
      <c r="I7" s="3" t="s">
        <v>347</v>
      </c>
      <c r="J7" s="3" t="s">
        <v>357</v>
      </c>
      <c r="K7" s="32">
        <f>(C7-VLOOKUP(H7,Riders!$A$2:$D$3499,4,FALSE))/365</f>
        <v>22.860273972602741</v>
      </c>
      <c r="L7" s="32" t="e">
        <f>(C7-VLOOKUP(I7,Riders!$A$2:$D$3499,4,FALSE))/365</f>
        <v>#N/A</v>
      </c>
      <c r="M7" s="32">
        <f>(C7-VLOOKUP(J7,Riders!$A$2:$D$3499,4,FALSE))/365</f>
        <v>25.345205479452055</v>
      </c>
      <c r="N7" s="31">
        <v>1</v>
      </c>
      <c r="O7" s="3">
        <v>11.656000000000001</v>
      </c>
      <c r="P7" s="3">
        <v>7.4459999999999997</v>
      </c>
      <c r="Q7" s="3">
        <v>7.0670000000000002</v>
      </c>
      <c r="R7" s="3">
        <v>7.1369999999999969</v>
      </c>
      <c r="S7" s="3">
        <v>7.4100000000000037</v>
      </c>
      <c r="T7" s="3">
        <v>12.000999999999999</v>
      </c>
      <c r="U7" s="21">
        <f t="shared" si="0"/>
        <v>52.716999999999999</v>
      </c>
      <c r="V7" s="21">
        <f t="shared" si="1"/>
        <v>51.216875011855763</v>
      </c>
    </row>
    <row r="8" spans="1:22" x14ac:dyDescent="0.45">
      <c r="A8" s="31" t="s">
        <v>277</v>
      </c>
      <c r="B8" s="31">
        <v>2021</v>
      </c>
      <c r="C8" s="17">
        <v>44385</v>
      </c>
      <c r="D8" s="31" t="s">
        <v>30</v>
      </c>
      <c r="E8" s="31" t="s">
        <v>1943</v>
      </c>
      <c r="F8" s="31">
        <v>1</v>
      </c>
      <c r="G8" s="3" t="s">
        <v>143</v>
      </c>
      <c r="H8" s="3" t="s">
        <v>1942</v>
      </c>
      <c r="I8" s="3" t="s">
        <v>459</v>
      </c>
      <c r="J8" s="3" t="s">
        <v>458</v>
      </c>
      <c r="K8" s="32">
        <f>(C8-VLOOKUP(H8,Riders!$A$2:$D$3499,4,FALSE))/365</f>
        <v>22.005479452054793</v>
      </c>
      <c r="L8" s="32">
        <f>(C8-VLOOKUP(I8,Riders!$A$2:$D$3499,4,FALSE))/365</f>
        <v>18.150684931506849</v>
      </c>
      <c r="M8" s="32">
        <f>(C8-VLOOKUP(J8,Riders!$A$2:$D$3499,4,FALSE))/365</f>
        <v>23.172602739726027</v>
      </c>
      <c r="N8" s="31">
        <v>2</v>
      </c>
      <c r="O8" s="3">
        <v>13.659000000000001</v>
      </c>
      <c r="P8" s="3">
        <v>8.5879999999999992</v>
      </c>
      <c r="Q8" s="3">
        <v>7.7020000000000017</v>
      </c>
      <c r="R8" s="3">
        <v>7.6529999999999951</v>
      </c>
      <c r="S8" s="3">
        <v>7.5290000000000026</v>
      </c>
      <c r="T8" s="3">
        <v>7.6469999999999976</v>
      </c>
      <c r="U8" s="21">
        <f t="shared" si="0"/>
        <v>52.777999999999999</v>
      </c>
      <c r="V8" s="21">
        <f t="shared" si="1"/>
        <v>51.157679336087007</v>
      </c>
    </row>
    <row r="9" spans="1:22" x14ac:dyDescent="0.45">
      <c r="A9" s="31" t="s">
        <v>277</v>
      </c>
      <c r="B9" s="31">
        <v>2021</v>
      </c>
      <c r="C9" s="17">
        <v>44385</v>
      </c>
      <c r="D9" s="31" t="s">
        <v>30</v>
      </c>
      <c r="E9" s="31" t="s">
        <v>1943</v>
      </c>
      <c r="F9" s="31">
        <v>2</v>
      </c>
      <c r="G9" s="3" t="s">
        <v>88</v>
      </c>
      <c r="H9" s="3" t="s">
        <v>457</v>
      </c>
      <c r="I9" s="3" t="s">
        <v>453</v>
      </c>
      <c r="J9" s="3" t="s">
        <v>1941</v>
      </c>
      <c r="K9" s="32">
        <f>(C9-VLOOKUP(H9,Riders!$A$2:$D$3499,4,FALSE))/365</f>
        <v>20.12876712328767</v>
      </c>
      <c r="L9" s="32">
        <f>(C9-VLOOKUP(I9,Riders!$A$2:$D$3499,4,FALSE))/365</f>
        <v>20.358904109589041</v>
      </c>
      <c r="M9" s="32">
        <f>(C9-VLOOKUP(J9,Riders!$A$2:$D$3499,4,FALSE))/365</f>
        <v>20.265753424657536</v>
      </c>
      <c r="N9" s="31">
        <v>1</v>
      </c>
      <c r="O9" s="3">
        <v>12.218999999999999</v>
      </c>
      <c r="P9" s="3">
        <v>7.802999999999999</v>
      </c>
      <c r="Q9" s="3">
        <v>7.1230000000000011</v>
      </c>
      <c r="R9" s="3">
        <v>7.1440000000000019</v>
      </c>
      <c r="S9" s="3">
        <v>7.7890000000000006</v>
      </c>
      <c r="T9" s="3">
        <v>7.7749999999999986</v>
      </c>
      <c r="U9" s="21">
        <f t="shared" si="0"/>
        <v>49.853000000000002</v>
      </c>
      <c r="V9" s="21">
        <f t="shared" si="1"/>
        <v>54.159228130704271</v>
      </c>
    </row>
    <row r="10" spans="1:22" x14ac:dyDescent="0.45">
      <c r="A10" s="31" t="s">
        <v>277</v>
      </c>
      <c r="B10" s="31">
        <v>2021</v>
      </c>
      <c r="C10" s="17">
        <v>44385</v>
      </c>
      <c r="D10" s="31" t="s">
        <v>30</v>
      </c>
      <c r="E10" s="31" t="s">
        <v>1943</v>
      </c>
      <c r="F10" s="31">
        <v>3</v>
      </c>
      <c r="G10" s="3" t="s">
        <v>282</v>
      </c>
      <c r="H10" s="3" t="s">
        <v>433</v>
      </c>
      <c r="I10" s="3" t="s">
        <v>523</v>
      </c>
      <c r="J10" s="3" t="s">
        <v>1944</v>
      </c>
      <c r="K10" s="32">
        <f>(C10-VLOOKUP(H10,Riders!$A$2:$D$3499,4,FALSE))/365</f>
        <v>28.591780821917808</v>
      </c>
      <c r="L10" s="32">
        <f>(C10-VLOOKUP(I10,Riders!$A$2:$D$3499,4,FALSE))/365</f>
        <v>18.156164383561645</v>
      </c>
      <c r="M10" s="32">
        <f>(C10-VLOOKUP(J10,Riders!$A$2:$D$3499,4,FALSE))/365</f>
        <v>21.523287671232875</v>
      </c>
      <c r="N10" s="31">
        <v>1</v>
      </c>
      <c r="O10" s="3">
        <v>11.923</v>
      </c>
      <c r="P10" s="3">
        <v>7.6</v>
      </c>
      <c r="Q10" s="3">
        <v>7.0670000000000002</v>
      </c>
      <c r="R10" s="3">
        <v>7.2500000000000044</v>
      </c>
      <c r="S10" s="3">
        <v>7.205999999999996</v>
      </c>
      <c r="T10" s="3">
        <v>7.3350000000000009</v>
      </c>
      <c r="U10" s="21">
        <f t="shared" si="0"/>
        <v>48.381</v>
      </c>
      <c r="V10" s="21">
        <f t="shared" si="1"/>
        <v>55.807031685992435</v>
      </c>
    </row>
    <row r="11" spans="1:22" x14ac:dyDescent="0.45">
      <c r="A11" s="31" t="s">
        <v>277</v>
      </c>
      <c r="B11" s="31">
        <v>2021</v>
      </c>
      <c r="C11" s="17">
        <v>44385</v>
      </c>
      <c r="D11" s="31" t="s">
        <v>30</v>
      </c>
      <c r="E11" s="31" t="s">
        <v>1943</v>
      </c>
      <c r="F11" s="31">
        <v>4</v>
      </c>
      <c r="G11" s="3" t="s">
        <v>282</v>
      </c>
      <c r="H11" s="3" t="s">
        <v>1939</v>
      </c>
      <c r="I11" s="3" t="s">
        <v>454</v>
      </c>
      <c r="J11" s="3" t="s">
        <v>351</v>
      </c>
      <c r="K11" s="32">
        <f>(C11-VLOOKUP(H11,Riders!$A$2:$D$3499,4,FALSE))/365</f>
        <v>26.139726027397259</v>
      </c>
      <c r="L11" s="32" t="e">
        <f>(C11-VLOOKUP(I11,Riders!$A$2:$D$3499,4,FALSE))/365</f>
        <v>#N/A</v>
      </c>
      <c r="M11" s="32">
        <f>(C11-VLOOKUP(J11,Riders!$A$2:$D$3499,4,FALSE))/365</f>
        <v>28.438356164383563</v>
      </c>
      <c r="N11" s="31">
        <v>1</v>
      </c>
      <c r="O11" s="3">
        <v>11.343999999999999</v>
      </c>
      <c r="P11" s="3">
        <v>7.4249999999999989</v>
      </c>
      <c r="Q11" s="3">
        <v>6.7010000000000014</v>
      </c>
      <c r="R11" s="3">
        <v>6.9220000000000041</v>
      </c>
      <c r="S11" s="3">
        <v>7.2479999999999984</v>
      </c>
      <c r="T11" s="3">
        <v>7.5919999999999987</v>
      </c>
      <c r="U11" s="21">
        <f t="shared" si="0"/>
        <v>47.231999999999999</v>
      </c>
      <c r="V11" s="21">
        <f t="shared" si="1"/>
        <v>57.164634146341463</v>
      </c>
    </row>
    <row r="12" spans="1:22" x14ac:dyDescent="0.45">
      <c r="A12" s="31" t="s">
        <v>277</v>
      </c>
      <c r="B12" s="31">
        <v>2021</v>
      </c>
      <c r="C12" s="17">
        <v>44385</v>
      </c>
      <c r="D12" s="31" t="s">
        <v>30</v>
      </c>
      <c r="E12" s="31" t="s">
        <v>31</v>
      </c>
      <c r="F12" s="31" t="s">
        <v>578</v>
      </c>
      <c r="G12" s="3" t="s">
        <v>282</v>
      </c>
      <c r="H12" s="3" t="s">
        <v>1939</v>
      </c>
      <c r="I12" s="3" t="s">
        <v>454</v>
      </c>
      <c r="J12" s="3" t="s">
        <v>351</v>
      </c>
      <c r="K12" s="32">
        <f>(C12-VLOOKUP(H12,Riders!$A$2:$D$3499,4,FALSE))/365</f>
        <v>26.139726027397259</v>
      </c>
      <c r="L12" s="32" t="e">
        <f>(C12-VLOOKUP(I12,Riders!$A$2:$D$3499,4,FALSE))/365</f>
        <v>#N/A</v>
      </c>
      <c r="M12" s="32">
        <f>(C12-VLOOKUP(J12,Riders!$A$2:$D$3499,4,FALSE))/365</f>
        <v>28.438356164383563</v>
      </c>
      <c r="N12" s="31">
        <v>1</v>
      </c>
      <c r="O12" s="3">
        <v>11.364000000000001</v>
      </c>
      <c r="P12" s="3">
        <v>7.3990000000000009</v>
      </c>
      <c r="Q12" s="3">
        <v>6.759999999999998</v>
      </c>
      <c r="R12" s="3">
        <v>6.916999999999998</v>
      </c>
      <c r="S12" s="3">
        <v>7.5060000000000002</v>
      </c>
      <c r="T12" s="3">
        <v>7.6930000000000049</v>
      </c>
      <c r="U12" s="21">
        <f t="shared" si="0"/>
        <v>47.639000000000003</v>
      </c>
      <c r="V12" s="21">
        <f t="shared" si="1"/>
        <v>56.676252650139588</v>
      </c>
    </row>
    <row r="13" spans="1:22" x14ac:dyDescent="0.45">
      <c r="A13" s="31" t="s">
        <v>277</v>
      </c>
      <c r="B13" s="31">
        <v>2021</v>
      </c>
      <c r="C13" s="17">
        <v>44385</v>
      </c>
      <c r="D13" s="31" t="s">
        <v>30</v>
      </c>
      <c r="E13" s="31" t="s">
        <v>31</v>
      </c>
      <c r="F13" s="31" t="s">
        <v>578</v>
      </c>
      <c r="G13" s="3" t="s">
        <v>282</v>
      </c>
      <c r="H13" s="3" t="s">
        <v>433</v>
      </c>
      <c r="I13" s="3" t="s">
        <v>523</v>
      </c>
      <c r="J13" s="3" t="s">
        <v>1944</v>
      </c>
      <c r="K13" s="32">
        <f>(C13-VLOOKUP(H13,Riders!$A$2:$D$3499,4,FALSE))/365</f>
        <v>28.591780821917808</v>
      </c>
      <c r="L13" s="32">
        <f>(C13-VLOOKUP(I13,Riders!$A$2:$D$3499,4,FALSE))/365</f>
        <v>18.156164383561645</v>
      </c>
      <c r="M13" s="32">
        <f>(C13-VLOOKUP(J13,Riders!$A$2:$D$3499,4,FALSE))/365</f>
        <v>21.523287671232875</v>
      </c>
      <c r="N13" s="31">
        <v>2</v>
      </c>
      <c r="O13" s="3">
        <v>11.704000000000001</v>
      </c>
      <c r="P13" s="3">
        <v>7.4929999999999994</v>
      </c>
      <c r="Q13" s="3">
        <v>6.9540000000000006</v>
      </c>
      <c r="R13" s="3">
        <v>7.0810000000000004</v>
      </c>
      <c r="S13" s="3">
        <v>7.4560000000000031</v>
      </c>
      <c r="T13" s="3">
        <v>7.8539999999999992</v>
      </c>
      <c r="U13" s="21">
        <f t="shared" si="0"/>
        <v>48.542000000000002</v>
      </c>
      <c r="V13" s="21">
        <f t="shared" si="1"/>
        <v>55.621935643360388</v>
      </c>
    </row>
    <row r="14" spans="1:22" x14ac:dyDescent="0.45">
      <c r="A14" s="31" t="s">
        <v>277</v>
      </c>
      <c r="B14" s="31">
        <v>2021</v>
      </c>
      <c r="C14" s="17">
        <v>44385</v>
      </c>
      <c r="D14" s="31" t="s">
        <v>30</v>
      </c>
      <c r="E14" s="31" t="s">
        <v>31</v>
      </c>
      <c r="F14" s="31" t="s">
        <v>579</v>
      </c>
      <c r="G14" s="3" t="s">
        <v>88</v>
      </c>
      <c r="H14" s="3" t="s">
        <v>457</v>
      </c>
      <c r="I14" s="3" t="s">
        <v>453</v>
      </c>
      <c r="J14" s="3" t="s">
        <v>1941</v>
      </c>
      <c r="K14" s="32">
        <f>(C14-VLOOKUP(H14,Riders!$A$2:$D$3499,4,FALSE))/365</f>
        <v>20.12876712328767</v>
      </c>
      <c r="L14" s="32">
        <f>(C14-VLOOKUP(I14,Riders!$A$2:$D$3499,4,FALSE))/365</f>
        <v>20.358904109589041</v>
      </c>
      <c r="M14" s="32">
        <f>(C14-VLOOKUP(J14,Riders!$A$2:$D$3499,4,FALSE))/365</f>
        <v>20.265753424657536</v>
      </c>
      <c r="N14" s="31">
        <v>3</v>
      </c>
      <c r="O14" s="3">
        <v>12.443</v>
      </c>
      <c r="P14" s="3">
        <v>7.7419999999999991</v>
      </c>
      <c r="Q14" s="3">
        <v>7.0980000000000034</v>
      </c>
      <c r="R14" s="3">
        <v>7.1099999999999994</v>
      </c>
      <c r="S14" s="3">
        <v>7.7089999999999961</v>
      </c>
      <c r="T14" s="3">
        <v>7.7070000000000007</v>
      </c>
      <c r="U14" s="21">
        <f t="shared" si="0"/>
        <v>49.808999999999997</v>
      </c>
      <c r="V14" s="21">
        <f t="shared" si="1"/>
        <v>54.207071011263025</v>
      </c>
    </row>
    <row r="15" spans="1:22" x14ac:dyDescent="0.45">
      <c r="A15" s="31" t="s">
        <v>277</v>
      </c>
      <c r="B15" s="31">
        <v>2021</v>
      </c>
      <c r="C15" s="17">
        <v>44385</v>
      </c>
      <c r="D15" s="31" t="s">
        <v>30</v>
      </c>
      <c r="E15" s="31" t="s">
        <v>31</v>
      </c>
      <c r="F15" s="31" t="s">
        <v>579</v>
      </c>
      <c r="G15" s="3" t="s">
        <v>99</v>
      </c>
      <c r="H15" s="3" t="s">
        <v>97</v>
      </c>
      <c r="I15" s="3" t="s">
        <v>347</v>
      </c>
      <c r="J15" s="3" t="s">
        <v>357</v>
      </c>
      <c r="K15" s="32">
        <f>(C15-VLOOKUP(H15,Riders!$A$2:$D$4499,4,FALSE))/365</f>
        <v>22.860273972602741</v>
      </c>
      <c r="L15" s="32" t="e">
        <f>(C15-VLOOKUP(I15,Riders!$A$2:$D$4499,4,FALSE))/365</f>
        <v>#N/A</v>
      </c>
      <c r="M15" s="32">
        <f>(C15-VLOOKUP(J15,Riders!$A$2:$D$4499,4,FALSE))/365</f>
        <v>25.345205479452055</v>
      </c>
      <c r="N15" s="31">
        <v>4</v>
      </c>
      <c r="O15" s="3">
        <v>11.683999999999999</v>
      </c>
      <c r="P15" s="3">
        <v>7.4049999999999994</v>
      </c>
      <c r="Q15" s="3">
        <v>7.0980000000000034</v>
      </c>
      <c r="R15" s="3">
        <v>7.1630000000000003</v>
      </c>
      <c r="S15" s="3">
        <v>11.614000000000001</v>
      </c>
      <c r="T15" s="3">
        <v>8.4639999999999986</v>
      </c>
      <c r="U15" s="21">
        <f t="shared" si="0"/>
        <v>53.427999999999997</v>
      </c>
      <c r="V15" s="21">
        <f t="shared" si="1"/>
        <v>50.535299842779068</v>
      </c>
    </row>
    <row r="16" spans="1:22" x14ac:dyDescent="0.45">
      <c r="A16" s="31" t="s">
        <v>229</v>
      </c>
      <c r="B16" s="31">
        <v>2021</v>
      </c>
      <c r="C16" s="17">
        <v>44448</v>
      </c>
      <c r="D16" s="31" t="s">
        <v>30</v>
      </c>
      <c r="E16" s="31" t="s">
        <v>245</v>
      </c>
      <c r="F16" s="31" t="s">
        <v>245</v>
      </c>
      <c r="G16" s="3" t="s">
        <v>121</v>
      </c>
      <c r="H16" s="3" t="s">
        <v>466</v>
      </c>
      <c r="I16" s="3" t="s">
        <v>367</v>
      </c>
      <c r="J16" s="3" t="s">
        <v>354</v>
      </c>
      <c r="K16" s="32">
        <f>(C16-VLOOKUP(H16,Riders!$A$2:$D$3499,4,FALSE))/365</f>
        <v>19.753424657534246</v>
      </c>
      <c r="L16" s="32">
        <f>(C16-VLOOKUP(I16,Riders!$A$2:$D$3499,4,FALSE))/365</f>
        <v>30.465753424657535</v>
      </c>
      <c r="M16" s="32">
        <f>(C16-VLOOKUP(J16,Riders!$A$2:$D$3499,4,FALSE))/365</f>
        <v>26.095890410958905</v>
      </c>
      <c r="N16" s="31">
        <v>1</v>
      </c>
      <c r="O16" s="3">
        <v>12.318</v>
      </c>
      <c r="P16" s="3">
        <v>7.7170000000000014</v>
      </c>
      <c r="Q16" s="3">
        <v>7.0970000000000013</v>
      </c>
      <c r="R16" s="3">
        <v>7.200999999999997</v>
      </c>
      <c r="S16" s="3">
        <v>6.838000000000001</v>
      </c>
      <c r="T16" s="3">
        <v>7.0339999999999989</v>
      </c>
      <c r="U16" s="21">
        <f t="shared" si="0"/>
        <v>48.204999999999998</v>
      </c>
      <c r="V16" s="21">
        <f t="shared" si="1"/>
        <v>56.01078726273208</v>
      </c>
    </row>
    <row r="17" spans="1:22" x14ac:dyDescent="0.45">
      <c r="A17" s="31" t="s">
        <v>229</v>
      </c>
      <c r="B17" s="31">
        <v>2021</v>
      </c>
      <c r="C17" s="17">
        <v>44448</v>
      </c>
      <c r="D17" s="31" t="s">
        <v>30</v>
      </c>
      <c r="E17" s="31" t="s">
        <v>245</v>
      </c>
      <c r="F17" s="31" t="s">
        <v>245</v>
      </c>
      <c r="G17" s="3" t="s">
        <v>58</v>
      </c>
      <c r="H17" s="3" t="s">
        <v>387</v>
      </c>
      <c r="I17" s="3" t="s">
        <v>400</v>
      </c>
      <c r="J17" s="3" t="s">
        <v>447</v>
      </c>
      <c r="K17" s="32">
        <f>(C17-VLOOKUP(H17,Riders!$A$2:$D$3499,4,FALSE))/365</f>
        <v>24.567123287671233</v>
      </c>
      <c r="L17" s="32">
        <f>(C17-VLOOKUP(I17,Riders!$A$2:$D$3499,4,FALSE))/365</f>
        <v>27.575342465753426</v>
      </c>
      <c r="M17" s="32">
        <f>(C17-VLOOKUP(J17,Riders!$A$2:$D$3499,4,FALSE))/365</f>
        <v>21.232876712328768</v>
      </c>
      <c r="N17" s="31">
        <v>2</v>
      </c>
      <c r="O17" s="3">
        <v>11.680999999999999</v>
      </c>
      <c r="P17" s="3">
        <v>7.69</v>
      </c>
      <c r="Q17" s="3">
        <v>7.1219999999999999</v>
      </c>
      <c r="R17" s="3">
        <v>7.254999999999999</v>
      </c>
      <c r="S17" s="3">
        <v>7.3670000000000044</v>
      </c>
      <c r="T17" s="3">
        <v>7.6509999999999962</v>
      </c>
      <c r="U17" s="21">
        <f t="shared" si="0"/>
        <v>48.765999999999998</v>
      </c>
      <c r="V17" s="21">
        <f t="shared" si="1"/>
        <v>55.366443833818643</v>
      </c>
    </row>
    <row r="18" spans="1:22" x14ac:dyDescent="0.45">
      <c r="A18" s="31" t="s">
        <v>229</v>
      </c>
      <c r="B18" s="31">
        <v>2021</v>
      </c>
      <c r="C18" s="17">
        <v>44448</v>
      </c>
      <c r="D18" s="31" t="s">
        <v>30</v>
      </c>
      <c r="E18" s="31" t="s">
        <v>245</v>
      </c>
      <c r="F18" s="31" t="s">
        <v>245</v>
      </c>
      <c r="G18" s="3" t="s">
        <v>96</v>
      </c>
      <c r="H18" s="3" t="s">
        <v>1945</v>
      </c>
      <c r="I18" s="3" t="s">
        <v>448</v>
      </c>
      <c r="J18" s="3" t="s">
        <v>461</v>
      </c>
      <c r="K18" s="32">
        <f>(C18-VLOOKUP(H18,Riders!$A$2:$D$3499,4,FALSE))/365</f>
        <v>22.512328767123286</v>
      </c>
      <c r="L18" s="32">
        <f>(C18-VLOOKUP(I18,Riders!$A$2:$D$3499,4,FALSE))/365</f>
        <v>25.901369863013699</v>
      </c>
      <c r="M18" s="32">
        <f>(C18-VLOOKUP(J18,Riders!$A$2:$D$3499,4,FALSE))/365</f>
        <v>24.106849315068494</v>
      </c>
      <c r="N18" s="31">
        <v>3</v>
      </c>
      <c r="O18" s="3">
        <v>12.907</v>
      </c>
      <c r="P18" s="3">
        <v>7.9080000000000013</v>
      </c>
      <c r="Q18" s="3">
        <v>6.9199999999999982</v>
      </c>
      <c r="R18" s="3">
        <v>7.0600000000000023</v>
      </c>
      <c r="S18" s="3">
        <v>6.972999999999999</v>
      </c>
      <c r="T18" s="3">
        <v>7.2729999999999961</v>
      </c>
      <c r="U18" s="21">
        <f t="shared" si="0"/>
        <v>49.040999999999997</v>
      </c>
      <c r="V18" s="21">
        <f t="shared" si="1"/>
        <v>55.05597357313269</v>
      </c>
    </row>
    <row r="19" spans="1:22" x14ac:dyDescent="0.45">
      <c r="A19" s="31" t="s">
        <v>229</v>
      </c>
      <c r="B19" s="31">
        <v>2021</v>
      </c>
      <c r="C19" s="17">
        <v>44448</v>
      </c>
      <c r="D19" s="31" t="s">
        <v>30</v>
      </c>
      <c r="E19" s="31" t="s">
        <v>245</v>
      </c>
      <c r="F19" s="31" t="s">
        <v>245</v>
      </c>
      <c r="G19" s="3" t="s">
        <v>265</v>
      </c>
      <c r="H19" s="3" t="s">
        <v>264</v>
      </c>
      <c r="I19" s="3" t="s">
        <v>1946</v>
      </c>
      <c r="J19" s="3" t="s">
        <v>263</v>
      </c>
      <c r="K19" s="32">
        <f>(C19-VLOOKUP(H19,Riders!$A$2:$D$3499,4,FALSE))/365</f>
        <v>21.55890410958904</v>
      </c>
      <c r="L19" s="32">
        <f>(C19-VLOOKUP(I19,Riders!$A$2:$D$3499,4,FALSE))/365</f>
        <v>20.471232876712328</v>
      </c>
      <c r="M19" s="32">
        <f>(C19-VLOOKUP(J19,Riders!$A$2:$D$3499,4,FALSE))/365</f>
        <v>23.947945205479453</v>
      </c>
      <c r="N19" s="31">
        <v>4</v>
      </c>
      <c r="O19" s="3">
        <v>13.007999999999999</v>
      </c>
      <c r="P19" s="3">
        <v>7.7750000000000021</v>
      </c>
      <c r="Q19" s="3">
        <v>7.5730000000000004</v>
      </c>
      <c r="R19" s="3">
        <v>7.6389999999999958</v>
      </c>
      <c r="S19" s="3">
        <v>7.8630000000000004</v>
      </c>
      <c r="T19" s="3">
        <v>7.9850000000000074</v>
      </c>
      <c r="U19" s="21">
        <f t="shared" si="0"/>
        <v>51.843000000000004</v>
      </c>
      <c r="V19" s="21">
        <f t="shared" si="1"/>
        <v>52.080319425959139</v>
      </c>
    </row>
    <row r="20" spans="1:22" x14ac:dyDescent="0.45">
      <c r="A20" s="31" t="s">
        <v>229</v>
      </c>
      <c r="B20" s="31">
        <v>2021</v>
      </c>
      <c r="C20" s="17">
        <v>44448</v>
      </c>
      <c r="D20" s="31" t="s">
        <v>30</v>
      </c>
      <c r="E20" s="31" t="s">
        <v>245</v>
      </c>
      <c r="F20" s="31" t="s">
        <v>245</v>
      </c>
      <c r="G20" s="3" t="s">
        <v>491</v>
      </c>
      <c r="H20" s="3" t="s">
        <v>1947</v>
      </c>
      <c r="I20" s="3" t="s">
        <v>1948</v>
      </c>
      <c r="J20" s="3" t="s">
        <v>532</v>
      </c>
      <c r="K20" s="32">
        <f>(C20-VLOOKUP(H20,Riders!$A$2:$D$3499,4,FALSE))/365</f>
        <v>20.12054794520548</v>
      </c>
      <c r="L20" s="32">
        <f>(C20-VLOOKUP(I20,Riders!$A$2:$D$3499,4,FALSE))/365</f>
        <v>20.043835616438358</v>
      </c>
      <c r="M20" s="32">
        <f>(C20-VLOOKUP(J20,Riders!$A$2:$D$3499,4,FALSE))/365</f>
        <v>22.487671232876714</v>
      </c>
      <c r="N20" s="31">
        <v>5</v>
      </c>
      <c r="O20" s="3">
        <v>13.752000000000001</v>
      </c>
      <c r="P20" s="3">
        <v>8.6199999999999992</v>
      </c>
      <c r="Q20" s="3">
        <v>9.0090000000000003</v>
      </c>
      <c r="R20" s="3">
        <v>8.4720000000000013</v>
      </c>
      <c r="S20" s="3">
        <v>8.0929999999999964</v>
      </c>
      <c r="T20" s="3">
        <v>8.1200000000000045</v>
      </c>
      <c r="U20" s="21">
        <f t="shared" si="0"/>
        <v>56.066000000000003</v>
      </c>
      <c r="V20" s="21">
        <f t="shared" si="1"/>
        <v>48.157528626975349</v>
      </c>
    </row>
    <row r="21" spans="1:22" x14ac:dyDescent="0.45">
      <c r="A21" s="31" t="s">
        <v>229</v>
      </c>
      <c r="B21" s="31">
        <v>2021</v>
      </c>
      <c r="C21" s="17">
        <v>44448</v>
      </c>
      <c r="D21" s="31" t="s">
        <v>30</v>
      </c>
      <c r="E21" s="31" t="s">
        <v>1943</v>
      </c>
      <c r="F21" s="31">
        <v>1</v>
      </c>
      <c r="G21" s="3" t="s">
        <v>58</v>
      </c>
      <c r="H21" s="3" t="s">
        <v>387</v>
      </c>
      <c r="I21" s="3" t="s">
        <v>400</v>
      </c>
      <c r="J21" s="3" t="s">
        <v>447</v>
      </c>
      <c r="K21" s="32">
        <f>(C21-VLOOKUP(H21,Riders!$A$2:$D$3499,4,FALSE))/365</f>
        <v>24.567123287671233</v>
      </c>
      <c r="L21" s="32">
        <f>(C21-VLOOKUP(I21,Riders!$A$2:$D$3499,4,FALSE))/365</f>
        <v>27.575342465753426</v>
      </c>
      <c r="M21" s="32">
        <f>(C21-VLOOKUP(J21,Riders!$A$2:$D$3499,4,FALSE))/365</f>
        <v>21.232876712328768</v>
      </c>
      <c r="N21" s="31">
        <v>1</v>
      </c>
      <c r="O21" s="3">
        <v>11.727</v>
      </c>
      <c r="P21" s="3">
        <v>7.6909999999999989</v>
      </c>
      <c r="Q21" s="3">
        <v>7.0620000000000012</v>
      </c>
      <c r="R21" s="3">
        <v>7.227999999999998</v>
      </c>
      <c r="S21" s="3">
        <v>7.3140000000000001</v>
      </c>
      <c r="T21" s="3">
        <v>7.5530000000000044</v>
      </c>
      <c r="U21" s="21">
        <f t="shared" si="0"/>
        <v>48.575000000000003</v>
      </c>
      <c r="V21" s="21">
        <f t="shared" si="1"/>
        <v>55.584148224395264</v>
      </c>
    </row>
    <row r="22" spans="1:22" x14ac:dyDescent="0.45">
      <c r="A22" s="31" t="s">
        <v>229</v>
      </c>
      <c r="B22" s="31">
        <v>2021</v>
      </c>
      <c r="C22" s="17">
        <v>44448</v>
      </c>
      <c r="D22" s="31" t="s">
        <v>30</v>
      </c>
      <c r="E22" s="31" t="s">
        <v>1943</v>
      </c>
      <c r="F22" s="31">
        <v>1</v>
      </c>
      <c r="G22" s="3" t="s">
        <v>96</v>
      </c>
      <c r="H22" s="3" t="s">
        <v>1945</v>
      </c>
      <c r="I22" s="3" t="s">
        <v>448</v>
      </c>
      <c r="J22" s="3" t="s">
        <v>461</v>
      </c>
      <c r="K22" s="32">
        <f>(C22-VLOOKUP(H22,Riders!$A$2:$D$3499,4,FALSE))/365</f>
        <v>22.512328767123286</v>
      </c>
      <c r="L22" s="32">
        <f>(C22-VLOOKUP(I22,Riders!$A$2:$D$3499,4,FALSE))/365</f>
        <v>25.901369863013699</v>
      </c>
      <c r="M22" s="32">
        <f>(C22-VLOOKUP(J22,Riders!$A$2:$D$3499,4,FALSE))/365</f>
        <v>24.106849315068494</v>
      </c>
      <c r="N22" s="31">
        <v>2</v>
      </c>
      <c r="O22" s="3">
        <v>13.294</v>
      </c>
      <c r="P22" s="3">
        <v>7.8939999999999984</v>
      </c>
      <c r="Q22" s="3">
        <v>7.0710000000000024</v>
      </c>
      <c r="R22" s="3">
        <v>7.0619999999999976</v>
      </c>
      <c r="S22" s="3">
        <v>7.1290000000000049</v>
      </c>
      <c r="T22" s="3">
        <v>7.2979999999999947</v>
      </c>
      <c r="U22" s="21">
        <f t="shared" si="0"/>
        <v>49.747999999999998</v>
      </c>
      <c r="V22" s="21">
        <f t="shared" si="1"/>
        <v>54.273538634718989</v>
      </c>
    </row>
    <row r="23" spans="1:22" x14ac:dyDescent="0.45">
      <c r="A23" s="31" t="s">
        <v>229</v>
      </c>
      <c r="B23" s="31">
        <v>2021</v>
      </c>
      <c r="C23" s="17">
        <v>44448</v>
      </c>
      <c r="D23" s="31" t="s">
        <v>30</v>
      </c>
      <c r="E23" s="31" t="s">
        <v>1943</v>
      </c>
      <c r="F23" s="31">
        <v>2</v>
      </c>
      <c r="G23" s="3" t="s">
        <v>121</v>
      </c>
      <c r="H23" s="3" t="s">
        <v>466</v>
      </c>
      <c r="I23" s="3" t="s">
        <v>367</v>
      </c>
      <c r="J23" s="3" t="s">
        <v>354</v>
      </c>
      <c r="K23" s="32">
        <f>(C23-VLOOKUP(H23,Riders!$A$2:$D$3499,4,FALSE))/365</f>
        <v>19.753424657534246</v>
      </c>
      <c r="L23" s="32">
        <f>(C23-VLOOKUP(I23,Riders!$A$2:$D$3499,4,FALSE))/365</f>
        <v>30.465753424657535</v>
      </c>
      <c r="M23" s="32">
        <f>(C23-VLOOKUP(J23,Riders!$A$2:$D$3499,4,FALSE))/365</f>
        <v>26.095890410958905</v>
      </c>
      <c r="N23" s="31">
        <v>1</v>
      </c>
      <c r="O23" s="3">
        <v>12.191000000000001</v>
      </c>
      <c r="P23" s="3">
        <v>7.6019999999999994</v>
      </c>
      <c r="Q23" s="3">
        <v>7.0420000000000016</v>
      </c>
      <c r="R23" s="3">
        <v>7.1159999999999997</v>
      </c>
      <c r="S23" s="3">
        <v>6.7710000000000008</v>
      </c>
      <c r="T23" s="3">
        <v>6.9609999999999994</v>
      </c>
      <c r="U23" s="21">
        <f t="shared" si="0"/>
        <v>47.683</v>
      </c>
      <c r="V23" s="21">
        <f t="shared" si="1"/>
        <v>56.623954029738059</v>
      </c>
    </row>
    <row r="24" spans="1:22" x14ac:dyDescent="0.45">
      <c r="A24" s="31" t="s">
        <v>229</v>
      </c>
      <c r="B24" s="31">
        <v>2021</v>
      </c>
      <c r="C24" s="17">
        <v>44448</v>
      </c>
      <c r="D24" s="31" t="s">
        <v>30</v>
      </c>
      <c r="E24" s="31" t="s">
        <v>1943</v>
      </c>
      <c r="F24" s="31">
        <v>2</v>
      </c>
      <c r="G24" s="3" t="s">
        <v>265</v>
      </c>
      <c r="H24" s="3" t="s">
        <v>264</v>
      </c>
      <c r="I24" s="3" t="s">
        <v>1946</v>
      </c>
      <c r="J24" s="3" t="s">
        <v>263</v>
      </c>
      <c r="K24" s="32">
        <f>(C24-VLOOKUP(H24,Riders!$A$2:$D$3499,4,FALSE))/365</f>
        <v>21.55890410958904</v>
      </c>
      <c r="L24" s="32">
        <f>(C24-VLOOKUP(I24,Riders!$A$2:$D$3499,4,FALSE))/365</f>
        <v>20.471232876712328</v>
      </c>
      <c r="M24" s="32">
        <f>(C24-VLOOKUP(J24,Riders!$A$2:$D$3499,4,FALSE))/365</f>
        <v>23.947945205479453</v>
      </c>
      <c r="N24" s="31">
        <v>2</v>
      </c>
      <c r="O24" s="3">
        <v>13.208</v>
      </c>
      <c r="P24" s="3">
        <v>7.641</v>
      </c>
      <c r="Q24" s="3">
        <v>7.7949999999999982</v>
      </c>
      <c r="R24" s="3">
        <v>7.4669999999999987</v>
      </c>
      <c r="S24" s="3">
        <v>7.713000000000001</v>
      </c>
      <c r="T24" s="3">
        <v>7.7600000000000051</v>
      </c>
      <c r="U24" s="21">
        <f t="shared" si="0"/>
        <v>51.584000000000003</v>
      </c>
      <c r="V24" s="21">
        <f t="shared" si="1"/>
        <v>52.341811414392055</v>
      </c>
    </row>
    <row r="25" spans="1:22" x14ac:dyDescent="0.45">
      <c r="A25" s="31" t="s">
        <v>229</v>
      </c>
      <c r="B25" s="31">
        <v>2021</v>
      </c>
      <c r="C25" s="17">
        <v>44448</v>
      </c>
      <c r="D25" s="31" t="s">
        <v>30</v>
      </c>
      <c r="E25" s="31" t="s">
        <v>31</v>
      </c>
      <c r="F25" s="31" t="s">
        <v>578</v>
      </c>
      <c r="G25" s="3" t="s">
        <v>121</v>
      </c>
      <c r="H25" s="3" t="s">
        <v>466</v>
      </c>
      <c r="I25" s="3" t="s">
        <v>367</v>
      </c>
      <c r="J25" s="3" t="s">
        <v>354</v>
      </c>
      <c r="K25" s="32">
        <f>(C25-VLOOKUP(H25,Riders!$A$2:$D$3499,4,FALSE))/365</f>
        <v>19.753424657534246</v>
      </c>
      <c r="L25" s="32">
        <f>(C25-VLOOKUP(I25,Riders!$A$2:$D$3499,4,FALSE))/365</f>
        <v>30.465753424657535</v>
      </c>
      <c r="M25" s="32">
        <f>(C25-VLOOKUP(J25,Riders!$A$2:$D$3499,4,FALSE))/365</f>
        <v>26.095890410958905</v>
      </c>
      <c r="N25" s="31">
        <v>1</v>
      </c>
      <c r="O25" s="3">
        <v>12.121</v>
      </c>
      <c r="P25" s="3">
        <v>7.586999999999998</v>
      </c>
      <c r="Q25" s="3">
        <v>7.2240000000000002</v>
      </c>
      <c r="R25" s="3">
        <v>7.1890000000000036</v>
      </c>
      <c r="S25" s="3">
        <v>6.8619999999999948</v>
      </c>
      <c r="T25" s="3">
        <v>6.9860000000000042</v>
      </c>
      <c r="U25" s="21">
        <f t="shared" si="0"/>
        <v>47.969000000000001</v>
      </c>
      <c r="V25" s="21">
        <f t="shared" si="1"/>
        <v>56.286351602076337</v>
      </c>
    </row>
    <row r="26" spans="1:22" x14ac:dyDescent="0.45">
      <c r="A26" s="31" t="s">
        <v>229</v>
      </c>
      <c r="B26" s="31">
        <v>2021</v>
      </c>
      <c r="C26" s="17">
        <v>44448</v>
      </c>
      <c r="D26" s="31" t="s">
        <v>30</v>
      </c>
      <c r="E26" s="31" t="s">
        <v>31</v>
      </c>
      <c r="F26" s="31" t="s">
        <v>578</v>
      </c>
      <c r="G26" s="3" t="s">
        <v>58</v>
      </c>
      <c r="H26" s="3" t="s">
        <v>387</v>
      </c>
      <c r="I26" s="3" t="s">
        <v>400</v>
      </c>
      <c r="J26" s="3" t="s">
        <v>447</v>
      </c>
      <c r="K26" s="32">
        <f>(C26-VLOOKUP(H26,Riders!$A$2:$D$3499,4,FALSE))/365</f>
        <v>24.567123287671233</v>
      </c>
      <c r="L26" s="32">
        <f>(C26-VLOOKUP(I26,Riders!$A$2:$D$3499,4,FALSE))/365</f>
        <v>27.575342465753426</v>
      </c>
      <c r="M26" s="32">
        <f>(C26-VLOOKUP(J26,Riders!$A$2:$D$3499,4,FALSE))/365</f>
        <v>21.232876712328768</v>
      </c>
      <c r="N26" s="31">
        <v>2</v>
      </c>
      <c r="O26" s="3">
        <v>11.832000000000001</v>
      </c>
      <c r="P26" s="3">
        <v>7.7169999999999987</v>
      </c>
      <c r="Q26" s="3">
        <v>7.0910000000000011</v>
      </c>
      <c r="R26" s="3">
        <v>7.2089999999999961</v>
      </c>
      <c r="S26" s="3">
        <v>7.2910000000000039</v>
      </c>
      <c r="T26" s="3">
        <v>7.4939999999999998</v>
      </c>
      <c r="U26" s="21">
        <f t="shared" si="0"/>
        <v>48.634</v>
      </c>
      <c r="V26" s="21">
        <f t="shared" si="1"/>
        <v>55.516716700250853</v>
      </c>
    </row>
    <row r="27" spans="1:22" x14ac:dyDescent="0.45">
      <c r="A27" s="31" t="s">
        <v>229</v>
      </c>
      <c r="B27" s="31">
        <v>2021</v>
      </c>
      <c r="C27" s="17">
        <v>44448</v>
      </c>
      <c r="D27" s="31" t="s">
        <v>30</v>
      </c>
      <c r="E27" s="31" t="s">
        <v>31</v>
      </c>
      <c r="F27" s="31" t="s">
        <v>579</v>
      </c>
      <c r="G27" s="3" t="s">
        <v>96</v>
      </c>
      <c r="H27" s="3" t="s">
        <v>1945</v>
      </c>
      <c r="I27" s="3" t="s">
        <v>448</v>
      </c>
      <c r="J27" s="3" t="s">
        <v>461</v>
      </c>
      <c r="K27" s="32">
        <f>(C27-VLOOKUP(H27,Riders!$A$2:$D$3499,4,FALSE))/365</f>
        <v>22.512328767123286</v>
      </c>
      <c r="L27" s="32">
        <f>(C27-VLOOKUP(I27,Riders!$A$2:$D$3499,4,FALSE))/365</f>
        <v>25.901369863013699</v>
      </c>
      <c r="M27" s="32">
        <f>(C27-VLOOKUP(J27,Riders!$A$2:$D$3499,4,FALSE))/365</f>
        <v>24.106849315068494</v>
      </c>
      <c r="N27" s="31">
        <v>3</v>
      </c>
      <c r="O27" s="3">
        <v>13.083</v>
      </c>
      <c r="P27" s="3">
        <v>7.8259999999999987</v>
      </c>
      <c r="Q27" s="3">
        <v>7.0590000000000011</v>
      </c>
      <c r="R27" s="3">
        <v>7.0629999999999988</v>
      </c>
      <c r="S27" s="3">
        <v>7.0570000000000022</v>
      </c>
      <c r="T27" s="3">
        <v>7.2729999999999961</v>
      </c>
      <c r="U27" s="21">
        <f t="shared" si="0"/>
        <v>49.360999999999997</v>
      </c>
      <c r="V27" s="21">
        <f t="shared" si="1"/>
        <v>54.699053908956465</v>
      </c>
    </row>
    <row r="28" spans="1:22" x14ac:dyDescent="0.45">
      <c r="A28" s="31" t="s">
        <v>229</v>
      </c>
      <c r="B28" s="31">
        <v>2021</v>
      </c>
      <c r="C28" s="17">
        <v>44448</v>
      </c>
      <c r="D28" s="31" t="s">
        <v>30</v>
      </c>
      <c r="E28" s="31" t="s">
        <v>31</v>
      </c>
      <c r="F28" s="31" t="s">
        <v>579</v>
      </c>
      <c r="G28" s="3" t="s">
        <v>265</v>
      </c>
      <c r="H28" s="3" t="s">
        <v>264</v>
      </c>
      <c r="I28" s="3" t="s">
        <v>1946</v>
      </c>
      <c r="J28" s="3" t="s">
        <v>263</v>
      </c>
      <c r="K28" s="32">
        <f>(C28-VLOOKUP(H28,Riders!$A$2:$D$3499,4,FALSE))/365</f>
        <v>21.55890410958904</v>
      </c>
      <c r="L28" s="32">
        <f>(C28-VLOOKUP(I28,Riders!$A$2:$D$3499,4,FALSE))/365</f>
        <v>20.471232876712328</v>
      </c>
      <c r="M28" s="32">
        <f>(C28-VLOOKUP(J28,Riders!$A$2:$D$3499,4,FALSE))/365</f>
        <v>23.947945205479453</v>
      </c>
      <c r="N28" s="31">
        <v>4</v>
      </c>
      <c r="O28" s="3">
        <v>13.38</v>
      </c>
      <c r="P28" s="3">
        <v>7.8599999999999977</v>
      </c>
      <c r="Q28" s="3">
        <v>7.5230000000000032</v>
      </c>
      <c r="R28" s="3">
        <v>7.5459999999999958</v>
      </c>
      <c r="S28" s="3">
        <v>7.6260000000000048</v>
      </c>
      <c r="T28" s="3">
        <v>7.7740000000000009</v>
      </c>
      <c r="U28" s="21">
        <f t="shared" si="0"/>
        <v>51.709000000000003</v>
      </c>
      <c r="V28" s="21">
        <f t="shared" si="1"/>
        <v>52.215281672436127</v>
      </c>
    </row>
    <row r="29" spans="1:22" x14ac:dyDescent="0.45">
      <c r="A29" s="31" t="s">
        <v>244</v>
      </c>
      <c r="B29" s="31">
        <v>2021</v>
      </c>
      <c r="C29" s="17">
        <v>44489</v>
      </c>
      <c r="D29" s="31" t="s">
        <v>103</v>
      </c>
      <c r="E29" s="31" t="s">
        <v>245</v>
      </c>
      <c r="F29" s="31" t="s">
        <v>245</v>
      </c>
      <c r="G29" s="3" t="e">
        <f>VLOOKUP(J29,Riders!$A$2:$D$255,4,FALSE)</f>
        <v>#N/A</v>
      </c>
      <c r="H29" s="3" t="s">
        <v>410</v>
      </c>
      <c r="I29" s="3" t="s">
        <v>350</v>
      </c>
      <c r="J29" s="3" t="s">
        <v>365</v>
      </c>
      <c r="K29" s="32">
        <f>(C29-VLOOKUP(H29,Riders!$A$2:$D$3499,4,FALSE))/365</f>
        <v>21.8</v>
      </c>
      <c r="L29" s="32">
        <f>(C29-VLOOKUP(I29,Riders!$A$2:$D$3499,4,FALSE))/365</f>
        <v>23.780821917808218</v>
      </c>
      <c r="M29" s="32">
        <f>(C29-VLOOKUP(J29,Riders!$A$2:$D$3499,4,FALSE))/365</f>
        <v>24.106849315068494</v>
      </c>
      <c r="N29" s="31">
        <v>1</v>
      </c>
      <c r="O29" s="3">
        <v>11.667</v>
      </c>
      <c r="P29" s="3">
        <v>7.3669999999999991</v>
      </c>
      <c r="Q29" s="3">
        <v>6.8260000000000014</v>
      </c>
      <c r="R29" s="3">
        <v>6.855000000000004</v>
      </c>
      <c r="S29" s="3">
        <v>6.8009999999999948</v>
      </c>
      <c r="T29" s="3">
        <v>6.9950000000000054</v>
      </c>
      <c r="U29" s="21">
        <f t="shared" si="0"/>
        <v>46.511000000000003</v>
      </c>
      <c r="V29" s="21">
        <f t="shared" si="1"/>
        <v>58.050783685579752</v>
      </c>
    </row>
    <row r="30" spans="1:22" x14ac:dyDescent="0.45">
      <c r="A30" s="31" t="s">
        <v>244</v>
      </c>
      <c r="B30" s="31">
        <v>2021</v>
      </c>
      <c r="C30" s="17">
        <v>44489</v>
      </c>
      <c r="D30" s="31" t="s">
        <v>103</v>
      </c>
      <c r="E30" s="31" t="s">
        <v>245</v>
      </c>
      <c r="F30" s="31" t="s">
        <v>245</v>
      </c>
      <c r="G30" s="3" t="s">
        <v>282</v>
      </c>
      <c r="H30" s="3" t="s">
        <v>1939</v>
      </c>
      <c r="I30" s="3" t="s">
        <v>454</v>
      </c>
      <c r="J30" s="3" t="s">
        <v>351</v>
      </c>
      <c r="K30" s="32">
        <f>(C30-VLOOKUP(H30,Riders!$A$2:$D$3499,4,FALSE))/365</f>
        <v>26.424657534246574</v>
      </c>
      <c r="L30" s="32" t="e">
        <f>(C30-VLOOKUP(I30,Riders!$A$2:$D$3499,4,FALSE))/365</f>
        <v>#N/A</v>
      </c>
      <c r="M30" s="32">
        <f>(C30-VLOOKUP(J30,Riders!$A$2:$D$3499,4,FALSE))/365</f>
        <v>28.723287671232878</v>
      </c>
      <c r="N30" s="31">
        <v>2</v>
      </c>
      <c r="O30" s="3">
        <v>11.448</v>
      </c>
      <c r="P30" s="3">
        <v>7.1859999999999999</v>
      </c>
      <c r="Q30" s="3">
        <v>6.916999999999998</v>
      </c>
      <c r="R30" s="3">
        <v>6.9330000000000034</v>
      </c>
      <c r="S30" s="3">
        <v>7.1049999999999969</v>
      </c>
      <c r="T30" s="3">
        <v>7.4420000000000002</v>
      </c>
      <c r="U30" s="21">
        <f t="shared" si="0"/>
        <v>47.030999999999999</v>
      </c>
      <c r="V30" s="21">
        <f t="shared" si="1"/>
        <v>57.408943037570964</v>
      </c>
    </row>
    <row r="31" spans="1:22" x14ac:dyDescent="0.45">
      <c r="A31" s="31" t="s">
        <v>244</v>
      </c>
      <c r="B31" s="31">
        <v>2021</v>
      </c>
      <c r="C31" s="17">
        <v>44489</v>
      </c>
      <c r="D31" s="31" t="s">
        <v>103</v>
      </c>
      <c r="E31" s="31" t="s">
        <v>245</v>
      </c>
      <c r="F31" s="31" t="s">
        <v>245</v>
      </c>
      <c r="G31" s="3" t="e">
        <f>VLOOKUP(J31,Riders!$A$2:$D$255,4,FALSE)</f>
        <v>#N/A</v>
      </c>
      <c r="H31" s="3" t="s">
        <v>418</v>
      </c>
      <c r="I31" s="3" t="s">
        <v>425</v>
      </c>
      <c r="J31" s="3" t="s">
        <v>448</v>
      </c>
      <c r="K31" s="32">
        <f>(C31-VLOOKUP(H31,Riders!$A$2:$D$3499,4,FALSE))/365</f>
        <v>23.413698630136988</v>
      </c>
      <c r="L31" s="32">
        <f>(C31-VLOOKUP(I31,Riders!$A$2:$D$3499,4,FALSE))/365</f>
        <v>27.917808219178081</v>
      </c>
      <c r="M31" s="32">
        <f>(C31-VLOOKUP(J31,Riders!$A$2:$D$3499,4,FALSE))/365</f>
        <v>26.013698630136986</v>
      </c>
      <c r="N31" s="31">
        <v>3</v>
      </c>
      <c r="O31" s="3">
        <v>11.992000000000001</v>
      </c>
      <c r="P31" s="3">
        <v>7.4629999999999974</v>
      </c>
      <c r="Q31" s="3">
        <v>6.9160000000000004</v>
      </c>
      <c r="R31" s="3">
        <v>6.897000000000002</v>
      </c>
      <c r="S31" s="3">
        <v>7.3160000000000034</v>
      </c>
      <c r="T31" s="3">
        <v>7.7779999999999987</v>
      </c>
      <c r="U31" s="21">
        <f t="shared" si="0"/>
        <v>48.362000000000002</v>
      </c>
      <c r="V31" s="21">
        <f t="shared" si="1"/>
        <v>55.828956618832969</v>
      </c>
    </row>
    <row r="32" spans="1:22" x14ac:dyDescent="0.45">
      <c r="A32" s="31" t="s">
        <v>244</v>
      </c>
      <c r="B32" s="31">
        <v>2021</v>
      </c>
      <c r="C32" s="17">
        <v>44489</v>
      </c>
      <c r="D32" s="31" t="s">
        <v>103</v>
      </c>
      <c r="E32" s="31" t="s">
        <v>245</v>
      </c>
      <c r="F32" s="31" t="s">
        <v>245</v>
      </c>
      <c r="G32" s="3" t="e">
        <f>VLOOKUP(J32,Riders!$A$2:$D$255,4,FALSE)</f>
        <v>#N/A</v>
      </c>
      <c r="H32" s="3" t="s">
        <v>405</v>
      </c>
      <c r="I32" s="3" t="s">
        <v>465</v>
      </c>
      <c r="J32" s="3" t="s">
        <v>1949</v>
      </c>
      <c r="K32" s="32">
        <f>(C32-VLOOKUP(H32,Riders!$A$2:$D$3499,4,FALSE))/365</f>
        <v>22.005479452054793</v>
      </c>
      <c r="L32" s="32">
        <f>(C32-VLOOKUP(I32,Riders!$A$2:$D$3499,4,FALSE))/365</f>
        <v>22.471232876712328</v>
      </c>
      <c r="M32" s="32">
        <f>(C32-VLOOKUP(J32,Riders!$A$2:$D$3499,4,FALSE))/365</f>
        <v>22.791780821917808</v>
      </c>
      <c r="N32" s="31">
        <v>4</v>
      </c>
      <c r="O32" s="3">
        <v>11.676</v>
      </c>
      <c r="P32" s="3">
        <v>7.4629999999999992</v>
      </c>
      <c r="Q32" s="3">
        <v>7.0689999999999991</v>
      </c>
      <c r="R32" s="3">
        <v>7.2430000000000021</v>
      </c>
      <c r="S32" s="3">
        <v>7.3389999999999986</v>
      </c>
      <c r="T32" s="3">
        <v>7.597999999999999</v>
      </c>
      <c r="U32" s="21">
        <f t="shared" si="0"/>
        <v>48.387999999999998</v>
      </c>
      <c r="V32" s="21">
        <f t="shared" si="1"/>
        <v>55.79895841944284</v>
      </c>
    </row>
    <row r="33" spans="1:22" x14ac:dyDescent="0.45">
      <c r="A33" s="31" t="s">
        <v>244</v>
      </c>
      <c r="B33" s="31">
        <v>2021</v>
      </c>
      <c r="C33" s="17">
        <v>44489</v>
      </c>
      <c r="D33" s="31" t="s">
        <v>103</v>
      </c>
      <c r="E33" s="31" t="s">
        <v>245</v>
      </c>
      <c r="F33" s="31" t="s">
        <v>245</v>
      </c>
      <c r="G33" s="3" t="e">
        <f>VLOOKUP(J33,Riders!$A$2:$D$255,4,FALSE)</f>
        <v>#N/A</v>
      </c>
      <c r="H33" s="3" t="s">
        <v>387</v>
      </c>
      <c r="I33" s="3" t="s">
        <v>400</v>
      </c>
      <c r="J33" s="3" t="s">
        <v>447</v>
      </c>
      <c r="K33" s="32">
        <f>(C33-VLOOKUP(H33,Riders!$A$2:$D$3499,4,FALSE))/365</f>
        <v>24.67945205479452</v>
      </c>
      <c r="L33" s="32">
        <f>(C33-VLOOKUP(I33,Riders!$A$2:$D$3499,4,FALSE))/365</f>
        <v>27.687671232876713</v>
      </c>
      <c r="M33" s="32">
        <f>(C33-VLOOKUP(J33,Riders!$A$2:$D$3499,4,FALSE))/365</f>
        <v>21.345205479452055</v>
      </c>
      <c r="N33" s="31">
        <v>5</v>
      </c>
      <c r="O33" s="3">
        <v>11.853999999999999</v>
      </c>
      <c r="P33" s="3">
        <v>7.6280000000000001</v>
      </c>
      <c r="Q33" s="3">
        <v>7.0719999999999992</v>
      </c>
      <c r="R33" s="3">
        <v>7.1389999999999993</v>
      </c>
      <c r="S33" s="3">
        <v>7.4029999999999987</v>
      </c>
      <c r="T33" s="3">
        <v>7.6820000000000022</v>
      </c>
      <c r="U33" s="21">
        <f t="shared" si="0"/>
        <v>48.777999999999999</v>
      </c>
      <c r="V33" s="21">
        <f t="shared" si="1"/>
        <v>55.352822993972694</v>
      </c>
    </row>
    <row r="34" spans="1:22" x14ac:dyDescent="0.45">
      <c r="A34" s="31" t="s">
        <v>244</v>
      </c>
      <c r="B34" s="31">
        <v>2021</v>
      </c>
      <c r="C34" s="17">
        <v>44489</v>
      </c>
      <c r="D34" s="31" t="s">
        <v>103</v>
      </c>
      <c r="E34" s="31" t="s">
        <v>245</v>
      </c>
      <c r="F34" s="31" t="s">
        <v>245</v>
      </c>
      <c r="G34" s="3" t="e">
        <f>VLOOKUP(J34,Riders!$A$2:$D$255,4,FALSE)</f>
        <v>#N/A</v>
      </c>
      <c r="H34" s="3" t="s">
        <v>399</v>
      </c>
      <c r="I34" s="3" t="s">
        <v>451</v>
      </c>
      <c r="J34" s="3" t="s">
        <v>450</v>
      </c>
      <c r="K34" s="32">
        <f>(C34-VLOOKUP(H34,Riders!$A$2:$D$3499,4,FALSE))/365</f>
        <v>27.194520547945206</v>
      </c>
      <c r="L34" s="32">
        <f>(C34-VLOOKUP(I34,Riders!$A$2:$D$3499,4,FALSE))/365</f>
        <v>22.884931506849316</v>
      </c>
      <c r="M34" s="32">
        <f>(C34-VLOOKUP(J34,Riders!$A$2:$D$3499,4,FALSE))/365</f>
        <v>30.660273972602738</v>
      </c>
      <c r="N34" s="31">
        <v>6</v>
      </c>
      <c r="O34" s="3">
        <v>12.539</v>
      </c>
      <c r="P34" s="3">
        <v>7.8699999999999992</v>
      </c>
      <c r="Q34" s="3">
        <v>7.1490000000000009</v>
      </c>
      <c r="R34" s="3">
        <v>7.107999999999997</v>
      </c>
      <c r="S34" s="3">
        <v>7.1100000000000074</v>
      </c>
      <c r="T34" s="3">
        <v>7.4019999999999939</v>
      </c>
      <c r="U34" s="21">
        <f t="shared" si="0"/>
        <v>49.177999999999997</v>
      </c>
      <c r="V34" s="21">
        <f t="shared" si="1"/>
        <v>54.902598723006228</v>
      </c>
    </row>
    <row r="35" spans="1:22" x14ac:dyDescent="0.45">
      <c r="A35" s="31" t="s">
        <v>244</v>
      </c>
      <c r="B35" s="31">
        <v>2021</v>
      </c>
      <c r="C35" s="17">
        <v>44489</v>
      </c>
      <c r="D35" s="31" t="s">
        <v>103</v>
      </c>
      <c r="E35" s="31" t="s">
        <v>245</v>
      </c>
      <c r="F35" s="31" t="s">
        <v>245</v>
      </c>
      <c r="G35" s="3" t="e">
        <f>VLOOKUP(J35,Riders!$A$2:$D$255,4,FALSE)</f>
        <v>#N/A</v>
      </c>
      <c r="H35" s="3" t="s">
        <v>353</v>
      </c>
      <c r="I35" s="3" t="s">
        <v>459</v>
      </c>
      <c r="J35" s="3" t="s">
        <v>514</v>
      </c>
      <c r="K35" s="32">
        <f>(C35-VLOOKUP(H35,Riders!$A$2:$D$3499,4,FALSE))/365</f>
        <v>33.284931506849318</v>
      </c>
      <c r="L35" s="32">
        <f>(C35-VLOOKUP(I35,Riders!$A$2:$D$3499,4,FALSE))/365</f>
        <v>18.435616438356163</v>
      </c>
      <c r="M35" s="32">
        <f>(C35-VLOOKUP(J35,Riders!$A$2:$D$3499,4,FALSE))/365</f>
        <v>20.12876712328767</v>
      </c>
      <c r="N35" s="31">
        <v>7</v>
      </c>
      <c r="O35" s="3">
        <v>12.176</v>
      </c>
      <c r="P35" s="3">
        <v>7.6049999999999986</v>
      </c>
      <c r="Q35" s="3">
        <v>7.429000000000002</v>
      </c>
      <c r="R35" s="3">
        <v>7.7729999999999961</v>
      </c>
      <c r="S35" s="3">
        <v>7.6510000000000034</v>
      </c>
      <c r="T35" s="3">
        <v>7.5959999999999974</v>
      </c>
      <c r="U35" s="21">
        <f t="shared" si="0"/>
        <v>50.23</v>
      </c>
      <c r="V35" s="21">
        <f t="shared" si="1"/>
        <v>53.752737407923554</v>
      </c>
    </row>
    <row r="36" spans="1:22" x14ac:dyDescent="0.45">
      <c r="A36" s="31" t="s">
        <v>244</v>
      </c>
      <c r="B36" s="31">
        <v>2021</v>
      </c>
      <c r="C36" s="17">
        <v>44489</v>
      </c>
      <c r="D36" s="31" t="s">
        <v>103</v>
      </c>
      <c r="E36" s="31" t="s">
        <v>245</v>
      </c>
      <c r="F36" s="31" t="s">
        <v>245</v>
      </c>
      <c r="G36" s="3" t="s">
        <v>491</v>
      </c>
      <c r="H36" s="3" t="s">
        <v>1947</v>
      </c>
      <c r="I36" s="3" t="s">
        <v>1948</v>
      </c>
      <c r="J36" s="3" t="s">
        <v>532</v>
      </c>
      <c r="K36" s="32">
        <f>(C36-VLOOKUP(H36,Riders!$A$2:$D$3499,4,FALSE))/365</f>
        <v>20.232876712328768</v>
      </c>
      <c r="L36" s="32">
        <f>(C36-VLOOKUP(I36,Riders!$A$2:$D$3499,4,FALSE))/365</f>
        <v>20.156164383561645</v>
      </c>
      <c r="M36" s="32">
        <f>(C36-VLOOKUP(J36,Riders!$A$2:$D$3499,4,FALSE))/365</f>
        <v>22.6</v>
      </c>
      <c r="N36" s="31">
        <v>8</v>
      </c>
      <c r="O36" s="3">
        <v>13.907999999999999</v>
      </c>
      <c r="P36" s="3">
        <v>8.631000000000002</v>
      </c>
      <c r="Q36" s="3">
        <v>8.4429999999999978</v>
      </c>
      <c r="R36" s="3">
        <v>8.39</v>
      </c>
      <c r="S36" s="3">
        <v>8.1880000000000024</v>
      </c>
      <c r="T36" s="3">
        <v>8.0929999999999964</v>
      </c>
      <c r="U36" s="21">
        <f t="shared" si="0"/>
        <v>55.652999999999999</v>
      </c>
      <c r="V36" s="21">
        <f t="shared" si="1"/>
        <v>48.514904856881031</v>
      </c>
    </row>
    <row r="37" spans="1:22" x14ac:dyDescent="0.45">
      <c r="A37" s="31" t="s">
        <v>244</v>
      </c>
      <c r="B37" s="31">
        <v>2021</v>
      </c>
      <c r="C37" s="17">
        <v>44489</v>
      </c>
      <c r="D37" s="31" t="s">
        <v>103</v>
      </c>
      <c r="E37" s="31" t="s">
        <v>1943</v>
      </c>
      <c r="F37" s="31">
        <v>1</v>
      </c>
      <c r="G37" s="3" t="s">
        <v>491</v>
      </c>
      <c r="H37" s="3" t="s">
        <v>1947</v>
      </c>
      <c r="I37" s="3" t="s">
        <v>1948</v>
      </c>
      <c r="J37" s="3" t="s">
        <v>532</v>
      </c>
      <c r="K37" s="32">
        <f>(C37-VLOOKUP(H37,Riders!$A$2:$D$3499,4,FALSE))/365</f>
        <v>20.232876712328768</v>
      </c>
      <c r="L37" s="32">
        <f>(C37-VLOOKUP(I37,Riders!$A$2:$D$3499,4,FALSE))/365</f>
        <v>20.156164383561645</v>
      </c>
      <c r="M37" s="32">
        <f>(C37-VLOOKUP(J37,Riders!$A$2:$D$3499,4,FALSE))/365</f>
        <v>22.6</v>
      </c>
      <c r="N37" s="31">
        <v>1</v>
      </c>
      <c r="O37" s="3">
        <v>14.159000000000001</v>
      </c>
      <c r="P37" s="3">
        <v>8.6</v>
      </c>
      <c r="Q37" s="3">
        <v>8.3790000000000013</v>
      </c>
      <c r="R37" s="3">
        <v>8.3210000000000015</v>
      </c>
      <c r="S37" s="3">
        <v>8.1950000000000003</v>
      </c>
      <c r="T37" s="3">
        <v>8.0799999999999983</v>
      </c>
      <c r="U37" s="21">
        <f t="shared" si="0"/>
        <v>55.734000000000002</v>
      </c>
      <c r="V37" s="21">
        <f t="shared" si="1"/>
        <v>48.444396598126815</v>
      </c>
    </row>
    <row r="38" spans="1:22" x14ac:dyDescent="0.45">
      <c r="A38" s="31" t="s">
        <v>244</v>
      </c>
      <c r="B38" s="31">
        <v>2021</v>
      </c>
      <c r="C38" s="17">
        <v>44489</v>
      </c>
      <c r="D38" s="31" t="s">
        <v>103</v>
      </c>
      <c r="E38" s="31" t="s">
        <v>1943</v>
      </c>
      <c r="F38" s="31">
        <v>2</v>
      </c>
      <c r="G38" s="3" t="e">
        <f>VLOOKUP(J38,Riders!$A$2:$D$255,4,FALSE)</f>
        <v>#N/A</v>
      </c>
      <c r="H38" s="3" t="s">
        <v>405</v>
      </c>
      <c r="I38" s="3" t="s">
        <v>465</v>
      </c>
      <c r="J38" s="3" t="s">
        <v>1949</v>
      </c>
      <c r="K38" s="32">
        <f>(C38-VLOOKUP(H38,Riders!$A$2:$D$3499,4,FALSE))/365</f>
        <v>22.005479452054793</v>
      </c>
      <c r="L38" s="32">
        <f>(C38-VLOOKUP(I38,Riders!$A$2:$D$3499,4,FALSE))/365</f>
        <v>22.471232876712328</v>
      </c>
      <c r="M38" s="32">
        <f>(C38-VLOOKUP(J38,Riders!$A$2:$D$3499,4,FALSE))/365</f>
        <v>22.791780821917808</v>
      </c>
      <c r="N38" s="31">
        <v>1</v>
      </c>
      <c r="O38" s="3">
        <v>11.579000000000001</v>
      </c>
      <c r="P38" s="3">
        <v>7.3919999999999986</v>
      </c>
      <c r="Q38" s="3">
        <v>7.1170000000000009</v>
      </c>
      <c r="R38" s="3">
        <v>7.115000000000002</v>
      </c>
      <c r="S38" s="3">
        <v>7.2889999999999944</v>
      </c>
      <c r="T38" s="3">
        <v>7.5740000000000052</v>
      </c>
      <c r="U38" s="21">
        <f t="shared" si="0"/>
        <v>48.066000000000003</v>
      </c>
      <c r="V38" s="21">
        <f t="shared" si="1"/>
        <v>56.172762451629005</v>
      </c>
    </row>
    <row r="39" spans="1:22" x14ac:dyDescent="0.45">
      <c r="A39" s="31" t="s">
        <v>244</v>
      </c>
      <c r="B39" s="31">
        <v>2021</v>
      </c>
      <c r="C39" s="17">
        <v>44489</v>
      </c>
      <c r="D39" s="31" t="s">
        <v>103</v>
      </c>
      <c r="E39" s="31" t="s">
        <v>1943</v>
      </c>
      <c r="F39" s="31">
        <v>2</v>
      </c>
      <c r="G39" s="3" t="e">
        <f>VLOOKUP(J39,Riders!$A$2:$D$255,4,FALSE)</f>
        <v>#N/A</v>
      </c>
      <c r="H39" s="3" t="s">
        <v>387</v>
      </c>
      <c r="I39" s="3" t="s">
        <v>400</v>
      </c>
      <c r="J39" s="3" t="s">
        <v>447</v>
      </c>
      <c r="K39" s="32">
        <f>(C39-VLOOKUP(H39,Riders!$A$2:$D$3499,4,FALSE))/365</f>
        <v>24.67945205479452</v>
      </c>
      <c r="L39" s="32">
        <f>(C39-VLOOKUP(I39,Riders!$A$2:$D$3499,4,FALSE))/365</f>
        <v>27.687671232876713</v>
      </c>
      <c r="M39" s="32">
        <f>(C39-VLOOKUP(J39,Riders!$A$2:$D$3499,4,FALSE))/365</f>
        <v>21.345205479452055</v>
      </c>
      <c r="N39" s="31">
        <v>2</v>
      </c>
      <c r="O39" s="3">
        <v>11.827</v>
      </c>
      <c r="P39" s="3">
        <v>7.5650000000000004</v>
      </c>
      <c r="Q39" s="3">
        <v>6.9759999999999991</v>
      </c>
      <c r="R39" s="3">
        <v>7.0190000000000019</v>
      </c>
      <c r="S39" s="3">
        <v>7.2469999999999999</v>
      </c>
      <c r="T39" s="3">
        <v>7.5219999999999976</v>
      </c>
      <c r="U39" s="21">
        <f t="shared" si="0"/>
        <v>48.155999999999999</v>
      </c>
      <c r="V39" s="21">
        <f t="shared" si="1"/>
        <v>56.067779715923251</v>
      </c>
    </row>
    <row r="40" spans="1:22" x14ac:dyDescent="0.45">
      <c r="A40" s="31" t="s">
        <v>244</v>
      </c>
      <c r="B40" s="31">
        <v>2021</v>
      </c>
      <c r="C40" s="17">
        <v>44489</v>
      </c>
      <c r="D40" s="31" t="s">
        <v>103</v>
      </c>
      <c r="E40" s="31" t="s">
        <v>1943</v>
      </c>
      <c r="F40" s="31">
        <v>3</v>
      </c>
      <c r="G40" s="3" t="e">
        <f>VLOOKUP(J40,Riders!$A$2:$D$255,4,FALSE)</f>
        <v>#N/A</v>
      </c>
      <c r="H40" s="3" t="s">
        <v>399</v>
      </c>
      <c r="I40" s="3" t="s">
        <v>451</v>
      </c>
      <c r="J40" s="3" t="s">
        <v>450</v>
      </c>
      <c r="K40" s="32">
        <f>(C40-VLOOKUP(H40,Riders!$A$2:$D$3499,4,FALSE))/365</f>
        <v>27.194520547945206</v>
      </c>
      <c r="L40" s="32">
        <f>(C40-VLOOKUP(I40,Riders!$A$2:$D$3499,4,FALSE))/365</f>
        <v>22.884931506849316</v>
      </c>
      <c r="M40" s="32">
        <f>(C40-VLOOKUP(J40,Riders!$A$2:$D$3499,4,FALSE))/365</f>
        <v>30.660273972602738</v>
      </c>
      <c r="N40" s="31">
        <v>1</v>
      </c>
      <c r="O40" s="3">
        <v>12.47</v>
      </c>
      <c r="P40" s="3">
        <v>7.7580000000000009</v>
      </c>
      <c r="Q40" s="3">
        <v>6.9919999999999973</v>
      </c>
      <c r="R40" s="3">
        <v>7.0039999999999978</v>
      </c>
      <c r="S40" s="3">
        <v>7.0720000000000027</v>
      </c>
      <c r="T40" s="3">
        <v>7.3260000000000014</v>
      </c>
      <c r="U40" s="21">
        <f t="shared" si="0"/>
        <v>48.622</v>
      </c>
      <c r="V40" s="21">
        <f t="shared" si="1"/>
        <v>55.530418329151416</v>
      </c>
    </row>
    <row r="41" spans="1:22" x14ac:dyDescent="0.45">
      <c r="A41" s="31" t="s">
        <v>244</v>
      </c>
      <c r="B41" s="31">
        <v>2021</v>
      </c>
      <c r="C41" s="17">
        <v>44489</v>
      </c>
      <c r="D41" s="31" t="s">
        <v>103</v>
      </c>
      <c r="E41" s="31" t="s">
        <v>1943</v>
      </c>
      <c r="F41" s="31">
        <v>4</v>
      </c>
      <c r="G41" s="3" t="s">
        <v>282</v>
      </c>
      <c r="H41" s="3" t="s">
        <v>1939</v>
      </c>
      <c r="I41" s="3" t="s">
        <v>352</v>
      </c>
      <c r="J41" s="3" t="s">
        <v>351</v>
      </c>
      <c r="K41" s="32">
        <f>(C41-VLOOKUP(H41,Riders!$A$2:$D$3499,4,FALSE))/365</f>
        <v>26.424657534246574</v>
      </c>
      <c r="L41" s="32">
        <f>(C41-VLOOKUP(I41,Riders!$A$2:$D$3499,4,FALSE))/365</f>
        <v>27.002739726027396</v>
      </c>
      <c r="M41" s="32">
        <f>(C41-VLOOKUP(J41,Riders!$A$2:$D$3499,4,FALSE))/365</f>
        <v>28.723287671232878</v>
      </c>
      <c r="N41" s="31">
        <v>1</v>
      </c>
      <c r="O41" s="3">
        <v>11.382</v>
      </c>
      <c r="P41" s="3">
        <v>7.19</v>
      </c>
      <c r="Q41" s="3">
        <v>6.8210000000000024</v>
      </c>
      <c r="R41" s="3">
        <v>6.9429999999999978</v>
      </c>
      <c r="S41" s="3">
        <v>7.2160000000000011</v>
      </c>
      <c r="T41" s="3">
        <v>7.4909999999999997</v>
      </c>
      <c r="U41" s="21">
        <f t="shared" si="0"/>
        <v>47.042999999999999</v>
      </c>
      <c r="V41" s="21">
        <f t="shared" si="1"/>
        <v>57.394298832982592</v>
      </c>
    </row>
    <row r="42" spans="1:22" x14ac:dyDescent="0.45">
      <c r="A42" s="31" t="s">
        <v>244</v>
      </c>
      <c r="B42" s="31">
        <v>2021</v>
      </c>
      <c r="C42" s="17">
        <v>44489</v>
      </c>
      <c r="D42" s="31" t="s">
        <v>103</v>
      </c>
      <c r="E42" s="31" t="s">
        <v>1943</v>
      </c>
      <c r="F42" s="31">
        <v>4</v>
      </c>
      <c r="G42" s="3" t="e">
        <f>VLOOKUP(J42,Riders!$A$2:$D$255,4,FALSE)</f>
        <v>#N/A</v>
      </c>
      <c r="H42" s="3" t="s">
        <v>353</v>
      </c>
      <c r="I42" s="3" t="s">
        <v>459</v>
      </c>
      <c r="J42" s="3" t="s">
        <v>514</v>
      </c>
      <c r="K42" s="32">
        <f>(C42-VLOOKUP(H42,Riders!$A$2:$D$3499,4,FALSE))/365</f>
        <v>33.284931506849318</v>
      </c>
      <c r="L42" s="32">
        <f>(C42-VLOOKUP(I42,Riders!$A$2:$D$3499,4,FALSE))/365</f>
        <v>18.435616438356163</v>
      </c>
      <c r="M42" s="32">
        <f>(C42-VLOOKUP(J42,Riders!$A$2:$D$3499,4,FALSE))/365</f>
        <v>20.12876712328767</v>
      </c>
      <c r="N42" s="31">
        <v>2</v>
      </c>
      <c r="O42" s="3">
        <v>12.154999999999999</v>
      </c>
      <c r="P42" s="3">
        <v>7.5849999999999991</v>
      </c>
      <c r="Q42" s="3">
        <v>7.3480000000000034</v>
      </c>
      <c r="R42" s="3">
        <v>7.6890000000000001</v>
      </c>
      <c r="S42" s="3">
        <v>7.6559999999999988</v>
      </c>
      <c r="T42" s="3">
        <v>7.6099999999999994</v>
      </c>
      <c r="U42" s="21">
        <f t="shared" si="0"/>
        <v>50.042999999999999</v>
      </c>
      <c r="V42" s="21">
        <f t="shared" si="1"/>
        <v>53.953599904082488</v>
      </c>
    </row>
    <row r="43" spans="1:22" x14ac:dyDescent="0.45">
      <c r="A43" s="31" t="s">
        <v>244</v>
      </c>
      <c r="B43" s="31">
        <v>2021</v>
      </c>
      <c r="C43" s="17">
        <v>44489</v>
      </c>
      <c r="D43" s="31" t="s">
        <v>103</v>
      </c>
      <c r="E43" s="31" t="s">
        <v>1943</v>
      </c>
      <c r="F43" s="31">
        <v>5</v>
      </c>
      <c r="G43" s="3" t="e">
        <f>VLOOKUP(J43,Riders!$A$2:$D$255,4,FALSE)</f>
        <v>#N/A</v>
      </c>
      <c r="H43" s="3" t="s">
        <v>410</v>
      </c>
      <c r="I43" s="3" t="s">
        <v>350</v>
      </c>
      <c r="J43" s="3" t="s">
        <v>365</v>
      </c>
      <c r="K43" s="32">
        <f>(C43-VLOOKUP(H43,Riders!$A$2:$D$3499,4,FALSE))/365</f>
        <v>21.8</v>
      </c>
      <c r="L43" s="32">
        <f>(C43-VLOOKUP(I43,Riders!$A$2:$D$3499,4,FALSE))/365</f>
        <v>23.780821917808218</v>
      </c>
      <c r="M43" s="32">
        <f>(C43-VLOOKUP(J43,Riders!$A$2:$D$3499,4,FALSE))/365</f>
        <v>24.106849315068494</v>
      </c>
      <c r="N43" s="31">
        <v>1</v>
      </c>
      <c r="O43" s="3">
        <v>11.612</v>
      </c>
      <c r="P43" s="3">
        <v>7.298</v>
      </c>
      <c r="Q43" s="3">
        <v>6.8180000000000014</v>
      </c>
      <c r="R43" s="3">
        <v>6.6569999999999956</v>
      </c>
      <c r="S43" s="3">
        <v>6.8710000000000022</v>
      </c>
      <c r="T43" s="3">
        <v>7.1019999999999968</v>
      </c>
      <c r="U43" s="21">
        <f t="shared" si="0"/>
        <v>46.357999999999997</v>
      </c>
      <c r="V43" s="21">
        <f t="shared" si="1"/>
        <v>58.242374563182196</v>
      </c>
    </row>
    <row r="44" spans="1:22" x14ac:dyDescent="0.45">
      <c r="A44" s="31" t="s">
        <v>244</v>
      </c>
      <c r="B44" s="31">
        <v>2021</v>
      </c>
      <c r="C44" s="17">
        <v>44489</v>
      </c>
      <c r="D44" s="31" t="s">
        <v>103</v>
      </c>
      <c r="E44" s="31" t="s">
        <v>31</v>
      </c>
      <c r="F44" s="31" t="s">
        <v>578</v>
      </c>
      <c r="G44" s="3" t="e">
        <f>VLOOKUP(J44,Riders!$A$2:$D$255,4,FALSE)</f>
        <v>#N/A</v>
      </c>
      <c r="H44" s="3" t="s">
        <v>410</v>
      </c>
      <c r="I44" s="3" t="s">
        <v>350</v>
      </c>
      <c r="J44" s="3" t="s">
        <v>365</v>
      </c>
      <c r="K44" s="32">
        <f>(C44-VLOOKUP(H44,Riders!$A$2:$D$3499,4,FALSE))/365</f>
        <v>21.8</v>
      </c>
      <c r="L44" s="32">
        <f>(C44-VLOOKUP(I44,Riders!$A$2:$D$3499,4,FALSE))/365</f>
        <v>23.780821917808218</v>
      </c>
      <c r="M44" s="32">
        <f>(C44-VLOOKUP(J44,Riders!$A$2:$D$3499,4,FALSE))/365</f>
        <v>24.106849315068494</v>
      </c>
      <c r="N44" s="31">
        <v>1</v>
      </c>
      <c r="O44" s="3">
        <v>11.532999999999999</v>
      </c>
      <c r="P44" s="3">
        <v>7.2509999999999986</v>
      </c>
      <c r="Q44" s="3">
        <v>6.7950000000000017</v>
      </c>
      <c r="R44" s="3">
        <v>6.6180000000000021</v>
      </c>
      <c r="S44" s="3">
        <v>6.820999999999998</v>
      </c>
      <c r="T44" s="3">
        <v>7.0459999999999994</v>
      </c>
      <c r="U44" s="21">
        <f t="shared" si="0"/>
        <v>46.064</v>
      </c>
      <c r="V44" s="21">
        <f t="shared" si="1"/>
        <v>58.614102118791244</v>
      </c>
    </row>
    <row r="45" spans="1:22" x14ac:dyDescent="0.45">
      <c r="A45" s="31" t="s">
        <v>244</v>
      </c>
      <c r="B45" s="31">
        <v>2021</v>
      </c>
      <c r="C45" s="17">
        <v>44489</v>
      </c>
      <c r="D45" s="31" t="s">
        <v>103</v>
      </c>
      <c r="E45" s="31" t="s">
        <v>31</v>
      </c>
      <c r="F45" s="31" t="s">
        <v>578</v>
      </c>
      <c r="G45" s="3" t="s">
        <v>282</v>
      </c>
      <c r="H45" s="3" t="s">
        <v>1939</v>
      </c>
      <c r="I45" s="3" t="s">
        <v>352</v>
      </c>
      <c r="J45" s="3" t="s">
        <v>454</v>
      </c>
      <c r="K45" s="32">
        <f>(C45-VLOOKUP(H45,Riders!$A$2:$D$3499,4,FALSE))/365</f>
        <v>26.424657534246574</v>
      </c>
      <c r="L45" s="32">
        <f>(C45-VLOOKUP(I45,Riders!$A$2:$D$3499,4,FALSE))/365</f>
        <v>27.002739726027396</v>
      </c>
      <c r="M45" s="32" t="e">
        <f>(C45-VLOOKUP(J45,Riders!$A$2:$D$3499,4,FALSE))/365</f>
        <v>#N/A</v>
      </c>
      <c r="N45" s="31">
        <v>2</v>
      </c>
      <c r="O45" s="3">
        <v>11.381</v>
      </c>
      <c r="P45" s="3">
        <v>7.2880000000000003</v>
      </c>
      <c r="Q45" s="3">
        <v>6.8739999999999988</v>
      </c>
      <c r="R45" s="3">
        <v>6.9780000000000024</v>
      </c>
      <c r="S45" s="3">
        <v>7.0159999999999982</v>
      </c>
      <c r="T45" s="3">
        <v>7.1810000000000036</v>
      </c>
      <c r="U45" s="21">
        <f t="shared" si="0"/>
        <v>46.718000000000004</v>
      </c>
      <c r="V45" s="21">
        <f t="shared" si="1"/>
        <v>57.793569930219611</v>
      </c>
    </row>
    <row r="46" spans="1:22" x14ac:dyDescent="0.45">
      <c r="A46" s="31" t="s">
        <v>244</v>
      </c>
      <c r="B46" s="31">
        <v>2021</v>
      </c>
      <c r="C46" s="17">
        <v>44489</v>
      </c>
      <c r="D46" s="31" t="s">
        <v>103</v>
      </c>
      <c r="E46" s="31" t="s">
        <v>31</v>
      </c>
      <c r="F46" s="31" t="s">
        <v>579</v>
      </c>
      <c r="G46" s="3" t="e">
        <f>VLOOKUP(J46,Riders!$A$2:$D$255,4,FALSE)</f>
        <v>#N/A</v>
      </c>
      <c r="H46" s="3" t="s">
        <v>431</v>
      </c>
      <c r="I46" s="3" t="s">
        <v>465</v>
      </c>
      <c r="J46" s="3" t="s">
        <v>1949</v>
      </c>
      <c r="K46" s="32">
        <f>(C46-VLOOKUP(H46,Riders!$A$2:$D$3499,4,FALSE))/365</f>
        <v>23.142465753424659</v>
      </c>
      <c r="L46" s="32">
        <f>(C46-VLOOKUP(I46,Riders!$A$2:$D$3499,4,FALSE))/365</f>
        <v>22.471232876712328</v>
      </c>
      <c r="M46" s="32">
        <f>(C46-VLOOKUP(J46,Riders!$A$2:$D$3499,4,FALSE))/365</f>
        <v>22.791780821917808</v>
      </c>
      <c r="N46" s="31">
        <v>3</v>
      </c>
      <c r="O46" s="3">
        <v>11.715</v>
      </c>
      <c r="P46" s="3">
        <v>7.375</v>
      </c>
      <c r="Q46" s="3">
        <v>7.0010000000000012</v>
      </c>
      <c r="R46" s="3">
        <v>7.1369999999999996</v>
      </c>
      <c r="S46" s="3">
        <v>7.2819999999999956</v>
      </c>
      <c r="T46" s="3">
        <v>7.5489999999999986</v>
      </c>
      <c r="U46" s="21">
        <f t="shared" si="0"/>
        <v>48.058999999999997</v>
      </c>
      <c r="V46" s="21">
        <f t="shared" si="1"/>
        <v>56.180944256018648</v>
      </c>
    </row>
    <row r="47" spans="1:22" x14ac:dyDescent="0.45">
      <c r="A47" s="31" t="s">
        <v>244</v>
      </c>
      <c r="B47" s="31">
        <v>2021</v>
      </c>
      <c r="C47" s="17">
        <v>44489</v>
      </c>
      <c r="D47" s="31" t="s">
        <v>103</v>
      </c>
      <c r="E47" s="31" t="s">
        <v>31</v>
      </c>
      <c r="F47" s="31" t="s">
        <v>579</v>
      </c>
      <c r="G47" s="3" t="e">
        <f>VLOOKUP(J47,Riders!$A$2:$D$255,4,FALSE)</f>
        <v>#N/A</v>
      </c>
      <c r="H47" s="3" t="s">
        <v>399</v>
      </c>
      <c r="I47" s="3" t="s">
        <v>451</v>
      </c>
      <c r="J47" s="3" t="s">
        <v>450</v>
      </c>
      <c r="K47" s="32">
        <f>(C47-VLOOKUP(H47,Riders!$A$2:$D$3499,4,FALSE))/365</f>
        <v>27.194520547945206</v>
      </c>
      <c r="L47" s="32">
        <f>(C47-VLOOKUP(I47,Riders!$A$2:$D$3499,4,FALSE))/365</f>
        <v>22.884931506849316</v>
      </c>
      <c r="M47" s="32">
        <f>(C47-VLOOKUP(J47,Riders!$A$2:$D$3499,4,FALSE))/365</f>
        <v>30.660273972602738</v>
      </c>
      <c r="N47" s="31">
        <v>4</v>
      </c>
      <c r="O47" s="3">
        <v>12.473000000000001</v>
      </c>
      <c r="P47" s="3">
        <v>7.7479999999999993</v>
      </c>
      <c r="Q47" s="3">
        <v>7.1099999999999994</v>
      </c>
      <c r="R47" s="3">
        <v>7.0190000000000019</v>
      </c>
      <c r="S47" s="3">
        <v>7.0069999999999979</v>
      </c>
      <c r="T47" s="3">
        <v>7.2550000000000026</v>
      </c>
      <c r="U47" s="21">
        <f t="shared" si="0"/>
        <v>48.612000000000002</v>
      </c>
      <c r="V47" s="21">
        <f t="shared" si="1"/>
        <v>55.541841520612195</v>
      </c>
    </row>
    <row r="48" spans="1:22" x14ac:dyDescent="0.45">
      <c r="A48" s="31" t="s">
        <v>199</v>
      </c>
      <c r="B48" s="31">
        <v>2022</v>
      </c>
      <c r="C48" s="17">
        <v>44672</v>
      </c>
      <c r="D48" s="31" t="s">
        <v>30</v>
      </c>
      <c r="E48" s="31" t="s">
        <v>245</v>
      </c>
      <c r="F48" s="31" t="s">
        <v>245</v>
      </c>
      <c r="G48" s="3" t="s">
        <v>96</v>
      </c>
      <c r="H48" s="3" t="s">
        <v>418</v>
      </c>
      <c r="I48" s="3" t="s">
        <v>425</v>
      </c>
      <c r="J48" s="3" t="s">
        <v>448</v>
      </c>
      <c r="K48" s="32">
        <f>(C48-VLOOKUP(H48,Riders!$A$2:$D$3499,4,FALSE))/365</f>
        <v>23.915068493150685</v>
      </c>
      <c r="L48" s="32">
        <f>(C48-VLOOKUP(I48,Riders!$A$2:$D$3499,4,FALSE))/365</f>
        <v>28.419178082191781</v>
      </c>
      <c r="M48" s="32">
        <f>(C48-VLOOKUP(J48,Riders!$A$2:$D$3499,4,FALSE))/365</f>
        <v>26.515068493150686</v>
      </c>
      <c r="N48" s="31">
        <v>1</v>
      </c>
      <c r="O48" s="3">
        <v>12.052</v>
      </c>
      <c r="P48" s="3">
        <v>7.6080000000000014</v>
      </c>
      <c r="Q48" s="3">
        <v>6.9570000000000007</v>
      </c>
      <c r="R48" s="3">
        <v>6.8610000000000007</v>
      </c>
      <c r="S48" s="3">
        <v>7.0259999999999962</v>
      </c>
      <c r="T48" s="3">
        <v>7.2100000000000009</v>
      </c>
      <c r="U48" s="21">
        <f t="shared" si="0"/>
        <v>47.713999999999999</v>
      </c>
      <c r="V48" s="21">
        <f t="shared" si="1"/>
        <v>56.587165192605944</v>
      </c>
    </row>
    <row r="49" spans="1:22" x14ac:dyDescent="0.45">
      <c r="A49" s="31" t="s">
        <v>199</v>
      </c>
      <c r="B49" s="31">
        <v>2022</v>
      </c>
      <c r="C49" s="17">
        <v>44672</v>
      </c>
      <c r="D49" s="31" t="s">
        <v>30</v>
      </c>
      <c r="E49" s="31" t="s">
        <v>245</v>
      </c>
      <c r="F49" s="31" t="s">
        <v>245</v>
      </c>
      <c r="G49" s="3" t="s">
        <v>34</v>
      </c>
      <c r="H49" s="3" t="s">
        <v>360</v>
      </c>
      <c r="I49" s="3" t="s">
        <v>1950</v>
      </c>
      <c r="J49" s="3" t="s">
        <v>376</v>
      </c>
      <c r="K49" s="32">
        <f>(C49-VLOOKUP(H49,Riders!$A$2:$D$3499,4,FALSE))/365</f>
        <v>34.720547945205482</v>
      </c>
      <c r="L49" s="32">
        <f>(C49-VLOOKUP(I49,Riders!$A$2:$D$3499,4,FALSE))/365</f>
        <v>26.032876712328768</v>
      </c>
      <c r="M49" s="32">
        <f>(C49-VLOOKUP(J49,Riders!$A$2:$D$3499,4,FALSE))/365</f>
        <v>23.912328767123288</v>
      </c>
      <c r="N49" s="31">
        <v>2</v>
      </c>
      <c r="O49" s="3">
        <v>11.677</v>
      </c>
      <c r="P49" s="3">
        <v>7.407</v>
      </c>
      <c r="Q49" s="3">
        <v>7.0010000000000012</v>
      </c>
      <c r="R49" s="3">
        <v>7.2179999999999964</v>
      </c>
      <c r="S49" s="3">
        <v>7.1829999999999998</v>
      </c>
      <c r="T49" s="3">
        <v>7.3610000000000042</v>
      </c>
      <c r="U49" s="21">
        <f t="shared" si="0"/>
        <v>47.847000000000001</v>
      </c>
      <c r="V49" s="21">
        <f t="shared" si="1"/>
        <v>56.429870211298514</v>
      </c>
    </row>
    <row r="50" spans="1:22" x14ac:dyDescent="0.45">
      <c r="A50" s="31" t="s">
        <v>199</v>
      </c>
      <c r="B50" s="31">
        <v>2022</v>
      </c>
      <c r="C50" s="17">
        <v>44672</v>
      </c>
      <c r="D50" s="31" t="s">
        <v>30</v>
      </c>
      <c r="E50" s="31" t="s">
        <v>245</v>
      </c>
      <c r="F50" s="31" t="s">
        <v>245</v>
      </c>
      <c r="G50" s="3" t="s">
        <v>396</v>
      </c>
      <c r="H50" s="3" t="s">
        <v>469</v>
      </c>
      <c r="I50" s="3" t="s">
        <v>492</v>
      </c>
      <c r="J50" s="3" t="s">
        <v>509</v>
      </c>
      <c r="K50" s="32">
        <f>(C50-VLOOKUP(H50,Riders!$A$2:$D$3499,4,FALSE))/365</f>
        <v>19.06027397260274</v>
      </c>
      <c r="L50" s="32">
        <f>(C50-VLOOKUP(I50,Riders!$A$2:$D$3499,4,FALSE))/365</f>
        <v>19.342465753424658</v>
      </c>
      <c r="M50" s="32">
        <f>(C50-VLOOKUP(J50,Riders!$A$2:$D$3499,4,FALSE))/365</f>
        <v>23.150684931506849</v>
      </c>
      <c r="N50" s="31">
        <v>3</v>
      </c>
      <c r="O50" s="3">
        <v>11.894</v>
      </c>
      <c r="P50" s="3">
        <v>7.5179999999999989</v>
      </c>
      <c r="Q50" s="3">
        <v>7.0720000000000027</v>
      </c>
      <c r="R50" s="3">
        <v>7.1430000000000007</v>
      </c>
      <c r="S50" s="3">
        <v>7.1099999999999994</v>
      </c>
      <c r="T50" s="3">
        <v>7.3049999999999997</v>
      </c>
      <c r="U50" s="21">
        <f t="shared" si="0"/>
        <v>48.042000000000002</v>
      </c>
      <c r="V50" s="21">
        <f t="shared" si="1"/>
        <v>56.200824278756087</v>
      </c>
    </row>
    <row r="51" spans="1:22" x14ac:dyDescent="0.45">
      <c r="A51" s="31" t="s">
        <v>199</v>
      </c>
      <c r="B51" s="31">
        <v>2022</v>
      </c>
      <c r="C51" s="17">
        <v>44672</v>
      </c>
      <c r="D51" s="31" t="s">
        <v>30</v>
      </c>
      <c r="E51" s="31" t="s">
        <v>245</v>
      </c>
      <c r="F51" s="31" t="s">
        <v>245</v>
      </c>
      <c r="G51" s="3" t="s">
        <v>79</v>
      </c>
      <c r="H51" s="3" t="s">
        <v>431</v>
      </c>
      <c r="I51" s="3" t="s">
        <v>465</v>
      </c>
      <c r="J51" s="3" t="s">
        <v>1949</v>
      </c>
      <c r="K51" s="32">
        <f>(C51-VLOOKUP(H51,Riders!$A$2:$D$3499,4,FALSE))/365</f>
        <v>23.643835616438356</v>
      </c>
      <c r="L51" s="32">
        <f>(C51-VLOOKUP(I51,Riders!$A$2:$D$3499,4,FALSE))/365</f>
        <v>22.972602739726028</v>
      </c>
      <c r="M51" s="32">
        <f>(C51-VLOOKUP(J51,Riders!$A$2:$D$3499,4,FALSE))/365</f>
        <v>23.293150684931508</v>
      </c>
      <c r="N51" s="31">
        <v>4</v>
      </c>
      <c r="O51" s="3">
        <v>11.619</v>
      </c>
      <c r="P51" s="3">
        <v>7.4959999999999987</v>
      </c>
      <c r="Q51" s="3">
        <v>7.0020000000000016</v>
      </c>
      <c r="R51" s="3">
        <v>7.157</v>
      </c>
      <c r="S51" s="3">
        <v>7.3889999999999958</v>
      </c>
      <c r="T51" s="3">
        <v>7.6940000000000026</v>
      </c>
      <c r="U51" s="21">
        <f t="shared" si="0"/>
        <v>48.356999999999999</v>
      </c>
      <c r="V51" s="21">
        <f t="shared" si="1"/>
        <v>55.83472920156337</v>
      </c>
    </row>
    <row r="52" spans="1:22" x14ac:dyDescent="0.45">
      <c r="A52" s="31" t="s">
        <v>199</v>
      </c>
      <c r="B52" s="31">
        <v>2022</v>
      </c>
      <c r="C52" s="17">
        <v>44672</v>
      </c>
      <c r="D52" s="31" t="s">
        <v>30</v>
      </c>
      <c r="E52" s="31" t="s">
        <v>245</v>
      </c>
      <c r="F52" s="31" t="s">
        <v>245</v>
      </c>
      <c r="G52" s="3" t="s">
        <v>91</v>
      </c>
      <c r="H52" s="3" t="s">
        <v>468</v>
      </c>
      <c r="I52" s="3" t="s">
        <v>467</v>
      </c>
      <c r="J52" s="3" t="s">
        <v>519</v>
      </c>
      <c r="K52" s="32">
        <f>(C52-VLOOKUP(H52,Riders!$A$2:$D$3499,4,FALSE))/365</f>
        <v>24.038356164383561</v>
      </c>
      <c r="L52" s="32">
        <f>(C52-VLOOKUP(I52,Riders!$A$2:$D$3499,4,FALSE))/365</f>
        <v>39.221917808219175</v>
      </c>
      <c r="M52" s="32">
        <f>(C52-VLOOKUP(J52,Riders!$A$2:$D$3499,4,FALSE))/365</f>
        <v>19.005479452054793</v>
      </c>
      <c r="N52" s="31">
        <v>5</v>
      </c>
      <c r="O52" s="3">
        <v>12.135</v>
      </c>
      <c r="P52" s="3">
        <v>7.5499999999999989</v>
      </c>
      <c r="Q52" s="3">
        <v>6.963000000000001</v>
      </c>
      <c r="R52" s="3">
        <v>6.9869999999999983</v>
      </c>
      <c r="S52" s="3">
        <v>7.2929999999999993</v>
      </c>
      <c r="T52" s="3">
        <v>7.5650000000000048</v>
      </c>
      <c r="U52" s="21">
        <f t="shared" si="0"/>
        <v>48.493000000000002</v>
      </c>
      <c r="V52" s="21">
        <f t="shared" si="1"/>
        <v>55.678139112861651</v>
      </c>
    </row>
    <row r="53" spans="1:22" x14ac:dyDescent="0.45">
      <c r="A53" s="31" t="s">
        <v>199</v>
      </c>
      <c r="B53" s="31">
        <v>2022</v>
      </c>
      <c r="C53" s="17">
        <v>44672</v>
      </c>
      <c r="D53" s="31" t="s">
        <v>30</v>
      </c>
      <c r="E53" s="31" t="s">
        <v>245</v>
      </c>
      <c r="F53" s="31" t="s">
        <v>245</v>
      </c>
      <c r="G53" s="3" t="s">
        <v>79</v>
      </c>
      <c r="H53" s="3" t="s">
        <v>478</v>
      </c>
      <c r="I53" s="3" t="s">
        <v>547</v>
      </c>
      <c r="J53" s="3" t="s">
        <v>1951</v>
      </c>
      <c r="K53" s="32">
        <f>(C53-VLOOKUP(H53,Riders!$A$2:$D$3499,4,FALSE))/365</f>
        <v>22.556164383561644</v>
      </c>
      <c r="L53" s="32">
        <f>(C53-VLOOKUP(I53,Riders!$A$2:$D$3499,4,FALSE))/365</f>
        <v>18.556164383561644</v>
      </c>
      <c r="M53" s="32">
        <f>(C53-VLOOKUP(J53,Riders!$A$2:$D$3499,4,FALSE))/365</f>
        <v>21.846575342465755</v>
      </c>
      <c r="N53" s="31">
        <v>6</v>
      </c>
      <c r="O53" s="3">
        <v>11.659000000000001</v>
      </c>
      <c r="P53" s="3">
        <v>7.4410000000000007</v>
      </c>
      <c r="Q53" s="3">
        <v>7.3709999999999987</v>
      </c>
      <c r="R53" s="3">
        <v>7.3720000000000034</v>
      </c>
      <c r="S53" s="3">
        <v>7.2749999999999986</v>
      </c>
      <c r="T53" s="3">
        <v>7.4750000000000014</v>
      </c>
      <c r="U53" s="21">
        <f t="shared" si="0"/>
        <v>48.593000000000004</v>
      </c>
      <c r="V53" s="21">
        <f t="shared" si="1"/>
        <v>55.563558537237867</v>
      </c>
    </row>
    <row r="54" spans="1:22" x14ac:dyDescent="0.45">
      <c r="A54" s="31" t="s">
        <v>199</v>
      </c>
      <c r="B54" s="31">
        <v>2022</v>
      </c>
      <c r="C54" s="17">
        <v>44672</v>
      </c>
      <c r="D54" s="31" t="s">
        <v>30</v>
      </c>
      <c r="E54" s="31" t="s">
        <v>245</v>
      </c>
      <c r="F54" s="31" t="s">
        <v>245</v>
      </c>
      <c r="G54" s="3" t="s">
        <v>58</v>
      </c>
      <c r="H54" s="3" t="s">
        <v>387</v>
      </c>
      <c r="I54" s="3" t="s">
        <v>400</v>
      </c>
      <c r="J54" s="3" t="s">
        <v>447</v>
      </c>
      <c r="K54" s="32">
        <f>(C54-VLOOKUP(H54,Riders!$A$2:$D$3499,4,FALSE))/365</f>
        <v>25.18082191780822</v>
      </c>
      <c r="L54" s="32">
        <f>(C54-VLOOKUP(I54,Riders!$A$2:$D$3499,4,FALSE))/365</f>
        <v>28.18904109589041</v>
      </c>
      <c r="M54" s="32">
        <f>(C54-VLOOKUP(J54,Riders!$A$2:$D$3499,4,FALSE))/365</f>
        <v>21.846575342465755</v>
      </c>
      <c r="N54" s="31">
        <v>7</v>
      </c>
      <c r="O54" s="3">
        <v>11.606999999999999</v>
      </c>
      <c r="P54" s="3">
        <v>7.5549999999999997</v>
      </c>
      <c r="Q54" s="3">
        <v>6.9960000000000022</v>
      </c>
      <c r="R54" s="3">
        <v>7.1989999999999981</v>
      </c>
      <c r="S54" s="3">
        <v>7.4519999999999982</v>
      </c>
      <c r="T54" s="3">
        <v>7.855000000000004</v>
      </c>
      <c r="U54" s="21">
        <f t="shared" si="0"/>
        <v>48.664000000000001</v>
      </c>
      <c r="V54" s="21">
        <f t="shared" si="1"/>
        <v>55.482492191352947</v>
      </c>
    </row>
    <row r="55" spans="1:22" x14ac:dyDescent="0.45">
      <c r="A55" s="31" t="s">
        <v>199</v>
      </c>
      <c r="B55" s="31">
        <v>2022</v>
      </c>
      <c r="C55" s="17">
        <v>44672</v>
      </c>
      <c r="D55" s="31" t="s">
        <v>30</v>
      </c>
      <c r="E55" s="31" t="s">
        <v>245</v>
      </c>
      <c r="F55" s="31" t="s">
        <v>245</v>
      </c>
      <c r="G55" s="3" t="s">
        <v>121</v>
      </c>
      <c r="H55" s="3" t="s">
        <v>354</v>
      </c>
      <c r="I55" s="3" t="s">
        <v>367</v>
      </c>
      <c r="J55" s="3" t="s">
        <v>474</v>
      </c>
      <c r="K55" s="32">
        <f>(C55-VLOOKUP(H55,Riders!$A$2:$D$3499,4,FALSE))/365</f>
        <v>26.709589041095889</v>
      </c>
      <c r="L55" s="32">
        <f>(C55-VLOOKUP(I55,Riders!$A$2:$D$3499,4,FALSE))/365</f>
        <v>31.079452054794519</v>
      </c>
      <c r="M55" s="32">
        <f>(C55-VLOOKUP(J55,Riders!$A$2:$D$3499,4,FALSE))/365</f>
        <v>18.958904109589042</v>
      </c>
      <c r="N55" s="31">
        <v>8</v>
      </c>
      <c r="O55" s="3">
        <v>12.042</v>
      </c>
      <c r="P55" s="3">
        <v>7.6300000000000008</v>
      </c>
      <c r="Q55" s="3">
        <v>7.4280000000000008</v>
      </c>
      <c r="R55" s="3">
        <v>7.482999999999997</v>
      </c>
      <c r="S55" s="3">
        <v>7.0500000000000043</v>
      </c>
      <c r="T55" s="3">
        <v>7.1519999999999939</v>
      </c>
      <c r="U55" s="21">
        <f t="shared" si="0"/>
        <v>48.784999999999997</v>
      </c>
      <c r="V55" s="21">
        <f t="shared" si="1"/>
        <v>55.344880598544641</v>
      </c>
    </row>
    <row r="56" spans="1:22" x14ac:dyDescent="0.45">
      <c r="A56" s="31" t="s">
        <v>199</v>
      </c>
      <c r="B56" s="31">
        <v>2022</v>
      </c>
      <c r="C56" s="17">
        <v>44672</v>
      </c>
      <c r="D56" s="31" t="s">
        <v>30</v>
      </c>
      <c r="E56" s="31" t="s">
        <v>245</v>
      </c>
      <c r="F56" s="31" t="s">
        <v>245</v>
      </c>
      <c r="G56" s="3" t="s">
        <v>52</v>
      </c>
      <c r="H56" s="3" t="s">
        <v>346</v>
      </c>
      <c r="I56" s="3" t="s">
        <v>472</v>
      </c>
      <c r="J56" s="3" t="s">
        <v>470</v>
      </c>
      <c r="K56" s="32">
        <f>(C56-VLOOKUP(H56,Riders!$A$2:$D$3499,4,FALSE))/365</f>
        <v>23</v>
      </c>
      <c r="L56" s="32">
        <f>(C56-VLOOKUP(I56,Riders!$A$2:$D$3499,4,FALSE))/365</f>
        <v>20.2</v>
      </c>
      <c r="M56" s="32">
        <f>(C56-VLOOKUP(J56,Riders!$A$2:$D$3499,4,FALSE))/365</f>
        <v>19.739726027397261</v>
      </c>
      <c r="N56" s="31">
        <v>9</v>
      </c>
      <c r="O56" s="3">
        <v>12.111000000000001</v>
      </c>
      <c r="P56" s="3">
        <v>7.5869999999999997</v>
      </c>
      <c r="Q56" s="3">
        <v>7.1319999999999979</v>
      </c>
      <c r="R56" s="3">
        <v>6.9239999999999986</v>
      </c>
      <c r="S56" s="3">
        <v>8.2390000000000043</v>
      </c>
      <c r="T56" s="3">
        <v>7.8859999999999957</v>
      </c>
      <c r="U56" s="21">
        <f t="shared" si="0"/>
        <v>49.878999999999998</v>
      </c>
      <c r="V56" s="21">
        <f t="shared" si="1"/>
        <v>54.130997012770905</v>
      </c>
    </row>
    <row r="57" spans="1:22" x14ac:dyDescent="0.45">
      <c r="A57" s="31" t="s">
        <v>199</v>
      </c>
      <c r="B57" s="31">
        <v>2022</v>
      </c>
      <c r="C57" s="17">
        <v>44672</v>
      </c>
      <c r="D57" s="31" t="s">
        <v>30</v>
      </c>
      <c r="E57" s="31" t="s">
        <v>245</v>
      </c>
      <c r="F57" s="31" t="s">
        <v>245</v>
      </c>
      <c r="G57" s="3" t="s">
        <v>265</v>
      </c>
      <c r="H57" s="3" t="s">
        <v>1952</v>
      </c>
      <c r="I57" s="3" t="s">
        <v>475</v>
      </c>
      <c r="J57" s="3" t="s">
        <v>439</v>
      </c>
      <c r="K57" s="32">
        <f>(C57-VLOOKUP(H57,Riders!$A$2:$D$3499,4,FALSE))/365</f>
        <v>18.764383561643836</v>
      </c>
      <c r="L57" s="32">
        <f>(C57-VLOOKUP(I57,Riders!$A$2:$D$3499,4,FALSE))/365</f>
        <v>18.621917808219177</v>
      </c>
      <c r="M57" s="32">
        <f>(C57-VLOOKUP(J57,Riders!$A$2:$D$3499,4,FALSE))/365</f>
        <v>24.265753424657536</v>
      </c>
      <c r="N57" s="31">
        <v>10</v>
      </c>
      <c r="O57" s="3">
        <v>13.311</v>
      </c>
      <c r="P57" s="3">
        <v>8.036999999999999</v>
      </c>
      <c r="Q57" s="3">
        <v>7.7290000000000028</v>
      </c>
      <c r="R57" s="3">
        <v>7.4809999999999981</v>
      </c>
      <c r="S57" s="3">
        <v>7.6460000000000008</v>
      </c>
      <c r="T57" s="3">
        <v>7.7890000000000006</v>
      </c>
      <c r="U57" s="21">
        <f t="shared" si="0"/>
        <v>51.993000000000002</v>
      </c>
      <c r="V57" s="21">
        <f t="shared" si="1"/>
        <v>51.930067509087763</v>
      </c>
    </row>
    <row r="58" spans="1:22" x14ac:dyDescent="0.45">
      <c r="A58" s="31" t="s">
        <v>199</v>
      </c>
      <c r="B58" s="31">
        <v>2022</v>
      </c>
      <c r="C58" s="17">
        <v>44672</v>
      </c>
      <c r="D58" s="31" t="s">
        <v>30</v>
      </c>
      <c r="E58" s="31" t="s">
        <v>245</v>
      </c>
      <c r="F58" s="31" t="s">
        <v>245</v>
      </c>
      <c r="G58" s="3" t="s">
        <v>491</v>
      </c>
      <c r="H58" s="3" t="s">
        <v>532</v>
      </c>
      <c r="I58" s="3" t="s">
        <v>1948</v>
      </c>
      <c r="J58" s="3" t="s">
        <v>1947</v>
      </c>
      <c r="K58" s="32">
        <f>(C58-VLOOKUP(H58,Riders!$A$2:$D$3499,4,FALSE))/365</f>
        <v>23.101369863013698</v>
      </c>
      <c r="L58" s="32">
        <f>(C58-VLOOKUP(I58,Riders!$A$2:$D$3499,4,FALSE))/365</f>
        <v>20.657534246575342</v>
      </c>
      <c r="M58" s="32">
        <f>(C58-VLOOKUP(J58,Riders!$A$2:$D$3499,4,FALSE))/365</f>
        <v>20.734246575342464</v>
      </c>
      <c r="N58" s="31">
        <v>11</v>
      </c>
      <c r="O58" s="3">
        <v>13.962</v>
      </c>
      <c r="P58" s="3">
        <v>8.5869999999999997</v>
      </c>
      <c r="Q58" s="3">
        <v>8.2890000000000015</v>
      </c>
      <c r="R58" s="3">
        <v>8.1749999999999972</v>
      </c>
      <c r="S58" s="3">
        <v>8.5660000000000025</v>
      </c>
      <c r="T58" s="3">
        <v>8.8810000000000002</v>
      </c>
      <c r="U58" s="21">
        <f t="shared" si="0"/>
        <v>56.46</v>
      </c>
      <c r="V58" s="21">
        <f t="shared" si="1"/>
        <v>47.821466524973431</v>
      </c>
    </row>
    <row r="59" spans="1:22" x14ac:dyDescent="0.45">
      <c r="A59" s="31" t="s">
        <v>199</v>
      </c>
      <c r="B59" s="31">
        <v>2022</v>
      </c>
      <c r="C59" s="17">
        <v>44672</v>
      </c>
      <c r="D59" s="31" t="s">
        <v>30</v>
      </c>
      <c r="E59" s="31" t="s">
        <v>1943</v>
      </c>
      <c r="F59" s="31">
        <v>1</v>
      </c>
      <c r="G59" s="3" t="s">
        <v>79</v>
      </c>
      <c r="H59" s="3" t="s">
        <v>405</v>
      </c>
      <c r="I59" s="3" t="s">
        <v>431</v>
      </c>
      <c r="J59" s="3" t="s">
        <v>1949</v>
      </c>
      <c r="K59" s="32">
        <f>(C59-VLOOKUP(H59,Riders!$A$2:$D$3499,4,FALSE))/365</f>
        <v>22.506849315068493</v>
      </c>
      <c r="L59" s="32">
        <f>(C59-VLOOKUP(I59,Riders!$A$2:$D$3499,4,FALSE))/365</f>
        <v>23.643835616438356</v>
      </c>
      <c r="M59" s="32">
        <f>(C59-VLOOKUP(J59,Riders!$A$2:$D$3499,4,FALSE))/365</f>
        <v>23.293150684931508</v>
      </c>
      <c r="N59" s="31">
        <v>1</v>
      </c>
      <c r="O59" s="3">
        <v>11.586</v>
      </c>
      <c r="P59" s="3">
        <v>7.4299999999999979</v>
      </c>
      <c r="Q59" s="3">
        <v>6.9570000000000007</v>
      </c>
      <c r="R59" s="3">
        <v>7.1140000000000043</v>
      </c>
      <c r="S59" s="3">
        <v>7.1699999999999946</v>
      </c>
      <c r="T59" s="3">
        <v>7.43</v>
      </c>
      <c r="U59" s="21">
        <f t="shared" si="0"/>
        <v>47.686999999999998</v>
      </c>
      <c r="V59" s="21">
        <f t="shared" si="1"/>
        <v>56.61920439532787</v>
      </c>
    </row>
    <row r="60" spans="1:22" x14ac:dyDescent="0.45">
      <c r="A60" s="31" t="s">
        <v>199</v>
      </c>
      <c r="B60" s="31">
        <v>2022</v>
      </c>
      <c r="C60" s="17">
        <v>44672</v>
      </c>
      <c r="D60" s="31" t="s">
        <v>30</v>
      </c>
      <c r="E60" s="31" t="s">
        <v>1943</v>
      </c>
      <c r="F60" s="31">
        <v>1</v>
      </c>
      <c r="G60" s="3" t="s">
        <v>91</v>
      </c>
      <c r="H60" s="3" t="s">
        <v>468</v>
      </c>
      <c r="I60" s="3" t="s">
        <v>467</v>
      </c>
      <c r="J60" s="3" t="s">
        <v>519</v>
      </c>
      <c r="K60" s="32">
        <f>(C60-VLOOKUP(H60,Riders!$A$2:$D$3499,4,FALSE))/365</f>
        <v>24.038356164383561</v>
      </c>
      <c r="L60" s="32">
        <f>(C60-VLOOKUP(I60,Riders!$A$2:$D$3499,4,FALSE))/365</f>
        <v>39.221917808219175</v>
      </c>
      <c r="M60" s="32">
        <f>(C60-VLOOKUP(J60,Riders!$A$2:$D$3499,4,FALSE))/365</f>
        <v>19.005479452054793</v>
      </c>
      <c r="N60" s="31">
        <v>2</v>
      </c>
      <c r="O60" s="3">
        <v>12.19</v>
      </c>
      <c r="P60" s="3">
        <v>7.5830000000000002</v>
      </c>
      <c r="Q60" s="3">
        <v>6.98</v>
      </c>
      <c r="R60" s="3">
        <v>6.9489999999999981</v>
      </c>
      <c r="S60" s="3">
        <v>7.2169999999999987</v>
      </c>
      <c r="T60" s="3">
        <v>7.4470000000000027</v>
      </c>
      <c r="U60" s="21">
        <f t="shared" si="0"/>
        <v>48.366</v>
      </c>
      <c r="V60" s="21">
        <f t="shared" si="1"/>
        <v>55.824339411983622</v>
      </c>
    </row>
    <row r="61" spans="1:22" x14ac:dyDescent="0.45">
      <c r="A61" s="31" t="s">
        <v>199</v>
      </c>
      <c r="B61" s="31">
        <v>2022</v>
      </c>
      <c r="C61" s="17">
        <v>44672</v>
      </c>
      <c r="D61" s="31" t="s">
        <v>30</v>
      </c>
      <c r="E61" s="31" t="s">
        <v>1943</v>
      </c>
      <c r="F61" s="31">
        <v>2</v>
      </c>
      <c r="G61" s="3" t="s">
        <v>396</v>
      </c>
      <c r="H61" s="3" t="s">
        <v>469</v>
      </c>
      <c r="I61" s="3" t="s">
        <v>492</v>
      </c>
      <c r="J61" s="3" t="s">
        <v>509</v>
      </c>
      <c r="K61" s="32">
        <f>(C61-VLOOKUP(H61,Riders!$A$2:$D$3499,4,FALSE))/365</f>
        <v>19.06027397260274</v>
      </c>
      <c r="L61" s="32">
        <f>(C61-VLOOKUP(I61,Riders!$A$2:$D$3499,4,FALSE))/365</f>
        <v>19.342465753424658</v>
      </c>
      <c r="M61" s="32">
        <f>(C61-VLOOKUP(J61,Riders!$A$2:$D$3499,4,FALSE))/365</f>
        <v>23.150684931506849</v>
      </c>
      <c r="N61" s="31">
        <v>1</v>
      </c>
      <c r="O61" s="3">
        <v>11.785</v>
      </c>
      <c r="P61" s="3">
        <v>7.4549999999999983</v>
      </c>
      <c r="Q61" s="3">
        <v>7.0390000000000006</v>
      </c>
      <c r="R61" s="3">
        <v>7.0569999999999986</v>
      </c>
      <c r="S61" s="3">
        <v>7.0730000000000004</v>
      </c>
      <c r="T61" s="3">
        <v>7.2210000000000036</v>
      </c>
      <c r="U61" s="21">
        <f t="shared" si="0"/>
        <v>47.63</v>
      </c>
      <c r="V61" s="21">
        <f t="shared" si="1"/>
        <v>56.686961998740287</v>
      </c>
    </row>
    <row r="62" spans="1:22" x14ac:dyDescent="0.45">
      <c r="A62" s="31" t="s">
        <v>199</v>
      </c>
      <c r="B62" s="31">
        <v>2022</v>
      </c>
      <c r="C62" s="17">
        <v>44672</v>
      </c>
      <c r="D62" s="31" t="s">
        <v>30</v>
      </c>
      <c r="E62" s="31" t="s">
        <v>1943</v>
      </c>
      <c r="F62" s="31">
        <v>2</v>
      </c>
      <c r="G62" s="3" t="s">
        <v>79</v>
      </c>
      <c r="H62" s="3" t="s">
        <v>478</v>
      </c>
      <c r="I62" s="3" t="s">
        <v>547</v>
      </c>
      <c r="J62" s="3" t="s">
        <v>1951</v>
      </c>
      <c r="K62" s="32">
        <f>(C62-VLOOKUP(H62,Riders!$A$2:$D$3499,4,FALSE))/365</f>
        <v>22.556164383561644</v>
      </c>
      <c r="L62" s="32">
        <f>(C62-VLOOKUP(I62,Riders!$A$2:$D$3499,4,FALSE))/365</f>
        <v>18.556164383561644</v>
      </c>
      <c r="M62" s="32">
        <f>(C62-VLOOKUP(J62,Riders!$A$2:$D$3499,4,FALSE))/365</f>
        <v>21.846575342465755</v>
      </c>
      <c r="N62" s="31">
        <v>2</v>
      </c>
      <c r="O62" s="3">
        <v>11.962</v>
      </c>
      <c r="P62" s="3">
        <v>7.4890000000000008</v>
      </c>
      <c r="Q62" s="3">
        <v>7.2830000000000013</v>
      </c>
      <c r="R62" s="3">
        <v>7.2209999999999974</v>
      </c>
      <c r="S62" s="3">
        <v>7.257000000000005</v>
      </c>
      <c r="T62" s="3">
        <v>7.5319999999999956</v>
      </c>
      <c r="U62" s="21">
        <f t="shared" si="0"/>
        <v>48.744</v>
      </c>
      <c r="V62" s="21">
        <f t="shared" si="1"/>
        <v>55.391432791728214</v>
      </c>
    </row>
    <row r="63" spans="1:22" x14ac:dyDescent="0.45">
      <c r="A63" s="31" t="s">
        <v>199</v>
      </c>
      <c r="B63" s="31">
        <v>2022</v>
      </c>
      <c r="C63" s="17">
        <v>44672</v>
      </c>
      <c r="D63" s="31" t="s">
        <v>30</v>
      </c>
      <c r="E63" s="31" t="s">
        <v>1943</v>
      </c>
      <c r="F63" s="31">
        <v>3</v>
      </c>
      <c r="G63" s="3" t="s">
        <v>34</v>
      </c>
      <c r="H63" s="3" t="s">
        <v>1950</v>
      </c>
      <c r="I63" s="3" t="s">
        <v>441</v>
      </c>
      <c r="J63" s="3" t="s">
        <v>376</v>
      </c>
      <c r="K63" s="32">
        <f>(C63-VLOOKUP(H63,Riders!$A$2:$D$3499,4,FALSE))/365</f>
        <v>26.032876712328768</v>
      </c>
      <c r="L63" s="32">
        <f>(C63-VLOOKUP(I63,Riders!$A$2:$D$3499,4,FALSE))/365</f>
        <v>22.627397260273973</v>
      </c>
      <c r="M63" s="32">
        <f>(C63-VLOOKUP(J63,Riders!$A$2:$D$3499,4,FALSE))/365</f>
        <v>23.912328767123288</v>
      </c>
      <c r="N63" s="31">
        <v>1</v>
      </c>
      <c r="O63" s="3">
        <v>11.676</v>
      </c>
      <c r="P63" s="3">
        <v>7.3740000000000014</v>
      </c>
      <c r="Q63" s="3">
        <v>6.9130000000000003</v>
      </c>
      <c r="R63" s="3">
        <v>7.1400000000000006</v>
      </c>
      <c r="S63" s="3">
        <v>7.080999999999996</v>
      </c>
      <c r="T63" s="3">
        <v>7.2580000000000027</v>
      </c>
      <c r="U63" s="21">
        <f t="shared" si="0"/>
        <v>47.442</v>
      </c>
      <c r="V63" s="21">
        <f t="shared" si="1"/>
        <v>56.911597318831411</v>
      </c>
    </row>
    <row r="64" spans="1:22" x14ac:dyDescent="0.45">
      <c r="A64" s="31" t="s">
        <v>199</v>
      </c>
      <c r="B64" s="31">
        <v>2022</v>
      </c>
      <c r="C64" s="17">
        <v>44672</v>
      </c>
      <c r="D64" s="31" t="s">
        <v>30</v>
      </c>
      <c r="E64" s="31" t="s">
        <v>1943</v>
      </c>
      <c r="F64" s="31">
        <v>3</v>
      </c>
      <c r="G64" s="3" t="s">
        <v>58</v>
      </c>
      <c r="H64" s="3" t="s">
        <v>387</v>
      </c>
      <c r="I64" s="3" t="s">
        <v>400</v>
      </c>
      <c r="J64" s="3" t="s">
        <v>473</v>
      </c>
      <c r="K64" s="32">
        <f>(C64-VLOOKUP(H64,Riders!$A$2:$D$3499,4,FALSE))/365</f>
        <v>25.18082191780822</v>
      </c>
      <c r="L64" s="32">
        <f>(C64-VLOOKUP(I64,Riders!$A$2:$D$3499,4,FALSE))/365</f>
        <v>28.18904109589041</v>
      </c>
      <c r="M64" s="32">
        <f>(C64-VLOOKUP(J64,Riders!$A$2:$D$3499,4,FALSE))/365</f>
        <v>22.227397260273971</v>
      </c>
      <c r="N64" s="31">
        <v>2</v>
      </c>
      <c r="O64" s="3">
        <v>11.654999999999999</v>
      </c>
      <c r="P64" s="3">
        <v>7.4720000000000004</v>
      </c>
      <c r="Q64" s="3">
        <v>6.9189999999999996</v>
      </c>
      <c r="R64" s="3">
        <v>7.0679999999999978</v>
      </c>
      <c r="S64" s="3">
        <v>7.2660000000000053</v>
      </c>
      <c r="T64" s="3">
        <v>7.4769999999999968</v>
      </c>
      <c r="U64" s="21">
        <f t="shared" si="0"/>
        <v>47.856999999999999</v>
      </c>
      <c r="V64" s="21">
        <f t="shared" si="1"/>
        <v>56.418078859936898</v>
      </c>
    </row>
    <row r="65" spans="1:22" x14ac:dyDescent="0.45">
      <c r="A65" s="31" t="s">
        <v>199</v>
      </c>
      <c r="B65" s="31">
        <v>2022</v>
      </c>
      <c r="C65" s="17">
        <v>44672</v>
      </c>
      <c r="D65" s="31" t="s">
        <v>30</v>
      </c>
      <c r="E65" s="31" t="s">
        <v>1943</v>
      </c>
      <c r="F65" s="31">
        <v>4</v>
      </c>
      <c r="G65" s="3" t="s">
        <v>96</v>
      </c>
      <c r="H65" s="3" t="s">
        <v>418</v>
      </c>
      <c r="I65" s="3" t="s">
        <v>425</v>
      </c>
      <c r="J65" s="3" t="s">
        <v>448</v>
      </c>
      <c r="K65" s="32">
        <f>(C65-VLOOKUP(H65,Riders!$A$2:$D$3499,4,FALSE))/365</f>
        <v>23.915068493150685</v>
      </c>
      <c r="L65" s="32">
        <f>(C65-VLOOKUP(I65,Riders!$A$2:$D$3499,4,FALSE))/365</f>
        <v>28.419178082191781</v>
      </c>
      <c r="M65" s="32">
        <f>(C65-VLOOKUP(J65,Riders!$A$2:$D$3499,4,FALSE))/365</f>
        <v>26.515068493150686</v>
      </c>
      <c r="N65" s="31">
        <v>1</v>
      </c>
      <c r="O65" s="3">
        <v>12.013999999999999</v>
      </c>
      <c r="P65" s="3">
        <v>7.5630000000000024</v>
      </c>
      <c r="Q65" s="3">
        <v>6.9089999999999989</v>
      </c>
      <c r="R65" s="3">
        <v>6.801999999999996</v>
      </c>
      <c r="S65" s="3">
        <v>6.9340000000000046</v>
      </c>
      <c r="T65" s="3">
        <v>7.1839999999999966</v>
      </c>
      <c r="U65" s="21">
        <f t="shared" si="0"/>
        <v>47.405999999999999</v>
      </c>
      <c r="V65" s="21">
        <f t="shared" si="1"/>
        <v>56.954815846095435</v>
      </c>
    </row>
    <row r="66" spans="1:22" x14ac:dyDescent="0.45">
      <c r="A66" s="31" t="s">
        <v>199</v>
      </c>
      <c r="B66" s="31">
        <v>2022</v>
      </c>
      <c r="C66" s="17">
        <v>44672</v>
      </c>
      <c r="D66" s="31" t="s">
        <v>30</v>
      </c>
      <c r="E66" s="31" t="s">
        <v>1943</v>
      </c>
      <c r="F66" s="31">
        <v>4</v>
      </c>
      <c r="G66" s="3" t="s">
        <v>121</v>
      </c>
      <c r="H66" s="3" t="s">
        <v>354</v>
      </c>
      <c r="I66" s="3" t="s">
        <v>367</v>
      </c>
      <c r="J66" s="3" t="s">
        <v>474</v>
      </c>
      <c r="K66" s="32">
        <f>(C66-VLOOKUP(H66,Riders!$A$2:$D$3499,4,FALSE))/365</f>
        <v>26.709589041095889</v>
      </c>
      <c r="L66" s="32">
        <f>(C66-VLOOKUP(I66,Riders!$A$2:$D$3499,4,FALSE))/365</f>
        <v>31.079452054794519</v>
      </c>
      <c r="M66" s="32">
        <f>(C66-VLOOKUP(J66,Riders!$A$2:$D$3499,4,FALSE))/365</f>
        <v>18.958904109589042</v>
      </c>
      <c r="N66" s="31">
        <v>2</v>
      </c>
      <c r="O66" s="3">
        <v>12.051</v>
      </c>
      <c r="P66" s="3">
        <v>7.6219999999999981</v>
      </c>
      <c r="Q66" s="3">
        <v>7.1390000000000029</v>
      </c>
      <c r="R66" s="3">
        <v>7.2249999999999979</v>
      </c>
      <c r="S66" s="3">
        <v>6.9519999999999982</v>
      </c>
      <c r="T66" s="3">
        <v>7.1350000000000051</v>
      </c>
      <c r="U66" s="21">
        <f t="shared" ref="U66:U129" si="2">IF(COUNT(O66:T66)=6,SUM(O66:T66),"")</f>
        <v>48.124000000000002</v>
      </c>
      <c r="V66" s="21">
        <f t="shared" ref="V66:V129" si="3">3.6*750/U66</f>
        <v>56.105061923364637</v>
      </c>
    </row>
    <row r="67" spans="1:22" x14ac:dyDescent="0.45">
      <c r="A67" s="31" t="s">
        <v>199</v>
      </c>
      <c r="B67" s="31">
        <v>2022</v>
      </c>
      <c r="C67" s="17">
        <v>44672</v>
      </c>
      <c r="D67" s="31" t="s">
        <v>30</v>
      </c>
      <c r="E67" s="31" t="s">
        <v>31</v>
      </c>
      <c r="F67" s="31" t="s">
        <v>578</v>
      </c>
      <c r="G67" s="3" t="s">
        <v>34</v>
      </c>
      <c r="H67" s="3" t="s">
        <v>1950</v>
      </c>
      <c r="I67" s="3" t="s">
        <v>441</v>
      </c>
      <c r="J67" s="3" t="s">
        <v>376</v>
      </c>
      <c r="K67" s="32">
        <f>(C67-VLOOKUP(H67,Riders!$A$2:$D$3499,4,FALSE))/365</f>
        <v>26.032876712328768</v>
      </c>
      <c r="L67" s="32">
        <f>(C67-VLOOKUP(I67,Riders!$A$2:$D$3499,4,FALSE))/365</f>
        <v>22.627397260273973</v>
      </c>
      <c r="M67" s="32">
        <f>(C67-VLOOKUP(J67,Riders!$A$2:$D$3499,4,FALSE))/365</f>
        <v>23.912328767123288</v>
      </c>
      <c r="N67" s="31">
        <v>1</v>
      </c>
      <c r="O67" s="3">
        <v>11.557</v>
      </c>
      <c r="P67" s="3">
        <v>7.3519999999999994</v>
      </c>
      <c r="Q67" s="3">
        <v>7.0720000000000027</v>
      </c>
      <c r="R67" s="3">
        <v>7.171999999999997</v>
      </c>
      <c r="S67" s="3">
        <v>7.0750000000000028</v>
      </c>
      <c r="T67" s="3">
        <v>7.232999999999997</v>
      </c>
      <c r="U67" s="21">
        <f t="shared" si="2"/>
        <v>47.460999999999999</v>
      </c>
      <c r="V67" s="21">
        <f t="shared" si="3"/>
        <v>56.888813973578308</v>
      </c>
    </row>
    <row r="68" spans="1:22" x14ac:dyDescent="0.45">
      <c r="A68" s="31" t="s">
        <v>199</v>
      </c>
      <c r="B68" s="31">
        <v>2022</v>
      </c>
      <c r="C68" s="17">
        <v>44672</v>
      </c>
      <c r="D68" s="31" t="s">
        <v>30</v>
      </c>
      <c r="E68" s="31" t="s">
        <v>31</v>
      </c>
      <c r="F68" s="31" t="s">
        <v>578</v>
      </c>
      <c r="G68" s="3" t="s">
        <v>96</v>
      </c>
      <c r="H68" s="3" t="s">
        <v>418</v>
      </c>
      <c r="I68" s="3" t="s">
        <v>425</v>
      </c>
      <c r="J68" s="3" t="s">
        <v>448</v>
      </c>
      <c r="K68" s="32">
        <f>(C68-VLOOKUP(H68,Riders!$A$2:$D$3499,4,FALSE))/365</f>
        <v>23.915068493150685</v>
      </c>
      <c r="L68" s="32">
        <f>(C68-VLOOKUP(I68,Riders!$A$2:$D$3499,4,FALSE))/365</f>
        <v>28.419178082191781</v>
      </c>
      <c r="M68" s="32">
        <f>(C68-VLOOKUP(J68,Riders!$A$2:$D$3499,4,FALSE))/365</f>
        <v>26.515068493150686</v>
      </c>
      <c r="N68" s="31">
        <v>2</v>
      </c>
      <c r="O68" s="3">
        <v>12.353999999999999</v>
      </c>
      <c r="P68" s="3">
        <v>7.5450000000000017</v>
      </c>
      <c r="Q68" s="3">
        <v>6.9130000000000003</v>
      </c>
      <c r="R68" s="3">
        <v>6.7880000000000003</v>
      </c>
      <c r="S68" s="3">
        <v>6.9739999999999966</v>
      </c>
      <c r="T68" s="3">
        <v>7.2460000000000022</v>
      </c>
      <c r="U68" s="21">
        <f t="shared" si="2"/>
        <v>47.82</v>
      </c>
      <c r="V68" s="21">
        <f t="shared" si="3"/>
        <v>56.461731493099123</v>
      </c>
    </row>
    <row r="69" spans="1:22" x14ac:dyDescent="0.45">
      <c r="A69" s="31" t="s">
        <v>199</v>
      </c>
      <c r="B69" s="31">
        <v>2022</v>
      </c>
      <c r="C69" s="17">
        <v>44672</v>
      </c>
      <c r="D69" s="31" t="s">
        <v>30</v>
      </c>
      <c r="E69" s="31" t="s">
        <v>31</v>
      </c>
      <c r="F69" s="31" t="s">
        <v>579</v>
      </c>
      <c r="G69" s="3" t="s">
        <v>396</v>
      </c>
      <c r="H69" s="3" t="s">
        <v>469</v>
      </c>
      <c r="I69" s="3" t="s">
        <v>492</v>
      </c>
      <c r="J69" s="3" t="s">
        <v>509</v>
      </c>
      <c r="K69" s="32">
        <f>(C69-VLOOKUP(H69,Riders!$A$2:$D$3499,4,FALSE))/365</f>
        <v>19.06027397260274</v>
      </c>
      <c r="L69" s="32">
        <f>(C69-VLOOKUP(I69,Riders!$A$2:$D$3499,4,FALSE))/365</f>
        <v>19.342465753424658</v>
      </c>
      <c r="M69" s="32">
        <f>(C69-VLOOKUP(J69,Riders!$A$2:$D$3499,4,FALSE))/365</f>
        <v>23.150684931506849</v>
      </c>
      <c r="N69" s="31">
        <v>3</v>
      </c>
      <c r="O69" s="3">
        <v>11.86</v>
      </c>
      <c r="P69" s="3">
        <v>7.504999999999999</v>
      </c>
      <c r="Q69" s="3">
        <v>7.0720000000000027</v>
      </c>
      <c r="R69" s="3">
        <v>7.0620000000000012</v>
      </c>
      <c r="S69" s="3">
        <v>7.0829999999999984</v>
      </c>
      <c r="T69" s="3">
        <v>7.2310000000000016</v>
      </c>
      <c r="U69" s="21">
        <f t="shared" si="2"/>
        <v>47.813000000000002</v>
      </c>
      <c r="V69" s="21">
        <f t="shared" si="3"/>
        <v>56.46999769937046</v>
      </c>
    </row>
    <row r="70" spans="1:22" x14ac:dyDescent="0.45">
      <c r="A70" s="31" t="s">
        <v>199</v>
      </c>
      <c r="B70" s="31">
        <v>2022</v>
      </c>
      <c r="C70" s="17">
        <v>44672</v>
      </c>
      <c r="D70" s="31" t="s">
        <v>30</v>
      </c>
      <c r="E70" s="31" t="s">
        <v>31</v>
      </c>
      <c r="F70" s="31" t="s">
        <v>579</v>
      </c>
      <c r="G70" s="3" t="s">
        <v>79</v>
      </c>
      <c r="H70" s="3" t="s">
        <v>405</v>
      </c>
      <c r="I70" s="3" t="s">
        <v>431</v>
      </c>
      <c r="J70" s="3" t="s">
        <v>1949</v>
      </c>
      <c r="K70" s="32">
        <f>(C70-VLOOKUP(H70,Riders!$A$2:$D$3499,4,FALSE))/365</f>
        <v>22.506849315068493</v>
      </c>
      <c r="L70" s="32">
        <f>(C70-VLOOKUP(I70,Riders!$A$2:$D$3499,4,FALSE))/365</f>
        <v>23.643835616438356</v>
      </c>
      <c r="M70" s="32">
        <f>(C70-VLOOKUP(J70,Riders!$A$2:$D$3499,4,FALSE))/365</f>
        <v>23.293150684931508</v>
      </c>
      <c r="N70" s="31">
        <v>4</v>
      </c>
      <c r="O70" s="3">
        <v>11.659000000000001</v>
      </c>
      <c r="P70" s="3">
        <v>7.484</v>
      </c>
      <c r="Q70" s="3">
        <v>6.9959999999999987</v>
      </c>
      <c r="R70" s="3">
        <v>7.1239999999999988</v>
      </c>
      <c r="S70" s="3">
        <v>7.2090000000000032</v>
      </c>
      <c r="T70" s="3">
        <v>7.5429999999999993</v>
      </c>
      <c r="U70" s="21">
        <f t="shared" si="2"/>
        <v>48.015000000000001</v>
      </c>
      <c r="V70" s="21">
        <f t="shared" si="3"/>
        <v>56.232427366447986</v>
      </c>
    </row>
    <row r="71" spans="1:22" x14ac:dyDescent="0.45">
      <c r="A71" s="31" t="s">
        <v>166</v>
      </c>
      <c r="B71" s="31">
        <v>2022</v>
      </c>
      <c r="C71" s="17">
        <v>44693</v>
      </c>
      <c r="D71" s="31" t="s">
        <v>30</v>
      </c>
      <c r="E71" s="31" t="s">
        <v>245</v>
      </c>
      <c r="F71" s="31" t="s">
        <v>245</v>
      </c>
      <c r="G71" s="3" t="s">
        <v>88</v>
      </c>
      <c r="H71" s="3" t="s">
        <v>410</v>
      </c>
      <c r="I71" s="3" t="s">
        <v>350</v>
      </c>
      <c r="J71" s="3" t="s">
        <v>365</v>
      </c>
      <c r="K71" s="32">
        <f>(C71-VLOOKUP(H71,Riders!$A$2:$D$3499,4,FALSE))/365</f>
        <v>22.358904109589041</v>
      </c>
      <c r="L71" s="32">
        <f>(C71-VLOOKUP(I71,Riders!$A$2:$D$3499,4,FALSE))/365</f>
        <v>24.339726027397262</v>
      </c>
      <c r="M71" s="32">
        <f>(C71-VLOOKUP(J71,Riders!$A$2:$D$3499,4,FALSE))/365</f>
        <v>24.665753424657535</v>
      </c>
      <c r="N71" s="31">
        <v>1</v>
      </c>
      <c r="O71" s="3">
        <v>11.669</v>
      </c>
      <c r="P71" s="3">
        <v>7.4980000000000011</v>
      </c>
      <c r="Q71" s="3">
        <v>6.8649999999999984</v>
      </c>
      <c r="R71" s="3">
        <v>6.791999999999998</v>
      </c>
      <c r="S71" s="3">
        <v>7.0150000000000006</v>
      </c>
      <c r="T71" s="3">
        <v>7.2640000000000029</v>
      </c>
      <c r="U71" s="21">
        <f t="shared" si="2"/>
        <v>47.103000000000002</v>
      </c>
      <c r="V71" s="21">
        <f t="shared" si="3"/>
        <v>57.321189733138013</v>
      </c>
    </row>
    <row r="72" spans="1:22" x14ac:dyDescent="0.45">
      <c r="A72" s="31" t="s">
        <v>166</v>
      </c>
      <c r="B72" s="31">
        <v>2022</v>
      </c>
      <c r="C72" s="17">
        <v>44693</v>
      </c>
      <c r="D72" s="31" t="s">
        <v>30</v>
      </c>
      <c r="E72" s="31" t="s">
        <v>245</v>
      </c>
      <c r="F72" s="31" t="s">
        <v>245</v>
      </c>
      <c r="G72" s="3" t="s">
        <v>34</v>
      </c>
      <c r="H72" s="3" t="s">
        <v>360</v>
      </c>
      <c r="I72" s="3" t="s">
        <v>1950</v>
      </c>
      <c r="J72" s="3" t="s">
        <v>441</v>
      </c>
      <c r="K72" s="32">
        <f>(C72-VLOOKUP(H72,Riders!$A$2:$D$3499,4,FALSE))/365</f>
        <v>34.778082191780825</v>
      </c>
      <c r="L72" s="32">
        <f>(C72-VLOOKUP(I72,Riders!$A$2:$D$3499,4,FALSE))/365</f>
        <v>26.090410958904108</v>
      </c>
      <c r="M72" s="32">
        <f>(C72-VLOOKUP(J72,Riders!$A$2:$D$3499,4,FALSE))/365</f>
        <v>22.684931506849313</v>
      </c>
      <c r="N72" s="31">
        <v>2</v>
      </c>
      <c r="O72" s="3">
        <v>11.58</v>
      </c>
      <c r="P72" s="3">
        <v>7.4069999999999983</v>
      </c>
      <c r="Q72" s="3">
        <v>7.1689999999999996</v>
      </c>
      <c r="R72" s="3">
        <v>7.0910000000000011</v>
      </c>
      <c r="S72" s="3">
        <v>7.1599999999999966</v>
      </c>
      <c r="T72" s="3">
        <v>7.3240000000000052</v>
      </c>
      <c r="U72" s="21">
        <f t="shared" si="2"/>
        <v>47.731000000000002</v>
      </c>
      <c r="V72" s="21">
        <f t="shared" si="3"/>
        <v>56.567010957239525</v>
      </c>
    </row>
    <row r="73" spans="1:22" x14ac:dyDescent="0.45">
      <c r="A73" s="31" t="s">
        <v>166</v>
      </c>
      <c r="B73" s="31">
        <v>2022</v>
      </c>
      <c r="C73" s="17">
        <v>44693</v>
      </c>
      <c r="D73" s="31" t="s">
        <v>30</v>
      </c>
      <c r="E73" s="31" t="s">
        <v>245</v>
      </c>
      <c r="F73" s="31" t="s">
        <v>245</v>
      </c>
      <c r="G73" s="3" t="s">
        <v>96</v>
      </c>
      <c r="H73" s="3" t="s">
        <v>418</v>
      </c>
      <c r="I73" s="3" t="s">
        <v>425</v>
      </c>
      <c r="J73" s="3" t="s">
        <v>448</v>
      </c>
      <c r="K73" s="32">
        <f>(C73-VLOOKUP(H73,Riders!$A$2:$D$3499,4,FALSE))/365</f>
        <v>23.972602739726028</v>
      </c>
      <c r="L73" s="32">
        <f>(C73-VLOOKUP(I73,Riders!$A$2:$D$3499,4,FALSE))/365</f>
        <v>28.476712328767125</v>
      </c>
      <c r="M73" s="32">
        <f>(C73-VLOOKUP(J73,Riders!$A$2:$D$3499,4,FALSE))/365</f>
        <v>26.572602739726026</v>
      </c>
      <c r="N73" s="31">
        <v>3</v>
      </c>
      <c r="O73" s="3">
        <v>12.154999999999999</v>
      </c>
      <c r="P73" s="3">
        <v>7.6</v>
      </c>
      <c r="Q73" s="3">
        <v>6.8820000000000006</v>
      </c>
      <c r="R73" s="3">
        <v>6.8560000000000016</v>
      </c>
      <c r="S73" s="3">
        <v>7.0730000000000004</v>
      </c>
      <c r="T73" s="3">
        <v>7.340999999999994</v>
      </c>
      <c r="U73" s="21">
        <f t="shared" si="2"/>
        <v>47.906999999999996</v>
      </c>
      <c r="V73" s="21">
        <f t="shared" si="3"/>
        <v>56.359195942137895</v>
      </c>
    </row>
    <row r="74" spans="1:22" x14ac:dyDescent="0.45">
      <c r="A74" s="31" t="s">
        <v>166</v>
      </c>
      <c r="B74" s="31">
        <v>2022</v>
      </c>
      <c r="C74" s="17">
        <v>44693</v>
      </c>
      <c r="D74" s="31" t="s">
        <v>30</v>
      </c>
      <c r="E74" s="31" t="s">
        <v>245</v>
      </c>
      <c r="F74" s="31" t="s">
        <v>245</v>
      </c>
      <c r="G74" s="3" t="s">
        <v>79</v>
      </c>
      <c r="H74" s="3" t="s">
        <v>478</v>
      </c>
      <c r="I74" s="3" t="s">
        <v>492</v>
      </c>
      <c r="J74" s="3" t="s">
        <v>405</v>
      </c>
      <c r="K74" s="32">
        <f>(C74-VLOOKUP(H74,Riders!$A$2:$D$3499,4,FALSE))/365</f>
        <v>22.613698630136987</v>
      </c>
      <c r="L74" s="32">
        <f>(C74-VLOOKUP(I74,Riders!$A$2:$D$3499,4,FALSE))/365</f>
        <v>19.399999999999999</v>
      </c>
      <c r="M74" s="32">
        <f>(C74-VLOOKUP(J74,Riders!$A$2:$D$3499,4,FALSE))/365</f>
        <v>22.564383561643837</v>
      </c>
      <c r="N74" s="31">
        <v>4</v>
      </c>
      <c r="O74" s="3">
        <v>11.715999999999999</v>
      </c>
      <c r="P74" s="3">
        <v>7.5039999999999996</v>
      </c>
      <c r="Q74" s="3">
        <v>7.0600000000000023</v>
      </c>
      <c r="R74" s="3">
        <v>7.2380000000000004</v>
      </c>
      <c r="S74" s="3">
        <v>7.2560000000000002</v>
      </c>
      <c r="T74" s="3">
        <v>7.4750000000000014</v>
      </c>
      <c r="U74" s="21">
        <f t="shared" si="2"/>
        <v>48.249000000000002</v>
      </c>
      <c r="V74" s="21">
        <f t="shared" si="3"/>
        <v>55.959709009513148</v>
      </c>
    </row>
    <row r="75" spans="1:22" x14ac:dyDescent="0.45">
      <c r="A75" s="31" t="s">
        <v>166</v>
      </c>
      <c r="B75" s="31">
        <v>2022</v>
      </c>
      <c r="C75" s="17">
        <v>44693</v>
      </c>
      <c r="D75" s="31" t="s">
        <v>30</v>
      </c>
      <c r="E75" s="31" t="s">
        <v>245</v>
      </c>
      <c r="F75" s="31" t="s">
        <v>245</v>
      </c>
      <c r="G75" s="3" t="s">
        <v>177</v>
      </c>
      <c r="H75" s="3" t="s">
        <v>397</v>
      </c>
      <c r="I75" s="3" t="s">
        <v>419</v>
      </c>
      <c r="J75" s="3" t="s">
        <v>401</v>
      </c>
      <c r="K75" s="32">
        <f>(C75-VLOOKUP(H75,Riders!$A$2:$D$3499,4,FALSE))/365</f>
        <v>29.479452054794521</v>
      </c>
      <c r="L75" s="32">
        <f>(C75-VLOOKUP(I75,Riders!$A$2:$D$3499,4,FALSE))/365</f>
        <v>26.657534246575342</v>
      </c>
      <c r="M75" s="32">
        <f>(C75-VLOOKUP(J75,Riders!$A$2:$D$3499,4,FALSE))/365</f>
        <v>24.884931506849316</v>
      </c>
      <c r="N75" s="31">
        <v>5</v>
      </c>
      <c r="O75" s="3">
        <v>11.864000000000001</v>
      </c>
      <c r="P75" s="3">
        <v>7.6419999999999986</v>
      </c>
      <c r="Q75" s="3">
        <v>7.0960000000000001</v>
      </c>
      <c r="R75" s="3">
        <v>7.1789999999999976</v>
      </c>
      <c r="S75" s="3">
        <v>7.2740000000000009</v>
      </c>
      <c r="T75" s="3">
        <v>7.5200000000000031</v>
      </c>
      <c r="U75" s="21">
        <f t="shared" si="2"/>
        <v>48.575000000000003</v>
      </c>
      <c r="V75" s="21">
        <f t="shared" si="3"/>
        <v>55.584148224395264</v>
      </c>
    </row>
    <row r="76" spans="1:22" x14ac:dyDescent="0.45">
      <c r="A76" s="31" t="s">
        <v>166</v>
      </c>
      <c r="B76" s="31">
        <v>2022</v>
      </c>
      <c r="C76" s="17">
        <v>44693</v>
      </c>
      <c r="D76" s="31" t="s">
        <v>30</v>
      </c>
      <c r="E76" s="31" t="s">
        <v>245</v>
      </c>
      <c r="F76" s="31" t="s">
        <v>245</v>
      </c>
      <c r="G76" s="3" t="s">
        <v>58</v>
      </c>
      <c r="H76" s="3" t="s">
        <v>387</v>
      </c>
      <c r="I76" s="3" t="s">
        <v>400</v>
      </c>
      <c r="J76" s="3" t="s">
        <v>473</v>
      </c>
      <c r="K76" s="32">
        <f>(C76-VLOOKUP(H76,Riders!$A$2:$D$3499,4,FALSE))/365</f>
        <v>25.238356164383561</v>
      </c>
      <c r="L76" s="32">
        <f>(C76-VLOOKUP(I76,Riders!$A$2:$D$3499,4,FALSE))/365</f>
        <v>28.246575342465754</v>
      </c>
      <c r="M76" s="32">
        <f>(C76-VLOOKUP(J76,Riders!$A$2:$D$3499,4,FALSE))/365</f>
        <v>22.284931506849315</v>
      </c>
      <c r="N76" s="31">
        <v>6</v>
      </c>
      <c r="O76" s="3">
        <v>11.798</v>
      </c>
      <c r="P76" s="3">
        <v>7.5729999999999986</v>
      </c>
      <c r="Q76" s="3">
        <v>7.0450000000000017</v>
      </c>
      <c r="R76" s="3">
        <v>7.1410000000000018</v>
      </c>
      <c r="S76" s="3">
        <v>7.4699999999999989</v>
      </c>
      <c r="T76" s="3">
        <v>7.7209999999999974</v>
      </c>
      <c r="U76" s="21">
        <f t="shared" si="2"/>
        <v>48.747999999999998</v>
      </c>
      <c r="V76" s="21">
        <f t="shared" si="3"/>
        <v>55.38688766718635</v>
      </c>
    </row>
    <row r="77" spans="1:22" x14ac:dyDescent="0.45">
      <c r="A77" s="31" t="s">
        <v>166</v>
      </c>
      <c r="B77" s="31">
        <v>2022</v>
      </c>
      <c r="C77" s="17">
        <v>44693</v>
      </c>
      <c r="D77" s="31" t="s">
        <v>30</v>
      </c>
      <c r="E77" s="31" t="s">
        <v>245</v>
      </c>
      <c r="F77" s="31" t="s">
        <v>245</v>
      </c>
      <c r="G77" s="3" t="s">
        <v>49</v>
      </c>
      <c r="H77" s="3" t="s">
        <v>399</v>
      </c>
      <c r="I77" s="3" t="s">
        <v>451</v>
      </c>
      <c r="J77" s="3" t="s">
        <v>450</v>
      </c>
      <c r="K77" s="32">
        <f>(C77-VLOOKUP(H77,Riders!$A$2:$D$3499,4,FALSE))/365</f>
        <v>27.753424657534246</v>
      </c>
      <c r="L77" s="32">
        <f>(C77-VLOOKUP(I77,Riders!$A$2:$D$3499,4,FALSE))/365</f>
        <v>23.443835616438356</v>
      </c>
      <c r="M77" s="32">
        <f>(C77-VLOOKUP(J77,Riders!$A$2:$D$3499,4,FALSE))/365</f>
        <v>31.219178082191782</v>
      </c>
      <c r="N77" s="31">
        <v>7</v>
      </c>
      <c r="O77" s="3">
        <v>12.503</v>
      </c>
      <c r="P77" s="3">
        <v>7.8069999999999986</v>
      </c>
      <c r="Q77" s="3">
        <v>7.1660000000000004</v>
      </c>
      <c r="R77" s="3">
        <v>7.2019999999999982</v>
      </c>
      <c r="S77" s="3">
        <v>7.2850000000000037</v>
      </c>
      <c r="T77" s="3">
        <v>7.546999999999997</v>
      </c>
      <c r="U77" s="21">
        <f t="shared" si="2"/>
        <v>49.51</v>
      </c>
      <c r="V77" s="21">
        <f t="shared" si="3"/>
        <v>54.534437487376287</v>
      </c>
    </row>
    <row r="78" spans="1:22" x14ac:dyDescent="0.45">
      <c r="A78" s="31" t="s">
        <v>166</v>
      </c>
      <c r="B78" s="31">
        <v>2022</v>
      </c>
      <c r="C78" s="17">
        <v>44693</v>
      </c>
      <c r="D78" s="31" t="s">
        <v>30</v>
      </c>
      <c r="E78" s="31" t="s">
        <v>245</v>
      </c>
      <c r="F78" s="31" t="s">
        <v>245</v>
      </c>
      <c r="G78" s="3" t="s">
        <v>67</v>
      </c>
      <c r="H78" s="3" t="s">
        <v>479</v>
      </c>
      <c r="I78" s="3" t="s">
        <v>1953</v>
      </c>
      <c r="J78" s="3" t="s">
        <v>385</v>
      </c>
      <c r="K78" s="32">
        <f>(C78-VLOOKUP(H78,Riders!$A$2:$D$3499,4,FALSE))/365</f>
        <v>19.534246575342465</v>
      </c>
      <c r="L78" s="32" t="e">
        <f>(C78-VLOOKUP(I78,Riders!$A$2:$D$3499,4,FALSE))/365</f>
        <v>#N/A</v>
      </c>
      <c r="M78" s="32">
        <f>(C78-VLOOKUP(J78,Riders!$A$2:$D$3499,4,FALSE))/365</f>
        <v>30.783561643835615</v>
      </c>
      <c r="N78" s="31">
        <v>8</v>
      </c>
      <c r="O78" s="3">
        <v>12.148</v>
      </c>
      <c r="P78" s="3">
        <v>7.8060000000000009</v>
      </c>
      <c r="Q78" s="3">
        <v>7.1499999999999986</v>
      </c>
      <c r="R78" s="3">
        <v>7.1490000000000009</v>
      </c>
      <c r="S78" s="3">
        <v>7.6640000000000006</v>
      </c>
      <c r="T78" s="3">
        <v>8.117999999999995</v>
      </c>
      <c r="U78" s="21">
        <f t="shared" si="2"/>
        <v>50.034999999999997</v>
      </c>
      <c r="V78" s="21">
        <f t="shared" si="3"/>
        <v>53.962226441490962</v>
      </c>
    </row>
    <row r="79" spans="1:22" x14ac:dyDescent="0.45">
      <c r="A79" s="31" t="s">
        <v>166</v>
      </c>
      <c r="B79" s="31">
        <v>2022</v>
      </c>
      <c r="C79" s="17">
        <v>44693</v>
      </c>
      <c r="D79" s="31" t="s">
        <v>30</v>
      </c>
      <c r="E79" s="31" t="s">
        <v>1943</v>
      </c>
      <c r="F79" s="31">
        <v>1</v>
      </c>
      <c r="G79" s="3" t="s">
        <v>79</v>
      </c>
      <c r="H79" s="3" t="s">
        <v>478</v>
      </c>
      <c r="I79" s="3" t="s">
        <v>492</v>
      </c>
      <c r="J79" s="3" t="s">
        <v>405</v>
      </c>
      <c r="K79" s="32">
        <f>(C79-VLOOKUP(H79,Riders!$A$2:$D$3499,4,FALSE))/365</f>
        <v>22.613698630136987</v>
      </c>
      <c r="L79" s="32">
        <f>(C79-VLOOKUP(I79,Riders!$A$2:$D$3499,4,FALSE))/365</f>
        <v>19.399999999999999</v>
      </c>
      <c r="M79" s="32">
        <f>(C79-VLOOKUP(J79,Riders!$A$2:$D$3499,4,FALSE))/365</f>
        <v>22.564383561643837</v>
      </c>
      <c r="N79" s="31">
        <v>1</v>
      </c>
      <c r="O79" s="3">
        <v>11.62</v>
      </c>
      <c r="P79" s="3">
        <v>7.4710000000000019</v>
      </c>
      <c r="Q79" s="3">
        <v>7.032</v>
      </c>
      <c r="R79" s="3">
        <v>7.2060000000000004</v>
      </c>
      <c r="S79" s="3">
        <v>7.2389999999999972</v>
      </c>
      <c r="T79" s="3">
        <v>7.4380000000000024</v>
      </c>
      <c r="U79" s="21">
        <f t="shared" si="2"/>
        <v>48.006</v>
      </c>
      <c r="V79" s="21">
        <f t="shared" si="3"/>
        <v>56.242969628796402</v>
      </c>
    </row>
    <row r="80" spans="1:22" x14ac:dyDescent="0.45">
      <c r="A80" s="31" t="s">
        <v>166</v>
      </c>
      <c r="B80" s="31">
        <v>2022</v>
      </c>
      <c r="C80" s="17">
        <v>44693</v>
      </c>
      <c r="D80" s="31" t="s">
        <v>30</v>
      </c>
      <c r="E80" s="31" t="s">
        <v>1943</v>
      </c>
      <c r="F80" s="31">
        <v>1</v>
      </c>
      <c r="G80" s="3" t="s">
        <v>177</v>
      </c>
      <c r="H80" s="3" t="s">
        <v>397</v>
      </c>
      <c r="I80" s="3" t="s">
        <v>419</v>
      </c>
      <c r="J80" s="3" t="s">
        <v>401</v>
      </c>
      <c r="K80" s="32">
        <f>(C80-VLOOKUP(H80,Riders!$A$2:$D$3499,4,FALSE))/365</f>
        <v>29.479452054794521</v>
      </c>
      <c r="L80" s="32">
        <f>(C80-VLOOKUP(I80,Riders!$A$2:$D$3499,4,FALSE))/365</f>
        <v>26.657534246575342</v>
      </c>
      <c r="M80" s="32">
        <f>(C80-VLOOKUP(J80,Riders!$A$2:$D$3499,4,FALSE))/365</f>
        <v>24.884931506849316</v>
      </c>
      <c r="N80" s="31">
        <v>2</v>
      </c>
      <c r="O80" s="3">
        <v>11.927</v>
      </c>
      <c r="P80" s="3">
        <v>7.554000000000002</v>
      </c>
      <c r="Q80" s="3">
        <v>7.0009999999999977</v>
      </c>
      <c r="R80" s="3">
        <v>7.0949999999999989</v>
      </c>
      <c r="S80" s="3">
        <v>7.1090000000000018</v>
      </c>
      <c r="T80" s="3">
        <v>7.3669999999999973</v>
      </c>
      <c r="U80" s="21">
        <f t="shared" si="2"/>
        <v>48.052999999999997</v>
      </c>
      <c r="V80" s="21">
        <f t="shared" si="3"/>
        <v>56.187959128462325</v>
      </c>
    </row>
    <row r="81" spans="1:22" x14ac:dyDescent="0.45">
      <c r="A81" s="31" t="s">
        <v>166</v>
      </c>
      <c r="B81" s="31">
        <v>2022</v>
      </c>
      <c r="C81" s="17">
        <v>44693</v>
      </c>
      <c r="D81" s="31" t="s">
        <v>30</v>
      </c>
      <c r="E81" s="31" t="s">
        <v>1943</v>
      </c>
      <c r="F81" s="31">
        <v>2</v>
      </c>
      <c r="G81" s="3" t="s">
        <v>96</v>
      </c>
      <c r="H81" s="3" t="s">
        <v>461</v>
      </c>
      <c r="I81" s="3" t="s">
        <v>418</v>
      </c>
      <c r="J81" s="3" t="s">
        <v>425</v>
      </c>
      <c r="K81" s="32">
        <f>(C81-VLOOKUP(H81,Riders!$A$2:$D$3499,4,FALSE))/365</f>
        <v>24.778082191780822</v>
      </c>
      <c r="L81" s="32">
        <f>(C81-VLOOKUP(I81,Riders!$A$2:$D$3499,4,FALSE))/365</f>
        <v>23.972602739726028</v>
      </c>
      <c r="M81" s="32">
        <f>(C81-VLOOKUP(J81,Riders!$A$2:$D$3499,4,FALSE))/365</f>
        <v>28.476712328767125</v>
      </c>
      <c r="N81" s="31">
        <v>1</v>
      </c>
      <c r="O81" s="3">
        <v>12.148</v>
      </c>
      <c r="P81" s="3">
        <v>7.5710000000000024</v>
      </c>
      <c r="Q81" s="3">
        <v>6.9740000000000002</v>
      </c>
      <c r="R81" s="3">
        <v>6.8249999999999993</v>
      </c>
      <c r="S81" s="3">
        <v>7.0129999999999981</v>
      </c>
      <c r="T81" s="3">
        <v>7.3170000000000002</v>
      </c>
      <c r="U81" s="21">
        <f t="shared" si="2"/>
        <v>47.847999999999999</v>
      </c>
      <c r="V81" s="21">
        <f t="shared" si="3"/>
        <v>56.428690854372178</v>
      </c>
    </row>
    <row r="82" spans="1:22" x14ac:dyDescent="0.45">
      <c r="A82" s="31" t="s">
        <v>166</v>
      </c>
      <c r="B82" s="31">
        <v>2022</v>
      </c>
      <c r="C82" s="17">
        <v>44693</v>
      </c>
      <c r="D82" s="31" t="s">
        <v>30</v>
      </c>
      <c r="E82" s="31" t="s">
        <v>1943</v>
      </c>
      <c r="F82" s="31">
        <v>2</v>
      </c>
      <c r="G82" s="3" t="s">
        <v>58</v>
      </c>
      <c r="H82" s="3" t="s">
        <v>387</v>
      </c>
      <c r="I82" s="3" t="s">
        <v>400</v>
      </c>
      <c r="J82" s="3" t="s">
        <v>447</v>
      </c>
      <c r="K82" s="32">
        <f>(C82-VLOOKUP(H82,Riders!$A$2:$D$3499,4,FALSE))/365</f>
        <v>25.238356164383561</v>
      </c>
      <c r="L82" s="32">
        <f>(C82-VLOOKUP(I82,Riders!$A$2:$D$3499,4,FALSE))/365</f>
        <v>28.246575342465754</v>
      </c>
      <c r="M82" s="32">
        <f>(C82-VLOOKUP(J82,Riders!$A$2:$D$3499,4,FALSE))/365</f>
        <v>21.904109589041095</v>
      </c>
      <c r="N82" s="31">
        <v>2</v>
      </c>
      <c r="O82" s="3">
        <v>11.647</v>
      </c>
      <c r="P82" s="3">
        <v>7.479000000000001</v>
      </c>
      <c r="Q82" s="3">
        <v>6.9259999999999984</v>
      </c>
      <c r="R82" s="3">
        <v>7.0760000000000014</v>
      </c>
      <c r="S82" s="3">
        <v>8.4810000000000016</v>
      </c>
      <c r="T82" s="3">
        <v>8.2019999999999982</v>
      </c>
      <c r="U82" s="21">
        <f t="shared" si="2"/>
        <v>49.811</v>
      </c>
      <c r="V82" s="21">
        <f t="shared" si="3"/>
        <v>54.204894501214589</v>
      </c>
    </row>
    <row r="83" spans="1:22" x14ac:dyDescent="0.45">
      <c r="A83" s="31" t="s">
        <v>166</v>
      </c>
      <c r="B83" s="31">
        <v>2022</v>
      </c>
      <c r="C83" s="17">
        <v>44693</v>
      </c>
      <c r="D83" s="31" t="s">
        <v>30</v>
      </c>
      <c r="E83" s="31" t="s">
        <v>1943</v>
      </c>
      <c r="F83" s="31">
        <v>3</v>
      </c>
      <c r="G83" s="3" t="s">
        <v>34</v>
      </c>
      <c r="H83" s="3" t="s">
        <v>1950</v>
      </c>
      <c r="I83" s="3" t="s">
        <v>441</v>
      </c>
      <c r="J83" s="3" t="s">
        <v>376</v>
      </c>
      <c r="K83" s="32">
        <f>(C83-VLOOKUP(H83,Riders!$A$2:$D$3499,4,FALSE))/365</f>
        <v>26.090410958904108</v>
      </c>
      <c r="L83" s="32">
        <f>(C83-VLOOKUP(I83,Riders!$A$2:$D$3499,4,FALSE))/365</f>
        <v>22.684931506849313</v>
      </c>
      <c r="M83" s="32">
        <f>(C83-VLOOKUP(J83,Riders!$A$2:$D$3499,4,FALSE))/365</f>
        <v>23.969863013698632</v>
      </c>
      <c r="N83" s="31">
        <v>1</v>
      </c>
      <c r="O83" s="3">
        <v>11.647</v>
      </c>
      <c r="P83" s="3">
        <v>7.3420000000000014</v>
      </c>
      <c r="Q83" s="3">
        <v>6.9079999999999977</v>
      </c>
      <c r="R83" s="3">
        <v>7.0640000000000001</v>
      </c>
      <c r="S83" s="3">
        <v>7.0450000000000017</v>
      </c>
      <c r="T83" s="3">
        <v>7.222999999999999</v>
      </c>
      <c r="U83" s="21">
        <f t="shared" si="2"/>
        <v>47.228999999999999</v>
      </c>
      <c r="V83" s="21">
        <f t="shared" si="3"/>
        <v>57.168265260750807</v>
      </c>
    </row>
    <row r="84" spans="1:22" x14ac:dyDescent="0.45">
      <c r="A84" s="31" t="s">
        <v>166</v>
      </c>
      <c r="B84" s="31">
        <v>2022</v>
      </c>
      <c r="C84" s="17">
        <v>44693</v>
      </c>
      <c r="D84" s="31" t="s">
        <v>30</v>
      </c>
      <c r="E84" s="31" t="s">
        <v>1943</v>
      </c>
      <c r="F84" s="31">
        <v>3</v>
      </c>
      <c r="G84" s="3" t="s">
        <v>49</v>
      </c>
      <c r="H84" s="3" t="s">
        <v>399</v>
      </c>
      <c r="I84" s="3" t="s">
        <v>451</v>
      </c>
      <c r="J84" s="3" t="s">
        <v>450</v>
      </c>
      <c r="K84" s="32">
        <f>(C84-VLOOKUP(H84,Riders!$A$2:$D$3499,4,FALSE))/365</f>
        <v>27.753424657534246</v>
      </c>
      <c r="L84" s="32">
        <f>(C84-VLOOKUP(I84,Riders!$A$2:$D$3499,4,FALSE))/365</f>
        <v>23.443835616438356</v>
      </c>
      <c r="M84" s="32">
        <f>(C84-VLOOKUP(J84,Riders!$A$2:$D$3499,4,FALSE))/365</f>
        <v>31.219178082191782</v>
      </c>
      <c r="N84" s="31">
        <v>2</v>
      </c>
      <c r="O84" s="3">
        <v>12.395</v>
      </c>
      <c r="P84" s="3">
        <v>7.772000000000002</v>
      </c>
      <c r="Q84" s="3">
        <v>7.1169999999999973</v>
      </c>
      <c r="R84" s="3">
        <v>7.0850000000000009</v>
      </c>
      <c r="S84" s="3">
        <v>7.1940000000000026</v>
      </c>
      <c r="T84" s="3">
        <v>7.4229999999999947</v>
      </c>
      <c r="U84" s="21">
        <f t="shared" si="2"/>
        <v>48.985999999999997</v>
      </c>
      <c r="V84" s="21">
        <f t="shared" si="3"/>
        <v>55.117788755971098</v>
      </c>
    </row>
    <row r="85" spans="1:22" x14ac:dyDescent="0.45">
      <c r="A85" s="31" t="s">
        <v>166</v>
      </c>
      <c r="B85" s="31">
        <v>2022</v>
      </c>
      <c r="C85" s="17">
        <v>44693</v>
      </c>
      <c r="D85" s="31" t="s">
        <v>30</v>
      </c>
      <c r="E85" s="31" t="s">
        <v>1943</v>
      </c>
      <c r="F85" s="31">
        <v>4</v>
      </c>
      <c r="G85" s="3" t="s">
        <v>88</v>
      </c>
      <c r="H85" s="3" t="s">
        <v>410</v>
      </c>
      <c r="I85" s="3" t="s">
        <v>350</v>
      </c>
      <c r="J85" s="3" t="s">
        <v>365</v>
      </c>
      <c r="K85" s="32">
        <f>(C85-VLOOKUP(H85,Riders!$A$2:$D$3499,4,FALSE))/365</f>
        <v>22.358904109589041</v>
      </c>
      <c r="L85" s="32">
        <f>(C85-VLOOKUP(I85,Riders!$A$2:$D$3499,4,FALSE))/365</f>
        <v>24.339726027397262</v>
      </c>
      <c r="M85" s="32">
        <f>(C85-VLOOKUP(J85,Riders!$A$2:$D$3499,4,FALSE))/365</f>
        <v>24.665753424657535</v>
      </c>
      <c r="N85" s="31">
        <v>1</v>
      </c>
      <c r="O85" s="3">
        <v>11.733000000000001</v>
      </c>
      <c r="P85" s="3">
        <v>7.4220000000000006</v>
      </c>
      <c r="Q85" s="3">
        <v>6.820999999999998</v>
      </c>
      <c r="R85" s="3">
        <v>6.7310000000000016</v>
      </c>
      <c r="S85" s="3">
        <v>6.9529999999999959</v>
      </c>
      <c r="T85" s="3">
        <v>7.1740000000000066</v>
      </c>
      <c r="U85" s="21">
        <f t="shared" si="2"/>
        <v>46.834000000000003</v>
      </c>
      <c r="V85" s="21">
        <f t="shared" si="3"/>
        <v>57.650424904983552</v>
      </c>
    </row>
    <row r="86" spans="1:22" x14ac:dyDescent="0.45">
      <c r="A86" s="31" t="s">
        <v>166</v>
      </c>
      <c r="B86" s="31">
        <v>2022</v>
      </c>
      <c r="C86" s="17">
        <v>44693</v>
      </c>
      <c r="D86" s="31" t="s">
        <v>30</v>
      </c>
      <c r="E86" s="31" t="s">
        <v>1943</v>
      </c>
      <c r="F86" s="31">
        <v>4</v>
      </c>
      <c r="G86" s="3" t="s">
        <v>67</v>
      </c>
      <c r="H86" s="3" t="s">
        <v>479</v>
      </c>
      <c r="I86" s="3" t="s">
        <v>1953</v>
      </c>
      <c r="J86" s="3" t="s">
        <v>385</v>
      </c>
      <c r="K86" s="32">
        <f>(C86-VLOOKUP(H86,Riders!$A$2:$D$3499,4,FALSE))/365</f>
        <v>19.534246575342465</v>
      </c>
      <c r="L86" s="32" t="e">
        <f>(C86-VLOOKUP(I86,Riders!$A$2:$D$3499,4,FALSE))/365</f>
        <v>#N/A</v>
      </c>
      <c r="M86" s="32">
        <f>(C86-VLOOKUP(J86,Riders!$A$2:$D$3499,4,FALSE))/365</f>
        <v>30.783561643835615</v>
      </c>
      <c r="N86" s="31">
        <v>2</v>
      </c>
      <c r="O86" s="3">
        <v>12.157999999999999</v>
      </c>
      <c r="P86" s="3">
        <v>7.7919999999999998</v>
      </c>
      <c r="Q86" s="3">
        <v>7.1720000000000006</v>
      </c>
      <c r="R86" s="3">
        <v>7.0760000000000014</v>
      </c>
      <c r="S86" s="3">
        <v>7.722999999999999</v>
      </c>
      <c r="T86" s="3">
        <v>8.0679999999999978</v>
      </c>
      <c r="U86" s="21">
        <f t="shared" si="2"/>
        <v>49.988999999999997</v>
      </c>
      <c r="V86" s="21">
        <f t="shared" si="3"/>
        <v>54.011882614175121</v>
      </c>
    </row>
    <row r="87" spans="1:22" x14ac:dyDescent="0.45">
      <c r="A87" s="31" t="s">
        <v>166</v>
      </c>
      <c r="B87" s="31">
        <v>2022</v>
      </c>
      <c r="C87" s="17">
        <v>44693</v>
      </c>
      <c r="D87" s="31" t="s">
        <v>30</v>
      </c>
      <c r="E87" s="31" t="s">
        <v>31</v>
      </c>
      <c r="F87" s="31" t="s">
        <v>578</v>
      </c>
      <c r="G87" s="3" t="s">
        <v>88</v>
      </c>
      <c r="H87" s="3" t="s">
        <v>410</v>
      </c>
      <c r="I87" s="3" t="s">
        <v>350</v>
      </c>
      <c r="J87" s="3" t="s">
        <v>365</v>
      </c>
      <c r="K87" s="32">
        <f>(C87-VLOOKUP(H87,Riders!$A$2:$D$3499,4,FALSE))/365</f>
        <v>22.358904109589041</v>
      </c>
      <c r="L87" s="32">
        <f>(C87-VLOOKUP(I87,Riders!$A$2:$D$3499,4,FALSE))/365</f>
        <v>24.339726027397262</v>
      </c>
      <c r="M87" s="32">
        <f>(C87-VLOOKUP(J87,Riders!$A$2:$D$3499,4,FALSE))/365</f>
        <v>24.665753424657535</v>
      </c>
      <c r="N87" s="31">
        <v>1</v>
      </c>
      <c r="O87" s="3">
        <v>11.68</v>
      </c>
      <c r="P87" s="3">
        <v>7.4280000000000008</v>
      </c>
      <c r="Q87" s="3">
        <v>6.7719999999999976</v>
      </c>
      <c r="R87" s="3">
        <v>6.7309999999999981</v>
      </c>
      <c r="S87" s="3">
        <v>6.9730000000000061</v>
      </c>
      <c r="T87" s="3">
        <v>7.222999999999999</v>
      </c>
      <c r="U87" s="21">
        <f t="shared" si="2"/>
        <v>46.807000000000002</v>
      </c>
      <c r="V87" s="21">
        <f t="shared" si="3"/>
        <v>57.683679791484174</v>
      </c>
    </row>
    <row r="88" spans="1:22" x14ac:dyDescent="0.45">
      <c r="A88" s="31" t="s">
        <v>166</v>
      </c>
      <c r="B88" s="31">
        <v>2022</v>
      </c>
      <c r="C88" s="17">
        <v>44693</v>
      </c>
      <c r="D88" s="31" t="s">
        <v>30</v>
      </c>
      <c r="E88" s="31" t="s">
        <v>31</v>
      </c>
      <c r="F88" s="31" t="s">
        <v>578</v>
      </c>
      <c r="G88" s="3" t="s">
        <v>34</v>
      </c>
      <c r="H88" s="3" t="s">
        <v>360</v>
      </c>
      <c r="I88" s="3" t="s">
        <v>1950</v>
      </c>
      <c r="J88" s="3" t="s">
        <v>376</v>
      </c>
      <c r="K88" s="32">
        <f>(C88-VLOOKUP(H88,Riders!$A$2:$D$3499,4,FALSE))/365</f>
        <v>34.778082191780825</v>
      </c>
      <c r="L88" s="32">
        <f>(C88-VLOOKUP(I88,Riders!$A$2:$D$3499,4,FALSE))/365</f>
        <v>26.090410958904108</v>
      </c>
      <c r="M88" s="32">
        <f>(C88-VLOOKUP(J88,Riders!$A$2:$D$3499,4,FALSE))/365</f>
        <v>23.969863013698632</v>
      </c>
      <c r="N88" s="31">
        <v>2</v>
      </c>
      <c r="O88" s="3">
        <v>11.571</v>
      </c>
      <c r="P88" s="3">
        <v>7.3450000000000006</v>
      </c>
      <c r="Q88" s="3">
        <v>6.9329999999999998</v>
      </c>
      <c r="R88" s="3">
        <v>7.0770000000000017</v>
      </c>
      <c r="S88" s="3">
        <v>7.1340000000000003</v>
      </c>
      <c r="T88" s="3">
        <v>7.3609999999999971</v>
      </c>
      <c r="U88" s="21">
        <f t="shared" si="2"/>
        <v>47.420999999999999</v>
      </c>
      <c r="V88" s="21">
        <f t="shared" si="3"/>
        <v>56.93680015183147</v>
      </c>
    </row>
    <row r="89" spans="1:22" x14ac:dyDescent="0.45">
      <c r="A89" s="31" t="s">
        <v>166</v>
      </c>
      <c r="B89" s="31">
        <v>2022</v>
      </c>
      <c r="C89" s="17">
        <v>44693</v>
      </c>
      <c r="D89" s="31" t="s">
        <v>30</v>
      </c>
      <c r="E89" s="31" t="s">
        <v>31</v>
      </c>
      <c r="F89" s="31" t="s">
        <v>579</v>
      </c>
      <c r="G89" s="3" t="s">
        <v>96</v>
      </c>
      <c r="H89" s="3" t="s">
        <v>418</v>
      </c>
      <c r="I89" s="3" t="s">
        <v>425</v>
      </c>
      <c r="J89" s="3" t="s">
        <v>448</v>
      </c>
      <c r="K89" s="32">
        <f>(C89-VLOOKUP(H89,Riders!$A$2:$D$3499,4,FALSE))/365</f>
        <v>23.972602739726028</v>
      </c>
      <c r="L89" s="32">
        <f>(C89-VLOOKUP(I89,Riders!$A$2:$D$3499,4,FALSE))/365</f>
        <v>28.476712328767125</v>
      </c>
      <c r="M89" s="32">
        <f>(C89-VLOOKUP(J89,Riders!$A$2:$D$3499,4,FALSE))/365</f>
        <v>26.572602739726026</v>
      </c>
      <c r="N89" s="31">
        <v>1</v>
      </c>
      <c r="O89" s="3">
        <v>12.186999999999999</v>
      </c>
      <c r="P89" s="3">
        <v>7.5849999999999991</v>
      </c>
      <c r="Q89" s="3">
        <v>6.9670000000000023</v>
      </c>
      <c r="R89" s="3">
        <v>6.91</v>
      </c>
      <c r="S89" s="3">
        <v>6.9780000000000024</v>
      </c>
      <c r="T89" s="3">
        <v>7.1899999999999977</v>
      </c>
      <c r="U89" s="21">
        <f t="shared" si="2"/>
        <v>47.817</v>
      </c>
      <c r="V89" s="21">
        <f t="shared" si="3"/>
        <v>56.465273856578207</v>
      </c>
    </row>
    <row r="90" spans="1:22" x14ac:dyDescent="0.45">
      <c r="A90" s="31" t="s">
        <v>166</v>
      </c>
      <c r="B90" s="31">
        <v>2022</v>
      </c>
      <c r="C90" s="17">
        <v>44693</v>
      </c>
      <c r="D90" s="31" t="s">
        <v>30</v>
      </c>
      <c r="E90" s="31" t="s">
        <v>31</v>
      </c>
      <c r="F90" s="31" t="s">
        <v>579</v>
      </c>
      <c r="G90" s="3" t="s">
        <v>79</v>
      </c>
      <c r="H90" s="3" t="s">
        <v>478</v>
      </c>
      <c r="I90" s="3" t="s">
        <v>492</v>
      </c>
      <c r="J90" s="3" t="s">
        <v>405</v>
      </c>
      <c r="K90" s="32">
        <f>(C90-VLOOKUP(H90,Riders!$A$2:$D$3499,4,FALSE))/365</f>
        <v>22.613698630136987</v>
      </c>
      <c r="L90" s="32">
        <f>(C90-VLOOKUP(I90,Riders!$A$2:$D$3499,4,FALSE))/365</f>
        <v>19.399999999999999</v>
      </c>
      <c r="M90" s="32">
        <f>(C90-VLOOKUP(J90,Riders!$A$2:$D$3499,4,FALSE))/365</f>
        <v>22.564383561643837</v>
      </c>
      <c r="N90" s="31">
        <v>2</v>
      </c>
      <c r="O90" s="3">
        <v>11.771000000000001</v>
      </c>
      <c r="P90" s="3">
        <v>7.5350000000000001</v>
      </c>
      <c r="Q90" s="3">
        <v>7.1469999999999976</v>
      </c>
      <c r="R90" s="3">
        <v>7.2859999999999978</v>
      </c>
      <c r="S90" s="3">
        <v>7.230000000000004</v>
      </c>
      <c r="T90" s="3">
        <v>7.4179999999999993</v>
      </c>
      <c r="U90" s="21">
        <f t="shared" si="2"/>
        <v>48.387</v>
      </c>
      <c r="V90" s="21">
        <f t="shared" si="3"/>
        <v>55.800111600223197</v>
      </c>
    </row>
    <row r="91" spans="1:22" x14ac:dyDescent="0.45">
      <c r="A91" s="31" t="s">
        <v>229</v>
      </c>
      <c r="B91" s="31">
        <v>2022</v>
      </c>
      <c r="C91" s="17">
        <v>44749</v>
      </c>
      <c r="D91" s="31" t="s">
        <v>30</v>
      </c>
      <c r="E91" s="31" t="s">
        <v>245</v>
      </c>
      <c r="F91" s="31" t="s">
        <v>245</v>
      </c>
      <c r="G91" s="3" t="s">
        <v>43</v>
      </c>
      <c r="H91" s="3" t="s">
        <v>373</v>
      </c>
      <c r="I91" s="3" t="s">
        <v>480</v>
      </c>
      <c r="J91" s="3" t="s">
        <v>1954</v>
      </c>
      <c r="K91" s="32">
        <f>(C91-VLOOKUP(H91,Riders!$A$2:$D$3499,4,FALSE))/365</f>
        <v>23.328767123287673</v>
      </c>
      <c r="L91" s="32">
        <f>(C91-VLOOKUP(I91,Riders!$A$2:$D$3499,4,FALSE))/365</f>
        <v>17.243835616438357</v>
      </c>
      <c r="M91" s="32" t="e">
        <f>(C91-VLOOKUP(J91,Riders!$A$2:$D$3499,4,FALSE))/365</f>
        <v>#N/A</v>
      </c>
      <c r="N91" s="31">
        <v>1</v>
      </c>
      <c r="O91" s="3">
        <v>11.435</v>
      </c>
      <c r="P91" s="3">
        <v>7.2260000000000009</v>
      </c>
      <c r="Q91" s="3">
        <v>6.9749999999999979</v>
      </c>
      <c r="R91" s="3">
        <v>7.1650000000000027</v>
      </c>
      <c r="S91" s="3">
        <v>7.1310000000000002</v>
      </c>
      <c r="T91" s="3">
        <v>7.2860000000000014</v>
      </c>
      <c r="U91" s="21">
        <f t="shared" si="2"/>
        <v>47.218000000000004</v>
      </c>
      <c r="V91" s="21">
        <f t="shared" si="3"/>
        <v>57.181583294506325</v>
      </c>
    </row>
    <row r="92" spans="1:22" x14ac:dyDescent="0.45">
      <c r="A92" s="31" t="s">
        <v>229</v>
      </c>
      <c r="B92" s="31">
        <v>2022</v>
      </c>
      <c r="C92" s="17">
        <v>44749</v>
      </c>
      <c r="D92" s="31" t="s">
        <v>30</v>
      </c>
      <c r="E92" s="31" t="s">
        <v>245</v>
      </c>
      <c r="F92" s="31" t="s">
        <v>245</v>
      </c>
      <c r="G92" s="3" t="s">
        <v>34</v>
      </c>
      <c r="H92" s="3" t="s">
        <v>360</v>
      </c>
      <c r="I92" s="3" t="s">
        <v>361</v>
      </c>
      <c r="J92" s="3" t="s">
        <v>376</v>
      </c>
      <c r="K92" s="32">
        <f>(C92-VLOOKUP(H92,Riders!$A$2:$D$3499,4,FALSE))/365</f>
        <v>34.93150684931507</v>
      </c>
      <c r="L92" s="32">
        <f>(C92-VLOOKUP(I92,Riders!$A$2:$D$3499,4,FALSE))/365</f>
        <v>31.158904109589042</v>
      </c>
      <c r="M92" s="32">
        <f>(C92-VLOOKUP(J92,Riders!$A$2:$D$3499,4,FALSE))/365</f>
        <v>24.123287671232877</v>
      </c>
      <c r="N92" s="31">
        <v>2</v>
      </c>
      <c r="O92" s="3">
        <v>11.926</v>
      </c>
      <c r="P92" s="3">
        <v>7.35</v>
      </c>
      <c r="Q92" s="3">
        <v>6.8919999999999986</v>
      </c>
      <c r="R92" s="3">
        <v>6.9710000000000036</v>
      </c>
      <c r="S92" s="3">
        <v>7.0139999999999958</v>
      </c>
      <c r="T92" s="3">
        <v>7.2380000000000004</v>
      </c>
      <c r="U92" s="21">
        <f t="shared" si="2"/>
        <v>47.390999999999998</v>
      </c>
      <c r="V92" s="21">
        <f t="shared" si="3"/>
        <v>56.972842944862954</v>
      </c>
    </row>
    <row r="93" spans="1:22" x14ac:dyDescent="0.45">
      <c r="A93" s="31" t="s">
        <v>229</v>
      </c>
      <c r="B93" s="31">
        <v>2022</v>
      </c>
      <c r="C93" s="17">
        <v>44749</v>
      </c>
      <c r="D93" s="31" t="s">
        <v>30</v>
      </c>
      <c r="E93" s="31" t="s">
        <v>245</v>
      </c>
      <c r="F93" s="31" t="s">
        <v>245</v>
      </c>
      <c r="G93" s="3" t="s">
        <v>52</v>
      </c>
      <c r="H93" s="3" t="s">
        <v>346</v>
      </c>
      <c r="I93" s="3" t="s">
        <v>470</v>
      </c>
      <c r="J93" s="3" t="s">
        <v>472</v>
      </c>
      <c r="K93" s="32">
        <f>(C93-VLOOKUP(H93,Riders!$A$2:$D$3499,4,FALSE))/365</f>
        <v>23.210958904109589</v>
      </c>
      <c r="L93" s="32">
        <f>(C93-VLOOKUP(I93,Riders!$A$2:$D$3499,4,FALSE))/365</f>
        <v>19.950684931506849</v>
      </c>
      <c r="M93" s="32">
        <f>(C93-VLOOKUP(J93,Riders!$A$2:$D$3499,4,FALSE))/365</f>
        <v>20.410958904109588</v>
      </c>
      <c r="N93" s="31">
        <v>3</v>
      </c>
      <c r="O93" s="3">
        <v>11.895</v>
      </c>
      <c r="P93" s="3">
        <v>7.4220000000000006</v>
      </c>
      <c r="Q93" s="3">
        <v>7.3099999999999987</v>
      </c>
      <c r="R93" s="3">
        <v>7.1950000000000038</v>
      </c>
      <c r="S93" s="3">
        <v>6.9259999999999948</v>
      </c>
      <c r="T93" s="3">
        <v>6.9750000000000014</v>
      </c>
      <c r="U93" s="21">
        <f t="shared" si="2"/>
        <v>47.722999999999999</v>
      </c>
      <c r="V93" s="21">
        <f t="shared" si="3"/>
        <v>56.576493514657507</v>
      </c>
    </row>
    <row r="94" spans="1:22" x14ac:dyDescent="0.45">
      <c r="A94" s="31" t="s">
        <v>229</v>
      </c>
      <c r="B94" s="31">
        <v>2022</v>
      </c>
      <c r="C94" s="17">
        <v>44749</v>
      </c>
      <c r="D94" s="31" t="s">
        <v>30</v>
      </c>
      <c r="E94" s="31" t="s">
        <v>245</v>
      </c>
      <c r="F94" s="31" t="s">
        <v>245</v>
      </c>
      <c r="G94" s="3" t="s">
        <v>177</v>
      </c>
      <c r="H94" s="3" t="s">
        <v>397</v>
      </c>
      <c r="I94" s="3" t="s">
        <v>419</v>
      </c>
      <c r="J94" s="3" t="s">
        <v>401</v>
      </c>
      <c r="K94" s="32">
        <f>(C94-VLOOKUP(H94,Riders!$A$2:$D$3499,4,FALSE))/365</f>
        <v>29.632876712328766</v>
      </c>
      <c r="L94" s="32">
        <f>(C94-VLOOKUP(I94,Riders!$A$2:$D$3499,4,FALSE))/365</f>
        <v>26.81095890410959</v>
      </c>
      <c r="M94" s="32">
        <f>(C94-VLOOKUP(J94,Riders!$A$2:$D$3499,4,FALSE))/365</f>
        <v>25.038356164383561</v>
      </c>
      <c r="N94" s="31">
        <v>4</v>
      </c>
      <c r="O94" s="3">
        <v>11.888999999999999</v>
      </c>
      <c r="P94" s="3">
        <v>7.5339999999999989</v>
      </c>
      <c r="Q94" s="3">
        <v>6.9600000000000009</v>
      </c>
      <c r="R94" s="3">
        <v>7.0479999999999983</v>
      </c>
      <c r="S94" s="3">
        <v>7.1670000000000016</v>
      </c>
      <c r="T94" s="3">
        <v>7.453000000000003</v>
      </c>
      <c r="U94" s="21">
        <f t="shared" si="2"/>
        <v>48.051000000000002</v>
      </c>
      <c r="V94" s="21">
        <f t="shared" si="3"/>
        <v>56.190297808578386</v>
      </c>
    </row>
    <row r="95" spans="1:22" x14ac:dyDescent="0.45">
      <c r="A95" s="31" t="s">
        <v>229</v>
      </c>
      <c r="B95" s="31">
        <v>2022</v>
      </c>
      <c r="C95" s="17">
        <v>44749</v>
      </c>
      <c r="D95" s="31" t="s">
        <v>30</v>
      </c>
      <c r="E95" s="31" t="s">
        <v>245</v>
      </c>
      <c r="F95" s="31" t="s">
        <v>245</v>
      </c>
      <c r="G95" s="3" t="s">
        <v>121</v>
      </c>
      <c r="H95" s="3" t="s">
        <v>354</v>
      </c>
      <c r="I95" s="3" t="s">
        <v>367</v>
      </c>
      <c r="J95" s="3" t="s">
        <v>474</v>
      </c>
      <c r="K95" s="32">
        <f>(C95-VLOOKUP(H95,Riders!$A$2:$D$3499,4,FALSE))/365</f>
        <v>26.920547945205481</v>
      </c>
      <c r="L95" s="32">
        <f>(C95-VLOOKUP(I95,Riders!$A$2:$D$3499,4,FALSE))/365</f>
        <v>31.290410958904111</v>
      </c>
      <c r="M95" s="32">
        <f>(C95-VLOOKUP(J95,Riders!$A$2:$D$3499,4,FALSE))/365</f>
        <v>19.169863013698631</v>
      </c>
      <c r="N95" s="31">
        <v>5</v>
      </c>
      <c r="O95" s="3">
        <v>11.954000000000001</v>
      </c>
      <c r="P95" s="3">
        <v>7.4759999999999991</v>
      </c>
      <c r="Q95" s="3">
        <v>7.7100000000000009</v>
      </c>
      <c r="R95" s="3">
        <v>7.3190000000000026</v>
      </c>
      <c r="S95" s="3">
        <v>6.9959999999999951</v>
      </c>
      <c r="T95" s="3">
        <v>7.0320000000000036</v>
      </c>
      <c r="U95" s="21">
        <f t="shared" si="2"/>
        <v>48.487000000000002</v>
      </c>
      <c r="V95" s="21">
        <f t="shared" si="3"/>
        <v>55.685028976839149</v>
      </c>
    </row>
    <row r="96" spans="1:22" x14ac:dyDescent="0.45">
      <c r="A96" s="31" t="s">
        <v>229</v>
      </c>
      <c r="B96" s="31">
        <v>2022</v>
      </c>
      <c r="C96" s="17">
        <v>44749</v>
      </c>
      <c r="D96" s="31" t="s">
        <v>30</v>
      </c>
      <c r="E96" s="31" t="s">
        <v>245</v>
      </c>
      <c r="F96" s="31" t="s">
        <v>245</v>
      </c>
      <c r="G96" s="3" t="s">
        <v>55</v>
      </c>
      <c r="H96" s="3" t="s">
        <v>344</v>
      </c>
      <c r="I96" s="3" t="s">
        <v>521</v>
      </c>
      <c r="J96" s="3" t="s">
        <v>488</v>
      </c>
      <c r="K96" s="32">
        <f>(C96-VLOOKUP(H96,Riders!$A$2:$D$3499,4,FALSE))/365</f>
        <v>35.178082191780824</v>
      </c>
      <c r="L96" s="32">
        <f>(C96-VLOOKUP(I96,Riders!$A$2:$D$3499,4,FALSE))/365</f>
        <v>22.057534246575344</v>
      </c>
      <c r="M96" s="32">
        <f>(C96-VLOOKUP(J96,Riders!$A$2:$D$3499,4,FALSE))/365</f>
        <v>21.536986301369861</v>
      </c>
      <c r="N96" s="31">
        <v>6</v>
      </c>
      <c r="O96" s="3">
        <v>11.938000000000001</v>
      </c>
      <c r="P96" s="3">
        <v>7.7059999999999977</v>
      </c>
      <c r="Q96" s="3">
        <v>8.3310000000000031</v>
      </c>
      <c r="R96" s="3">
        <v>7.9959999999999951</v>
      </c>
      <c r="S96" s="3">
        <v>7.6010000000000062</v>
      </c>
      <c r="T96" s="3">
        <v>7.607999999999997</v>
      </c>
      <c r="U96" s="21">
        <f t="shared" si="2"/>
        <v>51.18</v>
      </c>
      <c r="V96" s="21">
        <f t="shared" si="3"/>
        <v>52.754982415005863</v>
      </c>
    </row>
    <row r="97" spans="1:22" x14ac:dyDescent="0.45">
      <c r="A97" s="31" t="s">
        <v>229</v>
      </c>
      <c r="B97" s="31">
        <v>2022</v>
      </c>
      <c r="C97" s="17">
        <v>44749</v>
      </c>
      <c r="D97" s="31" t="s">
        <v>30</v>
      </c>
      <c r="E97" s="31" t="s">
        <v>245</v>
      </c>
      <c r="F97" s="31" t="s">
        <v>245</v>
      </c>
      <c r="G97" s="3" t="s">
        <v>485</v>
      </c>
      <c r="H97" s="3" t="s">
        <v>484</v>
      </c>
      <c r="I97" s="3" t="s">
        <v>1955</v>
      </c>
      <c r="J97" s="3" t="s">
        <v>487</v>
      </c>
      <c r="K97" s="32">
        <f>(C97-VLOOKUP(H97,Riders!$A$2:$D$3499,4,FALSE))/365</f>
        <v>19.443835616438356</v>
      </c>
      <c r="L97" s="32">
        <f>(C97-VLOOKUP(I97,Riders!$A$2:$D$3499,4,FALSE))/365</f>
        <v>19.942465753424656</v>
      </c>
      <c r="M97" s="32">
        <f>(C97-VLOOKUP(J97,Riders!$A$2:$D$3499,4,FALSE))/365</f>
        <v>23.084931506849315</v>
      </c>
      <c r="N97" s="31">
        <v>7</v>
      </c>
      <c r="O97" s="3">
        <v>13.141999999999999</v>
      </c>
      <c r="P97" s="3">
        <v>8.1359999999999992</v>
      </c>
      <c r="Q97" s="3">
        <v>7.5259999999999998</v>
      </c>
      <c r="R97" s="3">
        <v>7.3619999999999983</v>
      </c>
      <c r="S97" s="3">
        <v>7.5450000000000017</v>
      </c>
      <c r="T97" s="3">
        <v>7.8700000000000054</v>
      </c>
      <c r="U97" s="21">
        <f t="shared" si="2"/>
        <v>51.581000000000003</v>
      </c>
      <c r="V97" s="21">
        <f t="shared" si="3"/>
        <v>52.344855663907246</v>
      </c>
    </row>
    <row r="98" spans="1:22" x14ac:dyDescent="0.45">
      <c r="A98" s="31" t="s">
        <v>229</v>
      </c>
      <c r="B98" s="31">
        <v>2022</v>
      </c>
      <c r="C98" s="17">
        <v>44749</v>
      </c>
      <c r="D98" s="31" t="s">
        <v>30</v>
      </c>
      <c r="E98" s="31" t="s">
        <v>245</v>
      </c>
      <c r="F98" s="31" t="s">
        <v>245</v>
      </c>
      <c r="G98" s="3" t="s">
        <v>37</v>
      </c>
      <c r="H98" s="3" t="s">
        <v>446</v>
      </c>
      <c r="I98" s="3" t="s">
        <v>36</v>
      </c>
      <c r="J98" s="3" t="s">
        <v>124</v>
      </c>
      <c r="K98" s="32">
        <f>(C98-VLOOKUP(H98,Riders!$A$2:$D$3499,4,FALSE))/365</f>
        <v>22.531506849315068</v>
      </c>
      <c r="L98" s="32">
        <f>(C98-VLOOKUP(I98,Riders!$A$2:$D$3499,4,FALSE))/365</f>
        <v>19.493150684931507</v>
      </c>
      <c r="M98" s="32">
        <f>(C98-VLOOKUP(J98,Riders!$A$2:$D$3499,4,FALSE))/365</f>
        <v>23.383561643835616</v>
      </c>
      <c r="N98" s="31">
        <v>8</v>
      </c>
      <c r="O98" s="3">
        <v>13.643000000000001</v>
      </c>
      <c r="P98" s="3">
        <v>8.0279999999999987</v>
      </c>
      <c r="Q98" s="3">
        <v>8.054000000000002</v>
      </c>
      <c r="R98" s="3">
        <v>7.7669999999999959</v>
      </c>
      <c r="S98" s="3">
        <v>8.0530000000000044</v>
      </c>
      <c r="T98" s="3">
        <v>8.1730000000000018</v>
      </c>
      <c r="U98" s="21">
        <f t="shared" si="2"/>
        <v>53.718000000000004</v>
      </c>
      <c r="V98" s="21">
        <f t="shared" si="3"/>
        <v>50.262481849659331</v>
      </c>
    </row>
    <row r="99" spans="1:22" x14ac:dyDescent="0.45">
      <c r="A99" s="31" t="s">
        <v>229</v>
      </c>
      <c r="B99" s="31">
        <v>2022</v>
      </c>
      <c r="C99" s="17">
        <v>44749</v>
      </c>
      <c r="D99" s="31" t="s">
        <v>30</v>
      </c>
      <c r="E99" s="31" t="s">
        <v>1943</v>
      </c>
      <c r="F99" s="31">
        <v>4</v>
      </c>
      <c r="G99" s="3" t="s">
        <v>43</v>
      </c>
      <c r="H99" s="3" t="s">
        <v>373</v>
      </c>
      <c r="I99" s="3" t="s">
        <v>480</v>
      </c>
      <c r="J99" s="3" t="s">
        <v>1954</v>
      </c>
      <c r="K99" s="32">
        <f>(C99-VLOOKUP(H99,Riders!$A$2:$D$3499,4,FALSE))/365</f>
        <v>23.328767123287673</v>
      </c>
      <c r="L99" s="32">
        <f>(C99-VLOOKUP(I99,Riders!$A$2:$D$3499,4,FALSE))/365</f>
        <v>17.243835616438357</v>
      </c>
      <c r="M99" s="32" t="e">
        <f>(C99-VLOOKUP(J99,Riders!$A$2:$D$3499,4,FALSE))/365</f>
        <v>#N/A</v>
      </c>
      <c r="N99" s="31">
        <v>1</v>
      </c>
      <c r="O99" s="3">
        <v>11.346</v>
      </c>
      <c r="P99" s="3">
        <v>7.218</v>
      </c>
      <c r="Q99" s="3">
        <v>7.0450000000000017</v>
      </c>
      <c r="R99" s="3">
        <v>7.0640000000000001</v>
      </c>
      <c r="S99" s="3">
        <v>7.0349999999999966</v>
      </c>
      <c r="T99" s="3">
        <v>7.1630000000000038</v>
      </c>
      <c r="U99" s="21">
        <f t="shared" si="2"/>
        <v>46.871000000000002</v>
      </c>
      <c r="V99" s="21">
        <f t="shared" si="3"/>
        <v>57.60491561946619</v>
      </c>
    </row>
    <row r="100" spans="1:22" x14ac:dyDescent="0.45">
      <c r="A100" s="31" t="s">
        <v>229</v>
      </c>
      <c r="B100" s="31">
        <v>2022</v>
      </c>
      <c r="C100" s="17">
        <v>44749</v>
      </c>
      <c r="D100" s="31" t="s">
        <v>30</v>
      </c>
      <c r="E100" s="31" t="s">
        <v>1943</v>
      </c>
      <c r="F100" s="31">
        <v>3</v>
      </c>
      <c r="G100" s="3" t="s">
        <v>34</v>
      </c>
      <c r="H100" s="3" t="s">
        <v>360</v>
      </c>
      <c r="I100" s="3" t="s">
        <v>361</v>
      </c>
      <c r="J100" s="3" t="s">
        <v>376</v>
      </c>
      <c r="K100" s="32">
        <f>(C100-VLOOKUP(H100,Riders!$A$2:$D$3499,4,FALSE))/365</f>
        <v>34.93150684931507</v>
      </c>
      <c r="L100" s="32">
        <f>(C100-VLOOKUP(I100,Riders!$A$2:$D$3499,4,FALSE))/365</f>
        <v>31.158904109589042</v>
      </c>
      <c r="M100" s="32">
        <f>(C100-VLOOKUP(J100,Riders!$A$2:$D$3499,4,FALSE))/365</f>
        <v>24.123287671232877</v>
      </c>
      <c r="N100" s="31">
        <v>1</v>
      </c>
      <c r="O100" s="3">
        <v>11.894</v>
      </c>
      <c r="P100" s="3">
        <v>7.31</v>
      </c>
      <c r="Q100" s="3">
        <v>6.8299999999999983</v>
      </c>
      <c r="R100" s="3">
        <v>6.8079999999999998</v>
      </c>
      <c r="S100" s="3">
        <v>6.972999999999999</v>
      </c>
      <c r="T100" s="3">
        <v>7.2100000000000009</v>
      </c>
      <c r="U100" s="21">
        <f t="shared" si="2"/>
        <v>47.024999999999999</v>
      </c>
      <c r="V100" s="21">
        <f t="shared" si="3"/>
        <v>57.416267942583737</v>
      </c>
    </row>
    <row r="101" spans="1:22" x14ac:dyDescent="0.45">
      <c r="A101" s="31" t="s">
        <v>229</v>
      </c>
      <c r="B101" s="31">
        <v>2022</v>
      </c>
      <c r="C101" s="17">
        <v>44749</v>
      </c>
      <c r="D101" s="31" t="s">
        <v>30</v>
      </c>
      <c r="E101" s="31" t="s">
        <v>1943</v>
      </c>
      <c r="F101" s="31">
        <v>2</v>
      </c>
      <c r="G101" s="3" t="s">
        <v>52</v>
      </c>
      <c r="H101" s="3" t="s">
        <v>346</v>
      </c>
      <c r="I101" s="3" t="s">
        <v>470</v>
      </c>
      <c r="J101" s="3" t="s">
        <v>472</v>
      </c>
      <c r="K101" s="32">
        <f>(C101-VLOOKUP(H101,Riders!$A$2:$D$3499,4,FALSE))/365</f>
        <v>23.210958904109589</v>
      </c>
      <c r="L101" s="32">
        <f>(C101-VLOOKUP(I101,Riders!$A$2:$D$3499,4,FALSE))/365</f>
        <v>19.950684931506849</v>
      </c>
      <c r="M101" s="32">
        <f>(C101-VLOOKUP(J101,Riders!$A$2:$D$3499,4,FALSE))/365</f>
        <v>20.410958904109588</v>
      </c>
      <c r="N101" s="31">
        <v>1</v>
      </c>
      <c r="O101" s="3">
        <v>11.88</v>
      </c>
      <c r="P101" s="3">
        <v>7.4169999999999998</v>
      </c>
      <c r="Q101" s="3">
        <v>7.1209999999999987</v>
      </c>
      <c r="R101" s="3">
        <v>7.1120000000000019</v>
      </c>
      <c r="S101" s="3">
        <v>6.884999999999998</v>
      </c>
      <c r="T101" s="3">
        <v>6.9990000000000023</v>
      </c>
      <c r="U101" s="21">
        <f t="shared" si="2"/>
        <v>47.414000000000001</v>
      </c>
      <c r="V101" s="21">
        <f t="shared" si="3"/>
        <v>56.945206057282654</v>
      </c>
    </row>
    <row r="102" spans="1:22" x14ac:dyDescent="0.45">
      <c r="A102" s="31" t="s">
        <v>229</v>
      </c>
      <c r="B102" s="31">
        <v>2022</v>
      </c>
      <c r="C102" s="17">
        <v>44749</v>
      </c>
      <c r="D102" s="31" t="s">
        <v>30</v>
      </c>
      <c r="E102" s="31" t="s">
        <v>1943</v>
      </c>
      <c r="F102" s="31">
        <v>1</v>
      </c>
      <c r="G102" s="3" t="s">
        <v>121</v>
      </c>
      <c r="H102" s="3" t="s">
        <v>354</v>
      </c>
      <c r="I102" s="3" t="s">
        <v>367</v>
      </c>
      <c r="J102" s="3" t="s">
        <v>474</v>
      </c>
      <c r="K102" s="32">
        <f>(C102-VLOOKUP(H102,Riders!$A$2:$D$3499,4,FALSE))/365</f>
        <v>26.920547945205481</v>
      </c>
      <c r="L102" s="32">
        <f>(C102-VLOOKUP(I102,Riders!$A$2:$D$3499,4,FALSE))/365</f>
        <v>31.290410958904111</v>
      </c>
      <c r="M102" s="32">
        <f>(C102-VLOOKUP(J102,Riders!$A$2:$D$3499,4,FALSE))/365</f>
        <v>19.169863013698631</v>
      </c>
      <c r="N102" s="31">
        <v>1</v>
      </c>
      <c r="O102" s="3">
        <v>11.988</v>
      </c>
      <c r="P102" s="3">
        <v>7.5160000000000018</v>
      </c>
      <c r="Q102" s="3">
        <v>7.5839999999999996</v>
      </c>
      <c r="R102" s="3">
        <v>7.2419999999999973</v>
      </c>
      <c r="S102" s="3">
        <v>6.9230000000000018</v>
      </c>
      <c r="T102" s="3">
        <v>6.9480000000000004</v>
      </c>
      <c r="U102" s="21">
        <f t="shared" si="2"/>
        <v>48.201000000000001</v>
      </c>
      <c r="V102" s="21">
        <f t="shared" si="3"/>
        <v>56.015435364411523</v>
      </c>
    </row>
    <row r="103" spans="1:22" x14ac:dyDescent="0.45">
      <c r="A103" s="31" t="s">
        <v>229</v>
      </c>
      <c r="B103" s="31">
        <v>2022</v>
      </c>
      <c r="C103" s="17">
        <v>44749</v>
      </c>
      <c r="D103" s="31" t="s">
        <v>30</v>
      </c>
      <c r="E103" s="31" t="s">
        <v>1943</v>
      </c>
      <c r="F103" s="31">
        <v>1</v>
      </c>
      <c r="G103" s="3" t="s">
        <v>177</v>
      </c>
      <c r="H103" s="3" t="s">
        <v>397</v>
      </c>
      <c r="I103" s="3" t="s">
        <v>419</v>
      </c>
      <c r="J103" s="3" t="s">
        <v>401</v>
      </c>
      <c r="K103" s="32">
        <f>(C103-VLOOKUP(H103,Riders!$A$2:$D$3499,4,FALSE))/365</f>
        <v>29.632876712328766</v>
      </c>
      <c r="L103" s="32">
        <f>(C103-VLOOKUP(I103,Riders!$A$2:$D$3499,4,FALSE))/365</f>
        <v>26.81095890410959</v>
      </c>
      <c r="M103" s="32">
        <f>(C103-VLOOKUP(J103,Riders!$A$2:$D$3499,4,FALSE))/365</f>
        <v>25.038356164383561</v>
      </c>
      <c r="N103" s="31">
        <v>2</v>
      </c>
      <c r="O103" s="3">
        <v>11.917999999999999</v>
      </c>
      <c r="P103" s="3">
        <v>7.4890000000000008</v>
      </c>
      <c r="Q103" s="3">
        <v>6.9200000000000017</v>
      </c>
      <c r="R103" s="3">
        <v>6.995000000000001</v>
      </c>
      <c r="S103" s="3">
        <v>7.6980000000000004</v>
      </c>
      <c r="T103" s="3">
        <v>7.6189999999999998</v>
      </c>
      <c r="U103" s="21">
        <f t="shared" si="2"/>
        <v>48.639000000000003</v>
      </c>
      <c r="V103" s="21">
        <f t="shared" si="3"/>
        <v>55.51100968358724</v>
      </c>
    </row>
    <row r="104" spans="1:22" x14ac:dyDescent="0.45">
      <c r="A104" s="31" t="s">
        <v>229</v>
      </c>
      <c r="B104" s="31">
        <v>2022</v>
      </c>
      <c r="C104" s="17">
        <v>44749</v>
      </c>
      <c r="D104" s="31" t="s">
        <v>30</v>
      </c>
      <c r="E104" s="31" t="s">
        <v>1943</v>
      </c>
      <c r="F104" s="31">
        <v>2</v>
      </c>
      <c r="G104" s="3" t="s">
        <v>55</v>
      </c>
      <c r="H104" s="3" t="s">
        <v>344</v>
      </c>
      <c r="I104" s="3" t="s">
        <v>521</v>
      </c>
      <c r="J104" s="3" t="s">
        <v>488</v>
      </c>
      <c r="K104" s="32">
        <f>(C104-VLOOKUP(H104,Riders!$A$2:$D$3499,4,FALSE))/365</f>
        <v>35.178082191780824</v>
      </c>
      <c r="L104" s="32">
        <f>(C104-VLOOKUP(I104,Riders!$A$2:$D$3499,4,FALSE))/365</f>
        <v>22.057534246575344</v>
      </c>
      <c r="M104" s="32">
        <f>(C104-VLOOKUP(J104,Riders!$A$2:$D$3499,4,FALSE))/365</f>
        <v>21.536986301369861</v>
      </c>
      <c r="N104" s="31">
        <v>2</v>
      </c>
      <c r="O104" s="3">
        <v>11.93</v>
      </c>
      <c r="P104" s="3">
        <v>7.6589999999999989</v>
      </c>
      <c r="Q104" s="3">
        <v>8.5950000000000024</v>
      </c>
      <c r="R104" s="3">
        <v>8.0070000000000014</v>
      </c>
      <c r="S104" s="3">
        <v>7.472999999999999</v>
      </c>
      <c r="T104" s="3">
        <v>7.5</v>
      </c>
      <c r="U104" s="21">
        <f t="shared" si="2"/>
        <v>51.164000000000001</v>
      </c>
      <c r="V104" s="21">
        <f t="shared" si="3"/>
        <v>52.771479946837616</v>
      </c>
    </row>
    <row r="105" spans="1:22" x14ac:dyDescent="0.45">
      <c r="A105" s="31" t="s">
        <v>229</v>
      </c>
      <c r="B105" s="31">
        <v>2022</v>
      </c>
      <c r="C105" s="17">
        <v>44749</v>
      </c>
      <c r="D105" s="31" t="s">
        <v>30</v>
      </c>
      <c r="E105" s="31" t="s">
        <v>1943</v>
      </c>
      <c r="F105" s="31">
        <v>3</v>
      </c>
      <c r="G105" s="3" t="s">
        <v>485</v>
      </c>
      <c r="H105" s="3" t="s">
        <v>484</v>
      </c>
      <c r="I105" s="3" t="s">
        <v>1955</v>
      </c>
      <c r="J105" s="3" t="s">
        <v>487</v>
      </c>
      <c r="K105" s="32">
        <f>(C105-VLOOKUP(H105,Riders!$A$2:$D$3499,4,FALSE))/365</f>
        <v>19.443835616438356</v>
      </c>
      <c r="L105" s="32">
        <f>(C105-VLOOKUP(I105,Riders!$A$2:$D$3499,4,FALSE))/365</f>
        <v>19.942465753424656</v>
      </c>
      <c r="M105" s="32">
        <f>(C105-VLOOKUP(J105,Riders!$A$2:$D$3499,4,FALSE))/365</f>
        <v>23.084931506849315</v>
      </c>
      <c r="N105" s="31">
        <v>2</v>
      </c>
      <c r="O105" s="3">
        <v>13.015000000000001</v>
      </c>
      <c r="P105" s="3">
        <v>8.1660000000000004</v>
      </c>
      <c r="Q105" s="3">
        <v>7.4589999999999996</v>
      </c>
      <c r="R105" s="3">
        <v>7.3470000000000013</v>
      </c>
      <c r="S105" s="3">
        <v>7.5659999999999954</v>
      </c>
      <c r="T105" s="3">
        <v>7.8460000000000036</v>
      </c>
      <c r="U105" s="21">
        <f t="shared" si="2"/>
        <v>51.399000000000001</v>
      </c>
      <c r="V105" s="21">
        <f t="shared" si="3"/>
        <v>52.530204867798986</v>
      </c>
    </row>
    <row r="106" spans="1:22" x14ac:dyDescent="0.45">
      <c r="A106" s="31" t="s">
        <v>229</v>
      </c>
      <c r="B106" s="31">
        <v>2022</v>
      </c>
      <c r="C106" s="17">
        <v>44749</v>
      </c>
      <c r="D106" s="31" t="s">
        <v>30</v>
      </c>
      <c r="E106" s="31" t="s">
        <v>1943</v>
      </c>
      <c r="F106" s="31">
        <v>4</v>
      </c>
      <c r="G106" s="3" t="s">
        <v>37</v>
      </c>
      <c r="H106" s="3" t="s">
        <v>446</v>
      </c>
      <c r="I106" s="3" t="s">
        <v>36</v>
      </c>
      <c r="J106" s="3" t="s">
        <v>124</v>
      </c>
      <c r="K106" s="32">
        <f>(C106-VLOOKUP(H106,Riders!$A$2:$D$3499,4,FALSE))/365</f>
        <v>22.531506849315068</v>
      </c>
      <c r="L106" s="32">
        <f>(C106-VLOOKUP(I106,Riders!$A$2:$D$3499,4,FALSE))/365</f>
        <v>19.493150684931507</v>
      </c>
      <c r="M106" s="32">
        <f>(C106-VLOOKUP(J106,Riders!$A$2:$D$3499,4,FALSE))/365</f>
        <v>23.383561643835616</v>
      </c>
      <c r="N106" s="31">
        <v>2</v>
      </c>
      <c r="O106" s="3">
        <v>14.077</v>
      </c>
      <c r="P106" s="3">
        <v>8.3650000000000002</v>
      </c>
      <c r="Q106" s="3">
        <v>7.82</v>
      </c>
      <c r="R106" s="3">
        <v>7.5609999999999999</v>
      </c>
      <c r="S106" s="3">
        <v>7.0219999999999976</v>
      </c>
      <c r="T106" s="3">
        <v>7.1039999999999992</v>
      </c>
      <c r="U106" s="21">
        <f t="shared" si="2"/>
        <v>51.948999999999998</v>
      </c>
      <c r="V106" s="21">
        <f t="shared" si="3"/>
        <v>51.974051473560607</v>
      </c>
    </row>
    <row r="107" spans="1:22" x14ac:dyDescent="0.45">
      <c r="A107" s="31" t="s">
        <v>229</v>
      </c>
      <c r="B107" s="31">
        <v>2022</v>
      </c>
      <c r="C107" s="17">
        <v>44749</v>
      </c>
      <c r="D107" s="31" t="s">
        <v>30</v>
      </c>
      <c r="E107" s="31" t="s">
        <v>31</v>
      </c>
      <c r="F107" s="31" t="s">
        <v>578</v>
      </c>
      <c r="G107" s="3" t="s">
        <v>43</v>
      </c>
      <c r="H107" s="3" t="s">
        <v>373</v>
      </c>
      <c r="I107" s="3" t="s">
        <v>480</v>
      </c>
      <c r="J107" s="3" t="s">
        <v>1954</v>
      </c>
      <c r="K107" s="32">
        <f>(C107-VLOOKUP(H107,Riders!$A$2:$D$3499,4,FALSE))/365</f>
        <v>23.328767123287673</v>
      </c>
      <c r="L107" s="32">
        <f>(C107-VLOOKUP(I107,Riders!$A$2:$D$3499,4,FALSE))/365</f>
        <v>17.243835616438357</v>
      </c>
      <c r="M107" s="32" t="e">
        <f>(C107-VLOOKUP(J107,Riders!$A$2:$D$3499,4,FALSE))/365</f>
        <v>#N/A</v>
      </c>
      <c r="N107" s="31">
        <v>1</v>
      </c>
      <c r="O107" s="3">
        <v>11.317</v>
      </c>
      <c r="P107" s="3">
        <v>7.2910000000000004</v>
      </c>
      <c r="Q107" s="3">
        <v>7.07</v>
      </c>
      <c r="R107" s="3">
        <v>7.1609999999999978</v>
      </c>
      <c r="S107" s="3">
        <v>7.036999999999999</v>
      </c>
      <c r="T107" s="3">
        <v>7.2680000000000007</v>
      </c>
      <c r="U107" s="21">
        <f t="shared" si="2"/>
        <v>47.143999999999998</v>
      </c>
      <c r="V107" s="21">
        <f t="shared" si="3"/>
        <v>57.271338876633294</v>
      </c>
    </row>
    <row r="108" spans="1:22" x14ac:dyDescent="0.45">
      <c r="A108" s="31" t="s">
        <v>229</v>
      </c>
      <c r="B108" s="31">
        <v>2022</v>
      </c>
      <c r="C108" s="17">
        <v>44749</v>
      </c>
      <c r="D108" s="31" t="s">
        <v>30</v>
      </c>
      <c r="E108" s="31" t="s">
        <v>31</v>
      </c>
      <c r="F108" s="31" t="s">
        <v>578</v>
      </c>
      <c r="G108" s="3" t="s">
        <v>34</v>
      </c>
      <c r="H108" s="3" t="s">
        <v>360</v>
      </c>
      <c r="I108" s="3" t="s">
        <v>361</v>
      </c>
      <c r="J108" s="3" t="s">
        <v>376</v>
      </c>
      <c r="K108" s="32">
        <f>(C108-VLOOKUP(H108,Riders!$A$2:$D$3499,4,FALSE))/365</f>
        <v>34.93150684931507</v>
      </c>
      <c r="L108" s="32">
        <f>(C108-VLOOKUP(I108,Riders!$A$2:$D$3499,4,FALSE))/365</f>
        <v>31.158904109589042</v>
      </c>
      <c r="M108" s="32">
        <f>(C108-VLOOKUP(J108,Riders!$A$2:$D$3499,4,FALSE))/365</f>
        <v>24.123287671232877</v>
      </c>
      <c r="N108" s="31">
        <v>2</v>
      </c>
      <c r="O108" s="3">
        <v>12.048</v>
      </c>
      <c r="P108" s="3">
        <v>7.3110000000000017</v>
      </c>
      <c r="Q108" s="3">
        <v>6.8979999999999997</v>
      </c>
      <c r="R108" s="3">
        <v>6.8940000000000019</v>
      </c>
      <c r="S108" s="3">
        <v>6.9579999999999984</v>
      </c>
      <c r="T108" s="3">
        <v>7.1559999999999988</v>
      </c>
      <c r="U108" s="21">
        <f t="shared" si="2"/>
        <v>47.265000000000001</v>
      </c>
      <c r="V108" s="21">
        <f t="shared" si="3"/>
        <v>57.124722310377656</v>
      </c>
    </row>
    <row r="109" spans="1:22" x14ac:dyDescent="0.45">
      <c r="A109" s="31" t="s">
        <v>229</v>
      </c>
      <c r="B109" s="31">
        <v>2022</v>
      </c>
      <c r="C109" s="17">
        <v>44749</v>
      </c>
      <c r="D109" s="31" t="s">
        <v>30</v>
      </c>
      <c r="E109" s="31" t="s">
        <v>31</v>
      </c>
      <c r="F109" s="31" t="s">
        <v>579</v>
      </c>
      <c r="G109" s="3" t="s">
        <v>52</v>
      </c>
      <c r="H109" s="3" t="s">
        <v>346</v>
      </c>
      <c r="I109" s="3" t="s">
        <v>470</v>
      </c>
      <c r="J109" s="3" t="s">
        <v>472</v>
      </c>
      <c r="K109" s="32">
        <f>(C109-VLOOKUP(H109,Riders!$A$2:$D$3499,4,FALSE))/365</f>
        <v>23.210958904109589</v>
      </c>
      <c r="L109" s="32">
        <f>(C109-VLOOKUP(I109,Riders!$A$2:$D$3499,4,FALSE))/365</f>
        <v>19.950684931506849</v>
      </c>
      <c r="M109" s="32">
        <f>(C109-VLOOKUP(J109,Riders!$A$2:$D$3499,4,FALSE))/365</f>
        <v>20.410958904109588</v>
      </c>
      <c r="N109" s="31">
        <v>1</v>
      </c>
      <c r="O109" s="3">
        <v>12.054</v>
      </c>
      <c r="P109" s="3">
        <v>7.4979999999999993</v>
      </c>
      <c r="Q109" s="3">
        <v>7.1159999999999997</v>
      </c>
      <c r="R109" s="3">
        <v>7.1069999999999993</v>
      </c>
      <c r="S109" s="3">
        <v>6.8620000000000019</v>
      </c>
      <c r="T109" s="3">
        <v>6.9560000000000031</v>
      </c>
      <c r="U109" s="21">
        <f t="shared" si="2"/>
        <v>47.593000000000004</v>
      </c>
      <c r="V109" s="21">
        <f t="shared" si="3"/>
        <v>56.73103187443531</v>
      </c>
    </row>
    <row r="110" spans="1:22" x14ac:dyDescent="0.45">
      <c r="A110" s="31" t="s">
        <v>229</v>
      </c>
      <c r="B110" s="31">
        <v>2022</v>
      </c>
      <c r="C110" s="17">
        <v>44749</v>
      </c>
      <c r="D110" s="31" t="s">
        <v>30</v>
      </c>
      <c r="E110" s="31" t="s">
        <v>31</v>
      </c>
      <c r="F110" s="31" t="s">
        <v>579</v>
      </c>
      <c r="G110" s="3" t="s">
        <v>121</v>
      </c>
      <c r="H110" s="3" t="s">
        <v>354</v>
      </c>
      <c r="I110" s="3" t="s">
        <v>367</v>
      </c>
      <c r="J110" s="3" t="s">
        <v>474</v>
      </c>
      <c r="K110" s="32">
        <f>(C110-VLOOKUP(H110,Riders!$A$2:$D$3499,4,FALSE))/365</f>
        <v>26.920547945205481</v>
      </c>
      <c r="L110" s="32">
        <f>(C110-VLOOKUP(I110,Riders!$A$2:$D$3499,4,FALSE))/365</f>
        <v>31.290410958904111</v>
      </c>
      <c r="M110" s="32">
        <f>(C110-VLOOKUP(J110,Riders!$A$2:$D$3499,4,FALSE))/365</f>
        <v>19.169863013698631</v>
      </c>
      <c r="N110" s="31">
        <v>2</v>
      </c>
      <c r="O110" s="3">
        <v>12.05</v>
      </c>
      <c r="P110" s="3">
        <v>7.5599999999999987</v>
      </c>
      <c r="Q110" s="3">
        <v>7.4640000000000022</v>
      </c>
      <c r="R110" s="3">
        <v>7.2630000000000017</v>
      </c>
      <c r="S110" s="3">
        <v>6.9189999999999969</v>
      </c>
      <c r="T110" s="3">
        <v>7.0439999999999969</v>
      </c>
      <c r="U110" s="21">
        <f t="shared" si="2"/>
        <v>48.3</v>
      </c>
      <c r="V110" s="21">
        <f t="shared" si="3"/>
        <v>55.900621118012424</v>
      </c>
    </row>
    <row r="111" spans="1:22" x14ac:dyDescent="0.45">
      <c r="A111" s="31" t="s">
        <v>151</v>
      </c>
      <c r="B111" s="31">
        <v>2022</v>
      </c>
      <c r="C111" s="17">
        <v>44846</v>
      </c>
      <c r="D111" s="31" t="s">
        <v>103</v>
      </c>
      <c r="E111" s="31" t="s">
        <v>245</v>
      </c>
      <c r="F111" s="31" t="s">
        <v>245</v>
      </c>
      <c r="G111" s="3" t="s">
        <v>88</v>
      </c>
      <c r="H111" s="3" t="s">
        <v>410</v>
      </c>
      <c r="I111" s="3" t="s">
        <v>350</v>
      </c>
      <c r="J111" s="3" t="s">
        <v>365</v>
      </c>
      <c r="K111" s="32">
        <f>(C111-VLOOKUP(H111,Riders!$A$2:$D$3499,4,FALSE))/365</f>
        <v>22.778082191780822</v>
      </c>
      <c r="L111" s="32">
        <f>(C111-VLOOKUP(I111,Riders!$A$2:$D$3499,4,FALSE))/365</f>
        <v>24.758904109589039</v>
      </c>
      <c r="M111" s="32">
        <f>(C111-VLOOKUP(J111,Riders!$A$2:$D$3499,4,FALSE))/365</f>
        <v>25.084931506849315</v>
      </c>
      <c r="N111" s="31">
        <v>1</v>
      </c>
      <c r="O111" s="3">
        <v>11.532</v>
      </c>
      <c r="P111" s="3">
        <v>7.3780000000000001</v>
      </c>
      <c r="Q111" s="3">
        <v>6.7830000000000013</v>
      </c>
      <c r="R111" s="3">
        <v>6.7390000000000008</v>
      </c>
      <c r="S111" s="3">
        <v>6.9519999999999982</v>
      </c>
      <c r="T111" s="3">
        <v>7.1890000000000001</v>
      </c>
      <c r="U111" s="21">
        <f t="shared" si="2"/>
        <v>46.573</v>
      </c>
      <c r="V111" s="21">
        <f t="shared" si="3"/>
        <v>57.973503961522773</v>
      </c>
    </row>
    <row r="112" spans="1:22" x14ac:dyDescent="0.45">
      <c r="A112" s="31" t="s">
        <v>151</v>
      </c>
      <c r="B112" s="31">
        <v>2022</v>
      </c>
      <c r="C112" s="17">
        <v>44846</v>
      </c>
      <c r="D112" s="31" t="s">
        <v>103</v>
      </c>
      <c r="E112" s="31" t="s">
        <v>245</v>
      </c>
      <c r="F112" s="31" t="s">
        <v>245</v>
      </c>
      <c r="G112" s="3" t="s">
        <v>34</v>
      </c>
      <c r="H112" s="3" t="s">
        <v>361</v>
      </c>
      <c r="I112" s="3" t="s">
        <v>1950</v>
      </c>
      <c r="J112" s="3" t="s">
        <v>441</v>
      </c>
      <c r="K112" s="32">
        <f>(C112-VLOOKUP(H112,Riders!$A$2:$D$3499,4,FALSE))/365</f>
        <v>31.424657534246574</v>
      </c>
      <c r="L112" s="32">
        <f>(C112-VLOOKUP(I112,Riders!$A$2:$D$3499,4,FALSE))/365</f>
        <v>26.509589041095889</v>
      </c>
      <c r="M112" s="32">
        <f>(C112-VLOOKUP(J112,Riders!$A$2:$D$3499,4,FALSE))/365</f>
        <v>23.104109589041094</v>
      </c>
      <c r="N112" s="31">
        <v>2</v>
      </c>
      <c r="O112" s="3">
        <v>11.445</v>
      </c>
      <c r="P112" s="3">
        <v>7.3310000000000004</v>
      </c>
      <c r="Q112" s="3">
        <v>6.9149999999999991</v>
      </c>
      <c r="R112" s="3">
        <v>6.9390000000000036</v>
      </c>
      <c r="S112" s="3">
        <v>6.9259999999999948</v>
      </c>
      <c r="T112" s="3">
        <v>7.0870000000000033</v>
      </c>
      <c r="U112" s="21">
        <f t="shared" si="2"/>
        <v>46.643000000000001</v>
      </c>
      <c r="V112" s="21">
        <f t="shared" si="3"/>
        <v>57.886499581930835</v>
      </c>
    </row>
    <row r="113" spans="1:22" x14ac:dyDescent="0.45">
      <c r="A113" s="31" t="s">
        <v>151</v>
      </c>
      <c r="B113" s="31">
        <v>2022</v>
      </c>
      <c r="C113" s="17">
        <v>44846</v>
      </c>
      <c r="D113" s="31" t="s">
        <v>103</v>
      </c>
      <c r="E113" s="31" t="s">
        <v>245</v>
      </c>
      <c r="F113" s="31" t="s">
        <v>245</v>
      </c>
      <c r="G113" s="3" t="s">
        <v>79</v>
      </c>
      <c r="H113" s="3" t="s">
        <v>478</v>
      </c>
      <c r="I113" s="3" t="s">
        <v>431</v>
      </c>
      <c r="J113" s="3" t="s">
        <v>492</v>
      </c>
      <c r="K113" s="32">
        <f>(C113-VLOOKUP(H113,Riders!$A$2:$D$3499,4,FALSE))/365</f>
        <v>23.032876712328768</v>
      </c>
      <c r="L113" s="32">
        <f>(C113-VLOOKUP(I113,Riders!$A$2:$D$3499,4,FALSE))/365</f>
        <v>24.12054794520548</v>
      </c>
      <c r="M113" s="32">
        <f>(C113-VLOOKUP(J113,Riders!$A$2:$D$3499,4,FALSE))/365</f>
        <v>19.81917808219178</v>
      </c>
      <c r="N113" s="31">
        <v>3</v>
      </c>
      <c r="O113" s="3">
        <v>11.478999999999999</v>
      </c>
      <c r="P113" s="3">
        <v>7.4090000000000016</v>
      </c>
      <c r="Q113" s="3">
        <v>6.8919999999999986</v>
      </c>
      <c r="R113" s="3">
        <v>6.9439999999999964</v>
      </c>
      <c r="S113" s="3">
        <v>7.0420000000000016</v>
      </c>
      <c r="T113" s="3">
        <v>7.2199999999999989</v>
      </c>
      <c r="U113" s="21">
        <f t="shared" si="2"/>
        <v>46.985999999999997</v>
      </c>
      <c r="V113" s="21">
        <f t="shared" si="3"/>
        <v>57.463925424594564</v>
      </c>
    </row>
    <row r="114" spans="1:22" x14ac:dyDescent="0.45">
      <c r="A114" s="31" t="s">
        <v>151</v>
      </c>
      <c r="B114" s="31">
        <v>2022</v>
      </c>
      <c r="C114" s="17">
        <v>44846</v>
      </c>
      <c r="D114" s="31" t="s">
        <v>103</v>
      </c>
      <c r="E114" s="31" t="s">
        <v>245</v>
      </c>
      <c r="F114" s="31" t="s">
        <v>245</v>
      </c>
      <c r="G114" s="3" t="s">
        <v>43</v>
      </c>
      <c r="H114" s="3" t="s">
        <v>442</v>
      </c>
      <c r="I114" s="3" t="s">
        <v>373</v>
      </c>
      <c r="J114" s="3" t="s">
        <v>480</v>
      </c>
      <c r="K114" s="32">
        <f>(C114-VLOOKUP(H114,Riders!$A$2:$D$3499,4,FALSE))/365</f>
        <v>24.956164383561642</v>
      </c>
      <c r="L114" s="32">
        <f>(C114-VLOOKUP(I114,Riders!$A$2:$D$3499,4,FALSE))/365</f>
        <v>23.594520547945205</v>
      </c>
      <c r="M114" s="32">
        <f>(C114-VLOOKUP(J114,Riders!$A$2:$D$3499,4,FALSE))/365</f>
        <v>17.509589041095889</v>
      </c>
      <c r="N114" s="31">
        <v>4</v>
      </c>
      <c r="O114" s="3">
        <v>11.548999999999999</v>
      </c>
      <c r="P114" s="3">
        <v>7.3079999999999998</v>
      </c>
      <c r="Q114" s="3">
        <v>6.8260000000000014</v>
      </c>
      <c r="R114" s="3">
        <v>7.0750000000000028</v>
      </c>
      <c r="S114" s="3">
        <v>7.0889999999999986</v>
      </c>
      <c r="T114" s="3">
        <v>7.3279999999999959</v>
      </c>
      <c r="U114" s="21">
        <f t="shared" si="2"/>
        <v>47.174999999999997</v>
      </c>
      <c r="V114" s="21">
        <f t="shared" si="3"/>
        <v>57.233704292527825</v>
      </c>
    </row>
    <row r="115" spans="1:22" x14ac:dyDescent="0.45">
      <c r="A115" s="31" t="s">
        <v>151</v>
      </c>
      <c r="B115" s="31">
        <v>2022</v>
      </c>
      <c r="C115" s="17">
        <v>44846</v>
      </c>
      <c r="D115" s="31" t="s">
        <v>103</v>
      </c>
      <c r="E115" s="31" t="s">
        <v>245</v>
      </c>
      <c r="F115" s="31" t="s">
        <v>245</v>
      </c>
      <c r="G115" s="3" t="s">
        <v>52</v>
      </c>
      <c r="H115" s="3" t="s">
        <v>346</v>
      </c>
      <c r="I115" s="3" t="s">
        <v>470</v>
      </c>
      <c r="J115" s="3" t="s">
        <v>472</v>
      </c>
      <c r="K115" s="32">
        <f>(C115-VLOOKUP(H115,Riders!$A$2:$D$3499,4,FALSE))/365</f>
        <v>23.476712328767125</v>
      </c>
      <c r="L115" s="32">
        <f>(C115-VLOOKUP(I115,Riders!$A$2:$D$3499,4,FALSE))/365</f>
        <v>20.216438356164385</v>
      </c>
      <c r="M115" s="32">
        <f>(C115-VLOOKUP(J115,Riders!$A$2:$D$3499,4,FALSE))/365</f>
        <v>20.676712328767124</v>
      </c>
      <c r="N115" s="31">
        <v>5</v>
      </c>
      <c r="O115" s="3">
        <v>11.829000000000001</v>
      </c>
      <c r="P115" s="3">
        <v>7.2509999999999977</v>
      </c>
      <c r="Q115" s="3">
        <v>7.3130000000000024</v>
      </c>
      <c r="R115" s="3">
        <v>7.2509999999999977</v>
      </c>
      <c r="S115" s="3">
        <v>6.9720000000000013</v>
      </c>
      <c r="T115" s="3">
        <v>7.0080000000000027</v>
      </c>
      <c r="U115" s="21">
        <f t="shared" si="2"/>
        <v>47.624000000000002</v>
      </c>
      <c r="V115" s="21">
        <f t="shared" si="3"/>
        <v>56.694103813203427</v>
      </c>
    </row>
    <row r="116" spans="1:22" x14ac:dyDescent="0.45">
      <c r="A116" s="31" t="s">
        <v>151</v>
      </c>
      <c r="B116" s="31">
        <v>2022</v>
      </c>
      <c r="C116" s="17">
        <v>44846</v>
      </c>
      <c r="D116" s="31" t="s">
        <v>103</v>
      </c>
      <c r="E116" s="31" t="s">
        <v>245</v>
      </c>
      <c r="F116" s="31" t="s">
        <v>245</v>
      </c>
      <c r="G116" s="3" t="s">
        <v>58</v>
      </c>
      <c r="H116" s="3" t="s">
        <v>387</v>
      </c>
      <c r="I116" s="3" t="s">
        <v>400</v>
      </c>
      <c r="J116" s="3" t="s">
        <v>447</v>
      </c>
      <c r="K116" s="32">
        <f>(C116-VLOOKUP(H116,Riders!$A$2:$D$3499,4,FALSE))/365</f>
        <v>25.657534246575342</v>
      </c>
      <c r="L116" s="32">
        <f>(C116-VLOOKUP(I116,Riders!$A$2:$D$3499,4,FALSE))/365</f>
        <v>28.665753424657535</v>
      </c>
      <c r="M116" s="32">
        <f>(C116-VLOOKUP(J116,Riders!$A$2:$D$3499,4,FALSE))/365</f>
        <v>22.323287671232876</v>
      </c>
      <c r="N116" s="31">
        <v>6</v>
      </c>
      <c r="O116" s="3">
        <v>11.507</v>
      </c>
      <c r="P116" s="3">
        <v>7.4809999999999999</v>
      </c>
      <c r="Q116" s="3">
        <v>6.9550000000000018</v>
      </c>
      <c r="R116" s="3">
        <v>7.014999999999997</v>
      </c>
      <c r="S116" s="3">
        <v>7.2169999999999987</v>
      </c>
      <c r="T116" s="3">
        <v>7.5710000000000051</v>
      </c>
      <c r="U116" s="21">
        <f t="shared" si="2"/>
        <v>47.746000000000002</v>
      </c>
      <c r="V116" s="21">
        <f t="shared" si="3"/>
        <v>56.549239726888111</v>
      </c>
    </row>
    <row r="117" spans="1:22" x14ac:dyDescent="0.45">
      <c r="A117" s="31" t="s">
        <v>151</v>
      </c>
      <c r="B117" s="31">
        <v>2022</v>
      </c>
      <c r="C117" s="17">
        <v>44846</v>
      </c>
      <c r="D117" s="31" t="s">
        <v>103</v>
      </c>
      <c r="E117" s="31" t="s">
        <v>245</v>
      </c>
      <c r="F117" s="31" t="s">
        <v>245</v>
      </c>
      <c r="G117" s="3" t="s">
        <v>49</v>
      </c>
      <c r="H117" s="3" t="s">
        <v>399</v>
      </c>
      <c r="I117" s="3" t="s">
        <v>451</v>
      </c>
      <c r="J117" s="3" t="s">
        <v>450</v>
      </c>
      <c r="K117" s="32">
        <f>(C117-VLOOKUP(H117,Riders!$A$2:$D$3499,4,FALSE))/365</f>
        <v>28.172602739726027</v>
      </c>
      <c r="L117" s="32">
        <f>(C117-VLOOKUP(I117,Riders!$A$2:$D$3499,4,FALSE))/365</f>
        <v>23.863013698630137</v>
      </c>
      <c r="M117" s="32">
        <f>(C117-VLOOKUP(J117,Riders!$A$2:$D$3499,4,FALSE))/365</f>
        <v>31.638356164383563</v>
      </c>
      <c r="N117" s="31">
        <v>7</v>
      </c>
      <c r="O117" s="3">
        <v>12.085000000000001</v>
      </c>
      <c r="P117" s="3">
        <v>7.6699999999999982</v>
      </c>
      <c r="Q117" s="3">
        <v>7.1040000000000028</v>
      </c>
      <c r="R117" s="3">
        <v>7.2359999999999971</v>
      </c>
      <c r="S117" s="3">
        <v>7.1940000000000026</v>
      </c>
      <c r="T117" s="3">
        <v>7.4200000000000017</v>
      </c>
      <c r="U117" s="21">
        <f t="shared" si="2"/>
        <v>48.709000000000003</v>
      </c>
      <c r="V117" s="21">
        <f t="shared" si="3"/>
        <v>55.431234474121823</v>
      </c>
    </row>
    <row r="118" spans="1:22" x14ac:dyDescent="0.45">
      <c r="A118" s="31" t="s">
        <v>151</v>
      </c>
      <c r="B118" s="31">
        <v>2022</v>
      </c>
      <c r="C118" s="17">
        <v>44846</v>
      </c>
      <c r="D118" s="31" t="s">
        <v>103</v>
      </c>
      <c r="E118" s="31" t="s">
        <v>245</v>
      </c>
      <c r="F118" s="31" t="s">
        <v>245</v>
      </c>
      <c r="G118" s="3" t="s">
        <v>96</v>
      </c>
      <c r="H118" s="3" t="s">
        <v>461</v>
      </c>
      <c r="I118" s="3" t="s">
        <v>425</v>
      </c>
      <c r="J118" s="3" t="s">
        <v>448</v>
      </c>
      <c r="K118" s="32">
        <f>(C118-VLOOKUP(H118,Riders!$A$2:$D$3499,4,FALSE))/365</f>
        <v>25.197260273972603</v>
      </c>
      <c r="L118" s="32">
        <f>(C118-VLOOKUP(I118,Riders!$A$2:$D$3499,4,FALSE))/365</f>
        <v>28.895890410958906</v>
      </c>
      <c r="M118" s="32">
        <f>(C118-VLOOKUP(J118,Riders!$A$2:$D$3499,4,FALSE))/365</f>
        <v>26.991780821917807</v>
      </c>
      <c r="N118" s="31">
        <v>8</v>
      </c>
      <c r="O118" s="3">
        <v>11.958</v>
      </c>
      <c r="P118" s="3">
        <v>7.5899999999999981</v>
      </c>
      <c r="Q118" s="3">
        <v>6.9520000000000017</v>
      </c>
      <c r="R118" s="3">
        <v>7.0910000000000011</v>
      </c>
      <c r="S118" s="3">
        <v>7.3680000000000021</v>
      </c>
      <c r="T118" s="3">
        <v>7.7709999999999937</v>
      </c>
      <c r="U118" s="21">
        <f t="shared" si="2"/>
        <v>48.73</v>
      </c>
      <c r="V118" s="21">
        <f t="shared" si="3"/>
        <v>55.407346603734872</v>
      </c>
    </row>
    <row r="119" spans="1:22" x14ac:dyDescent="0.45">
      <c r="A119" s="31" t="s">
        <v>151</v>
      </c>
      <c r="B119" s="31">
        <v>2022</v>
      </c>
      <c r="C119" s="17">
        <v>44846</v>
      </c>
      <c r="D119" s="31" t="s">
        <v>103</v>
      </c>
      <c r="E119" s="31" t="s">
        <v>245</v>
      </c>
      <c r="F119" s="31" t="s">
        <v>245</v>
      </c>
      <c r="G119" s="3" t="s">
        <v>67</v>
      </c>
      <c r="H119" s="3" t="s">
        <v>479</v>
      </c>
      <c r="I119" s="3" t="s">
        <v>1953</v>
      </c>
      <c r="J119" s="3" t="s">
        <v>489</v>
      </c>
      <c r="K119" s="32">
        <f>(C119-VLOOKUP(H119,Riders!$A$2:$D$3499,4,FALSE))/365</f>
        <v>19.953424657534246</v>
      </c>
      <c r="L119" s="32" t="e">
        <f>(C119-VLOOKUP(I119,Riders!$A$2:$D$3499,4,FALSE))/365</f>
        <v>#N/A</v>
      </c>
      <c r="M119" s="32">
        <f>(C119-VLOOKUP(J119,Riders!$A$2:$D$3499,4,FALSE))/365</f>
        <v>18.978082191780821</v>
      </c>
      <c r="N119" s="31">
        <v>9</v>
      </c>
      <c r="O119" s="3">
        <v>12.121</v>
      </c>
      <c r="P119" s="3">
        <v>7.7679999999999989</v>
      </c>
      <c r="Q119" s="3">
        <v>7.2630000000000017</v>
      </c>
      <c r="R119" s="3">
        <v>7.4009999999999962</v>
      </c>
      <c r="S119" s="3">
        <v>7.5590000000000046</v>
      </c>
      <c r="T119" s="3">
        <v>7.7609999999999957</v>
      </c>
      <c r="U119" s="21">
        <f t="shared" si="2"/>
        <v>49.872999999999998</v>
      </c>
      <c r="V119" s="21">
        <f t="shared" si="3"/>
        <v>54.137509273554834</v>
      </c>
    </row>
    <row r="120" spans="1:22" x14ac:dyDescent="0.45">
      <c r="A120" s="31" t="s">
        <v>151</v>
      </c>
      <c r="B120" s="31">
        <v>2022</v>
      </c>
      <c r="C120" s="17">
        <v>44846</v>
      </c>
      <c r="D120" s="31" t="s">
        <v>103</v>
      </c>
      <c r="E120" s="31" t="s">
        <v>245</v>
      </c>
      <c r="F120" s="31" t="s">
        <v>245</v>
      </c>
      <c r="G120" s="3" t="s">
        <v>265</v>
      </c>
      <c r="H120" s="3" t="s">
        <v>1952</v>
      </c>
      <c r="I120" s="3" t="s">
        <v>475</v>
      </c>
      <c r="J120" s="3" t="s">
        <v>439</v>
      </c>
      <c r="K120" s="32">
        <f>(C120-VLOOKUP(H120,Riders!$A$2:$D$3499,4,FALSE))/365</f>
        <v>19.241095890410961</v>
      </c>
      <c r="L120" s="32">
        <f>(C120-VLOOKUP(I120,Riders!$A$2:$D$3499,4,FALSE))/365</f>
        <v>19.098630136986301</v>
      </c>
      <c r="M120" s="32">
        <f>(C120-VLOOKUP(J120,Riders!$A$2:$D$3499,4,FALSE))/365</f>
        <v>24.742465753424657</v>
      </c>
      <c r="N120" s="31">
        <v>10</v>
      </c>
      <c r="O120" s="3">
        <v>13.122999999999999</v>
      </c>
      <c r="P120" s="3">
        <v>7.8529999999999998</v>
      </c>
      <c r="Q120" s="3">
        <v>7.3460000000000001</v>
      </c>
      <c r="R120" s="3">
        <v>7.5190000000000019</v>
      </c>
      <c r="S120" s="3">
        <v>7.4960000000000022</v>
      </c>
      <c r="T120" s="3">
        <v>7.7269999999999968</v>
      </c>
      <c r="U120" s="21">
        <f t="shared" si="2"/>
        <v>51.064</v>
      </c>
      <c r="V120" s="21">
        <f t="shared" si="3"/>
        <v>52.874823750587495</v>
      </c>
    </row>
    <row r="121" spans="1:22" x14ac:dyDescent="0.45">
      <c r="A121" s="31" t="s">
        <v>151</v>
      </c>
      <c r="B121" s="31">
        <v>2022</v>
      </c>
      <c r="C121" s="17">
        <v>44846</v>
      </c>
      <c r="D121" s="31" t="s">
        <v>103</v>
      </c>
      <c r="E121" s="31" t="s">
        <v>245</v>
      </c>
      <c r="F121" s="31" t="s">
        <v>245</v>
      </c>
      <c r="G121" s="3" t="s">
        <v>491</v>
      </c>
      <c r="H121" s="3" t="s">
        <v>1947</v>
      </c>
      <c r="I121" s="3" t="s">
        <v>490</v>
      </c>
      <c r="J121" s="3" t="s">
        <v>1948</v>
      </c>
      <c r="K121" s="32">
        <f>(C121-VLOOKUP(H121,Riders!$A$2:$D$3499,4,FALSE))/365</f>
        <v>21.210958904109589</v>
      </c>
      <c r="L121" s="32">
        <f>(C121-VLOOKUP(I121,Riders!$A$2:$D$3499,4,FALSE))/365</f>
        <v>29.109589041095891</v>
      </c>
      <c r="M121" s="32">
        <f>(C121-VLOOKUP(J121,Riders!$A$2:$D$3499,4,FALSE))/365</f>
        <v>21.134246575342466</v>
      </c>
      <c r="N121" s="31">
        <v>11</v>
      </c>
      <c r="O121" s="3">
        <v>14.282</v>
      </c>
      <c r="P121" s="3">
        <v>9.3009999999999984</v>
      </c>
      <c r="Q121" s="3">
        <v>8.0450000000000017</v>
      </c>
      <c r="R121" s="3">
        <v>8.3170000000000002</v>
      </c>
      <c r="S121" s="3">
        <v>8.3890000000000029</v>
      </c>
      <c r="T121" s="3">
        <v>8.5869999999999962</v>
      </c>
      <c r="U121" s="21">
        <f t="shared" si="2"/>
        <v>56.920999999999999</v>
      </c>
      <c r="V121" s="21">
        <f t="shared" si="3"/>
        <v>47.434163138384783</v>
      </c>
    </row>
    <row r="122" spans="1:22" x14ac:dyDescent="0.45">
      <c r="A122" s="31" t="s">
        <v>151</v>
      </c>
      <c r="B122" s="31">
        <v>2022</v>
      </c>
      <c r="C122" s="17">
        <v>44846</v>
      </c>
      <c r="D122" s="31" t="s">
        <v>103</v>
      </c>
      <c r="E122" s="31" t="s">
        <v>1943</v>
      </c>
      <c r="F122" s="31">
        <v>4</v>
      </c>
      <c r="G122" s="3" t="s">
        <v>88</v>
      </c>
      <c r="H122" s="3" t="s">
        <v>410</v>
      </c>
      <c r="I122" s="3" t="s">
        <v>350</v>
      </c>
      <c r="J122" s="3" t="s">
        <v>365</v>
      </c>
      <c r="K122" s="32">
        <f>(C122-VLOOKUP(H122,Riders!$A$2:$D$3499,4,FALSE))/365</f>
        <v>22.778082191780822</v>
      </c>
      <c r="L122" s="32">
        <f>(C122-VLOOKUP(I122,Riders!$A$2:$D$3499,4,FALSE))/365</f>
        <v>24.758904109589039</v>
      </c>
      <c r="M122" s="32">
        <f>(C122-VLOOKUP(J122,Riders!$A$2:$D$3499,4,FALSE))/365</f>
        <v>25.084931506849315</v>
      </c>
      <c r="N122" s="31">
        <v>1</v>
      </c>
      <c r="O122" s="3">
        <v>11.478999999999999</v>
      </c>
      <c r="P122" s="3">
        <v>7.3490000000000002</v>
      </c>
      <c r="Q122" s="3">
        <v>6.6730000000000018</v>
      </c>
      <c r="R122" s="3">
        <v>6.6350000000000016</v>
      </c>
      <c r="S122" s="3">
        <v>6.8230000000000004</v>
      </c>
      <c r="T122" s="3">
        <v>7.0239999999999938</v>
      </c>
      <c r="U122" s="21">
        <f t="shared" si="2"/>
        <v>45.982999999999997</v>
      </c>
      <c r="V122" s="21">
        <f t="shared" si="3"/>
        <v>58.717352064893554</v>
      </c>
    </row>
    <row r="123" spans="1:22" x14ac:dyDescent="0.45">
      <c r="A123" s="31" t="s">
        <v>151</v>
      </c>
      <c r="B123" s="31">
        <v>2022</v>
      </c>
      <c r="C123" s="17">
        <v>44846</v>
      </c>
      <c r="D123" s="31" t="s">
        <v>103</v>
      </c>
      <c r="E123" s="31" t="s">
        <v>1943</v>
      </c>
      <c r="F123" s="31">
        <v>1</v>
      </c>
      <c r="G123" s="3" t="s">
        <v>43</v>
      </c>
      <c r="H123" s="3" t="s">
        <v>442</v>
      </c>
      <c r="I123" s="3" t="s">
        <v>373</v>
      </c>
      <c r="J123" s="3" t="s">
        <v>480</v>
      </c>
      <c r="K123" s="32">
        <f>(C123-VLOOKUP(H123,Riders!$A$2:$D$3499,4,FALSE))/365</f>
        <v>24.956164383561642</v>
      </c>
      <c r="L123" s="32">
        <f>(C123-VLOOKUP(I123,Riders!$A$2:$D$3499,4,FALSE))/365</f>
        <v>23.594520547945205</v>
      </c>
      <c r="M123" s="32">
        <f>(C123-VLOOKUP(J123,Riders!$A$2:$D$3499,4,FALSE))/365</f>
        <v>17.509589041095889</v>
      </c>
      <c r="N123" s="31">
        <v>1</v>
      </c>
      <c r="O123" s="3">
        <v>11.246</v>
      </c>
      <c r="P123" s="3">
        <v>7.2239999999999984</v>
      </c>
      <c r="Q123" s="3">
        <v>6.7810000000000024</v>
      </c>
      <c r="R123" s="3">
        <v>6.9329999999999963</v>
      </c>
      <c r="S123" s="3">
        <v>7.0310000000000059</v>
      </c>
      <c r="T123" s="3">
        <v>7.242999999999995</v>
      </c>
      <c r="U123" s="21">
        <f t="shared" si="2"/>
        <v>46.457999999999998</v>
      </c>
      <c r="V123" s="21">
        <f t="shared" si="3"/>
        <v>58.117008911274702</v>
      </c>
    </row>
    <row r="124" spans="1:22" x14ac:dyDescent="0.45">
      <c r="A124" s="31" t="s">
        <v>151</v>
      </c>
      <c r="B124" s="31">
        <v>2022</v>
      </c>
      <c r="C124" s="17">
        <v>44846</v>
      </c>
      <c r="D124" s="31" t="s">
        <v>103</v>
      </c>
      <c r="E124" s="31" t="s">
        <v>1943</v>
      </c>
      <c r="F124" s="31">
        <v>3</v>
      </c>
      <c r="G124" s="3" t="s">
        <v>34</v>
      </c>
      <c r="H124" s="3" t="s">
        <v>361</v>
      </c>
      <c r="I124" s="3" t="s">
        <v>1950</v>
      </c>
      <c r="J124" s="3" t="s">
        <v>441</v>
      </c>
      <c r="K124" s="32">
        <f>(C124-VLOOKUP(H124,Riders!$A$2:$D$3499,4,FALSE))/365</f>
        <v>31.424657534246574</v>
      </c>
      <c r="L124" s="32">
        <f>(C124-VLOOKUP(I124,Riders!$A$2:$D$3499,4,FALSE))/365</f>
        <v>26.509589041095889</v>
      </c>
      <c r="M124" s="32">
        <f>(C124-VLOOKUP(J124,Riders!$A$2:$D$3499,4,FALSE))/365</f>
        <v>23.104109589041094</v>
      </c>
      <c r="N124" s="31">
        <v>1</v>
      </c>
      <c r="O124" s="3">
        <v>11.545999999999999</v>
      </c>
      <c r="P124" s="3">
        <v>7.3490000000000002</v>
      </c>
      <c r="Q124" s="3">
        <v>6.7740000000000009</v>
      </c>
      <c r="R124" s="3">
        <v>6.9130000000000003</v>
      </c>
      <c r="S124" s="3">
        <v>6.8740000000000023</v>
      </c>
      <c r="T124" s="3">
        <v>7.0730000000000004</v>
      </c>
      <c r="U124" s="21">
        <f t="shared" si="2"/>
        <v>46.529000000000003</v>
      </c>
      <c r="V124" s="21">
        <f t="shared" si="3"/>
        <v>58.028326420082095</v>
      </c>
    </row>
    <row r="125" spans="1:22" x14ac:dyDescent="0.45">
      <c r="A125" s="31" t="s">
        <v>151</v>
      </c>
      <c r="B125" s="31">
        <v>2022</v>
      </c>
      <c r="C125" s="17">
        <v>44846</v>
      </c>
      <c r="D125" s="31" t="s">
        <v>103</v>
      </c>
      <c r="E125" s="31" t="s">
        <v>1943</v>
      </c>
      <c r="F125" s="31">
        <v>2</v>
      </c>
      <c r="G125" s="3" t="s">
        <v>79</v>
      </c>
      <c r="H125" s="3" t="s">
        <v>478</v>
      </c>
      <c r="I125" s="3" t="s">
        <v>431</v>
      </c>
      <c r="J125" s="3" t="s">
        <v>492</v>
      </c>
      <c r="K125" s="32">
        <f>(C125-VLOOKUP(H125,Riders!$A$2:$D$3499,4,FALSE))/365</f>
        <v>23.032876712328768</v>
      </c>
      <c r="L125" s="32">
        <f>(C125-VLOOKUP(I125,Riders!$A$2:$D$3499,4,FALSE))/365</f>
        <v>24.12054794520548</v>
      </c>
      <c r="M125" s="32">
        <f>(C125-VLOOKUP(J125,Riders!$A$2:$D$3499,4,FALSE))/365</f>
        <v>19.81917808219178</v>
      </c>
      <c r="N125" s="31">
        <v>1</v>
      </c>
      <c r="O125" s="3">
        <v>11.525</v>
      </c>
      <c r="P125" s="3">
        <v>7.4069999999999983</v>
      </c>
      <c r="Q125" s="3">
        <v>6.7860000000000014</v>
      </c>
      <c r="R125" s="3">
        <v>6.860000000000003</v>
      </c>
      <c r="S125" s="3">
        <v>6.9549999999999983</v>
      </c>
      <c r="T125" s="3">
        <v>7.1659999999999968</v>
      </c>
      <c r="U125" s="21">
        <f t="shared" si="2"/>
        <v>46.698999999999998</v>
      </c>
      <c r="V125" s="21">
        <f t="shared" si="3"/>
        <v>57.817083877599096</v>
      </c>
    </row>
    <row r="126" spans="1:22" x14ac:dyDescent="0.45">
      <c r="A126" s="31" t="s">
        <v>151</v>
      </c>
      <c r="B126" s="31">
        <v>2022</v>
      </c>
      <c r="C126" s="17">
        <v>44846</v>
      </c>
      <c r="D126" s="31" t="s">
        <v>103</v>
      </c>
      <c r="E126" s="31" t="s">
        <v>1943</v>
      </c>
      <c r="F126" s="31">
        <v>1</v>
      </c>
      <c r="G126" s="3" t="s">
        <v>52</v>
      </c>
      <c r="H126" s="3" t="s">
        <v>346</v>
      </c>
      <c r="I126" s="3" t="s">
        <v>470</v>
      </c>
      <c r="J126" s="3" t="s">
        <v>472</v>
      </c>
      <c r="K126" s="32">
        <f>(C126-VLOOKUP(H126,Riders!$A$2:$D$3499,4,FALSE))/365</f>
        <v>23.476712328767125</v>
      </c>
      <c r="L126" s="32">
        <f>(C126-VLOOKUP(I126,Riders!$A$2:$D$3499,4,FALSE))/365</f>
        <v>20.216438356164385</v>
      </c>
      <c r="M126" s="32">
        <f>(C126-VLOOKUP(J126,Riders!$A$2:$D$3499,4,FALSE))/365</f>
        <v>20.676712328767124</v>
      </c>
      <c r="N126" s="31">
        <v>2</v>
      </c>
      <c r="O126" s="3">
        <v>11.816000000000001</v>
      </c>
      <c r="P126" s="3">
        <v>7.1760000000000002</v>
      </c>
      <c r="Q126" s="3">
        <v>7.1929999999999978</v>
      </c>
      <c r="R126" s="3">
        <v>7.1380000000000017</v>
      </c>
      <c r="S126" s="3">
        <v>6.8639999999999972</v>
      </c>
      <c r="T126" s="3">
        <v>6.9310000000000036</v>
      </c>
      <c r="U126" s="21">
        <f t="shared" si="2"/>
        <v>47.118000000000002</v>
      </c>
      <c r="V126" s="21">
        <f t="shared" si="3"/>
        <v>57.302941550999613</v>
      </c>
    </row>
    <row r="127" spans="1:22" x14ac:dyDescent="0.45">
      <c r="A127" s="31" t="s">
        <v>151</v>
      </c>
      <c r="B127" s="31">
        <v>2022</v>
      </c>
      <c r="C127" s="17">
        <v>44846</v>
      </c>
      <c r="D127" s="31" t="s">
        <v>103</v>
      </c>
      <c r="E127" s="31" t="s">
        <v>1943</v>
      </c>
      <c r="F127" s="31">
        <v>2</v>
      </c>
      <c r="G127" s="3" t="s">
        <v>58</v>
      </c>
      <c r="H127" s="3" t="s">
        <v>387</v>
      </c>
      <c r="I127" s="3" t="s">
        <v>400</v>
      </c>
      <c r="J127" s="3" t="s">
        <v>447</v>
      </c>
      <c r="K127" s="32">
        <f>(C127-VLOOKUP(H127,Riders!$A$2:$D$3499,4,FALSE))/365</f>
        <v>25.657534246575342</v>
      </c>
      <c r="L127" s="32">
        <f>(C127-VLOOKUP(I127,Riders!$A$2:$D$3499,4,FALSE))/365</f>
        <v>28.665753424657535</v>
      </c>
      <c r="M127" s="32">
        <f>(C127-VLOOKUP(J127,Riders!$A$2:$D$3499,4,FALSE))/365</f>
        <v>22.323287671232876</v>
      </c>
      <c r="N127" s="31">
        <v>2</v>
      </c>
      <c r="O127" s="3">
        <v>11.487</v>
      </c>
      <c r="P127" s="3">
        <v>7.4210000000000012</v>
      </c>
      <c r="Q127" s="3">
        <v>6.8559999999999981</v>
      </c>
      <c r="R127" s="3">
        <v>6.9250000000000007</v>
      </c>
      <c r="S127" s="3">
        <v>7.1450000000000031</v>
      </c>
      <c r="T127" s="3">
        <v>7.5129999999999981</v>
      </c>
      <c r="U127" s="21">
        <f t="shared" si="2"/>
        <v>47.347000000000001</v>
      </c>
      <c r="V127" s="21">
        <f t="shared" si="3"/>
        <v>57.025788328721987</v>
      </c>
    </row>
    <row r="128" spans="1:22" x14ac:dyDescent="0.45">
      <c r="A128" s="31" t="s">
        <v>151</v>
      </c>
      <c r="B128" s="31">
        <v>2022</v>
      </c>
      <c r="C128" s="17">
        <v>44846</v>
      </c>
      <c r="D128" s="31" t="s">
        <v>103</v>
      </c>
      <c r="E128" s="31" t="s">
        <v>1943</v>
      </c>
      <c r="F128" s="31">
        <v>3</v>
      </c>
      <c r="G128" s="3" t="s">
        <v>49</v>
      </c>
      <c r="H128" s="3" t="s">
        <v>399</v>
      </c>
      <c r="I128" s="3" t="s">
        <v>451</v>
      </c>
      <c r="J128" s="3" t="s">
        <v>450</v>
      </c>
      <c r="K128" s="32">
        <f>(C128-VLOOKUP(H128,Riders!$A$2:$D$3499,4,FALSE))/365</f>
        <v>28.172602739726027</v>
      </c>
      <c r="L128" s="32">
        <f>(C128-VLOOKUP(I128,Riders!$A$2:$D$3499,4,FALSE))/365</f>
        <v>23.863013698630137</v>
      </c>
      <c r="M128" s="32">
        <f>(C128-VLOOKUP(J128,Riders!$A$2:$D$3499,4,FALSE))/365</f>
        <v>31.638356164383563</v>
      </c>
      <c r="N128" s="31">
        <v>2</v>
      </c>
      <c r="O128" s="3">
        <v>12.090999999999999</v>
      </c>
      <c r="P128" s="3">
        <v>7.6340000000000021</v>
      </c>
      <c r="Q128" s="3">
        <v>7.004999999999999</v>
      </c>
      <c r="R128" s="3">
        <v>7.0549999999999962</v>
      </c>
      <c r="S128" s="3">
        <v>7.0609999999999999</v>
      </c>
      <c r="T128" s="3">
        <v>7.2280000000000024</v>
      </c>
      <c r="U128" s="21">
        <f t="shared" si="2"/>
        <v>48.073999999999998</v>
      </c>
      <c r="V128" s="21">
        <f t="shared" si="3"/>
        <v>56.16341473561593</v>
      </c>
    </row>
    <row r="129" spans="1:22" x14ac:dyDescent="0.45">
      <c r="A129" s="31" t="s">
        <v>151</v>
      </c>
      <c r="B129" s="31">
        <v>2022</v>
      </c>
      <c r="C129" s="17">
        <v>44846</v>
      </c>
      <c r="D129" s="31" t="s">
        <v>103</v>
      </c>
      <c r="E129" s="31" t="s">
        <v>1943</v>
      </c>
      <c r="F129" s="31">
        <v>4</v>
      </c>
      <c r="G129" s="3" t="s">
        <v>96</v>
      </c>
      <c r="H129" s="3" t="s">
        <v>461</v>
      </c>
      <c r="I129" s="3" t="s">
        <v>418</v>
      </c>
      <c r="J129" s="3" t="s">
        <v>448</v>
      </c>
      <c r="K129" s="32">
        <f>(C129-VLOOKUP(H129,Riders!$A$2:$D$3499,4,FALSE))/365</f>
        <v>25.197260273972603</v>
      </c>
      <c r="L129" s="32">
        <f>(C129-VLOOKUP(I129,Riders!$A$2:$D$3499,4,FALSE))/365</f>
        <v>24.391780821917809</v>
      </c>
      <c r="M129" s="32">
        <f>(C129-VLOOKUP(J129,Riders!$A$2:$D$3499,4,FALSE))/365</f>
        <v>26.991780821917807</v>
      </c>
      <c r="N129" s="31">
        <v>2</v>
      </c>
      <c r="O129" s="3">
        <v>12.064</v>
      </c>
      <c r="P129" s="3">
        <v>7.5010000000000012</v>
      </c>
      <c r="Q129" s="3">
        <v>7.0960000000000001</v>
      </c>
      <c r="R129" s="3">
        <v>7.2370000000000019</v>
      </c>
      <c r="S129" s="3">
        <v>7.0949999999999989</v>
      </c>
      <c r="T129" s="3">
        <v>7.18</v>
      </c>
      <c r="U129" s="21">
        <f t="shared" si="2"/>
        <v>48.173000000000002</v>
      </c>
      <c r="V129" s="21">
        <f t="shared" si="3"/>
        <v>56.047993689411079</v>
      </c>
    </row>
    <row r="130" spans="1:22" x14ac:dyDescent="0.45">
      <c r="A130" s="31" t="s">
        <v>151</v>
      </c>
      <c r="B130" s="31">
        <v>2022</v>
      </c>
      <c r="C130" s="17">
        <v>44846</v>
      </c>
      <c r="D130" s="31" t="s">
        <v>103</v>
      </c>
      <c r="E130" s="31" t="s">
        <v>31</v>
      </c>
      <c r="F130" s="31" t="s">
        <v>578</v>
      </c>
      <c r="G130" s="3" t="s">
        <v>88</v>
      </c>
      <c r="H130" s="3" t="s">
        <v>410</v>
      </c>
      <c r="I130" s="3" t="s">
        <v>350</v>
      </c>
      <c r="J130" s="3" t="s">
        <v>365</v>
      </c>
      <c r="K130" s="32">
        <f>(C130-VLOOKUP(H130,Riders!$A$2:$D$3499,4,FALSE))/365</f>
        <v>22.778082191780822</v>
      </c>
      <c r="L130" s="32">
        <f>(C130-VLOOKUP(I130,Riders!$A$2:$D$3499,4,FALSE))/365</f>
        <v>24.758904109589039</v>
      </c>
      <c r="M130" s="32">
        <f>(C130-VLOOKUP(J130,Riders!$A$2:$D$3499,4,FALSE))/365</f>
        <v>25.084931506849315</v>
      </c>
      <c r="N130" s="31">
        <v>1</v>
      </c>
      <c r="O130" s="3">
        <v>11.478</v>
      </c>
      <c r="P130" s="3">
        <v>7.3310000000000013</v>
      </c>
      <c r="Q130" s="3">
        <v>6.6890000000000001</v>
      </c>
      <c r="R130" s="3">
        <v>6.6500000000000021</v>
      </c>
      <c r="S130" s="3">
        <v>6.7909999999999968</v>
      </c>
      <c r="T130" s="3">
        <v>7.0279999999999987</v>
      </c>
      <c r="U130" s="21">
        <f t="shared" ref="U130:U193" si="4">IF(COUNT(O130:T130)=6,SUM(O130:T130),"")</f>
        <v>45.966999999999999</v>
      </c>
      <c r="V130" s="21">
        <f t="shared" ref="V130:V193" si="5">3.6*750/U130</f>
        <v>58.737790153805996</v>
      </c>
    </row>
    <row r="131" spans="1:22" x14ac:dyDescent="0.45">
      <c r="A131" s="31" t="s">
        <v>151</v>
      </c>
      <c r="B131" s="31">
        <v>2022</v>
      </c>
      <c r="C131" s="17">
        <v>44846</v>
      </c>
      <c r="D131" s="31" t="s">
        <v>103</v>
      </c>
      <c r="E131" s="31" t="s">
        <v>31</v>
      </c>
      <c r="F131" s="31" t="s">
        <v>578</v>
      </c>
      <c r="G131" s="3" t="s">
        <v>43</v>
      </c>
      <c r="H131" s="3" t="s">
        <v>442</v>
      </c>
      <c r="I131" s="3" t="s">
        <v>373</v>
      </c>
      <c r="J131" s="3" t="s">
        <v>480</v>
      </c>
      <c r="K131" s="32">
        <f>(C131-VLOOKUP(H131,Riders!$A$2:$D$3499,4,FALSE))/365</f>
        <v>24.956164383561642</v>
      </c>
      <c r="L131" s="32">
        <f>(C131-VLOOKUP(I131,Riders!$A$2:$D$3499,4,FALSE))/365</f>
        <v>23.594520547945205</v>
      </c>
      <c r="M131" s="32">
        <f>(C131-VLOOKUP(J131,Riders!$A$2:$D$3499,4,FALSE))/365</f>
        <v>17.509589041095889</v>
      </c>
      <c r="N131" s="31">
        <v>2</v>
      </c>
      <c r="O131" s="3">
        <v>11.394</v>
      </c>
      <c r="P131" s="3">
        <v>7.2080000000000002</v>
      </c>
      <c r="Q131" s="3">
        <v>6.7540000000000013</v>
      </c>
      <c r="R131" s="3">
        <v>6.8869999999999996</v>
      </c>
      <c r="S131" s="3">
        <v>7.0489999999999986</v>
      </c>
      <c r="T131" s="3">
        <v>7.3389999999999986</v>
      </c>
      <c r="U131" s="21">
        <f t="shared" si="4"/>
        <v>46.631</v>
      </c>
      <c r="V131" s="21">
        <f t="shared" si="5"/>
        <v>57.90139606699406</v>
      </c>
    </row>
    <row r="132" spans="1:22" x14ac:dyDescent="0.45">
      <c r="A132" s="31" t="s">
        <v>151</v>
      </c>
      <c r="B132" s="31">
        <v>2022</v>
      </c>
      <c r="C132" s="17">
        <v>44846</v>
      </c>
      <c r="D132" s="31" t="s">
        <v>103</v>
      </c>
      <c r="E132" s="31" t="s">
        <v>31</v>
      </c>
      <c r="F132" s="31" t="s">
        <v>579</v>
      </c>
      <c r="G132" s="3" t="s">
        <v>79</v>
      </c>
      <c r="H132" s="3" t="s">
        <v>478</v>
      </c>
      <c r="I132" s="3" t="s">
        <v>431</v>
      </c>
      <c r="J132" s="3" t="s">
        <v>492</v>
      </c>
      <c r="K132" s="32">
        <f>(C132-VLOOKUP(H132,Riders!$A$2:$D$3499,4,FALSE))/365</f>
        <v>23.032876712328768</v>
      </c>
      <c r="L132" s="32">
        <f>(C132-VLOOKUP(I132,Riders!$A$2:$D$3499,4,FALSE))/365</f>
        <v>24.12054794520548</v>
      </c>
      <c r="M132" s="32">
        <f>(C132-VLOOKUP(J132,Riders!$A$2:$D$3499,4,FALSE))/365</f>
        <v>19.81917808219178</v>
      </c>
      <c r="N132" s="31">
        <v>1</v>
      </c>
      <c r="O132" s="3">
        <v>11.599</v>
      </c>
      <c r="P132" s="3">
        <v>7.375</v>
      </c>
      <c r="Q132" s="3">
        <v>6.7349999999999994</v>
      </c>
      <c r="R132" s="3">
        <v>6.8030000000000008</v>
      </c>
      <c r="S132" s="3">
        <v>6.9390000000000001</v>
      </c>
      <c r="T132" s="3">
        <v>7.144999999999996</v>
      </c>
      <c r="U132" s="21">
        <f t="shared" si="4"/>
        <v>46.595999999999997</v>
      </c>
      <c r="V132" s="21">
        <f t="shared" si="5"/>
        <v>57.944887973216588</v>
      </c>
    </row>
    <row r="133" spans="1:22" x14ac:dyDescent="0.45">
      <c r="A133" s="31" t="s">
        <v>151</v>
      </c>
      <c r="B133" s="31">
        <v>2022</v>
      </c>
      <c r="C133" s="17">
        <v>44846</v>
      </c>
      <c r="D133" s="31" t="s">
        <v>103</v>
      </c>
      <c r="E133" s="31" t="s">
        <v>31</v>
      </c>
      <c r="F133" s="31" t="s">
        <v>579</v>
      </c>
      <c r="G133" s="3" t="s">
        <v>34</v>
      </c>
      <c r="H133" s="3" t="s">
        <v>361</v>
      </c>
      <c r="I133" s="3" t="s">
        <v>1950</v>
      </c>
      <c r="J133" s="3" t="s">
        <v>441</v>
      </c>
      <c r="K133" s="32">
        <f>(C133-VLOOKUP(H133,Riders!$A$2:$D$3499,4,FALSE))/365</f>
        <v>31.424657534246574</v>
      </c>
      <c r="L133" s="32">
        <f>(C133-VLOOKUP(I133,Riders!$A$2:$D$3499,4,FALSE))/365</f>
        <v>26.509589041095889</v>
      </c>
      <c r="M133" s="32">
        <f>(C133-VLOOKUP(J133,Riders!$A$2:$D$3499,4,FALSE))/365</f>
        <v>23.104109589041094</v>
      </c>
      <c r="N133" s="31">
        <v>2</v>
      </c>
      <c r="O133" s="3">
        <v>11.531000000000001</v>
      </c>
      <c r="P133" s="3">
        <v>7.3749999999999982</v>
      </c>
      <c r="Q133" s="3">
        <v>6.870000000000001</v>
      </c>
      <c r="R133" s="3">
        <v>6.860000000000003</v>
      </c>
      <c r="S133" s="3">
        <v>6.8889999999999958</v>
      </c>
      <c r="T133" s="3">
        <v>7.0790000000000006</v>
      </c>
      <c r="U133" s="21">
        <f t="shared" si="4"/>
        <v>46.603999999999999</v>
      </c>
      <c r="V133" s="21">
        <f t="shared" si="5"/>
        <v>57.934941206763369</v>
      </c>
    </row>
    <row r="134" spans="1:22" x14ac:dyDescent="0.45">
      <c r="A134" s="31" t="s">
        <v>218</v>
      </c>
      <c r="B134" s="31">
        <v>2023</v>
      </c>
      <c r="C134" s="17">
        <v>44981</v>
      </c>
      <c r="D134" s="31" t="s">
        <v>30</v>
      </c>
      <c r="E134" s="31" t="s">
        <v>245</v>
      </c>
      <c r="F134" s="31" t="s">
        <v>245</v>
      </c>
      <c r="G134" s="3" t="s">
        <v>79</v>
      </c>
      <c r="H134" s="3" t="s">
        <v>478</v>
      </c>
      <c r="I134" s="3" t="s">
        <v>431</v>
      </c>
      <c r="J134" s="3" t="s">
        <v>492</v>
      </c>
      <c r="K134" s="32">
        <f>(C134-VLOOKUP(H134,Riders!$A$2:$D$3499,4,FALSE))/365</f>
        <v>23.402739726027399</v>
      </c>
      <c r="L134" s="32">
        <f>(C134-VLOOKUP(I134,Riders!$A$2:$D$3499,4,FALSE))/365</f>
        <v>24.490410958904111</v>
      </c>
      <c r="M134" s="32">
        <f>(C134-VLOOKUP(J134,Riders!$A$2:$D$3499,4,FALSE))/365</f>
        <v>20.18904109589041</v>
      </c>
      <c r="N134" s="31">
        <v>1</v>
      </c>
      <c r="O134" s="3">
        <v>11.707000000000001</v>
      </c>
      <c r="P134" s="3">
        <v>7.3350000000000009</v>
      </c>
      <c r="Q134" s="3">
        <v>6.9449999999999967</v>
      </c>
      <c r="R134" s="3">
        <v>7.0100000000000016</v>
      </c>
      <c r="S134" s="3">
        <v>6.9639999999999986</v>
      </c>
      <c r="T134" s="3">
        <v>7.0260000000000034</v>
      </c>
      <c r="U134" s="21">
        <f t="shared" si="4"/>
        <v>46.987000000000002</v>
      </c>
      <c r="V134" s="21">
        <f t="shared" si="5"/>
        <v>57.462702449613722</v>
      </c>
    </row>
    <row r="135" spans="1:22" x14ac:dyDescent="0.45">
      <c r="A135" s="31" t="s">
        <v>218</v>
      </c>
      <c r="B135" s="31">
        <v>2023</v>
      </c>
      <c r="C135" s="17">
        <v>44981</v>
      </c>
      <c r="D135" s="31" t="s">
        <v>30</v>
      </c>
      <c r="E135" s="31" t="s">
        <v>245</v>
      </c>
      <c r="F135" s="31" t="s">
        <v>245</v>
      </c>
      <c r="G135" s="3" t="s">
        <v>43</v>
      </c>
      <c r="H135" s="3" t="s">
        <v>442</v>
      </c>
      <c r="I135" s="3" t="s">
        <v>480</v>
      </c>
      <c r="J135" s="3" t="s">
        <v>500</v>
      </c>
      <c r="K135" s="32">
        <f>(C135-VLOOKUP(H135,Riders!$A$2:$D$3499,4,FALSE))/365</f>
        <v>25.326027397260273</v>
      </c>
      <c r="L135" s="32">
        <f>(C135-VLOOKUP(I135,Riders!$A$2:$D$3499,4,FALSE))/365</f>
        <v>17.87945205479452</v>
      </c>
      <c r="M135" s="32" t="e">
        <f>(C135-VLOOKUP(J135,Riders!$A$2:$D$3499,4,FALSE))/365</f>
        <v>#N/A</v>
      </c>
      <c r="N135" s="31">
        <v>2</v>
      </c>
      <c r="O135" s="3">
        <v>11.702</v>
      </c>
      <c r="P135" s="3">
        <v>7.3280000000000012</v>
      </c>
      <c r="Q135" s="3">
        <v>6.8460000000000001</v>
      </c>
      <c r="R135" s="3">
        <v>7.0399999999999956</v>
      </c>
      <c r="S135" s="3">
        <v>7.0360000000000014</v>
      </c>
      <c r="T135" s="3">
        <v>7.18</v>
      </c>
      <c r="U135" s="21">
        <f t="shared" si="4"/>
        <v>47.131999999999998</v>
      </c>
      <c r="V135" s="21">
        <f t="shared" si="5"/>
        <v>57.285920393787663</v>
      </c>
    </row>
    <row r="136" spans="1:22" x14ac:dyDescent="0.45">
      <c r="A136" s="31" t="s">
        <v>218</v>
      </c>
      <c r="B136" s="31">
        <v>2023</v>
      </c>
      <c r="C136" s="17">
        <v>44981</v>
      </c>
      <c r="D136" s="31" t="s">
        <v>30</v>
      </c>
      <c r="E136" s="31" t="s">
        <v>245</v>
      </c>
      <c r="F136" s="31" t="s">
        <v>245</v>
      </c>
      <c r="G136" s="3" t="s">
        <v>34</v>
      </c>
      <c r="H136" s="3" t="s">
        <v>1950</v>
      </c>
      <c r="I136" s="3" t="s">
        <v>441</v>
      </c>
      <c r="J136" s="3" t="s">
        <v>376</v>
      </c>
      <c r="K136" s="32">
        <f>(C136-VLOOKUP(H136,Riders!$A$2:$D$3499,4,FALSE))/365</f>
        <v>26.87945205479452</v>
      </c>
      <c r="L136" s="32">
        <f>(C136-VLOOKUP(I136,Riders!$A$2:$D$3499,4,FALSE))/365</f>
        <v>23.473972602739725</v>
      </c>
      <c r="M136" s="32">
        <f>(C136-VLOOKUP(J136,Riders!$A$2:$D$3499,4,FALSE))/365</f>
        <v>24.758904109589039</v>
      </c>
      <c r="N136" s="31">
        <v>3</v>
      </c>
      <c r="O136" s="3">
        <v>11.833</v>
      </c>
      <c r="P136" s="3">
        <v>7.354000000000001</v>
      </c>
      <c r="Q136" s="3">
        <v>6.8609999999999971</v>
      </c>
      <c r="R136" s="3">
        <v>6.9110000000000049</v>
      </c>
      <c r="S136" s="3">
        <v>6.9939999999999998</v>
      </c>
      <c r="T136" s="3">
        <v>7.1829999999999998</v>
      </c>
      <c r="U136" s="21">
        <f t="shared" si="4"/>
        <v>47.136000000000003</v>
      </c>
      <c r="V136" s="21">
        <f t="shared" si="5"/>
        <v>57.281059063136453</v>
      </c>
    </row>
    <row r="137" spans="1:22" x14ac:dyDescent="0.45">
      <c r="A137" s="31" t="s">
        <v>218</v>
      </c>
      <c r="B137" s="31">
        <v>2023</v>
      </c>
      <c r="C137" s="17">
        <v>44981</v>
      </c>
      <c r="D137" s="31" t="s">
        <v>30</v>
      </c>
      <c r="E137" s="31" t="s">
        <v>245</v>
      </c>
      <c r="F137" s="31" t="s">
        <v>245</v>
      </c>
      <c r="G137" s="3" t="s">
        <v>52</v>
      </c>
      <c r="H137" s="3" t="s">
        <v>346</v>
      </c>
      <c r="I137" s="3" t="s">
        <v>470</v>
      </c>
      <c r="J137" s="3" t="s">
        <v>472</v>
      </c>
      <c r="K137" s="32">
        <f>(C137-VLOOKUP(H137,Riders!$A$2:$D$3499,4,FALSE))/365</f>
        <v>23.846575342465755</v>
      </c>
      <c r="L137" s="32">
        <f>(C137-VLOOKUP(I137,Riders!$A$2:$D$3499,4,FALSE))/365</f>
        <v>20.586301369863012</v>
      </c>
      <c r="M137" s="32">
        <f>(C137-VLOOKUP(J137,Riders!$A$2:$D$3499,4,FALSE))/365</f>
        <v>21.046575342465754</v>
      </c>
      <c r="N137" s="31">
        <v>4</v>
      </c>
      <c r="O137" s="3">
        <v>12.087999999999999</v>
      </c>
      <c r="P137" s="3">
        <v>7.3170000000000019</v>
      </c>
      <c r="Q137" s="3">
        <v>7.1689999999999996</v>
      </c>
      <c r="R137" s="3">
        <v>7.157</v>
      </c>
      <c r="S137" s="3">
        <v>6.8170000000000002</v>
      </c>
      <c r="T137" s="3">
        <v>6.884999999999998</v>
      </c>
      <c r="U137" s="21">
        <f t="shared" si="4"/>
        <v>47.433</v>
      </c>
      <c r="V137" s="21">
        <f t="shared" si="5"/>
        <v>56.922395800392131</v>
      </c>
    </row>
    <row r="138" spans="1:22" x14ac:dyDescent="0.45">
      <c r="A138" s="31" t="s">
        <v>218</v>
      </c>
      <c r="B138" s="31">
        <v>2023</v>
      </c>
      <c r="C138" s="17">
        <v>44981</v>
      </c>
      <c r="D138" s="31" t="s">
        <v>30</v>
      </c>
      <c r="E138" s="31" t="s">
        <v>245</v>
      </c>
      <c r="F138" s="31" t="s">
        <v>245</v>
      </c>
      <c r="G138" s="3" t="s">
        <v>88</v>
      </c>
      <c r="H138" s="3" t="s">
        <v>350</v>
      </c>
      <c r="I138" s="3" t="s">
        <v>365</v>
      </c>
      <c r="J138" s="3" t="s">
        <v>453</v>
      </c>
      <c r="K138" s="32">
        <f>(C138-VLOOKUP(H138,Riders!$A$2:$D$3499,4,FALSE))/365</f>
        <v>25.12876712328767</v>
      </c>
      <c r="L138" s="32">
        <f>(C138-VLOOKUP(I138,Riders!$A$2:$D$3499,4,FALSE))/365</f>
        <v>25.454794520547946</v>
      </c>
      <c r="M138" s="32">
        <f>(C138-VLOOKUP(J138,Riders!$A$2:$D$3499,4,FALSE))/365</f>
        <v>21.991780821917807</v>
      </c>
      <c r="N138" s="31">
        <v>5</v>
      </c>
      <c r="O138" s="3">
        <v>11.706</v>
      </c>
      <c r="P138" s="3">
        <v>7.3979999999999997</v>
      </c>
      <c r="Q138" s="3">
        <v>6.8130000000000024</v>
      </c>
      <c r="R138" s="3">
        <v>6.8410000000000011</v>
      </c>
      <c r="S138" s="3">
        <v>7.2289999999999992</v>
      </c>
      <c r="T138" s="3">
        <v>7.5619999999999976</v>
      </c>
      <c r="U138" s="21">
        <f t="shared" si="4"/>
        <v>47.548999999999999</v>
      </c>
      <c r="V138" s="21">
        <f t="shared" si="5"/>
        <v>56.783528570527245</v>
      </c>
    </row>
    <row r="139" spans="1:22" x14ac:dyDescent="0.45">
      <c r="A139" s="31" t="s">
        <v>218</v>
      </c>
      <c r="B139" s="31">
        <v>2023</v>
      </c>
      <c r="C139" s="17">
        <v>44981</v>
      </c>
      <c r="D139" s="31" t="s">
        <v>30</v>
      </c>
      <c r="E139" s="31" t="s">
        <v>245</v>
      </c>
      <c r="F139" s="31" t="s">
        <v>245</v>
      </c>
      <c r="G139" s="3" t="s">
        <v>58</v>
      </c>
      <c r="H139" s="3" t="s">
        <v>387</v>
      </c>
      <c r="I139" s="3" t="s">
        <v>400</v>
      </c>
      <c r="J139" s="3" t="s">
        <v>447</v>
      </c>
      <c r="K139" s="32">
        <f>(C139-VLOOKUP(H139,Riders!$A$2:$D$3499,4,FALSE))/365</f>
        <v>26.027397260273972</v>
      </c>
      <c r="L139" s="32">
        <f>(C139-VLOOKUP(I139,Riders!$A$2:$D$3499,4,FALSE))/365</f>
        <v>29.035616438356165</v>
      </c>
      <c r="M139" s="32">
        <f>(C139-VLOOKUP(J139,Riders!$A$2:$D$3499,4,FALSE))/365</f>
        <v>22.693150684931506</v>
      </c>
      <c r="N139" s="31">
        <v>6</v>
      </c>
      <c r="O139" s="3">
        <v>11.548</v>
      </c>
      <c r="P139" s="3">
        <v>7.4550000000000001</v>
      </c>
      <c r="Q139" s="3">
        <v>6.9329999999999998</v>
      </c>
      <c r="R139" s="3">
        <v>7.070999999999998</v>
      </c>
      <c r="S139" s="3">
        <v>7.2409999999999997</v>
      </c>
      <c r="T139" s="3">
        <v>7.4620000000000033</v>
      </c>
      <c r="U139" s="21">
        <f t="shared" si="4"/>
        <v>47.71</v>
      </c>
      <c r="V139" s="21">
        <f t="shared" si="5"/>
        <v>56.591909452944876</v>
      </c>
    </row>
    <row r="140" spans="1:22" x14ac:dyDescent="0.45">
      <c r="A140" s="31" t="s">
        <v>218</v>
      </c>
      <c r="B140" s="31">
        <v>2023</v>
      </c>
      <c r="C140" s="17">
        <v>44981</v>
      </c>
      <c r="D140" s="31" t="s">
        <v>30</v>
      </c>
      <c r="E140" s="31" t="s">
        <v>245</v>
      </c>
      <c r="F140" s="31" t="s">
        <v>245</v>
      </c>
      <c r="G140" s="3" t="s">
        <v>177</v>
      </c>
      <c r="H140" s="3" t="s">
        <v>397</v>
      </c>
      <c r="I140" s="3" t="s">
        <v>419</v>
      </c>
      <c r="J140" s="3" t="s">
        <v>401</v>
      </c>
      <c r="K140" s="32">
        <f>(C140-VLOOKUP(H140,Riders!$A$2:$D$3499,4,FALSE))/365</f>
        <v>30.268493150684932</v>
      </c>
      <c r="L140" s="32">
        <f>(C140-VLOOKUP(I140,Riders!$A$2:$D$3499,4,FALSE))/365</f>
        <v>27.446575342465753</v>
      </c>
      <c r="M140" s="32">
        <f>(C140-VLOOKUP(J140,Riders!$A$2:$D$3499,4,FALSE))/365</f>
        <v>25.673972602739727</v>
      </c>
      <c r="N140" s="31">
        <v>7</v>
      </c>
      <c r="O140" s="3">
        <v>11.856</v>
      </c>
      <c r="P140" s="3">
        <v>7.5980000000000008</v>
      </c>
      <c r="Q140" s="3">
        <v>6.9489999999999981</v>
      </c>
      <c r="R140" s="3">
        <v>7.0410000000000039</v>
      </c>
      <c r="S140" s="3">
        <v>7.1229999999999984</v>
      </c>
      <c r="T140" s="3">
        <v>7.3689999999999998</v>
      </c>
      <c r="U140" s="21">
        <f t="shared" si="4"/>
        <v>47.936</v>
      </c>
      <c r="V140" s="21">
        <f t="shared" si="5"/>
        <v>56.325100133511349</v>
      </c>
    </row>
    <row r="141" spans="1:22" x14ac:dyDescent="0.45">
      <c r="A141" s="31" t="s">
        <v>218</v>
      </c>
      <c r="B141" s="31">
        <v>2023</v>
      </c>
      <c r="C141" s="17">
        <v>44981</v>
      </c>
      <c r="D141" s="31" t="s">
        <v>30</v>
      </c>
      <c r="E141" s="31" t="s">
        <v>245</v>
      </c>
      <c r="F141" s="31" t="s">
        <v>245</v>
      </c>
      <c r="G141" s="3" t="s">
        <v>37</v>
      </c>
      <c r="H141" s="3" t="s">
        <v>446</v>
      </c>
      <c r="I141" s="3" t="s">
        <v>502</v>
      </c>
      <c r="J141" s="3" t="s">
        <v>493</v>
      </c>
      <c r="K141" s="32">
        <f>(C141-VLOOKUP(H141,Riders!$A$2:$D$3499,4,FALSE))/365</f>
        <v>23.167123287671235</v>
      </c>
      <c r="L141" s="32">
        <f>(C141-VLOOKUP(I141,Riders!$A$2:$D$3499,4,FALSE))/365</f>
        <v>22.095890410958905</v>
      </c>
      <c r="M141" s="32">
        <f>(C141-VLOOKUP(J141,Riders!$A$2:$D$3499,4,FALSE))/365</f>
        <v>24.646575342465752</v>
      </c>
      <c r="N141" s="31">
        <v>8</v>
      </c>
      <c r="O141" s="3">
        <v>12.048999999999999</v>
      </c>
      <c r="P141" s="3">
        <v>7.4409999999999989</v>
      </c>
      <c r="Q141" s="3">
        <v>6.9840000000000018</v>
      </c>
      <c r="R141" s="3">
        <v>7.1889999999999974</v>
      </c>
      <c r="S141" s="3">
        <v>7.1280000000000001</v>
      </c>
      <c r="T141" s="3">
        <v>7.463000000000001</v>
      </c>
      <c r="U141" s="21">
        <f t="shared" si="4"/>
        <v>48.253999999999998</v>
      </c>
      <c r="V141" s="21">
        <f t="shared" si="5"/>
        <v>55.953910556637794</v>
      </c>
    </row>
    <row r="142" spans="1:22" x14ac:dyDescent="0.45">
      <c r="A142" s="31" t="s">
        <v>218</v>
      </c>
      <c r="B142" s="31">
        <v>2023</v>
      </c>
      <c r="C142" s="17">
        <v>44981</v>
      </c>
      <c r="D142" s="31" t="s">
        <v>30</v>
      </c>
      <c r="E142" s="31" t="s">
        <v>245</v>
      </c>
      <c r="F142" s="31" t="s">
        <v>245</v>
      </c>
      <c r="G142" s="3" t="s">
        <v>49</v>
      </c>
      <c r="H142" s="3" t="s">
        <v>399</v>
      </c>
      <c r="I142" s="3" t="s">
        <v>451</v>
      </c>
      <c r="J142" s="3" t="s">
        <v>450</v>
      </c>
      <c r="K142" s="32">
        <f>(C142-VLOOKUP(H142,Riders!$A$2:$D$3499,4,FALSE))/365</f>
        <v>28.542465753424658</v>
      </c>
      <c r="L142" s="32">
        <f>(C142-VLOOKUP(I142,Riders!$A$2:$D$3499,4,FALSE))/365</f>
        <v>24.232876712328768</v>
      </c>
      <c r="M142" s="32">
        <f>(C142-VLOOKUP(J142,Riders!$A$2:$D$3499,4,FALSE))/365</f>
        <v>32.008219178082193</v>
      </c>
      <c r="N142" s="31">
        <v>9</v>
      </c>
      <c r="O142" s="3">
        <v>12.185</v>
      </c>
      <c r="P142" s="3">
        <v>7.7529999999999983</v>
      </c>
      <c r="Q142" s="3">
        <v>7.0770000000000017</v>
      </c>
      <c r="R142" s="3">
        <v>7.0799999999999983</v>
      </c>
      <c r="S142" s="3">
        <v>7.078000000000003</v>
      </c>
      <c r="T142" s="3">
        <v>7.2689999999999984</v>
      </c>
      <c r="U142" s="21">
        <f t="shared" si="4"/>
        <v>48.442</v>
      </c>
      <c r="V142" s="21">
        <f t="shared" si="5"/>
        <v>55.736757359316293</v>
      </c>
    </row>
    <row r="143" spans="1:22" x14ac:dyDescent="0.45">
      <c r="A143" s="31" t="s">
        <v>218</v>
      </c>
      <c r="B143" s="31">
        <v>2023</v>
      </c>
      <c r="C143" s="17">
        <v>44981</v>
      </c>
      <c r="D143" s="31" t="s">
        <v>30</v>
      </c>
      <c r="E143" s="31" t="s">
        <v>245</v>
      </c>
      <c r="F143" s="31" t="s">
        <v>245</v>
      </c>
      <c r="G143" s="3" t="s">
        <v>96</v>
      </c>
      <c r="H143" s="3" t="s">
        <v>461</v>
      </c>
      <c r="I143" s="3" t="s">
        <v>418</v>
      </c>
      <c r="J143" s="3" t="s">
        <v>448</v>
      </c>
      <c r="K143" s="32">
        <f>(C143-VLOOKUP(H143,Riders!$A$2:$D$3499,4,FALSE))/365</f>
        <v>25.567123287671233</v>
      </c>
      <c r="L143" s="32">
        <f>(C143-VLOOKUP(I143,Riders!$A$2:$D$3499,4,FALSE))/365</f>
        <v>24.761643835616439</v>
      </c>
      <c r="M143" s="32">
        <f>(C143-VLOOKUP(J143,Riders!$A$2:$D$3499,4,FALSE))/365</f>
        <v>27.361643835616437</v>
      </c>
      <c r="N143" s="31">
        <v>10</v>
      </c>
      <c r="O143" s="3">
        <v>11.704000000000001</v>
      </c>
      <c r="P143" s="3">
        <v>7.5169999999999986</v>
      </c>
      <c r="Q143" s="3">
        <v>7.2459999999999987</v>
      </c>
      <c r="R143" s="3">
        <v>7.4070000000000036</v>
      </c>
      <c r="S143" s="3">
        <v>7.3999999999999986</v>
      </c>
      <c r="T143" s="3">
        <v>7.2569999999999979</v>
      </c>
      <c r="U143" s="21">
        <f t="shared" si="4"/>
        <v>48.530999999999999</v>
      </c>
      <c r="V143" s="21">
        <f t="shared" si="5"/>
        <v>55.634542869506092</v>
      </c>
    </row>
    <row r="144" spans="1:22" x14ac:dyDescent="0.45">
      <c r="A144" s="31" t="s">
        <v>218</v>
      </c>
      <c r="B144" s="31">
        <v>2023</v>
      </c>
      <c r="C144" s="17">
        <v>44981</v>
      </c>
      <c r="D144" s="31" t="s">
        <v>30</v>
      </c>
      <c r="E144" s="31" t="s">
        <v>245</v>
      </c>
      <c r="F144" s="31" t="s">
        <v>245</v>
      </c>
      <c r="G144" s="3" t="s">
        <v>67</v>
      </c>
      <c r="H144" s="3" t="s">
        <v>479</v>
      </c>
      <c r="I144" s="3" t="s">
        <v>385</v>
      </c>
      <c r="J144" s="3" t="s">
        <v>489</v>
      </c>
      <c r="K144" s="32">
        <f>(C144-VLOOKUP(H144,Riders!$A$2:$D$3499,4,FALSE))/365</f>
        <v>20.323287671232876</v>
      </c>
      <c r="L144" s="32">
        <f>(C144-VLOOKUP(I144,Riders!$A$2:$D$3499,4,FALSE))/365</f>
        <v>31.572602739726026</v>
      </c>
      <c r="M144" s="32">
        <f>(C144-VLOOKUP(J144,Riders!$A$2:$D$3499,4,FALSE))/365</f>
        <v>19.347945205479451</v>
      </c>
      <c r="N144" s="31">
        <v>11</v>
      </c>
      <c r="O144" s="3">
        <v>12.077</v>
      </c>
      <c r="P144" s="3">
        <v>7.5220000000000002</v>
      </c>
      <c r="Q144" s="3">
        <v>7.5100000000000016</v>
      </c>
      <c r="R144" s="3">
        <v>7.394999999999996</v>
      </c>
      <c r="S144" s="3">
        <v>7.5500000000000043</v>
      </c>
      <c r="T144" s="3">
        <v>7.7089999999999961</v>
      </c>
      <c r="U144" s="21">
        <f t="shared" si="4"/>
        <v>49.762999999999998</v>
      </c>
      <c r="V144" s="21">
        <f t="shared" si="5"/>
        <v>54.257179028595544</v>
      </c>
    </row>
    <row r="145" spans="1:22" x14ac:dyDescent="0.45">
      <c r="A145" s="31" t="s">
        <v>218</v>
      </c>
      <c r="B145" s="31">
        <v>2023</v>
      </c>
      <c r="C145" s="17">
        <v>44981</v>
      </c>
      <c r="D145" s="31" t="s">
        <v>30</v>
      </c>
      <c r="E145" s="31" t="s">
        <v>245</v>
      </c>
      <c r="F145" s="31" t="s">
        <v>245</v>
      </c>
      <c r="G145" s="3" t="s">
        <v>265</v>
      </c>
      <c r="H145" s="3" t="s">
        <v>1952</v>
      </c>
      <c r="I145" s="3" t="s">
        <v>475</v>
      </c>
      <c r="J145" s="3" t="s">
        <v>439</v>
      </c>
      <c r="K145" s="32">
        <f>(C145-VLOOKUP(H145,Riders!$A$2:$D$3499,4,FALSE))/365</f>
        <v>19.610958904109587</v>
      </c>
      <c r="L145" s="32">
        <f>(C145-VLOOKUP(I145,Riders!$A$2:$D$3499,4,FALSE))/365</f>
        <v>19.468493150684932</v>
      </c>
      <c r="M145" s="32">
        <f>(C145-VLOOKUP(J145,Riders!$A$2:$D$3499,4,FALSE))/365</f>
        <v>25.112328767123287</v>
      </c>
      <c r="N145" s="31">
        <v>12</v>
      </c>
      <c r="O145" s="3">
        <v>12.959</v>
      </c>
      <c r="P145" s="3">
        <v>7.902000000000001</v>
      </c>
      <c r="Q145" s="3">
        <v>7.1899999999999977</v>
      </c>
      <c r="R145" s="3">
        <v>7.1729999999999983</v>
      </c>
      <c r="S145" s="3">
        <v>7.3840000000000003</v>
      </c>
      <c r="T145" s="3">
        <v>7.7800000000000011</v>
      </c>
      <c r="U145" s="21">
        <f t="shared" si="4"/>
        <v>50.387999999999998</v>
      </c>
      <c r="V145" s="21">
        <f t="shared" si="5"/>
        <v>53.584186711121696</v>
      </c>
    </row>
    <row r="146" spans="1:22" x14ac:dyDescent="0.45">
      <c r="A146" s="31" t="s">
        <v>218</v>
      </c>
      <c r="B146" s="31">
        <v>2023</v>
      </c>
      <c r="C146" s="17">
        <v>44981</v>
      </c>
      <c r="D146" s="31" t="s">
        <v>30</v>
      </c>
      <c r="E146" s="31" t="s">
        <v>245</v>
      </c>
      <c r="F146" s="31" t="s">
        <v>245</v>
      </c>
      <c r="G146" s="3" t="s">
        <v>223</v>
      </c>
      <c r="H146" s="3" t="s">
        <v>497</v>
      </c>
      <c r="I146" s="3" t="s">
        <v>434</v>
      </c>
      <c r="J146" s="3" t="s">
        <v>1956</v>
      </c>
      <c r="K146" s="32">
        <f>(C146-VLOOKUP(H146,Riders!$A$2:$D$3499,4,FALSE))/365</f>
        <v>23.265753424657536</v>
      </c>
      <c r="L146" s="32">
        <f>(C146-VLOOKUP(I146,Riders!$A$2:$D$3499,4,FALSE))/365</f>
        <v>25.934246575342467</v>
      </c>
      <c r="M146" s="32" t="e">
        <f>(C146-VLOOKUP(J146,Riders!$A$2:$D$3499,4,FALSE))/365</f>
        <v>#N/A</v>
      </c>
      <c r="N146" s="31">
        <v>13</v>
      </c>
      <c r="O146" s="3">
        <v>12.353999999999999</v>
      </c>
      <c r="P146" s="3">
        <v>7.6590000000000016</v>
      </c>
      <c r="Q146" s="3">
        <v>7.445999999999998</v>
      </c>
      <c r="R146" s="3">
        <v>7.5130000000000017</v>
      </c>
      <c r="S146" s="3">
        <v>7.7789999999999964</v>
      </c>
      <c r="T146" s="3">
        <v>7.9359999999999999</v>
      </c>
      <c r="U146" s="21">
        <f t="shared" si="4"/>
        <v>50.686999999999998</v>
      </c>
      <c r="V146" s="21">
        <f t="shared" si="5"/>
        <v>53.26809635606763</v>
      </c>
    </row>
    <row r="147" spans="1:22" x14ac:dyDescent="0.45">
      <c r="A147" s="31" t="s">
        <v>218</v>
      </c>
      <c r="B147" s="31">
        <v>2023</v>
      </c>
      <c r="C147" s="17">
        <v>44981</v>
      </c>
      <c r="D147" s="31" t="s">
        <v>30</v>
      </c>
      <c r="E147" s="31" t="s">
        <v>245</v>
      </c>
      <c r="F147" s="31" t="s">
        <v>245</v>
      </c>
      <c r="G147" s="3" t="s">
        <v>370</v>
      </c>
      <c r="H147" s="3" t="s">
        <v>1957</v>
      </c>
      <c r="I147" s="3" t="s">
        <v>496</v>
      </c>
      <c r="J147" s="3" t="s">
        <v>495</v>
      </c>
      <c r="K147" s="32">
        <f>(C147-VLOOKUP(H147,Riders!$A$2:$D$3499,4,FALSE))/365</f>
        <v>23.621917808219177</v>
      </c>
      <c r="L147" s="32">
        <f>(C147-VLOOKUP(I147,Riders!$A$2:$D$3499,4,FALSE))/365</f>
        <v>22.208219178082192</v>
      </c>
      <c r="M147" s="32">
        <f>(C147-VLOOKUP(J147,Riders!$A$2:$D$3499,4,FALSE))/365</f>
        <v>20.767123287671232</v>
      </c>
      <c r="N147" s="31">
        <v>14</v>
      </c>
      <c r="O147" s="3">
        <v>12.952</v>
      </c>
      <c r="P147" s="3">
        <v>7.918000000000001</v>
      </c>
      <c r="Q147" s="3">
        <v>7.3999999999999986</v>
      </c>
      <c r="R147" s="3">
        <v>7.3769999999999989</v>
      </c>
      <c r="S147" s="3">
        <v>7.6670000000000016</v>
      </c>
      <c r="T147" s="3">
        <v>8.0529999999999973</v>
      </c>
      <c r="U147" s="21">
        <f t="shared" si="4"/>
        <v>51.366999999999997</v>
      </c>
      <c r="V147" s="21">
        <f t="shared" si="5"/>
        <v>52.562929507271207</v>
      </c>
    </row>
    <row r="148" spans="1:22" x14ac:dyDescent="0.45">
      <c r="A148" s="31" t="s">
        <v>218</v>
      </c>
      <c r="B148" s="31">
        <v>2023</v>
      </c>
      <c r="C148" s="17">
        <v>44981</v>
      </c>
      <c r="D148" s="31" t="s">
        <v>30</v>
      </c>
      <c r="E148" s="31" t="s">
        <v>245</v>
      </c>
      <c r="F148" s="31" t="s">
        <v>245</v>
      </c>
      <c r="G148" s="3" t="s">
        <v>427</v>
      </c>
      <c r="H148" s="3" t="s">
        <v>498</v>
      </c>
      <c r="I148" s="3" t="s">
        <v>499</v>
      </c>
      <c r="J148" s="3" t="s">
        <v>1958</v>
      </c>
      <c r="K148" s="32">
        <f>(C148-VLOOKUP(H148,Riders!$A$2:$D$3499,4,FALSE))/365</f>
        <v>22.695890410958903</v>
      </c>
      <c r="L148" s="32">
        <f>(C148-VLOOKUP(I148,Riders!$A$2:$D$3499,4,FALSE))/365</f>
        <v>21.92876712328767</v>
      </c>
      <c r="M148" s="32">
        <f>(C148-VLOOKUP(J148,Riders!$A$2:$D$3499,4,FALSE))/365</f>
        <v>19.19178082191781</v>
      </c>
      <c r="N148" s="31">
        <v>15</v>
      </c>
      <c r="O148" s="3">
        <v>13.663</v>
      </c>
      <c r="P148" s="3">
        <v>8.6310000000000002</v>
      </c>
      <c r="Q148" s="3">
        <v>7.9890000000000008</v>
      </c>
      <c r="R148" s="3">
        <v>7.7800000000000011</v>
      </c>
      <c r="S148" s="3">
        <v>7.6009999999999991</v>
      </c>
      <c r="T148" s="3">
        <v>7.742999999999995</v>
      </c>
      <c r="U148" s="21">
        <f t="shared" si="4"/>
        <v>53.406999999999996</v>
      </c>
      <c r="V148" s="21">
        <f t="shared" si="5"/>
        <v>50.555170670511359</v>
      </c>
    </row>
    <row r="149" spans="1:22" x14ac:dyDescent="0.45">
      <c r="A149" s="31" t="s">
        <v>218</v>
      </c>
      <c r="B149" s="31">
        <v>2023</v>
      </c>
      <c r="C149" s="17">
        <v>44981</v>
      </c>
      <c r="D149" s="31" t="s">
        <v>30</v>
      </c>
      <c r="E149" s="31" t="s">
        <v>1943</v>
      </c>
      <c r="F149" s="31">
        <v>1</v>
      </c>
      <c r="G149" s="3" t="s">
        <v>88</v>
      </c>
      <c r="H149" s="3" t="s">
        <v>410</v>
      </c>
      <c r="I149" s="3" t="s">
        <v>350</v>
      </c>
      <c r="J149" s="3" t="s">
        <v>365</v>
      </c>
      <c r="K149" s="32">
        <f>(C149-VLOOKUP(H149,Riders!$A$2:$D$3499,4,FALSE))/365</f>
        <v>23.147945205479452</v>
      </c>
      <c r="L149" s="32">
        <f>(C149-VLOOKUP(I149,Riders!$A$2:$D$3499,4,FALSE))/365</f>
        <v>25.12876712328767</v>
      </c>
      <c r="M149" s="32">
        <f>(C149-VLOOKUP(J149,Riders!$A$2:$D$3499,4,FALSE))/365</f>
        <v>25.454794520547946</v>
      </c>
      <c r="N149" s="31">
        <v>1</v>
      </c>
      <c r="O149" s="3">
        <v>11.53</v>
      </c>
      <c r="P149" s="3">
        <v>7.3510000000000009</v>
      </c>
      <c r="Q149" s="3">
        <v>6.7439999999999998</v>
      </c>
      <c r="R149" s="3">
        <v>6.7310000000000016</v>
      </c>
      <c r="S149" s="3">
        <v>6.9339999999999966</v>
      </c>
      <c r="T149" s="3">
        <v>7.1090000000000018</v>
      </c>
      <c r="U149" s="21">
        <f t="shared" si="4"/>
        <v>46.399000000000001</v>
      </c>
      <c r="V149" s="21">
        <f t="shared" si="5"/>
        <v>58.190909286838078</v>
      </c>
    </row>
    <row r="150" spans="1:22" x14ac:dyDescent="0.45">
      <c r="A150" s="31" t="s">
        <v>218</v>
      </c>
      <c r="B150" s="31">
        <v>2023</v>
      </c>
      <c r="C150" s="17">
        <v>44981</v>
      </c>
      <c r="D150" s="31" t="s">
        <v>30</v>
      </c>
      <c r="E150" s="31" t="s">
        <v>1943</v>
      </c>
      <c r="F150" s="31">
        <v>1</v>
      </c>
      <c r="G150" s="3" t="s">
        <v>52</v>
      </c>
      <c r="H150" s="3" t="s">
        <v>346</v>
      </c>
      <c r="I150" s="3" t="s">
        <v>470</v>
      </c>
      <c r="J150" s="3" t="s">
        <v>472</v>
      </c>
      <c r="K150" s="32">
        <f>(C150-VLOOKUP(H150,Riders!$A$2:$D$3499,4,FALSE))/365</f>
        <v>23.846575342465755</v>
      </c>
      <c r="L150" s="32">
        <f>(C150-VLOOKUP(I150,Riders!$A$2:$D$3499,4,FALSE))/365</f>
        <v>20.586301369863012</v>
      </c>
      <c r="M150" s="32">
        <f>(C150-VLOOKUP(J150,Riders!$A$2:$D$3499,4,FALSE))/365</f>
        <v>21.046575342465754</v>
      </c>
      <c r="N150" s="31">
        <v>2</v>
      </c>
      <c r="O150" s="3">
        <v>12.032</v>
      </c>
      <c r="P150" s="3">
        <v>7.2800000000000011</v>
      </c>
      <c r="Q150" s="3">
        <v>7.4379999999999988</v>
      </c>
      <c r="R150" s="3">
        <v>7.1469999999999976</v>
      </c>
      <c r="S150" s="3">
        <v>6.847999999999999</v>
      </c>
      <c r="T150" s="3">
        <v>6.9460000000000051</v>
      </c>
      <c r="U150" s="21">
        <f t="shared" si="4"/>
        <v>47.691000000000003</v>
      </c>
      <c r="V150" s="21">
        <f t="shared" si="5"/>
        <v>56.614455557652384</v>
      </c>
    </row>
    <row r="151" spans="1:22" x14ac:dyDescent="0.45">
      <c r="A151" s="31" t="s">
        <v>218</v>
      </c>
      <c r="B151" s="31">
        <v>2023</v>
      </c>
      <c r="C151" s="17">
        <v>44981</v>
      </c>
      <c r="D151" s="31" t="s">
        <v>30</v>
      </c>
      <c r="E151" s="31" t="s">
        <v>1943</v>
      </c>
      <c r="F151" s="31">
        <v>2</v>
      </c>
      <c r="G151" s="3" t="s">
        <v>34</v>
      </c>
      <c r="H151" s="3" t="s">
        <v>1950</v>
      </c>
      <c r="I151" s="3" t="s">
        <v>441</v>
      </c>
      <c r="J151" s="3" t="s">
        <v>376</v>
      </c>
      <c r="K151" s="32">
        <f>(C151-VLOOKUP(H151,Riders!$A$2:$D$3499,4,FALSE))/365</f>
        <v>26.87945205479452</v>
      </c>
      <c r="L151" s="32">
        <f>(C151-VLOOKUP(I151,Riders!$A$2:$D$3499,4,FALSE))/365</f>
        <v>23.473972602739725</v>
      </c>
      <c r="M151" s="32">
        <f>(C151-VLOOKUP(J151,Riders!$A$2:$D$3499,4,FALSE))/365</f>
        <v>24.758904109589039</v>
      </c>
      <c r="N151" s="31">
        <v>1</v>
      </c>
      <c r="O151" s="3">
        <v>11.798</v>
      </c>
      <c r="P151" s="3">
        <v>7.3839999999999986</v>
      </c>
      <c r="Q151" s="3">
        <v>6.8350000000000009</v>
      </c>
      <c r="R151" s="3">
        <v>6.8690000000000033</v>
      </c>
      <c r="S151" s="3">
        <v>6.9329999999999998</v>
      </c>
      <c r="T151" s="3">
        <v>7.1569999999999956</v>
      </c>
      <c r="U151" s="21">
        <f t="shared" si="4"/>
        <v>46.975999999999999</v>
      </c>
      <c r="V151" s="21">
        <f t="shared" si="5"/>
        <v>57.47615803814714</v>
      </c>
    </row>
    <row r="152" spans="1:22" x14ac:dyDescent="0.45">
      <c r="A152" s="31" t="s">
        <v>218</v>
      </c>
      <c r="B152" s="31">
        <v>2023</v>
      </c>
      <c r="C152" s="17">
        <v>44981</v>
      </c>
      <c r="D152" s="31" t="s">
        <v>30</v>
      </c>
      <c r="E152" s="31" t="s">
        <v>1943</v>
      </c>
      <c r="F152" s="31">
        <v>2</v>
      </c>
      <c r="G152" s="3" t="s">
        <v>58</v>
      </c>
      <c r="H152" s="3" t="s">
        <v>387</v>
      </c>
      <c r="I152" s="3" t="s">
        <v>400</v>
      </c>
      <c r="J152" s="3" t="s">
        <v>447</v>
      </c>
      <c r="K152" s="32">
        <f>(C152-VLOOKUP(H152,Riders!$A$2:$D$3499,4,FALSE))/365</f>
        <v>26.027397260273972</v>
      </c>
      <c r="L152" s="32">
        <f>(C152-VLOOKUP(I152,Riders!$A$2:$D$3499,4,FALSE))/365</f>
        <v>29.035616438356165</v>
      </c>
      <c r="M152" s="32">
        <f>(C152-VLOOKUP(J152,Riders!$A$2:$D$3499,4,FALSE))/365</f>
        <v>22.693150684931506</v>
      </c>
      <c r="N152" s="31">
        <v>2</v>
      </c>
      <c r="O152" s="3">
        <v>11.587999999999999</v>
      </c>
      <c r="P152" s="3">
        <v>7.4320000000000004</v>
      </c>
      <c r="Q152" s="3">
        <v>6.9550000000000018</v>
      </c>
      <c r="R152" s="3">
        <v>7.0180000000000007</v>
      </c>
      <c r="S152" s="3">
        <v>7.1859999999999999</v>
      </c>
      <c r="T152" s="3">
        <v>7.4289999999999949</v>
      </c>
      <c r="U152" s="21">
        <f t="shared" si="4"/>
        <v>47.607999999999997</v>
      </c>
      <c r="V152" s="21">
        <f t="shared" si="5"/>
        <v>56.713157452528989</v>
      </c>
    </row>
    <row r="153" spans="1:22" x14ac:dyDescent="0.45">
      <c r="A153" s="31" t="s">
        <v>218</v>
      </c>
      <c r="B153" s="31">
        <v>2023</v>
      </c>
      <c r="C153" s="17">
        <v>44981</v>
      </c>
      <c r="D153" s="31" t="s">
        <v>30</v>
      </c>
      <c r="E153" s="31" t="s">
        <v>1943</v>
      </c>
      <c r="F153" s="31">
        <v>3</v>
      </c>
      <c r="G153" s="3" t="s">
        <v>43</v>
      </c>
      <c r="H153" s="3" t="s">
        <v>442</v>
      </c>
      <c r="I153" s="3" t="s">
        <v>373</v>
      </c>
      <c r="J153" s="3" t="s">
        <v>480</v>
      </c>
      <c r="K153" s="32">
        <f>(C153-VLOOKUP(H153,Riders!$A$2:$D$3499,4,FALSE))/365</f>
        <v>25.326027397260273</v>
      </c>
      <c r="L153" s="32">
        <f>(C153-VLOOKUP(I153,Riders!$A$2:$D$3499,4,FALSE))/365</f>
        <v>23.964383561643835</v>
      </c>
      <c r="M153" s="32">
        <f>(C153-VLOOKUP(J153,Riders!$A$2:$D$3499,4,FALSE))/365</f>
        <v>17.87945205479452</v>
      </c>
      <c r="N153" s="31">
        <v>1</v>
      </c>
      <c r="O153" s="3">
        <v>11.423</v>
      </c>
      <c r="P153" s="3">
        <v>7.2479999999999993</v>
      </c>
      <c r="Q153" s="3">
        <v>6.8279999999999994</v>
      </c>
      <c r="R153" s="3">
        <v>7.004999999999999</v>
      </c>
      <c r="S153" s="3">
        <v>7.0330000000000013</v>
      </c>
      <c r="T153" s="3">
        <v>7.2259999999999991</v>
      </c>
      <c r="U153" s="21">
        <f t="shared" si="4"/>
        <v>46.762999999999998</v>
      </c>
      <c r="V153" s="21">
        <f t="shared" si="5"/>
        <v>57.737955221008065</v>
      </c>
    </row>
    <row r="154" spans="1:22" x14ac:dyDescent="0.45">
      <c r="A154" s="31" t="s">
        <v>218</v>
      </c>
      <c r="B154" s="31">
        <v>2023</v>
      </c>
      <c r="C154" s="17">
        <v>44981</v>
      </c>
      <c r="D154" s="31" t="s">
        <v>30</v>
      </c>
      <c r="E154" s="31" t="s">
        <v>1943</v>
      </c>
      <c r="F154" s="31">
        <v>3</v>
      </c>
      <c r="G154" s="3" t="s">
        <v>177</v>
      </c>
      <c r="H154" s="3" t="s">
        <v>397</v>
      </c>
      <c r="I154" s="3" t="s">
        <v>419</v>
      </c>
      <c r="J154" s="3" t="s">
        <v>401</v>
      </c>
      <c r="K154" s="32">
        <f>(C154-VLOOKUP(H154,Riders!$A$2:$D$3499,4,FALSE))/365</f>
        <v>30.268493150684932</v>
      </c>
      <c r="L154" s="32">
        <f>(C154-VLOOKUP(I154,Riders!$A$2:$D$3499,4,FALSE))/365</f>
        <v>27.446575342465753</v>
      </c>
      <c r="M154" s="32">
        <f>(C154-VLOOKUP(J154,Riders!$A$2:$D$3499,4,FALSE))/365</f>
        <v>25.673972602739727</v>
      </c>
      <c r="N154" s="31">
        <v>2</v>
      </c>
      <c r="O154" s="3">
        <v>11.878</v>
      </c>
      <c r="P154" s="3">
        <v>7.6230000000000011</v>
      </c>
      <c r="Q154" s="3">
        <v>6.9909999999999997</v>
      </c>
      <c r="R154" s="3">
        <v>6.9920000000000009</v>
      </c>
      <c r="S154" s="3">
        <v>6.9450000000000003</v>
      </c>
      <c r="T154" s="3">
        <v>7.3279999999999959</v>
      </c>
      <c r="U154" s="21">
        <f t="shared" si="4"/>
        <v>47.756999999999998</v>
      </c>
      <c r="V154" s="21">
        <f t="shared" si="5"/>
        <v>56.536214586343362</v>
      </c>
    </row>
    <row r="155" spans="1:22" x14ac:dyDescent="0.45">
      <c r="A155" s="31" t="s">
        <v>218</v>
      </c>
      <c r="B155" s="31">
        <v>2023</v>
      </c>
      <c r="C155" s="17">
        <v>44981</v>
      </c>
      <c r="D155" s="31" t="s">
        <v>30</v>
      </c>
      <c r="E155" s="31" t="s">
        <v>1943</v>
      </c>
      <c r="F155" s="31">
        <v>4</v>
      </c>
      <c r="G155" s="3" t="s">
        <v>79</v>
      </c>
      <c r="H155" s="3" t="s">
        <v>478</v>
      </c>
      <c r="I155" s="3" t="s">
        <v>431</v>
      </c>
      <c r="J155" s="3" t="s">
        <v>492</v>
      </c>
      <c r="K155" s="32">
        <f>(C155-VLOOKUP(H155,Riders!$A$2:$D$3499,4,FALSE))/365</f>
        <v>23.402739726027399</v>
      </c>
      <c r="L155" s="32">
        <f>(C155-VLOOKUP(I155,Riders!$A$2:$D$3499,4,FALSE))/365</f>
        <v>24.490410958904111</v>
      </c>
      <c r="M155" s="32">
        <f>(C155-VLOOKUP(J155,Riders!$A$2:$D$3499,4,FALSE))/365</f>
        <v>20.18904109589041</v>
      </c>
      <c r="N155" s="31">
        <v>1</v>
      </c>
      <c r="O155" s="3">
        <v>11.683999999999999</v>
      </c>
      <c r="P155" s="3">
        <v>7.3630000000000013</v>
      </c>
      <c r="Q155" s="3">
        <v>6.8569999999999993</v>
      </c>
      <c r="R155" s="3">
        <v>6.8979999999999997</v>
      </c>
      <c r="S155" s="3">
        <v>6.9130000000000038</v>
      </c>
      <c r="T155" s="3">
        <v>7.0879999999999939</v>
      </c>
      <c r="U155" s="21">
        <f t="shared" si="4"/>
        <v>46.802999999999997</v>
      </c>
      <c r="V155" s="21">
        <f t="shared" si="5"/>
        <v>57.688609704506128</v>
      </c>
    </row>
    <row r="156" spans="1:22" x14ac:dyDescent="0.45">
      <c r="A156" s="31" t="s">
        <v>218</v>
      </c>
      <c r="B156" s="31">
        <v>2023</v>
      </c>
      <c r="C156" s="17">
        <v>44981</v>
      </c>
      <c r="D156" s="31" t="s">
        <v>30</v>
      </c>
      <c r="E156" s="31" t="s">
        <v>1943</v>
      </c>
      <c r="F156" s="31">
        <v>4</v>
      </c>
      <c r="G156" s="3" t="s">
        <v>37</v>
      </c>
      <c r="H156" s="3" t="s">
        <v>446</v>
      </c>
      <c r="I156" s="3" t="s">
        <v>502</v>
      </c>
      <c r="J156" s="3" t="s">
        <v>493</v>
      </c>
      <c r="K156" s="32">
        <f>(C156-VLOOKUP(H156,Riders!$A$2:$D$3499,4,FALSE))/365</f>
        <v>23.167123287671235</v>
      </c>
      <c r="L156" s="32">
        <f>(C156-VLOOKUP(I156,Riders!$A$2:$D$3499,4,FALSE))/365</f>
        <v>22.095890410958905</v>
      </c>
      <c r="M156" s="32">
        <f>(C156-VLOOKUP(J156,Riders!$A$2:$D$3499,4,FALSE))/365</f>
        <v>24.646575342465752</v>
      </c>
      <c r="N156" s="31">
        <v>2</v>
      </c>
      <c r="O156" s="3">
        <v>11.961</v>
      </c>
      <c r="P156" s="3">
        <v>7.427999999999999</v>
      </c>
      <c r="Q156" s="3">
        <v>6.8960000000000008</v>
      </c>
      <c r="R156" s="3">
        <v>7.1219999999999963</v>
      </c>
      <c r="S156" s="3">
        <v>7.0550000000000068</v>
      </c>
      <c r="T156" s="3">
        <v>7.347999999999999</v>
      </c>
      <c r="U156" s="21">
        <f t="shared" si="4"/>
        <v>47.81</v>
      </c>
      <c r="V156" s="21">
        <f t="shared" si="5"/>
        <v>56.473541100188243</v>
      </c>
    </row>
    <row r="157" spans="1:22" x14ac:dyDescent="0.45">
      <c r="A157" s="31" t="s">
        <v>218</v>
      </c>
      <c r="B157" s="31">
        <v>2023</v>
      </c>
      <c r="C157" s="17">
        <v>44981</v>
      </c>
      <c r="D157" s="31" t="s">
        <v>30</v>
      </c>
      <c r="E157" s="31" t="s">
        <v>31</v>
      </c>
      <c r="F157" s="31" t="s">
        <v>578</v>
      </c>
      <c r="G157" s="3" t="s">
        <v>88</v>
      </c>
      <c r="H157" s="3" t="s">
        <v>410</v>
      </c>
      <c r="I157" s="3" t="s">
        <v>350</v>
      </c>
      <c r="J157" s="3" t="s">
        <v>365</v>
      </c>
      <c r="K157" s="32">
        <f>(C157-VLOOKUP(H157,Riders!$A$2:$D$3499,4,FALSE))/365</f>
        <v>23.147945205479452</v>
      </c>
      <c r="L157" s="32">
        <f>(C157-VLOOKUP(I157,Riders!$A$2:$D$3499,4,FALSE))/365</f>
        <v>25.12876712328767</v>
      </c>
      <c r="M157" s="32">
        <f>(C157-VLOOKUP(J157,Riders!$A$2:$D$3499,4,FALSE))/365</f>
        <v>25.454794520547946</v>
      </c>
      <c r="N157" s="31">
        <v>1</v>
      </c>
      <c r="O157" s="3">
        <v>11.617000000000001</v>
      </c>
      <c r="P157" s="3">
        <v>7.3189999999999991</v>
      </c>
      <c r="Q157" s="3">
        <v>6.9009999999999998</v>
      </c>
      <c r="R157" s="3">
        <v>6.754999999999999</v>
      </c>
      <c r="S157" s="3">
        <v>6.9080000000000013</v>
      </c>
      <c r="T157" s="3">
        <v>7.1130000000000004</v>
      </c>
      <c r="U157" s="21">
        <f t="shared" si="4"/>
        <v>46.613</v>
      </c>
      <c r="V157" s="21">
        <f t="shared" si="5"/>
        <v>57.923755175594792</v>
      </c>
    </row>
    <row r="158" spans="1:22" x14ac:dyDescent="0.45">
      <c r="A158" s="31" t="s">
        <v>218</v>
      </c>
      <c r="B158" s="31">
        <v>2023</v>
      </c>
      <c r="C158" s="17">
        <v>44981</v>
      </c>
      <c r="D158" s="31" t="s">
        <v>30</v>
      </c>
      <c r="E158" s="31" t="s">
        <v>31</v>
      </c>
      <c r="F158" s="31" t="s">
        <v>578</v>
      </c>
      <c r="G158" s="3" t="s">
        <v>43</v>
      </c>
      <c r="H158" s="3" t="s">
        <v>442</v>
      </c>
      <c r="I158" s="3" t="s">
        <v>373</v>
      </c>
      <c r="J158" s="3" t="s">
        <v>480</v>
      </c>
      <c r="K158" s="32">
        <f>(C158-VLOOKUP(H158,Riders!$A$2:$D$3499,4,FALSE))/365</f>
        <v>25.326027397260273</v>
      </c>
      <c r="L158" s="32">
        <f>(C158-VLOOKUP(I158,Riders!$A$2:$D$3499,4,FALSE))/365</f>
        <v>23.964383561643835</v>
      </c>
      <c r="M158" s="32">
        <f>(C158-VLOOKUP(J158,Riders!$A$2:$D$3499,4,FALSE))/365</f>
        <v>17.87945205479452</v>
      </c>
      <c r="N158" s="31">
        <v>2</v>
      </c>
      <c r="O158" s="3">
        <v>11.401999999999999</v>
      </c>
      <c r="P158" s="3">
        <v>7.2449999999999992</v>
      </c>
      <c r="Q158" s="3">
        <v>6.8520000000000003</v>
      </c>
      <c r="R158" s="3">
        <v>7.0329999999999977</v>
      </c>
      <c r="S158" s="3">
        <v>7.0330000000000013</v>
      </c>
      <c r="T158" s="3">
        <v>7.1900000000000048</v>
      </c>
      <c r="U158" s="21">
        <f t="shared" si="4"/>
        <v>46.755000000000003</v>
      </c>
      <c r="V158" s="21">
        <f t="shared" si="5"/>
        <v>57.74783445620789</v>
      </c>
    </row>
    <row r="159" spans="1:22" x14ac:dyDescent="0.45">
      <c r="A159" s="31" t="s">
        <v>218</v>
      </c>
      <c r="B159" s="31">
        <v>2023</v>
      </c>
      <c r="C159" s="17">
        <v>44981</v>
      </c>
      <c r="D159" s="31" t="s">
        <v>30</v>
      </c>
      <c r="E159" s="31" t="s">
        <v>31</v>
      </c>
      <c r="F159" s="31" t="s">
        <v>579</v>
      </c>
      <c r="G159" s="3" t="s">
        <v>79</v>
      </c>
      <c r="H159" s="3" t="s">
        <v>478</v>
      </c>
      <c r="I159" s="3" t="s">
        <v>431</v>
      </c>
      <c r="J159" s="3" t="s">
        <v>492</v>
      </c>
      <c r="K159" s="32">
        <f>(C159-VLOOKUP(H159,Riders!$A$2:$D$3499,4,FALSE))/365</f>
        <v>23.402739726027399</v>
      </c>
      <c r="L159" s="32">
        <f>(C159-VLOOKUP(I159,Riders!$A$2:$D$3499,4,FALSE))/365</f>
        <v>24.490410958904111</v>
      </c>
      <c r="M159" s="32">
        <f>(C159-VLOOKUP(J159,Riders!$A$2:$D$3499,4,FALSE))/365</f>
        <v>20.18904109589041</v>
      </c>
      <c r="N159" s="31">
        <v>3</v>
      </c>
      <c r="O159" s="3">
        <v>11.696</v>
      </c>
      <c r="P159" s="3">
        <v>7.3970000000000002</v>
      </c>
      <c r="Q159" s="3">
        <v>6.8359999999999994</v>
      </c>
      <c r="R159" s="3">
        <v>6.8580000000000014</v>
      </c>
      <c r="S159" s="3">
        <v>6.8830000000000027</v>
      </c>
      <c r="T159" s="3">
        <v>7.0139999999999958</v>
      </c>
      <c r="U159" s="21">
        <f t="shared" si="4"/>
        <v>46.683999999999997</v>
      </c>
      <c r="V159" s="21">
        <f t="shared" si="5"/>
        <v>57.83566104018508</v>
      </c>
    </row>
    <row r="160" spans="1:22" x14ac:dyDescent="0.45">
      <c r="A160" s="31" t="s">
        <v>218</v>
      </c>
      <c r="B160" s="31">
        <v>2023</v>
      </c>
      <c r="C160" s="17">
        <v>44981</v>
      </c>
      <c r="D160" s="31" t="s">
        <v>30</v>
      </c>
      <c r="E160" s="31" t="s">
        <v>31</v>
      </c>
      <c r="F160" s="31" t="s">
        <v>579</v>
      </c>
      <c r="G160" s="3" t="s">
        <v>34</v>
      </c>
      <c r="H160" s="3" t="s">
        <v>1950</v>
      </c>
      <c r="I160" s="3" t="s">
        <v>441</v>
      </c>
      <c r="J160" s="3" t="s">
        <v>376</v>
      </c>
      <c r="K160" s="32">
        <f>(C160-VLOOKUP(H160,Riders!$A$2:$D$3499,4,FALSE))/365</f>
        <v>26.87945205479452</v>
      </c>
      <c r="L160" s="32">
        <f>(C160-VLOOKUP(I160,Riders!$A$2:$D$3499,4,FALSE))/365</f>
        <v>23.473972602739725</v>
      </c>
      <c r="M160" s="32">
        <f>(C160-VLOOKUP(J160,Riders!$A$2:$D$3499,4,FALSE))/365</f>
        <v>24.758904109589039</v>
      </c>
      <c r="N160" s="31">
        <v>4</v>
      </c>
      <c r="O160" s="3">
        <v>12.021000000000001</v>
      </c>
      <c r="P160" s="3">
        <v>7.4480000000000004</v>
      </c>
      <c r="Q160" s="3">
        <v>6.7899999999999991</v>
      </c>
      <c r="R160" s="3">
        <v>6.7619999999999996</v>
      </c>
      <c r="S160" s="3">
        <v>6.8840000000000003</v>
      </c>
      <c r="T160" s="3">
        <v>7.1299999999999946</v>
      </c>
      <c r="U160" s="21">
        <f t="shared" si="4"/>
        <v>47.034999999999997</v>
      </c>
      <c r="V160" s="21">
        <f t="shared" si="5"/>
        <v>57.404060805782933</v>
      </c>
    </row>
    <row r="161" spans="1:22" x14ac:dyDescent="0.45">
      <c r="A161" s="31" t="s">
        <v>214</v>
      </c>
      <c r="B161" s="31">
        <v>2023</v>
      </c>
      <c r="C161" s="17">
        <v>45000</v>
      </c>
      <c r="D161" s="31" t="s">
        <v>30</v>
      </c>
      <c r="E161" s="31" t="s">
        <v>245</v>
      </c>
      <c r="F161" s="31" t="s">
        <v>245</v>
      </c>
      <c r="G161" s="3" t="s">
        <v>79</v>
      </c>
      <c r="H161" s="3" t="s">
        <v>431</v>
      </c>
      <c r="I161" s="3" t="s">
        <v>492</v>
      </c>
      <c r="J161" s="3" t="s">
        <v>509</v>
      </c>
      <c r="K161" s="32">
        <f>(C161-VLOOKUP(H161,Riders!$A$2:$D$3499,4,FALSE))/365</f>
        <v>24.542465753424658</v>
      </c>
      <c r="L161" s="32">
        <f>(C161-VLOOKUP(I161,Riders!$A$2:$D$3499,4,FALSE))/365</f>
        <v>20.241095890410961</v>
      </c>
      <c r="M161" s="32">
        <f>(C161-VLOOKUP(J161,Riders!$A$2:$D$3499,4,FALSE))/365</f>
        <v>24.049315068493151</v>
      </c>
      <c r="N161" s="31">
        <v>1</v>
      </c>
      <c r="O161" s="3">
        <v>11.481999999999999</v>
      </c>
      <c r="P161" s="3">
        <v>7.4439999999999991</v>
      </c>
      <c r="Q161" s="3">
        <v>6.8840000000000003</v>
      </c>
      <c r="R161" s="3">
        <v>7.0100000000000016</v>
      </c>
      <c r="S161" s="3">
        <v>6.9600000000000009</v>
      </c>
      <c r="T161" s="3">
        <v>7.0749999999999957</v>
      </c>
      <c r="U161" s="21">
        <f t="shared" si="4"/>
        <v>46.854999999999997</v>
      </c>
      <c r="V161" s="21">
        <f t="shared" si="5"/>
        <v>57.624586490235835</v>
      </c>
    </row>
    <row r="162" spans="1:22" x14ac:dyDescent="0.45">
      <c r="A162" s="31" t="s">
        <v>214</v>
      </c>
      <c r="B162" s="31">
        <v>2023</v>
      </c>
      <c r="C162" s="17">
        <v>45000</v>
      </c>
      <c r="D162" s="31" t="s">
        <v>30</v>
      </c>
      <c r="E162" s="31" t="s">
        <v>245</v>
      </c>
      <c r="F162" s="31" t="s">
        <v>245</v>
      </c>
      <c r="G162" s="3" t="s">
        <v>43</v>
      </c>
      <c r="H162" s="3" t="s">
        <v>442</v>
      </c>
      <c r="I162" s="3" t="s">
        <v>373</v>
      </c>
      <c r="J162" s="3" t="s">
        <v>480</v>
      </c>
      <c r="K162" s="32">
        <f>(C162-VLOOKUP(H162,Riders!$A$2:$D$3499,4,FALSE))/365</f>
        <v>25.378082191780823</v>
      </c>
      <c r="L162" s="32">
        <f>(C162-VLOOKUP(I162,Riders!$A$2:$D$3499,4,FALSE))/365</f>
        <v>24.016438356164382</v>
      </c>
      <c r="M162" s="32">
        <f>(C162-VLOOKUP(J162,Riders!$A$2:$D$3499,4,FALSE))/365</f>
        <v>17.931506849315067</v>
      </c>
      <c r="N162" s="31">
        <v>2</v>
      </c>
      <c r="O162" s="3">
        <v>11.595000000000001</v>
      </c>
      <c r="P162" s="3">
        <v>7.359</v>
      </c>
      <c r="Q162" s="3">
        <v>6.9009999999999998</v>
      </c>
      <c r="R162" s="3">
        <v>7.0160000000000018</v>
      </c>
      <c r="S162" s="3">
        <v>7.0109999999999957</v>
      </c>
      <c r="T162" s="3">
        <v>7.2150000000000034</v>
      </c>
      <c r="U162" s="21">
        <f t="shared" si="4"/>
        <v>47.097000000000001</v>
      </c>
      <c r="V162" s="21">
        <f t="shared" si="5"/>
        <v>57.32849226065354</v>
      </c>
    </row>
    <row r="163" spans="1:22" x14ac:dyDescent="0.45">
      <c r="A163" s="31" t="s">
        <v>214</v>
      </c>
      <c r="B163" s="31">
        <v>2023</v>
      </c>
      <c r="C163" s="17">
        <v>45000</v>
      </c>
      <c r="D163" s="31" t="s">
        <v>30</v>
      </c>
      <c r="E163" s="31" t="s">
        <v>245</v>
      </c>
      <c r="F163" s="31" t="s">
        <v>245</v>
      </c>
      <c r="G163" s="3" t="s">
        <v>88</v>
      </c>
      <c r="H163" s="3" t="s">
        <v>410</v>
      </c>
      <c r="I163" s="3" t="s">
        <v>350</v>
      </c>
      <c r="J163" s="3" t="s">
        <v>365</v>
      </c>
      <c r="K163" s="32">
        <f>(C163-VLOOKUP(H163,Riders!$A$2:$D$3499,4,FALSE))/365</f>
        <v>23.2</v>
      </c>
      <c r="L163" s="32">
        <f>(C163-VLOOKUP(I163,Riders!$A$2:$D$3499,4,FALSE))/365</f>
        <v>25.18082191780822</v>
      </c>
      <c r="M163" s="32">
        <f>(C163-VLOOKUP(J163,Riders!$A$2:$D$3499,4,FALSE))/365</f>
        <v>25.506849315068493</v>
      </c>
      <c r="N163" s="31">
        <v>3</v>
      </c>
      <c r="O163" s="3">
        <v>11.555</v>
      </c>
      <c r="P163" s="3">
        <v>7.522000000000002</v>
      </c>
      <c r="Q163" s="3">
        <v>6.8459999999999974</v>
      </c>
      <c r="R163" s="3">
        <v>6.9270000000000032</v>
      </c>
      <c r="S163" s="3">
        <v>7.1019999999999968</v>
      </c>
      <c r="T163" s="3">
        <v>7.4179999999999993</v>
      </c>
      <c r="U163" s="21">
        <f t="shared" si="4"/>
        <v>47.37</v>
      </c>
      <c r="V163" s="21">
        <f t="shared" si="5"/>
        <v>56.998100063331222</v>
      </c>
    </row>
    <row r="164" spans="1:22" x14ac:dyDescent="0.45">
      <c r="A164" s="31" t="s">
        <v>214</v>
      </c>
      <c r="B164" s="31">
        <v>2023</v>
      </c>
      <c r="C164" s="17">
        <v>45000</v>
      </c>
      <c r="D164" s="31" t="s">
        <v>30</v>
      </c>
      <c r="E164" s="31" t="s">
        <v>245</v>
      </c>
      <c r="F164" s="31" t="s">
        <v>245</v>
      </c>
      <c r="G164" s="3" t="s">
        <v>34</v>
      </c>
      <c r="H164" s="3" t="s">
        <v>1950</v>
      </c>
      <c r="I164" s="3" t="s">
        <v>441</v>
      </c>
      <c r="J164" s="3" t="s">
        <v>376</v>
      </c>
      <c r="K164" s="32">
        <f>(C164-VLOOKUP(H164,Riders!$A$2:$D$3499,4,FALSE))/365</f>
        <v>26.931506849315067</v>
      </c>
      <c r="L164" s="32">
        <f>(C164-VLOOKUP(I164,Riders!$A$2:$D$3499,4,FALSE))/365</f>
        <v>23.526027397260275</v>
      </c>
      <c r="M164" s="32">
        <f>(C164-VLOOKUP(J164,Riders!$A$2:$D$3499,4,FALSE))/365</f>
        <v>24.81095890410959</v>
      </c>
      <c r="N164" s="31">
        <v>4</v>
      </c>
      <c r="O164" s="3">
        <v>11.693</v>
      </c>
      <c r="P164" s="3">
        <v>7.5630000000000006</v>
      </c>
      <c r="Q164" s="3">
        <v>6.8449999999999989</v>
      </c>
      <c r="R164" s="3">
        <v>6.9969999999999999</v>
      </c>
      <c r="S164" s="3">
        <v>7.0090000000000003</v>
      </c>
      <c r="T164" s="3">
        <v>7.3130000000000024</v>
      </c>
      <c r="U164" s="21">
        <f t="shared" si="4"/>
        <v>47.42</v>
      </c>
      <c r="V164" s="21">
        <f t="shared" si="5"/>
        <v>56.938000843525934</v>
      </c>
    </row>
    <row r="165" spans="1:22" x14ac:dyDescent="0.45">
      <c r="A165" s="31" t="s">
        <v>214</v>
      </c>
      <c r="B165" s="31">
        <v>2023</v>
      </c>
      <c r="C165" s="17">
        <v>45000</v>
      </c>
      <c r="D165" s="31" t="s">
        <v>30</v>
      </c>
      <c r="E165" s="31" t="s">
        <v>245</v>
      </c>
      <c r="F165" s="31" t="s">
        <v>245</v>
      </c>
      <c r="G165" s="3" t="s">
        <v>52</v>
      </c>
      <c r="H165" s="3" t="s">
        <v>346</v>
      </c>
      <c r="I165" s="3" t="s">
        <v>470</v>
      </c>
      <c r="J165" s="3" t="s">
        <v>472</v>
      </c>
      <c r="K165" s="32">
        <f>(C165-VLOOKUP(H165,Riders!$A$2:$D$3499,4,FALSE))/365</f>
        <v>23.898630136986302</v>
      </c>
      <c r="L165" s="32">
        <f>(C165-VLOOKUP(I165,Riders!$A$2:$D$3499,4,FALSE))/365</f>
        <v>20.638356164383563</v>
      </c>
      <c r="M165" s="32">
        <f>(C165-VLOOKUP(J165,Riders!$A$2:$D$3499,4,FALSE))/365</f>
        <v>21.098630136986301</v>
      </c>
      <c r="N165" s="31">
        <v>5</v>
      </c>
      <c r="O165" s="3">
        <v>12.061</v>
      </c>
      <c r="P165" s="3">
        <v>7.4379999999999988</v>
      </c>
      <c r="Q165" s="3">
        <v>7.1650000000000027</v>
      </c>
      <c r="R165" s="3">
        <v>7.2209999999999974</v>
      </c>
      <c r="S165" s="3">
        <v>7.0680000000000049</v>
      </c>
      <c r="T165" s="3">
        <v>7.2769999999999939</v>
      </c>
      <c r="U165" s="21">
        <f t="shared" si="4"/>
        <v>48.23</v>
      </c>
      <c r="V165" s="21">
        <f t="shared" si="5"/>
        <v>55.981754094961644</v>
      </c>
    </row>
    <row r="166" spans="1:22" x14ac:dyDescent="0.45">
      <c r="A166" s="31" t="s">
        <v>214</v>
      </c>
      <c r="B166" s="31">
        <v>2023</v>
      </c>
      <c r="C166" s="17">
        <v>45000</v>
      </c>
      <c r="D166" s="31" t="s">
        <v>30</v>
      </c>
      <c r="E166" s="31" t="s">
        <v>245</v>
      </c>
      <c r="F166" s="31" t="s">
        <v>245</v>
      </c>
      <c r="G166" s="3" t="s">
        <v>58</v>
      </c>
      <c r="H166" s="3" t="s">
        <v>387</v>
      </c>
      <c r="I166" s="3" t="s">
        <v>400</v>
      </c>
      <c r="J166" s="3" t="s">
        <v>447</v>
      </c>
      <c r="K166" s="32">
        <f>(C166-VLOOKUP(H166,Riders!$A$2:$D$3499,4,FALSE))/365</f>
        <v>26.079452054794519</v>
      </c>
      <c r="L166" s="32">
        <f>(C166-VLOOKUP(I166,Riders!$A$2:$D$3499,4,FALSE))/365</f>
        <v>29.087671232876712</v>
      </c>
      <c r="M166" s="32">
        <f>(C166-VLOOKUP(J166,Riders!$A$2:$D$3499,4,FALSE))/365</f>
        <v>22.745205479452054</v>
      </c>
      <c r="N166" s="31">
        <v>6</v>
      </c>
      <c r="O166" s="3">
        <v>11.599</v>
      </c>
      <c r="P166" s="3">
        <v>7.5479999999999983</v>
      </c>
      <c r="Q166" s="3">
        <v>7.0710000000000024</v>
      </c>
      <c r="R166" s="3">
        <v>7.2750000000000021</v>
      </c>
      <c r="S166" s="3">
        <v>7.4679999999999964</v>
      </c>
      <c r="T166" s="3">
        <v>7.7060000000000031</v>
      </c>
      <c r="U166" s="21">
        <f t="shared" si="4"/>
        <v>48.667000000000002</v>
      </c>
      <c r="V166" s="21">
        <f t="shared" si="5"/>
        <v>55.479072061150262</v>
      </c>
    </row>
    <row r="167" spans="1:22" x14ac:dyDescent="0.45">
      <c r="A167" s="31" t="s">
        <v>214</v>
      </c>
      <c r="B167" s="31">
        <v>2023</v>
      </c>
      <c r="C167" s="17">
        <v>45000</v>
      </c>
      <c r="D167" s="31" t="s">
        <v>30</v>
      </c>
      <c r="E167" s="31" t="s">
        <v>245</v>
      </c>
      <c r="F167" s="31" t="s">
        <v>245</v>
      </c>
      <c r="G167" s="3" t="s">
        <v>49</v>
      </c>
      <c r="H167" s="3" t="s">
        <v>399</v>
      </c>
      <c r="I167" s="3" t="s">
        <v>451</v>
      </c>
      <c r="J167" s="3" t="s">
        <v>450</v>
      </c>
      <c r="K167" s="32">
        <f>(C167-VLOOKUP(H167,Riders!$A$2:$D$3499,4,FALSE))/365</f>
        <v>28.594520547945205</v>
      </c>
      <c r="L167" s="32">
        <f>(C167-VLOOKUP(I167,Riders!$A$2:$D$3499,4,FALSE))/365</f>
        <v>24.284931506849315</v>
      </c>
      <c r="M167" s="32">
        <f>(C167-VLOOKUP(J167,Riders!$A$2:$D$3499,4,FALSE))/365</f>
        <v>32.060273972602737</v>
      </c>
      <c r="N167" s="31">
        <v>7</v>
      </c>
      <c r="O167" s="3">
        <v>12.131</v>
      </c>
      <c r="P167" s="3">
        <v>7.7899999999999991</v>
      </c>
      <c r="Q167" s="3">
        <v>7.213000000000001</v>
      </c>
      <c r="R167" s="3">
        <v>7.2179999999999964</v>
      </c>
      <c r="S167" s="3">
        <v>7.1660000000000039</v>
      </c>
      <c r="T167" s="3">
        <v>7.3830000000000027</v>
      </c>
      <c r="U167" s="21">
        <f t="shared" si="4"/>
        <v>48.901000000000003</v>
      </c>
      <c r="V167" s="21">
        <f t="shared" si="5"/>
        <v>55.213594814011977</v>
      </c>
    </row>
    <row r="168" spans="1:22" x14ac:dyDescent="0.45">
      <c r="A168" s="31" t="s">
        <v>214</v>
      </c>
      <c r="B168" s="31">
        <v>2023</v>
      </c>
      <c r="C168" s="17">
        <v>45000</v>
      </c>
      <c r="D168" s="31" t="s">
        <v>30</v>
      </c>
      <c r="E168" s="31" t="s">
        <v>245</v>
      </c>
      <c r="F168" s="31" t="s">
        <v>245</v>
      </c>
      <c r="G168" s="3" t="s">
        <v>177</v>
      </c>
      <c r="H168" s="3" t="s">
        <v>397</v>
      </c>
      <c r="I168" s="3" t="s">
        <v>419</v>
      </c>
      <c r="J168" s="3" t="s">
        <v>401</v>
      </c>
      <c r="K168" s="32">
        <f>(C168-VLOOKUP(H168,Riders!$A$2:$D$3499,4,FALSE))/365</f>
        <v>30.32054794520548</v>
      </c>
      <c r="L168" s="32">
        <f>(C168-VLOOKUP(I168,Riders!$A$2:$D$3499,4,FALSE))/365</f>
        <v>27.4986301369863</v>
      </c>
      <c r="M168" s="32">
        <f>(C168-VLOOKUP(J168,Riders!$A$2:$D$3499,4,FALSE))/365</f>
        <v>25.726027397260275</v>
      </c>
      <c r="N168" s="31">
        <v>8</v>
      </c>
      <c r="O168" s="3">
        <v>11.804</v>
      </c>
      <c r="P168" s="3">
        <v>7.7249999999999996</v>
      </c>
      <c r="Q168" s="3">
        <v>7.1110000000000007</v>
      </c>
      <c r="R168" s="3">
        <v>7.2469999999999999</v>
      </c>
      <c r="S168" s="3">
        <v>7.4159999999999968</v>
      </c>
      <c r="T168" s="3">
        <v>7.7430000000000021</v>
      </c>
      <c r="U168" s="21">
        <f t="shared" si="4"/>
        <v>49.045999999999999</v>
      </c>
      <c r="V168" s="21">
        <f t="shared" si="5"/>
        <v>55.050360885699142</v>
      </c>
    </row>
    <row r="169" spans="1:22" x14ac:dyDescent="0.45">
      <c r="A169" s="31" t="s">
        <v>214</v>
      </c>
      <c r="B169" s="31">
        <v>2023</v>
      </c>
      <c r="C169" s="17">
        <v>45000</v>
      </c>
      <c r="D169" s="31" t="s">
        <v>30</v>
      </c>
      <c r="E169" s="31" t="s">
        <v>245</v>
      </c>
      <c r="F169" s="31" t="s">
        <v>245</v>
      </c>
      <c r="G169" s="3" t="s">
        <v>37</v>
      </c>
      <c r="H169" s="3" t="s">
        <v>446</v>
      </c>
      <c r="I169" s="3" t="s">
        <v>502</v>
      </c>
      <c r="J169" s="3" t="s">
        <v>493</v>
      </c>
      <c r="K169" s="32">
        <f>(C169-VLOOKUP(H169,Riders!$A$2:$D$3499,4,FALSE))/365</f>
        <v>23.219178082191782</v>
      </c>
      <c r="L169" s="32">
        <f>(C169-VLOOKUP(I169,Riders!$A$2:$D$3499,4,FALSE))/365</f>
        <v>22.147945205479452</v>
      </c>
      <c r="M169" s="32">
        <f>(C169-VLOOKUP(J169,Riders!$A$2:$D$3499,4,FALSE))/365</f>
        <v>24.698630136986303</v>
      </c>
      <c r="N169" s="31">
        <v>9</v>
      </c>
      <c r="O169" s="3">
        <v>12.247</v>
      </c>
      <c r="P169" s="3">
        <v>7.5990000000000002</v>
      </c>
      <c r="Q169" s="3">
        <v>7.0579999999999998</v>
      </c>
      <c r="R169" s="3">
        <v>7.3649999999999984</v>
      </c>
      <c r="S169" s="3">
        <v>7.3569999999999993</v>
      </c>
      <c r="T169" s="3">
        <v>7.5530000000000044</v>
      </c>
      <c r="U169" s="21">
        <f t="shared" si="4"/>
        <v>49.179000000000002</v>
      </c>
      <c r="V169" s="21">
        <f t="shared" si="5"/>
        <v>54.901482340023179</v>
      </c>
    </row>
    <row r="170" spans="1:22" x14ac:dyDescent="0.45">
      <c r="A170" s="31" t="s">
        <v>214</v>
      </c>
      <c r="B170" s="31">
        <v>2023</v>
      </c>
      <c r="C170" s="17">
        <v>45000</v>
      </c>
      <c r="D170" s="31" t="s">
        <v>30</v>
      </c>
      <c r="E170" s="31" t="s">
        <v>245</v>
      </c>
      <c r="F170" s="31" t="s">
        <v>245</v>
      </c>
      <c r="G170" s="3" t="s">
        <v>46</v>
      </c>
      <c r="H170" s="3" t="s">
        <v>262</v>
      </c>
      <c r="I170" s="3" t="s">
        <v>530</v>
      </c>
      <c r="J170" s="3" t="s">
        <v>1959</v>
      </c>
      <c r="K170" s="32">
        <f>(C170-VLOOKUP(H170,Riders!$A$2:$D$3499,4,FALSE))/365</f>
        <v>26.44109589041096</v>
      </c>
      <c r="L170" s="32">
        <f>(C170-VLOOKUP(I170,Riders!$A$2:$D$3499,4,FALSE))/365</f>
        <v>27.506849315068493</v>
      </c>
      <c r="M170" s="32">
        <f>(C170-VLOOKUP(J170,Riders!$A$2:$D$3499,4,FALSE))/365</f>
        <v>31.265753424657536</v>
      </c>
      <c r="N170" s="31">
        <v>10</v>
      </c>
      <c r="O170" s="3">
        <v>11.957000000000001</v>
      </c>
      <c r="P170" s="3">
        <v>7.8109999999999999</v>
      </c>
      <c r="Q170" s="3">
        <v>7.4519999999999982</v>
      </c>
      <c r="R170" s="3">
        <v>7.5649999999999977</v>
      </c>
      <c r="S170" s="3">
        <v>7.4880000000000067</v>
      </c>
      <c r="T170" s="3">
        <v>7.5889999999999986</v>
      </c>
      <c r="U170" s="21">
        <f t="shared" si="4"/>
        <v>49.862000000000002</v>
      </c>
      <c r="V170" s="21">
        <f t="shared" si="5"/>
        <v>54.149452488869279</v>
      </c>
    </row>
    <row r="171" spans="1:22" x14ac:dyDescent="0.45">
      <c r="A171" s="31" t="s">
        <v>214</v>
      </c>
      <c r="B171" s="31">
        <v>2023</v>
      </c>
      <c r="C171" s="17">
        <v>45000</v>
      </c>
      <c r="D171" s="31" t="s">
        <v>30</v>
      </c>
      <c r="E171" s="31" t="s">
        <v>245</v>
      </c>
      <c r="F171" s="31" t="s">
        <v>245</v>
      </c>
      <c r="G171" s="3" t="s">
        <v>265</v>
      </c>
      <c r="H171" s="3" t="s">
        <v>1952</v>
      </c>
      <c r="I171" s="3" t="s">
        <v>475</v>
      </c>
      <c r="J171" s="3" t="s">
        <v>439</v>
      </c>
      <c r="K171" s="32">
        <f>(C171-VLOOKUP(H171,Riders!$A$2:$D$3499,4,FALSE))/365</f>
        <v>19.663013698630138</v>
      </c>
      <c r="L171" s="32">
        <f>(C171-VLOOKUP(I171,Riders!$A$2:$D$3499,4,FALSE))/365</f>
        <v>19.520547945205479</v>
      </c>
      <c r="M171" s="32">
        <f>(C171-VLOOKUP(J171,Riders!$A$2:$D$3499,4,FALSE))/365</f>
        <v>25.164383561643834</v>
      </c>
      <c r="N171" s="31">
        <v>11</v>
      </c>
      <c r="O171" s="3">
        <v>12.6</v>
      </c>
      <c r="P171" s="3">
        <v>8.011000000000001</v>
      </c>
      <c r="Q171" s="3">
        <v>7.2489999999999988</v>
      </c>
      <c r="R171" s="3">
        <v>7.3819999999999979</v>
      </c>
      <c r="S171" s="3">
        <v>7.5310000000000059</v>
      </c>
      <c r="T171" s="3">
        <v>7.8759999999999977</v>
      </c>
      <c r="U171" s="21">
        <f t="shared" si="4"/>
        <v>50.649000000000001</v>
      </c>
      <c r="V171" s="21">
        <f t="shared" si="5"/>
        <v>53.308061363501743</v>
      </c>
    </row>
    <row r="172" spans="1:22" x14ac:dyDescent="0.45">
      <c r="A172" s="31" t="s">
        <v>214</v>
      </c>
      <c r="B172" s="31">
        <v>2023</v>
      </c>
      <c r="C172" s="17">
        <v>45000</v>
      </c>
      <c r="D172" s="31" t="s">
        <v>30</v>
      </c>
      <c r="E172" s="31" t="s">
        <v>245</v>
      </c>
      <c r="F172" s="31" t="s">
        <v>245</v>
      </c>
      <c r="G172" s="3" t="s">
        <v>115</v>
      </c>
      <c r="H172" s="3" t="s">
        <v>537</v>
      </c>
      <c r="I172" s="3" t="s">
        <v>462</v>
      </c>
      <c r="J172" s="3" t="s">
        <v>515</v>
      </c>
      <c r="K172" s="32">
        <f>(C172-VLOOKUP(H172,Riders!$A$2:$D$3499,4,FALSE))/365</f>
        <v>19.027397260273972</v>
      </c>
      <c r="L172" s="32">
        <f>(C172-VLOOKUP(I172,Riders!$A$2:$D$3499,4,FALSE))/365</f>
        <v>22.126027397260273</v>
      </c>
      <c r="M172" s="32">
        <f>(C172-VLOOKUP(J172,Riders!$A$2:$D$3499,4,FALSE))/365</f>
        <v>18.495890410958904</v>
      </c>
      <c r="N172" s="31">
        <v>12</v>
      </c>
      <c r="O172" s="3">
        <v>12.273999999999999</v>
      </c>
      <c r="P172" s="3">
        <v>8.0879999999999992</v>
      </c>
      <c r="Q172" s="3">
        <v>7.3090000000000011</v>
      </c>
      <c r="R172" s="3">
        <v>7.3669999999999973</v>
      </c>
      <c r="S172" s="3">
        <v>7.5890000000000057</v>
      </c>
      <c r="T172" s="3">
        <v>8.0449999999999946</v>
      </c>
      <c r="U172" s="21">
        <f t="shared" si="4"/>
        <v>50.671999999999997</v>
      </c>
      <c r="V172" s="21">
        <f t="shared" si="5"/>
        <v>53.283864856330915</v>
      </c>
    </row>
    <row r="173" spans="1:22" x14ac:dyDescent="0.45">
      <c r="A173" s="31" t="s">
        <v>214</v>
      </c>
      <c r="B173" s="31">
        <v>2023</v>
      </c>
      <c r="C173" s="17">
        <v>45000</v>
      </c>
      <c r="D173" s="31" t="s">
        <v>30</v>
      </c>
      <c r="E173" s="31" t="s">
        <v>245</v>
      </c>
      <c r="F173" s="31" t="s">
        <v>245</v>
      </c>
      <c r="G173" s="3" t="s">
        <v>67</v>
      </c>
      <c r="H173" s="3" t="s">
        <v>479</v>
      </c>
      <c r="I173" s="3" t="s">
        <v>540</v>
      </c>
      <c r="J173" s="3" t="s">
        <v>385</v>
      </c>
      <c r="K173" s="32">
        <f>(C173-VLOOKUP(H173,Riders!$A$2:$D$3499,4,FALSE))/365</f>
        <v>20.375342465753423</v>
      </c>
      <c r="L173" s="32">
        <f>(C173-VLOOKUP(I173,Riders!$A$2:$D$3499,4,FALSE))/365</f>
        <v>21.778082191780822</v>
      </c>
      <c r="M173" s="32">
        <f>(C173-VLOOKUP(J173,Riders!$A$2:$D$3499,4,FALSE))/365</f>
        <v>31.624657534246577</v>
      </c>
      <c r="N173" s="31">
        <v>13</v>
      </c>
      <c r="O173" s="3">
        <v>12.346</v>
      </c>
      <c r="P173" s="3">
        <v>7.902000000000001</v>
      </c>
      <c r="Q173" s="3">
        <v>7.3719999999999999</v>
      </c>
      <c r="R173" s="3">
        <v>7.5560000000000009</v>
      </c>
      <c r="S173" s="3">
        <v>7.742999999999995</v>
      </c>
      <c r="T173" s="3">
        <v>8.1890000000000001</v>
      </c>
      <c r="U173" s="21">
        <f t="shared" si="4"/>
        <v>51.107999999999997</v>
      </c>
      <c r="V173" s="21">
        <f t="shared" si="5"/>
        <v>52.829302653204984</v>
      </c>
    </row>
    <row r="174" spans="1:22" x14ac:dyDescent="0.45">
      <c r="A174" s="31" t="s">
        <v>214</v>
      </c>
      <c r="B174" s="31">
        <v>2023</v>
      </c>
      <c r="C174" s="17">
        <v>45000</v>
      </c>
      <c r="D174" s="31" t="s">
        <v>30</v>
      </c>
      <c r="E174" s="31" t="s">
        <v>245</v>
      </c>
      <c r="F174" s="31" t="s">
        <v>245</v>
      </c>
      <c r="G174" s="3" t="s">
        <v>370</v>
      </c>
      <c r="H174" s="3" t="s">
        <v>1957</v>
      </c>
      <c r="I174" s="3" t="s">
        <v>496</v>
      </c>
      <c r="J174" s="3" t="s">
        <v>495</v>
      </c>
      <c r="K174" s="32">
        <f>(C174-VLOOKUP(H174,Riders!$A$2:$D$3499,4,FALSE))/365</f>
        <v>23.673972602739727</v>
      </c>
      <c r="L174" s="32">
        <f>(C174-VLOOKUP(I174,Riders!$A$2:$D$3499,4,FALSE))/365</f>
        <v>22.260273972602739</v>
      </c>
      <c r="M174" s="32">
        <f>(C174-VLOOKUP(J174,Riders!$A$2:$D$3499,4,FALSE))/365</f>
        <v>20.81917808219178</v>
      </c>
      <c r="N174" s="31">
        <v>14</v>
      </c>
      <c r="O174" s="3">
        <v>12.584</v>
      </c>
      <c r="P174" s="3">
        <v>7.7240000000000002</v>
      </c>
      <c r="Q174" s="3">
        <v>8.0960000000000001</v>
      </c>
      <c r="R174" s="3">
        <v>7.8690000000000033</v>
      </c>
      <c r="S174" s="3">
        <v>7.8249999999999957</v>
      </c>
      <c r="T174" s="3">
        <v>8.0470000000000041</v>
      </c>
      <c r="U174" s="21">
        <f t="shared" si="4"/>
        <v>52.145000000000003</v>
      </c>
      <c r="V174" s="21">
        <f t="shared" si="5"/>
        <v>51.778694026272888</v>
      </c>
    </row>
    <row r="175" spans="1:22" x14ac:dyDescent="0.45">
      <c r="A175" s="31" t="s">
        <v>214</v>
      </c>
      <c r="B175" s="31">
        <v>2023</v>
      </c>
      <c r="C175" s="17">
        <v>45000</v>
      </c>
      <c r="D175" s="31" t="s">
        <v>30</v>
      </c>
      <c r="E175" s="31" t="s">
        <v>245</v>
      </c>
      <c r="F175" s="31" t="s">
        <v>245</v>
      </c>
      <c r="G175" s="3" t="s">
        <v>491</v>
      </c>
      <c r="H175" s="3" t="s">
        <v>1947</v>
      </c>
      <c r="I175" s="3" t="s">
        <v>490</v>
      </c>
      <c r="J175" s="3" t="s">
        <v>532</v>
      </c>
      <c r="K175" s="32">
        <f>(C175-VLOOKUP(H175,Riders!$A$2:$D$3499,4,FALSE))/365</f>
        <v>21.632876712328766</v>
      </c>
      <c r="L175" s="32">
        <f>(C175-VLOOKUP(I175,Riders!$A$2:$D$3499,4,FALSE))/365</f>
        <v>29.531506849315068</v>
      </c>
      <c r="M175" s="32">
        <f>(C175-VLOOKUP(J175,Riders!$A$2:$D$3499,4,FALSE))/365</f>
        <v>24</v>
      </c>
      <c r="N175" s="31">
        <v>15</v>
      </c>
      <c r="O175" s="3">
        <v>14.484</v>
      </c>
      <c r="P175" s="3">
        <v>8.7919999999999998</v>
      </c>
      <c r="Q175" s="3">
        <v>8.407</v>
      </c>
      <c r="R175" s="3">
        <v>8.5030000000000001</v>
      </c>
      <c r="S175" s="3">
        <v>8.3430000000000035</v>
      </c>
      <c r="T175" s="3">
        <v>8.4979999999999976</v>
      </c>
      <c r="U175" s="21">
        <f t="shared" si="4"/>
        <v>57.027000000000001</v>
      </c>
      <c r="V175" s="21">
        <f t="shared" si="5"/>
        <v>47.345994002840762</v>
      </c>
    </row>
    <row r="176" spans="1:22" x14ac:dyDescent="0.45">
      <c r="A176" s="31" t="s">
        <v>214</v>
      </c>
      <c r="B176" s="31">
        <v>2023</v>
      </c>
      <c r="C176" s="17">
        <v>45000</v>
      </c>
      <c r="D176" s="31" t="s">
        <v>30</v>
      </c>
      <c r="E176" s="31" t="s">
        <v>1943</v>
      </c>
      <c r="F176" s="31">
        <v>1</v>
      </c>
      <c r="G176" s="3" t="s">
        <v>52</v>
      </c>
      <c r="H176" s="3" t="s">
        <v>346</v>
      </c>
      <c r="I176" s="3" t="s">
        <v>470</v>
      </c>
      <c r="J176" s="3" t="s">
        <v>472</v>
      </c>
      <c r="K176" s="32">
        <f>(C176-VLOOKUP(H176,Riders!$A$2:$D$3499,4,FALSE))/365</f>
        <v>23.898630136986302</v>
      </c>
      <c r="L176" s="32">
        <f>(C176-VLOOKUP(I176,Riders!$A$2:$D$3499,4,FALSE))/365</f>
        <v>20.638356164383563</v>
      </c>
      <c r="M176" s="32">
        <f>(C176-VLOOKUP(J176,Riders!$A$2:$D$3499,4,FALSE))/365</f>
        <v>21.098630136986301</v>
      </c>
      <c r="N176" s="31">
        <v>1</v>
      </c>
      <c r="O176" s="3">
        <v>11.821</v>
      </c>
      <c r="P176" s="3">
        <v>7.4049999999999994</v>
      </c>
      <c r="Q176" s="3">
        <v>7.34</v>
      </c>
      <c r="R176" s="3">
        <v>7.2829999999999977</v>
      </c>
      <c r="S176" s="3">
        <v>6.9980000000000047</v>
      </c>
      <c r="T176" s="3">
        <v>7.1310000000000002</v>
      </c>
      <c r="U176" s="21">
        <f t="shared" si="4"/>
        <v>47.978000000000002</v>
      </c>
      <c r="V176" s="21">
        <f t="shared" si="5"/>
        <v>56.275793071824587</v>
      </c>
    </row>
    <row r="177" spans="1:22" x14ac:dyDescent="0.45">
      <c r="A177" s="31" t="s">
        <v>214</v>
      </c>
      <c r="B177" s="31">
        <v>2023</v>
      </c>
      <c r="C177" s="17">
        <v>45000</v>
      </c>
      <c r="D177" s="31" t="s">
        <v>30</v>
      </c>
      <c r="E177" s="31" t="s">
        <v>1943</v>
      </c>
      <c r="F177" s="31">
        <v>1</v>
      </c>
      <c r="G177" s="3" t="s">
        <v>34</v>
      </c>
      <c r="H177" s="3" t="s">
        <v>1950</v>
      </c>
      <c r="I177" s="3" t="s">
        <v>441</v>
      </c>
      <c r="J177" s="3" t="s">
        <v>376</v>
      </c>
      <c r="K177" s="32">
        <f>(C177-VLOOKUP(H177,Riders!$A$2:$D$3499,4,FALSE))/365</f>
        <v>26.931506849315067</v>
      </c>
      <c r="L177" s="32">
        <f>(C177-VLOOKUP(I177,Riders!$A$2:$D$3499,4,FALSE))/365</f>
        <v>23.526027397260275</v>
      </c>
      <c r="M177" s="32">
        <f>(C177-VLOOKUP(J177,Riders!$A$2:$D$3499,4,FALSE))/365</f>
        <v>24.81095890410959</v>
      </c>
      <c r="N177" s="31">
        <v>2</v>
      </c>
      <c r="O177" s="3">
        <v>11.635999999999999</v>
      </c>
      <c r="P177" s="3">
        <v>7.5920000000000023</v>
      </c>
      <c r="Q177" s="3">
        <v>6.9199999999999982</v>
      </c>
      <c r="R177" s="3">
        <v>7.1810000000000009</v>
      </c>
      <c r="S177" s="3">
        <v>7.2299999999999969</v>
      </c>
      <c r="T177" s="3">
        <v>7.703000000000003</v>
      </c>
      <c r="U177" s="21">
        <f t="shared" si="4"/>
        <v>48.262</v>
      </c>
      <c r="V177" s="21">
        <f t="shared" si="5"/>
        <v>55.944635531059632</v>
      </c>
    </row>
    <row r="178" spans="1:22" x14ac:dyDescent="0.45">
      <c r="A178" s="31" t="s">
        <v>214</v>
      </c>
      <c r="B178" s="31">
        <v>2023</v>
      </c>
      <c r="C178" s="17">
        <v>45000</v>
      </c>
      <c r="D178" s="31" t="s">
        <v>30</v>
      </c>
      <c r="E178" s="31" t="s">
        <v>1943</v>
      </c>
      <c r="F178" s="31">
        <v>2</v>
      </c>
      <c r="G178" s="3" t="s">
        <v>88</v>
      </c>
      <c r="H178" s="3" t="s">
        <v>410</v>
      </c>
      <c r="I178" s="3" t="s">
        <v>350</v>
      </c>
      <c r="J178" s="3" t="s">
        <v>365</v>
      </c>
      <c r="K178" s="32">
        <f>(C178-VLOOKUP(H178,Riders!$A$2:$D$3499,4,FALSE))/365</f>
        <v>23.2</v>
      </c>
      <c r="L178" s="32">
        <f>(C178-VLOOKUP(I178,Riders!$A$2:$D$3499,4,FALSE))/365</f>
        <v>25.18082191780822</v>
      </c>
      <c r="M178" s="32">
        <f>(C178-VLOOKUP(J178,Riders!$A$2:$D$3499,4,FALSE))/365</f>
        <v>25.506849315068493</v>
      </c>
      <c r="N178" s="31">
        <v>1</v>
      </c>
      <c r="O178" s="3">
        <v>11.619</v>
      </c>
      <c r="P178" s="3">
        <v>7.5459999999999994</v>
      </c>
      <c r="Q178" s="3">
        <v>6.875</v>
      </c>
      <c r="R178" s="3">
        <v>6.9010000000000034</v>
      </c>
      <c r="S178" s="3">
        <v>7.097999999999999</v>
      </c>
      <c r="T178" s="3">
        <v>7.365000000000002</v>
      </c>
      <c r="U178" s="21">
        <f t="shared" si="4"/>
        <v>47.404000000000003</v>
      </c>
      <c r="V178" s="21">
        <f t="shared" si="5"/>
        <v>56.957218800101252</v>
      </c>
    </row>
    <row r="179" spans="1:22" x14ac:dyDescent="0.45">
      <c r="A179" s="31" t="s">
        <v>214</v>
      </c>
      <c r="B179" s="31">
        <v>2023</v>
      </c>
      <c r="C179" s="17">
        <v>45000</v>
      </c>
      <c r="D179" s="31" t="s">
        <v>30</v>
      </c>
      <c r="E179" s="31" t="s">
        <v>1943</v>
      </c>
      <c r="F179" s="31">
        <v>2</v>
      </c>
      <c r="G179" s="3" t="s">
        <v>58</v>
      </c>
      <c r="H179" s="3" t="s">
        <v>387</v>
      </c>
      <c r="I179" s="3" t="s">
        <v>400</v>
      </c>
      <c r="J179" s="3" t="s">
        <v>447</v>
      </c>
      <c r="K179" s="32">
        <f>(C179-VLOOKUP(H179,Riders!$A$2:$D$3499,4,FALSE))/365</f>
        <v>26.079452054794519</v>
      </c>
      <c r="L179" s="32">
        <f>(C179-VLOOKUP(I179,Riders!$A$2:$D$3499,4,FALSE))/365</f>
        <v>29.087671232876712</v>
      </c>
      <c r="M179" s="32">
        <f>(C179-VLOOKUP(J179,Riders!$A$2:$D$3499,4,FALSE))/365</f>
        <v>22.745205479452054</v>
      </c>
      <c r="N179" s="31">
        <v>2</v>
      </c>
      <c r="O179" s="3">
        <v>11.478999999999999</v>
      </c>
      <c r="P179" s="3">
        <v>7.5770000000000017</v>
      </c>
      <c r="Q179" s="3">
        <v>7.0549999999999997</v>
      </c>
      <c r="R179" s="3">
        <v>7.343</v>
      </c>
      <c r="S179" s="3">
        <v>7.4410000000000034</v>
      </c>
      <c r="T179" s="3">
        <v>7.796999999999997</v>
      </c>
      <c r="U179" s="21">
        <f t="shared" si="4"/>
        <v>48.692</v>
      </c>
      <c r="V179" s="21">
        <f t="shared" si="5"/>
        <v>55.450587365480985</v>
      </c>
    </row>
    <row r="180" spans="1:22" x14ac:dyDescent="0.45">
      <c r="A180" s="31" t="s">
        <v>214</v>
      </c>
      <c r="B180" s="31">
        <v>2023</v>
      </c>
      <c r="C180" s="17">
        <v>45000</v>
      </c>
      <c r="D180" s="31" t="s">
        <v>30</v>
      </c>
      <c r="E180" s="31" t="s">
        <v>1943</v>
      </c>
      <c r="F180" s="31">
        <v>3</v>
      </c>
      <c r="G180" s="3" t="s">
        <v>43</v>
      </c>
      <c r="H180" s="3" t="s">
        <v>442</v>
      </c>
      <c r="I180" s="3" t="s">
        <v>373</v>
      </c>
      <c r="J180" s="3" t="s">
        <v>480</v>
      </c>
      <c r="K180" s="32">
        <f>(C180-VLOOKUP(H180,Riders!$A$2:$D$3499,4,FALSE))/365</f>
        <v>25.378082191780823</v>
      </c>
      <c r="L180" s="32">
        <f>(C180-VLOOKUP(I180,Riders!$A$2:$D$3499,4,FALSE))/365</f>
        <v>24.016438356164382</v>
      </c>
      <c r="M180" s="32">
        <f>(C180-VLOOKUP(J180,Riders!$A$2:$D$3499,4,FALSE))/365</f>
        <v>17.931506849315067</v>
      </c>
      <c r="N180" s="31">
        <v>1</v>
      </c>
      <c r="O180" s="3">
        <v>11.571</v>
      </c>
      <c r="P180" s="3">
        <v>7.4210000000000012</v>
      </c>
      <c r="Q180" s="3">
        <v>6.8859999999999992</v>
      </c>
      <c r="R180" s="3">
        <v>7.0559999999999974</v>
      </c>
      <c r="S180" s="3">
        <v>7.0290000000000026</v>
      </c>
      <c r="T180" s="3">
        <v>7.2010000000000014</v>
      </c>
      <c r="U180" s="21">
        <f t="shared" si="4"/>
        <v>47.164000000000001</v>
      </c>
      <c r="V180" s="21">
        <f t="shared" si="5"/>
        <v>57.247052836909504</v>
      </c>
    </row>
    <row r="181" spans="1:22" x14ac:dyDescent="0.45">
      <c r="A181" s="31" t="s">
        <v>214</v>
      </c>
      <c r="B181" s="31">
        <v>2023</v>
      </c>
      <c r="C181" s="17">
        <v>45000</v>
      </c>
      <c r="D181" s="31" t="s">
        <v>30</v>
      </c>
      <c r="E181" s="31" t="s">
        <v>1943</v>
      </c>
      <c r="F181" s="31">
        <v>3</v>
      </c>
      <c r="G181" s="3" t="s">
        <v>49</v>
      </c>
      <c r="H181" s="3" t="s">
        <v>399</v>
      </c>
      <c r="I181" s="3" t="s">
        <v>451</v>
      </c>
      <c r="J181" s="3" t="s">
        <v>450</v>
      </c>
      <c r="K181" s="32">
        <f>(C181-VLOOKUP(H181,Riders!$A$2:$D$3499,4,FALSE))/365</f>
        <v>28.594520547945205</v>
      </c>
      <c r="L181" s="32">
        <f>(C181-VLOOKUP(I181,Riders!$A$2:$D$3499,4,FALSE))/365</f>
        <v>24.284931506849315</v>
      </c>
      <c r="M181" s="32">
        <f>(C181-VLOOKUP(J181,Riders!$A$2:$D$3499,4,FALSE))/365</f>
        <v>32.060273972602737</v>
      </c>
      <c r="N181" s="31">
        <v>2</v>
      </c>
      <c r="O181" s="3">
        <v>12.170999999999999</v>
      </c>
      <c r="P181" s="3">
        <v>7.7609999999999992</v>
      </c>
      <c r="Q181" s="3">
        <v>7.0560000000000009</v>
      </c>
      <c r="R181" s="3">
        <v>7.1689999999999969</v>
      </c>
      <c r="S181" s="3">
        <v>7.1870000000000047</v>
      </c>
      <c r="T181" s="3">
        <v>7.5409999999999968</v>
      </c>
      <c r="U181" s="21">
        <f t="shared" si="4"/>
        <v>48.884999999999998</v>
      </c>
      <c r="V181" s="21">
        <f t="shared" si="5"/>
        <v>55.231666155262353</v>
      </c>
    </row>
    <row r="182" spans="1:22" x14ac:dyDescent="0.45">
      <c r="A182" s="31" t="s">
        <v>214</v>
      </c>
      <c r="B182" s="31">
        <v>2023</v>
      </c>
      <c r="C182" s="17">
        <v>45000</v>
      </c>
      <c r="D182" s="31" t="s">
        <v>30</v>
      </c>
      <c r="E182" s="31" t="s">
        <v>1943</v>
      </c>
      <c r="F182" s="31">
        <v>4</v>
      </c>
      <c r="G182" s="3" t="s">
        <v>79</v>
      </c>
      <c r="H182" s="3" t="s">
        <v>431</v>
      </c>
      <c r="I182" s="3" t="s">
        <v>492</v>
      </c>
      <c r="J182" s="3" t="s">
        <v>509</v>
      </c>
      <c r="K182" s="32">
        <f>(C182-VLOOKUP(H182,Riders!$A$2:$D$3499,4,FALSE))/365</f>
        <v>24.542465753424658</v>
      </c>
      <c r="L182" s="32">
        <f>(C182-VLOOKUP(I182,Riders!$A$2:$D$3499,4,FALSE))/365</f>
        <v>20.241095890410961</v>
      </c>
      <c r="M182" s="32">
        <f>(C182-VLOOKUP(J182,Riders!$A$2:$D$3499,4,FALSE))/365</f>
        <v>24.049315068493151</v>
      </c>
      <c r="N182" s="31">
        <v>1</v>
      </c>
      <c r="O182" s="3">
        <v>11.738</v>
      </c>
      <c r="P182" s="3">
        <v>7.5060000000000002</v>
      </c>
      <c r="Q182" s="3">
        <v>7.0519999999999996</v>
      </c>
      <c r="R182" s="3">
        <v>7.0799999999999983</v>
      </c>
      <c r="S182" s="3">
        <v>7.0970000000000013</v>
      </c>
      <c r="T182" s="3">
        <v>7.2079999999999984</v>
      </c>
      <c r="U182" s="21">
        <f t="shared" si="4"/>
        <v>47.680999999999997</v>
      </c>
      <c r="V182" s="21">
        <f t="shared" si="5"/>
        <v>56.626329145781341</v>
      </c>
    </row>
    <row r="183" spans="1:22" x14ac:dyDescent="0.45">
      <c r="A183" s="31" t="s">
        <v>214</v>
      </c>
      <c r="B183" s="31">
        <v>2023</v>
      </c>
      <c r="C183" s="17">
        <v>45000</v>
      </c>
      <c r="D183" s="31" t="s">
        <v>30</v>
      </c>
      <c r="E183" s="31" t="s">
        <v>1943</v>
      </c>
      <c r="F183" s="31">
        <v>4</v>
      </c>
      <c r="G183" s="3" t="s">
        <v>177</v>
      </c>
      <c r="H183" s="3" t="s">
        <v>397</v>
      </c>
      <c r="I183" s="3" t="s">
        <v>419</v>
      </c>
      <c r="J183" s="3" t="s">
        <v>401</v>
      </c>
      <c r="K183" s="32">
        <f>(C183-VLOOKUP(H183,Riders!$A$2:$D$3499,4,FALSE))/365</f>
        <v>30.32054794520548</v>
      </c>
      <c r="L183" s="32">
        <f>(C183-VLOOKUP(I183,Riders!$A$2:$D$3499,4,FALSE))/365</f>
        <v>27.4986301369863</v>
      </c>
      <c r="M183" s="32">
        <f>(C183-VLOOKUP(J183,Riders!$A$2:$D$3499,4,FALSE))/365</f>
        <v>25.726027397260275</v>
      </c>
      <c r="N183" s="31">
        <v>2</v>
      </c>
      <c r="O183" s="3">
        <v>11.862</v>
      </c>
      <c r="P183" s="3">
        <v>7.6180000000000003</v>
      </c>
      <c r="Q183" s="3">
        <v>7.0599999999999987</v>
      </c>
      <c r="R183" s="3">
        <v>7.2380000000000004</v>
      </c>
      <c r="S183" s="3">
        <v>7.2090000000000032</v>
      </c>
      <c r="T183" s="3">
        <v>7.6499999999999986</v>
      </c>
      <c r="U183" s="21">
        <f t="shared" si="4"/>
        <v>48.637</v>
      </c>
      <c r="V183" s="21">
        <f t="shared" si="5"/>
        <v>55.513292349445898</v>
      </c>
    </row>
    <row r="184" spans="1:22" x14ac:dyDescent="0.45">
      <c r="A184" s="31" t="s">
        <v>214</v>
      </c>
      <c r="B184" s="31">
        <v>2023</v>
      </c>
      <c r="C184" s="17">
        <v>45000</v>
      </c>
      <c r="D184" s="31" t="s">
        <v>30</v>
      </c>
      <c r="E184" s="31" t="s">
        <v>31</v>
      </c>
      <c r="F184" s="31" t="s">
        <v>578</v>
      </c>
      <c r="G184" s="3" t="s">
        <v>43</v>
      </c>
      <c r="H184" s="3" t="s">
        <v>442</v>
      </c>
      <c r="I184" s="3" t="s">
        <v>373</v>
      </c>
      <c r="J184" s="3" t="s">
        <v>480</v>
      </c>
      <c r="K184" s="32">
        <f>(C184-VLOOKUP(H184,Riders!$A$2:$D$3499,4,FALSE))/365</f>
        <v>25.378082191780823</v>
      </c>
      <c r="L184" s="32">
        <f>(C184-VLOOKUP(I184,Riders!$A$2:$D$3499,4,FALSE))/365</f>
        <v>24.016438356164382</v>
      </c>
      <c r="M184" s="32">
        <f>(C184-VLOOKUP(J184,Riders!$A$2:$D$3499,4,FALSE))/365</f>
        <v>17.931506849315067</v>
      </c>
      <c r="N184" s="31">
        <v>1</v>
      </c>
      <c r="O184" s="3">
        <v>11.571</v>
      </c>
      <c r="P184" s="3">
        <v>7.4779999999999998</v>
      </c>
      <c r="Q184" s="3">
        <v>6.8290000000000006</v>
      </c>
      <c r="R184" s="3">
        <v>7.3810000000000002</v>
      </c>
      <c r="S184" s="3">
        <v>6.7040000000000006</v>
      </c>
      <c r="T184" s="3">
        <v>7.713000000000001</v>
      </c>
      <c r="U184" s="21">
        <f t="shared" si="4"/>
        <v>47.676000000000002</v>
      </c>
      <c r="V184" s="21">
        <f t="shared" si="5"/>
        <v>56.632267807701986</v>
      </c>
    </row>
    <row r="185" spans="1:22" x14ac:dyDescent="0.45">
      <c r="A185" s="31" t="s">
        <v>214</v>
      </c>
      <c r="B185" s="31">
        <v>2023</v>
      </c>
      <c r="C185" s="17">
        <v>45000</v>
      </c>
      <c r="D185" s="31" t="s">
        <v>30</v>
      </c>
      <c r="E185" s="31" t="s">
        <v>31</v>
      </c>
      <c r="F185" s="31" t="s">
        <v>578</v>
      </c>
      <c r="G185" s="3" t="s">
        <v>88</v>
      </c>
      <c r="H185" s="3" t="s">
        <v>410</v>
      </c>
      <c r="I185" s="3" t="s">
        <v>350</v>
      </c>
      <c r="J185" s="3" t="s">
        <v>365</v>
      </c>
      <c r="K185" s="32">
        <f>(C185-VLOOKUP(H185,Riders!$A$2:$D$3499,4,FALSE))/365</f>
        <v>23.2</v>
      </c>
      <c r="L185" s="32">
        <f>(C185-VLOOKUP(I185,Riders!$A$2:$D$3499,4,FALSE))/365</f>
        <v>25.18082191780822</v>
      </c>
      <c r="M185" s="32">
        <f>(C185-VLOOKUP(J185,Riders!$A$2:$D$3499,4,FALSE))/365</f>
        <v>25.506849315068493</v>
      </c>
      <c r="N185" s="31">
        <v>2</v>
      </c>
      <c r="O185" s="3">
        <v>11.619</v>
      </c>
      <c r="P185" s="3">
        <v>7.6700000000000017</v>
      </c>
      <c r="Q185" s="3">
        <v>6.7509999999999977</v>
      </c>
      <c r="R185" s="3">
        <v>7.1760000000000019</v>
      </c>
      <c r="S185" s="3">
        <v>6.8230000000000004</v>
      </c>
      <c r="T185" s="3">
        <v>7.8729999999999984</v>
      </c>
      <c r="U185" s="21">
        <f t="shared" si="4"/>
        <v>47.911999999999999</v>
      </c>
      <c r="V185" s="21">
        <f t="shared" si="5"/>
        <v>56.353314409751214</v>
      </c>
    </row>
    <row r="186" spans="1:22" x14ac:dyDescent="0.45">
      <c r="A186" s="31" t="s">
        <v>214</v>
      </c>
      <c r="B186" s="31">
        <v>2023</v>
      </c>
      <c r="C186" s="17">
        <v>45000</v>
      </c>
      <c r="D186" s="31" t="s">
        <v>30</v>
      </c>
      <c r="E186" s="31" t="s">
        <v>31</v>
      </c>
      <c r="F186" s="31" t="s">
        <v>579</v>
      </c>
      <c r="G186" s="3" t="s">
        <v>52</v>
      </c>
      <c r="H186" s="3" t="s">
        <v>346</v>
      </c>
      <c r="I186" s="3" t="s">
        <v>470</v>
      </c>
      <c r="J186" s="3" t="s">
        <v>472</v>
      </c>
      <c r="K186" s="32">
        <f>(C186-VLOOKUP(H186,Riders!$A$2:$D$3499,4,FALSE))/365</f>
        <v>23.898630136986302</v>
      </c>
      <c r="L186" s="32">
        <f>(C186-VLOOKUP(I186,Riders!$A$2:$D$3499,4,FALSE))/365</f>
        <v>20.638356164383563</v>
      </c>
      <c r="M186" s="32">
        <f>(C186-VLOOKUP(J186,Riders!$A$2:$D$3499,4,FALSE))/365</f>
        <v>21.098630136986301</v>
      </c>
      <c r="N186" s="31">
        <v>3</v>
      </c>
      <c r="O186" s="3">
        <v>11.821</v>
      </c>
      <c r="P186" s="3">
        <v>7.4629999999999992</v>
      </c>
      <c r="Q186" s="3">
        <v>7.282</v>
      </c>
      <c r="R186" s="3">
        <v>7.198000000000004</v>
      </c>
      <c r="S186" s="3">
        <v>7.0829999999999984</v>
      </c>
      <c r="T186" s="3">
        <v>7.152000000000001</v>
      </c>
      <c r="U186" s="21">
        <f t="shared" si="4"/>
        <v>47.999000000000002</v>
      </c>
      <c r="V186" s="21">
        <f t="shared" si="5"/>
        <v>56.251171899414565</v>
      </c>
    </row>
    <row r="187" spans="1:22" x14ac:dyDescent="0.45">
      <c r="A187" s="31" t="s">
        <v>214</v>
      </c>
      <c r="B187" s="31">
        <v>2023</v>
      </c>
      <c r="C187" s="17">
        <v>45000</v>
      </c>
      <c r="D187" s="31" t="s">
        <v>30</v>
      </c>
      <c r="E187" s="31" t="s">
        <v>31</v>
      </c>
      <c r="F187" s="31" t="s">
        <v>579</v>
      </c>
      <c r="G187" s="3" t="s">
        <v>79</v>
      </c>
      <c r="H187" s="3" t="s">
        <v>431</v>
      </c>
      <c r="I187" s="3" t="s">
        <v>492</v>
      </c>
      <c r="J187" s="3" t="s">
        <v>509</v>
      </c>
      <c r="K187" s="32">
        <f>(C187-VLOOKUP(H187,Riders!$A$2:$D$3499,4,FALSE))/365</f>
        <v>24.542465753424658</v>
      </c>
      <c r="L187" s="32">
        <f>(C187-VLOOKUP(I187,Riders!$A$2:$D$3499,4,FALSE))/365</f>
        <v>20.241095890410961</v>
      </c>
      <c r="M187" s="32">
        <f>(C187-VLOOKUP(J187,Riders!$A$2:$D$3499,4,FALSE))/365</f>
        <v>24.049315068493151</v>
      </c>
      <c r="N187" s="31">
        <v>4</v>
      </c>
      <c r="O187" s="3">
        <v>11.738</v>
      </c>
      <c r="P187" s="3">
        <v>7.5330000000000013</v>
      </c>
      <c r="Q187" s="3">
        <v>7.0249999999999986</v>
      </c>
      <c r="R187" s="3">
        <v>7.1749999999999972</v>
      </c>
      <c r="S187" s="3">
        <v>7.0020000000000016</v>
      </c>
      <c r="T187" s="3">
        <v>7.554000000000002</v>
      </c>
      <c r="U187" s="21">
        <f t="shared" si="4"/>
        <v>48.027000000000001</v>
      </c>
      <c r="V187" s="21">
        <f t="shared" si="5"/>
        <v>56.218377162845897</v>
      </c>
    </row>
    <row r="188" spans="1:22" x14ac:dyDescent="0.45">
      <c r="A188" s="31" t="s">
        <v>166</v>
      </c>
      <c r="B188" s="31">
        <v>2023</v>
      </c>
      <c r="C188" s="17">
        <v>45037</v>
      </c>
      <c r="D188" s="31" t="s">
        <v>30</v>
      </c>
      <c r="E188" s="31" t="s">
        <v>245</v>
      </c>
      <c r="F188" s="31" t="s">
        <v>245</v>
      </c>
      <c r="G188" s="3" t="s">
        <v>58</v>
      </c>
      <c r="H188" s="3" t="s">
        <v>387</v>
      </c>
      <c r="I188" s="3" t="s">
        <v>400</v>
      </c>
      <c r="J188" s="3" t="s">
        <v>447</v>
      </c>
      <c r="K188" s="32">
        <f>(C188-VLOOKUP(H188,Riders!$A$2:$D$3499,4,FALSE))/365</f>
        <v>26.18082191780822</v>
      </c>
      <c r="L188" s="32">
        <f>(C188-VLOOKUP(I188,Riders!$A$2:$D$3499,4,FALSE))/365</f>
        <v>29.18904109589041</v>
      </c>
      <c r="M188" s="32">
        <f>(C188-VLOOKUP(J188,Riders!$A$2:$D$3499,4,FALSE))/365</f>
        <v>22.846575342465755</v>
      </c>
      <c r="N188" s="31">
        <v>1</v>
      </c>
      <c r="O188" s="3">
        <v>11.589</v>
      </c>
      <c r="P188" s="3">
        <v>7.49</v>
      </c>
      <c r="Q188" s="3">
        <v>6.9510000000000014</v>
      </c>
      <c r="R188" s="3">
        <v>7.0499999999999972</v>
      </c>
      <c r="S188" s="3">
        <v>7.1640000000000006</v>
      </c>
      <c r="T188" s="3">
        <v>7.3109999999999999</v>
      </c>
      <c r="U188" s="21">
        <f t="shared" si="4"/>
        <v>47.555</v>
      </c>
      <c r="V188" s="21">
        <f t="shared" si="5"/>
        <v>56.776364209862265</v>
      </c>
    </row>
    <row r="189" spans="1:22" x14ac:dyDescent="0.45">
      <c r="A189" s="31" t="s">
        <v>166</v>
      </c>
      <c r="B189" s="31">
        <v>2023</v>
      </c>
      <c r="C189" s="17">
        <v>45037</v>
      </c>
      <c r="D189" s="31" t="s">
        <v>30</v>
      </c>
      <c r="E189" s="31" t="s">
        <v>245</v>
      </c>
      <c r="F189" s="31" t="s">
        <v>245</v>
      </c>
      <c r="G189" s="3" t="s">
        <v>177</v>
      </c>
      <c r="H189" s="3" t="s">
        <v>397</v>
      </c>
      <c r="I189" s="3" t="s">
        <v>419</v>
      </c>
      <c r="J189" s="3" t="s">
        <v>401</v>
      </c>
      <c r="K189" s="32">
        <f>(C189-VLOOKUP(H189,Riders!$A$2:$D$3499,4,FALSE))/365</f>
        <v>30.421917808219177</v>
      </c>
      <c r="L189" s="32">
        <f>(C189-VLOOKUP(I189,Riders!$A$2:$D$3499,4,FALSE))/365</f>
        <v>27.6</v>
      </c>
      <c r="M189" s="32">
        <f>(C189-VLOOKUP(J189,Riders!$A$2:$D$3499,4,FALSE))/365</f>
        <v>25.827397260273973</v>
      </c>
      <c r="N189" s="31">
        <v>2</v>
      </c>
      <c r="O189" s="3">
        <v>11.714</v>
      </c>
      <c r="P189" s="3">
        <v>7.4850000000000012</v>
      </c>
      <c r="Q189" s="3">
        <v>6.8419999999999987</v>
      </c>
      <c r="R189" s="3">
        <v>6.9749999999999979</v>
      </c>
      <c r="S189" s="3">
        <v>7.142000000000003</v>
      </c>
      <c r="T189" s="3">
        <v>7.4450000000000003</v>
      </c>
      <c r="U189" s="21">
        <f t="shared" si="4"/>
        <v>47.603000000000002</v>
      </c>
      <c r="V189" s="21">
        <f t="shared" si="5"/>
        <v>56.719114341533093</v>
      </c>
    </row>
    <row r="190" spans="1:22" x14ac:dyDescent="0.45">
      <c r="A190" s="31" t="s">
        <v>166</v>
      </c>
      <c r="B190" s="31">
        <v>2023</v>
      </c>
      <c r="C190" s="17">
        <v>45037</v>
      </c>
      <c r="D190" s="31" t="s">
        <v>30</v>
      </c>
      <c r="E190" s="31" t="s">
        <v>245</v>
      </c>
      <c r="F190" s="31" t="s">
        <v>245</v>
      </c>
      <c r="G190" s="3" t="s">
        <v>79</v>
      </c>
      <c r="H190" s="3" t="s">
        <v>358</v>
      </c>
      <c r="I190" s="3" t="s">
        <v>465</v>
      </c>
      <c r="J190" s="3" t="s">
        <v>1949</v>
      </c>
      <c r="K190" s="32">
        <f>(C190-VLOOKUP(H190,Riders!$A$2:$D$3499,4,FALSE))/365</f>
        <v>30.241095890410961</v>
      </c>
      <c r="L190" s="32">
        <f>(C190-VLOOKUP(I190,Riders!$A$2:$D$3499,4,FALSE))/365</f>
        <v>23.972602739726028</v>
      </c>
      <c r="M190" s="32">
        <f>(C190-VLOOKUP(J190,Riders!$A$2:$D$3499,4,FALSE))/365</f>
        <v>24.293150684931508</v>
      </c>
      <c r="N190" s="31">
        <v>3</v>
      </c>
      <c r="O190" s="3">
        <v>11.645</v>
      </c>
      <c r="P190" s="3">
        <v>7.468</v>
      </c>
      <c r="Q190" s="3">
        <v>7.0070000000000006</v>
      </c>
      <c r="R190" s="3">
        <v>7.0579999999999963</v>
      </c>
      <c r="S190" s="3">
        <v>7.2040000000000006</v>
      </c>
      <c r="T190" s="3">
        <v>7.4200000000000017</v>
      </c>
      <c r="U190" s="21">
        <f t="shared" si="4"/>
        <v>47.802</v>
      </c>
      <c r="V190" s="21">
        <f t="shared" si="5"/>
        <v>56.482992343416591</v>
      </c>
    </row>
    <row r="191" spans="1:22" x14ac:dyDescent="0.45">
      <c r="A191" s="31" t="s">
        <v>166</v>
      </c>
      <c r="B191" s="31">
        <v>2023</v>
      </c>
      <c r="C191" s="17">
        <v>45037</v>
      </c>
      <c r="D191" s="31" t="s">
        <v>30</v>
      </c>
      <c r="E191" s="31" t="s">
        <v>245</v>
      </c>
      <c r="F191" s="31" t="s">
        <v>245</v>
      </c>
      <c r="G191" s="3" t="s">
        <v>96</v>
      </c>
      <c r="H191" s="3" t="s">
        <v>418</v>
      </c>
      <c r="I191" s="3" t="s">
        <v>425</v>
      </c>
      <c r="J191" s="3" t="s">
        <v>448</v>
      </c>
      <c r="K191" s="32">
        <f>(C191-VLOOKUP(H191,Riders!$A$2:$D$3499,4,FALSE))/365</f>
        <v>24.915068493150685</v>
      </c>
      <c r="L191" s="32">
        <f>(C191-VLOOKUP(I191,Riders!$A$2:$D$3499,4,FALSE))/365</f>
        <v>29.419178082191781</v>
      </c>
      <c r="M191" s="32">
        <f>(C191-VLOOKUP(J191,Riders!$A$2:$D$3499,4,FALSE))/365</f>
        <v>27.515068493150686</v>
      </c>
      <c r="N191" s="31">
        <v>4</v>
      </c>
      <c r="O191" s="3">
        <v>11.988</v>
      </c>
      <c r="P191" s="3">
        <v>7.4819999999999993</v>
      </c>
      <c r="Q191" s="3">
        <v>7.0280000000000022</v>
      </c>
      <c r="R191" s="3">
        <v>7.0729999999999968</v>
      </c>
      <c r="S191" s="3">
        <v>7.1380000000000052</v>
      </c>
      <c r="T191" s="3">
        <v>7.259999999999998</v>
      </c>
      <c r="U191" s="21">
        <f t="shared" si="4"/>
        <v>47.969000000000001</v>
      </c>
      <c r="V191" s="21">
        <f t="shared" si="5"/>
        <v>56.286351602076337</v>
      </c>
    </row>
    <row r="192" spans="1:22" x14ac:dyDescent="0.45">
      <c r="A192" s="31" t="s">
        <v>166</v>
      </c>
      <c r="B192" s="31">
        <v>2023</v>
      </c>
      <c r="C192" s="17">
        <v>45037</v>
      </c>
      <c r="D192" s="31" t="s">
        <v>30</v>
      </c>
      <c r="E192" s="31" t="s">
        <v>245</v>
      </c>
      <c r="F192" s="31" t="s">
        <v>245</v>
      </c>
      <c r="G192" s="3" t="s">
        <v>43</v>
      </c>
      <c r="H192" s="3" t="s">
        <v>1960</v>
      </c>
      <c r="I192" s="3" t="s">
        <v>508</v>
      </c>
      <c r="J192" s="3" t="s">
        <v>533</v>
      </c>
      <c r="K192" s="32" t="e">
        <f>(C192-VLOOKUP(H192,Riders!$A$2:$D$3499,4,FALSE))/365</f>
        <v>#N/A</v>
      </c>
      <c r="L192" s="32">
        <f>(C192-VLOOKUP(I192,Riders!$A$2:$D$3499,4,FALSE))/365</f>
        <v>19.243835616438357</v>
      </c>
      <c r="M192" s="32">
        <f>(C192-VLOOKUP(J192,Riders!$A$2:$D$3499,4,FALSE))/365</f>
        <v>19.654794520547945</v>
      </c>
      <c r="N192" s="31">
        <v>5</v>
      </c>
      <c r="O192" s="3">
        <v>11.757999999999999</v>
      </c>
      <c r="P192" s="3">
        <v>7.5489999999999986</v>
      </c>
      <c r="Q192" s="3">
        <v>6.8900000000000006</v>
      </c>
      <c r="R192" s="3">
        <v>7.0590000000000011</v>
      </c>
      <c r="S192" s="3">
        <v>7.2509999999999977</v>
      </c>
      <c r="T192" s="3">
        <v>7.5030000000000001</v>
      </c>
      <c r="U192" s="21">
        <f t="shared" si="4"/>
        <v>48.01</v>
      </c>
      <c r="V192" s="21">
        <f t="shared" si="5"/>
        <v>56.238283690897731</v>
      </c>
    </row>
    <row r="193" spans="1:22" x14ac:dyDescent="0.45">
      <c r="A193" s="31" t="s">
        <v>166</v>
      </c>
      <c r="B193" s="31">
        <v>2023</v>
      </c>
      <c r="C193" s="17">
        <v>45037</v>
      </c>
      <c r="D193" s="31" t="s">
        <v>30</v>
      </c>
      <c r="E193" s="31" t="s">
        <v>245</v>
      </c>
      <c r="F193" s="31" t="s">
        <v>245</v>
      </c>
      <c r="G193" s="3" t="s">
        <v>46</v>
      </c>
      <c r="H193" s="3" t="s">
        <v>262</v>
      </c>
      <c r="I193" s="3" t="s">
        <v>530</v>
      </c>
      <c r="J193" s="3" t="s">
        <v>1959</v>
      </c>
      <c r="K193" s="32">
        <f>(C193-VLOOKUP(H193,Riders!$A$2:$D$3499,4,FALSE))/365</f>
        <v>26.542465753424658</v>
      </c>
      <c r="L193" s="32">
        <f>(C193-VLOOKUP(I193,Riders!$A$2:$D$3499,4,FALSE))/365</f>
        <v>27.608219178082191</v>
      </c>
      <c r="M193" s="32">
        <f>(C193-VLOOKUP(J193,Riders!$A$2:$D$3499,4,FALSE))/365</f>
        <v>31.367123287671234</v>
      </c>
      <c r="N193" s="31">
        <v>6</v>
      </c>
      <c r="O193" s="3">
        <v>11.968999999999999</v>
      </c>
      <c r="P193" s="3">
        <v>7.5920000000000014</v>
      </c>
      <c r="Q193" s="3">
        <v>7.3090000000000011</v>
      </c>
      <c r="R193" s="3">
        <v>7.5239999999999974</v>
      </c>
      <c r="S193" s="3">
        <v>7.4260000000000019</v>
      </c>
      <c r="T193" s="3">
        <v>7.4279999999999973</v>
      </c>
      <c r="U193" s="21">
        <f t="shared" si="4"/>
        <v>49.247999999999998</v>
      </c>
      <c r="V193" s="21">
        <f t="shared" si="5"/>
        <v>54.824561403508774</v>
      </c>
    </row>
    <row r="194" spans="1:22" x14ac:dyDescent="0.45">
      <c r="A194" s="31" t="s">
        <v>166</v>
      </c>
      <c r="B194" s="31">
        <v>2023</v>
      </c>
      <c r="C194" s="17">
        <v>45037</v>
      </c>
      <c r="D194" s="31" t="s">
        <v>30</v>
      </c>
      <c r="E194" s="31" t="s">
        <v>245</v>
      </c>
      <c r="F194" s="31" t="s">
        <v>245</v>
      </c>
      <c r="G194" s="3" t="s">
        <v>265</v>
      </c>
      <c r="H194" s="3" t="s">
        <v>1952</v>
      </c>
      <c r="I194" s="3" t="s">
        <v>475</v>
      </c>
      <c r="J194" s="3" t="s">
        <v>439</v>
      </c>
      <c r="K194" s="32">
        <f>(C194-VLOOKUP(H194,Riders!$A$2:$D$3499,4,FALSE))/365</f>
        <v>19.764383561643836</v>
      </c>
      <c r="L194" s="32">
        <f>(C194-VLOOKUP(I194,Riders!$A$2:$D$3499,4,FALSE))/365</f>
        <v>19.621917808219177</v>
      </c>
      <c r="M194" s="32">
        <f>(C194-VLOOKUP(J194,Riders!$A$2:$D$3499,4,FALSE))/365</f>
        <v>25.265753424657536</v>
      </c>
      <c r="N194" s="31">
        <v>7</v>
      </c>
      <c r="O194" s="3">
        <v>12.888</v>
      </c>
      <c r="P194" s="3">
        <v>7.8690000000000024</v>
      </c>
      <c r="Q194" s="3">
        <v>7.4349999999999987</v>
      </c>
      <c r="R194" s="3">
        <v>7.1400000000000006</v>
      </c>
      <c r="S194" s="3">
        <v>7.5069999999999979</v>
      </c>
      <c r="T194" s="3">
        <v>7.8620000000000019</v>
      </c>
      <c r="U194" s="21">
        <f t="shared" ref="U194:U257" si="6">IF(COUNT(O194:T194)=6,SUM(O194:T194),"")</f>
        <v>50.701000000000001</v>
      </c>
      <c r="V194" s="21">
        <f t="shared" ref="V194:V257" si="7">3.6*750/U194</f>
        <v>53.25338750714976</v>
      </c>
    </row>
    <row r="195" spans="1:22" x14ac:dyDescent="0.45">
      <c r="A195" s="31" t="s">
        <v>166</v>
      </c>
      <c r="B195" s="31">
        <v>2023</v>
      </c>
      <c r="C195" s="17">
        <v>45037</v>
      </c>
      <c r="D195" s="31" t="s">
        <v>30</v>
      </c>
      <c r="E195" s="31" t="s">
        <v>1943</v>
      </c>
      <c r="F195" s="31">
        <v>1</v>
      </c>
      <c r="G195" s="3" t="s">
        <v>96</v>
      </c>
      <c r="H195" s="3" t="s">
        <v>418</v>
      </c>
      <c r="I195" s="3" t="s">
        <v>425</v>
      </c>
      <c r="J195" s="3" t="s">
        <v>448</v>
      </c>
      <c r="K195" s="32">
        <f>(C195-VLOOKUP(H195,Riders!$A$2:$D$3499,4,FALSE))/365</f>
        <v>24.915068493150685</v>
      </c>
      <c r="L195" s="32">
        <f>(C195-VLOOKUP(I195,Riders!$A$2:$D$3499,4,FALSE))/365</f>
        <v>29.419178082191781</v>
      </c>
      <c r="M195" s="32">
        <f>(C195-VLOOKUP(J195,Riders!$A$2:$D$3499,4,FALSE))/365</f>
        <v>27.515068493150686</v>
      </c>
      <c r="N195" s="31">
        <v>1</v>
      </c>
      <c r="O195" s="3">
        <v>11.686999999999999</v>
      </c>
      <c r="P195" s="3">
        <v>7.5290000000000017</v>
      </c>
      <c r="Q195" s="3">
        <v>6.9469999999999992</v>
      </c>
      <c r="R195" s="3">
        <v>7.0449999999999982</v>
      </c>
      <c r="S195" s="3">
        <v>7.0620000000000047</v>
      </c>
      <c r="T195" s="3">
        <v>7.2069999999999936</v>
      </c>
      <c r="U195" s="21">
        <f t="shared" si="6"/>
        <v>47.476999999999997</v>
      </c>
      <c r="V195" s="21">
        <f t="shared" si="7"/>
        <v>56.869642142511111</v>
      </c>
    </row>
    <row r="196" spans="1:22" x14ac:dyDescent="0.45">
      <c r="A196" s="31" t="s">
        <v>166</v>
      </c>
      <c r="B196" s="31">
        <v>2023</v>
      </c>
      <c r="C196" s="17">
        <v>45037</v>
      </c>
      <c r="D196" s="31" t="s">
        <v>30</v>
      </c>
      <c r="E196" s="31" t="s">
        <v>1943</v>
      </c>
      <c r="F196" s="31">
        <v>1</v>
      </c>
      <c r="G196" s="3" t="s">
        <v>43</v>
      </c>
      <c r="H196" s="3" t="s">
        <v>510</v>
      </c>
      <c r="I196" s="3" t="s">
        <v>1960</v>
      </c>
      <c r="J196" s="3" t="s">
        <v>508</v>
      </c>
      <c r="K196" s="32">
        <f>(C196-VLOOKUP(H196,Riders!$A$2:$D$3499,4,FALSE))/365</f>
        <v>26.117808219178084</v>
      </c>
      <c r="L196" s="32" t="e">
        <f>(C196-VLOOKUP(I196,Riders!$A$2:$D$3499,4,FALSE))/365</f>
        <v>#N/A</v>
      </c>
      <c r="M196" s="32">
        <f>(C196-VLOOKUP(J196,Riders!$A$2:$D$3499,4,FALSE))/365</f>
        <v>19.243835616438357</v>
      </c>
      <c r="N196" s="31">
        <v>2</v>
      </c>
      <c r="O196" s="3">
        <v>11.757999999999999</v>
      </c>
      <c r="P196" s="3">
        <v>7.4570000000000007</v>
      </c>
      <c r="Q196" s="3">
        <v>6.8889999999999993</v>
      </c>
      <c r="R196" s="3">
        <v>7.0240000000000009</v>
      </c>
      <c r="S196" s="3">
        <v>7.1219999999999999</v>
      </c>
      <c r="T196" s="3">
        <v>7.3990000000000009</v>
      </c>
      <c r="U196" s="21">
        <f t="shared" si="6"/>
        <v>47.649000000000001</v>
      </c>
      <c r="V196" s="21">
        <f t="shared" si="7"/>
        <v>56.664358118743309</v>
      </c>
    </row>
    <row r="197" spans="1:22" x14ac:dyDescent="0.45">
      <c r="A197" s="31" t="s">
        <v>166</v>
      </c>
      <c r="B197" s="31">
        <v>2023</v>
      </c>
      <c r="C197" s="17">
        <v>45037</v>
      </c>
      <c r="D197" s="31" t="s">
        <v>30</v>
      </c>
      <c r="E197" s="31" t="s">
        <v>1943</v>
      </c>
      <c r="F197" s="31">
        <v>2</v>
      </c>
      <c r="G197" s="3" t="s">
        <v>79</v>
      </c>
      <c r="H197" s="3" t="s">
        <v>358</v>
      </c>
      <c r="I197" s="3" t="s">
        <v>465</v>
      </c>
      <c r="J197" s="3" t="s">
        <v>1949</v>
      </c>
      <c r="K197" s="32">
        <f>(C197-VLOOKUP(H197,Riders!$A$2:$D$3499,4,FALSE))/365</f>
        <v>30.241095890410961</v>
      </c>
      <c r="L197" s="32">
        <f>(C197-VLOOKUP(I197,Riders!$A$2:$D$3499,4,FALSE))/365</f>
        <v>23.972602739726028</v>
      </c>
      <c r="M197" s="32">
        <f>(C197-VLOOKUP(J197,Riders!$A$2:$D$3499,4,FALSE))/365</f>
        <v>24.293150684931508</v>
      </c>
      <c r="N197" s="31">
        <v>1</v>
      </c>
      <c r="O197" s="3">
        <v>11.571</v>
      </c>
      <c r="P197" s="3">
        <v>7.4429999999999996</v>
      </c>
      <c r="Q197" s="3">
        <v>6.9560000000000004</v>
      </c>
      <c r="R197" s="3">
        <v>6.9870000000000019</v>
      </c>
      <c r="S197" s="3">
        <v>7.1709999999999994</v>
      </c>
      <c r="T197" s="3">
        <v>7.3950000000000031</v>
      </c>
      <c r="U197" s="21">
        <f t="shared" si="6"/>
        <v>47.523000000000003</v>
      </c>
      <c r="V197" s="21">
        <f t="shared" si="7"/>
        <v>56.814595038192031</v>
      </c>
    </row>
    <row r="198" spans="1:22" x14ac:dyDescent="0.45">
      <c r="A198" s="31" t="s">
        <v>166</v>
      </c>
      <c r="B198" s="31">
        <v>2023</v>
      </c>
      <c r="C198" s="17">
        <v>45037</v>
      </c>
      <c r="D198" s="31" t="s">
        <v>30</v>
      </c>
      <c r="E198" s="31" t="s">
        <v>1943</v>
      </c>
      <c r="F198" s="31">
        <v>2</v>
      </c>
      <c r="G198" s="3" t="s">
        <v>46</v>
      </c>
      <c r="H198" s="3" t="s">
        <v>262</v>
      </c>
      <c r="I198" s="3" t="s">
        <v>530</v>
      </c>
      <c r="J198" s="3" t="s">
        <v>1959</v>
      </c>
      <c r="K198" s="32">
        <f>(C198-VLOOKUP(H198,Riders!$A$2:$D$3499,4,FALSE))/365</f>
        <v>26.542465753424658</v>
      </c>
      <c r="L198" s="32">
        <f>(C198-VLOOKUP(I198,Riders!$A$2:$D$3499,4,FALSE))/365</f>
        <v>27.608219178082191</v>
      </c>
      <c r="M198" s="32">
        <f>(C198-VLOOKUP(J198,Riders!$A$2:$D$3499,4,FALSE))/365</f>
        <v>31.367123287671234</v>
      </c>
      <c r="N198" s="31">
        <v>2</v>
      </c>
      <c r="O198" s="3">
        <v>12.074999999999999</v>
      </c>
      <c r="P198" s="3">
        <v>7.5839999999999996</v>
      </c>
      <c r="Q198" s="3">
        <v>7.3490000000000002</v>
      </c>
      <c r="R198" s="3">
        <v>7.5449999999999982</v>
      </c>
      <c r="S198" s="3">
        <v>7.3710000000000022</v>
      </c>
      <c r="T198" s="3">
        <v>7.3939999999999984</v>
      </c>
      <c r="U198" s="21">
        <f t="shared" si="6"/>
        <v>49.317999999999998</v>
      </c>
      <c r="V198" s="21">
        <f t="shared" si="7"/>
        <v>54.746745610122069</v>
      </c>
    </row>
    <row r="199" spans="1:22" x14ac:dyDescent="0.45">
      <c r="A199" s="31" t="s">
        <v>166</v>
      </c>
      <c r="B199" s="31">
        <v>2023</v>
      </c>
      <c r="C199" s="17">
        <v>45037</v>
      </c>
      <c r="D199" s="31" t="s">
        <v>30</v>
      </c>
      <c r="E199" s="31" t="s">
        <v>1943</v>
      </c>
      <c r="F199" s="31">
        <v>3</v>
      </c>
      <c r="G199" s="3" t="s">
        <v>177</v>
      </c>
      <c r="H199" s="3" t="s">
        <v>397</v>
      </c>
      <c r="I199" s="3" t="s">
        <v>419</v>
      </c>
      <c r="J199" s="3" t="s">
        <v>401</v>
      </c>
      <c r="K199" s="32">
        <f>(C199-VLOOKUP(H199,Riders!$A$2:$D$3499,4,FALSE))/365</f>
        <v>30.421917808219177</v>
      </c>
      <c r="L199" s="32">
        <f>(C199-VLOOKUP(I199,Riders!$A$2:$D$3499,4,FALSE))/365</f>
        <v>27.6</v>
      </c>
      <c r="M199" s="32">
        <f>(C199-VLOOKUP(J199,Riders!$A$2:$D$3499,4,FALSE))/365</f>
        <v>25.827397260273973</v>
      </c>
      <c r="N199" s="31">
        <v>1</v>
      </c>
      <c r="O199" s="3">
        <v>11.694000000000001</v>
      </c>
      <c r="P199" s="3">
        <v>7.4670000000000014</v>
      </c>
      <c r="Q199" s="3">
        <v>6.84</v>
      </c>
      <c r="R199" s="3">
        <v>6.9250000000000007</v>
      </c>
      <c r="S199" s="3">
        <v>6.9409999999999954</v>
      </c>
      <c r="T199" s="3">
        <v>7.2390000000000043</v>
      </c>
      <c r="U199" s="21">
        <f t="shared" si="6"/>
        <v>47.106000000000002</v>
      </c>
      <c r="V199" s="21">
        <f t="shared" si="7"/>
        <v>57.317539166985092</v>
      </c>
    </row>
    <row r="200" spans="1:22" x14ac:dyDescent="0.45">
      <c r="A200" s="31" t="s">
        <v>166</v>
      </c>
      <c r="B200" s="31">
        <v>2023</v>
      </c>
      <c r="C200" s="17">
        <v>45037</v>
      </c>
      <c r="D200" s="31" t="s">
        <v>30</v>
      </c>
      <c r="E200" s="31" t="s">
        <v>1943</v>
      </c>
      <c r="F200" s="31">
        <v>3</v>
      </c>
      <c r="G200" s="3" t="s">
        <v>265</v>
      </c>
      <c r="H200" s="3" t="s">
        <v>1952</v>
      </c>
      <c r="I200" s="3" t="s">
        <v>475</v>
      </c>
      <c r="J200" s="3" t="s">
        <v>439</v>
      </c>
      <c r="K200" s="32">
        <f>(C200-VLOOKUP(H200,Riders!$A$2:$D$3499,4,FALSE))/365</f>
        <v>19.764383561643836</v>
      </c>
      <c r="L200" s="32">
        <f>(C200-VLOOKUP(I200,Riders!$A$2:$D$3499,4,FALSE))/365</f>
        <v>19.621917808219177</v>
      </c>
      <c r="M200" s="32">
        <f>(C200-VLOOKUP(J200,Riders!$A$2:$D$3499,4,FALSE))/365</f>
        <v>25.265753424657536</v>
      </c>
      <c r="N200" s="31">
        <v>2</v>
      </c>
      <c r="O200" s="3">
        <v>13.013999999999999</v>
      </c>
      <c r="P200" s="3">
        <v>7.8940000000000019</v>
      </c>
      <c r="Q200" s="3">
        <v>7.1359999999999992</v>
      </c>
      <c r="R200" s="3">
        <v>7.1539999999999999</v>
      </c>
      <c r="S200" s="3">
        <v>7.3560000000000016</v>
      </c>
      <c r="T200" s="3">
        <v>7.617999999999995</v>
      </c>
      <c r="U200" s="21">
        <f t="shared" si="6"/>
        <v>50.171999999999997</v>
      </c>
      <c r="V200" s="21">
        <f t="shared" si="7"/>
        <v>53.814876823726387</v>
      </c>
    </row>
    <row r="201" spans="1:22" x14ac:dyDescent="0.45">
      <c r="A201" s="31" t="s">
        <v>166</v>
      </c>
      <c r="B201" s="31">
        <v>2023</v>
      </c>
      <c r="C201" s="17">
        <v>45037</v>
      </c>
      <c r="D201" s="31" t="s">
        <v>30</v>
      </c>
      <c r="E201" s="31" t="s">
        <v>1943</v>
      </c>
      <c r="F201" s="31">
        <v>4</v>
      </c>
      <c r="G201" s="3" t="s">
        <v>58</v>
      </c>
      <c r="H201" s="3" t="s">
        <v>387</v>
      </c>
      <c r="I201" s="3" t="s">
        <v>400</v>
      </c>
      <c r="J201" s="3" t="s">
        <v>447</v>
      </c>
      <c r="K201" s="32">
        <f>(C201-VLOOKUP(H201,Riders!$A$2:$D$3499,4,FALSE))/365</f>
        <v>26.18082191780822</v>
      </c>
      <c r="L201" s="32">
        <f>(C201-VLOOKUP(I201,Riders!$A$2:$D$3499,4,FALSE))/365</f>
        <v>29.18904109589041</v>
      </c>
      <c r="M201" s="32">
        <f>(C201-VLOOKUP(J201,Riders!$A$2:$D$3499,4,FALSE))/365</f>
        <v>22.846575342465755</v>
      </c>
      <c r="N201" s="31">
        <v>1</v>
      </c>
      <c r="O201" s="3">
        <v>11.587</v>
      </c>
      <c r="P201" s="3">
        <v>7.4880000000000004</v>
      </c>
      <c r="Q201" s="3">
        <v>6.9490000000000016</v>
      </c>
      <c r="R201" s="3">
        <v>7.1019999999999968</v>
      </c>
      <c r="S201" s="3">
        <v>7.1640000000000006</v>
      </c>
      <c r="T201" s="3">
        <v>7.3250000000000028</v>
      </c>
      <c r="U201" s="21">
        <f t="shared" si="6"/>
        <v>47.615000000000002</v>
      </c>
      <c r="V201" s="21">
        <f t="shared" si="7"/>
        <v>56.704819909692318</v>
      </c>
    </row>
    <row r="202" spans="1:22" x14ac:dyDescent="0.45">
      <c r="A202" s="31" t="s">
        <v>166</v>
      </c>
      <c r="B202" s="31">
        <v>2023</v>
      </c>
      <c r="C202" s="17">
        <v>45037</v>
      </c>
      <c r="D202" s="31" t="s">
        <v>30</v>
      </c>
      <c r="E202" s="31" t="s">
        <v>31</v>
      </c>
      <c r="F202" s="31" t="s">
        <v>578</v>
      </c>
      <c r="G202" s="3" t="s">
        <v>177</v>
      </c>
      <c r="H202" s="3" t="s">
        <v>397</v>
      </c>
      <c r="I202" s="3" t="s">
        <v>419</v>
      </c>
      <c r="J202" s="3" t="s">
        <v>401</v>
      </c>
      <c r="K202" s="32">
        <f>(C202-VLOOKUP(H202,Riders!$A$2:$D$3499,4,FALSE))/365</f>
        <v>30.421917808219177</v>
      </c>
      <c r="L202" s="32">
        <f>(C202-VLOOKUP(I202,Riders!$A$2:$D$3499,4,FALSE))/365</f>
        <v>27.6</v>
      </c>
      <c r="M202" s="32">
        <f>(C202-VLOOKUP(J202,Riders!$A$2:$D$3499,4,FALSE))/365</f>
        <v>25.827397260273973</v>
      </c>
      <c r="N202" s="31">
        <v>1</v>
      </c>
      <c r="O202" s="3">
        <v>11.71</v>
      </c>
      <c r="P202" s="3">
        <v>7.4029999999999987</v>
      </c>
      <c r="Q202" s="3">
        <v>6.8440000000000012</v>
      </c>
      <c r="R202" s="3">
        <v>6.9480000000000004</v>
      </c>
      <c r="S202" s="3">
        <v>6.9170000000000016</v>
      </c>
      <c r="T202" s="3">
        <v>7.1789999999999949</v>
      </c>
      <c r="U202" s="21">
        <f t="shared" si="6"/>
        <v>47.000999999999998</v>
      </c>
      <c r="V202" s="21">
        <f t="shared" si="7"/>
        <v>57.445586264122042</v>
      </c>
    </row>
    <row r="203" spans="1:22" x14ac:dyDescent="0.45">
      <c r="A203" s="31" t="s">
        <v>166</v>
      </c>
      <c r="B203" s="31">
        <v>2023</v>
      </c>
      <c r="C203" s="17">
        <v>45037</v>
      </c>
      <c r="D203" s="31" t="s">
        <v>30</v>
      </c>
      <c r="E203" s="31" t="s">
        <v>31</v>
      </c>
      <c r="F203" s="31" t="s">
        <v>578</v>
      </c>
      <c r="G203" s="3" t="s">
        <v>96</v>
      </c>
      <c r="H203" s="3" t="s">
        <v>418</v>
      </c>
      <c r="I203" s="3" t="s">
        <v>425</v>
      </c>
      <c r="J203" s="3" t="s">
        <v>448</v>
      </c>
      <c r="K203" s="32">
        <f>(C203-VLOOKUP(H203,Riders!$A$2:$D$3499,4,FALSE))/365</f>
        <v>24.915068493150685</v>
      </c>
      <c r="L203" s="32">
        <f>(C203-VLOOKUP(I203,Riders!$A$2:$D$3499,4,FALSE))/365</f>
        <v>29.419178082191781</v>
      </c>
      <c r="M203" s="32">
        <f>(C203-VLOOKUP(J203,Riders!$A$2:$D$3499,4,FALSE))/365</f>
        <v>27.515068493150686</v>
      </c>
      <c r="N203" s="31">
        <v>2</v>
      </c>
      <c r="O203" s="3">
        <v>11.741</v>
      </c>
      <c r="P203" s="3">
        <v>7.4499999999999993</v>
      </c>
      <c r="Q203" s="3">
        <v>6.9610000000000021</v>
      </c>
      <c r="R203" s="3">
        <v>7.0349999999999966</v>
      </c>
      <c r="S203" s="3">
        <v>7.0310000000000059</v>
      </c>
      <c r="T203" s="3">
        <v>7.195999999999998</v>
      </c>
      <c r="U203" s="21">
        <f t="shared" si="6"/>
        <v>47.414000000000001</v>
      </c>
      <c r="V203" s="21">
        <f t="shared" si="7"/>
        <v>56.945206057282654</v>
      </c>
    </row>
    <row r="204" spans="1:22" x14ac:dyDescent="0.45">
      <c r="A204" s="31" t="s">
        <v>166</v>
      </c>
      <c r="B204" s="31">
        <v>2023</v>
      </c>
      <c r="C204" s="17">
        <v>45037</v>
      </c>
      <c r="D204" s="31" t="s">
        <v>30</v>
      </c>
      <c r="E204" s="31" t="s">
        <v>31</v>
      </c>
      <c r="F204" s="31" t="s">
        <v>579</v>
      </c>
      <c r="G204" s="3" t="s">
        <v>58</v>
      </c>
      <c r="H204" s="3" t="s">
        <v>387</v>
      </c>
      <c r="I204" s="3" t="s">
        <v>400</v>
      </c>
      <c r="J204" s="3" t="s">
        <v>447</v>
      </c>
      <c r="K204" s="32">
        <f>(C204-VLOOKUP(H204,Riders!$A$2:$D$3499,4,FALSE))/365</f>
        <v>26.18082191780822</v>
      </c>
      <c r="L204" s="32">
        <f>(C204-VLOOKUP(I204,Riders!$A$2:$D$3499,4,FALSE))/365</f>
        <v>29.18904109589041</v>
      </c>
      <c r="M204" s="32">
        <f>(C204-VLOOKUP(J204,Riders!$A$2:$D$3499,4,FALSE))/365</f>
        <v>22.846575342465755</v>
      </c>
      <c r="N204" s="31">
        <v>3</v>
      </c>
      <c r="O204" s="3">
        <v>11.686999999999999</v>
      </c>
      <c r="P204" s="3">
        <v>7.4830000000000023</v>
      </c>
      <c r="Q204" s="3">
        <v>6.9449999999999967</v>
      </c>
      <c r="R204" s="3">
        <v>7.0410000000000004</v>
      </c>
      <c r="S204" s="3">
        <v>7.1110000000000042</v>
      </c>
      <c r="T204" s="3">
        <v>7.3019999999999996</v>
      </c>
      <c r="U204" s="21">
        <f t="shared" si="6"/>
        <v>47.569000000000003</v>
      </c>
      <c r="V204" s="21">
        <f t="shared" si="7"/>
        <v>56.759654396771005</v>
      </c>
    </row>
    <row r="205" spans="1:22" x14ac:dyDescent="0.45">
      <c r="A205" s="31" t="s">
        <v>166</v>
      </c>
      <c r="B205" s="31">
        <v>2023</v>
      </c>
      <c r="C205" s="17">
        <v>45037</v>
      </c>
      <c r="D205" s="31" t="s">
        <v>30</v>
      </c>
      <c r="E205" s="31" t="s">
        <v>31</v>
      </c>
      <c r="F205" s="31" t="s">
        <v>579</v>
      </c>
      <c r="G205" s="3" t="s">
        <v>79</v>
      </c>
      <c r="H205" s="3" t="s">
        <v>358</v>
      </c>
      <c r="I205" s="3" t="s">
        <v>465</v>
      </c>
      <c r="J205" s="3" t="s">
        <v>1949</v>
      </c>
      <c r="K205" s="32">
        <f>(C205-VLOOKUP(H205,Riders!$A$2:$D$3499,4,FALSE))/365</f>
        <v>30.241095890410961</v>
      </c>
      <c r="L205" s="32">
        <f>(C205-VLOOKUP(I205,Riders!$A$2:$D$3499,4,FALSE))/365</f>
        <v>23.972602739726028</v>
      </c>
      <c r="M205" s="32">
        <f>(C205-VLOOKUP(J205,Riders!$A$2:$D$3499,4,FALSE))/365</f>
        <v>24.293150684931508</v>
      </c>
      <c r="N205" s="31">
        <v>4</v>
      </c>
      <c r="O205" s="3">
        <v>11.627000000000001</v>
      </c>
      <c r="P205" s="3">
        <v>7.4979999999999993</v>
      </c>
      <c r="Q205" s="3">
        <v>7.0079999999999991</v>
      </c>
      <c r="R205" s="3">
        <v>7.0980000000000034</v>
      </c>
      <c r="S205" s="3">
        <v>7.2929999999999993</v>
      </c>
      <c r="T205" s="3">
        <v>7.570999999999998</v>
      </c>
      <c r="U205" s="21">
        <f t="shared" si="6"/>
        <v>48.094999999999999</v>
      </c>
      <c r="V205" s="21">
        <f t="shared" si="7"/>
        <v>56.138891776691963</v>
      </c>
    </row>
    <row r="206" spans="1:22" x14ac:dyDescent="0.45">
      <c r="A206" s="31" t="s">
        <v>199</v>
      </c>
      <c r="B206" s="31">
        <v>2023</v>
      </c>
      <c r="C206" s="17">
        <v>45141</v>
      </c>
      <c r="D206" s="31" t="s">
        <v>103</v>
      </c>
      <c r="E206" s="31" t="s">
        <v>245</v>
      </c>
      <c r="F206" s="31" t="s">
        <v>245</v>
      </c>
      <c r="G206" s="3" t="s">
        <v>79</v>
      </c>
      <c r="H206" s="3" t="s">
        <v>478</v>
      </c>
      <c r="I206" s="3" t="s">
        <v>431</v>
      </c>
      <c r="J206" s="3" t="s">
        <v>492</v>
      </c>
      <c r="K206" s="32">
        <f>(C206-VLOOKUP(H206,Riders!$A$2:$D$3499,4,FALSE))/365</f>
        <v>23.841095890410958</v>
      </c>
      <c r="L206" s="32">
        <f>(C206-VLOOKUP(I206,Riders!$A$2:$D$3499,4,FALSE))/365</f>
        <v>24.92876712328767</v>
      </c>
      <c r="M206" s="32">
        <f>(C206-VLOOKUP(J206,Riders!$A$2:$D$3499,4,FALSE))/365</f>
        <v>20.627397260273973</v>
      </c>
      <c r="N206" s="31">
        <v>1</v>
      </c>
      <c r="O206" s="3">
        <v>11.749000000000001</v>
      </c>
      <c r="P206" s="3">
        <v>7.4129999999999976</v>
      </c>
      <c r="Q206" s="3">
        <v>6.7119999999999997</v>
      </c>
      <c r="R206" s="3">
        <v>6.6699999999999982</v>
      </c>
      <c r="S206" s="3">
        <v>6.7150000000000034</v>
      </c>
      <c r="T206" s="3">
        <v>6.8130000000000024</v>
      </c>
      <c r="U206" s="21">
        <f t="shared" si="6"/>
        <v>46.072000000000003</v>
      </c>
      <c r="V206" s="21">
        <f t="shared" si="7"/>
        <v>58.603924292411875</v>
      </c>
    </row>
    <row r="207" spans="1:22" x14ac:dyDescent="0.45">
      <c r="A207" s="31" t="s">
        <v>199</v>
      </c>
      <c r="B207" s="31">
        <v>2023</v>
      </c>
      <c r="C207" s="17">
        <v>45141</v>
      </c>
      <c r="D207" s="31" t="s">
        <v>103</v>
      </c>
      <c r="E207" s="31" t="s">
        <v>245</v>
      </c>
      <c r="F207" s="31" t="s">
        <v>245</v>
      </c>
      <c r="G207" s="3" t="s">
        <v>88</v>
      </c>
      <c r="H207" s="3" t="s">
        <v>410</v>
      </c>
      <c r="I207" s="3" t="s">
        <v>350</v>
      </c>
      <c r="J207" s="3" t="s">
        <v>365</v>
      </c>
      <c r="K207" s="32">
        <f>(C207-VLOOKUP(H207,Riders!$A$2:$D$3499,4,FALSE))/365</f>
        <v>23.586301369863012</v>
      </c>
      <c r="L207" s="32">
        <f>(C207-VLOOKUP(I207,Riders!$A$2:$D$3499,4,FALSE))/365</f>
        <v>25.567123287671233</v>
      </c>
      <c r="M207" s="32">
        <f>(C207-VLOOKUP(J207,Riders!$A$2:$D$3499,4,FALSE))/365</f>
        <v>25.893150684931506</v>
      </c>
      <c r="N207" s="31">
        <v>2</v>
      </c>
      <c r="O207" s="3">
        <v>11.707000000000001</v>
      </c>
      <c r="P207" s="3">
        <v>7.379999999999999</v>
      </c>
      <c r="Q207" s="3">
        <v>6.7759999999999998</v>
      </c>
      <c r="R207" s="3">
        <v>6.7090000000000032</v>
      </c>
      <c r="S207" s="3">
        <v>6.8519999999999968</v>
      </c>
      <c r="T207" s="3">
        <v>7.0429999999999993</v>
      </c>
      <c r="U207" s="21">
        <f t="shared" si="6"/>
        <v>46.466999999999999</v>
      </c>
      <c r="V207" s="21">
        <f t="shared" si="7"/>
        <v>58.105752469494483</v>
      </c>
    </row>
    <row r="208" spans="1:22" x14ac:dyDescent="0.45">
      <c r="A208" s="31" t="s">
        <v>199</v>
      </c>
      <c r="B208" s="31">
        <v>2023</v>
      </c>
      <c r="C208" s="17">
        <v>45141</v>
      </c>
      <c r="D208" s="31" t="s">
        <v>103</v>
      </c>
      <c r="E208" s="31" t="s">
        <v>245</v>
      </c>
      <c r="F208" s="31" t="s">
        <v>245</v>
      </c>
      <c r="G208" s="3" t="s">
        <v>43</v>
      </c>
      <c r="H208" s="3" t="s">
        <v>442</v>
      </c>
      <c r="I208" s="3" t="s">
        <v>373</v>
      </c>
      <c r="J208" s="3" t="s">
        <v>480</v>
      </c>
      <c r="K208" s="32">
        <f>(C208-VLOOKUP(H208,Riders!$A$2:$D$3499,4,FALSE))/365</f>
        <v>25.764383561643836</v>
      </c>
      <c r="L208" s="32">
        <f>(C208-VLOOKUP(I208,Riders!$A$2:$D$3499,4,FALSE))/365</f>
        <v>24.402739726027399</v>
      </c>
      <c r="M208" s="32">
        <f>(C208-VLOOKUP(J208,Riders!$A$2:$D$3499,4,FALSE))/365</f>
        <v>18.317808219178083</v>
      </c>
      <c r="N208" s="31">
        <v>3</v>
      </c>
      <c r="O208" s="3">
        <v>11.384</v>
      </c>
      <c r="P208" s="3">
        <v>7.2729999999999997</v>
      </c>
      <c r="Q208" s="3">
        <v>6.8320000000000007</v>
      </c>
      <c r="R208" s="3">
        <v>6.950999999999997</v>
      </c>
      <c r="S208" s="3">
        <v>7.0240000000000009</v>
      </c>
      <c r="T208" s="3">
        <v>7.2150000000000034</v>
      </c>
      <c r="U208" s="21">
        <f t="shared" si="6"/>
        <v>46.679000000000002</v>
      </c>
      <c r="V208" s="21">
        <f t="shared" si="7"/>
        <v>57.841856080892903</v>
      </c>
    </row>
    <row r="209" spans="1:22" x14ac:dyDescent="0.45">
      <c r="A209" s="31" t="s">
        <v>199</v>
      </c>
      <c r="B209" s="31">
        <v>2023</v>
      </c>
      <c r="C209" s="17">
        <v>45141</v>
      </c>
      <c r="D209" s="31" t="s">
        <v>103</v>
      </c>
      <c r="E209" s="31" t="s">
        <v>245</v>
      </c>
      <c r="F209" s="31" t="s">
        <v>245</v>
      </c>
      <c r="G209" s="3" t="s">
        <v>34</v>
      </c>
      <c r="H209" s="3" t="s">
        <v>1950</v>
      </c>
      <c r="I209" s="3" t="s">
        <v>441</v>
      </c>
      <c r="J209" s="3" t="s">
        <v>376</v>
      </c>
      <c r="K209" s="32">
        <f>(C209-VLOOKUP(H209,Riders!$A$2:$D$3499,4,FALSE))/365</f>
        <v>27.317808219178083</v>
      </c>
      <c r="L209" s="32">
        <f>(C209-VLOOKUP(I209,Riders!$A$2:$D$3499,4,FALSE))/365</f>
        <v>23.912328767123288</v>
      </c>
      <c r="M209" s="32">
        <f>(C209-VLOOKUP(J209,Riders!$A$2:$D$3499,4,FALSE))/365</f>
        <v>25.197260273972603</v>
      </c>
      <c r="N209" s="31">
        <v>4</v>
      </c>
      <c r="O209" s="3">
        <v>11.711</v>
      </c>
      <c r="P209" s="3">
        <v>7.3819999999999997</v>
      </c>
      <c r="Q209" s="3">
        <v>6.7970000000000006</v>
      </c>
      <c r="R209" s="3">
        <v>6.8810000000000002</v>
      </c>
      <c r="S209" s="3">
        <v>6.9810000000000016</v>
      </c>
      <c r="T209" s="3">
        <v>7.296999999999997</v>
      </c>
      <c r="U209" s="21">
        <f t="shared" si="6"/>
        <v>47.048999999999999</v>
      </c>
      <c r="V209" s="21">
        <f t="shared" si="7"/>
        <v>57.386979531977303</v>
      </c>
    </row>
    <row r="210" spans="1:22" x14ac:dyDescent="0.45">
      <c r="A210" s="31" t="s">
        <v>199</v>
      </c>
      <c r="B210" s="31">
        <v>2023</v>
      </c>
      <c r="C210" s="17">
        <v>45141</v>
      </c>
      <c r="D210" s="31" t="s">
        <v>103</v>
      </c>
      <c r="E210" s="31" t="s">
        <v>245</v>
      </c>
      <c r="F210" s="31" t="s">
        <v>245</v>
      </c>
      <c r="G210" s="3" t="s">
        <v>37</v>
      </c>
      <c r="H210" s="3" t="s">
        <v>446</v>
      </c>
      <c r="I210" s="3" t="s">
        <v>512</v>
      </c>
      <c r="J210" s="3" t="s">
        <v>493</v>
      </c>
      <c r="K210" s="32">
        <f>(C210-VLOOKUP(H210,Riders!$A$2:$D$3499,4,FALSE))/365</f>
        <v>23.605479452054794</v>
      </c>
      <c r="L210" s="32">
        <f>(C210-VLOOKUP(I210,Riders!$A$2:$D$3499,4,FALSE))/365</f>
        <v>22.846575342465755</v>
      </c>
      <c r="M210" s="32">
        <f>(C210-VLOOKUP(J210,Riders!$A$2:$D$3499,4,FALSE))/365</f>
        <v>25.084931506849315</v>
      </c>
      <c r="N210" s="31">
        <v>5</v>
      </c>
      <c r="O210" s="3">
        <v>11.7</v>
      </c>
      <c r="P210" s="3">
        <v>7.4320000000000022</v>
      </c>
      <c r="Q210" s="3">
        <v>6.950999999999997</v>
      </c>
      <c r="R210" s="3">
        <v>7.0760000000000014</v>
      </c>
      <c r="S210" s="3">
        <v>6.8659999999999997</v>
      </c>
      <c r="T210" s="3">
        <v>7.1330000000000027</v>
      </c>
      <c r="U210" s="21">
        <f t="shared" si="6"/>
        <v>47.158000000000001</v>
      </c>
      <c r="V210" s="21">
        <f t="shared" si="7"/>
        <v>57.254336485856058</v>
      </c>
    </row>
    <row r="211" spans="1:22" x14ac:dyDescent="0.45">
      <c r="A211" s="31" t="s">
        <v>199</v>
      </c>
      <c r="B211" s="31">
        <v>2023</v>
      </c>
      <c r="C211" s="17">
        <v>45141</v>
      </c>
      <c r="D211" s="31" t="s">
        <v>103</v>
      </c>
      <c r="E211" s="31" t="s">
        <v>245</v>
      </c>
      <c r="F211" s="31" t="s">
        <v>245</v>
      </c>
      <c r="G211" s="3" t="s">
        <v>177</v>
      </c>
      <c r="H211" s="3" t="s">
        <v>397</v>
      </c>
      <c r="I211" s="3" t="s">
        <v>419</v>
      </c>
      <c r="J211" s="3" t="s">
        <v>401</v>
      </c>
      <c r="K211" s="32">
        <f>(C211-VLOOKUP(H211,Riders!$A$2:$D$3499,4,FALSE))/365</f>
        <v>30.706849315068492</v>
      </c>
      <c r="L211" s="32">
        <f>(C211-VLOOKUP(I211,Riders!$A$2:$D$3499,4,FALSE))/365</f>
        <v>27.884931506849316</v>
      </c>
      <c r="M211" s="32">
        <f>(C211-VLOOKUP(J211,Riders!$A$2:$D$3499,4,FALSE))/365</f>
        <v>26.112328767123287</v>
      </c>
      <c r="N211" s="31">
        <v>6</v>
      </c>
      <c r="O211" s="3">
        <v>11.725</v>
      </c>
      <c r="P211" s="3">
        <v>7.5299999999999994</v>
      </c>
      <c r="Q211" s="3">
        <v>6.8800000000000026</v>
      </c>
      <c r="R211" s="3">
        <v>6.9319999999999986</v>
      </c>
      <c r="S211" s="3">
        <v>6.9930000000000021</v>
      </c>
      <c r="T211" s="3">
        <v>7.2680000000000007</v>
      </c>
      <c r="U211" s="21">
        <f t="shared" si="6"/>
        <v>47.328000000000003</v>
      </c>
      <c r="V211" s="21">
        <f t="shared" si="7"/>
        <v>57.048681541582148</v>
      </c>
    </row>
    <row r="212" spans="1:22" x14ac:dyDescent="0.45">
      <c r="A212" s="31" t="s">
        <v>199</v>
      </c>
      <c r="B212" s="31">
        <v>2023</v>
      </c>
      <c r="C212" s="17">
        <v>45141</v>
      </c>
      <c r="D212" s="31" t="s">
        <v>103</v>
      </c>
      <c r="E212" s="31" t="s">
        <v>245</v>
      </c>
      <c r="F212" s="31" t="s">
        <v>245</v>
      </c>
      <c r="G212" s="3" t="s">
        <v>96</v>
      </c>
      <c r="H212" s="3" t="s">
        <v>418</v>
      </c>
      <c r="I212" s="3" t="s">
        <v>425</v>
      </c>
      <c r="J212" s="3" t="s">
        <v>448</v>
      </c>
      <c r="K212" s="32">
        <f>(C212-VLOOKUP(H212,Riders!$A$2:$D$3499,4,FALSE))/365</f>
        <v>25.2</v>
      </c>
      <c r="L212" s="32">
        <f>(C212-VLOOKUP(I212,Riders!$A$2:$D$3499,4,FALSE))/365</f>
        <v>29.704109589041096</v>
      </c>
      <c r="M212" s="32">
        <f>(C212-VLOOKUP(J212,Riders!$A$2:$D$3499,4,FALSE))/365</f>
        <v>27.8</v>
      </c>
      <c r="N212" s="31">
        <v>7</v>
      </c>
      <c r="O212" s="3">
        <v>11.653</v>
      </c>
      <c r="P212" s="3">
        <v>7.5149999999999988</v>
      </c>
      <c r="Q212" s="3">
        <v>6.9039999999999999</v>
      </c>
      <c r="R212" s="3">
        <v>6.9940000000000033</v>
      </c>
      <c r="S212" s="3">
        <v>7.0730000000000004</v>
      </c>
      <c r="T212" s="3">
        <v>7.2089999999999961</v>
      </c>
      <c r="U212" s="21">
        <f t="shared" si="6"/>
        <v>47.347999999999999</v>
      </c>
      <c r="V212" s="21">
        <f t="shared" si="7"/>
        <v>57.024583931739464</v>
      </c>
    </row>
    <row r="213" spans="1:22" x14ac:dyDescent="0.45">
      <c r="A213" s="31" t="s">
        <v>199</v>
      </c>
      <c r="B213" s="31">
        <v>2023</v>
      </c>
      <c r="C213" s="17">
        <v>45141</v>
      </c>
      <c r="D213" s="31" t="s">
        <v>103</v>
      </c>
      <c r="E213" s="31" t="s">
        <v>245</v>
      </c>
      <c r="F213" s="31" t="s">
        <v>245</v>
      </c>
      <c r="G213" s="3" t="s">
        <v>58</v>
      </c>
      <c r="H213" s="3" t="s">
        <v>387</v>
      </c>
      <c r="I213" s="3" t="s">
        <v>400</v>
      </c>
      <c r="J213" s="3" t="s">
        <v>447</v>
      </c>
      <c r="K213" s="32">
        <f>(C213-VLOOKUP(H213,Riders!$A$2:$D$3499,4,FALSE))/365</f>
        <v>26.465753424657535</v>
      </c>
      <c r="L213" s="32">
        <f>(C213-VLOOKUP(I213,Riders!$A$2:$D$3499,4,FALSE))/365</f>
        <v>29.473972602739725</v>
      </c>
      <c r="M213" s="32">
        <f>(C213-VLOOKUP(J213,Riders!$A$2:$D$3499,4,FALSE))/365</f>
        <v>23.13150684931507</v>
      </c>
      <c r="N213" s="31">
        <v>8</v>
      </c>
      <c r="O213" s="3">
        <v>11.465</v>
      </c>
      <c r="P213" s="3">
        <v>7.468</v>
      </c>
      <c r="Q213" s="3">
        <v>6.9690000000000012</v>
      </c>
      <c r="R213" s="3">
        <v>7.080999999999996</v>
      </c>
      <c r="S213" s="3">
        <v>7.1350000000000051</v>
      </c>
      <c r="T213" s="3">
        <v>7.3179999999999978</v>
      </c>
      <c r="U213" s="21">
        <f t="shared" si="6"/>
        <v>47.436</v>
      </c>
      <c r="V213" s="21">
        <f t="shared" si="7"/>
        <v>56.918795851252213</v>
      </c>
    </row>
    <row r="214" spans="1:22" x14ac:dyDescent="0.45">
      <c r="A214" s="31" t="s">
        <v>199</v>
      </c>
      <c r="B214" s="31">
        <v>2023</v>
      </c>
      <c r="C214" s="17">
        <v>45141</v>
      </c>
      <c r="D214" s="31" t="s">
        <v>103</v>
      </c>
      <c r="E214" s="31" t="s">
        <v>245</v>
      </c>
      <c r="F214" s="31" t="s">
        <v>245</v>
      </c>
      <c r="G214" s="3" t="s">
        <v>52</v>
      </c>
      <c r="H214" s="3" t="s">
        <v>346</v>
      </c>
      <c r="I214" s="3" t="s">
        <v>470</v>
      </c>
      <c r="J214" s="3" t="s">
        <v>472</v>
      </c>
      <c r="K214" s="32">
        <f>(C214-VLOOKUP(H214,Riders!$A$2:$D$3499,4,FALSE))/365</f>
        <v>24.284931506849315</v>
      </c>
      <c r="L214" s="32">
        <f>(C214-VLOOKUP(I214,Riders!$A$2:$D$3499,4,FALSE))/365</f>
        <v>21.024657534246575</v>
      </c>
      <c r="M214" s="32">
        <f>(C214-VLOOKUP(J214,Riders!$A$2:$D$3499,4,FALSE))/365</f>
        <v>21.484931506849314</v>
      </c>
      <c r="N214" s="31">
        <v>9</v>
      </c>
      <c r="O214" s="3">
        <v>11.974</v>
      </c>
      <c r="P214" s="3">
        <v>7.3840000000000003</v>
      </c>
      <c r="Q214" s="3">
        <v>7.1359999999999992</v>
      </c>
      <c r="R214" s="3">
        <v>7.142000000000003</v>
      </c>
      <c r="S214" s="3">
        <v>6.9499999999999957</v>
      </c>
      <c r="T214" s="3">
        <v>7.0420000000000016</v>
      </c>
      <c r="U214" s="21">
        <f t="shared" si="6"/>
        <v>47.628</v>
      </c>
      <c r="V214" s="21">
        <f t="shared" si="7"/>
        <v>56.689342403628117</v>
      </c>
    </row>
    <row r="215" spans="1:22" x14ac:dyDescent="0.45">
      <c r="A215" s="31" t="s">
        <v>199</v>
      </c>
      <c r="B215" s="31">
        <v>2023</v>
      </c>
      <c r="C215" s="17">
        <v>45141</v>
      </c>
      <c r="D215" s="31" t="s">
        <v>103</v>
      </c>
      <c r="E215" s="31" t="s">
        <v>245</v>
      </c>
      <c r="F215" s="31" t="s">
        <v>245</v>
      </c>
      <c r="G215" s="3" t="s">
        <v>49</v>
      </c>
      <c r="H215" s="3" t="s">
        <v>526</v>
      </c>
      <c r="I215" s="3" t="s">
        <v>451</v>
      </c>
      <c r="J215" s="3" t="s">
        <v>450</v>
      </c>
      <c r="K215" s="32">
        <f>(C215-VLOOKUP(H215,Riders!$A$2:$D$3499,4,FALSE))/365</f>
        <v>22.550684931506851</v>
      </c>
      <c r="L215" s="32">
        <f>(C215-VLOOKUP(I215,Riders!$A$2:$D$3499,4,FALSE))/365</f>
        <v>24.671232876712327</v>
      </c>
      <c r="M215" s="32">
        <f>(C215-VLOOKUP(J215,Riders!$A$2:$D$3499,4,FALSE))/365</f>
        <v>32.446575342465756</v>
      </c>
      <c r="N215" s="31">
        <v>10</v>
      </c>
      <c r="O215" s="3">
        <v>11.587</v>
      </c>
      <c r="P215" s="3">
        <v>7.6679999999999993</v>
      </c>
      <c r="Q215" s="3">
        <v>7.0080000000000027</v>
      </c>
      <c r="R215" s="3">
        <v>6.9869999999999983</v>
      </c>
      <c r="S215" s="3">
        <v>7.2839999999999989</v>
      </c>
      <c r="T215" s="3">
        <v>7.6140000000000043</v>
      </c>
      <c r="U215" s="21">
        <f t="shared" si="6"/>
        <v>48.148000000000003</v>
      </c>
      <c r="V215" s="21">
        <f t="shared" si="7"/>
        <v>56.077095621832676</v>
      </c>
    </row>
    <row r="216" spans="1:22" x14ac:dyDescent="0.45">
      <c r="A216" s="31" t="s">
        <v>199</v>
      </c>
      <c r="B216" s="31">
        <v>2023</v>
      </c>
      <c r="C216" s="17">
        <v>45141</v>
      </c>
      <c r="D216" s="31" t="s">
        <v>103</v>
      </c>
      <c r="E216" s="31" t="s">
        <v>245</v>
      </c>
      <c r="F216" s="31" t="s">
        <v>245</v>
      </c>
      <c r="G216" s="3" t="s">
        <v>67</v>
      </c>
      <c r="H216" s="3" t="s">
        <v>1961</v>
      </c>
      <c r="I216" s="3" t="s">
        <v>479</v>
      </c>
      <c r="J216" s="3" t="s">
        <v>385</v>
      </c>
      <c r="K216" s="32">
        <f>(C216-VLOOKUP(H216,Riders!$A$2:$D$3499,4,FALSE))/365</f>
        <v>29.956164383561642</v>
      </c>
      <c r="L216" s="32">
        <f>(C216-VLOOKUP(I216,Riders!$A$2:$D$3499,4,FALSE))/365</f>
        <v>20.761643835616439</v>
      </c>
      <c r="M216" s="32">
        <f>(C216-VLOOKUP(J216,Riders!$A$2:$D$3499,4,FALSE))/365</f>
        <v>32.010958904109586</v>
      </c>
      <c r="N216" s="31">
        <v>11</v>
      </c>
      <c r="O216" s="3">
        <v>11.782999999999999</v>
      </c>
      <c r="P216" s="3">
        <v>7.6160000000000014</v>
      </c>
      <c r="Q216" s="3">
        <v>7.1489999999999974</v>
      </c>
      <c r="R216" s="3">
        <v>7.3060000000000009</v>
      </c>
      <c r="S216" s="3">
        <v>7.2790000000000026</v>
      </c>
      <c r="T216" s="3">
        <v>7.4839999999999947</v>
      </c>
      <c r="U216" s="21">
        <f t="shared" si="6"/>
        <v>48.616999999999997</v>
      </c>
      <c r="V216" s="21">
        <f t="shared" si="7"/>
        <v>55.536129337474549</v>
      </c>
    </row>
    <row r="217" spans="1:22" x14ac:dyDescent="0.45">
      <c r="A217" s="31" t="s">
        <v>199</v>
      </c>
      <c r="B217" s="31">
        <v>2023</v>
      </c>
      <c r="C217" s="17">
        <v>45141</v>
      </c>
      <c r="D217" s="31" t="s">
        <v>103</v>
      </c>
      <c r="E217" s="31" t="s">
        <v>245</v>
      </c>
      <c r="F217" s="31" t="s">
        <v>245</v>
      </c>
      <c r="G217" s="3" t="s">
        <v>46</v>
      </c>
      <c r="H217" s="3" t="s">
        <v>262</v>
      </c>
      <c r="I217" s="3" t="s">
        <v>530</v>
      </c>
      <c r="J217" s="3" t="s">
        <v>516</v>
      </c>
      <c r="K217" s="32">
        <f>(C217-VLOOKUP(H217,Riders!$A$2:$D$3499,4,FALSE))/365</f>
        <v>26.827397260273973</v>
      </c>
      <c r="L217" s="32">
        <f>(C217-VLOOKUP(I217,Riders!$A$2:$D$3499,4,FALSE))/365</f>
        <v>27.893150684931506</v>
      </c>
      <c r="M217" s="32">
        <f>(C217-VLOOKUP(J217,Riders!$A$2:$D$3499,4,FALSE))/365</f>
        <v>19.600000000000001</v>
      </c>
      <c r="N217" s="31">
        <v>12</v>
      </c>
      <c r="O217" s="3">
        <v>11.775</v>
      </c>
      <c r="P217" s="3">
        <v>7.5639999999999983</v>
      </c>
      <c r="Q217" s="3">
        <v>7.2870000000000026</v>
      </c>
      <c r="R217" s="3">
        <v>7.4059999999999953</v>
      </c>
      <c r="S217" s="3">
        <v>7.409000000000006</v>
      </c>
      <c r="T217" s="3">
        <v>7.4889999999999972</v>
      </c>
      <c r="U217" s="21">
        <f t="shared" si="6"/>
        <v>48.93</v>
      </c>
      <c r="V217" s="21">
        <f t="shared" si="7"/>
        <v>55.180870631514409</v>
      </c>
    </row>
    <row r="218" spans="1:22" x14ac:dyDescent="0.45">
      <c r="A218" s="31" t="s">
        <v>199</v>
      </c>
      <c r="B218" s="31">
        <v>2023</v>
      </c>
      <c r="C218" s="17">
        <v>45141</v>
      </c>
      <c r="D218" s="31" t="s">
        <v>103</v>
      </c>
      <c r="E218" s="31" t="s">
        <v>245</v>
      </c>
      <c r="F218" s="31" t="s">
        <v>245</v>
      </c>
      <c r="G218" s="3" t="s">
        <v>265</v>
      </c>
      <c r="H218" s="3" t="s">
        <v>1952</v>
      </c>
      <c r="I218" s="3" t="s">
        <v>475</v>
      </c>
      <c r="J218" s="3" t="s">
        <v>439</v>
      </c>
      <c r="K218" s="32">
        <f>(C218-VLOOKUP(H218,Riders!$A$2:$D$3499,4,FALSE))/365</f>
        <v>20.049315068493151</v>
      </c>
      <c r="L218" s="32">
        <f>(C218-VLOOKUP(I218,Riders!$A$2:$D$3499,4,FALSE))/365</f>
        <v>19.906849315068492</v>
      </c>
      <c r="M218" s="32">
        <f>(C218-VLOOKUP(J218,Riders!$A$2:$D$3499,4,FALSE))/365</f>
        <v>25.550684931506851</v>
      </c>
      <c r="N218" s="31">
        <v>13</v>
      </c>
      <c r="O218" s="3">
        <v>12.532</v>
      </c>
      <c r="P218" s="3">
        <v>7.7259999999999991</v>
      </c>
      <c r="Q218" s="3">
        <v>7.3339999999999996</v>
      </c>
      <c r="R218" s="3">
        <v>7.230000000000004</v>
      </c>
      <c r="S218" s="3">
        <v>7.6759999999999948</v>
      </c>
      <c r="T218" s="3">
        <v>8.0459999999999994</v>
      </c>
      <c r="U218" s="21">
        <f t="shared" si="6"/>
        <v>50.543999999999997</v>
      </c>
      <c r="V218" s="21">
        <f t="shared" si="7"/>
        <v>53.418803418803421</v>
      </c>
    </row>
    <row r="219" spans="1:22" x14ac:dyDescent="0.45">
      <c r="A219" s="31" t="s">
        <v>199</v>
      </c>
      <c r="B219" s="31">
        <v>2023</v>
      </c>
      <c r="C219" s="17">
        <v>45141</v>
      </c>
      <c r="D219" s="31" t="s">
        <v>103</v>
      </c>
      <c r="E219" s="31" t="s">
        <v>245</v>
      </c>
      <c r="F219" s="31" t="s">
        <v>245</v>
      </c>
      <c r="G219" s="3" t="s">
        <v>491</v>
      </c>
      <c r="H219" s="3" t="s">
        <v>1962</v>
      </c>
      <c r="I219" s="3" t="s">
        <v>490</v>
      </c>
      <c r="J219" s="3" t="s">
        <v>532</v>
      </c>
      <c r="K219" s="32">
        <f>(C219-VLOOKUP(H219,Riders!$A$2:$D$3499,4,FALSE))/365</f>
        <v>20.761643835616439</v>
      </c>
      <c r="L219" s="32">
        <f>(C219-VLOOKUP(I219,Riders!$A$2:$D$3499,4,FALSE))/365</f>
        <v>29.917808219178081</v>
      </c>
      <c r="M219" s="32">
        <f>(C219-VLOOKUP(J219,Riders!$A$2:$D$3499,4,FALSE))/365</f>
        <v>24.386301369863013</v>
      </c>
      <c r="N219" s="31">
        <v>14</v>
      </c>
      <c r="O219" s="3">
        <v>14.456</v>
      </c>
      <c r="P219" s="3">
        <v>8.647000000000002</v>
      </c>
      <c r="Q219" s="3">
        <v>8.2359999999999971</v>
      </c>
      <c r="R219" s="3">
        <v>8.1989999999999981</v>
      </c>
      <c r="S219" s="3">
        <v>8.3470000000000013</v>
      </c>
      <c r="T219" s="3">
        <v>8.4830000000000041</v>
      </c>
      <c r="U219" s="21">
        <f t="shared" si="6"/>
        <v>56.368000000000002</v>
      </c>
      <c r="V219" s="21">
        <f t="shared" si="7"/>
        <v>47.899517456713028</v>
      </c>
    </row>
    <row r="220" spans="1:22" x14ac:dyDescent="0.45">
      <c r="A220" s="31" t="s">
        <v>199</v>
      </c>
      <c r="B220" s="31">
        <v>2023</v>
      </c>
      <c r="C220" s="17">
        <v>45141</v>
      </c>
      <c r="D220" s="31" t="s">
        <v>103</v>
      </c>
      <c r="E220" s="31" t="s">
        <v>1943</v>
      </c>
      <c r="F220" s="31">
        <v>1</v>
      </c>
      <c r="G220" s="3" t="s">
        <v>34</v>
      </c>
      <c r="H220" s="3" t="s">
        <v>361</v>
      </c>
      <c r="I220" s="3" t="s">
        <v>1950</v>
      </c>
      <c r="J220" s="3" t="s">
        <v>376</v>
      </c>
      <c r="K220" s="32">
        <f>(C220-VLOOKUP(H220,Riders!$A$2:$D$3499,4,FALSE))/365</f>
        <v>32.232876712328768</v>
      </c>
      <c r="L220" s="32">
        <f>(C220-VLOOKUP(I220,Riders!$A$2:$D$3499,4,FALSE))/365</f>
        <v>27.317808219178083</v>
      </c>
      <c r="M220" s="32">
        <f>(C220-VLOOKUP(J220,Riders!$A$2:$D$3499,4,FALSE))/365</f>
        <v>25.197260273972603</v>
      </c>
      <c r="N220" s="31">
        <v>1</v>
      </c>
      <c r="O220" s="3">
        <v>11.707000000000001</v>
      </c>
      <c r="P220" s="3">
        <v>7.4280000000000008</v>
      </c>
      <c r="Q220" s="3">
        <v>6.7459999999999987</v>
      </c>
      <c r="R220" s="3">
        <v>6.820999999999998</v>
      </c>
      <c r="S220" s="3">
        <v>6.8730000000000047</v>
      </c>
      <c r="T220" s="3">
        <v>7.1809999999999974</v>
      </c>
      <c r="U220" s="21">
        <f t="shared" si="6"/>
        <v>46.756</v>
      </c>
      <c r="V220" s="21">
        <f t="shared" si="7"/>
        <v>57.746599366926169</v>
      </c>
    </row>
    <row r="221" spans="1:22" x14ac:dyDescent="0.45">
      <c r="A221" s="31" t="s">
        <v>199</v>
      </c>
      <c r="B221" s="31">
        <v>2023</v>
      </c>
      <c r="C221" s="17">
        <v>45141</v>
      </c>
      <c r="D221" s="31" t="s">
        <v>103</v>
      </c>
      <c r="E221" s="31" t="s">
        <v>1943</v>
      </c>
      <c r="F221" s="31">
        <v>1</v>
      </c>
      <c r="G221" s="3" t="s">
        <v>37</v>
      </c>
      <c r="H221" s="3" t="s">
        <v>446</v>
      </c>
      <c r="I221" s="3" t="s">
        <v>512</v>
      </c>
      <c r="J221" s="3" t="s">
        <v>493</v>
      </c>
      <c r="K221" s="32">
        <f>(C221-VLOOKUP(H221,Riders!$A$2:$D$3499,4,FALSE))/365</f>
        <v>23.605479452054794</v>
      </c>
      <c r="L221" s="32">
        <f>(C221-VLOOKUP(I221,Riders!$A$2:$D$3499,4,FALSE))/365</f>
        <v>22.846575342465755</v>
      </c>
      <c r="M221" s="32">
        <f>(C221-VLOOKUP(J221,Riders!$A$2:$D$3499,4,FALSE))/365</f>
        <v>25.084931506849315</v>
      </c>
      <c r="N221" s="31">
        <v>2</v>
      </c>
      <c r="O221" s="3">
        <v>11.635999999999999</v>
      </c>
      <c r="P221" s="3">
        <v>7.4329999999999998</v>
      </c>
      <c r="Q221" s="3">
        <v>7.0119999999999996</v>
      </c>
      <c r="R221" s="3">
        <v>7.0530000000000008</v>
      </c>
      <c r="S221" s="3">
        <v>6.8440000000000012</v>
      </c>
      <c r="T221" s="3">
        <v>7.0889999999999986</v>
      </c>
      <c r="U221" s="21">
        <f t="shared" si="6"/>
        <v>47.067</v>
      </c>
      <c r="V221" s="21">
        <f t="shared" si="7"/>
        <v>57.365032825546564</v>
      </c>
    </row>
    <row r="222" spans="1:22" x14ac:dyDescent="0.45">
      <c r="A222" s="31" t="s">
        <v>199</v>
      </c>
      <c r="B222" s="31">
        <v>2023</v>
      </c>
      <c r="C222" s="17">
        <v>45141</v>
      </c>
      <c r="D222" s="31" t="s">
        <v>103</v>
      </c>
      <c r="E222" s="31" t="s">
        <v>1943</v>
      </c>
      <c r="F222" s="31">
        <v>2</v>
      </c>
      <c r="G222" s="3" t="s">
        <v>43</v>
      </c>
      <c r="H222" s="3" t="s">
        <v>442</v>
      </c>
      <c r="I222" s="3" t="s">
        <v>373</v>
      </c>
      <c r="J222" s="3" t="s">
        <v>480</v>
      </c>
      <c r="K222" s="32">
        <f>(C222-VLOOKUP(H222,Riders!$A$2:$D$3499,4,FALSE))/365</f>
        <v>25.764383561643836</v>
      </c>
      <c r="L222" s="32">
        <f>(C222-VLOOKUP(I222,Riders!$A$2:$D$3499,4,FALSE))/365</f>
        <v>24.402739726027399</v>
      </c>
      <c r="M222" s="32">
        <f>(C222-VLOOKUP(J222,Riders!$A$2:$D$3499,4,FALSE))/365</f>
        <v>18.317808219178083</v>
      </c>
      <c r="N222" s="31">
        <v>1</v>
      </c>
      <c r="O222" s="3">
        <v>11.422000000000001</v>
      </c>
      <c r="P222" s="3">
        <v>7.2590000000000003</v>
      </c>
      <c r="Q222" s="3">
        <v>6.8359999999999994</v>
      </c>
      <c r="R222" s="3">
        <v>6.8989999999999974</v>
      </c>
      <c r="S222" s="3">
        <v>6.9180000000000064</v>
      </c>
      <c r="T222" s="3">
        <v>7.1119999999999948</v>
      </c>
      <c r="U222" s="21">
        <f t="shared" si="6"/>
        <v>46.445999999999998</v>
      </c>
      <c r="V222" s="21">
        <f t="shared" si="7"/>
        <v>58.132024286267928</v>
      </c>
    </row>
    <row r="223" spans="1:22" x14ac:dyDescent="0.45">
      <c r="A223" s="31" t="s">
        <v>199</v>
      </c>
      <c r="B223" s="31">
        <v>2023</v>
      </c>
      <c r="C223" s="17">
        <v>45141</v>
      </c>
      <c r="D223" s="31" t="s">
        <v>103</v>
      </c>
      <c r="E223" s="31" t="s">
        <v>1943</v>
      </c>
      <c r="F223" s="31">
        <v>2</v>
      </c>
      <c r="G223" s="3" t="s">
        <v>177</v>
      </c>
      <c r="H223" s="3" t="s">
        <v>397</v>
      </c>
      <c r="I223" s="3" t="s">
        <v>419</v>
      </c>
      <c r="J223" s="3" t="s">
        <v>401</v>
      </c>
      <c r="K223" s="32">
        <f>(C223-VLOOKUP(H223,Riders!$A$2:$D$3499,4,FALSE))/365</f>
        <v>30.706849315068492</v>
      </c>
      <c r="L223" s="32">
        <f>(C223-VLOOKUP(I223,Riders!$A$2:$D$3499,4,FALSE))/365</f>
        <v>27.884931506849316</v>
      </c>
      <c r="M223" s="32">
        <f>(C223-VLOOKUP(J223,Riders!$A$2:$D$3499,4,FALSE))/365</f>
        <v>26.112328767123287</v>
      </c>
      <c r="N223" s="31">
        <v>2</v>
      </c>
      <c r="O223" s="3">
        <v>11.801</v>
      </c>
      <c r="P223" s="3">
        <v>7.5540000000000003</v>
      </c>
      <c r="Q223" s="3">
        <v>6.870000000000001</v>
      </c>
      <c r="R223" s="3">
        <v>6.9170000000000016</v>
      </c>
      <c r="S223" s="3">
        <v>6.9510000000000014</v>
      </c>
      <c r="T223" s="3">
        <v>7.2809999999999988</v>
      </c>
      <c r="U223" s="21">
        <f t="shared" si="6"/>
        <v>47.374000000000002</v>
      </c>
      <c r="V223" s="21">
        <f t="shared" si="7"/>
        <v>56.993287457255029</v>
      </c>
    </row>
    <row r="224" spans="1:22" x14ac:dyDescent="0.45">
      <c r="A224" s="31" t="s">
        <v>199</v>
      </c>
      <c r="B224" s="31">
        <v>2023</v>
      </c>
      <c r="C224" s="17">
        <v>45141</v>
      </c>
      <c r="D224" s="31" t="s">
        <v>103</v>
      </c>
      <c r="E224" s="31" t="s">
        <v>1943</v>
      </c>
      <c r="F224" s="31">
        <v>3</v>
      </c>
      <c r="G224" s="3" t="s">
        <v>88</v>
      </c>
      <c r="H224" s="3" t="s">
        <v>410</v>
      </c>
      <c r="I224" s="3" t="s">
        <v>350</v>
      </c>
      <c r="J224" s="3" t="s">
        <v>365</v>
      </c>
      <c r="K224" s="32">
        <f>(C224-VLOOKUP(H224,Riders!$A$2:$D$3499,4,FALSE))/365</f>
        <v>23.586301369863012</v>
      </c>
      <c r="L224" s="32">
        <f>(C224-VLOOKUP(I224,Riders!$A$2:$D$3499,4,FALSE))/365</f>
        <v>25.567123287671233</v>
      </c>
      <c r="M224" s="32">
        <f>(C224-VLOOKUP(J224,Riders!$A$2:$D$3499,4,FALSE))/365</f>
        <v>25.893150684931506</v>
      </c>
      <c r="N224" s="31">
        <v>1</v>
      </c>
      <c r="O224" s="3">
        <v>11.538</v>
      </c>
      <c r="P224" s="3">
        <v>7.3150000000000013</v>
      </c>
      <c r="Q224" s="3">
        <v>6.6879999999999988</v>
      </c>
      <c r="R224" s="3">
        <v>6.6789999999999976</v>
      </c>
      <c r="S224" s="3">
        <v>6.794000000000004</v>
      </c>
      <c r="T224" s="3">
        <v>6.9739999999999966</v>
      </c>
      <c r="U224" s="21">
        <f t="shared" si="6"/>
        <v>45.988</v>
      </c>
      <c r="V224" s="21">
        <f t="shared" si="7"/>
        <v>58.710968078629207</v>
      </c>
    </row>
    <row r="225" spans="1:22" x14ac:dyDescent="0.45">
      <c r="A225" s="31" t="s">
        <v>199</v>
      </c>
      <c r="B225" s="31">
        <v>2023</v>
      </c>
      <c r="C225" s="17">
        <v>45141</v>
      </c>
      <c r="D225" s="31" t="s">
        <v>103</v>
      </c>
      <c r="E225" s="31" t="s">
        <v>1943</v>
      </c>
      <c r="F225" s="31">
        <v>3</v>
      </c>
      <c r="G225" s="3" t="s">
        <v>96</v>
      </c>
      <c r="H225" s="3" t="s">
        <v>418</v>
      </c>
      <c r="I225" s="3" t="s">
        <v>425</v>
      </c>
      <c r="J225" s="3" t="s">
        <v>448</v>
      </c>
      <c r="K225" s="32">
        <f>(C225-VLOOKUP(H225,Riders!$A$2:$D$3499,4,FALSE))/365</f>
        <v>25.2</v>
      </c>
      <c r="L225" s="32">
        <f>(C225-VLOOKUP(I225,Riders!$A$2:$D$3499,4,FALSE))/365</f>
        <v>29.704109589041096</v>
      </c>
      <c r="M225" s="32">
        <f>(C225-VLOOKUP(J225,Riders!$A$2:$D$3499,4,FALSE))/365</f>
        <v>27.8</v>
      </c>
      <c r="N225" s="31">
        <v>2</v>
      </c>
      <c r="O225" s="3">
        <v>11.724</v>
      </c>
      <c r="P225" s="3">
        <v>7.5710000000000024</v>
      </c>
      <c r="Q225" s="3">
        <v>6.9419999999999966</v>
      </c>
      <c r="R225" s="3">
        <v>7.0229999999999997</v>
      </c>
      <c r="S225" s="3">
        <v>7.179000000000002</v>
      </c>
      <c r="T225" s="3">
        <v>7.2169999999999987</v>
      </c>
      <c r="U225" s="21">
        <f t="shared" si="6"/>
        <v>47.655999999999999</v>
      </c>
      <c r="V225" s="21">
        <f t="shared" si="7"/>
        <v>56.656034916904481</v>
      </c>
    </row>
    <row r="226" spans="1:22" x14ac:dyDescent="0.45">
      <c r="A226" s="31" t="s">
        <v>199</v>
      </c>
      <c r="B226" s="31">
        <v>2023</v>
      </c>
      <c r="C226" s="17">
        <v>45141</v>
      </c>
      <c r="D226" s="31" t="s">
        <v>103</v>
      </c>
      <c r="E226" s="31" t="s">
        <v>1943</v>
      </c>
      <c r="F226" s="31">
        <v>4</v>
      </c>
      <c r="G226" s="3" t="s">
        <v>79</v>
      </c>
      <c r="H226" s="3" t="s">
        <v>478</v>
      </c>
      <c r="I226" s="3" t="s">
        <v>431</v>
      </c>
      <c r="J226" s="3" t="s">
        <v>492</v>
      </c>
      <c r="K226" s="32">
        <f>(C226-VLOOKUP(H226,Riders!$A$2:$D$3499,4,FALSE))/365</f>
        <v>23.841095890410958</v>
      </c>
      <c r="L226" s="32">
        <f>(C226-VLOOKUP(I226,Riders!$A$2:$D$3499,4,FALSE))/365</f>
        <v>24.92876712328767</v>
      </c>
      <c r="M226" s="32">
        <f>(C226-VLOOKUP(J226,Riders!$A$2:$D$3499,4,FALSE))/365</f>
        <v>20.627397260273973</v>
      </c>
      <c r="N226" s="31">
        <v>1</v>
      </c>
      <c r="O226" s="3">
        <v>11.738</v>
      </c>
      <c r="P226" s="3">
        <v>7.3760000000000012</v>
      </c>
      <c r="Q226" s="3">
        <v>6.7049999999999983</v>
      </c>
      <c r="R226" s="3">
        <v>6.6720000000000006</v>
      </c>
      <c r="S226" s="3">
        <v>6.7409999999999997</v>
      </c>
      <c r="T226" s="3">
        <v>6.8460000000000036</v>
      </c>
      <c r="U226" s="21">
        <f t="shared" si="6"/>
        <v>46.078000000000003</v>
      </c>
      <c r="V226" s="21">
        <f t="shared" si="7"/>
        <v>58.596293241894173</v>
      </c>
    </row>
    <row r="227" spans="1:22" x14ac:dyDescent="0.45">
      <c r="A227" s="31" t="s">
        <v>199</v>
      </c>
      <c r="B227" s="31">
        <v>2023</v>
      </c>
      <c r="C227" s="17">
        <v>45141</v>
      </c>
      <c r="D227" s="31" t="s">
        <v>103</v>
      </c>
      <c r="E227" s="31" t="s">
        <v>1943</v>
      </c>
      <c r="F227" s="31">
        <v>4</v>
      </c>
      <c r="G227" s="3" t="s">
        <v>58</v>
      </c>
      <c r="H227" s="3" t="s">
        <v>387</v>
      </c>
      <c r="I227" s="3" t="s">
        <v>400</v>
      </c>
      <c r="J227" s="3" t="s">
        <v>447</v>
      </c>
      <c r="K227" s="32">
        <f>(C227-VLOOKUP(H227,Riders!$A$2:$D$3499,4,FALSE))/365</f>
        <v>26.465753424657535</v>
      </c>
      <c r="L227" s="32">
        <f>(C227-VLOOKUP(I227,Riders!$A$2:$D$3499,4,FALSE))/365</f>
        <v>29.473972602739725</v>
      </c>
      <c r="M227" s="32">
        <f>(C227-VLOOKUP(J227,Riders!$A$2:$D$3499,4,FALSE))/365</f>
        <v>23.13150684931507</v>
      </c>
      <c r="N227" s="31">
        <v>2</v>
      </c>
      <c r="O227" s="3">
        <v>11.532999999999999</v>
      </c>
      <c r="P227" s="3">
        <v>7.44</v>
      </c>
      <c r="Q227" s="3">
        <v>6.9440000000000026</v>
      </c>
      <c r="R227" s="3">
        <v>7.0429999999999993</v>
      </c>
      <c r="S227" s="3">
        <v>7.1569999999999956</v>
      </c>
      <c r="T227" s="3">
        <v>7.3700000000000054</v>
      </c>
      <c r="U227" s="21">
        <f t="shared" si="6"/>
        <v>47.487000000000002</v>
      </c>
      <c r="V227" s="21">
        <f t="shared" si="7"/>
        <v>56.857666308673949</v>
      </c>
    </row>
    <row r="228" spans="1:22" x14ac:dyDescent="0.45">
      <c r="A228" s="31" t="s">
        <v>199</v>
      </c>
      <c r="B228" s="31">
        <v>2023</v>
      </c>
      <c r="C228" s="17">
        <v>45141</v>
      </c>
      <c r="D228" s="31" t="s">
        <v>103</v>
      </c>
      <c r="E228" s="31" t="s">
        <v>31</v>
      </c>
      <c r="F228" s="31" t="s">
        <v>578</v>
      </c>
      <c r="G228" s="3" t="s">
        <v>88</v>
      </c>
      <c r="H228" s="3" t="s">
        <v>410</v>
      </c>
      <c r="I228" s="3" t="s">
        <v>350</v>
      </c>
      <c r="J228" s="3" t="s">
        <v>365</v>
      </c>
      <c r="K228" s="32">
        <f>(C228-VLOOKUP(H228,Riders!$A$2:$D$3499,4,FALSE))/365</f>
        <v>23.586301369863012</v>
      </c>
      <c r="L228" s="32">
        <f>(C228-VLOOKUP(I228,Riders!$A$2:$D$3499,4,FALSE))/365</f>
        <v>25.567123287671233</v>
      </c>
      <c r="M228" s="32">
        <f>(C228-VLOOKUP(J228,Riders!$A$2:$D$3499,4,FALSE))/365</f>
        <v>25.893150684931506</v>
      </c>
      <c r="N228" s="31">
        <v>1</v>
      </c>
      <c r="O228" s="3">
        <v>11.64</v>
      </c>
      <c r="P228" s="3">
        <v>7.3049999999999997</v>
      </c>
      <c r="Q228" s="3">
        <v>6.6589999999999989</v>
      </c>
      <c r="R228" s="3">
        <v>6.6300000000000026</v>
      </c>
      <c r="S228" s="3">
        <v>6.7079999999999984</v>
      </c>
      <c r="T228" s="3">
        <v>6.9059999999999988</v>
      </c>
      <c r="U228" s="21">
        <f t="shared" si="6"/>
        <v>45.847999999999999</v>
      </c>
      <c r="V228" s="21">
        <f t="shared" si="7"/>
        <v>58.890246030361197</v>
      </c>
    </row>
    <row r="229" spans="1:22" x14ac:dyDescent="0.45">
      <c r="A229" s="31" t="s">
        <v>199</v>
      </c>
      <c r="B229" s="31">
        <v>2023</v>
      </c>
      <c r="C229" s="17">
        <v>45141</v>
      </c>
      <c r="D229" s="31" t="s">
        <v>103</v>
      </c>
      <c r="E229" s="31" t="s">
        <v>31</v>
      </c>
      <c r="F229" s="31" t="s">
        <v>578</v>
      </c>
      <c r="G229" s="3" t="s">
        <v>79</v>
      </c>
      <c r="H229" s="3" t="s">
        <v>478</v>
      </c>
      <c r="I229" s="3" t="s">
        <v>431</v>
      </c>
      <c r="J229" s="3" t="s">
        <v>492</v>
      </c>
      <c r="K229" s="32">
        <f>(C229-VLOOKUP(H229,Riders!$A$2:$D$3499,4,FALSE))/365</f>
        <v>23.841095890410958</v>
      </c>
      <c r="L229" s="32">
        <f>(C229-VLOOKUP(I229,Riders!$A$2:$D$3499,4,FALSE))/365</f>
        <v>24.92876712328767</v>
      </c>
      <c r="M229" s="32">
        <f>(C229-VLOOKUP(J229,Riders!$A$2:$D$3499,4,FALSE))/365</f>
        <v>20.627397260273973</v>
      </c>
      <c r="N229" s="31">
        <v>2</v>
      </c>
      <c r="O229" s="3">
        <v>11.625</v>
      </c>
      <c r="P229" s="3">
        <v>7.4110000000000014</v>
      </c>
      <c r="Q229" s="3">
        <v>6.7189999999999976</v>
      </c>
      <c r="R229" s="3">
        <v>6.6750000000000007</v>
      </c>
      <c r="S229" s="3">
        <v>6.7010000000000014</v>
      </c>
      <c r="T229" s="3">
        <v>6.7920000000000016</v>
      </c>
      <c r="U229" s="21">
        <f t="shared" si="6"/>
        <v>45.923000000000002</v>
      </c>
      <c r="V229" s="21">
        <f t="shared" si="7"/>
        <v>58.794068331772749</v>
      </c>
    </row>
    <row r="230" spans="1:22" x14ac:dyDescent="0.45">
      <c r="A230" s="31" t="s">
        <v>199</v>
      </c>
      <c r="B230" s="31">
        <v>2023</v>
      </c>
      <c r="C230" s="17">
        <v>45141</v>
      </c>
      <c r="D230" s="31" t="s">
        <v>103</v>
      </c>
      <c r="E230" s="31" t="s">
        <v>31</v>
      </c>
      <c r="F230" s="31" t="s">
        <v>579</v>
      </c>
      <c r="G230" s="3" t="s">
        <v>43</v>
      </c>
      <c r="H230" s="3" t="s">
        <v>442</v>
      </c>
      <c r="I230" s="3" t="s">
        <v>373</v>
      </c>
      <c r="J230" s="3" t="s">
        <v>480</v>
      </c>
      <c r="K230" s="32">
        <f>(C230-VLOOKUP(H230,Riders!$A$2:$D$3499,4,FALSE))/365</f>
        <v>25.764383561643836</v>
      </c>
      <c r="L230" s="32">
        <f>(C230-VLOOKUP(I230,Riders!$A$2:$D$3499,4,FALSE))/365</f>
        <v>24.402739726027399</v>
      </c>
      <c r="M230" s="32">
        <f>(C230-VLOOKUP(J230,Riders!$A$2:$D$3499,4,FALSE))/365</f>
        <v>18.317808219178083</v>
      </c>
      <c r="N230" s="31">
        <v>3</v>
      </c>
      <c r="O230" s="3">
        <v>11.45</v>
      </c>
      <c r="P230" s="3">
        <v>7.2650000000000006</v>
      </c>
      <c r="Q230" s="3">
        <v>6.8159999999999989</v>
      </c>
      <c r="R230" s="3">
        <v>6.945999999999998</v>
      </c>
      <c r="S230" s="3">
        <v>6.9430000000000049</v>
      </c>
      <c r="T230" s="3">
        <v>7.1229999999999984</v>
      </c>
      <c r="U230" s="21">
        <f t="shared" si="6"/>
        <v>46.542999999999999</v>
      </c>
      <c r="V230" s="21">
        <f t="shared" si="7"/>
        <v>58.01087166706057</v>
      </c>
    </row>
    <row r="231" spans="1:22" x14ac:dyDescent="0.45">
      <c r="A231" s="31" t="s">
        <v>199</v>
      </c>
      <c r="B231" s="31">
        <v>2023</v>
      </c>
      <c r="C231" s="17">
        <v>45141</v>
      </c>
      <c r="D231" s="31" t="s">
        <v>103</v>
      </c>
      <c r="E231" s="31" t="s">
        <v>31</v>
      </c>
      <c r="F231" s="31" t="s">
        <v>579</v>
      </c>
      <c r="G231" s="3" t="s">
        <v>34</v>
      </c>
      <c r="H231" s="3" t="s">
        <v>361</v>
      </c>
      <c r="I231" s="3" t="s">
        <v>1950</v>
      </c>
      <c r="J231" s="3" t="s">
        <v>376</v>
      </c>
      <c r="K231" s="32">
        <f>(C231-VLOOKUP(H231,Riders!$A$2:$D$3499,4,FALSE))/365</f>
        <v>32.232876712328768</v>
      </c>
      <c r="L231" s="32">
        <f>(C231-VLOOKUP(I231,Riders!$A$2:$D$3499,4,FALSE))/365</f>
        <v>27.317808219178083</v>
      </c>
      <c r="M231" s="32">
        <f>(C231-VLOOKUP(J231,Riders!$A$2:$D$3499,4,FALSE))/365</f>
        <v>25.197260273972603</v>
      </c>
      <c r="N231" s="31">
        <v>4</v>
      </c>
      <c r="O231" s="3">
        <v>11.802</v>
      </c>
      <c r="P231" s="3">
        <v>7.4239999999999986</v>
      </c>
      <c r="Q231" s="3">
        <v>6.8070000000000022</v>
      </c>
      <c r="R231" s="3">
        <v>6.8279999999999959</v>
      </c>
      <c r="S231" s="3">
        <v>6.8420000000000059</v>
      </c>
      <c r="T231" s="3">
        <v>7.0849999999999937</v>
      </c>
      <c r="U231" s="21">
        <f t="shared" si="6"/>
        <v>46.787999999999997</v>
      </c>
      <c r="V231" s="21">
        <f t="shared" si="7"/>
        <v>57.707104385739939</v>
      </c>
    </row>
    <row r="232" spans="1:22" x14ac:dyDescent="0.45">
      <c r="A232" s="31" t="s">
        <v>192</v>
      </c>
      <c r="B232" s="31">
        <v>2024</v>
      </c>
      <c r="C232" s="17">
        <v>45301</v>
      </c>
      <c r="D232" s="31" t="s">
        <v>133</v>
      </c>
      <c r="E232" s="31" t="s">
        <v>245</v>
      </c>
      <c r="F232" s="31" t="s">
        <v>245</v>
      </c>
      <c r="G232" s="3" t="s">
        <v>88</v>
      </c>
      <c r="H232" s="3" t="s">
        <v>410</v>
      </c>
      <c r="I232" s="3" t="s">
        <v>350</v>
      </c>
      <c r="J232" s="3" t="s">
        <v>365</v>
      </c>
      <c r="K232" s="32">
        <f>(C232-VLOOKUP(H232,Riders!$A$2:$D$3499,4,FALSE))/365</f>
        <v>24.024657534246575</v>
      </c>
      <c r="L232" s="32">
        <f>(C232-VLOOKUP(I232,Riders!$A$2:$D$3499,4,FALSE))/365</f>
        <v>26.005479452054793</v>
      </c>
      <c r="M232" s="32">
        <f>(C232-VLOOKUP(J232,Riders!$A$2:$D$3499,4,FALSE))/365</f>
        <v>26.331506849315069</v>
      </c>
      <c r="N232" s="31">
        <v>1</v>
      </c>
      <c r="O232" s="3">
        <v>11.499000000000001</v>
      </c>
      <c r="P232" s="3">
        <v>7.3579999999999988</v>
      </c>
      <c r="Q232" s="3">
        <v>6.7460000000000022</v>
      </c>
      <c r="R232" s="3">
        <v>6.8019999999999996</v>
      </c>
      <c r="S232" s="3">
        <v>6.8680000000000021</v>
      </c>
      <c r="T232" s="3">
        <v>7.0429999999999993</v>
      </c>
      <c r="U232" s="21">
        <f t="shared" si="6"/>
        <v>46.316000000000003</v>
      </c>
      <c r="V232" s="21">
        <f t="shared" si="7"/>
        <v>58.295189567320143</v>
      </c>
    </row>
    <row r="233" spans="1:22" x14ac:dyDescent="0.45">
      <c r="A233" s="31" t="s">
        <v>192</v>
      </c>
      <c r="B233" s="31">
        <v>2024</v>
      </c>
      <c r="C233" s="17">
        <v>45301</v>
      </c>
      <c r="D233" s="31" t="s">
        <v>133</v>
      </c>
      <c r="E233" s="31" t="s">
        <v>245</v>
      </c>
      <c r="F233" s="31" t="s">
        <v>245</v>
      </c>
      <c r="G233" s="3" t="s">
        <v>79</v>
      </c>
      <c r="H233" s="3" t="s">
        <v>431</v>
      </c>
      <c r="I233" s="3" t="s">
        <v>492</v>
      </c>
      <c r="J233" s="3" t="s">
        <v>509</v>
      </c>
      <c r="K233" s="32">
        <f>(C233-VLOOKUP(H233,Riders!$A$2:$D$3499,4,FALSE))/365</f>
        <v>25.367123287671234</v>
      </c>
      <c r="L233" s="32">
        <f>(C233-VLOOKUP(I233,Riders!$A$2:$D$3499,4,FALSE))/365</f>
        <v>21.065753424657533</v>
      </c>
      <c r="M233" s="32">
        <f>(C233-VLOOKUP(J233,Riders!$A$2:$D$3499,4,FALSE))/365</f>
        <v>24.873972602739727</v>
      </c>
      <c r="N233" s="31">
        <v>2</v>
      </c>
      <c r="O233" s="3">
        <v>11.523</v>
      </c>
      <c r="P233" s="3">
        <v>7.4080000000000013</v>
      </c>
      <c r="Q233" s="3">
        <v>6.8709999999999987</v>
      </c>
      <c r="R233" s="3">
        <v>6.9489999999999981</v>
      </c>
      <c r="S233" s="3">
        <v>6.7590000000000003</v>
      </c>
      <c r="T233" s="3">
        <v>6.8670000000000044</v>
      </c>
      <c r="U233" s="21">
        <f t="shared" si="6"/>
        <v>46.377000000000002</v>
      </c>
      <c r="V233" s="21">
        <f t="shared" si="7"/>
        <v>58.218513487288952</v>
      </c>
    </row>
    <row r="234" spans="1:22" x14ac:dyDescent="0.45">
      <c r="A234" s="31" t="s">
        <v>192</v>
      </c>
      <c r="B234" s="31">
        <v>2024</v>
      </c>
      <c r="C234" s="17">
        <v>45301</v>
      </c>
      <c r="D234" s="31" t="s">
        <v>133</v>
      </c>
      <c r="E234" s="31" t="s">
        <v>245</v>
      </c>
      <c r="F234" s="31" t="s">
        <v>245</v>
      </c>
      <c r="G234" s="3" t="s">
        <v>34</v>
      </c>
      <c r="H234" s="3" t="s">
        <v>1950</v>
      </c>
      <c r="I234" s="3" t="s">
        <v>441</v>
      </c>
      <c r="J234" s="3" t="s">
        <v>376</v>
      </c>
      <c r="K234" s="32">
        <f>(C234-VLOOKUP(H234,Riders!$A$2:$D$3499,4,FALSE))/365</f>
        <v>27.756164383561643</v>
      </c>
      <c r="L234" s="32">
        <f>(C234-VLOOKUP(I234,Riders!$A$2:$D$3499,4,FALSE))/365</f>
        <v>24.350684931506848</v>
      </c>
      <c r="M234" s="32">
        <f>(C234-VLOOKUP(J234,Riders!$A$2:$D$3499,4,FALSE))/365</f>
        <v>25.635616438356163</v>
      </c>
      <c r="N234" s="31">
        <v>3</v>
      </c>
      <c r="O234" s="3">
        <v>11.705</v>
      </c>
      <c r="P234" s="3">
        <v>7.4990000000000014</v>
      </c>
      <c r="Q234" s="3">
        <v>6.8559999999999981</v>
      </c>
      <c r="R234" s="3">
        <v>6.8889999999999993</v>
      </c>
      <c r="S234" s="3">
        <v>6.9770000000000039</v>
      </c>
      <c r="T234" s="3">
        <v>7.2469999999999999</v>
      </c>
      <c r="U234" s="21">
        <f t="shared" si="6"/>
        <v>47.173000000000002</v>
      </c>
      <c r="V234" s="21">
        <f t="shared" si="7"/>
        <v>57.236130837555379</v>
      </c>
    </row>
    <row r="235" spans="1:22" x14ac:dyDescent="0.45">
      <c r="A235" s="31" t="s">
        <v>192</v>
      </c>
      <c r="B235" s="31">
        <v>2024</v>
      </c>
      <c r="C235" s="17">
        <v>45301</v>
      </c>
      <c r="D235" s="31" t="s">
        <v>133</v>
      </c>
      <c r="E235" s="31" t="s">
        <v>245</v>
      </c>
      <c r="F235" s="31" t="s">
        <v>245</v>
      </c>
      <c r="G235" s="3" t="s">
        <v>58</v>
      </c>
      <c r="H235" s="3" t="s">
        <v>387</v>
      </c>
      <c r="I235" s="3" t="s">
        <v>400</v>
      </c>
      <c r="J235" s="3" t="s">
        <v>447</v>
      </c>
      <c r="K235" s="32">
        <f>(C235-VLOOKUP(H235,Riders!$A$2:$D$3499,4,FALSE))/365</f>
        <v>26.904109589041095</v>
      </c>
      <c r="L235" s="32">
        <f>(C235-VLOOKUP(I235,Riders!$A$2:$D$3499,4,FALSE))/365</f>
        <v>29.912328767123288</v>
      </c>
      <c r="M235" s="32">
        <f>(C235-VLOOKUP(J235,Riders!$A$2:$D$3499,4,FALSE))/365</f>
        <v>23.56986301369863</v>
      </c>
      <c r="N235" s="31">
        <v>4</v>
      </c>
      <c r="O235" s="3">
        <v>11.403</v>
      </c>
      <c r="P235" s="3">
        <v>7.4649999999999981</v>
      </c>
      <c r="Q235" s="3">
        <v>7.0010000000000012</v>
      </c>
      <c r="R235" s="3">
        <v>7.1120000000000019</v>
      </c>
      <c r="S235" s="3">
        <v>7.1689999999999969</v>
      </c>
      <c r="T235" s="3">
        <v>7.3310000000000031</v>
      </c>
      <c r="U235" s="21">
        <f t="shared" si="6"/>
        <v>47.481000000000002</v>
      </c>
      <c r="V235" s="21">
        <f t="shared" si="7"/>
        <v>56.864851203639347</v>
      </c>
    </row>
    <row r="236" spans="1:22" x14ac:dyDescent="0.45">
      <c r="A236" s="31" t="s">
        <v>192</v>
      </c>
      <c r="B236" s="31">
        <v>2024</v>
      </c>
      <c r="C236" s="17">
        <v>45301</v>
      </c>
      <c r="D236" s="31" t="s">
        <v>133</v>
      </c>
      <c r="E236" s="31" t="s">
        <v>245</v>
      </c>
      <c r="F236" s="31" t="s">
        <v>245</v>
      </c>
      <c r="G236" s="3" t="s">
        <v>52</v>
      </c>
      <c r="H236" s="3" t="s">
        <v>346</v>
      </c>
      <c r="I236" s="3" t="s">
        <v>470</v>
      </c>
      <c r="J236" s="3" t="s">
        <v>472</v>
      </c>
      <c r="K236" s="32">
        <f>(C236-VLOOKUP(H236,Riders!$A$2:$D$3499,4,FALSE))/365</f>
        <v>24.723287671232878</v>
      </c>
      <c r="L236" s="32">
        <f>(C236-VLOOKUP(I236,Riders!$A$2:$D$3499,4,FALSE))/365</f>
        <v>21.463013698630139</v>
      </c>
      <c r="M236" s="32">
        <f>(C236-VLOOKUP(J236,Riders!$A$2:$D$3499,4,FALSE))/365</f>
        <v>21.923287671232877</v>
      </c>
      <c r="N236" s="31">
        <v>5</v>
      </c>
      <c r="O236" s="3">
        <v>11.917</v>
      </c>
      <c r="P236" s="3">
        <v>7.4150000000000009</v>
      </c>
      <c r="Q236" s="3">
        <v>7.4149999999999991</v>
      </c>
      <c r="R236" s="3">
        <v>7.3230000000000004</v>
      </c>
      <c r="S236" s="3">
        <v>7.0249999999999986</v>
      </c>
      <c r="T236" s="3">
        <v>7.0760000000000014</v>
      </c>
      <c r="U236" s="21">
        <f t="shared" si="6"/>
        <v>48.170999999999999</v>
      </c>
      <c r="V236" s="21">
        <f t="shared" si="7"/>
        <v>56.050320732390858</v>
      </c>
    </row>
    <row r="237" spans="1:22" x14ac:dyDescent="0.45">
      <c r="A237" s="31" t="s">
        <v>192</v>
      </c>
      <c r="B237" s="31">
        <v>2024</v>
      </c>
      <c r="C237" s="17">
        <v>45301</v>
      </c>
      <c r="D237" s="31" t="s">
        <v>133</v>
      </c>
      <c r="E237" s="31" t="s">
        <v>245</v>
      </c>
      <c r="F237" s="31" t="s">
        <v>245</v>
      </c>
      <c r="G237" s="3" t="s">
        <v>46</v>
      </c>
      <c r="H237" s="3" t="s">
        <v>262</v>
      </c>
      <c r="I237" s="3" t="s">
        <v>530</v>
      </c>
      <c r="J237" s="3" t="s">
        <v>516</v>
      </c>
      <c r="K237" s="32">
        <f>(C237-VLOOKUP(H237,Riders!$A$2:$D$3499,4,FALSE))/365</f>
        <v>27.265753424657536</v>
      </c>
      <c r="L237" s="32">
        <f>(C237-VLOOKUP(I237,Riders!$A$2:$D$3499,4,FALSE))/365</f>
        <v>28.331506849315069</v>
      </c>
      <c r="M237" s="32">
        <f>(C237-VLOOKUP(J237,Riders!$A$2:$D$3499,4,FALSE))/365</f>
        <v>20.038356164383561</v>
      </c>
      <c r="N237" s="31">
        <v>6</v>
      </c>
      <c r="O237" s="3">
        <v>11.932</v>
      </c>
      <c r="P237" s="3">
        <v>7.6010000000000009</v>
      </c>
      <c r="Q237" s="3">
        <v>7.3099999999999987</v>
      </c>
      <c r="R237" s="3">
        <v>7.4030000000000022</v>
      </c>
      <c r="S237" s="3">
        <v>7.3630000000000004</v>
      </c>
      <c r="T237" s="3">
        <v>7.5049999999999946</v>
      </c>
      <c r="U237" s="21">
        <f t="shared" si="6"/>
        <v>49.113999999999997</v>
      </c>
      <c r="V237" s="21">
        <f t="shared" si="7"/>
        <v>54.974141792564239</v>
      </c>
    </row>
    <row r="238" spans="1:22" x14ac:dyDescent="0.45">
      <c r="A238" s="31" t="s">
        <v>192</v>
      </c>
      <c r="B238" s="31">
        <v>2024</v>
      </c>
      <c r="C238" s="17">
        <v>45301</v>
      </c>
      <c r="D238" s="31" t="s">
        <v>133</v>
      </c>
      <c r="E238" s="31" t="s">
        <v>245</v>
      </c>
      <c r="F238" s="31" t="s">
        <v>245</v>
      </c>
      <c r="G238" s="3" t="s">
        <v>143</v>
      </c>
      <c r="H238" s="3" t="s">
        <v>459</v>
      </c>
      <c r="I238" s="3" t="s">
        <v>514</v>
      </c>
      <c r="J238" s="3" t="s">
        <v>366</v>
      </c>
      <c r="K238" s="32">
        <f>(C238-VLOOKUP(H238,Riders!$A$2:$D$3499,4,FALSE))/365</f>
        <v>20.660273972602738</v>
      </c>
      <c r="L238" s="32">
        <f>(C238-VLOOKUP(I238,Riders!$A$2:$D$3499,4,FALSE))/365</f>
        <v>22.353424657534248</v>
      </c>
      <c r="M238" s="32">
        <f>(C238-VLOOKUP(J238,Riders!$A$2:$D$3499,4,FALSE))/365</f>
        <v>27.736986301369864</v>
      </c>
      <c r="N238" s="31">
        <v>7</v>
      </c>
      <c r="O238" s="3">
        <v>12.042</v>
      </c>
      <c r="P238" s="3">
        <v>7.552999999999999</v>
      </c>
      <c r="Q238" s="3">
        <v>7.3049999999999997</v>
      </c>
      <c r="R238" s="3">
        <v>7.3960000000000008</v>
      </c>
      <c r="S238" s="3">
        <v>7.3699999999999974</v>
      </c>
      <c r="T238" s="3">
        <v>7.6159999999999997</v>
      </c>
      <c r="U238" s="21">
        <f t="shared" si="6"/>
        <v>49.281999999999996</v>
      </c>
      <c r="V238" s="21">
        <f t="shared" si="7"/>
        <v>54.786737551235753</v>
      </c>
    </row>
    <row r="239" spans="1:22" x14ac:dyDescent="0.45">
      <c r="A239" s="31" t="s">
        <v>192</v>
      </c>
      <c r="B239" s="31">
        <v>2024</v>
      </c>
      <c r="C239" s="17">
        <v>45301</v>
      </c>
      <c r="D239" s="31" t="s">
        <v>133</v>
      </c>
      <c r="E239" s="31" t="s">
        <v>245</v>
      </c>
      <c r="F239" s="31" t="s">
        <v>245</v>
      </c>
      <c r="G239" s="3" t="s">
        <v>115</v>
      </c>
      <c r="H239" s="3" t="s">
        <v>537</v>
      </c>
      <c r="I239" s="3" t="s">
        <v>462</v>
      </c>
      <c r="J239" s="3" t="s">
        <v>515</v>
      </c>
      <c r="K239" s="32">
        <f>(C239-VLOOKUP(H239,Riders!$A$2:$D$3499,4,FALSE))/365</f>
        <v>19.852054794520548</v>
      </c>
      <c r="L239" s="32">
        <f>(C239-VLOOKUP(I239,Riders!$A$2:$D$3499,4,FALSE))/365</f>
        <v>22.950684931506849</v>
      </c>
      <c r="M239" s="32">
        <f>(C239-VLOOKUP(J239,Riders!$A$2:$D$3499,4,FALSE))/365</f>
        <v>19.32054794520548</v>
      </c>
      <c r="N239" s="31">
        <v>8</v>
      </c>
      <c r="O239" s="3">
        <v>12.026</v>
      </c>
      <c r="P239" s="3">
        <v>7.777000000000001</v>
      </c>
      <c r="Q239" s="3">
        <v>7.218</v>
      </c>
      <c r="R239" s="3">
        <v>7.4359999999999999</v>
      </c>
      <c r="S239" s="3">
        <v>7.5050000000000026</v>
      </c>
      <c r="T239" s="3">
        <v>7.7560000000000002</v>
      </c>
      <c r="U239" s="21">
        <f t="shared" si="6"/>
        <v>49.718000000000004</v>
      </c>
      <c r="V239" s="21">
        <f t="shared" si="7"/>
        <v>54.306287461281627</v>
      </c>
    </row>
    <row r="240" spans="1:22" x14ac:dyDescent="0.45">
      <c r="A240" s="31" t="s">
        <v>192</v>
      </c>
      <c r="B240" s="31">
        <v>2024</v>
      </c>
      <c r="C240" s="17">
        <v>45301</v>
      </c>
      <c r="D240" s="31" t="s">
        <v>133</v>
      </c>
      <c r="E240" s="31" t="s">
        <v>1943</v>
      </c>
      <c r="F240" s="31">
        <v>1</v>
      </c>
      <c r="G240" s="3" t="s">
        <v>58</v>
      </c>
      <c r="H240" s="3" t="s">
        <v>387</v>
      </c>
      <c r="I240" s="3" t="s">
        <v>400</v>
      </c>
      <c r="J240" s="3" t="s">
        <v>447</v>
      </c>
      <c r="K240" s="32">
        <f>(C240-VLOOKUP(H240,Riders!$A$2:$D$3499,4,FALSE))/365</f>
        <v>26.904109589041095</v>
      </c>
      <c r="L240" s="32">
        <f>(C240-VLOOKUP(I240,Riders!$A$2:$D$3499,4,FALSE))/365</f>
        <v>29.912328767123288</v>
      </c>
      <c r="M240" s="32">
        <f>(C240-VLOOKUP(J240,Riders!$A$2:$D$3499,4,FALSE))/365</f>
        <v>23.56986301369863</v>
      </c>
      <c r="N240" s="31">
        <v>1</v>
      </c>
      <c r="O240" s="3">
        <v>11.433</v>
      </c>
      <c r="P240" s="3">
        <v>7.4319999999999986</v>
      </c>
      <c r="Q240" s="3">
        <v>6.9430000000000014</v>
      </c>
      <c r="R240" s="3">
        <v>7.0850000000000009</v>
      </c>
      <c r="S240" s="3">
        <v>7.1210000000000022</v>
      </c>
      <c r="T240" s="3">
        <v>7.375</v>
      </c>
      <c r="U240" s="21">
        <f t="shared" si="6"/>
        <v>47.389000000000003</v>
      </c>
      <c r="V240" s="21">
        <f t="shared" si="7"/>
        <v>56.975247420287403</v>
      </c>
    </row>
    <row r="241" spans="1:22" x14ac:dyDescent="0.45">
      <c r="A241" s="31" t="s">
        <v>192</v>
      </c>
      <c r="B241" s="31">
        <v>2024</v>
      </c>
      <c r="C241" s="17">
        <v>45301</v>
      </c>
      <c r="D241" s="31" t="s">
        <v>133</v>
      </c>
      <c r="E241" s="31" t="s">
        <v>1943</v>
      </c>
      <c r="F241" s="31">
        <v>1</v>
      </c>
      <c r="G241" s="3" t="s">
        <v>52</v>
      </c>
      <c r="H241" s="3" t="s">
        <v>346</v>
      </c>
      <c r="I241" s="3" t="s">
        <v>470</v>
      </c>
      <c r="J241" s="3" t="s">
        <v>472</v>
      </c>
      <c r="K241" s="32">
        <f>(C241-VLOOKUP(H241,Riders!$A$2:$D$3499,4,FALSE))/365</f>
        <v>24.723287671232878</v>
      </c>
      <c r="L241" s="32">
        <f>(C241-VLOOKUP(I241,Riders!$A$2:$D$3499,4,FALSE))/365</f>
        <v>21.463013698630139</v>
      </c>
      <c r="M241" s="32">
        <f>(C241-VLOOKUP(J241,Riders!$A$2:$D$3499,4,FALSE))/365</f>
        <v>21.923287671232877</v>
      </c>
      <c r="N241" s="31">
        <v>2</v>
      </c>
      <c r="O241" s="3">
        <v>11.923999999999999</v>
      </c>
      <c r="P241" s="3">
        <v>7.4130000000000003</v>
      </c>
      <c r="Q241" s="3">
        <v>7.4050000000000011</v>
      </c>
      <c r="R241" s="3">
        <v>7.3460000000000001</v>
      </c>
      <c r="S241" s="3">
        <v>7.0679999999999978</v>
      </c>
      <c r="T241" s="3">
        <v>7.1140000000000043</v>
      </c>
      <c r="U241" s="21">
        <f t="shared" si="6"/>
        <v>48.27</v>
      </c>
      <c r="V241" s="21">
        <f t="shared" si="7"/>
        <v>55.935363579863264</v>
      </c>
    </row>
    <row r="242" spans="1:22" x14ac:dyDescent="0.45">
      <c r="A242" s="31" t="s">
        <v>192</v>
      </c>
      <c r="B242" s="31">
        <v>2024</v>
      </c>
      <c r="C242" s="17">
        <v>45301</v>
      </c>
      <c r="D242" s="31" t="s">
        <v>133</v>
      </c>
      <c r="E242" s="31" t="s">
        <v>1943</v>
      </c>
      <c r="F242" s="31">
        <v>2</v>
      </c>
      <c r="G242" s="3" t="s">
        <v>34</v>
      </c>
      <c r="H242" s="3" t="s">
        <v>1950</v>
      </c>
      <c r="I242" s="3" t="s">
        <v>441</v>
      </c>
      <c r="J242" s="3" t="s">
        <v>376</v>
      </c>
      <c r="K242" s="32">
        <f>(C242-VLOOKUP(H242,Riders!$A$2:$D$3499,4,FALSE))/365</f>
        <v>27.756164383561643</v>
      </c>
      <c r="L242" s="32">
        <f>(C242-VLOOKUP(I242,Riders!$A$2:$D$3499,4,FALSE))/365</f>
        <v>24.350684931506848</v>
      </c>
      <c r="M242" s="32">
        <f>(C242-VLOOKUP(J242,Riders!$A$2:$D$3499,4,FALSE))/365</f>
        <v>25.635616438356163</v>
      </c>
      <c r="N242" s="31">
        <v>1</v>
      </c>
      <c r="O242" s="3">
        <v>11.705</v>
      </c>
      <c r="P242" s="3">
        <v>4.1839999999999993</v>
      </c>
      <c r="Q242" s="3"/>
      <c r="R242" s="3"/>
      <c r="S242" s="3">
        <v>6.9100000000000037</v>
      </c>
      <c r="T242" s="3">
        <v>7.1899999999999977</v>
      </c>
      <c r="U242" s="21" t="str">
        <f t="shared" si="6"/>
        <v/>
      </c>
      <c r="V242" s="21" t="e">
        <f t="shared" si="7"/>
        <v>#VALUE!</v>
      </c>
    </row>
    <row r="243" spans="1:22" x14ac:dyDescent="0.45">
      <c r="A243" s="31" t="s">
        <v>192</v>
      </c>
      <c r="B243" s="31">
        <v>2024</v>
      </c>
      <c r="C243" s="17">
        <v>45301</v>
      </c>
      <c r="D243" s="31" t="s">
        <v>133</v>
      </c>
      <c r="E243" s="31" t="s">
        <v>1943</v>
      </c>
      <c r="F243" s="31">
        <v>2</v>
      </c>
      <c r="G243" s="3" t="s">
        <v>46</v>
      </c>
      <c r="H243" s="3" t="s">
        <v>262</v>
      </c>
      <c r="I243" s="3" t="s">
        <v>530</v>
      </c>
      <c r="J243" s="3" t="s">
        <v>516</v>
      </c>
      <c r="K243" s="32">
        <f>(C243-VLOOKUP(H243,Riders!$A$2:$D$3499,4,FALSE))/365</f>
        <v>27.265753424657536</v>
      </c>
      <c r="L243" s="32">
        <f>(C243-VLOOKUP(I243,Riders!$A$2:$D$3499,4,FALSE))/365</f>
        <v>28.331506849315069</v>
      </c>
      <c r="M243" s="32">
        <f>(C243-VLOOKUP(J243,Riders!$A$2:$D$3499,4,FALSE))/365</f>
        <v>20.038356164383561</v>
      </c>
      <c r="N243" s="31">
        <v>2</v>
      </c>
      <c r="O243" s="3">
        <v>12.148</v>
      </c>
      <c r="P243" s="3">
        <v>7.7050000000000018</v>
      </c>
      <c r="Q243" s="3">
        <v>7.4699999999999989</v>
      </c>
      <c r="R243" s="3"/>
      <c r="S243" s="3"/>
      <c r="T243" s="3">
        <v>11.55</v>
      </c>
      <c r="U243" s="21" t="str">
        <f t="shared" si="6"/>
        <v/>
      </c>
      <c r="V243" s="21" t="e">
        <f t="shared" si="7"/>
        <v>#VALUE!</v>
      </c>
    </row>
    <row r="244" spans="1:22" x14ac:dyDescent="0.45">
      <c r="A244" s="31" t="s">
        <v>192</v>
      </c>
      <c r="B244" s="31">
        <v>2024</v>
      </c>
      <c r="C244" s="17">
        <v>45301</v>
      </c>
      <c r="D244" s="31" t="s">
        <v>133</v>
      </c>
      <c r="E244" s="31" t="s">
        <v>1943</v>
      </c>
      <c r="F244" s="31">
        <v>3</v>
      </c>
      <c r="G244" s="3" t="s">
        <v>79</v>
      </c>
      <c r="H244" s="3" t="s">
        <v>431</v>
      </c>
      <c r="I244" s="3" t="s">
        <v>492</v>
      </c>
      <c r="J244" s="3" t="s">
        <v>358</v>
      </c>
      <c r="K244" s="32">
        <f>(C244-VLOOKUP(H244,Riders!$A$2:$D$3499,4,FALSE))/365</f>
        <v>25.367123287671234</v>
      </c>
      <c r="L244" s="32">
        <f>(C244-VLOOKUP(I244,Riders!$A$2:$D$3499,4,FALSE))/365</f>
        <v>21.065753424657533</v>
      </c>
      <c r="M244" s="32">
        <f>(C244-VLOOKUP(J244,Riders!$A$2:$D$3499,4,FALSE))/365</f>
        <v>30.964383561643835</v>
      </c>
      <c r="N244" s="31">
        <v>1</v>
      </c>
      <c r="O244" s="3">
        <v>11.544</v>
      </c>
      <c r="P244" s="3">
        <v>7.3619999999999983</v>
      </c>
      <c r="Q244" s="3">
        <v>6.9009999999999998</v>
      </c>
      <c r="R244" s="3">
        <v>6.9210000000000029</v>
      </c>
      <c r="S244" s="3">
        <v>6.777000000000001</v>
      </c>
      <c r="T244" s="3">
        <v>6.9269999999999996</v>
      </c>
      <c r="U244" s="21">
        <f t="shared" si="6"/>
        <v>46.432000000000002</v>
      </c>
      <c r="V244" s="21">
        <f t="shared" si="7"/>
        <v>58.149552033080631</v>
      </c>
    </row>
    <row r="245" spans="1:22" x14ac:dyDescent="0.45">
      <c r="A245" s="31" t="s">
        <v>192</v>
      </c>
      <c r="B245" s="31">
        <v>2024</v>
      </c>
      <c r="C245" s="17">
        <v>45301</v>
      </c>
      <c r="D245" s="31" t="s">
        <v>133</v>
      </c>
      <c r="E245" s="31" t="s">
        <v>1943</v>
      </c>
      <c r="F245" s="31">
        <v>3</v>
      </c>
      <c r="G245" s="3" t="s">
        <v>143</v>
      </c>
      <c r="H245" s="3" t="s">
        <v>459</v>
      </c>
      <c r="I245" s="3" t="s">
        <v>514</v>
      </c>
      <c r="J245" s="3" t="s">
        <v>366</v>
      </c>
      <c r="K245" s="32">
        <f>(C245-VLOOKUP(H245,Riders!$A$2:$D$3499,4,FALSE))/365</f>
        <v>20.660273972602738</v>
      </c>
      <c r="L245" s="32">
        <f>(C245-VLOOKUP(I245,Riders!$A$2:$D$3499,4,FALSE))/365</f>
        <v>22.353424657534248</v>
      </c>
      <c r="M245" s="32">
        <f>(C245-VLOOKUP(J245,Riders!$A$2:$D$3499,4,FALSE))/365</f>
        <v>27.736986301369864</v>
      </c>
      <c r="N245" s="31">
        <v>2</v>
      </c>
      <c r="O245" s="3">
        <v>12.113</v>
      </c>
      <c r="P245" s="3">
        <v>7.5719999999999992</v>
      </c>
      <c r="Q245" s="3">
        <v>7.2040000000000006</v>
      </c>
      <c r="R245" s="3">
        <v>7.3030000000000008</v>
      </c>
      <c r="S245" s="3">
        <v>7.4949999999999974</v>
      </c>
      <c r="T245" s="3">
        <v>7.7210000000000036</v>
      </c>
      <c r="U245" s="21">
        <f t="shared" si="6"/>
        <v>49.408000000000001</v>
      </c>
      <c r="V245" s="21">
        <f t="shared" si="7"/>
        <v>54.6470207253886</v>
      </c>
    </row>
    <row r="246" spans="1:22" x14ac:dyDescent="0.45">
      <c r="A246" s="31" t="s">
        <v>192</v>
      </c>
      <c r="B246" s="31">
        <v>2024</v>
      </c>
      <c r="C246" s="17">
        <v>45301</v>
      </c>
      <c r="D246" s="31" t="s">
        <v>133</v>
      </c>
      <c r="E246" s="31" t="s">
        <v>1943</v>
      </c>
      <c r="F246" s="31">
        <v>4</v>
      </c>
      <c r="G246" s="3" t="s">
        <v>88</v>
      </c>
      <c r="H246" s="3" t="s">
        <v>410</v>
      </c>
      <c r="I246" s="3" t="s">
        <v>350</v>
      </c>
      <c r="J246" s="3" t="s">
        <v>365</v>
      </c>
      <c r="K246" s="32">
        <f>(C246-VLOOKUP(H246,Riders!$A$2:$D$3499,4,FALSE))/365</f>
        <v>24.024657534246575</v>
      </c>
      <c r="L246" s="32">
        <f>(C246-VLOOKUP(I246,Riders!$A$2:$D$3499,4,FALSE))/365</f>
        <v>26.005479452054793</v>
      </c>
      <c r="M246" s="32">
        <f>(C246-VLOOKUP(J246,Riders!$A$2:$D$3499,4,FALSE))/365</f>
        <v>26.331506849315069</v>
      </c>
      <c r="N246" s="31">
        <v>1</v>
      </c>
      <c r="O246" s="3">
        <v>11.519</v>
      </c>
      <c r="P246" s="3">
        <v>7.3510000000000009</v>
      </c>
      <c r="Q246" s="3">
        <v>6.7650000000000006</v>
      </c>
      <c r="R246" s="3">
        <v>6.7850000000000001</v>
      </c>
      <c r="S246" s="3">
        <v>6.8339999999999961</v>
      </c>
      <c r="T246" s="3">
        <v>6.980000000000004</v>
      </c>
      <c r="U246" s="21">
        <f t="shared" si="6"/>
        <v>46.234000000000002</v>
      </c>
      <c r="V246" s="21">
        <f t="shared" si="7"/>
        <v>58.398581130769564</v>
      </c>
    </row>
    <row r="247" spans="1:22" x14ac:dyDescent="0.45">
      <c r="A247" s="31" t="s">
        <v>192</v>
      </c>
      <c r="B247" s="31">
        <v>2024</v>
      </c>
      <c r="C247" s="17">
        <v>45301</v>
      </c>
      <c r="D247" s="31" t="s">
        <v>133</v>
      </c>
      <c r="E247" s="31" t="s">
        <v>1943</v>
      </c>
      <c r="F247" s="31">
        <v>4</v>
      </c>
      <c r="G247" s="3" t="s">
        <v>115</v>
      </c>
      <c r="H247" s="3" t="s">
        <v>537</v>
      </c>
      <c r="I247" s="3" t="s">
        <v>462</v>
      </c>
      <c r="J247" s="3" t="s">
        <v>515</v>
      </c>
      <c r="K247" s="32">
        <f>(C247-VLOOKUP(H247,Riders!$A$2:$D$3499,4,FALSE))/365</f>
        <v>19.852054794520548</v>
      </c>
      <c r="L247" s="32">
        <f>(C247-VLOOKUP(I247,Riders!$A$2:$D$3499,4,FALSE))/365</f>
        <v>22.950684931506849</v>
      </c>
      <c r="M247" s="32">
        <f>(C247-VLOOKUP(J247,Riders!$A$2:$D$3499,4,FALSE))/365</f>
        <v>19.32054794520548</v>
      </c>
      <c r="N247" s="31">
        <v>2</v>
      </c>
      <c r="O247" s="3">
        <v>11.897</v>
      </c>
      <c r="P247" s="3">
        <v>7.8050000000000006</v>
      </c>
      <c r="Q247" s="3">
        <v>7.3249999999999993</v>
      </c>
      <c r="R247" s="3">
        <v>7.4230000000000018</v>
      </c>
      <c r="S247" s="3">
        <v>7.5090000000000003</v>
      </c>
      <c r="T247" s="3">
        <v>7.7169999999999987</v>
      </c>
      <c r="U247" s="21">
        <f t="shared" si="6"/>
        <v>49.676000000000002</v>
      </c>
      <c r="V247" s="21">
        <f t="shared" si="7"/>
        <v>54.352202270714223</v>
      </c>
    </row>
    <row r="248" spans="1:22" x14ac:dyDescent="0.45">
      <c r="A248" s="31" t="s">
        <v>192</v>
      </c>
      <c r="B248" s="31">
        <v>2024</v>
      </c>
      <c r="C248" s="17">
        <v>45301</v>
      </c>
      <c r="D248" s="31" t="s">
        <v>133</v>
      </c>
      <c r="E248" s="31" t="s">
        <v>31</v>
      </c>
      <c r="F248" s="31" t="s">
        <v>578</v>
      </c>
      <c r="G248" s="3" t="s">
        <v>88</v>
      </c>
      <c r="H248" s="3" t="s">
        <v>410</v>
      </c>
      <c r="I248" s="3" t="s">
        <v>350</v>
      </c>
      <c r="J248" s="3" t="s">
        <v>365</v>
      </c>
      <c r="K248" s="32">
        <f>(C248-VLOOKUP(H248,Riders!$A$2:$D$3499,4,FALSE))/365</f>
        <v>24.024657534246575</v>
      </c>
      <c r="L248" s="32">
        <f>(C248-VLOOKUP(I248,Riders!$A$2:$D$3499,4,FALSE))/365</f>
        <v>26.005479452054793</v>
      </c>
      <c r="M248" s="32">
        <f>(C248-VLOOKUP(J248,Riders!$A$2:$D$3499,4,FALSE))/365</f>
        <v>26.331506849315069</v>
      </c>
      <c r="N248" s="31">
        <v>1</v>
      </c>
      <c r="O248" s="3">
        <v>11.375</v>
      </c>
      <c r="P248" s="3">
        <v>7.2749999999999986</v>
      </c>
      <c r="Q248" s="3">
        <v>6.7390000000000008</v>
      </c>
      <c r="R248" s="3">
        <v>6.7159999999999984</v>
      </c>
      <c r="S248" s="3">
        <v>6.8340000000000032</v>
      </c>
      <c r="T248" s="3">
        <v>6.9600000000000009</v>
      </c>
      <c r="U248" s="21">
        <f t="shared" si="6"/>
        <v>45.899000000000001</v>
      </c>
      <c r="V248" s="21">
        <f t="shared" si="7"/>
        <v>58.824810998060961</v>
      </c>
    </row>
    <row r="249" spans="1:22" x14ac:dyDescent="0.45">
      <c r="A249" s="31" t="s">
        <v>192</v>
      </c>
      <c r="B249" s="31">
        <v>2024</v>
      </c>
      <c r="C249" s="17">
        <v>45301</v>
      </c>
      <c r="D249" s="31" t="s">
        <v>133</v>
      </c>
      <c r="E249" s="31" t="s">
        <v>31</v>
      </c>
      <c r="F249" s="31" t="s">
        <v>578</v>
      </c>
      <c r="G249" s="3" t="s">
        <v>79</v>
      </c>
      <c r="H249" s="3" t="s">
        <v>431</v>
      </c>
      <c r="I249" s="3" t="s">
        <v>492</v>
      </c>
      <c r="J249" s="3" t="s">
        <v>358</v>
      </c>
      <c r="K249" s="32">
        <f>(C249-VLOOKUP(H249,Riders!$A$2:$D$3499,4,FALSE))/365</f>
        <v>25.367123287671234</v>
      </c>
      <c r="L249" s="32">
        <f>(C249-VLOOKUP(I249,Riders!$A$2:$D$3499,4,FALSE))/365</f>
        <v>21.065753424657533</v>
      </c>
      <c r="M249" s="32">
        <f>(C249-VLOOKUP(J249,Riders!$A$2:$D$3499,4,FALSE))/365</f>
        <v>30.964383561643835</v>
      </c>
      <c r="N249" s="31">
        <v>2</v>
      </c>
      <c r="O249" s="3">
        <v>11.416</v>
      </c>
      <c r="P249" s="3">
        <v>7.3339999999999996</v>
      </c>
      <c r="Q249" s="3">
        <v>6.8030000000000008</v>
      </c>
      <c r="R249" s="3">
        <v>6.9220000000000006</v>
      </c>
      <c r="S249" s="3">
        <v>6.7830000000000013</v>
      </c>
      <c r="T249" s="3">
        <v>6.8930000000000007</v>
      </c>
      <c r="U249" s="21">
        <f t="shared" si="6"/>
        <v>46.151000000000003</v>
      </c>
      <c r="V249" s="21">
        <f t="shared" si="7"/>
        <v>58.503607722476218</v>
      </c>
    </row>
    <row r="250" spans="1:22" x14ac:dyDescent="0.45">
      <c r="A250" s="31" t="s">
        <v>192</v>
      </c>
      <c r="B250" s="31">
        <v>2024</v>
      </c>
      <c r="C250" s="17">
        <v>45301</v>
      </c>
      <c r="D250" s="31" t="s">
        <v>133</v>
      </c>
      <c r="E250" s="31" t="s">
        <v>31</v>
      </c>
      <c r="F250" s="31" t="s">
        <v>579</v>
      </c>
      <c r="G250" s="3" t="s">
        <v>34</v>
      </c>
      <c r="H250" s="3" t="s">
        <v>1950</v>
      </c>
      <c r="I250" s="3" t="s">
        <v>441</v>
      </c>
      <c r="J250" s="3" t="s">
        <v>376</v>
      </c>
      <c r="K250" s="32">
        <f>(C250-VLOOKUP(H250,Riders!$A$2:$D$3499,4,FALSE))/365</f>
        <v>27.756164383561643</v>
      </c>
      <c r="L250" s="32">
        <f>(C250-VLOOKUP(I250,Riders!$A$2:$D$3499,4,FALSE))/365</f>
        <v>24.350684931506848</v>
      </c>
      <c r="M250" s="32">
        <f>(C250-VLOOKUP(J250,Riders!$A$2:$D$3499,4,FALSE))/365</f>
        <v>25.635616438356163</v>
      </c>
      <c r="N250" s="31">
        <v>3</v>
      </c>
      <c r="O250" s="3">
        <v>11.714</v>
      </c>
      <c r="P250" s="3">
        <v>7.5329999999999986</v>
      </c>
      <c r="Q250" s="3">
        <v>6.7540000000000013</v>
      </c>
      <c r="R250" s="3">
        <v>6.7540000000000013</v>
      </c>
      <c r="S250" s="3">
        <v>6.867999999999995</v>
      </c>
      <c r="T250" s="3">
        <v>7.1310000000000002</v>
      </c>
      <c r="U250" s="21">
        <f t="shared" si="6"/>
        <v>46.753999999999998</v>
      </c>
      <c r="V250" s="21">
        <f t="shared" si="7"/>
        <v>57.749069598323139</v>
      </c>
    </row>
    <row r="251" spans="1:22" x14ac:dyDescent="0.45">
      <c r="A251" s="31" t="s">
        <v>192</v>
      </c>
      <c r="B251" s="31">
        <v>2024</v>
      </c>
      <c r="C251" s="17">
        <v>45301</v>
      </c>
      <c r="D251" s="31" t="s">
        <v>133</v>
      </c>
      <c r="E251" s="31" t="s">
        <v>31</v>
      </c>
      <c r="F251" s="31" t="s">
        <v>579</v>
      </c>
      <c r="G251" s="3" t="s">
        <v>58</v>
      </c>
      <c r="H251" s="3" t="s">
        <v>387</v>
      </c>
      <c r="I251" s="3" t="s">
        <v>400</v>
      </c>
      <c r="J251" s="3" t="s">
        <v>447</v>
      </c>
      <c r="K251" s="32">
        <f>(C251-VLOOKUP(H251,Riders!$A$2:$D$3499,4,FALSE))/365</f>
        <v>26.904109589041095</v>
      </c>
      <c r="L251" s="32">
        <f>(C251-VLOOKUP(I251,Riders!$A$2:$D$3499,4,FALSE))/365</f>
        <v>29.912328767123288</v>
      </c>
      <c r="M251" s="32">
        <f>(C251-VLOOKUP(J251,Riders!$A$2:$D$3499,4,FALSE))/365</f>
        <v>23.56986301369863</v>
      </c>
      <c r="N251" s="31">
        <v>4</v>
      </c>
      <c r="O251" s="3">
        <v>11.445</v>
      </c>
      <c r="P251" s="3">
        <v>7.4149999999999991</v>
      </c>
      <c r="Q251" s="3">
        <v>6.93</v>
      </c>
      <c r="R251" s="3">
        <v>7.0549999999999997</v>
      </c>
      <c r="S251" s="3">
        <v>7.07</v>
      </c>
      <c r="T251" s="3">
        <v>7.2740000000000009</v>
      </c>
      <c r="U251" s="21">
        <f t="shared" si="6"/>
        <v>47.189</v>
      </c>
      <c r="V251" s="21">
        <f t="shared" si="7"/>
        <v>57.216724236580561</v>
      </c>
    </row>
    <row r="252" spans="1:22" x14ac:dyDescent="0.45">
      <c r="A252" s="31" t="s">
        <v>185</v>
      </c>
      <c r="B252" s="31">
        <v>2024</v>
      </c>
      <c r="C252" s="17">
        <v>45325</v>
      </c>
      <c r="D252" s="31" t="s">
        <v>30</v>
      </c>
      <c r="E252" s="31" t="s">
        <v>245</v>
      </c>
      <c r="F252" s="31" t="s">
        <v>245</v>
      </c>
      <c r="G252" s="3" t="s">
        <v>79</v>
      </c>
      <c r="H252" s="3" t="s">
        <v>478</v>
      </c>
      <c r="I252" s="3" t="s">
        <v>431</v>
      </c>
      <c r="J252" s="3" t="s">
        <v>492</v>
      </c>
      <c r="K252" s="32">
        <f>(C252-VLOOKUP(H252,Riders!$A$2:$D$3499,4,FALSE))/365</f>
        <v>24.345205479452055</v>
      </c>
      <c r="L252" s="32">
        <f>(C252-VLOOKUP(I252,Riders!$A$2:$D$3499,4,FALSE))/365</f>
        <v>25.432876712328767</v>
      </c>
      <c r="M252" s="32">
        <f>(C252-VLOOKUP(J252,Riders!$A$2:$D$3499,4,FALSE))/365</f>
        <v>21.13150684931507</v>
      </c>
      <c r="N252" s="31">
        <v>1</v>
      </c>
      <c r="O252" s="3">
        <v>11.91</v>
      </c>
      <c r="P252" s="3">
        <v>7.4909999999999997</v>
      </c>
      <c r="Q252" s="3">
        <v>6.8260000000000014</v>
      </c>
      <c r="R252" s="3">
        <v>6.7840000000000016</v>
      </c>
      <c r="S252" s="3">
        <v>6.7129999999999939</v>
      </c>
      <c r="T252" s="3">
        <v>6.8860000000000028</v>
      </c>
      <c r="U252" s="21">
        <f t="shared" si="6"/>
        <v>46.61</v>
      </c>
      <c r="V252" s="21">
        <f t="shared" si="7"/>
        <v>57.927483372666813</v>
      </c>
    </row>
    <row r="253" spans="1:22" x14ac:dyDescent="0.45">
      <c r="A253" s="31" t="s">
        <v>185</v>
      </c>
      <c r="B253" s="31">
        <v>2024</v>
      </c>
      <c r="C253" s="17">
        <v>45325</v>
      </c>
      <c r="D253" s="31" t="s">
        <v>30</v>
      </c>
      <c r="E253" s="31" t="s">
        <v>245</v>
      </c>
      <c r="F253" s="31" t="s">
        <v>245</v>
      </c>
      <c r="G253" s="3" t="s">
        <v>43</v>
      </c>
      <c r="H253" s="3" t="s">
        <v>442</v>
      </c>
      <c r="I253" s="3" t="s">
        <v>373</v>
      </c>
      <c r="J253" s="3" t="s">
        <v>508</v>
      </c>
      <c r="K253" s="32">
        <f>(C253-VLOOKUP(H253,Riders!$A$2:$D$3499,4,FALSE))/365</f>
        <v>26.268493150684932</v>
      </c>
      <c r="L253" s="32">
        <f>(C253-VLOOKUP(I253,Riders!$A$2:$D$3499,4,FALSE))/365</f>
        <v>24.906849315068492</v>
      </c>
      <c r="M253" s="32">
        <f>(C253-VLOOKUP(J253,Riders!$A$2:$D$3499,4,FALSE))/365</f>
        <v>20.032876712328768</v>
      </c>
      <c r="N253" s="31">
        <v>2</v>
      </c>
      <c r="O253" s="3">
        <v>11.552</v>
      </c>
      <c r="P253" s="3">
        <v>7.3610000000000007</v>
      </c>
      <c r="Q253" s="3">
        <v>6.9310000000000009</v>
      </c>
      <c r="R253" s="3">
        <v>7.0779999999999959</v>
      </c>
      <c r="S253" s="3">
        <v>7.1450000000000031</v>
      </c>
      <c r="T253" s="3">
        <v>7.3359999999999994</v>
      </c>
      <c r="U253" s="21">
        <f t="shared" si="6"/>
        <v>47.402999999999999</v>
      </c>
      <c r="V253" s="21">
        <f t="shared" si="7"/>
        <v>56.958420353142209</v>
      </c>
    </row>
    <row r="254" spans="1:22" x14ac:dyDescent="0.45">
      <c r="A254" s="31" t="s">
        <v>185</v>
      </c>
      <c r="B254" s="31">
        <v>2024</v>
      </c>
      <c r="C254" s="17">
        <v>45325</v>
      </c>
      <c r="D254" s="31" t="s">
        <v>30</v>
      </c>
      <c r="E254" s="31" t="s">
        <v>245</v>
      </c>
      <c r="F254" s="31" t="s">
        <v>245</v>
      </c>
      <c r="G254" s="3" t="s">
        <v>58</v>
      </c>
      <c r="H254" s="3" t="s">
        <v>387</v>
      </c>
      <c r="I254" s="3" t="s">
        <v>400</v>
      </c>
      <c r="J254" s="3" t="s">
        <v>447</v>
      </c>
      <c r="K254" s="32">
        <f>(C254-VLOOKUP(H254,Riders!$A$2:$D$3499,4,FALSE))/365</f>
        <v>26.969863013698632</v>
      </c>
      <c r="L254" s="32">
        <f>(C254-VLOOKUP(I254,Riders!$A$2:$D$3499,4,FALSE))/365</f>
        <v>29.978082191780821</v>
      </c>
      <c r="M254" s="32">
        <f>(C254-VLOOKUP(J254,Riders!$A$2:$D$3499,4,FALSE))/365</f>
        <v>23.635616438356163</v>
      </c>
      <c r="N254" s="31">
        <v>3</v>
      </c>
      <c r="O254" s="3">
        <v>11.503</v>
      </c>
      <c r="P254" s="3">
        <v>7.4819999999999993</v>
      </c>
      <c r="Q254" s="3">
        <v>6.9789999999999992</v>
      </c>
      <c r="R254" s="3">
        <v>7.1739999999999986</v>
      </c>
      <c r="S254" s="3">
        <v>7.2020000000000053</v>
      </c>
      <c r="T254" s="3">
        <v>7.3919999999999959</v>
      </c>
      <c r="U254" s="21">
        <f t="shared" si="6"/>
        <v>47.731999999999999</v>
      </c>
      <c r="V254" s="21">
        <f t="shared" si="7"/>
        <v>56.565825861057576</v>
      </c>
    </row>
    <row r="255" spans="1:22" x14ac:dyDescent="0.45">
      <c r="A255" s="31" t="s">
        <v>185</v>
      </c>
      <c r="B255" s="31">
        <v>2024</v>
      </c>
      <c r="C255" s="17">
        <v>45325</v>
      </c>
      <c r="D255" s="31" t="s">
        <v>30</v>
      </c>
      <c r="E255" s="31" t="s">
        <v>245</v>
      </c>
      <c r="F255" s="31" t="s">
        <v>245</v>
      </c>
      <c r="G255" s="3" t="s">
        <v>52</v>
      </c>
      <c r="H255" s="3" t="s">
        <v>346</v>
      </c>
      <c r="I255" s="3" t="s">
        <v>470</v>
      </c>
      <c r="J255" s="3" t="s">
        <v>472</v>
      </c>
      <c r="K255" s="32">
        <f>(C255-VLOOKUP(H255,Riders!$A$2:$D$3499,4,FALSE))/365</f>
        <v>24.789041095890411</v>
      </c>
      <c r="L255" s="32">
        <f>(C255-VLOOKUP(I255,Riders!$A$2:$D$3499,4,FALSE))/365</f>
        <v>21.528767123287672</v>
      </c>
      <c r="M255" s="32">
        <f>(C255-VLOOKUP(J255,Riders!$A$2:$D$3499,4,FALSE))/365</f>
        <v>21.989041095890411</v>
      </c>
      <c r="N255" s="31">
        <v>4</v>
      </c>
      <c r="O255" s="3">
        <v>11.888</v>
      </c>
      <c r="P255" s="3">
        <v>7.58</v>
      </c>
      <c r="Q255" s="3">
        <v>7.0749999999999993</v>
      </c>
      <c r="R255" s="3">
        <v>7.0970000000000013</v>
      </c>
      <c r="S255" s="3">
        <v>7.0039999999999978</v>
      </c>
      <c r="T255" s="3">
        <v>7.0930000000000044</v>
      </c>
      <c r="U255" s="21">
        <f t="shared" si="6"/>
        <v>47.737000000000002</v>
      </c>
      <c r="V255" s="21">
        <f t="shared" si="7"/>
        <v>56.559901124913587</v>
      </c>
    </row>
    <row r="256" spans="1:22" x14ac:dyDescent="0.45">
      <c r="A256" s="31" t="s">
        <v>185</v>
      </c>
      <c r="B256" s="31">
        <v>2024</v>
      </c>
      <c r="C256" s="17">
        <v>45325</v>
      </c>
      <c r="D256" s="31" t="s">
        <v>30</v>
      </c>
      <c r="E256" s="31" t="s">
        <v>245</v>
      </c>
      <c r="F256" s="31" t="s">
        <v>245</v>
      </c>
      <c r="G256" s="3" t="s">
        <v>37</v>
      </c>
      <c r="H256" s="3" t="s">
        <v>446</v>
      </c>
      <c r="I256" s="3" t="s">
        <v>502</v>
      </c>
      <c r="J256" s="3" t="s">
        <v>493</v>
      </c>
      <c r="K256" s="32">
        <f>(C256-VLOOKUP(H256,Riders!$A$2:$D$3499,4,FALSE))/365</f>
        <v>24.109589041095891</v>
      </c>
      <c r="L256" s="32">
        <f>(C256-VLOOKUP(I256,Riders!$A$2:$D$3499,4,FALSE))/365</f>
        <v>23.038356164383561</v>
      </c>
      <c r="M256" s="32">
        <f>(C256-VLOOKUP(J256,Riders!$A$2:$D$3499,4,FALSE))/365</f>
        <v>25.589041095890412</v>
      </c>
      <c r="N256" s="31">
        <v>5</v>
      </c>
      <c r="O256" s="3">
        <v>11.551</v>
      </c>
      <c r="P256" s="3">
        <v>7.4369999999999994</v>
      </c>
      <c r="Q256" s="3">
        <v>7.0060000000000002</v>
      </c>
      <c r="R256" s="3">
        <v>7.0910000000000011</v>
      </c>
      <c r="S256" s="3">
        <v>7.1869999999999976</v>
      </c>
      <c r="T256" s="3">
        <v>7.4750000000000014</v>
      </c>
      <c r="U256" s="21">
        <f t="shared" si="6"/>
        <v>47.747</v>
      </c>
      <c r="V256" s="21">
        <f t="shared" si="7"/>
        <v>56.548055375206822</v>
      </c>
    </row>
    <row r="257" spans="1:22" x14ac:dyDescent="0.45">
      <c r="A257" s="31" t="s">
        <v>185</v>
      </c>
      <c r="B257" s="31">
        <v>2024</v>
      </c>
      <c r="C257" s="17">
        <v>45325</v>
      </c>
      <c r="D257" s="31" t="s">
        <v>30</v>
      </c>
      <c r="E257" s="31" t="s">
        <v>245</v>
      </c>
      <c r="F257" s="31" t="s">
        <v>245</v>
      </c>
      <c r="G257" s="3" t="s">
        <v>96</v>
      </c>
      <c r="H257" s="3" t="s">
        <v>461</v>
      </c>
      <c r="I257" s="3" t="s">
        <v>418</v>
      </c>
      <c r="J257" s="3" t="s">
        <v>448</v>
      </c>
      <c r="K257" s="32">
        <f>(C257-VLOOKUP(H257,Riders!$A$2:$D$3499,4,FALSE))/365</f>
        <v>26.509589041095889</v>
      </c>
      <c r="L257" s="32">
        <f>(C257-VLOOKUP(I257,Riders!$A$2:$D$3499,4,FALSE))/365</f>
        <v>25.704109589041096</v>
      </c>
      <c r="M257" s="32">
        <f>(C257-VLOOKUP(J257,Riders!$A$2:$D$3499,4,FALSE))/365</f>
        <v>28.304109589041097</v>
      </c>
      <c r="N257" s="31">
        <v>6</v>
      </c>
      <c r="O257" s="3">
        <v>11.78</v>
      </c>
      <c r="P257" s="3">
        <v>7.5909999999999993</v>
      </c>
      <c r="Q257" s="3">
        <v>7.0330000000000013</v>
      </c>
      <c r="R257" s="3">
        <v>7.0470000000000006</v>
      </c>
      <c r="S257" s="3">
        <v>7.3699999999999974</v>
      </c>
      <c r="T257" s="3">
        <v>7.6550000000000011</v>
      </c>
      <c r="U257" s="21">
        <f t="shared" si="6"/>
        <v>48.475999999999999</v>
      </c>
      <c r="V257" s="21">
        <f t="shared" si="7"/>
        <v>55.697664823830351</v>
      </c>
    </row>
    <row r="258" spans="1:22" x14ac:dyDescent="0.45">
      <c r="A258" s="31" t="s">
        <v>185</v>
      </c>
      <c r="B258" s="31">
        <v>2024</v>
      </c>
      <c r="C258" s="17">
        <v>45325</v>
      </c>
      <c r="D258" s="31" t="s">
        <v>30</v>
      </c>
      <c r="E258" s="31" t="s">
        <v>245</v>
      </c>
      <c r="F258" s="31" t="s">
        <v>245</v>
      </c>
      <c r="G258" s="3" t="s">
        <v>43</v>
      </c>
      <c r="H258" s="3" t="s">
        <v>1963</v>
      </c>
      <c r="I258" s="3" t="s">
        <v>533</v>
      </c>
      <c r="J258" s="3" t="s">
        <v>1964</v>
      </c>
      <c r="K258" s="32">
        <f>(C258-VLOOKUP(H258,Riders!$A$2:$D$3499,4,FALSE))/365</f>
        <v>17.67945205479452</v>
      </c>
      <c r="L258" s="32">
        <f>(C258-VLOOKUP(I258,Riders!$A$2:$D$3499,4,FALSE))/365</f>
        <v>20.443835616438356</v>
      </c>
      <c r="M258" s="32" t="e">
        <f>(C258-VLOOKUP(J258,Riders!$A$2:$D$3499,4,FALSE))/365</f>
        <v>#N/A</v>
      </c>
      <c r="N258" s="31">
        <v>7</v>
      </c>
      <c r="O258" s="3">
        <v>11.622</v>
      </c>
      <c r="P258" s="3">
        <v>7.6550000000000011</v>
      </c>
      <c r="Q258" s="3">
        <v>7.1579999999999977</v>
      </c>
      <c r="R258" s="3">
        <v>7.2149999999999999</v>
      </c>
      <c r="S258" s="3">
        <v>7.3269999999999982</v>
      </c>
      <c r="T258" s="3">
        <v>7.5620000000000047</v>
      </c>
      <c r="U258" s="21">
        <f t="shared" ref="U258:U321" si="8">IF(COUNT(O258:T258)=6,SUM(O258:T258),"")</f>
        <v>48.539000000000001</v>
      </c>
      <c r="V258" s="21">
        <f t="shared" ref="V258:V262" si="9">3.6*750/U258</f>
        <v>55.625373411071507</v>
      </c>
    </row>
    <row r="259" spans="1:22" x14ac:dyDescent="0.45">
      <c r="A259" s="31" t="s">
        <v>185</v>
      </c>
      <c r="B259" s="31">
        <v>2024</v>
      </c>
      <c r="C259" s="17">
        <v>45325</v>
      </c>
      <c r="D259" s="31" t="s">
        <v>30</v>
      </c>
      <c r="E259" s="31" t="s">
        <v>245</v>
      </c>
      <c r="F259" s="31" t="s">
        <v>245</v>
      </c>
      <c r="G259" s="3" t="s">
        <v>177</v>
      </c>
      <c r="H259" s="3" t="s">
        <v>397</v>
      </c>
      <c r="I259" s="3" t="s">
        <v>419</v>
      </c>
      <c r="J259" s="3" t="s">
        <v>401</v>
      </c>
      <c r="K259" s="32">
        <f>(C259-VLOOKUP(H259,Riders!$A$2:$D$3499,4,FALSE))/365</f>
        <v>31.210958904109589</v>
      </c>
      <c r="L259" s="32">
        <f>(C259-VLOOKUP(I259,Riders!$A$2:$D$3499,4,FALSE))/365</f>
        <v>28.389041095890413</v>
      </c>
      <c r="M259" s="32">
        <f>(C259-VLOOKUP(J259,Riders!$A$2:$D$3499,4,FALSE))/365</f>
        <v>26.616438356164384</v>
      </c>
      <c r="N259" s="31">
        <v>8</v>
      </c>
      <c r="O259" s="3">
        <v>12.028</v>
      </c>
      <c r="P259" s="3">
        <v>7.8040000000000003</v>
      </c>
      <c r="Q259" s="3">
        <v>7.1110000000000007</v>
      </c>
      <c r="R259" s="3">
        <v>7.1689999999999996</v>
      </c>
      <c r="S259" s="3">
        <v>7.2310000000000016</v>
      </c>
      <c r="T259" s="3">
        <v>7.472999999999999</v>
      </c>
      <c r="U259" s="21">
        <f t="shared" si="8"/>
        <v>48.816000000000003</v>
      </c>
      <c r="V259" s="21">
        <f t="shared" si="9"/>
        <v>55.309734513274336</v>
      </c>
    </row>
    <row r="260" spans="1:22" x14ac:dyDescent="0.45">
      <c r="A260" s="31" t="s">
        <v>185</v>
      </c>
      <c r="B260" s="31">
        <v>2024</v>
      </c>
      <c r="C260" s="17">
        <v>45325</v>
      </c>
      <c r="D260" s="31" t="s">
        <v>30</v>
      </c>
      <c r="E260" s="31" t="s">
        <v>245</v>
      </c>
      <c r="F260" s="31" t="s">
        <v>245</v>
      </c>
      <c r="G260" s="3" t="s">
        <v>265</v>
      </c>
      <c r="H260" s="3" t="s">
        <v>1952</v>
      </c>
      <c r="I260" s="3" t="s">
        <v>475</v>
      </c>
      <c r="J260" s="3" t="s">
        <v>439</v>
      </c>
      <c r="K260" s="32">
        <f>(C260-VLOOKUP(H260,Riders!$A$2:$D$3499,4,FALSE))/365</f>
        <v>20.553424657534247</v>
      </c>
      <c r="L260" s="32">
        <f>(C260-VLOOKUP(I260,Riders!$A$2:$D$3499,4,FALSE))/365</f>
        <v>20.410958904109588</v>
      </c>
      <c r="M260" s="32">
        <f>(C260-VLOOKUP(J260,Riders!$A$2:$D$3499,4,FALSE))/365</f>
        <v>26.054794520547944</v>
      </c>
      <c r="N260" s="31">
        <v>9</v>
      </c>
      <c r="O260" s="3">
        <v>12.611000000000001</v>
      </c>
      <c r="P260" s="3">
        <v>7.7089999999999996</v>
      </c>
      <c r="Q260" s="3">
        <v>7.1069999999999993</v>
      </c>
      <c r="R260" s="3">
        <v>7.0420000000000016</v>
      </c>
      <c r="S260" s="3">
        <v>7.5150000000000006</v>
      </c>
      <c r="T260" s="3">
        <v>7.8369999999999962</v>
      </c>
      <c r="U260" s="21">
        <f t="shared" si="8"/>
        <v>49.820999999999998</v>
      </c>
      <c r="V260" s="21">
        <f t="shared" si="9"/>
        <v>54.194014572168363</v>
      </c>
    </row>
    <row r="261" spans="1:22" x14ac:dyDescent="0.45">
      <c r="A261" s="31" t="s">
        <v>185</v>
      </c>
      <c r="B261" s="31">
        <v>2024</v>
      </c>
      <c r="C261" s="17">
        <v>45325</v>
      </c>
      <c r="D261" s="31" t="s">
        <v>30</v>
      </c>
      <c r="E261" s="31" t="s">
        <v>245</v>
      </c>
      <c r="F261" s="31" t="s">
        <v>245</v>
      </c>
      <c r="G261" s="3" t="s">
        <v>91</v>
      </c>
      <c r="H261" s="3" t="s">
        <v>467</v>
      </c>
      <c r="I261" s="3" t="s">
        <v>519</v>
      </c>
      <c r="J261" s="3" t="s">
        <v>549</v>
      </c>
      <c r="K261" s="32">
        <f>(C261-VLOOKUP(H261,Riders!$A$2:$D$3499,4,FALSE))/365</f>
        <v>41.010958904109586</v>
      </c>
      <c r="L261" s="32">
        <f>(C261-VLOOKUP(I261,Riders!$A$2:$D$3499,4,FALSE))/365</f>
        <v>20.794520547945204</v>
      </c>
      <c r="M261" s="32">
        <f>(C261-VLOOKUP(J261,Riders!$A$2:$D$3499,4,FALSE))/365</f>
        <v>22.624657534246577</v>
      </c>
      <c r="N261" s="31">
        <v>10</v>
      </c>
      <c r="O261" s="3">
        <v>11.773999999999999</v>
      </c>
      <c r="P261" s="3">
        <v>7.4550000000000001</v>
      </c>
      <c r="Q261" s="3">
        <v>7.0180000000000007</v>
      </c>
      <c r="R261" s="3">
        <v>7.0910000000000011</v>
      </c>
      <c r="S261" s="3">
        <v>9.0030000000000001</v>
      </c>
      <c r="T261" s="3">
        <v>8.2160000000000011</v>
      </c>
      <c r="U261" s="21">
        <f t="shared" si="8"/>
        <v>50.557000000000002</v>
      </c>
      <c r="V261" s="21">
        <f t="shared" si="9"/>
        <v>53.405067547520616</v>
      </c>
    </row>
    <row r="262" spans="1:22" x14ac:dyDescent="0.45">
      <c r="A262" s="31" t="s">
        <v>185</v>
      </c>
      <c r="B262" s="31">
        <v>2024</v>
      </c>
      <c r="C262" s="17">
        <v>45325</v>
      </c>
      <c r="D262" s="31" t="s">
        <v>30</v>
      </c>
      <c r="E262" s="31" t="s">
        <v>245</v>
      </c>
      <c r="F262" s="31" t="s">
        <v>245</v>
      </c>
      <c r="G262" s="3" t="s">
        <v>55</v>
      </c>
      <c r="H262" s="3" t="s">
        <v>552</v>
      </c>
      <c r="I262" s="3" t="s">
        <v>521</v>
      </c>
      <c r="J262" s="3" t="s">
        <v>488</v>
      </c>
      <c r="K262" s="32">
        <f>(C262-VLOOKUP(H262,Riders!$A$2:$D$3499,4,FALSE))/365</f>
        <v>22.550684931506851</v>
      </c>
      <c r="L262" s="32">
        <f>(C262-VLOOKUP(I262,Riders!$A$2:$D$3499,4,FALSE))/365</f>
        <v>23.635616438356163</v>
      </c>
      <c r="M262" s="32">
        <f>(C262-VLOOKUP(J262,Riders!$A$2:$D$3499,4,FALSE))/365</f>
        <v>23.115068493150684</v>
      </c>
      <c r="N262" s="31">
        <v>11</v>
      </c>
      <c r="O262" s="3">
        <v>12.391</v>
      </c>
      <c r="P262" s="3">
        <v>7.8699999999999992</v>
      </c>
      <c r="Q262" s="3">
        <v>7.3470000000000013</v>
      </c>
      <c r="R262" s="3">
        <v>7.4299999999999962</v>
      </c>
      <c r="S262" s="3">
        <v>7.6660000000000039</v>
      </c>
      <c r="T262" s="3">
        <v>7.9780000000000024</v>
      </c>
      <c r="U262" s="21">
        <f t="shared" si="8"/>
        <v>50.682000000000002</v>
      </c>
      <c r="V262" s="21">
        <f t="shared" si="9"/>
        <v>53.27335148573458</v>
      </c>
    </row>
    <row r="263" spans="1:22" x14ac:dyDescent="0.45">
      <c r="A263" s="31" t="s">
        <v>185</v>
      </c>
      <c r="B263" s="31">
        <v>2024</v>
      </c>
      <c r="C263" s="17">
        <v>45325</v>
      </c>
      <c r="D263" s="31" t="s">
        <v>30</v>
      </c>
      <c r="E263" s="31" t="s">
        <v>245</v>
      </c>
      <c r="F263" s="31" t="s">
        <v>245</v>
      </c>
      <c r="G263" s="3" t="s">
        <v>88</v>
      </c>
      <c r="H263" s="3" t="s">
        <v>410</v>
      </c>
      <c r="I263" s="3" t="s">
        <v>350</v>
      </c>
      <c r="J263" s="3" t="s">
        <v>365</v>
      </c>
      <c r="K263" s="32">
        <f>(C263-VLOOKUP(H263,Riders!$A$2:$D$3499,4,FALSE))/365</f>
        <v>24.090410958904108</v>
      </c>
      <c r="L263" s="32">
        <f>(C263-VLOOKUP(I263,Riders!$A$2:$D$3499,4,FALSE))/365</f>
        <v>26.07123287671233</v>
      </c>
      <c r="M263" s="32">
        <f>(C263-VLOOKUP(J263,Riders!$A$2:$D$3499,4,FALSE))/365</f>
        <v>26.397260273972602</v>
      </c>
      <c r="N263" s="31" t="s">
        <v>1965</v>
      </c>
      <c r="O263" s="3"/>
      <c r="P263" s="3"/>
      <c r="Q263" s="3"/>
      <c r="R263" s="3"/>
      <c r="S263" s="3"/>
      <c r="T263" s="3"/>
      <c r="U263" s="21" t="str">
        <f t="shared" si="8"/>
        <v/>
      </c>
      <c r="V263" s="21"/>
    </row>
    <row r="264" spans="1:22" x14ac:dyDescent="0.45">
      <c r="A264" s="31" t="s">
        <v>185</v>
      </c>
      <c r="B264" s="31">
        <v>2024</v>
      </c>
      <c r="C264" s="17">
        <v>45325</v>
      </c>
      <c r="D264" s="31" t="s">
        <v>30</v>
      </c>
      <c r="E264" s="31" t="s">
        <v>1943</v>
      </c>
      <c r="F264" s="31">
        <v>1</v>
      </c>
      <c r="G264" s="3" t="s">
        <v>37</v>
      </c>
      <c r="H264" s="3" t="s">
        <v>446</v>
      </c>
      <c r="I264" s="3" t="s">
        <v>512</v>
      </c>
      <c r="J264" s="3" t="s">
        <v>493</v>
      </c>
      <c r="K264" s="32">
        <f>(C264-VLOOKUP(H264,Riders!$A$2:$D$3499,4,FALSE))/365</f>
        <v>24.109589041095891</v>
      </c>
      <c r="L264" s="32">
        <f>(C264-VLOOKUP(I264,Riders!$A$2:$D$3499,4,FALSE))/365</f>
        <v>23.350684931506848</v>
      </c>
      <c r="M264" s="32">
        <f>(C264-VLOOKUP(J264,Riders!$A$2:$D$3499,4,FALSE))/365</f>
        <v>25.589041095890412</v>
      </c>
      <c r="N264" s="31">
        <v>1</v>
      </c>
      <c r="O264" s="3">
        <v>11.75</v>
      </c>
      <c r="P264" s="3">
        <v>7.4480000000000004</v>
      </c>
      <c r="Q264" s="3">
        <v>6.9660000000000011</v>
      </c>
      <c r="R264" s="3">
        <v>7.0739999999999981</v>
      </c>
      <c r="S264" s="3">
        <v>6.9949999999999974</v>
      </c>
      <c r="T264" s="3">
        <v>7.1680000000000064</v>
      </c>
      <c r="U264" s="21">
        <f t="shared" si="8"/>
        <v>47.401000000000003</v>
      </c>
      <c r="V264" s="21">
        <f t="shared" ref="V264:V295" si="10">3.6*750/U264</f>
        <v>56.960823611316215</v>
      </c>
    </row>
    <row r="265" spans="1:22" x14ac:dyDescent="0.45">
      <c r="A265" s="31" t="s">
        <v>185</v>
      </c>
      <c r="B265" s="31">
        <v>2024</v>
      </c>
      <c r="C265" s="17">
        <v>45325</v>
      </c>
      <c r="D265" s="31" t="s">
        <v>30</v>
      </c>
      <c r="E265" s="31" t="s">
        <v>1943</v>
      </c>
      <c r="F265" s="31">
        <v>1</v>
      </c>
      <c r="G265" s="3" t="s">
        <v>52</v>
      </c>
      <c r="H265" s="3" t="s">
        <v>346</v>
      </c>
      <c r="I265" s="3" t="s">
        <v>470</v>
      </c>
      <c r="J265" s="3" t="s">
        <v>472</v>
      </c>
      <c r="K265" s="32">
        <f>(C265-VLOOKUP(H265,Riders!$A$2:$D$3499,4,FALSE))/365</f>
        <v>24.789041095890411</v>
      </c>
      <c r="L265" s="32">
        <f>(C265-VLOOKUP(I265,Riders!$A$2:$D$3499,4,FALSE))/365</f>
        <v>21.528767123287672</v>
      </c>
      <c r="M265" s="32">
        <f>(C265-VLOOKUP(J265,Riders!$A$2:$D$3499,4,FALSE))/365</f>
        <v>21.989041095890411</v>
      </c>
      <c r="N265" s="31">
        <v>2</v>
      </c>
      <c r="O265" s="3">
        <v>12.03</v>
      </c>
      <c r="P265" s="3">
        <v>7.6609999999999996</v>
      </c>
      <c r="Q265" s="3">
        <v>7.027000000000001</v>
      </c>
      <c r="R265" s="3">
        <v>7.1020000000000003</v>
      </c>
      <c r="S265" s="3">
        <v>6.8669999999999973</v>
      </c>
      <c r="T265" s="3">
        <v>7.0560000000000036</v>
      </c>
      <c r="U265" s="21">
        <f t="shared" si="8"/>
        <v>47.743000000000002</v>
      </c>
      <c r="V265" s="21">
        <f t="shared" si="10"/>
        <v>56.552793079613764</v>
      </c>
    </row>
    <row r="266" spans="1:22" x14ac:dyDescent="0.45">
      <c r="A266" s="31" t="s">
        <v>185</v>
      </c>
      <c r="B266" s="31">
        <v>2024</v>
      </c>
      <c r="C266" s="17">
        <v>45325</v>
      </c>
      <c r="D266" s="31" t="s">
        <v>30</v>
      </c>
      <c r="E266" s="31" t="s">
        <v>1943</v>
      </c>
      <c r="F266" s="31">
        <v>2</v>
      </c>
      <c r="G266" s="3" t="s">
        <v>58</v>
      </c>
      <c r="H266" s="3" t="s">
        <v>387</v>
      </c>
      <c r="I266" s="3" t="s">
        <v>400</v>
      </c>
      <c r="J266" s="3" t="s">
        <v>447</v>
      </c>
      <c r="K266" s="32">
        <f>(C266-VLOOKUP(H266,Riders!$A$2:$D$3499,4,FALSE))/365</f>
        <v>26.969863013698632</v>
      </c>
      <c r="L266" s="32">
        <f>(C266-VLOOKUP(I266,Riders!$A$2:$D$3499,4,FALSE))/365</f>
        <v>29.978082191780821</v>
      </c>
      <c r="M266" s="32">
        <f>(C266-VLOOKUP(J266,Riders!$A$2:$D$3499,4,FALSE))/365</f>
        <v>23.635616438356163</v>
      </c>
      <c r="N266" s="31">
        <v>1</v>
      </c>
      <c r="O266" s="3">
        <v>11.542</v>
      </c>
      <c r="P266" s="3">
        <v>7.4380000000000006</v>
      </c>
      <c r="Q266" s="3">
        <v>6.9639999999999986</v>
      </c>
      <c r="R266" s="3">
        <v>7.0810000000000004</v>
      </c>
      <c r="S266" s="3">
        <v>7.1080000000000041</v>
      </c>
      <c r="T266" s="3">
        <v>7.3299999999999983</v>
      </c>
      <c r="U266" s="21">
        <f t="shared" si="8"/>
        <v>47.463000000000001</v>
      </c>
      <c r="V266" s="21">
        <f t="shared" si="10"/>
        <v>56.886416787813666</v>
      </c>
    </row>
    <row r="267" spans="1:22" x14ac:dyDescent="0.45">
      <c r="A267" s="31" t="s">
        <v>185</v>
      </c>
      <c r="B267" s="31">
        <v>2024</v>
      </c>
      <c r="C267" s="17">
        <v>45325</v>
      </c>
      <c r="D267" s="31" t="s">
        <v>30</v>
      </c>
      <c r="E267" s="31" t="s">
        <v>1943</v>
      </c>
      <c r="F267" s="31">
        <v>2</v>
      </c>
      <c r="G267" s="3" t="s">
        <v>96</v>
      </c>
      <c r="H267" s="3" t="s">
        <v>461</v>
      </c>
      <c r="I267" s="3" t="s">
        <v>418</v>
      </c>
      <c r="J267" s="3" t="s">
        <v>448</v>
      </c>
      <c r="K267" s="32">
        <f>(C267-VLOOKUP(H267,Riders!$A$2:$D$3499,4,FALSE))/365</f>
        <v>26.509589041095889</v>
      </c>
      <c r="L267" s="32">
        <f>(C267-VLOOKUP(I267,Riders!$A$2:$D$3499,4,FALSE))/365</f>
        <v>25.704109589041096</v>
      </c>
      <c r="M267" s="32">
        <f>(C267-VLOOKUP(J267,Riders!$A$2:$D$3499,4,FALSE))/365</f>
        <v>28.304109589041097</v>
      </c>
      <c r="N267" s="31">
        <v>2</v>
      </c>
      <c r="O267" s="3">
        <v>11.622</v>
      </c>
      <c r="P267" s="3">
        <v>7.5390000000000006</v>
      </c>
      <c r="Q267" s="3">
        <v>6.9539999999999971</v>
      </c>
      <c r="R267" s="3">
        <v>7.0160000000000018</v>
      </c>
      <c r="S267" s="3">
        <v>7.3029999999999973</v>
      </c>
      <c r="T267" s="3">
        <v>7.6350000000000051</v>
      </c>
      <c r="U267" s="21">
        <f t="shared" si="8"/>
        <v>48.069000000000003</v>
      </c>
      <c r="V267" s="21">
        <f t="shared" si="10"/>
        <v>56.169256693503087</v>
      </c>
    </row>
    <row r="268" spans="1:22" x14ac:dyDescent="0.45">
      <c r="A268" s="31" t="s">
        <v>185</v>
      </c>
      <c r="B268" s="31">
        <v>2024</v>
      </c>
      <c r="C268" s="17">
        <v>45325</v>
      </c>
      <c r="D268" s="31" t="s">
        <v>30</v>
      </c>
      <c r="E268" s="31" t="s">
        <v>1943</v>
      </c>
      <c r="F268" s="31">
        <v>3</v>
      </c>
      <c r="G268" s="3" t="s">
        <v>43</v>
      </c>
      <c r="H268" s="3" t="s">
        <v>442</v>
      </c>
      <c r="I268" s="3" t="s">
        <v>373</v>
      </c>
      <c r="J268" s="3" t="s">
        <v>480</v>
      </c>
      <c r="K268" s="32">
        <f>(C268-VLOOKUP(H268,Riders!$A$2:$D$3499,4,FALSE))/365</f>
        <v>26.268493150684932</v>
      </c>
      <c r="L268" s="32">
        <f>(C268-VLOOKUP(I268,Riders!$A$2:$D$3499,4,FALSE))/365</f>
        <v>24.906849315068492</v>
      </c>
      <c r="M268" s="32">
        <f>(C268-VLOOKUP(J268,Riders!$A$2:$D$3499,4,FALSE))/365</f>
        <v>18.82191780821918</v>
      </c>
      <c r="N268" s="31">
        <v>1</v>
      </c>
      <c r="O268" s="3">
        <v>11.457000000000001</v>
      </c>
      <c r="P268" s="3">
        <v>7.2199999999999989</v>
      </c>
      <c r="Q268" s="3">
        <v>6.7830000000000013</v>
      </c>
      <c r="R268" s="3">
        <v>6.9249999999999972</v>
      </c>
      <c r="S268" s="3">
        <v>6.838000000000001</v>
      </c>
      <c r="T268" s="3">
        <v>7.054000000000002</v>
      </c>
      <c r="U268" s="21">
        <f t="shared" si="8"/>
        <v>46.277000000000001</v>
      </c>
      <c r="V268" s="21">
        <f t="shared" si="10"/>
        <v>58.344317911705595</v>
      </c>
    </row>
    <row r="269" spans="1:22" x14ac:dyDescent="0.45">
      <c r="A269" s="31" t="s">
        <v>185</v>
      </c>
      <c r="B269" s="31">
        <v>2024</v>
      </c>
      <c r="C269" s="17">
        <v>45325</v>
      </c>
      <c r="D269" s="31" t="s">
        <v>30</v>
      </c>
      <c r="E269" s="31" t="s">
        <v>1943</v>
      </c>
      <c r="F269" s="31">
        <v>3</v>
      </c>
      <c r="G269" s="3" t="s">
        <v>1966</v>
      </c>
      <c r="H269" s="3" t="s">
        <v>1963</v>
      </c>
      <c r="I269" s="3" t="s">
        <v>533</v>
      </c>
      <c r="J269" s="3" t="s">
        <v>1964</v>
      </c>
      <c r="K269" s="32">
        <f>(C269-VLOOKUP(H269,Riders!$A$2:$D$3499,4,FALSE))/365</f>
        <v>17.67945205479452</v>
      </c>
      <c r="L269" s="32">
        <f>(C269-VLOOKUP(I269,Riders!$A$2:$D$3499,4,FALSE))/365</f>
        <v>20.443835616438356</v>
      </c>
      <c r="M269" s="32" t="e">
        <f>(C269-VLOOKUP(J269,Riders!$A$2:$D$3499,4,FALSE))/365</f>
        <v>#N/A</v>
      </c>
      <c r="N269" s="31">
        <v>2</v>
      </c>
      <c r="O269" s="3">
        <v>11.62</v>
      </c>
      <c r="P269" s="3">
        <v>7.6300000000000008</v>
      </c>
      <c r="Q269" s="3">
        <v>7.0659999999999989</v>
      </c>
      <c r="R269" s="3">
        <v>7.1660000000000004</v>
      </c>
      <c r="S269" s="3">
        <v>7.2610000000000028</v>
      </c>
      <c r="T269" s="3">
        <v>7.4179999999999993</v>
      </c>
      <c r="U269" s="21">
        <f t="shared" si="8"/>
        <v>48.161000000000001</v>
      </c>
      <c r="V269" s="21">
        <f t="shared" si="10"/>
        <v>56.061958846369464</v>
      </c>
    </row>
    <row r="270" spans="1:22" x14ac:dyDescent="0.45">
      <c r="A270" s="31" t="s">
        <v>185</v>
      </c>
      <c r="B270" s="31">
        <v>2024</v>
      </c>
      <c r="C270" s="17">
        <v>45325</v>
      </c>
      <c r="D270" s="31" t="s">
        <v>30</v>
      </c>
      <c r="E270" s="31" t="s">
        <v>1943</v>
      </c>
      <c r="F270" s="31">
        <v>4</v>
      </c>
      <c r="G270" s="3" t="s">
        <v>79</v>
      </c>
      <c r="H270" s="3" t="s">
        <v>431</v>
      </c>
      <c r="I270" s="3" t="s">
        <v>492</v>
      </c>
      <c r="J270" s="3" t="s">
        <v>358</v>
      </c>
      <c r="K270" s="32">
        <f>(C270-VLOOKUP(H270,Riders!$A$2:$D$3499,4,FALSE))/365</f>
        <v>25.432876712328767</v>
      </c>
      <c r="L270" s="32">
        <f>(C270-VLOOKUP(I270,Riders!$A$2:$D$3499,4,FALSE))/365</f>
        <v>21.13150684931507</v>
      </c>
      <c r="M270" s="32">
        <f>(C270-VLOOKUP(J270,Riders!$A$2:$D$3499,4,FALSE))/365</f>
        <v>31.030136986301368</v>
      </c>
      <c r="N270" s="31">
        <v>1</v>
      </c>
      <c r="O270" s="3">
        <v>11.565</v>
      </c>
      <c r="P270" s="3">
        <v>7.2919999999999998</v>
      </c>
      <c r="Q270" s="3">
        <v>6.8630000000000004</v>
      </c>
      <c r="R270" s="3">
        <v>6.8239999999999981</v>
      </c>
      <c r="S270" s="3">
        <v>6.6940000000000026</v>
      </c>
      <c r="T270" s="3">
        <v>6.8520000000000039</v>
      </c>
      <c r="U270" s="21">
        <f t="shared" si="8"/>
        <v>46.09</v>
      </c>
      <c r="V270" s="21">
        <f t="shared" si="10"/>
        <v>58.581037101323496</v>
      </c>
    </row>
    <row r="271" spans="1:22" x14ac:dyDescent="0.45">
      <c r="A271" s="31" t="s">
        <v>185</v>
      </c>
      <c r="B271" s="31">
        <v>2024</v>
      </c>
      <c r="C271" s="17">
        <v>45325</v>
      </c>
      <c r="D271" s="31" t="s">
        <v>30</v>
      </c>
      <c r="E271" s="31" t="s">
        <v>1943</v>
      </c>
      <c r="F271" s="31">
        <v>4</v>
      </c>
      <c r="G271" s="3" t="s">
        <v>177</v>
      </c>
      <c r="H271" s="3" t="s">
        <v>397</v>
      </c>
      <c r="I271" s="3" t="s">
        <v>419</v>
      </c>
      <c r="J271" s="3" t="s">
        <v>401</v>
      </c>
      <c r="K271" s="32">
        <f>(C271-VLOOKUP(H271,Riders!$A$2:$D$3499,4,FALSE))/365</f>
        <v>31.210958904109589</v>
      </c>
      <c r="L271" s="32">
        <f>(C271-VLOOKUP(I271,Riders!$A$2:$D$3499,4,FALSE))/365</f>
        <v>28.389041095890413</v>
      </c>
      <c r="M271" s="32">
        <f>(C271-VLOOKUP(J271,Riders!$A$2:$D$3499,4,FALSE))/365</f>
        <v>26.616438356164384</v>
      </c>
      <c r="N271" s="31">
        <v>2</v>
      </c>
      <c r="O271" s="3">
        <v>12.109</v>
      </c>
      <c r="P271" s="3">
        <v>7.7539999999999996</v>
      </c>
      <c r="Q271" s="3">
        <v>7.0470000000000006</v>
      </c>
      <c r="R271" s="3">
        <v>7.0310000000000024</v>
      </c>
      <c r="S271" s="3">
        <v>7.1109999999999971</v>
      </c>
      <c r="T271" s="3">
        <v>7.4750000000000014</v>
      </c>
      <c r="U271" s="21">
        <f t="shared" si="8"/>
        <v>48.527000000000001</v>
      </c>
      <c r="V271" s="21">
        <f t="shared" si="10"/>
        <v>55.639128732458218</v>
      </c>
    </row>
    <row r="272" spans="1:22" x14ac:dyDescent="0.45">
      <c r="A272" s="31" t="s">
        <v>185</v>
      </c>
      <c r="B272" s="31">
        <v>2024</v>
      </c>
      <c r="C272" s="17">
        <v>45325</v>
      </c>
      <c r="D272" s="31" t="s">
        <v>30</v>
      </c>
      <c r="E272" s="31" t="s">
        <v>31</v>
      </c>
      <c r="F272" s="31" t="s">
        <v>578</v>
      </c>
      <c r="G272" s="3" t="s">
        <v>79</v>
      </c>
      <c r="H272" s="3" t="s">
        <v>431</v>
      </c>
      <c r="I272" s="3" t="s">
        <v>492</v>
      </c>
      <c r="J272" s="3" t="s">
        <v>358</v>
      </c>
      <c r="K272" s="32">
        <f>(C272-VLOOKUP(H272,Riders!$A$2:$D$3499,4,FALSE))/365</f>
        <v>25.432876712328767</v>
      </c>
      <c r="L272" s="32">
        <f>(C272-VLOOKUP(I272,Riders!$A$2:$D$3499,4,FALSE))/365</f>
        <v>21.13150684931507</v>
      </c>
      <c r="M272" s="32">
        <f>(C272-VLOOKUP(J272,Riders!$A$2:$D$3499,4,FALSE))/365</f>
        <v>31.030136986301368</v>
      </c>
      <c r="N272" s="31">
        <v>1</v>
      </c>
      <c r="O272" s="3">
        <v>11.449</v>
      </c>
      <c r="P272" s="3">
        <v>7.2539999999999996</v>
      </c>
      <c r="Q272" s="3">
        <v>6.8140000000000001</v>
      </c>
      <c r="R272" s="3">
        <v>6.833000000000002</v>
      </c>
      <c r="S272" s="3">
        <v>6.759999999999998</v>
      </c>
      <c r="T272" s="3">
        <v>6.9130000000000038</v>
      </c>
      <c r="U272" s="21">
        <f t="shared" si="8"/>
        <v>46.023000000000003</v>
      </c>
      <c r="V272" s="21">
        <f t="shared" si="10"/>
        <v>58.666319014405836</v>
      </c>
    </row>
    <row r="273" spans="1:22" x14ac:dyDescent="0.45">
      <c r="A273" s="31" t="s">
        <v>185</v>
      </c>
      <c r="B273" s="31">
        <v>2024</v>
      </c>
      <c r="C273" s="17">
        <v>45325</v>
      </c>
      <c r="D273" s="31" t="s">
        <v>30</v>
      </c>
      <c r="E273" s="31" t="s">
        <v>31</v>
      </c>
      <c r="F273" s="31" t="s">
        <v>578</v>
      </c>
      <c r="G273" s="3" t="s">
        <v>43</v>
      </c>
      <c r="H273" s="3" t="s">
        <v>442</v>
      </c>
      <c r="I273" s="3" t="s">
        <v>373</v>
      </c>
      <c r="J273" s="3" t="s">
        <v>480</v>
      </c>
      <c r="K273" s="32">
        <f>(C273-VLOOKUP(H273,Riders!$A$2:$D$3499,4,FALSE))/365</f>
        <v>26.268493150684932</v>
      </c>
      <c r="L273" s="32">
        <f>(C273-VLOOKUP(I273,Riders!$A$2:$D$3499,4,FALSE))/365</f>
        <v>24.906849315068492</v>
      </c>
      <c r="M273" s="32">
        <f>(C273-VLOOKUP(J273,Riders!$A$2:$D$3499,4,FALSE))/365</f>
        <v>18.82191780821918</v>
      </c>
      <c r="N273" s="31">
        <v>2</v>
      </c>
      <c r="O273" s="3">
        <v>11.462</v>
      </c>
      <c r="P273" s="3">
        <v>8.0530000000000008</v>
      </c>
      <c r="Q273" s="3">
        <v>10.707000000000001</v>
      </c>
      <c r="R273" s="3">
        <v>13.634</v>
      </c>
      <c r="S273" s="3">
        <v>14.725</v>
      </c>
      <c r="T273" s="3">
        <v>16.518999999999991</v>
      </c>
      <c r="U273" s="21">
        <f t="shared" si="8"/>
        <v>75.099999999999994</v>
      </c>
      <c r="V273" s="21">
        <f t="shared" si="10"/>
        <v>35.952063914780297</v>
      </c>
    </row>
    <row r="274" spans="1:22" x14ac:dyDescent="0.45">
      <c r="A274" s="31" t="s">
        <v>185</v>
      </c>
      <c r="B274" s="31">
        <v>2024</v>
      </c>
      <c r="C274" s="17">
        <v>45325</v>
      </c>
      <c r="D274" s="31" t="s">
        <v>30</v>
      </c>
      <c r="E274" s="31" t="s">
        <v>31</v>
      </c>
      <c r="F274" s="31" t="s">
        <v>579</v>
      </c>
      <c r="G274" s="3" t="s">
        <v>37</v>
      </c>
      <c r="H274" s="3" t="s">
        <v>446</v>
      </c>
      <c r="I274" s="3" t="s">
        <v>512</v>
      </c>
      <c r="J274" s="3" t="s">
        <v>493</v>
      </c>
      <c r="K274" s="32">
        <f>(C274-VLOOKUP(H274,Riders!$A$2:$D$3499,4,FALSE))/365</f>
        <v>24.109589041095891</v>
      </c>
      <c r="L274" s="32">
        <f>(C274-VLOOKUP(I274,Riders!$A$2:$D$3499,4,FALSE))/365</f>
        <v>23.350684931506848</v>
      </c>
      <c r="M274" s="32">
        <f>(C274-VLOOKUP(J274,Riders!$A$2:$D$3499,4,FALSE))/365</f>
        <v>25.589041095890412</v>
      </c>
      <c r="N274" s="31">
        <v>3</v>
      </c>
      <c r="O274" s="3">
        <v>11.644</v>
      </c>
      <c r="P274" s="3">
        <v>7.4670000000000014</v>
      </c>
      <c r="Q274" s="3">
        <v>6.9450000000000003</v>
      </c>
      <c r="R274" s="3">
        <v>7.0609999999999964</v>
      </c>
      <c r="S274" s="3">
        <v>7.0489999999999986</v>
      </c>
      <c r="T274" s="3">
        <v>7.2240000000000038</v>
      </c>
      <c r="U274" s="21">
        <f t="shared" si="8"/>
        <v>47.39</v>
      </c>
      <c r="V274" s="21">
        <f t="shared" si="10"/>
        <v>56.974045157206163</v>
      </c>
    </row>
    <row r="275" spans="1:22" x14ac:dyDescent="0.45">
      <c r="A275" s="31" t="s">
        <v>185</v>
      </c>
      <c r="B275" s="31">
        <v>2024</v>
      </c>
      <c r="C275" s="17">
        <v>45325</v>
      </c>
      <c r="D275" s="31" t="s">
        <v>30</v>
      </c>
      <c r="E275" s="31" t="s">
        <v>31</v>
      </c>
      <c r="F275" s="31" t="s">
        <v>579</v>
      </c>
      <c r="G275" s="3" t="s">
        <v>58</v>
      </c>
      <c r="H275" s="3" t="s">
        <v>387</v>
      </c>
      <c r="I275" s="3" t="s">
        <v>400</v>
      </c>
      <c r="J275" s="3" t="s">
        <v>447</v>
      </c>
      <c r="K275" s="32">
        <f>(C275-VLOOKUP(H275,Riders!$A$2:$D$3499,4,FALSE))/365</f>
        <v>26.969863013698632</v>
      </c>
      <c r="L275" s="32">
        <f>(C275-VLOOKUP(I275,Riders!$A$2:$D$3499,4,FALSE))/365</f>
        <v>29.978082191780821</v>
      </c>
      <c r="M275" s="32">
        <f>(C275-VLOOKUP(J275,Riders!$A$2:$D$3499,4,FALSE))/365</f>
        <v>23.635616438356163</v>
      </c>
      <c r="N275" s="31">
        <v>4</v>
      </c>
      <c r="O275" s="3">
        <v>11.436999999999999</v>
      </c>
      <c r="P275" s="3">
        <v>7.4309999999999992</v>
      </c>
      <c r="Q275" s="3">
        <v>7.1960000000000024</v>
      </c>
      <c r="R275" s="3">
        <v>7.171999999999997</v>
      </c>
      <c r="S275" s="3">
        <v>7.1230000000000047</v>
      </c>
      <c r="T275" s="3">
        <v>7.3269999999999982</v>
      </c>
      <c r="U275" s="21">
        <f t="shared" si="8"/>
        <v>47.686</v>
      </c>
      <c r="V275" s="21">
        <f t="shared" si="10"/>
        <v>56.620391729228707</v>
      </c>
    </row>
    <row r="276" spans="1:22" x14ac:dyDescent="0.45">
      <c r="A276" s="1" t="s">
        <v>74</v>
      </c>
      <c r="B276" s="1">
        <v>2024</v>
      </c>
      <c r="C276" s="17">
        <v>45366</v>
      </c>
      <c r="D276" s="1" t="s">
        <v>30</v>
      </c>
      <c r="E276" s="31" t="s">
        <v>245</v>
      </c>
      <c r="F276" s="31" t="s">
        <v>245</v>
      </c>
      <c r="G276" s="3" t="s">
        <v>79</v>
      </c>
      <c r="H276" s="3" t="s">
        <v>431</v>
      </c>
      <c r="I276" s="3" t="s">
        <v>492</v>
      </c>
      <c r="J276" s="3" t="s">
        <v>358</v>
      </c>
      <c r="K276" s="32">
        <f>(C276-VLOOKUP(H276,Riders!$A$2:$D$3499,4,FALSE))/365</f>
        <v>25.545205479452054</v>
      </c>
      <c r="L276" s="32">
        <f>(C276-VLOOKUP(I276,Riders!$A$2:$D$3499,4,FALSE))/365</f>
        <v>21.243835616438357</v>
      </c>
      <c r="M276" s="32">
        <f>(C276-VLOOKUP(J276,Riders!$A$2:$D$3499,4,FALSE))/365</f>
        <v>31.142465753424659</v>
      </c>
      <c r="N276" s="31">
        <v>1</v>
      </c>
      <c r="O276" s="3">
        <v>11.625</v>
      </c>
      <c r="P276" s="3">
        <v>7.4490000000000016</v>
      </c>
      <c r="Q276" s="3">
        <v>6.7839999999999989</v>
      </c>
      <c r="R276" s="3">
        <v>6.9030000000000022</v>
      </c>
      <c r="S276" s="3">
        <v>6.6950000000000003</v>
      </c>
      <c r="T276" s="3">
        <v>6.8219999999999956</v>
      </c>
      <c r="U276" s="21">
        <f t="shared" si="8"/>
        <v>46.277999999999999</v>
      </c>
      <c r="V276" s="21">
        <f t="shared" si="10"/>
        <v>58.343057176196034</v>
      </c>
    </row>
    <row r="277" spans="1:22" x14ac:dyDescent="0.45">
      <c r="A277" s="41" t="s">
        <v>74</v>
      </c>
      <c r="B277" s="41">
        <v>2024</v>
      </c>
      <c r="C277" s="9">
        <v>45366</v>
      </c>
      <c r="D277" s="41" t="s">
        <v>30</v>
      </c>
      <c r="E277" s="31" t="s">
        <v>245</v>
      </c>
      <c r="F277" s="31" t="s">
        <v>245</v>
      </c>
      <c r="G277" t="s">
        <v>88</v>
      </c>
      <c r="H277" t="s">
        <v>410</v>
      </c>
      <c r="I277" t="s">
        <v>350</v>
      </c>
      <c r="J277" t="s">
        <v>365</v>
      </c>
      <c r="K277" s="32">
        <f>(C277-VLOOKUP(H277,Riders!$A$2:$D$3499,4,FALSE))/365</f>
        <v>24.202739726027396</v>
      </c>
      <c r="L277" s="32">
        <f>(C277-VLOOKUP(I277,Riders!$A$2:$D$3499,4,FALSE))/365</f>
        <v>26.183561643835617</v>
      </c>
      <c r="M277" s="32">
        <f>(C277-VLOOKUP(J277,Riders!$A$2:$D$3499,4,FALSE))/365</f>
        <v>26.509589041095889</v>
      </c>
      <c r="N277" s="31">
        <v>2</v>
      </c>
      <c r="O277">
        <v>11.66</v>
      </c>
      <c r="P277">
        <v>7.4450000000000003</v>
      </c>
      <c r="Q277">
        <v>6.8329999999999984</v>
      </c>
      <c r="R277">
        <v>6.84</v>
      </c>
      <c r="S277">
        <v>6.9870000000000019</v>
      </c>
      <c r="T277">
        <v>7.1580000000000013</v>
      </c>
      <c r="U277" s="21">
        <f t="shared" si="8"/>
        <v>46.923000000000002</v>
      </c>
      <c r="V277" s="21">
        <f t="shared" si="10"/>
        <v>57.541077936193339</v>
      </c>
    </row>
    <row r="278" spans="1:22" x14ac:dyDescent="0.45">
      <c r="A278" s="41" t="s">
        <v>74</v>
      </c>
      <c r="B278" s="41">
        <v>2024</v>
      </c>
      <c r="C278" s="9">
        <v>45366</v>
      </c>
      <c r="D278" s="41" t="s">
        <v>30</v>
      </c>
      <c r="E278" s="31" t="s">
        <v>245</v>
      </c>
      <c r="F278" s="31" t="s">
        <v>245</v>
      </c>
      <c r="G278" t="s">
        <v>43</v>
      </c>
      <c r="H278" t="s">
        <v>442</v>
      </c>
      <c r="I278" t="s">
        <v>373</v>
      </c>
      <c r="J278" t="s">
        <v>480</v>
      </c>
      <c r="K278" s="32">
        <f>(C278-VLOOKUP(H278,Riders!$A$2:$D$3499,4,FALSE))/365</f>
        <v>26.38082191780822</v>
      </c>
      <c r="L278" s="32">
        <f>(C278-VLOOKUP(I278,Riders!$A$2:$D$3499,4,FALSE))/365</f>
        <v>25.019178082191782</v>
      </c>
      <c r="M278" s="32">
        <f>(C278-VLOOKUP(J278,Riders!$A$2:$D$3499,4,FALSE))/365</f>
        <v>18.934246575342467</v>
      </c>
      <c r="N278" s="31">
        <v>3</v>
      </c>
      <c r="O278">
        <v>11.39</v>
      </c>
      <c r="P278">
        <v>7.3069999999999986</v>
      </c>
      <c r="Q278">
        <v>7.1180000000000021</v>
      </c>
      <c r="R278">
        <v>7.1179999999999994</v>
      </c>
      <c r="S278">
        <v>7.1009999999999991</v>
      </c>
      <c r="T278">
        <v>7.2820000000000036</v>
      </c>
      <c r="U278" s="21">
        <f t="shared" si="8"/>
        <v>47.316000000000003</v>
      </c>
      <c r="V278" s="21">
        <f t="shared" si="10"/>
        <v>57.063149885873699</v>
      </c>
    </row>
    <row r="279" spans="1:22" x14ac:dyDescent="0.45">
      <c r="A279" s="41" t="s">
        <v>74</v>
      </c>
      <c r="B279" s="41">
        <v>2024</v>
      </c>
      <c r="C279" s="9">
        <v>45366</v>
      </c>
      <c r="D279" s="41" t="s">
        <v>30</v>
      </c>
      <c r="E279" s="31" t="s">
        <v>245</v>
      </c>
      <c r="F279" s="31" t="s">
        <v>245</v>
      </c>
      <c r="G279" t="s">
        <v>34</v>
      </c>
      <c r="H279" t="s">
        <v>1950</v>
      </c>
      <c r="I279" t="s">
        <v>376</v>
      </c>
      <c r="J279" t="s">
        <v>441</v>
      </c>
      <c r="K279" s="32">
        <f>(C279-VLOOKUP(H279,Riders!$A$2:$D$3499,4,FALSE))/365</f>
        <v>27.934246575342467</v>
      </c>
      <c r="L279" s="32">
        <f>(C279-VLOOKUP(I279,Riders!$A$2:$D$3499,4,FALSE))/365</f>
        <v>25.813698630136987</v>
      </c>
      <c r="M279" s="32">
        <f>(C279-VLOOKUP(J279,Riders!$A$2:$D$3499,4,FALSE))/365</f>
        <v>24.528767123287672</v>
      </c>
      <c r="N279" s="31">
        <v>4</v>
      </c>
      <c r="O279">
        <v>11.843999999999999</v>
      </c>
      <c r="P279">
        <v>7.6169999999999991</v>
      </c>
      <c r="Q279">
        <v>6.8810000000000002</v>
      </c>
      <c r="R279">
        <v>6.8789999999999978</v>
      </c>
      <c r="S279">
        <v>6.9540000000000006</v>
      </c>
      <c r="T279">
        <v>7.2000000000000028</v>
      </c>
      <c r="U279" s="21">
        <f t="shared" si="8"/>
        <v>47.375</v>
      </c>
      <c r="V279" s="21">
        <f t="shared" si="10"/>
        <v>56.992084432717675</v>
      </c>
    </row>
    <row r="280" spans="1:22" x14ac:dyDescent="0.45">
      <c r="A280" s="41" t="s">
        <v>74</v>
      </c>
      <c r="B280" s="41">
        <v>2024</v>
      </c>
      <c r="C280" s="9">
        <v>45366</v>
      </c>
      <c r="D280" s="41" t="s">
        <v>30</v>
      </c>
      <c r="E280" s="31" t="s">
        <v>245</v>
      </c>
      <c r="F280" s="31" t="s">
        <v>245</v>
      </c>
      <c r="G280" t="s">
        <v>37</v>
      </c>
      <c r="H280" t="s">
        <v>512</v>
      </c>
      <c r="I280" t="s">
        <v>502</v>
      </c>
      <c r="J280" t="s">
        <v>493</v>
      </c>
      <c r="K280" s="32">
        <f>(C280-VLOOKUP(H280,Riders!$A$2:$D$3499,4,FALSE))/365</f>
        <v>23.463013698630139</v>
      </c>
      <c r="L280" s="32">
        <f>(C280-VLOOKUP(I280,Riders!$A$2:$D$3499,4,FALSE))/365</f>
        <v>23.150684931506849</v>
      </c>
      <c r="M280" s="32">
        <f>(C280-VLOOKUP(J280,Riders!$A$2:$D$3499,4,FALSE))/365</f>
        <v>25.701369863013699</v>
      </c>
      <c r="N280" s="31">
        <v>5</v>
      </c>
      <c r="O280">
        <v>11.397</v>
      </c>
      <c r="P280">
        <v>7.3830000000000009</v>
      </c>
      <c r="Q280">
        <v>7.0449999999999982</v>
      </c>
      <c r="R280">
        <v>7.0980000000000034</v>
      </c>
      <c r="S280">
        <v>7.2909999999999968</v>
      </c>
      <c r="T280">
        <v>7.6000000000000014</v>
      </c>
      <c r="U280" s="21">
        <f t="shared" si="8"/>
        <v>47.814</v>
      </c>
      <c r="V280" s="21">
        <f t="shared" si="10"/>
        <v>56.468816664575229</v>
      </c>
    </row>
    <row r="281" spans="1:22" x14ac:dyDescent="0.45">
      <c r="A281" s="41" t="s">
        <v>74</v>
      </c>
      <c r="B281" s="41">
        <v>2024</v>
      </c>
      <c r="C281" s="9">
        <v>45366</v>
      </c>
      <c r="D281" s="41" t="s">
        <v>30</v>
      </c>
      <c r="E281" s="31" t="s">
        <v>245</v>
      </c>
      <c r="F281" s="31" t="s">
        <v>245</v>
      </c>
      <c r="G281" t="s">
        <v>58</v>
      </c>
      <c r="H281" t="s">
        <v>387</v>
      </c>
      <c r="I281" t="s">
        <v>400</v>
      </c>
      <c r="J281" t="s">
        <v>447</v>
      </c>
      <c r="K281" s="32">
        <f>(C281-VLOOKUP(H281,Riders!$A$2:$D$3499,4,FALSE))/365</f>
        <v>27.082191780821919</v>
      </c>
      <c r="L281" s="32">
        <f>(C281-VLOOKUP(I281,Riders!$A$2:$D$3499,4,FALSE))/365</f>
        <v>30.090410958904108</v>
      </c>
      <c r="M281" s="32">
        <f>(C281-VLOOKUP(J281,Riders!$A$2:$D$3499,4,FALSE))/365</f>
        <v>23.747945205479454</v>
      </c>
      <c r="N281" s="31">
        <v>6</v>
      </c>
      <c r="O281">
        <v>11.476000000000001</v>
      </c>
      <c r="P281">
        <v>7.4909999999999979</v>
      </c>
      <c r="Q281">
        <v>7.0229999999999997</v>
      </c>
      <c r="R281">
        <v>7.1969999999999992</v>
      </c>
      <c r="S281">
        <v>7.2910000000000039</v>
      </c>
      <c r="T281">
        <v>7.4799999999999969</v>
      </c>
      <c r="U281" s="21">
        <f t="shared" si="8"/>
        <v>47.957999999999998</v>
      </c>
      <c r="V281" s="21">
        <f t="shared" si="10"/>
        <v>56.299261854122356</v>
      </c>
    </row>
    <row r="282" spans="1:22" x14ac:dyDescent="0.45">
      <c r="A282" s="41" t="s">
        <v>74</v>
      </c>
      <c r="B282" s="41">
        <v>2024</v>
      </c>
      <c r="C282" s="9">
        <v>45366</v>
      </c>
      <c r="D282" s="41" t="s">
        <v>30</v>
      </c>
      <c r="E282" s="31" t="s">
        <v>245</v>
      </c>
      <c r="F282" s="31" t="s">
        <v>245</v>
      </c>
      <c r="G282" t="s">
        <v>52</v>
      </c>
      <c r="H282" t="s">
        <v>346</v>
      </c>
      <c r="I282" t="s">
        <v>470</v>
      </c>
      <c r="J282" t="s">
        <v>472</v>
      </c>
      <c r="K282" s="32">
        <f>(C282-VLOOKUP(H282,Riders!$A$2:$D$3499,4,FALSE))/365</f>
        <v>24.901369863013699</v>
      </c>
      <c r="L282" s="32">
        <f>(C282-VLOOKUP(I282,Riders!$A$2:$D$3499,4,FALSE))/365</f>
        <v>21.641095890410959</v>
      </c>
      <c r="M282" s="32">
        <f>(C282-VLOOKUP(J282,Riders!$A$2:$D$3499,4,FALSE))/365</f>
        <v>22.101369863013698</v>
      </c>
      <c r="N282" s="31">
        <v>7</v>
      </c>
      <c r="O282">
        <v>11.821</v>
      </c>
      <c r="P282">
        <v>7.6689999999999987</v>
      </c>
      <c r="Q282">
        <v>7.25</v>
      </c>
      <c r="R282">
        <v>7.27</v>
      </c>
      <c r="S282">
        <v>6.9560000000000031</v>
      </c>
      <c r="T282">
        <v>7.0450000000000017</v>
      </c>
      <c r="U282" s="21">
        <f t="shared" si="8"/>
        <v>48.011000000000003</v>
      </c>
      <c r="V282" s="21">
        <f t="shared" si="10"/>
        <v>56.237112328424736</v>
      </c>
    </row>
    <row r="283" spans="1:22" x14ac:dyDescent="0.45">
      <c r="A283" s="41" t="s">
        <v>74</v>
      </c>
      <c r="B283" s="41">
        <v>2024</v>
      </c>
      <c r="C283" s="9">
        <v>45366</v>
      </c>
      <c r="D283" s="41" t="s">
        <v>30</v>
      </c>
      <c r="E283" s="31" t="s">
        <v>245</v>
      </c>
      <c r="F283" s="31" t="s">
        <v>245</v>
      </c>
      <c r="G283" t="s">
        <v>177</v>
      </c>
      <c r="H283" t="s">
        <v>397</v>
      </c>
      <c r="I283" t="s">
        <v>419</v>
      </c>
      <c r="J283" t="s">
        <v>401</v>
      </c>
      <c r="K283" s="32">
        <f>(C283-VLOOKUP(H283,Riders!$A$2:$D$3499,4,FALSE))/365</f>
        <v>31.323287671232876</v>
      </c>
      <c r="L283" s="32">
        <f>(C283-VLOOKUP(I283,Riders!$A$2:$D$3499,4,FALSE))/365</f>
        <v>28.5013698630137</v>
      </c>
      <c r="M283" s="32">
        <f>(C283-VLOOKUP(J283,Riders!$A$2:$D$3499,4,FALSE))/365</f>
        <v>26.728767123287671</v>
      </c>
      <c r="N283" s="31">
        <v>8</v>
      </c>
      <c r="O283">
        <v>11.885</v>
      </c>
      <c r="P283">
        <v>7.5980000000000008</v>
      </c>
      <c r="Q283">
        <v>7.0590000000000011</v>
      </c>
      <c r="R283">
        <v>7.0569999999999951</v>
      </c>
      <c r="S283">
        <v>7.0900000000000034</v>
      </c>
      <c r="T283">
        <v>7.4089999999999989</v>
      </c>
      <c r="U283" s="21">
        <f t="shared" si="8"/>
        <v>48.097999999999999</v>
      </c>
      <c r="V283" s="21">
        <f t="shared" si="10"/>
        <v>56.135390244916628</v>
      </c>
    </row>
    <row r="284" spans="1:22" x14ac:dyDescent="0.45">
      <c r="A284" s="41" t="s">
        <v>74</v>
      </c>
      <c r="B284" s="41">
        <v>2024</v>
      </c>
      <c r="C284" s="9">
        <v>45366</v>
      </c>
      <c r="D284" s="41" t="s">
        <v>30</v>
      </c>
      <c r="E284" s="31" t="s">
        <v>245</v>
      </c>
      <c r="F284" s="31" t="s">
        <v>245</v>
      </c>
      <c r="G284" t="s">
        <v>67</v>
      </c>
      <c r="H284" t="s">
        <v>1961</v>
      </c>
      <c r="I284" t="s">
        <v>479</v>
      </c>
      <c r="J284" t="s">
        <v>385</v>
      </c>
      <c r="K284" s="32">
        <f>(C284-VLOOKUP(H284,Riders!$A$2:$D$3499,4,FALSE))/365</f>
        <v>30.572602739726026</v>
      </c>
      <c r="L284" s="32">
        <f>(C284-VLOOKUP(I284,Riders!$A$2:$D$3499,4,FALSE))/365</f>
        <v>21.378082191780823</v>
      </c>
      <c r="M284" s="32">
        <f>(C284-VLOOKUP(J284,Riders!$A$2:$D$3499,4,FALSE))/365</f>
        <v>32.627397260273973</v>
      </c>
      <c r="N284" s="31">
        <v>9</v>
      </c>
      <c r="O284">
        <v>11.901</v>
      </c>
      <c r="P284">
        <v>7.722999999999999</v>
      </c>
      <c r="Q284">
        <v>7.2320000000000029</v>
      </c>
      <c r="R284">
        <v>7.3649999999999949</v>
      </c>
      <c r="S284">
        <v>7.4200000000000017</v>
      </c>
      <c r="T284">
        <v>7.5300000000000011</v>
      </c>
      <c r="U284" s="21">
        <f t="shared" si="8"/>
        <v>49.170999999999999</v>
      </c>
      <c r="V284" s="21">
        <f t="shared" si="10"/>
        <v>54.910414675316751</v>
      </c>
    </row>
    <row r="285" spans="1:22" x14ac:dyDescent="0.45">
      <c r="A285" s="41" t="s">
        <v>74</v>
      </c>
      <c r="B285" s="41">
        <v>2024</v>
      </c>
      <c r="C285" s="9">
        <v>45366</v>
      </c>
      <c r="D285" s="41" t="s">
        <v>30</v>
      </c>
      <c r="E285" s="31" t="s">
        <v>245</v>
      </c>
      <c r="F285" s="31" t="s">
        <v>245</v>
      </c>
      <c r="G285" t="s">
        <v>143</v>
      </c>
      <c r="H285" t="s">
        <v>1967</v>
      </c>
      <c r="I285" t="s">
        <v>514</v>
      </c>
      <c r="J285" t="s">
        <v>366</v>
      </c>
      <c r="K285" s="32">
        <f>(C285-VLOOKUP(H285,Riders!$A$2:$D$3499,4,FALSE))/365</f>
        <v>18.873972602739727</v>
      </c>
      <c r="L285" s="32">
        <f>(C285-VLOOKUP(I285,Riders!$A$2:$D$3499,4,FALSE))/365</f>
        <v>22.531506849315068</v>
      </c>
      <c r="M285" s="32">
        <f>(C285-VLOOKUP(J285,Riders!$A$2:$D$3499,4,FALSE))/365</f>
        <v>27.915068493150685</v>
      </c>
      <c r="N285" s="31">
        <v>10</v>
      </c>
      <c r="O285">
        <v>12.169</v>
      </c>
      <c r="P285">
        <v>7.4499999999999993</v>
      </c>
      <c r="Q285">
        <v>7.2270000000000003</v>
      </c>
      <c r="R285">
        <v>7.3499999999999979</v>
      </c>
      <c r="S285">
        <v>8.1490000000000009</v>
      </c>
      <c r="T285">
        <v>8.1219999999999999</v>
      </c>
      <c r="U285" s="21">
        <f t="shared" si="8"/>
        <v>50.466999999999999</v>
      </c>
      <c r="V285" s="21">
        <f t="shared" si="10"/>
        <v>53.500307131392795</v>
      </c>
    </row>
    <row r="286" spans="1:22" x14ac:dyDescent="0.45">
      <c r="A286" s="41" t="s">
        <v>74</v>
      </c>
      <c r="B286" s="41">
        <v>2024</v>
      </c>
      <c r="C286" s="9">
        <v>45366</v>
      </c>
      <c r="D286" s="41" t="s">
        <v>30</v>
      </c>
      <c r="E286" s="31" t="s">
        <v>245</v>
      </c>
      <c r="F286" s="31" t="s">
        <v>245</v>
      </c>
      <c r="G286" t="s">
        <v>55</v>
      </c>
      <c r="H286" t="s">
        <v>552</v>
      </c>
      <c r="I286" t="s">
        <v>521</v>
      </c>
      <c r="J286" t="s">
        <v>488</v>
      </c>
      <c r="K286" s="32">
        <f>(C286-VLOOKUP(H286,Riders!$A$2:$D$3499,4,FALSE))/365</f>
        <v>22.663013698630138</v>
      </c>
      <c r="L286" s="32">
        <f>(C286-VLOOKUP(I286,Riders!$A$2:$D$3499,4,FALSE))/365</f>
        <v>23.747945205479454</v>
      </c>
      <c r="M286" s="32">
        <f>(C286-VLOOKUP(J286,Riders!$A$2:$D$3499,4,FALSE))/365</f>
        <v>23.227397260273971</v>
      </c>
      <c r="N286" s="31">
        <v>11</v>
      </c>
      <c r="O286">
        <v>12.304</v>
      </c>
      <c r="P286">
        <v>7.8920000000000012</v>
      </c>
      <c r="Q286">
        <v>7.3769999999999989</v>
      </c>
      <c r="R286">
        <v>7.5309999999999988</v>
      </c>
      <c r="S286">
        <v>7.6589999999999989</v>
      </c>
      <c r="T286">
        <v>7.9470000000000027</v>
      </c>
      <c r="U286" s="21">
        <f t="shared" si="8"/>
        <v>50.71</v>
      </c>
      <c r="V286" s="21">
        <f t="shared" si="10"/>
        <v>53.243936107276667</v>
      </c>
    </row>
    <row r="287" spans="1:22" x14ac:dyDescent="0.45">
      <c r="A287" s="41" t="s">
        <v>74</v>
      </c>
      <c r="B287" s="41">
        <v>2024</v>
      </c>
      <c r="C287" s="9">
        <v>45366</v>
      </c>
      <c r="D287" s="41" t="s">
        <v>30</v>
      </c>
      <c r="E287" s="31" t="s">
        <v>1943</v>
      </c>
      <c r="F287" s="31">
        <v>1</v>
      </c>
      <c r="G287" t="s">
        <v>34</v>
      </c>
      <c r="H287" t="s">
        <v>1950</v>
      </c>
      <c r="I287" t="s">
        <v>376</v>
      </c>
      <c r="J287" t="s">
        <v>441</v>
      </c>
      <c r="K287" s="32">
        <f>(C287-VLOOKUP(H287,Riders!$A$2:$D$3499,4,FALSE))/365</f>
        <v>27.934246575342467</v>
      </c>
      <c r="L287" s="32">
        <f>(C287-VLOOKUP(I287,Riders!$A$2:$D$3499,4,FALSE))/365</f>
        <v>25.813698630136987</v>
      </c>
      <c r="M287" s="32">
        <f>(C287-VLOOKUP(J287,Riders!$A$2:$D$3499,4,FALSE))/365</f>
        <v>24.528767123287672</v>
      </c>
      <c r="N287" s="39">
        <v>1</v>
      </c>
      <c r="O287">
        <v>11.897</v>
      </c>
      <c r="P287">
        <v>7.6049999999999986</v>
      </c>
      <c r="Q287">
        <v>6.8910000000000018</v>
      </c>
      <c r="R287">
        <v>6.8290000000000006</v>
      </c>
      <c r="S287">
        <v>7.4969999999999999</v>
      </c>
      <c r="T287">
        <v>6.5249999999999986</v>
      </c>
      <c r="U287" s="21">
        <f t="shared" si="8"/>
        <v>47.244</v>
      </c>
      <c r="V287" s="21">
        <f t="shared" si="10"/>
        <v>57.150114300228601</v>
      </c>
    </row>
    <row r="288" spans="1:22" x14ac:dyDescent="0.45">
      <c r="A288" s="41" t="s">
        <v>74</v>
      </c>
      <c r="B288" s="41">
        <v>2024</v>
      </c>
      <c r="C288" s="9">
        <v>45366</v>
      </c>
      <c r="D288" s="41" t="s">
        <v>30</v>
      </c>
      <c r="E288" s="31" t="s">
        <v>1943</v>
      </c>
      <c r="F288" s="31">
        <v>1</v>
      </c>
      <c r="G288" t="s">
        <v>37</v>
      </c>
      <c r="H288" t="s">
        <v>512</v>
      </c>
      <c r="I288" t="s">
        <v>502</v>
      </c>
      <c r="J288" t="s">
        <v>493</v>
      </c>
      <c r="K288" s="32">
        <f>(C288-VLOOKUP(H288,Riders!$A$2:$D$3499,4,FALSE))/365</f>
        <v>23.463013698630139</v>
      </c>
      <c r="L288" s="32">
        <f>(C288-VLOOKUP(I288,Riders!$A$2:$D$3499,4,FALSE))/365</f>
        <v>23.150684931506849</v>
      </c>
      <c r="M288" s="32">
        <f>(C288-VLOOKUP(J288,Riders!$A$2:$D$3499,4,FALSE))/365</f>
        <v>25.701369863013699</v>
      </c>
      <c r="N288" s="39">
        <v>2</v>
      </c>
      <c r="O288">
        <v>11.484999999999999</v>
      </c>
      <c r="P288">
        <v>7.3769999999999989</v>
      </c>
      <c r="Q288">
        <v>7.2060000000000031</v>
      </c>
      <c r="R288">
        <v>7.1159999999999961</v>
      </c>
      <c r="S288">
        <v>7.1450000000000031</v>
      </c>
      <c r="T288">
        <v>7.3539999999999992</v>
      </c>
      <c r="U288" s="21">
        <f t="shared" si="8"/>
        <v>47.683</v>
      </c>
      <c r="V288" s="21">
        <f t="shared" si="10"/>
        <v>56.623954029738059</v>
      </c>
    </row>
    <row r="289" spans="1:22" x14ac:dyDescent="0.45">
      <c r="A289" s="41" t="s">
        <v>74</v>
      </c>
      <c r="B289" s="41">
        <v>2024</v>
      </c>
      <c r="C289" s="9">
        <v>45366</v>
      </c>
      <c r="D289" s="41" t="s">
        <v>30</v>
      </c>
      <c r="E289" s="31" t="s">
        <v>1943</v>
      </c>
      <c r="F289" s="31">
        <v>2</v>
      </c>
      <c r="G289" t="s">
        <v>43</v>
      </c>
      <c r="H289" t="s">
        <v>442</v>
      </c>
      <c r="I289" t="s">
        <v>373</v>
      </c>
      <c r="J289" t="s">
        <v>480</v>
      </c>
      <c r="K289" s="32">
        <f>(C289-VLOOKUP(H289,Riders!$A$2:$D$3499,4,FALSE))/365</f>
        <v>26.38082191780822</v>
      </c>
      <c r="L289" s="32">
        <f>(C289-VLOOKUP(I289,Riders!$A$2:$D$3499,4,FALSE))/365</f>
        <v>25.019178082191782</v>
      </c>
      <c r="M289" s="32">
        <f>(C289-VLOOKUP(J289,Riders!$A$2:$D$3499,4,FALSE))/365</f>
        <v>18.934246575342467</v>
      </c>
      <c r="N289" s="39">
        <v>1</v>
      </c>
      <c r="O289">
        <v>11.305</v>
      </c>
      <c r="P289">
        <v>7.2040000000000006</v>
      </c>
      <c r="Q289">
        <v>7.1159999999999997</v>
      </c>
      <c r="R289">
        <v>7.1060000000000016</v>
      </c>
      <c r="S289">
        <v>7.0150000000000006</v>
      </c>
      <c r="T289">
        <v>7.1239999999999952</v>
      </c>
      <c r="U289" s="21">
        <f t="shared" si="8"/>
        <v>46.87</v>
      </c>
      <c r="V289" s="21">
        <f t="shared" si="10"/>
        <v>57.606144655429915</v>
      </c>
    </row>
    <row r="290" spans="1:22" x14ac:dyDescent="0.45">
      <c r="A290" s="41" t="s">
        <v>74</v>
      </c>
      <c r="B290" s="41">
        <v>2024</v>
      </c>
      <c r="C290" s="9">
        <v>45366</v>
      </c>
      <c r="D290" s="41" t="s">
        <v>30</v>
      </c>
      <c r="E290" s="31" t="s">
        <v>1943</v>
      </c>
      <c r="F290" s="31">
        <v>2</v>
      </c>
      <c r="G290" t="s">
        <v>58</v>
      </c>
      <c r="H290" t="s">
        <v>387</v>
      </c>
      <c r="I290" t="s">
        <v>400</v>
      </c>
      <c r="J290" t="s">
        <v>447</v>
      </c>
      <c r="K290" s="32">
        <f>(C290-VLOOKUP(H290,Riders!$A$2:$D$3499,4,FALSE))/365</f>
        <v>27.082191780821919</v>
      </c>
      <c r="L290" s="32">
        <f>(C290-VLOOKUP(I290,Riders!$A$2:$D$3499,4,FALSE))/365</f>
        <v>30.090410958904108</v>
      </c>
      <c r="M290" s="32">
        <f>(C290-VLOOKUP(J290,Riders!$A$2:$D$3499,4,FALSE))/365</f>
        <v>23.747945205479454</v>
      </c>
      <c r="N290" s="39">
        <v>2</v>
      </c>
      <c r="O290">
        <v>11.484</v>
      </c>
      <c r="P290">
        <v>7.4459999999999997</v>
      </c>
      <c r="Q290">
        <v>6.9460000000000024</v>
      </c>
      <c r="R290">
        <v>7.1209999999999987</v>
      </c>
      <c r="S290">
        <v>7.1769999999999996</v>
      </c>
      <c r="T290">
        <v>7.3909999999999982</v>
      </c>
      <c r="U290" s="21">
        <f t="shared" si="8"/>
        <v>47.564999999999998</v>
      </c>
      <c r="V290" s="21">
        <f t="shared" si="10"/>
        <v>56.764427625354777</v>
      </c>
    </row>
    <row r="291" spans="1:22" x14ac:dyDescent="0.45">
      <c r="A291" s="41" t="s">
        <v>74</v>
      </c>
      <c r="B291" s="41">
        <v>2024</v>
      </c>
      <c r="C291" s="9">
        <v>45366</v>
      </c>
      <c r="D291" s="41" t="s">
        <v>30</v>
      </c>
      <c r="E291" s="31" t="s">
        <v>1943</v>
      </c>
      <c r="F291" s="31">
        <v>3</v>
      </c>
      <c r="G291" t="s">
        <v>88</v>
      </c>
      <c r="H291" t="s">
        <v>410</v>
      </c>
      <c r="I291" t="s">
        <v>350</v>
      </c>
      <c r="J291" t="s">
        <v>365</v>
      </c>
      <c r="K291" s="32">
        <f>(C291-VLOOKUP(H291,Riders!$A$2:$D$3499,4,FALSE))/365</f>
        <v>24.202739726027396</v>
      </c>
      <c r="L291" s="32">
        <f>(C291-VLOOKUP(I291,Riders!$A$2:$D$3499,4,FALSE))/365</f>
        <v>26.183561643835617</v>
      </c>
      <c r="M291" s="32">
        <f>(C291-VLOOKUP(J291,Riders!$A$2:$D$3499,4,FALSE))/365</f>
        <v>26.509589041095889</v>
      </c>
      <c r="N291" s="39">
        <v>1</v>
      </c>
      <c r="O291">
        <v>11.566000000000001</v>
      </c>
      <c r="P291">
        <v>7.3940000000000001</v>
      </c>
      <c r="Q291">
        <v>6.7629999999999981</v>
      </c>
      <c r="R291">
        <v>6.7640000000000029</v>
      </c>
      <c r="S291">
        <v>6.9429999999999978</v>
      </c>
      <c r="T291">
        <v>7.1049999999999969</v>
      </c>
      <c r="U291" s="21">
        <f t="shared" si="8"/>
        <v>46.534999999999997</v>
      </c>
      <c r="V291" s="21">
        <f t="shared" si="10"/>
        <v>58.020844525625876</v>
      </c>
    </row>
    <row r="292" spans="1:22" x14ac:dyDescent="0.45">
      <c r="A292" s="41" t="s">
        <v>74</v>
      </c>
      <c r="B292" s="41">
        <v>2024</v>
      </c>
      <c r="C292" s="9">
        <v>45366</v>
      </c>
      <c r="D292" s="41" t="s">
        <v>30</v>
      </c>
      <c r="E292" s="31" t="s">
        <v>1943</v>
      </c>
      <c r="F292" s="39">
        <v>3</v>
      </c>
      <c r="G292" t="s">
        <v>52</v>
      </c>
      <c r="H292" t="s">
        <v>346</v>
      </c>
      <c r="I292" t="s">
        <v>470</v>
      </c>
      <c r="J292" t="s">
        <v>472</v>
      </c>
      <c r="K292" s="32">
        <f>(C292-VLOOKUP(H292,Riders!$A$2:$D$3499,4,FALSE))/365</f>
        <v>24.901369863013699</v>
      </c>
      <c r="L292" s="32">
        <f>(C292-VLOOKUP(I292,Riders!$A$2:$D$3499,4,FALSE))/365</f>
        <v>21.641095890410959</v>
      </c>
      <c r="M292" s="32">
        <f>(C292-VLOOKUP(J292,Riders!$A$2:$D$3499,4,FALSE))/365</f>
        <v>22.101369863013698</v>
      </c>
      <c r="N292" s="39">
        <v>2</v>
      </c>
      <c r="O292">
        <v>11.868</v>
      </c>
      <c r="P292">
        <v>7.6519999999999992</v>
      </c>
      <c r="Q292">
        <v>7.208000000000002</v>
      </c>
      <c r="R292">
        <v>7.1760000000000019</v>
      </c>
      <c r="S292">
        <v>6.8919999999999959</v>
      </c>
      <c r="T292">
        <v>6.9540000000000006</v>
      </c>
      <c r="U292" s="21">
        <f t="shared" si="8"/>
        <v>47.75</v>
      </c>
      <c r="V292" s="21">
        <f t="shared" si="10"/>
        <v>56.544502617801044</v>
      </c>
    </row>
    <row r="293" spans="1:22" x14ac:dyDescent="0.45">
      <c r="A293" s="41" t="s">
        <v>74</v>
      </c>
      <c r="B293" s="41">
        <v>2024</v>
      </c>
      <c r="C293" s="9">
        <v>45366</v>
      </c>
      <c r="D293" s="41" t="s">
        <v>30</v>
      </c>
      <c r="E293" s="31" t="s">
        <v>1943</v>
      </c>
      <c r="F293" s="39">
        <v>4</v>
      </c>
      <c r="G293" t="s">
        <v>79</v>
      </c>
      <c r="H293" t="s">
        <v>431</v>
      </c>
      <c r="I293" t="s">
        <v>492</v>
      </c>
      <c r="J293" t="s">
        <v>358</v>
      </c>
      <c r="K293" s="32">
        <f>(C293-VLOOKUP(H293,Riders!$A$2:$D$3499,4,FALSE))/365</f>
        <v>25.545205479452054</v>
      </c>
      <c r="L293" s="32">
        <f>(C293-VLOOKUP(I293,Riders!$A$2:$D$3499,4,FALSE))/365</f>
        <v>21.243835616438357</v>
      </c>
      <c r="M293" s="32">
        <f>(C293-VLOOKUP(J293,Riders!$A$2:$D$3499,4,FALSE))/365</f>
        <v>31.142465753424659</v>
      </c>
      <c r="N293" s="39">
        <v>1</v>
      </c>
      <c r="O293">
        <v>11.534000000000001</v>
      </c>
      <c r="P293">
        <v>7.3510000000000009</v>
      </c>
      <c r="Q293">
        <v>6.875</v>
      </c>
      <c r="R293">
        <v>6.9389999999999974</v>
      </c>
      <c r="S293">
        <v>6.7250000000000014</v>
      </c>
      <c r="T293">
        <v>6.8079999999999998</v>
      </c>
      <c r="U293" s="21">
        <f t="shared" si="8"/>
        <v>46.231999999999999</v>
      </c>
      <c r="V293" s="21">
        <f t="shared" si="10"/>
        <v>58.401107458037721</v>
      </c>
    </row>
    <row r="294" spans="1:22" x14ac:dyDescent="0.45">
      <c r="A294" s="41" t="s">
        <v>74</v>
      </c>
      <c r="B294" s="41">
        <v>2024</v>
      </c>
      <c r="C294" s="9">
        <v>45366</v>
      </c>
      <c r="D294" s="41" t="s">
        <v>30</v>
      </c>
      <c r="E294" s="31" t="s">
        <v>1943</v>
      </c>
      <c r="F294" s="39">
        <v>4</v>
      </c>
      <c r="G294" t="s">
        <v>177</v>
      </c>
      <c r="H294" t="s">
        <v>397</v>
      </c>
      <c r="I294" t="s">
        <v>419</v>
      </c>
      <c r="J294" t="s">
        <v>401</v>
      </c>
      <c r="K294" s="32">
        <f>(C294-VLOOKUP(H294,Riders!$A$2:$D$3499,4,FALSE))/365</f>
        <v>31.323287671232876</v>
      </c>
      <c r="L294" s="32">
        <f>(C294-VLOOKUP(I294,Riders!$A$2:$D$3499,4,FALSE))/365</f>
        <v>28.5013698630137</v>
      </c>
      <c r="M294" s="32">
        <f>(C294-VLOOKUP(J294,Riders!$A$2:$D$3499,4,FALSE))/365</f>
        <v>26.728767123287671</v>
      </c>
      <c r="N294" s="39">
        <v>2</v>
      </c>
      <c r="O294">
        <v>12.007</v>
      </c>
      <c r="P294">
        <v>7.6910000000000007</v>
      </c>
      <c r="Q294">
        <v>6.9770000000000003</v>
      </c>
      <c r="R294">
        <v>7.0350000000000001</v>
      </c>
      <c r="S294">
        <v>7.046999999999997</v>
      </c>
      <c r="T294">
        <v>7.4140000000000006</v>
      </c>
      <c r="U294" s="21">
        <f t="shared" si="8"/>
        <v>48.170999999999999</v>
      </c>
      <c r="V294" s="21">
        <f t="shared" si="10"/>
        <v>56.050320732390858</v>
      </c>
    </row>
    <row r="295" spans="1:22" x14ac:dyDescent="0.45">
      <c r="A295" s="41" t="s">
        <v>74</v>
      </c>
      <c r="B295" s="41">
        <v>2024</v>
      </c>
      <c r="C295" s="9">
        <v>45366</v>
      </c>
      <c r="D295" s="41" t="s">
        <v>30</v>
      </c>
      <c r="E295" s="39" t="s">
        <v>31</v>
      </c>
      <c r="F295" t="s">
        <v>578</v>
      </c>
      <c r="G295" t="s">
        <v>79</v>
      </c>
      <c r="H295" t="s">
        <v>431</v>
      </c>
      <c r="I295" t="s">
        <v>492</v>
      </c>
      <c r="J295" t="s">
        <v>358</v>
      </c>
      <c r="K295" s="32">
        <f>(C295-VLOOKUP(H295,Riders!$A$2:$D$3499,4,FALSE))/365</f>
        <v>25.545205479452054</v>
      </c>
      <c r="L295" s="32">
        <f>(C295-VLOOKUP(I295,Riders!$A$2:$D$3499,4,FALSE))/365</f>
        <v>21.243835616438357</v>
      </c>
      <c r="M295" s="32">
        <f>(C295-VLOOKUP(J295,Riders!$A$2:$D$3499,4,FALSE))/365</f>
        <v>31.142465753424659</v>
      </c>
      <c r="N295" s="39">
        <v>1</v>
      </c>
      <c r="O295">
        <v>11.537000000000001</v>
      </c>
      <c r="P295">
        <v>7.2260000000000009</v>
      </c>
      <c r="Q295">
        <v>6.8789999999999978</v>
      </c>
      <c r="R295">
        <v>6.9360000000000026</v>
      </c>
      <c r="S295">
        <v>6.7539999999999978</v>
      </c>
      <c r="T295">
        <v>6.759999999999998</v>
      </c>
      <c r="U295" s="21">
        <f t="shared" si="8"/>
        <v>46.091999999999999</v>
      </c>
      <c r="V295" s="21">
        <f t="shared" si="10"/>
        <v>58.578495183545954</v>
      </c>
    </row>
    <row r="296" spans="1:22" x14ac:dyDescent="0.45">
      <c r="A296" s="41" t="s">
        <v>74</v>
      </c>
      <c r="B296" s="41">
        <v>2024</v>
      </c>
      <c r="C296" s="9">
        <v>45366</v>
      </c>
      <c r="D296" s="41" t="s">
        <v>30</v>
      </c>
      <c r="E296" s="39" t="s">
        <v>31</v>
      </c>
      <c r="F296" t="s">
        <v>578</v>
      </c>
      <c r="G296" t="s">
        <v>88</v>
      </c>
      <c r="H296" t="s">
        <v>410</v>
      </c>
      <c r="I296" t="s">
        <v>350</v>
      </c>
      <c r="J296" t="s">
        <v>365</v>
      </c>
      <c r="K296" s="32">
        <f>(C296-VLOOKUP(H296,Riders!$A$2:$D$3499,4,FALSE))/365</f>
        <v>24.202739726027396</v>
      </c>
      <c r="L296" s="32">
        <f>(C296-VLOOKUP(I296,Riders!$A$2:$D$3499,4,FALSE))/365</f>
        <v>26.183561643835617</v>
      </c>
      <c r="M296" s="32">
        <f>(C296-VLOOKUP(J296,Riders!$A$2:$D$3499,4,FALSE))/365</f>
        <v>26.509589041095889</v>
      </c>
      <c r="N296" s="39">
        <v>2</v>
      </c>
      <c r="O296">
        <v>11.579000000000001</v>
      </c>
      <c r="P296">
        <v>7.3559999999999981</v>
      </c>
      <c r="Q296">
        <v>6.7800000000000011</v>
      </c>
      <c r="R296">
        <v>6.7050000000000018</v>
      </c>
      <c r="S296">
        <v>6.8879999999999981</v>
      </c>
      <c r="T296">
        <v>7.0409999999999968</v>
      </c>
      <c r="U296" s="21">
        <f t="shared" si="8"/>
        <v>46.348999999999997</v>
      </c>
      <c r="V296" s="21">
        <f t="shared" ref="V296:V313" si="11">3.6*750/U296</f>
        <v>58.253684006127429</v>
      </c>
    </row>
    <row r="297" spans="1:22" x14ac:dyDescent="0.45">
      <c r="A297" s="41" t="s">
        <v>74</v>
      </c>
      <c r="B297" s="41">
        <v>2024</v>
      </c>
      <c r="C297" s="9">
        <v>45366</v>
      </c>
      <c r="D297" s="41" t="s">
        <v>30</v>
      </c>
      <c r="E297" s="39" t="s">
        <v>31</v>
      </c>
      <c r="F297" t="s">
        <v>579</v>
      </c>
      <c r="G297" t="s">
        <v>43</v>
      </c>
      <c r="H297" t="s">
        <v>442</v>
      </c>
      <c r="I297" t="s">
        <v>373</v>
      </c>
      <c r="J297" t="s">
        <v>480</v>
      </c>
      <c r="K297" s="32">
        <f>(C297-VLOOKUP(H297,Riders!$A$2:$D$3499,4,FALSE))/365</f>
        <v>26.38082191780822</v>
      </c>
      <c r="L297" s="32">
        <f>(C297-VLOOKUP(I297,Riders!$A$2:$D$3499,4,FALSE))/365</f>
        <v>25.019178082191782</v>
      </c>
      <c r="M297" s="32">
        <f>(C297-VLOOKUP(J297,Riders!$A$2:$D$3499,4,FALSE))/365</f>
        <v>18.934246575342467</v>
      </c>
      <c r="N297" s="39">
        <v>3</v>
      </c>
      <c r="O297">
        <v>11.372</v>
      </c>
      <c r="P297">
        <v>7.2050000000000018</v>
      </c>
      <c r="Q297">
        <v>6.8559999999999981</v>
      </c>
      <c r="R297">
        <v>7.0799999999999983</v>
      </c>
      <c r="S297">
        <v>7.054000000000002</v>
      </c>
      <c r="T297">
        <v>7.1610000000000014</v>
      </c>
      <c r="U297" s="21">
        <f t="shared" si="8"/>
        <v>46.728000000000002</v>
      </c>
      <c r="V297" s="21">
        <f t="shared" si="11"/>
        <v>57.781201848998457</v>
      </c>
    </row>
    <row r="298" spans="1:22" x14ac:dyDescent="0.45">
      <c r="A298" s="41" t="s">
        <v>74</v>
      </c>
      <c r="B298" s="41">
        <v>2024</v>
      </c>
      <c r="C298" s="9">
        <v>45366</v>
      </c>
      <c r="D298" s="41" t="s">
        <v>30</v>
      </c>
      <c r="E298" s="39" t="s">
        <v>31</v>
      </c>
      <c r="F298" t="s">
        <v>579</v>
      </c>
      <c r="G298" t="s">
        <v>34</v>
      </c>
      <c r="H298" t="s">
        <v>1950</v>
      </c>
      <c r="I298" t="s">
        <v>376</v>
      </c>
      <c r="J298" t="s">
        <v>441</v>
      </c>
      <c r="K298" s="32">
        <f>(C298-VLOOKUP(H298,Riders!$A$2:$D$3499,4,FALSE))/365</f>
        <v>27.934246575342467</v>
      </c>
      <c r="L298" s="32">
        <f>(C298-VLOOKUP(I298,Riders!$A$2:$D$3499,4,FALSE))/365</f>
        <v>25.813698630136987</v>
      </c>
      <c r="M298" s="32">
        <f>(C298-VLOOKUP(J298,Riders!$A$2:$D$3499,4,FALSE))/365</f>
        <v>24.528767123287672</v>
      </c>
      <c r="N298" s="39">
        <v>4</v>
      </c>
      <c r="O298">
        <v>11.888999999999999</v>
      </c>
      <c r="P298">
        <v>7.6960000000000024</v>
      </c>
      <c r="Q298">
        <v>6.8419999999999987</v>
      </c>
      <c r="R298">
        <v>6.7800000000000011</v>
      </c>
      <c r="S298">
        <v>6.8359999999999994</v>
      </c>
      <c r="T298">
        <v>7.1319999999999979</v>
      </c>
      <c r="U298" s="21">
        <f t="shared" si="8"/>
        <v>47.174999999999997</v>
      </c>
      <c r="V298" s="21">
        <f t="shared" si="11"/>
        <v>57.233704292527825</v>
      </c>
    </row>
    <row r="299" spans="1:22" x14ac:dyDescent="0.45">
      <c r="A299" s="41" t="s">
        <v>166</v>
      </c>
      <c r="B299" s="41">
        <v>2024</v>
      </c>
      <c r="C299" s="9">
        <v>45394</v>
      </c>
      <c r="D299" s="41" t="s">
        <v>30</v>
      </c>
      <c r="E299" s="39" t="s">
        <v>245</v>
      </c>
      <c r="F299" s="14" t="s">
        <v>245</v>
      </c>
      <c r="G299" t="s">
        <v>34</v>
      </c>
      <c r="H299" t="s">
        <v>1950</v>
      </c>
      <c r="I299" t="s">
        <v>376</v>
      </c>
      <c r="J299" t="s">
        <v>441</v>
      </c>
      <c r="K299" s="32">
        <f>(C299-VLOOKUP(H299,Riders!$A$2:$D$3499,4,FALSE))/365</f>
        <v>28.010958904109589</v>
      </c>
      <c r="L299" s="32">
        <f>(C299-VLOOKUP(I299,Riders!$A$2:$D$3499,4,FALSE))/365</f>
        <v>25.890410958904109</v>
      </c>
      <c r="M299" s="32">
        <f>(C299-VLOOKUP(J299,Riders!$A$2:$D$3499,4,FALSE))/365</f>
        <v>24.605479452054794</v>
      </c>
      <c r="N299" s="39">
        <v>1</v>
      </c>
      <c r="O299">
        <v>11.760999999999999</v>
      </c>
      <c r="P299">
        <v>7.5229999999999997</v>
      </c>
      <c r="Q299">
        <v>6.838000000000001</v>
      </c>
      <c r="R299">
        <v>6.8130000000000024</v>
      </c>
      <c r="S299">
        <v>6.8519999999999968</v>
      </c>
      <c r="T299">
        <v>7.0690000000000026</v>
      </c>
      <c r="U299" s="21">
        <f t="shared" si="8"/>
        <v>46.856000000000002</v>
      </c>
      <c r="V299" s="21">
        <f t="shared" si="11"/>
        <v>57.623356667235782</v>
      </c>
    </row>
    <row r="300" spans="1:22" x14ac:dyDescent="0.45">
      <c r="A300" s="41" t="s">
        <v>166</v>
      </c>
      <c r="B300" s="41">
        <v>2024</v>
      </c>
      <c r="C300" s="9">
        <v>45394</v>
      </c>
      <c r="D300" s="41" t="s">
        <v>30</v>
      </c>
      <c r="E300" s="39" t="s">
        <v>245</v>
      </c>
      <c r="F300" s="14" t="s">
        <v>245</v>
      </c>
      <c r="G300" t="s">
        <v>96</v>
      </c>
      <c r="H300" t="s">
        <v>418</v>
      </c>
      <c r="I300" t="s">
        <v>425</v>
      </c>
      <c r="J300" t="s">
        <v>448</v>
      </c>
      <c r="K300" s="32">
        <f>(C300-VLOOKUP(H300,Riders!$A$2:$D$3499,4,FALSE))/365</f>
        <v>25.893150684931506</v>
      </c>
      <c r="L300" s="32">
        <f>(C300-VLOOKUP(I300,Riders!$A$2:$D$3499,4,FALSE))/365</f>
        <v>30.397260273972602</v>
      </c>
      <c r="M300" s="32">
        <f>(C300-VLOOKUP(J300,Riders!$A$2:$D$3499,4,FALSE))/365</f>
        <v>28.493150684931507</v>
      </c>
      <c r="N300" s="39">
        <v>2</v>
      </c>
      <c r="O300">
        <v>11.595000000000001</v>
      </c>
      <c r="P300">
        <v>7.4500000000000011</v>
      </c>
      <c r="Q300">
        <v>6.8289999999999971</v>
      </c>
      <c r="R300">
        <v>6.8510000000000026</v>
      </c>
      <c r="S300">
        <v>7.0589999999999966</v>
      </c>
      <c r="T300">
        <v>7.3290000000000006</v>
      </c>
      <c r="U300" s="21">
        <f t="shared" si="8"/>
        <v>47.113</v>
      </c>
      <c r="V300" s="21">
        <f t="shared" si="11"/>
        <v>57.309022987285886</v>
      </c>
    </row>
    <row r="301" spans="1:22" x14ac:dyDescent="0.45">
      <c r="A301" s="41" t="s">
        <v>166</v>
      </c>
      <c r="B301" s="41">
        <v>2024</v>
      </c>
      <c r="C301" s="9">
        <v>45394</v>
      </c>
      <c r="D301" s="41" t="s">
        <v>30</v>
      </c>
      <c r="E301" s="39" t="s">
        <v>245</v>
      </c>
      <c r="F301" s="14" t="s">
        <v>245</v>
      </c>
      <c r="G301" t="s">
        <v>177</v>
      </c>
      <c r="H301" t="s">
        <v>397</v>
      </c>
      <c r="I301" t="s">
        <v>419</v>
      </c>
      <c r="J301" t="s">
        <v>401</v>
      </c>
      <c r="K301" s="32">
        <f>(C301-VLOOKUP(H301,Riders!$A$2:$D$3499,4,FALSE))/365</f>
        <v>31.4</v>
      </c>
      <c r="L301" s="32">
        <f>(C301-VLOOKUP(I301,Riders!$A$2:$D$3499,4,FALSE))/365</f>
        <v>28.578082191780823</v>
      </c>
      <c r="M301" s="32">
        <f>(C301-VLOOKUP(J301,Riders!$A$2:$D$3499,4,FALSE))/365</f>
        <v>26.805479452054794</v>
      </c>
      <c r="N301" s="39">
        <v>3</v>
      </c>
      <c r="O301">
        <v>11.894</v>
      </c>
      <c r="P301">
        <v>7.5980000000000008</v>
      </c>
      <c r="Q301">
        <v>6.91</v>
      </c>
      <c r="R301">
        <v>6.8669999999999973</v>
      </c>
      <c r="S301">
        <v>6.9690000000000012</v>
      </c>
      <c r="T301">
        <v>7.161999999999999</v>
      </c>
      <c r="U301" s="21">
        <f t="shared" si="8"/>
        <v>47.4</v>
      </c>
      <c r="V301" s="21">
        <f t="shared" si="11"/>
        <v>56.962025316455701</v>
      </c>
    </row>
    <row r="302" spans="1:22" x14ac:dyDescent="0.45">
      <c r="A302" s="41" t="s">
        <v>166</v>
      </c>
      <c r="B302" s="41">
        <v>2024</v>
      </c>
      <c r="C302" s="9">
        <v>45394</v>
      </c>
      <c r="D302" s="41" t="s">
        <v>30</v>
      </c>
      <c r="E302" s="39" t="s">
        <v>245</v>
      </c>
      <c r="F302" s="14" t="s">
        <v>245</v>
      </c>
      <c r="G302" t="s">
        <v>58</v>
      </c>
      <c r="H302" t="s">
        <v>387</v>
      </c>
      <c r="I302" t="s">
        <v>400</v>
      </c>
      <c r="J302" t="s">
        <v>447</v>
      </c>
      <c r="K302" s="32">
        <f>(C302-VLOOKUP(H302,Riders!$A$2:$D$3499,4,FALSE))/365</f>
        <v>27.158904109589042</v>
      </c>
      <c r="L302" s="32">
        <f>(C302-VLOOKUP(I302,Riders!$A$2:$D$3499,4,FALSE))/365</f>
        <v>30.167123287671235</v>
      </c>
      <c r="M302" s="32">
        <f>(C302-VLOOKUP(J302,Riders!$A$2:$D$3499,4,FALSE))/365</f>
        <v>23.824657534246576</v>
      </c>
      <c r="N302" s="39">
        <v>4</v>
      </c>
      <c r="O302">
        <v>11.542</v>
      </c>
      <c r="P302">
        <v>7.44</v>
      </c>
      <c r="Q302">
        <v>6.9810000000000016</v>
      </c>
      <c r="R302">
        <v>7.070999999999998</v>
      </c>
      <c r="S302">
        <v>7.161999999999999</v>
      </c>
      <c r="T302">
        <v>7.3030000000000044</v>
      </c>
      <c r="U302" s="21">
        <f t="shared" si="8"/>
        <v>47.499000000000002</v>
      </c>
      <c r="V302" s="21">
        <f t="shared" si="11"/>
        <v>56.843301964251879</v>
      </c>
    </row>
    <row r="303" spans="1:22" x14ac:dyDescent="0.45">
      <c r="A303" s="41" t="s">
        <v>166</v>
      </c>
      <c r="B303" s="41">
        <v>2024</v>
      </c>
      <c r="C303" s="9">
        <v>45394</v>
      </c>
      <c r="D303" s="41" t="s">
        <v>30</v>
      </c>
      <c r="E303" s="39" t="s">
        <v>245</v>
      </c>
      <c r="F303" s="14" t="s">
        <v>245</v>
      </c>
      <c r="G303" t="s">
        <v>88</v>
      </c>
      <c r="H303" t="s">
        <v>1968</v>
      </c>
      <c r="I303" t="s">
        <v>453</v>
      </c>
      <c r="J303" t="s">
        <v>527</v>
      </c>
      <c r="K303" s="32">
        <f>(C303-VLOOKUP(H303,Riders!$A$2:$D$3499,4,FALSE))/365</f>
        <v>19.947945205479453</v>
      </c>
      <c r="L303" s="32">
        <f>(C303-VLOOKUP(I303,Riders!$A$2:$D$3499,4,FALSE))/365</f>
        <v>23.123287671232877</v>
      </c>
      <c r="M303" s="32">
        <f>(C303-VLOOKUP(J303,Riders!$A$2:$D$3499,4,FALSE))/365</f>
        <v>19.706849315068492</v>
      </c>
      <c r="N303" s="39">
        <v>5</v>
      </c>
      <c r="O303">
        <v>11.896000000000001</v>
      </c>
      <c r="P303">
        <v>7.6469999999999976</v>
      </c>
      <c r="Q303">
        <v>6.9430000000000014</v>
      </c>
      <c r="R303">
        <v>6.9830000000000014</v>
      </c>
      <c r="S303">
        <v>6.9690000000000012</v>
      </c>
      <c r="T303">
        <v>7.1289999999999978</v>
      </c>
      <c r="U303" s="21">
        <f t="shared" si="8"/>
        <v>47.567</v>
      </c>
      <c r="V303" s="21">
        <f t="shared" si="11"/>
        <v>56.762040910715413</v>
      </c>
    </row>
    <row r="304" spans="1:22" x14ac:dyDescent="0.45">
      <c r="A304" s="41" t="s">
        <v>166</v>
      </c>
      <c r="B304" s="41">
        <v>2024</v>
      </c>
      <c r="C304" s="9">
        <v>45394</v>
      </c>
      <c r="D304" s="41" t="s">
        <v>30</v>
      </c>
      <c r="E304" s="39" t="s">
        <v>245</v>
      </c>
      <c r="F304" s="14" t="s">
        <v>245</v>
      </c>
      <c r="G304" t="s">
        <v>52</v>
      </c>
      <c r="H304" t="s">
        <v>346</v>
      </c>
      <c r="I304" t="s">
        <v>470</v>
      </c>
      <c r="J304" t="s">
        <v>472</v>
      </c>
      <c r="K304" s="32">
        <f>(C304-VLOOKUP(H304,Riders!$A$2:$D$3499,4,FALSE))/365</f>
        <v>24.978082191780821</v>
      </c>
      <c r="L304" s="32">
        <f>(C304-VLOOKUP(I304,Riders!$A$2:$D$3499,4,FALSE))/365</f>
        <v>21.717808219178082</v>
      </c>
      <c r="M304" s="32">
        <f>(C304-VLOOKUP(J304,Riders!$A$2:$D$3499,4,FALSE))/365</f>
        <v>22.17808219178082</v>
      </c>
      <c r="N304" s="39">
        <v>6</v>
      </c>
      <c r="O304">
        <v>12.311</v>
      </c>
      <c r="P304">
        <v>7.7010000000000014</v>
      </c>
      <c r="Q304">
        <v>7.0609999999999999</v>
      </c>
      <c r="R304">
        <v>7.0850000000000009</v>
      </c>
      <c r="S304">
        <v>6.786999999999999</v>
      </c>
      <c r="T304">
        <v>6.9350000000000023</v>
      </c>
      <c r="U304" s="21">
        <f t="shared" si="8"/>
        <v>47.88</v>
      </c>
      <c r="V304" s="21">
        <f t="shared" si="11"/>
        <v>56.390977443609017</v>
      </c>
    </row>
    <row r="305" spans="1:22" x14ac:dyDescent="0.45">
      <c r="A305" s="41" t="s">
        <v>166</v>
      </c>
      <c r="B305" s="41">
        <v>2024</v>
      </c>
      <c r="C305" s="9">
        <v>45394</v>
      </c>
      <c r="D305" s="41" t="s">
        <v>30</v>
      </c>
      <c r="E305" s="39" t="s">
        <v>245</v>
      </c>
      <c r="F305" s="14" t="s">
        <v>245</v>
      </c>
      <c r="G305" t="s">
        <v>121</v>
      </c>
      <c r="H305" t="s">
        <v>354</v>
      </c>
      <c r="I305" t="s">
        <v>529</v>
      </c>
      <c r="J305" t="s">
        <v>466</v>
      </c>
      <c r="K305" s="32">
        <f>(C305-VLOOKUP(H305,Riders!$A$2:$D$3499,4,FALSE))/365</f>
        <v>28.687671232876713</v>
      </c>
      <c r="L305" s="32">
        <f>(C305-VLOOKUP(I305,Riders!$A$2:$D$3499,4,FALSE))/365</f>
        <v>18.290410958904111</v>
      </c>
      <c r="M305" s="32">
        <f>(C305-VLOOKUP(J305,Riders!$A$2:$D$3499,4,FALSE))/365</f>
        <v>22.345205479452055</v>
      </c>
      <c r="N305" s="39">
        <v>7</v>
      </c>
      <c r="O305">
        <v>12.148999999999999</v>
      </c>
      <c r="P305">
        <v>7.6549999999999994</v>
      </c>
      <c r="Q305">
        <v>7.1270000000000016</v>
      </c>
      <c r="R305">
        <v>7.2489999999999988</v>
      </c>
      <c r="S305">
        <v>7.0020000000000016</v>
      </c>
      <c r="T305">
        <v>7.0079999999999956</v>
      </c>
      <c r="U305" s="21">
        <f t="shared" si="8"/>
        <v>48.19</v>
      </c>
      <c r="V305" s="21">
        <f t="shared" si="11"/>
        <v>56.02822162274331</v>
      </c>
    </row>
    <row r="306" spans="1:22" x14ac:dyDescent="0.45">
      <c r="A306" s="41" t="s">
        <v>166</v>
      </c>
      <c r="B306" s="41">
        <v>2024</v>
      </c>
      <c r="C306" s="9">
        <v>45394</v>
      </c>
      <c r="D306" s="41" t="s">
        <v>30</v>
      </c>
      <c r="E306" s="39" t="s">
        <v>245</v>
      </c>
      <c r="F306" s="14" t="s">
        <v>245</v>
      </c>
      <c r="G306" t="s">
        <v>55</v>
      </c>
      <c r="H306" t="s">
        <v>552</v>
      </c>
      <c r="I306" t="s">
        <v>521</v>
      </c>
      <c r="J306" t="s">
        <v>488</v>
      </c>
      <c r="K306" s="32">
        <f>(C306-VLOOKUP(H306,Riders!$A$2:$D$3499,4,FALSE))/365</f>
        <v>22.739726027397261</v>
      </c>
      <c r="L306" s="32">
        <f>(C306-VLOOKUP(I306,Riders!$A$2:$D$3499,4,FALSE))/365</f>
        <v>23.824657534246576</v>
      </c>
      <c r="M306" s="32">
        <f>(C306-VLOOKUP(J306,Riders!$A$2:$D$3499,4,FALSE))/365</f>
        <v>23.304109589041097</v>
      </c>
      <c r="N306" s="39">
        <v>8</v>
      </c>
      <c r="O306">
        <v>12.363</v>
      </c>
      <c r="P306">
        <v>7.8569999999999993</v>
      </c>
      <c r="Q306">
        <v>7.3470000000000013</v>
      </c>
      <c r="R306">
        <v>7.5009999999999977</v>
      </c>
      <c r="S306">
        <v>7.5560000000000036</v>
      </c>
      <c r="T306">
        <v>7.7199999999999989</v>
      </c>
      <c r="U306" s="21">
        <f t="shared" si="8"/>
        <v>50.344000000000001</v>
      </c>
      <c r="V306" s="21">
        <f t="shared" si="11"/>
        <v>53.631018592086441</v>
      </c>
    </row>
    <row r="307" spans="1:22" x14ac:dyDescent="0.45">
      <c r="A307" s="41" t="s">
        <v>166</v>
      </c>
      <c r="B307" s="41">
        <v>2024</v>
      </c>
      <c r="C307" s="9">
        <v>45394</v>
      </c>
      <c r="D307" s="41" t="s">
        <v>30</v>
      </c>
      <c r="E307" s="39" t="s">
        <v>245</v>
      </c>
      <c r="F307" s="14" t="s">
        <v>245</v>
      </c>
      <c r="G307" t="s">
        <v>143</v>
      </c>
      <c r="H307" t="s">
        <v>1967</v>
      </c>
      <c r="I307" t="s">
        <v>514</v>
      </c>
      <c r="J307" t="s">
        <v>366</v>
      </c>
      <c r="K307" s="32">
        <f>(C307-VLOOKUP(H307,Riders!$A$2:$D$3499,4,FALSE))/365</f>
        <v>18.950684931506849</v>
      </c>
      <c r="L307" s="32">
        <f>(C307-VLOOKUP(I307,Riders!$A$2:$D$3499,4,FALSE))/365</f>
        <v>22.608219178082191</v>
      </c>
      <c r="M307" s="32">
        <f>(C307-VLOOKUP(J307,Riders!$A$2:$D$3499,4,FALSE))/365</f>
        <v>27.991780821917807</v>
      </c>
      <c r="N307" s="39">
        <v>9</v>
      </c>
      <c r="O307">
        <v>12.045</v>
      </c>
      <c r="P307">
        <v>7.4</v>
      </c>
      <c r="Q307">
        <v>7.1939999999999991</v>
      </c>
      <c r="R307">
        <v>7.2570000000000006</v>
      </c>
      <c r="S307">
        <v>8.8339999999999961</v>
      </c>
      <c r="T307">
        <v>8.1580000000000013</v>
      </c>
      <c r="U307" s="21">
        <f t="shared" si="8"/>
        <v>50.887999999999998</v>
      </c>
      <c r="V307" s="21">
        <f t="shared" si="11"/>
        <v>53.057695330922812</v>
      </c>
    </row>
    <row r="308" spans="1:22" x14ac:dyDescent="0.45">
      <c r="A308" s="41" t="s">
        <v>166</v>
      </c>
      <c r="B308" s="41">
        <v>2024</v>
      </c>
      <c r="C308" s="9">
        <v>45394</v>
      </c>
      <c r="D308" s="41" t="s">
        <v>30</v>
      </c>
      <c r="E308" s="39" t="s">
        <v>245</v>
      </c>
      <c r="F308" s="14" t="s">
        <v>245</v>
      </c>
      <c r="G308" t="s">
        <v>46</v>
      </c>
      <c r="H308" t="s">
        <v>128</v>
      </c>
      <c r="I308" t="s">
        <v>530</v>
      </c>
      <c r="J308" t="s">
        <v>516</v>
      </c>
      <c r="K308" s="32">
        <f>(C308-VLOOKUP(H308,Riders!$A$2:$D$3499,4,FALSE))/365</f>
        <v>19.764383561643836</v>
      </c>
      <c r="L308" s="32">
        <f>(C308-VLOOKUP(I308,Riders!$A$2:$D$3499,4,FALSE))/365</f>
        <v>28.586301369863012</v>
      </c>
      <c r="M308" s="32">
        <f>(C308-VLOOKUP(J308,Riders!$A$2:$D$3499,4,FALSE))/365</f>
        <v>20.293150684931508</v>
      </c>
      <c r="N308" s="39">
        <v>10</v>
      </c>
      <c r="O308">
        <v>12.699</v>
      </c>
      <c r="P308">
        <v>8.011000000000001</v>
      </c>
      <c r="Q308">
        <v>7.445999999999998</v>
      </c>
      <c r="R308">
        <v>7.5320000000000036</v>
      </c>
      <c r="S308">
        <v>7.6589999999999989</v>
      </c>
      <c r="T308">
        <v>8.1180000000000021</v>
      </c>
      <c r="U308" s="21">
        <f t="shared" si="8"/>
        <v>51.465000000000003</v>
      </c>
      <c r="V308" s="21">
        <f t="shared" si="11"/>
        <v>52.462838822500728</v>
      </c>
    </row>
    <row r="309" spans="1:22" x14ac:dyDescent="0.45">
      <c r="A309" s="41" t="s">
        <v>166</v>
      </c>
      <c r="B309" s="41">
        <v>2024</v>
      </c>
      <c r="C309" s="9">
        <v>45394</v>
      </c>
      <c r="D309" s="41" t="s">
        <v>30</v>
      </c>
      <c r="E309" s="39" t="s">
        <v>1943</v>
      </c>
      <c r="F309">
        <v>1</v>
      </c>
      <c r="G309" t="s">
        <v>58</v>
      </c>
      <c r="H309" t="s">
        <v>387</v>
      </c>
      <c r="I309" t="s">
        <v>400</v>
      </c>
      <c r="J309" t="s">
        <v>447</v>
      </c>
      <c r="K309" s="32">
        <f>(C309-VLOOKUP(H309,Riders!$A$2:$D$3499,4,FALSE))/365</f>
        <v>27.158904109589042</v>
      </c>
      <c r="L309" s="32">
        <f>(C309-VLOOKUP(I309,Riders!$A$2:$D$3499,4,FALSE))/365</f>
        <v>30.167123287671235</v>
      </c>
      <c r="M309" s="32">
        <f>(C309-VLOOKUP(J309,Riders!$A$2:$D$3499,4,FALSE))/365</f>
        <v>23.824657534246576</v>
      </c>
      <c r="N309" s="39">
        <v>1</v>
      </c>
      <c r="O309">
        <v>11.651999999999999</v>
      </c>
      <c r="P309">
        <v>7.4420000000000019</v>
      </c>
      <c r="Q309">
        <v>6.9199999999999982</v>
      </c>
      <c r="R309">
        <v>7.0040000000000013</v>
      </c>
      <c r="S309">
        <v>7.107999999999997</v>
      </c>
      <c r="T309">
        <v>7.3060000000000036</v>
      </c>
      <c r="U309" s="21">
        <f t="shared" si="8"/>
        <v>47.432000000000002</v>
      </c>
      <c r="V309" s="21">
        <f t="shared" si="11"/>
        <v>56.923595884634842</v>
      </c>
    </row>
    <row r="310" spans="1:22" x14ac:dyDescent="0.45">
      <c r="A310" s="41" t="s">
        <v>166</v>
      </c>
      <c r="B310" s="41">
        <v>2024</v>
      </c>
      <c r="C310" s="9">
        <v>45394</v>
      </c>
      <c r="D310" s="41" t="s">
        <v>30</v>
      </c>
      <c r="E310" s="39" t="s">
        <v>1943</v>
      </c>
      <c r="F310">
        <v>1</v>
      </c>
      <c r="G310" t="s">
        <v>88</v>
      </c>
      <c r="H310" t="s">
        <v>1968</v>
      </c>
      <c r="I310" t="s">
        <v>453</v>
      </c>
      <c r="J310" t="s">
        <v>527</v>
      </c>
      <c r="K310" s="32">
        <f>(C310-VLOOKUP(H310,Riders!$A$2:$D$3499,4,FALSE))/365</f>
        <v>19.947945205479453</v>
      </c>
      <c r="L310" s="32">
        <f>(C310-VLOOKUP(I310,Riders!$A$2:$D$3499,4,FALSE))/365</f>
        <v>23.123287671232877</v>
      </c>
      <c r="M310" s="32">
        <f>(C310-VLOOKUP(J310,Riders!$A$2:$D$3499,4,FALSE))/365</f>
        <v>19.706849315068492</v>
      </c>
      <c r="N310" s="39">
        <v>2</v>
      </c>
      <c r="O310">
        <v>11.935</v>
      </c>
      <c r="P310">
        <v>7.6869999999999994</v>
      </c>
      <c r="Q310">
        <v>6.9710000000000001</v>
      </c>
      <c r="R310">
        <v>6.9250000000000007</v>
      </c>
      <c r="S310">
        <v>6.902000000000001</v>
      </c>
      <c r="T310">
        <v>7.070999999999998</v>
      </c>
      <c r="U310" s="21">
        <f t="shared" si="8"/>
        <v>47.491</v>
      </c>
      <c r="V310" s="21">
        <f t="shared" si="11"/>
        <v>56.852877387294434</v>
      </c>
    </row>
    <row r="311" spans="1:22" x14ac:dyDescent="0.45">
      <c r="A311" s="41" t="s">
        <v>166</v>
      </c>
      <c r="B311" s="41">
        <v>2024</v>
      </c>
      <c r="C311" s="9">
        <v>45394</v>
      </c>
      <c r="D311" s="41" t="s">
        <v>30</v>
      </c>
      <c r="E311" s="39" t="s">
        <v>1943</v>
      </c>
      <c r="F311">
        <v>2</v>
      </c>
      <c r="G311" t="s">
        <v>177</v>
      </c>
      <c r="H311" t="s">
        <v>397</v>
      </c>
      <c r="I311" t="s">
        <v>419</v>
      </c>
      <c r="J311" t="s">
        <v>401</v>
      </c>
      <c r="K311" s="32">
        <f>(C311-VLOOKUP(H311,Riders!$A$2:$D$3499,4,FALSE))/365</f>
        <v>31.4</v>
      </c>
      <c r="L311" s="32">
        <f>(C311-VLOOKUP(I311,Riders!$A$2:$D$3499,4,FALSE))/365</f>
        <v>28.578082191780823</v>
      </c>
      <c r="M311" s="32">
        <f>(C311-VLOOKUP(J311,Riders!$A$2:$D$3499,4,FALSE))/365</f>
        <v>26.805479452054794</v>
      </c>
      <c r="N311" s="39">
        <v>1</v>
      </c>
      <c r="O311">
        <v>12.039</v>
      </c>
      <c r="P311">
        <v>7.5279999999999996</v>
      </c>
      <c r="Q311">
        <v>6.8350000000000009</v>
      </c>
      <c r="R311">
        <v>6.7689999999999984</v>
      </c>
      <c r="S311">
        <v>6.8340000000000032</v>
      </c>
      <c r="T311">
        <v>7.1209999999999951</v>
      </c>
      <c r="U311" s="21">
        <f t="shared" si="8"/>
        <v>47.125999999999998</v>
      </c>
      <c r="V311" s="21">
        <f t="shared" si="11"/>
        <v>57.293213937104788</v>
      </c>
    </row>
    <row r="312" spans="1:22" x14ac:dyDescent="0.45">
      <c r="A312" s="41" t="s">
        <v>166</v>
      </c>
      <c r="B312" s="41">
        <v>2024</v>
      </c>
      <c r="C312" s="9">
        <v>45394</v>
      </c>
      <c r="D312" s="41" t="s">
        <v>30</v>
      </c>
      <c r="E312" s="39" t="s">
        <v>1943</v>
      </c>
      <c r="F312">
        <v>2</v>
      </c>
      <c r="G312" t="s">
        <v>52</v>
      </c>
      <c r="H312" t="s">
        <v>346</v>
      </c>
      <c r="I312" t="s">
        <v>470</v>
      </c>
      <c r="J312" t="s">
        <v>472</v>
      </c>
      <c r="K312" s="32">
        <f>(C312-VLOOKUP(H312,Riders!$A$2:$D$3499,4,FALSE))/365</f>
        <v>24.978082191780821</v>
      </c>
      <c r="L312" s="32">
        <f>(C312-VLOOKUP(I312,Riders!$A$2:$D$3499,4,FALSE))/365</f>
        <v>21.717808219178082</v>
      </c>
      <c r="M312" s="32">
        <f>(C312-VLOOKUP(J312,Riders!$A$2:$D$3499,4,FALSE))/365</f>
        <v>22.17808219178082</v>
      </c>
      <c r="N312" s="39">
        <v>2</v>
      </c>
      <c r="O312">
        <v>11.981</v>
      </c>
      <c r="P312">
        <v>7.6890000000000018</v>
      </c>
      <c r="Q312">
        <v>7.0349999999999966</v>
      </c>
      <c r="R312">
        <v>7.1350000000000051</v>
      </c>
      <c r="S312">
        <v>6.8429999999999964</v>
      </c>
      <c r="T312">
        <v>6.8980000000000032</v>
      </c>
      <c r="U312" s="21">
        <f t="shared" si="8"/>
        <v>47.581000000000003</v>
      </c>
      <c r="V312" s="21">
        <f t="shared" si="11"/>
        <v>56.745339526281498</v>
      </c>
    </row>
    <row r="313" spans="1:22" x14ac:dyDescent="0.45">
      <c r="A313" s="41" t="s">
        <v>166</v>
      </c>
      <c r="B313" s="41">
        <v>2024</v>
      </c>
      <c r="C313" s="9">
        <v>45394</v>
      </c>
      <c r="D313" s="41" t="s">
        <v>30</v>
      </c>
      <c r="E313" s="39" t="s">
        <v>1943</v>
      </c>
      <c r="F313">
        <v>3</v>
      </c>
      <c r="G313" t="s">
        <v>96</v>
      </c>
      <c r="H313" t="s">
        <v>418</v>
      </c>
      <c r="I313" t="s">
        <v>425</v>
      </c>
      <c r="J313" t="s">
        <v>448</v>
      </c>
      <c r="K313" s="32">
        <f>(C313-VLOOKUP(H313,Riders!$A$2:$D$3499,4,FALSE))/365</f>
        <v>25.893150684931506</v>
      </c>
      <c r="L313" s="32">
        <f>(C313-VLOOKUP(I313,Riders!$A$2:$D$3499,4,FALSE))/365</f>
        <v>30.397260273972602</v>
      </c>
      <c r="M313" s="32">
        <f>(C313-VLOOKUP(J313,Riders!$A$2:$D$3499,4,FALSE))/365</f>
        <v>28.493150684931507</v>
      </c>
      <c r="N313" s="39">
        <v>1</v>
      </c>
      <c r="O313">
        <v>11.611000000000001</v>
      </c>
      <c r="P313">
        <v>7.5670000000000002</v>
      </c>
      <c r="Q313">
        <v>6.916999999999998</v>
      </c>
      <c r="R313">
        <v>6.9239999999999986</v>
      </c>
      <c r="S313">
        <v>7.1240000000000023</v>
      </c>
      <c r="T313">
        <v>7.3869999999999996</v>
      </c>
      <c r="U313" s="21">
        <f t="shared" si="8"/>
        <v>47.53</v>
      </c>
      <c r="V313" s="21">
        <f t="shared" si="11"/>
        <v>56.806227645697454</v>
      </c>
    </row>
    <row r="314" spans="1:22" x14ac:dyDescent="0.45">
      <c r="A314" s="41" t="s">
        <v>166</v>
      </c>
      <c r="B314" s="41">
        <v>2024</v>
      </c>
      <c r="C314" s="9">
        <v>45394</v>
      </c>
      <c r="D314" s="41" t="s">
        <v>30</v>
      </c>
      <c r="E314" s="39" t="s">
        <v>1943</v>
      </c>
      <c r="F314">
        <v>3</v>
      </c>
      <c r="G314" t="s">
        <v>121</v>
      </c>
      <c r="H314" t="s">
        <v>354</v>
      </c>
      <c r="I314" t="s">
        <v>529</v>
      </c>
      <c r="J314" t="s">
        <v>466</v>
      </c>
      <c r="K314" s="32">
        <f>(C314-VLOOKUP(H314,Riders!$A$2:$D$3499,4,FALSE))/365</f>
        <v>28.687671232876713</v>
      </c>
      <c r="L314" s="32">
        <f>(C314-VLOOKUP(I314,Riders!$A$2:$D$3499,4,FALSE))/365</f>
        <v>18.290410958904111</v>
      </c>
      <c r="M314" s="32">
        <f>(C314-VLOOKUP(J314,Riders!$A$2:$D$3499,4,FALSE))/365</f>
        <v>22.345205479452055</v>
      </c>
      <c r="N314" s="39">
        <v>2</v>
      </c>
      <c r="U314" s="21" t="str">
        <f t="shared" si="8"/>
        <v/>
      </c>
      <c r="V314" s="21"/>
    </row>
    <row r="315" spans="1:22" x14ac:dyDescent="0.45">
      <c r="A315" s="41" t="s">
        <v>166</v>
      </c>
      <c r="B315" s="41">
        <v>2024</v>
      </c>
      <c r="C315" s="9">
        <v>45394</v>
      </c>
      <c r="D315" s="41" t="s">
        <v>30</v>
      </c>
      <c r="E315" s="39" t="s">
        <v>1943</v>
      </c>
      <c r="F315">
        <v>4</v>
      </c>
      <c r="G315" t="s">
        <v>34</v>
      </c>
      <c r="H315" t="s">
        <v>1950</v>
      </c>
      <c r="I315" t="s">
        <v>376</v>
      </c>
      <c r="J315" t="s">
        <v>441</v>
      </c>
      <c r="K315" s="32">
        <f>(C315-VLOOKUP(H315,Riders!$A$2:$D$3499,4,FALSE))/365</f>
        <v>28.010958904109589</v>
      </c>
      <c r="L315" s="32">
        <f>(C315-VLOOKUP(I315,Riders!$A$2:$D$3499,4,FALSE))/365</f>
        <v>25.890410958904109</v>
      </c>
      <c r="M315" s="32">
        <f>(C315-VLOOKUP(J315,Riders!$A$2:$D$3499,4,FALSE))/365</f>
        <v>24.605479452054794</v>
      </c>
      <c r="N315" s="39">
        <v>1</v>
      </c>
      <c r="O315">
        <v>11.789</v>
      </c>
      <c r="P315">
        <v>7.5080000000000009</v>
      </c>
      <c r="Q315">
        <v>6.7070000000000007</v>
      </c>
      <c r="R315">
        <v>6.7349999999999959</v>
      </c>
      <c r="S315">
        <v>6.7600000000000051</v>
      </c>
      <c r="T315">
        <v>6.9600000000000009</v>
      </c>
      <c r="U315" s="21">
        <f t="shared" si="8"/>
        <v>46.459000000000003</v>
      </c>
      <c r="V315" s="21">
        <f t="shared" ref="V315:V353" si="12">3.6*750/U315</f>
        <v>58.115757980154541</v>
      </c>
    </row>
    <row r="316" spans="1:22" x14ac:dyDescent="0.45">
      <c r="A316" s="41" t="s">
        <v>166</v>
      </c>
      <c r="B316" s="41">
        <v>2024</v>
      </c>
      <c r="C316" s="9">
        <v>45394</v>
      </c>
      <c r="D316" s="41" t="s">
        <v>30</v>
      </c>
      <c r="E316" s="39" t="s">
        <v>1943</v>
      </c>
      <c r="F316">
        <v>4</v>
      </c>
      <c r="G316" t="s">
        <v>55</v>
      </c>
      <c r="H316" t="s">
        <v>552</v>
      </c>
      <c r="I316" t="s">
        <v>521</v>
      </c>
      <c r="J316" t="s">
        <v>488</v>
      </c>
      <c r="K316" s="32">
        <f>(C316-VLOOKUP(H316,Riders!$A$2:$D$3499,4,FALSE))/365</f>
        <v>22.739726027397261</v>
      </c>
      <c r="L316" s="32">
        <f>(C316-VLOOKUP(I316,Riders!$A$2:$D$3499,4,FALSE))/365</f>
        <v>23.824657534246576</v>
      </c>
      <c r="M316" s="32">
        <f>(C316-VLOOKUP(J316,Riders!$A$2:$D$3499,4,FALSE))/365</f>
        <v>23.304109589041097</v>
      </c>
      <c r="N316" s="39">
        <v>2</v>
      </c>
      <c r="O316">
        <v>12.414999999999999</v>
      </c>
      <c r="P316">
        <v>7.907</v>
      </c>
      <c r="Q316">
        <v>7.3260000000000014</v>
      </c>
      <c r="R316">
        <v>7.3979999999999997</v>
      </c>
      <c r="S316">
        <v>7.5499999999999972</v>
      </c>
      <c r="T316">
        <v>7.8310000000000031</v>
      </c>
      <c r="U316" s="21">
        <f t="shared" si="8"/>
        <v>50.427</v>
      </c>
      <c r="V316" s="21">
        <f t="shared" si="12"/>
        <v>53.542744958058186</v>
      </c>
    </row>
    <row r="317" spans="1:22" x14ac:dyDescent="0.45">
      <c r="A317" s="41" t="s">
        <v>166</v>
      </c>
      <c r="B317" s="41">
        <v>2024</v>
      </c>
      <c r="C317" s="9">
        <v>45394</v>
      </c>
      <c r="D317" s="41" t="s">
        <v>30</v>
      </c>
      <c r="E317" s="39" t="s">
        <v>31</v>
      </c>
      <c r="F317" t="s">
        <v>578</v>
      </c>
      <c r="G317" t="s">
        <v>34</v>
      </c>
      <c r="H317" t="s">
        <v>1950</v>
      </c>
      <c r="I317" t="s">
        <v>376</v>
      </c>
      <c r="J317" t="s">
        <v>441</v>
      </c>
      <c r="K317" s="32">
        <f>(C317-VLOOKUP(H317,Riders!$A$2:$D$3499,4,FALSE))/365</f>
        <v>28.010958904109589</v>
      </c>
      <c r="L317" s="32">
        <f>(C317-VLOOKUP(I317,Riders!$A$2:$D$3499,4,FALSE))/365</f>
        <v>25.890410958904109</v>
      </c>
      <c r="M317" s="32">
        <f>(C317-VLOOKUP(J317,Riders!$A$2:$D$3499,4,FALSE))/365</f>
        <v>24.605479452054794</v>
      </c>
      <c r="N317" s="39">
        <v>1</v>
      </c>
      <c r="O317">
        <v>11.784000000000001</v>
      </c>
      <c r="P317">
        <v>7.4649999999999981</v>
      </c>
      <c r="Q317">
        <v>6.703000000000003</v>
      </c>
      <c r="R317">
        <v>6.6589999999999954</v>
      </c>
      <c r="S317">
        <v>6.7090000000000032</v>
      </c>
      <c r="T317">
        <v>6.9450000000000003</v>
      </c>
      <c r="U317" s="21">
        <f t="shared" si="8"/>
        <v>46.265000000000001</v>
      </c>
      <c r="V317" s="21">
        <f t="shared" si="12"/>
        <v>58.359450988868474</v>
      </c>
    </row>
    <row r="318" spans="1:22" x14ac:dyDescent="0.45">
      <c r="A318" s="41" t="s">
        <v>166</v>
      </c>
      <c r="B318" s="41">
        <v>2024</v>
      </c>
      <c r="C318" s="9">
        <v>45394</v>
      </c>
      <c r="D318" s="41" t="s">
        <v>30</v>
      </c>
      <c r="E318" s="39" t="s">
        <v>31</v>
      </c>
      <c r="F318" t="s">
        <v>578</v>
      </c>
      <c r="G318" t="s">
        <v>177</v>
      </c>
      <c r="H318" t="s">
        <v>397</v>
      </c>
      <c r="I318" t="s">
        <v>419</v>
      </c>
      <c r="J318" t="s">
        <v>401</v>
      </c>
      <c r="K318" s="32">
        <f>(C318-VLOOKUP(H318,Riders!$A$2:$D$3499,4,FALSE))/365</f>
        <v>31.4</v>
      </c>
      <c r="L318" s="32">
        <f>(C318-VLOOKUP(I318,Riders!$A$2:$D$3499,4,FALSE))/365</f>
        <v>28.578082191780823</v>
      </c>
      <c r="M318" s="32">
        <f>(C318-VLOOKUP(J318,Riders!$A$2:$D$3499,4,FALSE))/365</f>
        <v>26.805479452054794</v>
      </c>
      <c r="N318" s="39">
        <v>2</v>
      </c>
      <c r="O318">
        <v>11.715999999999999</v>
      </c>
      <c r="P318">
        <v>7.520999999999999</v>
      </c>
      <c r="Q318">
        <v>6.8340000000000032</v>
      </c>
      <c r="R318">
        <v>6.8039999999999976</v>
      </c>
      <c r="S318">
        <v>6.8400000000000034</v>
      </c>
      <c r="T318">
        <v>7.1029999999999944</v>
      </c>
      <c r="U318" s="21">
        <f t="shared" si="8"/>
        <v>46.817999999999998</v>
      </c>
      <c r="V318" s="21">
        <f t="shared" si="12"/>
        <v>57.670126874279127</v>
      </c>
    </row>
    <row r="319" spans="1:22" x14ac:dyDescent="0.45">
      <c r="A319" s="41" t="s">
        <v>166</v>
      </c>
      <c r="B319" s="41">
        <v>2024</v>
      </c>
      <c r="C319" s="9">
        <v>45394</v>
      </c>
      <c r="D319" s="41" t="s">
        <v>30</v>
      </c>
      <c r="E319" s="39" t="s">
        <v>31</v>
      </c>
      <c r="F319" t="s">
        <v>579</v>
      </c>
      <c r="G319" t="s">
        <v>58</v>
      </c>
      <c r="H319" t="s">
        <v>387</v>
      </c>
      <c r="I319" t="s">
        <v>400</v>
      </c>
      <c r="J319" t="s">
        <v>447</v>
      </c>
      <c r="K319" s="32">
        <f>(C319-VLOOKUP(H319,Riders!$A$2:$D$3499,4,FALSE))/365</f>
        <v>27.158904109589042</v>
      </c>
      <c r="L319" s="32">
        <f>(C319-VLOOKUP(I319,Riders!$A$2:$D$3499,4,FALSE))/365</f>
        <v>30.167123287671235</v>
      </c>
      <c r="M319" s="32">
        <f>(C319-VLOOKUP(J319,Riders!$A$2:$D$3499,4,FALSE))/365</f>
        <v>23.824657534246576</v>
      </c>
      <c r="N319" s="39">
        <v>3</v>
      </c>
      <c r="O319">
        <v>11.635</v>
      </c>
      <c r="P319">
        <v>7.4749999999999996</v>
      </c>
      <c r="Q319">
        <v>6.9430000000000014</v>
      </c>
      <c r="R319">
        <v>7.0089999999999968</v>
      </c>
      <c r="S319">
        <v>7.0720000000000027</v>
      </c>
      <c r="T319">
        <v>7.2530000000000001</v>
      </c>
      <c r="U319" s="21">
        <f t="shared" si="8"/>
        <v>47.387</v>
      </c>
      <c r="V319" s="21">
        <f t="shared" si="12"/>
        <v>56.977652098676849</v>
      </c>
    </row>
    <row r="320" spans="1:22" x14ac:dyDescent="0.45">
      <c r="A320" s="41" t="s">
        <v>166</v>
      </c>
      <c r="B320" s="41">
        <v>2024</v>
      </c>
      <c r="C320" s="9">
        <v>45394</v>
      </c>
      <c r="D320" s="41" t="s">
        <v>30</v>
      </c>
      <c r="E320" s="39" t="s">
        <v>31</v>
      </c>
      <c r="F320" t="s">
        <v>579</v>
      </c>
      <c r="G320" t="s">
        <v>96</v>
      </c>
      <c r="H320" t="s">
        <v>461</v>
      </c>
      <c r="I320" t="s">
        <v>425</v>
      </c>
      <c r="J320" t="s">
        <v>448</v>
      </c>
      <c r="K320" s="32">
        <f>(C320-VLOOKUP(H320,Riders!$A$2:$D$3499,4,FALSE))/365</f>
        <v>26.698630136986303</v>
      </c>
      <c r="L320" s="32">
        <f>(C320-VLOOKUP(I320,Riders!$A$2:$D$3499,4,FALSE))/365</f>
        <v>30.397260273972602</v>
      </c>
      <c r="M320" s="32">
        <f>(C320-VLOOKUP(J320,Riders!$A$2:$D$3499,4,FALSE))/365</f>
        <v>28.493150684931507</v>
      </c>
      <c r="N320" s="39">
        <v>4</v>
      </c>
      <c r="O320">
        <v>11.579000000000001</v>
      </c>
      <c r="P320">
        <v>7.4619999999999997</v>
      </c>
      <c r="Q320">
        <v>6.875</v>
      </c>
      <c r="R320">
        <v>6.958000000000002</v>
      </c>
      <c r="S320">
        <v>7.6340000000000003</v>
      </c>
      <c r="T320">
        <v>7.9179999999999993</v>
      </c>
      <c r="U320" s="21">
        <f t="shared" si="8"/>
        <v>48.426000000000002</v>
      </c>
      <c r="V320" s="21">
        <f t="shared" si="12"/>
        <v>55.755172841035808</v>
      </c>
    </row>
    <row r="321" spans="1:22" x14ac:dyDescent="0.45">
      <c r="A321" s="14" t="s">
        <v>151</v>
      </c>
      <c r="B321" s="14">
        <v>2024</v>
      </c>
      <c r="C321" s="9">
        <v>45540</v>
      </c>
      <c r="D321" s="14" t="s">
        <v>152</v>
      </c>
      <c r="E321" s="39" t="s">
        <v>245</v>
      </c>
      <c r="F321" s="39" t="s">
        <v>245</v>
      </c>
      <c r="G321" t="s">
        <v>79</v>
      </c>
      <c r="H321" t="s">
        <v>358</v>
      </c>
      <c r="I321" t="s">
        <v>431</v>
      </c>
      <c r="J321" t="s">
        <v>492</v>
      </c>
      <c r="K321" s="32">
        <f>(C321-VLOOKUP(H321,Riders!$A$2:$D$3499,4,FALSE))/365</f>
        <v>31.61917808219178</v>
      </c>
      <c r="L321" s="32">
        <f>(C321-VLOOKUP(I321,Riders!$A$2:$D$3499,4,FALSE))/365</f>
        <v>26.021917808219179</v>
      </c>
      <c r="M321" s="32">
        <f>(C321-VLOOKUP(J321,Riders!$A$2:$D$3499,4,FALSE))/365</f>
        <v>21.720547945205478</v>
      </c>
      <c r="N321" s="39">
        <v>1</v>
      </c>
      <c r="O321">
        <v>11.509</v>
      </c>
      <c r="P321">
        <v>7.1589999999999989</v>
      </c>
      <c r="Q321">
        <v>6.6810000000000009</v>
      </c>
      <c r="R321">
        <v>6.6780000000000008</v>
      </c>
      <c r="S321">
        <v>6.6289999999999978</v>
      </c>
      <c r="T321">
        <v>6.8160000000000034</v>
      </c>
      <c r="U321" s="21">
        <f t="shared" si="8"/>
        <v>45.472000000000001</v>
      </c>
      <c r="V321" s="21">
        <f t="shared" si="12"/>
        <v>59.377199155524274</v>
      </c>
    </row>
    <row r="322" spans="1:22" x14ac:dyDescent="0.45">
      <c r="A322" s="14" t="s">
        <v>151</v>
      </c>
      <c r="B322" s="14">
        <v>2024</v>
      </c>
      <c r="C322" s="9">
        <v>45540</v>
      </c>
      <c r="D322" s="14" t="s">
        <v>152</v>
      </c>
      <c r="E322" s="39" t="s">
        <v>245</v>
      </c>
      <c r="F322" s="39" t="s">
        <v>245</v>
      </c>
      <c r="G322" t="s">
        <v>37</v>
      </c>
      <c r="H322" t="s">
        <v>493</v>
      </c>
      <c r="I322" t="s">
        <v>512</v>
      </c>
      <c r="J322" t="s">
        <v>446</v>
      </c>
      <c r="K322" s="32">
        <f>(C322-VLOOKUP(H322,Riders!$A$2:$D$3499,4,FALSE))/365</f>
        <v>26.17808219178082</v>
      </c>
      <c r="L322" s="32">
        <f>(C322-VLOOKUP(I322,Riders!$A$2:$D$3499,4,FALSE))/365</f>
        <v>23.93972602739726</v>
      </c>
      <c r="M322" s="32">
        <f>(C322-VLOOKUP(J322,Riders!$A$2:$D$3499,4,FALSE))/365</f>
        <v>24.698630136986303</v>
      </c>
      <c r="N322" s="39">
        <v>2</v>
      </c>
      <c r="O322">
        <v>11.298</v>
      </c>
      <c r="P322">
        <v>7.1609999999999996</v>
      </c>
      <c r="Q322">
        <v>6.73</v>
      </c>
      <c r="R322">
        <v>6.7850000000000001</v>
      </c>
      <c r="S322">
        <v>6.7140000000000022</v>
      </c>
      <c r="T322">
        <v>6.9050000000000011</v>
      </c>
      <c r="U322" s="21">
        <f t="shared" ref="U322:U385" si="13">IF(COUNT(O322:T322)=6,SUM(O322:T322),"")</f>
        <v>45.593000000000004</v>
      </c>
      <c r="V322" s="21">
        <f t="shared" si="12"/>
        <v>59.219617046476429</v>
      </c>
    </row>
    <row r="323" spans="1:22" x14ac:dyDescent="0.45">
      <c r="A323" s="14" t="s">
        <v>151</v>
      </c>
      <c r="B323" s="14">
        <v>2024</v>
      </c>
      <c r="C323" s="9">
        <v>45540</v>
      </c>
      <c r="D323" s="14" t="s">
        <v>152</v>
      </c>
      <c r="E323" s="39" t="s">
        <v>245</v>
      </c>
      <c r="F323" s="39" t="s">
        <v>245</v>
      </c>
      <c r="G323" t="s">
        <v>88</v>
      </c>
      <c r="H323" t="s">
        <v>350</v>
      </c>
      <c r="I323" t="s">
        <v>365</v>
      </c>
      <c r="J323" t="s">
        <v>410</v>
      </c>
      <c r="K323" s="32">
        <f>(C323-VLOOKUP(H323,Riders!$A$2:$D$3499,4,FALSE))/365</f>
        <v>26.660273972602738</v>
      </c>
      <c r="L323" s="32">
        <f>(C323-VLOOKUP(I323,Riders!$A$2:$D$3499,4,FALSE))/365</f>
        <v>26.986301369863014</v>
      </c>
      <c r="M323" s="32">
        <f>(C323-VLOOKUP(J323,Riders!$A$2:$D$3499,4,FALSE))/365</f>
        <v>24.67945205479452</v>
      </c>
      <c r="N323" s="39">
        <v>3</v>
      </c>
      <c r="O323">
        <v>11.422000000000001</v>
      </c>
      <c r="P323">
        <v>7.2689999999999984</v>
      </c>
      <c r="Q323">
        <v>6.7060000000000004</v>
      </c>
      <c r="R323">
        <v>6.6720000000000041</v>
      </c>
      <c r="S323">
        <v>6.7399999999999949</v>
      </c>
      <c r="T323">
        <v>6.8350000000000009</v>
      </c>
      <c r="U323" s="21">
        <f t="shared" si="13"/>
        <v>45.643999999999998</v>
      </c>
      <c r="V323" s="21">
        <f t="shared" si="12"/>
        <v>59.153448426956444</v>
      </c>
    </row>
    <row r="324" spans="1:22" x14ac:dyDescent="0.45">
      <c r="A324" s="14" t="s">
        <v>151</v>
      </c>
      <c r="B324" s="14">
        <v>2024</v>
      </c>
      <c r="C324" s="9">
        <v>45540</v>
      </c>
      <c r="D324" s="14" t="s">
        <v>152</v>
      </c>
      <c r="E324" s="39" t="s">
        <v>245</v>
      </c>
      <c r="F324" s="39" t="s">
        <v>245</v>
      </c>
      <c r="G324" t="s">
        <v>34</v>
      </c>
      <c r="H324" t="s">
        <v>1950</v>
      </c>
      <c r="I324" t="s">
        <v>376</v>
      </c>
      <c r="J324" t="s">
        <v>513</v>
      </c>
      <c r="K324" s="32">
        <f>(C324-VLOOKUP(H324,Riders!$A$2:$D$3499,4,FALSE))/365</f>
        <v>28.410958904109588</v>
      </c>
      <c r="L324" s="32">
        <f>(C324-VLOOKUP(I324,Riders!$A$2:$D$3499,4,FALSE))/365</f>
        <v>26.290410958904111</v>
      </c>
      <c r="M324" s="32">
        <f>(C324-VLOOKUP(J324,Riders!$A$2:$D$3499,4,FALSE))/365</f>
        <v>25.005479452054793</v>
      </c>
      <c r="N324" s="39">
        <v>4</v>
      </c>
      <c r="O324">
        <v>11.734999999999999</v>
      </c>
      <c r="P324">
        <v>7.3640000000000008</v>
      </c>
      <c r="Q324">
        <v>6.6589999999999989</v>
      </c>
      <c r="R324">
        <v>6.6699999999999982</v>
      </c>
      <c r="S324">
        <v>6.6890000000000001</v>
      </c>
      <c r="T324">
        <v>6.9690000000000012</v>
      </c>
      <c r="U324" s="21">
        <f t="shared" si="13"/>
        <v>46.085999999999999</v>
      </c>
      <c r="V324" s="21">
        <f t="shared" si="12"/>
        <v>58.586121598750168</v>
      </c>
    </row>
    <row r="325" spans="1:22" x14ac:dyDescent="0.45">
      <c r="A325" s="14" t="s">
        <v>151</v>
      </c>
      <c r="B325" s="14">
        <v>2024</v>
      </c>
      <c r="C325" s="9">
        <v>45540</v>
      </c>
      <c r="D325" s="14" t="s">
        <v>152</v>
      </c>
      <c r="E325" s="39" t="s">
        <v>245</v>
      </c>
      <c r="F325" s="39" t="s">
        <v>245</v>
      </c>
      <c r="G325" t="s">
        <v>43</v>
      </c>
      <c r="H325" t="s">
        <v>373</v>
      </c>
      <c r="I325" t="s">
        <v>442</v>
      </c>
      <c r="J325" t="s">
        <v>480</v>
      </c>
      <c r="K325" s="32">
        <f>(C325-VLOOKUP(H325,Riders!$A$2:$D$3499,4,FALSE))/365</f>
        <v>25.495890410958904</v>
      </c>
      <c r="L325" s="32">
        <f>(C325-VLOOKUP(I325,Riders!$A$2:$D$3499,4,FALSE))/365</f>
        <v>26.857534246575341</v>
      </c>
      <c r="M325" s="32">
        <f>(C325-VLOOKUP(J325,Riders!$A$2:$D$3499,4,FALSE))/365</f>
        <v>19.410958904109588</v>
      </c>
      <c r="N325" s="39">
        <v>5</v>
      </c>
      <c r="O325">
        <v>11.547000000000001</v>
      </c>
      <c r="P325">
        <v>7.2169999999999987</v>
      </c>
      <c r="Q325">
        <v>6.8079999999999998</v>
      </c>
      <c r="R325">
        <v>6.9180000000000028</v>
      </c>
      <c r="S325">
        <v>6.9339999999999966</v>
      </c>
      <c r="T325">
        <v>7.0339999999999989</v>
      </c>
      <c r="U325" s="21">
        <f t="shared" si="13"/>
        <v>46.457999999999998</v>
      </c>
      <c r="V325" s="21">
        <f t="shared" si="12"/>
        <v>58.117008911274702</v>
      </c>
    </row>
    <row r="326" spans="1:22" x14ac:dyDescent="0.45">
      <c r="A326" s="14" t="s">
        <v>151</v>
      </c>
      <c r="B326" s="14">
        <v>2024</v>
      </c>
      <c r="C326" s="9">
        <v>45540</v>
      </c>
      <c r="D326" s="14" t="s">
        <v>152</v>
      </c>
      <c r="E326" s="39" t="s">
        <v>245</v>
      </c>
      <c r="F326" s="39" t="s">
        <v>245</v>
      </c>
      <c r="G326" t="s">
        <v>177</v>
      </c>
      <c r="H326" t="s">
        <v>419</v>
      </c>
      <c r="I326" t="s">
        <v>401</v>
      </c>
      <c r="J326" t="s">
        <v>397</v>
      </c>
      <c r="K326" s="32">
        <f>(C326-VLOOKUP(H326,Riders!$A$2:$D$3499,4,FALSE))/365</f>
        <v>28.978082191780821</v>
      </c>
      <c r="L326" s="32">
        <f>(C326-VLOOKUP(I326,Riders!$A$2:$D$3499,4,FALSE))/365</f>
        <v>27.205479452054796</v>
      </c>
      <c r="M326" s="32">
        <f>(C326-VLOOKUP(J326,Riders!$A$2:$D$3499,4,FALSE))/365</f>
        <v>31.8</v>
      </c>
      <c r="N326" s="39">
        <v>6</v>
      </c>
      <c r="O326">
        <v>11.526</v>
      </c>
      <c r="P326">
        <v>7.4649999999999999</v>
      </c>
      <c r="Q326">
        <v>6.77</v>
      </c>
      <c r="R326">
        <v>6.735000000000003</v>
      </c>
      <c r="S326">
        <v>6.8699999999999974</v>
      </c>
      <c r="T326">
        <v>7.2210000000000036</v>
      </c>
      <c r="U326" s="21">
        <f t="shared" si="13"/>
        <v>46.587000000000003</v>
      </c>
      <c r="V326" s="21">
        <f t="shared" si="12"/>
        <v>57.956082168845384</v>
      </c>
    </row>
    <row r="327" spans="1:22" x14ac:dyDescent="0.45">
      <c r="A327" s="14" t="s">
        <v>151</v>
      </c>
      <c r="B327" s="14">
        <v>2024</v>
      </c>
      <c r="C327" s="9">
        <v>45540</v>
      </c>
      <c r="D327" s="14" t="s">
        <v>152</v>
      </c>
      <c r="E327" s="39" t="s">
        <v>245</v>
      </c>
      <c r="F327" s="39" t="s">
        <v>245</v>
      </c>
      <c r="G327" t="s">
        <v>58</v>
      </c>
      <c r="H327" t="s">
        <v>387</v>
      </c>
      <c r="I327" t="s">
        <v>400</v>
      </c>
      <c r="J327" t="s">
        <v>447</v>
      </c>
      <c r="K327" s="32">
        <f>(C327-VLOOKUP(H327,Riders!$A$2:$D$3499,4,FALSE))/365</f>
        <v>27.55890410958904</v>
      </c>
      <c r="L327" s="32">
        <f>(C327-VLOOKUP(I327,Riders!$A$2:$D$3499,4,FALSE))/365</f>
        <v>30.567123287671233</v>
      </c>
      <c r="M327" s="32">
        <f>(C327-VLOOKUP(J327,Riders!$A$2:$D$3499,4,FALSE))/365</f>
        <v>24.224657534246575</v>
      </c>
      <c r="N327" s="39">
        <v>7</v>
      </c>
      <c r="O327">
        <v>11.465999999999999</v>
      </c>
      <c r="P327">
        <v>7.3480000000000008</v>
      </c>
      <c r="Q327">
        <v>6.911999999999999</v>
      </c>
      <c r="R327">
        <v>7.0330000000000013</v>
      </c>
      <c r="S327">
        <v>7.1479999999999961</v>
      </c>
      <c r="T327">
        <v>7.3770000000000016</v>
      </c>
      <c r="U327" s="21">
        <f t="shared" si="13"/>
        <v>47.283999999999999</v>
      </c>
      <c r="V327" s="21">
        <f t="shared" si="12"/>
        <v>57.101768039928942</v>
      </c>
    </row>
    <row r="328" spans="1:22" x14ac:dyDescent="0.45">
      <c r="A328" s="14" t="s">
        <v>151</v>
      </c>
      <c r="B328" s="14">
        <v>2024</v>
      </c>
      <c r="C328" s="9">
        <v>45540</v>
      </c>
      <c r="D328" s="14" t="s">
        <v>152</v>
      </c>
      <c r="E328" s="39" t="s">
        <v>245</v>
      </c>
      <c r="F328" s="39" t="s">
        <v>245</v>
      </c>
      <c r="G328" t="s">
        <v>96</v>
      </c>
      <c r="H328" t="s">
        <v>448</v>
      </c>
      <c r="I328" t="s">
        <v>418</v>
      </c>
      <c r="J328" t="s">
        <v>425</v>
      </c>
      <c r="K328" s="32">
        <f>(C328-VLOOKUP(H328,Riders!$A$2:$D$3499,4,FALSE))/365</f>
        <v>28.893150684931506</v>
      </c>
      <c r="L328" s="32">
        <f>(C328-VLOOKUP(I328,Riders!$A$2:$D$3499,4,FALSE))/365</f>
        <v>26.293150684931508</v>
      </c>
      <c r="M328" s="32">
        <f>(C328-VLOOKUP(J328,Riders!$A$2:$D$3499,4,FALSE))/365</f>
        <v>30.797260273972604</v>
      </c>
      <c r="N328" s="39">
        <v>8</v>
      </c>
      <c r="O328">
        <v>11.694000000000001</v>
      </c>
      <c r="P328">
        <v>7.3979999999999979</v>
      </c>
      <c r="Q328">
        <v>7.333000000000002</v>
      </c>
      <c r="R328">
        <v>6.897000000000002</v>
      </c>
      <c r="S328">
        <v>7.0689999999999964</v>
      </c>
      <c r="T328">
        <v>7.1870000000000047</v>
      </c>
      <c r="U328" s="21">
        <f t="shared" si="13"/>
        <v>47.578000000000003</v>
      </c>
      <c r="V328" s="21">
        <f t="shared" si="12"/>
        <v>56.748917566942701</v>
      </c>
    </row>
    <row r="329" spans="1:22" x14ac:dyDescent="0.45">
      <c r="A329" s="14" t="s">
        <v>151</v>
      </c>
      <c r="B329" s="14">
        <v>2024</v>
      </c>
      <c r="C329" s="9">
        <v>45540</v>
      </c>
      <c r="D329" s="14" t="s">
        <v>152</v>
      </c>
      <c r="E329" s="39" t="s">
        <v>1943</v>
      </c>
      <c r="F329">
        <v>1</v>
      </c>
      <c r="G329" t="s">
        <v>34</v>
      </c>
      <c r="H329" t="s">
        <v>1950</v>
      </c>
      <c r="I329" t="s">
        <v>376</v>
      </c>
      <c r="J329" t="s">
        <v>513</v>
      </c>
      <c r="K329" s="32">
        <f>(C329-VLOOKUP(H329,Riders!$A$2:$D$3499,4,FALSE))/365</f>
        <v>28.410958904109588</v>
      </c>
      <c r="L329" s="32">
        <f>(C329-VLOOKUP(I329,Riders!$A$2:$D$3499,4,FALSE))/365</f>
        <v>26.290410958904111</v>
      </c>
      <c r="M329" s="32">
        <f>(C329-VLOOKUP(J329,Riders!$A$2:$D$3499,4,FALSE))/365</f>
        <v>25.005479452054793</v>
      </c>
      <c r="N329" s="39">
        <v>1</v>
      </c>
      <c r="O329">
        <v>11.682</v>
      </c>
      <c r="P329">
        <v>7.3740000000000014</v>
      </c>
      <c r="Q329">
        <v>6.6419999999999986</v>
      </c>
      <c r="R329">
        <v>6.5929999999999964</v>
      </c>
      <c r="S329">
        <v>6.6440000000000046</v>
      </c>
      <c r="T329">
        <v>6.8630000000000004</v>
      </c>
      <c r="U329" s="21">
        <f t="shared" si="13"/>
        <v>45.798000000000002</v>
      </c>
      <c r="V329" s="21">
        <f t="shared" si="12"/>
        <v>58.954539499541461</v>
      </c>
    </row>
    <row r="330" spans="1:22" x14ac:dyDescent="0.45">
      <c r="A330" s="14" t="s">
        <v>151</v>
      </c>
      <c r="B330" s="14">
        <v>2024</v>
      </c>
      <c r="C330" s="9">
        <v>45540</v>
      </c>
      <c r="D330" s="14" t="s">
        <v>152</v>
      </c>
      <c r="E330" s="39" t="s">
        <v>1943</v>
      </c>
      <c r="F330">
        <v>1</v>
      </c>
      <c r="G330" t="s">
        <v>43</v>
      </c>
      <c r="H330" t="s">
        <v>373</v>
      </c>
      <c r="I330" t="s">
        <v>442</v>
      </c>
      <c r="J330" t="s">
        <v>480</v>
      </c>
      <c r="K330" s="32">
        <f>(C330-VLOOKUP(H330,Riders!$A$2:$D$3499,4,FALSE))/365</f>
        <v>25.495890410958904</v>
      </c>
      <c r="L330" s="32">
        <f>(C330-VLOOKUP(I330,Riders!$A$2:$D$3499,4,FALSE))/365</f>
        <v>26.857534246575341</v>
      </c>
      <c r="M330" s="32">
        <f>(C330-VLOOKUP(J330,Riders!$A$2:$D$3499,4,FALSE))/365</f>
        <v>19.410958904109588</v>
      </c>
      <c r="N330" s="39">
        <v>2</v>
      </c>
      <c r="O330">
        <v>11.467000000000001</v>
      </c>
      <c r="P330">
        <v>7.2149999999999981</v>
      </c>
      <c r="Q330">
        <v>6.8730000000000011</v>
      </c>
      <c r="R330">
        <v>6.9650000000000034</v>
      </c>
      <c r="S330">
        <v>6.8619999999999948</v>
      </c>
      <c r="T330">
        <v>6.980000000000004</v>
      </c>
      <c r="U330" s="21">
        <f t="shared" si="13"/>
        <v>46.362000000000002</v>
      </c>
      <c r="V330" s="21">
        <f t="shared" si="12"/>
        <v>58.237349553513653</v>
      </c>
    </row>
    <row r="331" spans="1:22" x14ac:dyDescent="0.45">
      <c r="A331" s="14" t="s">
        <v>151</v>
      </c>
      <c r="B331" s="14">
        <v>2024</v>
      </c>
      <c r="C331" s="9">
        <v>45540</v>
      </c>
      <c r="D331" s="14" t="s">
        <v>152</v>
      </c>
      <c r="E331" s="39" t="s">
        <v>1943</v>
      </c>
      <c r="F331">
        <v>2</v>
      </c>
      <c r="G331" t="s">
        <v>88</v>
      </c>
      <c r="H331" t="s">
        <v>350</v>
      </c>
      <c r="I331" t="s">
        <v>365</v>
      </c>
      <c r="J331" t="s">
        <v>410</v>
      </c>
      <c r="K331" s="32">
        <f>(C331-VLOOKUP(H331,Riders!$A$2:$D$3499,4,FALSE))/365</f>
        <v>26.660273972602738</v>
      </c>
      <c r="L331" s="32">
        <f>(C331-VLOOKUP(I331,Riders!$A$2:$D$3499,4,FALSE))/365</f>
        <v>26.986301369863014</v>
      </c>
      <c r="M331" s="32">
        <f>(C331-VLOOKUP(J331,Riders!$A$2:$D$3499,4,FALSE))/365</f>
        <v>24.67945205479452</v>
      </c>
      <c r="N331" s="39">
        <v>1</v>
      </c>
      <c r="O331">
        <v>11.430999999999999</v>
      </c>
      <c r="P331">
        <v>7.2449999999999992</v>
      </c>
      <c r="Q331">
        <v>6.6260000000000012</v>
      </c>
      <c r="R331">
        <v>6.57</v>
      </c>
      <c r="S331">
        <v>6.6940000000000026</v>
      </c>
      <c r="T331">
        <v>6.8109999999999999</v>
      </c>
      <c r="U331" s="21">
        <f t="shared" si="13"/>
        <v>45.377000000000002</v>
      </c>
      <c r="V331" s="21">
        <f t="shared" si="12"/>
        <v>59.501509575335518</v>
      </c>
    </row>
    <row r="332" spans="1:22" x14ac:dyDescent="0.45">
      <c r="A332" s="14" t="s">
        <v>151</v>
      </c>
      <c r="B332" s="14">
        <v>2024</v>
      </c>
      <c r="C332" s="9">
        <v>45540</v>
      </c>
      <c r="D332" s="14" t="s">
        <v>152</v>
      </c>
      <c r="E332" s="39" t="s">
        <v>1943</v>
      </c>
      <c r="F332">
        <v>2</v>
      </c>
      <c r="G332" t="s">
        <v>177</v>
      </c>
      <c r="H332" t="s">
        <v>419</v>
      </c>
      <c r="I332" t="s">
        <v>401</v>
      </c>
      <c r="J332" t="s">
        <v>397</v>
      </c>
      <c r="K332" s="32">
        <f>(C332-VLOOKUP(H332,Riders!$A$2:$D$3499,4,FALSE))/365</f>
        <v>28.978082191780821</v>
      </c>
      <c r="L332" s="32">
        <f>(C332-VLOOKUP(I332,Riders!$A$2:$D$3499,4,FALSE))/365</f>
        <v>27.205479452054796</v>
      </c>
      <c r="M332" s="32">
        <f>(C332-VLOOKUP(J332,Riders!$A$2:$D$3499,4,FALSE))/365</f>
        <v>31.8</v>
      </c>
      <c r="N332" s="39">
        <v>2</v>
      </c>
      <c r="O332">
        <v>11.597</v>
      </c>
      <c r="P332">
        <v>7.3480000000000008</v>
      </c>
      <c r="Q332">
        <v>6.6179999999999994</v>
      </c>
      <c r="R332">
        <v>6.7070000000000043</v>
      </c>
      <c r="S332">
        <v>6.7679999999999936</v>
      </c>
      <c r="T332">
        <v>7.1600000000000037</v>
      </c>
      <c r="U332" s="21">
        <f t="shared" si="13"/>
        <v>46.198</v>
      </c>
      <c r="V332" s="21">
        <f t="shared" si="12"/>
        <v>58.444088488679164</v>
      </c>
    </row>
    <row r="333" spans="1:22" x14ac:dyDescent="0.45">
      <c r="A333" s="14" t="s">
        <v>151</v>
      </c>
      <c r="B333" s="14">
        <v>2024</v>
      </c>
      <c r="C333" s="9">
        <v>45540</v>
      </c>
      <c r="D333" s="14" t="s">
        <v>152</v>
      </c>
      <c r="E333" s="39" t="s">
        <v>1943</v>
      </c>
      <c r="F333">
        <v>3</v>
      </c>
      <c r="G333" t="s">
        <v>37</v>
      </c>
      <c r="H333" t="s">
        <v>493</v>
      </c>
      <c r="I333" t="s">
        <v>512</v>
      </c>
      <c r="J333" t="s">
        <v>446</v>
      </c>
      <c r="K333" s="32">
        <f>(C333-VLOOKUP(H333,Riders!$A$2:$D$3499,4,FALSE))/365</f>
        <v>26.17808219178082</v>
      </c>
      <c r="L333" s="32">
        <f>(C333-VLOOKUP(I333,Riders!$A$2:$D$3499,4,FALSE))/365</f>
        <v>23.93972602739726</v>
      </c>
      <c r="M333" s="32">
        <f>(C333-VLOOKUP(J333,Riders!$A$2:$D$3499,4,FALSE))/365</f>
        <v>24.698630136986303</v>
      </c>
      <c r="N333" s="39">
        <v>1</v>
      </c>
      <c r="O333">
        <v>11.297000000000001</v>
      </c>
      <c r="P333">
        <v>7.1589999999999989</v>
      </c>
      <c r="Q333">
        <v>6.7169999999999987</v>
      </c>
      <c r="R333">
        <v>6.7290000000000028</v>
      </c>
      <c r="S333">
        <v>6.5989999999999966</v>
      </c>
      <c r="T333">
        <v>6.8470000000000013</v>
      </c>
      <c r="U333" s="21">
        <f t="shared" si="13"/>
        <v>45.347999999999999</v>
      </c>
      <c r="V333" s="21">
        <f t="shared" si="12"/>
        <v>59.539560730351944</v>
      </c>
    </row>
    <row r="334" spans="1:22" x14ac:dyDescent="0.45">
      <c r="A334" s="14" t="s">
        <v>151</v>
      </c>
      <c r="B334" s="14">
        <v>2024</v>
      </c>
      <c r="C334" s="9">
        <v>45540</v>
      </c>
      <c r="D334" s="14" t="s">
        <v>152</v>
      </c>
      <c r="E334" s="39" t="s">
        <v>1943</v>
      </c>
      <c r="F334">
        <v>3</v>
      </c>
      <c r="G334" t="s">
        <v>58</v>
      </c>
      <c r="H334" t="s">
        <v>387</v>
      </c>
      <c r="I334" t="s">
        <v>400</v>
      </c>
      <c r="J334" t="s">
        <v>447</v>
      </c>
      <c r="K334" s="32">
        <f>(C334-VLOOKUP(H334,Riders!$A$2:$D$3499,4,FALSE))/365</f>
        <v>27.55890410958904</v>
      </c>
      <c r="L334" s="32">
        <f>(C334-VLOOKUP(I334,Riders!$A$2:$D$3499,4,FALSE))/365</f>
        <v>30.567123287671233</v>
      </c>
      <c r="M334" s="32">
        <f>(C334-VLOOKUP(J334,Riders!$A$2:$D$3499,4,FALSE))/365</f>
        <v>24.224657534246575</v>
      </c>
      <c r="N334" s="39">
        <v>2</v>
      </c>
      <c r="O334">
        <v>11.446</v>
      </c>
      <c r="P334">
        <v>7.3160000000000007</v>
      </c>
      <c r="Q334">
        <v>6.8150000000000013</v>
      </c>
      <c r="R334">
        <v>6.9589999999999996</v>
      </c>
      <c r="S334">
        <v>7.088000000000001</v>
      </c>
      <c r="T334">
        <v>7.3979999999999961</v>
      </c>
      <c r="U334" s="21">
        <f t="shared" si="13"/>
        <v>47.021999999999998</v>
      </c>
      <c r="V334" s="21">
        <f t="shared" si="12"/>
        <v>57.419931096082685</v>
      </c>
    </row>
    <row r="335" spans="1:22" x14ac:dyDescent="0.45">
      <c r="A335" s="14" t="s">
        <v>151</v>
      </c>
      <c r="B335" s="14">
        <v>2024</v>
      </c>
      <c r="C335" s="9">
        <v>45540</v>
      </c>
      <c r="D335" s="14" t="s">
        <v>152</v>
      </c>
      <c r="E335" s="39" t="s">
        <v>1943</v>
      </c>
      <c r="F335">
        <v>4</v>
      </c>
      <c r="G335" t="s">
        <v>79</v>
      </c>
      <c r="H335" t="s">
        <v>358</v>
      </c>
      <c r="I335" t="s">
        <v>431</v>
      </c>
      <c r="J335" t="s">
        <v>492</v>
      </c>
      <c r="K335" s="32">
        <f>(C335-VLOOKUP(H335,Riders!$A$2:$D$3499,4,FALSE))/365</f>
        <v>31.61917808219178</v>
      </c>
      <c r="L335" s="32">
        <f>(C335-VLOOKUP(I335,Riders!$A$2:$D$3499,4,FALSE))/365</f>
        <v>26.021917808219179</v>
      </c>
      <c r="M335" s="32">
        <f>(C335-VLOOKUP(J335,Riders!$A$2:$D$3499,4,FALSE))/365</f>
        <v>21.720547945205478</v>
      </c>
      <c r="N335" s="39">
        <v>1</v>
      </c>
      <c r="O335">
        <v>11.528</v>
      </c>
      <c r="P335">
        <v>7.1689999999999987</v>
      </c>
      <c r="Q335">
        <v>6.6260000000000012</v>
      </c>
      <c r="R335">
        <v>6.6499999999999986</v>
      </c>
      <c r="S335">
        <v>6.6009999999999991</v>
      </c>
      <c r="T335">
        <v>6.7640000000000029</v>
      </c>
      <c r="U335" s="21">
        <f t="shared" si="13"/>
        <v>45.338000000000001</v>
      </c>
      <c r="V335" s="21">
        <f t="shared" si="12"/>
        <v>59.552693105121527</v>
      </c>
    </row>
    <row r="336" spans="1:22" x14ac:dyDescent="0.45">
      <c r="A336" s="14" t="s">
        <v>151</v>
      </c>
      <c r="B336" s="14">
        <v>2024</v>
      </c>
      <c r="C336" s="9">
        <v>45540</v>
      </c>
      <c r="D336" s="14" t="s">
        <v>152</v>
      </c>
      <c r="E336" s="39" t="s">
        <v>1943</v>
      </c>
      <c r="F336">
        <v>4</v>
      </c>
      <c r="G336" t="s">
        <v>96</v>
      </c>
      <c r="H336" t="s">
        <v>448</v>
      </c>
      <c r="I336" t="s">
        <v>418</v>
      </c>
      <c r="J336" t="s">
        <v>425</v>
      </c>
      <c r="K336" s="32">
        <f>(C336-VLOOKUP(H336,Riders!$A$2:$D$3499,4,FALSE))/365</f>
        <v>28.893150684931506</v>
      </c>
      <c r="L336" s="32">
        <f>(C336-VLOOKUP(I336,Riders!$A$2:$D$3499,4,FALSE))/365</f>
        <v>26.293150684931508</v>
      </c>
      <c r="M336" s="32">
        <f>(C336-VLOOKUP(J336,Riders!$A$2:$D$3499,4,FALSE))/365</f>
        <v>30.797260273972604</v>
      </c>
      <c r="N336" s="39">
        <v>2</v>
      </c>
      <c r="O336">
        <v>11.727</v>
      </c>
      <c r="P336">
        <v>7.3649999999999984</v>
      </c>
      <c r="Q336">
        <v>6.843</v>
      </c>
      <c r="R336">
        <v>6.7970000000000006</v>
      </c>
      <c r="S336">
        <v>6.9600000000000009</v>
      </c>
      <c r="T336">
        <v>7.1240000000000023</v>
      </c>
      <c r="U336" s="21">
        <f t="shared" si="13"/>
        <v>46.816000000000003</v>
      </c>
      <c r="V336" s="21">
        <f t="shared" si="12"/>
        <v>57.672590567327404</v>
      </c>
    </row>
    <row r="337" spans="1:22" x14ac:dyDescent="0.45">
      <c r="A337" s="14" t="s">
        <v>151</v>
      </c>
      <c r="B337" s="14">
        <v>2024</v>
      </c>
      <c r="C337" s="9">
        <v>45540</v>
      </c>
      <c r="D337" s="14" t="s">
        <v>152</v>
      </c>
      <c r="E337" s="39" t="s">
        <v>31</v>
      </c>
      <c r="F337" s="14" t="s">
        <v>578</v>
      </c>
      <c r="G337" t="s">
        <v>79</v>
      </c>
      <c r="H337" t="s">
        <v>358</v>
      </c>
      <c r="I337" t="s">
        <v>431</v>
      </c>
      <c r="J337" t="s">
        <v>492</v>
      </c>
      <c r="K337" s="32">
        <f>(C337-VLOOKUP(H337,Riders!$A$2:$D$3499,4,FALSE))/365</f>
        <v>31.61917808219178</v>
      </c>
      <c r="L337" s="32">
        <f>(C337-VLOOKUP(I337,Riders!$A$2:$D$3499,4,FALSE))/365</f>
        <v>26.021917808219179</v>
      </c>
      <c r="M337" s="32">
        <f>(C337-VLOOKUP(J337,Riders!$A$2:$D$3499,4,FALSE))/365</f>
        <v>21.720547945205478</v>
      </c>
      <c r="N337" s="39">
        <v>1</v>
      </c>
      <c r="O337">
        <v>11.488</v>
      </c>
      <c r="P337">
        <v>7.1210000000000022</v>
      </c>
      <c r="Q337">
        <v>6.6159999999999997</v>
      </c>
      <c r="R337">
        <v>6.6439999999999984</v>
      </c>
      <c r="S337">
        <v>6.5910000000000011</v>
      </c>
      <c r="T337">
        <v>6.7259999999999991</v>
      </c>
      <c r="U337" s="21">
        <f t="shared" si="13"/>
        <v>45.186</v>
      </c>
      <c r="V337" s="21">
        <f t="shared" si="12"/>
        <v>59.753020847165054</v>
      </c>
    </row>
    <row r="338" spans="1:22" x14ac:dyDescent="0.45">
      <c r="A338" s="14" t="s">
        <v>151</v>
      </c>
      <c r="B338" s="14">
        <v>2024</v>
      </c>
      <c r="C338" s="9">
        <v>45540</v>
      </c>
      <c r="D338" s="14" t="s">
        <v>152</v>
      </c>
      <c r="E338" s="39" t="s">
        <v>31</v>
      </c>
      <c r="F338" s="14" t="s">
        <v>578</v>
      </c>
      <c r="G338" t="s">
        <v>37</v>
      </c>
      <c r="H338" t="s">
        <v>493</v>
      </c>
      <c r="I338" t="s">
        <v>512</v>
      </c>
      <c r="J338" t="s">
        <v>446</v>
      </c>
      <c r="K338" s="32">
        <f>(C338-VLOOKUP(H338,Riders!$A$2:$D$3499,4,FALSE))/365</f>
        <v>26.17808219178082</v>
      </c>
      <c r="L338" s="32">
        <f>(C338-VLOOKUP(I338,Riders!$A$2:$D$3499,4,FALSE))/365</f>
        <v>23.93972602739726</v>
      </c>
      <c r="M338" s="32">
        <f>(C338-VLOOKUP(J338,Riders!$A$2:$D$3499,4,FALSE))/365</f>
        <v>24.698630136986303</v>
      </c>
      <c r="N338" s="39">
        <v>2</v>
      </c>
      <c r="O338">
        <v>11.340999999999999</v>
      </c>
      <c r="P338">
        <v>7.1349999999999998</v>
      </c>
      <c r="Q338">
        <v>6.9320000000000022</v>
      </c>
      <c r="R338">
        <v>6.7269999999999968</v>
      </c>
      <c r="S338">
        <v>6.6920000000000002</v>
      </c>
      <c r="T338">
        <v>6.8320000000000007</v>
      </c>
      <c r="U338" s="21">
        <f t="shared" si="13"/>
        <v>45.658999999999999</v>
      </c>
      <c r="V338" s="21">
        <f t="shared" si="12"/>
        <v>59.134015199632053</v>
      </c>
    </row>
    <row r="339" spans="1:22" x14ac:dyDescent="0.45">
      <c r="A339" s="14" t="s">
        <v>151</v>
      </c>
      <c r="B339" s="14">
        <v>2024</v>
      </c>
      <c r="C339" s="9">
        <v>45540</v>
      </c>
      <c r="D339" s="14" t="s">
        <v>152</v>
      </c>
      <c r="E339" s="39" t="s">
        <v>31</v>
      </c>
      <c r="F339" s="14" t="s">
        <v>579</v>
      </c>
      <c r="G339" t="s">
        <v>88</v>
      </c>
      <c r="H339" t="s">
        <v>350</v>
      </c>
      <c r="I339" t="s">
        <v>365</v>
      </c>
      <c r="J339" t="s">
        <v>410</v>
      </c>
      <c r="K339" s="32">
        <f>(C339-VLOOKUP(H339,Riders!$A$2:$D$3499,4,FALSE))/365</f>
        <v>26.660273972602738</v>
      </c>
      <c r="L339" s="32">
        <f>(C339-VLOOKUP(I339,Riders!$A$2:$D$3499,4,FALSE))/365</f>
        <v>26.986301369863014</v>
      </c>
      <c r="M339" s="32">
        <f>(C339-VLOOKUP(J339,Riders!$A$2:$D$3499,4,FALSE))/365</f>
        <v>24.67945205479452</v>
      </c>
      <c r="N339" s="39">
        <v>1</v>
      </c>
      <c r="O339">
        <v>11.441000000000001</v>
      </c>
      <c r="P339">
        <v>7.2129999999999992</v>
      </c>
      <c r="Q339">
        <v>6.6829999999999998</v>
      </c>
      <c r="R339">
        <v>6.5730000000000004</v>
      </c>
      <c r="S339">
        <v>6.6859999999999964</v>
      </c>
      <c r="T339">
        <v>6.804000000000002</v>
      </c>
      <c r="U339" s="21">
        <f t="shared" si="13"/>
        <v>45.4</v>
      </c>
      <c r="V339" s="21">
        <f t="shared" si="12"/>
        <v>59.471365638766521</v>
      </c>
    </row>
    <row r="340" spans="1:22" x14ac:dyDescent="0.45">
      <c r="A340" s="14" t="s">
        <v>151</v>
      </c>
      <c r="B340" s="14">
        <v>2024</v>
      </c>
      <c r="C340" s="9">
        <v>45540</v>
      </c>
      <c r="D340" s="14" t="s">
        <v>152</v>
      </c>
      <c r="E340" s="39" t="s">
        <v>31</v>
      </c>
      <c r="F340" s="14" t="s">
        <v>579</v>
      </c>
      <c r="G340" t="s">
        <v>34</v>
      </c>
      <c r="H340" t="s">
        <v>1950</v>
      </c>
      <c r="I340" t="s">
        <v>376</v>
      </c>
      <c r="J340" t="s">
        <v>513</v>
      </c>
      <c r="K340" s="32">
        <f>(C340-VLOOKUP(H340,Riders!$A$2:$D$3499,4,FALSE))/365</f>
        <v>28.410958904109588</v>
      </c>
      <c r="L340" s="32">
        <f>(C340-VLOOKUP(I340,Riders!$A$2:$D$3499,4,FALSE))/365</f>
        <v>26.290410958904111</v>
      </c>
      <c r="M340" s="32">
        <f>(C340-VLOOKUP(J340,Riders!$A$2:$D$3499,4,FALSE))/365</f>
        <v>25.005479452054793</v>
      </c>
      <c r="N340" s="39">
        <v>2</v>
      </c>
      <c r="O340">
        <v>11.72</v>
      </c>
      <c r="P340">
        <v>7.3510000000000009</v>
      </c>
      <c r="Q340">
        <v>6.6319999999999979</v>
      </c>
      <c r="R340">
        <v>6.5460000000000029</v>
      </c>
      <c r="S340">
        <v>6.6419999999999959</v>
      </c>
      <c r="T340">
        <v>6.7989999999999986</v>
      </c>
      <c r="U340" s="21">
        <f t="shared" si="13"/>
        <v>45.69</v>
      </c>
      <c r="V340" s="21">
        <f t="shared" si="12"/>
        <v>59.093893630991467</v>
      </c>
    </row>
    <row r="341" spans="1:22" x14ac:dyDescent="0.45">
      <c r="A341" s="14" t="s">
        <v>151</v>
      </c>
      <c r="B341" s="14">
        <v>2024</v>
      </c>
      <c r="C341" s="9">
        <v>45540</v>
      </c>
      <c r="D341" s="14" t="s">
        <v>152</v>
      </c>
      <c r="E341" s="39" t="s">
        <v>31</v>
      </c>
      <c r="F341">
        <v>5</v>
      </c>
      <c r="G341" t="s">
        <v>177</v>
      </c>
      <c r="H341" t="s">
        <v>419</v>
      </c>
      <c r="I341" t="s">
        <v>401</v>
      </c>
      <c r="J341" t="s">
        <v>397</v>
      </c>
      <c r="K341" s="32">
        <f>(C341-VLOOKUP(H341,Riders!$A$2:$D$3499,4,FALSE))/365</f>
        <v>28.978082191780821</v>
      </c>
      <c r="L341" s="32">
        <f>(C341-VLOOKUP(I341,Riders!$A$2:$D$3499,4,FALSE))/365</f>
        <v>27.205479452054796</v>
      </c>
      <c r="M341" s="32">
        <f>(C341-VLOOKUP(J341,Riders!$A$2:$D$3499,4,FALSE))/365</f>
        <v>31.8</v>
      </c>
      <c r="N341" s="39">
        <v>1</v>
      </c>
      <c r="O341">
        <v>11.574999999999999</v>
      </c>
      <c r="P341">
        <v>7.3740000000000023</v>
      </c>
      <c r="Q341">
        <v>6.7049999999999983</v>
      </c>
      <c r="R341">
        <v>6.6930000000000014</v>
      </c>
      <c r="S341">
        <v>6.7879999999999967</v>
      </c>
      <c r="T341">
        <v>7.1159999999999997</v>
      </c>
      <c r="U341" s="21">
        <f t="shared" si="13"/>
        <v>46.250999999999998</v>
      </c>
      <c r="V341" s="21">
        <f t="shared" si="12"/>
        <v>58.377116170461186</v>
      </c>
    </row>
    <row r="342" spans="1:22" x14ac:dyDescent="0.45">
      <c r="A342" s="14" t="s">
        <v>151</v>
      </c>
      <c r="B342" s="14">
        <v>2024</v>
      </c>
      <c r="C342" s="9">
        <v>45540</v>
      </c>
      <c r="D342" s="14" t="s">
        <v>152</v>
      </c>
      <c r="E342" s="39" t="s">
        <v>31</v>
      </c>
      <c r="F342">
        <v>5</v>
      </c>
      <c r="G342" t="s">
        <v>43</v>
      </c>
      <c r="H342" t="s">
        <v>373</v>
      </c>
      <c r="I342" t="s">
        <v>442</v>
      </c>
      <c r="J342" t="s">
        <v>480</v>
      </c>
      <c r="K342" s="32">
        <f>(C342-VLOOKUP(H342,Riders!$A$2:$D$3499,4,FALSE))/365</f>
        <v>25.495890410958904</v>
      </c>
      <c r="L342" s="32">
        <f>(C342-VLOOKUP(I342,Riders!$A$2:$D$3499,4,FALSE))/365</f>
        <v>26.857534246575341</v>
      </c>
      <c r="M342" s="32">
        <f>(C342-VLOOKUP(J342,Riders!$A$2:$D$3499,4,FALSE))/365</f>
        <v>19.410958904109588</v>
      </c>
      <c r="N342" s="39">
        <v>2</v>
      </c>
      <c r="O342">
        <v>11.657999999999999</v>
      </c>
      <c r="P342">
        <v>7.2220000000000004</v>
      </c>
      <c r="Q342">
        <v>6.8730000000000011</v>
      </c>
      <c r="R342">
        <v>6.9699999999999989</v>
      </c>
      <c r="S342">
        <v>6.9010000000000034</v>
      </c>
      <c r="T342">
        <v>6.9480000000000004</v>
      </c>
      <c r="U342" s="21">
        <f t="shared" si="13"/>
        <v>46.572000000000003</v>
      </c>
      <c r="V342" s="21">
        <f t="shared" si="12"/>
        <v>57.974748776088632</v>
      </c>
    </row>
    <row r="343" spans="1:22" x14ac:dyDescent="0.45">
      <c r="A343" s="14" t="s">
        <v>151</v>
      </c>
      <c r="B343" s="14">
        <v>2024</v>
      </c>
      <c r="C343" s="9">
        <v>45540</v>
      </c>
      <c r="D343" s="14" t="s">
        <v>152</v>
      </c>
      <c r="E343" s="39" t="s">
        <v>31</v>
      </c>
      <c r="F343">
        <v>7</v>
      </c>
      <c r="G343" t="s">
        <v>58</v>
      </c>
      <c r="H343" t="s">
        <v>387</v>
      </c>
      <c r="I343" t="s">
        <v>400</v>
      </c>
      <c r="J343" t="s">
        <v>447</v>
      </c>
      <c r="K343" s="32">
        <f>(C343-VLOOKUP(H343,Riders!$A$2:$D$3499,4,FALSE))/365</f>
        <v>27.55890410958904</v>
      </c>
      <c r="L343" s="32">
        <f>(C343-VLOOKUP(I343,Riders!$A$2:$D$3499,4,FALSE))/365</f>
        <v>30.567123287671233</v>
      </c>
      <c r="M343" s="32">
        <f>(C343-VLOOKUP(J343,Riders!$A$2:$D$3499,4,FALSE))/365</f>
        <v>24.224657534246575</v>
      </c>
      <c r="N343" s="39">
        <v>1</v>
      </c>
      <c r="O343">
        <v>11.366</v>
      </c>
      <c r="P343">
        <v>7.3530000000000024</v>
      </c>
      <c r="Q343">
        <v>6.9969999999999999</v>
      </c>
      <c r="R343">
        <v>6.9909999999999997</v>
      </c>
      <c r="S343">
        <v>7.1330000000000027</v>
      </c>
      <c r="T343">
        <v>7.3349999999999937</v>
      </c>
      <c r="U343" s="21">
        <f t="shared" si="13"/>
        <v>47.174999999999997</v>
      </c>
      <c r="V343" s="21">
        <f t="shared" si="12"/>
        <v>57.233704292527825</v>
      </c>
    </row>
    <row r="344" spans="1:22" x14ac:dyDescent="0.45">
      <c r="A344" s="14" t="s">
        <v>151</v>
      </c>
      <c r="B344" s="14">
        <v>2024</v>
      </c>
      <c r="C344" s="9">
        <v>45540</v>
      </c>
      <c r="D344" s="14" t="s">
        <v>152</v>
      </c>
      <c r="E344" s="39" t="s">
        <v>31</v>
      </c>
      <c r="F344">
        <v>7</v>
      </c>
      <c r="G344" t="s">
        <v>96</v>
      </c>
      <c r="H344" t="s">
        <v>448</v>
      </c>
      <c r="I344" t="s">
        <v>418</v>
      </c>
      <c r="J344" t="s">
        <v>425</v>
      </c>
      <c r="K344" s="32">
        <f>(C344-VLOOKUP(H344,Riders!$A$2:$D$3499,4,FALSE))/365</f>
        <v>28.893150684931506</v>
      </c>
      <c r="L344" s="32">
        <f>(C344-VLOOKUP(I344,Riders!$A$2:$D$3499,4,FALSE))/365</f>
        <v>26.293150684931508</v>
      </c>
      <c r="M344" s="32">
        <f>(C344-VLOOKUP(J344,Riders!$A$2:$D$3499,4,FALSE))/365</f>
        <v>30.797260273972604</v>
      </c>
      <c r="N344" s="39">
        <v>2</v>
      </c>
      <c r="O344">
        <v>11.773</v>
      </c>
      <c r="P344">
        <v>7.4179999999999993</v>
      </c>
      <c r="Q344">
        <v>6.8440000000000012</v>
      </c>
      <c r="R344">
        <v>6.7970000000000006</v>
      </c>
      <c r="S344">
        <v>7.3419999999999987</v>
      </c>
      <c r="T344">
        <v>7.4570000000000007</v>
      </c>
      <c r="U344" s="21">
        <f t="shared" si="13"/>
        <v>47.631</v>
      </c>
      <c r="V344" s="21">
        <f t="shared" si="12"/>
        <v>56.685771871260314</v>
      </c>
    </row>
    <row r="345" spans="1:22" x14ac:dyDescent="0.45">
      <c r="A345" s="41" t="s">
        <v>144</v>
      </c>
      <c r="B345" s="41">
        <v>2024</v>
      </c>
      <c r="C345" s="9">
        <v>45581</v>
      </c>
      <c r="D345" s="41" t="s">
        <v>103</v>
      </c>
      <c r="E345" s="39" t="s">
        <v>245</v>
      </c>
      <c r="F345" s="14" t="s">
        <v>245</v>
      </c>
      <c r="G345" t="s">
        <v>79</v>
      </c>
      <c r="H345" t="s">
        <v>431</v>
      </c>
      <c r="I345" t="s">
        <v>492</v>
      </c>
      <c r="J345" t="s">
        <v>358</v>
      </c>
      <c r="K345" s="32">
        <f>(C345-VLOOKUP(H345,Riders!$A$2:$D$3499,4,FALSE))/365</f>
        <v>26.134246575342466</v>
      </c>
      <c r="L345" s="32">
        <f>(C345-VLOOKUP(I345,Riders!$A$2:$D$3499,4,FALSE))/365</f>
        <v>21.832876712328765</v>
      </c>
      <c r="M345" s="32">
        <f>(C345-VLOOKUP(J345,Riders!$A$2:$D$3499,4,FALSE))/365</f>
        <v>31.731506849315068</v>
      </c>
      <c r="N345" s="39">
        <v>1</v>
      </c>
      <c r="O345">
        <v>11.621</v>
      </c>
      <c r="P345">
        <v>7.4019999999999992</v>
      </c>
      <c r="Q345">
        <v>6.6849999999999987</v>
      </c>
      <c r="R345">
        <v>6.7899999999999991</v>
      </c>
      <c r="S345">
        <v>6.7810000000000059</v>
      </c>
      <c r="T345">
        <v>6.9379999999999953</v>
      </c>
      <c r="U345" s="21">
        <f t="shared" si="13"/>
        <v>46.216999999999999</v>
      </c>
      <c r="V345" s="21">
        <f t="shared" si="12"/>
        <v>58.420061881991479</v>
      </c>
    </row>
    <row r="346" spans="1:22" x14ac:dyDescent="0.45">
      <c r="A346" s="41" t="s">
        <v>144</v>
      </c>
      <c r="B346" s="41">
        <v>2024</v>
      </c>
      <c r="C346" s="9">
        <v>45581</v>
      </c>
      <c r="D346" s="41" t="s">
        <v>103</v>
      </c>
      <c r="E346" s="39" t="s">
        <v>245</v>
      </c>
      <c r="F346" s="14" t="s">
        <v>245</v>
      </c>
      <c r="G346" t="s">
        <v>34</v>
      </c>
      <c r="H346" t="s">
        <v>570</v>
      </c>
      <c r="I346" t="s">
        <v>376</v>
      </c>
      <c r="J346" t="s">
        <v>441</v>
      </c>
      <c r="K346" s="32">
        <f>(C346-VLOOKUP(H346,Riders!$A$2:$D$3499,4,FALSE))/365</f>
        <v>22.627397260273973</v>
      </c>
      <c r="L346" s="32">
        <f>(C346-VLOOKUP(I346,Riders!$A$2:$D$3499,4,FALSE))/365</f>
        <v>26.402739726027399</v>
      </c>
      <c r="M346" s="32">
        <f>(C346-VLOOKUP(J346,Riders!$A$2:$D$3499,4,FALSE))/365</f>
        <v>25.117808219178084</v>
      </c>
      <c r="N346" s="39">
        <v>2</v>
      </c>
      <c r="O346">
        <v>11.632999999999999</v>
      </c>
      <c r="P346">
        <v>7.4870000000000019</v>
      </c>
      <c r="Q346">
        <v>6.8630000000000004</v>
      </c>
      <c r="R346">
        <v>6.8610000000000007</v>
      </c>
      <c r="S346">
        <v>6.9279999999999973</v>
      </c>
      <c r="T346">
        <v>7.1580000000000013</v>
      </c>
      <c r="U346" s="21">
        <f t="shared" si="13"/>
        <v>46.93</v>
      </c>
      <c r="V346" s="21">
        <f t="shared" si="12"/>
        <v>57.532495205625402</v>
      </c>
    </row>
    <row r="347" spans="1:22" x14ac:dyDescent="0.45">
      <c r="A347" s="41" t="s">
        <v>144</v>
      </c>
      <c r="B347" s="41">
        <v>2024</v>
      </c>
      <c r="C347" s="9">
        <v>45581</v>
      </c>
      <c r="D347" s="41" t="s">
        <v>103</v>
      </c>
      <c r="E347" s="39" t="s">
        <v>245</v>
      </c>
      <c r="F347" s="14" t="s">
        <v>245</v>
      </c>
      <c r="G347" t="s">
        <v>91</v>
      </c>
      <c r="H347" t="s">
        <v>468</v>
      </c>
      <c r="I347" t="s">
        <v>519</v>
      </c>
      <c r="J347" t="s">
        <v>549</v>
      </c>
      <c r="K347" s="32">
        <f>(C347-VLOOKUP(H347,Riders!$A$2:$D$3499,4,FALSE))/365</f>
        <v>26.528767123287672</v>
      </c>
      <c r="L347" s="32">
        <f>(C347-VLOOKUP(I347,Riders!$A$2:$D$3499,4,FALSE))/365</f>
        <v>21.495890410958904</v>
      </c>
      <c r="M347" s="32">
        <f>(C347-VLOOKUP(J347,Riders!$A$2:$D$3499,4,FALSE))/365</f>
        <v>23.326027397260273</v>
      </c>
      <c r="N347" s="39">
        <v>3</v>
      </c>
      <c r="O347">
        <v>11.879</v>
      </c>
      <c r="P347">
        <v>7.5700000000000021</v>
      </c>
      <c r="Q347">
        <v>6.8909999999999982</v>
      </c>
      <c r="R347">
        <v>6.9009999999999998</v>
      </c>
      <c r="S347">
        <v>7.1130000000000004</v>
      </c>
      <c r="T347">
        <v>7.3729999999999984</v>
      </c>
      <c r="U347" s="21">
        <f t="shared" si="13"/>
        <v>47.726999999999997</v>
      </c>
      <c r="V347" s="21">
        <f t="shared" si="12"/>
        <v>56.571751838581939</v>
      </c>
    </row>
    <row r="348" spans="1:22" x14ac:dyDescent="0.45">
      <c r="A348" s="41" t="s">
        <v>144</v>
      </c>
      <c r="B348" s="41">
        <v>2024</v>
      </c>
      <c r="C348" s="9">
        <v>45581</v>
      </c>
      <c r="D348" s="41" t="s">
        <v>103</v>
      </c>
      <c r="E348" s="39" t="s">
        <v>245</v>
      </c>
      <c r="F348" s="14" t="s">
        <v>245</v>
      </c>
      <c r="G348" t="s">
        <v>43</v>
      </c>
      <c r="H348" t="s">
        <v>373</v>
      </c>
      <c r="I348" t="s">
        <v>508</v>
      </c>
      <c r="J348" t="s">
        <v>480</v>
      </c>
      <c r="K348" s="32">
        <f>(C348-VLOOKUP(H348,Riders!$A$2:$D$3499,4,FALSE))/365</f>
        <v>25.608219178082191</v>
      </c>
      <c r="L348" s="32">
        <f>(C348-VLOOKUP(I348,Riders!$A$2:$D$3499,4,FALSE))/365</f>
        <v>20.734246575342464</v>
      </c>
      <c r="M348" s="32">
        <f>(C348-VLOOKUP(J348,Riders!$A$2:$D$3499,4,FALSE))/365</f>
        <v>19.523287671232875</v>
      </c>
      <c r="N348" s="39">
        <v>4</v>
      </c>
      <c r="O348">
        <v>11.8</v>
      </c>
      <c r="P348">
        <v>7.4049999999999976</v>
      </c>
      <c r="Q348">
        <v>6.907</v>
      </c>
      <c r="R348">
        <v>7.0960000000000001</v>
      </c>
      <c r="S348">
        <v>7.203000000000003</v>
      </c>
      <c r="T348">
        <v>7.3969999999999976</v>
      </c>
      <c r="U348" s="21">
        <f t="shared" si="13"/>
        <v>47.808</v>
      </c>
      <c r="V348" s="21">
        <f t="shared" si="12"/>
        <v>56.475903614457835</v>
      </c>
    </row>
    <row r="349" spans="1:22" x14ac:dyDescent="0.45">
      <c r="A349" s="41" t="s">
        <v>144</v>
      </c>
      <c r="B349" s="41">
        <v>2024</v>
      </c>
      <c r="C349" s="9">
        <v>45581</v>
      </c>
      <c r="D349" s="41" t="s">
        <v>103</v>
      </c>
      <c r="E349" s="39" t="s">
        <v>245</v>
      </c>
      <c r="F349" s="14" t="s">
        <v>245</v>
      </c>
      <c r="G349" t="s">
        <v>88</v>
      </c>
      <c r="H349" t="s">
        <v>1968</v>
      </c>
      <c r="I349" t="s">
        <v>453</v>
      </c>
      <c r="J349" t="s">
        <v>527</v>
      </c>
      <c r="K349" s="32">
        <f>(C349-VLOOKUP(H349,Riders!$A$2:$D$3499,4,FALSE))/365</f>
        <v>20.460273972602739</v>
      </c>
      <c r="L349" s="32">
        <f>(C349-VLOOKUP(I349,Riders!$A$2:$D$3499,4,FALSE))/365</f>
        <v>23.635616438356163</v>
      </c>
      <c r="M349" s="32">
        <f>(C349-VLOOKUP(J349,Riders!$A$2:$D$3499,4,FALSE))/365</f>
        <v>20.219178082191782</v>
      </c>
      <c r="N349" s="39">
        <v>5</v>
      </c>
      <c r="O349">
        <v>11.891999999999999</v>
      </c>
      <c r="P349">
        <v>7.7510000000000012</v>
      </c>
      <c r="Q349">
        <v>7.120000000000001</v>
      </c>
      <c r="R349">
        <v>7.1350000000000016</v>
      </c>
      <c r="S349">
        <v>7.1159999999999997</v>
      </c>
      <c r="T349">
        <v>7.2029999999999959</v>
      </c>
      <c r="U349" s="21">
        <f t="shared" si="13"/>
        <v>48.216999999999999</v>
      </c>
      <c r="V349" s="21">
        <f t="shared" si="12"/>
        <v>55.996847584876704</v>
      </c>
    </row>
    <row r="350" spans="1:22" x14ac:dyDescent="0.45">
      <c r="A350" s="41" t="s">
        <v>144</v>
      </c>
      <c r="B350" s="41">
        <v>2024</v>
      </c>
      <c r="C350" s="9">
        <v>45581</v>
      </c>
      <c r="D350" s="41" t="s">
        <v>103</v>
      </c>
      <c r="E350" s="39" t="s">
        <v>245</v>
      </c>
      <c r="F350" s="14" t="s">
        <v>245</v>
      </c>
      <c r="G350" t="s">
        <v>177</v>
      </c>
      <c r="H350" t="s">
        <v>397</v>
      </c>
      <c r="I350" t="s">
        <v>419</v>
      </c>
      <c r="J350" t="s">
        <v>401</v>
      </c>
      <c r="K350" s="32">
        <f>(C350-VLOOKUP(H350,Riders!$A$2:$D$3499,4,FALSE))/365</f>
        <v>31.912328767123288</v>
      </c>
      <c r="L350" s="32">
        <f>(C350-VLOOKUP(I350,Riders!$A$2:$D$3499,4,FALSE))/365</f>
        <v>29.090410958904108</v>
      </c>
      <c r="M350" s="32">
        <f>(C350-VLOOKUP(J350,Riders!$A$2:$D$3499,4,FALSE))/365</f>
        <v>27.317808219178083</v>
      </c>
      <c r="N350" s="39">
        <v>6</v>
      </c>
      <c r="O350">
        <v>11.920999999999999</v>
      </c>
      <c r="P350">
        <v>7.7280000000000024</v>
      </c>
      <c r="Q350">
        <v>7.0439999999999996</v>
      </c>
      <c r="R350">
        <v>7.1359999999999992</v>
      </c>
      <c r="S350">
        <v>7.2460000000000022</v>
      </c>
      <c r="T350">
        <v>7.4969999999999999</v>
      </c>
      <c r="U350" s="21">
        <f t="shared" si="13"/>
        <v>48.572000000000003</v>
      </c>
      <c r="V350" s="21">
        <f t="shared" si="12"/>
        <v>55.587581322572674</v>
      </c>
    </row>
    <row r="351" spans="1:22" x14ac:dyDescent="0.45">
      <c r="A351" s="41" t="s">
        <v>144</v>
      </c>
      <c r="B351" s="41">
        <v>2024</v>
      </c>
      <c r="C351" s="9">
        <v>45581</v>
      </c>
      <c r="D351" s="41" t="s">
        <v>103</v>
      </c>
      <c r="E351" s="39" t="s">
        <v>245</v>
      </c>
      <c r="F351" s="14" t="s">
        <v>245</v>
      </c>
      <c r="G351" t="s">
        <v>58</v>
      </c>
      <c r="H351" t="s">
        <v>387</v>
      </c>
      <c r="I351" t="s">
        <v>400</v>
      </c>
      <c r="J351" t="s">
        <v>534</v>
      </c>
      <c r="K351" s="32">
        <f>(C351-VLOOKUP(H351,Riders!$A$2:$D$3499,4,FALSE))/365</f>
        <v>27.671232876712327</v>
      </c>
      <c r="L351" s="32">
        <f>(C351-VLOOKUP(I351,Riders!$A$2:$D$3499,4,FALSE))/365</f>
        <v>30.67945205479452</v>
      </c>
      <c r="M351" s="32">
        <f>(C351-VLOOKUP(J351,Riders!$A$2:$D$3499,4,FALSE))/365</f>
        <v>23.567123287671233</v>
      </c>
      <c r="N351" s="39">
        <v>7</v>
      </c>
      <c r="O351">
        <v>11.656000000000001</v>
      </c>
      <c r="P351">
        <v>7.6940000000000008</v>
      </c>
      <c r="Q351">
        <v>7.1709999999999994</v>
      </c>
      <c r="R351">
        <v>7.2800000000000011</v>
      </c>
      <c r="S351">
        <v>7.2809999999999988</v>
      </c>
      <c r="T351">
        <v>7.5390000000000006</v>
      </c>
      <c r="U351" s="21">
        <f t="shared" si="13"/>
        <v>48.621000000000002</v>
      </c>
      <c r="V351" s="21">
        <f t="shared" si="12"/>
        <v>55.531560436848274</v>
      </c>
    </row>
    <row r="352" spans="1:22" x14ac:dyDescent="0.45">
      <c r="A352" s="41" t="s">
        <v>144</v>
      </c>
      <c r="B352" s="41">
        <v>2024</v>
      </c>
      <c r="C352" s="9">
        <v>45581</v>
      </c>
      <c r="D352" s="41" t="s">
        <v>103</v>
      </c>
      <c r="E352" s="39" t="s">
        <v>245</v>
      </c>
      <c r="F352" s="14" t="s">
        <v>245</v>
      </c>
      <c r="G352" t="s">
        <v>143</v>
      </c>
      <c r="H352" t="s">
        <v>459</v>
      </c>
      <c r="I352" t="s">
        <v>141</v>
      </c>
      <c r="J352" t="s">
        <v>514</v>
      </c>
      <c r="K352" s="32">
        <f>(C352-VLOOKUP(H352,Riders!$A$2:$D$3499,4,FALSE))/365</f>
        <v>21.427397260273974</v>
      </c>
      <c r="L352" s="32">
        <f>(C352-VLOOKUP(I352,Riders!$A$2:$D$3499,4,FALSE))/365</f>
        <v>20.553424657534247</v>
      </c>
      <c r="M352" s="32">
        <f>(C352-VLOOKUP(J352,Riders!$A$2:$D$3499,4,FALSE))/365</f>
        <v>23.12054794520548</v>
      </c>
      <c r="N352" s="39">
        <v>8</v>
      </c>
      <c r="O352">
        <v>14.013</v>
      </c>
      <c r="P352">
        <v>8.3020000000000014</v>
      </c>
      <c r="Q352">
        <v>7.5909999999999984</v>
      </c>
      <c r="R352">
        <v>7.3719999999999999</v>
      </c>
      <c r="S352">
        <v>7.2899999999999991</v>
      </c>
      <c r="T352">
        <v>7.3740000000000023</v>
      </c>
      <c r="U352" s="21">
        <f t="shared" si="13"/>
        <v>51.942</v>
      </c>
      <c r="V352" s="21">
        <f t="shared" si="12"/>
        <v>51.981055792999882</v>
      </c>
    </row>
    <row r="353" spans="1:22" x14ac:dyDescent="0.45">
      <c r="A353" s="41" t="s">
        <v>144</v>
      </c>
      <c r="B353" s="41">
        <v>2024</v>
      </c>
      <c r="C353" s="9">
        <v>45581</v>
      </c>
      <c r="D353" s="41" t="s">
        <v>103</v>
      </c>
      <c r="E353" s="31" t="s">
        <v>1943</v>
      </c>
      <c r="F353" s="31">
        <v>1</v>
      </c>
      <c r="G353" t="s">
        <v>88</v>
      </c>
      <c r="H353" t="s">
        <v>1968</v>
      </c>
      <c r="I353" t="s">
        <v>453</v>
      </c>
      <c r="J353" t="s">
        <v>527</v>
      </c>
      <c r="K353" s="32">
        <f>(C353-VLOOKUP(H353,Riders!$A$2:$D$3499,4,FALSE))/365</f>
        <v>20.460273972602739</v>
      </c>
      <c r="L353" s="32">
        <f>(C353-VLOOKUP(I353,Riders!$A$2:$D$3499,4,FALSE))/365</f>
        <v>23.635616438356163</v>
      </c>
      <c r="M353" s="32">
        <f>(C353-VLOOKUP(J353,Riders!$A$2:$D$3499,4,FALSE))/365</f>
        <v>20.219178082191782</v>
      </c>
      <c r="N353" s="39">
        <v>1</v>
      </c>
      <c r="O353">
        <v>11.92</v>
      </c>
      <c r="P353">
        <v>7.7359999999999989</v>
      </c>
      <c r="Q353">
        <v>7.0500000000000007</v>
      </c>
      <c r="R353">
        <v>7.0839999999999996</v>
      </c>
      <c r="S353">
        <v>7.1950000000000003</v>
      </c>
      <c r="T353">
        <v>7.4110000000000014</v>
      </c>
      <c r="U353" s="21">
        <f t="shared" si="13"/>
        <v>48.396000000000001</v>
      </c>
      <c r="V353" s="21">
        <f t="shared" si="12"/>
        <v>55.789734688817255</v>
      </c>
    </row>
    <row r="354" spans="1:22" x14ac:dyDescent="0.45">
      <c r="A354" s="41" t="s">
        <v>144</v>
      </c>
      <c r="B354" s="41">
        <v>2024</v>
      </c>
      <c r="C354" s="9">
        <v>45581</v>
      </c>
      <c r="D354" s="41" t="s">
        <v>103</v>
      </c>
      <c r="E354" s="31" t="s">
        <v>1943</v>
      </c>
      <c r="F354" s="31">
        <v>1</v>
      </c>
      <c r="G354" t="s">
        <v>43</v>
      </c>
      <c r="H354" t="s">
        <v>373</v>
      </c>
      <c r="I354" t="s">
        <v>533</v>
      </c>
      <c r="J354" t="s">
        <v>480</v>
      </c>
      <c r="K354" s="32">
        <f>(C354-VLOOKUP(H354,Riders!$A$2:$D$3499,4,FALSE))/365</f>
        <v>25.608219178082191</v>
      </c>
      <c r="L354" s="32">
        <f>(C354-VLOOKUP(I354,Riders!$A$2:$D$3499,4,FALSE))/365</f>
        <v>21.145205479452056</v>
      </c>
      <c r="M354" s="32">
        <f>(C354-VLOOKUP(J354,Riders!$A$2:$D$3499,4,FALSE))/365</f>
        <v>19.523287671232875</v>
      </c>
      <c r="N354" s="39">
        <v>2</v>
      </c>
      <c r="U354" s="21" t="str">
        <f t="shared" si="13"/>
        <v/>
      </c>
      <c r="V354" s="21"/>
    </row>
    <row r="355" spans="1:22" x14ac:dyDescent="0.45">
      <c r="A355" s="41" t="s">
        <v>144</v>
      </c>
      <c r="B355" s="41">
        <v>2024</v>
      </c>
      <c r="C355" s="9">
        <v>45581</v>
      </c>
      <c r="D355" s="41" t="s">
        <v>103</v>
      </c>
      <c r="E355" s="31" t="s">
        <v>1943</v>
      </c>
      <c r="F355" s="31">
        <v>2</v>
      </c>
      <c r="G355" t="s">
        <v>91</v>
      </c>
      <c r="H355" t="s">
        <v>468</v>
      </c>
      <c r="I355" t="s">
        <v>519</v>
      </c>
      <c r="J355" t="s">
        <v>549</v>
      </c>
      <c r="K355" s="32">
        <f>(C355-VLOOKUP(H355,Riders!$A$2:$D$3499,4,FALSE))/365</f>
        <v>26.528767123287672</v>
      </c>
      <c r="L355" s="32">
        <f>(C355-VLOOKUP(I355,Riders!$A$2:$D$3499,4,FALSE))/365</f>
        <v>21.495890410958904</v>
      </c>
      <c r="M355" s="32">
        <f>(C355-VLOOKUP(J355,Riders!$A$2:$D$3499,4,FALSE))/365</f>
        <v>23.326027397260273</v>
      </c>
      <c r="N355" s="39">
        <v>1</v>
      </c>
      <c r="O355">
        <v>11.853</v>
      </c>
      <c r="P355">
        <v>7.506000000000002</v>
      </c>
      <c r="Q355">
        <v>6.8519999999999968</v>
      </c>
      <c r="R355">
        <v>6.8130000000000024</v>
      </c>
      <c r="S355">
        <v>7.0839999999999961</v>
      </c>
      <c r="T355">
        <v>7.3640000000000043</v>
      </c>
      <c r="U355" s="21">
        <f t="shared" si="13"/>
        <v>47.472000000000001</v>
      </c>
      <c r="V355" s="21">
        <f t="shared" ref="V355:V386" si="14">3.6*750/U355</f>
        <v>56.875631951466126</v>
      </c>
    </row>
    <row r="356" spans="1:22" x14ac:dyDescent="0.45">
      <c r="A356" s="41" t="s">
        <v>144</v>
      </c>
      <c r="B356" s="41">
        <v>2024</v>
      </c>
      <c r="C356" s="9">
        <v>45581</v>
      </c>
      <c r="D356" s="41" t="s">
        <v>103</v>
      </c>
      <c r="E356" s="31" t="s">
        <v>1943</v>
      </c>
      <c r="F356" s="31">
        <v>2</v>
      </c>
      <c r="G356" t="s">
        <v>177</v>
      </c>
      <c r="H356" t="s">
        <v>397</v>
      </c>
      <c r="I356" t="s">
        <v>419</v>
      </c>
      <c r="J356" t="s">
        <v>401</v>
      </c>
      <c r="K356" s="32">
        <f>(C356-VLOOKUP(H356,Riders!$A$2:$D$3499,4,FALSE))/365</f>
        <v>31.912328767123288</v>
      </c>
      <c r="L356" s="32">
        <f>(C356-VLOOKUP(I356,Riders!$A$2:$D$3499,4,FALSE))/365</f>
        <v>29.090410958904108</v>
      </c>
      <c r="M356" s="32">
        <f>(C356-VLOOKUP(J356,Riders!$A$2:$D$3499,4,FALSE))/365</f>
        <v>27.317808219178083</v>
      </c>
      <c r="N356" s="39">
        <v>2</v>
      </c>
      <c r="O356">
        <v>11.936999999999999</v>
      </c>
      <c r="P356">
        <v>7.724000000000002</v>
      </c>
      <c r="Q356">
        <v>6.9659999999999984</v>
      </c>
      <c r="R356">
        <v>6.9899999999999984</v>
      </c>
      <c r="S356">
        <v>7.1030000000000024</v>
      </c>
      <c r="T356">
        <v>7.4220000000000041</v>
      </c>
      <c r="U356" s="21">
        <f t="shared" si="13"/>
        <v>48.142000000000003</v>
      </c>
      <c r="V356" s="21">
        <f t="shared" si="14"/>
        <v>56.0840845831083</v>
      </c>
    </row>
    <row r="357" spans="1:22" x14ac:dyDescent="0.45">
      <c r="A357" s="41" t="s">
        <v>144</v>
      </c>
      <c r="B357" s="41">
        <v>2024</v>
      </c>
      <c r="C357" s="9">
        <v>45581</v>
      </c>
      <c r="D357" s="41" t="s">
        <v>103</v>
      </c>
      <c r="E357" s="31" t="s">
        <v>1943</v>
      </c>
      <c r="F357" s="31">
        <v>3</v>
      </c>
      <c r="G357" t="s">
        <v>34</v>
      </c>
      <c r="H357" t="s">
        <v>1950</v>
      </c>
      <c r="I357" t="s">
        <v>376</v>
      </c>
      <c r="J357" t="s">
        <v>441</v>
      </c>
      <c r="K357" s="32">
        <f>(C357-VLOOKUP(H357,Riders!$A$2:$D$3499,4,FALSE))/365</f>
        <v>28.523287671232875</v>
      </c>
      <c r="L357" s="32">
        <f>(C357-VLOOKUP(I357,Riders!$A$2:$D$3499,4,FALSE))/365</f>
        <v>26.402739726027399</v>
      </c>
      <c r="M357" s="32">
        <f>(C357-VLOOKUP(J357,Riders!$A$2:$D$3499,4,FALSE))/365</f>
        <v>25.117808219178084</v>
      </c>
      <c r="N357" s="39">
        <v>1</v>
      </c>
      <c r="O357">
        <v>11.744999999999999</v>
      </c>
      <c r="P357">
        <v>7.5039999999999996</v>
      </c>
      <c r="Q357">
        <v>6.8150000000000013</v>
      </c>
      <c r="R357">
        <v>6.8459999999999974</v>
      </c>
      <c r="S357">
        <v>6.8260000000000014</v>
      </c>
      <c r="T357">
        <v>7.0670000000000002</v>
      </c>
      <c r="U357" s="21">
        <f t="shared" si="13"/>
        <v>46.802999999999997</v>
      </c>
      <c r="V357" s="21">
        <f t="shared" si="14"/>
        <v>57.688609704506128</v>
      </c>
    </row>
    <row r="358" spans="1:22" x14ac:dyDescent="0.45">
      <c r="A358" s="41" t="s">
        <v>144</v>
      </c>
      <c r="B358" s="41">
        <v>2024</v>
      </c>
      <c r="C358" s="9">
        <v>45581</v>
      </c>
      <c r="D358" s="41" t="s">
        <v>103</v>
      </c>
      <c r="E358" s="31" t="s">
        <v>1943</v>
      </c>
      <c r="F358" s="39">
        <v>3</v>
      </c>
      <c r="G358" t="s">
        <v>58</v>
      </c>
      <c r="H358" t="s">
        <v>387</v>
      </c>
      <c r="I358" t="s">
        <v>400</v>
      </c>
      <c r="J358" t="s">
        <v>473</v>
      </c>
      <c r="K358" s="32">
        <f>(C358-VLOOKUP(H358,Riders!$A$2:$D$3499,4,FALSE))/365</f>
        <v>27.671232876712327</v>
      </c>
      <c r="L358" s="32">
        <f>(C358-VLOOKUP(I358,Riders!$A$2:$D$3499,4,FALSE))/365</f>
        <v>30.67945205479452</v>
      </c>
      <c r="M358" s="32">
        <f>(C358-VLOOKUP(J358,Riders!$A$2:$D$3499,4,FALSE))/365</f>
        <v>24.717808219178082</v>
      </c>
      <c r="N358" s="39">
        <v>2</v>
      </c>
      <c r="O358">
        <v>11.634</v>
      </c>
      <c r="P358">
        <v>7.7060000000000004</v>
      </c>
      <c r="Q358">
        <v>7.1179999999999994</v>
      </c>
      <c r="R358">
        <v>7.25</v>
      </c>
      <c r="S358">
        <v>7.3509999999999991</v>
      </c>
      <c r="T358">
        <v>7.3470000000000013</v>
      </c>
      <c r="U358" s="21">
        <f t="shared" si="13"/>
        <v>48.405999999999999</v>
      </c>
      <c r="V358" s="21">
        <f t="shared" si="14"/>
        <v>55.7782093128951</v>
      </c>
    </row>
    <row r="359" spans="1:22" x14ac:dyDescent="0.45">
      <c r="A359" s="41" t="s">
        <v>144</v>
      </c>
      <c r="B359" s="41">
        <v>2024</v>
      </c>
      <c r="C359" s="9">
        <v>45581</v>
      </c>
      <c r="D359" s="41" t="s">
        <v>103</v>
      </c>
      <c r="E359" s="31" t="s">
        <v>1943</v>
      </c>
      <c r="F359" s="39">
        <v>4</v>
      </c>
      <c r="G359" t="s">
        <v>79</v>
      </c>
      <c r="H359" t="s">
        <v>431</v>
      </c>
      <c r="I359" t="s">
        <v>492</v>
      </c>
      <c r="J359" t="s">
        <v>358</v>
      </c>
      <c r="K359" s="32">
        <f>(C359-VLOOKUP(H359,Riders!$A$2:$D$3499,4,FALSE))/365</f>
        <v>26.134246575342466</v>
      </c>
      <c r="L359" s="32">
        <f>(C359-VLOOKUP(I359,Riders!$A$2:$D$3499,4,FALSE))/365</f>
        <v>21.832876712328765</v>
      </c>
      <c r="M359" s="32">
        <f>(C359-VLOOKUP(J359,Riders!$A$2:$D$3499,4,FALSE))/365</f>
        <v>31.731506849315068</v>
      </c>
      <c r="N359" s="39">
        <v>1</v>
      </c>
      <c r="O359">
        <v>11.603</v>
      </c>
      <c r="P359">
        <v>7.2629999999999999</v>
      </c>
      <c r="Q359">
        <v>6.7970000000000006</v>
      </c>
      <c r="R359">
        <v>6.8120000000000012</v>
      </c>
      <c r="S359">
        <v>6.7950000000000017</v>
      </c>
      <c r="T359">
        <v>6.8769999999999953</v>
      </c>
      <c r="U359" s="21">
        <f t="shared" si="13"/>
        <v>46.146999999999998</v>
      </c>
      <c r="V359" s="21">
        <f t="shared" si="14"/>
        <v>58.50867878735346</v>
      </c>
    </row>
    <row r="360" spans="1:22" x14ac:dyDescent="0.45">
      <c r="A360" s="41" t="s">
        <v>144</v>
      </c>
      <c r="B360" s="41">
        <v>2024</v>
      </c>
      <c r="C360" s="9">
        <v>45581</v>
      </c>
      <c r="D360" s="41" t="s">
        <v>103</v>
      </c>
      <c r="E360" s="31" t="s">
        <v>1943</v>
      </c>
      <c r="F360" s="39">
        <v>4</v>
      </c>
      <c r="G360" t="s">
        <v>143</v>
      </c>
      <c r="H360" t="s">
        <v>459</v>
      </c>
      <c r="I360" t="s">
        <v>514</v>
      </c>
      <c r="J360" t="s">
        <v>1969</v>
      </c>
      <c r="K360" s="32">
        <f>(C360-VLOOKUP(H360,Riders!$A$2:$D$3499,4,FALSE))/365</f>
        <v>21.427397260273974</v>
      </c>
      <c r="L360" s="32">
        <f>(C360-VLOOKUP(I360,Riders!$A$2:$D$3499,4,FALSE))/365</f>
        <v>23.12054794520548</v>
      </c>
      <c r="M360" s="32">
        <f>(C360-VLOOKUP(J360,Riders!$A$2:$D$3499,4,FALSE))/365</f>
        <v>23.591780821917808</v>
      </c>
      <c r="N360" s="39">
        <v>2</v>
      </c>
      <c r="O360">
        <v>14.288</v>
      </c>
      <c r="P360">
        <v>8.1890000000000001</v>
      </c>
      <c r="Q360">
        <v>7.4920000000000009</v>
      </c>
      <c r="R360">
        <v>7.2530000000000001</v>
      </c>
      <c r="S360">
        <v>7.2040000000000006</v>
      </c>
      <c r="T360">
        <v>7.3780000000000001</v>
      </c>
      <c r="U360" s="21">
        <f t="shared" si="13"/>
        <v>51.804000000000002</v>
      </c>
      <c r="V360" s="21">
        <f t="shared" si="14"/>
        <v>52.119527449617792</v>
      </c>
    </row>
    <row r="361" spans="1:22" x14ac:dyDescent="0.45">
      <c r="A361" s="41" t="s">
        <v>144</v>
      </c>
      <c r="B361" s="41">
        <v>2024</v>
      </c>
      <c r="C361" s="9">
        <v>45581</v>
      </c>
      <c r="D361" s="41" t="s">
        <v>103</v>
      </c>
      <c r="E361" s="39" t="s">
        <v>31</v>
      </c>
      <c r="F361" s="14" t="s">
        <v>578</v>
      </c>
      <c r="G361" t="s">
        <v>79</v>
      </c>
      <c r="H361" t="s">
        <v>431</v>
      </c>
      <c r="I361" t="s">
        <v>492</v>
      </c>
      <c r="J361" t="s">
        <v>358</v>
      </c>
      <c r="K361" s="32">
        <f>(C361-VLOOKUP(H361,Riders!$A$2:$D$3499,4,FALSE))/365</f>
        <v>26.134246575342466</v>
      </c>
      <c r="L361" s="32">
        <f>(C361-VLOOKUP(I361,Riders!$A$2:$D$3499,4,FALSE))/365</f>
        <v>21.832876712328765</v>
      </c>
      <c r="M361" s="32">
        <f>(C361-VLOOKUP(J361,Riders!$A$2:$D$3499,4,FALSE))/365</f>
        <v>31.731506849315068</v>
      </c>
      <c r="N361" s="39">
        <v>1</v>
      </c>
      <c r="O361">
        <v>11.47</v>
      </c>
      <c r="P361">
        <v>7.2299999999999986</v>
      </c>
      <c r="Q361">
        <v>6.8310000000000004</v>
      </c>
      <c r="R361">
        <v>6.7839999999999989</v>
      </c>
      <c r="S361">
        <v>6.767000000000003</v>
      </c>
      <c r="T361">
        <v>6.8669999999999973</v>
      </c>
      <c r="U361" s="21">
        <f t="shared" si="13"/>
        <v>45.948999999999998</v>
      </c>
      <c r="V361" s="21">
        <f t="shared" si="14"/>
        <v>58.76080001741061</v>
      </c>
    </row>
    <row r="362" spans="1:22" x14ac:dyDescent="0.45">
      <c r="A362" s="41" t="s">
        <v>144</v>
      </c>
      <c r="B362" s="41">
        <v>2024</v>
      </c>
      <c r="C362" s="9">
        <v>45581</v>
      </c>
      <c r="D362" s="41" t="s">
        <v>103</v>
      </c>
      <c r="E362" s="39" t="s">
        <v>31</v>
      </c>
      <c r="F362" s="14" t="s">
        <v>578</v>
      </c>
      <c r="G362" t="s">
        <v>34</v>
      </c>
      <c r="H362" t="s">
        <v>570</v>
      </c>
      <c r="I362" t="s">
        <v>376</v>
      </c>
      <c r="J362" t="s">
        <v>441</v>
      </c>
      <c r="K362" s="32">
        <f>(C362-VLOOKUP(H362,Riders!$A$2:$D$3499,4,FALSE))/365</f>
        <v>22.627397260273973</v>
      </c>
      <c r="L362" s="32">
        <f>(C362-VLOOKUP(I362,Riders!$A$2:$D$3499,4,FALSE))/365</f>
        <v>26.402739726027399</v>
      </c>
      <c r="M362" s="32">
        <f>(C362-VLOOKUP(J362,Riders!$A$2:$D$3499,4,FALSE))/365</f>
        <v>25.117808219178084</v>
      </c>
      <c r="N362" s="39">
        <v>2</v>
      </c>
      <c r="O362">
        <v>11.71</v>
      </c>
      <c r="P362">
        <v>7.5339999999999989</v>
      </c>
      <c r="Q362">
        <v>6.7600000000000016</v>
      </c>
      <c r="R362">
        <v>6.7630000000000017</v>
      </c>
      <c r="S362">
        <v>6.8159999999999954</v>
      </c>
      <c r="T362">
        <v>7.0100000000000051</v>
      </c>
      <c r="U362" s="21">
        <f t="shared" si="13"/>
        <v>46.593000000000004</v>
      </c>
      <c r="V362" s="21">
        <f t="shared" si="14"/>
        <v>57.948618891249751</v>
      </c>
    </row>
    <row r="363" spans="1:22" x14ac:dyDescent="0.45">
      <c r="A363" s="41" t="s">
        <v>144</v>
      </c>
      <c r="B363" s="41">
        <v>2024</v>
      </c>
      <c r="C363" s="9">
        <v>45581</v>
      </c>
      <c r="D363" s="41" t="s">
        <v>103</v>
      </c>
      <c r="E363" s="39" t="s">
        <v>31</v>
      </c>
      <c r="F363" s="14" t="s">
        <v>579</v>
      </c>
      <c r="G363" t="s">
        <v>91</v>
      </c>
      <c r="H363" t="s">
        <v>468</v>
      </c>
      <c r="I363" t="s">
        <v>519</v>
      </c>
      <c r="J363" t="s">
        <v>549</v>
      </c>
      <c r="K363" s="32">
        <f>(C363-VLOOKUP(H363,Riders!$A$2:$D$3499,4,FALSE))/365</f>
        <v>26.528767123287672</v>
      </c>
      <c r="L363" s="32">
        <f>(C363-VLOOKUP(I363,Riders!$A$2:$D$3499,4,FALSE))/365</f>
        <v>21.495890410958904</v>
      </c>
      <c r="M363" s="32">
        <f>(C363-VLOOKUP(J363,Riders!$A$2:$D$3499,4,FALSE))/365</f>
        <v>23.326027397260273</v>
      </c>
      <c r="N363" s="39">
        <v>3</v>
      </c>
      <c r="O363">
        <v>11.839</v>
      </c>
      <c r="P363">
        <v>7.5029999999999983</v>
      </c>
      <c r="Q363">
        <v>6.8180000000000014</v>
      </c>
      <c r="R363">
        <v>6.799000000000003</v>
      </c>
      <c r="S363">
        <v>7.0289999999999964</v>
      </c>
      <c r="T363">
        <v>7.3699999999999974</v>
      </c>
      <c r="U363" s="21">
        <f t="shared" si="13"/>
        <v>47.357999999999997</v>
      </c>
      <c r="V363" s="21">
        <f t="shared" si="14"/>
        <v>57.012542759407076</v>
      </c>
    </row>
    <row r="364" spans="1:22" x14ac:dyDescent="0.45">
      <c r="A364" s="41" t="s">
        <v>144</v>
      </c>
      <c r="B364" s="41">
        <v>2024</v>
      </c>
      <c r="C364" s="9">
        <v>45581</v>
      </c>
      <c r="D364" s="41" t="s">
        <v>103</v>
      </c>
      <c r="E364" s="39" t="s">
        <v>31</v>
      </c>
      <c r="F364" s="14" t="s">
        <v>579</v>
      </c>
      <c r="G364" t="s">
        <v>88</v>
      </c>
      <c r="H364" t="s">
        <v>1968</v>
      </c>
      <c r="I364" t="s">
        <v>453</v>
      </c>
      <c r="J364" t="s">
        <v>527</v>
      </c>
      <c r="K364" s="32">
        <f>(C364-VLOOKUP(H364,Riders!$A$2:$D$3499,4,FALSE))/365</f>
        <v>20.460273972602739</v>
      </c>
      <c r="L364" s="32">
        <f>(C364-VLOOKUP(I364,Riders!$A$2:$D$3499,4,FALSE))/365</f>
        <v>23.635616438356163</v>
      </c>
      <c r="M364" s="32">
        <f>(C364-VLOOKUP(J364,Riders!$A$2:$D$3499,4,FALSE))/365</f>
        <v>20.219178082191782</v>
      </c>
      <c r="N364" s="39">
        <v>4</v>
      </c>
      <c r="O364">
        <v>11.952</v>
      </c>
      <c r="P364">
        <v>7.7460000000000004</v>
      </c>
      <c r="Q364">
        <v>7.0530000000000008</v>
      </c>
      <c r="R364">
        <v>7.1110000000000007</v>
      </c>
      <c r="S364">
        <v>7.144999999999996</v>
      </c>
      <c r="T364">
        <v>7.1810000000000036</v>
      </c>
      <c r="U364" s="21">
        <f t="shared" si="13"/>
        <v>48.188000000000002</v>
      </c>
      <c r="V364" s="21">
        <f t="shared" si="14"/>
        <v>56.030547024155389</v>
      </c>
    </row>
    <row r="365" spans="1:22" x14ac:dyDescent="0.45">
      <c r="A365" s="3" t="s">
        <v>132</v>
      </c>
      <c r="B365" s="4">
        <v>2025</v>
      </c>
      <c r="C365" s="17">
        <v>45700</v>
      </c>
      <c r="D365" s="4" t="s">
        <v>133</v>
      </c>
      <c r="E365" s="39" t="s">
        <v>245</v>
      </c>
      <c r="F365" s="14" t="s">
        <v>245</v>
      </c>
      <c r="G365" t="s">
        <v>34</v>
      </c>
      <c r="H365" t="s">
        <v>570</v>
      </c>
      <c r="I365" t="s">
        <v>376</v>
      </c>
      <c r="J365" t="s">
        <v>441</v>
      </c>
      <c r="K365" s="32">
        <f>(C365-VLOOKUP(H365,Riders!$A$2:$D$3499,4,FALSE))/365</f>
        <v>22.953424657534246</v>
      </c>
      <c r="L365" s="32">
        <f>(C365-VLOOKUP(I365,Riders!$A$2:$D$3499,4,FALSE))/365</f>
        <v>26.728767123287671</v>
      </c>
      <c r="M365" s="32">
        <f>(C365-VLOOKUP(J365,Riders!$A$2:$D$3499,4,FALSE))/365</f>
        <v>25.443835616438356</v>
      </c>
      <c r="N365">
        <v>1</v>
      </c>
      <c r="O365">
        <v>11.680999999999999</v>
      </c>
      <c r="P365">
        <v>7.5389999999999997</v>
      </c>
      <c r="Q365">
        <v>6.8689999999999998</v>
      </c>
      <c r="R365">
        <v>6.8060000000000036</v>
      </c>
      <c r="S365">
        <v>6.847999999999999</v>
      </c>
      <c r="T365">
        <v>7.0899999999999963</v>
      </c>
      <c r="U365" s="21">
        <f t="shared" si="13"/>
        <v>46.832999999999998</v>
      </c>
      <c r="V365" s="21">
        <f t="shared" si="14"/>
        <v>57.651655883671772</v>
      </c>
    </row>
    <row r="366" spans="1:22" x14ac:dyDescent="0.45">
      <c r="A366" s="3" t="s">
        <v>132</v>
      </c>
      <c r="B366" s="4">
        <v>2025</v>
      </c>
      <c r="C366" s="17">
        <v>45700</v>
      </c>
      <c r="D366" s="4" t="s">
        <v>133</v>
      </c>
      <c r="E366" s="39" t="s">
        <v>245</v>
      </c>
      <c r="F366" s="14" t="s">
        <v>245</v>
      </c>
      <c r="G366" t="s">
        <v>88</v>
      </c>
      <c r="H366" t="s">
        <v>410</v>
      </c>
      <c r="I366" t="s">
        <v>350</v>
      </c>
      <c r="J366" t="s">
        <v>527</v>
      </c>
      <c r="K366" s="32">
        <f>(C366-VLOOKUP(H366,Riders!$A$2:$D$3499,4,FALSE))/365</f>
        <v>25.117808219178084</v>
      </c>
      <c r="L366" s="32">
        <f>(C366-VLOOKUP(I366,Riders!$A$2:$D$3499,4,FALSE))/365</f>
        <v>27.098630136986301</v>
      </c>
      <c r="M366" s="32">
        <f>(C366-VLOOKUP(J366,Riders!$A$2:$D$3499,4,FALSE))/365</f>
        <v>20.545205479452054</v>
      </c>
      <c r="N366">
        <v>2</v>
      </c>
      <c r="O366">
        <v>11.638999999999999</v>
      </c>
      <c r="P366">
        <v>7.4460000000000024</v>
      </c>
      <c r="Q366">
        <v>6.8869999999999996</v>
      </c>
      <c r="R366">
        <v>6.9249999999999972</v>
      </c>
      <c r="S366">
        <v>7.0219999999999976</v>
      </c>
      <c r="T366">
        <v>7.1890000000000001</v>
      </c>
      <c r="U366" s="21">
        <f t="shared" si="13"/>
        <v>47.107999999999997</v>
      </c>
      <c r="V366" s="21">
        <f t="shared" si="14"/>
        <v>57.315105714528322</v>
      </c>
    </row>
    <row r="367" spans="1:22" x14ac:dyDescent="0.45">
      <c r="A367" s="3" t="s">
        <v>132</v>
      </c>
      <c r="B367" s="4">
        <v>2025</v>
      </c>
      <c r="C367" s="17">
        <v>45700</v>
      </c>
      <c r="D367" s="4" t="s">
        <v>133</v>
      </c>
      <c r="E367" s="31" t="s">
        <v>245</v>
      </c>
      <c r="F367" s="31" t="s">
        <v>245</v>
      </c>
      <c r="G367" t="s">
        <v>79</v>
      </c>
      <c r="H367" t="s">
        <v>478</v>
      </c>
      <c r="I367" t="s">
        <v>469</v>
      </c>
      <c r="J367" t="s">
        <v>561</v>
      </c>
      <c r="K367" s="32">
        <f>(C367-VLOOKUP(H367,Riders!$A$2:$D$3499,4,FALSE))/365</f>
        <v>25.372602739726027</v>
      </c>
      <c r="L367" s="32">
        <f>(C367-VLOOKUP(I367,Riders!$A$2:$D$3499,4,FALSE))/365</f>
        <v>21.876712328767123</v>
      </c>
      <c r="M367" s="32">
        <f>(C367-VLOOKUP(J367,Riders!$A$2:$D$3499,4,FALSE))/365</f>
        <v>22.610958904109587</v>
      </c>
      <c r="N367">
        <v>3</v>
      </c>
      <c r="O367">
        <v>11.541</v>
      </c>
      <c r="P367">
        <v>7.34</v>
      </c>
      <c r="Q367">
        <v>6.8999999999999986</v>
      </c>
      <c r="R367">
        <v>6.9200000000000017</v>
      </c>
      <c r="S367">
        <v>7.1049999999999969</v>
      </c>
      <c r="T367">
        <v>7.3620000000000019</v>
      </c>
      <c r="U367" s="21">
        <f t="shared" si="13"/>
        <v>47.167999999999999</v>
      </c>
      <c r="V367" s="21">
        <f t="shared" si="14"/>
        <v>57.242198100407059</v>
      </c>
    </row>
    <row r="368" spans="1:22" x14ac:dyDescent="0.45">
      <c r="A368" s="3" t="s">
        <v>132</v>
      </c>
      <c r="B368" s="4">
        <v>2025</v>
      </c>
      <c r="C368" s="17">
        <v>45700</v>
      </c>
      <c r="D368" s="4" t="s">
        <v>133</v>
      </c>
      <c r="E368" s="31" t="s">
        <v>245</v>
      </c>
      <c r="F368" s="31" t="s">
        <v>245</v>
      </c>
      <c r="G368" t="s">
        <v>58</v>
      </c>
      <c r="H368" t="s">
        <v>387</v>
      </c>
      <c r="I368" t="s">
        <v>400</v>
      </c>
      <c r="J368" t="s">
        <v>534</v>
      </c>
      <c r="K368" s="32">
        <f>(C368-VLOOKUP(H368,Riders!$A$2:$D$3499,4,FALSE))/365</f>
        <v>27.997260273972604</v>
      </c>
      <c r="L368" s="32">
        <f>(C368-VLOOKUP(I368,Riders!$A$2:$D$3499,4,FALSE))/365</f>
        <v>31.005479452054793</v>
      </c>
      <c r="M368" s="32">
        <f>(C368-VLOOKUP(J368,Riders!$A$2:$D$3499,4,FALSE))/365</f>
        <v>23.893150684931506</v>
      </c>
      <c r="N368">
        <v>4</v>
      </c>
      <c r="O368">
        <v>11.589</v>
      </c>
      <c r="P368">
        <v>7.5830000000000002</v>
      </c>
      <c r="Q368">
        <v>7.0410000000000004</v>
      </c>
      <c r="R368">
        <v>7.115000000000002</v>
      </c>
      <c r="S368">
        <v>7.1479999999999961</v>
      </c>
      <c r="T368">
        <v>7.544000000000004</v>
      </c>
      <c r="U368" s="21">
        <f t="shared" si="13"/>
        <v>48.02</v>
      </c>
      <c r="V368" s="21">
        <f t="shared" si="14"/>
        <v>56.226572261557678</v>
      </c>
    </row>
    <row r="369" spans="1:22" x14ac:dyDescent="0.45">
      <c r="A369" s="3" t="s">
        <v>132</v>
      </c>
      <c r="B369" s="4">
        <v>2025</v>
      </c>
      <c r="C369" s="17">
        <v>45700</v>
      </c>
      <c r="D369" s="4" t="s">
        <v>133</v>
      </c>
      <c r="E369" s="31" t="s">
        <v>245</v>
      </c>
      <c r="F369" s="31" t="s">
        <v>245</v>
      </c>
      <c r="G369" t="s">
        <v>61</v>
      </c>
      <c r="H369" t="s">
        <v>539</v>
      </c>
      <c r="I369" t="s">
        <v>1970</v>
      </c>
      <c r="J369" t="s">
        <v>403</v>
      </c>
      <c r="K369" s="32">
        <f>(C369-VLOOKUP(H369,Riders!$A$2:$D$3499,4,FALSE))/365</f>
        <v>17.260273972602739</v>
      </c>
      <c r="L369" s="32">
        <f>(C369-VLOOKUP(I369,Riders!$A$2:$D$3499,4,FALSE))/365</f>
        <v>17.424657534246574</v>
      </c>
      <c r="M369" s="32">
        <f>(C369-VLOOKUP(J369,Riders!$A$2:$D$3499,4,FALSE))/365</f>
        <v>27.931506849315067</v>
      </c>
      <c r="N369">
        <v>5</v>
      </c>
      <c r="O369">
        <v>12.332000000000001</v>
      </c>
      <c r="P369">
        <v>7.8009999999999984</v>
      </c>
      <c r="Q369">
        <v>7.3580000000000014</v>
      </c>
      <c r="R369">
        <v>7.5060000000000002</v>
      </c>
      <c r="S369">
        <v>7.036999999999999</v>
      </c>
      <c r="T369">
        <v>7.0320000000000036</v>
      </c>
      <c r="U369" s="21">
        <f t="shared" si="13"/>
        <v>49.066000000000003</v>
      </c>
      <c r="V369" s="21">
        <f t="shared" si="14"/>
        <v>55.027921575021395</v>
      </c>
    </row>
    <row r="370" spans="1:22" x14ac:dyDescent="0.45">
      <c r="A370" s="3" t="s">
        <v>132</v>
      </c>
      <c r="B370" s="4">
        <v>2025</v>
      </c>
      <c r="C370" s="17">
        <v>45700</v>
      </c>
      <c r="D370" s="4" t="s">
        <v>133</v>
      </c>
      <c r="E370" s="39" t="s">
        <v>245</v>
      </c>
      <c r="F370" s="14" t="s">
        <v>245</v>
      </c>
      <c r="G370" t="s">
        <v>115</v>
      </c>
      <c r="H370" t="s">
        <v>537</v>
      </c>
      <c r="I370" t="s">
        <v>462</v>
      </c>
      <c r="J370" t="s">
        <v>553</v>
      </c>
      <c r="K370" s="32">
        <f>(C370-VLOOKUP(H370,Riders!$A$2:$D$3499,4,FALSE))/365</f>
        <v>20.945205479452056</v>
      </c>
      <c r="L370" s="32">
        <f>(C370-VLOOKUP(I370,Riders!$A$2:$D$3499,4,FALSE))/365</f>
        <v>24.043835616438358</v>
      </c>
      <c r="M370" s="32">
        <f>(C370-VLOOKUP(J370,Riders!$A$2:$D$3499,4,FALSE))/365</f>
        <v>21.030136986301368</v>
      </c>
      <c r="N370">
        <v>6</v>
      </c>
      <c r="O370">
        <v>12.175000000000001</v>
      </c>
      <c r="P370">
        <v>7.9220000000000006</v>
      </c>
      <c r="Q370">
        <v>7.0739999999999981</v>
      </c>
      <c r="R370">
        <v>7.1030000000000024</v>
      </c>
      <c r="S370">
        <v>7.4889999999999972</v>
      </c>
      <c r="T370">
        <v>7.9430000000000049</v>
      </c>
      <c r="U370" s="21">
        <f t="shared" si="13"/>
        <v>49.706000000000003</v>
      </c>
      <c r="V370" s="21">
        <f t="shared" si="14"/>
        <v>54.319398060596306</v>
      </c>
    </row>
    <row r="371" spans="1:22" x14ac:dyDescent="0.45">
      <c r="A371" s="3" t="s">
        <v>132</v>
      </c>
      <c r="B371" s="4">
        <v>2025</v>
      </c>
      <c r="C371" s="17">
        <v>45700</v>
      </c>
      <c r="D371" s="4" t="s">
        <v>133</v>
      </c>
      <c r="E371" s="39" t="s">
        <v>245</v>
      </c>
      <c r="F371" s="14" t="s">
        <v>245</v>
      </c>
      <c r="G371" t="s">
        <v>143</v>
      </c>
      <c r="H371" t="s">
        <v>459</v>
      </c>
      <c r="I371" t="s">
        <v>514</v>
      </c>
      <c r="J371" t="s">
        <v>1971</v>
      </c>
      <c r="K371" s="32">
        <f>(C371-VLOOKUP(H371,Riders!$A$2:$D$3499,4,FALSE))/365</f>
        <v>21.753424657534246</v>
      </c>
      <c r="L371" s="32">
        <f>(C371-VLOOKUP(I371,Riders!$A$2:$D$3499,4,FALSE))/365</f>
        <v>23.446575342465753</v>
      </c>
      <c r="M371" s="32">
        <f>(C371-VLOOKUP(J371,Riders!$A$2:$D$3499,4,FALSE))/365</f>
        <v>17.2</v>
      </c>
      <c r="N371">
        <v>7</v>
      </c>
      <c r="O371">
        <v>12.711</v>
      </c>
      <c r="P371">
        <v>7.83</v>
      </c>
      <c r="Q371">
        <v>7.2519999999999989</v>
      </c>
      <c r="R371">
        <v>7.3250000000000028</v>
      </c>
      <c r="S371">
        <v>7.4159999999999968</v>
      </c>
      <c r="T371">
        <v>7.6570000000000036</v>
      </c>
      <c r="U371" s="21">
        <f t="shared" si="13"/>
        <v>50.191000000000003</v>
      </c>
      <c r="V371" s="21">
        <f t="shared" si="14"/>
        <v>53.794504990934627</v>
      </c>
    </row>
    <row r="372" spans="1:22" x14ac:dyDescent="0.45">
      <c r="A372" s="3" t="s">
        <v>132</v>
      </c>
      <c r="B372" s="4">
        <v>2025</v>
      </c>
      <c r="C372" s="17">
        <v>45700</v>
      </c>
      <c r="D372" s="4" t="s">
        <v>133</v>
      </c>
      <c r="E372" t="s">
        <v>1943</v>
      </c>
      <c r="F372">
        <v>1</v>
      </c>
      <c r="G372" t="s">
        <v>58</v>
      </c>
      <c r="H372" t="s">
        <v>387</v>
      </c>
      <c r="I372" t="s">
        <v>473</v>
      </c>
      <c r="J372" t="s">
        <v>534</v>
      </c>
      <c r="K372" s="32">
        <f>(C372-VLOOKUP(H372,Riders!$A$2:$D$3499,4,FALSE))/365</f>
        <v>27.997260273972604</v>
      </c>
      <c r="L372" s="32">
        <f>(C372-VLOOKUP(I372,Riders!$A$2:$D$3499,4,FALSE))/365</f>
        <v>25.043835616438358</v>
      </c>
      <c r="M372" s="32">
        <f>(C372-VLOOKUP(J372,Riders!$A$2:$D$3499,4,FALSE))/365</f>
        <v>23.893150684931506</v>
      </c>
      <c r="N372">
        <v>1</v>
      </c>
      <c r="O372">
        <v>11.625999999999999</v>
      </c>
      <c r="P372">
        <v>7.6150000000000002</v>
      </c>
      <c r="Q372">
        <v>7.004999999999999</v>
      </c>
      <c r="R372">
        <v>7.0700000000000038</v>
      </c>
      <c r="S372">
        <v>7.2359999999999971</v>
      </c>
      <c r="T372">
        <v>7.3969999999999976</v>
      </c>
      <c r="U372" s="21">
        <f t="shared" si="13"/>
        <v>47.948999999999998</v>
      </c>
      <c r="V372" s="21">
        <f t="shared" si="14"/>
        <v>56.309829193518112</v>
      </c>
    </row>
    <row r="373" spans="1:22" x14ac:dyDescent="0.45">
      <c r="A373" s="3" t="s">
        <v>132</v>
      </c>
      <c r="B373" s="4">
        <v>2025</v>
      </c>
      <c r="C373" s="17">
        <v>45700</v>
      </c>
      <c r="D373" s="4" t="s">
        <v>133</v>
      </c>
      <c r="E373" t="s">
        <v>1943</v>
      </c>
      <c r="F373">
        <v>1</v>
      </c>
      <c r="G373" t="s">
        <v>61</v>
      </c>
      <c r="H373" t="s">
        <v>1972</v>
      </c>
      <c r="I373" t="s">
        <v>1970</v>
      </c>
      <c r="J373" t="s">
        <v>403</v>
      </c>
      <c r="K373" s="32">
        <f>(C373-VLOOKUP(H373,Riders!$A$2:$D$3499,4,FALSE))/365</f>
        <v>20.008219178082193</v>
      </c>
      <c r="L373" s="32">
        <f>(C373-VLOOKUP(I373,Riders!$A$2:$D$3499,4,FALSE))/365</f>
        <v>17.424657534246574</v>
      </c>
      <c r="M373" s="32">
        <f>(C373-VLOOKUP(J373,Riders!$A$2:$D$3499,4,FALSE))/365</f>
        <v>27.931506849315067</v>
      </c>
      <c r="N373">
        <v>2</v>
      </c>
      <c r="O373">
        <v>12.183999999999999</v>
      </c>
      <c r="P373">
        <v>7.7650000000000023</v>
      </c>
      <c r="Q373">
        <v>7.3679999999999994</v>
      </c>
      <c r="R373">
        <v>7.411999999999999</v>
      </c>
      <c r="S373">
        <v>7.0470000000000041</v>
      </c>
      <c r="T373">
        <v>7.0409999999999968</v>
      </c>
      <c r="U373" s="21">
        <f t="shared" si="13"/>
        <v>48.817</v>
      </c>
      <c r="V373" s="21">
        <f t="shared" si="14"/>
        <v>55.308601511768444</v>
      </c>
    </row>
    <row r="374" spans="1:22" x14ac:dyDescent="0.45">
      <c r="A374" s="3" t="s">
        <v>132</v>
      </c>
      <c r="B374" s="4">
        <v>2025</v>
      </c>
      <c r="C374" s="17">
        <v>45700</v>
      </c>
      <c r="D374" s="4" t="s">
        <v>133</v>
      </c>
      <c r="E374" t="s">
        <v>1943</v>
      </c>
      <c r="F374">
        <v>2</v>
      </c>
      <c r="G374" t="s">
        <v>79</v>
      </c>
      <c r="H374" t="s">
        <v>478</v>
      </c>
      <c r="I374" t="s">
        <v>469</v>
      </c>
      <c r="J374" t="s">
        <v>561</v>
      </c>
      <c r="K374" s="32">
        <f>(C374-VLOOKUP(H374,Riders!$A$2:$D$3499,4,FALSE))/365</f>
        <v>25.372602739726027</v>
      </c>
      <c r="L374" s="32">
        <f>(C374-VLOOKUP(I374,Riders!$A$2:$D$3499,4,FALSE))/365</f>
        <v>21.876712328767123</v>
      </c>
      <c r="M374" s="32">
        <f>(C374-VLOOKUP(J374,Riders!$A$2:$D$3499,4,FALSE))/365</f>
        <v>22.610958904109587</v>
      </c>
      <c r="N374">
        <v>1</v>
      </c>
      <c r="O374">
        <v>11.641999999999999</v>
      </c>
      <c r="P374">
        <v>7.3369999999999997</v>
      </c>
      <c r="Q374">
        <v>6.8550000000000004</v>
      </c>
      <c r="R374">
        <v>6.8670000000000009</v>
      </c>
      <c r="S374">
        <v>6.990000000000002</v>
      </c>
      <c r="T374">
        <v>7.2139999999999986</v>
      </c>
      <c r="U374" s="21">
        <f t="shared" si="13"/>
        <v>46.905000000000001</v>
      </c>
      <c r="V374" s="21">
        <f t="shared" si="14"/>
        <v>57.563159577870159</v>
      </c>
    </row>
    <row r="375" spans="1:22" x14ac:dyDescent="0.45">
      <c r="A375" s="3" t="s">
        <v>132</v>
      </c>
      <c r="B375" s="4">
        <v>2025</v>
      </c>
      <c r="C375" s="17">
        <v>45700</v>
      </c>
      <c r="D375" s="4" t="s">
        <v>133</v>
      </c>
      <c r="E375" t="s">
        <v>1943</v>
      </c>
      <c r="F375">
        <v>2</v>
      </c>
      <c r="G375" t="s">
        <v>115</v>
      </c>
      <c r="H375" t="s">
        <v>537</v>
      </c>
      <c r="I375" t="s">
        <v>462</v>
      </c>
      <c r="J375" t="s">
        <v>553</v>
      </c>
      <c r="K375" s="32">
        <f>(C375-VLOOKUP(H375,Riders!$A$2:$D$3499,4,FALSE))/365</f>
        <v>20.945205479452056</v>
      </c>
      <c r="L375" s="32">
        <f>(C375-VLOOKUP(I375,Riders!$A$2:$D$3499,4,FALSE))/365</f>
        <v>24.043835616438358</v>
      </c>
      <c r="M375" s="32">
        <f>(C375-VLOOKUP(J375,Riders!$A$2:$D$3499,4,FALSE))/365</f>
        <v>21.030136986301368</v>
      </c>
      <c r="N375">
        <v>2</v>
      </c>
      <c r="O375">
        <v>12.09</v>
      </c>
      <c r="P375">
        <v>7.8590000000000018</v>
      </c>
      <c r="Q375">
        <v>7.004999999999999</v>
      </c>
      <c r="R375">
        <v>7.0420000000000016</v>
      </c>
      <c r="S375">
        <v>7.4889999999999972</v>
      </c>
      <c r="T375">
        <v>7.9489999999999981</v>
      </c>
      <c r="U375" s="21">
        <f t="shared" si="13"/>
        <v>49.433999999999997</v>
      </c>
      <c r="V375" s="21">
        <f t="shared" si="14"/>
        <v>54.618278917344341</v>
      </c>
    </row>
    <row r="376" spans="1:22" x14ac:dyDescent="0.45">
      <c r="A376" s="3" t="s">
        <v>132</v>
      </c>
      <c r="B376" s="4">
        <v>2025</v>
      </c>
      <c r="C376" s="17">
        <v>45700</v>
      </c>
      <c r="D376" s="4" t="s">
        <v>133</v>
      </c>
      <c r="E376" t="s">
        <v>1943</v>
      </c>
      <c r="F376">
        <v>3</v>
      </c>
      <c r="G376" t="s">
        <v>88</v>
      </c>
      <c r="H376" t="s">
        <v>410</v>
      </c>
      <c r="I376" t="s">
        <v>350</v>
      </c>
      <c r="J376" t="s">
        <v>527</v>
      </c>
      <c r="K376" s="32">
        <f>(C376-VLOOKUP(H376,Riders!$A$2:$D$3499,4,FALSE))/365</f>
        <v>25.117808219178084</v>
      </c>
      <c r="L376" s="32">
        <f>(C376-VLOOKUP(I376,Riders!$A$2:$D$3499,4,FALSE))/365</f>
        <v>27.098630136986301</v>
      </c>
      <c r="M376" s="32">
        <f>(C376-VLOOKUP(J376,Riders!$A$2:$D$3499,4,FALSE))/365</f>
        <v>20.545205479452054</v>
      </c>
      <c r="N376">
        <v>1</v>
      </c>
      <c r="O376">
        <v>11.714</v>
      </c>
      <c r="P376">
        <v>7.418000000000001</v>
      </c>
      <c r="Q376">
        <v>6.9059999999999988</v>
      </c>
      <c r="R376">
        <v>6.9049999999999976</v>
      </c>
      <c r="S376">
        <v>6.9770000000000039</v>
      </c>
      <c r="T376">
        <v>7.1400000000000006</v>
      </c>
      <c r="U376" s="21">
        <f t="shared" si="13"/>
        <v>47.06</v>
      </c>
      <c r="V376" s="21">
        <f t="shared" si="14"/>
        <v>57.373565660858475</v>
      </c>
    </row>
    <row r="377" spans="1:22" x14ac:dyDescent="0.45">
      <c r="A377" s="3" t="s">
        <v>132</v>
      </c>
      <c r="B377" s="4">
        <v>2025</v>
      </c>
      <c r="C377" s="17">
        <v>45700</v>
      </c>
      <c r="D377" s="4" t="s">
        <v>133</v>
      </c>
      <c r="E377" t="s">
        <v>1943</v>
      </c>
      <c r="F377">
        <v>3</v>
      </c>
      <c r="G377" t="s">
        <v>143</v>
      </c>
      <c r="H377" t="s">
        <v>459</v>
      </c>
      <c r="I377" t="s">
        <v>514</v>
      </c>
      <c r="J377" t="s">
        <v>1971</v>
      </c>
      <c r="K377" s="32">
        <f>(C377-VLOOKUP(H377,Riders!$A$2:$D$3499,4,FALSE))/365</f>
        <v>21.753424657534246</v>
      </c>
      <c r="L377" s="32">
        <f>(C377-VLOOKUP(I377,Riders!$A$2:$D$3499,4,FALSE))/365</f>
        <v>23.446575342465753</v>
      </c>
      <c r="M377" s="32">
        <f>(C377-VLOOKUP(J377,Riders!$A$2:$D$3499,4,FALSE))/365</f>
        <v>17.2</v>
      </c>
      <c r="N377">
        <v>2</v>
      </c>
      <c r="O377">
        <v>12.82</v>
      </c>
      <c r="P377">
        <v>7.8440000000000012</v>
      </c>
      <c r="Q377">
        <v>7.2169999999999987</v>
      </c>
      <c r="R377">
        <v>7.1439999999999984</v>
      </c>
      <c r="S377">
        <v>7.3830000000000027</v>
      </c>
      <c r="T377">
        <v>7.5679999999999978</v>
      </c>
      <c r="U377" s="21">
        <f t="shared" si="13"/>
        <v>49.975999999999999</v>
      </c>
      <c r="V377" s="21">
        <f t="shared" si="14"/>
        <v>54.025932447574839</v>
      </c>
    </row>
    <row r="378" spans="1:22" x14ac:dyDescent="0.45">
      <c r="A378" s="3" t="s">
        <v>132</v>
      </c>
      <c r="B378" s="4">
        <v>2025</v>
      </c>
      <c r="C378" s="17">
        <v>45700</v>
      </c>
      <c r="D378" s="4" t="s">
        <v>133</v>
      </c>
      <c r="E378" t="s">
        <v>1943</v>
      </c>
      <c r="F378">
        <v>4</v>
      </c>
      <c r="G378" t="s">
        <v>34</v>
      </c>
      <c r="H378" t="s">
        <v>570</v>
      </c>
      <c r="I378" t="s">
        <v>376</v>
      </c>
      <c r="J378" t="s">
        <v>441</v>
      </c>
      <c r="K378" s="32">
        <f>(C378-VLOOKUP(H378,Riders!$A$2:$D$3499,4,FALSE))/365</f>
        <v>22.953424657534246</v>
      </c>
      <c r="L378" s="32">
        <f>(C378-VLOOKUP(I378,Riders!$A$2:$D$3499,4,FALSE))/365</f>
        <v>26.728767123287671</v>
      </c>
      <c r="M378" s="32">
        <f>(C378-VLOOKUP(J378,Riders!$A$2:$D$3499,4,FALSE))/365</f>
        <v>25.443835616438356</v>
      </c>
      <c r="N378">
        <v>1</v>
      </c>
      <c r="O378">
        <v>11.645</v>
      </c>
      <c r="P378">
        <v>7.583000000000002</v>
      </c>
      <c r="Q378">
        <v>6.7759999999999998</v>
      </c>
      <c r="R378">
        <v>6.7839999999999954</v>
      </c>
      <c r="S378">
        <v>6.8689999999999998</v>
      </c>
      <c r="T378">
        <v>7.1070000000000064</v>
      </c>
      <c r="U378" s="21">
        <f t="shared" si="13"/>
        <v>46.764000000000003</v>
      </c>
      <c r="V378" s="21">
        <f t="shared" si="14"/>
        <v>57.736720554272516</v>
      </c>
    </row>
    <row r="379" spans="1:22" x14ac:dyDescent="0.45">
      <c r="A379" s="3" t="s">
        <v>132</v>
      </c>
      <c r="B379" s="4">
        <v>2025</v>
      </c>
      <c r="C379" s="17">
        <v>45700</v>
      </c>
      <c r="D379" s="4" t="s">
        <v>133</v>
      </c>
      <c r="E379" s="39" t="s">
        <v>31</v>
      </c>
      <c r="F379" s="14" t="s">
        <v>578</v>
      </c>
      <c r="G379" t="s">
        <v>34</v>
      </c>
      <c r="H379" t="s">
        <v>570</v>
      </c>
      <c r="I379" t="s">
        <v>376</v>
      </c>
      <c r="J379" t="s">
        <v>441</v>
      </c>
      <c r="K379" s="32">
        <f>(C379-VLOOKUP(H379,Riders!$A$2:$D$3499,4,FALSE))/365</f>
        <v>22.953424657534246</v>
      </c>
      <c r="L379" s="32">
        <f>(C379-VLOOKUP(I379,Riders!$A$2:$D$3499,4,FALSE))/365</f>
        <v>26.728767123287671</v>
      </c>
      <c r="M379" s="32">
        <f>(C379-VLOOKUP(J379,Riders!$A$2:$D$3499,4,FALSE))/365</f>
        <v>25.443835616438356</v>
      </c>
      <c r="N379">
        <v>1</v>
      </c>
      <c r="O379">
        <v>11.648999999999999</v>
      </c>
      <c r="P379">
        <v>7.5220000000000002</v>
      </c>
      <c r="Q379">
        <v>6.718</v>
      </c>
      <c r="R379">
        <v>6.6879999999999988</v>
      </c>
      <c r="S379">
        <v>6.7719999999999976</v>
      </c>
      <c r="T379">
        <v>6.9730000000000061</v>
      </c>
      <c r="U379" s="21">
        <f t="shared" si="13"/>
        <v>46.322000000000003</v>
      </c>
      <c r="V379" s="21">
        <f t="shared" si="14"/>
        <v>58.287638702992098</v>
      </c>
    </row>
    <row r="380" spans="1:22" x14ac:dyDescent="0.45">
      <c r="A380" s="3" t="s">
        <v>132</v>
      </c>
      <c r="B380" s="4">
        <v>2025</v>
      </c>
      <c r="C380" s="17">
        <v>45700</v>
      </c>
      <c r="D380" s="4" t="s">
        <v>133</v>
      </c>
      <c r="E380" s="39" t="s">
        <v>31</v>
      </c>
      <c r="F380" s="14" t="s">
        <v>578</v>
      </c>
      <c r="G380" t="s">
        <v>79</v>
      </c>
      <c r="H380" t="s">
        <v>478</v>
      </c>
      <c r="I380" t="s">
        <v>469</v>
      </c>
      <c r="J380" t="s">
        <v>561</v>
      </c>
      <c r="K380" s="32">
        <f>(C380-VLOOKUP(H380,Riders!$A$2:$D$3499,4,FALSE))/365</f>
        <v>25.372602739726027</v>
      </c>
      <c r="L380" s="32">
        <f>(C380-VLOOKUP(I380,Riders!$A$2:$D$3499,4,FALSE))/365</f>
        <v>21.876712328767123</v>
      </c>
      <c r="M380" s="32">
        <f>(C380-VLOOKUP(J380,Riders!$A$2:$D$3499,4,FALSE))/365</f>
        <v>22.610958904109587</v>
      </c>
      <c r="N380">
        <v>2</v>
      </c>
      <c r="O380">
        <v>11.522</v>
      </c>
      <c r="P380">
        <v>7.2849999999999984</v>
      </c>
      <c r="Q380">
        <v>6.9500000000000028</v>
      </c>
      <c r="R380">
        <v>6.9019999999999966</v>
      </c>
      <c r="S380">
        <v>7.0510000000000019</v>
      </c>
      <c r="T380">
        <v>7.2190000000000012</v>
      </c>
      <c r="U380" s="21">
        <f t="shared" si="13"/>
        <v>46.929000000000002</v>
      </c>
      <c r="V380" s="21">
        <f t="shared" si="14"/>
        <v>57.533721153231475</v>
      </c>
    </row>
    <row r="381" spans="1:22" x14ac:dyDescent="0.45">
      <c r="A381" s="3" t="s">
        <v>132</v>
      </c>
      <c r="B381" s="4">
        <v>2025</v>
      </c>
      <c r="C381" s="17">
        <v>45700</v>
      </c>
      <c r="D381" s="4" t="s">
        <v>133</v>
      </c>
      <c r="E381" s="39" t="s">
        <v>31</v>
      </c>
      <c r="F381" s="14" t="s">
        <v>579</v>
      </c>
      <c r="G381" t="s">
        <v>88</v>
      </c>
      <c r="H381" t="s">
        <v>410</v>
      </c>
      <c r="I381" t="s">
        <v>350</v>
      </c>
      <c r="J381" t="s">
        <v>527</v>
      </c>
      <c r="K381" s="32">
        <f>(C381-VLOOKUP(H381,Riders!$A$2:$D$3499,4,FALSE))/365</f>
        <v>25.117808219178084</v>
      </c>
      <c r="L381" s="32">
        <f>(C381-VLOOKUP(I381,Riders!$A$2:$D$3499,4,FALSE))/365</f>
        <v>27.098630136986301</v>
      </c>
      <c r="M381" s="32">
        <f>(C381-VLOOKUP(J381,Riders!$A$2:$D$3499,4,FALSE))/365</f>
        <v>20.545205479452054</v>
      </c>
      <c r="N381">
        <v>3</v>
      </c>
      <c r="O381">
        <v>11.664999999999999</v>
      </c>
      <c r="P381">
        <v>7.370000000000001</v>
      </c>
      <c r="Q381">
        <v>6.8930000000000007</v>
      </c>
      <c r="R381">
        <v>6.9329999999999963</v>
      </c>
      <c r="S381">
        <v>7.1310000000000002</v>
      </c>
      <c r="T381">
        <v>7.3410000000000011</v>
      </c>
      <c r="U381" s="21">
        <f t="shared" si="13"/>
        <v>47.332999999999998</v>
      </c>
      <c r="V381" s="21">
        <f t="shared" si="14"/>
        <v>57.042655229966407</v>
      </c>
    </row>
    <row r="382" spans="1:22" x14ac:dyDescent="0.45">
      <c r="A382" s="3" t="s">
        <v>132</v>
      </c>
      <c r="B382" s="4">
        <v>2025</v>
      </c>
      <c r="C382" s="17">
        <v>45700</v>
      </c>
      <c r="D382" s="4" t="s">
        <v>133</v>
      </c>
      <c r="E382" s="39" t="s">
        <v>31</v>
      </c>
      <c r="F382" s="14" t="s">
        <v>579</v>
      </c>
      <c r="G382" t="s">
        <v>58</v>
      </c>
      <c r="H382" t="s">
        <v>387</v>
      </c>
      <c r="I382" t="s">
        <v>400</v>
      </c>
      <c r="J382" t="s">
        <v>534</v>
      </c>
      <c r="K382" s="32">
        <f>(C382-VLOOKUP(H382,Riders!$A$2:$D$3499,4,FALSE))/365</f>
        <v>27.997260273972604</v>
      </c>
      <c r="L382" s="32">
        <f>(C382-VLOOKUP(I382,Riders!$A$2:$D$3499,4,FALSE))/365</f>
        <v>31.005479452054793</v>
      </c>
      <c r="M382" s="32">
        <f>(C382-VLOOKUP(J382,Riders!$A$2:$D$3499,4,FALSE))/365</f>
        <v>23.893150684931506</v>
      </c>
      <c r="N382">
        <v>4</v>
      </c>
      <c r="O382">
        <v>11.644</v>
      </c>
      <c r="P382">
        <v>7.5909999999999993</v>
      </c>
      <c r="Q382">
        <v>7.0030000000000001</v>
      </c>
      <c r="R382">
        <v>7.1319999999999979</v>
      </c>
      <c r="S382">
        <v>7.1960000000000051</v>
      </c>
      <c r="T382">
        <v>7.3859999999999957</v>
      </c>
      <c r="U382" s="21">
        <f t="shared" si="13"/>
        <v>47.951999999999998</v>
      </c>
      <c r="V382" s="21">
        <f t="shared" si="14"/>
        <v>56.306306306306311</v>
      </c>
    </row>
    <row r="383" spans="1:22" x14ac:dyDescent="0.45">
      <c r="A383" s="1" t="s">
        <v>123</v>
      </c>
      <c r="B383" s="1">
        <v>2025</v>
      </c>
      <c r="C383" s="17">
        <v>45730</v>
      </c>
      <c r="D383" s="1" t="s">
        <v>30</v>
      </c>
      <c r="E383" s="31" t="s">
        <v>245</v>
      </c>
      <c r="F383" s="31" t="s">
        <v>245</v>
      </c>
      <c r="G383" t="s">
        <v>34</v>
      </c>
      <c r="H383" t="s">
        <v>570</v>
      </c>
      <c r="I383" t="s">
        <v>376</v>
      </c>
      <c r="J383" t="s">
        <v>441</v>
      </c>
      <c r="K383" s="32">
        <f>(C383-VLOOKUP(H383,Riders!$A$2:$D$3499,4,FALSE))/365</f>
        <v>23.035616438356165</v>
      </c>
      <c r="L383" s="32">
        <f>(C383-VLOOKUP(I383,Riders!$A$2:$D$3499,4,FALSE))/365</f>
        <v>26.81095890410959</v>
      </c>
      <c r="M383" s="32">
        <f>(C383-VLOOKUP(J383,Riders!$A$2:$D$3499,4,FALSE))/365</f>
        <v>25.526027397260275</v>
      </c>
      <c r="N383" s="14">
        <v>1</v>
      </c>
      <c r="O383">
        <v>11.656000000000001</v>
      </c>
      <c r="P383">
        <v>7.3830000000000009</v>
      </c>
      <c r="Q383">
        <v>6.607999999999997</v>
      </c>
      <c r="R383">
        <v>6.5249999999999986</v>
      </c>
      <c r="S383">
        <v>6.6810000000000036</v>
      </c>
      <c r="T383">
        <v>6.9239999999999986</v>
      </c>
      <c r="U383" s="21">
        <f t="shared" si="13"/>
        <v>45.777000000000001</v>
      </c>
      <c r="V383" s="21">
        <f t="shared" si="14"/>
        <v>58.981584638573956</v>
      </c>
    </row>
    <row r="384" spans="1:22" x14ac:dyDescent="0.45">
      <c r="A384" s="1" t="s">
        <v>123</v>
      </c>
      <c r="B384" s="1">
        <v>2025</v>
      </c>
      <c r="C384" s="17">
        <v>45730</v>
      </c>
      <c r="D384" s="1" t="s">
        <v>30</v>
      </c>
      <c r="E384" s="39" t="s">
        <v>245</v>
      </c>
      <c r="F384" s="14" t="s">
        <v>245</v>
      </c>
      <c r="G384" t="s">
        <v>79</v>
      </c>
      <c r="H384" t="s">
        <v>478</v>
      </c>
      <c r="I384" t="s">
        <v>469</v>
      </c>
      <c r="J384" t="s">
        <v>509</v>
      </c>
      <c r="K384" s="32">
        <f>(C384-VLOOKUP(H384,Riders!$A$2:$D$3499,4,FALSE))/365</f>
        <v>25.454794520547946</v>
      </c>
      <c r="L384" s="32">
        <f>(C384-VLOOKUP(I384,Riders!$A$2:$D$3499,4,FALSE))/365</f>
        <v>21.958904109589042</v>
      </c>
      <c r="M384" s="32">
        <f>(C384-VLOOKUP(J384,Riders!$A$2:$D$3499,4,FALSE))/365</f>
        <v>26.049315068493151</v>
      </c>
      <c r="N384" s="14">
        <v>2</v>
      </c>
      <c r="O384">
        <v>11.561</v>
      </c>
      <c r="P384">
        <v>7.3039999999999976</v>
      </c>
      <c r="Q384">
        <v>6.7830000000000013</v>
      </c>
      <c r="R384">
        <v>6.7669999999999986</v>
      </c>
      <c r="S384">
        <v>6.7779999999999987</v>
      </c>
      <c r="T384">
        <v>6.8860000000000028</v>
      </c>
      <c r="U384" s="21">
        <f t="shared" si="13"/>
        <v>46.079000000000001</v>
      </c>
      <c r="V384" s="21">
        <f t="shared" si="14"/>
        <v>58.595021593350552</v>
      </c>
    </row>
    <row r="385" spans="1:22" x14ac:dyDescent="0.45">
      <c r="A385" s="1" t="s">
        <v>123</v>
      </c>
      <c r="B385" s="1">
        <v>2025</v>
      </c>
      <c r="C385" s="17">
        <v>45730</v>
      </c>
      <c r="D385" s="1" t="s">
        <v>30</v>
      </c>
      <c r="E385" s="39" t="s">
        <v>245</v>
      </c>
      <c r="F385" s="14" t="s">
        <v>245</v>
      </c>
      <c r="G385" t="s">
        <v>88</v>
      </c>
      <c r="H385" t="s">
        <v>410</v>
      </c>
      <c r="I385" t="s">
        <v>350</v>
      </c>
      <c r="J385" t="s">
        <v>527</v>
      </c>
      <c r="K385" s="32">
        <f>(C385-VLOOKUP(H385,Riders!$A$2:$D$3499,4,FALSE))/365</f>
        <v>25.2</v>
      </c>
      <c r="L385" s="32">
        <f>(C385-VLOOKUP(I385,Riders!$A$2:$D$3499,4,FALSE))/365</f>
        <v>27.18082191780822</v>
      </c>
      <c r="M385" s="32">
        <f>(C385-VLOOKUP(J385,Riders!$A$2:$D$3499,4,FALSE))/365</f>
        <v>20.627397260273973</v>
      </c>
      <c r="N385" s="14">
        <v>3</v>
      </c>
      <c r="O385">
        <v>11.661</v>
      </c>
      <c r="P385">
        <v>7.1280000000000019</v>
      </c>
      <c r="Q385">
        <v>6.8559999999999981</v>
      </c>
      <c r="R385">
        <v>6.799000000000003</v>
      </c>
      <c r="S385">
        <v>6.8739999999999952</v>
      </c>
      <c r="T385">
        <v>7.0489999999999986</v>
      </c>
      <c r="U385" s="21">
        <f t="shared" si="13"/>
        <v>46.366999999999997</v>
      </c>
      <c r="V385" s="21">
        <f t="shared" si="14"/>
        <v>58.231069510643351</v>
      </c>
    </row>
    <row r="386" spans="1:22" x14ac:dyDescent="0.45">
      <c r="A386" s="1" t="s">
        <v>123</v>
      </c>
      <c r="B386" s="1">
        <v>2025</v>
      </c>
      <c r="C386" s="17">
        <v>45730</v>
      </c>
      <c r="D386" s="1" t="s">
        <v>30</v>
      </c>
      <c r="E386" s="14" t="s">
        <v>245</v>
      </c>
      <c r="F386" s="14" t="s">
        <v>245</v>
      </c>
      <c r="G386" t="s">
        <v>58</v>
      </c>
      <c r="H386" t="s">
        <v>387</v>
      </c>
      <c r="I386" t="s">
        <v>400</v>
      </c>
      <c r="J386" t="s">
        <v>447</v>
      </c>
      <c r="K386" s="32">
        <f>(C386-VLOOKUP(H386,Riders!$A$2:$D$3499,4,FALSE))/365</f>
        <v>28.079452054794519</v>
      </c>
      <c r="L386" s="32">
        <f>(C386-VLOOKUP(I386,Riders!$A$2:$D$3499,4,FALSE))/365</f>
        <v>31.087671232876712</v>
      </c>
      <c r="M386" s="32">
        <f>(C386-VLOOKUP(J386,Riders!$A$2:$D$3499,4,FALSE))/365</f>
        <v>24.745205479452054</v>
      </c>
      <c r="N386" s="14">
        <v>4</v>
      </c>
      <c r="O386">
        <v>11.6</v>
      </c>
      <c r="P386">
        <v>7.4260000000000002</v>
      </c>
      <c r="Q386">
        <v>6.9439999999999991</v>
      </c>
      <c r="R386">
        <v>7.0609999999999999</v>
      </c>
      <c r="S386">
        <v>7.088000000000001</v>
      </c>
      <c r="T386">
        <v>7.2169999999999987</v>
      </c>
      <c r="U386" s="21">
        <f t="shared" ref="U386:U449" si="15">IF(COUNT(O386:T386)=6,SUM(O386:T386),"")</f>
        <v>47.335999999999999</v>
      </c>
      <c r="V386" s="21">
        <f t="shared" si="14"/>
        <v>57.039040054081461</v>
      </c>
    </row>
    <row r="387" spans="1:22" x14ac:dyDescent="0.45">
      <c r="A387" s="1" t="s">
        <v>123</v>
      </c>
      <c r="B387" s="1">
        <v>2025</v>
      </c>
      <c r="C387" s="17">
        <v>45730</v>
      </c>
      <c r="D387" s="1" t="s">
        <v>30</v>
      </c>
      <c r="E387" s="14" t="s">
        <v>245</v>
      </c>
      <c r="F387" s="14" t="s">
        <v>245</v>
      </c>
      <c r="G387" t="s">
        <v>91</v>
      </c>
      <c r="H387" t="s">
        <v>519</v>
      </c>
      <c r="I387" t="s">
        <v>1973</v>
      </c>
      <c r="J387" t="s">
        <v>544</v>
      </c>
      <c r="K387" s="32">
        <f>(C387-VLOOKUP(H387,Riders!$A$2:$D$3499,4,FALSE))/365</f>
        <v>21.904109589041095</v>
      </c>
      <c r="L387" s="32">
        <f>(C387-VLOOKUP(I387,Riders!$A$2:$D$3499,4,FALSE))/365</f>
        <v>41.756164383561647</v>
      </c>
      <c r="M387" s="32">
        <f>(C387-VLOOKUP(J387,Riders!$A$2:$D$3499,4,FALSE))/365</f>
        <v>28.112328767123287</v>
      </c>
      <c r="N387" s="14">
        <v>5</v>
      </c>
      <c r="O387">
        <v>11.884</v>
      </c>
      <c r="P387">
        <v>7.3109999999999999</v>
      </c>
      <c r="Q387">
        <v>6.8630000000000004</v>
      </c>
      <c r="R387">
        <v>6.9110000000000014</v>
      </c>
      <c r="S387">
        <v>7.0210000000000008</v>
      </c>
      <c r="T387">
        <v>7.4149999999999991</v>
      </c>
      <c r="U387" s="21">
        <f t="shared" si="15"/>
        <v>47.405000000000001</v>
      </c>
      <c r="V387" s="21">
        <f t="shared" ref="V387:V418" si="16">3.6*750/U387</f>
        <v>56.956017297753398</v>
      </c>
    </row>
    <row r="388" spans="1:22" x14ac:dyDescent="0.45">
      <c r="A388" s="1" t="s">
        <v>123</v>
      </c>
      <c r="B388" s="1">
        <v>2025</v>
      </c>
      <c r="C388" s="17">
        <v>45730</v>
      </c>
      <c r="D388" s="1" t="s">
        <v>30</v>
      </c>
      <c r="E388" s="31" t="s">
        <v>245</v>
      </c>
      <c r="F388" s="31" t="s">
        <v>245</v>
      </c>
      <c r="G388" t="s">
        <v>49</v>
      </c>
      <c r="H388" t="s">
        <v>541</v>
      </c>
      <c r="I388" t="s">
        <v>526</v>
      </c>
      <c r="J388" t="s">
        <v>451</v>
      </c>
      <c r="K388" s="32">
        <f>(C388-VLOOKUP(H388,Riders!$A$2:$D$3499,4,FALSE))/365</f>
        <v>23.457534246575342</v>
      </c>
      <c r="L388" s="32">
        <f>(C388-VLOOKUP(I388,Riders!$A$2:$D$3499,4,FALSE))/365</f>
        <v>24.164383561643834</v>
      </c>
      <c r="M388" s="32">
        <f>(C388-VLOOKUP(J388,Riders!$A$2:$D$3499,4,FALSE))/365</f>
        <v>26.284931506849315</v>
      </c>
      <c r="N388" s="14">
        <v>6</v>
      </c>
      <c r="O388">
        <v>11.771000000000001</v>
      </c>
      <c r="P388">
        <v>7.6529999999999987</v>
      </c>
      <c r="Q388">
        <v>7.157</v>
      </c>
      <c r="R388">
        <v>7.264999999999997</v>
      </c>
      <c r="S388">
        <v>6.9830000000000041</v>
      </c>
      <c r="T388">
        <v>6.9039999999999964</v>
      </c>
      <c r="U388" s="21">
        <f t="shared" si="15"/>
        <v>47.732999999999997</v>
      </c>
      <c r="V388" s="21">
        <f t="shared" si="16"/>
        <v>56.564640814530833</v>
      </c>
    </row>
    <row r="389" spans="1:22" x14ac:dyDescent="0.45">
      <c r="A389" s="1" t="s">
        <v>123</v>
      </c>
      <c r="B389" s="1">
        <v>2025</v>
      </c>
      <c r="C389" s="17">
        <v>45730</v>
      </c>
      <c r="D389" s="1" t="s">
        <v>30</v>
      </c>
      <c r="E389" s="39" t="s">
        <v>245</v>
      </c>
      <c r="F389" s="14" t="s">
        <v>245</v>
      </c>
      <c r="G389" t="s">
        <v>115</v>
      </c>
      <c r="H389" t="s">
        <v>537</v>
      </c>
      <c r="I389" t="s">
        <v>462</v>
      </c>
      <c r="J389" t="s">
        <v>1974</v>
      </c>
      <c r="K389" s="32">
        <f>(C389-VLOOKUP(H389,Riders!$A$2:$D$3499,4,FALSE))/365</f>
        <v>21.027397260273972</v>
      </c>
      <c r="L389" s="32">
        <f>(C389-VLOOKUP(I389,Riders!$A$2:$D$3499,4,FALSE))/365</f>
        <v>24.126027397260273</v>
      </c>
      <c r="M389" s="32">
        <f>(C389-VLOOKUP(J389,Riders!$A$2:$D$3499,4,FALSE))/365</f>
        <v>21.112328767123287</v>
      </c>
      <c r="N389" s="14">
        <v>7</v>
      </c>
      <c r="O389">
        <v>12.135999999999999</v>
      </c>
      <c r="P389">
        <v>7.7460000000000022</v>
      </c>
      <c r="Q389">
        <v>7.0350000000000001</v>
      </c>
      <c r="R389">
        <v>6.894999999999996</v>
      </c>
      <c r="S389">
        <v>7.2839999999999989</v>
      </c>
      <c r="T389">
        <v>7.6360000000000028</v>
      </c>
      <c r="U389" s="21">
        <f t="shared" si="15"/>
        <v>48.731999999999999</v>
      </c>
      <c r="V389" s="21">
        <f t="shared" si="16"/>
        <v>55.405072642206356</v>
      </c>
    </row>
    <row r="390" spans="1:22" x14ac:dyDescent="0.45">
      <c r="A390" s="1" t="s">
        <v>123</v>
      </c>
      <c r="B390" s="1">
        <v>2025</v>
      </c>
      <c r="C390" s="17">
        <v>45730</v>
      </c>
      <c r="D390" s="1" t="s">
        <v>30</v>
      </c>
      <c r="E390" s="39" t="s">
        <v>245</v>
      </c>
      <c r="F390" s="14" t="s">
        <v>245</v>
      </c>
      <c r="G390" t="s">
        <v>143</v>
      </c>
      <c r="H390" t="s">
        <v>459</v>
      </c>
      <c r="I390" t="s">
        <v>514</v>
      </c>
      <c r="J390" t="s">
        <v>1971</v>
      </c>
      <c r="K390" s="32">
        <f>(C390-VLOOKUP(H390,Riders!$A$2:$D$3499,4,FALSE))/365</f>
        <v>21.835616438356166</v>
      </c>
      <c r="L390" s="32">
        <f>(C390-VLOOKUP(I390,Riders!$A$2:$D$3499,4,FALSE))/365</f>
        <v>23.528767123287672</v>
      </c>
      <c r="M390" s="32">
        <f>(C390-VLOOKUP(J390,Riders!$A$2:$D$3499,4,FALSE))/365</f>
        <v>17.282191780821918</v>
      </c>
      <c r="N390" s="14">
        <v>8</v>
      </c>
      <c r="O390">
        <v>12.644</v>
      </c>
      <c r="P390">
        <v>7.8310000000000013</v>
      </c>
      <c r="Q390">
        <v>7.1259999999999977</v>
      </c>
      <c r="R390">
        <v>7.0670000000000002</v>
      </c>
      <c r="S390">
        <v>7.3190000000000026</v>
      </c>
      <c r="T390">
        <v>7.5</v>
      </c>
      <c r="U390" s="21">
        <f t="shared" si="15"/>
        <v>49.487000000000002</v>
      </c>
      <c r="V390" s="21">
        <f t="shared" si="16"/>
        <v>54.559783377452661</v>
      </c>
    </row>
    <row r="391" spans="1:22" x14ac:dyDescent="0.45">
      <c r="A391" s="1" t="s">
        <v>123</v>
      </c>
      <c r="B391" s="1">
        <v>2025</v>
      </c>
      <c r="C391" s="17">
        <v>45730</v>
      </c>
      <c r="D391" s="1" t="s">
        <v>30</v>
      </c>
      <c r="E391" s="14" t="s">
        <v>245</v>
      </c>
      <c r="F391" s="14" t="s">
        <v>245</v>
      </c>
      <c r="G391" t="s">
        <v>177</v>
      </c>
      <c r="H391" t="s">
        <v>1975</v>
      </c>
      <c r="I391" t="s">
        <v>1976</v>
      </c>
      <c r="J391" t="s">
        <v>1977</v>
      </c>
      <c r="K391" s="32" t="e">
        <f>(C391-VLOOKUP(H391,Riders!$A$2:$D$3499,4,FALSE))/365</f>
        <v>#N/A</v>
      </c>
      <c r="L391" s="32">
        <f>(C391-VLOOKUP(I391,Riders!$A$2:$D$3499,4,FALSE))/365</f>
        <v>22.920547945205481</v>
      </c>
      <c r="M391" s="32">
        <f>(C391-VLOOKUP(J391,Riders!$A$2:$D$3499,4,FALSE))/365</f>
        <v>22.649315068493152</v>
      </c>
      <c r="N391" s="14">
        <v>9</v>
      </c>
      <c r="O391">
        <v>12.018000000000001</v>
      </c>
      <c r="P391">
        <v>7.8279999999999994</v>
      </c>
      <c r="Q391">
        <v>7.161999999999999</v>
      </c>
      <c r="R391">
        <v>7.2949999999999982</v>
      </c>
      <c r="S391">
        <v>7.6310000000000002</v>
      </c>
      <c r="T391">
        <v>8.0530000000000044</v>
      </c>
      <c r="U391" s="21">
        <f t="shared" si="15"/>
        <v>49.987000000000002</v>
      </c>
      <c r="V391" s="21">
        <f t="shared" si="16"/>
        <v>54.014043651349347</v>
      </c>
    </row>
    <row r="392" spans="1:22" x14ac:dyDescent="0.45">
      <c r="A392" s="1" t="s">
        <v>123</v>
      </c>
      <c r="B392" s="1">
        <v>2025</v>
      </c>
      <c r="C392" s="17">
        <v>45730</v>
      </c>
      <c r="D392" s="1" t="s">
        <v>30</v>
      </c>
      <c r="E392" s="14" t="s">
        <v>1943</v>
      </c>
      <c r="F392" s="14">
        <v>1</v>
      </c>
      <c r="G392" t="s">
        <v>58</v>
      </c>
      <c r="H392" t="s">
        <v>387</v>
      </c>
      <c r="I392" t="s">
        <v>400</v>
      </c>
      <c r="J392" t="s">
        <v>447</v>
      </c>
      <c r="K392" s="32">
        <f>(C392-VLOOKUP(H392,Riders!$A$2:$D$3499,4,FALSE))/365</f>
        <v>28.079452054794519</v>
      </c>
      <c r="L392" s="32">
        <f>(C392-VLOOKUP(I392,Riders!$A$2:$D$3499,4,FALSE))/365</f>
        <v>31.087671232876712</v>
      </c>
      <c r="M392" s="32">
        <f>(C392-VLOOKUP(J392,Riders!$A$2:$D$3499,4,FALSE))/365</f>
        <v>24.745205479452054</v>
      </c>
      <c r="N392" s="14">
        <v>1</v>
      </c>
      <c r="O392">
        <v>11.581</v>
      </c>
      <c r="P392">
        <v>7.4260000000000019</v>
      </c>
      <c r="Q392">
        <v>6.8649999999999984</v>
      </c>
      <c r="R392">
        <v>7.0200000000000031</v>
      </c>
      <c r="S392">
        <v>7.1039999999999992</v>
      </c>
      <c r="T392">
        <v>7.2160000000000011</v>
      </c>
      <c r="U392" s="21">
        <f t="shared" si="15"/>
        <v>47.212000000000003</v>
      </c>
      <c r="V392" s="21">
        <f t="shared" si="16"/>
        <v>57.188850292298561</v>
      </c>
    </row>
    <row r="393" spans="1:22" x14ac:dyDescent="0.45">
      <c r="A393" s="1" t="s">
        <v>123</v>
      </c>
      <c r="B393" s="1">
        <v>2025</v>
      </c>
      <c r="C393" s="17">
        <v>45730</v>
      </c>
      <c r="D393" s="1" t="s">
        <v>30</v>
      </c>
      <c r="E393" s="14" t="s">
        <v>1943</v>
      </c>
      <c r="F393" s="14">
        <v>1</v>
      </c>
      <c r="G393" t="s">
        <v>91</v>
      </c>
      <c r="H393" t="s">
        <v>519</v>
      </c>
      <c r="I393" t="s">
        <v>1973</v>
      </c>
      <c r="J393" t="s">
        <v>544</v>
      </c>
      <c r="K393" s="32">
        <f>(C393-VLOOKUP(H393,Riders!$A$2:$D$3499,4,FALSE))/365</f>
        <v>21.904109589041095</v>
      </c>
      <c r="L393" s="32">
        <f>(C393-VLOOKUP(I393,Riders!$A$2:$D$3499,4,FALSE))/365</f>
        <v>41.756164383561647</v>
      </c>
      <c r="M393" s="32">
        <f>(C393-VLOOKUP(J393,Riders!$A$2:$D$3499,4,FALSE))/365</f>
        <v>28.112328767123287</v>
      </c>
      <c r="N393" s="14">
        <v>2</v>
      </c>
      <c r="O393">
        <v>11.957000000000001</v>
      </c>
      <c r="P393">
        <v>7.3170000000000002</v>
      </c>
      <c r="Q393">
        <v>6.8320000000000007</v>
      </c>
      <c r="R393">
        <v>6.8979999999999961</v>
      </c>
      <c r="S393">
        <v>7.18</v>
      </c>
      <c r="T393">
        <v>7.5150000000000006</v>
      </c>
      <c r="U393" s="21">
        <f t="shared" si="15"/>
        <v>47.698999999999998</v>
      </c>
      <c r="V393" s="21">
        <f t="shared" si="16"/>
        <v>56.60496027170381</v>
      </c>
    </row>
    <row r="394" spans="1:22" x14ac:dyDescent="0.45">
      <c r="A394" s="1" t="s">
        <v>123</v>
      </c>
      <c r="B394" s="1">
        <v>2025</v>
      </c>
      <c r="C394" s="17">
        <v>45730</v>
      </c>
      <c r="D394" s="1" t="s">
        <v>30</v>
      </c>
      <c r="E394" s="14" t="s">
        <v>1943</v>
      </c>
      <c r="F394" s="14">
        <v>2</v>
      </c>
      <c r="G394" t="s">
        <v>88</v>
      </c>
      <c r="H394" t="s">
        <v>410</v>
      </c>
      <c r="I394" t="s">
        <v>350</v>
      </c>
      <c r="J394" t="s">
        <v>527</v>
      </c>
      <c r="K394" s="32">
        <f>(C394-VLOOKUP(H394,Riders!$A$2:$D$3499,4,FALSE))/365</f>
        <v>25.2</v>
      </c>
      <c r="L394" s="32">
        <f>(C394-VLOOKUP(I394,Riders!$A$2:$D$3499,4,FALSE))/365</f>
        <v>27.18082191780822</v>
      </c>
      <c r="M394" s="32">
        <f>(C394-VLOOKUP(J394,Riders!$A$2:$D$3499,4,FALSE))/365</f>
        <v>20.627397260273973</v>
      </c>
      <c r="N394" s="14">
        <v>1</v>
      </c>
      <c r="O394">
        <v>11.69</v>
      </c>
      <c r="P394">
        <v>7.2220000000000004</v>
      </c>
      <c r="Q394">
        <v>6.7590000000000003</v>
      </c>
      <c r="R394">
        <v>6.7619999999999996</v>
      </c>
      <c r="S394">
        <v>6.804000000000002</v>
      </c>
      <c r="T394">
        <v>6.9849999999999994</v>
      </c>
      <c r="U394" s="21">
        <f t="shared" si="15"/>
        <v>46.222000000000001</v>
      </c>
      <c r="V394" s="21">
        <f t="shared" si="16"/>
        <v>58.413742373761409</v>
      </c>
    </row>
    <row r="395" spans="1:22" x14ac:dyDescent="0.45">
      <c r="A395" s="1" t="s">
        <v>123</v>
      </c>
      <c r="B395" s="1">
        <v>2025</v>
      </c>
      <c r="C395" s="17">
        <v>45730</v>
      </c>
      <c r="D395" s="1" t="s">
        <v>30</v>
      </c>
      <c r="E395" s="14" t="s">
        <v>1943</v>
      </c>
      <c r="F395" s="14">
        <v>2</v>
      </c>
      <c r="G395" t="s">
        <v>49</v>
      </c>
      <c r="H395" t="s">
        <v>541</v>
      </c>
      <c r="I395" t="s">
        <v>526</v>
      </c>
      <c r="J395" t="s">
        <v>451</v>
      </c>
      <c r="K395" s="32">
        <f>(C395-VLOOKUP(H395,Riders!$A$2:$D$3499,4,FALSE))/365</f>
        <v>23.457534246575342</v>
      </c>
      <c r="L395" s="32">
        <f>(C395-VLOOKUP(I395,Riders!$A$2:$D$3499,4,FALSE))/365</f>
        <v>24.164383561643834</v>
      </c>
      <c r="M395" s="32">
        <f>(C395-VLOOKUP(J395,Riders!$A$2:$D$3499,4,FALSE))/365</f>
        <v>26.284931506849315</v>
      </c>
      <c r="N395" s="14">
        <v>2</v>
      </c>
      <c r="O395">
        <v>11.872999999999999</v>
      </c>
      <c r="P395">
        <v>7.6890000000000018</v>
      </c>
      <c r="Q395">
        <v>7.3719999999999999</v>
      </c>
      <c r="R395">
        <v>7.2639999999999993</v>
      </c>
      <c r="S395">
        <v>7.0300000000000011</v>
      </c>
      <c r="T395">
        <v>6.9129999999999967</v>
      </c>
      <c r="U395" s="21">
        <f t="shared" si="15"/>
        <v>48.140999999999998</v>
      </c>
      <c r="V395" s="21">
        <f t="shared" si="16"/>
        <v>56.085249579360628</v>
      </c>
    </row>
    <row r="396" spans="1:22" x14ac:dyDescent="0.45">
      <c r="A396" s="1" t="s">
        <v>123</v>
      </c>
      <c r="B396" s="1">
        <v>2025</v>
      </c>
      <c r="C396" s="17">
        <v>45730</v>
      </c>
      <c r="D396" s="1" t="s">
        <v>30</v>
      </c>
      <c r="E396" s="14" t="s">
        <v>1943</v>
      </c>
      <c r="F396" s="14">
        <v>3</v>
      </c>
      <c r="G396" t="s">
        <v>79</v>
      </c>
      <c r="H396" t="s">
        <v>478</v>
      </c>
      <c r="I396" t="s">
        <v>469</v>
      </c>
      <c r="J396" t="s">
        <v>509</v>
      </c>
      <c r="K396" s="32">
        <f>(C396-VLOOKUP(H396,Riders!$A$2:$D$3499,4,FALSE))/365</f>
        <v>25.454794520547946</v>
      </c>
      <c r="L396" s="32">
        <f>(C396-VLOOKUP(I396,Riders!$A$2:$D$3499,4,FALSE))/365</f>
        <v>21.958904109589042</v>
      </c>
      <c r="M396" s="32">
        <f>(C396-VLOOKUP(J396,Riders!$A$2:$D$3499,4,FALSE))/365</f>
        <v>26.049315068493151</v>
      </c>
      <c r="N396" s="14">
        <v>1</v>
      </c>
      <c r="O396">
        <v>11.925000000000001</v>
      </c>
      <c r="P396">
        <v>7.3409999999999984</v>
      </c>
      <c r="Q396">
        <v>6.7800000000000011</v>
      </c>
      <c r="R396">
        <v>6.6869999999999976</v>
      </c>
      <c r="S396">
        <v>6.6840000000000046</v>
      </c>
      <c r="T396">
        <v>6.7929999999999993</v>
      </c>
      <c r="U396" s="21">
        <f t="shared" si="15"/>
        <v>46.21</v>
      </c>
      <c r="V396" s="21">
        <f t="shared" si="16"/>
        <v>58.428911491019257</v>
      </c>
    </row>
    <row r="397" spans="1:22" x14ac:dyDescent="0.45">
      <c r="A397" s="1" t="s">
        <v>123</v>
      </c>
      <c r="B397" s="1">
        <v>2025</v>
      </c>
      <c r="C397" s="17">
        <v>45730</v>
      </c>
      <c r="D397" s="1" t="s">
        <v>30</v>
      </c>
      <c r="E397" s="14" t="s">
        <v>1943</v>
      </c>
      <c r="F397" s="14">
        <v>3</v>
      </c>
      <c r="G397" t="s">
        <v>115</v>
      </c>
      <c r="H397" t="s">
        <v>537</v>
      </c>
      <c r="I397" t="s">
        <v>462</v>
      </c>
      <c r="J397" t="s">
        <v>1974</v>
      </c>
      <c r="K397" s="32">
        <f>(C397-VLOOKUP(H397,Riders!$A$2:$D$3499,4,FALSE))/365</f>
        <v>21.027397260273972</v>
      </c>
      <c r="L397" s="32">
        <f>(C397-VLOOKUP(I397,Riders!$A$2:$D$3499,4,FALSE))/365</f>
        <v>24.126027397260273</v>
      </c>
      <c r="M397" s="32">
        <f>(C397-VLOOKUP(J397,Riders!$A$2:$D$3499,4,FALSE))/365</f>
        <v>21.112328767123287</v>
      </c>
      <c r="N397" s="14">
        <v>2</v>
      </c>
      <c r="O397">
        <v>12.045</v>
      </c>
      <c r="P397">
        <v>7.6890000000000018</v>
      </c>
      <c r="Q397">
        <v>6.9719999999999978</v>
      </c>
      <c r="R397">
        <v>6.9030000000000022</v>
      </c>
      <c r="S397">
        <v>7.2530000000000001</v>
      </c>
      <c r="T397">
        <v>7.6589999999999989</v>
      </c>
      <c r="U397" s="21">
        <f t="shared" si="15"/>
        <v>48.521000000000001</v>
      </c>
      <c r="V397" s="21">
        <f t="shared" si="16"/>
        <v>55.646008944580693</v>
      </c>
    </row>
    <row r="398" spans="1:22" x14ac:dyDescent="0.45">
      <c r="A398" s="1" t="s">
        <v>123</v>
      </c>
      <c r="B398" s="1">
        <v>2025</v>
      </c>
      <c r="C398" s="17">
        <v>45730</v>
      </c>
      <c r="D398" s="1" t="s">
        <v>30</v>
      </c>
      <c r="E398" s="14" t="s">
        <v>1943</v>
      </c>
      <c r="F398" s="14">
        <v>4</v>
      </c>
      <c r="G398" t="s">
        <v>34</v>
      </c>
      <c r="H398" t="s">
        <v>570</v>
      </c>
      <c r="I398" t="s">
        <v>376</v>
      </c>
      <c r="J398" t="s">
        <v>441</v>
      </c>
      <c r="K398" s="32">
        <f>(C398-VLOOKUP(H398,Riders!$A$2:$D$3499,4,FALSE))/365</f>
        <v>23.035616438356165</v>
      </c>
      <c r="L398" s="32">
        <f>(C398-VLOOKUP(I398,Riders!$A$2:$D$3499,4,FALSE))/365</f>
        <v>26.81095890410959</v>
      </c>
      <c r="M398" s="32">
        <f>(C398-VLOOKUP(J398,Riders!$A$2:$D$3499,4,FALSE))/365</f>
        <v>25.526027397260275</v>
      </c>
      <c r="N398" s="14">
        <v>1</v>
      </c>
      <c r="O398">
        <v>11.552</v>
      </c>
      <c r="P398">
        <v>7.3680000000000021</v>
      </c>
      <c r="Q398">
        <v>6.607999999999997</v>
      </c>
      <c r="R398">
        <v>6.4720000000000013</v>
      </c>
      <c r="S398">
        <v>6.5750000000000028</v>
      </c>
      <c r="T398">
        <v>6.8029999999999973</v>
      </c>
      <c r="U398" s="21">
        <f t="shared" si="15"/>
        <v>45.378</v>
      </c>
      <c r="V398" s="21">
        <f t="shared" si="16"/>
        <v>59.500198333994447</v>
      </c>
    </row>
    <row r="399" spans="1:22" x14ac:dyDescent="0.45">
      <c r="A399" s="1" t="s">
        <v>123</v>
      </c>
      <c r="B399" s="1">
        <v>2025</v>
      </c>
      <c r="C399" s="17">
        <v>45730</v>
      </c>
      <c r="D399" s="1" t="s">
        <v>30</v>
      </c>
      <c r="E399" s="14" t="s">
        <v>1943</v>
      </c>
      <c r="F399" s="14">
        <v>4</v>
      </c>
      <c r="G399" t="s">
        <v>143</v>
      </c>
      <c r="H399" t="s">
        <v>459</v>
      </c>
      <c r="I399" t="s">
        <v>514</v>
      </c>
      <c r="J399" t="s">
        <v>1971</v>
      </c>
      <c r="K399" s="32">
        <f>(C399-VLOOKUP(H399,Riders!$A$2:$D$3499,4,FALSE))/365</f>
        <v>21.835616438356166</v>
      </c>
      <c r="L399" s="32">
        <f>(C399-VLOOKUP(I399,Riders!$A$2:$D$3499,4,FALSE))/365</f>
        <v>23.528767123287672</v>
      </c>
      <c r="M399" s="32">
        <f>(C399-VLOOKUP(J399,Riders!$A$2:$D$3499,4,FALSE))/365</f>
        <v>17.282191780821918</v>
      </c>
      <c r="N399" s="14">
        <v>2</v>
      </c>
      <c r="O399">
        <v>12.534000000000001</v>
      </c>
      <c r="P399">
        <v>7.8489999999999984</v>
      </c>
      <c r="Q399">
        <v>7.1910000000000034</v>
      </c>
      <c r="R399">
        <v>7.1639999999999979</v>
      </c>
      <c r="S399">
        <v>7.3400000000000034</v>
      </c>
      <c r="T399">
        <v>7.5159999999999982</v>
      </c>
      <c r="U399" s="21">
        <f t="shared" si="15"/>
        <v>49.594000000000001</v>
      </c>
      <c r="V399" s="21">
        <f t="shared" si="16"/>
        <v>54.442069605194177</v>
      </c>
    </row>
    <row r="400" spans="1:22" x14ac:dyDescent="0.45">
      <c r="A400" s="1" t="s">
        <v>123</v>
      </c>
      <c r="B400" s="1">
        <v>2025</v>
      </c>
      <c r="C400" s="17">
        <v>45730</v>
      </c>
      <c r="D400" s="1" t="s">
        <v>30</v>
      </c>
      <c r="E400" s="39" t="s">
        <v>31</v>
      </c>
      <c r="F400" s="14" t="s">
        <v>578</v>
      </c>
      <c r="G400" t="s">
        <v>34</v>
      </c>
      <c r="H400" t="s">
        <v>570</v>
      </c>
      <c r="I400" t="s">
        <v>376</v>
      </c>
      <c r="J400" t="s">
        <v>441</v>
      </c>
      <c r="K400" s="32">
        <f>(C400-VLOOKUP(H400,Riders!$A$2:$D$3499,4,FALSE))/365</f>
        <v>23.035616438356165</v>
      </c>
      <c r="L400" s="32">
        <f>(C400-VLOOKUP(I400,Riders!$A$2:$D$3499,4,FALSE))/365</f>
        <v>26.81095890410959</v>
      </c>
      <c r="M400" s="32">
        <f>(C400-VLOOKUP(J400,Riders!$A$2:$D$3499,4,FALSE))/365</f>
        <v>25.526027397260275</v>
      </c>
      <c r="N400" s="14">
        <v>1</v>
      </c>
      <c r="O400">
        <v>11.598000000000001</v>
      </c>
      <c r="P400">
        <v>7.395999999999999</v>
      </c>
      <c r="Q400">
        <v>6.5210000000000008</v>
      </c>
      <c r="R400">
        <v>6.4359999999999999</v>
      </c>
      <c r="S400">
        <v>6.5570000000000022</v>
      </c>
      <c r="T400">
        <v>6.7749999999999986</v>
      </c>
      <c r="U400" s="21">
        <f t="shared" si="15"/>
        <v>45.283000000000001</v>
      </c>
      <c r="V400" s="21">
        <f t="shared" si="16"/>
        <v>59.62502484376035</v>
      </c>
    </row>
    <row r="401" spans="1:22" x14ac:dyDescent="0.45">
      <c r="A401" s="1" t="s">
        <v>123</v>
      </c>
      <c r="B401" s="1">
        <v>2025</v>
      </c>
      <c r="C401" s="17">
        <v>45730</v>
      </c>
      <c r="D401" s="1" t="s">
        <v>30</v>
      </c>
      <c r="E401" s="39" t="s">
        <v>31</v>
      </c>
      <c r="F401" s="14" t="s">
        <v>578</v>
      </c>
      <c r="G401" t="s">
        <v>79</v>
      </c>
      <c r="H401" t="s">
        <v>478</v>
      </c>
      <c r="I401" t="s">
        <v>469</v>
      </c>
      <c r="J401" t="s">
        <v>509</v>
      </c>
      <c r="K401" s="32">
        <f>(C401-VLOOKUP(H401,Riders!$A$2:$D$3499,4,FALSE))/365</f>
        <v>25.454794520547946</v>
      </c>
      <c r="L401" s="32">
        <f>(C401-VLOOKUP(I401,Riders!$A$2:$D$3499,4,FALSE))/365</f>
        <v>21.958904109589042</v>
      </c>
      <c r="M401" s="32">
        <f>(C401-VLOOKUP(J401,Riders!$A$2:$D$3499,4,FALSE))/365</f>
        <v>26.049315068493151</v>
      </c>
      <c r="N401" s="14">
        <v>2</v>
      </c>
      <c r="O401">
        <v>11.634</v>
      </c>
      <c r="P401">
        <v>7.3679999999999994</v>
      </c>
      <c r="Q401">
        <v>6.718</v>
      </c>
      <c r="R401">
        <v>6.7070000000000007</v>
      </c>
      <c r="S401">
        <v>6.7150000000000034</v>
      </c>
      <c r="T401">
        <v>6.8619999999999948</v>
      </c>
      <c r="U401" s="21">
        <f t="shared" si="15"/>
        <v>46.003999999999998</v>
      </c>
      <c r="V401" s="21">
        <f t="shared" si="16"/>
        <v>58.690548647943658</v>
      </c>
    </row>
    <row r="402" spans="1:22" x14ac:dyDescent="0.45">
      <c r="A402" s="1" t="s">
        <v>123</v>
      </c>
      <c r="B402" s="1">
        <v>2025</v>
      </c>
      <c r="C402" s="17">
        <v>45730</v>
      </c>
      <c r="D402" s="1" t="s">
        <v>30</v>
      </c>
      <c r="E402" s="39" t="s">
        <v>31</v>
      </c>
      <c r="F402" s="14" t="s">
        <v>579</v>
      </c>
      <c r="G402" t="s">
        <v>88</v>
      </c>
      <c r="H402" t="s">
        <v>410</v>
      </c>
      <c r="I402" t="s">
        <v>350</v>
      </c>
      <c r="J402" t="s">
        <v>527</v>
      </c>
      <c r="K402" s="32">
        <f>(C402-VLOOKUP(H402,Riders!$A$2:$D$3499,4,FALSE))/365</f>
        <v>25.2</v>
      </c>
      <c r="L402" s="32">
        <f>(C402-VLOOKUP(I402,Riders!$A$2:$D$3499,4,FALSE))/365</f>
        <v>27.18082191780822</v>
      </c>
      <c r="M402" s="32">
        <f>(C402-VLOOKUP(J402,Riders!$A$2:$D$3499,4,FALSE))/365</f>
        <v>20.627397260273973</v>
      </c>
      <c r="N402" s="14">
        <v>3</v>
      </c>
      <c r="O402">
        <v>11.634</v>
      </c>
      <c r="P402">
        <v>7.1759999999999984</v>
      </c>
      <c r="Q402">
        <v>7.1110000000000007</v>
      </c>
      <c r="R402">
        <v>6.8320000000000007</v>
      </c>
      <c r="S402">
        <v>6.7809999999999988</v>
      </c>
      <c r="T402">
        <v>6.8640000000000043</v>
      </c>
      <c r="U402" s="21">
        <f t="shared" si="15"/>
        <v>46.398000000000003</v>
      </c>
      <c r="V402" s="21">
        <f t="shared" si="16"/>
        <v>58.192163455321349</v>
      </c>
    </row>
    <row r="403" spans="1:22" x14ac:dyDescent="0.45">
      <c r="A403" s="1" t="s">
        <v>123</v>
      </c>
      <c r="B403" s="1">
        <v>2025</v>
      </c>
      <c r="C403" s="17">
        <v>45730</v>
      </c>
      <c r="D403" s="1" t="s">
        <v>30</v>
      </c>
      <c r="E403" s="39" t="s">
        <v>31</v>
      </c>
      <c r="F403" s="14" t="s">
        <v>579</v>
      </c>
      <c r="G403" t="s">
        <v>58</v>
      </c>
      <c r="H403" t="s">
        <v>387</v>
      </c>
      <c r="I403" t="s">
        <v>400</v>
      </c>
      <c r="J403" t="s">
        <v>447</v>
      </c>
      <c r="K403" s="32">
        <f>(C403-VLOOKUP(H403,Riders!$A$2:$D$3499,4,FALSE))/365</f>
        <v>28.079452054794519</v>
      </c>
      <c r="L403" s="32">
        <f>(C403-VLOOKUP(I403,Riders!$A$2:$D$3499,4,FALSE))/365</f>
        <v>31.087671232876712</v>
      </c>
      <c r="M403" s="32">
        <f>(C403-VLOOKUP(J403,Riders!$A$2:$D$3499,4,FALSE))/365</f>
        <v>24.745205479452054</v>
      </c>
      <c r="N403" s="14">
        <v>4</v>
      </c>
      <c r="O403">
        <v>11.52</v>
      </c>
      <c r="P403">
        <v>7.4009999999999998</v>
      </c>
      <c r="Q403">
        <v>6.8140000000000001</v>
      </c>
      <c r="R403">
        <v>6.9759999999999991</v>
      </c>
      <c r="S403">
        <v>7.0300000000000011</v>
      </c>
      <c r="T403">
        <v>7.1600000000000037</v>
      </c>
      <c r="U403" s="21">
        <f t="shared" si="15"/>
        <v>46.901000000000003</v>
      </c>
      <c r="V403" s="21">
        <f t="shared" si="16"/>
        <v>57.568068911110636</v>
      </c>
    </row>
    <row r="404" spans="1:22" x14ac:dyDescent="0.45">
      <c r="A404" s="4" t="s">
        <v>102</v>
      </c>
      <c r="B404" s="4">
        <v>2025</v>
      </c>
      <c r="C404" s="17">
        <v>45952</v>
      </c>
      <c r="D404" s="4" t="s">
        <v>103</v>
      </c>
      <c r="E404" s="119" t="s">
        <v>245</v>
      </c>
      <c r="F404" s="119" t="s">
        <v>245</v>
      </c>
      <c r="G404" t="s">
        <v>79</v>
      </c>
      <c r="H404" t="s">
        <v>492</v>
      </c>
      <c r="I404" t="s">
        <v>547</v>
      </c>
      <c r="J404" t="s">
        <v>561</v>
      </c>
      <c r="K404" s="32">
        <f>(C404-VLOOKUP(H404,Riders!$A$2:$D$3499,4,FALSE))/365</f>
        <v>22.849315068493151</v>
      </c>
      <c r="L404" s="32">
        <f>(C404-VLOOKUP(I404,Riders!$A$2:$D$3499,4,FALSE))/365</f>
        <v>22.063013698630137</v>
      </c>
      <c r="M404" s="32">
        <f>(C404-VLOOKUP(J404,Riders!$A$2:$D$3499,4,FALSE))/365</f>
        <v>23.301369863013697</v>
      </c>
      <c r="N404" s="14">
        <v>1</v>
      </c>
      <c r="O404">
        <v>11.477</v>
      </c>
      <c r="P404">
        <v>7.2220000000000013</v>
      </c>
      <c r="Q404">
        <v>6.7289999999999992</v>
      </c>
      <c r="R404">
        <v>6.7469999999999963</v>
      </c>
      <c r="S404">
        <v>6.7730000000000032</v>
      </c>
      <c r="T404">
        <v>6.8599999999999994</v>
      </c>
      <c r="U404" s="21">
        <f t="shared" si="15"/>
        <v>45.808</v>
      </c>
      <c r="V404" s="21">
        <f t="shared" si="16"/>
        <v>58.941669577366397</v>
      </c>
    </row>
    <row r="405" spans="1:22" x14ac:dyDescent="0.45">
      <c r="A405" s="4" t="s">
        <v>102</v>
      </c>
      <c r="B405" s="4">
        <v>2025</v>
      </c>
      <c r="C405" s="17">
        <v>45952</v>
      </c>
      <c r="D405" s="4" t="s">
        <v>103</v>
      </c>
      <c r="E405" s="119" t="s">
        <v>245</v>
      </c>
      <c r="F405" s="119" t="s">
        <v>245</v>
      </c>
      <c r="G405" t="s">
        <v>34</v>
      </c>
      <c r="H405" t="s">
        <v>570</v>
      </c>
      <c r="I405" t="s">
        <v>546</v>
      </c>
      <c r="J405" t="s">
        <v>441</v>
      </c>
      <c r="K405" s="32">
        <f>(C405-VLOOKUP(H405,Riders!$A$2:$D$3499,4,FALSE))/365</f>
        <v>23.643835616438356</v>
      </c>
      <c r="L405" s="32">
        <f>(C405-VLOOKUP(I405,Riders!$A$2:$D$3499,4,FALSE))/365</f>
        <v>27.419178082191781</v>
      </c>
      <c r="M405" s="32">
        <f>(C405-VLOOKUP(J405,Riders!$A$2:$D$3499,4,FALSE))/365</f>
        <v>26.134246575342466</v>
      </c>
      <c r="N405" s="14">
        <v>2</v>
      </c>
      <c r="O405">
        <v>11.433</v>
      </c>
      <c r="P405">
        <v>7.4209999999999994</v>
      </c>
      <c r="Q405">
        <v>6.6350000000000016</v>
      </c>
      <c r="R405">
        <v>6.6359999999999992</v>
      </c>
      <c r="S405">
        <v>6.8010000000000019</v>
      </c>
      <c r="T405">
        <v>7.0210000000000008</v>
      </c>
      <c r="U405" s="21">
        <f t="shared" si="15"/>
        <v>45.947000000000003</v>
      </c>
      <c r="V405" s="21">
        <f t="shared" si="16"/>
        <v>58.76335778179206</v>
      </c>
    </row>
    <row r="406" spans="1:22" x14ac:dyDescent="0.45">
      <c r="A406" s="4" t="s">
        <v>102</v>
      </c>
      <c r="B406" s="4">
        <v>2025</v>
      </c>
      <c r="C406" s="17">
        <v>45952</v>
      </c>
      <c r="D406" s="4" t="s">
        <v>103</v>
      </c>
      <c r="E406" s="119" t="s">
        <v>245</v>
      </c>
      <c r="F406" s="119" t="s">
        <v>245</v>
      </c>
      <c r="G406" t="s">
        <v>91</v>
      </c>
      <c r="H406" t="s">
        <v>519</v>
      </c>
      <c r="I406" t="s">
        <v>549</v>
      </c>
      <c r="J406" t="s">
        <v>563</v>
      </c>
      <c r="K406" s="32">
        <f>(C406-VLOOKUP(H406,Riders!$A$2:$D$3499,4,FALSE))/365</f>
        <v>22.512328767123286</v>
      </c>
      <c r="L406" s="32">
        <f>(C406-VLOOKUP(I406,Riders!$A$2:$D$3499,4,FALSE))/365</f>
        <v>24.342465753424658</v>
      </c>
      <c r="M406" s="32">
        <f>(C406-VLOOKUP(J406,Riders!$A$2:$D$3499,4,FALSE))/365</f>
        <v>19.282191780821918</v>
      </c>
      <c r="N406" s="14">
        <v>3</v>
      </c>
      <c r="O406">
        <v>11.746</v>
      </c>
      <c r="P406">
        <v>7.3899999999999988</v>
      </c>
      <c r="Q406">
        <v>6.8869999999999996</v>
      </c>
      <c r="R406">
        <v>6.9250000000000007</v>
      </c>
      <c r="S406">
        <v>6.9429999999999978</v>
      </c>
      <c r="T406">
        <v>7.0970000000000013</v>
      </c>
      <c r="U406" s="21">
        <f t="shared" si="15"/>
        <v>46.988</v>
      </c>
      <c r="V406" s="21">
        <f t="shared" si="16"/>
        <v>57.461479526687668</v>
      </c>
    </row>
    <row r="407" spans="1:22" x14ac:dyDescent="0.45">
      <c r="A407" s="4" t="s">
        <v>102</v>
      </c>
      <c r="B407" s="4">
        <v>2025</v>
      </c>
      <c r="C407" s="17">
        <v>45952</v>
      </c>
      <c r="D407" s="4" t="s">
        <v>103</v>
      </c>
      <c r="E407" s="119" t="s">
        <v>245</v>
      </c>
      <c r="F407" s="119" t="s">
        <v>245</v>
      </c>
      <c r="G407" t="s">
        <v>67</v>
      </c>
      <c r="H407" t="s">
        <v>479</v>
      </c>
      <c r="I407" t="s">
        <v>540</v>
      </c>
      <c r="J407" t="s">
        <v>551</v>
      </c>
      <c r="K407" s="32">
        <f>(C407-VLOOKUP(H407,Riders!$A$2:$D$3499,4,FALSE))/365</f>
        <v>22.983561643835618</v>
      </c>
      <c r="L407" s="32">
        <f>(C407-VLOOKUP(I407,Riders!$A$2:$D$3499,4,FALSE))/365</f>
        <v>24.386301369863013</v>
      </c>
      <c r="M407" s="32">
        <f>(C407-VLOOKUP(J407,Riders!$A$2:$D$3499,4,FALSE))/365</f>
        <v>20.956164383561642</v>
      </c>
      <c r="N407" s="14">
        <v>4</v>
      </c>
      <c r="O407">
        <v>11.645</v>
      </c>
      <c r="P407">
        <v>7.3910000000000018</v>
      </c>
      <c r="Q407">
        <v>6.9450000000000003</v>
      </c>
      <c r="R407">
        <v>7.0319999999999956</v>
      </c>
      <c r="S407">
        <v>7.2380000000000004</v>
      </c>
      <c r="T407">
        <v>7.3800000000000026</v>
      </c>
      <c r="U407" s="21">
        <f t="shared" si="15"/>
        <v>47.631</v>
      </c>
      <c r="V407" s="21">
        <f t="shared" si="16"/>
        <v>56.685771871260314</v>
      </c>
    </row>
    <row r="408" spans="1:22" x14ac:dyDescent="0.45">
      <c r="A408" s="4" t="s">
        <v>102</v>
      </c>
      <c r="B408" s="4">
        <v>2025</v>
      </c>
      <c r="C408" s="17">
        <v>45952</v>
      </c>
      <c r="D408" s="4" t="s">
        <v>103</v>
      </c>
      <c r="E408" s="119" t="s">
        <v>245</v>
      </c>
      <c r="F408" s="119" t="s">
        <v>245</v>
      </c>
      <c r="G408" t="s">
        <v>58</v>
      </c>
      <c r="H408" t="s">
        <v>387</v>
      </c>
      <c r="I408" t="s">
        <v>400</v>
      </c>
      <c r="J408" t="s">
        <v>447</v>
      </c>
      <c r="K408" s="32">
        <f>(C408-VLOOKUP(H408,Riders!$A$2:$D$3499,4,FALSE))/365</f>
        <v>28.687671232876713</v>
      </c>
      <c r="L408" s="32">
        <f>(C408-VLOOKUP(I408,Riders!$A$2:$D$3499,4,FALSE))/365</f>
        <v>31.695890410958903</v>
      </c>
      <c r="M408" s="32">
        <f>(C408-VLOOKUP(J408,Riders!$A$2:$D$3499,4,FALSE))/365</f>
        <v>25.353424657534248</v>
      </c>
      <c r="N408" s="14">
        <v>5</v>
      </c>
      <c r="O408">
        <v>11.542</v>
      </c>
      <c r="P408">
        <v>7.5299999999999994</v>
      </c>
      <c r="Q408">
        <v>6.9619999999999997</v>
      </c>
      <c r="R408">
        <v>7.1499999999999986</v>
      </c>
      <c r="S408">
        <v>7.1600000000000037</v>
      </c>
      <c r="T408">
        <v>7.32</v>
      </c>
      <c r="U408" s="21">
        <f t="shared" si="15"/>
        <v>47.664000000000001</v>
      </c>
      <c r="V408" s="21">
        <f t="shared" si="16"/>
        <v>56.646525679758305</v>
      </c>
    </row>
    <row r="409" spans="1:22" x14ac:dyDescent="0.45">
      <c r="A409" s="4" t="s">
        <v>102</v>
      </c>
      <c r="B409" s="4">
        <v>2025</v>
      </c>
      <c r="C409" s="17">
        <v>45952</v>
      </c>
      <c r="D409" s="4" t="s">
        <v>103</v>
      </c>
      <c r="E409" s="119" t="s">
        <v>245</v>
      </c>
      <c r="F409" s="119" t="s">
        <v>245</v>
      </c>
      <c r="G409" t="s">
        <v>88</v>
      </c>
      <c r="H409" t="s">
        <v>410</v>
      </c>
      <c r="I409" t="s">
        <v>350</v>
      </c>
      <c r="J409" t="s">
        <v>453</v>
      </c>
      <c r="K409" s="32">
        <f>(C409-VLOOKUP(H409,Riders!$A$2:$D$3499,4,FALSE))/365</f>
        <v>25.80821917808219</v>
      </c>
      <c r="L409" s="32">
        <f>(C409-VLOOKUP(I409,Riders!$A$2:$D$3499,4,FALSE))/365</f>
        <v>27.789041095890411</v>
      </c>
      <c r="M409" s="32">
        <f>(C409-VLOOKUP(J409,Riders!$A$2:$D$3499,4,FALSE))/365</f>
        <v>24.652054794520549</v>
      </c>
      <c r="N409" s="14">
        <v>6</v>
      </c>
      <c r="O409">
        <v>11.523</v>
      </c>
      <c r="P409">
        <v>7.2160000000000011</v>
      </c>
      <c r="Q409">
        <v>7.0569999999999986</v>
      </c>
      <c r="R409">
        <v>6.8149999999999977</v>
      </c>
      <c r="S409">
        <v>7.4440000000000026</v>
      </c>
      <c r="T409">
        <v>7.679000000000002</v>
      </c>
      <c r="U409" s="21">
        <f t="shared" si="15"/>
        <v>47.734000000000002</v>
      </c>
      <c r="V409" s="21">
        <f t="shared" si="16"/>
        <v>56.563455817656177</v>
      </c>
    </row>
    <row r="410" spans="1:22" x14ac:dyDescent="0.45">
      <c r="A410" s="4" t="s">
        <v>102</v>
      </c>
      <c r="B410" s="4">
        <v>2025</v>
      </c>
      <c r="C410" s="17">
        <v>45952</v>
      </c>
      <c r="D410" s="4" t="s">
        <v>103</v>
      </c>
      <c r="E410" s="119" t="s">
        <v>245</v>
      </c>
      <c r="F410" s="119" t="s">
        <v>245</v>
      </c>
      <c r="G410" t="s">
        <v>177</v>
      </c>
      <c r="H410" t="s">
        <v>397</v>
      </c>
      <c r="I410" t="s">
        <v>419</v>
      </c>
      <c r="J410" t="s">
        <v>401</v>
      </c>
      <c r="K410" s="32">
        <f>(C410-VLOOKUP(H410,Riders!$A$2:$D$3499,4,FALSE))/365</f>
        <v>32.92876712328767</v>
      </c>
      <c r="L410" s="32">
        <f>(C410-VLOOKUP(I410,Riders!$A$2:$D$3499,4,FALSE))/365</f>
        <v>30.106849315068494</v>
      </c>
      <c r="M410" s="32">
        <f>(C410-VLOOKUP(J410,Riders!$A$2:$D$3499,4,FALSE))/365</f>
        <v>28.334246575342465</v>
      </c>
      <c r="N410" s="14">
        <v>7</v>
      </c>
      <c r="O410">
        <v>12.016999999999999</v>
      </c>
      <c r="P410">
        <v>7.6239999999999988</v>
      </c>
      <c r="Q410">
        <v>6.9490000000000016</v>
      </c>
      <c r="R410">
        <v>6.9569999999999972</v>
      </c>
      <c r="S410">
        <v>6.9909999999999997</v>
      </c>
      <c r="T410">
        <v>7.3460000000000036</v>
      </c>
      <c r="U410" s="21">
        <f t="shared" si="15"/>
        <v>47.884</v>
      </c>
      <c r="V410" s="21">
        <f t="shared" si="16"/>
        <v>56.386266811461027</v>
      </c>
    </row>
    <row r="411" spans="1:22" x14ac:dyDescent="0.45">
      <c r="A411" s="4" t="s">
        <v>102</v>
      </c>
      <c r="B411" s="4">
        <v>2025</v>
      </c>
      <c r="C411" s="17">
        <v>45952</v>
      </c>
      <c r="D411" s="4" t="s">
        <v>103</v>
      </c>
      <c r="E411" s="119" t="s">
        <v>245</v>
      </c>
      <c r="F411" s="119" t="s">
        <v>245</v>
      </c>
      <c r="G411" t="s">
        <v>121</v>
      </c>
      <c r="H411" t="s">
        <v>529</v>
      </c>
      <c r="I411" t="s">
        <v>367</v>
      </c>
      <c r="J411" t="s">
        <v>474</v>
      </c>
      <c r="K411" s="32">
        <f>(C411-VLOOKUP(H411,Riders!$A$2:$D$3499,4,FALSE))/365</f>
        <v>19.81917808219178</v>
      </c>
      <c r="L411" s="32">
        <f>(C411-VLOOKUP(I411,Riders!$A$2:$D$3499,4,FALSE))/365</f>
        <v>34.586301369863016</v>
      </c>
      <c r="M411" s="32">
        <f>(C411-VLOOKUP(J411,Riders!$A$2:$D$3499,4,FALSE))/365</f>
        <v>22.465753424657535</v>
      </c>
      <c r="N411" s="14">
        <v>8</v>
      </c>
      <c r="O411">
        <v>11.772</v>
      </c>
      <c r="P411">
        <v>7.5179999999999989</v>
      </c>
      <c r="Q411">
        <v>7.2100000000000009</v>
      </c>
      <c r="R411">
        <v>7.3590000000000018</v>
      </c>
      <c r="S411">
        <v>7.1629999999999967</v>
      </c>
      <c r="T411">
        <v>7.1009999999999991</v>
      </c>
      <c r="U411" s="21">
        <f t="shared" si="15"/>
        <v>48.122999999999998</v>
      </c>
      <c r="V411" s="21">
        <f t="shared" si="16"/>
        <v>56.106227791284837</v>
      </c>
    </row>
    <row r="412" spans="1:22" x14ac:dyDescent="0.45">
      <c r="A412" s="4" t="s">
        <v>102</v>
      </c>
      <c r="B412" s="4">
        <v>2025</v>
      </c>
      <c r="C412" s="17">
        <v>45952</v>
      </c>
      <c r="D412" s="4" t="s">
        <v>103</v>
      </c>
      <c r="E412" s="119" t="s">
        <v>245</v>
      </c>
      <c r="F412" s="119" t="s">
        <v>245</v>
      </c>
      <c r="G412" t="s">
        <v>115</v>
      </c>
      <c r="H412" t="s">
        <v>537</v>
      </c>
      <c r="I412" t="s">
        <v>462</v>
      </c>
      <c r="J412" t="s">
        <v>1974</v>
      </c>
      <c r="K412" s="32">
        <f>(C412-VLOOKUP(H412,Riders!$A$2:$D$3499,4,FALSE))/365</f>
        <v>21.635616438356163</v>
      </c>
      <c r="L412" s="32">
        <f>(C412-VLOOKUP(I412,Riders!$A$2:$D$3499,4,FALSE))/365</f>
        <v>24.734246575342464</v>
      </c>
      <c r="M412" s="32">
        <f>(C412-VLOOKUP(J412,Riders!$A$2:$D$3499,4,FALSE))/365</f>
        <v>21.720547945205478</v>
      </c>
      <c r="N412" s="14">
        <v>9</v>
      </c>
      <c r="O412">
        <v>12.082000000000001</v>
      </c>
      <c r="P412">
        <v>7.8389999999999986</v>
      </c>
      <c r="Q412">
        <v>7.1290000000000013</v>
      </c>
      <c r="R412">
        <v>6.9599999999999973</v>
      </c>
      <c r="S412">
        <v>7.2349999999999994</v>
      </c>
      <c r="T412">
        <v>7.4969999999999999</v>
      </c>
      <c r="U412" s="21">
        <f t="shared" si="15"/>
        <v>48.741999999999997</v>
      </c>
      <c r="V412" s="21">
        <f t="shared" si="16"/>
        <v>55.393705633745029</v>
      </c>
    </row>
    <row r="413" spans="1:22" x14ac:dyDescent="0.45">
      <c r="A413" s="4" t="s">
        <v>102</v>
      </c>
      <c r="B413" s="4">
        <v>2025</v>
      </c>
      <c r="C413" s="17">
        <v>45952</v>
      </c>
      <c r="D413" s="4" t="s">
        <v>103</v>
      </c>
      <c r="E413" s="119" t="s">
        <v>245</v>
      </c>
      <c r="F413" s="119" t="s">
        <v>245</v>
      </c>
      <c r="G413" t="s">
        <v>49</v>
      </c>
      <c r="H413" t="s">
        <v>541</v>
      </c>
      <c r="I413" t="s">
        <v>526</v>
      </c>
      <c r="J413" t="s">
        <v>451</v>
      </c>
      <c r="K413" s="32">
        <f>(C413-VLOOKUP(H413,Riders!$A$2:$D$3499,4,FALSE))/365</f>
        <v>24.065753424657533</v>
      </c>
      <c r="L413" s="32">
        <f>(C413-VLOOKUP(I413,Riders!$A$2:$D$3499,4,FALSE))/365</f>
        <v>24.772602739726029</v>
      </c>
      <c r="M413" s="32">
        <f>(C413-VLOOKUP(J413,Riders!$A$2:$D$3499,4,FALSE))/365</f>
        <v>26.893150684931506</v>
      </c>
      <c r="N413" s="14">
        <v>10</v>
      </c>
      <c r="O413">
        <v>11.611000000000001</v>
      </c>
      <c r="P413">
        <v>7.602999999999998</v>
      </c>
      <c r="Q413">
        <v>6.8510000000000026</v>
      </c>
      <c r="R413">
        <v>6.8210000000000024</v>
      </c>
      <c r="S413">
        <v>8.3059999999999974</v>
      </c>
      <c r="T413">
        <v>7.7580000000000027</v>
      </c>
      <c r="U413" s="21">
        <f t="shared" si="15"/>
        <v>48.95</v>
      </c>
      <c r="V413" s="21">
        <f t="shared" si="16"/>
        <v>55.158324821246168</v>
      </c>
    </row>
    <row r="414" spans="1:22" x14ac:dyDescent="0.45">
      <c r="A414" s="4" t="s">
        <v>102</v>
      </c>
      <c r="B414" s="4">
        <v>2025</v>
      </c>
      <c r="C414" s="17">
        <v>45952</v>
      </c>
      <c r="D414" s="4" t="s">
        <v>103</v>
      </c>
      <c r="E414" s="119" t="s">
        <v>245</v>
      </c>
      <c r="F414" s="119" t="s">
        <v>245</v>
      </c>
      <c r="G414" t="s">
        <v>70</v>
      </c>
      <c r="H414" t="s">
        <v>486</v>
      </c>
      <c r="I414" t="s">
        <v>550</v>
      </c>
      <c r="J414" t="s">
        <v>1978</v>
      </c>
      <c r="K414" s="32">
        <f>(C414-VLOOKUP(H414,Riders!$A$2:$D$3499,4,FALSE))/365</f>
        <v>27.12054794520548</v>
      </c>
      <c r="L414" s="32">
        <f>(C414-VLOOKUP(I414,Riders!$A$2:$D$3499,4,FALSE))/365</f>
        <v>27.638356164383563</v>
      </c>
      <c r="M414" s="32">
        <f>(C414-VLOOKUP(J414,Riders!$A$2:$D$3499,4,FALSE))/365</f>
        <v>39.553424657534244</v>
      </c>
      <c r="N414" s="14">
        <v>11</v>
      </c>
      <c r="O414">
        <v>12.574</v>
      </c>
      <c r="P414">
        <v>7.8050000000000006</v>
      </c>
      <c r="Q414">
        <v>7.4369999999999976</v>
      </c>
      <c r="R414">
        <v>7.5310000000000024</v>
      </c>
      <c r="S414">
        <v>7.304000000000002</v>
      </c>
      <c r="T414">
        <v>7.5349999999999966</v>
      </c>
      <c r="U414" s="21">
        <f t="shared" si="15"/>
        <v>50.186</v>
      </c>
      <c r="V414" s="21">
        <f t="shared" si="16"/>
        <v>53.799864504044955</v>
      </c>
    </row>
    <row r="415" spans="1:22" x14ac:dyDescent="0.45">
      <c r="A415" s="4" t="s">
        <v>102</v>
      </c>
      <c r="B415" s="4">
        <v>2025</v>
      </c>
      <c r="C415" s="17">
        <v>45952</v>
      </c>
      <c r="D415" s="4" t="s">
        <v>103</v>
      </c>
      <c r="E415" s="14" t="s">
        <v>1943</v>
      </c>
      <c r="F415" s="14">
        <v>1</v>
      </c>
      <c r="G415" t="s">
        <v>58</v>
      </c>
      <c r="H415" t="s">
        <v>387</v>
      </c>
      <c r="I415" t="s">
        <v>534</v>
      </c>
      <c r="J415" t="s">
        <v>447</v>
      </c>
      <c r="K415" s="32">
        <f>(C415-VLOOKUP(H415,Riders!$A$2:$D$3499,4,FALSE))/365</f>
        <v>28.687671232876713</v>
      </c>
      <c r="L415" s="32">
        <f>(C415-VLOOKUP(I415,Riders!$A$2:$D$3499,4,FALSE))/365</f>
        <v>24.583561643835615</v>
      </c>
      <c r="M415" s="32">
        <f>(C415-VLOOKUP(J415,Riders!$A$2:$D$3499,4,FALSE))/365</f>
        <v>25.353424657534248</v>
      </c>
      <c r="N415" s="14">
        <v>1</v>
      </c>
      <c r="O415">
        <v>11.458</v>
      </c>
      <c r="P415">
        <v>7.423</v>
      </c>
      <c r="Q415">
        <v>6.625</v>
      </c>
      <c r="R415">
        <v>6.5429999999999993</v>
      </c>
      <c r="S415">
        <v>6.732999999999997</v>
      </c>
      <c r="T415">
        <v>6.9270000000000067</v>
      </c>
      <c r="U415" s="21">
        <f t="shared" si="15"/>
        <v>45.709000000000003</v>
      </c>
      <c r="V415" s="21">
        <f t="shared" si="16"/>
        <v>59.069329891268673</v>
      </c>
    </row>
    <row r="416" spans="1:22" x14ac:dyDescent="0.45">
      <c r="A416" s="4" t="s">
        <v>102</v>
      </c>
      <c r="B416" s="4">
        <v>2025</v>
      </c>
      <c r="C416" s="17">
        <v>45952</v>
      </c>
      <c r="D416" s="4" t="s">
        <v>103</v>
      </c>
      <c r="E416" s="14" t="s">
        <v>1943</v>
      </c>
      <c r="F416" s="14">
        <v>1</v>
      </c>
      <c r="G416" t="s">
        <v>67</v>
      </c>
      <c r="H416" t="s">
        <v>479</v>
      </c>
      <c r="I416" t="s">
        <v>540</v>
      </c>
      <c r="J416" t="s">
        <v>551</v>
      </c>
      <c r="K416" s="32">
        <f>(C416-VLOOKUP(H416,Riders!$A$2:$D$3499,4,FALSE))/365</f>
        <v>22.983561643835618</v>
      </c>
      <c r="L416" s="32">
        <f>(C416-VLOOKUP(I416,Riders!$A$2:$D$3499,4,FALSE))/365</f>
        <v>24.386301369863013</v>
      </c>
      <c r="M416" s="32">
        <f>(C416-VLOOKUP(J416,Riders!$A$2:$D$3499,4,FALSE))/365</f>
        <v>20.956164383561642</v>
      </c>
      <c r="N416" s="14">
        <v>2</v>
      </c>
      <c r="O416">
        <v>11.512</v>
      </c>
      <c r="P416">
        <v>7.1319999999999979</v>
      </c>
      <c r="Q416">
        <v>6.8480000000000034</v>
      </c>
      <c r="R416">
        <v>6.7409999999999961</v>
      </c>
      <c r="S416">
        <v>6.75</v>
      </c>
      <c r="T416">
        <v>6.8810000000000002</v>
      </c>
      <c r="U416" s="21">
        <f t="shared" si="15"/>
        <v>45.863999999999997</v>
      </c>
      <c r="V416" s="21">
        <f t="shared" si="16"/>
        <v>58.869701726844589</v>
      </c>
    </row>
    <row r="417" spans="1:22" x14ac:dyDescent="0.45">
      <c r="A417" s="4" t="s">
        <v>102</v>
      </c>
      <c r="B417" s="4">
        <v>2025</v>
      </c>
      <c r="C417" s="17">
        <v>45952</v>
      </c>
      <c r="D417" s="4" t="s">
        <v>103</v>
      </c>
      <c r="E417" s="14" t="s">
        <v>1943</v>
      </c>
      <c r="F417">
        <v>2</v>
      </c>
      <c r="G417" t="s">
        <v>91</v>
      </c>
      <c r="H417" t="s">
        <v>519</v>
      </c>
      <c r="I417" t="s">
        <v>549</v>
      </c>
      <c r="J417" t="s">
        <v>1973</v>
      </c>
      <c r="K417" s="32">
        <f>(C417-VLOOKUP(H417,Riders!$A$2:$D$3499,4,FALSE))/365</f>
        <v>22.512328767123286</v>
      </c>
      <c r="L417" s="32">
        <f>(C417-VLOOKUP(I417,Riders!$A$2:$D$3499,4,FALSE))/365</f>
        <v>24.342465753424658</v>
      </c>
      <c r="M417" s="32">
        <f>(C417-VLOOKUP(J417,Riders!$A$2:$D$3499,4,FALSE))/365</f>
        <v>42.364383561643834</v>
      </c>
      <c r="N417" s="14">
        <v>1</v>
      </c>
      <c r="O417">
        <v>11.567</v>
      </c>
      <c r="P417">
        <v>7.3630000000000004</v>
      </c>
      <c r="Q417">
        <v>6.8230000000000004</v>
      </c>
      <c r="R417">
        <v>6.8590000000000018</v>
      </c>
      <c r="S417">
        <v>6.8279999999999959</v>
      </c>
      <c r="T417">
        <v>7.0130000000000052</v>
      </c>
      <c r="U417" s="21">
        <f t="shared" si="15"/>
        <v>46.453000000000003</v>
      </c>
      <c r="V417" s="21">
        <f t="shared" si="16"/>
        <v>58.123264374744359</v>
      </c>
    </row>
    <row r="418" spans="1:22" x14ac:dyDescent="0.45">
      <c r="A418" s="4" t="s">
        <v>102</v>
      </c>
      <c r="B418" s="4">
        <v>2025</v>
      </c>
      <c r="C418" s="17">
        <v>45952</v>
      </c>
      <c r="D418" s="4" t="s">
        <v>103</v>
      </c>
      <c r="E418" s="14" t="s">
        <v>1943</v>
      </c>
      <c r="F418" s="14">
        <v>2</v>
      </c>
      <c r="G418" t="s">
        <v>88</v>
      </c>
      <c r="H418" t="s">
        <v>410</v>
      </c>
      <c r="I418" t="s">
        <v>350</v>
      </c>
      <c r="J418" t="s">
        <v>453</v>
      </c>
      <c r="K418" s="32">
        <f>(C418-VLOOKUP(H418,Riders!$A$2:$D$3499,4,FALSE))/365</f>
        <v>25.80821917808219</v>
      </c>
      <c r="L418" s="32">
        <f>(C418-VLOOKUP(I418,Riders!$A$2:$D$3499,4,FALSE))/365</f>
        <v>27.789041095890411</v>
      </c>
      <c r="M418" s="32">
        <f>(C418-VLOOKUP(J418,Riders!$A$2:$D$3499,4,FALSE))/365</f>
        <v>24.652054794520549</v>
      </c>
      <c r="N418" s="14">
        <v>2</v>
      </c>
      <c r="O418">
        <v>12.478</v>
      </c>
      <c r="P418">
        <v>7.5840000000000014</v>
      </c>
      <c r="Q418">
        <v>6.8039999999999976</v>
      </c>
      <c r="R418">
        <v>6.7190000000000012</v>
      </c>
      <c r="S418">
        <v>6.7539999999999978</v>
      </c>
      <c r="T418">
        <v>6.838000000000001</v>
      </c>
      <c r="U418" s="21">
        <f t="shared" si="15"/>
        <v>47.177</v>
      </c>
      <c r="V418" s="21">
        <f t="shared" si="16"/>
        <v>57.231277953239925</v>
      </c>
    </row>
    <row r="419" spans="1:22" x14ac:dyDescent="0.45">
      <c r="A419" s="4" t="s">
        <v>102</v>
      </c>
      <c r="B419" s="4">
        <v>2025</v>
      </c>
      <c r="C419" s="17">
        <v>45952</v>
      </c>
      <c r="D419" s="4" t="s">
        <v>103</v>
      </c>
      <c r="E419" s="14" t="s">
        <v>1943</v>
      </c>
      <c r="F419" s="14">
        <v>3</v>
      </c>
      <c r="G419" t="s">
        <v>34</v>
      </c>
      <c r="H419" t="s">
        <v>570</v>
      </c>
      <c r="I419" t="s">
        <v>546</v>
      </c>
      <c r="J419" t="s">
        <v>441</v>
      </c>
      <c r="K419" s="32">
        <f>(C419-VLOOKUP(H419,Riders!$A$2:$D$3499,4,FALSE))/365</f>
        <v>23.643835616438356</v>
      </c>
      <c r="L419" s="32">
        <f>(C419-VLOOKUP(I419,Riders!$A$2:$D$3499,4,FALSE))/365</f>
        <v>27.419178082191781</v>
      </c>
      <c r="M419" s="32">
        <f>(C419-VLOOKUP(J419,Riders!$A$2:$D$3499,4,FALSE))/365</f>
        <v>26.134246575342466</v>
      </c>
      <c r="N419" s="14">
        <v>1</v>
      </c>
      <c r="O419">
        <v>11.557</v>
      </c>
      <c r="P419">
        <v>7.461999999999998</v>
      </c>
      <c r="Q419">
        <v>6.9880000000000031</v>
      </c>
      <c r="R419">
        <v>7.1309999999999967</v>
      </c>
      <c r="S419">
        <v>7.0770000000000053</v>
      </c>
      <c r="T419">
        <v>7.2149999999999963</v>
      </c>
      <c r="U419" s="21">
        <f t="shared" si="15"/>
        <v>47.43</v>
      </c>
      <c r="V419" s="21">
        <f t="shared" ref="V419:V450" si="17">3.6*750/U419</f>
        <v>56.92599620493359</v>
      </c>
    </row>
    <row r="420" spans="1:22" x14ac:dyDescent="0.45">
      <c r="A420" s="4" t="s">
        <v>102</v>
      </c>
      <c r="B420" s="4">
        <v>2025</v>
      </c>
      <c r="C420" s="17">
        <v>45952</v>
      </c>
      <c r="D420" s="4" t="s">
        <v>103</v>
      </c>
      <c r="E420" s="14" t="s">
        <v>1943</v>
      </c>
      <c r="F420" s="14">
        <v>3</v>
      </c>
      <c r="G420" t="s">
        <v>177</v>
      </c>
      <c r="H420" t="s">
        <v>397</v>
      </c>
      <c r="I420" t="s">
        <v>419</v>
      </c>
      <c r="J420" t="s">
        <v>401</v>
      </c>
      <c r="K420" s="32">
        <f>(C420-VLOOKUP(H420,Riders!$A$2:$D$3499,4,FALSE))/365</f>
        <v>32.92876712328767</v>
      </c>
      <c r="L420" s="32">
        <f>(C420-VLOOKUP(I420,Riders!$A$2:$D$3499,4,FALSE))/365</f>
        <v>30.106849315068494</v>
      </c>
      <c r="M420" s="32">
        <f>(C420-VLOOKUP(J420,Riders!$A$2:$D$3499,4,FALSE))/365</f>
        <v>28.334246575342465</v>
      </c>
      <c r="N420" s="14">
        <v>2</v>
      </c>
      <c r="O420">
        <v>11.912000000000001</v>
      </c>
      <c r="P420">
        <v>7.618999999999998</v>
      </c>
      <c r="Q420">
        <v>6.7320000000000029</v>
      </c>
      <c r="R420">
        <v>6.870000000000001</v>
      </c>
      <c r="S420">
        <v>6.9480000000000004</v>
      </c>
      <c r="T420">
        <v>7.3639999999999972</v>
      </c>
      <c r="U420" s="21">
        <f t="shared" si="15"/>
        <v>47.445</v>
      </c>
      <c r="V420" s="21">
        <f t="shared" si="17"/>
        <v>56.907998735377802</v>
      </c>
    </row>
    <row r="421" spans="1:22" x14ac:dyDescent="0.45">
      <c r="A421" s="4" t="s">
        <v>102</v>
      </c>
      <c r="B421" s="4">
        <v>2025</v>
      </c>
      <c r="C421" s="17">
        <v>45952</v>
      </c>
      <c r="D421" s="4" t="s">
        <v>103</v>
      </c>
      <c r="E421" s="14" t="s">
        <v>1943</v>
      </c>
      <c r="F421" s="14">
        <v>4</v>
      </c>
      <c r="G421" t="s">
        <v>79</v>
      </c>
      <c r="H421" t="s">
        <v>492</v>
      </c>
      <c r="I421" t="s">
        <v>547</v>
      </c>
      <c r="J421" t="s">
        <v>561</v>
      </c>
      <c r="K421" s="32">
        <f>(C421-VLOOKUP(H421,Riders!$A$2:$D$3499,4,FALSE))/365</f>
        <v>22.849315068493151</v>
      </c>
      <c r="L421" s="32">
        <f>(C421-VLOOKUP(I421,Riders!$A$2:$D$3499,4,FALSE))/365</f>
        <v>22.063013698630137</v>
      </c>
      <c r="M421" s="32">
        <f>(C421-VLOOKUP(J421,Riders!$A$2:$D$3499,4,FALSE))/365</f>
        <v>23.301369863013697</v>
      </c>
      <c r="N421" s="14">
        <v>1</v>
      </c>
      <c r="O421">
        <v>11.715999999999999</v>
      </c>
      <c r="P421">
        <v>7.3720000000000017</v>
      </c>
      <c r="Q421">
        <v>6.9049999999999976</v>
      </c>
      <c r="R421">
        <v>7.0340000000000016</v>
      </c>
      <c r="S421">
        <v>7.2609999999999957</v>
      </c>
      <c r="T421">
        <v>7.3430000000000044</v>
      </c>
      <c r="U421" s="21">
        <f t="shared" si="15"/>
        <v>47.631</v>
      </c>
      <c r="V421" s="21">
        <f t="shared" si="17"/>
        <v>56.685771871260314</v>
      </c>
    </row>
    <row r="422" spans="1:22" x14ac:dyDescent="0.45">
      <c r="A422" s="4" t="s">
        <v>102</v>
      </c>
      <c r="B422" s="4">
        <v>2025</v>
      </c>
      <c r="C422" s="17">
        <v>45952</v>
      </c>
      <c r="D422" s="4" t="s">
        <v>103</v>
      </c>
      <c r="E422" s="14" t="s">
        <v>1943</v>
      </c>
      <c r="F422" s="14">
        <v>4</v>
      </c>
      <c r="G422" t="s">
        <v>121</v>
      </c>
      <c r="H422" t="s">
        <v>529</v>
      </c>
      <c r="I422" t="s">
        <v>367</v>
      </c>
      <c r="J422" t="s">
        <v>474</v>
      </c>
      <c r="K422" s="32">
        <f>(C422-VLOOKUP(H422,Riders!$A$2:$D$3499,4,FALSE))/365</f>
        <v>19.81917808219178</v>
      </c>
      <c r="L422" s="32">
        <f>(C422-VLOOKUP(I422,Riders!$A$2:$D$3499,4,FALSE))/365</f>
        <v>34.586301369863016</v>
      </c>
      <c r="M422" s="32">
        <f>(C422-VLOOKUP(J422,Riders!$A$2:$D$3499,4,FALSE))/365</f>
        <v>22.465753424657535</v>
      </c>
      <c r="N422" s="14">
        <v>2</v>
      </c>
      <c r="O422">
        <v>11.818</v>
      </c>
      <c r="P422">
        <v>7.5510000000000002</v>
      </c>
      <c r="Q422">
        <v>7.1440000000000019</v>
      </c>
      <c r="R422">
        <v>7.3090000000000011</v>
      </c>
      <c r="S422">
        <v>7.0539999999999949</v>
      </c>
      <c r="T422">
        <v>7.0670000000000002</v>
      </c>
      <c r="U422" s="21">
        <f t="shared" si="15"/>
        <v>47.942999999999998</v>
      </c>
      <c r="V422" s="21">
        <f t="shared" si="17"/>
        <v>56.316876290595083</v>
      </c>
    </row>
    <row r="423" spans="1:22" x14ac:dyDescent="0.45">
      <c r="A423" s="4" t="s">
        <v>102</v>
      </c>
      <c r="B423" s="4">
        <v>2025</v>
      </c>
      <c r="C423" s="17">
        <v>45952</v>
      </c>
      <c r="D423" s="4" t="s">
        <v>103</v>
      </c>
      <c r="E423" s="14" t="s">
        <v>31</v>
      </c>
      <c r="F423" s="14" t="s">
        <v>578</v>
      </c>
      <c r="G423" t="s">
        <v>34</v>
      </c>
      <c r="H423" t="s">
        <v>570</v>
      </c>
      <c r="I423" t="s">
        <v>546</v>
      </c>
      <c r="J423" t="s">
        <v>441</v>
      </c>
      <c r="K423" s="32">
        <f>(C423-VLOOKUP(H423,Riders!$A$2:$D$3499,4,FALSE))/365</f>
        <v>23.643835616438356</v>
      </c>
      <c r="L423" s="32">
        <f>(C423-VLOOKUP(I423,Riders!$A$2:$D$3499,4,FALSE))/365</f>
        <v>27.419178082191781</v>
      </c>
      <c r="M423" s="32">
        <f>(C423-VLOOKUP(J423,Riders!$A$2:$D$3499,4,FALSE))/365</f>
        <v>26.134246575342466</v>
      </c>
      <c r="N423" s="14">
        <v>1</v>
      </c>
      <c r="O423">
        <v>11.407</v>
      </c>
      <c r="P423">
        <v>7.4520000000000017</v>
      </c>
      <c r="Q423">
        <v>6.6279999999999966</v>
      </c>
      <c r="R423">
        <v>6.5100000000000016</v>
      </c>
      <c r="S423">
        <v>6.7169999999999987</v>
      </c>
      <c r="T423">
        <v>7.0290000000000026</v>
      </c>
      <c r="U423" s="21">
        <f t="shared" si="15"/>
        <v>45.743000000000002</v>
      </c>
      <c r="V423" s="21">
        <f t="shared" si="17"/>
        <v>59.025424655138487</v>
      </c>
    </row>
    <row r="424" spans="1:22" x14ac:dyDescent="0.45">
      <c r="A424" s="4" t="s">
        <v>102</v>
      </c>
      <c r="B424" s="4">
        <v>2025</v>
      </c>
      <c r="C424" s="17">
        <v>45952</v>
      </c>
      <c r="D424" s="4" t="s">
        <v>103</v>
      </c>
      <c r="E424" s="14" t="s">
        <v>31</v>
      </c>
      <c r="F424" s="14" t="s">
        <v>578</v>
      </c>
      <c r="G424" t="s">
        <v>79</v>
      </c>
      <c r="H424" t="s">
        <v>492</v>
      </c>
      <c r="I424" t="s">
        <v>547</v>
      </c>
      <c r="J424" t="s">
        <v>561</v>
      </c>
      <c r="K424" s="32">
        <f>(C424-VLOOKUP(H424,Riders!$A$2:$D$3499,4,FALSE))/365</f>
        <v>22.849315068493151</v>
      </c>
      <c r="L424" s="32">
        <f>(C424-VLOOKUP(I424,Riders!$A$2:$D$3499,4,FALSE))/365</f>
        <v>22.063013698630137</v>
      </c>
      <c r="M424" s="32">
        <f>(C424-VLOOKUP(J424,Riders!$A$2:$D$3499,4,FALSE))/365</f>
        <v>23.301369863013697</v>
      </c>
      <c r="N424" s="14">
        <v>2</v>
      </c>
      <c r="O424">
        <v>11.618</v>
      </c>
      <c r="P424">
        <v>7.1919999999999984</v>
      </c>
      <c r="Q424">
        <v>6.7789999999999999</v>
      </c>
      <c r="R424">
        <v>6.7450000000000054</v>
      </c>
      <c r="S424">
        <v>6.7629999999999981</v>
      </c>
      <c r="T424">
        <v>6.9059999999999988</v>
      </c>
      <c r="U424" s="21">
        <f t="shared" si="15"/>
        <v>46.003</v>
      </c>
      <c r="V424" s="21">
        <f t="shared" si="17"/>
        <v>58.69182444623177</v>
      </c>
    </row>
    <row r="425" spans="1:22" x14ac:dyDescent="0.45">
      <c r="A425" s="4" t="s">
        <v>102</v>
      </c>
      <c r="B425" s="4">
        <v>2025</v>
      </c>
      <c r="C425" s="17">
        <v>45952</v>
      </c>
      <c r="D425" s="4" t="s">
        <v>103</v>
      </c>
      <c r="E425" s="14" t="s">
        <v>31</v>
      </c>
      <c r="F425" s="14" t="s">
        <v>579</v>
      </c>
      <c r="G425" t="s">
        <v>91</v>
      </c>
      <c r="H425" t="s">
        <v>519</v>
      </c>
      <c r="I425" t="s">
        <v>549</v>
      </c>
      <c r="J425" t="s">
        <v>1973</v>
      </c>
      <c r="K425" s="32">
        <f>(C425-VLOOKUP(H425,Riders!$A$2:$D$3499,4,FALSE))/365</f>
        <v>22.512328767123286</v>
      </c>
      <c r="L425" s="32">
        <f>(C425-VLOOKUP(I425,Riders!$A$2:$D$3499,4,FALSE))/365</f>
        <v>24.342465753424658</v>
      </c>
      <c r="M425" s="32">
        <f>(C425-VLOOKUP(J425,Riders!$A$2:$D$3499,4,FALSE))/365</f>
        <v>42.364383561643834</v>
      </c>
      <c r="N425" s="14">
        <v>3</v>
      </c>
      <c r="O425">
        <v>11.608000000000001</v>
      </c>
      <c r="P425">
        <v>7.4340000000000011</v>
      </c>
      <c r="Q425">
        <v>6.8409999999999984</v>
      </c>
      <c r="R425">
        <v>6.9130000000000003</v>
      </c>
      <c r="S425">
        <v>6.8980000000000032</v>
      </c>
      <c r="T425">
        <v>7.0790000000000006</v>
      </c>
      <c r="U425" s="21">
        <f t="shared" si="15"/>
        <v>46.773000000000003</v>
      </c>
      <c r="V425" s="21">
        <f t="shared" si="17"/>
        <v>57.725610929382334</v>
      </c>
    </row>
    <row r="426" spans="1:22" x14ac:dyDescent="0.45">
      <c r="A426" s="4" t="s">
        <v>102</v>
      </c>
      <c r="B426" s="4">
        <v>2025</v>
      </c>
      <c r="C426" s="17">
        <v>45952</v>
      </c>
      <c r="D426" s="4" t="s">
        <v>103</v>
      </c>
      <c r="E426" s="14" t="s">
        <v>31</v>
      </c>
      <c r="F426" s="14" t="s">
        <v>579</v>
      </c>
      <c r="G426" t="s">
        <v>58</v>
      </c>
      <c r="H426" t="s">
        <v>387</v>
      </c>
      <c r="I426" t="s">
        <v>400</v>
      </c>
      <c r="J426" t="s">
        <v>534</v>
      </c>
      <c r="K426" s="32">
        <f>(C426-VLOOKUP(H426,Riders!$A$2:$D$3499,4,FALSE))/365</f>
        <v>28.687671232876713</v>
      </c>
      <c r="L426" s="32">
        <f>(C426-VLOOKUP(I426,Riders!$A$2:$D$3499,4,FALSE))/365</f>
        <v>31.695890410958903</v>
      </c>
      <c r="M426" s="32">
        <f>(C426-VLOOKUP(J426,Riders!$A$2:$D$3499,4,FALSE))/365</f>
        <v>24.583561643835615</v>
      </c>
      <c r="N426" s="14">
        <v>4</v>
      </c>
      <c r="O426">
        <v>11.548999999999999</v>
      </c>
      <c r="P426">
        <v>7.527000000000001</v>
      </c>
      <c r="Q426">
        <v>7.0169999999999986</v>
      </c>
      <c r="R426">
        <v>7.139999999999997</v>
      </c>
      <c r="S426">
        <v>7.2220000000000013</v>
      </c>
      <c r="T426">
        <v>7.578000000000003</v>
      </c>
      <c r="U426" s="21">
        <f t="shared" si="15"/>
        <v>48.033000000000001</v>
      </c>
      <c r="V426" s="21">
        <f t="shared" si="17"/>
        <v>56.211354693648119</v>
      </c>
    </row>
    <row r="427" spans="1:22" x14ac:dyDescent="0.45">
      <c r="A427" t="s">
        <v>74</v>
      </c>
      <c r="B427">
        <v>2026</v>
      </c>
      <c r="C427" s="9">
        <v>46129</v>
      </c>
      <c r="D427" t="s">
        <v>30</v>
      </c>
      <c r="E427" t="s">
        <v>245</v>
      </c>
      <c r="F427" t="s">
        <v>245</v>
      </c>
      <c r="G427" t="s">
        <v>79</v>
      </c>
      <c r="H427" t="s">
        <v>478</v>
      </c>
      <c r="I427" t="s">
        <v>492</v>
      </c>
      <c r="J427" t="s">
        <v>561</v>
      </c>
      <c r="K427" s="32">
        <f>(C427-VLOOKUP(H427,Riders!$A$2:$D$4499,4,FALSE))/365</f>
        <v>26.547945205479451</v>
      </c>
      <c r="L427" s="32">
        <f>(C427-VLOOKUP(I427,Riders!$A$2:$D$4499,4,FALSE))/365</f>
        <v>23.334246575342465</v>
      </c>
      <c r="M427" s="32">
        <f>(C427-VLOOKUP(J427,Riders!$A$2:$D$4499,4,FALSE))/365</f>
        <v>23.786301369863015</v>
      </c>
      <c r="N427">
        <v>1</v>
      </c>
      <c r="O427">
        <v>11.477</v>
      </c>
      <c r="P427">
        <v>7.2</v>
      </c>
      <c r="Q427">
        <v>6.6539999999999999</v>
      </c>
      <c r="R427">
        <v>6.7229999999999999</v>
      </c>
      <c r="S427">
        <v>7.2969999999999997</v>
      </c>
      <c r="T427">
        <v>7.3940000000000001</v>
      </c>
      <c r="U427" s="21">
        <f t="shared" si="15"/>
        <v>46.744999999999997</v>
      </c>
      <c r="V427" s="21">
        <f t="shared" si="17"/>
        <v>57.760188255428389</v>
      </c>
    </row>
    <row r="428" spans="1:22" x14ac:dyDescent="0.45">
      <c r="A428" t="s">
        <v>74</v>
      </c>
      <c r="B428">
        <v>2026</v>
      </c>
      <c r="C428" s="9">
        <v>46129</v>
      </c>
      <c r="D428" t="s">
        <v>30</v>
      </c>
      <c r="E428" t="s">
        <v>245</v>
      </c>
      <c r="F428" t="s">
        <v>245</v>
      </c>
      <c r="G428" t="s">
        <v>34</v>
      </c>
      <c r="H428" t="s">
        <v>570</v>
      </c>
      <c r="I428" t="s">
        <v>546</v>
      </c>
      <c r="J428" t="s">
        <v>441</v>
      </c>
      <c r="K428" s="32">
        <f>(C428-VLOOKUP(H428,Riders!$A$2:$D$4499,4,FALSE))/365</f>
        <v>24.12876712328767</v>
      </c>
      <c r="L428" s="32">
        <f>(C428-VLOOKUP(I428,Riders!$A$2:$D$4499,4,FALSE))/365</f>
        <v>27.904109589041095</v>
      </c>
      <c r="M428" s="32">
        <f>(C428-VLOOKUP(J428,Riders!$A$2:$D$4499,4,FALSE))/365</f>
        <v>26.61917808219178</v>
      </c>
      <c r="N428">
        <v>2</v>
      </c>
      <c r="O428">
        <v>11.603</v>
      </c>
      <c r="P428">
        <v>7.71</v>
      </c>
      <c r="Q428">
        <v>6.875</v>
      </c>
      <c r="R428">
        <v>6.7030000000000003</v>
      </c>
      <c r="S428">
        <v>6.9219999999999997</v>
      </c>
      <c r="T428">
        <v>7.1429999999999998</v>
      </c>
      <c r="U428" s="21">
        <f t="shared" si="15"/>
        <v>46.955999999999996</v>
      </c>
      <c r="V428" s="21">
        <f t="shared" si="17"/>
        <v>57.500638895987741</v>
      </c>
    </row>
    <row r="429" spans="1:22" x14ac:dyDescent="0.45">
      <c r="A429" t="s">
        <v>74</v>
      </c>
      <c r="B429">
        <v>2026</v>
      </c>
      <c r="C429" s="9">
        <v>46129</v>
      </c>
      <c r="D429" t="s">
        <v>30</v>
      </c>
      <c r="E429" t="s">
        <v>245</v>
      </c>
      <c r="F429" t="s">
        <v>245</v>
      </c>
      <c r="G429" t="s">
        <v>43</v>
      </c>
      <c r="H429" t="s">
        <v>1979</v>
      </c>
      <c r="I429" t="s">
        <v>533</v>
      </c>
      <c r="J429" t="s">
        <v>480</v>
      </c>
      <c r="K429" s="32">
        <f>(C429-VLOOKUP(H429,Riders!$A$2:$D$4499,4,FALSE))/365</f>
        <v>20.561643835616437</v>
      </c>
      <c r="L429" s="32">
        <f>(C429-VLOOKUP(I429,Riders!$A$2:$D$4499,4,FALSE))/365</f>
        <v>22.646575342465752</v>
      </c>
      <c r="M429" s="32">
        <f>(C429-VLOOKUP(J429,Riders!$A$2:$D$4499,4,FALSE))/365</f>
        <v>21.024657534246575</v>
      </c>
      <c r="N429">
        <v>3</v>
      </c>
      <c r="O429">
        <v>11.59</v>
      </c>
      <c r="P429">
        <v>7.3970000000000002</v>
      </c>
      <c r="Q429">
        <v>6.8209999999999997</v>
      </c>
      <c r="R429">
        <v>6.742</v>
      </c>
      <c r="S429">
        <v>7.1269999999999998</v>
      </c>
      <c r="T429">
        <v>7.46</v>
      </c>
      <c r="U429" s="21">
        <f t="shared" si="15"/>
        <v>47.137</v>
      </c>
      <c r="V429" s="21">
        <f t="shared" si="17"/>
        <v>57.279843859388592</v>
      </c>
    </row>
    <row r="430" spans="1:22" x14ac:dyDescent="0.45">
      <c r="A430" t="s">
        <v>74</v>
      </c>
      <c r="B430">
        <v>2026</v>
      </c>
      <c r="C430" s="9">
        <v>46129</v>
      </c>
      <c r="D430" t="s">
        <v>30</v>
      </c>
      <c r="E430" t="s">
        <v>245</v>
      </c>
      <c r="F430" t="s">
        <v>245</v>
      </c>
      <c r="G430" t="s">
        <v>91</v>
      </c>
      <c r="H430" t="s">
        <v>468</v>
      </c>
      <c r="I430" t="s">
        <v>519</v>
      </c>
      <c r="J430" t="s">
        <v>549</v>
      </c>
      <c r="K430" s="32">
        <f>(C430-VLOOKUP(H430,Riders!$A$2:$D$4499,4,FALSE))/365</f>
        <v>28.030136986301368</v>
      </c>
      <c r="L430" s="32">
        <f>(C430-VLOOKUP(I430,Riders!$A$2:$D$4499,4,FALSE))/365</f>
        <v>22.997260273972604</v>
      </c>
      <c r="M430" s="32">
        <f>(C430-VLOOKUP(J430,Riders!$A$2:$D$4499,4,FALSE))/365</f>
        <v>24.827397260273973</v>
      </c>
      <c r="N430">
        <v>4</v>
      </c>
      <c r="O430">
        <v>11.613</v>
      </c>
      <c r="P430">
        <v>7.4589999999999996</v>
      </c>
      <c r="Q430">
        <v>6.9870000000000001</v>
      </c>
      <c r="R430">
        <v>7.0919999999999996</v>
      </c>
      <c r="S430">
        <v>7.1520000000000001</v>
      </c>
      <c r="T430">
        <v>7.3449999999999998</v>
      </c>
      <c r="U430" s="21">
        <f t="shared" si="15"/>
        <v>47.647999999999996</v>
      </c>
      <c r="V430" s="21">
        <f t="shared" si="17"/>
        <v>56.6655473472129</v>
      </c>
    </row>
    <row r="431" spans="1:22" x14ac:dyDescent="0.45">
      <c r="A431" t="s">
        <v>74</v>
      </c>
      <c r="B431">
        <v>2026</v>
      </c>
      <c r="C431" s="9">
        <v>46129</v>
      </c>
      <c r="D431" t="s">
        <v>30</v>
      </c>
      <c r="E431" t="s">
        <v>245</v>
      </c>
      <c r="F431" t="s">
        <v>245</v>
      </c>
      <c r="G431" t="s">
        <v>37</v>
      </c>
      <c r="H431" t="s">
        <v>446</v>
      </c>
      <c r="I431" t="s">
        <v>1980</v>
      </c>
      <c r="J431" t="s">
        <v>502</v>
      </c>
      <c r="K431" s="32">
        <f>(C431-VLOOKUP(H431,Riders!$A$2:$D$4499,4,FALSE))/365</f>
        <v>26.312328767123287</v>
      </c>
      <c r="L431" s="32">
        <f>(C431-VLOOKUP(I431,Riders!$A$2:$D$4499,4,FALSE))/365</f>
        <v>18.484931506849314</v>
      </c>
      <c r="M431" s="32">
        <f>(C431-VLOOKUP(J431,Riders!$A$2:$D$4499,4,FALSE))/365</f>
        <v>25.241095890410961</v>
      </c>
      <c r="N431">
        <v>5</v>
      </c>
      <c r="O431">
        <v>12.077999999999999</v>
      </c>
      <c r="P431">
        <v>7.8259999999999996</v>
      </c>
      <c r="Q431">
        <v>7.0759999999999996</v>
      </c>
      <c r="R431">
        <v>7.0970000000000004</v>
      </c>
      <c r="S431">
        <v>6.899</v>
      </c>
      <c r="T431">
        <v>7.0670000000000002</v>
      </c>
      <c r="U431" s="21">
        <f t="shared" si="15"/>
        <v>48.042999999999999</v>
      </c>
      <c r="V431" s="21">
        <f t="shared" si="17"/>
        <v>56.199654476198404</v>
      </c>
    </row>
    <row r="432" spans="1:22" x14ac:dyDescent="0.45">
      <c r="A432" t="s">
        <v>74</v>
      </c>
      <c r="B432">
        <v>2026</v>
      </c>
      <c r="C432" s="9">
        <v>46129</v>
      </c>
      <c r="D432" t="s">
        <v>30</v>
      </c>
      <c r="E432" t="s">
        <v>245</v>
      </c>
      <c r="F432" t="s">
        <v>245</v>
      </c>
      <c r="G432" t="s">
        <v>67</v>
      </c>
      <c r="H432" t="s">
        <v>479</v>
      </c>
      <c r="I432" t="s">
        <v>540</v>
      </c>
      <c r="J432" t="s">
        <v>489</v>
      </c>
      <c r="K432" s="32">
        <f>(C432-VLOOKUP(H432,Riders!$A$2:$D$4499,4,FALSE))/365</f>
        <v>23.468493150684932</v>
      </c>
      <c r="L432" s="32">
        <f>(C432-VLOOKUP(I432,Riders!$A$2:$D$4499,4,FALSE))/365</f>
        <v>24.87123287671233</v>
      </c>
      <c r="M432" s="32">
        <f>(C432-VLOOKUP(J432,Riders!$A$2:$D$4499,4,FALSE))/365</f>
        <v>22.493150684931507</v>
      </c>
      <c r="N432">
        <v>6</v>
      </c>
      <c r="O432">
        <v>11.845000000000001</v>
      </c>
      <c r="P432">
        <v>7.4530000000000003</v>
      </c>
      <c r="Q432">
        <v>7.0339999999999998</v>
      </c>
      <c r="R432">
        <v>7.1890000000000001</v>
      </c>
      <c r="S432">
        <v>7.2629999999999999</v>
      </c>
      <c r="T432">
        <v>7.4109999999999996</v>
      </c>
      <c r="U432" s="21">
        <f t="shared" si="15"/>
        <v>48.195</v>
      </c>
      <c r="V432" s="21">
        <f t="shared" si="17"/>
        <v>56.022408963585434</v>
      </c>
    </row>
    <row r="433" spans="1:22" x14ac:dyDescent="0.45">
      <c r="A433" t="s">
        <v>74</v>
      </c>
      <c r="B433">
        <v>2026</v>
      </c>
      <c r="C433" s="9">
        <v>46129</v>
      </c>
      <c r="D433" t="s">
        <v>30</v>
      </c>
      <c r="E433" t="s">
        <v>245</v>
      </c>
      <c r="F433" t="s">
        <v>245</v>
      </c>
      <c r="G433" t="s">
        <v>177</v>
      </c>
      <c r="H433" t="s">
        <v>397</v>
      </c>
      <c r="I433" t="s">
        <v>401</v>
      </c>
      <c r="J433" t="s">
        <v>1977</v>
      </c>
      <c r="K433" s="32">
        <f>(C433-VLOOKUP(H433,Riders!$A$2:$D$4499,4,FALSE))/365</f>
        <v>33.413698630136984</v>
      </c>
      <c r="L433" s="32">
        <f>(C433-VLOOKUP(I433,Riders!$A$2:$D$4499,4,FALSE))/365</f>
        <v>28.81917808219178</v>
      </c>
      <c r="M433" s="32">
        <f>(C433-VLOOKUP(J433,Riders!$A$2:$D$4499,4,FALSE))/365</f>
        <v>23.742465753424657</v>
      </c>
      <c r="N433">
        <v>7</v>
      </c>
      <c r="O433">
        <v>11.936</v>
      </c>
      <c r="P433">
        <v>7.6870000000000003</v>
      </c>
      <c r="Q433">
        <v>6.9989999999999997</v>
      </c>
      <c r="R433">
        <v>7.032</v>
      </c>
      <c r="S433">
        <v>7.11</v>
      </c>
      <c r="T433">
        <v>7.4720000000000004</v>
      </c>
      <c r="U433" s="21">
        <f t="shared" si="15"/>
        <v>48.235999999999997</v>
      </c>
      <c r="V433" s="21">
        <f t="shared" si="17"/>
        <v>55.974790612820307</v>
      </c>
    </row>
    <row r="434" spans="1:22" x14ac:dyDescent="0.45">
      <c r="A434" t="s">
        <v>74</v>
      </c>
      <c r="B434">
        <v>2026</v>
      </c>
      <c r="C434" s="9">
        <v>46129</v>
      </c>
      <c r="D434" t="s">
        <v>30</v>
      </c>
      <c r="E434" t="s">
        <v>245</v>
      </c>
      <c r="F434" t="s">
        <v>245</v>
      </c>
      <c r="G434" t="s">
        <v>58</v>
      </c>
      <c r="H434" t="s">
        <v>387</v>
      </c>
      <c r="I434" t="s">
        <v>400</v>
      </c>
      <c r="J434" t="s">
        <v>447</v>
      </c>
      <c r="K434" s="32">
        <f>(C434-VLOOKUP(H434,Riders!$A$2:$D$4499,4,FALSE))/365</f>
        <v>29.172602739726027</v>
      </c>
      <c r="L434" s="32">
        <f>(C434-VLOOKUP(I434,Riders!$A$2:$D$4499,4,FALSE))/365</f>
        <v>32.180821917808217</v>
      </c>
      <c r="M434" s="32">
        <f>(C434-VLOOKUP(J434,Riders!$A$2:$D$4499,4,FALSE))/365</f>
        <v>25.838356164383562</v>
      </c>
      <c r="N434">
        <v>8</v>
      </c>
      <c r="O434">
        <v>11.442</v>
      </c>
      <c r="P434">
        <v>7.6180000000000003</v>
      </c>
      <c r="Q434">
        <v>7.1390000000000002</v>
      </c>
      <c r="R434">
        <v>7.44</v>
      </c>
      <c r="S434">
        <v>7.31</v>
      </c>
      <c r="T434">
        <v>7.4290000000000003</v>
      </c>
      <c r="U434" s="21">
        <f t="shared" si="15"/>
        <v>48.378000000000007</v>
      </c>
      <c r="V434" s="21">
        <f t="shared" si="17"/>
        <v>55.810492372566031</v>
      </c>
    </row>
    <row r="435" spans="1:22" x14ac:dyDescent="0.45">
      <c r="A435" t="s">
        <v>74</v>
      </c>
      <c r="B435">
        <v>2026</v>
      </c>
      <c r="C435" s="9">
        <v>46129</v>
      </c>
      <c r="D435" t="s">
        <v>30</v>
      </c>
      <c r="E435" t="s">
        <v>245</v>
      </c>
      <c r="F435" t="s">
        <v>245</v>
      </c>
      <c r="G435" t="s">
        <v>115</v>
      </c>
      <c r="H435" t="s">
        <v>537</v>
      </c>
      <c r="I435" t="s">
        <v>462</v>
      </c>
      <c r="J435" t="s">
        <v>1974</v>
      </c>
      <c r="K435" s="32">
        <f>(C435-VLOOKUP(H435,Riders!$A$2:$D$4499,4,FALSE))/365</f>
        <v>22.12054794520548</v>
      </c>
      <c r="L435" s="32">
        <f>(C435-VLOOKUP(I435,Riders!$A$2:$D$4499,4,FALSE))/365</f>
        <v>25.219178082191782</v>
      </c>
      <c r="M435" s="32">
        <f>(C435-VLOOKUP(J435,Riders!$A$2:$D$4499,4,FALSE))/365</f>
        <v>22.205479452054796</v>
      </c>
      <c r="N435">
        <v>9</v>
      </c>
      <c r="O435">
        <v>12.11</v>
      </c>
      <c r="P435">
        <v>7.782</v>
      </c>
      <c r="Q435">
        <v>7.0490000000000004</v>
      </c>
      <c r="R435">
        <v>7.0289999999999999</v>
      </c>
      <c r="S435">
        <v>7.2859999999999996</v>
      </c>
      <c r="T435">
        <v>7.5860000000000003</v>
      </c>
      <c r="U435" s="21">
        <f t="shared" si="15"/>
        <v>48.841999999999999</v>
      </c>
      <c r="V435" s="21">
        <f t="shared" si="17"/>
        <v>55.280291552352487</v>
      </c>
    </row>
    <row r="436" spans="1:22" x14ac:dyDescent="0.45">
      <c r="A436" t="s">
        <v>74</v>
      </c>
      <c r="B436">
        <v>2026</v>
      </c>
      <c r="C436" s="9">
        <v>46129</v>
      </c>
      <c r="D436" t="s">
        <v>30</v>
      </c>
      <c r="E436" t="s">
        <v>245</v>
      </c>
      <c r="F436" t="s">
        <v>245</v>
      </c>
      <c r="G436" t="s">
        <v>52</v>
      </c>
      <c r="H436" t="s">
        <v>520</v>
      </c>
      <c r="I436" t="s">
        <v>1981</v>
      </c>
      <c r="J436" t="s">
        <v>470</v>
      </c>
      <c r="K436" s="32">
        <f>(C436-VLOOKUP(H436,Riders!$A$2:$D$4499,4,FALSE))/365</f>
        <v>20.30958904109589</v>
      </c>
      <c r="L436" s="32">
        <f>(C436-VLOOKUP(I436,Riders!$A$2:$D$4499,4,FALSE))/365</f>
        <v>28.079452054794519</v>
      </c>
      <c r="M436" s="32">
        <f>(C436-VLOOKUP(J436,Riders!$A$2:$D$4499,4,FALSE))/365</f>
        <v>23.731506849315068</v>
      </c>
      <c r="N436">
        <v>10</v>
      </c>
      <c r="O436">
        <v>12.173999999999999</v>
      </c>
      <c r="P436">
        <v>7.6890000000000001</v>
      </c>
      <c r="Q436">
        <v>7.2210000000000001</v>
      </c>
      <c r="R436">
        <v>7.3470000000000004</v>
      </c>
      <c r="S436">
        <v>7.2539999999999996</v>
      </c>
      <c r="T436">
        <v>7.3650000000000002</v>
      </c>
      <c r="U436" s="21">
        <f t="shared" si="15"/>
        <v>49.05</v>
      </c>
      <c r="V436" s="21">
        <f t="shared" si="17"/>
        <v>55.045871559633028</v>
      </c>
    </row>
    <row r="437" spans="1:22" x14ac:dyDescent="0.45">
      <c r="A437" t="s">
        <v>74</v>
      </c>
      <c r="B437">
        <v>2026</v>
      </c>
      <c r="C437" s="9">
        <v>46129</v>
      </c>
      <c r="D437" t="s">
        <v>30</v>
      </c>
      <c r="E437" t="s">
        <v>245</v>
      </c>
      <c r="F437" t="s">
        <v>245</v>
      </c>
      <c r="G437" t="s">
        <v>143</v>
      </c>
      <c r="H437" t="s">
        <v>459</v>
      </c>
      <c r="I437" t="s">
        <v>514</v>
      </c>
      <c r="J437" t="s">
        <v>1971</v>
      </c>
      <c r="K437" s="32">
        <f>(C437-VLOOKUP(H437,Riders!$A$2:$D$4499,4,FALSE))/365</f>
        <v>22.92876712328767</v>
      </c>
      <c r="L437" s="32">
        <f>(C437-VLOOKUP(I437,Riders!$A$2:$D$4499,4,FALSE))/365</f>
        <v>24.621917808219177</v>
      </c>
      <c r="M437" s="32">
        <f>(C437-VLOOKUP(J437,Riders!$A$2:$D$4499,4,FALSE))/365</f>
        <v>18.375342465753423</v>
      </c>
      <c r="N437">
        <v>11</v>
      </c>
      <c r="O437">
        <v>12.010999999999999</v>
      </c>
      <c r="P437">
        <v>7.516</v>
      </c>
      <c r="Q437">
        <v>7.4470000000000001</v>
      </c>
      <c r="R437">
        <v>7.2610000000000001</v>
      </c>
      <c r="S437">
        <v>7.3479999999999999</v>
      </c>
      <c r="T437">
        <v>7.5060000000000002</v>
      </c>
      <c r="U437" s="21">
        <f t="shared" si="15"/>
        <v>49.088999999999999</v>
      </c>
      <c r="V437" s="21">
        <f t="shared" si="17"/>
        <v>55.002138972071137</v>
      </c>
    </row>
    <row r="438" spans="1:22" x14ac:dyDescent="0.45">
      <c r="A438" t="s">
        <v>74</v>
      </c>
      <c r="B438">
        <v>2026</v>
      </c>
      <c r="C438" s="9">
        <v>46129</v>
      </c>
      <c r="D438" t="s">
        <v>30</v>
      </c>
      <c r="E438" t="s">
        <v>245</v>
      </c>
      <c r="F438" t="s">
        <v>245</v>
      </c>
      <c r="G438" t="s">
        <v>55</v>
      </c>
      <c r="H438" t="s">
        <v>521</v>
      </c>
      <c r="I438" t="s">
        <v>1982</v>
      </c>
      <c r="J438" t="s">
        <v>488</v>
      </c>
      <c r="K438" s="32">
        <f>(C438-VLOOKUP(H438,Riders!$A$2:$D$4499,4,FALSE))/365</f>
        <v>25.838356164383562</v>
      </c>
      <c r="L438" s="32">
        <f>(C438-VLOOKUP(I438,Riders!$A$2:$D$4499,4,FALSE))/365</f>
        <v>23.419178082191781</v>
      </c>
      <c r="M438" s="32">
        <f>(C438-VLOOKUP(J438,Riders!$A$2:$D$4499,4,FALSE))/365</f>
        <v>25.317808219178083</v>
      </c>
      <c r="N438">
        <v>12</v>
      </c>
      <c r="O438">
        <v>11.9</v>
      </c>
      <c r="P438">
        <v>7.6349999999999998</v>
      </c>
      <c r="Q438">
        <v>7.3769999999999998</v>
      </c>
      <c r="R438">
        <v>7.4820000000000002</v>
      </c>
      <c r="S438">
        <v>7.524</v>
      </c>
      <c r="T438">
        <v>7.7949999999999999</v>
      </c>
      <c r="U438" s="21">
        <f t="shared" si="15"/>
        <v>49.713000000000001</v>
      </c>
      <c r="V438" s="21">
        <f t="shared" si="17"/>
        <v>54.311749441795911</v>
      </c>
    </row>
    <row r="439" spans="1:22" x14ac:dyDescent="0.45">
      <c r="A439" t="s">
        <v>74</v>
      </c>
      <c r="B439">
        <v>2026</v>
      </c>
      <c r="C439" s="9">
        <v>46129</v>
      </c>
      <c r="D439" t="s">
        <v>30</v>
      </c>
      <c r="E439" t="s">
        <v>245</v>
      </c>
      <c r="F439" t="s">
        <v>245</v>
      </c>
      <c r="G439" t="s">
        <v>49</v>
      </c>
      <c r="H439" t="s">
        <v>526</v>
      </c>
      <c r="I439" t="s">
        <v>451</v>
      </c>
      <c r="J439" t="s">
        <v>1983</v>
      </c>
      <c r="K439" s="32">
        <f>(C439-VLOOKUP(H439,Riders!$A$2:$D$4499,4,FALSE))/365</f>
        <v>25.257534246575343</v>
      </c>
      <c r="L439" s="32">
        <f>(C439-VLOOKUP(I439,Riders!$A$2:$D$4499,4,FALSE))/365</f>
        <v>27.378082191780823</v>
      </c>
      <c r="M439" s="32">
        <f>(C439-VLOOKUP(J439,Riders!$A$2:$D$4499,4,FALSE))/365</f>
        <v>19.317808219178083</v>
      </c>
      <c r="N439">
        <v>13</v>
      </c>
      <c r="O439">
        <v>11.773999999999999</v>
      </c>
      <c r="P439">
        <v>7.5549999999999997</v>
      </c>
      <c r="Q439">
        <v>6.835</v>
      </c>
      <c r="R439">
        <v>6.8120000000000003</v>
      </c>
      <c r="S439">
        <v>8.7759999999999998</v>
      </c>
      <c r="T439">
        <v>8.1489999999999991</v>
      </c>
      <c r="U439" s="21">
        <f t="shared" si="15"/>
        <v>49.900999999999996</v>
      </c>
      <c r="V439" s="21">
        <f t="shared" si="17"/>
        <v>54.10713212160077</v>
      </c>
    </row>
    <row r="440" spans="1:22" x14ac:dyDescent="0.45">
      <c r="A440" t="s">
        <v>74</v>
      </c>
      <c r="B440">
        <v>2026</v>
      </c>
      <c r="C440" s="9">
        <v>46129</v>
      </c>
      <c r="D440" t="s">
        <v>30</v>
      </c>
      <c r="E440" t="s">
        <v>245</v>
      </c>
      <c r="F440" t="s">
        <v>245</v>
      </c>
      <c r="G440" t="s">
        <v>370</v>
      </c>
      <c r="H440" t="s">
        <v>555</v>
      </c>
      <c r="I440" t="s">
        <v>556</v>
      </c>
      <c r="J440" t="s">
        <v>1984</v>
      </c>
      <c r="K440" s="32">
        <f>(C440-VLOOKUP(H440,Riders!$A$2:$D$4499,4,FALSE))/365</f>
        <v>22.953424657534246</v>
      </c>
      <c r="L440" s="32">
        <f>(C440-VLOOKUP(I440,Riders!$A$2:$D$4499,4,FALSE))/365</f>
        <v>19.306849315068494</v>
      </c>
      <c r="M440" s="32">
        <f>(C440-VLOOKUP(J440,Riders!$A$2:$D$4499,4,FALSE))/365</f>
        <v>23.934246575342467</v>
      </c>
      <c r="N440">
        <v>14</v>
      </c>
      <c r="O440">
        <v>12.24</v>
      </c>
      <c r="P440">
        <v>7.7649999999999997</v>
      </c>
      <c r="Q440">
        <v>7.5650000000000004</v>
      </c>
      <c r="R440">
        <v>7.74</v>
      </c>
      <c r="S440">
        <v>7.6909999999999998</v>
      </c>
      <c r="T440">
        <v>8.0039999999999996</v>
      </c>
      <c r="U440" s="21">
        <f t="shared" si="15"/>
        <v>51.005000000000003</v>
      </c>
      <c r="V440" s="21">
        <f t="shared" si="17"/>
        <v>52.935986667973722</v>
      </c>
    </row>
    <row r="441" spans="1:22" x14ac:dyDescent="0.45">
      <c r="A441" t="s">
        <v>74</v>
      </c>
      <c r="B441">
        <v>2026</v>
      </c>
      <c r="C441" s="9">
        <v>46129</v>
      </c>
      <c r="D441" t="s">
        <v>30</v>
      </c>
      <c r="E441" t="s">
        <v>245</v>
      </c>
      <c r="F441" t="s">
        <v>245</v>
      </c>
      <c r="G441" t="s">
        <v>99</v>
      </c>
      <c r="H441" t="s">
        <v>97</v>
      </c>
      <c r="I441" t="s">
        <v>98</v>
      </c>
      <c r="J441" t="s">
        <v>1985</v>
      </c>
      <c r="K441" s="32">
        <f>(C441-VLOOKUP(H441,Riders!$A$2:$D$4499,4,FALSE))/365</f>
        <v>27.638356164383563</v>
      </c>
      <c r="L441" s="32">
        <f>(C441-VLOOKUP(I441,Riders!$A$2:$D$4499,4,FALSE))/365</f>
        <v>25.186301369863013</v>
      </c>
      <c r="M441" s="32">
        <f>(C441-VLOOKUP(J441,Riders!$A$2:$D$4499,4,FALSE))/365</f>
        <v>20.298630136986301</v>
      </c>
      <c r="N441">
        <v>15</v>
      </c>
      <c r="O441">
        <v>13.113</v>
      </c>
      <c r="P441">
        <v>8.33</v>
      </c>
      <c r="Q441">
        <v>7.4390000000000001</v>
      </c>
      <c r="R441">
        <v>7.4059999999999997</v>
      </c>
      <c r="S441">
        <v>9.0779999999999994</v>
      </c>
      <c r="T441">
        <v>8.3149999999999995</v>
      </c>
      <c r="U441" s="21">
        <f t="shared" si="15"/>
        <v>53.680999999999997</v>
      </c>
      <c r="V441" s="21">
        <f t="shared" si="17"/>
        <v>50.297125612414078</v>
      </c>
    </row>
    <row r="442" spans="1:22" x14ac:dyDescent="0.45">
      <c r="A442" t="s">
        <v>74</v>
      </c>
      <c r="B442">
        <v>2026</v>
      </c>
      <c r="C442" s="9">
        <v>46129</v>
      </c>
      <c r="D442" t="s">
        <v>30</v>
      </c>
      <c r="E442" t="s">
        <v>1943</v>
      </c>
      <c r="F442">
        <v>1</v>
      </c>
      <c r="G442" t="s">
        <v>91</v>
      </c>
      <c r="H442" t="s">
        <v>468</v>
      </c>
      <c r="I442" t="s">
        <v>519</v>
      </c>
      <c r="J442" t="s">
        <v>549</v>
      </c>
      <c r="K442" s="32">
        <f>(C442-VLOOKUP(H442,Riders!$A$2:$D$4499,4,FALSE))/365</f>
        <v>28.030136986301368</v>
      </c>
      <c r="L442" s="32">
        <f>(C442-VLOOKUP(I442,Riders!$A$2:$D$4499,4,FALSE))/365</f>
        <v>22.997260273972604</v>
      </c>
      <c r="M442" s="32">
        <f>(C442-VLOOKUP(J442,Riders!$A$2:$D$4499,4,FALSE))/365</f>
        <v>24.827397260273973</v>
      </c>
      <c r="N442">
        <v>1</v>
      </c>
      <c r="O442">
        <v>11.445</v>
      </c>
      <c r="P442">
        <v>7.4429999999999996</v>
      </c>
      <c r="Q442">
        <v>7.0449999999999999</v>
      </c>
      <c r="R442">
        <v>7.0709999999999997</v>
      </c>
      <c r="S442">
        <v>7.1769999999999996</v>
      </c>
      <c r="T442">
        <v>7.4130000000000003</v>
      </c>
      <c r="U442" s="21">
        <f t="shared" si="15"/>
        <v>47.593999999999994</v>
      </c>
      <c r="V442" s="21">
        <f t="shared" si="17"/>
        <v>56.72983989578519</v>
      </c>
    </row>
    <row r="443" spans="1:22" x14ac:dyDescent="0.45">
      <c r="A443" t="s">
        <v>74</v>
      </c>
      <c r="B443">
        <v>2026</v>
      </c>
      <c r="C443" s="9">
        <v>46129</v>
      </c>
      <c r="D443" t="s">
        <v>30</v>
      </c>
      <c r="E443" t="s">
        <v>1943</v>
      </c>
      <c r="F443">
        <v>1</v>
      </c>
      <c r="G443" t="s">
        <v>37</v>
      </c>
      <c r="H443" t="s">
        <v>446</v>
      </c>
      <c r="I443" t="s">
        <v>1980</v>
      </c>
      <c r="J443" t="s">
        <v>502</v>
      </c>
      <c r="K443" s="32">
        <f>(C443-VLOOKUP(H443,Riders!$A$2:$D$4499,4,FALSE))/365</f>
        <v>26.312328767123287</v>
      </c>
      <c r="L443" s="32">
        <f>(C443-VLOOKUP(I443,Riders!$A$2:$D$4499,4,FALSE))/365</f>
        <v>18.484931506849314</v>
      </c>
      <c r="M443" s="32">
        <f>(C443-VLOOKUP(J443,Riders!$A$2:$D$4499,4,FALSE))/365</f>
        <v>25.241095890410961</v>
      </c>
      <c r="N443">
        <v>2</v>
      </c>
      <c r="O443">
        <v>12.132</v>
      </c>
      <c r="P443">
        <v>7.8109999999999999</v>
      </c>
      <c r="Q443">
        <v>7.101</v>
      </c>
      <c r="R443">
        <v>7.11</v>
      </c>
      <c r="S443">
        <v>6.9</v>
      </c>
      <c r="T443">
        <v>7.1310000000000002</v>
      </c>
      <c r="U443" s="21">
        <f t="shared" si="15"/>
        <v>48.184999999999995</v>
      </c>
      <c r="V443" s="21">
        <f t="shared" si="17"/>
        <v>56.034035488222479</v>
      </c>
    </row>
    <row r="444" spans="1:22" x14ac:dyDescent="0.45">
      <c r="A444" t="s">
        <v>74</v>
      </c>
      <c r="B444">
        <v>2026</v>
      </c>
      <c r="C444" s="9">
        <v>46129</v>
      </c>
      <c r="D444" t="s">
        <v>30</v>
      </c>
      <c r="E444" t="s">
        <v>1943</v>
      </c>
      <c r="F444">
        <v>2</v>
      </c>
      <c r="G444" t="s">
        <v>43</v>
      </c>
      <c r="H444" t="s">
        <v>1979</v>
      </c>
      <c r="I444" t="s">
        <v>528</v>
      </c>
      <c r="J444" t="s">
        <v>480</v>
      </c>
      <c r="K444" s="32">
        <f>(C444-VLOOKUP(H444,Riders!$A$2:$D$4499,4,FALSE))/365</f>
        <v>20.561643835616437</v>
      </c>
      <c r="L444" s="32">
        <f>(C444-VLOOKUP(I444,Riders!$A$2:$D$4499,4,FALSE))/365</f>
        <v>23.016438356164382</v>
      </c>
      <c r="M444" s="32">
        <f>(C444-VLOOKUP(J444,Riders!$A$2:$D$4499,4,FALSE))/365</f>
        <v>21.024657534246575</v>
      </c>
      <c r="N444">
        <v>1</v>
      </c>
      <c r="O444">
        <v>11.592000000000001</v>
      </c>
      <c r="P444">
        <v>7.3520000000000003</v>
      </c>
      <c r="Q444">
        <v>6.8360000000000003</v>
      </c>
      <c r="R444">
        <v>6.673</v>
      </c>
      <c r="S444">
        <v>6.97</v>
      </c>
      <c r="T444">
        <v>7.2640000000000002</v>
      </c>
      <c r="U444" s="21">
        <f t="shared" si="15"/>
        <v>46.687000000000005</v>
      </c>
      <c r="V444" s="21">
        <f t="shared" si="17"/>
        <v>57.831944652687035</v>
      </c>
    </row>
    <row r="445" spans="1:22" x14ac:dyDescent="0.45">
      <c r="A445" t="s">
        <v>74</v>
      </c>
      <c r="B445">
        <v>2026</v>
      </c>
      <c r="C445" s="9">
        <v>46129</v>
      </c>
      <c r="D445" t="s">
        <v>30</v>
      </c>
      <c r="E445" t="s">
        <v>1943</v>
      </c>
      <c r="F445">
        <v>2</v>
      </c>
      <c r="G445" t="s">
        <v>67</v>
      </c>
      <c r="H445" t="s">
        <v>479</v>
      </c>
      <c r="I445" t="s">
        <v>540</v>
      </c>
      <c r="J445" t="s">
        <v>385</v>
      </c>
      <c r="K445" s="32">
        <f>(C445-VLOOKUP(H445,Riders!$A$2:$D$4499,4,FALSE))/365</f>
        <v>23.468493150684932</v>
      </c>
      <c r="L445" s="32">
        <f>(C445-VLOOKUP(I445,Riders!$A$2:$D$4499,4,FALSE))/365</f>
        <v>24.87123287671233</v>
      </c>
      <c r="M445" s="32">
        <f>(C445-VLOOKUP(J445,Riders!$A$2:$D$4499,4,FALSE))/365</f>
        <v>34.717808219178082</v>
      </c>
      <c r="N445">
        <v>2</v>
      </c>
      <c r="O445">
        <v>11.999000000000001</v>
      </c>
      <c r="P445">
        <v>7.5140000000000002</v>
      </c>
      <c r="Q445">
        <v>7.0519999999999996</v>
      </c>
      <c r="R445">
        <v>7.1029999999999998</v>
      </c>
      <c r="S445">
        <v>7.3250000000000002</v>
      </c>
      <c r="T445">
        <v>7.6769999999999996</v>
      </c>
      <c r="U445" s="21">
        <f t="shared" si="15"/>
        <v>48.67</v>
      </c>
      <c r="V445" s="21">
        <f t="shared" si="17"/>
        <v>55.475652352578585</v>
      </c>
    </row>
    <row r="446" spans="1:22" x14ac:dyDescent="0.45">
      <c r="A446" t="s">
        <v>74</v>
      </c>
      <c r="B446">
        <v>2026</v>
      </c>
      <c r="C446" s="9">
        <v>46129</v>
      </c>
      <c r="D446" t="s">
        <v>30</v>
      </c>
      <c r="E446" t="s">
        <v>1943</v>
      </c>
      <c r="F446">
        <v>3</v>
      </c>
      <c r="G446" t="s">
        <v>34</v>
      </c>
      <c r="H446" t="s">
        <v>570</v>
      </c>
      <c r="I446" t="s">
        <v>546</v>
      </c>
      <c r="J446" t="s">
        <v>441</v>
      </c>
      <c r="K446" s="32">
        <f>(C446-VLOOKUP(H446,Riders!$A$2:$D$4499,4,FALSE))/365</f>
        <v>24.12876712328767</v>
      </c>
      <c r="L446" s="32">
        <f>(C446-VLOOKUP(I446,Riders!$A$2:$D$4499,4,FALSE))/365</f>
        <v>27.904109589041095</v>
      </c>
      <c r="M446" s="32">
        <f>(C446-VLOOKUP(J446,Riders!$A$2:$D$4499,4,FALSE))/365</f>
        <v>26.61917808219178</v>
      </c>
      <c r="N446">
        <v>1</v>
      </c>
      <c r="O446">
        <v>11.714</v>
      </c>
      <c r="P446">
        <v>7.6379999999999999</v>
      </c>
      <c r="Q446">
        <v>6.7380000000000004</v>
      </c>
      <c r="R446">
        <v>6.6849999999999996</v>
      </c>
      <c r="S446">
        <v>6.891</v>
      </c>
      <c r="T446">
        <v>7.1630000000000003</v>
      </c>
      <c r="U446" s="21">
        <f t="shared" si="15"/>
        <v>46.828999999999994</v>
      </c>
      <c r="V446" s="21">
        <f t="shared" si="17"/>
        <v>57.656580324158114</v>
      </c>
    </row>
    <row r="447" spans="1:22" x14ac:dyDescent="0.45">
      <c r="A447" t="s">
        <v>74</v>
      </c>
      <c r="B447">
        <v>2026</v>
      </c>
      <c r="C447" s="9">
        <v>46129</v>
      </c>
      <c r="D447" t="s">
        <v>30</v>
      </c>
      <c r="E447" t="s">
        <v>1943</v>
      </c>
      <c r="F447">
        <v>3</v>
      </c>
      <c r="G447" t="s">
        <v>177</v>
      </c>
      <c r="H447" t="s">
        <v>397</v>
      </c>
      <c r="I447" t="s">
        <v>401</v>
      </c>
      <c r="J447" t="s">
        <v>1977</v>
      </c>
      <c r="K447" s="32">
        <f>(C447-VLOOKUP(H447,Riders!$A$2:$D$4499,4,FALSE))/365</f>
        <v>33.413698630136984</v>
      </c>
      <c r="L447" s="32">
        <f>(C447-VLOOKUP(I447,Riders!$A$2:$D$4499,4,FALSE))/365</f>
        <v>28.81917808219178</v>
      </c>
      <c r="M447" s="32">
        <f>(C447-VLOOKUP(J447,Riders!$A$2:$D$4499,4,FALSE))/365</f>
        <v>23.742465753424657</v>
      </c>
      <c r="N447">
        <v>2</v>
      </c>
      <c r="O447">
        <v>11.891999999999999</v>
      </c>
      <c r="P447">
        <v>7.7220000000000004</v>
      </c>
      <c r="Q447">
        <v>6.9420000000000002</v>
      </c>
      <c r="R447">
        <v>6.94</v>
      </c>
      <c r="S447">
        <v>7.0129999999999999</v>
      </c>
      <c r="T447">
        <v>7.3819999999999997</v>
      </c>
      <c r="U447" s="21">
        <f t="shared" si="15"/>
        <v>47.890999999999998</v>
      </c>
      <c r="V447" s="21">
        <f t="shared" si="17"/>
        <v>56.378025098661546</v>
      </c>
    </row>
    <row r="448" spans="1:22" x14ac:dyDescent="0.45">
      <c r="A448" t="s">
        <v>74</v>
      </c>
      <c r="B448">
        <v>2026</v>
      </c>
      <c r="C448" s="9">
        <v>46129</v>
      </c>
      <c r="D448" t="s">
        <v>30</v>
      </c>
      <c r="E448" t="s">
        <v>1943</v>
      </c>
      <c r="F448">
        <v>4</v>
      </c>
      <c r="G448" t="s">
        <v>79</v>
      </c>
      <c r="H448" t="s">
        <v>478</v>
      </c>
      <c r="I448" t="s">
        <v>492</v>
      </c>
      <c r="J448" t="s">
        <v>561</v>
      </c>
      <c r="K448" s="32">
        <f>(C448-VLOOKUP(H448,Riders!$A$2:$D$4499,4,FALSE))/365</f>
        <v>26.547945205479451</v>
      </c>
      <c r="L448" s="32">
        <f>(C448-VLOOKUP(I448,Riders!$A$2:$D$4499,4,FALSE))/365</f>
        <v>23.334246575342465</v>
      </c>
      <c r="M448" s="32">
        <f>(C448-VLOOKUP(J448,Riders!$A$2:$D$4499,4,FALSE))/365</f>
        <v>23.786301369863015</v>
      </c>
      <c r="N448">
        <v>1</v>
      </c>
      <c r="O448">
        <v>11.44</v>
      </c>
      <c r="P448">
        <v>7.181</v>
      </c>
      <c r="Q448">
        <v>6.7519999999999998</v>
      </c>
      <c r="R448">
        <v>6.758</v>
      </c>
      <c r="S448">
        <v>7.2119999999999997</v>
      </c>
      <c r="T448">
        <v>7.423</v>
      </c>
      <c r="U448" s="21">
        <f t="shared" si="15"/>
        <v>46.766000000000005</v>
      </c>
      <c r="V448" s="21">
        <f t="shared" si="17"/>
        <v>57.734251379207109</v>
      </c>
    </row>
    <row r="449" spans="1:22" x14ac:dyDescent="0.45">
      <c r="A449" t="s">
        <v>74</v>
      </c>
      <c r="B449">
        <v>2026</v>
      </c>
      <c r="C449" s="9">
        <v>46129</v>
      </c>
      <c r="D449" t="s">
        <v>30</v>
      </c>
      <c r="E449" t="s">
        <v>1943</v>
      </c>
      <c r="F449">
        <v>4</v>
      </c>
      <c r="G449" t="s">
        <v>58</v>
      </c>
      <c r="H449" t="s">
        <v>387</v>
      </c>
      <c r="I449" t="s">
        <v>534</v>
      </c>
      <c r="J449" t="s">
        <v>447</v>
      </c>
      <c r="K449" s="32">
        <f>(C449-VLOOKUP(H449,Riders!$A$2:$D$4499,4,FALSE))/365</f>
        <v>29.172602739726027</v>
      </c>
      <c r="L449" s="32">
        <f>(C449-VLOOKUP(I449,Riders!$A$2:$D$4499,4,FALSE))/365</f>
        <v>25.068493150684933</v>
      </c>
      <c r="M449" s="32">
        <f>(C449-VLOOKUP(J449,Riders!$A$2:$D$4499,4,FALSE))/365</f>
        <v>25.838356164383562</v>
      </c>
      <c r="N449">
        <v>2</v>
      </c>
      <c r="O449">
        <v>11.430999999999999</v>
      </c>
      <c r="P449">
        <v>7.577</v>
      </c>
      <c r="Q449">
        <v>7.1059999999999999</v>
      </c>
      <c r="R449">
        <v>7.3659999999999997</v>
      </c>
      <c r="S449">
        <v>7.1689999999999996</v>
      </c>
      <c r="T449">
        <v>7.3070000000000004</v>
      </c>
      <c r="U449" s="21">
        <f t="shared" si="15"/>
        <v>47.955999999999996</v>
      </c>
      <c r="V449" s="21">
        <f t="shared" si="17"/>
        <v>56.301609808991579</v>
      </c>
    </row>
    <row r="450" spans="1:22" x14ac:dyDescent="0.45">
      <c r="A450" t="s">
        <v>74</v>
      </c>
      <c r="B450">
        <v>2026</v>
      </c>
      <c r="C450" s="9">
        <v>46129</v>
      </c>
      <c r="D450" t="s">
        <v>30</v>
      </c>
      <c r="E450" t="s">
        <v>31</v>
      </c>
      <c r="F450" t="s">
        <v>578</v>
      </c>
      <c r="G450" t="s">
        <v>43</v>
      </c>
      <c r="H450" t="s">
        <v>1979</v>
      </c>
      <c r="I450" t="s">
        <v>528</v>
      </c>
      <c r="J450" t="s">
        <v>480</v>
      </c>
      <c r="K450" s="32">
        <f>(C450-VLOOKUP(H450,Riders!$A$2:$D$4499,4,FALSE))/365</f>
        <v>20.561643835616437</v>
      </c>
      <c r="L450" s="32">
        <f>(C450-VLOOKUP(I450,Riders!$A$2:$D$4499,4,FALSE))/365</f>
        <v>23.016438356164382</v>
      </c>
      <c r="M450" s="32">
        <f>(C450-VLOOKUP(J450,Riders!$A$2:$D$4499,4,FALSE))/365</f>
        <v>21.024657534246575</v>
      </c>
      <c r="N450">
        <v>1</v>
      </c>
      <c r="O450">
        <v>11.513999999999999</v>
      </c>
      <c r="P450">
        <v>7.3</v>
      </c>
      <c r="Q450">
        <v>6.7519999999999998</v>
      </c>
      <c r="R450">
        <v>6.6369999999999996</v>
      </c>
      <c r="S450">
        <v>6.8810000000000002</v>
      </c>
      <c r="T450">
        <v>7.1390000000000002</v>
      </c>
      <c r="U450" s="21">
        <f t="shared" ref="U450:U485" si="18">IF(COUNT(O450:T450)=6,SUM(O450:T450),"")</f>
        <v>46.222999999999999</v>
      </c>
      <c r="V450" s="21">
        <f t="shared" si="17"/>
        <v>58.412478636176793</v>
      </c>
    </row>
    <row r="451" spans="1:22" x14ac:dyDescent="0.45">
      <c r="A451" t="s">
        <v>74</v>
      </c>
      <c r="B451">
        <v>2026</v>
      </c>
      <c r="C451" s="9">
        <v>46129</v>
      </c>
      <c r="D451" t="s">
        <v>30</v>
      </c>
      <c r="E451" t="s">
        <v>31</v>
      </c>
      <c r="F451" t="s">
        <v>578</v>
      </c>
      <c r="G451" t="s">
        <v>79</v>
      </c>
      <c r="H451" t="s">
        <v>478</v>
      </c>
      <c r="I451" t="s">
        <v>492</v>
      </c>
      <c r="J451" t="s">
        <v>561</v>
      </c>
      <c r="K451" s="32">
        <f>(C451-VLOOKUP(H451,Riders!$A$2:$D$4499,4,FALSE))/365</f>
        <v>26.547945205479451</v>
      </c>
      <c r="L451" s="32">
        <f>(C451-VLOOKUP(I451,Riders!$A$2:$D$4499,4,FALSE))/365</f>
        <v>23.334246575342465</v>
      </c>
      <c r="M451" s="32">
        <f>(C451-VLOOKUP(J451,Riders!$A$2:$D$4499,4,FALSE))/365</f>
        <v>23.786301369863015</v>
      </c>
      <c r="N451">
        <v>2</v>
      </c>
      <c r="O451">
        <v>11.534000000000001</v>
      </c>
      <c r="P451">
        <v>7.1840000000000002</v>
      </c>
      <c r="Q451">
        <v>6.5880000000000001</v>
      </c>
      <c r="R451">
        <v>6.7089999999999996</v>
      </c>
      <c r="S451">
        <v>7.6740000000000004</v>
      </c>
      <c r="T451">
        <v>7.2949999999999999</v>
      </c>
      <c r="U451" s="21">
        <f t="shared" si="18"/>
        <v>46.984000000000002</v>
      </c>
      <c r="V451" s="21">
        <f t="shared" ref="V451:V482" si="19">3.6*750/U451</f>
        <v>57.466371530733866</v>
      </c>
    </row>
    <row r="452" spans="1:22" x14ac:dyDescent="0.45">
      <c r="A452" t="s">
        <v>74</v>
      </c>
      <c r="B452">
        <v>2026</v>
      </c>
      <c r="C452" s="9">
        <v>46129</v>
      </c>
      <c r="D452" t="s">
        <v>30</v>
      </c>
      <c r="E452" t="s">
        <v>31</v>
      </c>
      <c r="F452" t="s">
        <v>579</v>
      </c>
      <c r="G452" t="s">
        <v>34</v>
      </c>
      <c r="H452" t="s">
        <v>570</v>
      </c>
      <c r="I452" t="s">
        <v>546</v>
      </c>
      <c r="J452" t="s">
        <v>441</v>
      </c>
      <c r="K452" s="32">
        <f>(C452-VLOOKUP(H452,Riders!$A$2:$D$4499,4,FALSE))/365</f>
        <v>24.12876712328767</v>
      </c>
      <c r="L452" s="32">
        <f>(C452-VLOOKUP(I452,Riders!$A$2:$D$4499,4,FALSE))/365</f>
        <v>27.904109589041095</v>
      </c>
      <c r="M452" s="32">
        <f>(C452-VLOOKUP(J452,Riders!$A$2:$D$4499,4,FALSE))/365</f>
        <v>26.61917808219178</v>
      </c>
      <c r="N452">
        <v>3</v>
      </c>
      <c r="O452">
        <v>11.702</v>
      </c>
      <c r="P452">
        <v>7.665</v>
      </c>
      <c r="Q452">
        <v>6.7670000000000003</v>
      </c>
      <c r="R452">
        <v>6.6790000000000003</v>
      </c>
      <c r="S452">
        <v>6.952</v>
      </c>
      <c r="T452">
        <v>7.2069999999999999</v>
      </c>
      <c r="U452" s="21">
        <f t="shared" si="18"/>
        <v>46.972000000000001</v>
      </c>
      <c r="V452" s="21">
        <f t="shared" si="19"/>
        <v>57.481052541939874</v>
      </c>
    </row>
    <row r="453" spans="1:22" x14ac:dyDescent="0.45">
      <c r="A453" t="s">
        <v>74</v>
      </c>
      <c r="B453">
        <v>2026</v>
      </c>
      <c r="C453" s="9">
        <v>46129</v>
      </c>
      <c r="D453" t="s">
        <v>30</v>
      </c>
      <c r="E453" t="s">
        <v>31</v>
      </c>
      <c r="F453" t="s">
        <v>579</v>
      </c>
      <c r="G453" t="s">
        <v>91</v>
      </c>
      <c r="H453" t="s">
        <v>468</v>
      </c>
      <c r="I453" t="s">
        <v>519</v>
      </c>
      <c r="J453" t="s">
        <v>549</v>
      </c>
      <c r="K453" s="32">
        <f>(C453-VLOOKUP(H453,Riders!$A$2:$D$4499,4,FALSE))/365</f>
        <v>28.030136986301368</v>
      </c>
      <c r="L453" s="32">
        <f>(C453-VLOOKUP(I453,Riders!$A$2:$D$4499,4,FALSE))/365</f>
        <v>22.997260273972604</v>
      </c>
      <c r="M453" s="32">
        <f>(C453-VLOOKUP(J453,Riders!$A$2:$D$4499,4,FALSE))/365</f>
        <v>24.827397260273973</v>
      </c>
      <c r="N453">
        <v>4</v>
      </c>
      <c r="O453">
        <v>11.436999999999999</v>
      </c>
      <c r="P453">
        <v>7.4059999999999997</v>
      </c>
      <c r="Q453">
        <v>6.9359999999999999</v>
      </c>
      <c r="R453">
        <v>7.09</v>
      </c>
      <c r="S453">
        <v>7.2679999999999998</v>
      </c>
      <c r="T453">
        <v>7.5839999999999996</v>
      </c>
      <c r="U453" s="21">
        <f t="shared" si="18"/>
        <v>47.721000000000004</v>
      </c>
      <c r="V453" s="21">
        <f t="shared" si="19"/>
        <v>56.57886465078267</v>
      </c>
    </row>
    <row r="454" spans="1:22" x14ac:dyDescent="0.45">
      <c r="A454" t="s">
        <v>29</v>
      </c>
      <c r="B454">
        <v>2026</v>
      </c>
      <c r="C454" s="9">
        <v>46136</v>
      </c>
      <c r="D454" t="s">
        <v>30</v>
      </c>
      <c r="E454" t="s">
        <v>245</v>
      </c>
      <c r="F454" t="s">
        <v>245</v>
      </c>
      <c r="G454" t="s">
        <v>34</v>
      </c>
      <c r="H454" t="s">
        <v>570</v>
      </c>
      <c r="I454" t="s">
        <v>546</v>
      </c>
      <c r="J454" t="s">
        <v>441</v>
      </c>
      <c r="K454" s="32">
        <f>(C454-VLOOKUP(H454,Riders!$A$2:$D$4499,4,FALSE))/365</f>
        <v>24.147945205479452</v>
      </c>
      <c r="L454" s="32">
        <f>(C454-VLOOKUP(I454,Riders!$A$2:$D$4499,4,FALSE))/365</f>
        <v>27.923287671232877</v>
      </c>
      <c r="M454" s="32">
        <f>(C454-VLOOKUP(J454,Riders!$A$2:$D$4499,4,FALSE))/365</f>
        <v>26.638356164383563</v>
      </c>
      <c r="N454">
        <v>1</v>
      </c>
      <c r="O454">
        <v>11.584</v>
      </c>
      <c r="P454">
        <v>7.577</v>
      </c>
      <c r="Q454">
        <v>6.7480000000000002</v>
      </c>
      <c r="R454">
        <v>6.6390000000000002</v>
      </c>
      <c r="S454">
        <v>6.8810000000000002</v>
      </c>
      <c r="T454">
        <v>7.1360000000000001</v>
      </c>
      <c r="U454" s="21">
        <f t="shared" si="18"/>
        <v>46.565000000000005</v>
      </c>
      <c r="V454" s="21">
        <f t="shared" si="19"/>
        <v>57.983463975088583</v>
      </c>
    </row>
    <row r="455" spans="1:22" x14ac:dyDescent="0.45">
      <c r="A455" t="s">
        <v>29</v>
      </c>
      <c r="B455">
        <v>2026</v>
      </c>
      <c r="C455" s="9">
        <v>46136</v>
      </c>
      <c r="D455" t="s">
        <v>30</v>
      </c>
      <c r="E455" t="s">
        <v>245</v>
      </c>
      <c r="F455" t="s">
        <v>245</v>
      </c>
      <c r="G455" t="s">
        <v>43</v>
      </c>
      <c r="H455" t="s">
        <v>1979</v>
      </c>
      <c r="I455" t="s">
        <v>528</v>
      </c>
      <c r="J455" t="s">
        <v>1986</v>
      </c>
      <c r="K455" s="32">
        <f>(C455-VLOOKUP(H455,Riders!$A$2:$D$4499,4,FALSE))/365</f>
        <v>20.580821917808219</v>
      </c>
      <c r="L455" s="32">
        <f>(C455-VLOOKUP(I455,Riders!$A$2:$D$4499,4,FALSE))/365</f>
        <v>23.035616438356165</v>
      </c>
      <c r="M455" s="32">
        <f>(C455-VLOOKUP(J455,Riders!$A$2:$D$4499,4,FALSE))/365</f>
        <v>23.438356164383563</v>
      </c>
      <c r="N455">
        <v>2</v>
      </c>
      <c r="O455">
        <v>11.59</v>
      </c>
      <c r="P455">
        <v>7.3140000000000001</v>
      </c>
      <c r="Q455">
        <v>6.9569999999999999</v>
      </c>
      <c r="R455">
        <v>6.9260000000000002</v>
      </c>
      <c r="S455">
        <v>7.0819999999999999</v>
      </c>
      <c r="T455">
        <v>7.1959999999999997</v>
      </c>
      <c r="U455" s="21">
        <f t="shared" si="18"/>
        <v>47.064999999999998</v>
      </c>
      <c r="V455" s="21">
        <f t="shared" si="19"/>
        <v>57.367470519494319</v>
      </c>
    </row>
    <row r="456" spans="1:22" x14ac:dyDescent="0.45">
      <c r="A456" t="s">
        <v>29</v>
      </c>
      <c r="B456">
        <v>2026</v>
      </c>
      <c r="C456" s="9">
        <v>46136</v>
      </c>
      <c r="D456" t="s">
        <v>30</v>
      </c>
      <c r="E456" t="s">
        <v>245</v>
      </c>
      <c r="F456" t="s">
        <v>245</v>
      </c>
      <c r="G456" t="s">
        <v>177</v>
      </c>
      <c r="H456" t="s">
        <v>397</v>
      </c>
      <c r="I456" t="s">
        <v>401</v>
      </c>
      <c r="J456" t="s">
        <v>1977</v>
      </c>
      <c r="K456" s="32">
        <f>(C456-VLOOKUP(H456,Riders!$A$2:$D$4499,4,FALSE))/365</f>
        <v>33.43287671232877</v>
      </c>
      <c r="L456" s="32">
        <f>(C456-VLOOKUP(I456,Riders!$A$2:$D$4499,4,FALSE))/365</f>
        <v>28.838356164383562</v>
      </c>
      <c r="M456" s="32">
        <f>(C456-VLOOKUP(J456,Riders!$A$2:$D$4499,4,FALSE))/365</f>
        <v>23.761643835616439</v>
      </c>
      <c r="N456">
        <v>3</v>
      </c>
      <c r="O456">
        <v>12.141</v>
      </c>
      <c r="P456">
        <v>7.69</v>
      </c>
      <c r="Q456">
        <v>6.94</v>
      </c>
      <c r="R456">
        <v>6.8579999999999997</v>
      </c>
      <c r="S456">
        <v>6.9359999999999999</v>
      </c>
      <c r="T456">
        <v>7.226</v>
      </c>
      <c r="U456" s="21">
        <f t="shared" si="18"/>
        <v>47.790999999999997</v>
      </c>
      <c r="V456" s="21">
        <f t="shared" si="19"/>
        <v>56.495992969387544</v>
      </c>
    </row>
    <row r="457" spans="1:22" x14ac:dyDescent="0.45">
      <c r="A457" t="s">
        <v>29</v>
      </c>
      <c r="B457">
        <v>2026</v>
      </c>
      <c r="C457" s="9">
        <v>46136</v>
      </c>
      <c r="D457" t="s">
        <v>30</v>
      </c>
      <c r="E457" t="s">
        <v>245</v>
      </c>
      <c r="F457" t="s">
        <v>245</v>
      </c>
      <c r="G457" t="s">
        <v>58</v>
      </c>
      <c r="H457" t="s">
        <v>387</v>
      </c>
      <c r="I457" t="s">
        <v>1987</v>
      </c>
      <c r="J457" t="s">
        <v>447</v>
      </c>
      <c r="K457" s="32">
        <f>(C457-VLOOKUP(H457,Riders!$A$2:$D$4499,4,FALSE))/365</f>
        <v>29.19178082191781</v>
      </c>
      <c r="L457" s="32">
        <f>(C457-VLOOKUP(I457,Riders!$A$2:$D$4499,4,FALSE))/365</f>
        <v>32.200000000000003</v>
      </c>
      <c r="M457" s="32">
        <f>(C457-VLOOKUP(J457,Riders!$A$2:$D$4499,4,FALSE))/365</f>
        <v>25.857534246575341</v>
      </c>
      <c r="N457">
        <v>4</v>
      </c>
      <c r="O457">
        <v>11.536</v>
      </c>
      <c r="P457">
        <v>7.5060000000000002</v>
      </c>
      <c r="Q457">
        <v>7.05</v>
      </c>
      <c r="R457">
        <v>7.3029999999999999</v>
      </c>
      <c r="S457">
        <v>7.1529999999999996</v>
      </c>
      <c r="T457">
        <v>7.2960000000000003</v>
      </c>
      <c r="U457" s="21">
        <f t="shared" si="18"/>
        <v>47.844000000000001</v>
      </c>
      <c r="V457" s="21">
        <f t="shared" si="19"/>
        <v>56.433408577878104</v>
      </c>
    </row>
    <row r="458" spans="1:22" x14ac:dyDescent="0.45">
      <c r="A458" t="s">
        <v>29</v>
      </c>
      <c r="B458">
        <v>2026</v>
      </c>
      <c r="C458" s="9">
        <v>46136</v>
      </c>
      <c r="D458" t="s">
        <v>30</v>
      </c>
      <c r="E458" t="s">
        <v>245</v>
      </c>
      <c r="F458" t="s">
        <v>245</v>
      </c>
      <c r="G458" t="s">
        <v>265</v>
      </c>
      <c r="H458" t="s">
        <v>475</v>
      </c>
      <c r="I458" t="s">
        <v>545</v>
      </c>
      <c r="J458" t="s">
        <v>439</v>
      </c>
      <c r="K458" s="32">
        <f>(C458-VLOOKUP(H458,Riders!$A$2:$D$4499,4,FALSE))/365</f>
        <v>22.632876712328766</v>
      </c>
      <c r="L458" s="32">
        <f>(C458-VLOOKUP(I458,Riders!$A$2:$D$4499,4,FALSE))/365</f>
        <v>20.271232876712329</v>
      </c>
      <c r="M458" s="32">
        <f>(C458-VLOOKUP(J458,Riders!$A$2:$D$4499,4,FALSE))/365</f>
        <v>28.276712328767122</v>
      </c>
      <c r="N458">
        <v>5</v>
      </c>
      <c r="O458">
        <v>12.39</v>
      </c>
      <c r="P458">
        <v>7.4829999999999997</v>
      </c>
      <c r="Q458">
        <v>6.85</v>
      </c>
      <c r="R458">
        <v>6.8680000000000003</v>
      </c>
      <c r="S458">
        <v>7.11</v>
      </c>
      <c r="T458">
        <v>7.5730000000000004</v>
      </c>
      <c r="U458" s="21">
        <f t="shared" si="18"/>
        <v>48.274000000000001</v>
      </c>
      <c r="V458" s="21">
        <f t="shared" si="19"/>
        <v>55.930728756680615</v>
      </c>
    </row>
    <row r="459" spans="1:22" x14ac:dyDescent="0.45">
      <c r="A459" t="s">
        <v>29</v>
      </c>
      <c r="B459">
        <v>2026</v>
      </c>
      <c r="C459" s="9">
        <v>46136</v>
      </c>
      <c r="D459" t="s">
        <v>30</v>
      </c>
      <c r="E459" t="s">
        <v>245</v>
      </c>
      <c r="F459" t="s">
        <v>245</v>
      </c>
      <c r="G459" t="s">
        <v>67</v>
      </c>
      <c r="H459" t="s">
        <v>479</v>
      </c>
      <c r="I459" t="s">
        <v>489</v>
      </c>
      <c r="J459" t="s">
        <v>551</v>
      </c>
      <c r="K459" s="32">
        <f>(C459-VLOOKUP(H459,Riders!$A$2:$D$4499,4,FALSE))/365</f>
        <v>23.487671232876714</v>
      </c>
      <c r="L459" s="32">
        <f>(C459-VLOOKUP(I459,Riders!$A$2:$D$4499,4,FALSE))/365</f>
        <v>22.512328767123286</v>
      </c>
      <c r="M459" s="32">
        <f>(C459-VLOOKUP(J459,Riders!$A$2:$D$4499,4,FALSE))/365</f>
        <v>21.460273972602739</v>
      </c>
      <c r="N459">
        <v>6</v>
      </c>
      <c r="O459">
        <v>11.928000000000001</v>
      </c>
      <c r="P459">
        <v>7.492</v>
      </c>
      <c r="Q459">
        <v>7.1349999999999998</v>
      </c>
      <c r="R459">
        <v>7.2519999999999998</v>
      </c>
      <c r="S459">
        <v>7.2169999999999996</v>
      </c>
      <c r="T459">
        <v>7.36</v>
      </c>
      <c r="U459" s="21">
        <f t="shared" si="18"/>
        <v>48.384</v>
      </c>
      <c r="V459" s="21">
        <f t="shared" si="19"/>
        <v>55.803571428571431</v>
      </c>
    </row>
    <row r="460" spans="1:22" x14ac:dyDescent="0.45">
      <c r="A460" t="s">
        <v>29</v>
      </c>
      <c r="B460">
        <v>2026</v>
      </c>
      <c r="C460" s="9">
        <v>46136</v>
      </c>
      <c r="D460" t="s">
        <v>30</v>
      </c>
      <c r="E460" t="s">
        <v>245</v>
      </c>
      <c r="F460" t="s">
        <v>245</v>
      </c>
      <c r="G460" t="s">
        <v>115</v>
      </c>
      <c r="H460" t="s">
        <v>537</v>
      </c>
      <c r="I460" t="s">
        <v>462</v>
      </c>
      <c r="J460" t="s">
        <v>1974</v>
      </c>
      <c r="K460" s="32">
        <f>(C460-VLOOKUP(H460,Riders!$A$2:$D$4499,4,FALSE))/365</f>
        <v>22.139726027397259</v>
      </c>
      <c r="L460" s="32">
        <f>(C460-VLOOKUP(I460,Riders!$A$2:$D$4499,4,FALSE))/365</f>
        <v>25.238356164383561</v>
      </c>
      <c r="M460" s="32">
        <f>(C460-VLOOKUP(J460,Riders!$A$2:$D$4499,4,FALSE))/365</f>
        <v>22.224657534246575</v>
      </c>
      <c r="N460">
        <v>7</v>
      </c>
      <c r="O460">
        <v>12.201000000000001</v>
      </c>
      <c r="P460">
        <v>7.7050000000000001</v>
      </c>
      <c r="Q460">
        <v>6.9640000000000004</v>
      </c>
      <c r="R460">
        <v>6.9240000000000004</v>
      </c>
      <c r="S460">
        <v>7.2169999999999996</v>
      </c>
      <c r="T460">
        <v>7.5659999999999998</v>
      </c>
      <c r="U460" s="21">
        <f t="shared" si="18"/>
        <v>48.576999999999998</v>
      </c>
      <c r="V460" s="21">
        <f t="shared" si="19"/>
        <v>55.581859727854749</v>
      </c>
    </row>
    <row r="461" spans="1:22" x14ac:dyDescent="0.45">
      <c r="A461" t="s">
        <v>29</v>
      </c>
      <c r="B461">
        <v>2026</v>
      </c>
      <c r="C461" s="9">
        <v>46136</v>
      </c>
      <c r="D461" t="s">
        <v>30</v>
      </c>
      <c r="E461" t="s">
        <v>245</v>
      </c>
      <c r="F461" t="s">
        <v>245</v>
      </c>
      <c r="G461" t="s">
        <v>143</v>
      </c>
      <c r="H461" t="s">
        <v>459</v>
      </c>
      <c r="I461" t="s">
        <v>514</v>
      </c>
      <c r="J461" t="s">
        <v>1971</v>
      </c>
      <c r="K461" s="32">
        <f>(C461-VLOOKUP(H461,Riders!$A$2:$D$4499,4,FALSE))/365</f>
        <v>22.947945205479453</v>
      </c>
      <c r="L461" s="32">
        <f>(C461-VLOOKUP(I461,Riders!$A$2:$D$4499,4,FALSE))/365</f>
        <v>24.641095890410959</v>
      </c>
      <c r="M461" s="32">
        <f>(C461-VLOOKUP(J461,Riders!$A$2:$D$4499,4,FALSE))/365</f>
        <v>18.394520547945206</v>
      </c>
      <c r="N461">
        <v>8</v>
      </c>
      <c r="O461">
        <v>11.936</v>
      </c>
      <c r="P461">
        <v>7.5220000000000002</v>
      </c>
      <c r="Q461">
        <v>7.1180000000000003</v>
      </c>
      <c r="R461">
        <v>7.1520000000000001</v>
      </c>
      <c r="S461">
        <v>7.38</v>
      </c>
      <c r="T461">
        <v>7.58</v>
      </c>
      <c r="U461" s="21">
        <f t="shared" si="18"/>
        <v>48.688000000000002</v>
      </c>
      <c r="V461" s="21">
        <f t="shared" si="19"/>
        <v>55.455142951035157</v>
      </c>
    </row>
    <row r="462" spans="1:22" x14ac:dyDescent="0.45">
      <c r="A462" t="s">
        <v>29</v>
      </c>
      <c r="B462">
        <v>2026</v>
      </c>
      <c r="C462" s="9">
        <v>46136</v>
      </c>
      <c r="D462" t="s">
        <v>30</v>
      </c>
      <c r="E462" t="s">
        <v>245</v>
      </c>
      <c r="F462" t="s">
        <v>245</v>
      </c>
      <c r="G462" t="s">
        <v>61</v>
      </c>
      <c r="H462" t="s">
        <v>539</v>
      </c>
      <c r="I462" t="s">
        <v>1970</v>
      </c>
      <c r="J462" t="s">
        <v>403</v>
      </c>
      <c r="K462" s="32">
        <f>(C462-VLOOKUP(H462,Riders!$A$2:$D$4499,4,FALSE))/365</f>
        <v>18.454794520547946</v>
      </c>
      <c r="L462" s="32">
        <f>(C462-VLOOKUP(I462,Riders!$A$2:$D$4499,4,FALSE))/365</f>
        <v>18.61917808219178</v>
      </c>
      <c r="M462" s="32">
        <f>(C462-VLOOKUP(J462,Riders!$A$2:$D$4499,4,FALSE))/365</f>
        <v>29.126027397260273</v>
      </c>
      <c r="N462">
        <v>9</v>
      </c>
      <c r="O462">
        <v>11.949</v>
      </c>
      <c r="P462">
        <v>7.6909999999999998</v>
      </c>
      <c r="Q462">
        <v>6.9859999999999998</v>
      </c>
      <c r="R462">
        <v>7.032</v>
      </c>
      <c r="S462">
        <v>7.4550000000000001</v>
      </c>
      <c r="T462">
        <v>7.8810000000000002</v>
      </c>
      <c r="U462" s="21">
        <f t="shared" si="18"/>
        <v>48.994</v>
      </c>
      <c r="V462" s="21">
        <f t="shared" si="19"/>
        <v>55.108788831285466</v>
      </c>
    </row>
    <row r="463" spans="1:22" x14ac:dyDescent="0.45">
      <c r="A463" t="s">
        <v>29</v>
      </c>
      <c r="B463">
        <v>2026</v>
      </c>
      <c r="C463" s="9">
        <v>46136</v>
      </c>
      <c r="D463" t="s">
        <v>30</v>
      </c>
      <c r="E463" t="s">
        <v>245</v>
      </c>
      <c r="F463" t="s">
        <v>245</v>
      </c>
      <c r="G463" t="s">
        <v>370</v>
      </c>
      <c r="H463" t="s">
        <v>555</v>
      </c>
      <c r="I463" t="s">
        <v>495</v>
      </c>
      <c r="J463" t="s">
        <v>1984</v>
      </c>
      <c r="K463" s="32">
        <f>(C463-VLOOKUP(H463,Riders!$A$2:$D$4499,4,FALSE))/365</f>
        <v>22.972602739726028</v>
      </c>
      <c r="L463" s="32">
        <f>(C463-VLOOKUP(I463,Riders!$A$2:$D$4499,4,FALSE))/365</f>
        <v>23.931506849315067</v>
      </c>
      <c r="M463" s="32">
        <f>(C463-VLOOKUP(J463,Riders!$A$2:$D$4499,4,FALSE))/365</f>
        <v>23.953424657534246</v>
      </c>
      <c r="N463">
        <v>10</v>
      </c>
      <c r="O463">
        <v>12.324999999999999</v>
      </c>
      <c r="P463">
        <v>7.6929999999999996</v>
      </c>
      <c r="Q463">
        <v>7.3730000000000002</v>
      </c>
      <c r="R463">
        <v>7.4039999999999999</v>
      </c>
      <c r="S463">
        <v>7.6989999999999998</v>
      </c>
      <c r="T463">
        <v>8.1110000000000007</v>
      </c>
      <c r="U463" s="21">
        <f t="shared" si="18"/>
        <v>50.605000000000004</v>
      </c>
      <c r="V463" s="21">
        <f t="shared" si="19"/>
        <v>53.354411619405191</v>
      </c>
    </row>
    <row r="464" spans="1:22" x14ac:dyDescent="0.45">
      <c r="A464" t="s">
        <v>29</v>
      </c>
      <c r="B464">
        <v>2026</v>
      </c>
      <c r="C464" s="9">
        <v>46136</v>
      </c>
      <c r="D464" t="s">
        <v>30</v>
      </c>
      <c r="E464" t="s">
        <v>245</v>
      </c>
      <c r="F464" t="s">
        <v>245</v>
      </c>
      <c r="G464" t="s">
        <v>46</v>
      </c>
      <c r="H464" t="s">
        <v>262</v>
      </c>
      <c r="I464" t="s">
        <v>1988</v>
      </c>
      <c r="J464" t="s">
        <v>558</v>
      </c>
      <c r="K464" s="32">
        <f>(C464-VLOOKUP(H464,Riders!$A$2:$D$4499,4,FALSE))/365</f>
        <v>29.553424657534247</v>
      </c>
      <c r="L464" s="32">
        <f>(C464-VLOOKUP(I464,Riders!$A$2:$D$4499,4,FALSE))/365</f>
        <v>20.158904109589042</v>
      </c>
      <c r="M464" s="32">
        <f>(C464-VLOOKUP(J464,Riders!$A$2:$D$4499,4,FALSE))/365</f>
        <v>19.158904109589042</v>
      </c>
      <c r="N464">
        <v>11</v>
      </c>
      <c r="O464">
        <v>13.403</v>
      </c>
      <c r="P464">
        <v>8.2690000000000001</v>
      </c>
      <c r="Q464">
        <v>7.3739999999999997</v>
      </c>
      <c r="R464">
        <v>7.1159999999999997</v>
      </c>
      <c r="S464">
        <v>7.2750000000000004</v>
      </c>
      <c r="T464">
        <v>7.5019999999999998</v>
      </c>
      <c r="U464" s="21">
        <f t="shared" si="18"/>
        <v>50.939</v>
      </c>
      <c r="V464" s="21">
        <f t="shared" si="19"/>
        <v>53.004574098431455</v>
      </c>
    </row>
    <row r="465" spans="1:22" x14ac:dyDescent="0.45">
      <c r="A465" t="s">
        <v>29</v>
      </c>
      <c r="B465">
        <v>2026</v>
      </c>
      <c r="C465" s="9">
        <v>46136</v>
      </c>
      <c r="D465" t="s">
        <v>30</v>
      </c>
      <c r="E465" t="s">
        <v>1943</v>
      </c>
      <c r="F465">
        <v>1</v>
      </c>
      <c r="G465" t="s">
        <v>58</v>
      </c>
      <c r="H465" t="s">
        <v>387</v>
      </c>
      <c r="I465" t="s">
        <v>534</v>
      </c>
      <c r="J465" t="s">
        <v>447</v>
      </c>
      <c r="K465" s="32">
        <f>(C465-VLOOKUP(H465,Riders!$A$2:$D$4499,4,FALSE))/365</f>
        <v>29.19178082191781</v>
      </c>
      <c r="L465" s="32">
        <f>(C465-VLOOKUP(I465,Riders!$A$2:$D$4499,4,FALSE))/365</f>
        <v>25.087671232876712</v>
      </c>
      <c r="M465" s="32">
        <f>(C465-VLOOKUP(J465,Riders!$A$2:$D$4499,4,FALSE))/365</f>
        <v>25.857534246575341</v>
      </c>
      <c r="N465">
        <v>1</v>
      </c>
      <c r="O465">
        <v>11.601000000000001</v>
      </c>
      <c r="P465">
        <v>7.5190000000000001</v>
      </c>
      <c r="Q465">
        <v>6.9539999999999997</v>
      </c>
      <c r="R465">
        <v>7.1539999999999999</v>
      </c>
      <c r="S465">
        <v>7.1559999999999997</v>
      </c>
      <c r="T465">
        <v>7.2889999999999997</v>
      </c>
      <c r="U465" s="21">
        <f t="shared" si="18"/>
        <v>47.673000000000002</v>
      </c>
      <c r="V465" s="21">
        <f t="shared" si="19"/>
        <v>56.635831602794035</v>
      </c>
    </row>
    <row r="466" spans="1:22" x14ac:dyDescent="0.45">
      <c r="A466" t="s">
        <v>29</v>
      </c>
      <c r="B466">
        <v>2026</v>
      </c>
      <c r="C466" s="9">
        <v>46136</v>
      </c>
      <c r="D466" t="s">
        <v>30</v>
      </c>
      <c r="E466" t="s">
        <v>1943</v>
      </c>
      <c r="F466">
        <v>1</v>
      </c>
      <c r="G466" t="s">
        <v>265</v>
      </c>
      <c r="H466" t="s">
        <v>475</v>
      </c>
      <c r="I466" t="s">
        <v>545</v>
      </c>
      <c r="J466" t="s">
        <v>439</v>
      </c>
      <c r="K466" s="32">
        <f>(C466-VLOOKUP(H466,Riders!$A$2:$D$4499,4,FALSE))/365</f>
        <v>22.632876712328766</v>
      </c>
      <c r="L466" s="32">
        <f>(C466-VLOOKUP(I466,Riders!$A$2:$D$4499,4,FALSE))/365</f>
        <v>20.271232876712329</v>
      </c>
      <c r="M466" s="32">
        <f>(C466-VLOOKUP(J466,Riders!$A$2:$D$4499,4,FALSE))/365</f>
        <v>28.276712328767122</v>
      </c>
      <c r="N466">
        <v>2</v>
      </c>
      <c r="O466">
        <v>12.406000000000001</v>
      </c>
      <c r="P466">
        <v>7.4870000000000001</v>
      </c>
      <c r="Q466">
        <v>6.9329999999999998</v>
      </c>
      <c r="R466">
        <v>6.8579999999999997</v>
      </c>
      <c r="S466">
        <v>7.0919999999999996</v>
      </c>
      <c r="T466">
        <v>7.5209999999999999</v>
      </c>
      <c r="U466" s="21">
        <f t="shared" si="18"/>
        <v>48.296999999999997</v>
      </c>
      <c r="V466" s="21">
        <f t="shared" si="19"/>
        <v>55.904093421951679</v>
      </c>
    </row>
    <row r="467" spans="1:22" x14ac:dyDescent="0.45">
      <c r="A467" t="s">
        <v>29</v>
      </c>
      <c r="B467">
        <v>2026</v>
      </c>
      <c r="C467" s="9">
        <v>46136</v>
      </c>
      <c r="D467" t="s">
        <v>30</v>
      </c>
      <c r="E467" t="s">
        <v>1943</v>
      </c>
      <c r="F467">
        <v>2</v>
      </c>
      <c r="G467" t="s">
        <v>177</v>
      </c>
      <c r="H467" t="s">
        <v>397</v>
      </c>
      <c r="I467" t="s">
        <v>401</v>
      </c>
      <c r="J467" t="s">
        <v>1977</v>
      </c>
      <c r="K467" s="32">
        <f>(C467-VLOOKUP(H467,Riders!$A$2:$D$4499,4,FALSE))/365</f>
        <v>33.43287671232877</v>
      </c>
      <c r="L467" s="32">
        <f>(C467-VLOOKUP(I467,Riders!$A$2:$D$4499,4,FALSE))/365</f>
        <v>28.838356164383562</v>
      </c>
      <c r="M467" s="32">
        <f>(C467-VLOOKUP(J467,Riders!$A$2:$D$4499,4,FALSE))/365</f>
        <v>23.761643835616439</v>
      </c>
      <c r="N467">
        <v>1</v>
      </c>
      <c r="O467">
        <v>11.959</v>
      </c>
      <c r="P467">
        <v>7.5659999999999998</v>
      </c>
      <c r="Q467">
        <v>6.9409999999999998</v>
      </c>
      <c r="R467">
        <v>6.8449999999999998</v>
      </c>
      <c r="S467">
        <v>6.8289999999999997</v>
      </c>
      <c r="T467">
        <v>7.1180000000000003</v>
      </c>
      <c r="U467" s="21">
        <f t="shared" si="18"/>
        <v>47.258000000000003</v>
      </c>
      <c r="V467" s="21">
        <f t="shared" si="19"/>
        <v>57.133183799568322</v>
      </c>
    </row>
    <row r="468" spans="1:22" x14ac:dyDescent="0.45">
      <c r="A468" t="s">
        <v>29</v>
      </c>
      <c r="B468">
        <v>2026</v>
      </c>
      <c r="C468" s="9">
        <v>46136</v>
      </c>
      <c r="D468" t="s">
        <v>30</v>
      </c>
      <c r="E468" t="s">
        <v>1943</v>
      </c>
      <c r="F468">
        <v>2</v>
      </c>
      <c r="G468" t="s">
        <v>67</v>
      </c>
      <c r="H468" t="s">
        <v>479</v>
      </c>
      <c r="I468" t="s">
        <v>489</v>
      </c>
      <c r="J468" t="s">
        <v>551</v>
      </c>
      <c r="K468" s="32">
        <f>(C468-VLOOKUP(H468,Riders!$A$2:$D$4499,4,FALSE))/365</f>
        <v>23.487671232876714</v>
      </c>
      <c r="L468" s="32">
        <f>(C468-VLOOKUP(I468,Riders!$A$2:$D$4499,4,FALSE))/365</f>
        <v>22.512328767123286</v>
      </c>
      <c r="M468" s="32">
        <f>(C468-VLOOKUP(J468,Riders!$A$2:$D$4499,4,FALSE))/365</f>
        <v>21.460273972602739</v>
      </c>
      <c r="N468">
        <v>2</v>
      </c>
      <c r="O468">
        <v>11.885</v>
      </c>
      <c r="P468">
        <v>7.476</v>
      </c>
      <c r="Q468">
        <v>6.9379999999999997</v>
      </c>
      <c r="R468">
        <v>7.2</v>
      </c>
      <c r="S468">
        <v>7.1619999999999999</v>
      </c>
      <c r="T468">
        <v>7.3869999999999996</v>
      </c>
      <c r="U468" s="21">
        <f t="shared" si="18"/>
        <v>48.048000000000002</v>
      </c>
      <c r="V468" s="21">
        <f t="shared" si="19"/>
        <v>56.193806193806189</v>
      </c>
    </row>
    <row r="469" spans="1:22" x14ac:dyDescent="0.45">
      <c r="A469" t="s">
        <v>29</v>
      </c>
      <c r="B469">
        <v>2026</v>
      </c>
      <c r="C469" s="9">
        <v>46136</v>
      </c>
      <c r="D469" t="s">
        <v>30</v>
      </c>
      <c r="E469" t="s">
        <v>1943</v>
      </c>
      <c r="F469">
        <v>3</v>
      </c>
      <c r="G469" t="s">
        <v>43</v>
      </c>
      <c r="H469" t="s">
        <v>1979</v>
      </c>
      <c r="I469" t="s">
        <v>480</v>
      </c>
      <c r="J469" t="s">
        <v>1986</v>
      </c>
      <c r="K469" s="32">
        <f>(C469-VLOOKUP(H469,Riders!$A$2:$D$4499,4,FALSE))/365</f>
        <v>20.580821917808219</v>
      </c>
      <c r="L469" s="32">
        <f>(C469-VLOOKUP(I469,Riders!$A$2:$D$4499,4,FALSE))/365</f>
        <v>21.043835616438358</v>
      </c>
      <c r="M469" s="32">
        <f>(C469-VLOOKUP(J469,Riders!$A$2:$D$4499,4,FALSE))/365</f>
        <v>23.438356164383563</v>
      </c>
      <c r="N469">
        <v>1</v>
      </c>
      <c r="O469">
        <v>11.494999999999999</v>
      </c>
      <c r="P469">
        <v>7.2949999999999999</v>
      </c>
      <c r="Q469">
        <v>6.7050000000000001</v>
      </c>
      <c r="R469">
        <v>6.6349999999999998</v>
      </c>
      <c r="S469">
        <v>6.8680000000000003</v>
      </c>
      <c r="T469">
        <v>7.1379999999999999</v>
      </c>
      <c r="U469" s="21">
        <f t="shared" si="18"/>
        <v>46.135999999999996</v>
      </c>
      <c r="V469" s="21">
        <f t="shared" si="19"/>
        <v>58.522628749783252</v>
      </c>
    </row>
    <row r="470" spans="1:22" x14ac:dyDescent="0.45">
      <c r="A470" t="s">
        <v>29</v>
      </c>
      <c r="B470">
        <v>2026</v>
      </c>
      <c r="C470" s="9">
        <v>46136</v>
      </c>
      <c r="D470" t="s">
        <v>30</v>
      </c>
      <c r="E470" t="s">
        <v>1943</v>
      </c>
      <c r="F470">
        <v>3</v>
      </c>
      <c r="G470" t="s">
        <v>115</v>
      </c>
      <c r="H470" t="s">
        <v>537</v>
      </c>
      <c r="I470" t="s">
        <v>462</v>
      </c>
      <c r="J470" t="s">
        <v>1974</v>
      </c>
      <c r="K470" s="32">
        <f>(C470-VLOOKUP(H470,Riders!$A$2:$D$4499,4,FALSE))/365</f>
        <v>22.139726027397259</v>
      </c>
      <c r="L470" s="32">
        <f>(C470-VLOOKUP(I470,Riders!$A$2:$D$4499,4,FALSE))/365</f>
        <v>25.238356164383561</v>
      </c>
      <c r="M470" s="32">
        <f>(C470-VLOOKUP(J470,Riders!$A$2:$D$4499,4,FALSE))/365</f>
        <v>22.224657534246575</v>
      </c>
      <c r="N470">
        <v>2</v>
      </c>
      <c r="O470">
        <v>12.06</v>
      </c>
      <c r="P470">
        <v>7.6870000000000003</v>
      </c>
      <c r="Q470">
        <v>6.9219999999999997</v>
      </c>
      <c r="R470">
        <v>6.8959999999999999</v>
      </c>
      <c r="S470">
        <v>7.1360000000000001</v>
      </c>
      <c r="T470">
        <v>7.47</v>
      </c>
      <c r="U470" s="21">
        <f t="shared" si="18"/>
        <v>48.170999999999999</v>
      </c>
      <c r="V470" s="21">
        <f t="shared" si="19"/>
        <v>56.050320732390858</v>
      </c>
    </row>
    <row r="471" spans="1:22" x14ac:dyDescent="0.45">
      <c r="A471" t="s">
        <v>29</v>
      </c>
      <c r="B471">
        <v>2026</v>
      </c>
      <c r="C471" s="9">
        <v>46136</v>
      </c>
      <c r="D471" t="s">
        <v>30</v>
      </c>
      <c r="E471" t="s">
        <v>1943</v>
      </c>
      <c r="F471">
        <v>4</v>
      </c>
      <c r="G471" t="s">
        <v>34</v>
      </c>
      <c r="H471" t="s">
        <v>570</v>
      </c>
      <c r="I471" t="s">
        <v>546</v>
      </c>
      <c r="J471" t="s">
        <v>441</v>
      </c>
      <c r="K471" s="32">
        <f>(C471-VLOOKUP(H471,Riders!$A$2:$D$4499,4,FALSE))/365</f>
        <v>24.147945205479452</v>
      </c>
      <c r="L471" s="32">
        <f>(C471-VLOOKUP(I471,Riders!$A$2:$D$4499,4,FALSE))/365</f>
        <v>27.923287671232877</v>
      </c>
      <c r="M471" s="32">
        <f>(C471-VLOOKUP(J471,Riders!$A$2:$D$4499,4,FALSE))/365</f>
        <v>26.638356164383563</v>
      </c>
      <c r="N471">
        <v>1</v>
      </c>
      <c r="O471">
        <v>11.773</v>
      </c>
      <c r="P471">
        <v>7.5709999999999997</v>
      </c>
      <c r="Q471">
        <v>6.8460000000000001</v>
      </c>
      <c r="R471">
        <v>6.6139999999999999</v>
      </c>
      <c r="S471">
        <v>6.798</v>
      </c>
      <c r="T471">
        <v>7.0149999999999997</v>
      </c>
      <c r="U471" s="21">
        <f t="shared" si="18"/>
        <v>46.617000000000004</v>
      </c>
      <c r="V471" s="21">
        <f t="shared" si="19"/>
        <v>57.918784992599264</v>
      </c>
    </row>
    <row r="472" spans="1:22" x14ac:dyDescent="0.45">
      <c r="A472" t="s">
        <v>29</v>
      </c>
      <c r="B472">
        <v>2026</v>
      </c>
      <c r="C472" s="9">
        <v>46136</v>
      </c>
      <c r="D472" t="s">
        <v>30</v>
      </c>
      <c r="E472" t="s">
        <v>1943</v>
      </c>
      <c r="F472">
        <v>4</v>
      </c>
      <c r="G472" t="s">
        <v>143</v>
      </c>
      <c r="H472" t="s">
        <v>459</v>
      </c>
      <c r="I472" t="s">
        <v>514</v>
      </c>
      <c r="J472" t="s">
        <v>1971</v>
      </c>
      <c r="K472" s="32">
        <f>(C472-VLOOKUP(H472,Riders!$A$2:$D$4499,4,FALSE))/365</f>
        <v>22.947945205479453</v>
      </c>
      <c r="L472" s="32">
        <f>(C472-VLOOKUP(I472,Riders!$A$2:$D$4499,4,FALSE))/365</f>
        <v>24.641095890410959</v>
      </c>
      <c r="M472" s="32">
        <f>(C472-VLOOKUP(J472,Riders!$A$2:$D$4499,4,FALSE))/365</f>
        <v>18.394520547945206</v>
      </c>
      <c r="N472">
        <v>2</v>
      </c>
      <c r="O472">
        <v>11.863</v>
      </c>
      <c r="P472">
        <v>7.4550000000000001</v>
      </c>
      <c r="Q472">
        <v>7.226</v>
      </c>
      <c r="R472">
        <v>7.2670000000000003</v>
      </c>
      <c r="S472">
        <v>7.3440000000000003</v>
      </c>
      <c r="T472">
        <v>7.6360000000000001</v>
      </c>
      <c r="U472" s="21">
        <f t="shared" si="18"/>
        <v>48.791000000000004</v>
      </c>
      <c r="V472" s="21">
        <f t="shared" si="19"/>
        <v>55.338074644914016</v>
      </c>
    </row>
    <row r="473" spans="1:22" x14ac:dyDescent="0.45">
      <c r="A473" t="s">
        <v>29</v>
      </c>
      <c r="B473">
        <v>2026</v>
      </c>
      <c r="C473" s="9">
        <v>46136</v>
      </c>
      <c r="D473" t="s">
        <v>30</v>
      </c>
      <c r="E473" t="s">
        <v>31</v>
      </c>
      <c r="F473" t="s">
        <v>578</v>
      </c>
      <c r="G473" t="s">
        <v>43</v>
      </c>
      <c r="H473" t="s">
        <v>1979</v>
      </c>
      <c r="I473" t="s">
        <v>480</v>
      </c>
      <c r="J473" t="s">
        <v>1986</v>
      </c>
      <c r="K473" s="32">
        <f>(C473-VLOOKUP(H473,Riders!$A$2:$D$4499,4,FALSE))/365</f>
        <v>20.580821917808219</v>
      </c>
      <c r="L473" s="32">
        <f>(C473-VLOOKUP(I473,Riders!$A$2:$D$4499,4,FALSE))/365</f>
        <v>21.043835616438358</v>
      </c>
      <c r="M473" s="32">
        <f>(C473-VLOOKUP(J473,Riders!$A$2:$D$4499,4,FALSE))/365</f>
        <v>23.438356164383563</v>
      </c>
      <c r="N473">
        <v>1</v>
      </c>
      <c r="O473">
        <v>11.42</v>
      </c>
      <c r="P473">
        <v>7.2960000000000003</v>
      </c>
      <c r="Q473">
        <v>6.6719999999999997</v>
      </c>
      <c r="R473">
        <v>6.6050000000000004</v>
      </c>
      <c r="S473">
        <v>6.8959999999999999</v>
      </c>
      <c r="T473">
        <v>7.1529999999999996</v>
      </c>
      <c r="U473" s="21">
        <f t="shared" si="18"/>
        <v>46.042000000000002</v>
      </c>
      <c r="V473" s="21">
        <f t="shared" si="19"/>
        <v>58.642109378393641</v>
      </c>
    </row>
    <row r="474" spans="1:22" x14ac:dyDescent="0.45">
      <c r="A474" t="s">
        <v>29</v>
      </c>
      <c r="B474">
        <v>2026</v>
      </c>
      <c r="C474" s="9">
        <v>46136</v>
      </c>
      <c r="D474" t="s">
        <v>30</v>
      </c>
      <c r="E474" t="s">
        <v>31</v>
      </c>
      <c r="F474" t="s">
        <v>578</v>
      </c>
      <c r="G474" t="s">
        <v>34</v>
      </c>
      <c r="H474" t="s">
        <v>570</v>
      </c>
      <c r="I474" t="s">
        <v>546</v>
      </c>
      <c r="J474" t="s">
        <v>441</v>
      </c>
      <c r="K474" s="32">
        <f>(C474-VLOOKUP(H474,Riders!$A$2:$D$4499,4,FALSE))/365</f>
        <v>24.147945205479452</v>
      </c>
      <c r="L474" s="32">
        <f>(C474-VLOOKUP(I474,Riders!$A$2:$D$4499,4,FALSE))/365</f>
        <v>27.923287671232877</v>
      </c>
      <c r="M474" s="32">
        <f>(C474-VLOOKUP(J474,Riders!$A$2:$D$4499,4,FALSE))/365</f>
        <v>26.638356164383563</v>
      </c>
      <c r="N474">
        <v>2</v>
      </c>
      <c r="O474">
        <v>11.577</v>
      </c>
      <c r="P474">
        <v>7.6310000000000002</v>
      </c>
      <c r="Q474">
        <v>6.617</v>
      </c>
      <c r="R474">
        <v>6.5609999999999999</v>
      </c>
      <c r="S474">
        <v>7.03</v>
      </c>
      <c r="T474">
        <v>7.1189999999999998</v>
      </c>
      <c r="U474" s="21">
        <f t="shared" si="18"/>
        <v>46.534999999999997</v>
      </c>
      <c r="V474" s="21">
        <f t="shared" si="19"/>
        <v>58.020844525625876</v>
      </c>
    </row>
    <row r="475" spans="1:22" x14ac:dyDescent="0.45">
      <c r="A475" t="s">
        <v>29</v>
      </c>
      <c r="B475">
        <v>2026</v>
      </c>
      <c r="C475" s="9">
        <v>46136</v>
      </c>
      <c r="D475" t="s">
        <v>30</v>
      </c>
      <c r="E475" t="s">
        <v>31</v>
      </c>
      <c r="F475" t="s">
        <v>579</v>
      </c>
      <c r="G475" t="s">
        <v>177</v>
      </c>
      <c r="H475" t="s">
        <v>397</v>
      </c>
      <c r="I475" t="s">
        <v>401</v>
      </c>
      <c r="J475" t="s">
        <v>1977</v>
      </c>
      <c r="K475" s="32">
        <f>(C475-VLOOKUP(H475,Riders!$A$2:$D$4499,4,FALSE))/365</f>
        <v>33.43287671232877</v>
      </c>
      <c r="L475" s="32">
        <f>(C475-VLOOKUP(I475,Riders!$A$2:$D$4499,4,FALSE))/365</f>
        <v>28.838356164383562</v>
      </c>
      <c r="M475" s="32">
        <f>(C475-VLOOKUP(J475,Riders!$A$2:$D$4499,4,FALSE))/365</f>
        <v>23.761643835616439</v>
      </c>
      <c r="N475">
        <v>3</v>
      </c>
      <c r="O475">
        <v>11.95</v>
      </c>
      <c r="P475">
        <v>7.6319999999999997</v>
      </c>
      <c r="Q475">
        <v>6.952</v>
      </c>
      <c r="R475">
        <v>6.8079999999999998</v>
      </c>
      <c r="S475">
        <v>6.883</v>
      </c>
      <c r="T475">
        <v>7.1790000000000003</v>
      </c>
      <c r="U475" s="21">
        <f t="shared" si="18"/>
        <v>47.404000000000003</v>
      </c>
      <c r="V475" s="21">
        <f t="shared" si="19"/>
        <v>56.957218800101252</v>
      </c>
    </row>
    <row r="476" spans="1:22" x14ac:dyDescent="0.45">
      <c r="A476" t="s">
        <v>29</v>
      </c>
      <c r="B476">
        <v>2026</v>
      </c>
      <c r="C476" s="9">
        <v>46136</v>
      </c>
      <c r="D476" t="s">
        <v>30</v>
      </c>
      <c r="E476" t="s">
        <v>31</v>
      </c>
      <c r="F476" t="s">
        <v>579</v>
      </c>
      <c r="G476" t="s">
        <v>58</v>
      </c>
      <c r="H476" t="s">
        <v>387</v>
      </c>
      <c r="I476" t="s">
        <v>534</v>
      </c>
      <c r="J476" t="s">
        <v>447</v>
      </c>
      <c r="K476" s="32">
        <f>(C476-VLOOKUP(H476,Riders!$A$2:$D$4499,4,FALSE))/365</f>
        <v>29.19178082191781</v>
      </c>
      <c r="L476" s="32">
        <f>(C476-VLOOKUP(I476,Riders!$A$2:$D$4499,4,FALSE))/365</f>
        <v>25.087671232876712</v>
      </c>
      <c r="M476" s="32">
        <f>(C476-VLOOKUP(J476,Riders!$A$2:$D$4499,4,FALSE))/365</f>
        <v>25.857534246575341</v>
      </c>
      <c r="N476">
        <v>4</v>
      </c>
      <c r="O476">
        <v>11.593</v>
      </c>
      <c r="P476">
        <v>7.5979999999999999</v>
      </c>
      <c r="Q476">
        <v>6.9889999999999999</v>
      </c>
      <c r="R476">
        <v>7.157</v>
      </c>
      <c r="S476">
        <v>7.0759999999999996</v>
      </c>
      <c r="T476">
        <v>7.2220000000000004</v>
      </c>
      <c r="U476" s="21">
        <f t="shared" si="18"/>
        <v>47.635000000000005</v>
      </c>
      <c r="V476" s="21">
        <f t="shared" si="19"/>
        <v>56.681011861026548</v>
      </c>
    </row>
    <row r="477" spans="1:22" x14ac:dyDescent="0.45">
      <c r="A477" t="s">
        <v>199</v>
      </c>
      <c r="B477">
        <v>2026</v>
      </c>
      <c r="C477" s="9">
        <v>46233</v>
      </c>
      <c r="D477" t="s">
        <v>559</v>
      </c>
      <c r="E477" t="s">
        <v>245</v>
      </c>
      <c r="F477" t="s">
        <v>245</v>
      </c>
      <c r="G477" t="s">
        <v>396</v>
      </c>
      <c r="H477" t="s">
        <v>509</v>
      </c>
      <c r="I477" t="s">
        <v>492</v>
      </c>
      <c r="J477" t="s">
        <v>469</v>
      </c>
      <c r="K477" s="32">
        <f>(C477-VLOOKUP(H477,Riders!$A$2:$D$4499,4,FALSE))/365</f>
        <v>27.427397260273974</v>
      </c>
      <c r="L477" s="32">
        <f>(C477-VLOOKUP(I477,Riders!$A$2:$D$4499,4,FALSE))/365</f>
        <v>23.61917808219178</v>
      </c>
      <c r="M477" s="32">
        <f>(C477-VLOOKUP(J477,Riders!$A$2:$D$4499,4,FALSE))/365</f>
        <v>23.336986301369862</v>
      </c>
      <c r="N477">
        <v>1</v>
      </c>
      <c r="O477">
        <v>11.840999999999999</v>
      </c>
      <c r="P477">
        <v>7.4109999999999996</v>
      </c>
      <c r="Q477">
        <v>6.7540000000000013</v>
      </c>
      <c r="R477">
        <v>6.7289999999999992</v>
      </c>
      <c r="S477">
        <v>6.9780000000000024</v>
      </c>
      <c r="T477">
        <v>7.2590000000000003</v>
      </c>
      <c r="U477" s="21">
        <f t="shared" si="18"/>
        <v>46.972000000000001</v>
      </c>
      <c r="V477" s="21">
        <f t="shared" si="19"/>
        <v>57.481052541939874</v>
      </c>
    </row>
    <row r="478" spans="1:22" x14ac:dyDescent="0.45">
      <c r="A478" t="s">
        <v>199</v>
      </c>
      <c r="B478">
        <v>2026</v>
      </c>
      <c r="C478" s="9">
        <v>46233</v>
      </c>
      <c r="D478" t="s">
        <v>559</v>
      </c>
      <c r="E478" t="s">
        <v>245</v>
      </c>
      <c r="F478" t="s">
        <v>245</v>
      </c>
      <c r="G478" t="s">
        <v>560</v>
      </c>
      <c r="H478" t="s">
        <v>561</v>
      </c>
      <c r="I478" t="s">
        <v>431</v>
      </c>
      <c r="J478" t="s">
        <v>358</v>
      </c>
      <c r="K478" s="32">
        <f>(C478-VLOOKUP(H478,Riders!$A$2:$D$4499,4,FALSE))/365</f>
        <v>24.07123287671233</v>
      </c>
      <c r="L478" s="32">
        <f>(C478-VLOOKUP(I478,Riders!$A$2:$D$4499,4,FALSE))/365</f>
        <v>27.920547945205481</v>
      </c>
      <c r="M478" s="32">
        <f>(C478-VLOOKUP(J478,Riders!$A$2:$D$4499,4,FALSE))/365</f>
        <v>33.517808219178079</v>
      </c>
      <c r="N478">
        <v>2</v>
      </c>
      <c r="O478">
        <v>11.567</v>
      </c>
      <c r="P478">
        <v>7.1509999999999998</v>
      </c>
      <c r="Q478">
        <v>6.8880000000000017</v>
      </c>
      <c r="R478">
        <v>7</v>
      </c>
      <c r="S478">
        <v>7.1409999999999982</v>
      </c>
      <c r="T478">
        <v>7.4050000000000011</v>
      </c>
      <c r="U478" s="21">
        <f t="shared" si="18"/>
        <v>47.152000000000001</v>
      </c>
      <c r="V478" s="21">
        <f t="shared" si="19"/>
        <v>57.261621988462842</v>
      </c>
    </row>
    <row r="479" spans="1:22" x14ac:dyDescent="0.45">
      <c r="A479" t="s">
        <v>199</v>
      </c>
      <c r="B479">
        <v>2026</v>
      </c>
      <c r="C479" s="9">
        <v>46233</v>
      </c>
      <c r="D479" t="s">
        <v>559</v>
      </c>
      <c r="E479" t="s">
        <v>245</v>
      </c>
      <c r="F479" t="s">
        <v>245</v>
      </c>
      <c r="G479" t="s">
        <v>562</v>
      </c>
      <c r="H479" t="s">
        <v>1989</v>
      </c>
      <c r="I479" t="s">
        <v>547</v>
      </c>
      <c r="J479" t="s">
        <v>478</v>
      </c>
      <c r="K479" s="32">
        <f>(C479-VLOOKUP(H479,Riders!$A$2:$D$4499,4,FALSE))/365</f>
        <v>26.145205479452056</v>
      </c>
      <c r="L479" s="32">
        <f>(C479-VLOOKUP(I479,Riders!$A$2:$D$4499,4,FALSE))/365</f>
        <v>22.832876712328765</v>
      </c>
      <c r="M479" s="32">
        <f>(C479-VLOOKUP(J479,Riders!$A$2:$D$4499,4,FALSE))/365</f>
        <v>26.832876712328765</v>
      </c>
      <c r="N479">
        <v>3</v>
      </c>
      <c r="O479">
        <v>11.75</v>
      </c>
      <c r="P479">
        <v>7.5330000000000013</v>
      </c>
      <c r="Q479">
        <v>7.0459999999999994</v>
      </c>
      <c r="R479">
        <v>7.0150000000000006</v>
      </c>
      <c r="S479">
        <v>6.990000000000002</v>
      </c>
      <c r="T479">
        <v>7.1169999999999973</v>
      </c>
      <c r="U479" s="21">
        <f t="shared" si="18"/>
        <v>47.451000000000001</v>
      </c>
      <c r="V479" s="21">
        <f t="shared" si="19"/>
        <v>56.900802933552505</v>
      </c>
    </row>
    <row r="480" spans="1:22" x14ac:dyDescent="0.45">
      <c r="A480" t="s">
        <v>199</v>
      </c>
      <c r="B480">
        <v>2026</v>
      </c>
      <c r="C480" s="9">
        <v>46233</v>
      </c>
      <c r="D480" t="s">
        <v>559</v>
      </c>
      <c r="E480" t="s">
        <v>245</v>
      </c>
      <c r="F480" t="s">
        <v>245</v>
      </c>
      <c r="G480" t="s">
        <v>91</v>
      </c>
      <c r="H480" t="s">
        <v>536</v>
      </c>
      <c r="I480" t="s">
        <v>468</v>
      </c>
      <c r="J480" t="s">
        <v>535</v>
      </c>
      <c r="K480" s="32">
        <f>(C480-VLOOKUP(H480,Riders!$A$2:$D$4499,4,FALSE))/365</f>
        <v>25.112328767123287</v>
      </c>
      <c r="L480" s="32">
        <f>(C480-VLOOKUP(I480,Riders!$A$2:$D$4499,4,FALSE))/365</f>
        <v>28.315068493150687</v>
      </c>
      <c r="M480" s="32">
        <f>(C480-VLOOKUP(J480,Riders!$A$2:$D$4499,4,FALSE))/365</f>
        <v>23.282191780821918</v>
      </c>
      <c r="N480">
        <v>4</v>
      </c>
      <c r="O480">
        <v>11.728</v>
      </c>
      <c r="P480">
        <v>7.2419999999999991</v>
      </c>
      <c r="Q480">
        <v>7.0259999999999998</v>
      </c>
      <c r="R480">
        <v>6.9379999999999988</v>
      </c>
      <c r="S480">
        <v>7.2259999999999991</v>
      </c>
      <c r="T480">
        <v>7.4580000000000064</v>
      </c>
      <c r="U480" s="21">
        <f t="shared" si="18"/>
        <v>47.618000000000002</v>
      </c>
      <c r="V480" s="21">
        <f t="shared" si="19"/>
        <v>56.701247427443398</v>
      </c>
    </row>
    <row r="481" spans="1:22" x14ac:dyDescent="0.45">
      <c r="A481" t="s">
        <v>199</v>
      </c>
      <c r="B481">
        <v>2026</v>
      </c>
      <c r="C481" s="9">
        <v>46233</v>
      </c>
      <c r="D481" t="s">
        <v>559</v>
      </c>
      <c r="E481" t="s">
        <v>245</v>
      </c>
      <c r="F481" t="s">
        <v>245</v>
      </c>
      <c r="G481" t="s">
        <v>37</v>
      </c>
      <c r="H481" t="s">
        <v>493</v>
      </c>
      <c r="I481" t="s">
        <v>446</v>
      </c>
      <c r="J481" t="s">
        <v>502</v>
      </c>
      <c r="K481" s="32">
        <f>(C481-VLOOKUP(H481,Riders!$A$2:$D$4499,4,FALSE))/365</f>
        <v>28.076712328767123</v>
      </c>
      <c r="L481" s="32">
        <f>(C481-VLOOKUP(I481,Riders!$A$2:$D$4499,4,FALSE))/365</f>
        <v>26.597260273972601</v>
      </c>
      <c r="M481" s="32">
        <f>(C481-VLOOKUP(J481,Riders!$A$2:$D$4499,4,FALSE))/365</f>
        <v>25.526027397260275</v>
      </c>
      <c r="N481">
        <v>5</v>
      </c>
      <c r="O481">
        <v>11.618</v>
      </c>
      <c r="P481">
        <v>7.3470000000000004</v>
      </c>
      <c r="Q481">
        <v>7.0160000000000018</v>
      </c>
      <c r="R481">
        <v>7.2380000000000004</v>
      </c>
      <c r="S481">
        <v>7.213000000000001</v>
      </c>
      <c r="T481">
        <v>7.4199999999999946</v>
      </c>
      <c r="U481" s="21">
        <f t="shared" si="18"/>
        <v>47.851999999999997</v>
      </c>
      <c r="V481" s="21">
        <f t="shared" si="19"/>
        <v>56.423973919585393</v>
      </c>
    </row>
    <row r="482" spans="1:22" x14ac:dyDescent="0.45">
      <c r="A482" t="s">
        <v>199</v>
      </c>
      <c r="B482">
        <v>2026</v>
      </c>
      <c r="C482" s="9">
        <v>46233</v>
      </c>
      <c r="D482" t="s">
        <v>559</v>
      </c>
      <c r="E482" t="s">
        <v>31</v>
      </c>
      <c r="F482" t="s">
        <v>578</v>
      </c>
      <c r="G482" t="s">
        <v>396</v>
      </c>
      <c r="H482" t="s">
        <v>509</v>
      </c>
      <c r="I482" t="s">
        <v>492</v>
      </c>
      <c r="J482" t="s">
        <v>469</v>
      </c>
      <c r="K482" s="32">
        <f>(C482-VLOOKUP(H482,Riders!$A$2:$D$4499,4,FALSE))/365</f>
        <v>27.427397260273974</v>
      </c>
      <c r="L482" s="32">
        <f>(C482-VLOOKUP(I482,Riders!$A$2:$D$4499,4,FALSE))/365</f>
        <v>23.61917808219178</v>
      </c>
      <c r="M482" s="32">
        <f>(C482-VLOOKUP(J482,Riders!$A$2:$D$4499,4,FALSE))/365</f>
        <v>23.336986301369862</v>
      </c>
      <c r="N482">
        <v>1</v>
      </c>
      <c r="O482">
        <v>11.84</v>
      </c>
      <c r="P482">
        <v>7.3949999999999996</v>
      </c>
      <c r="Q482">
        <v>6.6419999999999986</v>
      </c>
      <c r="R482">
        <v>6.666999999999998</v>
      </c>
      <c r="S482">
        <v>6.9570000000000007</v>
      </c>
      <c r="T482">
        <v>7.2590000000000003</v>
      </c>
      <c r="U482" s="21">
        <f t="shared" si="18"/>
        <v>46.76</v>
      </c>
      <c r="V482" s="21">
        <f t="shared" si="19"/>
        <v>57.741659538066727</v>
      </c>
    </row>
    <row r="483" spans="1:22" x14ac:dyDescent="0.45">
      <c r="A483" t="s">
        <v>199</v>
      </c>
      <c r="B483">
        <v>2026</v>
      </c>
      <c r="C483" s="9">
        <v>46233</v>
      </c>
      <c r="D483" t="s">
        <v>559</v>
      </c>
      <c r="E483" t="s">
        <v>31</v>
      </c>
      <c r="F483" t="s">
        <v>578</v>
      </c>
      <c r="G483" t="s">
        <v>560</v>
      </c>
      <c r="H483" t="s">
        <v>561</v>
      </c>
      <c r="I483" t="s">
        <v>431</v>
      </c>
      <c r="J483" t="s">
        <v>358</v>
      </c>
      <c r="K483" s="32">
        <f>(C483-VLOOKUP(H483,Riders!$A$2:$D$4499,4,FALSE))/365</f>
        <v>24.07123287671233</v>
      </c>
      <c r="L483" s="32">
        <f>(C483-VLOOKUP(I483,Riders!$A$2:$D$4499,4,FALSE))/365</f>
        <v>27.920547945205481</v>
      </c>
      <c r="M483" s="32">
        <f>(C483-VLOOKUP(J483,Riders!$A$2:$D$4499,4,FALSE))/365</f>
        <v>33.517808219178079</v>
      </c>
      <c r="N483">
        <v>2</v>
      </c>
      <c r="O483">
        <v>11.584</v>
      </c>
      <c r="P483">
        <v>7.1030000000000024</v>
      </c>
      <c r="Q483">
        <v>6.9349999999999987</v>
      </c>
      <c r="R483">
        <v>6.9450000000000003</v>
      </c>
      <c r="S483">
        <v>7.0690000000000026</v>
      </c>
      <c r="T483">
        <v>7.2650000000000006</v>
      </c>
      <c r="U483" s="21">
        <f t="shared" si="18"/>
        <v>46.901000000000003</v>
      </c>
      <c r="V483" s="21">
        <f t="shared" ref="V483:V485" si="20">3.6*750/U483</f>
        <v>57.568068911110636</v>
      </c>
    </row>
    <row r="484" spans="1:22" x14ac:dyDescent="0.45">
      <c r="A484" t="s">
        <v>199</v>
      </c>
      <c r="B484">
        <v>2026</v>
      </c>
      <c r="C484" s="9">
        <v>46233</v>
      </c>
      <c r="D484" t="s">
        <v>559</v>
      </c>
      <c r="E484" t="s">
        <v>31</v>
      </c>
      <c r="F484" t="s">
        <v>579</v>
      </c>
      <c r="G484" t="s">
        <v>562</v>
      </c>
      <c r="H484" t="s">
        <v>1989</v>
      </c>
      <c r="I484" t="s">
        <v>547</v>
      </c>
      <c r="J484" t="s">
        <v>478</v>
      </c>
      <c r="K484" s="32">
        <f>(C484-VLOOKUP(H484,Riders!$A$2:$D$4499,4,FALSE))/365</f>
        <v>26.145205479452056</v>
      </c>
      <c r="L484" s="32">
        <f>(C484-VLOOKUP(I484,Riders!$A$2:$D$4499,4,FALSE))/365</f>
        <v>22.832876712328765</v>
      </c>
      <c r="M484" s="32">
        <f>(C484-VLOOKUP(J484,Riders!$A$2:$D$4499,4,FALSE))/365</f>
        <v>26.832876712328765</v>
      </c>
      <c r="N484">
        <v>3</v>
      </c>
      <c r="O484">
        <v>11.613</v>
      </c>
      <c r="P484">
        <v>7.4989999999999988</v>
      </c>
      <c r="Q484">
        <v>6.9930000000000021</v>
      </c>
      <c r="R484">
        <v>6.9980000000000011</v>
      </c>
      <c r="S484">
        <v>6.9690000000000012</v>
      </c>
      <c r="T484">
        <v>7.1130000000000004</v>
      </c>
      <c r="U484" s="21">
        <f t="shared" si="18"/>
        <v>47.185000000000002</v>
      </c>
      <c r="V484" s="21">
        <f t="shared" si="20"/>
        <v>57.221574652961742</v>
      </c>
    </row>
    <row r="485" spans="1:22" x14ac:dyDescent="0.45">
      <c r="A485" t="s">
        <v>199</v>
      </c>
      <c r="B485">
        <v>2026</v>
      </c>
      <c r="C485" s="9">
        <v>46233</v>
      </c>
      <c r="D485" t="s">
        <v>559</v>
      </c>
      <c r="E485" t="s">
        <v>31</v>
      </c>
      <c r="F485" t="s">
        <v>579</v>
      </c>
      <c r="G485" t="s">
        <v>91</v>
      </c>
      <c r="H485" t="s">
        <v>536</v>
      </c>
      <c r="I485" t="s">
        <v>468</v>
      </c>
      <c r="J485" t="s">
        <v>535</v>
      </c>
      <c r="K485" s="32">
        <f>(C485-VLOOKUP(H485,Riders!$A$2:$D$4499,4,FALSE))/365</f>
        <v>25.112328767123287</v>
      </c>
      <c r="L485" s="32">
        <f>(C485-VLOOKUP(I485,Riders!$A$2:$D$4499,4,FALSE))/365</f>
        <v>28.315068493150687</v>
      </c>
      <c r="M485" s="32">
        <f>(C485-VLOOKUP(J485,Riders!$A$2:$D$4499,4,FALSE))/365</f>
        <v>23.282191780821918</v>
      </c>
      <c r="N485">
        <v>4</v>
      </c>
      <c r="O485">
        <v>11.698</v>
      </c>
      <c r="P485">
        <v>7.2569999999999979</v>
      </c>
      <c r="Q485">
        <v>7.3690000000000033</v>
      </c>
      <c r="R485">
        <v>6.9430000000000014</v>
      </c>
      <c r="S485">
        <v>7.1519999999999939</v>
      </c>
      <c r="T485">
        <v>7.3600000000000074</v>
      </c>
      <c r="U485" s="21">
        <f t="shared" si="18"/>
        <v>47.779000000000003</v>
      </c>
      <c r="V485" s="21">
        <f t="shared" si="20"/>
        <v>56.510182297662148</v>
      </c>
    </row>
    <row r="486" spans="1:22" x14ac:dyDescent="0.45">
      <c r="A486" t="s">
        <v>331</v>
      </c>
      <c r="B486">
        <v>2026</v>
      </c>
      <c r="C486" s="9">
        <v>46309</v>
      </c>
      <c r="D486" t="s">
        <v>103</v>
      </c>
      <c r="E486" t="s">
        <v>245</v>
      </c>
      <c r="F486" t="s">
        <v>245</v>
      </c>
      <c r="G486" t="s">
        <v>79</v>
      </c>
      <c r="H486" t="s">
        <v>431</v>
      </c>
      <c r="I486" t="s">
        <v>492</v>
      </c>
      <c r="J486" t="s">
        <v>561</v>
      </c>
      <c r="K486" s="32">
        <f>(C486-VLOOKUP(H486,Riders!$A$2:$D$4499,4,FALSE))/365</f>
        <v>28.12876712328767</v>
      </c>
      <c r="L486" s="32">
        <f>(C486-VLOOKUP(I486,Riders!$A$2:$D$4499,4,FALSE))/365</f>
        <v>23.827397260273973</v>
      </c>
      <c r="M486" s="32">
        <f>(C486-VLOOKUP(J486,Riders!$A$2:$D$4499,4,FALSE))/365</f>
        <v>24.279452054794522</v>
      </c>
      <c r="N486">
        <v>1</v>
      </c>
      <c r="O486">
        <v>11.513</v>
      </c>
      <c r="P486">
        <v>7.1459999999999999</v>
      </c>
      <c r="Q486">
        <v>6.6740000000000004</v>
      </c>
      <c r="R486">
        <v>6.7729999999999997</v>
      </c>
      <c r="S486">
        <v>6.7750000000000004</v>
      </c>
      <c r="T486">
        <v>6.9610000000000003</v>
      </c>
      <c r="U486">
        <v>45.841999999999999</v>
      </c>
      <c r="V486">
        <v>58.898000000000003</v>
      </c>
    </row>
    <row r="487" spans="1:22" x14ac:dyDescent="0.45">
      <c r="A487" t="s">
        <v>331</v>
      </c>
      <c r="B487">
        <v>2026</v>
      </c>
      <c r="C487" s="9">
        <v>46309</v>
      </c>
      <c r="D487" t="s">
        <v>103</v>
      </c>
      <c r="E487" t="s">
        <v>245</v>
      </c>
      <c r="F487" t="s">
        <v>245</v>
      </c>
      <c r="G487" t="s">
        <v>43</v>
      </c>
      <c r="H487" t="s">
        <v>508</v>
      </c>
      <c r="I487" t="s">
        <v>533</v>
      </c>
      <c r="J487" t="s">
        <v>480</v>
      </c>
      <c r="K487" s="32">
        <f>(C487-VLOOKUP(H487,Riders!$A$2:$D$4499,4,FALSE))/365</f>
        <v>22.728767123287671</v>
      </c>
      <c r="L487" s="32">
        <f>(C487-VLOOKUP(I487,Riders!$A$2:$D$4499,4,FALSE))/365</f>
        <v>23.139726027397259</v>
      </c>
      <c r="M487" s="32">
        <f>(C487-VLOOKUP(J487,Riders!$A$2:$D$4499,4,FALSE))/365</f>
        <v>21.517808219178082</v>
      </c>
      <c r="N487">
        <v>2</v>
      </c>
      <c r="O487">
        <v>11.567</v>
      </c>
      <c r="P487">
        <v>7.2539999999999996</v>
      </c>
      <c r="Q487">
        <v>6.65</v>
      </c>
      <c r="R487">
        <v>6.6520000000000001</v>
      </c>
      <c r="S487">
        <v>6.7880000000000003</v>
      </c>
      <c r="T487">
        <v>7.0010000000000003</v>
      </c>
      <c r="U487">
        <v>45.911999999999999</v>
      </c>
      <c r="V487">
        <v>58.808</v>
      </c>
    </row>
    <row r="488" spans="1:22" x14ac:dyDescent="0.45">
      <c r="A488" t="s">
        <v>331</v>
      </c>
      <c r="B488">
        <v>2026</v>
      </c>
      <c r="C488" s="9">
        <v>46309</v>
      </c>
      <c r="D488" t="s">
        <v>103</v>
      </c>
      <c r="E488" t="s">
        <v>245</v>
      </c>
      <c r="F488" t="s">
        <v>245</v>
      </c>
      <c r="G488" t="s">
        <v>88</v>
      </c>
      <c r="H488" t="s">
        <v>410</v>
      </c>
      <c r="I488" t="s">
        <v>350</v>
      </c>
      <c r="J488" t="s">
        <v>527</v>
      </c>
      <c r="K488" s="32">
        <f>(C488-VLOOKUP(H488,Riders!$A$2:$D$4499,4,FALSE))/365</f>
        <v>26.786301369863015</v>
      </c>
      <c r="L488" s="32">
        <f>(C488-VLOOKUP(I488,Riders!$A$2:$D$4499,4,FALSE))/365</f>
        <v>28.767123287671232</v>
      </c>
      <c r="M488" s="32">
        <f>(C488-VLOOKUP(J488,Riders!$A$2:$D$4499,4,FALSE))/365</f>
        <v>22.213698630136985</v>
      </c>
      <c r="N488">
        <v>3</v>
      </c>
      <c r="O488">
        <v>11.712</v>
      </c>
      <c r="P488">
        <v>7.4219999999999997</v>
      </c>
      <c r="Q488">
        <v>6.7530000000000001</v>
      </c>
      <c r="R488">
        <v>6.7560000000000002</v>
      </c>
      <c r="S488">
        <v>6.7549999999999999</v>
      </c>
      <c r="T488">
        <v>6.9050000000000002</v>
      </c>
      <c r="U488">
        <v>46.302999999999997</v>
      </c>
      <c r="V488">
        <v>58.311999999999998</v>
      </c>
    </row>
    <row r="489" spans="1:22" x14ac:dyDescent="0.45">
      <c r="A489" t="s">
        <v>331</v>
      </c>
      <c r="B489">
        <v>2026</v>
      </c>
      <c r="C489" s="9">
        <v>46309</v>
      </c>
      <c r="D489" t="s">
        <v>103</v>
      </c>
      <c r="E489" t="s">
        <v>245</v>
      </c>
      <c r="F489" t="s">
        <v>245</v>
      </c>
      <c r="G489" t="s">
        <v>524</v>
      </c>
      <c r="H489" t="s">
        <v>1939</v>
      </c>
      <c r="I489" t="s">
        <v>525</v>
      </c>
      <c r="J489" t="s">
        <v>523</v>
      </c>
      <c r="K489" s="32">
        <f>(C489-VLOOKUP(H489,Riders!$A$2:$D$4499,4,FALSE))/365</f>
        <v>31.410958904109588</v>
      </c>
      <c r="L489" s="32">
        <f>(C489-VLOOKUP(I489,Riders!$A$2:$D$4499,4,FALSE))/365</f>
        <v>26.219178082191782</v>
      </c>
      <c r="M489" s="32">
        <f>(C489-VLOOKUP(J489,Riders!$A$2:$D$4499,4,FALSE))/365</f>
        <v>23.427397260273974</v>
      </c>
      <c r="N489">
        <v>4</v>
      </c>
      <c r="O489">
        <v>11.445</v>
      </c>
      <c r="P489">
        <v>7.3230000000000004</v>
      </c>
      <c r="Q489">
        <v>6.7110000000000003</v>
      </c>
      <c r="R489">
        <v>6.7969999999999997</v>
      </c>
      <c r="S489">
        <v>7.0030000000000001</v>
      </c>
      <c r="T489">
        <v>7.2539999999999996</v>
      </c>
      <c r="U489">
        <v>46.533000000000001</v>
      </c>
      <c r="V489">
        <v>58.023000000000003</v>
      </c>
    </row>
    <row r="490" spans="1:22" x14ac:dyDescent="0.45">
      <c r="A490" t="s">
        <v>331</v>
      </c>
      <c r="B490">
        <v>2026</v>
      </c>
      <c r="C490" s="9">
        <v>46309</v>
      </c>
      <c r="D490" t="s">
        <v>103</v>
      </c>
      <c r="E490" t="s">
        <v>245</v>
      </c>
      <c r="F490" t="s">
        <v>245</v>
      </c>
      <c r="G490" t="s">
        <v>91</v>
      </c>
      <c r="H490" t="s">
        <v>468</v>
      </c>
      <c r="I490" t="s">
        <v>519</v>
      </c>
      <c r="J490" t="s">
        <v>549</v>
      </c>
      <c r="K490" s="32">
        <f>(C490-VLOOKUP(H490,Riders!$A$2:$D$4499,4,FALSE))/365</f>
        <v>28.523287671232875</v>
      </c>
      <c r="L490" s="32">
        <f>(C490-VLOOKUP(I490,Riders!$A$2:$D$4499,4,FALSE))/365</f>
        <v>23.490410958904111</v>
      </c>
      <c r="M490" s="32">
        <f>(C490-VLOOKUP(J490,Riders!$A$2:$D$4499,4,FALSE))/365</f>
        <v>25.32054794520548</v>
      </c>
      <c r="N490">
        <v>5</v>
      </c>
      <c r="O490">
        <v>11.54</v>
      </c>
      <c r="P490">
        <v>7.298</v>
      </c>
      <c r="Q490">
        <v>6.7889999999999997</v>
      </c>
      <c r="R490">
        <v>6.79</v>
      </c>
      <c r="S490">
        <v>7.0030000000000001</v>
      </c>
      <c r="T490">
        <v>7.2709999999999999</v>
      </c>
      <c r="U490">
        <v>46.691000000000003</v>
      </c>
      <c r="V490">
        <v>57.826999999999998</v>
      </c>
    </row>
    <row r="491" spans="1:22" x14ac:dyDescent="0.45">
      <c r="A491" t="s">
        <v>331</v>
      </c>
      <c r="B491">
        <v>2026</v>
      </c>
      <c r="C491" s="9">
        <v>46309</v>
      </c>
      <c r="D491" t="s">
        <v>103</v>
      </c>
      <c r="E491" t="s">
        <v>245</v>
      </c>
      <c r="F491" t="s">
        <v>245</v>
      </c>
      <c r="G491" t="s">
        <v>34</v>
      </c>
      <c r="H491" t="s">
        <v>570</v>
      </c>
      <c r="I491" t="s">
        <v>546</v>
      </c>
      <c r="J491" t="s">
        <v>441</v>
      </c>
      <c r="K491" s="32">
        <f>(C491-VLOOKUP(H491,Riders!$A$2:$D$4499,4,FALSE))/365</f>
        <v>24.621917808219177</v>
      </c>
      <c r="L491" s="32">
        <f>(C491-VLOOKUP(I491,Riders!$A$2:$D$4499,4,FALSE))/365</f>
        <v>28.397260273972602</v>
      </c>
      <c r="M491" s="32">
        <f>(C491-VLOOKUP(J491,Riders!$A$2:$D$4499,4,FALSE))/365</f>
        <v>27.112328767123287</v>
      </c>
      <c r="N491">
        <v>6</v>
      </c>
      <c r="O491">
        <v>11.871</v>
      </c>
      <c r="P491">
        <v>7.6479999999999997</v>
      </c>
      <c r="Q491">
        <v>6.78</v>
      </c>
      <c r="R491">
        <v>6.7350000000000003</v>
      </c>
      <c r="S491">
        <v>6.8419999999999996</v>
      </c>
      <c r="T491">
        <v>7.1050000000000004</v>
      </c>
      <c r="U491">
        <v>46.981000000000002</v>
      </c>
      <c r="V491">
        <v>57.47</v>
      </c>
    </row>
    <row r="492" spans="1:22" x14ac:dyDescent="0.45">
      <c r="A492" t="s">
        <v>331</v>
      </c>
      <c r="B492">
        <v>2026</v>
      </c>
      <c r="C492" s="9">
        <v>46309</v>
      </c>
      <c r="D492" t="s">
        <v>103</v>
      </c>
      <c r="E492" t="s">
        <v>245</v>
      </c>
      <c r="F492" t="s">
        <v>245</v>
      </c>
      <c r="G492" t="s">
        <v>37</v>
      </c>
      <c r="H492" t="s">
        <v>446</v>
      </c>
      <c r="I492" t="s">
        <v>502</v>
      </c>
      <c r="J492" t="s">
        <v>493</v>
      </c>
      <c r="K492" s="32">
        <f>(C492-VLOOKUP(H492,Riders!$A$2:$D$4499,4,FALSE))/365</f>
        <v>26.805479452054794</v>
      </c>
      <c r="L492" s="32">
        <f>(C492-VLOOKUP(I492,Riders!$A$2:$D$4499,4,FALSE))/365</f>
        <v>25.734246575342464</v>
      </c>
      <c r="M492" s="32">
        <f>(C492-VLOOKUP(J492,Riders!$A$2:$D$4499,4,FALSE))/365</f>
        <v>28.284931506849315</v>
      </c>
      <c r="N492">
        <v>7</v>
      </c>
      <c r="O492">
        <v>12.039</v>
      </c>
      <c r="P492">
        <v>7.37</v>
      </c>
      <c r="Q492">
        <v>6.8090000000000002</v>
      </c>
      <c r="R492">
        <v>6.9660000000000002</v>
      </c>
      <c r="S492">
        <v>6.8449999999999998</v>
      </c>
      <c r="T492">
        <v>7.0540000000000003</v>
      </c>
      <c r="U492">
        <v>47.082999999999998</v>
      </c>
      <c r="V492">
        <v>57.345999999999997</v>
      </c>
    </row>
    <row r="493" spans="1:22" x14ac:dyDescent="0.45">
      <c r="A493" t="s">
        <v>331</v>
      </c>
      <c r="B493">
        <v>2026</v>
      </c>
      <c r="C493" s="9">
        <v>46309</v>
      </c>
      <c r="D493" t="s">
        <v>103</v>
      </c>
      <c r="E493" t="s">
        <v>245</v>
      </c>
      <c r="F493" t="s">
        <v>245</v>
      </c>
      <c r="G493" t="s">
        <v>52</v>
      </c>
      <c r="H493" t="s">
        <v>520</v>
      </c>
      <c r="I493" t="s">
        <v>346</v>
      </c>
      <c r="J493" t="s">
        <v>470</v>
      </c>
      <c r="K493" s="32">
        <f>(C493-VLOOKUP(H493,Riders!$A$2:$D$4499,4,FALSE))/365</f>
        <v>20.802739726027397</v>
      </c>
      <c r="L493" s="32">
        <f>(C493-VLOOKUP(I493,Riders!$A$2:$D$4499,4,FALSE))/365</f>
        <v>27.484931506849314</v>
      </c>
      <c r="M493" s="32">
        <f>(C493-VLOOKUP(J493,Riders!$A$2:$D$4499,4,FALSE))/365</f>
        <v>24.224657534246575</v>
      </c>
      <c r="N493">
        <v>8</v>
      </c>
      <c r="O493">
        <v>11.984999999999999</v>
      </c>
      <c r="P493">
        <v>7.4480000000000004</v>
      </c>
      <c r="Q493">
        <v>6.9909999999999997</v>
      </c>
      <c r="R493">
        <v>7.1120000000000001</v>
      </c>
      <c r="S493">
        <v>6.9619999999999997</v>
      </c>
      <c r="T493">
        <v>7.0490000000000004</v>
      </c>
      <c r="U493">
        <v>47.546999999999997</v>
      </c>
      <c r="V493">
        <v>56.786000000000001</v>
      </c>
    </row>
    <row r="494" spans="1:22" x14ac:dyDescent="0.45">
      <c r="A494" t="s">
        <v>331</v>
      </c>
      <c r="B494">
        <v>2026</v>
      </c>
      <c r="C494" s="9">
        <v>46309</v>
      </c>
      <c r="D494" t="s">
        <v>103</v>
      </c>
      <c r="E494" t="s">
        <v>245</v>
      </c>
      <c r="F494" t="s">
        <v>245</v>
      </c>
      <c r="G494" t="s">
        <v>58</v>
      </c>
      <c r="H494" t="s">
        <v>387</v>
      </c>
      <c r="I494" t="s">
        <v>534</v>
      </c>
      <c r="J494" t="s">
        <v>447</v>
      </c>
      <c r="K494" s="32">
        <f>(C494-VLOOKUP(H494,Riders!$A$2:$D$4499,4,FALSE))/365</f>
        <v>29.665753424657535</v>
      </c>
      <c r="L494" s="32">
        <f>(C494-VLOOKUP(I494,Riders!$A$2:$D$4499,4,FALSE))/365</f>
        <v>25.561643835616437</v>
      </c>
      <c r="M494" s="32">
        <f>(C494-VLOOKUP(J494,Riders!$A$2:$D$4499,4,FALSE))/365</f>
        <v>26.331506849315069</v>
      </c>
      <c r="N494">
        <v>9</v>
      </c>
      <c r="O494">
        <v>11.488</v>
      </c>
      <c r="P494">
        <v>7.5</v>
      </c>
      <c r="Q494">
        <v>7.19</v>
      </c>
      <c r="R494">
        <v>7.3490000000000002</v>
      </c>
      <c r="S494">
        <v>7.2149999999999999</v>
      </c>
      <c r="T494">
        <v>7.3090000000000002</v>
      </c>
      <c r="U494">
        <v>48.051000000000002</v>
      </c>
      <c r="V494">
        <v>56.19</v>
      </c>
    </row>
    <row r="495" spans="1:22" x14ac:dyDescent="0.45">
      <c r="A495" t="s">
        <v>331</v>
      </c>
      <c r="B495">
        <v>2026</v>
      </c>
      <c r="C495" s="9">
        <v>46309</v>
      </c>
      <c r="D495" t="s">
        <v>103</v>
      </c>
      <c r="E495" t="s">
        <v>245</v>
      </c>
      <c r="F495" t="s">
        <v>245</v>
      </c>
      <c r="G495" t="s">
        <v>67</v>
      </c>
      <c r="H495" t="s">
        <v>540</v>
      </c>
      <c r="I495" t="s">
        <v>489</v>
      </c>
      <c r="J495" t="s">
        <v>551</v>
      </c>
      <c r="K495" s="32">
        <f>(C495-VLOOKUP(H495,Riders!$A$2:$D$4499,4,FALSE))/365</f>
        <v>25.364383561643837</v>
      </c>
      <c r="L495" s="32">
        <f>(C495-VLOOKUP(I495,Riders!$A$2:$D$4499,4,FALSE))/365</f>
        <v>22.986301369863014</v>
      </c>
      <c r="M495" s="32">
        <f>(C495-VLOOKUP(J495,Riders!$A$2:$D$4499,4,FALSE))/365</f>
        <v>21.934246575342467</v>
      </c>
      <c r="N495">
        <v>10</v>
      </c>
      <c r="O495">
        <v>11.794</v>
      </c>
      <c r="P495">
        <v>7.4589999999999996</v>
      </c>
      <c r="Q495">
        <v>7.2610000000000001</v>
      </c>
      <c r="R495">
        <v>7.1340000000000003</v>
      </c>
      <c r="S495">
        <v>7.1150000000000002</v>
      </c>
      <c r="T495">
        <v>7.3339999999999996</v>
      </c>
      <c r="U495">
        <v>48.097000000000001</v>
      </c>
      <c r="V495">
        <v>56.137</v>
      </c>
    </row>
    <row r="496" spans="1:22" x14ac:dyDescent="0.45">
      <c r="A496" t="s">
        <v>331</v>
      </c>
      <c r="B496">
        <v>2026</v>
      </c>
      <c r="C496" s="9">
        <v>46309</v>
      </c>
      <c r="D496" t="s">
        <v>103</v>
      </c>
      <c r="E496" t="s">
        <v>245</v>
      </c>
      <c r="F496" t="s">
        <v>245</v>
      </c>
      <c r="G496" t="s">
        <v>265</v>
      </c>
      <c r="H496" t="s">
        <v>1952</v>
      </c>
      <c r="I496" t="s">
        <v>475</v>
      </c>
      <c r="J496" t="s">
        <v>545</v>
      </c>
      <c r="K496" s="32">
        <f>(C496-VLOOKUP(H496,Riders!$A$2:$D$4499,4,FALSE))/365</f>
        <v>23.24931506849315</v>
      </c>
      <c r="L496" s="32">
        <f>(C496-VLOOKUP(I496,Riders!$A$2:$D$4499,4,FALSE))/365</f>
        <v>23.106849315068494</v>
      </c>
      <c r="M496" s="32">
        <f>(C496-VLOOKUP(J496,Riders!$A$2:$D$4499,4,FALSE))/365</f>
        <v>20.745205479452054</v>
      </c>
      <c r="N496">
        <v>11</v>
      </c>
      <c r="O496">
        <v>12.337999999999999</v>
      </c>
      <c r="P496">
        <v>7.6159999999999997</v>
      </c>
      <c r="Q496">
        <v>6.8620000000000001</v>
      </c>
      <c r="R496">
        <v>6.867</v>
      </c>
      <c r="S496">
        <v>7.12</v>
      </c>
      <c r="T496">
        <v>7.5629999999999997</v>
      </c>
      <c r="U496">
        <v>48.366</v>
      </c>
      <c r="V496">
        <v>55.823999999999998</v>
      </c>
    </row>
    <row r="497" spans="1:22" x14ac:dyDescent="0.45">
      <c r="A497" t="s">
        <v>331</v>
      </c>
      <c r="B497">
        <v>2026</v>
      </c>
      <c r="C497" s="9">
        <v>46309</v>
      </c>
      <c r="D497" t="s">
        <v>103</v>
      </c>
      <c r="E497" t="s">
        <v>245</v>
      </c>
      <c r="F497" t="s">
        <v>245</v>
      </c>
      <c r="G497" t="s">
        <v>46</v>
      </c>
      <c r="H497" t="s">
        <v>262</v>
      </c>
      <c r="I497" t="s">
        <v>558</v>
      </c>
      <c r="J497" t="s">
        <v>1959</v>
      </c>
      <c r="K497" s="32">
        <f>(C497-VLOOKUP(H497,Riders!$A$2:$D$4499,4,FALSE))/365</f>
        <v>30.027397260273972</v>
      </c>
      <c r="L497" s="32">
        <f>(C497-VLOOKUP(I497,Riders!$A$2:$D$4499,4,FALSE))/365</f>
        <v>19.632876712328766</v>
      </c>
      <c r="M497" s="32">
        <f>(C497-VLOOKUP(J497,Riders!$A$2:$D$4499,4,FALSE))/365</f>
        <v>34.852054794520548</v>
      </c>
      <c r="N497">
        <v>12</v>
      </c>
      <c r="O497">
        <v>11.859</v>
      </c>
      <c r="P497">
        <v>7.74</v>
      </c>
      <c r="Q497">
        <v>7.093</v>
      </c>
      <c r="R497">
        <v>7.1230000000000002</v>
      </c>
      <c r="S497">
        <v>7.1639999999999997</v>
      </c>
      <c r="T497">
        <v>7.3970000000000002</v>
      </c>
      <c r="U497">
        <v>48.375999999999998</v>
      </c>
      <c r="V497">
        <v>55.813000000000002</v>
      </c>
    </row>
    <row r="498" spans="1:22" x14ac:dyDescent="0.45">
      <c r="A498" t="s">
        <v>331</v>
      </c>
      <c r="B498">
        <v>2026</v>
      </c>
      <c r="C498" s="9">
        <v>46309</v>
      </c>
      <c r="D498" t="s">
        <v>103</v>
      </c>
      <c r="E498" t="s">
        <v>245</v>
      </c>
      <c r="F498" t="s">
        <v>245</v>
      </c>
      <c r="G498" t="s">
        <v>115</v>
      </c>
      <c r="H498" t="s">
        <v>537</v>
      </c>
      <c r="I498" t="s">
        <v>1974</v>
      </c>
      <c r="J498" t="s">
        <v>462</v>
      </c>
      <c r="K498" s="32">
        <f>(C498-VLOOKUP(H498,Riders!$A$2:$D$4499,4,FALSE))/365</f>
        <v>22.613698630136987</v>
      </c>
      <c r="L498" s="32">
        <f>(C498-VLOOKUP(I498,Riders!$A$2:$D$4499,4,FALSE))/365</f>
        <v>22.698630136986303</v>
      </c>
      <c r="M498" s="32">
        <f>(C498-VLOOKUP(J498,Riders!$A$2:$D$4499,4,FALSE))/365</f>
        <v>25.712328767123289</v>
      </c>
      <c r="N498">
        <v>13</v>
      </c>
      <c r="O498">
        <v>12.090999999999999</v>
      </c>
      <c r="P498">
        <v>7.694</v>
      </c>
      <c r="Q498">
        <v>7.1239999999999997</v>
      </c>
      <c r="R498">
        <v>7.1139999999999999</v>
      </c>
      <c r="S498">
        <v>7.29</v>
      </c>
      <c r="T498">
        <v>7.5890000000000004</v>
      </c>
      <c r="U498">
        <v>48.902000000000001</v>
      </c>
      <c r="V498">
        <v>55.212000000000003</v>
      </c>
    </row>
    <row r="499" spans="1:22" x14ac:dyDescent="0.45">
      <c r="A499" t="s">
        <v>331</v>
      </c>
      <c r="B499">
        <v>2026</v>
      </c>
      <c r="C499" s="9">
        <v>46309</v>
      </c>
      <c r="D499" t="s">
        <v>103</v>
      </c>
      <c r="E499" t="s">
        <v>245</v>
      </c>
      <c r="F499" t="s">
        <v>245</v>
      </c>
      <c r="G499" t="s">
        <v>143</v>
      </c>
      <c r="H499" t="s">
        <v>459</v>
      </c>
      <c r="I499" t="s">
        <v>514</v>
      </c>
      <c r="J499" t="s">
        <v>1971</v>
      </c>
      <c r="K499" s="32">
        <f>(C499-VLOOKUP(H499,Riders!$A$2:$D$4499,4,FALSE))/365</f>
        <v>23.421917808219177</v>
      </c>
      <c r="L499" s="32">
        <f>(C499-VLOOKUP(I499,Riders!$A$2:$D$4499,4,FALSE))/365</f>
        <v>25.115068493150684</v>
      </c>
      <c r="M499" s="32">
        <f>(C499-VLOOKUP(J499,Riders!$A$2:$D$4499,4,FALSE))/365</f>
        <v>18.86849315068493</v>
      </c>
      <c r="N499">
        <v>14</v>
      </c>
      <c r="O499">
        <v>12.209</v>
      </c>
      <c r="P499">
        <v>7.6159999999999997</v>
      </c>
      <c r="Q499">
        <v>7.0940000000000003</v>
      </c>
      <c r="R499">
        <v>7.194</v>
      </c>
      <c r="S499">
        <v>7.3650000000000002</v>
      </c>
      <c r="T499">
        <v>7.54</v>
      </c>
      <c r="U499">
        <v>49.018000000000001</v>
      </c>
      <c r="V499">
        <v>55.082000000000001</v>
      </c>
    </row>
    <row r="500" spans="1:22" x14ac:dyDescent="0.45">
      <c r="A500" t="s">
        <v>331</v>
      </c>
      <c r="B500">
        <v>2026</v>
      </c>
      <c r="C500" s="9">
        <v>46309</v>
      </c>
      <c r="D500" t="s">
        <v>103</v>
      </c>
      <c r="E500" t="s">
        <v>245</v>
      </c>
      <c r="F500" t="s">
        <v>245</v>
      </c>
      <c r="G500" t="s">
        <v>177</v>
      </c>
      <c r="H500" t="s">
        <v>397</v>
      </c>
      <c r="I500" t="s">
        <v>401</v>
      </c>
      <c r="J500" t="s">
        <v>1977</v>
      </c>
      <c r="K500" s="32">
        <f>(C500-VLOOKUP(H500,Riders!$A$2:$D$4499,4,FALSE))/365</f>
        <v>33.906849315068492</v>
      </c>
      <c r="L500" s="32">
        <f>(C500-VLOOKUP(I500,Riders!$A$2:$D$4499,4,FALSE))/365</f>
        <v>29.312328767123287</v>
      </c>
      <c r="M500" s="32">
        <f>(C500-VLOOKUP(J500,Riders!$A$2:$D$4499,4,FALSE))/365</f>
        <v>24.235616438356164</v>
      </c>
      <c r="N500">
        <v>15</v>
      </c>
      <c r="O500">
        <v>11.997</v>
      </c>
      <c r="P500">
        <v>7.6740000000000004</v>
      </c>
      <c r="Q500">
        <v>7.6909999999999998</v>
      </c>
      <c r="R500">
        <v>7.0750000000000002</v>
      </c>
      <c r="S500">
        <v>7.1130000000000004</v>
      </c>
      <c r="T500">
        <v>7.4790000000000001</v>
      </c>
      <c r="U500">
        <v>49.029000000000003</v>
      </c>
      <c r="V500">
        <v>55.069000000000003</v>
      </c>
    </row>
    <row r="501" spans="1:22" x14ac:dyDescent="0.45">
      <c r="A501" t="s">
        <v>331</v>
      </c>
      <c r="B501">
        <v>2026</v>
      </c>
      <c r="C501" s="9">
        <v>46309</v>
      </c>
      <c r="D501" t="s">
        <v>103</v>
      </c>
      <c r="E501" t="s">
        <v>245</v>
      </c>
      <c r="F501" t="s">
        <v>245</v>
      </c>
      <c r="G501" t="s">
        <v>61</v>
      </c>
      <c r="H501" t="s">
        <v>225</v>
      </c>
      <c r="I501" t="s">
        <v>539</v>
      </c>
      <c r="J501" t="s">
        <v>403</v>
      </c>
      <c r="K501" s="32">
        <f>(C501-VLOOKUP(H501,Riders!$A$2:$D$4499,4,FALSE))/365</f>
        <v>29.663013698630138</v>
      </c>
      <c r="L501" s="32">
        <f>(C501-VLOOKUP(I501,Riders!$A$2:$D$4499,4,FALSE))/365</f>
        <v>18.92876712328767</v>
      </c>
      <c r="M501" s="32">
        <f>(C501-VLOOKUP(J501,Riders!$A$2:$D$4499,4,FALSE))/365</f>
        <v>29.6</v>
      </c>
      <c r="N501">
        <v>16</v>
      </c>
      <c r="O501">
        <v>12.557</v>
      </c>
      <c r="P501">
        <v>7.6879999999999997</v>
      </c>
      <c r="Q501">
        <v>7.0430000000000001</v>
      </c>
      <c r="R501">
        <v>6.9870000000000001</v>
      </c>
      <c r="S501">
        <v>7.2779999999999996</v>
      </c>
      <c r="T501">
        <v>7.6550000000000002</v>
      </c>
      <c r="U501">
        <v>49.207999999999998</v>
      </c>
      <c r="V501">
        <v>54.869</v>
      </c>
    </row>
    <row r="502" spans="1:22" x14ac:dyDescent="0.45">
      <c r="A502" t="s">
        <v>331</v>
      </c>
      <c r="B502">
        <v>2026</v>
      </c>
      <c r="C502" s="9">
        <v>46309</v>
      </c>
      <c r="D502" t="s">
        <v>103</v>
      </c>
      <c r="E502" t="s">
        <v>245</v>
      </c>
      <c r="F502" t="s">
        <v>245</v>
      </c>
      <c r="G502" t="s">
        <v>55</v>
      </c>
      <c r="H502" t="s">
        <v>521</v>
      </c>
      <c r="I502" t="s">
        <v>1982</v>
      </c>
      <c r="J502" t="s">
        <v>488</v>
      </c>
      <c r="K502" s="32">
        <f>(C502-VLOOKUP(H502,Riders!$A$2:$D$4499,4,FALSE))/365</f>
        <v>26.331506849315069</v>
      </c>
      <c r="L502" s="32">
        <f>(C502-VLOOKUP(I502,Riders!$A$2:$D$4499,4,FALSE))/365</f>
        <v>23.912328767123288</v>
      </c>
      <c r="M502" s="32">
        <f>(C502-VLOOKUP(J502,Riders!$A$2:$D$4499,4,FALSE))/365</f>
        <v>25.81095890410959</v>
      </c>
      <c r="N502">
        <v>17</v>
      </c>
      <c r="O502">
        <v>12.388999999999999</v>
      </c>
      <c r="P502">
        <v>7.8019999999999996</v>
      </c>
      <c r="Q502">
        <v>7.1459999999999999</v>
      </c>
      <c r="R502">
        <v>7.17</v>
      </c>
      <c r="S502">
        <v>7.4960000000000004</v>
      </c>
      <c r="T502">
        <v>7.923</v>
      </c>
      <c r="U502">
        <v>49.926000000000002</v>
      </c>
      <c r="V502">
        <v>54.08</v>
      </c>
    </row>
    <row r="503" spans="1:22" x14ac:dyDescent="0.45">
      <c r="A503" t="s">
        <v>331</v>
      </c>
      <c r="B503">
        <v>2026</v>
      </c>
      <c r="C503" s="9">
        <v>46309</v>
      </c>
      <c r="D503" t="s">
        <v>103</v>
      </c>
      <c r="E503" t="s">
        <v>245</v>
      </c>
      <c r="F503" t="s">
        <v>245</v>
      </c>
      <c r="G503" t="s">
        <v>49</v>
      </c>
      <c r="H503" t="s">
        <v>526</v>
      </c>
      <c r="I503" t="s">
        <v>451</v>
      </c>
      <c r="J503" t="s">
        <v>1983</v>
      </c>
      <c r="K503" s="32">
        <f>(C503-VLOOKUP(H503,Riders!$A$2:$D$4499,4,FALSE))/365</f>
        <v>25.75068493150685</v>
      </c>
      <c r="L503" s="32">
        <f>(C503-VLOOKUP(I503,Riders!$A$2:$D$4499,4,FALSE))/365</f>
        <v>27.87123287671233</v>
      </c>
      <c r="M503" s="32">
        <f>(C503-VLOOKUP(J503,Riders!$A$2:$D$4499,4,FALSE))/365</f>
        <v>19.81095890410959</v>
      </c>
      <c r="N503">
        <v>18</v>
      </c>
      <c r="O503">
        <v>11.583</v>
      </c>
      <c r="P503">
        <v>7.4429999999999996</v>
      </c>
      <c r="Q503">
        <v>6.77</v>
      </c>
      <c r="R503">
        <v>6.7519999999999998</v>
      </c>
      <c r="S503">
        <v>9.8879999999999999</v>
      </c>
      <c r="T503">
        <v>8.2439999999999998</v>
      </c>
      <c r="U503">
        <v>50.68</v>
      </c>
      <c r="V503">
        <v>53.274999999999999</v>
      </c>
    </row>
    <row r="504" spans="1:22" x14ac:dyDescent="0.45">
      <c r="A504" t="s">
        <v>331</v>
      </c>
      <c r="B504">
        <v>2026</v>
      </c>
      <c r="C504" s="9">
        <v>46309</v>
      </c>
      <c r="D504" t="s">
        <v>103</v>
      </c>
      <c r="E504" t="s">
        <v>1943</v>
      </c>
      <c r="F504">
        <v>1</v>
      </c>
      <c r="G504" t="s">
        <v>524</v>
      </c>
      <c r="H504" t="s">
        <v>1939</v>
      </c>
      <c r="I504" t="s">
        <v>525</v>
      </c>
      <c r="J504" t="s">
        <v>523</v>
      </c>
      <c r="K504" s="32">
        <f>(C504-VLOOKUP(H504,Riders!$A$2:$D$4499,4,FALSE))/365</f>
        <v>31.410958904109588</v>
      </c>
      <c r="L504" s="32">
        <f>(C504-VLOOKUP(I504,Riders!$A$2:$D$4499,4,FALSE))/365</f>
        <v>26.219178082191782</v>
      </c>
      <c r="M504" s="32">
        <f>(C504-VLOOKUP(J504,Riders!$A$2:$D$4499,4,FALSE))/365</f>
        <v>23.427397260273974</v>
      </c>
      <c r="N504">
        <v>1</v>
      </c>
      <c r="O504">
        <v>11.5</v>
      </c>
      <c r="P504">
        <v>7.3949999999999996</v>
      </c>
      <c r="Q504">
        <v>6.6769999999999996</v>
      </c>
      <c r="R504">
        <v>6.7510000000000003</v>
      </c>
      <c r="S504">
        <v>6.8920000000000003</v>
      </c>
      <c r="T504">
        <v>7.2130000000000001</v>
      </c>
      <c r="U504">
        <v>46.427999999999997</v>
      </c>
      <c r="V504">
        <v>58.155000000000001</v>
      </c>
    </row>
    <row r="505" spans="1:22" x14ac:dyDescent="0.45">
      <c r="A505" t="s">
        <v>331</v>
      </c>
      <c r="B505">
        <v>2026</v>
      </c>
      <c r="C505" s="9">
        <v>46309</v>
      </c>
      <c r="D505" t="s">
        <v>103</v>
      </c>
      <c r="E505" t="s">
        <v>1943</v>
      </c>
      <c r="F505">
        <v>1</v>
      </c>
      <c r="G505" t="s">
        <v>91</v>
      </c>
      <c r="H505" t="s">
        <v>468</v>
      </c>
      <c r="I505" t="s">
        <v>519</v>
      </c>
      <c r="J505" t="s">
        <v>549</v>
      </c>
      <c r="K505" s="32">
        <f>(C505-VLOOKUP(H505,Riders!$A$2:$D$4499,4,FALSE))/365</f>
        <v>28.523287671232875</v>
      </c>
      <c r="L505" s="32">
        <f>(C505-VLOOKUP(I505,Riders!$A$2:$D$4499,4,FALSE))/365</f>
        <v>23.490410958904111</v>
      </c>
      <c r="M505" s="32">
        <f>(C505-VLOOKUP(J505,Riders!$A$2:$D$4499,4,FALSE))/365</f>
        <v>25.32054794520548</v>
      </c>
      <c r="N505">
        <v>2</v>
      </c>
      <c r="O505">
        <v>11.61</v>
      </c>
      <c r="P505">
        <v>7.2160000000000002</v>
      </c>
      <c r="Q505">
        <v>6.7789999999999999</v>
      </c>
      <c r="R505">
        <v>6.8040000000000003</v>
      </c>
      <c r="S505">
        <v>7.2069999999999999</v>
      </c>
      <c r="T505">
        <v>7.4109999999999996</v>
      </c>
      <c r="U505">
        <v>47.027000000000001</v>
      </c>
      <c r="V505">
        <v>57.414000000000001</v>
      </c>
    </row>
    <row r="506" spans="1:22" x14ac:dyDescent="0.45">
      <c r="A506" t="s">
        <v>331</v>
      </c>
      <c r="B506">
        <v>2026</v>
      </c>
      <c r="C506" s="9">
        <v>46309</v>
      </c>
      <c r="D506" t="s">
        <v>103</v>
      </c>
      <c r="E506" t="s">
        <v>1943</v>
      </c>
      <c r="F506">
        <v>2</v>
      </c>
      <c r="G506" t="s">
        <v>88</v>
      </c>
      <c r="H506" t="s">
        <v>410</v>
      </c>
      <c r="I506" t="s">
        <v>350</v>
      </c>
      <c r="J506" t="s">
        <v>527</v>
      </c>
      <c r="K506" s="32">
        <f>(C506-VLOOKUP(H506,Riders!$A$2:$D$4499,4,FALSE))/365</f>
        <v>26.786301369863015</v>
      </c>
      <c r="L506" s="32">
        <f>(C506-VLOOKUP(I506,Riders!$A$2:$D$4499,4,FALSE))/365</f>
        <v>28.767123287671232</v>
      </c>
      <c r="M506" s="32">
        <f>(C506-VLOOKUP(J506,Riders!$A$2:$D$4499,4,FALSE))/365</f>
        <v>22.213698630136985</v>
      </c>
      <c r="N506">
        <v>1</v>
      </c>
      <c r="O506">
        <v>11.79</v>
      </c>
      <c r="P506">
        <v>7.4279999999999999</v>
      </c>
      <c r="Q506">
        <v>6.7380000000000004</v>
      </c>
      <c r="R506">
        <v>6.7270000000000003</v>
      </c>
      <c r="S506">
        <v>6.7279999999999998</v>
      </c>
      <c r="T506">
        <v>6.8650000000000002</v>
      </c>
      <c r="U506">
        <v>46.276000000000003</v>
      </c>
      <c r="V506">
        <v>58.345999999999997</v>
      </c>
    </row>
    <row r="507" spans="1:22" x14ac:dyDescent="0.45">
      <c r="A507" t="s">
        <v>331</v>
      </c>
      <c r="B507">
        <v>2026</v>
      </c>
      <c r="C507" s="9">
        <v>46309</v>
      </c>
      <c r="D507" t="s">
        <v>103</v>
      </c>
      <c r="E507" t="s">
        <v>1943</v>
      </c>
      <c r="F507">
        <v>2</v>
      </c>
      <c r="G507" t="s">
        <v>34</v>
      </c>
      <c r="H507" t="s">
        <v>570</v>
      </c>
      <c r="I507" t="s">
        <v>546</v>
      </c>
      <c r="J507" t="s">
        <v>441</v>
      </c>
      <c r="K507" s="32">
        <f>(C507-VLOOKUP(H507,Riders!$A$2:$D$4499,4,FALSE))/365</f>
        <v>24.621917808219177</v>
      </c>
      <c r="L507" s="32">
        <f>(C507-VLOOKUP(I507,Riders!$A$2:$D$4499,4,FALSE))/365</f>
        <v>28.397260273972602</v>
      </c>
      <c r="M507" s="32">
        <f>(C507-VLOOKUP(J507,Riders!$A$2:$D$4499,4,FALSE))/365</f>
        <v>27.112328767123287</v>
      </c>
      <c r="N507">
        <v>2</v>
      </c>
      <c r="O507">
        <v>11.627000000000001</v>
      </c>
      <c r="P507">
        <v>7.585</v>
      </c>
      <c r="Q507">
        <v>6.758</v>
      </c>
      <c r="R507">
        <v>6.6970000000000001</v>
      </c>
      <c r="S507">
        <v>6.7770000000000001</v>
      </c>
      <c r="T507">
        <v>7.032</v>
      </c>
      <c r="U507">
        <v>46.475999999999999</v>
      </c>
      <c r="V507">
        <v>58.094999999999999</v>
      </c>
    </row>
    <row r="508" spans="1:22" x14ac:dyDescent="0.45">
      <c r="A508" t="s">
        <v>331</v>
      </c>
      <c r="B508">
        <v>2026</v>
      </c>
      <c r="C508" s="9">
        <v>46309</v>
      </c>
      <c r="D508" t="s">
        <v>103</v>
      </c>
      <c r="E508" t="s">
        <v>1943</v>
      </c>
      <c r="F508">
        <v>3</v>
      </c>
      <c r="G508" t="s">
        <v>43</v>
      </c>
      <c r="H508" t="s">
        <v>508</v>
      </c>
      <c r="I508" t="s">
        <v>1979</v>
      </c>
      <c r="J508" t="s">
        <v>480</v>
      </c>
      <c r="K508" s="32">
        <f>(C508-VLOOKUP(H508,Riders!$A$2:$D$4499,4,FALSE))/365</f>
        <v>22.728767123287671</v>
      </c>
      <c r="L508" s="32">
        <f>(C508-VLOOKUP(I508,Riders!$A$2:$D$4499,4,FALSE))/365</f>
        <v>21.054794520547944</v>
      </c>
      <c r="M508" s="32">
        <f>(C508-VLOOKUP(J508,Riders!$A$2:$D$4499,4,FALSE))/365</f>
        <v>21.517808219178082</v>
      </c>
      <c r="N508">
        <v>1</v>
      </c>
      <c r="O508">
        <v>11.519</v>
      </c>
      <c r="P508">
        <v>7.3239999999999998</v>
      </c>
      <c r="Q508">
        <v>6.6150000000000002</v>
      </c>
      <c r="R508">
        <v>6.5549999999999997</v>
      </c>
      <c r="S508">
        <v>6.7149999999999999</v>
      </c>
      <c r="T508">
        <v>6.9180000000000001</v>
      </c>
      <c r="U508">
        <v>45.646000000000001</v>
      </c>
      <c r="V508">
        <v>59.151000000000003</v>
      </c>
    </row>
    <row r="509" spans="1:22" x14ac:dyDescent="0.45">
      <c r="A509" t="s">
        <v>331</v>
      </c>
      <c r="B509">
        <v>2026</v>
      </c>
      <c r="C509" s="9">
        <v>46309</v>
      </c>
      <c r="D509" t="s">
        <v>103</v>
      </c>
      <c r="E509" t="s">
        <v>1943</v>
      </c>
      <c r="F509">
        <v>3</v>
      </c>
      <c r="G509" t="s">
        <v>37</v>
      </c>
      <c r="H509" t="s">
        <v>446</v>
      </c>
      <c r="I509" t="s">
        <v>502</v>
      </c>
      <c r="J509" t="s">
        <v>493</v>
      </c>
      <c r="K509" s="32">
        <f>(C509-VLOOKUP(H509,Riders!$A$2:$D$4499,4,FALSE))/365</f>
        <v>26.805479452054794</v>
      </c>
      <c r="L509" s="32">
        <f>(C509-VLOOKUP(I509,Riders!$A$2:$D$4499,4,FALSE))/365</f>
        <v>25.734246575342464</v>
      </c>
      <c r="M509" s="32">
        <f>(C509-VLOOKUP(J509,Riders!$A$2:$D$4499,4,FALSE))/365</f>
        <v>28.284931506849315</v>
      </c>
      <c r="N509">
        <v>2</v>
      </c>
      <c r="O509">
        <v>11.952</v>
      </c>
      <c r="P509">
        <v>7.3259999999999996</v>
      </c>
      <c r="Q509">
        <v>6.8769999999999998</v>
      </c>
      <c r="R509">
        <v>6.9649999999999999</v>
      </c>
      <c r="S509">
        <v>6.8220000000000001</v>
      </c>
      <c r="T509">
        <v>7.0369999999999999</v>
      </c>
      <c r="U509">
        <v>46.978999999999999</v>
      </c>
      <c r="V509">
        <v>57.472000000000001</v>
      </c>
    </row>
    <row r="510" spans="1:22" x14ac:dyDescent="0.45">
      <c r="A510" t="s">
        <v>331</v>
      </c>
      <c r="B510">
        <v>2026</v>
      </c>
      <c r="C510" s="9">
        <v>46309</v>
      </c>
      <c r="D510" t="s">
        <v>103</v>
      </c>
      <c r="E510" t="s">
        <v>1943</v>
      </c>
      <c r="F510">
        <v>4</v>
      </c>
      <c r="G510" t="s">
        <v>79</v>
      </c>
      <c r="H510" t="s">
        <v>431</v>
      </c>
      <c r="I510" t="s">
        <v>492</v>
      </c>
      <c r="J510" t="s">
        <v>561</v>
      </c>
      <c r="K510" s="32">
        <f>(C510-VLOOKUP(H510,Riders!$A$2:$D$4499,4,FALSE))/365</f>
        <v>28.12876712328767</v>
      </c>
      <c r="L510" s="32">
        <f>(C510-VLOOKUP(I510,Riders!$A$2:$D$4499,4,FALSE))/365</f>
        <v>23.827397260273973</v>
      </c>
      <c r="M510" s="32">
        <f>(C510-VLOOKUP(J510,Riders!$A$2:$D$4499,4,FALSE))/365</f>
        <v>24.279452054794522</v>
      </c>
      <c r="N510">
        <v>1</v>
      </c>
      <c r="O510">
        <v>11.542999999999999</v>
      </c>
      <c r="P510">
        <v>7.1539999999999999</v>
      </c>
      <c r="Q510">
        <v>6.7329999999999997</v>
      </c>
      <c r="R510">
        <v>6.827</v>
      </c>
      <c r="S510">
        <v>6.7439999999999998</v>
      </c>
      <c r="T510">
        <v>6.9249999999999998</v>
      </c>
      <c r="U510">
        <v>45.926000000000002</v>
      </c>
      <c r="V510">
        <v>58.79</v>
      </c>
    </row>
    <row r="511" spans="1:22" x14ac:dyDescent="0.45">
      <c r="A511" t="s">
        <v>331</v>
      </c>
      <c r="B511">
        <v>2026</v>
      </c>
      <c r="C511" s="9">
        <v>46309</v>
      </c>
      <c r="D511" t="s">
        <v>103</v>
      </c>
      <c r="E511" t="s">
        <v>1943</v>
      </c>
      <c r="F511">
        <v>4</v>
      </c>
      <c r="G511" t="s">
        <v>52</v>
      </c>
      <c r="H511" t="s">
        <v>520</v>
      </c>
      <c r="I511" t="s">
        <v>1981</v>
      </c>
      <c r="J511" t="s">
        <v>346</v>
      </c>
      <c r="K511" s="32">
        <f>(C511-VLOOKUP(H511,Riders!$A$2:$D$4499,4,FALSE))/365</f>
        <v>20.802739726027397</v>
      </c>
      <c r="L511" s="32">
        <f>(C511-VLOOKUP(I511,Riders!$A$2:$D$4499,4,FALSE))/365</f>
        <v>28.572602739726026</v>
      </c>
      <c r="M511" s="32">
        <f>(C511-VLOOKUP(J511,Riders!$A$2:$D$4499,4,FALSE))/365</f>
        <v>27.484931506849314</v>
      </c>
      <c r="N511">
        <v>2</v>
      </c>
      <c r="O511">
        <v>12.458</v>
      </c>
      <c r="P511">
        <v>7.6790000000000003</v>
      </c>
      <c r="Q511">
        <v>6.891</v>
      </c>
      <c r="R511">
        <v>6.8360000000000003</v>
      </c>
      <c r="S511">
        <v>7.2279999999999998</v>
      </c>
      <c r="T511">
        <v>7.6260000000000003</v>
      </c>
      <c r="U511">
        <v>48.718000000000004</v>
      </c>
      <c r="V511">
        <v>55.420999999999999</v>
      </c>
    </row>
    <row r="512" spans="1:22" x14ac:dyDescent="0.45">
      <c r="A512" t="s">
        <v>331</v>
      </c>
      <c r="B512">
        <v>2026</v>
      </c>
      <c r="C512" s="9">
        <v>46309</v>
      </c>
      <c r="D512" t="s">
        <v>103</v>
      </c>
      <c r="E512" t="s">
        <v>31</v>
      </c>
      <c r="F512" t="s">
        <v>578</v>
      </c>
      <c r="G512" t="s">
        <v>43</v>
      </c>
      <c r="H512" t="s">
        <v>508</v>
      </c>
      <c r="I512" t="s">
        <v>533</v>
      </c>
      <c r="J512" t="s">
        <v>480</v>
      </c>
      <c r="K512" s="32">
        <f>(C512-VLOOKUP(H512,Riders!$A$2:$D$4499,4,FALSE))/365</f>
        <v>22.728767123287671</v>
      </c>
      <c r="L512" s="32">
        <f>(C512-VLOOKUP(I512,Riders!$A$2:$D$4499,4,FALSE))/365</f>
        <v>23.139726027397259</v>
      </c>
      <c r="M512" s="32">
        <f>(C512-VLOOKUP(J512,Riders!$A$2:$D$4499,4,FALSE))/365</f>
        <v>21.517808219178082</v>
      </c>
      <c r="N512">
        <v>1</v>
      </c>
      <c r="O512">
        <v>11.484999999999999</v>
      </c>
      <c r="P512">
        <v>7.2899999999999991</v>
      </c>
      <c r="Q512">
        <v>6.5750000000000028</v>
      </c>
      <c r="R512">
        <v>6.5559999999999974</v>
      </c>
      <c r="S512">
        <v>6.722999999999999</v>
      </c>
      <c r="T512">
        <v>6.9490000000000052</v>
      </c>
      <c r="U512" s="21">
        <f>IF(COUNT(O512:T512)=6,SUM(O512:T512),"")</f>
        <v>45.578000000000003</v>
      </c>
      <c r="V512" s="21">
        <f>3.6*750/U512</f>
        <v>59.239106586511035</v>
      </c>
    </row>
    <row r="513" spans="1:22" x14ac:dyDescent="0.45">
      <c r="A513" t="s">
        <v>331</v>
      </c>
      <c r="B513">
        <v>2026</v>
      </c>
      <c r="C513" s="9">
        <v>46309</v>
      </c>
      <c r="D513" t="s">
        <v>103</v>
      </c>
      <c r="E513" t="s">
        <v>31</v>
      </c>
      <c r="F513" t="s">
        <v>578</v>
      </c>
      <c r="G513" t="s">
        <v>79</v>
      </c>
      <c r="H513" t="s">
        <v>431</v>
      </c>
      <c r="I513" t="s">
        <v>492</v>
      </c>
      <c r="J513" t="s">
        <v>561</v>
      </c>
      <c r="K513" s="32">
        <f>(C513-VLOOKUP(H513,Riders!$A$2:$D$4499,4,FALSE))/365</f>
        <v>28.12876712328767</v>
      </c>
      <c r="L513" s="32">
        <f>(C513-VLOOKUP(I513,Riders!$A$2:$D$4499,4,FALSE))/365</f>
        <v>23.827397260273973</v>
      </c>
      <c r="M513" s="32">
        <f>(C513-VLOOKUP(J513,Riders!$A$2:$D$4499,4,FALSE))/365</f>
        <v>24.279452054794522</v>
      </c>
      <c r="N513">
        <v>2</v>
      </c>
      <c r="O513">
        <v>11.457000000000001</v>
      </c>
      <c r="P513">
        <v>7.1460000000000008</v>
      </c>
      <c r="Q513">
        <v>6.7489999999999988</v>
      </c>
      <c r="R513">
        <v>6.9009999999999998</v>
      </c>
      <c r="S513">
        <v>6.7550000000000026</v>
      </c>
      <c r="T513">
        <v>6.9249999999999972</v>
      </c>
      <c r="U513" s="21">
        <f>IF(COUNT(O513:T513)=6,SUM(O513:T513),"")</f>
        <v>45.933</v>
      </c>
      <c r="V513" s="21">
        <f>3.6*750/U513</f>
        <v>58.781268369146368</v>
      </c>
    </row>
    <row r="514" spans="1:22" x14ac:dyDescent="0.45">
      <c r="A514" t="s">
        <v>331</v>
      </c>
      <c r="B514">
        <v>2026</v>
      </c>
      <c r="C514" s="9">
        <v>46309</v>
      </c>
      <c r="D514" t="s">
        <v>103</v>
      </c>
      <c r="E514" t="s">
        <v>31</v>
      </c>
      <c r="F514" t="s">
        <v>579</v>
      </c>
      <c r="G514" t="s">
        <v>88</v>
      </c>
      <c r="H514" t="s">
        <v>410</v>
      </c>
      <c r="I514" t="s">
        <v>350</v>
      </c>
      <c r="J514" t="s">
        <v>527</v>
      </c>
      <c r="K514" s="32">
        <f>(C514-VLOOKUP(H514,Riders!$A$2:$D$4499,4,FALSE))/365</f>
        <v>26.786301369863015</v>
      </c>
      <c r="L514" s="32">
        <f>(C514-VLOOKUP(I514,Riders!$A$2:$D$4499,4,FALSE))/365</f>
        <v>28.767123287671232</v>
      </c>
      <c r="M514" s="32">
        <f>(C514-VLOOKUP(J514,Riders!$A$2:$D$4499,4,FALSE))/365</f>
        <v>22.213698630136985</v>
      </c>
      <c r="N514">
        <v>3</v>
      </c>
      <c r="O514">
        <v>11.714</v>
      </c>
      <c r="P514">
        <v>7.4290000000000003</v>
      </c>
      <c r="Q514">
        <v>6.7590000000000003</v>
      </c>
      <c r="R514">
        <v>6.7419999999999973</v>
      </c>
      <c r="S514">
        <v>6.7380000000000004</v>
      </c>
      <c r="T514">
        <v>6.8940000000000046</v>
      </c>
      <c r="U514" s="21">
        <f>IF(COUNT(O514:T514)=6,SUM(O514:T514),"")</f>
        <v>46.276000000000003</v>
      </c>
      <c r="V514" s="21">
        <f>3.6*750/U514</f>
        <v>58.34557870170282</v>
      </c>
    </row>
    <row r="515" spans="1:22" x14ac:dyDescent="0.45">
      <c r="A515" t="s">
        <v>331</v>
      </c>
      <c r="B515">
        <v>2026</v>
      </c>
      <c r="C515" s="9">
        <v>46309</v>
      </c>
      <c r="D515" t="s">
        <v>103</v>
      </c>
      <c r="E515" t="s">
        <v>31</v>
      </c>
      <c r="F515" t="s">
        <v>579</v>
      </c>
      <c r="G515" t="s">
        <v>524</v>
      </c>
      <c r="H515" t="s">
        <v>525</v>
      </c>
      <c r="I515" t="s">
        <v>548</v>
      </c>
      <c r="J515" t="s">
        <v>523</v>
      </c>
      <c r="K515" s="32">
        <f>(C515-VLOOKUP(H515,Riders!$A$2:$D$4499,4,FALSE))/365</f>
        <v>26.219178082191782</v>
      </c>
      <c r="L515" s="32">
        <f>(C515-VLOOKUP(I515,Riders!$A$2:$D$4499,4,FALSE))/365</f>
        <v>19.895890410958906</v>
      </c>
      <c r="M515" s="32">
        <f>(C515-VLOOKUP(J515,Riders!$A$2:$D$4499,4,FALSE))/365</f>
        <v>23.427397260273974</v>
      </c>
      <c r="N515">
        <v>4</v>
      </c>
      <c r="O515">
        <v>11.704000000000001</v>
      </c>
      <c r="P515">
        <v>7.1289999999999978</v>
      </c>
      <c r="Q515">
        <v>6.8820000000000006</v>
      </c>
      <c r="R515">
        <v>6.7570000000000006</v>
      </c>
      <c r="S515">
        <v>6.9450000000000003</v>
      </c>
      <c r="T515">
        <v>7.2950000000000017</v>
      </c>
      <c r="U515" s="21">
        <f>IF(COUNT(O515:T515)=6,SUM(O515:T515),"")</f>
        <v>46.712000000000003</v>
      </c>
      <c r="V515" s="21">
        <f>3.6*750/U515</f>
        <v>57.800993320774104</v>
      </c>
    </row>
  </sheetData>
  <autoFilter ref="A1:V344" xr:uid="{00000000-0009-0000-0000-000003000000}">
    <sortState xmlns:xlrd2="http://schemas.microsoft.com/office/spreadsheetml/2017/richdata2" ref="A2:V476">
      <sortCondition ref="C1:C344"/>
    </sortState>
  </autoFilter>
  <conditionalFormatting sqref="A2:N141 A142:J276 A321:G328 A329:J344 A427:N476 A477:F485 A486:M515 A516:L1815 A1816:K1819 A1820:L1999 E277:J320 E345:N426 K142:N344 K477:N485 O2:V129 O132:V485 U130:V131 U512:V515 V486:V511 V516:V1999">
    <cfRule type="expression" dxfId="604" priority="100">
      <formula>$E2="R1"</formula>
    </cfRule>
    <cfRule type="expression" dxfId="603" priority="101">
      <formula>$E2="F"</formula>
    </cfRule>
    <cfRule type="expression" dxfId="602" priority="102">
      <formula>$E2="Q"</formula>
    </cfRule>
  </conditionalFormatting>
  <conditionalFormatting sqref="A277:B298">
    <cfRule type="expression" dxfId="601" priority="42">
      <formula>#REF!="R1"</formula>
    </cfRule>
    <cfRule type="expression" dxfId="600" priority="43">
      <formula>#REF!="F"</formula>
    </cfRule>
    <cfRule type="expression" dxfId="599" priority="44">
      <formula>#REF!="Q"</formula>
    </cfRule>
  </conditionalFormatting>
  <conditionalFormatting sqref="D277:D298">
    <cfRule type="expression" dxfId="598" priority="39">
      <formula>#REF!="R1"</formula>
    </cfRule>
    <cfRule type="expression" dxfId="597" priority="40">
      <formula>#REF!="F"</formula>
    </cfRule>
    <cfRule type="expression" dxfId="596" priority="41">
      <formula>#REF!="Q"</formula>
    </cfRule>
  </conditionalFormatting>
  <conditionalFormatting sqref="A299:B320">
    <cfRule type="expression" dxfId="595" priority="36">
      <formula>#REF!="R1"</formula>
    </cfRule>
    <cfRule type="expression" dxfId="594" priority="37">
      <formula>#REF!="F"</formula>
    </cfRule>
    <cfRule type="expression" dxfId="593" priority="38">
      <formula>#REF!="Q"</formula>
    </cfRule>
  </conditionalFormatting>
  <conditionalFormatting sqref="D299:D320">
    <cfRule type="expression" dxfId="592" priority="33">
      <formula>#REF!="R1"</formula>
    </cfRule>
    <cfRule type="expression" dxfId="591" priority="34">
      <formula>#REF!="F"</formula>
    </cfRule>
    <cfRule type="expression" dxfId="590" priority="35">
      <formula>#REF!="Q"</formula>
    </cfRule>
  </conditionalFormatting>
  <conditionalFormatting sqref="A345:D364">
    <cfRule type="expression" dxfId="589" priority="30">
      <formula>$E345="F"</formula>
    </cfRule>
    <cfRule type="expression" dxfId="588" priority="31">
      <formula>$E345="R1"</formula>
    </cfRule>
    <cfRule type="expression" dxfId="587" priority="32">
      <formula>$E345="Q"</formula>
    </cfRule>
  </conditionalFormatting>
  <conditionalFormatting sqref="A365:D382">
    <cfRule type="expression" dxfId="586" priority="28">
      <formula>$E365="Q"</formula>
    </cfRule>
    <cfRule type="expression" dxfId="585" priority="29">
      <formula>$E365="F"</formula>
    </cfRule>
  </conditionalFormatting>
  <conditionalFormatting sqref="O1803:P1806">
    <cfRule type="expression" dxfId="584" priority="3650">
      <formula>$E1816="R1"</formula>
    </cfRule>
    <cfRule type="expression" dxfId="583" priority="3651">
      <formula>$E1816="F"</formula>
    </cfRule>
    <cfRule type="expression" dxfId="582" priority="3652">
      <formula>$E1816="Q"</formula>
    </cfRule>
  </conditionalFormatting>
  <conditionalFormatting sqref="O486:U486 T487:U511 T512:T515 T516:U1810 T1811:T1994 U1807:U1994">
    <cfRule type="expression" dxfId="581" priority="3733">
      <formula>$E491="R1"</formula>
    </cfRule>
    <cfRule type="expression" dxfId="580" priority="3734">
      <formula>$E491="F"</formula>
    </cfRule>
    <cfRule type="expression" dxfId="579" priority="3735">
      <formula>$E491="Q"</formula>
    </cfRule>
  </conditionalFormatting>
  <conditionalFormatting sqref="G477:G485">
    <cfRule type="expression" dxfId="578" priority="25">
      <formula>$E477="R1"</formula>
    </cfRule>
    <cfRule type="expression" dxfId="577" priority="26">
      <formula>$E477="F"</formula>
    </cfRule>
    <cfRule type="expression" dxfId="576" priority="27">
      <formula>$E477="Q"</formula>
    </cfRule>
  </conditionalFormatting>
  <conditionalFormatting sqref="H477:J481">
    <cfRule type="expression" dxfId="575" priority="22">
      <formula>$E477="R1"</formula>
    </cfRule>
    <cfRule type="expression" dxfId="574" priority="23">
      <formula>$E477="F"</formula>
    </cfRule>
    <cfRule type="expression" dxfId="573" priority="24">
      <formula>$E477="Q"</formula>
    </cfRule>
  </conditionalFormatting>
  <conditionalFormatting sqref="H482:J485">
    <cfRule type="expression" dxfId="572" priority="7">
      <formula>$E482="R1"</formula>
    </cfRule>
    <cfRule type="expression" dxfId="571" priority="8">
      <formula>$E482="F"</formula>
    </cfRule>
    <cfRule type="expression" dxfId="570" priority="9">
      <formula>$E482="Q"</formula>
    </cfRule>
  </conditionalFormatting>
  <conditionalFormatting sqref="M516:N1811 M1816:N1995 N487:N488 N491:N515 N1812:N1815">
    <cfRule type="expression" dxfId="569" priority="3748">
      <formula>$E491="R1"</formula>
    </cfRule>
    <cfRule type="expression" dxfId="568" priority="3749">
      <formula>$E491="F"</formula>
    </cfRule>
    <cfRule type="expression" dxfId="567" priority="3750">
      <formula>$E491="Q"</formula>
    </cfRule>
  </conditionalFormatting>
  <conditionalFormatting sqref="O487:S488 O491:S1802 O1807:S1990 Q1803:S1806">
    <cfRule type="expression" dxfId="566" priority="3769">
      <formula>$E496="R1"</formula>
    </cfRule>
    <cfRule type="expression" dxfId="565" priority="3770">
      <formula>$E496="F"</formula>
    </cfRule>
    <cfRule type="expression" dxfId="564" priority="3771">
      <formula>$E496="Q"</formula>
    </cfRule>
  </conditionalFormatting>
  <conditionalFormatting sqref="O131:T131">
    <cfRule type="expression" dxfId="563" priority="4">
      <formula>$E131="R1"</formula>
    </cfRule>
    <cfRule type="expression" dxfId="562" priority="5">
      <formula>$E131="F"</formula>
    </cfRule>
    <cfRule type="expression" dxfId="561" priority="6">
      <formula>$E131="Q"</formula>
    </cfRule>
  </conditionalFormatting>
  <conditionalFormatting sqref="O130:T130">
    <cfRule type="expression" dxfId="560" priority="1">
      <formula>$E130="R1"</formula>
    </cfRule>
    <cfRule type="expression" dxfId="559" priority="2">
      <formula>$E130="F"</formula>
    </cfRule>
    <cfRule type="expression" dxfId="558" priority="3">
      <formula>$E130="Q"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D851"/>
  <sheetViews>
    <sheetView zoomScaleNormal="100" workbookViewId="0">
      <pane ySplit="1" topLeftCell="A770" activePane="bottomLeft" state="frozen"/>
      <selection activeCell="Q1819" sqref="Q1819"/>
      <selection pane="bottomLeft" activeCell="J770" sqref="J770"/>
    </sheetView>
  </sheetViews>
  <sheetFormatPr defaultRowHeight="14.25" x14ac:dyDescent="0.45"/>
  <cols>
    <col min="1" max="1" width="12.19921875" customWidth="1"/>
    <col min="2" max="2" width="7.19921875" bestFit="1" customWidth="1"/>
    <col min="3" max="3" width="11.53125" style="9" bestFit="1" customWidth="1"/>
    <col min="4" max="5" width="8.19921875" bestFit="1" customWidth="1"/>
    <col min="6" max="6" width="7.46484375" bestFit="1" customWidth="1"/>
    <col min="7" max="7" width="10.19921875" bestFit="1" customWidth="1"/>
    <col min="8" max="8" width="29.19921875" customWidth="1"/>
    <col min="9" max="10" width="28.53125" customWidth="1"/>
    <col min="11" max="11" width="32.19921875" customWidth="1"/>
    <col min="12" max="12" width="7.796875" customWidth="1"/>
    <col min="13" max="13" width="10.73046875" bestFit="1" customWidth="1"/>
    <col min="14" max="16" width="7.796875" customWidth="1"/>
    <col min="17" max="17" width="9.265625" style="40" bestFit="1" customWidth="1"/>
    <col min="18" max="18" width="11.73046875" style="40" customWidth="1"/>
    <col min="19" max="23" width="9.53125" style="40" customWidth="1"/>
    <col min="24" max="29" width="8.46484375" bestFit="1" customWidth="1"/>
    <col min="30" max="55" width="9.73046875" style="40" bestFit="1" customWidth="1"/>
    <col min="56" max="56" width="12.19921875" bestFit="1" customWidth="1"/>
  </cols>
  <sheetData>
    <row r="1" spans="1:56" ht="15" customHeight="1" thickBot="1" x14ac:dyDescent="0.5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5</v>
      </c>
      <c r="G1" t="s">
        <v>8</v>
      </c>
      <c r="H1" t="s">
        <v>6</v>
      </c>
      <c r="I1" t="s">
        <v>7</v>
      </c>
      <c r="J1" t="s">
        <v>1931</v>
      </c>
      <c r="K1" t="s">
        <v>1990</v>
      </c>
      <c r="L1" t="s">
        <v>9</v>
      </c>
      <c r="M1" t="s">
        <v>10</v>
      </c>
      <c r="N1" t="s">
        <v>1932</v>
      </c>
      <c r="O1" t="s">
        <v>1991</v>
      </c>
      <c r="P1" t="s">
        <v>11</v>
      </c>
      <c r="Q1" s="8" t="s">
        <v>27</v>
      </c>
      <c r="R1" t="s">
        <v>1992</v>
      </c>
      <c r="S1" t="s">
        <v>1993</v>
      </c>
      <c r="T1" t="s">
        <v>1994</v>
      </c>
      <c r="U1" t="s">
        <v>1995</v>
      </c>
      <c r="V1" t="s">
        <v>1996</v>
      </c>
      <c r="W1" t="s">
        <v>1997</v>
      </c>
      <c r="X1" t="s">
        <v>1933</v>
      </c>
      <c r="Y1" t="s">
        <v>1934</v>
      </c>
      <c r="Z1" t="s">
        <v>1935</v>
      </c>
      <c r="AA1" t="s">
        <v>1936</v>
      </c>
      <c r="AB1" t="s">
        <v>1937</v>
      </c>
      <c r="AC1" t="s">
        <v>1938</v>
      </c>
      <c r="AD1" t="s">
        <v>1998</v>
      </c>
      <c r="AE1" t="s">
        <v>1999</v>
      </c>
      <c r="AF1" t="s">
        <v>2000</v>
      </c>
      <c r="AG1" t="s">
        <v>2001</v>
      </c>
      <c r="AH1" t="s">
        <v>2002</v>
      </c>
      <c r="AI1" t="s">
        <v>2003</v>
      </c>
      <c r="AJ1" t="s">
        <v>2004</v>
      </c>
      <c r="AK1" t="s">
        <v>2005</v>
      </c>
      <c r="AL1" t="s">
        <v>2006</v>
      </c>
      <c r="AM1" t="s">
        <v>2007</v>
      </c>
      <c r="AN1" t="s">
        <v>2008</v>
      </c>
      <c r="AO1" t="s">
        <v>2009</v>
      </c>
      <c r="AP1" t="s">
        <v>2010</v>
      </c>
      <c r="AQ1" t="s">
        <v>2011</v>
      </c>
      <c r="AR1" t="s">
        <v>2012</v>
      </c>
      <c r="AS1" t="s">
        <v>2013</v>
      </c>
      <c r="AT1" t="s">
        <v>2014</v>
      </c>
      <c r="AU1" t="s">
        <v>2015</v>
      </c>
      <c r="AV1" t="s">
        <v>2016</v>
      </c>
      <c r="AW1" t="s">
        <v>2017</v>
      </c>
      <c r="AX1" t="s">
        <v>2018</v>
      </c>
      <c r="AY1" t="s">
        <v>2019</v>
      </c>
      <c r="AZ1" t="s">
        <v>2020</v>
      </c>
      <c r="BA1" t="s">
        <v>2021</v>
      </c>
      <c r="BB1" t="s">
        <v>2022</v>
      </c>
      <c r="BC1" t="s">
        <v>2023</v>
      </c>
      <c r="BD1" s="8" t="s">
        <v>28</v>
      </c>
    </row>
    <row r="2" spans="1:56" ht="15" customHeight="1" thickBot="1" x14ac:dyDescent="0.5">
      <c r="A2" t="s">
        <v>166</v>
      </c>
      <c r="B2">
        <v>2018</v>
      </c>
      <c r="C2" s="9">
        <v>43399</v>
      </c>
      <c r="D2" t="s">
        <v>30</v>
      </c>
      <c r="E2" t="s">
        <v>245</v>
      </c>
      <c r="F2" t="s">
        <v>245</v>
      </c>
      <c r="G2" t="s">
        <v>79</v>
      </c>
      <c r="H2" t="s">
        <v>224</v>
      </c>
      <c r="I2" t="s">
        <v>104</v>
      </c>
      <c r="J2" t="s">
        <v>153</v>
      </c>
      <c r="K2" t="s">
        <v>2024</v>
      </c>
      <c r="L2" s="105">
        <f>(C2-VLOOKUP(H2,Riders!$A$2:$D$3499,4,FALSE))/365</f>
        <v>26.523287671232875</v>
      </c>
      <c r="M2" s="105">
        <f>(C2-VLOOKUP(I2,Riders!$A$2:$D$3499,4,FALSE))/365</f>
        <v>24.641095890410959</v>
      </c>
      <c r="N2" s="105">
        <f>(C2-VLOOKUP(J2,Riders!$A$2:$D$3499,4,FALSE))/365</f>
        <v>24.150684931506849</v>
      </c>
      <c r="O2" s="105">
        <f>(C2-VLOOKUP(K2,Riders!$A$2:$D$3499,4,FALSE))/365</f>
        <v>20.408219178082192</v>
      </c>
      <c r="P2">
        <v>1</v>
      </c>
      <c r="Q2" s="40">
        <f t="shared" ref="Q2:Q65" si="0">IF(COUNT(X2:BC2)=32,SUM(X2:BC2)/86400,"")</f>
        <v>2.997245370370371E-3</v>
      </c>
      <c r="R2" s="86">
        <f t="shared" ref="R2:R65" si="1">Q2*86400</f>
        <v>258.96200000000005</v>
      </c>
      <c r="S2">
        <f t="shared" ref="S2:S65" si="2">IF(COUNT(X2:Y2)=2,SUM(X2:Y2),"")</f>
        <v>22.757999999999999</v>
      </c>
      <c r="T2">
        <f t="shared" ref="T2:T65" si="3">IF(COUNT(X2:AE2)=8,SUM(X2:AE2),"")</f>
        <v>69.516000000000005</v>
      </c>
      <c r="U2">
        <f t="shared" ref="U2:U65" si="4">IF(COUNT(AF2:AM2)=8,SUM(AF2:AM2),"")</f>
        <v>63.059999999999988</v>
      </c>
      <c r="V2">
        <f t="shared" ref="V2:V65" si="5">IF(COUNT(AN2:AU2)=8,SUM(AN2:AU2),"")</f>
        <v>63.800999999999988</v>
      </c>
      <c r="W2">
        <f t="shared" ref="W2:W65" si="6">IF(COUNT(AV2:BC2)=8,SUM(AV2:BC2),"")</f>
        <v>62.585000000000065</v>
      </c>
      <c r="X2" s="49">
        <v>14.321</v>
      </c>
      <c r="Y2" s="49">
        <v>8.4369999999999994</v>
      </c>
      <c r="Z2" s="49">
        <v>7.8560000000000016</v>
      </c>
      <c r="AA2" s="49">
        <v>7.7859999999999978</v>
      </c>
      <c r="AB2" s="49">
        <v>7.6610000000000014</v>
      </c>
      <c r="AC2" s="49">
        <v>7.8680000000000021</v>
      </c>
      <c r="AD2" s="3">
        <v>7.7860000000000014</v>
      </c>
      <c r="AE2" s="3">
        <v>7.8010000000000019</v>
      </c>
      <c r="AF2" s="3">
        <v>7.9620000000000033</v>
      </c>
      <c r="AG2" s="3">
        <v>7.833999999999989</v>
      </c>
      <c r="AH2" s="3">
        <v>7.8260000000000076</v>
      </c>
      <c r="AI2" s="3">
        <v>7.9479999999999791</v>
      </c>
      <c r="AJ2" s="3">
        <v>7.8510000000000133</v>
      </c>
      <c r="AK2" s="3">
        <v>7.8240000000000123</v>
      </c>
      <c r="AL2" s="3">
        <v>7.9359999999999786</v>
      </c>
      <c r="AM2" s="3">
        <v>7.8790000000000049</v>
      </c>
      <c r="AN2" s="3">
        <v>7.8670000000000186</v>
      </c>
      <c r="AO2" s="3">
        <v>7.8799999999999946</v>
      </c>
      <c r="AP2" s="3">
        <v>7.9980000000000189</v>
      </c>
      <c r="AQ2" s="3">
        <v>7.9359999999999786</v>
      </c>
      <c r="AR2" s="3">
        <v>7.9019999999999868</v>
      </c>
      <c r="AS2" s="3">
        <v>7.9900000000000091</v>
      </c>
      <c r="AT2" s="3">
        <v>8.1899999999999977</v>
      </c>
      <c r="AU2" s="3">
        <v>8.0379999999999825</v>
      </c>
      <c r="AV2" s="3">
        <v>7.9920000000000471</v>
      </c>
      <c r="AW2" s="3">
        <v>8.1169999999999618</v>
      </c>
      <c r="AX2" s="3">
        <v>7.867999999999995</v>
      </c>
      <c r="AY2" s="3">
        <v>7.7880000000000109</v>
      </c>
      <c r="AZ2" s="3">
        <v>7.8829999999999814</v>
      </c>
      <c r="BA2" s="3">
        <v>7.6699999999999866</v>
      </c>
      <c r="BB2" s="3">
        <v>7.6420000000000528</v>
      </c>
      <c r="BC2" s="3">
        <v>7.6250000000000284</v>
      </c>
      <c r="BD2" s="83">
        <f t="shared" ref="BD2:BD65" si="7">IF(COUNT(X2:BC2)=32,3.6*4000/R2,"")</f>
        <v>55.606614097821293</v>
      </c>
    </row>
    <row r="3" spans="1:56" ht="15" customHeight="1" thickBot="1" x14ac:dyDescent="0.5">
      <c r="A3" t="s">
        <v>166</v>
      </c>
      <c r="B3">
        <v>2018</v>
      </c>
      <c r="C3" s="9">
        <v>43399</v>
      </c>
      <c r="D3" t="s">
        <v>30</v>
      </c>
      <c r="E3" t="s">
        <v>245</v>
      </c>
      <c r="F3" t="s">
        <v>245</v>
      </c>
      <c r="G3" t="s">
        <v>61</v>
      </c>
      <c r="H3" t="s">
        <v>167</v>
      </c>
      <c r="I3" t="s">
        <v>2025</v>
      </c>
      <c r="J3" t="s">
        <v>2026</v>
      </c>
      <c r="K3" t="s">
        <v>2027</v>
      </c>
      <c r="L3" s="105">
        <f>(C3-VLOOKUP(H3,Riders!$A$2:$D$3499,4,FALSE))/365</f>
        <v>20.673972602739727</v>
      </c>
      <c r="M3" s="105">
        <f>(C3-VLOOKUP(I3,Riders!$A$2:$D$3499,4,FALSE))/365</f>
        <v>20.621917808219177</v>
      </c>
      <c r="N3" s="105">
        <f>(C3-VLOOKUP(J3,Riders!$A$2:$D$3499,4,FALSE))/365</f>
        <v>30.304109589041097</v>
      </c>
      <c r="O3" s="105">
        <f>(C3-VLOOKUP(K3,Riders!$A$2:$D$3499,4,FALSE))/365</f>
        <v>36.295890410958904</v>
      </c>
      <c r="P3">
        <v>2</v>
      </c>
      <c r="Q3" s="40">
        <f t="shared" si="0"/>
        <v>3.0158564814814809E-3</v>
      </c>
      <c r="R3" s="86">
        <f t="shared" si="1"/>
        <v>260.56999999999994</v>
      </c>
      <c r="S3">
        <f t="shared" si="2"/>
        <v>22.914000000000001</v>
      </c>
      <c r="T3">
        <f t="shared" si="3"/>
        <v>70.073999999999998</v>
      </c>
      <c r="U3">
        <f t="shared" si="4"/>
        <v>63.305000000000021</v>
      </c>
      <c r="V3">
        <f t="shared" si="5"/>
        <v>63.667000000000002</v>
      </c>
      <c r="W3">
        <f t="shared" si="6"/>
        <v>63.523999999999916</v>
      </c>
      <c r="X3" s="50">
        <v>14.401999999999999</v>
      </c>
      <c r="Y3" s="50">
        <v>8.5120000000000022</v>
      </c>
      <c r="Z3" s="50">
        <v>8.0189999999999984</v>
      </c>
      <c r="AA3" s="50">
        <v>7.8689999999999998</v>
      </c>
      <c r="AB3" s="50">
        <v>7.921999999999997</v>
      </c>
      <c r="AC3" s="50">
        <v>7.7520000000000016</v>
      </c>
      <c r="AD3" s="81">
        <v>7.7569999999999979</v>
      </c>
      <c r="AE3" s="81">
        <v>7.8410000000000011</v>
      </c>
      <c r="AF3" s="81">
        <v>7.7780000000000058</v>
      </c>
      <c r="AG3" s="81">
        <v>7.9089999999999918</v>
      </c>
      <c r="AH3" s="81">
        <v>7.8220000000000027</v>
      </c>
      <c r="AI3" s="81">
        <v>7.8740000000000094</v>
      </c>
      <c r="AJ3" s="81">
        <v>8.0749999999999886</v>
      </c>
      <c r="AK3" s="81">
        <v>8.0740000000000123</v>
      </c>
      <c r="AL3" s="81">
        <v>7.8889999999999816</v>
      </c>
      <c r="AM3" s="81">
        <v>7.8840000000000288</v>
      </c>
      <c r="AN3" s="81">
        <v>7.9699999999999704</v>
      </c>
      <c r="AO3" s="81">
        <v>7.8230000000000359</v>
      </c>
      <c r="AP3" s="81">
        <v>7.8199999999999932</v>
      </c>
      <c r="AQ3" s="81">
        <v>7.9359999999999786</v>
      </c>
      <c r="AR3" s="81">
        <v>7.921999999999997</v>
      </c>
      <c r="AS3" s="81">
        <v>8.0109999999999957</v>
      </c>
      <c r="AT3" s="81">
        <v>8.1630000000000109</v>
      </c>
      <c r="AU3" s="81">
        <v>8.0220000000000198</v>
      </c>
      <c r="AV3" s="81">
        <v>7.7979999999999734</v>
      </c>
      <c r="AW3" s="81">
        <v>7.7520000000000104</v>
      </c>
      <c r="AX3" s="81">
        <v>7.8689999999999998</v>
      </c>
      <c r="AY3" s="81">
        <v>7.872999999999962</v>
      </c>
      <c r="AZ3" s="81">
        <v>7.9290000000000589</v>
      </c>
      <c r="BA3" s="81">
        <v>8.1329999999999529</v>
      </c>
      <c r="BB3" s="81">
        <v>8.0420000000000016</v>
      </c>
      <c r="BC3" s="81">
        <v>8.1279999999999575</v>
      </c>
      <c r="BD3" s="83">
        <f t="shared" si="7"/>
        <v>55.263460874237261</v>
      </c>
    </row>
    <row r="4" spans="1:56" ht="15" customHeight="1" thickBot="1" x14ac:dyDescent="0.5">
      <c r="A4" t="s">
        <v>166</v>
      </c>
      <c r="B4">
        <v>2018</v>
      </c>
      <c r="C4" s="9">
        <v>43399</v>
      </c>
      <c r="D4" t="s">
        <v>30</v>
      </c>
      <c r="E4" t="s">
        <v>245</v>
      </c>
      <c r="F4" t="s">
        <v>245</v>
      </c>
      <c r="G4" t="s">
        <v>37</v>
      </c>
      <c r="H4" t="s">
        <v>273</v>
      </c>
      <c r="I4" t="s">
        <v>446</v>
      </c>
      <c r="J4" t="s">
        <v>35</v>
      </c>
      <c r="K4" t="s">
        <v>460</v>
      </c>
      <c r="L4" s="105">
        <f>(C4-VLOOKUP(H4,Riders!$A$2:$D$3499,4,FALSE))/365</f>
        <v>30.786301369863015</v>
      </c>
      <c r="M4" s="105">
        <f>(C4-VLOOKUP(I4,Riders!$A$2:$D$3499,4,FALSE))/365</f>
        <v>18.832876712328765</v>
      </c>
      <c r="N4" s="105">
        <f>(C4-VLOOKUP(J4,Riders!$A$2:$D$3499,4,FALSE))/365</f>
        <v>20.989041095890411</v>
      </c>
      <c r="O4" s="105">
        <f>(C4-VLOOKUP(K4,Riders!$A$2:$D$3499,4,FALSE))/365</f>
        <v>29.44109589041096</v>
      </c>
      <c r="P4">
        <v>3</v>
      </c>
      <c r="Q4" s="40">
        <f t="shared" si="0"/>
        <v>3.04525462962963E-3</v>
      </c>
      <c r="R4" s="86">
        <f t="shared" si="1"/>
        <v>263.11</v>
      </c>
      <c r="S4">
        <f t="shared" si="2"/>
        <v>22.420999999999999</v>
      </c>
      <c r="T4">
        <f t="shared" si="3"/>
        <v>70.349999999999994</v>
      </c>
      <c r="U4">
        <f t="shared" si="4"/>
        <v>63.070999999999998</v>
      </c>
      <c r="V4">
        <f t="shared" si="5"/>
        <v>64.029000000000053</v>
      </c>
      <c r="W4">
        <f t="shared" si="6"/>
        <v>65.659999999999968</v>
      </c>
      <c r="X4" s="92">
        <v>14.317</v>
      </c>
      <c r="Y4" s="93">
        <v>8.1039999999999992</v>
      </c>
      <c r="Z4" s="93">
        <v>7.9370000000000012</v>
      </c>
      <c r="AA4" s="93">
        <v>8.0620000000000012</v>
      </c>
      <c r="AB4" s="93">
        <v>7.9639999999999986</v>
      </c>
      <c r="AC4" s="93">
        <v>8.1390000000000029</v>
      </c>
      <c r="AD4" s="93">
        <v>7.9329999999999927</v>
      </c>
      <c r="AE4" s="93">
        <v>7.8939999999999984</v>
      </c>
      <c r="AF4" s="93">
        <v>7.9370000000000118</v>
      </c>
      <c r="AG4" s="93">
        <v>7.8080000000000069</v>
      </c>
      <c r="AH4" s="93">
        <v>7.8689999999999856</v>
      </c>
      <c r="AI4" s="93">
        <v>8.0240000000000009</v>
      </c>
      <c r="AJ4" s="93">
        <v>7.789999999999992</v>
      </c>
      <c r="AK4" s="93">
        <v>7.7579999999999956</v>
      </c>
      <c r="AL4" s="93">
        <v>7.9420000000000073</v>
      </c>
      <c r="AM4" s="93">
        <v>7.9429999999999978</v>
      </c>
      <c r="AN4" s="93">
        <v>8.0120000000000005</v>
      </c>
      <c r="AO4" s="93">
        <v>8.2040000000000077</v>
      </c>
      <c r="AP4" s="93">
        <v>7.9509999999999934</v>
      </c>
      <c r="AQ4" s="93">
        <v>7.9510000000000218</v>
      </c>
      <c r="AR4" s="93">
        <v>7.9429999999999552</v>
      </c>
      <c r="AS4" s="93">
        <v>8.0840000000000316</v>
      </c>
      <c r="AT4" s="93">
        <v>7.9420000000000073</v>
      </c>
      <c r="AU4" s="93">
        <v>7.9420000000000357</v>
      </c>
      <c r="AV4" s="93">
        <v>8.2389999999999759</v>
      </c>
      <c r="AW4" s="93">
        <v>8.150999999999982</v>
      </c>
      <c r="AX4" s="93">
        <v>8.3019999999999925</v>
      </c>
      <c r="AY4" s="93">
        <v>8.0660000000000025</v>
      </c>
      <c r="AZ4" s="93">
        <v>8.0509999999999877</v>
      </c>
      <c r="BA4" s="93">
        <v>8.1759999999999877</v>
      </c>
      <c r="BB4" s="93">
        <v>8.438999999999993</v>
      </c>
      <c r="BC4" s="93">
        <v>8.2360000000000468</v>
      </c>
      <c r="BD4" s="83">
        <f t="shared" si="7"/>
        <v>54.729960852875223</v>
      </c>
    </row>
    <row r="5" spans="1:56" ht="15" customHeight="1" thickBot="1" x14ac:dyDescent="0.5">
      <c r="A5" t="s">
        <v>166</v>
      </c>
      <c r="B5">
        <v>2018</v>
      </c>
      <c r="C5" s="9">
        <v>43399</v>
      </c>
      <c r="D5" t="s">
        <v>30</v>
      </c>
      <c r="E5" t="s">
        <v>245</v>
      </c>
      <c r="F5" t="s">
        <v>245</v>
      </c>
      <c r="G5" t="s">
        <v>88</v>
      </c>
      <c r="H5" t="s">
        <v>163</v>
      </c>
      <c r="I5" t="s">
        <v>2028</v>
      </c>
      <c r="J5" t="s">
        <v>2029</v>
      </c>
      <c r="K5" t="s">
        <v>274</v>
      </c>
      <c r="L5" s="105">
        <f>(C5-VLOOKUP(H5,Riders!$A$2:$D$3499,4,FALSE))/365</f>
        <v>19.945205479452056</v>
      </c>
      <c r="M5" s="105">
        <f>(C5-VLOOKUP(I5,Riders!$A$2:$D$3499,4,FALSE))/365</f>
        <v>35.463013698630135</v>
      </c>
      <c r="N5" s="105">
        <f>(C5-VLOOKUP(J5,Riders!$A$2:$D$3499,4,FALSE))/365</f>
        <v>30.402739726027399</v>
      </c>
      <c r="O5" s="105">
        <f>(C5-VLOOKUP(K5,Riders!$A$2:$D$3499,4,FALSE))/365</f>
        <v>22.295890410958904</v>
      </c>
      <c r="P5">
        <v>4</v>
      </c>
      <c r="Q5" s="40">
        <f t="shared" si="0"/>
        <v>3.0473379629629631E-3</v>
      </c>
      <c r="R5" s="86">
        <f t="shared" si="1"/>
        <v>263.29000000000002</v>
      </c>
      <c r="S5">
        <f t="shared" si="2"/>
        <v>22.638999999999999</v>
      </c>
      <c r="T5">
        <f t="shared" si="3"/>
        <v>70.447000000000003</v>
      </c>
      <c r="U5">
        <f t="shared" si="4"/>
        <v>64.347000000000037</v>
      </c>
      <c r="V5">
        <f t="shared" si="5"/>
        <v>64.406999999999954</v>
      </c>
      <c r="W5">
        <f t="shared" si="6"/>
        <v>64.089000000000027</v>
      </c>
      <c r="X5" s="33">
        <v>14.186999999999999</v>
      </c>
      <c r="Y5" s="3">
        <v>8.452</v>
      </c>
      <c r="Z5" s="3">
        <v>8.0459999999999994</v>
      </c>
      <c r="AA5" s="3">
        <v>7.9920000000000009</v>
      </c>
      <c r="AB5" s="3">
        <v>7.8609999999999971</v>
      </c>
      <c r="AC5" s="3">
        <v>7.8940000000000046</v>
      </c>
      <c r="AD5" s="3">
        <v>8.0620000000000047</v>
      </c>
      <c r="AE5" s="3">
        <v>7.9529999999999959</v>
      </c>
      <c r="AF5" s="3">
        <v>7.9829999999999899</v>
      </c>
      <c r="AG5" s="3">
        <v>8.048000000000016</v>
      </c>
      <c r="AH5" s="3">
        <v>7.900999999999982</v>
      </c>
      <c r="AI5" s="3">
        <v>7.8740000000000236</v>
      </c>
      <c r="AJ5" s="3">
        <v>7.9959999999999951</v>
      </c>
      <c r="AK5" s="3">
        <v>8.1610000000000014</v>
      </c>
      <c r="AL5" s="3">
        <v>8.1679999999999922</v>
      </c>
      <c r="AM5" s="3">
        <v>8.2160000000000366</v>
      </c>
      <c r="AN5" s="3">
        <v>8.1049999999999613</v>
      </c>
      <c r="AO5" s="3">
        <v>8.0620000000000118</v>
      </c>
      <c r="AP5" s="3">
        <v>8.0819999999999936</v>
      </c>
      <c r="AQ5" s="3">
        <v>8.1569999999999823</v>
      </c>
      <c r="AR5" s="3">
        <v>7.9910000000000139</v>
      </c>
      <c r="AS5" s="3">
        <v>7.9630000000000223</v>
      </c>
      <c r="AT5" s="3">
        <v>8.0679999999999836</v>
      </c>
      <c r="AU5" s="3">
        <v>7.978999999999985</v>
      </c>
      <c r="AV5" s="3">
        <v>8.0289999999999964</v>
      </c>
      <c r="AW5" s="3">
        <v>7.9580000000000268</v>
      </c>
      <c r="AX5" s="3">
        <v>8.1549999999999727</v>
      </c>
      <c r="AY5" s="3">
        <v>8.0219999999999914</v>
      </c>
      <c r="AZ5" s="3">
        <v>8.1630000000000109</v>
      </c>
      <c r="BA5" s="3">
        <v>8.0370000000000346</v>
      </c>
      <c r="BB5" s="3">
        <v>7.9189999999999543</v>
      </c>
      <c r="BC5" s="3">
        <v>7.80600000000004</v>
      </c>
      <c r="BD5" s="83">
        <f t="shared" si="7"/>
        <v>54.692544342739943</v>
      </c>
    </row>
    <row r="6" spans="1:56" ht="15" customHeight="1" thickBot="1" x14ac:dyDescent="0.5">
      <c r="A6" t="s">
        <v>166</v>
      </c>
      <c r="B6">
        <v>2018</v>
      </c>
      <c r="C6" s="9">
        <v>43399</v>
      </c>
      <c r="D6" t="s">
        <v>30</v>
      </c>
      <c r="E6" t="s">
        <v>245</v>
      </c>
      <c r="F6" t="s">
        <v>245</v>
      </c>
      <c r="G6" t="s">
        <v>96</v>
      </c>
      <c r="H6" t="s">
        <v>165</v>
      </c>
      <c r="I6" t="s">
        <v>2030</v>
      </c>
      <c r="J6" t="s">
        <v>327</v>
      </c>
      <c r="K6" t="s">
        <v>2031</v>
      </c>
      <c r="L6" s="105">
        <f>(C6-VLOOKUP(H6,Riders!$A$2:$D$3499,4,FALSE))/365</f>
        <v>23.583561643835615</v>
      </c>
      <c r="M6" s="105">
        <f>(C6-VLOOKUP(I6,Riders!$A$2:$D$3499,4,FALSE))/365</f>
        <v>27.353424657534248</v>
      </c>
      <c r="N6" s="105">
        <f>(C6-VLOOKUP(J6,Riders!$A$2:$D$3499,4,FALSE))/365</f>
        <v>23.791780821917808</v>
      </c>
      <c r="O6" s="105">
        <f>(C6-VLOOKUP(K6,Riders!$A$2:$D$3499,4,FALSE))/365</f>
        <v>31.917808219178081</v>
      </c>
      <c r="P6">
        <v>5</v>
      </c>
      <c r="Q6" s="40">
        <f t="shared" si="0"/>
        <v>3.0478819444444442E-3</v>
      </c>
      <c r="R6" s="86">
        <f t="shared" si="1"/>
        <v>263.33699999999999</v>
      </c>
      <c r="S6">
        <f t="shared" si="2"/>
        <v>22.901</v>
      </c>
      <c r="T6">
        <f t="shared" si="3"/>
        <v>70.069000000000003</v>
      </c>
      <c r="U6">
        <f t="shared" si="4"/>
        <v>64.033000000000001</v>
      </c>
      <c r="V6">
        <f t="shared" si="5"/>
        <v>64.527999999999992</v>
      </c>
      <c r="W6">
        <f t="shared" si="6"/>
        <v>64.706999999999994</v>
      </c>
      <c r="X6" s="33">
        <v>14.557</v>
      </c>
      <c r="Y6" s="3">
        <v>8.3439999999999994</v>
      </c>
      <c r="Z6" s="3">
        <v>7.8509999999999991</v>
      </c>
      <c r="AA6" s="3">
        <v>7.84</v>
      </c>
      <c r="AB6" s="3">
        <v>7.7280000000000024</v>
      </c>
      <c r="AC6" s="3">
        <v>7.75</v>
      </c>
      <c r="AD6" s="3">
        <v>7.8960000000000008</v>
      </c>
      <c r="AE6" s="3">
        <v>8.1030000000000015</v>
      </c>
      <c r="AF6" s="3">
        <v>7.9189999999999969</v>
      </c>
      <c r="AG6" s="3">
        <v>7.9399999999999977</v>
      </c>
      <c r="AH6" s="3">
        <v>8.0859999999999985</v>
      </c>
      <c r="AI6" s="3">
        <v>7.9450000000000216</v>
      </c>
      <c r="AJ6" s="3">
        <v>7.9799999999999898</v>
      </c>
      <c r="AK6" s="3">
        <v>8.157999999999987</v>
      </c>
      <c r="AL6" s="3">
        <v>8.0000000000000142</v>
      </c>
      <c r="AM6" s="3">
        <v>8.0049999999999955</v>
      </c>
      <c r="AN6" s="3">
        <v>8.1499999999999773</v>
      </c>
      <c r="AO6" s="3">
        <v>8.0589999999999975</v>
      </c>
      <c r="AP6" s="3">
        <v>8.05600000000004</v>
      </c>
      <c r="AQ6" s="3">
        <v>8.0199999999999818</v>
      </c>
      <c r="AR6" s="3">
        <v>8.1400000000000148</v>
      </c>
      <c r="AS6" s="3">
        <v>7.9150000000000196</v>
      </c>
      <c r="AT6" s="3">
        <v>7.9779999999999518</v>
      </c>
      <c r="AU6" s="3">
        <v>8.210000000000008</v>
      </c>
      <c r="AV6" s="3">
        <v>8.0619999999999834</v>
      </c>
      <c r="AW6" s="3">
        <v>8.2260000000000275</v>
      </c>
      <c r="AX6" s="3">
        <v>8.0480000000000018</v>
      </c>
      <c r="AY6" s="3">
        <v>8.0929999999999609</v>
      </c>
      <c r="AZ6" s="3">
        <v>8.0110000000000241</v>
      </c>
      <c r="BA6" s="3">
        <v>8.0289999999999964</v>
      </c>
      <c r="BB6" s="3">
        <v>8.0470000000000255</v>
      </c>
      <c r="BC6" s="3">
        <v>8.1909999999999741</v>
      </c>
      <c r="BD6" s="83">
        <f t="shared" si="7"/>
        <v>54.682782897959648</v>
      </c>
    </row>
    <row r="7" spans="1:56" ht="15" customHeight="1" thickBot="1" x14ac:dyDescent="0.5">
      <c r="A7" t="s">
        <v>166</v>
      </c>
      <c r="B7">
        <v>2018</v>
      </c>
      <c r="C7" s="9">
        <v>43399</v>
      </c>
      <c r="D7" t="s">
        <v>30</v>
      </c>
      <c r="E7" t="s">
        <v>245</v>
      </c>
      <c r="F7" t="s">
        <v>245</v>
      </c>
      <c r="G7" t="s">
        <v>52</v>
      </c>
      <c r="H7" t="s">
        <v>328</v>
      </c>
      <c r="I7" t="s">
        <v>75</v>
      </c>
      <c r="J7" t="s">
        <v>317</v>
      </c>
      <c r="K7" t="s">
        <v>324</v>
      </c>
      <c r="L7" s="105">
        <f>(C7-VLOOKUP(H7,Riders!$A$2:$D$3499,4,FALSE))/365</f>
        <v>27.186301369863013</v>
      </c>
      <c r="M7" s="105">
        <f>(C7-VLOOKUP(I7,Riders!$A$2:$D$3499,4,FALSE))/365</f>
        <v>20.934246575342467</v>
      </c>
      <c r="N7" s="105">
        <f>(C7-VLOOKUP(J7,Riders!$A$2:$D$3499,4,FALSE))/365</f>
        <v>26.06027397260274</v>
      </c>
      <c r="O7" s="105">
        <f>(C7-VLOOKUP(K7,Riders!$A$2:$D$3499,4,FALSE))/365</f>
        <v>31.421917808219177</v>
      </c>
      <c r="P7">
        <v>6</v>
      </c>
      <c r="Q7" s="40">
        <f t="shared" si="0"/>
        <v>3.0932523148148147E-3</v>
      </c>
      <c r="R7" s="86">
        <f t="shared" si="1"/>
        <v>267.25700000000001</v>
      </c>
      <c r="S7">
        <f t="shared" si="2"/>
        <v>22.777999999999999</v>
      </c>
      <c r="T7">
        <f t="shared" si="3"/>
        <v>70.123000000000005</v>
      </c>
      <c r="U7">
        <f t="shared" si="4"/>
        <v>64.263999999999996</v>
      </c>
      <c r="V7">
        <f t="shared" si="5"/>
        <v>65.412999999999982</v>
      </c>
      <c r="W7">
        <f t="shared" si="6"/>
        <v>67.457000000000022</v>
      </c>
      <c r="X7" s="33">
        <v>14.417999999999999</v>
      </c>
      <c r="Y7" s="3">
        <v>8.36</v>
      </c>
      <c r="Z7" s="3">
        <v>7.7900000000000027</v>
      </c>
      <c r="AA7" s="3">
        <v>7.8589999999999982</v>
      </c>
      <c r="AB7" s="3">
        <v>7.75</v>
      </c>
      <c r="AC7" s="3">
        <v>7.9710000000000036</v>
      </c>
      <c r="AD7" s="3">
        <v>7.9749999999999872</v>
      </c>
      <c r="AE7" s="3">
        <v>8.0000000000000142</v>
      </c>
      <c r="AF7" s="3">
        <v>8.1039999999999992</v>
      </c>
      <c r="AG7" s="3">
        <v>7.894999999999996</v>
      </c>
      <c r="AH7" s="3">
        <v>7.9329999999999927</v>
      </c>
      <c r="AI7" s="3">
        <v>7.9080000000000146</v>
      </c>
      <c r="AJ7" s="3">
        <v>8.0390000000000015</v>
      </c>
      <c r="AK7" s="3">
        <v>7.9980000000000047</v>
      </c>
      <c r="AL7" s="3">
        <v>8.2699999999999676</v>
      </c>
      <c r="AM7" s="3">
        <v>8.1170000000000186</v>
      </c>
      <c r="AN7" s="3">
        <v>8.1380000000000052</v>
      </c>
      <c r="AO7" s="3">
        <v>8.3909999999999911</v>
      </c>
      <c r="AP7" s="3">
        <v>8.2019999999999982</v>
      </c>
      <c r="AQ7" s="3">
        <v>8.1150000000000091</v>
      </c>
      <c r="AR7" s="3">
        <v>8.3319999999999652</v>
      </c>
      <c r="AS7" s="3">
        <v>8.1450000000000387</v>
      </c>
      <c r="AT7" s="3">
        <v>8.0349999999999682</v>
      </c>
      <c r="AU7" s="3">
        <v>8.0550000000000068</v>
      </c>
      <c r="AV7" s="3">
        <v>8.0250000000000341</v>
      </c>
      <c r="AW7" s="3">
        <v>8.0919999999999561</v>
      </c>
      <c r="AX7" s="3">
        <v>8.2350000000000136</v>
      </c>
      <c r="AY7" s="3">
        <v>8.3580000000000041</v>
      </c>
      <c r="AZ7" s="3">
        <v>8.6759999999999877</v>
      </c>
      <c r="BA7" s="3">
        <v>8.8440000000000225</v>
      </c>
      <c r="BB7" s="3">
        <v>8.6119999999999948</v>
      </c>
      <c r="BC7" s="3">
        <v>8.6150000000000091</v>
      </c>
      <c r="BD7" s="83">
        <f t="shared" si="7"/>
        <v>53.880721552662791</v>
      </c>
    </row>
    <row r="8" spans="1:56" ht="15" customHeight="1" thickBot="1" x14ac:dyDescent="0.5">
      <c r="A8" t="s">
        <v>166</v>
      </c>
      <c r="B8">
        <v>2018</v>
      </c>
      <c r="C8" s="9">
        <v>43399</v>
      </c>
      <c r="D8" t="s">
        <v>30</v>
      </c>
      <c r="E8" t="s">
        <v>245</v>
      </c>
      <c r="F8" t="s">
        <v>245</v>
      </c>
      <c r="G8" t="s">
        <v>67</v>
      </c>
      <c r="H8" t="s">
        <v>147</v>
      </c>
      <c r="I8" t="s">
        <v>307</v>
      </c>
      <c r="J8" t="s">
        <v>2032</v>
      </c>
      <c r="K8" t="s">
        <v>2033</v>
      </c>
      <c r="L8" s="105">
        <f>(C8-VLOOKUP(H8,Riders!$A$2:$D$3499,4,FALSE))/365</f>
        <v>23.854794520547944</v>
      </c>
      <c r="M8" s="105">
        <f>(C8-VLOOKUP(I8,Riders!$A$2:$D$3499,4,FALSE))/365</f>
        <v>31.961643835616439</v>
      </c>
      <c r="N8" s="105">
        <f>(C8-VLOOKUP(J8,Riders!$A$2:$D$3499,4,FALSE))/365</f>
        <v>31.515068493150686</v>
      </c>
      <c r="O8" s="105">
        <f>(C8-VLOOKUP(K8,Riders!$A$2:$D$3499,4,FALSE))/365</f>
        <v>21.18904109589041</v>
      </c>
      <c r="P8">
        <v>7</v>
      </c>
      <c r="Q8" s="40">
        <f t="shared" si="0"/>
        <v>3.1097337962962966E-3</v>
      </c>
      <c r="R8" s="86">
        <f t="shared" si="1"/>
        <v>268.68100000000004</v>
      </c>
      <c r="S8">
        <f t="shared" si="2"/>
        <v>22.120999999999999</v>
      </c>
      <c r="T8">
        <f t="shared" si="3"/>
        <v>70.462000000000003</v>
      </c>
      <c r="U8">
        <f t="shared" si="4"/>
        <v>65.972000000000023</v>
      </c>
      <c r="V8">
        <f t="shared" si="5"/>
        <v>65.667999999999978</v>
      </c>
      <c r="W8">
        <f t="shared" si="6"/>
        <v>66.579000000000036</v>
      </c>
      <c r="X8" s="33">
        <v>14.124000000000001</v>
      </c>
      <c r="Y8" s="3">
        <v>7.9969999999999981</v>
      </c>
      <c r="Z8" s="3">
        <v>7.929000000000002</v>
      </c>
      <c r="AA8" s="3">
        <v>7.7789999999999999</v>
      </c>
      <c r="AB8" s="3">
        <v>7.9540000000000006</v>
      </c>
      <c r="AC8" s="3">
        <v>8.0150000000000006</v>
      </c>
      <c r="AD8" s="3">
        <v>8.3360000000000056</v>
      </c>
      <c r="AE8" s="3">
        <v>8.3279999999999959</v>
      </c>
      <c r="AF8" s="3">
        <v>8.519999999999996</v>
      </c>
      <c r="AG8" s="3">
        <v>8.2669999999999959</v>
      </c>
      <c r="AH8" s="3">
        <v>7.9960000000000093</v>
      </c>
      <c r="AI8" s="3">
        <v>8.0840000000000032</v>
      </c>
      <c r="AJ8" s="3">
        <v>8.1499999999999915</v>
      </c>
      <c r="AK8" s="3">
        <v>8.2090000000000032</v>
      </c>
      <c r="AL8" s="3">
        <v>8.4179999999999922</v>
      </c>
      <c r="AM8" s="3">
        <v>8.3280000000000314</v>
      </c>
      <c r="AN8" s="3">
        <v>8.4929999999999382</v>
      </c>
      <c r="AO8" s="3">
        <v>8.3460000000000321</v>
      </c>
      <c r="AP8" s="3">
        <v>8.4599999999999795</v>
      </c>
      <c r="AQ8" s="3">
        <v>8.2090000000000032</v>
      </c>
      <c r="AR8" s="3">
        <v>8.0460000000000207</v>
      </c>
      <c r="AS8" s="3">
        <v>7.8580000000000041</v>
      </c>
      <c r="AT8" s="3">
        <v>8.0869999999999891</v>
      </c>
      <c r="AU8" s="3">
        <v>8.1690000000000111</v>
      </c>
      <c r="AV8" s="3">
        <v>8.3160000000000025</v>
      </c>
      <c r="AW8" s="3">
        <v>8.5339999999999918</v>
      </c>
      <c r="AX8" s="3">
        <v>8.4140000000000157</v>
      </c>
      <c r="AY8" s="3">
        <v>8.5509999999999877</v>
      </c>
      <c r="AZ8" s="3">
        <v>8.3600000000000421</v>
      </c>
      <c r="BA8" s="3">
        <v>8.0939999999999657</v>
      </c>
      <c r="BB8" s="3">
        <v>8.2069999999999652</v>
      </c>
      <c r="BC8" s="3">
        <v>8.1030000000000655</v>
      </c>
      <c r="BD8" s="83">
        <f t="shared" si="7"/>
        <v>53.595155593436075</v>
      </c>
    </row>
    <row r="9" spans="1:56" ht="15" customHeight="1" thickBot="1" x14ac:dyDescent="0.5">
      <c r="A9" t="s">
        <v>166</v>
      </c>
      <c r="B9">
        <v>2018</v>
      </c>
      <c r="C9" s="9">
        <v>43399</v>
      </c>
      <c r="D9" t="s">
        <v>30</v>
      </c>
      <c r="E9" t="s">
        <v>245</v>
      </c>
      <c r="F9" t="s">
        <v>245</v>
      </c>
      <c r="G9" t="s">
        <v>49</v>
      </c>
      <c r="H9" t="s">
        <v>201</v>
      </c>
      <c r="I9" t="s">
        <v>220</v>
      </c>
      <c r="J9" t="s">
        <v>2034</v>
      </c>
      <c r="K9" t="s">
        <v>2035</v>
      </c>
      <c r="L9" s="105">
        <f>(C9-VLOOKUP(H9,Riders!$A$2:$D$3499,4,FALSE))/365</f>
        <v>21.55890410958904</v>
      </c>
      <c r="M9" s="105">
        <f>(C9-VLOOKUP(I9,Riders!$A$2:$D$3499,4,FALSE))/365</f>
        <v>21.279452054794522</v>
      </c>
      <c r="N9" s="105">
        <f>(C9-VLOOKUP(J9,Riders!$A$2:$D$3499,4,FALSE))/365</f>
        <v>21.375342465753423</v>
      </c>
      <c r="O9" s="105">
        <f>(C9-VLOOKUP(K9,Riders!$A$2:$D$3499,4,FALSE))/365</f>
        <v>25.794520547945204</v>
      </c>
      <c r="P9">
        <v>8</v>
      </c>
      <c r="Q9" s="40">
        <f t="shared" si="0"/>
        <v>3.120185185185185E-3</v>
      </c>
      <c r="R9" s="86">
        <f t="shared" si="1"/>
        <v>269.584</v>
      </c>
      <c r="S9">
        <f t="shared" si="2"/>
        <v>22.431000000000001</v>
      </c>
      <c r="T9">
        <f t="shared" si="3"/>
        <v>69.987000000000009</v>
      </c>
      <c r="U9">
        <f t="shared" si="4"/>
        <v>65.201000000000008</v>
      </c>
      <c r="V9">
        <f t="shared" si="5"/>
        <v>66.663999999999959</v>
      </c>
      <c r="W9">
        <f t="shared" si="6"/>
        <v>67.732000000000028</v>
      </c>
      <c r="X9" s="33">
        <v>14.159000000000001</v>
      </c>
      <c r="Y9" s="3">
        <v>8.2720000000000002</v>
      </c>
      <c r="Z9" s="3">
        <v>7.7970000000000006</v>
      </c>
      <c r="AA9" s="3">
        <v>7.8299999999999983</v>
      </c>
      <c r="AB9" s="3">
        <v>7.8260000000000014</v>
      </c>
      <c r="AC9" s="3">
        <v>8.054000000000002</v>
      </c>
      <c r="AD9" s="3">
        <v>7.9480000000000004</v>
      </c>
      <c r="AE9" s="3">
        <v>8.1010000000000062</v>
      </c>
      <c r="AF9" s="3">
        <v>8.0069999999999908</v>
      </c>
      <c r="AG9" s="3">
        <v>8.0490000000000066</v>
      </c>
      <c r="AH9" s="3">
        <v>8.2179999999999893</v>
      </c>
      <c r="AI9" s="3">
        <v>8.2519999999999953</v>
      </c>
      <c r="AJ9" s="3">
        <v>8.1559999999999917</v>
      </c>
      <c r="AK9" s="3">
        <v>8.1250000000000142</v>
      </c>
      <c r="AL9" s="3">
        <v>8.1069999999999851</v>
      </c>
      <c r="AM9" s="3">
        <v>8.2870000000000346</v>
      </c>
      <c r="AN9" s="3">
        <v>8.1419999999999959</v>
      </c>
      <c r="AO9" s="3">
        <v>8.1949999999999932</v>
      </c>
      <c r="AP9" s="3">
        <v>8.48599999999999</v>
      </c>
      <c r="AQ9" s="3">
        <v>8.4269999999999925</v>
      </c>
      <c r="AR9" s="3">
        <v>8.5519999999999925</v>
      </c>
      <c r="AS9" s="3">
        <v>8.4980000000000473</v>
      </c>
      <c r="AT9" s="3">
        <v>8.2169999999999845</v>
      </c>
      <c r="AU9" s="3">
        <v>8.1469999999999629</v>
      </c>
      <c r="AV9" s="3">
        <v>8.1870000000000118</v>
      </c>
      <c r="AW9" s="3">
        <v>8.5049999999999955</v>
      </c>
      <c r="AX9" s="3">
        <v>8.8290000000000362</v>
      </c>
      <c r="AY9" s="3">
        <v>8.7040000000000077</v>
      </c>
      <c r="AZ9" s="3">
        <v>8.9140000000000157</v>
      </c>
      <c r="BA9" s="3">
        <v>8.4409999999999741</v>
      </c>
      <c r="BB9" s="3">
        <v>8.0709999999999695</v>
      </c>
      <c r="BC9" s="3">
        <v>8.0810000000000173</v>
      </c>
      <c r="BD9" s="83">
        <f t="shared" si="7"/>
        <v>53.415632975250759</v>
      </c>
    </row>
    <row r="10" spans="1:56" ht="15" customHeight="1" thickBot="1" x14ac:dyDescent="0.5">
      <c r="A10" t="s">
        <v>166</v>
      </c>
      <c r="B10">
        <v>2018</v>
      </c>
      <c r="C10" s="9">
        <v>43399</v>
      </c>
      <c r="D10" t="s">
        <v>30</v>
      </c>
      <c r="E10" t="s">
        <v>245</v>
      </c>
      <c r="F10" t="s">
        <v>245</v>
      </c>
      <c r="G10" t="s">
        <v>282</v>
      </c>
      <c r="H10" t="s">
        <v>2036</v>
      </c>
      <c r="I10" t="s">
        <v>323</v>
      </c>
      <c r="J10" t="s">
        <v>2037</v>
      </c>
      <c r="K10" t="s">
        <v>2038</v>
      </c>
      <c r="L10" s="105">
        <f>(C10-VLOOKUP(H10,Riders!$A$2:$D$3499,4,FALSE))/365</f>
        <v>26.016438356164382</v>
      </c>
      <c r="M10" s="105" t="e">
        <f>(C10-VLOOKUP(I10,Riders!$A$2:$D$3499,4,FALSE))/365</f>
        <v>#N/A</v>
      </c>
      <c r="N10" s="105">
        <f>(C10-VLOOKUP(J10,Riders!$A$2:$D$3499,4,FALSE))/365</f>
        <v>17.953424657534246</v>
      </c>
      <c r="O10" s="105" t="e">
        <f>(C10-VLOOKUP(K10,Riders!$A$2:$D$3499,4,FALSE))/365</f>
        <v>#N/A</v>
      </c>
      <c r="P10">
        <v>9</v>
      </c>
      <c r="Q10" s="40">
        <f t="shared" si="0"/>
        <v>3.1479976851851847E-3</v>
      </c>
      <c r="R10" s="86">
        <f t="shared" si="1"/>
        <v>271.98699999999997</v>
      </c>
      <c r="S10">
        <f t="shared" si="2"/>
        <v>23.6</v>
      </c>
      <c r="T10">
        <f t="shared" si="3"/>
        <v>72.526999999999987</v>
      </c>
      <c r="U10">
        <f t="shared" si="4"/>
        <v>65.77000000000001</v>
      </c>
      <c r="V10">
        <f t="shared" si="5"/>
        <v>66.457999999999998</v>
      </c>
      <c r="W10">
        <f t="shared" si="6"/>
        <v>67.231999999999971</v>
      </c>
      <c r="X10" s="33">
        <v>14.856999999999999</v>
      </c>
      <c r="Y10" s="3">
        <v>8.7430000000000021</v>
      </c>
      <c r="Z10" s="3">
        <v>8.4039999999999964</v>
      </c>
      <c r="AA10" s="3">
        <v>8.1000000000000014</v>
      </c>
      <c r="AB10" s="3">
        <v>8.2610000000000028</v>
      </c>
      <c r="AC10" s="3">
        <v>7.992999999999995</v>
      </c>
      <c r="AD10" s="3">
        <v>8.1190000000000069</v>
      </c>
      <c r="AE10" s="3">
        <v>8.0499999999999829</v>
      </c>
      <c r="AF10" s="3">
        <v>8.2250000000000227</v>
      </c>
      <c r="AG10" s="3">
        <v>8.1659999999999826</v>
      </c>
      <c r="AH10" s="3">
        <v>8.3650000000000233</v>
      </c>
      <c r="AI10" s="3">
        <v>8.1709999999999781</v>
      </c>
      <c r="AJ10" s="3">
        <v>8.4010000000000105</v>
      </c>
      <c r="AK10" s="3">
        <v>8.0999999999999943</v>
      </c>
      <c r="AL10" s="3">
        <v>8.1900000000000119</v>
      </c>
      <c r="AM10" s="3">
        <v>8.1519999999999868</v>
      </c>
      <c r="AN10" s="3">
        <v>8.2939999999999827</v>
      </c>
      <c r="AO10" s="3">
        <v>8.1830000000000211</v>
      </c>
      <c r="AP10" s="3">
        <v>8.3850000000000193</v>
      </c>
      <c r="AQ10" s="3">
        <v>8.3129999999999882</v>
      </c>
      <c r="AR10" s="3">
        <v>8.5649999999999977</v>
      </c>
      <c r="AS10" s="3">
        <v>8.2329999999999757</v>
      </c>
      <c r="AT10" s="3">
        <v>8.2830000000000155</v>
      </c>
      <c r="AU10" s="3">
        <v>8.2019999999999982</v>
      </c>
      <c r="AV10" s="3">
        <v>8.3729999999999905</v>
      </c>
      <c r="AW10" s="3">
        <v>8.4949999999999761</v>
      </c>
      <c r="AX10" s="3">
        <v>8.3680000000000518</v>
      </c>
      <c r="AY10" s="3">
        <v>8.6049999999999898</v>
      </c>
      <c r="AZ10" s="3">
        <v>8.42999999999995</v>
      </c>
      <c r="BA10" s="3">
        <v>8.4980000000000757</v>
      </c>
      <c r="BB10" s="3">
        <v>8.4089999999999065</v>
      </c>
      <c r="BC10" s="3">
        <v>8.0540000000000305</v>
      </c>
      <c r="BD10" s="83">
        <f t="shared" si="7"/>
        <v>52.943706868342979</v>
      </c>
    </row>
    <row r="11" spans="1:56" ht="15" customHeight="1" thickBot="1" x14ac:dyDescent="0.5">
      <c r="A11" t="s">
        <v>166</v>
      </c>
      <c r="B11">
        <v>2018</v>
      </c>
      <c r="C11" s="9">
        <v>43399</v>
      </c>
      <c r="D11" t="s">
        <v>30</v>
      </c>
      <c r="E11" t="s">
        <v>245</v>
      </c>
      <c r="F11" t="s">
        <v>245</v>
      </c>
      <c r="G11" t="s">
        <v>58</v>
      </c>
      <c r="H11" t="s">
        <v>2039</v>
      </c>
      <c r="I11" t="s">
        <v>2040</v>
      </c>
      <c r="J11" t="s">
        <v>2041</v>
      </c>
      <c r="K11" t="s">
        <v>288</v>
      </c>
      <c r="L11" s="105">
        <f>(C11-VLOOKUP(H11,Riders!$A$2:$D$3499,4,FALSE))/365</f>
        <v>21.065753424657533</v>
      </c>
      <c r="M11" s="105">
        <f>(C11-VLOOKUP(I11,Riders!$A$2:$D$3499,4,FALSE))/365</f>
        <v>22.484931506849314</v>
      </c>
      <c r="N11" s="105">
        <f>(C11-VLOOKUP(J11,Riders!$A$2:$D$3499,4,FALSE))/365</f>
        <v>22.846575342465755</v>
      </c>
      <c r="O11" s="105">
        <f>(C11-VLOOKUP(K11,Riders!$A$2:$D$3499,4,FALSE))/365</f>
        <v>22.443835616438356</v>
      </c>
      <c r="P11">
        <v>10</v>
      </c>
      <c r="Q11" s="40">
        <f t="shared" si="0"/>
        <v>3.1627662037037032E-3</v>
      </c>
      <c r="R11" s="86">
        <f t="shared" si="1"/>
        <v>273.26299999999998</v>
      </c>
      <c r="S11">
        <f t="shared" si="2"/>
        <v>23.148</v>
      </c>
      <c r="T11">
        <f t="shared" si="3"/>
        <v>72.050000000000011</v>
      </c>
      <c r="U11">
        <f t="shared" si="4"/>
        <v>66.080999999999989</v>
      </c>
      <c r="V11">
        <f t="shared" si="5"/>
        <v>66.710999999999984</v>
      </c>
      <c r="W11">
        <f t="shared" si="6"/>
        <v>68.420999999999992</v>
      </c>
      <c r="X11" s="33">
        <v>14.551</v>
      </c>
      <c r="Y11" s="3">
        <v>8.5969999999999995</v>
      </c>
      <c r="Z11" s="3">
        <v>8.3150000000000013</v>
      </c>
      <c r="AA11" s="3">
        <v>8.0439999999999969</v>
      </c>
      <c r="AB11" s="3">
        <v>8.0650000000000048</v>
      </c>
      <c r="AC11" s="3">
        <v>8.2349999999999994</v>
      </c>
      <c r="AD11" s="3">
        <v>8.0679999999999978</v>
      </c>
      <c r="AE11" s="3">
        <v>8.1750000000000114</v>
      </c>
      <c r="AF11" s="3">
        <v>7.9619999999999891</v>
      </c>
      <c r="AG11" s="3">
        <v>8.2379999999999995</v>
      </c>
      <c r="AH11" s="3">
        <v>8.4459999999999837</v>
      </c>
      <c r="AI11" s="3">
        <v>8.3130000000000166</v>
      </c>
      <c r="AJ11" s="3">
        <v>8.3540000000000134</v>
      </c>
      <c r="AK11" s="3">
        <v>8.2909999999999826</v>
      </c>
      <c r="AL11" s="3">
        <v>8.3509999999999991</v>
      </c>
      <c r="AM11" s="3">
        <v>8.1260000000000048</v>
      </c>
      <c r="AN11" s="3">
        <v>8.349000000000018</v>
      </c>
      <c r="AO11" s="3">
        <v>8.4019999999999868</v>
      </c>
      <c r="AP11" s="3">
        <v>8.5439999999999827</v>
      </c>
      <c r="AQ11" s="3">
        <v>8.2020000000000266</v>
      </c>
      <c r="AR11" s="3">
        <v>8.1199999999999761</v>
      </c>
      <c r="AS11" s="3">
        <v>8.342000000000013</v>
      </c>
      <c r="AT11" s="3">
        <v>8.4819999999999993</v>
      </c>
      <c r="AU11" s="3">
        <v>8.2699999999999818</v>
      </c>
      <c r="AV11" s="3">
        <v>8.6110000000000184</v>
      </c>
      <c r="AW11" s="3">
        <v>8.353999999999985</v>
      </c>
      <c r="AX11" s="3">
        <v>8.5959999999999752</v>
      </c>
      <c r="AY11" s="3">
        <v>8.4720000000000653</v>
      </c>
      <c r="AZ11" s="3">
        <v>8.7599999999999625</v>
      </c>
      <c r="BA11" s="3">
        <v>8.6359999999999673</v>
      </c>
      <c r="BB11" s="3">
        <v>8.4050000000000296</v>
      </c>
      <c r="BC11" s="3">
        <v>8.5869999999999891</v>
      </c>
      <c r="BD11" s="83">
        <f t="shared" si="7"/>
        <v>52.696486534949848</v>
      </c>
    </row>
    <row r="12" spans="1:56" ht="15" customHeight="1" thickBot="1" x14ac:dyDescent="0.5">
      <c r="A12" t="s">
        <v>166</v>
      </c>
      <c r="B12">
        <v>2018</v>
      </c>
      <c r="C12" s="9">
        <v>43399</v>
      </c>
      <c r="D12" t="s">
        <v>30</v>
      </c>
      <c r="E12" t="s">
        <v>245</v>
      </c>
      <c r="F12" t="s">
        <v>245</v>
      </c>
      <c r="G12" t="s">
        <v>43</v>
      </c>
      <c r="H12" t="s">
        <v>294</v>
      </c>
      <c r="I12" t="s">
        <v>2042</v>
      </c>
      <c r="J12" t="s">
        <v>209</v>
      </c>
      <c r="K12" t="s">
        <v>2043</v>
      </c>
      <c r="L12" s="105">
        <f>(C12-VLOOKUP(H12,Riders!$A$2:$D$3499,4,FALSE))/365</f>
        <v>26.169863013698631</v>
      </c>
      <c r="M12" s="105">
        <f>(C12-VLOOKUP(I12,Riders!$A$2:$D$3499,4,FALSE))/365</f>
        <v>22.161643835616438</v>
      </c>
      <c r="N12" s="105">
        <f>(C12-VLOOKUP(J12,Riders!$A$2:$D$3499,4,FALSE))/365</f>
        <v>24.572602739726026</v>
      </c>
      <c r="O12" s="105">
        <f>(C12-VLOOKUP(K12,Riders!$A$2:$D$3499,4,FALSE))/365</f>
        <v>21.101369863013698</v>
      </c>
      <c r="P12">
        <v>11</v>
      </c>
      <c r="Q12" s="40">
        <f t="shared" si="0"/>
        <v>3.1907175925925927E-3</v>
      </c>
      <c r="R12" s="86">
        <f t="shared" si="1"/>
        <v>275.678</v>
      </c>
      <c r="S12">
        <f t="shared" si="2"/>
        <v>22.818000000000001</v>
      </c>
      <c r="T12">
        <f t="shared" si="3"/>
        <v>72.540000000000006</v>
      </c>
      <c r="U12">
        <f t="shared" si="4"/>
        <v>66.817000000000021</v>
      </c>
      <c r="V12">
        <f t="shared" si="5"/>
        <v>67.843999999999966</v>
      </c>
      <c r="W12">
        <f t="shared" si="6"/>
        <v>68.477000000000004</v>
      </c>
      <c r="X12" s="33">
        <v>14.327</v>
      </c>
      <c r="Y12" s="3">
        <v>8.4910000000000014</v>
      </c>
      <c r="Z12" s="3">
        <v>8.1660000000000004</v>
      </c>
      <c r="AA12" s="3">
        <v>8.0959999999999965</v>
      </c>
      <c r="AB12" s="3">
        <v>8.3120000000000047</v>
      </c>
      <c r="AC12" s="3">
        <v>8.2769999999999939</v>
      </c>
      <c r="AD12" s="3">
        <v>8.4580000000000126</v>
      </c>
      <c r="AE12" s="3">
        <v>8.4129999999999967</v>
      </c>
      <c r="AF12" s="3">
        <v>8.5459999999999923</v>
      </c>
      <c r="AG12" s="3">
        <v>8.2450000000000045</v>
      </c>
      <c r="AH12" s="3">
        <v>8.2350000000000136</v>
      </c>
      <c r="AI12" s="3">
        <v>8.2909999999999826</v>
      </c>
      <c r="AJ12" s="3">
        <v>8.3839999999999861</v>
      </c>
      <c r="AK12" s="3">
        <v>8.3260000000000076</v>
      </c>
      <c r="AL12" s="3">
        <v>8.362000000000009</v>
      </c>
      <c r="AM12" s="3">
        <v>8.4280000000000257</v>
      </c>
      <c r="AN12" s="3">
        <v>8.3809999999999718</v>
      </c>
      <c r="AO12" s="3">
        <v>8.4430000000000121</v>
      </c>
      <c r="AP12" s="3">
        <v>8.6200000000000045</v>
      </c>
      <c r="AQ12" s="3">
        <v>8.4909999999999854</v>
      </c>
      <c r="AR12" s="3">
        <v>8.5649999999999977</v>
      </c>
      <c r="AS12" s="3">
        <v>8.3900000000000148</v>
      </c>
      <c r="AT12" s="3">
        <v>8.4689999999999941</v>
      </c>
      <c r="AU12" s="3">
        <v>8.4849999999999852</v>
      </c>
      <c r="AV12" s="3">
        <v>8.6400000000000148</v>
      </c>
      <c r="AW12" s="3">
        <v>8.396000000000015</v>
      </c>
      <c r="AX12" s="3">
        <v>8.4279999999999688</v>
      </c>
      <c r="AY12" s="3">
        <v>8.5910000000000366</v>
      </c>
      <c r="AZ12" s="3">
        <v>8.4180000000000064</v>
      </c>
      <c r="BA12" s="3">
        <v>8.6129999999999427</v>
      </c>
      <c r="BB12" s="3">
        <v>8.5400000000000205</v>
      </c>
      <c r="BC12" s="3">
        <v>8.8509999999999991</v>
      </c>
      <c r="BD12" s="83">
        <f t="shared" si="7"/>
        <v>52.234853706135418</v>
      </c>
    </row>
    <row r="13" spans="1:56" ht="15" customHeight="1" thickBot="1" x14ac:dyDescent="0.5">
      <c r="A13" t="s">
        <v>166</v>
      </c>
      <c r="B13">
        <v>2018</v>
      </c>
      <c r="C13" s="9">
        <v>43399</v>
      </c>
      <c r="D13" t="s">
        <v>30</v>
      </c>
      <c r="E13" t="s">
        <v>245</v>
      </c>
      <c r="F13" t="s">
        <v>245</v>
      </c>
      <c r="G13" t="s">
        <v>444</v>
      </c>
      <c r="H13" t="s">
        <v>304</v>
      </c>
      <c r="I13" t="s">
        <v>303</v>
      </c>
      <c r="J13" t="s">
        <v>2044</v>
      </c>
      <c r="K13" t="s">
        <v>2045</v>
      </c>
      <c r="L13" s="105">
        <f>(C13-VLOOKUP(H13,Riders!$A$2:$D$3499,4,FALSE))/365</f>
        <v>26.967123287671232</v>
      </c>
      <c r="M13" s="105">
        <f>(C13-VLOOKUP(I13,Riders!$A$2:$D$3499,4,FALSE))/365</f>
        <v>20.282191780821918</v>
      </c>
      <c r="N13" s="105">
        <f>(C13-VLOOKUP(J13,Riders!$A$2:$D$3499,4,FALSE))/365</f>
        <v>19.147945205479452</v>
      </c>
      <c r="O13" s="105">
        <f>(C13-VLOOKUP(K13,Riders!$A$2:$D$3499,4,FALSE))/365</f>
        <v>20.93972602739726</v>
      </c>
      <c r="P13">
        <v>12</v>
      </c>
      <c r="Q13" s="40">
        <f t="shared" si="0"/>
        <v>3.2092361111111115E-3</v>
      </c>
      <c r="R13" s="86">
        <f t="shared" si="1"/>
        <v>277.27800000000002</v>
      </c>
      <c r="S13">
        <f t="shared" si="2"/>
        <v>22.975999999999999</v>
      </c>
      <c r="T13">
        <f t="shared" si="3"/>
        <v>71.918999999999997</v>
      </c>
      <c r="U13">
        <f t="shared" si="4"/>
        <v>67.560000000000016</v>
      </c>
      <c r="V13">
        <f t="shared" si="5"/>
        <v>69.179000000000002</v>
      </c>
      <c r="W13">
        <f t="shared" si="6"/>
        <v>68.62</v>
      </c>
      <c r="X13" s="33">
        <v>14.47</v>
      </c>
      <c r="Y13" s="3">
        <v>8.5059999999999985</v>
      </c>
      <c r="Z13" s="3">
        <v>7.9849999999999994</v>
      </c>
      <c r="AA13" s="3">
        <v>8.0840000000000032</v>
      </c>
      <c r="AB13" s="3">
        <v>8.0719999999999956</v>
      </c>
      <c r="AC13" s="3">
        <v>8.2760000000000034</v>
      </c>
      <c r="AD13" s="3">
        <v>8.159000000000006</v>
      </c>
      <c r="AE13" s="3">
        <v>8.3669999999999902</v>
      </c>
      <c r="AF13" s="3">
        <v>8.4110000000000014</v>
      </c>
      <c r="AG13" s="3">
        <v>8.4640000000000128</v>
      </c>
      <c r="AH13" s="3">
        <v>8.5909999999999798</v>
      </c>
      <c r="AI13" s="3">
        <v>8.3419999999999987</v>
      </c>
      <c r="AJ13" s="3">
        <v>8.2550000000000097</v>
      </c>
      <c r="AK13" s="3">
        <v>8.2859999999999872</v>
      </c>
      <c r="AL13" s="3">
        <v>8.5700000000000074</v>
      </c>
      <c r="AM13" s="3">
        <v>8.6410000000000196</v>
      </c>
      <c r="AN13" s="3">
        <v>8.497999999999962</v>
      </c>
      <c r="AO13" s="3">
        <v>8.6730000000000302</v>
      </c>
      <c r="AP13" s="3">
        <v>8.5660000000000025</v>
      </c>
      <c r="AQ13" s="3">
        <v>8.5809999999999604</v>
      </c>
      <c r="AR13" s="3">
        <v>8.7930000000000348</v>
      </c>
      <c r="AS13" s="3">
        <v>8.9210000000000207</v>
      </c>
      <c r="AT13" s="3">
        <v>8.5419999999999732</v>
      </c>
      <c r="AU13" s="3">
        <v>8.6050000000000182</v>
      </c>
      <c r="AV13" s="3">
        <v>8.7769999999999868</v>
      </c>
      <c r="AW13" s="3">
        <v>8.625</v>
      </c>
      <c r="AX13" s="3">
        <v>8.6220000000000141</v>
      </c>
      <c r="AY13" s="3">
        <v>8.5519999999999641</v>
      </c>
      <c r="AZ13" s="3">
        <v>8.516000000000048</v>
      </c>
      <c r="BA13" s="3">
        <v>8.4679999999999893</v>
      </c>
      <c r="BB13" s="3">
        <v>8.6609999999999445</v>
      </c>
      <c r="BC13" s="3">
        <v>8.3990000000000578</v>
      </c>
      <c r="BD13" s="83">
        <f t="shared" si="7"/>
        <v>51.933438642806131</v>
      </c>
    </row>
    <row r="14" spans="1:56" ht="15" customHeight="1" thickBot="1" x14ac:dyDescent="0.5">
      <c r="A14" t="s">
        <v>166</v>
      </c>
      <c r="B14">
        <v>2018</v>
      </c>
      <c r="C14" s="9">
        <v>43399</v>
      </c>
      <c r="D14" t="s">
        <v>30</v>
      </c>
      <c r="E14" t="s">
        <v>1943</v>
      </c>
      <c r="F14">
        <v>1</v>
      </c>
      <c r="G14" t="s">
        <v>67</v>
      </c>
      <c r="H14" t="s">
        <v>147</v>
      </c>
      <c r="I14" t="s">
        <v>307</v>
      </c>
      <c r="J14" t="s">
        <v>2032</v>
      </c>
      <c r="K14" t="s">
        <v>2033</v>
      </c>
      <c r="L14" s="105">
        <f>(C14-VLOOKUP(H14,Riders!$A$2:$D$3499,4,FALSE))/365</f>
        <v>23.854794520547944</v>
      </c>
      <c r="M14" s="105">
        <f>(C14-VLOOKUP(I14,Riders!$A$2:$D$3499,4,FALSE))/365</f>
        <v>31.961643835616439</v>
      </c>
      <c r="N14" s="105">
        <f>(C14-VLOOKUP(J14,Riders!$A$2:$D$3499,4,FALSE))/365</f>
        <v>31.515068493150686</v>
      </c>
      <c r="O14" s="105">
        <f>(C14-VLOOKUP(K14,Riders!$A$2:$D$3499,4,FALSE))/365</f>
        <v>21.18904109589041</v>
      </c>
      <c r="P14">
        <v>1</v>
      </c>
      <c r="Q14" s="40">
        <f t="shared" si="0"/>
        <v>3.0717824074074072E-3</v>
      </c>
      <c r="R14" s="86">
        <f t="shared" si="1"/>
        <v>265.40199999999999</v>
      </c>
      <c r="S14">
        <f t="shared" si="2"/>
        <v>21.969000000000001</v>
      </c>
      <c r="T14">
        <f t="shared" si="3"/>
        <v>69.673000000000016</v>
      </c>
      <c r="U14">
        <f t="shared" si="4"/>
        <v>65.096999999999994</v>
      </c>
      <c r="V14">
        <f t="shared" si="5"/>
        <v>64.748000000000019</v>
      </c>
      <c r="W14">
        <f t="shared" si="6"/>
        <v>65.883999999999958</v>
      </c>
      <c r="X14" s="33">
        <v>13.797000000000001</v>
      </c>
      <c r="Y14" s="3">
        <v>8.1720000000000006</v>
      </c>
      <c r="Z14" s="3">
        <v>7.8189999999999991</v>
      </c>
      <c r="AA14" s="3">
        <v>7.8610000000000007</v>
      </c>
      <c r="AB14" s="3">
        <v>7.7449999999999974</v>
      </c>
      <c r="AC14" s="3">
        <v>7.9680000000000044</v>
      </c>
      <c r="AD14" s="3">
        <v>8.0309999999999917</v>
      </c>
      <c r="AE14" s="3">
        <v>8.2800000000000225</v>
      </c>
      <c r="AF14" s="3">
        <v>8.1239999999999952</v>
      </c>
      <c r="AG14" s="3">
        <v>8.3189999999999884</v>
      </c>
      <c r="AH14" s="3">
        <v>8.11</v>
      </c>
      <c r="AI14" s="3">
        <v>7.9880000000000004</v>
      </c>
      <c r="AJ14" s="3">
        <v>8.0809999999999889</v>
      </c>
      <c r="AK14" s="3">
        <v>8.0480000000000302</v>
      </c>
      <c r="AL14" s="3">
        <v>8.1129999999999711</v>
      </c>
      <c r="AM14" s="3">
        <v>8.3140000000000214</v>
      </c>
      <c r="AN14" s="3">
        <v>8.125</v>
      </c>
      <c r="AO14" s="3">
        <v>8.261999999999972</v>
      </c>
      <c r="AP14" s="3">
        <v>8.1069999999999993</v>
      </c>
      <c r="AQ14" s="3">
        <v>8.2479999999999905</v>
      </c>
      <c r="AR14" s="3">
        <v>8.0220000000000198</v>
      </c>
      <c r="AS14" s="3">
        <v>7.8689999999999998</v>
      </c>
      <c r="AT14" s="3">
        <v>7.9519999999999698</v>
      </c>
      <c r="AU14" s="3">
        <v>8.1630000000000678</v>
      </c>
      <c r="AV14" s="3">
        <v>8.3389999999999986</v>
      </c>
      <c r="AW14" s="3">
        <v>8.518999999999977</v>
      </c>
      <c r="AX14" s="3">
        <v>8.1709999999999638</v>
      </c>
      <c r="AY14" s="3">
        <v>8.4850000000000421</v>
      </c>
      <c r="AZ14" s="3">
        <v>8.2530000000000143</v>
      </c>
      <c r="BA14" s="3">
        <v>8.4339999999999975</v>
      </c>
      <c r="BB14" s="3">
        <v>7.8859999999999388</v>
      </c>
      <c r="BC14" s="3">
        <v>7.7970000000000246</v>
      </c>
      <c r="BD14" s="83">
        <f t="shared" si="7"/>
        <v>54.25731531789512</v>
      </c>
    </row>
    <row r="15" spans="1:56" ht="15" customHeight="1" thickBot="1" x14ac:dyDescent="0.5">
      <c r="A15" t="s">
        <v>166</v>
      </c>
      <c r="B15">
        <v>2018</v>
      </c>
      <c r="C15" s="9">
        <v>43399</v>
      </c>
      <c r="D15" t="s">
        <v>30</v>
      </c>
      <c r="E15" t="s">
        <v>1943</v>
      </c>
      <c r="F15">
        <v>1</v>
      </c>
      <c r="G15" t="s">
        <v>52</v>
      </c>
      <c r="H15" t="s">
        <v>328</v>
      </c>
      <c r="I15" t="s">
        <v>75</v>
      </c>
      <c r="J15" t="s">
        <v>317</v>
      </c>
      <c r="K15" t="s">
        <v>324</v>
      </c>
      <c r="L15" s="105">
        <f>(C15-VLOOKUP(H15,Riders!$A$2:$D$3499,4,FALSE))/365</f>
        <v>27.186301369863013</v>
      </c>
      <c r="M15" s="105">
        <f>(C15-VLOOKUP(I15,Riders!$A$2:$D$3499,4,FALSE))/365</f>
        <v>20.934246575342467</v>
      </c>
      <c r="N15" s="105">
        <f>(C15-VLOOKUP(J15,Riders!$A$2:$D$3499,4,FALSE))/365</f>
        <v>26.06027397260274</v>
      </c>
      <c r="O15" s="105">
        <f>(C15-VLOOKUP(K15,Riders!$A$2:$D$3499,4,FALSE))/365</f>
        <v>31.421917808219177</v>
      </c>
      <c r="P15">
        <v>2</v>
      </c>
      <c r="Q15" s="40" t="str">
        <f t="shared" si="0"/>
        <v/>
      </c>
      <c r="R15" s="86" t="e">
        <f t="shared" si="1"/>
        <v>#VALUE!</v>
      </c>
      <c r="S15">
        <f t="shared" si="2"/>
        <v>22.663</v>
      </c>
      <c r="T15">
        <f t="shared" si="3"/>
        <v>69.849000000000004</v>
      </c>
      <c r="U15">
        <f t="shared" si="4"/>
        <v>63.245999999999995</v>
      </c>
      <c r="V15">
        <f t="shared" si="5"/>
        <v>64.632999999999981</v>
      </c>
      <c r="W15" t="str">
        <f t="shared" si="6"/>
        <v/>
      </c>
      <c r="X15" s="33">
        <v>14.315</v>
      </c>
      <c r="Y15" s="3">
        <v>8.3480000000000008</v>
      </c>
      <c r="Z15" s="3">
        <v>7.8719999999999999</v>
      </c>
      <c r="AA15" s="3">
        <v>7.8640000000000008</v>
      </c>
      <c r="AB15" s="3">
        <v>7.7079999999999984</v>
      </c>
      <c r="AC15" s="3">
        <v>7.884999999999998</v>
      </c>
      <c r="AD15" s="3">
        <v>7.9269999999999996</v>
      </c>
      <c r="AE15" s="3">
        <v>7.9300000000000068</v>
      </c>
      <c r="AF15" s="3">
        <v>8.0880000000000081</v>
      </c>
      <c r="AG15" s="3">
        <v>7.8789999999999907</v>
      </c>
      <c r="AH15" s="3">
        <v>7.819999999999979</v>
      </c>
      <c r="AI15" s="3">
        <v>7.7990000000000208</v>
      </c>
      <c r="AJ15" s="3">
        <v>7.9780000000000086</v>
      </c>
      <c r="AK15" s="3">
        <v>7.8299999999999983</v>
      </c>
      <c r="AL15" s="3">
        <v>8.0149999999999864</v>
      </c>
      <c r="AM15" s="3">
        <v>7.8370000000000033</v>
      </c>
      <c r="AN15" s="3">
        <v>8.02800000000002</v>
      </c>
      <c r="AO15" s="3">
        <v>8.2699999999999818</v>
      </c>
      <c r="AP15" s="3">
        <v>8.4120000000000061</v>
      </c>
      <c r="AQ15" s="3">
        <v>8.0609999999999786</v>
      </c>
      <c r="AR15" s="3">
        <v>7.9979999999999896</v>
      </c>
      <c r="AS15" s="3">
        <v>7.9640000000000546</v>
      </c>
      <c r="AT15" s="3">
        <v>7.9529999999999754</v>
      </c>
      <c r="AU15" s="3">
        <v>7.9469999999999743</v>
      </c>
      <c r="AV15" s="3">
        <v>8.1910000000000025</v>
      </c>
      <c r="AW15" s="3">
        <v>8.2310000000000514</v>
      </c>
      <c r="AX15" s="3">
        <v>8.0579999999999359</v>
      </c>
      <c r="AY15" s="3">
        <v>8.2430000000000234</v>
      </c>
      <c r="AZ15" s="3">
        <v>8.0790000000000077</v>
      </c>
      <c r="BA15" s="3">
        <v>8.1070000000000277</v>
      </c>
      <c r="BB15" s="3">
        <v>8.1879999999999882</v>
      </c>
      <c r="BC15" s="147"/>
      <c r="BD15" s="83" t="str">
        <f t="shared" si="7"/>
        <v/>
      </c>
    </row>
    <row r="16" spans="1:56" ht="15" customHeight="1" thickBot="1" x14ac:dyDescent="0.5">
      <c r="A16" t="s">
        <v>166</v>
      </c>
      <c r="B16">
        <v>2018</v>
      </c>
      <c r="C16" s="9">
        <v>43399</v>
      </c>
      <c r="D16" t="s">
        <v>30</v>
      </c>
      <c r="E16" t="s">
        <v>1943</v>
      </c>
      <c r="F16">
        <v>2</v>
      </c>
      <c r="G16" t="s">
        <v>96</v>
      </c>
      <c r="H16" t="s">
        <v>165</v>
      </c>
      <c r="I16" t="s">
        <v>2030</v>
      </c>
      <c r="J16" t="s">
        <v>327</v>
      </c>
      <c r="K16" t="s">
        <v>2031</v>
      </c>
      <c r="L16" s="105">
        <f>(C16-VLOOKUP(H16,Riders!$A$2:$D$3499,4,FALSE))/365</f>
        <v>23.583561643835615</v>
      </c>
      <c r="M16" s="105">
        <f>(C16-VLOOKUP(I16,Riders!$A$2:$D$3499,4,FALSE))/365</f>
        <v>27.353424657534248</v>
      </c>
      <c r="N16" s="105">
        <f>(C16-VLOOKUP(J16,Riders!$A$2:$D$3499,4,FALSE))/365</f>
        <v>23.791780821917808</v>
      </c>
      <c r="O16" s="105">
        <f>(C16-VLOOKUP(K16,Riders!$A$2:$D$3499,4,FALSE))/365</f>
        <v>31.917808219178081</v>
      </c>
      <c r="P16">
        <v>1</v>
      </c>
      <c r="Q16" s="40">
        <f t="shared" si="0"/>
        <v>3.0191550925925928E-3</v>
      </c>
      <c r="R16" s="86">
        <f t="shared" si="1"/>
        <v>260.85500000000002</v>
      </c>
      <c r="S16">
        <f t="shared" si="2"/>
        <v>22.638999999999999</v>
      </c>
      <c r="T16">
        <f t="shared" si="3"/>
        <v>69.545000000000002</v>
      </c>
      <c r="U16">
        <f t="shared" si="4"/>
        <v>62.976000000000013</v>
      </c>
      <c r="V16">
        <f t="shared" si="5"/>
        <v>63.191999999999979</v>
      </c>
      <c r="W16">
        <f t="shared" si="6"/>
        <v>65.142000000000024</v>
      </c>
      <c r="X16" s="33">
        <v>14.462999999999999</v>
      </c>
      <c r="Y16" s="3">
        <v>8.1760000000000002</v>
      </c>
      <c r="Z16" s="3">
        <v>7.7480000000000011</v>
      </c>
      <c r="AA16" s="3">
        <v>7.8429999999999964</v>
      </c>
      <c r="AB16" s="3">
        <v>7.7120000000000033</v>
      </c>
      <c r="AC16" s="3">
        <v>7.7409999999999997</v>
      </c>
      <c r="AD16" s="3">
        <v>7.8270000000000053</v>
      </c>
      <c r="AE16" s="3">
        <v>8.0349999999999966</v>
      </c>
      <c r="AF16" s="3">
        <v>7.8039999999999878</v>
      </c>
      <c r="AG16" s="3">
        <v>7.7790000000000106</v>
      </c>
      <c r="AH16" s="3">
        <v>7.9019999999999868</v>
      </c>
      <c r="AI16" s="3">
        <v>7.8130000000000024</v>
      </c>
      <c r="AJ16" s="3">
        <v>7.8610000000000042</v>
      </c>
      <c r="AK16" s="3">
        <v>8.0460000000000065</v>
      </c>
      <c r="AL16" s="3">
        <v>7.9219999999999828</v>
      </c>
      <c r="AM16" s="3">
        <v>7.8490000000000322</v>
      </c>
      <c r="AN16" s="3">
        <v>8</v>
      </c>
      <c r="AO16" s="3">
        <v>7.8569999999999993</v>
      </c>
      <c r="AP16" s="3">
        <v>7.839999999999975</v>
      </c>
      <c r="AQ16" s="3">
        <v>7.8489999999999904</v>
      </c>
      <c r="AR16" s="3">
        <v>8.0260000000000105</v>
      </c>
      <c r="AS16" s="3">
        <v>7.7370000000000232</v>
      </c>
      <c r="AT16" s="3">
        <v>7.9209999999999923</v>
      </c>
      <c r="AU16" s="3">
        <v>7.9619999999999891</v>
      </c>
      <c r="AV16" s="3">
        <v>8.2630000000000052</v>
      </c>
      <c r="AW16" s="3">
        <v>8.2750000000000341</v>
      </c>
      <c r="AX16" s="3">
        <v>7.9079999999999302</v>
      </c>
      <c r="AY16" s="3">
        <v>7.9780000000000371</v>
      </c>
      <c r="AZ16" s="3">
        <v>8.0890000000000271</v>
      </c>
      <c r="BA16" s="3">
        <v>8.1299999999999386</v>
      </c>
      <c r="BB16" s="3">
        <v>8.2150000000000318</v>
      </c>
      <c r="BC16" s="3">
        <v>8.2840000000000202</v>
      </c>
      <c r="BD16" s="83">
        <f t="shared" si="7"/>
        <v>55.203082172087939</v>
      </c>
    </row>
    <row r="17" spans="1:56" ht="15" customHeight="1" thickBot="1" x14ac:dyDescent="0.5">
      <c r="A17" t="s">
        <v>166</v>
      </c>
      <c r="B17">
        <v>2018</v>
      </c>
      <c r="C17" s="9">
        <v>43399</v>
      </c>
      <c r="D17" t="s">
        <v>30</v>
      </c>
      <c r="E17" t="s">
        <v>1943</v>
      </c>
      <c r="F17">
        <v>2</v>
      </c>
      <c r="G17" t="s">
        <v>49</v>
      </c>
      <c r="H17" t="s">
        <v>201</v>
      </c>
      <c r="I17" t="s">
        <v>220</v>
      </c>
      <c r="J17" t="s">
        <v>2034</v>
      </c>
      <c r="K17" t="s">
        <v>2035</v>
      </c>
      <c r="L17" s="105">
        <f>(C17-VLOOKUP(H17,Riders!$A$2:$D$3499,4,FALSE))/365</f>
        <v>21.55890410958904</v>
      </c>
      <c r="M17" s="105">
        <f>(C17-VLOOKUP(I17,Riders!$A$2:$D$3499,4,FALSE))/365</f>
        <v>21.279452054794522</v>
      </c>
      <c r="N17" s="105">
        <f>(C17-VLOOKUP(J17,Riders!$A$2:$D$3499,4,FALSE))/365</f>
        <v>21.375342465753423</v>
      </c>
      <c r="O17" s="105">
        <f>(C17-VLOOKUP(K17,Riders!$A$2:$D$3499,4,FALSE))/365</f>
        <v>25.794520547945204</v>
      </c>
      <c r="P17">
        <v>2</v>
      </c>
      <c r="Q17" s="40">
        <f t="shared" si="0"/>
        <v>3.139421296296296E-3</v>
      </c>
      <c r="R17" s="86">
        <f t="shared" si="1"/>
        <v>271.24599999999998</v>
      </c>
      <c r="S17">
        <f t="shared" si="2"/>
        <v>22.666</v>
      </c>
      <c r="T17">
        <f t="shared" si="3"/>
        <v>70.972999999999999</v>
      </c>
      <c r="U17">
        <f t="shared" si="4"/>
        <v>65.692000000000021</v>
      </c>
      <c r="V17">
        <f t="shared" si="5"/>
        <v>66.800999999999959</v>
      </c>
      <c r="W17">
        <f t="shared" si="6"/>
        <v>67.78</v>
      </c>
      <c r="X17" s="33">
        <v>14.269</v>
      </c>
      <c r="Y17" s="3">
        <v>8.3970000000000002</v>
      </c>
      <c r="Z17" s="3">
        <v>8.1329999999999991</v>
      </c>
      <c r="AA17" s="3">
        <v>8.1839999999999975</v>
      </c>
      <c r="AB17" s="3">
        <v>7.9280000000000044</v>
      </c>
      <c r="AC17" s="3">
        <v>7.9849999999999994</v>
      </c>
      <c r="AD17" s="3">
        <v>8.1169999999999902</v>
      </c>
      <c r="AE17" s="3">
        <v>7.960000000000008</v>
      </c>
      <c r="AF17" s="3">
        <v>8.0519999999999925</v>
      </c>
      <c r="AG17" s="3">
        <v>8.2060000000000031</v>
      </c>
      <c r="AH17" s="3">
        <v>8.054000000000002</v>
      </c>
      <c r="AI17" s="3">
        <v>8.0430000000000064</v>
      </c>
      <c r="AJ17" s="3">
        <v>8.2289999999999992</v>
      </c>
      <c r="AK17" s="3">
        <v>8.380999999999986</v>
      </c>
      <c r="AL17" s="3">
        <v>8.3009999999999877</v>
      </c>
      <c r="AM17" s="3">
        <v>8.4260000000000446</v>
      </c>
      <c r="AN17" s="3">
        <v>8.5509999999999877</v>
      </c>
      <c r="AO17" s="3">
        <v>8.228999999999985</v>
      </c>
      <c r="AP17" s="3">
        <v>8.127000000000038</v>
      </c>
      <c r="AQ17" s="3">
        <v>8.3039999999999736</v>
      </c>
      <c r="AR17" s="3">
        <v>8.2129999999999939</v>
      </c>
      <c r="AS17" s="3">
        <v>8.1930000000000121</v>
      </c>
      <c r="AT17" s="3">
        <v>8.4749999999999943</v>
      </c>
      <c r="AU17" s="3">
        <v>8.7089999999999748</v>
      </c>
      <c r="AV17" s="3">
        <v>9.1080000000000325</v>
      </c>
      <c r="AW17" s="3">
        <v>9.2709999999999866</v>
      </c>
      <c r="AX17" s="3">
        <v>8.8499999999999659</v>
      </c>
      <c r="AY17" s="3">
        <v>8.2530000000000427</v>
      </c>
      <c r="AZ17" s="3">
        <v>8.046999999999997</v>
      </c>
      <c r="BA17" s="3">
        <v>8.1359999999999957</v>
      </c>
      <c r="BB17" s="3">
        <v>7.9990000000000521</v>
      </c>
      <c r="BC17" s="3">
        <v>8.1159999999999286</v>
      </c>
      <c r="BD17" s="83">
        <f t="shared" si="7"/>
        <v>53.088340473223575</v>
      </c>
    </row>
    <row r="18" spans="1:56" ht="15" customHeight="1" thickBot="1" x14ac:dyDescent="0.5">
      <c r="A18" t="s">
        <v>166</v>
      </c>
      <c r="B18">
        <v>2018</v>
      </c>
      <c r="C18" s="9">
        <v>43399</v>
      </c>
      <c r="D18" t="s">
        <v>30</v>
      </c>
      <c r="E18" t="s">
        <v>1943</v>
      </c>
      <c r="F18">
        <v>3</v>
      </c>
      <c r="G18" t="s">
        <v>61</v>
      </c>
      <c r="H18" t="s">
        <v>167</v>
      </c>
      <c r="I18" t="s">
        <v>2025</v>
      </c>
      <c r="J18" t="s">
        <v>2026</v>
      </c>
      <c r="K18" t="s">
        <v>2027</v>
      </c>
      <c r="L18" s="105">
        <f>(C18-VLOOKUP(H18,Riders!$A$2:$D$3499,4,FALSE))/365</f>
        <v>20.673972602739727</v>
      </c>
      <c r="M18" s="105">
        <f>(C18-VLOOKUP(I18,Riders!$A$2:$D$3499,4,FALSE))/365</f>
        <v>20.621917808219177</v>
      </c>
      <c r="N18" s="105">
        <f>(C18-VLOOKUP(J18,Riders!$A$2:$D$3499,4,FALSE))/365</f>
        <v>30.304109589041097</v>
      </c>
      <c r="O18" s="105">
        <f>(C18-VLOOKUP(K18,Riders!$A$2:$D$3499,4,FALSE))/365</f>
        <v>36.295890410958904</v>
      </c>
      <c r="P18">
        <v>1</v>
      </c>
      <c r="Q18" s="40">
        <f t="shared" si="0"/>
        <v>3.0049305555555554E-3</v>
      </c>
      <c r="R18" s="86">
        <f t="shared" si="1"/>
        <v>259.62599999999998</v>
      </c>
      <c r="S18">
        <f t="shared" si="2"/>
        <v>22.901</v>
      </c>
      <c r="T18">
        <f t="shared" si="3"/>
        <v>69.512</v>
      </c>
      <c r="U18">
        <f t="shared" si="4"/>
        <v>62.455000000000013</v>
      </c>
      <c r="V18">
        <f t="shared" si="5"/>
        <v>63.616999999999962</v>
      </c>
      <c r="W18">
        <f t="shared" si="6"/>
        <v>64.042000000000002</v>
      </c>
      <c r="X18" s="33">
        <v>14.355</v>
      </c>
      <c r="Y18" s="3">
        <v>8.5459999999999994</v>
      </c>
      <c r="Z18" s="3">
        <v>7.9920000000000009</v>
      </c>
      <c r="AA18" s="3">
        <v>7.7789999999999964</v>
      </c>
      <c r="AB18" s="3">
        <v>7.865000000000002</v>
      </c>
      <c r="AC18" s="3">
        <v>7.6550000000000011</v>
      </c>
      <c r="AD18" s="3">
        <v>7.622000000000007</v>
      </c>
      <c r="AE18" s="3">
        <v>7.6979999999999933</v>
      </c>
      <c r="AF18" s="3">
        <v>7.6269999999999953</v>
      </c>
      <c r="AG18" s="3">
        <v>7.820999999999998</v>
      </c>
      <c r="AH18" s="3">
        <v>7.7639999999999958</v>
      </c>
      <c r="AI18" s="3">
        <v>7.8300000000000134</v>
      </c>
      <c r="AJ18" s="3">
        <v>7.9399999999999977</v>
      </c>
      <c r="AK18" s="3">
        <v>7.9339999999999966</v>
      </c>
      <c r="AL18" s="3">
        <v>7.791000000000011</v>
      </c>
      <c r="AM18" s="3">
        <v>7.7480000000000047</v>
      </c>
      <c r="AN18" s="3">
        <v>7.8529999999999802</v>
      </c>
      <c r="AO18" s="3">
        <v>7.8240000000000123</v>
      </c>
      <c r="AP18" s="3">
        <v>7.8880000000000052</v>
      </c>
      <c r="AQ18" s="3">
        <v>8.0480000000000018</v>
      </c>
      <c r="AR18" s="3">
        <v>7.9819999999999709</v>
      </c>
      <c r="AS18" s="3">
        <v>7.9770000000000039</v>
      </c>
      <c r="AT18" s="3">
        <v>8.1970000000000312</v>
      </c>
      <c r="AU18" s="3">
        <v>7.8479999999999563</v>
      </c>
      <c r="AV18" s="3">
        <v>7.8520000000000039</v>
      </c>
      <c r="AW18" s="3">
        <v>7.9560000000000457</v>
      </c>
      <c r="AX18" s="3">
        <v>7.9659999999999513</v>
      </c>
      <c r="AY18" s="3">
        <v>7.9960000000000093</v>
      </c>
      <c r="AZ18" s="3">
        <v>8.2199999999999989</v>
      </c>
      <c r="BA18" s="3">
        <v>8.0040000000000191</v>
      </c>
      <c r="BB18" s="3">
        <v>8.0320000000000107</v>
      </c>
      <c r="BC18" s="3">
        <v>8.0159999999999627</v>
      </c>
      <c r="BD18" s="83">
        <f t="shared" si="7"/>
        <v>55.4643987890273</v>
      </c>
    </row>
    <row r="19" spans="1:56" ht="15" customHeight="1" thickBot="1" x14ac:dyDescent="0.5">
      <c r="A19" t="s">
        <v>166</v>
      </c>
      <c r="B19">
        <v>2018</v>
      </c>
      <c r="C19" s="9">
        <v>43399</v>
      </c>
      <c r="D19" t="s">
        <v>30</v>
      </c>
      <c r="E19" t="s">
        <v>1943</v>
      </c>
      <c r="F19">
        <v>3</v>
      </c>
      <c r="G19" t="s">
        <v>37</v>
      </c>
      <c r="H19" t="s">
        <v>273</v>
      </c>
      <c r="I19" t="s">
        <v>446</v>
      </c>
      <c r="J19" t="s">
        <v>35</v>
      </c>
      <c r="K19" t="s">
        <v>460</v>
      </c>
      <c r="L19" s="105">
        <f>(C19-VLOOKUP(H19,Riders!$A$2:$D$3499,4,FALSE))/365</f>
        <v>30.786301369863015</v>
      </c>
      <c r="M19" s="105">
        <f>(C19-VLOOKUP(I19,Riders!$A$2:$D$3499,4,FALSE))/365</f>
        <v>18.832876712328765</v>
      </c>
      <c r="N19" s="105">
        <f>(C19-VLOOKUP(J19,Riders!$A$2:$D$3499,4,FALSE))/365</f>
        <v>20.989041095890411</v>
      </c>
      <c r="O19" s="105">
        <f>(C19-VLOOKUP(K19,Riders!$A$2:$D$3499,4,FALSE))/365</f>
        <v>29.44109589041096</v>
      </c>
      <c r="P19">
        <v>2</v>
      </c>
      <c r="Q19" s="40">
        <f t="shared" si="0"/>
        <v>3.0075347222222222E-3</v>
      </c>
      <c r="R19" s="86">
        <f t="shared" si="1"/>
        <v>259.851</v>
      </c>
      <c r="S19">
        <f t="shared" si="2"/>
        <v>22.631</v>
      </c>
      <c r="T19">
        <f t="shared" si="3"/>
        <v>69.676000000000002</v>
      </c>
      <c r="U19">
        <f t="shared" si="4"/>
        <v>62.657000000000025</v>
      </c>
      <c r="V19">
        <f t="shared" si="5"/>
        <v>63.482999999999947</v>
      </c>
      <c r="W19">
        <f t="shared" si="6"/>
        <v>64.035000000000025</v>
      </c>
      <c r="X19" s="33">
        <v>14.423999999999999</v>
      </c>
      <c r="Y19" s="3">
        <v>8.2070000000000007</v>
      </c>
      <c r="Z19" s="3">
        <v>7.8320000000000007</v>
      </c>
      <c r="AA19" s="3">
        <v>7.8919999999999959</v>
      </c>
      <c r="AB19" s="3">
        <v>7.7970000000000041</v>
      </c>
      <c r="AC19" s="3">
        <v>7.9709999999999974</v>
      </c>
      <c r="AD19" s="3">
        <v>7.7950000000000017</v>
      </c>
      <c r="AE19" s="3">
        <v>7.7580000000000027</v>
      </c>
      <c r="AF19" s="3">
        <v>7.8389999999999986</v>
      </c>
      <c r="AG19" s="3">
        <v>7.710000000000008</v>
      </c>
      <c r="AH19" s="3">
        <v>7.7109999999999843</v>
      </c>
      <c r="AI19" s="3">
        <v>7.7000000000000028</v>
      </c>
      <c r="AJ19" s="3">
        <v>7.9669999999999987</v>
      </c>
      <c r="AK19" s="3">
        <v>7.8750000000000142</v>
      </c>
      <c r="AL19" s="3">
        <v>7.8979999999999819</v>
      </c>
      <c r="AM19" s="3">
        <v>7.9570000000000363</v>
      </c>
      <c r="AN19" s="3">
        <v>8.0329999999999586</v>
      </c>
      <c r="AO19" s="3">
        <v>7.9410000000000034</v>
      </c>
      <c r="AP19" s="3">
        <v>7.9070000000000107</v>
      </c>
      <c r="AQ19" s="3">
        <v>8.0619999999999834</v>
      </c>
      <c r="AR19" s="3">
        <v>7.849000000000018</v>
      </c>
      <c r="AS19" s="3">
        <v>7.8859999999999957</v>
      </c>
      <c r="AT19" s="3">
        <v>7.97199999999998</v>
      </c>
      <c r="AU19" s="3">
        <v>7.8329999999999984</v>
      </c>
      <c r="AV19" s="3">
        <v>7.8990000000000293</v>
      </c>
      <c r="AW19" s="3">
        <v>8.0310000000000059</v>
      </c>
      <c r="AX19" s="3">
        <v>8.0769999999999982</v>
      </c>
      <c r="AY19" s="3">
        <v>8.1569999999999823</v>
      </c>
      <c r="AZ19" s="3">
        <v>7.9140000000000157</v>
      </c>
      <c r="BA19" s="3">
        <v>7.9679999999999609</v>
      </c>
      <c r="BB19" s="3">
        <v>8.1060000000000514</v>
      </c>
      <c r="BC19" s="3">
        <v>7.8829999999999814</v>
      </c>
      <c r="BD19" s="83">
        <f t="shared" si="7"/>
        <v>55.416373229273702</v>
      </c>
    </row>
    <row r="20" spans="1:56" ht="15" customHeight="1" thickBot="1" x14ac:dyDescent="0.5">
      <c r="A20" t="s">
        <v>166</v>
      </c>
      <c r="B20">
        <v>2018</v>
      </c>
      <c r="C20" s="9">
        <v>43399</v>
      </c>
      <c r="D20" t="s">
        <v>30</v>
      </c>
      <c r="E20" t="s">
        <v>1943</v>
      </c>
      <c r="F20">
        <v>4</v>
      </c>
      <c r="G20" t="s">
        <v>79</v>
      </c>
      <c r="H20" t="s">
        <v>224</v>
      </c>
      <c r="I20" t="s">
        <v>104</v>
      </c>
      <c r="J20" t="s">
        <v>153</v>
      </c>
      <c r="K20" t="s">
        <v>2024</v>
      </c>
      <c r="L20" s="105">
        <f>(C20-VLOOKUP(H20,Riders!$A$2:$D$3499,4,FALSE))/365</f>
        <v>26.523287671232875</v>
      </c>
      <c r="M20" s="105">
        <f>(C20-VLOOKUP(I20,Riders!$A$2:$D$3499,4,FALSE))/365</f>
        <v>24.641095890410959</v>
      </c>
      <c r="N20" s="105">
        <f>(C20-VLOOKUP(J20,Riders!$A$2:$D$3499,4,FALSE))/365</f>
        <v>24.150684931506849</v>
      </c>
      <c r="O20" s="105">
        <f>(C20-VLOOKUP(K20,Riders!$A$2:$D$3499,4,FALSE))/365</f>
        <v>20.408219178082192</v>
      </c>
      <c r="P20">
        <v>1</v>
      </c>
      <c r="Q20" s="40">
        <f t="shared" si="0"/>
        <v>2.9742592592592594E-3</v>
      </c>
      <c r="R20" s="86">
        <f t="shared" si="1"/>
        <v>256.976</v>
      </c>
      <c r="S20">
        <f t="shared" si="2"/>
        <v>22.573</v>
      </c>
      <c r="T20">
        <f t="shared" si="3"/>
        <v>68.715999999999994</v>
      </c>
      <c r="U20">
        <f t="shared" si="4"/>
        <v>61.685999999999993</v>
      </c>
      <c r="V20">
        <f t="shared" si="5"/>
        <v>62.944999999999993</v>
      </c>
      <c r="W20">
        <f t="shared" si="6"/>
        <v>63.629000000000019</v>
      </c>
      <c r="X20" s="33">
        <v>14.189</v>
      </c>
      <c r="Y20" s="3">
        <v>8.3840000000000003</v>
      </c>
      <c r="Z20" s="3">
        <v>7.8260000000000014</v>
      </c>
      <c r="AA20" s="3">
        <v>7.8010000000000019</v>
      </c>
      <c r="AB20" s="3">
        <v>7.6099999999999994</v>
      </c>
      <c r="AC20" s="3">
        <v>7.769999999999996</v>
      </c>
      <c r="AD20" s="3">
        <v>7.5930000000000106</v>
      </c>
      <c r="AE20" s="3">
        <v>7.5429999999999851</v>
      </c>
      <c r="AF20" s="3">
        <v>7.5960000000000036</v>
      </c>
      <c r="AG20" s="3">
        <v>7.7540000000000049</v>
      </c>
      <c r="AH20" s="3">
        <v>7.6529999999999916</v>
      </c>
      <c r="AI20" s="3">
        <v>7.7040000000000077</v>
      </c>
      <c r="AJ20" s="3">
        <v>7.7909999999999826</v>
      </c>
      <c r="AK20" s="3">
        <v>7.6979999999999933</v>
      </c>
      <c r="AL20" s="3">
        <v>7.6900000000000119</v>
      </c>
      <c r="AM20" s="3">
        <v>7.7999999999999972</v>
      </c>
      <c r="AN20" s="3">
        <v>7.695999999999998</v>
      </c>
      <c r="AO20" s="3">
        <v>7.6859999999999786</v>
      </c>
      <c r="AP20" s="3">
        <v>7.69500000000005</v>
      </c>
      <c r="AQ20" s="3">
        <v>7.8659999999999846</v>
      </c>
      <c r="AR20" s="3">
        <v>7.8769999999999811</v>
      </c>
      <c r="AS20" s="3">
        <v>8.1610000000000014</v>
      </c>
      <c r="AT20" s="3">
        <v>7.9860000000000468</v>
      </c>
      <c r="AU20" s="3">
        <v>7.9779999999999518</v>
      </c>
      <c r="AV20" s="3">
        <v>8.1250000000000284</v>
      </c>
      <c r="AW20" s="3">
        <v>7.8889999999999816</v>
      </c>
      <c r="AX20" s="3">
        <v>8.02800000000002</v>
      </c>
      <c r="AY20" s="3">
        <v>7.8249999999999886</v>
      </c>
      <c r="AZ20" s="3">
        <v>7.8350000000000364</v>
      </c>
      <c r="BA20" s="3">
        <v>7.86099999999999</v>
      </c>
      <c r="BB20" s="3">
        <v>7.9849999999999852</v>
      </c>
      <c r="BC20" s="3">
        <v>8.0809999999999889</v>
      </c>
      <c r="BD20" s="83">
        <f t="shared" si="7"/>
        <v>56.036361372268225</v>
      </c>
    </row>
    <row r="21" spans="1:56" ht="15" customHeight="1" thickBot="1" x14ac:dyDescent="0.5">
      <c r="A21" t="s">
        <v>166</v>
      </c>
      <c r="B21">
        <v>2018</v>
      </c>
      <c r="C21" s="9">
        <v>43399</v>
      </c>
      <c r="D21" t="s">
        <v>30</v>
      </c>
      <c r="E21" t="s">
        <v>1943</v>
      </c>
      <c r="F21">
        <v>4</v>
      </c>
      <c r="G21" t="s">
        <v>88</v>
      </c>
      <c r="H21" t="s">
        <v>163</v>
      </c>
      <c r="I21" t="s">
        <v>2028</v>
      </c>
      <c r="J21" t="s">
        <v>2029</v>
      </c>
      <c r="K21" t="s">
        <v>274</v>
      </c>
      <c r="L21" s="105">
        <f>(C21-VLOOKUP(H21,Riders!$A$2:$D$3499,4,FALSE))/365</f>
        <v>19.945205479452056</v>
      </c>
      <c r="M21" s="105">
        <f>(C21-VLOOKUP(I21,Riders!$A$2:$D$3499,4,FALSE))/365</f>
        <v>35.463013698630135</v>
      </c>
      <c r="N21" s="105">
        <f>(C21-VLOOKUP(J21,Riders!$A$2:$D$3499,4,FALSE))/365</f>
        <v>30.402739726027399</v>
      </c>
      <c r="O21" s="105">
        <f>(C21-VLOOKUP(K21,Riders!$A$2:$D$3499,4,FALSE))/365</f>
        <v>22.295890410958904</v>
      </c>
      <c r="P21">
        <v>2</v>
      </c>
      <c r="Q21" s="40">
        <f t="shared" si="0"/>
        <v>3.0155092592592594E-3</v>
      </c>
      <c r="R21" s="86">
        <f t="shared" si="1"/>
        <v>260.54000000000002</v>
      </c>
      <c r="S21">
        <f t="shared" si="2"/>
        <v>22.363</v>
      </c>
      <c r="T21">
        <f t="shared" si="3"/>
        <v>69.656000000000006</v>
      </c>
      <c r="U21">
        <f t="shared" si="4"/>
        <v>63.239000000000033</v>
      </c>
      <c r="V21">
        <f t="shared" si="5"/>
        <v>63.659999999999968</v>
      </c>
      <c r="W21">
        <f t="shared" si="6"/>
        <v>63.985000000000014</v>
      </c>
      <c r="X21" s="33">
        <v>14.032</v>
      </c>
      <c r="Y21" s="3">
        <v>8.3309999999999995</v>
      </c>
      <c r="Z21" s="3">
        <v>7.9220000000000006</v>
      </c>
      <c r="AA21" s="3">
        <v>7.9790000000000028</v>
      </c>
      <c r="AB21" s="3">
        <v>7.8109999999999999</v>
      </c>
      <c r="AC21" s="3">
        <v>7.7849999999999966</v>
      </c>
      <c r="AD21" s="3">
        <v>7.9409999999999954</v>
      </c>
      <c r="AE21" s="3">
        <v>7.8550000000000111</v>
      </c>
      <c r="AF21" s="3">
        <v>7.8429999999999893</v>
      </c>
      <c r="AG21" s="3">
        <v>7.8950000000000102</v>
      </c>
      <c r="AH21" s="3">
        <v>7.7939999999999827</v>
      </c>
      <c r="AI21" s="3">
        <v>7.8000000000000114</v>
      </c>
      <c r="AJ21" s="3">
        <v>7.8030000000000106</v>
      </c>
      <c r="AK21" s="3">
        <v>8.0310000000000059</v>
      </c>
      <c r="AL21" s="3">
        <v>7.9719999999999516</v>
      </c>
      <c r="AM21" s="3">
        <v>8.1010000000000701</v>
      </c>
      <c r="AN21" s="3">
        <v>7.9429999999999836</v>
      </c>
      <c r="AO21" s="3">
        <v>7.8779999999999566</v>
      </c>
      <c r="AP21" s="3">
        <v>7.8650000000000091</v>
      </c>
      <c r="AQ21" s="3">
        <v>8.0050000000000239</v>
      </c>
      <c r="AR21" s="3">
        <v>7.9110000000000014</v>
      </c>
      <c r="AS21" s="3">
        <v>7.9259999999999877</v>
      </c>
      <c r="AT21" s="3">
        <v>7.9900000000000384</v>
      </c>
      <c r="AU21" s="3">
        <v>8.1419999999999675</v>
      </c>
      <c r="AV21" s="3">
        <v>8.0019999999999811</v>
      </c>
      <c r="AW21" s="3">
        <v>8.0230000000000246</v>
      </c>
      <c r="AX21" s="3">
        <v>8.1920000000000073</v>
      </c>
      <c r="AY21" s="3">
        <v>7.9060000000000059</v>
      </c>
      <c r="AZ21" s="3">
        <v>8.1329999999999529</v>
      </c>
      <c r="BA21" s="3">
        <v>7.9109999999999729</v>
      </c>
      <c r="BB21" s="3">
        <v>7.8790000000000191</v>
      </c>
      <c r="BC21" s="3">
        <v>7.9390000000000498</v>
      </c>
      <c r="BD21" s="83">
        <f t="shared" si="7"/>
        <v>55.269824211253543</v>
      </c>
    </row>
    <row r="22" spans="1:56" ht="15" customHeight="1" thickBot="1" x14ac:dyDescent="0.5">
      <c r="A22" t="s">
        <v>166</v>
      </c>
      <c r="B22">
        <v>2018</v>
      </c>
      <c r="C22" s="9">
        <v>43399</v>
      </c>
      <c r="D22" t="s">
        <v>30</v>
      </c>
      <c r="E22" t="s">
        <v>31</v>
      </c>
      <c r="F22" t="s">
        <v>578</v>
      </c>
      <c r="G22" t="s">
        <v>79</v>
      </c>
      <c r="H22" t="s">
        <v>224</v>
      </c>
      <c r="I22" t="s">
        <v>104</v>
      </c>
      <c r="J22" t="s">
        <v>153</v>
      </c>
      <c r="K22" t="s">
        <v>2024</v>
      </c>
      <c r="L22" s="105">
        <f>(C22-VLOOKUP(H22,Riders!$A$2:$D$3499,4,FALSE))/365</f>
        <v>26.523287671232875</v>
      </c>
      <c r="M22" s="105">
        <f>(C22-VLOOKUP(I22,Riders!$A$2:$D$3499,4,FALSE))/365</f>
        <v>24.641095890410959</v>
      </c>
      <c r="N22" s="105">
        <f>(C22-VLOOKUP(J22,Riders!$A$2:$D$3499,4,FALSE))/365</f>
        <v>24.150684931506849</v>
      </c>
      <c r="O22" s="105">
        <f>(C22-VLOOKUP(K22,Riders!$A$2:$D$3499,4,FALSE))/365</f>
        <v>20.408219178082192</v>
      </c>
      <c r="P22">
        <v>1</v>
      </c>
      <c r="Q22" s="40">
        <f t="shared" si="0"/>
        <v>2.9877083333333331E-3</v>
      </c>
      <c r="R22" s="86">
        <f t="shared" si="1"/>
        <v>258.13799999999998</v>
      </c>
      <c r="S22">
        <f t="shared" si="2"/>
        <v>22.34</v>
      </c>
      <c r="T22">
        <f t="shared" si="3"/>
        <v>68.466000000000008</v>
      </c>
      <c r="U22">
        <f t="shared" si="4"/>
        <v>62.187999999999988</v>
      </c>
      <c r="V22">
        <f t="shared" si="5"/>
        <v>63.65100000000001</v>
      </c>
      <c r="W22">
        <f t="shared" si="6"/>
        <v>63.83299999999997</v>
      </c>
      <c r="X22" s="33">
        <v>14.066000000000001</v>
      </c>
      <c r="Y22" s="3">
        <v>8.2739999999999991</v>
      </c>
      <c r="Z22" s="3">
        <v>7.7789999999999999</v>
      </c>
      <c r="AA22" s="3">
        <v>7.7289999999999992</v>
      </c>
      <c r="AB22" s="3">
        <v>7.5870000000000033</v>
      </c>
      <c r="AC22" s="3">
        <v>7.7389999999999972</v>
      </c>
      <c r="AD22" s="3">
        <v>7.6379999999999981</v>
      </c>
      <c r="AE22" s="3">
        <v>7.6540000000000106</v>
      </c>
      <c r="AF22" s="3">
        <v>7.8159999999999883</v>
      </c>
      <c r="AG22" s="3">
        <v>7.737000000000009</v>
      </c>
      <c r="AH22" s="3">
        <v>7.7319999999999993</v>
      </c>
      <c r="AI22" s="3">
        <v>7.8880000000000052</v>
      </c>
      <c r="AJ22" s="3">
        <v>7.769999999999996</v>
      </c>
      <c r="AK22" s="3">
        <v>7.7150000000000034</v>
      </c>
      <c r="AL22" s="3">
        <v>7.8029999999999831</v>
      </c>
      <c r="AM22" s="3">
        <v>7.7270000000000039</v>
      </c>
      <c r="AN22" s="3">
        <v>7.7680000000000007</v>
      </c>
      <c r="AO22" s="3">
        <v>7.7879999999999816</v>
      </c>
      <c r="AP22" s="3">
        <v>7.9860000000000184</v>
      </c>
      <c r="AQ22" s="3">
        <v>7.9410000000000034</v>
      </c>
      <c r="AR22" s="3">
        <v>8.0410000000000252</v>
      </c>
      <c r="AS22" s="3">
        <v>8.0609999999999786</v>
      </c>
      <c r="AT22" s="3">
        <v>7.8880000000000052</v>
      </c>
      <c r="AU22" s="3">
        <v>8.1779999999999973</v>
      </c>
      <c r="AV22" s="3">
        <v>7.882000000000005</v>
      </c>
      <c r="AW22" s="3">
        <v>7.8489999999999611</v>
      </c>
      <c r="AX22" s="3">
        <v>8.0960000000000321</v>
      </c>
      <c r="AY22" s="3">
        <v>7.978999999999985</v>
      </c>
      <c r="AZ22" s="3">
        <v>8.0130000000000337</v>
      </c>
      <c r="BA22" s="3">
        <v>8.0169999999999675</v>
      </c>
      <c r="BB22" s="3">
        <v>7.997999999999962</v>
      </c>
      <c r="BC22" s="3">
        <v>7.9990000000000236</v>
      </c>
      <c r="BD22" s="83">
        <f t="shared" si="7"/>
        <v>55.784115473119037</v>
      </c>
    </row>
    <row r="23" spans="1:56" ht="15" customHeight="1" thickBot="1" x14ac:dyDescent="0.5">
      <c r="A23" t="s">
        <v>166</v>
      </c>
      <c r="B23">
        <v>2018</v>
      </c>
      <c r="C23" s="9">
        <v>43399</v>
      </c>
      <c r="D23" t="s">
        <v>30</v>
      </c>
      <c r="E23" t="s">
        <v>31</v>
      </c>
      <c r="F23" t="s">
        <v>578</v>
      </c>
      <c r="G23" t="s">
        <v>61</v>
      </c>
      <c r="H23" t="s">
        <v>167</v>
      </c>
      <c r="I23" t="s">
        <v>2025</v>
      </c>
      <c r="J23" t="s">
        <v>2026</v>
      </c>
      <c r="K23" t="s">
        <v>2027</v>
      </c>
      <c r="L23" s="105">
        <f>(C23-VLOOKUP(H23,Riders!$A$2:$D$3499,4,FALSE))/365</f>
        <v>20.673972602739727</v>
      </c>
      <c r="M23" s="105">
        <f>(C23-VLOOKUP(I23,Riders!$A$2:$D$3499,4,FALSE))/365</f>
        <v>20.621917808219177</v>
      </c>
      <c r="N23" s="105">
        <f>(C23-VLOOKUP(J23,Riders!$A$2:$D$3499,4,FALSE))/365</f>
        <v>30.304109589041097</v>
      </c>
      <c r="O23" s="105">
        <f>(C23-VLOOKUP(K23,Riders!$A$2:$D$3499,4,FALSE))/365</f>
        <v>36.295890410958904</v>
      </c>
      <c r="P23">
        <v>2</v>
      </c>
      <c r="Q23" s="40">
        <f t="shared" si="0"/>
        <v>3.0316666666666665E-3</v>
      </c>
      <c r="R23" s="86">
        <f t="shared" si="1"/>
        <v>261.93599999999998</v>
      </c>
      <c r="S23">
        <f t="shared" si="2"/>
        <v>22.657</v>
      </c>
      <c r="T23">
        <f t="shared" si="3"/>
        <v>69.284999999999997</v>
      </c>
      <c r="U23">
        <f t="shared" si="4"/>
        <v>63.322999999999979</v>
      </c>
      <c r="V23">
        <f t="shared" si="5"/>
        <v>64.233000000000033</v>
      </c>
      <c r="W23">
        <f t="shared" si="6"/>
        <v>65.09499999999997</v>
      </c>
      <c r="X23" s="33">
        <v>14.327999999999999</v>
      </c>
      <c r="Y23" s="3">
        <v>8.3290000000000006</v>
      </c>
      <c r="Z23" s="3">
        <v>7.8449999999999989</v>
      </c>
      <c r="AA23" s="3">
        <v>7.7560000000000038</v>
      </c>
      <c r="AB23" s="3">
        <v>7.8639999999999972</v>
      </c>
      <c r="AC23" s="3">
        <v>7.7239999999999966</v>
      </c>
      <c r="AD23" s="3">
        <v>7.679000000000002</v>
      </c>
      <c r="AE23" s="3">
        <v>7.759999999999998</v>
      </c>
      <c r="AF23" s="3">
        <v>7.7279999999999944</v>
      </c>
      <c r="AG23" s="3">
        <v>7.8850000000000051</v>
      </c>
      <c r="AH23" s="3">
        <v>7.8700000000000054</v>
      </c>
      <c r="AI23" s="3">
        <v>7.9000000000000057</v>
      </c>
      <c r="AJ23" s="3">
        <v>8.01400000000001</v>
      </c>
      <c r="AK23" s="3">
        <v>8.1180000000000092</v>
      </c>
      <c r="AL23" s="3">
        <v>7.9219999999999828</v>
      </c>
      <c r="AM23" s="3">
        <v>7.8859999999999673</v>
      </c>
      <c r="AN23" s="3">
        <v>8.002000000000038</v>
      </c>
      <c r="AO23" s="3">
        <v>7.9309999999999832</v>
      </c>
      <c r="AP23" s="3">
        <v>7.9590000000000032</v>
      </c>
      <c r="AQ23" s="3">
        <v>8.0849999999999795</v>
      </c>
      <c r="AR23" s="3">
        <v>8.039999999999992</v>
      </c>
      <c r="AS23" s="3">
        <v>8.0970000000000368</v>
      </c>
      <c r="AT23" s="3">
        <v>8.2199999999999704</v>
      </c>
      <c r="AU23" s="3">
        <v>7.8990000000000293</v>
      </c>
      <c r="AV23" s="3">
        <v>7.8930000000000007</v>
      </c>
      <c r="AW23" s="3">
        <v>8.0749999999999886</v>
      </c>
      <c r="AX23" s="3">
        <v>8.0129999999999768</v>
      </c>
      <c r="AY23" s="3">
        <v>8.2319999999999993</v>
      </c>
      <c r="AZ23" s="3">
        <v>8.0500000000000114</v>
      </c>
      <c r="BA23" s="3">
        <v>8.1940000000000452</v>
      </c>
      <c r="BB23" s="3">
        <v>8.4499999999999602</v>
      </c>
      <c r="BC23" s="3">
        <v>8.1879999999999882</v>
      </c>
      <c r="BD23" s="83">
        <f t="shared" si="7"/>
        <v>54.975261132490381</v>
      </c>
    </row>
    <row r="24" spans="1:56" ht="15" customHeight="1" thickBot="1" x14ac:dyDescent="0.5">
      <c r="A24" t="s">
        <v>166</v>
      </c>
      <c r="B24">
        <v>2018</v>
      </c>
      <c r="C24" s="9">
        <v>43399</v>
      </c>
      <c r="D24" t="s">
        <v>30</v>
      </c>
      <c r="E24" t="s">
        <v>31</v>
      </c>
      <c r="F24" t="s">
        <v>579</v>
      </c>
      <c r="G24" t="s">
        <v>37</v>
      </c>
      <c r="H24" t="s">
        <v>273</v>
      </c>
      <c r="I24" t="s">
        <v>446</v>
      </c>
      <c r="J24" t="s">
        <v>35</v>
      </c>
      <c r="K24" t="s">
        <v>460</v>
      </c>
      <c r="L24" s="105">
        <f>(C24-VLOOKUP(H24,Riders!$A$2:$D$3499,4,FALSE))/365</f>
        <v>30.786301369863015</v>
      </c>
      <c r="M24" s="105">
        <f>(C24-VLOOKUP(I24,Riders!$A$2:$D$3499,4,FALSE))/365</f>
        <v>18.832876712328765</v>
      </c>
      <c r="N24" s="105">
        <f>(C24-VLOOKUP(J24,Riders!$A$2:$D$3499,4,FALSE))/365</f>
        <v>20.989041095890411</v>
      </c>
      <c r="O24" s="105">
        <f>(C24-VLOOKUP(K24,Riders!$A$2:$D$3499,4,FALSE))/365</f>
        <v>29.44109589041096</v>
      </c>
      <c r="P24">
        <v>3</v>
      </c>
      <c r="Q24" s="40">
        <f t="shared" si="0"/>
        <v>3.0005439814814808E-3</v>
      </c>
      <c r="R24" s="86">
        <f t="shared" si="1"/>
        <v>259.24699999999996</v>
      </c>
      <c r="S24">
        <f t="shared" si="2"/>
        <v>22.978999999999999</v>
      </c>
      <c r="T24">
        <f t="shared" si="3"/>
        <v>70.090999999999994</v>
      </c>
      <c r="U24">
        <f t="shared" si="4"/>
        <v>62.552000000000035</v>
      </c>
      <c r="V24">
        <f t="shared" si="5"/>
        <v>63.294999999999959</v>
      </c>
      <c r="W24">
        <f t="shared" si="6"/>
        <v>63.308999999999969</v>
      </c>
      <c r="X24" s="33">
        <v>14.680999999999999</v>
      </c>
      <c r="Y24" s="3">
        <v>8.298</v>
      </c>
      <c r="Z24" s="3">
        <v>7.833000000000002</v>
      </c>
      <c r="AA24" s="3">
        <v>7.9560000000000004</v>
      </c>
      <c r="AB24" s="3">
        <v>7.8299999999999983</v>
      </c>
      <c r="AC24" s="3">
        <v>7.9390000000000001</v>
      </c>
      <c r="AD24" s="3">
        <v>7.7510000000000048</v>
      </c>
      <c r="AE24" s="3">
        <v>7.8029999999999902</v>
      </c>
      <c r="AF24" s="3">
        <v>7.9000000000000057</v>
      </c>
      <c r="AG24" s="3">
        <v>7.7779999999999916</v>
      </c>
      <c r="AH24" s="3">
        <v>7.7890000000000157</v>
      </c>
      <c r="AI24" s="3">
        <v>7.7889999999999873</v>
      </c>
      <c r="AJ24" s="3">
        <v>7.9159999999999968</v>
      </c>
      <c r="AK24" s="3">
        <v>7.7820000000000107</v>
      </c>
      <c r="AL24" s="3">
        <v>7.8709999999999809</v>
      </c>
      <c r="AM24" s="3">
        <v>7.7270000000000456</v>
      </c>
      <c r="AN24" s="3">
        <v>7.7579999999999814</v>
      </c>
      <c r="AO24" s="3">
        <v>7.9689999999999941</v>
      </c>
      <c r="AP24" s="3">
        <v>7.8389999999999986</v>
      </c>
      <c r="AQ24" s="3">
        <v>7.9029999999999916</v>
      </c>
      <c r="AR24" s="3">
        <v>8.0430000000000064</v>
      </c>
      <c r="AS24" s="3">
        <v>7.8559999999999954</v>
      </c>
      <c r="AT24" s="3">
        <v>7.8720000000000141</v>
      </c>
      <c r="AU24" s="3">
        <v>8.0549999999999784</v>
      </c>
      <c r="AV24" s="3">
        <v>7.7719999999999914</v>
      </c>
      <c r="AW24" s="3">
        <v>7.6450000000000102</v>
      </c>
      <c r="AX24" s="3">
        <v>7.7520000000000104</v>
      </c>
      <c r="AY24" s="3">
        <v>7.7210000000000596</v>
      </c>
      <c r="AZ24" s="3">
        <v>7.9039999999999404</v>
      </c>
      <c r="BA24" s="3">
        <v>8.2420000000000186</v>
      </c>
      <c r="BB24" s="3">
        <v>8.320999999999998</v>
      </c>
      <c r="BC24" s="3">
        <v>7.9519999999999413</v>
      </c>
      <c r="BD24" s="83">
        <f t="shared" si="7"/>
        <v>55.545483650726922</v>
      </c>
    </row>
    <row r="25" spans="1:56" ht="15" customHeight="1" thickBot="1" x14ac:dyDescent="0.5">
      <c r="A25" t="s">
        <v>166</v>
      </c>
      <c r="B25">
        <v>2018</v>
      </c>
      <c r="C25" s="9">
        <v>43399</v>
      </c>
      <c r="D25" t="s">
        <v>30</v>
      </c>
      <c r="E25" t="s">
        <v>31</v>
      </c>
      <c r="F25" t="s">
        <v>579</v>
      </c>
      <c r="G25" t="s">
        <v>88</v>
      </c>
      <c r="H25" t="s">
        <v>163</v>
      </c>
      <c r="I25" t="s">
        <v>2028</v>
      </c>
      <c r="J25" t="s">
        <v>2029</v>
      </c>
      <c r="K25" t="s">
        <v>274</v>
      </c>
      <c r="L25" s="105">
        <f>(C25-VLOOKUP(H25,Riders!$A$2:$D$4499,4,FALSE))/365</f>
        <v>19.945205479452056</v>
      </c>
      <c r="M25" s="105">
        <f>(C25-VLOOKUP(I25,Riders!$A$2:$D$4499,4,FALSE))/365</f>
        <v>35.463013698630135</v>
      </c>
      <c r="N25" s="105">
        <f>(C25-VLOOKUP(J25,Riders!$A$2:$D$4499,4,FALSE))/365</f>
        <v>30.402739726027399</v>
      </c>
      <c r="O25" s="105">
        <f>(C25-VLOOKUP(K25,Riders!$A$2:$D$4499,4,FALSE))/365</f>
        <v>22.295890410958904</v>
      </c>
      <c r="P25">
        <v>4</v>
      </c>
      <c r="Q25" s="40">
        <f t="shared" si="0"/>
        <v>3.0054166666666667E-3</v>
      </c>
      <c r="R25" s="86">
        <f t="shared" si="1"/>
        <v>259.66800000000001</v>
      </c>
      <c r="S25">
        <f t="shared" si="2"/>
        <v>22.716000000000001</v>
      </c>
      <c r="T25">
        <f t="shared" si="3"/>
        <v>70.037999999999997</v>
      </c>
      <c r="U25">
        <f t="shared" si="4"/>
        <v>62.704999999999998</v>
      </c>
      <c r="V25">
        <f t="shared" si="5"/>
        <v>63.206999999999994</v>
      </c>
      <c r="W25">
        <f t="shared" si="6"/>
        <v>63.718000000000018</v>
      </c>
      <c r="X25" s="33">
        <v>14.157</v>
      </c>
      <c r="Y25" s="3">
        <v>8.5590000000000011</v>
      </c>
      <c r="Z25" s="3">
        <v>8.07</v>
      </c>
      <c r="AA25" s="3">
        <v>8.0039999999999978</v>
      </c>
      <c r="AB25" s="3">
        <v>7.8599999999999994</v>
      </c>
      <c r="AC25" s="3">
        <v>7.7629999999999981</v>
      </c>
      <c r="AD25" s="3">
        <v>7.8740000000000023</v>
      </c>
      <c r="AE25" s="3">
        <v>7.7509999999999977</v>
      </c>
      <c r="AF25" s="3">
        <v>7.7480000000000047</v>
      </c>
      <c r="AG25" s="3">
        <v>7.8589999999999947</v>
      </c>
      <c r="AH25" s="3">
        <v>7.7090000000000032</v>
      </c>
      <c r="AI25" s="3">
        <v>7.728999999999985</v>
      </c>
      <c r="AJ25" s="3">
        <v>7.7810000000000201</v>
      </c>
      <c r="AK25" s="3">
        <v>7.972999999999999</v>
      </c>
      <c r="AL25" s="3">
        <v>7.914999999999992</v>
      </c>
      <c r="AM25" s="3">
        <v>7.9909999999999997</v>
      </c>
      <c r="AN25" s="3">
        <v>7.8370000000000184</v>
      </c>
      <c r="AO25" s="3">
        <v>7.8239999999999554</v>
      </c>
      <c r="AP25" s="3">
        <v>7.757000000000005</v>
      </c>
      <c r="AQ25" s="3">
        <v>7.9090000000000487</v>
      </c>
      <c r="AR25" s="3">
        <v>7.867999999999995</v>
      </c>
      <c r="AS25" s="3">
        <v>7.9089999999999918</v>
      </c>
      <c r="AT25" s="3">
        <v>7.9569999999999936</v>
      </c>
      <c r="AU25" s="3">
        <v>8.1459999999999866</v>
      </c>
      <c r="AV25" s="3">
        <v>7.9569999999999936</v>
      </c>
      <c r="AW25" s="3">
        <v>7.9430000000000396</v>
      </c>
      <c r="AX25" s="3">
        <v>8.0839999999999748</v>
      </c>
      <c r="AY25" s="3">
        <v>7.900999999999982</v>
      </c>
      <c r="AZ25" s="3">
        <v>7.9910000000000139</v>
      </c>
      <c r="BA25" s="3">
        <v>7.921999999999997</v>
      </c>
      <c r="BB25" s="3">
        <v>7.9350000000000023</v>
      </c>
      <c r="BC25" s="3">
        <v>7.9850000000000136</v>
      </c>
      <c r="BD25" s="83">
        <f t="shared" si="7"/>
        <v>55.455427699986132</v>
      </c>
    </row>
    <row r="26" spans="1:56" ht="15" customHeight="1" thickBot="1" x14ac:dyDescent="0.5">
      <c r="A26" t="s">
        <v>287</v>
      </c>
      <c r="B26">
        <v>2018</v>
      </c>
      <c r="C26" s="9">
        <v>43434</v>
      </c>
      <c r="D26" t="s">
        <v>30</v>
      </c>
      <c r="E26" t="s">
        <v>245</v>
      </c>
      <c r="F26" t="s">
        <v>245</v>
      </c>
      <c r="G26" t="s">
        <v>91</v>
      </c>
      <c r="H26" t="s">
        <v>270</v>
      </c>
      <c r="I26" t="s">
        <v>2046</v>
      </c>
      <c r="J26" t="s">
        <v>160</v>
      </c>
      <c r="K26" t="s">
        <v>295</v>
      </c>
      <c r="L26" s="105">
        <f>(C26-VLOOKUP(H26,Riders!$A$2:$D$3499,4,FALSE))/365</f>
        <v>26.986301369863014</v>
      </c>
      <c r="M26" s="105">
        <f>(C26-VLOOKUP(I26,Riders!$A$2:$D$3499,4,FALSE))/365</f>
        <v>28.298630136986301</v>
      </c>
      <c r="N26" s="105">
        <f>(C26-VLOOKUP(J26,Riders!$A$2:$D$3499,4,FALSE))/365</f>
        <v>24.208219178082192</v>
      </c>
      <c r="O26" s="105">
        <f>(C26-VLOOKUP(K26,Riders!$A$2:$D$3499,4,FALSE))/365</f>
        <v>25.931506849315067</v>
      </c>
      <c r="P26">
        <v>1</v>
      </c>
      <c r="Q26" s="40">
        <f t="shared" si="0"/>
        <v>2.9985300925925926E-3</v>
      </c>
      <c r="R26" s="86">
        <f t="shared" si="1"/>
        <v>259.07299999999998</v>
      </c>
      <c r="S26">
        <f t="shared" si="2"/>
        <v>22.154</v>
      </c>
      <c r="T26">
        <f t="shared" si="3"/>
        <v>69.281000000000006</v>
      </c>
      <c r="U26">
        <f t="shared" si="4"/>
        <v>62.837999999999965</v>
      </c>
      <c r="V26">
        <f t="shared" si="5"/>
        <v>63.832000000000022</v>
      </c>
      <c r="W26">
        <f t="shared" si="6"/>
        <v>63.121999999999986</v>
      </c>
      <c r="X26" s="33">
        <v>14.007</v>
      </c>
      <c r="Y26" s="3">
        <v>8.1470000000000002</v>
      </c>
      <c r="Z26" s="3">
        <v>7.8969999999999976</v>
      </c>
      <c r="AA26" s="3">
        <v>7.9490000000000016</v>
      </c>
      <c r="AB26" s="3">
        <v>7.7890000000000006</v>
      </c>
      <c r="AC26" s="3">
        <v>7.8099999999999952</v>
      </c>
      <c r="AD26" s="3">
        <v>7.8880000000000052</v>
      </c>
      <c r="AE26" s="3">
        <v>7.794000000000004</v>
      </c>
      <c r="AF26" s="3">
        <v>7.8899999999999864</v>
      </c>
      <c r="AG26" s="3">
        <v>7.7700000000000102</v>
      </c>
      <c r="AH26" s="3">
        <v>7.7349999999999852</v>
      </c>
      <c r="AI26" s="3">
        <v>7.7720000000000056</v>
      </c>
      <c r="AJ26" s="3">
        <v>7.980000000000004</v>
      </c>
      <c r="AK26" s="3">
        <v>7.9050000000000011</v>
      </c>
      <c r="AL26" s="3">
        <v>7.9829999999999899</v>
      </c>
      <c r="AM26" s="3">
        <v>7.8029999999999831</v>
      </c>
      <c r="AN26" s="3">
        <v>7.9060000000000343</v>
      </c>
      <c r="AO26" s="3">
        <v>7.9069999999999823</v>
      </c>
      <c r="AP26" s="3">
        <v>8.0049999999999955</v>
      </c>
      <c r="AQ26" s="3">
        <v>8.1080000000000041</v>
      </c>
      <c r="AR26" s="3">
        <v>7.9480000000000084</v>
      </c>
      <c r="AS26" s="3">
        <v>7.9910000000000139</v>
      </c>
      <c r="AT26" s="3">
        <v>7.978999999999985</v>
      </c>
      <c r="AU26" s="3">
        <v>7.9880000000000004</v>
      </c>
      <c r="AV26" s="3">
        <v>7.9650000000000318</v>
      </c>
      <c r="AW26" s="3">
        <v>8.1810000000000116</v>
      </c>
      <c r="AX26" s="3">
        <v>8.0459999999999923</v>
      </c>
      <c r="AY26" s="3">
        <v>7.839999999999975</v>
      </c>
      <c r="AZ26" s="3">
        <v>7.7139999999999986</v>
      </c>
      <c r="BA26" s="3">
        <v>7.7539999999999907</v>
      </c>
      <c r="BB26" s="3">
        <v>7.7669999999999959</v>
      </c>
      <c r="BC26" s="3">
        <v>7.8549999999999898</v>
      </c>
      <c r="BD26" s="83">
        <f t="shared" si="7"/>
        <v>55.582789406846722</v>
      </c>
    </row>
    <row r="27" spans="1:56" ht="15" customHeight="1" thickBot="1" x14ac:dyDescent="0.5">
      <c r="A27" t="s">
        <v>287</v>
      </c>
      <c r="B27">
        <v>2018</v>
      </c>
      <c r="C27" s="9">
        <v>43434</v>
      </c>
      <c r="D27" t="s">
        <v>30</v>
      </c>
      <c r="E27" t="s">
        <v>245</v>
      </c>
      <c r="F27" t="s">
        <v>245</v>
      </c>
      <c r="G27" t="s">
        <v>79</v>
      </c>
      <c r="H27" t="s">
        <v>104</v>
      </c>
      <c r="I27" t="s">
        <v>239</v>
      </c>
      <c r="J27" t="s">
        <v>224</v>
      </c>
      <c r="K27" t="s">
        <v>320</v>
      </c>
      <c r="L27" s="105">
        <f>(C27-VLOOKUP(H27,Riders!$A$2:$D$3499,4,FALSE))/365</f>
        <v>24.736986301369864</v>
      </c>
      <c r="M27" s="105">
        <f>(C27-VLOOKUP(I27,Riders!$A$2:$D$3499,4,FALSE))/365</f>
        <v>23.246575342465754</v>
      </c>
      <c r="N27" s="105">
        <f>(C27-VLOOKUP(J27,Riders!$A$2:$D$3499,4,FALSE))/365</f>
        <v>26.61917808219178</v>
      </c>
      <c r="O27" s="105">
        <f>(C27-VLOOKUP(K27,Riders!$A$2:$D$3499,4,FALSE))/365</f>
        <v>22.068493150684933</v>
      </c>
      <c r="P27">
        <v>2</v>
      </c>
      <c r="Q27" s="40">
        <f t="shared" si="0"/>
        <v>3.0055902777777776E-3</v>
      </c>
      <c r="R27" s="86">
        <f t="shared" si="1"/>
        <v>259.68299999999999</v>
      </c>
      <c r="S27">
        <f t="shared" si="2"/>
        <v>22.678000000000001</v>
      </c>
      <c r="T27">
        <f t="shared" si="3"/>
        <v>70.021000000000001</v>
      </c>
      <c r="U27">
        <f t="shared" si="4"/>
        <v>63.583999999999989</v>
      </c>
      <c r="V27">
        <f t="shared" si="5"/>
        <v>63.05600000000004</v>
      </c>
      <c r="W27">
        <f t="shared" si="6"/>
        <v>63.021999999999963</v>
      </c>
      <c r="X27" s="33">
        <v>14.356999999999999</v>
      </c>
      <c r="Y27" s="3">
        <v>8.3210000000000015</v>
      </c>
      <c r="Z27" s="3">
        <v>7.945999999999998</v>
      </c>
      <c r="AA27" s="3">
        <v>7.9259999999999984</v>
      </c>
      <c r="AB27" s="3">
        <v>7.7650000000000006</v>
      </c>
      <c r="AC27" s="3">
        <v>7.963000000000001</v>
      </c>
      <c r="AD27" s="3">
        <v>7.8769999999999953</v>
      </c>
      <c r="AE27" s="3">
        <v>7.8660000000000068</v>
      </c>
      <c r="AF27" s="3">
        <v>7.853999999999985</v>
      </c>
      <c r="AG27" s="3">
        <v>7.980000000000004</v>
      </c>
      <c r="AH27" s="3">
        <v>7.8730000000000047</v>
      </c>
      <c r="AI27" s="3">
        <v>7.8880000000000052</v>
      </c>
      <c r="AJ27" s="3">
        <v>7.8559999999999954</v>
      </c>
      <c r="AK27" s="3">
        <v>8.0489999999999924</v>
      </c>
      <c r="AL27" s="3">
        <v>7.9980000000000189</v>
      </c>
      <c r="AM27" s="3">
        <v>8.0859999999999843</v>
      </c>
      <c r="AN27" s="3">
        <v>7.8619999999999948</v>
      </c>
      <c r="AO27" s="3">
        <v>7.8720000000000141</v>
      </c>
      <c r="AP27" s="3">
        <v>7.8250000000000171</v>
      </c>
      <c r="AQ27" s="3">
        <v>8.0269999999999868</v>
      </c>
      <c r="AR27" s="3">
        <v>7.8859999999999673</v>
      </c>
      <c r="AS27" s="3">
        <v>7.9020000000000437</v>
      </c>
      <c r="AT27" s="3">
        <v>7.8619999999999663</v>
      </c>
      <c r="AU27" s="3">
        <v>7.82000000000005</v>
      </c>
      <c r="AV27" s="3">
        <v>7.7319999999999993</v>
      </c>
      <c r="AW27" s="3">
        <v>7.7469999999999857</v>
      </c>
      <c r="AX27" s="3">
        <v>7.7369999999999948</v>
      </c>
      <c r="AY27" s="3">
        <v>7.8850000000000193</v>
      </c>
      <c r="AZ27" s="3">
        <v>7.8419999999999854</v>
      </c>
      <c r="BA27" s="3">
        <v>8.0939999999999657</v>
      </c>
      <c r="BB27" s="3">
        <v>7.9620000000000459</v>
      </c>
      <c r="BC27" s="3">
        <v>8.0229999999999677</v>
      </c>
      <c r="BD27" s="83">
        <f t="shared" si="7"/>
        <v>55.452224442878432</v>
      </c>
    </row>
    <row r="28" spans="1:56" ht="15" customHeight="1" thickBot="1" x14ac:dyDescent="0.5">
      <c r="A28" t="s">
        <v>287</v>
      </c>
      <c r="B28">
        <v>2018</v>
      </c>
      <c r="C28" s="9">
        <v>43434</v>
      </c>
      <c r="D28" t="s">
        <v>30</v>
      </c>
      <c r="E28" t="s">
        <v>245</v>
      </c>
      <c r="F28" t="s">
        <v>245</v>
      </c>
      <c r="G28" t="s">
        <v>67</v>
      </c>
      <c r="H28" t="s">
        <v>147</v>
      </c>
      <c r="I28" t="s">
        <v>307</v>
      </c>
      <c r="J28" t="s">
        <v>2047</v>
      </c>
      <c r="K28" t="s">
        <v>2032</v>
      </c>
      <c r="L28" s="105">
        <f>(C28-VLOOKUP(H28,Riders!$A$2:$D$3499,4,FALSE))/365</f>
        <v>23.950684931506849</v>
      </c>
      <c r="M28" s="105">
        <f>(C28-VLOOKUP(I28,Riders!$A$2:$D$3499,4,FALSE))/365</f>
        <v>32.057534246575344</v>
      </c>
      <c r="N28" s="105">
        <f>(C28-VLOOKUP(J28,Riders!$A$2:$D$3499,4,FALSE))/365</f>
        <v>23.090410958904108</v>
      </c>
      <c r="O28" s="105">
        <f>(C28-VLOOKUP(K28,Riders!$A$2:$D$3499,4,FALSE))/365</f>
        <v>31.610958904109587</v>
      </c>
      <c r="P28">
        <v>3</v>
      </c>
      <c r="Q28" s="40">
        <f t="shared" si="0"/>
        <v>3.075925925925926E-3</v>
      </c>
      <c r="R28" s="86">
        <f t="shared" si="1"/>
        <v>265.76</v>
      </c>
      <c r="S28">
        <f t="shared" si="2"/>
        <v>22.033999999999999</v>
      </c>
      <c r="T28">
        <f t="shared" si="3"/>
        <v>70.917000000000002</v>
      </c>
      <c r="U28">
        <f t="shared" si="4"/>
        <v>65.34899999999999</v>
      </c>
      <c r="V28">
        <f t="shared" si="5"/>
        <v>64.085000000000008</v>
      </c>
      <c r="W28">
        <f t="shared" si="6"/>
        <v>65.408999999999992</v>
      </c>
      <c r="X28" s="33">
        <v>13.993</v>
      </c>
      <c r="Y28" s="3">
        <v>8.0409999999999986</v>
      </c>
      <c r="Z28" s="3">
        <v>7.9440000000000026</v>
      </c>
      <c r="AA28" s="3">
        <v>7.9699999999999989</v>
      </c>
      <c r="AB28" s="3">
        <v>8.134999999999998</v>
      </c>
      <c r="AC28" s="3">
        <v>8.1780000000000044</v>
      </c>
      <c r="AD28" s="3">
        <v>8.3889999999999958</v>
      </c>
      <c r="AE28" s="3">
        <v>8.267000000000003</v>
      </c>
      <c r="AF28" s="3">
        <v>8.0499999999999829</v>
      </c>
      <c r="AG28" s="3">
        <v>8.0890000000000271</v>
      </c>
      <c r="AH28" s="3">
        <v>7.9059999999999917</v>
      </c>
      <c r="AI28" s="3">
        <v>8.1069999999999993</v>
      </c>
      <c r="AJ28" s="3">
        <v>8.1430000000000007</v>
      </c>
      <c r="AK28" s="3">
        <v>8.2859999999999729</v>
      </c>
      <c r="AL28" s="3">
        <v>8.3090000000000259</v>
      </c>
      <c r="AM28" s="3">
        <v>8.458999999999989</v>
      </c>
      <c r="AN28" s="3">
        <v>8.2170000000000414</v>
      </c>
      <c r="AO28" s="3">
        <v>8.1259999999999764</v>
      </c>
      <c r="AP28" s="3">
        <v>8.0310000000000059</v>
      </c>
      <c r="AQ28" s="3">
        <v>8.0790000000000077</v>
      </c>
      <c r="AR28" s="3">
        <v>7.9099999999999966</v>
      </c>
      <c r="AS28" s="3">
        <v>7.8710000000000093</v>
      </c>
      <c r="AT28" s="3">
        <v>7.9089999999999634</v>
      </c>
      <c r="AU28" s="3">
        <v>7.9420000000000073</v>
      </c>
      <c r="AV28" s="3">
        <v>8.1690000000000111</v>
      </c>
      <c r="AW28" s="3">
        <v>8.4550000000000125</v>
      </c>
      <c r="AX28" s="3">
        <v>8.2209999999999752</v>
      </c>
      <c r="AY28" s="3">
        <v>8.2879999999999541</v>
      </c>
      <c r="AZ28" s="3">
        <v>8.2180000000000462</v>
      </c>
      <c r="BA28" s="3">
        <v>8.1650000000000489</v>
      </c>
      <c r="BB28" s="3">
        <v>8.1009999999999707</v>
      </c>
      <c r="BC28" s="3">
        <v>7.7919999999999732</v>
      </c>
      <c r="BD28" s="83">
        <f t="shared" si="7"/>
        <v>54.184226369656834</v>
      </c>
    </row>
    <row r="29" spans="1:56" ht="15" customHeight="1" thickBot="1" x14ac:dyDescent="0.5">
      <c r="A29" t="s">
        <v>287</v>
      </c>
      <c r="B29">
        <v>2018</v>
      </c>
      <c r="C29" s="9">
        <v>43434</v>
      </c>
      <c r="D29" t="s">
        <v>30</v>
      </c>
      <c r="E29" t="s">
        <v>245</v>
      </c>
      <c r="F29" t="s">
        <v>245</v>
      </c>
      <c r="G29" t="s">
        <v>96</v>
      </c>
      <c r="H29" t="s">
        <v>165</v>
      </c>
      <c r="I29" t="s">
        <v>2030</v>
      </c>
      <c r="J29" t="s">
        <v>327</v>
      </c>
      <c r="K29" t="s">
        <v>2031</v>
      </c>
      <c r="L29" s="105">
        <f>(C29-VLOOKUP(H29,Riders!$A$2:$D$3499,4,FALSE))/365</f>
        <v>23.67945205479452</v>
      </c>
      <c r="M29" s="105">
        <f>(C29-VLOOKUP(I29,Riders!$A$2:$D$3499,4,FALSE))/365</f>
        <v>27.449315068493149</v>
      </c>
      <c r="N29" s="105">
        <f>(C29-VLOOKUP(J29,Riders!$A$2:$D$3499,4,FALSE))/365</f>
        <v>23.887671232876713</v>
      </c>
      <c r="O29" s="105">
        <f>(C29-VLOOKUP(K29,Riders!$A$2:$D$3499,4,FALSE))/365</f>
        <v>32.013698630136986</v>
      </c>
      <c r="P29">
        <v>4</v>
      </c>
      <c r="Q29" s="40">
        <f t="shared" si="0"/>
        <v>3.0779050925925926E-3</v>
      </c>
      <c r="R29" s="86">
        <f t="shared" si="1"/>
        <v>265.93099999999998</v>
      </c>
      <c r="S29">
        <f t="shared" si="2"/>
        <v>23.675999999999998</v>
      </c>
      <c r="T29">
        <f t="shared" si="3"/>
        <v>71.117000000000004</v>
      </c>
      <c r="U29">
        <f t="shared" si="4"/>
        <v>64.129000000000005</v>
      </c>
      <c r="V29">
        <f t="shared" si="5"/>
        <v>65.22399999999999</v>
      </c>
      <c r="W29">
        <f t="shared" si="6"/>
        <v>65.460999999999984</v>
      </c>
      <c r="X29" s="33">
        <v>15.178000000000001</v>
      </c>
      <c r="Y29" s="3">
        <v>8.4979999999999976</v>
      </c>
      <c r="Z29" s="3">
        <v>7.9510000000000014</v>
      </c>
      <c r="AA29" s="3">
        <v>7.9009999999999998</v>
      </c>
      <c r="AB29" s="3">
        <v>7.7190000000000012</v>
      </c>
      <c r="AC29" s="3">
        <v>7.7920000000000016</v>
      </c>
      <c r="AD29" s="3">
        <v>7.9069999999999823</v>
      </c>
      <c r="AE29" s="3">
        <v>8.1710000000000207</v>
      </c>
      <c r="AF29" s="3">
        <v>7.882000000000005</v>
      </c>
      <c r="AG29" s="3">
        <v>7.8669999999999902</v>
      </c>
      <c r="AH29" s="3">
        <v>8.0180000000000007</v>
      </c>
      <c r="AI29" s="3">
        <v>7.9699999999999989</v>
      </c>
      <c r="AJ29" s="3">
        <v>8.070999999999998</v>
      </c>
      <c r="AK29" s="3">
        <v>8.2300000000000182</v>
      </c>
      <c r="AL29" s="3">
        <v>8.0449999999999875</v>
      </c>
      <c r="AM29" s="3">
        <v>8.0460000000000065</v>
      </c>
      <c r="AN29" s="3">
        <v>8.1470000000000198</v>
      </c>
      <c r="AO29" s="3">
        <v>8.1989999999999554</v>
      </c>
      <c r="AP29" s="3">
        <v>8.4230000000000302</v>
      </c>
      <c r="AQ29" s="3">
        <v>8.1149999999999807</v>
      </c>
      <c r="AR29" s="3">
        <v>8.0240000000000293</v>
      </c>
      <c r="AS29" s="3">
        <v>7.9569999999999652</v>
      </c>
      <c r="AT29" s="3">
        <v>8.1810000000000116</v>
      </c>
      <c r="AU29" s="3">
        <v>8.1779999999999973</v>
      </c>
      <c r="AV29" s="3">
        <v>8.4210000000000207</v>
      </c>
      <c r="AW29" s="3">
        <v>8.1239999999999668</v>
      </c>
      <c r="AX29" s="3">
        <v>8.0460000000000207</v>
      </c>
      <c r="AY29" s="3">
        <v>8.09699999999998</v>
      </c>
      <c r="AZ29" s="3">
        <v>8.1399999999999864</v>
      </c>
      <c r="BA29" s="3">
        <v>8.1900000000000261</v>
      </c>
      <c r="BB29" s="3">
        <v>8.1569999999999823</v>
      </c>
      <c r="BC29" s="3">
        <v>8.2860000000000014</v>
      </c>
      <c r="BD29" s="83">
        <f t="shared" si="7"/>
        <v>54.149384614806102</v>
      </c>
    </row>
    <row r="30" spans="1:56" ht="15" customHeight="1" thickBot="1" x14ac:dyDescent="0.5">
      <c r="A30" t="s">
        <v>287</v>
      </c>
      <c r="B30">
        <v>2018</v>
      </c>
      <c r="C30" s="9">
        <v>43434</v>
      </c>
      <c r="D30" t="s">
        <v>30</v>
      </c>
      <c r="E30" t="s">
        <v>245</v>
      </c>
      <c r="F30" t="s">
        <v>245</v>
      </c>
      <c r="G30" t="s">
        <v>363</v>
      </c>
      <c r="H30" t="s">
        <v>2048</v>
      </c>
      <c r="I30" t="s">
        <v>2049</v>
      </c>
      <c r="J30" t="s">
        <v>2050</v>
      </c>
      <c r="K30" t="s">
        <v>2051</v>
      </c>
      <c r="L30" s="105">
        <f>(C30-VLOOKUP(H30,Riders!$A$2:$D$3499,4,FALSE))/365</f>
        <v>23.153424657534245</v>
      </c>
      <c r="M30" s="105" t="e">
        <f>(C30-VLOOKUP(I30,Riders!$A$2:$D$3499,4,FALSE))/365</f>
        <v>#N/A</v>
      </c>
      <c r="N30" s="105">
        <f>(C30-VLOOKUP(J30,Riders!$A$2:$D$3499,4,FALSE))/365</f>
        <v>29.621917808219177</v>
      </c>
      <c r="O30" s="105">
        <f>(C30-VLOOKUP(K30,Riders!$A$2:$D$3499,4,FALSE))/365</f>
        <v>28.706849315068492</v>
      </c>
      <c r="P30">
        <v>5</v>
      </c>
      <c r="Q30" s="40">
        <f t="shared" si="0"/>
        <v>3.0886342592592593E-3</v>
      </c>
      <c r="R30" s="86">
        <f t="shared" si="1"/>
        <v>266.858</v>
      </c>
      <c r="S30">
        <f t="shared" si="2"/>
        <v>22.911999999999999</v>
      </c>
      <c r="T30">
        <f t="shared" si="3"/>
        <v>70.674999999999997</v>
      </c>
      <c r="U30">
        <f t="shared" si="4"/>
        <v>64.082000000000008</v>
      </c>
      <c r="V30">
        <f t="shared" si="5"/>
        <v>65.41</v>
      </c>
      <c r="W30">
        <f t="shared" si="6"/>
        <v>66.691000000000003</v>
      </c>
      <c r="X30" s="33">
        <v>14.45</v>
      </c>
      <c r="Y30" s="3">
        <v>8.4619999999999997</v>
      </c>
      <c r="Z30" s="3">
        <v>8.1539999999999999</v>
      </c>
      <c r="AA30" s="3">
        <v>7.8630000000000031</v>
      </c>
      <c r="AB30" s="3">
        <v>7.9359999999999999</v>
      </c>
      <c r="AC30" s="3">
        <v>7.8829999999999956</v>
      </c>
      <c r="AD30" s="3">
        <v>7.9009999999999891</v>
      </c>
      <c r="AE30" s="3">
        <v>8.0260000000000105</v>
      </c>
      <c r="AF30" s="3">
        <v>7.8719999999999999</v>
      </c>
      <c r="AG30" s="3">
        <v>7.9110000000000156</v>
      </c>
      <c r="AH30" s="3">
        <v>8.0699999999999932</v>
      </c>
      <c r="AI30" s="3">
        <v>7.9080000000000013</v>
      </c>
      <c r="AJ30" s="3">
        <v>8.0880000000000081</v>
      </c>
      <c r="AK30" s="3">
        <v>7.9699999999999847</v>
      </c>
      <c r="AL30" s="3">
        <v>8.1439999999999912</v>
      </c>
      <c r="AM30" s="3">
        <v>8.119000000000014</v>
      </c>
      <c r="AN30" s="3">
        <v>8.070999999999998</v>
      </c>
      <c r="AO30" s="3">
        <v>8.2649999999999864</v>
      </c>
      <c r="AP30" s="3">
        <v>8.0500000000000114</v>
      </c>
      <c r="AQ30" s="3">
        <v>8.0829999999999984</v>
      </c>
      <c r="AR30" s="3">
        <v>8.1330000000000098</v>
      </c>
      <c r="AS30" s="3">
        <v>8.3549999999999898</v>
      </c>
      <c r="AT30" s="3">
        <v>8.1329999999999814</v>
      </c>
      <c r="AU30" s="3">
        <v>8.3200000000000216</v>
      </c>
      <c r="AV30" s="3">
        <v>8.2909999999999684</v>
      </c>
      <c r="AW30" s="3">
        <v>8.4770000000000039</v>
      </c>
      <c r="AX30" s="3">
        <v>8.22199999999998</v>
      </c>
      <c r="AY30" s="3">
        <v>8.2130000000000223</v>
      </c>
      <c r="AZ30" s="3">
        <v>8.2939999999999827</v>
      </c>
      <c r="BA30" s="3">
        <v>8.33400000000006</v>
      </c>
      <c r="BB30" s="3">
        <v>8.5409999999999684</v>
      </c>
      <c r="BC30" s="3">
        <v>8.3190000000000168</v>
      </c>
      <c r="BD30" s="83">
        <f t="shared" si="7"/>
        <v>53.961282779605632</v>
      </c>
    </row>
    <row r="31" spans="1:56" ht="15" customHeight="1" thickBot="1" x14ac:dyDescent="0.5">
      <c r="A31" t="s">
        <v>287</v>
      </c>
      <c r="B31">
        <v>2018</v>
      </c>
      <c r="C31" s="9">
        <v>43434</v>
      </c>
      <c r="D31" t="s">
        <v>30</v>
      </c>
      <c r="E31" t="s">
        <v>245</v>
      </c>
      <c r="F31" t="s">
        <v>245</v>
      </c>
      <c r="G31" t="s">
        <v>61</v>
      </c>
      <c r="H31" t="s">
        <v>230</v>
      </c>
      <c r="I31" t="s">
        <v>225</v>
      </c>
      <c r="J31" t="s">
        <v>298</v>
      </c>
      <c r="K31" t="s">
        <v>60</v>
      </c>
      <c r="L31" s="105">
        <f>(C31-VLOOKUP(H31,Riders!$A$2:$D$3499,4,FALSE))/365</f>
        <v>19.372602739726027</v>
      </c>
      <c r="M31" s="105">
        <f>(C31-VLOOKUP(I31,Riders!$A$2:$D$3499,4,FALSE))/365</f>
        <v>21.786301369863015</v>
      </c>
      <c r="N31" s="105">
        <f>(C31-VLOOKUP(J31,Riders!$A$2:$D$3499,4,FALSE))/365</f>
        <v>25.687671232876713</v>
      </c>
      <c r="O31" s="105">
        <f>(C31-VLOOKUP(K31,Riders!$A$2:$D$3499,4,FALSE))/365</f>
        <v>19.082191780821919</v>
      </c>
      <c r="P31">
        <v>6</v>
      </c>
      <c r="Q31" s="40">
        <f t="shared" si="0"/>
        <v>3.101550925925926E-3</v>
      </c>
      <c r="R31" s="86">
        <f t="shared" si="1"/>
        <v>267.97399999999999</v>
      </c>
      <c r="S31">
        <f t="shared" si="2"/>
        <v>23.242000000000001</v>
      </c>
      <c r="T31">
        <f t="shared" si="3"/>
        <v>71.470999999999989</v>
      </c>
      <c r="U31">
        <f t="shared" si="4"/>
        <v>63.922000000000011</v>
      </c>
      <c r="V31">
        <f t="shared" si="5"/>
        <v>66.195000000000022</v>
      </c>
      <c r="W31">
        <f t="shared" si="6"/>
        <v>66.385999999999967</v>
      </c>
      <c r="X31" s="33">
        <v>14.672000000000001</v>
      </c>
      <c r="Y31" s="3">
        <v>8.57</v>
      </c>
      <c r="Z31" s="3">
        <v>8.1499999999999986</v>
      </c>
      <c r="AA31" s="3">
        <v>8.0909999999999975</v>
      </c>
      <c r="AB31" s="3">
        <v>7.9040000000000026</v>
      </c>
      <c r="AC31" s="3">
        <v>7.8930000000000007</v>
      </c>
      <c r="AD31" s="3">
        <v>8.1199999999999974</v>
      </c>
      <c r="AE31" s="3">
        <v>8.0709999999999908</v>
      </c>
      <c r="AF31" s="3">
        <v>8.1550000000000153</v>
      </c>
      <c r="AG31" s="3">
        <v>7.9869999999999948</v>
      </c>
      <c r="AH31" s="3">
        <v>7.9240000000000066</v>
      </c>
      <c r="AI31" s="3">
        <v>7.9369999999999834</v>
      </c>
      <c r="AJ31" s="3">
        <v>7.9490000000000123</v>
      </c>
      <c r="AK31" s="3">
        <v>7.9200000000000017</v>
      </c>
      <c r="AL31" s="3">
        <v>8.0319999999999965</v>
      </c>
      <c r="AM31" s="3">
        <v>8.0180000000000007</v>
      </c>
      <c r="AN31" s="3">
        <v>8.2699999999999818</v>
      </c>
      <c r="AO31" s="3">
        <v>8.2810000000000059</v>
      </c>
      <c r="AP31" s="3">
        <v>8.4509999999999934</v>
      </c>
      <c r="AQ31" s="3">
        <v>8.2610000000000241</v>
      </c>
      <c r="AR31" s="3">
        <v>8.3199999999999932</v>
      </c>
      <c r="AS31" s="3">
        <v>8.2019999999999982</v>
      </c>
      <c r="AT31" s="3">
        <v>8.2200000000000273</v>
      </c>
      <c r="AU31" s="3">
        <v>8.1899999999999977</v>
      </c>
      <c r="AV31" s="3">
        <v>8.1779999999999973</v>
      </c>
      <c r="AW31" s="3">
        <v>8.1870000000000118</v>
      </c>
      <c r="AX31" s="3">
        <v>8.3889999999999816</v>
      </c>
      <c r="AY31" s="3">
        <v>8.6879999999999882</v>
      </c>
      <c r="AZ31" s="3">
        <v>8.3619999999999663</v>
      </c>
      <c r="BA31" s="3">
        <v>8.4869999999999948</v>
      </c>
      <c r="BB31" s="3">
        <v>8.1020000000000323</v>
      </c>
      <c r="BC31" s="3">
        <v>7.992999999999995</v>
      </c>
      <c r="BD31" s="83">
        <f t="shared" si="7"/>
        <v>53.736556531603817</v>
      </c>
    </row>
    <row r="32" spans="1:56" ht="15" customHeight="1" thickBot="1" x14ac:dyDescent="0.5">
      <c r="A32" t="s">
        <v>287</v>
      </c>
      <c r="B32">
        <v>2018</v>
      </c>
      <c r="C32" s="9">
        <v>43434</v>
      </c>
      <c r="D32" t="s">
        <v>30</v>
      </c>
      <c r="E32" t="s">
        <v>245</v>
      </c>
      <c r="F32" t="s">
        <v>245</v>
      </c>
      <c r="G32" t="s">
        <v>58</v>
      </c>
      <c r="H32" t="s">
        <v>2039</v>
      </c>
      <c r="I32" t="s">
        <v>2041</v>
      </c>
      <c r="J32" t="s">
        <v>158</v>
      </c>
      <c r="K32" t="s">
        <v>288</v>
      </c>
      <c r="L32" s="105">
        <f>(C32-VLOOKUP(H32,Riders!$A$2:$D$3499,4,FALSE))/365</f>
        <v>21.161643835616438</v>
      </c>
      <c r="M32" s="105">
        <f>(C32-VLOOKUP(I32,Riders!$A$2:$D$3499,4,FALSE))/365</f>
        <v>22.942465753424656</v>
      </c>
      <c r="N32" s="105">
        <f>(C32-VLOOKUP(J32,Riders!$A$2:$D$3499,4,FALSE))/365</f>
        <v>21.912328767123288</v>
      </c>
      <c r="O32" s="105">
        <f>(C32-VLOOKUP(K32,Riders!$A$2:$D$3499,4,FALSE))/365</f>
        <v>22.539726027397261</v>
      </c>
      <c r="P32">
        <v>7</v>
      </c>
      <c r="Q32" s="40">
        <f t="shared" si="0"/>
        <v>3.1122222222222224E-3</v>
      </c>
      <c r="R32" s="86">
        <f t="shared" si="1"/>
        <v>268.89600000000002</v>
      </c>
      <c r="S32">
        <f t="shared" si="2"/>
        <v>22.298999999999999</v>
      </c>
      <c r="T32">
        <f t="shared" si="3"/>
        <v>70.390999999999991</v>
      </c>
      <c r="U32">
        <f t="shared" si="4"/>
        <v>64.975999999999999</v>
      </c>
      <c r="V32">
        <f t="shared" si="5"/>
        <v>65.950000000000017</v>
      </c>
      <c r="W32">
        <f t="shared" si="6"/>
        <v>67.579000000000008</v>
      </c>
      <c r="X32" s="33">
        <v>14.119</v>
      </c>
      <c r="Y32" s="3">
        <v>8.18</v>
      </c>
      <c r="Z32" s="3">
        <v>8.0470000000000006</v>
      </c>
      <c r="AA32" s="3">
        <v>7.8540000000000028</v>
      </c>
      <c r="AB32" s="3">
        <v>8.0319999999999965</v>
      </c>
      <c r="AC32" s="3">
        <v>8.0050000000000026</v>
      </c>
      <c r="AD32" s="3">
        <v>8.1739999999999924</v>
      </c>
      <c r="AE32" s="3">
        <v>7.9799999999999969</v>
      </c>
      <c r="AF32" s="3">
        <v>8.1490000000000009</v>
      </c>
      <c r="AG32" s="3">
        <v>8.0290000000000106</v>
      </c>
      <c r="AH32" s="3">
        <v>8.1740000000000066</v>
      </c>
      <c r="AI32" s="3">
        <v>7.9969999999999999</v>
      </c>
      <c r="AJ32" s="3">
        <v>8.1819999999999879</v>
      </c>
      <c r="AK32" s="3">
        <v>8.1670000000000016</v>
      </c>
      <c r="AL32" s="3">
        <v>8.2149999999999892</v>
      </c>
      <c r="AM32" s="3">
        <v>8.0630000000000024</v>
      </c>
      <c r="AN32" s="3">
        <v>8.061000000000007</v>
      </c>
      <c r="AO32" s="3">
        <v>8.2859999999999729</v>
      </c>
      <c r="AP32" s="3">
        <v>8.1750000000000398</v>
      </c>
      <c r="AQ32" s="3">
        <v>8.3669999999999902</v>
      </c>
      <c r="AR32" s="3">
        <v>8.0810000000000173</v>
      </c>
      <c r="AS32" s="3">
        <v>8.1260000000000048</v>
      </c>
      <c r="AT32" s="3">
        <v>8.3300000000000125</v>
      </c>
      <c r="AU32" s="3">
        <v>8.5239999999999725</v>
      </c>
      <c r="AV32" s="3">
        <v>8.242999999999995</v>
      </c>
      <c r="AW32" s="3">
        <v>8.5060000000000002</v>
      </c>
      <c r="AX32" s="3">
        <v>8.3389999999999986</v>
      </c>
      <c r="AY32" s="3">
        <v>8.5769999999999982</v>
      </c>
      <c r="AZ32" s="3">
        <v>8.65300000000002</v>
      </c>
      <c r="BA32" s="3">
        <v>8.4029999999999347</v>
      </c>
      <c r="BB32" s="3">
        <v>8.3640000000000327</v>
      </c>
      <c r="BC32" s="3">
        <v>8.4940000000000282</v>
      </c>
      <c r="BD32" s="83">
        <f t="shared" si="7"/>
        <v>53.552302749018203</v>
      </c>
    </row>
    <row r="33" spans="1:56" ht="15" customHeight="1" thickBot="1" x14ac:dyDescent="0.5">
      <c r="A33" t="s">
        <v>287</v>
      </c>
      <c r="B33">
        <v>2018</v>
      </c>
      <c r="C33" s="9">
        <v>43434</v>
      </c>
      <c r="D33" t="s">
        <v>30</v>
      </c>
      <c r="E33" t="s">
        <v>245</v>
      </c>
      <c r="F33" t="s">
        <v>245</v>
      </c>
      <c r="G33" t="s">
        <v>88</v>
      </c>
      <c r="H33" t="s">
        <v>2052</v>
      </c>
      <c r="I33" t="s">
        <v>163</v>
      </c>
      <c r="J33" t="s">
        <v>301</v>
      </c>
      <c r="K33" t="s">
        <v>302</v>
      </c>
      <c r="L33" s="105">
        <f>(C33-VLOOKUP(H33,Riders!$A$2:$D$3499,4,FALSE))/365</f>
        <v>23.246575342465754</v>
      </c>
      <c r="M33" s="105">
        <f>(C33-VLOOKUP(I33,Riders!$A$2:$D$3499,4,FALSE))/365</f>
        <v>20.041095890410958</v>
      </c>
      <c r="N33" s="105">
        <f>(C33-VLOOKUP(J33,Riders!$A$2:$D$3499,4,FALSE))/365</f>
        <v>23.539726027397261</v>
      </c>
      <c r="O33" s="105">
        <f>(C33-VLOOKUP(K33,Riders!$A$2:$D$3499,4,FALSE))/365</f>
        <v>21.780821917808218</v>
      </c>
      <c r="P33">
        <v>8</v>
      </c>
      <c r="Q33" s="40">
        <f t="shared" si="0"/>
        <v>3.141863425925926E-3</v>
      </c>
      <c r="R33" s="86">
        <f t="shared" si="1"/>
        <v>271.45699999999999</v>
      </c>
      <c r="S33">
        <f t="shared" si="2"/>
        <v>23.137</v>
      </c>
      <c r="T33">
        <f t="shared" si="3"/>
        <v>71.739000000000004</v>
      </c>
      <c r="U33">
        <f t="shared" si="4"/>
        <v>64.860000000000014</v>
      </c>
      <c r="V33">
        <f t="shared" si="5"/>
        <v>67.22999999999999</v>
      </c>
      <c r="W33">
        <f t="shared" si="6"/>
        <v>67.627999999999986</v>
      </c>
      <c r="X33" s="33">
        <v>14.432</v>
      </c>
      <c r="Y33" s="3">
        <v>8.7050000000000001</v>
      </c>
      <c r="Z33" s="3">
        <v>8.1950000000000003</v>
      </c>
      <c r="AA33" s="3">
        <v>8.2590000000000003</v>
      </c>
      <c r="AB33" s="3">
        <v>8.0360000000000014</v>
      </c>
      <c r="AC33" s="3">
        <v>7.9510000000000014</v>
      </c>
      <c r="AD33" s="3">
        <v>7.9879999999999924</v>
      </c>
      <c r="AE33" s="3">
        <v>8.1730000000000089</v>
      </c>
      <c r="AF33" s="3">
        <v>7.9880000000000004</v>
      </c>
      <c r="AG33" s="3">
        <v>8.1499999999999915</v>
      </c>
      <c r="AH33" s="3">
        <v>7.9770000000000181</v>
      </c>
      <c r="AI33" s="3">
        <v>8.1469999999999771</v>
      </c>
      <c r="AJ33" s="3">
        <v>8.0280000000000058</v>
      </c>
      <c r="AK33" s="3">
        <v>8.062000000000026</v>
      </c>
      <c r="AL33" s="3">
        <v>8.2649999999999721</v>
      </c>
      <c r="AM33" s="3">
        <v>8.2430000000000234</v>
      </c>
      <c r="AN33" s="3">
        <v>8.1979999999999791</v>
      </c>
      <c r="AO33" s="3">
        <v>8.2060000000000173</v>
      </c>
      <c r="AP33" s="3">
        <v>8.275999999999982</v>
      </c>
      <c r="AQ33" s="3">
        <v>8.3069999999999595</v>
      </c>
      <c r="AR33" s="3">
        <v>8.5550000000000352</v>
      </c>
      <c r="AS33" s="3">
        <v>8.4840000000000089</v>
      </c>
      <c r="AT33" s="3">
        <v>8.7040000000000077</v>
      </c>
      <c r="AU33" s="3">
        <v>8.5</v>
      </c>
      <c r="AV33" s="3">
        <v>8.70799999999997</v>
      </c>
      <c r="AW33" s="3">
        <v>8.4890000000000043</v>
      </c>
      <c r="AX33" s="3">
        <v>8.2860000000000298</v>
      </c>
      <c r="AY33" s="3">
        <v>8.2789999999999964</v>
      </c>
      <c r="AZ33" s="3">
        <v>8.4370000000000118</v>
      </c>
      <c r="BA33" s="3">
        <v>8.4339999999999975</v>
      </c>
      <c r="BB33" s="3">
        <v>8.546999999999997</v>
      </c>
      <c r="BC33" s="3">
        <v>8.4479999999999791</v>
      </c>
      <c r="BD33" s="83">
        <f t="shared" si="7"/>
        <v>53.04707559576655</v>
      </c>
    </row>
    <row r="34" spans="1:56" ht="15" customHeight="1" thickBot="1" x14ac:dyDescent="0.5">
      <c r="A34" t="s">
        <v>287</v>
      </c>
      <c r="B34">
        <v>2018</v>
      </c>
      <c r="C34" s="9">
        <v>43434</v>
      </c>
      <c r="D34" t="s">
        <v>30</v>
      </c>
      <c r="E34" t="s">
        <v>245</v>
      </c>
      <c r="F34" t="s">
        <v>245</v>
      </c>
      <c r="G34" t="s">
        <v>46</v>
      </c>
      <c r="H34" t="s">
        <v>193</v>
      </c>
      <c r="I34" t="s">
        <v>107</v>
      </c>
      <c r="J34" t="s">
        <v>2053</v>
      </c>
      <c r="K34" t="s">
        <v>2054</v>
      </c>
      <c r="L34" s="105">
        <f>(C34-VLOOKUP(H34,Riders!$A$2:$D$3499,4,FALSE))/365</f>
        <v>23.07123287671233</v>
      </c>
      <c r="M34" s="105">
        <f>(C34-VLOOKUP(I34,Riders!$A$2:$D$3499,4,FALSE))/365</f>
        <v>18.246575342465754</v>
      </c>
      <c r="N34" s="105">
        <f>(C34-VLOOKUP(J34,Riders!$A$2:$D$3499,4,FALSE))/365</f>
        <v>26.095890410958905</v>
      </c>
      <c r="O34" s="105">
        <f>(C34-VLOOKUP(K34,Riders!$A$2:$D$3499,4,FALSE))/365</f>
        <v>32.668493150684931</v>
      </c>
      <c r="P34">
        <v>9</v>
      </c>
      <c r="Q34" s="40">
        <f t="shared" si="0"/>
        <v>3.1456250000000004E-3</v>
      </c>
      <c r="R34" s="86">
        <f t="shared" si="1"/>
        <v>271.78200000000004</v>
      </c>
      <c r="S34">
        <f t="shared" si="2"/>
        <v>23.661999999999999</v>
      </c>
      <c r="T34">
        <f t="shared" si="3"/>
        <v>72.375999999999991</v>
      </c>
      <c r="U34">
        <f t="shared" si="4"/>
        <v>65.236000000000004</v>
      </c>
      <c r="V34">
        <f t="shared" si="5"/>
        <v>66.97</v>
      </c>
      <c r="W34">
        <f t="shared" si="6"/>
        <v>67.200000000000045</v>
      </c>
      <c r="X34" s="33">
        <v>14.755000000000001</v>
      </c>
      <c r="Y34" s="3">
        <v>8.9069999999999983</v>
      </c>
      <c r="Z34" s="3">
        <v>8.4250000000000043</v>
      </c>
      <c r="AA34" s="3">
        <v>8.0439999999999969</v>
      </c>
      <c r="AB34" s="3">
        <v>7.9450000000000003</v>
      </c>
      <c r="AC34" s="3">
        <v>8.0399999999999991</v>
      </c>
      <c r="AD34" s="3">
        <v>7.9830000000000041</v>
      </c>
      <c r="AE34" s="3">
        <v>8.2769999999999868</v>
      </c>
      <c r="AF34" s="3">
        <v>8.092000000000013</v>
      </c>
      <c r="AG34" s="3">
        <v>7.9950000000000054</v>
      </c>
      <c r="AH34" s="3">
        <v>7.9560000000000031</v>
      </c>
      <c r="AI34" s="3">
        <v>8.1389999999999958</v>
      </c>
      <c r="AJ34" s="3">
        <v>8.2519999999999953</v>
      </c>
      <c r="AK34" s="3">
        <v>8.1980000000000075</v>
      </c>
      <c r="AL34" s="3">
        <v>8.186000000000007</v>
      </c>
      <c r="AM34" s="3">
        <v>8.4179999999999779</v>
      </c>
      <c r="AN34" s="3">
        <v>8.3800000000000239</v>
      </c>
      <c r="AO34" s="3">
        <v>8.5329999999999586</v>
      </c>
      <c r="AP34" s="3">
        <v>8.3460000000000036</v>
      </c>
      <c r="AQ34" s="3">
        <v>8.2939999999999827</v>
      </c>
      <c r="AR34" s="3">
        <v>8.245000000000033</v>
      </c>
      <c r="AS34" s="3">
        <v>8.4139999999999873</v>
      </c>
      <c r="AT34" s="3">
        <v>8.32000000000005</v>
      </c>
      <c r="AU34" s="3">
        <v>8.4379999999999598</v>
      </c>
      <c r="AV34" s="3">
        <v>8.3230000000000075</v>
      </c>
      <c r="AW34" s="3">
        <v>8.5220000000000482</v>
      </c>
      <c r="AX34" s="3">
        <v>8.4429999999999268</v>
      </c>
      <c r="AY34" s="3">
        <v>8.5789999999999793</v>
      </c>
      <c r="AZ34" s="3">
        <v>8.2870000000000346</v>
      </c>
      <c r="BA34" s="3">
        <v>8.2809999999999775</v>
      </c>
      <c r="BB34" s="3">
        <v>8.311000000000007</v>
      </c>
      <c r="BC34" s="3">
        <v>8.4540000000000646</v>
      </c>
      <c r="BD34" s="83">
        <f t="shared" si="7"/>
        <v>52.983641300748388</v>
      </c>
    </row>
    <row r="35" spans="1:56" ht="15" customHeight="1" thickBot="1" x14ac:dyDescent="0.5">
      <c r="A35" t="s">
        <v>287</v>
      </c>
      <c r="B35">
        <v>2018</v>
      </c>
      <c r="C35" s="9">
        <v>43434</v>
      </c>
      <c r="D35" t="s">
        <v>30</v>
      </c>
      <c r="E35" t="s">
        <v>245</v>
      </c>
      <c r="F35" t="s">
        <v>245</v>
      </c>
      <c r="G35" t="s">
        <v>43</v>
      </c>
      <c r="H35" t="s">
        <v>294</v>
      </c>
      <c r="I35" t="s">
        <v>2042</v>
      </c>
      <c r="J35" t="s">
        <v>209</v>
      </c>
      <c r="K35" t="s">
        <v>2055</v>
      </c>
      <c r="L35" s="105">
        <f>(C35-VLOOKUP(H35,Riders!$A$2:$D$3499,4,FALSE))/365</f>
        <v>26.265753424657536</v>
      </c>
      <c r="M35" s="105">
        <f>(C35-VLOOKUP(I35,Riders!$A$2:$D$3499,4,FALSE))/365</f>
        <v>22.257534246575343</v>
      </c>
      <c r="N35" s="105">
        <f>(C35-VLOOKUP(J35,Riders!$A$2:$D$3499,4,FALSE))/365</f>
        <v>24.668493150684931</v>
      </c>
      <c r="O35" s="105">
        <f>(C35-VLOOKUP(K35,Riders!$A$2:$D$3499,4,FALSE))/365</f>
        <v>21.854794520547944</v>
      </c>
      <c r="P35">
        <v>10</v>
      </c>
      <c r="Q35" s="40">
        <f t="shared" si="0"/>
        <v>3.1568634259259258E-3</v>
      </c>
      <c r="R35" s="86">
        <f t="shared" si="1"/>
        <v>272.75299999999999</v>
      </c>
      <c r="S35">
        <f t="shared" si="2"/>
        <v>22.773</v>
      </c>
      <c r="T35">
        <f t="shared" si="3"/>
        <v>72.588999999999999</v>
      </c>
      <c r="U35">
        <f t="shared" si="4"/>
        <v>66.350999999999999</v>
      </c>
      <c r="V35">
        <f t="shared" si="5"/>
        <v>66.826999999999998</v>
      </c>
      <c r="W35">
        <f t="shared" si="6"/>
        <v>66.98599999999999</v>
      </c>
      <c r="X35" s="33">
        <v>14.186</v>
      </c>
      <c r="Y35" s="3">
        <v>8.5869999999999997</v>
      </c>
      <c r="Z35" s="3">
        <v>8.27</v>
      </c>
      <c r="AA35" s="3">
        <v>8.3190000000000026</v>
      </c>
      <c r="AB35" s="3">
        <v>8.3799999999999955</v>
      </c>
      <c r="AC35" s="3">
        <v>8.2310000000000016</v>
      </c>
      <c r="AD35" s="3">
        <v>8.320999999999998</v>
      </c>
      <c r="AE35" s="3">
        <v>8.2950000000000017</v>
      </c>
      <c r="AF35" s="3">
        <v>8.4339999999999975</v>
      </c>
      <c r="AG35" s="3">
        <v>8.1740000000000066</v>
      </c>
      <c r="AH35" s="3">
        <v>8.1879999999999882</v>
      </c>
      <c r="AI35" s="3">
        <v>8.3610000000000042</v>
      </c>
      <c r="AJ35" s="3">
        <v>8.2549999999999955</v>
      </c>
      <c r="AK35" s="3">
        <v>8.4129999999999825</v>
      </c>
      <c r="AL35" s="3">
        <v>8.1799999999999926</v>
      </c>
      <c r="AM35" s="3">
        <v>8.3460000000000321</v>
      </c>
      <c r="AN35" s="3">
        <v>8.3200000000000216</v>
      </c>
      <c r="AO35" s="3">
        <v>8.4959999999999809</v>
      </c>
      <c r="AP35" s="3">
        <v>8.2249999999999943</v>
      </c>
      <c r="AQ35" s="3">
        <v>8.2839999999999918</v>
      </c>
      <c r="AR35" s="3">
        <v>8.4250000000000114</v>
      </c>
      <c r="AS35" s="3">
        <v>8.3470000000000084</v>
      </c>
      <c r="AT35" s="3">
        <v>8.4660000000000082</v>
      </c>
      <c r="AU35" s="3">
        <v>8.2639999999999816</v>
      </c>
      <c r="AV35" s="3">
        <v>8.2650000000000148</v>
      </c>
      <c r="AW35" s="3">
        <v>8.5269999999999868</v>
      </c>
      <c r="AX35" s="3">
        <v>8.5049999999999955</v>
      </c>
      <c r="AY35" s="3">
        <v>8.3140000000000214</v>
      </c>
      <c r="AZ35" s="3">
        <v>8.3509999999999707</v>
      </c>
      <c r="BA35" s="3">
        <v>8.5300000000000296</v>
      </c>
      <c r="BB35" s="3">
        <v>8.2869999999999777</v>
      </c>
      <c r="BC35" s="3">
        <v>8.2069999999999936</v>
      </c>
      <c r="BD35" s="83">
        <f t="shared" si="7"/>
        <v>52.795019669811154</v>
      </c>
    </row>
    <row r="36" spans="1:56" ht="15" customHeight="1" thickBot="1" x14ac:dyDescent="0.5">
      <c r="A36" t="s">
        <v>287</v>
      </c>
      <c r="B36">
        <v>2018</v>
      </c>
      <c r="C36" s="9">
        <v>43434</v>
      </c>
      <c r="D36" t="s">
        <v>30</v>
      </c>
      <c r="E36" t="s">
        <v>245</v>
      </c>
      <c r="F36" t="s">
        <v>245</v>
      </c>
      <c r="G36" t="s">
        <v>143</v>
      </c>
      <c r="H36" t="s">
        <v>292</v>
      </c>
      <c r="I36" t="s">
        <v>310</v>
      </c>
      <c r="J36" t="s">
        <v>2056</v>
      </c>
      <c r="K36" t="s">
        <v>291</v>
      </c>
      <c r="L36" s="105">
        <f>(C36-VLOOKUP(H36,Riders!$A$2:$D$3499,4,FALSE))/365</f>
        <v>30.186301369863013</v>
      </c>
      <c r="M36" s="105">
        <f>(C36-VLOOKUP(I36,Riders!$A$2:$D$3499,4,FALSE))/365</f>
        <v>21.232876712328768</v>
      </c>
      <c r="N36" s="105" t="e">
        <f>(C36-VLOOKUP(J36,Riders!$A$2:$D$3499,4,FALSE))/365</f>
        <v>#N/A</v>
      </c>
      <c r="O36" s="105">
        <f>(C36-VLOOKUP(K36,Riders!$A$2:$D$3499,4,FALSE))/365</f>
        <v>26.849315068493151</v>
      </c>
      <c r="P36">
        <v>11</v>
      </c>
      <c r="Q36" s="40">
        <f t="shared" si="0"/>
        <v>3.1617476851851854E-3</v>
      </c>
      <c r="R36" s="86">
        <f t="shared" si="1"/>
        <v>273.17500000000001</v>
      </c>
      <c r="S36">
        <f t="shared" si="2"/>
        <v>22.908999999999999</v>
      </c>
      <c r="T36">
        <f t="shared" si="3"/>
        <v>71.838000000000008</v>
      </c>
      <c r="U36">
        <f t="shared" si="4"/>
        <v>65.997</v>
      </c>
      <c r="V36">
        <f t="shared" si="5"/>
        <v>67.664999999999992</v>
      </c>
      <c r="W36">
        <f t="shared" si="6"/>
        <v>67.675000000000011</v>
      </c>
      <c r="X36" s="33">
        <v>14.291</v>
      </c>
      <c r="Y36" s="3">
        <v>8.6179999999999986</v>
      </c>
      <c r="Z36" s="3">
        <v>8.3120000000000012</v>
      </c>
      <c r="AA36" s="3">
        <v>8.041999999999998</v>
      </c>
      <c r="AB36" s="3">
        <v>8.2120000000000033</v>
      </c>
      <c r="AC36" s="3">
        <v>8.0629999999999953</v>
      </c>
      <c r="AD36" s="3">
        <v>8.2540000000000049</v>
      </c>
      <c r="AE36" s="3">
        <v>8.0460000000000065</v>
      </c>
      <c r="AF36" s="3">
        <v>8.208999999999989</v>
      </c>
      <c r="AG36" s="3">
        <v>8.1640000000000157</v>
      </c>
      <c r="AH36" s="3">
        <v>8.3469999999999942</v>
      </c>
      <c r="AI36" s="3">
        <v>8.2129999999999797</v>
      </c>
      <c r="AJ36" s="3">
        <v>8.3890000000000242</v>
      </c>
      <c r="AK36" s="3">
        <v>8.1760000000000019</v>
      </c>
      <c r="AL36" s="3">
        <v>8.2709999999999866</v>
      </c>
      <c r="AM36" s="3">
        <v>8.2280000000000086</v>
      </c>
      <c r="AN36" s="3">
        <v>8.4200000000000159</v>
      </c>
      <c r="AO36" s="3">
        <v>8.539999999999992</v>
      </c>
      <c r="AP36" s="3">
        <v>8.4519999999999698</v>
      </c>
      <c r="AQ36" s="3">
        <v>8.6900000000000261</v>
      </c>
      <c r="AR36" s="3">
        <v>8.3969999999999914</v>
      </c>
      <c r="AS36" s="3">
        <v>8.4679999999999893</v>
      </c>
      <c r="AT36" s="3">
        <v>8.4480000000000075</v>
      </c>
      <c r="AU36" s="3">
        <v>8.25</v>
      </c>
      <c r="AV36" s="3">
        <v>8.26400000000001</v>
      </c>
      <c r="AW36" s="3">
        <v>8.492999999999995</v>
      </c>
      <c r="AX36" s="3">
        <v>8.546999999999997</v>
      </c>
      <c r="AY36" s="3">
        <v>8.4929999999999666</v>
      </c>
      <c r="AZ36" s="3">
        <v>8.7190000000000225</v>
      </c>
      <c r="BA36" s="3">
        <v>8.4240000000000066</v>
      </c>
      <c r="BB36" s="3">
        <v>8.3110000000000355</v>
      </c>
      <c r="BC36" s="3">
        <v>8.4239999999999782</v>
      </c>
      <c r="BD36" s="83">
        <f t="shared" si="7"/>
        <v>52.713462066440925</v>
      </c>
    </row>
    <row r="37" spans="1:56" ht="15" customHeight="1" thickBot="1" x14ac:dyDescent="0.5">
      <c r="A37" t="s">
        <v>287</v>
      </c>
      <c r="B37">
        <v>2018</v>
      </c>
      <c r="C37" s="9">
        <v>43434</v>
      </c>
      <c r="D37" t="s">
        <v>30</v>
      </c>
      <c r="E37" t="s">
        <v>245</v>
      </c>
      <c r="F37" t="s">
        <v>245</v>
      </c>
      <c r="G37" t="s">
        <v>64</v>
      </c>
      <c r="H37" t="s">
        <v>136</v>
      </c>
      <c r="I37" t="s">
        <v>2057</v>
      </c>
      <c r="J37" t="s">
        <v>162</v>
      </c>
      <c r="K37" t="s">
        <v>456</v>
      </c>
      <c r="L37" s="105">
        <f>(C37-VLOOKUP(H37,Riders!$A$2:$D$3499,4,FALSE))/365</f>
        <v>19.931506849315067</v>
      </c>
      <c r="M37" s="105">
        <f>(C37-VLOOKUP(I37,Riders!$A$2:$D$3499,4,FALSE))/365</f>
        <v>29.093150684931508</v>
      </c>
      <c r="N37" s="105">
        <f>(C37-VLOOKUP(J37,Riders!$A$2:$D$3499,4,FALSE))/365</f>
        <v>24.594520547945205</v>
      </c>
      <c r="O37" s="105">
        <f>(C37-VLOOKUP(K37,Riders!$A$2:$D$3499,4,FALSE))/365</f>
        <v>29.580821917808219</v>
      </c>
      <c r="P37">
        <v>12</v>
      </c>
      <c r="Q37" s="40">
        <f t="shared" si="0"/>
        <v>3.163148148148148E-3</v>
      </c>
      <c r="R37" s="86">
        <f t="shared" si="1"/>
        <v>273.29599999999999</v>
      </c>
      <c r="S37">
        <f t="shared" si="2"/>
        <v>23.731000000000002</v>
      </c>
      <c r="T37">
        <f t="shared" si="3"/>
        <v>72.576000000000008</v>
      </c>
      <c r="U37">
        <f t="shared" si="4"/>
        <v>65.810000000000016</v>
      </c>
      <c r="V37">
        <f t="shared" si="5"/>
        <v>66.312999999999988</v>
      </c>
      <c r="W37">
        <f t="shared" si="6"/>
        <v>68.59699999999998</v>
      </c>
      <c r="X37" s="33">
        <v>15.115</v>
      </c>
      <c r="Y37" s="3">
        <v>8.6160000000000014</v>
      </c>
      <c r="Z37" s="3">
        <v>8.0879999999999974</v>
      </c>
      <c r="AA37" s="3">
        <v>8.218</v>
      </c>
      <c r="AB37" s="3">
        <v>8.1060000000000016</v>
      </c>
      <c r="AC37" s="3">
        <v>8.3029999999999973</v>
      </c>
      <c r="AD37" s="3">
        <v>8.0840000000000032</v>
      </c>
      <c r="AE37" s="3">
        <v>8.0460000000000065</v>
      </c>
      <c r="AF37" s="3">
        <v>8.0709999999999837</v>
      </c>
      <c r="AG37" s="3">
        <v>8.3430000000000035</v>
      </c>
      <c r="AH37" s="3">
        <v>8.2119999999999891</v>
      </c>
      <c r="AI37" s="3">
        <v>8.2420000000000186</v>
      </c>
      <c r="AJ37" s="3">
        <v>8.22199999999998</v>
      </c>
      <c r="AK37" s="3">
        <v>8.467000000000013</v>
      </c>
      <c r="AL37" s="3">
        <v>8.1060000000000088</v>
      </c>
      <c r="AM37" s="3">
        <v>8.1470000000000198</v>
      </c>
      <c r="AN37" s="3">
        <v>8.3829999999999529</v>
      </c>
      <c r="AO37" s="3">
        <v>8.1910000000000025</v>
      </c>
      <c r="AP37" s="3">
        <v>8.1900000000000261</v>
      </c>
      <c r="AQ37" s="3">
        <v>8.3520000000000039</v>
      </c>
      <c r="AR37" s="3">
        <v>8.1309999999999718</v>
      </c>
      <c r="AS37" s="3">
        <v>8.224000000000018</v>
      </c>
      <c r="AT37" s="3">
        <v>8.38900000000001</v>
      </c>
      <c r="AU37" s="3">
        <v>8.453000000000003</v>
      </c>
      <c r="AV37" s="3">
        <v>8.6630000000000109</v>
      </c>
      <c r="AW37" s="3">
        <v>8.4809999999999661</v>
      </c>
      <c r="AX37" s="3">
        <v>8.4629999999999939</v>
      </c>
      <c r="AY37" s="3">
        <v>8.532999999999987</v>
      </c>
      <c r="AZ37" s="3">
        <v>8.7500000000000284</v>
      </c>
      <c r="BA37" s="3">
        <v>8.5310000000000059</v>
      </c>
      <c r="BB37" s="3">
        <v>8.6379999999999768</v>
      </c>
      <c r="BC37" s="3">
        <v>8.5380000000000109</v>
      </c>
      <c r="BD37" s="83">
        <f t="shared" si="7"/>
        <v>52.690123529067385</v>
      </c>
    </row>
    <row r="38" spans="1:56" ht="15" customHeight="1" thickBot="1" x14ac:dyDescent="0.5">
      <c r="A38" t="s">
        <v>287</v>
      </c>
      <c r="B38">
        <v>2018</v>
      </c>
      <c r="C38" s="9">
        <v>43434</v>
      </c>
      <c r="D38" t="s">
        <v>30</v>
      </c>
      <c r="E38" t="s">
        <v>245</v>
      </c>
      <c r="F38" t="s">
        <v>245</v>
      </c>
      <c r="G38" t="s">
        <v>282</v>
      </c>
      <c r="H38" t="s">
        <v>2058</v>
      </c>
      <c r="I38" t="s">
        <v>2059</v>
      </c>
      <c r="J38" t="s">
        <v>2060</v>
      </c>
      <c r="K38" t="s">
        <v>2037</v>
      </c>
      <c r="L38" s="105" t="e">
        <f>(C38-VLOOKUP(H38,Riders!$A$2:$D$3499,4,FALSE))/365</f>
        <v>#N/A</v>
      </c>
      <c r="M38" s="105" t="e">
        <f>(C38-VLOOKUP(I38,Riders!$A$2:$D$3499,4,FALSE))/365</f>
        <v>#N/A</v>
      </c>
      <c r="N38" s="105" t="e">
        <f>(C38-VLOOKUP(J38,Riders!$A$2:$D$3499,4,FALSE))/365</f>
        <v>#N/A</v>
      </c>
      <c r="O38" s="105">
        <f>(C38-VLOOKUP(K38,Riders!$A$2:$D$3499,4,FALSE))/365</f>
        <v>18.049315068493151</v>
      </c>
      <c r="P38">
        <v>13</v>
      </c>
      <c r="Q38" s="40">
        <f t="shared" si="0"/>
        <v>3.1746643518518517E-3</v>
      </c>
      <c r="R38" s="86">
        <f t="shared" si="1"/>
        <v>274.291</v>
      </c>
      <c r="S38">
        <f t="shared" si="2"/>
        <v>23.312000000000001</v>
      </c>
      <c r="T38">
        <f t="shared" si="3"/>
        <v>71.899999999999991</v>
      </c>
      <c r="U38">
        <f t="shared" si="4"/>
        <v>65.326000000000036</v>
      </c>
      <c r="V38">
        <f t="shared" si="5"/>
        <v>67.59499999999997</v>
      </c>
      <c r="W38">
        <f t="shared" si="6"/>
        <v>69.47</v>
      </c>
      <c r="X38" s="33">
        <v>14.513999999999999</v>
      </c>
      <c r="Y38" s="3">
        <v>8.7980000000000018</v>
      </c>
      <c r="Z38" s="3">
        <v>8.5139999999999993</v>
      </c>
      <c r="AA38" s="3">
        <v>8.1069999999999993</v>
      </c>
      <c r="AB38" s="3">
        <v>8.1219999999999999</v>
      </c>
      <c r="AC38" s="3">
        <v>7.9140000000000006</v>
      </c>
      <c r="AD38" s="3">
        <v>8.009999999999998</v>
      </c>
      <c r="AE38" s="3">
        <v>7.9209999999999923</v>
      </c>
      <c r="AF38" s="3">
        <v>8.0320000000000107</v>
      </c>
      <c r="AG38" s="3">
        <v>7.98599999999999</v>
      </c>
      <c r="AH38" s="3">
        <v>8.1520000000000152</v>
      </c>
      <c r="AI38" s="3">
        <v>8.2499999999999858</v>
      </c>
      <c r="AJ38" s="3">
        <v>8.0520000000000067</v>
      </c>
      <c r="AK38" s="3">
        <v>8.257000000000005</v>
      </c>
      <c r="AL38" s="3">
        <v>8.2030000000000172</v>
      </c>
      <c r="AM38" s="3">
        <v>8.3940000000000055</v>
      </c>
      <c r="AN38" s="3">
        <v>8.2899999999999636</v>
      </c>
      <c r="AO38" s="3">
        <v>8.3880000000000052</v>
      </c>
      <c r="AP38" s="3">
        <v>8.3880000000000052</v>
      </c>
      <c r="AQ38" s="3">
        <v>8.1989999999999839</v>
      </c>
      <c r="AR38" s="3">
        <v>8.3990000000000009</v>
      </c>
      <c r="AS38" s="3">
        <v>8.4690000000000225</v>
      </c>
      <c r="AT38" s="3">
        <v>8.742999999999995</v>
      </c>
      <c r="AU38" s="3">
        <v>8.7189999999999941</v>
      </c>
      <c r="AV38" s="3">
        <v>8.8049999999999784</v>
      </c>
      <c r="AW38" s="3">
        <v>8.5370000000000061</v>
      </c>
      <c r="AX38" s="3">
        <v>8.650999999999982</v>
      </c>
      <c r="AY38" s="3">
        <v>8.6860000000000639</v>
      </c>
      <c r="AZ38" s="3">
        <v>8.8239999999999839</v>
      </c>
      <c r="BA38" s="3">
        <v>8.646000000000015</v>
      </c>
      <c r="BB38" s="3">
        <v>8.5179999999999723</v>
      </c>
      <c r="BC38" s="3">
        <v>8.8029999999999973</v>
      </c>
      <c r="BD38" s="83">
        <f t="shared" si="7"/>
        <v>52.498988300746291</v>
      </c>
    </row>
    <row r="39" spans="1:56" ht="15" customHeight="1" thickBot="1" x14ac:dyDescent="0.5">
      <c r="A39" t="s">
        <v>287</v>
      </c>
      <c r="B39">
        <v>2018</v>
      </c>
      <c r="C39" s="9">
        <v>43434</v>
      </c>
      <c r="D39" t="s">
        <v>30</v>
      </c>
      <c r="E39" t="s">
        <v>245</v>
      </c>
      <c r="F39" t="s">
        <v>245</v>
      </c>
      <c r="G39" t="s">
        <v>251</v>
      </c>
      <c r="H39" t="s">
        <v>297</v>
      </c>
      <c r="I39" t="s">
        <v>2061</v>
      </c>
      <c r="J39" t="s">
        <v>2062</v>
      </c>
      <c r="K39" t="s">
        <v>249</v>
      </c>
      <c r="L39" s="105">
        <f>(C39-VLOOKUP(H39,Riders!$A$2:$D$3499,4,FALSE))/365</f>
        <v>24.336986301369862</v>
      </c>
      <c r="M39" s="105" t="e">
        <f>(C39-VLOOKUP(I39,Riders!$A$2:$D$3499,4,FALSE))/365</f>
        <v>#N/A</v>
      </c>
      <c r="N39" s="105">
        <f>(C39-VLOOKUP(J39,Riders!$A$2:$D$3499,4,FALSE))/365</f>
        <v>19.427397260273974</v>
      </c>
      <c r="O39" s="105">
        <f>(C39-VLOOKUP(K39,Riders!$A$2:$D$3499,4,FALSE))/365</f>
        <v>20.243835616438357</v>
      </c>
      <c r="P39">
        <v>14</v>
      </c>
      <c r="Q39" s="40">
        <f t="shared" si="0"/>
        <v>3.2001273148148141E-3</v>
      </c>
      <c r="R39" s="86">
        <f t="shared" si="1"/>
        <v>276.49099999999993</v>
      </c>
      <c r="S39">
        <f t="shared" si="2"/>
        <v>23.951000000000001</v>
      </c>
      <c r="T39">
        <f t="shared" si="3"/>
        <v>73.162999999999997</v>
      </c>
      <c r="U39">
        <f t="shared" si="4"/>
        <v>65.78100000000002</v>
      </c>
      <c r="V39">
        <f t="shared" si="5"/>
        <v>67.802999999999997</v>
      </c>
      <c r="W39">
        <f t="shared" si="6"/>
        <v>69.743999999999915</v>
      </c>
      <c r="X39" s="33">
        <v>15.161</v>
      </c>
      <c r="Y39" s="3">
        <v>8.7900000000000009</v>
      </c>
      <c r="Z39" s="3">
        <v>8.4420000000000002</v>
      </c>
      <c r="AA39" s="3">
        <v>8.1289999999999978</v>
      </c>
      <c r="AB39" s="3">
        <v>8.2719999999999985</v>
      </c>
      <c r="AC39" s="3">
        <v>8.1310000000000002</v>
      </c>
      <c r="AD39" s="3">
        <v>8.2259999999999991</v>
      </c>
      <c r="AE39" s="3">
        <v>8.0120000000000005</v>
      </c>
      <c r="AF39" s="3">
        <v>8.0430000000000064</v>
      </c>
      <c r="AG39" s="3">
        <v>8.090999999999994</v>
      </c>
      <c r="AH39" s="3">
        <v>8.3130000000000024</v>
      </c>
      <c r="AI39" s="3">
        <v>8.2009999999999934</v>
      </c>
      <c r="AJ39" s="3">
        <v>8.4289999999999878</v>
      </c>
      <c r="AK39" s="3">
        <v>8.4780000000000371</v>
      </c>
      <c r="AL39" s="3">
        <v>8.1409999999999627</v>
      </c>
      <c r="AM39" s="3">
        <v>8.0850000000000364</v>
      </c>
      <c r="AN39" s="3">
        <v>8.2349999999999852</v>
      </c>
      <c r="AO39" s="3">
        <v>8.4830000000000041</v>
      </c>
      <c r="AP39" s="3">
        <v>8.3149999999999693</v>
      </c>
      <c r="AQ39" s="3">
        <v>8.4840000000000089</v>
      </c>
      <c r="AR39" s="3">
        <v>8.2680000000000291</v>
      </c>
      <c r="AS39" s="3">
        <v>8.5639999999999645</v>
      </c>
      <c r="AT39" s="3">
        <v>8.799000000000035</v>
      </c>
      <c r="AU39" s="3">
        <v>8.6550000000000011</v>
      </c>
      <c r="AV39" s="3">
        <v>8.7119999999999607</v>
      </c>
      <c r="AW39" s="3">
        <v>8.5030000000000427</v>
      </c>
      <c r="AX39" s="3">
        <v>8.7319999999999709</v>
      </c>
      <c r="AY39" s="3">
        <v>8.9399999999999977</v>
      </c>
      <c r="AZ39" s="3">
        <v>8.88900000000001</v>
      </c>
      <c r="BA39" s="3">
        <v>8.9250000000000398</v>
      </c>
      <c r="BB39" s="3">
        <v>8.5459999999999923</v>
      </c>
      <c r="BC39" s="3">
        <v>8.4969999999999004</v>
      </c>
      <c r="BD39" s="83">
        <f t="shared" si="7"/>
        <v>52.081261234542907</v>
      </c>
    </row>
    <row r="40" spans="1:56" ht="15" customHeight="1" thickBot="1" x14ac:dyDescent="0.5">
      <c r="A40" t="s">
        <v>287</v>
      </c>
      <c r="B40">
        <v>2018</v>
      </c>
      <c r="C40" s="9">
        <v>43434</v>
      </c>
      <c r="D40" t="s">
        <v>30</v>
      </c>
      <c r="E40" t="s">
        <v>245</v>
      </c>
      <c r="F40" t="s">
        <v>245</v>
      </c>
      <c r="G40" t="s">
        <v>49</v>
      </c>
      <c r="H40" t="s">
        <v>220</v>
      </c>
      <c r="I40" t="s">
        <v>2034</v>
      </c>
      <c r="J40" t="s">
        <v>276</v>
      </c>
      <c r="K40" t="s">
        <v>2035</v>
      </c>
      <c r="L40" s="105">
        <f>(C40-VLOOKUP(H40,Riders!$A$2:$D$3499,4,FALSE))/365</f>
        <v>21.375342465753423</v>
      </c>
      <c r="M40" s="105">
        <f>(C40-VLOOKUP(I40,Riders!$A$2:$D$3499,4,FALSE))/365</f>
        <v>21.471232876712328</v>
      </c>
      <c r="N40" s="105">
        <f>(C40-VLOOKUP(J40,Riders!$A$2:$D$3499,4,FALSE))/365</f>
        <v>25.912328767123288</v>
      </c>
      <c r="O40" s="105">
        <f>(C40-VLOOKUP(K40,Riders!$A$2:$D$3499,4,FALSE))/365</f>
        <v>25.890410958904109</v>
      </c>
      <c r="P40">
        <v>15</v>
      </c>
      <c r="Q40" s="40">
        <f t="shared" si="0"/>
        <v>3.2189699074074069E-3</v>
      </c>
      <c r="R40" s="86">
        <f t="shared" si="1"/>
        <v>278.11899999999997</v>
      </c>
      <c r="S40">
        <f t="shared" si="2"/>
        <v>22.562000000000001</v>
      </c>
      <c r="T40">
        <f t="shared" si="3"/>
        <v>70.907999999999987</v>
      </c>
      <c r="U40">
        <f t="shared" si="4"/>
        <v>66.928000000000026</v>
      </c>
      <c r="V40">
        <f t="shared" si="5"/>
        <v>68.013999999999982</v>
      </c>
      <c r="W40">
        <f t="shared" si="6"/>
        <v>72.268999999999977</v>
      </c>
      <c r="X40" s="33">
        <v>14.128</v>
      </c>
      <c r="Y40" s="3">
        <v>8.4340000000000011</v>
      </c>
      <c r="Z40" s="3">
        <v>7.8249999999999993</v>
      </c>
      <c r="AA40" s="3">
        <v>7.892000000000003</v>
      </c>
      <c r="AB40" s="3">
        <v>8.0219999999999985</v>
      </c>
      <c r="AC40" s="3">
        <v>8.3399999999999963</v>
      </c>
      <c r="AD40" s="3">
        <v>8.1180000000000021</v>
      </c>
      <c r="AE40" s="3">
        <v>8.1489999999999867</v>
      </c>
      <c r="AF40" s="3">
        <v>8.342000000000013</v>
      </c>
      <c r="AG40" s="3">
        <v>8.2630000000000052</v>
      </c>
      <c r="AH40" s="3">
        <v>8.2830000000000013</v>
      </c>
      <c r="AI40" s="3">
        <v>8.3960000000000008</v>
      </c>
      <c r="AJ40" s="3">
        <v>8.3309999999999889</v>
      </c>
      <c r="AK40" s="3">
        <v>8.3250000000000171</v>
      </c>
      <c r="AL40" s="3">
        <v>8.3930000000000007</v>
      </c>
      <c r="AM40" s="3">
        <v>8.5949999999999989</v>
      </c>
      <c r="AN40" s="3">
        <v>8.3879999999999768</v>
      </c>
      <c r="AO40" s="3">
        <v>8.5050000000000239</v>
      </c>
      <c r="AP40" s="3">
        <v>8.6849999999999739</v>
      </c>
      <c r="AQ40" s="3">
        <v>8.5600000000000023</v>
      </c>
      <c r="AR40" s="3">
        <v>8.5480000000000302</v>
      </c>
      <c r="AS40" s="3">
        <v>8.6330000000000098</v>
      </c>
      <c r="AT40" s="3">
        <v>8.2919999999999732</v>
      </c>
      <c r="AU40" s="3">
        <v>8.4029999999999916</v>
      </c>
      <c r="AV40" s="3">
        <v>8.6760000000000161</v>
      </c>
      <c r="AW40" s="3">
        <v>9.0869999999999891</v>
      </c>
      <c r="AX40" s="3">
        <v>8.910000000000025</v>
      </c>
      <c r="AY40" s="3">
        <v>9.1079999999999472</v>
      </c>
      <c r="AZ40" s="3">
        <v>9.4470000000000027</v>
      </c>
      <c r="BA40" s="3">
        <v>9.1940000000000737</v>
      </c>
      <c r="BB40" s="3">
        <v>9.0079999999999814</v>
      </c>
      <c r="BC40" s="3">
        <v>8.8389999999999418</v>
      </c>
      <c r="BD40" s="83">
        <f t="shared" si="7"/>
        <v>51.776397872852989</v>
      </c>
    </row>
    <row r="41" spans="1:56" ht="15" customHeight="1" thickBot="1" x14ac:dyDescent="0.5">
      <c r="A41" t="s">
        <v>287</v>
      </c>
      <c r="B41">
        <v>2018</v>
      </c>
      <c r="C41" s="9">
        <v>43434</v>
      </c>
      <c r="D41" t="s">
        <v>30</v>
      </c>
      <c r="E41" t="s">
        <v>1943</v>
      </c>
      <c r="F41">
        <v>1</v>
      </c>
      <c r="G41" t="s">
        <v>61</v>
      </c>
      <c r="H41" t="s">
        <v>230</v>
      </c>
      <c r="I41" t="s">
        <v>225</v>
      </c>
      <c r="J41" t="s">
        <v>298</v>
      </c>
      <c r="K41" t="s">
        <v>60</v>
      </c>
      <c r="L41" s="105">
        <f>(C41-VLOOKUP(H41,Riders!$A$2:$D$3499,4,FALSE))/365</f>
        <v>19.372602739726027</v>
      </c>
      <c r="M41" s="105">
        <f>(C41-VLOOKUP(I41,Riders!$A$2:$D$3499,4,FALSE))/365</f>
        <v>21.786301369863015</v>
      </c>
      <c r="N41" s="105">
        <f>(C41-VLOOKUP(J41,Riders!$A$2:$D$3499,4,FALSE))/365</f>
        <v>25.687671232876713</v>
      </c>
      <c r="O41" s="105">
        <f>(C41-VLOOKUP(K41,Riders!$A$2:$D$3499,4,FALSE))/365</f>
        <v>19.082191780821919</v>
      </c>
      <c r="P41">
        <v>1</v>
      </c>
      <c r="Q41" s="40">
        <f t="shared" si="0"/>
        <v>3.066111111111111E-3</v>
      </c>
      <c r="R41" s="86">
        <f t="shared" si="1"/>
        <v>264.91199999999998</v>
      </c>
      <c r="S41">
        <f t="shared" si="2"/>
        <v>23.29</v>
      </c>
      <c r="T41">
        <f t="shared" si="3"/>
        <v>71.186000000000007</v>
      </c>
      <c r="U41">
        <f t="shared" si="4"/>
        <v>63.707999999999998</v>
      </c>
      <c r="V41">
        <f t="shared" si="5"/>
        <v>64.809000000000026</v>
      </c>
      <c r="W41">
        <f t="shared" si="6"/>
        <v>65.208999999999946</v>
      </c>
      <c r="X41" s="33">
        <v>14.606</v>
      </c>
      <c r="Y41" s="3">
        <v>8.6839999999999993</v>
      </c>
      <c r="Z41" s="3">
        <v>8.1260000000000012</v>
      </c>
      <c r="AA41" s="3">
        <v>7.8589999999999982</v>
      </c>
      <c r="AB41" s="3">
        <v>7.9470000000000027</v>
      </c>
      <c r="AC41" s="3">
        <v>7.9050000000000011</v>
      </c>
      <c r="AD41" s="3">
        <v>7.9069999999999956</v>
      </c>
      <c r="AE41" s="3">
        <v>8.1520000000000081</v>
      </c>
      <c r="AF41" s="3">
        <v>8.0769999999999982</v>
      </c>
      <c r="AG41" s="3">
        <v>8.1249999999999858</v>
      </c>
      <c r="AH41" s="3">
        <v>7.9480000000000084</v>
      </c>
      <c r="AI41" s="3">
        <v>7.9329999999999927</v>
      </c>
      <c r="AJ41" s="3">
        <v>7.9410000000000034</v>
      </c>
      <c r="AK41" s="3">
        <v>7.8900000000000006</v>
      </c>
      <c r="AL41" s="3">
        <v>7.8389999999999986</v>
      </c>
      <c r="AM41" s="3">
        <v>7.9550000000000134</v>
      </c>
      <c r="AN41" s="3">
        <v>8.0339999999999918</v>
      </c>
      <c r="AO41" s="3">
        <v>7.9890000000000043</v>
      </c>
      <c r="AP41" s="3">
        <v>8.2980000000000018</v>
      </c>
      <c r="AQ41" s="3">
        <v>8.0929999999999893</v>
      </c>
      <c r="AR41" s="3">
        <v>8.2449999999999761</v>
      </c>
      <c r="AS41" s="3">
        <v>8.0420000000000584</v>
      </c>
      <c r="AT41" s="3">
        <v>8.0420000000000016</v>
      </c>
      <c r="AU41" s="3">
        <v>8.0660000000000025</v>
      </c>
      <c r="AV41" s="3">
        <v>7.9729999999999563</v>
      </c>
      <c r="AW41" s="3">
        <v>8.1029999999999802</v>
      </c>
      <c r="AX41" s="3">
        <v>8.1910000000000025</v>
      </c>
      <c r="AY41" s="3">
        <v>8.5870000000000175</v>
      </c>
      <c r="AZ41" s="3">
        <v>8.2090000000000316</v>
      </c>
      <c r="BA41" s="3">
        <v>8.1370000000000005</v>
      </c>
      <c r="BB41" s="3">
        <v>8.0039999999999623</v>
      </c>
      <c r="BC41" s="3">
        <v>8.0049999999999955</v>
      </c>
      <c r="BD41" s="83">
        <f t="shared" si="7"/>
        <v>54.357673491574566</v>
      </c>
    </row>
    <row r="42" spans="1:56" ht="15" customHeight="1" thickBot="1" x14ac:dyDescent="0.5">
      <c r="A42" t="s">
        <v>287</v>
      </c>
      <c r="B42">
        <v>2018</v>
      </c>
      <c r="C42" s="9">
        <v>43434</v>
      </c>
      <c r="D42" t="s">
        <v>30</v>
      </c>
      <c r="E42" t="s">
        <v>1943</v>
      </c>
      <c r="F42">
        <v>1</v>
      </c>
      <c r="G42" t="s">
        <v>58</v>
      </c>
      <c r="H42" t="s">
        <v>2039</v>
      </c>
      <c r="I42" t="s">
        <v>2041</v>
      </c>
      <c r="J42" t="s">
        <v>158</v>
      </c>
      <c r="K42" t="s">
        <v>288</v>
      </c>
      <c r="L42" s="105">
        <f>(C42-VLOOKUP(H42,Riders!$A$2:$D$3499,4,FALSE))/365</f>
        <v>21.161643835616438</v>
      </c>
      <c r="M42" s="105">
        <f>(C42-VLOOKUP(I42,Riders!$A$2:$D$3499,4,FALSE))/365</f>
        <v>22.942465753424656</v>
      </c>
      <c r="N42" s="105">
        <f>(C42-VLOOKUP(J42,Riders!$A$2:$D$3499,4,FALSE))/365</f>
        <v>21.912328767123288</v>
      </c>
      <c r="O42" s="105">
        <f>(C42-VLOOKUP(K42,Riders!$A$2:$D$3499,4,FALSE))/365</f>
        <v>22.539726027397261</v>
      </c>
      <c r="P42">
        <v>2</v>
      </c>
      <c r="Q42" s="40">
        <f t="shared" si="0"/>
        <v>3.097071759259259E-3</v>
      </c>
      <c r="R42" s="86">
        <f t="shared" si="1"/>
        <v>267.58699999999999</v>
      </c>
      <c r="S42">
        <f t="shared" si="2"/>
        <v>22.562000000000001</v>
      </c>
      <c r="T42">
        <f t="shared" si="3"/>
        <v>70.78</v>
      </c>
      <c r="U42">
        <f t="shared" si="4"/>
        <v>64.779000000000025</v>
      </c>
      <c r="V42">
        <f t="shared" si="5"/>
        <v>65.32699999999997</v>
      </c>
      <c r="W42">
        <f t="shared" si="6"/>
        <v>66.700999999999993</v>
      </c>
      <c r="X42" s="33">
        <v>14.321</v>
      </c>
      <c r="Y42" s="3">
        <v>8.2410000000000014</v>
      </c>
      <c r="Z42" s="3">
        <v>8.0410000000000004</v>
      </c>
      <c r="AA42" s="3">
        <v>7.8599999999999994</v>
      </c>
      <c r="AB42" s="3">
        <v>8.0549999999999997</v>
      </c>
      <c r="AC42" s="3">
        <v>8.0779999999999959</v>
      </c>
      <c r="AD42" s="3">
        <v>8.2010000000000076</v>
      </c>
      <c r="AE42" s="3">
        <v>7.982999999999997</v>
      </c>
      <c r="AF42" s="3">
        <v>7.9759999999999991</v>
      </c>
      <c r="AG42" s="3">
        <v>8.1530000000000058</v>
      </c>
      <c r="AH42" s="3">
        <v>7.98599999999999</v>
      </c>
      <c r="AI42" s="3">
        <v>8.152000000000001</v>
      </c>
      <c r="AJ42" s="3">
        <v>8.0030000000000143</v>
      </c>
      <c r="AK42" s="3">
        <v>8.1809999999999974</v>
      </c>
      <c r="AL42" s="3">
        <v>8.0929999999999751</v>
      </c>
      <c r="AM42" s="3">
        <v>8.2350000000000421</v>
      </c>
      <c r="AN42" s="3">
        <v>8.08299999999997</v>
      </c>
      <c r="AO42" s="3">
        <v>8.2409999999999854</v>
      </c>
      <c r="AP42" s="3">
        <v>8.0999999999999943</v>
      </c>
      <c r="AQ42" s="3">
        <v>8.2930000000000348</v>
      </c>
      <c r="AR42" s="3">
        <v>8.0589999999999975</v>
      </c>
      <c r="AS42" s="3">
        <v>8.0699999999999932</v>
      </c>
      <c r="AT42" s="3">
        <v>8.1539999999999964</v>
      </c>
      <c r="AU42" s="3">
        <v>8.3269999999999982</v>
      </c>
      <c r="AV42" s="3">
        <v>8.1119999999999948</v>
      </c>
      <c r="AW42" s="3">
        <v>8.4470000000000027</v>
      </c>
      <c r="AX42" s="3">
        <v>8.1350000000000193</v>
      </c>
      <c r="AY42" s="3">
        <v>8.4070000000000107</v>
      </c>
      <c r="AZ42" s="3">
        <v>8.2029999999999745</v>
      </c>
      <c r="BA42" s="3">
        <v>8.4989999999999668</v>
      </c>
      <c r="BB42" s="3">
        <v>8.5440000000000396</v>
      </c>
      <c r="BC42" s="3">
        <v>8.353999999999985</v>
      </c>
      <c r="BD42" s="83">
        <f t="shared" si="7"/>
        <v>53.814273488622398</v>
      </c>
    </row>
    <row r="43" spans="1:56" ht="15" customHeight="1" thickBot="1" x14ac:dyDescent="0.5">
      <c r="A43" t="s">
        <v>287</v>
      </c>
      <c r="B43">
        <v>2018</v>
      </c>
      <c r="C43" s="9">
        <v>43434</v>
      </c>
      <c r="D43" t="s">
        <v>30</v>
      </c>
      <c r="E43" t="s">
        <v>1943</v>
      </c>
      <c r="F43">
        <v>2</v>
      </c>
      <c r="G43" t="s">
        <v>363</v>
      </c>
      <c r="H43" t="s">
        <v>2048</v>
      </c>
      <c r="I43" t="s">
        <v>2049</v>
      </c>
      <c r="J43" t="s">
        <v>2050</v>
      </c>
      <c r="K43" t="s">
        <v>2051</v>
      </c>
      <c r="L43" s="105">
        <f>(C43-VLOOKUP(H43,Riders!$A$2:$D$3499,4,FALSE))/365</f>
        <v>23.153424657534245</v>
      </c>
      <c r="M43" s="105" t="e">
        <f>(C43-VLOOKUP(I43,Riders!$A$2:$D$3499,4,FALSE))/365</f>
        <v>#N/A</v>
      </c>
      <c r="N43" s="105">
        <f>(C43-VLOOKUP(J43,Riders!$A$2:$D$3499,4,FALSE))/365</f>
        <v>29.621917808219177</v>
      </c>
      <c r="O43" s="105">
        <f>(C43-VLOOKUP(K43,Riders!$A$2:$D$3499,4,FALSE))/365</f>
        <v>28.706849315068492</v>
      </c>
      <c r="P43">
        <v>1</v>
      </c>
      <c r="Q43" s="40">
        <f t="shared" si="0"/>
        <v>3.072986111111111E-3</v>
      </c>
      <c r="R43" s="86">
        <f t="shared" si="1"/>
        <v>265.50599999999997</v>
      </c>
      <c r="S43">
        <f t="shared" si="2"/>
        <v>22.364000000000001</v>
      </c>
      <c r="T43">
        <f t="shared" si="3"/>
        <v>69.742999999999995</v>
      </c>
      <c r="U43">
        <f t="shared" si="4"/>
        <v>63.746999999999986</v>
      </c>
      <c r="V43">
        <f t="shared" si="5"/>
        <v>65.248000000000019</v>
      </c>
      <c r="W43">
        <f t="shared" si="6"/>
        <v>66.767999999999972</v>
      </c>
      <c r="X43" s="33">
        <v>14.029</v>
      </c>
      <c r="Y43" s="3">
        <v>8.3350000000000009</v>
      </c>
      <c r="Z43" s="3">
        <v>8.0960000000000001</v>
      </c>
      <c r="AA43" s="3">
        <v>7.8239999999999981</v>
      </c>
      <c r="AB43" s="3">
        <v>7.892000000000003</v>
      </c>
      <c r="AC43" s="3">
        <v>7.8049999999999997</v>
      </c>
      <c r="AD43" s="3">
        <v>7.804000000000002</v>
      </c>
      <c r="AE43" s="3">
        <v>7.9579999999999913</v>
      </c>
      <c r="AF43" s="3">
        <v>7.8080000000000069</v>
      </c>
      <c r="AG43" s="3">
        <v>7.8179999999999836</v>
      </c>
      <c r="AH43" s="3">
        <v>7.9910000000000139</v>
      </c>
      <c r="AI43" s="3">
        <v>7.929000000000002</v>
      </c>
      <c r="AJ43" s="3">
        <v>8.1250000000000142</v>
      </c>
      <c r="AK43" s="3">
        <v>7.9749999999999943</v>
      </c>
      <c r="AL43" s="3">
        <v>8.0799999999999699</v>
      </c>
      <c r="AM43" s="3">
        <v>8.0210000000000008</v>
      </c>
      <c r="AN43" s="3">
        <v>8.063999999999993</v>
      </c>
      <c r="AO43" s="3">
        <v>8.2320000000000277</v>
      </c>
      <c r="AP43" s="3">
        <v>7.9669999999999854</v>
      </c>
      <c r="AQ43" s="3">
        <v>7.9480000000000359</v>
      </c>
      <c r="AR43" s="3">
        <v>7.9969999999999857</v>
      </c>
      <c r="AS43" s="3">
        <v>8.179000000000002</v>
      </c>
      <c r="AT43" s="3">
        <v>8.2669999999999675</v>
      </c>
      <c r="AU43" s="3">
        <v>8.5940000000000225</v>
      </c>
      <c r="AV43" s="3">
        <v>8.6779999999999688</v>
      </c>
      <c r="AW43" s="3">
        <v>8.5280000000000484</v>
      </c>
      <c r="AX43" s="3">
        <v>8.5869999999999607</v>
      </c>
      <c r="AY43" s="3">
        <v>8.429000000000002</v>
      </c>
      <c r="AZ43" s="3">
        <v>8.2090000000000316</v>
      </c>
      <c r="BA43" s="3">
        <v>8.1000000000000227</v>
      </c>
      <c r="BB43" s="3">
        <v>8.0449999999999875</v>
      </c>
      <c r="BC43" s="3">
        <v>8.1919999999999504</v>
      </c>
      <c r="BD43" s="83">
        <f t="shared" si="7"/>
        <v>54.236062461865274</v>
      </c>
    </row>
    <row r="44" spans="1:56" ht="15" customHeight="1" thickBot="1" x14ac:dyDescent="0.5">
      <c r="A44" t="s">
        <v>287</v>
      </c>
      <c r="B44">
        <v>2018</v>
      </c>
      <c r="C44" s="9">
        <v>43434</v>
      </c>
      <c r="D44" t="s">
        <v>30</v>
      </c>
      <c r="E44" t="s">
        <v>1943</v>
      </c>
      <c r="F44">
        <v>2</v>
      </c>
      <c r="G44" t="s">
        <v>88</v>
      </c>
      <c r="H44" t="s">
        <v>2052</v>
      </c>
      <c r="I44" t="s">
        <v>163</v>
      </c>
      <c r="J44" t="s">
        <v>301</v>
      </c>
      <c r="K44" t="s">
        <v>302</v>
      </c>
      <c r="L44" s="105">
        <f>(C44-VLOOKUP(H44,Riders!$A$2:$D$3499,4,FALSE))/365</f>
        <v>23.246575342465754</v>
      </c>
      <c r="M44" s="105">
        <f>(C44-VLOOKUP(I44,Riders!$A$2:$D$3499,4,FALSE))/365</f>
        <v>20.041095890410958</v>
      </c>
      <c r="N44" s="105">
        <f>(C44-VLOOKUP(J44,Riders!$A$2:$D$3499,4,FALSE))/365</f>
        <v>23.539726027397261</v>
      </c>
      <c r="O44" s="105">
        <f>(C44-VLOOKUP(K44,Riders!$A$2:$D$3499,4,FALSE))/365</f>
        <v>21.780821917808218</v>
      </c>
      <c r="P44">
        <v>2</v>
      </c>
      <c r="Q44" s="40">
        <f t="shared" si="0"/>
        <v>3.1414930555555549E-3</v>
      </c>
      <c r="R44" s="86">
        <f t="shared" si="1"/>
        <v>271.42499999999995</v>
      </c>
      <c r="S44">
        <f t="shared" si="2"/>
        <v>23.77</v>
      </c>
      <c r="T44">
        <f t="shared" si="3"/>
        <v>71.909000000000006</v>
      </c>
      <c r="U44">
        <f t="shared" si="4"/>
        <v>64.414000000000001</v>
      </c>
      <c r="V44">
        <f t="shared" si="5"/>
        <v>66.532999999999987</v>
      </c>
      <c r="W44">
        <f t="shared" si="6"/>
        <v>68.56899999999996</v>
      </c>
      <c r="X44" s="33">
        <v>14.879</v>
      </c>
      <c r="Y44" s="3">
        <v>8.891</v>
      </c>
      <c r="Z44" s="3">
        <v>8.2510000000000012</v>
      </c>
      <c r="AA44" s="3">
        <v>8.1090000000000018</v>
      </c>
      <c r="AB44" s="3">
        <v>7.8759999999999977</v>
      </c>
      <c r="AC44" s="3">
        <v>7.8370000000000033</v>
      </c>
      <c r="AD44" s="3">
        <v>8.1009999999999991</v>
      </c>
      <c r="AE44" s="3">
        <v>7.9650000000000034</v>
      </c>
      <c r="AF44" s="3">
        <v>8.1730000000000018</v>
      </c>
      <c r="AG44" s="3">
        <v>7.9129999999999816</v>
      </c>
      <c r="AH44" s="3">
        <v>8.1000000000000085</v>
      </c>
      <c r="AI44" s="3">
        <v>8.012999999999991</v>
      </c>
      <c r="AJ44" s="3">
        <v>7.9570000000000078</v>
      </c>
      <c r="AK44" s="3">
        <v>7.9470000000000169</v>
      </c>
      <c r="AL44" s="3">
        <v>8.1899999999999835</v>
      </c>
      <c r="AM44" s="3">
        <v>8.1210000000000093</v>
      </c>
      <c r="AN44" s="3">
        <v>8.3489999999999895</v>
      </c>
      <c r="AO44" s="3">
        <v>8.1800000000000068</v>
      </c>
      <c r="AP44" s="3">
        <v>8.3489999999999895</v>
      </c>
      <c r="AQ44" s="3">
        <v>8.1999999999999886</v>
      </c>
      <c r="AR44" s="3">
        <v>8.3230000000000075</v>
      </c>
      <c r="AS44" s="3">
        <v>8.5040000000000475</v>
      </c>
      <c r="AT44" s="3">
        <v>8.3779999999999575</v>
      </c>
      <c r="AU44" s="3">
        <v>8.25</v>
      </c>
      <c r="AV44" s="3">
        <v>8.3230000000000075</v>
      </c>
      <c r="AW44" s="3">
        <v>8.3169999999999789</v>
      </c>
      <c r="AX44" s="3">
        <v>8.6780000000000541</v>
      </c>
      <c r="AY44" s="3">
        <v>8.726999999999947</v>
      </c>
      <c r="AZ44" s="3">
        <v>8.5409999999999968</v>
      </c>
      <c r="BA44" s="3">
        <v>8.5240000000000293</v>
      </c>
      <c r="BB44" s="3">
        <v>8.7300000000000182</v>
      </c>
      <c r="BC44" s="3">
        <v>8.7289999999999281</v>
      </c>
      <c r="BD44" s="83">
        <f t="shared" si="7"/>
        <v>53.053329649074335</v>
      </c>
    </row>
    <row r="45" spans="1:56" ht="15" customHeight="1" thickBot="1" x14ac:dyDescent="0.5">
      <c r="A45" t="s">
        <v>287</v>
      </c>
      <c r="B45">
        <v>2018</v>
      </c>
      <c r="C45" s="9">
        <v>43434</v>
      </c>
      <c r="D45" t="s">
        <v>30</v>
      </c>
      <c r="E45" t="s">
        <v>1943</v>
      </c>
      <c r="F45">
        <v>3</v>
      </c>
      <c r="G45" t="s">
        <v>79</v>
      </c>
      <c r="H45" t="s">
        <v>104</v>
      </c>
      <c r="I45" t="s">
        <v>239</v>
      </c>
      <c r="J45" t="s">
        <v>224</v>
      </c>
      <c r="K45" t="s">
        <v>320</v>
      </c>
      <c r="L45" s="105">
        <f>(C45-VLOOKUP(H45,Riders!$A$2:$D$3499,4,FALSE))/365</f>
        <v>24.736986301369864</v>
      </c>
      <c r="M45" s="105">
        <f>(C45-VLOOKUP(I45,Riders!$A$2:$D$3499,4,FALSE))/365</f>
        <v>23.246575342465754</v>
      </c>
      <c r="N45" s="105">
        <f>(C45-VLOOKUP(J45,Riders!$A$2:$D$3499,4,FALSE))/365</f>
        <v>26.61917808219178</v>
      </c>
      <c r="O45" s="105">
        <f>(C45-VLOOKUP(K45,Riders!$A$2:$D$3499,4,FALSE))/365</f>
        <v>22.068493150684933</v>
      </c>
      <c r="P45">
        <v>1</v>
      </c>
      <c r="Q45" s="40">
        <f t="shared" si="0"/>
        <v>2.976805555555555E-3</v>
      </c>
      <c r="R45" s="86">
        <f t="shared" si="1"/>
        <v>257.19599999999997</v>
      </c>
      <c r="S45">
        <f t="shared" si="2"/>
        <v>22.492000000000001</v>
      </c>
      <c r="T45">
        <f t="shared" si="3"/>
        <v>68.657999999999987</v>
      </c>
      <c r="U45">
        <f t="shared" si="4"/>
        <v>61.805000000000007</v>
      </c>
      <c r="V45">
        <f t="shared" si="5"/>
        <v>62.619</v>
      </c>
      <c r="W45">
        <f t="shared" si="6"/>
        <v>64.113999999999976</v>
      </c>
      <c r="X45" s="33">
        <v>14.137</v>
      </c>
      <c r="Y45" s="3">
        <v>8.3550000000000004</v>
      </c>
      <c r="Z45" s="3">
        <v>7.7779999999999987</v>
      </c>
      <c r="AA45" s="3">
        <v>7.7189999999999976</v>
      </c>
      <c r="AB45" s="3">
        <v>7.5400000000000063</v>
      </c>
      <c r="AC45" s="3">
        <v>7.6029999999999944</v>
      </c>
      <c r="AD45" s="3">
        <v>7.7940000000000111</v>
      </c>
      <c r="AE45" s="3">
        <v>7.731999999999978</v>
      </c>
      <c r="AF45" s="3">
        <v>7.6250000000000142</v>
      </c>
      <c r="AG45" s="3">
        <v>7.7739999999999867</v>
      </c>
      <c r="AH45" s="3">
        <v>7.6680000000000206</v>
      </c>
      <c r="AI45" s="3">
        <v>7.6899999999999977</v>
      </c>
      <c r="AJ45" s="3">
        <v>7.708999999999989</v>
      </c>
      <c r="AK45" s="3">
        <v>7.8840000000000003</v>
      </c>
      <c r="AL45" s="3">
        <v>7.7550000000000097</v>
      </c>
      <c r="AM45" s="3">
        <v>7.6999999999999886</v>
      </c>
      <c r="AN45" s="3">
        <v>7.6200000000000054</v>
      </c>
      <c r="AO45" s="3">
        <v>7.7490000000000236</v>
      </c>
      <c r="AP45" s="3">
        <v>7.7469999999999857</v>
      </c>
      <c r="AQ45" s="3">
        <v>7.813999999999993</v>
      </c>
      <c r="AR45" s="3">
        <v>7.9619999999999891</v>
      </c>
      <c r="AS45" s="3">
        <v>7.9640000000000271</v>
      </c>
      <c r="AT45" s="3">
        <v>8.0009999999999764</v>
      </c>
      <c r="AU45" s="3">
        <v>7.7619999999999996</v>
      </c>
      <c r="AV45" s="3">
        <v>7.7709999999999866</v>
      </c>
      <c r="AW45" s="3">
        <v>7.9530000000000314</v>
      </c>
      <c r="AX45" s="3">
        <v>7.882000000000005</v>
      </c>
      <c r="AY45" s="3">
        <v>8.0240000000000009</v>
      </c>
      <c r="AZ45" s="3">
        <v>7.8959999999999866</v>
      </c>
      <c r="BA45" s="3">
        <v>7.9549999999999841</v>
      </c>
      <c r="BB45" s="3">
        <v>8.2240000000000464</v>
      </c>
      <c r="BC45" s="3">
        <v>8.408999999999935</v>
      </c>
      <c r="BD45" s="83">
        <f t="shared" si="7"/>
        <v>55.988429057994686</v>
      </c>
    </row>
    <row r="46" spans="1:56" ht="15" customHeight="1" thickBot="1" x14ac:dyDescent="0.5">
      <c r="A46" t="s">
        <v>287</v>
      </c>
      <c r="B46">
        <v>2018</v>
      </c>
      <c r="C46" s="9">
        <v>43434</v>
      </c>
      <c r="D46" t="s">
        <v>30</v>
      </c>
      <c r="E46" t="s">
        <v>1943</v>
      </c>
      <c r="F46">
        <v>3</v>
      </c>
      <c r="G46" t="s">
        <v>67</v>
      </c>
      <c r="H46" t="s">
        <v>147</v>
      </c>
      <c r="I46" t="s">
        <v>307</v>
      </c>
      <c r="J46" t="s">
        <v>2047</v>
      </c>
      <c r="K46" t="s">
        <v>2032</v>
      </c>
      <c r="L46" s="105">
        <f>(C46-VLOOKUP(H46,Riders!$A$2:$D$3499,4,FALSE))/365</f>
        <v>23.950684931506849</v>
      </c>
      <c r="M46" s="105">
        <f>(C46-VLOOKUP(I46,Riders!$A$2:$D$3499,4,FALSE))/365</f>
        <v>32.057534246575344</v>
      </c>
      <c r="N46" s="105">
        <f>(C46-VLOOKUP(J46,Riders!$A$2:$D$3499,4,FALSE))/365</f>
        <v>23.090410958904108</v>
      </c>
      <c r="O46" s="105">
        <f>(C46-VLOOKUP(K46,Riders!$A$2:$D$3499,4,FALSE))/365</f>
        <v>31.610958904109587</v>
      </c>
      <c r="P46">
        <v>2</v>
      </c>
      <c r="Q46" s="40">
        <f t="shared" si="0"/>
        <v>3.0681481481481475E-3</v>
      </c>
      <c r="R46" s="86">
        <f t="shared" si="1"/>
        <v>265.08799999999997</v>
      </c>
      <c r="S46">
        <f t="shared" si="2"/>
        <v>21.914000000000001</v>
      </c>
      <c r="T46">
        <f t="shared" si="3"/>
        <v>69.75800000000001</v>
      </c>
      <c r="U46">
        <f t="shared" si="4"/>
        <v>64.519000000000005</v>
      </c>
      <c r="V46">
        <f t="shared" si="5"/>
        <v>64.499000000000024</v>
      </c>
      <c r="W46">
        <f t="shared" si="6"/>
        <v>66.311999999999927</v>
      </c>
      <c r="X46" s="33">
        <v>14.006</v>
      </c>
      <c r="Y46" s="3">
        <v>7.9080000000000013</v>
      </c>
      <c r="Z46" s="3">
        <v>7.8989999999999974</v>
      </c>
      <c r="AA46" s="3">
        <v>7.7519999999999989</v>
      </c>
      <c r="AB46" s="3">
        <v>8.0800000000000054</v>
      </c>
      <c r="AC46" s="3">
        <v>7.9379999999999953</v>
      </c>
      <c r="AD46" s="3">
        <v>8.1910000000000096</v>
      </c>
      <c r="AE46" s="3">
        <v>7.9840000000000018</v>
      </c>
      <c r="AF46" s="3">
        <v>7.9949999999999903</v>
      </c>
      <c r="AG46" s="3">
        <v>7.9230000000000018</v>
      </c>
      <c r="AH46" s="3">
        <v>8.0559999999999974</v>
      </c>
      <c r="AI46" s="3">
        <v>7.936000000000007</v>
      </c>
      <c r="AJ46" s="3">
        <v>8.1310000000000002</v>
      </c>
      <c r="AK46" s="3">
        <v>8.0789999999999935</v>
      </c>
      <c r="AL46" s="3">
        <v>8.2759999999999962</v>
      </c>
      <c r="AM46" s="3">
        <v>8.1230000000000189</v>
      </c>
      <c r="AN46" s="3">
        <v>8.3639999999999759</v>
      </c>
      <c r="AO46" s="3">
        <v>8.1910000000000309</v>
      </c>
      <c r="AP46" s="3">
        <v>8.1069999999999709</v>
      </c>
      <c r="AQ46" s="3">
        <v>8.0319999999999823</v>
      </c>
      <c r="AR46" s="3">
        <v>8.1020000000000039</v>
      </c>
      <c r="AS46" s="3">
        <v>7.910000000000025</v>
      </c>
      <c r="AT46" s="3">
        <v>7.8429999999999893</v>
      </c>
      <c r="AU46" s="3">
        <v>7.9500000000000446</v>
      </c>
      <c r="AV46" s="3">
        <v>8.2719999999999629</v>
      </c>
      <c r="AW46" s="3">
        <v>8.171999999999997</v>
      </c>
      <c r="AX46" s="3">
        <v>8.2970000000000255</v>
      </c>
      <c r="AY46" s="3">
        <v>8.2019999999999982</v>
      </c>
      <c r="AZ46" s="3">
        <v>8.2889999999999588</v>
      </c>
      <c r="BA46" s="3">
        <v>8.3830000000000382</v>
      </c>
      <c r="BB46" s="3">
        <v>8.3729999999999905</v>
      </c>
      <c r="BC46" s="3">
        <v>8.3239999999999554</v>
      </c>
      <c r="BD46" s="83">
        <f t="shared" si="7"/>
        <v>54.321583775953656</v>
      </c>
    </row>
    <row r="47" spans="1:56" ht="15" customHeight="1" thickBot="1" x14ac:dyDescent="0.5">
      <c r="A47" t="s">
        <v>287</v>
      </c>
      <c r="B47">
        <v>2018</v>
      </c>
      <c r="C47" s="9">
        <v>43434</v>
      </c>
      <c r="D47" t="s">
        <v>30</v>
      </c>
      <c r="E47" t="s">
        <v>1943</v>
      </c>
      <c r="F47">
        <v>4</v>
      </c>
      <c r="G47" t="s">
        <v>91</v>
      </c>
      <c r="H47" t="s">
        <v>270</v>
      </c>
      <c r="I47" t="s">
        <v>2046</v>
      </c>
      <c r="J47" t="s">
        <v>160</v>
      </c>
      <c r="K47" t="s">
        <v>295</v>
      </c>
      <c r="L47" s="105">
        <f>(C47-VLOOKUP(H47,Riders!$A$2:$D$3499,4,FALSE))/365</f>
        <v>26.986301369863014</v>
      </c>
      <c r="M47" s="105">
        <f>(C47-VLOOKUP(I47,Riders!$A$2:$D$3499,4,FALSE))/365</f>
        <v>28.298630136986301</v>
      </c>
      <c r="N47" s="105">
        <f>(C47-VLOOKUP(J47,Riders!$A$2:$D$3499,4,FALSE))/365</f>
        <v>24.208219178082192</v>
      </c>
      <c r="O47" s="105">
        <f>(C47-VLOOKUP(K47,Riders!$A$2:$D$3499,4,FALSE))/365</f>
        <v>25.931506849315067</v>
      </c>
      <c r="P47">
        <v>1</v>
      </c>
      <c r="Q47" s="40">
        <f t="shared" si="0"/>
        <v>2.9870717592592588E-3</v>
      </c>
      <c r="R47" s="86">
        <f t="shared" si="1"/>
        <v>258.08299999999997</v>
      </c>
      <c r="S47">
        <f t="shared" si="2"/>
        <v>21.978999999999999</v>
      </c>
      <c r="T47">
        <f t="shared" si="3"/>
        <v>68.908999999999992</v>
      </c>
      <c r="U47">
        <f t="shared" si="4"/>
        <v>62.801000000000016</v>
      </c>
      <c r="V47">
        <f t="shared" si="5"/>
        <v>62.918999999999983</v>
      </c>
      <c r="W47">
        <f t="shared" si="6"/>
        <v>63.453999999999979</v>
      </c>
      <c r="X47" s="33">
        <v>13.972</v>
      </c>
      <c r="Y47" s="3">
        <v>8.0069999999999997</v>
      </c>
      <c r="Z47" s="3">
        <v>7.8670000000000009</v>
      </c>
      <c r="AA47" s="3">
        <v>7.9749999999999979</v>
      </c>
      <c r="AB47" s="3">
        <v>7.7210000000000036</v>
      </c>
      <c r="AC47" s="3">
        <v>7.7399999999999949</v>
      </c>
      <c r="AD47" s="3">
        <v>7.8920000000000172</v>
      </c>
      <c r="AE47" s="3">
        <v>7.7349999999999781</v>
      </c>
      <c r="AF47" s="3">
        <v>7.8720000000000141</v>
      </c>
      <c r="AG47" s="3">
        <v>7.7399999999999949</v>
      </c>
      <c r="AH47" s="3">
        <v>7.7199999999999847</v>
      </c>
      <c r="AI47" s="3">
        <v>7.742999999999995</v>
      </c>
      <c r="AJ47" s="3">
        <v>7.9310000000000116</v>
      </c>
      <c r="AK47" s="3">
        <v>7.9440000000000168</v>
      </c>
      <c r="AL47" s="3">
        <v>7.8489999999999753</v>
      </c>
      <c r="AM47" s="3">
        <v>8.0020000000000238</v>
      </c>
      <c r="AN47" s="3">
        <v>7.835000000000008</v>
      </c>
      <c r="AO47" s="3">
        <v>7.8119999999999834</v>
      </c>
      <c r="AP47" s="3">
        <v>7.8170000000000073</v>
      </c>
      <c r="AQ47" s="3">
        <v>7.7959999999999923</v>
      </c>
      <c r="AR47" s="3">
        <v>8.0029999999999859</v>
      </c>
      <c r="AS47" s="3">
        <v>7.8390000000000271</v>
      </c>
      <c r="AT47" s="3">
        <v>7.8990000000000009</v>
      </c>
      <c r="AU47" s="3">
        <v>7.9179999999999779</v>
      </c>
      <c r="AV47" s="3">
        <v>7.9310000000000116</v>
      </c>
      <c r="AW47" s="3">
        <v>8.1359999999999957</v>
      </c>
      <c r="AX47" s="3">
        <v>7.88900000000001</v>
      </c>
      <c r="AY47" s="3">
        <v>8.0030000000000143</v>
      </c>
      <c r="AZ47" s="3">
        <v>7.8109999999999502</v>
      </c>
      <c r="BA47" s="3">
        <v>7.7720000000000482</v>
      </c>
      <c r="BB47" s="3">
        <v>7.8269999999999982</v>
      </c>
      <c r="BC47" s="3">
        <v>8.0849999999999511</v>
      </c>
      <c r="BD47" s="83">
        <f t="shared" si="7"/>
        <v>55.796003611241353</v>
      </c>
    </row>
    <row r="48" spans="1:56" ht="15" customHeight="1" thickBot="1" x14ac:dyDescent="0.5">
      <c r="A48" t="s">
        <v>287</v>
      </c>
      <c r="B48">
        <v>2018</v>
      </c>
      <c r="C48" s="9">
        <v>43434</v>
      </c>
      <c r="D48" t="s">
        <v>30</v>
      </c>
      <c r="E48" t="s">
        <v>1943</v>
      </c>
      <c r="F48">
        <v>4</v>
      </c>
      <c r="G48" t="s">
        <v>96</v>
      </c>
      <c r="H48" t="s">
        <v>165</v>
      </c>
      <c r="I48" t="s">
        <v>2030</v>
      </c>
      <c r="J48" t="s">
        <v>327</v>
      </c>
      <c r="K48" t="s">
        <v>2031</v>
      </c>
      <c r="L48" s="105">
        <f>(C48-VLOOKUP(H48,Riders!$A$2:$D$3499,4,FALSE))/365</f>
        <v>23.67945205479452</v>
      </c>
      <c r="M48" s="105">
        <f>(C48-VLOOKUP(I48,Riders!$A$2:$D$3499,4,FALSE))/365</f>
        <v>27.449315068493149</v>
      </c>
      <c r="N48" s="105">
        <f>(C48-VLOOKUP(J48,Riders!$A$2:$D$3499,4,FALSE))/365</f>
        <v>23.887671232876713</v>
      </c>
      <c r="O48" s="105">
        <f>(C48-VLOOKUP(K48,Riders!$A$2:$D$3499,4,FALSE))/365</f>
        <v>32.013698630136986</v>
      </c>
      <c r="P48">
        <v>2</v>
      </c>
      <c r="Q48" s="40">
        <f t="shared" si="0"/>
        <v>3.0110300925925921E-3</v>
      </c>
      <c r="R48" s="86">
        <f t="shared" si="1"/>
        <v>260.15299999999996</v>
      </c>
      <c r="S48">
        <f t="shared" si="2"/>
        <v>22.443999999999999</v>
      </c>
      <c r="T48">
        <f t="shared" si="3"/>
        <v>69.198000000000008</v>
      </c>
      <c r="U48">
        <f t="shared" si="4"/>
        <v>63.068999999999988</v>
      </c>
      <c r="V48">
        <f t="shared" si="5"/>
        <v>63.97</v>
      </c>
      <c r="W48">
        <f t="shared" si="6"/>
        <v>63.915999999999968</v>
      </c>
      <c r="X48" s="33">
        <v>14.218999999999999</v>
      </c>
      <c r="Y48" s="3">
        <v>8.2249999999999996</v>
      </c>
      <c r="Z48" s="3">
        <v>7.7840000000000016</v>
      </c>
      <c r="AA48" s="3">
        <v>7.8239999999999981</v>
      </c>
      <c r="AB48" s="3">
        <v>7.7040000000000006</v>
      </c>
      <c r="AC48" s="3">
        <v>7.7139999999999986</v>
      </c>
      <c r="AD48" s="3">
        <v>7.7880000000000038</v>
      </c>
      <c r="AE48" s="3">
        <v>7.9400000000000048</v>
      </c>
      <c r="AF48" s="3">
        <v>7.8979999999999961</v>
      </c>
      <c r="AG48" s="3">
        <v>7.8789999999999907</v>
      </c>
      <c r="AH48" s="3">
        <v>8.0300000000000011</v>
      </c>
      <c r="AI48" s="3">
        <v>7.8419999999999987</v>
      </c>
      <c r="AJ48" s="3">
        <v>7.8279999999999887</v>
      </c>
      <c r="AK48" s="3">
        <v>7.812000000000026</v>
      </c>
      <c r="AL48" s="3">
        <v>7.9499999999999886</v>
      </c>
      <c r="AM48" s="3">
        <v>7.8299999999999983</v>
      </c>
      <c r="AN48" s="3">
        <v>7.8720000000000141</v>
      </c>
      <c r="AO48" s="3">
        <v>7.9839999999999796</v>
      </c>
      <c r="AP48" s="3">
        <v>7.9040000000000248</v>
      </c>
      <c r="AQ48" s="3">
        <v>7.9429999999999836</v>
      </c>
      <c r="AR48" s="3">
        <v>8.1589999999999918</v>
      </c>
      <c r="AS48" s="3">
        <v>7.9910000000000139</v>
      </c>
      <c r="AT48" s="3">
        <v>8.210000000000008</v>
      </c>
      <c r="AU48" s="3">
        <v>7.9069999999999823</v>
      </c>
      <c r="AV48" s="3">
        <v>7.8620000000000232</v>
      </c>
      <c r="AW48" s="3">
        <v>7.7819999999999823</v>
      </c>
      <c r="AX48" s="3">
        <v>7.8740000000000236</v>
      </c>
      <c r="AY48" s="3">
        <v>7.9359999999999786</v>
      </c>
      <c r="AZ48" s="3">
        <v>8.1359999999999957</v>
      </c>
      <c r="BA48" s="3">
        <v>8.1850000000000023</v>
      </c>
      <c r="BB48" s="3">
        <v>8.0910000000000082</v>
      </c>
      <c r="BC48" s="3">
        <v>8.0499999999999545</v>
      </c>
      <c r="BD48" s="83">
        <f t="shared" si="7"/>
        <v>55.352042836330938</v>
      </c>
    </row>
    <row r="49" spans="1:56" ht="15" customHeight="1" thickBot="1" x14ac:dyDescent="0.5">
      <c r="A49" t="s">
        <v>287</v>
      </c>
      <c r="B49">
        <v>2018</v>
      </c>
      <c r="C49" s="9">
        <v>43434</v>
      </c>
      <c r="D49" t="s">
        <v>30</v>
      </c>
      <c r="E49" t="s">
        <v>31</v>
      </c>
      <c r="F49" t="s">
        <v>578</v>
      </c>
      <c r="G49" t="s">
        <v>79</v>
      </c>
      <c r="H49" t="s">
        <v>104</v>
      </c>
      <c r="I49" t="s">
        <v>239</v>
      </c>
      <c r="J49" t="s">
        <v>224</v>
      </c>
      <c r="K49" t="s">
        <v>320</v>
      </c>
      <c r="L49" s="105">
        <f>(C49-VLOOKUP(H49,Riders!$A$2:$D$3499,4,FALSE))/365</f>
        <v>24.736986301369864</v>
      </c>
      <c r="M49" s="105">
        <f>(C49-VLOOKUP(I49,Riders!$A$2:$D$3499,4,FALSE))/365</f>
        <v>23.246575342465754</v>
      </c>
      <c r="N49" s="105">
        <f>(C49-VLOOKUP(J49,Riders!$A$2:$D$3499,4,FALSE))/365</f>
        <v>26.61917808219178</v>
      </c>
      <c r="O49" s="105">
        <f>(C49-VLOOKUP(K49,Riders!$A$2:$D$3499,4,FALSE))/365</f>
        <v>22.068493150684933</v>
      </c>
      <c r="P49">
        <v>1</v>
      </c>
      <c r="Q49" s="40">
        <f t="shared" si="0"/>
        <v>2.9647337962962965E-3</v>
      </c>
      <c r="R49" s="86">
        <f t="shared" si="1"/>
        <v>256.15300000000002</v>
      </c>
      <c r="S49">
        <f t="shared" si="2"/>
        <v>22.611999999999998</v>
      </c>
      <c r="T49">
        <f t="shared" si="3"/>
        <v>69.404000000000011</v>
      </c>
      <c r="U49">
        <f t="shared" si="4"/>
        <v>61.872</v>
      </c>
      <c r="V49">
        <f t="shared" si="5"/>
        <v>62.632999999999981</v>
      </c>
      <c r="W49">
        <f t="shared" si="6"/>
        <v>62.244000000000028</v>
      </c>
      <c r="X49" s="33">
        <v>14.21</v>
      </c>
      <c r="Y49" s="3">
        <v>8.4019999999999975</v>
      </c>
      <c r="Z49" s="3">
        <v>7.8550000000000004</v>
      </c>
      <c r="AA49" s="3">
        <v>7.7989999999999986</v>
      </c>
      <c r="AB49" s="3">
        <v>7.6810000000000036</v>
      </c>
      <c r="AC49" s="3">
        <v>7.7889999999999944</v>
      </c>
      <c r="AD49" s="3">
        <v>7.9409999999999954</v>
      </c>
      <c r="AE49" s="3">
        <v>7.7270000000000181</v>
      </c>
      <c r="AF49" s="3">
        <v>7.6029999999999944</v>
      </c>
      <c r="AG49" s="3">
        <v>7.6989999999999839</v>
      </c>
      <c r="AH49" s="3">
        <v>7.6160000000000139</v>
      </c>
      <c r="AI49" s="3">
        <v>7.6489999999999867</v>
      </c>
      <c r="AJ49" s="3">
        <v>7.7540000000000049</v>
      </c>
      <c r="AK49" s="3">
        <v>7.9570000000000078</v>
      </c>
      <c r="AL49" s="3">
        <v>7.8109999999999928</v>
      </c>
      <c r="AM49" s="3">
        <v>7.7830000000000146</v>
      </c>
      <c r="AN49" s="3">
        <v>7.7399999999999523</v>
      </c>
      <c r="AO49" s="3">
        <v>7.7490000000000236</v>
      </c>
      <c r="AP49" s="3">
        <v>7.8410000000000366</v>
      </c>
      <c r="AQ49" s="3">
        <v>7.7809999999999766</v>
      </c>
      <c r="AR49" s="3">
        <v>7.8179999999999836</v>
      </c>
      <c r="AS49" s="3">
        <v>7.8410000000000366</v>
      </c>
      <c r="AT49" s="3">
        <v>7.8409999999999798</v>
      </c>
      <c r="AU49" s="3">
        <v>8.0219999999999914</v>
      </c>
      <c r="AV49" s="3">
        <v>7.8080000000000496</v>
      </c>
      <c r="AW49" s="3">
        <v>7.7879999999999816</v>
      </c>
      <c r="AX49" s="3">
        <v>7.7949999999999591</v>
      </c>
      <c r="AY49" s="3">
        <v>7.9430000000000121</v>
      </c>
      <c r="AZ49" s="3">
        <v>7.8279999999999461</v>
      </c>
      <c r="BA49" s="3">
        <v>7.9320000000000448</v>
      </c>
      <c r="BB49" s="3">
        <v>7.5910000000000082</v>
      </c>
      <c r="BC49" s="3">
        <v>7.5590000000000259</v>
      </c>
      <c r="BD49" s="83">
        <f t="shared" si="7"/>
        <v>56.216401916042358</v>
      </c>
    </row>
    <row r="50" spans="1:56" ht="15" customHeight="1" thickBot="1" x14ac:dyDescent="0.5">
      <c r="A50" t="s">
        <v>287</v>
      </c>
      <c r="B50">
        <v>2018</v>
      </c>
      <c r="C50" s="9">
        <v>43434</v>
      </c>
      <c r="D50" t="s">
        <v>30</v>
      </c>
      <c r="E50" t="s">
        <v>31</v>
      </c>
      <c r="F50" t="s">
        <v>578</v>
      </c>
      <c r="G50" t="s">
        <v>91</v>
      </c>
      <c r="H50" t="s">
        <v>270</v>
      </c>
      <c r="I50" t="s">
        <v>2046</v>
      </c>
      <c r="J50" t="s">
        <v>160</v>
      </c>
      <c r="K50" t="s">
        <v>295</v>
      </c>
      <c r="L50" s="105">
        <f>(C50-VLOOKUP(H50,Riders!$A$2:$D$3499,4,FALSE))/365</f>
        <v>26.986301369863014</v>
      </c>
      <c r="M50" s="105">
        <f>(C50-VLOOKUP(I50,Riders!$A$2:$D$3499,4,FALSE))/365</f>
        <v>28.298630136986301</v>
      </c>
      <c r="N50" s="105">
        <f>(C50-VLOOKUP(J50,Riders!$A$2:$D$3499,4,FALSE))/365</f>
        <v>24.208219178082192</v>
      </c>
      <c r="O50" s="105">
        <f>(C50-VLOOKUP(K50,Riders!$A$2:$D$3499,4,FALSE))/365</f>
        <v>25.931506849315067</v>
      </c>
      <c r="P50">
        <v>2</v>
      </c>
      <c r="Q50" s="40">
        <f t="shared" si="0"/>
        <v>2.9677430555555555E-3</v>
      </c>
      <c r="R50" s="86">
        <f t="shared" si="1"/>
        <v>256.41300000000001</v>
      </c>
      <c r="S50">
        <f t="shared" si="2"/>
        <v>21.911999999999999</v>
      </c>
      <c r="T50">
        <f t="shared" si="3"/>
        <v>68.424000000000007</v>
      </c>
      <c r="U50">
        <f t="shared" si="4"/>
        <v>61.248999999999995</v>
      </c>
      <c r="V50">
        <f t="shared" si="5"/>
        <v>62.839999999999975</v>
      </c>
      <c r="W50">
        <f t="shared" si="6"/>
        <v>63.900000000000034</v>
      </c>
      <c r="X50" s="33">
        <v>13.88</v>
      </c>
      <c r="Y50" s="3">
        <v>8.0319999999999983</v>
      </c>
      <c r="Z50" s="3">
        <v>7.7680000000000007</v>
      </c>
      <c r="AA50" s="3">
        <v>7.7929999999999993</v>
      </c>
      <c r="AB50" s="3">
        <v>7.6550000000000011</v>
      </c>
      <c r="AC50" s="3">
        <v>7.6970000000000027</v>
      </c>
      <c r="AD50" s="3">
        <v>7.7609999999999957</v>
      </c>
      <c r="AE50" s="3">
        <v>7.8380000000000081</v>
      </c>
      <c r="AF50" s="3">
        <v>7.5989999999999904</v>
      </c>
      <c r="AG50" s="3">
        <v>7.5960000000000036</v>
      </c>
      <c r="AH50" s="3">
        <v>7.5879999999999939</v>
      </c>
      <c r="AI50" s="3">
        <v>7.6360000000000099</v>
      </c>
      <c r="AJ50" s="3">
        <v>7.7149999999999892</v>
      </c>
      <c r="AK50" s="3">
        <v>7.8070000000000022</v>
      </c>
      <c r="AL50" s="3">
        <v>7.6650000000000063</v>
      </c>
      <c r="AM50" s="3">
        <v>7.6430000000000007</v>
      </c>
      <c r="AN50" s="3">
        <v>7.6450000000000102</v>
      </c>
      <c r="AO50" s="3">
        <v>7.8029999999999688</v>
      </c>
      <c r="AP50" s="3">
        <v>7.7090000000000316</v>
      </c>
      <c r="AQ50" s="3">
        <v>7.8940000000000046</v>
      </c>
      <c r="AR50" s="3">
        <v>7.7920000000000016</v>
      </c>
      <c r="AS50" s="3">
        <v>7.8729999999999896</v>
      </c>
      <c r="AT50" s="3">
        <v>8.0039999999999907</v>
      </c>
      <c r="AU50" s="3">
        <v>8.1199999999999761</v>
      </c>
      <c r="AV50" s="3">
        <v>7.8830000000000098</v>
      </c>
      <c r="AW50" s="3">
        <v>7.8720000000000141</v>
      </c>
      <c r="AX50" s="3">
        <v>7.8810000000000002</v>
      </c>
      <c r="AY50" s="3">
        <v>8.0529999999999973</v>
      </c>
      <c r="AZ50" s="3">
        <v>7.9710000000000321</v>
      </c>
      <c r="BA50" s="3">
        <v>8.1799999999999784</v>
      </c>
      <c r="BB50" s="3">
        <v>8.1649999999999636</v>
      </c>
      <c r="BC50" s="3">
        <v>7.8950000000000387</v>
      </c>
      <c r="BD50" s="83">
        <f t="shared" si="7"/>
        <v>56.159399094429688</v>
      </c>
    </row>
    <row r="51" spans="1:56" ht="15" customHeight="1" thickBot="1" x14ac:dyDescent="0.5">
      <c r="A51" t="s">
        <v>287</v>
      </c>
      <c r="B51">
        <v>2018</v>
      </c>
      <c r="C51" s="9">
        <v>43434</v>
      </c>
      <c r="D51" t="s">
        <v>30</v>
      </c>
      <c r="E51" t="s">
        <v>31</v>
      </c>
      <c r="F51" t="s">
        <v>579</v>
      </c>
      <c r="G51" t="s">
        <v>96</v>
      </c>
      <c r="H51" t="s">
        <v>165</v>
      </c>
      <c r="I51" t="s">
        <v>2030</v>
      </c>
      <c r="J51" t="s">
        <v>327</v>
      </c>
      <c r="K51" t="s">
        <v>2031</v>
      </c>
      <c r="L51" s="105">
        <f>(C51-VLOOKUP(H51,Riders!$A$2:$D$3499,4,FALSE))/365</f>
        <v>23.67945205479452</v>
      </c>
      <c r="M51" s="105">
        <f>(C51-VLOOKUP(I51,Riders!$A$2:$D$3499,4,FALSE))/365</f>
        <v>27.449315068493149</v>
      </c>
      <c r="N51" s="105">
        <f>(C51-VLOOKUP(J51,Riders!$A$2:$D$3499,4,FALSE))/365</f>
        <v>23.887671232876713</v>
      </c>
      <c r="O51" s="105">
        <f>(C51-VLOOKUP(K51,Riders!$A$2:$D$3499,4,FALSE))/365</f>
        <v>32.013698630136986</v>
      </c>
      <c r="P51">
        <v>3</v>
      </c>
      <c r="Q51" s="40" t="str">
        <f t="shared" si="0"/>
        <v/>
      </c>
      <c r="R51" s="86" t="e">
        <f t="shared" si="1"/>
        <v>#VALUE!</v>
      </c>
      <c r="S51">
        <f t="shared" si="2"/>
        <v>22.082000000000001</v>
      </c>
      <c r="T51">
        <f t="shared" si="3"/>
        <v>68.696999999999989</v>
      </c>
      <c r="U51">
        <f t="shared" si="4"/>
        <v>62.826000000000008</v>
      </c>
      <c r="V51" t="str">
        <f t="shared" si="5"/>
        <v/>
      </c>
      <c r="W51" t="str">
        <f t="shared" si="6"/>
        <v/>
      </c>
      <c r="X51" s="33">
        <v>14.05</v>
      </c>
      <c r="Y51" s="3">
        <v>8.032</v>
      </c>
      <c r="Z51" s="3">
        <v>7.6539999999999999</v>
      </c>
      <c r="AA51" s="3">
        <v>7.737999999999996</v>
      </c>
      <c r="AB51" s="3">
        <v>7.6770000000000067</v>
      </c>
      <c r="AC51" s="3">
        <v>7.769999999999996</v>
      </c>
      <c r="AD51" s="3">
        <v>7.7920000000000016</v>
      </c>
      <c r="AE51" s="3">
        <v>7.9839999999999884</v>
      </c>
      <c r="AF51" s="3">
        <v>7.8470000000000084</v>
      </c>
      <c r="AG51" s="3">
        <v>7.8920000000000101</v>
      </c>
      <c r="AH51" s="3">
        <v>7.9899999999999949</v>
      </c>
      <c r="AI51" s="3">
        <v>7.8799999999999946</v>
      </c>
      <c r="AJ51" s="3">
        <v>7.8329999999999984</v>
      </c>
      <c r="AK51" s="3">
        <v>7.7819999999999956</v>
      </c>
      <c r="AL51" s="3">
        <v>7.8969999999999914</v>
      </c>
      <c r="AM51" s="3">
        <v>7.7050000000000134</v>
      </c>
      <c r="AN51" s="3">
        <v>7.6960000000000264</v>
      </c>
      <c r="AO51" s="3">
        <v>7.8369999999999891</v>
      </c>
      <c r="AP51" s="3">
        <v>7.7029999999999754</v>
      </c>
      <c r="AQ51" s="3">
        <v>7.724000000000018</v>
      </c>
      <c r="AR51" s="3">
        <v>8.445999999999998</v>
      </c>
      <c r="AS51" s="3">
        <v>10.359999999999991</v>
      </c>
      <c r="AT51" s="147"/>
      <c r="AU51" s="147"/>
      <c r="AV51" s="147"/>
      <c r="AW51" s="147"/>
      <c r="AX51" s="147"/>
      <c r="AY51" s="147"/>
      <c r="AZ51" s="147"/>
      <c r="BA51" s="147"/>
      <c r="BB51" s="147"/>
      <c r="BC51" s="147"/>
      <c r="BD51" s="83" t="str">
        <f t="shared" si="7"/>
        <v/>
      </c>
    </row>
    <row r="52" spans="1:56" ht="15" customHeight="1" thickBot="1" x14ac:dyDescent="0.5">
      <c r="A52" t="s">
        <v>287</v>
      </c>
      <c r="B52">
        <v>2018</v>
      </c>
      <c r="C52" s="9">
        <v>43434</v>
      </c>
      <c r="D52" t="s">
        <v>30</v>
      </c>
      <c r="E52" t="s">
        <v>31</v>
      </c>
      <c r="F52" t="s">
        <v>579</v>
      </c>
      <c r="G52" t="s">
        <v>61</v>
      </c>
      <c r="H52" t="s">
        <v>230</v>
      </c>
      <c r="I52" t="s">
        <v>225</v>
      </c>
      <c r="J52" t="s">
        <v>298</v>
      </c>
      <c r="K52" t="s">
        <v>60</v>
      </c>
      <c r="L52" s="105">
        <f>(C52-VLOOKUP(H52,Riders!$A$2:$D$3499,4,FALSE))/365</f>
        <v>19.372602739726027</v>
      </c>
      <c r="M52" s="105">
        <f>(C52-VLOOKUP(I52,Riders!$A$2:$D$3499,4,FALSE))/365</f>
        <v>21.786301369863015</v>
      </c>
      <c r="N52" s="105">
        <f>(C52-VLOOKUP(J52,Riders!$A$2:$D$3499,4,FALSE))/365</f>
        <v>25.687671232876713</v>
      </c>
      <c r="O52" s="105">
        <f>(C52-VLOOKUP(K52,Riders!$A$2:$D$3499,4,FALSE))/365</f>
        <v>19.082191780821919</v>
      </c>
      <c r="P52">
        <v>4</v>
      </c>
      <c r="Q52" s="40" t="str">
        <f t="shared" si="0"/>
        <v/>
      </c>
      <c r="R52" s="86" t="e">
        <f t="shared" si="1"/>
        <v>#VALUE!</v>
      </c>
      <c r="S52">
        <f t="shared" si="2"/>
        <v>23.059000000000001</v>
      </c>
      <c r="T52">
        <f t="shared" si="3"/>
        <v>71.068999999999988</v>
      </c>
      <c r="U52">
        <f t="shared" si="4"/>
        <v>65.522999999999996</v>
      </c>
      <c r="V52" t="str">
        <f t="shared" si="5"/>
        <v/>
      </c>
      <c r="W52" t="str">
        <f t="shared" si="6"/>
        <v/>
      </c>
      <c r="X52" s="33">
        <v>14.404</v>
      </c>
      <c r="Y52" s="3">
        <v>8.6550000000000011</v>
      </c>
      <c r="Z52" s="3">
        <v>8.0679999999999978</v>
      </c>
      <c r="AA52" s="3">
        <v>8.0010000000000012</v>
      </c>
      <c r="AB52" s="3">
        <v>7.7569999999999979</v>
      </c>
      <c r="AC52" s="3">
        <v>7.9990000000000023</v>
      </c>
      <c r="AD52" s="3">
        <v>8.0500000000000043</v>
      </c>
      <c r="AE52" s="3">
        <v>8.1349999999999838</v>
      </c>
      <c r="AF52" s="3">
        <v>7.960000000000008</v>
      </c>
      <c r="AG52" s="3">
        <v>8.070999999999998</v>
      </c>
      <c r="AH52" s="3">
        <v>8.0650000000000119</v>
      </c>
      <c r="AI52" s="3">
        <v>8.2900000000000063</v>
      </c>
      <c r="AJ52" s="3">
        <v>8.1419999999999817</v>
      </c>
      <c r="AK52" s="3">
        <v>8.356000000000023</v>
      </c>
      <c r="AL52" s="3">
        <v>8.2449999999999903</v>
      </c>
      <c r="AM52" s="3">
        <v>8.393999999999977</v>
      </c>
      <c r="AN52" s="3">
        <v>8.2420000000000186</v>
      </c>
      <c r="AO52" s="3">
        <v>8.3629999999999995</v>
      </c>
      <c r="AP52" s="3">
        <v>8.3050000000000068</v>
      </c>
      <c r="AQ52" s="3">
        <v>8.7489999999999668</v>
      </c>
      <c r="AR52" s="3">
        <v>10.09800000000001</v>
      </c>
      <c r="AS52" s="147"/>
      <c r="AT52" s="147"/>
      <c r="AU52" s="147"/>
      <c r="AV52" s="147"/>
      <c r="AW52" s="147"/>
      <c r="AX52" s="147"/>
      <c r="AY52" s="147"/>
      <c r="AZ52" s="147"/>
      <c r="BA52" s="147"/>
      <c r="BB52" s="147"/>
      <c r="BC52" s="147"/>
      <c r="BD52" s="83" t="str">
        <f t="shared" si="7"/>
        <v/>
      </c>
    </row>
    <row r="53" spans="1:56" ht="15" customHeight="1" thickBot="1" x14ac:dyDescent="0.5">
      <c r="A53" t="s">
        <v>423</v>
      </c>
      <c r="B53">
        <v>2018</v>
      </c>
      <c r="C53" s="9">
        <v>43447</v>
      </c>
      <c r="D53" t="s">
        <v>30</v>
      </c>
      <c r="E53" t="s">
        <v>245</v>
      </c>
      <c r="F53" t="s">
        <v>245</v>
      </c>
      <c r="G53" t="s">
        <v>79</v>
      </c>
      <c r="H53" t="s">
        <v>153</v>
      </c>
      <c r="I53" t="s">
        <v>104</v>
      </c>
      <c r="J53" t="s">
        <v>2024</v>
      </c>
      <c r="K53" t="s">
        <v>224</v>
      </c>
      <c r="L53" s="105">
        <f>(C53-VLOOKUP(H53,Riders!$A$2:$D$3499,4,FALSE))/365</f>
        <v>24.282191780821918</v>
      </c>
      <c r="M53" s="105">
        <f>(C53-VLOOKUP(I53,Riders!$A$2:$D$3499,4,FALSE))/365</f>
        <v>24.772602739726029</v>
      </c>
      <c r="N53" s="105">
        <f>(C53-VLOOKUP(J53,Riders!$A$2:$D$3499,4,FALSE))/365</f>
        <v>20.539726027397261</v>
      </c>
      <c r="O53" s="105">
        <f>(C53-VLOOKUP(K53,Riders!$A$2:$D$3499,4,FALSE))/365</f>
        <v>26.654794520547945</v>
      </c>
      <c r="P53">
        <v>1</v>
      </c>
      <c r="Q53" s="40">
        <f t="shared" si="0"/>
        <v>2.9797800925925929E-3</v>
      </c>
      <c r="R53" s="86">
        <f t="shared" si="1"/>
        <v>257.45300000000003</v>
      </c>
      <c r="S53">
        <f t="shared" si="2"/>
        <v>22.181999999999999</v>
      </c>
      <c r="T53">
        <f t="shared" si="3"/>
        <v>69.35799999999999</v>
      </c>
      <c r="U53">
        <f t="shared" si="4"/>
        <v>62.623000000000005</v>
      </c>
      <c r="V53">
        <f t="shared" si="5"/>
        <v>62.644000000000005</v>
      </c>
      <c r="W53">
        <f t="shared" si="6"/>
        <v>62.828000000000031</v>
      </c>
      <c r="X53" s="33">
        <v>13.993</v>
      </c>
      <c r="Y53" s="3">
        <v>8.1889999999999983</v>
      </c>
      <c r="Z53" s="3">
        <v>8.0300000000000011</v>
      </c>
      <c r="AA53" s="3">
        <v>7.7149999999999999</v>
      </c>
      <c r="AB53" s="3">
        <v>7.902000000000001</v>
      </c>
      <c r="AC53" s="3">
        <v>7.6580000000000013</v>
      </c>
      <c r="AD53" s="3">
        <v>8.1450000000000102</v>
      </c>
      <c r="AE53" s="3">
        <v>7.7259999999999778</v>
      </c>
      <c r="AF53" s="3">
        <v>7.9750000000000094</v>
      </c>
      <c r="AG53" s="3">
        <v>7.6269999999999953</v>
      </c>
      <c r="AH53" s="3">
        <v>8.1389999999999958</v>
      </c>
      <c r="AI53" s="3">
        <v>7.6749999999999972</v>
      </c>
      <c r="AJ53" s="3">
        <v>7.9470000000000169</v>
      </c>
      <c r="AK53" s="3">
        <v>7.6299999999999946</v>
      </c>
      <c r="AL53" s="3">
        <v>8.0100000000000193</v>
      </c>
      <c r="AM53" s="3">
        <v>7.6199999999999761</v>
      </c>
      <c r="AN53" s="3">
        <v>7.9019999999999868</v>
      </c>
      <c r="AO53" s="3">
        <v>7.7010000000000218</v>
      </c>
      <c r="AP53" s="3">
        <v>7.9440000000000168</v>
      </c>
      <c r="AQ53" s="3">
        <v>7.7049999999999557</v>
      </c>
      <c r="AR53" s="3">
        <v>7.981000000000023</v>
      </c>
      <c r="AS53" s="3">
        <v>7.7510000000000332</v>
      </c>
      <c r="AT53" s="3">
        <v>7.9950000000000054</v>
      </c>
      <c r="AU53" s="3">
        <v>7.6649999999999636</v>
      </c>
      <c r="AV53" s="3">
        <v>7.9790000000000134</v>
      </c>
      <c r="AW53" s="3">
        <v>7.9269999999999916</v>
      </c>
      <c r="AX53" s="3">
        <v>8.328000000000003</v>
      </c>
      <c r="AY53" s="3">
        <v>7.8109999999999786</v>
      </c>
      <c r="AZ53" s="3">
        <v>7.9379999999999882</v>
      </c>
      <c r="BA53" s="3">
        <v>7.5029999999999859</v>
      </c>
      <c r="BB53" s="3">
        <v>7.7230000000000132</v>
      </c>
      <c r="BC53" s="3">
        <v>7.6190000000000566</v>
      </c>
      <c r="BD53" s="83">
        <f t="shared" si="7"/>
        <v>55.932539143066883</v>
      </c>
    </row>
    <row r="54" spans="1:56" ht="15" customHeight="1" thickBot="1" x14ac:dyDescent="0.5">
      <c r="A54" t="s">
        <v>423</v>
      </c>
      <c r="B54">
        <v>2018</v>
      </c>
      <c r="C54" s="9">
        <v>43447</v>
      </c>
      <c r="D54" t="s">
        <v>30</v>
      </c>
      <c r="E54" t="s">
        <v>245</v>
      </c>
      <c r="F54" t="s">
        <v>245</v>
      </c>
      <c r="G54" t="s">
        <v>61</v>
      </c>
      <c r="H54" t="s">
        <v>167</v>
      </c>
      <c r="I54" t="s">
        <v>2026</v>
      </c>
      <c r="J54" t="s">
        <v>106</v>
      </c>
      <c r="K54" t="s">
        <v>2027</v>
      </c>
      <c r="L54" s="105">
        <f>(C54-VLOOKUP(H54,Riders!$A$2:$D$3499,4,FALSE))/365</f>
        <v>20.805479452054794</v>
      </c>
      <c r="M54" s="105">
        <f>(C54-VLOOKUP(I54,Riders!$A$2:$D$3499,4,FALSE))/365</f>
        <v>30.435616438356163</v>
      </c>
      <c r="N54" s="105">
        <f>(C54-VLOOKUP(J54,Riders!$A$2:$D$3499,4,FALSE))/365</f>
        <v>17.975342465753425</v>
      </c>
      <c r="O54" s="105">
        <f>(C54-VLOOKUP(K54,Riders!$A$2:$D$3499,4,FALSE))/365</f>
        <v>36.42739726027397</v>
      </c>
      <c r="P54">
        <v>2</v>
      </c>
      <c r="Q54" s="40">
        <f t="shared" si="0"/>
        <v>3.0601388888888883E-3</v>
      </c>
      <c r="R54" s="86">
        <f t="shared" si="1"/>
        <v>264.39599999999996</v>
      </c>
      <c r="S54">
        <f t="shared" si="2"/>
        <v>22.536000000000001</v>
      </c>
      <c r="T54">
        <f t="shared" si="3"/>
        <v>69.608000000000004</v>
      </c>
      <c r="U54">
        <f t="shared" si="4"/>
        <v>63.711999999999989</v>
      </c>
      <c r="V54">
        <f t="shared" si="5"/>
        <v>65.059999999999974</v>
      </c>
      <c r="W54">
        <f t="shared" si="6"/>
        <v>66.015999999999991</v>
      </c>
      <c r="X54" s="33">
        <v>14.234999999999999</v>
      </c>
      <c r="Y54" s="3">
        <v>8.3010000000000019</v>
      </c>
      <c r="Z54" s="3">
        <v>8.0549999999999997</v>
      </c>
      <c r="AA54" s="3">
        <v>7.8010000000000019</v>
      </c>
      <c r="AB54" s="3">
        <v>7.8939999999999984</v>
      </c>
      <c r="AC54" s="3">
        <v>7.6000000000000014</v>
      </c>
      <c r="AD54" s="3">
        <v>8.07</v>
      </c>
      <c r="AE54" s="3">
        <v>7.652000000000001</v>
      </c>
      <c r="AF54" s="3">
        <v>7.9470000000000027</v>
      </c>
      <c r="AG54" s="3">
        <v>7.6349999999999909</v>
      </c>
      <c r="AH54" s="3">
        <v>8.1260000000000048</v>
      </c>
      <c r="AI54" s="3">
        <v>7.7909999999999968</v>
      </c>
      <c r="AJ54" s="3">
        <v>8.1749999999999829</v>
      </c>
      <c r="AK54" s="3">
        <v>8.019999999999996</v>
      </c>
      <c r="AL54" s="3">
        <v>8.0800000000000267</v>
      </c>
      <c r="AM54" s="3">
        <v>7.9379999999999882</v>
      </c>
      <c r="AN54" s="3">
        <v>8.2150000000000034</v>
      </c>
      <c r="AO54" s="3">
        <v>8.0930000000000177</v>
      </c>
      <c r="AP54" s="3">
        <v>8.1670000000000016</v>
      </c>
      <c r="AQ54" s="3">
        <v>7.825999999999965</v>
      </c>
      <c r="AR54" s="3">
        <v>8.2760000000000389</v>
      </c>
      <c r="AS54" s="3">
        <v>7.9779999999999802</v>
      </c>
      <c r="AT54" s="3">
        <v>8.3569999999999993</v>
      </c>
      <c r="AU54" s="3">
        <v>8.1479999999999677</v>
      </c>
      <c r="AV54" s="3">
        <v>8.3940000000000339</v>
      </c>
      <c r="AW54" s="3">
        <v>8.0689999999999884</v>
      </c>
      <c r="AX54" s="3">
        <v>8.5060000000000002</v>
      </c>
      <c r="AY54" s="3">
        <v>8.4140000000000157</v>
      </c>
      <c r="AZ54" s="3">
        <v>8.3109999999999502</v>
      </c>
      <c r="BA54" s="3">
        <v>7.9400000000000261</v>
      </c>
      <c r="BB54" s="3">
        <v>8.2040000000000362</v>
      </c>
      <c r="BC54" s="3">
        <v>8.1779999999999404</v>
      </c>
      <c r="BD54" s="83">
        <f t="shared" si="7"/>
        <v>54.463758907093911</v>
      </c>
    </row>
    <row r="55" spans="1:56" ht="15" customHeight="1" thickBot="1" x14ac:dyDescent="0.5">
      <c r="A55" t="s">
        <v>423</v>
      </c>
      <c r="B55">
        <v>2018</v>
      </c>
      <c r="C55" s="9">
        <v>43447</v>
      </c>
      <c r="D55" t="s">
        <v>30</v>
      </c>
      <c r="E55" t="s">
        <v>245</v>
      </c>
      <c r="F55" t="s">
        <v>245</v>
      </c>
      <c r="G55" t="s">
        <v>67</v>
      </c>
      <c r="H55" t="s">
        <v>147</v>
      </c>
      <c r="I55" t="s">
        <v>307</v>
      </c>
      <c r="J55" t="s">
        <v>2047</v>
      </c>
      <c r="K55" t="s">
        <v>2033</v>
      </c>
      <c r="L55" s="105">
        <f>(C55-VLOOKUP(H55,Riders!$A$2:$D$3499,4,FALSE))/365</f>
        <v>23.986301369863014</v>
      </c>
      <c r="M55" s="105">
        <f>(C55-VLOOKUP(I55,Riders!$A$2:$D$3499,4,FALSE))/365</f>
        <v>32.093150684931508</v>
      </c>
      <c r="N55" s="105">
        <f>(C55-VLOOKUP(J55,Riders!$A$2:$D$3499,4,FALSE))/365</f>
        <v>23.126027397260273</v>
      </c>
      <c r="O55" s="105">
        <f>(C55-VLOOKUP(K55,Riders!$A$2:$D$3499,4,FALSE))/365</f>
        <v>21.32054794520548</v>
      </c>
      <c r="P55">
        <v>3</v>
      </c>
      <c r="Q55" s="40">
        <f t="shared" si="0"/>
        <v>3.0612615740740739E-3</v>
      </c>
      <c r="R55" s="86">
        <f t="shared" si="1"/>
        <v>264.49299999999999</v>
      </c>
      <c r="S55">
        <f t="shared" si="2"/>
        <v>22.178999999999998</v>
      </c>
      <c r="T55">
        <f t="shared" si="3"/>
        <v>70.459999999999994</v>
      </c>
      <c r="U55">
        <f t="shared" si="4"/>
        <v>65.178000000000011</v>
      </c>
      <c r="V55">
        <f t="shared" si="5"/>
        <v>64.063000000000017</v>
      </c>
      <c r="W55">
        <f t="shared" si="6"/>
        <v>64.791999999999973</v>
      </c>
      <c r="X55" s="33">
        <v>14.352</v>
      </c>
      <c r="Y55" s="3">
        <v>7.8269999999999982</v>
      </c>
      <c r="Z55" s="3">
        <v>8.0440000000000005</v>
      </c>
      <c r="AA55" s="3">
        <v>7.6379999999999981</v>
      </c>
      <c r="AB55" s="3">
        <v>8.2020000000000053</v>
      </c>
      <c r="AC55" s="3">
        <v>7.9589999999999961</v>
      </c>
      <c r="AD55" s="3">
        <v>8.5079999999999956</v>
      </c>
      <c r="AE55" s="3">
        <v>7.93</v>
      </c>
      <c r="AF55" s="3">
        <v>8.112000000000009</v>
      </c>
      <c r="AG55" s="3">
        <v>7.7909999999999968</v>
      </c>
      <c r="AH55" s="3">
        <v>7.994000000000014</v>
      </c>
      <c r="AI55" s="3">
        <v>7.9069999999999956</v>
      </c>
      <c r="AJ55" s="3">
        <v>8.2749999999999915</v>
      </c>
      <c r="AK55" s="3">
        <v>8.2469999999999999</v>
      </c>
      <c r="AL55" s="3">
        <v>8.4529999999999887</v>
      </c>
      <c r="AM55" s="3">
        <v>8.3990000000000151</v>
      </c>
      <c r="AN55" s="3">
        <v>8.3839999999999861</v>
      </c>
      <c r="AO55" s="3">
        <v>7.9569999999999936</v>
      </c>
      <c r="AP55" s="3">
        <v>8.1490000000000293</v>
      </c>
      <c r="AQ55" s="3">
        <v>7.8529999999999802</v>
      </c>
      <c r="AR55" s="3">
        <v>8.011999999999972</v>
      </c>
      <c r="AS55" s="3">
        <v>7.617999999999995</v>
      </c>
      <c r="AT55" s="3">
        <v>8.1050000000000466</v>
      </c>
      <c r="AU55" s="3">
        <v>7.9850000000000136</v>
      </c>
      <c r="AV55" s="3">
        <v>8.4819999999999993</v>
      </c>
      <c r="AW55" s="3">
        <v>8.3239999999999839</v>
      </c>
      <c r="AX55" s="3">
        <v>8.4179999999999779</v>
      </c>
      <c r="AY55" s="3">
        <v>8.0270000000000152</v>
      </c>
      <c r="AZ55" s="3">
        <v>8.2079999999999984</v>
      </c>
      <c r="BA55" s="3">
        <v>7.9289999999999736</v>
      </c>
      <c r="BB55" s="3">
        <v>7.7930000000000348</v>
      </c>
      <c r="BC55" s="3">
        <v>7.61099999999999</v>
      </c>
      <c r="BD55" s="83">
        <f t="shared" si="7"/>
        <v>54.44378490167982</v>
      </c>
    </row>
    <row r="56" spans="1:56" ht="15" customHeight="1" thickBot="1" x14ac:dyDescent="0.5">
      <c r="A56" t="s">
        <v>423</v>
      </c>
      <c r="B56">
        <v>2018</v>
      </c>
      <c r="C56" s="9">
        <v>43447</v>
      </c>
      <c r="D56" t="s">
        <v>30</v>
      </c>
      <c r="E56" t="s">
        <v>245</v>
      </c>
      <c r="F56" t="s">
        <v>245</v>
      </c>
      <c r="G56" t="s">
        <v>363</v>
      </c>
      <c r="H56" t="s">
        <v>2048</v>
      </c>
      <c r="I56" t="s">
        <v>2049</v>
      </c>
      <c r="J56" t="s">
        <v>2050</v>
      </c>
      <c r="K56" t="s">
        <v>2051</v>
      </c>
      <c r="L56" s="105">
        <f>(C56-VLOOKUP(H56,Riders!$A$2:$D$3499,4,FALSE))/365</f>
        <v>23.18904109589041</v>
      </c>
      <c r="M56" s="105" t="e">
        <f>(C56-VLOOKUP(I56,Riders!$A$2:$D$3499,4,FALSE))/365</f>
        <v>#N/A</v>
      </c>
      <c r="N56" s="105">
        <f>(C56-VLOOKUP(J56,Riders!$A$2:$D$3499,4,FALSE))/365</f>
        <v>29.657534246575342</v>
      </c>
      <c r="O56" s="105">
        <f>(C56-VLOOKUP(K56,Riders!$A$2:$D$3499,4,FALSE))/365</f>
        <v>28.742465753424657</v>
      </c>
      <c r="P56">
        <v>4</v>
      </c>
      <c r="Q56" s="40">
        <f t="shared" si="0"/>
        <v>3.0713194444444442E-3</v>
      </c>
      <c r="R56" s="86">
        <f t="shared" si="1"/>
        <v>265.36199999999997</v>
      </c>
      <c r="S56">
        <f t="shared" si="2"/>
        <v>22.898</v>
      </c>
      <c r="T56">
        <f t="shared" si="3"/>
        <v>70.575000000000003</v>
      </c>
      <c r="U56">
        <f t="shared" si="4"/>
        <v>63.801999999999978</v>
      </c>
      <c r="V56">
        <f t="shared" si="5"/>
        <v>65.852000000000004</v>
      </c>
      <c r="W56">
        <f t="shared" si="6"/>
        <v>65.132999999999981</v>
      </c>
      <c r="X56" s="33">
        <v>14.532</v>
      </c>
      <c r="Y56" s="3">
        <v>8.3659999999999997</v>
      </c>
      <c r="Z56" s="3">
        <v>8.2240000000000002</v>
      </c>
      <c r="AA56" s="3">
        <v>7.8549999999999969</v>
      </c>
      <c r="AB56" s="3">
        <v>8.0900000000000034</v>
      </c>
      <c r="AC56" s="3">
        <v>7.8569999999999993</v>
      </c>
      <c r="AD56" s="3">
        <v>7.9609999999999914</v>
      </c>
      <c r="AE56" s="3">
        <v>7.6900000000000119</v>
      </c>
      <c r="AF56" s="3">
        <v>8.0929999999999893</v>
      </c>
      <c r="AG56" s="3">
        <v>7.7350000000000136</v>
      </c>
      <c r="AH56" s="3">
        <v>8.0669999999999931</v>
      </c>
      <c r="AI56" s="3">
        <v>7.8499999999999943</v>
      </c>
      <c r="AJ56" s="3">
        <v>8.0370000000000061</v>
      </c>
      <c r="AK56" s="3">
        <v>7.9130000000000109</v>
      </c>
      <c r="AL56" s="3">
        <v>8.1460000000000008</v>
      </c>
      <c r="AM56" s="3">
        <v>7.9609999999999701</v>
      </c>
      <c r="AN56" s="3">
        <v>8.4730000000000132</v>
      </c>
      <c r="AO56" s="3">
        <v>8.3389999999999986</v>
      </c>
      <c r="AP56" s="3">
        <v>8.313999999999993</v>
      </c>
      <c r="AQ56" s="3">
        <v>8.0130000000000052</v>
      </c>
      <c r="AR56" s="3">
        <v>8.342000000000013</v>
      </c>
      <c r="AS56" s="3">
        <v>8.1730000000000302</v>
      </c>
      <c r="AT56" s="3">
        <v>8.2709999999999582</v>
      </c>
      <c r="AU56" s="3">
        <v>7.9269999999999916</v>
      </c>
      <c r="AV56" s="3">
        <v>8.2770000000000152</v>
      </c>
      <c r="AW56" s="3">
        <v>8.1749999999999829</v>
      </c>
      <c r="AX56" s="3">
        <v>8.1460000000000434</v>
      </c>
      <c r="AY56" s="3">
        <v>7.8859999999999673</v>
      </c>
      <c r="AZ56" s="3">
        <v>8.2099999999999795</v>
      </c>
      <c r="BA56" s="3">
        <v>8.0290000000000816</v>
      </c>
      <c r="BB56" s="3">
        <v>8.2459999999999241</v>
      </c>
      <c r="BC56" s="3">
        <v>8.1639999999999873</v>
      </c>
      <c r="BD56" s="83">
        <f t="shared" si="7"/>
        <v>54.265493929047871</v>
      </c>
    </row>
    <row r="57" spans="1:56" ht="15" customHeight="1" thickBot="1" x14ac:dyDescent="0.5">
      <c r="A57" t="s">
        <v>423</v>
      </c>
      <c r="B57">
        <v>2018</v>
      </c>
      <c r="C57" s="9">
        <v>43447</v>
      </c>
      <c r="D57" t="s">
        <v>30</v>
      </c>
      <c r="E57" t="s">
        <v>245</v>
      </c>
      <c r="F57" t="s">
        <v>245</v>
      </c>
      <c r="G57" t="s">
        <v>243</v>
      </c>
      <c r="H57" t="s">
        <v>2063</v>
      </c>
      <c r="I57" t="s">
        <v>2064</v>
      </c>
      <c r="J57" t="s">
        <v>2065</v>
      </c>
      <c r="K57" t="s">
        <v>2066</v>
      </c>
      <c r="L57" s="105">
        <f>(C57-VLOOKUP(H57,Riders!$A$2:$D$3499,4,FALSE))/365</f>
        <v>19.263013698630136</v>
      </c>
      <c r="M57" s="105">
        <f>(C57-VLOOKUP(I57,Riders!$A$2:$D$3499,4,FALSE))/365</f>
        <v>21.723287671232878</v>
      </c>
      <c r="N57" s="105">
        <f>(C57-VLOOKUP(J57,Riders!$A$2:$D$3499,4,FALSE))/365</f>
        <v>20.67945205479452</v>
      </c>
      <c r="O57" s="105">
        <f>(C57-VLOOKUP(K57,Riders!$A$2:$D$3499,4,FALSE))/365</f>
        <v>19.687671232876713</v>
      </c>
      <c r="P57">
        <v>5</v>
      </c>
      <c r="Q57" s="40">
        <f t="shared" si="0"/>
        <v>3.0883564814814814E-3</v>
      </c>
      <c r="R57" s="86">
        <f t="shared" si="1"/>
        <v>266.834</v>
      </c>
      <c r="S57">
        <f t="shared" si="2"/>
        <v>22.712</v>
      </c>
      <c r="T57">
        <f t="shared" si="3"/>
        <v>71.378</v>
      </c>
      <c r="U57">
        <f t="shared" si="4"/>
        <v>65.047999999999988</v>
      </c>
      <c r="V57">
        <f t="shared" si="5"/>
        <v>65.071000000000026</v>
      </c>
      <c r="W57">
        <f t="shared" si="6"/>
        <v>65.336999999999989</v>
      </c>
      <c r="X57" s="33">
        <v>14.362</v>
      </c>
      <c r="Y57" s="3">
        <v>8.35</v>
      </c>
      <c r="Z57" s="3">
        <v>8.2839999999999989</v>
      </c>
      <c r="AA57" s="3">
        <v>7.9820000000000029</v>
      </c>
      <c r="AB57" s="3">
        <v>8.1999999999999957</v>
      </c>
      <c r="AC57" s="3">
        <v>7.8960000000000008</v>
      </c>
      <c r="AD57" s="3">
        <v>8.3430000000000035</v>
      </c>
      <c r="AE57" s="3">
        <v>7.9609999999999994</v>
      </c>
      <c r="AF57" s="3">
        <v>8.1830000000000069</v>
      </c>
      <c r="AG57" s="3">
        <v>7.9509999999999934</v>
      </c>
      <c r="AH57" s="3">
        <v>8.2069999999999936</v>
      </c>
      <c r="AI57" s="3">
        <v>7.9390000000000072</v>
      </c>
      <c r="AJ57" s="3">
        <v>8.3300000000000125</v>
      </c>
      <c r="AK57" s="3">
        <v>7.9399999999999844</v>
      </c>
      <c r="AL57" s="3">
        <v>8.4139999999999873</v>
      </c>
      <c r="AM57" s="3">
        <v>8.0840000000000032</v>
      </c>
      <c r="AN57" s="3">
        <v>8.4039999999999964</v>
      </c>
      <c r="AO57" s="3">
        <v>8.2370000000000232</v>
      </c>
      <c r="AP57" s="3">
        <v>8.2549999999999955</v>
      </c>
      <c r="AQ57" s="3">
        <v>7.849000000000018</v>
      </c>
      <c r="AR57" s="3">
        <v>8.1349999999999625</v>
      </c>
      <c r="AS57" s="3">
        <v>8.0079999999999814</v>
      </c>
      <c r="AT57" s="3">
        <v>8.2640000000000384</v>
      </c>
      <c r="AU57" s="3">
        <v>7.9190000000000111</v>
      </c>
      <c r="AV57" s="3">
        <v>8.188999999999993</v>
      </c>
      <c r="AW57" s="3">
        <v>7.8909999999999911</v>
      </c>
      <c r="AX57" s="3">
        <v>8.146000000000015</v>
      </c>
      <c r="AY57" s="3">
        <v>8.1429999999999723</v>
      </c>
      <c r="AZ57" s="3">
        <v>8.5360000000000298</v>
      </c>
      <c r="BA57" s="3">
        <v>7.9509999999999934</v>
      </c>
      <c r="BB57" s="3">
        <v>8.3990000000000009</v>
      </c>
      <c r="BC57" s="3">
        <v>8.0819999999999936</v>
      </c>
      <c r="BD57" s="83">
        <f t="shared" si="7"/>
        <v>53.966136249503435</v>
      </c>
    </row>
    <row r="58" spans="1:56" ht="15" customHeight="1" thickBot="1" x14ac:dyDescent="0.5">
      <c r="A58" t="s">
        <v>423</v>
      </c>
      <c r="B58">
        <v>2018</v>
      </c>
      <c r="C58" s="9">
        <v>43447</v>
      </c>
      <c r="D58" t="s">
        <v>30</v>
      </c>
      <c r="E58" t="s">
        <v>245</v>
      </c>
      <c r="F58" t="s">
        <v>245</v>
      </c>
      <c r="G58" t="s">
        <v>46</v>
      </c>
      <c r="H58" t="s">
        <v>193</v>
      </c>
      <c r="I58" t="s">
        <v>107</v>
      </c>
      <c r="J58" t="s">
        <v>2053</v>
      </c>
      <c r="K58" t="s">
        <v>2054</v>
      </c>
      <c r="L58" s="105">
        <f>(C58-VLOOKUP(H58,Riders!$A$2:$D$3499,4,FALSE))/365</f>
        <v>23.106849315068494</v>
      </c>
      <c r="M58" s="105">
        <f>(C58-VLOOKUP(I58,Riders!$A$2:$D$3499,4,FALSE))/365</f>
        <v>18.282191780821918</v>
      </c>
      <c r="N58" s="105">
        <f>(C58-VLOOKUP(J58,Riders!$A$2:$D$3499,4,FALSE))/365</f>
        <v>26.13150684931507</v>
      </c>
      <c r="O58" s="105">
        <f>(C58-VLOOKUP(K58,Riders!$A$2:$D$3499,4,FALSE))/365</f>
        <v>32.704109589041096</v>
      </c>
      <c r="P58">
        <v>6</v>
      </c>
      <c r="Q58" s="40">
        <f t="shared" si="0"/>
        <v>3.1334490740740737E-3</v>
      </c>
      <c r="R58" s="86">
        <f t="shared" si="1"/>
        <v>270.72999999999996</v>
      </c>
      <c r="S58">
        <f t="shared" si="2"/>
        <v>22.887</v>
      </c>
      <c r="T58">
        <f t="shared" si="3"/>
        <v>71.320000000000007</v>
      </c>
      <c r="U58">
        <f t="shared" si="4"/>
        <v>66.069000000000003</v>
      </c>
      <c r="V58">
        <f t="shared" si="5"/>
        <v>66.413999999999987</v>
      </c>
      <c r="W58">
        <f t="shared" si="6"/>
        <v>66.926999999999964</v>
      </c>
      <c r="X58" s="33">
        <v>14.499000000000001</v>
      </c>
      <c r="Y58" s="3">
        <v>8.3879999999999999</v>
      </c>
      <c r="Z58" s="3">
        <v>8.3649999999999984</v>
      </c>
      <c r="AA58" s="3">
        <v>7.7519999999999989</v>
      </c>
      <c r="AB58" s="3">
        <v>8.2210000000000036</v>
      </c>
      <c r="AC58" s="3">
        <v>7.8389999999999986</v>
      </c>
      <c r="AD58" s="3">
        <v>8.3469999999999942</v>
      </c>
      <c r="AE58" s="3">
        <v>7.9090000000000131</v>
      </c>
      <c r="AF58" s="3">
        <v>8.1729999999999876</v>
      </c>
      <c r="AG58" s="3">
        <v>8.0300000000000011</v>
      </c>
      <c r="AH58" s="3">
        <v>8.4030000000000058</v>
      </c>
      <c r="AI58" s="3">
        <v>8.2560000000000002</v>
      </c>
      <c r="AJ58" s="3">
        <v>8.2650000000000006</v>
      </c>
      <c r="AK58" s="3">
        <v>8.2309999999999803</v>
      </c>
      <c r="AL58" s="3">
        <v>8.4330000000000069</v>
      </c>
      <c r="AM58" s="3">
        <v>8.27800000000002</v>
      </c>
      <c r="AN58" s="3">
        <v>8.3879999999999768</v>
      </c>
      <c r="AO58" s="3">
        <v>8.0700000000000216</v>
      </c>
      <c r="AP58" s="3">
        <v>8.3559999999999945</v>
      </c>
      <c r="AQ58" s="3">
        <v>8.2460000000000093</v>
      </c>
      <c r="AR58" s="3">
        <v>8.353999999999985</v>
      </c>
      <c r="AS58" s="3">
        <v>8.1119999999999948</v>
      </c>
      <c r="AT58" s="3">
        <v>8.6360000000000525</v>
      </c>
      <c r="AU58" s="3">
        <v>8.2519999999999527</v>
      </c>
      <c r="AV58" s="3">
        <v>8.7329999999999757</v>
      </c>
      <c r="AW58" s="3">
        <v>8.2510000000000332</v>
      </c>
      <c r="AX58" s="3">
        <v>8.5260000000000105</v>
      </c>
      <c r="AY58" s="3">
        <v>8.2119999999999891</v>
      </c>
      <c r="AZ58" s="3">
        <v>8.5059999999999718</v>
      </c>
      <c r="BA58" s="3">
        <v>8.3790000000000475</v>
      </c>
      <c r="BB58" s="3">
        <v>8.31899999999996</v>
      </c>
      <c r="BC58" s="3">
        <v>8.0009999999999764</v>
      </c>
      <c r="BD58" s="83">
        <f t="shared" si="7"/>
        <v>53.189524618623729</v>
      </c>
    </row>
    <row r="59" spans="1:56" ht="15" customHeight="1" thickBot="1" x14ac:dyDescent="0.5">
      <c r="A59" t="s">
        <v>423</v>
      </c>
      <c r="B59">
        <v>2018</v>
      </c>
      <c r="C59" s="9">
        <v>43447</v>
      </c>
      <c r="D59" t="s">
        <v>30</v>
      </c>
      <c r="E59" t="s">
        <v>245</v>
      </c>
      <c r="F59" t="s">
        <v>245</v>
      </c>
      <c r="G59" t="s">
        <v>58</v>
      </c>
      <c r="H59" t="s">
        <v>2039</v>
      </c>
      <c r="I59" t="s">
        <v>2041</v>
      </c>
      <c r="J59" t="s">
        <v>158</v>
      </c>
      <c r="K59" t="s">
        <v>288</v>
      </c>
      <c r="L59" s="105">
        <f>(C59-VLOOKUP(H59,Riders!$A$2:$D$3499,4,FALSE))/365</f>
        <v>21.197260273972603</v>
      </c>
      <c r="M59" s="105">
        <f>(C59-VLOOKUP(I59,Riders!$A$2:$D$3499,4,FALSE))/365</f>
        <v>22.978082191780821</v>
      </c>
      <c r="N59" s="105">
        <f>(C59-VLOOKUP(J59,Riders!$A$2:$D$3499,4,FALSE))/365</f>
        <v>21.947945205479453</v>
      </c>
      <c r="O59" s="105">
        <f>(C59-VLOOKUP(K59,Riders!$A$2:$D$3499,4,FALSE))/365</f>
        <v>22.575342465753426</v>
      </c>
      <c r="P59">
        <v>7</v>
      </c>
      <c r="Q59" s="40">
        <f t="shared" si="0"/>
        <v>3.1352199074074073E-3</v>
      </c>
      <c r="R59" s="86">
        <f t="shared" si="1"/>
        <v>270.88299999999998</v>
      </c>
      <c r="S59">
        <f t="shared" si="2"/>
        <v>22.539000000000001</v>
      </c>
      <c r="T59">
        <f t="shared" si="3"/>
        <v>70.382999999999996</v>
      </c>
      <c r="U59">
        <f t="shared" si="4"/>
        <v>64.809000000000012</v>
      </c>
      <c r="V59">
        <f t="shared" si="5"/>
        <v>66.197999999999979</v>
      </c>
      <c r="W59">
        <f t="shared" si="6"/>
        <v>69.492999999999995</v>
      </c>
      <c r="X59" s="33">
        <v>14.356</v>
      </c>
      <c r="Y59" s="3">
        <v>8.1830000000000016</v>
      </c>
      <c r="Z59" s="3">
        <v>8.0569999999999986</v>
      </c>
      <c r="AA59" s="3">
        <v>7.9160000000000004</v>
      </c>
      <c r="AB59" s="3">
        <v>8.0889999999999986</v>
      </c>
      <c r="AC59" s="3">
        <v>7.7169999999999987</v>
      </c>
      <c r="AD59" s="3">
        <v>8.2379999999999995</v>
      </c>
      <c r="AE59" s="3">
        <v>7.8269999999999982</v>
      </c>
      <c r="AF59" s="3">
        <v>8.2700000000000102</v>
      </c>
      <c r="AG59" s="3">
        <v>7.8429999999999893</v>
      </c>
      <c r="AH59" s="3">
        <v>8.3210000000000122</v>
      </c>
      <c r="AI59" s="3">
        <v>7.9039999999999964</v>
      </c>
      <c r="AJ59" s="3">
        <v>8.4119999999999919</v>
      </c>
      <c r="AK59" s="3">
        <v>7.8699999999999903</v>
      </c>
      <c r="AL59" s="3">
        <v>8.1490000000000293</v>
      </c>
      <c r="AM59" s="3">
        <v>8.039999999999992</v>
      </c>
      <c r="AN59" s="3">
        <v>8.2129999999999654</v>
      </c>
      <c r="AO59" s="3">
        <v>8.0800000000000125</v>
      </c>
      <c r="AP59" s="3">
        <v>8.127000000000038</v>
      </c>
      <c r="AQ59" s="3">
        <v>8.0219999999999629</v>
      </c>
      <c r="AR59" s="3">
        <v>8.48599999999999</v>
      </c>
      <c r="AS59" s="3">
        <v>8.1140000000000327</v>
      </c>
      <c r="AT59" s="3">
        <v>8.7180000000000177</v>
      </c>
      <c r="AU59" s="3">
        <v>8.4379999999999598</v>
      </c>
      <c r="AV59" s="3">
        <v>8.4830000000000041</v>
      </c>
      <c r="AW59" s="3">
        <v>8.436000000000007</v>
      </c>
      <c r="AX59" s="3">
        <v>8.6589999999999918</v>
      </c>
      <c r="AY59" s="3">
        <v>8.5120000000000005</v>
      </c>
      <c r="AZ59" s="3">
        <v>9.1180000000000234</v>
      </c>
      <c r="BA59" s="3">
        <v>8.5299999999999727</v>
      </c>
      <c r="BB59" s="3">
        <v>8.7970000000000255</v>
      </c>
      <c r="BC59" s="3">
        <v>8.95799999999997</v>
      </c>
      <c r="BD59" s="83">
        <f t="shared" si="7"/>
        <v>53.159482138044844</v>
      </c>
    </row>
    <row r="60" spans="1:56" ht="15" customHeight="1" thickBot="1" x14ac:dyDescent="0.5">
      <c r="A60" t="s">
        <v>423</v>
      </c>
      <c r="B60">
        <v>2018</v>
      </c>
      <c r="C60" s="9">
        <v>43447</v>
      </c>
      <c r="D60" t="s">
        <v>30</v>
      </c>
      <c r="E60" t="s">
        <v>245</v>
      </c>
      <c r="F60" t="s">
        <v>245</v>
      </c>
      <c r="G60" t="s">
        <v>64</v>
      </c>
      <c r="H60" t="s">
        <v>136</v>
      </c>
      <c r="I60" t="s">
        <v>2057</v>
      </c>
      <c r="J60" t="s">
        <v>162</v>
      </c>
      <c r="K60" t="s">
        <v>456</v>
      </c>
      <c r="L60" s="105">
        <f>(C60-VLOOKUP(H60,Riders!$A$2:$D$3499,4,FALSE))/365</f>
        <v>19.967123287671232</v>
      </c>
      <c r="M60" s="105">
        <f>(C60-VLOOKUP(I60,Riders!$A$2:$D$3499,4,FALSE))/365</f>
        <v>29.12876712328767</v>
      </c>
      <c r="N60" s="105">
        <f>(C60-VLOOKUP(J60,Riders!$A$2:$D$3499,4,FALSE))/365</f>
        <v>24.63013698630137</v>
      </c>
      <c r="O60" s="105">
        <f>(C60-VLOOKUP(K60,Riders!$A$2:$D$3499,4,FALSE))/365</f>
        <v>29.616438356164384</v>
      </c>
      <c r="P60">
        <v>8</v>
      </c>
      <c r="Q60" s="40">
        <f t="shared" si="0"/>
        <v>3.1453935185185187E-3</v>
      </c>
      <c r="R60" s="86">
        <f t="shared" si="1"/>
        <v>271.762</v>
      </c>
      <c r="S60">
        <f t="shared" si="2"/>
        <v>22.963999999999999</v>
      </c>
      <c r="T60">
        <f t="shared" si="3"/>
        <v>71.200999999999993</v>
      </c>
      <c r="U60">
        <f t="shared" si="4"/>
        <v>64.913000000000011</v>
      </c>
      <c r="V60">
        <f t="shared" si="5"/>
        <v>66.646000000000015</v>
      </c>
      <c r="W60">
        <f t="shared" si="6"/>
        <v>69.001999999999981</v>
      </c>
      <c r="X60" s="33">
        <v>14.811</v>
      </c>
      <c r="Y60" s="3">
        <v>8.1529999999999987</v>
      </c>
      <c r="Z60" s="3">
        <v>7.9890000000000008</v>
      </c>
      <c r="AA60" s="3">
        <v>7.8690000000000033</v>
      </c>
      <c r="AB60" s="3">
        <v>8.1439999999999984</v>
      </c>
      <c r="AC60" s="3">
        <v>8.0399999999999991</v>
      </c>
      <c r="AD60" s="3">
        <v>8.2289999999999992</v>
      </c>
      <c r="AE60" s="3">
        <v>7.965999999999994</v>
      </c>
      <c r="AF60" s="3">
        <v>8.3700000000000045</v>
      </c>
      <c r="AG60" s="3">
        <v>7.960000000000008</v>
      </c>
      <c r="AH60" s="3">
        <v>8.2079999999999842</v>
      </c>
      <c r="AI60" s="3">
        <v>8.0230000000000103</v>
      </c>
      <c r="AJ60" s="3">
        <v>8.0930000000000035</v>
      </c>
      <c r="AK60" s="3">
        <v>7.8250000000000028</v>
      </c>
      <c r="AL60" s="3">
        <v>8.4239999999999782</v>
      </c>
      <c r="AM60" s="3">
        <v>8.0100000000000193</v>
      </c>
      <c r="AN60" s="3">
        <v>8.4460000000000264</v>
      </c>
      <c r="AO60" s="3">
        <v>8.0979999999999563</v>
      </c>
      <c r="AP60" s="3">
        <v>8.4340000000000259</v>
      </c>
      <c r="AQ60" s="3">
        <v>8.2699999999999818</v>
      </c>
      <c r="AR60" s="3">
        <v>8.289999999999992</v>
      </c>
      <c r="AS60" s="3">
        <v>8.0840000000000316</v>
      </c>
      <c r="AT60" s="3">
        <v>8.539999999999992</v>
      </c>
      <c r="AU60" s="3">
        <v>8.4840000000000089</v>
      </c>
      <c r="AV60" s="3">
        <v>8.664999999999992</v>
      </c>
      <c r="AW60" s="3">
        <v>8.4729999999999848</v>
      </c>
      <c r="AX60" s="3">
        <v>8.5750000000000455</v>
      </c>
      <c r="AY60" s="3">
        <v>8.3709999999999809</v>
      </c>
      <c r="AZ60" s="3">
        <v>8.8559999999999377</v>
      </c>
      <c r="BA60" s="3">
        <v>8.4340000000000259</v>
      </c>
      <c r="BB60" s="3">
        <v>8.9500000000000171</v>
      </c>
      <c r="BC60" s="3">
        <v>8.6779999999999973</v>
      </c>
      <c r="BD60" s="83">
        <f t="shared" si="7"/>
        <v>52.98754056858575</v>
      </c>
    </row>
    <row r="61" spans="1:56" ht="15" customHeight="1" thickBot="1" x14ac:dyDescent="0.5">
      <c r="A61" t="s">
        <v>423</v>
      </c>
      <c r="B61">
        <v>2018</v>
      </c>
      <c r="C61" s="9">
        <v>43447</v>
      </c>
      <c r="D61" t="s">
        <v>30</v>
      </c>
      <c r="E61" t="s">
        <v>245</v>
      </c>
      <c r="F61" t="s">
        <v>245</v>
      </c>
      <c r="G61" t="s">
        <v>52</v>
      </c>
      <c r="H61" t="s">
        <v>328</v>
      </c>
      <c r="I61" t="s">
        <v>105</v>
      </c>
      <c r="J61" t="s">
        <v>76</v>
      </c>
      <c r="K61" t="s">
        <v>269</v>
      </c>
      <c r="L61" s="105">
        <f>(C61-VLOOKUP(H61,Riders!$A$2:$D$3499,4,FALSE))/365</f>
        <v>27.317808219178083</v>
      </c>
      <c r="M61" s="105">
        <f>(C61-VLOOKUP(I61,Riders!$A$2:$D$3499,4,FALSE))/365</f>
        <v>18.336986301369862</v>
      </c>
      <c r="N61" s="105">
        <f>(C61-VLOOKUP(J61,Riders!$A$2:$D$3499,4,FALSE))/365</f>
        <v>19.652054794520549</v>
      </c>
      <c r="O61" s="105">
        <f>(C61-VLOOKUP(K61,Riders!$A$2:$D$3499,4,FALSE))/365</f>
        <v>18.895890410958906</v>
      </c>
      <c r="P61">
        <v>9</v>
      </c>
      <c r="Q61" s="40">
        <f t="shared" si="0"/>
        <v>3.1493402777777774E-3</v>
      </c>
      <c r="R61" s="86">
        <f t="shared" si="1"/>
        <v>272.10299999999995</v>
      </c>
      <c r="S61">
        <f t="shared" si="2"/>
        <v>22.983000000000001</v>
      </c>
      <c r="T61">
        <f t="shared" si="3"/>
        <v>72.219000000000023</v>
      </c>
      <c r="U61">
        <f t="shared" si="4"/>
        <v>65.405999999999977</v>
      </c>
      <c r="V61">
        <f t="shared" si="5"/>
        <v>66.75</v>
      </c>
      <c r="W61">
        <f t="shared" si="6"/>
        <v>67.727999999999952</v>
      </c>
      <c r="X61" s="33">
        <v>14.411</v>
      </c>
      <c r="Y61" s="3">
        <v>8.572000000000001</v>
      </c>
      <c r="Z61" s="3">
        <v>8.5380000000000003</v>
      </c>
      <c r="AA61" s="3">
        <v>8.1950000000000003</v>
      </c>
      <c r="AB61" s="3">
        <v>8.2740000000000009</v>
      </c>
      <c r="AC61" s="3">
        <v>7.9039999999999964</v>
      </c>
      <c r="AD61" s="3">
        <v>8.3570000000000064</v>
      </c>
      <c r="AE61" s="3">
        <v>7.9680000000000177</v>
      </c>
      <c r="AF61" s="3">
        <v>8.2389999999999759</v>
      </c>
      <c r="AG61" s="3">
        <v>8.0910000000000082</v>
      </c>
      <c r="AH61" s="3">
        <v>8.2449999999999903</v>
      </c>
      <c r="AI61" s="3">
        <v>7.9809999999999954</v>
      </c>
      <c r="AJ61" s="3">
        <v>8.4410000000000025</v>
      </c>
      <c r="AK61" s="3">
        <v>8.2330000000000041</v>
      </c>
      <c r="AL61" s="3">
        <v>8.2859999999999587</v>
      </c>
      <c r="AM61" s="3">
        <v>7.8900000000000432</v>
      </c>
      <c r="AN61" s="3">
        <v>8.2249999999999943</v>
      </c>
      <c r="AO61" s="3">
        <v>8.1749999999999829</v>
      </c>
      <c r="AP61" s="3">
        <v>8.3880000000000337</v>
      </c>
      <c r="AQ61" s="3">
        <v>8.4019999999999868</v>
      </c>
      <c r="AR61" s="3">
        <v>8.5169999999999959</v>
      </c>
      <c r="AS61" s="3">
        <v>8.231000000000023</v>
      </c>
      <c r="AT61" s="3">
        <v>8.592000000000013</v>
      </c>
      <c r="AU61" s="3">
        <v>8.2199999999999704</v>
      </c>
      <c r="AV61" s="3">
        <v>8.4490000000000407</v>
      </c>
      <c r="AW61" s="3">
        <v>8.1739999999999498</v>
      </c>
      <c r="AX61" s="3">
        <v>8.7480000000000189</v>
      </c>
      <c r="AY61" s="3">
        <v>8.5840000000000032</v>
      </c>
      <c r="AZ61" s="3">
        <v>8.5209999999999582</v>
      </c>
      <c r="BA61" s="3">
        <v>8.1830000000000496</v>
      </c>
      <c r="BB61" s="3">
        <v>8.5209999999999866</v>
      </c>
      <c r="BC61" s="3">
        <v>8.547999999999945</v>
      </c>
      <c r="BD61" s="83">
        <f t="shared" si="7"/>
        <v>52.921136481405945</v>
      </c>
    </row>
    <row r="62" spans="1:56" ht="15" customHeight="1" thickBot="1" x14ac:dyDescent="0.5">
      <c r="A62" t="s">
        <v>423</v>
      </c>
      <c r="B62">
        <v>2018</v>
      </c>
      <c r="C62" s="9">
        <v>43447</v>
      </c>
      <c r="D62" t="s">
        <v>30</v>
      </c>
      <c r="E62" t="s">
        <v>245</v>
      </c>
      <c r="F62" t="s">
        <v>245</v>
      </c>
      <c r="G62" t="s">
        <v>43</v>
      </c>
      <c r="H62" t="s">
        <v>294</v>
      </c>
      <c r="I62" t="s">
        <v>2042</v>
      </c>
      <c r="J62" t="s">
        <v>209</v>
      </c>
      <c r="K62" t="s">
        <v>2055</v>
      </c>
      <c r="L62" s="105">
        <f>(C62-VLOOKUP(H62,Riders!$A$2:$D$3499,4,FALSE))/365</f>
        <v>26.301369863013697</v>
      </c>
      <c r="M62" s="105">
        <f>(C62-VLOOKUP(I62,Riders!$A$2:$D$3499,4,FALSE))/365</f>
        <v>22.293150684931508</v>
      </c>
      <c r="N62" s="105">
        <f>(C62-VLOOKUP(J62,Riders!$A$2:$D$3499,4,FALSE))/365</f>
        <v>24.704109589041096</v>
      </c>
      <c r="O62" s="105">
        <f>(C62-VLOOKUP(K62,Riders!$A$2:$D$3499,4,FALSE))/365</f>
        <v>21.890410958904109</v>
      </c>
      <c r="P62">
        <v>10</v>
      </c>
      <c r="Q62" s="40">
        <f t="shared" si="0"/>
        <v>3.1845370370370369E-3</v>
      </c>
      <c r="R62" s="86">
        <f t="shared" si="1"/>
        <v>275.14400000000001</v>
      </c>
      <c r="S62">
        <f t="shared" si="2"/>
        <v>22.227</v>
      </c>
      <c r="T62">
        <f t="shared" si="3"/>
        <v>70.557000000000002</v>
      </c>
      <c r="U62">
        <f t="shared" si="4"/>
        <v>65.952999999999989</v>
      </c>
      <c r="V62">
        <f t="shared" si="5"/>
        <v>69.063999999999993</v>
      </c>
      <c r="W62">
        <f t="shared" si="6"/>
        <v>69.570000000000022</v>
      </c>
      <c r="X62" s="33">
        <v>13.997</v>
      </c>
      <c r="Y62" s="3">
        <v>8.23</v>
      </c>
      <c r="Z62" s="3">
        <v>8.2319999999999993</v>
      </c>
      <c r="AA62" s="3">
        <v>7.8390000000000022</v>
      </c>
      <c r="AB62" s="3">
        <v>8.259999999999998</v>
      </c>
      <c r="AC62" s="3">
        <v>7.7839999999999989</v>
      </c>
      <c r="AD62" s="3">
        <v>8.2360000000000042</v>
      </c>
      <c r="AE62" s="3">
        <v>7.9789999999999992</v>
      </c>
      <c r="AF62" s="3">
        <v>8.4369999999999976</v>
      </c>
      <c r="AG62" s="3">
        <v>7.9700000000000131</v>
      </c>
      <c r="AH62" s="3">
        <v>8.36099999999999</v>
      </c>
      <c r="AI62" s="3">
        <v>8.0370000000000061</v>
      </c>
      <c r="AJ62" s="3">
        <v>8.4710000000000036</v>
      </c>
      <c r="AK62" s="3">
        <v>7.9659999999999798</v>
      </c>
      <c r="AL62" s="3">
        <v>8.4640000000000128</v>
      </c>
      <c r="AM62" s="3">
        <v>8.2469999999999857</v>
      </c>
      <c r="AN62" s="3">
        <v>8.6020000000000039</v>
      </c>
      <c r="AO62" s="3">
        <v>8.4289999999999736</v>
      </c>
      <c r="AP62" s="3">
        <v>8.8390000000000271</v>
      </c>
      <c r="AQ62" s="3">
        <v>8.311000000000007</v>
      </c>
      <c r="AR62" s="3">
        <v>8.650999999999982</v>
      </c>
      <c r="AS62" s="3">
        <v>8.5400000000000205</v>
      </c>
      <c r="AT62" s="3">
        <v>8.8859999999999673</v>
      </c>
      <c r="AU62" s="3">
        <v>8.8060000000000116</v>
      </c>
      <c r="AV62" s="3">
        <v>8.8290000000000077</v>
      </c>
      <c r="AW62" s="3">
        <v>8.7040000000000077</v>
      </c>
      <c r="AX62" s="3">
        <v>8.7349999999999852</v>
      </c>
      <c r="AY62" s="3">
        <v>8.4280000000000257</v>
      </c>
      <c r="AZ62" s="3">
        <v>8.8079999999999927</v>
      </c>
      <c r="BA62" s="3">
        <v>8.5180000000000007</v>
      </c>
      <c r="BB62" s="3">
        <v>8.8080000000000496</v>
      </c>
      <c r="BC62" s="3">
        <v>8.7399999999999523</v>
      </c>
      <c r="BD62" s="83">
        <f t="shared" si="7"/>
        <v>52.336231209839212</v>
      </c>
    </row>
    <row r="63" spans="1:56" ht="15" customHeight="1" thickBot="1" x14ac:dyDescent="0.5">
      <c r="A63" t="s">
        <v>423</v>
      </c>
      <c r="B63">
        <v>2018</v>
      </c>
      <c r="C63" s="9">
        <v>43447</v>
      </c>
      <c r="D63" t="s">
        <v>30</v>
      </c>
      <c r="E63" t="s">
        <v>245</v>
      </c>
      <c r="F63" t="s">
        <v>245</v>
      </c>
      <c r="G63" t="s">
        <v>143</v>
      </c>
      <c r="H63" t="s">
        <v>292</v>
      </c>
      <c r="I63" t="s">
        <v>310</v>
      </c>
      <c r="J63" t="s">
        <v>2056</v>
      </c>
      <c r="K63" t="s">
        <v>291</v>
      </c>
      <c r="L63" s="105">
        <f>(C63-VLOOKUP(H63,Riders!$A$2:$D$3499,4,FALSE))/365</f>
        <v>30.221917808219178</v>
      </c>
      <c r="M63" s="105">
        <f>(C63-VLOOKUP(I63,Riders!$A$2:$D$3499,4,FALSE))/365</f>
        <v>21.268493150684932</v>
      </c>
      <c r="N63" s="105" t="e">
        <f>(C63-VLOOKUP(J63,Riders!$A$2:$D$3499,4,FALSE))/365</f>
        <v>#N/A</v>
      </c>
      <c r="O63" s="105">
        <f>(C63-VLOOKUP(K63,Riders!$A$2:$D$3499,4,FALSE))/365</f>
        <v>26.884931506849316</v>
      </c>
      <c r="P63">
        <v>11</v>
      </c>
      <c r="Q63" s="40">
        <f t="shared" si="0"/>
        <v>3.1855092592592586E-3</v>
      </c>
      <c r="R63" s="86">
        <f t="shared" si="1"/>
        <v>275.22799999999995</v>
      </c>
      <c r="S63">
        <f t="shared" si="2"/>
        <v>23.335999999999999</v>
      </c>
      <c r="T63">
        <f t="shared" si="3"/>
        <v>72.86099999999999</v>
      </c>
      <c r="U63">
        <f t="shared" si="4"/>
        <v>66.864000000000004</v>
      </c>
      <c r="V63">
        <f t="shared" si="5"/>
        <v>67.980999999999995</v>
      </c>
      <c r="W63">
        <f t="shared" si="6"/>
        <v>67.521999999999963</v>
      </c>
      <c r="X63" s="33">
        <v>14.717000000000001</v>
      </c>
      <c r="Y63" s="3">
        <v>8.618999999999998</v>
      </c>
      <c r="Z63" s="3">
        <v>8.68</v>
      </c>
      <c r="AA63" s="3">
        <v>8.0790000000000006</v>
      </c>
      <c r="AB63" s="3">
        <v>8.4399999999999977</v>
      </c>
      <c r="AC63" s="3">
        <v>7.9420000000000002</v>
      </c>
      <c r="AD63" s="3">
        <v>8.3760000000000119</v>
      </c>
      <c r="AE63" s="3">
        <v>8.0079999999999814</v>
      </c>
      <c r="AF63" s="3">
        <v>8.4070000000000107</v>
      </c>
      <c r="AG63" s="3">
        <v>8.0500000000000114</v>
      </c>
      <c r="AH63" s="3">
        <v>8.5739999999999981</v>
      </c>
      <c r="AI63" s="3">
        <v>8.1599999999999682</v>
      </c>
      <c r="AJ63" s="3">
        <v>8.6430000000000007</v>
      </c>
      <c r="AK63" s="3">
        <v>8.1800000000000068</v>
      </c>
      <c r="AL63" s="3">
        <v>8.6080000000000183</v>
      </c>
      <c r="AM63" s="3">
        <v>8.2419999999999902</v>
      </c>
      <c r="AN63" s="3">
        <v>8.6000000000000227</v>
      </c>
      <c r="AO63" s="3">
        <v>8.4259999999999877</v>
      </c>
      <c r="AP63" s="3">
        <v>8.6479999999999961</v>
      </c>
      <c r="AQ63" s="3">
        <v>8.5530000000000257</v>
      </c>
      <c r="AR63" s="3">
        <v>8.58299999999997</v>
      </c>
      <c r="AS63" s="3">
        <v>8.2779999999999916</v>
      </c>
      <c r="AT63" s="3">
        <v>8.671999999999997</v>
      </c>
      <c r="AU63" s="3">
        <v>8.2210000000000036</v>
      </c>
      <c r="AV63" s="3">
        <v>8.5900000000000034</v>
      </c>
      <c r="AW63" s="3">
        <v>8.1700000000000159</v>
      </c>
      <c r="AX63" s="3">
        <v>8.5889999999999418</v>
      </c>
      <c r="AY63" s="3">
        <v>8.1380000000000905</v>
      </c>
      <c r="AZ63" s="3">
        <v>8.6729999999999166</v>
      </c>
      <c r="BA63" s="3">
        <v>8.2190000000000225</v>
      </c>
      <c r="BB63" s="3">
        <v>8.6390000000000668</v>
      </c>
      <c r="BC63" s="3">
        <v>8.5039999999999054</v>
      </c>
      <c r="BD63" s="83">
        <f t="shared" si="7"/>
        <v>52.320258113273368</v>
      </c>
    </row>
    <row r="64" spans="1:56" ht="15" customHeight="1" thickBot="1" x14ac:dyDescent="0.5">
      <c r="A64" t="s">
        <v>423</v>
      </c>
      <c r="B64">
        <v>2018</v>
      </c>
      <c r="C64" s="9">
        <v>43447</v>
      </c>
      <c r="D64" t="s">
        <v>30</v>
      </c>
      <c r="E64" t="s">
        <v>245</v>
      </c>
      <c r="F64" t="s">
        <v>245</v>
      </c>
      <c r="G64" t="s">
        <v>88</v>
      </c>
      <c r="H64" t="s">
        <v>87</v>
      </c>
      <c r="I64" t="s">
        <v>2067</v>
      </c>
      <c r="J64" t="s">
        <v>2052</v>
      </c>
      <c r="K64" t="s">
        <v>302</v>
      </c>
      <c r="L64" s="105">
        <f>(C64-VLOOKUP(H64,Riders!$A$2:$D$3499,4,FALSE))/365</f>
        <v>19.463013698630139</v>
      </c>
      <c r="M64" s="105">
        <f>(C64-VLOOKUP(I64,Riders!$A$2:$D$3499,4,FALSE))/365</f>
        <v>21.531506849315068</v>
      </c>
      <c r="N64" s="105">
        <f>(C64-VLOOKUP(J64,Riders!$A$2:$D$3499,4,FALSE))/365</f>
        <v>23.282191780821918</v>
      </c>
      <c r="O64" s="105">
        <f>(C64-VLOOKUP(K64,Riders!$A$2:$D$3499,4,FALSE))/365</f>
        <v>21.816438356164383</v>
      </c>
      <c r="P64">
        <v>12</v>
      </c>
      <c r="Q64" s="40">
        <f t="shared" si="0"/>
        <v>3.1977083333333337E-3</v>
      </c>
      <c r="R64" s="86">
        <f t="shared" si="1"/>
        <v>276.28200000000004</v>
      </c>
      <c r="S64">
        <f t="shared" si="2"/>
        <v>23.884</v>
      </c>
      <c r="T64">
        <f t="shared" si="3"/>
        <v>73.673000000000002</v>
      </c>
      <c r="U64">
        <f t="shared" si="4"/>
        <v>66.354000000000013</v>
      </c>
      <c r="V64">
        <f t="shared" si="5"/>
        <v>67.722999999999985</v>
      </c>
      <c r="W64">
        <f t="shared" si="6"/>
        <v>68.532000000000039</v>
      </c>
      <c r="X64" s="33">
        <v>15.055999999999999</v>
      </c>
      <c r="Y64" s="3">
        <v>8.8280000000000012</v>
      </c>
      <c r="Z64" s="3">
        <v>8.7419999999999973</v>
      </c>
      <c r="AA64" s="3">
        <v>8.1550000000000011</v>
      </c>
      <c r="AB64" s="3">
        <v>8.4600000000000009</v>
      </c>
      <c r="AC64" s="3">
        <v>8.2839999999999989</v>
      </c>
      <c r="AD64" s="3">
        <v>8.2530000000000072</v>
      </c>
      <c r="AE64" s="3">
        <v>7.894999999999996</v>
      </c>
      <c r="AF64" s="3">
        <v>8.3709999999999809</v>
      </c>
      <c r="AG64" s="3">
        <v>7.9700000000000131</v>
      </c>
      <c r="AH64" s="3">
        <v>8.4480000000000075</v>
      </c>
      <c r="AI64" s="3">
        <v>8.0139999999999816</v>
      </c>
      <c r="AJ64" s="3">
        <v>8.305000000000021</v>
      </c>
      <c r="AK64" s="3">
        <v>8.1529999999999916</v>
      </c>
      <c r="AL64" s="3">
        <v>8.5789999999999793</v>
      </c>
      <c r="AM64" s="3">
        <v>8.5140000000000384</v>
      </c>
      <c r="AN64" s="3">
        <v>8.9979999999999905</v>
      </c>
      <c r="AO64" s="3">
        <v>8.2770000000000152</v>
      </c>
      <c r="AP64" s="3">
        <v>8.5029999999999575</v>
      </c>
      <c r="AQ64" s="3">
        <v>8.3730000000000189</v>
      </c>
      <c r="AR64" s="3">
        <v>8.5710000000000264</v>
      </c>
      <c r="AS64" s="3">
        <v>8.4650000000000034</v>
      </c>
      <c r="AT64" s="3">
        <v>8.4719999999999516</v>
      </c>
      <c r="AU64" s="3">
        <v>8.0640000000000214</v>
      </c>
      <c r="AV64" s="3">
        <v>8.63900000000001</v>
      </c>
      <c r="AW64" s="3">
        <v>8.4269999999999641</v>
      </c>
      <c r="AX64" s="3">
        <v>9.0470000000000255</v>
      </c>
      <c r="AY64" s="3">
        <v>8.4839999999999804</v>
      </c>
      <c r="AZ64" s="3">
        <v>8.7160000000000082</v>
      </c>
      <c r="BA64" s="3">
        <v>8.466000000000065</v>
      </c>
      <c r="BB64" s="3">
        <v>8.3899999999999295</v>
      </c>
      <c r="BC64" s="3">
        <v>8.3630000000000564</v>
      </c>
      <c r="BD64" s="83">
        <f t="shared" si="7"/>
        <v>52.120659326340473</v>
      </c>
    </row>
    <row r="65" spans="1:56" ht="15" customHeight="1" thickBot="1" x14ac:dyDescent="0.5">
      <c r="A65" t="s">
        <v>423</v>
      </c>
      <c r="B65">
        <v>2018</v>
      </c>
      <c r="C65" s="9">
        <v>43448</v>
      </c>
      <c r="D65" t="s">
        <v>30</v>
      </c>
      <c r="E65" t="s">
        <v>1943</v>
      </c>
      <c r="F65">
        <v>1</v>
      </c>
      <c r="G65" t="s">
        <v>58</v>
      </c>
      <c r="H65" t="s">
        <v>2039</v>
      </c>
      <c r="I65" t="s">
        <v>2041</v>
      </c>
      <c r="J65" t="s">
        <v>158</v>
      </c>
      <c r="K65" t="s">
        <v>288</v>
      </c>
      <c r="L65" s="105">
        <f>(C65-VLOOKUP(H65,Riders!$A$2:$D$3499,4,FALSE))/365</f>
        <v>21.2</v>
      </c>
      <c r="M65" s="105">
        <f>(C65-VLOOKUP(I65,Riders!$A$2:$D$3499,4,FALSE))/365</f>
        <v>22.980821917808218</v>
      </c>
      <c r="N65" s="105">
        <f>(C65-VLOOKUP(J65,Riders!$A$2:$D$3499,4,FALSE))/365</f>
        <v>21.950684931506849</v>
      </c>
      <c r="O65" s="105">
        <f>(C65-VLOOKUP(K65,Riders!$A$2:$D$3499,4,FALSE))/365</f>
        <v>22.578082191780823</v>
      </c>
      <c r="P65">
        <v>1</v>
      </c>
      <c r="Q65" s="40">
        <f t="shared" si="0"/>
        <v>3.0705902777777776E-3</v>
      </c>
      <c r="R65" s="86">
        <f t="shared" si="1"/>
        <v>265.29899999999998</v>
      </c>
      <c r="S65">
        <f t="shared" si="2"/>
        <v>22.64</v>
      </c>
      <c r="T65">
        <f t="shared" si="3"/>
        <v>70.08</v>
      </c>
      <c r="U65">
        <f t="shared" si="4"/>
        <v>64.225000000000009</v>
      </c>
      <c r="V65">
        <f t="shared" si="5"/>
        <v>64.634999999999962</v>
      </c>
      <c r="W65">
        <f t="shared" si="6"/>
        <v>66.359000000000009</v>
      </c>
      <c r="X65" s="33">
        <v>14.304</v>
      </c>
      <c r="Y65" s="3">
        <v>8.3360000000000003</v>
      </c>
      <c r="Z65" s="3">
        <v>8.1310000000000002</v>
      </c>
      <c r="AA65" s="3">
        <v>7.6769999999999996</v>
      </c>
      <c r="AB65" s="3">
        <v>7.9279999999999973</v>
      </c>
      <c r="AC65" s="3">
        <v>7.8940000000000046</v>
      </c>
      <c r="AD65" s="3">
        <v>7.9889999999999972</v>
      </c>
      <c r="AE65" s="3">
        <v>7.820999999999998</v>
      </c>
      <c r="AF65" s="3">
        <v>7.980000000000004</v>
      </c>
      <c r="AG65" s="3">
        <v>7.8470000000000084</v>
      </c>
      <c r="AH65" s="3">
        <v>8.0079999999999814</v>
      </c>
      <c r="AI65" s="3">
        <v>7.791000000000011</v>
      </c>
      <c r="AJ65" s="3">
        <v>8.0479999999999876</v>
      </c>
      <c r="AK65" s="3">
        <v>8.2349999999999852</v>
      </c>
      <c r="AL65" s="3">
        <v>8.1220000000000141</v>
      </c>
      <c r="AM65" s="3">
        <v>8.1940000000000168</v>
      </c>
      <c r="AN65" s="3">
        <v>8.0169999999999959</v>
      </c>
      <c r="AO65" s="3">
        <v>8.1119999999999948</v>
      </c>
      <c r="AP65" s="3">
        <v>7.992999999999995</v>
      </c>
      <c r="AQ65" s="3">
        <v>8.1160000000000139</v>
      </c>
      <c r="AR65" s="3">
        <v>8.0579999999999927</v>
      </c>
      <c r="AS65" s="3">
        <v>8.1049999999999898</v>
      </c>
      <c r="AT65" s="3">
        <v>8.2190000000000225</v>
      </c>
      <c r="AU65" s="3">
        <v>8.0149999999999579</v>
      </c>
      <c r="AV65" s="3">
        <v>8.2430000000000518</v>
      </c>
      <c r="AW65" s="3">
        <v>8.0129999999999484</v>
      </c>
      <c r="AX65" s="3">
        <v>8.2300000000000466</v>
      </c>
      <c r="AY65" s="3">
        <v>8.2449999999999761</v>
      </c>
      <c r="AZ65" s="3">
        <v>8.339999999999975</v>
      </c>
      <c r="BA65" s="3">
        <v>8.6790000000000589</v>
      </c>
      <c r="BB65" s="3">
        <v>8.3569999999999993</v>
      </c>
      <c r="BC65" s="3">
        <v>8.2519999999999527</v>
      </c>
      <c r="BD65" s="83">
        <f t="shared" si="7"/>
        <v>54.278380242669598</v>
      </c>
    </row>
    <row r="66" spans="1:56" ht="15" customHeight="1" thickBot="1" x14ac:dyDescent="0.5">
      <c r="A66" t="s">
        <v>423</v>
      </c>
      <c r="B66">
        <v>2018</v>
      </c>
      <c r="C66" s="9">
        <v>43448</v>
      </c>
      <c r="D66" t="s">
        <v>30</v>
      </c>
      <c r="E66" t="s">
        <v>1943</v>
      </c>
      <c r="F66">
        <v>1</v>
      </c>
      <c r="G66" t="s">
        <v>46</v>
      </c>
      <c r="H66" t="s">
        <v>193</v>
      </c>
      <c r="I66" t="s">
        <v>107</v>
      </c>
      <c r="J66" t="s">
        <v>2053</v>
      </c>
      <c r="K66" t="s">
        <v>2054</v>
      </c>
      <c r="L66" s="105">
        <f>(C66-VLOOKUP(H66,Riders!$A$2:$D$3499,4,FALSE))/365</f>
        <v>23.109589041095891</v>
      </c>
      <c r="M66" s="105">
        <f>(C66-VLOOKUP(I66,Riders!$A$2:$D$3499,4,FALSE))/365</f>
        <v>18.284931506849315</v>
      </c>
      <c r="N66" s="105">
        <f>(C66-VLOOKUP(J66,Riders!$A$2:$D$3499,4,FALSE))/365</f>
        <v>26.134246575342466</v>
      </c>
      <c r="O66" s="105">
        <f>(C66-VLOOKUP(K66,Riders!$A$2:$D$3499,4,FALSE))/365</f>
        <v>32.706849315068496</v>
      </c>
      <c r="P66">
        <v>2</v>
      </c>
      <c r="Q66" s="40">
        <f t="shared" ref="Q66:Q129" si="8">IF(COUNT(X66:BC66)=32,SUM(X66:BC66)/86400,"")</f>
        <v>3.1439236111111108E-3</v>
      </c>
      <c r="R66" s="86">
        <f t="shared" ref="R66:R129" si="9">Q66*86400</f>
        <v>271.63499999999999</v>
      </c>
      <c r="S66">
        <f t="shared" ref="S66:S129" si="10">IF(COUNT(X66:Y66)=2,SUM(X66:Y66),"")</f>
        <v>23.029</v>
      </c>
      <c r="T66">
        <f t="shared" ref="T66:T129" si="11">IF(COUNT(X66:AE66)=8,SUM(X66:AE66),"")</f>
        <v>70.669999999999987</v>
      </c>
      <c r="U66">
        <f t="shared" ref="U66:U129" si="12">IF(COUNT(AF66:AM66)=8,SUM(AF66:AM66),"")</f>
        <v>65.952000000000027</v>
      </c>
      <c r="V66">
        <f t="shared" ref="V66:V129" si="13">IF(COUNT(AN66:AU66)=8,SUM(AN66:AU66),"")</f>
        <v>67.009999999999962</v>
      </c>
      <c r="W66">
        <f t="shared" ref="W66:W129" si="14">IF(COUNT(AV66:BC66)=8,SUM(AV66:BC66),"")</f>
        <v>68.003000000000014</v>
      </c>
      <c r="X66" s="33">
        <v>14.523</v>
      </c>
      <c r="Y66" s="3">
        <v>8.5060000000000002</v>
      </c>
      <c r="Z66" s="3">
        <v>8.1879999999999988</v>
      </c>
      <c r="AA66" s="3">
        <v>7.8840000000000003</v>
      </c>
      <c r="AB66" s="3">
        <v>7.8999999999999986</v>
      </c>
      <c r="AC66" s="3">
        <v>7.8160000000000034</v>
      </c>
      <c r="AD66" s="3">
        <v>7.9710000000000036</v>
      </c>
      <c r="AE66" s="3">
        <v>7.8819999999999837</v>
      </c>
      <c r="AF66" s="3">
        <v>8.0840000000000174</v>
      </c>
      <c r="AG66" s="3">
        <v>8.2599999999999909</v>
      </c>
      <c r="AH66" s="3">
        <v>8.1350000000000051</v>
      </c>
      <c r="AI66" s="3">
        <v>8.353999999999985</v>
      </c>
      <c r="AJ66" s="3">
        <v>8.2490000000000094</v>
      </c>
      <c r="AK66" s="3">
        <v>8.4109999999999872</v>
      </c>
      <c r="AL66" s="3">
        <v>8.2299999999999898</v>
      </c>
      <c r="AM66" s="3">
        <v>8.2290000000000418</v>
      </c>
      <c r="AN66" s="3">
        <v>8.3400000000000034</v>
      </c>
      <c r="AO66" s="3">
        <v>8.2749999999999773</v>
      </c>
      <c r="AP66" s="3">
        <v>8.4059999999999775</v>
      </c>
      <c r="AQ66" s="3">
        <v>8.2980000000000018</v>
      </c>
      <c r="AR66" s="3">
        <v>8.4840000000000089</v>
      </c>
      <c r="AS66" s="3">
        <v>8.3640000000000043</v>
      </c>
      <c r="AT66" s="3">
        <v>8.5060000000000286</v>
      </c>
      <c r="AU66" s="3">
        <v>8.3369999999999607</v>
      </c>
      <c r="AV66" s="3">
        <v>8.3360000000000412</v>
      </c>
      <c r="AW66" s="3">
        <v>8.5379999999999825</v>
      </c>
      <c r="AX66" s="3">
        <v>8.4160000000000252</v>
      </c>
      <c r="AY66" s="3">
        <v>8.7099999999999511</v>
      </c>
      <c r="AZ66" s="3">
        <v>8.5519999999999925</v>
      </c>
      <c r="BA66" s="3">
        <v>8.7670000000000528</v>
      </c>
      <c r="BB66" s="3">
        <v>8.3069999999999595</v>
      </c>
      <c r="BC66" s="3">
        <v>8.3770000000000095</v>
      </c>
      <c r="BD66" s="83">
        <f t="shared" ref="BD66:BD129" si="15">IF(COUNT(X66:BC66)=32,3.6*4000/R66,"")</f>
        <v>53.012314318846983</v>
      </c>
    </row>
    <row r="67" spans="1:56" ht="15" customHeight="1" thickBot="1" x14ac:dyDescent="0.5">
      <c r="A67" t="s">
        <v>423</v>
      </c>
      <c r="B67">
        <v>2018</v>
      </c>
      <c r="C67" s="9">
        <v>43448</v>
      </c>
      <c r="D67" t="s">
        <v>30</v>
      </c>
      <c r="E67" t="s">
        <v>1943</v>
      </c>
      <c r="F67">
        <v>2</v>
      </c>
      <c r="G67" t="s">
        <v>243</v>
      </c>
      <c r="H67" t="s">
        <v>2063</v>
      </c>
      <c r="I67" t="s">
        <v>2064</v>
      </c>
      <c r="J67" t="s">
        <v>2065</v>
      </c>
      <c r="K67" t="s">
        <v>2066</v>
      </c>
      <c r="L67" s="105">
        <f>(C67-VLOOKUP(H67,Riders!$A$2:$D$3499,4,FALSE))/365</f>
        <v>19.265753424657536</v>
      </c>
      <c r="M67" s="105">
        <f>(C67-VLOOKUP(I67,Riders!$A$2:$D$3499,4,FALSE))/365</f>
        <v>21.726027397260275</v>
      </c>
      <c r="N67" s="105">
        <f>(C67-VLOOKUP(J67,Riders!$A$2:$D$3499,4,FALSE))/365</f>
        <v>20.682191780821917</v>
      </c>
      <c r="O67" s="105">
        <f>(C67-VLOOKUP(K67,Riders!$A$2:$D$3499,4,FALSE))/365</f>
        <v>19.69041095890411</v>
      </c>
      <c r="P67">
        <v>1</v>
      </c>
      <c r="Q67" s="40">
        <f t="shared" si="8"/>
        <v>3.0521064814814816E-3</v>
      </c>
      <c r="R67" s="86">
        <f t="shared" si="9"/>
        <v>263.702</v>
      </c>
      <c r="S67">
        <f t="shared" si="10"/>
        <v>22.791</v>
      </c>
      <c r="T67">
        <f t="shared" si="11"/>
        <v>70.900000000000006</v>
      </c>
      <c r="U67">
        <f t="shared" si="12"/>
        <v>63.709000000000003</v>
      </c>
      <c r="V67">
        <f t="shared" si="13"/>
        <v>64.73599999999999</v>
      </c>
      <c r="W67">
        <f t="shared" si="14"/>
        <v>64.356999999999999</v>
      </c>
      <c r="X67" s="33">
        <v>14.196999999999999</v>
      </c>
      <c r="Y67" s="3">
        <v>8.5940000000000012</v>
      </c>
      <c r="Z67" s="3">
        <v>8.0739999999999981</v>
      </c>
      <c r="AA67" s="3">
        <v>8.0599999999999987</v>
      </c>
      <c r="AB67" s="3">
        <v>7.9170000000000016</v>
      </c>
      <c r="AC67" s="3">
        <v>7.9510000000000014</v>
      </c>
      <c r="AD67" s="3">
        <v>8.1389999999999958</v>
      </c>
      <c r="AE67" s="3">
        <v>7.9680000000000106</v>
      </c>
      <c r="AF67" s="3">
        <v>7.9129999999999816</v>
      </c>
      <c r="AG67" s="3">
        <v>8.0330000000000155</v>
      </c>
      <c r="AH67" s="3">
        <v>7.869000000000014</v>
      </c>
      <c r="AI67" s="3">
        <v>7.8959999999999724</v>
      </c>
      <c r="AJ67" s="3">
        <v>7.9170000000000158</v>
      </c>
      <c r="AK67" s="3">
        <v>8.054000000000002</v>
      </c>
      <c r="AL67" s="3">
        <v>7.9549999999999983</v>
      </c>
      <c r="AM67" s="3">
        <v>8.0720000000000027</v>
      </c>
      <c r="AN67" s="3">
        <v>7.9809999999999954</v>
      </c>
      <c r="AO67" s="3">
        <v>7.9710000000000036</v>
      </c>
      <c r="AP67" s="3">
        <v>8.1690000000000111</v>
      </c>
      <c r="AQ67" s="3">
        <v>8.2379999999999711</v>
      </c>
      <c r="AR67" s="3">
        <v>8.1480000000000246</v>
      </c>
      <c r="AS67" s="3">
        <v>8.1760000000000161</v>
      </c>
      <c r="AT67" s="3">
        <v>7.9959999999999809</v>
      </c>
      <c r="AU67" s="3">
        <v>8.0569999999999879</v>
      </c>
      <c r="AV67" s="3">
        <v>8.0089999999999861</v>
      </c>
      <c r="AW67" s="3">
        <v>8.2010000000000218</v>
      </c>
      <c r="AX67" s="3">
        <v>8.032999999999987</v>
      </c>
      <c r="AY67" s="3">
        <v>8.1839999999999975</v>
      </c>
      <c r="AZ67" s="3">
        <v>7.9080000000000146</v>
      </c>
      <c r="BA67" s="3">
        <v>7.9379999999999882</v>
      </c>
      <c r="BB67" s="3">
        <v>8.1700000000000159</v>
      </c>
      <c r="BC67" s="3">
        <v>7.9139999999999873</v>
      </c>
      <c r="BD67" s="83">
        <f t="shared" si="15"/>
        <v>54.607094371677121</v>
      </c>
    </row>
    <row r="68" spans="1:56" ht="15" customHeight="1" thickBot="1" x14ac:dyDescent="0.5">
      <c r="A68" t="s">
        <v>423</v>
      </c>
      <c r="B68">
        <v>2018</v>
      </c>
      <c r="C68" s="9">
        <v>43448</v>
      </c>
      <c r="D68" t="s">
        <v>30</v>
      </c>
      <c r="E68" t="s">
        <v>1943</v>
      </c>
      <c r="F68">
        <v>2</v>
      </c>
      <c r="G68" t="s">
        <v>64</v>
      </c>
      <c r="H68" t="s">
        <v>136</v>
      </c>
      <c r="I68" t="s">
        <v>2057</v>
      </c>
      <c r="J68" t="s">
        <v>162</v>
      </c>
      <c r="K68" t="s">
        <v>456</v>
      </c>
      <c r="L68" s="105">
        <f>(C68-VLOOKUP(H68,Riders!$A$2:$D$3499,4,FALSE))/365</f>
        <v>19.969863013698632</v>
      </c>
      <c r="M68" s="105">
        <f>(C68-VLOOKUP(I68,Riders!$A$2:$D$3499,4,FALSE))/365</f>
        <v>29.13150684931507</v>
      </c>
      <c r="N68" s="105">
        <f>(C68-VLOOKUP(J68,Riders!$A$2:$D$3499,4,FALSE))/365</f>
        <v>24.632876712328766</v>
      </c>
      <c r="O68" s="105">
        <f>(C68-VLOOKUP(K68,Riders!$A$2:$D$3499,4,FALSE))/365</f>
        <v>29.61917808219178</v>
      </c>
      <c r="P68">
        <v>2</v>
      </c>
      <c r="Q68" s="40">
        <f t="shared" si="8"/>
        <v>3.1774884259259261E-3</v>
      </c>
      <c r="R68" s="86">
        <f t="shared" si="9"/>
        <v>274.53500000000003</v>
      </c>
      <c r="S68">
        <f t="shared" si="10"/>
        <v>23.155999999999999</v>
      </c>
      <c r="T68">
        <f t="shared" si="11"/>
        <v>70.646999999999991</v>
      </c>
      <c r="U68">
        <f t="shared" si="12"/>
        <v>64.849000000000018</v>
      </c>
      <c r="V68">
        <f t="shared" si="13"/>
        <v>67.153999999999996</v>
      </c>
      <c r="W68">
        <f t="shared" si="14"/>
        <v>71.885000000000019</v>
      </c>
      <c r="X68" s="33">
        <v>14.747999999999999</v>
      </c>
      <c r="Y68" s="3">
        <v>8.4079999999999995</v>
      </c>
      <c r="Z68" s="3">
        <v>7.9440000000000026</v>
      </c>
      <c r="AA68" s="3">
        <v>7.8829999999999956</v>
      </c>
      <c r="AB68" s="3">
        <v>7.7580000000000027</v>
      </c>
      <c r="AC68" s="3">
        <v>7.9949999999999974</v>
      </c>
      <c r="AD68" s="3">
        <v>7.9069999999999894</v>
      </c>
      <c r="AE68" s="3">
        <v>8.0040000000000049</v>
      </c>
      <c r="AF68" s="3">
        <v>8.1840000000000117</v>
      </c>
      <c r="AG68" s="3">
        <v>8.0319999999999823</v>
      </c>
      <c r="AH68" s="3">
        <v>8.1060000000000088</v>
      </c>
      <c r="AI68" s="3">
        <v>8.1770000000000209</v>
      </c>
      <c r="AJ68" s="3">
        <v>8.0049999999999812</v>
      </c>
      <c r="AK68" s="3">
        <v>7.9640000000000128</v>
      </c>
      <c r="AL68" s="3">
        <v>8.2120000000000033</v>
      </c>
      <c r="AM68" s="3">
        <v>8.1689999999999969</v>
      </c>
      <c r="AN68" s="3">
        <v>8.4599999999999795</v>
      </c>
      <c r="AO68" s="3">
        <v>8.1990000000000123</v>
      </c>
      <c r="AP68" s="3">
        <v>8.2490000000000236</v>
      </c>
      <c r="AQ68" s="3">
        <v>8.4549999999999841</v>
      </c>
      <c r="AR68" s="3">
        <v>8.2119999999999891</v>
      </c>
      <c r="AS68" s="3">
        <v>8.3259999999999934</v>
      </c>
      <c r="AT68" s="3">
        <v>8.5830000000000268</v>
      </c>
      <c r="AU68" s="3">
        <v>8.6699999999999875</v>
      </c>
      <c r="AV68" s="3">
        <v>8.8739999999999668</v>
      </c>
      <c r="AW68" s="3">
        <v>8.5710000000000264</v>
      </c>
      <c r="AX68" s="3">
        <v>8.6140000000000043</v>
      </c>
      <c r="AY68" s="3">
        <v>8.7950000000000159</v>
      </c>
      <c r="AZ68" s="3">
        <v>9.0549999999999784</v>
      </c>
      <c r="BA68" s="3">
        <v>9.195999999999998</v>
      </c>
      <c r="BB68" s="3">
        <v>9.2950000000000159</v>
      </c>
      <c r="BC68" s="3">
        <v>9.4850000000000136</v>
      </c>
      <c r="BD68" s="83">
        <f t="shared" si="15"/>
        <v>52.452328482707117</v>
      </c>
    </row>
    <row r="69" spans="1:56" ht="15" customHeight="1" thickBot="1" x14ac:dyDescent="0.5">
      <c r="A69" t="s">
        <v>423</v>
      </c>
      <c r="B69">
        <v>2018</v>
      </c>
      <c r="C69" s="9">
        <v>43448</v>
      </c>
      <c r="D69" t="s">
        <v>30</v>
      </c>
      <c r="E69" t="s">
        <v>1943</v>
      </c>
      <c r="F69">
        <v>3</v>
      </c>
      <c r="G69" t="s">
        <v>67</v>
      </c>
      <c r="H69" t="s">
        <v>147</v>
      </c>
      <c r="I69" t="s">
        <v>307</v>
      </c>
      <c r="J69" t="s">
        <v>2047</v>
      </c>
      <c r="K69" t="s">
        <v>2033</v>
      </c>
      <c r="L69" s="105">
        <f>(C69-VLOOKUP(H69,Riders!$A$2:$D$3499,4,FALSE))/365</f>
        <v>23.989041095890411</v>
      </c>
      <c r="M69" s="105">
        <f>(C69-VLOOKUP(I69,Riders!$A$2:$D$3499,4,FALSE))/365</f>
        <v>32.095890410958901</v>
      </c>
      <c r="N69" s="105">
        <f>(C69-VLOOKUP(J69,Riders!$A$2:$D$3499,4,FALSE))/365</f>
        <v>23.12876712328767</v>
      </c>
      <c r="O69" s="105">
        <f>(C69-VLOOKUP(K69,Riders!$A$2:$D$3499,4,FALSE))/365</f>
        <v>21.323287671232876</v>
      </c>
      <c r="P69">
        <v>1</v>
      </c>
      <c r="Q69" s="40">
        <f t="shared" si="8"/>
        <v>3.0133449074074073E-3</v>
      </c>
      <c r="R69" s="86">
        <f t="shared" si="9"/>
        <v>260.35300000000001</v>
      </c>
      <c r="S69">
        <f t="shared" si="10"/>
        <v>21.859000000000002</v>
      </c>
      <c r="T69">
        <f t="shared" si="11"/>
        <v>68.891000000000005</v>
      </c>
      <c r="U69">
        <f t="shared" si="12"/>
        <v>63.711999999999975</v>
      </c>
      <c r="V69">
        <f t="shared" si="13"/>
        <v>63.464000000000027</v>
      </c>
      <c r="W69">
        <f t="shared" si="14"/>
        <v>64.286000000000001</v>
      </c>
      <c r="X69" s="33">
        <v>13.916</v>
      </c>
      <c r="Y69" s="3">
        <v>7.9430000000000014</v>
      </c>
      <c r="Z69" s="3">
        <v>7.8189999999999991</v>
      </c>
      <c r="AA69" s="3">
        <v>7.7759999999999998</v>
      </c>
      <c r="AB69" s="3">
        <v>8.0339999999999989</v>
      </c>
      <c r="AC69" s="3">
        <v>7.7430000000000021</v>
      </c>
      <c r="AD69" s="3">
        <v>7.93</v>
      </c>
      <c r="AE69" s="3">
        <v>7.730000000000004</v>
      </c>
      <c r="AF69" s="3">
        <v>7.6469999999999914</v>
      </c>
      <c r="AG69" s="3">
        <v>7.7309999999999954</v>
      </c>
      <c r="AH69" s="3">
        <v>7.7130000000000223</v>
      </c>
      <c r="AI69" s="3">
        <v>7.9029999999999916</v>
      </c>
      <c r="AJ69" s="3">
        <v>8.0360000000000014</v>
      </c>
      <c r="AK69" s="3">
        <v>8.275999999999982</v>
      </c>
      <c r="AL69" s="3">
        <v>8.1160000000000139</v>
      </c>
      <c r="AM69" s="3">
        <v>8.2899999999999778</v>
      </c>
      <c r="AN69" s="3">
        <v>8.0620000000000118</v>
      </c>
      <c r="AO69" s="3">
        <v>7.9570000000000221</v>
      </c>
      <c r="AP69" s="3">
        <v>7.8479999999999563</v>
      </c>
      <c r="AQ69" s="3">
        <v>7.9300000000000352</v>
      </c>
      <c r="AR69" s="3">
        <v>7.7880000000000109</v>
      </c>
      <c r="AS69" s="3">
        <v>7.7389999999999759</v>
      </c>
      <c r="AT69" s="3">
        <v>8.0219999999999914</v>
      </c>
      <c r="AU69" s="3">
        <v>8.1180000000000234</v>
      </c>
      <c r="AV69" s="3">
        <v>8.117999999999995</v>
      </c>
      <c r="AW69" s="3">
        <v>8.2979999999999734</v>
      </c>
      <c r="AX69" s="3">
        <v>8.1680000000000064</v>
      </c>
      <c r="AY69" s="3">
        <v>8.1220000000000709</v>
      </c>
      <c r="AZ69" s="3">
        <v>8.0699999999999648</v>
      </c>
      <c r="BA69" s="3">
        <v>8.0989999999999895</v>
      </c>
      <c r="BB69" s="3">
        <v>7.72199999999998</v>
      </c>
      <c r="BC69" s="3">
        <v>7.6890000000000214</v>
      </c>
      <c r="BD69" s="83">
        <f t="shared" si="15"/>
        <v>55.309522071956152</v>
      </c>
    </row>
    <row r="70" spans="1:56" ht="15" customHeight="1" thickBot="1" x14ac:dyDescent="0.5">
      <c r="A70" t="s">
        <v>423</v>
      </c>
      <c r="B70">
        <v>2018</v>
      </c>
      <c r="C70" s="9">
        <v>43448</v>
      </c>
      <c r="D70" t="s">
        <v>30</v>
      </c>
      <c r="E70" t="s">
        <v>1943</v>
      </c>
      <c r="F70">
        <v>3</v>
      </c>
      <c r="G70" t="s">
        <v>61</v>
      </c>
      <c r="H70" t="s">
        <v>167</v>
      </c>
      <c r="I70" t="s">
        <v>2026</v>
      </c>
      <c r="J70" t="s">
        <v>106</v>
      </c>
      <c r="K70" t="s">
        <v>2027</v>
      </c>
      <c r="L70" s="105">
        <f>(C70-VLOOKUP(H70,Riders!$A$2:$D$3499,4,FALSE))/365</f>
        <v>20.80821917808219</v>
      </c>
      <c r="M70" s="105">
        <f>(C70-VLOOKUP(I70,Riders!$A$2:$D$3499,4,FALSE))/365</f>
        <v>30.438356164383563</v>
      </c>
      <c r="N70" s="105">
        <f>(C70-VLOOKUP(J70,Riders!$A$2:$D$3499,4,FALSE))/365</f>
        <v>17.978082191780821</v>
      </c>
      <c r="O70" s="105">
        <f>(C70-VLOOKUP(K70,Riders!$A$2:$D$3499,4,FALSE))/365</f>
        <v>36.43013698630137</v>
      </c>
      <c r="P70">
        <v>2</v>
      </c>
      <c r="Q70" s="40">
        <f t="shared" si="8"/>
        <v>3.0456944444444442E-3</v>
      </c>
      <c r="R70" s="86">
        <f t="shared" si="9"/>
        <v>263.14799999999997</v>
      </c>
      <c r="S70">
        <f t="shared" si="10"/>
        <v>22.87</v>
      </c>
      <c r="T70">
        <f t="shared" si="11"/>
        <v>69.450999999999993</v>
      </c>
      <c r="U70">
        <f t="shared" si="12"/>
        <v>63.143000000000029</v>
      </c>
      <c r="V70">
        <f t="shared" si="13"/>
        <v>64.642999999999972</v>
      </c>
      <c r="W70">
        <f t="shared" si="14"/>
        <v>65.910999999999973</v>
      </c>
      <c r="X70" s="33">
        <v>14.494</v>
      </c>
      <c r="Y70" s="3">
        <v>8.3760000000000012</v>
      </c>
      <c r="Z70" s="3">
        <v>7.8299999999999983</v>
      </c>
      <c r="AA70" s="3">
        <v>7.6459999999999972</v>
      </c>
      <c r="AB70" s="3">
        <v>7.7640000000000029</v>
      </c>
      <c r="AC70" s="3">
        <v>7.6880000000000024</v>
      </c>
      <c r="AD70" s="3">
        <v>7.7380000000000004</v>
      </c>
      <c r="AE70" s="3">
        <v>7.914999999999992</v>
      </c>
      <c r="AF70" s="3">
        <v>7.8050000000000068</v>
      </c>
      <c r="AG70" s="3">
        <v>7.8159999999999883</v>
      </c>
      <c r="AH70" s="3">
        <v>7.8370000000000184</v>
      </c>
      <c r="AI70" s="3">
        <v>7.8549999999999898</v>
      </c>
      <c r="AJ70" s="3">
        <v>7.9740000000000038</v>
      </c>
      <c r="AK70" s="3">
        <v>7.8899999999999864</v>
      </c>
      <c r="AL70" s="3">
        <v>7.8950000000000102</v>
      </c>
      <c r="AM70" s="3">
        <v>8.0710000000000264</v>
      </c>
      <c r="AN70" s="3">
        <v>7.978999999999985</v>
      </c>
      <c r="AO70" s="3">
        <v>8.1389999999999816</v>
      </c>
      <c r="AP70" s="3">
        <v>8.0180000000000007</v>
      </c>
      <c r="AQ70" s="3">
        <v>8.2410000000000139</v>
      </c>
      <c r="AR70" s="3">
        <v>8.0339999999999918</v>
      </c>
      <c r="AS70" s="3">
        <v>8.0099999999999909</v>
      </c>
      <c r="AT70" s="3">
        <v>8.1380000000000337</v>
      </c>
      <c r="AU70" s="3">
        <v>8.0839999999999748</v>
      </c>
      <c r="AV70" s="3">
        <v>8.125</v>
      </c>
      <c r="AW70" s="3">
        <v>8.304000000000002</v>
      </c>
      <c r="AX70" s="3">
        <v>8.2449999999999761</v>
      </c>
      <c r="AY70" s="3">
        <v>8.4699999999999989</v>
      </c>
      <c r="AZ70" s="3">
        <v>8.1899999999999977</v>
      </c>
      <c r="BA70" s="3">
        <v>8.1930000000000121</v>
      </c>
      <c r="BB70" s="3">
        <v>8.127000000000038</v>
      </c>
      <c r="BC70" s="3">
        <v>8.2569999999999482</v>
      </c>
      <c r="BD70" s="83">
        <f t="shared" si="15"/>
        <v>54.722057549363861</v>
      </c>
    </row>
    <row r="71" spans="1:56" ht="15" customHeight="1" thickBot="1" x14ac:dyDescent="0.5">
      <c r="A71" t="s">
        <v>423</v>
      </c>
      <c r="B71">
        <v>2018</v>
      </c>
      <c r="C71" s="9">
        <v>43448</v>
      </c>
      <c r="D71" t="s">
        <v>30</v>
      </c>
      <c r="E71" t="s">
        <v>1943</v>
      </c>
      <c r="F71">
        <v>4</v>
      </c>
      <c r="G71" t="s">
        <v>79</v>
      </c>
      <c r="H71" t="s">
        <v>153</v>
      </c>
      <c r="I71" t="s">
        <v>104</v>
      </c>
      <c r="J71" t="s">
        <v>2024</v>
      </c>
      <c r="K71" t="s">
        <v>224</v>
      </c>
      <c r="L71" s="105">
        <f>(C71-VLOOKUP(H71,Riders!$A$2:$D$3499,4,FALSE))/365</f>
        <v>24.284931506849315</v>
      </c>
      <c r="M71" s="105">
        <f>(C71-VLOOKUP(I71,Riders!$A$2:$D$3499,4,FALSE))/365</f>
        <v>24.775342465753425</v>
      </c>
      <c r="N71" s="105">
        <f>(C71-VLOOKUP(J71,Riders!$A$2:$D$3499,4,FALSE))/365</f>
        <v>20.542465753424658</v>
      </c>
      <c r="O71" s="105">
        <f>(C71-VLOOKUP(K71,Riders!$A$2:$D$3499,4,FALSE))/365</f>
        <v>26.657534246575342</v>
      </c>
      <c r="P71">
        <v>1</v>
      </c>
      <c r="Q71" s="40">
        <f t="shared" si="8"/>
        <v>2.9900925925925924E-3</v>
      </c>
      <c r="R71" s="86">
        <f t="shared" si="9"/>
        <v>258.34399999999999</v>
      </c>
      <c r="S71">
        <f t="shared" si="10"/>
        <v>22.236999999999998</v>
      </c>
      <c r="T71">
        <f t="shared" si="11"/>
        <v>68.74799999999999</v>
      </c>
      <c r="U71">
        <f t="shared" si="12"/>
        <v>61.912000000000006</v>
      </c>
      <c r="V71">
        <f t="shared" si="13"/>
        <v>61.863999999999976</v>
      </c>
      <c r="W71">
        <f t="shared" si="14"/>
        <v>65.820000000000022</v>
      </c>
      <c r="X71" s="33">
        <v>14.028</v>
      </c>
      <c r="Y71" s="3">
        <v>8.2089999999999979</v>
      </c>
      <c r="Z71" s="3">
        <v>7.7110000000000021</v>
      </c>
      <c r="AA71" s="3">
        <v>7.7060000000000031</v>
      </c>
      <c r="AB71" s="3">
        <v>7.6669999999999936</v>
      </c>
      <c r="AC71" s="3">
        <v>7.75</v>
      </c>
      <c r="AD71" s="3">
        <v>7.9060000000000059</v>
      </c>
      <c r="AE71" s="3">
        <v>7.7709999999999866</v>
      </c>
      <c r="AF71" s="3">
        <v>7.7590000000000154</v>
      </c>
      <c r="AG71" s="3">
        <v>7.762999999999991</v>
      </c>
      <c r="AH71" s="3">
        <v>7.8849999999999909</v>
      </c>
      <c r="AI71" s="3">
        <v>7.7470000000000283</v>
      </c>
      <c r="AJ71" s="3">
        <v>7.6929999999999978</v>
      </c>
      <c r="AK71" s="3">
        <v>7.6760000000000019</v>
      </c>
      <c r="AL71" s="3">
        <v>7.6859999999999928</v>
      </c>
      <c r="AM71" s="3">
        <v>7.7029999999999887</v>
      </c>
      <c r="AN71" s="3">
        <v>7.7040000000000077</v>
      </c>
      <c r="AO71" s="3">
        <v>7.8029999999999973</v>
      </c>
      <c r="AP71" s="3">
        <v>7.6499999999999773</v>
      </c>
      <c r="AQ71" s="3">
        <v>7.8510000000000284</v>
      </c>
      <c r="AR71" s="3">
        <v>7.6749999999999829</v>
      </c>
      <c r="AS71" s="3">
        <v>7.6680000000000348</v>
      </c>
      <c r="AT71" s="3">
        <v>7.8059999999999832</v>
      </c>
      <c r="AU71" s="3">
        <v>7.7069999999999652</v>
      </c>
      <c r="AV71" s="3">
        <v>7.867999999999995</v>
      </c>
      <c r="AW71" s="3">
        <v>7.938999999999993</v>
      </c>
      <c r="AX71" s="3">
        <v>8.1490000000000293</v>
      </c>
      <c r="AY71" s="3">
        <v>8.4140000000000157</v>
      </c>
      <c r="AZ71" s="3">
        <v>8.3390000000000271</v>
      </c>
      <c r="BA71" s="3">
        <v>8.6429999999999723</v>
      </c>
      <c r="BB71" s="3">
        <v>8.2490000000000236</v>
      </c>
      <c r="BC71" s="3">
        <v>8.2189999999999657</v>
      </c>
      <c r="BD71" s="83">
        <f t="shared" si="15"/>
        <v>55.739633976403553</v>
      </c>
    </row>
    <row r="72" spans="1:56" ht="15" customHeight="1" thickBot="1" x14ac:dyDescent="0.5">
      <c r="A72" t="s">
        <v>423</v>
      </c>
      <c r="B72">
        <v>2018</v>
      </c>
      <c r="C72" s="9">
        <v>43448</v>
      </c>
      <c r="D72" t="s">
        <v>30</v>
      </c>
      <c r="E72" t="s">
        <v>1943</v>
      </c>
      <c r="F72">
        <v>4</v>
      </c>
      <c r="G72" t="s">
        <v>363</v>
      </c>
      <c r="H72" t="s">
        <v>2048</v>
      </c>
      <c r="I72" t="s">
        <v>2049</v>
      </c>
      <c r="J72" t="s">
        <v>2050</v>
      </c>
      <c r="K72" t="s">
        <v>2051</v>
      </c>
      <c r="L72" s="105">
        <f>(C72-VLOOKUP(H72,Riders!$A$2:$D$3499,4,FALSE))/365</f>
        <v>23.19178082191781</v>
      </c>
      <c r="M72" s="105" t="e">
        <f>(C72-VLOOKUP(I72,Riders!$A$2:$D$3499,4,FALSE))/365</f>
        <v>#N/A</v>
      </c>
      <c r="N72" s="105">
        <f>(C72-VLOOKUP(J72,Riders!$A$2:$D$3499,4,FALSE))/365</f>
        <v>29.660273972602738</v>
      </c>
      <c r="O72" s="105">
        <f>(C72-VLOOKUP(K72,Riders!$A$2:$D$3499,4,FALSE))/365</f>
        <v>28.745205479452054</v>
      </c>
      <c r="P72">
        <v>2</v>
      </c>
      <c r="Q72" s="40">
        <f t="shared" si="8"/>
        <v>3.0810185185185185E-3</v>
      </c>
      <c r="R72" s="86">
        <f t="shared" si="9"/>
        <v>266.2</v>
      </c>
      <c r="S72">
        <f t="shared" si="10"/>
        <v>23.172999999999998</v>
      </c>
      <c r="T72">
        <f t="shared" si="11"/>
        <v>70.548999999999992</v>
      </c>
      <c r="U72">
        <f t="shared" si="12"/>
        <v>63.683000000000035</v>
      </c>
      <c r="V72">
        <f t="shared" si="13"/>
        <v>65.05699999999996</v>
      </c>
      <c r="W72">
        <f t="shared" si="14"/>
        <v>66.911000000000001</v>
      </c>
      <c r="X72" s="33">
        <v>14.7</v>
      </c>
      <c r="Y72" s="3">
        <v>8.472999999999999</v>
      </c>
      <c r="Z72" s="3">
        <v>8.1180000000000021</v>
      </c>
      <c r="AA72" s="3">
        <v>8.041999999999998</v>
      </c>
      <c r="AB72" s="3">
        <v>7.8230000000000004</v>
      </c>
      <c r="AC72" s="3">
        <v>7.9070000000000036</v>
      </c>
      <c r="AD72" s="3">
        <v>7.7469999999999928</v>
      </c>
      <c r="AE72" s="3">
        <v>7.7389999999999972</v>
      </c>
      <c r="AF72" s="3">
        <v>7.9110000000000156</v>
      </c>
      <c r="AG72" s="3">
        <v>7.7819999999999823</v>
      </c>
      <c r="AH72" s="3">
        <v>7.7999999999999972</v>
      </c>
      <c r="AI72" s="3">
        <v>7.9510000000000076</v>
      </c>
      <c r="AJ72" s="3">
        <v>7.9200000000000017</v>
      </c>
      <c r="AK72" s="3">
        <v>8.0930000000000035</v>
      </c>
      <c r="AL72" s="3">
        <v>8.0580000000000069</v>
      </c>
      <c r="AM72" s="3">
        <v>8.1680000000000206</v>
      </c>
      <c r="AN72" s="3">
        <v>8.34699999999998</v>
      </c>
      <c r="AO72" s="3">
        <v>8.132000000000005</v>
      </c>
      <c r="AP72" s="3">
        <v>8.0849999999999795</v>
      </c>
      <c r="AQ72" s="3">
        <v>8.1080000000000041</v>
      </c>
      <c r="AR72" s="3">
        <v>8.2909999999999968</v>
      </c>
      <c r="AS72" s="3">
        <v>8.0080000000000098</v>
      </c>
      <c r="AT72" s="3">
        <v>7.9910000000000139</v>
      </c>
      <c r="AU72" s="3">
        <v>8.0949999999999704</v>
      </c>
      <c r="AV72" s="3">
        <v>8.2710000000000434</v>
      </c>
      <c r="AW72" s="3">
        <v>8.1810000000000116</v>
      </c>
      <c r="AX72" s="3">
        <v>8.4359999999999502</v>
      </c>
      <c r="AY72" s="3">
        <v>8.48599999999999</v>
      </c>
      <c r="AZ72" s="3">
        <v>8.6400000000000148</v>
      </c>
      <c r="BA72" s="3">
        <v>8.2550000000000239</v>
      </c>
      <c r="BB72" s="3">
        <v>8.3509999999999707</v>
      </c>
      <c r="BC72" s="3">
        <v>8.2909999999999968</v>
      </c>
      <c r="BD72" s="83">
        <f t="shared" si="15"/>
        <v>54.094665664913599</v>
      </c>
    </row>
    <row r="73" spans="1:56" ht="15" customHeight="1" thickBot="1" x14ac:dyDescent="0.5">
      <c r="A73" t="s">
        <v>423</v>
      </c>
      <c r="B73">
        <v>2018</v>
      </c>
      <c r="C73" s="9">
        <v>43448</v>
      </c>
      <c r="D73" t="s">
        <v>30</v>
      </c>
      <c r="E73" t="s">
        <v>31</v>
      </c>
      <c r="F73" t="s">
        <v>578</v>
      </c>
      <c r="G73" t="s">
        <v>79</v>
      </c>
      <c r="H73" t="s">
        <v>153</v>
      </c>
      <c r="I73" t="s">
        <v>104</v>
      </c>
      <c r="J73" t="s">
        <v>2024</v>
      </c>
      <c r="K73" t="s">
        <v>224</v>
      </c>
      <c r="L73" s="105">
        <f>(C73-VLOOKUP(H73,Riders!$A$2:$D$3499,4,FALSE))/365</f>
        <v>24.284931506849315</v>
      </c>
      <c r="M73" s="105">
        <f>(C73-VLOOKUP(I73,Riders!$A$2:$D$3499,4,FALSE))/365</f>
        <v>24.775342465753425</v>
      </c>
      <c r="N73" s="105">
        <f>(C73-VLOOKUP(J73,Riders!$A$2:$D$3499,4,FALSE))/365</f>
        <v>20.542465753424658</v>
      </c>
      <c r="O73" s="105">
        <f>(C73-VLOOKUP(K73,Riders!$A$2:$D$3499,4,FALSE))/365</f>
        <v>26.657534246575342</v>
      </c>
      <c r="P73">
        <v>1</v>
      </c>
      <c r="Q73" s="40" t="str">
        <f t="shared" si="8"/>
        <v/>
      </c>
      <c r="R73" s="86" t="e">
        <f t="shared" si="9"/>
        <v>#VALUE!</v>
      </c>
      <c r="S73">
        <f t="shared" si="10"/>
        <v>22.388000000000002</v>
      </c>
      <c r="T73">
        <f t="shared" si="11"/>
        <v>68.387</v>
      </c>
      <c r="U73">
        <f t="shared" si="12"/>
        <v>62.066000000000003</v>
      </c>
      <c r="V73">
        <f t="shared" si="13"/>
        <v>62.400000000000006</v>
      </c>
      <c r="W73" t="str">
        <f t="shared" si="14"/>
        <v/>
      </c>
      <c r="X73" s="33">
        <v>14.134</v>
      </c>
      <c r="Y73" s="3">
        <v>8.2540000000000013</v>
      </c>
      <c r="Z73" s="3">
        <v>7.6999999999999993</v>
      </c>
      <c r="AA73" s="3">
        <v>7.6820000000000022</v>
      </c>
      <c r="AB73" s="3">
        <v>7.5449999999999946</v>
      </c>
      <c r="AC73" s="3">
        <v>7.5800000000000054</v>
      </c>
      <c r="AD73" s="3">
        <v>7.7309999999999954</v>
      </c>
      <c r="AE73" s="3">
        <v>7.7610000000000028</v>
      </c>
      <c r="AF73" s="3">
        <v>7.8589999999999947</v>
      </c>
      <c r="AG73" s="3">
        <v>7.9060000000000059</v>
      </c>
      <c r="AH73" s="3">
        <v>8.0229999999999961</v>
      </c>
      <c r="AI73" s="3">
        <v>7.7830000000000013</v>
      </c>
      <c r="AJ73" s="3">
        <v>7.6849999999999881</v>
      </c>
      <c r="AK73" s="3">
        <v>7.6370000000000147</v>
      </c>
      <c r="AL73" s="3">
        <v>7.6050000000000182</v>
      </c>
      <c r="AM73" s="3">
        <v>7.5679999999999836</v>
      </c>
      <c r="AN73" s="3">
        <v>7.5050000000000239</v>
      </c>
      <c r="AO73" s="3">
        <v>7.4599999999999511</v>
      </c>
      <c r="AP73" s="3">
        <v>7.5640000000000214</v>
      </c>
      <c r="AQ73" s="3">
        <v>7.4759999999999991</v>
      </c>
      <c r="AR73" s="3">
        <v>7.7270000000000039</v>
      </c>
      <c r="AS73" s="3">
        <v>8.2490000000000236</v>
      </c>
      <c r="AT73" s="3">
        <v>8.3249999999999602</v>
      </c>
      <c r="AU73" s="3">
        <v>8.0940000000000225</v>
      </c>
      <c r="AV73" s="3">
        <v>9.5499999999999829</v>
      </c>
      <c r="AW73" s="147"/>
      <c r="AX73" s="147"/>
      <c r="AY73" s="147"/>
      <c r="AZ73" s="147"/>
      <c r="BA73" s="147"/>
      <c r="BB73" s="147"/>
      <c r="BC73" s="147"/>
      <c r="BD73" s="83" t="str">
        <f t="shared" si="15"/>
        <v/>
      </c>
    </row>
    <row r="74" spans="1:56" ht="15" customHeight="1" thickBot="1" x14ac:dyDescent="0.5">
      <c r="A74" t="s">
        <v>423</v>
      </c>
      <c r="B74">
        <v>2018</v>
      </c>
      <c r="C74" s="9">
        <v>43448</v>
      </c>
      <c r="D74" t="s">
        <v>30</v>
      </c>
      <c r="E74" t="s">
        <v>31</v>
      </c>
      <c r="F74" t="s">
        <v>578</v>
      </c>
      <c r="G74" t="s">
        <v>67</v>
      </c>
      <c r="H74" t="s">
        <v>147</v>
      </c>
      <c r="I74" t="s">
        <v>307</v>
      </c>
      <c r="J74" t="s">
        <v>2047</v>
      </c>
      <c r="K74" t="s">
        <v>2033</v>
      </c>
      <c r="L74" s="105">
        <f>(C74-VLOOKUP(H74,Riders!$A$2:$D$3499,4,FALSE))/365</f>
        <v>23.989041095890411</v>
      </c>
      <c r="M74" s="105">
        <f>(C74-VLOOKUP(I74,Riders!$A$2:$D$3499,4,FALSE))/365</f>
        <v>32.095890410958901</v>
      </c>
      <c r="N74" s="105">
        <f>(C74-VLOOKUP(J74,Riders!$A$2:$D$3499,4,FALSE))/365</f>
        <v>23.12876712328767</v>
      </c>
      <c r="O74" s="105">
        <f>(C74-VLOOKUP(K74,Riders!$A$2:$D$3499,4,FALSE))/365</f>
        <v>21.323287671232876</v>
      </c>
      <c r="P74">
        <v>2</v>
      </c>
      <c r="Q74" s="40" t="str">
        <f t="shared" si="8"/>
        <v/>
      </c>
      <c r="R74" s="86" t="e">
        <f t="shared" si="9"/>
        <v>#VALUE!</v>
      </c>
      <c r="S74">
        <f t="shared" si="10"/>
        <v>22.664000000000001</v>
      </c>
      <c r="T74">
        <f t="shared" si="11"/>
        <v>70.430999999999997</v>
      </c>
      <c r="U74">
        <f t="shared" si="12"/>
        <v>65.45</v>
      </c>
      <c r="V74" t="str">
        <f t="shared" si="13"/>
        <v/>
      </c>
      <c r="W74" t="str">
        <f t="shared" si="14"/>
        <v/>
      </c>
      <c r="X74" s="33">
        <v>14.492000000000001</v>
      </c>
      <c r="Y74" s="3">
        <v>8.1720000000000006</v>
      </c>
      <c r="Z74" s="3">
        <v>8.1129999999999995</v>
      </c>
      <c r="AA74" s="3">
        <v>7.7689999999999984</v>
      </c>
      <c r="AB74" s="3">
        <v>7.8659999999999997</v>
      </c>
      <c r="AC74" s="3">
        <v>7.9179999999999993</v>
      </c>
      <c r="AD74" s="3">
        <v>8.1240000000000094</v>
      </c>
      <c r="AE74" s="3">
        <v>7.9769999999999897</v>
      </c>
      <c r="AF74" s="3">
        <v>7.9050000000000153</v>
      </c>
      <c r="AG74" s="3">
        <v>8.0049999999999955</v>
      </c>
      <c r="AH74" s="3">
        <v>8.0679999999999836</v>
      </c>
      <c r="AI74" s="3">
        <v>8.3600000000000136</v>
      </c>
      <c r="AJ74" s="3">
        <v>8.2129999999999939</v>
      </c>
      <c r="AK74" s="3">
        <v>8.36</v>
      </c>
      <c r="AL74" s="3">
        <v>8.2069999999999936</v>
      </c>
      <c r="AM74" s="3">
        <v>8.3320000000000078</v>
      </c>
      <c r="AN74" s="3">
        <v>8.0749999999999886</v>
      </c>
      <c r="AO74" s="3">
        <v>7.9770000000000323</v>
      </c>
      <c r="AP74" s="3">
        <v>7.8719999999999857</v>
      </c>
      <c r="AQ74" s="3">
        <v>8.0550000000000068</v>
      </c>
      <c r="AR74" s="3">
        <v>9.1129999999999711</v>
      </c>
      <c r="AS74" s="147"/>
      <c r="AT74" s="147"/>
      <c r="AU74" s="147"/>
      <c r="AV74" s="147"/>
      <c r="AW74" s="147"/>
      <c r="AX74" s="147"/>
      <c r="AY74" s="147"/>
      <c r="AZ74" s="147"/>
      <c r="BA74" s="147"/>
      <c r="BB74" s="147"/>
      <c r="BC74" s="147"/>
      <c r="BD74" s="83" t="str">
        <f t="shared" si="15"/>
        <v/>
      </c>
    </row>
    <row r="75" spans="1:56" ht="15" customHeight="1" thickBot="1" x14ac:dyDescent="0.5">
      <c r="A75" t="s">
        <v>423</v>
      </c>
      <c r="B75">
        <v>2018</v>
      </c>
      <c r="C75" s="9">
        <v>43448</v>
      </c>
      <c r="D75" t="s">
        <v>30</v>
      </c>
      <c r="E75" t="s">
        <v>31</v>
      </c>
      <c r="F75" t="s">
        <v>579</v>
      </c>
      <c r="G75" t="s">
        <v>61</v>
      </c>
      <c r="H75" t="s">
        <v>167</v>
      </c>
      <c r="I75" t="s">
        <v>2026</v>
      </c>
      <c r="J75" t="s">
        <v>106</v>
      </c>
      <c r="K75" t="s">
        <v>2027</v>
      </c>
      <c r="L75" s="105">
        <f>(C75-VLOOKUP(H75,Riders!$A$2:$D$3499,4,FALSE))/365</f>
        <v>20.80821917808219</v>
      </c>
      <c r="M75" s="105">
        <f>(C75-VLOOKUP(I75,Riders!$A$2:$D$3499,4,FALSE))/365</f>
        <v>30.438356164383563</v>
      </c>
      <c r="N75" s="105">
        <f>(C75-VLOOKUP(J75,Riders!$A$2:$D$3499,4,FALSE))/365</f>
        <v>17.978082191780821</v>
      </c>
      <c r="O75" s="105">
        <f>(C75-VLOOKUP(K75,Riders!$A$2:$D$3499,4,FALSE))/365</f>
        <v>36.43013698630137</v>
      </c>
      <c r="P75">
        <v>3</v>
      </c>
      <c r="Q75" s="40">
        <f t="shared" si="8"/>
        <v>3.0614814814814814E-3</v>
      </c>
      <c r="R75" s="86">
        <f t="shared" si="9"/>
        <v>264.512</v>
      </c>
      <c r="S75">
        <f t="shared" si="10"/>
        <v>22.798999999999999</v>
      </c>
      <c r="T75">
        <f t="shared" si="11"/>
        <v>70.593999999999994</v>
      </c>
      <c r="U75">
        <f t="shared" si="12"/>
        <v>63.478999999999985</v>
      </c>
      <c r="V75">
        <f t="shared" si="13"/>
        <v>64.222000000000037</v>
      </c>
      <c r="W75">
        <f t="shared" si="14"/>
        <v>66.216999999999985</v>
      </c>
      <c r="X75" s="33">
        <v>14.215</v>
      </c>
      <c r="Y75" s="3">
        <v>8.5839999999999996</v>
      </c>
      <c r="Z75" s="3">
        <v>8.1580000000000013</v>
      </c>
      <c r="AA75" s="3">
        <v>8.0229999999999961</v>
      </c>
      <c r="AB75" s="3">
        <v>7.865000000000002</v>
      </c>
      <c r="AC75" s="3">
        <v>7.8329999999999984</v>
      </c>
      <c r="AD75" s="3">
        <v>7.9930000000000163</v>
      </c>
      <c r="AE75" s="3">
        <v>7.9229999999999814</v>
      </c>
      <c r="AF75" s="3">
        <v>7.8569999999999993</v>
      </c>
      <c r="AG75" s="3">
        <v>7.9630000000000081</v>
      </c>
      <c r="AH75" s="3">
        <v>7.8790000000000049</v>
      </c>
      <c r="AI75" s="3">
        <v>7.8469999999999942</v>
      </c>
      <c r="AJ75" s="3">
        <v>7.8410000000000082</v>
      </c>
      <c r="AK75" s="3">
        <v>8.0099999999999909</v>
      </c>
      <c r="AL75" s="3">
        <v>7.9590000000000174</v>
      </c>
      <c r="AM75" s="3">
        <v>8.122999999999962</v>
      </c>
      <c r="AN75" s="3">
        <v>8.0060000000000002</v>
      </c>
      <c r="AO75" s="3">
        <v>7.9920000000000186</v>
      </c>
      <c r="AP75" s="3">
        <v>8.1710000000000207</v>
      </c>
      <c r="AQ75" s="3">
        <v>7.9969999999999573</v>
      </c>
      <c r="AR75" s="3">
        <v>7.8790000000000191</v>
      </c>
      <c r="AS75" s="3">
        <v>8.9679999999999893</v>
      </c>
      <c r="AT75" s="3">
        <v>7.0769999999999982</v>
      </c>
      <c r="AU75" s="3">
        <v>8.1320000000000334</v>
      </c>
      <c r="AV75" s="3">
        <v>8.3199999999999648</v>
      </c>
      <c r="AW75" s="3">
        <v>8.1229999999999905</v>
      </c>
      <c r="AX75" s="3">
        <v>8.3420000000000414</v>
      </c>
      <c r="AY75" s="3">
        <v>8.1170000000000186</v>
      </c>
      <c r="AZ75" s="3">
        <v>8.2350000000000136</v>
      </c>
      <c r="BA75" s="3">
        <v>8.5009999999999764</v>
      </c>
      <c r="BB75" s="3">
        <v>8.4149999999999352</v>
      </c>
      <c r="BC75" s="3">
        <v>8.1640000000000441</v>
      </c>
      <c r="BD75" s="83">
        <f t="shared" si="15"/>
        <v>54.439874183401891</v>
      </c>
    </row>
    <row r="76" spans="1:56" ht="15" customHeight="1" thickBot="1" x14ac:dyDescent="0.5">
      <c r="A76" t="s">
        <v>423</v>
      </c>
      <c r="B76">
        <v>2018</v>
      </c>
      <c r="C76" s="9">
        <v>43448</v>
      </c>
      <c r="D76" t="s">
        <v>30</v>
      </c>
      <c r="E76" t="s">
        <v>31</v>
      </c>
      <c r="F76" t="s">
        <v>579</v>
      </c>
      <c r="G76" t="s">
        <v>243</v>
      </c>
      <c r="H76" t="s">
        <v>2063</v>
      </c>
      <c r="I76" t="s">
        <v>2064</v>
      </c>
      <c r="J76" t="s">
        <v>2065</v>
      </c>
      <c r="K76" t="s">
        <v>2066</v>
      </c>
      <c r="L76" s="105">
        <f>(C76-VLOOKUP(H76,Riders!$A$2:$D$3499,4,FALSE))/365</f>
        <v>19.265753424657536</v>
      </c>
      <c r="M76" s="105">
        <f>(C76-VLOOKUP(I76,Riders!$A$2:$D$3499,4,FALSE))/365</f>
        <v>21.726027397260275</v>
      </c>
      <c r="N76" s="105">
        <f>(C76-VLOOKUP(J76,Riders!$A$2:$D$3499,4,FALSE))/365</f>
        <v>20.682191780821917</v>
      </c>
      <c r="O76" s="105">
        <f>(C76-VLOOKUP(K76,Riders!$A$2:$D$3499,4,FALSE))/365</f>
        <v>19.69041095890411</v>
      </c>
      <c r="P76">
        <v>4</v>
      </c>
      <c r="Q76" s="40">
        <f t="shared" si="8"/>
        <v>3.0528356481481478E-3</v>
      </c>
      <c r="R76" s="86">
        <f t="shared" si="9"/>
        <v>263.76499999999999</v>
      </c>
      <c r="S76">
        <f t="shared" si="10"/>
        <v>22.491</v>
      </c>
      <c r="T76">
        <f t="shared" si="11"/>
        <v>69.424000000000007</v>
      </c>
      <c r="U76">
        <f t="shared" si="12"/>
        <v>63.78000000000003</v>
      </c>
      <c r="V76">
        <f t="shared" si="13"/>
        <v>64.880999999999972</v>
      </c>
      <c r="W76">
        <f t="shared" si="14"/>
        <v>65.679999999999978</v>
      </c>
      <c r="X76" s="33">
        <v>14.177</v>
      </c>
      <c r="Y76" s="3">
        <v>8.3140000000000001</v>
      </c>
      <c r="Z76" s="3">
        <v>7.8260000000000014</v>
      </c>
      <c r="AA76" s="3">
        <v>7.8639999999999972</v>
      </c>
      <c r="AB76" s="3">
        <v>7.7540000000000049</v>
      </c>
      <c r="AC76" s="3">
        <v>7.9349999999999952</v>
      </c>
      <c r="AD76" s="3">
        <v>7.7760000000000034</v>
      </c>
      <c r="AE76" s="3">
        <v>7.7780000000000058</v>
      </c>
      <c r="AF76" s="3">
        <v>7.7549999999999812</v>
      </c>
      <c r="AG76" s="3">
        <v>7.8980000000000246</v>
      </c>
      <c r="AH76" s="3">
        <v>7.8699999999999903</v>
      </c>
      <c r="AI76" s="3">
        <v>7.9279999999999973</v>
      </c>
      <c r="AJ76" s="3">
        <v>8.1010000000000133</v>
      </c>
      <c r="AK76" s="3">
        <v>7.9959999999999809</v>
      </c>
      <c r="AL76" s="3">
        <v>8.1490000000000009</v>
      </c>
      <c r="AM76" s="3">
        <v>8.083000000000041</v>
      </c>
      <c r="AN76" s="3">
        <v>8.0579999999999643</v>
      </c>
      <c r="AO76" s="3">
        <v>8.231000000000023</v>
      </c>
      <c r="AP76" s="3">
        <v>8.0549999999999784</v>
      </c>
      <c r="AQ76" s="3">
        <v>8.0060000000000002</v>
      </c>
      <c r="AR76" s="3">
        <v>8.1269999999999527</v>
      </c>
      <c r="AS76" s="3">
        <v>8.0500000000000398</v>
      </c>
      <c r="AT76" s="3">
        <v>8.1049999999999898</v>
      </c>
      <c r="AU76" s="3">
        <v>8.2490000000000236</v>
      </c>
      <c r="AV76" s="3">
        <v>8.2680000000000007</v>
      </c>
      <c r="AW76" s="3">
        <v>8.2249999999999659</v>
      </c>
      <c r="AX76" s="3">
        <v>8.2940000000000111</v>
      </c>
      <c r="AY76" s="3">
        <v>8.467000000000013</v>
      </c>
      <c r="AZ76" s="3">
        <v>8.1430000000000007</v>
      </c>
      <c r="BA76" s="3">
        <v>8.1249999999999716</v>
      </c>
      <c r="BB76" s="3">
        <v>8.0800000000000409</v>
      </c>
      <c r="BC76" s="3">
        <v>8.0779999999999745</v>
      </c>
      <c r="BD76" s="83">
        <f t="shared" si="15"/>
        <v>54.59405152313613</v>
      </c>
    </row>
    <row r="77" spans="1:56" ht="15" customHeight="1" thickBot="1" x14ac:dyDescent="0.5">
      <c r="A77" t="s">
        <v>312</v>
      </c>
      <c r="B77">
        <v>2019</v>
      </c>
      <c r="C77" s="9">
        <v>43483</v>
      </c>
      <c r="D77" t="s">
        <v>30</v>
      </c>
      <c r="E77" t="s">
        <v>245</v>
      </c>
      <c r="F77" t="s">
        <v>245</v>
      </c>
      <c r="G77" t="s">
        <v>37</v>
      </c>
      <c r="H77" t="s">
        <v>273</v>
      </c>
      <c r="I77" t="s">
        <v>309</v>
      </c>
      <c r="J77" t="s">
        <v>35</v>
      </c>
      <c r="K77" t="s">
        <v>460</v>
      </c>
      <c r="L77" s="105">
        <f>(C77-VLOOKUP(H77,Riders!$A$2:$D$3499,4,FALSE))/365</f>
        <v>31.016438356164382</v>
      </c>
      <c r="M77" s="105">
        <f>(C77-VLOOKUP(I77,Riders!$A$2:$D$3499,4,FALSE))/365</f>
        <v>24.158904109589042</v>
      </c>
      <c r="N77" s="105">
        <f>(C77-VLOOKUP(J77,Riders!$A$2:$D$3499,4,FALSE))/365</f>
        <v>21.219178082191782</v>
      </c>
      <c r="O77" s="105">
        <f>(C77-VLOOKUP(K77,Riders!$A$2:$D$3499,4,FALSE))/365</f>
        <v>29.671232876712327</v>
      </c>
      <c r="P77">
        <v>1</v>
      </c>
      <c r="Q77" s="40">
        <f t="shared" si="8"/>
        <v>2.9959374999999999E-3</v>
      </c>
      <c r="R77" s="86">
        <f t="shared" si="9"/>
        <v>258.84899999999999</v>
      </c>
      <c r="S77">
        <f t="shared" si="10"/>
        <v>22.129000000000001</v>
      </c>
      <c r="T77">
        <f t="shared" si="11"/>
        <v>69.164999999999992</v>
      </c>
      <c r="U77">
        <f t="shared" si="12"/>
        <v>62.334000000000032</v>
      </c>
      <c r="V77">
        <f t="shared" si="13"/>
        <v>63.341999999999956</v>
      </c>
      <c r="W77">
        <f t="shared" si="14"/>
        <v>64.00800000000001</v>
      </c>
      <c r="X77" s="33">
        <v>13.981</v>
      </c>
      <c r="Y77" s="3">
        <v>8.1480000000000015</v>
      </c>
      <c r="Z77" s="3">
        <v>7.8289999999999971</v>
      </c>
      <c r="AA77" s="3">
        <v>7.990000000000002</v>
      </c>
      <c r="AB77" s="3">
        <v>7.7359999999999971</v>
      </c>
      <c r="AC77" s="3">
        <v>7.8840000000000003</v>
      </c>
      <c r="AD77" s="3">
        <v>7.804000000000002</v>
      </c>
      <c r="AE77" s="3">
        <v>7.7929999999999922</v>
      </c>
      <c r="AF77" s="3">
        <v>7.936000000000007</v>
      </c>
      <c r="AG77" s="3">
        <v>7.7279999999999944</v>
      </c>
      <c r="AH77" s="3">
        <v>7.710000000000008</v>
      </c>
      <c r="AI77" s="3">
        <v>7.6869999999999976</v>
      </c>
      <c r="AJ77" s="3">
        <v>7.8559999999999954</v>
      </c>
      <c r="AK77" s="3">
        <v>7.7820000000000107</v>
      </c>
      <c r="AL77" s="3">
        <v>7.880999999999986</v>
      </c>
      <c r="AM77" s="3">
        <v>7.7540000000000333</v>
      </c>
      <c r="AN77" s="3">
        <v>7.8049999999999784</v>
      </c>
      <c r="AO77" s="3">
        <v>7.9660000000000082</v>
      </c>
      <c r="AP77" s="3">
        <v>7.8699999999999761</v>
      </c>
      <c r="AQ77" s="3">
        <v>7.945999999999998</v>
      </c>
      <c r="AR77" s="3">
        <v>7.9580000000000268</v>
      </c>
      <c r="AS77" s="3">
        <v>8.0769999999999982</v>
      </c>
      <c r="AT77" s="3">
        <v>7.8729999999999896</v>
      </c>
      <c r="AU77" s="3">
        <v>7.84699999999998</v>
      </c>
      <c r="AV77" s="3">
        <v>8.0200000000000102</v>
      </c>
      <c r="AW77" s="3">
        <v>7.9120000000000061</v>
      </c>
      <c r="AX77" s="3">
        <v>7.9680000000000177</v>
      </c>
      <c r="AY77" s="3">
        <v>8.146000000000015</v>
      </c>
      <c r="AZ77" s="3">
        <v>8.2379999999999995</v>
      </c>
      <c r="BA77" s="3">
        <v>7.8919999999999959</v>
      </c>
      <c r="BB77" s="3">
        <v>7.8669999999999902</v>
      </c>
      <c r="BC77" s="3">
        <v>7.964999999999975</v>
      </c>
      <c r="BD77" s="83">
        <f t="shared" si="15"/>
        <v>55.630889051145651</v>
      </c>
    </row>
    <row r="78" spans="1:56" ht="15" customHeight="1" thickBot="1" x14ac:dyDescent="0.5">
      <c r="A78" t="s">
        <v>312</v>
      </c>
      <c r="B78">
        <v>2019</v>
      </c>
      <c r="C78" s="9">
        <v>43483</v>
      </c>
      <c r="D78" t="s">
        <v>30</v>
      </c>
      <c r="E78" t="s">
        <v>245</v>
      </c>
      <c r="F78" t="s">
        <v>245</v>
      </c>
      <c r="G78" t="s">
        <v>96</v>
      </c>
      <c r="H78" t="s">
        <v>2068</v>
      </c>
      <c r="I78" t="s">
        <v>165</v>
      </c>
      <c r="J78" t="s">
        <v>2030</v>
      </c>
      <c r="K78" t="s">
        <v>2069</v>
      </c>
      <c r="L78" s="105">
        <f>(C78-VLOOKUP(H78,Riders!$A$2:$D$3499,4,FALSE))/365</f>
        <v>25.649315068493152</v>
      </c>
      <c r="M78" s="105">
        <f>(C78-VLOOKUP(I78,Riders!$A$2:$D$3499,4,FALSE))/365</f>
        <v>23.813698630136987</v>
      </c>
      <c r="N78" s="105">
        <f>(C78-VLOOKUP(J78,Riders!$A$2:$D$3499,4,FALSE))/365</f>
        <v>27.583561643835615</v>
      </c>
      <c r="O78" s="105">
        <f>(C78-VLOOKUP(K78,Riders!$A$2:$D$3499,4,FALSE))/365</f>
        <v>29.876712328767123</v>
      </c>
      <c r="P78">
        <v>2</v>
      </c>
      <c r="Q78" s="40">
        <f t="shared" si="8"/>
        <v>3.0062152777777782E-3</v>
      </c>
      <c r="R78" s="86">
        <f t="shared" si="9"/>
        <v>259.73700000000002</v>
      </c>
      <c r="S78">
        <f t="shared" si="10"/>
        <v>22.274000000000001</v>
      </c>
      <c r="T78">
        <f t="shared" si="11"/>
        <v>68.820000000000007</v>
      </c>
      <c r="U78">
        <f t="shared" si="12"/>
        <v>63.362999999999985</v>
      </c>
      <c r="V78">
        <f t="shared" si="13"/>
        <v>63.221000000000004</v>
      </c>
      <c r="W78">
        <f t="shared" si="14"/>
        <v>64.333000000000027</v>
      </c>
      <c r="X78" s="33">
        <v>14.132</v>
      </c>
      <c r="Y78" s="3">
        <v>8.1420000000000012</v>
      </c>
      <c r="Z78" s="3">
        <v>7.7680000000000007</v>
      </c>
      <c r="AA78" s="3">
        <v>7.8369999999999962</v>
      </c>
      <c r="AB78" s="3">
        <v>7.6880000000000024</v>
      </c>
      <c r="AC78" s="3">
        <v>7.6980000000000004</v>
      </c>
      <c r="AD78" s="3">
        <v>7.6850000000000023</v>
      </c>
      <c r="AE78" s="3">
        <v>7.8700000000000054</v>
      </c>
      <c r="AF78" s="3">
        <v>7.8599999999999852</v>
      </c>
      <c r="AG78" s="3">
        <v>7.8930000000000149</v>
      </c>
      <c r="AH78" s="3">
        <v>7.8880000000000052</v>
      </c>
      <c r="AI78" s="3">
        <v>8.0269999999999726</v>
      </c>
      <c r="AJ78" s="3">
        <v>7.9100000000000392</v>
      </c>
      <c r="AK78" s="3">
        <v>7.9189999999999827</v>
      </c>
      <c r="AL78" s="3">
        <v>7.8629999999999853</v>
      </c>
      <c r="AM78" s="3">
        <v>8.0030000000000001</v>
      </c>
      <c r="AN78" s="3">
        <v>7.835000000000008</v>
      </c>
      <c r="AO78" s="3">
        <v>7.8059999999999832</v>
      </c>
      <c r="AP78" s="3">
        <v>7.9410000000000309</v>
      </c>
      <c r="AQ78" s="3">
        <v>7.8509999999999707</v>
      </c>
      <c r="AR78" s="3">
        <v>7.9120000000000061</v>
      </c>
      <c r="AS78" s="3">
        <v>8.0180000000000291</v>
      </c>
      <c r="AT78" s="3">
        <v>7.900999999999982</v>
      </c>
      <c r="AU78" s="3">
        <v>7.9569999999999936</v>
      </c>
      <c r="AV78" s="3">
        <v>8.0830000000000268</v>
      </c>
      <c r="AW78" s="3">
        <v>7.9399999999999693</v>
      </c>
      <c r="AX78" s="3">
        <v>7.9410000000000034</v>
      </c>
      <c r="AY78" s="3">
        <v>7.981000000000023</v>
      </c>
      <c r="AZ78" s="3">
        <v>8.0859999999999843</v>
      </c>
      <c r="BA78" s="3">
        <v>8.2650000000000148</v>
      </c>
      <c r="BB78" s="3">
        <v>7.9629999999999939</v>
      </c>
      <c r="BC78" s="3">
        <v>8.0740000000000123</v>
      </c>
      <c r="BD78" s="83">
        <f t="shared" si="15"/>
        <v>55.440695780732042</v>
      </c>
    </row>
    <row r="79" spans="1:56" ht="15" customHeight="1" thickBot="1" x14ac:dyDescent="0.5">
      <c r="A79" t="s">
        <v>312</v>
      </c>
      <c r="B79">
        <v>2019</v>
      </c>
      <c r="C79" s="9">
        <v>43483</v>
      </c>
      <c r="D79" t="s">
        <v>30</v>
      </c>
      <c r="E79" t="s">
        <v>245</v>
      </c>
      <c r="F79" t="s">
        <v>245</v>
      </c>
      <c r="G79" t="s">
        <v>61</v>
      </c>
      <c r="H79" t="s">
        <v>167</v>
      </c>
      <c r="I79" t="s">
        <v>230</v>
      </c>
      <c r="J79" t="s">
        <v>189</v>
      </c>
      <c r="K79" t="s">
        <v>2025</v>
      </c>
      <c r="L79" s="105">
        <f>(C79-VLOOKUP(H79,Riders!$A$2:$D$3499,4,FALSE))/365</f>
        <v>20.904109589041095</v>
      </c>
      <c r="M79" s="105">
        <f>(C79-VLOOKUP(I79,Riders!$A$2:$D$3499,4,FALSE))/365</f>
        <v>19.506849315068493</v>
      </c>
      <c r="N79" s="105">
        <f>(C79-VLOOKUP(J79,Riders!$A$2:$D$3499,4,FALSE))/365</f>
        <v>21.950684931506849</v>
      </c>
      <c r="O79" s="105">
        <f>(C79-VLOOKUP(K79,Riders!$A$2:$D$3499,4,FALSE))/365</f>
        <v>20.852054794520548</v>
      </c>
      <c r="P79">
        <v>3</v>
      </c>
      <c r="Q79" s="40">
        <f t="shared" si="8"/>
        <v>3.018414351851852E-3</v>
      </c>
      <c r="R79" s="86">
        <f t="shared" si="9"/>
        <v>260.791</v>
      </c>
      <c r="S79">
        <f t="shared" si="10"/>
        <v>22.693999999999999</v>
      </c>
      <c r="T79">
        <f t="shared" si="11"/>
        <v>68.977000000000004</v>
      </c>
      <c r="U79">
        <f t="shared" si="12"/>
        <v>63.290999999999997</v>
      </c>
      <c r="V79">
        <f t="shared" si="13"/>
        <v>63.296999999999969</v>
      </c>
      <c r="W79">
        <f t="shared" si="14"/>
        <v>65.226000000000028</v>
      </c>
      <c r="X79" s="33">
        <v>14.417999999999999</v>
      </c>
      <c r="Y79" s="3">
        <v>8.2759999999999998</v>
      </c>
      <c r="Z79" s="3">
        <v>7.8390000000000022</v>
      </c>
      <c r="AA79" s="3">
        <v>7.8189999999999964</v>
      </c>
      <c r="AB79" s="3">
        <v>7.6600000000000037</v>
      </c>
      <c r="AC79" s="3">
        <v>7.6219999999999999</v>
      </c>
      <c r="AD79" s="3">
        <v>7.6880000000000086</v>
      </c>
      <c r="AE79" s="3">
        <v>7.654999999999994</v>
      </c>
      <c r="AF79" s="3">
        <v>7.7669999999999959</v>
      </c>
      <c r="AG79" s="3">
        <v>7.8940000000000046</v>
      </c>
      <c r="AH79" s="3">
        <v>7.9759999999999991</v>
      </c>
      <c r="AI79" s="3">
        <v>7.8869999999999996</v>
      </c>
      <c r="AJ79" s="3">
        <v>7.8610000000000042</v>
      </c>
      <c r="AK79" s="3">
        <v>7.9789999999999992</v>
      </c>
      <c r="AL79" s="3">
        <v>7.8889999999999958</v>
      </c>
      <c r="AM79" s="3">
        <v>8.0379999999999967</v>
      </c>
      <c r="AN79" s="3">
        <v>7.8569999999999993</v>
      </c>
      <c r="AO79" s="3">
        <v>7.8199999999999932</v>
      </c>
      <c r="AP79" s="3">
        <v>7.9260000000000161</v>
      </c>
      <c r="AQ79" s="3">
        <v>7.8669999999999902</v>
      </c>
      <c r="AR79" s="3">
        <v>7.9110000000000014</v>
      </c>
      <c r="AS79" s="3">
        <v>7.8789999999999907</v>
      </c>
      <c r="AT79" s="3">
        <v>8.0290000000000248</v>
      </c>
      <c r="AU79" s="3">
        <v>8.0079999999999529</v>
      </c>
      <c r="AV79" s="3">
        <v>8.2510000000000332</v>
      </c>
      <c r="AW79" s="3">
        <v>8.2630000000000052</v>
      </c>
      <c r="AX79" s="3">
        <v>8.103999999999985</v>
      </c>
      <c r="AY79" s="3">
        <v>8.0869999999999891</v>
      </c>
      <c r="AZ79" s="3">
        <v>8.1970000000000312</v>
      </c>
      <c r="BA79" s="3">
        <v>8.0479999999999734</v>
      </c>
      <c r="BB79" s="3">
        <v>8.085000000000008</v>
      </c>
      <c r="BC79" s="3">
        <v>8.1910000000000025</v>
      </c>
      <c r="BD79" s="83">
        <f t="shared" si="15"/>
        <v>55.216629408223447</v>
      </c>
    </row>
    <row r="80" spans="1:56" ht="15" customHeight="1" thickBot="1" x14ac:dyDescent="0.5">
      <c r="A80" t="s">
        <v>312</v>
      </c>
      <c r="B80">
        <v>2019</v>
      </c>
      <c r="C80" s="9">
        <v>43483</v>
      </c>
      <c r="D80" t="s">
        <v>30</v>
      </c>
      <c r="E80" t="s">
        <v>245</v>
      </c>
      <c r="F80" t="s">
        <v>245</v>
      </c>
      <c r="G80" t="s">
        <v>46</v>
      </c>
      <c r="H80" t="s">
        <v>2054</v>
      </c>
      <c r="I80" t="s">
        <v>193</v>
      </c>
      <c r="J80" t="s">
        <v>107</v>
      </c>
      <c r="K80" t="s">
        <v>2053</v>
      </c>
      <c r="L80" s="105">
        <f>(C80-VLOOKUP(H80,Riders!$A$2:$D$3499,4,FALSE))/365</f>
        <v>32.802739726027397</v>
      </c>
      <c r="M80" s="105">
        <f>(C80-VLOOKUP(I80,Riders!$A$2:$D$3499,4,FALSE))/365</f>
        <v>23.205479452054796</v>
      </c>
      <c r="N80" s="105">
        <f>(C80-VLOOKUP(J80,Riders!$A$2:$D$3499,4,FALSE))/365</f>
        <v>18.38082191780822</v>
      </c>
      <c r="O80" s="105">
        <f>(C80-VLOOKUP(K80,Riders!$A$2:$D$3499,4,FALSE))/365</f>
        <v>26.230136986301371</v>
      </c>
      <c r="P80">
        <v>4</v>
      </c>
      <c r="Q80" s="40">
        <f t="shared" si="8"/>
        <v>3.156990740740741E-3</v>
      </c>
      <c r="R80" s="86">
        <f t="shared" si="9"/>
        <v>272.76400000000001</v>
      </c>
      <c r="S80">
        <f t="shared" si="10"/>
        <v>23.35</v>
      </c>
      <c r="T80">
        <f t="shared" si="11"/>
        <v>72.664000000000001</v>
      </c>
      <c r="U80">
        <f t="shared" si="12"/>
        <v>66.762999999999991</v>
      </c>
      <c r="V80">
        <f t="shared" si="13"/>
        <v>67.304000000000002</v>
      </c>
      <c r="W80">
        <f t="shared" si="14"/>
        <v>66.033000000000015</v>
      </c>
      <c r="X80" s="33">
        <v>14.577</v>
      </c>
      <c r="Y80" s="3">
        <v>8.7730000000000015</v>
      </c>
      <c r="Z80" s="3">
        <v>8.504999999999999</v>
      </c>
      <c r="AA80" s="3">
        <v>8.1990000000000016</v>
      </c>
      <c r="AB80" s="3">
        <v>8.2579999999999956</v>
      </c>
      <c r="AC80" s="3">
        <v>8.0680000000000049</v>
      </c>
      <c r="AD80" s="3">
        <v>8.2040000000000006</v>
      </c>
      <c r="AE80" s="3">
        <v>8.0799999999999983</v>
      </c>
      <c r="AF80" s="3">
        <v>8.2450000000000045</v>
      </c>
      <c r="AG80" s="3">
        <v>8.2469999999999857</v>
      </c>
      <c r="AH80" s="3">
        <v>8.4839999999999947</v>
      </c>
      <c r="AI80" s="3">
        <v>8.285000000000025</v>
      </c>
      <c r="AJ80" s="3">
        <v>8.4199999999999875</v>
      </c>
      <c r="AK80" s="3">
        <v>8.3269999999999982</v>
      </c>
      <c r="AL80" s="3">
        <v>8.4430000000000121</v>
      </c>
      <c r="AM80" s="3">
        <v>8.3119999999999834</v>
      </c>
      <c r="AN80" s="3">
        <v>8.4310000000000116</v>
      </c>
      <c r="AO80" s="3">
        <v>8.507000000000005</v>
      </c>
      <c r="AP80" s="3">
        <v>8.6560000000000059</v>
      </c>
      <c r="AQ80" s="3">
        <v>8.3319999999999652</v>
      </c>
      <c r="AR80" s="3">
        <v>8.4639999999999986</v>
      </c>
      <c r="AS80" s="3">
        <v>8.2830000000000155</v>
      </c>
      <c r="AT80" s="3">
        <v>8.2469999999999857</v>
      </c>
      <c r="AU80" s="3">
        <v>8.3840000000000146</v>
      </c>
      <c r="AV80" s="3">
        <v>8.2290000000000134</v>
      </c>
      <c r="AW80" s="3">
        <v>8.188999999999993</v>
      </c>
      <c r="AX80" s="3">
        <v>8.1459999999999582</v>
      </c>
      <c r="AY80" s="3">
        <v>8.3560000000000514</v>
      </c>
      <c r="AZ80" s="3">
        <v>8.2899999999999352</v>
      </c>
      <c r="BA80" s="3">
        <v>8.5270000000000721</v>
      </c>
      <c r="BB80" s="3">
        <v>8.1689999999999827</v>
      </c>
      <c r="BC80" s="3">
        <v>8.1270000000000095</v>
      </c>
      <c r="BD80" s="83">
        <f t="shared" si="15"/>
        <v>52.792890557404931</v>
      </c>
    </row>
    <row r="81" spans="1:56" ht="15" customHeight="1" thickBot="1" x14ac:dyDescent="0.5">
      <c r="A81" t="s">
        <v>312</v>
      </c>
      <c r="B81">
        <v>2019</v>
      </c>
      <c r="C81" s="9">
        <v>43483</v>
      </c>
      <c r="D81" t="s">
        <v>30</v>
      </c>
      <c r="E81" t="s">
        <v>245</v>
      </c>
      <c r="F81" t="s">
        <v>245</v>
      </c>
      <c r="G81" t="s">
        <v>313</v>
      </c>
      <c r="H81" t="s">
        <v>446</v>
      </c>
      <c r="I81" t="s">
        <v>2070</v>
      </c>
      <c r="J81" t="s">
        <v>272</v>
      </c>
      <c r="K81" t="s">
        <v>124</v>
      </c>
      <c r="L81" s="105">
        <f>(C81-VLOOKUP(H81,Riders!$A$2:$D$3499,4,FALSE))/365</f>
        <v>19.063013698630137</v>
      </c>
      <c r="M81" s="105">
        <f>(C81-VLOOKUP(I81,Riders!$A$2:$D$3499,4,FALSE))/365</f>
        <v>29.769863013698629</v>
      </c>
      <c r="N81" s="105">
        <f>(C81-VLOOKUP(J81,Riders!$A$2:$D$3499,4,FALSE))/365</f>
        <v>22.263013698630136</v>
      </c>
      <c r="O81" s="105">
        <f>(C81-VLOOKUP(K81,Riders!$A$2:$D$3499,4,FALSE))/365</f>
        <v>19.915068493150685</v>
      </c>
      <c r="P81">
        <v>5</v>
      </c>
      <c r="Q81" s="40">
        <f t="shared" si="8"/>
        <v>3.1791666666666669E-3</v>
      </c>
      <c r="R81" s="86">
        <f t="shared" si="9"/>
        <v>274.68</v>
      </c>
      <c r="S81">
        <f t="shared" si="10"/>
        <v>23.062000000000001</v>
      </c>
      <c r="T81">
        <f t="shared" si="11"/>
        <v>73.134999999999991</v>
      </c>
      <c r="U81">
        <f t="shared" si="12"/>
        <v>66.605999999999995</v>
      </c>
      <c r="V81">
        <f t="shared" si="13"/>
        <v>66.924000000000007</v>
      </c>
      <c r="W81">
        <f t="shared" si="14"/>
        <v>68.015000000000015</v>
      </c>
      <c r="X81" s="33">
        <v>14.513</v>
      </c>
      <c r="Y81" s="3">
        <v>8.5490000000000013</v>
      </c>
      <c r="Z81" s="3">
        <v>8.3049999999999997</v>
      </c>
      <c r="AA81" s="3">
        <v>8.4610000000000021</v>
      </c>
      <c r="AB81" s="3">
        <v>8.3469999999999942</v>
      </c>
      <c r="AC81" s="3">
        <v>8.3960000000000008</v>
      </c>
      <c r="AD81" s="3">
        <v>8.2830000000000013</v>
      </c>
      <c r="AE81" s="3">
        <v>8.2809999999999917</v>
      </c>
      <c r="AF81" s="3">
        <v>8.4489999999999981</v>
      </c>
      <c r="AG81" s="3">
        <v>8.2750000000000199</v>
      </c>
      <c r="AH81" s="3">
        <v>8.1979999999999791</v>
      </c>
      <c r="AI81" s="3">
        <v>8.1850000000000023</v>
      </c>
      <c r="AJ81" s="3">
        <v>8.4270000000000067</v>
      </c>
      <c r="AK81" s="3">
        <v>8.3710000000000093</v>
      </c>
      <c r="AL81" s="3">
        <v>8.4479999999999933</v>
      </c>
      <c r="AM81" s="3">
        <v>8.2529999999999859</v>
      </c>
      <c r="AN81" s="3">
        <v>8.2140000000000271</v>
      </c>
      <c r="AO81" s="3">
        <v>8.2999999999999829</v>
      </c>
      <c r="AP81" s="3">
        <v>8.2119999999999891</v>
      </c>
      <c r="AQ81" s="3">
        <v>8.2350000000000136</v>
      </c>
      <c r="AR81" s="3">
        <v>8.4809999999999945</v>
      </c>
      <c r="AS81" s="3">
        <v>8.4029999999999916</v>
      </c>
      <c r="AT81" s="3">
        <v>8.4610000000000127</v>
      </c>
      <c r="AU81" s="3">
        <v>8.617999999999995</v>
      </c>
      <c r="AV81" s="3">
        <v>8.6970000000000312</v>
      </c>
      <c r="AW81" s="3">
        <v>8.813999999999993</v>
      </c>
      <c r="AX81" s="3">
        <v>8.561000000000007</v>
      </c>
      <c r="AY81" s="3">
        <v>8.5699999999999932</v>
      </c>
      <c r="AZ81" s="3">
        <v>8.3559999999999661</v>
      </c>
      <c r="BA81" s="3">
        <v>8.2140000000000271</v>
      </c>
      <c r="BB81" s="3">
        <v>8.3129999999999882</v>
      </c>
      <c r="BC81" s="3">
        <v>8.4900000000000091</v>
      </c>
      <c r="BD81" s="83">
        <f t="shared" si="15"/>
        <v>52.424639580602879</v>
      </c>
    </row>
    <row r="82" spans="1:56" ht="15" customHeight="1" thickBot="1" x14ac:dyDescent="0.5">
      <c r="A82" t="s">
        <v>312</v>
      </c>
      <c r="B82">
        <v>2019</v>
      </c>
      <c r="C82" s="9">
        <v>43483</v>
      </c>
      <c r="D82" t="s">
        <v>30</v>
      </c>
      <c r="E82" t="s">
        <v>245</v>
      </c>
      <c r="F82" t="s">
        <v>245</v>
      </c>
      <c r="G82" t="s">
        <v>143</v>
      </c>
      <c r="H82" t="s">
        <v>196</v>
      </c>
      <c r="I82" t="s">
        <v>292</v>
      </c>
      <c r="J82" t="s">
        <v>310</v>
      </c>
      <c r="K82" t="s">
        <v>291</v>
      </c>
      <c r="L82" s="105">
        <f>(C82-VLOOKUP(H82,Riders!$A$2:$D$3499,4,FALSE))/365</f>
        <v>24.715068493150685</v>
      </c>
      <c r="M82" s="105">
        <f>(C82-VLOOKUP(I82,Riders!$A$2:$D$3499,4,FALSE))/365</f>
        <v>30.32054794520548</v>
      </c>
      <c r="N82" s="105">
        <f>(C82-VLOOKUP(J82,Riders!$A$2:$D$3499,4,FALSE))/365</f>
        <v>21.367123287671234</v>
      </c>
      <c r="O82" s="105">
        <f>(C82-VLOOKUP(K82,Riders!$A$2:$D$3499,4,FALSE))/365</f>
        <v>26.983561643835618</v>
      </c>
      <c r="P82">
        <v>6</v>
      </c>
      <c r="Q82" s="40">
        <f t="shared" si="8"/>
        <v>3.1870370370370364E-3</v>
      </c>
      <c r="R82" s="86">
        <f t="shared" si="9"/>
        <v>275.35999999999996</v>
      </c>
      <c r="S82">
        <f t="shared" si="10"/>
        <v>22.532</v>
      </c>
      <c r="T82">
        <f t="shared" si="11"/>
        <v>72.256</v>
      </c>
      <c r="U82">
        <f t="shared" si="12"/>
        <v>66.809000000000026</v>
      </c>
      <c r="V82">
        <f t="shared" si="13"/>
        <v>67.764999999999958</v>
      </c>
      <c r="W82">
        <f t="shared" si="14"/>
        <v>68.529999999999973</v>
      </c>
      <c r="X82" s="33">
        <v>14.292999999999999</v>
      </c>
      <c r="Y82" s="3">
        <v>8.2390000000000008</v>
      </c>
      <c r="Z82" s="3">
        <v>8.3060000000000009</v>
      </c>
      <c r="AA82" s="3">
        <v>8.1559999999999988</v>
      </c>
      <c r="AB82" s="3">
        <v>8.3939999999999984</v>
      </c>
      <c r="AC82" s="3">
        <v>8.3019999999999996</v>
      </c>
      <c r="AD82" s="3">
        <v>8.3530000000000086</v>
      </c>
      <c r="AE82" s="3">
        <v>8.2129999999999939</v>
      </c>
      <c r="AF82" s="3">
        <v>8.3460000000000036</v>
      </c>
      <c r="AG82" s="3">
        <v>8.3610000000000042</v>
      </c>
      <c r="AH82" s="3">
        <v>8.5099999999999909</v>
      </c>
      <c r="AI82" s="3">
        <v>8.3340000000000032</v>
      </c>
      <c r="AJ82" s="3">
        <v>8.4429999999999836</v>
      </c>
      <c r="AK82" s="3">
        <v>8.2720000000000198</v>
      </c>
      <c r="AL82" s="3">
        <v>8.2999999999999972</v>
      </c>
      <c r="AM82" s="3">
        <v>8.2430000000000234</v>
      </c>
      <c r="AN82" s="3">
        <v>8.3719999999999573</v>
      </c>
      <c r="AO82" s="3">
        <v>8.4699999999999704</v>
      </c>
      <c r="AP82" s="3">
        <v>8.6070000000000277</v>
      </c>
      <c r="AQ82" s="3">
        <v>8.4000000000000057</v>
      </c>
      <c r="AR82" s="3">
        <v>8.4410000000000025</v>
      </c>
      <c r="AS82" s="3">
        <v>8.6289999999999907</v>
      </c>
      <c r="AT82" s="3">
        <v>8.3050000000000068</v>
      </c>
      <c r="AU82" s="3">
        <v>8.5409999999999968</v>
      </c>
      <c r="AV82" s="3">
        <v>8.353999999999985</v>
      </c>
      <c r="AW82" s="3">
        <v>8.4000000000000341</v>
      </c>
      <c r="AX82" s="3">
        <v>8.5309999999999775</v>
      </c>
      <c r="AY82" s="3">
        <v>8.6330000000000098</v>
      </c>
      <c r="AZ82" s="3">
        <v>8.8120000000000402</v>
      </c>
      <c r="BA82" s="3">
        <v>8.5229999999999393</v>
      </c>
      <c r="BB82" s="3">
        <v>8.5800000000000409</v>
      </c>
      <c r="BC82" s="3">
        <v>8.6969999999999459</v>
      </c>
      <c r="BD82" s="83">
        <f t="shared" si="15"/>
        <v>52.295177222545043</v>
      </c>
    </row>
    <row r="83" spans="1:56" ht="15" customHeight="1" thickBot="1" x14ac:dyDescent="0.5">
      <c r="A83" t="s">
        <v>312</v>
      </c>
      <c r="B83">
        <v>2019</v>
      </c>
      <c r="C83" s="9">
        <v>43483</v>
      </c>
      <c r="D83" t="s">
        <v>30</v>
      </c>
      <c r="E83" t="s">
        <v>245</v>
      </c>
      <c r="F83" t="s">
        <v>245</v>
      </c>
      <c r="G83" t="s">
        <v>49</v>
      </c>
      <c r="H83" t="s">
        <v>220</v>
      </c>
      <c r="I83" t="s">
        <v>2034</v>
      </c>
      <c r="J83" t="s">
        <v>276</v>
      </c>
      <c r="K83" t="s">
        <v>308</v>
      </c>
      <c r="L83" s="105">
        <f>(C83-VLOOKUP(H83,Riders!$A$2:$D$3499,4,FALSE))/365</f>
        <v>21.509589041095889</v>
      </c>
      <c r="M83" s="105">
        <f>(C83-VLOOKUP(I83,Riders!$A$2:$D$3499,4,FALSE))/365</f>
        <v>21.605479452054794</v>
      </c>
      <c r="N83" s="105">
        <f>(C83-VLOOKUP(J83,Riders!$A$2:$D$3499,4,FALSE))/365</f>
        <v>26.046575342465754</v>
      </c>
      <c r="O83" s="105">
        <f>(C83-VLOOKUP(K83,Riders!$A$2:$D$3499,4,FALSE))/365</f>
        <v>21.953424657534246</v>
      </c>
      <c r="P83">
        <v>7</v>
      </c>
      <c r="Q83" s="40">
        <f t="shared" si="8"/>
        <v>3.190231481481481E-3</v>
      </c>
      <c r="R83" s="86">
        <f t="shared" si="9"/>
        <v>275.63599999999997</v>
      </c>
      <c r="S83">
        <f t="shared" si="10"/>
        <v>22.920999999999999</v>
      </c>
      <c r="T83">
        <f t="shared" si="11"/>
        <v>71.968000000000004</v>
      </c>
      <c r="U83">
        <f t="shared" si="12"/>
        <v>66.429999999999964</v>
      </c>
      <c r="V83">
        <f t="shared" si="13"/>
        <v>68.106000000000023</v>
      </c>
      <c r="W83">
        <f t="shared" si="14"/>
        <v>69.131999999999977</v>
      </c>
      <c r="X83" s="33">
        <v>14.416</v>
      </c>
      <c r="Y83" s="3">
        <v>8.504999999999999</v>
      </c>
      <c r="Z83" s="3">
        <v>8.0620000000000012</v>
      </c>
      <c r="AA83" s="3">
        <v>8.1179999999999986</v>
      </c>
      <c r="AB83" s="3">
        <v>8.097999999999999</v>
      </c>
      <c r="AC83" s="3">
        <v>8.338000000000001</v>
      </c>
      <c r="AD83" s="3">
        <v>8.2250000000000014</v>
      </c>
      <c r="AE83" s="3">
        <v>8.2060000000000031</v>
      </c>
      <c r="AF83" s="3">
        <v>8.2979999999999876</v>
      </c>
      <c r="AG83" s="3">
        <v>8.2729999999999961</v>
      </c>
      <c r="AH83" s="3">
        <v>8.2690000000000055</v>
      </c>
      <c r="AI83" s="3">
        <v>8.4240000000000066</v>
      </c>
      <c r="AJ83" s="3">
        <v>8.291000000000011</v>
      </c>
      <c r="AK83" s="3">
        <v>8.4620000000000033</v>
      </c>
      <c r="AL83" s="3">
        <v>8.2199999999999989</v>
      </c>
      <c r="AM83" s="3">
        <v>8.1929999999999552</v>
      </c>
      <c r="AN83" s="3">
        <v>8.3220000000000312</v>
      </c>
      <c r="AO83" s="3">
        <v>8.2120000000000175</v>
      </c>
      <c r="AP83" s="3">
        <v>8.2399999999999523</v>
      </c>
      <c r="AQ83" s="3">
        <v>8.4350000000000023</v>
      </c>
      <c r="AR83" s="3">
        <v>8.5660000000000309</v>
      </c>
      <c r="AS83" s="3">
        <v>8.9039999999999964</v>
      </c>
      <c r="AT83" s="3">
        <v>8.9499999999999886</v>
      </c>
      <c r="AU83" s="3">
        <v>8.4770000000000039</v>
      </c>
      <c r="AV83" s="3">
        <v>8.311000000000007</v>
      </c>
      <c r="AW83" s="3">
        <v>8.5010000000000048</v>
      </c>
      <c r="AX83" s="3">
        <v>8.3859999999999673</v>
      </c>
      <c r="AY83" s="3">
        <v>8.4310000000000116</v>
      </c>
      <c r="AZ83" s="3">
        <v>8.8280000000000314</v>
      </c>
      <c r="BA83" s="3">
        <v>8.9999999999999432</v>
      </c>
      <c r="BB83" s="3">
        <v>8.9290000000000305</v>
      </c>
      <c r="BC83" s="3">
        <v>8.7459999999999809</v>
      </c>
      <c r="BD83" s="83">
        <f t="shared" si="15"/>
        <v>52.242812985241414</v>
      </c>
    </row>
    <row r="84" spans="1:56" ht="15" customHeight="1" thickBot="1" x14ac:dyDescent="0.5">
      <c r="A84" t="s">
        <v>312</v>
      </c>
      <c r="B84">
        <v>2019</v>
      </c>
      <c r="C84" s="9">
        <v>43483</v>
      </c>
      <c r="D84" t="s">
        <v>30</v>
      </c>
      <c r="E84" t="s">
        <v>245</v>
      </c>
      <c r="F84" t="s">
        <v>245</v>
      </c>
      <c r="G84" t="s">
        <v>43</v>
      </c>
      <c r="H84" t="s">
        <v>2042</v>
      </c>
      <c r="I84" t="s">
        <v>209</v>
      </c>
      <c r="J84" t="s">
        <v>2071</v>
      </c>
      <c r="K84" t="s">
        <v>2055</v>
      </c>
      <c r="L84" s="105">
        <f>(C84-VLOOKUP(H84,Riders!$A$2:$D$3499,4,FALSE))/365</f>
        <v>22.391780821917809</v>
      </c>
      <c r="M84" s="105">
        <f>(C84-VLOOKUP(I84,Riders!$A$2:$D$3499,4,FALSE))/365</f>
        <v>24.802739726027397</v>
      </c>
      <c r="N84" s="105">
        <f>(C84-VLOOKUP(J84,Riders!$A$2:$D$3499,4,FALSE))/365</f>
        <v>22.786301369863015</v>
      </c>
      <c r="O84" s="105">
        <f>(C84-VLOOKUP(K84,Riders!$A$2:$D$3499,4,FALSE))/365</f>
        <v>21.989041095890411</v>
      </c>
      <c r="P84">
        <v>8</v>
      </c>
      <c r="Q84" s="40">
        <f t="shared" si="8"/>
        <v>3.2031828703703701E-3</v>
      </c>
      <c r="R84" s="86">
        <f t="shared" si="9"/>
        <v>276.755</v>
      </c>
      <c r="S84">
        <f t="shared" si="10"/>
        <v>22.783999999999999</v>
      </c>
      <c r="T84">
        <f t="shared" si="11"/>
        <v>72.464999999999989</v>
      </c>
      <c r="U84">
        <f t="shared" si="12"/>
        <v>67.638000000000019</v>
      </c>
      <c r="V84">
        <f t="shared" si="13"/>
        <v>68.117999999999995</v>
      </c>
      <c r="W84">
        <f t="shared" si="14"/>
        <v>68.533999999999992</v>
      </c>
      <c r="X84" s="33">
        <v>14.311</v>
      </c>
      <c r="Y84" s="3">
        <v>8.472999999999999</v>
      </c>
      <c r="Z84" s="3">
        <v>8.3790000000000013</v>
      </c>
      <c r="AA84" s="3">
        <v>8.3150000000000013</v>
      </c>
      <c r="AB84" s="3">
        <v>8.4469999999999956</v>
      </c>
      <c r="AC84" s="3">
        <v>8.1910000000000025</v>
      </c>
      <c r="AD84" s="3">
        <v>8.0960000000000036</v>
      </c>
      <c r="AE84" s="3">
        <v>8.2529999999999859</v>
      </c>
      <c r="AF84" s="3">
        <v>8.3180000000000121</v>
      </c>
      <c r="AG84" s="3">
        <v>8.5679999999999978</v>
      </c>
      <c r="AH84" s="3">
        <v>8.4489999999999839</v>
      </c>
      <c r="AI84" s="3">
        <v>8.5680000000000263</v>
      </c>
      <c r="AJ84" s="3">
        <v>8.3370000000000033</v>
      </c>
      <c r="AK84" s="3">
        <v>8.5089999999999861</v>
      </c>
      <c r="AL84" s="3">
        <v>8.421999999999997</v>
      </c>
      <c r="AM84" s="3">
        <v>8.467000000000013</v>
      </c>
      <c r="AN84" s="3">
        <v>8.5569999999999879</v>
      </c>
      <c r="AO84" s="3">
        <v>8.3719999999999857</v>
      </c>
      <c r="AP84" s="3">
        <v>8.5229999999999961</v>
      </c>
      <c r="AQ84" s="3">
        <v>8.4819999999999993</v>
      </c>
      <c r="AR84" s="3">
        <v>8.5720000000000312</v>
      </c>
      <c r="AS84" s="3">
        <v>8.5009999999999764</v>
      </c>
      <c r="AT84" s="3">
        <v>8.6270000000000095</v>
      </c>
      <c r="AU84" s="3">
        <v>8.4840000000000089</v>
      </c>
      <c r="AV84" s="3">
        <v>8.5040000000000191</v>
      </c>
      <c r="AW84" s="3">
        <v>8.714999999999975</v>
      </c>
      <c r="AX84" s="3">
        <v>8.4849999999999568</v>
      </c>
      <c r="AY84" s="3">
        <v>8.5320000000000107</v>
      </c>
      <c r="AZ84" s="3">
        <v>8.7040000000000077</v>
      </c>
      <c r="BA84" s="3">
        <v>8.4890000000000043</v>
      </c>
      <c r="BB84" s="3">
        <v>8.6100000000000136</v>
      </c>
      <c r="BC84" s="3">
        <v>8.4950000000000045</v>
      </c>
      <c r="BD84" s="83">
        <f t="shared" si="15"/>
        <v>52.031580278585757</v>
      </c>
    </row>
    <row r="85" spans="1:56" ht="15" customHeight="1" thickBot="1" x14ac:dyDescent="0.5">
      <c r="A85" t="s">
        <v>312</v>
      </c>
      <c r="B85">
        <v>2019</v>
      </c>
      <c r="C85" s="9">
        <v>43483</v>
      </c>
      <c r="D85" t="s">
        <v>30</v>
      </c>
      <c r="E85" t="s">
        <v>1943</v>
      </c>
      <c r="F85">
        <v>1</v>
      </c>
      <c r="G85" t="s">
        <v>49</v>
      </c>
      <c r="H85" t="s">
        <v>220</v>
      </c>
      <c r="I85" t="s">
        <v>2034</v>
      </c>
      <c r="J85" t="s">
        <v>276</v>
      </c>
      <c r="K85" t="s">
        <v>308</v>
      </c>
      <c r="L85" s="105">
        <f>(C85-VLOOKUP(H85,Riders!$A$2:$D$3499,4,FALSE))/365</f>
        <v>21.509589041095889</v>
      </c>
      <c r="M85" s="105">
        <f>(C85-VLOOKUP(I85,Riders!$A$2:$D$3499,4,FALSE))/365</f>
        <v>21.605479452054794</v>
      </c>
      <c r="N85" s="105">
        <f>(C85-VLOOKUP(J85,Riders!$A$2:$D$3499,4,FALSE))/365</f>
        <v>26.046575342465754</v>
      </c>
      <c r="O85" s="105">
        <f>(C85-VLOOKUP(K85,Riders!$A$2:$D$3499,4,FALSE))/365</f>
        <v>21.953424657534246</v>
      </c>
      <c r="P85">
        <v>1</v>
      </c>
      <c r="Q85" s="40">
        <f t="shared" si="8"/>
        <v>3.0877199074074075E-3</v>
      </c>
      <c r="R85" s="86">
        <f t="shared" si="9"/>
        <v>266.779</v>
      </c>
      <c r="S85">
        <f t="shared" si="10"/>
        <v>22.978000000000002</v>
      </c>
      <c r="T85">
        <f t="shared" si="11"/>
        <v>71.541000000000011</v>
      </c>
      <c r="U85">
        <f t="shared" si="12"/>
        <v>64.485999999999947</v>
      </c>
      <c r="V85">
        <f t="shared" si="13"/>
        <v>66.385000000000048</v>
      </c>
      <c r="W85">
        <f t="shared" si="14"/>
        <v>64.36699999999999</v>
      </c>
      <c r="X85" s="33">
        <v>14.467000000000001</v>
      </c>
      <c r="Y85" s="3">
        <v>8.511000000000001</v>
      </c>
      <c r="Z85" s="3">
        <v>8.1849999999999987</v>
      </c>
      <c r="AA85" s="3">
        <v>8.208000000000002</v>
      </c>
      <c r="AB85" s="3">
        <v>8.0409999999999968</v>
      </c>
      <c r="AC85" s="3">
        <v>8.027000000000001</v>
      </c>
      <c r="AD85" s="3">
        <v>8.0419999999999945</v>
      </c>
      <c r="AE85" s="3">
        <v>8.0600000000000165</v>
      </c>
      <c r="AF85" s="3">
        <v>8.1959999999999837</v>
      </c>
      <c r="AG85" s="3">
        <v>8.0650000000000119</v>
      </c>
      <c r="AH85" s="3">
        <v>8.0989999999999753</v>
      </c>
      <c r="AI85" s="3">
        <v>8.1450000000000102</v>
      </c>
      <c r="AJ85" s="3">
        <v>8.1250000000000142</v>
      </c>
      <c r="AK85" s="3">
        <v>7.9379999999999882</v>
      </c>
      <c r="AL85" s="3">
        <v>7.9700000000000406</v>
      </c>
      <c r="AM85" s="3">
        <v>7.9479999999999222</v>
      </c>
      <c r="AN85" s="3">
        <v>8.1670000000000584</v>
      </c>
      <c r="AO85" s="3">
        <v>8.1129999999999995</v>
      </c>
      <c r="AP85" s="3">
        <v>8.214999999999975</v>
      </c>
      <c r="AQ85" s="3">
        <v>8.3840000000000146</v>
      </c>
      <c r="AR85" s="3">
        <v>8.3709999999999809</v>
      </c>
      <c r="AS85" s="3">
        <v>8.4080000000000155</v>
      </c>
      <c r="AT85" s="3">
        <v>8.4570000000000221</v>
      </c>
      <c r="AU85" s="3">
        <v>8.2699999999999818</v>
      </c>
      <c r="AV85" s="3">
        <v>8.0349999999999966</v>
      </c>
      <c r="AW85" s="3">
        <v>7.9120000000000061</v>
      </c>
      <c r="AX85" s="3">
        <v>7.9509999999999934</v>
      </c>
      <c r="AY85" s="3">
        <v>7.8409999999999798</v>
      </c>
      <c r="AZ85" s="3">
        <v>7.8340000000000032</v>
      </c>
      <c r="BA85" s="3">
        <v>8.0580000000000211</v>
      </c>
      <c r="BB85" s="3">
        <v>8.3439999999999941</v>
      </c>
      <c r="BC85" s="3">
        <v>8.3919999999999959</v>
      </c>
      <c r="BD85" s="83">
        <f t="shared" si="15"/>
        <v>53.977262078349497</v>
      </c>
    </row>
    <row r="86" spans="1:56" ht="15" customHeight="1" thickBot="1" x14ac:dyDescent="0.5">
      <c r="A86" t="s">
        <v>312</v>
      </c>
      <c r="B86">
        <v>2019</v>
      </c>
      <c r="C86" s="9">
        <v>43483</v>
      </c>
      <c r="D86" t="s">
        <v>30</v>
      </c>
      <c r="E86" t="s">
        <v>1943</v>
      </c>
      <c r="F86">
        <v>1</v>
      </c>
      <c r="G86" t="s">
        <v>143</v>
      </c>
      <c r="H86" t="s">
        <v>196</v>
      </c>
      <c r="I86" t="s">
        <v>292</v>
      </c>
      <c r="J86" t="s">
        <v>310</v>
      </c>
      <c r="K86" t="s">
        <v>291</v>
      </c>
      <c r="L86" s="105">
        <f>(C86-VLOOKUP(H86,Riders!$A$2:$D$3499,4,FALSE))/365</f>
        <v>24.715068493150685</v>
      </c>
      <c r="M86" s="105">
        <f>(C86-VLOOKUP(I86,Riders!$A$2:$D$3499,4,FALSE))/365</f>
        <v>30.32054794520548</v>
      </c>
      <c r="N86" s="105">
        <f>(C86-VLOOKUP(J86,Riders!$A$2:$D$3499,4,FALSE))/365</f>
        <v>21.367123287671234</v>
      </c>
      <c r="O86" s="105">
        <f>(C86-VLOOKUP(K86,Riders!$A$2:$D$3499,4,FALSE))/365</f>
        <v>26.983561643835618</v>
      </c>
      <c r="P86">
        <v>2</v>
      </c>
      <c r="Q86" s="40">
        <f t="shared" si="8"/>
        <v>3.164224537037037E-3</v>
      </c>
      <c r="R86" s="86">
        <f t="shared" si="9"/>
        <v>273.38900000000001</v>
      </c>
      <c r="S86">
        <f t="shared" si="10"/>
        <v>23.152999999999999</v>
      </c>
      <c r="T86">
        <f t="shared" si="11"/>
        <v>72.524999999999991</v>
      </c>
      <c r="U86">
        <f t="shared" si="12"/>
        <v>66.132000000000019</v>
      </c>
      <c r="V86">
        <f t="shared" si="13"/>
        <v>66.810999999999979</v>
      </c>
      <c r="W86">
        <f t="shared" si="14"/>
        <v>67.921000000000021</v>
      </c>
      <c r="X86" s="33">
        <v>14.507</v>
      </c>
      <c r="Y86" s="3">
        <v>8.645999999999999</v>
      </c>
      <c r="Z86" s="3">
        <v>8.3870000000000005</v>
      </c>
      <c r="AA86" s="3">
        <v>8.161999999999999</v>
      </c>
      <c r="AB86" s="3">
        <v>8.2749999999999986</v>
      </c>
      <c r="AC86" s="3">
        <v>8.1650000000000063</v>
      </c>
      <c r="AD86" s="3">
        <v>8.2630000000000123</v>
      </c>
      <c r="AE86" s="3">
        <v>8.1199999999999761</v>
      </c>
      <c r="AF86" s="3">
        <v>8.3010000000000019</v>
      </c>
      <c r="AG86" s="3">
        <v>8.2590000000000003</v>
      </c>
      <c r="AH86" s="3">
        <v>8.3300000000000267</v>
      </c>
      <c r="AI86" s="3">
        <v>8.2129999999999797</v>
      </c>
      <c r="AJ86" s="3">
        <v>8.3870000000000147</v>
      </c>
      <c r="AK86" s="3">
        <v>8.187999999999974</v>
      </c>
      <c r="AL86" s="3">
        <v>8.1989999999999981</v>
      </c>
      <c r="AM86" s="3">
        <v>8.2550000000000239</v>
      </c>
      <c r="AN86" s="3">
        <v>8.492999999999995</v>
      </c>
      <c r="AO86" s="3">
        <v>8.3629999999999995</v>
      </c>
      <c r="AP86" s="3">
        <v>8.3919999999999675</v>
      </c>
      <c r="AQ86" s="3">
        <v>8.356000000000023</v>
      </c>
      <c r="AR86" s="3">
        <v>8.5260000000000105</v>
      </c>
      <c r="AS86" s="3">
        <v>8.1949999999999932</v>
      </c>
      <c r="AT86" s="3">
        <v>8.1450000000000102</v>
      </c>
      <c r="AU86" s="3">
        <v>8.3409999999999798</v>
      </c>
      <c r="AV86" s="3">
        <v>8.5730000000000075</v>
      </c>
      <c r="AW86" s="3">
        <v>8.4710000000000321</v>
      </c>
      <c r="AX86" s="3">
        <v>8.6469999999999914</v>
      </c>
      <c r="AY86" s="3">
        <v>8.6599999999999966</v>
      </c>
      <c r="AZ86" s="3">
        <v>8.7879999999999541</v>
      </c>
      <c r="BA86" s="3">
        <v>8.2770000000000437</v>
      </c>
      <c r="BB86" s="3">
        <v>8.1960000000000264</v>
      </c>
      <c r="BC86" s="3">
        <v>8.3089999999999691</v>
      </c>
      <c r="BD86" s="83">
        <f t="shared" si="15"/>
        <v>52.672199686161477</v>
      </c>
    </row>
    <row r="87" spans="1:56" ht="15" customHeight="1" thickBot="1" x14ac:dyDescent="0.5">
      <c r="A87" t="s">
        <v>312</v>
      </c>
      <c r="B87">
        <v>2019</v>
      </c>
      <c r="C87" s="9">
        <v>43483</v>
      </c>
      <c r="D87" t="s">
        <v>30</v>
      </c>
      <c r="E87" t="s">
        <v>1943</v>
      </c>
      <c r="F87">
        <v>2</v>
      </c>
      <c r="G87" t="s">
        <v>313</v>
      </c>
      <c r="H87" t="s">
        <v>446</v>
      </c>
      <c r="I87" t="s">
        <v>2070</v>
      </c>
      <c r="J87" t="s">
        <v>272</v>
      </c>
      <c r="K87" t="s">
        <v>124</v>
      </c>
      <c r="L87" s="105">
        <f>(C87-VLOOKUP(H87,Riders!$A$2:$D$3499,4,FALSE))/365</f>
        <v>19.063013698630137</v>
      </c>
      <c r="M87" s="105">
        <f>(C87-VLOOKUP(I87,Riders!$A$2:$D$3499,4,FALSE))/365</f>
        <v>29.769863013698629</v>
      </c>
      <c r="N87" s="105">
        <f>(C87-VLOOKUP(J87,Riders!$A$2:$D$3499,4,FALSE))/365</f>
        <v>22.263013698630136</v>
      </c>
      <c r="O87" s="105">
        <f>(C87-VLOOKUP(K87,Riders!$A$2:$D$3499,4,FALSE))/365</f>
        <v>19.915068493150685</v>
      </c>
      <c r="P87">
        <v>1</v>
      </c>
      <c r="Q87" s="40">
        <f t="shared" si="8"/>
        <v>3.0175347222222218E-3</v>
      </c>
      <c r="R87" s="86">
        <f t="shared" si="9"/>
        <v>260.71499999999997</v>
      </c>
      <c r="S87">
        <f t="shared" si="10"/>
        <v>22.477</v>
      </c>
      <c r="T87">
        <f t="shared" si="11"/>
        <v>69.704999999999998</v>
      </c>
      <c r="U87">
        <f t="shared" si="12"/>
        <v>64.106000000000009</v>
      </c>
      <c r="V87">
        <f t="shared" si="13"/>
        <v>63.556000000000012</v>
      </c>
      <c r="W87">
        <f t="shared" si="14"/>
        <v>63.347999999999956</v>
      </c>
      <c r="X87" s="33">
        <v>14.253</v>
      </c>
      <c r="Y87" s="3">
        <v>8.2240000000000002</v>
      </c>
      <c r="Z87" s="3">
        <v>7.8189999999999991</v>
      </c>
      <c r="AA87" s="3">
        <v>7.8789999999999978</v>
      </c>
      <c r="AB87" s="3">
        <v>7.8370000000000033</v>
      </c>
      <c r="AC87" s="3">
        <v>7.9540000000000006</v>
      </c>
      <c r="AD87" s="3">
        <v>7.8599999999999923</v>
      </c>
      <c r="AE87" s="3">
        <v>7.8790000000000049</v>
      </c>
      <c r="AF87" s="3">
        <v>8.0280000000000058</v>
      </c>
      <c r="AG87" s="3">
        <v>7.9739999999999904</v>
      </c>
      <c r="AH87" s="3">
        <v>8.0230000000000103</v>
      </c>
      <c r="AI87" s="3">
        <v>8.2290000000000134</v>
      </c>
      <c r="AJ87" s="3">
        <v>7.9979999999999762</v>
      </c>
      <c r="AK87" s="3">
        <v>8.0880000000000223</v>
      </c>
      <c r="AL87" s="3">
        <v>7.9329999999999794</v>
      </c>
      <c r="AM87" s="3">
        <v>7.8330000000000126</v>
      </c>
      <c r="AN87" s="3">
        <v>7.7760000000000096</v>
      </c>
      <c r="AO87" s="3">
        <v>7.9089999999999918</v>
      </c>
      <c r="AP87" s="3">
        <v>7.796999999999997</v>
      </c>
      <c r="AQ87" s="3">
        <v>7.8489999999999904</v>
      </c>
      <c r="AR87" s="3">
        <v>7.9970000000000141</v>
      </c>
      <c r="AS87" s="3">
        <v>7.8789999999999907</v>
      </c>
      <c r="AT87" s="3">
        <v>8.2419999999999902</v>
      </c>
      <c r="AU87" s="3">
        <v>8.1070000000000277</v>
      </c>
      <c r="AV87" s="3">
        <v>7.7999999999999829</v>
      </c>
      <c r="AW87" s="3">
        <v>7.7719999999999914</v>
      </c>
      <c r="AX87" s="3">
        <v>7.6880000000000166</v>
      </c>
      <c r="AY87" s="3">
        <v>7.8450000000000273</v>
      </c>
      <c r="AZ87" s="3">
        <v>7.8259999999999366</v>
      </c>
      <c r="BA87" s="3">
        <v>8.0650000000000261</v>
      </c>
      <c r="BB87" s="3">
        <v>8.0600000000000023</v>
      </c>
      <c r="BC87" s="3">
        <v>8.2919999999999732</v>
      </c>
      <c r="BD87" s="83">
        <f t="shared" si="15"/>
        <v>55.232725389793458</v>
      </c>
    </row>
    <row r="88" spans="1:56" ht="15" customHeight="1" thickBot="1" x14ac:dyDescent="0.5">
      <c r="A88" t="s">
        <v>312</v>
      </c>
      <c r="B88">
        <v>2019</v>
      </c>
      <c r="C88" s="9">
        <v>43483</v>
      </c>
      <c r="D88" t="s">
        <v>30</v>
      </c>
      <c r="E88" t="s">
        <v>1943</v>
      </c>
      <c r="F88">
        <v>2</v>
      </c>
      <c r="G88" t="s">
        <v>43</v>
      </c>
      <c r="H88" t="s">
        <v>2042</v>
      </c>
      <c r="I88" t="s">
        <v>209</v>
      </c>
      <c r="J88" t="s">
        <v>2071</v>
      </c>
      <c r="K88" t="s">
        <v>2055</v>
      </c>
      <c r="L88" s="105">
        <f>(C88-VLOOKUP(H88,Riders!$A$2:$D$3499,4,FALSE))/365</f>
        <v>22.391780821917809</v>
      </c>
      <c r="M88" s="105">
        <f>(C88-VLOOKUP(I88,Riders!$A$2:$D$3499,4,FALSE))/365</f>
        <v>24.802739726027397</v>
      </c>
      <c r="N88" s="105">
        <f>(C88-VLOOKUP(J88,Riders!$A$2:$D$3499,4,FALSE))/365</f>
        <v>22.786301369863015</v>
      </c>
      <c r="O88" s="105">
        <f>(C88-VLOOKUP(K88,Riders!$A$2:$D$3499,4,FALSE))/365</f>
        <v>21.989041095890411</v>
      </c>
      <c r="P88">
        <v>2</v>
      </c>
      <c r="Q88" s="40">
        <f t="shared" si="8"/>
        <v>3.1542708333333331E-3</v>
      </c>
      <c r="R88" s="86">
        <f t="shared" si="9"/>
        <v>272.529</v>
      </c>
      <c r="S88">
        <f t="shared" si="10"/>
        <v>22.678999999999998</v>
      </c>
      <c r="T88">
        <f t="shared" si="11"/>
        <v>71.61</v>
      </c>
      <c r="U88">
        <f t="shared" si="12"/>
        <v>67.22699999999999</v>
      </c>
      <c r="V88">
        <f t="shared" si="13"/>
        <v>67.675000000000011</v>
      </c>
      <c r="W88">
        <f t="shared" si="14"/>
        <v>66.016999999999996</v>
      </c>
      <c r="X88" s="33">
        <v>14.254</v>
      </c>
      <c r="Y88" s="3">
        <v>8.4249999999999989</v>
      </c>
      <c r="Z88" s="3">
        <v>8.2260000000000026</v>
      </c>
      <c r="AA88" s="3">
        <v>8.125</v>
      </c>
      <c r="AB88" s="3">
        <v>8.1969999999999956</v>
      </c>
      <c r="AC88" s="3">
        <v>7.9990000000000023</v>
      </c>
      <c r="AD88" s="3">
        <v>8.1609999999999943</v>
      </c>
      <c r="AE88" s="3">
        <v>8.2230000000000061</v>
      </c>
      <c r="AF88" s="3">
        <v>8.4170000000000016</v>
      </c>
      <c r="AG88" s="3">
        <v>8.438999999999993</v>
      </c>
      <c r="AH88" s="3">
        <v>8.3489999999999895</v>
      </c>
      <c r="AI88" s="3">
        <v>8.4270000000000067</v>
      </c>
      <c r="AJ88" s="3">
        <v>8.2360000000000042</v>
      </c>
      <c r="AK88" s="3">
        <v>8.3259999999999934</v>
      </c>
      <c r="AL88" s="3">
        <v>8.4590000000000174</v>
      </c>
      <c r="AM88" s="3">
        <v>8.5739999999999839</v>
      </c>
      <c r="AN88" s="3">
        <v>8.271000000000015</v>
      </c>
      <c r="AO88" s="3">
        <v>8.3239999999999839</v>
      </c>
      <c r="AP88" s="3">
        <v>8.2790000000000248</v>
      </c>
      <c r="AQ88" s="3">
        <v>8.4069999999999823</v>
      </c>
      <c r="AR88" s="3">
        <v>8.3430000000000177</v>
      </c>
      <c r="AS88" s="3">
        <v>8.4489999999999839</v>
      </c>
      <c r="AT88" s="3">
        <v>8.7430000000000234</v>
      </c>
      <c r="AU88" s="3">
        <v>8.8589999999999804</v>
      </c>
      <c r="AV88" s="3">
        <v>8.5939999999999941</v>
      </c>
      <c r="AW88" s="3">
        <v>8.7270000000000039</v>
      </c>
      <c r="AX88" s="3">
        <v>8.2040000000000077</v>
      </c>
      <c r="AY88" s="3">
        <v>8.08400000000006</v>
      </c>
      <c r="AZ88" s="3">
        <v>8.0259999999999536</v>
      </c>
      <c r="BA88" s="3">
        <v>8.0680000000000121</v>
      </c>
      <c r="BB88" s="3">
        <v>8.1059999999999945</v>
      </c>
      <c r="BC88" s="3">
        <v>8.20799999999997</v>
      </c>
      <c r="BD88" s="83">
        <f t="shared" si="15"/>
        <v>52.838413526633865</v>
      </c>
    </row>
    <row r="89" spans="1:56" ht="15" customHeight="1" thickBot="1" x14ac:dyDescent="0.5">
      <c r="A89" t="s">
        <v>312</v>
      </c>
      <c r="B89">
        <v>2019</v>
      </c>
      <c r="C89" s="9">
        <v>43483</v>
      </c>
      <c r="D89" t="s">
        <v>30</v>
      </c>
      <c r="E89" t="s">
        <v>1943</v>
      </c>
      <c r="F89">
        <v>3</v>
      </c>
      <c r="G89" t="s">
        <v>96</v>
      </c>
      <c r="H89" t="s">
        <v>2068</v>
      </c>
      <c r="I89" t="s">
        <v>165</v>
      </c>
      <c r="J89" t="s">
        <v>2030</v>
      </c>
      <c r="K89" t="s">
        <v>2069</v>
      </c>
      <c r="L89" s="105">
        <f>(C89-VLOOKUP(H89,Riders!$A$2:$D$3499,4,FALSE))/365</f>
        <v>25.649315068493152</v>
      </c>
      <c r="M89" s="105">
        <f>(C89-VLOOKUP(I89,Riders!$A$2:$D$3499,4,FALSE))/365</f>
        <v>23.813698630136987</v>
      </c>
      <c r="N89" s="105">
        <f>(C89-VLOOKUP(J89,Riders!$A$2:$D$3499,4,FALSE))/365</f>
        <v>27.583561643835615</v>
      </c>
      <c r="O89" s="105">
        <f>(C89-VLOOKUP(K89,Riders!$A$2:$D$3499,4,FALSE))/365</f>
        <v>29.876712328767123</v>
      </c>
      <c r="P89">
        <v>1</v>
      </c>
      <c r="Q89" s="40">
        <f t="shared" si="8"/>
        <v>2.9580902777777778E-3</v>
      </c>
      <c r="R89" s="86">
        <f t="shared" si="9"/>
        <v>255.57900000000001</v>
      </c>
      <c r="S89">
        <f t="shared" si="10"/>
        <v>22.271000000000001</v>
      </c>
      <c r="T89">
        <f t="shared" si="11"/>
        <v>68.409999999999982</v>
      </c>
      <c r="U89">
        <f t="shared" si="12"/>
        <v>62.199000000000026</v>
      </c>
      <c r="V89">
        <f t="shared" si="13"/>
        <v>62.668999999999983</v>
      </c>
      <c r="W89">
        <f t="shared" si="14"/>
        <v>62.301000000000016</v>
      </c>
      <c r="X89" s="33">
        <v>14.068</v>
      </c>
      <c r="Y89" s="3">
        <v>8.2030000000000012</v>
      </c>
      <c r="Z89" s="3">
        <v>7.7390000000000008</v>
      </c>
      <c r="AA89" s="3">
        <v>7.7259999999999964</v>
      </c>
      <c r="AB89" s="3">
        <v>7.5660000000000034</v>
      </c>
      <c r="AC89" s="3">
        <v>7.6280000000000001</v>
      </c>
      <c r="AD89" s="3">
        <v>7.6509999999999962</v>
      </c>
      <c r="AE89" s="3">
        <v>7.8289999999999864</v>
      </c>
      <c r="AF89" s="3">
        <v>7.7490000000000094</v>
      </c>
      <c r="AG89" s="3">
        <v>7.7490000000000094</v>
      </c>
      <c r="AH89" s="3">
        <v>7.7299999999999898</v>
      </c>
      <c r="AI89" s="3">
        <v>7.8240000000000256</v>
      </c>
      <c r="AJ89" s="3">
        <v>7.72199999999998</v>
      </c>
      <c r="AK89" s="3">
        <v>7.7460000000000093</v>
      </c>
      <c r="AL89" s="3">
        <v>7.7669999999999959</v>
      </c>
      <c r="AM89" s="3">
        <v>7.9120000000000061</v>
      </c>
      <c r="AN89" s="3">
        <v>7.7789999999999964</v>
      </c>
      <c r="AO89" s="3">
        <v>7.7920000000000016</v>
      </c>
      <c r="AP89" s="3">
        <v>7.900999999999982</v>
      </c>
      <c r="AQ89" s="3">
        <v>7.8160000000000034</v>
      </c>
      <c r="AR89" s="3">
        <v>7.8810000000000002</v>
      </c>
      <c r="AS89" s="3">
        <v>7.9319999999999879</v>
      </c>
      <c r="AT89" s="3">
        <v>7.7780000000000484</v>
      </c>
      <c r="AU89" s="3">
        <v>7.7899999999999636</v>
      </c>
      <c r="AV89" s="3">
        <v>7.9130000000000109</v>
      </c>
      <c r="AW89" s="3">
        <v>7.7089999999999748</v>
      </c>
      <c r="AX89" s="3">
        <v>7.6670000000000016</v>
      </c>
      <c r="AY89" s="3">
        <v>7.6520000000000152</v>
      </c>
      <c r="AZ89" s="3">
        <v>7.6710000000000207</v>
      </c>
      <c r="BA89" s="3">
        <v>7.7369999999999948</v>
      </c>
      <c r="BB89" s="3">
        <v>7.8389999999999702</v>
      </c>
      <c r="BC89" s="3">
        <v>8.113000000000028</v>
      </c>
      <c r="BD89" s="83">
        <f t="shared" si="15"/>
        <v>56.342657260573048</v>
      </c>
    </row>
    <row r="90" spans="1:56" ht="15" customHeight="1" thickBot="1" x14ac:dyDescent="0.5">
      <c r="A90" t="s">
        <v>312</v>
      </c>
      <c r="B90">
        <v>2019</v>
      </c>
      <c r="C90" s="9">
        <v>43483</v>
      </c>
      <c r="D90" t="s">
        <v>30</v>
      </c>
      <c r="E90" t="s">
        <v>1943</v>
      </c>
      <c r="F90">
        <v>3</v>
      </c>
      <c r="G90" t="s">
        <v>61</v>
      </c>
      <c r="H90" t="s">
        <v>167</v>
      </c>
      <c r="I90" t="s">
        <v>230</v>
      </c>
      <c r="J90" t="s">
        <v>189</v>
      </c>
      <c r="K90" t="s">
        <v>2025</v>
      </c>
      <c r="L90" s="105">
        <f>(C90-VLOOKUP(H90,Riders!$A$2:$D$3499,4,FALSE))/365</f>
        <v>20.904109589041095</v>
      </c>
      <c r="M90" s="105">
        <f>(C90-VLOOKUP(I90,Riders!$A$2:$D$3499,4,FALSE))/365</f>
        <v>19.506849315068493</v>
      </c>
      <c r="N90" s="105">
        <f>(C90-VLOOKUP(J90,Riders!$A$2:$D$3499,4,FALSE))/365</f>
        <v>21.950684931506849</v>
      </c>
      <c r="O90" s="105">
        <f>(C90-VLOOKUP(K90,Riders!$A$2:$D$3499,4,FALSE))/365</f>
        <v>20.852054794520548</v>
      </c>
      <c r="P90">
        <v>2</v>
      </c>
      <c r="Q90" s="40">
        <f t="shared" si="8"/>
        <v>2.9930671296296298E-3</v>
      </c>
      <c r="R90" s="86">
        <f t="shared" si="9"/>
        <v>258.601</v>
      </c>
      <c r="S90">
        <f t="shared" si="10"/>
        <v>22.931000000000001</v>
      </c>
      <c r="T90">
        <f t="shared" si="11"/>
        <v>69.518000000000001</v>
      </c>
      <c r="U90">
        <f t="shared" si="12"/>
        <v>61.978000000000009</v>
      </c>
      <c r="V90">
        <f t="shared" si="13"/>
        <v>62.481999999999971</v>
      </c>
      <c r="W90">
        <f t="shared" si="14"/>
        <v>64.623000000000019</v>
      </c>
      <c r="X90" s="33">
        <v>14.504</v>
      </c>
      <c r="Y90" s="3">
        <v>8.4270000000000014</v>
      </c>
      <c r="Z90" s="3">
        <v>7.9209999999999994</v>
      </c>
      <c r="AA90" s="3">
        <v>7.7309999999999981</v>
      </c>
      <c r="AB90" s="3">
        <v>7.8340000000000032</v>
      </c>
      <c r="AC90" s="3">
        <v>7.6749999999999972</v>
      </c>
      <c r="AD90" s="3">
        <v>7.6969999999999956</v>
      </c>
      <c r="AE90" s="3">
        <v>7.7290000000000063</v>
      </c>
      <c r="AF90" s="3">
        <v>7.6749999999999972</v>
      </c>
      <c r="AG90" s="3">
        <v>7.7000000000000028</v>
      </c>
      <c r="AH90" s="3">
        <v>7.8630000000000004</v>
      </c>
      <c r="AI90" s="3">
        <v>7.7479999999999762</v>
      </c>
      <c r="AJ90" s="3">
        <v>7.8280000000000314</v>
      </c>
      <c r="AK90" s="3">
        <v>7.6899999999999844</v>
      </c>
      <c r="AL90" s="3">
        <v>7.7800000000000011</v>
      </c>
      <c r="AM90" s="3">
        <v>7.6940000000000168</v>
      </c>
      <c r="AN90" s="3">
        <v>7.7520000000000104</v>
      </c>
      <c r="AO90" s="3">
        <v>7.8259999999999934</v>
      </c>
      <c r="AP90" s="3">
        <v>7.7699999999999818</v>
      </c>
      <c r="AQ90" s="3">
        <v>7.7520000000000104</v>
      </c>
      <c r="AR90" s="3">
        <v>7.7939999999999827</v>
      </c>
      <c r="AS90" s="3">
        <v>7.9590000000000316</v>
      </c>
      <c r="AT90" s="3">
        <v>7.757000000000005</v>
      </c>
      <c r="AU90" s="3">
        <v>7.8719999999999573</v>
      </c>
      <c r="AV90" s="3">
        <v>7.7599999999999909</v>
      </c>
      <c r="AW90" s="3">
        <v>7.7740000000000293</v>
      </c>
      <c r="AX90" s="3">
        <v>7.9770000000000039</v>
      </c>
      <c r="AY90" s="3">
        <v>7.9720000000000084</v>
      </c>
      <c r="AZ90" s="3">
        <v>8.0729999999999791</v>
      </c>
      <c r="BA90" s="3">
        <v>8.3269999999999982</v>
      </c>
      <c r="BB90" s="3">
        <v>8.2700000000000387</v>
      </c>
      <c r="BC90" s="3">
        <v>8.4699999999999704</v>
      </c>
      <c r="BD90" s="83">
        <f t="shared" si="15"/>
        <v>55.684239426761692</v>
      </c>
    </row>
    <row r="91" spans="1:56" ht="15" customHeight="1" thickBot="1" x14ac:dyDescent="0.5">
      <c r="A91" t="s">
        <v>312</v>
      </c>
      <c r="B91">
        <v>2019</v>
      </c>
      <c r="C91" s="9">
        <v>43483</v>
      </c>
      <c r="D91" t="s">
        <v>30</v>
      </c>
      <c r="E91" t="s">
        <v>1943</v>
      </c>
      <c r="F91">
        <v>4</v>
      </c>
      <c r="G91" t="s">
        <v>37</v>
      </c>
      <c r="H91" t="s">
        <v>273</v>
      </c>
      <c r="I91" t="s">
        <v>309</v>
      </c>
      <c r="J91" t="s">
        <v>35</v>
      </c>
      <c r="K91" t="s">
        <v>460</v>
      </c>
      <c r="L91" s="105">
        <f>(C91-VLOOKUP(H91,Riders!$A$2:$D$3499,4,FALSE))/365</f>
        <v>31.016438356164382</v>
      </c>
      <c r="M91" s="105">
        <f>(C91-VLOOKUP(I91,Riders!$A$2:$D$3499,4,FALSE))/365</f>
        <v>24.158904109589042</v>
      </c>
      <c r="N91" s="105">
        <f>(C91-VLOOKUP(J91,Riders!$A$2:$D$3499,4,FALSE))/365</f>
        <v>21.219178082191782</v>
      </c>
      <c r="O91" s="105">
        <f>(C91-VLOOKUP(K91,Riders!$A$2:$D$3499,4,FALSE))/365</f>
        <v>29.671232876712327</v>
      </c>
      <c r="P91">
        <v>1</v>
      </c>
      <c r="Q91" s="40">
        <f t="shared" si="8"/>
        <v>2.9973032407407414E-3</v>
      </c>
      <c r="R91" s="86">
        <f t="shared" si="9"/>
        <v>258.96700000000004</v>
      </c>
      <c r="S91">
        <f t="shared" si="10"/>
        <v>22.74</v>
      </c>
      <c r="T91">
        <f t="shared" si="11"/>
        <v>70.012</v>
      </c>
      <c r="U91">
        <f t="shared" si="12"/>
        <v>62.244999999999976</v>
      </c>
      <c r="V91">
        <f t="shared" si="13"/>
        <v>62.914000000000044</v>
      </c>
      <c r="W91">
        <f t="shared" si="14"/>
        <v>63.796000000000021</v>
      </c>
      <c r="X91" s="33">
        <v>14.285</v>
      </c>
      <c r="Y91" s="3">
        <v>8.4549999999999983</v>
      </c>
      <c r="Z91" s="3">
        <v>8.0500000000000007</v>
      </c>
      <c r="AA91" s="3">
        <v>8.0559999999999974</v>
      </c>
      <c r="AB91" s="3">
        <v>7.8780000000000001</v>
      </c>
      <c r="AC91" s="3">
        <v>7.9400000000000048</v>
      </c>
      <c r="AD91" s="3">
        <v>7.6180000000000021</v>
      </c>
      <c r="AE91" s="3">
        <v>7.7299999999999969</v>
      </c>
      <c r="AF91" s="3">
        <v>7.8029999999999973</v>
      </c>
      <c r="AG91" s="3">
        <v>7.6920000000000206</v>
      </c>
      <c r="AH91" s="3">
        <v>7.6769999999999641</v>
      </c>
      <c r="AI91" s="3">
        <v>7.8210000000000122</v>
      </c>
      <c r="AJ91" s="3">
        <v>7.7850000000000108</v>
      </c>
      <c r="AK91" s="3">
        <v>7.9029999999999916</v>
      </c>
      <c r="AL91" s="3">
        <v>7.7220000000000226</v>
      </c>
      <c r="AM91" s="3">
        <v>7.8419999999999561</v>
      </c>
      <c r="AN91" s="3">
        <v>7.7090000000000316</v>
      </c>
      <c r="AO91" s="3">
        <v>7.7539999999999907</v>
      </c>
      <c r="AP91" s="3">
        <v>7.9900000000000091</v>
      </c>
      <c r="AQ91" s="3">
        <v>7.8359999999999843</v>
      </c>
      <c r="AR91" s="3">
        <v>7.7980000000000018</v>
      </c>
      <c r="AS91" s="3">
        <v>7.9160000000000252</v>
      </c>
      <c r="AT91" s="3">
        <v>7.8779999999999859</v>
      </c>
      <c r="AU91" s="3">
        <v>8.0330000000000155</v>
      </c>
      <c r="AV91" s="3">
        <v>7.8559999999999661</v>
      </c>
      <c r="AW91" s="3">
        <v>8.0939999999999657</v>
      </c>
      <c r="AX91" s="3">
        <v>7.8360000000000412</v>
      </c>
      <c r="AY91" s="3">
        <v>8.0219999999999914</v>
      </c>
      <c r="AZ91" s="3">
        <v>8.1420000000000243</v>
      </c>
      <c r="BA91" s="3">
        <v>7.9470000000000027</v>
      </c>
      <c r="BB91" s="3">
        <v>7.9210000000000491</v>
      </c>
      <c r="BC91" s="3">
        <v>7.9779999999999802</v>
      </c>
      <c r="BD91" s="83">
        <f t="shared" si="15"/>
        <v>55.605540474268913</v>
      </c>
    </row>
    <row r="92" spans="1:56" ht="15" customHeight="1" thickBot="1" x14ac:dyDescent="0.5">
      <c r="A92" t="s">
        <v>312</v>
      </c>
      <c r="B92">
        <v>2019</v>
      </c>
      <c r="C92" s="9">
        <v>43483</v>
      </c>
      <c r="D92" t="s">
        <v>30</v>
      </c>
      <c r="E92" t="s">
        <v>1943</v>
      </c>
      <c r="F92">
        <v>4</v>
      </c>
      <c r="G92" t="s">
        <v>46</v>
      </c>
      <c r="H92" t="s">
        <v>2054</v>
      </c>
      <c r="I92" t="s">
        <v>193</v>
      </c>
      <c r="J92" t="s">
        <v>107</v>
      </c>
      <c r="K92" t="s">
        <v>2053</v>
      </c>
      <c r="L92" s="105">
        <f>(C92-VLOOKUP(H92,Riders!$A$2:$D$3499,4,FALSE))/365</f>
        <v>32.802739726027397</v>
      </c>
      <c r="M92" s="105">
        <f>(C92-VLOOKUP(I92,Riders!$A$2:$D$3499,4,FALSE))/365</f>
        <v>23.205479452054796</v>
      </c>
      <c r="N92" s="105">
        <f>(C92-VLOOKUP(J92,Riders!$A$2:$D$3499,4,FALSE))/365</f>
        <v>18.38082191780822</v>
      </c>
      <c r="O92" s="105">
        <f>(C92-VLOOKUP(K92,Riders!$A$2:$D$3499,4,FALSE))/365</f>
        <v>26.230136986301371</v>
      </c>
      <c r="P92">
        <v>2</v>
      </c>
      <c r="Q92" s="40">
        <f t="shared" si="8"/>
        <v>3.0460763888888894E-3</v>
      </c>
      <c r="R92" s="86">
        <f t="shared" si="9"/>
        <v>263.18100000000004</v>
      </c>
      <c r="S92">
        <f t="shared" si="10"/>
        <v>22.15</v>
      </c>
      <c r="T92">
        <f t="shared" si="11"/>
        <v>69.170999999999992</v>
      </c>
      <c r="U92">
        <f t="shared" si="12"/>
        <v>63.528999999999996</v>
      </c>
      <c r="V92">
        <f t="shared" si="13"/>
        <v>64.515000000000015</v>
      </c>
      <c r="W92">
        <f t="shared" si="14"/>
        <v>65.966000000000037</v>
      </c>
      <c r="X92" s="33">
        <v>14.081</v>
      </c>
      <c r="Y92" s="3">
        <v>8.0689999999999991</v>
      </c>
      <c r="Z92" s="3">
        <v>7.7190000000000012</v>
      </c>
      <c r="AA92" s="3">
        <v>7.7730000000000032</v>
      </c>
      <c r="AB92" s="3">
        <v>7.6969999999999956</v>
      </c>
      <c r="AC92" s="3">
        <v>7.8939999999999984</v>
      </c>
      <c r="AD92" s="3">
        <v>7.8930000000000007</v>
      </c>
      <c r="AE92" s="3">
        <v>8.0449999999999946</v>
      </c>
      <c r="AF92" s="3">
        <v>7.8640000000000043</v>
      </c>
      <c r="AG92" s="3">
        <v>7.7579999999999814</v>
      </c>
      <c r="AH92" s="3">
        <v>7.90300000000002</v>
      </c>
      <c r="AI92" s="3">
        <v>7.8379999999999939</v>
      </c>
      <c r="AJ92" s="3">
        <v>8.0480000000000018</v>
      </c>
      <c r="AK92" s="3">
        <v>7.9919999999999902</v>
      </c>
      <c r="AL92" s="3">
        <v>8.1370000000000289</v>
      </c>
      <c r="AM92" s="3">
        <v>7.9889999999999759</v>
      </c>
      <c r="AN92" s="3">
        <v>8.1190000000000282</v>
      </c>
      <c r="AO92" s="3">
        <v>7.9569999999999652</v>
      </c>
      <c r="AP92" s="3">
        <v>7.8910000000000204</v>
      </c>
      <c r="AQ92" s="3">
        <v>8.0060000000000286</v>
      </c>
      <c r="AR92" s="3">
        <v>7.9929999999999666</v>
      </c>
      <c r="AS92" s="3">
        <v>8.0230000000000246</v>
      </c>
      <c r="AT92" s="3">
        <v>8.2469999999999857</v>
      </c>
      <c r="AU92" s="3">
        <v>8.2789999999999964</v>
      </c>
      <c r="AV92" s="3">
        <v>8.3290000000000077</v>
      </c>
      <c r="AW92" s="3">
        <v>8.1189999999999714</v>
      </c>
      <c r="AX92" s="3">
        <v>8.2300000000000466</v>
      </c>
      <c r="AY92" s="3">
        <v>8.0370000000000061</v>
      </c>
      <c r="AZ92" s="3">
        <v>8.0189999999999486</v>
      </c>
      <c r="BA92" s="3">
        <v>8.1760000000000161</v>
      </c>
      <c r="BB92" s="3">
        <v>8.370000000000033</v>
      </c>
      <c r="BC92" s="3">
        <v>8.686000000000007</v>
      </c>
      <c r="BD92" s="83">
        <f t="shared" si="15"/>
        <v>54.715196005790681</v>
      </c>
    </row>
    <row r="93" spans="1:56" ht="15" customHeight="1" thickBot="1" x14ac:dyDescent="0.5">
      <c r="A93" t="s">
        <v>312</v>
      </c>
      <c r="B93">
        <v>2019</v>
      </c>
      <c r="C93" s="9">
        <v>43483</v>
      </c>
      <c r="D93" t="s">
        <v>30</v>
      </c>
      <c r="E93" t="s">
        <v>31</v>
      </c>
      <c r="F93" t="s">
        <v>578</v>
      </c>
      <c r="G93" t="s">
        <v>37</v>
      </c>
      <c r="H93" t="s">
        <v>273</v>
      </c>
      <c r="I93" t="s">
        <v>309</v>
      </c>
      <c r="J93" t="s">
        <v>35</v>
      </c>
      <c r="K93" t="s">
        <v>460</v>
      </c>
      <c r="L93" s="105">
        <f>(C93-VLOOKUP(H93,Riders!$A$2:$D$3499,4,FALSE))/365</f>
        <v>31.016438356164382</v>
      </c>
      <c r="M93" s="105">
        <f>(C93-VLOOKUP(I93,Riders!$A$2:$D$3499,4,FALSE))/365</f>
        <v>24.158904109589042</v>
      </c>
      <c r="N93" s="105">
        <f>(C93-VLOOKUP(J93,Riders!$A$2:$D$3499,4,FALSE))/365</f>
        <v>21.219178082191782</v>
      </c>
      <c r="O93" s="105">
        <f>(C93-VLOOKUP(K93,Riders!$A$2:$D$3499,4,FALSE))/365</f>
        <v>29.671232876712327</v>
      </c>
      <c r="P93">
        <v>1</v>
      </c>
      <c r="Q93" s="40">
        <f t="shared" si="8"/>
        <v>2.9632870370370373E-3</v>
      </c>
      <c r="R93" s="86">
        <f t="shared" si="9"/>
        <v>256.02800000000002</v>
      </c>
      <c r="S93">
        <f t="shared" si="10"/>
        <v>22.245000000000001</v>
      </c>
      <c r="T93">
        <f t="shared" si="11"/>
        <v>67.992999999999995</v>
      </c>
      <c r="U93">
        <f t="shared" si="12"/>
        <v>61.320999999999998</v>
      </c>
      <c r="V93">
        <f t="shared" si="13"/>
        <v>62.359000000000009</v>
      </c>
      <c r="W93">
        <f t="shared" si="14"/>
        <v>64.355000000000018</v>
      </c>
      <c r="X93" s="33">
        <v>14.151999999999999</v>
      </c>
      <c r="Y93" s="3">
        <v>8.0930000000000017</v>
      </c>
      <c r="Z93" s="3">
        <v>7.7089999999999996</v>
      </c>
      <c r="AA93" s="3">
        <v>7.7629999999999981</v>
      </c>
      <c r="AB93" s="3">
        <v>7.5679999999999978</v>
      </c>
      <c r="AC93" s="3">
        <v>7.5930000000000044</v>
      </c>
      <c r="AD93" s="3">
        <v>7.5419999999999874</v>
      </c>
      <c r="AE93" s="3">
        <v>7.5730000000000084</v>
      </c>
      <c r="AF93" s="3">
        <v>7.7060000000000031</v>
      </c>
      <c r="AG93" s="3">
        <v>7.6219999999999999</v>
      </c>
      <c r="AH93" s="3">
        <v>7.6060000000000088</v>
      </c>
      <c r="AI93" s="3">
        <v>7.6259999999999906</v>
      </c>
      <c r="AJ93" s="3">
        <v>7.717000000000013</v>
      </c>
      <c r="AK93" s="3">
        <v>7.6129999999999711</v>
      </c>
      <c r="AL93" s="3">
        <v>7.8119999999999976</v>
      </c>
      <c r="AM93" s="3">
        <v>7.619000000000014</v>
      </c>
      <c r="AN93" s="3">
        <v>7.6550000000000011</v>
      </c>
      <c r="AO93" s="3">
        <v>7.8340000000000316</v>
      </c>
      <c r="AP93" s="3">
        <v>7.7389999999999759</v>
      </c>
      <c r="AQ93" s="3">
        <v>7.8010000000000161</v>
      </c>
      <c r="AR93" s="3">
        <v>7.9599999999999804</v>
      </c>
      <c r="AS93" s="3">
        <v>7.7210000000000321</v>
      </c>
      <c r="AT93" s="3">
        <v>7.700999999999965</v>
      </c>
      <c r="AU93" s="3">
        <v>7.9480000000000084</v>
      </c>
      <c r="AV93" s="3">
        <v>8.0270000000000152</v>
      </c>
      <c r="AW93" s="3">
        <v>8.1680000000000064</v>
      </c>
      <c r="AX93" s="3">
        <v>8.0799999999999841</v>
      </c>
      <c r="AY93" s="3">
        <v>8.2639999999999816</v>
      </c>
      <c r="AZ93" s="3">
        <v>7.8540000000000418</v>
      </c>
      <c r="BA93" s="3">
        <v>7.8759999999999764</v>
      </c>
      <c r="BB93" s="3">
        <v>8.0529999999999973</v>
      </c>
      <c r="BC93" s="3">
        <v>8.0330000000000155</v>
      </c>
      <c r="BD93" s="83">
        <f t="shared" si="15"/>
        <v>56.243848329089005</v>
      </c>
    </row>
    <row r="94" spans="1:56" ht="15" customHeight="1" thickBot="1" x14ac:dyDescent="0.5">
      <c r="A94" t="s">
        <v>312</v>
      </c>
      <c r="B94">
        <v>2019</v>
      </c>
      <c r="C94" s="9">
        <v>43483</v>
      </c>
      <c r="D94" t="s">
        <v>30</v>
      </c>
      <c r="E94" t="s">
        <v>31</v>
      </c>
      <c r="F94" t="s">
        <v>578</v>
      </c>
      <c r="G94" t="s">
        <v>96</v>
      </c>
      <c r="H94" t="s">
        <v>2068</v>
      </c>
      <c r="I94" t="s">
        <v>165</v>
      </c>
      <c r="J94" t="s">
        <v>2030</v>
      </c>
      <c r="K94" t="s">
        <v>2069</v>
      </c>
      <c r="L94" s="105">
        <f>(C94-VLOOKUP(H94,Riders!$A$2:$D$3499,4,FALSE))/365</f>
        <v>25.649315068493152</v>
      </c>
      <c r="M94" s="105">
        <f>(C94-VLOOKUP(I94,Riders!$A$2:$D$3499,4,FALSE))/365</f>
        <v>23.813698630136987</v>
      </c>
      <c r="N94" s="105">
        <f>(C94-VLOOKUP(J94,Riders!$A$2:$D$3499,4,FALSE))/365</f>
        <v>27.583561643835615</v>
      </c>
      <c r="O94" s="105">
        <f>(C94-VLOOKUP(K94,Riders!$A$2:$D$3499,4,FALSE))/365</f>
        <v>29.876712328767123</v>
      </c>
      <c r="P94">
        <v>2</v>
      </c>
      <c r="Q94" s="40">
        <f t="shared" si="8"/>
        <v>2.9776620370370373E-3</v>
      </c>
      <c r="R94" s="86">
        <f t="shared" si="9"/>
        <v>257.27000000000004</v>
      </c>
      <c r="S94">
        <f t="shared" si="10"/>
        <v>21.969000000000001</v>
      </c>
      <c r="T94">
        <f t="shared" si="11"/>
        <v>67.710000000000008</v>
      </c>
      <c r="U94">
        <f t="shared" si="12"/>
        <v>61.828000000000003</v>
      </c>
      <c r="V94">
        <f t="shared" si="13"/>
        <v>63.407999999999959</v>
      </c>
      <c r="W94">
        <f t="shared" si="14"/>
        <v>64.324000000000069</v>
      </c>
      <c r="X94" s="33">
        <v>14.007999999999999</v>
      </c>
      <c r="Y94" s="3">
        <v>7.9610000000000021</v>
      </c>
      <c r="Z94" s="3">
        <v>7.5609999999999999</v>
      </c>
      <c r="AA94" s="3">
        <v>7.6280000000000001</v>
      </c>
      <c r="AB94" s="3">
        <v>7.5360000000000014</v>
      </c>
      <c r="AC94" s="3">
        <v>7.5790000000000006</v>
      </c>
      <c r="AD94" s="3">
        <v>7.6299999999999946</v>
      </c>
      <c r="AE94" s="3">
        <v>7.8070000000000093</v>
      </c>
      <c r="AF94" s="3">
        <v>7.7039999999999944</v>
      </c>
      <c r="AG94" s="3">
        <v>7.6899999999999977</v>
      </c>
      <c r="AH94" s="3">
        <v>7.7239999999999904</v>
      </c>
      <c r="AI94" s="3">
        <v>7.8720000000000141</v>
      </c>
      <c r="AJ94" s="3">
        <v>7.6800000000000068</v>
      </c>
      <c r="AK94" s="3">
        <v>7.6509999999999678</v>
      </c>
      <c r="AL94" s="3">
        <v>7.6610000000000156</v>
      </c>
      <c r="AM94" s="3">
        <v>7.8460000000000178</v>
      </c>
      <c r="AN94" s="3">
        <v>7.757000000000005</v>
      </c>
      <c r="AO94" s="3">
        <v>7.8229999999999791</v>
      </c>
      <c r="AP94" s="3">
        <v>7.9639999999999986</v>
      </c>
      <c r="AQ94" s="3">
        <v>7.9000000000000057</v>
      </c>
      <c r="AR94" s="3">
        <v>8.0980000000000132</v>
      </c>
      <c r="AS94" s="3">
        <v>7.9809999999999954</v>
      </c>
      <c r="AT94" s="3">
        <v>8.1049999999999898</v>
      </c>
      <c r="AU94" s="3">
        <v>7.7799999999999727</v>
      </c>
      <c r="AV94" s="3">
        <v>7.7940000000000396</v>
      </c>
      <c r="AW94" s="3">
        <v>7.9120000000000061</v>
      </c>
      <c r="AX94" s="3">
        <v>7.9580000000000268</v>
      </c>
      <c r="AY94" s="3">
        <v>8.0789999999999793</v>
      </c>
      <c r="AZ94" s="3">
        <v>8.1129999999999711</v>
      </c>
      <c r="BA94" s="3">
        <v>8.299000000000035</v>
      </c>
      <c r="BB94" s="3">
        <v>8.0589999999999691</v>
      </c>
      <c r="BC94" s="3">
        <v>8.1100000000000421</v>
      </c>
      <c r="BD94" s="83">
        <f t="shared" si="15"/>
        <v>55.972324794962482</v>
      </c>
    </row>
    <row r="95" spans="1:56" ht="15" customHeight="1" thickBot="1" x14ac:dyDescent="0.5">
      <c r="A95" t="s">
        <v>312</v>
      </c>
      <c r="B95">
        <v>2019</v>
      </c>
      <c r="C95" s="9">
        <v>43483</v>
      </c>
      <c r="D95" t="s">
        <v>30</v>
      </c>
      <c r="E95" t="s">
        <v>31</v>
      </c>
      <c r="F95" t="s">
        <v>579</v>
      </c>
      <c r="G95" t="s">
        <v>61</v>
      </c>
      <c r="H95" t="s">
        <v>167</v>
      </c>
      <c r="I95" t="s">
        <v>230</v>
      </c>
      <c r="J95" t="s">
        <v>189</v>
      </c>
      <c r="K95" t="s">
        <v>2025</v>
      </c>
      <c r="L95" s="105">
        <f>(C95-VLOOKUP(H95,Riders!$A$2:$D$3499,4,FALSE))/365</f>
        <v>20.904109589041095</v>
      </c>
      <c r="M95" s="105">
        <f>(C95-VLOOKUP(I95,Riders!$A$2:$D$3499,4,FALSE))/365</f>
        <v>19.506849315068493</v>
      </c>
      <c r="N95" s="105">
        <f>(C95-VLOOKUP(J95,Riders!$A$2:$D$3499,4,FALSE))/365</f>
        <v>21.950684931506849</v>
      </c>
      <c r="O95" s="105">
        <f>(C95-VLOOKUP(K95,Riders!$A$2:$D$3499,4,FALSE))/365</f>
        <v>20.852054794520548</v>
      </c>
      <c r="P95">
        <v>3</v>
      </c>
      <c r="Q95" s="40">
        <f t="shared" si="8"/>
        <v>2.986909722222222E-3</v>
      </c>
      <c r="R95" s="86">
        <f t="shared" si="9"/>
        <v>258.06899999999996</v>
      </c>
      <c r="S95">
        <f t="shared" si="10"/>
        <v>22.611000000000001</v>
      </c>
      <c r="T95">
        <f t="shared" si="11"/>
        <v>68.995999999999995</v>
      </c>
      <c r="U95">
        <f t="shared" si="12"/>
        <v>62.498000000000005</v>
      </c>
      <c r="V95">
        <f t="shared" si="13"/>
        <v>62.885999999999996</v>
      </c>
      <c r="W95">
        <f t="shared" si="14"/>
        <v>63.688999999999965</v>
      </c>
      <c r="X95" s="33">
        <v>14.340999999999999</v>
      </c>
      <c r="Y95" s="3">
        <v>8.2700000000000014</v>
      </c>
      <c r="Z95" s="3">
        <v>7.870000000000001</v>
      </c>
      <c r="AA95" s="3">
        <v>7.7139999999999986</v>
      </c>
      <c r="AB95" s="3">
        <v>7.7640000000000029</v>
      </c>
      <c r="AC95" s="3">
        <v>7.6469999999999976</v>
      </c>
      <c r="AD95" s="3">
        <v>7.6739999999999986</v>
      </c>
      <c r="AE95" s="3">
        <v>7.715999999999994</v>
      </c>
      <c r="AF95" s="3">
        <v>7.666000000000011</v>
      </c>
      <c r="AG95" s="3">
        <v>7.6509999999999962</v>
      </c>
      <c r="AH95" s="3">
        <v>7.840999999999994</v>
      </c>
      <c r="AI95" s="3">
        <v>7.7270000000000039</v>
      </c>
      <c r="AJ95" s="3">
        <v>7.769999999999996</v>
      </c>
      <c r="AK95" s="3">
        <v>7.9210000000000207</v>
      </c>
      <c r="AL95" s="3">
        <v>7.8979999999999819</v>
      </c>
      <c r="AM95" s="3">
        <v>8.0240000000000009</v>
      </c>
      <c r="AN95" s="3">
        <v>7.8499999999999943</v>
      </c>
      <c r="AO95" s="3">
        <v>7.8569999999999993</v>
      </c>
      <c r="AP95" s="3">
        <v>7.9060000000000059</v>
      </c>
      <c r="AQ95" s="3">
        <v>7.8179999999999836</v>
      </c>
      <c r="AR95" s="3">
        <v>7.8079999999999927</v>
      </c>
      <c r="AS95" s="3">
        <v>7.835000000000008</v>
      </c>
      <c r="AT95" s="3">
        <v>7.9320000000000448</v>
      </c>
      <c r="AU95" s="3">
        <v>7.879999999999967</v>
      </c>
      <c r="AV95" s="3">
        <v>7.9410000000000309</v>
      </c>
      <c r="AW95" s="3">
        <v>8.0849999999999795</v>
      </c>
      <c r="AX95" s="3">
        <v>7.8930000000000007</v>
      </c>
      <c r="AY95" s="3">
        <v>7.8799999999999946</v>
      </c>
      <c r="AZ95" s="3">
        <v>7.953000000000003</v>
      </c>
      <c r="BA95" s="3">
        <v>7.9799999999999898</v>
      </c>
      <c r="BB95" s="3">
        <v>7.9159999999999968</v>
      </c>
      <c r="BC95" s="3">
        <v>8.0409999999999684</v>
      </c>
      <c r="BD95" s="83">
        <f t="shared" si="15"/>
        <v>55.799030491845215</v>
      </c>
    </row>
    <row r="96" spans="1:56" ht="15" customHeight="1" thickBot="1" x14ac:dyDescent="0.5">
      <c r="A96" t="s">
        <v>312</v>
      </c>
      <c r="B96">
        <v>2019</v>
      </c>
      <c r="C96" s="9">
        <v>43483</v>
      </c>
      <c r="D96" t="s">
        <v>30</v>
      </c>
      <c r="E96" t="s">
        <v>31</v>
      </c>
      <c r="F96" t="s">
        <v>579</v>
      </c>
      <c r="G96" t="s">
        <v>313</v>
      </c>
      <c r="H96" t="s">
        <v>446</v>
      </c>
      <c r="I96" t="s">
        <v>2070</v>
      </c>
      <c r="J96" t="s">
        <v>272</v>
      </c>
      <c r="K96" t="s">
        <v>124</v>
      </c>
      <c r="L96" s="105">
        <f>(C96-VLOOKUP(H96,Riders!$A$2:$D$3499,4,FALSE))/365</f>
        <v>19.063013698630137</v>
      </c>
      <c r="M96" s="105">
        <f>(C96-VLOOKUP(I96,Riders!$A$2:$D$3499,4,FALSE))/365</f>
        <v>29.769863013698629</v>
      </c>
      <c r="N96" s="105">
        <f>(C96-VLOOKUP(J96,Riders!$A$2:$D$3499,4,FALSE))/365</f>
        <v>22.263013698630136</v>
      </c>
      <c r="O96" s="105">
        <f>(C96-VLOOKUP(K96,Riders!$A$2:$D$3499,4,FALSE))/365</f>
        <v>19.915068493150685</v>
      </c>
      <c r="P96">
        <v>4</v>
      </c>
      <c r="Q96" s="40">
        <f t="shared" si="8"/>
        <v>3.1367129629629631E-3</v>
      </c>
      <c r="R96" s="86">
        <f t="shared" si="9"/>
        <v>271.012</v>
      </c>
      <c r="S96">
        <f t="shared" si="10"/>
        <v>22.004999999999999</v>
      </c>
      <c r="T96">
        <f t="shared" si="11"/>
        <v>69.843999999999994</v>
      </c>
      <c r="U96">
        <f t="shared" si="12"/>
        <v>63.41500000000002</v>
      </c>
      <c r="V96">
        <f t="shared" si="13"/>
        <v>64.295999999999992</v>
      </c>
      <c r="W96">
        <f t="shared" si="14"/>
        <v>73.456999999999994</v>
      </c>
      <c r="X96" s="33">
        <v>13.939</v>
      </c>
      <c r="Y96" s="3">
        <v>8.0659999999999989</v>
      </c>
      <c r="Z96" s="3">
        <v>7.9730000000000034</v>
      </c>
      <c r="AA96" s="3">
        <v>8.0229999999999961</v>
      </c>
      <c r="AB96" s="3">
        <v>7.9400000000000048</v>
      </c>
      <c r="AC96" s="3">
        <v>8.0339999999999989</v>
      </c>
      <c r="AD96" s="3">
        <v>7.9099999999999966</v>
      </c>
      <c r="AE96" s="3">
        <v>7.9589999999999961</v>
      </c>
      <c r="AF96" s="3">
        <v>8.1630000000000251</v>
      </c>
      <c r="AG96" s="3">
        <v>7.813999999999993</v>
      </c>
      <c r="AH96" s="3">
        <v>7.7549999999999946</v>
      </c>
      <c r="AI96" s="3">
        <v>7.9199999999999866</v>
      </c>
      <c r="AJ96" s="3">
        <v>7.8859999999999957</v>
      </c>
      <c r="AK96" s="3">
        <v>7.9750000000000094</v>
      </c>
      <c r="AL96" s="3">
        <v>7.965999999999994</v>
      </c>
      <c r="AM96" s="3">
        <v>7.9360000000000213</v>
      </c>
      <c r="AN96" s="3">
        <v>7.9139999999999873</v>
      </c>
      <c r="AO96" s="3">
        <v>8.0569999999999879</v>
      </c>
      <c r="AP96" s="3">
        <v>8.1970000000000312</v>
      </c>
      <c r="AQ96" s="3">
        <v>7.97199999999998</v>
      </c>
      <c r="AR96" s="3">
        <v>8.0509999999999877</v>
      </c>
      <c r="AS96" s="3">
        <v>8.2000000000000171</v>
      </c>
      <c r="AT96" s="3">
        <v>7.9449999999999648</v>
      </c>
      <c r="AU96" s="3">
        <v>7.9600000000000364</v>
      </c>
      <c r="AV96" s="3">
        <v>7.8859999999999957</v>
      </c>
      <c r="AW96" s="3">
        <v>7.7990000000000066</v>
      </c>
      <c r="AX96" s="3">
        <v>8.3969999999999914</v>
      </c>
      <c r="AY96" s="3">
        <v>8.7189999999999941</v>
      </c>
      <c r="AZ96" s="3">
        <v>9.342000000000013</v>
      </c>
      <c r="BA96" s="3">
        <v>9.6879999999999598</v>
      </c>
      <c r="BB96" s="3">
        <v>9.9940000000000282</v>
      </c>
      <c r="BC96" s="3">
        <v>11.63200000000001</v>
      </c>
      <c r="BD96" s="83">
        <f t="shared" si="15"/>
        <v>53.134178560358954</v>
      </c>
    </row>
    <row r="97" spans="1:56" ht="15" customHeight="1" thickBot="1" x14ac:dyDescent="0.5">
      <c r="A97" t="s">
        <v>74</v>
      </c>
      <c r="B97">
        <v>2019</v>
      </c>
      <c r="C97" s="9">
        <v>43489</v>
      </c>
      <c r="D97" t="s">
        <v>30</v>
      </c>
      <c r="E97" t="s">
        <v>245</v>
      </c>
      <c r="F97" t="s">
        <v>245</v>
      </c>
      <c r="G97" t="s">
        <v>61</v>
      </c>
      <c r="H97" t="s">
        <v>167</v>
      </c>
      <c r="I97" t="s">
        <v>230</v>
      </c>
      <c r="J97" t="s">
        <v>189</v>
      </c>
      <c r="K97" t="s">
        <v>2025</v>
      </c>
      <c r="L97" s="105">
        <f>(C97-VLOOKUP(H97,Riders!$A$2:$D$3499,4,FALSE))/365</f>
        <v>20.920547945205481</v>
      </c>
      <c r="M97" s="105">
        <f>(C97-VLOOKUP(I97,Riders!$A$2:$D$3499,4,FALSE))/365</f>
        <v>19.523287671232875</v>
      </c>
      <c r="N97" s="105">
        <f>(C97-VLOOKUP(J97,Riders!$A$2:$D$3499,4,FALSE))/365</f>
        <v>21.967123287671232</v>
      </c>
      <c r="O97" s="105">
        <f>(C97-VLOOKUP(K97,Riders!$A$2:$D$3499,4,FALSE))/365</f>
        <v>20.86849315068493</v>
      </c>
      <c r="P97">
        <v>1</v>
      </c>
      <c r="Q97" s="40">
        <f t="shared" si="8"/>
        <v>3.0247569444444445E-3</v>
      </c>
      <c r="R97" s="86">
        <f t="shared" si="9"/>
        <v>261.339</v>
      </c>
      <c r="S97">
        <f t="shared" si="10"/>
        <v>22.635999999999999</v>
      </c>
      <c r="T97">
        <f t="shared" si="11"/>
        <v>69.860000000000014</v>
      </c>
      <c r="U97">
        <f t="shared" si="12"/>
        <v>63.625999999999976</v>
      </c>
      <c r="V97">
        <f t="shared" si="13"/>
        <v>63.99799999999999</v>
      </c>
      <c r="W97">
        <f t="shared" si="14"/>
        <v>63.855000000000018</v>
      </c>
      <c r="X97" s="33">
        <v>14.369</v>
      </c>
      <c r="Y97" s="3">
        <v>8.2669999999999995</v>
      </c>
      <c r="Z97" s="3">
        <v>7.9009999999999998</v>
      </c>
      <c r="AA97" s="3">
        <v>7.8430000000000044</v>
      </c>
      <c r="AB97" s="3">
        <v>7.904999999999994</v>
      </c>
      <c r="AC97" s="3">
        <v>7.8160000000000034</v>
      </c>
      <c r="AD97" s="3">
        <v>7.8440000000000083</v>
      </c>
      <c r="AE97" s="3">
        <v>7.9150000000000063</v>
      </c>
      <c r="AF97" s="3">
        <v>8.0039999999999765</v>
      </c>
      <c r="AG97" s="3">
        <v>7.9009999999999962</v>
      </c>
      <c r="AH97" s="3">
        <v>7.8890000000000242</v>
      </c>
      <c r="AI97" s="3">
        <v>8.0240000000000009</v>
      </c>
      <c r="AJ97" s="3">
        <v>7.8839999999999719</v>
      </c>
      <c r="AK97" s="3">
        <v>7.9229999999999876</v>
      </c>
      <c r="AL97" s="3">
        <v>8.0370000000000346</v>
      </c>
      <c r="AM97" s="3">
        <v>7.9639999999999844</v>
      </c>
      <c r="AN97" s="3">
        <v>8.0870000000000175</v>
      </c>
      <c r="AO97" s="3">
        <v>7.9659999999999798</v>
      </c>
      <c r="AP97" s="3">
        <v>7.9920000000000186</v>
      </c>
      <c r="AQ97" s="3">
        <v>8.0579999999999927</v>
      </c>
      <c r="AR97" s="3">
        <v>7.9380000000000166</v>
      </c>
      <c r="AS97" s="3">
        <v>7.9529999999999754</v>
      </c>
      <c r="AT97" s="3">
        <v>7.9439999999999884</v>
      </c>
      <c r="AU97" s="3">
        <v>8.0600000000000023</v>
      </c>
      <c r="AV97" s="3">
        <v>7.8710000000000093</v>
      </c>
      <c r="AW97" s="3">
        <v>7.9620000000000459</v>
      </c>
      <c r="AX97" s="3">
        <v>8.2059999999999604</v>
      </c>
      <c r="AY97" s="3">
        <v>8.2179999999999893</v>
      </c>
      <c r="AZ97" s="3">
        <v>7.9910000000000423</v>
      </c>
      <c r="BA97" s="3">
        <v>8.0419999999999732</v>
      </c>
      <c r="BB97" s="3">
        <v>7.7099999999999804</v>
      </c>
      <c r="BC97" s="3">
        <v>7.8550000000000182</v>
      </c>
      <c r="BD97" s="83">
        <f t="shared" si="15"/>
        <v>55.100846027573382</v>
      </c>
    </row>
    <row r="98" spans="1:56" ht="15" customHeight="1" thickBot="1" x14ac:dyDescent="0.5">
      <c r="A98" t="s">
        <v>74</v>
      </c>
      <c r="B98">
        <v>2019</v>
      </c>
      <c r="C98" s="9">
        <v>43489</v>
      </c>
      <c r="D98" t="s">
        <v>30</v>
      </c>
      <c r="E98" t="s">
        <v>245</v>
      </c>
      <c r="F98" t="s">
        <v>245</v>
      </c>
      <c r="G98" t="s">
        <v>88</v>
      </c>
      <c r="H98" t="s">
        <v>163</v>
      </c>
      <c r="I98" t="s">
        <v>301</v>
      </c>
      <c r="J98" t="s">
        <v>2028</v>
      </c>
      <c r="K98" t="s">
        <v>274</v>
      </c>
      <c r="L98" s="105">
        <f>(C98-VLOOKUP(H98,Riders!$A$2:$D$3499,4,FALSE))/365</f>
        <v>20.19178082191781</v>
      </c>
      <c r="M98" s="105">
        <f>(C98-VLOOKUP(I98,Riders!$A$2:$D$3499,4,FALSE))/365</f>
        <v>23.69041095890411</v>
      </c>
      <c r="N98" s="105">
        <f>(C98-VLOOKUP(J98,Riders!$A$2:$D$3499,4,FALSE))/365</f>
        <v>35.709589041095889</v>
      </c>
      <c r="O98" s="105">
        <f>(C98-VLOOKUP(K98,Riders!$A$2:$D$3499,4,FALSE))/365</f>
        <v>22.542465753424658</v>
      </c>
      <c r="P98">
        <v>2</v>
      </c>
      <c r="Q98" s="40">
        <f t="shared" si="8"/>
        <v>3.0543402777777778E-3</v>
      </c>
      <c r="R98" s="86">
        <f t="shared" si="9"/>
        <v>263.89499999999998</v>
      </c>
      <c r="S98">
        <f t="shared" si="10"/>
        <v>22.68</v>
      </c>
      <c r="T98">
        <f t="shared" si="11"/>
        <v>70.875</v>
      </c>
      <c r="U98">
        <f t="shared" si="12"/>
        <v>64.12700000000001</v>
      </c>
      <c r="V98">
        <f t="shared" si="13"/>
        <v>64.500999999999976</v>
      </c>
      <c r="W98">
        <f t="shared" si="14"/>
        <v>64.391999999999996</v>
      </c>
      <c r="X98" s="33">
        <v>14.202</v>
      </c>
      <c r="Y98" s="3">
        <v>8.4779999999999998</v>
      </c>
      <c r="Z98" s="3">
        <v>8.0249999999999986</v>
      </c>
      <c r="AA98" s="3">
        <v>8.0480000000000018</v>
      </c>
      <c r="AB98" s="3">
        <v>7.9880000000000004</v>
      </c>
      <c r="AC98" s="3">
        <v>8.0529999999999973</v>
      </c>
      <c r="AD98" s="3">
        <v>8.1150000000000091</v>
      </c>
      <c r="AE98" s="3">
        <v>7.965999999999994</v>
      </c>
      <c r="AF98" s="3">
        <v>7.9349999999999881</v>
      </c>
      <c r="AG98" s="3">
        <v>8.0730000000000075</v>
      </c>
      <c r="AH98" s="3">
        <v>7.9090000000000202</v>
      </c>
      <c r="AI98" s="3">
        <v>7.9829999999999899</v>
      </c>
      <c r="AJ98" s="3">
        <v>7.9680000000000044</v>
      </c>
      <c r="AK98" s="3">
        <v>8.1459999999999866</v>
      </c>
      <c r="AL98" s="3">
        <v>7.9949999999999903</v>
      </c>
      <c r="AM98" s="3">
        <v>8.1180000000000234</v>
      </c>
      <c r="AN98" s="3">
        <v>8.0669999999999789</v>
      </c>
      <c r="AO98" s="3">
        <v>8.0780000000000314</v>
      </c>
      <c r="AP98" s="3">
        <v>8.0139999999999816</v>
      </c>
      <c r="AQ98" s="3">
        <v>8.0930000000000177</v>
      </c>
      <c r="AR98" s="3">
        <v>8.0029999999999575</v>
      </c>
      <c r="AS98" s="3">
        <v>8.0410000000000537</v>
      </c>
      <c r="AT98" s="3">
        <v>8.1499999999999488</v>
      </c>
      <c r="AU98" s="3">
        <v>8.0550000000000068</v>
      </c>
      <c r="AV98" s="3">
        <v>8.0349999999999966</v>
      </c>
      <c r="AW98" s="3">
        <v>8.2330000000000325</v>
      </c>
      <c r="AX98" s="3">
        <v>7.9919999999999618</v>
      </c>
      <c r="AY98" s="3">
        <v>8.002000000000038</v>
      </c>
      <c r="AZ98" s="3">
        <v>8.0550000000000068</v>
      </c>
      <c r="BA98" s="3">
        <v>8.1119999999999948</v>
      </c>
      <c r="BB98" s="3">
        <v>7.9119999999999493</v>
      </c>
      <c r="BC98" s="3">
        <v>8.0510000000000161</v>
      </c>
      <c r="BD98" s="83">
        <f t="shared" si="15"/>
        <v>54.567157392144608</v>
      </c>
    </row>
    <row r="99" spans="1:56" ht="15" customHeight="1" thickBot="1" x14ac:dyDescent="0.5">
      <c r="A99" t="s">
        <v>74</v>
      </c>
      <c r="B99">
        <v>2019</v>
      </c>
      <c r="C99" s="9">
        <v>43489</v>
      </c>
      <c r="D99" t="s">
        <v>30</v>
      </c>
      <c r="E99" t="s">
        <v>245</v>
      </c>
      <c r="F99" t="s">
        <v>245</v>
      </c>
      <c r="G99" t="s">
        <v>37</v>
      </c>
      <c r="H99" t="s">
        <v>446</v>
      </c>
      <c r="I99" t="s">
        <v>188</v>
      </c>
      <c r="J99" t="s">
        <v>2070</v>
      </c>
      <c r="K99" t="s">
        <v>124</v>
      </c>
      <c r="L99" s="105">
        <f>(C99-VLOOKUP(H99,Riders!$A$2:$D$3499,4,FALSE))/365</f>
        <v>19.079452054794519</v>
      </c>
      <c r="M99" s="105">
        <f>(C99-VLOOKUP(I99,Riders!$A$2:$D$3499,4,FALSE))/365</f>
        <v>20.81917808219178</v>
      </c>
      <c r="N99" s="105">
        <f>(C99-VLOOKUP(J99,Riders!$A$2:$D$3499,4,FALSE))/365</f>
        <v>29.786301369863015</v>
      </c>
      <c r="O99" s="105">
        <f>(C99-VLOOKUP(K99,Riders!$A$2:$D$3499,4,FALSE))/365</f>
        <v>19.931506849315067</v>
      </c>
      <c r="P99">
        <v>3</v>
      </c>
      <c r="Q99" s="40">
        <f t="shared" si="8"/>
        <v>3.0687499999999999E-3</v>
      </c>
      <c r="R99" s="86">
        <f t="shared" si="9"/>
        <v>265.14</v>
      </c>
      <c r="S99">
        <f t="shared" si="10"/>
        <v>22.146999999999998</v>
      </c>
      <c r="T99">
        <f t="shared" si="11"/>
        <v>69.571999999999989</v>
      </c>
      <c r="U99">
        <f t="shared" si="12"/>
        <v>64.801000000000002</v>
      </c>
      <c r="V99">
        <f t="shared" si="13"/>
        <v>64.730000000000018</v>
      </c>
      <c r="W99">
        <f t="shared" si="14"/>
        <v>66.036999999999978</v>
      </c>
      <c r="X99" s="33">
        <v>13.919</v>
      </c>
      <c r="Y99" s="3">
        <v>8.227999999999998</v>
      </c>
      <c r="Z99" s="3">
        <v>7.9000000000000021</v>
      </c>
      <c r="AA99" s="3">
        <v>8.1170000000000009</v>
      </c>
      <c r="AB99" s="3">
        <v>7.9279999999999973</v>
      </c>
      <c r="AC99" s="3">
        <v>7.8900000000000006</v>
      </c>
      <c r="AD99" s="3">
        <v>7.7579999999999956</v>
      </c>
      <c r="AE99" s="3">
        <v>7.8319999999999936</v>
      </c>
      <c r="AF99" s="3">
        <v>8.1630000000000109</v>
      </c>
      <c r="AG99" s="3">
        <v>7.9669999999999854</v>
      </c>
      <c r="AH99" s="3">
        <v>8.0730000000000217</v>
      </c>
      <c r="AI99" s="3">
        <v>8.2999999999999972</v>
      </c>
      <c r="AJ99" s="3">
        <v>8.1059999999999945</v>
      </c>
      <c r="AK99" s="3">
        <v>8.2610000000000099</v>
      </c>
      <c r="AL99" s="3">
        <v>7.944999999999979</v>
      </c>
      <c r="AM99" s="3">
        <v>7.9860000000000042</v>
      </c>
      <c r="AN99" s="3">
        <v>8.0420000000000016</v>
      </c>
      <c r="AO99" s="3">
        <v>7.9350000000000307</v>
      </c>
      <c r="AP99" s="3">
        <v>7.8779999999999566</v>
      </c>
      <c r="AQ99" s="3">
        <v>7.828000000000003</v>
      </c>
      <c r="AR99" s="3">
        <v>8.1900000000000261</v>
      </c>
      <c r="AS99" s="3">
        <v>8.0660000000000025</v>
      </c>
      <c r="AT99" s="3">
        <v>8.393999999999977</v>
      </c>
      <c r="AU99" s="3">
        <v>8.3970000000000198</v>
      </c>
      <c r="AV99" s="3">
        <v>8.3400000000000034</v>
      </c>
      <c r="AW99" s="3">
        <v>8.2809999999999775</v>
      </c>
      <c r="AX99" s="3">
        <v>8.4150000000000205</v>
      </c>
      <c r="AY99" s="3">
        <v>8.0949999999999989</v>
      </c>
      <c r="AZ99" s="3">
        <v>8.1210000000000093</v>
      </c>
      <c r="BA99" s="3">
        <v>8.2129999999999939</v>
      </c>
      <c r="BB99" s="3">
        <v>8.3950000000000102</v>
      </c>
      <c r="BC99" s="3">
        <v>8.1769999999999641</v>
      </c>
      <c r="BD99" s="83">
        <f t="shared" si="15"/>
        <v>54.310930074677529</v>
      </c>
    </row>
    <row r="100" spans="1:56" ht="15" customHeight="1" thickBot="1" x14ac:dyDescent="0.5">
      <c r="A100" t="s">
        <v>74</v>
      </c>
      <c r="B100">
        <v>2019</v>
      </c>
      <c r="C100" s="9">
        <v>43489</v>
      </c>
      <c r="D100" t="s">
        <v>30</v>
      </c>
      <c r="E100" t="s">
        <v>245</v>
      </c>
      <c r="F100" t="s">
        <v>245</v>
      </c>
      <c r="G100" t="s">
        <v>91</v>
      </c>
      <c r="H100" t="s">
        <v>110</v>
      </c>
      <c r="I100" t="s">
        <v>89</v>
      </c>
      <c r="J100" t="s">
        <v>2072</v>
      </c>
      <c r="K100" t="s">
        <v>330</v>
      </c>
      <c r="L100" s="105">
        <f>(C100-VLOOKUP(H100,Riders!$A$2:$D$3499,4,FALSE))/365</f>
        <v>22.920547945205481</v>
      </c>
      <c r="M100" s="105">
        <f>(C100-VLOOKUP(I100,Riders!$A$2:$D$3499,4,FALSE))/365</f>
        <v>19.561643835616437</v>
      </c>
      <c r="N100" s="105">
        <f>(C100-VLOOKUP(J100,Riders!$A$2:$D$3499,4,FALSE))/365</f>
        <v>18.926027397260274</v>
      </c>
      <c r="O100" s="105" t="e">
        <f>(C100-VLOOKUP(K100,Riders!$A$2:$D$3499,4,FALSE))/365</f>
        <v>#N/A</v>
      </c>
      <c r="P100">
        <v>4</v>
      </c>
      <c r="Q100" s="40">
        <f t="shared" si="8"/>
        <v>3.0735416666666671E-3</v>
      </c>
      <c r="R100" s="86">
        <f t="shared" si="9"/>
        <v>265.55400000000003</v>
      </c>
      <c r="S100">
        <f t="shared" si="10"/>
        <v>22.974</v>
      </c>
      <c r="T100">
        <f t="shared" si="11"/>
        <v>70.305999999999997</v>
      </c>
      <c r="U100">
        <f t="shared" si="12"/>
        <v>65.372</v>
      </c>
      <c r="V100">
        <f t="shared" si="13"/>
        <v>64.876999999999981</v>
      </c>
      <c r="W100">
        <f t="shared" si="14"/>
        <v>64.999000000000052</v>
      </c>
      <c r="X100" s="33">
        <v>14.464</v>
      </c>
      <c r="Y100" s="3">
        <v>8.51</v>
      </c>
      <c r="Z100" s="3">
        <v>7.9310000000000009</v>
      </c>
      <c r="AA100" s="3">
        <v>7.7179999999999964</v>
      </c>
      <c r="AB100" s="3">
        <v>7.9110000000000014</v>
      </c>
      <c r="AC100" s="3">
        <v>7.7259999999999991</v>
      </c>
      <c r="AD100" s="3">
        <v>7.872000000000007</v>
      </c>
      <c r="AE100" s="3">
        <v>8.1739999999999924</v>
      </c>
      <c r="AF100" s="3">
        <v>7.9460000000000122</v>
      </c>
      <c r="AG100" s="3">
        <v>8.0819999999999936</v>
      </c>
      <c r="AH100" s="3">
        <v>8.2779999999999916</v>
      </c>
      <c r="AI100" s="3">
        <v>8.1850000000000023</v>
      </c>
      <c r="AJ100" s="3">
        <v>8.195999999999998</v>
      </c>
      <c r="AK100" s="3">
        <v>8.1929999999999978</v>
      </c>
      <c r="AL100" s="3">
        <v>8.1370000000000289</v>
      </c>
      <c r="AM100" s="3">
        <v>8.3549999999999756</v>
      </c>
      <c r="AN100" s="3">
        <v>7.8190000000000168</v>
      </c>
      <c r="AO100" s="3">
        <v>7.9279999999999973</v>
      </c>
      <c r="AP100" s="3">
        <v>8.1169999999999902</v>
      </c>
      <c r="AQ100" s="3">
        <v>8.0769999999999982</v>
      </c>
      <c r="AR100" s="3">
        <v>8.1459999999999866</v>
      </c>
      <c r="AS100" s="3">
        <v>8.3880000000000052</v>
      </c>
      <c r="AT100" s="3">
        <v>8.2210000000000321</v>
      </c>
      <c r="AU100" s="3">
        <v>8.1809999999999548</v>
      </c>
      <c r="AV100" s="3">
        <v>8.2950000000000159</v>
      </c>
      <c r="AW100" s="3">
        <v>8.1989999999999839</v>
      </c>
      <c r="AX100" s="3">
        <v>8.2340000000000373</v>
      </c>
      <c r="AY100" s="3">
        <v>8.2719999999999629</v>
      </c>
      <c r="AZ100" s="3">
        <v>8.342000000000013</v>
      </c>
      <c r="BA100" s="3">
        <v>7.8620000000000232</v>
      </c>
      <c r="BB100" s="3">
        <v>7.8509999999999991</v>
      </c>
      <c r="BC100" s="3">
        <v>7.9440000000000168</v>
      </c>
      <c r="BD100" s="83">
        <f t="shared" si="15"/>
        <v>54.226259065952682</v>
      </c>
    </row>
    <row r="101" spans="1:56" ht="15" customHeight="1" thickBot="1" x14ac:dyDescent="0.5">
      <c r="A101" t="s">
        <v>74</v>
      </c>
      <c r="B101">
        <v>2019</v>
      </c>
      <c r="C101" s="9">
        <v>43489</v>
      </c>
      <c r="D101" t="s">
        <v>30</v>
      </c>
      <c r="E101" t="s">
        <v>245</v>
      </c>
      <c r="F101" t="s">
        <v>245</v>
      </c>
      <c r="G101" t="s">
        <v>52</v>
      </c>
      <c r="H101" t="s">
        <v>157</v>
      </c>
      <c r="I101" t="s">
        <v>75</v>
      </c>
      <c r="J101" t="s">
        <v>317</v>
      </c>
      <c r="K101" t="s">
        <v>269</v>
      </c>
      <c r="L101" s="105">
        <f>(C101-VLOOKUP(H101,Riders!$A$2:$D$3499,4,FALSE))/365</f>
        <v>20.046575342465754</v>
      </c>
      <c r="M101" s="105">
        <f>(C101-VLOOKUP(I101,Riders!$A$2:$D$3499,4,FALSE))/365</f>
        <v>21.18082191780822</v>
      </c>
      <c r="N101" s="105">
        <f>(C101-VLOOKUP(J101,Riders!$A$2:$D$3499,4,FALSE))/365</f>
        <v>26.306849315068494</v>
      </c>
      <c r="O101" s="105">
        <f>(C101-VLOOKUP(K101,Riders!$A$2:$D$3499,4,FALSE))/365</f>
        <v>19.010958904109589</v>
      </c>
      <c r="P101">
        <v>5</v>
      </c>
      <c r="Q101" s="40">
        <f t="shared" si="8"/>
        <v>3.097071759259259E-3</v>
      </c>
      <c r="R101" s="86">
        <f t="shared" si="9"/>
        <v>267.58699999999999</v>
      </c>
      <c r="S101">
        <f t="shared" si="10"/>
        <v>22.704999999999998</v>
      </c>
      <c r="T101">
        <f t="shared" si="11"/>
        <v>70.762</v>
      </c>
      <c r="U101">
        <f t="shared" si="12"/>
        <v>64.776999999999987</v>
      </c>
      <c r="V101">
        <f t="shared" si="13"/>
        <v>65.233000000000004</v>
      </c>
      <c r="W101">
        <f t="shared" si="14"/>
        <v>66.814999999999998</v>
      </c>
      <c r="X101" s="33">
        <v>14.217000000000001</v>
      </c>
      <c r="Y101" s="3">
        <v>8.4879999999999978</v>
      </c>
      <c r="Z101" s="3">
        <v>7.9670000000000023</v>
      </c>
      <c r="AA101" s="3">
        <v>8.0669999999999966</v>
      </c>
      <c r="AB101" s="3">
        <v>8.0050000000000026</v>
      </c>
      <c r="AC101" s="3">
        <v>8.1559999999999988</v>
      </c>
      <c r="AD101" s="3">
        <v>7.9350000000000023</v>
      </c>
      <c r="AE101" s="3">
        <v>7.9269999999999996</v>
      </c>
      <c r="AF101" s="3">
        <v>8.0179999999999865</v>
      </c>
      <c r="AG101" s="3">
        <v>7.8860000000000099</v>
      </c>
      <c r="AH101" s="3">
        <v>7.9249999999999972</v>
      </c>
      <c r="AI101" s="3">
        <v>8.1900000000000119</v>
      </c>
      <c r="AJ101" s="3">
        <v>8.0889999999999844</v>
      </c>
      <c r="AK101" s="3">
        <v>8.3010000000000161</v>
      </c>
      <c r="AL101" s="3">
        <v>8.1640000000000157</v>
      </c>
      <c r="AM101" s="3">
        <v>8.2039999999999651</v>
      </c>
      <c r="AN101" s="3">
        <v>8.2230000000000416</v>
      </c>
      <c r="AO101" s="3">
        <v>8.0409999999999968</v>
      </c>
      <c r="AP101" s="3">
        <v>8.0080000000000098</v>
      </c>
      <c r="AQ101" s="3">
        <v>8.1719999999999686</v>
      </c>
      <c r="AR101" s="3">
        <v>8.0260000000000105</v>
      </c>
      <c r="AS101" s="3">
        <v>8.1529999999999632</v>
      </c>
      <c r="AT101" s="3">
        <v>8.3520000000000039</v>
      </c>
      <c r="AU101" s="3">
        <v>8.2580000000000098</v>
      </c>
      <c r="AV101" s="3">
        <v>8.3509999999999991</v>
      </c>
      <c r="AW101" s="3">
        <v>8.2830000000000155</v>
      </c>
      <c r="AX101" s="3">
        <v>8.4749999999999943</v>
      </c>
      <c r="AY101" s="3">
        <v>8.3280000000000314</v>
      </c>
      <c r="AZ101" s="3">
        <v>8.2689999999999486</v>
      </c>
      <c r="BA101" s="3">
        <v>8.48700000000008</v>
      </c>
      <c r="BB101" s="3">
        <v>8.2989999999999498</v>
      </c>
      <c r="BC101" s="3">
        <v>8.3229999999999791</v>
      </c>
      <c r="BD101" s="83">
        <f t="shared" si="15"/>
        <v>53.814273488622398</v>
      </c>
    </row>
    <row r="102" spans="1:56" ht="15" customHeight="1" thickBot="1" x14ac:dyDescent="0.5">
      <c r="A102" t="s">
        <v>74</v>
      </c>
      <c r="B102">
        <v>2019</v>
      </c>
      <c r="C102" s="9">
        <v>43489</v>
      </c>
      <c r="D102" t="s">
        <v>30</v>
      </c>
      <c r="E102" t="s">
        <v>245</v>
      </c>
      <c r="F102" t="s">
        <v>245</v>
      </c>
      <c r="G102" t="s">
        <v>363</v>
      </c>
      <c r="H102" t="s">
        <v>2048</v>
      </c>
      <c r="I102" t="s">
        <v>2049</v>
      </c>
      <c r="J102" t="s">
        <v>2050</v>
      </c>
      <c r="K102" t="s">
        <v>2051</v>
      </c>
      <c r="L102" s="105">
        <f>(C102-VLOOKUP(H102,Riders!$A$2:$D$3499,4,FALSE))/365</f>
        <v>23.304109589041097</v>
      </c>
      <c r="M102" s="105" t="e">
        <f>(C102-VLOOKUP(I102,Riders!$A$2:$D$3499,4,FALSE))/365</f>
        <v>#N/A</v>
      </c>
      <c r="N102" s="105">
        <f>(C102-VLOOKUP(J102,Riders!$A$2:$D$3499,4,FALSE))/365</f>
        <v>29.772602739726029</v>
      </c>
      <c r="O102" s="105">
        <f>(C102-VLOOKUP(K102,Riders!$A$2:$D$3499,4,FALSE))/365</f>
        <v>28.857534246575341</v>
      </c>
      <c r="P102">
        <v>6</v>
      </c>
      <c r="Q102" s="40">
        <f t="shared" si="8"/>
        <v>3.1140625000000001E-3</v>
      </c>
      <c r="R102" s="86">
        <f t="shared" si="9"/>
        <v>269.05500000000001</v>
      </c>
      <c r="S102">
        <f t="shared" si="10"/>
        <v>22.446999999999999</v>
      </c>
      <c r="T102">
        <f t="shared" si="11"/>
        <v>70.153000000000006</v>
      </c>
      <c r="U102">
        <f t="shared" si="12"/>
        <v>64.560999999999993</v>
      </c>
      <c r="V102">
        <f t="shared" si="13"/>
        <v>66.961999999999989</v>
      </c>
      <c r="W102">
        <f t="shared" si="14"/>
        <v>67.379000000000019</v>
      </c>
      <c r="X102" s="33">
        <v>14.097</v>
      </c>
      <c r="Y102" s="3">
        <v>8.35</v>
      </c>
      <c r="Z102" s="3">
        <v>8.0779999999999994</v>
      </c>
      <c r="AA102" s="3">
        <v>7.8560000000000016</v>
      </c>
      <c r="AB102" s="3">
        <v>7.9410000000000034</v>
      </c>
      <c r="AC102" s="3">
        <v>7.8459999999999974</v>
      </c>
      <c r="AD102" s="3">
        <v>7.902000000000001</v>
      </c>
      <c r="AE102" s="3">
        <v>8.0830000000000055</v>
      </c>
      <c r="AF102" s="3">
        <v>7.9710000000000036</v>
      </c>
      <c r="AG102" s="3">
        <v>7.9909999999999846</v>
      </c>
      <c r="AH102" s="3">
        <v>8.144999999999996</v>
      </c>
      <c r="AI102" s="3">
        <v>8.005999999999986</v>
      </c>
      <c r="AJ102" s="3">
        <v>8.1300000000000239</v>
      </c>
      <c r="AK102" s="3">
        <v>8.0510000000000161</v>
      </c>
      <c r="AL102" s="3">
        <v>8.0949999999999989</v>
      </c>
      <c r="AM102" s="3">
        <v>8.1719999999999828</v>
      </c>
      <c r="AN102" s="3">
        <v>8.3659999999999854</v>
      </c>
      <c r="AO102" s="3">
        <v>8.2880000000000393</v>
      </c>
      <c r="AP102" s="3">
        <v>8.3029999999999688</v>
      </c>
      <c r="AQ102" s="3">
        <v>8.4180000000000348</v>
      </c>
      <c r="AR102" s="3">
        <v>8.5609999999999786</v>
      </c>
      <c r="AS102" s="3">
        <v>8.3759999999999764</v>
      </c>
      <c r="AT102" s="3">
        <v>8.2940000000000111</v>
      </c>
      <c r="AU102" s="3">
        <v>8.3559999999999945</v>
      </c>
      <c r="AV102" s="3">
        <v>8.5020000000000095</v>
      </c>
      <c r="AW102" s="3">
        <v>8.3180000000000121</v>
      </c>
      <c r="AX102" s="3">
        <v>8.4639999999999986</v>
      </c>
      <c r="AY102" s="3">
        <v>8.296999999999997</v>
      </c>
      <c r="AZ102" s="3">
        <v>8.311000000000007</v>
      </c>
      <c r="BA102" s="3">
        <v>8.4749999999999943</v>
      </c>
      <c r="BB102" s="3">
        <v>8.4209999999999354</v>
      </c>
      <c r="BC102" s="3">
        <v>8.591000000000065</v>
      </c>
      <c r="BD102" s="83">
        <f t="shared" si="15"/>
        <v>53.520655628031442</v>
      </c>
    </row>
    <row r="103" spans="1:56" ht="15" customHeight="1" thickBot="1" x14ac:dyDescent="0.5">
      <c r="A103" t="s">
        <v>74</v>
      </c>
      <c r="B103">
        <v>2019</v>
      </c>
      <c r="C103" s="9">
        <v>43489</v>
      </c>
      <c r="D103" t="s">
        <v>30</v>
      </c>
      <c r="E103" t="s">
        <v>245</v>
      </c>
      <c r="F103" t="s">
        <v>245</v>
      </c>
      <c r="G103" t="s">
        <v>46</v>
      </c>
      <c r="H103" t="s">
        <v>2054</v>
      </c>
      <c r="I103" t="s">
        <v>193</v>
      </c>
      <c r="J103" t="s">
        <v>107</v>
      </c>
      <c r="K103" t="s">
        <v>2053</v>
      </c>
      <c r="L103" s="105">
        <f>(C103-VLOOKUP(H103,Riders!$A$2:$D$3499,4,FALSE))/365</f>
        <v>32.819178082191783</v>
      </c>
      <c r="M103" s="105">
        <f>(C103-VLOOKUP(I103,Riders!$A$2:$D$3499,4,FALSE))/365</f>
        <v>23.221917808219178</v>
      </c>
      <c r="N103" s="105">
        <f>(C103-VLOOKUP(J103,Riders!$A$2:$D$3499,4,FALSE))/365</f>
        <v>18.397260273972602</v>
      </c>
      <c r="O103" s="105">
        <f>(C103-VLOOKUP(K103,Riders!$A$2:$D$3499,4,FALSE))/365</f>
        <v>26.246575342465754</v>
      </c>
      <c r="P103">
        <v>7</v>
      </c>
      <c r="Q103" s="40">
        <f t="shared" si="8"/>
        <v>3.1286458333333331E-3</v>
      </c>
      <c r="R103" s="86">
        <f t="shared" si="9"/>
        <v>270.315</v>
      </c>
      <c r="S103">
        <f t="shared" si="10"/>
        <v>22.463999999999999</v>
      </c>
      <c r="T103">
        <f t="shared" si="11"/>
        <v>70.741</v>
      </c>
      <c r="U103">
        <f t="shared" si="12"/>
        <v>65.933000000000007</v>
      </c>
      <c r="V103">
        <f t="shared" si="13"/>
        <v>66.682999999999993</v>
      </c>
      <c r="W103">
        <f t="shared" si="14"/>
        <v>66.957999999999998</v>
      </c>
      <c r="X103" s="33">
        <v>14.090999999999999</v>
      </c>
      <c r="Y103" s="3">
        <v>8.3729999999999993</v>
      </c>
      <c r="Z103" s="3">
        <v>8.1340000000000003</v>
      </c>
      <c r="AA103" s="3">
        <v>7.9359999999999999</v>
      </c>
      <c r="AB103" s="3">
        <v>8.0609999999999999</v>
      </c>
      <c r="AC103" s="3">
        <v>7.9980000000000047</v>
      </c>
      <c r="AD103" s="3">
        <v>8.1049999999999969</v>
      </c>
      <c r="AE103" s="3">
        <v>8.0429999999999993</v>
      </c>
      <c r="AF103" s="3">
        <v>8.2099999999999937</v>
      </c>
      <c r="AG103" s="3">
        <v>8.1989999999999981</v>
      </c>
      <c r="AH103" s="3">
        <v>8.3430000000000177</v>
      </c>
      <c r="AI103" s="3">
        <v>8.1340000000000146</v>
      </c>
      <c r="AJ103" s="3">
        <v>8.3079999999999785</v>
      </c>
      <c r="AK103" s="3">
        <v>8.0950000000000131</v>
      </c>
      <c r="AL103" s="3">
        <v>8.373999999999981</v>
      </c>
      <c r="AM103" s="3">
        <v>8.2700000000000102</v>
      </c>
      <c r="AN103" s="3">
        <v>8.2430000000000234</v>
      </c>
      <c r="AO103" s="3">
        <v>8.3839999999999861</v>
      </c>
      <c r="AP103" s="3">
        <v>8.268999999999977</v>
      </c>
      <c r="AQ103" s="3">
        <v>8.4380000000000166</v>
      </c>
      <c r="AR103" s="3">
        <v>8.3120000000000118</v>
      </c>
      <c r="AS103" s="3">
        <v>8.2750000000000057</v>
      </c>
      <c r="AT103" s="3">
        <v>8.4249999999999829</v>
      </c>
      <c r="AU103" s="3">
        <v>8.3369999999999891</v>
      </c>
      <c r="AV103" s="3">
        <v>8.2450000000000045</v>
      </c>
      <c r="AW103" s="3">
        <v>8.3849999999999909</v>
      </c>
      <c r="AX103" s="3">
        <v>8.2530000000000143</v>
      </c>
      <c r="AY103" s="3">
        <v>8.5699999999999648</v>
      </c>
      <c r="AZ103" s="3">
        <v>8.3100000000000307</v>
      </c>
      <c r="BA103" s="3">
        <v>8.5649999999999409</v>
      </c>
      <c r="BB103" s="3">
        <v>8.2450000000000614</v>
      </c>
      <c r="BC103" s="3">
        <v>8.3849999999999909</v>
      </c>
      <c r="BD103" s="83">
        <f t="shared" si="15"/>
        <v>53.271183619111035</v>
      </c>
    </row>
    <row r="104" spans="1:56" ht="15" customHeight="1" thickBot="1" x14ac:dyDescent="0.5">
      <c r="A104" t="s">
        <v>74</v>
      </c>
      <c r="B104">
        <v>2019</v>
      </c>
      <c r="C104" s="9">
        <v>43489</v>
      </c>
      <c r="D104" t="s">
        <v>30</v>
      </c>
      <c r="E104" t="s">
        <v>245</v>
      </c>
      <c r="F104" t="s">
        <v>245</v>
      </c>
      <c r="G104" t="s">
        <v>96</v>
      </c>
      <c r="H104" t="s">
        <v>164</v>
      </c>
      <c r="I104" t="s">
        <v>303</v>
      </c>
      <c r="J104" t="s">
        <v>304</v>
      </c>
      <c r="K104" t="s">
        <v>260</v>
      </c>
      <c r="L104" s="105">
        <f>(C104-VLOOKUP(H104,Riders!$A$2:$D$3499,4,FALSE))/365</f>
        <v>19.961643835616439</v>
      </c>
      <c r="M104" s="105">
        <f>(C104-VLOOKUP(I104,Riders!$A$2:$D$3499,4,FALSE))/365</f>
        <v>20.528767123287672</v>
      </c>
      <c r="N104" s="105">
        <f>(C104-VLOOKUP(J104,Riders!$A$2:$D$3499,4,FALSE))/365</f>
        <v>27.213698630136985</v>
      </c>
      <c r="O104" s="105">
        <f>(C104-VLOOKUP(K104,Riders!$A$2:$D$3499,4,FALSE))/365</f>
        <v>17.150684931506849</v>
      </c>
      <c r="P104">
        <v>8</v>
      </c>
      <c r="Q104" s="40">
        <f t="shared" si="8"/>
        <v>3.154791666666666E-3</v>
      </c>
      <c r="R104" s="86">
        <f t="shared" si="9"/>
        <v>272.57399999999996</v>
      </c>
      <c r="S104">
        <f t="shared" si="10"/>
        <v>22.672000000000001</v>
      </c>
      <c r="T104">
        <f t="shared" si="11"/>
        <v>70.423000000000002</v>
      </c>
      <c r="U104">
        <f t="shared" si="12"/>
        <v>65.913999999999987</v>
      </c>
      <c r="V104">
        <f t="shared" si="13"/>
        <v>67.260999999999996</v>
      </c>
      <c r="W104">
        <f t="shared" si="14"/>
        <v>68.975999999999971</v>
      </c>
      <c r="X104" s="33">
        <v>14.31</v>
      </c>
      <c r="Y104" s="3">
        <v>8.3620000000000001</v>
      </c>
      <c r="Z104" s="3">
        <v>7.8840000000000003</v>
      </c>
      <c r="AA104" s="3">
        <v>7.9340000000000011</v>
      </c>
      <c r="AB104" s="3">
        <v>7.8569999999999993</v>
      </c>
      <c r="AC104" s="3">
        <v>7.9390000000000001</v>
      </c>
      <c r="AD104" s="3">
        <v>8.0980000000000061</v>
      </c>
      <c r="AE104" s="3">
        <v>8.0389999999999944</v>
      </c>
      <c r="AF104" s="3">
        <v>8.1009999999999991</v>
      </c>
      <c r="AG104" s="3">
        <v>8.2800000000000011</v>
      </c>
      <c r="AH104" s="3">
        <v>8.2099999999999795</v>
      </c>
      <c r="AI104" s="3">
        <v>8.2050000000000267</v>
      </c>
      <c r="AJ104" s="3">
        <v>8.3149999999999835</v>
      </c>
      <c r="AK104" s="3">
        <v>8.194000000000031</v>
      </c>
      <c r="AL104" s="3">
        <v>8.3759999999999621</v>
      </c>
      <c r="AM104" s="3">
        <v>8.2330000000000041</v>
      </c>
      <c r="AN104" s="3">
        <v>8.2439999999999998</v>
      </c>
      <c r="AO104" s="3">
        <v>8.2350000000000136</v>
      </c>
      <c r="AP104" s="3">
        <v>8.414999999999992</v>
      </c>
      <c r="AQ104" s="3">
        <v>8.2210000000000036</v>
      </c>
      <c r="AR104" s="3">
        <v>8.3979999999999961</v>
      </c>
      <c r="AS104" s="3">
        <v>8.5380000000000109</v>
      </c>
      <c r="AT104" s="3">
        <v>8.5109999999999957</v>
      </c>
      <c r="AU104" s="3">
        <v>8.6989999999999839</v>
      </c>
      <c r="AV104" s="3">
        <v>8.6560000000000343</v>
      </c>
      <c r="AW104" s="3">
        <v>8.4830000000000041</v>
      </c>
      <c r="AX104" s="3">
        <v>8.4909999999999286</v>
      </c>
      <c r="AY104" s="3">
        <v>8.5310000000000628</v>
      </c>
      <c r="AZ104" s="3">
        <v>8.7279999999999518</v>
      </c>
      <c r="BA104" s="3">
        <v>8.5390000000000441</v>
      </c>
      <c r="BB104" s="3">
        <v>8.8810000000000286</v>
      </c>
      <c r="BC104" s="3">
        <v>8.6669999999999163</v>
      </c>
      <c r="BD104" s="83">
        <f t="shared" si="15"/>
        <v>52.829690285940707</v>
      </c>
    </row>
    <row r="105" spans="1:56" ht="15" customHeight="1" thickBot="1" x14ac:dyDescent="0.5">
      <c r="A105" t="s">
        <v>74</v>
      </c>
      <c r="B105">
        <v>2019</v>
      </c>
      <c r="C105" s="9">
        <v>43489</v>
      </c>
      <c r="D105" t="s">
        <v>30</v>
      </c>
      <c r="E105" t="s">
        <v>245</v>
      </c>
      <c r="F105" t="s">
        <v>245</v>
      </c>
      <c r="G105" t="s">
        <v>64</v>
      </c>
      <c r="H105" t="s">
        <v>136</v>
      </c>
      <c r="I105" t="s">
        <v>2057</v>
      </c>
      <c r="J105" t="s">
        <v>162</v>
      </c>
      <c r="K105" t="s">
        <v>456</v>
      </c>
      <c r="L105" s="105">
        <f>(C105-VLOOKUP(H105,Riders!$A$2:$D$3499,4,FALSE))/365</f>
        <v>20.082191780821919</v>
      </c>
      <c r="M105" s="105">
        <f>(C105-VLOOKUP(I105,Riders!$A$2:$D$3499,4,FALSE))/365</f>
        <v>29.243835616438357</v>
      </c>
      <c r="N105" s="105">
        <f>(C105-VLOOKUP(J105,Riders!$A$2:$D$3499,4,FALSE))/365</f>
        <v>24.745205479452054</v>
      </c>
      <c r="O105" s="105">
        <f>(C105-VLOOKUP(K105,Riders!$A$2:$D$3499,4,FALSE))/365</f>
        <v>29.731506849315068</v>
      </c>
      <c r="P105">
        <v>9</v>
      </c>
      <c r="Q105" s="40">
        <f t="shared" si="8"/>
        <v>3.1570717592592596E-3</v>
      </c>
      <c r="R105" s="86">
        <f t="shared" si="9"/>
        <v>272.77100000000002</v>
      </c>
      <c r="S105">
        <f t="shared" si="10"/>
        <v>23.021000000000001</v>
      </c>
      <c r="T105">
        <f t="shared" si="11"/>
        <v>70.540000000000006</v>
      </c>
      <c r="U105">
        <f t="shared" si="12"/>
        <v>64.873999999999981</v>
      </c>
      <c r="V105">
        <f t="shared" si="13"/>
        <v>67.12700000000001</v>
      </c>
      <c r="W105">
        <f t="shared" si="14"/>
        <v>70.230000000000018</v>
      </c>
      <c r="X105" s="33">
        <v>14.819000000000001</v>
      </c>
      <c r="Y105" s="3">
        <v>8.202</v>
      </c>
      <c r="Z105" s="3">
        <v>7.713000000000001</v>
      </c>
      <c r="AA105" s="3">
        <v>7.9129999999999967</v>
      </c>
      <c r="AB105" s="3">
        <v>7.9400000000000048</v>
      </c>
      <c r="AC105" s="3">
        <v>8.1019999999999968</v>
      </c>
      <c r="AD105" s="3">
        <v>7.9259999999999877</v>
      </c>
      <c r="AE105" s="3">
        <v>7.9250000000000176</v>
      </c>
      <c r="AF105" s="3">
        <v>8.1580000000000013</v>
      </c>
      <c r="AG105" s="3">
        <v>7.9369999999999976</v>
      </c>
      <c r="AH105" s="3">
        <v>7.8469999999999942</v>
      </c>
      <c r="AI105" s="3">
        <v>7.9369999999999976</v>
      </c>
      <c r="AJ105" s="3">
        <v>8.1940000000000026</v>
      </c>
      <c r="AK105" s="3">
        <v>8.2249999999999943</v>
      </c>
      <c r="AL105" s="3">
        <v>8.4260000000000161</v>
      </c>
      <c r="AM105" s="3">
        <v>8.1499999999999773</v>
      </c>
      <c r="AN105" s="3">
        <v>8.0660000000000025</v>
      </c>
      <c r="AO105" s="3">
        <v>8.3200000000000216</v>
      </c>
      <c r="AP105" s="3">
        <v>8.2920000000000016</v>
      </c>
      <c r="AQ105" s="3">
        <v>8.4099999999999966</v>
      </c>
      <c r="AR105" s="3">
        <v>8.6469999999999629</v>
      </c>
      <c r="AS105" s="3">
        <v>8.4230000000000302</v>
      </c>
      <c r="AT105" s="3">
        <v>8.3529999999999802</v>
      </c>
      <c r="AU105" s="3">
        <v>8.6160000000000139</v>
      </c>
      <c r="AV105" s="3">
        <v>8.4869999999999948</v>
      </c>
      <c r="AW105" s="3">
        <v>8.7609999999999957</v>
      </c>
      <c r="AX105" s="3">
        <v>8.6050000000000182</v>
      </c>
      <c r="AY105" s="3">
        <v>8.9329999999999643</v>
      </c>
      <c r="AZ105" s="3">
        <v>8.6920000000000641</v>
      </c>
      <c r="BA105" s="3">
        <v>8.6919999999999789</v>
      </c>
      <c r="BB105" s="3">
        <v>9.0049999999999955</v>
      </c>
      <c r="BC105" s="3">
        <v>9.0550000000000068</v>
      </c>
      <c r="BD105" s="83">
        <f t="shared" si="15"/>
        <v>52.791535757100277</v>
      </c>
    </row>
    <row r="106" spans="1:56" ht="15" customHeight="1" thickBot="1" x14ac:dyDescent="0.5">
      <c r="A106" t="s">
        <v>74</v>
      </c>
      <c r="B106">
        <v>2019</v>
      </c>
      <c r="C106" s="9">
        <v>43489</v>
      </c>
      <c r="D106" t="s">
        <v>30</v>
      </c>
      <c r="E106" t="s">
        <v>245</v>
      </c>
      <c r="F106" t="s">
        <v>245</v>
      </c>
      <c r="G106" t="s">
        <v>58</v>
      </c>
      <c r="H106" t="s">
        <v>2039</v>
      </c>
      <c r="I106" t="s">
        <v>2041</v>
      </c>
      <c r="J106" t="s">
        <v>159</v>
      </c>
      <c r="K106" t="s">
        <v>288</v>
      </c>
      <c r="L106" s="105">
        <f>(C106-VLOOKUP(H106,Riders!$A$2:$D$3499,4,FALSE))/365</f>
        <v>21.312328767123287</v>
      </c>
      <c r="M106" s="105">
        <f>(C106-VLOOKUP(I106,Riders!$A$2:$D$3499,4,FALSE))/365</f>
        <v>23.093150684931508</v>
      </c>
      <c r="N106" s="105">
        <f>(C106-VLOOKUP(J106,Riders!$A$2:$D$3499,4,FALSE))/365</f>
        <v>20.624657534246577</v>
      </c>
      <c r="O106" s="105">
        <f>(C106-VLOOKUP(K106,Riders!$A$2:$D$3499,4,FALSE))/365</f>
        <v>22.69041095890411</v>
      </c>
      <c r="P106">
        <v>10</v>
      </c>
      <c r="Q106" s="40">
        <f t="shared" si="8"/>
        <v>3.1594328703703702E-3</v>
      </c>
      <c r="R106" s="86">
        <f t="shared" si="9"/>
        <v>272.97499999999997</v>
      </c>
      <c r="S106">
        <f t="shared" si="10"/>
        <v>22.350999999999999</v>
      </c>
      <c r="T106">
        <f t="shared" si="11"/>
        <v>71.349999999999994</v>
      </c>
      <c r="U106">
        <f t="shared" si="12"/>
        <v>66.015999999999991</v>
      </c>
      <c r="V106">
        <f t="shared" si="13"/>
        <v>67.050000000000011</v>
      </c>
      <c r="W106">
        <f t="shared" si="14"/>
        <v>68.558999999999969</v>
      </c>
      <c r="X106" s="33">
        <v>14.141</v>
      </c>
      <c r="Y106" s="3">
        <v>8.2099999999999991</v>
      </c>
      <c r="Z106" s="3">
        <v>8.1460000000000008</v>
      </c>
      <c r="AA106" s="3">
        <v>8.1640000000000015</v>
      </c>
      <c r="AB106" s="3">
        <v>8.2190000000000012</v>
      </c>
      <c r="AC106" s="3">
        <v>8.0730000000000004</v>
      </c>
      <c r="AD106" s="3">
        <v>8.1839999999999904</v>
      </c>
      <c r="AE106" s="3">
        <v>8.213000000000001</v>
      </c>
      <c r="AF106" s="3">
        <v>8.2950000000000017</v>
      </c>
      <c r="AG106" s="3">
        <v>8.0840000000000032</v>
      </c>
      <c r="AH106" s="3">
        <v>8.2639999999999958</v>
      </c>
      <c r="AI106" s="3">
        <v>8.244000000000014</v>
      </c>
      <c r="AJ106" s="3">
        <v>8.0499999999999687</v>
      </c>
      <c r="AK106" s="3">
        <v>8.1400000000000148</v>
      </c>
      <c r="AL106" s="3">
        <v>8.4120000000000061</v>
      </c>
      <c r="AM106" s="3">
        <v>8.5269999999999868</v>
      </c>
      <c r="AN106" s="3">
        <v>8.2740000000000009</v>
      </c>
      <c r="AO106" s="3">
        <v>8.2609999999999957</v>
      </c>
      <c r="AP106" s="3">
        <v>8.4610000000000412</v>
      </c>
      <c r="AQ106" s="3">
        <v>8.2369999999999948</v>
      </c>
      <c r="AR106" s="3">
        <v>8.3879999999999768</v>
      </c>
      <c r="AS106" s="3">
        <v>8.3220000000000027</v>
      </c>
      <c r="AT106" s="3">
        <v>8.5519999999999925</v>
      </c>
      <c r="AU106" s="3">
        <v>8.5550000000000068</v>
      </c>
      <c r="AV106" s="3">
        <v>8.5250000000000057</v>
      </c>
      <c r="AW106" s="3">
        <v>8.7059999999999889</v>
      </c>
      <c r="AX106" s="3">
        <v>8.3310000000000173</v>
      </c>
      <c r="AY106" s="3">
        <v>8.4969999999999857</v>
      </c>
      <c r="AZ106" s="3">
        <v>8.4570000000000221</v>
      </c>
      <c r="BA106" s="3">
        <v>8.7810000000000059</v>
      </c>
      <c r="BB106" s="3">
        <v>8.4399999999999977</v>
      </c>
      <c r="BC106" s="3">
        <v>8.8219999999999459</v>
      </c>
      <c r="BD106" s="83">
        <f t="shared" si="15"/>
        <v>52.752083524132253</v>
      </c>
    </row>
    <row r="107" spans="1:56" ht="15" customHeight="1" thickBot="1" x14ac:dyDescent="0.5">
      <c r="A107" t="s">
        <v>74</v>
      </c>
      <c r="B107">
        <v>2019</v>
      </c>
      <c r="C107" s="9">
        <v>43489</v>
      </c>
      <c r="D107" t="s">
        <v>30</v>
      </c>
      <c r="E107" t="s">
        <v>245</v>
      </c>
      <c r="F107" t="s">
        <v>245</v>
      </c>
      <c r="G107" t="s">
        <v>251</v>
      </c>
      <c r="H107" t="s">
        <v>296</v>
      </c>
      <c r="I107" t="s">
        <v>297</v>
      </c>
      <c r="J107" t="s">
        <v>2062</v>
      </c>
      <c r="K107" t="s">
        <v>249</v>
      </c>
      <c r="L107" s="105">
        <f>(C107-VLOOKUP(H107,Riders!$A$2:$D$3499,4,FALSE))/365</f>
        <v>24.301369863013697</v>
      </c>
      <c r="M107" s="105">
        <f>(C107-VLOOKUP(I107,Riders!$A$2:$D$3499,4,FALSE))/365</f>
        <v>24.487671232876714</v>
      </c>
      <c r="N107" s="105">
        <f>(C107-VLOOKUP(J107,Riders!$A$2:$D$3499,4,FALSE))/365</f>
        <v>19.578082191780823</v>
      </c>
      <c r="O107" s="105">
        <f>(C107-VLOOKUP(K107,Riders!$A$2:$D$3499,4,FALSE))/365</f>
        <v>20.394520547945206</v>
      </c>
      <c r="P107">
        <v>11</v>
      </c>
      <c r="Q107" s="40">
        <f t="shared" si="8"/>
        <v>3.1599074074074068E-3</v>
      </c>
      <c r="R107" s="86">
        <f t="shared" si="9"/>
        <v>273.01599999999996</v>
      </c>
      <c r="S107">
        <f t="shared" si="10"/>
        <v>22.852</v>
      </c>
      <c r="T107">
        <f t="shared" si="11"/>
        <v>72.152000000000001</v>
      </c>
      <c r="U107">
        <f t="shared" si="12"/>
        <v>66.367999999999952</v>
      </c>
      <c r="V107">
        <f t="shared" si="13"/>
        <v>66.976000000000028</v>
      </c>
      <c r="W107">
        <f t="shared" si="14"/>
        <v>67.519999999999982</v>
      </c>
      <c r="X107" s="33">
        <v>14.351000000000001</v>
      </c>
      <c r="Y107" s="3">
        <v>8.5009999999999994</v>
      </c>
      <c r="Z107" s="3">
        <v>8.2789999999999999</v>
      </c>
      <c r="AA107" s="3">
        <v>8.2010000000000005</v>
      </c>
      <c r="AB107" s="3">
        <v>8.3279999999999959</v>
      </c>
      <c r="AC107" s="3">
        <v>8.1380000000000052</v>
      </c>
      <c r="AD107" s="3">
        <v>8.2650000000000006</v>
      </c>
      <c r="AE107" s="3">
        <v>8.0889999999999986</v>
      </c>
      <c r="AF107" s="3">
        <v>8.2110000000000127</v>
      </c>
      <c r="AG107" s="3">
        <v>8.2399999999999807</v>
      </c>
      <c r="AH107" s="3">
        <v>8.4309999999999974</v>
      </c>
      <c r="AI107" s="3">
        <v>8.2890000000000157</v>
      </c>
      <c r="AJ107" s="3">
        <v>8.3859999999999957</v>
      </c>
      <c r="AK107" s="3">
        <v>8.304000000000002</v>
      </c>
      <c r="AL107" s="3">
        <v>8.3899999999999864</v>
      </c>
      <c r="AM107" s="3">
        <v>8.1169999999999618</v>
      </c>
      <c r="AN107" s="3">
        <v>8.0820000000000505</v>
      </c>
      <c r="AO107" s="3">
        <v>8.3650000000000091</v>
      </c>
      <c r="AP107" s="3">
        <v>8.4809999999999945</v>
      </c>
      <c r="AQ107" s="3">
        <v>8.3540000000000134</v>
      </c>
      <c r="AR107" s="3">
        <v>8.4440000000000168</v>
      </c>
      <c r="AS107" s="3">
        <v>8.3869999999999436</v>
      </c>
      <c r="AT107" s="3">
        <v>8.5110000000000241</v>
      </c>
      <c r="AU107" s="3">
        <v>8.3519999999999754</v>
      </c>
      <c r="AV107" s="3">
        <v>8.3120000000000118</v>
      </c>
      <c r="AW107" s="3">
        <v>8.4720000000000084</v>
      </c>
      <c r="AX107" s="3">
        <v>8.5670000000000357</v>
      </c>
      <c r="AY107" s="3">
        <v>8.4039999999999395</v>
      </c>
      <c r="AZ107" s="3">
        <v>8.5109999999999957</v>
      </c>
      <c r="BA107" s="3">
        <v>8.4310000000000684</v>
      </c>
      <c r="BB107" s="3">
        <v>8.3599999999999</v>
      </c>
      <c r="BC107" s="3">
        <v>8.4630000000000223</v>
      </c>
      <c r="BD107" s="83">
        <f t="shared" si="15"/>
        <v>52.744161514343489</v>
      </c>
    </row>
    <row r="108" spans="1:56" ht="15" customHeight="1" thickBot="1" x14ac:dyDescent="0.5">
      <c r="A108" t="s">
        <v>74</v>
      </c>
      <c r="B108">
        <v>2019</v>
      </c>
      <c r="C108" s="9">
        <v>43489</v>
      </c>
      <c r="D108" t="s">
        <v>30</v>
      </c>
      <c r="E108" t="s">
        <v>245</v>
      </c>
      <c r="F108" t="s">
        <v>245</v>
      </c>
      <c r="G108" t="s">
        <v>143</v>
      </c>
      <c r="H108" t="s">
        <v>196</v>
      </c>
      <c r="I108" t="s">
        <v>292</v>
      </c>
      <c r="J108" t="s">
        <v>310</v>
      </c>
      <c r="K108" t="s">
        <v>291</v>
      </c>
      <c r="L108" s="105">
        <f>(C108-VLOOKUP(H108,Riders!$A$2:$D$3499,4,FALSE))/365</f>
        <v>24.731506849315068</v>
      </c>
      <c r="M108" s="105">
        <f>(C108-VLOOKUP(I108,Riders!$A$2:$D$3499,4,FALSE))/365</f>
        <v>30.336986301369862</v>
      </c>
      <c r="N108" s="105">
        <f>(C108-VLOOKUP(J108,Riders!$A$2:$D$3499,4,FALSE))/365</f>
        <v>21.383561643835616</v>
      </c>
      <c r="O108" s="105">
        <f>(C108-VLOOKUP(K108,Riders!$A$2:$D$3499,4,FALSE))/365</f>
        <v>27</v>
      </c>
      <c r="P108">
        <v>12</v>
      </c>
      <c r="Q108" s="40">
        <f t="shared" si="8"/>
        <v>3.1816782407407414E-3</v>
      </c>
      <c r="R108" s="86">
        <f t="shared" si="9"/>
        <v>274.89700000000005</v>
      </c>
      <c r="S108">
        <f t="shared" si="10"/>
        <v>22.843</v>
      </c>
      <c r="T108">
        <f t="shared" si="11"/>
        <v>72.180999999999997</v>
      </c>
      <c r="U108">
        <f t="shared" si="12"/>
        <v>66.783000000000001</v>
      </c>
      <c r="V108">
        <f t="shared" si="13"/>
        <v>67.885999999999967</v>
      </c>
      <c r="W108">
        <f t="shared" si="14"/>
        <v>68.047000000000082</v>
      </c>
      <c r="X108" s="33">
        <v>14.324</v>
      </c>
      <c r="Y108" s="3">
        <v>8.5190000000000001</v>
      </c>
      <c r="Z108" s="3">
        <v>8.402000000000001</v>
      </c>
      <c r="AA108" s="3">
        <v>8.1290000000000013</v>
      </c>
      <c r="AB108" s="3">
        <v>8.1939999999999955</v>
      </c>
      <c r="AC108" s="3">
        <v>8.0579999999999998</v>
      </c>
      <c r="AD108" s="3">
        <v>8.247000000000007</v>
      </c>
      <c r="AE108" s="3">
        <v>8.3079999999999927</v>
      </c>
      <c r="AF108" s="3">
        <v>8.4100000000000108</v>
      </c>
      <c r="AG108" s="3">
        <v>8.3249999999999886</v>
      </c>
      <c r="AH108" s="3">
        <v>8.4520000000000124</v>
      </c>
      <c r="AI108" s="3">
        <v>8.2279999999999802</v>
      </c>
      <c r="AJ108" s="3">
        <v>8.3060000000000116</v>
      </c>
      <c r="AK108" s="3">
        <v>8.2470000000000141</v>
      </c>
      <c r="AL108" s="3">
        <v>8.4429999999999978</v>
      </c>
      <c r="AM108" s="3">
        <v>8.3719999999999857</v>
      </c>
      <c r="AN108" s="3">
        <v>8.5450000000000159</v>
      </c>
      <c r="AO108" s="3">
        <v>8.5289999999999679</v>
      </c>
      <c r="AP108" s="3">
        <v>8.6280000000000143</v>
      </c>
      <c r="AQ108" s="3">
        <v>8.3559999999999945</v>
      </c>
      <c r="AR108" s="3">
        <v>8.2870000000000061</v>
      </c>
      <c r="AS108" s="3">
        <v>8.4819999999999993</v>
      </c>
      <c r="AT108" s="3">
        <v>8.4280000000000257</v>
      </c>
      <c r="AU108" s="3">
        <v>8.6309999999999434</v>
      </c>
      <c r="AV108" s="3">
        <v>8.4340000000000259</v>
      </c>
      <c r="AW108" s="3">
        <v>8.2760000000000105</v>
      </c>
      <c r="AX108" s="3">
        <v>8.5359999999999729</v>
      </c>
      <c r="AY108" s="3">
        <v>8.70900000000006</v>
      </c>
      <c r="AZ108" s="3">
        <v>8.2989999999999498</v>
      </c>
      <c r="BA108" s="3">
        <v>8.4370000000000118</v>
      </c>
      <c r="BB108" s="3">
        <v>8.6050000000000182</v>
      </c>
      <c r="BC108" s="3">
        <v>8.7510000000000332</v>
      </c>
      <c r="BD108" s="83">
        <f t="shared" si="15"/>
        <v>52.383256274168133</v>
      </c>
    </row>
    <row r="109" spans="1:56" ht="15" customHeight="1" thickBot="1" x14ac:dyDescent="0.5">
      <c r="A109" t="s">
        <v>74</v>
      </c>
      <c r="B109">
        <v>2019</v>
      </c>
      <c r="C109" s="9">
        <v>43489</v>
      </c>
      <c r="D109" t="s">
        <v>30</v>
      </c>
      <c r="E109" t="s">
        <v>245</v>
      </c>
      <c r="F109" t="s">
        <v>245</v>
      </c>
      <c r="G109" t="s">
        <v>43</v>
      </c>
      <c r="H109" t="s">
        <v>209</v>
      </c>
      <c r="I109" t="s">
        <v>294</v>
      </c>
      <c r="J109" t="s">
        <v>2043</v>
      </c>
      <c r="K109" t="s">
        <v>2071</v>
      </c>
      <c r="L109" s="105">
        <f>(C109-VLOOKUP(H109,Riders!$A$2:$D$3499,4,FALSE))/365</f>
        <v>24.81917808219178</v>
      </c>
      <c r="M109" s="105">
        <f>(C109-VLOOKUP(I109,Riders!$A$2:$D$3499,4,FALSE))/365</f>
        <v>26.416438356164385</v>
      </c>
      <c r="N109" s="105">
        <f>(C109-VLOOKUP(J109,Riders!$A$2:$D$3499,4,FALSE))/365</f>
        <v>21.347945205479451</v>
      </c>
      <c r="O109" s="105">
        <f>(C109-VLOOKUP(K109,Riders!$A$2:$D$3499,4,FALSE))/365</f>
        <v>22.802739726027397</v>
      </c>
      <c r="P109">
        <v>13</v>
      </c>
      <c r="Q109" s="40">
        <f t="shared" si="8"/>
        <v>3.1959259259259263E-3</v>
      </c>
      <c r="R109" s="86">
        <f t="shared" si="9"/>
        <v>276.12800000000004</v>
      </c>
      <c r="S109">
        <f t="shared" si="10"/>
        <v>22.265999999999998</v>
      </c>
      <c r="T109">
        <f t="shared" si="11"/>
        <v>71.582000000000008</v>
      </c>
      <c r="U109">
        <f t="shared" si="12"/>
        <v>66.860999999999976</v>
      </c>
      <c r="V109">
        <f t="shared" si="13"/>
        <v>68.202000000000027</v>
      </c>
      <c r="W109">
        <f t="shared" si="14"/>
        <v>69.483000000000033</v>
      </c>
      <c r="X109" s="33">
        <v>13.929</v>
      </c>
      <c r="Y109" s="3">
        <v>8.336999999999998</v>
      </c>
      <c r="Z109" s="3">
        <v>8.152000000000001</v>
      </c>
      <c r="AA109" s="3">
        <v>8.11</v>
      </c>
      <c r="AB109" s="3">
        <v>8.2830000000000013</v>
      </c>
      <c r="AC109" s="3">
        <v>8.152000000000001</v>
      </c>
      <c r="AD109" s="3">
        <v>8.2989999999999924</v>
      </c>
      <c r="AE109" s="3">
        <v>8.3200000000000145</v>
      </c>
      <c r="AF109" s="3">
        <v>8.4609999999999843</v>
      </c>
      <c r="AG109" s="3">
        <v>8.1980000000000075</v>
      </c>
      <c r="AH109" s="3">
        <v>8.3040000000000163</v>
      </c>
      <c r="AI109" s="3">
        <v>8.3459999999999894</v>
      </c>
      <c r="AJ109" s="3">
        <v>8.4899999999999949</v>
      </c>
      <c r="AK109" s="3">
        <v>8.3159999999999883</v>
      </c>
      <c r="AL109" s="3">
        <v>8.5250000000000199</v>
      </c>
      <c r="AM109" s="3">
        <v>8.2209999999999752</v>
      </c>
      <c r="AN109" s="3">
        <v>8.4399999999999977</v>
      </c>
      <c r="AO109" s="3">
        <v>8.3490000000000464</v>
      </c>
      <c r="AP109" s="3">
        <v>8.5269999999999584</v>
      </c>
      <c r="AQ109" s="3">
        <v>8.5699999999999932</v>
      </c>
      <c r="AR109" s="3">
        <v>8.6740000000000066</v>
      </c>
      <c r="AS109" s="3">
        <v>8.4730000000000132</v>
      </c>
      <c r="AT109" s="3">
        <v>8.646000000000015</v>
      </c>
      <c r="AU109" s="3">
        <v>8.5229999999999961</v>
      </c>
      <c r="AV109" s="3">
        <v>8.6840000000000259</v>
      </c>
      <c r="AW109" s="3">
        <v>8.7789999999999395</v>
      </c>
      <c r="AX109" s="3">
        <v>8.6720000000000255</v>
      </c>
      <c r="AY109" s="3">
        <v>8.789999999999992</v>
      </c>
      <c r="AZ109" s="3">
        <v>8.7270000000000323</v>
      </c>
      <c r="BA109" s="3">
        <v>8.8889999999999532</v>
      </c>
      <c r="BB109" s="3">
        <v>8.4200000000000159</v>
      </c>
      <c r="BC109" s="3">
        <v>8.5220000000000482</v>
      </c>
      <c r="BD109" s="83">
        <f t="shared" si="15"/>
        <v>52.149727662533309</v>
      </c>
    </row>
    <row r="110" spans="1:56" ht="15" customHeight="1" thickBot="1" x14ac:dyDescent="0.5">
      <c r="A110" t="s">
        <v>74</v>
      </c>
      <c r="B110">
        <v>2019</v>
      </c>
      <c r="C110" s="9">
        <v>43489</v>
      </c>
      <c r="D110" t="s">
        <v>30</v>
      </c>
      <c r="E110" t="s">
        <v>245</v>
      </c>
      <c r="F110" t="s">
        <v>245</v>
      </c>
      <c r="G110" t="s">
        <v>49</v>
      </c>
      <c r="H110" t="s">
        <v>220</v>
      </c>
      <c r="I110" t="s">
        <v>2034</v>
      </c>
      <c r="J110" t="s">
        <v>276</v>
      </c>
      <c r="K110" t="s">
        <v>2035</v>
      </c>
      <c r="L110" s="105">
        <f>(C110-VLOOKUP(H110,Riders!$A$2:$D$3499,4,FALSE))/365</f>
        <v>21.526027397260275</v>
      </c>
      <c r="M110" s="105">
        <f>(C110-VLOOKUP(I110,Riders!$A$2:$D$3499,4,FALSE))/365</f>
        <v>21.621917808219177</v>
      </c>
      <c r="N110" s="105">
        <f>(C110-VLOOKUP(J110,Riders!$A$2:$D$3499,4,FALSE))/365</f>
        <v>26.063013698630137</v>
      </c>
      <c r="O110" s="105">
        <f>(C110-VLOOKUP(K110,Riders!$A$2:$D$3499,4,FALSE))/365</f>
        <v>26.041095890410958</v>
      </c>
      <c r="P110">
        <v>14</v>
      </c>
      <c r="Q110" s="40">
        <f t="shared" si="8"/>
        <v>3.202928240740741E-3</v>
      </c>
      <c r="R110" s="86">
        <f t="shared" si="9"/>
        <v>276.733</v>
      </c>
      <c r="S110">
        <f t="shared" si="10"/>
        <v>22.908000000000001</v>
      </c>
      <c r="T110">
        <f t="shared" si="11"/>
        <v>71.551000000000002</v>
      </c>
      <c r="U110">
        <f t="shared" si="12"/>
        <v>66.028000000000006</v>
      </c>
      <c r="V110">
        <f t="shared" si="13"/>
        <v>68.247999999999962</v>
      </c>
      <c r="W110">
        <f t="shared" si="14"/>
        <v>70.906000000000034</v>
      </c>
      <c r="X110" s="33">
        <v>14.46</v>
      </c>
      <c r="Y110" s="3">
        <v>8.4480000000000004</v>
      </c>
      <c r="Z110" s="3">
        <v>7.9759999999999991</v>
      </c>
      <c r="AA110" s="3">
        <v>8.0249999999999986</v>
      </c>
      <c r="AB110" s="3">
        <v>8.0579999999999998</v>
      </c>
      <c r="AC110" s="3">
        <v>8.2800000000000011</v>
      </c>
      <c r="AD110" s="3">
        <v>8.1159999999999997</v>
      </c>
      <c r="AE110" s="3">
        <v>8.1880000000000024</v>
      </c>
      <c r="AF110" s="3">
        <v>8.3100000000000023</v>
      </c>
      <c r="AG110" s="3">
        <v>8.2059999999999889</v>
      </c>
      <c r="AH110" s="3">
        <v>8.2289999999999992</v>
      </c>
      <c r="AI110" s="3">
        <v>8.3800000000000239</v>
      </c>
      <c r="AJ110" s="3">
        <v>8.1659999999999684</v>
      </c>
      <c r="AK110" s="3">
        <v>8.1390000000000242</v>
      </c>
      <c r="AL110" s="3">
        <v>8.2429999999999808</v>
      </c>
      <c r="AM110" s="3">
        <v>8.3550000000000182</v>
      </c>
      <c r="AN110" s="3">
        <v>8.4329999999999927</v>
      </c>
      <c r="AO110" s="3">
        <v>8.6479999999999961</v>
      </c>
      <c r="AP110" s="3">
        <v>8.4159999999999968</v>
      </c>
      <c r="AQ110" s="3">
        <v>8.3950000000000102</v>
      </c>
      <c r="AR110" s="3">
        <v>8.3859999999999957</v>
      </c>
      <c r="AS110" s="3">
        <v>8.68100000000004</v>
      </c>
      <c r="AT110" s="3">
        <v>8.6159999999999286</v>
      </c>
      <c r="AU110" s="3">
        <v>8.6730000000000018</v>
      </c>
      <c r="AV110" s="3">
        <v>8.827000000000055</v>
      </c>
      <c r="AW110" s="3">
        <v>8.7189999999999941</v>
      </c>
      <c r="AX110" s="3">
        <v>9.1469999999999914</v>
      </c>
      <c r="AY110" s="3">
        <v>8.8760000000000048</v>
      </c>
      <c r="AZ110" s="3">
        <v>8.7370000000000232</v>
      </c>
      <c r="BA110" s="3">
        <v>8.83299999999997</v>
      </c>
      <c r="BB110" s="3">
        <v>8.9839999999999804</v>
      </c>
      <c r="BC110" s="3">
        <v>8.7830000000000155</v>
      </c>
      <c r="BD110" s="83">
        <f t="shared" si="15"/>
        <v>52.035716737794189</v>
      </c>
    </row>
    <row r="111" spans="1:56" ht="15" customHeight="1" thickBot="1" x14ac:dyDescent="0.5">
      <c r="A111" t="s">
        <v>74</v>
      </c>
      <c r="B111">
        <v>2019</v>
      </c>
      <c r="C111" s="9">
        <v>43490</v>
      </c>
      <c r="D111" t="s">
        <v>30</v>
      </c>
      <c r="E111" t="s">
        <v>1943</v>
      </c>
      <c r="F111">
        <v>1</v>
      </c>
      <c r="G111" t="s">
        <v>363</v>
      </c>
      <c r="H111" t="s">
        <v>2048</v>
      </c>
      <c r="I111" t="s">
        <v>2049</v>
      </c>
      <c r="J111" t="s">
        <v>2050</v>
      </c>
      <c r="K111" t="s">
        <v>2051</v>
      </c>
      <c r="L111" s="105">
        <f>(C111-VLOOKUP(H111,Riders!$A$2:$D$3499,4,FALSE))/365</f>
        <v>23.306849315068494</v>
      </c>
      <c r="M111" s="105" t="e">
        <f>(C111-VLOOKUP(I111,Riders!$A$2:$D$3499,4,FALSE))/365</f>
        <v>#N/A</v>
      </c>
      <c r="N111" s="105">
        <f>(C111-VLOOKUP(J111,Riders!$A$2:$D$3499,4,FALSE))/365</f>
        <v>29.775342465753425</v>
      </c>
      <c r="O111" s="105">
        <f>(C111-VLOOKUP(K111,Riders!$A$2:$D$3499,4,FALSE))/365</f>
        <v>28.860273972602741</v>
      </c>
      <c r="P111">
        <v>1</v>
      </c>
      <c r="Q111" s="40">
        <f t="shared" si="8"/>
        <v>3.0834606481481481E-3</v>
      </c>
      <c r="R111" s="86">
        <f t="shared" si="9"/>
        <v>266.411</v>
      </c>
      <c r="S111">
        <f t="shared" si="10"/>
        <v>23.036000000000001</v>
      </c>
      <c r="T111">
        <f t="shared" si="11"/>
        <v>70.766999999999996</v>
      </c>
      <c r="U111">
        <f t="shared" si="12"/>
        <v>63.891999999999996</v>
      </c>
      <c r="V111">
        <f t="shared" si="13"/>
        <v>65.486000000000018</v>
      </c>
      <c r="W111">
        <f t="shared" si="14"/>
        <v>66.265999999999991</v>
      </c>
      <c r="X111" s="33">
        <v>14.536</v>
      </c>
      <c r="Y111" s="3">
        <v>8.5000000000000018</v>
      </c>
      <c r="Z111" s="3">
        <v>8.1089999999999982</v>
      </c>
      <c r="AA111" s="3">
        <v>8.0620000000000012</v>
      </c>
      <c r="AB111" s="3">
        <v>7.8719999999999999</v>
      </c>
      <c r="AC111" s="3">
        <v>7.9619999999999962</v>
      </c>
      <c r="AD111" s="3">
        <v>7.8459999999999974</v>
      </c>
      <c r="AE111" s="3">
        <v>7.8800000000000026</v>
      </c>
      <c r="AF111" s="3">
        <v>7.9669999999999987</v>
      </c>
      <c r="AG111" s="3">
        <v>7.7830000000000013</v>
      </c>
      <c r="AH111" s="3">
        <v>7.7939999999999969</v>
      </c>
      <c r="AI111" s="3">
        <v>8.0310000000000059</v>
      </c>
      <c r="AJ111" s="3">
        <v>7.9809999999999954</v>
      </c>
      <c r="AK111" s="3">
        <v>8.152000000000001</v>
      </c>
      <c r="AL111" s="3">
        <v>8.0200000000000102</v>
      </c>
      <c r="AM111" s="3">
        <v>8.1639999999999873</v>
      </c>
      <c r="AN111" s="3">
        <v>8.0310000000000059</v>
      </c>
      <c r="AO111" s="3">
        <v>8.0250000000000057</v>
      </c>
      <c r="AP111" s="3">
        <v>8.1850000000000023</v>
      </c>
      <c r="AQ111" s="3">
        <v>8.1370000000000005</v>
      </c>
      <c r="AR111" s="3">
        <v>8.13900000000001</v>
      </c>
      <c r="AS111" s="3">
        <v>8.2509999999999479</v>
      </c>
      <c r="AT111" s="3">
        <v>8.4090000000000487</v>
      </c>
      <c r="AU111" s="3">
        <v>8.3089999999999975</v>
      </c>
      <c r="AV111" s="3">
        <v>8.4139999999999588</v>
      </c>
      <c r="AW111" s="3">
        <v>8.1580000000000439</v>
      </c>
      <c r="AX111" s="3">
        <v>8.1339999999999861</v>
      </c>
      <c r="AY111" s="3">
        <v>8.349000000000018</v>
      </c>
      <c r="AZ111" s="3">
        <v>8.171999999999997</v>
      </c>
      <c r="BA111" s="3">
        <v>8.2129999999999939</v>
      </c>
      <c r="BB111" s="3">
        <v>8.4019999999999584</v>
      </c>
      <c r="BC111" s="3">
        <v>8.424000000000035</v>
      </c>
      <c r="BD111" s="83">
        <f t="shared" si="15"/>
        <v>54.051822184519409</v>
      </c>
    </row>
    <row r="112" spans="1:56" ht="15" customHeight="1" thickBot="1" x14ac:dyDescent="0.5">
      <c r="A112" t="s">
        <v>74</v>
      </c>
      <c r="B112">
        <v>2019</v>
      </c>
      <c r="C112" s="9">
        <v>43490</v>
      </c>
      <c r="D112" t="s">
        <v>30</v>
      </c>
      <c r="E112" t="s">
        <v>1943</v>
      </c>
      <c r="F112">
        <v>1</v>
      </c>
      <c r="G112" t="s">
        <v>46</v>
      </c>
      <c r="H112" t="s">
        <v>2054</v>
      </c>
      <c r="I112" t="s">
        <v>193</v>
      </c>
      <c r="J112" t="s">
        <v>107</v>
      </c>
      <c r="K112" t="s">
        <v>2053</v>
      </c>
      <c r="L112" s="105">
        <f>(C112-VLOOKUP(H112,Riders!$A$2:$D$3499,4,FALSE))/365</f>
        <v>32.821917808219176</v>
      </c>
      <c r="M112" s="105">
        <f>(C112-VLOOKUP(I112,Riders!$A$2:$D$3499,4,FALSE))/365</f>
        <v>23.224657534246575</v>
      </c>
      <c r="N112" s="105">
        <f>(C112-VLOOKUP(J112,Riders!$A$2:$D$3499,4,FALSE))/365</f>
        <v>18.399999999999999</v>
      </c>
      <c r="O112" s="105">
        <f>(C112-VLOOKUP(K112,Riders!$A$2:$D$3499,4,FALSE))/365</f>
        <v>26.24931506849315</v>
      </c>
      <c r="P112">
        <v>2</v>
      </c>
      <c r="Q112" s="40">
        <f t="shared" si="8"/>
        <v>3.1143287037037042E-3</v>
      </c>
      <c r="R112" s="86">
        <f t="shared" si="9"/>
        <v>269.07800000000003</v>
      </c>
      <c r="S112">
        <f t="shared" si="10"/>
        <v>22.213000000000001</v>
      </c>
      <c r="T112">
        <f t="shared" si="11"/>
        <v>69.249000000000009</v>
      </c>
      <c r="U112">
        <f t="shared" si="12"/>
        <v>65.682999999999979</v>
      </c>
      <c r="V112">
        <f t="shared" si="13"/>
        <v>66.676000000000016</v>
      </c>
      <c r="W112">
        <f t="shared" si="14"/>
        <v>67.470000000000027</v>
      </c>
      <c r="X112" s="33">
        <v>13.952999999999999</v>
      </c>
      <c r="Y112" s="3">
        <v>8.2600000000000016</v>
      </c>
      <c r="Z112" s="3">
        <v>7.9220000000000006</v>
      </c>
      <c r="AA112" s="3">
        <v>7.73</v>
      </c>
      <c r="AB112" s="3">
        <v>7.8919999999999959</v>
      </c>
      <c r="AC112" s="3">
        <v>7.7160000000000011</v>
      </c>
      <c r="AD112" s="3">
        <v>7.9249999999999972</v>
      </c>
      <c r="AE112" s="3">
        <v>7.8510000000000133</v>
      </c>
      <c r="AF112" s="3">
        <v>8.0679999999999836</v>
      </c>
      <c r="AG112" s="3">
        <v>8.2250000000000085</v>
      </c>
      <c r="AH112" s="3">
        <v>8.1039999999999992</v>
      </c>
      <c r="AI112" s="3">
        <v>8.2849999999999966</v>
      </c>
      <c r="AJ112" s="3">
        <v>8.0990000000000038</v>
      </c>
      <c r="AK112" s="3">
        <v>8.3160000000000025</v>
      </c>
      <c r="AL112" s="3">
        <v>8.2319999999999993</v>
      </c>
      <c r="AM112" s="3">
        <v>8.353999999999985</v>
      </c>
      <c r="AN112" s="3">
        <v>8.3950000000000387</v>
      </c>
      <c r="AO112" s="3">
        <v>8.3019999999999641</v>
      </c>
      <c r="AP112" s="3">
        <v>8.474000000000018</v>
      </c>
      <c r="AQ112" s="3">
        <v>8.2119999999999891</v>
      </c>
      <c r="AR112" s="3">
        <v>8.2239999999999895</v>
      </c>
      <c r="AS112" s="3">
        <v>8.4120000000000061</v>
      </c>
      <c r="AT112" s="3">
        <v>8.2160000000000082</v>
      </c>
      <c r="AU112" s="3">
        <v>8.4410000000000025</v>
      </c>
      <c r="AV112" s="3">
        <v>8.5930000000000177</v>
      </c>
      <c r="AW112" s="3">
        <v>8.3839999999999861</v>
      </c>
      <c r="AX112" s="3">
        <v>8.3990000000000009</v>
      </c>
      <c r="AY112" s="3">
        <v>8.5680000000000121</v>
      </c>
      <c r="AZ112" s="3">
        <v>8.3410000000000082</v>
      </c>
      <c r="BA112" s="3">
        <v>8.3639999999999759</v>
      </c>
      <c r="BB112" s="3">
        <v>8.4479999999999791</v>
      </c>
      <c r="BC112" s="3">
        <v>8.3730000000000473</v>
      </c>
      <c r="BD112" s="83">
        <f t="shared" si="15"/>
        <v>53.516080839013213</v>
      </c>
    </row>
    <row r="113" spans="1:56" ht="15" customHeight="1" thickBot="1" x14ac:dyDescent="0.5">
      <c r="A113" t="s">
        <v>74</v>
      </c>
      <c r="B113">
        <v>2019</v>
      </c>
      <c r="C113" s="9">
        <v>43490</v>
      </c>
      <c r="D113" t="s">
        <v>30</v>
      </c>
      <c r="E113" t="s">
        <v>1943</v>
      </c>
      <c r="F113">
        <v>2</v>
      </c>
      <c r="G113" t="s">
        <v>52</v>
      </c>
      <c r="H113" t="s">
        <v>157</v>
      </c>
      <c r="I113" t="s">
        <v>75</v>
      </c>
      <c r="J113" t="s">
        <v>317</v>
      </c>
      <c r="K113" t="s">
        <v>269</v>
      </c>
      <c r="L113" s="105">
        <f>(C113-VLOOKUP(H113,Riders!$A$2:$D$3499,4,FALSE))/365</f>
        <v>20.049315068493151</v>
      </c>
      <c r="M113" s="105">
        <f>(C113-VLOOKUP(I113,Riders!$A$2:$D$3499,4,FALSE))/365</f>
        <v>21.183561643835617</v>
      </c>
      <c r="N113" s="105">
        <f>(C113-VLOOKUP(J113,Riders!$A$2:$D$3499,4,FALSE))/365</f>
        <v>26.30958904109589</v>
      </c>
      <c r="O113" s="105">
        <f>(C113-VLOOKUP(K113,Riders!$A$2:$D$3499,4,FALSE))/365</f>
        <v>19.013698630136986</v>
      </c>
      <c r="P113">
        <v>1</v>
      </c>
      <c r="Q113" s="40">
        <f t="shared" si="8"/>
        <v>3.0505439814814809E-3</v>
      </c>
      <c r="R113" s="86">
        <f t="shared" si="9"/>
        <v>263.56699999999995</v>
      </c>
      <c r="S113">
        <f t="shared" si="10"/>
        <v>22.646999999999998</v>
      </c>
      <c r="T113">
        <f t="shared" si="11"/>
        <v>70.338999999999999</v>
      </c>
      <c r="U113">
        <f t="shared" si="12"/>
        <v>63.819999999999993</v>
      </c>
      <c r="V113">
        <f t="shared" si="13"/>
        <v>64.293000000000006</v>
      </c>
      <c r="W113">
        <f t="shared" si="14"/>
        <v>65.114999999999952</v>
      </c>
      <c r="X113" s="33">
        <v>14.114000000000001</v>
      </c>
      <c r="Y113" s="3">
        <v>8.5329999999999977</v>
      </c>
      <c r="Z113" s="3">
        <v>7.995000000000001</v>
      </c>
      <c r="AA113" s="3">
        <v>8.0000000000000036</v>
      </c>
      <c r="AB113" s="3">
        <v>7.875</v>
      </c>
      <c r="AC113" s="3">
        <v>8.0349999999999966</v>
      </c>
      <c r="AD113" s="3">
        <v>7.8869999999999996</v>
      </c>
      <c r="AE113" s="3">
        <v>7.8999999999999986</v>
      </c>
      <c r="AF113" s="3">
        <v>7.9890000000000043</v>
      </c>
      <c r="AG113" s="3">
        <v>7.8199999999999932</v>
      </c>
      <c r="AH113" s="3">
        <v>7.8359999999999994</v>
      </c>
      <c r="AI113" s="3">
        <v>8.0800000000000125</v>
      </c>
      <c r="AJ113" s="3">
        <v>7.9339999999999833</v>
      </c>
      <c r="AK113" s="3">
        <v>8.1440000000000197</v>
      </c>
      <c r="AL113" s="3">
        <v>8.0299999999999727</v>
      </c>
      <c r="AM113" s="3">
        <v>7.987000000000009</v>
      </c>
      <c r="AN113" s="3">
        <v>8.1009999999999991</v>
      </c>
      <c r="AO113" s="3">
        <v>7.9570000000000221</v>
      </c>
      <c r="AP113" s="3">
        <v>7.9470000000000027</v>
      </c>
      <c r="AQ113" s="3">
        <v>8.0679999999999836</v>
      </c>
      <c r="AR113" s="3">
        <v>7.9940000000000282</v>
      </c>
      <c r="AS113" s="3">
        <v>8.1639999999999588</v>
      </c>
      <c r="AT113" s="3">
        <v>7.9560000000000173</v>
      </c>
      <c r="AU113" s="3">
        <v>8.1059999999999945</v>
      </c>
      <c r="AV113" s="3">
        <v>8.0680000000000121</v>
      </c>
      <c r="AW113" s="3">
        <v>8.200999999999965</v>
      </c>
      <c r="AX113" s="3">
        <v>7.9940000000000282</v>
      </c>
      <c r="AY113" s="3">
        <v>7.9449999999999932</v>
      </c>
      <c r="AZ113" s="3">
        <v>8.1639999999999873</v>
      </c>
      <c r="BA113" s="3">
        <v>8.2430000000000518</v>
      </c>
      <c r="BB113" s="3">
        <v>8.1789999999999452</v>
      </c>
      <c r="BC113" s="3">
        <v>8.3209999999999695</v>
      </c>
      <c r="BD113" s="83">
        <f t="shared" si="15"/>
        <v>54.635064328994154</v>
      </c>
    </row>
    <row r="114" spans="1:56" ht="15" customHeight="1" thickBot="1" x14ac:dyDescent="0.5">
      <c r="A114" t="s">
        <v>74</v>
      </c>
      <c r="B114">
        <v>2019</v>
      </c>
      <c r="C114" s="9">
        <v>43490</v>
      </c>
      <c r="D114" t="s">
        <v>30</v>
      </c>
      <c r="E114" t="s">
        <v>1943</v>
      </c>
      <c r="F114">
        <v>2</v>
      </c>
      <c r="G114" t="s">
        <v>96</v>
      </c>
      <c r="H114" t="s">
        <v>164</v>
      </c>
      <c r="I114" t="s">
        <v>303</v>
      </c>
      <c r="J114" t="s">
        <v>304</v>
      </c>
      <c r="K114" t="s">
        <v>260</v>
      </c>
      <c r="L114" s="105">
        <f>(C114-VLOOKUP(H114,Riders!$A$2:$D$3499,4,FALSE))/365</f>
        <v>19.964383561643835</v>
      </c>
      <c r="M114" s="105">
        <f>(C114-VLOOKUP(I114,Riders!$A$2:$D$3499,4,FALSE))/365</f>
        <v>20.531506849315068</v>
      </c>
      <c r="N114" s="105">
        <f>(C114-VLOOKUP(J114,Riders!$A$2:$D$3499,4,FALSE))/365</f>
        <v>27.216438356164385</v>
      </c>
      <c r="O114" s="105">
        <f>(C114-VLOOKUP(K114,Riders!$A$2:$D$3499,4,FALSE))/365</f>
        <v>17.153424657534245</v>
      </c>
      <c r="P114">
        <v>2</v>
      </c>
      <c r="Q114" s="40">
        <f t="shared" si="8"/>
        <v>3.121689814814815E-3</v>
      </c>
      <c r="R114" s="86">
        <f t="shared" si="9"/>
        <v>269.714</v>
      </c>
      <c r="S114">
        <f t="shared" si="10"/>
        <v>22.779</v>
      </c>
      <c r="T114">
        <f t="shared" si="11"/>
        <v>70.850999999999985</v>
      </c>
      <c r="U114">
        <f t="shared" si="12"/>
        <v>65.456000000000031</v>
      </c>
      <c r="V114">
        <f t="shared" si="13"/>
        <v>66.988</v>
      </c>
      <c r="W114">
        <f t="shared" si="14"/>
        <v>66.418999999999983</v>
      </c>
      <c r="X114" s="33">
        <v>14.32</v>
      </c>
      <c r="Y114" s="3">
        <v>8.4589999999999996</v>
      </c>
      <c r="Z114" s="3">
        <v>8.0169999999999995</v>
      </c>
      <c r="AA114" s="3">
        <v>8.0630000000000024</v>
      </c>
      <c r="AB114" s="3">
        <v>7.894999999999996</v>
      </c>
      <c r="AC114" s="3">
        <v>7.9660000000000011</v>
      </c>
      <c r="AD114" s="3">
        <v>8.1039999999999921</v>
      </c>
      <c r="AE114" s="3">
        <v>8.0269999999999939</v>
      </c>
      <c r="AF114" s="3">
        <v>8.0770000000000124</v>
      </c>
      <c r="AG114" s="3">
        <v>8.2279999999999944</v>
      </c>
      <c r="AH114" s="3">
        <v>8.1240000000000094</v>
      </c>
      <c r="AI114" s="3">
        <v>8.1249999999999858</v>
      </c>
      <c r="AJ114" s="3">
        <v>8.2270000000000039</v>
      </c>
      <c r="AK114" s="3">
        <v>8.0889999999999986</v>
      </c>
      <c r="AL114" s="3">
        <v>8.3540000000000276</v>
      </c>
      <c r="AM114" s="3">
        <v>8.2319999999999993</v>
      </c>
      <c r="AN114" s="3">
        <v>8.3169999999999789</v>
      </c>
      <c r="AO114" s="3">
        <v>8.313999999999993</v>
      </c>
      <c r="AP114" s="3">
        <v>8.4180000000000064</v>
      </c>
      <c r="AQ114" s="3">
        <v>8.3660000000000139</v>
      </c>
      <c r="AR114" s="3">
        <v>8.5039999999999907</v>
      </c>
      <c r="AS114" s="3">
        <v>8.2860000000000298</v>
      </c>
      <c r="AT114" s="3">
        <v>8.3819999999999766</v>
      </c>
      <c r="AU114" s="3">
        <v>8.4010000000000105</v>
      </c>
      <c r="AV114" s="3">
        <v>8.5169999999999675</v>
      </c>
      <c r="AW114" s="3">
        <v>8.4800000000000466</v>
      </c>
      <c r="AX114" s="3">
        <v>8.2249999999999943</v>
      </c>
      <c r="AY114" s="3">
        <v>8.2299999999999898</v>
      </c>
      <c r="AZ114" s="3">
        <v>8.2049999999999557</v>
      </c>
      <c r="BA114" s="3">
        <v>8.2079999999999984</v>
      </c>
      <c r="BB114" s="3">
        <v>8.2959999999999923</v>
      </c>
      <c r="BC114" s="3">
        <v>8.2580000000000382</v>
      </c>
      <c r="BD114" s="83">
        <f t="shared" si="15"/>
        <v>53.389887065558334</v>
      </c>
    </row>
    <row r="115" spans="1:56" ht="15" customHeight="1" thickBot="1" x14ac:dyDescent="0.5">
      <c r="A115" t="s">
        <v>74</v>
      </c>
      <c r="B115">
        <v>2019</v>
      </c>
      <c r="C115" s="9">
        <v>43490</v>
      </c>
      <c r="D115" t="s">
        <v>30</v>
      </c>
      <c r="E115" t="s">
        <v>1943</v>
      </c>
      <c r="F115">
        <v>3</v>
      </c>
      <c r="G115" t="s">
        <v>88</v>
      </c>
      <c r="H115" t="s">
        <v>163</v>
      </c>
      <c r="I115" t="s">
        <v>301</v>
      </c>
      <c r="J115" t="s">
        <v>2028</v>
      </c>
      <c r="K115" t="s">
        <v>274</v>
      </c>
      <c r="L115" s="105">
        <f>(C115-VLOOKUP(H115,Riders!$A$2:$D$3499,4,FALSE))/365</f>
        <v>20.194520547945206</v>
      </c>
      <c r="M115" s="105">
        <f>(C115-VLOOKUP(I115,Riders!$A$2:$D$3499,4,FALSE))/365</f>
        <v>23.693150684931506</v>
      </c>
      <c r="N115" s="105">
        <f>(C115-VLOOKUP(J115,Riders!$A$2:$D$3499,4,FALSE))/365</f>
        <v>35.712328767123289</v>
      </c>
      <c r="O115" s="105">
        <f>(C115-VLOOKUP(K115,Riders!$A$2:$D$3499,4,FALSE))/365</f>
        <v>22.545205479452054</v>
      </c>
      <c r="P115">
        <v>1</v>
      </c>
      <c r="Q115" s="40">
        <f t="shared" si="8"/>
        <v>3.0254282407407409E-3</v>
      </c>
      <c r="R115" s="86">
        <f t="shared" si="9"/>
        <v>261.39699999999999</v>
      </c>
      <c r="S115">
        <f t="shared" si="10"/>
        <v>22.972999999999999</v>
      </c>
      <c r="T115">
        <f t="shared" si="11"/>
        <v>70.585999999999999</v>
      </c>
      <c r="U115">
        <f t="shared" si="12"/>
        <v>63.297999999999988</v>
      </c>
      <c r="V115">
        <f t="shared" si="13"/>
        <v>63.610000000000042</v>
      </c>
      <c r="W115">
        <f t="shared" si="14"/>
        <v>63.902999999999963</v>
      </c>
      <c r="X115" s="33">
        <v>14.38</v>
      </c>
      <c r="Y115" s="3">
        <v>8.5929999999999982</v>
      </c>
      <c r="Z115" s="3">
        <v>8.0400000000000027</v>
      </c>
      <c r="AA115" s="3">
        <v>7.9439999999999991</v>
      </c>
      <c r="AB115" s="3">
        <v>7.8549999999999969</v>
      </c>
      <c r="AC115" s="3">
        <v>7.8640000000000043</v>
      </c>
      <c r="AD115" s="3">
        <v>8.0139999999999958</v>
      </c>
      <c r="AE115" s="3">
        <v>7.8960000000000008</v>
      </c>
      <c r="AF115" s="3">
        <v>7.8770000000000104</v>
      </c>
      <c r="AG115" s="3">
        <v>8.0210000000000008</v>
      </c>
      <c r="AH115" s="3">
        <v>7.8509999999999849</v>
      </c>
      <c r="AI115" s="3">
        <v>7.9039999999999964</v>
      </c>
      <c r="AJ115" s="3">
        <v>7.8630000000000138</v>
      </c>
      <c r="AK115" s="3">
        <v>7.9719999999999942</v>
      </c>
      <c r="AL115" s="3">
        <v>7.8349999999999937</v>
      </c>
      <c r="AM115" s="3">
        <v>7.9749999999999943</v>
      </c>
      <c r="AN115" s="3">
        <v>7.8650000000000384</v>
      </c>
      <c r="AO115" s="3">
        <v>7.8549999999999898</v>
      </c>
      <c r="AP115" s="3">
        <v>7.8900000000000148</v>
      </c>
      <c r="AQ115" s="3">
        <v>7.9919999999999334</v>
      </c>
      <c r="AR115" s="3">
        <v>7.9360000000000346</v>
      </c>
      <c r="AS115" s="3">
        <v>8.0049999999999955</v>
      </c>
      <c r="AT115" s="3">
        <v>8.1380000000000052</v>
      </c>
      <c r="AU115" s="3">
        <v>7.9290000000000296</v>
      </c>
      <c r="AV115" s="3">
        <v>7.8709999999999516</v>
      </c>
      <c r="AW115" s="3">
        <v>7.9000000000000057</v>
      </c>
      <c r="AX115" s="3">
        <v>8.2150000000000318</v>
      </c>
      <c r="AY115" s="3">
        <v>7.9789999999999566</v>
      </c>
      <c r="AZ115" s="3">
        <v>8.1240000000000236</v>
      </c>
      <c r="BA115" s="3">
        <v>7.9350000000000307</v>
      </c>
      <c r="BB115" s="3">
        <v>7.842000000000013</v>
      </c>
      <c r="BC115" s="3">
        <v>8.0369999999999493</v>
      </c>
      <c r="BD115" s="83">
        <f t="shared" si="15"/>
        <v>55.088619991813218</v>
      </c>
    </row>
    <row r="116" spans="1:56" ht="15" customHeight="1" thickBot="1" x14ac:dyDescent="0.5">
      <c r="A116" t="s">
        <v>74</v>
      </c>
      <c r="B116">
        <v>2019</v>
      </c>
      <c r="C116" s="9">
        <v>43490</v>
      </c>
      <c r="D116" t="s">
        <v>30</v>
      </c>
      <c r="E116" t="s">
        <v>1943</v>
      </c>
      <c r="F116">
        <v>3</v>
      </c>
      <c r="G116" t="s">
        <v>37</v>
      </c>
      <c r="H116" t="s">
        <v>446</v>
      </c>
      <c r="I116" t="s">
        <v>188</v>
      </c>
      <c r="J116" t="s">
        <v>2070</v>
      </c>
      <c r="K116" t="s">
        <v>124</v>
      </c>
      <c r="L116" s="105">
        <f>(C116-VLOOKUP(H116,Riders!$A$2:$D$3499,4,FALSE))/365</f>
        <v>19.082191780821919</v>
      </c>
      <c r="M116" s="105">
        <f>(C116-VLOOKUP(I116,Riders!$A$2:$D$3499,4,FALSE))/365</f>
        <v>20.82191780821918</v>
      </c>
      <c r="N116" s="105">
        <f>(C116-VLOOKUP(J116,Riders!$A$2:$D$3499,4,FALSE))/365</f>
        <v>29.789041095890411</v>
      </c>
      <c r="O116" s="105">
        <f>(C116-VLOOKUP(K116,Riders!$A$2:$D$3499,4,FALSE))/365</f>
        <v>19.934246575342467</v>
      </c>
      <c r="P116">
        <v>2</v>
      </c>
      <c r="Q116" s="40">
        <f t="shared" si="8"/>
        <v>3.0293402777777779E-3</v>
      </c>
      <c r="R116" s="86">
        <f t="shared" si="9"/>
        <v>261.73500000000001</v>
      </c>
      <c r="S116">
        <f t="shared" si="10"/>
        <v>22.417999999999999</v>
      </c>
      <c r="T116">
        <f t="shared" si="11"/>
        <v>69.959000000000017</v>
      </c>
      <c r="U116">
        <f t="shared" si="12"/>
        <v>63.61</v>
      </c>
      <c r="V116">
        <f t="shared" si="13"/>
        <v>63.891999999999967</v>
      </c>
      <c r="W116">
        <f t="shared" si="14"/>
        <v>64.274000000000029</v>
      </c>
      <c r="X116" s="33">
        <v>14.106</v>
      </c>
      <c r="Y116" s="3">
        <v>8.3119999999999994</v>
      </c>
      <c r="Z116" s="3">
        <v>8.0800000000000018</v>
      </c>
      <c r="AA116" s="3">
        <v>8.1149999999999984</v>
      </c>
      <c r="AB116" s="3">
        <v>7.9200000000000017</v>
      </c>
      <c r="AC116" s="3">
        <v>7.9230000000000018</v>
      </c>
      <c r="AD116" s="3">
        <v>7.7419999999999902</v>
      </c>
      <c r="AE116" s="3">
        <v>7.7610000000000241</v>
      </c>
      <c r="AF116" s="3">
        <v>7.8709999999999809</v>
      </c>
      <c r="AG116" s="3">
        <v>8.0679999999999978</v>
      </c>
      <c r="AH116" s="3">
        <v>7.8440000000000083</v>
      </c>
      <c r="AI116" s="3">
        <v>7.8480000000000132</v>
      </c>
      <c r="AJ116" s="3">
        <v>8.1259999999999906</v>
      </c>
      <c r="AK116" s="3">
        <v>7.9679999999999751</v>
      </c>
      <c r="AL116" s="3">
        <v>8.061000000000007</v>
      </c>
      <c r="AM116" s="3">
        <v>7.8240000000000256</v>
      </c>
      <c r="AN116" s="3">
        <v>7.8169999999999789</v>
      </c>
      <c r="AO116" s="3">
        <v>8.0019999999999811</v>
      </c>
      <c r="AP116" s="3">
        <v>7.8770000000000104</v>
      </c>
      <c r="AQ116" s="3">
        <v>7.8980000000000246</v>
      </c>
      <c r="AR116" s="3">
        <v>7.9650000000000034</v>
      </c>
      <c r="AS116" s="3">
        <v>8.1539999999999964</v>
      </c>
      <c r="AT116" s="3">
        <v>8.0609999999999786</v>
      </c>
      <c r="AU116" s="3">
        <v>8.117999999999995</v>
      </c>
      <c r="AV116" s="3">
        <v>8.3690000000000282</v>
      </c>
      <c r="AW116" s="3">
        <v>8.0609999999999786</v>
      </c>
      <c r="AX116" s="3">
        <v>8.0730000000000075</v>
      </c>
      <c r="AY116" s="3">
        <v>7.8800000000000239</v>
      </c>
      <c r="AZ116" s="3">
        <v>7.9109999999999729</v>
      </c>
      <c r="BA116" s="3">
        <v>8.0769999999999982</v>
      </c>
      <c r="BB116" s="3">
        <v>7.9159999999999968</v>
      </c>
      <c r="BC116" s="3">
        <v>7.9870000000000232</v>
      </c>
      <c r="BD116" s="83">
        <f t="shared" si="15"/>
        <v>55.01747951171987</v>
      </c>
    </row>
    <row r="117" spans="1:56" ht="15" customHeight="1" thickBot="1" x14ac:dyDescent="0.5">
      <c r="A117" t="s">
        <v>74</v>
      </c>
      <c r="B117">
        <v>2019</v>
      </c>
      <c r="C117" s="9">
        <v>43490</v>
      </c>
      <c r="D117" t="s">
        <v>30</v>
      </c>
      <c r="E117" t="s">
        <v>1943</v>
      </c>
      <c r="F117">
        <v>4</v>
      </c>
      <c r="G117" t="s">
        <v>61</v>
      </c>
      <c r="H117" t="s">
        <v>167</v>
      </c>
      <c r="I117" t="s">
        <v>230</v>
      </c>
      <c r="J117" t="s">
        <v>189</v>
      </c>
      <c r="K117" t="s">
        <v>2025</v>
      </c>
      <c r="L117" s="105">
        <f>(C117-VLOOKUP(H117,Riders!$A$2:$D$3499,4,FALSE))/365</f>
        <v>20.923287671232877</v>
      </c>
      <c r="M117" s="105">
        <f>(C117-VLOOKUP(I117,Riders!$A$2:$D$3499,4,FALSE))/365</f>
        <v>19.526027397260275</v>
      </c>
      <c r="N117" s="105">
        <f>(C117-VLOOKUP(J117,Riders!$A$2:$D$3499,4,FALSE))/365</f>
        <v>21.969863013698632</v>
      </c>
      <c r="O117" s="105">
        <f>(C117-VLOOKUP(K117,Riders!$A$2:$D$3499,4,FALSE))/365</f>
        <v>20.87123287671233</v>
      </c>
      <c r="P117">
        <v>1</v>
      </c>
      <c r="Q117" s="40">
        <f t="shared" si="8"/>
        <v>2.9796064814814815E-3</v>
      </c>
      <c r="R117" s="86">
        <f t="shared" si="9"/>
        <v>257.43799999999999</v>
      </c>
      <c r="S117">
        <f t="shared" si="10"/>
        <v>22.42</v>
      </c>
      <c r="T117">
        <f t="shared" si="11"/>
        <v>68.680999999999997</v>
      </c>
      <c r="U117">
        <f t="shared" si="12"/>
        <v>62.573000000000022</v>
      </c>
      <c r="V117">
        <f t="shared" si="13"/>
        <v>63.247999999999962</v>
      </c>
      <c r="W117">
        <f t="shared" si="14"/>
        <v>62.936000000000007</v>
      </c>
      <c r="X117" s="33">
        <v>14.151</v>
      </c>
      <c r="Y117" s="3">
        <v>8.2690000000000019</v>
      </c>
      <c r="Z117" s="3">
        <v>7.8129999999999988</v>
      </c>
      <c r="AA117" s="3">
        <v>7.6689999999999996</v>
      </c>
      <c r="AB117" s="3">
        <v>7.7439999999999998</v>
      </c>
      <c r="AC117" s="3">
        <v>7.6509999999999962</v>
      </c>
      <c r="AD117" s="3">
        <v>7.676000000000009</v>
      </c>
      <c r="AE117" s="3">
        <v>7.7079999999999913</v>
      </c>
      <c r="AF117" s="3">
        <v>7.8010000000000019</v>
      </c>
      <c r="AG117" s="3">
        <v>7.7330000000000041</v>
      </c>
      <c r="AH117" s="3">
        <v>7.7609999999999957</v>
      </c>
      <c r="AI117" s="3">
        <v>7.9260000000000161</v>
      </c>
      <c r="AJ117" s="3">
        <v>7.8019999999999783</v>
      </c>
      <c r="AK117" s="3">
        <v>7.8289999999999944</v>
      </c>
      <c r="AL117" s="3">
        <v>7.9180000000000348</v>
      </c>
      <c r="AM117" s="3">
        <v>7.8029999999999973</v>
      </c>
      <c r="AN117" s="3">
        <v>7.879999999999967</v>
      </c>
      <c r="AO117" s="3">
        <v>8.0190000000000055</v>
      </c>
      <c r="AP117" s="3">
        <v>7.8999999999999773</v>
      </c>
      <c r="AQ117" s="3">
        <v>7.9410000000000309</v>
      </c>
      <c r="AR117" s="3">
        <v>7.9919999999999902</v>
      </c>
      <c r="AS117" s="3">
        <v>7.8410000000000082</v>
      </c>
      <c r="AT117" s="3">
        <v>7.8540000000000134</v>
      </c>
      <c r="AU117" s="3">
        <v>7.8209999999999704</v>
      </c>
      <c r="AV117" s="3">
        <v>7.9130000000000109</v>
      </c>
      <c r="AW117" s="3">
        <v>7.8300000000000134</v>
      </c>
      <c r="AX117" s="3">
        <v>7.8679999999999666</v>
      </c>
      <c r="AY117" s="3">
        <v>8.0440000000000396</v>
      </c>
      <c r="AZ117" s="3">
        <v>7.929000000000002</v>
      </c>
      <c r="BA117" s="3">
        <v>7.9739999999999904</v>
      </c>
      <c r="BB117" s="3">
        <v>7.6830000000000211</v>
      </c>
      <c r="BC117" s="3">
        <v>7.6949999999999648</v>
      </c>
      <c r="BD117" s="83">
        <f t="shared" si="15"/>
        <v>55.935798133919626</v>
      </c>
    </row>
    <row r="118" spans="1:56" ht="15" customHeight="1" thickBot="1" x14ac:dyDescent="0.5">
      <c r="A118" t="s">
        <v>74</v>
      </c>
      <c r="B118">
        <v>2019</v>
      </c>
      <c r="C118" s="9">
        <v>43490</v>
      </c>
      <c r="D118" t="s">
        <v>30</v>
      </c>
      <c r="E118" t="s">
        <v>1943</v>
      </c>
      <c r="F118">
        <v>4</v>
      </c>
      <c r="G118" t="s">
        <v>91</v>
      </c>
      <c r="H118" t="s">
        <v>110</v>
      </c>
      <c r="I118" t="s">
        <v>89</v>
      </c>
      <c r="J118" t="s">
        <v>2072</v>
      </c>
      <c r="K118" t="s">
        <v>330</v>
      </c>
      <c r="L118" s="105">
        <f>(C118-VLOOKUP(H118,Riders!$A$2:$D$3499,4,FALSE))/365</f>
        <v>22.923287671232877</v>
      </c>
      <c r="M118" s="105">
        <f>(C118-VLOOKUP(I118,Riders!$A$2:$D$3499,4,FALSE))/365</f>
        <v>19.564383561643837</v>
      </c>
      <c r="N118" s="105">
        <f>(C118-VLOOKUP(J118,Riders!$A$2:$D$3499,4,FALSE))/365</f>
        <v>18.92876712328767</v>
      </c>
      <c r="O118" s="105" t="e">
        <f>(C118-VLOOKUP(K118,Riders!$A$2:$D$3499,4,FALSE))/365</f>
        <v>#N/A</v>
      </c>
      <c r="P118">
        <v>2</v>
      </c>
      <c r="Q118" s="40">
        <f t="shared" si="8"/>
        <v>3.0584490740740741E-3</v>
      </c>
      <c r="R118" s="86">
        <f t="shared" si="9"/>
        <v>264.25</v>
      </c>
      <c r="S118">
        <f t="shared" si="10"/>
        <v>23.292999999999999</v>
      </c>
      <c r="T118">
        <f t="shared" si="11"/>
        <v>70.567999999999998</v>
      </c>
      <c r="U118">
        <f t="shared" si="12"/>
        <v>64.134</v>
      </c>
      <c r="V118">
        <f t="shared" si="13"/>
        <v>64.537999999999982</v>
      </c>
      <c r="W118">
        <f t="shared" si="14"/>
        <v>65.010000000000019</v>
      </c>
      <c r="X118" s="33">
        <v>14.757</v>
      </c>
      <c r="Y118" s="3">
        <v>8.5359999999999996</v>
      </c>
      <c r="Z118" s="3">
        <v>7.9789999999999992</v>
      </c>
      <c r="AA118" s="3">
        <v>7.7580000000000027</v>
      </c>
      <c r="AB118" s="3">
        <v>7.82</v>
      </c>
      <c r="AC118" s="3">
        <v>7.7439999999999998</v>
      </c>
      <c r="AD118" s="3">
        <v>7.8940000000000126</v>
      </c>
      <c r="AE118" s="3">
        <v>8.0799999999999841</v>
      </c>
      <c r="AF118" s="3">
        <v>7.9610000000000127</v>
      </c>
      <c r="AG118" s="3">
        <v>7.9979999999999762</v>
      </c>
      <c r="AH118" s="3">
        <v>8.2180000000000035</v>
      </c>
      <c r="AI118" s="3">
        <v>8.0480000000000018</v>
      </c>
      <c r="AJ118" s="3">
        <v>8.11</v>
      </c>
      <c r="AK118" s="3">
        <v>7.9119999999999919</v>
      </c>
      <c r="AL118" s="3">
        <v>7.8940000000000046</v>
      </c>
      <c r="AM118" s="3">
        <v>7.9930000000000092</v>
      </c>
      <c r="AN118" s="3">
        <v>7.9110000000000014</v>
      </c>
      <c r="AO118" s="3">
        <v>7.8940000000000046</v>
      </c>
      <c r="AP118" s="3">
        <v>7.8799999999999946</v>
      </c>
      <c r="AQ118" s="3">
        <v>8.0949999999999989</v>
      </c>
      <c r="AR118" s="3">
        <v>8.0200000000000387</v>
      </c>
      <c r="AS118" s="3">
        <v>8.1769999999999641</v>
      </c>
      <c r="AT118" s="3">
        <v>8.3970000000000198</v>
      </c>
      <c r="AU118" s="3">
        <v>8.1639999999999588</v>
      </c>
      <c r="AV118" s="3">
        <v>8.0800000000000409</v>
      </c>
      <c r="AW118" s="3">
        <v>8.1800000000000068</v>
      </c>
      <c r="AX118" s="3">
        <v>8.0529999999999973</v>
      </c>
      <c r="AY118" s="3">
        <v>8.078000000000003</v>
      </c>
      <c r="AZ118" s="3">
        <v>8.2789999999999964</v>
      </c>
      <c r="BA118" s="3">
        <v>7.9989999999999668</v>
      </c>
      <c r="BB118" s="3">
        <v>8.1270000000000664</v>
      </c>
      <c r="BC118" s="3">
        <v>8.2139999999999418</v>
      </c>
      <c r="BD118" s="83">
        <f t="shared" si="15"/>
        <v>54.493850520340587</v>
      </c>
    </row>
    <row r="119" spans="1:56" ht="15" customHeight="1" thickBot="1" x14ac:dyDescent="0.5">
      <c r="A119" t="s">
        <v>74</v>
      </c>
      <c r="B119">
        <v>2019</v>
      </c>
      <c r="C119" s="9">
        <v>43490</v>
      </c>
      <c r="D119" t="s">
        <v>30</v>
      </c>
      <c r="E119" t="s">
        <v>31</v>
      </c>
      <c r="F119" t="s">
        <v>578</v>
      </c>
      <c r="G119" t="s">
        <v>61</v>
      </c>
      <c r="H119" t="s">
        <v>167</v>
      </c>
      <c r="I119" t="s">
        <v>230</v>
      </c>
      <c r="J119" t="s">
        <v>189</v>
      </c>
      <c r="K119" t="s">
        <v>2025</v>
      </c>
      <c r="L119" s="105">
        <f>(C119-VLOOKUP(H119,Riders!$A$2:$D$3499,4,FALSE))/365</f>
        <v>20.923287671232877</v>
      </c>
      <c r="M119" s="105">
        <f>(C119-VLOOKUP(I119,Riders!$A$2:$D$3499,4,FALSE))/365</f>
        <v>19.526027397260275</v>
      </c>
      <c r="N119" s="105">
        <f>(C119-VLOOKUP(J119,Riders!$A$2:$D$3499,4,FALSE))/365</f>
        <v>21.969863013698632</v>
      </c>
      <c r="O119" s="105">
        <f>(C119-VLOOKUP(K119,Riders!$A$2:$D$3499,4,FALSE))/365</f>
        <v>20.87123287671233</v>
      </c>
      <c r="P119">
        <v>1</v>
      </c>
      <c r="Q119" s="40">
        <f t="shared" si="8"/>
        <v>2.9841782407407404E-3</v>
      </c>
      <c r="R119" s="86">
        <f t="shared" si="9"/>
        <v>257.83299999999997</v>
      </c>
      <c r="S119">
        <f t="shared" si="10"/>
        <v>22.515999999999998</v>
      </c>
      <c r="T119">
        <f t="shared" si="11"/>
        <v>69.301999999999992</v>
      </c>
      <c r="U119">
        <f t="shared" si="12"/>
        <v>62.694000000000017</v>
      </c>
      <c r="V119">
        <f t="shared" si="13"/>
        <v>63.115999999999985</v>
      </c>
      <c r="W119">
        <f t="shared" si="14"/>
        <v>62.720999999999975</v>
      </c>
      <c r="X119" s="33">
        <v>14.212</v>
      </c>
      <c r="Y119" s="3">
        <v>8.3039999999999985</v>
      </c>
      <c r="Z119" s="3">
        <v>7.8800000000000026</v>
      </c>
      <c r="AA119" s="3">
        <v>7.769999999999996</v>
      </c>
      <c r="AB119" s="3">
        <v>7.8430000000000044</v>
      </c>
      <c r="AC119" s="3">
        <v>7.7490000000000023</v>
      </c>
      <c r="AD119" s="3">
        <v>7.7629999999999981</v>
      </c>
      <c r="AE119" s="3">
        <v>7.7809999999999917</v>
      </c>
      <c r="AF119" s="3">
        <v>7.8870000000000147</v>
      </c>
      <c r="AG119" s="3">
        <v>7.7539999999999907</v>
      </c>
      <c r="AH119" s="3">
        <v>7.76400000000001</v>
      </c>
      <c r="AI119" s="3">
        <v>7.8559999999999803</v>
      </c>
      <c r="AJ119" s="3">
        <v>7.8119999999999976</v>
      </c>
      <c r="AK119" s="3">
        <v>7.8460000000000178</v>
      </c>
      <c r="AL119" s="3">
        <v>7.9259999999999877</v>
      </c>
      <c r="AM119" s="3">
        <v>7.849000000000018</v>
      </c>
      <c r="AN119" s="3">
        <v>7.8839999999999861</v>
      </c>
      <c r="AO119" s="3">
        <v>8.0130000000000052</v>
      </c>
      <c r="AP119" s="3">
        <v>7.8739999999999952</v>
      </c>
      <c r="AQ119" s="3">
        <v>7.8760000000000332</v>
      </c>
      <c r="AR119" s="3">
        <v>7.936000000000007</v>
      </c>
      <c r="AS119" s="3">
        <v>7.8789999999999338</v>
      </c>
      <c r="AT119" s="3">
        <v>7.8430000000000462</v>
      </c>
      <c r="AU119" s="3">
        <v>7.8109999999999786</v>
      </c>
      <c r="AV119" s="3">
        <v>7.8710000000000093</v>
      </c>
      <c r="AW119" s="3">
        <v>7.8470000000000084</v>
      </c>
      <c r="AX119" s="3">
        <v>7.7800000000000011</v>
      </c>
      <c r="AY119" s="3">
        <v>7.9899999999999523</v>
      </c>
      <c r="AZ119" s="3">
        <v>7.9630000000000223</v>
      </c>
      <c r="BA119" s="3">
        <v>7.8320000000000221</v>
      </c>
      <c r="BB119" s="3">
        <v>7.6829999999999643</v>
      </c>
      <c r="BC119" s="3">
        <v>7.7549999999999946</v>
      </c>
      <c r="BD119" s="83">
        <f t="shared" si="15"/>
        <v>55.850104525022019</v>
      </c>
    </row>
    <row r="120" spans="1:56" ht="15" customHeight="1" thickBot="1" x14ac:dyDescent="0.5">
      <c r="A120" t="s">
        <v>74</v>
      </c>
      <c r="B120">
        <v>2019</v>
      </c>
      <c r="C120" s="9">
        <v>43490</v>
      </c>
      <c r="D120" t="s">
        <v>30</v>
      </c>
      <c r="E120" t="s">
        <v>31</v>
      </c>
      <c r="F120" t="s">
        <v>578</v>
      </c>
      <c r="G120" t="s">
        <v>88</v>
      </c>
      <c r="H120" t="s">
        <v>163</v>
      </c>
      <c r="I120" t="s">
        <v>301</v>
      </c>
      <c r="J120" t="s">
        <v>2028</v>
      </c>
      <c r="K120" t="s">
        <v>274</v>
      </c>
      <c r="L120" s="105">
        <f>(C120-VLOOKUP(H120,Riders!$A$2:$D$3499,4,FALSE))/365</f>
        <v>20.194520547945206</v>
      </c>
      <c r="M120" s="105">
        <f>(C120-VLOOKUP(I120,Riders!$A$2:$D$3499,4,FALSE))/365</f>
        <v>23.693150684931506</v>
      </c>
      <c r="N120" s="105">
        <f>(C120-VLOOKUP(J120,Riders!$A$2:$D$3499,4,FALSE))/365</f>
        <v>35.712328767123289</v>
      </c>
      <c r="O120" s="105">
        <f>(C120-VLOOKUP(K120,Riders!$A$2:$D$3499,4,FALSE))/365</f>
        <v>22.545205479452054</v>
      </c>
      <c r="P120">
        <v>2</v>
      </c>
      <c r="Q120" s="40">
        <f t="shared" si="8"/>
        <v>3.0473263888888893E-3</v>
      </c>
      <c r="R120" s="86">
        <f t="shared" si="9"/>
        <v>263.28900000000004</v>
      </c>
      <c r="S120">
        <f t="shared" si="10"/>
        <v>22.658000000000001</v>
      </c>
      <c r="T120">
        <f t="shared" si="11"/>
        <v>70.004000000000005</v>
      </c>
      <c r="U120">
        <f t="shared" si="12"/>
        <v>62.716000000000022</v>
      </c>
      <c r="V120">
        <f t="shared" si="13"/>
        <v>64.718999999999966</v>
      </c>
      <c r="W120">
        <f t="shared" si="14"/>
        <v>65.850000000000051</v>
      </c>
      <c r="X120" s="33">
        <v>14.173999999999999</v>
      </c>
      <c r="Y120" s="3">
        <v>8.4840000000000018</v>
      </c>
      <c r="Z120" s="3">
        <v>8.0549999999999997</v>
      </c>
      <c r="AA120" s="3">
        <v>7.9720000000000013</v>
      </c>
      <c r="AB120" s="3">
        <v>7.8739999999999952</v>
      </c>
      <c r="AC120" s="3">
        <v>7.7850000000000037</v>
      </c>
      <c r="AD120" s="3">
        <v>7.8930000000000078</v>
      </c>
      <c r="AE120" s="3">
        <v>7.7669999999999959</v>
      </c>
      <c r="AF120" s="3">
        <v>7.7419999999999902</v>
      </c>
      <c r="AG120" s="3">
        <v>7.8300000000000267</v>
      </c>
      <c r="AH120" s="3">
        <v>7.7599999999999909</v>
      </c>
      <c r="AI120" s="3">
        <v>7.7609999999999957</v>
      </c>
      <c r="AJ120" s="3">
        <v>7.8239999999999981</v>
      </c>
      <c r="AK120" s="3">
        <v>7.9299999999999926</v>
      </c>
      <c r="AL120" s="3">
        <v>7.8489999999999904</v>
      </c>
      <c r="AM120" s="3">
        <v>8.0200000000000387</v>
      </c>
      <c r="AN120" s="3">
        <v>8.0019999999999527</v>
      </c>
      <c r="AO120" s="3">
        <v>7.9560000000000173</v>
      </c>
      <c r="AP120" s="3">
        <v>7.9669999999999854</v>
      </c>
      <c r="AQ120" s="3">
        <v>8.1100000000000136</v>
      </c>
      <c r="AR120" s="3">
        <v>8.0939999999999941</v>
      </c>
      <c r="AS120" s="3">
        <v>8.1089999999999804</v>
      </c>
      <c r="AT120" s="3">
        <v>8.3590000000000373</v>
      </c>
      <c r="AU120" s="3">
        <v>8.1219999999999857</v>
      </c>
      <c r="AV120" s="3">
        <v>8.1730000000000018</v>
      </c>
      <c r="AW120" s="3">
        <v>8.3130000000000166</v>
      </c>
      <c r="AX120" s="3">
        <v>8.1079999999999757</v>
      </c>
      <c r="AY120" s="3">
        <v>8.3080000000000211</v>
      </c>
      <c r="AZ120" s="3">
        <v>8.282999999999987</v>
      </c>
      <c r="BA120" s="3">
        <v>8.2669999999999675</v>
      </c>
      <c r="BB120" s="3">
        <v>8.1530000000000484</v>
      </c>
      <c r="BC120" s="3">
        <v>8.245000000000033</v>
      </c>
      <c r="BD120" s="83">
        <f t="shared" si="15"/>
        <v>54.69275207091826</v>
      </c>
    </row>
    <row r="121" spans="1:56" ht="15" customHeight="1" thickBot="1" x14ac:dyDescent="0.5">
      <c r="A121" t="s">
        <v>74</v>
      </c>
      <c r="B121">
        <v>2019</v>
      </c>
      <c r="C121" s="9">
        <v>43490</v>
      </c>
      <c r="D121" t="s">
        <v>30</v>
      </c>
      <c r="E121" t="s">
        <v>31</v>
      </c>
      <c r="F121" t="s">
        <v>579</v>
      </c>
      <c r="G121" t="s">
        <v>37</v>
      </c>
      <c r="H121" t="s">
        <v>446</v>
      </c>
      <c r="I121" t="s">
        <v>188</v>
      </c>
      <c r="J121" t="s">
        <v>2070</v>
      </c>
      <c r="K121" t="s">
        <v>124</v>
      </c>
      <c r="L121" s="105">
        <f>(C121-VLOOKUP(H121,Riders!$A$2:$D$3499,4,FALSE))/365</f>
        <v>19.082191780821919</v>
      </c>
      <c r="M121" s="105">
        <f>(C121-VLOOKUP(I121,Riders!$A$2:$D$3499,4,FALSE))/365</f>
        <v>20.82191780821918</v>
      </c>
      <c r="N121" s="105">
        <f>(C121-VLOOKUP(J121,Riders!$A$2:$D$3499,4,FALSE))/365</f>
        <v>29.789041095890411</v>
      </c>
      <c r="O121" s="105">
        <f>(C121-VLOOKUP(K121,Riders!$A$2:$D$3499,4,FALSE))/365</f>
        <v>19.934246575342467</v>
      </c>
      <c r="P121">
        <v>3</v>
      </c>
      <c r="Q121" s="40">
        <f t="shared" si="8"/>
        <v>3.0246643518518522E-3</v>
      </c>
      <c r="R121" s="86">
        <f t="shared" si="9"/>
        <v>261.33100000000002</v>
      </c>
      <c r="S121">
        <f t="shared" si="10"/>
        <v>22.129000000000001</v>
      </c>
      <c r="T121">
        <f t="shared" si="11"/>
        <v>69.271000000000001</v>
      </c>
      <c r="U121">
        <f t="shared" si="12"/>
        <v>63.49499999999999</v>
      </c>
      <c r="V121">
        <f t="shared" si="13"/>
        <v>63.793000000000006</v>
      </c>
      <c r="W121">
        <f t="shared" si="14"/>
        <v>64.77200000000002</v>
      </c>
      <c r="X121" s="33">
        <v>13.965999999999999</v>
      </c>
      <c r="Y121" s="3">
        <v>8.163000000000002</v>
      </c>
      <c r="Z121" s="3">
        <v>7.8909999999999982</v>
      </c>
      <c r="AA121" s="3">
        <v>7.9060000000000024</v>
      </c>
      <c r="AB121" s="3">
        <v>7.7680000000000007</v>
      </c>
      <c r="AC121" s="3">
        <v>7.8699999999999974</v>
      </c>
      <c r="AD121" s="3">
        <v>7.8279999999999959</v>
      </c>
      <c r="AE121" s="3">
        <v>7.8790000000000049</v>
      </c>
      <c r="AF121" s="3">
        <v>8.0360000000000014</v>
      </c>
      <c r="AG121" s="3">
        <v>7.9020000000000152</v>
      </c>
      <c r="AH121" s="3">
        <v>7.8819999999999766</v>
      </c>
      <c r="AI121" s="3">
        <v>8.0360000000000014</v>
      </c>
      <c r="AJ121" s="3">
        <v>7.9060000000000059</v>
      </c>
      <c r="AK121" s="3">
        <v>8.0419999999999874</v>
      </c>
      <c r="AL121" s="3">
        <v>7.8650000000000091</v>
      </c>
      <c r="AM121" s="3">
        <v>7.8259999999999934</v>
      </c>
      <c r="AN121" s="3">
        <v>7.9840000000000089</v>
      </c>
      <c r="AO121" s="3">
        <v>7.8449999999999989</v>
      </c>
      <c r="AP121" s="3">
        <v>7.9319999999999879</v>
      </c>
      <c r="AQ121" s="3">
        <v>8.0360000000000014</v>
      </c>
      <c r="AR121" s="3">
        <v>7.9370000000000402</v>
      </c>
      <c r="AS121" s="3">
        <v>7.9589999999999748</v>
      </c>
      <c r="AT121" s="3">
        <v>8.179000000000002</v>
      </c>
      <c r="AU121" s="3">
        <v>7.9209999999999923</v>
      </c>
      <c r="AV121" s="3">
        <v>8.0270000000000152</v>
      </c>
      <c r="AW121" s="3">
        <v>7.9639999999999986</v>
      </c>
      <c r="AX121" s="3">
        <v>8.0099999999999909</v>
      </c>
      <c r="AY121" s="3">
        <v>8.2230000000000132</v>
      </c>
      <c r="AZ121" s="3">
        <v>7.9299999999999784</v>
      </c>
      <c r="BA121" s="3">
        <v>8.1620000000000346</v>
      </c>
      <c r="BB121" s="3">
        <v>8.1119999999999663</v>
      </c>
      <c r="BC121" s="3">
        <v>8.3440000000000225</v>
      </c>
      <c r="BD121" s="83">
        <f t="shared" si="15"/>
        <v>55.102532803226559</v>
      </c>
    </row>
    <row r="122" spans="1:56" ht="15" customHeight="1" thickBot="1" x14ac:dyDescent="0.5">
      <c r="A122" t="s">
        <v>74</v>
      </c>
      <c r="B122">
        <v>2019</v>
      </c>
      <c r="C122" s="9">
        <v>43490</v>
      </c>
      <c r="D122" t="s">
        <v>30</v>
      </c>
      <c r="E122" t="s">
        <v>31</v>
      </c>
      <c r="F122" t="s">
        <v>579</v>
      </c>
      <c r="G122" t="s">
        <v>52</v>
      </c>
      <c r="H122" t="s">
        <v>157</v>
      </c>
      <c r="I122" t="s">
        <v>75</v>
      </c>
      <c r="J122" t="s">
        <v>317</v>
      </c>
      <c r="K122" t="s">
        <v>269</v>
      </c>
      <c r="L122" s="105">
        <f>(C122-VLOOKUP(H122,Riders!$A$2:$D$3499,4,FALSE))/365</f>
        <v>20.049315068493151</v>
      </c>
      <c r="M122" s="105">
        <f>(C122-VLOOKUP(I122,Riders!$A$2:$D$3499,4,FALSE))/365</f>
        <v>21.183561643835617</v>
      </c>
      <c r="N122" s="105">
        <f>(C122-VLOOKUP(J122,Riders!$A$2:$D$3499,4,FALSE))/365</f>
        <v>26.30958904109589</v>
      </c>
      <c r="O122" s="105">
        <f>(C122-VLOOKUP(K122,Riders!$A$2:$D$3499,4,FALSE))/365</f>
        <v>19.013698630136986</v>
      </c>
      <c r="P122">
        <v>4</v>
      </c>
      <c r="Q122" s="40">
        <f t="shared" si="8"/>
        <v>3.0886226851851847E-3</v>
      </c>
      <c r="R122" s="86">
        <f t="shared" si="9"/>
        <v>266.85699999999997</v>
      </c>
      <c r="S122">
        <f t="shared" si="10"/>
        <v>22.631</v>
      </c>
      <c r="T122">
        <f t="shared" si="11"/>
        <v>70.050000000000011</v>
      </c>
      <c r="U122">
        <f t="shared" si="12"/>
        <v>63.855999999999995</v>
      </c>
      <c r="V122">
        <f t="shared" si="13"/>
        <v>65.342999999999961</v>
      </c>
      <c r="W122">
        <f t="shared" si="14"/>
        <v>67.608000000000004</v>
      </c>
      <c r="X122" s="33">
        <v>14.087999999999999</v>
      </c>
      <c r="Y122" s="3">
        <v>8.543000000000001</v>
      </c>
      <c r="Z122" s="3">
        <v>7.9609999999999994</v>
      </c>
      <c r="AA122" s="3">
        <v>7.8620000000000019</v>
      </c>
      <c r="AB122" s="3">
        <v>7.7989999999999986</v>
      </c>
      <c r="AC122" s="3">
        <v>7.972999999999999</v>
      </c>
      <c r="AD122" s="3">
        <v>7.8810000000000002</v>
      </c>
      <c r="AE122" s="3">
        <v>7.9430000000000121</v>
      </c>
      <c r="AF122" s="3">
        <v>8.0559999999999974</v>
      </c>
      <c r="AG122" s="3">
        <v>7.8389999999999844</v>
      </c>
      <c r="AH122" s="3">
        <v>7.8310000000000173</v>
      </c>
      <c r="AI122" s="3">
        <v>7.9329999999999927</v>
      </c>
      <c r="AJ122" s="3">
        <v>7.9240000000000066</v>
      </c>
      <c r="AK122" s="3">
        <v>8.1629999999999825</v>
      </c>
      <c r="AL122" s="3">
        <v>8.063999999999993</v>
      </c>
      <c r="AM122" s="3">
        <v>8.0460000000000207</v>
      </c>
      <c r="AN122" s="3">
        <v>8.2740000000000009</v>
      </c>
      <c r="AO122" s="3">
        <v>8.1309999999999718</v>
      </c>
      <c r="AP122" s="3">
        <v>8.2440000000000282</v>
      </c>
      <c r="AQ122" s="3">
        <v>8.3290000000000077</v>
      </c>
      <c r="AR122" s="3">
        <v>8.1259999999999764</v>
      </c>
      <c r="AS122" s="3">
        <v>8.0749999999999886</v>
      </c>
      <c r="AT122" s="3">
        <v>8.0150000000000432</v>
      </c>
      <c r="AU122" s="3">
        <v>8.1489999999999441</v>
      </c>
      <c r="AV122" s="3">
        <v>8.4110000000000298</v>
      </c>
      <c r="AW122" s="3">
        <v>8.4989999999999952</v>
      </c>
      <c r="AX122" s="3">
        <v>8.7800000000000011</v>
      </c>
      <c r="AY122" s="3">
        <v>8.474000000000018</v>
      </c>
      <c r="AZ122" s="3">
        <v>8.5699999999999932</v>
      </c>
      <c r="BA122" s="3">
        <v>8.2979999999999734</v>
      </c>
      <c r="BB122" s="3">
        <v>8.2670000000000243</v>
      </c>
      <c r="BC122" s="3">
        <v>8.3089999999999691</v>
      </c>
      <c r="BD122" s="83">
        <f t="shared" si="15"/>
        <v>53.96148499008833</v>
      </c>
    </row>
    <row r="123" spans="1:56" ht="15" customHeight="1" thickBot="1" x14ac:dyDescent="0.5">
      <c r="A123" t="s">
        <v>322</v>
      </c>
      <c r="B123">
        <v>2019</v>
      </c>
      <c r="C123" s="9">
        <v>43523</v>
      </c>
      <c r="D123" t="s">
        <v>103</v>
      </c>
      <c r="E123" t="s">
        <v>245</v>
      </c>
      <c r="F123" t="s">
        <v>245</v>
      </c>
      <c r="G123" t="s">
        <v>91</v>
      </c>
      <c r="H123" t="s">
        <v>270</v>
      </c>
      <c r="I123" t="s">
        <v>2046</v>
      </c>
      <c r="J123" t="s">
        <v>160</v>
      </c>
      <c r="K123" t="s">
        <v>295</v>
      </c>
      <c r="L123" s="105">
        <f>(C123-VLOOKUP(H123,Riders!$A$2:$D$3499,4,FALSE))/365</f>
        <v>27.230136986301371</v>
      </c>
      <c r="M123" s="105">
        <f>(C123-VLOOKUP(I123,Riders!$A$2:$D$3499,4,FALSE))/365</f>
        <v>28.542465753424658</v>
      </c>
      <c r="N123" s="105">
        <f>(C123-VLOOKUP(J123,Riders!$A$2:$D$3499,4,FALSE))/365</f>
        <v>24.452054794520549</v>
      </c>
      <c r="O123" s="105">
        <f>(C123-VLOOKUP(K123,Riders!$A$2:$D$3499,4,FALSE))/365</f>
        <v>26.175342465753424</v>
      </c>
      <c r="P123">
        <v>1</v>
      </c>
      <c r="Q123" s="40">
        <f t="shared" si="8"/>
        <v>2.9504050925925926E-3</v>
      </c>
      <c r="R123" s="86">
        <f t="shared" si="9"/>
        <v>254.91499999999999</v>
      </c>
      <c r="S123">
        <f t="shared" si="10"/>
        <v>22.030999999999999</v>
      </c>
      <c r="T123">
        <f t="shared" si="11"/>
        <v>67.951999999999998</v>
      </c>
      <c r="U123">
        <f t="shared" si="12"/>
        <v>61.977000000000004</v>
      </c>
      <c r="V123">
        <f t="shared" si="13"/>
        <v>62.312000000000012</v>
      </c>
      <c r="W123">
        <f t="shared" si="14"/>
        <v>62.673999999999978</v>
      </c>
      <c r="X123" s="33">
        <v>13.992000000000001</v>
      </c>
      <c r="Y123" s="3">
        <v>8.0389999999999979</v>
      </c>
      <c r="Z123" s="3">
        <v>7.7089999999999996</v>
      </c>
      <c r="AA123" s="3">
        <v>7.5850000000000044</v>
      </c>
      <c r="AB123" s="3">
        <v>7.6529999999999987</v>
      </c>
      <c r="AC123" s="3">
        <v>7.5670000000000002</v>
      </c>
      <c r="AD123" s="3">
        <v>7.597999999999999</v>
      </c>
      <c r="AE123" s="3">
        <v>7.8089999999999966</v>
      </c>
      <c r="AF123" s="3">
        <v>7.6630000000000109</v>
      </c>
      <c r="AG123" s="3">
        <v>7.7349999999999994</v>
      </c>
      <c r="AH123" s="3">
        <v>7.6909999999999883</v>
      </c>
      <c r="AI123" s="3">
        <v>7.8689999999999998</v>
      </c>
      <c r="AJ123" s="3">
        <v>7.7460000000000093</v>
      </c>
      <c r="AK123" s="3">
        <v>7.7970000000000113</v>
      </c>
      <c r="AL123" s="3">
        <v>7.734999999999971</v>
      </c>
      <c r="AM123" s="3">
        <v>7.7410000000000139</v>
      </c>
      <c r="AN123" s="3">
        <v>7.8569999999999993</v>
      </c>
      <c r="AO123" s="3">
        <v>7.7700000000000102</v>
      </c>
      <c r="AP123" s="3">
        <v>7.8810000000000002</v>
      </c>
      <c r="AQ123" s="3">
        <v>7.7729999999999961</v>
      </c>
      <c r="AR123" s="3">
        <v>7.7039999999999793</v>
      </c>
      <c r="AS123" s="3">
        <v>7.7070000000000221</v>
      </c>
      <c r="AT123" s="3">
        <v>7.7050000000000134</v>
      </c>
      <c r="AU123" s="3">
        <v>7.914999999999992</v>
      </c>
      <c r="AV123" s="3">
        <v>7.7799999999999727</v>
      </c>
      <c r="AW123" s="3">
        <v>7.8439999999999941</v>
      </c>
      <c r="AX123" s="3">
        <v>7.9930000000000234</v>
      </c>
      <c r="AY123" s="3">
        <v>7.8260000000000218</v>
      </c>
      <c r="AZ123" s="3">
        <v>7.7739999999999716</v>
      </c>
      <c r="BA123" s="3">
        <v>7.813000000000045</v>
      </c>
      <c r="BB123" s="3">
        <v>7.7499999999999432</v>
      </c>
      <c r="BC123" s="3">
        <v>7.8940000000000046</v>
      </c>
      <c r="BD123" s="83">
        <f t="shared" si="15"/>
        <v>56.489418041307886</v>
      </c>
    </row>
    <row r="124" spans="1:56" ht="15" customHeight="1" thickBot="1" x14ac:dyDescent="0.5">
      <c r="A124" t="s">
        <v>322</v>
      </c>
      <c r="B124">
        <v>2019</v>
      </c>
      <c r="C124" s="9">
        <v>43523</v>
      </c>
      <c r="D124" t="s">
        <v>103</v>
      </c>
      <c r="E124" t="s">
        <v>245</v>
      </c>
      <c r="F124" t="s">
        <v>245</v>
      </c>
      <c r="G124" t="s">
        <v>79</v>
      </c>
      <c r="H124" t="s">
        <v>224</v>
      </c>
      <c r="I124" t="s">
        <v>104</v>
      </c>
      <c r="J124" t="s">
        <v>153</v>
      </c>
      <c r="K124" t="s">
        <v>2024</v>
      </c>
      <c r="L124" s="105">
        <f>(C124-VLOOKUP(H124,Riders!$A$2:$D$3499,4,FALSE))/365</f>
        <v>26.863013698630137</v>
      </c>
      <c r="M124" s="105">
        <f>(C124-VLOOKUP(I124,Riders!$A$2:$D$3499,4,FALSE))/365</f>
        <v>24.980821917808218</v>
      </c>
      <c r="N124" s="105">
        <f>(C124-VLOOKUP(J124,Riders!$A$2:$D$3499,4,FALSE))/365</f>
        <v>24.490410958904111</v>
      </c>
      <c r="O124" s="105">
        <f>(C124-VLOOKUP(K124,Riders!$A$2:$D$3499,4,FALSE))/365</f>
        <v>20.747945205479454</v>
      </c>
      <c r="P124">
        <v>2</v>
      </c>
      <c r="Q124" s="40">
        <f t="shared" si="8"/>
        <v>2.9585416666666666E-3</v>
      </c>
      <c r="R124" s="86">
        <f t="shared" si="9"/>
        <v>255.61799999999999</v>
      </c>
      <c r="S124">
        <f t="shared" si="10"/>
        <v>22.462</v>
      </c>
      <c r="T124">
        <f t="shared" si="11"/>
        <v>68.540999999999997</v>
      </c>
      <c r="U124">
        <f t="shared" si="12"/>
        <v>62.135999999999996</v>
      </c>
      <c r="V124">
        <f t="shared" si="13"/>
        <v>62.503000000000014</v>
      </c>
      <c r="W124">
        <f t="shared" si="14"/>
        <v>62.437999999999988</v>
      </c>
      <c r="X124" s="33">
        <v>14.01</v>
      </c>
      <c r="Y124" s="3">
        <v>8.452</v>
      </c>
      <c r="Z124" s="3">
        <v>7.843</v>
      </c>
      <c r="AA124" s="3">
        <v>7.6490000000000009</v>
      </c>
      <c r="AB124" s="3">
        <v>7.6820000000000022</v>
      </c>
      <c r="AC124" s="3">
        <v>7.5959999999999974</v>
      </c>
      <c r="AD124" s="3">
        <v>7.6080000000000041</v>
      </c>
      <c r="AE124" s="3">
        <v>7.7009999999999934</v>
      </c>
      <c r="AF124" s="3">
        <v>7.921999999999997</v>
      </c>
      <c r="AG124" s="3">
        <v>7.875</v>
      </c>
      <c r="AH124" s="3">
        <v>7.7670000000000101</v>
      </c>
      <c r="AI124" s="3">
        <v>7.7379999999999853</v>
      </c>
      <c r="AJ124" s="3">
        <v>7.7549999999999946</v>
      </c>
      <c r="AK124" s="3">
        <v>7.7060000000000173</v>
      </c>
      <c r="AL124" s="3">
        <v>7.6719999999999828</v>
      </c>
      <c r="AM124" s="3">
        <v>7.7010000000000076</v>
      </c>
      <c r="AN124" s="3">
        <v>7.8770000000000104</v>
      </c>
      <c r="AO124" s="3">
        <v>7.7929999999999779</v>
      </c>
      <c r="AP124" s="3">
        <v>7.7330000000000041</v>
      </c>
      <c r="AQ124" s="3">
        <v>7.7840000000000202</v>
      </c>
      <c r="AR124" s="3">
        <v>7.875</v>
      </c>
      <c r="AS124" s="3">
        <v>7.8069999999999879</v>
      </c>
      <c r="AT124" s="3">
        <v>7.7789999999999964</v>
      </c>
      <c r="AU124" s="3">
        <v>7.8550000000000182</v>
      </c>
      <c r="AV124" s="3">
        <v>8.0809999999999889</v>
      </c>
      <c r="AW124" s="3">
        <v>7.8300000000000134</v>
      </c>
      <c r="AX124" s="3">
        <v>7.7010000000000218</v>
      </c>
      <c r="AY124" s="3">
        <v>7.6409999999999627</v>
      </c>
      <c r="AZ124" s="3">
        <v>7.7420000000000186</v>
      </c>
      <c r="BA124" s="3">
        <v>7.7459999999999809</v>
      </c>
      <c r="BB124" s="3">
        <v>7.9570000000000789</v>
      </c>
      <c r="BC124" s="3">
        <v>7.7399999999999238</v>
      </c>
      <c r="BD124" s="83">
        <f t="shared" si="15"/>
        <v>56.334060981621015</v>
      </c>
    </row>
    <row r="125" spans="1:56" ht="15" customHeight="1" thickBot="1" x14ac:dyDescent="0.5">
      <c r="A125" t="s">
        <v>322</v>
      </c>
      <c r="B125">
        <v>2019</v>
      </c>
      <c r="C125" s="9">
        <v>43523</v>
      </c>
      <c r="D125" t="s">
        <v>103</v>
      </c>
      <c r="E125" t="s">
        <v>245</v>
      </c>
      <c r="F125" t="s">
        <v>245</v>
      </c>
      <c r="G125" t="s">
        <v>37</v>
      </c>
      <c r="H125" t="s">
        <v>273</v>
      </c>
      <c r="I125" t="s">
        <v>35</v>
      </c>
      <c r="J125" t="s">
        <v>2073</v>
      </c>
      <c r="K125" t="s">
        <v>460</v>
      </c>
      <c r="L125" s="105">
        <f>(C125-VLOOKUP(H125,Riders!$A$2:$D$3499,4,FALSE))/365</f>
        <v>31.126027397260273</v>
      </c>
      <c r="M125" s="105">
        <f>(C125-VLOOKUP(I125,Riders!$A$2:$D$3499,4,FALSE))/365</f>
        <v>21.328767123287673</v>
      </c>
      <c r="N125" s="105">
        <f>(C125-VLOOKUP(J125,Riders!$A$2:$D$3499,4,FALSE))/365</f>
        <v>22.243835616438357</v>
      </c>
      <c r="O125" s="105">
        <f>(C125-VLOOKUP(K125,Riders!$A$2:$D$3499,4,FALSE))/365</f>
        <v>29.780821917808218</v>
      </c>
      <c r="P125">
        <v>3</v>
      </c>
      <c r="Q125" s="40">
        <f t="shared" si="8"/>
        <v>2.9984374999999998E-3</v>
      </c>
      <c r="R125" s="86">
        <f t="shared" si="9"/>
        <v>259.065</v>
      </c>
      <c r="S125">
        <f t="shared" si="10"/>
        <v>22.489000000000001</v>
      </c>
      <c r="T125">
        <f t="shared" si="11"/>
        <v>69.515000000000001</v>
      </c>
      <c r="U125">
        <f t="shared" si="12"/>
        <v>62.777000000000001</v>
      </c>
      <c r="V125">
        <f t="shared" si="13"/>
        <v>62.835000000000036</v>
      </c>
      <c r="W125">
        <f t="shared" si="14"/>
        <v>63.93799999999996</v>
      </c>
      <c r="X125" s="33">
        <v>14.214</v>
      </c>
      <c r="Y125" s="3">
        <v>8.2750000000000004</v>
      </c>
      <c r="Z125" s="3">
        <v>7.8829999999999991</v>
      </c>
      <c r="AA125" s="3">
        <v>8.0140000000000029</v>
      </c>
      <c r="AB125" s="3">
        <v>7.7689999999999984</v>
      </c>
      <c r="AC125" s="3">
        <v>7.8689999999999998</v>
      </c>
      <c r="AD125" s="3">
        <v>7.7109999999999994</v>
      </c>
      <c r="AE125" s="3">
        <v>7.7800000000000011</v>
      </c>
      <c r="AF125" s="3">
        <v>7.7709999999999866</v>
      </c>
      <c r="AG125" s="3">
        <v>7.7180000000000177</v>
      </c>
      <c r="AH125" s="3">
        <v>7.7459999999999809</v>
      </c>
      <c r="AI125" s="3">
        <v>7.8650000000000091</v>
      </c>
      <c r="AJ125" s="3">
        <v>7.9259999999999877</v>
      </c>
      <c r="AK125" s="3">
        <v>7.916000000000011</v>
      </c>
      <c r="AL125" s="3">
        <v>8.0040000000000049</v>
      </c>
      <c r="AM125" s="3">
        <v>7.8310000000000031</v>
      </c>
      <c r="AN125" s="3">
        <v>7.8029999999999973</v>
      </c>
      <c r="AO125" s="3">
        <v>7.9639999999999986</v>
      </c>
      <c r="AP125" s="3">
        <v>7.77800000000002</v>
      </c>
      <c r="AQ125" s="3">
        <v>7.8760000000000048</v>
      </c>
      <c r="AR125" s="3">
        <v>7.9529999999999754</v>
      </c>
      <c r="AS125" s="3">
        <v>7.8520000000000039</v>
      </c>
      <c r="AT125" s="3">
        <v>7.789999999999992</v>
      </c>
      <c r="AU125" s="3">
        <v>7.8190000000000452</v>
      </c>
      <c r="AV125" s="3">
        <v>7.9789999999999566</v>
      </c>
      <c r="AW125" s="3">
        <v>8.0200000000000102</v>
      </c>
      <c r="AX125" s="3">
        <v>8.203000000000003</v>
      </c>
      <c r="AY125" s="3">
        <v>8.0079999999999529</v>
      </c>
      <c r="AZ125" s="3">
        <v>7.8880000000000052</v>
      </c>
      <c r="BA125" s="3">
        <v>8.0509999999999877</v>
      </c>
      <c r="BB125" s="3">
        <v>7.7990000000000634</v>
      </c>
      <c r="BC125" s="3">
        <v>7.9899999999999807</v>
      </c>
      <c r="BD125" s="83">
        <f t="shared" si="15"/>
        <v>55.584505819002956</v>
      </c>
    </row>
    <row r="126" spans="1:56" ht="15" customHeight="1" thickBot="1" x14ac:dyDescent="0.5">
      <c r="A126" t="s">
        <v>322</v>
      </c>
      <c r="B126">
        <v>2019</v>
      </c>
      <c r="C126" s="9">
        <v>43523</v>
      </c>
      <c r="D126" t="s">
        <v>103</v>
      </c>
      <c r="E126" t="s">
        <v>245</v>
      </c>
      <c r="F126" t="s">
        <v>245</v>
      </c>
      <c r="G126" t="s">
        <v>61</v>
      </c>
      <c r="H126" t="s">
        <v>230</v>
      </c>
      <c r="I126" t="s">
        <v>189</v>
      </c>
      <c r="J126" t="s">
        <v>167</v>
      </c>
      <c r="K126" t="s">
        <v>106</v>
      </c>
      <c r="L126" s="105">
        <f>(C126-VLOOKUP(H126,Riders!$A$2:$D$3499,4,FALSE))/365</f>
        <v>19.616438356164384</v>
      </c>
      <c r="M126" s="105">
        <f>(C126-VLOOKUP(I126,Riders!$A$2:$D$3499,4,FALSE))/365</f>
        <v>22.06027397260274</v>
      </c>
      <c r="N126" s="105">
        <f>(C126-VLOOKUP(J126,Riders!$A$2:$D$3499,4,FALSE))/365</f>
        <v>21.013698630136986</v>
      </c>
      <c r="O126" s="105">
        <f>(C126-VLOOKUP(K126,Riders!$A$2:$D$3499,4,FALSE))/365</f>
        <v>18.183561643835617</v>
      </c>
      <c r="P126">
        <v>4</v>
      </c>
      <c r="Q126" s="40">
        <f t="shared" si="8"/>
        <v>3.0100115740740742E-3</v>
      </c>
      <c r="R126" s="86">
        <f t="shared" si="9"/>
        <v>260.065</v>
      </c>
      <c r="S126">
        <f t="shared" si="10"/>
        <v>23.117000000000001</v>
      </c>
      <c r="T126">
        <f t="shared" si="11"/>
        <v>70.325999999999993</v>
      </c>
      <c r="U126">
        <f t="shared" si="12"/>
        <v>62.835000000000008</v>
      </c>
      <c r="V126">
        <f t="shared" si="13"/>
        <v>63.675999999999988</v>
      </c>
      <c r="W126">
        <f t="shared" si="14"/>
        <v>63.228000000000009</v>
      </c>
      <c r="X126" s="33">
        <v>14.436999999999999</v>
      </c>
      <c r="Y126" s="3">
        <v>8.6800000000000015</v>
      </c>
      <c r="Z126" s="3">
        <v>8.1869999999999976</v>
      </c>
      <c r="AA126" s="3">
        <v>7.9619999999999997</v>
      </c>
      <c r="AB126" s="3">
        <v>7.9609999999999994</v>
      </c>
      <c r="AC126" s="3">
        <v>7.7390000000000043</v>
      </c>
      <c r="AD126" s="3">
        <v>7.6769999999999854</v>
      </c>
      <c r="AE126" s="3">
        <v>7.6830000000000069</v>
      </c>
      <c r="AF126" s="3">
        <v>7.757000000000005</v>
      </c>
      <c r="AG126" s="3">
        <v>7.7420000000000044</v>
      </c>
      <c r="AH126" s="3">
        <v>7.8960000000000008</v>
      </c>
      <c r="AI126" s="3">
        <v>7.9540000000000077</v>
      </c>
      <c r="AJ126" s="3">
        <v>8.0480000000000018</v>
      </c>
      <c r="AK126" s="3">
        <v>7.8719999999999706</v>
      </c>
      <c r="AL126" s="3">
        <v>7.7619999999999996</v>
      </c>
      <c r="AM126" s="3">
        <v>7.8040000000000163</v>
      </c>
      <c r="AN126" s="3">
        <v>7.9720000000000084</v>
      </c>
      <c r="AO126" s="3">
        <v>7.8689999999999714</v>
      </c>
      <c r="AP126" s="3">
        <v>8.0030000000000427</v>
      </c>
      <c r="AQ126" s="3">
        <v>7.879999999999967</v>
      </c>
      <c r="AR126" s="3">
        <v>7.9240000000000066</v>
      </c>
      <c r="AS126" s="3">
        <v>7.9659999999999798</v>
      </c>
      <c r="AT126" s="3">
        <v>8.0970000000000368</v>
      </c>
      <c r="AU126" s="3">
        <v>7.964999999999975</v>
      </c>
      <c r="AV126" s="3">
        <v>7.8680000000000234</v>
      </c>
      <c r="AW126" s="3">
        <v>7.8059999999999832</v>
      </c>
      <c r="AX126" s="3">
        <v>7.8120000000000118</v>
      </c>
      <c r="AY126" s="3">
        <v>7.9440000000000168</v>
      </c>
      <c r="AZ126" s="3">
        <v>7.7809999999999491</v>
      </c>
      <c r="BA126" s="3">
        <v>7.8410000000000366</v>
      </c>
      <c r="BB126" s="3">
        <v>7.9380000000000166</v>
      </c>
      <c r="BC126" s="3">
        <v>8.2379999999999711</v>
      </c>
      <c r="BD126" s="83">
        <f t="shared" si="15"/>
        <v>55.370772691442525</v>
      </c>
    </row>
    <row r="127" spans="1:56" ht="15" customHeight="1" thickBot="1" x14ac:dyDescent="0.5">
      <c r="A127" t="s">
        <v>322</v>
      </c>
      <c r="B127">
        <v>2019</v>
      </c>
      <c r="C127" s="9">
        <v>43523</v>
      </c>
      <c r="D127" t="s">
        <v>103</v>
      </c>
      <c r="E127" t="s">
        <v>245</v>
      </c>
      <c r="F127" t="s">
        <v>245</v>
      </c>
      <c r="G127" t="s">
        <v>96</v>
      </c>
      <c r="H127" t="s">
        <v>2068</v>
      </c>
      <c r="I127" t="s">
        <v>165</v>
      </c>
      <c r="J127" t="s">
        <v>2030</v>
      </c>
      <c r="K127" t="s">
        <v>2069</v>
      </c>
      <c r="L127" s="105">
        <f>(C127-VLOOKUP(H127,Riders!$A$2:$D$3499,4,FALSE))/365</f>
        <v>25.758904109589039</v>
      </c>
      <c r="M127" s="105">
        <f>(C127-VLOOKUP(I127,Riders!$A$2:$D$3499,4,FALSE))/365</f>
        <v>23.923287671232877</v>
      </c>
      <c r="N127" s="105">
        <f>(C127-VLOOKUP(J127,Riders!$A$2:$D$3499,4,FALSE))/365</f>
        <v>27.693150684931506</v>
      </c>
      <c r="O127" s="105">
        <f>(C127-VLOOKUP(K127,Riders!$A$2:$D$3499,4,FALSE))/365</f>
        <v>29.986301369863014</v>
      </c>
      <c r="P127">
        <v>5</v>
      </c>
      <c r="Q127" s="40">
        <f t="shared" si="8"/>
        <v>3.0167824074074073E-3</v>
      </c>
      <c r="R127" s="86">
        <f t="shared" si="9"/>
        <v>260.64999999999998</v>
      </c>
      <c r="S127">
        <f t="shared" si="10"/>
        <v>22.248000000000001</v>
      </c>
      <c r="T127">
        <f t="shared" si="11"/>
        <v>68.832999999999984</v>
      </c>
      <c r="U127">
        <f t="shared" si="12"/>
        <v>63.034000000000006</v>
      </c>
      <c r="V127">
        <f t="shared" si="13"/>
        <v>63.496000000000009</v>
      </c>
      <c r="W127">
        <f t="shared" si="14"/>
        <v>65.286999999999978</v>
      </c>
      <c r="X127" s="33">
        <v>14.087999999999999</v>
      </c>
      <c r="Y127" s="3">
        <v>8.1600000000000019</v>
      </c>
      <c r="Z127" s="3">
        <v>7.6920000000000002</v>
      </c>
      <c r="AA127" s="3">
        <v>7.7570000000000006</v>
      </c>
      <c r="AB127" s="3">
        <v>7.6679999999999993</v>
      </c>
      <c r="AC127" s="3">
        <v>7.7399999999999949</v>
      </c>
      <c r="AD127" s="3">
        <v>7.7749999999999986</v>
      </c>
      <c r="AE127" s="3">
        <v>7.9529999999999887</v>
      </c>
      <c r="AF127" s="3">
        <v>7.8030000000000257</v>
      </c>
      <c r="AG127" s="3">
        <v>7.7999999999999972</v>
      </c>
      <c r="AH127" s="3">
        <v>7.7669999999999959</v>
      </c>
      <c r="AI127" s="3">
        <v>7.8760000000000048</v>
      </c>
      <c r="AJ127" s="3">
        <v>7.8190000000000026</v>
      </c>
      <c r="AK127" s="3">
        <v>7.9319999999999737</v>
      </c>
      <c r="AL127" s="3">
        <v>7.9370000000000118</v>
      </c>
      <c r="AM127" s="3">
        <v>8.0999999999999943</v>
      </c>
      <c r="AN127" s="3">
        <v>7.8600000000000136</v>
      </c>
      <c r="AO127" s="3">
        <v>7.8140000000000214</v>
      </c>
      <c r="AP127" s="3">
        <v>7.9969999999999857</v>
      </c>
      <c r="AQ127" s="3">
        <v>7.9209999999999923</v>
      </c>
      <c r="AR127" s="3">
        <v>8.1510000000000105</v>
      </c>
      <c r="AS127" s="3">
        <v>7.9289999999999736</v>
      </c>
      <c r="AT127" s="3">
        <v>7.9060000000000343</v>
      </c>
      <c r="AU127" s="3">
        <v>7.9179999999999779</v>
      </c>
      <c r="AV127" s="3">
        <v>7.9930000000000234</v>
      </c>
      <c r="AW127" s="3">
        <v>8.2049999999999841</v>
      </c>
      <c r="AX127" s="3">
        <v>8.0230000000000246</v>
      </c>
      <c r="AY127" s="3">
        <v>8.0819999999999652</v>
      </c>
      <c r="AZ127" s="3">
        <v>8.1329999999999814</v>
      </c>
      <c r="BA127" s="3">
        <v>8.311000000000007</v>
      </c>
      <c r="BB127" s="3">
        <v>8.1779999999999688</v>
      </c>
      <c r="BC127" s="3">
        <v>8.3620000000000232</v>
      </c>
      <c r="BD127" s="83">
        <f t="shared" si="15"/>
        <v>55.246499136773458</v>
      </c>
    </row>
    <row r="128" spans="1:56" ht="15" customHeight="1" thickBot="1" x14ac:dyDescent="0.5">
      <c r="A128" t="s">
        <v>322</v>
      </c>
      <c r="B128">
        <v>2019</v>
      </c>
      <c r="C128" s="9">
        <v>43523</v>
      </c>
      <c r="D128" t="s">
        <v>103</v>
      </c>
      <c r="E128" t="s">
        <v>245</v>
      </c>
      <c r="F128" t="s">
        <v>245</v>
      </c>
      <c r="G128" t="s">
        <v>88</v>
      </c>
      <c r="H128" t="s">
        <v>2028</v>
      </c>
      <c r="I128" t="s">
        <v>163</v>
      </c>
      <c r="J128" t="s">
        <v>2029</v>
      </c>
      <c r="K128" t="s">
        <v>274</v>
      </c>
      <c r="L128" s="105">
        <f>(C128-VLOOKUP(H128,Riders!$A$2:$D$3499,4,FALSE))/365</f>
        <v>35.802739726027397</v>
      </c>
      <c r="M128" s="105">
        <f>(C128-VLOOKUP(I128,Riders!$A$2:$D$3499,4,FALSE))/365</f>
        <v>20.284931506849315</v>
      </c>
      <c r="N128" s="105">
        <f>(C128-VLOOKUP(J128,Riders!$A$2:$D$3499,4,FALSE))/365</f>
        <v>30.742465753424657</v>
      </c>
      <c r="O128" s="105">
        <f>(C128-VLOOKUP(K128,Riders!$A$2:$D$3499,4,FALSE))/365</f>
        <v>22.635616438356163</v>
      </c>
      <c r="P128">
        <v>6</v>
      </c>
      <c r="Q128" s="40">
        <f t="shared" si="8"/>
        <v>3.0621296296296299E-3</v>
      </c>
      <c r="R128" s="86">
        <f t="shared" si="9"/>
        <v>264.56800000000004</v>
      </c>
      <c r="S128">
        <f t="shared" si="10"/>
        <v>22.501999999999999</v>
      </c>
      <c r="T128">
        <f t="shared" si="11"/>
        <v>69.719999999999985</v>
      </c>
      <c r="U128">
        <f t="shared" si="12"/>
        <v>63.686000000000021</v>
      </c>
      <c r="V128">
        <f t="shared" si="13"/>
        <v>64.59</v>
      </c>
      <c r="W128">
        <f t="shared" si="14"/>
        <v>66.572000000000031</v>
      </c>
      <c r="X128" s="33">
        <v>14.045</v>
      </c>
      <c r="Y128" s="3">
        <v>8.456999999999999</v>
      </c>
      <c r="Z128" s="3">
        <v>7.9209999999999994</v>
      </c>
      <c r="AA128" s="3">
        <v>7.8840000000000039</v>
      </c>
      <c r="AB128" s="3">
        <v>7.7259999999999991</v>
      </c>
      <c r="AC128" s="3">
        <v>7.8059999999999974</v>
      </c>
      <c r="AD128" s="3">
        <v>7.9690000000000083</v>
      </c>
      <c r="AE128" s="3">
        <v>7.9119999999999777</v>
      </c>
      <c r="AF128" s="3">
        <v>7.8950000000000244</v>
      </c>
      <c r="AG128" s="3">
        <v>7.9089999999999918</v>
      </c>
      <c r="AH128" s="3">
        <v>8.0589999999999975</v>
      </c>
      <c r="AI128" s="3">
        <v>7.9140000000000006</v>
      </c>
      <c r="AJ128" s="3">
        <v>7.9189999999999827</v>
      </c>
      <c r="AK128" s="3">
        <v>7.9560000000000031</v>
      </c>
      <c r="AL128" s="3">
        <v>8.1009999999999991</v>
      </c>
      <c r="AM128" s="3">
        <v>7.9330000000000211</v>
      </c>
      <c r="AN128" s="3">
        <v>8.0599999999999739</v>
      </c>
      <c r="AO128" s="3">
        <v>7.9440000000000168</v>
      </c>
      <c r="AP128" s="3">
        <v>7.8900000000000148</v>
      </c>
      <c r="AQ128" s="3">
        <v>7.8720000000000141</v>
      </c>
      <c r="AR128" s="3">
        <v>8.0360000000000014</v>
      </c>
      <c r="AS128" s="3">
        <v>8.0989999999999895</v>
      </c>
      <c r="AT128" s="3">
        <v>8.2389999999999759</v>
      </c>
      <c r="AU128" s="3">
        <v>8.4500000000000171</v>
      </c>
      <c r="AV128" s="3">
        <v>8.3209999999999695</v>
      </c>
      <c r="AW128" s="3">
        <v>8.2210000000000036</v>
      </c>
      <c r="AX128" s="3">
        <v>8.3640000000000043</v>
      </c>
      <c r="AY128" s="3">
        <v>8.3050000000000068</v>
      </c>
      <c r="AZ128" s="3">
        <v>8.4379999999999882</v>
      </c>
      <c r="BA128" s="3">
        <v>8.3180000000000405</v>
      </c>
      <c r="BB128" s="3">
        <v>8.2400000000000091</v>
      </c>
      <c r="BC128" s="3">
        <v>8.3650000000000091</v>
      </c>
      <c r="BD128" s="83">
        <f t="shared" si="15"/>
        <v>54.428351123340683</v>
      </c>
    </row>
    <row r="129" spans="1:56" ht="15" customHeight="1" thickBot="1" x14ac:dyDescent="0.5">
      <c r="A129" t="s">
        <v>322</v>
      </c>
      <c r="B129">
        <v>2019</v>
      </c>
      <c r="C129" s="9">
        <v>43523</v>
      </c>
      <c r="D129" t="s">
        <v>103</v>
      </c>
      <c r="E129" t="s">
        <v>245</v>
      </c>
      <c r="F129" t="s">
        <v>245</v>
      </c>
      <c r="G129" t="s">
        <v>67</v>
      </c>
      <c r="H129" t="s">
        <v>147</v>
      </c>
      <c r="I129" t="s">
        <v>307</v>
      </c>
      <c r="J129" t="s">
        <v>2032</v>
      </c>
      <c r="K129" t="s">
        <v>2033</v>
      </c>
      <c r="L129" s="105">
        <f>(C129-VLOOKUP(H129,Riders!$A$2:$D$3499,4,FALSE))/365</f>
        <v>24.194520547945206</v>
      </c>
      <c r="M129" s="105">
        <f>(C129-VLOOKUP(I129,Riders!$A$2:$D$3499,4,FALSE))/365</f>
        <v>32.301369863013697</v>
      </c>
      <c r="N129" s="105">
        <f>(C129-VLOOKUP(J129,Riders!$A$2:$D$3499,4,FALSE))/365</f>
        <v>31.854794520547944</v>
      </c>
      <c r="O129" s="105">
        <f>(C129-VLOOKUP(K129,Riders!$A$2:$D$3499,4,FALSE))/365</f>
        <v>21.528767123287672</v>
      </c>
      <c r="P129">
        <v>7</v>
      </c>
      <c r="Q129" s="40">
        <f t="shared" si="8"/>
        <v>3.0715740740740738E-3</v>
      </c>
      <c r="R129" s="86">
        <f t="shared" si="9"/>
        <v>265.38399999999996</v>
      </c>
      <c r="S129">
        <f t="shared" si="10"/>
        <v>22.218</v>
      </c>
      <c r="T129">
        <f t="shared" si="11"/>
        <v>71.079000000000008</v>
      </c>
      <c r="U129">
        <f t="shared" si="12"/>
        <v>65.385999999999996</v>
      </c>
      <c r="V129">
        <f t="shared" si="13"/>
        <v>64.15300000000002</v>
      </c>
      <c r="W129">
        <f t="shared" si="14"/>
        <v>64.765999999999934</v>
      </c>
      <c r="X129" s="33">
        <v>14.141</v>
      </c>
      <c r="Y129" s="3">
        <v>8.077</v>
      </c>
      <c r="Z129" s="3">
        <v>8.0330000000000013</v>
      </c>
      <c r="AA129" s="3">
        <v>8.0599999999999987</v>
      </c>
      <c r="AB129" s="3">
        <v>8.3400000000000034</v>
      </c>
      <c r="AC129" s="3">
        <v>8.2089999999999961</v>
      </c>
      <c r="AD129" s="3">
        <v>8.1479999999999961</v>
      </c>
      <c r="AE129" s="3">
        <v>8.0710000000000122</v>
      </c>
      <c r="AF129" s="3">
        <v>8.2299999999999898</v>
      </c>
      <c r="AG129" s="3">
        <v>8.1180000000000092</v>
      </c>
      <c r="AH129" s="3">
        <v>8.1609999999999872</v>
      </c>
      <c r="AI129" s="3">
        <v>8.2960000000000065</v>
      </c>
      <c r="AJ129" s="3">
        <v>8.4630000000000081</v>
      </c>
      <c r="AK129" s="3">
        <v>8.1000000000000085</v>
      </c>
      <c r="AL129" s="3">
        <v>8.027000000000001</v>
      </c>
      <c r="AM129" s="3">
        <v>7.9909999999999846</v>
      </c>
      <c r="AN129" s="3">
        <v>8.1430000000000291</v>
      </c>
      <c r="AO129" s="3">
        <v>7.9949999999999761</v>
      </c>
      <c r="AP129" s="3">
        <v>7.8979999999999961</v>
      </c>
      <c r="AQ129" s="3">
        <v>8.0660000000000025</v>
      </c>
      <c r="AR129" s="3">
        <v>8.1920000000000073</v>
      </c>
      <c r="AS129" s="3">
        <v>7.9099999999999966</v>
      </c>
      <c r="AT129" s="3">
        <v>7.7949999999999866</v>
      </c>
      <c r="AU129" s="3">
        <v>8.1540000000000248</v>
      </c>
      <c r="AV129" s="3">
        <v>8.0509999999999877</v>
      </c>
      <c r="AW129" s="3">
        <v>8.4540000000000077</v>
      </c>
      <c r="AX129" s="3">
        <v>8.1069999999999709</v>
      </c>
      <c r="AY129" s="3">
        <v>8.0250000000000341</v>
      </c>
      <c r="AZ129" s="3">
        <v>8.1119999999999379</v>
      </c>
      <c r="BA129" s="3">
        <v>7.9920000000000471</v>
      </c>
      <c r="BB129" s="3">
        <v>7.9500000000000171</v>
      </c>
      <c r="BC129" s="3">
        <v>8.0749999999999318</v>
      </c>
      <c r="BD129" s="83">
        <f t="shared" si="15"/>
        <v>54.260995387815399</v>
      </c>
    </row>
    <row r="130" spans="1:56" ht="15" customHeight="1" thickBot="1" x14ac:dyDescent="0.5">
      <c r="A130" t="s">
        <v>322</v>
      </c>
      <c r="B130">
        <v>2019</v>
      </c>
      <c r="C130" s="9">
        <v>43523</v>
      </c>
      <c r="D130" t="s">
        <v>103</v>
      </c>
      <c r="E130" t="s">
        <v>245</v>
      </c>
      <c r="F130" t="s">
        <v>245</v>
      </c>
      <c r="G130" t="s">
        <v>46</v>
      </c>
      <c r="H130" t="s">
        <v>193</v>
      </c>
      <c r="I130" t="s">
        <v>107</v>
      </c>
      <c r="J130" t="s">
        <v>271</v>
      </c>
      <c r="K130" t="s">
        <v>2054</v>
      </c>
      <c r="L130" s="105">
        <f>(C130-VLOOKUP(H130,Riders!$A$2:$D$3499,4,FALSE))/365</f>
        <v>23.315068493150687</v>
      </c>
      <c r="M130" s="105">
        <f>(C130-VLOOKUP(I130,Riders!$A$2:$D$3499,4,FALSE))/365</f>
        <v>18.490410958904111</v>
      </c>
      <c r="N130" s="105">
        <f>(C130-VLOOKUP(J130,Riders!$A$2:$D$3499,4,FALSE))/365</f>
        <v>28.978082191780821</v>
      </c>
      <c r="O130" s="105">
        <f>(C130-VLOOKUP(K130,Riders!$A$2:$D$3499,4,FALSE))/365</f>
        <v>32.912328767123284</v>
      </c>
      <c r="P130">
        <v>8</v>
      </c>
      <c r="Q130" s="40">
        <f t="shared" ref="Q130:Q193" si="16">IF(COUNT(X130:BC130)=32,SUM(X130:BC130)/86400,"")</f>
        <v>3.0766782407407405E-3</v>
      </c>
      <c r="R130" s="86">
        <f t="shared" ref="R130:R193" si="17">Q130*86400</f>
        <v>265.82499999999999</v>
      </c>
      <c r="S130">
        <f t="shared" ref="S130:S193" si="18">IF(COUNT(X130:Y130)=2,SUM(X130:Y130),"")</f>
        <v>22.571000000000002</v>
      </c>
      <c r="T130">
        <f t="shared" ref="T130:T193" si="19">IF(COUNT(X130:AE130)=8,SUM(X130:AE130),"")</f>
        <v>69.347000000000008</v>
      </c>
      <c r="U130">
        <f t="shared" ref="U130:U193" si="20">IF(COUNT(AF130:AM130)=8,SUM(AF130:AM130),"")</f>
        <v>64.388000000000005</v>
      </c>
      <c r="V130">
        <f t="shared" ref="V130:V193" si="21">IF(COUNT(AN130:AU130)=8,SUM(AN130:AU130),"")</f>
        <v>65.443999999999988</v>
      </c>
      <c r="W130">
        <f t="shared" ref="W130:W193" si="22">IF(COUNT(AV130:BC130)=8,SUM(AV130:BC130),"")</f>
        <v>66.645999999999987</v>
      </c>
      <c r="X130" s="33">
        <v>14.43</v>
      </c>
      <c r="Y130" s="3">
        <v>8.1410000000000018</v>
      </c>
      <c r="Z130" s="3">
        <v>7.68</v>
      </c>
      <c r="AA130" s="3">
        <v>7.7439999999999962</v>
      </c>
      <c r="AB130" s="3">
        <v>7.6780000000000044</v>
      </c>
      <c r="AC130" s="3">
        <v>7.722999999999999</v>
      </c>
      <c r="AD130" s="3">
        <v>7.9470000000000027</v>
      </c>
      <c r="AE130" s="3">
        <v>8.0040000000000049</v>
      </c>
      <c r="AF130" s="3">
        <v>8.137999999999991</v>
      </c>
      <c r="AG130" s="3">
        <v>7.9980000000000047</v>
      </c>
      <c r="AH130" s="3">
        <v>7.8700000000000054</v>
      </c>
      <c r="AI130" s="3">
        <v>7.9649999999999892</v>
      </c>
      <c r="AJ130" s="3">
        <v>7.7959999999999923</v>
      </c>
      <c r="AK130" s="3">
        <v>8.0579999999999927</v>
      </c>
      <c r="AL130" s="3">
        <v>8.1360000000000241</v>
      </c>
      <c r="AM130" s="3">
        <v>8.4270000000000067</v>
      </c>
      <c r="AN130" s="3">
        <v>8.3959999999999866</v>
      </c>
      <c r="AO130" s="3">
        <v>8.5050000000000239</v>
      </c>
      <c r="AP130" s="3">
        <v>8.1809999999999832</v>
      </c>
      <c r="AQ130" s="3">
        <v>8.1280000000000143</v>
      </c>
      <c r="AR130" s="3">
        <v>8.0389999999999873</v>
      </c>
      <c r="AS130" s="3">
        <v>8.1920000000000073</v>
      </c>
      <c r="AT130" s="3">
        <v>7.9599999999999804</v>
      </c>
      <c r="AU130" s="3">
        <v>8.0430000000000064</v>
      </c>
      <c r="AV130" s="3">
        <v>8.3010000000000161</v>
      </c>
      <c r="AW130" s="3">
        <v>8.5549999999999784</v>
      </c>
      <c r="AX130" s="3">
        <v>8.2600000000000193</v>
      </c>
      <c r="AY130" s="3">
        <v>8.3259999999999934</v>
      </c>
      <c r="AZ130" s="3">
        <v>8.4800000000000182</v>
      </c>
      <c r="BA130" s="3">
        <v>8.2469999999999573</v>
      </c>
      <c r="BB130" s="3">
        <v>8.1430000000000007</v>
      </c>
      <c r="BC130" s="3">
        <v>8.3340000000000032</v>
      </c>
      <c r="BD130" s="83">
        <f t="shared" ref="BD130:BD193" si="23">IF(COUNT(X130:BC130)=32,3.6*4000/R130,"")</f>
        <v>54.170977146619016</v>
      </c>
    </row>
    <row r="131" spans="1:56" ht="15" customHeight="1" thickBot="1" x14ac:dyDescent="0.5">
      <c r="A131" t="s">
        <v>322</v>
      </c>
      <c r="B131">
        <v>2019</v>
      </c>
      <c r="C131" s="9">
        <v>43523</v>
      </c>
      <c r="D131" t="s">
        <v>103</v>
      </c>
      <c r="E131" t="s">
        <v>245</v>
      </c>
      <c r="F131" t="s">
        <v>245</v>
      </c>
      <c r="G131" t="s">
        <v>52</v>
      </c>
      <c r="H131" t="s">
        <v>317</v>
      </c>
      <c r="I131" t="s">
        <v>75</v>
      </c>
      <c r="J131" t="s">
        <v>157</v>
      </c>
      <c r="K131" t="s">
        <v>324</v>
      </c>
      <c r="L131" s="105">
        <f>(C131-VLOOKUP(H131,Riders!$A$2:$D$3499,4,FALSE))/365</f>
        <v>26.4</v>
      </c>
      <c r="M131" s="105">
        <f>(C131-VLOOKUP(I131,Riders!$A$2:$D$3499,4,FALSE))/365</f>
        <v>21.273972602739725</v>
      </c>
      <c r="N131" s="105">
        <f>(C131-VLOOKUP(J131,Riders!$A$2:$D$3499,4,FALSE))/365</f>
        <v>20.139726027397259</v>
      </c>
      <c r="O131" s="105">
        <f>(C131-VLOOKUP(K131,Riders!$A$2:$D$3499,4,FALSE))/365</f>
        <v>31.761643835616439</v>
      </c>
      <c r="P131">
        <v>9</v>
      </c>
      <c r="Q131" s="40">
        <f t="shared" si="16"/>
        <v>3.0967592592592592E-3</v>
      </c>
      <c r="R131" s="86">
        <f t="shared" si="17"/>
        <v>267.56</v>
      </c>
      <c r="S131">
        <f t="shared" si="18"/>
        <v>22.69</v>
      </c>
      <c r="T131">
        <f t="shared" si="19"/>
        <v>70.875</v>
      </c>
      <c r="U131">
        <f t="shared" si="20"/>
        <v>63.926999999999992</v>
      </c>
      <c r="V131">
        <f t="shared" si="21"/>
        <v>65.757000000000033</v>
      </c>
      <c r="W131">
        <f t="shared" si="22"/>
        <v>67.000999999999976</v>
      </c>
      <c r="X131" s="33">
        <v>14.122</v>
      </c>
      <c r="Y131" s="3">
        <v>8.5680000000000014</v>
      </c>
      <c r="Z131" s="3">
        <v>8.1340000000000003</v>
      </c>
      <c r="AA131" s="3">
        <v>8.2369999999999983</v>
      </c>
      <c r="AB131" s="3">
        <v>7.9810000000000016</v>
      </c>
      <c r="AC131" s="3">
        <v>8.0499999999999972</v>
      </c>
      <c r="AD131" s="3">
        <v>7.8619999999999948</v>
      </c>
      <c r="AE131" s="3">
        <v>7.9210000000000056</v>
      </c>
      <c r="AF131" s="3">
        <v>7.994000000000014</v>
      </c>
      <c r="AG131" s="3">
        <v>7.72199999999998</v>
      </c>
      <c r="AH131" s="3">
        <v>7.7290000000000134</v>
      </c>
      <c r="AI131" s="3">
        <v>7.9549999999999983</v>
      </c>
      <c r="AJ131" s="3">
        <v>8.0210000000000008</v>
      </c>
      <c r="AK131" s="3">
        <v>8.2839999999999918</v>
      </c>
      <c r="AL131" s="3">
        <v>8.0689999999999884</v>
      </c>
      <c r="AM131" s="3">
        <v>8.1530000000000058</v>
      </c>
      <c r="AN131" s="3">
        <v>8.2260000000000275</v>
      </c>
      <c r="AO131" s="3">
        <v>8.1519999999999868</v>
      </c>
      <c r="AP131" s="3">
        <v>8.2390000000000043</v>
      </c>
      <c r="AQ131" s="3">
        <v>8.3949999999999818</v>
      </c>
      <c r="AR131" s="3">
        <v>8.0970000000000084</v>
      </c>
      <c r="AS131" s="3">
        <v>8.0729999999999791</v>
      </c>
      <c r="AT131" s="3">
        <v>8.1590000000000202</v>
      </c>
      <c r="AU131" s="3">
        <v>8.4160000000000252</v>
      </c>
      <c r="AV131" s="3">
        <v>8.3039999999999452</v>
      </c>
      <c r="AW131" s="3">
        <v>8.4390000000000214</v>
      </c>
      <c r="AX131" s="3">
        <v>8.2139999999999986</v>
      </c>
      <c r="AY131" s="3">
        <v>8.4639999999999986</v>
      </c>
      <c r="AZ131" s="3">
        <v>8.2909999999999968</v>
      </c>
      <c r="BA131" s="3">
        <v>8.4350000000000023</v>
      </c>
      <c r="BB131" s="3">
        <v>8.5550000000000352</v>
      </c>
      <c r="BC131" s="3">
        <v>8.2989999999999782</v>
      </c>
      <c r="BD131" s="83">
        <f t="shared" si="23"/>
        <v>53.819703991628046</v>
      </c>
    </row>
    <row r="132" spans="1:56" ht="15" customHeight="1" thickBot="1" x14ac:dyDescent="0.5">
      <c r="A132" t="s">
        <v>322</v>
      </c>
      <c r="B132">
        <v>2019</v>
      </c>
      <c r="C132" s="9">
        <v>43523</v>
      </c>
      <c r="D132" t="s">
        <v>103</v>
      </c>
      <c r="E132" t="s">
        <v>245</v>
      </c>
      <c r="F132" t="s">
        <v>245</v>
      </c>
      <c r="G132" t="s">
        <v>64</v>
      </c>
      <c r="H132" t="s">
        <v>136</v>
      </c>
      <c r="I132" t="s">
        <v>2057</v>
      </c>
      <c r="J132" t="s">
        <v>162</v>
      </c>
      <c r="K132" t="s">
        <v>456</v>
      </c>
      <c r="L132" s="105">
        <f>(C132-VLOOKUP(H132,Riders!$A$2:$D$3499,4,FALSE))/365</f>
        <v>20.175342465753424</v>
      </c>
      <c r="M132" s="105">
        <f>(C132-VLOOKUP(I132,Riders!$A$2:$D$3499,4,FALSE))/365</f>
        <v>29.336986301369862</v>
      </c>
      <c r="N132" s="105">
        <f>(C132-VLOOKUP(J132,Riders!$A$2:$D$3499,4,FALSE))/365</f>
        <v>24.838356164383562</v>
      </c>
      <c r="O132" s="105">
        <f>(C132-VLOOKUP(K132,Riders!$A$2:$D$3499,4,FALSE))/365</f>
        <v>29.824657534246576</v>
      </c>
      <c r="P132">
        <v>10</v>
      </c>
      <c r="Q132" s="40">
        <f t="shared" si="16"/>
        <v>3.1151388888888891E-3</v>
      </c>
      <c r="R132" s="86">
        <f t="shared" si="17"/>
        <v>269.14800000000002</v>
      </c>
      <c r="S132">
        <f t="shared" si="18"/>
        <v>23.221</v>
      </c>
      <c r="T132">
        <f t="shared" si="19"/>
        <v>71.391000000000005</v>
      </c>
      <c r="U132">
        <f t="shared" si="20"/>
        <v>64.404000000000011</v>
      </c>
      <c r="V132">
        <f t="shared" si="21"/>
        <v>65.686999999999983</v>
      </c>
      <c r="W132">
        <f t="shared" si="22"/>
        <v>67.666000000000025</v>
      </c>
      <c r="X132" s="33">
        <v>14.643000000000001</v>
      </c>
      <c r="Y132" s="3">
        <v>8.5779999999999994</v>
      </c>
      <c r="Z132" s="3">
        <v>8.0970000000000013</v>
      </c>
      <c r="AA132" s="3">
        <v>8.0699999999999967</v>
      </c>
      <c r="AB132" s="3">
        <v>7.9490000000000052</v>
      </c>
      <c r="AC132" s="3">
        <v>8.1499999999999986</v>
      </c>
      <c r="AD132" s="3">
        <v>7.9499999999999957</v>
      </c>
      <c r="AE132" s="3">
        <v>7.9540000000000077</v>
      </c>
      <c r="AF132" s="3">
        <v>8.1169999999999902</v>
      </c>
      <c r="AG132" s="3">
        <v>7.9380000000000024</v>
      </c>
      <c r="AH132" s="3">
        <v>7.8520000000000181</v>
      </c>
      <c r="AI132" s="3">
        <v>7.8849999999999767</v>
      </c>
      <c r="AJ132" s="3">
        <v>8.0960000000000036</v>
      </c>
      <c r="AK132" s="3">
        <v>8.025999999999982</v>
      </c>
      <c r="AL132" s="3">
        <v>8.2160000000000224</v>
      </c>
      <c r="AM132" s="3">
        <v>8.2740000000000151</v>
      </c>
      <c r="AN132" s="3">
        <v>8.0739999999999839</v>
      </c>
      <c r="AO132" s="3">
        <v>8.2750000000000057</v>
      </c>
      <c r="AP132" s="3">
        <v>8.1359999999999673</v>
      </c>
      <c r="AQ132" s="3">
        <v>8.252000000000038</v>
      </c>
      <c r="AR132" s="3">
        <v>8.4339999999999691</v>
      </c>
      <c r="AS132" s="3">
        <v>8.1920000000000073</v>
      </c>
      <c r="AT132" s="3">
        <v>8.0950000000000273</v>
      </c>
      <c r="AU132" s="3">
        <v>8.228999999999985</v>
      </c>
      <c r="AV132" s="3">
        <v>8.3540000000000134</v>
      </c>
      <c r="AW132" s="3">
        <v>8.2419999999999618</v>
      </c>
      <c r="AX132" s="3">
        <v>8.4970000000000709</v>
      </c>
      <c r="AY132" s="3">
        <v>8.5169999999999675</v>
      </c>
      <c r="AZ132" s="3">
        <v>8.6839999999999975</v>
      </c>
      <c r="BA132" s="3">
        <v>8.525999999999982</v>
      </c>
      <c r="BB132" s="3">
        <v>8.3689999999999998</v>
      </c>
      <c r="BC132" s="3">
        <v>8.4770000000000323</v>
      </c>
      <c r="BD132" s="83">
        <f t="shared" si="23"/>
        <v>53.502162379062817</v>
      </c>
    </row>
    <row r="133" spans="1:56" ht="15" customHeight="1" thickBot="1" x14ac:dyDescent="0.5">
      <c r="A133" t="s">
        <v>322</v>
      </c>
      <c r="B133">
        <v>2019</v>
      </c>
      <c r="C133" s="9">
        <v>43523</v>
      </c>
      <c r="D133" t="s">
        <v>103</v>
      </c>
      <c r="E133" t="s">
        <v>245</v>
      </c>
      <c r="F133" t="s">
        <v>245</v>
      </c>
      <c r="G133" t="s">
        <v>49</v>
      </c>
      <c r="H133" t="s">
        <v>201</v>
      </c>
      <c r="I133" t="s">
        <v>220</v>
      </c>
      <c r="J133" t="s">
        <v>276</v>
      </c>
      <c r="K133" t="s">
        <v>2035</v>
      </c>
      <c r="L133" s="105">
        <f>(C133-VLOOKUP(H133,Riders!$A$2:$D$3499,4,FALSE))/365</f>
        <v>21.898630136986302</v>
      </c>
      <c r="M133" s="105">
        <f>(C133-VLOOKUP(I133,Riders!$A$2:$D$3499,4,FALSE))/365</f>
        <v>21.61917808219178</v>
      </c>
      <c r="N133" s="105">
        <f>(C133-VLOOKUP(J133,Riders!$A$2:$D$3499,4,FALSE))/365</f>
        <v>26.156164383561645</v>
      </c>
      <c r="O133" s="105">
        <f>(C133-VLOOKUP(K133,Riders!$A$2:$D$3499,4,FALSE))/365</f>
        <v>26.134246575342466</v>
      </c>
      <c r="P133">
        <v>11</v>
      </c>
      <c r="Q133" s="40">
        <f t="shared" si="16"/>
        <v>3.1338888888888892E-3</v>
      </c>
      <c r="R133" s="86">
        <f t="shared" si="17"/>
        <v>270.76800000000003</v>
      </c>
      <c r="S133">
        <f t="shared" si="18"/>
        <v>22.771000000000001</v>
      </c>
      <c r="T133">
        <f t="shared" si="19"/>
        <v>71.439999999999984</v>
      </c>
      <c r="U133">
        <f t="shared" si="20"/>
        <v>66.152000000000029</v>
      </c>
      <c r="V133">
        <f t="shared" si="21"/>
        <v>66.239999999999981</v>
      </c>
      <c r="W133">
        <f t="shared" si="22"/>
        <v>66.936000000000035</v>
      </c>
      <c r="X133" s="33">
        <v>14.323</v>
      </c>
      <c r="Y133" s="3">
        <v>8.4480000000000004</v>
      </c>
      <c r="Z133" s="3">
        <v>8.1409999999999982</v>
      </c>
      <c r="AA133" s="3">
        <v>8.2220000000000013</v>
      </c>
      <c r="AB133" s="3">
        <v>7.945999999999998</v>
      </c>
      <c r="AC133" s="3">
        <v>8.0769999999999982</v>
      </c>
      <c r="AD133" s="3">
        <v>8.0520000000000067</v>
      </c>
      <c r="AE133" s="3">
        <v>8.2309999999999803</v>
      </c>
      <c r="AF133" s="3">
        <v>8.0860000000000127</v>
      </c>
      <c r="AG133" s="3">
        <v>8.0889999999999986</v>
      </c>
      <c r="AH133" s="3">
        <v>8.0619999999999834</v>
      </c>
      <c r="AI133" s="3">
        <v>8.2530000000000143</v>
      </c>
      <c r="AJ133" s="3">
        <v>8.3640000000000043</v>
      </c>
      <c r="AK133" s="3">
        <v>8.680000000000021</v>
      </c>
      <c r="AL133" s="3">
        <v>8.3679999999999666</v>
      </c>
      <c r="AM133" s="3">
        <v>8.2500000000000284</v>
      </c>
      <c r="AN133" s="3">
        <v>8.0919999999999845</v>
      </c>
      <c r="AO133" s="3">
        <v>8.275999999999982</v>
      </c>
      <c r="AP133" s="3">
        <v>8.1230000000000189</v>
      </c>
      <c r="AQ133" s="3">
        <v>8.2300000000000182</v>
      </c>
      <c r="AR133" s="3">
        <v>8.1549999999999727</v>
      </c>
      <c r="AS133" s="3">
        <v>8.2770000000000152</v>
      </c>
      <c r="AT133" s="3">
        <v>8.4209999999999638</v>
      </c>
      <c r="AU133" s="3">
        <v>8.6660000000000252</v>
      </c>
      <c r="AV133" s="3">
        <v>8.4129999999999825</v>
      </c>
      <c r="AW133" s="3">
        <v>8.3810000000000286</v>
      </c>
      <c r="AX133" s="3">
        <v>8.2060000000000173</v>
      </c>
      <c r="AY133" s="3">
        <v>8.4159999999999684</v>
      </c>
      <c r="AZ133" s="3">
        <v>8.1860000000000355</v>
      </c>
      <c r="BA133" s="3">
        <v>8.3239999999999554</v>
      </c>
      <c r="BB133" s="3">
        <v>8.6410000000000196</v>
      </c>
      <c r="BC133" s="3">
        <v>8.3690000000000282</v>
      </c>
      <c r="BD133" s="83">
        <f t="shared" si="23"/>
        <v>53.182059918454172</v>
      </c>
    </row>
    <row r="134" spans="1:56" ht="15" customHeight="1" thickBot="1" x14ac:dyDescent="0.5">
      <c r="A134" t="s">
        <v>322</v>
      </c>
      <c r="B134">
        <v>2019</v>
      </c>
      <c r="C134" s="9">
        <v>43523</v>
      </c>
      <c r="D134" t="s">
        <v>103</v>
      </c>
      <c r="E134" t="s">
        <v>245</v>
      </c>
      <c r="F134" t="s">
        <v>245</v>
      </c>
      <c r="G134" t="s">
        <v>251</v>
      </c>
      <c r="H134" t="s">
        <v>297</v>
      </c>
      <c r="I134" t="s">
        <v>296</v>
      </c>
      <c r="J134" t="s">
        <v>2062</v>
      </c>
      <c r="K134" t="s">
        <v>249</v>
      </c>
      <c r="L134" s="105">
        <f>(C134-VLOOKUP(H134,Riders!$A$2:$D$3499,4,FALSE))/365</f>
        <v>24.580821917808219</v>
      </c>
      <c r="M134" s="105">
        <f>(C134-VLOOKUP(I134,Riders!$A$2:$D$3499,4,FALSE))/365</f>
        <v>24.394520547945206</v>
      </c>
      <c r="N134" s="105">
        <f>(C134-VLOOKUP(J134,Riders!$A$2:$D$3499,4,FALSE))/365</f>
        <v>19.671232876712327</v>
      </c>
      <c r="O134" s="105">
        <f>(C134-VLOOKUP(K134,Riders!$A$2:$D$3499,4,FALSE))/365</f>
        <v>20.487671232876714</v>
      </c>
      <c r="P134">
        <v>12</v>
      </c>
      <c r="Q134" s="40">
        <f t="shared" si="16"/>
        <v>3.1403819444444443E-3</v>
      </c>
      <c r="R134" s="86">
        <f t="shared" si="17"/>
        <v>271.32900000000001</v>
      </c>
      <c r="S134">
        <f t="shared" si="18"/>
        <v>22.782</v>
      </c>
      <c r="T134">
        <f t="shared" si="19"/>
        <v>71.411999999999992</v>
      </c>
      <c r="U134">
        <f t="shared" si="20"/>
        <v>65.922000000000011</v>
      </c>
      <c r="V134">
        <f t="shared" si="21"/>
        <v>67.088999999999999</v>
      </c>
      <c r="W134">
        <f t="shared" si="22"/>
        <v>66.906000000000006</v>
      </c>
      <c r="X134" s="33">
        <v>14.337999999999999</v>
      </c>
      <c r="Y134" s="3">
        <v>8.4440000000000008</v>
      </c>
      <c r="Z134" s="3">
        <v>8.1610000000000014</v>
      </c>
      <c r="AA134" s="3">
        <v>8.0139999999999993</v>
      </c>
      <c r="AB134" s="3">
        <v>8.1610000000000014</v>
      </c>
      <c r="AC134" s="3">
        <v>8.2369999999999948</v>
      </c>
      <c r="AD134" s="3">
        <v>8.0250000000000057</v>
      </c>
      <c r="AE134" s="3">
        <v>8.0319999999999894</v>
      </c>
      <c r="AF134" s="3">
        <v>8.1980000000000075</v>
      </c>
      <c r="AG134" s="3">
        <v>8.0980000000000132</v>
      </c>
      <c r="AH134" s="3">
        <v>8.2909999999999826</v>
      </c>
      <c r="AI134" s="3">
        <v>8.2150000000000034</v>
      </c>
      <c r="AJ134" s="3">
        <v>8.394999999999996</v>
      </c>
      <c r="AK134" s="3">
        <v>8.4320000000000164</v>
      </c>
      <c r="AL134" s="3">
        <v>8.1689999999999969</v>
      </c>
      <c r="AM134" s="3">
        <v>8.1239999999999952</v>
      </c>
      <c r="AN134" s="3">
        <v>8.2699999999999818</v>
      </c>
      <c r="AO134" s="3">
        <v>8.2540000000000191</v>
      </c>
      <c r="AP134" s="3">
        <v>8.4230000000000018</v>
      </c>
      <c r="AQ134" s="3">
        <v>8.4199999999999875</v>
      </c>
      <c r="AR134" s="3">
        <v>8.5360000000000298</v>
      </c>
      <c r="AS134" s="3">
        <v>8.4179999999999779</v>
      </c>
      <c r="AT134" s="3">
        <v>8.5370000000000061</v>
      </c>
      <c r="AU134" s="3">
        <v>8.2309999999999945</v>
      </c>
      <c r="AV134" s="3">
        <v>8.1350000000000193</v>
      </c>
      <c r="AW134" s="3">
        <v>8.3160000000000025</v>
      </c>
      <c r="AX134" s="3">
        <v>8.4349999999999739</v>
      </c>
      <c r="AY134" s="3">
        <v>8.4990000000000521</v>
      </c>
      <c r="AZ134" s="3">
        <v>8.6819999999999595</v>
      </c>
      <c r="BA134" s="3">
        <v>8.5409999999999968</v>
      </c>
      <c r="BB134" s="3">
        <v>8.132000000000005</v>
      </c>
      <c r="BC134" s="3">
        <v>8.1659999999999968</v>
      </c>
      <c r="BD134" s="83">
        <f t="shared" si="23"/>
        <v>53.072100660084253</v>
      </c>
    </row>
    <row r="135" spans="1:56" ht="15" customHeight="1" thickBot="1" x14ac:dyDescent="0.5">
      <c r="A135" t="s">
        <v>322</v>
      </c>
      <c r="B135">
        <v>2019</v>
      </c>
      <c r="C135" s="9">
        <v>43523</v>
      </c>
      <c r="D135" t="s">
        <v>103</v>
      </c>
      <c r="E135" t="s">
        <v>245</v>
      </c>
      <c r="F135" t="s">
        <v>245</v>
      </c>
      <c r="G135" t="s">
        <v>58</v>
      </c>
      <c r="H135" t="s">
        <v>158</v>
      </c>
      <c r="I135" t="s">
        <v>288</v>
      </c>
      <c r="J135" t="s">
        <v>2039</v>
      </c>
      <c r="K135" t="s">
        <v>2041</v>
      </c>
      <c r="L135" s="105">
        <f>(C135-VLOOKUP(H135,Riders!$A$2:$D$3499,4,FALSE))/365</f>
        <v>22.156164383561645</v>
      </c>
      <c r="M135" s="105">
        <f>(C135-VLOOKUP(I135,Riders!$A$2:$D$3499,4,FALSE))/365</f>
        <v>22.783561643835615</v>
      </c>
      <c r="N135" s="105">
        <f>(C135-VLOOKUP(J135,Riders!$A$2:$D$3499,4,FALSE))/365</f>
        <v>21.405479452054795</v>
      </c>
      <c r="O135" s="105">
        <f>(C135-VLOOKUP(K135,Riders!$A$2:$D$3499,4,FALSE))/365</f>
        <v>23.186301369863013</v>
      </c>
      <c r="P135">
        <v>13</v>
      </c>
      <c r="Q135" s="40">
        <f t="shared" si="16"/>
        <v>3.1530092592592586E-3</v>
      </c>
      <c r="R135" s="86">
        <f t="shared" si="17"/>
        <v>272.41999999999996</v>
      </c>
      <c r="S135">
        <f t="shared" si="18"/>
        <v>22.47</v>
      </c>
      <c r="T135">
        <f t="shared" si="19"/>
        <v>70.064999999999998</v>
      </c>
      <c r="U135">
        <f t="shared" si="20"/>
        <v>65.414999999999992</v>
      </c>
      <c r="V135">
        <f t="shared" si="21"/>
        <v>67.472000000000008</v>
      </c>
      <c r="W135">
        <f t="shared" si="22"/>
        <v>69.467999999999961</v>
      </c>
      <c r="X135" s="33">
        <v>14.189</v>
      </c>
      <c r="Y135" s="3">
        <v>8.2809999999999988</v>
      </c>
      <c r="Z135" s="3">
        <v>7.9810000000000016</v>
      </c>
      <c r="AA135" s="3">
        <v>7.7590000000000003</v>
      </c>
      <c r="AB135" s="3">
        <v>7.9029999999999987</v>
      </c>
      <c r="AC135" s="3">
        <v>7.9170000000000016</v>
      </c>
      <c r="AD135" s="3">
        <v>8.0359999999999872</v>
      </c>
      <c r="AE135" s="3">
        <v>7.9990000000000094</v>
      </c>
      <c r="AF135" s="3">
        <v>8.1440000000000055</v>
      </c>
      <c r="AG135" s="3">
        <v>7.980000000000004</v>
      </c>
      <c r="AH135" s="3">
        <v>8.1499999999999773</v>
      </c>
      <c r="AI135" s="3">
        <v>7.9780000000000371</v>
      </c>
      <c r="AJ135" s="3">
        <v>8.1479999999999819</v>
      </c>
      <c r="AK135" s="3">
        <v>8.3509999999999849</v>
      </c>
      <c r="AL135" s="3">
        <v>8.2439999999999856</v>
      </c>
      <c r="AM135" s="3">
        <v>8.4200000000000159</v>
      </c>
      <c r="AN135" s="3">
        <v>8.2349999999999852</v>
      </c>
      <c r="AO135" s="3">
        <v>8.4310000000000116</v>
      </c>
      <c r="AP135" s="3">
        <v>8.2239999999999895</v>
      </c>
      <c r="AQ135" s="3">
        <v>8.2190000000000225</v>
      </c>
      <c r="AR135" s="3">
        <v>8.4960000000000093</v>
      </c>
      <c r="AS135" s="3">
        <v>8.6059999999999945</v>
      </c>
      <c r="AT135" s="3">
        <v>8.4809999999999945</v>
      </c>
      <c r="AU135" s="3">
        <v>8.7800000000000011</v>
      </c>
      <c r="AV135" s="3">
        <v>8.7180000000000462</v>
      </c>
      <c r="AW135" s="3">
        <v>8.9389999999999645</v>
      </c>
      <c r="AX135" s="3">
        <v>8.7419999999999618</v>
      </c>
      <c r="AY135" s="3">
        <v>8.8460000000000036</v>
      </c>
      <c r="AZ135" s="3">
        <v>8.3850000000000193</v>
      </c>
      <c r="BA135" s="3">
        <v>8.5340000000000202</v>
      </c>
      <c r="BB135" s="3">
        <v>8.578000000000003</v>
      </c>
      <c r="BC135" s="3">
        <v>8.7259999999999422</v>
      </c>
      <c r="BD135" s="83">
        <f t="shared" si="23"/>
        <v>52.859555098744593</v>
      </c>
    </row>
    <row r="136" spans="1:56" ht="15" customHeight="1" thickBot="1" x14ac:dyDescent="0.5">
      <c r="A136" t="s">
        <v>322</v>
      </c>
      <c r="B136">
        <v>2019</v>
      </c>
      <c r="C136" s="9">
        <v>43523</v>
      </c>
      <c r="D136" t="s">
        <v>103</v>
      </c>
      <c r="E136" t="s">
        <v>245</v>
      </c>
      <c r="F136" t="s">
        <v>245</v>
      </c>
      <c r="G136" t="s">
        <v>363</v>
      </c>
      <c r="H136" t="s">
        <v>2048</v>
      </c>
      <c r="I136" t="s">
        <v>2049</v>
      </c>
      <c r="J136" t="s">
        <v>2050</v>
      </c>
      <c r="K136" t="s">
        <v>2051</v>
      </c>
      <c r="L136" s="105">
        <f>(C136-VLOOKUP(H136,Riders!$A$2:$D$3499,4,FALSE))/365</f>
        <v>23.397260273972602</v>
      </c>
      <c r="M136" s="105" t="e">
        <f>(C136-VLOOKUP(I136,Riders!$A$2:$D$3499,4,FALSE))/365</f>
        <v>#N/A</v>
      </c>
      <c r="N136" s="105">
        <f>(C136-VLOOKUP(J136,Riders!$A$2:$D$3499,4,FALSE))/365</f>
        <v>29.865753424657534</v>
      </c>
      <c r="O136" s="105">
        <f>(C136-VLOOKUP(K136,Riders!$A$2:$D$3499,4,FALSE))/365</f>
        <v>28.950684931506849</v>
      </c>
      <c r="P136">
        <v>14</v>
      </c>
      <c r="Q136" s="40">
        <f t="shared" si="16"/>
        <v>3.1605787037037036E-3</v>
      </c>
      <c r="R136" s="86">
        <f t="shared" si="17"/>
        <v>273.07400000000001</v>
      </c>
      <c r="S136">
        <f t="shared" si="18"/>
        <v>22.643000000000001</v>
      </c>
      <c r="T136">
        <f t="shared" si="19"/>
        <v>70.653000000000006</v>
      </c>
      <c r="U136">
        <f t="shared" si="20"/>
        <v>65.017999999999986</v>
      </c>
      <c r="V136">
        <f t="shared" si="21"/>
        <v>67.211000000000041</v>
      </c>
      <c r="W136">
        <f t="shared" si="22"/>
        <v>70.191999999999979</v>
      </c>
      <c r="X136">
        <v>14.201000000000001</v>
      </c>
      <c r="Y136">
        <v>8.4420000000000002</v>
      </c>
      <c r="Z136">
        <v>8.0790000000000006</v>
      </c>
      <c r="AA136">
        <v>7.8339999999999961</v>
      </c>
      <c r="AB136">
        <v>7.9500000000000028</v>
      </c>
      <c r="AC136">
        <v>7.9390000000000001</v>
      </c>
      <c r="AD136">
        <v>8.004000000000012</v>
      </c>
      <c r="AE136">
        <v>8.2039999999999935</v>
      </c>
      <c r="AF136">
        <v>7.9909999999999997</v>
      </c>
      <c r="AG136">
        <v>8.0079999999999814</v>
      </c>
      <c r="AH136">
        <v>8.0529999999999973</v>
      </c>
      <c r="AI136">
        <v>7.9450000000000216</v>
      </c>
      <c r="AJ136">
        <v>8.1200000000000045</v>
      </c>
      <c r="AK136">
        <v>8.0899999999999892</v>
      </c>
      <c r="AL136">
        <v>8.3460000000000036</v>
      </c>
      <c r="AM136">
        <v>8.4649999999999892</v>
      </c>
      <c r="AN136">
        <v>8.5460000000000207</v>
      </c>
      <c r="AO136">
        <v>8.2779999999999916</v>
      </c>
      <c r="AP136">
        <v>8.1899999999999977</v>
      </c>
      <c r="AQ136">
        <v>8.2589999999999861</v>
      </c>
      <c r="AR136">
        <v>8.396000000000015</v>
      </c>
      <c r="AS136">
        <v>8.2809999999999775</v>
      </c>
      <c r="AT136">
        <v>8.4860000000000468</v>
      </c>
      <c r="AU136">
        <v>8.7750000000000057</v>
      </c>
      <c r="AV136">
        <v>8.9199999999999591</v>
      </c>
      <c r="AW136">
        <v>8.6189999999999998</v>
      </c>
      <c r="AX136">
        <v>8.4909999999999854</v>
      </c>
      <c r="AY136">
        <v>8.5670000000000357</v>
      </c>
      <c r="AZ136">
        <v>8.7939999999999543</v>
      </c>
      <c r="BA136">
        <v>8.6870000000000118</v>
      </c>
      <c r="BB136">
        <v>8.9540000000000077</v>
      </c>
      <c r="BC136">
        <v>9.160000000000025</v>
      </c>
      <c r="BD136" s="83">
        <f t="shared" si="23"/>
        <v>52.732958831672001</v>
      </c>
    </row>
    <row r="137" spans="1:56" ht="15" customHeight="1" thickBot="1" x14ac:dyDescent="0.5">
      <c r="A137" t="s">
        <v>322</v>
      </c>
      <c r="B137">
        <v>2019</v>
      </c>
      <c r="C137" s="9">
        <v>43523</v>
      </c>
      <c r="D137" t="s">
        <v>103</v>
      </c>
      <c r="E137" t="s">
        <v>245</v>
      </c>
      <c r="F137" t="s">
        <v>245</v>
      </c>
      <c r="G137" t="s">
        <v>43</v>
      </c>
      <c r="H137" t="s">
        <v>294</v>
      </c>
      <c r="I137" t="s">
        <v>182</v>
      </c>
      <c r="J137" t="s">
        <v>209</v>
      </c>
      <c r="K137" t="s">
        <v>2043</v>
      </c>
      <c r="L137" s="105">
        <f>(C137-VLOOKUP(H137,Riders!$A$2:$D$3499,4,FALSE))/365</f>
        <v>26.509589041095889</v>
      </c>
      <c r="M137" s="105">
        <f>(C137-VLOOKUP(I137,Riders!$A$2:$D$3499,4,FALSE))/365</f>
        <v>22.139726027397259</v>
      </c>
      <c r="N137" s="105">
        <f>(C137-VLOOKUP(J137,Riders!$A$2:$D$3499,4,FALSE))/365</f>
        <v>24.912328767123288</v>
      </c>
      <c r="O137" s="105">
        <f>(C137-VLOOKUP(K137,Riders!$A$2:$D$3499,4,FALSE))/365</f>
        <v>21.44109589041096</v>
      </c>
      <c r="P137">
        <v>15</v>
      </c>
      <c r="Q137" s="40">
        <f t="shared" si="16"/>
        <v>3.1670601851851846E-3</v>
      </c>
      <c r="R137" s="86">
        <f t="shared" si="17"/>
        <v>273.63399999999996</v>
      </c>
      <c r="S137">
        <f t="shared" si="18"/>
        <v>22.550999999999998</v>
      </c>
      <c r="T137">
        <f t="shared" si="19"/>
        <v>71.061999999999983</v>
      </c>
      <c r="U137">
        <f t="shared" si="20"/>
        <v>66.682999999999993</v>
      </c>
      <c r="V137">
        <f t="shared" si="21"/>
        <v>67.514000000000038</v>
      </c>
      <c r="W137">
        <f t="shared" si="22"/>
        <v>68.374999999999943</v>
      </c>
      <c r="X137">
        <v>14.202</v>
      </c>
      <c r="Y137">
        <v>8.3489999999999984</v>
      </c>
      <c r="Z137">
        <v>8.0289999999999999</v>
      </c>
      <c r="AA137">
        <v>7.8950000000000031</v>
      </c>
      <c r="AB137">
        <v>8.0510000000000019</v>
      </c>
      <c r="AC137">
        <v>8.0509999999999948</v>
      </c>
      <c r="AD137">
        <v>8.2260000000000062</v>
      </c>
      <c r="AE137">
        <v>8.258999999999979</v>
      </c>
      <c r="AF137">
        <v>8.3290000000000077</v>
      </c>
      <c r="AG137">
        <v>8.099000000000018</v>
      </c>
      <c r="AH137">
        <v>8.1810000000000116</v>
      </c>
      <c r="AI137">
        <v>8.2929999999999922</v>
      </c>
      <c r="AJ137">
        <v>8.2989999999999782</v>
      </c>
      <c r="AK137">
        <v>8.5630000000000308</v>
      </c>
      <c r="AL137">
        <v>8.3999999999999773</v>
      </c>
      <c r="AM137">
        <v>8.518999999999977</v>
      </c>
      <c r="AN137">
        <v>8.2970000000000255</v>
      </c>
      <c r="AO137">
        <v>8.4799999999999898</v>
      </c>
      <c r="AP137">
        <v>8.2090000000000032</v>
      </c>
      <c r="AQ137">
        <v>8.4620000000000175</v>
      </c>
      <c r="AR137">
        <v>8.400999999999982</v>
      </c>
      <c r="AS137">
        <v>8.6849999999999739</v>
      </c>
      <c r="AT137">
        <v>8.4340000000000259</v>
      </c>
      <c r="AU137">
        <v>8.5460000000000207</v>
      </c>
      <c r="AV137">
        <v>8.3699999999999761</v>
      </c>
      <c r="AW137">
        <v>8.5820000000000221</v>
      </c>
      <c r="AX137">
        <v>8.4319999999999879</v>
      </c>
      <c r="AY137">
        <v>8.7139999999999986</v>
      </c>
      <c r="AZ137">
        <v>8.7040000000000646</v>
      </c>
      <c r="BA137">
        <v>8.5269999999999584</v>
      </c>
      <c r="BB137">
        <v>8.4519999999999982</v>
      </c>
      <c r="BC137">
        <v>8.5939999999999372</v>
      </c>
      <c r="BD137" s="83">
        <f t="shared" si="23"/>
        <v>52.625039286053642</v>
      </c>
    </row>
    <row r="138" spans="1:56" ht="15" customHeight="1" thickBot="1" x14ac:dyDescent="0.5">
      <c r="A138" t="s">
        <v>322</v>
      </c>
      <c r="B138">
        <v>2019</v>
      </c>
      <c r="C138" s="9">
        <v>43523</v>
      </c>
      <c r="D138" t="s">
        <v>103</v>
      </c>
      <c r="E138" t="s">
        <v>245</v>
      </c>
      <c r="F138" t="s">
        <v>245</v>
      </c>
      <c r="G138" t="s">
        <v>282</v>
      </c>
      <c r="H138" t="s">
        <v>2036</v>
      </c>
      <c r="I138" t="s">
        <v>2074</v>
      </c>
      <c r="J138" t="s">
        <v>299</v>
      </c>
      <c r="K138" t="s">
        <v>2037</v>
      </c>
      <c r="L138" s="105">
        <f>(C138-VLOOKUP(H138,Riders!$A$2:$D$3499,4,FALSE))/365</f>
        <v>26.356164383561644</v>
      </c>
      <c r="M138" s="105">
        <f>(C138-VLOOKUP(I138,Riders!$A$2:$D$3499,4,FALSE))/365</f>
        <v>23.909589041095892</v>
      </c>
      <c r="N138" s="105">
        <f>(C138-VLOOKUP(J138,Riders!$A$2:$D$3499,4,FALSE))/365</f>
        <v>25.55890410958904</v>
      </c>
      <c r="O138" s="105">
        <f>(C138-VLOOKUP(K138,Riders!$A$2:$D$3499,4,FALSE))/365</f>
        <v>18.293150684931508</v>
      </c>
      <c r="P138">
        <v>16</v>
      </c>
      <c r="Q138" s="40">
        <f t="shared" si="16"/>
        <v>3.1703587962962966E-3</v>
      </c>
      <c r="R138" s="86">
        <f t="shared" si="17"/>
        <v>273.91900000000004</v>
      </c>
      <c r="S138">
        <f t="shared" si="18"/>
        <v>22.603999999999999</v>
      </c>
      <c r="T138">
        <f t="shared" si="19"/>
        <v>71.83</v>
      </c>
      <c r="U138">
        <f t="shared" si="20"/>
        <v>67.15000000000002</v>
      </c>
      <c r="V138">
        <f t="shared" si="21"/>
        <v>66.990000000000009</v>
      </c>
      <c r="W138">
        <f t="shared" si="22"/>
        <v>67.949000000000012</v>
      </c>
      <c r="X138">
        <v>14.134</v>
      </c>
      <c r="Y138">
        <v>8.4699999999999989</v>
      </c>
      <c r="Z138">
        <v>8.2750000000000021</v>
      </c>
      <c r="AA138">
        <v>8.1859999999999964</v>
      </c>
      <c r="AB138">
        <v>8.3790000000000049</v>
      </c>
      <c r="AC138">
        <v>8.1479999999999961</v>
      </c>
      <c r="AD138">
        <v>8.1839999999999904</v>
      </c>
      <c r="AE138">
        <v>8.0540000000000092</v>
      </c>
      <c r="AF138">
        <v>8.125</v>
      </c>
      <c r="AG138">
        <v>7.9740000000000038</v>
      </c>
      <c r="AH138">
        <v>8.2199999999999989</v>
      </c>
      <c r="AI138">
        <v>8.3850000000000051</v>
      </c>
      <c r="AJ138">
        <v>8.7520000000000095</v>
      </c>
      <c r="AK138">
        <v>8.5259999999999678</v>
      </c>
      <c r="AL138">
        <v>8.4800000000000182</v>
      </c>
      <c r="AM138">
        <v>8.6880000000000166</v>
      </c>
      <c r="AN138">
        <v>8.2269999999999754</v>
      </c>
      <c r="AO138">
        <v>8.132000000000005</v>
      </c>
      <c r="AP138">
        <v>8.2220000000000084</v>
      </c>
      <c r="AQ138">
        <v>8.1980000000000075</v>
      </c>
      <c r="AR138">
        <v>8.4770000000000039</v>
      </c>
      <c r="AS138">
        <v>8.5859999999999843</v>
      </c>
      <c r="AT138">
        <v>8.7290000000000134</v>
      </c>
      <c r="AU138">
        <v>8.4190000000000111</v>
      </c>
      <c r="AV138">
        <v>8.4450000000000216</v>
      </c>
      <c r="AW138">
        <v>8.4059999999999775</v>
      </c>
      <c r="AX138">
        <v>8.6149999999999807</v>
      </c>
      <c r="AY138">
        <v>8.7609999999999673</v>
      </c>
      <c r="AZ138">
        <v>8.3070000000000164</v>
      </c>
      <c r="BA138">
        <v>8.4720000000000084</v>
      </c>
      <c r="BB138">
        <v>8.3930000000000291</v>
      </c>
      <c r="BC138">
        <v>8.5500000000000114</v>
      </c>
      <c r="BD138" s="83">
        <f t="shared" si="23"/>
        <v>52.570285376333871</v>
      </c>
    </row>
    <row r="139" spans="1:56" ht="15" customHeight="1" thickBot="1" x14ac:dyDescent="0.5">
      <c r="A139" t="s">
        <v>322</v>
      </c>
      <c r="B139">
        <v>2019</v>
      </c>
      <c r="C139" s="9">
        <v>43523</v>
      </c>
      <c r="D139" t="s">
        <v>103</v>
      </c>
      <c r="E139" t="s">
        <v>245</v>
      </c>
      <c r="F139" t="s">
        <v>245</v>
      </c>
      <c r="G139" t="s">
        <v>143</v>
      </c>
      <c r="H139" t="s">
        <v>291</v>
      </c>
      <c r="I139" t="s">
        <v>310</v>
      </c>
      <c r="J139" t="s">
        <v>196</v>
      </c>
      <c r="K139" t="s">
        <v>292</v>
      </c>
      <c r="L139" s="105">
        <f>(C139-VLOOKUP(H139,Riders!$A$2:$D$3499,4,FALSE))/365</f>
        <v>27.093150684931508</v>
      </c>
      <c r="M139" s="105">
        <f>(C139-VLOOKUP(I139,Riders!$A$2:$D$3499,4,FALSE))/365</f>
        <v>21.476712328767125</v>
      </c>
      <c r="N139" s="105">
        <f>(C139-VLOOKUP(J139,Riders!$A$2:$D$3499,4,FALSE))/365</f>
        <v>24.824657534246576</v>
      </c>
      <c r="O139" s="105">
        <f>(C139-VLOOKUP(K139,Riders!$A$2:$D$3499,4,FALSE))/365</f>
        <v>30.43013698630137</v>
      </c>
      <c r="P139">
        <v>17</v>
      </c>
      <c r="Q139" s="40">
        <f t="shared" si="16"/>
        <v>3.202349537037037E-3</v>
      </c>
      <c r="R139" s="86">
        <f t="shared" si="17"/>
        <v>276.68299999999999</v>
      </c>
      <c r="S139">
        <f t="shared" si="18"/>
        <v>22.85</v>
      </c>
      <c r="T139">
        <f t="shared" si="19"/>
        <v>72.091000000000008</v>
      </c>
      <c r="U139">
        <f t="shared" si="20"/>
        <v>67.375</v>
      </c>
      <c r="V139">
        <f t="shared" si="21"/>
        <v>68.036000000000001</v>
      </c>
      <c r="W139">
        <f t="shared" si="22"/>
        <v>69.180999999999983</v>
      </c>
      <c r="X139">
        <v>14.462999999999999</v>
      </c>
      <c r="Y139">
        <v>8.3870000000000022</v>
      </c>
      <c r="Z139">
        <v>8.2560000000000002</v>
      </c>
      <c r="AA139">
        <v>8.125</v>
      </c>
      <c r="AB139">
        <v>8.2169999999999987</v>
      </c>
      <c r="AC139">
        <v>8.1180000000000021</v>
      </c>
      <c r="AD139">
        <v>8.3530000000000086</v>
      </c>
      <c r="AE139">
        <v>8.171999999999997</v>
      </c>
      <c r="AF139">
        <v>8.3279999999999887</v>
      </c>
      <c r="AG139">
        <v>8.3490000000000038</v>
      </c>
      <c r="AH139">
        <v>8.612000000000009</v>
      </c>
      <c r="AI139">
        <v>8.4839999999999947</v>
      </c>
      <c r="AJ139">
        <v>8.4819999999999993</v>
      </c>
      <c r="AK139">
        <v>8.2769999999999868</v>
      </c>
      <c r="AL139">
        <v>8.2930000000000064</v>
      </c>
      <c r="AM139">
        <v>8.5500000000000114</v>
      </c>
      <c r="AN139">
        <v>8.4899999999999807</v>
      </c>
      <c r="AO139">
        <v>8.5430000000000064</v>
      </c>
      <c r="AP139">
        <v>8.6670000000000016</v>
      </c>
      <c r="AQ139">
        <v>8.5149999999999579</v>
      </c>
      <c r="AR139">
        <v>8.5440000000000396</v>
      </c>
      <c r="AS139">
        <v>8.40300000000002</v>
      </c>
      <c r="AT139">
        <v>8.5010000000000048</v>
      </c>
      <c r="AU139">
        <v>8.3729999999999905</v>
      </c>
      <c r="AV139">
        <v>8.6809999999999832</v>
      </c>
      <c r="AW139">
        <v>8.8520000000000039</v>
      </c>
      <c r="AX139">
        <v>8.7860000000000014</v>
      </c>
      <c r="AY139">
        <v>8.6270000000000095</v>
      </c>
      <c r="AZ139">
        <v>8.5769999999999982</v>
      </c>
      <c r="BA139">
        <v>8.7360000000000184</v>
      </c>
      <c r="BB139">
        <v>8.4220000000000255</v>
      </c>
      <c r="BC139">
        <v>8.4999999999999432</v>
      </c>
      <c r="BD139" s="83">
        <f t="shared" si="23"/>
        <v>52.04512022784197</v>
      </c>
    </row>
    <row r="140" spans="1:56" ht="15" customHeight="1" thickBot="1" x14ac:dyDescent="0.5">
      <c r="A140" t="s">
        <v>322</v>
      </c>
      <c r="B140">
        <v>2019</v>
      </c>
      <c r="C140" s="9">
        <v>43524</v>
      </c>
      <c r="D140" t="s">
        <v>103</v>
      </c>
      <c r="E140" t="s">
        <v>1943</v>
      </c>
      <c r="F140">
        <v>1</v>
      </c>
      <c r="G140" t="s">
        <v>88</v>
      </c>
      <c r="H140" t="s">
        <v>301</v>
      </c>
      <c r="I140" t="s">
        <v>163</v>
      </c>
      <c r="J140" t="s">
        <v>2029</v>
      </c>
      <c r="K140" t="s">
        <v>274</v>
      </c>
      <c r="L140" s="105">
        <f>(C140-VLOOKUP(H140,Riders!$A$2:$D$3499,4,FALSE))/365</f>
        <v>23.786301369863015</v>
      </c>
      <c r="M140" s="105">
        <f>(C140-VLOOKUP(I140,Riders!$A$2:$D$3499,4,FALSE))/365</f>
        <v>20.287671232876711</v>
      </c>
      <c r="N140" s="105">
        <f>(C140-VLOOKUP(J140,Riders!$A$2:$D$3499,4,FALSE))/365</f>
        <v>30.745205479452054</v>
      </c>
      <c r="O140" s="105">
        <f>(C140-VLOOKUP(K140,Riders!$A$2:$D$3499,4,FALSE))/365</f>
        <v>22.638356164383563</v>
      </c>
      <c r="P140">
        <v>1</v>
      </c>
      <c r="Q140" s="40">
        <f t="shared" si="16"/>
        <v>3.02375E-3</v>
      </c>
      <c r="R140" s="86">
        <f t="shared" si="17"/>
        <v>261.25200000000001</v>
      </c>
      <c r="S140">
        <f t="shared" si="18"/>
        <v>22.481000000000002</v>
      </c>
      <c r="T140">
        <f t="shared" si="19"/>
        <v>69.406999999999996</v>
      </c>
      <c r="U140">
        <f t="shared" si="20"/>
        <v>63.391000000000005</v>
      </c>
      <c r="V140">
        <f t="shared" si="21"/>
        <v>63.908999999999992</v>
      </c>
      <c r="W140">
        <f t="shared" si="22"/>
        <v>64.545000000000016</v>
      </c>
      <c r="X140">
        <v>14.064</v>
      </c>
      <c r="Y140">
        <v>8.4170000000000016</v>
      </c>
      <c r="Z140">
        <v>7.8349999999999973</v>
      </c>
      <c r="AA140">
        <v>7.8450000000000024</v>
      </c>
      <c r="AB140">
        <v>7.7250000000000014</v>
      </c>
      <c r="AC140">
        <v>7.8019999999999996</v>
      </c>
      <c r="AD140">
        <v>7.8950000000000031</v>
      </c>
      <c r="AE140">
        <v>7.823999999999991</v>
      </c>
      <c r="AF140">
        <v>7.757000000000005</v>
      </c>
      <c r="AG140">
        <v>7.8560000000000088</v>
      </c>
      <c r="AH140">
        <v>7.9849999999999852</v>
      </c>
      <c r="AI140">
        <v>7.9200000000000017</v>
      </c>
      <c r="AJ140">
        <v>7.8739999999999952</v>
      </c>
      <c r="AK140">
        <v>8.041000000000011</v>
      </c>
      <c r="AL140">
        <v>7.8920000000000101</v>
      </c>
      <c r="AM140">
        <v>8.0659999999999883</v>
      </c>
      <c r="AN140">
        <v>7.9300000000000068</v>
      </c>
      <c r="AO140">
        <v>8.0149999999999864</v>
      </c>
      <c r="AP140">
        <v>7.9320000000000164</v>
      </c>
      <c r="AQ140">
        <v>8.0889999999999702</v>
      </c>
      <c r="AR140">
        <v>7.9070000000000391</v>
      </c>
      <c r="AS140">
        <v>7.9219999999999686</v>
      </c>
      <c r="AT140">
        <v>7.8930000000000291</v>
      </c>
      <c r="AU140">
        <v>8.2209999999999752</v>
      </c>
      <c r="AV140">
        <v>7.960000000000008</v>
      </c>
      <c r="AW140">
        <v>7.8749999999999716</v>
      </c>
      <c r="AX140">
        <v>7.88900000000001</v>
      </c>
      <c r="AY140">
        <v>8.1129999999999995</v>
      </c>
      <c r="AZ140">
        <v>8.0410000000000252</v>
      </c>
      <c r="BA140">
        <v>8.3829999999999529</v>
      </c>
      <c r="BB140">
        <v>8.1970000000000312</v>
      </c>
      <c r="BC140">
        <v>8.0870000000000175</v>
      </c>
      <c r="BD140" s="83">
        <f t="shared" si="23"/>
        <v>55.119195259749205</v>
      </c>
    </row>
    <row r="141" spans="1:56" ht="15" customHeight="1" thickBot="1" x14ac:dyDescent="0.5">
      <c r="A141" t="s">
        <v>322</v>
      </c>
      <c r="B141">
        <v>2019</v>
      </c>
      <c r="C141" s="9">
        <v>43524</v>
      </c>
      <c r="D141" t="s">
        <v>103</v>
      </c>
      <c r="E141" t="s">
        <v>1943</v>
      </c>
      <c r="F141">
        <v>1</v>
      </c>
      <c r="G141" t="s">
        <v>67</v>
      </c>
      <c r="H141" t="s">
        <v>147</v>
      </c>
      <c r="I141" t="s">
        <v>307</v>
      </c>
      <c r="J141" t="s">
        <v>2032</v>
      </c>
      <c r="K141" t="s">
        <v>2033</v>
      </c>
      <c r="L141" s="105">
        <f>(C141-VLOOKUP(H141,Riders!$A$2:$D$3499,4,FALSE))/365</f>
        <v>24.197260273972603</v>
      </c>
      <c r="M141" s="105">
        <f>(C141-VLOOKUP(I141,Riders!$A$2:$D$3499,4,FALSE))/365</f>
        <v>32.304109589041097</v>
      </c>
      <c r="N141" s="105">
        <f>(C141-VLOOKUP(J141,Riders!$A$2:$D$3499,4,FALSE))/365</f>
        <v>31.857534246575341</v>
      </c>
      <c r="O141" s="105">
        <f>(C141-VLOOKUP(K141,Riders!$A$2:$D$3499,4,FALSE))/365</f>
        <v>21.531506849315068</v>
      </c>
      <c r="P141">
        <v>2</v>
      </c>
      <c r="Q141" s="40">
        <f t="shared" si="16"/>
        <v>3.0523263888888891E-3</v>
      </c>
      <c r="R141" s="86">
        <f t="shared" si="17"/>
        <v>263.721</v>
      </c>
      <c r="S141">
        <f t="shared" si="18"/>
        <v>21.989000000000001</v>
      </c>
      <c r="T141">
        <f t="shared" si="19"/>
        <v>69.78</v>
      </c>
      <c r="U141">
        <f t="shared" si="20"/>
        <v>64.658999999999992</v>
      </c>
      <c r="V141">
        <f t="shared" si="21"/>
        <v>64.41700000000003</v>
      </c>
      <c r="W141">
        <f t="shared" si="22"/>
        <v>64.864999999999981</v>
      </c>
      <c r="X141">
        <v>14</v>
      </c>
      <c r="Y141">
        <v>7.9890000000000008</v>
      </c>
      <c r="Z141">
        <v>7.9339999999999966</v>
      </c>
      <c r="AA141">
        <v>7.879999999999999</v>
      </c>
      <c r="AB141">
        <v>8.1730000000000018</v>
      </c>
      <c r="AC141">
        <v>7.8620000000000019</v>
      </c>
      <c r="AD141">
        <v>7.9949999999999974</v>
      </c>
      <c r="AE141">
        <v>7.9470000000000027</v>
      </c>
      <c r="AF141">
        <v>8.1599999999999966</v>
      </c>
      <c r="AG141">
        <v>7.9759999999999991</v>
      </c>
      <c r="AH141">
        <v>8.1930000000000121</v>
      </c>
      <c r="AI141">
        <v>8.14</v>
      </c>
      <c r="AJ141">
        <v>8.3979999999999819</v>
      </c>
      <c r="AK141">
        <v>7.9599999999999937</v>
      </c>
      <c r="AL141">
        <v>7.8640000000000194</v>
      </c>
      <c r="AM141">
        <v>7.9679999999999893</v>
      </c>
      <c r="AN141">
        <v>8.1099999999999852</v>
      </c>
      <c r="AO141">
        <v>8.2220000000000368</v>
      </c>
      <c r="AP141">
        <v>8.0389999999999873</v>
      </c>
      <c r="AQ141">
        <v>7.828000000000003</v>
      </c>
      <c r="AR141">
        <v>8.0900000000000034</v>
      </c>
      <c r="AS141">
        <v>8.1469999999999629</v>
      </c>
      <c r="AT141">
        <v>8.0460000000000491</v>
      </c>
      <c r="AU141">
        <v>7.9350000000000023</v>
      </c>
      <c r="AV141">
        <v>8.2239999999999895</v>
      </c>
      <c r="AW141">
        <v>8.3349999999999795</v>
      </c>
      <c r="AX141">
        <v>8.1970000000000027</v>
      </c>
      <c r="AY141">
        <v>8.046999999999997</v>
      </c>
      <c r="AZ141">
        <v>7.9930000000000234</v>
      </c>
      <c r="BA141">
        <v>8.0860000000000412</v>
      </c>
      <c r="BB141">
        <v>7.9759999999999422</v>
      </c>
      <c r="BC141">
        <v>8.007000000000005</v>
      </c>
      <c r="BD141" s="83">
        <f t="shared" si="23"/>
        <v>54.603160157894138</v>
      </c>
    </row>
    <row r="142" spans="1:56" ht="15" customHeight="1" thickBot="1" x14ac:dyDescent="0.5">
      <c r="A142" t="s">
        <v>322</v>
      </c>
      <c r="B142">
        <v>2019</v>
      </c>
      <c r="C142" s="9">
        <v>43524</v>
      </c>
      <c r="D142" t="s">
        <v>103</v>
      </c>
      <c r="E142" t="s">
        <v>1943</v>
      </c>
      <c r="F142">
        <v>2</v>
      </c>
      <c r="G142" t="s">
        <v>96</v>
      </c>
      <c r="H142" t="s">
        <v>2068</v>
      </c>
      <c r="I142" t="s">
        <v>165</v>
      </c>
      <c r="J142" t="s">
        <v>2030</v>
      </c>
      <c r="K142" t="s">
        <v>2069</v>
      </c>
      <c r="L142" s="105">
        <f>(C142-VLOOKUP(H142,Riders!$A$2:$D$3499,4,FALSE))/365</f>
        <v>25.761643835616439</v>
      </c>
      <c r="M142" s="105">
        <f>(C142-VLOOKUP(I142,Riders!$A$2:$D$3499,4,FALSE))/365</f>
        <v>23.926027397260274</v>
      </c>
      <c r="N142" s="105">
        <f>(C142-VLOOKUP(J142,Riders!$A$2:$D$3499,4,FALSE))/365</f>
        <v>27.695890410958903</v>
      </c>
      <c r="O142" s="105">
        <f>(C142-VLOOKUP(K142,Riders!$A$2:$D$3499,4,FALSE))/365</f>
        <v>29.989041095890411</v>
      </c>
      <c r="P142">
        <v>1</v>
      </c>
      <c r="Q142" s="40">
        <f t="shared" si="16"/>
        <v>2.9812152777777784E-3</v>
      </c>
      <c r="R142" s="86">
        <f t="shared" si="17"/>
        <v>257.57700000000006</v>
      </c>
      <c r="S142">
        <f t="shared" si="18"/>
        <v>22.137</v>
      </c>
      <c r="T142">
        <f t="shared" si="19"/>
        <v>68.094000000000008</v>
      </c>
      <c r="U142">
        <f t="shared" si="20"/>
        <v>61.926000000000002</v>
      </c>
      <c r="V142">
        <f t="shared" si="21"/>
        <v>63.13900000000001</v>
      </c>
      <c r="W142">
        <f t="shared" si="22"/>
        <v>64.418000000000035</v>
      </c>
      <c r="X142">
        <v>14.038</v>
      </c>
      <c r="Y142">
        <v>8.0990000000000002</v>
      </c>
      <c r="Z142">
        <v>7.5910000000000011</v>
      </c>
      <c r="AA142">
        <v>7.644999999999996</v>
      </c>
      <c r="AB142">
        <v>7.4930000000000021</v>
      </c>
      <c r="AC142">
        <v>7.6020000000000039</v>
      </c>
      <c r="AD142">
        <v>7.7089999999999961</v>
      </c>
      <c r="AE142">
        <v>7.9170000000000087</v>
      </c>
      <c r="AF142">
        <v>7.7099999999999937</v>
      </c>
      <c r="AG142">
        <v>7.7420000000000044</v>
      </c>
      <c r="AH142">
        <v>7.737000000000009</v>
      </c>
      <c r="AI142">
        <v>7.907999999999987</v>
      </c>
      <c r="AJ142">
        <v>7.6569999999999823</v>
      </c>
      <c r="AK142">
        <v>7.7080000000000268</v>
      </c>
      <c r="AL142">
        <v>7.6299999999999946</v>
      </c>
      <c r="AM142">
        <v>7.8340000000000032</v>
      </c>
      <c r="AN142">
        <v>7.6740000000000066</v>
      </c>
      <c r="AO142">
        <v>7.7680000000000007</v>
      </c>
      <c r="AP142">
        <v>7.97199999999998</v>
      </c>
      <c r="AQ142">
        <v>8.1200000000000045</v>
      </c>
      <c r="AR142">
        <v>7.875</v>
      </c>
      <c r="AS142">
        <v>7.9139999999999873</v>
      </c>
      <c r="AT142">
        <v>7.8340000000000032</v>
      </c>
      <c r="AU142">
        <v>7.9820000000000277</v>
      </c>
      <c r="AV142">
        <v>7.8710000000000093</v>
      </c>
      <c r="AW142">
        <v>7.9559999999999604</v>
      </c>
      <c r="AX142">
        <v>7.9860000000000184</v>
      </c>
      <c r="AY142">
        <v>8.0389999999999873</v>
      </c>
      <c r="AZ142">
        <v>8.0580000000000211</v>
      </c>
      <c r="BA142">
        <v>8.1139999999999759</v>
      </c>
      <c r="BB142">
        <v>8.1520000000000152</v>
      </c>
      <c r="BC142">
        <v>8.2420000000000471</v>
      </c>
      <c r="BD142" s="83">
        <f t="shared" si="23"/>
        <v>55.905612690574067</v>
      </c>
    </row>
    <row r="143" spans="1:56" ht="15" customHeight="1" thickBot="1" x14ac:dyDescent="0.5">
      <c r="A143" t="s">
        <v>322</v>
      </c>
      <c r="B143">
        <v>2019</v>
      </c>
      <c r="C143" s="9">
        <v>43524</v>
      </c>
      <c r="D143" t="s">
        <v>103</v>
      </c>
      <c r="E143" t="s">
        <v>1943</v>
      </c>
      <c r="F143">
        <v>2</v>
      </c>
      <c r="G143" t="s">
        <v>46</v>
      </c>
      <c r="H143" t="s">
        <v>193</v>
      </c>
      <c r="I143" t="s">
        <v>107</v>
      </c>
      <c r="J143" t="s">
        <v>271</v>
      </c>
      <c r="K143" t="s">
        <v>2054</v>
      </c>
      <c r="L143" s="105">
        <f>(C143-VLOOKUP(H143,Riders!$A$2:$D$3499,4,FALSE))/365</f>
        <v>23.317808219178083</v>
      </c>
      <c r="M143" s="105">
        <f>(C143-VLOOKUP(I143,Riders!$A$2:$D$3499,4,FALSE))/365</f>
        <v>18.493150684931507</v>
      </c>
      <c r="N143" s="105">
        <f>(C143-VLOOKUP(J143,Riders!$A$2:$D$3499,4,FALSE))/365</f>
        <v>28.980821917808218</v>
      </c>
      <c r="O143" s="105">
        <f>(C143-VLOOKUP(K143,Riders!$A$2:$D$3499,4,FALSE))/365</f>
        <v>32.915068493150685</v>
      </c>
      <c r="P143">
        <v>2</v>
      </c>
      <c r="Q143" s="40">
        <f t="shared" si="16"/>
        <v>3.0550115740740746E-3</v>
      </c>
      <c r="R143" s="86">
        <f t="shared" si="17"/>
        <v>263.95300000000003</v>
      </c>
      <c r="S143">
        <f t="shared" si="18"/>
        <v>22.366</v>
      </c>
      <c r="T143">
        <f t="shared" si="19"/>
        <v>69.445999999999998</v>
      </c>
      <c r="U143">
        <f t="shared" si="20"/>
        <v>63.759999999999991</v>
      </c>
      <c r="V143">
        <f t="shared" si="21"/>
        <v>65.013000000000034</v>
      </c>
      <c r="W143">
        <f t="shared" si="22"/>
        <v>65.734000000000009</v>
      </c>
      <c r="X143">
        <v>14.15</v>
      </c>
      <c r="Y143">
        <v>8.2159999999999993</v>
      </c>
      <c r="Z143">
        <v>7.8850000000000016</v>
      </c>
      <c r="AA143">
        <v>7.8670000000000009</v>
      </c>
      <c r="AB143">
        <v>7.7849999999999966</v>
      </c>
      <c r="AC143">
        <v>7.7430000000000021</v>
      </c>
      <c r="AD143">
        <v>7.9189999999999969</v>
      </c>
      <c r="AE143">
        <v>7.8810000000000002</v>
      </c>
      <c r="AF143">
        <v>7.8790000000000049</v>
      </c>
      <c r="AG143">
        <v>7.9780000000000086</v>
      </c>
      <c r="AH143">
        <v>7.853999999999985</v>
      </c>
      <c r="AI143">
        <v>7.9609999999999994</v>
      </c>
      <c r="AJ143">
        <v>7.8780000000000143</v>
      </c>
      <c r="AK143">
        <v>8.0300000000000011</v>
      </c>
      <c r="AL143">
        <v>8.0159999999999769</v>
      </c>
      <c r="AM143">
        <v>8.1640000000000015</v>
      </c>
      <c r="AN143">
        <v>8.1630000000000109</v>
      </c>
      <c r="AO143">
        <v>8.1690000000000111</v>
      </c>
      <c r="AP143">
        <v>8.2889999999999873</v>
      </c>
      <c r="AQ143">
        <v>8.0329999999999586</v>
      </c>
      <c r="AR143">
        <v>8.2180000000000746</v>
      </c>
      <c r="AS143">
        <v>7.9349999999999739</v>
      </c>
      <c r="AT143">
        <v>8.0200000000000102</v>
      </c>
      <c r="AU143">
        <v>8.186000000000007</v>
      </c>
      <c r="AV143">
        <v>8.1669999999999447</v>
      </c>
      <c r="AW143">
        <v>8.3070000000000164</v>
      </c>
      <c r="AX143">
        <v>8.2110000000000127</v>
      </c>
      <c r="AY143">
        <v>8.1479999999999961</v>
      </c>
      <c r="AZ143">
        <v>8.3760000000000048</v>
      </c>
      <c r="BA143">
        <v>8.1969999999999743</v>
      </c>
      <c r="BB143">
        <v>8.1100000000000421</v>
      </c>
      <c r="BC143">
        <v>8.2180000000000177</v>
      </c>
      <c r="BD143" s="83">
        <f t="shared" si="23"/>
        <v>54.555167018370689</v>
      </c>
    </row>
    <row r="144" spans="1:56" ht="15" customHeight="1" thickBot="1" x14ac:dyDescent="0.5">
      <c r="A144" t="s">
        <v>322</v>
      </c>
      <c r="B144">
        <v>2019</v>
      </c>
      <c r="C144" s="9">
        <v>43524</v>
      </c>
      <c r="D144" t="s">
        <v>103</v>
      </c>
      <c r="E144" t="s">
        <v>1943</v>
      </c>
      <c r="F144">
        <v>3</v>
      </c>
      <c r="G144" t="s">
        <v>79</v>
      </c>
      <c r="H144" t="s">
        <v>224</v>
      </c>
      <c r="I144" t="s">
        <v>104</v>
      </c>
      <c r="J144" t="s">
        <v>153</v>
      </c>
      <c r="K144" t="s">
        <v>2024</v>
      </c>
      <c r="L144" s="105">
        <f>(C144-VLOOKUP(H144,Riders!$A$2:$D$3499,4,FALSE))/365</f>
        <v>26.865753424657534</v>
      </c>
      <c r="M144" s="105">
        <f>(C144-VLOOKUP(I144,Riders!$A$2:$D$3499,4,FALSE))/365</f>
        <v>24.983561643835618</v>
      </c>
      <c r="N144" s="105">
        <f>(C144-VLOOKUP(J144,Riders!$A$2:$D$3499,4,FALSE))/365</f>
        <v>24.493150684931507</v>
      </c>
      <c r="O144" s="105">
        <f>(C144-VLOOKUP(K144,Riders!$A$2:$D$3499,4,FALSE))/365</f>
        <v>20.75068493150685</v>
      </c>
      <c r="P144">
        <v>1</v>
      </c>
      <c r="Q144" s="40">
        <f t="shared" si="16"/>
        <v>2.9405902777777776E-3</v>
      </c>
      <c r="R144" s="86">
        <f t="shared" si="17"/>
        <v>254.06699999999998</v>
      </c>
      <c r="S144">
        <f t="shared" si="18"/>
        <v>22.245000000000001</v>
      </c>
      <c r="T144">
        <f t="shared" si="19"/>
        <v>67.914000000000001</v>
      </c>
      <c r="U144">
        <f t="shared" si="20"/>
        <v>60.941000000000017</v>
      </c>
      <c r="V144">
        <f t="shared" si="21"/>
        <v>62.238</v>
      </c>
      <c r="W144">
        <f t="shared" si="22"/>
        <v>62.973999999999961</v>
      </c>
      <c r="X144">
        <v>13.973000000000001</v>
      </c>
      <c r="Y144">
        <v>8.2720000000000002</v>
      </c>
      <c r="Z144">
        <v>7.6849999999999987</v>
      </c>
      <c r="AA144">
        <v>7.5820000000000007</v>
      </c>
      <c r="AB144">
        <v>7.570999999999998</v>
      </c>
      <c r="AC144">
        <v>7.5290000000000026</v>
      </c>
      <c r="AD144">
        <v>7.5439999999999898</v>
      </c>
      <c r="AE144">
        <v>7.7580000000000098</v>
      </c>
      <c r="AF144">
        <v>7.5699999999999932</v>
      </c>
      <c r="AG144">
        <v>7.5949999999999989</v>
      </c>
      <c r="AH144">
        <v>7.5999999999999943</v>
      </c>
      <c r="AI144">
        <v>7.5250000000000199</v>
      </c>
      <c r="AJ144">
        <v>7.5319999999999956</v>
      </c>
      <c r="AK144">
        <v>7.8020000000000067</v>
      </c>
      <c r="AL144">
        <v>7.6310000000000144</v>
      </c>
      <c r="AM144">
        <v>7.6859999999999928</v>
      </c>
      <c r="AN144">
        <v>7.7319999999999993</v>
      </c>
      <c r="AO144">
        <v>7.7359999999999616</v>
      </c>
      <c r="AP144">
        <v>7.8570000000000277</v>
      </c>
      <c r="AQ144">
        <v>7.8130000000000166</v>
      </c>
      <c r="AR144">
        <v>7.7909999999999968</v>
      </c>
      <c r="AS144">
        <v>7.8999999999999488</v>
      </c>
      <c r="AT144">
        <v>7.6730000000000587</v>
      </c>
      <c r="AU144">
        <v>7.73599999999999</v>
      </c>
      <c r="AV144">
        <v>7.8569999999999993</v>
      </c>
      <c r="AW144">
        <v>7.7779999999999347</v>
      </c>
      <c r="AX144">
        <v>7.8520000000000323</v>
      </c>
      <c r="AY144">
        <v>7.79200000000003</v>
      </c>
      <c r="AZ144">
        <v>7.9419999999999789</v>
      </c>
      <c r="BA144">
        <v>7.995000000000033</v>
      </c>
      <c r="BB144">
        <v>7.7869999999999777</v>
      </c>
      <c r="BC144">
        <v>7.9709999999999752</v>
      </c>
      <c r="BD144" s="83">
        <f t="shared" si="23"/>
        <v>56.677962899550124</v>
      </c>
    </row>
    <row r="145" spans="1:56" ht="15" customHeight="1" thickBot="1" x14ac:dyDescent="0.5">
      <c r="A145" t="s">
        <v>322</v>
      </c>
      <c r="B145">
        <v>2019</v>
      </c>
      <c r="C145" s="9">
        <v>43524</v>
      </c>
      <c r="D145" t="s">
        <v>103</v>
      </c>
      <c r="E145" t="s">
        <v>1943</v>
      </c>
      <c r="F145">
        <v>3</v>
      </c>
      <c r="G145" t="s">
        <v>37</v>
      </c>
      <c r="H145" t="s">
        <v>273</v>
      </c>
      <c r="I145" t="s">
        <v>35</v>
      </c>
      <c r="J145" t="s">
        <v>2073</v>
      </c>
      <c r="K145" t="s">
        <v>460</v>
      </c>
      <c r="L145" s="105">
        <f>(C145-VLOOKUP(H145,Riders!$A$2:$D$3499,4,FALSE))/365</f>
        <v>31.12876712328767</v>
      </c>
      <c r="M145" s="105">
        <f>(C145-VLOOKUP(I145,Riders!$A$2:$D$3499,4,FALSE))/365</f>
        <v>21.331506849315069</v>
      </c>
      <c r="N145" s="105">
        <f>(C145-VLOOKUP(J145,Riders!$A$2:$D$3499,4,FALSE))/365</f>
        <v>22.246575342465754</v>
      </c>
      <c r="O145" s="105">
        <f>(C145-VLOOKUP(K145,Riders!$A$2:$D$3499,4,FALSE))/365</f>
        <v>29.783561643835615</v>
      </c>
      <c r="P145">
        <v>2</v>
      </c>
      <c r="Q145" s="40">
        <f t="shared" si="16"/>
        <v>2.98587962962963E-3</v>
      </c>
      <c r="R145" s="86">
        <f t="shared" si="17"/>
        <v>257.98</v>
      </c>
      <c r="S145">
        <f t="shared" si="18"/>
        <v>22.358000000000001</v>
      </c>
      <c r="T145">
        <f t="shared" si="19"/>
        <v>68.570999999999998</v>
      </c>
      <c r="U145">
        <f t="shared" si="20"/>
        <v>61.638000000000005</v>
      </c>
      <c r="V145">
        <f t="shared" si="21"/>
        <v>63.014999999999986</v>
      </c>
      <c r="W145">
        <f t="shared" si="22"/>
        <v>64.756000000000029</v>
      </c>
      <c r="X145">
        <v>14.305999999999999</v>
      </c>
      <c r="Y145">
        <v>8.0520000000000014</v>
      </c>
      <c r="Z145">
        <v>7.7160000000000011</v>
      </c>
      <c r="AA145">
        <v>7.7319999999999958</v>
      </c>
      <c r="AB145">
        <v>7.642000000000003</v>
      </c>
      <c r="AC145">
        <v>7.7469999999999999</v>
      </c>
      <c r="AD145">
        <v>7.7190000000000012</v>
      </c>
      <c r="AE145">
        <v>7.6569999999999956</v>
      </c>
      <c r="AF145">
        <v>7.7630000000000052</v>
      </c>
      <c r="AG145">
        <v>7.5869999999999891</v>
      </c>
      <c r="AH145">
        <v>7.6430000000000007</v>
      </c>
      <c r="AI145">
        <v>7.6090000000000231</v>
      </c>
      <c r="AJ145">
        <v>7.8689999999999856</v>
      </c>
      <c r="AK145">
        <v>7.6550000000000011</v>
      </c>
      <c r="AL145">
        <v>7.8499999999999943</v>
      </c>
      <c r="AM145">
        <v>7.6620000000000061</v>
      </c>
      <c r="AN145">
        <v>7.7179999999999893</v>
      </c>
      <c r="AO145">
        <v>7.8800000000000239</v>
      </c>
      <c r="AP145">
        <v>7.9359999999999786</v>
      </c>
      <c r="AQ145">
        <v>7.960000000000008</v>
      </c>
      <c r="AR145">
        <v>8.0989999999999895</v>
      </c>
      <c r="AS145">
        <v>7.8210000000000264</v>
      </c>
      <c r="AT145">
        <v>7.8269999999999698</v>
      </c>
      <c r="AU145">
        <v>7.7740000000000009</v>
      </c>
      <c r="AV145">
        <v>8.0040000000000191</v>
      </c>
      <c r="AW145">
        <v>7.842000000000013</v>
      </c>
      <c r="AX145">
        <v>8.0389999999999873</v>
      </c>
      <c r="AY145">
        <v>7.9470000000000027</v>
      </c>
      <c r="AZ145">
        <v>8.0879999999999654</v>
      </c>
      <c r="BA145">
        <v>8.2550000000000523</v>
      </c>
      <c r="BB145">
        <v>8.3739999999999384</v>
      </c>
      <c r="BC145">
        <v>8.2070000000000505</v>
      </c>
      <c r="BD145" s="83">
        <f t="shared" si="23"/>
        <v>55.818280486859443</v>
      </c>
    </row>
    <row r="146" spans="1:56" ht="15" customHeight="1" thickBot="1" x14ac:dyDescent="0.5">
      <c r="A146" t="s">
        <v>322</v>
      </c>
      <c r="B146">
        <v>2019</v>
      </c>
      <c r="C146" s="9">
        <v>43524</v>
      </c>
      <c r="D146" t="s">
        <v>103</v>
      </c>
      <c r="E146" t="s">
        <v>1943</v>
      </c>
      <c r="F146">
        <v>4</v>
      </c>
      <c r="G146" t="s">
        <v>91</v>
      </c>
      <c r="H146" t="s">
        <v>110</v>
      </c>
      <c r="I146" t="s">
        <v>2046</v>
      </c>
      <c r="J146" t="s">
        <v>160</v>
      </c>
      <c r="K146" t="s">
        <v>295</v>
      </c>
      <c r="L146" s="105">
        <f>(C146-VLOOKUP(H146,Riders!$A$2:$D$3499,4,FALSE))/365</f>
        <v>23.016438356164382</v>
      </c>
      <c r="M146" s="105">
        <f>(C146-VLOOKUP(I146,Riders!$A$2:$D$3499,4,FALSE))/365</f>
        <v>28.545205479452054</v>
      </c>
      <c r="N146" s="105">
        <f>(C146-VLOOKUP(J146,Riders!$A$2:$D$3499,4,FALSE))/365</f>
        <v>24.454794520547946</v>
      </c>
      <c r="O146" s="105">
        <f>(C146-VLOOKUP(K146,Riders!$A$2:$D$3499,4,FALSE))/365</f>
        <v>26.17808219178082</v>
      </c>
      <c r="P146">
        <v>1</v>
      </c>
      <c r="Q146" s="40">
        <f t="shared" si="16"/>
        <v>2.9388078703703707E-3</v>
      </c>
      <c r="R146" s="86">
        <f t="shared" si="17"/>
        <v>253.91300000000004</v>
      </c>
      <c r="S146">
        <f t="shared" si="18"/>
        <v>22.358000000000001</v>
      </c>
      <c r="T146">
        <f t="shared" si="19"/>
        <v>68.212000000000003</v>
      </c>
      <c r="U146">
        <f t="shared" si="20"/>
        <v>61.368000000000009</v>
      </c>
      <c r="V146">
        <f t="shared" si="21"/>
        <v>61.669999999999987</v>
      </c>
      <c r="W146">
        <f t="shared" si="22"/>
        <v>62.663000000000039</v>
      </c>
      <c r="X146">
        <v>14.15</v>
      </c>
      <c r="Y146">
        <v>8.2080000000000002</v>
      </c>
      <c r="Z146">
        <v>7.7079999999999984</v>
      </c>
      <c r="AA146">
        <v>7.5580000000000034</v>
      </c>
      <c r="AB146">
        <v>7.75</v>
      </c>
      <c r="AC146">
        <v>7.5859999999999994</v>
      </c>
      <c r="AD146">
        <v>7.5559999999999903</v>
      </c>
      <c r="AE146">
        <v>7.6960000000000122</v>
      </c>
      <c r="AF146">
        <v>7.5459999999999781</v>
      </c>
      <c r="AG146">
        <v>7.5870000000000184</v>
      </c>
      <c r="AH146">
        <v>7.5890000000000128</v>
      </c>
      <c r="AI146">
        <v>7.7719999999999914</v>
      </c>
      <c r="AJ146">
        <v>7.7050000000000134</v>
      </c>
      <c r="AK146">
        <v>7.7519999999999811</v>
      </c>
      <c r="AL146">
        <v>7.7000000000000171</v>
      </c>
      <c r="AM146">
        <v>7.7169999999999987</v>
      </c>
      <c r="AN146">
        <v>7.7009999999999934</v>
      </c>
      <c r="AO146">
        <v>7.8529999999999802</v>
      </c>
      <c r="AP146">
        <v>7.6440000000000046</v>
      </c>
      <c r="AQ146">
        <v>7.8000000000000114</v>
      </c>
      <c r="AR146">
        <v>7.5609999999999786</v>
      </c>
      <c r="AS146">
        <v>7.6280000000000143</v>
      </c>
      <c r="AT146">
        <v>7.6310000000000002</v>
      </c>
      <c r="AU146">
        <v>7.8520000000000039</v>
      </c>
      <c r="AV146">
        <v>7.7349999999999852</v>
      </c>
      <c r="AW146">
        <v>7.771000000000015</v>
      </c>
      <c r="AX146">
        <v>7.7879999999999816</v>
      </c>
      <c r="AY146">
        <v>8.0180000000000007</v>
      </c>
      <c r="AZ146">
        <v>7.8129999999999882</v>
      </c>
      <c r="BA146">
        <v>7.8110000000000346</v>
      </c>
      <c r="BB146">
        <v>7.8069999999999879</v>
      </c>
      <c r="BC146">
        <v>7.9200000000000443</v>
      </c>
      <c r="BD146" s="83">
        <f t="shared" si="23"/>
        <v>56.71233847814014</v>
      </c>
    </row>
    <row r="147" spans="1:56" ht="15" customHeight="1" thickBot="1" x14ac:dyDescent="0.5">
      <c r="A147" t="s">
        <v>322</v>
      </c>
      <c r="B147">
        <v>2019</v>
      </c>
      <c r="C147" s="9">
        <v>43524</v>
      </c>
      <c r="D147" t="s">
        <v>103</v>
      </c>
      <c r="E147" t="s">
        <v>1943</v>
      </c>
      <c r="F147">
        <v>4</v>
      </c>
      <c r="G147" t="s">
        <v>61</v>
      </c>
      <c r="H147" t="s">
        <v>230</v>
      </c>
      <c r="I147" t="s">
        <v>189</v>
      </c>
      <c r="J147" t="s">
        <v>167</v>
      </c>
      <c r="K147" t="s">
        <v>106</v>
      </c>
      <c r="L147" s="105">
        <f>(C147-VLOOKUP(H147,Riders!$A$2:$D$3499,4,FALSE))/365</f>
        <v>19.61917808219178</v>
      </c>
      <c r="M147" s="105">
        <f>(C147-VLOOKUP(I147,Riders!$A$2:$D$3499,4,FALSE))/365</f>
        <v>22.063013698630137</v>
      </c>
      <c r="N147" s="105">
        <f>(C147-VLOOKUP(J147,Riders!$A$2:$D$3499,4,FALSE))/365</f>
        <v>21.016438356164382</v>
      </c>
      <c r="O147" s="105">
        <f>(C147-VLOOKUP(K147,Riders!$A$2:$D$3499,4,FALSE))/365</f>
        <v>18.186301369863013</v>
      </c>
      <c r="P147">
        <v>2</v>
      </c>
      <c r="Q147" s="40">
        <f t="shared" si="16"/>
        <v>2.9922222222222216E-3</v>
      </c>
      <c r="R147" s="86">
        <f t="shared" si="17"/>
        <v>258.52799999999996</v>
      </c>
      <c r="S147">
        <f t="shared" si="18"/>
        <v>22.36</v>
      </c>
      <c r="T147">
        <f t="shared" si="19"/>
        <v>68.324999999999989</v>
      </c>
      <c r="U147">
        <f t="shared" si="20"/>
        <v>62.256000000000029</v>
      </c>
      <c r="V147">
        <f t="shared" si="21"/>
        <v>64.091999999999956</v>
      </c>
      <c r="W147">
        <f t="shared" si="22"/>
        <v>63.85499999999999</v>
      </c>
      <c r="X147">
        <v>14.125</v>
      </c>
      <c r="Y147">
        <v>8.2349999999999994</v>
      </c>
      <c r="Z147">
        <v>7.7519999999999989</v>
      </c>
      <c r="AA147">
        <v>7.6380000000000017</v>
      </c>
      <c r="AB147">
        <v>7.7209999999999974</v>
      </c>
      <c r="AC147">
        <v>7.5960000000000036</v>
      </c>
      <c r="AD147">
        <v>7.6180000000000021</v>
      </c>
      <c r="AE147">
        <v>7.6399999999999864</v>
      </c>
      <c r="AF147">
        <v>7.7880000000000251</v>
      </c>
      <c r="AG147">
        <v>7.7589999999999719</v>
      </c>
      <c r="AH147">
        <v>7.7819999999999956</v>
      </c>
      <c r="AI147">
        <v>7.8130000000000024</v>
      </c>
      <c r="AJ147">
        <v>7.8880000000000194</v>
      </c>
      <c r="AK147">
        <v>7.7179999999999893</v>
      </c>
      <c r="AL147">
        <v>7.7329999999999899</v>
      </c>
      <c r="AM147">
        <v>7.7750000000000341</v>
      </c>
      <c r="AN147">
        <v>8.0109999999999673</v>
      </c>
      <c r="AO147">
        <v>7.9939999999999998</v>
      </c>
      <c r="AP147">
        <v>8.146000000000015</v>
      </c>
      <c r="AQ147">
        <v>7.9590000000000032</v>
      </c>
      <c r="AR147">
        <v>8.0660000000000025</v>
      </c>
      <c r="AS147">
        <v>8.1359999999999957</v>
      </c>
      <c r="AT147">
        <v>7.9380000000000166</v>
      </c>
      <c r="AU147">
        <v>7.8419999999999561</v>
      </c>
      <c r="AV147">
        <v>7.7560000000000002</v>
      </c>
      <c r="AW147">
        <v>7.7720000000000482</v>
      </c>
      <c r="AX147">
        <v>7.8599999999999852</v>
      </c>
      <c r="AY147">
        <v>7.8190000000000168</v>
      </c>
      <c r="AZ147">
        <v>7.875</v>
      </c>
      <c r="BA147">
        <v>7.9589999999999748</v>
      </c>
      <c r="BB147">
        <v>8.2910000000000537</v>
      </c>
      <c r="BC147">
        <v>8.5229999999999109</v>
      </c>
      <c r="BD147" s="83">
        <f t="shared" si="23"/>
        <v>55.699962866691429</v>
      </c>
    </row>
    <row r="148" spans="1:56" ht="15" customHeight="1" thickBot="1" x14ac:dyDescent="0.5">
      <c r="A148" t="s">
        <v>322</v>
      </c>
      <c r="B148">
        <v>2019</v>
      </c>
      <c r="C148" s="9">
        <v>43524</v>
      </c>
      <c r="D148" t="s">
        <v>103</v>
      </c>
      <c r="E148" t="s">
        <v>31</v>
      </c>
      <c r="F148" t="s">
        <v>578</v>
      </c>
      <c r="G148" t="s">
        <v>91</v>
      </c>
      <c r="H148" t="s">
        <v>270</v>
      </c>
      <c r="I148" t="s">
        <v>2046</v>
      </c>
      <c r="J148" t="s">
        <v>160</v>
      </c>
      <c r="K148" t="s">
        <v>295</v>
      </c>
      <c r="L148" s="105">
        <f>(C148-VLOOKUP(H148,Riders!$A$2:$D$3499,4,FALSE))/365</f>
        <v>27.232876712328768</v>
      </c>
      <c r="M148" s="105">
        <f>(C148-VLOOKUP(I148,Riders!$A$2:$D$3499,4,FALSE))/365</f>
        <v>28.545205479452054</v>
      </c>
      <c r="N148" s="105">
        <f>(C148-VLOOKUP(J148,Riders!$A$2:$D$3499,4,FALSE))/365</f>
        <v>24.454794520547946</v>
      </c>
      <c r="O148" s="105">
        <f>(C148-VLOOKUP(K148,Riders!$A$2:$D$3499,4,FALSE))/365</f>
        <v>26.17808219178082</v>
      </c>
      <c r="P148">
        <v>1</v>
      </c>
      <c r="Q148" s="40">
        <f t="shared" si="16"/>
        <v>2.9436689814814816E-3</v>
      </c>
      <c r="R148" s="86">
        <f t="shared" si="17"/>
        <v>254.333</v>
      </c>
      <c r="S148">
        <f t="shared" si="18"/>
        <v>21.957000000000001</v>
      </c>
      <c r="T148">
        <f t="shared" si="19"/>
        <v>67.579000000000008</v>
      </c>
      <c r="U148">
        <f t="shared" si="20"/>
        <v>61.139999999999986</v>
      </c>
      <c r="V148">
        <f t="shared" si="21"/>
        <v>62.013000000000005</v>
      </c>
      <c r="W148">
        <f t="shared" si="22"/>
        <v>63.600999999999999</v>
      </c>
      <c r="X148">
        <v>13.981</v>
      </c>
      <c r="Y148">
        <v>7.9760000000000009</v>
      </c>
      <c r="Z148">
        <v>7.652000000000001</v>
      </c>
      <c r="AA148">
        <v>7.4949999999999974</v>
      </c>
      <c r="AB148">
        <v>7.5690000000000026</v>
      </c>
      <c r="AC148">
        <v>7.527000000000001</v>
      </c>
      <c r="AD148">
        <v>7.5949999999999989</v>
      </c>
      <c r="AE148">
        <v>7.784000000000006</v>
      </c>
      <c r="AF148">
        <v>7.597999999999999</v>
      </c>
      <c r="AG148">
        <v>7.5989999999999753</v>
      </c>
      <c r="AH148">
        <v>7.5840000000000174</v>
      </c>
      <c r="AI148">
        <v>7.7669999999999959</v>
      </c>
      <c r="AJ148">
        <v>7.6640000000000006</v>
      </c>
      <c r="AK148">
        <v>7.6710000000000056</v>
      </c>
      <c r="AL148">
        <v>7.6380000000000194</v>
      </c>
      <c r="AM148">
        <v>7.6189999999999714</v>
      </c>
      <c r="AN148">
        <v>7.7619999999999996</v>
      </c>
      <c r="AO148">
        <v>7.710000000000008</v>
      </c>
      <c r="AP148">
        <v>7.7410000000000139</v>
      </c>
      <c r="AQ148">
        <v>7.9410000000000034</v>
      </c>
      <c r="AR148">
        <v>7.7169999999999561</v>
      </c>
      <c r="AS148">
        <v>7.7480000000000189</v>
      </c>
      <c r="AT148">
        <v>7.6890000000000214</v>
      </c>
      <c r="AU148">
        <v>7.7049999999999841</v>
      </c>
      <c r="AV148">
        <v>7.8770000000000104</v>
      </c>
      <c r="AW148">
        <v>7.7059999999999889</v>
      </c>
      <c r="AX148">
        <v>7.8869999999999996</v>
      </c>
      <c r="AY148">
        <v>7.8050000000000068</v>
      </c>
      <c r="AZ148">
        <v>7.8580000000000041</v>
      </c>
      <c r="BA148">
        <v>7.9329999999999927</v>
      </c>
      <c r="BB148">
        <v>8.2820000000000107</v>
      </c>
      <c r="BC148">
        <v>8.2529999999999859</v>
      </c>
      <c r="BD148" s="83">
        <f t="shared" si="23"/>
        <v>56.618684952404919</v>
      </c>
    </row>
    <row r="149" spans="1:56" ht="15" customHeight="1" thickBot="1" x14ac:dyDescent="0.5">
      <c r="A149" t="s">
        <v>322</v>
      </c>
      <c r="B149">
        <v>2019</v>
      </c>
      <c r="C149" s="9">
        <v>43524</v>
      </c>
      <c r="D149" t="s">
        <v>103</v>
      </c>
      <c r="E149" t="s">
        <v>31</v>
      </c>
      <c r="F149" t="s">
        <v>578</v>
      </c>
      <c r="G149" t="s">
        <v>79</v>
      </c>
      <c r="H149" t="s">
        <v>224</v>
      </c>
      <c r="I149" t="s">
        <v>104</v>
      </c>
      <c r="J149" t="s">
        <v>153</v>
      </c>
      <c r="K149" t="s">
        <v>2024</v>
      </c>
      <c r="L149" s="105">
        <f>(C149-VLOOKUP(H149,Riders!$A$2:$D$3499,4,FALSE))/365</f>
        <v>26.865753424657534</v>
      </c>
      <c r="M149" s="105">
        <f>(C149-VLOOKUP(I149,Riders!$A$2:$D$3499,4,FALSE))/365</f>
        <v>24.983561643835618</v>
      </c>
      <c r="N149" s="105">
        <f>(C149-VLOOKUP(J149,Riders!$A$2:$D$3499,4,FALSE))/365</f>
        <v>24.493150684931507</v>
      </c>
      <c r="O149" s="105">
        <f>(C149-VLOOKUP(K149,Riders!$A$2:$D$3499,4,FALSE))/365</f>
        <v>20.75068493150685</v>
      </c>
      <c r="P149">
        <v>2</v>
      </c>
      <c r="Q149" s="40">
        <f t="shared" si="16"/>
        <v>2.9460300925925921E-3</v>
      </c>
      <c r="R149" s="86">
        <f t="shared" si="17"/>
        <v>254.53699999999995</v>
      </c>
      <c r="S149">
        <f t="shared" si="18"/>
        <v>22.306000000000001</v>
      </c>
      <c r="T149">
        <f t="shared" si="19"/>
        <v>68.156000000000006</v>
      </c>
      <c r="U149">
        <f t="shared" si="20"/>
        <v>61.113999999999976</v>
      </c>
      <c r="V149">
        <f t="shared" si="21"/>
        <v>62.243000000000023</v>
      </c>
      <c r="W149">
        <f t="shared" si="22"/>
        <v>63.023999999999944</v>
      </c>
      <c r="X149">
        <v>14.007</v>
      </c>
      <c r="Y149">
        <v>8.2990000000000013</v>
      </c>
      <c r="Z149">
        <v>7.7619999999999996</v>
      </c>
      <c r="AA149">
        <v>7.5549999999999962</v>
      </c>
      <c r="AB149">
        <v>7.6580000000000013</v>
      </c>
      <c r="AC149">
        <v>7.5279999999999987</v>
      </c>
      <c r="AD149">
        <v>7.5910000000000011</v>
      </c>
      <c r="AE149">
        <v>7.7560000000000073</v>
      </c>
      <c r="AF149">
        <v>7.6489999999999867</v>
      </c>
      <c r="AG149">
        <v>7.6400000000000006</v>
      </c>
      <c r="AH149">
        <v>7.7030000000000172</v>
      </c>
      <c r="AI149">
        <v>7.5559999999999832</v>
      </c>
      <c r="AJ149">
        <v>7.5800000000000134</v>
      </c>
      <c r="AK149">
        <v>7.7199999999999847</v>
      </c>
      <c r="AL149">
        <v>7.6460000000000008</v>
      </c>
      <c r="AM149">
        <v>7.6199999999999903</v>
      </c>
      <c r="AN149">
        <v>7.7409999999999846</v>
      </c>
      <c r="AO149">
        <v>7.6830000000000211</v>
      </c>
      <c r="AP149">
        <v>7.8600000000000136</v>
      </c>
      <c r="AQ149">
        <v>7.7719999999999914</v>
      </c>
      <c r="AR149">
        <v>7.8790000000000191</v>
      </c>
      <c r="AS149">
        <v>7.7099999999999804</v>
      </c>
      <c r="AT149">
        <v>7.7740000000000009</v>
      </c>
      <c r="AU149">
        <v>7.8240000000000123</v>
      </c>
      <c r="AV149">
        <v>7.9609999999999843</v>
      </c>
      <c r="AW149">
        <v>7.77800000000002</v>
      </c>
      <c r="AX149">
        <v>7.7579999999999814</v>
      </c>
      <c r="AY149">
        <v>7.7469999999999857</v>
      </c>
      <c r="AZ149">
        <v>7.9560000000000457</v>
      </c>
      <c r="BA149">
        <v>7.9209999999999638</v>
      </c>
      <c r="BB149">
        <v>7.9410000000000034</v>
      </c>
      <c r="BC149">
        <v>7.9619999999999607</v>
      </c>
      <c r="BD149" s="83">
        <f t="shared" si="23"/>
        <v>56.57330761343146</v>
      </c>
    </row>
    <row r="150" spans="1:56" ht="15" customHeight="1" thickBot="1" x14ac:dyDescent="0.5">
      <c r="A150" t="s">
        <v>322</v>
      </c>
      <c r="B150">
        <v>2019</v>
      </c>
      <c r="C150" s="9">
        <v>43524</v>
      </c>
      <c r="D150" t="s">
        <v>103</v>
      </c>
      <c r="E150" t="s">
        <v>31</v>
      </c>
      <c r="F150" t="s">
        <v>579</v>
      </c>
      <c r="G150" t="s">
        <v>37</v>
      </c>
      <c r="H150" t="s">
        <v>188</v>
      </c>
      <c r="I150" t="s">
        <v>35</v>
      </c>
      <c r="J150" t="s">
        <v>2073</v>
      </c>
      <c r="K150" t="s">
        <v>460</v>
      </c>
      <c r="L150" s="105">
        <f>(C150-VLOOKUP(H150,Riders!$A$2:$D$3499,4,FALSE))/365</f>
        <v>20.915068493150685</v>
      </c>
      <c r="M150" s="105">
        <f>(C150-VLOOKUP(I150,Riders!$A$2:$D$3499,4,FALSE))/365</f>
        <v>21.331506849315069</v>
      </c>
      <c r="N150" s="105">
        <f>(C150-VLOOKUP(J150,Riders!$A$2:$D$3499,4,FALSE))/365</f>
        <v>22.246575342465754</v>
      </c>
      <c r="O150" s="105">
        <f>(C150-VLOOKUP(K150,Riders!$A$2:$D$3499,4,FALSE))/365</f>
        <v>29.783561643835615</v>
      </c>
      <c r="P150">
        <v>3</v>
      </c>
      <c r="Q150" s="40">
        <f t="shared" si="16"/>
        <v>2.9685069444444451E-3</v>
      </c>
      <c r="R150" s="86">
        <f t="shared" si="17"/>
        <v>256.47900000000004</v>
      </c>
      <c r="S150">
        <f t="shared" si="18"/>
        <v>22.404</v>
      </c>
      <c r="T150">
        <f t="shared" si="19"/>
        <v>68.728000000000009</v>
      </c>
      <c r="U150">
        <f t="shared" si="20"/>
        <v>61.829999999999984</v>
      </c>
      <c r="V150">
        <f t="shared" si="21"/>
        <v>62.574000000000012</v>
      </c>
      <c r="W150">
        <f t="shared" si="22"/>
        <v>63.347000000000037</v>
      </c>
      <c r="X150">
        <v>14.208</v>
      </c>
      <c r="Y150">
        <v>8.1959999999999997</v>
      </c>
      <c r="Z150">
        <v>7.7650000000000006</v>
      </c>
      <c r="AA150">
        <v>7.8120000000000012</v>
      </c>
      <c r="AB150">
        <v>7.6569999999999956</v>
      </c>
      <c r="AC150">
        <v>7.7749999999999986</v>
      </c>
      <c r="AD150">
        <v>7.6499999999999986</v>
      </c>
      <c r="AE150">
        <v>7.6650000000000134</v>
      </c>
      <c r="AF150">
        <v>7.8179999999999978</v>
      </c>
      <c r="AG150">
        <v>7.6669999999999874</v>
      </c>
      <c r="AH150">
        <v>7.6820000000000022</v>
      </c>
      <c r="AI150">
        <v>7.6520000000000152</v>
      </c>
      <c r="AJ150">
        <v>7.7919999999999874</v>
      </c>
      <c r="AK150">
        <v>7.6360000000000099</v>
      </c>
      <c r="AL150">
        <v>7.847999999999999</v>
      </c>
      <c r="AM150">
        <v>7.7349999999999852</v>
      </c>
      <c r="AN150">
        <v>7.8089999999999966</v>
      </c>
      <c r="AO150">
        <v>7.9570000000000221</v>
      </c>
      <c r="AP150">
        <v>7.7959999999999923</v>
      </c>
      <c r="AQ150">
        <v>7.7519999999999811</v>
      </c>
      <c r="AR150">
        <v>7.8529999999999802</v>
      </c>
      <c r="AS150">
        <v>7.7150000000000603</v>
      </c>
      <c r="AT150">
        <v>7.7839999999999918</v>
      </c>
      <c r="AU150">
        <v>7.907999999999987</v>
      </c>
      <c r="AV150">
        <v>7.7300000000000182</v>
      </c>
      <c r="AW150">
        <v>7.8549999999999613</v>
      </c>
      <c r="AX150">
        <v>7.8880000000000052</v>
      </c>
      <c r="AY150">
        <v>8.0689999999999884</v>
      </c>
      <c r="AZ150">
        <v>7.8680000000000234</v>
      </c>
      <c r="BA150">
        <v>7.9549999999999557</v>
      </c>
      <c r="BB150">
        <v>8.0610000000000639</v>
      </c>
      <c r="BC150">
        <v>7.9210000000000207</v>
      </c>
      <c r="BD150" s="83">
        <f t="shared" si="23"/>
        <v>56.144947539564633</v>
      </c>
    </row>
    <row r="151" spans="1:56" ht="15" customHeight="1" thickBot="1" x14ac:dyDescent="0.5">
      <c r="A151" t="s">
        <v>322</v>
      </c>
      <c r="B151">
        <v>2019</v>
      </c>
      <c r="C151" s="9">
        <v>43524</v>
      </c>
      <c r="D151" t="s">
        <v>103</v>
      </c>
      <c r="E151" t="s">
        <v>31</v>
      </c>
      <c r="F151" t="s">
        <v>579</v>
      </c>
      <c r="G151" t="s">
        <v>96</v>
      </c>
      <c r="H151" t="s">
        <v>2068</v>
      </c>
      <c r="I151" t="s">
        <v>165</v>
      </c>
      <c r="J151" t="s">
        <v>2030</v>
      </c>
      <c r="K151" t="s">
        <v>2069</v>
      </c>
      <c r="L151" s="105">
        <f>(C151-VLOOKUP(H151,Riders!$A$2:$D$3499,4,FALSE))/365</f>
        <v>25.761643835616439</v>
      </c>
      <c r="M151" s="105">
        <f>(C151-VLOOKUP(I151,Riders!$A$2:$D$3499,4,FALSE))/365</f>
        <v>23.926027397260274</v>
      </c>
      <c r="N151" s="105">
        <f>(C151-VLOOKUP(J151,Riders!$A$2:$D$3499,4,FALSE))/365</f>
        <v>27.695890410958903</v>
      </c>
      <c r="O151" s="105">
        <f>(C151-VLOOKUP(K151,Riders!$A$2:$D$3499,4,FALSE))/365</f>
        <v>29.989041095890411</v>
      </c>
      <c r="P151">
        <v>4</v>
      </c>
      <c r="Q151" s="40">
        <f t="shared" si="16"/>
        <v>3.0129745370370367E-3</v>
      </c>
      <c r="R151" s="86">
        <f t="shared" si="17"/>
        <v>260.32099999999997</v>
      </c>
      <c r="S151">
        <f t="shared" si="18"/>
        <v>22.329000000000001</v>
      </c>
      <c r="T151">
        <f t="shared" si="19"/>
        <v>68.954000000000008</v>
      </c>
      <c r="U151">
        <f t="shared" si="20"/>
        <v>62.856999999999971</v>
      </c>
      <c r="V151">
        <f t="shared" si="21"/>
        <v>63.915999999999997</v>
      </c>
      <c r="W151">
        <f t="shared" si="22"/>
        <v>64.593999999999994</v>
      </c>
      <c r="X151">
        <v>14.122</v>
      </c>
      <c r="Y151">
        <v>8.2070000000000007</v>
      </c>
      <c r="Z151">
        <v>7.6789999999999976</v>
      </c>
      <c r="AA151">
        <v>7.7149999999999999</v>
      </c>
      <c r="AB151">
        <v>7.6839999999999966</v>
      </c>
      <c r="AC151">
        <v>7.784000000000006</v>
      </c>
      <c r="AD151">
        <v>7.8249999999999957</v>
      </c>
      <c r="AE151">
        <v>7.9380000000000086</v>
      </c>
      <c r="AF151">
        <v>7.8009999999999877</v>
      </c>
      <c r="AG151">
        <v>7.8120000000000118</v>
      </c>
      <c r="AH151">
        <v>7.8310000000000031</v>
      </c>
      <c r="AI151">
        <v>7.9589999999999748</v>
      </c>
      <c r="AJ151">
        <v>7.8010000000000019</v>
      </c>
      <c r="AK151">
        <v>7.8260000000000076</v>
      </c>
      <c r="AL151">
        <v>7.8429999999999893</v>
      </c>
      <c r="AM151">
        <v>7.9839999999999947</v>
      </c>
      <c r="AN151">
        <v>7.8069999999999879</v>
      </c>
      <c r="AO151">
        <v>7.8790000000000191</v>
      </c>
      <c r="AP151">
        <v>8.1709999999999923</v>
      </c>
      <c r="AQ151">
        <v>8.1839999999999975</v>
      </c>
      <c r="AR151">
        <v>7.9860000000000184</v>
      </c>
      <c r="AS151">
        <v>7.9849999999999568</v>
      </c>
      <c r="AT151">
        <v>7.9510000000000502</v>
      </c>
      <c r="AU151">
        <v>7.9529999999999754</v>
      </c>
      <c r="AV151">
        <v>8.1800000000000068</v>
      </c>
      <c r="AW151">
        <v>7.9760000000000284</v>
      </c>
      <c r="AX151">
        <v>7.9599999999999804</v>
      </c>
      <c r="AY151">
        <v>7.907999999999987</v>
      </c>
      <c r="AZ151">
        <v>7.9580000000000268</v>
      </c>
      <c r="BA151">
        <v>8.1119999999999948</v>
      </c>
      <c r="BB151">
        <v>8.2260000000000275</v>
      </c>
      <c r="BC151">
        <v>8.2739999999999441</v>
      </c>
      <c r="BD151" s="83">
        <f t="shared" si="23"/>
        <v>55.316321003683917</v>
      </c>
    </row>
    <row r="152" spans="1:56" ht="15" customHeight="1" thickBot="1" x14ac:dyDescent="0.5">
      <c r="A152" t="s">
        <v>319</v>
      </c>
      <c r="B152">
        <v>2019</v>
      </c>
      <c r="C152" s="9">
        <v>43769</v>
      </c>
      <c r="D152" t="s">
        <v>30</v>
      </c>
      <c r="E152" t="s">
        <v>245</v>
      </c>
      <c r="F152" t="s">
        <v>245</v>
      </c>
      <c r="G152" t="s">
        <v>67</v>
      </c>
      <c r="H152" t="s">
        <v>147</v>
      </c>
      <c r="I152" t="s">
        <v>307</v>
      </c>
      <c r="J152" t="s">
        <v>2075</v>
      </c>
      <c r="K152" t="s">
        <v>2033</v>
      </c>
      <c r="L152" s="105">
        <f>(C152-VLOOKUP(H152,Riders!$A$2:$D$3499,4,FALSE))/365</f>
        <v>24.86849315068493</v>
      </c>
      <c r="M152" s="105">
        <f>(C152-VLOOKUP(I152,Riders!$A$2:$D$3499,4,FALSE))/365</f>
        <v>32.975342465753428</v>
      </c>
      <c r="N152" s="105">
        <f>(C152-VLOOKUP(J152,Riders!$A$2:$D$3499,4,FALSE))/365</f>
        <v>22.843835616438355</v>
      </c>
      <c r="O152" s="105">
        <f>(C152-VLOOKUP(K152,Riders!$A$2:$D$3499,4,FALSE))/365</f>
        <v>22.202739726027396</v>
      </c>
      <c r="P152">
        <v>1</v>
      </c>
      <c r="Q152" s="40">
        <f t="shared" si="16"/>
        <v>2.9572337962962959E-3</v>
      </c>
      <c r="R152" s="86">
        <f t="shared" si="17"/>
        <v>255.50499999999997</v>
      </c>
      <c r="S152">
        <f t="shared" si="18"/>
        <v>22.071999999999999</v>
      </c>
      <c r="T152">
        <f t="shared" si="19"/>
        <v>67.710999999999984</v>
      </c>
      <c r="U152">
        <f t="shared" si="20"/>
        <v>63.449000000000012</v>
      </c>
      <c r="V152">
        <f t="shared" si="21"/>
        <v>62.151999999999987</v>
      </c>
      <c r="W152">
        <f t="shared" si="22"/>
        <v>62.192999999999984</v>
      </c>
      <c r="X152">
        <v>14.217000000000001</v>
      </c>
      <c r="Y152">
        <v>7.8549999999999986</v>
      </c>
      <c r="Z152">
        <v>7.5680000000000014</v>
      </c>
      <c r="AA152">
        <v>7.6270000000000016</v>
      </c>
      <c r="AB152">
        <v>7.509999999999998</v>
      </c>
      <c r="AC152">
        <v>7.5020000000000016</v>
      </c>
      <c r="AD152">
        <v>7.5949999999999989</v>
      </c>
      <c r="AE152">
        <v>7.836999999999982</v>
      </c>
      <c r="AF152">
        <v>7.75</v>
      </c>
      <c r="AG152">
        <v>7.7890000000000157</v>
      </c>
      <c r="AH152">
        <v>7.9410000000000034</v>
      </c>
      <c r="AI152">
        <v>7.938999999999993</v>
      </c>
      <c r="AJ152">
        <v>8.0060000000000002</v>
      </c>
      <c r="AK152">
        <v>8.2210000000000178</v>
      </c>
      <c r="AL152">
        <v>7.8900000000000006</v>
      </c>
      <c r="AM152">
        <v>7.9129999999999816</v>
      </c>
      <c r="AN152">
        <v>7.7279999999999802</v>
      </c>
      <c r="AO152">
        <v>7.7470000000000141</v>
      </c>
      <c r="AP152">
        <v>7.6949999999999932</v>
      </c>
      <c r="AQ152">
        <v>7.688999999999993</v>
      </c>
      <c r="AR152">
        <v>7.7600000000000193</v>
      </c>
      <c r="AS152">
        <v>7.7939999999999827</v>
      </c>
      <c r="AT152">
        <v>7.7840000000000487</v>
      </c>
      <c r="AU152">
        <v>7.9549999999999557</v>
      </c>
      <c r="AV152">
        <v>7.8170000000000073</v>
      </c>
      <c r="AW152">
        <v>7.9540000000000077</v>
      </c>
      <c r="AX152">
        <v>8.0799999999999841</v>
      </c>
      <c r="AY152">
        <v>7.6969999999999743</v>
      </c>
      <c r="AZ152">
        <v>7.5010000000000616</v>
      </c>
      <c r="BA152">
        <v>7.6499999999999488</v>
      </c>
      <c r="BB152">
        <v>7.66700000000003</v>
      </c>
      <c r="BC152">
        <v>7.8269999999999698</v>
      </c>
      <c r="BD152" s="83">
        <f t="shared" si="23"/>
        <v>56.358975362517377</v>
      </c>
    </row>
    <row r="153" spans="1:56" ht="15" customHeight="1" thickBot="1" x14ac:dyDescent="0.5">
      <c r="A153" t="s">
        <v>319</v>
      </c>
      <c r="B153">
        <v>2019</v>
      </c>
      <c r="C153" s="9">
        <v>43769</v>
      </c>
      <c r="D153" t="s">
        <v>30</v>
      </c>
      <c r="E153" t="s">
        <v>245</v>
      </c>
      <c r="F153" t="s">
        <v>245</v>
      </c>
      <c r="G153" t="s">
        <v>61</v>
      </c>
      <c r="H153" t="s">
        <v>230</v>
      </c>
      <c r="I153" t="s">
        <v>167</v>
      </c>
      <c r="J153" t="s">
        <v>2025</v>
      </c>
      <c r="K153" t="s">
        <v>106</v>
      </c>
      <c r="L153" s="105">
        <f>(C153-VLOOKUP(H153,Riders!$A$2:$D$3499,4,FALSE))/365</f>
        <v>20.290410958904111</v>
      </c>
      <c r="M153" s="105">
        <f>(C153-VLOOKUP(I153,Riders!$A$2:$D$3499,4,FALSE))/365</f>
        <v>21.687671232876713</v>
      </c>
      <c r="N153" s="105">
        <f>(C153-VLOOKUP(J153,Riders!$A$2:$D$3499,4,FALSE))/365</f>
        <v>21.635616438356163</v>
      </c>
      <c r="O153" s="105">
        <f>(C153-VLOOKUP(K153,Riders!$A$2:$D$3499,4,FALSE))/365</f>
        <v>18.857534246575341</v>
      </c>
      <c r="P153">
        <v>2</v>
      </c>
      <c r="Q153" s="40">
        <f t="shared" si="16"/>
        <v>2.9800231481481479E-3</v>
      </c>
      <c r="R153" s="86">
        <f t="shared" si="17"/>
        <v>257.47399999999999</v>
      </c>
      <c r="S153">
        <f t="shared" si="18"/>
        <v>22.719000000000001</v>
      </c>
      <c r="T153">
        <f t="shared" si="19"/>
        <v>69.658999999999992</v>
      </c>
      <c r="U153">
        <f t="shared" si="20"/>
        <v>61.733000000000004</v>
      </c>
      <c r="V153">
        <f t="shared" si="21"/>
        <v>62.736000000000018</v>
      </c>
      <c r="W153">
        <f t="shared" si="22"/>
        <v>63.345999999999975</v>
      </c>
      <c r="X153">
        <v>14.5</v>
      </c>
      <c r="Y153">
        <v>8.2190000000000012</v>
      </c>
      <c r="Z153">
        <v>7.9269999999999996</v>
      </c>
      <c r="AA153">
        <v>7.7819999999999956</v>
      </c>
      <c r="AB153">
        <v>7.8539999999999992</v>
      </c>
      <c r="AC153">
        <v>7.7750000000000057</v>
      </c>
      <c r="AD153">
        <v>7.7379999999999924</v>
      </c>
      <c r="AE153">
        <v>7.8639999999999972</v>
      </c>
      <c r="AF153">
        <v>7.7000000000000171</v>
      </c>
      <c r="AG153">
        <v>7.7209999999999752</v>
      </c>
      <c r="AH153">
        <v>7.8480000000000132</v>
      </c>
      <c r="AI153">
        <v>7.6550000000000153</v>
      </c>
      <c r="AJ153">
        <v>7.6279999999999859</v>
      </c>
      <c r="AK153">
        <v>7.7600000000000051</v>
      </c>
      <c r="AL153">
        <v>7.6159999999999846</v>
      </c>
      <c r="AM153">
        <v>7.8050000000000068</v>
      </c>
      <c r="AN153">
        <v>7.703000000000003</v>
      </c>
      <c r="AO153">
        <v>7.7580000000000098</v>
      </c>
      <c r="AP153">
        <v>7.9159999999999684</v>
      </c>
      <c r="AQ153">
        <v>7.9290000000000296</v>
      </c>
      <c r="AR153">
        <v>7.8589999999999796</v>
      </c>
      <c r="AS153">
        <v>7.8430000000000177</v>
      </c>
      <c r="AT153">
        <v>7.8830000000000098</v>
      </c>
      <c r="AU153">
        <v>7.8449999999999989</v>
      </c>
      <c r="AV153">
        <v>7.896000000000015</v>
      </c>
      <c r="AW153">
        <v>8.1259999999999479</v>
      </c>
      <c r="AX153">
        <v>7.8740000000000236</v>
      </c>
      <c r="AY153">
        <v>7.8089999999999966</v>
      </c>
      <c r="AZ153">
        <v>7.9019999999999584</v>
      </c>
      <c r="BA153">
        <v>7.8760000000000048</v>
      </c>
      <c r="BB153">
        <v>7.8350000000000648</v>
      </c>
      <c r="BC153">
        <v>8.0279999999999632</v>
      </c>
      <c r="BD153" s="83">
        <f t="shared" si="23"/>
        <v>55.927977193813746</v>
      </c>
    </row>
    <row r="154" spans="1:56" ht="15" customHeight="1" thickBot="1" x14ac:dyDescent="0.5">
      <c r="A154" t="s">
        <v>319</v>
      </c>
      <c r="B154">
        <v>2019</v>
      </c>
      <c r="C154" s="9">
        <v>43769</v>
      </c>
      <c r="D154" t="s">
        <v>30</v>
      </c>
      <c r="E154" t="s">
        <v>245</v>
      </c>
      <c r="F154" t="s">
        <v>245</v>
      </c>
      <c r="G154" t="s">
        <v>88</v>
      </c>
      <c r="H154" t="s">
        <v>163</v>
      </c>
      <c r="I154" t="s">
        <v>2029</v>
      </c>
      <c r="J154" t="s">
        <v>274</v>
      </c>
      <c r="K154" t="s">
        <v>2076</v>
      </c>
      <c r="L154" s="105">
        <f>(C154-VLOOKUP(H154,Riders!$A$2:$D$3499,4,FALSE))/365</f>
        <v>20.958904109589042</v>
      </c>
      <c r="M154" s="105">
        <f>(C154-VLOOKUP(I154,Riders!$A$2:$D$3499,4,FALSE))/365</f>
        <v>31.416438356164385</v>
      </c>
      <c r="N154" s="105">
        <f>(C154-VLOOKUP(J154,Riders!$A$2:$D$3499,4,FALSE))/365</f>
        <v>23.30958904109589</v>
      </c>
      <c r="O154" s="105" t="e">
        <f>(C154-VLOOKUP(K154,Riders!$A$2:$D$3499,4,FALSE))/365</f>
        <v>#N/A</v>
      </c>
      <c r="P154">
        <v>3</v>
      </c>
      <c r="Q154" s="40">
        <f t="shared" si="16"/>
        <v>2.9859375000000003E-3</v>
      </c>
      <c r="R154" s="86">
        <f t="shared" si="17"/>
        <v>257.98500000000001</v>
      </c>
      <c r="S154">
        <f t="shared" si="18"/>
        <v>22.645</v>
      </c>
      <c r="T154">
        <f t="shared" si="19"/>
        <v>69.597999999999985</v>
      </c>
      <c r="U154">
        <f t="shared" si="20"/>
        <v>62.318000000000012</v>
      </c>
      <c r="V154">
        <f t="shared" si="21"/>
        <v>63.077000000000027</v>
      </c>
      <c r="W154">
        <f t="shared" si="22"/>
        <v>62.99199999999999</v>
      </c>
      <c r="X154">
        <v>14.282</v>
      </c>
      <c r="Y154">
        <v>8.3629999999999995</v>
      </c>
      <c r="Z154">
        <v>7.911999999999999</v>
      </c>
      <c r="AA154">
        <v>7.8000000000000007</v>
      </c>
      <c r="AB154">
        <v>7.8659999999999997</v>
      </c>
      <c r="AC154">
        <v>7.7830000000000013</v>
      </c>
      <c r="AD154">
        <v>7.777000000000001</v>
      </c>
      <c r="AE154">
        <v>7.8149999999999844</v>
      </c>
      <c r="AF154">
        <v>7.849000000000018</v>
      </c>
      <c r="AG154">
        <v>7.7040000000000077</v>
      </c>
      <c r="AH154">
        <v>7.6650000000000063</v>
      </c>
      <c r="AI154">
        <v>7.7199999999999847</v>
      </c>
      <c r="AJ154">
        <v>7.8570000000000144</v>
      </c>
      <c r="AK154">
        <v>7.820999999999998</v>
      </c>
      <c r="AL154">
        <v>7.8559999999999803</v>
      </c>
      <c r="AM154">
        <v>7.8460000000000036</v>
      </c>
      <c r="AN154">
        <v>7.8230000000000084</v>
      </c>
      <c r="AO154">
        <v>8.0109999999999957</v>
      </c>
      <c r="AP154">
        <v>7.914999999999992</v>
      </c>
      <c r="AQ154">
        <v>7.8660000000000139</v>
      </c>
      <c r="AR154">
        <v>7.9160000000000252</v>
      </c>
      <c r="AS154">
        <v>7.8559999999999661</v>
      </c>
      <c r="AT154">
        <v>7.8120000000000118</v>
      </c>
      <c r="AU154">
        <v>7.8780000000000143</v>
      </c>
      <c r="AV154">
        <v>8.0049999999999955</v>
      </c>
      <c r="AW154">
        <v>7.936000000000007</v>
      </c>
      <c r="AX154">
        <v>7.86099999999999</v>
      </c>
      <c r="AY154">
        <v>8.0459999999999638</v>
      </c>
      <c r="AZ154">
        <v>7.7950000000000443</v>
      </c>
      <c r="BA154">
        <v>7.8229999999999507</v>
      </c>
      <c r="BB154">
        <v>7.7120000000000184</v>
      </c>
      <c r="BC154">
        <v>7.8140000000000214</v>
      </c>
      <c r="BD154" s="83">
        <f t="shared" si="23"/>
        <v>55.817198674341526</v>
      </c>
    </row>
    <row r="155" spans="1:56" ht="15" customHeight="1" thickBot="1" x14ac:dyDescent="0.5">
      <c r="A155" t="s">
        <v>319</v>
      </c>
      <c r="B155">
        <v>2019</v>
      </c>
      <c r="C155" s="9">
        <v>43769</v>
      </c>
      <c r="D155" t="s">
        <v>30</v>
      </c>
      <c r="E155" t="s">
        <v>245</v>
      </c>
      <c r="F155" t="s">
        <v>245</v>
      </c>
      <c r="G155" t="s">
        <v>79</v>
      </c>
      <c r="H155" t="s">
        <v>224</v>
      </c>
      <c r="I155" t="s">
        <v>2077</v>
      </c>
      <c r="J155" t="s">
        <v>2064</v>
      </c>
      <c r="K155" t="s">
        <v>320</v>
      </c>
      <c r="L155" s="105">
        <f>(C155-VLOOKUP(H155,Riders!$A$2:$D$3499,4,FALSE))/365</f>
        <v>27.536986301369861</v>
      </c>
      <c r="M155" s="105">
        <f>(C155-VLOOKUP(I155,Riders!$A$2:$D$3499,4,FALSE))/365</f>
        <v>22.224657534246575</v>
      </c>
      <c r="N155" s="105">
        <f>(C155-VLOOKUP(J155,Riders!$A$2:$D$3499,4,FALSE))/365</f>
        <v>22.605479452054794</v>
      </c>
      <c r="O155" s="105">
        <f>(C155-VLOOKUP(K155,Riders!$A$2:$D$3499,4,FALSE))/365</f>
        <v>22.986301369863014</v>
      </c>
      <c r="P155">
        <v>4</v>
      </c>
      <c r="Q155" s="40">
        <f t="shared" si="16"/>
        <v>3.0162615740740744E-3</v>
      </c>
      <c r="R155" s="86">
        <f t="shared" si="17"/>
        <v>260.60500000000002</v>
      </c>
      <c r="S155">
        <f t="shared" si="18"/>
        <v>22.384</v>
      </c>
      <c r="T155">
        <f t="shared" si="19"/>
        <v>69.600999999999999</v>
      </c>
      <c r="U155">
        <f t="shared" si="20"/>
        <v>63.04000000000002</v>
      </c>
      <c r="V155">
        <f t="shared" si="21"/>
        <v>63.115999999999985</v>
      </c>
      <c r="W155">
        <f t="shared" si="22"/>
        <v>64.848000000000013</v>
      </c>
      <c r="X155">
        <v>14.214</v>
      </c>
      <c r="Y155">
        <v>8.17</v>
      </c>
      <c r="Z155">
        <v>7.8359999999999994</v>
      </c>
      <c r="AA155">
        <v>7.8990000000000009</v>
      </c>
      <c r="AB155">
        <v>8.0189999999999984</v>
      </c>
      <c r="AC155">
        <v>7.892000000000003</v>
      </c>
      <c r="AD155">
        <v>7.7709999999999937</v>
      </c>
      <c r="AE155">
        <v>7.8000000000000043</v>
      </c>
      <c r="AF155">
        <v>7.9740000000000038</v>
      </c>
      <c r="AG155">
        <v>7.8180000000000121</v>
      </c>
      <c r="AH155">
        <v>7.8569999999999993</v>
      </c>
      <c r="AI155">
        <v>7.8729999999999762</v>
      </c>
      <c r="AJ155">
        <v>7.9590000000000174</v>
      </c>
      <c r="AK155">
        <v>7.8739999999999952</v>
      </c>
      <c r="AL155">
        <v>7.8230000000000084</v>
      </c>
      <c r="AM155">
        <v>7.862000000000009</v>
      </c>
      <c r="AN155">
        <v>7.9559999999999604</v>
      </c>
      <c r="AO155">
        <v>7.8689999999999998</v>
      </c>
      <c r="AP155">
        <v>7.9660000000000366</v>
      </c>
      <c r="AQ155">
        <v>7.8050000000000068</v>
      </c>
      <c r="AR155">
        <v>7.7329999999999757</v>
      </c>
      <c r="AS155">
        <v>7.7810000000000059</v>
      </c>
      <c r="AT155">
        <v>7.9759999999999991</v>
      </c>
      <c r="AU155">
        <v>8.0300000000000011</v>
      </c>
      <c r="AV155">
        <v>8.0449999999999875</v>
      </c>
      <c r="AW155">
        <v>8.1399999999999864</v>
      </c>
      <c r="AX155">
        <v>8.2810000000000343</v>
      </c>
      <c r="AY155">
        <v>8.1869999999999834</v>
      </c>
      <c r="AZ155">
        <v>8.1059999999999945</v>
      </c>
      <c r="BA155">
        <v>8.2580000000000098</v>
      </c>
      <c r="BB155">
        <v>7.9299999999999784</v>
      </c>
      <c r="BC155">
        <v>7.9010000000000389</v>
      </c>
      <c r="BD155" s="83">
        <f t="shared" si="23"/>
        <v>55.256038832716179</v>
      </c>
    </row>
    <row r="156" spans="1:56" ht="15" customHeight="1" thickBot="1" x14ac:dyDescent="0.5">
      <c r="A156" t="s">
        <v>319</v>
      </c>
      <c r="B156">
        <v>2019</v>
      </c>
      <c r="C156" s="9">
        <v>43769</v>
      </c>
      <c r="D156" t="s">
        <v>30</v>
      </c>
      <c r="E156" t="s">
        <v>245</v>
      </c>
      <c r="F156" t="s">
        <v>245</v>
      </c>
      <c r="G156" t="s">
        <v>52</v>
      </c>
      <c r="H156" t="s">
        <v>157</v>
      </c>
      <c r="I156" t="s">
        <v>75</v>
      </c>
      <c r="J156" t="s">
        <v>317</v>
      </c>
      <c r="K156" t="s">
        <v>76</v>
      </c>
      <c r="L156" s="105">
        <f>(C156-VLOOKUP(H156,Riders!$A$2:$D$3499,4,FALSE))/365</f>
        <v>20.813698630136987</v>
      </c>
      <c r="M156" s="105">
        <f>(C156-VLOOKUP(I156,Riders!$A$2:$D$3499,4,FALSE))/365</f>
        <v>21.947945205479453</v>
      </c>
      <c r="N156" s="105">
        <f>(C156-VLOOKUP(J156,Riders!$A$2:$D$3499,4,FALSE))/365</f>
        <v>27.073972602739726</v>
      </c>
      <c r="O156" s="105">
        <f>(C156-VLOOKUP(K156,Riders!$A$2:$D$3499,4,FALSE))/365</f>
        <v>20.534246575342465</v>
      </c>
      <c r="P156">
        <v>5</v>
      </c>
      <c r="Q156" s="40">
        <f t="shared" si="16"/>
        <v>3.0357870370370369E-3</v>
      </c>
      <c r="R156" s="86">
        <f t="shared" si="17"/>
        <v>262.29199999999997</v>
      </c>
      <c r="S156">
        <f t="shared" si="18"/>
        <v>23.344999999999999</v>
      </c>
      <c r="T156">
        <f t="shared" si="19"/>
        <v>70.963000000000008</v>
      </c>
      <c r="U156">
        <f t="shared" si="20"/>
        <v>62.372999999999976</v>
      </c>
      <c r="V156">
        <f t="shared" si="21"/>
        <v>64.277999999999992</v>
      </c>
      <c r="W156">
        <f t="shared" si="22"/>
        <v>64.677999999999997</v>
      </c>
      <c r="X156">
        <v>14.637</v>
      </c>
      <c r="Y156">
        <v>8.7079999999999984</v>
      </c>
      <c r="Z156">
        <v>8.0730000000000004</v>
      </c>
      <c r="AA156">
        <v>7.804000000000002</v>
      </c>
      <c r="AB156">
        <v>7.9309999999999974</v>
      </c>
      <c r="AC156">
        <v>7.9450000000000003</v>
      </c>
      <c r="AD156">
        <v>7.9099999999999966</v>
      </c>
      <c r="AE156">
        <v>7.9550000000000134</v>
      </c>
      <c r="AF156">
        <v>7.7760000000000096</v>
      </c>
      <c r="AG156">
        <v>7.7789999999999822</v>
      </c>
      <c r="AH156">
        <v>7.7369999999999948</v>
      </c>
      <c r="AI156">
        <v>7.923000000000016</v>
      </c>
      <c r="AJ156">
        <v>7.7239999999999904</v>
      </c>
      <c r="AK156">
        <v>7.7789999999999822</v>
      </c>
      <c r="AL156">
        <v>7.7930000000000064</v>
      </c>
      <c r="AM156">
        <v>7.8619999999999948</v>
      </c>
      <c r="AN156">
        <v>7.9110000000000014</v>
      </c>
      <c r="AO156">
        <v>8.1480000000000246</v>
      </c>
      <c r="AP156">
        <v>7.8909999999999911</v>
      </c>
      <c r="AQ156">
        <v>7.9450000000000216</v>
      </c>
      <c r="AR156">
        <v>8.1379999999999484</v>
      </c>
      <c r="AS156">
        <v>8.0770000000000266</v>
      </c>
      <c r="AT156">
        <v>8.0289999999999964</v>
      </c>
      <c r="AU156">
        <v>8.1389999999999816</v>
      </c>
      <c r="AV156">
        <v>7.9570000000000221</v>
      </c>
      <c r="AW156">
        <v>7.9699999999999989</v>
      </c>
      <c r="AX156">
        <v>8.039999999999992</v>
      </c>
      <c r="AY156">
        <v>8.2069999999999936</v>
      </c>
      <c r="AZ156">
        <v>8.0229999999999961</v>
      </c>
      <c r="BA156">
        <v>8.0850000000000364</v>
      </c>
      <c r="BB156">
        <v>8.136999999999972</v>
      </c>
      <c r="BC156">
        <v>8.2589999999999861</v>
      </c>
      <c r="BD156" s="83">
        <f t="shared" si="23"/>
        <v>54.900645082579729</v>
      </c>
    </row>
    <row r="157" spans="1:56" ht="15" customHeight="1" thickBot="1" x14ac:dyDescent="0.5">
      <c r="A157" t="s">
        <v>319</v>
      </c>
      <c r="B157">
        <v>2019</v>
      </c>
      <c r="C157" s="9">
        <v>43769</v>
      </c>
      <c r="D157" t="s">
        <v>30</v>
      </c>
      <c r="E157" t="s">
        <v>245</v>
      </c>
      <c r="F157" t="s">
        <v>245</v>
      </c>
      <c r="G157" t="s">
        <v>46</v>
      </c>
      <c r="H157" t="s">
        <v>271</v>
      </c>
      <c r="I157" t="s">
        <v>2054</v>
      </c>
      <c r="J157" t="s">
        <v>107</v>
      </c>
      <c r="K157" t="s">
        <v>193</v>
      </c>
      <c r="L157" s="105">
        <f>(C157-VLOOKUP(H157,Riders!$A$2:$D$3499,4,FALSE))/365</f>
        <v>29.652054794520549</v>
      </c>
      <c r="M157" s="105">
        <f>(C157-VLOOKUP(I157,Riders!$A$2:$D$3499,4,FALSE))/365</f>
        <v>33.586301369863016</v>
      </c>
      <c r="N157" s="105">
        <f>(C157-VLOOKUP(J157,Riders!$A$2:$D$3499,4,FALSE))/365</f>
        <v>19.164383561643834</v>
      </c>
      <c r="O157" s="105">
        <f>(C157-VLOOKUP(K157,Riders!$A$2:$D$3499,4,FALSE))/365</f>
        <v>23.989041095890411</v>
      </c>
      <c r="P157">
        <v>6</v>
      </c>
      <c r="Q157" s="40">
        <f t="shared" si="16"/>
        <v>3.0387268518518519E-3</v>
      </c>
      <c r="R157" s="86">
        <f t="shared" si="17"/>
        <v>262.54599999999999</v>
      </c>
      <c r="S157">
        <f t="shared" si="18"/>
        <v>22.527999999999999</v>
      </c>
      <c r="T157">
        <f t="shared" si="19"/>
        <v>70.11999999999999</v>
      </c>
      <c r="U157">
        <f t="shared" si="20"/>
        <v>63.966999999999999</v>
      </c>
      <c r="V157">
        <f t="shared" si="21"/>
        <v>63.920999999999992</v>
      </c>
      <c r="W157">
        <f t="shared" si="22"/>
        <v>64.538000000000011</v>
      </c>
      <c r="X157">
        <v>14.16</v>
      </c>
      <c r="Y157">
        <v>8.3679999999999986</v>
      </c>
      <c r="Z157">
        <v>7.9370000000000012</v>
      </c>
      <c r="AA157">
        <v>7.950999999999997</v>
      </c>
      <c r="AB157">
        <v>7.8910000000000053</v>
      </c>
      <c r="AC157">
        <v>7.9819999999999993</v>
      </c>
      <c r="AD157">
        <v>7.8560000000000016</v>
      </c>
      <c r="AE157">
        <v>7.9749999999999872</v>
      </c>
      <c r="AF157">
        <v>7.724000000000018</v>
      </c>
      <c r="AG157">
        <v>7.7069999999999936</v>
      </c>
      <c r="AH157">
        <v>7.953000000000003</v>
      </c>
      <c r="AI157">
        <v>8.1029999999999944</v>
      </c>
      <c r="AJ157">
        <v>8.1059999999999803</v>
      </c>
      <c r="AK157">
        <v>8.1190000000000282</v>
      </c>
      <c r="AL157">
        <v>8.2009999999999934</v>
      </c>
      <c r="AM157">
        <v>8.0539999999999878</v>
      </c>
      <c r="AN157">
        <v>7.988000000000028</v>
      </c>
      <c r="AO157">
        <v>8.1399999999999864</v>
      </c>
      <c r="AP157">
        <v>7.8190000000000168</v>
      </c>
      <c r="AQ157">
        <v>7.775999999999982</v>
      </c>
      <c r="AR157">
        <v>7.8330000000000268</v>
      </c>
      <c r="AS157">
        <v>8.0819999999999652</v>
      </c>
      <c r="AT157">
        <v>8.0390000000000157</v>
      </c>
      <c r="AU157">
        <v>8.2439999999999714</v>
      </c>
      <c r="AV157">
        <v>8.1450000000000387</v>
      </c>
      <c r="AW157">
        <v>8.1439999999999486</v>
      </c>
      <c r="AX157">
        <v>8.2990000000000066</v>
      </c>
      <c r="AY157">
        <v>7.9770000000000323</v>
      </c>
      <c r="AZ157">
        <v>8.0759999999999934</v>
      </c>
      <c r="BA157">
        <v>8.27800000000002</v>
      </c>
      <c r="BB157">
        <v>7.775999999999982</v>
      </c>
      <c r="BC157">
        <v>7.8429999999999893</v>
      </c>
      <c r="BD157" s="83">
        <f t="shared" si="23"/>
        <v>54.847531480197759</v>
      </c>
    </row>
    <row r="158" spans="1:56" ht="15" customHeight="1" thickBot="1" x14ac:dyDescent="0.5">
      <c r="A158" t="s">
        <v>319</v>
      </c>
      <c r="B158">
        <v>2019</v>
      </c>
      <c r="C158" s="9">
        <v>43769</v>
      </c>
      <c r="D158" t="s">
        <v>30</v>
      </c>
      <c r="E158" t="s">
        <v>245</v>
      </c>
      <c r="F158" t="s">
        <v>245</v>
      </c>
      <c r="G158" t="s">
        <v>64</v>
      </c>
      <c r="H158" t="s">
        <v>63</v>
      </c>
      <c r="I158" t="s">
        <v>136</v>
      </c>
      <c r="J158" t="s">
        <v>2057</v>
      </c>
      <c r="K158" t="s">
        <v>162</v>
      </c>
      <c r="L158" s="105">
        <f>(C158-VLOOKUP(H158,Riders!$A$2:$D$3499,4,FALSE))/365</f>
        <v>18.539726027397261</v>
      </c>
      <c r="M158" s="105">
        <f>(C158-VLOOKUP(I158,Riders!$A$2:$D$3499,4,FALSE))/365</f>
        <v>20.849315068493151</v>
      </c>
      <c r="N158" s="105">
        <f>(C158-VLOOKUP(J158,Riders!$A$2:$D$3499,4,FALSE))/365</f>
        <v>30.010958904109589</v>
      </c>
      <c r="O158" s="105">
        <f>(C158-VLOOKUP(K158,Riders!$A$2:$D$3499,4,FALSE))/365</f>
        <v>25.512328767123286</v>
      </c>
      <c r="P158">
        <v>7</v>
      </c>
      <c r="Q158" s="40">
        <f t="shared" si="16"/>
        <v>3.0716319444444441E-3</v>
      </c>
      <c r="R158" s="86">
        <f t="shared" si="17"/>
        <v>265.38899999999995</v>
      </c>
      <c r="S158">
        <f t="shared" si="18"/>
        <v>23.260999999999999</v>
      </c>
      <c r="T158">
        <f t="shared" si="19"/>
        <v>70.439000000000007</v>
      </c>
      <c r="U158">
        <f t="shared" si="20"/>
        <v>64.278999999999982</v>
      </c>
      <c r="V158">
        <f t="shared" si="21"/>
        <v>65.710000000000036</v>
      </c>
      <c r="W158">
        <f t="shared" si="22"/>
        <v>64.960999999999927</v>
      </c>
      <c r="X158">
        <v>14.797000000000001</v>
      </c>
      <c r="Y158">
        <v>8.4639999999999986</v>
      </c>
      <c r="Z158">
        <v>7.7910000000000004</v>
      </c>
      <c r="AA158">
        <v>7.7619999999999996</v>
      </c>
      <c r="AB158">
        <v>7.777000000000001</v>
      </c>
      <c r="AC158">
        <v>7.857999999999997</v>
      </c>
      <c r="AD158">
        <v>8.0620000000000047</v>
      </c>
      <c r="AE158">
        <v>7.9280000000000044</v>
      </c>
      <c r="AF158">
        <v>7.8439999999999941</v>
      </c>
      <c r="AG158">
        <v>7.8310000000000031</v>
      </c>
      <c r="AH158">
        <v>7.9140000000000006</v>
      </c>
      <c r="AI158">
        <v>8.1349999999999909</v>
      </c>
      <c r="AJ158">
        <v>8.0770000000000124</v>
      </c>
      <c r="AK158">
        <v>8.1389999999999816</v>
      </c>
      <c r="AL158">
        <v>8.2530000000000001</v>
      </c>
      <c r="AM158">
        <v>8.0859999999999985</v>
      </c>
      <c r="AN158">
        <v>8.2040000000000077</v>
      </c>
      <c r="AO158">
        <v>8.1700000000000159</v>
      </c>
      <c r="AP158">
        <v>8.2209999999999752</v>
      </c>
      <c r="AQ158">
        <v>8.2840000000000202</v>
      </c>
      <c r="AR158">
        <v>8.4350000000000023</v>
      </c>
      <c r="AS158">
        <v>8.2299999999999898</v>
      </c>
      <c r="AT158">
        <v>8.0260000000000105</v>
      </c>
      <c r="AU158">
        <v>8.1400000000000148</v>
      </c>
      <c r="AV158">
        <v>8.1599999999999966</v>
      </c>
      <c r="AW158">
        <v>8.3629999999999995</v>
      </c>
      <c r="AX158">
        <v>8.3170000000000073</v>
      </c>
      <c r="AY158">
        <v>8.2279999999999802</v>
      </c>
      <c r="AZ158">
        <v>8.2819999999999538</v>
      </c>
      <c r="BA158">
        <v>7.9510000000000218</v>
      </c>
      <c r="BB158">
        <v>7.7860000000000014</v>
      </c>
      <c r="BC158">
        <v>7.8739999999999668</v>
      </c>
      <c r="BD158" s="83">
        <f t="shared" si="23"/>
        <v>54.25997309609668</v>
      </c>
    </row>
    <row r="159" spans="1:56" ht="15" customHeight="1" thickBot="1" x14ac:dyDescent="0.5">
      <c r="A159" t="s">
        <v>319</v>
      </c>
      <c r="B159">
        <v>2019</v>
      </c>
      <c r="C159" s="9">
        <v>43769</v>
      </c>
      <c r="D159" t="s">
        <v>30</v>
      </c>
      <c r="E159" t="s">
        <v>245</v>
      </c>
      <c r="F159" t="s">
        <v>245</v>
      </c>
      <c r="G159" t="s">
        <v>58</v>
      </c>
      <c r="H159" t="s">
        <v>158</v>
      </c>
      <c r="I159" t="s">
        <v>2039</v>
      </c>
      <c r="J159" t="s">
        <v>2078</v>
      </c>
      <c r="K159" t="s">
        <v>288</v>
      </c>
      <c r="L159" s="105">
        <f>(C159-VLOOKUP(H159,Riders!$A$2:$D$3499,4,FALSE))/365</f>
        <v>22.830136986301369</v>
      </c>
      <c r="M159" s="105">
        <f>(C159-VLOOKUP(I159,Riders!$A$2:$D$3499,4,FALSE))/365</f>
        <v>22.079452054794519</v>
      </c>
      <c r="N159" s="105">
        <f>(C159-VLOOKUP(J159,Riders!$A$2:$D$3499,4,FALSE))/365</f>
        <v>27.290410958904111</v>
      </c>
      <c r="O159" s="105">
        <f>(C159-VLOOKUP(K159,Riders!$A$2:$D$3499,4,FALSE))/365</f>
        <v>23.457534246575342</v>
      </c>
      <c r="P159">
        <v>8</v>
      </c>
      <c r="Q159" s="40">
        <f t="shared" si="16"/>
        <v>3.0847569444444442E-3</v>
      </c>
      <c r="R159" s="86">
        <f t="shared" si="17"/>
        <v>266.52299999999997</v>
      </c>
      <c r="S159">
        <f t="shared" si="18"/>
        <v>22.908000000000001</v>
      </c>
      <c r="T159">
        <f t="shared" si="19"/>
        <v>70.663000000000011</v>
      </c>
      <c r="U159">
        <f t="shared" si="20"/>
        <v>64.587999999999965</v>
      </c>
      <c r="V159">
        <f t="shared" si="21"/>
        <v>64.963000000000022</v>
      </c>
      <c r="W159">
        <f t="shared" si="22"/>
        <v>66.308999999999969</v>
      </c>
      <c r="X159">
        <v>14.61</v>
      </c>
      <c r="Y159">
        <v>8.2980000000000018</v>
      </c>
      <c r="Z159">
        <v>8.1280000000000001</v>
      </c>
      <c r="AA159">
        <v>7.8909999999999982</v>
      </c>
      <c r="AB159">
        <v>8.0090000000000003</v>
      </c>
      <c r="AC159">
        <v>7.8599999999999994</v>
      </c>
      <c r="AD159">
        <v>7.9819999999999993</v>
      </c>
      <c r="AE159">
        <v>7.8850000000000122</v>
      </c>
      <c r="AF159">
        <v>8.1239999999999952</v>
      </c>
      <c r="AG159">
        <v>8.0879999999999939</v>
      </c>
      <c r="AH159">
        <v>8.2590000000000003</v>
      </c>
      <c r="AI159">
        <v>8.1299999999999955</v>
      </c>
      <c r="AJ159">
        <v>8.1269999999999953</v>
      </c>
      <c r="AK159">
        <v>7.8710000000000093</v>
      </c>
      <c r="AL159">
        <v>8.0339999999999918</v>
      </c>
      <c r="AM159">
        <v>7.9549999999999841</v>
      </c>
      <c r="AN159">
        <v>8.1630000000000109</v>
      </c>
      <c r="AO159">
        <v>8.0900000000000318</v>
      </c>
      <c r="AP159">
        <v>8.3229999999999791</v>
      </c>
      <c r="AQ159">
        <v>8.1809999999999832</v>
      </c>
      <c r="AR159">
        <v>8.2120000000000175</v>
      </c>
      <c r="AS159">
        <v>7.9549999999999841</v>
      </c>
      <c r="AT159">
        <v>8.046999999999997</v>
      </c>
      <c r="AU159">
        <v>7.9920000000000186</v>
      </c>
      <c r="AV159">
        <v>8.2189999999999941</v>
      </c>
      <c r="AW159">
        <v>8.3660000000000139</v>
      </c>
      <c r="AX159">
        <v>8.3659999999999854</v>
      </c>
      <c r="AY159">
        <v>8.5130000000000052</v>
      </c>
      <c r="AZ159">
        <v>8.1949999999999932</v>
      </c>
      <c r="BA159">
        <v>8.3540000000000134</v>
      </c>
      <c r="BB159">
        <v>8.1339999999999861</v>
      </c>
      <c r="BC159">
        <v>8.1619999999999777</v>
      </c>
      <c r="BD159" s="83">
        <f t="shared" si="23"/>
        <v>54.029108182033077</v>
      </c>
    </row>
    <row r="160" spans="1:56" ht="15" customHeight="1" thickBot="1" x14ac:dyDescent="0.5">
      <c r="A160" t="s">
        <v>319</v>
      </c>
      <c r="B160">
        <v>2019</v>
      </c>
      <c r="C160" s="9">
        <v>43769</v>
      </c>
      <c r="D160" t="s">
        <v>30</v>
      </c>
      <c r="E160" t="s">
        <v>245</v>
      </c>
      <c r="F160" t="s">
        <v>245</v>
      </c>
      <c r="G160" t="s">
        <v>282</v>
      </c>
      <c r="H160" t="s">
        <v>299</v>
      </c>
      <c r="I160" t="s">
        <v>2037</v>
      </c>
      <c r="J160" t="s">
        <v>256</v>
      </c>
      <c r="K160" t="s">
        <v>2079</v>
      </c>
      <c r="L160" s="105">
        <f>(C160-VLOOKUP(H160,Riders!$A$2:$D$3499,4,FALSE))/365</f>
        <v>26.232876712328768</v>
      </c>
      <c r="M160" s="105">
        <f>(C160-VLOOKUP(I160,Riders!$A$2:$D$3499,4,FALSE))/365</f>
        <v>18.967123287671232</v>
      </c>
      <c r="N160" s="105">
        <f>(C160-VLOOKUP(J160,Riders!$A$2:$D$3499,4,FALSE))/365</f>
        <v>18.304109589041097</v>
      </c>
      <c r="O160" s="105" t="e">
        <f>(C160-VLOOKUP(K160,Riders!$A$2:$D$3499,4,FALSE))/365</f>
        <v>#N/A</v>
      </c>
      <c r="P160">
        <v>9</v>
      </c>
      <c r="Q160" s="40">
        <f t="shared" si="16"/>
        <v>3.0944097222222219E-3</v>
      </c>
      <c r="R160" s="86">
        <f t="shared" si="17"/>
        <v>267.35699999999997</v>
      </c>
      <c r="S160">
        <f t="shared" si="18"/>
        <v>22.588999999999999</v>
      </c>
      <c r="T160">
        <f t="shared" si="19"/>
        <v>70.308999999999997</v>
      </c>
      <c r="U160">
        <f t="shared" si="20"/>
        <v>64.133999999999986</v>
      </c>
      <c r="V160">
        <f t="shared" si="21"/>
        <v>65.65100000000001</v>
      </c>
      <c r="W160">
        <f t="shared" si="22"/>
        <v>67.262999999999977</v>
      </c>
      <c r="X160">
        <v>14.089</v>
      </c>
      <c r="Y160">
        <v>8.4999999999999982</v>
      </c>
      <c r="Z160">
        <v>8.1680000000000028</v>
      </c>
      <c r="AA160">
        <v>7.9039999999999999</v>
      </c>
      <c r="AB160">
        <v>7.9799999999999969</v>
      </c>
      <c r="AC160">
        <v>7.9050000000000011</v>
      </c>
      <c r="AD160">
        <v>7.9660000000000082</v>
      </c>
      <c r="AE160">
        <v>7.7969999999999899</v>
      </c>
      <c r="AF160">
        <v>7.8919999999999959</v>
      </c>
      <c r="AG160">
        <v>7.9549999999999983</v>
      </c>
      <c r="AH160">
        <v>8.1630000000000109</v>
      </c>
      <c r="AI160">
        <v>7.9209999999999923</v>
      </c>
      <c r="AJ160">
        <v>7.9300000000000068</v>
      </c>
      <c r="AK160">
        <v>8.1539999999999964</v>
      </c>
      <c r="AL160">
        <v>8.0279999999999916</v>
      </c>
      <c r="AM160">
        <v>8.090999999999994</v>
      </c>
      <c r="AN160">
        <v>8.2110000000000127</v>
      </c>
      <c r="AO160">
        <v>8.0519999999999925</v>
      </c>
      <c r="AP160">
        <v>8.0620000000000118</v>
      </c>
      <c r="AQ160">
        <v>8.2820000000000107</v>
      </c>
      <c r="AR160">
        <v>8.2729999999999961</v>
      </c>
      <c r="AS160">
        <v>8.5109999999999957</v>
      </c>
      <c r="AT160">
        <v>8.1240000000000236</v>
      </c>
      <c r="AU160">
        <v>8.1359999999999673</v>
      </c>
      <c r="AV160">
        <v>8.2600000000000193</v>
      </c>
      <c r="AW160">
        <v>8.1009999999999707</v>
      </c>
      <c r="AX160">
        <v>8.3030000000000257</v>
      </c>
      <c r="AY160">
        <v>8.3309999999999889</v>
      </c>
      <c r="AZ160">
        <v>8.4609999999999843</v>
      </c>
      <c r="BA160">
        <v>8.6970000000000596</v>
      </c>
      <c r="BB160">
        <v>8.4609999999999843</v>
      </c>
      <c r="BC160">
        <v>8.6489999999999441</v>
      </c>
      <c r="BD160" s="83">
        <f t="shared" si="23"/>
        <v>53.860568453416228</v>
      </c>
    </row>
    <row r="161" spans="1:56" ht="15" customHeight="1" thickBot="1" x14ac:dyDescent="0.5">
      <c r="A161" t="s">
        <v>319</v>
      </c>
      <c r="B161">
        <v>2019</v>
      </c>
      <c r="C161" s="9">
        <v>43769</v>
      </c>
      <c r="D161" t="s">
        <v>30</v>
      </c>
      <c r="E161" t="s">
        <v>245</v>
      </c>
      <c r="F161" t="s">
        <v>245</v>
      </c>
      <c r="G161" t="s">
        <v>251</v>
      </c>
      <c r="H161" t="s">
        <v>2080</v>
      </c>
      <c r="I161" t="s">
        <v>296</v>
      </c>
      <c r="J161" t="s">
        <v>297</v>
      </c>
      <c r="K161" t="s">
        <v>2081</v>
      </c>
      <c r="L161" s="105" t="e">
        <f>(C161-VLOOKUP(H161,Riders!$A$2:$D$3499,4,FALSE))/365</f>
        <v>#N/A</v>
      </c>
      <c r="M161" s="105">
        <f>(C161-VLOOKUP(I161,Riders!$A$2:$D$3499,4,FALSE))/365</f>
        <v>25.068493150684933</v>
      </c>
      <c r="N161" s="105">
        <f>(C161-VLOOKUP(J161,Riders!$A$2:$D$3499,4,FALSE))/365</f>
        <v>25.254794520547946</v>
      </c>
      <c r="O161" s="105" t="e">
        <f>(C161-VLOOKUP(K161,Riders!$A$2:$D$3499,4,FALSE))/365</f>
        <v>#N/A</v>
      </c>
      <c r="P161">
        <v>10</v>
      </c>
      <c r="Q161" s="40">
        <f t="shared" si="16"/>
        <v>3.1181712962962964E-3</v>
      </c>
      <c r="R161" s="86">
        <f t="shared" si="17"/>
        <v>269.41000000000003</v>
      </c>
      <c r="S161">
        <f t="shared" si="18"/>
        <v>22.969000000000001</v>
      </c>
      <c r="T161">
        <f t="shared" si="19"/>
        <v>70.863</v>
      </c>
      <c r="U161">
        <f t="shared" si="20"/>
        <v>65.115999999999985</v>
      </c>
      <c r="V161">
        <f t="shared" si="21"/>
        <v>65.951000000000022</v>
      </c>
      <c r="W161">
        <f t="shared" si="22"/>
        <v>67.480000000000018</v>
      </c>
      <c r="X161">
        <v>14.532</v>
      </c>
      <c r="Y161">
        <v>8.4370000000000012</v>
      </c>
      <c r="Z161">
        <v>8.041999999999998</v>
      </c>
      <c r="AA161">
        <v>7.8619999999999983</v>
      </c>
      <c r="AB161">
        <v>7.9770000000000039</v>
      </c>
      <c r="AC161">
        <v>7.8889999999999958</v>
      </c>
      <c r="AD161">
        <v>8.1090000000000089</v>
      </c>
      <c r="AE161">
        <v>8.0149999999999935</v>
      </c>
      <c r="AF161">
        <v>8.1609999999999872</v>
      </c>
      <c r="AG161">
        <v>8.0870000000000033</v>
      </c>
      <c r="AH161">
        <v>8.1590000000000202</v>
      </c>
      <c r="AI161">
        <v>8.019999999999996</v>
      </c>
      <c r="AJ161">
        <v>8.2009999999999934</v>
      </c>
      <c r="AK161">
        <v>8.1459999999999866</v>
      </c>
      <c r="AL161">
        <v>8.2470000000000283</v>
      </c>
      <c r="AM161">
        <v>8.0949999999999704</v>
      </c>
      <c r="AN161">
        <v>8.2360000000000184</v>
      </c>
      <c r="AO161">
        <v>8.1699999999999591</v>
      </c>
      <c r="AP161">
        <v>8.2540000000000191</v>
      </c>
      <c r="AQ161">
        <v>8.0170000000000243</v>
      </c>
      <c r="AR161">
        <v>8.0039999999999907</v>
      </c>
      <c r="AS161">
        <v>8.3569999999999993</v>
      </c>
      <c r="AT161">
        <v>8.3599999999999852</v>
      </c>
      <c r="AU161">
        <v>8.5530000000000257</v>
      </c>
      <c r="AV161">
        <v>8.3149999999999977</v>
      </c>
      <c r="AW161">
        <v>8.539999999999992</v>
      </c>
      <c r="AX161">
        <v>8.2610000000000241</v>
      </c>
      <c r="AY161">
        <v>8.2679999999999438</v>
      </c>
      <c r="AZ161">
        <v>8.5800000000000125</v>
      </c>
      <c r="BA161">
        <v>8.5380000000000109</v>
      </c>
      <c r="BB161">
        <v>8.6030000000000371</v>
      </c>
      <c r="BC161">
        <v>8.375</v>
      </c>
      <c r="BD161" s="83">
        <f t="shared" si="23"/>
        <v>53.450131769422065</v>
      </c>
    </row>
    <row r="162" spans="1:56" ht="15" customHeight="1" thickBot="1" x14ac:dyDescent="0.5">
      <c r="A162" t="s">
        <v>319</v>
      </c>
      <c r="B162">
        <v>2019</v>
      </c>
      <c r="C162" s="9">
        <v>43769</v>
      </c>
      <c r="D162" t="s">
        <v>30</v>
      </c>
      <c r="E162" t="s">
        <v>245</v>
      </c>
      <c r="F162" t="s">
        <v>245</v>
      </c>
      <c r="G162" t="s">
        <v>143</v>
      </c>
      <c r="H162" t="s">
        <v>248</v>
      </c>
      <c r="I162" t="s">
        <v>2082</v>
      </c>
      <c r="J162" t="s">
        <v>310</v>
      </c>
      <c r="K162" t="s">
        <v>291</v>
      </c>
      <c r="L162" s="105">
        <f>(C162-VLOOKUP(H162,Riders!$A$2:$D$3499,4,FALSE))/365</f>
        <v>21.849315068493151</v>
      </c>
      <c r="M162" s="105">
        <f>(C162-VLOOKUP(I162,Riders!$A$2:$D$3499,4,FALSE))/365</f>
        <v>21.780821917808218</v>
      </c>
      <c r="N162" s="105">
        <f>(C162-VLOOKUP(J162,Riders!$A$2:$D$3499,4,FALSE))/365</f>
        <v>22.150684931506849</v>
      </c>
      <c r="O162" s="105">
        <f>(C162-VLOOKUP(K162,Riders!$A$2:$D$3499,4,FALSE))/365</f>
        <v>27.767123287671232</v>
      </c>
      <c r="P162">
        <v>11</v>
      </c>
      <c r="Q162" s="40">
        <f t="shared" si="16"/>
        <v>3.1846412037037034E-3</v>
      </c>
      <c r="R162" s="86">
        <f t="shared" si="17"/>
        <v>275.15299999999996</v>
      </c>
      <c r="S162">
        <f t="shared" si="18"/>
        <v>22.965</v>
      </c>
      <c r="T162">
        <f t="shared" si="19"/>
        <v>72.106999999999999</v>
      </c>
      <c r="U162">
        <f t="shared" si="20"/>
        <v>66.572000000000003</v>
      </c>
      <c r="V162">
        <f t="shared" si="21"/>
        <v>67.941000000000003</v>
      </c>
      <c r="W162">
        <f t="shared" si="22"/>
        <v>68.532999999999959</v>
      </c>
      <c r="X162">
        <v>14.382</v>
      </c>
      <c r="Y162">
        <v>8.5830000000000002</v>
      </c>
      <c r="Z162">
        <v>8.2970000000000006</v>
      </c>
      <c r="AA162">
        <v>8.1030000000000015</v>
      </c>
      <c r="AB162">
        <v>8.1569999999999965</v>
      </c>
      <c r="AC162">
        <v>8.0609999999999999</v>
      </c>
      <c r="AD162">
        <v>8.2639999999999958</v>
      </c>
      <c r="AE162">
        <v>8.2600000000000051</v>
      </c>
      <c r="AF162">
        <v>8.5240000000000009</v>
      </c>
      <c r="AG162">
        <v>8.3340000000000032</v>
      </c>
      <c r="AH162">
        <v>8.3699999999999903</v>
      </c>
      <c r="AI162">
        <v>8.1119999999999948</v>
      </c>
      <c r="AJ162">
        <v>8.1890000000000072</v>
      </c>
      <c r="AK162">
        <v>8.1430000000000149</v>
      </c>
      <c r="AL162">
        <v>8.3649999999999949</v>
      </c>
      <c r="AM162">
        <v>8.5349999999999966</v>
      </c>
      <c r="AN162">
        <v>8.438999999999993</v>
      </c>
      <c r="AO162">
        <v>8.6169999999999902</v>
      </c>
      <c r="AP162">
        <v>8.4139999999999873</v>
      </c>
      <c r="AQ162">
        <v>8.4919999999999902</v>
      </c>
      <c r="AR162">
        <v>8.3460000000000321</v>
      </c>
      <c r="AS162">
        <v>8.554000000000002</v>
      </c>
      <c r="AT162">
        <v>8.3829999999999814</v>
      </c>
      <c r="AU162">
        <v>8.6960000000000264</v>
      </c>
      <c r="AV162">
        <v>8.7070000000000221</v>
      </c>
      <c r="AW162">
        <v>8.5459999999999638</v>
      </c>
      <c r="AX162">
        <v>8.5870000000000175</v>
      </c>
      <c r="AY162">
        <v>8.4730000000000132</v>
      </c>
      <c r="AZ162">
        <v>8.6709999999999638</v>
      </c>
      <c r="BA162">
        <v>8.6790000000000305</v>
      </c>
      <c r="BB162">
        <v>8.3969999999999345</v>
      </c>
      <c r="BC162">
        <v>8.4730000000000132</v>
      </c>
      <c r="BD162" s="83">
        <f t="shared" si="23"/>
        <v>52.334519340148944</v>
      </c>
    </row>
    <row r="163" spans="1:56" ht="15" customHeight="1" thickBot="1" x14ac:dyDescent="0.5">
      <c r="A163" t="s">
        <v>319</v>
      </c>
      <c r="B163">
        <v>2019</v>
      </c>
      <c r="C163" s="9">
        <v>43770</v>
      </c>
      <c r="D163" t="s">
        <v>30</v>
      </c>
      <c r="E163" t="s">
        <v>1943</v>
      </c>
      <c r="F163">
        <v>1</v>
      </c>
      <c r="G163" t="s">
        <v>46</v>
      </c>
      <c r="H163" t="s">
        <v>271</v>
      </c>
      <c r="I163" t="s">
        <v>2054</v>
      </c>
      <c r="J163" t="s">
        <v>107</v>
      </c>
      <c r="K163" t="s">
        <v>193</v>
      </c>
      <c r="L163" s="105">
        <f>(C163-VLOOKUP(H163,Riders!$A$2:$D$3499,4,FALSE))/365</f>
        <v>29.654794520547945</v>
      </c>
      <c r="M163" s="105">
        <f>(C163-VLOOKUP(I163,Riders!$A$2:$D$3499,4,FALSE))/365</f>
        <v>33.589041095890408</v>
      </c>
      <c r="N163" s="105">
        <f>(C163-VLOOKUP(J163,Riders!$A$2:$D$3499,4,FALSE))/365</f>
        <v>19.167123287671235</v>
      </c>
      <c r="O163" s="105">
        <f>(C163-VLOOKUP(K163,Riders!$A$2:$D$3499,4,FALSE))/365</f>
        <v>23.991780821917807</v>
      </c>
      <c r="P163">
        <v>1</v>
      </c>
      <c r="Q163" s="40">
        <f t="shared" si="16"/>
        <v>3.0219560185185189E-3</v>
      </c>
      <c r="R163" s="86">
        <f t="shared" si="17"/>
        <v>261.09700000000004</v>
      </c>
      <c r="S163">
        <f t="shared" si="18"/>
        <v>22.306999999999999</v>
      </c>
      <c r="T163">
        <f t="shared" si="19"/>
        <v>69.277000000000001</v>
      </c>
      <c r="U163">
        <f t="shared" si="20"/>
        <v>62.849000000000004</v>
      </c>
      <c r="V163">
        <f t="shared" si="21"/>
        <v>64.563999999999993</v>
      </c>
      <c r="W163">
        <f t="shared" si="22"/>
        <v>64.407000000000039</v>
      </c>
      <c r="X163">
        <v>14.161</v>
      </c>
      <c r="Y163">
        <v>8.145999999999999</v>
      </c>
      <c r="Z163">
        <v>7.745000000000001</v>
      </c>
      <c r="AA163">
        <v>7.6920000000000002</v>
      </c>
      <c r="AB163">
        <v>7.8119999999999976</v>
      </c>
      <c r="AC163">
        <v>7.8520000000000039</v>
      </c>
      <c r="AD163">
        <v>7.8470000000000013</v>
      </c>
      <c r="AE163">
        <v>8.0219999999999985</v>
      </c>
      <c r="AF163">
        <v>7.8379999999999939</v>
      </c>
      <c r="AG163">
        <v>7.8810000000000144</v>
      </c>
      <c r="AH163">
        <v>7.9769999999999754</v>
      </c>
      <c r="AI163">
        <v>7.7630000000000194</v>
      </c>
      <c r="AJ163">
        <v>7.6669999999999732</v>
      </c>
      <c r="AK163">
        <v>7.7340000000000089</v>
      </c>
      <c r="AL163">
        <v>7.9420000000000073</v>
      </c>
      <c r="AM163">
        <v>8.0470000000000113</v>
      </c>
      <c r="AN163">
        <v>8.2389999999999759</v>
      </c>
      <c r="AO163">
        <v>8.0570000000000164</v>
      </c>
      <c r="AP163">
        <v>7.9759999999999991</v>
      </c>
      <c r="AQ163">
        <v>8.1470000000000198</v>
      </c>
      <c r="AR163">
        <v>7.9509999999999934</v>
      </c>
      <c r="AS163">
        <v>8.0380000000000109</v>
      </c>
      <c r="AT163">
        <v>8.2039999999999793</v>
      </c>
      <c r="AU163">
        <v>7.9519999999999982</v>
      </c>
      <c r="AV163">
        <v>7.8410000000000366</v>
      </c>
      <c r="AW163">
        <v>7.900999999999982</v>
      </c>
      <c r="AX163">
        <v>8.0879999999999939</v>
      </c>
      <c r="AY163">
        <v>8.0809999999999889</v>
      </c>
      <c r="AZ163">
        <v>8.2350000000000136</v>
      </c>
      <c r="BA163">
        <v>8.1609999999999729</v>
      </c>
      <c r="BB163">
        <v>8.1140000000000327</v>
      </c>
      <c r="BC163">
        <v>7.9860000000000184</v>
      </c>
      <c r="BD163" s="83">
        <f t="shared" si="23"/>
        <v>55.151916720605747</v>
      </c>
    </row>
    <row r="164" spans="1:56" ht="15" customHeight="1" thickBot="1" x14ac:dyDescent="0.5">
      <c r="A164" t="s">
        <v>319</v>
      </c>
      <c r="B164">
        <v>2019</v>
      </c>
      <c r="C164" s="9">
        <v>43770</v>
      </c>
      <c r="D164" t="s">
        <v>30</v>
      </c>
      <c r="E164" t="s">
        <v>1943</v>
      </c>
      <c r="F164">
        <v>1</v>
      </c>
      <c r="G164" t="s">
        <v>64</v>
      </c>
      <c r="H164" t="s">
        <v>63</v>
      </c>
      <c r="I164" t="s">
        <v>136</v>
      </c>
      <c r="J164" t="s">
        <v>2057</v>
      </c>
      <c r="K164" t="s">
        <v>162</v>
      </c>
      <c r="L164" s="105">
        <f>(C164-VLOOKUP(H164,Riders!$A$2:$D$3499,4,FALSE))/365</f>
        <v>18.542465753424658</v>
      </c>
      <c r="M164" s="105">
        <f>(C164-VLOOKUP(I164,Riders!$A$2:$D$3499,4,FALSE))/365</f>
        <v>20.852054794520548</v>
      </c>
      <c r="N164" s="105">
        <f>(C164-VLOOKUP(J164,Riders!$A$2:$D$3499,4,FALSE))/365</f>
        <v>30.013698630136986</v>
      </c>
      <c r="O164" s="105">
        <f>(C164-VLOOKUP(K164,Riders!$A$2:$D$3499,4,FALSE))/365</f>
        <v>25.515068493150686</v>
      </c>
      <c r="P164">
        <v>2</v>
      </c>
      <c r="Q164" s="40">
        <f t="shared" si="16"/>
        <v>3.0734143518518515E-3</v>
      </c>
      <c r="R164" s="86">
        <f t="shared" si="17"/>
        <v>265.54299999999995</v>
      </c>
      <c r="S164">
        <f t="shared" si="18"/>
        <v>23.116</v>
      </c>
      <c r="T164">
        <f t="shared" si="19"/>
        <v>70.087000000000003</v>
      </c>
      <c r="U164">
        <f t="shared" si="20"/>
        <v>63.820999999999984</v>
      </c>
      <c r="V164">
        <f t="shared" si="21"/>
        <v>65.642000000000024</v>
      </c>
      <c r="W164">
        <f t="shared" si="22"/>
        <v>65.992999999999938</v>
      </c>
      <c r="X164">
        <v>14.792</v>
      </c>
      <c r="Y164">
        <v>8.3239999999999998</v>
      </c>
      <c r="Z164">
        <v>7.8129999999999988</v>
      </c>
      <c r="AA164">
        <v>7.7630000000000017</v>
      </c>
      <c r="AB164">
        <v>7.7469999999999999</v>
      </c>
      <c r="AC164">
        <v>7.8350000000000009</v>
      </c>
      <c r="AD164">
        <v>8.0410000000000039</v>
      </c>
      <c r="AE164">
        <v>7.7719999999999976</v>
      </c>
      <c r="AF164">
        <v>7.7639999999999958</v>
      </c>
      <c r="AG164">
        <v>7.7830000000000013</v>
      </c>
      <c r="AH164">
        <v>7.8970000000000056</v>
      </c>
      <c r="AI164">
        <v>8.0439999999999827</v>
      </c>
      <c r="AJ164">
        <v>7.9640000000000128</v>
      </c>
      <c r="AK164">
        <v>7.9980000000000047</v>
      </c>
      <c r="AL164">
        <v>8.3119999999999834</v>
      </c>
      <c r="AM164">
        <v>8.0589999999999975</v>
      </c>
      <c r="AN164">
        <v>8.2399999999999807</v>
      </c>
      <c r="AO164">
        <v>8.2650000000000432</v>
      </c>
      <c r="AP164">
        <v>8.4949999999999761</v>
      </c>
      <c r="AQ164">
        <v>8.1470000000000198</v>
      </c>
      <c r="AR164">
        <v>8.0840000000000032</v>
      </c>
      <c r="AS164">
        <v>8.0529999999999973</v>
      </c>
      <c r="AT164">
        <v>8.1250000000000284</v>
      </c>
      <c r="AU164">
        <v>8.2329999999999757</v>
      </c>
      <c r="AV164">
        <v>8.0220000000000198</v>
      </c>
      <c r="AW164">
        <v>8.0029999999999575</v>
      </c>
      <c r="AX164">
        <v>8.2810000000000059</v>
      </c>
      <c r="AY164">
        <v>8.1520000000000152</v>
      </c>
      <c r="AZ164">
        <v>8.2789999999999679</v>
      </c>
      <c r="BA164">
        <v>8.4490000000000123</v>
      </c>
      <c r="BB164">
        <v>8.5960000000000036</v>
      </c>
      <c r="BC164">
        <v>8.2109999999999559</v>
      </c>
      <c r="BD164" s="83">
        <f t="shared" si="23"/>
        <v>54.228505364479588</v>
      </c>
    </row>
    <row r="165" spans="1:56" ht="15" customHeight="1" thickBot="1" x14ac:dyDescent="0.5">
      <c r="A165" t="s">
        <v>319</v>
      </c>
      <c r="B165">
        <v>2019</v>
      </c>
      <c r="C165" s="9">
        <v>43770</v>
      </c>
      <c r="D165" t="s">
        <v>30</v>
      </c>
      <c r="E165" t="s">
        <v>1943</v>
      </c>
      <c r="F165">
        <v>2</v>
      </c>
      <c r="G165" t="s">
        <v>52</v>
      </c>
      <c r="H165" t="s">
        <v>157</v>
      </c>
      <c r="I165" t="s">
        <v>75</v>
      </c>
      <c r="J165" t="s">
        <v>317</v>
      </c>
      <c r="K165" t="s">
        <v>76</v>
      </c>
      <c r="L165" s="105">
        <f>(C165-VLOOKUP(H165,Riders!$A$2:$D$3499,4,FALSE))/365</f>
        <v>20.816438356164383</v>
      </c>
      <c r="M165" s="105">
        <f>(C165-VLOOKUP(I165,Riders!$A$2:$D$3499,4,FALSE))/365</f>
        <v>21.950684931506849</v>
      </c>
      <c r="N165" s="105">
        <f>(C165-VLOOKUP(J165,Riders!$A$2:$D$3499,4,FALSE))/365</f>
        <v>27.076712328767123</v>
      </c>
      <c r="O165" s="105">
        <f>(C165-VLOOKUP(K165,Riders!$A$2:$D$3499,4,FALSE))/365</f>
        <v>20.536986301369861</v>
      </c>
      <c r="P165">
        <v>1</v>
      </c>
      <c r="Q165" s="40">
        <f t="shared" si="16"/>
        <v>2.978842592592592E-3</v>
      </c>
      <c r="R165" s="86">
        <f t="shared" si="17"/>
        <v>257.37199999999996</v>
      </c>
      <c r="S165">
        <f t="shared" si="18"/>
        <v>22.254999999999999</v>
      </c>
      <c r="T165">
        <f t="shared" si="19"/>
        <v>69.36999999999999</v>
      </c>
      <c r="U165">
        <f t="shared" si="20"/>
        <v>62.166000000000011</v>
      </c>
      <c r="V165">
        <f t="shared" si="21"/>
        <v>62.868000000000023</v>
      </c>
      <c r="W165">
        <f t="shared" si="22"/>
        <v>62.967999999999932</v>
      </c>
      <c r="X165">
        <v>13.964</v>
      </c>
      <c r="Y165">
        <v>8.2909999999999986</v>
      </c>
      <c r="Z165">
        <v>7.8000000000000007</v>
      </c>
      <c r="AA165">
        <v>7.6839999999999966</v>
      </c>
      <c r="AB165">
        <v>7.8830000000000027</v>
      </c>
      <c r="AC165">
        <v>7.8810000000000002</v>
      </c>
      <c r="AD165">
        <v>7.8709999999999951</v>
      </c>
      <c r="AE165">
        <v>7.9959999999999951</v>
      </c>
      <c r="AF165">
        <v>7.7720000000000198</v>
      </c>
      <c r="AG165">
        <v>7.7920000000000016</v>
      </c>
      <c r="AH165">
        <v>7.7969999999999828</v>
      </c>
      <c r="AI165">
        <v>7.910000000000025</v>
      </c>
      <c r="AJ165">
        <v>7.6799999999999926</v>
      </c>
      <c r="AK165">
        <v>7.7099999999999937</v>
      </c>
      <c r="AL165">
        <v>7.7230000000000132</v>
      </c>
      <c r="AM165">
        <v>7.7819999999999823</v>
      </c>
      <c r="AN165">
        <v>7.8009999999999877</v>
      </c>
      <c r="AO165">
        <v>7.9710000000000036</v>
      </c>
      <c r="AP165">
        <v>7.7180000000000177</v>
      </c>
      <c r="AQ165">
        <v>7.7510000000000048</v>
      </c>
      <c r="AR165">
        <v>7.9129999999999816</v>
      </c>
      <c r="AS165">
        <v>7.9320000000000164</v>
      </c>
      <c r="AT165">
        <v>7.879999999999967</v>
      </c>
      <c r="AU165">
        <v>7.9020000000000437</v>
      </c>
      <c r="AV165">
        <v>7.8339999999999748</v>
      </c>
      <c r="AW165">
        <v>7.9279999999999973</v>
      </c>
      <c r="AX165">
        <v>7.6520000000000152</v>
      </c>
      <c r="AY165">
        <v>7.6889999999999654</v>
      </c>
      <c r="AZ165">
        <v>7.8550000000000182</v>
      </c>
      <c r="BA165">
        <v>7.9989999999999668</v>
      </c>
      <c r="BB165">
        <v>7.8869999999999996</v>
      </c>
      <c r="BC165">
        <v>8.1239999999999952</v>
      </c>
      <c r="BD165" s="83">
        <f t="shared" si="23"/>
        <v>55.950142206611453</v>
      </c>
    </row>
    <row r="166" spans="1:56" ht="15" customHeight="1" thickBot="1" x14ac:dyDescent="0.5">
      <c r="A166" t="s">
        <v>319</v>
      </c>
      <c r="B166">
        <v>2019</v>
      </c>
      <c r="C166" s="9">
        <v>43770</v>
      </c>
      <c r="D166" t="s">
        <v>30</v>
      </c>
      <c r="E166" t="s">
        <v>1943</v>
      </c>
      <c r="F166">
        <v>2</v>
      </c>
      <c r="G166" t="s">
        <v>58</v>
      </c>
      <c r="H166" t="s">
        <v>158</v>
      </c>
      <c r="I166" t="s">
        <v>2039</v>
      </c>
      <c r="J166" t="s">
        <v>2078</v>
      </c>
      <c r="K166" t="s">
        <v>288</v>
      </c>
      <c r="L166" s="105">
        <f>(C166-VLOOKUP(H166,Riders!$A$2:$D$3499,4,FALSE))/365</f>
        <v>22.832876712328765</v>
      </c>
      <c r="M166" s="105">
        <f>(C166-VLOOKUP(I166,Riders!$A$2:$D$3499,4,FALSE))/365</f>
        <v>22.082191780821919</v>
      </c>
      <c r="N166" s="105">
        <f>(C166-VLOOKUP(J166,Riders!$A$2:$D$3499,4,FALSE))/365</f>
        <v>27.293150684931508</v>
      </c>
      <c r="O166" s="105">
        <f>(C166-VLOOKUP(K166,Riders!$A$2:$D$3499,4,FALSE))/365</f>
        <v>23.460273972602739</v>
      </c>
      <c r="P166">
        <v>2</v>
      </c>
      <c r="Q166" s="40">
        <f t="shared" si="16"/>
        <v>3.0913773148148159E-3</v>
      </c>
      <c r="R166" s="86">
        <f t="shared" si="17"/>
        <v>267.09500000000008</v>
      </c>
      <c r="S166">
        <f t="shared" si="18"/>
        <v>22.986000000000001</v>
      </c>
      <c r="T166">
        <f t="shared" si="19"/>
        <v>70.099000000000004</v>
      </c>
      <c r="U166">
        <f t="shared" si="20"/>
        <v>63.861999999999981</v>
      </c>
      <c r="V166">
        <f t="shared" si="21"/>
        <v>66.288000000000011</v>
      </c>
      <c r="W166">
        <f t="shared" si="22"/>
        <v>66.846000000000089</v>
      </c>
      <c r="X166">
        <v>14.648999999999999</v>
      </c>
      <c r="Y166">
        <v>8.3370000000000015</v>
      </c>
      <c r="Z166">
        <v>8.0969999999999978</v>
      </c>
      <c r="AA166">
        <v>7.804000000000002</v>
      </c>
      <c r="AB166">
        <v>7.8759999999999977</v>
      </c>
      <c r="AC166">
        <v>7.7010000000000014</v>
      </c>
      <c r="AD166">
        <v>7.8370000000000184</v>
      </c>
      <c r="AE166">
        <v>7.7979999999999876</v>
      </c>
      <c r="AF166">
        <v>8.0569999999999879</v>
      </c>
      <c r="AG166">
        <v>7.9110000000000156</v>
      </c>
      <c r="AH166">
        <v>8.0790000000000077</v>
      </c>
      <c r="AI166">
        <v>7.9369999999999692</v>
      </c>
      <c r="AJ166">
        <v>8.0380000000000109</v>
      </c>
      <c r="AK166">
        <v>7.8380000000000223</v>
      </c>
      <c r="AL166">
        <v>8.0500000000000114</v>
      </c>
      <c r="AM166">
        <v>7.9519999999999564</v>
      </c>
      <c r="AN166">
        <v>8.2500000000000284</v>
      </c>
      <c r="AO166">
        <v>8.1169999999999618</v>
      </c>
      <c r="AP166">
        <v>8.3060000000000116</v>
      </c>
      <c r="AQ166">
        <v>8.3810000000000286</v>
      </c>
      <c r="AR166">
        <v>8.5019999999999811</v>
      </c>
      <c r="AS166">
        <v>8.1400000000000148</v>
      </c>
      <c r="AT166">
        <v>8.40300000000002</v>
      </c>
      <c r="AU166">
        <v>8.1889999999999645</v>
      </c>
      <c r="AV166">
        <v>8.4050000000000011</v>
      </c>
      <c r="AW166">
        <v>8.4699999999999989</v>
      </c>
      <c r="AX166">
        <v>8.2810000000000343</v>
      </c>
      <c r="AY166">
        <v>8.4539999999999509</v>
      </c>
      <c r="AZ166">
        <v>8.0480000000000018</v>
      </c>
      <c r="BA166">
        <v>8.0250000000000341</v>
      </c>
      <c r="BB166">
        <v>7.9429999999999836</v>
      </c>
      <c r="BC166">
        <v>9.2200000000000841</v>
      </c>
      <c r="BD166" s="83">
        <f t="shared" si="23"/>
        <v>53.9134015986821</v>
      </c>
    </row>
    <row r="167" spans="1:56" ht="15" customHeight="1" thickBot="1" x14ac:dyDescent="0.5">
      <c r="A167" t="s">
        <v>319</v>
      </c>
      <c r="B167">
        <v>2019</v>
      </c>
      <c r="C167" s="9">
        <v>43770</v>
      </c>
      <c r="D167" t="s">
        <v>30</v>
      </c>
      <c r="E167" t="s">
        <v>1943</v>
      </c>
      <c r="F167">
        <v>3</v>
      </c>
      <c r="G167" t="s">
        <v>88</v>
      </c>
      <c r="H167" t="s">
        <v>163</v>
      </c>
      <c r="I167" t="s">
        <v>2029</v>
      </c>
      <c r="J167" t="s">
        <v>274</v>
      </c>
      <c r="K167" t="s">
        <v>2076</v>
      </c>
      <c r="L167" s="105">
        <f>(C167-VLOOKUP(H167,Riders!$A$2:$D$3499,4,FALSE))/365</f>
        <v>20.961643835616439</v>
      </c>
      <c r="M167" s="105">
        <f>(C167-VLOOKUP(I167,Riders!$A$2:$D$3499,4,FALSE))/365</f>
        <v>31.419178082191781</v>
      </c>
      <c r="N167" s="105">
        <f>(C167-VLOOKUP(J167,Riders!$A$2:$D$3499,4,FALSE))/365</f>
        <v>23.312328767123287</v>
      </c>
      <c r="O167" s="105" t="e">
        <f>(C167-VLOOKUP(K167,Riders!$A$2:$D$3499,4,FALSE))/365</f>
        <v>#N/A</v>
      </c>
      <c r="P167">
        <v>1</v>
      </c>
      <c r="Q167" s="40">
        <f t="shared" si="16"/>
        <v>2.9561574074074073E-3</v>
      </c>
      <c r="R167" s="86">
        <f t="shared" si="17"/>
        <v>255.41200000000001</v>
      </c>
      <c r="S167">
        <f t="shared" si="18"/>
        <v>22.635000000000002</v>
      </c>
      <c r="T167">
        <f t="shared" si="19"/>
        <v>69.009</v>
      </c>
      <c r="U167">
        <f t="shared" si="20"/>
        <v>61.637000000000015</v>
      </c>
      <c r="V167">
        <f t="shared" si="21"/>
        <v>61.860000000000014</v>
      </c>
      <c r="W167">
        <f t="shared" si="22"/>
        <v>62.905999999999977</v>
      </c>
      <c r="X167">
        <v>14.208</v>
      </c>
      <c r="Y167">
        <v>8.4270000000000014</v>
      </c>
      <c r="Z167">
        <v>7.9279999999999973</v>
      </c>
      <c r="AA167">
        <v>7.7489999999999988</v>
      </c>
      <c r="AB167">
        <v>7.7920000000000016</v>
      </c>
      <c r="AC167">
        <v>7.6630000000000038</v>
      </c>
      <c r="AD167">
        <v>7.6419999999999959</v>
      </c>
      <c r="AE167">
        <v>7.6000000000000014</v>
      </c>
      <c r="AF167">
        <v>7.7720000000000056</v>
      </c>
      <c r="AG167">
        <v>7.688999999999993</v>
      </c>
      <c r="AH167">
        <v>7.7319999999999993</v>
      </c>
      <c r="AI167">
        <v>7.7110000000000127</v>
      </c>
      <c r="AJ167">
        <v>7.8589999999999947</v>
      </c>
      <c r="AK167">
        <v>7.6629999999999967</v>
      </c>
      <c r="AL167">
        <v>7.6459999999999866</v>
      </c>
      <c r="AM167">
        <v>7.5650000000000261</v>
      </c>
      <c r="AN167">
        <v>7.643999999999977</v>
      </c>
      <c r="AO167">
        <v>7.7740000000000009</v>
      </c>
      <c r="AP167">
        <v>7.7369999999999948</v>
      </c>
      <c r="AQ167">
        <v>7.7380000000000004</v>
      </c>
      <c r="AR167">
        <v>7.9200000000000159</v>
      </c>
      <c r="AS167">
        <v>7.7090000000000032</v>
      </c>
      <c r="AT167">
        <v>7.7169999999999854</v>
      </c>
      <c r="AU167">
        <v>7.6210000000000377</v>
      </c>
      <c r="AV167">
        <v>7.8479999999999848</v>
      </c>
      <c r="AW167">
        <v>7.8240000000000123</v>
      </c>
      <c r="AX167">
        <v>8.0099999999999625</v>
      </c>
      <c r="AY167">
        <v>7.7449999999999761</v>
      </c>
      <c r="AZ167">
        <v>7.80600000000004</v>
      </c>
      <c r="BA167">
        <v>7.8489999999999904</v>
      </c>
      <c r="BB167">
        <v>8.0829999999999984</v>
      </c>
      <c r="BC167">
        <v>7.7410000000000139</v>
      </c>
      <c r="BD167" s="83">
        <f t="shared" si="23"/>
        <v>56.379496656382628</v>
      </c>
    </row>
    <row r="168" spans="1:56" ht="15" customHeight="1" thickBot="1" x14ac:dyDescent="0.5">
      <c r="A168" t="s">
        <v>319</v>
      </c>
      <c r="B168">
        <v>2019</v>
      </c>
      <c r="C168" s="9">
        <v>43770</v>
      </c>
      <c r="D168" t="s">
        <v>30</v>
      </c>
      <c r="E168" t="s">
        <v>1943</v>
      </c>
      <c r="F168">
        <v>3</v>
      </c>
      <c r="G168" t="s">
        <v>61</v>
      </c>
      <c r="H168" t="s">
        <v>230</v>
      </c>
      <c r="I168" t="s">
        <v>167</v>
      </c>
      <c r="J168" t="s">
        <v>2025</v>
      </c>
      <c r="K168" t="s">
        <v>106</v>
      </c>
      <c r="L168" s="105">
        <f>(C168-VLOOKUP(H168,Riders!$A$2:$D$3499,4,FALSE))/365</f>
        <v>20.293150684931508</v>
      </c>
      <c r="M168" s="105">
        <f>(C168-VLOOKUP(I168,Riders!$A$2:$D$3499,4,FALSE))/365</f>
        <v>21.69041095890411</v>
      </c>
      <c r="N168" s="105">
        <f>(C168-VLOOKUP(J168,Riders!$A$2:$D$3499,4,FALSE))/365</f>
        <v>21.638356164383563</v>
      </c>
      <c r="O168" s="105">
        <f>(C168-VLOOKUP(K168,Riders!$A$2:$D$3499,4,FALSE))/365</f>
        <v>18.860273972602741</v>
      </c>
      <c r="P168">
        <v>2</v>
      </c>
      <c r="Q168" s="40">
        <f t="shared" si="16"/>
        <v>2.9783333333333328E-3</v>
      </c>
      <c r="R168" s="86">
        <f t="shared" si="17"/>
        <v>257.32799999999997</v>
      </c>
      <c r="S168">
        <f t="shared" si="18"/>
        <v>22.581</v>
      </c>
      <c r="T168">
        <f t="shared" si="19"/>
        <v>69.207999999999998</v>
      </c>
      <c r="U168">
        <f t="shared" si="20"/>
        <v>61.661999999999978</v>
      </c>
      <c r="V168">
        <f t="shared" si="21"/>
        <v>62.694000000000017</v>
      </c>
      <c r="W168">
        <f t="shared" si="22"/>
        <v>63.763999999999982</v>
      </c>
      <c r="X168">
        <v>14.394</v>
      </c>
      <c r="Y168">
        <v>8.1869999999999994</v>
      </c>
      <c r="Z168">
        <v>7.8249999999999993</v>
      </c>
      <c r="AA168">
        <v>7.7060000000000031</v>
      </c>
      <c r="AB168">
        <v>7.7899999999999991</v>
      </c>
      <c r="AC168">
        <v>7.7160000000000011</v>
      </c>
      <c r="AD168">
        <v>7.7339999999999947</v>
      </c>
      <c r="AE168">
        <v>7.8560000000000016</v>
      </c>
      <c r="AF168">
        <v>7.6539999999999964</v>
      </c>
      <c r="AG168">
        <v>7.6869999999999976</v>
      </c>
      <c r="AH168">
        <v>7.8169999999999931</v>
      </c>
      <c r="AI168">
        <v>7.6710000000000056</v>
      </c>
      <c r="AJ168">
        <v>7.6710000000000056</v>
      </c>
      <c r="AK168">
        <v>7.7450000000000054</v>
      </c>
      <c r="AL168">
        <v>7.6360000000000099</v>
      </c>
      <c r="AM168">
        <v>7.7809999999999633</v>
      </c>
      <c r="AN168">
        <v>7.7290000000000134</v>
      </c>
      <c r="AO168">
        <v>7.7910000000000252</v>
      </c>
      <c r="AP168">
        <v>7.9180000000000064</v>
      </c>
      <c r="AQ168">
        <v>7.8499999999999659</v>
      </c>
      <c r="AR168">
        <v>7.8069999999999879</v>
      </c>
      <c r="AS168">
        <v>8.0120000000000289</v>
      </c>
      <c r="AT168">
        <v>7.8170000000000073</v>
      </c>
      <c r="AU168">
        <v>7.7699999999999818</v>
      </c>
      <c r="AV168">
        <v>7.8699999999999761</v>
      </c>
      <c r="AW168">
        <v>7.731000000000023</v>
      </c>
      <c r="AX168">
        <v>7.620000000000033</v>
      </c>
      <c r="AY168">
        <v>7.6749999999999829</v>
      </c>
      <c r="AZ168">
        <v>7.9190000000000111</v>
      </c>
      <c r="BA168">
        <v>8.1929999999999836</v>
      </c>
      <c r="BB168">
        <v>8.2059999999999889</v>
      </c>
      <c r="BC168">
        <v>8.5499999999999829</v>
      </c>
      <c r="BD168" s="83">
        <f t="shared" si="23"/>
        <v>55.959709009513155</v>
      </c>
    </row>
    <row r="169" spans="1:56" ht="15" customHeight="1" thickBot="1" x14ac:dyDescent="0.5">
      <c r="A169" t="s">
        <v>319</v>
      </c>
      <c r="B169">
        <v>2019</v>
      </c>
      <c r="C169" s="9">
        <v>43770</v>
      </c>
      <c r="D169" t="s">
        <v>30</v>
      </c>
      <c r="E169" t="s">
        <v>1943</v>
      </c>
      <c r="F169">
        <v>4</v>
      </c>
      <c r="G169" t="s">
        <v>67</v>
      </c>
      <c r="H169" t="s">
        <v>147</v>
      </c>
      <c r="I169" t="s">
        <v>307</v>
      </c>
      <c r="J169" t="s">
        <v>2075</v>
      </c>
      <c r="K169" t="s">
        <v>2033</v>
      </c>
      <c r="L169" s="105">
        <f>(C169-VLOOKUP(H169,Riders!$A$2:$D$3499,4,FALSE))/365</f>
        <v>24.87123287671233</v>
      </c>
      <c r="M169" s="105">
        <f>(C169-VLOOKUP(I169,Riders!$A$2:$D$3499,4,FALSE))/365</f>
        <v>32.978082191780821</v>
      </c>
      <c r="N169" s="105">
        <f>(C169-VLOOKUP(J169,Riders!$A$2:$D$3499,4,FALSE))/365</f>
        <v>22.846575342465755</v>
      </c>
      <c r="O169" s="105">
        <f>(C169-VLOOKUP(K169,Riders!$A$2:$D$3499,4,FALSE))/365</f>
        <v>22.205479452054796</v>
      </c>
      <c r="P169">
        <v>1</v>
      </c>
      <c r="Q169" s="40">
        <f t="shared" si="16"/>
        <v>2.9353703703703699E-3</v>
      </c>
      <c r="R169" s="86">
        <f t="shared" si="17"/>
        <v>253.61599999999996</v>
      </c>
      <c r="S169">
        <f t="shared" si="18"/>
        <v>22.106000000000002</v>
      </c>
      <c r="T169">
        <f t="shared" si="19"/>
        <v>67.683999999999997</v>
      </c>
      <c r="U169">
        <f t="shared" si="20"/>
        <v>62.215000000000003</v>
      </c>
      <c r="V169">
        <f t="shared" si="21"/>
        <v>61.615000000000009</v>
      </c>
      <c r="W169">
        <f t="shared" si="22"/>
        <v>62.101999999999947</v>
      </c>
      <c r="X169">
        <v>14.164999999999999</v>
      </c>
      <c r="Y169">
        <v>7.9410000000000034</v>
      </c>
      <c r="Z169">
        <v>7.8109999999999999</v>
      </c>
      <c r="AA169">
        <v>7.8630000000000004</v>
      </c>
      <c r="AB169">
        <v>7.5730000000000004</v>
      </c>
      <c r="AC169">
        <v>7.4409999999999954</v>
      </c>
      <c r="AD169">
        <v>7.3859999999999957</v>
      </c>
      <c r="AE169">
        <v>7.5040000000000049</v>
      </c>
      <c r="AF169">
        <v>7.4409999999999883</v>
      </c>
      <c r="AG169">
        <v>7.5510000000000161</v>
      </c>
      <c r="AH169">
        <v>7.7669999999999959</v>
      </c>
      <c r="AI169">
        <v>7.7550000000000097</v>
      </c>
      <c r="AJ169">
        <v>7.8169999999999931</v>
      </c>
      <c r="AK169">
        <v>8.0749999999999886</v>
      </c>
      <c r="AL169">
        <v>7.8500000000000094</v>
      </c>
      <c r="AM169">
        <v>7.9590000000000032</v>
      </c>
      <c r="AN169">
        <v>7.789999999999992</v>
      </c>
      <c r="AO169">
        <v>7.7170000000000414</v>
      </c>
      <c r="AP169">
        <v>7.6009999999999707</v>
      </c>
      <c r="AQ169">
        <v>7.5730000000000084</v>
      </c>
      <c r="AR169">
        <v>7.563999999999993</v>
      </c>
      <c r="AS169">
        <v>7.7270000000000039</v>
      </c>
      <c r="AT169">
        <v>7.7010000000000218</v>
      </c>
      <c r="AU169">
        <v>7.9419999999999789</v>
      </c>
      <c r="AV169">
        <v>7.938999999999993</v>
      </c>
      <c r="AW169">
        <v>7.73599999999999</v>
      </c>
      <c r="AX169">
        <v>7.7230000000000132</v>
      </c>
      <c r="AY169">
        <v>7.9459999999999704</v>
      </c>
      <c r="AZ169">
        <v>7.7030000000000314</v>
      </c>
      <c r="BA169">
        <v>7.6909999999999741</v>
      </c>
      <c r="BB169">
        <v>7.6650000000000196</v>
      </c>
      <c r="BC169">
        <v>7.6989999999999554</v>
      </c>
      <c r="BD169" s="83">
        <f t="shared" si="23"/>
        <v>56.778752129203212</v>
      </c>
    </row>
    <row r="170" spans="1:56" ht="15" customHeight="1" thickBot="1" x14ac:dyDescent="0.5">
      <c r="A170" t="s">
        <v>319</v>
      </c>
      <c r="B170">
        <v>2019</v>
      </c>
      <c r="C170" s="9">
        <v>43770</v>
      </c>
      <c r="D170" t="s">
        <v>30</v>
      </c>
      <c r="E170" t="s">
        <v>1943</v>
      </c>
      <c r="F170">
        <v>4</v>
      </c>
      <c r="G170" t="s">
        <v>79</v>
      </c>
      <c r="H170" t="s">
        <v>224</v>
      </c>
      <c r="I170" t="s">
        <v>2077</v>
      </c>
      <c r="J170" t="s">
        <v>2064</v>
      </c>
      <c r="K170" t="s">
        <v>320</v>
      </c>
      <c r="L170" s="105">
        <f>(C170-VLOOKUP(H170,Riders!$A$2:$D$3499,4,FALSE))/365</f>
        <v>27.539726027397261</v>
      </c>
      <c r="M170" s="105">
        <f>(C170-VLOOKUP(I170,Riders!$A$2:$D$3499,4,FALSE))/365</f>
        <v>22.227397260273971</v>
      </c>
      <c r="N170" s="105">
        <f>(C170-VLOOKUP(J170,Riders!$A$2:$D$3499,4,FALSE))/365</f>
        <v>22.608219178082191</v>
      </c>
      <c r="O170" s="105">
        <f>(C170-VLOOKUP(K170,Riders!$A$2:$D$3499,4,FALSE))/365</f>
        <v>22.989041095890411</v>
      </c>
      <c r="P170">
        <v>2</v>
      </c>
      <c r="Q170" s="40">
        <f t="shared" si="16"/>
        <v>2.9842476851851844E-3</v>
      </c>
      <c r="R170" s="86">
        <f t="shared" si="17"/>
        <v>257.83899999999994</v>
      </c>
      <c r="S170">
        <f t="shared" si="18"/>
        <v>21.984999999999999</v>
      </c>
      <c r="T170">
        <f t="shared" si="19"/>
        <v>68.493000000000009</v>
      </c>
      <c r="U170">
        <f t="shared" si="20"/>
        <v>62.848999999999975</v>
      </c>
      <c r="V170">
        <f t="shared" si="21"/>
        <v>62.869000000000028</v>
      </c>
      <c r="W170">
        <f t="shared" si="22"/>
        <v>63.627999999999929</v>
      </c>
      <c r="X170">
        <v>13.951000000000001</v>
      </c>
      <c r="Y170">
        <v>8.0339999999999989</v>
      </c>
      <c r="Z170">
        <v>7.7110000000000021</v>
      </c>
      <c r="AA170">
        <v>7.801999999999996</v>
      </c>
      <c r="AB170">
        <v>7.8930000000000007</v>
      </c>
      <c r="AC170">
        <v>7.722999999999999</v>
      </c>
      <c r="AD170">
        <v>7.6699999999999866</v>
      </c>
      <c r="AE170">
        <v>7.7090000000000236</v>
      </c>
      <c r="AF170">
        <v>7.9369999999999834</v>
      </c>
      <c r="AG170">
        <v>7.744000000000014</v>
      </c>
      <c r="AH170">
        <v>7.8919999999999959</v>
      </c>
      <c r="AI170">
        <v>7.840999999999994</v>
      </c>
      <c r="AJ170">
        <v>8.0320000000000249</v>
      </c>
      <c r="AK170">
        <v>7.8429999999999609</v>
      </c>
      <c r="AL170">
        <v>7.8100000000000156</v>
      </c>
      <c r="AM170">
        <v>7.7499999999999858</v>
      </c>
      <c r="AN170">
        <v>7.9200000000000159</v>
      </c>
      <c r="AO170">
        <v>7.7800000000000011</v>
      </c>
      <c r="AP170">
        <v>7.9420000000000357</v>
      </c>
      <c r="AQ170">
        <v>7.7949999999999591</v>
      </c>
      <c r="AR170">
        <v>7.8230000000000084</v>
      </c>
      <c r="AS170">
        <v>7.7930000000000064</v>
      </c>
      <c r="AT170">
        <v>7.8210000000000264</v>
      </c>
      <c r="AU170">
        <v>7.9949999999999761</v>
      </c>
      <c r="AV170">
        <v>7.9159999999999968</v>
      </c>
      <c r="AW170">
        <v>8.0060000000000002</v>
      </c>
      <c r="AX170">
        <v>7.9850000000000136</v>
      </c>
      <c r="AY170">
        <v>8.0910000000000082</v>
      </c>
      <c r="AZ170">
        <v>7.8289999999999509</v>
      </c>
      <c r="BA170">
        <v>7.9020000000000437</v>
      </c>
      <c r="BB170">
        <v>7.8689999999999714</v>
      </c>
      <c r="BC170">
        <v>8.0299999999999443</v>
      </c>
      <c r="BD170" s="83">
        <f t="shared" si="23"/>
        <v>55.848804874359594</v>
      </c>
    </row>
    <row r="171" spans="1:56" ht="15" customHeight="1" thickBot="1" x14ac:dyDescent="0.5">
      <c r="A171" t="s">
        <v>319</v>
      </c>
      <c r="B171">
        <v>2019</v>
      </c>
      <c r="C171" s="9">
        <v>43770</v>
      </c>
      <c r="D171" t="s">
        <v>30</v>
      </c>
      <c r="E171" t="s">
        <v>31</v>
      </c>
      <c r="F171" t="s">
        <v>578</v>
      </c>
      <c r="G171" t="s">
        <v>67</v>
      </c>
      <c r="H171" t="s">
        <v>147</v>
      </c>
      <c r="I171" t="s">
        <v>307</v>
      </c>
      <c r="J171" t="s">
        <v>2075</v>
      </c>
      <c r="K171" t="s">
        <v>2033</v>
      </c>
      <c r="L171" s="105">
        <f>(C171-VLOOKUP(H171,Riders!$A$2:$D$3499,4,FALSE))/365</f>
        <v>24.87123287671233</v>
      </c>
      <c r="M171" s="105">
        <f>(C171-VLOOKUP(I171,Riders!$A$2:$D$3499,4,FALSE))/365</f>
        <v>32.978082191780821</v>
      </c>
      <c r="N171" s="105">
        <f>(C171-VLOOKUP(J171,Riders!$A$2:$D$3499,4,FALSE))/365</f>
        <v>22.846575342465755</v>
      </c>
      <c r="O171" s="105">
        <f>(C171-VLOOKUP(K171,Riders!$A$2:$D$3499,4,FALSE))/365</f>
        <v>22.205479452054796</v>
      </c>
      <c r="P171">
        <v>1</v>
      </c>
      <c r="Q171" s="40">
        <f t="shared" si="16"/>
        <v>2.9370601851851849E-3</v>
      </c>
      <c r="R171" s="86">
        <f t="shared" si="17"/>
        <v>253.76199999999997</v>
      </c>
      <c r="S171">
        <f t="shared" si="18"/>
        <v>21.937999999999999</v>
      </c>
      <c r="T171">
        <f t="shared" si="19"/>
        <v>67.305000000000007</v>
      </c>
      <c r="U171">
        <f t="shared" si="20"/>
        <v>61.533999999999992</v>
      </c>
      <c r="V171">
        <f t="shared" si="21"/>
        <v>61.631000000000029</v>
      </c>
      <c r="W171">
        <f t="shared" si="22"/>
        <v>63.291999999999945</v>
      </c>
      <c r="X171">
        <v>14.058</v>
      </c>
      <c r="Y171">
        <v>7.879999999999999</v>
      </c>
      <c r="Z171">
        <v>7.7000000000000028</v>
      </c>
      <c r="AA171">
        <v>7.7349999999999959</v>
      </c>
      <c r="AB171">
        <v>7.5280000000000058</v>
      </c>
      <c r="AC171">
        <v>7.4599999999999937</v>
      </c>
      <c r="AD171">
        <v>7.4209999999999994</v>
      </c>
      <c r="AE171">
        <v>7.5230000000000103</v>
      </c>
      <c r="AF171">
        <v>7.4509999999999934</v>
      </c>
      <c r="AG171">
        <v>7.4759999999999991</v>
      </c>
      <c r="AH171">
        <v>7.6489999999999867</v>
      </c>
      <c r="AI171">
        <v>7.7150000000000176</v>
      </c>
      <c r="AJ171">
        <v>7.9849999999999994</v>
      </c>
      <c r="AK171">
        <v>7.7950000000000017</v>
      </c>
      <c r="AL171">
        <v>7.8130000000000166</v>
      </c>
      <c r="AM171">
        <v>7.6499999999999773</v>
      </c>
      <c r="AN171">
        <v>7.6519999999999868</v>
      </c>
      <c r="AO171">
        <v>7.6610000000000014</v>
      </c>
      <c r="AP171">
        <v>7.6560000000000343</v>
      </c>
      <c r="AQ171">
        <v>7.6789999999999736</v>
      </c>
      <c r="AR171">
        <v>7.8360000000000127</v>
      </c>
      <c r="AS171">
        <v>7.7299999999999898</v>
      </c>
      <c r="AT171">
        <v>7.8849999999999909</v>
      </c>
      <c r="AU171">
        <v>7.5320000000000391</v>
      </c>
      <c r="AV171">
        <v>7.55499999999995</v>
      </c>
      <c r="AW171">
        <v>7.7420000000000186</v>
      </c>
      <c r="AX171">
        <v>7.7549999999999946</v>
      </c>
      <c r="AY171">
        <v>7.8719999999999857</v>
      </c>
      <c r="AZ171">
        <v>7.9860000000000468</v>
      </c>
      <c r="BA171">
        <v>8.0949999999999704</v>
      </c>
      <c r="BB171">
        <v>8.120000000000033</v>
      </c>
      <c r="BC171">
        <v>8.1669999999999447</v>
      </c>
      <c r="BD171" s="83">
        <f t="shared" si="23"/>
        <v>56.746084914210961</v>
      </c>
    </row>
    <row r="172" spans="1:56" ht="15" customHeight="1" thickBot="1" x14ac:dyDescent="0.5">
      <c r="A172" t="s">
        <v>319</v>
      </c>
      <c r="B172">
        <v>2019</v>
      </c>
      <c r="C172" s="9">
        <v>43770</v>
      </c>
      <c r="D172" t="s">
        <v>30</v>
      </c>
      <c r="E172" t="s">
        <v>31</v>
      </c>
      <c r="F172" t="s">
        <v>578</v>
      </c>
      <c r="G172" t="s">
        <v>88</v>
      </c>
      <c r="H172" t="s">
        <v>163</v>
      </c>
      <c r="I172" t="s">
        <v>2029</v>
      </c>
      <c r="J172" t="s">
        <v>274</v>
      </c>
      <c r="K172" t="s">
        <v>2076</v>
      </c>
      <c r="L172" s="105">
        <f>(C172-VLOOKUP(H172,Riders!$A$2:$D$3499,4,FALSE))/365</f>
        <v>20.961643835616439</v>
      </c>
      <c r="M172" s="105">
        <f>(C172-VLOOKUP(I172,Riders!$A$2:$D$3499,4,FALSE))/365</f>
        <v>31.419178082191781</v>
      </c>
      <c r="N172" s="105">
        <f>(C172-VLOOKUP(J172,Riders!$A$2:$D$3499,4,FALSE))/365</f>
        <v>23.312328767123287</v>
      </c>
      <c r="O172" s="105" t="e">
        <f>(C172-VLOOKUP(K172,Riders!$A$2:$D$3499,4,FALSE))/365</f>
        <v>#N/A</v>
      </c>
      <c r="P172">
        <v>2</v>
      </c>
      <c r="Q172" s="40">
        <f t="shared" si="16"/>
        <v>2.9494907407407404E-3</v>
      </c>
      <c r="R172" s="86">
        <f t="shared" si="17"/>
        <v>254.83599999999996</v>
      </c>
      <c r="S172">
        <f t="shared" si="18"/>
        <v>22.939</v>
      </c>
      <c r="T172">
        <f t="shared" si="19"/>
        <v>69.381000000000014</v>
      </c>
      <c r="U172">
        <f t="shared" si="20"/>
        <v>61.533000000000001</v>
      </c>
      <c r="V172">
        <f t="shared" si="21"/>
        <v>61.744</v>
      </c>
      <c r="W172">
        <f t="shared" si="22"/>
        <v>62.17799999999994</v>
      </c>
      <c r="X172">
        <v>14.457000000000001</v>
      </c>
      <c r="Y172">
        <v>8.4819999999999993</v>
      </c>
      <c r="Z172">
        <v>7.9750000000000014</v>
      </c>
      <c r="AA172">
        <v>7.7609999999999957</v>
      </c>
      <c r="AB172">
        <v>7.7800000000000011</v>
      </c>
      <c r="AC172">
        <v>7.6230000000000047</v>
      </c>
      <c r="AD172">
        <v>7.6840000000000046</v>
      </c>
      <c r="AE172">
        <v>7.6190000000000069</v>
      </c>
      <c r="AF172">
        <v>7.7969999999999828</v>
      </c>
      <c r="AG172">
        <v>7.6729999999999876</v>
      </c>
      <c r="AH172">
        <v>7.6760000000000304</v>
      </c>
      <c r="AI172">
        <v>7.679000000000002</v>
      </c>
      <c r="AJ172">
        <v>7.840999999999994</v>
      </c>
      <c r="AK172">
        <v>7.6579999999999728</v>
      </c>
      <c r="AL172">
        <v>7.6440000000000197</v>
      </c>
      <c r="AM172">
        <v>7.5650000000000119</v>
      </c>
      <c r="AN172">
        <v>7.5949999999999989</v>
      </c>
      <c r="AO172">
        <v>7.7580000000000098</v>
      </c>
      <c r="AP172">
        <v>7.7059999999999604</v>
      </c>
      <c r="AQ172">
        <v>7.7250000000000227</v>
      </c>
      <c r="AR172">
        <v>7.8769999999999527</v>
      </c>
      <c r="AS172">
        <v>7.7250000000000227</v>
      </c>
      <c r="AT172">
        <v>7.7080000000000268</v>
      </c>
      <c r="AU172">
        <v>7.6500000000000057</v>
      </c>
      <c r="AV172">
        <v>7.8579999999999757</v>
      </c>
      <c r="AW172">
        <v>7.7599999999999909</v>
      </c>
      <c r="AX172">
        <v>7.8180000000000396</v>
      </c>
      <c r="AY172">
        <v>8.0139999999999532</v>
      </c>
      <c r="AZ172">
        <v>7.7160000000000082</v>
      </c>
      <c r="BA172">
        <v>7.6420000000000243</v>
      </c>
      <c r="BB172">
        <v>7.6829999999999927</v>
      </c>
      <c r="BC172">
        <v>7.686999999999955</v>
      </c>
      <c r="BD172" s="83">
        <f t="shared" si="23"/>
        <v>56.506929947103245</v>
      </c>
    </row>
    <row r="173" spans="1:56" ht="15" customHeight="1" thickBot="1" x14ac:dyDescent="0.5">
      <c r="A173" t="s">
        <v>319</v>
      </c>
      <c r="B173">
        <v>2019</v>
      </c>
      <c r="C173" s="9">
        <v>43770</v>
      </c>
      <c r="D173" t="s">
        <v>30</v>
      </c>
      <c r="E173" t="s">
        <v>31</v>
      </c>
      <c r="F173" t="s">
        <v>579</v>
      </c>
      <c r="G173" t="s">
        <v>61</v>
      </c>
      <c r="H173" t="s">
        <v>230</v>
      </c>
      <c r="I173" t="s">
        <v>167</v>
      </c>
      <c r="J173" t="s">
        <v>2025</v>
      </c>
      <c r="K173" t="s">
        <v>106</v>
      </c>
      <c r="L173" s="105">
        <f>(C173-VLOOKUP(H173,Riders!$A$2:$D$3499,4,FALSE))/365</f>
        <v>20.293150684931508</v>
      </c>
      <c r="M173" s="105">
        <f>(C173-VLOOKUP(I173,Riders!$A$2:$D$3499,4,FALSE))/365</f>
        <v>21.69041095890411</v>
      </c>
      <c r="N173" s="105">
        <f>(C173-VLOOKUP(J173,Riders!$A$2:$D$3499,4,FALSE))/365</f>
        <v>21.638356164383563</v>
      </c>
      <c r="O173" s="105">
        <f>(C173-VLOOKUP(K173,Riders!$A$2:$D$3499,4,FALSE))/365</f>
        <v>18.860273972602741</v>
      </c>
      <c r="P173">
        <v>3</v>
      </c>
      <c r="Q173" s="40">
        <f t="shared" si="16"/>
        <v>2.9679398148148143E-3</v>
      </c>
      <c r="R173" s="86">
        <f t="shared" si="17"/>
        <v>256.42999999999995</v>
      </c>
      <c r="S173">
        <f t="shared" si="18"/>
        <v>22.158000000000001</v>
      </c>
      <c r="T173">
        <f t="shared" si="19"/>
        <v>68.47399999999999</v>
      </c>
      <c r="U173">
        <f t="shared" si="20"/>
        <v>62.40300000000002</v>
      </c>
      <c r="V173">
        <f t="shared" si="21"/>
        <v>62.774000000000001</v>
      </c>
      <c r="W173">
        <f t="shared" si="22"/>
        <v>62.77899999999994</v>
      </c>
      <c r="X173">
        <v>14.025</v>
      </c>
      <c r="Y173">
        <v>8.1330000000000009</v>
      </c>
      <c r="Z173">
        <v>7.6519999999999966</v>
      </c>
      <c r="AA173">
        <v>7.5629999999999988</v>
      </c>
      <c r="AB173">
        <v>7.6900000000000048</v>
      </c>
      <c r="AC173">
        <v>7.7319999999999993</v>
      </c>
      <c r="AD173">
        <v>7.7590000000000066</v>
      </c>
      <c r="AE173">
        <v>7.9199999999999804</v>
      </c>
      <c r="AF173">
        <v>7.777000000000001</v>
      </c>
      <c r="AG173">
        <v>7.7600000000000193</v>
      </c>
      <c r="AH173">
        <v>7.8549999999999756</v>
      </c>
      <c r="AI173">
        <v>7.6970000000000169</v>
      </c>
      <c r="AJ173">
        <v>7.7340000000000089</v>
      </c>
      <c r="AK173">
        <v>7.8589999999999796</v>
      </c>
      <c r="AL173">
        <v>7.7639999999999958</v>
      </c>
      <c r="AM173">
        <v>7.9570000000000221</v>
      </c>
      <c r="AN173">
        <v>7.8599999999999852</v>
      </c>
      <c r="AO173">
        <v>7.9050000000000011</v>
      </c>
      <c r="AP173">
        <v>7.9869999999999948</v>
      </c>
      <c r="AQ173">
        <v>7.8610000000000184</v>
      </c>
      <c r="AR173">
        <v>7.8030000000000257</v>
      </c>
      <c r="AS173">
        <v>7.7509999999999764</v>
      </c>
      <c r="AT173">
        <v>7.8439999999999657</v>
      </c>
      <c r="AU173">
        <v>7.7630000000000337</v>
      </c>
      <c r="AV173">
        <v>7.8010000000000161</v>
      </c>
      <c r="AW173">
        <v>7.95799999999997</v>
      </c>
      <c r="AX173">
        <v>7.9669999999999854</v>
      </c>
      <c r="AY173">
        <v>7.9220000000000246</v>
      </c>
      <c r="AZ173">
        <v>8.0029999999999575</v>
      </c>
      <c r="BA173">
        <v>7.8240000000000691</v>
      </c>
      <c r="BB173">
        <v>7.6509999999999536</v>
      </c>
      <c r="BC173">
        <v>7.6529999999999632</v>
      </c>
      <c r="BD173" s="83">
        <f t="shared" si="23"/>
        <v>56.155676012947012</v>
      </c>
    </row>
    <row r="174" spans="1:56" ht="15" customHeight="1" thickBot="1" x14ac:dyDescent="0.5">
      <c r="A174" t="s">
        <v>319</v>
      </c>
      <c r="B174">
        <v>2019</v>
      </c>
      <c r="C174" s="9">
        <v>43770</v>
      </c>
      <c r="D174" t="s">
        <v>30</v>
      </c>
      <c r="E174" t="s">
        <v>31</v>
      </c>
      <c r="F174" t="s">
        <v>579</v>
      </c>
      <c r="G174" t="s">
        <v>52</v>
      </c>
      <c r="H174" t="s">
        <v>157</v>
      </c>
      <c r="I174" t="s">
        <v>75</v>
      </c>
      <c r="J174" t="s">
        <v>317</v>
      </c>
      <c r="K174" t="s">
        <v>76</v>
      </c>
      <c r="L174" s="105">
        <f>(C174-VLOOKUP(H174,Riders!$A$2:$D$3499,4,FALSE))/365</f>
        <v>20.816438356164383</v>
      </c>
      <c r="M174" s="105">
        <f>(C174-VLOOKUP(I174,Riders!$A$2:$D$3499,4,FALSE))/365</f>
        <v>21.950684931506849</v>
      </c>
      <c r="N174" s="105">
        <f>(C174-VLOOKUP(J174,Riders!$A$2:$D$3499,4,FALSE))/365</f>
        <v>27.076712328767123</v>
      </c>
      <c r="O174" s="105">
        <f>(C174-VLOOKUP(K174,Riders!$A$2:$D$3499,4,FALSE))/365</f>
        <v>20.536986301369861</v>
      </c>
      <c r="P174">
        <v>4</v>
      </c>
      <c r="Q174" s="40">
        <f t="shared" si="16"/>
        <v>2.9938310185185189E-3</v>
      </c>
      <c r="R174" s="86">
        <f t="shared" si="17"/>
        <v>258.66700000000003</v>
      </c>
      <c r="S174">
        <f t="shared" si="18"/>
        <v>22.524000000000001</v>
      </c>
      <c r="T174">
        <f t="shared" si="19"/>
        <v>69.315000000000012</v>
      </c>
      <c r="U174">
        <f t="shared" si="20"/>
        <v>62.09399999999998</v>
      </c>
      <c r="V174">
        <f t="shared" si="21"/>
        <v>63.132000000000005</v>
      </c>
      <c r="W174">
        <f t="shared" si="22"/>
        <v>64.126000000000033</v>
      </c>
      <c r="X174">
        <v>14.101000000000001</v>
      </c>
      <c r="Y174">
        <v>8.423</v>
      </c>
      <c r="Z174">
        <v>7.916999999999998</v>
      </c>
      <c r="AA174">
        <v>7.6680000000000028</v>
      </c>
      <c r="AB174">
        <v>7.8689999999999998</v>
      </c>
      <c r="AC174">
        <v>7.759999999999998</v>
      </c>
      <c r="AD174">
        <v>7.7490000000000023</v>
      </c>
      <c r="AE174">
        <v>7.8280000000000101</v>
      </c>
      <c r="AF174">
        <v>7.6829999999999927</v>
      </c>
      <c r="AG174">
        <v>7.6739999999999924</v>
      </c>
      <c r="AH174">
        <v>7.7690000000000046</v>
      </c>
      <c r="AI174">
        <v>7.9170000000000016</v>
      </c>
      <c r="AJ174">
        <v>7.7630000000000052</v>
      </c>
      <c r="AK174">
        <v>7.7409999999999712</v>
      </c>
      <c r="AL174">
        <v>7.7640000000000242</v>
      </c>
      <c r="AM174">
        <v>7.782999999999987</v>
      </c>
      <c r="AN174">
        <v>7.8460000000000036</v>
      </c>
      <c r="AO174">
        <v>7.9869999999999948</v>
      </c>
      <c r="AP174">
        <v>7.8789999999999907</v>
      </c>
      <c r="AQ174">
        <v>8.0800000000000125</v>
      </c>
      <c r="AR174">
        <v>7.9060000000000059</v>
      </c>
      <c r="AS174">
        <v>7.7809999999999766</v>
      </c>
      <c r="AT174">
        <v>7.7540000000000191</v>
      </c>
      <c r="AU174">
        <v>7.8990000000000009</v>
      </c>
      <c r="AV174">
        <v>7.8530000000000086</v>
      </c>
      <c r="AW174">
        <v>7.8559999999999954</v>
      </c>
      <c r="AX174">
        <v>8.1129999999999995</v>
      </c>
      <c r="AY174">
        <v>8.0290000000000532</v>
      </c>
      <c r="AZ174">
        <v>8.143999999999977</v>
      </c>
      <c r="BA174">
        <v>8.2779999999999916</v>
      </c>
      <c r="BB174">
        <v>7.9519999999999982</v>
      </c>
      <c r="BC174">
        <v>7.9010000000000096</v>
      </c>
      <c r="BD174" s="83">
        <f t="shared" si="23"/>
        <v>55.670031353052373</v>
      </c>
    </row>
    <row r="175" spans="1:56" ht="15" customHeight="1" thickBot="1" x14ac:dyDescent="0.5">
      <c r="A175" t="s">
        <v>199</v>
      </c>
      <c r="B175">
        <v>2019</v>
      </c>
      <c r="C175" s="9">
        <v>43776</v>
      </c>
      <c r="D175" t="s">
        <v>30</v>
      </c>
      <c r="E175" t="s">
        <v>245</v>
      </c>
      <c r="F175" t="s">
        <v>245</v>
      </c>
      <c r="G175" t="s">
        <v>79</v>
      </c>
      <c r="H175" t="s">
        <v>137</v>
      </c>
      <c r="I175" t="s">
        <v>104</v>
      </c>
      <c r="J175" t="s">
        <v>153</v>
      </c>
      <c r="K175" t="s">
        <v>2024</v>
      </c>
      <c r="L175" s="105">
        <f>(C175-VLOOKUP(H175,Riders!$A$2:$D$3499,4,FALSE))/365</f>
        <v>29.287671232876711</v>
      </c>
      <c r="M175" s="105">
        <f>(C175-VLOOKUP(I175,Riders!$A$2:$D$3499,4,FALSE))/365</f>
        <v>25.673972602739727</v>
      </c>
      <c r="N175" s="105">
        <f>(C175-VLOOKUP(J175,Riders!$A$2:$D$3499,4,FALSE))/365</f>
        <v>25.183561643835617</v>
      </c>
      <c r="O175" s="105">
        <f>(C175-VLOOKUP(K175,Riders!$A$2:$D$3499,4,FALSE))/365</f>
        <v>21.44109589041096</v>
      </c>
      <c r="P175">
        <v>1</v>
      </c>
      <c r="Q175" s="40">
        <f t="shared" si="16"/>
        <v>2.9633912037037033E-3</v>
      </c>
      <c r="R175" s="86">
        <f t="shared" si="17"/>
        <v>256.03699999999998</v>
      </c>
      <c r="S175">
        <f t="shared" si="18"/>
        <v>22.667999999999999</v>
      </c>
      <c r="T175">
        <f t="shared" si="19"/>
        <v>69.318000000000012</v>
      </c>
      <c r="U175">
        <f t="shared" si="20"/>
        <v>61.757000000000005</v>
      </c>
      <c r="V175">
        <f t="shared" si="21"/>
        <v>62.423999999999978</v>
      </c>
      <c r="W175">
        <f t="shared" si="22"/>
        <v>62.537999999999982</v>
      </c>
      <c r="X175">
        <v>14.422000000000001</v>
      </c>
      <c r="Y175">
        <v>8.2459999999999987</v>
      </c>
      <c r="Z175">
        <v>7.7920000000000016</v>
      </c>
      <c r="AA175">
        <v>7.7650000000000006</v>
      </c>
      <c r="AB175">
        <v>7.8739999999999952</v>
      </c>
      <c r="AC175">
        <v>7.7260000000000062</v>
      </c>
      <c r="AD175">
        <v>7.6480000000000032</v>
      </c>
      <c r="AE175">
        <v>7.845000000000006</v>
      </c>
      <c r="AF175">
        <v>7.7549999999999946</v>
      </c>
      <c r="AG175">
        <v>7.664999999999992</v>
      </c>
      <c r="AH175">
        <v>7.6390000000000242</v>
      </c>
      <c r="AI175">
        <v>7.7819999999999823</v>
      </c>
      <c r="AJ175">
        <v>7.6580000000000013</v>
      </c>
      <c r="AK175">
        <v>7.6749999999999972</v>
      </c>
      <c r="AL175">
        <v>7.7329999999999899</v>
      </c>
      <c r="AM175">
        <v>7.8500000000000227</v>
      </c>
      <c r="AN175">
        <v>7.6329999999999529</v>
      </c>
      <c r="AO175">
        <v>7.68100000000004</v>
      </c>
      <c r="AP175">
        <v>7.9029999999999916</v>
      </c>
      <c r="AQ175">
        <v>7.7760000000000096</v>
      </c>
      <c r="AR175">
        <v>7.804000000000002</v>
      </c>
      <c r="AS175">
        <v>7.9279999999999973</v>
      </c>
      <c r="AT175">
        <v>7.867999999999995</v>
      </c>
      <c r="AU175">
        <v>7.8309999999999889</v>
      </c>
      <c r="AV175">
        <v>7.8830000000000098</v>
      </c>
      <c r="AW175">
        <v>8.0090000000000146</v>
      </c>
      <c r="AX175">
        <v>7.8559999999999954</v>
      </c>
      <c r="AY175">
        <v>7.7799999999999727</v>
      </c>
      <c r="AZ175">
        <v>7.7259999999999707</v>
      </c>
      <c r="BA175">
        <v>7.7060000000000741</v>
      </c>
      <c r="BB175">
        <v>7.8009999999999877</v>
      </c>
      <c r="BC175">
        <v>7.7769999999999584</v>
      </c>
      <c r="BD175" s="83">
        <f t="shared" si="23"/>
        <v>56.241871292039825</v>
      </c>
    </row>
    <row r="176" spans="1:56" ht="15" customHeight="1" thickBot="1" x14ac:dyDescent="0.5">
      <c r="A176" t="s">
        <v>199</v>
      </c>
      <c r="B176">
        <v>2019</v>
      </c>
      <c r="C176" s="9">
        <v>43776</v>
      </c>
      <c r="D176" t="s">
        <v>30</v>
      </c>
      <c r="E176" t="s">
        <v>245</v>
      </c>
      <c r="F176" t="s">
        <v>245</v>
      </c>
      <c r="G176" t="s">
        <v>88</v>
      </c>
      <c r="H176" t="s">
        <v>163</v>
      </c>
      <c r="I176" t="s">
        <v>2029</v>
      </c>
      <c r="J176" t="s">
        <v>274</v>
      </c>
      <c r="K176" t="s">
        <v>2076</v>
      </c>
      <c r="L176" s="105">
        <f>(C176-VLOOKUP(H176,Riders!$A$2:$D$3499,4,FALSE))/365</f>
        <v>20.978082191780821</v>
      </c>
      <c r="M176" s="105">
        <f>(C176-VLOOKUP(I176,Riders!$A$2:$D$3499,4,FALSE))/365</f>
        <v>31.435616438356163</v>
      </c>
      <c r="N176" s="105">
        <f>(C176-VLOOKUP(J176,Riders!$A$2:$D$3499,4,FALSE))/365</f>
        <v>23.328767123287673</v>
      </c>
      <c r="O176" s="105" t="e">
        <f>(C176-VLOOKUP(K176,Riders!$A$2:$D$3499,4,FALSE))/365</f>
        <v>#N/A</v>
      </c>
      <c r="P176">
        <v>2</v>
      </c>
      <c r="Q176" s="40">
        <f t="shared" si="16"/>
        <v>2.9793287037037028E-3</v>
      </c>
      <c r="R176" s="86">
        <f t="shared" si="17"/>
        <v>257.41399999999993</v>
      </c>
      <c r="S176">
        <f t="shared" si="18"/>
        <v>22.617999999999999</v>
      </c>
      <c r="T176">
        <f t="shared" si="19"/>
        <v>69.356999999999999</v>
      </c>
      <c r="U176">
        <f t="shared" si="20"/>
        <v>61.85499999999999</v>
      </c>
      <c r="V176">
        <f t="shared" si="21"/>
        <v>62.451999999999998</v>
      </c>
      <c r="W176">
        <f t="shared" si="22"/>
        <v>63.749999999999943</v>
      </c>
      <c r="X176">
        <v>14.282</v>
      </c>
      <c r="Y176">
        <v>8.3359999999999985</v>
      </c>
      <c r="Z176">
        <v>7.9710000000000001</v>
      </c>
      <c r="AA176">
        <v>7.8250000000000028</v>
      </c>
      <c r="AB176">
        <v>7.8829999999999956</v>
      </c>
      <c r="AC176">
        <v>7.7090000000000032</v>
      </c>
      <c r="AD176">
        <v>7.6779999999999973</v>
      </c>
      <c r="AE176">
        <v>7.6730000000000018</v>
      </c>
      <c r="AF176">
        <v>7.7960000000000056</v>
      </c>
      <c r="AG176">
        <v>7.7319999999999851</v>
      </c>
      <c r="AH176">
        <v>7.7080000000000268</v>
      </c>
      <c r="AI176">
        <v>7.72199999999998</v>
      </c>
      <c r="AJ176">
        <v>7.9239999999999924</v>
      </c>
      <c r="AK176">
        <v>7.6770000000000067</v>
      </c>
      <c r="AL176">
        <v>7.6629999999999967</v>
      </c>
      <c r="AM176">
        <v>7.6329999999999956</v>
      </c>
      <c r="AN176">
        <v>7.6520000000000152</v>
      </c>
      <c r="AO176">
        <v>7.8979999999999961</v>
      </c>
      <c r="AP176">
        <v>7.7960000000000207</v>
      </c>
      <c r="AQ176">
        <v>7.8479999999999848</v>
      </c>
      <c r="AR176">
        <v>7.9269999999999916</v>
      </c>
      <c r="AS176">
        <v>7.8189999999999884</v>
      </c>
      <c r="AT176">
        <v>7.7330000000000041</v>
      </c>
      <c r="AU176">
        <v>7.7789999999999964</v>
      </c>
      <c r="AV176">
        <v>7.9820000000000277</v>
      </c>
      <c r="AW176">
        <v>7.9059999999999766</v>
      </c>
      <c r="AX176">
        <v>8.0769999999999982</v>
      </c>
      <c r="AY176">
        <v>7.9329999999999927</v>
      </c>
      <c r="AZ176">
        <v>7.9270000000000209</v>
      </c>
      <c r="BA176">
        <v>7.9359999999999786</v>
      </c>
      <c r="BB176">
        <v>7.9420000000000073</v>
      </c>
      <c r="BC176">
        <v>8.0469999999999402</v>
      </c>
      <c r="BD176" s="83">
        <f t="shared" si="23"/>
        <v>55.941013309299429</v>
      </c>
    </row>
    <row r="177" spans="1:56" ht="15" customHeight="1" thickBot="1" x14ac:dyDescent="0.5">
      <c r="A177" t="s">
        <v>199</v>
      </c>
      <c r="B177">
        <v>2019</v>
      </c>
      <c r="C177" s="9">
        <v>43776</v>
      </c>
      <c r="D177" t="s">
        <v>30</v>
      </c>
      <c r="E177" t="s">
        <v>245</v>
      </c>
      <c r="F177" t="s">
        <v>245</v>
      </c>
      <c r="G177" t="s">
        <v>52</v>
      </c>
      <c r="H177" t="s">
        <v>157</v>
      </c>
      <c r="I177" t="s">
        <v>75</v>
      </c>
      <c r="J177" t="s">
        <v>76</v>
      </c>
      <c r="K177" t="s">
        <v>254</v>
      </c>
      <c r="L177" s="105">
        <f>(C177-VLOOKUP(H177,Riders!$A$2:$D$3499,4,FALSE))/365</f>
        <v>20.832876712328765</v>
      </c>
      <c r="M177" s="105">
        <f>(C177-VLOOKUP(I177,Riders!$A$2:$D$3499,4,FALSE))/365</f>
        <v>21.967123287671232</v>
      </c>
      <c r="N177" s="105">
        <f>(C177-VLOOKUP(J177,Riders!$A$2:$D$3499,4,FALSE))/365</f>
        <v>20.553424657534247</v>
      </c>
      <c r="O177" s="105">
        <f>(C177-VLOOKUP(K177,Riders!$A$2:$D$3499,4,FALSE))/365</f>
        <v>19.797260273972604</v>
      </c>
      <c r="P177">
        <v>3</v>
      </c>
      <c r="Q177" s="40">
        <f t="shared" si="16"/>
        <v>3.0212500000000001E-3</v>
      </c>
      <c r="R177" s="86">
        <f t="shared" si="17"/>
        <v>261.036</v>
      </c>
      <c r="S177">
        <f t="shared" si="18"/>
        <v>22.797000000000001</v>
      </c>
      <c r="T177">
        <f t="shared" si="19"/>
        <v>70.663999999999987</v>
      </c>
      <c r="U177">
        <f t="shared" si="20"/>
        <v>63.180000000000007</v>
      </c>
      <c r="V177">
        <f t="shared" si="21"/>
        <v>63.549999999999983</v>
      </c>
      <c r="W177">
        <f t="shared" si="22"/>
        <v>63.642000000000024</v>
      </c>
      <c r="X177">
        <v>14.275</v>
      </c>
      <c r="Y177">
        <v>8.5220000000000002</v>
      </c>
      <c r="Z177">
        <v>8.0539999999999985</v>
      </c>
      <c r="AA177">
        <v>7.865000000000002</v>
      </c>
      <c r="AB177">
        <v>8.1120000000000019</v>
      </c>
      <c r="AC177">
        <v>7.8780000000000001</v>
      </c>
      <c r="AD177">
        <v>7.9020000000000081</v>
      </c>
      <c r="AE177">
        <v>8.0559999999999761</v>
      </c>
      <c r="AF177">
        <v>7.8920000000000243</v>
      </c>
      <c r="AG177">
        <v>7.7869999999999777</v>
      </c>
      <c r="AH177">
        <v>7.8130000000000024</v>
      </c>
      <c r="AI177">
        <v>7.9620000000000184</v>
      </c>
      <c r="AJ177">
        <v>7.853999999999985</v>
      </c>
      <c r="AK177">
        <v>7.8860000000000099</v>
      </c>
      <c r="AL177">
        <v>7.9660000000000082</v>
      </c>
      <c r="AM177">
        <v>8.0199999999999818</v>
      </c>
      <c r="AN177">
        <v>7.9969999999999857</v>
      </c>
      <c r="AO177">
        <v>7.8670000000000186</v>
      </c>
      <c r="AP177">
        <v>8.1279999999999859</v>
      </c>
      <c r="AQ177">
        <v>7.9330000000000211</v>
      </c>
      <c r="AR177">
        <v>7.9080000000000146</v>
      </c>
      <c r="AS177">
        <v>7.907999999999987</v>
      </c>
      <c r="AT177">
        <v>7.893999999999977</v>
      </c>
      <c r="AU177">
        <v>7.914999999999992</v>
      </c>
      <c r="AV177">
        <v>7.8200000000000216</v>
      </c>
      <c r="AW177">
        <v>7.8969999999999914</v>
      </c>
      <c r="AX177">
        <v>7.9210000000000207</v>
      </c>
      <c r="AY177">
        <v>8.0720000000000027</v>
      </c>
      <c r="AZ177">
        <v>7.9849999999999852</v>
      </c>
      <c r="BA177">
        <v>8.1709999999999923</v>
      </c>
      <c r="BB177">
        <v>7.8950000000000102</v>
      </c>
      <c r="BC177">
        <v>7.8810000000000002</v>
      </c>
      <c r="BD177" s="83">
        <f t="shared" si="23"/>
        <v>55.164804854502826</v>
      </c>
    </row>
    <row r="178" spans="1:56" ht="15" customHeight="1" thickBot="1" x14ac:dyDescent="0.5">
      <c r="A178" t="s">
        <v>199</v>
      </c>
      <c r="B178">
        <v>2019</v>
      </c>
      <c r="C178" s="9">
        <v>43776</v>
      </c>
      <c r="D178" t="s">
        <v>30</v>
      </c>
      <c r="E178" t="s">
        <v>245</v>
      </c>
      <c r="F178" t="s">
        <v>245</v>
      </c>
      <c r="G178" t="s">
        <v>46</v>
      </c>
      <c r="H178" t="s">
        <v>193</v>
      </c>
      <c r="I178" t="s">
        <v>107</v>
      </c>
      <c r="J178" t="s">
        <v>271</v>
      </c>
      <c r="K178" t="s">
        <v>2054</v>
      </c>
      <c r="L178" s="105">
        <f>(C178-VLOOKUP(H178,Riders!$A$2:$D$3499,4,FALSE))/365</f>
        <v>24.008219178082193</v>
      </c>
      <c r="M178" s="105">
        <f>(C178-VLOOKUP(I178,Riders!$A$2:$D$3499,4,FALSE))/365</f>
        <v>19.183561643835617</v>
      </c>
      <c r="N178" s="105">
        <f>(C178-VLOOKUP(J178,Riders!$A$2:$D$3499,4,FALSE))/365</f>
        <v>29.671232876712327</v>
      </c>
      <c r="O178" s="105">
        <f>(C178-VLOOKUP(K178,Riders!$A$2:$D$3499,4,FALSE))/365</f>
        <v>33.605479452054794</v>
      </c>
      <c r="P178">
        <v>4</v>
      </c>
      <c r="Q178" s="40">
        <f t="shared" si="16"/>
        <v>3.0275231481481477E-3</v>
      </c>
      <c r="R178" s="86">
        <f t="shared" si="17"/>
        <v>261.57799999999997</v>
      </c>
      <c r="S178">
        <f t="shared" si="18"/>
        <v>22.419</v>
      </c>
      <c r="T178">
        <f t="shared" si="19"/>
        <v>69.849999999999994</v>
      </c>
      <c r="U178">
        <f t="shared" si="20"/>
        <v>63.192999999999984</v>
      </c>
      <c r="V178">
        <f t="shared" si="21"/>
        <v>64.350999999999999</v>
      </c>
      <c r="W178">
        <f t="shared" si="22"/>
        <v>64.183999999999997</v>
      </c>
      <c r="X178">
        <v>14.112</v>
      </c>
      <c r="Y178">
        <v>8.3070000000000004</v>
      </c>
      <c r="Z178">
        <v>7.8810000000000002</v>
      </c>
      <c r="AA178">
        <v>7.8109999999999964</v>
      </c>
      <c r="AB178">
        <v>7.9440000000000026</v>
      </c>
      <c r="AC178">
        <v>7.9510000000000014</v>
      </c>
      <c r="AD178">
        <v>7.9280000000000044</v>
      </c>
      <c r="AE178">
        <v>7.9159999999999897</v>
      </c>
      <c r="AF178">
        <v>8.0810000000000031</v>
      </c>
      <c r="AG178">
        <v>7.9170000000000016</v>
      </c>
      <c r="AH178">
        <v>7.8329999999999984</v>
      </c>
      <c r="AI178">
        <v>7.7379999999999853</v>
      </c>
      <c r="AJ178">
        <v>7.7810000000000059</v>
      </c>
      <c r="AK178">
        <v>8.0190000000000197</v>
      </c>
      <c r="AL178">
        <v>7.894999999999996</v>
      </c>
      <c r="AM178">
        <v>7.9289999999999736</v>
      </c>
      <c r="AN178">
        <v>7.9590000000000316</v>
      </c>
      <c r="AO178">
        <v>8.1659999999999968</v>
      </c>
      <c r="AP178">
        <v>8.0009999999999764</v>
      </c>
      <c r="AQ178">
        <v>8.0480000000000302</v>
      </c>
      <c r="AR178">
        <v>8.1019999999999754</v>
      </c>
      <c r="AS178">
        <v>8.0000000000000284</v>
      </c>
      <c r="AT178">
        <v>7.9439999999999884</v>
      </c>
      <c r="AU178">
        <v>8.1309999999999718</v>
      </c>
      <c r="AV178">
        <v>7.9320000000000164</v>
      </c>
      <c r="AW178">
        <v>7.9919999999999902</v>
      </c>
      <c r="AX178">
        <v>8.0209999999999866</v>
      </c>
      <c r="AY178">
        <v>8.1100000000000421</v>
      </c>
      <c r="AZ178">
        <v>8.3299999999999841</v>
      </c>
      <c r="BA178">
        <v>7.9870000000000232</v>
      </c>
      <c r="BB178">
        <v>7.8970000000000198</v>
      </c>
      <c r="BC178">
        <v>7.9149999999999352</v>
      </c>
      <c r="BD178" s="83">
        <f t="shared" si="23"/>
        <v>55.050501188937915</v>
      </c>
    </row>
    <row r="179" spans="1:56" ht="15" customHeight="1" thickBot="1" x14ac:dyDescent="0.5">
      <c r="A179" t="s">
        <v>199</v>
      </c>
      <c r="B179">
        <v>2019</v>
      </c>
      <c r="C179" s="9">
        <v>43776</v>
      </c>
      <c r="D179" t="s">
        <v>30</v>
      </c>
      <c r="E179" t="s">
        <v>245</v>
      </c>
      <c r="F179" t="s">
        <v>245</v>
      </c>
      <c r="G179" t="s">
        <v>61</v>
      </c>
      <c r="H179" t="s">
        <v>106</v>
      </c>
      <c r="I179" t="s">
        <v>84</v>
      </c>
      <c r="J179" t="s">
        <v>2026</v>
      </c>
      <c r="K179" t="s">
        <v>2027</v>
      </c>
      <c r="L179" s="105">
        <f>(C179-VLOOKUP(H179,Riders!$A$2:$D$3499,4,FALSE))/365</f>
        <v>18.876712328767123</v>
      </c>
      <c r="M179" s="105">
        <f>(C179-VLOOKUP(I179,Riders!$A$2:$D$3499,4,FALSE))/365</f>
        <v>20.386301369863013</v>
      </c>
      <c r="N179" s="105">
        <f>(C179-VLOOKUP(J179,Riders!$A$2:$D$3499,4,FALSE))/365</f>
        <v>31.336986301369862</v>
      </c>
      <c r="O179" s="105">
        <f>(C179-VLOOKUP(K179,Riders!$A$2:$D$3499,4,FALSE))/365</f>
        <v>37.328767123287669</v>
      </c>
      <c r="P179">
        <v>5</v>
      </c>
      <c r="Q179" s="40">
        <f t="shared" si="16"/>
        <v>3.049583333333333E-3</v>
      </c>
      <c r="R179" s="86">
        <f t="shared" si="17"/>
        <v>263.48399999999998</v>
      </c>
      <c r="S179">
        <f t="shared" si="18"/>
        <v>22.38</v>
      </c>
      <c r="T179">
        <f t="shared" si="19"/>
        <v>69.471000000000004</v>
      </c>
      <c r="U179">
        <f t="shared" si="20"/>
        <v>63.995999999999981</v>
      </c>
      <c r="V179">
        <f t="shared" si="21"/>
        <v>64.738</v>
      </c>
      <c r="W179">
        <f t="shared" si="22"/>
        <v>65.278999999999996</v>
      </c>
      <c r="X179">
        <v>14.154999999999999</v>
      </c>
      <c r="Y179">
        <v>8.2249999999999996</v>
      </c>
      <c r="Z179">
        <v>7.9039999999999999</v>
      </c>
      <c r="AA179">
        <v>7.8090000000000046</v>
      </c>
      <c r="AB179">
        <v>7.9679999999999964</v>
      </c>
      <c r="AC179">
        <v>7.7560000000000002</v>
      </c>
      <c r="AD179">
        <v>7.8539999999999921</v>
      </c>
      <c r="AE179">
        <v>7.8000000000000114</v>
      </c>
      <c r="AF179">
        <v>7.8709999999999951</v>
      </c>
      <c r="AG179">
        <v>8.0330000000000013</v>
      </c>
      <c r="AH179">
        <v>7.909000000000006</v>
      </c>
      <c r="AI179">
        <v>7.9009999999999962</v>
      </c>
      <c r="AJ179">
        <v>8.046999999999997</v>
      </c>
      <c r="AK179">
        <v>7.9969999999999857</v>
      </c>
      <c r="AL179">
        <v>8.2360000000000042</v>
      </c>
      <c r="AM179">
        <v>8.0019999999999953</v>
      </c>
      <c r="AN179">
        <v>8.1410000000000196</v>
      </c>
      <c r="AO179">
        <v>8.0650000000000261</v>
      </c>
      <c r="AP179">
        <v>8.0619999999999834</v>
      </c>
      <c r="AQ179">
        <v>8.2199999999999704</v>
      </c>
      <c r="AR179">
        <v>8.0530000000000257</v>
      </c>
      <c r="AS179">
        <v>8.0030000000000143</v>
      </c>
      <c r="AT179">
        <v>8.0480000000000018</v>
      </c>
      <c r="AU179">
        <v>8.1459999999999582</v>
      </c>
      <c r="AV179">
        <v>8.1410000000000196</v>
      </c>
      <c r="AW179">
        <v>8.0060000000000002</v>
      </c>
      <c r="AX179">
        <v>8.1160000000000423</v>
      </c>
      <c r="AY179">
        <v>8.115999999999957</v>
      </c>
      <c r="AZ179">
        <v>8.1459999999999582</v>
      </c>
      <c r="BA179">
        <v>8.2200000000000557</v>
      </c>
      <c r="BB179">
        <v>8.3889999999999816</v>
      </c>
      <c r="BC179">
        <v>8.1449999999999818</v>
      </c>
      <c r="BD179" s="83">
        <f t="shared" si="23"/>
        <v>54.652274900942757</v>
      </c>
    </row>
    <row r="180" spans="1:56" ht="15" customHeight="1" thickBot="1" x14ac:dyDescent="0.5">
      <c r="A180" t="s">
        <v>199</v>
      </c>
      <c r="B180">
        <v>2019</v>
      </c>
      <c r="C180" s="9">
        <v>43776</v>
      </c>
      <c r="D180" t="s">
        <v>30</v>
      </c>
      <c r="E180" t="s">
        <v>245</v>
      </c>
      <c r="F180" t="s">
        <v>245</v>
      </c>
      <c r="G180" t="s">
        <v>91</v>
      </c>
      <c r="H180" t="s">
        <v>160</v>
      </c>
      <c r="I180" t="s">
        <v>468</v>
      </c>
      <c r="J180" t="s">
        <v>330</v>
      </c>
      <c r="K180" t="s">
        <v>2083</v>
      </c>
      <c r="L180" s="105">
        <f>(C180-VLOOKUP(H180,Riders!$A$2:$D$3499,4,FALSE))/365</f>
        <v>25.145205479452056</v>
      </c>
      <c r="M180" s="105">
        <f>(C180-VLOOKUP(I180,Riders!$A$2:$D$3499,4,FALSE))/365</f>
        <v>21.583561643835615</v>
      </c>
      <c r="N180" s="105" t="e">
        <f>(C180-VLOOKUP(J180,Riders!$A$2:$D$3499,4,FALSE))/365</f>
        <v>#N/A</v>
      </c>
      <c r="O180" s="105">
        <f>(C180-VLOOKUP(K180,Riders!$A$2:$D$3499,4,FALSE))/365</f>
        <v>23.824657534246576</v>
      </c>
      <c r="P180">
        <v>6</v>
      </c>
      <c r="Q180" s="40">
        <f t="shared" si="16"/>
        <v>3.0513657407407403E-3</v>
      </c>
      <c r="R180" s="86">
        <f t="shared" si="17"/>
        <v>263.63799999999998</v>
      </c>
      <c r="S180">
        <f t="shared" si="18"/>
        <v>22.164000000000001</v>
      </c>
      <c r="T180">
        <f t="shared" si="19"/>
        <v>68.86999999999999</v>
      </c>
      <c r="U180">
        <f t="shared" si="20"/>
        <v>64.350999999999985</v>
      </c>
      <c r="V180">
        <f t="shared" si="21"/>
        <v>64.594000000000051</v>
      </c>
      <c r="W180">
        <f t="shared" si="22"/>
        <v>65.822999999999951</v>
      </c>
      <c r="X180">
        <v>14.103</v>
      </c>
      <c r="Y180">
        <v>8.0610000000000017</v>
      </c>
      <c r="Z180">
        <v>7.7359999999999971</v>
      </c>
      <c r="AA180">
        <v>7.7430000000000021</v>
      </c>
      <c r="AB180">
        <v>7.6820000000000022</v>
      </c>
      <c r="AC180">
        <v>7.7549999999999946</v>
      </c>
      <c r="AD180">
        <v>7.9640000000000057</v>
      </c>
      <c r="AE180">
        <v>7.8259999999999863</v>
      </c>
      <c r="AF180">
        <v>7.8120000000000118</v>
      </c>
      <c r="AG180">
        <v>7.8290000000000077</v>
      </c>
      <c r="AH180">
        <v>7.9899999999999949</v>
      </c>
      <c r="AI180">
        <v>7.9919999999999902</v>
      </c>
      <c r="AJ180">
        <v>8.0750000000000171</v>
      </c>
      <c r="AK180">
        <v>8.1179999999999808</v>
      </c>
      <c r="AL180">
        <v>8.3010000000000019</v>
      </c>
      <c r="AM180">
        <v>8.2339999999999804</v>
      </c>
      <c r="AN180">
        <v>7.9320000000000164</v>
      </c>
      <c r="AO180">
        <v>7.88900000000001</v>
      </c>
      <c r="AP180">
        <v>7.9010000000000096</v>
      </c>
      <c r="AQ180">
        <v>8.1249999999999716</v>
      </c>
      <c r="AR180">
        <v>8.0460000000000207</v>
      </c>
      <c r="AS180">
        <v>8.1059999999999945</v>
      </c>
      <c r="AT180">
        <v>8.1929999999999836</v>
      </c>
      <c r="AU180">
        <v>8.4020000000000437</v>
      </c>
      <c r="AV180">
        <v>8.4650000000000034</v>
      </c>
      <c r="AW180">
        <v>8.4269999999999641</v>
      </c>
      <c r="AX180">
        <v>8.1020000000000323</v>
      </c>
      <c r="AY180">
        <v>8.0509999999999309</v>
      </c>
      <c r="AZ180">
        <v>8.2040000000000646</v>
      </c>
      <c r="BA180">
        <v>8.2089999999999748</v>
      </c>
      <c r="BB180">
        <v>8.1580000000000155</v>
      </c>
      <c r="BC180">
        <v>8.2069999999999652</v>
      </c>
      <c r="BD180" s="83">
        <f t="shared" si="23"/>
        <v>54.620350632306426</v>
      </c>
    </row>
    <row r="181" spans="1:56" ht="15" customHeight="1" thickBot="1" x14ac:dyDescent="0.5">
      <c r="A181" t="s">
        <v>199</v>
      </c>
      <c r="B181">
        <v>2019</v>
      </c>
      <c r="C181" s="9">
        <v>43776</v>
      </c>
      <c r="D181" t="s">
        <v>30</v>
      </c>
      <c r="E181" t="s">
        <v>245</v>
      </c>
      <c r="F181" t="s">
        <v>245</v>
      </c>
      <c r="G181" t="s">
        <v>64</v>
      </c>
      <c r="H181" t="s">
        <v>63</v>
      </c>
      <c r="I181" t="s">
        <v>136</v>
      </c>
      <c r="J181" t="s">
        <v>2057</v>
      </c>
      <c r="K181" t="s">
        <v>162</v>
      </c>
      <c r="L181" s="105">
        <f>(C181-VLOOKUP(H181,Riders!$A$2:$D$3499,4,FALSE))/365</f>
        <v>18.55890410958904</v>
      </c>
      <c r="M181" s="105">
        <f>(C181-VLOOKUP(I181,Riders!$A$2:$D$3499,4,FALSE))/365</f>
        <v>20.86849315068493</v>
      </c>
      <c r="N181" s="105">
        <f>(C181-VLOOKUP(J181,Riders!$A$2:$D$3499,4,FALSE))/365</f>
        <v>30.030136986301368</v>
      </c>
      <c r="O181" s="105">
        <f>(C181-VLOOKUP(K181,Riders!$A$2:$D$3499,4,FALSE))/365</f>
        <v>25.531506849315068</v>
      </c>
      <c r="P181">
        <v>7</v>
      </c>
      <c r="Q181" s="40">
        <f t="shared" si="16"/>
        <v>3.0821643518518516E-3</v>
      </c>
      <c r="R181" s="86">
        <f t="shared" si="17"/>
        <v>266.29899999999998</v>
      </c>
      <c r="S181">
        <f t="shared" si="18"/>
        <v>24.494</v>
      </c>
      <c r="T181">
        <f t="shared" si="19"/>
        <v>71.910000000000011</v>
      </c>
      <c r="U181">
        <f t="shared" si="20"/>
        <v>63.653000000000006</v>
      </c>
      <c r="V181">
        <f t="shared" si="21"/>
        <v>64.849999999999994</v>
      </c>
      <c r="W181">
        <f t="shared" si="22"/>
        <v>65.885999999999967</v>
      </c>
      <c r="X181">
        <v>15.551</v>
      </c>
      <c r="Y181">
        <v>8.9429999999999996</v>
      </c>
      <c r="Z181">
        <v>8.0399999999999991</v>
      </c>
      <c r="AA181">
        <v>7.9059999999999988</v>
      </c>
      <c r="AB181">
        <v>7.8190000000000026</v>
      </c>
      <c r="AC181">
        <v>7.8149999999999977</v>
      </c>
      <c r="AD181">
        <v>7.9980000000000047</v>
      </c>
      <c r="AE181">
        <v>7.8380000000000081</v>
      </c>
      <c r="AF181">
        <v>7.8219999999999894</v>
      </c>
      <c r="AG181">
        <v>7.8300000000000134</v>
      </c>
      <c r="AH181">
        <v>7.8529999999999802</v>
      </c>
      <c r="AI181">
        <v>7.9880000000000004</v>
      </c>
      <c r="AJ181">
        <v>7.9210000000000207</v>
      </c>
      <c r="AK181">
        <v>8.0149999999999721</v>
      </c>
      <c r="AL181">
        <v>8.2110000000000269</v>
      </c>
      <c r="AM181">
        <v>8.0130000000000052</v>
      </c>
      <c r="AN181">
        <v>8.0549999999999784</v>
      </c>
      <c r="AO181">
        <v>8.1280000000000143</v>
      </c>
      <c r="AP181">
        <v>8.1349999999999909</v>
      </c>
      <c r="AQ181">
        <v>8.311000000000007</v>
      </c>
      <c r="AR181">
        <v>8.032999999999987</v>
      </c>
      <c r="AS181">
        <v>8.0729999999999791</v>
      </c>
      <c r="AT181">
        <v>8.0370000000000061</v>
      </c>
      <c r="AU181">
        <v>8.0780000000000314</v>
      </c>
      <c r="AV181">
        <v>8.2220000000000084</v>
      </c>
      <c r="AW181">
        <v>8.1079999999999757</v>
      </c>
      <c r="AX181">
        <v>8.1570000000000107</v>
      </c>
      <c r="AY181">
        <v>8.3149999999999977</v>
      </c>
      <c r="AZ181">
        <v>8.1750000000000114</v>
      </c>
      <c r="BA181">
        <v>8.1949999999999932</v>
      </c>
      <c r="BB181">
        <v>8.4039999999999679</v>
      </c>
      <c r="BC181">
        <v>8.3100000000000023</v>
      </c>
      <c r="BD181" s="83">
        <f t="shared" si="23"/>
        <v>54.074555293110379</v>
      </c>
    </row>
    <row r="182" spans="1:56" ht="15" customHeight="1" thickBot="1" x14ac:dyDescent="0.5">
      <c r="A182" t="s">
        <v>199</v>
      </c>
      <c r="B182">
        <v>2019</v>
      </c>
      <c r="C182" s="9">
        <v>43776</v>
      </c>
      <c r="D182" t="s">
        <v>30</v>
      </c>
      <c r="E182" t="s">
        <v>245</v>
      </c>
      <c r="F182" t="s">
        <v>245</v>
      </c>
      <c r="G182" t="s">
        <v>58</v>
      </c>
      <c r="H182" t="s">
        <v>288</v>
      </c>
      <c r="I182" t="s">
        <v>2078</v>
      </c>
      <c r="J182" t="s">
        <v>158</v>
      </c>
      <c r="K182" t="s">
        <v>159</v>
      </c>
      <c r="L182" s="105">
        <f>(C182-VLOOKUP(H182,Riders!$A$2:$D$3499,4,FALSE))/365</f>
        <v>23.476712328767125</v>
      </c>
      <c r="M182" s="105">
        <f>(C182-VLOOKUP(I182,Riders!$A$2:$D$3499,4,FALSE))/365</f>
        <v>27.30958904109589</v>
      </c>
      <c r="N182" s="105">
        <f>(C182-VLOOKUP(J182,Riders!$A$2:$D$3499,4,FALSE))/365</f>
        <v>22.849315068493151</v>
      </c>
      <c r="O182" s="105">
        <f>(C182-VLOOKUP(K182,Riders!$A$2:$D$3499,4,FALSE))/365</f>
        <v>21.410958904109588</v>
      </c>
      <c r="P182">
        <v>8</v>
      </c>
      <c r="Q182" s="40">
        <f t="shared" si="16"/>
        <v>3.1551273148148142E-3</v>
      </c>
      <c r="R182" s="86">
        <f t="shared" si="17"/>
        <v>272.60299999999995</v>
      </c>
      <c r="S182">
        <f t="shared" si="18"/>
        <v>22.707999999999998</v>
      </c>
      <c r="T182">
        <f t="shared" si="19"/>
        <v>71.704999999999998</v>
      </c>
      <c r="U182">
        <f t="shared" si="20"/>
        <v>65.991</v>
      </c>
      <c r="V182">
        <f t="shared" si="21"/>
        <v>66.551999999999992</v>
      </c>
      <c r="W182">
        <f t="shared" si="22"/>
        <v>68.354999999999961</v>
      </c>
      <c r="X182">
        <v>14.353</v>
      </c>
      <c r="Y182">
        <v>8.3549999999999986</v>
      </c>
      <c r="Z182">
        <v>8.1210000000000022</v>
      </c>
      <c r="AA182">
        <v>8.14</v>
      </c>
      <c r="AB182">
        <v>8.3990000000000009</v>
      </c>
      <c r="AC182">
        <v>8.1059999999999945</v>
      </c>
      <c r="AD182">
        <v>8.1469999999999914</v>
      </c>
      <c r="AE182">
        <v>8.0840000000000103</v>
      </c>
      <c r="AF182">
        <v>8.2319999999999993</v>
      </c>
      <c r="AG182">
        <v>8.0200000000000102</v>
      </c>
      <c r="AH182">
        <v>8.2479999999999905</v>
      </c>
      <c r="AI182">
        <v>8.2069999999999936</v>
      </c>
      <c r="AJ182">
        <v>8.4660000000000082</v>
      </c>
      <c r="AK182">
        <v>8.2759999999999962</v>
      </c>
      <c r="AL182">
        <v>8.1990000000000123</v>
      </c>
      <c r="AM182">
        <v>8.3429999999999893</v>
      </c>
      <c r="AN182">
        <v>8.4210000000000207</v>
      </c>
      <c r="AO182">
        <v>8.2059999999999604</v>
      </c>
      <c r="AP182">
        <v>8.3780000000000143</v>
      </c>
      <c r="AQ182">
        <v>8.2070000000000221</v>
      </c>
      <c r="AR182">
        <v>8.2669999999999675</v>
      </c>
      <c r="AS182">
        <v>8.4610000000000127</v>
      </c>
      <c r="AT182">
        <v>8.3029999999999973</v>
      </c>
      <c r="AU182">
        <v>8.3089999999999975</v>
      </c>
      <c r="AV182">
        <v>8.3200000000000216</v>
      </c>
      <c r="AW182">
        <v>8.5389999999999873</v>
      </c>
      <c r="AX182">
        <v>8.4439999999999884</v>
      </c>
      <c r="AY182">
        <v>8.4580000000000268</v>
      </c>
      <c r="AZ182">
        <v>8.7530000000000143</v>
      </c>
      <c r="BA182">
        <v>8.5639999999999645</v>
      </c>
      <c r="BB182">
        <v>8.561000000000007</v>
      </c>
      <c r="BC182">
        <v>8.7159999999999513</v>
      </c>
      <c r="BD182" s="83">
        <f t="shared" si="23"/>
        <v>52.824070167973218</v>
      </c>
    </row>
    <row r="183" spans="1:56" ht="15" customHeight="1" thickBot="1" x14ac:dyDescent="0.5">
      <c r="A183" t="s">
        <v>199</v>
      </c>
      <c r="B183">
        <v>2019</v>
      </c>
      <c r="C183" s="9">
        <v>43777</v>
      </c>
      <c r="D183" t="s">
        <v>30</v>
      </c>
      <c r="E183" t="s">
        <v>1943</v>
      </c>
      <c r="F183">
        <v>1</v>
      </c>
      <c r="G183" t="s">
        <v>91</v>
      </c>
      <c r="H183" t="s">
        <v>468</v>
      </c>
      <c r="I183" t="s">
        <v>2072</v>
      </c>
      <c r="J183" t="s">
        <v>330</v>
      </c>
      <c r="K183" t="s">
        <v>2083</v>
      </c>
      <c r="L183" s="105">
        <f>(C183-VLOOKUP(H183,Riders!$A$2:$D$3499,4,FALSE))/365</f>
        <v>21.586301369863012</v>
      </c>
      <c r="M183" s="105">
        <f>(C183-VLOOKUP(I183,Riders!$A$2:$D$3499,4,FALSE))/365</f>
        <v>19.715068493150685</v>
      </c>
      <c r="N183" s="105" t="e">
        <f>(C183-VLOOKUP(J183,Riders!$A$2:$D$3499,4,FALSE))/365</f>
        <v>#N/A</v>
      </c>
      <c r="O183" s="105">
        <f>(C183-VLOOKUP(K183,Riders!$A$2:$D$3499,4,FALSE))/365</f>
        <v>23.827397260273973</v>
      </c>
      <c r="P183">
        <v>1</v>
      </c>
      <c r="Q183" s="40">
        <f t="shared" si="16"/>
        <v>3.0474999999999999E-3</v>
      </c>
      <c r="R183" s="86">
        <f t="shared" si="17"/>
        <v>263.30399999999997</v>
      </c>
      <c r="S183">
        <f t="shared" si="18"/>
        <v>22.545000000000002</v>
      </c>
      <c r="T183">
        <f t="shared" si="19"/>
        <v>69.085999999999999</v>
      </c>
      <c r="U183">
        <f t="shared" si="20"/>
        <v>63.921000000000006</v>
      </c>
      <c r="V183">
        <f t="shared" si="21"/>
        <v>64.512</v>
      </c>
      <c r="W183">
        <f t="shared" si="22"/>
        <v>65.784999999999968</v>
      </c>
      <c r="X183">
        <v>14.106</v>
      </c>
      <c r="Y183">
        <v>8.4390000000000018</v>
      </c>
      <c r="Z183">
        <v>7.8969999999999976</v>
      </c>
      <c r="AA183">
        <v>7.828000000000003</v>
      </c>
      <c r="AB183">
        <v>7.6539999999999964</v>
      </c>
      <c r="AC183">
        <v>7.7650000000000006</v>
      </c>
      <c r="AD183">
        <v>7.6600000000000037</v>
      </c>
      <c r="AE183">
        <v>7.7369999999999948</v>
      </c>
      <c r="AF183">
        <v>7.9260000000000019</v>
      </c>
      <c r="AG183">
        <v>8.0750000000000028</v>
      </c>
      <c r="AH183">
        <v>7.9590000000000032</v>
      </c>
      <c r="AI183">
        <v>7.9669999999999987</v>
      </c>
      <c r="AJ183">
        <v>8.0499999999999972</v>
      </c>
      <c r="AK183">
        <v>8.099000000000018</v>
      </c>
      <c r="AL183">
        <v>7.9289999999999878</v>
      </c>
      <c r="AM183">
        <v>7.9159999999999968</v>
      </c>
      <c r="AN183">
        <v>8.0490000000000066</v>
      </c>
      <c r="AO183">
        <v>7.9699999999999989</v>
      </c>
      <c r="AP183">
        <v>8.0150000000000148</v>
      </c>
      <c r="AQ183">
        <v>8.0599999999999739</v>
      </c>
      <c r="AR183">
        <v>8.1740000000000066</v>
      </c>
      <c r="AS183">
        <v>8.0730000000000075</v>
      </c>
      <c r="AT183">
        <v>7.9880000000000004</v>
      </c>
      <c r="AU183">
        <v>8.1829999999999927</v>
      </c>
      <c r="AV183">
        <v>8.103999999999985</v>
      </c>
      <c r="AW183">
        <v>7.9279999999999973</v>
      </c>
      <c r="AX183">
        <v>7.9650000000000034</v>
      </c>
      <c r="AY183">
        <v>8.5240000000000009</v>
      </c>
      <c r="AZ183">
        <v>8.2980000000000018</v>
      </c>
      <c r="BA183">
        <v>8.4839999999999804</v>
      </c>
      <c r="BB183">
        <v>8.2490000000000236</v>
      </c>
      <c r="BC183">
        <v>8.2329999999999757</v>
      </c>
      <c r="BD183" s="83">
        <f t="shared" si="23"/>
        <v>54.68963631391852</v>
      </c>
    </row>
    <row r="184" spans="1:56" ht="15" customHeight="1" thickBot="1" x14ac:dyDescent="0.5">
      <c r="A184" t="s">
        <v>199</v>
      </c>
      <c r="B184">
        <v>2019</v>
      </c>
      <c r="C184" s="9">
        <v>43777</v>
      </c>
      <c r="D184" t="s">
        <v>30</v>
      </c>
      <c r="E184" t="s">
        <v>1943</v>
      </c>
      <c r="F184">
        <v>1</v>
      </c>
      <c r="G184" t="s">
        <v>64</v>
      </c>
      <c r="H184" t="s">
        <v>63</v>
      </c>
      <c r="I184" t="s">
        <v>136</v>
      </c>
      <c r="J184" t="s">
        <v>2057</v>
      </c>
      <c r="K184" t="s">
        <v>162</v>
      </c>
      <c r="L184" s="105">
        <f>(C184-VLOOKUP(H184,Riders!$A$2:$D$3499,4,FALSE))/365</f>
        <v>18.561643835616437</v>
      </c>
      <c r="M184" s="105">
        <f>(C184-VLOOKUP(I184,Riders!$A$2:$D$3499,4,FALSE))/365</f>
        <v>20.87123287671233</v>
      </c>
      <c r="N184" s="105">
        <f>(C184-VLOOKUP(J184,Riders!$A$2:$D$3499,4,FALSE))/365</f>
        <v>30.032876712328768</v>
      </c>
      <c r="O184" s="105">
        <f>(C184-VLOOKUP(K184,Riders!$A$2:$D$3499,4,FALSE))/365</f>
        <v>25.534246575342465</v>
      </c>
      <c r="P184">
        <v>2</v>
      </c>
      <c r="Q184" s="40">
        <f t="shared" si="16"/>
        <v>3.1014120370370375E-3</v>
      </c>
      <c r="R184" s="86">
        <f t="shared" si="17"/>
        <v>267.96200000000005</v>
      </c>
      <c r="S184">
        <f t="shared" si="18"/>
        <v>24.186</v>
      </c>
      <c r="T184">
        <f t="shared" si="19"/>
        <v>71.692999999999998</v>
      </c>
      <c r="U184">
        <f t="shared" si="20"/>
        <v>63.856999999999985</v>
      </c>
      <c r="V184">
        <f t="shared" si="21"/>
        <v>65.845000000000027</v>
      </c>
      <c r="W184">
        <f t="shared" si="22"/>
        <v>66.567000000000036</v>
      </c>
      <c r="X184">
        <v>15.353999999999999</v>
      </c>
      <c r="Y184">
        <v>8.8320000000000007</v>
      </c>
      <c r="Z184">
        <v>8.0499999999999972</v>
      </c>
      <c r="AA184">
        <v>7.8890000000000029</v>
      </c>
      <c r="AB184">
        <v>7.8370000000000033</v>
      </c>
      <c r="AC184">
        <v>7.8549999999999969</v>
      </c>
      <c r="AD184">
        <v>8.0239999999999938</v>
      </c>
      <c r="AE184">
        <v>7.8520000000000039</v>
      </c>
      <c r="AF184">
        <v>7.8189999999999884</v>
      </c>
      <c r="AG184">
        <v>8.0350000000000108</v>
      </c>
      <c r="AH184">
        <v>7.9620000000000033</v>
      </c>
      <c r="AI184">
        <v>7.9709999999999894</v>
      </c>
      <c r="AJ184">
        <v>7.953000000000003</v>
      </c>
      <c r="AK184">
        <v>7.9890000000000043</v>
      </c>
      <c r="AL184">
        <v>7.9930000000000234</v>
      </c>
      <c r="AM184">
        <v>8.1349999999999625</v>
      </c>
      <c r="AN184">
        <v>8.1920000000000357</v>
      </c>
      <c r="AO184">
        <v>8.296999999999997</v>
      </c>
      <c r="AP184">
        <v>8.4519999999999982</v>
      </c>
      <c r="AQ184">
        <v>8.1510000000000105</v>
      </c>
      <c r="AR184">
        <v>8.1209999999999809</v>
      </c>
      <c r="AS184">
        <v>8.3269999999999982</v>
      </c>
      <c r="AT184">
        <v>8.117999999999995</v>
      </c>
      <c r="AU184">
        <v>8.1870000000000118</v>
      </c>
      <c r="AV184">
        <v>8.4759999999999991</v>
      </c>
      <c r="AW184">
        <v>8.0800000000000125</v>
      </c>
      <c r="AX184">
        <v>8.0609999999999502</v>
      </c>
      <c r="AY184">
        <v>8.0340000000000487</v>
      </c>
      <c r="AZ184">
        <v>8.1079999999999472</v>
      </c>
      <c r="BA184">
        <v>8.3900000000000716</v>
      </c>
      <c r="BB184">
        <v>8.5249999999999204</v>
      </c>
      <c r="BC184">
        <v>8.8930000000000859</v>
      </c>
      <c r="BD184" s="83">
        <f t="shared" si="23"/>
        <v>53.738962987289234</v>
      </c>
    </row>
    <row r="185" spans="1:56" ht="15" customHeight="1" thickBot="1" x14ac:dyDescent="0.5">
      <c r="A185" t="s">
        <v>199</v>
      </c>
      <c r="B185">
        <v>2019</v>
      </c>
      <c r="C185" s="9">
        <v>43777</v>
      </c>
      <c r="D185" t="s">
        <v>30</v>
      </c>
      <c r="E185" t="s">
        <v>1943</v>
      </c>
      <c r="F185">
        <v>2</v>
      </c>
      <c r="G185" t="s">
        <v>61</v>
      </c>
      <c r="H185" t="s">
        <v>106</v>
      </c>
      <c r="I185" t="s">
        <v>84</v>
      </c>
      <c r="J185" t="s">
        <v>2026</v>
      </c>
      <c r="K185" t="s">
        <v>2027</v>
      </c>
      <c r="L185" s="105">
        <f>(C185-VLOOKUP(H185,Riders!$A$2:$D$3499,4,FALSE))/365</f>
        <v>18.87945205479452</v>
      </c>
      <c r="M185" s="105">
        <f>(C185-VLOOKUP(I185,Riders!$A$2:$D$3499,4,FALSE))/365</f>
        <v>20.389041095890413</v>
      </c>
      <c r="N185" s="105">
        <f>(C185-VLOOKUP(J185,Riders!$A$2:$D$3499,4,FALSE))/365</f>
        <v>31.339726027397262</v>
      </c>
      <c r="O185" s="105">
        <f>(C185-VLOOKUP(K185,Riders!$A$2:$D$3499,4,FALSE))/365</f>
        <v>37.331506849315069</v>
      </c>
      <c r="P185">
        <v>1</v>
      </c>
      <c r="Q185" s="40">
        <f t="shared" si="16"/>
        <v>3.0133680555555556E-3</v>
      </c>
      <c r="R185" s="86">
        <f t="shared" si="17"/>
        <v>260.35500000000002</v>
      </c>
      <c r="S185">
        <f t="shared" si="18"/>
        <v>22.664000000000001</v>
      </c>
      <c r="T185">
        <f t="shared" si="19"/>
        <v>69.449999999999989</v>
      </c>
      <c r="U185">
        <f t="shared" si="20"/>
        <v>63.245000000000005</v>
      </c>
      <c r="V185">
        <f t="shared" si="21"/>
        <v>63.506000000000029</v>
      </c>
      <c r="W185">
        <f t="shared" si="22"/>
        <v>64.153999999999996</v>
      </c>
      <c r="X185">
        <v>14.324</v>
      </c>
      <c r="Y185">
        <v>8.3400000000000016</v>
      </c>
      <c r="Z185">
        <v>7.93</v>
      </c>
      <c r="AA185">
        <v>7.7860000000000014</v>
      </c>
      <c r="AB185">
        <v>7.9109999999999943</v>
      </c>
      <c r="AC185">
        <v>7.6610000000000014</v>
      </c>
      <c r="AD185">
        <v>7.7640000000000029</v>
      </c>
      <c r="AE185">
        <v>7.7339999999999884</v>
      </c>
      <c r="AF185">
        <v>7.8590000000000231</v>
      </c>
      <c r="AG185">
        <v>7.9609999999999843</v>
      </c>
      <c r="AH185">
        <v>7.7659999999999911</v>
      </c>
      <c r="AI185">
        <v>7.7810000000000201</v>
      </c>
      <c r="AJ185">
        <v>7.9639999999999844</v>
      </c>
      <c r="AK185">
        <v>7.9810000000000088</v>
      </c>
      <c r="AL185">
        <v>8.0960000000000036</v>
      </c>
      <c r="AM185">
        <v>7.8369999999999891</v>
      </c>
      <c r="AN185">
        <v>8.0090000000000146</v>
      </c>
      <c r="AO185">
        <v>7.9139999999999873</v>
      </c>
      <c r="AP185">
        <v>7.9430000000000121</v>
      </c>
      <c r="AQ185">
        <v>8.099000000000018</v>
      </c>
      <c r="AR185">
        <v>7.7869999999999493</v>
      </c>
      <c r="AS185">
        <v>7.8510000000000284</v>
      </c>
      <c r="AT185">
        <v>7.8530000000000086</v>
      </c>
      <c r="AU185">
        <v>8.0500000000000114</v>
      </c>
      <c r="AV185">
        <v>7.8429999999999609</v>
      </c>
      <c r="AW185">
        <v>8.1410000000000196</v>
      </c>
      <c r="AX185">
        <v>7.8910000000000204</v>
      </c>
      <c r="AY185">
        <v>7.9809999999999954</v>
      </c>
      <c r="AZ185">
        <v>8.035000000000025</v>
      </c>
      <c r="BA185">
        <v>8.1699999999999307</v>
      </c>
      <c r="BB185">
        <v>7.988000000000028</v>
      </c>
      <c r="BC185">
        <v>8.1050000000000182</v>
      </c>
      <c r="BD185" s="83">
        <f t="shared" si="23"/>
        <v>55.309097194215589</v>
      </c>
    </row>
    <row r="186" spans="1:56" ht="15" customHeight="1" thickBot="1" x14ac:dyDescent="0.5">
      <c r="A186" t="s">
        <v>199</v>
      </c>
      <c r="B186">
        <v>2019</v>
      </c>
      <c r="C186" s="9">
        <v>43777</v>
      </c>
      <c r="D186" t="s">
        <v>30</v>
      </c>
      <c r="E186" t="s">
        <v>1943</v>
      </c>
      <c r="F186">
        <v>2</v>
      </c>
      <c r="G186" t="s">
        <v>58</v>
      </c>
      <c r="H186" t="s">
        <v>288</v>
      </c>
      <c r="I186" t="s">
        <v>2078</v>
      </c>
      <c r="J186" t="s">
        <v>158</v>
      </c>
      <c r="K186" t="s">
        <v>159</v>
      </c>
      <c r="L186" s="105">
        <f>(C186-VLOOKUP(H186,Riders!$A$2:$D$3499,4,FALSE))/365</f>
        <v>23.479452054794521</v>
      </c>
      <c r="M186" s="105">
        <f>(C186-VLOOKUP(I186,Riders!$A$2:$D$3499,4,FALSE))/365</f>
        <v>27.312328767123287</v>
      </c>
      <c r="N186" s="105">
        <f>(C186-VLOOKUP(J186,Riders!$A$2:$D$3499,4,FALSE))/365</f>
        <v>22.852054794520548</v>
      </c>
      <c r="O186" s="105">
        <f>(C186-VLOOKUP(K186,Riders!$A$2:$D$3499,4,FALSE))/365</f>
        <v>21.413698630136988</v>
      </c>
      <c r="P186">
        <v>2</v>
      </c>
      <c r="Q186" s="40">
        <f t="shared" si="16"/>
        <v>3.1279398148148152E-3</v>
      </c>
      <c r="R186" s="86">
        <f t="shared" si="17"/>
        <v>270.25400000000002</v>
      </c>
      <c r="S186">
        <f t="shared" si="18"/>
        <v>23.663</v>
      </c>
      <c r="T186">
        <f t="shared" si="19"/>
        <v>71.572999999999993</v>
      </c>
      <c r="U186">
        <f t="shared" si="20"/>
        <v>64.701000000000008</v>
      </c>
      <c r="V186">
        <f t="shared" si="21"/>
        <v>66.955000000000013</v>
      </c>
      <c r="W186">
        <f t="shared" si="22"/>
        <v>67.025000000000006</v>
      </c>
      <c r="X186">
        <v>14.987</v>
      </c>
      <c r="Y186">
        <v>8.6760000000000002</v>
      </c>
      <c r="Z186">
        <v>8.41</v>
      </c>
      <c r="AA186">
        <v>7.8939999999999984</v>
      </c>
      <c r="AB186">
        <v>7.93</v>
      </c>
      <c r="AC186">
        <v>7.8079999999999998</v>
      </c>
      <c r="AD186">
        <v>7.970000000000006</v>
      </c>
      <c r="AE186">
        <v>7.897999999999989</v>
      </c>
      <c r="AF186">
        <v>8.0650000000000119</v>
      </c>
      <c r="AG186">
        <v>8.0360000000000014</v>
      </c>
      <c r="AH186">
        <v>8.1550000000000011</v>
      </c>
      <c r="AI186">
        <v>7.9759999999999991</v>
      </c>
      <c r="AJ186">
        <v>8.1419999999999959</v>
      </c>
      <c r="AK186">
        <v>7.9610000000000127</v>
      </c>
      <c r="AL186">
        <v>8.2069999999999936</v>
      </c>
      <c r="AM186">
        <v>8.1589999999999918</v>
      </c>
      <c r="AN186">
        <v>8.4139999999999873</v>
      </c>
      <c r="AO186">
        <v>8.3170000000000073</v>
      </c>
      <c r="AP186">
        <v>8.3720000000000141</v>
      </c>
      <c r="AQ186">
        <v>8.2280000000000086</v>
      </c>
      <c r="AR186">
        <v>8.3239999999999839</v>
      </c>
      <c r="AS186">
        <v>8.1640000000000157</v>
      </c>
      <c r="AT186">
        <v>8.4329999999999927</v>
      </c>
      <c r="AU186">
        <v>8.703000000000003</v>
      </c>
      <c r="AV186">
        <v>9.0719999999999743</v>
      </c>
      <c r="AW186">
        <v>9.1200000000000045</v>
      </c>
      <c r="AX186">
        <v>8.1910000000000025</v>
      </c>
      <c r="AY186">
        <v>7.9730000000000132</v>
      </c>
      <c r="AZ186">
        <v>7.9689999999999941</v>
      </c>
      <c r="BA186">
        <v>8.1010000000000275</v>
      </c>
      <c r="BB186">
        <v>8.3379999999999654</v>
      </c>
      <c r="BC186">
        <v>8.2610000000000241</v>
      </c>
      <c r="BD186" s="83">
        <f t="shared" si="23"/>
        <v>53.283207649100476</v>
      </c>
    </row>
    <row r="187" spans="1:56" ht="15" customHeight="1" thickBot="1" x14ac:dyDescent="0.5">
      <c r="A187" t="s">
        <v>199</v>
      </c>
      <c r="B187">
        <v>2019</v>
      </c>
      <c r="C187" s="9">
        <v>43777</v>
      </c>
      <c r="D187" t="s">
        <v>30</v>
      </c>
      <c r="E187" t="s">
        <v>1943</v>
      </c>
      <c r="F187">
        <v>3</v>
      </c>
      <c r="G187" t="s">
        <v>88</v>
      </c>
      <c r="H187" t="s">
        <v>163</v>
      </c>
      <c r="I187" t="s">
        <v>2029</v>
      </c>
      <c r="J187" t="s">
        <v>274</v>
      </c>
      <c r="K187" t="s">
        <v>2076</v>
      </c>
      <c r="L187" s="105">
        <f>(C187-VLOOKUP(H187,Riders!$A$2:$D$3499,4,FALSE))/365</f>
        <v>20.980821917808218</v>
      </c>
      <c r="M187" s="105">
        <f>(C187-VLOOKUP(I187,Riders!$A$2:$D$3499,4,FALSE))/365</f>
        <v>31.438356164383563</v>
      </c>
      <c r="N187" s="105">
        <f>(C187-VLOOKUP(J187,Riders!$A$2:$D$3499,4,FALSE))/365</f>
        <v>23.331506849315069</v>
      </c>
      <c r="O187" s="105" t="e">
        <f>(C187-VLOOKUP(K187,Riders!$A$2:$D$3499,4,FALSE))/365</f>
        <v>#N/A</v>
      </c>
      <c r="P187">
        <v>1</v>
      </c>
      <c r="Q187" s="40">
        <f t="shared" si="16"/>
        <v>2.9594444444444438E-3</v>
      </c>
      <c r="R187" s="86">
        <f t="shared" si="17"/>
        <v>255.69599999999994</v>
      </c>
      <c r="S187">
        <f t="shared" si="18"/>
        <v>22.908999999999999</v>
      </c>
      <c r="T187">
        <f t="shared" si="19"/>
        <v>69.386999999999986</v>
      </c>
      <c r="U187">
        <f t="shared" si="20"/>
        <v>61.905000000000015</v>
      </c>
      <c r="V187">
        <f t="shared" si="21"/>
        <v>62.143000000000001</v>
      </c>
      <c r="W187">
        <f t="shared" si="22"/>
        <v>62.260999999999939</v>
      </c>
      <c r="X187">
        <v>14.298999999999999</v>
      </c>
      <c r="Y187">
        <v>8.61</v>
      </c>
      <c r="Z187">
        <v>8.0480000000000018</v>
      </c>
      <c r="AA187">
        <v>7.8149999999999977</v>
      </c>
      <c r="AB187">
        <v>7.7629999999999981</v>
      </c>
      <c r="AC187">
        <v>7.6270000000000016</v>
      </c>
      <c r="AD187">
        <v>7.5760000000000014</v>
      </c>
      <c r="AE187">
        <v>7.6489999999999867</v>
      </c>
      <c r="AF187">
        <v>7.7870000000000203</v>
      </c>
      <c r="AG187">
        <v>7.6729999999999876</v>
      </c>
      <c r="AH187">
        <v>7.7509999999999906</v>
      </c>
      <c r="AI187">
        <v>7.7610000000000241</v>
      </c>
      <c r="AJ187">
        <v>7.9329999999999927</v>
      </c>
      <c r="AK187">
        <v>7.7209999999999752</v>
      </c>
      <c r="AL187">
        <v>7.6560000000000201</v>
      </c>
      <c r="AM187">
        <v>7.6230000000000047</v>
      </c>
      <c r="AN187">
        <v>7.6589999999999918</v>
      </c>
      <c r="AO187">
        <v>7.7940000000000111</v>
      </c>
      <c r="AP187">
        <v>7.7649999999999864</v>
      </c>
      <c r="AQ187">
        <v>7.8000000000000398</v>
      </c>
      <c r="AR187">
        <v>7.9139999999999873</v>
      </c>
      <c r="AS187">
        <v>7.7639999999999816</v>
      </c>
      <c r="AT187">
        <v>7.7199999999999989</v>
      </c>
      <c r="AU187">
        <v>7.7270000000000039</v>
      </c>
      <c r="AV187">
        <v>7.6889999999999654</v>
      </c>
      <c r="AW187">
        <v>7.8210000000000264</v>
      </c>
      <c r="AX187">
        <v>8.1149999999999807</v>
      </c>
      <c r="AY187">
        <v>7.7410000000000139</v>
      </c>
      <c r="AZ187">
        <v>7.7139999999999986</v>
      </c>
      <c r="BA187">
        <v>7.6650000000000489</v>
      </c>
      <c r="BB187">
        <v>7.6949999999999363</v>
      </c>
      <c r="BC187">
        <v>7.8209999999999704</v>
      </c>
      <c r="BD187" s="83">
        <f t="shared" si="23"/>
        <v>56.316876290595097</v>
      </c>
    </row>
    <row r="188" spans="1:56" ht="15" customHeight="1" thickBot="1" x14ac:dyDescent="0.5">
      <c r="A188" t="s">
        <v>199</v>
      </c>
      <c r="B188">
        <v>2019</v>
      </c>
      <c r="C188" s="9">
        <v>43777</v>
      </c>
      <c r="D188" t="s">
        <v>30</v>
      </c>
      <c r="E188" t="s">
        <v>1943</v>
      </c>
      <c r="F188">
        <v>3</v>
      </c>
      <c r="G188" t="s">
        <v>52</v>
      </c>
      <c r="H188" t="s">
        <v>157</v>
      </c>
      <c r="I188" t="s">
        <v>75</v>
      </c>
      <c r="J188" t="s">
        <v>317</v>
      </c>
      <c r="K188" t="s">
        <v>76</v>
      </c>
      <c r="L188" s="105">
        <f>(C188-VLOOKUP(H188,Riders!$A$2:$D$3499,4,FALSE))/365</f>
        <v>20.835616438356166</v>
      </c>
      <c r="M188" s="105">
        <f>(C188-VLOOKUP(I188,Riders!$A$2:$D$3499,4,FALSE))/365</f>
        <v>21.969863013698632</v>
      </c>
      <c r="N188" s="105">
        <f>(C188-VLOOKUP(J188,Riders!$A$2:$D$3499,4,FALSE))/365</f>
        <v>27.095890410958905</v>
      </c>
      <c r="O188" s="105">
        <f>(C188-VLOOKUP(K188,Riders!$A$2:$D$3499,4,FALSE))/365</f>
        <v>20.556164383561644</v>
      </c>
      <c r="P188">
        <v>2</v>
      </c>
      <c r="Q188" s="40">
        <f t="shared" si="16"/>
        <v>3.0001388888888886E-3</v>
      </c>
      <c r="R188" s="86">
        <f t="shared" si="17"/>
        <v>259.21199999999999</v>
      </c>
      <c r="S188">
        <f t="shared" si="18"/>
        <v>22.312999999999999</v>
      </c>
      <c r="T188">
        <f t="shared" si="19"/>
        <v>69.445999999999998</v>
      </c>
      <c r="U188">
        <f t="shared" si="20"/>
        <v>62.304999999999978</v>
      </c>
      <c r="V188">
        <f t="shared" si="21"/>
        <v>62.984000000000037</v>
      </c>
      <c r="W188">
        <f t="shared" si="22"/>
        <v>64.476999999999975</v>
      </c>
      <c r="X188">
        <v>13.939</v>
      </c>
      <c r="Y188">
        <v>8.3739999999999988</v>
      </c>
      <c r="Z188">
        <v>7.9160000000000004</v>
      </c>
      <c r="AA188">
        <v>7.6670000000000016</v>
      </c>
      <c r="AB188">
        <v>7.8500000000000014</v>
      </c>
      <c r="AC188">
        <v>7.8189999999999964</v>
      </c>
      <c r="AD188">
        <v>7.909000000000006</v>
      </c>
      <c r="AE188">
        <v>7.9719999999999942</v>
      </c>
      <c r="AF188">
        <v>7.7720000000000056</v>
      </c>
      <c r="AG188">
        <v>7.7830000000000013</v>
      </c>
      <c r="AH188">
        <v>7.8009999999999877</v>
      </c>
      <c r="AI188">
        <v>7.88900000000001</v>
      </c>
      <c r="AJ188">
        <v>7.7139999999999986</v>
      </c>
      <c r="AK188">
        <v>7.7389999999999901</v>
      </c>
      <c r="AL188">
        <v>7.8059999999999974</v>
      </c>
      <c r="AM188">
        <v>7.8009999999999877</v>
      </c>
      <c r="AN188">
        <v>7.8780000000000143</v>
      </c>
      <c r="AO188">
        <v>7.9970000000000141</v>
      </c>
      <c r="AP188">
        <v>7.7769999999999868</v>
      </c>
      <c r="AQ188">
        <v>7.7770000000000152</v>
      </c>
      <c r="AR188">
        <v>7.9750000000000227</v>
      </c>
      <c r="AS188">
        <v>7.8929999999999438</v>
      </c>
      <c r="AT188">
        <v>7.8510000000000284</v>
      </c>
      <c r="AU188">
        <v>7.8360000000000127</v>
      </c>
      <c r="AV188">
        <v>7.8789999999999623</v>
      </c>
      <c r="AW188">
        <v>8.0870000000000175</v>
      </c>
      <c r="AX188">
        <v>7.8830000000000098</v>
      </c>
      <c r="AY188">
        <v>8.0209999999999582</v>
      </c>
      <c r="AZ188">
        <v>8.1890000000000498</v>
      </c>
      <c r="BA188">
        <v>8.1150000000000091</v>
      </c>
      <c r="BB188">
        <v>8.2980000000000018</v>
      </c>
      <c r="BC188">
        <v>8.004999999999967</v>
      </c>
      <c r="BD188" s="83">
        <f t="shared" si="23"/>
        <v>55.552983658163974</v>
      </c>
    </row>
    <row r="189" spans="1:56" ht="15" customHeight="1" thickBot="1" x14ac:dyDescent="0.5">
      <c r="A189" t="s">
        <v>199</v>
      </c>
      <c r="B189">
        <v>2019</v>
      </c>
      <c r="C189" s="9">
        <v>43777</v>
      </c>
      <c r="D189" t="s">
        <v>30</v>
      </c>
      <c r="E189" t="s">
        <v>1943</v>
      </c>
      <c r="F189">
        <v>4</v>
      </c>
      <c r="G189" t="s">
        <v>46</v>
      </c>
      <c r="H189" t="s">
        <v>193</v>
      </c>
      <c r="I189" t="s">
        <v>107</v>
      </c>
      <c r="J189" t="s">
        <v>271</v>
      </c>
      <c r="K189" t="s">
        <v>2054</v>
      </c>
      <c r="L189" s="105">
        <f>(C189-VLOOKUP(H189,Riders!$A$2:$D$3499,4,FALSE))/365</f>
        <v>24.010958904109589</v>
      </c>
      <c r="M189" s="105">
        <f>(C189-VLOOKUP(I189,Riders!$A$2:$D$3499,4,FALSE))/365</f>
        <v>19.186301369863013</v>
      </c>
      <c r="N189" s="105">
        <f>(C189-VLOOKUP(J189,Riders!$A$2:$D$3499,4,FALSE))/365</f>
        <v>29.673972602739727</v>
      </c>
      <c r="O189" s="105">
        <f>(C189-VLOOKUP(K189,Riders!$A$2:$D$3499,4,FALSE))/365</f>
        <v>33.608219178082194</v>
      </c>
      <c r="P189">
        <v>1</v>
      </c>
      <c r="Q189" s="40">
        <f t="shared" si="16"/>
        <v>3.0368287037037043E-3</v>
      </c>
      <c r="R189" s="86">
        <f t="shared" si="17"/>
        <v>262.38200000000006</v>
      </c>
      <c r="S189">
        <f t="shared" si="18"/>
        <v>22.631</v>
      </c>
      <c r="T189">
        <f t="shared" si="19"/>
        <v>69.769000000000005</v>
      </c>
      <c r="U189">
        <f t="shared" si="20"/>
        <v>62.921999999999997</v>
      </c>
      <c r="V189">
        <f t="shared" si="21"/>
        <v>65.039999999999992</v>
      </c>
      <c r="W189">
        <f t="shared" si="22"/>
        <v>64.651000000000067</v>
      </c>
      <c r="X189">
        <v>14.442</v>
      </c>
      <c r="Y189">
        <v>8.1890000000000001</v>
      </c>
      <c r="Z189">
        <v>7.8210000000000024</v>
      </c>
      <c r="AA189">
        <v>7.6990000000000016</v>
      </c>
      <c r="AB189">
        <v>7.8729999999999984</v>
      </c>
      <c r="AC189">
        <v>7.8889999999999958</v>
      </c>
      <c r="AD189">
        <v>7.9249999999999972</v>
      </c>
      <c r="AE189">
        <v>7.9310000000000116</v>
      </c>
      <c r="AF189">
        <v>8.0260000000000105</v>
      </c>
      <c r="AG189">
        <v>7.7219999999999942</v>
      </c>
      <c r="AH189">
        <v>7.6919999999999931</v>
      </c>
      <c r="AI189">
        <v>7.6939999999999884</v>
      </c>
      <c r="AJ189">
        <v>7.91700000000003</v>
      </c>
      <c r="AK189">
        <v>7.8629999999999853</v>
      </c>
      <c r="AL189">
        <v>7.9289999999999736</v>
      </c>
      <c r="AM189">
        <v>8.0790000000000219</v>
      </c>
      <c r="AN189">
        <v>8.0360000000000014</v>
      </c>
      <c r="AO189">
        <v>8.0840000000000032</v>
      </c>
      <c r="AP189">
        <v>8.3059999999999832</v>
      </c>
      <c r="AQ189">
        <v>8.188999999999993</v>
      </c>
      <c r="AR189">
        <v>8.15300000000002</v>
      </c>
      <c r="AS189">
        <v>8.1100000000000136</v>
      </c>
      <c r="AT189">
        <v>8.2369999999999948</v>
      </c>
      <c r="AU189">
        <v>7.9249999999999829</v>
      </c>
      <c r="AV189">
        <v>7.9470000000000312</v>
      </c>
      <c r="AW189">
        <v>8.0069999999999482</v>
      </c>
      <c r="AX189">
        <v>8.1470000000000198</v>
      </c>
      <c r="AY189">
        <v>7.9420000000000073</v>
      </c>
      <c r="AZ189">
        <v>7.9340000000000259</v>
      </c>
      <c r="BA189">
        <v>8.1839999999999975</v>
      </c>
      <c r="BB189">
        <v>8.2109999999999843</v>
      </c>
      <c r="BC189">
        <v>8.2790000000000532</v>
      </c>
      <c r="BD189" s="83">
        <f t="shared" si="23"/>
        <v>54.88181353903849</v>
      </c>
    </row>
    <row r="190" spans="1:56" ht="15" customHeight="1" thickBot="1" x14ac:dyDescent="0.5">
      <c r="A190" t="s">
        <v>199</v>
      </c>
      <c r="B190">
        <v>2019</v>
      </c>
      <c r="C190" s="9">
        <v>43777</v>
      </c>
      <c r="D190" t="s">
        <v>30</v>
      </c>
      <c r="E190" t="s">
        <v>1943</v>
      </c>
      <c r="F190">
        <v>4</v>
      </c>
      <c r="G190" t="s">
        <v>79</v>
      </c>
      <c r="H190" t="s">
        <v>137</v>
      </c>
      <c r="I190" t="s">
        <v>104</v>
      </c>
      <c r="J190" t="s">
        <v>153</v>
      </c>
      <c r="K190" t="s">
        <v>2024</v>
      </c>
      <c r="L190" s="105">
        <f>(C190-VLOOKUP(H190,Riders!$A$2:$D$3499,4,FALSE))/365</f>
        <v>29.290410958904111</v>
      </c>
      <c r="M190" s="105">
        <f>(C190-VLOOKUP(I190,Riders!$A$2:$D$3499,4,FALSE))/365</f>
        <v>25.676712328767124</v>
      </c>
      <c r="N190" s="105">
        <f>(C190-VLOOKUP(J190,Riders!$A$2:$D$3499,4,FALSE))/365</f>
        <v>25.186301369863013</v>
      </c>
      <c r="O190" s="105">
        <f>(C190-VLOOKUP(K190,Riders!$A$2:$D$3499,4,FALSE))/365</f>
        <v>21.443835616438356</v>
      </c>
      <c r="P190">
        <v>2</v>
      </c>
      <c r="Q190" s="40">
        <f t="shared" si="16"/>
        <v>3.342002314814815E-3</v>
      </c>
      <c r="R190" s="86">
        <f t="shared" si="17"/>
        <v>288.74900000000002</v>
      </c>
      <c r="S190">
        <f t="shared" si="18"/>
        <v>22.504000000000001</v>
      </c>
      <c r="T190">
        <f t="shared" si="19"/>
        <v>68.244</v>
      </c>
      <c r="U190">
        <f t="shared" si="20"/>
        <v>60.955999999999989</v>
      </c>
      <c r="V190">
        <f t="shared" si="21"/>
        <v>61.795999999999992</v>
      </c>
      <c r="W190">
        <f t="shared" si="22"/>
        <v>97.753000000000029</v>
      </c>
      <c r="X190">
        <v>14.287000000000001</v>
      </c>
      <c r="Y190">
        <v>8.2170000000000005</v>
      </c>
      <c r="Z190">
        <v>7.6829999999999998</v>
      </c>
      <c r="AA190">
        <v>7.602999999999998</v>
      </c>
      <c r="AB190">
        <v>7.6910000000000034</v>
      </c>
      <c r="AC190">
        <v>7.5379999999999967</v>
      </c>
      <c r="AD190">
        <v>7.5570000000000022</v>
      </c>
      <c r="AE190">
        <v>7.6679999999999993</v>
      </c>
      <c r="AF190">
        <v>7.576999999999984</v>
      </c>
      <c r="AG190">
        <v>7.5360000000000014</v>
      </c>
      <c r="AH190">
        <v>7.5609999999999928</v>
      </c>
      <c r="AI190">
        <v>7.6650000000000196</v>
      </c>
      <c r="AJ190">
        <v>7.6079999999999899</v>
      </c>
      <c r="AK190">
        <v>7.6080000000000041</v>
      </c>
      <c r="AL190">
        <v>7.619000000000014</v>
      </c>
      <c r="AM190">
        <v>7.7819999999999823</v>
      </c>
      <c r="AN190">
        <v>7.6010000000000284</v>
      </c>
      <c r="AO190">
        <v>7.6489999999999716</v>
      </c>
      <c r="AP190">
        <v>7.6510000000000096</v>
      </c>
      <c r="AQ190">
        <v>7.853999999999985</v>
      </c>
      <c r="AR190">
        <v>7.7140000000000271</v>
      </c>
      <c r="AS190">
        <v>7.7370000000000232</v>
      </c>
      <c r="AT190">
        <v>7.8759999999999479</v>
      </c>
      <c r="AU190">
        <v>7.7139999999999986</v>
      </c>
      <c r="AV190">
        <v>7.6100000000000421</v>
      </c>
      <c r="AW190">
        <v>7.5229999999999961</v>
      </c>
      <c r="AX190">
        <v>8.3669999999999902</v>
      </c>
      <c r="AY190">
        <v>10.55699999999999</v>
      </c>
      <c r="AZ190">
        <v>12.716999999999979</v>
      </c>
      <c r="BA190">
        <v>14.84000000000006</v>
      </c>
      <c r="BB190">
        <v>14.701999999999909</v>
      </c>
      <c r="BC190">
        <v>21.437000000000069</v>
      </c>
      <c r="BD190" s="83">
        <f t="shared" si="23"/>
        <v>49.870302581134474</v>
      </c>
    </row>
    <row r="191" spans="1:56" ht="15" customHeight="1" thickBot="1" x14ac:dyDescent="0.5">
      <c r="A191" t="s">
        <v>199</v>
      </c>
      <c r="B191">
        <v>2019</v>
      </c>
      <c r="C191" s="9">
        <v>43777</v>
      </c>
      <c r="D191" t="s">
        <v>30</v>
      </c>
      <c r="E191" t="s">
        <v>31</v>
      </c>
      <c r="F191" t="s">
        <v>578</v>
      </c>
      <c r="G191" t="s">
        <v>79</v>
      </c>
      <c r="H191" t="s">
        <v>137</v>
      </c>
      <c r="I191" t="s">
        <v>104</v>
      </c>
      <c r="J191" t="s">
        <v>153</v>
      </c>
      <c r="K191" t="s">
        <v>2024</v>
      </c>
      <c r="L191" s="105">
        <f>(C191-VLOOKUP(H191,Riders!$A$2:$D$3499,4,FALSE))/365</f>
        <v>29.290410958904111</v>
      </c>
      <c r="M191" s="105">
        <f>(C191-VLOOKUP(I191,Riders!$A$2:$D$3499,4,FALSE))/365</f>
        <v>25.676712328767124</v>
      </c>
      <c r="N191" s="105">
        <f>(C191-VLOOKUP(J191,Riders!$A$2:$D$3499,4,FALSE))/365</f>
        <v>25.186301369863013</v>
      </c>
      <c r="O191" s="105">
        <f>(C191-VLOOKUP(K191,Riders!$A$2:$D$3499,4,FALSE))/365</f>
        <v>21.443835616438356</v>
      </c>
      <c r="P191">
        <v>1</v>
      </c>
      <c r="Q191" s="40">
        <f t="shared" si="16"/>
        <v>2.9194907407407412E-3</v>
      </c>
      <c r="R191" s="86">
        <f t="shared" si="17"/>
        <v>252.24400000000003</v>
      </c>
      <c r="S191">
        <f t="shared" si="18"/>
        <v>22.16</v>
      </c>
      <c r="T191">
        <f t="shared" si="19"/>
        <v>68.314999999999998</v>
      </c>
      <c r="U191">
        <f t="shared" si="20"/>
        <v>60.557000000000016</v>
      </c>
      <c r="V191">
        <f t="shared" si="21"/>
        <v>61.556999999999988</v>
      </c>
      <c r="W191">
        <f t="shared" si="22"/>
        <v>61.815000000000026</v>
      </c>
      <c r="X191">
        <v>14.114000000000001</v>
      </c>
      <c r="Y191">
        <v>8.0459999999999994</v>
      </c>
      <c r="Z191">
        <v>7.7149999999999999</v>
      </c>
      <c r="AA191">
        <v>7.6890000000000001</v>
      </c>
      <c r="AB191">
        <v>7.7749999999999986</v>
      </c>
      <c r="AC191">
        <v>7.6570000000000036</v>
      </c>
      <c r="AD191">
        <v>7.6110000000000042</v>
      </c>
      <c r="AE191">
        <v>7.7079999999999913</v>
      </c>
      <c r="AF191">
        <v>7.5940000000000083</v>
      </c>
      <c r="AG191">
        <v>7.5579999999999927</v>
      </c>
      <c r="AH191">
        <v>7.5559999999999974</v>
      </c>
      <c r="AI191">
        <v>7.6490000000000151</v>
      </c>
      <c r="AJ191">
        <v>7.583999999999989</v>
      </c>
      <c r="AK191">
        <v>7.5340000000000202</v>
      </c>
      <c r="AL191">
        <v>7.5299999999999594</v>
      </c>
      <c r="AM191">
        <v>7.5520000000000351</v>
      </c>
      <c r="AN191">
        <v>7.5589999999999691</v>
      </c>
      <c r="AO191">
        <v>7.6630000000000109</v>
      </c>
      <c r="AP191">
        <v>7.599000000000018</v>
      </c>
      <c r="AQ191">
        <v>7.6689999999999827</v>
      </c>
      <c r="AR191">
        <v>7.671999999999997</v>
      </c>
      <c r="AS191">
        <v>7.8569999999999993</v>
      </c>
      <c r="AT191">
        <v>7.7549999999999946</v>
      </c>
      <c r="AU191">
        <v>7.7830000000000146</v>
      </c>
      <c r="AV191">
        <v>7.9540000000000077</v>
      </c>
      <c r="AW191">
        <v>7.8119999999999834</v>
      </c>
      <c r="AX191">
        <v>7.8730000000000189</v>
      </c>
      <c r="AY191">
        <v>7.6379999999999768</v>
      </c>
      <c r="AZ191">
        <v>7.6880000000000166</v>
      </c>
      <c r="BA191">
        <v>7.6459999999999866</v>
      </c>
      <c r="BB191">
        <v>7.5710000000000264</v>
      </c>
      <c r="BC191">
        <v>7.6330000000000098</v>
      </c>
      <c r="BD191" s="83">
        <f t="shared" si="23"/>
        <v>57.087581865178151</v>
      </c>
    </row>
    <row r="192" spans="1:56" ht="15" customHeight="1" thickBot="1" x14ac:dyDescent="0.5">
      <c r="A192" t="s">
        <v>199</v>
      </c>
      <c r="B192">
        <v>2019</v>
      </c>
      <c r="C192" s="9">
        <v>43777</v>
      </c>
      <c r="D192" t="s">
        <v>30</v>
      </c>
      <c r="E192" t="s">
        <v>31</v>
      </c>
      <c r="F192" t="s">
        <v>578</v>
      </c>
      <c r="G192" t="s">
        <v>88</v>
      </c>
      <c r="H192" t="s">
        <v>163</v>
      </c>
      <c r="I192" t="s">
        <v>2029</v>
      </c>
      <c r="J192" t="s">
        <v>274</v>
      </c>
      <c r="K192" t="s">
        <v>301</v>
      </c>
      <c r="L192" s="105">
        <f>(C192-VLOOKUP(H192,Riders!$A$2:$D$3499,4,FALSE))/365</f>
        <v>20.980821917808218</v>
      </c>
      <c r="M192" s="105">
        <f>(C192-VLOOKUP(I192,Riders!$A$2:$D$3499,4,FALSE))/365</f>
        <v>31.438356164383563</v>
      </c>
      <c r="N192" s="105">
        <f>(C192-VLOOKUP(J192,Riders!$A$2:$D$3499,4,FALSE))/365</f>
        <v>23.331506849315069</v>
      </c>
      <c r="O192" s="105">
        <f>(C192-VLOOKUP(K192,Riders!$A$2:$D$3499,4,FALSE))/365</f>
        <v>24.479452054794521</v>
      </c>
      <c r="P192">
        <v>2</v>
      </c>
      <c r="Q192" s="40">
        <f t="shared" si="16"/>
        <v>2.9458564814814816E-3</v>
      </c>
      <c r="R192" s="86">
        <f t="shared" si="17"/>
        <v>254.52200000000002</v>
      </c>
      <c r="S192">
        <f t="shared" si="18"/>
        <v>22.475000000000001</v>
      </c>
      <c r="T192">
        <f t="shared" si="19"/>
        <v>68.477999999999994</v>
      </c>
      <c r="U192">
        <f t="shared" si="20"/>
        <v>61.016999999999982</v>
      </c>
      <c r="V192">
        <f t="shared" si="21"/>
        <v>62.498000000000019</v>
      </c>
      <c r="W192">
        <f t="shared" si="22"/>
        <v>62.529000000000025</v>
      </c>
      <c r="X192">
        <v>14.090999999999999</v>
      </c>
      <c r="Y192">
        <v>8.3840000000000021</v>
      </c>
      <c r="Z192">
        <v>7.8709999999999987</v>
      </c>
      <c r="AA192">
        <v>7.6830000000000034</v>
      </c>
      <c r="AB192">
        <v>7.6949999999999932</v>
      </c>
      <c r="AC192">
        <v>7.5670000000000002</v>
      </c>
      <c r="AD192">
        <v>7.6080000000000112</v>
      </c>
      <c r="AE192">
        <v>7.5789999999999864</v>
      </c>
      <c r="AF192">
        <v>7.7140000000000128</v>
      </c>
      <c r="AG192">
        <v>7.6389999999999958</v>
      </c>
      <c r="AH192">
        <v>7.6300000000000097</v>
      </c>
      <c r="AI192">
        <v>7.6099999999999852</v>
      </c>
      <c r="AJ192">
        <v>7.7280000000000086</v>
      </c>
      <c r="AK192">
        <v>7.5789999999999793</v>
      </c>
      <c r="AL192">
        <v>7.5600000000000156</v>
      </c>
      <c r="AM192">
        <v>7.5569999999999737</v>
      </c>
      <c r="AN192">
        <v>7.5450000000000159</v>
      </c>
      <c r="AO192">
        <v>7.7580000000000098</v>
      </c>
      <c r="AP192">
        <v>7.8379999999999939</v>
      </c>
      <c r="AQ192">
        <v>8</v>
      </c>
      <c r="AR192">
        <v>7.8390000000000271</v>
      </c>
      <c r="AS192">
        <v>7.7919999999999732</v>
      </c>
      <c r="AT192">
        <v>7.7830000000000146</v>
      </c>
      <c r="AU192">
        <v>7.9429999999999836</v>
      </c>
      <c r="AV192">
        <v>7.7550000000000239</v>
      </c>
      <c r="AW192">
        <v>7.8300000000000134</v>
      </c>
      <c r="AX192">
        <v>7.9489999999999554</v>
      </c>
      <c r="AY192">
        <v>7.7810000000000059</v>
      </c>
      <c r="AZ192">
        <v>7.8260000000000218</v>
      </c>
      <c r="BA192">
        <v>7.8089999999999966</v>
      </c>
      <c r="BB192">
        <v>7.7669999999999666</v>
      </c>
      <c r="BC192">
        <v>7.8120000000000402</v>
      </c>
      <c r="BD192" s="83">
        <f t="shared" si="23"/>
        <v>56.5766417048428</v>
      </c>
    </row>
    <row r="193" spans="1:56" ht="15" customHeight="1" thickBot="1" x14ac:dyDescent="0.5">
      <c r="A193" t="s">
        <v>199</v>
      </c>
      <c r="B193">
        <v>2019</v>
      </c>
      <c r="C193" s="9">
        <v>43777</v>
      </c>
      <c r="D193" t="s">
        <v>30</v>
      </c>
      <c r="E193" t="s">
        <v>31</v>
      </c>
      <c r="F193" t="s">
        <v>579</v>
      </c>
      <c r="G193" t="s">
        <v>61</v>
      </c>
      <c r="H193" t="s">
        <v>106</v>
      </c>
      <c r="I193" t="s">
        <v>84</v>
      </c>
      <c r="J193" t="s">
        <v>2026</v>
      </c>
      <c r="K193" t="s">
        <v>2027</v>
      </c>
      <c r="L193" s="105">
        <f>(C193-VLOOKUP(H193,Riders!$A$2:$D$3499,4,FALSE))/365</f>
        <v>18.87945205479452</v>
      </c>
      <c r="M193" s="105">
        <f>(C193-VLOOKUP(I193,Riders!$A$2:$D$3499,4,FALSE))/365</f>
        <v>20.389041095890413</v>
      </c>
      <c r="N193" s="105">
        <f>(C193-VLOOKUP(J193,Riders!$A$2:$D$3499,4,FALSE))/365</f>
        <v>31.339726027397262</v>
      </c>
      <c r="O193" s="105">
        <f>(C193-VLOOKUP(K193,Riders!$A$2:$D$3499,4,FALSE))/365</f>
        <v>37.331506849315069</v>
      </c>
      <c r="P193">
        <v>3</v>
      </c>
      <c r="Q193" s="40">
        <f t="shared" si="16"/>
        <v>3.003113425925926E-3</v>
      </c>
      <c r="R193" s="86">
        <f t="shared" si="17"/>
        <v>259.46899999999999</v>
      </c>
      <c r="S193">
        <f t="shared" si="18"/>
        <v>22.373000000000001</v>
      </c>
      <c r="T193">
        <f t="shared" si="19"/>
        <v>68.92</v>
      </c>
      <c r="U193">
        <f t="shared" si="20"/>
        <v>62.832999999999984</v>
      </c>
      <c r="V193">
        <f t="shared" si="21"/>
        <v>63.836999999999989</v>
      </c>
      <c r="W193">
        <f t="shared" si="22"/>
        <v>63.879000000000019</v>
      </c>
      <c r="X193">
        <v>14.125</v>
      </c>
      <c r="Y193">
        <v>8.2480000000000011</v>
      </c>
      <c r="Z193">
        <v>7.8310000000000004</v>
      </c>
      <c r="AA193">
        <v>7.6700000000000017</v>
      </c>
      <c r="AB193">
        <v>7.8039999999999949</v>
      </c>
      <c r="AC193">
        <v>7.6769999999999996</v>
      </c>
      <c r="AD193">
        <v>7.823999999999991</v>
      </c>
      <c r="AE193">
        <v>7.7410000000000139</v>
      </c>
      <c r="AF193">
        <v>7.8050000000000068</v>
      </c>
      <c r="AG193">
        <v>7.914999999999992</v>
      </c>
      <c r="AH193">
        <v>7.7410000000000139</v>
      </c>
      <c r="AI193">
        <v>7.715999999999994</v>
      </c>
      <c r="AJ193">
        <v>7.8569999999999993</v>
      </c>
      <c r="AK193">
        <v>7.8569999999999993</v>
      </c>
      <c r="AL193">
        <v>8.0619999999999976</v>
      </c>
      <c r="AM193">
        <v>7.8799999999999812</v>
      </c>
      <c r="AN193">
        <v>8.035000000000025</v>
      </c>
      <c r="AO193">
        <v>8.0129999999999768</v>
      </c>
      <c r="AP193">
        <v>8.0589999999999975</v>
      </c>
      <c r="AQ193">
        <v>8.0589999999999975</v>
      </c>
      <c r="AR193">
        <v>7.8869999999999996</v>
      </c>
      <c r="AS193">
        <v>7.8740000000000236</v>
      </c>
      <c r="AT193">
        <v>7.9110000000000014</v>
      </c>
      <c r="AU193">
        <v>7.9989999999999668</v>
      </c>
      <c r="AV193">
        <v>8.0120000000000289</v>
      </c>
      <c r="AW193">
        <v>7.8619999999999948</v>
      </c>
      <c r="AX193">
        <v>7.8580000000000041</v>
      </c>
      <c r="AY193">
        <v>7.9739999999999904</v>
      </c>
      <c r="AZ193">
        <v>7.9299999999999784</v>
      </c>
      <c r="BA193">
        <v>8.0420000000000016</v>
      </c>
      <c r="BB193">
        <v>8.19500000000005</v>
      </c>
      <c r="BC193">
        <v>8.0059999999999718</v>
      </c>
      <c r="BD193" s="83">
        <f t="shared" si="23"/>
        <v>55.497959293788469</v>
      </c>
    </row>
    <row r="194" spans="1:56" ht="15" customHeight="1" thickBot="1" x14ac:dyDescent="0.5">
      <c r="A194" t="s">
        <v>199</v>
      </c>
      <c r="B194">
        <v>2019</v>
      </c>
      <c r="C194" s="9">
        <v>43777</v>
      </c>
      <c r="D194" t="s">
        <v>30</v>
      </c>
      <c r="E194" t="s">
        <v>31</v>
      </c>
      <c r="F194" t="s">
        <v>579</v>
      </c>
      <c r="G194" t="s">
        <v>52</v>
      </c>
      <c r="H194" t="s">
        <v>157</v>
      </c>
      <c r="I194" t="s">
        <v>75</v>
      </c>
      <c r="J194" t="s">
        <v>317</v>
      </c>
      <c r="K194" t="s">
        <v>76</v>
      </c>
      <c r="L194" s="105">
        <f>(C194-VLOOKUP(H194,Riders!$A$2:$D$3499,4,FALSE))/365</f>
        <v>20.835616438356166</v>
      </c>
      <c r="M194" s="105">
        <f>(C194-VLOOKUP(I194,Riders!$A$2:$D$3499,4,FALSE))/365</f>
        <v>21.969863013698632</v>
      </c>
      <c r="N194" s="105">
        <f>(C194-VLOOKUP(J194,Riders!$A$2:$D$3499,4,FALSE))/365</f>
        <v>27.095890410958905</v>
      </c>
      <c r="O194" s="105">
        <f>(C194-VLOOKUP(K194,Riders!$A$2:$D$3499,4,FALSE))/365</f>
        <v>20.556164383561644</v>
      </c>
      <c r="P194">
        <v>4</v>
      </c>
      <c r="Q194" s="40">
        <f t="shared" ref="Q194:Q257" si="24">IF(COUNT(X194:BC194)=32,SUM(X194:BC194)/86400,"")</f>
        <v>3.0077314814814815E-3</v>
      </c>
      <c r="R194" s="86">
        <f t="shared" ref="R194:R257" si="25">Q194*86400</f>
        <v>259.86799999999999</v>
      </c>
      <c r="S194">
        <f t="shared" ref="S194:S257" si="26">IF(COUNT(X194:Y194)=2,SUM(X194:Y194),"")</f>
        <v>22.117000000000001</v>
      </c>
      <c r="T194">
        <f t="shared" ref="T194:T257" si="27">IF(COUNT(X194:AE194)=8,SUM(X194:AE194),"")</f>
        <v>69.216999999999999</v>
      </c>
      <c r="U194">
        <f t="shared" ref="U194:U257" si="28">IF(COUNT(AF194:AM194)=8,SUM(AF194:AM194),"")</f>
        <v>61.995999999999995</v>
      </c>
      <c r="V194">
        <f t="shared" ref="V194:V257" si="29">IF(COUNT(AN194:AU194)=8,SUM(AN194:AU194),"")</f>
        <v>64.594000000000023</v>
      </c>
      <c r="W194">
        <f t="shared" ref="W194:W257" si="30">IF(COUNT(AV194:BC194)=8,SUM(AV194:BC194),"")</f>
        <v>64.060999999999979</v>
      </c>
      <c r="X194">
        <v>13.848000000000001</v>
      </c>
      <c r="Y194">
        <v>8.2690000000000001</v>
      </c>
      <c r="Z194">
        <v>7.8810000000000002</v>
      </c>
      <c r="AA194">
        <v>7.7089999999999996</v>
      </c>
      <c r="AB194">
        <v>7.8699999999999974</v>
      </c>
      <c r="AC194">
        <v>7.8470000000000013</v>
      </c>
      <c r="AD194">
        <v>7.8199999999999932</v>
      </c>
      <c r="AE194">
        <v>7.9730000000000061</v>
      </c>
      <c r="AF194">
        <v>7.7389999999999901</v>
      </c>
      <c r="AG194">
        <v>7.7630000000000194</v>
      </c>
      <c r="AH194">
        <v>7.7590000000000003</v>
      </c>
      <c r="AI194">
        <v>7.8579999999999899</v>
      </c>
      <c r="AJ194">
        <v>7.7000000000000028</v>
      </c>
      <c r="AK194">
        <v>7.6950000000000074</v>
      </c>
      <c r="AL194">
        <v>7.7119999999999891</v>
      </c>
      <c r="AM194">
        <v>7.769999999999996</v>
      </c>
      <c r="AN194">
        <v>7.875</v>
      </c>
      <c r="AO194">
        <v>8.0480000000000018</v>
      </c>
      <c r="AP194">
        <v>7.9590000000000032</v>
      </c>
      <c r="AQ194">
        <v>8.099000000000018</v>
      </c>
      <c r="AR194">
        <v>8.0299999999999727</v>
      </c>
      <c r="AS194">
        <v>8.1319999999999766</v>
      </c>
      <c r="AT194">
        <v>8.1580000000000155</v>
      </c>
      <c r="AU194">
        <v>8.2930000000000348</v>
      </c>
      <c r="AV194">
        <v>7.9780000000000086</v>
      </c>
      <c r="AW194">
        <v>7.9599999999999804</v>
      </c>
      <c r="AX194">
        <v>7.8810000000000002</v>
      </c>
      <c r="AY194">
        <v>8.0569999999999879</v>
      </c>
      <c r="AZ194">
        <v>7.9790000000000134</v>
      </c>
      <c r="BA194">
        <v>8.1150000000000091</v>
      </c>
      <c r="BB194">
        <v>8.0269999999999868</v>
      </c>
      <c r="BC194">
        <v>8.063999999999993</v>
      </c>
      <c r="BD194" s="83">
        <f t="shared" ref="BD194:BD257" si="31">IF(COUNT(X194:BC194)=32,3.6*4000/R194,"")</f>
        <v>55.412748010528425</v>
      </c>
    </row>
    <row r="195" spans="1:56" ht="15" customHeight="1" thickBot="1" x14ac:dyDescent="0.5">
      <c r="A195" t="s">
        <v>74</v>
      </c>
      <c r="B195">
        <v>2019</v>
      </c>
      <c r="C195" s="9">
        <v>43797</v>
      </c>
      <c r="D195" t="s">
        <v>30</v>
      </c>
      <c r="E195" t="s">
        <v>245</v>
      </c>
      <c r="F195" t="s">
        <v>245</v>
      </c>
      <c r="G195" t="s">
        <v>37</v>
      </c>
      <c r="H195" t="s">
        <v>188</v>
      </c>
      <c r="I195" t="s">
        <v>272</v>
      </c>
      <c r="J195" t="s">
        <v>124</v>
      </c>
      <c r="K195" t="s">
        <v>315</v>
      </c>
      <c r="L195" s="105">
        <f>(C195-VLOOKUP(H195,Riders!$A$2:$D$3499,4,FALSE))/365</f>
        <v>21.663013698630138</v>
      </c>
      <c r="M195" s="105">
        <f>(C195-VLOOKUP(I195,Riders!$A$2:$D$3499,4,FALSE))/365</f>
        <v>23.123287671232877</v>
      </c>
      <c r="N195" s="105">
        <f>(C195-VLOOKUP(J195,Riders!$A$2:$D$3499,4,FALSE))/365</f>
        <v>20.775342465753425</v>
      </c>
      <c r="O195" s="105">
        <f>(C195-VLOOKUP(K195,Riders!$A$2:$D$3499,4,FALSE))/365</f>
        <v>20.232876712328768</v>
      </c>
      <c r="P195">
        <v>1</v>
      </c>
      <c r="Q195" s="40">
        <f t="shared" si="24"/>
        <v>3.0844560185185181E-3</v>
      </c>
      <c r="R195" s="86">
        <f t="shared" si="25"/>
        <v>266.49699999999996</v>
      </c>
      <c r="S195">
        <f t="shared" si="26"/>
        <v>22.521000000000001</v>
      </c>
      <c r="T195">
        <f t="shared" si="27"/>
        <v>69.772999999999996</v>
      </c>
      <c r="U195">
        <f t="shared" si="28"/>
        <v>63.445999999999998</v>
      </c>
      <c r="V195">
        <f t="shared" si="29"/>
        <v>64.353000000000009</v>
      </c>
      <c r="W195">
        <f t="shared" si="30"/>
        <v>68.924999999999955</v>
      </c>
      <c r="X195">
        <v>14.266</v>
      </c>
      <c r="Y195">
        <v>8.2550000000000008</v>
      </c>
      <c r="Z195">
        <v>7.8189999999999991</v>
      </c>
      <c r="AA195">
        <v>7.7850000000000001</v>
      </c>
      <c r="AB195">
        <v>7.9579999999999984</v>
      </c>
      <c r="AC195">
        <v>7.8310000000000031</v>
      </c>
      <c r="AD195">
        <v>7.8590000000000018</v>
      </c>
      <c r="AE195">
        <v>7.9999999999999929</v>
      </c>
      <c r="AF195">
        <v>7.8990000000000009</v>
      </c>
      <c r="AG195">
        <v>7.8740000000000094</v>
      </c>
      <c r="AH195">
        <v>7.9479999999999933</v>
      </c>
      <c r="AI195">
        <v>8.1409999999999911</v>
      </c>
      <c r="AJ195">
        <v>7.992999999999995</v>
      </c>
      <c r="AK195">
        <v>7.9099999999999966</v>
      </c>
      <c r="AL195">
        <v>7.8680000000000092</v>
      </c>
      <c r="AM195">
        <v>7.8130000000000024</v>
      </c>
      <c r="AN195">
        <v>8.0169999999999959</v>
      </c>
      <c r="AO195">
        <v>7.8050000000000068</v>
      </c>
      <c r="AP195">
        <v>7.9110000000000014</v>
      </c>
      <c r="AQ195">
        <v>8.0730000000000075</v>
      </c>
      <c r="AR195">
        <v>8.0759999999999934</v>
      </c>
      <c r="AS195">
        <v>8.2410000000000139</v>
      </c>
      <c r="AT195">
        <v>8.1359999999999957</v>
      </c>
      <c r="AU195">
        <v>8.0939999999999941</v>
      </c>
      <c r="AV195">
        <v>8.2059999999999889</v>
      </c>
      <c r="AW195">
        <v>8.4669999999999845</v>
      </c>
      <c r="AX195">
        <v>8.5870000000000459</v>
      </c>
      <c r="AY195">
        <v>8.9059999999999775</v>
      </c>
      <c r="AZ195">
        <v>8.6280000000000143</v>
      </c>
      <c r="BA195">
        <v>8.5269999999999868</v>
      </c>
      <c r="BB195">
        <v>8.7840000000000202</v>
      </c>
      <c r="BC195">
        <v>8.8199999999999363</v>
      </c>
      <c r="BD195" s="83">
        <f t="shared" si="31"/>
        <v>54.034379373876639</v>
      </c>
    </row>
    <row r="196" spans="1:56" ht="15" customHeight="1" thickBot="1" x14ac:dyDescent="0.5">
      <c r="A196" t="s">
        <v>74</v>
      </c>
      <c r="B196">
        <v>2019</v>
      </c>
      <c r="C196" s="9">
        <v>43797</v>
      </c>
      <c r="D196" t="s">
        <v>30</v>
      </c>
      <c r="E196" t="s">
        <v>245</v>
      </c>
      <c r="F196" t="s">
        <v>245</v>
      </c>
      <c r="G196" t="s">
        <v>61</v>
      </c>
      <c r="H196" t="s">
        <v>225</v>
      </c>
      <c r="I196" t="s">
        <v>84</v>
      </c>
      <c r="J196" t="s">
        <v>60</v>
      </c>
      <c r="K196" t="s">
        <v>106</v>
      </c>
      <c r="L196" s="105">
        <f>(C196-VLOOKUP(H196,Riders!$A$2:$D$3499,4,FALSE))/365</f>
        <v>22.780821917808218</v>
      </c>
      <c r="M196" s="105">
        <f>(C196-VLOOKUP(I196,Riders!$A$2:$D$3499,4,FALSE))/365</f>
        <v>20.443835616438356</v>
      </c>
      <c r="N196" s="105">
        <f>(C196-VLOOKUP(J196,Riders!$A$2:$D$3499,4,FALSE))/365</f>
        <v>20.076712328767123</v>
      </c>
      <c r="O196" s="105">
        <f>(C196-VLOOKUP(K196,Riders!$A$2:$D$3499,4,FALSE))/365</f>
        <v>18.934246575342467</v>
      </c>
      <c r="P196">
        <v>2</v>
      </c>
      <c r="Q196" s="40">
        <f t="shared" si="24"/>
        <v>3.0870717592592595E-3</v>
      </c>
      <c r="R196" s="86">
        <f t="shared" si="25"/>
        <v>266.72300000000001</v>
      </c>
      <c r="S196">
        <f t="shared" si="26"/>
        <v>22.754000000000001</v>
      </c>
      <c r="T196">
        <f t="shared" si="27"/>
        <v>70.207999999999998</v>
      </c>
      <c r="U196">
        <f t="shared" si="28"/>
        <v>64.706000000000017</v>
      </c>
      <c r="V196">
        <f t="shared" si="29"/>
        <v>65.449999999999989</v>
      </c>
      <c r="W196">
        <f t="shared" si="30"/>
        <v>66.359000000000009</v>
      </c>
      <c r="X196">
        <v>14.361000000000001</v>
      </c>
      <c r="Y196">
        <v>8.3930000000000007</v>
      </c>
      <c r="Z196">
        <v>8.0239999999999974</v>
      </c>
      <c r="AA196">
        <v>7.9939999999999998</v>
      </c>
      <c r="AB196">
        <v>7.7830000000000013</v>
      </c>
      <c r="AC196">
        <v>7.9570000000000007</v>
      </c>
      <c r="AD196">
        <v>7.8119999999999976</v>
      </c>
      <c r="AE196">
        <v>7.8840000000000003</v>
      </c>
      <c r="AF196">
        <v>7.9969999999999999</v>
      </c>
      <c r="AG196">
        <v>8.1340000000000003</v>
      </c>
      <c r="AH196">
        <v>7.9839999999999947</v>
      </c>
      <c r="AI196">
        <v>8.054000000000002</v>
      </c>
      <c r="AJ196">
        <v>8.2049999999999983</v>
      </c>
      <c r="AK196">
        <v>8.0589999999999833</v>
      </c>
      <c r="AL196">
        <v>8.2400000000000091</v>
      </c>
      <c r="AM196">
        <v>8.0330000000000297</v>
      </c>
      <c r="AN196">
        <v>7.9959999999999809</v>
      </c>
      <c r="AO196">
        <v>8.0660000000000025</v>
      </c>
      <c r="AP196">
        <v>7.9909999999999846</v>
      </c>
      <c r="AQ196">
        <v>8.0950000000000273</v>
      </c>
      <c r="AR196">
        <v>8.2439999999999998</v>
      </c>
      <c r="AS196">
        <v>8.2039999999999793</v>
      </c>
      <c r="AT196">
        <v>8.4410000000000309</v>
      </c>
      <c r="AU196">
        <v>8.4129999999999825</v>
      </c>
      <c r="AV196">
        <v>8.1629999999999825</v>
      </c>
      <c r="AW196">
        <v>8.1310000000000286</v>
      </c>
      <c r="AX196">
        <v>8.2189999999999941</v>
      </c>
      <c r="AY196">
        <v>8.1410000000000196</v>
      </c>
      <c r="AZ196">
        <v>8.2090000000000032</v>
      </c>
      <c r="BA196">
        <v>8.3149999999999977</v>
      </c>
      <c r="BB196">
        <v>8.4289999999999168</v>
      </c>
      <c r="BC196">
        <v>8.7520000000000664</v>
      </c>
      <c r="BD196" s="83">
        <f t="shared" si="31"/>
        <v>53.9885949093254</v>
      </c>
    </row>
    <row r="197" spans="1:56" ht="15" customHeight="1" thickBot="1" x14ac:dyDescent="0.5">
      <c r="A197" t="s">
        <v>74</v>
      </c>
      <c r="B197">
        <v>2019</v>
      </c>
      <c r="C197" s="9">
        <v>43797</v>
      </c>
      <c r="D197" t="s">
        <v>30</v>
      </c>
      <c r="E197" t="s">
        <v>245</v>
      </c>
      <c r="F197" t="s">
        <v>245</v>
      </c>
      <c r="G197" t="s">
        <v>46</v>
      </c>
      <c r="H197" t="s">
        <v>271</v>
      </c>
      <c r="I197" t="s">
        <v>193</v>
      </c>
      <c r="J197" t="s">
        <v>107</v>
      </c>
      <c r="K197" t="s">
        <v>2053</v>
      </c>
      <c r="L197" s="105">
        <f>(C197-VLOOKUP(H197,Riders!$A$2:$D$3499,4,FALSE))/365</f>
        <v>29.728767123287671</v>
      </c>
      <c r="M197" s="105">
        <f>(C197-VLOOKUP(I197,Riders!$A$2:$D$3499,4,FALSE))/365</f>
        <v>24.065753424657533</v>
      </c>
      <c r="N197" s="105">
        <f>(C197-VLOOKUP(J197,Riders!$A$2:$D$3499,4,FALSE))/365</f>
        <v>19.241095890410961</v>
      </c>
      <c r="O197" s="105">
        <f>(C197-VLOOKUP(K197,Riders!$A$2:$D$3499,4,FALSE))/365</f>
        <v>27.090410958904108</v>
      </c>
      <c r="P197">
        <v>3</v>
      </c>
      <c r="Q197" s="40">
        <f t="shared" si="24"/>
        <v>3.0925347222222222E-3</v>
      </c>
      <c r="R197" s="86">
        <f t="shared" si="25"/>
        <v>267.19499999999999</v>
      </c>
      <c r="S197">
        <f t="shared" si="26"/>
        <v>22.494</v>
      </c>
      <c r="T197">
        <f t="shared" si="27"/>
        <v>70.222000000000008</v>
      </c>
      <c r="U197">
        <f t="shared" si="28"/>
        <v>65.227000000000004</v>
      </c>
      <c r="V197">
        <f t="shared" si="29"/>
        <v>64.819999999999965</v>
      </c>
      <c r="W197">
        <f t="shared" si="30"/>
        <v>66.926000000000016</v>
      </c>
      <c r="X197">
        <v>14.131</v>
      </c>
      <c r="Y197">
        <v>8.3629999999999995</v>
      </c>
      <c r="Z197">
        <v>8.0070000000000014</v>
      </c>
      <c r="AA197">
        <v>8.0179999999999971</v>
      </c>
      <c r="AB197">
        <v>7.9050000000000011</v>
      </c>
      <c r="AC197">
        <v>7.9179999999999993</v>
      </c>
      <c r="AD197">
        <v>8.0739999999999981</v>
      </c>
      <c r="AE197">
        <v>7.8060000000000116</v>
      </c>
      <c r="AF197">
        <v>7.8449999999999989</v>
      </c>
      <c r="AG197">
        <v>7.9660000000000082</v>
      </c>
      <c r="AH197">
        <v>7.9829999999999899</v>
      </c>
      <c r="AI197">
        <v>8.0909999999999798</v>
      </c>
      <c r="AJ197">
        <v>8.3360000000000269</v>
      </c>
      <c r="AK197">
        <v>8.3059999999999974</v>
      </c>
      <c r="AL197">
        <v>8.4539999999999935</v>
      </c>
      <c r="AM197">
        <v>8.2460000000000093</v>
      </c>
      <c r="AN197">
        <v>8.1459999999999866</v>
      </c>
      <c r="AO197">
        <v>8.2210000000000321</v>
      </c>
      <c r="AP197">
        <v>7.8349999999999511</v>
      </c>
      <c r="AQ197">
        <v>7.8770000000000104</v>
      </c>
      <c r="AR197">
        <v>8.106000000000023</v>
      </c>
      <c r="AS197">
        <v>8.0970000000000084</v>
      </c>
      <c r="AT197">
        <v>8.1409999999999627</v>
      </c>
      <c r="AU197">
        <v>8.3969999999999914</v>
      </c>
      <c r="AV197">
        <v>8.4320000000000164</v>
      </c>
      <c r="AW197">
        <v>8.4619999999999891</v>
      </c>
      <c r="AX197">
        <v>8.6770000000000493</v>
      </c>
      <c r="AY197">
        <v>8.2769999999999584</v>
      </c>
      <c r="AZ197">
        <v>8.25</v>
      </c>
      <c r="BA197">
        <v>8.3700000000000614</v>
      </c>
      <c r="BB197">
        <v>8.1739999999999498</v>
      </c>
      <c r="BC197">
        <v>8.2839999999999918</v>
      </c>
      <c r="BD197" s="83">
        <f t="shared" si="31"/>
        <v>53.893224049851234</v>
      </c>
    </row>
    <row r="198" spans="1:56" ht="15" customHeight="1" thickBot="1" x14ac:dyDescent="0.5">
      <c r="A198" t="s">
        <v>74</v>
      </c>
      <c r="B198">
        <v>2019</v>
      </c>
      <c r="C198" s="9">
        <v>43797</v>
      </c>
      <c r="D198" t="s">
        <v>30</v>
      </c>
      <c r="E198" t="s">
        <v>245</v>
      </c>
      <c r="F198" t="s">
        <v>245</v>
      </c>
      <c r="G198" t="s">
        <v>363</v>
      </c>
      <c r="H198" t="s">
        <v>2084</v>
      </c>
      <c r="I198" t="s">
        <v>2085</v>
      </c>
      <c r="J198" t="s">
        <v>2050</v>
      </c>
      <c r="K198" t="s">
        <v>2051</v>
      </c>
      <c r="L198" s="105">
        <f>(C198-VLOOKUP(H198,Riders!$A$2:$D$3499,4,FALSE))/365</f>
        <v>22.726027397260275</v>
      </c>
      <c r="M198" s="105">
        <f>(C198-VLOOKUP(I198,Riders!$A$2:$D$3499,4,FALSE))/365</f>
        <v>24.909589041095892</v>
      </c>
      <c r="N198" s="105">
        <f>(C198-VLOOKUP(J198,Riders!$A$2:$D$3499,4,FALSE))/365</f>
        <v>30.616438356164384</v>
      </c>
      <c r="O198" s="105">
        <f>(C198-VLOOKUP(K198,Riders!$A$2:$D$3499,4,FALSE))/365</f>
        <v>29.701369863013699</v>
      </c>
      <c r="P198">
        <v>4</v>
      </c>
      <c r="Q198" s="40">
        <f t="shared" si="24"/>
        <v>3.1463541666666671E-3</v>
      </c>
      <c r="R198" s="86">
        <f t="shared" si="25"/>
        <v>271.84500000000003</v>
      </c>
      <c r="S198">
        <f t="shared" si="26"/>
        <v>22.463000000000001</v>
      </c>
      <c r="T198">
        <f t="shared" si="27"/>
        <v>70.756</v>
      </c>
      <c r="U198">
        <f t="shared" si="28"/>
        <v>65.136000000000024</v>
      </c>
      <c r="V198">
        <f t="shared" si="29"/>
        <v>66.930999999999983</v>
      </c>
      <c r="W198">
        <f t="shared" si="30"/>
        <v>69.02200000000002</v>
      </c>
      <c r="X198">
        <v>14.061999999999999</v>
      </c>
      <c r="Y198">
        <v>8.4010000000000016</v>
      </c>
      <c r="Z198">
        <v>8.093</v>
      </c>
      <c r="AA198">
        <v>8.139999999999997</v>
      </c>
      <c r="AB198">
        <v>7.9520000000000053</v>
      </c>
      <c r="AC198">
        <v>8.0599999999999952</v>
      </c>
      <c r="AD198">
        <v>8.0309999999999988</v>
      </c>
      <c r="AE198">
        <v>8.017000000000003</v>
      </c>
      <c r="AF198">
        <v>8.0510000000000161</v>
      </c>
      <c r="AG198">
        <v>7.9309999999999832</v>
      </c>
      <c r="AH198">
        <v>8</v>
      </c>
      <c r="AI198">
        <v>8.257000000000005</v>
      </c>
      <c r="AJ198">
        <v>8.2560000000000002</v>
      </c>
      <c r="AK198">
        <v>8.4359999999999928</v>
      </c>
      <c r="AL198">
        <v>8.1289999999999907</v>
      </c>
      <c r="AM198">
        <v>8.076000000000036</v>
      </c>
      <c r="AN198">
        <v>8.2389999999999759</v>
      </c>
      <c r="AO198">
        <v>8.2920000000000016</v>
      </c>
      <c r="AP198">
        <v>8.4329999999999927</v>
      </c>
      <c r="AQ198">
        <v>8.1779999999999973</v>
      </c>
      <c r="AR198">
        <v>8.1920000000000073</v>
      </c>
      <c r="AS198">
        <v>8.5660000000000309</v>
      </c>
      <c r="AT198">
        <v>8.6569999999999823</v>
      </c>
      <c r="AU198">
        <v>8.3739999999999952</v>
      </c>
      <c r="AV198">
        <v>8.2810000000000059</v>
      </c>
      <c r="AW198">
        <v>8.2889999999999873</v>
      </c>
      <c r="AX198">
        <v>8.5080000000000382</v>
      </c>
      <c r="AY198">
        <v>8.9000000000000057</v>
      </c>
      <c r="AZ198">
        <v>9.1519999999999868</v>
      </c>
      <c r="BA198">
        <v>8.719999999999942</v>
      </c>
      <c r="BB198">
        <v>8.5560000000000116</v>
      </c>
      <c r="BC198">
        <v>8.6160000000000423</v>
      </c>
      <c r="BD198" s="83">
        <f t="shared" si="31"/>
        <v>52.971362357225622</v>
      </c>
    </row>
    <row r="199" spans="1:56" ht="15" customHeight="1" thickBot="1" x14ac:dyDescent="0.5">
      <c r="A199" t="s">
        <v>74</v>
      </c>
      <c r="B199">
        <v>2019</v>
      </c>
      <c r="C199" s="9">
        <v>43797</v>
      </c>
      <c r="D199" t="s">
        <v>30</v>
      </c>
      <c r="E199" t="s">
        <v>245</v>
      </c>
      <c r="F199" t="s">
        <v>245</v>
      </c>
      <c r="G199" t="s">
        <v>88</v>
      </c>
      <c r="H199" t="s">
        <v>311</v>
      </c>
      <c r="I199" t="s">
        <v>139</v>
      </c>
      <c r="J199" t="s">
        <v>302</v>
      </c>
      <c r="K199" t="s">
        <v>87</v>
      </c>
      <c r="L199" s="105">
        <f>(C199-VLOOKUP(H199,Riders!$A$2:$D$3499,4,FALSE))/365</f>
        <v>19.731506849315068</v>
      </c>
      <c r="M199" s="105">
        <f>(C199-VLOOKUP(I199,Riders!$A$2:$D$3499,4,FALSE))/365</f>
        <v>19.049315068493151</v>
      </c>
      <c r="N199" s="105">
        <f>(C199-VLOOKUP(J199,Riders!$A$2:$D$3499,4,FALSE))/365</f>
        <v>22.775342465753425</v>
      </c>
      <c r="O199" s="105">
        <f>(C199-VLOOKUP(K199,Riders!$A$2:$D$3499,4,FALSE))/365</f>
        <v>20.421917808219177</v>
      </c>
      <c r="P199">
        <v>5</v>
      </c>
      <c r="Q199" s="40">
        <f t="shared" si="24"/>
        <v>3.1585763888888892E-3</v>
      </c>
      <c r="R199" s="86">
        <f t="shared" si="25"/>
        <v>272.90100000000001</v>
      </c>
      <c r="S199">
        <f t="shared" si="26"/>
        <v>23.547000000000001</v>
      </c>
      <c r="T199">
        <f t="shared" si="27"/>
        <v>72.154000000000011</v>
      </c>
      <c r="U199">
        <f t="shared" si="28"/>
        <v>66.017999999999986</v>
      </c>
      <c r="V199">
        <f t="shared" si="29"/>
        <v>66.770999999999987</v>
      </c>
      <c r="W199">
        <f t="shared" si="30"/>
        <v>67.958000000000027</v>
      </c>
      <c r="X199">
        <v>14.615</v>
      </c>
      <c r="Y199">
        <v>8.9320000000000004</v>
      </c>
      <c r="Z199">
        <v>8.1939999999999991</v>
      </c>
      <c r="AA199">
        <v>7.9650000000000034</v>
      </c>
      <c r="AB199">
        <v>7.9429999999999978</v>
      </c>
      <c r="AC199">
        <v>8.2299999999999969</v>
      </c>
      <c r="AD199">
        <v>8.1570000000000036</v>
      </c>
      <c r="AE199">
        <v>8.1180000000000092</v>
      </c>
      <c r="AF199">
        <v>8.1170000000000044</v>
      </c>
      <c r="AG199">
        <v>8.1179999999999808</v>
      </c>
      <c r="AH199">
        <v>8.2959999999999923</v>
      </c>
      <c r="AI199">
        <v>8.166000000000011</v>
      </c>
      <c r="AJ199">
        <v>8.3410000000000082</v>
      </c>
      <c r="AK199">
        <v>8.2669999999999817</v>
      </c>
      <c r="AL199">
        <v>8.4180000000000206</v>
      </c>
      <c r="AM199">
        <v>8.2949999999999875</v>
      </c>
      <c r="AN199">
        <v>8.4189999999999827</v>
      </c>
      <c r="AO199">
        <v>8.2789999999999964</v>
      </c>
      <c r="AP199">
        <v>8.3300000000000409</v>
      </c>
      <c r="AQ199">
        <v>8.3309999999999604</v>
      </c>
      <c r="AR199">
        <v>8.3770000000000095</v>
      </c>
      <c r="AS199">
        <v>8.4950000000000045</v>
      </c>
      <c r="AT199">
        <v>8.2719999999999914</v>
      </c>
      <c r="AU199">
        <v>8.2680000000000007</v>
      </c>
      <c r="AV199">
        <v>8.41700000000003</v>
      </c>
      <c r="AW199">
        <v>8.5089999999999861</v>
      </c>
      <c r="AX199">
        <v>8.7530000000000143</v>
      </c>
      <c r="AY199">
        <v>8.3589999999999804</v>
      </c>
      <c r="AZ199">
        <v>8.3759999999999764</v>
      </c>
      <c r="BA199">
        <v>8.6470000000000482</v>
      </c>
      <c r="BB199">
        <v>8.4429999999999836</v>
      </c>
      <c r="BC199">
        <v>8.4540000000000077</v>
      </c>
      <c r="BD199" s="83">
        <f t="shared" si="31"/>
        <v>52.76638781096441</v>
      </c>
    </row>
    <row r="200" spans="1:56" ht="15" customHeight="1" thickBot="1" x14ac:dyDescent="0.5">
      <c r="A200" t="s">
        <v>74</v>
      </c>
      <c r="B200">
        <v>2019</v>
      </c>
      <c r="C200" s="9">
        <v>43797</v>
      </c>
      <c r="D200" t="s">
        <v>30</v>
      </c>
      <c r="E200" t="s">
        <v>245</v>
      </c>
      <c r="F200" t="s">
        <v>245</v>
      </c>
      <c r="G200" t="s">
        <v>43</v>
      </c>
      <c r="H200" t="s">
        <v>210</v>
      </c>
      <c r="I200" t="s">
        <v>182</v>
      </c>
      <c r="J200" t="s">
        <v>2071</v>
      </c>
      <c r="K200" t="s">
        <v>318</v>
      </c>
      <c r="L200" s="105">
        <f>(C200-VLOOKUP(H200,Riders!$A$2:$D$3499,4,FALSE))/365</f>
        <v>22.832876712328765</v>
      </c>
      <c r="M200" s="105">
        <f>(C200-VLOOKUP(I200,Riders!$A$2:$D$3499,4,FALSE))/365</f>
        <v>22.890410958904109</v>
      </c>
      <c r="N200" s="105">
        <f>(C200-VLOOKUP(J200,Riders!$A$2:$D$3499,4,FALSE))/365</f>
        <v>23.646575342465752</v>
      </c>
      <c r="O200" s="105" t="e">
        <f>(C200-VLOOKUP(K200,Riders!$A$2:$D$3499,4,FALSE))/365</f>
        <v>#N/A</v>
      </c>
      <c r="P200">
        <v>6</v>
      </c>
      <c r="Q200" s="40">
        <f t="shared" si="24"/>
        <v>3.208842592592593E-3</v>
      </c>
      <c r="R200" s="86">
        <f t="shared" si="25"/>
        <v>277.24400000000003</v>
      </c>
      <c r="S200">
        <f t="shared" si="26"/>
        <v>23.532</v>
      </c>
      <c r="T200">
        <f t="shared" si="27"/>
        <v>73.522000000000006</v>
      </c>
      <c r="U200">
        <f t="shared" si="28"/>
        <v>68.365999999999971</v>
      </c>
      <c r="V200">
        <f t="shared" si="29"/>
        <v>67.855000000000018</v>
      </c>
      <c r="W200">
        <f t="shared" si="30"/>
        <v>67.501000000000033</v>
      </c>
      <c r="X200">
        <v>15.007</v>
      </c>
      <c r="Y200">
        <v>8.5250000000000004</v>
      </c>
      <c r="Z200">
        <v>8.3339999999999996</v>
      </c>
      <c r="AA200">
        <v>8.1259999999999977</v>
      </c>
      <c r="AB200">
        <v>8.4500000000000028</v>
      </c>
      <c r="AC200">
        <v>8.2590000000000003</v>
      </c>
      <c r="AD200">
        <v>8.3629999999999924</v>
      </c>
      <c r="AE200">
        <v>8.4580000000000126</v>
      </c>
      <c r="AF200">
        <v>8.6370000000000005</v>
      </c>
      <c r="AG200">
        <v>8.438999999999993</v>
      </c>
      <c r="AH200">
        <v>8.5579999999999927</v>
      </c>
      <c r="AI200">
        <v>8.4909999999999997</v>
      </c>
      <c r="AJ200">
        <v>8.6440000000000197</v>
      </c>
      <c r="AK200">
        <v>8.4890000000000043</v>
      </c>
      <c r="AL200">
        <v>8.5709999999999553</v>
      </c>
      <c r="AM200">
        <v>8.5370000000000061</v>
      </c>
      <c r="AN200">
        <v>8.7350000000000421</v>
      </c>
      <c r="AO200">
        <v>8.4669999999999561</v>
      </c>
      <c r="AP200">
        <v>8.54200000000003</v>
      </c>
      <c r="AQ200">
        <v>8.4329999999999927</v>
      </c>
      <c r="AR200">
        <v>8.6119999999999948</v>
      </c>
      <c r="AS200">
        <v>8.3440000000000225</v>
      </c>
      <c r="AT200">
        <v>8.3179999999999836</v>
      </c>
      <c r="AU200">
        <v>8.4039999999999964</v>
      </c>
      <c r="AV200">
        <v>8.5800000000000125</v>
      </c>
      <c r="AW200">
        <v>8.4710000000000036</v>
      </c>
      <c r="AX200">
        <v>8.5439999999999543</v>
      </c>
      <c r="AY200">
        <v>8.669000000000068</v>
      </c>
      <c r="AZ200">
        <v>8.4999999999999716</v>
      </c>
      <c r="BA200">
        <v>8.4760000000000559</v>
      </c>
      <c r="BB200">
        <v>8.1339999999999577</v>
      </c>
      <c r="BC200">
        <v>8.1270000000000095</v>
      </c>
      <c r="BD200" s="83">
        <f t="shared" si="31"/>
        <v>51.93980753415763</v>
      </c>
    </row>
    <row r="201" spans="1:56" ht="15" customHeight="1" thickBot="1" x14ac:dyDescent="0.5">
      <c r="A201" t="s">
        <v>74</v>
      </c>
      <c r="B201">
        <v>2019</v>
      </c>
      <c r="C201" s="9">
        <v>43797</v>
      </c>
      <c r="D201" t="s">
        <v>30</v>
      </c>
      <c r="E201" t="s">
        <v>245</v>
      </c>
      <c r="F201" t="s">
        <v>245</v>
      </c>
      <c r="G201" t="s">
        <v>49</v>
      </c>
      <c r="H201" t="s">
        <v>220</v>
      </c>
      <c r="I201" t="s">
        <v>201</v>
      </c>
      <c r="J201" t="s">
        <v>2086</v>
      </c>
      <c r="K201" t="s">
        <v>2035</v>
      </c>
      <c r="L201" s="105">
        <f>(C201-VLOOKUP(H201,Riders!$A$2:$D$3499,4,FALSE))/365</f>
        <v>22.36986301369863</v>
      </c>
      <c r="M201" s="105">
        <f>(C201-VLOOKUP(I201,Riders!$A$2:$D$3499,4,FALSE))/365</f>
        <v>22.649315068493152</v>
      </c>
      <c r="N201" s="105">
        <f>(C201-VLOOKUP(J201,Riders!$A$2:$D$3499,4,FALSE))/365</f>
        <v>28.550684931506851</v>
      </c>
      <c r="O201" s="105">
        <f>(C201-VLOOKUP(K201,Riders!$A$2:$D$3499,4,FALSE))/365</f>
        <v>26.884931506849316</v>
      </c>
      <c r="P201">
        <v>7</v>
      </c>
      <c r="Q201" s="40">
        <f t="shared" si="24"/>
        <v>3.2975000000000001E-3</v>
      </c>
      <c r="R201" s="86">
        <f t="shared" si="25"/>
        <v>284.904</v>
      </c>
      <c r="S201">
        <f t="shared" si="26"/>
        <v>22.745999999999999</v>
      </c>
      <c r="T201">
        <f t="shared" si="27"/>
        <v>71.048000000000002</v>
      </c>
      <c r="U201">
        <f t="shared" si="28"/>
        <v>66.557999999999964</v>
      </c>
      <c r="V201">
        <f t="shared" si="29"/>
        <v>70.462000000000046</v>
      </c>
      <c r="W201">
        <f t="shared" si="30"/>
        <v>76.835999999999984</v>
      </c>
      <c r="X201">
        <v>14.291</v>
      </c>
      <c r="Y201">
        <v>8.4549999999999983</v>
      </c>
      <c r="Z201">
        <v>8.0970000000000013</v>
      </c>
      <c r="AA201">
        <v>8.0209999999999972</v>
      </c>
      <c r="AB201">
        <v>8.1490000000000009</v>
      </c>
      <c r="AC201">
        <v>8.0300000000000011</v>
      </c>
      <c r="AD201">
        <v>8.0420000000000016</v>
      </c>
      <c r="AE201">
        <v>7.963000000000001</v>
      </c>
      <c r="AF201">
        <v>8.2130000000000081</v>
      </c>
      <c r="AG201">
        <v>8.1470000000000056</v>
      </c>
      <c r="AH201">
        <v>8.1869999999999692</v>
      </c>
      <c r="AI201">
        <v>8.2760000000000247</v>
      </c>
      <c r="AJ201">
        <v>8.5450000000000017</v>
      </c>
      <c r="AK201">
        <v>8.3859999999999957</v>
      </c>
      <c r="AL201">
        <v>8.3709999999999951</v>
      </c>
      <c r="AM201">
        <v>8.4329999999999643</v>
      </c>
      <c r="AN201">
        <v>8.6910000000000593</v>
      </c>
      <c r="AO201">
        <v>8.4049999999999727</v>
      </c>
      <c r="AP201">
        <v>8.3760000000000048</v>
      </c>
      <c r="AQ201">
        <v>8.3830000000000098</v>
      </c>
      <c r="AR201">
        <v>8.9259999999999593</v>
      </c>
      <c r="AS201">
        <v>8.9710000000000321</v>
      </c>
      <c r="AT201">
        <v>9.3040000000000305</v>
      </c>
      <c r="AU201">
        <v>9.4059999999999775</v>
      </c>
      <c r="AV201">
        <v>9.4950000000000045</v>
      </c>
      <c r="AW201">
        <v>10.04900000000001</v>
      </c>
      <c r="AX201">
        <v>9.9519999999999982</v>
      </c>
      <c r="AY201">
        <v>9.5320000000000107</v>
      </c>
      <c r="AZ201">
        <v>9.5969999999999516</v>
      </c>
      <c r="BA201">
        <v>9.396000000000015</v>
      </c>
      <c r="BB201">
        <v>9.3059999999999263</v>
      </c>
      <c r="BC201">
        <v>9.5090000000000714</v>
      </c>
      <c r="BD201" s="83">
        <f t="shared" si="31"/>
        <v>50.543340914834474</v>
      </c>
    </row>
    <row r="202" spans="1:56" ht="15" customHeight="1" thickBot="1" x14ac:dyDescent="0.5">
      <c r="A202" t="s">
        <v>74</v>
      </c>
      <c r="B202">
        <v>2019</v>
      </c>
      <c r="C202" s="9">
        <v>43798</v>
      </c>
      <c r="D202" t="s">
        <v>30</v>
      </c>
      <c r="E202" t="s">
        <v>1943</v>
      </c>
      <c r="F202">
        <v>1</v>
      </c>
      <c r="G202" t="s">
        <v>49</v>
      </c>
      <c r="H202" t="s">
        <v>201</v>
      </c>
      <c r="I202" t="s">
        <v>308</v>
      </c>
      <c r="J202" t="s">
        <v>2086</v>
      </c>
      <c r="K202" t="s">
        <v>2035</v>
      </c>
      <c r="L202" s="105">
        <f>(C202-VLOOKUP(H202,Riders!$A$2:$D$3499,4,FALSE))/365</f>
        <v>22.652054794520549</v>
      </c>
      <c r="M202" s="105">
        <f>(C202-VLOOKUP(I202,Riders!$A$2:$D$3499,4,FALSE))/365</f>
        <v>22.816438356164383</v>
      </c>
      <c r="N202" s="105">
        <f>(C202-VLOOKUP(J202,Riders!$A$2:$D$3499,4,FALSE))/365</f>
        <v>28.553424657534247</v>
      </c>
      <c r="O202" s="105">
        <f>(C202-VLOOKUP(K202,Riders!$A$2:$D$3499,4,FALSE))/365</f>
        <v>26.887671232876713</v>
      </c>
      <c r="P202">
        <v>1</v>
      </c>
      <c r="Q202" s="40">
        <f t="shared" si="24"/>
        <v>3.1365509259259259E-3</v>
      </c>
      <c r="R202" s="86">
        <f t="shared" si="25"/>
        <v>270.99799999999999</v>
      </c>
      <c r="S202">
        <f t="shared" si="26"/>
        <v>22.709</v>
      </c>
      <c r="T202">
        <f t="shared" si="27"/>
        <v>71.399999999999991</v>
      </c>
      <c r="U202">
        <f t="shared" si="28"/>
        <v>65.385000000000005</v>
      </c>
      <c r="V202">
        <f t="shared" si="29"/>
        <v>65.800999999999988</v>
      </c>
      <c r="W202">
        <f t="shared" si="30"/>
        <v>68.412000000000006</v>
      </c>
      <c r="X202">
        <v>14.218</v>
      </c>
      <c r="Y202">
        <v>8.4909999999999997</v>
      </c>
      <c r="Z202">
        <v>8.1340000000000003</v>
      </c>
      <c r="AA202">
        <v>8.0770000000000017</v>
      </c>
      <c r="AB202">
        <v>8.1709999999999994</v>
      </c>
      <c r="AC202">
        <v>8.0640000000000001</v>
      </c>
      <c r="AD202">
        <v>8.1579999999999941</v>
      </c>
      <c r="AE202">
        <v>8.0869999999999962</v>
      </c>
      <c r="AF202">
        <v>8.2990000000000208</v>
      </c>
      <c r="AG202">
        <v>8.0799999999999699</v>
      </c>
      <c r="AH202">
        <v>8.1340000000000146</v>
      </c>
      <c r="AI202">
        <v>8.1360000000000099</v>
      </c>
      <c r="AJ202">
        <v>8.2950000000000017</v>
      </c>
      <c r="AK202">
        <v>8.1329999999999956</v>
      </c>
      <c r="AL202">
        <v>8.1140000000000043</v>
      </c>
      <c r="AM202">
        <v>8.1939999999999884</v>
      </c>
      <c r="AN202">
        <v>8.3600000000000136</v>
      </c>
      <c r="AO202">
        <v>8.2940000000000111</v>
      </c>
      <c r="AP202">
        <v>8.2329999999999757</v>
      </c>
      <c r="AQ202">
        <v>8.2349999999999852</v>
      </c>
      <c r="AR202">
        <v>8.3290000000000362</v>
      </c>
      <c r="AS202">
        <v>8.1550000000000011</v>
      </c>
      <c r="AT202">
        <v>8.0869999999999607</v>
      </c>
      <c r="AU202">
        <v>8.1080000000000041</v>
      </c>
      <c r="AV202">
        <v>8.3680000000000234</v>
      </c>
      <c r="AW202">
        <v>8.4069999999999823</v>
      </c>
      <c r="AX202">
        <v>8.5680000000000121</v>
      </c>
      <c r="AY202">
        <v>8.8809999999999718</v>
      </c>
      <c r="AZ202">
        <v>9.0620000000000118</v>
      </c>
      <c r="BA202">
        <v>8.5730000000000075</v>
      </c>
      <c r="BB202">
        <v>8.1989999999999554</v>
      </c>
      <c r="BC202">
        <v>8.3540000000000418</v>
      </c>
      <c r="BD202" s="83">
        <f t="shared" si="31"/>
        <v>53.136923519730772</v>
      </c>
    </row>
    <row r="203" spans="1:56" ht="15" customHeight="1" thickBot="1" x14ac:dyDescent="0.5">
      <c r="A203" t="s">
        <v>74</v>
      </c>
      <c r="B203">
        <v>2019</v>
      </c>
      <c r="C203" s="9">
        <v>43798</v>
      </c>
      <c r="D203" t="s">
        <v>30</v>
      </c>
      <c r="E203" t="s">
        <v>1943</v>
      </c>
      <c r="F203">
        <v>2</v>
      </c>
      <c r="G203" t="s">
        <v>88</v>
      </c>
      <c r="H203" t="s">
        <v>311</v>
      </c>
      <c r="I203" t="s">
        <v>139</v>
      </c>
      <c r="J203" t="s">
        <v>302</v>
      </c>
      <c r="K203" t="s">
        <v>87</v>
      </c>
      <c r="L203" s="105">
        <f>(C203-VLOOKUP(H203,Riders!$A$2:$D$3499,4,FALSE))/365</f>
        <v>19.734246575342464</v>
      </c>
      <c r="M203" s="105">
        <f>(C203-VLOOKUP(I203,Riders!$A$2:$D$3499,4,FALSE))/365</f>
        <v>19.052054794520547</v>
      </c>
      <c r="N203" s="105">
        <f>(C203-VLOOKUP(J203,Riders!$A$2:$D$3499,4,FALSE))/365</f>
        <v>22.778082191780822</v>
      </c>
      <c r="O203" s="105">
        <f>(C203-VLOOKUP(K203,Riders!$A$2:$D$3499,4,FALSE))/365</f>
        <v>20.424657534246574</v>
      </c>
      <c r="P203">
        <v>1</v>
      </c>
      <c r="Q203" s="40">
        <f t="shared" si="24"/>
        <v>3.0955324074074075E-3</v>
      </c>
      <c r="R203" s="86">
        <f t="shared" si="25"/>
        <v>267.45400000000001</v>
      </c>
      <c r="S203">
        <f t="shared" si="26"/>
        <v>23.529</v>
      </c>
      <c r="T203">
        <f t="shared" si="27"/>
        <v>72.532999999999987</v>
      </c>
      <c r="U203">
        <f t="shared" si="28"/>
        <v>65.399000000000001</v>
      </c>
      <c r="V203">
        <f t="shared" si="29"/>
        <v>65.283000000000015</v>
      </c>
      <c r="W203">
        <f t="shared" si="30"/>
        <v>64.239000000000004</v>
      </c>
      <c r="X203">
        <v>14.573</v>
      </c>
      <c r="Y203">
        <v>8.9559999999999995</v>
      </c>
      <c r="Z203">
        <v>8.16</v>
      </c>
      <c r="AA203">
        <v>8.0989999999999966</v>
      </c>
      <c r="AB203">
        <v>8.044000000000004</v>
      </c>
      <c r="AC203">
        <v>8.1809999999999974</v>
      </c>
      <c r="AD203">
        <v>8.4170000000000087</v>
      </c>
      <c r="AE203">
        <v>8.1029999999999802</v>
      </c>
      <c r="AF203">
        <v>8.0769999999999982</v>
      </c>
      <c r="AG203">
        <v>8.0200000000000244</v>
      </c>
      <c r="AH203">
        <v>8.0679999999999978</v>
      </c>
      <c r="AI203">
        <v>8.2729999999999961</v>
      </c>
      <c r="AJ203">
        <v>8.2240000000000038</v>
      </c>
      <c r="AK203">
        <v>8.2409999999999997</v>
      </c>
      <c r="AL203">
        <v>8.3669999999999902</v>
      </c>
      <c r="AM203">
        <v>8.1289999999999907</v>
      </c>
      <c r="AN203">
        <v>8.0740000000000123</v>
      </c>
      <c r="AO203">
        <v>8.1920000000000073</v>
      </c>
      <c r="AP203">
        <v>8.1219999999999857</v>
      </c>
      <c r="AQ203">
        <v>8.1310000000000286</v>
      </c>
      <c r="AR203">
        <v>8.172999999999945</v>
      </c>
      <c r="AS203">
        <v>8.398000000000053</v>
      </c>
      <c r="AT203">
        <v>8.1359999999999957</v>
      </c>
      <c r="AU203">
        <v>8.0569999999999879</v>
      </c>
      <c r="AV203">
        <v>8.0870000000000175</v>
      </c>
      <c r="AW203">
        <v>8.0469999999999686</v>
      </c>
      <c r="AX203">
        <v>8.0360000000000014</v>
      </c>
      <c r="AY203">
        <v>8.0440000000000396</v>
      </c>
      <c r="AZ203">
        <v>8.0219999999999629</v>
      </c>
      <c r="BA203">
        <v>8.1040000000000134</v>
      </c>
      <c r="BB203">
        <v>7.9560000000000173</v>
      </c>
      <c r="BC203">
        <v>7.9429999999999836</v>
      </c>
      <c r="BD203" s="83">
        <f t="shared" si="31"/>
        <v>53.84103434609316</v>
      </c>
    </row>
    <row r="204" spans="1:56" ht="15" customHeight="1" thickBot="1" x14ac:dyDescent="0.5">
      <c r="A204" t="s">
        <v>74</v>
      </c>
      <c r="B204">
        <v>2019</v>
      </c>
      <c r="C204" s="9">
        <v>43798</v>
      </c>
      <c r="D204" t="s">
        <v>30</v>
      </c>
      <c r="E204" t="s">
        <v>1943</v>
      </c>
      <c r="F204">
        <v>2</v>
      </c>
      <c r="G204" t="s">
        <v>43</v>
      </c>
      <c r="H204" t="s">
        <v>209</v>
      </c>
      <c r="I204" t="s">
        <v>210</v>
      </c>
      <c r="J204" t="s">
        <v>182</v>
      </c>
      <c r="K204" t="s">
        <v>318</v>
      </c>
      <c r="L204" s="105">
        <f>(C204-VLOOKUP(H204,Riders!$A$2:$D$3499,4,FALSE))/365</f>
        <v>25.665753424657535</v>
      </c>
      <c r="M204" s="105">
        <f>(C204-VLOOKUP(I204,Riders!$A$2:$D$3499,4,FALSE))/365</f>
        <v>22.835616438356166</v>
      </c>
      <c r="N204" s="105">
        <f>(C204-VLOOKUP(J204,Riders!$A$2:$D$3499,4,FALSE))/365</f>
        <v>22.893150684931506</v>
      </c>
      <c r="O204" s="105" t="e">
        <f>(C204-VLOOKUP(K204,Riders!$A$2:$D$3499,4,FALSE))/365</f>
        <v>#N/A</v>
      </c>
      <c r="P204">
        <v>2</v>
      </c>
      <c r="Q204" s="40">
        <f t="shared" si="24"/>
        <v>3.1823726851851852E-3</v>
      </c>
      <c r="R204" s="86">
        <f t="shared" si="25"/>
        <v>274.95699999999999</v>
      </c>
      <c r="S204">
        <f t="shared" si="26"/>
        <v>23.312999999999999</v>
      </c>
      <c r="T204">
        <f t="shared" si="27"/>
        <v>72.676000000000016</v>
      </c>
      <c r="U204">
        <f t="shared" si="28"/>
        <v>67.258999999999986</v>
      </c>
      <c r="V204">
        <f t="shared" si="29"/>
        <v>67.172999999999973</v>
      </c>
      <c r="W204">
        <f t="shared" si="30"/>
        <v>67.849000000000018</v>
      </c>
      <c r="X204">
        <v>14.743</v>
      </c>
      <c r="Y204">
        <v>8.5699999999999985</v>
      </c>
      <c r="Z204">
        <v>8.3150000000000013</v>
      </c>
      <c r="AA204">
        <v>8.0379999999999967</v>
      </c>
      <c r="AB204">
        <v>8.2390000000000043</v>
      </c>
      <c r="AC204">
        <v>8.2160000000000011</v>
      </c>
      <c r="AD204">
        <v>8.3259999999999863</v>
      </c>
      <c r="AE204">
        <v>8.2290000000000276</v>
      </c>
      <c r="AF204">
        <v>8.4379999999999882</v>
      </c>
      <c r="AG204">
        <v>8.3640000000000043</v>
      </c>
      <c r="AH204">
        <v>8.4959999999999809</v>
      </c>
      <c r="AI204">
        <v>8.2530000000000143</v>
      </c>
      <c r="AJ204">
        <v>8.4540000000000077</v>
      </c>
      <c r="AK204">
        <v>8.3519999999999612</v>
      </c>
      <c r="AL204">
        <v>8.4660000000000508</v>
      </c>
      <c r="AM204">
        <v>8.4359999999999786</v>
      </c>
      <c r="AN204">
        <v>8.5549999999999784</v>
      </c>
      <c r="AO204">
        <v>8.4480000000000359</v>
      </c>
      <c r="AP204">
        <v>8.4879999999999711</v>
      </c>
      <c r="AQ204">
        <v>8.2690000000000055</v>
      </c>
      <c r="AR204">
        <v>8.2450000000000045</v>
      </c>
      <c r="AS204">
        <v>8.4749999999999943</v>
      </c>
      <c r="AT204">
        <v>8.3379999999999939</v>
      </c>
      <c r="AU204">
        <v>8.3549999999999898</v>
      </c>
      <c r="AV204">
        <v>8.4360000000000355</v>
      </c>
      <c r="AW204">
        <v>8.3579999999999757</v>
      </c>
      <c r="AX204">
        <v>8.5460000000000207</v>
      </c>
      <c r="AY204">
        <v>8.3839999999999861</v>
      </c>
      <c r="AZ204">
        <v>8.5370000000000061</v>
      </c>
      <c r="BA204">
        <v>8.4320000000000448</v>
      </c>
      <c r="BB204">
        <v>8.6279999999999291</v>
      </c>
      <c r="BC204">
        <v>8.52800000000002</v>
      </c>
      <c r="BD204" s="83">
        <f t="shared" si="31"/>
        <v>52.371825412700893</v>
      </c>
    </row>
    <row r="205" spans="1:56" ht="15" customHeight="1" thickBot="1" x14ac:dyDescent="0.5">
      <c r="A205" t="s">
        <v>74</v>
      </c>
      <c r="B205">
        <v>2019</v>
      </c>
      <c r="C205" s="9">
        <v>43798</v>
      </c>
      <c r="D205" t="s">
        <v>30</v>
      </c>
      <c r="E205" t="s">
        <v>1943</v>
      </c>
      <c r="F205">
        <v>3</v>
      </c>
      <c r="G205" t="s">
        <v>46</v>
      </c>
      <c r="H205" t="s">
        <v>271</v>
      </c>
      <c r="I205" t="s">
        <v>193</v>
      </c>
      <c r="J205" t="s">
        <v>107</v>
      </c>
      <c r="K205" t="s">
        <v>2054</v>
      </c>
      <c r="L205" s="105">
        <f>(C205-VLOOKUP(H205,Riders!$A$2:$D$3499,4,FALSE))/365</f>
        <v>29.731506849315068</v>
      </c>
      <c r="M205" s="105">
        <f>(C205-VLOOKUP(I205,Riders!$A$2:$D$3499,4,FALSE))/365</f>
        <v>24.068493150684933</v>
      </c>
      <c r="N205" s="105">
        <f>(C205-VLOOKUP(J205,Riders!$A$2:$D$3499,4,FALSE))/365</f>
        <v>19.243835616438357</v>
      </c>
      <c r="O205" s="105">
        <f>(C205-VLOOKUP(K205,Riders!$A$2:$D$3499,4,FALSE))/365</f>
        <v>33.665753424657531</v>
      </c>
      <c r="P205">
        <v>1</v>
      </c>
      <c r="Q205" s="40">
        <f t="shared" si="24"/>
        <v>3.0352546296296295E-3</v>
      </c>
      <c r="R205" s="86">
        <f t="shared" si="25"/>
        <v>262.24599999999998</v>
      </c>
      <c r="S205">
        <f t="shared" si="26"/>
        <v>22.225999999999999</v>
      </c>
      <c r="T205">
        <f t="shared" si="27"/>
        <v>69.463999999999999</v>
      </c>
      <c r="U205">
        <f t="shared" si="28"/>
        <v>62.831000000000017</v>
      </c>
      <c r="V205">
        <f t="shared" si="29"/>
        <v>64.687999999999988</v>
      </c>
      <c r="W205">
        <f t="shared" si="30"/>
        <v>65.262999999999977</v>
      </c>
      <c r="X205">
        <v>14.057</v>
      </c>
      <c r="Y205">
        <v>8.1689999999999987</v>
      </c>
      <c r="Z205">
        <v>7.7899999999999991</v>
      </c>
      <c r="AA205">
        <v>7.7270000000000039</v>
      </c>
      <c r="AB205">
        <v>7.8780000000000001</v>
      </c>
      <c r="AC205">
        <v>7.902000000000001</v>
      </c>
      <c r="AD205">
        <v>7.9699999999999989</v>
      </c>
      <c r="AE205">
        <v>7.9709999999999974</v>
      </c>
      <c r="AF205">
        <v>8.046999999999997</v>
      </c>
      <c r="AG205">
        <v>7.7890000000000157</v>
      </c>
      <c r="AH205">
        <v>7.694999999999979</v>
      </c>
      <c r="AI205">
        <v>7.6870000000000118</v>
      </c>
      <c r="AJ205">
        <v>7.7569999999999908</v>
      </c>
      <c r="AK205">
        <v>8.0089999999999861</v>
      </c>
      <c r="AL205">
        <v>7.9040000000000248</v>
      </c>
      <c r="AM205">
        <v>7.9430000000000121</v>
      </c>
      <c r="AN205">
        <v>8.0180000000000007</v>
      </c>
      <c r="AO205">
        <v>8.1849999999999739</v>
      </c>
      <c r="AP205">
        <v>7.967000000000013</v>
      </c>
      <c r="AQ205">
        <v>8.1399999999999864</v>
      </c>
      <c r="AR205">
        <v>8.1499999999999773</v>
      </c>
      <c r="AS205">
        <v>8.3100000000000307</v>
      </c>
      <c r="AT205">
        <v>7.9500000000000171</v>
      </c>
      <c r="AU205">
        <v>7.9679999999999893</v>
      </c>
      <c r="AV205">
        <v>7.9900000000000091</v>
      </c>
      <c r="AW205">
        <v>8.2019999999999982</v>
      </c>
      <c r="AX205">
        <v>8.0799999999999841</v>
      </c>
      <c r="AY205">
        <v>8.1940000000000168</v>
      </c>
      <c r="AZ205">
        <v>8.1939999999999884</v>
      </c>
      <c r="BA205">
        <v>8.3829999999999814</v>
      </c>
      <c r="BB205">
        <v>8.0900000000000318</v>
      </c>
      <c r="BC205">
        <v>8.129999999999967</v>
      </c>
      <c r="BD205" s="83">
        <f t="shared" si="31"/>
        <v>54.910275085225329</v>
      </c>
    </row>
    <row r="206" spans="1:56" ht="15" customHeight="1" thickBot="1" x14ac:dyDescent="0.5">
      <c r="A206" t="s">
        <v>74</v>
      </c>
      <c r="B206">
        <v>2019</v>
      </c>
      <c r="C206" s="9">
        <v>43798</v>
      </c>
      <c r="D206" t="s">
        <v>30</v>
      </c>
      <c r="E206" t="s">
        <v>1943</v>
      </c>
      <c r="F206">
        <v>3</v>
      </c>
      <c r="G206" t="s">
        <v>61</v>
      </c>
      <c r="H206" t="s">
        <v>225</v>
      </c>
      <c r="I206" t="s">
        <v>84</v>
      </c>
      <c r="J206" t="s">
        <v>60</v>
      </c>
      <c r="K206" t="s">
        <v>106</v>
      </c>
      <c r="L206" s="105">
        <f>(C206-VLOOKUP(H206,Riders!$A$2:$D$3499,4,FALSE))/365</f>
        <v>22.783561643835615</v>
      </c>
      <c r="M206" s="105">
        <f>(C206-VLOOKUP(I206,Riders!$A$2:$D$3499,4,FALSE))/365</f>
        <v>20.446575342465753</v>
      </c>
      <c r="N206" s="105">
        <f>(C206-VLOOKUP(J206,Riders!$A$2:$D$3499,4,FALSE))/365</f>
        <v>20.079452054794519</v>
      </c>
      <c r="O206" s="105">
        <f>(C206-VLOOKUP(K206,Riders!$A$2:$D$3499,4,FALSE))/365</f>
        <v>18.936986301369863</v>
      </c>
      <c r="P206">
        <v>2</v>
      </c>
      <c r="Q206" s="40">
        <f t="shared" si="24"/>
        <v>3.1197337962962958E-3</v>
      </c>
      <c r="R206" s="86">
        <f t="shared" si="25"/>
        <v>269.54499999999996</v>
      </c>
      <c r="S206">
        <f t="shared" si="26"/>
        <v>22.588000000000001</v>
      </c>
      <c r="T206">
        <f t="shared" si="27"/>
        <v>69.207000000000008</v>
      </c>
      <c r="U206">
        <f t="shared" si="28"/>
        <v>63.341999999999999</v>
      </c>
      <c r="V206">
        <f t="shared" si="29"/>
        <v>64.597999999999985</v>
      </c>
      <c r="W206">
        <f t="shared" si="30"/>
        <v>72.397999999999968</v>
      </c>
      <c r="X206">
        <v>14.242000000000001</v>
      </c>
      <c r="Y206">
        <v>8.3460000000000001</v>
      </c>
      <c r="Z206">
        <v>7.8520000000000003</v>
      </c>
      <c r="AA206">
        <v>7.8169999999999966</v>
      </c>
      <c r="AB206">
        <v>7.6580000000000013</v>
      </c>
      <c r="AC206">
        <v>7.7210000000000036</v>
      </c>
      <c r="AD206">
        <v>7.838000000000001</v>
      </c>
      <c r="AE206">
        <v>7.7330000000000041</v>
      </c>
      <c r="AF206">
        <v>7.7279999999999944</v>
      </c>
      <c r="AG206">
        <v>7.8579999999999757</v>
      </c>
      <c r="AH206">
        <v>7.9620000000000317</v>
      </c>
      <c r="AI206">
        <v>7.8679999999999808</v>
      </c>
      <c r="AJ206">
        <v>7.9210000000000207</v>
      </c>
      <c r="AK206">
        <v>8.0419999999999732</v>
      </c>
      <c r="AL206">
        <v>7.8800000000000097</v>
      </c>
      <c r="AM206">
        <v>8.0830000000000126</v>
      </c>
      <c r="AN206">
        <v>7.9669999999999854</v>
      </c>
      <c r="AO206">
        <v>8.0180000000000007</v>
      </c>
      <c r="AP206">
        <v>8.0940000000000225</v>
      </c>
      <c r="AQ206">
        <v>8.0039999999999623</v>
      </c>
      <c r="AR206">
        <v>7.9800000000000182</v>
      </c>
      <c r="AS206">
        <v>8.1959999999999695</v>
      </c>
      <c r="AT206">
        <v>8.0900000000000318</v>
      </c>
      <c r="AU206">
        <v>8.2489999999999952</v>
      </c>
      <c r="AV206">
        <v>8.3739999999999952</v>
      </c>
      <c r="AW206">
        <v>8.4050000000000296</v>
      </c>
      <c r="AX206">
        <v>8.445999999999998</v>
      </c>
      <c r="AY206">
        <v>8.6929999999999836</v>
      </c>
      <c r="AZ206">
        <v>9.0949999999999989</v>
      </c>
      <c r="BA206">
        <v>9.4610000000000127</v>
      </c>
      <c r="BB206">
        <v>9.8200000000000216</v>
      </c>
      <c r="BC206">
        <v>10.10399999999993</v>
      </c>
      <c r="BD206" s="83">
        <f t="shared" si="31"/>
        <v>53.423361590828996</v>
      </c>
    </row>
    <row r="207" spans="1:56" ht="15" customHeight="1" thickBot="1" x14ac:dyDescent="0.5">
      <c r="A207" t="s">
        <v>74</v>
      </c>
      <c r="B207">
        <v>2019</v>
      </c>
      <c r="C207" s="9">
        <v>43798</v>
      </c>
      <c r="D207" t="s">
        <v>30</v>
      </c>
      <c r="E207" t="s">
        <v>1943</v>
      </c>
      <c r="F207">
        <v>4</v>
      </c>
      <c r="G207" t="s">
        <v>37</v>
      </c>
      <c r="H207" t="s">
        <v>188</v>
      </c>
      <c r="I207" t="s">
        <v>124</v>
      </c>
      <c r="J207" t="s">
        <v>315</v>
      </c>
      <c r="K207" t="s">
        <v>200</v>
      </c>
      <c r="L207" s="105">
        <f>(C207-VLOOKUP(H207,Riders!$A$2:$D$3499,4,FALSE))/365</f>
        <v>21.665753424657535</v>
      </c>
      <c r="M207" s="105">
        <f>(C207-VLOOKUP(I207,Riders!$A$2:$D$3499,4,FALSE))/365</f>
        <v>20.778082191780822</v>
      </c>
      <c r="N207" s="105">
        <f>(C207-VLOOKUP(J207,Riders!$A$2:$D$3499,4,FALSE))/365</f>
        <v>20.235616438356164</v>
      </c>
      <c r="O207" s="105">
        <f>(C207-VLOOKUP(K207,Riders!$A$2:$D$3499,4,FALSE))/365</f>
        <v>18.912328767123288</v>
      </c>
      <c r="P207">
        <v>1</v>
      </c>
      <c r="Q207" s="40">
        <f t="shared" si="24"/>
        <v>3.067118055555556E-3</v>
      </c>
      <c r="R207" s="86">
        <f t="shared" si="25"/>
        <v>264.99900000000002</v>
      </c>
      <c r="S207">
        <f t="shared" si="26"/>
        <v>22.643000000000001</v>
      </c>
      <c r="T207">
        <f t="shared" si="27"/>
        <v>69.409000000000006</v>
      </c>
      <c r="U207">
        <f t="shared" si="28"/>
        <v>62.194999999999979</v>
      </c>
      <c r="V207">
        <f t="shared" si="29"/>
        <v>64.800000000000011</v>
      </c>
      <c r="W207">
        <f t="shared" si="30"/>
        <v>68.595000000000027</v>
      </c>
      <c r="X207">
        <v>14.378</v>
      </c>
      <c r="Y207">
        <v>8.2650000000000006</v>
      </c>
      <c r="Z207">
        <v>7.6999999999999993</v>
      </c>
      <c r="AA207">
        <v>7.6979999999999968</v>
      </c>
      <c r="AB207">
        <v>7.9070000000000036</v>
      </c>
      <c r="AC207">
        <v>7.7380000000000004</v>
      </c>
      <c r="AD207">
        <v>7.7989999999999986</v>
      </c>
      <c r="AE207">
        <v>7.9240000000000066</v>
      </c>
      <c r="AF207">
        <v>7.7989999999999924</v>
      </c>
      <c r="AG207">
        <v>7.8200000000000074</v>
      </c>
      <c r="AH207">
        <v>8.0139999999999816</v>
      </c>
      <c r="AI207">
        <v>7.8260000000000218</v>
      </c>
      <c r="AJ207">
        <v>7.6529999999999774</v>
      </c>
      <c r="AK207">
        <v>7.599000000000018</v>
      </c>
      <c r="AL207">
        <v>7.8069999999999879</v>
      </c>
      <c r="AM207">
        <v>7.6769999999999916</v>
      </c>
      <c r="AN207">
        <v>7.9420000000000073</v>
      </c>
      <c r="AO207">
        <v>7.9290000000000296</v>
      </c>
      <c r="AP207">
        <v>8.0749999999999602</v>
      </c>
      <c r="AQ207">
        <v>8.3380000000000223</v>
      </c>
      <c r="AR207">
        <v>8.0840000000000032</v>
      </c>
      <c r="AS207">
        <v>8.0940000000000225</v>
      </c>
      <c r="AT207">
        <v>8.1289999999999623</v>
      </c>
      <c r="AU207">
        <v>8.2090000000000032</v>
      </c>
      <c r="AV207">
        <v>8.4010000000000105</v>
      </c>
      <c r="AW207">
        <v>8.58299999999997</v>
      </c>
      <c r="AX207">
        <v>8.6900000000000261</v>
      </c>
      <c r="AY207">
        <v>8.664999999999992</v>
      </c>
      <c r="AZ207">
        <v>8.6180000000000234</v>
      </c>
      <c r="BA207">
        <v>8.5849999999999511</v>
      </c>
      <c r="BB207">
        <v>8.5550000000000068</v>
      </c>
      <c r="BC207">
        <v>8.4980000000000473</v>
      </c>
      <c r="BD207" s="83">
        <f t="shared" si="31"/>
        <v>54.339827697463008</v>
      </c>
    </row>
    <row r="208" spans="1:56" ht="15" customHeight="1" thickBot="1" x14ac:dyDescent="0.5">
      <c r="A208" t="s">
        <v>74</v>
      </c>
      <c r="B208">
        <v>2019</v>
      </c>
      <c r="C208" s="9">
        <v>43798</v>
      </c>
      <c r="D208" t="s">
        <v>30</v>
      </c>
      <c r="E208" t="s">
        <v>1943</v>
      </c>
      <c r="F208">
        <v>4</v>
      </c>
      <c r="G208" t="s">
        <v>363</v>
      </c>
      <c r="H208" t="s">
        <v>2084</v>
      </c>
      <c r="I208" t="s">
        <v>2085</v>
      </c>
      <c r="J208" t="s">
        <v>2050</v>
      </c>
      <c r="K208" t="s">
        <v>2051</v>
      </c>
      <c r="L208" s="105">
        <f>(C208-VLOOKUP(H208,Riders!$A$2:$D$3499,4,FALSE))/365</f>
        <v>22.728767123287671</v>
      </c>
      <c r="M208" s="105">
        <f>(C208-VLOOKUP(I208,Riders!$A$2:$D$3499,4,FALSE))/365</f>
        <v>24.912328767123288</v>
      </c>
      <c r="N208" s="105">
        <f>(C208-VLOOKUP(J208,Riders!$A$2:$D$3499,4,FALSE))/365</f>
        <v>30.61917808219178</v>
      </c>
      <c r="O208" s="105">
        <f>(C208-VLOOKUP(K208,Riders!$A$2:$D$3499,4,FALSE))/365</f>
        <v>29.704109589041096</v>
      </c>
      <c r="P208">
        <v>2</v>
      </c>
      <c r="Q208" s="40">
        <f t="shared" si="24"/>
        <v>3.090081018518518E-3</v>
      </c>
      <c r="R208" s="86">
        <f t="shared" si="25"/>
        <v>266.98299999999995</v>
      </c>
      <c r="S208">
        <f t="shared" si="26"/>
        <v>22.488</v>
      </c>
      <c r="T208">
        <f t="shared" si="27"/>
        <v>69.962999999999994</v>
      </c>
      <c r="U208">
        <f t="shared" si="28"/>
        <v>64.452000000000027</v>
      </c>
      <c r="V208">
        <f t="shared" si="29"/>
        <v>65.406999999999954</v>
      </c>
      <c r="W208">
        <f t="shared" si="30"/>
        <v>67.160999999999973</v>
      </c>
      <c r="X208">
        <v>14.193</v>
      </c>
      <c r="Y208">
        <v>8.2949999999999999</v>
      </c>
      <c r="Z208">
        <v>8.0860000000000021</v>
      </c>
      <c r="AA208">
        <v>7.774999999999995</v>
      </c>
      <c r="AB208">
        <v>7.7790000000000026</v>
      </c>
      <c r="AC208">
        <v>7.9209999999999994</v>
      </c>
      <c r="AD208">
        <v>7.9170000000000016</v>
      </c>
      <c r="AE208">
        <v>7.9969999999999928</v>
      </c>
      <c r="AF208">
        <v>8.1269999999999953</v>
      </c>
      <c r="AG208">
        <v>7.9900000000000091</v>
      </c>
      <c r="AH208">
        <v>7.9490000000000123</v>
      </c>
      <c r="AI208">
        <v>8.1199999999999903</v>
      </c>
      <c r="AJ208">
        <v>7.9839999999999947</v>
      </c>
      <c r="AK208">
        <v>8.0389999999999873</v>
      </c>
      <c r="AL208">
        <v>8.2380000000000138</v>
      </c>
      <c r="AM208">
        <v>8.0050000000000239</v>
      </c>
      <c r="AN208">
        <v>7.9669999999999854</v>
      </c>
      <c r="AO208">
        <v>8.0670000000000073</v>
      </c>
      <c r="AP208">
        <v>8.3050000000000068</v>
      </c>
      <c r="AQ208">
        <v>8.2869999999999777</v>
      </c>
      <c r="AR208">
        <v>8.3740000000000236</v>
      </c>
      <c r="AS208">
        <v>8.0959999999999752</v>
      </c>
      <c r="AT208">
        <v>8.09699999999998</v>
      </c>
      <c r="AU208">
        <v>8.2139999999999986</v>
      </c>
      <c r="AV208">
        <v>8.3740000000000236</v>
      </c>
      <c r="AW208">
        <v>8.2210000000000036</v>
      </c>
      <c r="AX208">
        <v>8.2189999999999941</v>
      </c>
      <c r="AY208">
        <v>8.4209999999999923</v>
      </c>
      <c r="AZ208">
        <v>8.6699999999999875</v>
      </c>
      <c r="BA208">
        <v>8.6810000000000116</v>
      </c>
      <c r="BB208">
        <v>8.2390000000000043</v>
      </c>
      <c r="BC208">
        <v>8.3359999999999559</v>
      </c>
      <c r="BD208" s="83">
        <f t="shared" si="31"/>
        <v>53.936018398175179</v>
      </c>
    </row>
    <row r="209" spans="1:56" ht="15" customHeight="1" thickBot="1" x14ac:dyDescent="0.5">
      <c r="A209" t="s">
        <v>74</v>
      </c>
      <c r="B209">
        <v>2019</v>
      </c>
      <c r="C209" s="9">
        <v>43798</v>
      </c>
      <c r="D209" t="s">
        <v>30</v>
      </c>
      <c r="E209" t="s">
        <v>31</v>
      </c>
      <c r="F209" t="s">
        <v>578</v>
      </c>
      <c r="G209" t="s">
        <v>37</v>
      </c>
      <c r="H209" t="s">
        <v>188</v>
      </c>
      <c r="I209" t="s">
        <v>124</v>
      </c>
      <c r="J209" t="s">
        <v>315</v>
      </c>
      <c r="K209" t="s">
        <v>200</v>
      </c>
      <c r="L209" s="105">
        <f>(C209-VLOOKUP(H209,Riders!$A$2:$D$3499,4,FALSE))/365</f>
        <v>21.665753424657535</v>
      </c>
      <c r="M209" s="105">
        <f>(C209-VLOOKUP(I209,Riders!$A$2:$D$3499,4,FALSE))/365</f>
        <v>20.778082191780822</v>
      </c>
      <c r="N209" s="105">
        <f>(C209-VLOOKUP(J209,Riders!$A$2:$D$3499,4,FALSE))/365</f>
        <v>20.235616438356164</v>
      </c>
      <c r="O209" s="105">
        <f>(C209-VLOOKUP(K209,Riders!$A$2:$D$3499,4,FALSE))/365</f>
        <v>18.912328767123288</v>
      </c>
      <c r="P209">
        <v>1</v>
      </c>
      <c r="Q209" s="40">
        <f t="shared" si="24"/>
        <v>3.0052430555555553E-3</v>
      </c>
      <c r="R209" s="86">
        <f t="shared" si="25"/>
        <v>259.65299999999996</v>
      </c>
      <c r="S209">
        <f t="shared" si="26"/>
        <v>22.911000000000001</v>
      </c>
      <c r="T209">
        <f t="shared" si="27"/>
        <v>70.287000000000006</v>
      </c>
      <c r="U209">
        <f t="shared" si="28"/>
        <v>63.031999999999982</v>
      </c>
      <c r="V209">
        <f t="shared" si="29"/>
        <v>63.335000000000008</v>
      </c>
      <c r="W209">
        <f t="shared" si="30"/>
        <v>62.998999999999967</v>
      </c>
      <c r="X209">
        <v>14.407</v>
      </c>
      <c r="Y209">
        <v>8.5040000000000013</v>
      </c>
      <c r="Z209">
        <v>8.014999999999997</v>
      </c>
      <c r="AA209">
        <v>7.9030000000000022</v>
      </c>
      <c r="AB209">
        <v>8.0189999999999984</v>
      </c>
      <c r="AC209">
        <v>7.8019999999999996</v>
      </c>
      <c r="AD209">
        <v>7.8150000000000048</v>
      </c>
      <c r="AE209">
        <v>7.8220000000000027</v>
      </c>
      <c r="AF209">
        <v>7.664999999999992</v>
      </c>
      <c r="AG209">
        <v>7.6709999999999923</v>
      </c>
      <c r="AH209">
        <v>7.8419999999999987</v>
      </c>
      <c r="AI209">
        <v>8.0110000000000099</v>
      </c>
      <c r="AJ209">
        <v>7.9699999999999989</v>
      </c>
      <c r="AK209">
        <v>8.0090000000000146</v>
      </c>
      <c r="AL209">
        <v>7.9249999999999829</v>
      </c>
      <c r="AM209">
        <v>7.938999999999993</v>
      </c>
      <c r="AN209">
        <v>7.8899999999999864</v>
      </c>
      <c r="AO209">
        <v>8.0190000000000339</v>
      </c>
      <c r="AP209">
        <v>7.8849999999999909</v>
      </c>
      <c r="AQ209">
        <v>7.8899999999999864</v>
      </c>
      <c r="AR209">
        <v>7.8779999999999859</v>
      </c>
      <c r="AS209">
        <v>8.0320000000000391</v>
      </c>
      <c r="AT209">
        <v>7.8630000000000004</v>
      </c>
      <c r="AU209">
        <v>7.8779999999999859</v>
      </c>
      <c r="AV209">
        <v>7.9910000000000423</v>
      </c>
      <c r="AW209">
        <v>7.7239999999999327</v>
      </c>
      <c r="AX209">
        <v>7.8370000000000459</v>
      </c>
      <c r="AY209">
        <v>7.8579999999999472</v>
      </c>
      <c r="AZ209">
        <v>7.8810000000000571</v>
      </c>
      <c r="BA209">
        <v>8.1019999999999754</v>
      </c>
      <c r="BB209">
        <v>7.8559999999999661</v>
      </c>
      <c r="BC209">
        <v>7.75</v>
      </c>
      <c r="BD209" s="83">
        <f t="shared" si="31"/>
        <v>55.458631327194382</v>
      </c>
    </row>
    <row r="210" spans="1:56" ht="15" customHeight="1" thickBot="1" x14ac:dyDescent="0.5">
      <c r="A210" t="s">
        <v>74</v>
      </c>
      <c r="B210">
        <v>2019</v>
      </c>
      <c r="C210" s="9">
        <v>43798</v>
      </c>
      <c r="D210" t="s">
        <v>30</v>
      </c>
      <c r="E210" t="s">
        <v>31</v>
      </c>
      <c r="F210" t="s">
        <v>578</v>
      </c>
      <c r="G210" t="s">
        <v>46</v>
      </c>
      <c r="H210" t="s">
        <v>271</v>
      </c>
      <c r="I210" t="s">
        <v>193</v>
      </c>
      <c r="J210" t="s">
        <v>107</v>
      </c>
      <c r="K210" t="s">
        <v>2054</v>
      </c>
      <c r="L210" s="105">
        <f>(C210-VLOOKUP(H210,Riders!$A$2:$D$3499,4,FALSE))/365</f>
        <v>29.731506849315068</v>
      </c>
      <c r="M210" s="105">
        <f>(C210-VLOOKUP(I210,Riders!$A$2:$D$3499,4,FALSE))/365</f>
        <v>24.068493150684933</v>
      </c>
      <c r="N210" s="105">
        <f>(C210-VLOOKUP(J210,Riders!$A$2:$D$3499,4,FALSE))/365</f>
        <v>19.243835616438357</v>
      </c>
      <c r="O210" s="105">
        <f>(C210-VLOOKUP(K210,Riders!$A$2:$D$3499,4,FALSE))/365</f>
        <v>33.665753424657531</v>
      </c>
      <c r="P210">
        <v>2</v>
      </c>
      <c r="Q210" s="40">
        <f t="shared" si="24"/>
        <v>3.015011574074074E-3</v>
      </c>
      <c r="R210" s="86">
        <f t="shared" si="25"/>
        <v>260.49700000000001</v>
      </c>
      <c r="S210">
        <f t="shared" si="26"/>
        <v>22.297999999999998</v>
      </c>
      <c r="T210">
        <f t="shared" si="27"/>
        <v>69.260999999999996</v>
      </c>
      <c r="U210">
        <f t="shared" si="28"/>
        <v>62.804000000000002</v>
      </c>
      <c r="V210">
        <f t="shared" si="29"/>
        <v>63.962000000000018</v>
      </c>
      <c r="W210">
        <f t="shared" si="30"/>
        <v>64.47</v>
      </c>
      <c r="X210">
        <v>14.1</v>
      </c>
      <c r="Y210">
        <v>8.1979999999999986</v>
      </c>
      <c r="Z210">
        <v>7.8250000000000028</v>
      </c>
      <c r="AA210">
        <v>7.6930000000000014</v>
      </c>
      <c r="AB210">
        <v>7.857999999999997</v>
      </c>
      <c r="AC210">
        <v>7.7980000000000018</v>
      </c>
      <c r="AD210">
        <v>7.8329999999999913</v>
      </c>
      <c r="AE210">
        <v>7.9560000000000031</v>
      </c>
      <c r="AF210">
        <v>7.7049999999999983</v>
      </c>
      <c r="AG210">
        <v>7.6989999999999981</v>
      </c>
      <c r="AH210">
        <v>7.7210000000000178</v>
      </c>
      <c r="AI210">
        <v>7.8190000000000026</v>
      </c>
      <c r="AJ210">
        <v>8.0619999999999976</v>
      </c>
      <c r="AK210">
        <v>7.8719999999999857</v>
      </c>
      <c r="AL210">
        <v>7.8669999999999902</v>
      </c>
      <c r="AM210">
        <v>8.0590000000000117</v>
      </c>
      <c r="AN210">
        <v>7.9259999999999877</v>
      </c>
      <c r="AO210">
        <v>8.0740000000000123</v>
      </c>
      <c r="AP210">
        <v>7.9499999999999886</v>
      </c>
      <c r="AQ210">
        <v>7.9350000000000307</v>
      </c>
      <c r="AR210">
        <v>8.0719999999999743</v>
      </c>
      <c r="AS210">
        <v>7.9920000000000186</v>
      </c>
      <c r="AT210">
        <v>7.9919999999999902</v>
      </c>
      <c r="AU210">
        <v>8.021000000000015</v>
      </c>
      <c r="AV210">
        <v>8.0909999999999798</v>
      </c>
      <c r="AW210">
        <v>8.2910000000000252</v>
      </c>
      <c r="AX210">
        <v>7.9449999999999648</v>
      </c>
      <c r="AY210">
        <v>7.9749999999999943</v>
      </c>
      <c r="AZ210">
        <v>8.0459999999999923</v>
      </c>
      <c r="BA210">
        <v>8.2500000000000568</v>
      </c>
      <c r="BB210">
        <v>7.9159999999999968</v>
      </c>
      <c r="BC210">
        <v>7.9559999999999889</v>
      </c>
      <c r="BD210" s="83">
        <f t="shared" si="31"/>
        <v>55.278947550259694</v>
      </c>
    </row>
    <row r="211" spans="1:56" ht="15" customHeight="1" thickBot="1" x14ac:dyDescent="0.5">
      <c r="A211" t="s">
        <v>74</v>
      </c>
      <c r="B211">
        <v>2019</v>
      </c>
      <c r="C211" s="9">
        <v>43798</v>
      </c>
      <c r="D211" t="s">
        <v>30</v>
      </c>
      <c r="E211" t="s">
        <v>31</v>
      </c>
      <c r="F211" t="s">
        <v>579</v>
      </c>
      <c r="G211" t="s">
        <v>363</v>
      </c>
      <c r="H211" t="s">
        <v>2084</v>
      </c>
      <c r="I211" t="s">
        <v>2085</v>
      </c>
      <c r="J211" t="s">
        <v>2050</v>
      </c>
      <c r="K211" t="s">
        <v>2051</v>
      </c>
      <c r="L211" s="105">
        <f>(C211-VLOOKUP(H211,Riders!$A$2:$D$3499,4,FALSE))/365</f>
        <v>22.728767123287671</v>
      </c>
      <c r="M211" s="105">
        <f>(C211-VLOOKUP(I211,Riders!$A$2:$D$3499,4,FALSE))/365</f>
        <v>24.912328767123288</v>
      </c>
      <c r="N211" s="105">
        <f>(C211-VLOOKUP(J211,Riders!$A$2:$D$3499,4,FALSE))/365</f>
        <v>30.61917808219178</v>
      </c>
      <c r="O211" s="105">
        <f>(C211-VLOOKUP(K211,Riders!$A$2:$D$3499,4,FALSE))/365</f>
        <v>29.704109589041096</v>
      </c>
      <c r="P211">
        <v>3</v>
      </c>
      <c r="Q211" s="40">
        <f t="shared" si="24"/>
        <v>3.0974189814814809E-3</v>
      </c>
      <c r="R211" s="86">
        <f t="shared" si="25"/>
        <v>267.61699999999996</v>
      </c>
      <c r="S211">
        <f t="shared" si="26"/>
        <v>22.606000000000002</v>
      </c>
      <c r="T211">
        <f t="shared" si="27"/>
        <v>70.205999999999989</v>
      </c>
      <c r="U211">
        <f t="shared" si="28"/>
        <v>64.556000000000012</v>
      </c>
      <c r="V211">
        <f t="shared" si="29"/>
        <v>65.463999999999999</v>
      </c>
      <c r="W211">
        <f t="shared" si="30"/>
        <v>67.390999999999963</v>
      </c>
      <c r="X211">
        <v>14.14</v>
      </c>
      <c r="Y211">
        <v>8.4660000000000011</v>
      </c>
      <c r="Z211">
        <v>8.1229999999999976</v>
      </c>
      <c r="AA211">
        <v>7.8520000000000039</v>
      </c>
      <c r="AB211">
        <v>7.8219999999999956</v>
      </c>
      <c r="AC211">
        <v>7.919000000000004</v>
      </c>
      <c r="AD211">
        <v>7.9069999999999956</v>
      </c>
      <c r="AE211">
        <v>7.9769999999999897</v>
      </c>
      <c r="AF211">
        <v>8.1100000000000136</v>
      </c>
      <c r="AG211">
        <v>7.972999999999999</v>
      </c>
      <c r="AH211">
        <v>7.9599999999999937</v>
      </c>
      <c r="AI211">
        <v>8.0760000000000218</v>
      </c>
      <c r="AJ211">
        <v>8.0259999999999678</v>
      </c>
      <c r="AK211">
        <v>8.0570000000000306</v>
      </c>
      <c r="AL211">
        <v>8.0889999999999986</v>
      </c>
      <c r="AM211">
        <v>8.2649999999999864</v>
      </c>
      <c r="AN211">
        <v>7.9900000000000091</v>
      </c>
      <c r="AO211">
        <v>7.9699999999999704</v>
      </c>
      <c r="AP211">
        <v>8.0120000000000289</v>
      </c>
      <c r="AQ211">
        <v>8.2239999999999611</v>
      </c>
      <c r="AR211">
        <v>8.1540000000000532</v>
      </c>
      <c r="AS211">
        <v>8.2439999999999998</v>
      </c>
      <c r="AT211">
        <v>8.3629999999999995</v>
      </c>
      <c r="AU211">
        <v>8.5069999999999766</v>
      </c>
      <c r="AV211">
        <v>8.2820000000000107</v>
      </c>
      <c r="AW211">
        <v>8.4249999999999545</v>
      </c>
      <c r="AX211">
        <v>8.2700000000000102</v>
      </c>
      <c r="AY211">
        <v>8.3030000000000541</v>
      </c>
      <c r="AZ211">
        <v>8.2949999999999875</v>
      </c>
      <c r="BA211">
        <v>8.4099999999999682</v>
      </c>
      <c r="BB211">
        <v>8.5689999999999884</v>
      </c>
      <c r="BC211">
        <v>8.8369999999999891</v>
      </c>
      <c r="BD211" s="83">
        <f t="shared" si="31"/>
        <v>53.808240881558355</v>
      </c>
    </row>
    <row r="212" spans="1:56" ht="15" customHeight="1" thickBot="1" x14ac:dyDescent="0.5">
      <c r="A212" t="s">
        <v>74</v>
      </c>
      <c r="B212">
        <v>2019</v>
      </c>
      <c r="C212" s="9">
        <v>43798</v>
      </c>
      <c r="D212" t="s">
        <v>30</v>
      </c>
      <c r="E212" t="s">
        <v>31</v>
      </c>
      <c r="F212" t="s">
        <v>579</v>
      </c>
      <c r="G212" t="s">
        <v>88</v>
      </c>
      <c r="H212" t="s">
        <v>311</v>
      </c>
      <c r="I212" t="s">
        <v>139</v>
      </c>
      <c r="J212" t="s">
        <v>302</v>
      </c>
      <c r="K212" t="s">
        <v>87</v>
      </c>
      <c r="L212" s="105">
        <f>(C212-VLOOKUP(H212,Riders!$A$2:$D$3499,4,FALSE))/365</f>
        <v>19.734246575342464</v>
      </c>
      <c r="M212" s="105">
        <f>(C212-VLOOKUP(I212,Riders!$A$2:$D$3499,4,FALSE))/365</f>
        <v>19.052054794520547</v>
      </c>
      <c r="N212" s="105">
        <f>(C212-VLOOKUP(J212,Riders!$A$2:$D$3499,4,FALSE))/365</f>
        <v>22.778082191780822</v>
      </c>
      <c r="O212" s="105">
        <f>(C212-VLOOKUP(K212,Riders!$A$2:$D$3499,4,FALSE))/365</f>
        <v>20.424657534246574</v>
      </c>
      <c r="P212">
        <v>4</v>
      </c>
      <c r="Q212" s="40">
        <f t="shared" si="24"/>
        <v>3.1015624999999997E-3</v>
      </c>
      <c r="R212" s="86">
        <f t="shared" si="25"/>
        <v>267.97499999999997</v>
      </c>
      <c r="S212">
        <f t="shared" si="26"/>
        <v>23.533000000000001</v>
      </c>
      <c r="T212">
        <f t="shared" si="27"/>
        <v>71.866</v>
      </c>
      <c r="U212">
        <f t="shared" si="28"/>
        <v>65.010999999999981</v>
      </c>
      <c r="V212">
        <f t="shared" si="29"/>
        <v>66.146999999999991</v>
      </c>
      <c r="W212">
        <f t="shared" si="30"/>
        <v>64.950999999999993</v>
      </c>
      <c r="X212">
        <v>14.66</v>
      </c>
      <c r="Y212">
        <v>8.8730000000000011</v>
      </c>
      <c r="Z212">
        <v>8.046999999999997</v>
      </c>
      <c r="AA212">
        <v>7.9380000000000024</v>
      </c>
      <c r="AB212">
        <v>7.9260000000000019</v>
      </c>
      <c r="AC212">
        <v>8.1029999999999944</v>
      </c>
      <c r="AD212">
        <v>8.2800000000000082</v>
      </c>
      <c r="AE212">
        <v>8.0389999999999944</v>
      </c>
      <c r="AF212">
        <v>8.0219999999999914</v>
      </c>
      <c r="AG212">
        <v>7.9950000000000054</v>
      </c>
      <c r="AH212">
        <v>8.0550000000000068</v>
      </c>
      <c r="AI212">
        <v>8.1599999999999966</v>
      </c>
      <c r="AJ212">
        <v>8.0950000000000131</v>
      </c>
      <c r="AK212">
        <v>8.1759999999999735</v>
      </c>
      <c r="AL212">
        <v>8.3440000000000083</v>
      </c>
      <c r="AM212">
        <v>8.1639999999999873</v>
      </c>
      <c r="AN212">
        <v>8.2650000000000148</v>
      </c>
      <c r="AO212">
        <v>8.4990000000000236</v>
      </c>
      <c r="AP212">
        <v>8.2649999999999864</v>
      </c>
      <c r="AQ212">
        <v>8.282999999999987</v>
      </c>
      <c r="AR212">
        <v>8.4570000000000221</v>
      </c>
      <c r="AS212">
        <v>8.179000000000002</v>
      </c>
      <c r="AT212">
        <v>8.1200000000000045</v>
      </c>
      <c r="AU212">
        <v>8.0789999999999509</v>
      </c>
      <c r="AV212">
        <v>8.063000000000045</v>
      </c>
      <c r="AW212">
        <v>8.0529999999999973</v>
      </c>
      <c r="AX212">
        <v>8.0169999999999675</v>
      </c>
      <c r="AY212">
        <v>8.0260000000000105</v>
      </c>
      <c r="AZ212">
        <v>8.1989999999999839</v>
      </c>
      <c r="BA212">
        <v>8.1360000000000241</v>
      </c>
      <c r="BB212">
        <v>8.2199999999999989</v>
      </c>
      <c r="BC212">
        <v>8.2369999999999663</v>
      </c>
      <c r="BD212" s="83">
        <f t="shared" si="31"/>
        <v>53.73635600335853</v>
      </c>
    </row>
    <row r="213" spans="1:56" ht="15" customHeight="1" thickBot="1" x14ac:dyDescent="0.5">
      <c r="A213" t="s">
        <v>312</v>
      </c>
      <c r="B213">
        <v>2019</v>
      </c>
      <c r="C213" s="9">
        <v>43805</v>
      </c>
      <c r="D213" t="s">
        <v>30</v>
      </c>
      <c r="E213" t="s">
        <v>245</v>
      </c>
      <c r="F213" t="s">
        <v>245</v>
      </c>
      <c r="G213" t="s">
        <v>37</v>
      </c>
      <c r="H213" t="s">
        <v>273</v>
      </c>
      <c r="I213" t="s">
        <v>2073</v>
      </c>
      <c r="J213" t="s">
        <v>35</v>
      </c>
      <c r="K213" t="s">
        <v>460</v>
      </c>
      <c r="L213" s="105">
        <f>(C213-VLOOKUP(H213,Riders!$A$2:$D$3499,4,FALSE))/365</f>
        <v>31.898630136986302</v>
      </c>
      <c r="M213" s="105">
        <f>(C213-VLOOKUP(I213,Riders!$A$2:$D$3499,4,FALSE))/365</f>
        <v>23.016438356164382</v>
      </c>
      <c r="N213" s="105">
        <f>(C213-VLOOKUP(J213,Riders!$A$2:$D$3499,4,FALSE))/365</f>
        <v>22.101369863013698</v>
      </c>
      <c r="O213" s="105">
        <f>(C213-VLOOKUP(K213,Riders!$A$2:$D$3499,4,FALSE))/365</f>
        <v>30.553424657534247</v>
      </c>
      <c r="P213">
        <v>1</v>
      </c>
      <c r="Q213" s="40">
        <f t="shared" si="24"/>
        <v>2.9454050925925928E-3</v>
      </c>
      <c r="R213" s="86">
        <f t="shared" si="25"/>
        <v>254.483</v>
      </c>
      <c r="S213">
        <f t="shared" si="26"/>
        <v>22.652999999999999</v>
      </c>
      <c r="T213">
        <f t="shared" si="27"/>
        <v>68.530999999999992</v>
      </c>
      <c r="U213">
        <f t="shared" si="28"/>
        <v>61.588000000000008</v>
      </c>
      <c r="V213">
        <f t="shared" si="29"/>
        <v>62.256999999999977</v>
      </c>
      <c r="W213">
        <f t="shared" si="30"/>
        <v>62.107000000000028</v>
      </c>
      <c r="X213">
        <v>14.382999999999999</v>
      </c>
      <c r="Y213">
        <v>8.27</v>
      </c>
      <c r="Z213">
        <v>7.708000000000002</v>
      </c>
      <c r="AA213">
        <v>7.5539999999999976</v>
      </c>
      <c r="AB213">
        <v>7.7070000000000007</v>
      </c>
      <c r="AC213">
        <v>7.5600000000000023</v>
      </c>
      <c r="AD213">
        <v>7.5979999999999848</v>
      </c>
      <c r="AE213">
        <v>7.7510000000000048</v>
      </c>
      <c r="AF213">
        <v>7.6610000000000156</v>
      </c>
      <c r="AG213">
        <v>7.7450000000000054</v>
      </c>
      <c r="AH213">
        <v>7.7299999999999898</v>
      </c>
      <c r="AI213">
        <v>7.7249999999999943</v>
      </c>
      <c r="AJ213">
        <v>7.5990000000000038</v>
      </c>
      <c r="AK213">
        <v>7.652000000000001</v>
      </c>
      <c r="AL213">
        <v>7.7109999999999843</v>
      </c>
      <c r="AM213">
        <v>7.7650000000000148</v>
      </c>
      <c r="AN213">
        <v>7.9239999999999782</v>
      </c>
      <c r="AO213">
        <v>7.8000000000000114</v>
      </c>
      <c r="AP213">
        <v>7.8089999999999966</v>
      </c>
      <c r="AQ213">
        <v>7.8510000000000284</v>
      </c>
      <c r="AR213">
        <v>7.7189999999999657</v>
      </c>
      <c r="AS213">
        <v>7.7250000000000227</v>
      </c>
      <c r="AT213">
        <v>7.7330000000000041</v>
      </c>
      <c r="AU213">
        <v>7.6959999999999704</v>
      </c>
      <c r="AV213">
        <v>7.8260000000000218</v>
      </c>
      <c r="AW213">
        <v>7.6269999999999811</v>
      </c>
      <c r="AX213">
        <v>7.6560000000000343</v>
      </c>
      <c r="AY213">
        <v>7.7030000000000314</v>
      </c>
      <c r="AZ213">
        <v>7.9319999999999311</v>
      </c>
      <c r="BA213">
        <v>7.7060000000000173</v>
      </c>
      <c r="BB213">
        <v>7.7690000000000623</v>
      </c>
      <c r="BC213">
        <v>7.8879999999999484</v>
      </c>
      <c r="BD213" s="83">
        <f t="shared" si="31"/>
        <v>56.585312181953213</v>
      </c>
    </row>
    <row r="214" spans="1:56" ht="15" customHeight="1" thickBot="1" x14ac:dyDescent="0.5">
      <c r="A214" t="s">
        <v>312</v>
      </c>
      <c r="B214">
        <v>2019</v>
      </c>
      <c r="C214" s="9">
        <v>43805</v>
      </c>
      <c r="D214" t="s">
        <v>30</v>
      </c>
      <c r="E214" t="s">
        <v>245</v>
      </c>
      <c r="F214" t="s">
        <v>245</v>
      </c>
      <c r="G214" t="s">
        <v>91</v>
      </c>
      <c r="H214" t="s">
        <v>160</v>
      </c>
      <c r="I214" t="s">
        <v>270</v>
      </c>
      <c r="J214" t="s">
        <v>2046</v>
      </c>
      <c r="K214" t="s">
        <v>110</v>
      </c>
      <c r="L214" s="105">
        <f>(C214-VLOOKUP(H214,Riders!$A$2:$D$3499,4,FALSE))/365</f>
        <v>25.224657534246575</v>
      </c>
      <c r="M214" s="105">
        <f>(C214-VLOOKUP(I214,Riders!$A$2:$D$3499,4,FALSE))/365</f>
        <v>28.002739726027396</v>
      </c>
      <c r="N214" s="105">
        <f>(C214-VLOOKUP(J214,Riders!$A$2:$D$3499,4,FALSE))/365</f>
        <v>29.315068493150687</v>
      </c>
      <c r="O214" s="105">
        <f>(C214-VLOOKUP(K214,Riders!$A$2:$D$3499,4,FALSE))/365</f>
        <v>23.786301369863015</v>
      </c>
      <c r="P214">
        <v>2</v>
      </c>
      <c r="Q214" s="40">
        <f t="shared" si="24"/>
        <v>2.9640972222222226E-3</v>
      </c>
      <c r="R214" s="86">
        <f t="shared" si="25"/>
        <v>256.09800000000001</v>
      </c>
      <c r="S214">
        <f t="shared" si="26"/>
        <v>22.414000000000001</v>
      </c>
      <c r="T214">
        <f t="shared" si="27"/>
        <v>68.942999999999998</v>
      </c>
      <c r="U214">
        <f t="shared" si="28"/>
        <v>62.141000000000005</v>
      </c>
      <c r="V214">
        <f t="shared" si="29"/>
        <v>62.570999999999998</v>
      </c>
      <c r="W214">
        <f t="shared" si="30"/>
        <v>62.443000000000012</v>
      </c>
      <c r="X214">
        <v>14.16</v>
      </c>
      <c r="Y214">
        <v>8.2540000000000013</v>
      </c>
      <c r="Z214">
        <v>7.8129999999999988</v>
      </c>
      <c r="AA214">
        <v>7.7600000000000016</v>
      </c>
      <c r="AB214">
        <v>7.6999999999999957</v>
      </c>
      <c r="AC214">
        <v>7.7920000000000016</v>
      </c>
      <c r="AD214">
        <v>7.7230000000000061</v>
      </c>
      <c r="AE214">
        <v>7.7409999999999934</v>
      </c>
      <c r="AF214">
        <v>7.8450000000000131</v>
      </c>
      <c r="AG214">
        <v>7.6479999999999961</v>
      </c>
      <c r="AH214">
        <v>7.6409999999999769</v>
      </c>
      <c r="AI214">
        <v>7.6520000000000152</v>
      </c>
      <c r="AJ214">
        <v>7.8519999999999897</v>
      </c>
      <c r="AK214">
        <v>7.8510000000000133</v>
      </c>
      <c r="AL214">
        <v>7.811000000000007</v>
      </c>
      <c r="AM214">
        <v>7.840999999999994</v>
      </c>
      <c r="AN214">
        <v>7.8149999999999693</v>
      </c>
      <c r="AO214">
        <v>7.9310000000000116</v>
      </c>
      <c r="AP214">
        <v>7.7980000000000018</v>
      </c>
      <c r="AQ214">
        <v>7.8550000000000182</v>
      </c>
      <c r="AR214">
        <v>7.7560000000000002</v>
      </c>
      <c r="AS214">
        <v>7.7599999999999909</v>
      </c>
      <c r="AT214">
        <v>7.7810000000000343</v>
      </c>
      <c r="AU214">
        <v>7.8749999999999716</v>
      </c>
      <c r="AV214">
        <v>7.893999999999977</v>
      </c>
      <c r="AW214">
        <v>7.6810000000000116</v>
      </c>
      <c r="AX214">
        <v>7.6780000000000541</v>
      </c>
      <c r="AY214">
        <v>7.6659999999999684</v>
      </c>
      <c r="AZ214">
        <v>7.8530000000000086</v>
      </c>
      <c r="BA214">
        <v>7.8129999999999598</v>
      </c>
      <c r="BB214">
        <v>7.8850000000000477</v>
      </c>
      <c r="BC214">
        <v>7.9729999999999848</v>
      </c>
      <c r="BD214" s="83">
        <f t="shared" si="31"/>
        <v>56.228475036899937</v>
      </c>
    </row>
    <row r="215" spans="1:56" ht="15" customHeight="1" thickBot="1" x14ac:dyDescent="0.5">
      <c r="A215" t="s">
        <v>312</v>
      </c>
      <c r="B215">
        <v>2019</v>
      </c>
      <c r="C215" s="9">
        <v>43805</v>
      </c>
      <c r="D215" t="s">
        <v>30</v>
      </c>
      <c r="E215" t="s">
        <v>245</v>
      </c>
      <c r="F215" t="s">
        <v>245</v>
      </c>
      <c r="G215" t="s">
        <v>96</v>
      </c>
      <c r="H215" t="s">
        <v>2068</v>
      </c>
      <c r="I215" t="s">
        <v>2087</v>
      </c>
      <c r="J215" t="s">
        <v>2030</v>
      </c>
      <c r="K215" t="s">
        <v>2069</v>
      </c>
      <c r="L215" s="105">
        <f>(C215-VLOOKUP(H215,Riders!$A$2:$D$3499,4,FALSE))/365</f>
        <v>26.531506849315068</v>
      </c>
      <c r="M215" s="105">
        <f>(C215-VLOOKUP(I215,Riders!$A$2:$D$3499,4,FALSE))/365</f>
        <v>27.43013698630137</v>
      </c>
      <c r="N215" s="105">
        <f>(C215-VLOOKUP(J215,Riders!$A$2:$D$3499,4,FALSE))/365</f>
        <v>28.465753424657535</v>
      </c>
      <c r="O215" s="105">
        <f>(C215-VLOOKUP(K215,Riders!$A$2:$D$3499,4,FALSE))/365</f>
        <v>30.758904109589039</v>
      </c>
      <c r="P215">
        <v>3</v>
      </c>
      <c r="Q215" s="40">
        <f t="shared" si="24"/>
        <v>2.9808796296296298E-3</v>
      </c>
      <c r="R215" s="86">
        <f t="shared" si="25"/>
        <v>257.548</v>
      </c>
      <c r="S215">
        <f t="shared" si="26"/>
        <v>22.391999999999999</v>
      </c>
      <c r="T215">
        <f t="shared" si="27"/>
        <v>68.843000000000004</v>
      </c>
      <c r="U215">
        <f t="shared" si="28"/>
        <v>61.977999999999994</v>
      </c>
      <c r="V215">
        <f t="shared" si="29"/>
        <v>63.212000000000018</v>
      </c>
      <c r="W215">
        <f t="shared" si="30"/>
        <v>63.514999999999986</v>
      </c>
      <c r="X215">
        <v>14.268000000000001</v>
      </c>
      <c r="Y215">
        <v>8.1239999999999988</v>
      </c>
      <c r="Z215">
        <v>7.7370000000000019</v>
      </c>
      <c r="AA215">
        <v>7.6110000000000007</v>
      </c>
      <c r="AB215">
        <v>7.8299999999999983</v>
      </c>
      <c r="AC215">
        <v>7.7289999999999992</v>
      </c>
      <c r="AD215">
        <v>7.7070000000000007</v>
      </c>
      <c r="AE215">
        <v>7.8370000000000033</v>
      </c>
      <c r="AF215">
        <v>7.7139999999999844</v>
      </c>
      <c r="AG215">
        <v>7.686000000000007</v>
      </c>
      <c r="AH215">
        <v>7.6740000000000066</v>
      </c>
      <c r="AI215">
        <v>7.8239999999999981</v>
      </c>
      <c r="AJ215">
        <v>7.7439999999999998</v>
      </c>
      <c r="AK215">
        <v>7.7110000000000127</v>
      </c>
      <c r="AL215">
        <v>7.7469999999999706</v>
      </c>
      <c r="AM215">
        <v>7.8780000000000143</v>
      </c>
      <c r="AN215">
        <v>7.811000000000007</v>
      </c>
      <c r="AO215">
        <v>7.9139999999999873</v>
      </c>
      <c r="AP215">
        <v>8.1370000000000289</v>
      </c>
      <c r="AQ215">
        <v>7.9809999999999661</v>
      </c>
      <c r="AR215">
        <v>7.8570000000000277</v>
      </c>
      <c r="AS215">
        <v>7.8269999999999982</v>
      </c>
      <c r="AT215">
        <v>7.9819999999999993</v>
      </c>
      <c r="AU215">
        <v>7.703000000000003</v>
      </c>
      <c r="AV215">
        <v>7.9259999999999877</v>
      </c>
      <c r="AW215">
        <v>8.0880000000000223</v>
      </c>
      <c r="AX215">
        <v>7.8349999999999804</v>
      </c>
      <c r="AY215">
        <v>7.8580000000000041</v>
      </c>
      <c r="AZ215">
        <v>7.872999999999962</v>
      </c>
      <c r="BA215">
        <v>8.0800000000000409</v>
      </c>
      <c r="BB215">
        <v>7.9029999999999632</v>
      </c>
      <c r="BC215">
        <v>7.9520000000000266</v>
      </c>
      <c r="BD215" s="83">
        <f t="shared" si="31"/>
        <v>55.91190768322798</v>
      </c>
    </row>
    <row r="216" spans="1:56" ht="15" customHeight="1" thickBot="1" x14ac:dyDescent="0.5">
      <c r="A216" t="s">
        <v>312</v>
      </c>
      <c r="B216">
        <v>2019</v>
      </c>
      <c r="C216" s="9">
        <v>43805</v>
      </c>
      <c r="D216" t="s">
        <v>30</v>
      </c>
      <c r="E216" t="s">
        <v>245</v>
      </c>
      <c r="F216" t="s">
        <v>245</v>
      </c>
      <c r="G216" t="s">
        <v>313</v>
      </c>
      <c r="H216" t="s">
        <v>124</v>
      </c>
      <c r="I216" t="s">
        <v>309</v>
      </c>
      <c r="J216" t="s">
        <v>315</v>
      </c>
      <c r="K216" t="s">
        <v>200</v>
      </c>
      <c r="L216" s="105">
        <f>(C216-VLOOKUP(H216,Riders!$A$2:$D$3499,4,FALSE))/365</f>
        <v>20.797260273972604</v>
      </c>
      <c r="M216" s="105">
        <f>(C216-VLOOKUP(I216,Riders!$A$2:$D$3499,4,FALSE))/365</f>
        <v>25.041095890410958</v>
      </c>
      <c r="N216" s="105">
        <f>(C216-VLOOKUP(J216,Riders!$A$2:$D$3499,4,FALSE))/365</f>
        <v>20.254794520547946</v>
      </c>
      <c r="O216" s="105">
        <f>(C216-VLOOKUP(K216,Riders!$A$2:$D$3499,4,FALSE))/365</f>
        <v>18.931506849315067</v>
      </c>
      <c r="P216">
        <v>4</v>
      </c>
      <c r="Q216" s="40">
        <f t="shared" si="24"/>
        <v>2.9976041666666671E-3</v>
      </c>
      <c r="R216" s="86">
        <f t="shared" si="25"/>
        <v>258.99300000000005</v>
      </c>
      <c r="S216">
        <f t="shared" si="26"/>
        <v>22.297000000000001</v>
      </c>
      <c r="T216">
        <f t="shared" si="27"/>
        <v>69.168999999999983</v>
      </c>
      <c r="U216">
        <f t="shared" si="28"/>
        <v>62.330000000000041</v>
      </c>
      <c r="V216">
        <f t="shared" si="29"/>
        <v>63.592999999999961</v>
      </c>
      <c r="W216">
        <f t="shared" si="30"/>
        <v>63.901000000000067</v>
      </c>
      <c r="X216">
        <v>14.054</v>
      </c>
      <c r="Y216">
        <v>8.2430000000000003</v>
      </c>
      <c r="Z216">
        <v>7.8019999999999996</v>
      </c>
      <c r="AA216">
        <v>7.7570000000000006</v>
      </c>
      <c r="AB216">
        <v>7.8969999999999976</v>
      </c>
      <c r="AC216">
        <v>7.7430000000000021</v>
      </c>
      <c r="AD216">
        <v>7.7929999999999922</v>
      </c>
      <c r="AE216">
        <v>7.8799999999999883</v>
      </c>
      <c r="AF216">
        <v>7.7150000000000318</v>
      </c>
      <c r="AG216">
        <v>7.7609999999999806</v>
      </c>
      <c r="AH216">
        <v>7.7860000000000014</v>
      </c>
      <c r="AI216">
        <v>7.8979999999999961</v>
      </c>
      <c r="AJ216">
        <v>7.7320000000000144</v>
      </c>
      <c r="AK216">
        <v>7.75</v>
      </c>
      <c r="AL216">
        <v>7.8149999999999977</v>
      </c>
      <c r="AM216">
        <v>7.8730000000000189</v>
      </c>
      <c r="AN216">
        <v>7.8969999999999629</v>
      </c>
      <c r="AO216">
        <v>8.0380000000000109</v>
      </c>
      <c r="AP216">
        <v>7.9040000000000248</v>
      </c>
      <c r="AQ216">
        <v>7.9139999999999873</v>
      </c>
      <c r="AR216">
        <v>8.061000000000007</v>
      </c>
      <c r="AS216">
        <v>7.9309999999999832</v>
      </c>
      <c r="AT216">
        <v>7.8770000000000104</v>
      </c>
      <c r="AU216">
        <v>7.9709999999999752</v>
      </c>
      <c r="AV216">
        <v>7.7680000000000291</v>
      </c>
      <c r="AW216">
        <v>7.7860000000000014</v>
      </c>
      <c r="AX216">
        <v>7.8079999999999927</v>
      </c>
      <c r="AY216">
        <v>7.9489999999999839</v>
      </c>
      <c r="AZ216">
        <v>8.0020000000000095</v>
      </c>
      <c r="BA216">
        <v>8.1320000000000334</v>
      </c>
      <c r="BB216">
        <v>8.3439999999999657</v>
      </c>
      <c r="BC216">
        <v>8.1120000000000516</v>
      </c>
      <c r="BD216" s="83">
        <f t="shared" si="31"/>
        <v>55.599958300031261</v>
      </c>
    </row>
    <row r="217" spans="1:56" ht="15" customHeight="1" thickBot="1" x14ac:dyDescent="0.5">
      <c r="A217" t="s">
        <v>312</v>
      </c>
      <c r="B217">
        <v>2019</v>
      </c>
      <c r="C217" s="9">
        <v>43805</v>
      </c>
      <c r="D217" t="s">
        <v>30</v>
      </c>
      <c r="E217" t="s">
        <v>245</v>
      </c>
      <c r="F217" t="s">
        <v>245</v>
      </c>
      <c r="G217" t="s">
        <v>67</v>
      </c>
      <c r="H217" t="s">
        <v>147</v>
      </c>
      <c r="I217" t="s">
        <v>253</v>
      </c>
      <c r="J217" t="s">
        <v>2033</v>
      </c>
      <c r="K217" t="s">
        <v>156</v>
      </c>
      <c r="L217" s="105">
        <f>(C217-VLOOKUP(H217,Riders!$A$2:$D$3499,4,FALSE))/365</f>
        <v>24.967123287671232</v>
      </c>
      <c r="M217" s="105">
        <f>(C217-VLOOKUP(I217,Riders!$A$2:$D$3499,4,FALSE))/365</f>
        <v>27.339726027397262</v>
      </c>
      <c r="N217" s="105">
        <f>(C217-VLOOKUP(J217,Riders!$A$2:$D$3499,4,FALSE))/365</f>
        <v>22.301369863013697</v>
      </c>
      <c r="O217" s="105">
        <f>(C217-VLOOKUP(K217,Riders!$A$2:$D$3499,4,FALSE))/365</f>
        <v>25.468493150684932</v>
      </c>
      <c r="P217">
        <v>5</v>
      </c>
      <c r="Q217" s="40">
        <f t="shared" si="24"/>
        <v>3.023541666666667E-3</v>
      </c>
      <c r="R217" s="86">
        <f t="shared" si="25"/>
        <v>261.23400000000004</v>
      </c>
      <c r="S217">
        <f t="shared" si="26"/>
        <v>22.012</v>
      </c>
      <c r="T217">
        <f t="shared" si="27"/>
        <v>69.382999999999996</v>
      </c>
      <c r="U217">
        <f t="shared" si="28"/>
        <v>63.816000000000017</v>
      </c>
      <c r="V217">
        <f t="shared" si="29"/>
        <v>64.529999999999973</v>
      </c>
      <c r="W217">
        <f t="shared" si="30"/>
        <v>63.505000000000052</v>
      </c>
      <c r="X217">
        <v>14.103999999999999</v>
      </c>
      <c r="Y217">
        <v>7.9080000000000013</v>
      </c>
      <c r="Z217">
        <v>7.8120000000000012</v>
      </c>
      <c r="AA217">
        <v>7.6829999999999963</v>
      </c>
      <c r="AB217">
        <v>7.8300000000000054</v>
      </c>
      <c r="AC217">
        <v>7.8859999999999957</v>
      </c>
      <c r="AD217">
        <v>8.1369999999999933</v>
      </c>
      <c r="AE217">
        <v>8.0230000000000032</v>
      </c>
      <c r="AF217">
        <v>8.112000000000009</v>
      </c>
      <c r="AG217">
        <v>7.8379999999999939</v>
      </c>
      <c r="AH217">
        <v>7.8970000000000056</v>
      </c>
      <c r="AI217">
        <v>7.914999999999992</v>
      </c>
      <c r="AJ217">
        <v>7.9180000000000064</v>
      </c>
      <c r="AK217">
        <v>8.0599999999999881</v>
      </c>
      <c r="AL217">
        <v>8.0130000000000194</v>
      </c>
      <c r="AM217">
        <v>8.0630000000000024</v>
      </c>
      <c r="AN217">
        <v>8.2729999999999961</v>
      </c>
      <c r="AO217">
        <v>8.2920000000000016</v>
      </c>
      <c r="AP217">
        <v>8.5029999999999859</v>
      </c>
      <c r="AQ217">
        <v>8.195999999999998</v>
      </c>
      <c r="AR217">
        <v>7.9089999999999918</v>
      </c>
      <c r="AS217">
        <v>7.7450000000000054</v>
      </c>
      <c r="AT217">
        <v>7.7230000000000132</v>
      </c>
      <c r="AU217">
        <v>7.8889999999999816</v>
      </c>
      <c r="AV217">
        <v>7.863000000000028</v>
      </c>
      <c r="AW217">
        <v>7.9159999999999968</v>
      </c>
      <c r="AX217">
        <v>7.9180000000000064</v>
      </c>
      <c r="AY217">
        <v>7.9579999999999984</v>
      </c>
      <c r="AZ217">
        <v>8.1030000000000086</v>
      </c>
      <c r="BA217">
        <v>8.1969999999999459</v>
      </c>
      <c r="BB217">
        <v>7.7760000000000096</v>
      </c>
      <c r="BC217">
        <v>7.7740000000000578</v>
      </c>
      <c r="BD217" s="83">
        <f t="shared" si="31"/>
        <v>55.122993178529583</v>
      </c>
    </row>
    <row r="218" spans="1:56" ht="15" customHeight="1" thickBot="1" x14ac:dyDescent="0.5">
      <c r="A218" t="s">
        <v>312</v>
      </c>
      <c r="B218">
        <v>2019</v>
      </c>
      <c r="C218" s="9">
        <v>43805</v>
      </c>
      <c r="D218" t="s">
        <v>30</v>
      </c>
      <c r="E218" t="s">
        <v>245</v>
      </c>
      <c r="F218" t="s">
        <v>245</v>
      </c>
      <c r="G218" t="s">
        <v>58</v>
      </c>
      <c r="H218" t="s">
        <v>288</v>
      </c>
      <c r="I218" t="s">
        <v>2088</v>
      </c>
      <c r="J218" t="s">
        <v>2041</v>
      </c>
      <c r="K218" t="s">
        <v>159</v>
      </c>
      <c r="L218" s="105">
        <f>(C218-VLOOKUP(H218,Riders!$A$2:$D$3499,4,FALSE))/365</f>
        <v>23.556164383561644</v>
      </c>
      <c r="M218" s="105">
        <f>(C218-VLOOKUP(I218,Riders!$A$2:$D$3499,4,FALSE))/365</f>
        <v>30.326027397260273</v>
      </c>
      <c r="N218" s="105">
        <f>(C218-VLOOKUP(J218,Riders!$A$2:$D$3499,4,FALSE))/365</f>
        <v>23.958904109589042</v>
      </c>
      <c r="O218" s="105">
        <f>(C218-VLOOKUP(K218,Riders!$A$2:$D$3499,4,FALSE))/365</f>
        <v>21.490410958904111</v>
      </c>
      <c r="P218">
        <v>6</v>
      </c>
      <c r="Q218" s="40">
        <f t="shared" si="24"/>
        <v>3.1393171296296291E-3</v>
      </c>
      <c r="R218" s="86">
        <f t="shared" si="25"/>
        <v>271.23699999999997</v>
      </c>
      <c r="S218">
        <f t="shared" si="26"/>
        <v>23.087</v>
      </c>
      <c r="T218">
        <f t="shared" si="27"/>
        <v>72.272000000000006</v>
      </c>
      <c r="U218">
        <f t="shared" si="28"/>
        <v>65.889999999999972</v>
      </c>
      <c r="V218">
        <f t="shared" si="29"/>
        <v>66.388000000000034</v>
      </c>
      <c r="W218">
        <f t="shared" si="30"/>
        <v>66.686999999999955</v>
      </c>
      <c r="X218">
        <v>14.349</v>
      </c>
      <c r="Y218">
        <v>8.7379999999999995</v>
      </c>
      <c r="Z218">
        <v>8.39</v>
      </c>
      <c r="AA218">
        <v>8.0629999999999988</v>
      </c>
      <c r="AB218">
        <v>8.2340000000000018</v>
      </c>
      <c r="AC218">
        <v>8.1310000000000002</v>
      </c>
      <c r="AD218">
        <v>8.2469999999999999</v>
      </c>
      <c r="AE218">
        <v>8.1200000000000045</v>
      </c>
      <c r="AF218">
        <v>8.2239999999999895</v>
      </c>
      <c r="AG218">
        <v>8.1979999999999933</v>
      </c>
      <c r="AH218">
        <v>8.3500000000000085</v>
      </c>
      <c r="AI218">
        <v>8.1020000000000039</v>
      </c>
      <c r="AJ218">
        <v>8.340999999999994</v>
      </c>
      <c r="AK218">
        <v>8.1480000000000103</v>
      </c>
      <c r="AL218">
        <v>8.2759999999999962</v>
      </c>
      <c r="AM218">
        <v>8.2509999999999764</v>
      </c>
      <c r="AN218">
        <v>8.3580000000000041</v>
      </c>
      <c r="AO218">
        <v>8.4209999999999923</v>
      </c>
      <c r="AP218">
        <v>8.0600000000000023</v>
      </c>
      <c r="AQ218">
        <v>8.3440000000000225</v>
      </c>
      <c r="AR218">
        <v>8.1159999999999854</v>
      </c>
      <c r="AS218">
        <v>8.3400000000000034</v>
      </c>
      <c r="AT218">
        <v>8.4130000000000393</v>
      </c>
      <c r="AU218">
        <v>8.3359999999999843</v>
      </c>
      <c r="AV218">
        <v>8.3499999999999943</v>
      </c>
      <c r="AW218">
        <v>8.2499999999999716</v>
      </c>
      <c r="AX218">
        <v>8.3950000000000387</v>
      </c>
      <c r="AY218">
        <v>8.1969999999999743</v>
      </c>
      <c r="AZ218">
        <v>8.3860000000000241</v>
      </c>
      <c r="BA218">
        <v>8.5820000000000221</v>
      </c>
      <c r="BB218">
        <v>8.2229999999999563</v>
      </c>
      <c r="BC218">
        <v>8.3039999999999736</v>
      </c>
      <c r="BD218" s="83">
        <f t="shared" si="31"/>
        <v>53.090102014105753</v>
      </c>
    </row>
    <row r="219" spans="1:56" ht="15" customHeight="1" thickBot="1" x14ac:dyDescent="0.5">
      <c r="A219" t="s">
        <v>312</v>
      </c>
      <c r="B219">
        <v>2019</v>
      </c>
      <c r="C219" s="9">
        <v>43805</v>
      </c>
      <c r="D219" t="s">
        <v>30</v>
      </c>
      <c r="E219" t="s">
        <v>245</v>
      </c>
      <c r="F219" t="s">
        <v>245</v>
      </c>
      <c r="G219" t="s">
        <v>363</v>
      </c>
      <c r="H219" t="s">
        <v>2084</v>
      </c>
      <c r="I219" t="s">
        <v>2048</v>
      </c>
      <c r="J219" t="s">
        <v>2050</v>
      </c>
      <c r="K219" t="s">
        <v>2051</v>
      </c>
      <c r="L219" s="105">
        <f>(C219-VLOOKUP(H219,Riders!$A$2:$D$3499,4,FALSE))/365</f>
        <v>22.747945205479454</v>
      </c>
      <c r="M219" s="105">
        <f>(C219-VLOOKUP(I219,Riders!$A$2:$D$3499,4,FALSE))/365</f>
        <v>24.169863013698631</v>
      </c>
      <c r="N219" s="105">
        <f>(C219-VLOOKUP(J219,Riders!$A$2:$D$3499,4,FALSE))/365</f>
        <v>30.638356164383563</v>
      </c>
      <c r="O219" s="105">
        <f>(C219-VLOOKUP(K219,Riders!$A$2:$D$3499,4,FALSE))/365</f>
        <v>29.723287671232878</v>
      </c>
      <c r="P219">
        <v>7</v>
      </c>
      <c r="Q219" s="40">
        <f t="shared" si="24"/>
        <v>3.1406365740740739E-3</v>
      </c>
      <c r="R219" s="86">
        <f t="shared" si="25"/>
        <v>271.351</v>
      </c>
      <c r="S219">
        <f t="shared" si="26"/>
        <v>22.722000000000001</v>
      </c>
      <c r="T219">
        <f t="shared" si="27"/>
        <v>70.662000000000006</v>
      </c>
      <c r="U219">
        <f t="shared" si="28"/>
        <v>66.089999999999975</v>
      </c>
      <c r="V219">
        <f t="shared" si="29"/>
        <v>66.884000000000043</v>
      </c>
      <c r="W219">
        <f t="shared" si="30"/>
        <v>67.714999999999975</v>
      </c>
      <c r="X219">
        <v>14.333</v>
      </c>
      <c r="Y219">
        <v>8.3890000000000011</v>
      </c>
      <c r="Z219">
        <v>8.0769999999999982</v>
      </c>
      <c r="AA219">
        <v>7.8530000000000024</v>
      </c>
      <c r="AB219">
        <v>7.9279999999999973</v>
      </c>
      <c r="AC219">
        <v>8.0660000000000025</v>
      </c>
      <c r="AD219">
        <v>8.0009999999999906</v>
      </c>
      <c r="AE219">
        <v>8.0150000000000148</v>
      </c>
      <c r="AF219">
        <v>8.1610000000000014</v>
      </c>
      <c r="AG219">
        <v>7.9829999999999899</v>
      </c>
      <c r="AH219">
        <v>7.9930000000000092</v>
      </c>
      <c r="AI219">
        <v>8.1839999999999833</v>
      </c>
      <c r="AJ219">
        <v>8.1270000000000238</v>
      </c>
      <c r="AK219">
        <v>8.2719999999999914</v>
      </c>
      <c r="AL219">
        <v>8.5790000000000077</v>
      </c>
      <c r="AM219">
        <v>8.7909999999999684</v>
      </c>
      <c r="AN219">
        <v>8.4690000000000225</v>
      </c>
      <c r="AO219">
        <v>8.3520000000000039</v>
      </c>
      <c r="AP219">
        <v>8.3559999999999945</v>
      </c>
      <c r="AQ219">
        <v>8.4410000000000025</v>
      </c>
      <c r="AR219">
        <v>8.2179999999999893</v>
      </c>
      <c r="AS219">
        <v>8.2109999999999843</v>
      </c>
      <c r="AT219">
        <v>8.2900000000000205</v>
      </c>
      <c r="AU219">
        <v>8.5470000000000255</v>
      </c>
      <c r="AV219">
        <v>8.3059999999999548</v>
      </c>
      <c r="AW219">
        <v>8.2570000000000334</v>
      </c>
      <c r="AX219">
        <v>8.4069999999999823</v>
      </c>
      <c r="AY219">
        <v>8.2800000000000296</v>
      </c>
      <c r="AZ219">
        <v>8.3519999999999754</v>
      </c>
      <c r="BA219">
        <v>8.5970000000000084</v>
      </c>
      <c r="BB219">
        <v>8.6679999999999779</v>
      </c>
      <c r="BC219">
        <v>8.8480000000000132</v>
      </c>
      <c r="BD219" s="83">
        <f t="shared" si="31"/>
        <v>53.067797796949336</v>
      </c>
    </row>
    <row r="220" spans="1:56" ht="15" customHeight="1" thickBot="1" x14ac:dyDescent="0.5">
      <c r="A220" t="s">
        <v>312</v>
      </c>
      <c r="B220">
        <v>2019</v>
      </c>
      <c r="C220" s="9">
        <v>43805</v>
      </c>
      <c r="D220" t="s">
        <v>30</v>
      </c>
      <c r="E220" t="s">
        <v>245</v>
      </c>
      <c r="F220" t="s">
        <v>245</v>
      </c>
      <c r="G220" t="s">
        <v>49</v>
      </c>
      <c r="H220" t="s">
        <v>220</v>
      </c>
      <c r="I220" t="s">
        <v>308</v>
      </c>
      <c r="J220" t="s">
        <v>2086</v>
      </c>
      <c r="K220" t="s">
        <v>2035</v>
      </c>
      <c r="L220" s="105">
        <f>(C220-VLOOKUP(H220,Riders!$A$2:$D$3499,4,FALSE))/365</f>
        <v>22.391780821917809</v>
      </c>
      <c r="M220" s="105">
        <f>(C220-VLOOKUP(I220,Riders!$A$2:$D$3499,4,FALSE))/365</f>
        <v>22.835616438356166</v>
      </c>
      <c r="N220" s="105">
        <f>(C220-VLOOKUP(J220,Riders!$A$2:$D$3499,4,FALSE))/365</f>
        <v>28.572602739726026</v>
      </c>
      <c r="O220" s="105">
        <f>(C220-VLOOKUP(K220,Riders!$A$2:$D$3499,4,FALSE))/365</f>
        <v>26.906849315068492</v>
      </c>
      <c r="P220">
        <v>8</v>
      </c>
      <c r="Q220" s="40">
        <f t="shared" si="24"/>
        <v>3.1547337962962965E-3</v>
      </c>
      <c r="R220" s="86">
        <f t="shared" si="25"/>
        <v>272.56900000000002</v>
      </c>
      <c r="S220">
        <f t="shared" si="26"/>
        <v>22.625</v>
      </c>
      <c r="T220">
        <f t="shared" si="27"/>
        <v>71.39500000000001</v>
      </c>
      <c r="U220">
        <f t="shared" si="28"/>
        <v>66.365000000000009</v>
      </c>
      <c r="V220">
        <f t="shared" si="29"/>
        <v>66.283000000000015</v>
      </c>
      <c r="W220">
        <f t="shared" si="30"/>
        <v>68.525999999999982</v>
      </c>
      <c r="X220">
        <v>14.103</v>
      </c>
      <c r="Y220">
        <v>8.5220000000000002</v>
      </c>
      <c r="Z220">
        <v>8.1430000000000007</v>
      </c>
      <c r="AA220">
        <v>8.0169999999999959</v>
      </c>
      <c r="AB220">
        <v>8.1890000000000001</v>
      </c>
      <c r="AC220">
        <v>8.0230000000000032</v>
      </c>
      <c r="AD220">
        <v>8.1109999999999971</v>
      </c>
      <c r="AE220">
        <v>8.2870000000000132</v>
      </c>
      <c r="AF220">
        <v>8.2189999999999799</v>
      </c>
      <c r="AG220">
        <v>8.2550000000000097</v>
      </c>
      <c r="AH220">
        <v>8.396000000000015</v>
      </c>
      <c r="AI220">
        <v>8.3279999999999745</v>
      </c>
      <c r="AJ220">
        <v>8.2530000000000001</v>
      </c>
      <c r="AK220">
        <v>8.2720000000000198</v>
      </c>
      <c r="AL220">
        <v>8.4299999999999926</v>
      </c>
      <c r="AM220">
        <v>8.2120000000000175</v>
      </c>
      <c r="AN220">
        <v>8.1929999999999836</v>
      </c>
      <c r="AO220">
        <v>8.1389999999999816</v>
      </c>
      <c r="AP220">
        <v>8.2900000000000205</v>
      </c>
      <c r="AQ220">
        <v>8.2160000000000082</v>
      </c>
      <c r="AR220">
        <v>8.275999999999982</v>
      </c>
      <c r="AS220">
        <v>8.4569999999999936</v>
      </c>
      <c r="AT220">
        <v>8.2770000000000152</v>
      </c>
      <c r="AU220">
        <v>8.4350000000000307</v>
      </c>
      <c r="AV220">
        <v>8.4729999999999563</v>
      </c>
      <c r="AW220">
        <v>8.6529999999999916</v>
      </c>
      <c r="AX220">
        <v>8.4160000000000252</v>
      </c>
      <c r="AY220">
        <v>8.3879999999999768</v>
      </c>
      <c r="AZ220">
        <v>8.4130000000000393</v>
      </c>
      <c r="BA220">
        <v>8.6569999999999538</v>
      </c>
      <c r="BB220">
        <v>8.6409999999999911</v>
      </c>
      <c r="BC220">
        <v>8.8850000000000477</v>
      </c>
      <c r="BD220" s="83">
        <f t="shared" si="31"/>
        <v>52.830659392667542</v>
      </c>
    </row>
    <row r="221" spans="1:56" ht="15" customHeight="1" thickBot="1" x14ac:dyDescent="0.5">
      <c r="A221" t="s">
        <v>312</v>
      </c>
      <c r="B221">
        <v>2019</v>
      </c>
      <c r="C221" s="9">
        <v>43805</v>
      </c>
      <c r="D221" t="s">
        <v>30</v>
      </c>
      <c r="E221" t="s">
        <v>1943</v>
      </c>
      <c r="F221">
        <v>1</v>
      </c>
      <c r="G221" t="s">
        <v>58</v>
      </c>
      <c r="H221" t="s">
        <v>158</v>
      </c>
      <c r="I221" t="s">
        <v>288</v>
      </c>
      <c r="J221" t="s">
        <v>2088</v>
      </c>
      <c r="K221" t="s">
        <v>2041</v>
      </c>
      <c r="L221" s="105">
        <f>(C221-VLOOKUP(H221,Riders!$A$2:$D$3499,4,FALSE))/365</f>
        <v>22.92876712328767</v>
      </c>
      <c r="M221" s="105">
        <f>(C221-VLOOKUP(I221,Riders!$A$2:$D$3499,4,FALSE))/365</f>
        <v>23.556164383561644</v>
      </c>
      <c r="N221" s="105">
        <f>(C221-VLOOKUP(J221,Riders!$A$2:$D$3499,4,FALSE))/365</f>
        <v>30.326027397260273</v>
      </c>
      <c r="O221" s="105">
        <f>(C221-VLOOKUP(K221,Riders!$A$2:$D$3499,4,FALSE))/365</f>
        <v>23.958904109589042</v>
      </c>
      <c r="P221">
        <v>1</v>
      </c>
      <c r="Q221" s="40">
        <f t="shared" si="24"/>
        <v>3.0626504629629628E-3</v>
      </c>
      <c r="R221" s="86">
        <f t="shared" si="25"/>
        <v>264.613</v>
      </c>
      <c r="S221">
        <f t="shared" si="26"/>
        <v>22.687999999999999</v>
      </c>
      <c r="T221">
        <f t="shared" si="27"/>
        <v>70.459999999999994</v>
      </c>
      <c r="U221">
        <f t="shared" si="28"/>
        <v>64.680999999999997</v>
      </c>
      <c r="V221">
        <f t="shared" si="29"/>
        <v>64.628000000000014</v>
      </c>
      <c r="W221">
        <f t="shared" si="30"/>
        <v>64.843999999999994</v>
      </c>
      <c r="X221">
        <v>14.366</v>
      </c>
      <c r="Y221">
        <v>8.3219999999999992</v>
      </c>
      <c r="Z221">
        <v>7.9350000000000023</v>
      </c>
      <c r="AA221">
        <v>7.8210000000000024</v>
      </c>
      <c r="AB221">
        <v>8.0499999999999972</v>
      </c>
      <c r="AC221">
        <v>7.8400000000000034</v>
      </c>
      <c r="AD221">
        <v>8.0989999999999966</v>
      </c>
      <c r="AE221">
        <v>8.0269999999999939</v>
      </c>
      <c r="AF221">
        <v>8.1200000000000045</v>
      </c>
      <c r="AG221">
        <v>7.8950000000000102</v>
      </c>
      <c r="AH221">
        <v>7.9889999999999901</v>
      </c>
      <c r="AI221">
        <v>8.0099999999999909</v>
      </c>
      <c r="AJ221">
        <v>8.1659999999999968</v>
      </c>
      <c r="AK221">
        <v>8.2470000000000141</v>
      </c>
      <c r="AL221">
        <v>8.0679999999999978</v>
      </c>
      <c r="AM221">
        <v>8.1859999999999928</v>
      </c>
      <c r="AN221">
        <v>7.9939999999999998</v>
      </c>
      <c r="AO221">
        <v>8.1359999999999957</v>
      </c>
      <c r="AP221">
        <v>8.0510000000000161</v>
      </c>
      <c r="AQ221">
        <v>8.3629999999999995</v>
      </c>
      <c r="AR221">
        <v>8.070999999999998</v>
      </c>
      <c r="AS221">
        <v>7.9739999999999904</v>
      </c>
      <c r="AT221">
        <v>7.9220000000000246</v>
      </c>
      <c r="AU221">
        <v>8.1169999999999902</v>
      </c>
      <c r="AV221">
        <v>7.9989999999999952</v>
      </c>
      <c r="AW221">
        <v>8.1149999999999807</v>
      </c>
      <c r="AX221">
        <v>8.0130000000000337</v>
      </c>
      <c r="AY221">
        <v>8.1440000000000055</v>
      </c>
      <c r="AZ221">
        <v>8.1269999999999527</v>
      </c>
      <c r="BA221">
        <v>8.3200000000000216</v>
      </c>
      <c r="BB221">
        <v>7.9650000000000034</v>
      </c>
      <c r="BC221">
        <v>8.1610000000000014</v>
      </c>
      <c r="BD221" s="83">
        <f t="shared" si="31"/>
        <v>54.419095055798465</v>
      </c>
    </row>
    <row r="222" spans="1:56" ht="15" customHeight="1" thickBot="1" x14ac:dyDescent="0.5">
      <c r="A222" t="s">
        <v>312</v>
      </c>
      <c r="B222">
        <v>2019</v>
      </c>
      <c r="C222" s="9">
        <v>43805</v>
      </c>
      <c r="D222" t="s">
        <v>30</v>
      </c>
      <c r="E222" t="s">
        <v>1943</v>
      </c>
      <c r="F222">
        <v>1</v>
      </c>
      <c r="G222" t="s">
        <v>363</v>
      </c>
      <c r="H222" t="s">
        <v>2084</v>
      </c>
      <c r="I222" t="s">
        <v>2085</v>
      </c>
      <c r="J222" t="s">
        <v>2050</v>
      </c>
      <c r="K222" t="s">
        <v>2051</v>
      </c>
      <c r="L222" s="105">
        <f>(C222-VLOOKUP(H222,Riders!$A$2:$D$3499,4,FALSE))/365</f>
        <v>22.747945205479454</v>
      </c>
      <c r="M222" s="105">
        <f>(C222-VLOOKUP(I222,Riders!$A$2:$D$3499,4,FALSE))/365</f>
        <v>24.931506849315067</v>
      </c>
      <c r="N222" s="105">
        <f>(C222-VLOOKUP(J222,Riders!$A$2:$D$3499,4,FALSE))/365</f>
        <v>30.638356164383563</v>
      </c>
      <c r="O222" s="105">
        <f>(C222-VLOOKUP(K222,Riders!$A$2:$D$3499,4,FALSE))/365</f>
        <v>29.723287671232878</v>
      </c>
      <c r="P222">
        <v>2</v>
      </c>
      <c r="Q222" s="40">
        <f t="shared" si="24"/>
        <v>3.0964930555555555E-3</v>
      </c>
      <c r="R222" s="86">
        <f t="shared" si="25"/>
        <v>267.53699999999998</v>
      </c>
      <c r="S222">
        <f t="shared" si="26"/>
        <v>22.256</v>
      </c>
      <c r="T222">
        <f t="shared" si="27"/>
        <v>69.758999999999986</v>
      </c>
      <c r="U222">
        <f t="shared" si="28"/>
        <v>63.927000000000021</v>
      </c>
      <c r="V222">
        <f t="shared" si="29"/>
        <v>66.263999999999982</v>
      </c>
      <c r="W222">
        <f t="shared" si="30"/>
        <v>67.586999999999989</v>
      </c>
      <c r="X222">
        <v>13.981999999999999</v>
      </c>
      <c r="Y222">
        <v>8.2740000000000009</v>
      </c>
      <c r="Z222">
        <v>8.0689999999999991</v>
      </c>
      <c r="AA222">
        <v>7.8760000000000012</v>
      </c>
      <c r="AB222">
        <v>7.8339999999999961</v>
      </c>
      <c r="AC222">
        <v>7.9750000000000014</v>
      </c>
      <c r="AD222">
        <v>7.8630000000000067</v>
      </c>
      <c r="AE222">
        <v>7.8859999999999806</v>
      </c>
      <c r="AF222">
        <v>8.0370000000000203</v>
      </c>
      <c r="AG222">
        <v>7.8580000000000041</v>
      </c>
      <c r="AH222">
        <v>7.9019999999999726</v>
      </c>
      <c r="AI222">
        <v>7.9280000000000106</v>
      </c>
      <c r="AJ222">
        <v>8.0960000000000178</v>
      </c>
      <c r="AK222">
        <v>7.9879999999999853</v>
      </c>
      <c r="AL222">
        <v>8.0180000000000291</v>
      </c>
      <c r="AM222">
        <v>8.0999999999999801</v>
      </c>
      <c r="AN222">
        <v>8.3419999999999845</v>
      </c>
      <c r="AO222">
        <v>8.061000000000007</v>
      </c>
      <c r="AP222">
        <v>8.0169999999999959</v>
      </c>
      <c r="AQ222">
        <v>8.0240000000000009</v>
      </c>
      <c r="AR222">
        <v>8.2750000000000057</v>
      </c>
      <c r="AS222">
        <v>8.4480000000000359</v>
      </c>
      <c r="AT222">
        <v>8.7629999999999484</v>
      </c>
      <c r="AU222">
        <v>8.3340000000000032</v>
      </c>
      <c r="AV222">
        <v>8.3449999999999989</v>
      </c>
      <c r="AW222">
        <v>8.4190000000000111</v>
      </c>
      <c r="AX222">
        <v>8.5750000000000171</v>
      </c>
      <c r="AY222">
        <v>8.367999999999995</v>
      </c>
      <c r="AZ222">
        <v>8.3760000000000048</v>
      </c>
      <c r="BA222">
        <v>8.4119999999999493</v>
      </c>
      <c r="BB222">
        <v>8.4779999999999802</v>
      </c>
      <c r="BC222">
        <v>8.6140000000000327</v>
      </c>
      <c r="BD222" s="83">
        <f t="shared" si="31"/>
        <v>53.824330840220235</v>
      </c>
    </row>
    <row r="223" spans="1:56" ht="15" customHeight="1" thickBot="1" x14ac:dyDescent="0.5">
      <c r="A223" t="s">
        <v>312</v>
      </c>
      <c r="B223">
        <v>2019</v>
      </c>
      <c r="C223" s="9">
        <v>43805</v>
      </c>
      <c r="D223" t="s">
        <v>30</v>
      </c>
      <c r="E223" t="s">
        <v>1943</v>
      </c>
      <c r="F223">
        <v>2</v>
      </c>
      <c r="G223" t="s">
        <v>49</v>
      </c>
      <c r="H223" t="s">
        <v>220</v>
      </c>
      <c r="I223" t="s">
        <v>201</v>
      </c>
      <c r="J223" t="s">
        <v>2086</v>
      </c>
      <c r="K223" t="s">
        <v>2035</v>
      </c>
      <c r="L223" s="105">
        <f>(C223-VLOOKUP(H223,Riders!$A$2:$D$3499,4,FALSE))/365</f>
        <v>22.391780821917809</v>
      </c>
      <c r="M223" s="105">
        <f>(C223-VLOOKUP(I223,Riders!$A$2:$D$3499,4,FALSE))/365</f>
        <v>22.671232876712327</v>
      </c>
      <c r="N223" s="105">
        <f>(C223-VLOOKUP(J223,Riders!$A$2:$D$3499,4,FALSE))/365</f>
        <v>28.572602739726026</v>
      </c>
      <c r="O223" s="105">
        <f>(C223-VLOOKUP(K223,Riders!$A$2:$D$3499,4,FALSE))/365</f>
        <v>26.906849315068492</v>
      </c>
      <c r="P223">
        <v>1</v>
      </c>
      <c r="Q223" s="40" t="str">
        <f t="shared" si="24"/>
        <v/>
      </c>
      <c r="R223" s="86" t="e">
        <f t="shared" si="25"/>
        <v>#VALUE!</v>
      </c>
      <c r="S223">
        <f t="shared" si="26"/>
        <v>22.042000000000002</v>
      </c>
      <c r="T223">
        <f t="shared" si="27"/>
        <v>68.629000000000005</v>
      </c>
      <c r="U223">
        <f t="shared" si="28"/>
        <v>62.589999999999989</v>
      </c>
      <c r="V223">
        <f t="shared" si="29"/>
        <v>62.98599999999999</v>
      </c>
      <c r="W223" t="str">
        <f t="shared" si="30"/>
        <v/>
      </c>
      <c r="X223">
        <v>14.067</v>
      </c>
      <c r="Y223">
        <v>7.9750000000000014</v>
      </c>
      <c r="Z223">
        <v>7.9859999999999971</v>
      </c>
      <c r="AA223">
        <v>7.722999999999999</v>
      </c>
      <c r="AB223">
        <v>7.6000000000000014</v>
      </c>
      <c r="AC223">
        <v>7.6829999999999998</v>
      </c>
      <c r="AD223">
        <v>7.7530000000000001</v>
      </c>
      <c r="AE223">
        <v>7.8420000000000059</v>
      </c>
      <c r="AF223">
        <v>8.0159999999999911</v>
      </c>
      <c r="AG223">
        <v>7.7790000000000106</v>
      </c>
      <c r="AH223">
        <v>7.8439999999999941</v>
      </c>
      <c r="AI223">
        <v>7.6980000000000084</v>
      </c>
      <c r="AJ223">
        <v>7.9159999999999684</v>
      </c>
      <c r="AK223">
        <v>7.8310000000000031</v>
      </c>
      <c r="AL223">
        <v>7.7590000000000154</v>
      </c>
      <c r="AM223">
        <v>7.7469999999999999</v>
      </c>
      <c r="AN223">
        <v>7.8830000000000098</v>
      </c>
      <c r="AO223">
        <v>7.8569999999999993</v>
      </c>
      <c r="AP223">
        <v>7.9310000000000116</v>
      </c>
      <c r="AQ223">
        <v>8.0809999999999889</v>
      </c>
      <c r="AR223">
        <v>7.761999999999972</v>
      </c>
      <c r="AS223">
        <v>7.7730000000000246</v>
      </c>
      <c r="AT223">
        <v>7.9159999999999968</v>
      </c>
      <c r="AU223">
        <v>7.782999999999987</v>
      </c>
      <c r="AV223">
        <v>7.6780000000000257</v>
      </c>
      <c r="AW223">
        <v>7.839999999999975</v>
      </c>
      <c r="AX223">
        <v>7.7070000000000221</v>
      </c>
      <c r="BD223" s="83" t="str">
        <f t="shared" si="31"/>
        <v/>
      </c>
    </row>
    <row r="224" spans="1:56" ht="15" customHeight="1" thickBot="1" x14ac:dyDescent="0.5">
      <c r="A224" t="s">
        <v>312</v>
      </c>
      <c r="B224">
        <v>2019</v>
      </c>
      <c r="C224" s="9">
        <v>43805</v>
      </c>
      <c r="D224" t="s">
        <v>30</v>
      </c>
      <c r="E224" t="s">
        <v>1943</v>
      </c>
      <c r="F224">
        <v>2</v>
      </c>
      <c r="G224" t="s">
        <v>67</v>
      </c>
      <c r="H224" t="s">
        <v>307</v>
      </c>
      <c r="I224" t="s">
        <v>147</v>
      </c>
      <c r="J224" t="s">
        <v>2033</v>
      </c>
      <c r="K224" t="s">
        <v>156</v>
      </c>
      <c r="L224" s="105">
        <f>(C224-VLOOKUP(H224,Riders!$A$2:$D$3499,4,FALSE))/365</f>
        <v>33.073972602739723</v>
      </c>
      <c r="M224" s="105">
        <f>(C224-VLOOKUP(I224,Riders!$A$2:$D$3499,4,FALSE))/365</f>
        <v>24.967123287671232</v>
      </c>
      <c r="N224" s="105">
        <f>(C224-VLOOKUP(J224,Riders!$A$2:$D$3499,4,FALSE))/365</f>
        <v>22.301369863013697</v>
      </c>
      <c r="O224" s="105">
        <f>(C224-VLOOKUP(K224,Riders!$A$2:$D$3499,4,FALSE))/365</f>
        <v>25.468493150684932</v>
      </c>
      <c r="P224">
        <v>2</v>
      </c>
      <c r="Q224" s="40" t="str">
        <f t="shared" si="24"/>
        <v/>
      </c>
      <c r="R224" s="86" t="e">
        <f t="shared" si="25"/>
        <v>#VALUE!</v>
      </c>
      <c r="S224">
        <f t="shared" si="26"/>
        <v>22.782</v>
      </c>
      <c r="T224">
        <f t="shared" si="27"/>
        <v>70.677999999999997</v>
      </c>
      <c r="U224">
        <f t="shared" si="28"/>
        <v>64.206999999999994</v>
      </c>
      <c r="V224">
        <f t="shared" si="29"/>
        <v>64.816000000000031</v>
      </c>
      <c r="W224" t="str">
        <f t="shared" si="30"/>
        <v/>
      </c>
      <c r="X224">
        <v>14.333</v>
      </c>
      <c r="Y224">
        <v>8.4489999999999998</v>
      </c>
      <c r="Z224">
        <v>8.0799999999999983</v>
      </c>
      <c r="AA224">
        <v>7.9550000000000018</v>
      </c>
      <c r="AB224">
        <v>8.0429999999999993</v>
      </c>
      <c r="AC224">
        <v>7.8860000000000028</v>
      </c>
      <c r="AD224">
        <v>7.8800000000000026</v>
      </c>
      <c r="AE224">
        <v>8.0519999999999925</v>
      </c>
      <c r="AF224">
        <v>7.9830000000000041</v>
      </c>
      <c r="AG224">
        <v>8.0280000000000058</v>
      </c>
      <c r="AH224">
        <v>8.2049999999999983</v>
      </c>
      <c r="AI224">
        <v>7.9420000000000073</v>
      </c>
      <c r="AJ224">
        <v>7.9860000000000042</v>
      </c>
      <c r="AK224">
        <v>7.9489999999999696</v>
      </c>
      <c r="AL224">
        <v>8.1150000000000091</v>
      </c>
      <c r="AM224">
        <v>7.9989999999999952</v>
      </c>
      <c r="AN224">
        <v>8.0220000000000198</v>
      </c>
      <c r="AO224">
        <v>8.1229999999999905</v>
      </c>
      <c r="AP224">
        <v>8.1869999999999834</v>
      </c>
      <c r="AQ224">
        <v>8.2760000000000105</v>
      </c>
      <c r="AR224">
        <v>7.9900000000000091</v>
      </c>
      <c r="AS224">
        <v>7.8569999999999993</v>
      </c>
      <c r="AT224">
        <v>8.1119999999999948</v>
      </c>
      <c r="AU224">
        <v>8.2490000000000236</v>
      </c>
      <c r="AV224">
        <v>8.4939999999999714</v>
      </c>
      <c r="AW224">
        <v>8.3660000000000139</v>
      </c>
      <c r="BD224" s="83" t="str">
        <f t="shared" si="31"/>
        <v/>
      </c>
    </row>
    <row r="225" spans="1:56" ht="15" customHeight="1" thickBot="1" x14ac:dyDescent="0.5">
      <c r="A225" t="s">
        <v>312</v>
      </c>
      <c r="B225">
        <v>2019</v>
      </c>
      <c r="C225" s="9">
        <v>43805</v>
      </c>
      <c r="D225" t="s">
        <v>30</v>
      </c>
      <c r="E225" t="s">
        <v>1943</v>
      </c>
      <c r="F225">
        <v>3</v>
      </c>
      <c r="G225" t="s">
        <v>91</v>
      </c>
      <c r="H225" t="s">
        <v>270</v>
      </c>
      <c r="I225" t="s">
        <v>2046</v>
      </c>
      <c r="J225" t="s">
        <v>110</v>
      </c>
      <c r="K225" t="s">
        <v>89</v>
      </c>
      <c r="L225" s="105">
        <f>(C225-VLOOKUP(H225,Riders!$A$2:$D$3499,4,FALSE))/365</f>
        <v>28.002739726027396</v>
      </c>
      <c r="M225" s="105">
        <f>(C225-VLOOKUP(I225,Riders!$A$2:$D$3499,4,FALSE))/365</f>
        <v>29.315068493150687</v>
      </c>
      <c r="N225" s="105">
        <f>(C225-VLOOKUP(J225,Riders!$A$2:$D$3499,4,FALSE))/365</f>
        <v>23.786301369863015</v>
      </c>
      <c r="O225" s="105">
        <f>(C225-VLOOKUP(K225,Riders!$A$2:$D$3499,4,FALSE))/365</f>
        <v>20.427397260273974</v>
      </c>
      <c r="P225">
        <v>1</v>
      </c>
      <c r="Q225" s="40">
        <f t="shared" si="24"/>
        <v>2.9432291666666665E-3</v>
      </c>
      <c r="R225" s="86">
        <f t="shared" si="25"/>
        <v>254.29499999999999</v>
      </c>
      <c r="S225">
        <f t="shared" si="26"/>
        <v>22.542000000000002</v>
      </c>
      <c r="T225">
        <f t="shared" si="27"/>
        <v>68.625999999999991</v>
      </c>
      <c r="U225">
        <f t="shared" si="28"/>
        <v>61.596000000000018</v>
      </c>
      <c r="V225">
        <f t="shared" si="29"/>
        <v>61.956999999999994</v>
      </c>
      <c r="W225">
        <f t="shared" si="30"/>
        <v>62.115999999999985</v>
      </c>
      <c r="X225">
        <v>14.231</v>
      </c>
      <c r="Y225">
        <v>8.3110000000000017</v>
      </c>
      <c r="Z225">
        <v>7.75</v>
      </c>
      <c r="AA225">
        <v>7.5899999999999963</v>
      </c>
      <c r="AB225">
        <v>7.597999999999999</v>
      </c>
      <c r="AC225">
        <v>7.7090000000000032</v>
      </c>
      <c r="AD225">
        <v>7.6869999999999914</v>
      </c>
      <c r="AE225">
        <v>7.75</v>
      </c>
      <c r="AF225">
        <v>7.8359999999999994</v>
      </c>
      <c r="AG225">
        <v>7.6670000000000158</v>
      </c>
      <c r="AH225">
        <v>7.6170000000000044</v>
      </c>
      <c r="AI225">
        <v>7.6449999999999818</v>
      </c>
      <c r="AJ225">
        <v>7.7890000000000006</v>
      </c>
      <c r="AK225">
        <v>7.6920000000000073</v>
      </c>
      <c r="AL225">
        <v>7.6929999999999836</v>
      </c>
      <c r="AM225">
        <v>7.6570000000000249</v>
      </c>
      <c r="AN225">
        <v>7.6130000000000004</v>
      </c>
      <c r="AO225">
        <v>7.7609999999999957</v>
      </c>
      <c r="AP225">
        <v>7.6700000000000159</v>
      </c>
      <c r="AQ225">
        <v>7.7869999999999777</v>
      </c>
      <c r="AR225">
        <v>7.6799999999999784</v>
      </c>
      <c r="AS225">
        <v>7.7240000000000464</v>
      </c>
      <c r="AT225">
        <v>7.83299999999997</v>
      </c>
      <c r="AU225">
        <v>7.88900000000001</v>
      </c>
      <c r="AV225">
        <v>7.6630000000000109</v>
      </c>
      <c r="AW225">
        <v>7.6050000000000182</v>
      </c>
      <c r="AX225">
        <v>7.603999999999985</v>
      </c>
      <c r="AY225">
        <v>7.6769999999999916</v>
      </c>
      <c r="AZ225">
        <v>7.8089999999999691</v>
      </c>
      <c r="BA225">
        <v>7.8220000000000027</v>
      </c>
      <c r="BB225">
        <v>7.8700000000000614</v>
      </c>
      <c r="BC225">
        <v>8.0659999999999457</v>
      </c>
      <c r="BD225" s="83">
        <f t="shared" si="31"/>
        <v>56.627145637940188</v>
      </c>
    </row>
    <row r="226" spans="1:56" ht="15" customHeight="1" thickBot="1" x14ac:dyDescent="0.5">
      <c r="A226" t="s">
        <v>312</v>
      </c>
      <c r="B226">
        <v>2019</v>
      </c>
      <c r="C226" s="9">
        <v>43805</v>
      </c>
      <c r="D226" t="s">
        <v>30</v>
      </c>
      <c r="E226" t="s">
        <v>1943</v>
      </c>
      <c r="F226">
        <v>3</v>
      </c>
      <c r="G226" t="s">
        <v>96</v>
      </c>
      <c r="H226" t="s">
        <v>2068</v>
      </c>
      <c r="I226" t="s">
        <v>2087</v>
      </c>
      <c r="J226" t="s">
        <v>2030</v>
      </c>
      <c r="K226" t="s">
        <v>2069</v>
      </c>
      <c r="L226" s="105">
        <f>(C226-VLOOKUP(H226,Riders!$A$2:$D$3499,4,FALSE))/365</f>
        <v>26.531506849315068</v>
      </c>
      <c r="M226" s="105">
        <f>(C226-VLOOKUP(I226,Riders!$A$2:$D$3499,4,FALSE))/365</f>
        <v>27.43013698630137</v>
      </c>
      <c r="N226" s="105">
        <f>(C226-VLOOKUP(J226,Riders!$A$2:$D$3499,4,FALSE))/365</f>
        <v>28.465753424657535</v>
      </c>
      <c r="O226" s="105">
        <f>(C226-VLOOKUP(K226,Riders!$A$2:$D$3499,4,FALSE))/365</f>
        <v>30.758904109589039</v>
      </c>
      <c r="P226">
        <v>2</v>
      </c>
      <c r="Q226" s="40">
        <f t="shared" si="24"/>
        <v>2.971863425925926E-3</v>
      </c>
      <c r="R226" s="86">
        <f t="shared" si="25"/>
        <v>256.76900000000001</v>
      </c>
      <c r="S226">
        <f t="shared" si="26"/>
        <v>22.577000000000002</v>
      </c>
      <c r="T226">
        <f t="shared" si="27"/>
        <v>68.853000000000009</v>
      </c>
      <c r="U226">
        <f t="shared" si="28"/>
        <v>61.170999999999992</v>
      </c>
      <c r="V226">
        <f t="shared" si="29"/>
        <v>62.84</v>
      </c>
      <c r="W226">
        <f t="shared" si="30"/>
        <v>63.905000000000001</v>
      </c>
      <c r="X226">
        <v>14.301</v>
      </c>
      <c r="Y226">
        <v>8.2760000000000016</v>
      </c>
      <c r="Z226">
        <v>7.8069999999999986</v>
      </c>
      <c r="AA226">
        <v>7.6159999999999997</v>
      </c>
      <c r="AB226">
        <v>7.7169999999999987</v>
      </c>
      <c r="AC226">
        <v>7.6840000000000046</v>
      </c>
      <c r="AD226">
        <v>7.7909999999999968</v>
      </c>
      <c r="AE226">
        <v>7.6610000000000076</v>
      </c>
      <c r="AF226">
        <v>7.5750000000000028</v>
      </c>
      <c r="AG226">
        <v>7.5649999999999977</v>
      </c>
      <c r="AH226">
        <v>7.7409999999999997</v>
      </c>
      <c r="AI226">
        <v>7.5999999999999943</v>
      </c>
      <c r="AJ226">
        <v>7.6399999999999864</v>
      </c>
      <c r="AK226">
        <v>7.6319999999999908</v>
      </c>
      <c r="AL226">
        <v>7.7950000000000301</v>
      </c>
      <c r="AM226">
        <v>7.6229999999999896</v>
      </c>
      <c r="AN226">
        <v>7.7600000000000193</v>
      </c>
      <c r="AO226">
        <v>7.7909999999999968</v>
      </c>
      <c r="AP226">
        <v>7.8630000000000004</v>
      </c>
      <c r="AQ226">
        <v>7.8339999999999748</v>
      </c>
      <c r="AR226">
        <v>8.0120000000000289</v>
      </c>
      <c r="AS226">
        <v>7.8159999999999741</v>
      </c>
      <c r="AT226">
        <v>7.7800000000000011</v>
      </c>
      <c r="AU226">
        <v>7.9840000000000089</v>
      </c>
      <c r="AV226">
        <v>7.8619999999999948</v>
      </c>
      <c r="AW226">
        <v>7.8790000000000191</v>
      </c>
      <c r="AX226">
        <v>7.83299999999997</v>
      </c>
      <c r="AY226">
        <v>8.0430000000000348</v>
      </c>
      <c r="AZ226">
        <v>8.0640000000000214</v>
      </c>
      <c r="BA226">
        <v>8.2589999999999009</v>
      </c>
      <c r="BB226">
        <v>7.9650000000001171</v>
      </c>
      <c r="BC226">
        <v>7.9999999999999432</v>
      </c>
      <c r="BD226" s="83">
        <f t="shared" si="31"/>
        <v>56.081536322531143</v>
      </c>
    </row>
    <row r="227" spans="1:56" ht="15" customHeight="1" thickBot="1" x14ac:dyDescent="0.5">
      <c r="A227" t="s">
        <v>312</v>
      </c>
      <c r="B227">
        <v>2019</v>
      </c>
      <c r="C227" s="9">
        <v>43805</v>
      </c>
      <c r="D227" t="s">
        <v>30</v>
      </c>
      <c r="E227" t="s">
        <v>1943</v>
      </c>
      <c r="F227">
        <v>4</v>
      </c>
      <c r="G227" t="s">
        <v>37</v>
      </c>
      <c r="H227" t="s">
        <v>273</v>
      </c>
      <c r="I227" t="s">
        <v>2073</v>
      </c>
      <c r="J227" t="s">
        <v>35</v>
      </c>
      <c r="K227" t="s">
        <v>2089</v>
      </c>
      <c r="L227" s="105">
        <f>(C227-VLOOKUP(H227,Riders!$A$2:$D$3499,4,FALSE))/365</f>
        <v>31.898630136986302</v>
      </c>
      <c r="M227" s="105">
        <f>(C227-VLOOKUP(I227,Riders!$A$2:$D$3499,4,FALSE))/365</f>
        <v>23.016438356164382</v>
      </c>
      <c r="N227" s="105">
        <f>(C227-VLOOKUP(J227,Riders!$A$2:$D$3499,4,FALSE))/365</f>
        <v>22.101369863013698</v>
      </c>
      <c r="O227" s="105">
        <f>(C227-VLOOKUP(K227,Riders!$A$2:$D$3499,4,FALSE))/365</f>
        <v>34.279452054794518</v>
      </c>
      <c r="P227">
        <v>1</v>
      </c>
      <c r="Q227" s="40">
        <f t="shared" si="24"/>
        <v>2.9594328703703705E-3</v>
      </c>
      <c r="R227" s="86">
        <f t="shared" si="25"/>
        <v>255.69500000000002</v>
      </c>
      <c r="S227">
        <f t="shared" si="26"/>
        <v>22.620999999999999</v>
      </c>
      <c r="T227">
        <f t="shared" si="27"/>
        <v>69.525999999999996</v>
      </c>
      <c r="U227">
        <f t="shared" si="28"/>
        <v>60.866</v>
      </c>
      <c r="V227">
        <f t="shared" si="29"/>
        <v>62.494</v>
      </c>
      <c r="W227">
        <f t="shared" si="30"/>
        <v>62.809000000000026</v>
      </c>
      <c r="X227">
        <v>14.311999999999999</v>
      </c>
      <c r="Y227">
        <v>8.3089999999999993</v>
      </c>
      <c r="Z227">
        <v>7.8350000000000009</v>
      </c>
      <c r="AA227">
        <v>7.727999999999998</v>
      </c>
      <c r="AB227">
        <v>7.847999999999999</v>
      </c>
      <c r="AC227">
        <v>7.804000000000002</v>
      </c>
      <c r="AD227">
        <v>7.8029999999999973</v>
      </c>
      <c r="AE227">
        <v>7.8869999999999996</v>
      </c>
      <c r="AF227">
        <v>7.703000000000003</v>
      </c>
      <c r="AG227">
        <v>7.659000000000006</v>
      </c>
      <c r="AH227">
        <v>7.5720000000000027</v>
      </c>
      <c r="AI227">
        <v>7.657999999999987</v>
      </c>
      <c r="AJ227">
        <v>7.5240000000000009</v>
      </c>
      <c r="AK227">
        <v>7.5640000000000214</v>
      </c>
      <c r="AL227">
        <v>7.5969999999999942</v>
      </c>
      <c r="AM227">
        <v>7.5889999999999844</v>
      </c>
      <c r="AN227">
        <v>7.7769999999999868</v>
      </c>
      <c r="AO227">
        <v>7.6779999999999973</v>
      </c>
      <c r="AP227">
        <v>7.724000000000018</v>
      </c>
      <c r="AQ227">
        <v>7.8460000000000036</v>
      </c>
      <c r="AR227">
        <v>7.7709999999999866</v>
      </c>
      <c r="AS227">
        <v>7.8800000000000239</v>
      </c>
      <c r="AT227">
        <v>7.8670000000000186</v>
      </c>
      <c r="AU227">
        <v>7.950999999999965</v>
      </c>
      <c r="AV227">
        <v>7.7880000000000109</v>
      </c>
      <c r="AW227">
        <v>7.8100000000000023</v>
      </c>
      <c r="AX227">
        <v>7.7489999999999952</v>
      </c>
      <c r="AY227">
        <v>7.8849999999999616</v>
      </c>
      <c r="AZ227">
        <v>7.8700000000000614</v>
      </c>
      <c r="BA227">
        <v>7.9539999999999793</v>
      </c>
      <c r="BB227">
        <v>7.8919999999999959</v>
      </c>
      <c r="BC227">
        <v>7.8610000000000184</v>
      </c>
      <c r="BD227" s="83">
        <f t="shared" si="31"/>
        <v>56.317096540800556</v>
      </c>
    </row>
    <row r="228" spans="1:56" ht="15" customHeight="1" thickBot="1" x14ac:dyDescent="0.5">
      <c r="A228" t="s">
        <v>312</v>
      </c>
      <c r="B228">
        <v>2019</v>
      </c>
      <c r="C228" s="9">
        <v>43805</v>
      </c>
      <c r="D228" t="s">
        <v>30</v>
      </c>
      <c r="E228" t="s">
        <v>1943</v>
      </c>
      <c r="F228">
        <v>4</v>
      </c>
      <c r="G228" t="s">
        <v>313</v>
      </c>
      <c r="H228" t="s">
        <v>124</v>
      </c>
      <c r="I228" t="s">
        <v>309</v>
      </c>
      <c r="J228" t="s">
        <v>315</v>
      </c>
      <c r="K228" t="s">
        <v>200</v>
      </c>
      <c r="L228" s="105">
        <f>(C228-VLOOKUP(H228,Riders!$A$2:$D$3499,4,FALSE))/365</f>
        <v>20.797260273972604</v>
      </c>
      <c r="M228" s="105">
        <f>(C228-VLOOKUP(I228,Riders!$A$2:$D$3499,4,FALSE))/365</f>
        <v>25.041095890410958</v>
      </c>
      <c r="N228" s="105">
        <f>(C228-VLOOKUP(J228,Riders!$A$2:$D$3499,4,FALSE))/365</f>
        <v>20.254794520547946</v>
      </c>
      <c r="O228" s="105">
        <f>(C228-VLOOKUP(K228,Riders!$A$2:$D$3499,4,FALSE))/365</f>
        <v>18.931506849315067</v>
      </c>
      <c r="P228">
        <v>2</v>
      </c>
      <c r="Q228" s="40">
        <f t="shared" si="24"/>
        <v>3.0361921296296304E-3</v>
      </c>
      <c r="R228" s="86">
        <f t="shared" si="25"/>
        <v>262.32700000000006</v>
      </c>
      <c r="S228">
        <f t="shared" si="26"/>
        <v>22.696999999999999</v>
      </c>
      <c r="T228">
        <f t="shared" si="27"/>
        <v>70.063000000000002</v>
      </c>
      <c r="U228">
        <f t="shared" si="28"/>
        <v>64.603000000000023</v>
      </c>
      <c r="V228">
        <f t="shared" si="29"/>
        <v>62.950999999999965</v>
      </c>
      <c r="W228">
        <f t="shared" si="30"/>
        <v>64.710000000000065</v>
      </c>
      <c r="X228">
        <v>14.3</v>
      </c>
      <c r="Y228">
        <v>8.3969999999999985</v>
      </c>
      <c r="Z228">
        <v>8.0139999999999993</v>
      </c>
      <c r="AA228">
        <v>7.9340000000000046</v>
      </c>
      <c r="AB228">
        <v>7.9609999999999994</v>
      </c>
      <c r="AC228">
        <v>7.7950000000000017</v>
      </c>
      <c r="AD228">
        <v>7.7809999999999988</v>
      </c>
      <c r="AE228">
        <v>7.8810000000000002</v>
      </c>
      <c r="AF228">
        <v>7.833999999999989</v>
      </c>
      <c r="AG228">
        <v>7.9870000000000232</v>
      </c>
      <c r="AH228">
        <v>8.2129999999999939</v>
      </c>
      <c r="AI228">
        <v>8.2079999999999842</v>
      </c>
      <c r="AJ228">
        <v>8.2740000000000009</v>
      </c>
      <c r="AK228">
        <v>8.092000000000013</v>
      </c>
      <c r="AL228">
        <v>8.054000000000002</v>
      </c>
      <c r="AM228">
        <v>7.9410000000000167</v>
      </c>
      <c r="AN228">
        <v>8.046999999999997</v>
      </c>
      <c r="AO228">
        <v>7.8549999999999613</v>
      </c>
      <c r="AP228">
        <v>7.780000000000058</v>
      </c>
      <c r="AQ228">
        <v>7.7239999999999611</v>
      </c>
      <c r="AR228">
        <v>7.9439999999999884</v>
      </c>
      <c r="AS228">
        <v>7.7700000000000102</v>
      </c>
      <c r="AT228">
        <v>7.8430000000000177</v>
      </c>
      <c r="AU228">
        <v>7.9879999999999711</v>
      </c>
      <c r="AV228">
        <v>8.0629999999999882</v>
      </c>
      <c r="AW228">
        <v>8.1800000000000068</v>
      </c>
      <c r="AX228">
        <v>8.3410000000000366</v>
      </c>
      <c r="AY228">
        <v>8.1329999999999814</v>
      </c>
      <c r="AZ228">
        <v>8.1019999999999754</v>
      </c>
      <c r="BA228">
        <v>8.01400000000001</v>
      </c>
      <c r="BB228">
        <v>7.9640000000000271</v>
      </c>
      <c r="BC228">
        <v>7.9130000000000393</v>
      </c>
      <c r="BD228" s="83">
        <f t="shared" si="31"/>
        <v>54.893320169101912</v>
      </c>
    </row>
    <row r="229" spans="1:56" ht="15" customHeight="1" thickBot="1" x14ac:dyDescent="0.5">
      <c r="A229" t="s">
        <v>312</v>
      </c>
      <c r="B229">
        <v>2019</v>
      </c>
      <c r="C229" s="9">
        <v>43805</v>
      </c>
      <c r="D229" t="s">
        <v>30</v>
      </c>
      <c r="E229" t="s">
        <v>31</v>
      </c>
      <c r="F229" t="s">
        <v>578</v>
      </c>
      <c r="G229" t="s">
        <v>37</v>
      </c>
      <c r="H229" t="s">
        <v>273</v>
      </c>
      <c r="I229" t="s">
        <v>2073</v>
      </c>
      <c r="J229" t="s">
        <v>35</v>
      </c>
      <c r="K229" t="s">
        <v>460</v>
      </c>
      <c r="L229" s="105">
        <f>(C229-VLOOKUP(H229,Riders!$A$2:$D$3499,4,FALSE))/365</f>
        <v>31.898630136986302</v>
      </c>
      <c r="M229" s="105">
        <f>(C229-VLOOKUP(I229,Riders!$A$2:$D$3499,4,FALSE))/365</f>
        <v>23.016438356164382</v>
      </c>
      <c r="N229" s="105">
        <f>(C229-VLOOKUP(J229,Riders!$A$2:$D$3499,4,FALSE))/365</f>
        <v>22.101369863013698</v>
      </c>
      <c r="O229" s="105">
        <f>(C229-VLOOKUP(K229,Riders!$A$2:$D$3499,4,FALSE))/365</f>
        <v>30.553424657534247</v>
      </c>
      <c r="P229">
        <v>1</v>
      </c>
      <c r="Q229" s="40">
        <f t="shared" si="24"/>
        <v>2.9016782407407411E-3</v>
      </c>
      <c r="R229" s="86">
        <f t="shared" si="25"/>
        <v>250.70500000000004</v>
      </c>
      <c r="S229">
        <f t="shared" si="26"/>
        <v>22.518999999999998</v>
      </c>
      <c r="T229">
        <f t="shared" si="27"/>
        <v>68.132999999999996</v>
      </c>
      <c r="U229">
        <f t="shared" si="28"/>
        <v>60.760000000000005</v>
      </c>
      <c r="V229">
        <f t="shared" si="29"/>
        <v>60.504999999999995</v>
      </c>
      <c r="W229">
        <f t="shared" si="30"/>
        <v>61.307000000000045</v>
      </c>
      <c r="X229">
        <v>14.343999999999999</v>
      </c>
      <c r="Y229">
        <v>8.1749999999999989</v>
      </c>
      <c r="Z229">
        <v>7.6260000000000012</v>
      </c>
      <c r="AA229">
        <v>7.5259999999999998</v>
      </c>
      <c r="AB229">
        <v>7.6670000000000016</v>
      </c>
      <c r="AC229">
        <v>7.5439999999999969</v>
      </c>
      <c r="AD229">
        <v>7.5649999999999906</v>
      </c>
      <c r="AE229">
        <v>7.686000000000007</v>
      </c>
      <c r="AF229">
        <v>7.5770000000000124</v>
      </c>
      <c r="AG229">
        <v>7.6330000000000098</v>
      </c>
      <c r="AH229">
        <v>7.6519999999999726</v>
      </c>
      <c r="AI229">
        <v>7.7010000000000218</v>
      </c>
      <c r="AJ229">
        <v>7.5749999999999744</v>
      </c>
      <c r="AK229">
        <v>7.5769999999999982</v>
      </c>
      <c r="AL229">
        <v>7.5270000000000286</v>
      </c>
      <c r="AM229">
        <v>7.5179999999999856</v>
      </c>
      <c r="AN229">
        <v>7.6710000000000207</v>
      </c>
      <c r="AO229">
        <v>7.5299999999999727</v>
      </c>
      <c r="AP229">
        <v>7.5150000000000148</v>
      </c>
      <c r="AQ229">
        <v>7.5089999999999861</v>
      </c>
      <c r="AR229">
        <v>7.6890000000000214</v>
      </c>
      <c r="AS229">
        <v>7.5560000000000116</v>
      </c>
      <c r="AT229">
        <v>7.5289999999999964</v>
      </c>
      <c r="AU229">
        <v>7.5059999999999718</v>
      </c>
      <c r="AV229">
        <v>7.6659999999999684</v>
      </c>
      <c r="AW229">
        <v>7.5970000000000084</v>
      </c>
      <c r="AX229">
        <v>7.6630000000000109</v>
      </c>
      <c r="AY229">
        <v>7.6730000000000018</v>
      </c>
      <c r="AZ229">
        <v>7.8430000000000177</v>
      </c>
      <c r="BA229">
        <v>7.5790000000000077</v>
      </c>
      <c r="BB229">
        <v>7.6209999999999809</v>
      </c>
      <c r="BC229">
        <v>7.6650000000000489</v>
      </c>
      <c r="BD229" s="83">
        <f t="shared" si="31"/>
        <v>57.438024770148175</v>
      </c>
    </row>
    <row r="230" spans="1:56" ht="15" customHeight="1" thickBot="1" x14ac:dyDescent="0.5">
      <c r="A230" t="s">
        <v>312</v>
      </c>
      <c r="B230">
        <v>2019</v>
      </c>
      <c r="C230" s="9">
        <v>43805</v>
      </c>
      <c r="D230" t="s">
        <v>30</v>
      </c>
      <c r="E230" t="s">
        <v>31</v>
      </c>
      <c r="F230" t="s">
        <v>578</v>
      </c>
      <c r="G230" t="s">
        <v>91</v>
      </c>
      <c r="H230" t="s">
        <v>160</v>
      </c>
      <c r="I230" t="s">
        <v>270</v>
      </c>
      <c r="J230" t="s">
        <v>2046</v>
      </c>
      <c r="K230" t="s">
        <v>89</v>
      </c>
      <c r="L230" s="105">
        <f>(C230-VLOOKUP(H230,Riders!$A$2:$D$3499,4,FALSE))/365</f>
        <v>25.224657534246575</v>
      </c>
      <c r="M230" s="105">
        <f>(C230-VLOOKUP(I230,Riders!$A$2:$D$3499,4,FALSE))/365</f>
        <v>28.002739726027396</v>
      </c>
      <c r="N230" s="105">
        <f>(C230-VLOOKUP(J230,Riders!$A$2:$D$3499,4,FALSE))/365</f>
        <v>29.315068493150687</v>
      </c>
      <c r="O230" s="105">
        <f>(C230-VLOOKUP(K230,Riders!$A$2:$D$3499,4,FALSE))/365</f>
        <v>20.427397260273974</v>
      </c>
      <c r="P230">
        <v>2</v>
      </c>
      <c r="Q230" s="40">
        <f t="shared" si="24"/>
        <v>2.9219907407407406E-3</v>
      </c>
      <c r="R230" s="86">
        <f t="shared" si="25"/>
        <v>252.45999999999998</v>
      </c>
      <c r="S230">
        <f t="shared" si="26"/>
        <v>22.23</v>
      </c>
      <c r="T230">
        <f t="shared" si="27"/>
        <v>68.283000000000015</v>
      </c>
      <c r="U230">
        <f t="shared" si="28"/>
        <v>61.037999999999982</v>
      </c>
      <c r="V230">
        <f t="shared" si="29"/>
        <v>61.654000000000025</v>
      </c>
      <c r="W230">
        <f t="shared" si="30"/>
        <v>61.484999999999957</v>
      </c>
      <c r="X230">
        <v>14.064</v>
      </c>
      <c r="Y230">
        <v>8.1660000000000004</v>
      </c>
      <c r="Z230">
        <v>7.73</v>
      </c>
      <c r="AA230">
        <v>7.6280000000000001</v>
      </c>
      <c r="AB230">
        <v>7.6839999999999966</v>
      </c>
      <c r="AC230">
        <v>7.7760000000000034</v>
      </c>
      <c r="AD230">
        <v>7.6009999999999991</v>
      </c>
      <c r="AE230">
        <v>7.6340000000000154</v>
      </c>
      <c r="AF230">
        <v>7.7139999999999986</v>
      </c>
      <c r="AG230">
        <v>7.5789999999999944</v>
      </c>
      <c r="AH230">
        <v>7.5379999999999816</v>
      </c>
      <c r="AI230">
        <v>7.5580000000000211</v>
      </c>
      <c r="AJ230">
        <v>7.679000000000002</v>
      </c>
      <c r="AK230">
        <v>7.6690000000000111</v>
      </c>
      <c r="AL230">
        <v>7.6399999999999864</v>
      </c>
      <c r="AM230">
        <v>7.6609999999999872</v>
      </c>
      <c r="AN230">
        <v>7.6289999999999907</v>
      </c>
      <c r="AO230">
        <v>7.7939999999999827</v>
      </c>
      <c r="AP230">
        <v>7.6570000000000391</v>
      </c>
      <c r="AQ230">
        <v>7.7479999999999896</v>
      </c>
      <c r="AR230">
        <v>7.6540000000000248</v>
      </c>
      <c r="AS230">
        <v>7.7469999999999573</v>
      </c>
      <c r="AT230">
        <v>7.7480000000000473</v>
      </c>
      <c r="AU230">
        <v>7.6769999999999916</v>
      </c>
      <c r="AV230">
        <v>7.6499999999999773</v>
      </c>
      <c r="AW230">
        <v>7.6140000000000327</v>
      </c>
      <c r="AX230">
        <v>7.5999999999999659</v>
      </c>
      <c r="AY230">
        <v>7.7409999999999846</v>
      </c>
      <c r="AZ230">
        <v>7.6489999999999716</v>
      </c>
      <c r="BA230">
        <v>7.6500000000000341</v>
      </c>
      <c r="BB230">
        <v>7.7259999999999991</v>
      </c>
      <c r="BC230">
        <v>7.8549999999999898</v>
      </c>
      <c r="BD230" s="83">
        <f t="shared" si="31"/>
        <v>57.038738810108534</v>
      </c>
    </row>
    <row r="231" spans="1:56" ht="15" customHeight="1" thickBot="1" x14ac:dyDescent="0.5">
      <c r="A231" t="s">
        <v>312</v>
      </c>
      <c r="B231">
        <v>2019</v>
      </c>
      <c r="C231" s="9">
        <v>43805</v>
      </c>
      <c r="D231" t="s">
        <v>30</v>
      </c>
      <c r="E231" t="s">
        <v>31</v>
      </c>
      <c r="F231" t="s">
        <v>579</v>
      </c>
      <c r="G231" t="s">
        <v>96</v>
      </c>
      <c r="H231" t="s">
        <v>2068</v>
      </c>
      <c r="I231" t="s">
        <v>2087</v>
      </c>
      <c r="J231" t="s">
        <v>2030</v>
      </c>
      <c r="K231" t="s">
        <v>2069</v>
      </c>
      <c r="L231" s="105">
        <f>(C231-VLOOKUP(H231,Riders!$A$2:$D$3499,4,FALSE))/365</f>
        <v>26.531506849315068</v>
      </c>
      <c r="M231" s="105">
        <f>(C231-VLOOKUP(I231,Riders!$A$2:$D$3499,4,FALSE))/365</f>
        <v>27.43013698630137</v>
      </c>
      <c r="N231" s="105">
        <f>(C231-VLOOKUP(J231,Riders!$A$2:$D$3499,4,FALSE))/365</f>
        <v>28.465753424657535</v>
      </c>
      <c r="O231" s="105">
        <f>(C231-VLOOKUP(K231,Riders!$A$2:$D$3499,4,FALSE))/365</f>
        <v>30.758904109589039</v>
      </c>
      <c r="P231">
        <v>3</v>
      </c>
      <c r="Q231" s="40">
        <f t="shared" si="24"/>
        <v>2.98806712962963E-3</v>
      </c>
      <c r="R231" s="86">
        <f t="shared" si="25"/>
        <v>258.16900000000004</v>
      </c>
      <c r="S231">
        <f t="shared" si="26"/>
        <v>22.472000000000001</v>
      </c>
      <c r="T231">
        <f t="shared" si="27"/>
        <v>68.25200000000001</v>
      </c>
      <c r="U231">
        <f t="shared" si="28"/>
        <v>62.418999999999983</v>
      </c>
      <c r="V231">
        <f t="shared" si="29"/>
        <v>62.371000000000009</v>
      </c>
      <c r="W231">
        <f t="shared" si="30"/>
        <v>65.127000000000038</v>
      </c>
      <c r="X231">
        <v>14.32</v>
      </c>
      <c r="Y231">
        <v>8.152000000000001</v>
      </c>
      <c r="Z231">
        <v>7.7099999999999973</v>
      </c>
      <c r="AA231">
        <v>7.573000000000004</v>
      </c>
      <c r="AB231">
        <v>7.7019999999999982</v>
      </c>
      <c r="AC231">
        <v>7.5820000000000007</v>
      </c>
      <c r="AD231">
        <v>7.5339999999999918</v>
      </c>
      <c r="AE231">
        <v>7.6790000000000163</v>
      </c>
      <c r="AF231">
        <v>7.6430000000000007</v>
      </c>
      <c r="AG231">
        <v>7.7269999999999897</v>
      </c>
      <c r="AH231">
        <v>7.7700000000000102</v>
      </c>
      <c r="AI231">
        <v>7.9499999999999886</v>
      </c>
      <c r="AJ231">
        <v>7.8400000000000034</v>
      </c>
      <c r="AK231">
        <v>7.8229999999999933</v>
      </c>
      <c r="AL231">
        <v>7.7720000000000056</v>
      </c>
      <c r="AM231">
        <v>7.8939999999999912</v>
      </c>
      <c r="AN231">
        <v>7.657999999999987</v>
      </c>
      <c r="AO231">
        <v>7.6620000000000346</v>
      </c>
      <c r="AP231">
        <v>7.8689999999999998</v>
      </c>
      <c r="AQ231">
        <v>7.7469999999999857</v>
      </c>
      <c r="AR231">
        <v>7.7340000000000089</v>
      </c>
      <c r="AS231">
        <v>7.8849999999999909</v>
      </c>
      <c r="AT231">
        <v>7.8559999999999954</v>
      </c>
      <c r="AU231">
        <v>7.960000000000008</v>
      </c>
      <c r="AV231">
        <v>8.0649999999999977</v>
      </c>
      <c r="AW231">
        <v>8.2940000000000111</v>
      </c>
      <c r="AX231">
        <v>8.1639999999999873</v>
      </c>
      <c r="AY231">
        <v>8.1970000000000027</v>
      </c>
      <c r="AZ231">
        <v>8.3299999999999841</v>
      </c>
      <c r="BA231">
        <v>8.0310000000000343</v>
      </c>
      <c r="BB231">
        <v>7.9619999999999891</v>
      </c>
      <c r="BC231">
        <v>8.0840000000000316</v>
      </c>
      <c r="BD231" s="83">
        <f t="shared" si="31"/>
        <v>55.777417118244244</v>
      </c>
    </row>
    <row r="232" spans="1:56" ht="15" customHeight="1" thickBot="1" x14ac:dyDescent="0.5">
      <c r="A232" t="s">
        <v>312</v>
      </c>
      <c r="B232">
        <v>2019</v>
      </c>
      <c r="C232" s="9">
        <v>43805</v>
      </c>
      <c r="D232" t="s">
        <v>30</v>
      </c>
      <c r="E232" t="s">
        <v>31</v>
      </c>
      <c r="F232" t="s">
        <v>579</v>
      </c>
      <c r="G232" t="s">
        <v>313</v>
      </c>
      <c r="H232" t="s">
        <v>124</v>
      </c>
      <c r="I232" t="s">
        <v>309</v>
      </c>
      <c r="J232" t="s">
        <v>315</v>
      </c>
      <c r="K232" t="s">
        <v>200</v>
      </c>
      <c r="L232" s="105">
        <f>(C232-VLOOKUP(H232,Riders!$A$2:$D$3499,4,FALSE))/365</f>
        <v>20.797260273972604</v>
      </c>
      <c r="M232" s="105">
        <f>(C232-VLOOKUP(I232,Riders!$A$2:$D$3499,4,FALSE))/365</f>
        <v>25.041095890410958</v>
      </c>
      <c r="N232" s="105">
        <f>(C232-VLOOKUP(J232,Riders!$A$2:$D$3499,4,FALSE))/365</f>
        <v>20.254794520547946</v>
      </c>
      <c r="O232" s="105">
        <f>(C232-VLOOKUP(K232,Riders!$A$2:$D$3499,4,FALSE))/365</f>
        <v>18.931506849315067</v>
      </c>
      <c r="P232">
        <v>4</v>
      </c>
      <c r="Q232" s="40">
        <f t="shared" si="24"/>
        <v>3.0100231481481484E-3</v>
      </c>
      <c r="R232" s="86">
        <f t="shared" si="25"/>
        <v>260.06600000000003</v>
      </c>
      <c r="S232">
        <f t="shared" si="26"/>
        <v>23.27</v>
      </c>
      <c r="T232">
        <f t="shared" si="27"/>
        <v>70.168000000000006</v>
      </c>
      <c r="U232">
        <f t="shared" si="28"/>
        <v>61.466000000000008</v>
      </c>
      <c r="V232">
        <f t="shared" si="29"/>
        <v>62.878999999999991</v>
      </c>
      <c r="W232">
        <f t="shared" si="30"/>
        <v>65.553000000000026</v>
      </c>
      <c r="X232">
        <v>14.641</v>
      </c>
      <c r="Y232">
        <v>8.6289999999999996</v>
      </c>
      <c r="Z232">
        <v>8.02</v>
      </c>
      <c r="AA232">
        <v>7.8179999999999978</v>
      </c>
      <c r="AB232">
        <v>7.892000000000003</v>
      </c>
      <c r="AC232">
        <v>7.7169999999999987</v>
      </c>
      <c r="AD232">
        <v>7.6639999999999944</v>
      </c>
      <c r="AE232">
        <v>7.7870000000000132</v>
      </c>
      <c r="AF232">
        <v>7.6560000000000059</v>
      </c>
      <c r="AG232">
        <v>7.5739999999999839</v>
      </c>
      <c r="AH232">
        <v>7.592000000000013</v>
      </c>
      <c r="AI232">
        <v>7.6269999999999953</v>
      </c>
      <c r="AJ232">
        <v>7.8390000000000128</v>
      </c>
      <c r="AK232">
        <v>7.7019999999999982</v>
      </c>
      <c r="AL232">
        <v>7.7509999999999906</v>
      </c>
      <c r="AM232">
        <v>7.7250000000000094</v>
      </c>
      <c r="AN232">
        <v>7.8950000000000102</v>
      </c>
      <c r="AO232">
        <v>7.7129999999999654</v>
      </c>
      <c r="AP232">
        <v>7.6640000000000157</v>
      </c>
      <c r="AQ232">
        <v>7.7150000000000034</v>
      </c>
      <c r="AR232">
        <v>8.0049999999999955</v>
      </c>
      <c r="AS232">
        <v>7.8409999999999798</v>
      </c>
      <c r="AT232">
        <v>8.0860000000000127</v>
      </c>
      <c r="AU232">
        <v>7.960000000000008</v>
      </c>
      <c r="AV232">
        <v>8.3269999999999698</v>
      </c>
      <c r="AW232">
        <v>8.0989999999999895</v>
      </c>
      <c r="AX232">
        <v>8.1520000000000437</v>
      </c>
      <c r="AY232">
        <v>8.1419999999999959</v>
      </c>
      <c r="AZ232">
        <v>8.2870000000000346</v>
      </c>
      <c r="BA232">
        <v>8.0809999999999604</v>
      </c>
      <c r="BB232">
        <v>8.2900000000000205</v>
      </c>
      <c r="BC232">
        <v>8.1750000000000114</v>
      </c>
      <c r="BD232" s="83">
        <f t="shared" si="31"/>
        <v>55.370559780978667</v>
      </c>
    </row>
    <row r="233" spans="1:56" ht="15" customHeight="1" thickBot="1" x14ac:dyDescent="0.5">
      <c r="A233" t="s">
        <v>306</v>
      </c>
      <c r="B233">
        <v>2019</v>
      </c>
      <c r="C233" s="9">
        <v>43812</v>
      </c>
      <c r="D233" t="s">
        <v>30</v>
      </c>
      <c r="E233" t="s">
        <v>245</v>
      </c>
      <c r="F233" t="s">
        <v>245</v>
      </c>
      <c r="G233" t="s">
        <v>37</v>
      </c>
      <c r="H233" t="s">
        <v>2073</v>
      </c>
      <c r="I233" t="s">
        <v>35</v>
      </c>
      <c r="J233" t="s">
        <v>188</v>
      </c>
      <c r="K233" t="s">
        <v>309</v>
      </c>
      <c r="L233" s="105">
        <f>(C233-VLOOKUP(H233,Riders!$A$2:$D$3499,4,FALSE))/365</f>
        <v>23.035616438356165</v>
      </c>
      <c r="M233" s="105">
        <f>(C233-VLOOKUP(I233,Riders!$A$2:$D$3499,4,FALSE))/365</f>
        <v>22.12054794520548</v>
      </c>
      <c r="N233" s="105">
        <f>(C233-VLOOKUP(J233,Riders!$A$2:$D$3499,4,FALSE))/365</f>
        <v>21.704109589041096</v>
      </c>
      <c r="O233" s="105">
        <f>(C233-VLOOKUP(K233,Riders!$A$2:$D$3499,4,FALSE))/365</f>
        <v>25.06027397260274</v>
      </c>
      <c r="P233">
        <v>1</v>
      </c>
      <c r="Q233" s="40">
        <f t="shared" si="24"/>
        <v>2.9695949074074073E-3</v>
      </c>
      <c r="R233" s="86">
        <f t="shared" si="25"/>
        <v>256.57299999999998</v>
      </c>
      <c r="S233">
        <f t="shared" si="26"/>
        <v>22.558</v>
      </c>
      <c r="T233">
        <f t="shared" si="27"/>
        <v>68.941999999999993</v>
      </c>
      <c r="U233">
        <f t="shared" si="28"/>
        <v>61.624000000000009</v>
      </c>
      <c r="V233">
        <f t="shared" si="29"/>
        <v>62.061999999999983</v>
      </c>
      <c r="W233">
        <f t="shared" si="30"/>
        <v>63.944999999999993</v>
      </c>
      <c r="X233">
        <v>14.433</v>
      </c>
      <c r="Y233">
        <v>8.125</v>
      </c>
      <c r="Z233">
        <v>7.7540000000000013</v>
      </c>
      <c r="AA233">
        <v>7.6279999999999966</v>
      </c>
      <c r="AB233">
        <v>7.6369999999999996</v>
      </c>
      <c r="AC233">
        <v>7.6890000000000001</v>
      </c>
      <c r="AD233">
        <v>7.7250000000000156</v>
      </c>
      <c r="AE233">
        <v>7.9509999999999792</v>
      </c>
      <c r="AF233">
        <v>7.652000000000001</v>
      </c>
      <c r="AG233">
        <v>7.6760000000000019</v>
      </c>
      <c r="AH233">
        <v>7.7339999999999947</v>
      </c>
      <c r="AI233">
        <v>7.8299999999999983</v>
      </c>
      <c r="AJ233">
        <v>7.6890000000000214</v>
      </c>
      <c r="AK233">
        <v>7.6979999999999791</v>
      </c>
      <c r="AL233">
        <v>7.7070000000000078</v>
      </c>
      <c r="AM233">
        <v>7.6380000000000052</v>
      </c>
      <c r="AN233">
        <v>7.8300000000000134</v>
      </c>
      <c r="AO233">
        <v>7.6789999999999736</v>
      </c>
      <c r="AP233">
        <v>7.7950000000000159</v>
      </c>
      <c r="AQ233">
        <v>7.8059999999999832</v>
      </c>
      <c r="AR233">
        <v>7.7519999999999811</v>
      </c>
      <c r="AS233">
        <v>7.7420000000000471</v>
      </c>
      <c r="AT233">
        <v>7.7400000000000091</v>
      </c>
      <c r="AU233">
        <v>7.7179999999999609</v>
      </c>
      <c r="AV233">
        <v>7.9660000000000366</v>
      </c>
      <c r="AW233">
        <v>8.0049999999999955</v>
      </c>
      <c r="AX233">
        <v>7.978999999999985</v>
      </c>
      <c r="AY233">
        <v>8.0939999999999657</v>
      </c>
      <c r="AZ233">
        <v>8.0660000000000593</v>
      </c>
      <c r="BA233">
        <v>7.9980000000000189</v>
      </c>
      <c r="BB233">
        <v>7.9139999999999873</v>
      </c>
      <c r="BC233">
        <v>7.922999999999945</v>
      </c>
      <c r="BD233" s="83">
        <f t="shared" si="31"/>
        <v>56.124377857373929</v>
      </c>
    </row>
    <row r="234" spans="1:56" ht="15" customHeight="1" thickBot="1" x14ac:dyDescent="0.5">
      <c r="A234" t="s">
        <v>306</v>
      </c>
      <c r="B234">
        <v>2019</v>
      </c>
      <c r="C234" s="9">
        <v>43812</v>
      </c>
      <c r="D234" t="s">
        <v>30</v>
      </c>
      <c r="E234" t="s">
        <v>245</v>
      </c>
      <c r="F234" t="s">
        <v>245</v>
      </c>
      <c r="G234" t="s">
        <v>91</v>
      </c>
      <c r="H234" t="s">
        <v>160</v>
      </c>
      <c r="I234" t="s">
        <v>2046</v>
      </c>
      <c r="J234" t="s">
        <v>110</v>
      </c>
      <c r="K234" t="s">
        <v>89</v>
      </c>
      <c r="L234" s="105">
        <f>(C234-VLOOKUP(H234,Riders!$A$2:$D$3499,4,FALSE))/365</f>
        <v>25.243835616438357</v>
      </c>
      <c r="M234" s="105">
        <f>(C234-VLOOKUP(I234,Riders!$A$2:$D$3499,4,FALSE))/365</f>
        <v>29.334246575342465</v>
      </c>
      <c r="N234" s="105">
        <f>(C234-VLOOKUP(J234,Riders!$A$2:$D$3499,4,FALSE))/365</f>
        <v>23.805479452054794</v>
      </c>
      <c r="O234" s="105">
        <f>(C234-VLOOKUP(K234,Riders!$A$2:$D$3499,4,FALSE))/365</f>
        <v>20.446575342465753</v>
      </c>
      <c r="P234">
        <v>2</v>
      </c>
      <c r="Q234" s="40">
        <f t="shared" si="24"/>
        <v>2.97193287037037E-3</v>
      </c>
      <c r="R234" s="86">
        <f t="shared" si="25"/>
        <v>256.77499999999998</v>
      </c>
      <c r="S234">
        <f t="shared" si="26"/>
        <v>22.524999999999999</v>
      </c>
      <c r="T234">
        <f t="shared" si="27"/>
        <v>68.339000000000013</v>
      </c>
      <c r="U234">
        <f t="shared" si="28"/>
        <v>61.602999999999994</v>
      </c>
      <c r="V234">
        <f t="shared" si="29"/>
        <v>63.380999999999972</v>
      </c>
      <c r="W234">
        <f t="shared" si="30"/>
        <v>63.451999999999998</v>
      </c>
      <c r="X234">
        <v>14.201000000000001</v>
      </c>
      <c r="Y234">
        <v>8.3239999999999981</v>
      </c>
      <c r="Z234">
        <v>7.735000000000003</v>
      </c>
      <c r="AA234">
        <v>7.5109999999999992</v>
      </c>
      <c r="AB234">
        <v>7.5309999999999988</v>
      </c>
      <c r="AC234">
        <v>7.671999999999997</v>
      </c>
      <c r="AD234">
        <v>7.6239999999999952</v>
      </c>
      <c r="AE234">
        <v>7.741000000000021</v>
      </c>
      <c r="AF234">
        <v>7.8759999999999764</v>
      </c>
      <c r="AG234">
        <v>7.7700000000000102</v>
      </c>
      <c r="AH234">
        <v>7.7189999999999941</v>
      </c>
      <c r="AI234">
        <v>7.644999999999996</v>
      </c>
      <c r="AJ234">
        <v>7.7010000000000076</v>
      </c>
      <c r="AK234">
        <v>7.6069999999999993</v>
      </c>
      <c r="AL234">
        <v>7.6369999999999862</v>
      </c>
      <c r="AM234">
        <v>7.6480000000000246</v>
      </c>
      <c r="AN234">
        <v>7.7299999999999898</v>
      </c>
      <c r="AO234">
        <v>7.8199999999999932</v>
      </c>
      <c r="AP234">
        <v>7.77800000000002</v>
      </c>
      <c r="AQ234">
        <v>7.8990000000000009</v>
      </c>
      <c r="AR234">
        <v>7.8499999999999943</v>
      </c>
      <c r="AS234">
        <v>7.9190000000000111</v>
      </c>
      <c r="AT234">
        <v>8.1359999999999388</v>
      </c>
      <c r="AU234">
        <v>8.2490000000000236</v>
      </c>
      <c r="AV234">
        <v>8.0999999999999943</v>
      </c>
      <c r="AW234">
        <v>8.0499999999999829</v>
      </c>
      <c r="AX234">
        <v>8.2880000000000393</v>
      </c>
      <c r="AY234">
        <v>7.9550000000000134</v>
      </c>
      <c r="AZ234">
        <v>7.7389999999999759</v>
      </c>
      <c r="BA234">
        <v>7.6740000000000066</v>
      </c>
      <c r="BB234">
        <v>7.7330000000000041</v>
      </c>
      <c r="BC234">
        <v>7.9129999999999816</v>
      </c>
      <c r="BD234" s="83">
        <f t="shared" si="31"/>
        <v>56.080225878687571</v>
      </c>
    </row>
    <row r="235" spans="1:56" ht="15" customHeight="1" thickBot="1" x14ac:dyDescent="0.5">
      <c r="A235" t="s">
        <v>306</v>
      </c>
      <c r="B235">
        <v>2019</v>
      </c>
      <c r="C235" s="9">
        <v>43812</v>
      </c>
      <c r="D235" t="s">
        <v>30</v>
      </c>
      <c r="E235" t="s">
        <v>245</v>
      </c>
      <c r="F235" t="s">
        <v>245</v>
      </c>
      <c r="G235" t="s">
        <v>67</v>
      </c>
      <c r="H235" t="s">
        <v>307</v>
      </c>
      <c r="I235" t="s">
        <v>147</v>
      </c>
      <c r="J235" t="s">
        <v>2033</v>
      </c>
      <c r="K235" t="s">
        <v>156</v>
      </c>
      <c r="L235" s="105">
        <f>(C235-VLOOKUP(H235,Riders!$A$2:$D$3499,4,FALSE))/365</f>
        <v>33.093150684931508</v>
      </c>
      <c r="M235" s="105">
        <f>(C235-VLOOKUP(I235,Riders!$A$2:$D$3499,4,FALSE))/365</f>
        <v>24.986301369863014</v>
      </c>
      <c r="N235" s="105">
        <f>(C235-VLOOKUP(J235,Riders!$A$2:$D$3499,4,FALSE))/365</f>
        <v>22.32054794520548</v>
      </c>
      <c r="O235" s="105">
        <f>(C235-VLOOKUP(K235,Riders!$A$2:$D$3499,4,FALSE))/365</f>
        <v>25.487671232876714</v>
      </c>
      <c r="P235">
        <v>3</v>
      </c>
      <c r="Q235" s="40">
        <f t="shared" si="24"/>
        <v>3.0019791666666663E-3</v>
      </c>
      <c r="R235" s="86">
        <f t="shared" si="25"/>
        <v>259.37099999999998</v>
      </c>
      <c r="S235">
        <f t="shared" si="26"/>
        <v>22.094999999999999</v>
      </c>
      <c r="T235">
        <f t="shared" si="27"/>
        <v>69.262999999999991</v>
      </c>
      <c r="U235">
        <f t="shared" si="28"/>
        <v>62.895000000000024</v>
      </c>
      <c r="V235">
        <f t="shared" si="29"/>
        <v>63.797999999999973</v>
      </c>
      <c r="W235">
        <f t="shared" si="30"/>
        <v>63.414999999999992</v>
      </c>
      <c r="X235">
        <v>14.09</v>
      </c>
      <c r="Y235">
        <v>8.004999999999999</v>
      </c>
      <c r="Z235">
        <v>8.0140000000000029</v>
      </c>
      <c r="AA235">
        <v>7.7479999999999984</v>
      </c>
      <c r="AB235">
        <v>7.7049999999999983</v>
      </c>
      <c r="AC235">
        <v>7.8109999999999999</v>
      </c>
      <c r="AD235">
        <v>7.8649999999999949</v>
      </c>
      <c r="AE235">
        <v>8.0249999999999986</v>
      </c>
      <c r="AF235">
        <v>7.8360000000000127</v>
      </c>
      <c r="AG235">
        <v>7.9610000000000127</v>
      </c>
      <c r="AH235">
        <v>7.7729999999999961</v>
      </c>
      <c r="AI235">
        <v>7.6879999999999882</v>
      </c>
      <c r="AJ235">
        <v>7.9129999999999967</v>
      </c>
      <c r="AK235">
        <v>7.8309999999999889</v>
      </c>
      <c r="AL235">
        <v>7.8610000000000184</v>
      </c>
      <c r="AM235">
        <v>8.0320000000000107</v>
      </c>
      <c r="AN235">
        <v>8.0090000000000146</v>
      </c>
      <c r="AO235">
        <v>8.0659999999999741</v>
      </c>
      <c r="AP235">
        <v>8.2439999999999714</v>
      </c>
      <c r="AQ235">
        <v>7.9560000000000173</v>
      </c>
      <c r="AR235">
        <v>7.936000000000007</v>
      </c>
      <c r="AS235">
        <v>8.0749999999999886</v>
      </c>
      <c r="AT235">
        <v>7.8239999999999839</v>
      </c>
      <c r="AU235">
        <v>7.6880000000000166</v>
      </c>
      <c r="AV235">
        <v>7.8050000000000352</v>
      </c>
      <c r="AW235">
        <v>7.8149999999999693</v>
      </c>
      <c r="AX235">
        <v>7.8160000000000034</v>
      </c>
      <c r="AY235">
        <v>7.8679999999999666</v>
      </c>
      <c r="AZ235">
        <v>8.0000000000000284</v>
      </c>
      <c r="BA235">
        <v>8.1150000000000091</v>
      </c>
      <c r="BB235">
        <v>8.0929999999999609</v>
      </c>
      <c r="BC235">
        <v>7.90300000000002</v>
      </c>
      <c r="BD235" s="83">
        <f t="shared" si="31"/>
        <v>55.518928484680252</v>
      </c>
    </row>
    <row r="236" spans="1:56" ht="15" customHeight="1" thickBot="1" x14ac:dyDescent="0.5">
      <c r="A236" t="s">
        <v>306</v>
      </c>
      <c r="B236">
        <v>2019</v>
      </c>
      <c r="C236" s="9">
        <v>43812</v>
      </c>
      <c r="D236" t="s">
        <v>30</v>
      </c>
      <c r="E236" t="s">
        <v>245</v>
      </c>
      <c r="F236" t="s">
        <v>245</v>
      </c>
      <c r="G236" t="s">
        <v>96</v>
      </c>
      <c r="H236" t="s">
        <v>165</v>
      </c>
      <c r="I236" t="s">
        <v>2087</v>
      </c>
      <c r="J236" t="s">
        <v>2030</v>
      </c>
      <c r="K236" t="s">
        <v>2069</v>
      </c>
      <c r="L236" s="105">
        <f>(C236-VLOOKUP(H236,Riders!$A$2:$D$3499,4,FALSE))/365</f>
        <v>24.715068493150685</v>
      </c>
      <c r="M236" s="105">
        <f>(C236-VLOOKUP(I236,Riders!$A$2:$D$3499,4,FALSE))/365</f>
        <v>27.449315068493149</v>
      </c>
      <c r="N236" s="105">
        <f>(C236-VLOOKUP(J236,Riders!$A$2:$D$3499,4,FALSE))/365</f>
        <v>28.484931506849314</v>
      </c>
      <c r="O236" s="105">
        <f>(C236-VLOOKUP(K236,Riders!$A$2:$D$3499,4,FALSE))/365</f>
        <v>30.778082191780822</v>
      </c>
      <c r="P236">
        <v>4</v>
      </c>
      <c r="Q236" s="40">
        <f t="shared" si="24"/>
        <v>3.010381944444444E-3</v>
      </c>
      <c r="R236" s="86">
        <f t="shared" si="25"/>
        <v>260.09699999999998</v>
      </c>
      <c r="S236">
        <f t="shared" si="26"/>
        <v>22.510999999999999</v>
      </c>
      <c r="T236">
        <f t="shared" si="27"/>
        <v>68.7</v>
      </c>
      <c r="U236">
        <f t="shared" si="28"/>
        <v>63.105000000000032</v>
      </c>
      <c r="V236">
        <f t="shared" si="29"/>
        <v>63.692999999999984</v>
      </c>
      <c r="W236">
        <f t="shared" si="30"/>
        <v>64.598999999999961</v>
      </c>
      <c r="X236">
        <v>14.314</v>
      </c>
      <c r="Y236">
        <v>8.1969999999999992</v>
      </c>
      <c r="Z236">
        <v>7.7160000000000011</v>
      </c>
      <c r="AA236">
        <v>7.5849999999999973</v>
      </c>
      <c r="AB236">
        <v>7.7259999999999991</v>
      </c>
      <c r="AC236">
        <v>7.632000000000005</v>
      </c>
      <c r="AD236">
        <v>7.6839999999999904</v>
      </c>
      <c r="AE236">
        <v>7.8460000000000107</v>
      </c>
      <c r="AF236">
        <v>7.8489999999999904</v>
      </c>
      <c r="AG236">
        <v>7.9380000000000166</v>
      </c>
      <c r="AH236">
        <v>7.97199999999998</v>
      </c>
      <c r="AI236">
        <v>8.0200000000000102</v>
      </c>
      <c r="AJ236">
        <v>7.8450000000000131</v>
      </c>
      <c r="AK236">
        <v>7.8269999999999982</v>
      </c>
      <c r="AL236">
        <v>7.7809999999999917</v>
      </c>
      <c r="AM236">
        <v>7.8730000000000331</v>
      </c>
      <c r="AN236">
        <v>8.0449999999999875</v>
      </c>
      <c r="AO236">
        <v>7.8349999999999511</v>
      </c>
      <c r="AP236">
        <v>7.8180000000000121</v>
      </c>
      <c r="AQ236">
        <v>7.9280000000000257</v>
      </c>
      <c r="AR236">
        <v>7.8910000000000204</v>
      </c>
      <c r="AS236">
        <v>7.9899999999999523</v>
      </c>
      <c r="AT236">
        <v>8.2330000000000325</v>
      </c>
      <c r="AU236">
        <v>7.953000000000003</v>
      </c>
      <c r="AV236">
        <v>7.9809999999999661</v>
      </c>
      <c r="AW236">
        <v>7.9050000000000296</v>
      </c>
      <c r="AX236">
        <v>8.0330000000000155</v>
      </c>
      <c r="AY236">
        <v>7.9259999999999877</v>
      </c>
      <c r="AZ236">
        <v>8.0180000000000291</v>
      </c>
      <c r="BA236">
        <v>8.1499999999999488</v>
      </c>
      <c r="BB236">
        <v>8.2590000000000146</v>
      </c>
      <c r="BC236">
        <v>8.3269999999999698</v>
      </c>
      <c r="BD236" s="83">
        <f t="shared" si="31"/>
        <v>55.363960368631709</v>
      </c>
    </row>
    <row r="237" spans="1:56" ht="15" customHeight="1" thickBot="1" x14ac:dyDescent="0.5">
      <c r="A237" t="s">
        <v>306</v>
      </c>
      <c r="B237">
        <v>2019</v>
      </c>
      <c r="C237" s="9">
        <v>43812</v>
      </c>
      <c r="D237" t="s">
        <v>30</v>
      </c>
      <c r="E237" t="s">
        <v>245</v>
      </c>
      <c r="F237" t="s">
        <v>245</v>
      </c>
      <c r="G237" t="s">
        <v>52</v>
      </c>
      <c r="H237" t="s">
        <v>317</v>
      </c>
      <c r="I237" t="s">
        <v>75</v>
      </c>
      <c r="J237" t="s">
        <v>76</v>
      </c>
      <c r="K237" t="s">
        <v>254</v>
      </c>
      <c r="L237" s="105">
        <f>(C237-VLOOKUP(H237,Riders!$A$2:$D$3499,4,FALSE))/365</f>
        <v>27.19178082191781</v>
      </c>
      <c r="M237" s="105">
        <f>(C237-VLOOKUP(I237,Riders!$A$2:$D$3499,4,FALSE))/365</f>
        <v>22.065753424657533</v>
      </c>
      <c r="N237" s="105">
        <f>(C237-VLOOKUP(J237,Riders!$A$2:$D$3499,4,FALSE))/365</f>
        <v>20.652054794520549</v>
      </c>
      <c r="O237" s="105">
        <f>(C237-VLOOKUP(K237,Riders!$A$2:$D$3499,4,FALSE))/365</f>
        <v>19.895890410958906</v>
      </c>
      <c r="P237">
        <v>5</v>
      </c>
      <c r="Q237" s="40">
        <f t="shared" si="24"/>
        <v>3.0224768518518526E-3</v>
      </c>
      <c r="R237" s="86">
        <f t="shared" si="25"/>
        <v>261.14200000000005</v>
      </c>
      <c r="S237">
        <f t="shared" si="26"/>
        <v>22.763000000000002</v>
      </c>
      <c r="T237">
        <f t="shared" si="27"/>
        <v>70.436999999999998</v>
      </c>
      <c r="U237">
        <f t="shared" si="28"/>
        <v>62.954999999999998</v>
      </c>
      <c r="V237">
        <f t="shared" si="29"/>
        <v>63.813000000000017</v>
      </c>
      <c r="W237">
        <f t="shared" si="30"/>
        <v>63.93700000000004</v>
      </c>
      <c r="X237">
        <v>14.218</v>
      </c>
      <c r="Y237">
        <v>8.5450000000000017</v>
      </c>
      <c r="Z237">
        <v>7.972999999999999</v>
      </c>
      <c r="AA237">
        <v>7.9209999999999958</v>
      </c>
      <c r="AB237">
        <v>8.0580000000000069</v>
      </c>
      <c r="AC237">
        <v>7.9899999999999949</v>
      </c>
      <c r="AD237">
        <v>7.8980000000000103</v>
      </c>
      <c r="AE237">
        <v>7.833999999999989</v>
      </c>
      <c r="AF237">
        <v>7.9909999999999997</v>
      </c>
      <c r="AG237">
        <v>7.8049999999999926</v>
      </c>
      <c r="AH237">
        <v>7.8310000000000173</v>
      </c>
      <c r="AI237">
        <v>7.8069999999999879</v>
      </c>
      <c r="AJ237">
        <v>7.855000000000004</v>
      </c>
      <c r="AK237">
        <v>7.9840000000000089</v>
      </c>
      <c r="AL237">
        <v>7.8519999999999754</v>
      </c>
      <c r="AM237">
        <v>7.8300000000000134</v>
      </c>
      <c r="AN237">
        <v>7.8370000000000184</v>
      </c>
      <c r="AO237">
        <v>7.8509999999999707</v>
      </c>
      <c r="AP237">
        <v>7.9190000000000111</v>
      </c>
      <c r="AQ237">
        <v>7.9159999999999968</v>
      </c>
      <c r="AR237">
        <v>8.1389999999999816</v>
      </c>
      <c r="AS237">
        <v>7.9960000000000093</v>
      </c>
      <c r="AT237">
        <v>8.146000000000015</v>
      </c>
      <c r="AU237">
        <v>8.0090000000000146</v>
      </c>
      <c r="AV237">
        <v>7.9959999999999809</v>
      </c>
      <c r="AW237">
        <v>7.9699999999999989</v>
      </c>
      <c r="AX237">
        <v>8.0910000000000082</v>
      </c>
      <c r="AY237">
        <v>7.8880000000000052</v>
      </c>
      <c r="AZ237">
        <v>7.8739999999999952</v>
      </c>
      <c r="BA237">
        <v>7.9269999999999916</v>
      </c>
      <c r="BB237">
        <v>8.1379999999999484</v>
      </c>
      <c r="BC237">
        <v>8.053000000000111</v>
      </c>
      <c r="BD237" s="83">
        <f t="shared" si="31"/>
        <v>55.142412940086224</v>
      </c>
    </row>
    <row r="238" spans="1:56" ht="15" customHeight="1" thickBot="1" x14ac:dyDescent="0.5">
      <c r="A238" t="s">
        <v>306</v>
      </c>
      <c r="B238">
        <v>2019</v>
      </c>
      <c r="C238" s="9">
        <v>43812</v>
      </c>
      <c r="D238" t="s">
        <v>30</v>
      </c>
      <c r="E238" t="s">
        <v>245</v>
      </c>
      <c r="F238" t="s">
        <v>245</v>
      </c>
      <c r="G238" t="s">
        <v>61</v>
      </c>
      <c r="H238" t="s">
        <v>60</v>
      </c>
      <c r="I238" t="s">
        <v>106</v>
      </c>
      <c r="J238" t="s">
        <v>189</v>
      </c>
      <c r="K238" t="s">
        <v>167</v>
      </c>
      <c r="L238" s="105">
        <f>(C238-VLOOKUP(H238,Riders!$A$2:$D$3499,4,FALSE))/365</f>
        <v>20.117808219178084</v>
      </c>
      <c r="M238" s="105">
        <f>(C238-VLOOKUP(I238,Riders!$A$2:$D$3499,4,FALSE))/365</f>
        <v>18.975342465753425</v>
      </c>
      <c r="N238" s="105">
        <f>(C238-VLOOKUP(J238,Riders!$A$2:$D$3499,4,FALSE))/365</f>
        <v>22.852054794520548</v>
      </c>
      <c r="O238" s="105">
        <f>(C238-VLOOKUP(K238,Riders!$A$2:$D$3499,4,FALSE))/365</f>
        <v>21.805479452054794</v>
      </c>
      <c r="P238">
        <v>6</v>
      </c>
      <c r="Q238" s="40">
        <f t="shared" si="24"/>
        <v>3.0672106481481483E-3</v>
      </c>
      <c r="R238" s="86">
        <f t="shared" si="25"/>
        <v>265.00700000000001</v>
      </c>
      <c r="S238">
        <f t="shared" si="26"/>
        <v>23.003</v>
      </c>
      <c r="T238">
        <f t="shared" si="27"/>
        <v>71.481999999999999</v>
      </c>
      <c r="U238">
        <f t="shared" si="28"/>
        <v>63.575999999999993</v>
      </c>
      <c r="V238">
        <f t="shared" si="29"/>
        <v>64.081000000000017</v>
      </c>
      <c r="W238">
        <f t="shared" si="30"/>
        <v>65.867999999999995</v>
      </c>
      <c r="X238">
        <v>14.298</v>
      </c>
      <c r="Y238">
        <v>8.7050000000000001</v>
      </c>
      <c r="Z238">
        <v>8.2010000000000005</v>
      </c>
      <c r="AA238">
        <v>8.054000000000002</v>
      </c>
      <c r="AB238">
        <v>8.0269999999999939</v>
      </c>
      <c r="AC238">
        <v>7.9400000000000048</v>
      </c>
      <c r="AD238">
        <v>8.0429999999999993</v>
      </c>
      <c r="AE238">
        <v>8.2139999999999986</v>
      </c>
      <c r="AF238">
        <v>8.0279999999999916</v>
      </c>
      <c r="AG238">
        <v>7.9820000000000144</v>
      </c>
      <c r="AH238">
        <v>7.9550000000000134</v>
      </c>
      <c r="AI238">
        <v>8.0789999999999793</v>
      </c>
      <c r="AJ238">
        <v>7.8699999999999903</v>
      </c>
      <c r="AK238">
        <v>7.7790000000000248</v>
      </c>
      <c r="AL238">
        <v>7.8569999999999851</v>
      </c>
      <c r="AM238">
        <v>8.0259999999999962</v>
      </c>
      <c r="AN238">
        <v>7.849000000000018</v>
      </c>
      <c r="AO238">
        <v>7.9920000000000186</v>
      </c>
      <c r="AP238">
        <v>8.0779999999999745</v>
      </c>
      <c r="AQ238">
        <v>8.2499999999999716</v>
      </c>
      <c r="AR238">
        <v>7.9620000000000184</v>
      </c>
      <c r="AS238">
        <v>7.8570000000000277</v>
      </c>
      <c r="AT238">
        <v>8.0420000000000016</v>
      </c>
      <c r="AU238">
        <v>8.0509999999999877</v>
      </c>
      <c r="AV238">
        <v>8.0169999999999959</v>
      </c>
      <c r="AW238">
        <v>8.1409999999999627</v>
      </c>
      <c r="AX238">
        <v>8.1840000000000259</v>
      </c>
      <c r="AY238">
        <v>8.4190000000000111</v>
      </c>
      <c r="AZ238">
        <v>8.1429999999999723</v>
      </c>
      <c r="BA238">
        <v>8.1870000000000402</v>
      </c>
      <c r="BB238">
        <v>8.2749999999999204</v>
      </c>
      <c r="BC238">
        <v>8.5020000000000664</v>
      </c>
      <c r="BD238" s="83">
        <f t="shared" si="31"/>
        <v>54.338187293165838</v>
      </c>
    </row>
    <row r="239" spans="1:56" ht="15" customHeight="1" thickBot="1" x14ac:dyDescent="0.5">
      <c r="A239" t="s">
        <v>306</v>
      </c>
      <c r="B239">
        <v>2019</v>
      </c>
      <c r="C239" s="9">
        <v>43812</v>
      </c>
      <c r="D239" t="s">
        <v>30</v>
      </c>
      <c r="E239" t="s">
        <v>245</v>
      </c>
      <c r="F239" t="s">
        <v>245</v>
      </c>
      <c r="G239" t="s">
        <v>88</v>
      </c>
      <c r="H239" t="s">
        <v>2028</v>
      </c>
      <c r="I239" t="s">
        <v>311</v>
      </c>
      <c r="J239" t="s">
        <v>139</v>
      </c>
      <c r="K239" t="s">
        <v>302</v>
      </c>
      <c r="L239" s="105">
        <f>(C239-VLOOKUP(H239,Riders!$A$2:$D$3499,4,FALSE))/365</f>
        <v>36.594520547945208</v>
      </c>
      <c r="M239" s="105">
        <f>(C239-VLOOKUP(I239,Riders!$A$2:$D$3499,4,FALSE))/365</f>
        <v>19.772602739726029</v>
      </c>
      <c r="N239" s="105">
        <f>(C239-VLOOKUP(J239,Riders!$A$2:$D$3499,4,FALSE))/365</f>
        <v>19.090410958904108</v>
      </c>
      <c r="O239" s="105">
        <f>(C239-VLOOKUP(K239,Riders!$A$2:$D$3499,4,FALSE))/365</f>
        <v>22.816438356164383</v>
      </c>
      <c r="P239">
        <v>7</v>
      </c>
      <c r="Q239" s="40">
        <f t="shared" si="24"/>
        <v>3.0804282407407408E-3</v>
      </c>
      <c r="R239" s="86">
        <f t="shared" si="25"/>
        <v>266.149</v>
      </c>
      <c r="S239">
        <f t="shared" si="26"/>
        <v>23.253</v>
      </c>
      <c r="T239">
        <f t="shared" si="27"/>
        <v>71.182000000000016</v>
      </c>
      <c r="U239">
        <f t="shared" si="28"/>
        <v>64.818999999999988</v>
      </c>
      <c r="V239">
        <f t="shared" si="29"/>
        <v>64.823999999999984</v>
      </c>
      <c r="W239">
        <f t="shared" si="30"/>
        <v>65.324000000000012</v>
      </c>
      <c r="X239">
        <v>14.566000000000001</v>
      </c>
      <c r="Y239">
        <v>8.6869999999999994</v>
      </c>
      <c r="Z239">
        <v>7.9460000000000024</v>
      </c>
      <c r="AA239">
        <v>7.9370000000000012</v>
      </c>
      <c r="AB239">
        <v>7.8789999999999978</v>
      </c>
      <c r="AC239">
        <v>7.9069999999999956</v>
      </c>
      <c r="AD239">
        <v>8.1370000000000076</v>
      </c>
      <c r="AE239">
        <v>8.1230000000000118</v>
      </c>
      <c r="AF239">
        <v>8.11</v>
      </c>
      <c r="AG239">
        <v>8.1949999999999932</v>
      </c>
      <c r="AH239">
        <v>8.0439999999999969</v>
      </c>
      <c r="AI239">
        <v>7.9969999999999999</v>
      </c>
      <c r="AJ239">
        <v>8.0429999999999779</v>
      </c>
      <c r="AK239">
        <v>8.076000000000036</v>
      </c>
      <c r="AL239">
        <v>8.1159999999999712</v>
      </c>
      <c r="AM239">
        <v>8.2380000000000138</v>
      </c>
      <c r="AN239">
        <v>8.0660000000000025</v>
      </c>
      <c r="AO239">
        <v>8.1970000000000027</v>
      </c>
      <c r="AP239">
        <v>8.1149999999999807</v>
      </c>
      <c r="AQ239">
        <v>8.0840000000000316</v>
      </c>
      <c r="AR239">
        <v>8.1090000000000089</v>
      </c>
      <c r="AS239">
        <v>8.1169999999999618</v>
      </c>
      <c r="AT239">
        <v>8.1160000000000423</v>
      </c>
      <c r="AU239">
        <v>8.0199999999999534</v>
      </c>
      <c r="AV239">
        <v>8.1450000000000102</v>
      </c>
      <c r="AW239">
        <v>8.0950000000000273</v>
      </c>
      <c r="AX239">
        <v>8.2699999999999818</v>
      </c>
      <c r="AY239">
        <v>8.078000000000003</v>
      </c>
      <c r="AZ239">
        <v>8.0569999999999595</v>
      </c>
      <c r="BA239">
        <v>8.1250000000000284</v>
      </c>
      <c r="BB239">
        <v>8.1899999999999693</v>
      </c>
      <c r="BC239">
        <v>8.3640000000000327</v>
      </c>
      <c r="BD239" s="83">
        <f t="shared" si="31"/>
        <v>54.105031392190092</v>
      </c>
    </row>
    <row r="240" spans="1:56" ht="15" customHeight="1" thickBot="1" x14ac:dyDescent="0.5">
      <c r="A240" t="s">
        <v>306</v>
      </c>
      <c r="B240">
        <v>2019</v>
      </c>
      <c r="C240" s="9">
        <v>43812</v>
      </c>
      <c r="D240" t="s">
        <v>30</v>
      </c>
      <c r="E240" t="s">
        <v>245</v>
      </c>
      <c r="F240" t="s">
        <v>245</v>
      </c>
      <c r="G240" t="s">
        <v>58</v>
      </c>
      <c r="H240" t="s">
        <v>158</v>
      </c>
      <c r="I240" t="s">
        <v>288</v>
      </c>
      <c r="J240" t="s">
        <v>2088</v>
      </c>
      <c r="K240" t="s">
        <v>2041</v>
      </c>
      <c r="L240" s="105">
        <f>(C240-VLOOKUP(H240,Riders!$A$2:$D$3499,4,FALSE))/365</f>
        <v>22.947945205479453</v>
      </c>
      <c r="M240" s="105">
        <f>(C240-VLOOKUP(I240,Riders!$A$2:$D$3499,4,FALSE))/365</f>
        <v>23.575342465753426</v>
      </c>
      <c r="N240" s="105">
        <f>(C240-VLOOKUP(J240,Riders!$A$2:$D$3499,4,FALSE))/365</f>
        <v>30.345205479452055</v>
      </c>
      <c r="O240" s="105">
        <f>(C240-VLOOKUP(K240,Riders!$A$2:$D$3499,4,FALSE))/365</f>
        <v>23.978082191780821</v>
      </c>
      <c r="P240">
        <v>8</v>
      </c>
      <c r="Q240" s="40">
        <f t="shared" si="24"/>
        <v>3.0860879629629628E-3</v>
      </c>
      <c r="R240" s="86">
        <f t="shared" si="25"/>
        <v>266.63799999999998</v>
      </c>
      <c r="S240">
        <f t="shared" si="26"/>
        <v>22.800999999999998</v>
      </c>
      <c r="T240">
        <f t="shared" si="27"/>
        <v>70.927000000000007</v>
      </c>
      <c r="U240">
        <f t="shared" si="28"/>
        <v>65.054999999999964</v>
      </c>
      <c r="V240">
        <f t="shared" si="29"/>
        <v>65.06800000000004</v>
      </c>
      <c r="W240">
        <f t="shared" si="30"/>
        <v>65.587999999999965</v>
      </c>
      <c r="X240">
        <v>14.478999999999999</v>
      </c>
      <c r="Y240">
        <v>8.3219999999999992</v>
      </c>
      <c r="Z240">
        <v>8.032</v>
      </c>
      <c r="AA240">
        <v>7.9149999999999991</v>
      </c>
      <c r="AB240">
        <v>8.1060000000000016</v>
      </c>
      <c r="AC240">
        <v>7.972999999999999</v>
      </c>
      <c r="AD240">
        <v>8.1289999999999978</v>
      </c>
      <c r="AE240">
        <v>7.9710000000000107</v>
      </c>
      <c r="AF240">
        <v>8.1319999999999908</v>
      </c>
      <c r="AG240">
        <v>8.0050000000000097</v>
      </c>
      <c r="AH240">
        <v>8.0959999999999752</v>
      </c>
      <c r="AI240">
        <v>8.0290000000000106</v>
      </c>
      <c r="AJ240">
        <v>8.2650000000000006</v>
      </c>
      <c r="AK240">
        <v>8.2560000000000002</v>
      </c>
      <c r="AL240">
        <v>8.0609999999999928</v>
      </c>
      <c r="AM240">
        <v>8.2109999999999843</v>
      </c>
      <c r="AN240">
        <v>8.0480000000000302</v>
      </c>
      <c r="AO240">
        <v>8.2080000000000268</v>
      </c>
      <c r="AP240">
        <v>8.1899999999999409</v>
      </c>
      <c r="AQ240">
        <v>8.3650000000000091</v>
      </c>
      <c r="AR240">
        <v>8.0960000000000321</v>
      </c>
      <c r="AS240">
        <v>8.0169999999999675</v>
      </c>
      <c r="AT240">
        <v>8.0150000000000148</v>
      </c>
      <c r="AU240">
        <v>8.1290000000000191</v>
      </c>
      <c r="AV240">
        <v>7.9529999999999754</v>
      </c>
      <c r="AW240">
        <v>8.179000000000002</v>
      </c>
      <c r="AX240">
        <v>8.2160000000000082</v>
      </c>
      <c r="AY240">
        <v>8.3520000000000323</v>
      </c>
      <c r="AZ240">
        <v>8.17999999999995</v>
      </c>
      <c r="BA240">
        <v>8.4190000000000111</v>
      </c>
      <c r="BB240">
        <v>8.1259999999999764</v>
      </c>
      <c r="BC240">
        <v>8.1630000000000109</v>
      </c>
      <c r="BD240" s="83">
        <f t="shared" si="31"/>
        <v>54.005805624104596</v>
      </c>
    </row>
    <row r="241" spans="1:56" ht="15" customHeight="1" thickBot="1" x14ac:dyDescent="0.5">
      <c r="A241" t="s">
        <v>306</v>
      </c>
      <c r="B241">
        <v>2019</v>
      </c>
      <c r="C241" s="9">
        <v>43812</v>
      </c>
      <c r="D241" t="s">
        <v>30</v>
      </c>
      <c r="E241" t="s">
        <v>245</v>
      </c>
      <c r="F241" t="s">
        <v>245</v>
      </c>
      <c r="G241" t="s">
        <v>363</v>
      </c>
      <c r="H241" t="s">
        <v>2084</v>
      </c>
      <c r="I241" t="s">
        <v>2085</v>
      </c>
      <c r="J241" t="s">
        <v>2050</v>
      </c>
      <c r="K241" t="s">
        <v>2051</v>
      </c>
      <c r="L241" s="105">
        <f>(C241-VLOOKUP(H241,Riders!$A$2:$D$3499,4,FALSE))/365</f>
        <v>22.767123287671232</v>
      </c>
      <c r="M241" s="105">
        <f>(C241-VLOOKUP(I241,Riders!$A$2:$D$3499,4,FALSE))/365</f>
        <v>24.950684931506849</v>
      </c>
      <c r="N241" s="105">
        <f>(C241-VLOOKUP(J241,Riders!$A$2:$D$3499,4,FALSE))/365</f>
        <v>30.657534246575342</v>
      </c>
      <c r="O241" s="105">
        <f>(C241-VLOOKUP(K241,Riders!$A$2:$D$3499,4,FALSE))/365</f>
        <v>29.742465753424657</v>
      </c>
      <c r="P241">
        <v>9</v>
      </c>
      <c r="Q241" s="40">
        <f t="shared" si="24"/>
        <v>3.1193055555555553E-3</v>
      </c>
      <c r="R241" s="86">
        <f t="shared" si="25"/>
        <v>269.50799999999998</v>
      </c>
      <c r="S241">
        <f t="shared" si="26"/>
        <v>22.940999999999999</v>
      </c>
      <c r="T241">
        <f t="shared" si="27"/>
        <v>70.929000000000002</v>
      </c>
      <c r="U241">
        <f t="shared" si="28"/>
        <v>64.739000000000004</v>
      </c>
      <c r="V241">
        <f t="shared" si="29"/>
        <v>66.957999999999998</v>
      </c>
      <c r="W241">
        <f t="shared" si="30"/>
        <v>66.881999999999977</v>
      </c>
      <c r="X241">
        <v>14.395</v>
      </c>
      <c r="Y241">
        <v>8.5459999999999994</v>
      </c>
      <c r="Z241">
        <v>8.2230000000000025</v>
      </c>
      <c r="AA241">
        <v>7.9969999999999999</v>
      </c>
      <c r="AB241">
        <v>7.9690000000000012</v>
      </c>
      <c r="AC241">
        <v>8.0499999999999972</v>
      </c>
      <c r="AD241">
        <v>7.8759999999999977</v>
      </c>
      <c r="AE241">
        <v>7.8730000000000047</v>
      </c>
      <c r="AF241">
        <v>8.0180000000000007</v>
      </c>
      <c r="AG241">
        <v>7.9590000000000032</v>
      </c>
      <c r="AH241">
        <v>8.0330000000000155</v>
      </c>
      <c r="AI241">
        <v>8.2159999999999798</v>
      </c>
      <c r="AJ241">
        <v>8.0310000000000059</v>
      </c>
      <c r="AK241">
        <v>8.1329999999999956</v>
      </c>
      <c r="AL241">
        <v>8.1380000000000052</v>
      </c>
      <c r="AM241">
        <v>8.2109999999999985</v>
      </c>
      <c r="AN241">
        <v>8.342000000000013</v>
      </c>
      <c r="AO241">
        <v>8.09699999999998</v>
      </c>
      <c r="AP241">
        <v>8.0889999999999986</v>
      </c>
      <c r="AQ241">
        <v>8.1749999999999829</v>
      </c>
      <c r="AR241">
        <v>8.4380000000000166</v>
      </c>
      <c r="AS241">
        <v>8.4869999999999948</v>
      </c>
      <c r="AT241">
        <v>8.8010000000000446</v>
      </c>
      <c r="AU241">
        <v>8.5289999999999679</v>
      </c>
      <c r="AV241">
        <v>8.5270000000000152</v>
      </c>
      <c r="AW241">
        <v>8.34699999999998</v>
      </c>
      <c r="AX241">
        <v>8.2940000000000111</v>
      </c>
      <c r="AY241">
        <v>8.2519999999999527</v>
      </c>
      <c r="AZ241">
        <v>8.2450000000000045</v>
      </c>
      <c r="BA241">
        <v>8.3090000000000259</v>
      </c>
      <c r="BB241">
        <v>8.4209999999999638</v>
      </c>
      <c r="BC241">
        <v>8.4870000000000232</v>
      </c>
      <c r="BD241" s="83">
        <f t="shared" si="31"/>
        <v>53.430695934814551</v>
      </c>
    </row>
    <row r="242" spans="1:56" ht="15" customHeight="1" thickBot="1" x14ac:dyDescent="0.5">
      <c r="A242" t="s">
        <v>306</v>
      </c>
      <c r="B242">
        <v>2019</v>
      </c>
      <c r="C242" s="9">
        <v>43812</v>
      </c>
      <c r="D242" t="s">
        <v>30</v>
      </c>
      <c r="E242" t="s">
        <v>245</v>
      </c>
      <c r="F242" t="s">
        <v>245</v>
      </c>
      <c r="G242" t="s">
        <v>49</v>
      </c>
      <c r="H242" t="s">
        <v>220</v>
      </c>
      <c r="I242" t="s">
        <v>308</v>
      </c>
      <c r="J242" t="s">
        <v>2086</v>
      </c>
      <c r="K242" t="s">
        <v>2035</v>
      </c>
      <c r="L242" s="105">
        <f>(C242-VLOOKUP(H242,Riders!$A$2:$D$3499,4,FALSE))/365</f>
        <v>22.410958904109588</v>
      </c>
      <c r="M242" s="105">
        <f>(C242-VLOOKUP(I242,Riders!$A$2:$D$3499,4,FALSE))/365</f>
        <v>22.854794520547944</v>
      </c>
      <c r="N242" s="105">
        <f>(C242-VLOOKUP(J242,Riders!$A$2:$D$3499,4,FALSE))/365</f>
        <v>28.591780821917808</v>
      </c>
      <c r="O242" s="105">
        <f>(C242-VLOOKUP(K242,Riders!$A$2:$D$3499,4,FALSE))/365</f>
        <v>26.926027397260274</v>
      </c>
      <c r="P242">
        <v>10</v>
      </c>
      <c r="Q242" s="40">
        <f t="shared" si="24"/>
        <v>3.1296064814814819E-3</v>
      </c>
      <c r="R242" s="86">
        <f t="shared" si="25"/>
        <v>270.39800000000002</v>
      </c>
      <c r="S242">
        <f t="shared" si="26"/>
        <v>23.161000000000001</v>
      </c>
      <c r="T242">
        <f t="shared" si="27"/>
        <v>71.836999999999989</v>
      </c>
      <c r="U242">
        <f t="shared" si="28"/>
        <v>65.547000000000025</v>
      </c>
      <c r="V242">
        <f t="shared" si="29"/>
        <v>66.128999999999991</v>
      </c>
      <c r="W242">
        <f t="shared" si="30"/>
        <v>66.885000000000019</v>
      </c>
      <c r="X242">
        <v>14.552</v>
      </c>
      <c r="Y242">
        <v>8.6090000000000018</v>
      </c>
      <c r="Z242">
        <v>8.1539999999999999</v>
      </c>
      <c r="AA242">
        <v>8.1249999999999964</v>
      </c>
      <c r="AB242">
        <v>8.0860000000000056</v>
      </c>
      <c r="AC242">
        <v>8.195999999999998</v>
      </c>
      <c r="AD242">
        <v>8.0760000000000005</v>
      </c>
      <c r="AE242">
        <v>8.0389999999999873</v>
      </c>
      <c r="AF242">
        <v>8.1940000000000026</v>
      </c>
      <c r="AG242">
        <v>8.0859999999999985</v>
      </c>
      <c r="AH242">
        <v>8.1410000000000196</v>
      </c>
      <c r="AI242">
        <v>8.1370000000000005</v>
      </c>
      <c r="AJ242">
        <v>8.2919999999999874</v>
      </c>
      <c r="AK242">
        <v>8.1200000000000045</v>
      </c>
      <c r="AL242">
        <v>8.3370000000000033</v>
      </c>
      <c r="AM242">
        <v>8.2400000000000091</v>
      </c>
      <c r="AN242">
        <v>8.2620000000000005</v>
      </c>
      <c r="AO242">
        <v>8.3739999999999952</v>
      </c>
      <c r="AP242">
        <v>8.2129999999999939</v>
      </c>
      <c r="AQ242">
        <v>8.2230000000000132</v>
      </c>
      <c r="AR242">
        <v>8.2629999999999768</v>
      </c>
      <c r="AS242">
        <v>8.3769999999999811</v>
      </c>
      <c r="AT242">
        <v>8.1520000000000152</v>
      </c>
      <c r="AU242">
        <v>8.2650000000000148</v>
      </c>
      <c r="AV242">
        <v>8.3130000000000166</v>
      </c>
      <c r="AW242">
        <v>8.4159999999999684</v>
      </c>
      <c r="AX242">
        <v>8.2339999999999804</v>
      </c>
      <c r="AY242">
        <v>8.1520000000000152</v>
      </c>
      <c r="AZ242">
        <v>8.1980000000000643</v>
      </c>
      <c r="BA242">
        <v>8.4799999999999329</v>
      </c>
      <c r="BB242">
        <v>8.3740000000000236</v>
      </c>
      <c r="BC242">
        <v>8.7180000000000177</v>
      </c>
      <c r="BD242" s="83">
        <f t="shared" si="31"/>
        <v>53.254831766507145</v>
      </c>
    </row>
    <row r="243" spans="1:56" ht="15" customHeight="1" thickBot="1" x14ac:dyDescent="0.5">
      <c r="A243" t="s">
        <v>306</v>
      </c>
      <c r="B243">
        <v>2019</v>
      </c>
      <c r="C243" s="9">
        <v>43812</v>
      </c>
      <c r="D243" t="s">
        <v>30</v>
      </c>
      <c r="E243" t="s">
        <v>245</v>
      </c>
      <c r="F243" t="s">
        <v>245</v>
      </c>
      <c r="G243" t="s">
        <v>251</v>
      </c>
      <c r="H243" t="s">
        <v>296</v>
      </c>
      <c r="I243" t="s">
        <v>2062</v>
      </c>
      <c r="J243" t="s">
        <v>297</v>
      </c>
      <c r="K243" t="s">
        <v>2081</v>
      </c>
      <c r="L243" s="105">
        <f>(C243-VLOOKUP(H243,Riders!$A$2:$D$3499,4,FALSE))/365</f>
        <v>25.186301369863013</v>
      </c>
      <c r="M243" s="105">
        <f>(C243-VLOOKUP(I243,Riders!$A$2:$D$3499,4,FALSE))/365</f>
        <v>20.463013698630139</v>
      </c>
      <c r="N243" s="105">
        <f>(C243-VLOOKUP(J243,Riders!$A$2:$D$3499,4,FALSE))/365</f>
        <v>25.372602739726027</v>
      </c>
      <c r="O243" s="105" t="e">
        <f>(C243-VLOOKUP(K243,Riders!$A$2:$D$3499,4,FALSE))/365</f>
        <v>#N/A</v>
      </c>
      <c r="P243">
        <v>11</v>
      </c>
      <c r="Q243" s="40">
        <f t="shared" si="24"/>
        <v>3.198449074074074E-3</v>
      </c>
      <c r="R243" s="86">
        <f t="shared" si="25"/>
        <v>276.346</v>
      </c>
      <c r="S243">
        <f t="shared" si="26"/>
        <v>23.33</v>
      </c>
      <c r="T243">
        <f t="shared" si="27"/>
        <v>72.015999999999991</v>
      </c>
      <c r="U243">
        <f t="shared" si="28"/>
        <v>65.491000000000014</v>
      </c>
      <c r="V243">
        <f t="shared" si="29"/>
        <v>67.541999999999973</v>
      </c>
      <c r="W243">
        <f t="shared" si="30"/>
        <v>71.297000000000025</v>
      </c>
      <c r="X243">
        <v>14.755000000000001</v>
      </c>
      <c r="Y243">
        <v>8.5749999999999975</v>
      </c>
      <c r="Z243">
        <v>8.2590000000000003</v>
      </c>
      <c r="AA243">
        <v>8.0010000000000048</v>
      </c>
      <c r="AB243">
        <v>8.1439999999999984</v>
      </c>
      <c r="AC243">
        <v>8.0509999999999948</v>
      </c>
      <c r="AD243">
        <v>8.2130000000000081</v>
      </c>
      <c r="AE243">
        <v>8.0179999999999865</v>
      </c>
      <c r="AF243">
        <v>8.1480000000000103</v>
      </c>
      <c r="AG243">
        <v>8.1410000000000053</v>
      </c>
      <c r="AH243">
        <v>8.3220000000000027</v>
      </c>
      <c r="AI243">
        <v>8.0709999999999837</v>
      </c>
      <c r="AJ243">
        <v>8.2650000000000006</v>
      </c>
      <c r="AK243">
        <v>8.1850000000000023</v>
      </c>
      <c r="AL243">
        <v>8.3199999999999932</v>
      </c>
      <c r="AM243">
        <v>8.0390000000000157</v>
      </c>
      <c r="AN243">
        <v>8.2209999999999752</v>
      </c>
      <c r="AO243">
        <v>8.3910000000000196</v>
      </c>
      <c r="AP243">
        <v>8.1690000000000111</v>
      </c>
      <c r="AQ243">
        <v>8.6869999999999834</v>
      </c>
      <c r="AR243">
        <v>8.7430000000000234</v>
      </c>
      <c r="AS243">
        <v>8.3509999999999707</v>
      </c>
      <c r="AT243">
        <v>8.384000000000043</v>
      </c>
      <c r="AU243">
        <v>8.5959999999999468</v>
      </c>
      <c r="AV243">
        <v>8.9860000000000468</v>
      </c>
      <c r="AW243">
        <v>8.9759999999999707</v>
      </c>
      <c r="AX243">
        <v>9.0620000000000118</v>
      </c>
      <c r="AY243">
        <v>8.6870000000000402</v>
      </c>
      <c r="AZ243">
        <v>8.6779999999999688</v>
      </c>
      <c r="BA243">
        <v>8.8470000000000084</v>
      </c>
      <c r="BB243">
        <v>9.1059999999999377</v>
      </c>
      <c r="BC243">
        <v>8.9550000000000409</v>
      </c>
      <c r="BD243" s="83">
        <f t="shared" si="31"/>
        <v>52.108588508608776</v>
      </c>
    </row>
    <row r="244" spans="1:56" ht="15" customHeight="1" thickBot="1" x14ac:dyDescent="0.5">
      <c r="A244" t="s">
        <v>306</v>
      </c>
      <c r="B244">
        <v>2019</v>
      </c>
      <c r="C244" s="9">
        <v>43812</v>
      </c>
      <c r="D244" t="s">
        <v>30</v>
      </c>
      <c r="E244" t="s">
        <v>1943</v>
      </c>
      <c r="F244">
        <v>1</v>
      </c>
      <c r="G244" t="s">
        <v>61</v>
      </c>
      <c r="H244" t="s">
        <v>60</v>
      </c>
      <c r="I244" t="s">
        <v>106</v>
      </c>
      <c r="J244" t="s">
        <v>189</v>
      </c>
      <c r="K244" t="s">
        <v>167</v>
      </c>
      <c r="L244" s="105">
        <f>(C244-VLOOKUP(H244,Riders!$A$2:$D$3499,4,FALSE))/365</f>
        <v>20.117808219178084</v>
      </c>
      <c r="M244" s="105">
        <f>(C244-VLOOKUP(I244,Riders!$A$2:$D$3499,4,FALSE))/365</f>
        <v>18.975342465753425</v>
      </c>
      <c r="N244" s="105">
        <f>(C244-VLOOKUP(J244,Riders!$A$2:$D$3499,4,FALSE))/365</f>
        <v>22.852054794520548</v>
      </c>
      <c r="O244" s="105">
        <f>(C244-VLOOKUP(K244,Riders!$A$2:$D$3499,4,FALSE))/365</f>
        <v>21.805479452054794</v>
      </c>
      <c r="P244">
        <v>1</v>
      </c>
      <c r="Q244" s="40">
        <f t="shared" si="24"/>
        <v>3.0253935185185184E-3</v>
      </c>
      <c r="R244" s="86">
        <f t="shared" si="25"/>
        <v>261.39400000000001</v>
      </c>
      <c r="S244">
        <f t="shared" si="26"/>
        <v>23.007000000000001</v>
      </c>
      <c r="T244">
        <f t="shared" si="27"/>
        <v>70.944999999999993</v>
      </c>
      <c r="U244">
        <f t="shared" si="28"/>
        <v>63.34</v>
      </c>
      <c r="V244">
        <f t="shared" si="29"/>
        <v>63.364000000000004</v>
      </c>
      <c r="W244">
        <f t="shared" si="30"/>
        <v>63.745000000000005</v>
      </c>
      <c r="X244">
        <v>14.384</v>
      </c>
      <c r="Y244">
        <v>8.6230000000000011</v>
      </c>
      <c r="Z244">
        <v>8.1089999999999982</v>
      </c>
      <c r="AA244">
        <v>7.9680000000000044</v>
      </c>
      <c r="AB244">
        <v>7.9529999999999959</v>
      </c>
      <c r="AC244">
        <v>7.8770000000000016</v>
      </c>
      <c r="AD244">
        <v>7.9269999999999996</v>
      </c>
      <c r="AE244">
        <v>8.1039999999999921</v>
      </c>
      <c r="AF244">
        <v>7.9570000000000078</v>
      </c>
      <c r="AG244">
        <v>7.9429999999999978</v>
      </c>
      <c r="AH244">
        <v>7.951999999999984</v>
      </c>
      <c r="AI244">
        <v>8.1010000000000133</v>
      </c>
      <c r="AJ244">
        <v>7.8780000000000143</v>
      </c>
      <c r="AK244">
        <v>7.833999999999989</v>
      </c>
      <c r="AL244">
        <v>7.8359999999999843</v>
      </c>
      <c r="AM244">
        <v>7.8390000000000128</v>
      </c>
      <c r="AN244">
        <v>7.9380000000000166</v>
      </c>
      <c r="AO244">
        <v>7.8439999999999657</v>
      </c>
      <c r="AP244">
        <v>7.9780000000000086</v>
      </c>
      <c r="AQ244">
        <v>7.9299999999999784</v>
      </c>
      <c r="AR244">
        <v>8.1130000000000564</v>
      </c>
      <c r="AS244">
        <v>7.8829999999999529</v>
      </c>
      <c r="AT244">
        <v>7.8430000000000177</v>
      </c>
      <c r="AU244">
        <v>7.835000000000008</v>
      </c>
      <c r="AV244">
        <v>7.9839999999999796</v>
      </c>
      <c r="AW244">
        <v>7.8780000000000143</v>
      </c>
      <c r="AX244">
        <v>7.8599999999999852</v>
      </c>
      <c r="AY244">
        <v>7.9150000000000196</v>
      </c>
      <c r="AZ244">
        <v>8.078000000000003</v>
      </c>
      <c r="BA244">
        <v>8.0999999999999659</v>
      </c>
      <c r="BB244">
        <v>8.1069999999999993</v>
      </c>
      <c r="BC244">
        <v>7.8230000000000359</v>
      </c>
      <c r="BD244" s="83">
        <f t="shared" si="31"/>
        <v>55.089252239913691</v>
      </c>
    </row>
    <row r="245" spans="1:56" ht="15" customHeight="1" thickBot="1" x14ac:dyDescent="0.5">
      <c r="A245" t="s">
        <v>306</v>
      </c>
      <c r="B245">
        <v>2019</v>
      </c>
      <c r="C245" s="9">
        <v>43812</v>
      </c>
      <c r="D245" t="s">
        <v>30</v>
      </c>
      <c r="E245" t="s">
        <v>1943</v>
      </c>
      <c r="F245">
        <v>1</v>
      </c>
      <c r="G245" t="s">
        <v>88</v>
      </c>
      <c r="H245" t="s">
        <v>2028</v>
      </c>
      <c r="I245" t="s">
        <v>311</v>
      </c>
      <c r="J245" t="s">
        <v>139</v>
      </c>
      <c r="K245" t="s">
        <v>302</v>
      </c>
      <c r="L245" s="105">
        <f>(C245-VLOOKUP(H245,Riders!$A$2:$D$3499,4,FALSE))/365</f>
        <v>36.594520547945208</v>
      </c>
      <c r="M245" s="105">
        <f>(C245-VLOOKUP(I245,Riders!$A$2:$D$3499,4,FALSE))/365</f>
        <v>19.772602739726029</v>
      </c>
      <c r="N245" s="105">
        <f>(C245-VLOOKUP(J245,Riders!$A$2:$D$3499,4,FALSE))/365</f>
        <v>19.090410958904108</v>
      </c>
      <c r="O245" s="105">
        <f>(C245-VLOOKUP(K245,Riders!$A$2:$D$3499,4,FALSE))/365</f>
        <v>22.816438356164383</v>
      </c>
      <c r="P245">
        <v>2</v>
      </c>
      <c r="Q245" s="40">
        <f t="shared" si="24"/>
        <v>3.0721064814814816E-3</v>
      </c>
      <c r="R245" s="86">
        <f t="shared" si="25"/>
        <v>265.43</v>
      </c>
      <c r="S245">
        <f t="shared" si="26"/>
        <v>23.222000000000001</v>
      </c>
      <c r="T245">
        <f t="shared" si="27"/>
        <v>70.448000000000008</v>
      </c>
      <c r="U245">
        <f t="shared" si="28"/>
        <v>63.753999999999991</v>
      </c>
      <c r="V245">
        <f t="shared" si="29"/>
        <v>64.543999999999983</v>
      </c>
      <c r="W245">
        <f t="shared" si="30"/>
        <v>66.684000000000026</v>
      </c>
      <c r="X245">
        <v>14.504</v>
      </c>
      <c r="Y245">
        <v>8.7180000000000017</v>
      </c>
      <c r="Z245">
        <v>8.0129999999999981</v>
      </c>
      <c r="AA245">
        <v>7.777000000000001</v>
      </c>
      <c r="AB245">
        <v>7.8459999999999974</v>
      </c>
      <c r="AC245">
        <v>7.7740000000000009</v>
      </c>
      <c r="AD245">
        <v>7.8589999999999947</v>
      </c>
      <c r="AE245">
        <v>7.9570000000000149</v>
      </c>
      <c r="AF245">
        <v>8.076999999999984</v>
      </c>
      <c r="AG245">
        <v>7.9500000000000171</v>
      </c>
      <c r="AH245">
        <v>7.9150000000000063</v>
      </c>
      <c r="AI245">
        <v>8.078000000000003</v>
      </c>
      <c r="AJ245">
        <v>7.9239999999999924</v>
      </c>
      <c r="AK245">
        <v>7.8999999999999906</v>
      </c>
      <c r="AL245">
        <v>7.9299999999999926</v>
      </c>
      <c r="AM245">
        <v>7.980000000000004</v>
      </c>
      <c r="AN245">
        <v>8.0340000000000202</v>
      </c>
      <c r="AO245">
        <v>8.1779999999999973</v>
      </c>
      <c r="AP245">
        <v>8.0009999999999764</v>
      </c>
      <c r="AQ245">
        <v>8.1520000000000152</v>
      </c>
      <c r="AR245">
        <v>8.0300000000000011</v>
      </c>
      <c r="AS245">
        <v>8.0589999999999975</v>
      </c>
      <c r="AT245">
        <v>8.0660000000000025</v>
      </c>
      <c r="AU245">
        <v>8.0239999999999725</v>
      </c>
      <c r="AV245">
        <v>8.0220000000000198</v>
      </c>
      <c r="AW245">
        <v>8.0919999999999845</v>
      </c>
      <c r="AX245">
        <v>7.9369999999999834</v>
      </c>
      <c r="AY245">
        <v>8.2090000000000316</v>
      </c>
      <c r="AZ245">
        <v>8.3780000000000143</v>
      </c>
      <c r="BA245">
        <v>8.5039999999999623</v>
      </c>
      <c r="BB245">
        <v>8.6310000000000286</v>
      </c>
      <c r="BC245">
        <v>8.9110000000000014</v>
      </c>
      <c r="BD245" s="83">
        <f t="shared" si="31"/>
        <v>54.251591756772029</v>
      </c>
    </row>
    <row r="246" spans="1:56" ht="15" customHeight="1" thickBot="1" x14ac:dyDescent="0.5">
      <c r="A246" t="s">
        <v>306</v>
      </c>
      <c r="B246">
        <v>2019</v>
      </c>
      <c r="C246" s="9">
        <v>43812</v>
      </c>
      <c r="D246" t="s">
        <v>30</v>
      </c>
      <c r="E246" t="s">
        <v>1943</v>
      </c>
      <c r="F246">
        <v>2</v>
      </c>
      <c r="G246" t="s">
        <v>52</v>
      </c>
      <c r="H246" t="s">
        <v>157</v>
      </c>
      <c r="I246" t="s">
        <v>317</v>
      </c>
      <c r="J246" t="s">
        <v>76</v>
      </c>
      <c r="K246" t="s">
        <v>254</v>
      </c>
      <c r="L246" s="105">
        <f>(C246-VLOOKUP(H246,Riders!$A$2:$D$3499,4,FALSE))/365</f>
        <v>20.931506849315067</v>
      </c>
      <c r="M246" s="105">
        <f>(C246-VLOOKUP(I246,Riders!$A$2:$D$3499,4,FALSE))/365</f>
        <v>27.19178082191781</v>
      </c>
      <c r="N246" s="105">
        <f>(C246-VLOOKUP(J246,Riders!$A$2:$D$3499,4,FALSE))/365</f>
        <v>20.652054794520549</v>
      </c>
      <c r="O246" s="105">
        <f>(C246-VLOOKUP(K246,Riders!$A$2:$D$3499,4,FALSE))/365</f>
        <v>19.895890410958906</v>
      </c>
      <c r="P246">
        <v>1</v>
      </c>
      <c r="Q246" s="40">
        <f t="shared" si="24"/>
        <v>2.9807060185185188E-3</v>
      </c>
      <c r="R246" s="86">
        <f t="shared" si="25"/>
        <v>257.53300000000002</v>
      </c>
      <c r="S246">
        <f t="shared" si="26"/>
        <v>21.905000000000001</v>
      </c>
      <c r="T246">
        <f t="shared" si="27"/>
        <v>68.249000000000009</v>
      </c>
      <c r="U246">
        <f t="shared" si="28"/>
        <v>62.594999999999985</v>
      </c>
      <c r="V246">
        <f t="shared" si="29"/>
        <v>62.478000000000009</v>
      </c>
      <c r="W246">
        <f t="shared" si="30"/>
        <v>64.211000000000013</v>
      </c>
      <c r="X246">
        <v>13.768000000000001</v>
      </c>
      <c r="Y246">
        <v>8.1370000000000005</v>
      </c>
      <c r="Z246">
        <v>7.7369999999999983</v>
      </c>
      <c r="AA246">
        <v>7.573000000000004</v>
      </c>
      <c r="AB246">
        <v>7.7219999999999942</v>
      </c>
      <c r="AC246">
        <v>7.661999999999999</v>
      </c>
      <c r="AD246">
        <v>7.7770000000000081</v>
      </c>
      <c r="AE246">
        <v>7.8730000000000047</v>
      </c>
      <c r="AF246">
        <v>8.0120000000000005</v>
      </c>
      <c r="AG246">
        <v>7.7789999999999964</v>
      </c>
      <c r="AH246">
        <v>7.7600000000000051</v>
      </c>
      <c r="AI246">
        <v>7.7889999999999731</v>
      </c>
      <c r="AJ246">
        <v>7.8170000000000206</v>
      </c>
      <c r="AK246">
        <v>7.907999999999987</v>
      </c>
      <c r="AL246">
        <v>7.7900000000000063</v>
      </c>
      <c r="AM246">
        <v>7.7399999999999949</v>
      </c>
      <c r="AN246">
        <v>7.7400000000000091</v>
      </c>
      <c r="AO246">
        <v>7.7609999999999957</v>
      </c>
      <c r="AP246">
        <v>7.813999999999993</v>
      </c>
      <c r="AQ246">
        <v>7.8569999999999993</v>
      </c>
      <c r="AR246">
        <v>7.9569999999999936</v>
      </c>
      <c r="AS246">
        <v>7.7809999999999766</v>
      </c>
      <c r="AT246">
        <v>7.8070000000000448</v>
      </c>
      <c r="AU246">
        <v>7.7609999999999957</v>
      </c>
      <c r="AV246">
        <v>7.7190000000000234</v>
      </c>
      <c r="AW246">
        <v>7.6009999999999707</v>
      </c>
      <c r="AX246">
        <v>7.98599999999999</v>
      </c>
      <c r="AY246">
        <v>7.9320000000000164</v>
      </c>
      <c r="AZ246">
        <v>7.992999999999995</v>
      </c>
      <c r="BA246">
        <v>8.1879999999999598</v>
      </c>
      <c r="BB246">
        <v>8.2840000000000487</v>
      </c>
      <c r="BC246">
        <v>8.5080000000000098</v>
      </c>
      <c r="BD246" s="83">
        <f t="shared" si="31"/>
        <v>55.915164270210028</v>
      </c>
    </row>
    <row r="247" spans="1:56" ht="15" customHeight="1" thickBot="1" x14ac:dyDescent="0.5">
      <c r="A247" t="s">
        <v>306</v>
      </c>
      <c r="B247">
        <v>2019</v>
      </c>
      <c r="C247" s="9">
        <v>43812</v>
      </c>
      <c r="D247" t="s">
        <v>30</v>
      </c>
      <c r="E247" t="s">
        <v>1943</v>
      </c>
      <c r="F247">
        <v>2</v>
      </c>
      <c r="G247" t="s">
        <v>58</v>
      </c>
      <c r="H247" t="s">
        <v>158</v>
      </c>
      <c r="I247" t="s">
        <v>288</v>
      </c>
      <c r="J247" t="s">
        <v>2088</v>
      </c>
      <c r="K247" t="s">
        <v>2041</v>
      </c>
      <c r="L247" s="105">
        <f>(C247-VLOOKUP(H247,Riders!$A$2:$D$3499,4,FALSE))/365</f>
        <v>22.947945205479453</v>
      </c>
      <c r="M247" s="105">
        <f>(C247-VLOOKUP(I247,Riders!$A$2:$D$3499,4,FALSE))/365</f>
        <v>23.575342465753426</v>
      </c>
      <c r="N247" s="105">
        <f>(C247-VLOOKUP(J247,Riders!$A$2:$D$3499,4,FALSE))/365</f>
        <v>30.345205479452055</v>
      </c>
      <c r="O247" s="105">
        <f>(C247-VLOOKUP(K247,Riders!$A$2:$D$3499,4,FALSE))/365</f>
        <v>23.978082191780821</v>
      </c>
      <c r="P247">
        <v>2</v>
      </c>
      <c r="Q247" s="40">
        <f t="shared" si="24"/>
        <v>3.0794907407407407E-3</v>
      </c>
      <c r="R247" s="86">
        <f t="shared" si="25"/>
        <v>266.06799999999998</v>
      </c>
      <c r="S247">
        <f t="shared" si="26"/>
        <v>22.937000000000001</v>
      </c>
      <c r="T247">
        <f t="shared" si="27"/>
        <v>70.781000000000006</v>
      </c>
      <c r="U247">
        <f t="shared" si="28"/>
        <v>63.995000000000005</v>
      </c>
      <c r="V247">
        <f t="shared" si="29"/>
        <v>65.525000000000006</v>
      </c>
      <c r="W247">
        <f t="shared" si="30"/>
        <v>65.766999999999967</v>
      </c>
      <c r="X247">
        <v>14.689</v>
      </c>
      <c r="Y247">
        <v>8.2480000000000011</v>
      </c>
      <c r="Z247">
        <v>7.9560000000000004</v>
      </c>
      <c r="AA247">
        <v>7.7759999999999962</v>
      </c>
      <c r="AB247">
        <v>7.9969999999999999</v>
      </c>
      <c r="AC247">
        <v>7.9950000000000054</v>
      </c>
      <c r="AD247">
        <v>8.134999999999998</v>
      </c>
      <c r="AE247">
        <v>7.9850000000000074</v>
      </c>
      <c r="AF247">
        <v>7.9119999999999919</v>
      </c>
      <c r="AG247">
        <v>8.0349999999999966</v>
      </c>
      <c r="AH247">
        <v>7.849000000000018</v>
      </c>
      <c r="AI247">
        <v>7.9899999999999949</v>
      </c>
      <c r="AJ247">
        <v>7.873999999999981</v>
      </c>
      <c r="AK247">
        <v>8.1370000000000147</v>
      </c>
      <c r="AL247">
        <v>8.1849999999999739</v>
      </c>
      <c r="AM247">
        <v>8.0130000000000337</v>
      </c>
      <c r="AN247">
        <v>8.132000000000005</v>
      </c>
      <c r="AO247">
        <v>8.0439999999999827</v>
      </c>
      <c r="AP247">
        <v>8.0900000000000034</v>
      </c>
      <c r="AQ247">
        <v>8.2490000000000236</v>
      </c>
      <c r="AR247">
        <v>8.0339999999999634</v>
      </c>
      <c r="AS247">
        <v>8.3569999999999993</v>
      </c>
      <c r="AT247">
        <v>8.252000000000038</v>
      </c>
      <c r="AU247">
        <v>8.3669999999999902</v>
      </c>
      <c r="AV247">
        <v>8.0549999999999784</v>
      </c>
      <c r="AW247">
        <v>8.1499999999999773</v>
      </c>
      <c r="AX247">
        <v>8.2080000000000268</v>
      </c>
      <c r="AY247">
        <v>8.2259999999999991</v>
      </c>
      <c r="AZ247">
        <v>8.2730000000000246</v>
      </c>
      <c r="BA247">
        <v>8.2510000000000048</v>
      </c>
      <c r="BB247">
        <v>8.5679999999999552</v>
      </c>
      <c r="BC247">
        <v>8.0360000000000014</v>
      </c>
      <c r="BD247" s="83">
        <f t="shared" si="31"/>
        <v>54.121502773727023</v>
      </c>
    </row>
    <row r="248" spans="1:56" ht="15" customHeight="1" thickBot="1" x14ac:dyDescent="0.5">
      <c r="A248" t="s">
        <v>306</v>
      </c>
      <c r="B248">
        <v>2019</v>
      </c>
      <c r="C248" s="9">
        <v>43812</v>
      </c>
      <c r="D248" t="s">
        <v>30</v>
      </c>
      <c r="E248" t="s">
        <v>1943</v>
      </c>
      <c r="F248">
        <v>3</v>
      </c>
      <c r="G248" t="s">
        <v>91</v>
      </c>
      <c r="H248" t="s">
        <v>160</v>
      </c>
      <c r="I248" t="s">
        <v>270</v>
      </c>
      <c r="J248" t="s">
        <v>110</v>
      </c>
      <c r="K248" t="s">
        <v>89</v>
      </c>
      <c r="L248" s="105">
        <f>(C248-VLOOKUP(H248,Riders!$A$2:$D$3499,4,FALSE))/365</f>
        <v>25.243835616438357</v>
      </c>
      <c r="M248" s="105">
        <f>(C248-VLOOKUP(I248,Riders!$A$2:$D$3499,4,FALSE))/365</f>
        <v>28.021917808219179</v>
      </c>
      <c r="N248" s="105">
        <f>(C248-VLOOKUP(J248,Riders!$A$2:$D$3499,4,FALSE))/365</f>
        <v>23.805479452054794</v>
      </c>
      <c r="O248" s="105">
        <f>(C248-VLOOKUP(K248,Riders!$A$2:$D$3499,4,FALSE))/365</f>
        <v>20.446575342465753</v>
      </c>
      <c r="P248">
        <v>1</v>
      </c>
      <c r="Q248" s="40">
        <f t="shared" si="24"/>
        <v>2.9269560185185184E-3</v>
      </c>
      <c r="R248" s="86">
        <f t="shared" si="25"/>
        <v>252.88899999999998</v>
      </c>
      <c r="S248">
        <f t="shared" si="26"/>
        <v>22.228000000000002</v>
      </c>
      <c r="T248">
        <f t="shared" si="27"/>
        <v>68.216000000000008</v>
      </c>
      <c r="U248">
        <f t="shared" si="28"/>
        <v>61.36699999999999</v>
      </c>
      <c r="V248">
        <f t="shared" si="29"/>
        <v>61.084000000000003</v>
      </c>
      <c r="W248">
        <f t="shared" si="30"/>
        <v>62.22199999999998</v>
      </c>
      <c r="X248">
        <v>14.148</v>
      </c>
      <c r="Y248">
        <v>8.0800000000000018</v>
      </c>
      <c r="Z248">
        <v>7.7389999999999972</v>
      </c>
      <c r="AA248">
        <v>7.6360000000000028</v>
      </c>
      <c r="AB248">
        <v>7.7049999999999983</v>
      </c>
      <c r="AC248">
        <v>7.6300000000000026</v>
      </c>
      <c r="AD248">
        <v>7.6389999999999958</v>
      </c>
      <c r="AE248">
        <v>7.63900000000001</v>
      </c>
      <c r="AF248">
        <v>7.7459999999999951</v>
      </c>
      <c r="AG248">
        <v>7.6340000000000003</v>
      </c>
      <c r="AH248">
        <v>7.6559999999999917</v>
      </c>
      <c r="AI248">
        <v>7.6670000000000016</v>
      </c>
      <c r="AJ248">
        <v>7.7680000000000007</v>
      </c>
      <c r="AK248">
        <v>7.6749999999999829</v>
      </c>
      <c r="AL248">
        <v>7.6490000000000293</v>
      </c>
      <c r="AM248">
        <v>7.5719999999999894</v>
      </c>
      <c r="AN248">
        <v>7.5959999999999752</v>
      </c>
      <c r="AO248">
        <v>7.77800000000002</v>
      </c>
      <c r="AP248">
        <v>7.7140000000000271</v>
      </c>
      <c r="AQ248">
        <v>7.7359999999999616</v>
      </c>
      <c r="AR248">
        <v>7.5929999999999893</v>
      </c>
      <c r="AS248">
        <v>7.5570000000000448</v>
      </c>
      <c r="AT248">
        <v>7.575999999999965</v>
      </c>
      <c r="AU248">
        <v>7.5340000000000202</v>
      </c>
      <c r="AV248">
        <v>7.6330000000000098</v>
      </c>
      <c r="AW248">
        <v>7.6519999999999584</v>
      </c>
      <c r="AX248">
        <v>7.7600000000000477</v>
      </c>
      <c r="AY248">
        <v>7.8929999999999723</v>
      </c>
      <c r="AZ248">
        <v>7.9780000000000086</v>
      </c>
      <c r="BA248">
        <v>7.6890000000000214</v>
      </c>
      <c r="BB248">
        <v>7.7389999999999191</v>
      </c>
      <c r="BC248">
        <v>7.8780000000000427</v>
      </c>
      <c r="BD248" s="83">
        <f t="shared" si="31"/>
        <v>56.941978496494514</v>
      </c>
    </row>
    <row r="249" spans="1:56" ht="15" customHeight="1" thickBot="1" x14ac:dyDescent="0.5">
      <c r="A249" t="s">
        <v>306</v>
      </c>
      <c r="B249">
        <v>2019</v>
      </c>
      <c r="C249" s="9">
        <v>43812</v>
      </c>
      <c r="D249" t="s">
        <v>30</v>
      </c>
      <c r="E249" t="s">
        <v>1943</v>
      </c>
      <c r="F249">
        <v>3</v>
      </c>
      <c r="G249" t="s">
        <v>67</v>
      </c>
      <c r="H249" t="s">
        <v>307</v>
      </c>
      <c r="I249" t="s">
        <v>147</v>
      </c>
      <c r="J249" t="s">
        <v>2033</v>
      </c>
      <c r="K249" t="s">
        <v>156</v>
      </c>
      <c r="L249" s="105">
        <f>(C249-VLOOKUP(H249,Riders!$A$2:$D$3499,4,FALSE))/365</f>
        <v>33.093150684931508</v>
      </c>
      <c r="M249" s="105">
        <f>(C249-VLOOKUP(I249,Riders!$A$2:$D$3499,4,FALSE))/365</f>
        <v>24.986301369863014</v>
      </c>
      <c r="N249" s="105">
        <f>(C249-VLOOKUP(J249,Riders!$A$2:$D$3499,4,FALSE))/365</f>
        <v>22.32054794520548</v>
      </c>
      <c r="O249" s="105">
        <f>(C249-VLOOKUP(K249,Riders!$A$2:$D$3499,4,FALSE))/365</f>
        <v>25.487671232876714</v>
      </c>
      <c r="P249">
        <v>2</v>
      </c>
      <c r="Q249" s="40">
        <f t="shared" si="24"/>
        <v>2.9585995370370374E-3</v>
      </c>
      <c r="R249" s="86">
        <f t="shared" si="25"/>
        <v>255.62300000000002</v>
      </c>
      <c r="S249">
        <f t="shared" si="26"/>
        <v>22.263999999999999</v>
      </c>
      <c r="T249">
        <f t="shared" si="27"/>
        <v>68.400000000000006</v>
      </c>
      <c r="U249">
        <f t="shared" si="28"/>
        <v>61.59699999999998</v>
      </c>
      <c r="V249">
        <f t="shared" si="29"/>
        <v>62.710000000000008</v>
      </c>
      <c r="W249">
        <f t="shared" si="30"/>
        <v>62.916000000000025</v>
      </c>
      <c r="X249">
        <v>14.157</v>
      </c>
      <c r="Y249">
        <v>8.1069999999999993</v>
      </c>
      <c r="Z249">
        <v>7.9250000000000007</v>
      </c>
      <c r="AA249">
        <v>7.5399999999999991</v>
      </c>
      <c r="AB249">
        <v>7.4810000000000016</v>
      </c>
      <c r="AC249">
        <v>7.634999999999998</v>
      </c>
      <c r="AD249">
        <v>7.6749999999999972</v>
      </c>
      <c r="AE249">
        <v>7.8800000000000097</v>
      </c>
      <c r="AF249">
        <v>7.6529999999999916</v>
      </c>
      <c r="AG249">
        <v>7.8130000000000024</v>
      </c>
      <c r="AH249">
        <v>7.6689999999999969</v>
      </c>
      <c r="AI249">
        <v>7.6130000000000138</v>
      </c>
      <c r="AJ249">
        <v>7.7709999999999866</v>
      </c>
      <c r="AK249">
        <v>7.6430000000000007</v>
      </c>
      <c r="AL249">
        <v>7.632000000000005</v>
      </c>
      <c r="AM249">
        <v>7.8029999999999831</v>
      </c>
      <c r="AN249">
        <v>7.8060000000000116</v>
      </c>
      <c r="AO249">
        <v>7.9970000000000141</v>
      </c>
      <c r="AP249">
        <v>7.7929999999999779</v>
      </c>
      <c r="AQ249">
        <v>7.8510000000000284</v>
      </c>
      <c r="AR249">
        <v>7.9910000000000139</v>
      </c>
      <c r="AS249">
        <v>7.7659999999999627</v>
      </c>
      <c r="AT249">
        <v>7.6839999999999966</v>
      </c>
      <c r="AU249">
        <v>7.8220000000000027</v>
      </c>
      <c r="AV249">
        <v>7.6999999999999886</v>
      </c>
      <c r="AW249">
        <v>7.7570000000000334</v>
      </c>
      <c r="AX249">
        <v>7.7920000000000016</v>
      </c>
      <c r="AY249">
        <v>7.9339999999999691</v>
      </c>
      <c r="AZ249">
        <v>7.900999999999982</v>
      </c>
      <c r="BA249">
        <v>8.1650000000000489</v>
      </c>
      <c r="BB249">
        <v>7.9969999999999857</v>
      </c>
      <c r="BC249">
        <v>7.6700000000000159</v>
      </c>
      <c r="BD249" s="83">
        <f t="shared" si="31"/>
        <v>56.332959084276453</v>
      </c>
    </row>
    <row r="250" spans="1:56" ht="15" customHeight="1" thickBot="1" x14ac:dyDescent="0.5">
      <c r="A250" t="s">
        <v>306</v>
      </c>
      <c r="B250">
        <v>2019</v>
      </c>
      <c r="C250" s="9">
        <v>43812</v>
      </c>
      <c r="D250" t="s">
        <v>30</v>
      </c>
      <c r="E250" t="s">
        <v>1943</v>
      </c>
      <c r="F250">
        <v>4</v>
      </c>
      <c r="G250" t="s">
        <v>37</v>
      </c>
      <c r="H250" t="s">
        <v>273</v>
      </c>
      <c r="I250" t="s">
        <v>2073</v>
      </c>
      <c r="J250" t="s">
        <v>35</v>
      </c>
      <c r="K250" t="s">
        <v>309</v>
      </c>
      <c r="L250" s="105">
        <f>(C250-VLOOKUP(H250,Riders!$A$2:$D$3499,4,FALSE))/365</f>
        <v>31.917808219178081</v>
      </c>
      <c r="M250" s="105">
        <f>(C250-VLOOKUP(I250,Riders!$A$2:$D$3499,4,FALSE))/365</f>
        <v>23.035616438356165</v>
      </c>
      <c r="N250" s="105">
        <f>(C250-VLOOKUP(J250,Riders!$A$2:$D$3499,4,FALSE))/365</f>
        <v>22.12054794520548</v>
      </c>
      <c r="O250" s="105">
        <f>(C250-VLOOKUP(K250,Riders!$A$2:$D$3499,4,FALSE))/365</f>
        <v>25.06027397260274</v>
      </c>
      <c r="P250">
        <v>1</v>
      </c>
      <c r="Q250" s="40">
        <f t="shared" si="24"/>
        <v>2.9391435185185185E-3</v>
      </c>
      <c r="R250" s="86">
        <f t="shared" si="25"/>
        <v>253.94200000000001</v>
      </c>
      <c r="S250">
        <f t="shared" si="26"/>
        <v>22.811</v>
      </c>
      <c r="T250">
        <f t="shared" si="27"/>
        <v>68.926999999999992</v>
      </c>
      <c r="U250">
        <f t="shared" si="28"/>
        <v>60.859000000000009</v>
      </c>
      <c r="V250">
        <f t="shared" si="29"/>
        <v>61.849000000000018</v>
      </c>
      <c r="W250">
        <f t="shared" si="30"/>
        <v>62.306999999999988</v>
      </c>
      <c r="X250">
        <v>14.484999999999999</v>
      </c>
      <c r="Y250">
        <v>8.3260000000000005</v>
      </c>
      <c r="Z250">
        <v>7.7860000000000014</v>
      </c>
      <c r="AA250">
        <v>7.705999999999996</v>
      </c>
      <c r="AB250">
        <v>7.7580000000000027</v>
      </c>
      <c r="AC250">
        <v>7.6210000000000022</v>
      </c>
      <c r="AD250">
        <v>7.5899999999999963</v>
      </c>
      <c r="AE250">
        <v>7.654999999999994</v>
      </c>
      <c r="AF250">
        <v>7.561000000000007</v>
      </c>
      <c r="AG250">
        <v>7.5660000000000034</v>
      </c>
      <c r="AH250">
        <v>7.6079999999999757</v>
      </c>
      <c r="AI250">
        <v>7.7210000000000178</v>
      </c>
      <c r="AJ250">
        <v>7.5940000000000083</v>
      </c>
      <c r="AK250">
        <v>7.6169999999999902</v>
      </c>
      <c r="AL250">
        <v>7.626000000000019</v>
      </c>
      <c r="AM250">
        <v>7.5659999999999883</v>
      </c>
      <c r="AN250">
        <v>7.72199999999998</v>
      </c>
      <c r="AO250">
        <v>7.6560000000000343</v>
      </c>
      <c r="AP250">
        <v>7.6409999999999627</v>
      </c>
      <c r="AQ250">
        <v>7.7910000000000252</v>
      </c>
      <c r="AR250">
        <v>7.700999999999965</v>
      </c>
      <c r="AS250">
        <v>7.7240000000000464</v>
      </c>
      <c r="AT250">
        <v>7.7369999999999948</v>
      </c>
      <c r="AU250">
        <v>7.8770000000000104</v>
      </c>
      <c r="AV250">
        <v>7.9909999999999846</v>
      </c>
      <c r="AW250">
        <v>7.6260000000000048</v>
      </c>
      <c r="AX250">
        <v>7.5769999999999982</v>
      </c>
      <c r="AY250">
        <v>7.5730000000000084</v>
      </c>
      <c r="AZ250">
        <v>7.7859999999999454</v>
      </c>
      <c r="BA250">
        <v>7.9920000000000471</v>
      </c>
      <c r="BB250">
        <v>7.8969999999999914</v>
      </c>
      <c r="BC250">
        <v>7.8650000000000091</v>
      </c>
      <c r="BD250" s="83">
        <f t="shared" si="31"/>
        <v>56.705861968480988</v>
      </c>
    </row>
    <row r="251" spans="1:56" ht="15" customHeight="1" thickBot="1" x14ac:dyDescent="0.5">
      <c r="A251" t="s">
        <v>306</v>
      </c>
      <c r="B251">
        <v>2019</v>
      </c>
      <c r="C251" s="9">
        <v>43812</v>
      </c>
      <c r="D251" t="s">
        <v>30</v>
      </c>
      <c r="E251" t="s">
        <v>1943</v>
      </c>
      <c r="F251">
        <v>4</v>
      </c>
      <c r="G251" t="s">
        <v>96</v>
      </c>
      <c r="H251" t="s">
        <v>2068</v>
      </c>
      <c r="I251" t="s">
        <v>2087</v>
      </c>
      <c r="J251" t="s">
        <v>2030</v>
      </c>
      <c r="K251" t="s">
        <v>2069</v>
      </c>
      <c r="L251" s="105">
        <f>(C251-VLOOKUP(H251,Riders!$A$2:$D$3499,4,FALSE))/365</f>
        <v>26.550684931506851</v>
      </c>
      <c r="M251" s="105">
        <f>(C251-VLOOKUP(I251,Riders!$A$2:$D$3499,4,FALSE))/365</f>
        <v>27.449315068493149</v>
      </c>
      <c r="N251" s="105">
        <f>(C251-VLOOKUP(J251,Riders!$A$2:$D$3499,4,FALSE))/365</f>
        <v>28.484931506849314</v>
      </c>
      <c r="O251" s="105">
        <f>(C251-VLOOKUP(K251,Riders!$A$2:$D$3499,4,FALSE))/365</f>
        <v>30.778082191780822</v>
      </c>
      <c r="P251">
        <v>2</v>
      </c>
      <c r="Q251" s="40">
        <f t="shared" si="24"/>
        <v>2.9652546296296302E-3</v>
      </c>
      <c r="R251" s="86">
        <f t="shared" si="25"/>
        <v>256.19800000000004</v>
      </c>
      <c r="S251">
        <f t="shared" si="26"/>
        <v>22.567</v>
      </c>
      <c r="T251">
        <f t="shared" si="27"/>
        <v>69.191000000000003</v>
      </c>
      <c r="U251">
        <f t="shared" si="28"/>
        <v>60.891999999999996</v>
      </c>
      <c r="V251">
        <f t="shared" si="29"/>
        <v>62.242000000000019</v>
      </c>
      <c r="W251">
        <f t="shared" si="30"/>
        <v>63.873000000000019</v>
      </c>
      <c r="X251">
        <v>14.423</v>
      </c>
      <c r="Y251">
        <v>8.1440000000000001</v>
      </c>
      <c r="Z251">
        <v>7.754999999999999</v>
      </c>
      <c r="AA251">
        <v>7.6840000000000011</v>
      </c>
      <c r="AB251">
        <v>7.8230000000000004</v>
      </c>
      <c r="AC251">
        <v>7.7409999999999997</v>
      </c>
      <c r="AD251">
        <v>7.781000000000013</v>
      </c>
      <c r="AE251">
        <v>7.8399999999999892</v>
      </c>
      <c r="AF251">
        <v>7.6839999999999966</v>
      </c>
      <c r="AG251">
        <v>7.6049999999999898</v>
      </c>
      <c r="AH251">
        <v>7.5060000000000144</v>
      </c>
      <c r="AI251">
        <v>7.6069999999999993</v>
      </c>
      <c r="AJ251">
        <v>7.5019999999999953</v>
      </c>
      <c r="AK251">
        <v>7.5789999999999944</v>
      </c>
      <c r="AL251">
        <v>7.6170000000000329</v>
      </c>
      <c r="AM251">
        <v>7.7919999999999732</v>
      </c>
      <c r="AN251">
        <v>7.6739999999999782</v>
      </c>
      <c r="AO251">
        <v>7.6770000000000209</v>
      </c>
      <c r="AP251">
        <v>7.8729999999999896</v>
      </c>
      <c r="AQ251">
        <v>7.7400000000000091</v>
      </c>
      <c r="AR251">
        <v>7.8270000000000266</v>
      </c>
      <c r="AS251">
        <v>7.9119999999999777</v>
      </c>
      <c r="AT251">
        <v>7.8189999999999884</v>
      </c>
      <c r="AU251">
        <v>7.7200000000000273</v>
      </c>
      <c r="AV251">
        <v>7.8769999999999811</v>
      </c>
      <c r="AW251">
        <v>7.974000000000018</v>
      </c>
      <c r="AX251">
        <v>7.8869999999999436</v>
      </c>
      <c r="AY251">
        <v>8.0490000000000634</v>
      </c>
      <c r="AZ251">
        <v>7.9169999999999732</v>
      </c>
      <c r="BA251">
        <v>8.0689999999999884</v>
      </c>
      <c r="BB251">
        <v>8.021000000000015</v>
      </c>
      <c r="BC251">
        <v>8.0790000000000362</v>
      </c>
      <c r="BD251" s="83">
        <f t="shared" si="31"/>
        <v>56.206527763682772</v>
      </c>
    </row>
    <row r="252" spans="1:56" ht="15" customHeight="1" thickBot="1" x14ac:dyDescent="0.5">
      <c r="A252" t="s">
        <v>306</v>
      </c>
      <c r="B252">
        <v>2019</v>
      </c>
      <c r="C252" s="9">
        <v>43812</v>
      </c>
      <c r="D252" t="s">
        <v>30</v>
      </c>
      <c r="E252" t="s">
        <v>31</v>
      </c>
      <c r="F252" t="s">
        <v>578</v>
      </c>
      <c r="G252" t="s">
        <v>91</v>
      </c>
      <c r="H252" t="s">
        <v>160</v>
      </c>
      <c r="I252" t="s">
        <v>270</v>
      </c>
      <c r="J252" t="s">
        <v>2046</v>
      </c>
      <c r="K252" t="s">
        <v>89</v>
      </c>
      <c r="L252" s="105">
        <f>(C252-VLOOKUP(H252,Riders!$A$2:$D$3499,4,FALSE))/365</f>
        <v>25.243835616438357</v>
      </c>
      <c r="M252" s="105">
        <f>(C252-VLOOKUP(I252,Riders!$A$2:$D$3499,4,FALSE))/365</f>
        <v>28.021917808219179</v>
      </c>
      <c r="N252" s="105">
        <f>(C252-VLOOKUP(J252,Riders!$A$2:$D$3499,4,FALSE))/365</f>
        <v>29.334246575342465</v>
      </c>
      <c r="O252" s="105">
        <f>(C252-VLOOKUP(K252,Riders!$A$2:$D$3499,4,FALSE))/365</f>
        <v>20.446575342465753</v>
      </c>
      <c r="P252">
        <v>1</v>
      </c>
      <c r="Q252" s="40">
        <f t="shared" si="24"/>
        <v>2.9309837962962961E-3</v>
      </c>
      <c r="R252" s="86">
        <f t="shared" si="25"/>
        <v>253.23699999999999</v>
      </c>
      <c r="S252">
        <f t="shared" si="26"/>
        <v>22.032</v>
      </c>
      <c r="T252">
        <f t="shared" si="27"/>
        <v>67.889999999999986</v>
      </c>
      <c r="U252">
        <f t="shared" si="28"/>
        <v>60.861000000000018</v>
      </c>
      <c r="V252">
        <f t="shared" si="29"/>
        <v>60.887</v>
      </c>
      <c r="W252">
        <f t="shared" si="30"/>
        <v>63.59899999999999</v>
      </c>
      <c r="X252">
        <v>13.936999999999999</v>
      </c>
      <c r="Y252">
        <v>8.0950000000000006</v>
      </c>
      <c r="Z252">
        <v>7.7020000000000017</v>
      </c>
      <c r="AA252">
        <v>7.6400000000000006</v>
      </c>
      <c r="AB252">
        <v>7.6359999999999957</v>
      </c>
      <c r="AC252">
        <v>7.6990000000000052</v>
      </c>
      <c r="AD252">
        <v>7.6010000000000062</v>
      </c>
      <c r="AE252">
        <v>7.579999999999977</v>
      </c>
      <c r="AF252">
        <v>7.6920000000000073</v>
      </c>
      <c r="AG252">
        <v>7.5700000000000074</v>
      </c>
      <c r="AH252">
        <v>7.5690000000000026</v>
      </c>
      <c r="AI252">
        <v>7.585000000000008</v>
      </c>
      <c r="AJ252">
        <v>7.7099999999999937</v>
      </c>
      <c r="AK252">
        <v>7.5859999999999994</v>
      </c>
      <c r="AL252">
        <v>7.5809999999999889</v>
      </c>
      <c r="AM252">
        <v>7.5680000000000121</v>
      </c>
      <c r="AN252">
        <v>7.5869999999999891</v>
      </c>
      <c r="AO252">
        <v>7.6749999999999829</v>
      </c>
      <c r="AP252">
        <v>7.563999999999993</v>
      </c>
      <c r="AQ252">
        <v>7.7030000000000314</v>
      </c>
      <c r="AR252">
        <v>7.5659999999999741</v>
      </c>
      <c r="AS252">
        <v>7.5410000000000537</v>
      </c>
      <c r="AT252">
        <v>7.61099999999999</v>
      </c>
      <c r="AU252">
        <v>7.6399999999999864</v>
      </c>
      <c r="AV252">
        <v>7.7839999999999918</v>
      </c>
      <c r="AW252">
        <v>7.7690000000000046</v>
      </c>
      <c r="AX252">
        <v>7.8619999999999948</v>
      </c>
      <c r="AY252">
        <v>8.0630000000000166</v>
      </c>
      <c r="AZ252">
        <v>7.9960000000000093</v>
      </c>
      <c r="BA252">
        <v>8.1659999999999968</v>
      </c>
      <c r="BB252">
        <v>8.0289999999999964</v>
      </c>
      <c r="BC252">
        <v>7.9299999999999784</v>
      </c>
      <c r="BD252" s="83">
        <f t="shared" si="31"/>
        <v>56.863728444105718</v>
      </c>
    </row>
    <row r="253" spans="1:56" ht="15" customHeight="1" thickBot="1" x14ac:dyDescent="0.5">
      <c r="A253" t="s">
        <v>306</v>
      </c>
      <c r="B253">
        <v>2019</v>
      </c>
      <c r="C253" s="9">
        <v>43812</v>
      </c>
      <c r="D253" t="s">
        <v>30</v>
      </c>
      <c r="E253" t="s">
        <v>31</v>
      </c>
      <c r="F253" t="s">
        <v>578</v>
      </c>
      <c r="G253" t="s">
        <v>37</v>
      </c>
      <c r="H253" t="s">
        <v>273</v>
      </c>
      <c r="I253" t="s">
        <v>2073</v>
      </c>
      <c r="J253" t="s">
        <v>35</v>
      </c>
      <c r="K253" t="s">
        <v>309</v>
      </c>
      <c r="L253" s="105">
        <f>(C253-VLOOKUP(H253,Riders!$A$2:$D$3499,4,FALSE))/365</f>
        <v>31.917808219178081</v>
      </c>
      <c r="M253" s="105">
        <f>(C253-VLOOKUP(I253,Riders!$A$2:$D$3499,4,FALSE))/365</f>
        <v>23.035616438356165</v>
      </c>
      <c r="N253" s="105">
        <f>(C253-VLOOKUP(J253,Riders!$A$2:$D$3499,4,FALSE))/365</f>
        <v>22.12054794520548</v>
      </c>
      <c r="O253" s="105">
        <f>(C253-VLOOKUP(K253,Riders!$A$2:$D$3499,4,FALSE))/365</f>
        <v>25.06027397260274</v>
      </c>
      <c r="P253">
        <v>2</v>
      </c>
      <c r="Q253" s="40">
        <f t="shared" si="24"/>
        <v>2.9346412037037032E-3</v>
      </c>
      <c r="R253" s="86">
        <f t="shared" si="25"/>
        <v>253.55299999999997</v>
      </c>
      <c r="S253">
        <f t="shared" si="26"/>
        <v>22.163</v>
      </c>
      <c r="T253">
        <f t="shared" si="27"/>
        <v>67.766999999999996</v>
      </c>
      <c r="U253">
        <f t="shared" si="28"/>
        <v>60.950000000000017</v>
      </c>
      <c r="V253">
        <f t="shared" si="29"/>
        <v>61.932999999999993</v>
      </c>
      <c r="W253">
        <f t="shared" si="30"/>
        <v>62.902999999999963</v>
      </c>
      <c r="X253">
        <v>14.180999999999999</v>
      </c>
      <c r="Y253">
        <v>7.9820000000000011</v>
      </c>
      <c r="Z253">
        <v>7.6400000000000006</v>
      </c>
      <c r="AA253">
        <v>7.4760000000000026</v>
      </c>
      <c r="AB253">
        <v>7.6239999999999952</v>
      </c>
      <c r="AC253">
        <v>7.5320000000000036</v>
      </c>
      <c r="AD253">
        <v>7.6149999999999878</v>
      </c>
      <c r="AE253">
        <v>7.7170000000000059</v>
      </c>
      <c r="AF253">
        <v>7.6389999999999958</v>
      </c>
      <c r="AG253">
        <v>7.686000000000007</v>
      </c>
      <c r="AH253">
        <v>7.6009999999999991</v>
      </c>
      <c r="AI253">
        <v>7.6559999999999917</v>
      </c>
      <c r="AJ253">
        <v>7.5390000000000006</v>
      </c>
      <c r="AK253">
        <v>7.5540000000000163</v>
      </c>
      <c r="AL253">
        <v>7.6259999999999906</v>
      </c>
      <c r="AM253">
        <v>7.6490000000000151</v>
      </c>
      <c r="AN253">
        <v>7.7599999999999909</v>
      </c>
      <c r="AO253">
        <v>7.6849999999999739</v>
      </c>
      <c r="AP253">
        <v>7.7980000000000302</v>
      </c>
      <c r="AQ253">
        <v>7.6879999999999882</v>
      </c>
      <c r="AR253">
        <v>7.6990000000000123</v>
      </c>
      <c r="AS253">
        <v>7.8509999999999991</v>
      </c>
      <c r="AT253">
        <v>7.6939999999999884</v>
      </c>
      <c r="AU253">
        <v>7.7580000000000098</v>
      </c>
      <c r="AV253">
        <v>7.8109999999999786</v>
      </c>
      <c r="AW253">
        <v>7.9440000000000452</v>
      </c>
      <c r="AX253">
        <v>7.7729999999999677</v>
      </c>
      <c r="AY253">
        <v>7.8439999999999941</v>
      </c>
      <c r="AZ253">
        <v>7.8949999999999818</v>
      </c>
      <c r="BA253">
        <v>8.0490000000000634</v>
      </c>
      <c r="BB253">
        <v>7.7619999999999436</v>
      </c>
      <c r="BC253">
        <v>7.8249999999999886</v>
      </c>
      <c r="BD253" s="83">
        <f t="shared" si="31"/>
        <v>56.792859875450112</v>
      </c>
    </row>
    <row r="254" spans="1:56" ht="15" customHeight="1" thickBot="1" x14ac:dyDescent="0.5">
      <c r="A254" t="s">
        <v>306</v>
      </c>
      <c r="B254">
        <v>2019</v>
      </c>
      <c r="C254" s="9">
        <v>43812</v>
      </c>
      <c r="D254" t="s">
        <v>30</v>
      </c>
      <c r="E254" t="s">
        <v>31</v>
      </c>
      <c r="F254" t="s">
        <v>579</v>
      </c>
      <c r="G254" t="s">
        <v>96</v>
      </c>
      <c r="H254" t="s">
        <v>2068</v>
      </c>
      <c r="I254" t="s">
        <v>2087</v>
      </c>
      <c r="J254" t="s">
        <v>2030</v>
      </c>
      <c r="K254" t="s">
        <v>2069</v>
      </c>
      <c r="L254" s="105">
        <f>(C254-VLOOKUP(H254,Riders!$A$2:$D$3499,4,FALSE))/365</f>
        <v>26.550684931506851</v>
      </c>
      <c r="M254" s="105">
        <f>(C254-VLOOKUP(I254,Riders!$A$2:$D$3499,4,FALSE))/365</f>
        <v>27.449315068493149</v>
      </c>
      <c r="N254" s="105">
        <f>(C254-VLOOKUP(J254,Riders!$A$2:$D$3499,4,FALSE))/365</f>
        <v>28.484931506849314</v>
      </c>
      <c r="O254" s="105">
        <f>(C254-VLOOKUP(K254,Riders!$A$2:$D$3499,4,FALSE))/365</f>
        <v>30.778082191780822</v>
      </c>
      <c r="P254">
        <v>3</v>
      </c>
      <c r="Q254" s="40">
        <f t="shared" si="24"/>
        <v>2.9804282407407401E-3</v>
      </c>
      <c r="R254" s="86">
        <f t="shared" si="25"/>
        <v>257.50899999999996</v>
      </c>
      <c r="S254">
        <f t="shared" si="26"/>
        <v>22.58</v>
      </c>
      <c r="T254">
        <f t="shared" si="27"/>
        <v>69.288000000000011</v>
      </c>
      <c r="U254">
        <f t="shared" si="28"/>
        <v>62.529999999999973</v>
      </c>
      <c r="V254">
        <f t="shared" si="29"/>
        <v>62.195000000000022</v>
      </c>
      <c r="W254">
        <f t="shared" si="30"/>
        <v>63.495999999999952</v>
      </c>
      <c r="X254">
        <v>14.398</v>
      </c>
      <c r="Y254">
        <v>8.1819999999999986</v>
      </c>
      <c r="Z254">
        <v>7.8410000000000011</v>
      </c>
      <c r="AA254">
        <v>7.7539999999999978</v>
      </c>
      <c r="AB254">
        <v>7.730000000000004</v>
      </c>
      <c r="AC254">
        <v>7.8599999999999994</v>
      </c>
      <c r="AD254">
        <v>7.7959999999999994</v>
      </c>
      <c r="AE254">
        <v>7.727000000000011</v>
      </c>
      <c r="AF254">
        <v>7.7139999999999986</v>
      </c>
      <c r="AG254">
        <v>7.8549999999999756</v>
      </c>
      <c r="AH254">
        <v>7.8360000000000127</v>
      </c>
      <c r="AI254">
        <v>7.8589999999999947</v>
      </c>
      <c r="AJ254">
        <v>7.8570000000000144</v>
      </c>
      <c r="AK254">
        <v>7.828000000000003</v>
      </c>
      <c r="AL254">
        <v>7.7999999999999829</v>
      </c>
      <c r="AM254">
        <v>7.7809999999999917</v>
      </c>
      <c r="AN254">
        <v>7.8730000000000189</v>
      </c>
      <c r="AO254">
        <v>7.6769999999999916</v>
      </c>
      <c r="AP254">
        <v>7.6310000000000002</v>
      </c>
      <c r="AQ254">
        <v>7.6659999999999968</v>
      </c>
      <c r="AR254">
        <v>7.7400000000000091</v>
      </c>
      <c r="AS254">
        <v>7.7709999999999582</v>
      </c>
      <c r="AT254">
        <v>7.8440000000000509</v>
      </c>
      <c r="AU254">
        <v>7.992999999999995</v>
      </c>
      <c r="AV254">
        <v>7.8540000000000134</v>
      </c>
      <c r="AW254">
        <v>7.8339999999999748</v>
      </c>
      <c r="AX254">
        <v>7.9539999999999793</v>
      </c>
      <c r="AY254">
        <v>7.9940000000000282</v>
      </c>
      <c r="AZ254">
        <v>7.9770000000000039</v>
      </c>
      <c r="BA254">
        <v>8.0260000000000389</v>
      </c>
      <c r="BB254">
        <v>7.867999999999995</v>
      </c>
      <c r="BC254">
        <v>7.9889999999999191</v>
      </c>
      <c r="BD254" s="83">
        <f t="shared" si="31"/>
        <v>55.920375598522782</v>
      </c>
    </row>
    <row r="255" spans="1:56" ht="15" customHeight="1" thickBot="1" x14ac:dyDescent="0.5">
      <c r="A255" t="s">
        <v>306</v>
      </c>
      <c r="B255">
        <v>2019</v>
      </c>
      <c r="C255" s="9">
        <v>43812</v>
      </c>
      <c r="D255" t="s">
        <v>30</v>
      </c>
      <c r="E255" t="s">
        <v>31</v>
      </c>
      <c r="F255" t="s">
        <v>579</v>
      </c>
      <c r="G255" t="s">
        <v>67</v>
      </c>
      <c r="H255" t="s">
        <v>307</v>
      </c>
      <c r="I255" t="s">
        <v>253</v>
      </c>
      <c r="J255" t="s">
        <v>2033</v>
      </c>
      <c r="K255" t="s">
        <v>156</v>
      </c>
      <c r="L255" s="105">
        <f>(C255-VLOOKUP(H255,Riders!$A$2:$D$3499,4,FALSE))/365</f>
        <v>33.093150684931508</v>
      </c>
      <c r="M255" s="105">
        <f>(C255-VLOOKUP(I255,Riders!$A$2:$D$3499,4,FALSE))/365</f>
        <v>27.358904109589041</v>
      </c>
      <c r="N255" s="105">
        <f>(C255-VLOOKUP(J255,Riders!$A$2:$D$3499,4,FALSE))/365</f>
        <v>22.32054794520548</v>
      </c>
      <c r="O255" s="105">
        <f>(C255-VLOOKUP(K255,Riders!$A$2:$D$3499,4,FALSE))/365</f>
        <v>25.487671232876714</v>
      </c>
      <c r="P255">
        <v>4</v>
      </c>
      <c r="Q255" s="40">
        <f t="shared" si="24"/>
        <v>3.0270833333333334E-3</v>
      </c>
      <c r="R255" s="86">
        <f t="shared" si="25"/>
        <v>261.54000000000002</v>
      </c>
      <c r="S255">
        <f t="shared" si="26"/>
        <v>22.388000000000002</v>
      </c>
      <c r="T255">
        <f t="shared" si="27"/>
        <v>68.956000000000003</v>
      </c>
      <c r="U255">
        <f t="shared" si="28"/>
        <v>63.652999999999977</v>
      </c>
      <c r="V255">
        <f t="shared" si="29"/>
        <v>64.172000000000025</v>
      </c>
      <c r="W255">
        <f t="shared" si="30"/>
        <v>64.759000000000015</v>
      </c>
      <c r="X255">
        <v>14.282999999999999</v>
      </c>
      <c r="Y255">
        <v>8.1050000000000022</v>
      </c>
      <c r="Z255">
        <v>7.8319999999999972</v>
      </c>
      <c r="AA255">
        <v>7.6970000000000027</v>
      </c>
      <c r="AB255">
        <v>7.82</v>
      </c>
      <c r="AC255">
        <v>7.6649999999999991</v>
      </c>
      <c r="AD255">
        <v>7.7899999999999991</v>
      </c>
      <c r="AE255">
        <v>7.7640000000000029</v>
      </c>
      <c r="AF255">
        <v>7.9570000000000078</v>
      </c>
      <c r="AG255">
        <v>7.8529999999999802</v>
      </c>
      <c r="AH255">
        <v>7.9590000000000032</v>
      </c>
      <c r="AI255">
        <v>7.8920000000000101</v>
      </c>
      <c r="AJ255">
        <v>8.1289999999999907</v>
      </c>
      <c r="AK255">
        <v>7.894999999999996</v>
      </c>
      <c r="AL255">
        <v>8.0060000000000002</v>
      </c>
      <c r="AM255">
        <v>7.9619999999999891</v>
      </c>
      <c r="AN255">
        <v>8.0490000000000066</v>
      </c>
      <c r="AO255">
        <v>7.8900000000000148</v>
      </c>
      <c r="AP255">
        <v>7.8329999999999984</v>
      </c>
      <c r="AQ255">
        <v>7.8859999999999957</v>
      </c>
      <c r="AR255">
        <v>8.0690000000000168</v>
      </c>
      <c r="AS255">
        <v>8.1989999999999554</v>
      </c>
      <c r="AT255">
        <v>8.0000000000000284</v>
      </c>
      <c r="AU255">
        <v>8.2460000000000093</v>
      </c>
      <c r="AV255">
        <v>8.054000000000002</v>
      </c>
      <c r="AW255">
        <v>8.3619999999999948</v>
      </c>
      <c r="AX255">
        <v>8.0480000000000018</v>
      </c>
      <c r="AY255">
        <v>8.0609999999999786</v>
      </c>
      <c r="AZ255">
        <v>8.0150000000000432</v>
      </c>
      <c r="BA255">
        <v>8.0049999999999386</v>
      </c>
      <c r="BB255">
        <v>8.0420000000000869</v>
      </c>
      <c r="BC255">
        <v>8.1719999999999686</v>
      </c>
      <c r="BD255" s="83">
        <f t="shared" si="31"/>
        <v>55.058499655884376</v>
      </c>
    </row>
    <row r="256" spans="1:56" ht="15" customHeight="1" thickBot="1" x14ac:dyDescent="0.5">
      <c r="A256" t="s">
        <v>166</v>
      </c>
      <c r="B256">
        <v>2020</v>
      </c>
      <c r="C256" s="9">
        <v>43853</v>
      </c>
      <c r="D256" t="s">
        <v>30</v>
      </c>
      <c r="E256" t="s">
        <v>245</v>
      </c>
      <c r="F256" t="s">
        <v>245</v>
      </c>
      <c r="G256" t="s">
        <v>67</v>
      </c>
      <c r="H256" t="s">
        <v>147</v>
      </c>
      <c r="I256" t="s">
        <v>2075</v>
      </c>
      <c r="J256" t="s">
        <v>2033</v>
      </c>
      <c r="K256" t="s">
        <v>156</v>
      </c>
      <c r="L256" s="105">
        <f>(C256-VLOOKUP(H256,Riders!$A$2:$D$3499,4,FALSE))/365</f>
        <v>25.098630136986301</v>
      </c>
      <c r="M256" s="105">
        <f>(C256-VLOOKUP(I256,Riders!$A$2:$D$3499,4,FALSE))/365</f>
        <v>23.073972602739726</v>
      </c>
      <c r="N256" s="105">
        <f>(C256-VLOOKUP(J256,Riders!$A$2:$D$3499,4,FALSE))/365</f>
        <v>22.432876712328767</v>
      </c>
      <c r="O256" s="105">
        <f>(C256-VLOOKUP(K256,Riders!$A$2:$D$3499,4,FALSE))/365</f>
        <v>25.6</v>
      </c>
      <c r="P256">
        <v>1</v>
      </c>
      <c r="Q256" s="40">
        <f t="shared" si="24"/>
        <v>3.026296296296296E-3</v>
      </c>
      <c r="R256" s="86">
        <f t="shared" si="25"/>
        <v>261.47199999999998</v>
      </c>
      <c r="S256">
        <f t="shared" si="26"/>
        <v>22.308</v>
      </c>
      <c r="T256">
        <f t="shared" si="27"/>
        <v>68.680000000000007</v>
      </c>
      <c r="U256">
        <f t="shared" si="28"/>
        <v>62.018000000000001</v>
      </c>
      <c r="V256">
        <f t="shared" si="29"/>
        <v>63.723999999999961</v>
      </c>
      <c r="W256">
        <f t="shared" si="30"/>
        <v>67.050000000000011</v>
      </c>
      <c r="X256">
        <v>14.172000000000001</v>
      </c>
      <c r="Y256">
        <v>8.1359999999999992</v>
      </c>
      <c r="Z256">
        <v>7.6879999999999988</v>
      </c>
      <c r="AA256">
        <v>7.7740000000000036</v>
      </c>
      <c r="AB256">
        <v>7.5949999999999989</v>
      </c>
      <c r="AC256">
        <v>7.8099999999999952</v>
      </c>
      <c r="AD256">
        <v>7.7460000000000093</v>
      </c>
      <c r="AE256">
        <v>7.7590000000000003</v>
      </c>
      <c r="AF256">
        <v>7.8670000000000044</v>
      </c>
      <c r="AG256">
        <v>7.6880000000000024</v>
      </c>
      <c r="AH256">
        <v>7.6529999999999916</v>
      </c>
      <c r="AI256">
        <v>7.617999999999995</v>
      </c>
      <c r="AJ256">
        <v>7.7390000000000043</v>
      </c>
      <c r="AK256">
        <v>7.7149999999999892</v>
      </c>
      <c r="AL256">
        <v>7.7870000000000203</v>
      </c>
      <c r="AM256">
        <v>7.9509999999999934</v>
      </c>
      <c r="AN256">
        <v>7.9049999999999727</v>
      </c>
      <c r="AO256">
        <v>8.0180000000000291</v>
      </c>
      <c r="AP256">
        <v>8.2370000000000232</v>
      </c>
      <c r="AQ256">
        <v>8.0509999999999877</v>
      </c>
      <c r="AR256">
        <v>7.9880000000000004</v>
      </c>
      <c r="AS256">
        <v>7.8529999999999518</v>
      </c>
      <c r="AT256">
        <v>7.8340000000000316</v>
      </c>
      <c r="AU256">
        <v>7.8379999999999654</v>
      </c>
      <c r="AV256">
        <v>7.8610000000000184</v>
      </c>
      <c r="AW256">
        <v>7.9870000000000232</v>
      </c>
      <c r="AX256">
        <v>8.0649999999999977</v>
      </c>
      <c r="AY256">
        <v>8.228999999999985</v>
      </c>
      <c r="AZ256">
        <v>8.4180000000000064</v>
      </c>
      <c r="BA256">
        <v>8.6459999999999866</v>
      </c>
      <c r="BB256">
        <v>8.8309999999999889</v>
      </c>
      <c r="BC256">
        <v>9.0130000000000052</v>
      </c>
      <c r="BD256" s="83">
        <f t="shared" si="31"/>
        <v>55.072818504467023</v>
      </c>
    </row>
    <row r="257" spans="1:56" ht="15" customHeight="1" thickBot="1" x14ac:dyDescent="0.5">
      <c r="A257" t="s">
        <v>166</v>
      </c>
      <c r="B257">
        <v>2020</v>
      </c>
      <c r="C257" s="9">
        <v>43853</v>
      </c>
      <c r="D257" t="s">
        <v>30</v>
      </c>
      <c r="E257" t="s">
        <v>245</v>
      </c>
      <c r="F257" t="s">
        <v>245</v>
      </c>
      <c r="G257" t="s">
        <v>96</v>
      </c>
      <c r="H257" t="s">
        <v>303</v>
      </c>
      <c r="I257" t="s">
        <v>1945</v>
      </c>
      <c r="J257" t="s">
        <v>304</v>
      </c>
      <c r="K257" t="s">
        <v>327</v>
      </c>
      <c r="L257" s="105">
        <f>(C257-VLOOKUP(H257,Riders!$A$2:$D$3499,4,FALSE))/365</f>
        <v>21.526027397260275</v>
      </c>
      <c r="M257" s="105">
        <f>(C257-VLOOKUP(I257,Riders!$A$2:$D$3499,4,FALSE))/365</f>
        <v>20.882191780821916</v>
      </c>
      <c r="N257" s="105">
        <f>(C257-VLOOKUP(J257,Riders!$A$2:$D$3499,4,FALSE))/365</f>
        <v>28.210958904109589</v>
      </c>
      <c r="O257" s="105">
        <f>(C257-VLOOKUP(K257,Riders!$A$2:$D$3499,4,FALSE))/365</f>
        <v>25.035616438356165</v>
      </c>
      <c r="P257">
        <v>2</v>
      </c>
      <c r="Q257" s="40">
        <f t="shared" si="24"/>
        <v>3.0468981481481488E-3</v>
      </c>
      <c r="R257" s="86">
        <f t="shared" si="25"/>
        <v>263.25200000000007</v>
      </c>
      <c r="S257">
        <f t="shared" si="26"/>
        <v>22.824999999999999</v>
      </c>
      <c r="T257">
        <f t="shared" si="27"/>
        <v>70.176999999999992</v>
      </c>
      <c r="U257">
        <f t="shared" si="28"/>
        <v>64.010000000000019</v>
      </c>
      <c r="V257">
        <f t="shared" si="29"/>
        <v>64.855999999999966</v>
      </c>
      <c r="W257">
        <f t="shared" si="30"/>
        <v>64.209000000000088</v>
      </c>
      <c r="X257">
        <v>14.452999999999999</v>
      </c>
      <c r="Y257">
        <v>8.3719999999999999</v>
      </c>
      <c r="Z257">
        <v>7.8900000000000006</v>
      </c>
      <c r="AA257">
        <v>7.7840000000000016</v>
      </c>
      <c r="AB257">
        <v>7.9699999999999989</v>
      </c>
      <c r="AC257">
        <v>7.8599999999999994</v>
      </c>
      <c r="AD257">
        <v>7.9209999999999994</v>
      </c>
      <c r="AE257">
        <v>7.9269999999999916</v>
      </c>
      <c r="AF257">
        <v>8.0820000000000221</v>
      </c>
      <c r="AG257">
        <v>7.9579999999999842</v>
      </c>
      <c r="AH257">
        <v>7.9200000000000159</v>
      </c>
      <c r="AI257">
        <v>7.9289999999999878</v>
      </c>
      <c r="AJ257">
        <v>8.0609999999999928</v>
      </c>
      <c r="AK257">
        <v>8.0339999999999918</v>
      </c>
      <c r="AL257">
        <v>7.9969999999999999</v>
      </c>
      <c r="AM257">
        <v>8.0290000000000248</v>
      </c>
      <c r="AN257">
        <v>8.1939999999999884</v>
      </c>
      <c r="AO257">
        <v>8.1069999999999709</v>
      </c>
      <c r="AP257">
        <v>8.266000000000048</v>
      </c>
      <c r="AQ257">
        <v>8.1839999999999975</v>
      </c>
      <c r="AR257">
        <v>8.0879999999999939</v>
      </c>
      <c r="AS257">
        <v>8.0120000000000005</v>
      </c>
      <c r="AT257">
        <v>8.1089999999999804</v>
      </c>
      <c r="AU257">
        <v>7.8959999999999866</v>
      </c>
      <c r="AV257">
        <v>7.9900000000000091</v>
      </c>
      <c r="AW257">
        <v>7.9429999999999836</v>
      </c>
      <c r="AX257">
        <v>7.9399999999999977</v>
      </c>
      <c r="AY257">
        <v>8.1080000000000325</v>
      </c>
      <c r="AZ257">
        <v>7.9759999999999707</v>
      </c>
      <c r="BA257">
        <v>8.0529999999999973</v>
      </c>
      <c r="BB257">
        <v>8.0880000000000223</v>
      </c>
      <c r="BC257">
        <v>8.1110000000000753</v>
      </c>
      <c r="BD257" s="83">
        <f t="shared" si="31"/>
        <v>54.700439122969613</v>
      </c>
    </row>
    <row r="258" spans="1:56" ht="15" customHeight="1" thickBot="1" x14ac:dyDescent="0.5">
      <c r="A258" t="s">
        <v>166</v>
      </c>
      <c r="B258">
        <v>2020</v>
      </c>
      <c r="C258" s="9">
        <v>43853</v>
      </c>
      <c r="D258" t="s">
        <v>30</v>
      </c>
      <c r="E258" t="s">
        <v>245</v>
      </c>
      <c r="F258" t="s">
        <v>245</v>
      </c>
      <c r="G258" t="s">
        <v>52</v>
      </c>
      <c r="H258" t="s">
        <v>157</v>
      </c>
      <c r="I258" t="s">
        <v>317</v>
      </c>
      <c r="J258" t="s">
        <v>76</v>
      </c>
      <c r="K258" t="s">
        <v>254</v>
      </c>
      <c r="L258" s="105">
        <f>(C258-VLOOKUP(H258,Riders!$A$2:$D$3499,4,FALSE))/365</f>
        <v>21.043835616438358</v>
      </c>
      <c r="M258" s="105">
        <f>(C258-VLOOKUP(I258,Riders!$A$2:$D$3499,4,FALSE))/365</f>
        <v>27.304109589041097</v>
      </c>
      <c r="N258" s="105">
        <f>(C258-VLOOKUP(J258,Riders!$A$2:$D$3499,4,FALSE))/365</f>
        <v>20.764383561643836</v>
      </c>
      <c r="O258" s="105">
        <f>(C258-VLOOKUP(K258,Riders!$A$2:$D$3499,4,FALSE))/365</f>
        <v>20.008219178082193</v>
      </c>
      <c r="P258">
        <v>3</v>
      </c>
      <c r="Q258" s="40">
        <f t="shared" ref="Q258:Q321" si="32">IF(COUNT(X258:BC258)=32,SUM(X258:BC258)/86400,"")</f>
        <v>3.0649537037037039E-3</v>
      </c>
      <c r="R258" s="86">
        <f t="shared" ref="R258:R321" si="33">Q258*86400</f>
        <v>264.81200000000001</v>
      </c>
      <c r="S258">
        <f t="shared" ref="S258:S321" si="34">IF(COUNT(X258:Y258)=2,SUM(X258:Y258),"")</f>
        <v>23.003</v>
      </c>
      <c r="T258">
        <f t="shared" ref="T258:T321" si="35">IF(COUNT(X258:AE258)=8,SUM(X258:AE258),"")</f>
        <v>70.792000000000002</v>
      </c>
      <c r="U258">
        <f t="shared" ref="U258:U321" si="36">IF(COUNT(AF258:AM258)=8,SUM(AF258:AM258),"")</f>
        <v>63.564999999999998</v>
      </c>
      <c r="V258">
        <f t="shared" ref="V258:V321" si="37">IF(COUNT(AN258:AU258)=8,SUM(AN258:AU258),"")</f>
        <v>65.104000000000013</v>
      </c>
      <c r="W258">
        <f t="shared" ref="W258:W321" si="38">IF(COUNT(AV258:BC258)=8,SUM(AV258:BC258),"")</f>
        <v>65.350999999999999</v>
      </c>
      <c r="X258">
        <v>14.411</v>
      </c>
      <c r="Y258">
        <v>8.5920000000000005</v>
      </c>
      <c r="Z258">
        <v>8.1439999999999984</v>
      </c>
      <c r="AA258">
        <v>8.0420000000000016</v>
      </c>
      <c r="AB258">
        <v>8.0489999999999995</v>
      </c>
      <c r="AC258">
        <v>7.8460000000000036</v>
      </c>
      <c r="AD258">
        <v>7.8419999999999916</v>
      </c>
      <c r="AE258">
        <v>7.8660000000000068</v>
      </c>
      <c r="AF258">
        <v>7.9750000000000094</v>
      </c>
      <c r="AG258">
        <v>7.8649999999999949</v>
      </c>
      <c r="AH258">
        <v>7.8430000000000044</v>
      </c>
      <c r="AI258">
        <v>7.9350000000000023</v>
      </c>
      <c r="AJ258">
        <v>7.9829999999999899</v>
      </c>
      <c r="AK258">
        <v>8.1410000000000053</v>
      </c>
      <c r="AL258">
        <v>7.929000000000002</v>
      </c>
      <c r="AM258">
        <v>7.8939999999999912</v>
      </c>
      <c r="AN258">
        <v>7.9160000000000252</v>
      </c>
      <c r="AO258">
        <v>7.9449999999999648</v>
      </c>
      <c r="AP258">
        <v>8.0470000000000255</v>
      </c>
      <c r="AQ258">
        <v>8.1209999999999809</v>
      </c>
      <c r="AR258">
        <v>8.2919999999999732</v>
      </c>
      <c r="AS258">
        <v>8.2950000000000159</v>
      </c>
      <c r="AT258">
        <v>8.3800000000000523</v>
      </c>
      <c r="AU258">
        <v>8.1079999999999757</v>
      </c>
      <c r="AV258">
        <v>8.08299999999997</v>
      </c>
      <c r="AW258">
        <v>8.1350000000000193</v>
      </c>
      <c r="AX258">
        <v>8.1570000000000107</v>
      </c>
      <c r="AY258">
        <v>8.3449999999999704</v>
      </c>
      <c r="AZ258">
        <v>8.0979999999999848</v>
      </c>
      <c r="BA258">
        <v>8.0960000000000605</v>
      </c>
      <c r="BB258">
        <v>8.1639999999999588</v>
      </c>
      <c r="BC258">
        <v>8.2730000000000246</v>
      </c>
      <c r="BD258" s="83">
        <f t="shared" ref="BD258:BD321" si="39">IF(COUNT(X258:BC258)=32,3.6*4000/R258,"")</f>
        <v>54.378200383668414</v>
      </c>
    </row>
    <row r="259" spans="1:56" ht="15" customHeight="1" thickBot="1" x14ac:dyDescent="0.5">
      <c r="A259" t="s">
        <v>166</v>
      </c>
      <c r="B259">
        <v>2020</v>
      </c>
      <c r="C259" s="9">
        <v>43853</v>
      </c>
      <c r="D259" t="s">
        <v>30</v>
      </c>
      <c r="E259" t="s">
        <v>245</v>
      </c>
      <c r="F259" t="s">
        <v>245</v>
      </c>
      <c r="G259" t="s">
        <v>64</v>
      </c>
      <c r="H259" t="s">
        <v>63</v>
      </c>
      <c r="I259" t="s">
        <v>136</v>
      </c>
      <c r="J259" t="s">
        <v>2057</v>
      </c>
      <c r="K259" t="s">
        <v>162</v>
      </c>
      <c r="L259" s="105">
        <f>(C259-VLOOKUP(H259,Riders!$A$2:$D$3499,4,FALSE))/365</f>
        <v>18.769863013698629</v>
      </c>
      <c r="M259" s="105">
        <f>(C259-VLOOKUP(I259,Riders!$A$2:$D$3499,4,FALSE))/365</f>
        <v>21.079452054794519</v>
      </c>
      <c r="N259" s="105">
        <f>(C259-VLOOKUP(J259,Riders!$A$2:$D$3499,4,FALSE))/365</f>
        <v>30.241095890410961</v>
      </c>
      <c r="O259" s="105">
        <f>(C259-VLOOKUP(K259,Riders!$A$2:$D$3499,4,FALSE))/365</f>
        <v>25.742465753424657</v>
      </c>
      <c r="P259">
        <v>4</v>
      </c>
      <c r="Q259" s="40">
        <f t="shared" si="32"/>
        <v>3.0833912037037032E-3</v>
      </c>
      <c r="R259" s="86">
        <f t="shared" si="33"/>
        <v>266.40499999999997</v>
      </c>
      <c r="S259">
        <f t="shared" si="34"/>
        <v>24</v>
      </c>
      <c r="T259">
        <f t="shared" si="35"/>
        <v>72.474000000000004</v>
      </c>
      <c r="U259">
        <f t="shared" si="36"/>
        <v>63.069000000000003</v>
      </c>
      <c r="V259">
        <f t="shared" si="37"/>
        <v>64.862999999999971</v>
      </c>
      <c r="W259">
        <f t="shared" si="38"/>
        <v>65.998999999999995</v>
      </c>
      <c r="X259">
        <v>15.079000000000001</v>
      </c>
      <c r="Y259">
        <v>8.9209999999999994</v>
      </c>
      <c r="Z259">
        <v>8.3320000000000007</v>
      </c>
      <c r="AA259">
        <v>8.1379999999999981</v>
      </c>
      <c r="AB259">
        <v>8.1570000000000036</v>
      </c>
      <c r="AC259">
        <v>7.972999999999999</v>
      </c>
      <c r="AD259">
        <v>7.9059999999999988</v>
      </c>
      <c r="AE259">
        <v>7.9680000000000044</v>
      </c>
      <c r="AF259">
        <v>7.8169999999999931</v>
      </c>
      <c r="AG259">
        <v>7.8239999999999981</v>
      </c>
      <c r="AH259">
        <v>7.8530000000000229</v>
      </c>
      <c r="AI259">
        <v>7.8719999999999706</v>
      </c>
      <c r="AJ259">
        <v>8.097999999999999</v>
      </c>
      <c r="AK259">
        <v>7.9340000000000259</v>
      </c>
      <c r="AL259">
        <v>7.8410000000000082</v>
      </c>
      <c r="AM259">
        <v>7.8299999999999841</v>
      </c>
      <c r="AN259">
        <v>8.0449999999999591</v>
      </c>
      <c r="AO259">
        <v>7.9510000000000502</v>
      </c>
      <c r="AP259">
        <v>7.9539999999999793</v>
      </c>
      <c r="AQ259">
        <v>8.1640000000000157</v>
      </c>
      <c r="AR259">
        <v>8.0769999999999982</v>
      </c>
      <c r="AS259">
        <v>8.1179999999999666</v>
      </c>
      <c r="AT259">
        <v>8.3540000000000134</v>
      </c>
      <c r="AU259">
        <v>8.1999999999999886</v>
      </c>
      <c r="AV259">
        <v>8.245000000000033</v>
      </c>
      <c r="AW259">
        <v>8.2849999999999682</v>
      </c>
      <c r="AX259">
        <v>8.4300000000000068</v>
      </c>
      <c r="AY259">
        <v>8.2600000000000193</v>
      </c>
      <c r="AZ259">
        <v>8.1140000000000043</v>
      </c>
      <c r="BA259">
        <v>8.1769999999999641</v>
      </c>
      <c r="BB259">
        <v>8.2309999999999945</v>
      </c>
      <c r="BC259">
        <v>8.257000000000005</v>
      </c>
      <c r="BD259" s="83">
        <f t="shared" si="39"/>
        <v>54.053039545053586</v>
      </c>
    </row>
    <row r="260" spans="1:56" ht="15" customHeight="1" thickBot="1" x14ac:dyDescent="0.5">
      <c r="A260" t="s">
        <v>166</v>
      </c>
      <c r="B260">
        <v>2020</v>
      </c>
      <c r="C260" s="9">
        <v>43853</v>
      </c>
      <c r="D260" t="s">
        <v>30</v>
      </c>
      <c r="E260" t="s">
        <v>245</v>
      </c>
      <c r="F260" t="s">
        <v>245</v>
      </c>
      <c r="G260" t="s">
        <v>46</v>
      </c>
      <c r="H260" t="s">
        <v>271</v>
      </c>
      <c r="I260" t="s">
        <v>193</v>
      </c>
      <c r="J260" t="s">
        <v>107</v>
      </c>
      <c r="K260" t="s">
        <v>44</v>
      </c>
      <c r="L260" s="105">
        <f>(C260-VLOOKUP(H260,Riders!$A$2:$D$3499,4,FALSE))/365</f>
        <v>29.882191780821916</v>
      </c>
      <c r="M260" s="105">
        <f>(C260-VLOOKUP(I260,Riders!$A$2:$D$3499,4,FALSE))/365</f>
        <v>24.219178082191782</v>
      </c>
      <c r="N260" s="105">
        <f>(C260-VLOOKUP(J260,Riders!$A$2:$D$3499,4,FALSE))/365</f>
        <v>19.394520547945206</v>
      </c>
      <c r="O260" s="105">
        <f>(C260-VLOOKUP(K260,Riders!$A$2:$D$3499,4,FALSE))/365</f>
        <v>17.975342465753425</v>
      </c>
      <c r="P260">
        <v>5</v>
      </c>
      <c r="Q260" s="40">
        <f t="shared" si="32"/>
        <v>3.1027777777777777E-3</v>
      </c>
      <c r="R260" s="86">
        <f t="shared" si="33"/>
        <v>268.08</v>
      </c>
      <c r="S260">
        <f t="shared" si="34"/>
        <v>23.094999999999999</v>
      </c>
      <c r="T260">
        <f t="shared" si="35"/>
        <v>71.365000000000009</v>
      </c>
      <c r="U260">
        <f t="shared" si="36"/>
        <v>64.430999999999983</v>
      </c>
      <c r="V260">
        <f t="shared" si="37"/>
        <v>65.572000000000003</v>
      </c>
      <c r="W260">
        <f t="shared" si="38"/>
        <v>66.711999999999989</v>
      </c>
      <c r="X260">
        <v>14.545</v>
      </c>
      <c r="Y260">
        <v>8.5499999999999989</v>
      </c>
      <c r="Z260">
        <v>7.9660000000000011</v>
      </c>
      <c r="AA260">
        <v>7.8419999999999987</v>
      </c>
      <c r="AB260">
        <v>8.0760000000000005</v>
      </c>
      <c r="AC260">
        <v>8.0919999999999987</v>
      </c>
      <c r="AD260">
        <v>8.2050000000000054</v>
      </c>
      <c r="AE260">
        <v>8.0890000000000057</v>
      </c>
      <c r="AF260">
        <v>7.9839999999999947</v>
      </c>
      <c r="AG260">
        <v>7.8960000000000008</v>
      </c>
      <c r="AH260">
        <v>8.0650000000000119</v>
      </c>
      <c r="AI260">
        <v>8.0249999999999773</v>
      </c>
      <c r="AJ260">
        <v>8.0940000000000083</v>
      </c>
      <c r="AK260">
        <v>8.313999999999993</v>
      </c>
      <c r="AL260">
        <v>8.0240000000000151</v>
      </c>
      <c r="AM260">
        <v>8.0289999999999822</v>
      </c>
      <c r="AN260">
        <v>8.0439999999999827</v>
      </c>
      <c r="AO260">
        <v>8.1210000000000377</v>
      </c>
      <c r="AP260">
        <v>8.4799999999999898</v>
      </c>
      <c r="AQ260">
        <v>8.4320000000000164</v>
      </c>
      <c r="AR260">
        <v>8.1239999999999668</v>
      </c>
      <c r="AS260">
        <v>8.1030000000000086</v>
      </c>
      <c r="AT260">
        <v>8.0320000000000107</v>
      </c>
      <c r="AU260">
        <v>8.23599999999999</v>
      </c>
      <c r="AV260">
        <v>8.2119999999999891</v>
      </c>
      <c r="AW260">
        <v>8.3509999999999991</v>
      </c>
      <c r="AX260">
        <v>8.6679999999999779</v>
      </c>
      <c r="AY260">
        <v>8.7440000000000282</v>
      </c>
      <c r="AZ260">
        <v>8.3479999999999848</v>
      </c>
      <c r="BA260">
        <v>8.1990000000000407</v>
      </c>
      <c r="BB260">
        <v>8.0759999999999934</v>
      </c>
      <c r="BC260">
        <v>8.1139999999999759</v>
      </c>
      <c r="BD260" s="83">
        <f t="shared" si="39"/>
        <v>53.715308863025967</v>
      </c>
    </row>
    <row r="261" spans="1:56" ht="15" customHeight="1" thickBot="1" x14ac:dyDescent="0.5">
      <c r="A261" t="s">
        <v>166</v>
      </c>
      <c r="B261">
        <v>2020</v>
      </c>
      <c r="C261" s="9">
        <v>43853</v>
      </c>
      <c r="D261" t="s">
        <v>30</v>
      </c>
      <c r="E261" t="s">
        <v>245</v>
      </c>
      <c r="F261" t="s">
        <v>245</v>
      </c>
      <c r="G261" t="s">
        <v>88</v>
      </c>
      <c r="H261" t="s">
        <v>2028</v>
      </c>
      <c r="I261" t="s">
        <v>2090</v>
      </c>
      <c r="J261" t="s">
        <v>301</v>
      </c>
      <c r="K261" t="s">
        <v>302</v>
      </c>
      <c r="L261" s="105">
        <f>(C261-VLOOKUP(H261,Riders!$A$2:$D$3499,4,FALSE))/365</f>
        <v>36.706849315068496</v>
      </c>
      <c r="M261" s="105">
        <f>(C261-VLOOKUP(I261,Riders!$A$2:$D$3499,4,FALSE))/365</f>
        <v>26.534246575342465</v>
      </c>
      <c r="N261" s="105">
        <f>(C261-VLOOKUP(J261,Riders!$A$2:$D$3499,4,FALSE))/365</f>
        <v>24.687671232876713</v>
      </c>
      <c r="O261" s="105">
        <f>(C261-VLOOKUP(K261,Riders!$A$2:$D$3499,4,FALSE))/365</f>
        <v>22.92876712328767</v>
      </c>
      <c r="P261">
        <v>6</v>
      </c>
      <c r="Q261" s="40">
        <f t="shared" si="32"/>
        <v>3.1419907407407408E-3</v>
      </c>
      <c r="R261" s="86">
        <f t="shared" si="33"/>
        <v>271.46800000000002</v>
      </c>
      <c r="S261">
        <f t="shared" si="34"/>
        <v>23.331</v>
      </c>
      <c r="T261">
        <f t="shared" si="35"/>
        <v>71.686000000000007</v>
      </c>
      <c r="U261">
        <f t="shared" si="36"/>
        <v>64.833999999999975</v>
      </c>
      <c r="V261">
        <f t="shared" si="37"/>
        <v>65.408000000000015</v>
      </c>
      <c r="W261">
        <f t="shared" si="38"/>
        <v>69.54000000000002</v>
      </c>
      <c r="X261">
        <v>14.696</v>
      </c>
      <c r="Y261">
        <v>8.6349999999999998</v>
      </c>
      <c r="Z261">
        <v>8.0749999999999993</v>
      </c>
      <c r="AA261">
        <v>7.8939999999999984</v>
      </c>
      <c r="AB261">
        <v>8.0740000000000052</v>
      </c>
      <c r="AC261">
        <v>8.0499999999999972</v>
      </c>
      <c r="AD261">
        <v>8.129000000000012</v>
      </c>
      <c r="AE261">
        <v>8.1329999999999956</v>
      </c>
      <c r="AF261">
        <v>8.3199999999999932</v>
      </c>
      <c r="AG261">
        <v>8.0879999999999939</v>
      </c>
      <c r="AH261">
        <v>8.012999999999991</v>
      </c>
      <c r="AI261">
        <v>7.9620000000000033</v>
      </c>
      <c r="AJ261">
        <v>8.1180000000000092</v>
      </c>
      <c r="AK261">
        <v>8.0250000000000057</v>
      </c>
      <c r="AL261">
        <v>8.090999999999994</v>
      </c>
      <c r="AM261">
        <v>8.2169999999999845</v>
      </c>
      <c r="AN261">
        <v>8.3870000000000005</v>
      </c>
      <c r="AO261">
        <v>8.2130000000000223</v>
      </c>
      <c r="AP261">
        <v>8.1829999999999927</v>
      </c>
      <c r="AQ261">
        <v>8.146000000000015</v>
      </c>
      <c r="AR261">
        <v>8.27800000000002</v>
      </c>
      <c r="AS261">
        <v>8.1019999999999754</v>
      </c>
      <c r="AT261">
        <v>8.0720000000000027</v>
      </c>
      <c r="AU261">
        <v>8.0269999999999868</v>
      </c>
      <c r="AV261">
        <v>8.2019999999999982</v>
      </c>
      <c r="AW261">
        <v>8.1040000000000418</v>
      </c>
      <c r="AX261">
        <v>8.1689999999999543</v>
      </c>
      <c r="AY261">
        <v>8.2129999999999939</v>
      </c>
      <c r="AZ261">
        <v>8.450999999999965</v>
      </c>
      <c r="BA261">
        <v>9.9180000000000348</v>
      </c>
      <c r="BB261">
        <v>9.1850000000000307</v>
      </c>
      <c r="BC261">
        <v>9.2980000000000018</v>
      </c>
      <c r="BD261" s="83">
        <f t="shared" si="39"/>
        <v>53.044926105470992</v>
      </c>
    </row>
    <row r="262" spans="1:56" ht="15" customHeight="1" thickBot="1" x14ac:dyDescent="0.5">
      <c r="A262" t="s">
        <v>166</v>
      </c>
      <c r="B262">
        <v>2020</v>
      </c>
      <c r="C262" s="9">
        <v>43853</v>
      </c>
      <c r="D262" t="s">
        <v>30</v>
      </c>
      <c r="E262" t="s">
        <v>245</v>
      </c>
      <c r="F262" t="s">
        <v>245</v>
      </c>
      <c r="G262" t="s">
        <v>363</v>
      </c>
      <c r="H262" t="s">
        <v>2084</v>
      </c>
      <c r="I262" t="s">
        <v>2085</v>
      </c>
      <c r="J262" t="s">
        <v>2049</v>
      </c>
      <c r="K262" t="s">
        <v>2050</v>
      </c>
      <c r="L262" s="105">
        <f>(C262-VLOOKUP(H262,Riders!$A$2:$D$3499,4,FALSE))/365</f>
        <v>22.87945205479452</v>
      </c>
      <c r="M262" s="105">
        <f>(C262-VLOOKUP(I262,Riders!$A$2:$D$3499,4,FALSE))/365</f>
        <v>25.063013698630137</v>
      </c>
      <c r="N262" s="105" t="e">
        <f>(C262-VLOOKUP(J262,Riders!$A$2:$D$3499,4,FALSE))/365</f>
        <v>#N/A</v>
      </c>
      <c r="O262" s="105">
        <f>(C262-VLOOKUP(K262,Riders!$A$2:$D$3499,4,FALSE))/365</f>
        <v>30.769863013698629</v>
      </c>
      <c r="P262">
        <v>7</v>
      </c>
      <c r="Q262" s="40">
        <f t="shared" si="32"/>
        <v>3.2410300925925931E-3</v>
      </c>
      <c r="R262" s="86">
        <f t="shared" si="33"/>
        <v>280.02500000000003</v>
      </c>
      <c r="S262">
        <f t="shared" si="34"/>
        <v>23.484999999999999</v>
      </c>
      <c r="T262">
        <f t="shared" si="35"/>
        <v>71.971000000000018</v>
      </c>
      <c r="U262">
        <f t="shared" si="36"/>
        <v>66.287999999999997</v>
      </c>
      <c r="V262">
        <f t="shared" si="37"/>
        <v>69.760999999999996</v>
      </c>
      <c r="W262">
        <f t="shared" si="38"/>
        <v>72.005000000000024</v>
      </c>
      <c r="X262">
        <v>14.803000000000001</v>
      </c>
      <c r="Y262">
        <v>8.6819999999999986</v>
      </c>
      <c r="Z262">
        <v>8.2160000000000011</v>
      </c>
      <c r="AA262">
        <v>8.2239999999999966</v>
      </c>
      <c r="AB262">
        <v>7.9420000000000002</v>
      </c>
      <c r="AC262">
        <v>7.9540000000000006</v>
      </c>
      <c r="AD262">
        <v>8.100999999999992</v>
      </c>
      <c r="AE262">
        <v>8.0490000000000279</v>
      </c>
      <c r="AF262">
        <v>8.1069999999999851</v>
      </c>
      <c r="AG262">
        <v>8.2130000000000081</v>
      </c>
      <c r="AH262">
        <v>8.353999999999985</v>
      </c>
      <c r="AI262">
        <v>8.0390000000000015</v>
      </c>
      <c r="AJ262">
        <v>8.105000000000004</v>
      </c>
      <c r="AK262">
        <v>8.1440000000000055</v>
      </c>
      <c r="AL262">
        <v>8.5050000000000097</v>
      </c>
      <c r="AM262">
        <v>8.820999999999998</v>
      </c>
      <c r="AN262">
        <v>9.1309999999999718</v>
      </c>
      <c r="AO262">
        <v>8.7360000000000184</v>
      </c>
      <c r="AP262">
        <v>8.636999999999972</v>
      </c>
      <c r="AQ262">
        <v>8.5720000000000596</v>
      </c>
      <c r="AR262">
        <v>8.4979999999999905</v>
      </c>
      <c r="AS262">
        <v>8.6449999999999818</v>
      </c>
      <c r="AT262">
        <v>8.6180000000000234</v>
      </c>
      <c r="AU262">
        <v>8.9239999999999782</v>
      </c>
      <c r="AV262">
        <v>9.1299999999999955</v>
      </c>
      <c r="AW262">
        <v>8.896000000000015</v>
      </c>
      <c r="AX262">
        <v>8.9899999999999807</v>
      </c>
      <c r="AY262">
        <v>9.3269999999999982</v>
      </c>
      <c r="AZ262">
        <v>9.0080000000000098</v>
      </c>
      <c r="BA262">
        <v>8.9229999999999734</v>
      </c>
      <c r="BB262">
        <v>8.7810000000000059</v>
      </c>
      <c r="BC262">
        <v>8.9500000000000455</v>
      </c>
      <c r="BD262" s="83">
        <f t="shared" si="39"/>
        <v>51.423980001785552</v>
      </c>
    </row>
    <row r="263" spans="1:56" ht="15" customHeight="1" thickBot="1" x14ac:dyDescent="0.5">
      <c r="A263" t="s">
        <v>166</v>
      </c>
      <c r="B263">
        <v>2020</v>
      </c>
      <c r="C263" s="9">
        <v>43854</v>
      </c>
      <c r="D263" t="s">
        <v>30</v>
      </c>
      <c r="E263" t="s">
        <v>1943</v>
      </c>
      <c r="F263">
        <v>1</v>
      </c>
      <c r="G263" t="s">
        <v>363</v>
      </c>
      <c r="H263" t="s">
        <v>2085</v>
      </c>
      <c r="I263" t="s">
        <v>2048</v>
      </c>
      <c r="J263" t="s">
        <v>2049</v>
      </c>
      <c r="K263" t="s">
        <v>2050</v>
      </c>
      <c r="L263" s="105">
        <f>(C263-VLOOKUP(H263,Riders!$A$2:$D$3499,4,FALSE))/365</f>
        <v>25.065753424657533</v>
      </c>
      <c r="M263" s="105">
        <f>(C263-VLOOKUP(I263,Riders!$A$2:$D$3499,4,FALSE))/365</f>
        <v>24.304109589041097</v>
      </c>
      <c r="N263" s="105" t="e">
        <f>(C263-VLOOKUP(J263,Riders!$A$2:$D$3499,4,FALSE))/365</f>
        <v>#N/A</v>
      </c>
      <c r="O263" s="105">
        <f>(C263-VLOOKUP(K263,Riders!$A$2:$D$3499,4,FALSE))/365</f>
        <v>30.772602739726029</v>
      </c>
      <c r="P263">
        <v>1</v>
      </c>
      <c r="Q263" s="40">
        <f t="shared" si="32"/>
        <v>3.2057291666666671E-3</v>
      </c>
      <c r="R263" s="86">
        <f t="shared" si="33"/>
        <v>276.97500000000002</v>
      </c>
      <c r="S263">
        <f t="shared" si="34"/>
        <v>22.631</v>
      </c>
      <c r="T263">
        <f t="shared" si="35"/>
        <v>71.279999999999987</v>
      </c>
      <c r="U263">
        <f t="shared" si="36"/>
        <v>67.500999999999991</v>
      </c>
      <c r="V263">
        <f t="shared" si="37"/>
        <v>68.726000000000028</v>
      </c>
      <c r="W263">
        <f t="shared" si="38"/>
        <v>69.468000000000018</v>
      </c>
      <c r="X263">
        <v>14.32</v>
      </c>
      <c r="Y263">
        <v>8.3109999999999999</v>
      </c>
      <c r="Z263">
        <v>7.9499999999999993</v>
      </c>
      <c r="AA263">
        <v>7.9869999999999983</v>
      </c>
      <c r="AB263">
        <v>8.1910000000000025</v>
      </c>
      <c r="AC263">
        <v>8.0450000000000017</v>
      </c>
      <c r="AD263">
        <v>8.097999999999999</v>
      </c>
      <c r="AE263">
        <v>8.3779999999999859</v>
      </c>
      <c r="AF263">
        <v>8.3440000000000225</v>
      </c>
      <c r="AG263">
        <v>8.1079999999999899</v>
      </c>
      <c r="AH263">
        <v>8.4680000000000035</v>
      </c>
      <c r="AI263">
        <v>8.4279999999999973</v>
      </c>
      <c r="AJ263">
        <v>8.5630000000000024</v>
      </c>
      <c r="AK263">
        <v>8.5180000000000007</v>
      </c>
      <c r="AL263">
        <v>8.4659999999999798</v>
      </c>
      <c r="AM263">
        <v>8.6059999999999945</v>
      </c>
      <c r="AN263">
        <v>8.731000000000023</v>
      </c>
      <c r="AO263">
        <v>8.464999999999975</v>
      </c>
      <c r="AP263">
        <v>8.4630000000000507</v>
      </c>
      <c r="AQ263">
        <v>8.6189999999999998</v>
      </c>
      <c r="AR263">
        <v>8.5120000000000005</v>
      </c>
      <c r="AS263">
        <v>8.742999999999995</v>
      </c>
      <c r="AT263">
        <v>8.5739999999999839</v>
      </c>
      <c r="AU263">
        <v>8.6189999999999998</v>
      </c>
      <c r="AV263">
        <v>8.657999999999987</v>
      </c>
      <c r="AW263">
        <v>8.929000000000002</v>
      </c>
      <c r="AX263">
        <v>8.7569999999999766</v>
      </c>
      <c r="AY263">
        <v>8.7880000000000109</v>
      </c>
      <c r="AZ263">
        <v>8.9089999999999918</v>
      </c>
      <c r="BA263">
        <v>8.509000000000043</v>
      </c>
      <c r="BB263">
        <v>8.4339999999999691</v>
      </c>
      <c r="BC263">
        <v>8.4840000000000373</v>
      </c>
      <c r="BD263" s="83">
        <f t="shared" si="39"/>
        <v>51.990251827782288</v>
      </c>
    </row>
    <row r="264" spans="1:56" ht="15" customHeight="1" thickBot="1" x14ac:dyDescent="0.5">
      <c r="A264" t="s">
        <v>166</v>
      </c>
      <c r="B264">
        <v>2020</v>
      </c>
      <c r="C264" s="9">
        <v>43854</v>
      </c>
      <c r="D264" t="s">
        <v>30</v>
      </c>
      <c r="E264" t="s">
        <v>1943</v>
      </c>
      <c r="F264">
        <v>2</v>
      </c>
      <c r="G264" t="s">
        <v>46</v>
      </c>
      <c r="H264" t="s">
        <v>271</v>
      </c>
      <c r="I264" t="s">
        <v>193</v>
      </c>
      <c r="J264" t="s">
        <v>107</v>
      </c>
      <c r="K264" t="s">
        <v>2053</v>
      </c>
      <c r="L264" s="105">
        <f>(C264-VLOOKUP(H264,Riders!$A$2:$D$3499,4,FALSE))/365</f>
        <v>29.884931506849316</v>
      </c>
      <c r="M264" s="105">
        <f>(C264-VLOOKUP(I264,Riders!$A$2:$D$3499,4,FALSE))/365</f>
        <v>24.221917808219178</v>
      </c>
      <c r="N264" s="105">
        <f>(C264-VLOOKUP(J264,Riders!$A$2:$D$3499,4,FALSE))/365</f>
        <v>19.397260273972602</v>
      </c>
      <c r="O264" s="105">
        <f>(C264-VLOOKUP(K264,Riders!$A$2:$D$3499,4,FALSE))/365</f>
        <v>27.246575342465754</v>
      </c>
      <c r="P264">
        <v>1</v>
      </c>
      <c r="Q264" s="40">
        <f t="shared" si="32"/>
        <v>3.047511574074074E-3</v>
      </c>
      <c r="R264" s="86">
        <f t="shared" si="33"/>
        <v>263.30500000000001</v>
      </c>
      <c r="S264">
        <f t="shared" si="34"/>
        <v>22.869</v>
      </c>
      <c r="T264">
        <f t="shared" si="35"/>
        <v>69.899000000000001</v>
      </c>
      <c r="U264">
        <f t="shared" si="36"/>
        <v>64.167000000000002</v>
      </c>
      <c r="V264">
        <f t="shared" si="37"/>
        <v>63.977000000000004</v>
      </c>
      <c r="W264">
        <f t="shared" si="38"/>
        <v>65.262</v>
      </c>
      <c r="X264">
        <v>14.3</v>
      </c>
      <c r="Y264">
        <v>8.5689999999999991</v>
      </c>
      <c r="Z264">
        <v>8.1120000000000019</v>
      </c>
      <c r="AA264">
        <v>8.0039999999999978</v>
      </c>
      <c r="AB264">
        <v>7.7779999999999987</v>
      </c>
      <c r="AC264">
        <v>7.6810000000000036</v>
      </c>
      <c r="AD264">
        <v>7.7990000000000066</v>
      </c>
      <c r="AE264">
        <v>7.6559999999999917</v>
      </c>
      <c r="AF264">
        <v>7.6700000000000017</v>
      </c>
      <c r="AG264">
        <v>7.8930000000000007</v>
      </c>
      <c r="AH264">
        <v>7.8569999999999993</v>
      </c>
      <c r="AI264">
        <v>7.9040000000000106</v>
      </c>
      <c r="AJ264">
        <v>8.1509999999999962</v>
      </c>
      <c r="AK264">
        <v>8.1959999999999837</v>
      </c>
      <c r="AL264">
        <v>8.3720000000000141</v>
      </c>
      <c r="AM264">
        <v>8.1239999999999952</v>
      </c>
      <c r="AN264">
        <v>7.9550000000000134</v>
      </c>
      <c r="AO264">
        <v>7.8889999999999816</v>
      </c>
      <c r="AP264">
        <v>8.0470000000000255</v>
      </c>
      <c r="AQ264">
        <v>7.9089999999999634</v>
      </c>
      <c r="AR264">
        <v>7.9259999999999877</v>
      </c>
      <c r="AS264">
        <v>7.9630000000000507</v>
      </c>
      <c r="AT264">
        <v>8.1659999999999968</v>
      </c>
      <c r="AU264">
        <v>8.1219999999999857</v>
      </c>
      <c r="AV264">
        <v>8.2520000000000095</v>
      </c>
      <c r="AW264">
        <v>8.3969999999999629</v>
      </c>
      <c r="AX264">
        <v>8.0550000000000068</v>
      </c>
      <c r="AY264">
        <v>7.9909999999999846</v>
      </c>
      <c r="AZ264">
        <v>7.9510000000000218</v>
      </c>
      <c r="BA264">
        <v>8.1430000000000007</v>
      </c>
      <c r="BB264">
        <v>8.0759999999999934</v>
      </c>
      <c r="BC264">
        <v>8.3970000000000198</v>
      </c>
      <c r="BD264" s="83">
        <f t="shared" si="39"/>
        <v>54.689428609407337</v>
      </c>
    </row>
    <row r="265" spans="1:56" ht="15" customHeight="1" thickBot="1" x14ac:dyDescent="0.5">
      <c r="A265" t="s">
        <v>166</v>
      </c>
      <c r="B265">
        <v>2020</v>
      </c>
      <c r="C265" s="9">
        <v>43854</v>
      </c>
      <c r="D265" t="s">
        <v>30</v>
      </c>
      <c r="E265" t="s">
        <v>1943</v>
      </c>
      <c r="F265">
        <v>2</v>
      </c>
      <c r="G265" t="s">
        <v>88</v>
      </c>
      <c r="H265" t="s">
        <v>2028</v>
      </c>
      <c r="I265" t="s">
        <v>2090</v>
      </c>
      <c r="J265" t="s">
        <v>301</v>
      </c>
      <c r="K265" t="s">
        <v>302</v>
      </c>
      <c r="L265" s="105">
        <f>(C265-VLOOKUP(H265,Riders!$A$2:$D$3499,4,FALSE))/365</f>
        <v>36.709589041095889</v>
      </c>
      <c r="M265" s="105">
        <f>(C265-VLOOKUP(I265,Riders!$A$2:$D$3499,4,FALSE))/365</f>
        <v>26.536986301369861</v>
      </c>
      <c r="N265" s="105">
        <f>(C265-VLOOKUP(J265,Riders!$A$2:$D$3499,4,FALSE))/365</f>
        <v>24.69041095890411</v>
      </c>
      <c r="O265" s="105">
        <f>(C265-VLOOKUP(K265,Riders!$A$2:$D$3499,4,FALSE))/365</f>
        <v>22.931506849315067</v>
      </c>
      <c r="P265">
        <v>2</v>
      </c>
      <c r="Q265" s="40">
        <f t="shared" si="32"/>
        <v>3.1068171296296299E-3</v>
      </c>
      <c r="R265" s="86">
        <f t="shared" si="33"/>
        <v>268.42900000000003</v>
      </c>
      <c r="S265">
        <f t="shared" si="34"/>
        <v>23.117999999999999</v>
      </c>
      <c r="T265">
        <f t="shared" si="35"/>
        <v>70.903999999999996</v>
      </c>
      <c r="U265">
        <f t="shared" si="36"/>
        <v>64.281000000000006</v>
      </c>
      <c r="V265">
        <f t="shared" si="37"/>
        <v>66.033999999999992</v>
      </c>
      <c r="W265">
        <f t="shared" si="38"/>
        <v>67.210000000000036</v>
      </c>
      <c r="X265">
        <v>14.53</v>
      </c>
      <c r="Y265">
        <v>8.5879999999999992</v>
      </c>
      <c r="Z265">
        <v>8.1530000000000022</v>
      </c>
      <c r="AA265">
        <v>7.9480000000000004</v>
      </c>
      <c r="AB265">
        <v>8.0439999999999969</v>
      </c>
      <c r="AC265">
        <v>7.8800000000000026</v>
      </c>
      <c r="AD265">
        <v>7.8800000000000026</v>
      </c>
      <c r="AE265">
        <v>7.8809999999999931</v>
      </c>
      <c r="AF265">
        <v>8.0800000000000125</v>
      </c>
      <c r="AG265">
        <v>7.9479999999999791</v>
      </c>
      <c r="AH265">
        <v>7.974000000000018</v>
      </c>
      <c r="AI265">
        <v>8.0019999999999811</v>
      </c>
      <c r="AJ265">
        <v>8.1570000000000107</v>
      </c>
      <c r="AK265">
        <v>7.9909999999999997</v>
      </c>
      <c r="AL265">
        <v>8.0180000000000007</v>
      </c>
      <c r="AM265">
        <v>8.1110000000000042</v>
      </c>
      <c r="AN265">
        <v>8.5349999999999966</v>
      </c>
      <c r="AO265">
        <v>8.078000000000003</v>
      </c>
      <c r="AP265">
        <v>8.1659999999999968</v>
      </c>
      <c r="AQ265">
        <v>8.0999999999999943</v>
      </c>
      <c r="AR265">
        <v>8.2460000000000093</v>
      </c>
      <c r="AS265">
        <v>8.2479999999999905</v>
      </c>
      <c r="AT265">
        <v>8.4840000000000089</v>
      </c>
      <c r="AU265">
        <v>8.1769999999999925</v>
      </c>
      <c r="AV265">
        <v>8.3110000000000355</v>
      </c>
      <c r="AW265">
        <v>8.2939999999999827</v>
      </c>
      <c r="AX265">
        <v>8.4409999999999741</v>
      </c>
      <c r="AY265">
        <v>8.3070000000000164</v>
      </c>
      <c r="AZ265">
        <v>8.3249999999999886</v>
      </c>
      <c r="BA265">
        <v>8.5590000000000259</v>
      </c>
      <c r="BB265">
        <v>8.6220000000000141</v>
      </c>
      <c r="BC265">
        <v>8.3509999999999991</v>
      </c>
      <c r="BD265" s="83">
        <f t="shared" si="39"/>
        <v>53.64547049685391</v>
      </c>
    </row>
    <row r="266" spans="1:56" ht="15" customHeight="1" thickBot="1" x14ac:dyDescent="0.5">
      <c r="A266" t="s">
        <v>166</v>
      </c>
      <c r="B266">
        <v>2020</v>
      </c>
      <c r="C266" s="9">
        <v>43854</v>
      </c>
      <c r="D266" t="s">
        <v>30</v>
      </c>
      <c r="E266" t="s">
        <v>1943</v>
      </c>
      <c r="F266">
        <v>3</v>
      </c>
      <c r="G266" t="s">
        <v>52</v>
      </c>
      <c r="H266" t="s">
        <v>157</v>
      </c>
      <c r="I266" t="s">
        <v>317</v>
      </c>
      <c r="J266" t="s">
        <v>76</v>
      </c>
      <c r="K266" t="s">
        <v>254</v>
      </c>
      <c r="L266" s="105">
        <f>(C266-VLOOKUP(H266,Riders!$A$2:$D$3499,4,FALSE))/365</f>
        <v>21.046575342465754</v>
      </c>
      <c r="M266" s="105">
        <f>(C266-VLOOKUP(I266,Riders!$A$2:$D$3499,4,FALSE))/365</f>
        <v>27.306849315068494</v>
      </c>
      <c r="N266" s="105">
        <f>(C266-VLOOKUP(J266,Riders!$A$2:$D$3499,4,FALSE))/365</f>
        <v>20.767123287671232</v>
      </c>
      <c r="O266" s="105">
        <f>(C266-VLOOKUP(K266,Riders!$A$2:$D$3499,4,FALSE))/365</f>
        <v>20.010958904109589</v>
      </c>
      <c r="P266">
        <v>1</v>
      </c>
      <c r="Q266" s="40">
        <f t="shared" si="32"/>
        <v>3.0419212962962965E-3</v>
      </c>
      <c r="R266" s="86">
        <f t="shared" si="33"/>
        <v>262.822</v>
      </c>
      <c r="S266">
        <f t="shared" si="34"/>
        <v>22.324999999999999</v>
      </c>
      <c r="T266">
        <f t="shared" si="35"/>
        <v>69.311000000000007</v>
      </c>
      <c r="U266">
        <f t="shared" si="36"/>
        <v>64.063000000000017</v>
      </c>
      <c r="V266">
        <f t="shared" si="37"/>
        <v>64.405999999999949</v>
      </c>
      <c r="W266">
        <f t="shared" si="38"/>
        <v>65.04200000000003</v>
      </c>
      <c r="X266">
        <v>13.944000000000001</v>
      </c>
      <c r="Y266">
        <v>8.3809999999999985</v>
      </c>
      <c r="Z266">
        <v>7.9439999999999991</v>
      </c>
      <c r="AA266">
        <v>7.8539999999999992</v>
      </c>
      <c r="AB266">
        <v>7.8599999999999994</v>
      </c>
      <c r="AC266">
        <v>7.7260000000000062</v>
      </c>
      <c r="AD266">
        <v>7.7660000000000053</v>
      </c>
      <c r="AE266">
        <v>7.8359999999999994</v>
      </c>
      <c r="AF266">
        <v>8.0039999999999907</v>
      </c>
      <c r="AG266">
        <v>7.8799999999999946</v>
      </c>
      <c r="AH266">
        <v>7.9130000000000251</v>
      </c>
      <c r="AI266">
        <v>7.9919999999999902</v>
      </c>
      <c r="AJ266">
        <v>8.0679999999999836</v>
      </c>
      <c r="AK266">
        <v>8.25</v>
      </c>
      <c r="AL266">
        <v>7.9570000000000078</v>
      </c>
      <c r="AM266">
        <v>7.9990000000000236</v>
      </c>
      <c r="AN266">
        <v>7.9889999999999759</v>
      </c>
      <c r="AO266">
        <v>8.0110000000000241</v>
      </c>
      <c r="AP266">
        <v>8.0909999999999798</v>
      </c>
      <c r="AQ266">
        <v>8.2959999999999923</v>
      </c>
      <c r="AR266">
        <v>8.0149999999999864</v>
      </c>
      <c r="AS266">
        <v>7.9890000000000327</v>
      </c>
      <c r="AT266">
        <v>7.9639999999999702</v>
      </c>
      <c r="AU266">
        <v>8.0509999999999877</v>
      </c>
      <c r="AV266">
        <v>7.91700000000003</v>
      </c>
      <c r="AW266">
        <v>7.9490000000000123</v>
      </c>
      <c r="AX266">
        <v>8.0649999999999977</v>
      </c>
      <c r="AY266">
        <v>8.2480000000000189</v>
      </c>
      <c r="AZ266">
        <v>8.1279999999999575</v>
      </c>
      <c r="BA266">
        <v>8.1760000000000161</v>
      </c>
      <c r="BB266">
        <v>8.3340000000000032</v>
      </c>
      <c r="BC266">
        <v>8.2249999999999943</v>
      </c>
      <c r="BD266" s="83">
        <f t="shared" si="39"/>
        <v>54.789933871593703</v>
      </c>
    </row>
    <row r="267" spans="1:56" ht="15" customHeight="1" thickBot="1" x14ac:dyDescent="0.5">
      <c r="A267" t="s">
        <v>166</v>
      </c>
      <c r="B267">
        <v>2020</v>
      </c>
      <c r="C267" s="9">
        <v>43854</v>
      </c>
      <c r="D267" t="s">
        <v>30</v>
      </c>
      <c r="E267" t="s">
        <v>1943</v>
      </c>
      <c r="F267">
        <v>3</v>
      </c>
      <c r="G267" t="s">
        <v>96</v>
      </c>
      <c r="H267" t="s">
        <v>303</v>
      </c>
      <c r="I267" t="s">
        <v>1945</v>
      </c>
      <c r="J267" t="s">
        <v>304</v>
      </c>
      <c r="K267" t="s">
        <v>327</v>
      </c>
      <c r="L267" s="105">
        <f>(C267-VLOOKUP(H267,Riders!$A$2:$D$3499,4,FALSE))/365</f>
        <v>21.528767123287672</v>
      </c>
      <c r="M267" s="105">
        <f>(C267-VLOOKUP(I267,Riders!$A$2:$D$3499,4,FALSE))/365</f>
        <v>20.884931506849316</v>
      </c>
      <c r="N267" s="105">
        <f>(C267-VLOOKUP(J267,Riders!$A$2:$D$3499,4,FALSE))/365</f>
        <v>28.213698630136985</v>
      </c>
      <c r="O267" s="105">
        <f>(C267-VLOOKUP(K267,Riders!$A$2:$D$3499,4,FALSE))/365</f>
        <v>25.038356164383561</v>
      </c>
      <c r="P267">
        <v>2</v>
      </c>
      <c r="Q267" s="40">
        <f t="shared" si="32"/>
        <v>3.0497800925925922E-3</v>
      </c>
      <c r="R267" s="86">
        <f t="shared" si="33"/>
        <v>263.50099999999998</v>
      </c>
      <c r="S267">
        <f t="shared" si="34"/>
        <v>22.971</v>
      </c>
      <c r="T267">
        <f t="shared" si="35"/>
        <v>70.058999999999997</v>
      </c>
      <c r="U267">
        <f t="shared" si="36"/>
        <v>63.376000000000005</v>
      </c>
      <c r="V267">
        <f t="shared" si="37"/>
        <v>65.454000000000008</v>
      </c>
      <c r="W267">
        <f t="shared" si="38"/>
        <v>64.611999999999966</v>
      </c>
      <c r="X267">
        <v>14.512</v>
      </c>
      <c r="Y267">
        <v>8.4589999999999996</v>
      </c>
      <c r="Z267">
        <v>7.9229999999999983</v>
      </c>
      <c r="AA267">
        <v>7.7910000000000039</v>
      </c>
      <c r="AB267">
        <v>7.9639999999999986</v>
      </c>
      <c r="AC267">
        <v>7.7879999999999967</v>
      </c>
      <c r="AD267">
        <v>7.7800000000000011</v>
      </c>
      <c r="AE267">
        <v>7.8419999999999987</v>
      </c>
      <c r="AF267">
        <v>7.9609999999999994</v>
      </c>
      <c r="AG267">
        <v>7.8379999999999939</v>
      </c>
      <c r="AH267">
        <v>7.8200000000000074</v>
      </c>
      <c r="AI267">
        <v>7.8190000000000026</v>
      </c>
      <c r="AJ267">
        <v>8.0190000000000055</v>
      </c>
      <c r="AK267">
        <v>7.921999999999997</v>
      </c>
      <c r="AL267">
        <v>7.9630000000000081</v>
      </c>
      <c r="AM267">
        <v>8.0339999999999918</v>
      </c>
      <c r="AN267">
        <v>8.2059999999999889</v>
      </c>
      <c r="AO267">
        <v>8.1049999999999898</v>
      </c>
      <c r="AP267">
        <v>8.2600000000000193</v>
      </c>
      <c r="AQ267">
        <v>8.1630000000000109</v>
      </c>
      <c r="AR267">
        <v>8.1849999999999739</v>
      </c>
      <c r="AS267">
        <v>8.2250000000000227</v>
      </c>
      <c r="AT267">
        <v>8.2969999999999686</v>
      </c>
      <c r="AU267">
        <v>8.0130000000000337</v>
      </c>
      <c r="AV267">
        <v>7.9239999999999782</v>
      </c>
      <c r="AW267">
        <v>8.0370000000000061</v>
      </c>
      <c r="AX267">
        <v>8.1109999999999616</v>
      </c>
      <c r="AY267">
        <v>8.07000000000005</v>
      </c>
      <c r="AZ267">
        <v>8.1499999999999488</v>
      </c>
      <c r="BA267">
        <v>8.0660000000000593</v>
      </c>
      <c r="BB267">
        <v>8.1100000000000421</v>
      </c>
      <c r="BC267">
        <v>8.1439999999999202</v>
      </c>
      <c r="BD267" s="83">
        <f t="shared" si="39"/>
        <v>54.648748961104516</v>
      </c>
    </row>
    <row r="268" spans="1:56" ht="15" customHeight="1" thickBot="1" x14ac:dyDescent="0.5">
      <c r="A268" t="s">
        <v>166</v>
      </c>
      <c r="B268">
        <v>2020</v>
      </c>
      <c r="C268" s="9">
        <v>43854</v>
      </c>
      <c r="D268" t="s">
        <v>30</v>
      </c>
      <c r="E268" t="s">
        <v>1943</v>
      </c>
      <c r="F268">
        <v>4</v>
      </c>
      <c r="G268" t="s">
        <v>67</v>
      </c>
      <c r="H268" t="s">
        <v>147</v>
      </c>
      <c r="I268" t="s">
        <v>2075</v>
      </c>
      <c r="J268" t="s">
        <v>2033</v>
      </c>
      <c r="K268" t="s">
        <v>156</v>
      </c>
      <c r="L268" s="105">
        <f>(C268-VLOOKUP(H268,Riders!$A$2:$D$3499,4,FALSE))/365</f>
        <v>25.101369863013698</v>
      </c>
      <c r="M268" s="105">
        <f>(C268-VLOOKUP(I268,Riders!$A$2:$D$3499,4,FALSE))/365</f>
        <v>23.076712328767123</v>
      </c>
      <c r="N268" s="105">
        <f>(C268-VLOOKUP(J268,Riders!$A$2:$D$3499,4,FALSE))/365</f>
        <v>22.435616438356163</v>
      </c>
      <c r="O268" s="105">
        <f>(C268-VLOOKUP(K268,Riders!$A$2:$D$3499,4,FALSE))/365</f>
        <v>25.602739726027398</v>
      </c>
      <c r="P268">
        <v>1</v>
      </c>
      <c r="Q268" s="40">
        <f t="shared" si="32"/>
        <v>2.9951736111111112E-3</v>
      </c>
      <c r="R268" s="86">
        <f t="shared" si="33"/>
        <v>258.78300000000002</v>
      </c>
      <c r="S268">
        <f t="shared" si="34"/>
        <v>22.577999999999999</v>
      </c>
      <c r="T268">
        <f t="shared" si="35"/>
        <v>68.437999999999988</v>
      </c>
      <c r="U268">
        <f t="shared" si="36"/>
        <v>62.739000000000033</v>
      </c>
      <c r="V268">
        <f t="shared" si="37"/>
        <v>63.431999999999988</v>
      </c>
      <c r="W268">
        <f t="shared" si="38"/>
        <v>64.174000000000007</v>
      </c>
      <c r="X268">
        <v>14.436999999999999</v>
      </c>
      <c r="Y268">
        <v>8.141</v>
      </c>
      <c r="Z268">
        <v>7.9370000000000012</v>
      </c>
      <c r="AA268">
        <v>7.6300000000000026</v>
      </c>
      <c r="AB268">
        <v>7.7219999999999942</v>
      </c>
      <c r="AC268">
        <v>7.5180000000000007</v>
      </c>
      <c r="AD268">
        <v>7.5219999999999976</v>
      </c>
      <c r="AE268">
        <v>7.5309999999999917</v>
      </c>
      <c r="AF268">
        <v>7.7330000000000041</v>
      </c>
      <c r="AG268">
        <v>7.722999999999999</v>
      </c>
      <c r="AH268">
        <v>7.9260000000000161</v>
      </c>
      <c r="AI268">
        <v>7.7969999999999828</v>
      </c>
      <c r="AJ268">
        <v>7.8829999999999956</v>
      </c>
      <c r="AK268">
        <v>7.8239999999999981</v>
      </c>
      <c r="AL268">
        <v>7.9680000000000177</v>
      </c>
      <c r="AM268">
        <v>7.8850000000000193</v>
      </c>
      <c r="AN268">
        <v>7.8599999999999568</v>
      </c>
      <c r="AO268">
        <v>7.757000000000005</v>
      </c>
      <c r="AP268">
        <v>7.7950000000000159</v>
      </c>
      <c r="AQ268">
        <v>7.8559999999999954</v>
      </c>
      <c r="AR268">
        <v>7.9230000000000018</v>
      </c>
      <c r="AS268">
        <v>7.9950000000000054</v>
      </c>
      <c r="AT268">
        <v>8.0390000000000157</v>
      </c>
      <c r="AU268">
        <v>8.2069999999999936</v>
      </c>
      <c r="AV268">
        <v>8.0389999999999873</v>
      </c>
      <c r="AW268">
        <v>8.1329999999999814</v>
      </c>
      <c r="AX268">
        <v>7.8850000000000193</v>
      </c>
      <c r="AY268">
        <v>7.7940000000000396</v>
      </c>
      <c r="AZ268">
        <v>7.9229999999999734</v>
      </c>
      <c r="BA268">
        <v>7.9980000000000189</v>
      </c>
      <c r="BB268">
        <v>8.0729999999999791</v>
      </c>
      <c r="BC268">
        <v>8.3290000000000077</v>
      </c>
      <c r="BD268" s="83">
        <f t="shared" si="39"/>
        <v>55.645077149580921</v>
      </c>
    </row>
    <row r="269" spans="1:56" ht="15" customHeight="1" thickBot="1" x14ac:dyDescent="0.5">
      <c r="A269" t="s">
        <v>166</v>
      </c>
      <c r="B269">
        <v>2020</v>
      </c>
      <c r="C269" s="9">
        <v>43854</v>
      </c>
      <c r="D269" t="s">
        <v>30</v>
      </c>
      <c r="E269" t="s">
        <v>1943</v>
      </c>
      <c r="F269">
        <v>4</v>
      </c>
      <c r="G269" t="s">
        <v>64</v>
      </c>
      <c r="H269" t="s">
        <v>63</v>
      </c>
      <c r="I269" t="s">
        <v>136</v>
      </c>
      <c r="J269" t="s">
        <v>2057</v>
      </c>
      <c r="K269" t="s">
        <v>162</v>
      </c>
      <c r="L269" s="105">
        <f>(C269-VLOOKUP(H269,Riders!$A$2:$D$3499,4,FALSE))/365</f>
        <v>18.772602739726029</v>
      </c>
      <c r="M269" s="105">
        <f>(C269-VLOOKUP(I269,Riders!$A$2:$D$3499,4,FALSE))/365</f>
        <v>21.082191780821919</v>
      </c>
      <c r="N269" s="105">
        <f>(C269-VLOOKUP(J269,Riders!$A$2:$D$3499,4,FALSE))/365</f>
        <v>30.243835616438357</v>
      </c>
      <c r="O269" s="105">
        <f>(C269-VLOOKUP(K269,Riders!$A$2:$D$3499,4,FALSE))/365</f>
        <v>25.745205479452054</v>
      </c>
      <c r="P269">
        <v>2</v>
      </c>
      <c r="Q269" s="40">
        <f t="shared" si="32"/>
        <v>3.0832060185185181E-3</v>
      </c>
      <c r="R269" s="86">
        <f t="shared" si="33"/>
        <v>266.38899999999995</v>
      </c>
      <c r="S269">
        <f t="shared" si="34"/>
        <v>23.481000000000002</v>
      </c>
      <c r="T269">
        <f t="shared" si="35"/>
        <v>70.338999999999999</v>
      </c>
      <c r="U269">
        <f t="shared" si="36"/>
        <v>63.873999999999995</v>
      </c>
      <c r="V269">
        <f t="shared" si="37"/>
        <v>65.078000000000003</v>
      </c>
      <c r="W269">
        <f t="shared" si="38"/>
        <v>67.097999999999956</v>
      </c>
      <c r="X269">
        <v>15.074</v>
      </c>
      <c r="Y269">
        <v>8.4070000000000018</v>
      </c>
      <c r="Z269">
        <v>7.7399999999999984</v>
      </c>
      <c r="AA269">
        <v>7.6789999999999976</v>
      </c>
      <c r="AB269">
        <v>7.8290000000000006</v>
      </c>
      <c r="AC269">
        <v>7.7659999999999982</v>
      </c>
      <c r="AD269">
        <v>8.0100000000000051</v>
      </c>
      <c r="AE269">
        <v>7.8339999999999961</v>
      </c>
      <c r="AF269">
        <v>7.9000000000000057</v>
      </c>
      <c r="AG269">
        <v>8.0180000000000007</v>
      </c>
      <c r="AH269">
        <v>8.070999999999998</v>
      </c>
      <c r="AI269">
        <v>8.0609999999999928</v>
      </c>
      <c r="AJ269">
        <v>7.9619999999999891</v>
      </c>
      <c r="AK269">
        <v>7.9120000000000346</v>
      </c>
      <c r="AL269">
        <v>8.089999999999975</v>
      </c>
      <c r="AM269">
        <v>7.8599999999999994</v>
      </c>
      <c r="AN269">
        <v>7.8440000000000234</v>
      </c>
      <c r="AO269">
        <v>8.0079999999999814</v>
      </c>
      <c r="AP269">
        <v>8.085000000000008</v>
      </c>
      <c r="AQ269">
        <v>8.1150000000000091</v>
      </c>
      <c r="AR269">
        <v>8.3070000000000164</v>
      </c>
      <c r="AS269">
        <v>8.2179999999999609</v>
      </c>
      <c r="AT269">
        <v>8.2259999999999991</v>
      </c>
      <c r="AU269">
        <v>8.2750000000000057</v>
      </c>
      <c r="AV269">
        <v>8.4739999999999895</v>
      </c>
      <c r="AW269">
        <v>8.2210000000000036</v>
      </c>
      <c r="AX269">
        <v>8.195999999999998</v>
      </c>
      <c r="AY269">
        <v>8.2539999999999907</v>
      </c>
      <c r="AZ269">
        <v>8.492999999999995</v>
      </c>
      <c r="BA269">
        <v>8.4210000000000207</v>
      </c>
      <c r="BB269">
        <v>8.620000000000033</v>
      </c>
      <c r="BC269">
        <v>8.4189999999999259</v>
      </c>
      <c r="BD269" s="83">
        <f t="shared" si="39"/>
        <v>54.05628610790987</v>
      </c>
    </row>
    <row r="270" spans="1:56" ht="15" customHeight="1" thickBot="1" x14ac:dyDescent="0.5">
      <c r="A270" t="s">
        <v>166</v>
      </c>
      <c r="B270">
        <v>2020</v>
      </c>
      <c r="C270" s="9">
        <v>43854</v>
      </c>
      <c r="D270" t="s">
        <v>30</v>
      </c>
      <c r="E270" t="s">
        <v>31</v>
      </c>
      <c r="F270" t="s">
        <v>578</v>
      </c>
      <c r="G270" t="s">
        <v>67</v>
      </c>
      <c r="H270" t="s">
        <v>147</v>
      </c>
      <c r="I270" t="s">
        <v>2075</v>
      </c>
      <c r="J270" t="s">
        <v>2033</v>
      </c>
      <c r="K270" t="s">
        <v>156</v>
      </c>
      <c r="L270" s="105">
        <f>(C270-VLOOKUP(H270,Riders!$A$2:$D$3499,4,FALSE))/365</f>
        <v>25.101369863013698</v>
      </c>
      <c r="M270" s="105">
        <f>(C270-VLOOKUP(I270,Riders!$A$2:$D$3499,4,FALSE))/365</f>
        <v>23.076712328767123</v>
      </c>
      <c r="N270" s="105">
        <f>(C270-VLOOKUP(J270,Riders!$A$2:$D$3499,4,FALSE))/365</f>
        <v>22.435616438356163</v>
      </c>
      <c r="O270" s="105">
        <f>(C270-VLOOKUP(K270,Riders!$A$2:$D$3499,4,FALSE))/365</f>
        <v>25.602739726027398</v>
      </c>
      <c r="P270">
        <v>1</v>
      </c>
      <c r="Q270" s="40" t="str">
        <f t="shared" si="32"/>
        <v/>
      </c>
      <c r="R270" s="86" t="e">
        <f t="shared" si="33"/>
        <v>#VALUE!</v>
      </c>
      <c r="S270">
        <f t="shared" si="34"/>
        <v>22.094999999999999</v>
      </c>
      <c r="T270">
        <f t="shared" si="35"/>
        <v>68.237000000000009</v>
      </c>
      <c r="U270">
        <f t="shared" si="36"/>
        <v>62.402000000000001</v>
      </c>
      <c r="V270">
        <f t="shared" si="37"/>
        <v>61.806999999999988</v>
      </c>
      <c r="W270" t="str">
        <f t="shared" si="38"/>
        <v/>
      </c>
      <c r="X270">
        <v>14.145</v>
      </c>
      <c r="Y270">
        <v>7.9499999999999993</v>
      </c>
      <c r="Z270">
        <v>7.7830000000000013</v>
      </c>
      <c r="AA270">
        <v>7.5829999999999984</v>
      </c>
      <c r="AB270">
        <v>7.7259999999999991</v>
      </c>
      <c r="AC270">
        <v>7.5830000000000064</v>
      </c>
      <c r="AD270">
        <v>7.6640000000000006</v>
      </c>
      <c r="AE270">
        <v>7.8030000000000044</v>
      </c>
      <c r="AF270">
        <v>7.6769999999999783</v>
      </c>
      <c r="AG270">
        <v>7.8790000000000191</v>
      </c>
      <c r="AH270">
        <v>7.7020000000000124</v>
      </c>
      <c r="AI270">
        <v>7.8639999999999901</v>
      </c>
      <c r="AJ270">
        <v>7.7679999999999856</v>
      </c>
      <c r="AK270">
        <v>7.9480000000000084</v>
      </c>
      <c r="AL270">
        <v>7.8050000000000068</v>
      </c>
      <c r="AM270">
        <v>7.7590000000000003</v>
      </c>
      <c r="AN270">
        <v>7.6619999999999777</v>
      </c>
      <c r="AO270">
        <v>7.6220000000000434</v>
      </c>
      <c r="AP270">
        <v>7.6589999999999634</v>
      </c>
      <c r="AQ270">
        <v>7.8299999999999841</v>
      </c>
      <c r="AR270">
        <v>7.7470000000000141</v>
      </c>
      <c r="AS270">
        <v>7.9680000000000177</v>
      </c>
      <c r="AT270">
        <v>7.688999999999993</v>
      </c>
      <c r="AU270">
        <v>7.6299999999999946</v>
      </c>
      <c r="AV270">
        <v>7.5010000000000048</v>
      </c>
      <c r="AW270">
        <v>7.5979999999999848</v>
      </c>
      <c r="AX270">
        <v>7.660000000000025</v>
      </c>
      <c r="AY270">
        <v>10.43100000000001</v>
      </c>
      <c r="BD270" s="83" t="str">
        <f t="shared" si="39"/>
        <v/>
      </c>
    </row>
    <row r="271" spans="1:56" ht="15" customHeight="1" thickBot="1" x14ac:dyDescent="0.5">
      <c r="A271" t="s">
        <v>166</v>
      </c>
      <c r="B271">
        <v>2020</v>
      </c>
      <c r="C271" s="9">
        <v>43854</v>
      </c>
      <c r="D271" t="s">
        <v>30</v>
      </c>
      <c r="E271" t="s">
        <v>31</v>
      </c>
      <c r="F271" t="s">
        <v>578</v>
      </c>
      <c r="G271" t="s">
        <v>52</v>
      </c>
      <c r="H271" t="s">
        <v>157</v>
      </c>
      <c r="I271" t="s">
        <v>317</v>
      </c>
      <c r="J271" t="s">
        <v>76</v>
      </c>
      <c r="K271" t="s">
        <v>254</v>
      </c>
      <c r="L271" s="105">
        <f>(C271-VLOOKUP(H271,Riders!$A$2:$D$3499,4,FALSE))/365</f>
        <v>21.046575342465754</v>
      </c>
      <c r="M271" s="105">
        <f>(C271-VLOOKUP(I271,Riders!$A$2:$D$3499,4,FALSE))/365</f>
        <v>27.306849315068494</v>
      </c>
      <c r="N271" s="105">
        <f>(C271-VLOOKUP(J271,Riders!$A$2:$D$3499,4,FALSE))/365</f>
        <v>20.767123287671232</v>
      </c>
      <c r="O271" s="105">
        <f>(C271-VLOOKUP(K271,Riders!$A$2:$D$3499,4,FALSE))/365</f>
        <v>20.010958904109589</v>
      </c>
      <c r="P271">
        <v>2</v>
      </c>
      <c r="Q271" s="40" t="str">
        <f t="shared" si="32"/>
        <v/>
      </c>
      <c r="R271" s="86" t="e">
        <f t="shared" si="33"/>
        <v>#VALUE!</v>
      </c>
      <c r="S271">
        <f t="shared" si="34"/>
        <v>22.401</v>
      </c>
      <c r="T271">
        <f t="shared" si="35"/>
        <v>69.624000000000009</v>
      </c>
      <c r="U271">
        <f t="shared" si="36"/>
        <v>63.487999999999985</v>
      </c>
      <c r="V271">
        <f t="shared" si="37"/>
        <v>65.40900000000002</v>
      </c>
      <c r="W271" t="str">
        <f t="shared" si="38"/>
        <v/>
      </c>
      <c r="X271">
        <v>13.99</v>
      </c>
      <c r="Y271">
        <v>8.4109999999999996</v>
      </c>
      <c r="Z271">
        <v>7.9310000000000009</v>
      </c>
      <c r="AA271">
        <v>7.8810000000000002</v>
      </c>
      <c r="AB271">
        <v>7.9720000000000013</v>
      </c>
      <c r="AC271">
        <v>7.769999999999996</v>
      </c>
      <c r="AD271">
        <v>7.8319999999999936</v>
      </c>
      <c r="AE271">
        <v>7.8370000000000184</v>
      </c>
      <c r="AF271">
        <v>7.9230000000000018</v>
      </c>
      <c r="AG271">
        <v>7.8079999999999794</v>
      </c>
      <c r="AH271">
        <v>7.8329999999999984</v>
      </c>
      <c r="AI271">
        <v>7.8740000000000094</v>
      </c>
      <c r="AJ271">
        <v>8.0830000000000126</v>
      </c>
      <c r="AK271">
        <v>7.9699999999999989</v>
      </c>
      <c r="AL271">
        <v>8.0110000000000099</v>
      </c>
      <c r="AM271">
        <v>7.9859999999999758</v>
      </c>
      <c r="AN271">
        <v>8.0579999999999927</v>
      </c>
      <c r="AO271">
        <v>8.2300000000000182</v>
      </c>
      <c r="AP271">
        <v>8.132000000000005</v>
      </c>
      <c r="AQ271">
        <v>8.3789999999999907</v>
      </c>
      <c r="AR271">
        <v>8.1289999999999907</v>
      </c>
      <c r="AS271">
        <v>8.0890000000000271</v>
      </c>
      <c r="AT271">
        <v>8.1429999999999723</v>
      </c>
      <c r="AU271">
        <v>8.2490000000000236</v>
      </c>
      <c r="AV271">
        <v>8.0989999999999895</v>
      </c>
      <c r="AW271">
        <v>8.2119999999999891</v>
      </c>
      <c r="AX271">
        <v>9.4830000000000041</v>
      </c>
      <c r="BD271" s="83" t="str">
        <f t="shared" si="39"/>
        <v/>
      </c>
    </row>
    <row r="272" spans="1:56" ht="15" customHeight="1" thickBot="1" x14ac:dyDescent="0.5">
      <c r="A272" t="s">
        <v>166</v>
      </c>
      <c r="B272">
        <v>2020</v>
      </c>
      <c r="C272" s="9">
        <v>43854</v>
      </c>
      <c r="D272" t="s">
        <v>30</v>
      </c>
      <c r="E272" t="s">
        <v>31</v>
      </c>
      <c r="F272" t="s">
        <v>579</v>
      </c>
      <c r="G272" t="s">
        <v>96</v>
      </c>
      <c r="H272" t="s">
        <v>303</v>
      </c>
      <c r="I272" t="s">
        <v>1945</v>
      </c>
      <c r="J272" t="s">
        <v>304</v>
      </c>
      <c r="K272" t="s">
        <v>327</v>
      </c>
      <c r="L272" s="105">
        <f>(C272-VLOOKUP(H272,Riders!$A$2:$D$3499,4,FALSE))/365</f>
        <v>21.528767123287672</v>
      </c>
      <c r="M272" s="105">
        <f>(C272-VLOOKUP(I272,Riders!$A$2:$D$3499,4,FALSE))/365</f>
        <v>20.884931506849316</v>
      </c>
      <c r="N272" s="105">
        <f>(C272-VLOOKUP(J272,Riders!$A$2:$D$3499,4,FALSE))/365</f>
        <v>28.213698630136985</v>
      </c>
      <c r="O272" s="105">
        <f>(C272-VLOOKUP(K272,Riders!$A$2:$D$3499,4,FALSE))/365</f>
        <v>25.038356164383561</v>
      </c>
      <c r="P272">
        <v>3</v>
      </c>
      <c r="Q272" s="40">
        <f t="shared" si="32"/>
        <v>3.0582638888888886E-3</v>
      </c>
      <c r="R272" s="86">
        <f t="shared" si="33"/>
        <v>264.23399999999998</v>
      </c>
      <c r="S272">
        <f t="shared" si="34"/>
        <v>22.951000000000001</v>
      </c>
      <c r="T272">
        <f t="shared" si="35"/>
        <v>70.06</v>
      </c>
      <c r="U272">
        <f t="shared" si="36"/>
        <v>62.770999999999987</v>
      </c>
      <c r="V272">
        <f t="shared" si="37"/>
        <v>65.701000000000022</v>
      </c>
      <c r="W272">
        <f t="shared" si="38"/>
        <v>65.70199999999997</v>
      </c>
      <c r="X272">
        <v>14.492000000000001</v>
      </c>
      <c r="Y272">
        <v>8.4589999999999996</v>
      </c>
      <c r="Z272">
        <v>7.972999999999999</v>
      </c>
      <c r="AA272">
        <v>7.8049999999999997</v>
      </c>
      <c r="AB272">
        <v>7.9519999999999982</v>
      </c>
      <c r="AC272">
        <v>7.7600000000000051</v>
      </c>
      <c r="AD272">
        <v>7.8109999999999999</v>
      </c>
      <c r="AE272">
        <v>7.8079999999999998</v>
      </c>
      <c r="AF272">
        <v>8.0039999999999907</v>
      </c>
      <c r="AG272">
        <v>7.7960000000000056</v>
      </c>
      <c r="AH272">
        <v>7.7659999999999911</v>
      </c>
      <c r="AI272">
        <v>7.8020000000000067</v>
      </c>
      <c r="AJ272">
        <v>7.7540000000000049</v>
      </c>
      <c r="AK272">
        <v>7.8939999999999912</v>
      </c>
      <c r="AL272">
        <v>7.8340000000000316</v>
      </c>
      <c r="AM272">
        <v>7.9209999999999638</v>
      </c>
      <c r="AN272">
        <v>8.0440000000000111</v>
      </c>
      <c r="AO272">
        <v>8.304000000000002</v>
      </c>
      <c r="AP272">
        <v>8.078000000000003</v>
      </c>
      <c r="AQ272">
        <v>8.2379999999999711</v>
      </c>
      <c r="AR272">
        <v>8.16700000000003</v>
      </c>
      <c r="AS272">
        <v>8.1269999999999811</v>
      </c>
      <c r="AT272">
        <v>8.36099999999999</v>
      </c>
      <c r="AU272">
        <v>8.3820000000000334</v>
      </c>
      <c r="AV272">
        <v>8.0240000000000009</v>
      </c>
      <c r="AW272">
        <v>8.0449999999999591</v>
      </c>
      <c r="AX272">
        <v>8.0710000000000264</v>
      </c>
      <c r="AY272">
        <v>8.2669999999999959</v>
      </c>
      <c r="AZ272">
        <v>8.2669999999999959</v>
      </c>
      <c r="BA272">
        <v>8.3130000000000166</v>
      </c>
      <c r="BB272">
        <v>8.5109999999999673</v>
      </c>
      <c r="BC272">
        <v>8.2040000000000077</v>
      </c>
      <c r="BD272" s="83">
        <f t="shared" si="39"/>
        <v>54.497150253184678</v>
      </c>
    </row>
    <row r="273" spans="1:56" ht="15" customHeight="1" thickBot="1" x14ac:dyDescent="0.5">
      <c r="A273" t="s">
        <v>166</v>
      </c>
      <c r="B273">
        <v>2020</v>
      </c>
      <c r="C273" s="9">
        <v>43854</v>
      </c>
      <c r="D273" t="s">
        <v>30</v>
      </c>
      <c r="E273" t="s">
        <v>31</v>
      </c>
      <c r="F273" t="s">
        <v>579</v>
      </c>
      <c r="G273" t="s">
        <v>46</v>
      </c>
      <c r="H273" t="s">
        <v>271</v>
      </c>
      <c r="I273" t="s">
        <v>193</v>
      </c>
      <c r="J273" t="s">
        <v>107</v>
      </c>
      <c r="K273" t="s">
        <v>2053</v>
      </c>
      <c r="L273" s="105">
        <f>(C273-VLOOKUP(H273,Riders!$A$2:$D$3499,4,FALSE))/365</f>
        <v>29.884931506849316</v>
      </c>
      <c r="M273" s="105">
        <f>(C273-VLOOKUP(I273,Riders!$A$2:$D$3499,4,FALSE))/365</f>
        <v>24.221917808219178</v>
      </c>
      <c r="N273" s="105">
        <f>(C273-VLOOKUP(J273,Riders!$A$2:$D$3499,4,FALSE))/365</f>
        <v>19.397260273972602</v>
      </c>
      <c r="O273" s="105">
        <f>(C273-VLOOKUP(K273,Riders!$A$2:$D$3499,4,FALSE))/365</f>
        <v>27.246575342465754</v>
      </c>
      <c r="P273">
        <v>4</v>
      </c>
      <c r="Q273" s="40">
        <f t="shared" si="32"/>
        <v>3.0745486111111108E-3</v>
      </c>
      <c r="R273" s="86">
        <f t="shared" si="33"/>
        <v>265.64099999999996</v>
      </c>
      <c r="S273">
        <f t="shared" si="34"/>
        <v>22.646000000000001</v>
      </c>
      <c r="T273">
        <f t="shared" si="35"/>
        <v>70.001999999999995</v>
      </c>
      <c r="U273">
        <f t="shared" si="36"/>
        <v>64.459999999999994</v>
      </c>
      <c r="V273">
        <f t="shared" si="37"/>
        <v>64.993000000000023</v>
      </c>
      <c r="W273">
        <f t="shared" si="38"/>
        <v>66.18599999999995</v>
      </c>
      <c r="X273">
        <v>14.095000000000001</v>
      </c>
      <c r="Y273">
        <v>8.5510000000000002</v>
      </c>
      <c r="Z273">
        <v>8.125</v>
      </c>
      <c r="AA273">
        <v>8</v>
      </c>
      <c r="AB273">
        <v>7.8329999999999984</v>
      </c>
      <c r="AC273">
        <v>7.7619999999999996</v>
      </c>
      <c r="AD273">
        <v>7.8789999999999907</v>
      </c>
      <c r="AE273">
        <v>7.757000000000005</v>
      </c>
      <c r="AF273">
        <v>7.7890000000000157</v>
      </c>
      <c r="AG273">
        <v>8.0210000000000008</v>
      </c>
      <c r="AH273">
        <v>7.9039999999999964</v>
      </c>
      <c r="AI273">
        <v>8.1169999999999902</v>
      </c>
      <c r="AJ273">
        <v>8.3029999999999831</v>
      </c>
      <c r="AK273">
        <v>8.2870000000000346</v>
      </c>
      <c r="AL273">
        <v>8.063999999999993</v>
      </c>
      <c r="AM273">
        <v>7.9749999999999801</v>
      </c>
      <c r="AN273">
        <v>8.157999999999987</v>
      </c>
      <c r="AO273">
        <v>8.0340000000000202</v>
      </c>
      <c r="AP273">
        <v>8.0769999999999982</v>
      </c>
      <c r="AQ273">
        <v>8.0999999999999943</v>
      </c>
      <c r="AR273">
        <v>8.2770000000000437</v>
      </c>
      <c r="AS273">
        <v>8.0439999999999543</v>
      </c>
      <c r="AT273">
        <v>8.0770000000000266</v>
      </c>
      <c r="AU273">
        <v>8.2259999999999991</v>
      </c>
      <c r="AV273">
        <v>8.0289999999999964</v>
      </c>
      <c r="AW273">
        <v>8.1069999999999709</v>
      </c>
      <c r="AX273">
        <v>8.2740000000000293</v>
      </c>
      <c r="AY273">
        <v>8.3310000000000173</v>
      </c>
      <c r="AZ273">
        <v>8.5880000000000223</v>
      </c>
      <c r="BA273">
        <v>8.302999999999912</v>
      </c>
      <c r="BB273">
        <v>8.2260000000000275</v>
      </c>
      <c r="BC273">
        <v>8.3279999999999745</v>
      </c>
      <c r="BD273" s="83">
        <f t="shared" si="39"/>
        <v>54.208499440974855</v>
      </c>
    </row>
    <row r="274" spans="1:56" ht="15" customHeight="1" thickBot="1" x14ac:dyDescent="0.5">
      <c r="A274" t="s">
        <v>287</v>
      </c>
      <c r="B274">
        <v>2020</v>
      </c>
      <c r="C274" s="9">
        <v>43887</v>
      </c>
      <c r="D274" t="s">
        <v>103</v>
      </c>
      <c r="E274" t="s">
        <v>245</v>
      </c>
      <c r="F274" t="s">
        <v>245</v>
      </c>
      <c r="G274" t="s">
        <v>67</v>
      </c>
      <c r="H274" t="s">
        <v>147</v>
      </c>
      <c r="I274" t="s">
        <v>2075</v>
      </c>
      <c r="J274" t="s">
        <v>2033</v>
      </c>
      <c r="K274" t="s">
        <v>156</v>
      </c>
      <c r="L274" s="105">
        <f>(C274-VLOOKUP(H274,Riders!$A$2:$D$3499,4,FALSE))/365</f>
        <v>25.19178082191781</v>
      </c>
      <c r="M274" s="105">
        <f>(C274-VLOOKUP(I274,Riders!$A$2:$D$3499,4,FALSE))/365</f>
        <v>23.167123287671235</v>
      </c>
      <c r="N274" s="105">
        <f>(C274-VLOOKUP(J274,Riders!$A$2:$D$3499,4,FALSE))/365</f>
        <v>22.526027397260275</v>
      </c>
      <c r="O274" s="105">
        <f>(C274-VLOOKUP(K274,Riders!$A$2:$D$3499,4,FALSE))/365</f>
        <v>25.693150684931506</v>
      </c>
      <c r="P274">
        <v>1</v>
      </c>
      <c r="Q274" s="40">
        <f t="shared" si="32"/>
        <v>2.9077430555555558E-3</v>
      </c>
      <c r="R274" s="86">
        <f t="shared" si="33"/>
        <v>251.22900000000001</v>
      </c>
      <c r="S274">
        <f t="shared" si="34"/>
        <v>21.844000000000001</v>
      </c>
      <c r="T274">
        <f t="shared" si="35"/>
        <v>66.986000000000004</v>
      </c>
      <c r="U274">
        <f t="shared" si="36"/>
        <v>61.368999999999986</v>
      </c>
      <c r="V274">
        <f t="shared" si="37"/>
        <v>61.28000000000003</v>
      </c>
      <c r="W274">
        <f t="shared" si="38"/>
        <v>61.593999999999994</v>
      </c>
      <c r="X274">
        <v>14.04</v>
      </c>
      <c r="Y274">
        <v>7.804000000000002</v>
      </c>
      <c r="Z274">
        <v>7.468</v>
      </c>
      <c r="AA274">
        <v>7.5699999999999967</v>
      </c>
      <c r="AB274">
        <v>7.490000000000002</v>
      </c>
      <c r="AC274">
        <v>7.5240000000000009</v>
      </c>
      <c r="AD274">
        <v>7.4789999999999992</v>
      </c>
      <c r="AE274">
        <v>7.6110000000000042</v>
      </c>
      <c r="AF274">
        <v>7.5690000000000026</v>
      </c>
      <c r="AG274">
        <v>7.6239999999999952</v>
      </c>
      <c r="AH274">
        <v>7.7540000000000049</v>
      </c>
      <c r="AI274">
        <v>7.6209999999999951</v>
      </c>
      <c r="AJ274">
        <v>7.6189999999999856</v>
      </c>
      <c r="AK274">
        <v>7.7750000000000199</v>
      </c>
      <c r="AL274">
        <v>7.6150000000000091</v>
      </c>
      <c r="AM274">
        <v>7.7919999999999732</v>
      </c>
      <c r="AN274">
        <v>7.6750000000000114</v>
      </c>
      <c r="AO274">
        <v>7.6510000000000096</v>
      </c>
      <c r="AP274">
        <v>7.5539999999999736</v>
      </c>
      <c r="AQ274">
        <v>7.495000000000033</v>
      </c>
      <c r="AR274">
        <v>7.6670000000000016</v>
      </c>
      <c r="AS274">
        <v>7.5949999999999704</v>
      </c>
      <c r="AT274">
        <v>7.8079999999999927</v>
      </c>
      <c r="AU274">
        <v>7.8350000000000364</v>
      </c>
      <c r="AV274">
        <v>8.0379999999999825</v>
      </c>
      <c r="AW274">
        <v>7.8449999999999704</v>
      </c>
      <c r="AX274">
        <v>7.9730000000000416</v>
      </c>
      <c r="AY274">
        <v>7.6279999999999859</v>
      </c>
      <c r="AZ274">
        <v>7.5380000000000393</v>
      </c>
      <c r="BA274">
        <v>7.4959999999999809</v>
      </c>
      <c r="BB274">
        <v>7.5029999999999859</v>
      </c>
      <c r="BC274">
        <v>7.5730000000000084</v>
      </c>
      <c r="BD274" s="83">
        <f t="shared" si="39"/>
        <v>57.318223612719869</v>
      </c>
    </row>
    <row r="275" spans="1:56" ht="15" customHeight="1" thickBot="1" x14ac:dyDescent="0.5">
      <c r="A275" t="s">
        <v>287</v>
      </c>
      <c r="B275">
        <v>2020</v>
      </c>
      <c r="C275" s="9">
        <v>43887</v>
      </c>
      <c r="D275" t="s">
        <v>103</v>
      </c>
      <c r="E275" t="s">
        <v>245</v>
      </c>
      <c r="F275" t="s">
        <v>245</v>
      </c>
      <c r="G275" t="s">
        <v>79</v>
      </c>
      <c r="H275" t="s">
        <v>153</v>
      </c>
      <c r="I275" t="s">
        <v>104</v>
      </c>
      <c r="J275" t="s">
        <v>2024</v>
      </c>
      <c r="K275" t="s">
        <v>137</v>
      </c>
      <c r="L275" s="105">
        <f>(C275-VLOOKUP(H275,Riders!$A$2:$D$3499,4,FALSE))/365</f>
        <v>25.487671232876714</v>
      </c>
      <c r="M275" s="105">
        <f>(C275-VLOOKUP(I275,Riders!$A$2:$D$3499,4,FALSE))/365</f>
        <v>25.978082191780821</v>
      </c>
      <c r="N275" s="105">
        <f>(C275-VLOOKUP(J275,Riders!$A$2:$D$3499,4,FALSE))/365</f>
        <v>21.745205479452054</v>
      </c>
      <c r="O275" s="105">
        <f>(C275-VLOOKUP(K275,Riders!$A$2:$D$3499,4,FALSE))/365</f>
        <v>29.591780821917808</v>
      </c>
      <c r="P275">
        <v>2</v>
      </c>
      <c r="Q275" s="40">
        <f t="shared" si="32"/>
        <v>2.915173611111111E-3</v>
      </c>
      <c r="R275" s="86">
        <f t="shared" si="33"/>
        <v>251.87099999999998</v>
      </c>
      <c r="S275">
        <f t="shared" si="34"/>
        <v>22.114000000000001</v>
      </c>
      <c r="T275">
        <f t="shared" si="35"/>
        <v>67.497</v>
      </c>
      <c r="U275">
        <f t="shared" si="36"/>
        <v>60.672999999999988</v>
      </c>
      <c r="V275">
        <f t="shared" si="37"/>
        <v>62.746000000000038</v>
      </c>
      <c r="W275">
        <f t="shared" si="38"/>
        <v>60.954999999999956</v>
      </c>
      <c r="X275">
        <v>14.006</v>
      </c>
      <c r="Y275">
        <v>8.1080000000000005</v>
      </c>
      <c r="Z275">
        <v>7.5909999999999984</v>
      </c>
      <c r="AA275">
        <v>7.4650000000000034</v>
      </c>
      <c r="AB275">
        <v>7.5799999999999983</v>
      </c>
      <c r="AC275">
        <v>7.4870000000000019</v>
      </c>
      <c r="AD275">
        <v>7.5459999999999994</v>
      </c>
      <c r="AE275">
        <v>7.7139999999999986</v>
      </c>
      <c r="AF275">
        <v>7.5970000000000084</v>
      </c>
      <c r="AG275">
        <v>7.5240000000000009</v>
      </c>
      <c r="AH275">
        <v>7.5159999999999911</v>
      </c>
      <c r="AI275">
        <v>7.6730000000000018</v>
      </c>
      <c r="AJ275">
        <v>7.5640000000000072</v>
      </c>
      <c r="AK275">
        <v>7.5840000000000032</v>
      </c>
      <c r="AL275">
        <v>7.5809999999999746</v>
      </c>
      <c r="AM275">
        <v>7.6340000000000003</v>
      </c>
      <c r="AN275">
        <v>7.8100000000000023</v>
      </c>
      <c r="AO275">
        <v>7.6930000000000121</v>
      </c>
      <c r="AP275">
        <v>7.7279999999999802</v>
      </c>
      <c r="AQ275">
        <v>7.8320000000000221</v>
      </c>
      <c r="AR275">
        <v>8.0690000000000168</v>
      </c>
      <c r="AS275">
        <v>7.8949999999999818</v>
      </c>
      <c r="AT275">
        <v>7.7469999999999857</v>
      </c>
      <c r="AU275">
        <v>7.9720000000000368</v>
      </c>
      <c r="AV275">
        <v>7.6459999999999582</v>
      </c>
      <c r="AW275">
        <v>7.5690000000000168</v>
      </c>
      <c r="AX275">
        <v>7.5569999999999879</v>
      </c>
      <c r="AY275">
        <v>7.710000000000008</v>
      </c>
      <c r="AZ275">
        <v>7.6029999999999802</v>
      </c>
      <c r="BA275">
        <v>7.6250000000000284</v>
      </c>
      <c r="BB275">
        <v>7.6079999999999472</v>
      </c>
      <c r="BC275">
        <v>7.6370000000000289</v>
      </c>
      <c r="BD275" s="83">
        <f t="shared" si="39"/>
        <v>57.172123825291521</v>
      </c>
    </row>
    <row r="276" spans="1:56" ht="15" customHeight="1" thickBot="1" x14ac:dyDescent="0.5">
      <c r="A276" t="s">
        <v>287</v>
      </c>
      <c r="B276">
        <v>2020</v>
      </c>
      <c r="C276" s="9">
        <v>43887</v>
      </c>
      <c r="D276" t="s">
        <v>103</v>
      </c>
      <c r="E276" t="s">
        <v>245</v>
      </c>
      <c r="F276" t="s">
        <v>245</v>
      </c>
      <c r="G276" t="s">
        <v>96</v>
      </c>
      <c r="H276" t="s">
        <v>2068</v>
      </c>
      <c r="I276" t="s">
        <v>2087</v>
      </c>
      <c r="J276" t="s">
        <v>2030</v>
      </c>
      <c r="K276" t="s">
        <v>2069</v>
      </c>
      <c r="L276" s="105">
        <f>(C276-VLOOKUP(H276,Riders!$A$2:$D$3499,4,FALSE))/365</f>
        <v>26.756164383561643</v>
      </c>
      <c r="M276" s="105">
        <f>(C276-VLOOKUP(I276,Riders!$A$2:$D$3499,4,FALSE))/365</f>
        <v>27.654794520547945</v>
      </c>
      <c r="N276" s="105">
        <f>(C276-VLOOKUP(J276,Riders!$A$2:$D$3499,4,FALSE))/365</f>
        <v>28.69041095890411</v>
      </c>
      <c r="O276" s="105">
        <f>(C276-VLOOKUP(K276,Riders!$A$2:$D$3499,4,FALSE))/365</f>
        <v>30.983561643835618</v>
      </c>
      <c r="P276">
        <v>3</v>
      </c>
      <c r="Q276" s="40">
        <f t="shared" si="32"/>
        <v>2.9250925925925924E-3</v>
      </c>
      <c r="R276" s="86">
        <f t="shared" si="33"/>
        <v>252.72799999999998</v>
      </c>
      <c r="S276">
        <f t="shared" si="34"/>
        <v>22.416</v>
      </c>
      <c r="T276">
        <f t="shared" si="35"/>
        <v>68.082999999999998</v>
      </c>
      <c r="U276">
        <f t="shared" si="36"/>
        <v>61.14700000000002</v>
      </c>
      <c r="V276">
        <f t="shared" si="37"/>
        <v>61.657999999999959</v>
      </c>
      <c r="W276">
        <f t="shared" si="38"/>
        <v>61.84</v>
      </c>
      <c r="X276">
        <v>14.339</v>
      </c>
      <c r="Y276">
        <v>8.077</v>
      </c>
      <c r="Z276">
        <v>7.7169999999999987</v>
      </c>
      <c r="AA276">
        <v>7.5890000000000022</v>
      </c>
      <c r="AB276">
        <v>7.5599999999999952</v>
      </c>
      <c r="AC276">
        <v>7.7120000000000033</v>
      </c>
      <c r="AD276">
        <v>7.5519999999999996</v>
      </c>
      <c r="AE276">
        <v>7.536999999999999</v>
      </c>
      <c r="AF276">
        <v>7.5250000000000057</v>
      </c>
      <c r="AG276">
        <v>7.6859999999999928</v>
      </c>
      <c r="AH276">
        <v>7.6410000000000053</v>
      </c>
      <c r="AI276">
        <v>7.6809999999999974</v>
      </c>
      <c r="AJ276">
        <v>7.6620000000000061</v>
      </c>
      <c r="AK276">
        <v>7.6260000000000048</v>
      </c>
      <c r="AL276">
        <v>7.6589999999999918</v>
      </c>
      <c r="AM276">
        <v>7.6670000000000158</v>
      </c>
      <c r="AN276">
        <v>7.8369999999999891</v>
      </c>
      <c r="AO276">
        <v>7.7150000000000034</v>
      </c>
      <c r="AP276">
        <v>7.6749999999999829</v>
      </c>
      <c r="AQ276">
        <v>7.6440000000000046</v>
      </c>
      <c r="AR276">
        <v>7.6769999999999916</v>
      </c>
      <c r="AS276">
        <v>7.6779999999999973</v>
      </c>
      <c r="AT276">
        <v>7.7060000000000457</v>
      </c>
      <c r="AU276">
        <v>7.7259999999999422</v>
      </c>
      <c r="AV276">
        <v>7.8860000000000241</v>
      </c>
      <c r="AW276">
        <v>7.7179999999999893</v>
      </c>
      <c r="AX276">
        <v>7.8370000000000184</v>
      </c>
      <c r="AY276">
        <v>7.8339999999999748</v>
      </c>
      <c r="AZ276">
        <v>7.6159999999999846</v>
      </c>
      <c r="BA276">
        <v>7.6200000000000054</v>
      </c>
      <c r="BB276">
        <v>7.6320000000000334</v>
      </c>
      <c r="BC276">
        <v>7.6969999999999743</v>
      </c>
      <c r="BD276" s="83">
        <f t="shared" si="39"/>
        <v>56.978253299990506</v>
      </c>
    </row>
    <row r="277" spans="1:56" ht="15" customHeight="1" thickBot="1" x14ac:dyDescent="0.5">
      <c r="A277" t="s">
        <v>287</v>
      </c>
      <c r="B277">
        <v>2020</v>
      </c>
      <c r="C277" s="9">
        <v>43887</v>
      </c>
      <c r="D277" t="s">
        <v>103</v>
      </c>
      <c r="E277" t="s">
        <v>245</v>
      </c>
      <c r="F277" t="s">
        <v>245</v>
      </c>
      <c r="G277" t="s">
        <v>37</v>
      </c>
      <c r="H277" t="s">
        <v>35</v>
      </c>
      <c r="I277" t="s">
        <v>273</v>
      </c>
      <c r="J277" t="s">
        <v>460</v>
      </c>
      <c r="K277" t="s">
        <v>2089</v>
      </c>
      <c r="L277" s="105">
        <f>(C277-VLOOKUP(H277,Riders!$A$2:$D$3499,4,FALSE))/365</f>
        <v>22.326027397260273</v>
      </c>
      <c r="M277" s="105">
        <f>(C277-VLOOKUP(I277,Riders!$A$2:$D$3499,4,FALSE))/365</f>
        <v>32.123287671232873</v>
      </c>
      <c r="N277" s="105">
        <f>(C277-VLOOKUP(J277,Riders!$A$2:$D$3499,4,FALSE))/365</f>
        <v>30.778082191780822</v>
      </c>
      <c r="O277" s="105">
        <f>(C277-VLOOKUP(K277,Riders!$A$2:$D$3499,4,FALSE))/365</f>
        <v>34.504109589041093</v>
      </c>
      <c r="P277">
        <v>4</v>
      </c>
      <c r="Q277" s="40">
        <f t="shared" si="32"/>
        <v>2.9442476851851852E-3</v>
      </c>
      <c r="R277" s="86">
        <f t="shared" si="33"/>
        <v>254.38300000000001</v>
      </c>
      <c r="S277">
        <f t="shared" si="34"/>
        <v>22.577999999999999</v>
      </c>
      <c r="T277">
        <f t="shared" si="35"/>
        <v>68.706000000000003</v>
      </c>
      <c r="U277">
        <f t="shared" si="36"/>
        <v>61.309000000000012</v>
      </c>
      <c r="V277">
        <f t="shared" si="37"/>
        <v>61.72399999999999</v>
      </c>
      <c r="W277">
        <f t="shared" si="38"/>
        <v>62.644000000000005</v>
      </c>
      <c r="X277">
        <v>14.268000000000001</v>
      </c>
      <c r="Y277">
        <v>8.3099999999999987</v>
      </c>
      <c r="Z277">
        <v>7.7319999999999993</v>
      </c>
      <c r="AA277">
        <v>7.6260000000000012</v>
      </c>
      <c r="AB277">
        <v>7.7310000000000016</v>
      </c>
      <c r="AC277">
        <v>7.6419999999999959</v>
      </c>
      <c r="AD277">
        <v>7.6530000000000129</v>
      </c>
      <c r="AE277">
        <v>7.7439999999999927</v>
      </c>
      <c r="AF277">
        <v>7.630999999999986</v>
      </c>
      <c r="AG277">
        <v>7.6970000000000169</v>
      </c>
      <c r="AH277">
        <v>7.708999999999989</v>
      </c>
      <c r="AI277">
        <v>7.8649999999999949</v>
      </c>
      <c r="AJ277">
        <v>7.6170000000000186</v>
      </c>
      <c r="AK277">
        <v>7.6239999999999668</v>
      </c>
      <c r="AL277">
        <v>7.5850000000000364</v>
      </c>
      <c r="AM277">
        <v>7.5810000000000031</v>
      </c>
      <c r="AN277">
        <v>7.742999999999995</v>
      </c>
      <c r="AO277">
        <v>7.6199999999999761</v>
      </c>
      <c r="AP277">
        <v>7.6290000000000191</v>
      </c>
      <c r="AQ277">
        <v>7.7800000000000011</v>
      </c>
      <c r="AR277">
        <v>7.6760000000000161</v>
      </c>
      <c r="AS277">
        <v>7.7249999999999659</v>
      </c>
      <c r="AT277">
        <v>7.7070000000000221</v>
      </c>
      <c r="AU277">
        <v>7.8439999999999941</v>
      </c>
      <c r="AV277">
        <v>7.6750000000000114</v>
      </c>
      <c r="AW277">
        <v>7.8549999999999613</v>
      </c>
      <c r="AX277">
        <v>7.88900000000001</v>
      </c>
      <c r="AY277">
        <v>7.9230000000000302</v>
      </c>
      <c r="AZ277">
        <v>7.9929999999999666</v>
      </c>
      <c r="BA277">
        <v>7.75</v>
      </c>
      <c r="BB277">
        <v>7.75</v>
      </c>
      <c r="BC277">
        <v>7.8090000000000259</v>
      </c>
      <c r="BD277" s="83">
        <f t="shared" si="39"/>
        <v>56.607556322553002</v>
      </c>
    </row>
    <row r="278" spans="1:56" ht="15" customHeight="1" thickBot="1" x14ac:dyDescent="0.5">
      <c r="A278" t="s">
        <v>287</v>
      </c>
      <c r="B278">
        <v>2020</v>
      </c>
      <c r="C278" s="9">
        <v>43887</v>
      </c>
      <c r="D278" t="s">
        <v>103</v>
      </c>
      <c r="E278" t="s">
        <v>245</v>
      </c>
      <c r="F278" t="s">
        <v>245</v>
      </c>
      <c r="G278" t="s">
        <v>91</v>
      </c>
      <c r="H278" t="s">
        <v>160</v>
      </c>
      <c r="I278" t="s">
        <v>2046</v>
      </c>
      <c r="J278" t="s">
        <v>270</v>
      </c>
      <c r="K278" t="s">
        <v>89</v>
      </c>
      <c r="L278" s="105">
        <f>(C278-VLOOKUP(H278,Riders!$A$2:$D$3499,4,FALSE))/365</f>
        <v>25.449315068493149</v>
      </c>
      <c r="M278" s="105">
        <f>(C278-VLOOKUP(I278,Riders!$A$2:$D$3499,4,FALSE))/365</f>
        <v>29.539726027397261</v>
      </c>
      <c r="N278" s="105">
        <f>(C278-VLOOKUP(J278,Riders!$A$2:$D$3499,4,FALSE))/365</f>
        <v>28.227397260273971</v>
      </c>
      <c r="O278" s="105">
        <f>(C278-VLOOKUP(K278,Riders!$A$2:$D$3499,4,FALSE))/365</f>
        <v>20.652054794520549</v>
      </c>
      <c r="P278">
        <v>5</v>
      </c>
      <c r="Q278" s="40">
        <f t="shared" si="32"/>
        <v>2.9506250000000001E-3</v>
      </c>
      <c r="R278" s="86">
        <f t="shared" si="33"/>
        <v>254.934</v>
      </c>
      <c r="S278">
        <f t="shared" si="34"/>
        <v>22.245000000000001</v>
      </c>
      <c r="T278">
        <f t="shared" si="35"/>
        <v>68.960999999999999</v>
      </c>
      <c r="U278">
        <f t="shared" si="36"/>
        <v>61.260000000000005</v>
      </c>
      <c r="V278">
        <f t="shared" si="37"/>
        <v>61.246000000000038</v>
      </c>
      <c r="W278">
        <f t="shared" si="38"/>
        <v>63.466999999999956</v>
      </c>
      <c r="X278">
        <v>14.087</v>
      </c>
      <c r="Y278">
        <v>8.1580000000000013</v>
      </c>
      <c r="Z278">
        <v>7.8109999999999999</v>
      </c>
      <c r="AA278">
        <v>7.7369999999999983</v>
      </c>
      <c r="AB278">
        <v>7.8699999999999974</v>
      </c>
      <c r="AC278">
        <v>7.9260000000000019</v>
      </c>
      <c r="AD278">
        <v>7.7030000000000101</v>
      </c>
      <c r="AE278">
        <v>7.6689999999999898</v>
      </c>
      <c r="AF278">
        <v>7.6180000000000092</v>
      </c>
      <c r="AG278">
        <v>7.5810000000000031</v>
      </c>
      <c r="AH278">
        <v>7.6069999999999851</v>
      </c>
      <c r="AI278">
        <v>7.6299999999999946</v>
      </c>
      <c r="AJ278">
        <v>7.6940000000000168</v>
      </c>
      <c r="AK278">
        <v>7.6979999999999791</v>
      </c>
      <c r="AL278">
        <v>7.8290000000000077</v>
      </c>
      <c r="AM278">
        <v>7.6030000000000086</v>
      </c>
      <c r="AN278">
        <v>7.6169999999999902</v>
      </c>
      <c r="AO278">
        <v>7.6389999999999816</v>
      </c>
      <c r="AP278">
        <v>7.5910000000000366</v>
      </c>
      <c r="AQ278">
        <v>7.5809999999999889</v>
      </c>
      <c r="AR278">
        <v>7.5849999999999804</v>
      </c>
      <c r="AS278">
        <v>7.66700000000003</v>
      </c>
      <c r="AT278">
        <v>7.7679999999999723</v>
      </c>
      <c r="AU278">
        <v>7.7980000000000587</v>
      </c>
      <c r="AV278">
        <v>7.8819999999999482</v>
      </c>
      <c r="AW278">
        <v>7.7510000000000048</v>
      </c>
      <c r="AX278">
        <v>7.8400000000000034</v>
      </c>
      <c r="AY278">
        <v>7.9779999999999802</v>
      </c>
      <c r="AZ278">
        <v>8.0629999999999882</v>
      </c>
      <c r="BA278">
        <v>7.9950000000000054</v>
      </c>
      <c r="BB278">
        <v>7.9619999999999891</v>
      </c>
      <c r="BC278">
        <v>7.9960000000000377</v>
      </c>
      <c r="BD278" s="83">
        <f t="shared" si="39"/>
        <v>56.485207936171719</v>
      </c>
    </row>
    <row r="279" spans="1:56" ht="15" customHeight="1" thickBot="1" x14ac:dyDescent="0.5">
      <c r="A279" t="s">
        <v>287</v>
      </c>
      <c r="B279">
        <v>2020</v>
      </c>
      <c r="C279" s="9">
        <v>43887</v>
      </c>
      <c r="D279" t="s">
        <v>103</v>
      </c>
      <c r="E279" t="s">
        <v>245</v>
      </c>
      <c r="F279" t="s">
        <v>245</v>
      </c>
      <c r="G279" t="s">
        <v>61</v>
      </c>
      <c r="H279" t="s">
        <v>230</v>
      </c>
      <c r="I279" t="s">
        <v>189</v>
      </c>
      <c r="J279" t="s">
        <v>167</v>
      </c>
      <c r="K279" t="s">
        <v>2027</v>
      </c>
      <c r="L279" s="105">
        <f>(C279-VLOOKUP(H279,Riders!$A$2:$D$3499,4,FALSE))/365</f>
        <v>20.613698630136987</v>
      </c>
      <c r="M279" s="105">
        <f>(C279-VLOOKUP(I279,Riders!$A$2:$D$3499,4,FALSE))/365</f>
        <v>23.057534246575344</v>
      </c>
      <c r="N279" s="105">
        <f>(C279-VLOOKUP(J279,Riders!$A$2:$D$3499,4,FALSE))/365</f>
        <v>22.010958904109589</v>
      </c>
      <c r="O279" s="105">
        <f>(C279-VLOOKUP(K279,Riders!$A$2:$D$3499,4,FALSE))/365</f>
        <v>37.632876712328766</v>
      </c>
      <c r="P279">
        <v>6</v>
      </c>
      <c r="Q279" s="40">
        <f t="shared" si="32"/>
        <v>2.954340277777778E-3</v>
      </c>
      <c r="R279" s="86">
        <f t="shared" si="33"/>
        <v>255.25500000000002</v>
      </c>
      <c r="S279">
        <f t="shared" si="34"/>
        <v>22.518000000000001</v>
      </c>
      <c r="T279">
        <f t="shared" si="35"/>
        <v>69.424000000000007</v>
      </c>
      <c r="U279">
        <f t="shared" si="36"/>
        <v>62.194000000000017</v>
      </c>
      <c r="V279">
        <f t="shared" si="37"/>
        <v>61.530999999999977</v>
      </c>
      <c r="W279">
        <f t="shared" si="38"/>
        <v>62.106000000000023</v>
      </c>
      <c r="X279">
        <v>14.118</v>
      </c>
      <c r="Y279">
        <v>8.4</v>
      </c>
      <c r="Z279">
        <v>7.8659999999999997</v>
      </c>
      <c r="AA279">
        <v>7.7569999999999979</v>
      </c>
      <c r="AB279">
        <v>7.828000000000003</v>
      </c>
      <c r="AC279">
        <v>7.7029999999999959</v>
      </c>
      <c r="AD279">
        <v>7.7830000000000013</v>
      </c>
      <c r="AE279">
        <v>7.9690000000000083</v>
      </c>
      <c r="AF279">
        <v>7.7779999999999916</v>
      </c>
      <c r="AG279">
        <v>7.730000000000004</v>
      </c>
      <c r="AH279">
        <v>7.73599999999999</v>
      </c>
      <c r="AI279">
        <v>7.8350000000000222</v>
      </c>
      <c r="AJ279">
        <v>7.7209999999999752</v>
      </c>
      <c r="AK279">
        <v>7.7420000000000044</v>
      </c>
      <c r="AL279">
        <v>7.7490000000000094</v>
      </c>
      <c r="AM279">
        <v>7.90300000000002</v>
      </c>
      <c r="AN279">
        <v>7.742999999999995</v>
      </c>
      <c r="AO279">
        <v>7.9049999999999727</v>
      </c>
      <c r="AP279">
        <v>7.8019999999999916</v>
      </c>
      <c r="AQ279">
        <v>7.7540000000000191</v>
      </c>
      <c r="AR279">
        <v>7.6189999999999714</v>
      </c>
      <c r="AS279">
        <v>7.5260000000000389</v>
      </c>
      <c r="AT279">
        <v>7.6769999999999641</v>
      </c>
      <c r="AU279">
        <v>7.5050000000000239</v>
      </c>
      <c r="AV279">
        <v>7.5020000000000104</v>
      </c>
      <c r="AW279">
        <v>7.6069999999999709</v>
      </c>
      <c r="AX279">
        <v>7.882000000000005</v>
      </c>
      <c r="AY279">
        <v>7.7650000000000148</v>
      </c>
      <c r="AZ279">
        <v>7.8329999999999984</v>
      </c>
      <c r="BA279">
        <v>7.9979999999999896</v>
      </c>
      <c r="BB279">
        <v>7.7130000000000223</v>
      </c>
      <c r="BC279">
        <v>7.8060000000000116</v>
      </c>
      <c r="BD279" s="83">
        <f t="shared" si="39"/>
        <v>56.414174061232877</v>
      </c>
    </row>
    <row r="280" spans="1:56" ht="15" customHeight="1" thickBot="1" x14ac:dyDescent="0.5">
      <c r="A280" t="s">
        <v>287</v>
      </c>
      <c r="B280">
        <v>2020</v>
      </c>
      <c r="C280" s="9">
        <v>43887</v>
      </c>
      <c r="D280" t="s">
        <v>103</v>
      </c>
      <c r="E280" t="s">
        <v>245</v>
      </c>
      <c r="F280" t="s">
        <v>245</v>
      </c>
      <c r="G280" t="s">
        <v>88</v>
      </c>
      <c r="H280" t="s">
        <v>163</v>
      </c>
      <c r="I280" t="s">
        <v>2029</v>
      </c>
      <c r="J280" t="s">
        <v>274</v>
      </c>
      <c r="K280" t="s">
        <v>301</v>
      </c>
      <c r="L280" s="105">
        <f>(C280-VLOOKUP(H280,Riders!$A$2:$D$3499,4,FALSE))/365</f>
        <v>21.282191780821918</v>
      </c>
      <c r="M280" s="105">
        <f>(C280-VLOOKUP(I280,Riders!$A$2:$D$3499,4,FALSE))/365</f>
        <v>31.739726027397261</v>
      </c>
      <c r="N280" s="105">
        <f>(C280-VLOOKUP(J280,Riders!$A$2:$D$3499,4,FALSE))/365</f>
        <v>23.632876712328766</v>
      </c>
      <c r="O280" s="105">
        <f>(C280-VLOOKUP(K280,Riders!$A$2:$D$3499,4,FALSE))/365</f>
        <v>24.780821917808218</v>
      </c>
      <c r="P280">
        <v>7</v>
      </c>
      <c r="Q280" s="40">
        <f t="shared" si="32"/>
        <v>2.9569097222222223E-3</v>
      </c>
      <c r="R280" s="86">
        <f t="shared" si="33"/>
        <v>255.477</v>
      </c>
      <c r="S280">
        <f t="shared" si="34"/>
        <v>22.408000000000001</v>
      </c>
      <c r="T280">
        <f t="shared" si="35"/>
        <v>68.268000000000001</v>
      </c>
      <c r="U280">
        <f t="shared" si="36"/>
        <v>60.250999999999976</v>
      </c>
      <c r="V280">
        <f t="shared" si="37"/>
        <v>61.388000000000034</v>
      </c>
      <c r="W280">
        <f t="shared" si="38"/>
        <v>65.569999999999993</v>
      </c>
      <c r="X280">
        <v>14.11</v>
      </c>
      <c r="Y280">
        <v>8.2980000000000018</v>
      </c>
      <c r="Z280">
        <v>7.7979999999999983</v>
      </c>
      <c r="AA280">
        <v>7.7189999999999976</v>
      </c>
      <c r="AB280">
        <v>7.7510000000000048</v>
      </c>
      <c r="AC280">
        <v>7.5760000000000014</v>
      </c>
      <c r="AD280">
        <v>7.5139999999999958</v>
      </c>
      <c r="AE280">
        <v>7.5020000000000016</v>
      </c>
      <c r="AF280">
        <v>7.5739999999999981</v>
      </c>
      <c r="AG280">
        <v>7.5100000000000051</v>
      </c>
      <c r="AH280">
        <v>7.5369999999999919</v>
      </c>
      <c r="AI280">
        <v>7.5610000000000213</v>
      </c>
      <c r="AJ280">
        <v>7.6599999999999682</v>
      </c>
      <c r="AK280">
        <v>7.4789999999999992</v>
      </c>
      <c r="AL280">
        <v>7.4730000000000274</v>
      </c>
      <c r="AM280">
        <v>7.4569999999999652</v>
      </c>
      <c r="AN280">
        <v>7.4830000000000334</v>
      </c>
      <c r="AO280">
        <v>7.657999999999987</v>
      </c>
      <c r="AP280">
        <v>7.6479999999999961</v>
      </c>
      <c r="AQ280">
        <v>7.8250000000000171</v>
      </c>
      <c r="AR280">
        <v>7.8919999999999959</v>
      </c>
      <c r="AS280">
        <v>7.6839999999999966</v>
      </c>
      <c r="AT280">
        <v>7.5900000000000034</v>
      </c>
      <c r="AU280">
        <v>7.6080000000000041</v>
      </c>
      <c r="AV280">
        <v>7.7999999999999829</v>
      </c>
      <c r="AW280">
        <v>7.9420000000000073</v>
      </c>
      <c r="AX280">
        <v>8.0449999999999875</v>
      </c>
      <c r="AY280">
        <v>8.0930000000000177</v>
      </c>
      <c r="AZ280">
        <v>8.1779999999999973</v>
      </c>
      <c r="BA280">
        <v>8.328000000000003</v>
      </c>
      <c r="BB280">
        <v>8.4850000000000421</v>
      </c>
      <c r="BC280">
        <v>8.6989999999999554</v>
      </c>
      <c r="BD280" s="83">
        <f t="shared" si="39"/>
        <v>56.36515224462476</v>
      </c>
    </row>
    <row r="281" spans="1:56" ht="15" customHeight="1" thickBot="1" x14ac:dyDescent="0.5">
      <c r="A281" t="s">
        <v>287</v>
      </c>
      <c r="B281">
        <v>2020</v>
      </c>
      <c r="C281" s="9">
        <v>43887</v>
      </c>
      <c r="D281" t="s">
        <v>103</v>
      </c>
      <c r="E281" t="s">
        <v>245</v>
      </c>
      <c r="F281" t="s">
        <v>245</v>
      </c>
      <c r="G281" t="s">
        <v>64</v>
      </c>
      <c r="H281" t="s">
        <v>162</v>
      </c>
      <c r="I281" t="s">
        <v>63</v>
      </c>
      <c r="J281" t="s">
        <v>136</v>
      </c>
      <c r="K281" t="s">
        <v>2057</v>
      </c>
      <c r="L281" s="105">
        <f>(C281-VLOOKUP(H281,Riders!$A$2:$D$3499,4,FALSE))/365</f>
        <v>25.835616438356166</v>
      </c>
      <c r="M281" s="105">
        <f>(C281-VLOOKUP(I281,Riders!$A$2:$D$3499,4,FALSE))/365</f>
        <v>18.863013698630137</v>
      </c>
      <c r="N281" s="105">
        <f>(C281-VLOOKUP(J281,Riders!$A$2:$D$3499,4,FALSE))/365</f>
        <v>21.172602739726027</v>
      </c>
      <c r="O281" s="105">
        <f>(C281-VLOOKUP(K281,Riders!$A$2:$D$3499,4,FALSE))/365</f>
        <v>30.334246575342465</v>
      </c>
      <c r="P281">
        <v>8</v>
      </c>
      <c r="Q281" s="40">
        <f t="shared" si="32"/>
        <v>3.0250925925925927E-3</v>
      </c>
      <c r="R281" s="86">
        <f t="shared" si="33"/>
        <v>261.36799999999999</v>
      </c>
      <c r="S281">
        <f t="shared" si="34"/>
        <v>22.867999999999999</v>
      </c>
      <c r="T281">
        <f t="shared" si="35"/>
        <v>69.763000000000005</v>
      </c>
      <c r="U281">
        <f t="shared" si="36"/>
        <v>62.916999999999973</v>
      </c>
      <c r="V281">
        <f t="shared" si="37"/>
        <v>64.127000000000038</v>
      </c>
      <c r="W281">
        <f t="shared" si="38"/>
        <v>64.560999999999979</v>
      </c>
      <c r="X281">
        <v>14.313000000000001</v>
      </c>
      <c r="Y281">
        <v>8.5549999999999979</v>
      </c>
      <c r="Z281">
        <v>7.9730000000000034</v>
      </c>
      <c r="AA281">
        <v>7.7719999999999976</v>
      </c>
      <c r="AB281">
        <v>7.8569999999999993</v>
      </c>
      <c r="AC281">
        <v>7.7480000000000047</v>
      </c>
      <c r="AD281">
        <v>7.6880000000000086</v>
      </c>
      <c r="AE281">
        <v>7.8569999999999922</v>
      </c>
      <c r="AF281">
        <v>7.7560000000000002</v>
      </c>
      <c r="AG281">
        <v>7.820999999999998</v>
      </c>
      <c r="AH281">
        <v>7.8849999999999909</v>
      </c>
      <c r="AI281">
        <v>7.9969999999999999</v>
      </c>
      <c r="AJ281">
        <v>7.8610000000000042</v>
      </c>
      <c r="AK281">
        <v>7.8719999999999857</v>
      </c>
      <c r="AL281">
        <v>7.8520000000000039</v>
      </c>
      <c r="AM281">
        <v>7.8729999999999896</v>
      </c>
      <c r="AN281">
        <v>8.02800000000002</v>
      </c>
      <c r="AO281">
        <v>7.8900000000000148</v>
      </c>
      <c r="AP281">
        <v>7.9999999999999716</v>
      </c>
      <c r="AQ281">
        <v>8.2750000000000341</v>
      </c>
      <c r="AR281">
        <v>7.9939999999999998</v>
      </c>
      <c r="AS281">
        <v>7.9249999999999829</v>
      </c>
      <c r="AT281">
        <v>8.0880000000000223</v>
      </c>
      <c r="AU281">
        <v>7.9269999999999916</v>
      </c>
      <c r="AV281">
        <v>8.0349999999999682</v>
      </c>
      <c r="AW281">
        <v>8.2980000000000302</v>
      </c>
      <c r="AX281">
        <v>8.0220000000000198</v>
      </c>
      <c r="AY281">
        <v>8.0629999999999882</v>
      </c>
      <c r="AZ281">
        <v>7.9949999999999761</v>
      </c>
      <c r="BA281">
        <v>8.025999999999982</v>
      </c>
      <c r="BB281">
        <v>8.1670000000000584</v>
      </c>
      <c r="BC281">
        <v>7.9549999999999557</v>
      </c>
      <c r="BD281" s="83">
        <f t="shared" si="39"/>
        <v>55.094732331425426</v>
      </c>
    </row>
    <row r="282" spans="1:56" ht="15" customHeight="1" thickBot="1" x14ac:dyDescent="0.5">
      <c r="A282" t="s">
        <v>287</v>
      </c>
      <c r="B282">
        <v>2020</v>
      </c>
      <c r="C282" s="9">
        <v>43887</v>
      </c>
      <c r="D282" t="s">
        <v>103</v>
      </c>
      <c r="E282" t="s">
        <v>245</v>
      </c>
      <c r="F282" t="s">
        <v>245</v>
      </c>
      <c r="G282" t="s">
        <v>52</v>
      </c>
      <c r="H282" t="s">
        <v>157</v>
      </c>
      <c r="I282" t="s">
        <v>317</v>
      </c>
      <c r="J282" t="s">
        <v>76</v>
      </c>
      <c r="K282" t="s">
        <v>254</v>
      </c>
      <c r="L282" s="105">
        <f>(C282-VLOOKUP(H282,Riders!$A$2:$D$3499,4,FALSE))/365</f>
        <v>21.136986301369863</v>
      </c>
      <c r="M282" s="105">
        <f>(C282-VLOOKUP(I282,Riders!$A$2:$D$3499,4,FALSE))/365</f>
        <v>27.397260273972602</v>
      </c>
      <c r="N282" s="105">
        <f>(C282-VLOOKUP(J282,Riders!$A$2:$D$3499,4,FALSE))/365</f>
        <v>20.857534246575341</v>
      </c>
      <c r="O282" s="105">
        <f>(C282-VLOOKUP(K282,Riders!$A$2:$D$3499,4,FALSE))/365</f>
        <v>20.101369863013698</v>
      </c>
      <c r="P282">
        <v>9</v>
      </c>
      <c r="Q282" s="40">
        <f t="shared" si="32"/>
        <v>3.0256597222222226E-3</v>
      </c>
      <c r="R282" s="86">
        <f t="shared" si="33"/>
        <v>261.41700000000003</v>
      </c>
      <c r="S282">
        <f t="shared" si="34"/>
        <v>22.137</v>
      </c>
      <c r="T282">
        <f t="shared" si="35"/>
        <v>68.884000000000015</v>
      </c>
      <c r="U282">
        <f t="shared" si="36"/>
        <v>62.778999999999968</v>
      </c>
      <c r="V282">
        <f t="shared" si="37"/>
        <v>63.88300000000001</v>
      </c>
      <c r="W282">
        <f t="shared" si="38"/>
        <v>65.871000000000038</v>
      </c>
      <c r="X282">
        <v>13.785</v>
      </c>
      <c r="Y282">
        <v>8.3520000000000003</v>
      </c>
      <c r="Z282">
        <v>7.9420000000000002</v>
      </c>
      <c r="AA282">
        <v>7.8269999999999982</v>
      </c>
      <c r="AB282">
        <v>7.8969999999999976</v>
      </c>
      <c r="AC282">
        <v>7.6890000000000001</v>
      </c>
      <c r="AD282">
        <v>7.6829999999999998</v>
      </c>
      <c r="AE282">
        <v>7.7090000000000174</v>
      </c>
      <c r="AF282">
        <v>7.8729999999999896</v>
      </c>
      <c r="AG282">
        <v>7.7339999999999796</v>
      </c>
      <c r="AH282">
        <v>7.7870000000000203</v>
      </c>
      <c r="AI282">
        <v>7.8349999999999937</v>
      </c>
      <c r="AJ282">
        <v>7.8979999999999961</v>
      </c>
      <c r="AK282">
        <v>8.0289999999999964</v>
      </c>
      <c r="AL282">
        <v>7.8299999999999983</v>
      </c>
      <c r="AM282">
        <v>7.7929999999999922</v>
      </c>
      <c r="AN282">
        <v>7.8500000000000227</v>
      </c>
      <c r="AO282">
        <v>7.9080000000000146</v>
      </c>
      <c r="AP282">
        <v>7.9619999999999891</v>
      </c>
      <c r="AQ282">
        <v>8.1310000000000002</v>
      </c>
      <c r="AR282">
        <v>8.0109999999999957</v>
      </c>
      <c r="AS282">
        <v>8.1350000000000193</v>
      </c>
      <c r="AT282">
        <v>7.9699999999999704</v>
      </c>
      <c r="AU282">
        <v>7.9159999999999968</v>
      </c>
      <c r="AV282">
        <v>7.8969999999999914</v>
      </c>
      <c r="AW282">
        <v>8.0490000000000066</v>
      </c>
      <c r="AX282">
        <v>8.1020000000000323</v>
      </c>
      <c r="AY282">
        <v>8.1579999999999586</v>
      </c>
      <c r="AZ282">
        <v>8.4010000000000389</v>
      </c>
      <c r="BA282">
        <v>8.3769999999999811</v>
      </c>
      <c r="BB282">
        <v>8.5150000000000432</v>
      </c>
      <c r="BC282">
        <v>8.3719999999999857</v>
      </c>
      <c r="BD282" s="83">
        <f t="shared" si="39"/>
        <v>55.084405375319882</v>
      </c>
    </row>
    <row r="283" spans="1:56" ht="15" customHeight="1" thickBot="1" x14ac:dyDescent="0.5">
      <c r="A283" t="s">
        <v>287</v>
      </c>
      <c r="B283">
        <v>2020</v>
      </c>
      <c r="C283" s="9">
        <v>43887</v>
      </c>
      <c r="D283" t="s">
        <v>103</v>
      </c>
      <c r="E283" t="s">
        <v>245</v>
      </c>
      <c r="F283" t="s">
        <v>245</v>
      </c>
      <c r="G283" t="s">
        <v>46</v>
      </c>
      <c r="H283" t="s">
        <v>271</v>
      </c>
      <c r="I283" t="s">
        <v>193</v>
      </c>
      <c r="J283" t="s">
        <v>107</v>
      </c>
      <c r="K283" t="s">
        <v>2053</v>
      </c>
      <c r="L283" s="105">
        <f>(C283-VLOOKUP(H283,Riders!$A$2:$D$3499,4,FALSE))/365</f>
        <v>29.975342465753425</v>
      </c>
      <c r="M283" s="105">
        <f>(C283-VLOOKUP(I283,Riders!$A$2:$D$3499,4,FALSE))/365</f>
        <v>24.312328767123287</v>
      </c>
      <c r="N283" s="105">
        <f>(C283-VLOOKUP(J283,Riders!$A$2:$D$3499,4,FALSE))/365</f>
        <v>19.487671232876714</v>
      </c>
      <c r="O283" s="105">
        <f>(C283-VLOOKUP(K283,Riders!$A$2:$D$3499,4,FALSE))/365</f>
        <v>27.336986301369862</v>
      </c>
      <c r="P283">
        <v>10</v>
      </c>
      <c r="Q283" s="40">
        <f t="shared" si="32"/>
        <v>3.0289351851851849E-3</v>
      </c>
      <c r="R283" s="86">
        <f t="shared" si="33"/>
        <v>261.7</v>
      </c>
      <c r="S283">
        <f t="shared" si="34"/>
        <v>22.46</v>
      </c>
      <c r="T283">
        <f t="shared" si="35"/>
        <v>69.076000000000008</v>
      </c>
      <c r="U283">
        <f t="shared" si="36"/>
        <v>62.915000000000006</v>
      </c>
      <c r="V283">
        <f t="shared" si="37"/>
        <v>63.926999999999992</v>
      </c>
      <c r="W283">
        <f t="shared" si="38"/>
        <v>65.781999999999982</v>
      </c>
      <c r="X283">
        <v>14.099</v>
      </c>
      <c r="Y283">
        <v>8.3610000000000007</v>
      </c>
      <c r="Z283">
        <v>7.9860000000000007</v>
      </c>
      <c r="AA283">
        <v>7.9189999999999996</v>
      </c>
      <c r="AB283">
        <v>7.7389999999999972</v>
      </c>
      <c r="AC283">
        <v>7.6289999999999978</v>
      </c>
      <c r="AD283">
        <v>7.747000000000007</v>
      </c>
      <c r="AE283">
        <v>7.5960000000000036</v>
      </c>
      <c r="AF283">
        <v>7.6550000000000011</v>
      </c>
      <c r="AG283">
        <v>7.8699999999999903</v>
      </c>
      <c r="AH283">
        <v>7.6830000000000069</v>
      </c>
      <c r="AI283">
        <v>7.8899999999999864</v>
      </c>
      <c r="AJ283">
        <v>8.0630000000000024</v>
      </c>
      <c r="AK283">
        <v>7.9630000000000081</v>
      </c>
      <c r="AL283">
        <v>7.8999999999999906</v>
      </c>
      <c r="AM283">
        <v>7.8910000000000204</v>
      </c>
      <c r="AN283">
        <v>8.0480000000000018</v>
      </c>
      <c r="AO283">
        <v>7.8589999999999796</v>
      </c>
      <c r="AP283">
        <v>7.8519999999999754</v>
      </c>
      <c r="AQ283">
        <v>7.891000000000048</v>
      </c>
      <c r="AR283">
        <v>8.1129999999999995</v>
      </c>
      <c r="AS283">
        <v>7.9779999999999802</v>
      </c>
      <c r="AT283">
        <v>8.0529999999999973</v>
      </c>
      <c r="AU283">
        <v>8.1330000000000098</v>
      </c>
      <c r="AV283">
        <v>8.0430000000000064</v>
      </c>
      <c r="AW283">
        <v>8.0229999999999961</v>
      </c>
      <c r="AX283">
        <v>8.1899999999999977</v>
      </c>
      <c r="AY283">
        <v>8.1610000000000298</v>
      </c>
      <c r="AZ283">
        <v>8.3349999999999511</v>
      </c>
      <c r="BA283">
        <v>8.5230000000000246</v>
      </c>
      <c r="BB283">
        <v>8.2589999999999861</v>
      </c>
      <c r="BC283">
        <v>8.2479999999999905</v>
      </c>
      <c r="BD283" s="83">
        <f t="shared" si="39"/>
        <v>55.024837600305695</v>
      </c>
    </row>
    <row r="284" spans="1:56" ht="15" customHeight="1" thickBot="1" x14ac:dyDescent="0.5">
      <c r="A284" t="s">
        <v>287</v>
      </c>
      <c r="B284">
        <v>2020</v>
      </c>
      <c r="C284" s="9">
        <v>43887</v>
      </c>
      <c r="D284" t="s">
        <v>103</v>
      </c>
      <c r="E284" t="s">
        <v>245</v>
      </c>
      <c r="F284" t="s">
        <v>245</v>
      </c>
      <c r="G284" t="s">
        <v>58</v>
      </c>
      <c r="H284" t="s">
        <v>158</v>
      </c>
      <c r="I284" t="s">
        <v>2088</v>
      </c>
      <c r="J284" t="s">
        <v>2041</v>
      </c>
      <c r="K284" t="s">
        <v>288</v>
      </c>
      <c r="L284" s="105">
        <f>(C284-VLOOKUP(H284,Riders!$A$2:$D$3499,4,FALSE))/365</f>
        <v>23.153424657534245</v>
      </c>
      <c r="M284" s="105">
        <f>(C284-VLOOKUP(I284,Riders!$A$2:$D$3499,4,FALSE))/365</f>
        <v>30.550684931506851</v>
      </c>
      <c r="N284" s="105">
        <f>(C284-VLOOKUP(J284,Riders!$A$2:$D$3499,4,FALSE))/365</f>
        <v>24.183561643835617</v>
      </c>
      <c r="O284" s="105">
        <f>(C284-VLOOKUP(K284,Riders!$A$2:$D$3499,4,FALSE))/365</f>
        <v>23.780821917808218</v>
      </c>
      <c r="P284">
        <v>11</v>
      </c>
      <c r="Q284" s="40">
        <f t="shared" si="32"/>
        <v>3.0831018518518516E-3</v>
      </c>
      <c r="R284" s="86">
        <f t="shared" si="33"/>
        <v>266.38</v>
      </c>
      <c r="S284">
        <f t="shared" si="34"/>
        <v>22.774999999999999</v>
      </c>
      <c r="T284">
        <f t="shared" si="35"/>
        <v>70.349000000000004</v>
      </c>
      <c r="U284">
        <f t="shared" si="36"/>
        <v>64.063000000000002</v>
      </c>
      <c r="V284">
        <f t="shared" si="37"/>
        <v>65.287000000000006</v>
      </c>
      <c r="W284">
        <f t="shared" si="38"/>
        <v>66.680999999999983</v>
      </c>
      <c r="X284">
        <v>14.545999999999999</v>
      </c>
      <c r="Y284">
        <v>8.2289999999999992</v>
      </c>
      <c r="Z284">
        <v>7.9790000000000028</v>
      </c>
      <c r="AA284">
        <v>7.7609999999999992</v>
      </c>
      <c r="AB284">
        <v>7.8609999999999971</v>
      </c>
      <c r="AC284">
        <v>7.953000000000003</v>
      </c>
      <c r="AD284">
        <v>8.1069999999999993</v>
      </c>
      <c r="AE284">
        <v>7.9130000000000038</v>
      </c>
      <c r="AF284">
        <v>7.9749999999999943</v>
      </c>
      <c r="AG284">
        <v>7.715999999999994</v>
      </c>
      <c r="AH284">
        <v>7.8630000000000004</v>
      </c>
      <c r="AI284">
        <v>8.054000000000002</v>
      </c>
      <c r="AJ284">
        <v>8.0769999999999982</v>
      </c>
      <c r="AK284">
        <v>8.2750000000000199</v>
      </c>
      <c r="AL284">
        <v>8.0040000000000049</v>
      </c>
      <c r="AM284">
        <v>8.0989999999999895</v>
      </c>
      <c r="AN284">
        <v>7.8860000000000241</v>
      </c>
      <c r="AO284">
        <v>8.08299999999997</v>
      </c>
      <c r="AP284">
        <v>8.0159999999999911</v>
      </c>
      <c r="AQ284">
        <v>8.070999999999998</v>
      </c>
      <c r="AR284">
        <v>8.3980000000000246</v>
      </c>
      <c r="AS284">
        <v>8.6080000000000041</v>
      </c>
      <c r="AT284">
        <v>8.1459999999999582</v>
      </c>
      <c r="AU284">
        <v>8.0790000000000362</v>
      </c>
      <c r="AV284">
        <v>8.2210000000000036</v>
      </c>
      <c r="AW284">
        <v>7.9830000000000041</v>
      </c>
      <c r="AX284">
        <v>8.3340000000000032</v>
      </c>
      <c r="AY284">
        <v>8.6129999999999711</v>
      </c>
      <c r="AZ284">
        <v>8.3650000000000375</v>
      </c>
      <c r="BA284">
        <v>8.4479999999999507</v>
      </c>
      <c r="BB284">
        <v>8.245000000000033</v>
      </c>
      <c r="BC284">
        <v>8.47199999999998</v>
      </c>
      <c r="BD284" s="83">
        <f t="shared" si="39"/>
        <v>54.058112470906224</v>
      </c>
    </row>
    <row r="285" spans="1:56" ht="15" customHeight="1" thickBot="1" x14ac:dyDescent="0.5">
      <c r="A285" t="s">
        <v>287</v>
      </c>
      <c r="B285">
        <v>2020</v>
      </c>
      <c r="C285" s="9">
        <v>43887</v>
      </c>
      <c r="D285" t="s">
        <v>103</v>
      </c>
      <c r="E285" t="s">
        <v>245</v>
      </c>
      <c r="F285" t="s">
        <v>245</v>
      </c>
      <c r="G285" t="s">
        <v>251</v>
      </c>
      <c r="H285" t="s">
        <v>296</v>
      </c>
      <c r="I285" t="s">
        <v>2062</v>
      </c>
      <c r="J285" t="s">
        <v>297</v>
      </c>
      <c r="K285" t="s">
        <v>2081</v>
      </c>
      <c r="L285" s="105">
        <f>(C285-VLOOKUP(H285,Riders!$A$2:$D$3499,4,FALSE))/365</f>
        <v>25.391780821917809</v>
      </c>
      <c r="M285" s="105">
        <f>(C285-VLOOKUP(I285,Riders!$A$2:$D$3499,4,FALSE))/365</f>
        <v>20.668493150684931</v>
      </c>
      <c r="N285" s="105">
        <f>(C285-VLOOKUP(J285,Riders!$A$2:$D$3499,4,FALSE))/365</f>
        <v>25.578082191780823</v>
      </c>
      <c r="O285" s="105" t="e">
        <f>(C285-VLOOKUP(K285,Riders!$A$2:$D$3499,4,FALSE))/365</f>
        <v>#N/A</v>
      </c>
      <c r="P285">
        <v>12</v>
      </c>
      <c r="Q285" s="40">
        <f t="shared" si="32"/>
        <v>3.1623032407407403E-3</v>
      </c>
      <c r="R285" s="86">
        <f t="shared" si="33"/>
        <v>273.22299999999996</v>
      </c>
      <c r="S285">
        <f t="shared" si="34"/>
        <v>23.117999999999999</v>
      </c>
      <c r="T285">
        <f t="shared" si="35"/>
        <v>71.155999999999992</v>
      </c>
      <c r="U285">
        <f t="shared" si="36"/>
        <v>64.876999999999995</v>
      </c>
      <c r="V285">
        <f t="shared" si="37"/>
        <v>66.605000000000018</v>
      </c>
      <c r="W285">
        <f t="shared" si="38"/>
        <v>70.584999999999951</v>
      </c>
      <c r="X285">
        <v>14.63</v>
      </c>
      <c r="Y285">
        <v>8.4879999999999978</v>
      </c>
      <c r="Z285">
        <v>8.1840000000000011</v>
      </c>
      <c r="AA285">
        <v>7.9770000000000039</v>
      </c>
      <c r="AB285">
        <v>7.9839999999999947</v>
      </c>
      <c r="AC285">
        <v>7.8710000000000022</v>
      </c>
      <c r="AD285">
        <v>8.0889999999999915</v>
      </c>
      <c r="AE285">
        <v>7.9329999999999998</v>
      </c>
      <c r="AF285">
        <v>7.9990000000000094</v>
      </c>
      <c r="AG285">
        <v>7.9080000000000013</v>
      </c>
      <c r="AH285">
        <v>8.0750000000000028</v>
      </c>
      <c r="AI285">
        <v>8.0730000000000075</v>
      </c>
      <c r="AJ285">
        <v>8.2029999999999887</v>
      </c>
      <c r="AK285">
        <v>8.137999999999991</v>
      </c>
      <c r="AL285">
        <v>8.2979999999999876</v>
      </c>
      <c r="AM285">
        <v>8.1830000000000069</v>
      </c>
      <c r="AN285">
        <v>8.2360000000000184</v>
      </c>
      <c r="AO285">
        <v>8.0180000000000007</v>
      </c>
      <c r="AP285">
        <v>8.164999999999992</v>
      </c>
      <c r="AQ285">
        <v>8.2319999999999993</v>
      </c>
      <c r="AR285">
        <v>8.3730000000000189</v>
      </c>
      <c r="AS285">
        <v>8.2860000000000014</v>
      </c>
      <c r="AT285">
        <v>8.7229999999999848</v>
      </c>
      <c r="AU285">
        <v>8.5720000000000027</v>
      </c>
      <c r="AV285">
        <v>8.7400000000000091</v>
      </c>
      <c r="AW285">
        <v>8.7519999999999811</v>
      </c>
      <c r="AX285">
        <v>8.7599999999999909</v>
      </c>
      <c r="AY285">
        <v>8.6670000000000584</v>
      </c>
      <c r="AZ285">
        <v>8.7449999999999193</v>
      </c>
      <c r="BA285">
        <v>8.9730000000000416</v>
      </c>
      <c r="BB285">
        <v>9.0060000000000571</v>
      </c>
      <c r="BC285">
        <v>8.9419999999998936</v>
      </c>
      <c r="BD285" s="83">
        <f t="shared" si="39"/>
        <v>52.704201330049088</v>
      </c>
    </row>
    <row r="286" spans="1:56" ht="15" customHeight="1" thickBot="1" x14ac:dyDescent="0.5">
      <c r="A286" t="s">
        <v>287</v>
      </c>
      <c r="B286">
        <v>2020</v>
      </c>
      <c r="C286" s="9">
        <v>43888</v>
      </c>
      <c r="D286" t="s">
        <v>103</v>
      </c>
      <c r="E286" t="s">
        <v>1943</v>
      </c>
      <c r="F286">
        <v>1</v>
      </c>
      <c r="G286" t="s">
        <v>88</v>
      </c>
      <c r="H286" t="s">
        <v>163</v>
      </c>
      <c r="I286" t="s">
        <v>2029</v>
      </c>
      <c r="J286" t="s">
        <v>274</v>
      </c>
      <c r="K286" t="s">
        <v>301</v>
      </c>
      <c r="L286" s="105">
        <f>(C286-VLOOKUP(H286,Riders!$A$2:$D$3499,4,FALSE))/365</f>
        <v>21.284931506849315</v>
      </c>
      <c r="M286" s="105">
        <f>(C286-VLOOKUP(I286,Riders!$A$2:$D$3499,4,FALSE))/365</f>
        <v>31.742465753424657</v>
      </c>
      <c r="N286" s="105">
        <f>(C286-VLOOKUP(J286,Riders!$A$2:$D$3499,4,FALSE))/365</f>
        <v>23.635616438356163</v>
      </c>
      <c r="O286" s="105">
        <f>(C286-VLOOKUP(K286,Riders!$A$2:$D$3499,4,FALSE))/365</f>
        <v>24.783561643835615</v>
      </c>
      <c r="P286">
        <v>1</v>
      </c>
      <c r="Q286" s="40">
        <f t="shared" si="32"/>
        <v>2.9055439814814812E-3</v>
      </c>
      <c r="R286" s="86">
        <f t="shared" si="33"/>
        <v>251.03899999999999</v>
      </c>
      <c r="S286">
        <f t="shared" si="34"/>
        <v>22.46</v>
      </c>
      <c r="T286">
        <f t="shared" si="35"/>
        <v>68.483000000000004</v>
      </c>
      <c r="U286">
        <f t="shared" si="36"/>
        <v>60.889999999999986</v>
      </c>
      <c r="V286">
        <f t="shared" si="37"/>
        <v>60.91</v>
      </c>
      <c r="W286">
        <f t="shared" si="38"/>
        <v>60.756</v>
      </c>
      <c r="X286">
        <v>14.105</v>
      </c>
      <c r="Y286">
        <v>8.3550000000000004</v>
      </c>
      <c r="Z286">
        <v>7.8359999999999994</v>
      </c>
      <c r="AA286">
        <v>7.6310000000000002</v>
      </c>
      <c r="AB286">
        <v>7.6989999999999981</v>
      </c>
      <c r="AC286">
        <v>7.6039999999999992</v>
      </c>
      <c r="AD286">
        <v>7.6129999999999924</v>
      </c>
      <c r="AE286">
        <v>7.6400000000000148</v>
      </c>
      <c r="AF286">
        <v>7.722999999999999</v>
      </c>
      <c r="AG286">
        <v>7.5630000000000024</v>
      </c>
      <c r="AH286">
        <v>7.6129999999999853</v>
      </c>
      <c r="AI286">
        <v>7.5540000000000163</v>
      </c>
      <c r="AJ286">
        <v>7.7259999999999849</v>
      </c>
      <c r="AK286">
        <v>7.6000000000000094</v>
      </c>
      <c r="AL286">
        <v>7.5780000000000172</v>
      </c>
      <c r="AM286">
        <v>7.5329999999999728</v>
      </c>
      <c r="AN286">
        <v>7.4999999999999716</v>
      </c>
      <c r="AO286">
        <v>7.5590000000000543</v>
      </c>
      <c r="AP286">
        <v>7.6029999999999802</v>
      </c>
      <c r="AQ286">
        <v>7.6080000000000041</v>
      </c>
      <c r="AR286">
        <v>7.7469999999999857</v>
      </c>
      <c r="AS286">
        <v>7.65300000000002</v>
      </c>
      <c r="AT286">
        <v>7.6469999999999914</v>
      </c>
      <c r="AU286">
        <v>7.5929999999999893</v>
      </c>
      <c r="AV286">
        <v>7.634000000000043</v>
      </c>
      <c r="AW286">
        <v>7.5699999999999648</v>
      </c>
      <c r="AX286">
        <v>7.7199999999999989</v>
      </c>
      <c r="AY286">
        <v>7.8189999999999884</v>
      </c>
      <c r="AZ286">
        <v>7.5580000000000211</v>
      </c>
      <c r="BA286">
        <v>7.5070000000000334</v>
      </c>
      <c r="BB286">
        <v>7.5099999999999616</v>
      </c>
      <c r="BC286">
        <v>7.4379999999999882</v>
      </c>
      <c r="BD286" s="83">
        <f t="shared" si="39"/>
        <v>57.361605168917983</v>
      </c>
    </row>
    <row r="287" spans="1:56" ht="15" customHeight="1" thickBot="1" x14ac:dyDescent="0.5">
      <c r="A287" t="s">
        <v>287</v>
      </c>
      <c r="B287">
        <v>2020</v>
      </c>
      <c r="C287" s="9">
        <v>43888</v>
      </c>
      <c r="D287" t="s">
        <v>103</v>
      </c>
      <c r="E287" t="s">
        <v>1943</v>
      </c>
      <c r="F287">
        <v>1</v>
      </c>
      <c r="G287" t="s">
        <v>61</v>
      </c>
      <c r="H287" t="s">
        <v>230</v>
      </c>
      <c r="I287" t="s">
        <v>189</v>
      </c>
      <c r="J287" t="s">
        <v>167</v>
      </c>
      <c r="K287" t="s">
        <v>2027</v>
      </c>
      <c r="L287" s="105">
        <f>(C287-VLOOKUP(H287,Riders!$A$2:$D$3499,4,FALSE))/365</f>
        <v>20.616438356164384</v>
      </c>
      <c r="M287" s="105">
        <f>(C287-VLOOKUP(I287,Riders!$A$2:$D$3499,4,FALSE))/365</f>
        <v>23.06027397260274</v>
      </c>
      <c r="N287" s="105">
        <f>(C287-VLOOKUP(J287,Riders!$A$2:$D$3499,4,FALSE))/365</f>
        <v>22.013698630136986</v>
      </c>
      <c r="O287" s="105">
        <f>(C287-VLOOKUP(K287,Riders!$A$2:$D$3499,4,FALSE))/365</f>
        <v>37.635616438356166</v>
      </c>
      <c r="P287">
        <v>2</v>
      </c>
      <c r="Q287" s="40">
        <f t="shared" si="32"/>
        <v>2.9900231481481483E-3</v>
      </c>
      <c r="R287" s="86">
        <f t="shared" si="33"/>
        <v>258.33800000000002</v>
      </c>
      <c r="S287">
        <f t="shared" si="34"/>
        <v>22.341000000000001</v>
      </c>
      <c r="T287">
        <f t="shared" si="35"/>
        <v>68.52300000000001</v>
      </c>
      <c r="U287">
        <f t="shared" si="36"/>
        <v>61.528999999999982</v>
      </c>
      <c r="V287">
        <f t="shared" si="37"/>
        <v>61.738999999999976</v>
      </c>
      <c r="W287">
        <f t="shared" si="38"/>
        <v>66.547000000000054</v>
      </c>
      <c r="X287">
        <v>14.114000000000001</v>
      </c>
      <c r="Y287">
        <v>8.2270000000000003</v>
      </c>
      <c r="Z287">
        <v>7.7509999999999977</v>
      </c>
      <c r="AA287">
        <v>7.5739999999999981</v>
      </c>
      <c r="AB287">
        <v>7.6450000000000031</v>
      </c>
      <c r="AC287">
        <v>7.6109999999999971</v>
      </c>
      <c r="AD287">
        <v>7.7199999999999989</v>
      </c>
      <c r="AE287">
        <v>7.8810000000000144</v>
      </c>
      <c r="AF287">
        <v>7.7439999999999998</v>
      </c>
      <c r="AG287">
        <v>7.7099999999999937</v>
      </c>
      <c r="AH287">
        <v>7.6449999999999818</v>
      </c>
      <c r="AI287">
        <v>7.7550000000000097</v>
      </c>
      <c r="AJ287">
        <v>7.6159999999999997</v>
      </c>
      <c r="AK287">
        <v>7.6380000000000052</v>
      </c>
      <c r="AL287">
        <v>7.6529999999999916</v>
      </c>
      <c r="AM287">
        <v>7.7680000000000007</v>
      </c>
      <c r="AN287">
        <v>7.6939999999999884</v>
      </c>
      <c r="AO287">
        <v>7.8670000000000186</v>
      </c>
      <c r="AP287">
        <v>7.7929999999999779</v>
      </c>
      <c r="AQ287">
        <v>7.7400000000000384</v>
      </c>
      <c r="AR287">
        <v>7.6359999999999673</v>
      </c>
      <c r="AS287">
        <v>7.5740000000000123</v>
      </c>
      <c r="AT287">
        <v>7.7010000000000218</v>
      </c>
      <c r="AU287">
        <v>7.733999999999952</v>
      </c>
      <c r="AV287">
        <v>7.8590000000000373</v>
      </c>
      <c r="AW287">
        <v>7.9800000000000182</v>
      </c>
      <c r="AX287">
        <v>8.2049999999999557</v>
      </c>
      <c r="AY287">
        <v>7.9790000000000418</v>
      </c>
      <c r="AZ287">
        <v>8.158999999999935</v>
      </c>
      <c r="BA287">
        <v>8.5120000000000857</v>
      </c>
      <c r="BB287">
        <v>8.7749999999999773</v>
      </c>
      <c r="BC287">
        <v>9.078000000000003</v>
      </c>
      <c r="BD287" s="83">
        <f t="shared" si="39"/>
        <v>55.740928550968107</v>
      </c>
    </row>
    <row r="288" spans="1:56" ht="15" customHeight="1" thickBot="1" x14ac:dyDescent="0.5">
      <c r="A288" t="s">
        <v>287</v>
      </c>
      <c r="B288">
        <v>2020</v>
      </c>
      <c r="C288" s="9">
        <v>43888</v>
      </c>
      <c r="D288" t="s">
        <v>103</v>
      </c>
      <c r="E288" t="s">
        <v>1943</v>
      </c>
      <c r="F288">
        <v>2</v>
      </c>
      <c r="G288" t="s">
        <v>91</v>
      </c>
      <c r="H288" t="s">
        <v>160</v>
      </c>
      <c r="I288" t="s">
        <v>2046</v>
      </c>
      <c r="J288" t="s">
        <v>270</v>
      </c>
      <c r="K288" t="s">
        <v>89</v>
      </c>
      <c r="L288" s="105">
        <f>(C288-VLOOKUP(H288,Riders!$A$2:$D$3499,4,FALSE))/365</f>
        <v>25.452054794520549</v>
      </c>
      <c r="M288" s="105">
        <f>(C288-VLOOKUP(I288,Riders!$A$2:$D$3499,4,FALSE))/365</f>
        <v>29.542465753424658</v>
      </c>
      <c r="N288" s="105">
        <f>(C288-VLOOKUP(J288,Riders!$A$2:$D$3499,4,FALSE))/365</f>
        <v>28.230136986301371</v>
      </c>
      <c r="O288" s="105">
        <f>(C288-VLOOKUP(K288,Riders!$A$2:$D$3499,4,FALSE))/365</f>
        <v>20.654794520547945</v>
      </c>
      <c r="P288">
        <v>1</v>
      </c>
      <c r="Q288" s="40">
        <f t="shared" si="32"/>
        <v>2.9334953703703706E-3</v>
      </c>
      <c r="R288" s="86">
        <f t="shared" si="33"/>
        <v>253.45400000000001</v>
      </c>
      <c r="S288">
        <f t="shared" si="34"/>
        <v>21.92</v>
      </c>
      <c r="T288">
        <f t="shared" si="35"/>
        <v>67.733000000000004</v>
      </c>
      <c r="U288">
        <f t="shared" si="36"/>
        <v>61.164000000000016</v>
      </c>
      <c r="V288">
        <f t="shared" si="37"/>
        <v>61.78</v>
      </c>
      <c r="W288">
        <f t="shared" si="38"/>
        <v>62.776999999999987</v>
      </c>
      <c r="X288">
        <v>13.834</v>
      </c>
      <c r="Y288">
        <v>8.0860000000000021</v>
      </c>
      <c r="Z288">
        <v>7.695999999999998</v>
      </c>
      <c r="AA288">
        <v>7.5829999999999984</v>
      </c>
      <c r="AB288">
        <v>7.6270000000000016</v>
      </c>
      <c r="AC288">
        <v>7.6899999999999977</v>
      </c>
      <c r="AD288">
        <v>7.5669999999999931</v>
      </c>
      <c r="AE288">
        <v>7.6500000000000128</v>
      </c>
      <c r="AF288">
        <v>7.6880000000000024</v>
      </c>
      <c r="AG288">
        <v>7.6189999999999856</v>
      </c>
      <c r="AH288">
        <v>7.6250000000000142</v>
      </c>
      <c r="AI288">
        <v>7.6879999999999882</v>
      </c>
      <c r="AJ288">
        <v>7.7460000000000093</v>
      </c>
      <c r="AK288">
        <v>7.7409999999999997</v>
      </c>
      <c r="AL288">
        <v>7.5259999999999962</v>
      </c>
      <c r="AM288">
        <v>7.5310000000000201</v>
      </c>
      <c r="AN288">
        <v>7.6009999999999991</v>
      </c>
      <c r="AO288">
        <v>7.6519999999999584</v>
      </c>
      <c r="AP288">
        <v>7.8550000000000182</v>
      </c>
      <c r="AQ288">
        <v>7.745000000000033</v>
      </c>
      <c r="AR288">
        <v>7.8569999999999709</v>
      </c>
      <c r="AS288">
        <v>7.6529999999999632</v>
      </c>
      <c r="AT288">
        <v>7.6550000000000296</v>
      </c>
      <c r="AU288">
        <v>7.7620000000000289</v>
      </c>
      <c r="AV288">
        <v>7.6229999999999896</v>
      </c>
      <c r="AW288">
        <v>7.6870000000000118</v>
      </c>
      <c r="AX288">
        <v>7.7520000000000104</v>
      </c>
      <c r="AY288">
        <v>7.8669999999999902</v>
      </c>
      <c r="AZ288">
        <v>7.6779999999999688</v>
      </c>
      <c r="BA288">
        <v>7.9379999999999882</v>
      </c>
      <c r="BB288">
        <v>8.04200000000003</v>
      </c>
      <c r="BC288">
        <v>8.1899999999999977</v>
      </c>
      <c r="BD288" s="83">
        <f t="shared" si="39"/>
        <v>56.815043360925451</v>
      </c>
    </row>
    <row r="289" spans="1:56" ht="15" customHeight="1" thickBot="1" x14ac:dyDescent="0.5">
      <c r="A289" t="s">
        <v>287</v>
      </c>
      <c r="B289">
        <v>2020</v>
      </c>
      <c r="C289" s="9">
        <v>43888</v>
      </c>
      <c r="D289" t="s">
        <v>103</v>
      </c>
      <c r="E289" t="s">
        <v>1943</v>
      </c>
      <c r="F289">
        <v>2</v>
      </c>
      <c r="G289" t="s">
        <v>64</v>
      </c>
      <c r="H289" t="s">
        <v>162</v>
      </c>
      <c r="I289" t="s">
        <v>63</v>
      </c>
      <c r="J289" t="s">
        <v>136</v>
      </c>
      <c r="K289" t="s">
        <v>2057</v>
      </c>
      <c r="L289" s="105">
        <f>(C289-VLOOKUP(H289,Riders!$A$2:$D$3499,4,FALSE))/365</f>
        <v>25.838356164383562</v>
      </c>
      <c r="M289" s="105">
        <f>(C289-VLOOKUP(I289,Riders!$A$2:$D$3499,4,FALSE))/365</f>
        <v>18.865753424657534</v>
      </c>
      <c r="N289" s="105">
        <f>(C289-VLOOKUP(J289,Riders!$A$2:$D$3499,4,FALSE))/365</f>
        <v>21.175342465753424</v>
      </c>
      <c r="O289" s="105">
        <f>(C289-VLOOKUP(K289,Riders!$A$2:$D$3499,4,FALSE))/365</f>
        <v>30.336986301369862</v>
      </c>
      <c r="P289">
        <v>2</v>
      </c>
      <c r="Q289" s="40">
        <f t="shared" si="32"/>
        <v>3.0306018518518516E-3</v>
      </c>
      <c r="R289" s="86">
        <f t="shared" si="33"/>
        <v>261.84399999999999</v>
      </c>
      <c r="S289">
        <f t="shared" si="34"/>
        <v>22.463000000000001</v>
      </c>
      <c r="T289">
        <f t="shared" si="35"/>
        <v>68.644999999999996</v>
      </c>
      <c r="U289">
        <f t="shared" si="36"/>
        <v>63.021000000000001</v>
      </c>
      <c r="V289">
        <f t="shared" si="37"/>
        <v>63.820999999999998</v>
      </c>
      <c r="W289">
        <f t="shared" si="38"/>
        <v>66.356999999999999</v>
      </c>
      <c r="X289">
        <v>14.132</v>
      </c>
      <c r="Y289">
        <v>8.3310000000000013</v>
      </c>
      <c r="Z289">
        <v>7.75</v>
      </c>
      <c r="AA289">
        <v>7.6469999999999976</v>
      </c>
      <c r="AB289">
        <v>7.8580000000000041</v>
      </c>
      <c r="AC289">
        <v>7.5859999999999994</v>
      </c>
      <c r="AD289">
        <v>7.6069999999999922</v>
      </c>
      <c r="AE289">
        <v>7.7340000000000018</v>
      </c>
      <c r="AF289">
        <v>7.771000000000015</v>
      </c>
      <c r="AG289">
        <v>7.840999999999994</v>
      </c>
      <c r="AH289">
        <v>7.8979999999999819</v>
      </c>
      <c r="AI289">
        <v>8.0400000000000063</v>
      </c>
      <c r="AJ289">
        <v>7.8500000000000094</v>
      </c>
      <c r="AK289">
        <v>7.8260000000000076</v>
      </c>
      <c r="AL289">
        <v>7.8830000000000098</v>
      </c>
      <c r="AM289">
        <v>7.9119999999999777</v>
      </c>
      <c r="AN289">
        <v>8.0589999999999975</v>
      </c>
      <c r="AO289">
        <v>7.8530000000000086</v>
      </c>
      <c r="AP289">
        <v>7.98599999999999</v>
      </c>
      <c r="AQ289">
        <v>8.1839999999999975</v>
      </c>
      <c r="AR289">
        <v>7.9520000000000266</v>
      </c>
      <c r="AS289">
        <v>7.8589999999999796</v>
      </c>
      <c r="AT289">
        <v>7.8820000000000334</v>
      </c>
      <c r="AU289">
        <v>8.0459999999999638</v>
      </c>
      <c r="AV289">
        <v>8.1349999999999909</v>
      </c>
      <c r="AW289">
        <v>8.2980000000000018</v>
      </c>
      <c r="AX289">
        <v>8.5800000000000125</v>
      </c>
      <c r="AY289">
        <v>8.2800000000000296</v>
      </c>
      <c r="AZ289">
        <v>8.2199999999999989</v>
      </c>
      <c r="BA289">
        <v>8.2239999999999611</v>
      </c>
      <c r="BB289">
        <v>8.3499999999999943</v>
      </c>
      <c r="BC289">
        <v>8.2700000000000102</v>
      </c>
      <c r="BD289" s="83">
        <f t="shared" si="39"/>
        <v>54.994576923664475</v>
      </c>
    </row>
    <row r="290" spans="1:56" ht="15" customHeight="1" thickBot="1" x14ac:dyDescent="0.5">
      <c r="A290" t="s">
        <v>287</v>
      </c>
      <c r="B290">
        <v>2020</v>
      </c>
      <c r="C290" s="9">
        <v>43888</v>
      </c>
      <c r="D290" t="s">
        <v>103</v>
      </c>
      <c r="E290" t="s">
        <v>1943</v>
      </c>
      <c r="F290">
        <v>3</v>
      </c>
      <c r="G290" t="s">
        <v>79</v>
      </c>
      <c r="H290" t="s">
        <v>224</v>
      </c>
      <c r="I290" t="s">
        <v>153</v>
      </c>
      <c r="J290" t="s">
        <v>104</v>
      </c>
      <c r="K290" t="s">
        <v>2024</v>
      </c>
      <c r="L290" s="105">
        <f>(C290-VLOOKUP(H290,Riders!$A$2:$D$3499,4,FALSE))/365</f>
        <v>27.863013698630137</v>
      </c>
      <c r="M290" s="105">
        <f>(C290-VLOOKUP(I290,Riders!$A$2:$D$3499,4,FALSE))/365</f>
        <v>25.490410958904111</v>
      </c>
      <c r="N290" s="105">
        <f>(C290-VLOOKUP(J290,Riders!$A$2:$D$3499,4,FALSE))/365</f>
        <v>25.980821917808218</v>
      </c>
      <c r="O290" s="105">
        <f>(C290-VLOOKUP(K290,Riders!$A$2:$D$3499,4,FALSE))/365</f>
        <v>21.747945205479454</v>
      </c>
      <c r="P290">
        <v>1</v>
      </c>
      <c r="Q290" s="40">
        <f t="shared" si="32"/>
        <v>2.9211689814814812E-3</v>
      </c>
      <c r="R290" s="86">
        <f t="shared" si="33"/>
        <v>252.38899999999998</v>
      </c>
      <c r="S290">
        <f t="shared" si="34"/>
        <v>22.155000000000001</v>
      </c>
      <c r="T290">
        <f t="shared" si="35"/>
        <v>67.173000000000002</v>
      </c>
      <c r="U290">
        <f t="shared" si="36"/>
        <v>60.169000000000011</v>
      </c>
      <c r="V290">
        <f t="shared" si="37"/>
        <v>61.654999999999973</v>
      </c>
      <c r="W290">
        <f t="shared" si="38"/>
        <v>63.391999999999996</v>
      </c>
      <c r="X290">
        <v>14.005000000000001</v>
      </c>
      <c r="Y290">
        <v>8.15</v>
      </c>
      <c r="Z290">
        <v>7.570999999999998</v>
      </c>
      <c r="AA290">
        <v>7.3860000000000028</v>
      </c>
      <c r="AB290">
        <v>7.509999999999998</v>
      </c>
      <c r="AC290">
        <v>7.3869999999999996</v>
      </c>
      <c r="AD290">
        <v>7.4969999999999999</v>
      </c>
      <c r="AE290">
        <v>7.6670000000000016</v>
      </c>
      <c r="AF290">
        <v>7.5150000000000148</v>
      </c>
      <c r="AG290">
        <v>7.4959999999999951</v>
      </c>
      <c r="AH290">
        <v>7.4549999999999841</v>
      </c>
      <c r="AI290">
        <v>7.5709999999999837</v>
      </c>
      <c r="AJ290">
        <v>7.5020000000000238</v>
      </c>
      <c r="AK290">
        <v>7.5379999999999967</v>
      </c>
      <c r="AL290">
        <v>7.5340000000000202</v>
      </c>
      <c r="AM290">
        <v>7.5579999999999927</v>
      </c>
      <c r="AN290">
        <v>7.6920000000000073</v>
      </c>
      <c r="AO290">
        <v>7.5309999999999766</v>
      </c>
      <c r="AP290">
        <v>7.5819999999999936</v>
      </c>
      <c r="AQ290">
        <v>7.8060000000000116</v>
      </c>
      <c r="AR290">
        <v>7.6879999999999882</v>
      </c>
      <c r="AS290">
        <v>7.853999999999985</v>
      </c>
      <c r="AT290">
        <v>7.6980000000000359</v>
      </c>
      <c r="AU290">
        <v>7.8039999999999736</v>
      </c>
      <c r="AV290">
        <v>7.7280000000000086</v>
      </c>
      <c r="AW290">
        <v>7.7779999999999916</v>
      </c>
      <c r="AX290">
        <v>7.8320000000000221</v>
      </c>
      <c r="AY290">
        <v>8.0390000000000157</v>
      </c>
      <c r="AZ290">
        <v>7.9559999999999604</v>
      </c>
      <c r="BA290">
        <v>8.1690000000000111</v>
      </c>
      <c r="BB290">
        <v>7.9239999999999782</v>
      </c>
      <c r="BC290">
        <v>7.9660000000000082</v>
      </c>
      <c r="BD290" s="83">
        <f t="shared" si="39"/>
        <v>57.054784479513771</v>
      </c>
    </row>
    <row r="291" spans="1:56" ht="15" customHeight="1" thickBot="1" x14ac:dyDescent="0.5">
      <c r="A291" t="s">
        <v>287</v>
      </c>
      <c r="B291">
        <v>2020</v>
      </c>
      <c r="C291" s="9">
        <v>43888</v>
      </c>
      <c r="D291" t="s">
        <v>103</v>
      </c>
      <c r="E291" t="s">
        <v>1943</v>
      </c>
      <c r="F291">
        <v>3</v>
      </c>
      <c r="G291" t="s">
        <v>96</v>
      </c>
      <c r="H291" t="s">
        <v>2068</v>
      </c>
      <c r="I291" t="s">
        <v>2087</v>
      </c>
      <c r="J291" t="s">
        <v>2030</v>
      </c>
      <c r="K291" t="s">
        <v>2069</v>
      </c>
      <c r="L291" s="105">
        <f>(C291-VLOOKUP(H291,Riders!$A$2:$D$3499,4,FALSE))/365</f>
        <v>26.758904109589039</v>
      </c>
      <c r="M291" s="105">
        <f>(C291-VLOOKUP(I291,Riders!$A$2:$D$3499,4,FALSE))/365</f>
        <v>27.657534246575342</v>
      </c>
      <c r="N291" s="105">
        <f>(C291-VLOOKUP(J291,Riders!$A$2:$D$3499,4,FALSE))/365</f>
        <v>28.693150684931506</v>
      </c>
      <c r="O291" s="105">
        <f>(C291-VLOOKUP(K291,Riders!$A$2:$D$3499,4,FALSE))/365</f>
        <v>30.986301369863014</v>
      </c>
      <c r="P291">
        <v>2</v>
      </c>
      <c r="Q291" s="40">
        <f t="shared" si="32"/>
        <v>2.9239236111111111E-3</v>
      </c>
      <c r="R291" s="86">
        <f t="shared" si="33"/>
        <v>252.62700000000001</v>
      </c>
      <c r="S291">
        <f t="shared" si="34"/>
        <v>22.324000000000002</v>
      </c>
      <c r="T291">
        <f t="shared" si="35"/>
        <v>67.358999999999995</v>
      </c>
      <c r="U291">
        <f t="shared" si="36"/>
        <v>60.960000000000022</v>
      </c>
      <c r="V291">
        <f t="shared" si="37"/>
        <v>61.592999999999989</v>
      </c>
      <c r="W291">
        <f t="shared" si="38"/>
        <v>62.715000000000003</v>
      </c>
      <c r="X291">
        <v>14.295999999999999</v>
      </c>
      <c r="Y291">
        <v>8.0280000000000022</v>
      </c>
      <c r="Z291">
        <v>7.6539999999999999</v>
      </c>
      <c r="AA291">
        <v>7.4720000000000013</v>
      </c>
      <c r="AB291">
        <v>7.455999999999996</v>
      </c>
      <c r="AC291">
        <v>7.5560000000000036</v>
      </c>
      <c r="AD291">
        <v>7.4549999999999983</v>
      </c>
      <c r="AE291">
        <v>7.4419999999999931</v>
      </c>
      <c r="AF291">
        <v>7.5179999999999856</v>
      </c>
      <c r="AG291">
        <v>7.6560000000000201</v>
      </c>
      <c r="AH291">
        <v>7.6009999999999991</v>
      </c>
      <c r="AI291">
        <v>7.6099999999999994</v>
      </c>
      <c r="AJ291">
        <v>7.5940000000000083</v>
      </c>
      <c r="AK291">
        <v>7.6219999999999857</v>
      </c>
      <c r="AL291">
        <v>7.6220000000000141</v>
      </c>
      <c r="AM291">
        <v>7.737000000000009</v>
      </c>
      <c r="AN291">
        <v>7.603999999999985</v>
      </c>
      <c r="AO291">
        <v>7.5940000000000234</v>
      </c>
      <c r="AP291">
        <v>7.5649999999999977</v>
      </c>
      <c r="AQ291">
        <v>7.5939999999999941</v>
      </c>
      <c r="AR291">
        <v>7.6630000000000109</v>
      </c>
      <c r="AS291">
        <v>7.7719999999999914</v>
      </c>
      <c r="AT291">
        <v>7.9699999999999704</v>
      </c>
      <c r="AU291">
        <v>7.8310000000000173</v>
      </c>
      <c r="AV291">
        <v>7.8679999999999666</v>
      </c>
      <c r="AW291">
        <v>7.9920000000000186</v>
      </c>
      <c r="AX291">
        <v>7.7390000000000043</v>
      </c>
      <c r="AY291">
        <v>7.703000000000003</v>
      </c>
      <c r="AZ291">
        <v>7.7070000000000221</v>
      </c>
      <c r="BA291">
        <v>7.7400000000000091</v>
      </c>
      <c r="BB291">
        <v>7.9539999999999793</v>
      </c>
      <c r="BC291">
        <v>8.0120000000000005</v>
      </c>
      <c r="BD291" s="83">
        <f t="shared" si="39"/>
        <v>57.001033143725728</v>
      </c>
    </row>
    <row r="292" spans="1:56" ht="15" customHeight="1" thickBot="1" x14ac:dyDescent="0.5">
      <c r="A292" t="s">
        <v>287</v>
      </c>
      <c r="B292">
        <v>2020</v>
      </c>
      <c r="C292" s="9">
        <v>43888</v>
      </c>
      <c r="D292" t="s">
        <v>103</v>
      </c>
      <c r="E292" t="s">
        <v>1943</v>
      </c>
      <c r="F292">
        <v>4</v>
      </c>
      <c r="G292" t="s">
        <v>67</v>
      </c>
      <c r="H292" t="s">
        <v>147</v>
      </c>
      <c r="I292" t="s">
        <v>2075</v>
      </c>
      <c r="J292" t="s">
        <v>2033</v>
      </c>
      <c r="K292" t="s">
        <v>156</v>
      </c>
      <c r="L292" s="105">
        <f>(C292-VLOOKUP(H292,Riders!$A$2:$D$3499,4,FALSE))/365</f>
        <v>25.194520547945206</v>
      </c>
      <c r="M292" s="105">
        <f>(C292-VLOOKUP(I292,Riders!$A$2:$D$3499,4,FALSE))/365</f>
        <v>23.169863013698631</v>
      </c>
      <c r="N292" s="105">
        <f>(C292-VLOOKUP(J292,Riders!$A$2:$D$3499,4,FALSE))/365</f>
        <v>22.528767123287672</v>
      </c>
      <c r="O292" s="105">
        <f>(C292-VLOOKUP(K292,Riders!$A$2:$D$3499,4,FALSE))/365</f>
        <v>25.695890410958903</v>
      </c>
      <c r="P292">
        <v>1</v>
      </c>
      <c r="Q292" s="40">
        <f t="shared" si="32"/>
        <v>2.9124305555555557E-3</v>
      </c>
      <c r="R292" s="86">
        <f t="shared" si="33"/>
        <v>251.63400000000001</v>
      </c>
      <c r="S292">
        <f t="shared" si="34"/>
        <v>21.872</v>
      </c>
      <c r="T292">
        <f t="shared" si="35"/>
        <v>67.281999999999996</v>
      </c>
      <c r="U292">
        <f t="shared" si="36"/>
        <v>60.944999999999979</v>
      </c>
      <c r="V292">
        <f t="shared" si="37"/>
        <v>61.507000000000005</v>
      </c>
      <c r="W292">
        <f t="shared" si="38"/>
        <v>61.900000000000034</v>
      </c>
      <c r="X292">
        <v>14.047000000000001</v>
      </c>
      <c r="Y292">
        <v>7.8249999999999993</v>
      </c>
      <c r="Z292">
        <v>7.5850000000000009</v>
      </c>
      <c r="AA292">
        <v>7.7109999999999994</v>
      </c>
      <c r="AB292">
        <v>7.5510000000000019</v>
      </c>
      <c r="AC292">
        <v>7.5119999999999996</v>
      </c>
      <c r="AD292">
        <v>7.4780000000000024</v>
      </c>
      <c r="AE292">
        <v>7.5729999999999933</v>
      </c>
      <c r="AF292">
        <v>7.5459999999999923</v>
      </c>
      <c r="AG292">
        <v>7.5180000000000149</v>
      </c>
      <c r="AH292">
        <v>7.6629999999999967</v>
      </c>
      <c r="AI292">
        <v>7.5370000000000061</v>
      </c>
      <c r="AJ292">
        <v>7.5889999999999986</v>
      </c>
      <c r="AK292">
        <v>7.7459999999999951</v>
      </c>
      <c r="AL292">
        <v>7.6029999999999944</v>
      </c>
      <c r="AM292">
        <v>7.7429999999999808</v>
      </c>
      <c r="AN292">
        <v>7.6760000000000161</v>
      </c>
      <c r="AO292">
        <v>7.6920000000000073</v>
      </c>
      <c r="AP292">
        <v>7.646000000000015</v>
      </c>
      <c r="AQ292">
        <v>7.6049999999999898</v>
      </c>
      <c r="AR292">
        <v>7.6589999999999918</v>
      </c>
      <c r="AS292">
        <v>7.6420000000000243</v>
      </c>
      <c r="AT292">
        <v>7.7569999999999766</v>
      </c>
      <c r="AU292">
        <v>7.8299999999999841</v>
      </c>
      <c r="AV292">
        <v>7.6940000000000168</v>
      </c>
      <c r="AW292">
        <v>7.6569999999999823</v>
      </c>
      <c r="AX292">
        <v>7.849000000000018</v>
      </c>
      <c r="AY292">
        <v>7.7610000000000534</v>
      </c>
      <c r="AZ292">
        <v>7.7429999999999382</v>
      </c>
      <c r="BA292">
        <v>7.6870000000000118</v>
      </c>
      <c r="BB292">
        <v>7.726999999999947</v>
      </c>
      <c r="BC292">
        <v>7.7820000000000684</v>
      </c>
      <c r="BD292" s="83">
        <f t="shared" si="39"/>
        <v>57.225971053196304</v>
      </c>
    </row>
    <row r="293" spans="1:56" ht="15" customHeight="1" thickBot="1" x14ac:dyDescent="0.5">
      <c r="A293" t="s">
        <v>287</v>
      </c>
      <c r="B293">
        <v>2020</v>
      </c>
      <c r="C293" s="9">
        <v>43888</v>
      </c>
      <c r="D293" t="s">
        <v>103</v>
      </c>
      <c r="E293" t="s">
        <v>1943</v>
      </c>
      <c r="F293">
        <v>4</v>
      </c>
      <c r="G293" t="s">
        <v>37</v>
      </c>
      <c r="H293" t="s">
        <v>2073</v>
      </c>
      <c r="I293" t="s">
        <v>35</v>
      </c>
      <c r="J293" t="s">
        <v>273</v>
      </c>
      <c r="K293" t="s">
        <v>2089</v>
      </c>
      <c r="L293" s="105">
        <f>(C293-VLOOKUP(H293,Riders!$A$2:$D$3499,4,FALSE))/365</f>
        <v>23.243835616438357</v>
      </c>
      <c r="M293" s="105">
        <f>(C293-VLOOKUP(I293,Riders!$A$2:$D$3499,4,FALSE))/365</f>
        <v>22.328767123287673</v>
      </c>
      <c r="N293" s="105">
        <f>(C293-VLOOKUP(J293,Riders!$A$2:$D$3499,4,FALSE))/365</f>
        <v>32.126027397260273</v>
      </c>
      <c r="O293" s="105">
        <f>(C293-VLOOKUP(K293,Riders!$A$2:$D$3499,4,FALSE))/365</f>
        <v>34.506849315068493</v>
      </c>
      <c r="P293">
        <v>2</v>
      </c>
      <c r="Q293" s="40">
        <f t="shared" si="32"/>
        <v>2.9384606481481484E-3</v>
      </c>
      <c r="R293" s="86">
        <f t="shared" si="33"/>
        <v>253.88300000000001</v>
      </c>
      <c r="S293">
        <f t="shared" si="34"/>
        <v>22.469000000000001</v>
      </c>
      <c r="T293">
        <f t="shared" si="35"/>
        <v>68.00800000000001</v>
      </c>
      <c r="U293">
        <f t="shared" si="36"/>
        <v>60.467999999999989</v>
      </c>
      <c r="V293">
        <f t="shared" si="37"/>
        <v>62.557999999999993</v>
      </c>
      <c r="W293">
        <f t="shared" si="38"/>
        <v>62.849000000000018</v>
      </c>
      <c r="X293">
        <v>14.255000000000001</v>
      </c>
      <c r="Y293">
        <v>8.2140000000000004</v>
      </c>
      <c r="Z293">
        <v>7.718</v>
      </c>
      <c r="AA293">
        <v>7.6249999999999956</v>
      </c>
      <c r="AB293">
        <v>7.6890000000000001</v>
      </c>
      <c r="AC293">
        <v>7.4860000000000042</v>
      </c>
      <c r="AD293">
        <v>7.4450000000000003</v>
      </c>
      <c r="AE293">
        <v>7.5760000000000076</v>
      </c>
      <c r="AF293">
        <v>7.5559999999999974</v>
      </c>
      <c r="AG293">
        <v>7.5549999999999926</v>
      </c>
      <c r="AH293">
        <v>7.583999999999989</v>
      </c>
      <c r="AI293">
        <v>7.6930000000000121</v>
      </c>
      <c r="AJ293">
        <v>7.5029999999999859</v>
      </c>
      <c r="AK293">
        <v>7.5220000000000056</v>
      </c>
      <c r="AL293">
        <v>7.51400000000001</v>
      </c>
      <c r="AM293">
        <v>7.5409999999999968</v>
      </c>
      <c r="AN293">
        <v>7.7269999999999754</v>
      </c>
      <c r="AO293">
        <v>7.9120000000000346</v>
      </c>
      <c r="AP293">
        <v>7.9139999999999873</v>
      </c>
      <c r="AQ293">
        <v>7.8089999999999966</v>
      </c>
      <c r="AR293">
        <v>7.77800000000002</v>
      </c>
      <c r="AS293">
        <v>7.7749999999999773</v>
      </c>
      <c r="AT293">
        <v>7.8950000000000387</v>
      </c>
      <c r="AU293">
        <v>7.747999999999962</v>
      </c>
      <c r="AV293">
        <v>7.7510000000000048</v>
      </c>
      <c r="AW293">
        <v>7.728999999999985</v>
      </c>
      <c r="AX293">
        <v>7.9210000000000491</v>
      </c>
      <c r="AY293">
        <v>7.7869999999999777</v>
      </c>
      <c r="AZ293">
        <v>8.0580000000000211</v>
      </c>
      <c r="BA293">
        <v>7.938999999999993</v>
      </c>
      <c r="BB293">
        <v>7.8789999999999623</v>
      </c>
      <c r="BC293">
        <v>7.785000000000025</v>
      </c>
      <c r="BD293" s="83">
        <f t="shared" si="39"/>
        <v>56.719039872697266</v>
      </c>
    </row>
    <row r="294" spans="1:56" ht="15" customHeight="1" thickBot="1" x14ac:dyDescent="0.5">
      <c r="A294" t="s">
        <v>287</v>
      </c>
      <c r="B294">
        <v>2020</v>
      </c>
      <c r="C294" s="9">
        <v>43888</v>
      </c>
      <c r="D294" t="s">
        <v>103</v>
      </c>
      <c r="E294" t="s">
        <v>31</v>
      </c>
      <c r="F294" t="s">
        <v>578</v>
      </c>
      <c r="G294" t="s">
        <v>67</v>
      </c>
      <c r="H294" t="s">
        <v>147</v>
      </c>
      <c r="I294" t="s">
        <v>2075</v>
      </c>
      <c r="J294" t="s">
        <v>2033</v>
      </c>
      <c r="K294" t="s">
        <v>156</v>
      </c>
      <c r="L294" s="105">
        <f>(C294-VLOOKUP(H294,Riders!$A$2:$D$3499,4,FALSE))/365</f>
        <v>25.194520547945206</v>
      </c>
      <c r="M294" s="105">
        <f>(C294-VLOOKUP(I294,Riders!$A$2:$D$3499,4,FALSE))/365</f>
        <v>23.169863013698631</v>
      </c>
      <c r="N294" s="105">
        <f>(C294-VLOOKUP(J294,Riders!$A$2:$D$3499,4,FALSE))/365</f>
        <v>22.528767123287672</v>
      </c>
      <c r="O294" s="105">
        <f>(C294-VLOOKUP(K294,Riders!$A$2:$D$3499,4,FALSE))/365</f>
        <v>25.695890410958903</v>
      </c>
      <c r="P294">
        <v>1</v>
      </c>
      <c r="Q294" s="40">
        <f t="shared" si="32"/>
        <v>2.9078124999999994E-3</v>
      </c>
      <c r="R294" s="86">
        <f t="shared" si="33"/>
        <v>251.23499999999996</v>
      </c>
      <c r="S294">
        <f t="shared" si="34"/>
        <v>21.707000000000001</v>
      </c>
      <c r="T294">
        <f t="shared" si="35"/>
        <v>66.676999999999992</v>
      </c>
      <c r="U294">
        <f t="shared" si="36"/>
        <v>60.535000000000011</v>
      </c>
      <c r="V294">
        <f t="shared" si="37"/>
        <v>61.67</v>
      </c>
      <c r="W294">
        <f t="shared" si="38"/>
        <v>62.352999999999952</v>
      </c>
      <c r="X294">
        <v>13.847</v>
      </c>
      <c r="Y294">
        <v>7.8600000000000012</v>
      </c>
      <c r="Z294">
        <v>7.5949999999999989</v>
      </c>
      <c r="AA294">
        <v>7.6130000000000004</v>
      </c>
      <c r="AB294">
        <v>7.4450000000000003</v>
      </c>
      <c r="AC294">
        <v>7.3830000000000027</v>
      </c>
      <c r="AD294">
        <v>7.4139999999999944</v>
      </c>
      <c r="AE294">
        <v>7.519999999999996</v>
      </c>
      <c r="AF294">
        <v>7.4069999999999956</v>
      </c>
      <c r="AG294">
        <v>7.4180000000000064</v>
      </c>
      <c r="AH294">
        <v>7.570999999999998</v>
      </c>
      <c r="AI294">
        <v>7.48599999999999</v>
      </c>
      <c r="AJ294">
        <v>7.5440000000000111</v>
      </c>
      <c r="AK294">
        <v>7.7219999999999942</v>
      </c>
      <c r="AL294">
        <v>7.7790000000000106</v>
      </c>
      <c r="AM294">
        <v>7.6080000000000041</v>
      </c>
      <c r="AN294">
        <v>7.5619999999999976</v>
      </c>
      <c r="AO294">
        <v>7.554000000000002</v>
      </c>
      <c r="AP294">
        <v>7.5860000000000127</v>
      </c>
      <c r="AQ294">
        <v>7.7560000000000002</v>
      </c>
      <c r="AR294">
        <v>7.6130000000000004</v>
      </c>
      <c r="AS294">
        <v>7.8160000000000034</v>
      </c>
      <c r="AT294">
        <v>7.7769999999999868</v>
      </c>
      <c r="AU294">
        <v>8.0060000000000002</v>
      </c>
      <c r="AV294">
        <v>8.0150000000000148</v>
      </c>
      <c r="AW294">
        <v>7.7739999999999441</v>
      </c>
      <c r="AX294">
        <v>7.724000000000018</v>
      </c>
      <c r="AY294">
        <v>7.7179999999999893</v>
      </c>
      <c r="AZ294">
        <v>7.7400000000000384</v>
      </c>
      <c r="BA294">
        <v>7.7790000000000248</v>
      </c>
      <c r="BB294">
        <v>7.7889999999999873</v>
      </c>
      <c r="BC294">
        <v>7.8139999999999361</v>
      </c>
      <c r="BD294" s="83">
        <f t="shared" si="39"/>
        <v>57.316854737596287</v>
      </c>
    </row>
    <row r="295" spans="1:56" ht="15" customHeight="1" thickBot="1" x14ac:dyDescent="0.5">
      <c r="A295" t="s">
        <v>287</v>
      </c>
      <c r="B295">
        <v>2020</v>
      </c>
      <c r="C295" s="9">
        <v>43888</v>
      </c>
      <c r="D295" t="s">
        <v>103</v>
      </c>
      <c r="E295" t="s">
        <v>31</v>
      </c>
      <c r="F295" t="s">
        <v>578</v>
      </c>
      <c r="G295" t="s">
        <v>79</v>
      </c>
      <c r="H295" t="s">
        <v>153</v>
      </c>
      <c r="I295" t="s">
        <v>104</v>
      </c>
      <c r="J295" t="s">
        <v>2024</v>
      </c>
      <c r="K295" t="s">
        <v>137</v>
      </c>
      <c r="L295" s="105">
        <f>(C295-VLOOKUP(H295,Riders!$A$2:$D$3499,4,FALSE))/365</f>
        <v>25.490410958904111</v>
      </c>
      <c r="M295" s="105">
        <f>(C295-VLOOKUP(I295,Riders!$A$2:$D$3499,4,FALSE))/365</f>
        <v>25.980821917808218</v>
      </c>
      <c r="N295" s="105">
        <f>(C295-VLOOKUP(J295,Riders!$A$2:$D$3499,4,FALSE))/365</f>
        <v>21.747945205479454</v>
      </c>
      <c r="O295" s="105">
        <f>(C295-VLOOKUP(K295,Riders!$A$2:$D$3499,4,FALSE))/365</f>
        <v>29.594520547945205</v>
      </c>
      <c r="P295">
        <v>2</v>
      </c>
      <c r="Q295" s="40">
        <f t="shared" si="32"/>
        <v>2.9297337962962966E-3</v>
      </c>
      <c r="R295" s="86">
        <f t="shared" si="33"/>
        <v>253.12900000000002</v>
      </c>
      <c r="S295">
        <f t="shared" si="34"/>
        <v>22.553999999999998</v>
      </c>
      <c r="T295">
        <f t="shared" si="35"/>
        <v>68.426000000000016</v>
      </c>
      <c r="U295">
        <f t="shared" si="36"/>
        <v>60.506</v>
      </c>
      <c r="V295">
        <f t="shared" si="37"/>
        <v>62.505999999999972</v>
      </c>
      <c r="W295">
        <f t="shared" si="38"/>
        <v>61.691000000000031</v>
      </c>
      <c r="X295">
        <v>14.271000000000001</v>
      </c>
      <c r="Y295">
        <v>8.2829999999999977</v>
      </c>
      <c r="Z295">
        <v>7.7190000000000012</v>
      </c>
      <c r="AA295">
        <v>7.5590000000000011</v>
      </c>
      <c r="AB295">
        <v>7.6679999999999993</v>
      </c>
      <c r="AC295">
        <v>7.5510000000000019</v>
      </c>
      <c r="AD295">
        <v>7.6129999999999853</v>
      </c>
      <c r="AE295">
        <v>7.7620000000000289</v>
      </c>
      <c r="AF295">
        <v>7.5949999999999847</v>
      </c>
      <c r="AG295">
        <v>7.5019999999999953</v>
      </c>
      <c r="AH295">
        <v>7.561000000000007</v>
      </c>
      <c r="AI295">
        <v>7.6219999999999999</v>
      </c>
      <c r="AJ295">
        <v>7.5539999999999878</v>
      </c>
      <c r="AK295">
        <v>7.5429999999999922</v>
      </c>
      <c r="AL295">
        <v>7.5730000000000501</v>
      </c>
      <c r="AM295">
        <v>7.5559999999999832</v>
      </c>
      <c r="AN295">
        <v>7.6819999999999879</v>
      </c>
      <c r="AO295">
        <v>7.7479999999999896</v>
      </c>
      <c r="AP295">
        <v>7.6479999999999961</v>
      </c>
      <c r="AQ295">
        <v>7.6960000000000264</v>
      </c>
      <c r="AR295">
        <v>7.9529999999999754</v>
      </c>
      <c r="AS295">
        <v>7.8590000000000089</v>
      </c>
      <c r="AT295">
        <v>7.8649999999999807</v>
      </c>
      <c r="AU295">
        <v>8.0550000000000068</v>
      </c>
      <c r="AV295">
        <v>7.7700000000000102</v>
      </c>
      <c r="AW295">
        <v>7.6210000000000377</v>
      </c>
      <c r="AX295">
        <v>7.7629999999999484</v>
      </c>
      <c r="AY295">
        <v>7.6300000000000239</v>
      </c>
      <c r="AZ295">
        <v>7.6400000000000148</v>
      </c>
      <c r="BA295">
        <v>7.6409999999999911</v>
      </c>
      <c r="BB295">
        <v>7.7749999999999773</v>
      </c>
      <c r="BC295">
        <v>7.8510000000000284</v>
      </c>
      <c r="BD295" s="83">
        <f t="shared" si="39"/>
        <v>56.887989918184005</v>
      </c>
    </row>
    <row r="296" spans="1:56" ht="15" customHeight="1" thickBot="1" x14ac:dyDescent="0.5">
      <c r="A296" t="s">
        <v>287</v>
      </c>
      <c r="B296">
        <v>2020</v>
      </c>
      <c r="C296" s="9">
        <v>43888</v>
      </c>
      <c r="D296" t="s">
        <v>103</v>
      </c>
      <c r="E296" t="s">
        <v>31</v>
      </c>
      <c r="F296" t="s">
        <v>579</v>
      </c>
      <c r="G296" t="s">
        <v>88</v>
      </c>
      <c r="H296" t="s">
        <v>163</v>
      </c>
      <c r="I296" t="s">
        <v>2029</v>
      </c>
      <c r="J296" t="s">
        <v>274</v>
      </c>
      <c r="K296" t="s">
        <v>301</v>
      </c>
      <c r="L296" s="105">
        <f>(C296-VLOOKUP(H296,Riders!$A$2:$D$3499,4,FALSE))/365</f>
        <v>21.284931506849315</v>
      </c>
      <c r="M296" s="105">
        <f>(C296-VLOOKUP(I296,Riders!$A$2:$D$3499,4,FALSE))/365</f>
        <v>31.742465753424657</v>
      </c>
      <c r="N296" s="105">
        <f>(C296-VLOOKUP(J296,Riders!$A$2:$D$3499,4,FALSE))/365</f>
        <v>23.635616438356163</v>
      </c>
      <c r="O296" s="105">
        <f>(C296-VLOOKUP(K296,Riders!$A$2:$D$3499,4,FALSE))/365</f>
        <v>24.783561643835615</v>
      </c>
      <c r="P296">
        <v>3</v>
      </c>
      <c r="Q296" s="40">
        <f t="shared" si="32"/>
        <v>2.927824074074074E-3</v>
      </c>
      <c r="R296" s="86">
        <f t="shared" si="33"/>
        <v>252.964</v>
      </c>
      <c r="S296">
        <f t="shared" si="34"/>
        <v>22.792000000000002</v>
      </c>
      <c r="T296">
        <f t="shared" si="35"/>
        <v>69.328000000000003</v>
      </c>
      <c r="U296">
        <f t="shared" si="36"/>
        <v>60.97399999999999</v>
      </c>
      <c r="V296">
        <f t="shared" si="37"/>
        <v>61.339000000000027</v>
      </c>
      <c r="W296">
        <f t="shared" si="38"/>
        <v>61.322999999999979</v>
      </c>
      <c r="X296">
        <v>14.236000000000001</v>
      </c>
      <c r="Y296">
        <v>8.5560000000000009</v>
      </c>
      <c r="Z296">
        <v>7.9469999999999992</v>
      </c>
      <c r="AA296">
        <v>7.8079999999999963</v>
      </c>
      <c r="AB296">
        <v>7.8290000000000006</v>
      </c>
      <c r="AC296">
        <v>7.6760000000000019</v>
      </c>
      <c r="AD296">
        <v>7.6139999999999972</v>
      </c>
      <c r="AE296">
        <v>7.6620000000000061</v>
      </c>
      <c r="AF296">
        <v>7.777000000000001</v>
      </c>
      <c r="AG296">
        <v>7.605000000000004</v>
      </c>
      <c r="AH296">
        <v>7.5939999999999799</v>
      </c>
      <c r="AI296">
        <v>7.5590000000000117</v>
      </c>
      <c r="AJ296">
        <v>7.7119999999999891</v>
      </c>
      <c r="AK296">
        <v>7.599000000000018</v>
      </c>
      <c r="AL296">
        <v>7.5919999999999987</v>
      </c>
      <c r="AM296">
        <v>7.5359999999999872</v>
      </c>
      <c r="AN296">
        <v>7.4950000000000054</v>
      </c>
      <c r="AO296">
        <v>7.6520000000000152</v>
      </c>
      <c r="AP296">
        <v>7.5979999999999848</v>
      </c>
      <c r="AQ296">
        <v>7.6990000000000123</v>
      </c>
      <c r="AR296">
        <v>7.8510000000000284</v>
      </c>
      <c r="AS296">
        <v>7.6709999999999923</v>
      </c>
      <c r="AT296">
        <v>7.6749999999999829</v>
      </c>
      <c r="AU296">
        <v>7.6980000000000084</v>
      </c>
      <c r="AV296">
        <v>7.7450000000000054</v>
      </c>
      <c r="AW296">
        <v>7.8999999999999488</v>
      </c>
      <c r="AX296">
        <v>7.9200000000000443</v>
      </c>
      <c r="AY296">
        <v>7.6539999999999679</v>
      </c>
      <c r="AZ296">
        <v>7.5940000000000234</v>
      </c>
      <c r="BA296">
        <v>7.4979999999999896</v>
      </c>
      <c r="BB296">
        <v>7.5330000000000146</v>
      </c>
      <c r="BC296">
        <v>7.478999999999985</v>
      </c>
      <c r="BD296" s="83">
        <f t="shared" si="39"/>
        <v>56.925096061099602</v>
      </c>
    </row>
    <row r="297" spans="1:56" ht="15" customHeight="1" thickBot="1" x14ac:dyDescent="0.5">
      <c r="A297" t="s">
        <v>287</v>
      </c>
      <c r="B297">
        <v>2020</v>
      </c>
      <c r="C297" s="9">
        <v>43888</v>
      </c>
      <c r="D297" t="s">
        <v>103</v>
      </c>
      <c r="E297" t="s">
        <v>31</v>
      </c>
      <c r="F297" t="s">
        <v>579</v>
      </c>
      <c r="G297" t="s">
        <v>96</v>
      </c>
      <c r="H297" t="s">
        <v>2068</v>
      </c>
      <c r="I297" t="s">
        <v>2087</v>
      </c>
      <c r="J297" t="s">
        <v>2030</v>
      </c>
      <c r="K297" t="s">
        <v>2069</v>
      </c>
      <c r="L297" s="105">
        <f>(C297-VLOOKUP(H297,Riders!$A$2:$D$3499,4,FALSE))/365</f>
        <v>26.758904109589039</v>
      </c>
      <c r="M297" s="105">
        <f>(C297-VLOOKUP(I297,Riders!$A$2:$D$3499,4,FALSE))/365</f>
        <v>27.657534246575342</v>
      </c>
      <c r="N297" s="105">
        <f>(C297-VLOOKUP(J297,Riders!$A$2:$D$3499,4,FALSE))/365</f>
        <v>28.693150684931506</v>
      </c>
      <c r="O297" s="105">
        <f>(C297-VLOOKUP(K297,Riders!$A$2:$D$3499,4,FALSE))/365</f>
        <v>30.986301369863014</v>
      </c>
      <c r="P297">
        <v>4</v>
      </c>
      <c r="Q297" s="40">
        <f t="shared" si="32"/>
        <v>3.013935185185185E-3</v>
      </c>
      <c r="R297" s="86">
        <f t="shared" si="33"/>
        <v>260.404</v>
      </c>
      <c r="S297">
        <f t="shared" si="34"/>
        <v>22.766999999999999</v>
      </c>
      <c r="T297">
        <f t="shared" si="35"/>
        <v>68.153999999999996</v>
      </c>
      <c r="U297">
        <f t="shared" si="36"/>
        <v>61.353000000000009</v>
      </c>
      <c r="V297">
        <f t="shared" si="37"/>
        <v>61.383999999999986</v>
      </c>
      <c r="W297">
        <f t="shared" si="38"/>
        <v>69.513000000000005</v>
      </c>
      <c r="X297">
        <v>14.504</v>
      </c>
      <c r="Y297">
        <v>8.2629999999999999</v>
      </c>
      <c r="Z297">
        <v>7.8230000000000004</v>
      </c>
      <c r="AA297">
        <v>7.5380000000000003</v>
      </c>
      <c r="AB297">
        <v>7.4660000000000011</v>
      </c>
      <c r="AC297">
        <v>7.6049999999999969</v>
      </c>
      <c r="AD297">
        <v>7.4899999999999949</v>
      </c>
      <c r="AE297">
        <v>7.4650000000000034</v>
      </c>
      <c r="AF297">
        <v>7.5079999999999956</v>
      </c>
      <c r="AG297">
        <v>7.6610000000000014</v>
      </c>
      <c r="AH297">
        <v>7.6030000000000086</v>
      </c>
      <c r="AI297">
        <v>7.6349999999999909</v>
      </c>
      <c r="AJ297">
        <v>7.6350000000000193</v>
      </c>
      <c r="AK297">
        <v>7.6839999999999966</v>
      </c>
      <c r="AL297">
        <v>7.7179999999999893</v>
      </c>
      <c r="AM297">
        <v>7.909000000000006</v>
      </c>
      <c r="AN297">
        <v>7.7239999999999904</v>
      </c>
      <c r="AO297">
        <v>7.6459999999999866</v>
      </c>
      <c r="AP297">
        <v>7.5689999999999884</v>
      </c>
      <c r="AQ297">
        <v>7.5860000000000127</v>
      </c>
      <c r="AR297">
        <v>7.6090000000000089</v>
      </c>
      <c r="AS297">
        <v>7.65300000000002</v>
      </c>
      <c r="AT297">
        <v>7.8689999999999998</v>
      </c>
      <c r="AU297">
        <v>7.7279999999999802</v>
      </c>
      <c r="AV297">
        <v>7.7820000000000391</v>
      </c>
      <c r="AW297">
        <v>7.7889999999999873</v>
      </c>
      <c r="AX297">
        <v>8.6919999999999789</v>
      </c>
      <c r="AY297">
        <v>8.5069999999999766</v>
      </c>
      <c r="AZ297">
        <v>8.8950000000000102</v>
      </c>
      <c r="BA297">
        <v>9.1079999999999757</v>
      </c>
      <c r="BB297">
        <v>9.1800000000000352</v>
      </c>
      <c r="BC297">
        <v>9.5600000000000023</v>
      </c>
      <c r="BD297" s="83">
        <f t="shared" si="39"/>
        <v>55.298689728268386</v>
      </c>
    </row>
    <row r="298" spans="1:56" ht="15" customHeight="1" thickBot="1" x14ac:dyDescent="0.5">
      <c r="A298" t="s">
        <v>277</v>
      </c>
      <c r="B298">
        <v>2021</v>
      </c>
      <c r="C298" s="9">
        <v>44385</v>
      </c>
      <c r="D298" t="s">
        <v>30</v>
      </c>
      <c r="E298" t="s">
        <v>245</v>
      </c>
      <c r="F298" t="s">
        <v>245</v>
      </c>
      <c r="G298" t="s">
        <v>64</v>
      </c>
      <c r="H298" t="s">
        <v>63</v>
      </c>
      <c r="I298" t="s">
        <v>136</v>
      </c>
      <c r="J298" t="s">
        <v>2057</v>
      </c>
      <c r="K298" t="s">
        <v>162</v>
      </c>
      <c r="L298" s="105">
        <f>(C298-VLOOKUP(H298,Riders!$A$2:$D$3499,4,FALSE))/365</f>
        <v>20.227397260273971</v>
      </c>
      <c r="M298" s="105">
        <f>(C298-VLOOKUP(I298,Riders!$A$2:$D$3499,4,FALSE))/365</f>
        <v>22.536986301369861</v>
      </c>
      <c r="N298" s="105">
        <f>(C298-VLOOKUP(J298,Riders!$A$2:$D$3499,4,FALSE))/365</f>
        <v>31.698630136986303</v>
      </c>
      <c r="O298" s="105">
        <f>(C298-VLOOKUP(K298,Riders!$A$2:$D$3499,4,FALSE))/365</f>
        <v>27.2</v>
      </c>
      <c r="P298">
        <v>1</v>
      </c>
      <c r="Q298" s="40">
        <f t="shared" si="32"/>
        <v>3.0610532407407409E-3</v>
      </c>
      <c r="R298" s="86">
        <f t="shared" si="33"/>
        <v>264.47500000000002</v>
      </c>
      <c r="S298">
        <f t="shared" si="34"/>
        <v>23.193000000000001</v>
      </c>
      <c r="T298">
        <f t="shared" si="35"/>
        <v>71.47</v>
      </c>
      <c r="U298">
        <f t="shared" si="36"/>
        <v>63.506000000000029</v>
      </c>
      <c r="V298">
        <f t="shared" si="37"/>
        <v>65.126999999999953</v>
      </c>
      <c r="W298">
        <f t="shared" si="38"/>
        <v>64.372000000000043</v>
      </c>
      <c r="X298">
        <v>14.683999999999999</v>
      </c>
      <c r="Y298">
        <v>8.5090000000000021</v>
      </c>
      <c r="Z298">
        <v>8.2339999999999982</v>
      </c>
      <c r="AA298">
        <v>8.0489999999999995</v>
      </c>
      <c r="AB298">
        <v>8.0930000000000035</v>
      </c>
      <c r="AC298">
        <v>7.8930000000000007</v>
      </c>
      <c r="AD298">
        <v>7.9139999999999873</v>
      </c>
      <c r="AE298">
        <v>8.0940000000000083</v>
      </c>
      <c r="AF298">
        <v>7.9269999999999916</v>
      </c>
      <c r="AG298">
        <v>7.8810000000000144</v>
      </c>
      <c r="AH298">
        <v>7.8699999999999903</v>
      </c>
      <c r="AI298">
        <v>8.0459999999999923</v>
      </c>
      <c r="AJ298">
        <v>7.9360000000000213</v>
      </c>
      <c r="AK298">
        <v>7.9499999999999886</v>
      </c>
      <c r="AL298">
        <v>7.8940000000000046</v>
      </c>
      <c r="AM298">
        <v>8.0020000000000238</v>
      </c>
      <c r="AN298">
        <v>8.1699999999999591</v>
      </c>
      <c r="AO298">
        <v>8.0370000000000061</v>
      </c>
      <c r="AP298">
        <v>8.0160000000000196</v>
      </c>
      <c r="AQ298">
        <v>8.0749999999999886</v>
      </c>
      <c r="AR298">
        <v>8.3380000000000223</v>
      </c>
      <c r="AS298">
        <v>8.0999999999999659</v>
      </c>
      <c r="AT298">
        <v>8.1070000000000277</v>
      </c>
      <c r="AU298">
        <v>8.2839999999999634</v>
      </c>
      <c r="AV298">
        <v>7.9820000000000277</v>
      </c>
      <c r="AW298">
        <v>8.0339999999999918</v>
      </c>
      <c r="AX298">
        <v>7.97199999999998</v>
      </c>
      <c r="AY298">
        <v>8.2370000000000232</v>
      </c>
      <c r="AZ298">
        <v>7.9720000000000368</v>
      </c>
      <c r="BA298">
        <v>8.0759999999999081</v>
      </c>
      <c r="BB298">
        <v>8.0180000000000575</v>
      </c>
      <c r="BC298">
        <v>8.0810000000000173</v>
      </c>
      <c r="BD298" s="83">
        <f t="shared" si="39"/>
        <v>54.447490310993473</v>
      </c>
    </row>
    <row r="299" spans="1:56" ht="15" customHeight="1" thickBot="1" x14ac:dyDescent="0.5">
      <c r="A299" t="s">
        <v>277</v>
      </c>
      <c r="B299">
        <v>2021</v>
      </c>
      <c r="C299" s="9">
        <v>44385</v>
      </c>
      <c r="D299" t="s">
        <v>30</v>
      </c>
      <c r="E299" t="s">
        <v>245</v>
      </c>
      <c r="F299" t="s">
        <v>245</v>
      </c>
      <c r="G299" t="s">
        <v>282</v>
      </c>
      <c r="H299" t="s">
        <v>280</v>
      </c>
      <c r="I299" t="s">
        <v>2091</v>
      </c>
      <c r="J299" t="s">
        <v>281</v>
      </c>
      <c r="K299" t="s">
        <v>2092</v>
      </c>
      <c r="L299" s="105">
        <f>(C299-VLOOKUP(H299,Riders!$A$2:$D$3499,4,FALSE))/365</f>
        <v>18.315068493150687</v>
      </c>
      <c r="M299" s="105">
        <f>(C299-VLOOKUP(I299,Riders!$A$2:$D$3499,4,FALSE))/365</f>
        <v>19.882191780821916</v>
      </c>
      <c r="N299" s="105">
        <f>(C299-VLOOKUP(J299,Riders!$A$2:$D$3499,4,FALSE))/365</f>
        <v>17.654794520547945</v>
      </c>
      <c r="O299" s="105">
        <f>(C299-VLOOKUP(K299,Riders!$A$2:$D$3499,4,FALSE))/365</f>
        <v>18.375342465753423</v>
      </c>
      <c r="P299">
        <v>2</v>
      </c>
      <c r="Q299" s="40">
        <f t="shared" si="32"/>
        <v>3.1166666666666669E-3</v>
      </c>
      <c r="R299" s="86">
        <f t="shared" si="33"/>
        <v>269.28000000000003</v>
      </c>
      <c r="S299">
        <f t="shared" si="34"/>
        <v>22.282</v>
      </c>
      <c r="T299">
        <f t="shared" si="35"/>
        <v>71.544000000000011</v>
      </c>
      <c r="U299">
        <f t="shared" si="36"/>
        <v>64.561999999999983</v>
      </c>
      <c r="V299">
        <f t="shared" si="37"/>
        <v>66.843999999999994</v>
      </c>
      <c r="W299">
        <f t="shared" si="38"/>
        <v>66.330000000000041</v>
      </c>
      <c r="X299">
        <v>13.679</v>
      </c>
      <c r="Y299">
        <v>8.6029999999999998</v>
      </c>
      <c r="Z299">
        <v>8.2270000000000003</v>
      </c>
      <c r="AA299">
        <v>8.2250000000000014</v>
      </c>
      <c r="AB299">
        <v>8.1789999999999949</v>
      </c>
      <c r="AC299">
        <v>8.2210000000000036</v>
      </c>
      <c r="AD299">
        <v>8.3530000000000015</v>
      </c>
      <c r="AE299">
        <v>8.0570000000000093</v>
      </c>
      <c r="AF299">
        <v>8.1299999999999955</v>
      </c>
      <c r="AG299">
        <v>8.2120000000000033</v>
      </c>
      <c r="AH299">
        <v>8.0169999999999959</v>
      </c>
      <c r="AI299">
        <v>8.0349999999999824</v>
      </c>
      <c r="AJ299">
        <v>8.1819999999999879</v>
      </c>
      <c r="AK299">
        <v>7.9940000000000282</v>
      </c>
      <c r="AL299">
        <v>7.9909999999999846</v>
      </c>
      <c r="AM299">
        <v>8.0010000000000048</v>
      </c>
      <c r="AN299">
        <v>8.1850000000000023</v>
      </c>
      <c r="AO299">
        <v>8.2280000000000086</v>
      </c>
      <c r="AP299">
        <v>8.3220000000000312</v>
      </c>
      <c r="AQ299">
        <v>8.4549999999999841</v>
      </c>
      <c r="AR299">
        <v>8.3029999999999973</v>
      </c>
      <c r="AS299">
        <v>8.4799999999999613</v>
      </c>
      <c r="AT299">
        <v>8.3660000000000139</v>
      </c>
      <c r="AU299">
        <v>8.5049999999999955</v>
      </c>
      <c r="AV299">
        <v>8.1730000000000018</v>
      </c>
      <c r="AW299">
        <v>8.1449999999999818</v>
      </c>
      <c r="AX299">
        <v>8.1710000000000207</v>
      </c>
      <c r="AY299">
        <v>8.3599999999999852</v>
      </c>
      <c r="AZ299">
        <v>8.2030000000000314</v>
      </c>
      <c r="BA299">
        <v>8.3110000000000355</v>
      </c>
      <c r="BB299">
        <v>8.4539999999999509</v>
      </c>
      <c r="BC299">
        <v>8.5130000000000337</v>
      </c>
      <c r="BD299" s="83">
        <f t="shared" si="39"/>
        <v>53.475935828876999</v>
      </c>
    </row>
    <row r="300" spans="1:56" ht="15" customHeight="1" thickBot="1" x14ac:dyDescent="0.5">
      <c r="A300" t="s">
        <v>277</v>
      </c>
      <c r="B300">
        <v>2021</v>
      </c>
      <c r="C300" s="9">
        <v>44385</v>
      </c>
      <c r="D300" t="s">
        <v>30</v>
      </c>
      <c r="E300" t="s">
        <v>245</v>
      </c>
      <c r="F300" t="s">
        <v>245</v>
      </c>
      <c r="G300" t="s">
        <v>40</v>
      </c>
      <c r="H300" t="s">
        <v>226</v>
      </c>
      <c r="I300" t="s">
        <v>38</v>
      </c>
      <c r="J300" t="s">
        <v>39</v>
      </c>
      <c r="K300" t="s">
        <v>2093</v>
      </c>
      <c r="L300" s="105">
        <f>(C300-VLOOKUP(H300,Riders!$A$2:$D$3499,4,FALSE))/365</f>
        <v>22.846575342465755</v>
      </c>
      <c r="M300" s="105">
        <f>(C300-VLOOKUP(I300,Riders!$A$2:$D$3499,4,FALSE))/365</f>
        <v>24.402739726027399</v>
      </c>
      <c r="N300" s="105">
        <f>(C300-VLOOKUP(J300,Riders!$A$2:$D$3499,4,FALSE))/365</f>
        <v>24.134246575342466</v>
      </c>
      <c r="O300" s="105">
        <f>(C300-VLOOKUP(K300,Riders!$A$2:$D$3499,4,FALSE))/365</f>
        <v>22.326027397260273</v>
      </c>
      <c r="P300">
        <v>3</v>
      </c>
      <c r="Q300" s="40">
        <f t="shared" si="32"/>
        <v>3.2153935185185185E-3</v>
      </c>
      <c r="R300" s="86">
        <f t="shared" si="33"/>
        <v>277.81</v>
      </c>
      <c r="S300">
        <f t="shared" si="34"/>
        <v>23.635999999999999</v>
      </c>
      <c r="T300">
        <f t="shared" si="35"/>
        <v>70.801999999999992</v>
      </c>
      <c r="U300">
        <f t="shared" si="36"/>
        <v>67.63300000000001</v>
      </c>
      <c r="V300">
        <f t="shared" si="37"/>
        <v>69.195000000000022</v>
      </c>
      <c r="W300">
        <f t="shared" si="38"/>
        <v>70.179999999999978</v>
      </c>
      <c r="X300">
        <v>14.132999999999999</v>
      </c>
      <c r="Y300">
        <v>9.5030000000000001</v>
      </c>
      <c r="Z300">
        <v>7.0459999999999994</v>
      </c>
      <c r="AA300">
        <v>7.8769999999999989</v>
      </c>
      <c r="AB300">
        <v>8.0519999999999996</v>
      </c>
      <c r="AC300">
        <v>7.93</v>
      </c>
      <c r="AD300">
        <v>8.1180000000000021</v>
      </c>
      <c r="AE300">
        <v>8.1429999999999936</v>
      </c>
      <c r="AF300">
        <v>8.3050000000000068</v>
      </c>
      <c r="AG300">
        <v>8.5679999999999978</v>
      </c>
      <c r="AH300">
        <v>8.2949999999999875</v>
      </c>
      <c r="AI300">
        <v>8.4080000000000013</v>
      </c>
      <c r="AJ300">
        <v>8.3660000000000139</v>
      </c>
      <c r="AK300">
        <v>8.6469999999999914</v>
      </c>
      <c r="AL300">
        <v>8.5470000000000255</v>
      </c>
      <c r="AM300">
        <v>8.4969999999999857</v>
      </c>
      <c r="AN300">
        <v>8.6289999999999907</v>
      </c>
      <c r="AO300">
        <v>8.6400000000000148</v>
      </c>
      <c r="AP300">
        <v>8.7400000000000091</v>
      </c>
      <c r="AQ300">
        <v>8.8039999999999736</v>
      </c>
      <c r="AR300">
        <v>8.8870000000000289</v>
      </c>
      <c r="AS300">
        <v>8.525999999999982</v>
      </c>
      <c r="AT300">
        <v>8.5149999999999864</v>
      </c>
      <c r="AU300">
        <v>8.4540000000000362</v>
      </c>
      <c r="AV300">
        <v>8.4759999999999991</v>
      </c>
      <c r="AW300">
        <v>8.6150000000000091</v>
      </c>
      <c r="AX300">
        <v>8.8239999999999554</v>
      </c>
      <c r="AY300">
        <v>8.8460000000000321</v>
      </c>
      <c r="AZ300">
        <v>8.8769999999999811</v>
      </c>
      <c r="BA300">
        <v>8.9310000000000116</v>
      </c>
      <c r="BB300">
        <v>8.7169999999999845</v>
      </c>
      <c r="BC300">
        <v>8.8940000000000055</v>
      </c>
      <c r="BD300" s="83">
        <f t="shared" si="39"/>
        <v>51.833987257478135</v>
      </c>
    </row>
    <row r="301" spans="1:56" ht="15" customHeight="1" thickBot="1" x14ac:dyDescent="0.5">
      <c r="A301" t="s">
        <v>277</v>
      </c>
      <c r="B301">
        <v>2021</v>
      </c>
      <c r="C301" s="9">
        <v>44385</v>
      </c>
      <c r="D301" t="s">
        <v>30</v>
      </c>
      <c r="E301" t="s">
        <v>245</v>
      </c>
      <c r="F301" t="s">
        <v>245</v>
      </c>
      <c r="G301" t="s">
        <v>251</v>
      </c>
      <c r="H301" t="s">
        <v>286</v>
      </c>
      <c r="I301" t="s">
        <v>2062</v>
      </c>
      <c r="J301" t="s">
        <v>285</v>
      </c>
      <c r="K301" t="s">
        <v>2094</v>
      </c>
      <c r="L301" s="105">
        <f>(C301-VLOOKUP(H301,Riders!$A$2:$D$3499,4,FALSE))/365</f>
        <v>18.772602739726029</v>
      </c>
      <c r="M301" s="105">
        <f>(C301-VLOOKUP(I301,Riders!$A$2:$D$3499,4,FALSE))/365</f>
        <v>22.032876712328768</v>
      </c>
      <c r="N301" s="105">
        <f>(C301-VLOOKUP(J301,Riders!$A$2:$D$3499,4,FALSE))/365</f>
        <v>20.712328767123289</v>
      </c>
      <c r="O301" s="105">
        <f>(C301-VLOOKUP(K301,Riders!$A$2:$D$3499,4,FALSE))/365</f>
        <v>20.268493150684932</v>
      </c>
      <c r="P301">
        <v>4</v>
      </c>
      <c r="Q301" s="40">
        <f t="shared" si="32"/>
        <v>3.252951388888889E-3</v>
      </c>
      <c r="R301" s="86">
        <f t="shared" si="33"/>
        <v>281.05500000000001</v>
      </c>
      <c r="S301">
        <f t="shared" si="34"/>
        <v>23.286000000000001</v>
      </c>
      <c r="T301">
        <f t="shared" si="35"/>
        <v>73.396999999999991</v>
      </c>
      <c r="U301">
        <f t="shared" si="36"/>
        <v>67.266999999999996</v>
      </c>
      <c r="V301">
        <f t="shared" si="37"/>
        <v>68.564999999999998</v>
      </c>
      <c r="W301">
        <f t="shared" si="38"/>
        <v>71.826000000000022</v>
      </c>
      <c r="X301">
        <v>14.446</v>
      </c>
      <c r="Y301">
        <v>8.8400000000000016</v>
      </c>
      <c r="Z301">
        <v>8.7650000000000006</v>
      </c>
      <c r="AA301">
        <v>8.2779999999999987</v>
      </c>
      <c r="AB301">
        <v>8.4170000000000016</v>
      </c>
      <c r="AC301">
        <v>8.1499999999999986</v>
      </c>
      <c r="AD301">
        <v>8.222999999999999</v>
      </c>
      <c r="AE301">
        <v>8.2779999999999916</v>
      </c>
      <c r="AF301">
        <v>8.8419999999999987</v>
      </c>
      <c r="AG301">
        <v>7.7220000000000084</v>
      </c>
      <c r="AH301">
        <v>8.6969999999999885</v>
      </c>
      <c r="AI301">
        <v>8.4120000000000061</v>
      </c>
      <c r="AJ301">
        <v>8.3389999999999986</v>
      </c>
      <c r="AK301">
        <v>8.429000000000002</v>
      </c>
      <c r="AL301">
        <v>8.3009999999999877</v>
      </c>
      <c r="AM301">
        <v>8.5250000000000057</v>
      </c>
      <c r="AN301">
        <v>8.5680000000000121</v>
      </c>
      <c r="AO301">
        <v>9.0819999999999936</v>
      </c>
      <c r="AP301">
        <v>8.3569999999999993</v>
      </c>
      <c r="AQ301">
        <v>8.3059999999999832</v>
      </c>
      <c r="AR301">
        <v>8.4480000000000075</v>
      </c>
      <c r="AS301">
        <v>8.4150000000000205</v>
      </c>
      <c r="AT301">
        <v>8.6730000000000018</v>
      </c>
      <c r="AU301">
        <v>8.7159999999999798</v>
      </c>
      <c r="AV301">
        <v>8.9380000000000166</v>
      </c>
      <c r="AW301">
        <v>8.5840000000000032</v>
      </c>
      <c r="AX301">
        <v>8.65300000000002</v>
      </c>
      <c r="AY301">
        <v>8.9419999999999789</v>
      </c>
      <c r="AZ301">
        <v>9.2119999999999891</v>
      </c>
      <c r="BA301">
        <v>9.2590000000000714</v>
      </c>
      <c r="BB301">
        <v>9.4470000000000027</v>
      </c>
      <c r="BC301">
        <v>8.79099999999994</v>
      </c>
      <c r="BD301" s="83">
        <f t="shared" si="39"/>
        <v>51.235523296151996</v>
      </c>
    </row>
    <row r="302" spans="1:56" ht="15" customHeight="1" thickBot="1" x14ac:dyDescent="0.5">
      <c r="A302" t="s">
        <v>277</v>
      </c>
      <c r="B302">
        <v>2021</v>
      </c>
      <c r="C302" s="9">
        <v>44385</v>
      </c>
      <c r="D302" t="s">
        <v>30</v>
      </c>
      <c r="E302" t="s">
        <v>1943</v>
      </c>
      <c r="F302">
        <v>1</v>
      </c>
      <c r="G302" t="s">
        <v>282</v>
      </c>
      <c r="H302" t="s">
        <v>280</v>
      </c>
      <c r="I302" t="s">
        <v>281</v>
      </c>
      <c r="J302" t="s">
        <v>256</v>
      </c>
      <c r="K302" t="s">
        <v>2092</v>
      </c>
      <c r="L302" s="105">
        <f>(C302-VLOOKUP(H302,Riders!$A$2:$D$3499,4,FALSE))/365</f>
        <v>18.315068493150687</v>
      </c>
      <c r="M302" s="105">
        <f>(C302-VLOOKUP(I302,Riders!$A$2:$D$3499,4,FALSE))/365</f>
        <v>17.654794520547945</v>
      </c>
      <c r="N302" s="105">
        <f>(C302-VLOOKUP(J302,Riders!$A$2:$D$3499,4,FALSE))/365</f>
        <v>19.991780821917807</v>
      </c>
      <c r="O302" s="105">
        <f>(C302-VLOOKUP(K302,Riders!$A$2:$D$3499,4,FALSE))/365</f>
        <v>18.375342465753423</v>
      </c>
      <c r="P302">
        <v>1</v>
      </c>
      <c r="Q302" s="40" t="str">
        <f t="shared" si="32"/>
        <v/>
      </c>
      <c r="R302" s="86" t="e">
        <f t="shared" si="33"/>
        <v>#VALUE!</v>
      </c>
      <c r="S302">
        <f t="shared" si="34"/>
        <v>22.631</v>
      </c>
      <c r="T302">
        <f t="shared" si="35"/>
        <v>70.661000000000016</v>
      </c>
      <c r="U302">
        <f t="shared" si="36"/>
        <v>64.227999999999966</v>
      </c>
      <c r="V302" t="str">
        <f t="shared" si="37"/>
        <v/>
      </c>
      <c r="W302" t="str">
        <f t="shared" si="38"/>
        <v/>
      </c>
      <c r="X302">
        <v>14.071999999999999</v>
      </c>
      <c r="Y302">
        <v>8.5590000000000011</v>
      </c>
      <c r="Z302">
        <v>8.16</v>
      </c>
      <c r="AA302">
        <v>8.0939999999999976</v>
      </c>
      <c r="AB302">
        <v>7.8580000000000041</v>
      </c>
      <c r="AC302">
        <v>7.867999999999995</v>
      </c>
      <c r="AD302">
        <v>8.0919999999999987</v>
      </c>
      <c r="AE302">
        <v>7.9580000000000197</v>
      </c>
      <c r="AF302">
        <v>8.123999999999981</v>
      </c>
      <c r="AG302">
        <v>7.9730000000000132</v>
      </c>
      <c r="AH302">
        <v>7.9739999999999904</v>
      </c>
      <c r="AI302">
        <v>8.0859999999999985</v>
      </c>
      <c r="AJ302">
        <v>7.972999999999999</v>
      </c>
      <c r="AK302">
        <v>7.9759999999999849</v>
      </c>
      <c r="AL302">
        <v>8.1690000000000111</v>
      </c>
      <c r="AM302">
        <v>7.9529999999999887</v>
      </c>
      <c r="AN302">
        <v>8.1140000000000043</v>
      </c>
      <c r="AO302">
        <v>7.9400000000000261</v>
      </c>
      <c r="AP302">
        <v>7.8409999999999798</v>
      </c>
      <c r="AQ302">
        <v>10.406000000000009</v>
      </c>
      <c r="BD302" s="83" t="str">
        <f t="shared" si="39"/>
        <v/>
      </c>
    </row>
    <row r="303" spans="1:56" ht="15" customHeight="1" thickBot="1" x14ac:dyDescent="0.5">
      <c r="A303" t="s">
        <v>277</v>
      </c>
      <c r="B303">
        <v>2021</v>
      </c>
      <c r="C303" s="9">
        <v>44385</v>
      </c>
      <c r="D303" t="s">
        <v>30</v>
      </c>
      <c r="E303" t="s">
        <v>1943</v>
      </c>
      <c r="F303">
        <v>1</v>
      </c>
      <c r="G303" t="s">
        <v>40</v>
      </c>
      <c r="H303" t="s">
        <v>226</v>
      </c>
      <c r="I303" t="s">
        <v>38</v>
      </c>
      <c r="J303" t="s">
        <v>39</v>
      </c>
      <c r="K303" t="s">
        <v>2095</v>
      </c>
      <c r="L303" s="105">
        <f>(C303-VLOOKUP(H303,Riders!$A$2:$D$3499,4,FALSE))/365</f>
        <v>22.846575342465755</v>
      </c>
      <c r="M303" s="105">
        <f>(C303-VLOOKUP(I303,Riders!$A$2:$D$3499,4,FALSE))/365</f>
        <v>24.402739726027399</v>
      </c>
      <c r="N303" s="105">
        <f>(C303-VLOOKUP(J303,Riders!$A$2:$D$3499,4,FALSE))/365</f>
        <v>24.134246575342466</v>
      </c>
      <c r="O303" s="105">
        <f>(C303-VLOOKUP(K303,Riders!$A$2:$D$3499,4,FALSE))/365</f>
        <v>25.416438356164385</v>
      </c>
      <c r="P303">
        <v>2</v>
      </c>
      <c r="Q303" s="40">
        <f t="shared" si="32"/>
        <v>3.2199537037037036E-3</v>
      </c>
      <c r="R303" s="86">
        <f t="shared" si="33"/>
        <v>278.20400000000001</v>
      </c>
      <c r="S303">
        <f t="shared" si="34"/>
        <v>22.734000000000002</v>
      </c>
      <c r="T303">
        <f t="shared" si="35"/>
        <v>72.662999999999997</v>
      </c>
      <c r="U303">
        <f t="shared" si="36"/>
        <v>68.251999999999995</v>
      </c>
      <c r="V303">
        <f t="shared" si="37"/>
        <v>69.051999999999992</v>
      </c>
      <c r="W303">
        <f t="shared" si="38"/>
        <v>68.237000000000023</v>
      </c>
      <c r="X303">
        <v>14.099</v>
      </c>
      <c r="Y303">
        <v>8.6350000000000016</v>
      </c>
      <c r="Z303">
        <v>8.4189999999999969</v>
      </c>
      <c r="AA303">
        <v>8.259999999999998</v>
      </c>
      <c r="AB303">
        <v>8.4100000000000037</v>
      </c>
      <c r="AC303">
        <v>8.2310000000000016</v>
      </c>
      <c r="AD303">
        <v>8.3389999999999986</v>
      </c>
      <c r="AE303">
        <v>8.269999999999996</v>
      </c>
      <c r="AF303">
        <v>8.26400000000001</v>
      </c>
      <c r="AG303">
        <v>8.5349999999999966</v>
      </c>
      <c r="AH303">
        <v>8.4950000000000045</v>
      </c>
      <c r="AI303">
        <v>8.6229999999999905</v>
      </c>
      <c r="AJ303">
        <v>8.4229999999999876</v>
      </c>
      <c r="AK303">
        <v>8.4950000000000188</v>
      </c>
      <c r="AL303">
        <v>8.6140000000000185</v>
      </c>
      <c r="AM303">
        <v>8.8029999999999688</v>
      </c>
      <c r="AN303">
        <v>8.6659999999999968</v>
      </c>
      <c r="AO303">
        <v>8.6100000000000136</v>
      </c>
      <c r="AP303">
        <v>8.7340000000000089</v>
      </c>
      <c r="AQ303">
        <v>8.8439999999999941</v>
      </c>
      <c r="AR303">
        <v>8.6319999999999766</v>
      </c>
      <c r="AS303">
        <v>8.5320000000000107</v>
      </c>
      <c r="AT303">
        <v>8.4379999999999882</v>
      </c>
      <c r="AU303">
        <v>8.5960000000000036</v>
      </c>
      <c r="AV303">
        <v>8.3790000000000191</v>
      </c>
      <c r="AW303">
        <v>8.4800000000000182</v>
      </c>
      <c r="AX303">
        <v>8.296999999999997</v>
      </c>
      <c r="AY303">
        <v>8.5139999999999816</v>
      </c>
      <c r="AZ303">
        <v>8.7470000000000425</v>
      </c>
      <c r="BA303">
        <v>8.615999999999957</v>
      </c>
      <c r="BB303">
        <v>8.7180000000000177</v>
      </c>
      <c r="BC303">
        <v>8.48599999999999</v>
      </c>
      <c r="BD303" s="83">
        <f t="shared" si="39"/>
        <v>51.760578568244881</v>
      </c>
    </row>
    <row r="304" spans="1:56" ht="15" customHeight="1" thickBot="1" x14ac:dyDescent="0.5">
      <c r="A304" t="s">
        <v>277</v>
      </c>
      <c r="B304">
        <v>2021</v>
      </c>
      <c r="C304" s="9">
        <v>44385</v>
      </c>
      <c r="D304" t="s">
        <v>30</v>
      </c>
      <c r="E304" t="s">
        <v>1943</v>
      </c>
      <c r="F304">
        <v>2</v>
      </c>
      <c r="G304" t="s">
        <v>64</v>
      </c>
      <c r="H304" t="s">
        <v>63</v>
      </c>
      <c r="I304" t="s">
        <v>136</v>
      </c>
      <c r="J304" t="s">
        <v>2057</v>
      </c>
      <c r="K304" t="s">
        <v>162</v>
      </c>
      <c r="L304" s="105">
        <f>(C304-VLOOKUP(H304,Riders!$A$2:$D$3499,4,FALSE))/365</f>
        <v>20.227397260273971</v>
      </c>
      <c r="M304" s="105">
        <f>(C304-VLOOKUP(I304,Riders!$A$2:$D$3499,4,FALSE))/365</f>
        <v>22.536986301369861</v>
      </c>
      <c r="N304" s="105">
        <f>(C304-VLOOKUP(J304,Riders!$A$2:$D$3499,4,FALSE))/365</f>
        <v>31.698630136986303</v>
      </c>
      <c r="O304" s="105">
        <f>(C304-VLOOKUP(K304,Riders!$A$2:$D$3499,4,FALSE))/365</f>
        <v>27.2</v>
      </c>
      <c r="P304">
        <v>1</v>
      </c>
      <c r="Q304" s="40" t="str">
        <f t="shared" si="32"/>
        <v/>
      </c>
      <c r="R304" s="86" t="e">
        <f t="shared" si="33"/>
        <v>#VALUE!</v>
      </c>
      <c r="S304">
        <f t="shared" si="34"/>
        <v>22.803000000000001</v>
      </c>
      <c r="T304">
        <f t="shared" si="35"/>
        <v>70.698999999999998</v>
      </c>
      <c r="U304">
        <f t="shared" si="36"/>
        <v>63.233999999999995</v>
      </c>
      <c r="V304" t="str">
        <f t="shared" si="37"/>
        <v/>
      </c>
      <c r="W304" t="str">
        <f t="shared" si="38"/>
        <v/>
      </c>
      <c r="X304">
        <v>14.457000000000001</v>
      </c>
      <c r="Y304">
        <v>8.3460000000000001</v>
      </c>
      <c r="Z304">
        <v>8.0229999999999997</v>
      </c>
      <c r="AA304">
        <v>7.9260000000000019</v>
      </c>
      <c r="AB304">
        <v>8.117999999999995</v>
      </c>
      <c r="AC304">
        <v>7.93</v>
      </c>
      <c r="AD304">
        <v>7.8900000000000006</v>
      </c>
      <c r="AE304">
        <v>8.0090000000000003</v>
      </c>
      <c r="AF304">
        <v>7.8930000000000149</v>
      </c>
      <c r="AG304">
        <v>7.8819999999999908</v>
      </c>
      <c r="AH304">
        <v>7.9520000000000124</v>
      </c>
      <c r="AI304">
        <v>8.0659999999999883</v>
      </c>
      <c r="AJ304">
        <v>7.902000000000001</v>
      </c>
      <c r="AK304">
        <v>7.8249999999999886</v>
      </c>
      <c r="AL304">
        <v>7.828000000000003</v>
      </c>
      <c r="AM304">
        <v>7.8859999999999957</v>
      </c>
      <c r="AN304">
        <v>7.9490000000000123</v>
      </c>
      <c r="AO304">
        <v>8.7019999999999982</v>
      </c>
      <c r="AP304">
        <v>10.39599999999999</v>
      </c>
      <c r="AQ304">
        <v>12.163000000000009</v>
      </c>
      <c r="AR304">
        <v>15.70700000000002</v>
      </c>
      <c r="BD304" s="83" t="str">
        <f t="shared" si="39"/>
        <v/>
      </c>
    </row>
    <row r="305" spans="1:56" ht="15" customHeight="1" thickBot="1" x14ac:dyDescent="0.5">
      <c r="A305" t="s">
        <v>277</v>
      </c>
      <c r="B305">
        <v>2021</v>
      </c>
      <c r="C305" s="9">
        <v>44385</v>
      </c>
      <c r="D305" t="s">
        <v>30</v>
      </c>
      <c r="E305" t="s">
        <v>1943</v>
      </c>
      <c r="F305">
        <v>2</v>
      </c>
      <c r="G305" t="s">
        <v>251</v>
      </c>
      <c r="H305" t="s">
        <v>286</v>
      </c>
      <c r="I305" t="s">
        <v>2062</v>
      </c>
      <c r="J305" t="s">
        <v>285</v>
      </c>
      <c r="K305" t="s">
        <v>2094</v>
      </c>
      <c r="L305" s="105">
        <f>(C305-VLOOKUP(H305,Riders!$A$2:$D$3499,4,FALSE))/365</f>
        <v>18.772602739726029</v>
      </c>
      <c r="M305" s="105">
        <f>(C305-VLOOKUP(I305,Riders!$A$2:$D$3499,4,FALSE))/365</f>
        <v>22.032876712328768</v>
      </c>
      <c r="N305" s="105">
        <f>(C305-VLOOKUP(J305,Riders!$A$2:$D$3499,4,FALSE))/365</f>
        <v>20.712328767123289</v>
      </c>
      <c r="O305" s="105">
        <f>(C305-VLOOKUP(K305,Riders!$A$2:$D$3499,4,FALSE))/365</f>
        <v>20.268493150684932</v>
      </c>
      <c r="P305">
        <v>2</v>
      </c>
      <c r="Q305" s="40" t="str">
        <f t="shared" si="32"/>
        <v/>
      </c>
      <c r="R305" s="86" t="e">
        <f t="shared" si="33"/>
        <v>#VALUE!</v>
      </c>
      <c r="S305">
        <f t="shared" si="34"/>
        <v>22.783999999999999</v>
      </c>
      <c r="T305" t="str">
        <f t="shared" si="35"/>
        <v/>
      </c>
      <c r="U305" t="str">
        <f t="shared" si="36"/>
        <v/>
      </c>
      <c r="V305" t="str">
        <f t="shared" si="37"/>
        <v/>
      </c>
      <c r="W305" t="str">
        <f t="shared" si="38"/>
        <v/>
      </c>
      <c r="X305">
        <v>14.624000000000001</v>
      </c>
      <c r="Y305">
        <v>8.1599999999999984</v>
      </c>
      <c r="Z305">
        <v>8.2930000000000028</v>
      </c>
      <c r="AA305">
        <v>8.1389999999999993</v>
      </c>
      <c r="AB305">
        <v>8.4649999999999963</v>
      </c>
      <c r="AC305">
        <v>8.1540000000000035</v>
      </c>
      <c r="AH305">
        <v>8.8609999999999758</v>
      </c>
      <c r="AI305">
        <v>8.3990000000000151</v>
      </c>
      <c r="AJ305">
        <v>8.3449999999999989</v>
      </c>
      <c r="AK305">
        <v>8.3199999999999932</v>
      </c>
      <c r="AN305">
        <v>8.8170000000000073</v>
      </c>
      <c r="AO305">
        <v>9.811999999999955</v>
      </c>
      <c r="AT305">
        <v>8.4310000000000116</v>
      </c>
      <c r="AU305">
        <v>8.6819999999999879</v>
      </c>
      <c r="AV305">
        <v>8.8950000000000387</v>
      </c>
      <c r="AW305">
        <v>8.8010000000000161</v>
      </c>
      <c r="AX305">
        <v>8.9909999999999854</v>
      </c>
      <c r="AY305">
        <v>8.7369999999999948</v>
      </c>
      <c r="BD305" s="83" t="str">
        <f t="shared" si="39"/>
        <v/>
      </c>
    </row>
    <row r="306" spans="1:56" ht="15" customHeight="1" thickBot="1" x14ac:dyDescent="0.5">
      <c r="A306" t="s">
        <v>277</v>
      </c>
      <c r="B306">
        <v>2021</v>
      </c>
      <c r="C306" s="9">
        <v>44385</v>
      </c>
      <c r="D306" t="s">
        <v>30</v>
      </c>
      <c r="E306" t="s">
        <v>31</v>
      </c>
      <c r="F306" t="s">
        <v>578</v>
      </c>
      <c r="G306" t="s">
        <v>64</v>
      </c>
      <c r="H306" t="s">
        <v>63</v>
      </c>
      <c r="I306" t="s">
        <v>136</v>
      </c>
      <c r="J306" t="s">
        <v>2057</v>
      </c>
      <c r="K306" t="s">
        <v>162</v>
      </c>
      <c r="L306" s="105">
        <f>(C306-VLOOKUP(H306,Riders!$A$2:$D$3499,4,FALSE))/365</f>
        <v>20.227397260273971</v>
      </c>
      <c r="M306" s="105">
        <f>(C306-VLOOKUP(I306,Riders!$A$2:$D$3499,4,FALSE))/365</f>
        <v>22.536986301369861</v>
      </c>
      <c r="N306" s="105">
        <f>(C306-VLOOKUP(J306,Riders!$A$2:$D$3499,4,FALSE))/365</f>
        <v>31.698630136986303</v>
      </c>
      <c r="O306" s="105">
        <f>(C306-VLOOKUP(K306,Riders!$A$2:$D$3499,4,FALSE))/365</f>
        <v>27.2</v>
      </c>
      <c r="P306">
        <v>1</v>
      </c>
      <c r="Q306" s="40">
        <f t="shared" si="32"/>
        <v>3.0255902777777777E-3</v>
      </c>
      <c r="R306" s="86">
        <f t="shared" si="33"/>
        <v>261.411</v>
      </c>
      <c r="S306">
        <f t="shared" si="34"/>
        <v>22.736999999999998</v>
      </c>
      <c r="T306">
        <f t="shared" si="35"/>
        <v>70.018000000000001</v>
      </c>
      <c r="U306">
        <f t="shared" si="36"/>
        <v>63.383999999999986</v>
      </c>
      <c r="V306">
        <f t="shared" si="37"/>
        <v>63.885000000000019</v>
      </c>
      <c r="W306">
        <f t="shared" si="38"/>
        <v>64.123999999999995</v>
      </c>
      <c r="X306">
        <v>14.324</v>
      </c>
      <c r="Y306">
        <v>8.4129999999999985</v>
      </c>
      <c r="Z306">
        <v>7.9910000000000032</v>
      </c>
      <c r="AA306">
        <v>7.8109999999999999</v>
      </c>
      <c r="AB306">
        <v>7.9390000000000001</v>
      </c>
      <c r="AC306">
        <v>7.7590000000000003</v>
      </c>
      <c r="AD306">
        <v>7.8019999999999916</v>
      </c>
      <c r="AE306">
        <v>7.9790000000000063</v>
      </c>
      <c r="AF306">
        <v>7.862000000000009</v>
      </c>
      <c r="AG306">
        <v>7.8749999999999858</v>
      </c>
      <c r="AH306">
        <v>7.8260000000000076</v>
      </c>
      <c r="AI306">
        <v>7.9539999999999944</v>
      </c>
      <c r="AJ306">
        <v>7.9530000000000172</v>
      </c>
      <c r="AK306">
        <v>7.9899999999999807</v>
      </c>
      <c r="AL306">
        <v>7.9939999999999998</v>
      </c>
      <c r="AM306">
        <v>7.9299999999999926</v>
      </c>
      <c r="AN306">
        <v>8.0560000000000116</v>
      </c>
      <c r="AO306">
        <v>7.8909999999999911</v>
      </c>
      <c r="AP306">
        <v>7.8529999999999802</v>
      </c>
      <c r="AQ306">
        <v>7.8790000000000191</v>
      </c>
      <c r="AR306">
        <v>8.1390000000000384</v>
      </c>
      <c r="AS306">
        <v>7.9479999999999791</v>
      </c>
      <c r="AT306">
        <v>8.1370000000000005</v>
      </c>
      <c r="AU306">
        <v>7.9819999999999993</v>
      </c>
      <c r="AV306">
        <v>8.0169999999999959</v>
      </c>
      <c r="AW306">
        <v>8.0130000000000337</v>
      </c>
      <c r="AX306">
        <v>8.1979999999999791</v>
      </c>
      <c r="AY306">
        <v>7.9829999999999757</v>
      </c>
      <c r="AZ306">
        <v>7.9139999999999873</v>
      </c>
      <c r="BA306">
        <v>7.9960000000000093</v>
      </c>
      <c r="BB306">
        <v>7.9249999999999829</v>
      </c>
      <c r="BC306">
        <v>8.0780000000000314</v>
      </c>
      <c r="BD306" s="83">
        <f t="shared" si="39"/>
        <v>55.085669692553104</v>
      </c>
    </row>
    <row r="307" spans="1:56" ht="15" customHeight="1" thickBot="1" x14ac:dyDescent="0.5">
      <c r="A307" t="s">
        <v>277</v>
      </c>
      <c r="B307">
        <v>2021</v>
      </c>
      <c r="C307" s="9">
        <v>44385</v>
      </c>
      <c r="D307" t="s">
        <v>30</v>
      </c>
      <c r="E307" t="s">
        <v>31</v>
      </c>
      <c r="F307" t="s">
        <v>578</v>
      </c>
      <c r="G307" t="s">
        <v>282</v>
      </c>
      <c r="H307" t="s">
        <v>280</v>
      </c>
      <c r="I307" t="s">
        <v>281</v>
      </c>
      <c r="J307" t="s">
        <v>256</v>
      </c>
      <c r="K307" t="s">
        <v>2092</v>
      </c>
      <c r="L307" s="105">
        <f>(C307-VLOOKUP(H307,Riders!$A$2:$D$3499,4,FALSE))/365</f>
        <v>18.315068493150687</v>
      </c>
      <c r="M307" s="105">
        <f>(C307-VLOOKUP(I307,Riders!$A$2:$D$3499,4,FALSE))/365</f>
        <v>17.654794520547945</v>
      </c>
      <c r="N307" s="105">
        <f>(C307-VLOOKUP(J307,Riders!$A$2:$D$3499,4,FALSE))/365</f>
        <v>19.991780821917807</v>
      </c>
      <c r="O307" s="105">
        <f>(C307-VLOOKUP(K307,Riders!$A$2:$D$3499,4,FALSE))/365</f>
        <v>18.375342465753423</v>
      </c>
      <c r="P307">
        <v>2</v>
      </c>
      <c r="Q307" s="40">
        <f t="shared" si="32"/>
        <v>3.0471759259259258E-3</v>
      </c>
      <c r="R307" s="86">
        <f t="shared" si="33"/>
        <v>263.27600000000001</v>
      </c>
      <c r="S307">
        <f t="shared" si="34"/>
        <v>22.31</v>
      </c>
      <c r="T307">
        <f t="shared" si="35"/>
        <v>69.497</v>
      </c>
      <c r="U307">
        <f t="shared" si="36"/>
        <v>63.629000000000005</v>
      </c>
      <c r="V307">
        <f t="shared" si="37"/>
        <v>64.341999999999985</v>
      </c>
      <c r="W307">
        <f t="shared" si="38"/>
        <v>65.808000000000021</v>
      </c>
      <c r="X307">
        <v>13.906000000000001</v>
      </c>
      <c r="Y307">
        <v>8.4039999999999981</v>
      </c>
      <c r="Z307">
        <v>7.9690000000000012</v>
      </c>
      <c r="AA307">
        <v>7.9520000000000017</v>
      </c>
      <c r="AB307">
        <v>7.6679999999999993</v>
      </c>
      <c r="AC307">
        <v>7.6989999999999981</v>
      </c>
      <c r="AD307">
        <v>7.9509999999999934</v>
      </c>
      <c r="AE307">
        <v>7.9480000000000084</v>
      </c>
      <c r="AF307">
        <v>8.0450000000000017</v>
      </c>
      <c r="AG307">
        <v>7.9040000000000106</v>
      </c>
      <c r="AH307">
        <v>7.8499999999999943</v>
      </c>
      <c r="AI307">
        <v>7.9779999999999944</v>
      </c>
      <c r="AJ307">
        <v>7.8550000000000182</v>
      </c>
      <c r="AK307">
        <v>7.8819999999999766</v>
      </c>
      <c r="AL307">
        <v>8.1140000000000043</v>
      </c>
      <c r="AM307">
        <v>8.0010000000000048</v>
      </c>
      <c r="AN307">
        <v>8.1620000000000061</v>
      </c>
      <c r="AO307">
        <v>8.0060000000000002</v>
      </c>
      <c r="AP307">
        <v>8.1419999999999959</v>
      </c>
      <c r="AQ307">
        <v>8.0599999999999739</v>
      </c>
      <c r="AR307">
        <v>8.1680000000000348</v>
      </c>
      <c r="AS307">
        <v>7.8759999999999479</v>
      </c>
      <c r="AT307">
        <v>7.93100000000004</v>
      </c>
      <c r="AU307">
        <v>7.9969999999999857</v>
      </c>
      <c r="AV307">
        <v>8.2069999999999936</v>
      </c>
      <c r="AW307">
        <v>8.2049999999999841</v>
      </c>
      <c r="AX307">
        <v>8.467000000000013</v>
      </c>
      <c r="AY307">
        <v>8.025999999999982</v>
      </c>
      <c r="AZ307">
        <v>8.2530000000000427</v>
      </c>
      <c r="BA307">
        <v>8.2160000000000082</v>
      </c>
      <c r="BB307">
        <v>8.3560000000000514</v>
      </c>
      <c r="BC307">
        <v>8.0779999999999461</v>
      </c>
      <c r="BD307" s="83">
        <f t="shared" si="39"/>
        <v>54.695452680836837</v>
      </c>
    </row>
    <row r="308" spans="1:56" ht="15" customHeight="1" thickBot="1" x14ac:dyDescent="0.5">
      <c r="A308" t="s">
        <v>277</v>
      </c>
      <c r="B308">
        <v>2021</v>
      </c>
      <c r="C308" s="9">
        <v>44385</v>
      </c>
      <c r="D308" t="s">
        <v>30</v>
      </c>
      <c r="E308" t="s">
        <v>31</v>
      </c>
      <c r="F308" t="s">
        <v>579</v>
      </c>
      <c r="G308" t="s">
        <v>40</v>
      </c>
      <c r="H308" t="s">
        <v>226</v>
      </c>
      <c r="I308" t="s">
        <v>38</v>
      </c>
      <c r="J308" t="s">
        <v>39</v>
      </c>
      <c r="K308" t="s">
        <v>2093</v>
      </c>
      <c r="L308" s="105">
        <f>(C308-VLOOKUP(H308,Riders!$A$2:$D$3499,4,FALSE))/365</f>
        <v>22.846575342465755</v>
      </c>
      <c r="M308" s="105">
        <f>(C308-VLOOKUP(I308,Riders!$A$2:$D$3499,4,FALSE))/365</f>
        <v>24.402739726027399</v>
      </c>
      <c r="N308" s="105">
        <f>(C308-VLOOKUP(J308,Riders!$A$2:$D$3499,4,FALSE))/365</f>
        <v>24.134246575342466</v>
      </c>
      <c r="O308" s="105">
        <f>(C308-VLOOKUP(K308,Riders!$A$2:$D$3499,4,FALSE))/365</f>
        <v>22.326027397260273</v>
      </c>
      <c r="P308">
        <v>3</v>
      </c>
      <c r="Q308" s="40">
        <f t="shared" si="32"/>
        <v>3.173402777777778E-3</v>
      </c>
      <c r="R308" s="86">
        <f t="shared" si="33"/>
        <v>274.18200000000002</v>
      </c>
      <c r="S308">
        <f t="shared" si="34"/>
        <v>22.46</v>
      </c>
      <c r="T308">
        <f t="shared" si="35"/>
        <v>72.700999999999993</v>
      </c>
      <c r="U308">
        <f t="shared" si="36"/>
        <v>67.427999999999997</v>
      </c>
      <c r="V308">
        <f t="shared" si="37"/>
        <v>67.069000000000017</v>
      </c>
      <c r="W308">
        <f t="shared" si="38"/>
        <v>66.984000000000009</v>
      </c>
      <c r="X308">
        <v>14.147</v>
      </c>
      <c r="Y308">
        <v>8.3130000000000006</v>
      </c>
      <c r="Z308">
        <v>8.0189999999999984</v>
      </c>
      <c r="AA308">
        <v>8.1929999999999978</v>
      </c>
      <c r="AB308">
        <v>8.5680000000000049</v>
      </c>
      <c r="AC308">
        <v>8.5139999999999958</v>
      </c>
      <c r="AD308">
        <v>8.5590000000000046</v>
      </c>
      <c r="AE308">
        <v>8.387999999999991</v>
      </c>
      <c r="AF308">
        <v>8.3829999999999956</v>
      </c>
      <c r="AG308">
        <v>8.5020000000000095</v>
      </c>
      <c r="AH308">
        <v>8.1500000000000057</v>
      </c>
      <c r="AI308">
        <v>8.2510000000000048</v>
      </c>
      <c r="AJ308">
        <v>8.386999999999972</v>
      </c>
      <c r="AK308">
        <v>8.7660000000000196</v>
      </c>
      <c r="AL308">
        <v>8.4969999999999999</v>
      </c>
      <c r="AM308">
        <v>8.4919999999999902</v>
      </c>
      <c r="AN308">
        <v>8.6419999999999959</v>
      </c>
      <c r="AO308">
        <v>8.5170000000000243</v>
      </c>
      <c r="AP308">
        <v>8.5039999999999623</v>
      </c>
      <c r="AQ308">
        <v>8.4390000000000498</v>
      </c>
      <c r="AR308">
        <v>8.5439999999999827</v>
      </c>
      <c r="AS308">
        <v>8.1990000000000123</v>
      </c>
      <c r="AT308">
        <v>8.0579999999999927</v>
      </c>
      <c r="AU308">
        <v>8.1659999999999968</v>
      </c>
      <c r="AV308">
        <v>8.2039999999999793</v>
      </c>
      <c r="AW308">
        <v>8.4139999999999873</v>
      </c>
      <c r="AX308">
        <v>8.6200000000000045</v>
      </c>
      <c r="AY308">
        <v>8.3870000000000289</v>
      </c>
      <c r="AZ308">
        <v>8.3169999999999789</v>
      </c>
      <c r="BA308">
        <v>8.4379999999999882</v>
      </c>
      <c r="BB308">
        <v>8.3120000000000118</v>
      </c>
      <c r="BC308">
        <v>8.29200000000003</v>
      </c>
      <c r="BD308" s="83">
        <f t="shared" si="39"/>
        <v>52.519859071711487</v>
      </c>
    </row>
    <row r="309" spans="1:56" ht="15" customHeight="1" thickBot="1" x14ac:dyDescent="0.5">
      <c r="A309" t="s">
        <v>277</v>
      </c>
      <c r="B309">
        <v>2021</v>
      </c>
      <c r="C309" s="9">
        <v>44385</v>
      </c>
      <c r="D309" t="s">
        <v>30</v>
      </c>
      <c r="E309" t="s">
        <v>31</v>
      </c>
      <c r="F309" t="s">
        <v>579</v>
      </c>
      <c r="G309" t="s">
        <v>251</v>
      </c>
      <c r="H309" t="s">
        <v>286</v>
      </c>
      <c r="I309" t="s">
        <v>2062</v>
      </c>
      <c r="J309" t="s">
        <v>285</v>
      </c>
      <c r="K309" t="s">
        <v>2094</v>
      </c>
      <c r="L309" s="105">
        <f>(C309-VLOOKUP(H309,Riders!$A$2:$D$3499,4,FALSE))/365</f>
        <v>18.772602739726029</v>
      </c>
      <c r="M309" s="105">
        <f>(C309-VLOOKUP(I309,Riders!$A$2:$D$3499,4,FALSE))/365</f>
        <v>22.032876712328768</v>
      </c>
      <c r="N309" s="105">
        <f>(C309-VLOOKUP(J309,Riders!$A$2:$D$3499,4,FALSE))/365</f>
        <v>20.712328767123289</v>
      </c>
      <c r="O309" s="105">
        <f>(C309-VLOOKUP(K309,Riders!$A$2:$D$3499,4,FALSE))/365</f>
        <v>20.268493150684932</v>
      </c>
      <c r="P309">
        <v>4</v>
      </c>
      <c r="Q309" s="40">
        <f t="shared" si="32"/>
        <v>3.1854166666666663E-3</v>
      </c>
      <c r="R309" s="86">
        <f t="shared" si="33"/>
        <v>275.21999999999997</v>
      </c>
      <c r="S309">
        <f t="shared" si="34"/>
        <v>22.95</v>
      </c>
      <c r="T309">
        <f t="shared" si="35"/>
        <v>71.989999999999995</v>
      </c>
      <c r="U309">
        <f t="shared" si="36"/>
        <v>66.72699999999999</v>
      </c>
      <c r="V309">
        <f t="shared" si="37"/>
        <v>67.864000000000033</v>
      </c>
      <c r="W309">
        <f t="shared" si="38"/>
        <v>68.638999999999953</v>
      </c>
      <c r="X309">
        <v>14.456</v>
      </c>
      <c r="Y309">
        <v>8.4939999999999998</v>
      </c>
      <c r="Z309">
        <v>8.1990000000000016</v>
      </c>
      <c r="AA309">
        <v>8.2809999999999988</v>
      </c>
      <c r="AB309">
        <v>8.1760000000000019</v>
      </c>
      <c r="AC309">
        <v>8.2849999999999966</v>
      </c>
      <c r="AD309">
        <v>8.044000000000004</v>
      </c>
      <c r="AE309">
        <v>8.0549999999999926</v>
      </c>
      <c r="AF309">
        <v>8.1730000000000018</v>
      </c>
      <c r="AG309">
        <v>8.132000000000005</v>
      </c>
      <c r="AH309">
        <v>8.3299999999999841</v>
      </c>
      <c r="AI309">
        <v>8.39</v>
      </c>
      <c r="AJ309">
        <v>8.5960000000000178</v>
      </c>
      <c r="AK309">
        <v>8.3430000000000035</v>
      </c>
      <c r="AL309">
        <v>8.3109999999999786</v>
      </c>
      <c r="AM309">
        <v>8.4519999999999982</v>
      </c>
      <c r="AN309">
        <v>8.0910000000000366</v>
      </c>
      <c r="AO309">
        <v>8.7810000000000059</v>
      </c>
      <c r="AP309">
        <v>8.5159999999999627</v>
      </c>
      <c r="AQ309">
        <v>8.6800000000000352</v>
      </c>
      <c r="AR309">
        <v>8.4399999999999693</v>
      </c>
      <c r="AS309">
        <v>8.3670000000000186</v>
      </c>
      <c r="AT309">
        <v>8.5489999999999782</v>
      </c>
      <c r="AU309">
        <v>8.4400000000000261</v>
      </c>
      <c r="AV309">
        <v>8.7480000000000189</v>
      </c>
      <c r="AW309">
        <v>8.7949999999999875</v>
      </c>
      <c r="AX309">
        <v>8.4910000000000139</v>
      </c>
      <c r="AY309">
        <v>8.4999999999999432</v>
      </c>
      <c r="AZ309">
        <v>8.6780000000000257</v>
      </c>
      <c r="BA309">
        <v>8.4470000000000596</v>
      </c>
      <c r="BB309">
        <v>8.5639999999999077</v>
      </c>
      <c r="BC309">
        <v>8.4159999999999968</v>
      </c>
      <c r="BD309" s="83">
        <f t="shared" si="39"/>
        <v>52.321778940483981</v>
      </c>
    </row>
    <row r="310" spans="1:56" ht="15" customHeight="1" thickBot="1" x14ac:dyDescent="0.5">
      <c r="A310" t="s">
        <v>266</v>
      </c>
      <c r="B310">
        <v>2021</v>
      </c>
      <c r="C310" s="9">
        <v>44410</v>
      </c>
      <c r="D310" t="s">
        <v>152</v>
      </c>
      <c r="E310" t="s">
        <v>245</v>
      </c>
      <c r="F310" t="s">
        <v>245</v>
      </c>
      <c r="G310" t="s">
        <v>52</v>
      </c>
      <c r="H310" t="s">
        <v>105</v>
      </c>
      <c r="I310" t="s">
        <v>75</v>
      </c>
      <c r="J310" t="s">
        <v>76</v>
      </c>
      <c r="K310" t="s">
        <v>269</v>
      </c>
      <c r="L310" s="105">
        <f>(C310-VLOOKUP(H310,Riders!$A$2:$D$3499,4,FALSE))/365</f>
        <v>20.975342465753425</v>
      </c>
      <c r="M310" s="105">
        <f>(C310-VLOOKUP(I310,Riders!$A$2:$D$3499,4,FALSE))/365</f>
        <v>23.704109589041096</v>
      </c>
      <c r="N310" s="105">
        <f>(C310-VLOOKUP(J310,Riders!$A$2:$D$3499,4,FALSE))/365</f>
        <v>22.290410958904111</v>
      </c>
      <c r="O310" s="105">
        <f>(C310-VLOOKUP(K310,Riders!$A$2:$D$3499,4,FALSE))/365</f>
        <v>21.534246575342465</v>
      </c>
      <c r="P310">
        <v>1</v>
      </c>
      <c r="Q310" s="40">
        <f t="shared" si="32"/>
        <v>2.8623495370370369E-3</v>
      </c>
      <c r="R310" s="86">
        <f t="shared" si="33"/>
        <v>247.30699999999999</v>
      </c>
      <c r="S310">
        <f t="shared" si="34"/>
        <v>22.337</v>
      </c>
      <c r="T310">
        <f t="shared" si="35"/>
        <v>67.269000000000005</v>
      </c>
      <c r="U310">
        <f t="shared" si="36"/>
        <v>59.84399999999998</v>
      </c>
      <c r="V310">
        <f t="shared" si="37"/>
        <v>60.974000000000004</v>
      </c>
      <c r="W310">
        <f t="shared" si="38"/>
        <v>59.22</v>
      </c>
      <c r="X310">
        <v>14.22</v>
      </c>
      <c r="Y310">
        <v>8.1169999999999991</v>
      </c>
      <c r="Z310">
        <v>7.6219999999999999</v>
      </c>
      <c r="AA310">
        <v>7.5070000000000006</v>
      </c>
      <c r="AB310">
        <v>7.580999999999996</v>
      </c>
      <c r="AC310">
        <v>7.4490000000000052</v>
      </c>
      <c r="AD310">
        <v>7.4209999999999994</v>
      </c>
      <c r="AE310">
        <v>7.3520000000000039</v>
      </c>
      <c r="AF310">
        <v>7.4279999999999973</v>
      </c>
      <c r="AG310">
        <v>7.5379999999999967</v>
      </c>
      <c r="AH310">
        <v>7.4279999999999973</v>
      </c>
      <c r="AI310">
        <v>7.4390000000000072</v>
      </c>
      <c r="AJ310">
        <v>7.4809999999999954</v>
      </c>
      <c r="AK310">
        <v>7.6029999999999944</v>
      </c>
      <c r="AL310">
        <v>7.4509999999999934</v>
      </c>
      <c r="AM310">
        <v>7.4759999999999991</v>
      </c>
      <c r="AN310">
        <v>7.5090000000000003</v>
      </c>
      <c r="AO310">
        <v>7.6230000000000189</v>
      </c>
      <c r="AP310">
        <v>7.6469999999999629</v>
      </c>
      <c r="AQ310">
        <v>7.6570000000000391</v>
      </c>
      <c r="AR310">
        <v>7.657999999999987</v>
      </c>
      <c r="AS310">
        <v>7.6709999999999923</v>
      </c>
      <c r="AT310">
        <v>7.6150000000000091</v>
      </c>
      <c r="AU310">
        <v>7.5939999999999941</v>
      </c>
      <c r="AV310">
        <v>7.7000000000000171</v>
      </c>
      <c r="AW310">
        <v>7.507000000000005</v>
      </c>
      <c r="AX310">
        <v>7.3689999999999998</v>
      </c>
      <c r="AY310">
        <v>7.3160000000000034</v>
      </c>
      <c r="AZ310">
        <v>7.2779999999999632</v>
      </c>
      <c r="BA310">
        <v>7.4319999999999879</v>
      </c>
      <c r="BB310">
        <v>7.3080000000000496</v>
      </c>
      <c r="BC310">
        <v>7.3099999999999739</v>
      </c>
      <c r="BD310" s="83">
        <f t="shared" si="39"/>
        <v>58.227223653192191</v>
      </c>
    </row>
    <row r="311" spans="1:56" ht="15" customHeight="1" thickBot="1" x14ac:dyDescent="0.5">
      <c r="A311" t="s">
        <v>266</v>
      </c>
      <c r="B311">
        <v>2021</v>
      </c>
      <c r="C311" s="9">
        <v>44410</v>
      </c>
      <c r="D311" t="s">
        <v>152</v>
      </c>
      <c r="E311" t="s">
        <v>245</v>
      </c>
      <c r="F311" t="s">
        <v>245</v>
      </c>
      <c r="G311" t="s">
        <v>61</v>
      </c>
      <c r="H311" t="s">
        <v>167</v>
      </c>
      <c r="I311" t="s">
        <v>230</v>
      </c>
      <c r="J311" t="s">
        <v>225</v>
      </c>
      <c r="K311" t="s">
        <v>106</v>
      </c>
      <c r="L311" s="105">
        <f>(C311-VLOOKUP(H311,Riders!$A$2:$D$3499,4,FALSE))/365</f>
        <v>23.443835616438356</v>
      </c>
      <c r="M311" s="105">
        <f>(C311-VLOOKUP(I311,Riders!$A$2:$D$3499,4,FALSE))/365</f>
        <v>22.046575342465754</v>
      </c>
      <c r="N311" s="105">
        <f>(C311-VLOOKUP(J311,Riders!$A$2:$D$3499,4,FALSE))/365</f>
        <v>24.460273972602739</v>
      </c>
      <c r="O311" s="105">
        <f>(C311-VLOOKUP(K311,Riders!$A$2:$D$3499,4,FALSE))/365</f>
        <v>20.613698630136987</v>
      </c>
      <c r="P311">
        <v>2</v>
      </c>
      <c r="Q311" s="40">
        <f t="shared" si="32"/>
        <v>2.8821990740740739E-3</v>
      </c>
      <c r="R311" s="86">
        <f t="shared" si="33"/>
        <v>249.02199999999999</v>
      </c>
      <c r="S311">
        <f t="shared" si="34"/>
        <v>21.856999999999999</v>
      </c>
      <c r="T311">
        <f t="shared" si="35"/>
        <v>66.789999999999992</v>
      </c>
      <c r="U311">
        <f t="shared" si="36"/>
        <v>59.523000000000025</v>
      </c>
      <c r="V311">
        <f t="shared" si="37"/>
        <v>61.016999999999967</v>
      </c>
      <c r="W311">
        <f t="shared" si="38"/>
        <v>61.692000000000007</v>
      </c>
      <c r="X311">
        <v>13.635999999999999</v>
      </c>
      <c r="Y311">
        <v>8.2210000000000001</v>
      </c>
      <c r="Z311">
        <v>7.6080000000000014</v>
      </c>
      <c r="AA311">
        <v>7.4670000000000023</v>
      </c>
      <c r="AB311">
        <v>7.5109999999999957</v>
      </c>
      <c r="AC311">
        <v>7.4050000000000011</v>
      </c>
      <c r="AD311">
        <v>7.3830000000000027</v>
      </c>
      <c r="AE311">
        <v>7.5589999999999904</v>
      </c>
      <c r="AF311">
        <v>7.4380000000000166</v>
      </c>
      <c r="AG311">
        <v>7.4259999999999877</v>
      </c>
      <c r="AH311">
        <v>7.4200000000000017</v>
      </c>
      <c r="AI311">
        <v>7.4639999999999986</v>
      </c>
      <c r="AJ311">
        <v>7.4020000000000152</v>
      </c>
      <c r="AK311">
        <v>7.4189999999999827</v>
      </c>
      <c r="AL311">
        <v>7.5330000000000146</v>
      </c>
      <c r="AM311">
        <v>7.4210000000000056</v>
      </c>
      <c r="AN311">
        <v>7.4240000000000066</v>
      </c>
      <c r="AO311">
        <v>7.4349999999999739</v>
      </c>
      <c r="AP311">
        <v>7.5880000000000223</v>
      </c>
      <c r="AQ311">
        <v>7.51400000000001</v>
      </c>
      <c r="AR311">
        <v>7.7449999999999761</v>
      </c>
      <c r="AS311">
        <v>7.7450000000000054</v>
      </c>
      <c r="AT311">
        <v>7.8750000000000284</v>
      </c>
      <c r="AU311">
        <v>7.6909999999999457</v>
      </c>
      <c r="AV311">
        <v>7.6440000000000046</v>
      </c>
      <c r="AW311">
        <v>7.7669999999999959</v>
      </c>
      <c r="AX311">
        <v>7.5939999999999941</v>
      </c>
      <c r="AY311">
        <v>7.5960000000000036</v>
      </c>
      <c r="AZ311">
        <v>7.6600000000000534</v>
      </c>
      <c r="BA311">
        <v>7.7009999999999934</v>
      </c>
      <c r="BB311">
        <v>7.7630000000000052</v>
      </c>
      <c r="BC311">
        <v>7.9669999999999561</v>
      </c>
      <c r="BD311" s="83">
        <f t="shared" si="39"/>
        <v>57.82621615760857</v>
      </c>
    </row>
    <row r="312" spans="1:56" ht="15" customHeight="1" thickBot="1" x14ac:dyDescent="0.5">
      <c r="A312" t="s">
        <v>266</v>
      </c>
      <c r="B312">
        <v>2021</v>
      </c>
      <c r="C312" s="9">
        <v>44410</v>
      </c>
      <c r="D312" t="s">
        <v>152</v>
      </c>
      <c r="E312" t="s">
        <v>245</v>
      </c>
      <c r="F312" t="s">
        <v>245</v>
      </c>
      <c r="G312" t="s">
        <v>88</v>
      </c>
      <c r="H312" t="s">
        <v>163</v>
      </c>
      <c r="I312" t="s">
        <v>2029</v>
      </c>
      <c r="J312" t="s">
        <v>274</v>
      </c>
      <c r="K312" t="s">
        <v>2090</v>
      </c>
      <c r="L312" s="105">
        <f>(C312-VLOOKUP(H312,Riders!$A$2:$D$3499,4,FALSE))/365</f>
        <v>22.715068493150685</v>
      </c>
      <c r="M312" s="105">
        <f>(C312-VLOOKUP(I312,Riders!$A$2:$D$3499,4,FALSE))/365</f>
        <v>33.172602739726024</v>
      </c>
      <c r="N312" s="105">
        <f>(C312-VLOOKUP(J312,Riders!$A$2:$D$3499,4,FALSE))/365</f>
        <v>25.065753424657533</v>
      </c>
      <c r="O312" s="105">
        <f>(C312-VLOOKUP(K312,Riders!$A$2:$D$3499,4,FALSE))/365</f>
        <v>28.06027397260274</v>
      </c>
      <c r="P312">
        <v>3</v>
      </c>
      <c r="Q312" s="40">
        <f t="shared" si="32"/>
        <v>2.8948842592592589E-3</v>
      </c>
      <c r="R312" s="86">
        <f t="shared" si="33"/>
        <v>250.11799999999997</v>
      </c>
      <c r="S312">
        <f t="shared" si="34"/>
        <v>22.094999999999999</v>
      </c>
      <c r="T312">
        <f t="shared" si="35"/>
        <v>67.28</v>
      </c>
      <c r="U312">
        <f t="shared" si="36"/>
        <v>60.334999999999994</v>
      </c>
      <c r="V312">
        <f t="shared" si="37"/>
        <v>61.686000000000021</v>
      </c>
      <c r="W312">
        <f t="shared" si="38"/>
        <v>60.81699999999995</v>
      </c>
      <c r="X312">
        <v>14.061</v>
      </c>
      <c r="Y312">
        <v>8.0339999999999989</v>
      </c>
      <c r="Z312">
        <v>7.5790000000000006</v>
      </c>
      <c r="AA312">
        <v>7.6090000000000018</v>
      </c>
      <c r="AB312">
        <v>7.3969999999999976</v>
      </c>
      <c r="AC312">
        <v>7.509999999999998</v>
      </c>
      <c r="AD312">
        <v>7.5020000000000016</v>
      </c>
      <c r="AE312">
        <v>7.588000000000001</v>
      </c>
      <c r="AF312">
        <v>7.5069999999999908</v>
      </c>
      <c r="AG312">
        <v>7.4810000000000088</v>
      </c>
      <c r="AH312">
        <v>7.6219999999999857</v>
      </c>
      <c r="AI312">
        <v>7.5400000000000196</v>
      </c>
      <c r="AJ312">
        <v>7.6890000000000072</v>
      </c>
      <c r="AK312">
        <v>7.5369999999999919</v>
      </c>
      <c r="AL312">
        <v>7.4899999999999949</v>
      </c>
      <c r="AM312">
        <v>7.4689999999999941</v>
      </c>
      <c r="AN312">
        <v>7.5700000000000074</v>
      </c>
      <c r="AO312">
        <v>7.6020000000000039</v>
      </c>
      <c r="AP312">
        <v>7.6850000000000023</v>
      </c>
      <c r="AQ312">
        <v>7.8600000000000136</v>
      </c>
      <c r="AR312">
        <v>7.7579999999999814</v>
      </c>
      <c r="AS312">
        <v>7.7160000000000082</v>
      </c>
      <c r="AT312">
        <v>7.8699999999999761</v>
      </c>
      <c r="AU312">
        <v>7.6250000000000284</v>
      </c>
      <c r="AV312">
        <v>7.6529999999999916</v>
      </c>
      <c r="AW312">
        <v>7.8309999999999604</v>
      </c>
      <c r="AX312">
        <v>7.6120000000000516</v>
      </c>
      <c r="AY312">
        <v>7.7539999999999623</v>
      </c>
      <c r="AZ312">
        <v>7.52800000000002</v>
      </c>
      <c r="BA312">
        <v>7.4779999999999802</v>
      </c>
      <c r="BB312">
        <v>7.4769999999999754</v>
      </c>
      <c r="BC312">
        <v>7.4840000000000089</v>
      </c>
      <c r="BD312" s="83">
        <f t="shared" si="39"/>
        <v>57.572825626304393</v>
      </c>
    </row>
    <row r="313" spans="1:56" ht="15" customHeight="1" thickBot="1" x14ac:dyDescent="0.5">
      <c r="A313" t="s">
        <v>266</v>
      </c>
      <c r="B313">
        <v>2021</v>
      </c>
      <c r="C313" s="9">
        <v>44410</v>
      </c>
      <c r="D313" t="s">
        <v>152</v>
      </c>
      <c r="E313" t="s">
        <v>245</v>
      </c>
      <c r="F313" t="s">
        <v>245</v>
      </c>
      <c r="G313" t="s">
        <v>37</v>
      </c>
      <c r="H313" t="s">
        <v>2073</v>
      </c>
      <c r="I313" t="s">
        <v>35</v>
      </c>
      <c r="J313" t="s">
        <v>460</v>
      </c>
      <c r="K313" t="s">
        <v>2089</v>
      </c>
      <c r="L313" s="105">
        <f>(C313-VLOOKUP(H313,Riders!$A$2:$D$3499,4,FALSE))/365</f>
        <v>24.673972602739727</v>
      </c>
      <c r="M313" s="105">
        <f>(C313-VLOOKUP(I313,Riders!$A$2:$D$3499,4,FALSE))/365</f>
        <v>23.758904109589039</v>
      </c>
      <c r="N313" s="105">
        <f>(C313-VLOOKUP(J313,Riders!$A$2:$D$3499,4,FALSE))/365</f>
        <v>32.210958904109589</v>
      </c>
      <c r="O313" s="105">
        <f>(C313-VLOOKUP(K313,Riders!$A$2:$D$3499,4,FALSE))/365</f>
        <v>35.936986301369863</v>
      </c>
      <c r="P313">
        <v>4</v>
      </c>
      <c r="Q313" s="40">
        <f t="shared" si="32"/>
        <v>2.9128009259259259E-3</v>
      </c>
      <c r="R313" s="86">
        <f t="shared" si="33"/>
        <v>251.666</v>
      </c>
      <c r="S313">
        <f t="shared" si="34"/>
        <v>22.352</v>
      </c>
      <c r="T313">
        <f t="shared" si="35"/>
        <v>67.992999999999995</v>
      </c>
      <c r="U313">
        <f t="shared" si="36"/>
        <v>60.681999999999988</v>
      </c>
      <c r="V313">
        <f t="shared" si="37"/>
        <v>61.783000000000044</v>
      </c>
      <c r="W313">
        <f t="shared" si="38"/>
        <v>61.20799999999997</v>
      </c>
      <c r="X313">
        <v>14.14</v>
      </c>
      <c r="Y313">
        <v>8.2119999999999997</v>
      </c>
      <c r="Z313">
        <v>7.6039999999999992</v>
      </c>
      <c r="AA313">
        <v>7.448000000000004</v>
      </c>
      <c r="AB313">
        <v>7.4909999999999997</v>
      </c>
      <c r="AC313">
        <v>7.5889999999999986</v>
      </c>
      <c r="AD313">
        <v>7.6719999999999899</v>
      </c>
      <c r="AE313">
        <v>7.8370000000000033</v>
      </c>
      <c r="AF313">
        <v>7.7000000000000028</v>
      </c>
      <c r="AG313">
        <v>7.6359999999999957</v>
      </c>
      <c r="AH313">
        <v>7.5899999999999892</v>
      </c>
      <c r="AI313">
        <v>7.6330000000000098</v>
      </c>
      <c r="AJ313">
        <v>7.4590000000000174</v>
      </c>
      <c r="AK313">
        <v>7.4809999999999954</v>
      </c>
      <c r="AL313">
        <v>7.4780000000000086</v>
      </c>
      <c r="AM313">
        <v>7.7049999999999699</v>
      </c>
      <c r="AN313">
        <v>7.6610000000000298</v>
      </c>
      <c r="AO313">
        <v>7.8179999999999836</v>
      </c>
      <c r="AP313">
        <v>7.9399999999999977</v>
      </c>
      <c r="AQ313">
        <v>7.8360000000000127</v>
      </c>
      <c r="AR313">
        <v>7.785000000000025</v>
      </c>
      <c r="AS313">
        <v>7.8299999999999557</v>
      </c>
      <c r="AT313">
        <v>7.4589999999999748</v>
      </c>
      <c r="AU313">
        <v>7.4540000000000646</v>
      </c>
      <c r="AV313">
        <v>7.4699999999999989</v>
      </c>
      <c r="AW313">
        <v>7.5979999999999563</v>
      </c>
      <c r="AX313">
        <v>7.54200000000003</v>
      </c>
      <c r="AY313">
        <v>7.5749999999999886</v>
      </c>
      <c r="AZ313">
        <v>7.5829999999999984</v>
      </c>
      <c r="BA313">
        <v>7.6740000000000066</v>
      </c>
      <c r="BB313">
        <v>7.9099999999999966</v>
      </c>
      <c r="BC313">
        <v>7.8559999999999954</v>
      </c>
      <c r="BD313" s="83">
        <f t="shared" si="39"/>
        <v>57.218694619058596</v>
      </c>
    </row>
    <row r="314" spans="1:56" ht="15" customHeight="1" thickBot="1" x14ac:dyDescent="0.5">
      <c r="A314" t="s">
        <v>266</v>
      </c>
      <c r="B314">
        <v>2021</v>
      </c>
      <c r="C314" s="9">
        <v>44410</v>
      </c>
      <c r="D314" t="s">
        <v>152</v>
      </c>
      <c r="E314" t="s">
        <v>245</v>
      </c>
      <c r="F314" t="s">
        <v>245</v>
      </c>
      <c r="G314" t="s">
        <v>91</v>
      </c>
      <c r="H314" t="s">
        <v>160</v>
      </c>
      <c r="I314" t="s">
        <v>270</v>
      </c>
      <c r="J314" t="s">
        <v>2046</v>
      </c>
      <c r="K314" t="s">
        <v>110</v>
      </c>
      <c r="L314" s="105">
        <f>(C314-VLOOKUP(H314,Riders!$A$2:$D$3499,4,FALSE))/365</f>
        <v>26.882191780821916</v>
      </c>
      <c r="M314" s="105">
        <f>(C314-VLOOKUP(I314,Riders!$A$2:$D$3499,4,FALSE))/365</f>
        <v>29.660273972602738</v>
      </c>
      <c r="N314" s="105">
        <f>(C314-VLOOKUP(J314,Riders!$A$2:$D$3499,4,FALSE))/365</f>
        <v>30.972602739726028</v>
      </c>
      <c r="O314" s="105">
        <f>(C314-VLOOKUP(K314,Riders!$A$2:$D$3499,4,FALSE))/365</f>
        <v>25.443835616438356</v>
      </c>
      <c r="P314">
        <v>5</v>
      </c>
      <c r="Q314" s="40">
        <f t="shared" si="32"/>
        <v>2.9224768518518519E-3</v>
      </c>
      <c r="R314" s="86">
        <f t="shared" si="33"/>
        <v>252.50200000000001</v>
      </c>
      <c r="S314">
        <f t="shared" si="34"/>
        <v>22.263000000000002</v>
      </c>
      <c r="T314">
        <f t="shared" si="35"/>
        <v>67.570000000000007</v>
      </c>
      <c r="U314">
        <f t="shared" si="36"/>
        <v>60.555999999999997</v>
      </c>
      <c r="V314">
        <f t="shared" si="37"/>
        <v>62.284999999999997</v>
      </c>
      <c r="W314">
        <f t="shared" si="38"/>
        <v>62.091000000000008</v>
      </c>
      <c r="X314">
        <v>14.05</v>
      </c>
      <c r="Y314">
        <v>8.213000000000001</v>
      </c>
      <c r="Z314">
        <v>7.514999999999997</v>
      </c>
      <c r="AA314">
        <v>7.5960000000000036</v>
      </c>
      <c r="AB314">
        <v>7.6899999999999977</v>
      </c>
      <c r="AC314">
        <v>7.5210000000000008</v>
      </c>
      <c r="AD314">
        <v>7.5060000000000002</v>
      </c>
      <c r="AE314">
        <v>7.4790000000000063</v>
      </c>
      <c r="AF314">
        <v>7.5889999999999844</v>
      </c>
      <c r="AG314">
        <v>7.4680000000000177</v>
      </c>
      <c r="AH314">
        <v>7.4969999999999999</v>
      </c>
      <c r="AI314">
        <v>7.8139999999999787</v>
      </c>
      <c r="AJ314">
        <v>7.7220000000000084</v>
      </c>
      <c r="AK314">
        <v>7.5000000000000142</v>
      </c>
      <c r="AL314">
        <v>7.4649999999999892</v>
      </c>
      <c r="AM314">
        <v>7.5010000000000048</v>
      </c>
      <c r="AN314">
        <v>7.6989999999999839</v>
      </c>
      <c r="AO314">
        <v>7.7290000000000134</v>
      </c>
      <c r="AP314">
        <v>7.9069999999999823</v>
      </c>
      <c r="AQ314">
        <v>7.7830000000000146</v>
      </c>
      <c r="AR314">
        <v>7.7319999999999993</v>
      </c>
      <c r="AS314">
        <v>7.7760000000000096</v>
      </c>
      <c r="AT314">
        <v>7.7569999999999766</v>
      </c>
      <c r="AU314">
        <v>7.9020000000000152</v>
      </c>
      <c r="AV314">
        <v>7.6970000000000027</v>
      </c>
      <c r="AW314">
        <v>7.7749999999999773</v>
      </c>
      <c r="AX314">
        <v>7.9580000000000553</v>
      </c>
      <c r="AY314">
        <v>7.6899999999999693</v>
      </c>
      <c r="AZ314">
        <v>7.6319999999999766</v>
      </c>
      <c r="BA314">
        <v>7.6859999999999786</v>
      </c>
      <c r="BB314">
        <v>7.8930000000000007</v>
      </c>
      <c r="BC314">
        <v>7.7600000000000477</v>
      </c>
      <c r="BD314" s="83">
        <f t="shared" si="39"/>
        <v>57.029251253455413</v>
      </c>
    </row>
    <row r="315" spans="1:56" ht="15" customHeight="1" thickBot="1" x14ac:dyDescent="0.5">
      <c r="A315" t="s">
        <v>266</v>
      </c>
      <c r="B315">
        <v>2021</v>
      </c>
      <c r="C315" s="9">
        <v>44410</v>
      </c>
      <c r="D315" t="s">
        <v>152</v>
      </c>
      <c r="E315" t="s">
        <v>245</v>
      </c>
      <c r="F315" t="s">
        <v>245</v>
      </c>
      <c r="G315" t="s">
        <v>96</v>
      </c>
      <c r="H315" t="s">
        <v>2068</v>
      </c>
      <c r="I315" t="s">
        <v>2087</v>
      </c>
      <c r="J315" t="s">
        <v>2030</v>
      </c>
      <c r="K315" t="s">
        <v>2069</v>
      </c>
      <c r="L315" s="105">
        <f>(C315-VLOOKUP(H315,Riders!$A$2:$D$3499,4,FALSE))/365</f>
        <v>28.18904109589041</v>
      </c>
      <c r="M315" s="105">
        <f>(C315-VLOOKUP(I315,Riders!$A$2:$D$3499,4,FALSE))/365</f>
        <v>29.087671232876712</v>
      </c>
      <c r="N315" s="105">
        <f>(C315-VLOOKUP(J315,Riders!$A$2:$D$3499,4,FALSE))/365</f>
        <v>30.123287671232877</v>
      </c>
      <c r="O315" s="105">
        <f>(C315-VLOOKUP(K315,Riders!$A$2:$D$3499,4,FALSE))/365</f>
        <v>32.416438356164385</v>
      </c>
      <c r="P315">
        <v>6</v>
      </c>
      <c r="Q315" s="40">
        <f t="shared" si="32"/>
        <v>2.9228703703703704E-3</v>
      </c>
      <c r="R315" s="86">
        <f t="shared" si="33"/>
        <v>252.536</v>
      </c>
      <c r="S315">
        <f t="shared" si="34"/>
        <v>22.824999999999999</v>
      </c>
      <c r="T315">
        <f t="shared" si="35"/>
        <v>68.989000000000004</v>
      </c>
      <c r="U315">
        <f t="shared" si="36"/>
        <v>61.113999999999976</v>
      </c>
      <c r="V315">
        <f t="shared" si="37"/>
        <v>61.480000000000018</v>
      </c>
      <c r="W315">
        <f t="shared" si="38"/>
        <v>60.953000000000003</v>
      </c>
      <c r="X315">
        <v>14.57</v>
      </c>
      <c r="Y315">
        <v>8.254999999999999</v>
      </c>
      <c r="Z315">
        <v>7.7430000000000021</v>
      </c>
      <c r="AA315">
        <v>7.6489999999999974</v>
      </c>
      <c r="AB315">
        <v>7.7539999999999978</v>
      </c>
      <c r="AC315">
        <v>7.6710000000000056</v>
      </c>
      <c r="AD315">
        <v>7.6890000000000001</v>
      </c>
      <c r="AE315">
        <v>7.6580000000000013</v>
      </c>
      <c r="AF315">
        <v>7.7680000000000007</v>
      </c>
      <c r="AG315">
        <v>7.6439999999999912</v>
      </c>
      <c r="AH315">
        <v>7.6650000000000063</v>
      </c>
      <c r="AI315">
        <v>7.5990000000000038</v>
      </c>
      <c r="AJ315">
        <v>7.7569999999999908</v>
      </c>
      <c r="AK315">
        <v>7.570999999999998</v>
      </c>
      <c r="AL315">
        <v>7.5519999999999916</v>
      </c>
      <c r="AM315">
        <v>7.5579999999999927</v>
      </c>
      <c r="AN315">
        <v>7.5380000000000393</v>
      </c>
      <c r="AO315">
        <v>7.6219999999999857</v>
      </c>
      <c r="AP315">
        <v>7.578000000000003</v>
      </c>
      <c r="AQ315">
        <v>7.6200000000000054</v>
      </c>
      <c r="AR315">
        <v>7.8919999999999959</v>
      </c>
      <c r="AS315">
        <v>7.761999999999972</v>
      </c>
      <c r="AT315">
        <v>7.7469999999999857</v>
      </c>
      <c r="AU315">
        <v>7.7210000000000321</v>
      </c>
      <c r="AV315">
        <v>7.9069999999999823</v>
      </c>
      <c r="AW315">
        <v>7.6230000000000189</v>
      </c>
      <c r="AX315">
        <v>7.646000000000015</v>
      </c>
      <c r="AY315">
        <v>7.6629999999999816</v>
      </c>
      <c r="AZ315">
        <v>7.7650000000000148</v>
      </c>
      <c r="BA315">
        <v>7.5370000000000061</v>
      </c>
      <c r="BB315">
        <v>7.4189999999999543</v>
      </c>
      <c r="BC315">
        <v>7.3930000000000291</v>
      </c>
      <c r="BD315" s="83">
        <f t="shared" si="39"/>
        <v>57.021573161846234</v>
      </c>
    </row>
    <row r="316" spans="1:56" ht="15" customHeight="1" thickBot="1" x14ac:dyDescent="0.5">
      <c r="A316" t="s">
        <v>266</v>
      </c>
      <c r="B316">
        <v>2021</v>
      </c>
      <c r="C316" s="9">
        <v>44410</v>
      </c>
      <c r="D316" t="s">
        <v>152</v>
      </c>
      <c r="E316" t="s">
        <v>245</v>
      </c>
      <c r="F316" t="s">
        <v>245</v>
      </c>
      <c r="G316" t="s">
        <v>67</v>
      </c>
      <c r="H316" t="s">
        <v>147</v>
      </c>
      <c r="I316" t="s">
        <v>2075</v>
      </c>
      <c r="J316" t="s">
        <v>2033</v>
      </c>
      <c r="K316" t="s">
        <v>156</v>
      </c>
      <c r="L316" s="105">
        <f>(C316-VLOOKUP(H316,Riders!$A$2:$D$3499,4,FALSE))/365</f>
        <v>26.624657534246577</v>
      </c>
      <c r="M316" s="105">
        <f>(C316-VLOOKUP(I316,Riders!$A$2:$D$3499,4,FALSE))/365</f>
        <v>24.6</v>
      </c>
      <c r="N316" s="105">
        <f>(C316-VLOOKUP(J316,Riders!$A$2:$D$3499,4,FALSE))/365</f>
        <v>23.958904109589042</v>
      </c>
      <c r="O316" s="105">
        <f>(C316-VLOOKUP(K316,Riders!$A$2:$D$3499,4,FALSE))/365</f>
        <v>27.126027397260273</v>
      </c>
      <c r="P316">
        <v>7</v>
      </c>
      <c r="Q316" s="40">
        <f t="shared" si="32"/>
        <v>2.9348495370370366E-3</v>
      </c>
      <c r="R316" s="86">
        <f t="shared" si="33"/>
        <v>253.57099999999997</v>
      </c>
      <c r="S316">
        <f t="shared" si="34"/>
        <v>22.164999999999999</v>
      </c>
      <c r="T316">
        <f t="shared" si="35"/>
        <v>67.488000000000014</v>
      </c>
      <c r="U316">
        <f t="shared" si="36"/>
        <v>60.875999999999991</v>
      </c>
      <c r="V316">
        <f t="shared" si="37"/>
        <v>61.626000000000005</v>
      </c>
      <c r="W316">
        <f t="shared" si="38"/>
        <v>63.58099999999996</v>
      </c>
      <c r="X316">
        <v>13.949</v>
      </c>
      <c r="Y316">
        <v>8.2159999999999993</v>
      </c>
      <c r="Z316">
        <v>7.7370000000000019</v>
      </c>
      <c r="AA316">
        <v>7.570999999999998</v>
      </c>
      <c r="AB316">
        <v>7.6060000000000016</v>
      </c>
      <c r="AC316">
        <v>7.4540000000000006</v>
      </c>
      <c r="AD316">
        <v>7.4540000000000006</v>
      </c>
      <c r="AE316">
        <v>7.5010000000000119</v>
      </c>
      <c r="AF316">
        <v>7.6489999999999867</v>
      </c>
      <c r="AG316">
        <v>7.5489999999999924</v>
      </c>
      <c r="AH316">
        <v>7.5619999999999976</v>
      </c>
      <c r="AI316">
        <v>7.6340000000000154</v>
      </c>
      <c r="AJ316">
        <v>7.7510000000000048</v>
      </c>
      <c r="AK316">
        <v>7.629999999999967</v>
      </c>
      <c r="AL316">
        <v>7.5810000000000173</v>
      </c>
      <c r="AM316">
        <v>7.5200000000000102</v>
      </c>
      <c r="AN316">
        <v>7.6639999999999873</v>
      </c>
      <c r="AO316">
        <v>7.625</v>
      </c>
      <c r="AP316">
        <v>7.6170000000000186</v>
      </c>
      <c r="AQ316">
        <v>7.7259999999999991</v>
      </c>
      <c r="AR316">
        <v>7.6249999999999716</v>
      </c>
      <c r="AS316">
        <v>7.6800000000000068</v>
      </c>
      <c r="AT316">
        <v>7.9099999999999966</v>
      </c>
      <c r="AU316">
        <v>7.7790000000000248</v>
      </c>
      <c r="AV316">
        <v>7.695999999999998</v>
      </c>
      <c r="AW316">
        <v>7.789999999999992</v>
      </c>
      <c r="AX316">
        <v>8.0220000000000198</v>
      </c>
      <c r="AY316">
        <v>7.9519999999999698</v>
      </c>
      <c r="AZ316">
        <v>7.9629999999999939</v>
      </c>
      <c r="BA316">
        <v>8.1200000000000614</v>
      </c>
      <c r="BB316">
        <v>8.0239999999999441</v>
      </c>
      <c r="BC316">
        <v>8.0139999999999816</v>
      </c>
      <c r="BD316" s="83">
        <f t="shared" si="39"/>
        <v>56.788828375484584</v>
      </c>
    </row>
    <row r="317" spans="1:56" ht="15" customHeight="1" thickBot="1" x14ac:dyDescent="0.5">
      <c r="A317" t="s">
        <v>266</v>
      </c>
      <c r="B317">
        <v>2021</v>
      </c>
      <c r="C317" s="9">
        <v>44410</v>
      </c>
      <c r="D317" t="s">
        <v>152</v>
      </c>
      <c r="E317" t="s">
        <v>245</v>
      </c>
      <c r="F317" t="s">
        <v>245</v>
      </c>
      <c r="G317" t="s">
        <v>79</v>
      </c>
      <c r="H317" t="s">
        <v>104</v>
      </c>
      <c r="I317" t="s">
        <v>224</v>
      </c>
      <c r="J317" t="s">
        <v>153</v>
      </c>
      <c r="K317" t="s">
        <v>2064</v>
      </c>
      <c r="L317" s="105">
        <f>(C317-VLOOKUP(H317,Riders!$A$2:$D$3499,4,FALSE))/365</f>
        <v>27.410958904109588</v>
      </c>
      <c r="M317" s="105">
        <f>(C317-VLOOKUP(I317,Riders!$A$2:$D$3499,4,FALSE))/365</f>
        <v>29.293150684931508</v>
      </c>
      <c r="N317" s="105">
        <f>(C317-VLOOKUP(J317,Riders!$A$2:$D$3499,4,FALSE))/365</f>
        <v>26.920547945205481</v>
      </c>
      <c r="O317" s="105">
        <f>(C317-VLOOKUP(K317,Riders!$A$2:$D$3499,4,FALSE))/365</f>
        <v>24.361643835616437</v>
      </c>
      <c r="P317">
        <v>8</v>
      </c>
      <c r="Q317" s="40">
        <f t="shared" si="32"/>
        <v>2.9610185185185186E-3</v>
      </c>
      <c r="R317" s="86">
        <f t="shared" si="33"/>
        <v>255.83200000000002</v>
      </c>
      <c r="S317">
        <f t="shared" si="34"/>
        <v>22.448</v>
      </c>
      <c r="T317">
        <f t="shared" si="35"/>
        <v>68.507999999999996</v>
      </c>
      <c r="U317">
        <f t="shared" si="36"/>
        <v>60.832999999999984</v>
      </c>
      <c r="V317">
        <f t="shared" si="37"/>
        <v>62.332000000000022</v>
      </c>
      <c r="W317">
        <f t="shared" si="38"/>
        <v>64.15900000000002</v>
      </c>
      <c r="X317">
        <v>14.285</v>
      </c>
      <c r="Y317">
        <v>8.1630000000000003</v>
      </c>
      <c r="Z317">
        <v>7.7210000000000001</v>
      </c>
      <c r="AA317">
        <v>7.6179999999999994</v>
      </c>
      <c r="AB317">
        <v>7.6110000000000042</v>
      </c>
      <c r="AC317">
        <v>7.7879999999999967</v>
      </c>
      <c r="AD317">
        <v>7.6329999999999876</v>
      </c>
      <c r="AE317">
        <v>7.6890000000000072</v>
      </c>
      <c r="AF317">
        <v>7.7390000000000043</v>
      </c>
      <c r="AG317">
        <v>7.6130000000000004</v>
      </c>
      <c r="AH317">
        <v>7.6340000000000003</v>
      </c>
      <c r="AI317">
        <v>7.5560000000000116</v>
      </c>
      <c r="AJ317">
        <v>7.643999999999977</v>
      </c>
      <c r="AK317">
        <v>7.534000000000006</v>
      </c>
      <c r="AL317">
        <v>7.5229999999999819</v>
      </c>
      <c r="AM317">
        <v>7.5900000000000034</v>
      </c>
      <c r="AN317">
        <v>7.6430000000000291</v>
      </c>
      <c r="AO317">
        <v>7.8700000000000054</v>
      </c>
      <c r="AP317">
        <v>7.72199999999998</v>
      </c>
      <c r="AQ317">
        <v>7.8980000000000246</v>
      </c>
      <c r="AR317">
        <v>7.7189999999999941</v>
      </c>
      <c r="AS317">
        <v>7.768999999999977</v>
      </c>
      <c r="AT317">
        <v>7.782999999999987</v>
      </c>
      <c r="AU317">
        <v>7.9280000000000257</v>
      </c>
      <c r="AV317">
        <v>7.853999999999985</v>
      </c>
      <c r="AW317">
        <v>7.8889999999999816</v>
      </c>
      <c r="AX317">
        <v>8.0320000000000107</v>
      </c>
      <c r="AY317">
        <v>8.2490000000000236</v>
      </c>
      <c r="AZ317">
        <v>8.047999999999945</v>
      </c>
      <c r="BA317">
        <v>8.0240000000000578</v>
      </c>
      <c r="BB317">
        <v>8.0270000000000152</v>
      </c>
      <c r="BC317">
        <v>8.0360000000000014</v>
      </c>
      <c r="BD317" s="83">
        <f t="shared" si="39"/>
        <v>56.286938303261508</v>
      </c>
    </row>
    <row r="318" spans="1:56" ht="15" customHeight="1" thickBot="1" x14ac:dyDescent="0.5">
      <c r="A318" t="s">
        <v>266</v>
      </c>
      <c r="B318">
        <v>2021</v>
      </c>
      <c r="C318" s="9">
        <v>44411</v>
      </c>
      <c r="D318" t="s">
        <v>152</v>
      </c>
      <c r="E318" t="s">
        <v>1943</v>
      </c>
      <c r="F318">
        <v>1</v>
      </c>
      <c r="G318" t="s">
        <v>91</v>
      </c>
      <c r="H318" t="s">
        <v>160</v>
      </c>
      <c r="I318" t="s">
        <v>270</v>
      </c>
      <c r="J318" t="s">
        <v>2046</v>
      </c>
      <c r="K318" t="s">
        <v>110</v>
      </c>
      <c r="L318" s="105">
        <f>(C318-VLOOKUP(H318,Riders!$A$2:$D$3499,4,FALSE))/365</f>
        <v>26.884931506849316</v>
      </c>
      <c r="M318" s="105">
        <f>(C318-VLOOKUP(I318,Riders!$A$2:$D$3499,4,FALSE))/365</f>
        <v>29.663013698630138</v>
      </c>
      <c r="N318" s="105">
        <f>(C318-VLOOKUP(J318,Riders!$A$2:$D$3499,4,FALSE))/365</f>
        <v>30.975342465753425</v>
      </c>
      <c r="O318" s="105">
        <f>(C318-VLOOKUP(K318,Riders!$A$2:$D$3499,4,FALSE))/365</f>
        <v>25.446575342465753</v>
      </c>
      <c r="P318">
        <v>1</v>
      </c>
      <c r="Q318" s="40">
        <f t="shared" si="32"/>
        <v>2.893425925925926E-3</v>
      </c>
      <c r="R318" s="86">
        <f t="shared" si="33"/>
        <v>249.99200000000002</v>
      </c>
      <c r="S318">
        <f t="shared" si="34"/>
        <v>22.055</v>
      </c>
      <c r="T318">
        <f t="shared" si="35"/>
        <v>67.186999999999998</v>
      </c>
      <c r="U318">
        <f t="shared" si="36"/>
        <v>60.848999999999975</v>
      </c>
      <c r="V318">
        <f t="shared" si="37"/>
        <v>60.804000000000059</v>
      </c>
      <c r="W318">
        <f t="shared" si="38"/>
        <v>61.151999999999987</v>
      </c>
      <c r="X318">
        <v>13.909000000000001</v>
      </c>
      <c r="Y318">
        <v>8.145999999999999</v>
      </c>
      <c r="Z318">
        <v>7.6310000000000002</v>
      </c>
      <c r="AA318">
        <v>7.4870000000000019</v>
      </c>
      <c r="AB318">
        <v>7.5839999999999961</v>
      </c>
      <c r="AC318">
        <v>7.4440000000000026</v>
      </c>
      <c r="AD318">
        <v>7.4810000000000016</v>
      </c>
      <c r="AE318">
        <v>7.5049999999999946</v>
      </c>
      <c r="AF318">
        <v>7.6830000000000069</v>
      </c>
      <c r="AG318">
        <v>7.6239999999999952</v>
      </c>
      <c r="AH318">
        <v>7.6779999999999973</v>
      </c>
      <c r="AI318">
        <v>7.6849999999999881</v>
      </c>
      <c r="AJ318">
        <v>7.7270000000000181</v>
      </c>
      <c r="AK318">
        <v>7.5040000000000049</v>
      </c>
      <c r="AL318">
        <v>7.4769999999999897</v>
      </c>
      <c r="AM318">
        <v>7.4709999999999752</v>
      </c>
      <c r="AN318">
        <v>7.6160000000000423</v>
      </c>
      <c r="AO318">
        <v>7.6029999999999802</v>
      </c>
      <c r="AP318">
        <v>7.6330000000000382</v>
      </c>
      <c r="AQ318">
        <v>7.7379999999999711</v>
      </c>
      <c r="AR318">
        <v>7.570999999999998</v>
      </c>
      <c r="AS318">
        <v>7.5090000000000154</v>
      </c>
      <c r="AT318">
        <v>7.5209999999999582</v>
      </c>
      <c r="AU318">
        <v>7.6130000000000564</v>
      </c>
      <c r="AV318">
        <v>7.4899999999999807</v>
      </c>
      <c r="AW318">
        <v>7.5349999999999682</v>
      </c>
      <c r="AX318">
        <v>7.5680000000000121</v>
      </c>
      <c r="AY318">
        <v>7.7270000000000323</v>
      </c>
      <c r="AZ318">
        <v>7.5839999999999463</v>
      </c>
      <c r="BA318">
        <v>7.6140000000000327</v>
      </c>
      <c r="BB318">
        <v>7.8499999999999943</v>
      </c>
      <c r="BC318">
        <v>7.7840000000000202</v>
      </c>
      <c r="BD318" s="83">
        <f t="shared" si="39"/>
        <v>57.601843258984282</v>
      </c>
    </row>
    <row r="319" spans="1:56" ht="15" customHeight="1" thickBot="1" x14ac:dyDescent="0.5">
      <c r="A319" t="s">
        <v>266</v>
      </c>
      <c r="B319">
        <v>2021</v>
      </c>
      <c r="C319" s="9">
        <v>44411</v>
      </c>
      <c r="D319" t="s">
        <v>152</v>
      </c>
      <c r="E319" t="s">
        <v>1943</v>
      </c>
      <c r="F319">
        <v>1</v>
      </c>
      <c r="G319" t="s">
        <v>37</v>
      </c>
      <c r="H319" t="s">
        <v>2073</v>
      </c>
      <c r="I319" t="s">
        <v>35</v>
      </c>
      <c r="J319" t="s">
        <v>460</v>
      </c>
      <c r="K319" t="s">
        <v>2089</v>
      </c>
      <c r="L319" s="105">
        <f>(C319-VLOOKUP(H319,Riders!$A$2:$D$3499,4,FALSE))/365</f>
        <v>24.676712328767124</v>
      </c>
      <c r="M319" s="105">
        <f>(C319-VLOOKUP(I319,Riders!$A$2:$D$3499,4,FALSE))/365</f>
        <v>23.761643835616439</v>
      </c>
      <c r="N319" s="105">
        <f>(C319-VLOOKUP(J319,Riders!$A$2:$D$3499,4,FALSE))/365</f>
        <v>32.213698630136989</v>
      </c>
      <c r="O319" s="105">
        <f>(C319-VLOOKUP(K319,Riders!$A$2:$D$3499,4,FALSE))/365</f>
        <v>35.939726027397263</v>
      </c>
      <c r="P319">
        <v>2</v>
      </c>
      <c r="Q319" s="40">
        <f t="shared" si="32"/>
        <v>2.8960995370370373E-3</v>
      </c>
      <c r="R319" s="86">
        <f t="shared" si="33"/>
        <v>250.22300000000001</v>
      </c>
      <c r="S319">
        <f t="shared" si="34"/>
        <v>22.742999999999999</v>
      </c>
      <c r="T319">
        <f t="shared" si="35"/>
        <v>67.61999999999999</v>
      </c>
      <c r="U319">
        <f t="shared" si="36"/>
        <v>60.548000000000016</v>
      </c>
      <c r="V319">
        <f t="shared" si="37"/>
        <v>60.371000000000038</v>
      </c>
      <c r="W319">
        <f t="shared" si="38"/>
        <v>61.683999999999969</v>
      </c>
      <c r="X319">
        <v>14.542999999999999</v>
      </c>
      <c r="Y319">
        <v>8.1999999999999993</v>
      </c>
      <c r="Z319">
        <v>7.6210000000000022</v>
      </c>
      <c r="AA319">
        <v>7.3599999999999959</v>
      </c>
      <c r="AB319">
        <v>7.4420000000000002</v>
      </c>
      <c r="AC319">
        <v>7.4200000000000017</v>
      </c>
      <c r="AD319">
        <v>7.5110000000000028</v>
      </c>
      <c r="AE319">
        <v>7.522999999999989</v>
      </c>
      <c r="AF319">
        <v>7.6740000000000208</v>
      </c>
      <c r="AG319">
        <v>7.6019999999999754</v>
      </c>
      <c r="AH319">
        <v>7.5910000000000224</v>
      </c>
      <c r="AI319">
        <v>7.5779999999999887</v>
      </c>
      <c r="AJ319">
        <v>7.6940000000000168</v>
      </c>
      <c r="AK319">
        <v>7.4989999999999952</v>
      </c>
      <c r="AL319">
        <v>7.445999999999998</v>
      </c>
      <c r="AM319">
        <v>7.4639999999999986</v>
      </c>
      <c r="AN319">
        <v>7.4050000000000011</v>
      </c>
      <c r="AO319">
        <v>7.4019999999999868</v>
      </c>
      <c r="AP319">
        <v>7.5470000000000246</v>
      </c>
      <c r="AQ319">
        <v>7.3449999999999704</v>
      </c>
      <c r="AR319">
        <v>7.5410000000000252</v>
      </c>
      <c r="AS319">
        <v>7.4849999999999568</v>
      </c>
      <c r="AT319">
        <v>7.9370000000000402</v>
      </c>
      <c r="AU319">
        <v>7.7090000000000316</v>
      </c>
      <c r="AV319">
        <v>7.7219999999999516</v>
      </c>
      <c r="AW319">
        <v>7.7380000000000004</v>
      </c>
      <c r="AX319">
        <v>7.9599999999999804</v>
      </c>
      <c r="AY319">
        <v>7.6430000000000291</v>
      </c>
      <c r="AZ319">
        <v>7.6200000000000054</v>
      </c>
      <c r="BA319">
        <v>7.643999999999977</v>
      </c>
      <c r="BB319">
        <v>7.6310000000000571</v>
      </c>
      <c r="BC319">
        <v>7.7259999999999707</v>
      </c>
      <c r="BD319" s="83">
        <f t="shared" si="39"/>
        <v>57.548666589402252</v>
      </c>
    </row>
    <row r="320" spans="1:56" ht="15" customHeight="1" thickBot="1" x14ac:dyDescent="0.5">
      <c r="A320" t="s">
        <v>266</v>
      </c>
      <c r="B320">
        <v>2021</v>
      </c>
      <c r="C320" s="9">
        <v>44411</v>
      </c>
      <c r="D320" t="s">
        <v>152</v>
      </c>
      <c r="E320" t="s">
        <v>1943</v>
      </c>
      <c r="F320">
        <v>2</v>
      </c>
      <c r="G320" t="s">
        <v>96</v>
      </c>
      <c r="H320" t="s">
        <v>2068</v>
      </c>
      <c r="I320" t="s">
        <v>2087</v>
      </c>
      <c r="J320" t="s">
        <v>2030</v>
      </c>
      <c r="K320" t="s">
        <v>2069</v>
      </c>
      <c r="L320" s="105">
        <f>(C320-VLOOKUP(H320,Riders!$A$2:$D$3499,4,FALSE))/365</f>
        <v>28.19178082191781</v>
      </c>
      <c r="M320" s="105">
        <f>(C320-VLOOKUP(I320,Riders!$A$2:$D$3499,4,FALSE))/365</f>
        <v>29.090410958904108</v>
      </c>
      <c r="N320" s="105">
        <f>(C320-VLOOKUP(J320,Riders!$A$2:$D$3499,4,FALSE))/365</f>
        <v>30.126027397260273</v>
      </c>
      <c r="O320" s="105">
        <f>(C320-VLOOKUP(K320,Riders!$A$2:$D$3499,4,FALSE))/365</f>
        <v>32.419178082191777</v>
      </c>
      <c r="P320">
        <v>1</v>
      </c>
      <c r="Q320" s="40">
        <f t="shared" si="32"/>
        <v>2.8848263888888886E-3</v>
      </c>
      <c r="R320" s="86">
        <f t="shared" si="33"/>
        <v>249.24899999999997</v>
      </c>
      <c r="S320">
        <f t="shared" si="34"/>
        <v>22.222999999999999</v>
      </c>
      <c r="T320">
        <f t="shared" si="35"/>
        <v>67.008999999999986</v>
      </c>
      <c r="U320">
        <f t="shared" si="36"/>
        <v>59.481000000000009</v>
      </c>
      <c r="V320">
        <f t="shared" si="37"/>
        <v>60.74499999999999</v>
      </c>
      <c r="W320">
        <f t="shared" si="38"/>
        <v>62.013999999999982</v>
      </c>
      <c r="X320">
        <v>14.206</v>
      </c>
      <c r="Y320">
        <v>8.0169999999999995</v>
      </c>
      <c r="Z320">
        <v>7.5549999999999997</v>
      </c>
      <c r="AA320">
        <v>7.429000000000002</v>
      </c>
      <c r="AB320">
        <v>7.4269999999999996</v>
      </c>
      <c r="AC320">
        <v>7.5489999999999986</v>
      </c>
      <c r="AD320">
        <v>7.4279999999999973</v>
      </c>
      <c r="AE320">
        <v>7.397999999999989</v>
      </c>
      <c r="AF320">
        <v>7.5050000000000097</v>
      </c>
      <c r="AG320">
        <v>7.3680000000000092</v>
      </c>
      <c r="AH320">
        <v>7.4299999999999784</v>
      </c>
      <c r="AI320">
        <v>7.4170000000000158</v>
      </c>
      <c r="AJ320">
        <v>7.5600000000000156</v>
      </c>
      <c r="AK320">
        <v>7.4659999999999664</v>
      </c>
      <c r="AL320">
        <v>7.376000000000019</v>
      </c>
      <c r="AM320">
        <v>7.3589999999999947</v>
      </c>
      <c r="AN320">
        <v>7.5430000000000206</v>
      </c>
      <c r="AO320">
        <v>7.6609999999999729</v>
      </c>
      <c r="AP320">
        <v>7.539999999999992</v>
      </c>
      <c r="AQ320">
        <v>7.5510000000000161</v>
      </c>
      <c r="AR320">
        <v>7.7249999999999659</v>
      </c>
      <c r="AS320">
        <v>7.5110000000000241</v>
      </c>
      <c r="AT320">
        <v>7.5270000000000152</v>
      </c>
      <c r="AU320">
        <v>7.6869999999999834</v>
      </c>
      <c r="AV320">
        <v>7.5120000000000289</v>
      </c>
      <c r="AW320">
        <v>7.6279999999999859</v>
      </c>
      <c r="AX320">
        <v>7.8860000000000241</v>
      </c>
      <c r="AY320">
        <v>7.7169999999999854</v>
      </c>
      <c r="AZ320">
        <v>7.688999999999993</v>
      </c>
      <c r="BA320">
        <v>7.8830000000000098</v>
      </c>
      <c r="BB320">
        <v>7.8619999999999663</v>
      </c>
      <c r="BC320">
        <v>7.8369999999999891</v>
      </c>
      <c r="BD320" s="83">
        <f t="shared" si="39"/>
        <v>57.773551749455372</v>
      </c>
    </row>
    <row r="321" spans="1:56" ht="15" customHeight="1" thickBot="1" x14ac:dyDescent="0.5">
      <c r="A321" t="s">
        <v>266</v>
      </c>
      <c r="B321">
        <v>2021</v>
      </c>
      <c r="C321" s="9">
        <v>44411</v>
      </c>
      <c r="D321" t="s">
        <v>152</v>
      </c>
      <c r="E321" t="s">
        <v>1943</v>
      </c>
      <c r="F321">
        <v>2</v>
      </c>
      <c r="G321" t="s">
        <v>52</v>
      </c>
      <c r="H321" t="s">
        <v>105</v>
      </c>
      <c r="I321" t="s">
        <v>75</v>
      </c>
      <c r="J321" t="s">
        <v>76</v>
      </c>
      <c r="K321" t="s">
        <v>269</v>
      </c>
      <c r="L321" s="105">
        <f>(C321-VLOOKUP(H321,Riders!$A$2:$D$3499,4,FALSE))/365</f>
        <v>20.978082191780821</v>
      </c>
      <c r="M321" s="105">
        <f>(C321-VLOOKUP(I321,Riders!$A$2:$D$3499,4,FALSE))/365</f>
        <v>23.706849315068492</v>
      </c>
      <c r="N321" s="105">
        <f>(C321-VLOOKUP(J321,Riders!$A$2:$D$3499,4,FALSE))/365</f>
        <v>22.293150684931508</v>
      </c>
      <c r="O321" s="105">
        <f>(C321-VLOOKUP(K321,Riders!$A$2:$D$3499,4,FALSE))/365</f>
        <v>21.536986301369861</v>
      </c>
      <c r="P321">
        <v>2</v>
      </c>
      <c r="Q321" s="40">
        <f t="shared" si="32"/>
        <v>2.9153703703703707E-3</v>
      </c>
      <c r="R321" s="86">
        <f t="shared" si="33"/>
        <v>251.88800000000003</v>
      </c>
      <c r="S321">
        <f t="shared" si="34"/>
        <v>22.411000000000001</v>
      </c>
      <c r="T321">
        <f t="shared" si="35"/>
        <v>67.52000000000001</v>
      </c>
      <c r="U321">
        <f t="shared" si="36"/>
        <v>59.506999999999977</v>
      </c>
      <c r="V321">
        <f t="shared" si="37"/>
        <v>61.622000000000014</v>
      </c>
      <c r="W321">
        <f t="shared" si="38"/>
        <v>63.239000000000033</v>
      </c>
      <c r="X321">
        <v>14.14</v>
      </c>
      <c r="Y321">
        <v>8.2710000000000008</v>
      </c>
      <c r="Z321">
        <v>7.7199999999999989</v>
      </c>
      <c r="AA321">
        <v>7.5570000000000022</v>
      </c>
      <c r="AB321">
        <v>7.5779999999999959</v>
      </c>
      <c r="AC321">
        <v>7.4470000000000027</v>
      </c>
      <c r="AD321">
        <v>7.419000000000004</v>
      </c>
      <c r="AE321">
        <v>7.3880000000000052</v>
      </c>
      <c r="AF321">
        <v>7.5010000000000048</v>
      </c>
      <c r="AG321">
        <v>7.3049999999999784</v>
      </c>
      <c r="AH321">
        <v>7.3119999999999976</v>
      </c>
      <c r="AI321">
        <v>7.3790000000000191</v>
      </c>
      <c r="AJ321">
        <v>7.5209999999999866</v>
      </c>
      <c r="AK321">
        <v>7.4319999999999879</v>
      </c>
      <c r="AL321">
        <v>7.4680000000000044</v>
      </c>
      <c r="AM321">
        <v>7.5889999999999986</v>
      </c>
      <c r="AN321">
        <v>7.8220000000000312</v>
      </c>
      <c r="AO321">
        <v>7.6189999999999998</v>
      </c>
      <c r="AP321">
        <v>7.589999999999975</v>
      </c>
      <c r="AQ321">
        <v>7.6780000000000257</v>
      </c>
      <c r="AR321">
        <v>7.8409999999999798</v>
      </c>
      <c r="AS321">
        <v>7.6880000000000166</v>
      </c>
      <c r="AT321">
        <v>7.6789999999999736</v>
      </c>
      <c r="AU321">
        <v>7.7050000000000134</v>
      </c>
      <c r="AV321">
        <v>7.8590000000000089</v>
      </c>
      <c r="AW321">
        <v>7.6399999999999864</v>
      </c>
      <c r="AX321">
        <v>7.6890000000000214</v>
      </c>
      <c r="AY321">
        <v>7.7589999999999861</v>
      </c>
      <c r="AZ321">
        <v>7.9819999999999993</v>
      </c>
      <c r="BA321">
        <v>7.9830000000000041</v>
      </c>
      <c r="BB321">
        <v>8.0480000000000018</v>
      </c>
      <c r="BC321">
        <v>8.2790000000000248</v>
      </c>
      <c r="BD321" s="83">
        <f t="shared" si="39"/>
        <v>57.1682652607508</v>
      </c>
    </row>
    <row r="322" spans="1:56" ht="15" customHeight="1" thickBot="1" x14ac:dyDescent="0.5">
      <c r="A322" t="s">
        <v>266</v>
      </c>
      <c r="B322">
        <v>2021</v>
      </c>
      <c r="C322" s="9">
        <v>44411</v>
      </c>
      <c r="D322" t="s">
        <v>152</v>
      </c>
      <c r="E322" t="s">
        <v>1943</v>
      </c>
      <c r="F322">
        <v>3</v>
      </c>
      <c r="G322" t="s">
        <v>79</v>
      </c>
      <c r="H322" t="s">
        <v>104</v>
      </c>
      <c r="I322" t="s">
        <v>224</v>
      </c>
      <c r="J322" t="s">
        <v>153</v>
      </c>
      <c r="K322" t="s">
        <v>2064</v>
      </c>
      <c r="L322" s="105">
        <f>(C322-VLOOKUP(H322,Riders!$A$2:$D$3499,4,FALSE))/365</f>
        <v>27.413698630136988</v>
      </c>
      <c r="M322" s="105">
        <f>(C322-VLOOKUP(I322,Riders!$A$2:$D$3499,4,FALSE))/365</f>
        <v>29.295890410958904</v>
      </c>
      <c r="N322" s="105">
        <f>(C322-VLOOKUP(J322,Riders!$A$2:$D$3499,4,FALSE))/365</f>
        <v>26.923287671232877</v>
      </c>
      <c r="O322" s="105">
        <f>(C322-VLOOKUP(K322,Riders!$A$2:$D$3499,4,FALSE))/365</f>
        <v>24.364383561643837</v>
      </c>
      <c r="P322">
        <v>1</v>
      </c>
      <c r="Q322" s="40">
        <f t="shared" ref="Q322:Q385" si="40">IF(COUNT(X322:BC322)=32,SUM(X322:BC322)/86400,"")</f>
        <v>2.8558796296296297E-3</v>
      </c>
      <c r="R322" s="86">
        <f t="shared" ref="R322:R385" si="41">Q322*86400</f>
        <v>246.74799999999999</v>
      </c>
      <c r="S322">
        <f t="shared" ref="S322:S385" si="42">IF(COUNT(X322:Y322)=2,SUM(X322:Y322),"")</f>
        <v>22.117999999999999</v>
      </c>
      <c r="T322">
        <f t="shared" ref="T322:T385" si="43">IF(COUNT(X322:AE322)=8,SUM(X322:AE322),"")</f>
        <v>67.331000000000003</v>
      </c>
      <c r="U322">
        <f t="shared" ref="U322:U385" si="44">IF(COUNT(AF322:AM322)=8,SUM(AF322:AM322),"")</f>
        <v>59.300999999999988</v>
      </c>
      <c r="V322">
        <f t="shared" ref="V322:V385" si="45">IF(COUNT(AN322:AU322)=8,SUM(AN322:AU322),"")</f>
        <v>60.246000000000024</v>
      </c>
      <c r="W322">
        <f t="shared" ref="W322:W385" si="46">IF(COUNT(AV322:BC322)=8,SUM(AV322:BC322),"")</f>
        <v>59.869999999999976</v>
      </c>
      <c r="X322">
        <v>13.814</v>
      </c>
      <c r="Y322">
        <v>8.3039999999999985</v>
      </c>
      <c r="Z322">
        <v>7.6610000000000014</v>
      </c>
      <c r="AA322">
        <v>7.4920000000000009</v>
      </c>
      <c r="AB322">
        <v>7.546999999999997</v>
      </c>
      <c r="AC322">
        <v>7.4720000000000013</v>
      </c>
      <c r="AD322">
        <v>7.463000000000001</v>
      </c>
      <c r="AE322">
        <v>7.578000000000003</v>
      </c>
      <c r="AF322">
        <v>7.4140000000000006</v>
      </c>
      <c r="AG322">
        <v>7.4120000000000061</v>
      </c>
      <c r="AH322">
        <v>7.5019999999999953</v>
      </c>
      <c r="AI322">
        <v>7.3749999999999858</v>
      </c>
      <c r="AJ322">
        <v>7.3050000000000068</v>
      </c>
      <c r="AK322">
        <v>7.4599999999999937</v>
      </c>
      <c r="AL322">
        <v>7.38900000000001</v>
      </c>
      <c r="AM322">
        <v>7.4439999999999884</v>
      </c>
      <c r="AN322">
        <v>7.480000000000004</v>
      </c>
      <c r="AO322">
        <v>7.4450000000000216</v>
      </c>
      <c r="AP322">
        <v>7.5559999999999832</v>
      </c>
      <c r="AQ322">
        <v>7.532999999999987</v>
      </c>
      <c r="AR322">
        <v>7.5229999999999961</v>
      </c>
      <c r="AS322">
        <v>7.5250000000000057</v>
      </c>
      <c r="AT322">
        <v>7.6690000000000396</v>
      </c>
      <c r="AU322">
        <v>7.5149999999999864</v>
      </c>
      <c r="AV322">
        <v>7.6359999999999673</v>
      </c>
      <c r="AW322">
        <v>7.5870000000000184</v>
      </c>
      <c r="AX322">
        <v>7.6130000000000004</v>
      </c>
      <c r="AY322">
        <v>7.4849999999999852</v>
      </c>
      <c r="AZ322">
        <v>7.4579999999999984</v>
      </c>
      <c r="BA322">
        <v>7.4869999999999948</v>
      </c>
      <c r="BB322">
        <v>7.3510000000000284</v>
      </c>
      <c r="BC322">
        <v>7.2529999999999859</v>
      </c>
      <c r="BD322" s="83">
        <f t="shared" ref="BD322:BD385" si="47">IF(COUNT(X322:BC322)=32,3.6*4000/R322,"")</f>
        <v>58.359135636357742</v>
      </c>
    </row>
    <row r="323" spans="1:56" ht="15" customHeight="1" thickBot="1" x14ac:dyDescent="0.5">
      <c r="A323" t="s">
        <v>266</v>
      </c>
      <c r="B323">
        <v>2021</v>
      </c>
      <c r="C323" s="9">
        <v>44411</v>
      </c>
      <c r="D323" t="s">
        <v>152</v>
      </c>
      <c r="E323" t="s">
        <v>1943</v>
      </c>
      <c r="F323">
        <v>3</v>
      </c>
      <c r="G323" t="s">
        <v>67</v>
      </c>
      <c r="H323" t="s">
        <v>147</v>
      </c>
      <c r="I323" t="s">
        <v>2075</v>
      </c>
      <c r="J323" t="s">
        <v>2033</v>
      </c>
      <c r="K323" t="s">
        <v>156</v>
      </c>
      <c r="L323" s="105">
        <f>(C323-VLOOKUP(H323,Riders!$A$2:$D$3499,4,FALSE))/365</f>
        <v>26.627397260273973</v>
      </c>
      <c r="M323" s="105">
        <f>(C323-VLOOKUP(I323,Riders!$A$2:$D$3499,4,FALSE))/365</f>
        <v>24.602739726027398</v>
      </c>
      <c r="N323" s="105">
        <f>(C323-VLOOKUP(J323,Riders!$A$2:$D$3499,4,FALSE))/365</f>
        <v>23.961643835616439</v>
      </c>
      <c r="O323" s="105">
        <f>(C323-VLOOKUP(K323,Riders!$A$2:$D$3499,4,FALSE))/365</f>
        <v>27.12876712328767</v>
      </c>
      <c r="P323">
        <v>2</v>
      </c>
      <c r="Q323" s="40">
        <f t="shared" si="40"/>
        <v>2.8653009259259257E-3</v>
      </c>
      <c r="R323" s="86">
        <f t="shared" si="41"/>
        <v>247.56199999999998</v>
      </c>
      <c r="S323">
        <f t="shared" si="42"/>
        <v>22.076000000000001</v>
      </c>
      <c r="T323">
        <f t="shared" si="43"/>
        <v>66.433000000000007</v>
      </c>
      <c r="U323">
        <f t="shared" si="44"/>
        <v>60.289999999999992</v>
      </c>
      <c r="V323">
        <f t="shared" si="45"/>
        <v>60.212000000000003</v>
      </c>
      <c r="W323">
        <f t="shared" si="46"/>
        <v>60.626999999999981</v>
      </c>
      <c r="X323">
        <v>14.208</v>
      </c>
      <c r="Y323">
        <v>7.8680000000000003</v>
      </c>
      <c r="Z323">
        <v>7.5309999999999988</v>
      </c>
      <c r="AA323">
        <v>7.5489999999999986</v>
      </c>
      <c r="AB323">
        <v>7.3179999999999978</v>
      </c>
      <c r="AC323">
        <v>7.3010000000000019</v>
      </c>
      <c r="AD323">
        <v>7.3120000000000047</v>
      </c>
      <c r="AE323">
        <v>7.3460000000000036</v>
      </c>
      <c r="AF323">
        <v>7.5209999999999866</v>
      </c>
      <c r="AG323">
        <v>7.4170000000000016</v>
      </c>
      <c r="AH323">
        <v>7.5230000000000103</v>
      </c>
      <c r="AI323">
        <v>7.4309999999999832</v>
      </c>
      <c r="AJ323">
        <v>7.5370000000000203</v>
      </c>
      <c r="AK323">
        <v>7.7560000000000002</v>
      </c>
      <c r="AL323">
        <v>7.5490000000000066</v>
      </c>
      <c r="AM323">
        <v>7.5559999999999832</v>
      </c>
      <c r="AN323">
        <v>7.4680000000000044</v>
      </c>
      <c r="AO323">
        <v>7.4499999999999886</v>
      </c>
      <c r="AP323">
        <v>7.4310000000000116</v>
      </c>
      <c r="AQ323">
        <v>7.4420000000000073</v>
      </c>
      <c r="AR323">
        <v>7.5439999999999827</v>
      </c>
      <c r="AS323">
        <v>7.6510000000000096</v>
      </c>
      <c r="AT323">
        <v>7.5989999999999904</v>
      </c>
      <c r="AU323">
        <v>7.6270000000000104</v>
      </c>
      <c r="AV323">
        <v>7.636999999999972</v>
      </c>
      <c r="AW323">
        <v>7.8970000000000482</v>
      </c>
      <c r="AX323">
        <v>7.5559999999999548</v>
      </c>
      <c r="AY323">
        <v>7.5790000000000077</v>
      </c>
      <c r="AZ323">
        <v>7.4430000000000121</v>
      </c>
      <c r="BA323">
        <v>7.4779999999999802</v>
      </c>
      <c r="BB323">
        <v>7.5079999999999814</v>
      </c>
      <c r="BC323">
        <v>7.5290000000000248</v>
      </c>
      <c r="BD323" s="83">
        <f t="shared" si="47"/>
        <v>58.167246992672546</v>
      </c>
    </row>
    <row r="324" spans="1:56" ht="15" customHeight="1" thickBot="1" x14ac:dyDescent="0.5">
      <c r="A324" t="s">
        <v>266</v>
      </c>
      <c r="B324">
        <v>2021</v>
      </c>
      <c r="C324" s="9">
        <v>44411</v>
      </c>
      <c r="D324" t="s">
        <v>152</v>
      </c>
      <c r="E324" t="s">
        <v>1943</v>
      </c>
      <c r="F324">
        <v>4</v>
      </c>
      <c r="G324" t="s">
        <v>88</v>
      </c>
      <c r="H324" t="s">
        <v>163</v>
      </c>
      <c r="I324" t="s">
        <v>2029</v>
      </c>
      <c r="J324" t="s">
        <v>274</v>
      </c>
      <c r="K324" t="s">
        <v>2090</v>
      </c>
      <c r="L324" s="105">
        <f>(C324-VLOOKUP(H324,Riders!$A$2:$D$3499,4,FALSE))/365</f>
        <v>22.717808219178082</v>
      </c>
      <c r="M324" s="105">
        <f>(C324-VLOOKUP(I324,Riders!$A$2:$D$3499,4,FALSE))/365</f>
        <v>33.175342465753424</v>
      </c>
      <c r="N324" s="105">
        <f>(C324-VLOOKUP(J324,Riders!$A$2:$D$3499,4,FALSE))/365</f>
        <v>25.068493150684933</v>
      </c>
      <c r="O324" s="105">
        <f>(C324-VLOOKUP(K324,Riders!$A$2:$D$3499,4,FALSE))/365</f>
        <v>28.063013698630137</v>
      </c>
      <c r="P324">
        <v>1</v>
      </c>
      <c r="Q324" s="40">
        <f t="shared" si="40"/>
        <v>2.8490624999999996E-3</v>
      </c>
      <c r="R324" s="86">
        <f t="shared" si="41"/>
        <v>246.15899999999996</v>
      </c>
      <c r="S324">
        <f t="shared" si="42"/>
        <v>22.625</v>
      </c>
      <c r="T324">
        <f t="shared" si="43"/>
        <v>67.185999999999993</v>
      </c>
      <c r="U324">
        <f t="shared" si="44"/>
        <v>59.553000000000026</v>
      </c>
      <c r="V324">
        <f t="shared" si="45"/>
        <v>60.167999999999964</v>
      </c>
      <c r="W324">
        <f t="shared" si="46"/>
        <v>59.251999999999981</v>
      </c>
      <c r="X324">
        <v>14.427</v>
      </c>
      <c r="Y324">
        <v>8.1980000000000004</v>
      </c>
      <c r="Z324">
        <v>7.6039999999999992</v>
      </c>
      <c r="AA324">
        <v>7.3740000000000023</v>
      </c>
      <c r="AB324">
        <v>7.463000000000001</v>
      </c>
      <c r="AC324">
        <v>7.3140000000000001</v>
      </c>
      <c r="AD324">
        <v>7.3889999999999958</v>
      </c>
      <c r="AE324">
        <v>7.4169999999999936</v>
      </c>
      <c r="AF324">
        <v>7.4540000000000077</v>
      </c>
      <c r="AG324">
        <v>7.5530000000000106</v>
      </c>
      <c r="AH324">
        <v>7.4069999999999823</v>
      </c>
      <c r="AI324">
        <v>7.3920000000000101</v>
      </c>
      <c r="AJ324">
        <v>7.3990000000000009</v>
      </c>
      <c r="AK324">
        <v>7.5019999999999811</v>
      </c>
      <c r="AL324">
        <v>7.4099999999999824</v>
      </c>
      <c r="AM324">
        <v>7.4360000000000497</v>
      </c>
      <c r="AN324">
        <v>7.4809999999999803</v>
      </c>
      <c r="AO324">
        <v>7.4749999999999943</v>
      </c>
      <c r="AP324">
        <v>7.5130000000000052</v>
      </c>
      <c r="AQ324">
        <v>7.5420000000000016</v>
      </c>
      <c r="AR324">
        <v>7.5459999999999923</v>
      </c>
      <c r="AS324">
        <v>7.6230000000000189</v>
      </c>
      <c r="AT324">
        <v>7.5119999999999996</v>
      </c>
      <c r="AU324">
        <v>7.4759999999999707</v>
      </c>
      <c r="AV324">
        <v>7.6069999999999993</v>
      </c>
      <c r="AW324">
        <v>7.5209999999999866</v>
      </c>
      <c r="AX324">
        <v>7.4690000000000509</v>
      </c>
      <c r="AY324">
        <v>7.4069999999999823</v>
      </c>
      <c r="AZ324">
        <v>7.5229999999999961</v>
      </c>
      <c r="BA324">
        <v>7.2570000000000334</v>
      </c>
      <c r="BB324">
        <v>7.2249999999999659</v>
      </c>
      <c r="BC324">
        <v>7.2429999999999666</v>
      </c>
      <c r="BD324" s="83">
        <f t="shared" si="47"/>
        <v>58.498775181894636</v>
      </c>
    </row>
    <row r="325" spans="1:56" ht="15" customHeight="1" thickBot="1" x14ac:dyDescent="0.5">
      <c r="A325" t="s">
        <v>266</v>
      </c>
      <c r="B325">
        <v>2021</v>
      </c>
      <c r="C325" s="9">
        <v>44411</v>
      </c>
      <c r="D325" t="s">
        <v>152</v>
      </c>
      <c r="E325" t="s">
        <v>1943</v>
      </c>
      <c r="F325">
        <v>4</v>
      </c>
      <c r="G325" t="s">
        <v>61</v>
      </c>
      <c r="H325" t="s">
        <v>167</v>
      </c>
      <c r="I325" t="s">
        <v>230</v>
      </c>
      <c r="J325" t="s">
        <v>225</v>
      </c>
      <c r="K325" t="s">
        <v>106</v>
      </c>
      <c r="L325" s="105">
        <f>(C325-VLOOKUP(H325,Riders!$A$2:$D$3499,4,FALSE))/365</f>
        <v>23.446575342465753</v>
      </c>
      <c r="M325" s="105">
        <f>(C325-VLOOKUP(I325,Riders!$A$2:$D$3499,4,FALSE))/365</f>
        <v>22.049315068493151</v>
      </c>
      <c r="N325" s="105">
        <f>(C325-VLOOKUP(J325,Riders!$A$2:$D$3499,4,FALSE))/365</f>
        <v>24.463013698630139</v>
      </c>
      <c r="O325" s="105">
        <f>(C325-VLOOKUP(K325,Riders!$A$2:$D$3499,4,FALSE))/365</f>
        <v>20.616438356164384</v>
      </c>
      <c r="P325">
        <v>2</v>
      </c>
      <c r="Q325" s="40">
        <f t="shared" si="40"/>
        <v>2.894247685185185E-3</v>
      </c>
      <c r="R325" s="86">
        <f t="shared" si="41"/>
        <v>250.06299999999999</v>
      </c>
      <c r="S325">
        <f t="shared" si="42"/>
        <v>22.248999999999999</v>
      </c>
      <c r="T325">
        <f t="shared" si="43"/>
        <v>67.198000000000008</v>
      </c>
      <c r="U325">
        <f t="shared" si="44"/>
        <v>60.19</v>
      </c>
      <c r="V325">
        <f t="shared" si="45"/>
        <v>61.319000000000017</v>
      </c>
      <c r="W325">
        <f t="shared" si="46"/>
        <v>61.355999999999966</v>
      </c>
      <c r="X325">
        <v>14.105</v>
      </c>
      <c r="Y325">
        <v>8.1439999999999984</v>
      </c>
      <c r="Z325">
        <v>7.6010000000000026</v>
      </c>
      <c r="AA325">
        <v>7.3549999999999969</v>
      </c>
      <c r="AB325">
        <v>7.4420000000000002</v>
      </c>
      <c r="AC325">
        <v>7.4770000000000039</v>
      </c>
      <c r="AD325">
        <v>7.4969999999999999</v>
      </c>
      <c r="AE325">
        <v>7.5770000000000053</v>
      </c>
      <c r="AF325">
        <v>7.51400000000001</v>
      </c>
      <c r="AG325">
        <v>7.5229999999999819</v>
      </c>
      <c r="AH325">
        <v>7.5490000000000066</v>
      </c>
      <c r="AI325">
        <v>7.6089999999999796</v>
      </c>
      <c r="AJ325">
        <v>7.4540000000000219</v>
      </c>
      <c r="AK325">
        <v>7.4159999999999826</v>
      </c>
      <c r="AL325">
        <v>7.4830000000000183</v>
      </c>
      <c r="AM325">
        <v>7.6419999999999959</v>
      </c>
      <c r="AN325">
        <v>7.7279999999999802</v>
      </c>
      <c r="AO325">
        <v>7.8460000000000036</v>
      </c>
      <c r="AP325">
        <v>7.7630000000000052</v>
      </c>
      <c r="AQ325">
        <v>7.8610000000000184</v>
      </c>
      <c r="AR325">
        <v>7.6019999999999754</v>
      </c>
      <c r="AS325">
        <v>7.5550000000000068</v>
      </c>
      <c r="AT325">
        <v>7.5129999999999768</v>
      </c>
      <c r="AU325">
        <v>7.4510000000000502</v>
      </c>
      <c r="AV325">
        <v>7.601999999999947</v>
      </c>
      <c r="AW325">
        <v>7.4690000000000509</v>
      </c>
      <c r="AX325">
        <v>7.5259999999999536</v>
      </c>
      <c r="AY325">
        <v>7.5580000000000496</v>
      </c>
      <c r="AZ325">
        <v>7.6639999999999873</v>
      </c>
      <c r="BA325">
        <v>7.9400000000000261</v>
      </c>
      <c r="BB325">
        <v>7.7969999999999686</v>
      </c>
      <c r="BC325">
        <v>7.7999999999999829</v>
      </c>
      <c r="BD325" s="83">
        <f t="shared" si="47"/>
        <v>57.585488456908863</v>
      </c>
    </row>
    <row r="326" spans="1:56" ht="15" customHeight="1" thickBot="1" x14ac:dyDescent="0.5">
      <c r="A326" t="s">
        <v>266</v>
      </c>
      <c r="B326">
        <v>2021</v>
      </c>
      <c r="C326" s="9">
        <v>44411</v>
      </c>
      <c r="D326" t="s">
        <v>152</v>
      </c>
      <c r="E326" t="s">
        <v>31</v>
      </c>
      <c r="F326" t="s">
        <v>578</v>
      </c>
      <c r="G326" t="s">
        <v>88</v>
      </c>
      <c r="H326" t="s">
        <v>163</v>
      </c>
      <c r="I326" t="s">
        <v>2029</v>
      </c>
      <c r="J326" t="s">
        <v>274</v>
      </c>
      <c r="K326" t="s">
        <v>2090</v>
      </c>
      <c r="L326" s="105">
        <f>(C326-VLOOKUP(H326,Riders!$A$2:$D$3499,4,FALSE))/365</f>
        <v>22.717808219178082</v>
      </c>
      <c r="M326" s="105">
        <f>(C326-VLOOKUP(I326,Riders!$A$2:$D$3499,4,FALSE))/365</f>
        <v>33.175342465753424</v>
      </c>
      <c r="N326" s="105">
        <f>(C326-VLOOKUP(J326,Riders!$A$2:$D$3499,4,FALSE))/365</f>
        <v>25.068493150684933</v>
      </c>
      <c r="O326" s="105">
        <f>(C326-VLOOKUP(K326,Riders!$A$2:$D$3499,4,FALSE))/365</f>
        <v>28.063013698630137</v>
      </c>
      <c r="P326">
        <v>1</v>
      </c>
      <c r="Q326" s="40">
        <f t="shared" si="40"/>
        <v>2.826875E-3</v>
      </c>
      <c r="R326" s="86">
        <f t="shared" si="41"/>
        <v>244.24199999999999</v>
      </c>
      <c r="S326">
        <f t="shared" si="42"/>
        <v>22.338000000000001</v>
      </c>
      <c r="T326">
        <f t="shared" si="43"/>
        <v>66.842000000000013</v>
      </c>
      <c r="U326">
        <f t="shared" si="44"/>
        <v>58.99199999999999</v>
      </c>
      <c r="V326">
        <f t="shared" si="45"/>
        <v>59.52200000000002</v>
      </c>
      <c r="W326">
        <f t="shared" si="46"/>
        <v>58.885999999999967</v>
      </c>
      <c r="X326">
        <v>14.159000000000001</v>
      </c>
      <c r="Y326">
        <v>8.1790000000000003</v>
      </c>
      <c r="Z326">
        <v>7.5949999999999989</v>
      </c>
      <c r="AA326">
        <v>7.4149999999999991</v>
      </c>
      <c r="AB326">
        <v>7.4810000000000016</v>
      </c>
      <c r="AC326">
        <v>7.338000000000001</v>
      </c>
      <c r="AD326">
        <v>7.3369999999999962</v>
      </c>
      <c r="AE326">
        <v>7.3380000000000152</v>
      </c>
      <c r="AF326">
        <v>7.3819999999999908</v>
      </c>
      <c r="AG326">
        <v>7.4679999999999893</v>
      </c>
      <c r="AH326">
        <v>7.3360000000000127</v>
      </c>
      <c r="AI326">
        <v>7.2969999999999828</v>
      </c>
      <c r="AJ326">
        <v>7.3230000000000217</v>
      </c>
      <c r="AK326">
        <v>7.492999999999995</v>
      </c>
      <c r="AL326">
        <v>7.339999999999975</v>
      </c>
      <c r="AM326">
        <v>7.3530000000000229</v>
      </c>
      <c r="AN326">
        <v>7.3489999999999904</v>
      </c>
      <c r="AO326">
        <v>7.3740000000000236</v>
      </c>
      <c r="AP326">
        <v>7.4059999999999766</v>
      </c>
      <c r="AQ326">
        <v>7.4760000000000284</v>
      </c>
      <c r="AR326">
        <v>7.5980000000000132</v>
      </c>
      <c r="AS326">
        <v>7.4559999999999604</v>
      </c>
      <c r="AT326">
        <v>7.4099999999999682</v>
      </c>
      <c r="AU326">
        <v>7.4530000000000598</v>
      </c>
      <c r="AV326">
        <v>7.5429999999999779</v>
      </c>
      <c r="AW326">
        <v>7.3710000000000093</v>
      </c>
      <c r="AX326">
        <v>7.29200000000003</v>
      </c>
      <c r="AY326">
        <v>7.2679999999999438</v>
      </c>
      <c r="AZ326">
        <v>7.3419999999999854</v>
      </c>
      <c r="BA326">
        <v>7.4759999999999991</v>
      </c>
      <c r="BB326">
        <v>7.2940000000000111</v>
      </c>
      <c r="BC326">
        <v>7.3000000000000114</v>
      </c>
      <c r="BD326" s="83">
        <f t="shared" si="47"/>
        <v>58.957918785466873</v>
      </c>
    </row>
    <row r="327" spans="1:56" ht="15" customHeight="1" thickBot="1" x14ac:dyDescent="0.5">
      <c r="A327" t="s">
        <v>266</v>
      </c>
      <c r="B327">
        <v>2021</v>
      </c>
      <c r="C327" s="9">
        <v>44411</v>
      </c>
      <c r="D327" t="s">
        <v>152</v>
      </c>
      <c r="E327" t="s">
        <v>31</v>
      </c>
      <c r="F327" t="s">
        <v>578</v>
      </c>
      <c r="G327" t="s">
        <v>79</v>
      </c>
      <c r="H327" t="s">
        <v>104</v>
      </c>
      <c r="I327" t="s">
        <v>224</v>
      </c>
      <c r="J327" t="s">
        <v>2075</v>
      </c>
      <c r="K327" t="s">
        <v>2064</v>
      </c>
      <c r="L327" s="105">
        <f>(C327-VLOOKUP(H327,Riders!$A$2:$D$3499,4,FALSE))/365</f>
        <v>27.413698630136988</v>
      </c>
      <c r="M327" s="105">
        <f>(C327-VLOOKUP(I327,Riders!$A$2:$D$3499,4,FALSE))/365</f>
        <v>29.295890410958904</v>
      </c>
      <c r="N327" s="105">
        <f>(C327-VLOOKUP(J327,Riders!$A$2:$D$3499,4,FALSE))/365</f>
        <v>24.602739726027398</v>
      </c>
      <c r="O327" s="105">
        <f>(C327-VLOOKUP(K327,Riders!$A$2:$D$3499,4,FALSE))/365</f>
        <v>24.364383561643837</v>
      </c>
      <c r="P327">
        <v>2</v>
      </c>
      <c r="Q327" s="40">
        <f t="shared" si="40"/>
        <v>2.9005439814814818E-3</v>
      </c>
      <c r="R327" s="86">
        <f t="shared" si="41"/>
        <v>250.60700000000003</v>
      </c>
      <c r="S327">
        <f t="shared" si="42"/>
        <v>22.257999999999999</v>
      </c>
      <c r="T327">
        <f t="shared" si="43"/>
        <v>68.158000000000001</v>
      </c>
      <c r="U327">
        <f t="shared" si="44"/>
        <v>59.853999999999999</v>
      </c>
      <c r="V327">
        <f t="shared" si="45"/>
        <v>61.02000000000001</v>
      </c>
      <c r="W327">
        <f t="shared" si="46"/>
        <v>61.575000000000017</v>
      </c>
      <c r="X327">
        <v>13.896000000000001</v>
      </c>
      <c r="Y327">
        <v>8.3619999999999983</v>
      </c>
      <c r="Z327">
        <v>7.8659999999999997</v>
      </c>
      <c r="AA327">
        <v>7.6130000000000031</v>
      </c>
      <c r="AB327">
        <v>7.6589999999999989</v>
      </c>
      <c r="AC327">
        <v>7.5229999999999961</v>
      </c>
      <c r="AD327">
        <v>7.5410000000000039</v>
      </c>
      <c r="AE327">
        <v>7.6980000000000004</v>
      </c>
      <c r="AF327">
        <v>7.4590000000000032</v>
      </c>
      <c r="AG327">
        <v>7.5579999999999927</v>
      </c>
      <c r="AH327">
        <v>7.438999999999993</v>
      </c>
      <c r="AI327">
        <v>7.3979999999999961</v>
      </c>
      <c r="AJ327">
        <v>7.4920000000000044</v>
      </c>
      <c r="AK327">
        <v>7.4490000000000256</v>
      </c>
      <c r="AL327">
        <v>7.5459999999999781</v>
      </c>
      <c r="AM327">
        <v>7.5130000000000052</v>
      </c>
      <c r="AN327">
        <v>7.7129999999999939</v>
      </c>
      <c r="AO327">
        <v>7.5579999999999927</v>
      </c>
      <c r="AP327">
        <v>7.5410000000000252</v>
      </c>
      <c r="AQ327">
        <v>7.578000000000003</v>
      </c>
      <c r="AR327">
        <v>7.6099999999999852</v>
      </c>
      <c r="AS327">
        <v>7.7069999999999936</v>
      </c>
      <c r="AT327">
        <v>7.710000000000008</v>
      </c>
      <c r="AU327">
        <v>7.6030000000000086</v>
      </c>
      <c r="AV327">
        <v>7.7160000000000082</v>
      </c>
      <c r="AW327">
        <v>7.632000000000005</v>
      </c>
      <c r="AX327">
        <v>7.6219999999999857</v>
      </c>
      <c r="AY327">
        <v>7.6909999999999741</v>
      </c>
      <c r="AZ327">
        <v>7.728999999999985</v>
      </c>
      <c r="BA327">
        <v>7.8860000000000534</v>
      </c>
      <c r="BB327">
        <v>7.6529999999999347</v>
      </c>
      <c r="BC327">
        <v>7.6460000000000719</v>
      </c>
      <c r="BD327" s="83">
        <f t="shared" si="47"/>
        <v>57.460485940137339</v>
      </c>
    </row>
    <row r="328" spans="1:56" ht="15" customHeight="1" thickBot="1" x14ac:dyDescent="0.5">
      <c r="A328" t="s">
        <v>266</v>
      </c>
      <c r="B328">
        <v>2021</v>
      </c>
      <c r="C328" s="9">
        <v>44411</v>
      </c>
      <c r="D328" t="s">
        <v>152</v>
      </c>
      <c r="E328" t="s">
        <v>31</v>
      </c>
      <c r="F328" t="s">
        <v>579</v>
      </c>
      <c r="G328" t="s">
        <v>67</v>
      </c>
      <c r="H328" t="s">
        <v>147</v>
      </c>
      <c r="I328" t="s">
        <v>2075</v>
      </c>
      <c r="J328" t="s">
        <v>2033</v>
      </c>
      <c r="K328" t="s">
        <v>156</v>
      </c>
      <c r="L328" s="105">
        <f>(C328-VLOOKUP(H328,Riders!$A$2:$D$3499,4,FALSE))/365</f>
        <v>26.627397260273973</v>
      </c>
      <c r="M328" s="105">
        <f>(C328-VLOOKUP(I328,Riders!$A$2:$D$3499,4,FALSE))/365</f>
        <v>24.602739726027398</v>
      </c>
      <c r="N328" s="105">
        <f>(C328-VLOOKUP(J328,Riders!$A$2:$D$3499,4,FALSE))/365</f>
        <v>23.961643835616439</v>
      </c>
      <c r="O328" s="105">
        <f>(C328-VLOOKUP(K328,Riders!$A$2:$D$3499,4,FALSE))/365</f>
        <v>27.12876712328767</v>
      </c>
      <c r="P328">
        <v>3</v>
      </c>
      <c r="Q328" s="40">
        <f t="shared" si="40"/>
        <v>2.8708333333333333E-3</v>
      </c>
      <c r="R328" s="86">
        <f t="shared" si="41"/>
        <v>248.04</v>
      </c>
      <c r="S328">
        <f t="shared" si="42"/>
        <v>21.972999999999999</v>
      </c>
      <c r="T328">
        <f t="shared" si="43"/>
        <v>66.287999999999997</v>
      </c>
      <c r="U328">
        <f t="shared" si="44"/>
        <v>60.213000000000036</v>
      </c>
      <c r="V328">
        <f t="shared" si="45"/>
        <v>60.837999999999965</v>
      </c>
      <c r="W328">
        <f t="shared" si="46"/>
        <v>60.700999999999993</v>
      </c>
      <c r="X328">
        <v>14.175000000000001</v>
      </c>
      <c r="Y328">
        <v>7.7979999999999983</v>
      </c>
      <c r="Z328">
        <v>7.5390000000000006</v>
      </c>
      <c r="AA328">
        <v>7.5429999999999993</v>
      </c>
      <c r="AB328">
        <v>7.3029999999999973</v>
      </c>
      <c r="AC328">
        <v>7.2920000000000016</v>
      </c>
      <c r="AD328">
        <v>7.277000000000001</v>
      </c>
      <c r="AE328">
        <v>7.3609999999999971</v>
      </c>
      <c r="AF328">
        <v>7.445999999999998</v>
      </c>
      <c r="AG328">
        <v>7.4330000000000069</v>
      </c>
      <c r="AH328">
        <v>7.5</v>
      </c>
      <c r="AI328">
        <v>7.5220000000000056</v>
      </c>
      <c r="AJ328">
        <v>7.7379999999999853</v>
      </c>
      <c r="AK328">
        <v>7.5450000000000159</v>
      </c>
      <c r="AL328">
        <v>7.5669999999999931</v>
      </c>
      <c r="AM328">
        <v>7.4620000000000317</v>
      </c>
      <c r="AN328">
        <v>7.4049999999999727</v>
      </c>
      <c r="AO328">
        <v>7.4579999999999984</v>
      </c>
      <c r="AP328">
        <v>7.5200000000000102</v>
      </c>
      <c r="AQ328">
        <v>7.6019999999999754</v>
      </c>
      <c r="AR328">
        <v>7.771000000000015</v>
      </c>
      <c r="AS328">
        <v>7.6580000000000146</v>
      </c>
      <c r="AT328">
        <v>7.7779999999999916</v>
      </c>
      <c r="AU328">
        <v>7.6459999999999866</v>
      </c>
      <c r="AV328">
        <v>7.842000000000013</v>
      </c>
      <c r="AW328">
        <v>7.5800000000000134</v>
      </c>
      <c r="AX328">
        <v>7.4729999999999848</v>
      </c>
      <c r="AY328">
        <v>7.4329999999999643</v>
      </c>
      <c r="AZ328">
        <v>7.5460000000000207</v>
      </c>
      <c r="BA328">
        <v>7.5049999999999946</v>
      </c>
      <c r="BB328">
        <v>7.6760000000000446</v>
      </c>
      <c r="BC328">
        <v>7.6459999999999582</v>
      </c>
      <c r="BD328" s="83">
        <f t="shared" si="47"/>
        <v>58.055152394775035</v>
      </c>
    </row>
    <row r="329" spans="1:56" ht="15" customHeight="1" thickBot="1" x14ac:dyDescent="0.5">
      <c r="A329" t="s">
        <v>266</v>
      </c>
      <c r="B329">
        <v>2021</v>
      </c>
      <c r="C329" s="9">
        <v>44411</v>
      </c>
      <c r="D329" t="s">
        <v>152</v>
      </c>
      <c r="E329" t="s">
        <v>31</v>
      </c>
      <c r="F329" t="s">
        <v>579</v>
      </c>
      <c r="G329" t="s">
        <v>96</v>
      </c>
      <c r="H329" t="s">
        <v>2068</v>
      </c>
      <c r="I329" t="s">
        <v>165</v>
      </c>
      <c r="J329" t="s">
        <v>2030</v>
      </c>
      <c r="K329" t="s">
        <v>2069</v>
      </c>
      <c r="L329" s="105">
        <f>(C329-VLOOKUP(H329,Riders!$A$2:$D$3499,4,FALSE))/365</f>
        <v>28.19178082191781</v>
      </c>
      <c r="M329" s="105">
        <f>(C329-VLOOKUP(I329,Riders!$A$2:$D$3499,4,FALSE))/365</f>
        <v>26.356164383561644</v>
      </c>
      <c r="N329" s="105">
        <f>(C329-VLOOKUP(J329,Riders!$A$2:$D$3499,4,FALSE))/365</f>
        <v>30.126027397260273</v>
      </c>
      <c r="O329" s="105">
        <f>(C329-VLOOKUP(K329,Riders!$A$2:$D$3499,4,FALSE))/365</f>
        <v>32.419178082191777</v>
      </c>
      <c r="P329">
        <v>4</v>
      </c>
      <c r="Q329" s="40">
        <f t="shared" si="40"/>
        <v>2.8999074074074079E-3</v>
      </c>
      <c r="R329" s="86">
        <f t="shared" si="41"/>
        <v>250.55200000000005</v>
      </c>
      <c r="S329">
        <f t="shared" si="42"/>
        <v>22.234999999999999</v>
      </c>
      <c r="T329">
        <f t="shared" si="43"/>
        <v>67.176000000000002</v>
      </c>
      <c r="U329">
        <f t="shared" si="44"/>
        <v>59.405999999999992</v>
      </c>
      <c r="V329">
        <f t="shared" si="45"/>
        <v>61.14700000000002</v>
      </c>
      <c r="W329">
        <f t="shared" si="46"/>
        <v>62.823000000000036</v>
      </c>
      <c r="X329">
        <v>14.225</v>
      </c>
      <c r="Y329">
        <v>8.01</v>
      </c>
      <c r="Z329">
        <v>7.5810000000000004</v>
      </c>
      <c r="AA329">
        <v>7.4630000000000054</v>
      </c>
      <c r="AB329">
        <v>7.4419999999999931</v>
      </c>
      <c r="AC329">
        <v>7.5590000000000046</v>
      </c>
      <c r="AD329">
        <v>7.4309999999999974</v>
      </c>
      <c r="AE329">
        <v>7.4650000000000034</v>
      </c>
      <c r="AF329">
        <v>7.5999999999999943</v>
      </c>
      <c r="AG329">
        <v>7.3760000000000048</v>
      </c>
      <c r="AH329">
        <v>7.38900000000001</v>
      </c>
      <c r="AI329">
        <v>7.3349999999999804</v>
      </c>
      <c r="AJ329">
        <v>7.467000000000013</v>
      </c>
      <c r="AK329">
        <v>7.3709999999999951</v>
      </c>
      <c r="AL329">
        <v>7.4109999999999872</v>
      </c>
      <c r="AM329">
        <v>7.4570000000000078</v>
      </c>
      <c r="AN329">
        <v>7.66700000000003</v>
      </c>
      <c r="AO329">
        <v>7.7059999999999604</v>
      </c>
      <c r="AP329">
        <v>7.5860000000000127</v>
      </c>
      <c r="AQ329">
        <v>7.6020000000000039</v>
      </c>
      <c r="AR329">
        <v>7.75</v>
      </c>
      <c r="AS329">
        <v>7.6040000000000134</v>
      </c>
      <c r="AT329">
        <v>7.5569999999999879</v>
      </c>
      <c r="AU329">
        <v>7.6750000000000114</v>
      </c>
      <c r="AV329">
        <v>7.5819999999999936</v>
      </c>
      <c r="AW329">
        <v>7.7530000000000143</v>
      </c>
      <c r="AX329">
        <v>7.9819999999999709</v>
      </c>
      <c r="AY329">
        <v>7.7699999999999818</v>
      </c>
      <c r="AZ329">
        <v>7.7930000000000348</v>
      </c>
      <c r="BA329">
        <v>7.9749999999999659</v>
      </c>
      <c r="BB329">
        <v>7.9350000000000591</v>
      </c>
      <c r="BC329">
        <v>8.0330000000000155</v>
      </c>
      <c r="BD329" s="83">
        <f t="shared" si="47"/>
        <v>57.473099396532447</v>
      </c>
    </row>
    <row r="330" spans="1:56" ht="15" customHeight="1" thickBot="1" x14ac:dyDescent="0.5">
      <c r="A330" t="s">
        <v>266</v>
      </c>
      <c r="B330">
        <v>2021</v>
      </c>
      <c r="C330" s="9">
        <v>44411</v>
      </c>
      <c r="D330" t="s">
        <v>152</v>
      </c>
      <c r="E330" t="s">
        <v>31</v>
      </c>
      <c r="F330">
        <v>5</v>
      </c>
      <c r="G330" t="s">
        <v>91</v>
      </c>
      <c r="H330" t="s">
        <v>160</v>
      </c>
      <c r="I330" t="s">
        <v>270</v>
      </c>
      <c r="J330" t="s">
        <v>2046</v>
      </c>
      <c r="K330" t="s">
        <v>89</v>
      </c>
      <c r="L330" s="105">
        <f>(C330-VLOOKUP(H330,Riders!$A$2:$D$3499,4,FALSE))/365</f>
        <v>26.884931506849316</v>
      </c>
      <c r="M330" s="105">
        <f>(C330-VLOOKUP(I330,Riders!$A$2:$D$3499,4,FALSE))/365</f>
        <v>29.663013698630138</v>
      </c>
      <c r="N330" s="105">
        <f>(C330-VLOOKUP(J330,Riders!$A$2:$D$3499,4,FALSE))/365</f>
        <v>30.975342465753425</v>
      </c>
      <c r="O330" s="105">
        <f>(C330-VLOOKUP(K330,Riders!$A$2:$D$3499,4,FALSE))/365</f>
        <v>22.087671232876712</v>
      </c>
      <c r="P330">
        <v>5</v>
      </c>
      <c r="Q330" s="40">
        <f t="shared" si="40"/>
        <v>2.9055671296296295E-3</v>
      </c>
      <c r="R330" s="86">
        <f t="shared" si="41"/>
        <v>251.041</v>
      </c>
      <c r="S330">
        <f t="shared" si="42"/>
        <v>22.102</v>
      </c>
      <c r="T330">
        <f t="shared" si="43"/>
        <v>67.73599999999999</v>
      </c>
      <c r="U330">
        <f t="shared" si="44"/>
        <v>60.420999999999992</v>
      </c>
      <c r="V330">
        <f t="shared" si="45"/>
        <v>61.338000000000022</v>
      </c>
      <c r="W330">
        <f t="shared" si="46"/>
        <v>61.545999999999992</v>
      </c>
      <c r="X330">
        <v>13.906000000000001</v>
      </c>
      <c r="Y330">
        <v>8.1959999999999997</v>
      </c>
      <c r="Z330">
        <v>7.7390000000000008</v>
      </c>
      <c r="AA330">
        <v>7.5719999999999956</v>
      </c>
      <c r="AB330">
        <v>7.6970000000000027</v>
      </c>
      <c r="AC330">
        <v>7.554000000000002</v>
      </c>
      <c r="AD330">
        <v>7.5280000000000058</v>
      </c>
      <c r="AE330">
        <v>7.5439999999999827</v>
      </c>
      <c r="AF330">
        <v>7.6700000000000017</v>
      </c>
      <c r="AG330">
        <v>7.5180000000000149</v>
      </c>
      <c r="AH330">
        <v>7.451999999999984</v>
      </c>
      <c r="AI330">
        <v>7.4990000000000094</v>
      </c>
      <c r="AJ330">
        <v>7.6260000000000048</v>
      </c>
      <c r="AK330">
        <v>7.5349999999999824</v>
      </c>
      <c r="AL330">
        <v>7.5470000000000397</v>
      </c>
      <c r="AM330">
        <v>7.5739999999999554</v>
      </c>
      <c r="AN330">
        <v>7.5820000000000221</v>
      </c>
      <c r="AO330">
        <v>7.7639999999999816</v>
      </c>
      <c r="AP330">
        <v>7.6570000000000107</v>
      </c>
      <c r="AQ330">
        <v>7.7709999999999866</v>
      </c>
      <c r="AR330">
        <v>7.6220000000000141</v>
      </c>
      <c r="AS330">
        <v>7.6219999999999857</v>
      </c>
      <c r="AT330">
        <v>7.6020000000000039</v>
      </c>
      <c r="AU330">
        <v>7.7180000000000177</v>
      </c>
      <c r="AV330">
        <v>7.5289999999999964</v>
      </c>
      <c r="AW330">
        <v>7.5949999999999989</v>
      </c>
      <c r="AX330">
        <v>7.5879999999999939</v>
      </c>
      <c r="AY330">
        <v>7.7630000000000052</v>
      </c>
      <c r="AZ330">
        <v>7.6589999999999634</v>
      </c>
      <c r="BA330">
        <v>7.7400000000000659</v>
      </c>
      <c r="BB330">
        <v>7.782999999999987</v>
      </c>
      <c r="BC330">
        <v>7.8889999999999816</v>
      </c>
      <c r="BD330" s="83">
        <f t="shared" si="47"/>
        <v>57.361148178982717</v>
      </c>
    </row>
    <row r="331" spans="1:56" ht="15" customHeight="1" thickBot="1" x14ac:dyDescent="0.5">
      <c r="A331" t="s">
        <v>266</v>
      </c>
      <c r="B331">
        <v>2021</v>
      </c>
      <c r="C331" s="9">
        <v>44411</v>
      </c>
      <c r="D331" t="s">
        <v>152</v>
      </c>
      <c r="E331" t="s">
        <v>31</v>
      </c>
      <c r="F331">
        <v>5</v>
      </c>
      <c r="G331" t="s">
        <v>61</v>
      </c>
      <c r="H331" t="s">
        <v>167</v>
      </c>
      <c r="I331" t="s">
        <v>230</v>
      </c>
      <c r="J331" t="s">
        <v>189</v>
      </c>
      <c r="K331" t="s">
        <v>106</v>
      </c>
      <c r="L331" s="105">
        <f>(C331-VLOOKUP(H331,Riders!$A$2:$D$3499,4,FALSE))/365</f>
        <v>23.446575342465753</v>
      </c>
      <c r="M331" s="105">
        <f>(C331-VLOOKUP(I331,Riders!$A$2:$D$3499,4,FALSE))/365</f>
        <v>22.049315068493151</v>
      </c>
      <c r="N331" s="105">
        <f>(C331-VLOOKUP(J331,Riders!$A$2:$D$3499,4,FALSE))/365</f>
        <v>24.493150684931507</v>
      </c>
      <c r="O331" s="105">
        <f>(C331-VLOOKUP(K331,Riders!$A$2:$D$3499,4,FALSE))/365</f>
        <v>20.616438356164384</v>
      </c>
      <c r="P331">
        <v>6</v>
      </c>
      <c r="Q331" s="40">
        <f t="shared" si="40"/>
        <v>2.9063425925925923E-3</v>
      </c>
      <c r="R331" s="86">
        <f t="shared" si="41"/>
        <v>251.10799999999998</v>
      </c>
      <c r="S331">
        <f t="shared" si="42"/>
        <v>22.36</v>
      </c>
      <c r="T331">
        <f t="shared" si="43"/>
        <v>67.994</v>
      </c>
      <c r="U331">
        <f t="shared" si="44"/>
        <v>60.592999999999989</v>
      </c>
      <c r="V331">
        <f t="shared" si="45"/>
        <v>60.850999999999999</v>
      </c>
      <c r="W331">
        <f t="shared" si="46"/>
        <v>61.669999999999987</v>
      </c>
      <c r="X331">
        <v>14.222</v>
      </c>
      <c r="Y331">
        <v>8.1379999999999999</v>
      </c>
      <c r="Z331">
        <v>7.6219999999999999</v>
      </c>
      <c r="AA331">
        <v>7.3939999999999984</v>
      </c>
      <c r="AB331">
        <v>7.5720000000000027</v>
      </c>
      <c r="AC331">
        <v>7.6049999999999969</v>
      </c>
      <c r="AD331">
        <v>7.6610000000000014</v>
      </c>
      <c r="AE331">
        <v>7.7800000000000011</v>
      </c>
      <c r="AF331">
        <v>7.6350000000000051</v>
      </c>
      <c r="AG331">
        <v>7.6129999999999853</v>
      </c>
      <c r="AH331">
        <v>7.5230000000000246</v>
      </c>
      <c r="AI331">
        <v>7.5599999999999881</v>
      </c>
      <c r="AJ331">
        <v>7.4899999999999949</v>
      </c>
      <c r="AK331">
        <v>7.5139999999999958</v>
      </c>
      <c r="AL331">
        <v>7.5659999999999883</v>
      </c>
      <c r="AM331">
        <v>7.6920000000000073</v>
      </c>
      <c r="AN331">
        <v>7.5810000000000173</v>
      </c>
      <c r="AO331">
        <v>7.7070000000000221</v>
      </c>
      <c r="AP331">
        <v>7.6829999999999643</v>
      </c>
      <c r="AQ331">
        <v>7.686000000000007</v>
      </c>
      <c r="AR331">
        <v>7.7600000000000193</v>
      </c>
      <c r="AS331">
        <v>7.5439999999999827</v>
      </c>
      <c r="AT331">
        <v>7.4770000000000039</v>
      </c>
      <c r="AU331">
        <v>7.4129999999999816</v>
      </c>
      <c r="AV331">
        <v>7.4519999999999982</v>
      </c>
      <c r="AW331">
        <v>7.6350000000000193</v>
      </c>
      <c r="AX331">
        <v>7.6150000000000091</v>
      </c>
      <c r="AY331">
        <v>7.6919999999999789</v>
      </c>
      <c r="AZ331">
        <v>7.8199999999999932</v>
      </c>
      <c r="BA331">
        <v>7.8459999999999752</v>
      </c>
      <c r="BB331">
        <v>7.7800000000000011</v>
      </c>
      <c r="BC331">
        <v>7.8300000000000134</v>
      </c>
      <c r="BD331" s="83">
        <f t="shared" si="47"/>
        <v>57.345843222836393</v>
      </c>
    </row>
    <row r="332" spans="1:56" ht="15" customHeight="1" thickBot="1" x14ac:dyDescent="0.5">
      <c r="A332" t="s">
        <v>266</v>
      </c>
      <c r="B332">
        <v>2021</v>
      </c>
      <c r="C332" s="9">
        <v>44411</v>
      </c>
      <c r="D332" t="s">
        <v>152</v>
      </c>
      <c r="E332" t="s">
        <v>31</v>
      </c>
      <c r="F332">
        <v>7</v>
      </c>
      <c r="G332" t="s">
        <v>52</v>
      </c>
      <c r="H332" t="s">
        <v>105</v>
      </c>
      <c r="I332" t="s">
        <v>75</v>
      </c>
      <c r="J332" t="s">
        <v>76</v>
      </c>
      <c r="K332" t="s">
        <v>269</v>
      </c>
      <c r="L332" s="105">
        <f>(C332-VLOOKUP(H332,Riders!$A$2:$D$3499,4,FALSE))/365</f>
        <v>20.978082191780821</v>
      </c>
      <c r="M332" s="105">
        <f>(C332-VLOOKUP(I332,Riders!$A$2:$D$3499,4,FALSE))/365</f>
        <v>23.706849315068492</v>
      </c>
      <c r="N332" s="105">
        <f>(C332-VLOOKUP(J332,Riders!$A$2:$D$3499,4,FALSE))/365</f>
        <v>22.293150684931508</v>
      </c>
      <c r="O332" s="105">
        <f>(C332-VLOOKUP(K332,Riders!$A$2:$D$3499,4,FALSE))/365</f>
        <v>21.536986301369861</v>
      </c>
      <c r="P332">
        <v>7</v>
      </c>
      <c r="Q332" s="40">
        <f t="shared" si="40"/>
        <v>2.8980092592592595E-3</v>
      </c>
      <c r="R332" s="86">
        <f t="shared" si="41"/>
        <v>250.38800000000001</v>
      </c>
      <c r="S332">
        <f t="shared" si="42"/>
        <v>22.512</v>
      </c>
      <c r="T332">
        <f t="shared" si="43"/>
        <v>67.858000000000004</v>
      </c>
      <c r="U332">
        <f t="shared" si="44"/>
        <v>59.856999999999999</v>
      </c>
      <c r="V332">
        <f t="shared" si="45"/>
        <v>61.02600000000001</v>
      </c>
      <c r="W332">
        <f t="shared" si="46"/>
        <v>61.646999999999991</v>
      </c>
      <c r="X332">
        <v>14.273</v>
      </c>
      <c r="Y332">
        <v>8.2390000000000008</v>
      </c>
      <c r="Z332">
        <v>7.6989999999999981</v>
      </c>
      <c r="AA332">
        <v>7.4980000000000047</v>
      </c>
      <c r="AB332">
        <v>7.6219999999999999</v>
      </c>
      <c r="AC332">
        <v>7.5060000000000002</v>
      </c>
      <c r="AD332">
        <v>7.4969999999999928</v>
      </c>
      <c r="AE332">
        <v>7.524000000000008</v>
      </c>
      <c r="AF332">
        <v>7.5719999999999894</v>
      </c>
      <c r="AG332">
        <v>7.4050000000000011</v>
      </c>
      <c r="AH332">
        <v>7.4279999999999973</v>
      </c>
      <c r="AI332">
        <v>7.4730000000000132</v>
      </c>
      <c r="AJ332">
        <v>7.6340000000000003</v>
      </c>
      <c r="AK332">
        <v>7.4330000000000069</v>
      </c>
      <c r="AL332">
        <v>7.4579999999999984</v>
      </c>
      <c r="AM332">
        <v>7.4539999999999944</v>
      </c>
      <c r="AN332">
        <v>7.6349999999999909</v>
      </c>
      <c r="AO332">
        <v>7.5520000000000209</v>
      </c>
      <c r="AP332">
        <v>7.5740000000000123</v>
      </c>
      <c r="AQ332">
        <v>7.7249999999999659</v>
      </c>
      <c r="AR332">
        <v>7.6029999999999802</v>
      </c>
      <c r="AS332">
        <v>7.5910000000000366</v>
      </c>
      <c r="AT332">
        <v>7.6020000000000039</v>
      </c>
      <c r="AU332">
        <v>7.7439999999999998</v>
      </c>
      <c r="AV332">
        <v>7.5900000000000034</v>
      </c>
      <c r="AW332">
        <v>7.6140000000000043</v>
      </c>
      <c r="AX332">
        <v>7.8449999999999704</v>
      </c>
      <c r="AY332">
        <v>7.6119999999999948</v>
      </c>
      <c r="AZ332">
        <v>7.6570000000000107</v>
      </c>
      <c r="BA332">
        <v>7.7119999999999891</v>
      </c>
      <c r="BB332">
        <v>7.9080000000000439</v>
      </c>
      <c r="BC332">
        <v>7.7089999999999748</v>
      </c>
      <c r="BD332" s="83">
        <f t="shared" si="47"/>
        <v>57.510743326357492</v>
      </c>
    </row>
    <row r="333" spans="1:56" ht="15" customHeight="1" thickBot="1" x14ac:dyDescent="0.5">
      <c r="A333" t="s">
        <v>266</v>
      </c>
      <c r="B333">
        <v>2021</v>
      </c>
      <c r="C333" s="9">
        <v>44411</v>
      </c>
      <c r="D333" t="s">
        <v>152</v>
      </c>
      <c r="E333" t="s">
        <v>31</v>
      </c>
      <c r="F333">
        <v>7</v>
      </c>
      <c r="G333" t="s">
        <v>37</v>
      </c>
      <c r="H333" t="s">
        <v>2073</v>
      </c>
      <c r="I333" t="s">
        <v>35</v>
      </c>
      <c r="J333" t="s">
        <v>460</v>
      </c>
      <c r="K333" t="s">
        <v>2089</v>
      </c>
      <c r="L333" s="105">
        <f>(C333-VLOOKUP(H333,Riders!$A$2:$D$3499,4,FALSE))/365</f>
        <v>24.676712328767124</v>
      </c>
      <c r="M333" s="105">
        <f>(C333-VLOOKUP(I333,Riders!$A$2:$D$3499,4,FALSE))/365</f>
        <v>23.761643835616439</v>
      </c>
      <c r="N333" s="105">
        <f>(C333-VLOOKUP(J333,Riders!$A$2:$D$3499,4,FALSE))/365</f>
        <v>32.213698630136989</v>
      </c>
      <c r="O333" s="105">
        <f>(C333-VLOOKUP(K333,Riders!$A$2:$D$3499,4,FALSE))/365</f>
        <v>35.939726027397263</v>
      </c>
      <c r="P333">
        <v>8</v>
      </c>
      <c r="Q333" s="40">
        <f t="shared" si="40"/>
        <v>2.9004629629629628E-3</v>
      </c>
      <c r="R333" s="86">
        <f t="shared" si="41"/>
        <v>250.6</v>
      </c>
      <c r="S333">
        <f t="shared" si="42"/>
        <v>21.984999999999999</v>
      </c>
      <c r="T333">
        <f t="shared" si="43"/>
        <v>66.885999999999996</v>
      </c>
      <c r="U333">
        <f t="shared" si="44"/>
        <v>60.180999999999997</v>
      </c>
      <c r="V333">
        <f t="shared" si="45"/>
        <v>61.292000000000016</v>
      </c>
      <c r="W333">
        <f t="shared" si="46"/>
        <v>62.240999999999985</v>
      </c>
      <c r="X333">
        <v>14.013999999999999</v>
      </c>
      <c r="Y333">
        <v>7.9710000000000001</v>
      </c>
      <c r="Z333">
        <v>7.4819999999999993</v>
      </c>
      <c r="AA333">
        <v>7.4200000000000017</v>
      </c>
      <c r="AB333">
        <v>7.5589999999999966</v>
      </c>
      <c r="AC333">
        <v>7.4179999999999993</v>
      </c>
      <c r="AD333">
        <v>7.4359999999999999</v>
      </c>
      <c r="AE333">
        <v>7.5859999999999994</v>
      </c>
      <c r="AF333">
        <v>7.4989999999999952</v>
      </c>
      <c r="AG333">
        <v>7.5230000000000103</v>
      </c>
      <c r="AH333">
        <v>7.5309999999999917</v>
      </c>
      <c r="AI333">
        <v>7.717000000000013</v>
      </c>
      <c r="AJ333">
        <v>7.5249999999999906</v>
      </c>
      <c r="AK333">
        <v>7.4849999999999994</v>
      </c>
      <c r="AL333">
        <v>7.4560000000000031</v>
      </c>
      <c r="AM333">
        <v>7.4449999999999932</v>
      </c>
      <c r="AN333">
        <v>7.6320000000000192</v>
      </c>
      <c r="AO333">
        <v>7.4549999999999841</v>
      </c>
      <c r="AP333">
        <v>7.6850000000000023</v>
      </c>
      <c r="AQ333">
        <v>7.563999999999993</v>
      </c>
      <c r="AR333">
        <v>7.7690000000000339</v>
      </c>
      <c r="AS333">
        <v>7.6239999999999952</v>
      </c>
      <c r="AT333">
        <v>7.7089999999999748</v>
      </c>
      <c r="AU333">
        <v>7.8540000000000134</v>
      </c>
      <c r="AV333">
        <v>7.6030000000000086</v>
      </c>
      <c r="AW333">
        <v>7.6309999999999718</v>
      </c>
      <c r="AX333">
        <v>7.6580000000000146</v>
      </c>
      <c r="AY333">
        <v>7.8409999999999798</v>
      </c>
      <c r="AZ333">
        <v>7.5749999999999886</v>
      </c>
      <c r="BA333">
        <v>7.7650000000000148</v>
      </c>
      <c r="BB333">
        <v>7.9650000000000318</v>
      </c>
      <c r="BC333">
        <v>8.2029999999999745</v>
      </c>
      <c r="BD333" s="83">
        <f t="shared" si="47"/>
        <v>57.462090981644053</v>
      </c>
    </row>
    <row r="334" spans="1:56" ht="15" customHeight="1" thickBot="1" x14ac:dyDescent="0.5">
      <c r="A334" t="s">
        <v>229</v>
      </c>
      <c r="B334">
        <v>2021</v>
      </c>
      <c r="C334" s="9">
        <v>44448</v>
      </c>
      <c r="D334" t="s">
        <v>30</v>
      </c>
      <c r="E334" t="s">
        <v>245</v>
      </c>
      <c r="F334" t="s">
        <v>245</v>
      </c>
      <c r="G334" t="s">
        <v>88</v>
      </c>
      <c r="H334" t="s">
        <v>302</v>
      </c>
      <c r="I334" t="s">
        <v>87</v>
      </c>
      <c r="J334" t="s">
        <v>2028</v>
      </c>
      <c r="K334" t="s">
        <v>139</v>
      </c>
      <c r="L334" s="105">
        <f>(C334-VLOOKUP(H334,Riders!$A$2:$D$3499,4,FALSE))/365</f>
        <v>24.55890410958904</v>
      </c>
      <c r="M334" s="105">
        <f>(C334-VLOOKUP(I334,Riders!$A$2:$D$3499,4,FALSE))/365</f>
        <v>22.205479452054796</v>
      </c>
      <c r="N334" s="105">
        <f>(C334-VLOOKUP(J334,Riders!$A$2:$D$3499,4,FALSE))/365</f>
        <v>38.336986301369862</v>
      </c>
      <c r="O334" s="105">
        <f>(C334-VLOOKUP(K334,Riders!$A$2:$D$3499,4,FALSE))/365</f>
        <v>20.832876712328765</v>
      </c>
      <c r="P334">
        <v>1</v>
      </c>
      <c r="Q334" s="40">
        <f t="shared" si="40"/>
        <v>3.1177083333333326E-3</v>
      </c>
      <c r="R334" s="86">
        <f t="shared" si="41"/>
        <v>269.36999999999995</v>
      </c>
      <c r="S334">
        <f t="shared" si="42"/>
        <v>23.574000000000002</v>
      </c>
      <c r="T334">
        <f t="shared" si="43"/>
        <v>72.263999999999996</v>
      </c>
      <c r="U334">
        <f t="shared" si="44"/>
        <v>65.14</v>
      </c>
      <c r="V334">
        <f t="shared" si="45"/>
        <v>65.106999999999999</v>
      </c>
      <c r="W334">
        <f t="shared" si="46"/>
        <v>66.858999999999952</v>
      </c>
      <c r="X334">
        <v>14.938000000000001</v>
      </c>
      <c r="Y334">
        <v>8.636000000000001</v>
      </c>
      <c r="Z334">
        <v>8.2409999999999997</v>
      </c>
      <c r="AA334">
        <v>8.0719999999999992</v>
      </c>
      <c r="AB334">
        <v>8.0309999999999988</v>
      </c>
      <c r="AC334">
        <v>8.036999999999999</v>
      </c>
      <c r="AD334">
        <v>8.2620000000000005</v>
      </c>
      <c r="AE334">
        <v>8.046999999999997</v>
      </c>
      <c r="AF334">
        <v>8.0870000000000175</v>
      </c>
      <c r="AG334">
        <v>7.951999999999984</v>
      </c>
      <c r="AH334">
        <v>8.0799999999999983</v>
      </c>
      <c r="AI334">
        <v>8.2240000000000038</v>
      </c>
      <c r="AJ334">
        <v>8.1300000000000097</v>
      </c>
      <c r="AK334">
        <v>8.1399999999999864</v>
      </c>
      <c r="AL334">
        <v>8.222999999999999</v>
      </c>
      <c r="AM334">
        <v>8.304000000000002</v>
      </c>
      <c r="AN334">
        <v>8.2150000000000034</v>
      </c>
      <c r="AO334">
        <v>8.2650000000000148</v>
      </c>
      <c r="AP334">
        <v>8.1599999999999966</v>
      </c>
      <c r="AQ334">
        <v>8.0309999999999775</v>
      </c>
      <c r="AR334">
        <v>8.1850000000000023</v>
      </c>
      <c r="AS334">
        <v>8.0509999999999877</v>
      </c>
      <c r="AT334">
        <v>8.1390000000000384</v>
      </c>
      <c r="AU334">
        <v>8.0609999999999786</v>
      </c>
      <c r="AV334">
        <v>8.092000000000013</v>
      </c>
      <c r="AW334">
        <v>8.0420000000000016</v>
      </c>
      <c r="AX334">
        <v>8.511999999999972</v>
      </c>
      <c r="AY334">
        <v>8.3760000000000332</v>
      </c>
      <c r="AZ334">
        <v>8.5459999999999638</v>
      </c>
      <c r="BA334">
        <v>8.7490000000000236</v>
      </c>
      <c r="BB334">
        <v>8.3569999999999993</v>
      </c>
      <c r="BC334">
        <v>8.1849999999999454</v>
      </c>
      <c r="BD334" s="83">
        <f t="shared" si="47"/>
        <v>53.458068827263624</v>
      </c>
    </row>
    <row r="335" spans="1:56" ht="15" customHeight="1" thickBot="1" x14ac:dyDescent="0.5">
      <c r="A335" t="s">
        <v>229</v>
      </c>
      <c r="B335">
        <v>2021</v>
      </c>
      <c r="C335" s="9">
        <v>44448</v>
      </c>
      <c r="D335" t="s">
        <v>30</v>
      </c>
      <c r="E335" t="s">
        <v>245</v>
      </c>
      <c r="F335" t="s">
        <v>245</v>
      </c>
      <c r="G335" t="s">
        <v>96</v>
      </c>
      <c r="H335" t="s">
        <v>118</v>
      </c>
      <c r="I335" t="s">
        <v>260</v>
      </c>
      <c r="J335" t="s">
        <v>1945</v>
      </c>
      <c r="K335" t="s">
        <v>95</v>
      </c>
      <c r="L335" s="105">
        <f>(C335-VLOOKUP(H335,Riders!$A$2:$D$3499,4,FALSE))/365</f>
        <v>19.153424657534245</v>
      </c>
      <c r="M335" s="105">
        <f>(C335-VLOOKUP(I335,Riders!$A$2:$D$3499,4,FALSE))/365</f>
        <v>19.778082191780822</v>
      </c>
      <c r="N335" s="105">
        <f>(C335-VLOOKUP(J335,Riders!$A$2:$D$3499,4,FALSE))/365</f>
        <v>22.512328767123286</v>
      </c>
      <c r="O335" s="105">
        <f>(C335-VLOOKUP(K335,Riders!$A$2:$D$3499,4,FALSE))/365</f>
        <v>20.252054794520546</v>
      </c>
      <c r="P335">
        <v>2</v>
      </c>
      <c r="Q335" s="40">
        <f t="shared" si="40"/>
        <v>3.1247569444444443E-3</v>
      </c>
      <c r="R335" s="86">
        <f t="shared" si="41"/>
        <v>269.97899999999998</v>
      </c>
      <c r="S335">
        <f t="shared" si="42"/>
        <v>23.231999999999999</v>
      </c>
      <c r="T335">
        <f t="shared" si="43"/>
        <v>71.603999999999999</v>
      </c>
      <c r="U335">
        <f t="shared" si="44"/>
        <v>64.044000000000025</v>
      </c>
      <c r="V335">
        <f t="shared" si="45"/>
        <v>66.221999999999952</v>
      </c>
      <c r="W335">
        <f t="shared" si="46"/>
        <v>68.109000000000009</v>
      </c>
      <c r="X335">
        <v>14.728</v>
      </c>
      <c r="Y335">
        <v>8.5039999999999996</v>
      </c>
      <c r="Z335">
        <v>8.1449999999999996</v>
      </c>
      <c r="AA335">
        <v>7.8660000000000032</v>
      </c>
      <c r="AB335">
        <v>8.0889999999999986</v>
      </c>
      <c r="AC335">
        <v>8.0150000000000006</v>
      </c>
      <c r="AD335">
        <v>8.1130000000000067</v>
      </c>
      <c r="AE335">
        <v>8.1439999999999912</v>
      </c>
      <c r="AF335">
        <v>8.2690000000000055</v>
      </c>
      <c r="AG335">
        <v>7.9449999999999932</v>
      </c>
      <c r="AH335">
        <v>7.902000000000001</v>
      </c>
      <c r="AI335">
        <v>7.8190000000000026</v>
      </c>
      <c r="AJ335">
        <v>7.9489999999999981</v>
      </c>
      <c r="AK335">
        <v>7.8979999999999961</v>
      </c>
      <c r="AL335">
        <v>8.0769999999999982</v>
      </c>
      <c r="AM335">
        <v>8.1850000000000307</v>
      </c>
      <c r="AN335">
        <v>8.3169999999999789</v>
      </c>
      <c r="AO335">
        <v>8.2479999999999905</v>
      </c>
      <c r="AP335">
        <v>8.5460000000000207</v>
      </c>
      <c r="AQ335">
        <v>8.3479999999999563</v>
      </c>
      <c r="AR335">
        <v>8.2930000000000064</v>
      </c>
      <c r="AS335">
        <v>8.3610000000000184</v>
      </c>
      <c r="AT335">
        <v>8.1129999999999995</v>
      </c>
      <c r="AU335">
        <v>7.9959999999999809</v>
      </c>
      <c r="AV335">
        <v>8.1690000000000111</v>
      </c>
      <c r="AW335">
        <v>8.3200000000000216</v>
      </c>
      <c r="AX335">
        <v>8.5120000000000289</v>
      </c>
      <c r="AY335">
        <v>8.8339999999999463</v>
      </c>
      <c r="AZ335">
        <v>8.5999999999999659</v>
      </c>
      <c r="BA335">
        <v>8.495000000000033</v>
      </c>
      <c r="BB335">
        <v>8.6080000000000325</v>
      </c>
      <c r="BC335">
        <v>8.5709999999999695</v>
      </c>
      <c r="BD335" s="83">
        <f t="shared" si="47"/>
        <v>53.337481804140324</v>
      </c>
    </row>
    <row r="336" spans="1:56" ht="15" customHeight="1" thickBot="1" x14ac:dyDescent="0.5">
      <c r="A336" t="s">
        <v>229</v>
      </c>
      <c r="B336">
        <v>2021</v>
      </c>
      <c r="C336" s="9">
        <v>44448</v>
      </c>
      <c r="D336" t="s">
        <v>30</v>
      </c>
      <c r="E336" t="s">
        <v>245</v>
      </c>
      <c r="F336" t="s">
        <v>245</v>
      </c>
      <c r="G336" t="s">
        <v>121</v>
      </c>
      <c r="H336" t="s">
        <v>120</v>
      </c>
      <c r="I336" t="s">
        <v>2096</v>
      </c>
      <c r="J336" t="s">
        <v>259</v>
      </c>
      <c r="K336" t="s">
        <v>2097</v>
      </c>
      <c r="L336" s="105">
        <f>(C336-VLOOKUP(H336,Riders!$A$2:$D$3499,4,FALSE))/365</f>
        <v>22.695890410958903</v>
      </c>
      <c r="M336" s="105">
        <f>(C336-VLOOKUP(I336,Riders!$A$2:$D$3499,4,FALSE))/365</f>
        <v>26.101369863013698</v>
      </c>
      <c r="N336" s="105">
        <f>(C336-VLOOKUP(J336,Riders!$A$2:$D$3499,4,FALSE))/365</f>
        <v>20.873972602739727</v>
      </c>
      <c r="O336" s="105">
        <f>(C336-VLOOKUP(K336,Riders!$A$2:$D$3499,4,FALSE))/365</f>
        <v>24.572602739726026</v>
      </c>
      <c r="P336">
        <v>3</v>
      </c>
      <c r="Q336" s="40">
        <f t="shared" si="40"/>
        <v>3.1266087962962966E-3</v>
      </c>
      <c r="R336" s="86">
        <f t="shared" si="41"/>
        <v>270.13900000000001</v>
      </c>
      <c r="S336">
        <f t="shared" si="42"/>
        <v>23.763999999999999</v>
      </c>
      <c r="T336">
        <f t="shared" si="43"/>
        <v>72.394000000000005</v>
      </c>
      <c r="U336">
        <f t="shared" si="44"/>
        <v>64.549999999999983</v>
      </c>
      <c r="V336">
        <f t="shared" si="45"/>
        <v>66.813999999999993</v>
      </c>
      <c r="W336">
        <f t="shared" si="46"/>
        <v>66.381000000000029</v>
      </c>
      <c r="X336">
        <v>15.154</v>
      </c>
      <c r="Y336">
        <v>8.61</v>
      </c>
      <c r="Z336">
        <v>8.3709999999999987</v>
      </c>
      <c r="AA336">
        <v>8.0330000000000013</v>
      </c>
      <c r="AB336">
        <v>8.2890000000000015</v>
      </c>
      <c r="AC336">
        <v>7.9889999999999972</v>
      </c>
      <c r="AD336">
        <v>7.953000000000003</v>
      </c>
      <c r="AE336">
        <v>7.9950000000000054</v>
      </c>
      <c r="AF336">
        <v>8.2590000000000003</v>
      </c>
      <c r="AG336">
        <v>8.0599999999999881</v>
      </c>
      <c r="AH336">
        <v>8.0510000000000019</v>
      </c>
      <c r="AI336">
        <v>8.0450000000000159</v>
      </c>
      <c r="AJ336">
        <v>8.2859999999999872</v>
      </c>
      <c r="AK336">
        <v>7.9969999999999999</v>
      </c>
      <c r="AL336">
        <v>7.9510000000000076</v>
      </c>
      <c r="AM336">
        <v>7.900999999999982</v>
      </c>
      <c r="AN336">
        <v>8.1670000000000016</v>
      </c>
      <c r="AO336">
        <v>8.2069999999999936</v>
      </c>
      <c r="AP336">
        <v>8.535000000000025</v>
      </c>
      <c r="AQ336">
        <v>8.3059999999999548</v>
      </c>
      <c r="AR336">
        <v>8.3890000000000384</v>
      </c>
      <c r="AS336">
        <v>8.5580000000000211</v>
      </c>
      <c r="AT336">
        <v>8.2539999999999907</v>
      </c>
      <c r="AU336">
        <v>8.3979999999999677</v>
      </c>
      <c r="AV336">
        <v>7.9780000000000086</v>
      </c>
      <c r="AW336">
        <v>7.9060000000000343</v>
      </c>
      <c r="AX336">
        <v>8.0479999999999734</v>
      </c>
      <c r="AY336">
        <v>8.3870000000000289</v>
      </c>
      <c r="AZ336">
        <v>8.6459999999999866</v>
      </c>
      <c r="BA336">
        <v>8.4199999999999875</v>
      </c>
      <c r="BB336">
        <v>8.3990000000000293</v>
      </c>
      <c r="BC336">
        <v>8.59699999999998</v>
      </c>
      <c r="BD336" s="83">
        <f t="shared" si="47"/>
        <v>53.30589067109895</v>
      </c>
    </row>
    <row r="337" spans="1:56" ht="15" customHeight="1" thickBot="1" x14ac:dyDescent="0.5">
      <c r="A337" t="s">
        <v>229</v>
      </c>
      <c r="B337">
        <v>2021</v>
      </c>
      <c r="C337" s="9">
        <v>44448</v>
      </c>
      <c r="D337" t="s">
        <v>30</v>
      </c>
      <c r="E337" t="s">
        <v>245</v>
      </c>
      <c r="F337" t="s">
        <v>245</v>
      </c>
      <c r="G337" t="s">
        <v>58</v>
      </c>
      <c r="H337" t="s">
        <v>158</v>
      </c>
      <c r="I337" t="s">
        <v>288</v>
      </c>
      <c r="J337" t="s">
        <v>159</v>
      </c>
      <c r="K337" t="s">
        <v>2098</v>
      </c>
      <c r="L337" s="105">
        <f>(C337-VLOOKUP(H337,Riders!$A$2:$D$3499,4,FALSE))/365</f>
        <v>24.69041095890411</v>
      </c>
      <c r="M337" s="105">
        <f>(C337-VLOOKUP(I337,Riders!$A$2:$D$3499,4,FALSE))/365</f>
        <v>25.317808219178083</v>
      </c>
      <c r="N337" s="105">
        <f>(C337-VLOOKUP(J337,Riders!$A$2:$D$3499,4,FALSE))/365</f>
        <v>23.252054794520546</v>
      </c>
      <c r="O337" s="105">
        <f>(C337-VLOOKUP(K337,Riders!$A$2:$D$3499,4,FALSE))/365</f>
        <v>18.778082191780822</v>
      </c>
      <c r="P337">
        <v>4</v>
      </c>
      <c r="Q337" s="40">
        <f t="shared" si="40"/>
        <v>3.145659722222222E-3</v>
      </c>
      <c r="R337" s="86">
        <f t="shared" si="41"/>
        <v>271.78499999999997</v>
      </c>
      <c r="S337">
        <f t="shared" si="42"/>
        <v>24.584</v>
      </c>
      <c r="T337">
        <f t="shared" si="43"/>
        <v>73.721999999999994</v>
      </c>
      <c r="U337">
        <f t="shared" si="44"/>
        <v>66.905000000000015</v>
      </c>
      <c r="V337">
        <f t="shared" si="45"/>
        <v>65.036999999999978</v>
      </c>
      <c r="W337">
        <f t="shared" si="46"/>
        <v>66.120999999999981</v>
      </c>
      <c r="X337">
        <v>15.528</v>
      </c>
      <c r="Y337">
        <v>9.0559999999999992</v>
      </c>
      <c r="Z337">
        <v>8.3219999999999992</v>
      </c>
      <c r="AA337">
        <v>8.1230000000000047</v>
      </c>
      <c r="AB337">
        <v>8.1569999999999965</v>
      </c>
      <c r="AC337">
        <v>8.18</v>
      </c>
      <c r="AD337">
        <v>8.1839999999999975</v>
      </c>
      <c r="AE337">
        <v>8.171999999999997</v>
      </c>
      <c r="AF337">
        <v>8.3610000000000042</v>
      </c>
      <c r="AG337">
        <v>8.465999999999994</v>
      </c>
      <c r="AH337">
        <v>8.617999999999995</v>
      </c>
      <c r="AI337">
        <v>8.2690000000000055</v>
      </c>
      <c r="AJ337">
        <v>8.2669999999999959</v>
      </c>
      <c r="AK337">
        <v>8.2640000000000242</v>
      </c>
      <c r="AL337">
        <v>8.5040000000000191</v>
      </c>
      <c r="AM337">
        <v>8.1559999999999775</v>
      </c>
      <c r="AN337">
        <v>8.1009999999999991</v>
      </c>
      <c r="AO337">
        <v>8.0160000000000196</v>
      </c>
      <c r="AP337">
        <v>8.2969999999999686</v>
      </c>
      <c r="AQ337">
        <v>8.0170000000000243</v>
      </c>
      <c r="AR337">
        <v>8.1009999999999991</v>
      </c>
      <c r="AS337">
        <v>8.0529999999999973</v>
      </c>
      <c r="AT337">
        <v>8.3520000000000039</v>
      </c>
      <c r="AU337">
        <v>8.0999999999999659</v>
      </c>
      <c r="AV337">
        <v>8.4290000000000305</v>
      </c>
      <c r="AW337">
        <v>8.2139999999999702</v>
      </c>
      <c r="AX337">
        <v>8.1949999999999932</v>
      </c>
      <c r="AY337">
        <v>8.4000000000000341</v>
      </c>
      <c r="AZ337">
        <v>8.3320000000000221</v>
      </c>
      <c r="BA337">
        <v>8.4589999999999748</v>
      </c>
      <c r="BB337">
        <v>8.0749999999999602</v>
      </c>
      <c r="BC337">
        <v>8.0169999999999959</v>
      </c>
      <c r="BD337" s="83">
        <f t="shared" si="47"/>
        <v>52.983056460069548</v>
      </c>
    </row>
    <row r="338" spans="1:56" ht="15" customHeight="1" thickBot="1" x14ac:dyDescent="0.5">
      <c r="A338" t="s">
        <v>229</v>
      </c>
      <c r="B338">
        <v>2021</v>
      </c>
      <c r="C338" s="9">
        <v>44448</v>
      </c>
      <c r="D338" t="s">
        <v>30</v>
      </c>
      <c r="E338" t="s">
        <v>245</v>
      </c>
      <c r="F338" t="s">
        <v>245</v>
      </c>
      <c r="G338" t="s">
        <v>177</v>
      </c>
      <c r="H338" t="s">
        <v>190</v>
      </c>
      <c r="I338" t="s">
        <v>217</v>
      </c>
      <c r="J338" t="s">
        <v>2099</v>
      </c>
      <c r="K338" t="s">
        <v>2100</v>
      </c>
      <c r="L338" s="105">
        <f>(C338-VLOOKUP(H338,Riders!$A$2:$D$3499,4,FALSE))/365</f>
        <v>20.12876712328767</v>
      </c>
      <c r="M338" s="105">
        <f>(C338-VLOOKUP(I338,Riders!$A$2:$D$3499,4,FALSE))/365</f>
        <v>19.109589041095891</v>
      </c>
      <c r="N338" s="105" t="e">
        <f>(C338-VLOOKUP(J338,Riders!$A$2:$D$3499,4,FALSE))/365</f>
        <v>#N/A</v>
      </c>
      <c r="O338" s="105">
        <f>(C338-VLOOKUP(K338,Riders!$A$2:$D$3499,4,FALSE))/365</f>
        <v>18.789041095890411</v>
      </c>
      <c r="P338">
        <v>5</v>
      </c>
      <c r="Q338" s="40">
        <f t="shared" si="40"/>
        <v>3.330601851851852E-3</v>
      </c>
      <c r="R338" s="86">
        <f t="shared" si="41"/>
        <v>287.76400000000001</v>
      </c>
      <c r="S338">
        <f t="shared" si="42"/>
        <v>24.582000000000001</v>
      </c>
      <c r="T338">
        <f t="shared" si="43"/>
        <v>76.671000000000006</v>
      </c>
      <c r="U338">
        <f t="shared" si="44"/>
        <v>70.130999999999986</v>
      </c>
      <c r="V338">
        <f t="shared" si="45"/>
        <v>69.096000000000032</v>
      </c>
      <c r="W338">
        <f t="shared" si="46"/>
        <v>71.865999999999985</v>
      </c>
      <c r="X338">
        <v>15.321999999999999</v>
      </c>
      <c r="Y338">
        <v>9.2600000000000016</v>
      </c>
      <c r="Z338">
        <v>8.93</v>
      </c>
      <c r="AA338">
        <v>8.4690000000000012</v>
      </c>
      <c r="AB338">
        <v>8.6589999999999989</v>
      </c>
      <c r="AC338">
        <v>8.6539999999999964</v>
      </c>
      <c r="AD338">
        <v>8.8880000000000052</v>
      </c>
      <c r="AE338">
        <v>8.4890000000000043</v>
      </c>
      <c r="AF338">
        <v>8.7059999999999889</v>
      </c>
      <c r="AG338">
        <v>8.7060000000000031</v>
      </c>
      <c r="AH338">
        <v>8.8359999999999843</v>
      </c>
      <c r="AI338">
        <v>8.5570000000000306</v>
      </c>
      <c r="AJ338">
        <v>8.7900000000000063</v>
      </c>
      <c r="AK338">
        <v>9.1199999999999761</v>
      </c>
      <c r="AL338">
        <v>8.7350000000000136</v>
      </c>
      <c r="AM338">
        <v>8.6809999999999832</v>
      </c>
      <c r="AN338">
        <v>8.8440000000000225</v>
      </c>
      <c r="AO338">
        <v>8.7509999999999764</v>
      </c>
      <c r="AP338">
        <v>8.6099999999999852</v>
      </c>
      <c r="AQ338">
        <v>8.6080000000000325</v>
      </c>
      <c r="AR338">
        <v>8.4320000000000164</v>
      </c>
      <c r="AS338">
        <v>8.4869999999999948</v>
      </c>
      <c r="AT338">
        <v>8.747999999999962</v>
      </c>
      <c r="AU338">
        <v>8.6160000000000423</v>
      </c>
      <c r="AV338">
        <v>9.2740000000000009</v>
      </c>
      <c r="AW338">
        <v>9.1849999999999739</v>
      </c>
      <c r="AX338">
        <v>8.9840000000000089</v>
      </c>
      <c r="AY338">
        <v>8.7539999999999907</v>
      </c>
      <c r="AZ338">
        <v>9.0830000000000553</v>
      </c>
      <c r="BA338">
        <v>9.0509999999999309</v>
      </c>
      <c r="BB338">
        <v>8.867999999999995</v>
      </c>
      <c r="BC338">
        <v>8.66700000000003</v>
      </c>
      <c r="BD338" s="83">
        <f t="shared" si="47"/>
        <v>50.041005824217066</v>
      </c>
    </row>
    <row r="339" spans="1:56" ht="15" customHeight="1" thickBot="1" x14ac:dyDescent="0.5">
      <c r="A339" t="s">
        <v>229</v>
      </c>
      <c r="B339">
        <v>2021</v>
      </c>
      <c r="C339" s="9">
        <v>44448</v>
      </c>
      <c r="D339" t="s">
        <v>30</v>
      </c>
      <c r="E339" t="s">
        <v>245</v>
      </c>
      <c r="F339" t="s">
        <v>245</v>
      </c>
      <c r="G339" t="s">
        <v>491</v>
      </c>
      <c r="H339" t="s">
        <v>1962</v>
      </c>
      <c r="I339" t="s">
        <v>1948</v>
      </c>
      <c r="J339" t="s">
        <v>532</v>
      </c>
      <c r="K339" t="s">
        <v>1947</v>
      </c>
      <c r="L339" s="105">
        <f>(C339-VLOOKUP(H339,Riders!$A$2:$D$3499,4,FALSE))/365</f>
        <v>18.863013698630137</v>
      </c>
      <c r="M339" s="105">
        <f>(C339-VLOOKUP(I339,Riders!$A$2:$D$3499,4,FALSE))/365</f>
        <v>20.043835616438358</v>
      </c>
      <c r="N339" s="105">
        <f>(C339-VLOOKUP(J339,Riders!$A$2:$D$3499,4,FALSE))/365</f>
        <v>22.487671232876714</v>
      </c>
      <c r="O339" s="105">
        <f>(C339-VLOOKUP(K339,Riders!$A$2:$D$3499,4,FALSE))/365</f>
        <v>20.12054794520548</v>
      </c>
      <c r="P339">
        <v>6</v>
      </c>
      <c r="Q339" s="40">
        <f t="shared" si="40"/>
        <v>3.8477430555555556E-3</v>
      </c>
      <c r="R339" s="86">
        <f t="shared" si="41"/>
        <v>332.44499999999999</v>
      </c>
      <c r="S339">
        <f t="shared" si="42"/>
        <v>25.701000000000001</v>
      </c>
      <c r="T339">
        <f t="shared" si="43"/>
        <v>85.134</v>
      </c>
      <c r="U339">
        <f t="shared" si="44"/>
        <v>79.181999999999988</v>
      </c>
      <c r="V339">
        <f t="shared" si="45"/>
        <v>84.032999999999987</v>
      </c>
      <c r="W339">
        <f t="shared" si="46"/>
        <v>84.096000000000004</v>
      </c>
      <c r="X339">
        <v>15.702</v>
      </c>
      <c r="Y339">
        <v>9.9990000000000006</v>
      </c>
      <c r="Z339">
        <v>10.278</v>
      </c>
      <c r="AA339">
        <v>9.8819999999999979</v>
      </c>
      <c r="AB339">
        <v>10.102</v>
      </c>
      <c r="AC339">
        <v>9.948999999999991</v>
      </c>
      <c r="AD339">
        <v>9.9300000000000068</v>
      </c>
      <c r="AE339">
        <v>9.2920000000000158</v>
      </c>
      <c r="AF339">
        <v>9.0289999999999822</v>
      </c>
      <c r="AG339">
        <v>8.8919999999999959</v>
      </c>
      <c r="AH339">
        <v>9.6570000000000249</v>
      </c>
      <c r="AI339">
        <v>9.9809999999999803</v>
      </c>
      <c r="AJ339">
        <v>10.78099999999999</v>
      </c>
      <c r="AK339">
        <v>10.699000000000041</v>
      </c>
      <c r="AL339">
        <v>10.581999999999971</v>
      </c>
      <c r="AM339">
        <v>9.561000000000007</v>
      </c>
      <c r="AN339">
        <v>9.3649999999999523</v>
      </c>
      <c r="AO339">
        <v>9.6290000000000191</v>
      </c>
      <c r="AP339">
        <v>10.644000000000011</v>
      </c>
      <c r="AQ339">
        <v>10.811000000000011</v>
      </c>
      <c r="AR339">
        <v>11.10400000000001</v>
      </c>
      <c r="AS339">
        <v>10.759000000000009</v>
      </c>
      <c r="AT339">
        <v>10.798</v>
      </c>
      <c r="AU339">
        <v>10.92299999999997</v>
      </c>
      <c r="AV339">
        <v>11.00200000000001</v>
      </c>
      <c r="AW339">
        <v>11.00200000000001</v>
      </c>
      <c r="AX339">
        <v>10.62600000000003</v>
      </c>
      <c r="AY339">
        <v>11.076999999999879</v>
      </c>
      <c r="AZ339">
        <v>11.00000000000006</v>
      </c>
      <c r="BA339">
        <v>10.28199999999998</v>
      </c>
      <c r="BB339">
        <v>9.9360000000000355</v>
      </c>
      <c r="BC339">
        <v>9.1709999999999923</v>
      </c>
      <c r="BD339" s="83">
        <f t="shared" si="47"/>
        <v>43.315435635969862</v>
      </c>
    </row>
    <row r="340" spans="1:56" ht="15" customHeight="1" thickBot="1" x14ac:dyDescent="0.5">
      <c r="A340" t="s">
        <v>229</v>
      </c>
      <c r="B340">
        <v>2021</v>
      </c>
      <c r="C340" s="9">
        <v>44448</v>
      </c>
      <c r="D340" t="s">
        <v>30</v>
      </c>
      <c r="E340" t="s">
        <v>1943</v>
      </c>
      <c r="F340">
        <v>1</v>
      </c>
      <c r="G340" t="s">
        <v>177</v>
      </c>
      <c r="H340" t="s">
        <v>190</v>
      </c>
      <c r="I340" t="s">
        <v>217</v>
      </c>
      <c r="J340" t="s">
        <v>2099</v>
      </c>
      <c r="K340" t="s">
        <v>2100</v>
      </c>
      <c r="L340" s="105">
        <f>(C340-VLOOKUP(H340,Riders!$A$2:$D$3499,4,FALSE))/365</f>
        <v>20.12876712328767</v>
      </c>
      <c r="M340" s="105">
        <f>(C340-VLOOKUP(I340,Riders!$A$2:$D$3499,4,FALSE))/365</f>
        <v>19.109589041095891</v>
      </c>
      <c r="N340" s="105" t="e">
        <f>(C340-VLOOKUP(J340,Riders!$A$2:$D$3499,4,FALSE))/365</f>
        <v>#N/A</v>
      </c>
      <c r="O340" s="105">
        <f>(C340-VLOOKUP(K340,Riders!$A$2:$D$3499,4,FALSE))/365</f>
        <v>18.789041095890411</v>
      </c>
      <c r="P340">
        <v>1</v>
      </c>
      <c r="Q340" s="40">
        <f t="shared" si="40"/>
        <v>3.3621527777777777E-3</v>
      </c>
      <c r="R340" s="86">
        <f t="shared" si="41"/>
        <v>290.49</v>
      </c>
      <c r="S340">
        <f t="shared" si="42"/>
        <v>23.37</v>
      </c>
      <c r="T340">
        <f t="shared" si="43"/>
        <v>75.522999999999996</v>
      </c>
      <c r="U340">
        <f t="shared" si="44"/>
        <v>70.076999999999998</v>
      </c>
      <c r="V340">
        <f t="shared" si="45"/>
        <v>73.483000000000004</v>
      </c>
      <c r="W340">
        <f t="shared" si="46"/>
        <v>71.407000000000011</v>
      </c>
      <c r="X340">
        <v>14.701000000000001</v>
      </c>
      <c r="Y340">
        <v>8.6690000000000005</v>
      </c>
      <c r="Z340">
        <v>8.6410000000000018</v>
      </c>
      <c r="AA340">
        <v>8.6209999999999951</v>
      </c>
      <c r="AB340">
        <v>8.8560000000000016</v>
      </c>
      <c r="AC340">
        <v>8.5810000000000031</v>
      </c>
      <c r="AD340">
        <v>8.8089999999999975</v>
      </c>
      <c r="AE340">
        <v>8.644999999999996</v>
      </c>
      <c r="AF340">
        <v>8.7630000000000052</v>
      </c>
      <c r="AG340">
        <v>8.4920000000000044</v>
      </c>
      <c r="AH340">
        <v>8.4309999999999832</v>
      </c>
      <c r="AI340">
        <v>8.4879999999999995</v>
      </c>
      <c r="AJ340">
        <v>9.1100000000000136</v>
      </c>
      <c r="AK340">
        <v>8.967000000000013</v>
      </c>
      <c r="AL340">
        <v>9.0749999999999744</v>
      </c>
      <c r="AM340">
        <v>8.7510000000000048</v>
      </c>
      <c r="AN340">
        <v>8.921999999999997</v>
      </c>
      <c r="AO340">
        <v>9.092000000000013</v>
      </c>
      <c r="AP340">
        <v>9.3310000000000173</v>
      </c>
      <c r="AQ340">
        <v>8.8749999999999716</v>
      </c>
      <c r="AR340">
        <v>9.1879999999999882</v>
      </c>
      <c r="AS340">
        <v>9.4520000000000266</v>
      </c>
      <c r="AT340">
        <v>9.5659999999999741</v>
      </c>
      <c r="AU340">
        <v>9.0570000000000164</v>
      </c>
      <c r="AV340">
        <v>9.214999999999975</v>
      </c>
      <c r="AW340">
        <v>9.6190000000000282</v>
      </c>
      <c r="AX340">
        <v>9.2930000000000348</v>
      </c>
      <c r="AY340">
        <v>8.7879999999999256</v>
      </c>
      <c r="AZ340">
        <v>8.9060000000000343</v>
      </c>
      <c r="BA340">
        <v>8.7319999999999709</v>
      </c>
      <c r="BB340">
        <v>8.4760000000000559</v>
      </c>
      <c r="BC340">
        <v>8.3779999999999859</v>
      </c>
      <c r="BD340" s="83">
        <f t="shared" si="47"/>
        <v>49.571413818031601</v>
      </c>
    </row>
    <row r="341" spans="1:56" ht="15" customHeight="1" thickBot="1" x14ac:dyDescent="0.5">
      <c r="A341" t="s">
        <v>229</v>
      </c>
      <c r="B341">
        <v>2021</v>
      </c>
      <c r="C341" s="9">
        <v>44448</v>
      </c>
      <c r="D341" t="s">
        <v>30</v>
      </c>
      <c r="E341" t="s">
        <v>1943</v>
      </c>
      <c r="F341">
        <v>1</v>
      </c>
      <c r="G341" t="s">
        <v>491</v>
      </c>
      <c r="H341" t="s">
        <v>1962</v>
      </c>
      <c r="I341" t="s">
        <v>1948</v>
      </c>
      <c r="J341" t="s">
        <v>532</v>
      </c>
      <c r="K341" t="s">
        <v>1947</v>
      </c>
      <c r="L341" s="105">
        <f>(C341-VLOOKUP(H341,Riders!$A$2:$D$3499,4,FALSE))/365</f>
        <v>18.863013698630137</v>
      </c>
      <c r="M341" s="105">
        <f>(C341-VLOOKUP(I341,Riders!$A$2:$D$3499,4,FALSE))/365</f>
        <v>20.043835616438358</v>
      </c>
      <c r="N341" s="105">
        <f>(C341-VLOOKUP(J341,Riders!$A$2:$D$3499,4,FALSE))/365</f>
        <v>22.487671232876714</v>
      </c>
      <c r="O341" s="105">
        <f>(C341-VLOOKUP(K341,Riders!$A$2:$D$3499,4,FALSE))/365</f>
        <v>20.12054794520548</v>
      </c>
      <c r="P341">
        <v>2</v>
      </c>
      <c r="Q341" s="40">
        <f t="shared" si="40"/>
        <v>3.93849537037037E-3</v>
      </c>
      <c r="R341" s="86">
        <f t="shared" si="41"/>
        <v>340.28599999999994</v>
      </c>
      <c r="S341">
        <f t="shared" si="42"/>
        <v>25.253</v>
      </c>
      <c r="T341">
        <f t="shared" si="43"/>
        <v>80.871999999999986</v>
      </c>
      <c r="U341">
        <f t="shared" si="44"/>
        <v>80.464000000000027</v>
      </c>
      <c r="V341">
        <f t="shared" si="45"/>
        <v>87.06</v>
      </c>
      <c r="W341">
        <f t="shared" si="46"/>
        <v>91.88999999999993</v>
      </c>
      <c r="X341">
        <v>15.135</v>
      </c>
      <c r="Y341">
        <v>10.118</v>
      </c>
      <c r="Z341">
        <v>9.7550000000000026</v>
      </c>
      <c r="AA341">
        <v>9.2259999999999991</v>
      </c>
      <c r="AB341">
        <v>9.3999999999999986</v>
      </c>
      <c r="AC341">
        <v>9.4039999999999893</v>
      </c>
      <c r="AD341">
        <v>9.1859999999999999</v>
      </c>
      <c r="AE341">
        <v>8.6479999999999961</v>
      </c>
      <c r="AF341">
        <v>8.8500000000000227</v>
      </c>
      <c r="AG341">
        <v>9.5189999999999912</v>
      </c>
      <c r="AH341">
        <v>9.5490000000000066</v>
      </c>
      <c r="AI341">
        <v>9.7839999999999918</v>
      </c>
      <c r="AJ341">
        <v>11.747</v>
      </c>
      <c r="AK341">
        <v>10.87500000000003</v>
      </c>
      <c r="AL341">
        <v>10.07599999999996</v>
      </c>
      <c r="AM341">
        <v>10.06400000000002</v>
      </c>
      <c r="AN341">
        <v>10.919999999999989</v>
      </c>
      <c r="AO341">
        <v>11.058999999999971</v>
      </c>
      <c r="AP341">
        <v>11.426000000000039</v>
      </c>
      <c r="AQ341">
        <v>11.280999999999979</v>
      </c>
      <c r="AR341">
        <v>10.97400000000002</v>
      </c>
      <c r="AS341">
        <v>10.18700000000001</v>
      </c>
      <c r="AT341">
        <v>10.72399999999999</v>
      </c>
      <c r="AU341">
        <v>10.489000000000001</v>
      </c>
      <c r="AV341">
        <v>10.02100000000002</v>
      </c>
      <c r="AW341">
        <v>11.031000000000009</v>
      </c>
      <c r="AX341">
        <v>11.37400000000002</v>
      </c>
      <c r="AY341">
        <v>11.77799999999996</v>
      </c>
      <c r="AZ341">
        <v>12.01400000000001</v>
      </c>
      <c r="BA341">
        <v>11.92799999999994</v>
      </c>
      <c r="BB341">
        <v>10.713000000000021</v>
      </c>
      <c r="BC341">
        <v>13.030999999999951</v>
      </c>
      <c r="BD341" s="83">
        <f t="shared" si="47"/>
        <v>42.317344821708808</v>
      </c>
    </row>
    <row r="342" spans="1:56" ht="15" customHeight="1" thickBot="1" x14ac:dyDescent="0.5">
      <c r="A342" t="s">
        <v>229</v>
      </c>
      <c r="B342">
        <v>2021</v>
      </c>
      <c r="C342" s="9">
        <v>44448</v>
      </c>
      <c r="D342" t="s">
        <v>30</v>
      </c>
      <c r="E342" t="s">
        <v>1943</v>
      </c>
      <c r="F342">
        <v>2</v>
      </c>
      <c r="G342" t="s">
        <v>96</v>
      </c>
      <c r="H342" t="s">
        <v>118</v>
      </c>
      <c r="I342" t="s">
        <v>260</v>
      </c>
      <c r="J342" t="s">
        <v>1945</v>
      </c>
      <c r="K342" t="s">
        <v>95</v>
      </c>
      <c r="L342" s="105">
        <f>(C342-VLOOKUP(H342,Riders!$A$2:$D$3499,4,FALSE))/365</f>
        <v>19.153424657534245</v>
      </c>
      <c r="M342" s="105">
        <f>(C342-VLOOKUP(I342,Riders!$A$2:$D$3499,4,FALSE))/365</f>
        <v>19.778082191780822</v>
      </c>
      <c r="N342" s="105">
        <f>(C342-VLOOKUP(J342,Riders!$A$2:$D$3499,4,FALSE))/365</f>
        <v>22.512328767123286</v>
      </c>
      <c r="O342" s="105">
        <f>(C342-VLOOKUP(K342,Riders!$A$2:$D$3499,4,FALSE))/365</f>
        <v>20.252054794520546</v>
      </c>
      <c r="P342">
        <v>1</v>
      </c>
      <c r="Q342" s="40">
        <f t="shared" si="40"/>
        <v>3.0742939814814817E-3</v>
      </c>
      <c r="R342" s="86">
        <f t="shared" si="41"/>
        <v>265.61900000000003</v>
      </c>
      <c r="S342">
        <f t="shared" si="42"/>
        <v>23.234999999999999</v>
      </c>
      <c r="T342">
        <f t="shared" si="43"/>
        <v>71.099999999999994</v>
      </c>
      <c r="U342">
        <f t="shared" si="44"/>
        <v>63.985000000000014</v>
      </c>
      <c r="V342">
        <f t="shared" si="45"/>
        <v>65.706999999999994</v>
      </c>
      <c r="W342">
        <f t="shared" si="46"/>
        <v>64.827000000000027</v>
      </c>
      <c r="X342">
        <v>14.711</v>
      </c>
      <c r="Y342">
        <v>8.5239999999999991</v>
      </c>
      <c r="Z342">
        <v>8.0530000000000008</v>
      </c>
      <c r="AA342">
        <v>7.8249999999999993</v>
      </c>
      <c r="AB342">
        <v>8.0110000000000028</v>
      </c>
      <c r="AC342">
        <v>7.9069999999999956</v>
      </c>
      <c r="AD342">
        <v>8.0089999999999932</v>
      </c>
      <c r="AE342">
        <v>8.0600000000000023</v>
      </c>
      <c r="AF342">
        <v>8.2169999999999987</v>
      </c>
      <c r="AG342">
        <v>8.0190000000000197</v>
      </c>
      <c r="AH342">
        <v>7.9179999999999779</v>
      </c>
      <c r="AI342">
        <v>7.8659999999999997</v>
      </c>
      <c r="AJ342">
        <v>7.7990000000000066</v>
      </c>
      <c r="AK342">
        <v>8.0690000000000168</v>
      </c>
      <c r="AL342">
        <v>7.9920000000000044</v>
      </c>
      <c r="AM342">
        <v>8.1049999999999898</v>
      </c>
      <c r="AN342">
        <v>8.11099999999999</v>
      </c>
      <c r="AO342">
        <v>8.2270000000000039</v>
      </c>
      <c r="AP342">
        <v>8.0180000000000007</v>
      </c>
      <c r="AQ342">
        <v>8.2019999999999982</v>
      </c>
      <c r="AR342">
        <v>8.1730000000000018</v>
      </c>
      <c r="AS342">
        <v>8.2299999999999613</v>
      </c>
      <c r="AT342">
        <v>8.3350000000000648</v>
      </c>
      <c r="AU342">
        <v>8.4109999999999729</v>
      </c>
      <c r="AV342">
        <v>8.1479999999999961</v>
      </c>
      <c r="AW342">
        <v>8.0759999999999934</v>
      </c>
      <c r="AX342">
        <v>7.9530000000000314</v>
      </c>
      <c r="AY342">
        <v>7.9499999999999886</v>
      </c>
      <c r="AZ342">
        <v>8.0440000000000111</v>
      </c>
      <c r="BA342">
        <v>8.3499999999999943</v>
      </c>
      <c r="BB342">
        <v>8.1289999999999907</v>
      </c>
      <c r="BC342">
        <v>8.1770000000000209</v>
      </c>
      <c r="BD342" s="83">
        <f t="shared" si="47"/>
        <v>54.21298928164024</v>
      </c>
    </row>
    <row r="343" spans="1:56" ht="15" customHeight="1" thickBot="1" x14ac:dyDescent="0.5">
      <c r="A343" t="s">
        <v>229</v>
      </c>
      <c r="B343">
        <v>2021</v>
      </c>
      <c r="C343" s="9">
        <v>44448</v>
      </c>
      <c r="D343" t="s">
        <v>30</v>
      </c>
      <c r="E343" t="s">
        <v>1943</v>
      </c>
      <c r="F343">
        <v>2</v>
      </c>
      <c r="G343" t="s">
        <v>121</v>
      </c>
      <c r="H343" t="s">
        <v>120</v>
      </c>
      <c r="I343" t="s">
        <v>2096</v>
      </c>
      <c r="J343" t="s">
        <v>259</v>
      </c>
      <c r="K343" t="s">
        <v>2097</v>
      </c>
      <c r="L343" s="105">
        <f>(C343-VLOOKUP(H343,Riders!$A$2:$D$3499,4,FALSE))/365</f>
        <v>22.695890410958903</v>
      </c>
      <c r="M343" s="105">
        <f>(C343-VLOOKUP(I343,Riders!$A$2:$D$3499,4,FALSE))/365</f>
        <v>26.101369863013698</v>
      </c>
      <c r="N343" s="105">
        <f>(C343-VLOOKUP(J343,Riders!$A$2:$D$3499,4,FALSE))/365</f>
        <v>20.873972602739727</v>
      </c>
      <c r="O343" s="105">
        <f>(C343-VLOOKUP(K343,Riders!$A$2:$D$3499,4,FALSE))/365</f>
        <v>24.572602739726026</v>
      </c>
      <c r="P343">
        <v>2</v>
      </c>
      <c r="Q343" s="40">
        <f t="shared" si="40"/>
        <v>3.1071296296296298E-3</v>
      </c>
      <c r="R343" s="86">
        <f t="shared" si="41"/>
        <v>268.45600000000002</v>
      </c>
      <c r="S343">
        <f t="shared" si="42"/>
        <v>23.585000000000001</v>
      </c>
      <c r="T343">
        <f t="shared" si="43"/>
        <v>72.512</v>
      </c>
      <c r="U343">
        <f t="shared" si="44"/>
        <v>63.316000000000003</v>
      </c>
      <c r="V343">
        <f t="shared" si="45"/>
        <v>65.825999999999993</v>
      </c>
      <c r="W343">
        <f t="shared" si="46"/>
        <v>66.802000000000021</v>
      </c>
      <c r="X343">
        <v>14.959</v>
      </c>
      <c r="Y343">
        <v>8.6260000000000012</v>
      </c>
      <c r="Z343">
        <v>8.3389999999999986</v>
      </c>
      <c r="AA343">
        <v>8.0829999999999984</v>
      </c>
      <c r="AB343">
        <v>8.0380000000000038</v>
      </c>
      <c r="AC343">
        <v>8.1499999999999986</v>
      </c>
      <c r="AD343">
        <v>8.3170000000000002</v>
      </c>
      <c r="AE343">
        <v>8</v>
      </c>
      <c r="AF343">
        <v>7.8730000000000047</v>
      </c>
      <c r="AG343">
        <v>7.8909999999999911</v>
      </c>
      <c r="AH343">
        <v>8.0300000000000011</v>
      </c>
      <c r="AI343">
        <v>8.0600000000000165</v>
      </c>
      <c r="AJ343">
        <v>7.8809999999999718</v>
      </c>
      <c r="AK343">
        <v>7.8589999999999947</v>
      </c>
      <c r="AL343">
        <v>7.8480000000000132</v>
      </c>
      <c r="AM343">
        <v>7.8740000000000094</v>
      </c>
      <c r="AN343">
        <v>8.0360000000000014</v>
      </c>
      <c r="AO343">
        <v>8.200999999999965</v>
      </c>
      <c r="AP343">
        <v>8.4240000000000066</v>
      </c>
      <c r="AQ343">
        <v>8.2190000000000225</v>
      </c>
      <c r="AR343">
        <v>8.2599999999999909</v>
      </c>
      <c r="AS343">
        <v>8.3880000000000337</v>
      </c>
      <c r="AT343">
        <v>8.2769999999999584</v>
      </c>
      <c r="AU343">
        <v>8.021000000000015</v>
      </c>
      <c r="AV343">
        <v>7.9060000000000059</v>
      </c>
      <c r="AW343">
        <v>8.021000000000015</v>
      </c>
      <c r="AX343">
        <v>8.2119999999999891</v>
      </c>
      <c r="AY343">
        <v>8.3689999999999714</v>
      </c>
      <c r="AZ343">
        <v>8.6809999999999832</v>
      </c>
      <c r="BA343">
        <v>8.495000000000033</v>
      </c>
      <c r="BB343">
        <v>8.6239999999999952</v>
      </c>
      <c r="BC343">
        <v>8.4940000000000282</v>
      </c>
      <c r="BD343" s="83">
        <f t="shared" si="47"/>
        <v>53.640075096105129</v>
      </c>
    </row>
    <row r="344" spans="1:56" ht="15" customHeight="1" thickBot="1" x14ac:dyDescent="0.5">
      <c r="A344" t="s">
        <v>229</v>
      </c>
      <c r="B344">
        <v>2021</v>
      </c>
      <c r="C344" s="9">
        <v>44448</v>
      </c>
      <c r="D344" t="s">
        <v>30</v>
      </c>
      <c r="E344" t="s">
        <v>1943</v>
      </c>
      <c r="F344">
        <v>3</v>
      </c>
      <c r="G344" t="s">
        <v>58</v>
      </c>
      <c r="H344" t="s">
        <v>158</v>
      </c>
      <c r="I344" t="s">
        <v>288</v>
      </c>
      <c r="J344" t="s">
        <v>159</v>
      </c>
      <c r="K344" t="s">
        <v>2098</v>
      </c>
      <c r="L344" s="105">
        <f>(C344-VLOOKUP(H344,Riders!$A$2:$D$3499,4,FALSE))/365</f>
        <v>24.69041095890411</v>
      </c>
      <c r="M344" s="105">
        <f>(C344-VLOOKUP(I344,Riders!$A$2:$D$3499,4,FALSE))/365</f>
        <v>25.317808219178083</v>
      </c>
      <c r="N344" s="105">
        <f>(C344-VLOOKUP(J344,Riders!$A$2:$D$3499,4,FALSE))/365</f>
        <v>23.252054794520546</v>
      </c>
      <c r="O344" s="105">
        <f>(C344-VLOOKUP(K344,Riders!$A$2:$D$3499,4,FALSE))/365</f>
        <v>18.778082191780822</v>
      </c>
      <c r="P344">
        <v>1</v>
      </c>
      <c r="Q344" s="40">
        <f t="shared" si="40"/>
        <v>3.1032175925925927E-3</v>
      </c>
      <c r="R344" s="86">
        <f t="shared" si="41"/>
        <v>268.11799999999999</v>
      </c>
      <c r="S344">
        <f t="shared" si="42"/>
        <v>23.14</v>
      </c>
      <c r="T344">
        <f t="shared" si="43"/>
        <v>69.954999999999998</v>
      </c>
      <c r="U344">
        <f t="shared" si="44"/>
        <v>63.135000000000034</v>
      </c>
      <c r="V344">
        <f t="shared" si="45"/>
        <v>66.144999999999953</v>
      </c>
      <c r="W344">
        <f t="shared" si="46"/>
        <v>68.88300000000001</v>
      </c>
      <c r="X344">
        <v>14.718</v>
      </c>
      <c r="Y344">
        <v>8.4220000000000006</v>
      </c>
      <c r="Z344">
        <v>7.7959999999999994</v>
      </c>
      <c r="AA344">
        <v>7.7000000000000028</v>
      </c>
      <c r="AB344">
        <v>7.7889999999999944</v>
      </c>
      <c r="AC344">
        <v>7.8430000000000044</v>
      </c>
      <c r="AD344">
        <v>7.8810000000000002</v>
      </c>
      <c r="AE344">
        <v>7.8059999999999974</v>
      </c>
      <c r="AF344">
        <v>7.7060000000000031</v>
      </c>
      <c r="AG344">
        <v>7.936000000000007</v>
      </c>
      <c r="AH344">
        <v>8.0149999999999864</v>
      </c>
      <c r="AI344">
        <v>7.7810000000000059</v>
      </c>
      <c r="AJ344">
        <v>7.6750000000000114</v>
      </c>
      <c r="AK344">
        <v>7.9779999999999802</v>
      </c>
      <c r="AL344">
        <v>7.8270000000000124</v>
      </c>
      <c r="AM344">
        <v>8.2170000000000272</v>
      </c>
      <c r="AN344">
        <v>8.0629999999999598</v>
      </c>
      <c r="AO344">
        <v>8.2980000000000018</v>
      </c>
      <c r="AP344">
        <v>7.981000000000023</v>
      </c>
      <c r="AQ344">
        <v>8.214999999999975</v>
      </c>
      <c r="AR344">
        <v>8.4449999999999648</v>
      </c>
      <c r="AS344">
        <v>8.3190000000000168</v>
      </c>
      <c r="AT344">
        <v>8.5130000000000337</v>
      </c>
      <c r="AU344">
        <v>8.3109999999999786</v>
      </c>
      <c r="AV344">
        <v>8.4230000000000018</v>
      </c>
      <c r="AW344">
        <v>8.5200000000000102</v>
      </c>
      <c r="AX344">
        <v>8.6990000000000123</v>
      </c>
      <c r="AY344">
        <v>8.7680000000000291</v>
      </c>
      <c r="AZ344">
        <v>8.559999999999917</v>
      </c>
      <c r="BA344">
        <v>8.6990000000000691</v>
      </c>
      <c r="BB344">
        <v>8.5449999999999875</v>
      </c>
      <c r="BC344">
        <v>8.6689999999999827</v>
      </c>
      <c r="BD344" s="83">
        <f t="shared" si="47"/>
        <v>53.707695865253356</v>
      </c>
    </row>
    <row r="345" spans="1:56" ht="15" customHeight="1" thickBot="1" x14ac:dyDescent="0.5">
      <c r="A345" t="s">
        <v>229</v>
      </c>
      <c r="B345">
        <v>2021</v>
      </c>
      <c r="C345" s="9">
        <v>44448</v>
      </c>
      <c r="D345" t="s">
        <v>30</v>
      </c>
      <c r="E345" t="s">
        <v>1943</v>
      </c>
      <c r="F345">
        <v>3</v>
      </c>
      <c r="G345" t="s">
        <v>88</v>
      </c>
      <c r="H345" t="s">
        <v>302</v>
      </c>
      <c r="I345" t="s">
        <v>87</v>
      </c>
      <c r="J345" t="s">
        <v>2028</v>
      </c>
      <c r="K345" t="s">
        <v>139</v>
      </c>
      <c r="L345" s="105">
        <f>(C345-VLOOKUP(H345,Riders!$A$2:$D$3499,4,FALSE))/365</f>
        <v>24.55890410958904</v>
      </c>
      <c r="M345" s="105">
        <f>(C345-VLOOKUP(I345,Riders!$A$2:$D$3499,4,FALSE))/365</f>
        <v>22.205479452054796</v>
      </c>
      <c r="N345" s="105">
        <f>(C345-VLOOKUP(J345,Riders!$A$2:$D$3499,4,FALSE))/365</f>
        <v>38.336986301369862</v>
      </c>
      <c r="O345" s="105">
        <f>(C345-VLOOKUP(K345,Riders!$A$2:$D$3499,4,FALSE))/365</f>
        <v>20.832876712328765</v>
      </c>
      <c r="P345">
        <v>2</v>
      </c>
      <c r="Q345" s="40">
        <f t="shared" si="40"/>
        <v>3.1114236111111112E-3</v>
      </c>
      <c r="R345" s="86">
        <f t="shared" si="41"/>
        <v>268.827</v>
      </c>
      <c r="S345">
        <f t="shared" si="42"/>
        <v>23.79</v>
      </c>
      <c r="T345">
        <f t="shared" si="43"/>
        <v>71.905000000000001</v>
      </c>
      <c r="U345">
        <f t="shared" si="44"/>
        <v>64.84699999999998</v>
      </c>
      <c r="V345">
        <f t="shared" si="45"/>
        <v>65.385000000000019</v>
      </c>
      <c r="W345">
        <f t="shared" si="46"/>
        <v>66.69</v>
      </c>
      <c r="X345">
        <v>15.138999999999999</v>
      </c>
      <c r="Y345">
        <v>8.6509999999999998</v>
      </c>
      <c r="Z345">
        <v>8.0719999999999992</v>
      </c>
      <c r="AA345">
        <v>7.9959999999999987</v>
      </c>
      <c r="AB345">
        <v>7.9380000000000024</v>
      </c>
      <c r="AC345">
        <v>7.9660000000000011</v>
      </c>
      <c r="AD345">
        <v>8.1560000000000059</v>
      </c>
      <c r="AE345">
        <v>7.9869999999999948</v>
      </c>
      <c r="AF345">
        <v>8.1119999999999948</v>
      </c>
      <c r="AG345">
        <v>8.0280000000000058</v>
      </c>
      <c r="AH345">
        <v>8.0509999999999877</v>
      </c>
      <c r="AI345">
        <v>8.1710000000000065</v>
      </c>
      <c r="AJ345">
        <v>8.0480000000000018</v>
      </c>
      <c r="AK345">
        <v>8.0559999999999974</v>
      </c>
      <c r="AL345">
        <v>8.1380000000000194</v>
      </c>
      <c r="AM345">
        <v>8.2429999999999666</v>
      </c>
      <c r="AN345">
        <v>8.1030000000000371</v>
      </c>
      <c r="AO345">
        <v>8.1639999999999873</v>
      </c>
      <c r="AP345">
        <v>8.1330000000000098</v>
      </c>
      <c r="AQ345">
        <v>8.1919999999999789</v>
      </c>
      <c r="AR345">
        <v>8.245000000000033</v>
      </c>
      <c r="AS345">
        <v>8.3069999999999595</v>
      </c>
      <c r="AT345">
        <v>8.120000000000033</v>
      </c>
      <c r="AU345">
        <v>8.1209999999999809</v>
      </c>
      <c r="AV345">
        <v>8.1979999999999791</v>
      </c>
      <c r="AW345">
        <v>8.171999999999997</v>
      </c>
      <c r="AX345">
        <v>8.4070000000000391</v>
      </c>
      <c r="AY345">
        <v>8.4370000000000118</v>
      </c>
      <c r="AZ345">
        <v>8.6519999999999868</v>
      </c>
      <c r="BA345">
        <v>8.3409999999999513</v>
      </c>
      <c r="BB345">
        <v>8.2910000000000252</v>
      </c>
      <c r="BC345">
        <v>8.1920000000000073</v>
      </c>
      <c r="BD345" s="83">
        <f t="shared" si="47"/>
        <v>53.566048053208938</v>
      </c>
    </row>
    <row r="346" spans="1:56" ht="15" customHeight="1" thickBot="1" x14ac:dyDescent="0.5">
      <c r="A346" t="s">
        <v>229</v>
      </c>
      <c r="B346">
        <v>2021</v>
      </c>
      <c r="C346" s="9">
        <v>44448</v>
      </c>
      <c r="D346" t="s">
        <v>30</v>
      </c>
      <c r="E346" t="s">
        <v>31</v>
      </c>
      <c r="F346" t="s">
        <v>578</v>
      </c>
      <c r="G346" t="s">
        <v>96</v>
      </c>
      <c r="H346" t="s">
        <v>118</v>
      </c>
      <c r="I346" t="s">
        <v>260</v>
      </c>
      <c r="J346" t="s">
        <v>1945</v>
      </c>
      <c r="K346" t="s">
        <v>95</v>
      </c>
      <c r="L346" s="105">
        <f>(C346-VLOOKUP(H346,Riders!$A$2:$D$3499,4,FALSE))/365</f>
        <v>19.153424657534245</v>
      </c>
      <c r="M346" s="105">
        <f>(C346-VLOOKUP(I346,Riders!$A$2:$D$3499,4,FALSE))/365</f>
        <v>19.778082191780822</v>
      </c>
      <c r="N346" s="105">
        <f>(C346-VLOOKUP(J346,Riders!$A$2:$D$3499,4,FALSE))/365</f>
        <v>22.512328767123286</v>
      </c>
      <c r="O346" s="105">
        <f>(C346-VLOOKUP(K346,Riders!$A$2:$D$3499,4,FALSE))/365</f>
        <v>20.252054794520546</v>
      </c>
      <c r="P346">
        <v>1</v>
      </c>
      <c r="Q346" s="40" t="str">
        <f t="shared" si="40"/>
        <v/>
      </c>
      <c r="R346" s="86" t="e">
        <f t="shared" si="41"/>
        <v>#VALUE!</v>
      </c>
      <c r="S346">
        <f t="shared" si="42"/>
        <v>23.094999999999999</v>
      </c>
      <c r="T346">
        <f t="shared" si="43"/>
        <v>73.115000000000009</v>
      </c>
      <c r="U346" t="str">
        <f t="shared" si="44"/>
        <v/>
      </c>
      <c r="V346" t="str">
        <f t="shared" si="45"/>
        <v/>
      </c>
      <c r="W346" t="str">
        <f t="shared" si="46"/>
        <v/>
      </c>
      <c r="X346">
        <v>14.451000000000001</v>
      </c>
      <c r="Y346">
        <v>8.6439999999999984</v>
      </c>
      <c r="Z346">
        <v>8.0400000000000027</v>
      </c>
      <c r="AA346">
        <v>7.8389999999999951</v>
      </c>
      <c r="AB346">
        <v>7.9260000000000019</v>
      </c>
      <c r="AC346">
        <v>7.7259999999999991</v>
      </c>
      <c r="AD346">
        <v>8.2090000000000032</v>
      </c>
      <c r="AE346">
        <v>10.28000000000001</v>
      </c>
      <c r="BD346" s="83" t="str">
        <f t="shared" si="47"/>
        <v/>
      </c>
    </row>
    <row r="347" spans="1:56" ht="15" customHeight="1" thickBot="1" x14ac:dyDescent="0.5">
      <c r="A347" t="s">
        <v>229</v>
      </c>
      <c r="B347">
        <v>2021</v>
      </c>
      <c r="C347" s="9">
        <v>44448</v>
      </c>
      <c r="D347" t="s">
        <v>30</v>
      </c>
      <c r="E347" t="s">
        <v>31</v>
      </c>
      <c r="F347" t="s">
        <v>578</v>
      </c>
      <c r="G347" t="s">
        <v>58</v>
      </c>
      <c r="H347" t="s">
        <v>158</v>
      </c>
      <c r="I347" t="s">
        <v>288</v>
      </c>
      <c r="J347" t="s">
        <v>159</v>
      </c>
      <c r="K347" t="s">
        <v>2098</v>
      </c>
      <c r="L347" s="105">
        <f>(C347-VLOOKUP(H347,Riders!$A$2:$D$3499,4,FALSE))/365</f>
        <v>24.69041095890411</v>
      </c>
      <c r="M347" s="105">
        <f>(C347-VLOOKUP(I347,Riders!$A$2:$D$3499,4,FALSE))/365</f>
        <v>25.317808219178083</v>
      </c>
      <c r="N347" s="105">
        <f>(C347-VLOOKUP(J347,Riders!$A$2:$D$3499,4,FALSE))/365</f>
        <v>23.252054794520546</v>
      </c>
      <c r="O347" s="105">
        <f>(C347-VLOOKUP(K347,Riders!$A$2:$D$3499,4,FALSE))/365</f>
        <v>18.778082191780822</v>
      </c>
      <c r="P347">
        <v>2</v>
      </c>
      <c r="Q347" s="40" t="str">
        <f t="shared" si="40"/>
        <v/>
      </c>
      <c r="R347" s="86" t="e">
        <f t="shared" si="41"/>
        <v>#VALUE!</v>
      </c>
      <c r="S347">
        <f t="shared" si="42"/>
        <v>25.553999999999998</v>
      </c>
      <c r="T347" t="str">
        <f t="shared" si="43"/>
        <v/>
      </c>
      <c r="U347" t="str">
        <f t="shared" si="44"/>
        <v/>
      </c>
      <c r="V347" t="str">
        <f t="shared" si="45"/>
        <v/>
      </c>
      <c r="W347" t="str">
        <f t="shared" si="46"/>
        <v/>
      </c>
      <c r="X347">
        <v>15.882999999999999</v>
      </c>
      <c r="Y347">
        <v>9.6709999999999994</v>
      </c>
      <c r="Z347">
        <v>9.6190000000000033</v>
      </c>
      <c r="AA347">
        <v>9.161999999999999</v>
      </c>
      <c r="AB347">
        <v>9.205999999999996</v>
      </c>
      <c r="AC347">
        <v>9.1930000000000049</v>
      </c>
      <c r="AD347">
        <v>10.372999999999999</v>
      </c>
      <c r="BD347" s="83" t="str">
        <f t="shared" si="47"/>
        <v/>
      </c>
    </row>
    <row r="348" spans="1:56" ht="15" customHeight="1" thickBot="1" x14ac:dyDescent="0.5">
      <c r="A348" t="s">
        <v>229</v>
      </c>
      <c r="B348">
        <v>2021</v>
      </c>
      <c r="C348" s="9">
        <v>44448</v>
      </c>
      <c r="D348" t="s">
        <v>30</v>
      </c>
      <c r="E348" t="s">
        <v>31</v>
      </c>
      <c r="F348" t="s">
        <v>579</v>
      </c>
      <c r="G348" t="s">
        <v>121</v>
      </c>
      <c r="H348" t="s">
        <v>120</v>
      </c>
      <c r="I348" t="s">
        <v>2096</v>
      </c>
      <c r="J348" t="s">
        <v>259</v>
      </c>
      <c r="K348" t="s">
        <v>2097</v>
      </c>
      <c r="L348" s="105">
        <f>(C348-VLOOKUP(H348,Riders!$A$2:$D$3499,4,FALSE))/365</f>
        <v>22.695890410958903</v>
      </c>
      <c r="M348" s="105">
        <f>(C348-VLOOKUP(I348,Riders!$A$2:$D$3499,4,FALSE))/365</f>
        <v>26.101369863013698</v>
      </c>
      <c r="N348" s="105">
        <f>(C348-VLOOKUP(J348,Riders!$A$2:$D$3499,4,FALSE))/365</f>
        <v>20.873972602739727</v>
      </c>
      <c r="O348" s="105">
        <f>(C348-VLOOKUP(K348,Riders!$A$2:$D$3499,4,FALSE))/365</f>
        <v>24.572602739726026</v>
      </c>
      <c r="P348">
        <v>3</v>
      </c>
      <c r="Q348" s="40">
        <f t="shared" si="40"/>
        <v>3.0878356481481481E-3</v>
      </c>
      <c r="R348" s="86">
        <f t="shared" si="41"/>
        <v>266.78899999999999</v>
      </c>
      <c r="S348">
        <f t="shared" si="42"/>
        <v>23.25</v>
      </c>
      <c r="T348">
        <f t="shared" si="43"/>
        <v>71.411000000000001</v>
      </c>
      <c r="U348">
        <f t="shared" si="44"/>
        <v>63.702999999999975</v>
      </c>
      <c r="V348">
        <f t="shared" si="45"/>
        <v>65.413000000000011</v>
      </c>
      <c r="W348">
        <f t="shared" si="46"/>
        <v>66.262</v>
      </c>
      <c r="X348">
        <v>14.808</v>
      </c>
      <c r="Y348">
        <v>8.4420000000000002</v>
      </c>
      <c r="Z348">
        <v>8.1630000000000003</v>
      </c>
      <c r="AA348">
        <v>7.9120000000000026</v>
      </c>
      <c r="AB348">
        <v>7.9510000000000014</v>
      </c>
      <c r="AC348">
        <v>7.9849999999999994</v>
      </c>
      <c r="AD348">
        <v>8.1300000000000026</v>
      </c>
      <c r="AE348">
        <v>8.019999999999996</v>
      </c>
      <c r="AF348">
        <v>7.9350000000000023</v>
      </c>
      <c r="AG348">
        <v>7.9869999999999806</v>
      </c>
      <c r="AH348">
        <v>8.1400000000000148</v>
      </c>
      <c r="AI348">
        <v>7.9299999999999926</v>
      </c>
      <c r="AJ348">
        <v>8.1280000000000001</v>
      </c>
      <c r="AK348">
        <v>7.9270000000000067</v>
      </c>
      <c r="AL348">
        <v>7.7849999999999824</v>
      </c>
      <c r="AM348">
        <v>7.8709999999999951</v>
      </c>
      <c r="AN348">
        <v>7.9960000000000093</v>
      </c>
      <c r="AO348">
        <v>8.0570000000000164</v>
      </c>
      <c r="AP348">
        <v>8.2109999999999843</v>
      </c>
      <c r="AQ348">
        <v>8.3650000000000375</v>
      </c>
      <c r="AR348">
        <v>8.1709999999999923</v>
      </c>
      <c r="AS348">
        <v>8.2589999999999577</v>
      </c>
      <c r="AT348">
        <v>8.3430000000000462</v>
      </c>
      <c r="AU348">
        <v>8.0109999999999673</v>
      </c>
      <c r="AV348">
        <v>8.3190000000000168</v>
      </c>
      <c r="AW348">
        <v>8.092000000000013</v>
      </c>
      <c r="AX348">
        <v>8.0329999999999586</v>
      </c>
      <c r="AY348">
        <v>8.0310000000000628</v>
      </c>
      <c r="AZ348">
        <v>8.0229999999999393</v>
      </c>
      <c r="BA348">
        <v>8.2910000000000537</v>
      </c>
      <c r="BB348">
        <v>8.4059999999999491</v>
      </c>
      <c r="BC348">
        <v>9.0670000000000073</v>
      </c>
      <c r="BD348" s="83">
        <f t="shared" si="47"/>
        <v>53.975238859173359</v>
      </c>
    </row>
    <row r="349" spans="1:56" ht="15" customHeight="1" thickBot="1" x14ac:dyDescent="0.5">
      <c r="A349" t="s">
        <v>229</v>
      </c>
      <c r="B349">
        <v>2021</v>
      </c>
      <c r="C349" s="9">
        <v>44448</v>
      </c>
      <c r="D349" t="s">
        <v>30</v>
      </c>
      <c r="E349" t="s">
        <v>31</v>
      </c>
      <c r="F349" t="s">
        <v>579</v>
      </c>
      <c r="G349" t="s">
        <v>88</v>
      </c>
      <c r="H349" t="s">
        <v>302</v>
      </c>
      <c r="I349" t="s">
        <v>87</v>
      </c>
      <c r="J349" t="s">
        <v>2028</v>
      </c>
      <c r="K349" t="s">
        <v>139</v>
      </c>
      <c r="L349" s="105">
        <f>(C349-VLOOKUP(H349,Riders!$A$2:$D$3499,4,FALSE))/365</f>
        <v>24.55890410958904</v>
      </c>
      <c r="M349" s="105">
        <f>(C349-VLOOKUP(I349,Riders!$A$2:$D$3499,4,FALSE))/365</f>
        <v>22.205479452054796</v>
      </c>
      <c r="N349" s="105">
        <f>(C349-VLOOKUP(J349,Riders!$A$2:$D$3499,4,FALSE))/365</f>
        <v>38.336986301369862</v>
      </c>
      <c r="O349" s="105">
        <f>(C349-VLOOKUP(K349,Riders!$A$2:$D$3499,4,FALSE))/365</f>
        <v>20.832876712328765</v>
      </c>
      <c r="P349">
        <v>4</v>
      </c>
      <c r="Q349" s="40">
        <f t="shared" si="40"/>
        <v>3.206435185185185E-3</v>
      </c>
      <c r="R349" s="86">
        <f t="shared" si="41"/>
        <v>277.036</v>
      </c>
      <c r="S349">
        <f t="shared" si="42"/>
        <v>23.396999999999998</v>
      </c>
      <c r="T349">
        <f t="shared" si="43"/>
        <v>70.759</v>
      </c>
      <c r="U349">
        <f t="shared" si="44"/>
        <v>64.38600000000001</v>
      </c>
      <c r="V349">
        <f t="shared" si="45"/>
        <v>66.738</v>
      </c>
      <c r="W349">
        <f t="shared" si="46"/>
        <v>75.152999999999992</v>
      </c>
      <c r="X349">
        <v>14.868</v>
      </c>
      <c r="Y349">
        <v>8.5289999999999981</v>
      </c>
      <c r="Z349">
        <v>7.9750000000000014</v>
      </c>
      <c r="AA349">
        <v>7.8719999999999999</v>
      </c>
      <c r="AB349">
        <v>7.7860000000000014</v>
      </c>
      <c r="AC349">
        <v>7.8500000000000014</v>
      </c>
      <c r="AD349">
        <v>7.8909999999999911</v>
      </c>
      <c r="AE349">
        <v>7.9880000000000067</v>
      </c>
      <c r="AF349">
        <v>7.9489999999999981</v>
      </c>
      <c r="AG349">
        <v>7.9559999999999889</v>
      </c>
      <c r="AH349">
        <v>8.0130000000000052</v>
      </c>
      <c r="AI349">
        <v>7.9909999999999997</v>
      </c>
      <c r="AJ349">
        <v>8.132000000000005</v>
      </c>
      <c r="AK349">
        <v>8.0849999999999937</v>
      </c>
      <c r="AL349">
        <v>8.11</v>
      </c>
      <c r="AM349">
        <v>8.1500000000000199</v>
      </c>
      <c r="AN349">
        <v>8.3170000000000073</v>
      </c>
      <c r="AO349">
        <v>8.4809999999999661</v>
      </c>
      <c r="AP349">
        <v>8.5370000000000061</v>
      </c>
      <c r="AQ349">
        <v>8.1189999999999998</v>
      </c>
      <c r="AR349">
        <v>8.2379999999999995</v>
      </c>
      <c r="AS349">
        <v>8.2049999999999841</v>
      </c>
      <c r="AT349">
        <v>8.3010000000000161</v>
      </c>
      <c r="AU349">
        <v>8.5400000000000205</v>
      </c>
      <c r="AV349">
        <v>8.73599999999999</v>
      </c>
      <c r="AW349">
        <v>8.703000000000003</v>
      </c>
      <c r="AX349">
        <v>8.9509999999999934</v>
      </c>
      <c r="AY349">
        <v>9.1640000000000157</v>
      </c>
      <c r="AZ349">
        <v>9.4199999999999875</v>
      </c>
      <c r="BA349">
        <v>9.6209999999999525</v>
      </c>
      <c r="BB349">
        <v>9.9690000000000509</v>
      </c>
      <c r="BC349">
        <v>10.589</v>
      </c>
      <c r="BD349" s="83">
        <f t="shared" si="47"/>
        <v>51.978804198732291</v>
      </c>
    </row>
    <row r="350" spans="1:56" ht="15" customHeight="1" thickBot="1" x14ac:dyDescent="0.5">
      <c r="A350" t="s">
        <v>244</v>
      </c>
      <c r="B350">
        <v>2021</v>
      </c>
      <c r="C350" s="9">
        <v>44489</v>
      </c>
      <c r="D350" t="s">
        <v>103</v>
      </c>
      <c r="E350" t="s">
        <v>245</v>
      </c>
      <c r="F350" t="s">
        <v>245</v>
      </c>
      <c r="G350" t="s">
        <v>88</v>
      </c>
      <c r="H350" t="s">
        <v>163</v>
      </c>
      <c r="I350" t="s">
        <v>2029</v>
      </c>
      <c r="J350" t="s">
        <v>2090</v>
      </c>
      <c r="K350" t="s">
        <v>302</v>
      </c>
      <c r="L350" s="105">
        <f>(C350-VLOOKUP(H350,Riders!$A$2:$D$3499,4,FALSE))/365</f>
        <v>22.931506849315067</v>
      </c>
      <c r="M350" s="105">
        <f>(C350-VLOOKUP(I350,Riders!$A$2:$D$3499,4,FALSE))/365</f>
        <v>33.389041095890413</v>
      </c>
      <c r="N350" s="105">
        <f>(C350-VLOOKUP(J350,Riders!$A$2:$D$3499,4,FALSE))/365</f>
        <v>28.276712328767122</v>
      </c>
      <c r="O350" s="105">
        <f>(C350-VLOOKUP(K350,Riders!$A$2:$D$3499,4,FALSE))/365</f>
        <v>24.671232876712327</v>
      </c>
      <c r="P350">
        <v>1</v>
      </c>
      <c r="Q350" s="40">
        <f t="shared" si="40"/>
        <v>2.929189814814815E-3</v>
      </c>
      <c r="R350" s="86">
        <f t="shared" si="41"/>
        <v>253.08200000000002</v>
      </c>
      <c r="S350">
        <f t="shared" si="42"/>
        <v>22.815000000000001</v>
      </c>
      <c r="T350">
        <f t="shared" si="43"/>
        <v>69.472000000000008</v>
      </c>
      <c r="U350">
        <f t="shared" si="44"/>
        <v>61.44</v>
      </c>
      <c r="V350">
        <f t="shared" si="45"/>
        <v>61.488</v>
      </c>
      <c r="W350">
        <f t="shared" si="46"/>
        <v>60.682000000000016</v>
      </c>
      <c r="X350">
        <v>14.398999999999999</v>
      </c>
      <c r="Y350">
        <v>8.4160000000000021</v>
      </c>
      <c r="Z350">
        <v>7.9209999999999994</v>
      </c>
      <c r="AA350">
        <v>7.7320000000000029</v>
      </c>
      <c r="AB350">
        <v>7.8319999999999936</v>
      </c>
      <c r="AC350">
        <v>7.6980000000000004</v>
      </c>
      <c r="AD350">
        <v>7.7370000000000019</v>
      </c>
      <c r="AE350">
        <v>7.737000000000009</v>
      </c>
      <c r="AF350">
        <v>7.7059999999999889</v>
      </c>
      <c r="AG350">
        <v>7.8160000000000167</v>
      </c>
      <c r="AH350">
        <v>7.6519999999999868</v>
      </c>
      <c r="AI350">
        <v>7.6370000000000147</v>
      </c>
      <c r="AJ350">
        <v>7.8239999999999696</v>
      </c>
      <c r="AK350">
        <v>7.6140000000000194</v>
      </c>
      <c r="AL350">
        <v>7.6089999999999662</v>
      </c>
      <c r="AM350">
        <v>7.5820000000000363</v>
      </c>
      <c r="AN350">
        <v>7.617999999999995</v>
      </c>
      <c r="AO350">
        <v>7.6199999999999761</v>
      </c>
      <c r="AP350">
        <v>7.6820000000000448</v>
      </c>
      <c r="AQ350">
        <v>7.6889999999999654</v>
      </c>
      <c r="AR350">
        <v>7.7040000000000077</v>
      </c>
      <c r="AS350">
        <v>7.6760000000000161</v>
      </c>
      <c r="AT350">
        <v>7.7370000000000232</v>
      </c>
      <c r="AU350">
        <v>7.761999999999972</v>
      </c>
      <c r="AV350">
        <v>7.5540000000000296</v>
      </c>
      <c r="AW350">
        <v>7.5139999999999532</v>
      </c>
      <c r="AX350">
        <v>7.671999999999997</v>
      </c>
      <c r="AY350">
        <v>7.4830000000000041</v>
      </c>
      <c r="AZ350">
        <v>7.4370000000000118</v>
      </c>
      <c r="BA350">
        <v>7.6359999999999673</v>
      </c>
      <c r="BB350">
        <v>7.6440000000000339</v>
      </c>
      <c r="BC350">
        <v>7.7420000000000186</v>
      </c>
      <c r="BD350" s="83">
        <f t="shared" si="47"/>
        <v>56.898554618661137</v>
      </c>
    </row>
    <row r="351" spans="1:56" ht="15" customHeight="1" thickBot="1" x14ac:dyDescent="0.5">
      <c r="A351" t="s">
        <v>244</v>
      </c>
      <c r="B351">
        <v>2021</v>
      </c>
      <c r="C351" s="9">
        <v>44489</v>
      </c>
      <c r="D351" t="s">
        <v>103</v>
      </c>
      <c r="E351" t="s">
        <v>245</v>
      </c>
      <c r="F351" t="s">
        <v>245</v>
      </c>
      <c r="G351" t="s">
        <v>61</v>
      </c>
      <c r="H351" t="s">
        <v>167</v>
      </c>
      <c r="I351" t="s">
        <v>230</v>
      </c>
      <c r="J351" t="s">
        <v>189</v>
      </c>
      <c r="K351" t="s">
        <v>60</v>
      </c>
      <c r="L351" s="105">
        <f>(C351-VLOOKUP(H351,Riders!$A$2:$D$3499,4,FALSE))/365</f>
        <v>23.660273972602738</v>
      </c>
      <c r="M351" s="105">
        <f>(C351-VLOOKUP(I351,Riders!$A$2:$D$3499,4,FALSE))/365</f>
        <v>22.263013698630136</v>
      </c>
      <c r="N351" s="105">
        <f>(C351-VLOOKUP(J351,Riders!$A$2:$D$3499,4,FALSE))/365</f>
        <v>24.706849315068492</v>
      </c>
      <c r="O351" s="105">
        <f>(C351-VLOOKUP(K351,Riders!$A$2:$D$3499,4,FALSE))/365</f>
        <v>21.972602739726028</v>
      </c>
      <c r="P351">
        <v>2</v>
      </c>
      <c r="Q351" s="40">
        <f t="shared" si="40"/>
        <v>2.9418518518518517E-3</v>
      </c>
      <c r="R351" s="86">
        <f t="shared" si="41"/>
        <v>254.17599999999999</v>
      </c>
      <c r="S351">
        <f t="shared" si="42"/>
        <v>22.54</v>
      </c>
      <c r="T351">
        <f t="shared" si="43"/>
        <v>69.555999999999997</v>
      </c>
      <c r="U351">
        <f t="shared" si="44"/>
        <v>61.209000000000017</v>
      </c>
      <c r="V351">
        <f t="shared" si="45"/>
        <v>61.843999999999994</v>
      </c>
      <c r="W351">
        <f t="shared" si="46"/>
        <v>61.566999999999979</v>
      </c>
      <c r="X351">
        <v>14.186</v>
      </c>
      <c r="Y351">
        <v>8.3539999999999992</v>
      </c>
      <c r="Z351">
        <v>7.8539999999999992</v>
      </c>
      <c r="AA351">
        <v>7.7800000000000011</v>
      </c>
      <c r="AB351">
        <v>7.911999999999999</v>
      </c>
      <c r="AC351">
        <v>7.7959999999999994</v>
      </c>
      <c r="AD351">
        <v>7.7929999999999993</v>
      </c>
      <c r="AE351">
        <v>7.8810000000000002</v>
      </c>
      <c r="AF351">
        <v>7.7230000000000132</v>
      </c>
      <c r="AG351">
        <v>7.6659999999999968</v>
      </c>
      <c r="AH351">
        <v>7.6310000000000002</v>
      </c>
      <c r="AI351">
        <v>7.6920000000000073</v>
      </c>
      <c r="AJ351">
        <v>7.5719999999999894</v>
      </c>
      <c r="AK351">
        <v>7.532999999999987</v>
      </c>
      <c r="AL351">
        <v>7.6839999999999966</v>
      </c>
      <c r="AM351">
        <v>7.7080000000000268</v>
      </c>
      <c r="AN351">
        <v>7.75</v>
      </c>
      <c r="AO351">
        <v>7.7169999999999561</v>
      </c>
      <c r="AP351">
        <v>7.6670000000000016</v>
      </c>
      <c r="AQ351">
        <v>7.8340000000000032</v>
      </c>
      <c r="AR351">
        <v>7.7460000000000377</v>
      </c>
      <c r="AS351">
        <v>7.7499999999999716</v>
      </c>
      <c r="AT351">
        <v>7.7800000000000011</v>
      </c>
      <c r="AU351">
        <v>7.6000000000000227</v>
      </c>
      <c r="AV351">
        <v>7.5750000000000171</v>
      </c>
      <c r="AW351">
        <v>7.5999999999999659</v>
      </c>
      <c r="AX351">
        <v>7.7319999999999993</v>
      </c>
      <c r="AY351">
        <v>7.6260000000000048</v>
      </c>
      <c r="AZ351">
        <v>7.6830000000000211</v>
      </c>
      <c r="BA351">
        <v>7.7319999999999709</v>
      </c>
      <c r="BB351">
        <v>7.9099999999999966</v>
      </c>
      <c r="BC351">
        <v>7.7090000000000032</v>
      </c>
      <c r="BD351" s="83">
        <f t="shared" si="47"/>
        <v>56.653657308321797</v>
      </c>
    </row>
    <row r="352" spans="1:56" ht="15" customHeight="1" thickBot="1" x14ac:dyDescent="0.5">
      <c r="A352" t="s">
        <v>244</v>
      </c>
      <c r="B352">
        <v>2021</v>
      </c>
      <c r="C352" s="9">
        <v>44489</v>
      </c>
      <c r="D352" t="s">
        <v>103</v>
      </c>
      <c r="E352" t="s">
        <v>245</v>
      </c>
      <c r="F352" t="s">
        <v>245</v>
      </c>
      <c r="G352" t="s">
        <v>79</v>
      </c>
      <c r="H352" t="s">
        <v>104</v>
      </c>
      <c r="I352" t="s">
        <v>2077</v>
      </c>
      <c r="J352" t="s">
        <v>137</v>
      </c>
      <c r="K352" t="s">
        <v>2064</v>
      </c>
      <c r="L352" s="105">
        <f>(C352-VLOOKUP(H352,Riders!$A$2:$D$3499,4,FALSE))/365</f>
        <v>27.627397260273973</v>
      </c>
      <c r="M352" s="105">
        <f>(C352-VLOOKUP(I352,Riders!$A$2:$D$3499,4,FALSE))/365</f>
        <v>24.197260273972603</v>
      </c>
      <c r="N352" s="105">
        <f>(C352-VLOOKUP(J352,Riders!$A$2:$D$3499,4,FALSE))/365</f>
        <v>31.241095890410961</v>
      </c>
      <c r="O352" s="105">
        <f>(C352-VLOOKUP(K352,Riders!$A$2:$D$3499,4,FALSE))/365</f>
        <v>24.578082191780823</v>
      </c>
      <c r="P352">
        <v>3</v>
      </c>
      <c r="Q352" s="40">
        <f t="shared" si="40"/>
        <v>2.9652777777777772E-3</v>
      </c>
      <c r="R352" s="86">
        <f t="shared" si="41"/>
        <v>256.19999999999993</v>
      </c>
      <c r="S352">
        <f t="shared" si="42"/>
        <v>23.2</v>
      </c>
      <c r="T352">
        <f t="shared" si="43"/>
        <v>69.706000000000003</v>
      </c>
      <c r="U352">
        <f t="shared" si="44"/>
        <v>62.192999999999969</v>
      </c>
      <c r="V352">
        <f t="shared" si="45"/>
        <v>62.137000000000029</v>
      </c>
      <c r="W352">
        <f t="shared" si="46"/>
        <v>62.16399999999993</v>
      </c>
      <c r="X352">
        <v>14.432</v>
      </c>
      <c r="Y352">
        <v>8.7679999999999989</v>
      </c>
      <c r="Z352">
        <v>8.1180000000000021</v>
      </c>
      <c r="AA352">
        <v>7.737999999999996</v>
      </c>
      <c r="AB352">
        <v>7.757000000000005</v>
      </c>
      <c r="AC352">
        <v>7.5929999999999964</v>
      </c>
      <c r="AD352">
        <v>7.6000000000000014</v>
      </c>
      <c r="AE352">
        <v>7.7000000000000028</v>
      </c>
      <c r="AF352">
        <v>7.6159999999999846</v>
      </c>
      <c r="AG352">
        <v>7.6829999999999927</v>
      </c>
      <c r="AH352">
        <v>7.8770000000000104</v>
      </c>
      <c r="AI352">
        <v>7.7530000000000001</v>
      </c>
      <c r="AJ352">
        <v>7.7830000000000146</v>
      </c>
      <c r="AK352">
        <v>7.7510000000000048</v>
      </c>
      <c r="AL352">
        <v>7.9269999999999916</v>
      </c>
      <c r="AM352">
        <v>7.8029999999999688</v>
      </c>
      <c r="AN352">
        <v>7.7760000000000389</v>
      </c>
      <c r="AO352">
        <v>7.7729999999999961</v>
      </c>
      <c r="AP352">
        <v>7.7349999999999852</v>
      </c>
      <c r="AQ352">
        <v>7.835000000000008</v>
      </c>
      <c r="AR352">
        <v>7.7120000000000184</v>
      </c>
      <c r="AS352">
        <v>7.6929999999999836</v>
      </c>
      <c r="AT352">
        <v>7.7249999999999943</v>
      </c>
      <c r="AU352">
        <v>7.8880000000000052</v>
      </c>
      <c r="AV352">
        <v>7.7870000000000061</v>
      </c>
      <c r="AW352">
        <v>7.9549999999999557</v>
      </c>
      <c r="AX352">
        <v>7.882000000000005</v>
      </c>
      <c r="AY352">
        <v>8.02800000000002</v>
      </c>
      <c r="AZ352">
        <v>7.724000000000018</v>
      </c>
      <c r="BA352">
        <v>7.6479999999999677</v>
      </c>
      <c r="BB352">
        <v>7.5699999999999932</v>
      </c>
      <c r="BC352">
        <v>7.5699999999999648</v>
      </c>
      <c r="BD352" s="83">
        <f t="shared" si="47"/>
        <v>56.206088992974252</v>
      </c>
    </row>
    <row r="353" spans="1:56" ht="15" customHeight="1" thickBot="1" x14ac:dyDescent="0.5">
      <c r="A353" t="s">
        <v>244</v>
      </c>
      <c r="B353">
        <v>2021</v>
      </c>
      <c r="C353" s="9">
        <v>44489</v>
      </c>
      <c r="D353" t="s">
        <v>103</v>
      </c>
      <c r="E353" t="s">
        <v>245</v>
      </c>
      <c r="F353" t="s">
        <v>245</v>
      </c>
      <c r="G353" t="s">
        <v>64</v>
      </c>
      <c r="H353" t="s">
        <v>136</v>
      </c>
      <c r="I353" t="s">
        <v>239</v>
      </c>
      <c r="J353" t="s">
        <v>2057</v>
      </c>
      <c r="K353" t="s">
        <v>162</v>
      </c>
      <c r="L353" s="105">
        <f>(C353-VLOOKUP(H353,Riders!$A$2:$D$3499,4,FALSE))/365</f>
        <v>22.82191780821918</v>
      </c>
      <c r="M353" s="105">
        <f>(C353-VLOOKUP(I353,Riders!$A$2:$D$3499,4,FALSE))/365</f>
        <v>26.136986301369863</v>
      </c>
      <c r="N353" s="105">
        <f>(C353-VLOOKUP(J353,Riders!$A$2:$D$3499,4,FALSE))/365</f>
        <v>31.983561643835618</v>
      </c>
      <c r="O353" s="105">
        <f>(C353-VLOOKUP(K353,Riders!$A$2:$D$3499,4,FALSE))/365</f>
        <v>27.484931506849314</v>
      </c>
      <c r="P353">
        <v>4</v>
      </c>
      <c r="Q353" s="40">
        <f t="shared" si="40"/>
        <v>3.0450810185185181E-3</v>
      </c>
      <c r="R353" s="86">
        <f t="shared" si="41"/>
        <v>263.09499999999997</v>
      </c>
      <c r="S353">
        <f t="shared" si="42"/>
        <v>23.443999999999999</v>
      </c>
      <c r="T353">
        <f t="shared" si="43"/>
        <v>71.670999999999992</v>
      </c>
      <c r="U353">
        <f t="shared" si="44"/>
        <v>63.468000000000018</v>
      </c>
      <c r="V353">
        <f t="shared" si="45"/>
        <v>64.718999999999994</v>
      </c>
      <c r="W353">
        <f t="shared" si="46"/>
        <v>63.236999999999966</v>
      </c>
      <c r="X353">
        <v>14.803000000000001</v>
      </c>
      <c r="Y353">
        <v>8.6409999999999982</v>
      </c>
      <c r="Z353">
        <v>8.088000000000001</v>
      </c>
      <c r="AA353">
        <v>8.0040000000000013</v>
      </c>
      <c r="AB353">
        <v>8.1950000000000003</v>
      </c>
      <c r="AC353">
        <v>7.9919999999999973</v>
      </c>
      <c r="AD353">
        <v>7.9100000000000108</v>
      </c>
      <c r="AE353">
        <v>8.0379999999999825</v>
      </c>
      <c r="AF353">
        <v>7.8419999999999987</v>
      </c>
      <c r="AG353">
        <v>7.8310000000000173</v>
      </c>
      <c r="AH353">
        <v>7.8359999999999994</v>
      </c>
      <c r="AI353">
        <v>8.0290000000000106</v>
      </c>
      <c r="AJ353">
        <v>7.8989999999999867</v>
      </c>
      <c r="AK353">
        <v>7.9349999999999881</v>
      </c>
      <c r="AL353">
        <v>8.0060000000000286</v>
      </c>
      <c r="AM353">
        <v>8.0899999999999892</v>
      </c>
      <c r="AN353">
        <v>8.3039999999999736</v>
      </c>
      <c r="AO353">
        <v>8.495000000000033</v>
      </c>
      <c r="AP353">
        <v>8.0329999999999586</v>
      </c>
      <c r="AQ353">
        <v>7.910000000000025</v>
      </c>
      <c r="AR353">
        <v>8.0150000000000148</v>
      </c>
      <c r="AS353">
        <v>7.9549999999999557</v>
      </c>
      <c r="AT353">
        <v>7.9830000000000334</v>
      </c>
      <c r="AU353">
        <v>8.0240000000000009</v>
      </c>
      <c r="AV353">
        <v>8.2019999999999982</v>
      </c>
      <c r="AW353">
        <v>7.9499999999999886</v>
      </c>
      <c r="AX353">
        <v>7.9100000000000534</v>
      </c>
      <c r="AY353">
        <v>7.8539999999999281</v>
      </c>
      <c r="AZ353">
        <v>7.8660000000000139</v>
      </c>
      <c r="BA353">
        <v>7.9810000000000514</v>
      </c>
      <c r="BB353">
        <v>7.7119999999999891</v>
      </c>
      <c r="BC353">
        <v>7.7619999999999436</v>
      </c>
      <c r="BD353" s="83">
        <f t="shared" si="47"/>
        <v>54.733081206408336</v>
      </c>
    </row>
    <row r="354" spans="1:56" ht="15" customHeight="1" thickBot="1" x14ac:dyDescent="0.5">
      <c r="A354" t="s">
        <v>244</v>
      </c>
      <c r="B354">
        <v>2021</v>
      </c>
      <c r="C354" s="9">
        <v>44489</v>
      </c>
      <c r="D354" t="s">
        <v>103</v>
      </c>
      <c r="E354" t="s">
        <v>245</v>
      </c>
      <c r="F354" t="s">
        <v>245</v>
      </c>
      <c r="G354" t="s">
        <v>96</v>
      </c>
      <c r="H354" t="s">
        <v>118</v>
      </c>
      <c r="I354" t="s">
        <v>227</v>
      </c>
      <c r="J354" t="s">
        <v>1945</v>
      </c>
      <c r="K354" t="s">
        <v>164</v>
      </c>
      <c r="L354" s="105">
        <f>(C354-VLOOKUP(H354,Riders!$A$2:$D$3499,4,FALSE))/365</f>
        <v>19.265753424657536</v>
      </c>
      <c r="M354" s="105">
        <f>(C354-VLOOKUP(I354,Riders!$A$2:$D$3499,4,FALSE))/365</f>
        <v>19.890410958904109</v>
      </c>
      <c r="N354" s="105">
        <f>(C354-VLOOKUP(J354,Riders!$A$2:$D$3499,4,FALSE))/365</f>
        <v>22.624657534246577</v>
      </c>
      <c r="O354" s="105">
        <f>(C354-VLOOKUP(K354,Riders!$A$2:$D$3499,4,FALSE))/365</f>
        <v>22.701369863013699</v>
      </c>
      <c r="P354">
        <v>5</v>
      </c>
      <c r="Q354" s="40">
        <f t="shared" si="40"/>
        <v>3.0554166666666668E-3</v>
      </c>
      <c r="R354" s="86">
        <f t="shared" si="41"/>
        <v>263.988</v>
      </c>
      <c r="S354">
        <f t="shared" si="42"/>
        <v>23.164999999999999</v>
      </c>
      <c r="T354">
        <f t="shared" si="43"/>
        <v>70.515000000000001</v>
      </c>
      <c r="U354">
        <f t="shared" si="44"/>
        <v>62.933000000000007</v>
      </c>
      <c r="V354">
        <f t="shared" si="45"/>
        <v>64.447999999999979</v>
      </c>
      <c r="W354">
        <f t="shared" si="46"/>
        <v>66.092000000000013</v>
      </c>
      <c r="X354">
        <v>14.603</v>
      </c>
      <c r="Y354">
        <v>8.5619999999999994</v>
      </c>
      <c r="Z354">
        <v>7.9890000000000008</v>
      </c>
      <c r="AA354">
        <v>7.8159999999999989</v>
      </c>
      <c r="AB354">
        <v>7.9239999999999986</v>
      </c>
      <c r="AC354">
        <v>7.7830000000000013</v>
      </c>
      <c r="AD354">
        <v>7.8749999999999929</v>
      </c>
      <c r="AE354">
        <v>7.9630000000000081</v>
      </c>
      <c r="AF354">
        <v>8</v>
      </c>
      <c r="AG354">
        <v>7.8469999999999942</v>
      </c>
      <c r="AH354">
        <v>7.8630000000000004</v>
      </c>
      <c r="AI354">
        <v>7.9849999999999994</v>
      </c>
      <c r="AJ354">
        <v>7.8090000000000117</v>
      </c>
      <c r="AK354">
        <v>7.7349999999999852</v>
      </c>
      <c r="AL354">
        <v>7.791000000000011</v>
      </c>
      <c r="AM354">
        <v>7.9030000000000058</v>
      </c>
      <c r="AN354">
        <v>7.813999999999993</v>
      </c>
      <c r="AO354">
        <v>7.8630000000000004</v>
      </c>
      <c r="AP354">
        <v>8.0319999999999823</v>
      </c>
      <c r="AQ354">
        <v>8.2860000000000014</v>
      </c>
      <c r="AR354">
        <v>8.1170000000000186</v>
      </c>
      <c r="AS354">
        <v>8.2909999999999684</v>
      </c>
      <c r="AT354">
        <v>8.0090000000000146</v>
      </c>
      <c r="AU354">
        <v>8.0360000000000014</v>
      </c>
      <c r="AV354">
        <v>7.9640000000000271</v>
      </c>
      <c r="AW354">
        <v>8.0429999999999779</v>
      </c>
      <c r="AX354">
        <v>8.1519999999999868</v>
      </c>
      <c r="AY354">
        <v>8.1570000000000675</v>
      </c>
      <c r="AZ354">
        <v>8.1359999999999673</v>
      </c>
      <c r="BA354">
        <v>8.195999999999998</v>
      </c>
      <c r="BB354">
        <v>8.5930000000000177</v>
      </c>
      <c r="BC354">
        <v>8.8509999999999707</v>
      </c>
      <c r="BD354" s="83">
        <f t="shared" si="47"/>
        <v>54.547933996999866</v>
      </c>
    </row>
    <row r="355" spans="1:56" ht="15" customHeight="1" thickBot="1" x14ac:dyDescent="0.5">
      <c r="A355" t="s">
        <v>244</v>
      </c>
      <c r="B355">
        <v>2021</v>
      </c>
      <c r="C355" s="9">
        <v>44489</v>
      </c>
      <c r="D355" t="s">
        <v>103</v>
      </c>
      <c r="E355" t="s">
        <v>245</v>
      </c>
      <c r="F355" t="s">
        <v>245</v>
      </c>
      <c r="G355" t="s">
        <v>251</v>
      </c>
      <c r="H355" t="s">
        <v>249</v>
      </c>
      <c r="I355" t="s">
        <v>2062</v>
      </c>
      <c r="J355" t="s">
        <v>250</v>
      </c>
      <c r="K355" t="s">
        <v>2101</v>
      </c>
      <c r="L355" s="105">
        <f>(C355-VLOOKUP(H355,Riders!$A$2:$D$3499,4,FALSE))/365</f>
        <v>23.134246575342466</v>
      </c>
      <c r="M355" s="105">
        <f>(C355-VLOOKUP(I355,Riders!$A$2:$D$3499,4,FALSE))/365</f>
        <v>22.317808219178083</v>
      </c>
      <c r="N355" s="105">
        <f>(C355-VLOOKUP(J355,Riders!$A$2:$D$3499,4,FALSE))/365</f>
        <v>22.210958904109589</v>
      </c>
      <c r="O355" s="105">
        <f>(C355-VLOOKUP(K355,Riders!$A$2:$D$3499,4,FALSE))/365</f>
        <v>26.104109589041094</v>
      </c>
      <c r="P355">
        <v>6</v>
      </c>
      <c r="Q355" s="40">
        <f t="shared" si="40"/>
        <v>3.1152546296296297E-3</v>
      </c>
      <c r="R355" s="86">
        <f t="shared" si="41"/>
        <v>269.15800000000002</v>
      </c>
      <c r="S355">
        <f t="shared" si="42"/>
        <v>23.216000000000001</v>
      </c>
      <c r="T355">
        <f t="shared" si="43"/>
        <v>71.998000000000005</v>
      </c>
      <c r="U355">
        <f t="shared" si="44"/>
        <v>64.865000000000023</v>
      </c>
      <c r="V355">
        <f t="shared" si="45"/>
        <v>66.255999999999972</v>
      </c>
      <c r="W355">
        <f t="shared" si="46"/>
        <v>66.039000000000016</v>
      </c>
      <c r="X355">
        <v>14.666</v>
      </c>
      <c r="Y355">
        <v>8.5500000000000007</v>
      </c>
      <c r="Z355">
        <v>8.4399999999999977</v>
      </c>
      <c r="AA355">
        <v>8.1430000000000007</v>
      </c>
      <c r="AB355">
        <v>8.2319999999999993</v>
      </c>
      <c r="AC355">
        <v>7.9690000000000012</v>
      </c>
      <c r="AD355">
        <v>8.1009999999999991</v>
      </c>
      <c r="AE355">
        <v>7.8970000000000056</v>
      </c>
      <c r="AF355">
        <v>8.1430000000000007</v>
      </c>
      <c r="AG355">
        <v>8.039999999999992</v>
      </c>
      <c r="AH355">
        <v>8.1910000000000025</v>
      </c>
      <c r="AI355">
        <v>7.9119999999999919</v>
      </c>
      <c r="AJ355">
        <v>8.1289999999999907</v>
      </c>
      <c r="AK355">
        <v>7.9520000000000124</v>
      </c>
      <c r="AL355">
        <v>8.1650000000000063</v>
      </c>
      <c r="AM355">
        <v>8.3330000000000268</v>
      </c>
      <c r="AN355">
        <v>8.2209999999999752</v>
      </c>
      <c r="AO355">
        <v>8.3219999999999743</v>
      </c>
      <c r="AP355">
        <v>8.1420000000000243</v>
      </c>
      <c r="AQ355">
        <v>8.3660000000000139</v>
      </c>
      <c r="AR355">
        <v>8.1310000000000002</v>
      </c>
      <c r="AS355">
        <v>8.2789999999999679</v>
      </c>
      <c r="AT355">
        <v>8.4970000000000141</v>
      </c>
      <c r="AU355">
        <v>8.2980000000000018</v>
      </c>
      <c r="AV355">
        <v>8.3859999999999957</v>
      </c>
      <c r="AW355">
        <v>8.1370000000000289</v>
      </c>
      <c r="AX355">
        <v>8.3599999999999568</v>
      </c>
      <c r="AY355">
        <v>8.1230000000000189</v>
      </c>
      <c r="AZ355">
        <v>8.3880000000000621</v>
      </c>
      <c r="BA355">
        <v>8.2349999999999852</v>
      </c>
      <c r="BB355">
        <v>8.2119999999999322</v>
      </c>
      <c r="BC355">
        <v>8.1980000000000359</v>
      </c>
      <c r="BD355" s="83">
        <f t="shared" si="47"/>
        <v>53.500174618625486</v>
      </c>
    </row>
    <row r="356" spans="1:56" ht="15" customHeight="1" thickBot="1" x14ac:dyDescent="0.5">
      <c r="A356" t="s">
        <v>244</v>
      </c>
      <c r="B356">
        <v>2021</v>
      </c>
      <c r="C356" s="9">
        <v>44489</v>
      </c>
      <c r="D356" t="s">
        <v>103</v>
      </c>
      <c r="E356" t="s">
        <v>245</v>
      </c>
      <c r="F356" t="s">
        <v>245</v>
      </c>
      <c r="G356" t="s">
        <v>58</v>
      </c>
      <c r="H356" t="s">
        <v>288</v>
      </c>
      <c r="I356" t="s">
        <v>2078</v>
      </c>
      <c r="J356" t="s">
        <v>127</v>
      </c>
      <c r="K356" t="s">
        <v>159</v>
      </c>
      <c r="L356" s="105">
        <f>(C356-VLOOKUP(H356,Riders!$A$2:$D$3499,4,FALSE))/365</f>
        <v>25.43013698630137</v>
      </c>
      <c r="M356" s="105">
        <f>(C356-VLOOKUP(I356,Riders!$A$2:$D$3499,4,FALSE))/365</f>
        <v>29.263013698630136</v>
      </c>
      <c r="N356" s="105">
        <f>(C356-VLOOKUP(J356,Riders!$A$2:$D$3499,4,FALSE))/365</f>
        <v>22.893150684931506</v>
      </c>
      <c r="O356" s="105">
        <f>(C356-VLOOKUP(K356,Riders!$A$2:$D$3499,4,FALSE))/365</f>
        <v>23.364383561643837</v>
      </c>
      <c r="P356">
        <v>7</v>
      </c>
      <c r="Q356" s="40">
        <f t="shared" si="40"/>
        <v>3.1185763888888886E-3</v>
      </c>
      <c r="R356" s="86">
        <f t="shared" si="41"/>
        <v>269.44499999999999</v>
      </c>
      <c r="S356">
        <f t="shared" si="42"/>
        <v>23.056999999999999</v>
      </c>
      <c r="T356">
        <f t="shared" si="43"/>
        <v>71.495000000000005</v>
      </c>
      <c r="U356">
        <f t="shared" si="44"/>
        <v>65.529999999999973</v>
      </c>
      <c r="V356">
        <f t="shared" si="45"/>
        <v>65.859000000000066</v>
      </c>
      <c r="W356">
        <f t="shared" si="46"/>
        <v>66.56099999999995</v>
      </c>
      <c r="X356">
        <v>14.628</v>
      </c>
      <c r="Y356">
        <v>8.4289999999999985</v>
      </c>
      <c r="Z356">
        <v>8.152000000000001</v>
      </c>
      <c r="AA356">
        <v>7.9860000000000007</v>
      </c>
      <c r="AB356">
        <v>8.1629999999999967</v>
      </c>
      <c r="AC356">
        <v>7.9140000000000006</v>
      </c>
      <c r="AD356">
        <v>8.0730000000000004</v>
      </c>
      <c r="AE356">
        <v>8.1500000000000057</v>
      </c>
      <c r="AF356">
        <v>8.0690000000000026</v>
      </c>
      <c r="AG356">
        <v>8.2209999999999752</v>
      </c>
      <c r="AH356">
        <v>8.1470000000000198</v>
      </c>
      <c r="AI356">
        <v>8.3639999999999901</v>
      </c>
      <c r="AJ356">
        <v>8.1020000000000039</v>
      </c>
      <c r="AK356">
        <v>8.2860000000000156</v>
      </c>
      <c r="AL356">
        <v>8.2729999999999819</v>
      </c>
      <c r="AM356">
        <v>8.0679999999999836</v>
      </c>
      <c r="AN356">
        <v>8.217000000000013</v>
      </c>
      <c r="AO356">
        <v>8.0820000000000221</v>
      </c>
      <c r="AP356">
        <v>8.3229999999999791</v>
      </c>
      <c r="AQ356">
        <v>8.1430000000000007</v>
      </c>
      <c r="AR356">
        <v>8.320999999999998</v>
      </c>
      <c r="AS356">
        <v>8.304000000000002</v>
      </c>
      <c r="AT356">
        <v>8.1550000000000296</v>
      </c>
      <c r="AU356">
        <v>8.3140000000000214</v>
      </c>
      <c r="AV356">
        <v>8.1719999999999402</v>
      </c>
      <c r="AW356">
        <v>8.4160000000000252</v>
      </c>
      <c r="AX356">
        <v>8.1639999999999873</v>
      </c>
      <c r="AY356">
        <v>8.3499999999999943</v>
      </c>
      <c r="AZ356">
        <v>8.32000000000005</v>
      </c>
      <c r="BA356">
        <v>8.2319999999999709</v>
      </c>
      <c r="BB356">
        <v>8.5049999999999955</v>
      </c>
      <c r="BC356">
        <v>8.4019999999999868</v>
      </c>
      <c r="BD356" s="83">
        <f t="shared" si="47"/>
        <v>53.443188776930356</v>
      </c>
    </row>
    <row r="357" spans="1:56" ht="15" customHeight="1" thickBot="1" x14ac:dyDescent="0.5">
      <c r="A357" t="s">
        <v>244</v>
      </c>
      <c r="B357">
        <v>2021</v>
      </c>
      <c r="C357" s="9">
        <v>44489</v>
      </c>
      <c r="D357" t="s">
        <v>103</v>
      </c>
      <c r="E357" t="s">
        <v>245</v>
      </c>
      <c r="F357" t="s">
        <v>245</v>
      </c>
      <c r="G357" t="s">
        <v>40</v>
      </c>
      <c r="H357" t="s">
        <v>38</v>
      </c>
      <c r="I357" t="s">
        <v>39</v>
      </c>
      <c r="J357" t="s">
        <v>2093</v>
      </c>
      <c r="K357" t="s">
        <v>2095</v>
      </c>
      <c r="L357" s="105">
        <f>(C357-VLOOKUP(H357,Riders!$A$2:$D$3499,4,FALSE))/365</f>
        <v>24.687671232876713</v>
      </c>
      <c r="M357" s="105">
        <f>(C357-VLOOKUP(I357,Riders!$A$2:$D$3499,4,FALSE))/365</f>
        <v>24.419178082191781</v>
      </c>
      <c r="N357" s="105">
        <f>(C357-VLOOKUP(J357,Riders!$A$2:$D$3499,4,FALSE))/365</f>
        <v>22.610958904109587</v>
      </c>
      <c r="O357" s="105">
        <f>(C357-VLOOKUP(K357,Riders!$A$2:$D$3499,4,FALSE))/365</f>
        <v>25.701369863013699</v>
      </c>
      <c r="P357">
        <v>8</v>
      </c>
      <c r="Q357" s="40">
        <f t="shared" si="40"/>
        <v>3.1755787037037039E-3</v>
      </c>
      <c r="R357" s="86">
        <f t="shared" si="41"/>
        <v>274.37</v>
      </c>
      <c r="S357">
        <f t="shared" si="42"/>
        <v>22.555</v>
      </c>
      <c r="T357">
        <f t="shared" si="43"/>
        <v>72.39800000000001</v>
      </c>
      <c r="U357">
        <f t="shared" si="44"/>
        <v>67.219999999999956</v>
      </c>
      <c r="V357">
        <f t="shared" si="45"/>
        <v>68.333000000000027</v>
      </c>
      <c r="W357">
        <f t="shared" si="46"/>
        <v>66.419000000000011</v>
      </c>
      <c r="X357">
        <v>13.936</v>
      </c>
      <c r="Y357">
        <v>8.6189999999999998</v>
      </c>
      <c r="Z357">
        <v>8.2530000000000001</v>
      </c>
      <c r="AA357">
        <v>8.2800000000000011</v>
      </c>
      <c r="AB357">
        <v>8.4799999999999969</v>
      </c>
      <c r="AC357">
        <v>8.1829999999999998</v>
      </c>
      <c r="AD357">
        <v>8.1900000000000048</v>
      </c>
      <c r="AE357">
        <v>8.4570000000000078</v>
      </c>
      <c r="AF357">
        <v>8.3269999999999982</v>
      </c>
      <c r="AG357">
        <v>8.3589999999999804</v>
      </c>
      <c r="AH357">
        <v>8.4150000000000205</v>
      </c>
      <c r="AI357">
        <v>8.6569999999999965</v>
      </c>
      <c r="AJ357">
        <v>8.4350000000000165</v>
      </c>
      <c r="AK357">
        <v>8.3199999999999648</v>
      </c>
      <c r="AL357">
        <v>8.2399999999999949</v>
      </c>
      <c r="AM357">
        <v>8.4669999999999845</v>
      </c>
      <c r="AN357">
        <v>8.3720000000000141</v>
      </c>
      <c r="AO357">
        <v>8.488000000000028</v>
      </c>
      <c r="AP357">
        <v>8.5619999999999834</v>
      </c>
      <c r="AQ357">
        <v>8.5180000000000007</v>
      </c>
      <c r="AR357">
        <v>8.5120000000000005</v>
      </c>
      <c r="AS357">
        <v>8.8510000000000275</v>
      </c>
      <c r="AT357">
        <v>8.5629999999999882</v>
      </c>
      <c r="AU357">
        <v>8.4669999999999845</v>
      </c>
      <c r="AV357">
        <v>8.4260000000000161</v>
      </c>
      <c r="AW357">
        <v>8.4429999999999836</v>
      </c>
      <c r="AX357">
        <v>8.4300000000000068</v>
      </c>
      <c r="AY357">
        <v>8.5260000000000389</v>
      </c>
      <c r="AZ357">
        <v>8.2349999999999852</v>
      </c>
      <c r="BA357">
        <v>8.1490000000000009</v>
      </c>
      <c r="BB357">
        <v>8.0609999999999786</v>
      </c>
      <c r="BC357">
        <v>8.1490000000000009</v>
      </c>
      <c r="BD357" s="83">
        <f t="shared" si="47"/>
        <v>52.483872143455919</v>
      </c>
    </row>
    <row r="358" spans="1:56" ht="15" customHeight="1" thickBot="1" x14ac:dyDescent="0.5">
      <c r="A358" t="s">
        <v>244</v>
      </c>
      <c r="B358">
        <v>2021</v>
      </c>
      <c r="C358" s="9">
        <v>44489</v>
      </c>
      <c r="D358" t="s">
        <v>103</v>
      </c>
      <c r="E358" t="s">
        <v>245</v>
      </c>
      <c r="F358" t="s">
        <v>245</v>
      </c>
      <c r="G358" t="s">
        <v>491</v>
      </c>
      <c r="H358" t="s">
        <v>1947</v>
      </c>
      <c r="I358" t="s">
        <v>1962</v>
      </c>
      <c r="J358" t="s">
        <v>1948</v>
      </c>
      <c r="K358" t="s">
        <v>532</v>
      </c>
      <c r="L358" s="105">
        <f>(C358-VLOOKUP(H358,Riders!$A$2:$D$3499,4,FALSE))/365</f>
        <v>20.232876712328768</v>
      </c>
      <c r="M358" s="105">
        <f>(C358-VLOOKUP(I358,Riders!$A$2:$D$3499,4,FALSE))/365</f>
        <v>18.975342465753425</v>
      </c>
      <c r="N358" s="105">
        <f>(C358-VLOOKUP(J358,Riders!$A$2:$D$3499,4,FALSE))/365</f>
        <v>20.156164383561645</v>
      </c>
      <c r="O358" s="105">
        <f>(C358-VLOOKUP(K358,Riders!$A$2:$D$3499,4,FALSE))/365</f>
        <v>22.6</v>
      </c>
      <c r="P358">
        <v>9</v>
      </c>
      <c r="Q358" s="40">
        <f t="shared" si="40"/>
        <v>3.8566203703703701E-3</v>
      </c>
      <c r="R358" s="86">
        <f t="shared" si="41"/>
        <v>333.21199999999999</v>
      </c>
      <c r="S358">
        <f t="shared" si="42"/>
        <v>25.67</v>
      </c>
      <c r="T358">
        <f t="shared" si="43"/>
        <v>83.229000000000013</v>
      </c>
      <c r="U358">
        <f t="shared" si="44"/>
        <v>80.288000000000011</v>
      </c>
      <c r="V358">
        <f t="shared" si="45"/>
        <v>82.206999999999937</v>
      </c>
      <c r="W358">
        <f t="shared" si="46"/>
        <v>87.488000000000028</v>
      </c>
      <c r="X358">
        <v>15.622</v>
      </c>
      <c r="Y358">
        <v>10.048</v>
      </c>
      <c r="Z358">
        <v>10.074</v>
      </c>
      <c r="AA358">
        <v>9.6629999999999967</v>
      </c>
      <c r="AB358">
        <v>9.5990000000000038</v>
      </c>
      <c r="AC358">
        <v>9.5220000000000056</v>
      </c>
      <c r="AD358">
        <v>9.5139999999999958</v>
      </c>
      <c r="AE358">
        <v>9.1870000000000118</v>
      </c>
      <c r="AF358">
        <v>8.8919999999999817</v>
      </c>
      <c r="AG358">
        <v>9.0440000000000111</v>
      </c>
      <c r="AH358">
        <v>9.8249999999999886</v>
      </c>
      <c r="AI358">
        <v>10.539</v>
      </c>
      <c r="AJ358">
        <v>11.119</v>
      </c>
      <c r="AK358">
        <v>10.448000000000039</v>
      </c>
      <c r="AL358">
        <v>10.49199999999999</v>
      </c>
      <c r="AM358">
        <v>9.929000000000002</v>
      </c>
      <c r="AN358">
        <v>9.983999999999952</v>
      </c>
      <c r="AO358">
        <v>9.5460000000000491</v>
      </c>
      <c r="AP358">
        <v>9.69399999999996</v>
      </c>
      <c r="AQ358">
        <v>9.9580000000000268</v>
      </c>
      <c r="AR358">
        <v>10.67099999999999</v>
      </c>
      <c r="AS358">
        <v>10.80100000000002</v>
      </c>
      <c r="AT358">
        <v>10.968999999999969</v>
      </c>
      <c r="AU358">
        <v>10.583999999999969</v>
      </c>
      <c r="AV358">
        <v>11.36000000000004</v>
      </c>
      <c r="AW358">
        <v>11.50700000000001</v>
      </c>
      <c r="AX358">
        <v>11.065999999999971</v>
      </c>
      <c r="AY358">
        <v>10.05600000000004</v>
      </c>
      <c r="AZ358">
        <v>10.766999999999941</v>
      </c>
      <c r="BA358">
        <v>11.24200000000002</v>
      </c>
      <c r="BB358">
        <v>11.226000000000001</v>
      </c>
      <c r="BC358">
        <v>10.26400000000001</v>
      </c>
      <c r="BD358" s="83">
        <f t="shared" si="47"/>
        <v>43.215730525911432</v>
      </c>
    </row>
    <row r="359" spans="1:56" ht="15" customHeight="1" thickBot="1" x14ac:dyDescent="0.5">
      <c r="A359" t="s">
        <v>244</v>
      </c>
      <c r="B359">
        <v>2021</v>
      </c>
      <c r="C359" s="9">
        <v>44490</v>
      </c>
      <c r="D359" t="s">
        <v>103</v>
      </c>
      <c r="E359" t="s">
        <v>1943</v>
      </c>
      <c r="F359">
        <v>1</v>
      </c>
      <c r="G359" t="s">
        <v>58</v>
      </c>
      <c r="H359" t="s">
        <v>288</v>
      </c>
      <c r="I359" t="s">
        <v>2078</v>
      </c>
      <c r="J359" t="s">
        <v>158</v>
      </c>
      <c r="K359" t="s">
        <v>159</v>
      </c>
      <c r="L359" s="105">
        <f>(C359-VLOOKUP(H359,Riders!$A$2:$D$3499,4,FALSE))/365</f>
        <v>25.432876712328767</v>
      </c>
      <c r="M359" s="105">
        <f>(C359-VLOOKUP(I359,Riders!$A$2:$D$3499,4,FALSE))/365</f>
        <v>29.265753424657536</v>
      </c>
      <c r="N359" s="105">
        <f>(C359-VLOOKUP(J359,Riders!$A$2:$D$3499,4,FALSE))/365</f>
        <v>24.805479452054794</v>
      </c>
      <c r="O359" s="105">
        <f>(C359-VLOOKUP(K359,Riders!$A$2:$D$3499,4,FALSE))/365</f>
        <v>23.367123287671234</v>
      </c>
      <c r="P359">
        <v>1</v>
      </c>
      <c r="Q359" s="40">
        <f t="shared" si="40"/>
        <v>3.0401504629629632E-3</v>
      </c>
      <c r="R359" s="86">
        <f t="shared" si="41"/>
        <v>262.66900000000004</v>
      </c>
      <c r="S359">
        <f t="shared" si="42"/>
        <v>22.632000000000001</v>
      </c>
      <c r="T359">
        <f t="shared" si="43"/>
        <v>69.34</v>
      </c>
      <c r="U359">
        <f t="shared" si="44"/>
        <v>63.336999999999989</v>
      </c>
      <c r="V359">
        <f t="shared" si="45"/>
        <v>64.808000000000021</v>
      </c>
      <c r="W359">
        <f t="shared" si="46"/>
        <v>65.184000000000026</v>
      </c>
      <c r="X359">
        <v>14.307</v>
      </c>
      <c r="Y359">
        <v>8.3250000000000011</v>
      </c>
      <c r="Z359">
        <v>7.9499999999999993</v>
      </c>
      <c r="AA359">
        <v>7.6030000000000024</v>
      </c>
      <c r="AB359">
        <v>7.7049999999999983</v>
      </c>
      <c r="AC359">
        <v>7.7380000000000004</v>
      </c>
      <c r="AD359">
        <v>7.9489999999999981</v>
      </c>
      <c r="AE359">
        <v>7.7630000000000052</v>
      </c>
      <c r="AF359">
        <v>7.8790000000000049</v>
      </c>
      <c r="AG359">
        <v>7.715999999999994</v>
      </c>
      <c r="AH359">
        <v>7.8290000000000077</v>
      </c>
      <c r="AI359">
        <v>7.6759999999999877</v>
      </c>
      <c r="AJ359">
        <v>7.9069999999999956</v>
      </c>
      <c r="AK359">
        <v>8.1539999999999822</v>
      </c>
      <c r="AL359">
        <v>8.0440000000000538</v>
      </c>
      <c r="AM359">
        <v>8.1319999999999624</v>
      </c>
      <c r="AN359">
        <v>7.9519999999999982</v>
      </c>
      <c r="AO359">
        <v>8.09699999999998</v>
      </c>
      <c r="AP359">
        <v>7.9080000000000439</v>
      </c>
      <c r="AQ359">
        <v>8.0029999999999575</v>
      </c>
      <c r="AR359">
        <v>7.9580000000000268</v>
      </c>
      <c r="AS359">
        <v>8.2320000000000277</v>
      </c>
      <c r="AT359">
        <v>8.1929999999999836</v>
      </c>
      <c r="AU359">
        <v>8.4650000000000034</v>
      </c>
      <c r="AV359">
        <v>8.0660000000000025</v>
      </c>
      <c r="AW359">
        <v>8.0600000000000023</v>
      </c>
      <c r="AX359">
        <v>8.20799999999997</v>
      </c>
      <c r="AY359">
        <v>8.0509999999999877</v>
      </c>
      <c r="AZ359">
        <v>8.0400000000000205</v>
      </c>
      <c r="BA359">
        <v>8.2189999999999941</v>
      </c>
      <c r="BB359">
        <v>8.1260000000000332</v>
      </c>
      <c r="BC359">
        <v>8.4140000000000157</v>
      </c>
      <c r="BD359" s="83">
        <f t="shared" si="47"/>
        <v>54.821848029268764</v>
      </c>
    </row>
    <row r="360" spans="1:56" ht="15" customHeight="1" thickBot="1" x14ac:dyDescent="0.5">
      <c r="A360" t="s">
        <v>244</v>
      </c>
      <c r="B360">
        <v>2021</v>
      </c>
      <c r="C360" s="9">
        <v>44490</v>
      </c>
      <c r="D360" t="s">
        <v>103</v>
      </c>
      <c r="E360" t="s">
        <v>1943</v>
      </c>
      <c r="F360">
        <v>1</v>
      </c>
      <c r="G360" t="s">
        <v>251</v>
      </c>
      <c r="H360" t="s">
        <v>249</v>
      </c>
      <c r="I360" t="s">
        <v>2062</v>
      </c>
      <c r="J360" t="s">
        <v>250</v>
      </c>
      <c r="K360" t="s">
        <v>2101</v>
      </c>
      <c r="L360" s="105">
        <f>(C360-VLOOKUP(H360,Riders!$A$2:$D$3499,4,FALSE))/365</f>
        <v>23.136986301369863</v>
      </c>
      <c r="M360" s="105">
        <f>(C360-VLOOKUP(I360,Riders!$A$2:$D$3499,4,FALSE))/365</f>
        <v>22.32054794520548</v>
      </c>
      <c r="N360" s="105">
        <f>(C360-VLOOKUP(J360,Riders!$A$2:$D$3499,4,FALSE))/365</f>
        <v>22.213698630136985</v>
      </c>
      <c r="O360" s="105">
        <f>(C360-VLOOKUP(K360,Riders!$A$2:$D$3499,4,FALSE))/365</f>
        <v>26.106849315068494</v>
      </c>
      <c r="P360">
        <v>2</v>
      </c>
      <c r="Q360" s="40">
        <f t="shared" si="40"/>
        <v>3.089722222222222E-3</v>
      </c>
      <c r="R360" s="86">
        <f t="shared" si="41"/>
        <v>266.952</v>
      </c>
      <c r="S360">
        <f t="shared" si="42"/>
        <v>23.344999999999999</v>
      </c>
      <c r="T360">
        <f t="shared" si="43"/>
        <v>71.606000000000009</v>
      </c>
      <c r="U360">
        <f t="shared" si="44"/>
        <v>64.095999999999989</v>
      </c>
      <c r="V360">
        <f t="shared" si="45"/>
        <v>65.385999999999996</v>
      </c>
      <c r="W360">
        <f t="shared" si="46"/>
        <v>65.864000000000004</v>
      </c>
      <c r="X360">
        <v>14.757999999999999</v>
      </c>
      <c r="Y360">
        <v>8.5869999999999997</v>
      </c>
      <c r="Z360">
        <v>8.3949999999999996</v>
      </c>
      <c r="AA360">
        <v>8.0550000000000033</v>
      </c>
      <c r="AB360">
        <v>8.1569999999999965</v>
      </c>
      <c r="AC360">
        <v>7.9280000000000044</v>
      </c>
      <c r="AD360">
        <v>7.8710000000000022</v>
      </c>
      <c r="AE360">
        <v>7.855000000000004</v>
      </c>
      <c r="AF360">
        <v>8.0539999999999878</v>
      </c>
      <c r="AG360">
        <v>7.8849999999999909</v>
      </c>
      <c r="AH360">
        <v>8.0700000000000216</v>
      </c>
      <c r="AI360">
        <v>7.953000000000003</v>
      </c>
      <c r="AJ360">
        <v>8.0169999999999817</v>
      </c>
      <c r="AK360">
        <v>8.1760000000000161</v>
      </c>
      <c r="AL360">
        <v>7.9579999999999984</v>
      </c>
      <c r="AM360">
        <v>7.9829999999999899</v>
      </c>
      <c r="AN360">
        <v>8.174000000000035</v>
      </c>
      <c r="AO360">
        <v>8.0649999999999977</v>
      </c>
      <c r="AP360">
        <v>8.1039999999999566</v>
      </c>
      <c r="AQ360">
        <v>8.1570000000000107</v>
      </c>
      <c r="AR360">
        <v>8.289999999999992</v>
      </c>
      <c r="AS360">
        <v>8.2169999999999845</v>
      </c>
      <c r="AT360">
        <v>8.0769999999999982</v>
      </c>
      <c r="AU360">
        <v>8.3020000000000209</v>
      </c>
      <c r="AV360">
        <v>8.0909999999999798</v>
      </c>
      <c r="AW360">
        <v>8.146000000000015</v>
      </c>
      <c r="AX360">
        <v>8.3350000000000648</v>
      </c>
      <c r="AY360">
        <v>8.2999999999999545</v>
      </c>
      <c r="AZ360">
        <v>8.367999999999995</v>
      </c>
      <c r="BA360">
        <v>8.5330000000000155</v>
      </c>
      <c r="BB360">
        <v>8.0799999999999557</v>
      </c>
      <c r="BC360">
        <v>8.0110000000000241</v>
      </c>
      <c r="BD360" s="83">
        <f t="shared" si="47"/>
        <v>53.942281758518384</v>
      </c>
    </row>
    <row r="361" spans="1:56" ht="15" customHeight="1" thickBot="1" x14ac:dyDescent="0.5">
      <c r="A361" t="s">
        <v>244</v>
      </c>
      <c r="B361">
        <v>2021</v>
      </c>
      <c r="C361" s="9">
        <v>44490</v>
      </c>
      <c r="D361" t="s">
        <v>103</v>
      </c>
      <c r="E361" t="s">
        <v>1943</v>
      </c>
      <c r="F361">
        <v>2</v>
      </c>
      <c r="G361" t="s">
        <v>96</v>
      </c>
      <c r="H361" t="s">
        <v>118</v>
      </c>
      <c r="I361" t="s">
        <v>227</v>
      </c>
      <c r="J361" t="s">
        <v>164</v>
      </c>
      <c r="K361" t="s">
        <v>303</v>
      </c>
      <c r="L361" s="105">
        <f>(C361-VLOOKUP(H361,Riders!$A$2:$D$3499,4,FALSE))/365</f>
        <v>19.268493150684932</v>
      </c>
      <c r="M361" s="105">
        <f>(C361-VLOOKUP(I361,Riders!$A$2:$D$3499,4,FALSE))/365</f>
        <v>19.893150684931506</v>
      </c>
      <c r="N361" s="105">
        <f>(C361-VLOOKUP(J361,Riders!$A$2:$D$3499,4,FALSE))/365</f>
        <v>22.704109589041096</v>
      </c>
      <c r="O361" s="105">
        <f>(C361-VLOOKUP(K361,Riders!$A$2:$D$3499,4,FALSE))/365</f>
        <v>23.271232876712329</v>
      </c>
      <c r="P361">
        <v>1</v>
      </c>
      <c r="Q361" s="40">
        <f t="shared" si="40"/>
        <v>3.0114699074074072E-3</v>
      </c>
      <c r="R361" s="86">
        <f t="shared" si="41"/>
        <v>260.19099999999997</v>
      </c>
      <c r="S361">
        <f t="shared" si="42"/>
        <v>23.19</v>
      </c>
      <c r="T361">
        <f t="shared" si="43"/>
        <v>70.390999999999991</v>
      </c>
      <c r="U361">
        <f t="shared" si="44"/>
        <v>62.929000000000002</v>
      </c>
      <c r="V361">
        <f t="shared" si="45"/>
        <v>63.614000000000004</v>
      </c>
      <c r="W361">
        <f t="shared" si="46"/>
        <v>63.256999999999977</v>
      </c>
      <c r="X361">
        <v>14.69</v>
      </c>
      <c r="Y361">
        <v>8.5000000000000018</v>
      </c>
      <c r="Z361">
        <v>7.9949999999999974</v>
      </c>
      <c r="AA361">
        <v>7.8260000000000041</v>
      </c>
      <c r="AB361">
        <v>7.9749999999999943</v>
      </c>
      <c r="AC361">
        <v>7.8490000000000038</v>
      </c>
      <c r="AD361">
        <v>7.8260000000000076</v>
      </c>
      <c r="AE361">
        <v>7.7299999999999827</v>
      </c>
      <c r="AF361">
        <v>7.876000000000019</v>
      </c>
      <c r="AG361">
        <v>7.7499999999999716</v>
      </c>
      <c r="AH361">
        <v>7.7080000000000126</v>
      </c>
      <c r="AI361">
        <v>7.869000000000014</v>
      </c>
      <c r="AJ361">
        <v>7.7619999999999996</v>
      </c>
      <c r="AK361">
        <v>7.8909999999999769</v>
      </c>
      <c r="AL361">
        <v>8.0880000000000081</v>
      </c>
      <c r="AM361">
        <v>7.9849999999999994</v>
      </c>
      <c r="AN361">
        <v>8.0440000000000111</v>
      </c>
      <c r="AO361">
        <v>7.9759999999999991</v>
      </c>
      <c r="AP361">
        <v>7.9679999999999893</v>
      </c>
      <c r="AQ361">
        <v>7.9650000000000034</v>
      </c>
      <c r="AR361">
        <v>8.0950000000000273</v>
      </c>
      <c r="AS361">
        <v>7.8549999999999613</v>
      </c>
      <c r="AT361">
        <v>7.9680000000000177</v>
      </c>
      <c r="AU361">
        <v>7.742999999999995</v>
      </c>
      <c r="AV361">
        <v>7.945999999999998</v>
      </c>
      <c r="AW361">
        <v>7.8500000000000227</v>
      </c>
      <c r="AX361">
        <v>7.7389999999999759</v>
      </c>
      <c r="AY361">
        <v>7.9589999999999748</v>
      </c>
      <c r="AZ361">
        <v>8.0690000000000168</v>
      </c>
      <c r="BA361">
        <v>7.9239999999999782</v>
      </c>
      <c r="BB361">
        <v>7.9130000000000678</v>
      </c>
      <c r="BC361">
        <v>7.8569999999999416</v>
      </c>
      <c r="BD361" s="83">
        <f t="shared" si="47"/>
        <v>55.343958860990583</v>
      </c>
    </row>
    <row r="362" spans="1:56" ht="15" customHeight="1" thickBot="1" x14ac:dyDescent="0.5">
      <c r="A362" t="s">
        <v>244</v>
      </c>
      <c r="B362">
        <v>2021</v>
      </c>
      <c r="C362" s="9">
        <v>44490</v>
      </c>
      <c r="D362" t="s">
        <v>103</v>
      </c>
      <c r="E362" t="s">
        <v>1943</v>
      </c>
      <c r="F362">
        <v>2</v>
      </c>
      <c r="G362" t="s">
        <v>40</v>
      </c>
      <c r="H362" t="s">
        <v>38</v>
      </c>
      <c r="I362" t="s">
        <v>39</v>
      </c>
      <c r="J362" t="s">
        <v>2093</v>
      </c>
      <c r="K362" t="s">
        <v>226</v>
      </c>
      <c r="L362" s="105">
        <f>(C362-VLOOKUP(H362,Riders!$A$2:$D$3499,4,FALSE))/365</f>
        <v>24.69041095890411</v>
      </c>
      <c r="M362" s="105">
        <f>(C362-VLOOKUP(I362,Riders!$A$2:$D$3499,4,FALSE))/365</f>
        <v>24.421917808219177</v>
      </c>
      <c r="N362" s="105">
        <f>(C362-VLOOKUP(J362,Riders!$A$2:$D$3499,4,FALSE))/365</f>
        <v>22.613698630136987</v>
      </c>
      <c r="O362" s="105">
        <f>(C362-VLOOKUP(K362,Riders!$A$2:$D$3499,4,FALSE))/365</f>
        <v>23.134246575342466</v>
      </c>
      <c r="P362">
        <v>2</v>
      </c>
      <c r="Q362" s="40">
        <f t="shared" si="40"/>
        <v>3.1142129629629636E-3</v>
      </c>
      <c r="R362" s="86">
        <f t="shared" si="41"/>
        <v>269.06800000000004</v>
      </c>
      <c r="S362">
        <f t="shared" si="42"/>
        <v>22.39</v>
      </c>
      <c r="T362">
        <f t="shared" si="43"/>
        <v>71.524000000000001</v>
      </c>
      <c r="U362">
        <f t="shared" si="44"/>
        <v>65.955000000000013</v>
      </c>
      <c r="V362">
        <f t="shared" si="45"/>
        <v>67.44399999999996</v>
      </c>
      <c r="W362">
        <f t="shared" si="46"/>
        <v>64.145000000000067</v>
      </c>
      <c r="X362">
        <v>14.004</v>
      </c>
      <c r="Y362">
        <v>8.386000000000001</v>
      </c>
      <c r="Z362">
        <v>7.9759999999999991</v>
      </c>
      <c r="AA362">
        <v>8.1360000000000028</v>
      </c>
      <c r="AB362">
        <v>8.0339999999999989</v>
      </c>
      <c r="AC362">
        <v>8.213000000000001</v>
      </c>
      <c r="AD362">
        <v>8.4239999999999995</v>
      </c>
      <c r="AE362">
        <v>8.3509999999999991</v>
      </c>
      <c r="AF362">
        <v>8.3449999999999989</v>
      </c>
      <c r="AG362">
        <v>8.2700000000000102</v>
      </c>
      <c r="AH362">
        <v>8.2979999999999876</v>
      </c>
      <c r="AI362">
        <v>8.1570000000000107</v>
      </c>
      <c r="AJ362">
        <v>8.1030000000000086</v>
      </c>
      <c r="AK362">
        <v>8.2019999999999698</v>
      </c>
      <c r="AL362">
        <v>8.3770000000000238</v>
      </c>
      <c r="AM362">
        <v>8.203000000000003</v>
      </c>
      <c r="AN362">
        <v>8.1910000000000025</v>
      </c>
      <c r="AO362">
        <v>8.353999999999985</v>
      </c>
      <c r="AP362">
        <v>8.4110000000000014</v>
      </c>
      <c r="AQ362">
        <v>8.4819999999999993</v>
      </c>
      <c r="AR362">
        <v>8.771000000000015</v>
      </c>
      <c r="AS362">
        <v>8.4850000000000136</v>
      </c>
      <c r="AT362">
        <v>8.3989999999999725</v>
      </c>
      <c r="AU362">
        <v>8.3509999999999707</v>
      </c>
      <c r="AV362">
        <v>8.3460000000000036</v>
      </c>
      <c r="AW362">
        <v>8.1570000000000391</v>
      </c>
      <c r="AX362">
        <v>7.9380000000000166</v>
      </c>
      <c r="AY362">
        <v>7.8940000000000046</v>
      </c>
      <c r="AZ362">
        <v>7.9159999999999968</v>
      </c>
      <c r="BA362">
        <v>7.9359999999999786</v>
      </c>
      <c r="BB362">
        <v>7.9340000000000259</v>
      </c>
      <c r="BC362">
        <v>8.0240000000000009</v>
      </c>
      <c r="BD362" s="83">
        <f t="shared" si="47"/>
        <v>53.518069781616532</v>
      </c>
    </row>
    <row r="363" spans="1:56" ht="15" customHeight="1" thickBot="1" x14ac:dyDescent="0.5">
      <c r="A363" t="s">
        <v>244</v>
      </c>
      <c r="B363">
        <v>2021</v>
      </c>
      <c r="C363" s="9">
        <v>44490</v>
      </c>
      <c r="D363" t="s">
        <v>103</v>
      </c>
      <c r="E363" t="s">
        <v>1943</v>
      </c>
      <c r="F363">
        <v>3</v>
      </c>
      <c r="G363" t="s">
        <v>61</v>
      </c>
      <c r="H363" t="s">
        <v>167</v>
      </c>
      <c r="I363" t="s">
        <v>189</v>
      </c>
      <c r="J363" t="s">
        <v>84</v>
      </c>
      <c r="K363" t="s">
        <v>60</v>
      </c>
      <c r="L363" s="105">
        <f>(C363-VLOOKUP(H363,Riders!$A$2:$D$3499,4,FALSE))/365</f>
        <v>23.663013698630138</v>
      </c>
      <c r="M363" s="105">
        <f>(C363-VLOOKUP(I363,Riders!$A$2:$D$3499,4,FALSE))/365</f>
        <v>24.709589041095889</v>
      </c>
      <c r="N363" s="105">
        <f>(C363-VLOOKUP(J363,Riders!$A$2:$D$3499,4,FALSE))/365</f>
        <v>22.342465753424658</v>
      </c>
      <c r="O363" s="105">
        <f>(C363-VLOOKUP(K363,Riders!$A$2:$D$3499,4,FALSE))/365</f>
        <v>21.975342465753425</v>
      </c>
      <c r="P363">
        <v>1</v>
      </c>
      <c r="Q363" s="40">
        <f t="shared" si="40"/>
        <v>2.9160532407407412E-3</v>
      </c>
      <c r="R363" s="86">
        <f t="shared" si="41"/>
        <v>251.94700000000003</v>
      </c>
      <c r="S363">
        <f t="shared" si="42"/>
        <v>22.414000000000001</v>
      </c>
      <c r="T363">
        <f t="shared" si="43"/>
        <v>68.542000000000002</v>
      </c>
      <c r="U363">
        <f t="shared" si="44"/>
        <v>60.258999999999986</v>
      </c>
      <c r="V363">
        <f t="shared" si="45"/>
        <v>61.246000000000038</v>
      </c>
      <c r="W363">
        <f t="shared" si="46"/>
        <v>61.900000000000006</v>
      </c>
      <c r="X363">
        <v>14.156000000000001</v>
      </c>
      <c r="Y363">
        <v>8.2580000000000009</v>
      </c>
      <c r="Z363">
        <v>7.8379999999999974</v>
      </c>
      <c r="AA363">
        <v>7.735000000000003</v>
      </c>
      <c r="AB363">
        <v>7.8470000000000013</v>
      </c>
      <c r="AC363">
        <v>7.6139999999999972</v>
      </c>
      <c r="AD363">
        <v>7.5130000000000052</v>
      </c>
      <c r="AE363">
        <v>7.580999999999996</v>
      </c>
      <c r="AF363">
        <v>7.4150000000000063</v>
      </c>
      <c r="AG363">
        <v>7.4029999999999774</v>
      </c>
      <c r="AH363">
        <v>7.480000000000004</v>
      </c>
      <c r="AI363">
        <v>7.5760000000000218</v>
      </c>
      <c r="AJ363">
        <v>7.5030000000000001</v>
      </c>
      <c r="AK363">
        <v>7.5529999999999831</v>
      </c>
      <c r="AL363">
        <v>7.72199999999998</v>
      </c>
      <c r="AM363">
        <v>7.6070000000000144</v>
      </c>
      <c r="AN363">
        <v>7.6169999999999902</v>
      </c>
      <c r="AO363">
        <v>7.6150000000000091</v>
      </c>
      <c r="AP363">
        <v>7.6069999999999993</v>
      </c>
      <c r="AQ363">
        <v>7.7729999999999961</v>
      </c>
      <c r="AR363">
        <v>7.6080000000000041</v>
      </c>
      <c r="AS363">
        <v>7.6550000000000296</v>
      </c>
      <c r="AT363">
        <v>7.8230000000000084</v>
      </c>
      <c r="AU363">
        <v>7.5480000000000018</v>
      </c>
      <c r="AV363">
        <v>7.56899999999996</v>
      </c>
      <c r="AW363">
        <v>7.5370000000000061</v>
      </c>
      <c r="AX363">
        <v>7.6220000000000141</v>
      </c>
      <c r="AY363">
        <v>7.8009999999999877</v>
      </c>
      <c r="AZ363">
        <v>7.75</v>
      </c>
      <c r="BA363">
        <v>7.9039999999999679</v>
      </c>
      <c r="BB363">
        <v>7.8000000000000682</v>
      </c>
      <c r="BC363">
        <v>7.9170000000000016</v>
      </c>
      <c r="BD363" s="83">
        <f t="shared" si="47"/>
        <v>57.154877811603228</v>
      </c>
    </row>
    <row r="364" spans="1:56" ht="15" customHeight="1" thickBot="1" x14ac:dyDescent="0.5">
      <c r="A364" t="s">
        <v>244</v>
      </c>
      <c r="B364">
        <v>2021</v>
      </c>
      <c r="C364" s="9">
        <v>44490</v>
      </c>
      <c r="D364" t="s">
        <v>103</v>
      </c>
      <c r="E364" t="s">
        <v>1943</v>
      </c>
      <c r="F364">
        <v>3</v>
      </c>
      <c r="G364" t="s">
        <v>79</v>
      </c>
      <c r="H364" t="s">
        <v>104</v>
      </c>
      <c r="I364" t="s">
        <v>2077</v>
      </c>
      <c r="J364" t="s">
        <v>137</v>
      </c>
      <c r="K364" t="s">
        <v>2064</v>
      </c>
      <c r="L364" s="105">
        <f>(C364-VLOOKUP(H364,Riders!$A$2:$D$3499,4,FALSE))/365</f>
        <v>27.63013698630137</v>
      </c>
      <c r="M364" s="105">
        <f>(C364-VLOOKUP(I364,Riders!$A$2:$D$3499,4,FALSE))/365</f>
        <v>24.2</v>
      </c>
      <c r="N364" s="105">
        <f>(C364-VLOOKUP(J364,Riders!$A$2:$D$3499,4,FALSE))/365</f>
        <v>31.243835616438357</v>
      </c>
      <c r="O364" s="105">
        <f>(C364-VLOOKUP(K364,Riders!$A$2:$D$3499,4,FALSE))/365</f>
        <v>24.580821917808219</v>
      </c>
      <c r="P364">
        <v>2</v>
      </c>
      <c r="Q364" s="40">
        <f t="shared" si="40"/>
        <v>2.9445949074074075E-3</v>
      </c>
      <c r="R364" s="86">
        <f t="shared" si="41"/>
        <v>254.41300000000001</v>
      </c>
      <c r="S364">
        <f t="shared" si="42"/>
        <v>22.611000000000001</v>
      </c>
      <c r="T364">
        <f t="shared" si="43"/>
        <v>69.403000000000006</v>
      </c>
      <c r="U364">
        <f t="shared" si="44"/>
        <v>60.835999999999999</v>
      </c>
      <c r="V364">
        <f t="shared" si="45"/>
        <v>61.188999999999993</v>
      </c>
      <c r="W364">
        <f t="shared" si="46"/>
        <v>62.985000000000014</v>
      </c>
      <c r="X364">
        <v>14.087</v>
      </c>
      <c r="Y364">
        <v>8.5240000000000009</v>
      </c>
      <c r="Z364">
        <v>7.911999999999999</v>
      </c>
      <c r="AA364">
        <v>7.7900000000000027</v>
      </c>
      <c r="AB364">
        <v>7.867999999999995</v>
      </c>
      <c r="AC364">
        <v>7.7740000000000009</v>
      </c>
      <c r="AD364">
        <v>7.6700000000000088</v>
      </c>
      <c r="AE364">
        <v>7.7779999999999987</v>
      </c>
      <c r="AF364">
        <v>7.5829999999999984</v>
      </c>
      <c r="AG364">
        <v>7.5879999999999939</v>
      </c>
      <c r="AH364">
        <v>7.7299999999999898</v>
      </c>
      <c r="AI364">
        <v>7.6509999999999962</v>
      </c>
      <c r="AJ364">
        <v>7.5960000000000178</v>
      </c>
      <c r="AK364">
        <v>7.5650000000000119</v>
      </c>
      <c r="AL364">
        <v>7.5519999999999641</v>
      </c>
      <c r="AM364">
        <v>7.5710000000000264</v>
      </c>
      <c r="AN364">
        <v>7.5949999999999989</v>
      </c>
      <c r="AO364">
        <v>7.7159999999999798</v>
      </c>
      <c r="AP364">
        <v>7.6480000000000246</v>
      </c>
      <c r="AQ364">
        <v>7.6430000000000291</v>
      </c>
      <c r="AR364">
        <v>7.6459999999999582</v>
      </c>
      <c r="AS364">
        <v>7.6329999999999814</v>
      </c>
      <c r="AT364">
        <v>7.5970000000000084</v>
      </c>
      <c r="AU364">
        <v>7.7110000000000127</v>
      </c>
      <c r="AV364">
        <v>7.6810000000000116</v>
      </c>
      <c r="AW364">
        <v>7.8289999999999793</v>
      </c>
      <c r="AX364">
        <v>8.1170000000000186</v>
      </c>
      <c r="AY364">
        <v>7.8770000000000104</v>
      </c>
      <c r="AZ364">
        <v>7.9399999999999977</v>
      </c>
      <c r="BA364">
        <v>7.8799999999999946</v>
      </c>
      <c r="BB364">
        <v>7.8119999999999834</v>
      </c>
      <c r="BC364">
        <v>7.849000000000018</v>
      </c>
      <c r="BD364" s="83">
        <f t="shared" si="47"/>
        <v>56.600881244276039</v>
      </c>
    </row>
    <row r="365" spans="1:56" ht="15" customHeight="1" thickBot="1" x14ac:dyDescent="0.5">
      <c r="A365" t="s">
        <v>244</v>
      </c>
      <c r="B365">
        <v>2021</v>
      </c>
      <c r="C365" s="9">
        <v>44490</v>
      </c>
      <c r="D365" t="s">
        <v>103</v>
      </c>
      <c r="E365" t="s">
        <v>1943</v>
      </c>
      <c r="F365">
        <v>4</v>
      </c>
      <c r="G365" t="s">
        <v>88</v>
      </c>
      <c r="H365" t="s">
        <v>163</v>
      </c>
      <c r="I365" t="s">
        <v>2029</v>
      </c>
      <c r="J365" t="s">
        <v>2090</v>
      </c>
      <c r="K365" t="s">
        <v>302</v>
      </c>
      <c r="L365" s="105">
        <f>(C365-VLOOKUP(H365,Riders!$A$2:$D$3499,4,FALSE))/365</f>
        <v>22.934246575342467</v>
      </c>
      <c r="M365" s="105">
        <f>(C365-VLOOKUP(I365,Riders!$A$2:$D$3499,4,FALSE))/365</f>
        <v>33.391780821917806</v>
      </c>
      <c r="N365" s="105">
        <f>(C365-VLOOKUP(J365,Riders!$A$2:$D$3499,4,FALSE))/365</f>
        <v>28.279452054794522</v>
      </c>
      <c r="O365" s="105">
        <f>(C365-VLOOKUP(K365,Riders!$A$2:$D$3499,4,FALSE))/365</f>
        <v>24.673972602739727</v>
      </c>
      <c r="P365">
        <v>1</v>
      </c>
      <c r="Q365" s="40" t="str">
        <f t="shared" si="40"/>
        <v/>
      </c>
      <c r="R365" s="86" t="e">
        <f t="shared" si="41"/>
        <v>#VALUE!</v>
      </c>
      <c r="S365">
        <f t="shared" si="42"/>
        <v>22.722999999999999</v>
      </c>
      <c r="T365">
        <f t="shared" si="43"/>
        <v>68.790000000000006</v>
      </c>
      <c r="U365">
        <f t="shared" si="44"/>
        <v>61.261999999999986</v>
      </c>
      <c r="V365">
        <f t="shared" si="45"/>
        <v>61.084000000000003</v>
      </c>
      <c r="W365" t="str">
        <f t="shared" si="46"/>
        <v/>
      </c>
      <c r="X365">
        <v>14.313000000000001</v>
      </c>
      <c r="Y365">
        <v>8.4099999999999984</v>
      </c>
      <c r="Z365">
        <v>7.9239999999999986</v>
      </c>
      <c r="AA365">
        <v>7.6769999999999996</v>
      </c>
      <c r="AB365">
        <v>7.7660000000000053</v>
      </c>
      <c r="AC365">
        <v>7.5549999999999997</v>
      </c>
      <c r="AD365">
        <v>7.5439999999999969</v>
      </c>
      <c r="AE365">
        <v>7.6010000000000062</v>
      </c>
      <c r="AF365">
        <v>7.5469999999999828</v>
      </c>
      <c r="AG365">
        <v>7.4990000000000094</v>
      </c>
      <c r="AH365">
        <v>7.6780000000000106</v>
      </c>
      <c r="AI365">
        <v>7.6039999999999992</v>
      </c>
      <c r="AJ365">
        <v>7.6779999999999973</v>
      </c>
      <c r="AK365">
        <v>7.8329999999999984</v>
      </c>
      <c r="AL365">
        <v>7.708999999999989</v>
      </c>
      <c r="AM365">
        <v>7.7139999999999986</v>
      </c>
      <c r="AN365">
        <v>7.6570000000000107</v>
      </c>
      <c r="AO365">
        <v>7.6289999999999907</v>
      </c>
      <c r="AP365">
        <v>7.6419999999999666</v>
      </c>
      <c r="AQ365">
        <v>7.641000000000048</v>
      </c>
      <c r="AR365">
        <v>7.6510000000000096</v>
      </c>
      <c r="AS365">
        <v>7.7179999999999609</v>
      </c>
      <c r="AT365">
        <v>7.5560000000000116</v>
      </c>
      <c r="AU365">
        <v>7.5900000000000034</v>
      </c>
      <c r="AV365">
        <v>7.5950000000000273</v>
      </c>
      <c r="AW365">
        <v>7.6819999999999879</v>
      </c>
      <c r="AX365">
        <v>7.5109999999999957</v>
      </c>
      <c r="AY365">
        <v>7.4399999999999977</v>
      </c>
      <c r="AZ365">
        <v>8.8730000000000473</v>
      </c>
      <c r="BD365" s="83" t="str">
        <f t="shared" si="47"/>
        <v/>
      </c>
    </row>
    <row r="366" spans="1:56" ht="15" customHeight="1" thickBot="1" x14ac:dyDescent="0.5">
      <c r="A366" t="s">
        <v>244</v>
      </c>
      <c r="B366">
        <v>2021</v>
      </c>
      <c r="C366" s="9">
        <v>44490</v>
      </c>
      <c r="D366" t="s">
        <v>103</v>
      </c>
      <c r="E366" t="s">
        <v>1943</v>
      </c>
      <c r="F366">
        <v>4</v>
      </c>
      <c r="G366" t="s">
        <v>64</v>
      </c>
      <c r="H366" t="s">
        <v>136</v>
      </c>
      <c r="I366" t="s">
        <v>239</v>
      </c>
      <c r="J366" t="s">
        <v>2057</v>
      </c>
      <c r="K366" t="s">
        <v>162</v>
      </c>
      <c r="L366" s="105">
        <f>(C366-VLOOKUP(H366,Riders!$A$2:$D$3499,4,FALSE))/365</f>
        <v>22.824657534246576</v>
      </c>
      <c r="M366" s="105">
        <f>(C366-VLOOKUP(I366,Riders!$A$2:$D$3499,4,FALSE))/365</f>
        <v>26.139726027397259</v>
      </c>
      <c r="N366" s="105">
        <f>(C366-VLOOKUP(J366,Riders!$A$2:$D$3499,4,FALSE))/365</f>
        <v>31.986301369863014</v>
      </c>
      <c r="O366" s="105">
        <f>(C366-VLOOKUP(K366,Riders!$A$2:$D$3499,4,FALSE))/365</f>
        <v>27.487671232876714</v>
      </c>
      <c r="P366">
        <v>2</v>
      </c>
      <c r="Q366" s="40">
        <f t="shared" si="40"/>
        <v>3.0222916666666662E-3</v>
      </c>
      <c r="R366" s="86">
        <f t="shared" si="41"/>
        <v>261.12599999999998</v>
      </c>
      <c r="S366">
        <f t="shared" si="42"/>
        <v>23.411000000000001</v>
      </c>
      <c r="T366">
        <f t="shared" si="43"/>
        <v>70.715000000000003</v>
      </c>
      <c r="U366">
        <f t="shared" si="44"/>
        <v>62.50800000000001</v>
      </c>
      <c r="V366">
        <f t="shared" si="45"/>
        <v>63.861000000000018</v>
      </c>
      <c r="W366">
        <f t="shared" si="46"/>
        <v>64.041999999999945</v>
      </c>
      <c r="X366">
        <v>14.797000000000001</v>
      </c>
      <c r="Y366">
        <v>8.6140000000000008</v>
      </c>
      <c r="Z366">
        <v>8.004999999999999</v>
      </c>
      <c r="AA366">
        <v>7.9939999999999962</v>
      </c>
      <c r="AB366">
        <v>7.7850000000000037</v>
      </c>
      <c r="AC366">
        <v>7.777000000000001</v>
      </c>
      <c r="AD366">
        <v>7.9630000000000081</v>
      </c>
      <c r="AE366">
        <v>7.779999999999994</v>
      </c>
      <c r="AF366">
        <v>7.7489999999999952</v>
      </c>
      <c r="AG366">
        <v>7.7820000000000107</v>
      </c>
      <c r="AH366">
        <v>7.9139999999999873</v>
      </c>
      <c r="AI366">
        <v>7.8140000000000072</v>
      </c>
      <c r="AJ366">
        <v>7.7149999999999892</v>
      </c>
      <c r="AK366">
        <v>7.7170000000000272</v>
      </c>
      <c r="AL366">
        <v>7.9069999999999823</v>
      </c>
      <c r="AM366">
        <v>7.9100000000000108</v>
      </c>
      <c r="AN366">
        <v>8.1200000000000045</v>
      </c>
      <c r="AO366">
        <v>7.8789999999999623</v>
      </c>
      <c r="AP366">
        <v>7.7990000000000066</v>
      </c>
      <c r="AQ366">
        <v>7.9360000000000346</v>
      </c>
      <c r="AR366">
        <v>7.900999999999982</v>
      </c>
      <c r="AS366">
        <v>7.9830000000000041</v>
      </c>
      <c r="AT366">
        <v>8.0279999999999632</v>
      </c>
      <c r="AU366">
        <v>8.2150000000000603</v>
      </c>
      <c r="AV366">
        <v>7.9789999999999566</v>
      </c>
      <c r="AW366">
        <v>7.9029999999999916</v>
      </c>
      <c r="AX366">
        <v>7.9070000000000107</v>
      </c>
      <c r="AY366">
        <v>7.8519999999999754</v>
      </c>
      <c r="AZ366">
        <v>8.0320000000000107</v>
      </c>
      <c r="BA366">
        <v>8.0260000000000389</v>
      </c>
      <c r="BB366">
        <v>8.0689999999999884</v>
      </c>
      <c r="BC366">
        <v>8.2739999999999725</v>
      </c>
      <c r="BD366" s="83">
        <f t="shared" si="47"/>
        <v>55.145791686771908</v>
      </c>
    </row>
    <row r="367" spans="1:56" ht="15" customHeight="1" thickBot="1" x14ac:dyDescent="0.5">
      <c r="A367" t="s">
        <v>244</v>
      </c>
      <c r="B367">
        <v>2021</v>
      </c>
      <c r="C367" s="9">
        <v>44490</v>
      </c>
      <c r="D367" t="s">
        <v>103</v>
      </c>
      <c r="E367" t="s">
        <v>31</v>
      </c>
      <c r="F367" t="s">
        <v>578</v>
      </c>
      <c r="G367" t="s">
        <v>88</v>
      </c>
      <c r="H367" t="s">
        <v>163</v>
      </c>
      <c r="I367" t="s">
        <v>2029</v>
      </c>
      <c r="J367" t="s">
        <v>2090</v>
      </c>
      <c r="K367" t="s">
        <v>302</v>
      </c>
      <c r="L367" s="105">
        <f>(C367-VLOOKUP(H367,Riders!$A$2:$D$3499,4,FALSE))/365</f>
        <v>22.934246575342467</v>
      </c>
      <c r="M367" s="105">
        <f>(C367-VLOOKUP(I367,Riders!$A$2:$D$3499,4,FALSE))/365</f>
        <v>33.391780821917806</v>
      </c>
      <c r="N367" s="105">
        <f>(C367-VLOOKUP(J367,Riders!$A$2:$D$3499,4,FALSE))/365</f>
        <v>28.279452054794522</v>
      </c>
      <c r="O367" s="105">
        <f>(C367-VLOOKUP(K367,Riders!$A$2:$D$3499,4,FALSE))/365</f>
        <v>24.673972602739727</v>
      </c>
      <c r="P367">
        <v>1</v>
      </c>
      <c r="Q367" s="40">
        <f t="shared" si="40"/>
        <v>2.8790740740740738E-3</v>
      </c>
      <c r="R367" s="86">
        <f t="shared" si="41"/>
        <v>248.75199999999998</v>
      </c>
      <c r="S367">
        <f t="shared" si="42"/>
        <v>22.338000000000001</v>
      </c>
      <c r="T367">
        <f t="shared" si="43"/>
        <v>67.760000000000005</v>
      </c>
      <c r="U367">
        <f t="shared" si="44"/>
        <v>60.336999999999975</v>
      </c>
      <c r="V367">
        <f t="shared" si="45"/>
        <v>60.785000000000025</v>
      </c>
      <c r="W367">
        <f t="shared" si="46"/>
        <v>59.869999999999976</v>
      </c>
      <c r="X367">
        <v>14.147</v>
      </c>
      <c r="Y367">
        <v>8.1910000000000007</v>
      </c>
      <c r="Z367">
        <v>7.7970000000000006</v>
      </c>
      <c r="AA367">
        <v>7.6260000000000012</v>
      </c>
      <c r="AB367">
        <v>7.6829999999999998</v>
      </c>
      <c r="AC367">
        <v>7.4799999999999969</v>
      </c>
      <c r="AD367">
        <v>7.4140000000000086</v>
      </c>
      <c r="AE367">
        <v>7.421999999999997</v>
      </c>
      <c r="AF367">
        <v>7.4699999999999989</v>
      </c>
      <c r="AG367">
        <v>7.4919999999999902</v>
      </c>
      <c r="AH367">
        <v>7.7130000000000081</v>
      </c>
      <c r="AI367">
        <v>7.5090000000000003</v>
      </c>
      <c r="AJ367">
        <v>7.5499999999999972</v>
      </c>
      <c r="AK367">
        <v>7.6569999999999823</v>
      </c>
      <c r="AL367">
        <v>7.474000000000018</v>
      </c>
      <c r="AM367">
        <v>7.47199999999998</v>
      </c>
      <c r="AN367">
        <v>7.5460000000000207</v>
      </c>
      <c r="AO367">
        <v>7.5809999999999889</v>
      </c>
      <c r="AP367">
        <v>7.6100000000000136</v>
      </c>
      <c r="AQ367">
        <v>7.6159999999999846</v>
      </c>
      <c r="AR367">
        <v>7.6400000000000148</v>
      </c>
      <c r="AS367">
        <v>7.6049999999999898</v>
      </c>
      <c r="AT367">
        <v>7.6769999999999916</v>
      </c>
      <c r="AU367">
        <v>7.5100000000000193</v>
      </c>
      <c r="AV367">
        <v>7.5020000000000104</v>
      </c>
      <c r="AW367">
        <v>7.5029999999999859</v>
      </c>
      <c r="AX367">
        <v>7.6880000000000166</v>
      </c>
      <c r="AY367">
        <v>7.41599999999994</v>
      </c>
      <c r="AZ367">
        <v>7.4410000000000309</v>
      </c>
      <c r="BA367">
        <v>7.429000000000002</v>
      </c>
      <c r="BB367">
        <v>7.4210000000000207</v>
      </c>
      <c r="BC367">
        <v>7.4699999999999704</v>
      </c>
      <c r="BD367" s="83">
        <f t="shared" si="47"/>
        <v>57.888981797131287</v>
      </c>
    </row>
    <row r="368" spans="1:56" ht="15" customHeight="1" thickBot="1" x14ac:dyDescent="0.5">
      <c r="A368" t="s">
        <v>244</v>
      </c>
      <c r="B368">
        <v>2021</v>
      </c>
      <c r="C368" s="9">
        <v>44490</v>
      </c>
      <c r="D368" t="s">
        <v>103</v>
      </c>
      <c r="E368" t="s">
        <v>31</v>
      </c>
      <c r="F368" t="s">
        <v>578</v>
      </c>
      <c r="G368" t="s">
        <v>61</v>
      </c>
      <c r="H368" t="s">
        <v>167</v>
      </c>
      <c r="I368" t="s">
        <v>189</v>
      </c>
      <c r="J368" t="s">
        <v>84</v>
      </c>
      <c r="K368" t="s">
        <v>60</v>
      </c>
      <c r="L368" s="105">
        <f>(C368-VLOOKUP(H368,Riders!$A$2:$D$3499,4,FALSE))/365</f>
        <v>23.663013698630138</v>
      </c>
      <c r="M368" s="105">
        <f>(C368-VLOOKUP(I368,Riders!$A$2:$D$3499,4,FALSE))/365</f>
        <v>24.709589041095889</v>
      </c>
      <c r="N368" s="105">
        <f>(C368-VLOOKUP(J368,Riders!$A$2:$D$3499,4,FALSE))/365</f>
        <v>22.342465753424658</v>
      </c>
      <c r="O368" s="105">
        <f>(C368-VLOOKUP(K368,Riders!$A$2:$D$3499,4,FALSE))/365</f>
        <v>21.975342465753425</v>
      </c>
      <c r="P368">
        <v>2</v>
      </c>
      <c r="Q368" s="40">
        <f t="shared" si="40"/>
        <v>2.9362268518518518E-3</v>
      </c>
      <c r="R368" s="86">
        <f t="shared" si="41"/>
        <v>253.69</v>
      </c>
      <c r="S368">
        <f t="shared" si="42"/>
        <v>22.167000000000002</v>
      </c>
      <c r="T368">
        <f t="shared" si="43"/>
        <v>67.749000000000009</v>
      </c>
      <c r="U368">
        <f t="shared" si="44"/>
        <v>60.563999999999979</v>
      </c>
      <c r="V368">
        <f t="shared" si="45"/>
        <v>62.023000000000025</v>
      </c>
      <c r="W368">
        <f t="shared" si="46"/>
        <v>63.353999999999985</v>
      </c>
      <c r="X368">
        <v>14.042999999999999</v>
      </c>
      <c r="Y368">
        <v>8.1240000000000023</v>
      </c>
      <c r="Z368">
        <v>7.607999999999997</v>
      </c>
      <c r="AA368">
        <v>7.5260000000000034</v>
      </c>
      <c r="AB368">
        <v>7.7160000000000011</v>
      </c>
      <c r="AC368">
        <v>7.5559999999999974</v>
      </c>
      <c r="AD368">
        <v>7.5409999999999968</v>
      </c>
      <c r="AE368">
        <v>7.6350000000000122</v>
      </c>
      <c r="AF368">
        <v>7.5379999999999967</v>
      </c>
      <c r="AG368">
        <v>7.5390000000000006</v>
      </c>
      <c r="AH368">
        <v>7.5459999999999923</v>
      </c>
      <c r="AI368">
        <v>7.6409999999999911</v>
      </c>
      <c r="AJ368">
        <v>7.5650000000000119</v>
      </c>
      <c r="AK368">
        <v>7.5229999999999961</v>
      </c>
      <c r="AL368">
        <v>7.637999999999991</v>
      </c>
      <c r="AM368">
        <v>7.5739999999999981</v>
      </c>
      <c r="AN368">
        <v>7.5880000000000223</v>
      </c>
      <c r="AO368">
        <v>7.6140000000000043</v>
      </c>
      <c r="AP368">
        <v>7.61099999999999</v>
      </c>
      <c r="AQ368">
        <v>7.8850000000000193</v>
      </c>
      <c r="AR368">
        <v>7.8170000000000073</v>
      </c>
      <c r="AS368">
        <v>7.8479999999999848</v>
      </c>
      <c r="AT368">
        <v>8.0089999999999861</v>
      </c>
      <c r="AU368">
        <v>7.6510000000000096</v>
      </c>
      <c r="AV368">
        <v>7.592000000000013</v>
      </c>
      <c r="AW368">
        <v>7.6839999999999691</v>
      </c>
      <c r="AX368">
        <v>7.6469999999999914</v>
      </c>
      <c r="AY368">
        <v>7.8700000000000054</v>
      </c>
      <c r="AZ368">
        <v>7.8000000000000398</v>
      </c>
      <c r="BA368">
        <v>7.8319999999999652</v>
      </c>
      <c r="BB368">
        <v>8.2040000000000077</v>
      </c>
      <c r="BC368">
        <v>8.7249999999999943</v>
      </c>
      <c r="BD368" s="83">
        <f t="shared" si="47"/>
        <v>56.762190074500374</v>
      </c>
    </row>
    <row r="369" spans="1:56" ht="15" customHeight="1" thickBot="1" x14ac:dyDescent="0.5">
      <c r="A369" t="s">
        <v>244</v>
      </c>
      <c r="B369">
        <v>2021</v>
      </c>
      <c r="C369" s="9">
        <v>44490</v>
      </c>
      <c r="D369" t="s">
        <v>103</v>
      </c>
      <c r="E369" t="s">
        <v>31</v>
      </c>
      <c r="F369" t="s">
        <v>579</v>
      </c>
      <c r="G369" t="s">
        <v>79</v>
      </c>
      <c r="H369" t="s">
        <v>104</v>
      </c>
      <c r="I369" t="s">
        <v>2077</v>
      </c>
      <c r="J369" t="s">
        <v>137</v>
      </c>
      <c r="K369" t="s">
        <v>2064</v>
      </c>
      <c r="L369" s="105">
        <f>(C369-VLOOKUP(H369,Riders!$A$2:$D$3499,4,FALSE))/365</f>
        <v>27.63013698630137</v>
      </c>
      <c r="M369" s="105">
        <f>(C369-VLOOKUP(I369,Riders!$A$2:$D$3499,4,FALSE))/365</f>
        <v>24.2</v>
      </c>
      <c r="N369" s="105">
        <f>(C369-VLOOKUP(J369,Riders!$A$2:$D$3499,4,FALSE))/365</f>
        <v>31.243835616438357</v>
      </c>
      <c r="O369" s="105">
        <f>(C369-VLOOKUP(K369,Riders!$A$2:$D$3499,4,FALSE))/365</f>
        <v>24.580821917808219</v>
      </c>
      <c r="P369">
        <v>3</v>
      </c>
      <c r="Q369" s="40">
        <f t="shared" si="40"/>
        <v>2.9786921296296302E-3</v>
      </c>
      <c r="R369" s="86">
        <f t="shared" si="41"/>
        <v>257.35900000000004</v>
      </c>
      <c r="S369">
        <f t="shared" si="42"/>
        <v>22.593</v>
      </c>
      <c r="T369">
        <f t="shared" si="43"/>
        <v>69.416999999999987</v>
      </c>
      <c r="U369">
        <f t="shared" si="44"/>
        <v>61.951000000000008</v>
      </c>
      <c r="V369">
        <f t="shared" si="45"/>
        <v>62.974000000000018</v>
      </c>
      <c r="W369">
        <f t="shared" si="46"/>
        <v>63.017000000000024</v>
      </c>
      <c r="X369">
        <v>14.087</v>
      </c>
      <c r="Y369">
        <v>8.5060000000000002</v>
      </c>
      <c r="Z369">
        <v>8.0249999999999986</v>
      </c>
      <c r="AA369">
        <v>7.8090000000000011</v>
      </c>
      <c r="AB369">
        <v>7.8999999999999986</v>
      </c>
      <c r="AC369">
        <v>7.679000000000002</v>
      </c>
      <c r="AD369">
        <v>7.6789999999999949</v>
      </c>
      <c r="AE369">
        <v>7.7319999999999922</v>
      </c>
      <c r="AF369">
        <v>7.632000000000005</v>
      </c>
      <c r="AG369">
        <v>7.6469999999999914</v>
      </c>
      <c r="AH369">
        <v>7.8540000000000134</v>
      </c>
      <c r="AI369">
        <v>7.7360000000000042</v>
      </c>
      <c r="AJ369">
        <v>7.6869999999999976</v>
      </c>
      <c r="AK369">
        <v>7.819999999999979</v>
      </c>
      <c r="AL369">
        <v>7.7640000000000242</v>
      </c>
      <c r="AM369">
        <v>7.8109999999999928</v>
      </c>
      <c r="AN369">
        <v>7.8390000000000271</v>
      </c>
      <c r="AO369">
        <v>7.8859999999999673</v>
      </c>
      <c r="AP369">
        <v>8.0160000000000196</v>
      </c>
      <c r="AQ369">
        <v>7.8000000000000114</v>
      </c>
      <c r="AR369">
        <v>7.7950000000000159</v>
      </c>
      <c r="AS369">
        <v>7.7799999999999727</v>
      </c>
      <c r="AT369">
        <v>7.9989999999999668</v>
      </c>
      <c r="AU369">
        <v>7.8590000000000373</v>
      </c>
      <c r="AV369">
        <v>8.0279999999999916</v>
      </c>
      <c r="AW369">
        <v>7.839999999999975</v>
      </c>
      <c r="AX369">
        <v>7.8330000000000268</v>
      </c>
      <c r="AY369">
        <v>7.8099999999999739</v>
      </c>
      <c r="AZ369">
        <v>7.9290000000000589</v>
      </c>
      <c r="BA369">
        <v>7.8999999999999488</v>
      </c>
      <c r="BB369">
        <v>7.8910000000000204</v>
      </c>
      <c r="BC369">
        <v>7.7860000000000298</v>
      </c>
      <c r="BD369" s="83">
        <f t="shared" si="47"/>
        <v>55.952968421543439</v>
      </c>
    </row>
    <row r="370" spans="1:56" ht="15" customHeight="1" thickBot="1" x14ac:dyDescent="0.5">
      <c r="A370" t="s">
        <v>244</v>
      </c>
      <c r="B370">
        <v>2021</v>
      </c>
      <c r="C370" s="9">
        <v>44490</v>
      </c>
      <c r="D370" t="s">
        <v>103</v>
      </c>
      <c r="E370" t="s">
        <v>31</v>
      </c>
      <c r="F370" t="s">
        <v>579</v>
      </c>
      <c r="G370" t="s">
        <v>96</v>
      </c>
      <c r="H370" t="s">
        <v>118</v>
      </c>
      <c r="I370" t="s">
        <v>1945</v>
      </c>
      <c r="J370" t="s">
        <v>164</v>
      </c>
      <c r="K370" t="s">
        <v>303</v>
      </c>
      <c r="L370" s="105">
        <f>(C370-VLOOKUP(H370,Riders!$A$2:$D$3499,4,FALSE))/365</f>
        <v>19.268493150684932</v>
      </c>
      <c r="M370" s="105">
        <f>(C370-VLOOKUP(I370,Riders!$A$2:$D$3499,4,FALSE))/365</f>
        <v>22.627397260273973</v>
      </c>
      <c r="N370" s="105">
        <f>(C370-VLOOKUP(J370,Riders!$A$2:$D$3499,4,FALSE))/365</f>
        <v>22.704109589041096</v>
      </c>
      <c r="O370" s="105">
        <f>(C370-VLOOKUP(K370,Riders!$A$2:$D$3499,4,FALSE))/365</f>
        <v>23.271232876712329</v>
      </c>
      <c r="P370">
        <v>4</v>
      </c>
      <c r="Q370" s="40">
        <f t="shared" si="40"/>
        <v>3.0426967592592593E-3</v>
      </c>
      <c r="R370" s="86">
        <f t="shared" si="41"/>
        <v>262.88900000000001</v>
      </c>
      <c r="S370">
        <f t="shared" si="42"/>
        <v>23.134</v>
      </c>
      <c r="T370">
        <f t="shared" si="43"/>
        <v>70.061999999999998</v>
      </c>
      <c r="U370">
        <f t="shared" si="44"/>
        <v>62.631999999999991</v>
      </c>
      <c r="V370">
        <f t="shared" si="45"/>
        <v>64.199000000000041</v>
      </c>
      <c r="W370">
        <f t="shared" si="46"/>
        <v>65.995999999999981</v>
      </c>
      <c r="X370">
        <v>14.654999999999999</v>
      </c>
      <c r="Y370">
        <v>8.479000000000001</v>
      </c>
      <c r="Z370">
        <v>7.9310000000000009</v>
      </c>
      <c r="AA370">
        <v>7.8249999999999993</v>
      </c>
      <c r="AB370">
        <v>7.8759999999999977</v>
      </c>
      <c r="AC370">
        <v>7.740000000000002</v>
      </c>
      <c r="AD370">
        <v>7.7549999999999946</v>
      </c>
      <c r="AE370">
        <v>7.8010000000000019</v>
      </c>
      <c r="AF370">
        <v>7.9480000000000084</v>
      </c>
      <c r="AG370">
        <v>7.7329999999999899</v>
      </c>
      <c r="AH370">
        <v>7.748999999999981</v>
      </c>
      <c r="AI370">
        <v>7.7540000000000333</v>
      </c>
      <c r="AJ370">
        <v>7.8710000000000093</v>
      </c>
      <c r="AK370">
        <v>7.7889999999999873</v>
      </c>
      <c r="AL370">
        <v>7.9360000000000213</v>
      </c>
      <c r="AM370">
        <v>7.8519999999999612</v>
      </c>
      <c r="AN370">
        <v>7.8170000000000073</v>
      </c>
      <c r="AO370">
        <v>8.0060000000000286</v>
      </c>
      <c r="AP370">
        <v>8.0069999999999766</v>
      </c>
      <c r="AQ370">
        <v>8.0929999999999893</v>
      </c>
      <c r="AR370">
        <v>8.296999999999997</v>
      </c>
      <c r="AS370">
        <v>8.0190000000000055</v>
      </c>
      <c r="AT370">
        <v>7.9590000000000316</v>
      </c>
      <c r="AU370">
        <v>8.0010000000000048</v>
      </c>
      <c r="AV370">
        <v>8.0329999999999586</v>
      </c>
      <c r="AW370">
        <v>8.0230000000000246</v>
      </c>
      <c r="AX370">
        <v>8.2370000000000232</v>
      </c>
      <c r="AY370">
        <v>8.5229999999999393</v>
      </c>
      <c r="AZ370">
        <v>8.2909999999999968</v>
      </c>
      <c r="BA370">
        <v>8.3080000000000211</v>
      </c>
      <c r="BB370">
        <v>8.257000000000005</v>
      </c>
      <c r="BC370">
        <v>8.3240000000000123</v>
      </c>
      <c r="BD370" s="83">
        <f t="shared" si="47"/>
        <v>54.775970086234111</v>
      </c>
    </row>
    <row r="371" spans="1:56" ht="15" customHeight="1" thickBot="1" x14ac:dyDescent="0.5">
      <c r="A371" t="s">
        <v>199</v>
      </c>
      <c r="B371">
        <v>2022</v>
      </c>
      <c r="C371" s="9">
        <v>44672</v>
      </c>
      <c r="D371" t="s">
        <v>30</v>
      </c>
      <c r="E371" t="s">
        <v>245</v>
      </c>
      <c r="F371" t="s">
        <v>245</v>
      </c>
      <c r="G371" t="s">
        <v>88</v>
      </c>
      <c r="H371" t="s">
        <v>163</v>
      </c>
      <c r="I371" t="s">
        <v>274</v>
      </c>
      <c r="J371" t="s">
        <v>2090</v>
      </c>
      <c r="K371" t="s">
        <v>302</v>
      </c>
      <c r="L371" s="105">
        <f>(C371-VLOOKUP(H371,Riders!$A$2:$D$3499,4,FALSE))/365</f>
        <v>23.432876712328767</v>
      </c>
      <c r="M371" s="105">
        <f>(C371-VLOOKUP(I371,Riders!$A$2:$D$3499,4,FALSE))/365</f>
        <v>25.783561643835615</v>
      </c>
      <c r="N371" s="105">
        <f>(C371-VLOOKUP(J371,Riders!$A$2:$D$3499,4,FALSE))/365</f>
        <v>28.778082191780822</v>
      </c>
      <c r="O371" s="105">
        <f>(C371-VLOOKUP(K371,Riders!$A$2:$D$3499,4,FALSE))/365</f>
        <v>25.172602739726027</v>
      </c>
      <c r="P371">
        <v>1</v>
      </c>
      <c r="Q371" s="40">
        <f t="shared" si="40"/>
        <v>2.9640740740740743E-3</v>
      </c>
      <c r="R371" s="86">
        <f t="shared" si="41"/>
        <v>256.096</v>
      </c>
      <c r="S371">
        <f t="shared" si="42"/>
        <v>22.614000000000001</v>
      </c>
      <c r="T371">
        <f t="shared" si="43"/>
        <v>69.202999999999989</v>
      </c>
      <c r="U371">
        <f t="shared" si="44"/>
        <v>63.030000000000015</v>
      </c>
      <c r="V371">
        <f t="shared" si="45"/>
        <v>62.420999999999992</v>
      </c>
      <c r="W371">
        <f t="shared" si="46"/>
        <v>61.442000000000007</v>
      </c>
      <c r="X371">
        <v>14.09</v>
      </c>
      <c r="Y371">
        <v>8.5240000000000009</v>
      </c>
      <c r="Z371">
        <v>7.8389999999999986</v>
      </c>
      <c r="AA371">
        <v>7.8580000000000014</v>
      </c>
      <c r="AB371">
        <v>7.703000000000003</v>
      </c>
      <c r="AC371">
        <v>7.722999999999999</v>
      </c>
      <c r="AD371">
        <v>7.6670000000000016</v>
      </c>
      <c r="AE371">
        <v>7.7989999999999853</v>
      </c>
      <c r="AF371">
        <v>7.9269999999999916</v>
      </c>
      <c r="AG371">
        <v>7.8470000000000084</v>
      </c>
      <c r="AH371">
        <v>7.8960000000000008</v>
      </c>
      <c r="AI371">
        <v>7.9610000000000127</v>
      </c>
      <c r="AJ371">
        <v>7.907999999999987</v>
      </c>
      <c r="AK371">
        <v>7.9260000000000161</v>
      </c>
      <c r="AL371">
        <v>7.6779999999999973</v>
      </c>
      <c r="AM371">
        <v>7.8869999999999996</v>
      </c>
      <c r="AN371">
        <v>7.7799999999999727</v>
      </c>
      <c r="AO371">
        <v>7.9120000000000061</v>
      </c>
      <c r="AP371">
        <v>7.6560000000000059</v>
      </c>
      <c r="AQ371">
        <v>7.8549999999999898</v>
      </c>
      <c r="AR371">
        <v>7.6470000000000198</v>
      </c>
      <c r="AS371">
        <v>7.8249999999999602</v>
      </c>
      <c r="AT371">
        <v>7.9630000000000507</v>
      </c>
      <c r="AU371">
        <v>7.782999999999987</v>
      </c>
      <c r="AV371">
        <v>7.6529999999999916</v>
      </c>
      <c r="AW371">
        <v>7.6480000000000246</v>
      </c>
      <c r="AX371">
        <v>7.742999999999995</v>
      </c>
      <c r="AY371">
        <v>7.7220000000000084</v>
      </c>
      <c r="AZ371">
        <v>7.6539999999999679</v>
      </c>
      <c r="BA371">
        <v>7.6810000000000116</v>
      </c>
      <c r="BB371">
        <v>7.5879999999999939</v>
      </c>
      <c r="BC371">
        <v>7.7530000000000143</v>
      </c>
      <c r="BD371" s="83">
        <f t="shared" si="47"/>
        <v>56.228914157191049</v>
      </c>
    </row>
    <row r="372" spans="1:56" ht="15" customHeight="1" thickBot="1" x14ac:dyDescent="0.5">
      <c r="A372" t="s">
        <v>199</v>
      </c>
      <c r="B372">
        <v>2022</v>
      </c>
      <c r="C372" s="9">
        <v>44672</v>
      </c>
      <c r="D372" t="s">
        <v>30</v>
      </c>
      <c r="E372" t="s">
        <v>245</v>
      </c>
      <c r="F372" t="s">
        <v>245</v>
      </c>
      <c r="G372" t="s">
        <v>61</v>
      </c>
      <c r="H372" t="s">
        <v>167</v>
      </c>
      <c r="I372" t="s">
        <v>225</v>
      </c>
      <c r="J372" t="s">
        <v>84</v>
      </c>
      <c r="K372" t="s">
        <v>106</v>
      </c>
      <c r="L372" s="105">
        <f>(C372-VLOOKUP(H372,Riders!$A$2:$D$3499,4,FALSE))/365</f>
        <v>24.161643835616438</v>
      </c>
      <c r="M372" s="105">
        <f>(C372-VLOOKUP(I372,Riders!$A$2:$D$3499,4,FALSE))/365</f>
        <v>25.17808219178082</v>
      </c>
      <c r="N372" s="105">
        <f>(C372-VLOOKUP(J372,Riders!$A$2:$D$3499,4,FALSE))/365</f>
        <v>22.841095890410958</v>
      </c>
      <c r="O372" s="105">
        <f>(C372-VLOOKUP(K372,Riders!$A$2:$D$3499,4,FALSE))/365</f>
        <v>21.331506849315069</v>
      </c>
      <c r="P372">
        <v>2</v>
      </c>
      <c r="Q372" s="40">
        <f t="shared" si="40"/>
        <v>2.9671874999999993E-3</v>
      </c>
      <c r="R372" s="86">
        <f t="shared" si="41"/>
        <v>256.36499999999995</v>
      </c>
      <c r="S372">
        <f t="shared" si="42"/>
        <v>23.157</v>
      </c>
      <c r="T372">
        <f t="shared" si="43"/>
        <v>70.495000000000005</v>
      </c>
      <c r="U372">
        <f t="shared" si="44"/>
        <v>62.375999999999976</v>
      </c>
      <c r="V372">
        <f t="shared" si="45"/>
        <v>62.461000000000013</v>
      </c>
      <c r="W372">
        <f t="shared" si="46"/>
        <v>61.032999999999959</v>
      </c>
      <c r="X372">
        <v>14.272</v>
      </c>
      <c r="Y372">
        <v>8.8849999999999998</v>
      </c>
      <c r="Z372">
        <v>8.1610000000000014</v>
      </c>
      <c r="AA372">
        <v>7.9460000000000024</v>
      </c>
      <c r="AB372">
        <v>7.9899999999999949</v>
      </c>
      <c r="AC372">
        <v>7.5410000000000039</v>
      </c>
      <c r="AD372">
        <v>7.9650000000000034</v>
      </c>
      <c r="AE372">
        <v>7.7349999999999994</v>
      </c>
      <c r="AF372">
        <v>7.6389999999999958</v>
      </c>
      <c r="AG372">
        <v>7.8539999999999992</v>
      </c>
      <c r="AH372">
        <v>7.7670000000000243</v>
      </c>
      <c r="AI372">
        <v>8.0729999999999791</v>
      </c>
      <c r="AJ372">
        <v>7.7560000000000002</v>
      </c>
      <c r="AK372">
        <v>7.7059999999999746</v>
      </c>
      <c r="AL372">
        <v>7.7590000000000154</v>
      </c>
      <c r="AM372">
        <v>7.8219999999999894</v>
      </c>
      <c r="AN372">
        <v>7.910000000000025</v>
      </c>
      <c r="AO372">
        <v>7.6599999999999966</v>
      </c>
      <c r="AP372">
        <v>7.7540000000000191</v>
      </c>
      <c r="AQ372">
        <v>7.9549999999999557</v>
      </c>
      <c r="AR372">
        <v>7.7910000000000252</v>
      </c>
      <c r="AS372">
        <v>8.0480000000000018</v>
      </c>
      <c r="AT372">
        <v>7.63900000000001</v>
      </c>
      <c r="AU372">
        <v>7.7039999999999793</v>
      </c>
      <c r="AV372">
        <v>7.5209999999999866</v>
      </c>
      <c r="AW372">
        <v>7.6059999999999954</v>
      </c>
      <c r="AX372">
        <v>7.6660000000000252</v>
      </c>
      <c r="AY372">
        <v>7.4449999999999648</v>
      </c>
      <c r="AZ372">
        <v>7.6140000000000612</v>
      </c>
      <c r="BA372">
        <v>7.7270000000000039</v>
      </c>
      <c r="BB372">
        <v>7.7249999999999366</v>
      </c>
      <c r="BC372">
        <v>7.728999999999985</v>
      </c>
      <c r="BD372" s="83">
        <f t="shared" si="47"/>
        <v>56.169913989819214</v>
      </c>
    </row>
    <row r="373" spans="1:56" ht="15" customHeight="1" thickBot="1" x14ac:dyDescent="0.5">
      <c r="A373" t="s">
        <v>199</v>
      </c>
      <c r="B373">
        <v>2022</v>
      </c>
      <c r="C373" s="9">
        <v>44672</v>
      </c>
      <c r="D373" t="s">
        <v>30</v>
      </c>
      <c r="E373" t="s">
        <v>245</v>
      </c>
      <c r="F373" t="s">
        <v>245</v>
      </c>
      <c r="G373" t="s">
        <v>79</v>
      </c>
      <c r="H373" t="s">
        <v>104</v>
      </c>
      <c r="I373" t="s">
        <v>137</v>
      </c>
      <c r="J373" t="s">
        <v>224</v>
      </c>
      <c r="K373" t="s">
        <v>2077</v>
      </c>
      <c r="L373" s="105">
        <f>(C373-VLOOKUP(H373,Riders!$A$2:$D$3499,4,FALSE))/365</f>
        <v>28.12876712328767</v>
      </c>
      <c r="M373" s="105">
        <f>(C373-VLOOKUP(I373,Riders!$A$2:$D$3499,4,FALSE))/365</f>
        <v>31.742465753424657</v>
      </c>
      <c r="N373" s="105">
        <f>(C373-VLOOKUP(J373,Riders!$A$2:$D$3499,4,FALSE))/365</f>
        <v>30.010958904109589</v>
      </c>
      <c r="O373" s="105">
        <f>(C373-VLOOKUP(K373,Riders!$A$2:$D$3499,4,FALSE))/365</f>
        <v>24.698630136986303</v>
      </c>
      <c r="P373">
        <v>3</v>
      </c>
      <c r="Q373" s="40" t="str">
        <f t="shared" si="40"/>
        <v/>
      </c>
      <c r="R373" s="86" t="e">
        <f t="shared" si="41"/>
        <v>#VALUE!</v>
      </c>
      <c r="S373">
        <f t="shared" si="42"/>
        <v>22.776</v>
      </c>
      <c r="T373">
        <f t="shared" si="43"/>
        <v>69.199999999999989</v>
      </c>
      <c r="U373" t="str">
        <f t="shared" si="44"/>
        <v/>
      </c>
      <c r="V373">
        <f t="shared" si="45"/>
        <v>64.478999999999985</v>
      </c>
      <c r="W373">
        <f t="shared" si="46"/>
        <v>62.348000000000013</v>
      </c>
      <c r="X373">
        <v>14.272</v>
      </c>
      <c r="Y373">
        <v>8.5039999999999996</v>
      </c>
      <c r="Z373">
        <v>7.8490000000000002</v>
      </c>
      <c r="AA373">
        <v>7.7610000000000028</v>
      </c>
      <c r="AB373">
        <v>7.7299999999999969</v>
      </c>
      <c r="AC373">
        <v>7.634999999999998</v>
      </c>
      <c r="AD373">
        <v>7.6560000000000059</v>
      </c>
      <c r="AE373">
        <v>7.7929999999999851</v>
      </c>
      <c r="AF373">
        <v>7.659000000000006</v>
      </c>
      <c r="AG373">
        <v>7.7730000000000246</v>
      </c>
      <c r="AN373">
        <v>7.8240000000000123</v>
      </c>
      <c r="AO373">
        <v>7.907999999999987</v>
      </c>
      <c r="AP373">
        <v>8.1810000000000116</v>
      </c>
      <c r="AQ373">
        <v>8.2400000000000091</v>
      </c>
      <c r="AR373">
        <v>7.98599999999999</v>
      </c>
      <c r="AS373">
        <v>8.1519999999999868</v>
      </c>
      <c r="AT373">
        <v>7.8869999999999996</v>
      </c>
      <c r="AU373">
        <v>8.3009999999999877</v>
      </c>
      <c r="AV373">
        <v>7.7960000000000491</v>
      </c>
      <c r="AW373">
        <v>7.9119999999999493</v>
      </c>
      <c r="AX373">
        <v>7.7210000000000036</v>
      </c>
      <c r="AY373">
        <v>7.75</v>
      </c>
      <c r="AZ373">
        <v>7.6189999999999998</v>
      </c>
      <c r="BA373">
        <v>7.7150000000000318</v>
      </c>
      <c r="BB373">
        <v>7.7889999999999588</v>
      </c>
      <c r="BC373">
        <v>8.0460000000000207</v>
      </c>
      <c r="BD373" s="83" t="str">
        <f t="shared" si="47"/>
        <v/>
      </c>
    </row>
    <row r="374" spans="1:56" ht="15" customHeight="1" thickBot="1" x14ac:dyDescent="0.5">
      <c r="A374" t="s">
        <v>199</v>
      </c>
      <c r="B374">
        <v>2022</v>
      </c>
      <c r="C374" s="9">
        <v>44672</v>
      </c>
      <c r="D374" t="s">
        <v>30</v>
      </c>
      <c r="E374" t="s">
        <v>245</v>
      </c>
      <c r="F374" t="s">
        <v>245</v>
      </c>
      <c r="G374" t="s">
        <v>52</v>
      </c>
      <c r="H374" t="s">
        <v>75</v>
      </c>
      <c r="I374" t="s">
        <v>157</v>
      </c>
      <c r="J374" t="s">
        <v>76</v>
      </c>
      <c r="K374" t="s">
        <v>2102</v>
      </c>
      <c r="L374" s="105">
        <f>(C374-VLOOKUP(H374,Riders!$A$2:$D$3499,4,FALSE))/365</f>
        <v>24.421917808219177</v>
      </c>
      <c r="M374" s="105">
        <f>(C374-VLOOKUP(I374,Riders!$A$2:$D$3499,4,FALSE))/365</f>
        <v>23.287671232876711</v>
      </c>
      <c r="N374" s="105">
        <f>(C374-VLOOKUP(J374,Riders!$A$2:$D$3499,4,FALSE))/365</f>
        <v>23.008219178082193</v>
      </c>
      <c r="O374" s="105">
        <f>(C374-VLOOKUP(K374,Riders!$A$2:$D$3499,4,FALSE))/365</f>
        <v>18.767123287671232</v>
      </c>
      <c r="P374">
        <v>4</v>
      </c>
      <c r="Q374" s="40">
        <f t="shared" si="40"/>
        <v>3.0055324074074082E-3</v>
      </c>
      <c r="R374" s="86">
        <f t="shared" si="41"/>
        <v>259.67800000000005</v>
      </c>
      <c r="S374">
        <f t="shared" si="42"/>
        <v>22.707999999999998</v>
      </c>
      <c r="T374">
        <f t="shared" si="43"/>
        <v>70.206999999999994</v>
      </c>
      <c r="U374">
        <f t="shared" si="44"/>
        <v>62.947000000000003</v>
      </c>
      <c r="V374">
        <f t="shared" si="45"/>
        <v>63.667000000000002</v>
      </c>
      <c r="W374">
        <f t="shared" si="46"/>
        <v>62.857000000000056</v>
      </c>
      <c r="X374">
        <v>14.163</v>
      </c>
      <c r="Y374">
        <v>8.5449999999999982</v>
      </c>
      <c r="Z374">
        <v>8.0560000000000009</v>
      </c>
      <c r="AA374">
        <v>7.9550000000000018</v>
      </c>
      <c r="AB374">
        <v>7.865000000000002</v>
      </c>
      <c r="AC374">
        <v>8.0229999999999961</v>
      </c>
      <c r="AD374">
        <v>7.8059999999999974</v>
      </c>
      <c r="AE374">
        <v>7.7939999999999969</v>
      </c>
      <c r="AF374">
        <v>7.8320000000000078</v>
      </c>
      <c r="AG374">
        <v>7.8159999999999883</v>
      </c>
      <c r="AH374">
        <v>7.8550000000000182</v>
      </c>
      <c r="AI374">
        <v>7.8559999999999954</v>
      </c>
      <c r="AJ374">
        <v>7.8850000000000051</v>
      </c>
      <c r="AK374">
        <v>7.9869999999999948</v>
      </c>
      <c r="AL374">
        <v>7.8900000000000006</v>
      </c>
      <c r="AM374">
        <v>7.8259999999999934</v>
      </c>
      <c r="AN374">
        <v>7.8810000000000002</v>
      </c>
      <c r="AO374">
        <v>7.8569999999999993</v>
      </c>
      <c r="AP374">
        <v>7.9150000000000196</v>
      </c>
      <c r="AQ374">
        <v>7.9309999999999832</v>
      </c>
      <c r="AR374">
        <v>7.9669999999999854</v>
      </c>
      <c r="AS374">
        <v>8.0570000000000164</v>
      </c>
      <c r="AT374">
        <v>8.0160000000000196</v>
      </c>
      <c r="AU374">
        <v>8.0429999999999779</v>
      </c>
      <c r="AV374">
        <v>8.1159999999999854</v>
      </c>
      <c r="AW374">
        <v>7.9190000000000396</v>
      </c>
      <c r="AX374">
        <v>7.9129999999999816</v>
      </c>
      <c r="AY374">
        <v>8.0269999999999584</v>
      </c>
      <c r="AZ374">
        <v>7.8330000000000268</v>
      </c>
      <c r="BA374">
        <v>7.7410000000000139</v>
      </c>
      <c r="BB374">
        <v>7.6549999999999727</v>
      </c>
      <c r="BC374">
        <v>7.6530000000000769</v>
      </c>
      <c r="BD374" s="83">
        <f t="shared" si="47"/>
        <v>55.453292154129336</v>
      </c>
    </row>
    <row r="375" spans="1:56" ht="15" customHeight="1" thickBot="1" x14ac:dyDescent="0.5">
      <c r="A375" t="s">
        <v>199</v>
      </c>
      <c r="B375">
        <v>2022</v>
      </c>
      <c r="C375" s="9">
        <v>44672</v>
      </c>
      <c r="D375" t="s">
        <v>30</v>
      </c>
      <c r="E375" t="s">
        <v>245</v>
      </c>
      <c r="F375" t="s">
        <v>245</v>
      </c>
      <c r="G375" t="s">
        <v>64</v>
      </c>
      <c r="H375" t="s">
        <v>136</v>
      </c>
      <c r="I375" t="s">
        <v>239</v>
      </c>
      <c r="J375" t="s">
        <v>2057</v>
      </c>
      <c r="K375" t="s">
        <v>162</v>
      </c>
      <c r="L375" s="105">
        <f>(C375-VLOOKUP(H375,Riders!$A$2:$D$3499,4,FALSE))/365</f>
        <v>23.323287671232876</v>
      </c>
      <c r="M375" s="105">
        <f>(C375-VLOOKUP(I375,Riders!$A$2:$D$3499,4,FALSE))/365</f>
        <v>26.638356164383563</v>
      </c>
      <c r="N375" s="105">
        <f>(C375-VLOOKUP(J375,Riders!$A$2:$D$3499,4,FALSE))/365</f>
        <v>32.484931506849314</v>
      </c>
      <c r="O375" s="105">
        <f>(C375-VLOOKUP(K375,Riders!$A$2:$D$3499,4,FALSE))/365</f>
        <v>27.986301369863014</v>
      </c>
      <c r="P375">
        <v>5</v>
      </c>
      <c r="Q375" s="40">
        <f t="shared" si="40"/>
        <v>3.0594212962962962E-3</v>
      </c>
      <c r="R375" s="86">
        <f t="shared" si="41"/>
        <v>264.334</v>
      </c>
      <c r="S375">
        <f t="shared" si="42"/>
        <v>24.035</v>
      </c>
      <c r="T375">
        <f t="shared" si="43"/>
        <v>71.977999999999994</v>
      </c>
      <c r="U375">
        <f t="shared" si="44"/>
        <v>62.924000000000021</v>
      </c>
      <c r="V375">
        <f t="shared" si="45"/>
        <v>64.534999999999997</v>
      </c>
      <c r="W375">
        <f t="shared" si="46"/>
        <v>64.896999999999991</v>
      </c>
      <c r="X375">
        <v>15.231</v>
      </c>
      <c r="Y375">
        <v>8.8040000000000003</v>
      </c>
      <c r="Z375">
        <v>8.1130000000000031</v>
      </c>
      <c r="AA375">
        <v>7.9749999999999943</v>
      </c>
      <c r="AB375">
        <v>8.1129999999999995</v>
      </c>
      <c r="AC375">
        <v>7.9040000000000026</v>
      </c>
      <c r="AD375">
        <v>7.8539999999999921</v>
      </c>
      <c r="AE375">
        <v>7.9840000000000018</v>
      </c>
      <c r="AF375">
        <v>7.8449999999999989</v>
      </c>
      <c r="AG375">
        <v>7.7350000000000136</v>
      </c>
      <c r="AH375">
        <v>7.7539999999999756</v>
      </c>
      <c r="AI375">
        <v>7.8910000000000338</v>
      </c>
      <c r="AJ375">
        <v>7.8289999999999944</v>
      </c>
      <c r="AK375">
        <v>7.9179999999999779</v>
      </c>
      <c r="AL375">
        <v>7.945999999999998</v>
      </c>
      <c r="AM375">
        <v>8.0060000000000286</v>
      </c>
      <c r="AN375">
        <v>8.1599999999999966</v>
      </c>
      <c r="AO375">
        <v>8.1119999999999663</v>
      </c>
      <c r="AP375">
        <v>8.3810000000000286</v>
      </c>
      <c r="AQ375">
        <v>8.0799999999999841</v>
      </c>
      <c r="AR375">
        <v>7.9130000000000393</v>
      </c>
      <c r="AS375">
        <v>8.0669999999999789</v>
      </c>
      <c r="AT375">
        <v>7.9190000000000111</v>
      </c>
      <c r="AU375">
        <v>7.9029999999999916</v>
      </c>
      <c r="AV375">
        <v>8.0819999999999936</v>
      </c>
      <c r="AW375">
        <v>7.9790000000000134</v>
      </c>
      <c r="AX375">
        <v>8.0509999999999877</v>
      </c>
      <c r="AY375">
        <v>8.0919999999999845</v>
      </c>
      <c r="AZ375">
        <v>8.0880000000000507</v>
      </c>
      <c r="BA375">
        <v>8.2359999999999047</v>
      </c>
      <c r="BB375">
        <v>8.1390000000000384</v>
      </c>
      <c r="BC375">
        <v>8.2300000000000182</v>
      </c>
      <c r="BD375" s="83">
        <f t="shared" si="47"/>
        <v>54.47653347658644</v>
      </c>
    </row>
    <row r="376" spans="1:56" ht="15" customHeight="1" thickBot="1" x14ac:dyDescent="0.5">
      <c r="A376" t="s">
        <v>199</v>
      </c>
      <c r="B376">
        <v>2022</v>
      </c>
      <c r="C376" s="9">
        <v>44672</v>
      </c>
      <c r="D376" t="s">
        <v>30</v>
      </c>
      <c r="E376" t="s">
        <v>245</v>
      </c>
      <c r="F376" t="s">
        <v>245</v>
      </c>
      <c r="G376" t="s">
        <v>34</v>
      </c>
      <c r="H376" t="s">
        <v>2103</v>
      </c>
      <c r="I376" t="s">
        <v>146</v>
      </c>
      <c r="J376" t="s">
        <v>2104</v>
      </c>
      <c r="K376" t="s">
        <v>2105</v>
      </c>
      <c r="L376" s="105">
        <f>(C376-VLOOKUP(H376,Riders!$A$2:$D$3499,4,FALSE))/365</f>
        <v>23.312328767123287</v>
      </c>
      <c r="M376" s="105">
        <f>(C376-VLOOKUP(I376,Riders!$A$2:$D$3499,4,FALSE))/365</f>
        <v>22.901369863013699</v>
      </c>
      <c r="N376" s="105">
        <f>(C376-VLOOKUP(J376,Riders!$A$2:$D$3499,4,FALSE))/365</f>
        <v>22.597260273972601</v>
      </c>
      <c r="O376" s="105">
        <f>(C376-VLOOKUP(K376,Riders!$A$2:$D$3499,4,FALSE))/365</f>
        <v>23.263013698630136</v>
      </c>
      <c r="P376">
        <v>6</v>
      </c>
      <c r="Q376" s="40">
        <f t="shared" si="40"/>
        <v>3.0788541666666672E-3</v>
      </c>
      <c r="R376" s="86">
        <f t="shared" si="41"/>
        <v>266.01300000000003</v>
      </c>
      <c r="S376">
        <f t="shared" si="42"/>
        <v>23.105</v>
      </c>
      <c r="T376">
        <f t="shared" si="43"/>
        <v>71.696000000000012</v>
      </c>
      <c r="U376">
        <f t="shared" si="44"/>
        <v>64.367000000000004</v>
      </c>
      <c r="V376">
        <f t="shared" si="45"/>
        <v>65.065999999999974</v>
      </c>
      <c r="W376">
        <f t="shared" si="46"/>
        <v>64.884000000000043</v>
      </c>
      <c r="X376">
        <v>14.372</v>
      </c>
      <c r="Y376">
        <v>8.7330000000000005</v>
      </c>
      <c r="Z376">
        <v>8.4869999999999983</v>
      </c>
      <c r="AA376">
        <v>8.1060000000000016</v>
      </c>
      <c r="AB376">
        <v>7.9519999999999982</v>
      </c>
      <c r="AC376">
        <v>7.9590000000000032</v>
      </c>
      <c r="AD376">
        <v>8.1090000000000018</v>
      </c>
      <c r="AE376">
        <v>7.9780000000000086</v>
      </c>
      <c r="AF376">
        <v>8.0349999999999966</v>
      </c>
      <c r="AG376">
        <v>8.0799999999999841</v>
      </c>
      <c r="AH376">
        <v>8.1940000000000168</v>
      </c>
      <c r="AI376">
        <v>8.0709999999999837</v>
      </c>
      <c r="AJ376">
        <v>7.958999999999989</v>
      </c>
      <c r="AK376">
        <v>7.921999999999997</v>
      </c>
      <c r="AL376">
        <v>8.0570000000000306</v>
      </c>
      <c r="AM376">
        <v>8.0490000000000066</v>
      </c>
      <c r="AN376">
        <v>8.1189999999999998</v>
      </c>
      <c r="AO376">
        <v>8.0279999999999916</v>
      </c>
      <c r="AP376">
        <v>8.2539999999999907</v>
      </c>
      <c r="AQ376">
        <v>8.1140000000000043</v>
      </c>
      <c r="AR376">
        <v>8.0720000000000027</v>
      </c>
      <c r="AS376">
        <v>8.1200000000000045</v>
      </c>
      <c r="AT376">
        <v>8.2439999999999714</v>
      </c>
      <c r="AU376">
        <v>8.1150000000000091</v>
      </c>
      <c r="AV376">
        <v>8.1949999999999932</v>
      </c>
      <c r="AW376">
        <v>8.2510000000000332</v>
      </c>
      <c r="AX376">
        <v>8.4159999999999684</v>
      </c>
      <c r="AY376">
        <v>8.0740000000000123</v>
      </c>
      <c r="AZ376">
        <v>7.9980000000000473</v>
      </c>
      <c r="BA376">
        <v>8.0019999999999527</v>
      </c>
      <c r="BB376">
        <v>7.97199999999998</v>
      </c>
      <c r="BC376">
        <v>7.9760000000000559</v>
      </c>
      <c r="BD376" s="83">
        <f t="shared" si="47"/>
        <v>54.13269276313563</v>
      </c>
    </row>
    <row r="377" spans="1:56" ht="15" customHeight="1" thickBot="1" x14ac:dyDescent="0.5">
      <c r="A377" t="s">
        <v>199</v>
      </c>
      <c r="B377">
        <v>2022</v>
      </c>
      <c r="C377" s="9">
        <v>44672</v>
      </c>
      <c r="D377" t="s">
        <v>30</v>
      </c>
      <c r="E377" t="s">
        <v>245</v>
      </c>
      <c r="F377" t="s">
        <v>245</v>
      </c>
      <c r="G377" t="s">
        <v>67</v>
      </c>
      <c r="H377" t="s">
        <v>156</v>
      </c>
      <c r="I377" t="s">
        <v>117</v>
      </c>
      <c r="J377" t="s">
        <v>2106</v>
      </c>
      <c r="K377" t="s">
        <v>2107</v>
      </c>
      <c r="L377" s="105">
        <f>(C377-VLOOKUP(H377,Riders!$A$2:$D$3499,4,FALSE))/365</f>
        <v>27.843835616438355</v>
      </c>
      <c r="M377" s="105">
        <f>(C377-VLOOKUP(I377,Riders!$A$2:$D$3499,4,FALSE))/365</f>
        <v>20.238356164383561</v>
      </c>
      <c r="N377" s="105">
        <f>(C377-VLOOKUP(J377,Riders!$A$2:$D$3499,4,FALSE))/365</f>
        <v>28.301369863013697</v>
      </c>
      <c r="O377" s="105">
        <f>(C377-VLOOKUP(K377,Riders!$A$2:$D$3499,4,FALSE))/365</f>
        <v>20.082191780821919</v>
      </c>
      <c r="P377">
        <v>7</v>
      </c>
      <c r="Q377" s="40">
        <f t="shared" si="40"/>
        <v>3.0852546296296292E-3</v>
      </c>
      <c r="R377" s="86">
        <f t="shared" si="41"/>
        <v>266.56599999999997</v>
      </c>
      <c r="S377">
        <f t="shared" si="42"/>
        <v>22.716999999999999</v>
      </c>
      <c r="T377">
        <f t="shared" si="43"/>
        <v>70.467999999999989</v>
      </c>
      <c r="U377">
        <f t="shared" si="44"/>
        <v>64.990000000000009</v>
      </c>
      <c r="V377">
        <f t="shared" si="45"/>
        <v>64.937999999999988</v>
      </c>
      <c r="W377">
        <f t="shared" si="46"/>
        <v>66.169999999999987</v>
      </c>
      <c r="X377">
        <v>14.443</v>
      </c>
      <c r="Y377">
        <v>8.2739999999999991</v>
      </c>
      <c r="Z377">
        <v>8.0530000000000008</v>
      </c>
      <c r="AA377">
        <v>7.916999999999998</v>
      </c>
      <c r="AB377">
        <v>8.0310000000000059</v>
      </c>
      <c r="AC377">
        <v>7.8869999999999933</v>
      </c>
      <c r="AD377">
        <v>7.9889999999999972</v>
      </c>
      <c r="AE377">
        <v>7.8739999999999952</v>
      </c>
      <c r="AF377">
        <v>8.0830000000000126</v>
      </c>
      <c r="AG377">
        <v>7.9189999999999969</v>
      </c>
      <c r="AH377">
        <v>7.9080000000000013</v>
      </c>
      <c r="AI377">
        <v>8.1119999999999948</v>
      </c>
      <c r="AJ377">
        <v>8.1440000000000055</v>
      </c>
      <c r="AK377">
        <v>8.1839999999999975</v>
      </c>
      <c r="AL377">
        <v>8.1129999999999995</v>
      </c>
      <c r="AM377">
        <v>8.527000000000001</v>
      </c>
      <c r="AN377">
        <v>8.2960000000000207</v>
      </c>
      <c r="AO377">
        <v>7.8749999999999716</v>
      </c>
      <c r="AP377">
        <v>8.6000000000000227</v>
      </c>
      <c r="AQ377">
        <v>8.0139999999999816</v>
      </c>
      <c r="AR377">
        <v>8.0660000000000025</v>
      </c>
      <c r="AS377">
        <v>7.7820000000000107</v>
      </c>
      <c r="AT377">
        <v>8.1809999999999832</v>
      </c>
      <c r="AU377">
        <v>8.1239999999999952</v>
      </c>
      <c r="AV377">
        <v>8.4669999999999845</v>
      </c>
      <c r="AW377">
        <v>8.3870000000000573</v>
      </c>
      <c r="AX377">
        <v>8.0489999999999782</v>
      </c>
      <c r="AY377">
        <v>8.3969999999999914</v>
      </c>
      <c r="AZ377">
        <v>8.3430000000000177</v>
      </c>
      <c r="BA377">
        <v>8.0619999999999834</v>
      </c>
      <c r="BB377">
        <v>7.9939999999999714</v>
      </c>
      <c r="BC377">
        <v>8.4710000000000036</v>
      </c>
      <c r="BD377" s="83">
        <f t="shared" si="47"/>
        <v>54.02039269824359</v>
      </c>
    </row>
    <row r="378" spans="1:56" ht="15" customHeight="1" thickBot="1" x14ac:dyDescent="0.5">
      <c r="A378" t="s">
        <v>199</v>
      </c>
      <c r="B378">
        <v>2022</v>
      </c>
      <c r="C378" s="9">
        <v>44672</v>
      </c>
      <c r="D378" t="s">
        <v>30</v>
      </c>
      <c r="E378" t="s">
        <v>245</v>
      </c>
      <c r="F378" t="s">
        <v>245</v>
      </c>
      <c r="G378" t="s">
        <v>58</v>
      </c>
      <c r="H378" t="s">
        <v>158</v>
      </c>
      <c r="I378" t="s">
        <v>288</v>
      </c>
      <c r="J378" t="s">
        <v>2078</v>
      </c>
      <c r="K378" t="s">
        <v>159</v>
      </c>
      <c r="L378" s="105">
        <f>(C378-VLOOKUP(H378,Riders!$A$2:$D$3499,4,FALSE))/365</f>
        <v>25.304109589041097</v>
      </c>
      <c r="M378" s="105">
        <f>(C378-VLOOKUP(I378,Riders!$A$2:$D$3499,4,FALSE))/365</f>
        <v>25.931506849315067</v>
      </c>
      <c r="N378" s="105">
        <f>(C378-VLOOKUP(J378,Riders!$A$2:$D$3499,4,FALSE))/365</f>
        <v>29.764383561643836</v>
      </c>
      <c r="O378" s="105">
        <f>(C378-VLOOKUP(K378,Riders!$A$2:$D$3499,4,FALSE))/365</f>
        <v>23.865753424657534</v>
      </c>
      <c r="P378">
        <v>8</v>
      </c>
      <c r="Q378" s="40">
        <f t="shared" si="40"/>
        <v>3.0918634259259254E-3</v>
      </c>
      <c r="R378" s="86">
        <f t="shared" si="41"/>
        <v>267.13699999999994</v>
      </c>
      <c r="S378">
        <f t="shared" si="42"/>
        <v>22.606000000000002</v>
      </c>
      <c r="T378">
        <f t="shared" si="43"/>
        <v>70.507000000000005</v>
      </c>
      <c r="U378">
        <f t="shared" si="44"/>
        <v>64.920999999999992</v>
      </c>
      <c r="V378">
        <f t="shared" si="45"/>
        <v>65.809000000000026</v>
      </c>
      <c r="W378">
        <f t="shared" si="46"/>
        <v>65.89999999999992</v>
      </c>
      <c r="X378">
        <v>14.329000000000001</v>
      </c>
      <c r="Y378">
        <v>8.277000000000001</v>
      </c>
      <c r="Z378">
        <v>8.0189999999999984</v>
      </c>
      <c r="AA378">
        <v>7.8509999999999991</v>
      </c>
      <c r="AB378">
        <v>7.8089999999999966</v>
      </c>
      <c r="AC378">
        <v>7.9770000000000039</v>
      </c>
      <c r="AD378">
        <v>8.0169999999999888</v>
      </c>
      <c r="AE378">
        <v>8.2280000000000157</v>
      </c>
      <c r="AF378">
        <v>8.0409999999999968</v>
      </c>
      <c r="AG378">
        <v>8.1530000000000058</v>
      </c>
      <c r="AH378">
        <v>8.0649999999999835</v>
      </c>
      <c r="AI378">
        <v>8.1690000000000254</v>
      </c>
      <c r="AJ378">
        <v>7.9949999999999761</v>
      </c>
      <c r="AK378">
        <v>7.9930000000000234</v>
      </c>
      <c r="AL378">
        <v>8.2169999999999703</v>
      </c>
      <c r="AM378">
        <v>8.2880000000000109</v>
      </c>
      <c r="AN378">
        <v>8.5</v>
      </c>
      <c r="AO378">
        <v>8.2229999999999848</v>
      </c>
      <c r="AP378">
        <v>8.3130000000000166</v>
      </c>
      <c r="AQ378">
        <v>8.1420000000000243</v>
      </c>
      <c r="AR378">
        <v>8.2419999999999618</v>
      </c>
      <c r="AS378">
        <v>8.0260000000000105</v>
      </c>
      <c r="AT378">
        <v>8.0860000000000127</v>
      </c>
      <c r="AU378">
        <v>8.2770000000000152</v>
      </c>
      <c r="AV378">
        <v>8.3759999999999479</v>
      </c>
      <c r="AW378">
        <v>8.1520000000000437</v>
      </c>
      <c r="AX378">
        <v>8.3069999999999595</v>
      </c>
      <c r="AY378">
        <v>8.3100000000000307</v>
      </c>
      <c r="AZ378">
        <v>8.511999999999972</v>
      </c>
      <c r="BA378">
        <v>8.136999999999972</v>
      </c>
      <c r="BB378">
        <v>8.035000000000025</v>
      </c>
      <c r="BC378">
        <v>8.0709999999999695</v>
      </c>
      <c r="BD378" s="83">
        <f t="shared" si="47"/>
        <v>53.904925188199321</v>
      </c>
    </row>
    <row r="379" spans="1:56" ht="15" customHeight="1" thickBot="1" x14ac:dyDescent="0.5">
      <c r="A379" t="s">
        <v>199</v>
      </c>
      <c r="B379">
        <v>2022</v>
      </c>
      <c r="C379" s="9">
        <v>44672</v>
      </c>
      <c r="D379" t="s">
        <v>30</v>
      </c>
      <c r="E379" t="s">
        <v>245</v>
      </c>
      <c r="F379" t="s">
        <v>245</v>
      </c>
      <c r="G379" t="s">
        <v>79</v>
      </c>
      <c r="H379" t="s">
        <v>186</v>
      </c>
      <c r="I379" t="s">
        <v>235</v>
      </c>
      <c r="J379" t="s">
        <v>78</v>
      </c>
      <c r="K379" t="s">
        <v>2066</v>
      </c>
      <c r="L379" s="105">
        <f>(C379-VLOOKUP(H379,Riders!$A$2:$D$3499,4,FALSE))/365</f>
        <v>19.857534246575341</v>
      </c>
      <c r="M379" s="105">
        <f>(C379-VLOOKUP(I379,Riders!$A$2:$D$3499,4,FALSE))/365</f>
        <v>21.279452054794522</v>
      </c>
      <c r="N379" s="105">
        <f>(C379-VLOOKUP(J379,Riders!$A$2:$D$3499,4,FALSE))/365</f>
        <v>18.978082191780821</v>
      </c>
      <c r="O379" s="105">
        <f>(C379-VLOOKUP(K379,Riders!$A$2:$D$3499,4,FALSE))/365</f>
        <v>23.043835616438358</v>
      </c>
      <c r="P379">
        <v>9</v>
      </c>
      <c r="Q379" s="40">
        <f t="shared" si="40"/>
        <v>3.0982754629629628E-3</v>
      </c>
      <c r="R379" s="86">
        <f t="shared" si="41"/>
        <v>267.69099999999997</v>
      </c>
      <c r="S379">
        <f t="shared" si="42"/>
        <v>22.992999999999999</v>
      </c>
      <c r="T379">
        <f t="shared" si="43"/>
        <v>71.040999999999997</v>
      </c>
      <c r="U379">
        <f t="shared" si="44"/>
        <v>64.671000000000021</v>
      </c>
      <c r="V379">
        <f t="shared" si="45"/>
        <v>64.745999999999981</v>
      </c>
      <c r="W379">
        <f t="shared" si="46"/>
        <v>67.232999999999976</v>
      </c>
      <c r="X379">
        <v>14.427</v>
      </c>
      <c r="Y379">
        <v>8.5659999999999989</v>
      </c>
      <c r="Z379">
        <v>8.0579999999999998</v>
      </c>
      <c r="AA379">
        <v>7.9420000000000037</v>
      </c>
      <c r="AB379">
        <v>8.0640000000000001</v>
      </c>
      <c r="AC379">
        <v>7.9279999999999973</v>
      </c>
      <c r="AD379">
        <v>7.9649999999999963</v>
      </c>
      <c r="AE379">
        <v>8.0910000000000011</v>
      </c>
      <c r="AF379">
        <v>7.972999999999999</v>
      </c>
      <c r="AG379">
        <v>8.0130000000000052</v>
      </c>
      <c r="AH379">
        <v>8.1069999999999993</v>
      </c>
      <c r="AI379">
        <v>8.0080000000000098</v>
      </c>
      <c r="AJ379">
        <v>8.0489999999999924</v>
      </c>
      <c r="AK379">
        <v>8.1000000000000085</v>
      </c>
      <c r="AL379">
        <v>8.2789999999999964</v>
      </c>
      <c r="AM379">
        <v>8.1420000000000101</v>
      </c>
      <c r="AN379">
        <v>8.2349999999999852</v>
      </c>
      <c r="AO379">
        <v>8.0999999999999943</v>
      </c>
      <c r="AP379">
        <v>8.0799999999999841</v>
      </c>
      <c r="AQ379">
        <v>8.2630000000000052</v>
      </c>
      <c r="AR379">
        <v>8.1030000000000086</v>
      </c>
      <c r="AS379">
        <v>7.9820000000000277</v>
      </c>
      <c r="AT379">
        <v>7.9669999999999854</v>
      </c>
      <c r="AU379">
        <v>8.0159999999999911</v>
      </c>
      <c r="AV379">
        <v>8.2299999999999898</v>
      </c>
      <c r="AW379">
        <v>8.2180000000000177</v>
      </c>
      <c r="AX379">
        <v>8.4070000000000107</v>
      </c>
      <c r="AY379">
        <v>8.6659999999999684</v>
      </c>
      <c r="AZ379">
        <v>8.5199999999999818</v>
      </c>
      <c r="BA379">
        <v>8.6620000000000061</v>
      </c>
      <c r="BB379">
        <v>8.3220000000000312</v>
      </c>
      <c r="BC379">
        <v>8.20799999999997</v>
      </c>
      <c r="BD379" s="83">
        <f t="shared" si="47"/>
        <v>53.793366231961485</v>
      </c>
    </row>
    <row r="380" spans="1:56" ht="15" customHeight="1" thickBot="1" x14ac:dyDescent="0.5">
      <c r="A380" t="s">
        <v>199</v>
      </c>
      <c r="B380">
        <v>2022</v>
      </c>
      <c r="C380" s="9">
        <v>44672</v>
      </c>
      <c r="D380" t="s">
        <v>30</v>
      </c>
      <c r="E380" t="s">
        <v>245</v>
      </c>
      <c r="F380" t="s">
        <v>245</v>
      </c>
      <c r="G380" t="s">
        <v>131</v>
      </c>
      <c r="H380" t="s">
        <v>228</v>
      </c>
      <c r="I380" t="s">
        <v>2108</v>
      </c>
      <c r="J380" t="s">
        <v>334</v>
      </c>
      <c r="K380" t="s">
        <v>205</v>
      </c>
      <c r="L380" s="105">
        <f>(C380-VLOOKUP(H380,Riders!$A$2:$D$3499,4,FALSE))/365</f>
        <v>29.865753424657534</v>
      </c>
      <c r="M380" s="105">
        <f>(C380-VLOOKUP(I380,Riders!$A$2:$D$3499,4,FALSE))/365</f>
        <v>21.197260273972603</v>
      </c>
      <c r="N380" s="105">
        <f>(C380-VLOOKUP(J380,Riders!$A$2:$D$3499,4,FALSE))/365</f>
        <v>18.81917808219178</v>
      </c>
      <c r="O380" s="105">
        <f>(C380-VLOOKUP(K380,Riders!$A$2:$D$3499,4,FALSE))/365</f>
        <v>23.61917808219178</v>
      </c>
      <c r="P380">
        <v>10</v>
      </c>
      <c r="Q380" s="40">
        <f t="shared" si="40"/>
        <v>3.1988888888888883E-3</v>
      </c>
      <c r="R380" s="86">
        <f t="shared" si="41"/>
        <v>276.38399999999996</v>
      </c>
      <c r="S380">
        <f t="shared" si="42"/>
        <v>23.59</v>
      </c>
      <c r="T380">
        <f t="shared" si="43"/>
        <v>73.543999999999997</v>
      </c>
      <c r="U380">
        <f t="shared" si="44"/>
        <v>67.45</v>
      </c>
      <c r="V380">
        <f t="shared" si="45"/>
        <v>68.293000000000006</v>
      </c>
      <c r="W380">
        <f t="shared" si="46"/>
        <v>67.096999999999952</v>
      </c>
      <c r="X380">
        <v>14.335000000000001</v>
      </c>
      <c r="Y380">
        <v>9.254999999999999</v>
      </c>
      <c r="Z380">
        <v>8.4150000000000027</v>
      </c>
      <c r="AA380">
        <v>8.2999999999999972</v>
      </c>
      <c r="AB380">
        <v>8.2850000000000037</v>
      </c>
      <c r="AC380">
        <v>8.4499999999999957</v>
      </c>
      <c r="AD380">
        <v>8.3120000000000047</v>
      </c>
      <c r="AE380">
        <v>8.1919999999999931</v>
      </c>
      <c r="AF380">
        <v>8.3539999999999992</v>
      </c>
      <c r="AG380">
        <v>8.3830000000000098</v>
      </c>
      <c r="AH380">
        <v>8.5319999999999823</v>
      </c>
      <c r="AI380">
        <v>8.3180000000000121</v>
      </c>
      <c r="AJ380">
        <v>8.4430000000000121</v>
      </c>
      <c r="AK380">
        <v>8.4429999999999694</v>
      </c>
      <c r="AL380">
        <v>8.5800000000000267</v>
      </c>
      <c r="AM380">
        <v>8.3969999999999914</v>
      </c>
      <c r="AN380">
        <v>8.2729999999999961</v>
      </c>
      <c r="AO380">
        <v>8.4429999999999836</v>
      </c>
      <c r="AP380">
        <v>8.5110000000000241</v>
      </c>
      <c r="AQ380">
        <v>8.7520000000000095</v>
      </c>
      <c r="AR380">
        <v>8.4569999999999652</v>
      </c>
      <c r="AS380">
        <v>8.6100000000000136</v>
      </c>
      <c r="AT380">
        <v>8.561000000000007</v>
      </c>
      <c r="AU380">
        <v>8.686000000000007</v>
      </c>
      <c r="AV380">
        <v>8.3049999999999784</v>
      </c>
      <c r="AW380">
        <v>8.2119999999999891</v>
      </c>
      <c r="AX380">
        <v>8.2010000000000218</v>
      </c>
      <c r="AY380">
        <v>8.5570000000000164</v>
      </c>
      <c r="AZ380">
        <v>8.5849999999999511</v>
      </c>
      <c r="BA380">
        <v>8.294000000000068</v>
      </c>
      <c r="BB380">
        <v>8.4889999999999759</v>
      </c>
      <c r="BC380">
        <v>8.4539999999999509</v>
      </c>
      <c r="BD380" s="83">
        <f t="shared" si="47"/>
        <v>52.10142410559223</v>
      </c>
    </row>
    <row r="381" spans="1:56" ht="15" customHeight="1" thickBot="1" x14ac:dyDescent="0.5">
      <c r="A381" t="s">
        <v>199</v>
      </c>
      <c r="B381">
        <v>2022</v>
      </c>
      <c r="C381" s="9">
        <v>44672</v>
      </c>
      <c r="D381" t="s">
        <v>30</v>
      </c>
      <c r="E381" t="s">
        <v>245</v>
      </c>
      <c r="F381" t="s">
        <v>245</v>
      </c>
      <c r="G381" t="s">
        <v>40</v>
      </c>
      <c r="H381" t="s">
        <v>226</v>
      </c>
      <c r="I381" t="s">
        <v>38</v>
      </c>
      <c r="J381" t="s">
        <v>39</v>
      </c>
      <c r="K381" t="s">
        <v>2093</v>
      </c>
      <c r="L381" s="105">
        <f>(C381-VLOOKUP(H381,Riders!$A$2:$D$3499,4,FALSE))/365</f>
        <v>23.632876712328766</v>
      </c>
      <c r="M381" s="105">
        <f>(C381-VLOOKUP(I381,Riders!$A$2:$D$3499,4,FALSE))/365</f>
        <v>25.18904109589041</v>
      </c>
      <c r="N381" s="105">
        <f>(C381-VLOOKUP(J381,Riders!$A$2:$D$3499,4,FALSE))/365</f>
        <v>24.920547945205481</v>
      </c>
      <c r="O381" s="105">
        <f>(C381-VLOOKUP(K381,Riders!$A$2:$D$3499,4,FALSE))/365</f>
        <v>23.112328767123287</v>
      </c>
      <c r="P381">
        <v>11</v>
      </c>
      <c r="Q381" s="40">
        <f t="shared" si="40"/>
        <v>3.1993287037037038E-3</v>
      </c>
      <c r="R381" s="86">
        <f t="shared" si="41"/>
        <v>276.42200000000003</v>
      </c>
      <c r="S381">
        <f t="shared" si="42"/>
        <v>22.478999999999999</v>
      </c>
      <c r="T381">
        <f t="shared" si="43"/>
        <v>72.08</v>
      </c>
      <c r="U381">
        <f t="shared" si="44"/>
        <v>66.867999999999981</v>
      </c>
      <c r="V381">
        <f t="shared" si="45"/>
        <v>68.846000000000004</v>
      </c>
      <c r="W381">
        <f t="shared" si="46"/>
        <v>68.628000000000043</v>
      </c>
      <c r="X381">
        <v>13.85</v>
      </c>
      <c r="Y381">
        <v>8.6289999999999996</v>
      </c>
      <c r="Z381">
        <v>8.1550000000000011</v>
      </c>
      <c r="AA381">
        <v>8.2879999999999967</v>
      </c>
      <c r="AB381">
        <v>8.1370000000000005</v>
      </c>
      <c r="AC381">
        <v>8.1679999999999993</v>
      </c>
      <c r="AD381">
        <v>8.4750000000000156</v>
      </c>
      <c r="AE381">
        <v>8.3779999999999859</v>
      </c>
      <c r="AF381">
        <v>8.3430000000000035</v>
      </c>
      <c r="AG381">
        <v>8.3430000000000035</v>
      </c>
      <c r="AH381">
        <v>8.4059999999999917</v>
      </c>
      <c r="AI381">
        <v>8.25</v>
      </c>
      <c r="AJ381">
        <v>8.2289999999999992</v>
      </c>
      <c r="AK381">
        <v>8.3020000000000067</v>
      </c>
      <c r="AL381">
        <v>8.5040000000000191</v>
      </c>
      <c r="AM381">
        <v>8.490999999999957</v>
      </c>
      <c r="AN381">
        <v>8.521000000000015</v>
      </c>
      <c r="AO381">
        <v>8.7820000000000107</v>
      </c>
      <c r="AP381">
        <v>8.7009999999999934</v>
      </c>
      <c r="AQ381">
        <v>8.646000000000015</v>
      </c>
      <c r="AR381">
        <v>8.6030000000000086</v>
      </c>
      <c r="AS381">
        <v>8.7959999999999638</v>
      </c>
      <c r="AT381">
        <v>8.4080000000000439</v>
      </c>
      <c r="AU381">
        <v>8.3889999999999532</v>
      </c>
      <c r="AV381">
        <v>8.4039999999999964</v>
      </c>
      <c r="AW381">
        <v>8.4500000000000171</v>
      </c>
      <c r="AX381">
        <v>8.6129999999999995</v>
      </c>
      <c r="AY381">
        <v>8.5229999999999961</v>
      </c>
      <c r="AZ381">
        <v>8.5859999999999843</v>
      </c>
      <c r="BA381">
        <v>8.6540000000000248</v>
      </c>
      <c r="BB381">
        <v>8.6979999999999791</v>
      </c>
      <c r="BC381">
        <v>8.7000000000000455</v>
      </c>
      <c r="BD381" s="83">
        <f t="shared" si="47"/>
        <v>52.0942616723705</v>
      </c>
    </row>
    <row r="382" spans="1:56" ht="15" customHeight="1" thickBot="1" x14ac:dyDescent="0.5">
      <c r="A382" t="s">
        <v>199</v>
      </c>
      <c r="B382">
        <v>2022</v>
      </c>
      <c r="C382" s="9">
        <v>44672</v>
      </c>
      <c r="D382" t="s">
        <v>30</v>
      </c>
      <c r="E382" t="s">
        <v>245</v>
      </c>
      <c r="F382" t="s">
        <v>245</v>
      </c>
      <c r="G382" t="s">
        <v>73</v>
      </c>
      <c r="H382" t="s">
        <v>179</v>
      </c>
      <c r="I382" t="s">
        <v>180</v>
      </c>
      <c r="J382" t="s">
        <v>2109</v>
      </c>
      <c r="K382" t="s">
        <v>237</v>
      </c>
      <c r="L382" s="105">
        <f>(C382-VLOOKUP(H382,Riders!$A$2:$D$3499,4,FALSE))/365</f>
        <v>19.027397260273972</v>
      </c>
      <c r="M382" s="105">
        <f>(C382-VLOOKUP(I382,Riders!$A$2:$D$3499,4,FALSE))/365</f>
        <v>18.186301369863013</v>
      </c>
      <c r="N382" s="105">
        <f>(C382-VLOOKUP(J382,Riders!$A$2:$D$3499,4,FALSE))/365</f>
        <v>17.917808219178081</v>
      </c>
      <c r="O382" s="105">
        <f>(C382-VLOOKUP(K382,Riders!$A$2:$D$3499,4,FALSE))/365</f>
        <v>20.389041095890413</v>
      </c>
      <c r="P382">
        <v>12</v>
      </c>
      <c r="Q382" s="40">
        <f t="shared" si="40"/>
        <v>3.3548611111111105E-3</v>
      </c>
      <c r="R382" s="86">
        <f t="shared" si="41"/>
        <v>289.85999999999996</v>
      </c>
      <c r="S382">
        <f t="shared" si="42"/>
        <v>25.152000000000001</v>
      </c>
      <c r="T382">
        <f t="shared" si="43"/>
        <v>77.114999999999995</v>
      </c>
      <c r="U382">
        <f t="shared" si="44"/>
        <v>70.779999999999987</v>
      </c>
      <c r="V382">
        <f t="shared" si="45"/>
        <v>70.823000000000036</v>
      </c>
      <c r="W382">
        <f t="shared" si="46"/>
        <v>71.141999999999939</v>
      </c>
      <c r="X382">
        <v>16.02</v>
      </c>
      <c r="Y382">
        <v>9.1320000000000014</v>
      </c>
      <c r="Z382">
        <v>8.8249999999999957</v>
      </c>
      <c r="AA382">
        <v>8.6580000000000013</v>
      </c>
      <c r="AB382">
        <v>8.919000000000004</v>
      </c>
      <c r="AC382">
        <v>8.5660000000000025</v>
      </c>
      <c r="AD382">
        <v>8.4919999999999902</v>
      </c>
      <c r="AE382">
        <v>8.5030000000000001</v>
      </c>
      <c r="AF382">
        <v>8.6900000000000119</v>
      </c>
      <c r="AG382">
        <v>9.0539999999999878</v>
      </c>
      <c r="AH382">
        <v>8.686000000000007</v>
      </c>
      <c r="AI382">
        <v>8.9269999999999925</v>
      </c>
      <c r="AJ382">
        <v>8.8410000000000082</v>
      </c>
      <c r="AK382">
        <v>9.0520000000000067</v>
      </c>
      <c r="AL382">
        <v>8.8299999999999841</v>
      </c>
      <c r="AM382">
        <v>8.6999999999999886</v>
      </c>
      <c r="AN382">
        <v>8.7019999999999982</v>
      </c>
      <c r="AO382">
        <v>8.6239999999999952</v>
      </c>
      <c r="AP382">
        <v>8.7820000000000391</v>
      </c>
      <c r="AQ382">
        <v>8.7350000000000136</v>
      </c>
      <c r="AR382">
        <v>8.9489999999999839</v>
      </c>
      <c r="AS382">
        <v>8.9799999999999898</v>
      </c>
      <c r="AT382">
        <v>9.1189999999999998</v>
      </c>
      <c r="AU382">
        <v>8.9320000000000164</v>
      </c>
      <c r="AV382">
        <v>8.7810000000000059</v>
      </c>
      <c r="AW382">
        <v>8.9539999999999793</v>
      </c>
      <c r="AX382">
        <v>8.9049999999999727</v>
      </c>
      <c r="AY382">
        <v>9.1069999999999993</v>
      </c>
      <c r="AZ382">
        <v>9.1200000000000045</v>
      </c>
      <c r="BA382">
        <v>8.8849999999999909</v>
      </c>
      <c r="BB382">
        <v>8.7330000000000609</v>
      </c>
      <c r="BC382">
        <v>8.6569999999999254</v>
      </c>
      <c r="BD382" s="83">
        <f t="shared" si="47"/>
        <v>49.679155454357286</v>
      </c>
    </row>
    <row r="383" spans="1:56" ht="15" customHeight="1" thickBot="1" x14ac:dyDescent="0.5">
      <c r="A383" t="s">
        <v>199</v>
      </c>
      <c r="B383">
        <v>2022</v>
      </c>
      <c r="C383" s="9">
        <v>44672</v>
      </c>
      <c r="D383" t="s">
        <v>30</v>
      </c>
      <c r="E383" t="s">
        <v>1943</v>
      </c>
      <c r="F383">
        <v>1</v>
      </c>
      <c r="G383" t="s">
        <v>34</v>
      </c>
      <c r="H383" t="s">
        <v>2103</v>
      </c>
      <c r="I383" t="s">
        <v>204</v>
      </c>
      <c r="J383" t="s">
        <v>146</v>
      </c>
      <c r="K383" t="s">
        <v>2104</v>
      </c>
      <c r="L383" s="105">
        <f>(C383-VLOOKUP(H383,Riders!$A$2:$D$3499,4,FALSE))/365</f>
        <v>23.312328767123287</v>
      </c>
      <c r="M383" s="105">
        <f>(C383-VLOOKUP(I383,Riders!$A$2:$D$3499,4,FALSE))/365</f>
        <v>19.438356164383563</v>
      </c>
      <c r="N383" s="105">
        <f>(C383-VLOOKUP(J383,Riders!$A$2:$D$3499,4,FALSE))/365</f>
        <v>22.901369863013699</v>
      </c>
      <c r="O383" s="105">
        <f>(C383-VLOOKUP(K383,Riders!$A$2:$D$3499,4,FALSE))/365</f>
        <v>22.597260273972601</v>
      </c>
      <c r="P383">
        <v>1</v>
      </c>
      <c r="Q383" s="40" t="str">
        <f t="shared" si="40"/>
        <v/>
      </c>
      <c r="R383" s="86" t="e">
        <f t="shared" si="41"/>
        <v>#VALUE!</v>
      </c>
      <c r="S383">
        <f t="shared" si="42"/>
        <v>22.991</v>
      </c>
      <c r="T383">
        <f t="shared" si="43"/>
        <v>71.051999999999992</v>
      </c>
      <c r="U383">
        <f t="shared" si="44"/>
        <v>63.175000000000011</v>
      </c>
      <c r="V383" t="str">
        <f t="shared" si="45"/>
        <v/>
      </c>
      <c r="W383">
        <f t="shared" si="46"/>
        <v>62.796999999999969</v>
      </c>
      <c r="X383">
        <v>14.339</v>
      </c>
      <c r="Y383">
        <v>8.6519999999999992</v>
      </c>
      <c r="Z383">
        <v>8.4349999999999987</v>
      </c>
      <c r="AA383">
        <v>8.0640000000000036</v>
      </c>
      <c r="AB383">
        <v>7.9149999999999991</v>
      </c>
      <c r="AC383">
        <v>7.9009999999999962</v>
      </c>
      <c r="AD383">
        <v>7.9959999999999951</v>
      </c>
      <c r="AE383">
        <v>7.75</v>
      </c>
      <c r="AF383">
        <v>7.7110000000000127</v>
      </c>
      <c r="AG383">
        <v>7.7079999999999984</v>
      </c>
      <c r="AH383">
        <v>7.8589999999999947</v>
      </c>
      <c r="AI383">
        <v>7.811000000000007</v>
      </c>
      <c r="AJ383">
        <v>7.8790000000000049</v>
      </c>
      <c r="AK383">
        <v>7.9749999999999943</v>
      </c>
      <c r="AL383">
        <v>8.1779999999999973</v>
      </c>
      <c r="AM383">
        <v>8.054000000000002</v>
      </c>
      <c r="AN383">
        <v>8.0029999999999859</v>
      </c>
      <c r="AQ383">
        <v>7.9679999999999893</v>
      </c>
      <c r="AR383">
        <v>7.9120000000000061</v>
      </c>
      <c r="AS383">
        <v>8.103999999999985</v>
      </c>
      <c r="AT383">
        <v>8.007000000000005</v>
      </c>
      <c r="AU383">
        <v>8.0660000000000025</v>
      </c>
      <c r="AV383">
        <v>7.742999999999995</v>
      </c>
      <c r="AW383">
        <v>7.7920000000000016</v>
      </c>
      <c r="AX383">
        <v>7.8710000000000093</v>
      </c>
      <c r="AY383">
        <v>8.0939999999999657</v>
      </c>
      <c r="AZ383">
        <v>7.7580000000000382</v>
      </c>
      <c r="BA383">
        <v>7.7279999999999518</v>
      </c>
      <c r="BB383">
        <v>8.0110000000000241</v>
      </c>
      <c r="BC383">
        <v>7.7999999999999829</v>
      </c>
      <c r="BD383" s="83" t="str">
        <f t="shared" si="47"/>
        <v/>
      </c>
    </row>
    <row r="384" spans="1:56" ht="15" customHeight="1" thickBot="1" x14ac:dyDescent="0.5">
      <c r="A384" t="s">
        <v>199</v>
      </c>
      <c r="B384">
        <v>2022</v>
      </c>
      <c r="C384" s="9">
        <v>44672</v>
      </c>
      <c r="D384" t="s">
        <v>30</v>
      </c>
      <c r="E384" t="s">
        <v>1943</v>
      </c>
      <c r="F384">
        <v>1</v>
      </c>
      <c r="G384" t="s">
        <v>67</v>
      </c>
      <c r="H384" t="s">
        <v>219</v>
      </c>
      <c r="I384" t="s">
        <v>156</v>
      </c>
      <c r="J384" t="s">
        <v>117</v>
      </c>
      <c r="K384" t="s">
        <v>2107</v>
      </c>
      <c r="L384" s="105">
        <f>(C384-VLOOKUP(H384,Riders!$A$2:$D$3499,4,FALSE))/365</f>
        <v>31.005479452054793</v>
      </c>
      <c r="M384" s="105">
        <f>(C384-VLOOKUP(I384,Riders!$A$2:$D$3499,4,FALSE))/365</f>
        <v>27.843835616438355</v>
      </c>
      <c r="N384" s="105">
        <f>(C384-VLOOKUP(J384,Riders!$A$2:$D$3499,4,FALSE))/365</f>
        <v>20.238356164383561</v>
      </c>
      <c r="O384" s="105">
        <f>(C384-VLOOKUP(K384,Riders!$A$2:$D$3499,4,FALSE))/365</f>
        <v>20.082191780821919</v>
      </c>
      <c r="P384">
        <v>2</v>
      </c>
      <c r="Q384" s="40" t="str">
        <f t="shared" si="40"/>
        <v/>
      </c>
      <c r="R384" s="86" t="e">
        <f t="shared" si="41"/>
        <v>#VALUE!</v>
      </c>
      <c r="S384">
        <f t="shared" si="42"/>
        <v>23.216999999999999</v>
      </c>
      <c r="T384">
        <f t="shared" si="43"/>
        <v>71.033999999999992</v>
      </c>
      <c r="U384">
        <f t="shared" si="44"/>
        <v>64.716000000000008</v>
      </c>
      <c r="V384" t="str">
        <f t="shared" si="45"/>
        <v/>
      </c>
      <c r="W384">
        <f t="shared" si="46"/>
        <v>65.965000000000003</v>
      </c>
      <c r="X384">
        <v>14.784000000000001</v>
      </c>
      <c r="Y384">
        <v>8.4329999999999981</v>
      </c>
      <c r="Z384">
        <v>8.1710000000000029</v>
      </c>
      <c r="AA384">
        <v>7.9149999999999956</v>
      </c>
      <c r="AB384">
        <v>8.0630000000000024</v>
      </c>
      <c r="AC384">
        <v>7.8329999999999984</v>
      </c>
      <c r="AD384">
        <v>7.9570000000000078</v>
      </c>
      <c r="AE384">
        <v>7.8779999999999859</v>
      </c>
      <c r="AF384">
        <v>8.0589999999999975</v>
      </c>
      <c r="AG384">
        <v>7.8640000000000043</v>
      </c>
      <c r="AH384">
        <v>7.8790000000000049</v>
      </c>
      <c r="AI384">
        <v>8.0439999999999969</v>
      </c>
      <c r="AJ384">
        <v>8.0800000000000267</v>
      </c>
      <c r="AK384">
        <v>8.2849999999999824</v>
      </c>
      <c r="AL384">
        <v>8.195999999999998</v>
      </c>
      <c r="AM384">
        <v>8.3089999999999975</v>
      </c>
      <c r="AN384">
        <v>8.0999999999999943</v>
      </c>
      <c r="AO384">
        <v>8.3069999999999879</v>
      </c>
      <c r="AR384">
        <v>7.9420000000000073</v>
      </c>
      <c r="AS384">
        <v>7.9390000000000214</v>
      </c>
      <c r="AT384">
        <v>8.0909999999999798</v>
      </c>
      <c r="AU384">
        <v>8.3880000000000052</v>
      </c>
      <c r="AV384">
        <v>8.1490000000000009</v>
      </c>
      <c r="AW384">
        <v>8.4910000000000139</v>
      </c>
      <c r="AX384">
        <v>8.4509999999999934</v>
      </c>
      <c r="AY384">
        <v>8.0020000000000095</v>
      </c>
      <c r="AZ384">
        <v>8.0789999999999793</v>
      </c>
      <c r="BA384">
        <v>8.2749999999999773</v>
      </c>
      <c r="BB384">
        <v>8.33400000000006</v>
      </c>
      <c r="BC384">
        <v>8.1839999999999691</v>
      </c>
      <c r="BD384" s="83" t="str">
        <f t="shared" si="47"/>
        <v/>
      </c>
    </row>
    <row r="385" spans="1:56" ht="15" customHeight="1" thickBot="1" x14ac:dyDescent="0.5">
      <c r="A385" t="s">
        <v>199</v>
      </c>
      <c r="B385">
        <v>2022</v>
      </c>
      <c r="C385" s="9">
        <v>44672</v>
      </c>
      <c r="D385" t="s">
        <v>30</v>
      </c>
      <c r="E385" t="s">
        <v>1943</v>
      </c>
      <c r="F385">
        <v>2</v>
      </c>
      <c r="G385" t="s">
        <v>64</v>
      </c>
      <c r="H385" t="s">
        <v>136</v>
      </c>
      <c r="I385" t="s">
        <v>239</v>
      </c>
      <c r="J385" t="s">
        <v>2057</v>
      </c>
      <c r="K385" t="s">
        <v>162</v>
      </c>
      <c r="L385" s="105">
        <f>(C385-VLOOKUP(H385,Riders!$A$2:$D$3499,4,FALSE))/365</f>
        <v>23.323287671232876</v>
      </c>
      <c r="M385" s="105">
        <f>(C385-VLOOKUP(I385,Riders!$A$2:$D$3499,4,FALSE))/365</f>
        <v>26.638356164383563</v>
      </c>
      <c r="N385" s="105">
        <f>(C385-VLOOKUP(J385,Riders!$A$2:$D$3499,4,FALSE))/365</f>
        <v>32.484931506849314</v>
      </c>
      <c r="O385" s="105">
        <f>(C385-VLOOKUP(K385,Riders!$A$2:$D$3499,4,FALSE))/365</f>
        <v>27.986301369863014</v>
      </c>
      <c r="P385">
        <v>1</v>
      </c>
      <c r="Q385" s="40">
        <f t="shared" si="40"/>
        <v>3.0062268518518519E-3</v>
      </c>
      <c r="R385" s="86">
        <f t="shared" si="41"/>
        <v>259.738</v>
      </c>
      <c r="S385">
        <f t="shared" si="42"/>
        <v>23.221</v>
      </c>
      <c r="T385">
        <f t="shared" si="43"/>
        <v>70.677000000000007</v>
      </c>
      <c r="U385">
        <f t="shared" si="44"/>
        <v>61.921000000000035</v>
      </c>
      <c r="V385">
        <f t="shared" si="45"/>
        <v>63.417999999999978</v>
      </c>
      <c r="W385">
        <f t="shared" si="46"/>
        <v>63.72199999999998</v>
      </c>
      <c r="X385">
        <v>14.643000000000001</v>
      </c>
      <c r="Y385">
        <v>8.5779999999999994</v>
      </c>
      <c r="Z385">
        <v>7.9869999999999983</v>
      </c>
      <c r="AA385">
        <v>7.757000000000005</v>
      </c>
      <c r="AB385">
        <v>8.0869999999999962</v>
      </c>
      <c r="AC385">
        <v>7.8549999999999969</v>
      </c>
      <c r="AD385">
        <v>7.8770000000000016</v>
      </c>
      <c r="AE385">
        <v>7.8930000000000078</v>
      </c>
      <c r="AF385">
        <v>7.7099999999999804</v>
      </c>
      <c r="AG385">
        <v>7.619000000000014</v>
      </c>
      <c r="AH385">
        <v>7.6839999999999966</v>
      </c>
      <c r="AI385">
        <v>7.7920000000000016</v>
      </c>
      <c r="AJ385">
        <v>7.6510000000000096</v>
      </c>
      <c r="AK385">
        <v>7.8199999999999932</v>
      </c>
      <c r="AL385">
        <v>7.8529999999999802</v>
      </c>
      <c r="AM385">
        <v>7.7920000000000584</v>
      </c>
      <c r="AN385">
        <v>7.9799999999999613</v>
      </c>
      <c r="AO385">
        <v>8.1149999999999807</v>
      </c>
      <c r="AP385">
        <v>7.7830000000000146</v>
      </c>
      <c r="AQ385">
        <v>7.9119999999999777</v>
      </c>
      <c r="AR385">
        <v>8.0960000000000036</v>
      </c>
      <c r="AS385">
        <v>7.8240000000000123</v>
      </c>
      <c r="AT385">
        <v>7.8430000000000177</v>
      </c>
      <c r="AU385">
        <v>7.8650000000000091</v>
      </c>
      <c r="AV385">
        <v>7.9949999999999761</v>
      </c>
      <c r="AW385">
        <v>7.9489999999999839</v>
      </c>
      <c r="AX385">
        <v>7.7880000000000109</v>
      </c>
      <c r="AY385">
        <v>8.0320000000000107</v>
      </c>
      <c r="AZ385">
        <v>7.8479999999999848</v>
      </c>
      <c r="BA385">
        <v>8.127000000000038</v>
      </c>
      <c r="BB385">
        <v>7.9889999999999466</v>
      </c>
      <c r="BC385">
        <v>7.9940000000000282</v>
      </c>
      <c r="BD385" s="83">
        <f t="shared" si="47"/>
        <v>55.440482332196289</v>
      </c>
    </row>
    <row r="386" spans="1:56" ht="15" customHeight="1" thickBot="1" x14ac:dyDescent="0.5">
      <c r="A386" t="s">
        <v>199</v>
      </c>
      <c r="B386">
        <v>2022</v>
      </c>
      <c r="C386" s="9">
        <v>44672</v>
      </c>
      <c r="D386" t="s">
        <v>30</v>
      </c>
      <c r="E386" t="s">
        <v>1943</v>
      </c>
      <c r="F386">
        <v>2</v>
      </c>
      <c r="G386" t="s">
        <v>58</v>
      </c>
      <c r="H386" t="s">
        <v>158</v>
      </c>
      <c r="I386" t="s">
        <v>2078</v>
      </c>
      <c r="J386" t="s">
        <v>159</v>
      </c>
      <c r="K386" t="s">
        <v>2098</v>
      </c>
      <c r="L386" s="105">
        <f>(C386-VLOOKUP(H386,Riders!$A$2:$D$3499,4,FALSE))/365</f>
        <v>25.304109589041097</v>
      </c>
      <c r="M386" s="105">
        <f>(C386-VLOOKUP(I386,Riders!$A$2:$D$3499,4,FALSE))/365</f>
        <v>29.764383561643836</v>
      </c>
      <c r="N386" s="105">
        <f>(C386-VLOOKUP(J386,Riders!$A$2:$D$3499,4,FALSE))/365</f>
        <v>23.865753424657534</v>
      </c>
      <c r="O386" s="105">
        <f>(C386-VLOOKUP(K386,Riders!$A$2:$D$3499,4,FALSE))/365</f>
        <v>19.391780821917809</v>
      </c>
      <c r="P386">
        <v>2</v>
      </c>
      <c r="Q386" s="40">
        <f t="shared" ref="Q386:Q449" si="48">IF(COUNT(X386:BC386)=32,SUM(X386:BC386)/86400,"")</f>
        <v>3.0532291666666672E-3</v>
      </c>
      <c r="R386" s="86">
        <f t="shared" ref="R386:R449" si="49">Q386*86400</f>
        <v>263.79900000000004</v>
      </c>
      <c r="S386">
        <f t="shared" ref="S386:S449" si="50">IF(COUNT(X386:Y386)=2,SUM(X386:Y386),"")</f>
        <v>22.524999999999999</v>
      </c>
      <c r="T386">
        <f t="shared" ref="T386:T449" si="51">IF(COUNT(X386:AE386)=8,SUM(X386:AE386),"")</f>
        <v>69.748999999999995</v>
      </c>
      <c r="U386">
        <f t="shared" ref="U386:U449" si="52">IF(COUNT(AF386:AM386)=8,SUM(AF386:AM386),"")</f>
        <v>63.72</v>
      </c>
      <c r="V386">
        <f t="shared" ref="V386:V449" si="53">IF(COUNT(AN386:AU386)=8,SUM(AN386:AU386),"")</f>
        <v>65.085000000000008</v>
      </c>
      <c r="W386">
        <f t="shared" ref="W386:W449" si="54">IF(COUNT(AV386:BC386)=8,SUM(AV386:BC386),"")</f>
        <v>65.245000000000033</v>
      </c>
      <c r="X386">
        <v>14.192</v>
      </c>
      <c r="Y386">
        <v>8.3329999999999984</v>
      </c>
      <c r="Z386">
        <v>7.995000000000001</v>
      </c>
      <c r="AA386">
        <v>7.8520000000000003</v>
      </c>
      <c r="AB386">
        <v>7.8780000000000001</v>
      </c>
      <c r="AC386">
        <v>7.9359999999999999</v>
      </c>
      <c r="AD386">
        <v>7.7990000000000066</v>
      </c>
      <c r="AE386">
        <v>7.7639999999999887</v>
      </c>
      <c r="AF386">
        <v>7.8979999999999961</v>
      </c>
      <c r="AG386">
        <v>7.9180000000000064</v>
      </c>
      <c r="AH386">
        <v>7.8170000000000073</v>
      </c>
      <c r="AI386">
        <v>8.1709999999999923</v>
      </c>
      <c r="AJ386">
        <v>7.8579999999999899</v>
      </c>
      <c r="AK386">
        <v>7.8370000000000184</v>
      </c>
      <c r="AL386">
        <v>8.2319999999999993</v>
      </c>
      <c r="AM386">
        <v>7.9889999999999901</v>
      </c>
      <c r="AN386">
        <v>8.1730000000000018</v>
      </c>
      <c r="AO386">
        <v>8.1870000000000118</v>
      </c>
      <c r="AP386">
        <v>8.1539999999999679</v>
      </c>
      <c r="AQ386">
        <v>8.0190000000000339</v>
      </c>
      <c r="AR386">
        <v>8.2230000000000132</v>
      </c>
      <c r="AS386">
        <v>7.9879999999999711</v>
      </c>
      <c r="AT386">
        <v>8.2309999999999945</v>
      </c>
      <c r="AU386">
        <v>8.1100000000000136</v>
      </c>
      <c r="AV386">
        <v>8.1149999999999807</v>
      </c>
      <c r="AW386">
        <v>8.3690000000000282</v>
      </c>
      <c r="AX386">
        <v>8.2819999999999823</v>
      </c>
      <c r="AY386">
        <v>8.1809999999999832</v>
      </c>
      <c r="AZ386">
        <v>8.1890000000000214</v>
      </c>
      <c r="BA386">
        <v>8.0670000000000073</v>
      </c>
      <c r="BB386">
        <v>7.9999999999999716</v>
      </c>
      <c r="BC386">
        <v>8.0420000000000584</v>
      </c>
      <c r="BD386" s="83">
        <f t="shared" ref="BD386:BD449" si="55">IF(COUNT(X386:BC386)=32,3.6*4000/R386,"")</f>
        <v>54.587015113779799</v>
      </c>
    </row>
    <row r="387" spans="1:56" ht="15" customHeight="1" thickBot="1" x14ac:dyDescent="0.5">
      <c r="A387" t="s">
        <v>199</v>
      </c>
      <c r="B387">
        <v>2022</v>
      </c>
      <c r="C387" s="9">
        <v>44672</v>
      </c>
      <c r="D387" t="s">
        <v>30</v>
      </c>
      <c r="E387" t="s">
        <v>1943</v>
      </c>
      <c r="F387">
        <v>3</v>
      </c>
      <c r="G387" t="s">
        <v>79</v>
      </c>
      <c r="H387" t="s">
        <v>104</v>
      </c>
      <c r="I387" t="s">
        <v>137</v>
      </c>
      <c r="J387" t="s">
        <v>2077</v>
      </c>
      <c r="K387" t="s">
        <v>2064</v>
      </c>
      <c r="L387" s="105">
        <f>(C387-VLOOKUP(H387,Riders!$A$2:$D$3499,4,FALSE))/365</f>
        <v>28.12876712328767</v>
      </c>
      <c r="M387" s="105">
        <f>(C387-VLOOKUP(I387,Riders!$A$2:$D$3499,4,FALSE))/365</f>
        <v>31.742465753424657</v>
      </c>
      <c r="N387" s="105">
        <f>(C387-VLOOKUP(J387,Riders!$A$2:$D$3499,4,FALSE))/365</f>
        <v>24.698630136986303</v>
      </c>
      <c r="O387" s="105">
        <f>(C387-VLOOKUP(K387,Riders!$A$2:$D$3499,4,FALSE))/365</f>
        <v>25.079452054794519</v>
      </c>
      <c r="P387">
        <v>1</v>
      </c>
      <c r="Q387" s="40">
        <f t="shared" si="48"/>
        <v>2.9589467592592588E-3</v>
      </c>
      <c r="R387" s="86">
        <f t="shared" si="49"/>
        <v>255.65299999999996</v>
      </c>
      <c r="S387">
        <f t="shared" si="50"/>
        <v>22.52</v>
      </c>
      <c r="T387">
        <f t="shared" si="51"/>
        <v>69.016999999999996</v>
      </c>
      <c r="U387">
        <f t="shared" si="52"/>
        <v>61.06</v>
      </c>
      <c r="V387">
        <f t="shared" si="53"/>
        <v>62.842000000000013</v>
      </c>
      <c r="W387">
        <f t="shared" si="54"/>
        <v>62.733999999999952</v>
      </c>
      <c r="X387">
        <v>14.11</v>
      </c>
      <c r="Y387">
        <v>8.41</v>
      </c>
      <c r="Z387">
        <v>8.0489999999999995</v>
      </c>
      <c r="AA387">
        <v>7.637000000000004</v>
      </c>
      <c r="AB387">
        <v>7.6409999999999982</v>
      </c>
      <c r="AC387">
        <v>7.7010000000000014</v>
      </c>
      <c r="AD387">
        <v>7.6469999999999976</v>
      </c>
      <c r="AE387">
        <v>7.8219999999999956</v>
      </c>
      <c r="AF387">
        <v>7.6280000000000001</v>
      </c>
      <c r="AG387">
        <v>7.6430000000000007</v>
      </c>
      <c r="AH387">
        <v>7.7670000000000101</v>
      </c>
      <c r="AI387">
        <v>7.5119999999999996</v>
      </c>
      <c r="AJ387">
        <v>7.6939999999999884</v>
      </c>
      <c r="AK387">
        <v>7.6089999999999947</v>
      </c>
      <c r="AL387">
        <v>7.6640000000000157</v>
      </c>
      <c r="AM387">
        <v>7.5429999999999922</v>
      </c>
      <c r="AN387">
        <v>7.8559999999999954</v>
      </c>
      <c r="AO387">
        <v>7.5569999999999879</v>
      </c>
      <c r="AP387">
        <v>7.6990000000000123</v>
      </c>
      <c r="AQ387">
        <v>7.76400000000001</v>
      </c>
      <c r="AR387">
        <v>7.9679999999999893</v>
      </c>
      <c r="AS387">
        <v>8.1140000000000043</v>
      </c>
      <c r="AT387">
        <v>7.9590000000000032</v>
      </c>
      <c r="AU387">
        <v>7.9250000000000114</v>
      </c>
      <c r="AV387">
        <v>8.0329999999999586</v>
      </c>
      <c r="AW387">
        <v>7.9710000000000596</v>
      </c>
      <c r="AX387">
        <v>7.7959999999999638</v>
      </c>
      <c r="AY387">
        <v>7.8390000000000271</v>
      </c>
      <c r="AZ387">
        <v>7.9239999999999782</v>
      </c>
      <c r="BA387">
        <v>7.7309999999999954</v>
      </c>
      <c r="BB387">
        <v>7.7060000000000457</v>
      </c>
      <c r="BC387">
        <v>7.7339999999999236</v>
      </c>
      <c r="BD387" s="83">
        <f t="shared" si="55"/>
        <v>56.32634860533615</v>
      </c>
    </row>
    <row r="388" spans="1:56" ht="15" customHeight="1" thickBot="1" x14ac:dyDescent="0.5">
      <c r="A388" t="s">
        <v>199</v>
      </c>
      <c r="B388">
        <v>2022</v>
      </c>
      <c r="C388" s="9">
        <v>44672</v>
      </c>
      <c r="D388" t="s">
        <v>30</v>
      </c>
      <c r="E388" t="s">
        <v>1943</v>
      </c>
      <c r="F388">
        <v>3</v>
      </c>
      <c r="G388" t="s">
        <v>61</v>
      </c>
      <c r="H388" t="s">
        <v>167</v>
      </c>
      <c r="I388" t="s">
        <v>225</v>
      </c>
      <c r="J388" t="s">
        <v>84</v>
      </c>
      <c r="K388" t="s">
        <v>106</v>
      </c>
      <c r="L388" s="105">
        <f>(C388-VLOOKUP(H388,Riders!$A$2:$D$3499,4,FALSE))/365</f>
        <v>24.161643835616438</v>
      </c>
      <c r="M388" s="105">
        <f>(C388-VLOOKUP(I388,Riders!$A$2:$D$3499,4,FALSE))/365</f>
        <v>25.17808219178082</v>
      </c>
      <c r="N388" s="105">
        <f>(C388-VLOOKUP(J388,Riders!$A$2:$D$3499,4,FALSE))/365</f>
        <v>22.841095890410958</v>
      </c>
      <c r="O388" s="105">
        <f>(C388-VLOOKUP(K388,Riders!$A$2:$D$3499,4,FALSE))/365</f>
        <v>21.331506849315069</v>
      </c>
      <c r="P388">
        <v>2</v>
      </c>
      <c r="Q388" s="40">
        <f t="shared" si="48"/>
        <v>2.9602199074074075E-3</v>
      </c>
      <c r="R388" s="86">
        <f t="shared" si="49"/>
        <v>255.76300000000001</v>
      </c>
      <c r="S388">
        <f t="shared" si="50"/>
        <v>22.393999999999998</v>
      </c>
      <c r="T388">
        <f t="shared" si="51"/>
        <v>69.198999999999984</v>
      </c>
      <c r="U388">
        <f t="shared" si="52"/>
        <v>61.284999999999997</v>
      </c>
      <c r="V388">
        <f t="shared" si="53"/>
        <v>61.72999999999999</v>
      </c>
      <c r="W388">
        <f t="shared" si="54"/>
        <v>63.549000000000035</v>
      </c>
      <c r="X388">
        <v>13.968</v>
      </c>
      <c r="Y388">
        <v>8.4259999999999984</v>
      </c>
      <c r="Z388">
        <v>7.9760000000000026</v>
      </c>
      <c r="AA388">
        <v>7.7349999999999959</v>
      </c>
      <c r="AB388">
        <v>7.784000000000006</v>
      </c>
      <c r="AC388">
        <v>7.7369999999999948</v>
      </c>
      <c r="AD388">
        <v>7.7310000000000159</v>
      </c>
      <c r="AE388">
        <v>7.8419999999999703</v>
      </c>
      <c r="AF388">
        <v>7.6830000000000211</v>
      </c>
      <c r="AG388">
        <v>7.6230000000000047</v>
      </c>
      <c r="AH388">
        <v>7.8039999999999736</v>
      </c>
      <c r="AI388">
        <v>7.8610000000000184</v>
      </c>
      <c r="AJ388">
        <v>7.5829999999999984</v>
      </c>
      <c r="AK388">
        <v>7.6800000000000068</v>
      </c>
      <c r="AL388">
        <v>7.5429999999999779</v>
      </c>
      <c r="AM388">
        <v>7.5079999999999956</v>
      </c>
      <c r="AN388">
        <v>7.8390000000000271</v>
      </c>
      <c r="AO388">
        <v>7.6200000000000054</v>
      </c>
      <c r="AP388">
        <v>7.8999999999999773</v>
      </c>
      <c r="AQ388">
        <v>7.8009999999999877</v>
      </c>
      <c r="AR388">
        <v>7.8869999999999996</v>
      </c>
      <c r="AS388">
        <v>7.6390000000000384</v>
      </c>
      <c r="AT388">
        <v>7.5149999999999864</v>
      </c>
      <c r="AU388">
        <v>7.5289999999999679</v>
      </c>
      <c r="AV388">
        <v>7.4500000000000171</v>
      </c>
      <c r="AW388">
        <v>7.4200000000000159</v>
      </c>
      <c r="AX388">
        <v>7.6219999999999857</v>
      </c>
      <c r="AY388">
        <v>8.1370000000000289</v>
      </c>
      <c r="AZ388">
        <v>8.1680000000000064</v>
      </c>
      <c r="BA388">
        <v>8.2939999999999543</v>
      </c>
      <c r="BB388">
        <v>8.2320000000000277</v>
      </c>
      <c r="BC388">
        <v>8.2259999999999991</v>
      </c>
      <c r="BD388" s="83">
        <f t="shared" si="55"/>
        <v>56.302123450225402</v>
      </c>
    </row>
    <row r="389" spans="1:56" ht="15" customHeight="1" thickBot="1" x14ac:dyDescent="0.5">
      <c r="A389" t="s">
        <v>199</v>
      </c>
      <c r="B389">
        <v>2022</v>
      </c>
      <c r="C389" s="9">
        <v>44672</v>
      </c>
      <c r="D389" t="s">
        <v>30</v>
      </c>
      <c r="E389" t="s">
        <v>1943</v>
      </c>
      <c r="F389">
        <v>4</v>
      </c>
      <c r="G389" t="s">
        <v>88</v>
      </c>
      <c r="H389" t="s">
        <v>163</v>
      </c>
      <c r="I389" t="s">
        <v>274</v>
      </c>
      <c r="J389" t="s">
        <v>2090</v>
      </c>
      <c r="K389" t="s">
        <v>302</v>
      </c>
      <c r="L389" s="105">
        <f>(C389-VLOOKUP(H389,Riders!$A$2:$D$3499,4,FALSE))/365</f>
        <v>23.432876712328767</v>
      </c>
      <c r="M389" s="105">
        <f>(C389-VLOOKUP(I389,Riders!$A$2:$D$3499,4,FALSE))/365</f>
        <v>25.783561643835615</v>
      </c>
      <c r="N389" s="105">
        <f>(C389-VLOOKUP(J389,Riders!$A$2:$D$3499,4,FALSE))/365</f>
        <v>28.778082191780822</v>
      </c>
      <c r="O389" s="105">
        <f>(C389-VLOOKUP(K389,Riders!$A$2:$D$3499,4,FALSE))/365</f>
        <v>25.172602739726027</v>
      </c>
      <c r="P389">
        <v>1</v>
      </c>
      <c r="Q389" s="40">
        <f t="shared" si="48"/>
        <v>2.9260185185185183E-3</v>
      </c>
      <c r="R389" s="86">
        <f t="shared" si="49"/>
        <v>252.80799999999999</v>
      </c>
      <c r="S389">
        <f t="shared" si="50"/>
        <v>22.620999999999999</v>
      </c>
      <c r="T389">
        <f t="shared" si="51"/>
        <v>68.991</v>
      </c>
      <c r="U389">
        <f t="shared" si="52"/>
        <v>61.366</v>
      </c>
      <c r="V389">
        <f t="shared" si="53"/>
        <v>61.548999999999978</v>
      </c>
      <c r="W389">
        <f t="shared" si="54"/>
        <v>60.902000000000015</v>
      </c>
      <c r="X389">
        <v>14.260999999999999</v>
      </c>
      <c r="Y389">
        <v>8.36</v>
      </c>
      <c r="Z389">
        <v>7.892000000000003</v>
      </c>
      <c r="AA389">
        <v>7.8000000000000007</v>
      </c>
      <c r="AB389">
        <v>7.7959999999999994</v>
      </c>
      <c r="AC389">
        <v>7.5989999999999966</v>
      </c>
      <c r="AD389">
        <v>7.5280000000000058</v>
      </c>
      <c r="AE389">
        <v>7.7549999999999946</v>
      </c>
      <c r="AF389">
        <v>7.7749999999999906</v>
      </c>
      <c r="AG389">
        <v>7.7219999999999942</v>
      </c>
      <c r="AH389">
        <v>7.5800000000000134</v>
      </c>
      <c r="AI389">
        <v>7.6599999999999966</v>
      </c>
      <c r="AJ389">
        <v>7.7039999999999944</v>
      </c>
      <c r="AK389">
        <v>7.6570000000000107</v>
      </c>
      <c r="AL389">
        <v>7.5810000000000031</v>
      </c>
      <c r="AM389">
        <v>7.6869999999999976</v>
      </c>
      <c r="AN389">
        <v>7.7199999999999989</v>
      </c>
      <c r="AO389">
        <v>7.7280000000000086</v>
      </c>
      <c r="AP389">
        <v>7.6159999999999846</v>
      </c>
      <c r="AQ389">
        <v>7.7840000000000202</v>
      </c>
      <c r="AR389">
        <v>7.671999999999997</v>
      </c>
      <c r="AS389">
        <v>7.6270000000000104</v>
      </c>
      <c r="AT389">
        <v>7.7729999999999677</v>
      </c>
      <c r="AU389">
        <v>7.6289999999999907</v>
      </c>
      <c r="AV389">
        <v>7.6620000000000346</v>
      </c>
      <c r="AW389">
        <v>7.7369999999999948</v>
      </c>
      <c r="AX389">
        <v>7.6510000000000096</v>
      </c>
      <c r="AY389">
        <v>7.7049999999999841</v>
      </c>
      <c r="AZ389">
        <v>7.5109999999999957</v>
      </c>
      <c r="BA389">
        <v>7.5680000000000396</v>
      </c>
      <c r="BB389">
        <v>7.5589999999999407</v>
      </c>
      <c r="BC389">
        <v>7.5090000000000154</v>
      </c>
      <c r="BD389" s="83">
        <f t="shared" si="55"/>
        <v>56.960222777760201</v>
      </c>
    </row>
    <row r="390" spans="1:56" ht="15" customHeight="1" thickBot="1" x14ac:dyDescent="0.5">
      <c r="A390" t="s">
        <v>199</v>
      </c>
      <c r="B390">
        <v>2022</v>
      </c>
      <c r="C390" s="9">
        <v>44672</v>
      </c>
      <c r="D390" t="s">
        <v>30</v>
      </c>
      <c r="E390" t="s">
        <v>1943</v>
      </c>
      <c r="F390">
        <v>4</v>
      </c>
      <c r="G390" t="s">
        <v>52</v>
      </c>
      <c r="H390" t="s">
        <v>75</v>
      </c>
      <c r="I390" t="s">
        <v>157</v>
      </c>
      <c r="J390" t="s">
        <v>76</v>
      </c>
      <c r="K390" t="s">
        <v>2102</v>
      </c>
      <c r="L390" s="105">
        <f>(C390-VLOOKUP(H390,Riders!$A$2:$D$3499,4,FALSE))/365</f>
        <v>24.421917808219177</v>
      </c>
      <c r="M390" s="105">
        <f>(C390-VLOOKUP(I390,Riders!$A$2:$D$3499,4,FALSE))/365</f>
        <v>23.287671232876711</v>
      </c>
      <c r="N390" s="105">
        <f>(C390-VLOOKUP(J390,Riders!$A$2:$D$3499,4,FALSE))/365</f>
        <v>23.008219178082193</v>
      </c>
      <c r="O390" s="105">
        <f>(C390-VLOOKUP(K390,Riders!$A$2:$D$3499,4,FALSE))/365</f>
        <v>18.767123287671232</v>
      </c>
      <c r="P390">
        <v>2</v>
      </c>
      <c r="Q390" s="40">
        <f t="shared" si="48"/>
        <v>2.9397916666666665E-3</v>
      </c>
      <c r="R390" s="86">
        <f t="shared" si="49"/>
        <v>253.99799999999999</v>
      </c>
      <c r="S390">
        <f t="shared" si="50"/>
        <v>22.513999999999999</v>
      </c>
      <c r="T390">
        <f t="shared" si="51"/>
        <v>69.085999999999999</v>
      </c>
      <c r="U390">
        <f t="shared" si="52"/>
        <v>61.917999999999992</v>
      </c>
      <c r="V390">
        <f t="shared" si="53"/>
        <v>61.690000000000026</v>
      </c>
      <c r="W390">
        <f t="shared" si="54"/>
        <v>61.303999999999974</v>
      </c>
      <c r="X390">
        <v>14.143000000000001</v>
      </c>
      <c r="Y390">
        <v>8.3709999999999987</v>
      </c>
      <c r="Z390">
        <v>7.9660000000000011</v>
      </c>
      <c r="AA390">
        <v>7.772000000000002</v>
      </c>
      <c r="AB390">
        <v>7.7539999999999978</v>
      </c>
      <c r="AC390">
        <v>7.767000000000003</v>
      </c>
      <c r="AD390">
        <v>7.6270000000000016</v>
      </c>
      <c r="AE390">
        <v>7.6859999999999928</v>
      </c>
      <c r="AF390">
        <v>7.7419999999999902</v>
      </c>
      <c r="AG390">
        <v>7.5690000000000026</v>
      </c>
      <c r="AH390">
        <v>7.7619999999999996</v>
      </c>
      <c r="AI390">
        <v>7.6910000000000167</v>
      </c>
      <c r="AJ390">
        <v>7.7879999999999816</v>
      </c>
      <c r="AK390">
        <v>7.6680000000000064</v>
      </c>
      <c r="AL390">
        <v>7.945999999999998</v>
      </c>
      <c r="AM390">
        <v>7.7519999999999953</v>
      </c>
      <c r="AN390">
        <v>7.6870000000000402</v>
      </c>
      <c r="AO390">
        <v>7.7049999999999557</v>
      </c>
      <c r="AP390">
        <v>7.6550000000000011</v>
      </c>
      <c r="AQ390">
        <v>7.6650000000000196</v>
      </c>
      <c r="AR390">
        <v>7.7849999999999966</v>
      </c>
      <c r="AS390">
        <v>7.7090000000000032</v>
      </c>
      <c r="AT390">
        <v>7.599000000000018</v>
      </c>
      <c r="AU390">
        <v>7.8849999999999909</v>
      </c>
      <c r="AV390">
        <v>7.8369999999999607</v>
      </c>
      <c r="AW390">
        <v>7.6240000000000521</v>
      </c>
      <c r="AX390">
        <v>7.4749999999999943</v>
      </c>
      <c r="AY390">
        <v>7.4839999999999796</v>
      </c>
      <c r="AZ390">
        <v>7.5089999999999577</v>
      </c>
      <c r="BA390">
        <v>7.68100000000004</v>
      </c>
      <c r="BB390">
        <v>7.8129999999999882</v>
      </c>
      <c r="BC390">
        <v>7.8810000000000002</v>
      </c>
      <c r="BD390" s="83">
        <f t="shared" si="55"/>
        <v>56.693359790234574</v>
      </c>
    </row>
    <row r="391" spans="1:56" ht="15" customHeight="1" thickBot="1" x14ac:dyDescent="0.5">
      <c r="A391" t="s">
        <v>199</v>
      </c>
      <c r="B391">
        <v>2022</v>
      </c>
      <c r="C391" s="9">
        <v>44672</v>
      </c>
      <c r="D391" t="s">
        <v>30</v>
      </c>
      <c r="E391" t="s">
        <v>31</v>
      </c>
      <c r="F391" t="s">
        <v>578</v>
      </c>
      <c r="G391" t="s">
        <v>88</v>
      </c>
      <c r="H391" t="s">
        <v>163</v>
      </c>
      <c r="I391" t="s">
        <v>274</v>
      </c>
      <c r="J391" t="s">
        <v>2090</v>
      </c>
      <c r="K391" t="s">
        <v>302</v>
      </c>
      <c r="L391" s="105">
        <f>(C391-VLOOKUP(H391,Riders!$A$2:$D$3499,4,FALSE))/365</f>
        <v>23.432876712328767</v>
      </c>
      <c r="M391" s="105">
        <f>(C391-VLOOKUP(I391,Riders!$A$2:$D$3499,4,FALSE))/365</f>
        <v>25.783561643835615</v>
      </c>
      <c r="N391" s="105">
        <f>(C391-VLOOKUP(J391,Riders!$A$2:$D$3499,4,FALSE))/365</f>
        <v>28.778082191780822</v>
      </c>
      <c r="O391" s="105">
        <f>(C391-VLOOKUP(K391,Riders!$A$2:$D$3499,4,FALSE))/365</f>
        <v>25.172602739726027</v>
      </c>
      <c r="P391">
        <v>1</v>
      </c>
      <c r="Q391" s="40">
        <f t="shared" si="48"/>
        <v>2.9331134259259263E-3</v>
      </c>
      <c r="R391" s="86">
        <f t="shared" si="49"/>
        <v>253.42100000000002</v>
      </c>
      <c r="S391">
        <f t="shared" si="50"/>
        <v>22.460999999999999</v>
      </c>
      <c r="T391">
        <f t="shared" si="51"/>
        <v>68.272999999999996</v>
      </c>
      <c r="U391">
        <f t="shared" si="52"/>
        <v>61.798000000000002</v>
      </c>
      <c r="V391">
        <f t="shared" si="53"/>
        <v>62.228000000000009</v>
      </c>
      <c r="W391">
        <f t="shared" si="54"/>
        <v>61.122000000000014</v>
      </c>
      <c r="X391">
        <v>14.238</v>
      </c>
      <c r="Y391">
        <v>8.222999999999999</v>
      </c>
      <c r="Z391">
        <v>7.7880000000000003</v>
      </c>
      <c r="AA391">
        <v>7.5850000000000044</v>
      </c>
      <c r="AB391">
        <v>7.6950000000000003</v>
      </c>
      <c r="AC391">
        <v>7.5089999999999932</v>
      </c>
      <c r="AD391">
        <v>7.5740000000000052</v>
      </c>
      <c r="AE391">
        <v>7.6609999999999943</v>
      </c>
      <c r="AF391">
        <v>7.8819999999999908</v>
      </c>
      <c r="AG391">
        <v>7.6740000000000066</v>
      </c>
      <c r="AH391">
        <v>7.6650000000000063</v>
      </c>
      <c r="AI391">
        <v>7.7999999999999972</v>
      </c>
      <c r="AJ391">
        <v>7.51400000000001</v>
      </c>
      <c r="AK391">
        <v>7.8010000000000019</v>
      </c>
      <c r="AL391">
        <v>7.7179999999999893</v>
      </c>
      <c r="AM391">
        <v>7.7439999999999998</v>
      </c>
      <c r="AN391">
        <v>7.7520000000000104</v>
      </c>
      <c r="AO391">
        <v>7.7309999999999954</v>
      </c>
      <c r="AP391">
        <v>7.7399999999999807</v>
      </c>
      <c r="AQ391">
        <v>7.7160000000000366</v>
      </c>
      <c r="AR391">
        <v>8.089999999999975</v>
      </c>
      <c r="AS391">
        <v>7.4270000000000209</v>
      </c>
      <c r="AT391">
        <v>7.8619999999999948</v>
      </c>
      <c r="AU391">
        <v>7.9099999999999966</v>
      </c>
      <c r="AV391">
        <v>7.3639999999999759</v>
      </c>
      <c r="AW391">
        <v>7.6310000000000286</v>
      </c>
      <c r="AX391">
        <v>7.7169999999999854</v>
      </c>
      <c r="AY391">
        <v>7.7930000000000064</v>
      </c>
      <c r="AZ391">
        <v>8.2040000000000077</v>
      </c>
      <c r="BA391">
        <v>7.0849999999999804</v>
      </c>
      <c r="BB391">
        <v>8.1890000000000214</v>
      </c>
      <c r="BC391">
        <v>7.13900000000001</v>
      </c>
      <c r="BD391" s="83">
        <f t="shared" si="55"/>
        <v>56.822441707672212</v>
      </c>
    </row>
    <row r="392" spans="1:56" ht="15" customHeight="1" thickBot="1" x14ac:dyDescent="0.5">
      <c r="A392" t="s">
        <v>199</v>
      </c>
      <c r="B392">
        <v>2022</v>
      </c>
      <c r="C392" s="9">
        <v>44672</v>
      </c>
      <c r="D392" t="s">
        <v>30</v>
      </c>
      <c r="E392" t="s">
        <v>31</v>
      </c>
      <c r="F392" t="s">
        <v>578</v>
      </c>
      <c r="G392" t="s">
        <v>79</v>
      </c>
      <c r="H392" t="s">
        <v>104</v>
      </c>
      <c r="I392" t="s">
        <v>137</v>
      </c>
      <c r="J392" t="s">
        <v>224</v>
      </c>
      <c r="K392" t="s">
        <v>2064</v>
      </c>
      <c r="L392" s="105">
        <f>(C392-VLOOKUP(H392,Riders!$A$2:$D$3499,4,FALSE))/365</f>
        <v>28.12876712328767</v>
      </c>
      <c r="M392" s="105">
        <f>(C392-VLOOKUP(I392,Riders!$A$2:$D$3499,4,FALSE))/365</f>
        <v>31.742465753424657</v>
      </c>
      <c r="N392" s="105">
        <f>(C392-VLOOKUP(J392,Riders!$A$2:$D$3499,4,FALSE))/365</f>
        <v>30.010958904109589</v>
      </c>
      <c r="O392" s="105">
        <f>(C392-VLOOKUP(K392,Riders!$A$2:$D$3499,4,FALSE))/365</f>
        <v>25.079452054794519</v>
      </c>
      <c r="P392">
        <v>2</v>
      </c>
      <c r="Q392" s="40">
        <f t="shared" si="48"/>
        <v>2.9966203703703704E-3</v>
      </c>
      <c r="R392" s="86">
        <f t="shared" si="49"/>
        <v>258.90800000000002</v>
      </c>
      <c r="S392">
        <f t="shared" si="50"/>
        <v>22.701000000000001</v>
      </c>
      <c r="T392">
        <f t="shared" si="51"/>
        <v>69.455999999999989</v>
      </c>
      <c r="U392">
        <f t="shared" si="52"/>
        <v>62.544000000000011</v>
      </c>
      <c r="V392">
        <f t="shared" si="53"/>
        <v>63.054000000000002</v>
      </c>
      <c r="W392">
        <f t="shared" si="54"/>
        <v>63.854000000000013</v>
      </c>
      <c r="X392">
        <v>14.129</v>
      </c>
      <c r="Y392">
        <v>8.572000000000001</v>
      </c>
      <c r="Z392">
        <v>8.0010000000000012</v>
      </c>
      <c r="AA392">
        <v>7.8099999999999987</v>
      </c>
      <c r="AB392">
        <v>7.8500000000000014</v>
      </c>
      <c r="AC392">
        <v>7.7269999999999968</v>
      </c>
      <c r="AD392">
        <v>7.6280000000000143</v>
      </c>
      <c r="AE392">
        <v>7.7389999999999759</v>
      </c>
      <c r="AF392">
        <v>7.6160000000000139</v>
      </c>
      <c r="AG392">
        <v>7.6949999999999932</v>
      </c>
      <c r="AH392">
        <v>7.8850000000000051</v>
      </c>
      <c r="AI392">
        <v>7.8930000000000007</v>
      </c>
      <c r="AJ392">
        <v>7.8869999999999862</v>
      </c>
      <c r="AK392">
        <v>7.980000000000004</v>
      </c>
      <c r="AL392">
        <v>7.8180000000000121</v>
      </c>
      <c r="AM392">
        <v>7.769999999999996</v>
      </c>
      <c r="AN392">
        <v>7.7230000000000132</v>
      </c>
      <c r="AO392">
        <v>7.7650000000000148</v>
      </c>
      <c r="AP392">
        <v>7.8349999999999804</v>
      </c>
      <c r="AQ392">
        <v>7.8899999999999864</v>
      </c>
      <c r="AR392">
        <v>8.0229999999999961</v>
      </c>
      <c r="AS392">
        <v>7.8340000000000316</v>
      </c>
      <c r="AT392">
        <v>7.8990000000000009</v>
      </c>
      <c r="AU392">
        <v>8.0849999999999795</v>
      </c>
      <c r="AV392">
        <v>8.054000000000002</v>
      </c>
      <c r="AW392">
        <v>8.1959999999999695</v>
      </c>
      <c r="AX392">
        <v>7.9160000000000252</v>
      </c>
      <c r="AY392">
        <v>7.8049999999999784</v>
      </c>
      <c r="AZ392">
        <v>7.8000000000000398</v>
      </c>
      <c r="BA392">
        <v>7.9979999999999336</v>
      </c>
      <c r="BB392">
        <v>7.9900000000000384</v>
      </c>
      <c r="BC392">
        <v>8.0950000000000273</v>
      </c>
      <c r="BD392" s="83">
        <f t="shared" si="55"/>
        <v>55.618211874488232</v>
      </c>
    </row>
    <row r="393" spans="1:56" ht="15" customHeight="1" thickBot="1" x14ac:dyDescent="0.5">
      <c r="A393" t="s">
        <v>199</v>
      </c>
      <c r="B393">
        <v>2022</v>
      </c>
      <c r="C393" s="9">
        <v>44672</v>
      </c>
      <c r="D393" t="s">
        <v>30</v>
      </c>
      <c r="E393" t="s">
        <v>31</v>
      </c>
      <c r="F393" t="s">
        <v>579</v>
      </c>
      <c r="G393" t="s">
        <v>61</v>
      </c>
      <c r="H393" t="s">
        <v>167</v>
      </c>
      <c r="I393" t="s">
        <v>225</v>
      </c>
      <c r="J393" t="s">
        <v>189</v>
      </c>
      <c r="K393" t="s">
        <v>106</v>
      </c>
      <c r="L393" s="105">
        <f>(C393-VLOOKUP(H393,Riders!$A$2:$D$3499,4,FALSE))/365</f>
        <v>24.161643835616438</v>
      </c>
      <c r="M393" s="105">
        <f>(C393-VLOOKUP(I393,Riders!$A$2:$D$3499,4,FALSE))/365</f>
        <v>25.17808219178082</v>
      </c>
      <c r="N393" s="105">
        <f>(C393-VLOOKUP(J393,Riders!$A$2:$D$3499,4,FALSE))/365</f>
        <v>25.208219178082192</v>
      </c>
      <c r="O393" s="105">
        <f>(C393-VLOOKUP(K393,Riders!$A$2:$D$3499,4,FALSE))/365</f>
        <v>21.331506849315069</v>
      </c>
      <c r="P393">
        <v>3</v>
      </c>
      <c r="Q393" s="40">
        <f t="shared" si="48"/>
        <v>2.9447106481481477E-3</v>
      </c>
      <c r="R393" s="86">
        <f t="shared" si="49"/>
        <v>254.42299999999997</v>
      </c>
      <c r="S393">
        <f t="shared" si="50"/>
        <v>22.629000000000001</v>
      </c>
      <c r="T393">
        <f t="shared" si="51"/>
        <v>69.686999999999983</v>
      </c>
      <c r="U393">
        <f t="shared" si="52"/>
        <v>62.162000000000035</v>
      </c>
      <c r="V393">
        <f t="shared" si="53"/>
        <v>61.59899999999999</v>
      </c>
      <c r="W393">
        <f t="shared" si="54"/>
        <v>60.974999999999966</v>
      </c>
      <c r="X393">
        <v>14.18</v>
      </c>
      <c r="Y393">
        <v>8.4490000000000016</v>
      </c>
      <c r="Z393">
        <v>7.9929999999999994</v>
      </c>
      <c r="AA393">
        <v>7.8089999999999966</v>
      </c>
      <c r="AB393">
        <v>7.8330000000000064</v>
      </c>
      <c r="AC393">
        <v>7.6939999999999964</v>
      </c>
      <c r="AD393">
        <v>7.8230000000000004</v>
      </c>
      <c r="AE393">
        <v>7.9059999999999846</v>
      </c>
      <c r="AF393">
        <v>8.0390000000000299</v>
      </c>
      <c r="AG393">
        <v>7.7679999999999856</v>
      </c>
      <c r="AH393">
        <v>7.7050000000000134</v>
      </c>
      <c r="AI393">
        <v>7.6759999999999877</v>
      </c>
      <c r="AJ393">
        <v>7.8400000000000034</v>
      </c>
      <c r="AK393">
        <v>7.6940000000000026</v>
      </c>
      <c r="AL393">
        <v>7.742999999999995</v>
      </c>
      <c r="AM393">
        <v>7.6970000000000169</v>
      </c>
      <c r="AN393">
        <v>7.853999999999985</v>
      </c>
      <c r="AO393">
        <v>7.7309999999999954</v>
      </c>
      <c r="AP393">
        <v>7.8340000000000032</v>
      </c>
      <c r="AQ393">
        <v>7.6369999999999996</v>
      </c>
      <c r="AR393">
        <v>7.5989999999999904</v>
      </c>
      <c r="AS393">
        <v>7.5930000000000177</v>
      </c>
      <c r="AT393">
        <v>7.6669999999999732</v>
      </c>
      <c r="AU393">
        <v>7.6840000000000259</v>
      </c>
      <c r="AV393">
        <v>7.8079999999999927</v>
      </c>
      <c r="AW393">
        <v>7.5819999999999936</v>
      </c>
      <c r="AX393">
        <v>7.5170000000000243</v>
      </c>
      <c r="AY393">
        <v>7.5349999999999682</v>
      </c>
      <c r="AZ393">
        <v>7.5710000000000264</v>
      </c>
      <c r="BA393">
        <v>7.5939999999999941</v>
      </c>
      <c r="BB393">
        <v>7.7529999999999859</v>
      </c>
      <c r="BC393">
        <v>7.6149999999999807</v>
      </c>
      <c r="BD393" s="83">
        <f t="shared" si="55"/>
        <v>56.598656567998965</v>
      </c>
    </row>
    <row r="394" spans="1:56" ht="15" customHeight="1" thickBot="1" x14ac:dyDescent="0.5">
      <c r="A394" t="s">
        <v>199</v>
      </c>
      <c r="B394">
        <v>2022</v>
      </c>
      <c r="C394" s="9">
        <v>44672</v>
      </c>
      <c r="D394" t="s">
        <v>30</v>
      </c>
      <c r="E394" t="s">
        <v>31</v>
      </c>
      <c r="F394" t="s">
        <v>579</v>
      </c>
      <c r="G394" t="s">
        <v>52</v>
      </c>
      <c r="H394" t="s">
        <v>75</v>
      </c>
      <c r="I394" t="s">
        <v>157</v>
      </c>
      <c r="J394" t="s">
        <v>76</v>
      </c>
      <c r="K394" t="s">
        <v>2102</v>
      </c>
      <c r="L394" s="105">
        <f>(C394-VLOOKUP(H394,Riders!$A$2:$D$3499,4,FALSE))/365</f>
        <v>24.421917808219177</v>
      </c>
      <c r="M394" s="105">
        <f>(C394-VLOOKUP(I394,Riders!$A$2:$D$3499,4,FALSE))/365</f>
        <v>23.287671232876711</v>
      </c>
      <c r="N394" s="105">
        <f>(C394-VLOOKUP(J394,Riders!$A$2:$D$3499,4,FALSE))/365</f>
        <v>23.008219178082193</v>
      </c>
      <c r="O394" s="105">
        <f>(C394-VLOOKUP(K394,Riders!$A$2:$D$3499,4,FALSE))/365</f>
        <v>18.767123287671232</v>
      </c>
      <c r="P394">
        <v>4</v>
      </c>
      <c r="Q394" s="40">
        <f t="shared" si="48"/>
        <v>2.9735185185185181E-3</v>
      </c>
      <c r="R394" s="86">
        <f t="shared" si="49"/>
        <v>256.91199999999998</v>
      </c>
      <c r="S394">
        <f t="shared" si="50"/>
        <v>22.806999999999999</v>
      </c>
      <c r="T394">
        <f t="shared" si="51"/>
        <v>69.717999999999989</v>
      </c>
      <c r="U394">
        <f t="shared" si="52"/>
        <v>62.018000000000029</v>
      </c>
      <c r="V394">
        <f t="shared" si="53"/>
        <v>62.198999999999984</v>
      </c>
      <c r="W394">
        <f t="shared" si="54"/>
        <v>62.976999999999975</v>
      </c>
      <c r="X394">
        <v>14.359</v>
      </c>
      <c r="Y394">
        <v>8.4479999999999986</v>
      </c>
      <c r="Z394">
        <v>8.0110000000000028</v>
      </c>
      <c r="AA394">
        <v>7.801999999999996</v>
      </c>
      <c r="AB394">
        <v>7.7439999999999998</v>
      </c>
      <c r="AC394">
        <v>7.9110000000000014</v>
      </c>
      <c r="AD394">
        <v>7.7530000000000072</v>
      </c>
      <c r="AE394">
        <v>7.6899999999999844</v>
      </c>
      <c r="AF394">
        <v>7.6700000000000159</v>
      </c>
      <c r="AG394">
        <v>7.7049999999999983</v>
      </c>
      <c r="AH394">
        <v>7.7079999999999984</v>
      </c>
      <c r="AI394">
        <v>7.7380000000000004</v>
      </c>
      <c r="AJ394">
        <v>7.7890000000000157</v>
      </c>
      <c r="AK394">
        <v>7.9139999999999873</v>
      </c>
      <c r="AL394">
        <v>7.7819999999999956</v>
      </c>
      <c r="AM394">
        <v>7.7120000000000184</v>
      </c>
      <c r="AN394">
        <v>7.7019999999999698</v>
      </c>
      <c r="AO394">
        <v>7.66700000000003</v>
      </c>
      <c r="AP394">
        <v>7.7169999999999561</v>
      </c>
      <c r="AQ394">
        <v>7.7780000000000484</v>
      </c>
      <c r="AR394">
        <v>7.8200000000000216</v>
      </c>
      <c r="AS394">
        <v>7.8989999999999441</v>
      </c>
      <c r="AT394">
        <v>7.8789999999999907</v>
      </c>
      <c r="AU394">
        <v>7.7370000000000232</v>
      </c>
      <c r="AV394">
        <v>7.8130000000000166</v>
      </c>
      <c r="AW394">
        <v>7.8689999999999998</v>
      </c>
      <c r="AX394">
        <v>8.0220000000000198</v>
      </c>
      <c r="AY394">
        <v>7.865999999999957</v>
      </c>
      <c r="AZ394">
        <v>7.8300000000000134</v>
      </c>
      <c r="BA394">
        <v>7.8419999999999854</v>
      </c>
      <c r="BB394">
        <v>7.8329999999999984</v>
      </c>
      <c r="BC394">
        <v>7.9019999999999868</v>
      </c>
      <c r="BD394" s="83">
        <f t="shared" si="55"/>
        <v>56.050320732390865</v>
      </c>
    </row>
    <row r="395" spans="1:56" ht="15" customHeight="1" thickBot="1" x14ac:dyDescent="0.5">
      <c r="A395" t="s">
        <v>166</v>
      </c>
      <c r="B395">
        <v>2022</v>
      </c>
      <c r="C395" s="9">
        <v>44693</v>
      </c>
      <c r="D395" t="s">
        <v>30</v>
      </c>
      <c r="E395" t="s">
        <v>245</v>
      </c>
      <c r="F395" t="s">
        <v>245</v>
      </c>
      <c r="G395" t="s">
        <v>96</v>
      </c>
      <c r="H395" t="s">
        <v>118</v>
      </c>
      <c r="I395" t="s">
        <v>227</v>
      </c>
      <c r="J395" t="s">
        <v>303</v>
      </c>
      <c r="K395" t="s">
        <v>165</v>
      </c>
      <c r="L395" s="105">
        <f>(C395-VLOOKUP(H395,Riders!$A$2:$D$3499,4,FALSE))/365</f>
        <v>19.824657534246576</v>
      </c>
      <c r="M395" s="105">
        <f>(C395-VLOOKUP(I395,Riders!$A$2:$D$3499,4,FALSE))/365</f>
        <v>20.449315068493149</v>
      </c>
      <c r="N395" s="105">
        <f>(C395-VLOOKUP(J395,Riders!$A$2:$D$3499,4,FALSE))/365</f>
        <v>23.827397260273973</v>
      </c>
      <c r="O395" s="105">
        <f>(C395-VLOOKUP(K395,Riders!$A$2:$D$3499,4,FALSE))/365</f>
        <v>27.12876712328767</v>
      </c>
      <c r="P395">
        <v>1</v>
      </c>
      <c r="Q395" s="40">
        <f t="shared" si="48"/>
        <v>3.0361689814814821E-3</v>
      </c>
      <c r="R395" s="86">
        <f t="shared" si="49"/>
        <v>262.32500000000005</v>
      </c>
      <c r="S395">
        <f t="shared" si="50"/>
        <v>22.431999999999999</v>
      </c>
      <c r="T395">
        <f t="shared" si="51"/>
        <v>69.538999999999987</v>
      </c>
      <c r="U395">
        <f t="shared" si="52"/>
        <v>63.435000000000002</v>
      </c>
      <c r="V395">
        <f t="shared" si="53"/>
        <v>64.242000000000019</v>
      </c>
      <c r="W395">
        <f t="shared" si="54"/>
        <v>65.109000000000037</v>
      </c>
      <c r="X395" s="14">
        <v>14.071999999999999</v>
      </c>
      <c r="Y395" s="14">
        <v>8.36</v>
      </c>
      <c r="Z395" s="14">
        <v>7.8590000000000018</v>
      </c>
      <c r="AA395" s="14">
        <v>7.7270000000000003</v>
      </c>
      <c r="AB395" s="14">
        <v>7.796999999999997</v>
      </c>
      <c r="AC395" s="14">
        <v>8.0380000000000038</v>
      </c>
      <c r="AD395" s="14">
        <v>7.8729999999999896</v>
      </c>
      <c r="AE395" s="14">
        <v>7.8129999999999953</v>
      </c>
      <c r="AF395" s="14">
        <v>7.9040000000000106</v>
      </c>
      <c r="AG395" s="14">
        <v>7.7739999999999867</v>
      </c>
      <c r="AH395" s="14">
        <v>7.8500000000000227</v>
      </c>
      <c r="AI395" s="14">
        <v>8.0130000000000052</v>
      </c>
      <c r="AJ395" s="14">
        <v>7.880999999999986</v>
      </c>
      <c r="AK395" s="14">
        <v>7.9329999999999794</v>
      </c>
      <c r="AL395" s="14">
        <v>7.9530000000000314</v>
      </c>
      <c r="AM395" s="14">
        <v>8.1269999999999811</v>
      </c>
      <c r="AN395" s="14">
        <v>8.3659999999999854</v>
      </c>
      <c r="AO395" s="14">
        <v>8.0460000000000207</v>
      </c>
      <c r="AP395" s="14">
        <v>7.9090000000000202</v>
      </c>
      <c r="AQ395" s="14">
        <v>7.9950000000000054</v>
      </c>
      <c r="AR395" s="14">
        <v>7.9499999999999886</v>
      </c>
      <c r="AS395" s="14">
        <v>8.1349999999999909</v>
      </c>
      <c r="AT395" s="14">
        <v>7.9189999999999827</v>
      </c>
      <c r="AU395" s="14">
        <v>7.9220000000000246</v>
      </c>
      <c r="AV395" s="14">
        <v>7.9819999999999993</v>
      </c>
      <c r="AW395" s="14">
        <v>8.0529999999999973</v>
      </c>
      <c r="AX395" s="14">
        <v>8.325999999999965</v>
      </c>
      <c r="AY395" s="14">
        <v>8.0680000000000121</v>
      </c>
      <c r="AZ395" s="14">
        <v>8.01400000000001</v>
      </c>
      <c r="BA395" s="14">
        <v>8.0930000000000177</v>
      </c>
      <c r="BB395" s="14">
        <v>8.11099999999999</v>
      </c>
      <c r="BC395" s="14">
        <v>8.4620000000000459</v>
      </c>
      <c r="BD395" s="83">
        <f t="shared" si="55"/>
        <v>54.89373868293147</v>
      </c>
    </row>
    <row r="396" spans="1:56" ht="15" customHeight="1" thickBot="1" x14ac:dyDescent="0.5">
      <c r="A396" t="s">
        <v>166</v>
      </c>
      <c r="B396">
        <v>2022</v>
      </c>
      <c r="C396" s="9">
        <v>44693</v>
      </c>
      <c r="D396" t="s">
        <v>30</v>
      </c>
      <c r="E396" t="s">
        <v>245</v>
      </c>
      <c r="F396" t="s">
        <v>245</v>
      </c>
      <c r="G396" t="s">
        <v>67</v>
      </c>
      <c r="H396" t="s">
        <v>147</v>
      </c>
      <c r="I396" t="s">
        <v>156</v>
      </c>
      <c r="J396" t="s">
        <v>117</v>
      </c>
      <c r="K396" t="s">
        <v>2106</v>
      </c>
      <c r="L396" s="105">
        <f>(C396-VLOOKUP(H396,Riders!$A$2:$D$3499,4,FALSE))/365</f>
        <v>27.4</v>
      </c>
      <c r="M396" s="105">
        <f>(C396-VLOOKUP(I396,Riders!$A$2:$D$3499,4,FALSE))/365</f>
        <v>27.901369863013699</v>
      </c>
      <c r="N396" s="105">
        <f>(C396-VLOOKUP(J396,Riders!$A$2:$D$3499,4,FALSE))/365</f>
        <v>20.295890410958904</v>
      </c>
      <c r="O396" s="105">
        <f>(C396-VLOOKUP(K396,Riders!$A$2:$D$3499,4,FALSE))/365</f>
        <v>28.358904109589041</v>
      </c>
      <c r="P396">
        <v>2</v>
      </c>
      <c r="Q396" s="40">
        <f t="shared" si="48"/>
        <v>3.0427662037037033E-3</v>
      </c>
      <c r="R396" s="86">
        <f t="shared" si="49"/>
        <v>262.89499999999998</v>
      </c>
      <c r="S396">
        <f t="shared" si="50"/>
        <v>22.872</v>
      </c>
      <c r="T396">
        <f t="shared" si="51"/>
        <v>70.207999999999998</v>
      </c>
      <c r="U396">
        <f t="shared" si="52"/>
        <v>64.337000000000018</v>
      </c>
      <c r="V396">
        <f t="shared" si="53"/>
        <v>64.701999999999998</v>
      </c>
      <c r="W396">
        <f t="shared" si="54"/>
        <v>63.647999999999968</v>
      </c>
      <c r="X396" s="14">
        <v>14.65</v>
      </c>
      <c r="Y396" s="14">
        <v>8.2219999999999995</v>
      </c>
      <c r="Z396" s="14">
        <v>7.8210000000000024</v>
      </c>
      <c r="AA396" s="14">
        <v>7.9000000000000021</v>
      </c>
      <c r="AB396" s="14">
        <v>7.7659999999999982</v>
      </c>
      <c r="AC396" s="14">
        <v>7.8089999999999966</v>
      </c>
      <c r="AD396" s="14">
        <v>8.029999999999994</v>
      </c>
      <c r="AE396" s="14">
        <v>8.0100000000000051</v>
      </c>
      <c r="AF396" s="14">
        <v>8.0829999999999984</v>
      </c>
      <c r="AG396" s="14">
        <v>8.2419999999999902</v>
      </c>
      <c r="AH396" s="14">
        <v>7.8990000000000009</v>
      </c>
      <c r="AI396" s="14">
        <v>7.9520000000000124</v>
      </c>
      <c r="AJ396" s="14">
        <v>8.1229999999999905</v>
      </c>
      <c r="AK396" s="14">
        <v>8.0110000000000099</v>
      </c>
      <c r="AL396" s="14">
        <v>7.9440000000000026</v>
      </c>
      <c r="AM396" s="14">
        <v>8.0830000000000126</v>
      </c>
      <c r="AN396" s="14">
        <v>7.9499999999999602</v>
      </c>
      <c r="AO396" s="14">
        <v>7.9180000000000348</v>
      </c>
      <c r="AP396" s="14">
        <v>8.1469999999999914</v>
      </c>
      <c r="AQ396" s="14">
        <v>8.0889999999999986</v>
      </c>
      <c r="AR396" s="14">
        <v>8.2609999999999957</v>
      </c>
      <c r="AS396" s="14">
        <v>8.1170000000000186</v>
      </c>
      <c r="AT396" s="14">
        <v>8.046999999999997</v>
      </c>
      <c r="AU396" s="14">
        <v>8.1730000000000018</v>
      </c>
      <c r="AV396" s="14">
        <v>8.018999999999977</v>
      </c>
      <c r="AW396" s="14">
        <v>7.9860000000000184</v>
      </c>
      <c r="AX396" s="14">
        <v>8.0929999999999893</v>
      </c>
      <c r="AY396" s="14">
        <v>7.7880000000000109</v>
      </c>
      <c r="AZ396" s="14">
        <v>7.7279999999999518</v>
      </c>
      <c r="BA396" s="14">
        <v>7.8660000000000423</v>
      </c>
      <c r="BB396" s="14">
        <v>8.0639999999999645</v>
      </c>
      <c r="BC396" s="14">
        <v>8.1040000000000134</v>
      </c>
      <c r="BD396" s="83">
        <f t="shared" si="55"/>
        <v>54.774719945225286</v>
      </c>
    </row>
    <row r="397" spans="1:56" ht="15" customHeight="1" thickBot="1" x14ac:dyDescent="0.5">
      <c r="A397" t="s">
        <v>166</v>
      </c>
      <c r="B397">
        <v>2022</v>
      </c>
      <c r="C397" s="9">
        <v>44693</v>
      </c>
      <c r="D397" t="s">
        <v>30</v>
      </c>
      <c r="E397" t="s">
        <v>245</v>
      </c>
      <c r="F397" t="s">
        <v>245</v>
      </c>
      <c r="G397" t="s">
        <v>61</v>
      </c>
      <c r="H397" t="s">
        <v>167</v>
      </c>
      <c r="I397" t="s">
        <v>84</v>
      </c>
      <c r="J397" t="s">
        <v>60</v>
      </c>
      <c r="K397" t="s">
        <v>2110</v>
      </c>
      <c r="L397" s="105">
        <f>(C397-VLOOKUP(H397,Riders!$A$2:$D$3499,4,FALSE))/365</f>
        <v>24.219178082191782</v>
      </c>
      <c r="M397" s="105">
        <f>(C397-VLOOKUP(I397,Riders!$A$2:$D$3499,4,FALSE))/365</f>
        <v>22.898630136986302</v>
      </c>
      <c r="N397" s="105">
        <f>(C397-VLOOKUP(J397,Riders!$A$2:$D$3499,4,FALSE))/365</f>
        <v>22.531506849315068</v>
      </c>
      <c r="O397" s="105">
        <f>(C397-VLOOKUP(K397,Riders!$A$2:$D$3499,4,FALSE))/365</f>
        <v>31.63013698630137</v>
      </c>
      <c r="P397">
        <v>3</v>
      </c>
      <c r="Q397" s="40">
        <f t="shared" si="48"/>
        <v>3.0607060185185186E-3</v>
      </c>
      <c r="R397" s="86">
        <f t="shared" si="49"/>
        <v>264.44499999999999</v>
      </c>
      <c r="S397">
        <f t="shared" si="50"/>
        <v>23.032</v>
      </c>
      <c r="T397">
        <f t="shared" si="51"/>
        <v>71.356999999999999</v>
      </c>
      <c r="U397">
        <f t="shared" si="52"/>
        <v>65.462999999999965</v>
      </c>
      <c r="V397">
        <f t="shared" si="53"/>
        <v>63.432000000000073</v>
      </c>
      <c r="W397">
        <f t="shared" si="54"/>
        <v>64.192999999999955</v>
      </c>
      <c r="X397" s="14">
        <v>14.404</v>
      </c>
      <c r="Y397" s="14">
        <v>8.6280000000000001</v>
      </c>
      <c r="Z397" s="14">
        <v>8.3170000000000002</v>
      </c>
      <c r="AA397" s="14">
        <v>8.3540000000000028</v>
      </c>
      <c r="AB397" s="14">
        <v>8.0039999999999978</v>
      </c>
      <c r="AC397" s="14">
        <v>7.8320000000000007</v>
      </c>
      <c r="AD397" s="14">
        <v>7.9299999999999926</v>
      </c>
      <c r="AE397" s="14">
        <v>7.8880000000000052</v>
      </c>
      <c r="AF397" s="14">
        <v>7.9620000000000033</v>
      </c>
      <c r="AG397" s="14">
        <v>8.0520000000000067</v>
      </c>
      <c r="AH397" s="14">
        <v>8.1779999999999973</v>
      </c>
      <c r="AI397" s="14">
        <v>8.1439999999999912</v>
      </c>
      <c r="AJ397" s="14">
        <v>8.2590000000000003</v>
      </c>
      <c r="AK397" s="14">
        <v>8.2859999999999872</v>
      </c>
      <c r="AL397" s="14">
        <v>8.4609999999999985</v>
      </c>
      <c r="AM397" s="14">
        <v>8.1209999999999809</v>
      </c>
      <c r="AN397" s="14">
        <v>8.0180000000000291</v>
      </c>
      <c r="AO397" s="14">
        <v>7.86099999999999</v>
      </c>
      <c r="AP397" s="14">
        <v>7.9130000000000109</v>
      </c>
      <c r="AQ397" s="14">
        <v>7.8249999999999886</v>
      </c>
      <c r="AR397" s="14">
        <v>7.9370000000000118</v>
      </c>
      <c r="AS397" s="14">
        <v>7.9420000000000357</v>
      </c>
      <c r="AT397" s="14">
        <v>7.9699999999999704</v>
      </c>
      <c r="AU397" s="14">
        <v>7.9660000000000366</v>
      </c>
      <c r="AV397" s="14">
        <v>7.9589999999999748</v>
      </c>
      <c r="AW397" s="14">
        <v>7.997999999999962</v>
      </c>
      <c r="AX397" s="14">
        <v>7.9600000000000364</v>
      </c>
      <c r="AY397" s="14">
        <v>7.938999999999993</v>
      </c>
      <c r="AZ397" s="14">
        <v>8.0540000000000305</v>
      </c>
      <c r="BA397" s="14">
        <v>8.0419999999999447</v>
      </c>
      <c r="BB397" s="14">
        <v>8.3000000000000398</v>
      </c>
      <c r="BC397" s="14">
        <v>7.9409999999999741</v>
      </c>
      <c r="BD397" s="83">
        <f t="shared" si="55"/>
        <v>54.453667114144721</v>
      </c>
    </row>
    <row r="398" spans="1:56" ht="15" customHeight="1" thickBot="1" x14ac:dyDescent="0.5">
      <c r="A398" t="s">
        <v>166</v>
      </c>
      <c r="B398">
        <v>2022</v>
      </c>
      <c r="C398" s="9">
        <v>44693</v>
      </c>
      <c r="D398" t="s">
        <v>30</v>
      </c>
      <c r="E398" t="s">
        <v>245</v>
      </c>
      <c r="F398" t="s">
        <v>245</v>
      </c>
      <c r="G398" t="s">
        <v>91</v>
      </c>
      <c r="H398" t="s">
        <v>2072</v>
      </c>
      <c r="I398" t="s">
        <v>111</v>
      </c>
      <c r="J398" t="s">
        <v>207</v>
      </c>
      <c r="K398" t="s">
        <v>89</v>
      </c>
      <c r="L398" s="105">
        <f>(C398-VLOOKUP(H398,Riders!$A$2:$D$3499,4,FALSE))/365</f>
        <v>22.224657534246575</v>
      </c>
      <c r="M398" s="105">
        <f>(C398-VLOOKUP(I398,Riders!$A$2:$D$3499,4,FALSE))/365</f>
        <v>19.284931506849315</v>
      </c>
      <c r="N398" s="105">
        <f>(C398-VLOOKUP(J398,Riders!$A$2:$D$3499,4,FALSE))/365</f>
        <v>23.5013698630137</v>
      </c>
      <c r="O398" s="105">
        <f>(C398-VLOOKUP(K398,Riders!$A$2:$D$3499,4,FALSE))/365</f>
        <v>22.860273972602741</v>
      </c>
      <c r="P398">
        <v>4</v>
      </c>
      <c r="Q398" s="40">
        <f t="shared" si="48"/>
        <v>3.0859953703703705E-3</v>
      </c>
      <c r="R398" s="86">
        <f t="shared" si="49"/>
        <v>266.63</v>
      </c>
      <c r="S398">
        <f t="shared" si="50"/>
        <v>22.745000000000001</v>
      </c>
      <c r="T398">
        <f t="shared" si="51"/>
        <v>69.097000000000008</v>
      </c>
      <c r="U398">
        <f t="shared" si="52"/>
        <v>62.525000000000006</v>
      </c>
      <c r="V398">
        <f t="shared" si="53"/>
        <v>64.86699999999999</v>
      </c>
      <c r="W398">
        <f t="shared" si="54"/>
        <v>70.140999999999991</v>
      </c>
      <c r="X398" s="14">
        <v>14.526</v>
      </c>
      <c r="Y398" s="14">
        <v>8.2190000000000012</v>
      </c>
      <c r="Z398" s="14">
        <v>7.7360000000000007</v>
      </c>
      <c r="AA398" s="14">
        <v>7.7479999999999984</v>
      </c>
      <c r="AB398" s="14">
        <v>7.5679999999999978</v>
      </c>
      <c r="AC398" s="14">
        <v>7.659000000000006</v>
      </c>
      <c r="AD398" s="14">
        <v>7.7759999999999962</v>
      </c>
      <c r="AE398" s="14">
        <v>7.8650000000000091</v>
      </c>
      <c r="AF398" s="14">
        <v>7.8960000000000008</v>
      </c>
      <c r="AG398" s="14">
        <v>7.7949999999999733</v>
      </c>
      <c r="AH398" s="14">
        <v>7.8310000000000173</v>
      </c>
      <c r="AI398" s="14">
        <v>8.0079999999999956</v>
      </c>
      <c r="AJ398" s="14">
        <v>7.8030000000000106</v>
      </c>
      <c r="AK398" s="14">
        <v>7.659000000000006</v>
      </c>
      <c r="AL398" s="14">
        <v>7.7909999999999684</v>
      </c>
      <c r="AM398" s="14">
        <v>7.7420000000000329</v>
      </c>
      <c r="AN398" s="14">
        <v>8.0069999999999766</v>
      </c>
      <c r="AO398" s="14">
        <v>8.1560000000000343</v>
      </c>
      <c r="AP398" s="14">
        <v>7.9759999999999991</v>
      </c>
      <c r="AQ398" s="14">
        <v>8.2549999999999955</v>
      </c>
      <c r="AR398" s="14">
        <v>8.2309999999999945</v>
      </c>
      <c r="AS398" s="14">
        <v>7.9589999999999748</v>
      </c>
      <c r="AT398" s="14">
        <v>8.1629999999999825</v>
      </c>
      <c r="AU398" s="14">
        <v>8.120000000000033</v>
      </c>
      <c r="AV398" s="14">
        <v>8.7520000000000095</v>
      </c>
      <c r="AW398" s="14">
        <v>8.4399999999999977</v>
      </c>
      <c r="AX398" s="14">
        <v>8.5629999999999882</v>
      </c>
      <c r="AY398" s="14">
        <v>8.5930000000000177</v>
      </c>
      <c r="AZ398" s="14">
        <v>8.8779999999999575</v>
      </c>
      <c r="BA398" s="14">
        <v>8.9570000000000505</v>
      </c>
      <c r="BB398" s="14">
        <v>8.8209999999999695</v>
      </c>
      <c r="BC398" s="14">
        <v>9.1370000000000005</v>
      </c>
      <c r="BD398" s="83">
        <f t="shared" si="55"/>
        <v>54.007426021077897</v>
      </c>
    </row>
    <row r="399" spans="1:56" ht="15" customHeight="1" thickBot="1" x14ac:dyDescent="0.5">
      <c r="A399" t="s">
        <v>166</v>
      </c>
      <c r="B399">
        <v>2022</v>
      </c>
      <c r="C399" s="9">
        <v>44693</v>
      </c>
      <c r="D399" t="s">
        <v>30</v>
      </c>
      <c r="E399" t="s">
        <v>245</v>
      </c>
      <c r="F399" t="s">
        <v>245</v>
      </c>
      <c r="G399" t="s">
        <v>43</v>
      </c>
      <c r="H399" t="s">
        <v>209</v>
      </c>
      <c r="I399" t="s">
        <v>2111</v>
      </c>
      <c r="J399" t="s">
        <v>2112</v>
      </c>
      <c r="K399" t="s">
        <v>2113</v>
      </c>
      <c r="L399" s="105">
        <f>(C399-VLOOKUP(H399,Riders!$A$2:$D$3499,4,FALSE))/365</f>
        <v>28.117808219178084</v>
      </c>
      <c r="M399" s="105">
        <f>(C399-VLOOKUP(I399,Riders!$A$2:$D$3499,4,FALSE))/365</f>
        <v>25.882191780821916</v>
      </c>
      <c r="N399" s="105">
        <f>(C399-VLOOKUP(J399,Riders!$A$2:$D$3499,4,FALSE))/365</f>
        <v>21.145205479452056</v>
      </c>
      <c r="O399" s="105" t="e">
        <f>(C399-VLOOKUP(K399,Riders!$A$2:$D$3499,4,FALSE))/365</f>
        <v>#N/A</v>
      </c>
      <c r="P399">
        <v>5</v>
      </c>
      <c r="Q399" s="40">
        <f t="shared" si="48"/>
        <v>3.1195717592592594E-3</v>
      </c>
      <c r="R399" s="86">
        <f t="shared" si="49"/>
        <v>269.53100000000001</v>
      </c>
      <c r="S399">
        <f t="shared" si="50"/>
        <v>22.504999999999999</v>
      </c>
      <c r="T399">
        <f t="shared" si="51"/>
        <v>71.135999999999996</v>
      </c>
      <c r="U399">
        <f t="shared" si="52"/>
        <v>65.790999999999997</v>
      </c>
      <c r="V399">
        <f t="shared" si="53"/>
        <v>65.960999999999984</v>
      </c>
      <c r="W399">
        <f t="shared" si="54"/>
        <v>66.643000000000029</v>
      </c>
      <c r="X399" s="14">
        <v>14.182</v>
      </c>
      <c r="Y399" s="14">
        <v>8.3229999999999986</v>
      </c>
      <c r="Z399" s="14">
        <v>7.9390000000000001</v>
      </c>
      <c r="AA399" s="14">
        <v>8.0090000000000039</v>
      </c>
      <c r="AB399" s="14">
        <v>7.9689999999999941</v>
      </c>
      <c r="AC399" s="14">
        <v>8.2070000000000007</v>
      </c>
      <c r="AD399" s="14">
        <v>8.2029999999999887</v>
      </c>
      <c r="AE399" s="14">
        <v>8.3040000000000092</v>
      </c>
      <c r="AF399" s="14">
        <v>8.460000000000008</v>
      </c>
      <c r="AG399" s="14">
        <v>8.2590000000000003</v>
      </c>
      <c r="AH399" s="14">
        <v>8.1719999999999828</v>
      </c>
      <c r="AI399" s="14">
        <v>8.195999999999998</v>
      </c>
      <c r="AJ399" s="14">
        <v>8.1230000000000189</v>
      </c>
      <c r="AK399" s="14">
        <v>8.195999999999998</v>
      </c>
      <c r="AL399" s="14">
        <v>8.143999999999977</v>
      </c>
      <c r="AM399" s="14">
        <v>8.2410000000000139</v>
      </c>
      <c r="AN399" s="14">
        <v>8.4309999999999832</v>
      </c>
      <c r="AO399" s="14">
        <v>8.1880000000000166</v>
      </c>
      <c r="AP399" s="14">
        <v>8.3300000000000125</v>
      </c>
      <c r="AQ399" s="14">
        <v>8.228999999999985</v>
      </c>
      <c r="AR399" s="14">
        <v>8.2009999999999934</v>
      </c>
      <c r="AS399" s="14">
        <v>8.1010000000000275</v>
      </c>
      <c r="AT399" s="14">
        <v>8.2629999999999768</v>
      </c>
      <c r="AU399" s="14">
        <v>8.2179999999999893</v>
      </c>
      <c r="AV399" s="14">
        <v>8.467000000000013</v>
      </c>
      <c r="AW399" s="14">
        <v>8.4909999999999854</v>
      </c>
      <c r="AX399" s="14">
        <v>8.5889999999999986</v>
      </c>
      <c r="AY399" s="14">
        <v>8.3640000000000612</v>
      </c>
      <c r="AZ399" s="14">
        <v>8.4439999999999884</v>
      </c>
      <c r="BA399" s="14">
        <v>8.1309999999999718</v>
      </c>
      <c r="BB399" s="14">
        <v>7.9819999999999993</v>
      </c>
      <c r="BC399" s="14">
        <v>8.1750000000000114</v>
      </c>
      <c r="BD399" s="83">
        <f t="shared" si="55"/>
        <v>53.426136511199083</v>
      </c>
    </row>
    <row r="400" spans="1:56" ht="15" customHeight="1" thickBot="1" x14ac:dyDescent="0.5">
      <c r="A400" t="s">
        <v>166</v>
      </c>
      <c r="B400">
        <v>2022</v>
      </c>
      <c r="C400" s="9">
        <v>44693</v>
      </c>
      <c r="D400" t="s">
        <v>30</v>
      </c>
      <c r="E400" t="s">
        <v>245</v>
      </c>
      <c r="F400" t="s">
        <v>245</v>
      </c>
      <c r="G400" t="s">
        <v>96</v>
      </c>
      <c r="H400" t="s">
        <v>1945</v>
      </c>
      <c r="I400" t="s">
        <v>94</v>
      </c>
      <c r="J400" t="s">
        <v>95</v>
      </c>
      <c r="K400" t="s">
        <v>2114</v>
      </c>
      <c r="L400" s="105">
        <f>(C400-VLOOKUP(H400,Riders!$A$2:$D$3499,4,FALSE))/365</f>
        <v>23.183561643835617</v>
      </c>
      <c r="M400" s="105">
        <f>(C400-VLOOKUP(I400,Riders!$A$2:$D$3499,4,FALSE))/365</f>
        <v>24.531506849315068</v>
      </c>
      <c r="N400" s="105">
        <f>(C400-VLOOKUP(J400,Riders!$A$2:$D$3499,4,FALSE))/365</f>
        <v>20.923287671232877</v>
      </c>
      <c r="O400" s="105">
        <f>(C400-VLOOKUP(K400,Riders!$A$2:$D$3499,4,FALSE))/365</f>
        <v>22.863013698630137</v>
      </c>
      <c r="P400">
        <v>6</v>
      </c>
      <c r="Q400" s="40">
        <f t="shared" si="48"/>
        <v>3.1352083333333336E-3</v>
      </c>
      <c r="R400" s="86">
        <f t="shared" si="49"/>
        <v>270.88200000000001</v>
      </c>
      <c r="S400">
        <f t="shared" si="50"/>
        <v>24.210999999999999</v>
      </c>
      <c r="T400">
        <f t="shared" si="51"/>
        <v>72.904000000000011</v>
      </c>
      <c r="U400">
        <f t="shared" si="52"/>
        <v>65.722999999999971</v>
      </c>
      <c r="V400">
        <f t="shared" si="53"/>
        <v>65.524000000000029</v>
      </c>
      <c r="W400">
        <f t="shared" si="54"/>
        <v>66.730999999999995</v>
      </c>
      <c r="X400" s="14">
        <v>15.262</v>
      </c>
      <c r="Y400" s="14">
        <v>8.9489999999999981</v>
      </c>
      <c r="Z400" s="14">
        <v>8.4200000000000017</v>
      </c>
      <c r="AA400" s="14">
        <v>8.2839999999999989</v>
      </c>
      <c r="AB400" s="14">
        <v>8.0020000000000024</v>
      </c>
      <c r="AC400" s="14">
        <v>7.9759999999999991</v>
      </c>
      <c r="AD400" s="14">
        <v>7.9279999999999973</v>
      </c>
      <c r="AE400" s="14">
        <v>8.0830000000000126</v>
      </c>
      <c r="AF400" s="14">
        <v>8.1329999999999814</v>
      </c>
      <c r="AG400" s="14">
        <v>8.2420000000000044</v>
      </c>
      <c r="AH400" s="14">
        <v>8.3090000000000117</v>
      </c>
      <c r="AI400" s="14">
        <v>8.208999999999989</v>
      </c>
      <c r="AJ400" s="14">
        <v>8.1810000000000116</v>
      </c>
      <c r="AK400" s="14">
        <v>8.2049999999999841</v>
      </c>
      <c r="AL400" s="14">
        <v>8.3160000000000309</v>
      </c>
      <c r="AM400" s="14">
        <v>8.1279999999999575</v>
      </c>
      <c r="AN400" s="14">
        <v>8.2650000000000148</v>
      </c>
      <c r="AO400" s="14">
        <v>8.1410000000000196</v>
      </c>
      <c r="AP400" s="14">
        <v>8.0649999999999977</v>
      </c>
      <c r="AQ400" s="14">
        <v>8.0299999999999727</v>
      </c>
      <c r="AR400" s="14">
        <v>8.1890000000000214</v>
      </c>
      <c r="AS400" s="14">
        <v>8.1920000000000357</v>
      </c>
      <c r="AT400" s="14">
        <v>8.2979999999999734</v>
      </c>
      <c r="AU400" s="14">
        <v>8.3439999999999941</v>
      </c>
      <c r="AV400" s="14">
        <v>8.4959999999999809</v>
      </c>
      <c r="AW400" s="14">
        <v>8.4120000000000346</v>
      </c>
      <c r="AX400" s="14">
        <v>8.4169999999999732</v>
      </c>
      <c r="AY400" s="14">
        <v>8.4460000000000264</v>
      </c>
      <c r="AZ400" s="14">
        <v>8.5249999999999773</v>
      </c>
      <c r="BA400" s="14">
        <v>8.4549999999999841</v>
      </c>
      <c r="BB400" s="14">
        <v>8.01400000000001</v>
      </c>
      <c r="BC400" s="14">
        <v>7.9660000000000082</v>
      </c>
      <c r="BD400" s="83">
        <f t="shared" si="55"/>
        <v>53.159678383945774</v>
      </c>
    </row>
    <row r="401" spans="1:56" ht="15" customHeight="1" thickBot="1" x14ac:dyDescent="0.5">
      <c r="A401" t="s">
        <v>166</v>
      </c>
      <c r="B401">
        <v>2022</v>
      </c>
      <c r="C401" s="9">
        <v>44693</v>
      </c>
      <c r="D401" t="s">
        <v>30</v>
      </c>
      <c r="E401" t="s">
        <v>245</v>
      </c>
      <c r="F401" t="s">
        <v>245</v>
      </c>
      <c r="G401" t="s">
        <v>40</v>
      </c>
      <c r="H401" t="s">
        <v>226</v>
      </c>
      <c r="I401" t="s">
        <v>38</v>
      </c>
      <c r="J401" t="s">
        <v>39</v>
      </c>
      <c r="K401" t="s">
        <v>2093</v>
      </c>
      <c r="L401" s="105">
        <f>(C401-VLOOKUP(H401,Riders!$A$2:$D$3499,4,FALSE))/365</f>
        <v>23.69041095890411</v>
      </c>
      <c r="M401" s="105">
        <f>(C401-VLOOKUP(I401,Riders!$A$2:$D$3499,4,FALSE))/365</f>
        <v>25.246575342465754</v>
      </c>
      <c r="N401" s="105">
        <f>(C401-VLOOKUP(J401,Riders!$A$2:$D$3499,4,FALSE))/365</f>
        <v>24.978082191780821</v>
      </c>
      <c r="O401" s="105">
        <f>(C401-VLOOKUP(K401,Riders!$A$2:$D$3499,4,FALSE))/365</f>
        <v>23.169863013698631</v>
      </c>
      <c r="P401">
        <v>7</v>
      </c>
      <c r="Q401" s="40">
        <f t="shared" si="48"/>
        <v>3.1818055555555558E-3</v>
      </c>
      <c r="R401" s="86">
        <f t="shared" si="49"/>
        <v>274.90800000000002</v>
      </c>
      <c r="S401">
        <f t="shared" si="50"/>
        <v>22.573</v>
      </c>
      <c r="T401">
        <f t="shared" si="51"/>
        <v>72.692000000000007</v>
      </c>
      <c r="U401">
        <f t="shared" si="52"/>
        <v>66.58899999999997</v>
      </c>
      <c r="V401">
        <f t="shared" si="53"/>
        <v>67.510000000000019</v>
      </c>
      <c r="W401">
        <f t="shared" si="54"/>
        <v>68.117000000000019</v>
      </c>
      <c r="X401" s="14">
        <v>13.936999999999999</v>
      </c>
      <c r="Y401" s="14">
        <v>8.636000000000001</v>
      </c>
      <c r="Z401" s="14">
        <v>8.2019999999999982</v>
      </c>
      <c r="AA401" s="14">
        <v>8.3239999999999981</v>
      </c>
      <c r="AB401" s="14">
        <v>8.3240000000000052</v>
      </c>
      <c r="AC401" s="14">
        <v>8.3990000000000009</v>
      </c>
      <c r="AD401" s="14">
        <v>8.5519999999999925</v>
      </c>
      <c r="AE401" s="14">
        <v>8.3180000000000121</v>
      </c>
      <c r="AF401" s="14">
        <v>8.2749999999999915</v>
      </c>
      <c r="AG401" s="14">
        <v>8.3220000000000027</v>
      </c>
      <c r="AH401" s="14">
        <v>8.4699999999999847</v>
      </c>
      <c r="AI401" s="14">
        <v>8.2990000000000208</v>
      </c>
      <c r="AJ401" s="14">
        <v>8.2909999999999968</v>
      </c>
      <c r="AK401" s="14">
        <v>8.2879999999999967</v>
      </c>
      <c r="AL401" s="14">
        <v>8.4020000000000152</v>
      </c>
      <c r="AM401" s="14">
        <v>8.2419999999999618</v>
      </c>
      <c r="AN401" s="14">
        <v>8.3870000000000289</v>
      </c>
      <c r="AO401" s="14">
        <v>8.4099999999999966</v>
      </c>
      <c r="AP401" s="14">
        <v>8.4619999999999891</v>
      </c>
      <c r="AQ401" s="14">
        <v>8.4450000000000216</v>
      </c>
      <c r="AR401" s="14">
        <v>8.617999999999995</v>
      </c>
      <c r="AS401" s="14">
        <v>8.3569999999999709</v>
      </c>
      <c r="AT401" s="14">
        <v>8.4330000000000211</v>
      </c>
      <c r="AU401" s="14">
        <v>8.3979999999999961</v>
      </c>
      <c r="AV401" s="14">
        <v>8.3850000000000193</v>
      </c>
      <c r="AW401" s="14">
        <v>8.5269999999999868</v>
      </c>
      <c r="AX401" s="14">
        <v>8.4139999999999873</v>
      </c>
      <c r="AY401" s="14">
        <v>8.4780000000000086</v>
      </c>
      <c r="AZ401" s="14">
        <v>8.4679999999999609</v>
      </c>
      <c r="BA401" s="14">
        <v>8.509000000000043</v>
      </c>
      <c r="BB401" s="14">
        <v>8.7140000000000555</v>
      </c>
      <c r="BC401" s="14">
        <v>8.6219999999999573</v>
      </c>
      <c r="BD401" s="83">
        <f t="shared" si="55"/>
        <v>52.381160242699373</v>
      </c>
    </row>
    <row r="402" spans="1:56" ht="15" customHeight="1" thickBot="1" x14ac:dyDescent="0.5">
      <c r="A402" t="s">
        <v>166</v>
      </c>
      <c r="B402">
        <v>2022</v>
      </c>
      <c r="C402" s="9">
        <v>44693</v>
      </c>
      <c r="D402" t="s">
        <v>30</v>
      </c>
      <c r="E402" t="s">
        <v>245</v>
      </c>
      <c r="F402" t="s">
        <v>245</v>
      </c>
      <c r="G402" t="s">
        <v>177</v>
      </c>
      <c r="H402" t="s">
        <v>190</v>
      </c>
      <c r="I402" t="s">
        <v>217</v>
      </c>
      <c r="J402" t="s">
        <v>2115</v>
      </c>
      <c r="K402" t="s">
        <v>2116</v>
      </c>
      <c r="L402" s="105">
        <f>(C402-VLOOKUP(H402,Riders!$A$2:$D$3499,4,FALSE))/365</f>
        <v>20.8</v>
      </c>
      <c r="M402" s="105">
        <f>(C402-VLOOKUP(I402,Riders!$A$2:$D$3499,4,FALSE))/365</f>
        <v>19.780821917808218</v>
      </c>
      <c r="N402" s="105">
        <f>(C402-VLOOKUP(J402,Riders!$A$2:$D$3499,4,FALSE))/365</f>
        <v>26.095890410958905</v>
      </c>
      <c r="O402" s="105">
        <f>(C402-VLOOKUP(K402,Riders!$A$2:$D$3499,4,FALSE))/365</f>
        <v>19.347945205479451</v>
      </c>
      <c r="P402">
        <v>8</v>
      </c>
      <c r="Q402" s="40">
        <f t="shared" si="48"/>
        <v>3.2695138888888886E-3</v>
      </c>
      <c r="R402" s="86">
        <f t="shared" si="49"/>
        <v>282.48599999999999</v>
      </c>
      <c r="S402">
        <f t="shared" si="50"/>
        <v>23.908999999999999</v>
      </c>
      <c r="T402">
        <f t="shared" si="51"/>
        <v>74.911000000000001</v>
      </c>
      <c r="U402">
        <f t="shared" si="52"/>
        <v>69.584000000000003</v>
      </c>
      <c r="V402">
        <f t="shared" si="53"/>
        <v>68.761999999999972</v>
      </c>
      <c r="W402">
        <f t="shared" si="54"/>
        <v>69.229000000000013</v>
      </c>
      <c r="X402" s="14">
        <v>15.032999999999999</v>
      </c>
      <c r="Y402" s="14">
        <v>8.8759999999999994</v>
      </c>
      <c r="Z402" s="14">
        <v>8.5870000000000033</v>
      </c>
      <c r="AA402" s="14">
        <v>8.3589999999999947</v>
      </c>
      <c r="AB402" s="14">
        <v>8.5410000000000039</v>
      </c>
      <c r="AC402" s="14">
        <v>8.4660000000000011</v>
      </c>
      <c r="AD402" s="14">
        <v>8.6739999999999995</v>
      </c>
      <c r="AE402" s="14">
        <v>8.375</v>
      </c>
      <c r="AF402" s="14">
        <v>8.2839999999999918</v>
      </c>
      <c r="AG402" s="14">
        <v>8.474000000000018</v>
      </c>
      <c r="AH402" s="14">
        <v>8.4119999999999919</v>
      </c>
      <c r="AI402" s="14">
        <v>8.7410000000000139</v>
      </c>
      <c r="AJ402" s="14">
        <v>8.6869999999999692</v>
      </c>
      <c r="AK402" s="14">
        <v>9.0480000000000302</v>
      </c>
      <c r="AL402" s="14">
        <v>8.8880000000000052</v>
      </c>
      <c r="AM402" s="14">
        <v>9.0499999999999829</v>
      </c>
      <c r="AN402" s="14">
        <v>8.4020000000000152</v>
      </c>
      <c r="AO402" s="14">
        <v>8.3459999999999752</v>
      </c>
      <c r="AP402" s="14">
        <v>8.5499999999999829</v>
      </c>
      <c r="AQ402" s="14">
        <v>8.4480000000000359</v>
      </c>
      <c r="AR402" s="14">
        <v>8.7760000000000105</v>
      </c>
      <c r="AS402" s="14">
        <v>8.6679999999999779</v>
      </c>
      <c r="AT402" s="14">
        <v>8.945999999999998</v>
      </c>
      <c r="AU402" s="14">
        <v>8.6259999999999764</v>
      </c>
      <c r="AV402" s="14">
        <v>8.6030000000000086</v>
      </c>
      <c r="AW402" s="14">
        <v>8.7450000000000045</v>
      </c>
      <c r="AX402" s="14">
        <v>8.5960000000000321</v>
      </c>
      <c r="AY402" s="14">
        <v>8.5829999999999416</v>
      </c>
      <c r="AZ402" s="14">
        <v>8.7500000000000284</v>
      </c>
      <c r="BA402" s="14">
        <v>8.7260000000000559</v>
      </c>
      <c r="BB402" s="14">
        <v>8.80499999999995</v>
      </c>
      <c r="BC402" s="14">
        <v>8.4209999999999923</v>
      </c>
      <c r="BD402" s="83">
        <f t="shared" si="55"/>
        <v>50.975977570569867</v>
      </c>
    </row>
    <row r="403" spans="1:56" ht="15" customHeight="1" thickBot="1" x14ac:dyDescent="0.5">
      <c r="A403" t="s">
        <v>166</v>
      </c>
      <c r="B403">
        <v>2022</v>
      </c>
      <c r="C403" s="9">
        <v>44693</v>
      </c>
      <c r="D403" t="s">
        <v>30</v>
      </c>
      <c r="E403" t="s">
        <v>245</v>
      </c>
      <c r="F403" t="s">
        <v>245</v>
      </c>
      <c r="G403" t="s">
        <v>73</v>
      </c>
      <c r="H403" t="s">
        <v>179</v>
      </c>
      <c r="I403" t="s">
        <v>180</v>
      </c>
      <c r="J403" t="s">
        <v>72</v>
      </c>
      <c r="K403" t="s">
        <v>237</v>
      </c>
      <c r="L403" s="105">
        <f>(C403-VLOOKUP(H403,Riders!$A$2:$D$3499,4,FALSE))/365</f>
        <v>19.084931506849315</v>
      </c>
      <c r="M403" s="105">
        <f>(C403-VLOOKUP(I403,Riders!$A$2:$D$3499,4,FALSE))/365</f>
        <v>18.243835616438357</v>
      </c>
      <c r="N403" s="105">
        <f>(C403-VLOOKUP(J403,Riders!$A$2:$D$3499,4,FALSE))/365</f>
        <v>23.797260273972604</v>
      </c>
      <c r="O403" s="105">
        <f>(C403-VLOOKUP(K403,Riders!$A$2:$D$3499,4,FALSE))/365</f>
        <v>20.446575342465753</v>
      </c>
      <c r="P403">
        <v>9</v>
      </c>
      <c r="Q403" s="40">
        <f t="shared" si="48"/>
        <v>3.3525347222222229E-3</v>
      </c>
      <c r="R403" s="86">
        <f t="shared" si="49"/>
        <v>289.65900000000005</v>
      </c>
      <c r="S403">
        <f t="shared" si="50"/>
        <v>24.783000000000001</v>
      </c>
      <c r="T403">
        <f t="shared" si="51"/>
        <v>77.397000000000006</v>
      </c>
      <c r="U403">
        <f t="shared" si="52"/>
        <v>70.977999999999994</v>
      </c>
      <c r="V403">
        <f t="shared" si="53"/>
        <v>70.212000000000018</v>
      </c>
      <c r="W403">
        <f t="shared" si="54"/>
        <v>71.072000000000031</v>
      </c>
      <c r="X403" s="14">
        <v>15.82</v>
      </c>
      <c r="Y403" s="14">
        <v>8.963000000000001</v>
      </c>
      <c r="Z403" s="14">
        <v>8.6659999999999968</v>
      </c>
      <c r="AA403" s="14">
        <v>8.7950000000000017</v>
      </c>
      <c r="AB403" s="14">
        <v>8.661999999999999</v>
      </c>
      <c r="AC403" s="14">
        <v>8.7929999999999993</v>
      </c>
      <c r="AD403" s="14">
        <v>8.9750000000000085</v>
      </c>
      <c r="AE403" s="14">
        <v>8.722999999999999</v>
      </c>
      <c r="AF403" s="14">
        <v>8.887999999999991</v>
      </c>
      <c r="AG403" s="14">
        <v>8.703000000000003</v>
      </c>
      <c r="AH403" s="14">
        <v>8.8990000000000009</v>
      </c>
      <c r="AI403" s="14">
        <v>8.813999999999993</v>
      </c>
      <c r="AJ403" s="14">
        <v>8.828000000000003</v>
      </c>
      <c r="AK403" s="14">
        <v>9.1379999999999768</v>
      </c>
      <c r="AL403" s="14">
        <v>8.8790000000000191</v>
      </c>
      <c r="AM403" s="14">
        <v>8.8290000000000077</v>
      </c>
      <c r="AN403" s="14">
        <v>8.7630000000000052</v>
      </c>
      <c r="AO403" s="14">
        <v>8.9279999999999973</v>
      </c>
      <c r="AP403" s="14">
        <v>8.6150000000000091</v>
      </c>
      <c r="AQ403" s="14">
        <v>8.8369999999999891</v>
      </c>
      <c r="AR403" s="14">
        <v>8.5650000000000261</v>
      </c>
      <c r="AS403" s="14">
        <v>8.8459999999999752</v>
      </c>
      <c r="AT403" s="14">
        <v>8.6450000000000102</v>
      </c>
      <c r="AU403" s="14">
        <v>9.0130000000000052</v>
      </c>
      <c r="AV403" s="14">
        <v>8.8239999999999839</v>
      </c>
      <c r="AW403" s="14">
        <v>9.0190000000000055</v>
      </c>
      <c r="AX403" s="14">
        <v>8.688999999999993</v>
      </c>
      <c r="AY403" s="14">
        <v>8.9139999999999873</v>
      </c>
      <c r="AZ403" s="14">
        <v>9.0220000000000198</v>
      </c>
      <c r="BA403" s="14">
        <v>8.9230000000000018</v>
      </c>
      <c r="BB403" s="14">
        <v>8.9139999999999873</v>
      </c>
      <c r="BC403" s="14">
        <v>8.7670000000000528</v>
      </c>
      <c r="BD403" s="83">
        <f t="shared" si="55"/>
        <v>49.713628784191059</v>
      </c>
    </row>
    <row r="404" spans="1:56" ht="15" customHeight="1" thickBot="1" x14ac:dyDescent="0.5">
      <c r="A404" t="s">
        <v>166</v>
      </c>
      <c r="B404">
        <v>2022</v>
      </c>
      <c r="C404" s="9">
        <v>44693</v>
      </c>
      <c r="D404" t="s">
        <v>30</v>
      </c>
      <c r="E404" t="s">
        <v>1943</v>
      </c>
      <c r="F404">
        <v>1</v>
      </c>
      <c r="G404" t="s">
        <v>96</v>
      </c>
      <c r="H404" t="s">
        <v>1945</v>
      </c>
      <c r="I404" t="s">
        <v>94</v>
      </c>
      <c r="J404" t="s">
        <v>95</v>
      </c>
      <c r="K404" t="s">
        <v>2114</v>
      </c>
      <c r="L404" s="105">
        <f>(C404-VLOOKUP(H404,Riders!$A$2:$D$3499,4,FALSE))/365</f>
        <v>23.183561643835617</v>
      </c>
      <c r="M404" s="105">
        <f>(C404-VLOOKUP(I404,Riders!$A$2:$D$3499,4,FALSE))/365</f>
        <v>24.531506849315068</v>
      </c>
      <c r="N404" s="105">
        <f>(C404-VLOOKUP(J404,Riders!$A$2:$D$3499,4,FALSE))/365</f>
        <v>20.923287671232877</v>
      </c>
      <c r="O404" s="105">
        <f>(C404-VLOOKUP(K404,Riders!$A$2:$D$3499,4,FALSE))/365</f>
        <v>22.863013698630137</v>
      </c>
      <c r="P404">
        <v>1</v>
      </c>
      <c r="Q404" s="40">
        <f t="shared" si="48"/>
        <v>3.120358796296296E-3</v>
      </c>
      <c r="R404" s="86">
        <f t="shared" si="49"/>
        <v>269.59899999999999</v>
      </c>
      <c r="S404">
        <f t="shared" si="50"/>
        <v>24.187999999999999</v>
      </c>
      <c r="T404">
        <f t="shared" si="51"/>
        <v>72.534999999999997</v>
      </c>
      <c r="U404">
        <f t="shared" si="52"/>
        <v>64.674000000000007</v>
      </c>
      <c r="V404">
        <f t="shared" si="53"/>
        <v>65.392999999999972</v>
      </c>
      <c r="W404">
        <f t="shared" si="54"/>
        <v>66.997000000000014</v>
      </c>
      <c r="X404" s="14">
        <v>15.252000000000001</v>
      </c>
      <c r="Y404" s="14">
        <v>8.9359999999999982</v>
      </c>
      <c r="Z404" s="14">
        <v>8.3820000000000014</v>
      </c>
      <c r="AA404" s="14">
        <v>8.2239999999999966</v>
      </c>
      <c r="AB404" s="14">
        <v>7.953000000000003</v>
      </c>
      <c r="AC404" s="14">
        <v>7.9429999999999978</v>
      </c>
      <c r="AD404" s="14">
        <v>7.8459999999999894</v>
      </c>
      <c r="AE404" s="14">
        <v>7.9990000000000094</v>
      </c>
      <c r="AF404" s="14">
        <v>7.8310000000000031</v>
      </c>
      <c r="AG404" s="14">
        <v>8.0669999999999931</v>
      </c>
      <c r="AH404" s="14">
        <v>7.9950000000000054</v>
      </c>
      <c r="AI404" s="14">
        <v>7.9890000000000043</v>
      </c>
      <c r="AJ404" s="14">
        <v>8.039999999999992</v>
      </c>
      <c r="AK404" s="14">
        <v>8.2440000000000282</v>
      </c>
      <c r="AL404" s="14">
        <v>8.1629999999999825</v>
      </c>
      <c r="AM404" s="14">
        <v>8.3449999999999989</v>
      </c>
      <c r="AN404" s="14">
        <v>8.2129999999999939</v>
      </c>
      <c r="AO404" s="14">
        <v>8.1879999999999882</v>
      </c>
      <c r="AP404" s="14">
        <v>8.1690000000000111</v>
      </c>
      <c r="AQ404" s="14">
        <v>8.146000000000015</v>
      </c>
      <c r="AR404" s="14">
        <v>8.2930000000000064</v>
      </c>
      <c r="AS404" s="14">
        <v>8.0289999999999964</v>
      </c>
      <c r="AT404" s="14">
        <v>8.0179999999999723</v>
      </c>
      <c r="AU404" s="14">
        <v>8.3369999999999891</v>
      </c>
      <c r="AV404" s="14">
        <v>8.05600000000004</v>
      </c>
      <c r="AW404" s="14">
        <v>8.34699999999998</v>
      </c>
      <c r="AX404" s="14">
        <v>8.6280000000000143</v>
      </c>
      <c r="AY404" s="14">
        <v>8.3509999999999991</v>
      </c>
      <c r="AZ404" s="14">
        <v>8.6140000000000043</v>
      </c>
      <c r="BA404" s="14">
        <v>8.3899999999999864</v>
      </c>
      <c r="BB404" s="14">
        <v>8.3299999999999841</v>
      </c>
      <c r="BC404" s="14">
        <v>8.2810000000000059</v>
      </c>
      <c r="BD404" s="83">
        <f t="shared" si="55"/>
        <v>53.412661026190754</v>
      </c>
    </row>
    <row r="405" spans="1:56" ht="15" customHeight="1" thickBot="1" x14ac:dyDescent="0.5">
      <c r="A405" t="s">
        <v>166</v>
      </c>
      <c r="B405">
        <v>2022</v>
      </c>
      <c r="C405" s="9">
        <v>44693</v>
      </c>
      <c r="D405" t="s">
        <v>30</v>
      </c>
      <c r="E405" t="s">
        <v>1943</v>
      </c>
      <c r="F405">
        <v>1</v>
      </c>
      <c r="G405" t="s">
        <v>40</v>
      </c>
      <c r="H405" t="s">
        <v>226</v>
      </c>
      <c r="I405" t="s">
        <v>38</v>
      </c>
      <c r="J405" t="s">
        <v>39</v>
      </c>
      <c r="K405" t="s">
        <v>2093</v>
      </c>
      <c r="L405" s="105">
        <f>(C405-VLOOKUP(H405,Riders!$A$2:$D$3499,4,FALSE))/365</f>
        <v>23.69041095890411</v>
      </c>
      <c r="M405" s="105">
        <f>(C405-VLOOKUP(I405,Riders!$A$2:$D$3499,4,FALSE))/365</f>
        <v>25.246575342465754</v>
      </c>
      <c r="N405" s="105">
        <f>(C405-VLOOKUP(J405,Riders!$A$2:$D$3499,4,FALSE))/365</f>
        <v>24.978082191780821</v>
      </c>
      <c r="O405" s="105">
        <f>(C405-VLOOKUP(K405,Riders!$A$2:$D$3499,4,FALSE))/365</f>
        <v>23.169863013698631</v>
      </c>
      <c r="P405">
        <v>2</v>
      </c>
      <c r="Q405" s="40">
        <f t="shared" si="48"/>
        <v>3.1624652777777779E-3</v>
      </c>
      <c r="R405" s="86">
        <f t="shared" si="49"/>
        <v>273.23700000000002</v>
      </c>
      <c r="S405">
        <f t="shared" si="50"/>
        <v>22.850999999999999</v>
      </c>
      <c r="T405">
        <f t="shared" si="51"/>
        <v>72.649000000000001</v>
      </c>
      <c r="U405">
        <f t="shared" si="52"/>
        <v>66.753999999999991</v>
      </c>
      <c r="V405">
        <f t="shared" si="53"/>
        <v>66.287000000000035</v>
      </c>
      <c r="W405">
        <f t="shared" si="54"/>
        <v>67.546999999999997</v>
      </c>
      <c r="X405" s="14">
        <v>14.297000000000001</v>
      </c>
      <c r="Y405" s="14">
        <v>8.5539999999999985</v>
      </c>
      <c r="Z405" s="14">
        <v>8.2010000000000005</v>
      </c>
      <c r="AA405" s="14">
        <v>8.3250000000000028</v>
      </c>
      <c r="AB405" s="14">
        <v>8.2919999999999945</v>
      </c>
      <c r="AC405" s="14">
        <v>8.32</v>
      </c>
      <c r="AD405" s="14">
        <v>8.404999999999994</v>
      </c>
      <c r="AE405" s="14">
        <v>8.2550000000000097</v>
      </c>
      <c r="AF405" s="14">
        <v>8.2860000000000156</v>
      </c>
      <c r="AG405" s="14">
        <v>8.255999999999986</v>
      </c>
      <c r="AH405" s="14">
        <v>8.3910000000000053</v>
      </c>
      <c r="AI405" s="14">
        <v>8.3149999999999835</v>
      </c>
      <c r="AJ405" s="14">
        <v>8.3519999999999897</v>
      </c>
      <c r="AK405" s="14">
        <v>8.4120000000000203</v>
      </c>
      <c r="AL405" s="14">
        <v>8.5720000000000027</v>
      </c>
      <c r="AM405" s="14">
        <v>8.1699999999999875</v>
      </c>
      <c r="AN405" s="14">
        <v>8.1290000000000191</v>
      </c>
      <c r="AO405" s="14">
        <v>8.2439999999999998</v>
      </c>
      <c r="AP405" s="14">
        <v>8.2339999999999804</v>
      </c>
      <c r="AQ405" s="14">
        <v>8.2300000000000182</v>
      </c>
      <c r="AR405" s="14">
        <v>8.4590000000000032</v>
      </c>
      <c r="AS405" s="14">
        <v>8.3340000000000032</v>
      </c>
      <c r="AT405" s="14">
        <v>8.3069999999999595</v>
      </c>
      <c r="AU405" s="14">
        <v>8.3500000000000512</v>
      </c>
      <c r="AV405" s="14">
        <v>8.3849999999999625</v>
      </c>
      <c r="AW405" s="14">
        <v>8.4610000000000127</v>
      </c>
      <c r="AX405" s="14">
        <v>8.3859999999999673</v>
      </c>
      <c r="AY405" s="14">
        <v>8.4290000000000305</v>
      </c>
      <c r="AZ405" s="14">
        <v>8.4919999999999902</v>
      </c>
      <c r="BA405" s="14">
        <v>8.504999999999967</v>
      </c>
      <c r="BB405" s="14">
        <v>8.6000000000000227</v>
      </c>
      <c r="BC405" s="14">
        <v>8.2890000000000441</v>
      </c>
      <c r="BD405" s="83">
        <f t="shared" si="55"/>
        <v>52.701500894827561</v>
      </c>
    </row>
    <row r="406" spans="1:56" ht="15" customHeight="1" thickBot="1" x14ac:dyDescent="0.5">
      <c r="A406" t="s">
        <v>166</v>
      </c>
      <c r="B406">
        <v>2022</v>
      </c>
      <c r="C406" s="9">
        <v>44693</v>
      </c>
      <c r="D406" t="s">
        <v>30</v>
      </c>
      <c r="E406" t="s">
        <v>1943</v>
      </c>
      <c r="F406">
        <v>2</v>
      </c>
      <c r="G406" t="s">
        <v>43</v>
      </c>
      <c r="H406" t="s">
        <v>209</v>
      </c>
      <c r="I406" t="s">
        <v>182</v>
      </c>
      <c r="J406" t="s">
        <v>2112</v>
      </c>
      <c r="K406" t="s">
        <v>2113</v>
      </c>
      <c r="L406" s="105">
        <f>(C406-VLOOKUP(H406,Riders!$A$2:$D$3499,4,FALSE))/365</f>
        <v>28.117808219178084</v>
      </c>
      <c r="M406" s="105">
        <f>(C406-VLOOKUP(I406,Riders!$A$2:$D$3499,4,FALSE))/365</f>
        <v>25.345205479452055</v>
      </c>
      <c r="N406" s="105">
        <f>(C406-VLOOKUP(J406,Riders!$A$2:$D$3499,4,FALSE))/365</f>
        <v>21.145205479452056</v>
      </c>
      <c r="O406" s="105" t="e">
        <f>(C406-VLOOKUP(K406,Riders!$A$2:$D$3499,4,FALSE))/365</f>
        <v>#N/A</v>
      </c>
      <c r="P406">
        <v>1</v>
      </c>
      <c r="Q406" s="40">
        <f t="shared" si="48"/>
        <v>3.1023958333333337E-3</v>
      </c>
      <c r="R406" s="86">
        <f t="shared" si="49"/>
        <v>268.04700000000003</v>
      </c>
      <c r="S406">
        <f t="shared" si="50"/>
        <v>22.213000000000001</v>
      </c>
      <c r="T406">
        <f t="shared" si="51"/>
        <v>70.280999999999992</v>
      </c>
      <c r="U406">
        <f t="shared" si="52"/>
        <v>64.116</v>
      </c>
      <c r="V406">
        <f t="shared" si="53"/>
        <v>66.096000000000004</v>
      </c>
      <c r="W406">
        <f t="shared" si="54"/>
        <v>67.55400000000003</v>
      </c>
      <c r="X406" s="14">
        <v>14.231999999999999</v>
      </c>
      <c r="Y406" s="14">
        <v>7.9810000000000016</v>
      </c>
      <c r="Z406" s="14">
        <v>7.6909999999999989</v>
      </c>
      <c r="AA406" s="14">
        <v>8.2600000000000016</v>
      </c>
      <c r="AB406" s="14">
        <v>7.8689999999999998</v>
      </c>
      <c r="AC406" s="14">
        <v>8.0399999999999991</v>
      </c>
      <c r="AD406" s="14">
        <v>7.9739999999999966</v>
      </c>
      <c r="AE406" s="14">
        <v>8.2339999999999947</v>
      </c>
      <c r="AF406" s="14">
        <v>7.6990000000000123</v>
      </c>
      <c r="AG406" s="14">
        <v>8.2429999999999808</v>
      </c>
      <c r="AH406" s="14">
        <v>7.9030000000000058</v>
      </c>
      <c r="AI406" s="14">
        <v>8.1239999999999952</v>
      </c>
      <c r="AJ406" s="14">
        <v>7.9620000000000317</v>
      </c>
      <c r="AK406" s="14">
        <v>8.2299999999999898</v>
      </c>
      <c r="AL406" s="14">
        <v>8.3729999999999762</v>
      </c>
      <c r="AM406" s="14">
        <v>7.5820000000000078</v>
      </c>
      <c r="AN406" s="14">
        <v>9.3250000000000171</v>
      </c>
      <c r="AO406" s="14">
        <v>7.1859999999999786</v>
      </c>
      <c r="AP406" s="14">
        <v>8.5510000000000161</v>
      </c>
      <c r="AQ406" s="14">
        <v>8.0459999999999923</v>
      </c>
      <c r="AR406" s="14">
        <v>8.0479999999999734</v>
      </c>
      <c r="AS406" s="14">
        <v>8.4590000000000316</v>
      </c>
      <c r="AT406" s="14">
        <v>8.1210000000000093</v>
      </c>
      <c r="AU406" s="14">
        <v>8.3599999999999852</v>
      </c>
      <c r="AV406" s="14">
        <v>8.29200000000003</v>
      </c>
      <c r="AW406" s="14">
        <v>8.4249999999999545</v>
      </c>
      <c r="AX406" s="14">
        <v>8.4210000000000207</v>
      </c>
      <c r="AY406" s="14">
        <v>8.5879999999999939</v>
      </c>
      <c r="AZ406" s="14">
        <v>8.4960000000000093</v>
      </c>
      <c r="BA406" s="14">
        <v>8.3090000000000259</v>
      </c>
      <c r="BB406" s="14">
        <v>8.5449999999999307</v>
      </c>
      <c r="BC406" s="14">
        <v>8.4780000000000655</v>
      </c>
      <c r="BD406" s="83">
        <f t="shared" si="55"/>
        <v>53.721921901756033</v>
      </c>
    </row>
    <row r="407" spans="1:56" ht="15" customHeight="1" thickBot="1" x14ac:dyDescent="0.5">
      <c r="A407" t="s">
        <v>166</v>
      </c>
      <c r="B407">
        <v>2022</v>
      </c>
      <c r="C407" s="9">
        <v>44693</v>
      </c>
      <c r="D407" t="s">
        <v>30</v>
      </c>
      <c r="E407" t="s">
        <v>1943</v>
      </c>
      <c r="F407">
        <v>2</v>
      </c>
      <c r="G407" t="s">
        <v>177</v>
      </c>
      <c r="H407" t="s">
        <v>190</v>
      </c>
      <c r="I407" t="s">
        <v>217</v>
      </c>
      <c r="J407" t="s">
        <v>2115</v>
      </c>
      <c r="K407" t="s">
        <v>2116</v>
      </c>
      <c r="L407" s="105">
        <f>(C407-VLOOKUP(H407,Riders!$A$2:$D$3499,4,FALSE))/365</f>
        <v>20.8</v>
      </c>
      <c r="M407" s="105">
        <f>(C407-VLOOKUP(I407,Riders!$A$2:$D$3499,4,FALSE))/365</f>
        <v>19.780821917808218</v>
      </c>
      <c r="N407" s="105">
        <f>(C407-VLOOKUP(J407,Riders!$A$2:$D$3499,4,FALSE))/365</f>
        <v>26.095890410958905</v>
      </c>
      <c r="O407" s="105">
        <f>(C407-VLOOKUP(K407,Riders!$A$2:$D$3499,4,FALSE))/365</f>
        <v>19.347945205479451</v>
      </c>
      <c r="P407">
        <v>2</v>
      </c>
      <c r="Q407" s="40">
        <f t="shared" si="48"/>
        <v>3.2179745370370374E-3</v>
      </c>
      <c r="R407" s="86">
        <f t="shared" si="49"/>
        <v>278.03300000000002</v>
      </c>
      <c r="S407">
        <f t="shared" si="50"/>
        <v>24.027000000000001</v>
      </c>
      <c r="T407">
        <f t="shared" si="51"/>
        <v>74.137</v>
      </c>
      <c r="U407">
        <f t="shared" si="52"/>
        <v>68.938000000000017</v>
      </c>
      <c r="V407">
        <f t="shared" si="53"/>
        <v>66.813999999999965</v>
      </c>
      <c r="W407">
        <f t="shared" si="54"/>
        <v>68.144000000000034</v>
      </c>
      <c r="X407">
        <v>14.856</v>
      </c>
      <c r="Y407">
        <v>9.1710000000000012</v>
      </c>
      <c r="Z407">
        <v>8.7950000000000017</v>
      </c>
      <c r="AA407">
        <v>8.2629999999999981</v>
      </c>
      <c r="AB407">
        <v>8.6049999999999969</v>
      </c>
      <c r="AC407">
        <v>8.0670000000000002</v>
      </c>
      <c r="AD407">
        <v>8.2040000000000148</v>
      </c>
      <c r="AE407">
        <v>8.1759999999999877</v>
      </c>
      <c r="AF407">
        <v>8.4260000000000019</v>
      </c>
      <c r="AG407">
        <v>8.2979999999999734</v>
      </c>
      <c r="AH407">
        <v>9.0060000000000286</v>
      </c>
      <c r="AI407">
        <v>8.6909999999999883</v>
      </c>
      <c r="AJ407">
        <v>8.7489999999999952</v>
      </c>
      <c r="AK407">
        <v>8.4240000000000208</v>
      </c>
      <c r="AL407">
        <v>9.3749999999999858</v>
      </c>
      <c r="AM407">
        <v>7.9690000000000234</v>
      </c>
      <c r="AN407">
        <v>8.5989999999999895</v>
      </c>
      <c r="AO407">
        <v>8.6519999999999868</v>
      </c>
      <c r="AP407">
        <v>8.5360000000000014</v>
      </c>
      <c r="AQ407">
        <v>8.0750000000000171</v>
      </c>
      <c r="AR407">
        <v>8.4419999999999789</v>
      </c>
      <c r="AS407">
        <v>8.2620000000000005</v>
      </c>
      <c r="AT407">
        <v>8.2530000000000143</v>
      </c>
      <c r="AU407">
        <v>7.9949999999999761</v>
      </c>
      <c r="AV407">
        <v>8.4260000000000161</v>
      </c>
      <c r="AW407">
        <v>8.0989999999999611</v>
      </c>
      <c r="AX407">
        <v>8.808000000000078</v>
      </c>
      <c r="AY407">
        <v>8.6069999999999425</v>
      </c>
      <c r="AZ407">
        <v>9.0629999999999882</v>
      </c>
      <c r="BA407">
        <v>8.1590000000000771</v>
      </c>
      <c r="BB407">
        <v>9.1029999999999518</v>
      </c>
      <c r="BC407">
        <v>7.8790000000000191</v>
      </c>
      <c r="BD407" s="83">
        <f t="shared" si="55"/>
        <v>51.792413130815405</v>
      </c>
    </row>
    <row r="408" spans="1:56" ht="15" customHeight="1" thickBot="1" x14ac:dyDescent="0.5">
      <c r="A408" t="s">
        <v>166</v>
      </c>
      <c r="B408">
        <v>2022</v>
      </c>
      <c r="C408" s="9">
        <v>44693</v>
      </c>
      <c r="D408" t="s">
        <v>30</v>
      </c>
      <c r="E408" t="s">
        <v>1943</v>
      </c>
      <c r="F408">
        <v>3</v>
      </c>
      <c r="G408" t="s">
        <v>67</v>
      </c>
      <c r="H408" t="s">
        <v>147</v>
      </c>
      <c r="I408" t="s">
        <v>156</v>
      </c>
      <c r="J408" t="s">
        <v>117</v>
      </c>
      <c r="K408" t="s">
        <v>2106</v>
      </c>
      <c r="L408" s="105">
        <f>(C408-VLOOKUP(H408,Riders!$A$2:$D$3499,4,FALSE))/365</f>
        <v>27.4</v>
      </c>
      <c r="M408" s="105">
        <f>(C408-VLOOKUP(I408,Riders!$A$2:$D$3499,4,FALSE))/365</f>
        <v>27.901369863013699</v>
      </c>
      <c r="N408" s="105">
        <f>(C408-VLOOKUP(J408,Riders!$A$2:$D$3499,4,FALSE))/365</f>
        <v>20.295890410958904</v>
      </c>
      <c r="O408" s="105">
        <f>(C408-VLOOKUP(K408,Riders!$A$2:$D$3499,4,FALSE))/365</f>
        <v>28.358904109589041</v>
      </c>
      <c r="P408">
        <v>2</v>
      </c>
      <c r="Q408" s="40">
        <f t="shared" si="48"/>
        <v>3.0018055555555553E-3</v>
      </c>
      <c r="R408" s="86">
        <f t="shared" si="49"/>
        <v>259.35599999999999</v>
      </c>
      <c r="S408">
        <f t="shared" si="50"/>
        <v>22.696999999999999</v>
      </c>
      <c r="T408">
        <f t="shared" si="51"/>
        <v>69.292999999999992</v>
      </c>
      <c r="U408">
        <f t="shared" si="52"/>
        <v>63.618000000000009</v>
      </c>
      <c r="V408">
        <f t="shared" si="53"/>
        <v>64.180000000000007</v>
      </c>
      <c r="W408">
        <f t="shared" si="54"/>
        <v>62.264999999999986</v>
      </c>
      <c r="X408">
        <v>14.522</v>
      </c>
      <c r="Y408">
        <v>8.1749999999999989</v>
      </c>
      <c r="Z408">
        <v>7.73</v>
      </c>
      <c r="AA408">
        <v>7.777000000000001</v>
      </c>
      <c r="AB408">
        <v>7.6369999999999996</v>
      </c>
      <c r="AC408">
        <v>7.6850000000000023</v>
      </c>
      <c r="AD408">
        <v>7.9349999999999952</v>
      </c>
      <c r="AE408">
        <v>7.8319999999999936</v>
      </c>
      <c r="AF408">
        <v>7.9610000000000127</v>
      </c>
      <c r="AG408">
        <v>8.1340000000000003</v>
      </c>
      <c r="AH408">
        <v>7.9239999999999924</v>
      </c>
      <c r="AI408">
        <v>7.9179999999999922</v>
      </c>
      <c r="AJ408">
        <v>8.0390000000000015</v>
      </c>
      <c r="AK408">
        <v>7.8539999999999992</v>
      </c>
      <c r="AL408">
        <v>7.8180000000000121</v>
      </c>
      <c r="AM408">
        <v>7.9699999999999989</v>
      </c>
      <c r="AN408">
        <v>7.8239999999999839</v>
      </c>
      <c r="AO408">
        <v>7.7890000000000157</v>
      </c>
      <c r="AP408">
        <v>7.9429999999999836</v>
      </c>
      <c r="AQ408">
        <v>7.910000000000025</v>
      </c>
      <c r="AR408">
        <v>8.1680000000000064</v>
      </c>
      <c r="AS408">
        <v>8.1039999999999566</v>
      </c>
      <c r="AT408">
        <v>8.1520000000000152</v>
      </c>
      <c r="AU408">
        <v>8.2900000000000205</v>
      </c>
      <c r="AV408">
        <v>7.9269999999999916</v>
      </c>
      <c r="AW408">
        <v>7.9439999999999884</v>
      </c>
      <c r="AX408">
        <v>7.8799999999999946</v>
      </c>
      <c r="AY408">
        <v>8.0410000000000252</v>
      </c>
      <c r="AZ408">
        <v>7.761999999999972</v>
      </c>
      <c r="BA408">
        <v>7.6140000000000612</v>
      </c>
      <c r="BB408">
        <v>7.4989999999999952</v>
      </c>
      <c r="BC408">
        <v>7.5979999999999563</v>
      </c>
      <c r="BD408" s="83">
        <f t="shared" si="55"/>
        <v>55.522139453106931</v>
      </c>
    </row>
    <row r="409" spans="1:56" ht="15" customHeight="1" thickBot="1" x14ac:dyDescent="0.5">
      <c r="A409" t="s">
        <v>166</v>
      </c>
      <c r="B409">
        <v>2022</v>
      </c>
      <c r="C409" s="9">
        <v>44693</v>
      </c>
      <c r="D409" t="s">
        <v>30</v>
      </c>
      <c r="E409" t="s">
        <v>1943</v>
      </c>
      <c r="F409">
        <v>3</v>
      </c>
      <c r="G409" t="s">
        <v>61</v>
      </c>
      <c r="H409" t="s">
        <v>167</v>
      </c>
      <c r="I409" t="s">
        <v>84</v>
      </c>
      <c r="J409" t="s">
        <v>60</v>
      </c>
      <c r="K409" t="s">
        <v>2110</v>
      </c>
      <c r="L409" s="105">
        <f>(C409-VLOOKUP(H409,Riders!$A$2:$D$3499,4,FALSE))/365</f>
        <v>24.219178082191782</v>
      </c>
      <c r="M409" s="105">
        <f>(C409-VLOOKUP(I409,Riders!$A$2:$D$3499,4,FALSE))/365</f>
        <v>22.898630136986302</v>
      </c>
      <c r="N409" s="105">
        <f>(C409-VLOOKUP(J409,Riders!$A$2:$D$3499,4,FALSE))/365</f>
        <v>22.531506849315068</v>
      </c>
      <c r="O409" s="105">
        <f>(C409-VLOOKUP(K409,Riders!$A$2:$D$3499,4,FALSE))/365</f>
        <v>31.63013698630137</v>
      </c>
      <c r="P409">
        <v>1</v>
      </c>
      <c r="Q409" s="40">
        <f t="shared" si="48"/>
        <v>2.9934143518518517E-3</v>
      </c>
      <c r="R409" s="86">
        <f t="shared" si="49"/>
        <v>258.63099999999997</v>
      </c>
      <c r="S409">
        <f t="shared" si="50"/>
        <v>22.492000000000001</v>
      </c>
      <c r="T409">
        <f t="shared" si="51"/>
        <v>68.903999999999996</v>
      </c>
      <c r="U409">
        <f t="shared" si="52"/>
        <v>63.325000000000017</v>
      </c>
      <c r="V409">
        <f t="shared" si="53"/>
        <v>63.073999999999955</v>
      </c>
      <c r="W409">
        <f t="shared" si="54"/>
        <v>63.328000000000003</v>
      </c>
      <c r="X409">
        <v>14.189</v>
      </c>
      <c r="Y409">
        <v>8.3030000000000008</v>
      </c>
      <c r="Z409">
        <v>7.820999999999998</v>
      </c>
      <c r="AA409">
        <v>7.8410000000000046</v>
      </c>
      <c r="AB409">
        <v>7.6809999999999974</v>
      </c>
      <c r="AC409">
        <v>7.6219999999999999</v>
      </c>
      <c r="AD409">
        <v>7.6550000000000011</v>
      </c>
      <c r="AE409">
        <v>7.7919999999999936</v>
      </c>
      <c r="AF409">
        <v>7.7740000000000009</v>
      </c>
      <c r="AG409">
        <v>7.8709999999999951</v>
      </c>
      <c r="AH409">
        <v>7.9410000000000167</v>
      </c>
      <c r="AI409">
        <v>7.9809999999999803</v>
      </c>
      <c r="AJ409">
        <v>8.0520000000000067</v>
      </c>
      <c r="AK409">
        <v>7.8319999999999936</v>
      </c>
      <c r="AL409">
        <v>7.9480000000000217</v>
      </c>
      <c r="AM409">
        <v>7.9260000000000019</v>
      </c>
      <c r="AN409">
        <v>8.1069999999999993</v>
      </c>
      <c r="AO409">
        <v>7.875</v>
      </c>
      <c r="AP409">
        <v>7.8759999999999764</v>
      </c>
      <c r="AQ409">
        <v>7.8030000000000257</v>
      </c>
      <c r="AR409">
        <v>7.9679999999999893</v>
      </c>
      <c r="AS409">
        <v>7.7919999999999732</v>
      </c>
      <c r="AT409">
        <v>7.7940000000000396</v>
      </c>
      <c r="AU409">
        <v>7.858999999999952</v>
      </c>
      <c r="AV409">
        <v>7.8670000000000186</v>
      </c>
      <c r="AW409">
        <v>7.8919999999999959</v>
      </c>
      <c r="AX409">
        <v>7.8940000000000046</v>
      </c>
      <c r="AY409">
        <v>7.9440000000000168</v>
      </c>
      <c r="AZ409">
        <v>8.0840000000000032</v>
      </c>
      <c r="BA409">
        <v>7.9989999999999952</v>
      </c>
      <c r="BB409">
        <v>7.9660000000000082</v>
      </c>
      <c r="BC409">
        <v>7.6819999999999604</v>
      </c>
      <c r="BD409" s="83">
        <f t="shared" si="55"/>
        <v>55.677780312491549</v>
      </c>
    </row>
    <row r="410" spans="1:56" ht="15" customHeight="1" thickBot="1" x14ac:dyDescent="0.5">
      <c r="A410" t="s">
        <v>166</v>
      </c>
      <c r="B410">
        <v>2022</v>
      </c>
      <c r="C410" s="9">
        <v>44693</v>
      </c>
      <c r="D410" t="s">
        <v>30</v>
      </c>
      <c r="E410" t="s">
        <v>1943</v>
      </c>
      <c r="F410">
        <v>4</v>
      </c>
      <c r="G410" t="s">
        <v>96</v>
      </c>
      <c r="H410" t="s">
        <v>118</v>
      </c>
      <c r="I410" t="s">
        <v>227</v>
      </c>
      <c r="J410" t="s">
        <v>303</v>
      </c>
      <c r="K410" t="s">
        <v>165</v>
      </c>
      <c r="L410" s="105">
        <f>(C410-VLOOKUP(H410,Riders!$A$2:$D$3499,4,FALSE))/365</f>
        <v>19.824657534246576</v>
      </c>
      <c r="M410" s="105">
        <f>(C410-VLOOKUP(I410,Riders!$A$2:$D$3499,4,FALSE))/365</f>
        <v>20.449315068493149</v>
      </c>
      <c r="N410" s="105">
        <f>(C410-VLOOKUP(J410,Riders!$A$2:$D$3499,4,FALSE))/365</f>
        <v>23.827397260273973</v>
      </c>
      <c r="O410" s="105">
        <f>(C410-VLOOKUP(K410,Riders!$A$2:$D$3499,4,FALSE))/365</f>
        <v>27.12876712328767</v>
      </c>
      <c r="P410">
        <v>2</v>
      </c>
      <c r="Q410" s="40">
        <f t="shared" si="48"/>
        <v>3.0321296296296294E-3</v>
      </c>
      <c r="R410" s="86">
        <f t="shared" si="49"/>
        <v>261.976</v>
      </c>
      <c r="S410">
        <f t="shared" si="50"/>
        <v>22.538</v>
      </c>
      <c r="T410">
        <f t="shared" si="51"/>
        <v>69.678000000000011</v>
      </c>
      <c r="U410">
        <f t="shared" si="52"/>
        <v>62.841999999999999</v>
      </c>
      <c r="V410">
        <f t="shared" si="53"/>
        <v>63.488999999999976</v>
      </c>
      <c r="W410">
        <f t="shared" si="54"/>
        <v>65.967000000000013</v>
      </c>
      <c r="X410">
        <v>14.237</v>
      </c>
      <c r="Y410">
        <v>8.3010000000000002</v>
      </c>
      <c r="Z410">
        <v>7.9379999999999988</v>
      </c>
      <c r="AA410">
        <v>7.7280000000000024</v>
      </c>
      <c r="AB410">
        <v>7.8399999999999963</v>
      </c>
      <c r="AC410">
        <v>7.9950000000000054</v>
      </c>
      <c r="AD410">
        <v>7.7509999999999977</v>
      </c>
      <c r="AE410">
        <v>7.8880000000000123</v>
      </c>
      <c r="AF410">
        <v>8.0009999999999764</v>
      </c>
      <c r="AG410">
        <v>7.7439999999999998</v>
      </c>
      <c r="AH410">
        <v>7.7860000000000156</v>
      </c>
      <c r="AI410">
        <v>7.8979999999999961</v>
      </c>
      <c r="AJ410">
        <v>7.8160000000000034</v>
      </c>
      <c r="AK410">
        <v>7.8219999999999743</v>
      </c>
      <c r="AL410">
        <v>7.8540000000000276</v>
      </c>
      <c r="AM410">
        <v>7.9210000000000056</v>
      </c>
      <c r="AN410">
        <v>8.2390000000000043</v>
      </c>
      <c r="AO410">
        <v>7.9459999999999704</v>
      </c>
      <c r="AP410">
        <v>7.8400000000000318</v>
      </c>
      <c r="AQ410">
        <v>7.8529999999999802</v>
      </c>
      <c r="AR410">
        <v>7.8250000000000171</v>
      </c>
      <c r="AS410">
        <v>7.84699999999998</v>
      </c>
      <c r="AT410">
        <v>7.9800000000000182</v>
      </c>
      <c r="AU410">
        <v>7.9589999999999748</v>
      </c>
      <c r="AV410">
        <v>7.9060000000000343</v>
      </c>
      <c r="AW410">
        <v>7.97199999999998</v>
      </c>
      <c r="AX410">
        <v>8.15300000000002</v>
      </c>
      <c r="AY410">
        <v>8.3839999999999861</v>
      </c>
      <c r="AZ410">
        <v>8.1040000000000418</v>
      </c>
      <c r="BA410">
        <v>8.3359999999999275</v>
      </c>
      <c r="BB410">
        <v>8.3560000000000514</v>
      </c>
      <c r="BC410">
        <v>8.7559999999999718</v>
      </c>
      <c r="BD410" s="83">
        <f t="shared" si="55"/>
        <v>54.966867193941432</v>
      </c>
    </row>
    <row r="411" spans="1:56" ht="15" customHeight="1" thickBot="1" x14ac:dyDescent="0.5">
      <c r="A411" t="s">
        <v>166</v>
      </c>
      <c r="B411">
        <v>2022</v>
      </c>
      <c r="C411" s="9">
        <v>44693</v>
      </c>
      <c r="D411" t="s">
        <v>30</v>
      </c>
      <c r="E411" t="s">
        <v>1943</v>
      </c>
      <c r="F411">
        <v>4</v>
      </c>
      <c r="G411" t="s">
        <v>91</v>
      </c>
      <c r="H411" t="s">
        <v>2117</v>
      </c>
      <c r="I411" t="s">
        <v>111</v>
      </c>
      <c r="J411" t="s">
        <v>207</v>
      </c>
      <c r="K411" t="s">
        <v>89</v>
      </c>
      <c r="L411" s="105">
        <f>(C411-VLOOKUP(H411,Riders!$A$2:$D$3499,4,FALSE))/365</f>
        <v>27.076712328767123</v>
      </c>
      <c r="M411" s="105">
        <f>(C411-VLOOKUP(I411,Riders!$A$2:$D$3499,4,FALSE))/365</f>
        <v>19.284931506849315</v>
      </c>
      <c r="N411" s="105">
        <f>(C411-VLOOKUP(J411,Riders!$A$2:$D$3499,4,FALSE))/365</f>
        <v>23.5013698630137</v>
      </c>
      <c r="O411" s="105">
        <f>(C411-VLOOKUP(K411,Riders!$A$2:$D$3499,4,FALSE))/365</f>
        <v>22.860273972602741</v>
      </c>
      <c r="P411">
        <v>1</v>
      </c>
      <c r="Q411" s="40">
        <f t="shared" si="48"/>
        <v>3.0098032407407404E-3</v>
      </c>
      <c r="R411" s="86">
        <f t="shared" si="49"/>
        <v>260.04699999999997</v>
      </c>
      <c r="S411">
        <f t="shared" si="50"/>
        <v>23.251999999999999</v>
      </c>
      <c r="T411">
        <f t="shared" si="51"/>
        <v>70.506</v>
      </c>
      <c r="U411">
        <f t="shared" si="52"/>
        <v>63.426000000000016</v>
      </c>
      <c r="V411">
        <f t="shared" si="53"/>
        <v>62.669999999999959</v>
      </c>
      <c r="W411">
        <f t="shared" si="54"/>
        <v>63.444999999999993</v>
      </c>
      <c r="X411">
        <v>14.231999999999999</v>
      </c>
      <c r="Y411">
        <v>9.02</v>
      </c>
      <c r="Z411">
        <v>7.9500000000000028</v>
      </c>
      <c r="AA411">
        <v>7.6840000000000011</v>
      </c>
      <c r="AB411">
        <v>7.8649999999999949</v>
      </c>
      <c r="AC411">
        <v>7.8300000000000054</v>
      </c>
      <c r="AD411">
        <v>7.8659999999999997</v>
      </c>
      <c r="AE411">
        <v>8.0589999999999975</v>
      </c>
      <c r="AF411">
        <v>8.0260000000000105</v>
      </c>
      <c r="AG411">
        <v>8.0409999999999826</v>
      </c>
      <c r="AH411">
        <v>7.9690000000000083</v>
      </c>
      <c r="AI411">
        <v>8.0349999999999966</v>
      </c>
      <c r="AJ411">
        <v>7.7929999999999922</v>
      </c>
      <c r="AK411">
        <v>7.8320000000000221</v>
      </c>
      <c r="AL411">
        <v>7.8359999999999843</v>
      </c>
      <c r="AM411">
        <v>7.8940000000000197</v>
      </c>
      <c r="AN411">
        <v>7.8629999999999711</v>
      </c>
      <c r="AO411">
        <v>8.0010000000000048</v>
      </c>
      <c r="AP411">
        <v>7.6400000000000148</v>
      </c>
      <c r="AQ411">
        <v>7.7519999999999811</v>
      </c>
      <c r="AR411">
        <v>7.8970000000000198</v>
      </c>
      <c r="AS411">
        <v>7.7520000000000104</v>
      </c>
      <c r="AT411">
        <v>7.8449999999999704</v>
      </c>
      <c r="AU411">
        <v>7.9199999999999866</v>
      </c>
      <c r="AV411">
        <v>8.0519999999999925</v>
      </c>
      <c r="AW411">
        <v>8.1250000000000284</v>
      </c>
      <c r="AX411">
        <v>7.9350000000000023</v>
      </c>
      <c r="AY411">
        <v>7.7819999999999538</v>
      </c>
      <c r="AZ411">
        <v>7.8860000000000809</v>
      </c>
      <c r="BA411">
        <v>7.7459999999999516</v>
      </c>
      <c r="BB411">
        <v>7.9250000000000398</v>
      </c>
      <c r="BC411">
        <v>7.9939999999999429</v>
      </c>
      <c r="BD411" s="83">
        <f t="shared" si="55"/>
        <v>55.374605359800348</v>
      </c>
    </row>
    <row r="412" spans="1:56" ht="15" customHeight="1" thickBot="1" x14ac:dyDescent="0.5">
      <c r="A412" t="s">
        <v>166</v>
      </c>
      <c r="B412">
        <v>2022</v>
      </c>
      <c r="C412" s="9">
        <v>44693</v>
      </c>
      <c r="D412" t="s">
        <v>30</v>
      </c>
      <c r="E412" t="s">
        <v>31</v>
      </c>
      <c r="F412" t="s">
        <v>578</v>
      </c>
      <c r="G412" t="s">
        <v>61</v>
      </c>
      <c r="H412" t="s">
        <v>167</v>
      </c>
      <c r="I412" t="s">
        <v>172</v>
      </c>
      <c r="J412" t="s">
        <v>84</v>
      </c>
      <c r="K412" t="s">
        <v>60</v>
      </c>
      <c r="L412" s="105">
        <f>(C412-VLOOKUP(H412,Riders!$A$2:$D$3499,4,FALSE))/365</f>
        <v>24.219178082191782</v>
      </c>
      <c r="M412" s="105" t="e">
        <f>(C412-VLOOKUP(I412,Riders!$A$2:$D$3499,4,FALSE))/365</f>
        <v>#N/A</v>
      </c>
      <c r="N412" s="105">
        <f>(C412-VLOOKUP(J412,Riders!$A$2:$D$3499,4,FALSE))/365</f>
        <v>22.898630136986302</v>
      </c>
      <c r="O412" s="105">
        <f>(C412-VLOOKUP(K412,Riders!$A$2:$D$3499,4,FALSE))/365</f>
        <v>22.531506849315068</v>
      </c>
      <c r="P412">
        <v>1</v>
      </c>
      <c r="Q412" s="40">
        <f t="shared" si="48"/>
        <v>2.9805787037037036E-3</v>
      </c>
      <c r="R412" s="86">
        <f t="shared" si="49"/>
        <v>257.52199999999999</v>
      </c>
      <c r="S412">
        <f t="shared" si="50"/>
        <v>22.361999999999998</v>
      </c>
      <c r="T412">
        <f t="shared" si="51"/>
        <v>69.058000000000007</v>
      </c>
      <c r="U412">
        <f t="shared" si="52"/>
        <v>63.011999999999958</v>
      </c>
      <c r="V412">
        <f t="shared" si="53"/>
        <v>62.916000000000025</v>
      </c>
      <c r="W412">
        <f t="shared" si="54"/>
        <v>62.536000000000001</v>
      </c>
      <c r="X412">
        <v>14.08</v>
      </c>
      <c r="Y412">
        <v>8.2819999999999983</v>
      </c>
      <c r="Z412">
        <v>7.8350000000000009</v>
      </c>
      <c r="AA412">
        <v>8.0359999999999978</v>
      </c>
      <c r="AB412">
        <v>7.5990000000000038</v>
      </c>
      <c r="AC412">
        <v>7.7119999999999962</v>
      </c>
      <c r="AD412">
        <v>7.7239999999999966</v>
      </c>
      <c r="AE412">
        <v>7.7900000000000134</v>
      </c>
      <c r="AF412">
        <v>7.7729999999999961</v>
      </c>
      <c r="AG412">
        <v>7.7789999999999822</v>
      </c>
      <c r="AH412">
        <v>7.869000000000014</v>
      </c>
      <c r="AI412">
        <v>8.0420000000000016</v>
      </c>
      <c r="AJ412">
        <v>7.8430000000000044</v>
      </c>
      <c r="AK412">
        <v>7.8309999999999889</v>
      </c>
      <c r="AL412">
        <v>7.8090000000000117</v>
      </c>
      <c r="AM412">
        <v>8.0659999999999599</v>
      </c>
      <c r="AN412">
        <v>7.7650000000000432</v>
      </c>
      <c r="AO412">
        <v>7.9059999999999766</v>
      </c>
      <c r="AP412">
        <v>7.7890000000000157</v>
      </c>
      <c r="AQ412">
        <v>7.9199999999999866</v>
      </c>
      <c r="AR412">
        <v>7.8820000000000334</v>
      </c>
      <c r="AS412">
        <v>7.7649999999999864</v>
      </c>
      <c r="AT412">
        <v>7.8669999999999618</v>
      </c>
      <c r="AU412">
        <v>8.0220000000000198</v>
      </c>
      <c r="AV412">
        <v>7.8970000000000482</v>
      </c>
      <c r="AW412">
        <v>8.0649999999999693</v>
      </c>
      <c r="AX412">
        <v>7.7459999999999516</v>
      </c>
      <c r="AY412">
        <v>7.8370000000000184</v>
      </c>
      <c r="AZ412">
        <v>7.8260000000000218</v>
      </c>
      <c r="BA412">
        <v>8.0309999999999491</v>
      </c>
      <c r="BB412">
        <v>7.6320000000000618</v>
      </c>
      <c r="BC412">
        <v>7.5019999999999811</v>
      </c>
      <c r="BD412" s="83">
        <f t="shared" si="55"/>
        <v>55.917552675111253</v>
      </c>
    </row>
    <row r="413" spans="1:56" ht="15" customHeight="1" thickBot="1" x14ac:dyDescent="0.5">
      <c r="A413" t="s">
        <v>166</v>
      </c>
      <c r="B413">
        <v>2022</v>
      </c>
      <c r="C413" s="9">
        <v>44693</v>
      </c>
      <c r="D413" t="s">
        <v>30</v>
      </c>
      <c r="E413" t="s">
        <v>31</v>
      </c>
      <c r="F413" t="s">
        <v>578</v>
      </c>
      <c r="G413" t="s">
        <v>91</v>
      </c>
      <c r="H413" t="s">
        <v>2072</v>
      </c>
      <c r="I413" t="s">
        <v>111</v>
      </c>
      <c r="J413" t="s">
        <v>207</v>
      </c>
      <c r="K413" t="s">
        <v>89</v>
      </c>
      <c r="L413" s="105">
        <f>(C413-VLOOKUP(H413,Riders!$A$2:$D$3499,4,FALSE))/365</f>
        <v>22.224657534246575</v>
      </c>
      <c r="M413" s="105">
        <f>(C413-VLOOKUP(I413,Riders!$A$2:$D$3499,4,FALSE))/365</f>
        <v>19.284931506849315</v>
      </c>
      <c r="N413" s="105">
        <f>(C413-VLOOKUP(J413,Riders!$A$2:$D$3499,4,FALSE))/365</f>
        <v>23.5013698630137</v>
      </c>
      <c r="O413" s="105">
        <f>(C413-VLOOKUP(K413,Riders!$A$2:$D$3499,4,FALSE))/365</f>
        <v>22.860273972602741</v>
      </c>
      <c r="P413">
        <v>2</v>
      </c>
      <c r="Q413" s="40">
        <f t="shared" si="48"/>
        <v>3.0222916666666662E-3</v>
      </c>
      <c r="R413" s="86">
        <f t="shared" si="49"/>
        <v>261.12599999999998</v>
      </c>
      <c r="S413">
        <f t="shared" si="50"/>
        <v>22.780999999999999</v>
      </c>
      <c r="T413">
        <f t="shared" si="51"/>
        <v>69.548999999999992</v>
      </c>
      <c r="U413">
        <f t="shared" si="52"/>
        <v>63.466000000000022</v>
      </c>
      <c r="V413">
        <f t="shared" si="53"/>
        <v>63.136999999999972</v>
      </c>
      <c r="W413">
        <f t="shared" si="54"/>
        <v>64.97399999999999</v>
      </c>
      <c r="X413">
        <v>14.512</v>
      </c>
      <c r="Y413">
        <v>8.2689999999999984</v>
      </c>
      <c r="Z413">
        <v>7.9269999999999996</v>
      </c>
      <c r="AA413">
        <v>7.5660000000000034</v>
      </c>
      <c r="AB413">
        <v>7.8249999999999957</v>
      </c>
      <c r="AC413">
        <v>7.7450000000000054</v>
      </c>
      <c r="AD413">
        <v>7.8939999999999984</v>
      </c>
      <c r="AE413">
        <v>7.8109999999999928</v>
      </c>
      <c r="AF413">
        <v>8.0630000000000166</v>
      </c>
      <c r="AG413">
        <v>7.8759999999999906</v>
      </c>
      <c r="AH413">
        <v>7.9039999999999964</v>
      </c>
      <c r="AI413">
        <v>7.8540000000000134</v>
      </c>
      <c r="AJ413">
        <v>7.9699999999999989</v>
      </c>
      <c r="AK413">
        <v>7.8599999999999852</v>
      </c>
      <c r="AL413">
        <v>8.0690000000000168</v>
      </c>
      <c r="AM413">
        <v>7.8700000000000054</v>
      </c>
      <c r="AN413">
        <v>7.813999999999993</v>
      </c>
      <c r="AO413">
        <v>7.8559999999999954</v>
      </c>
      <c r="AP413">
        <v>7.867999999999995</v>
      </c>
      <c r="AQ413">
        <v>7.7060000000000173</v>
      </c>
      <c r="AR413">
        <v>7.8179999999999836</v>
      </c>
      <c r="AS413">
        <v>8.1049999999999898</v>
      </c>
      <c r="AT413">
        <v>7.8650000000000384</v>
      </c>
      <c r="AU413">
        <v>8.1049999999999613</v>
      </c>
      <c r="AV413">
        <v>8.0519999999999925</v>
      </c>
      <c r="AW413">
        <v>8.231000000000023</v>
      </c>
      <c r="AX413">
        <v>7.929000000000002</v>
      </c>
      <c r="AY413">
        <v>7.9399999999999977</v>
      </c>
      <c r="AZ413">
        <v>8.0910000000000082</v>
      </c>
      <c r="BA413">
        <v>7.9709999999999752</v>
      </c>
      <c r="BB413">
        <v>8.2770000000000152</v>
      </c>
      <c r="BC413">
        <v>8.4829999999999757</v>
      </c>
      <c r="BD413" s="83">
        <f t="shared" si="55"/>
        <v>55.145791686771908</v>
      </c>
    </row>
    <row r="414" spans="1:56" ht="15" customHeight="1" thickBot="1" x14ac:dyDescent="0.5">
      <c r="A414" t="s">
        <v>166</v>
      </c>
      <c r="B414">
        <v>2022</v>
      </c>
      <c r="C414" s="9">
        <v>44693</v>
      </c>
      <c r="D414" t="s">
        <v>30</v>
      </c>
      <c r="E414" t="s">
        <v>31</v>
      </c>
      <c r="F414" t="s">
        <v>579</v>
      </c>
      <c r="G414" t="s">
        <v>67</v>
      </c>
      <c r="H414" t="s">
        <v>147</v>
      </c>
      <c r="I414" t="s">
        <v>156</v>
      </c>
      <c r="J414" t="s">
        <v>117</v>
      </c>
      <c r="K414" t="s">
        <v>2106</v>
      </c>
      <c r="L414" s="105">
        <f>(C414-VLOOKUP(H414,Riders!$A$2:$D$3499,4,FALSE))/365</f>
        <v>27.4</v>
      </c>
      <c r="M414" s="105">
        <f>(C414-VLOOKUP(I414,Riders!$A$2:$D$3499,4,FALSE))/365</f>
        <v>27.901369863013699</v>
      </c>
      <c r="N414" s="105">
        <f>(C414-VLOOKUP(J414,Riders!$A$2:$D$3499,4,FALSE))/365</f>
        <v>20.295890410958904</v>
      </c>
      <c r="O414" s="105">
        <f>(C414-VLOOKUP(K414,Riders!$A$2:$D$3499,4,FALSE))/365</f>
        <v>28.358904109589041</v>
      </c>
      <c r="P414">
        <v>3</v>
      </c>
      <c r="Q414" s="40">
        <f t="shared" si="48"/>
        <v>3.0227893518518516E-3</v>
      </c>
      <c r="R414" s="86">
        <f t="shared" si="49"/>
        <v>261.16899999999998</v>
      </c>
      <c r="S414">
        <f t="shared" si="50"/>
        <v>22.683</v>
      </c>
      <c r="T414">
        <f t="shared" si="51"/>
        <v>69.274999999999991</v>
      </c>
      <c r="U414">
        <f t="shared" si="52"/>
        <v>63.641999999999982</v>
      </c>
      <c r="V414">
        <f t="shared" si="53"/>
        <v>64.244000000000028</v>
      </c>
      <c r="W414">
        <f t="shared" si="54"/>
        <v>64.007999999999981</v>
      </c>
      <c r="X414">
        <v>14.516</v>
      </c>
      <c r="Y414">
        <v>8.1669999999999998</v>
      </c>
      <c r="Z414">
        <v>7.6960000000000024</v>
      </c>
      <c r="AA414">
        <v>7.7639999999999993</v>
      </c>
      <c r="AB414">
        <v>7.6460000000000008</v>
      </c>
      <c r="AC414">
        <v>7.6909999999999954</v>
      </c>
      <c r="AD414">
        <v>7.899000000000008</v>
      </c>
      <c r="AE414">
        <v>7.8959999999999866</v>
      </c>
      <c r="AF414">
        <v>8.1410000000000053</v>
      </c>
      <c r="AG414">
        <v>7.9039999999999964</v>
      </c>
      <c r="AH414">
        <v>7.8699999999999903</v>
      </c>
      <c r="AI414">
        <v>7.972999999999999</v>
      </c>
      <c r="AJ414">
        <v>7.8780000000000001</v>
      </c>
      <c r="AK414">
        <v>7.8990000000000009</v>
      </c>
      <c r="AL414">
        <v>8.0499999999999972</v>
      </c>
      <c r="AM414">
        <v>7.9269999999999916</v>
      </c>
      <c r="AN414">
        <v>7.8990000000000293</v>
      </c>
      <c r="AO414">
        <v>7.8910000000000204</v>
      </c>
      <c r="AP414">
        <v>7.997999999999962</v>
      </c>
      <c r="AQ414">
        <v>7.8570000000000277</v>
      </c>
      <c r="AR414">
        <v>8.0239999999999725</v>
      </c>
      <c r="AS414">
        <v>8.2239999999999895</v>
      </c>
      <c r="AT414">
        <v>8.3050000000000068</v>
      </c>
      <c r="AU414">
        <v>8.0460000000000207</v>
      </c>
      <c r="AV414">
        <v>8.0469999999999686</v>
      </c>
      <c r="AW414">
        <v>8.1040000000000418</v>
      </c>
      <c r="AX414">
        <v>8.3559999999999945</v>
      </c>
      <c r="AY414">
        <v>7.9969999999999573</v>
      </c>
      <c r="AZ414">
        <v>7.9330000000000496</v>
      </c>
      <c r="BA414">
        <v>7.8270000000000266</v>
      </c>
      <c r="BB414">
        <v>7.8509999999999422</v>
      </c>
      <c r="BC414">
        <v>7.8930000000000007</v>
      </c>
      <c r="BD414" s="83">
        <f t="shared" si="55"/>
        <v>55.136712243796168</v>
      </c>
    </row>
    <row r="415" spans="1:56" ht="15" customHeight="1" thickBot="1" x14ac:dyDescent="0.5">
      <c r="A415" t="s">
        <v>166</v>
      </c>
      <c r="B415">
        <v>2022</v>
      </c>
      <c r="C415" s="9">
        <v>44693</v>
      </c>
      <c r="D415" t="s">
        <v>30</v>
      </c>
      <c r="E415" t="s">
        <v>31</v>
      </c>
      <c r="F415" t="s">
        <v>579</v>
      </c>
      <c r="G415" t="s">
        <v>96</v>
      </c>
      <c r="H415" t="s">
        <v>118</v>
      </c>
      <c r="I415" t="s">
        <v>227</v>
      </c>
      <c r="J415" t="s">
        <v>303</v>
      </c>
      <c r="K415" t="s">
        <v>165</v>
      </c>
      <c r="L415" s="105">
        <f>(C415-VLOOKUP(H415,Riders!$A$2:$D$3499,4,FALSE))/365</f>
        <v>19.824657534246576</v>
      </c>
      <c r="M415" s="105">
        <f>(C415-VLOOKUP(I415,Riders!$A$2:$D$3499,4,FALSE))/365</f>
        <v>20.449315068493149</v>
      </c>
      <c r="N415" s="105">
        <f>(C415-VLOOKUP(J415,Riders!$A$2:$D$3499,4,FALSE))/365</f>
        <v>23.827397260273973</v>
      </c>
      <c r="O415" s="105">
        <f>(C415-VLOOKUP(K415,Riders!$A$2:$D$3499,4,FALSE))/365</f>
        <v>27.12876712328767</v>
      </c>
      <c r="P415">
        <v>4</v>
      </c>
      <c r="Q415" s="40">
        <f t="shared" si="48"/>
        <v>3.0317824074074071E-3</v>
      </c>
      <c r="R415" s="86">
        <f t="shared" si="49"/>
        <v>261.94599999999997</v>
      </c>
      <c r="S415">
        <f t="shared" si="50"/>
        <v>22.396999999999998</v>
      </c>
      <c r="T415">
        <f t="shared" si="51"/>
        <v>69.35199999999999</v>
      </c>
      <c r="U415">
        <f t="shared" si="52"/>
        <v>62.914000000000001</v>
      </c>
      <c r="V415">
        <f t="shared" si="53"/>
        <v>64.848000000000013</v>
      </c>
      <c r="W415">
        <f t="shared" si="54"/>
        <v>64.831999999999965</v>
      </c>
      <c r="X415">
        <v>14.138999999999999</v>
      </c>
      <c r="Y415">
        <v>8.2579999999999991</v>
      </c>
      <c r="Z415">
        <v>7.8220000000000027</v>
      </c>
      <c r="AA415">
        <v>7.7569999999999979</v>
      </c>
      <c r="AB415">
        <v>7.7689999999999984</v>
      </c>
      <c r="AC415">
        <v>7.9670000000000059</v>
      </c>
      <c r="AD415">
        <v>7.8189999999999964</v>
      </c>
      <c r="AE415">
        <v>7.8209999999999908</v>
      </c>
      <c r="AF415">
        <v>7.820999999999998</v>
      </c>
      <c r="AG415">
        <v>7.929000000000002</v>
      </c>
      <c r="AH415">
        <v>7.7920000000000016</v>
      </c>
      <c r="AI415">
        <v>7.8080000000000069</v>
      </c>
      <c r="AJ415">
        <v>7.9549999999999983</v>
      </c>
      <c r="AK415">
        <v>7.8259999999999934</v>
      </c>
      <c r="AL415">
        <v>7.8800000000000097</v>
      </c>
      <c r="AM415">
        <v>7.9029999999999916</v>
      </c>
      <c r="AN415">
        <v>8.1240000000000236</v>
      </c>
      <c r="AO415">
        <v>8.1229999999999905</v>
      </c>
      <c r="AP415">
        <v>8.2839999999999918</v>
      </c>
      <c r="AQ415">
        <v>8.0440000000000111</v>
      </c>
      <c r="AR415">
        <v>8.0750000000000171</v>
      </c>
      <c r="AS415">
        <v>7.9709999999999752</v>
      </c>
      <c r="AT415">
        <v>8.0319999999999823</v>
      </c>
      <c r="AU415">
        <v>8.1950000000000216</v>
      </c>
      <c r="AV415">
        <v>8.171999999999997</v>
      </c>
      <c r="AW415">
        <v>8.3569999999999993</v>
      </c>
      <c r="AX415">
        <v>8.0979999999999848</v>
      </c>
      <c r="AY415">
        <v>7.9610000000000127</v>
      </c>
      <c r="AZ415">
        <v>7.9130000000000109</v>
      </c>
      <c r="BA415">
        <v>8.0529999999999973</v>
      </c>
      <c r="BB415">
        <v>8.0349999999999966</v>
      </c>
      <c r="BC415">
        <v>8.2429999999999666</v>
      </c>
      <c r="BD415" s="83">
        <f t="shared" si="55"/>
        <v>54.973162407519112</v>
      </c>
    </row>
    <row r="416" spans="1:56" ht="15" customHeight="1" thickBot="1" x14ac:dyDescent="0.5">
      <c r="A416" t="s">
        <v>229</v>
      </c>
      <c r="B416">
        <v>2022</v>
      </c>
      <c r="C416" s="9">
        <v>44841</v>
      </c>
      <c r="D416" t="s">
        <v>30</v>
      </c>
      <c r="E416" t="s">
        <v>245</v>
      </c>
      <c r="F416" t="s">
        <v>245</v>
      </c>
      <c r="G416" t="s">
        <v>43</v>
      </c>
      <c r="H416" t="s">
        <v>209</v>
      </c>
      <c r="I416" t="s">
        <v>2111</v>
      </c>
      <c r="J416" t="s">
        <v>2112</v>
      </c>
      <c r="K416" t="s">
        <v>2113</v>
      </c>
      <c r="L416" s="105">
        <f>(C416-VLOOKUP(H416,Riders!$A$2:$D$3499,4,FALSE))/365</f>
        <v>28.523287671232875</v>
      </c>
      <c r="M416" s="105">
        <f>(C416-VLOOKUP(I416,Riders!$A$2:$D$3499,4,FALSE))/365</f>
        <v>26.287671232876711</v>
      </c>
      <c r="N416" s="105">
        <f>(C416-VLOOKUP(J416,Riders!$A$2:$D$3499,4,FALSE))/365</f>
        <v>21.550684931506851</v>
      </c>
      <c r="O416" s="105" t="e">
        <f>(C416-VLOOKUP(K416,Riders!$A$2:$D$3499,4,FALSE))/365</f>
        <v>#N/A</v>
      </c>
      <c r="P416">
        <v>1</v>
      </c>
      <c r="Q416" s="40">
        <f t="shared" si="48"/>
        <v>3.0866319444444444E-3</v>
      </c>
      <c r="R416" s="86">
        <f t="shared" si="49"/>
        <v>266.685</v>
      </c>
      <c r="S416">
        <f t="shared" si="50"/>
        <v>23.088000000000001</v>
      </c>
      <c r="T416">
        <f t="shared" si="51"/>
        <v>71.141000000000005</v>
      </c>
      <c r="U416">
        <f t="shared" si="52"/>
        <v>65.602999999999994</v>
      </c>
      <c r="V416">
        <f t="shared" si="53"/>
        <v>65.23399999999998</v>
      </c>
      <c r="W416">
        <f t="shared" si="54"/>
        <v>64.707000000000022</v>
      </c>
      <c r="X416" s="14">
        <v>14.680999999999999</v>
      </c>
      <c r="Y416" s="14">
        <v>8.4070000000000018</v>
      </c>
      <c r="Z416" s="14">
        <v>7.968</v>
      </c>
      <c r="AA416" s="14">
        <v>7.9529999999999994</v>
      </c>
      <c r="AB416" s="14">
        <v>7.9380000000000024</v>
      </c>
      <c r="AC416" s="14">
        <v>8.1129999999999995</v>
      </c>
      <c r="AD416" s="14">
        <v>8.0509999999999948</v>
      </c>
      <c r="AE416" s="14">
        <v>8.0300000000000082</v>
      </c>
      <c r="AF416" s="14">
        <v>8.255999999999986</v>
      </c>
      <c r="AG416" s="14">
        <v>8.2070000000000078</v>
      </c>
      <c r="AH416" s="14">
        <v>8.3370000000000033</v>
      </c>
      <c r="AI416" s="14">
        <v>8.4139999999999873</v>
      </c>
      <c r="AJ416" s="14">
        <v>8.1020000000000039</v>
      </c>
      <c r="AK416" s="14">
        <v>8.1640000000000015</v>
      </c>
      <c r="AL416" s="14">
        <v>8.1070000000000135</v>
      </c>
      <c r="AM416" s="14">
        <v>8.0159999999999911</v>
      </c>
      <c r="AN416" s="14">
        <v>8.2340000000000089</v>
      </c>
      <c r="AO416" s="14">
        <v>8.0999999999999943</v>
      </c>
      <c r="AP416" s="14">
        <v>8.1160000000000139</v>
      </c>
      <c r="AQ416" s="14">
        <v>8.1890000000000214</v>
      </c>
      <c r="AR416" s="14">
        <v>8.1649999999999636</v>
      </c>
      <c r="AS416" s="14">
        <v>8.0930000000000177</v>
      </c>
      <c r="AT416" s="14">
        <v>8.1169999999999618</v>
      </c>
      <c r="AU416" s="14">
        <v>8.2199999999999989</v>
      </c>
      <c r="AV416" s="14">
        <v>7.9600000000000364</v>
      </c>
      <c r="AW416" s="14">
        <v>7.8539999999999566</v>
      </c>
      <c r="AX416" s="14">
        <v>8.0460000000000207</v>
      </c>
      <c r="AY416" s="14">
        <v>7.9790000000000134</v>
      </c>
      <c r="AZ416" s="14">
        <v>8.1320000000000334</v>
      </c>
      <c r="BA416" s="14">
        <v>8.3579999999999472</v>
      </c>
      <c r="BB416" s="14">
        <v>8.1370000000000289</v>
      </c>
      <c r="BC416" s="14">
        <v>8.2409999999999854</v>
      </c>
      <c r="BD416" s="83">
        <f t="shared" si="55"/>
        <v>53.996287755216827</v>
      </c>
    </row>
    <row r="417" spans="1:56" ht="15" customHeight="1" thickBot="1" x14ac:dyDescent="0.5">
      <c r="A417" t="s">
        <v>229</v>
      </c>
      <c r="B417">
        <v>2022</v>
      </c>
      <c r="C417" s="9">
        <v>44841</v>
      </c>
      <c r="D417" t="s">
        <v>30</v>
      </c>
      <c r="E417" t="s">
        <v>245</v>
      </c>
      <c r="F417" t="s">
        <v>245</v>
      </c>
      <c r="G417" t="s">
        <v>37</v>
      </c>
      <c r="H417" t="s">
        <v>188</v>
      </c>
      <c r="I417" t="s">
        <v>108</v>
      </c>
      <c r="J417" t="s">
        <v>36</v>
      </c>
      <c r="K417" t="s">
        <v>124</v>
      </c>
      <c r="L417" s="105">
        <f>(C417-VLOOKUP(H417,Riders!$A$2:$D$3499,4,FALSE))/365</f>
        <v>24.523287671232875</v>
      </c>
      <c r="M417" s="105">
        <f>(C417-VLOOKUP(I417,Riders!$A$2:$D$3499,4,FALSE))/365</f>
        <v>20.830136986301369</v>
      </c>
      <c r="N417" s="105">
        <f>(C417-VLOOKUP(J417,Riders!$A$2:$D$3499,4,FALSE))/365</f>
        <v>19.745205479452054</v>
      </c>
      <c r="O417" s="105">
        <f>(C417-VLOOKUP(K417,Riders!$A$2:$D$3499,4,FALSE))/365</f>
        <v>23.635616438356163</v>
      </c>
      <c r="P417">
        <v>2</v>
      </c>
      <c r="Q417" s="40">
        <f t="shared" si="48"/>
        <v>3.0971180555555556E-3</v>
      </c>
      <c r="R417" s="86">
        <f t="shared" si="49"/>
        <v>267.59100000000001</v>
      </c>
      <c r="S417">
        <f t="shared" si="50"/>
        <v>22.895</v>
      </c>
      <c r="T417">
        <f t="shared" si="51"/>
        <v>71.698000000000008</v>
      </c>
      <c r="U417">
        <f t="shared" si="52"/>
        <v>64.47</v>
      </c>
      <c r="V417">
        <f t="shared" si="53"/>
        <v>65.141999999999996</v>
      </c>
      <c r="W417">
        <f t="shared" si="54"/>
        <v>66.281000000000006</v>
      </c>
      <c r="X417" s="14">
        <v>14.397</v>
      </c>
      <c r="Y417" s="14">
        <v>8.4979999999999993</v>
      </c>
      <c r="Z417" s="14">
        <v>8.2119999999999997</v>
      </c>
      <c r="AA417" s="14">
        <v>8.0200000000000031</v>
      </c>
      <c r="AB417" s="14">
        <v>8.1809999999999974</v>
      </c>
      <c r="AC417" s="14">
        <v>7.9979999999999984</v>
      </c>
      <c r="AD417" s="14">
        <v>8.1780000000000115</v>
      </c>
      <c r="AE417" s="14">
        <v>8.2139999999999986</v>
      </c>
      <c r="AF417" s="14">
        <v>8.0330000000000013</v>
      </c>
      <c r="AG417" s="14">
        <v>7.9959999999999951</v>
      </c>
      <c r="AH417" s="14">
        <v>8.1209999999999951</v>
      </c>
      <c r="AI417" s="14">
        <v>8.0899999999999892</v>
      </c>
      <c r="AJ417" s="14">
        <v>8.097999999999999</v>
      </c>
      <c r="AK417" s="14">
        <v>8.1920000000000073</v>
      </c>
      <c r="AL417" s="14">
        <v>7.9899999999999949</v>
      </c>
      <c r="AM417" s="14">
        <v>7.9500000000000171</v>
      </c>
      <c r="AN417" s="14">
        <v>8.1129999999999995</v>
      </c>
      <c r="AO417" s="14">
        <v>7.9759999999999991</v>
      </c>
      <c r="AP417" s="14">
        <v>8.0240000000000009</v>
      </c>
      <c r="AQ417" s="14">
        <v>8.1270000000000095</v>
      </c>
      <c r="AR417" s="14">
        <v>8.0529999999999973</v>
      </c>
      <c r="AS417" s="14">
        <v>8.1080000000000041</v>
      </c>
      <c r="AT417" s="14">
        <v>8.3089999999999975</v>
      </c>
      <c r="AU417" s="14">
        <v>8.4319999999999879</v>
      </c>
      <c r="AV417" s="14">
        <v>8.650999999999982</v>
      </c>
      <c r="AW417" s="14">
        <v>8.29200000000003</v>
      </c>
      <c r="AX417" s="14">
        <v>8.2439999999999998</v>
      </c>
      <c r="AY417" s="14">
        <v>8.2369999999999948</v>
      </c>
      <c r="AZ417" s="14">
        <v>8.4039999999999395</v>
      </c>
      <c r="BA417" s="14">
        <v>8.1560000000000912</v>
      </c>
      <c r="BB417" s="14">
        <v>8.1369999999999436</v>
      </c>
      <c r="BC417" s="14">
        <v>8.160000000000025</v>
      </c>
      <c r="BD417" s="83">
        <f t="shared" si="55"/>
        <v>53.813469062860854</v>
      </c>
    </row>
    <row r="418" spans="1:56" ht="15" customHeight="1" thickBot="1" x14ac:dyDescent="0.5">
      <c r="A418" t="s">
        <v>229</v>
      </c>
      <c r="B418">
        <v>2022</v>
      </c>
      <c r="C418" s="9">
        <v>44841</v>
      </c>
      <c r="D418" t="s">
        <v>30</v>
      </c>
      <c r="E418" t="s">
        <v>245</v>
      </c>
      <c r="F418" t="s">
        <v>245</v>
      </c>
      <c r="G418" t="s">
        <v>121</v>
      </c>
      <c r="H418" t="s">
        <v>232</v>
      </c>
      <c r="I418" t="s">
        <v>2118</v>
      </c>
      <c r="J418" t="s">
        <v>233</v>
      </c>
      <c r="K418" t="s">
        <v>2119</v>
      </c>
      <c r="L418" s="105">
        <f>(C418-VLOOKUP(H418,Riders!$A$2:$D$3499,4,FALSE))/365</f>
        <v>21.747945205479454</v>
      </c>
      <c r="M418" s="105">
        <f>(C418-VLOOKUP(I418,Riders!$A$2:$D$3499,4,FALSE))/365</f>
        <v>32.249315068493154</v>
      </c>
      <c r="N418" s="105">
        <f>(C418-VLOOKUP(J418,Riders!$A$2:$D$3499,4,FALSE))/365</f>
        <v>19.136986301369863</v>
      </c>
      <c r="O418" s="105" t="e">
        <f>(C418-VLOOKUP(K418,Riders!$A$2:$D$3499,4,FALSE))/365</f>
        <v>#N/A</v>
      </c>
      <c r="P418">
        <v>3</v>
      </c>
      <c r="Q418" s="40">
        <f t="shared" si="48"/>
        <v>3.2311458333333337E-3</v>
      </c>
      <c r="R418" s="86">
        <f t="shared" si="49"/>
        <v>279.17100000000005</v>
      </c>
      <c r="S418">
        <f t="shared" si="50"/>
        <v>24.748000000000001</v>
      </c>
      <c r="T418">
        <f t="shared" si="51"/>
        <v>74.557999999999993</v>
      </c>
      <c r="U418">
        <f t="shared" si="52"/>
        <v>67.258999999999986</v>
      </c>
      <c r="V418">
        <f t="shared" si="53"/>
        <v>69.781000000000034</v>
      </c>
      <c r="W418">
        <f t="shared" si="54"/>
        <v>67.573000000000036</v>
      </c>
      <c r="X418" s="14">
        <v>15.862</v>
      </c>
      <c r="Y418" s="14">
        <v>8.886000000000001</v>
      </c>
      <c r="Z418" s="14">
        <v>8.3580000000000005</v>
      </c>
      <c r="AA418" s="14">
        <v>8.1219999999999999</v>
      </c>
      <c r="AB418" s="14">
        <v>8.3889999999999958</v>
      </c>
      <c r="AC418" s="14">
        <v>8.2790000000000035</v>
      </c>
      <c r="AD418" s="14">
        <v>8.3390000000000128</v>
      </c>
      <c r="AE418" s="14">
        <v>8.3229999999999791</v>
      </c>
      <c r="AF418" s="14">
        <v>8.5380000000000109</v>
      </c>
      <c r="AG418" s="14">
        <v>8.409000000000006</v>
      </c>
      <c r="AH418" s="14">
        <v>8.4279999999999973</v>
      </c>
      <c r="AI418" s="14">
        <v>8.3250000000000028</v>
      </c>
      <c r="AJ418" s="14">
        <v>8.5879999999999797</v>
      </c>
      <c r="AK418" s="14">
        <v>8.3820000000000192</v>
      </c>
      <c r="AL418" s="14">
        <v>8.3340000000000032</v>
      </c>
      <c r="AM418" s="14">
        <v>8.254999999999967</v>
      </c>
      <c r="AN418" s="14">
        <v>8.5400000000000205</v>
      </c>
      <c r="AO418" s="14">
        <v>8.6450000000000102</v>
      </c>
      <c r="AP418" s="14">
        <v>9.0489999999999782</v>
      </c>
      <c r="AQ418" s="14">
        <v>8.7270000000000039</v>
      </c>
      <c r="AR418" s="14">
        <v>8.7290000000000134</v>
      </c>
      <c r="AS418" s="14">
        <v>8.6879999999999882</v>
      </c>
      <c r="AT418" s="14">
        <v>8.8870000000000005</v>
      </c>
      <c r="AU418" s="14">
        <v>8.5160000000000196</v>
      </c>
      <c r="AV418" s="14">
        <v>8.4039999999999679</v>
      </c>
      <c r="AW418" s="14">
        <v>8.3870000000000289</v>
      </c>
      <c r="AX418" s="14">
        <v>8.5860000000000127</v>
      </c>
      <c r="AY418" s="14">
        <v>8.4259999999999877</v>
      </c>
      <c r="AZ418" s="14">
        <v>8.4050000000000011</v>
      </c>
      <c r="BA418" s="14">
        <v>8.4959999999999525</v>
      </c>
      <c r="BB418" s="14">
        <v>8.4270000000000778</v>
      </c>
      <c r="BC418" s="14">
        <v>8.4420000000000073</v>
      </c>
      <c r="BD418" s="83">
        <f t="shared" si="55"/>
        <v>51.581288887456068</v>
      </c>
    </row>
    <row r="419" spans="1:56" ht="15" customHeight="1" thickBot="1" x14ac:dyDescent="0.5">
      <c r="A419" t="s">
        <v>229</v>
      </c>
      <c r="B419">
        <v>2022</v>
      </c>
      <c r="C419" s="9">
        <v>44841</v>
      </c>
      <c r="D419" t="s">
        <v>30</v>
      </c>
      <c r="E419" t="s">
        <v>245</v>
      </c>
      <c r="F419" t="s">
        <v>245</v>
      </c>
      <c r="G419" t="s">
        <v>55</v>
      </c>
      <c r="H419" t="s">
        <v>53</v>
      </c>
      <c r="I419" t="s">
        <v>203</v>
      </c>
      <c r="J419" t="s">
        <v>234</v>
      </c>
      <c r="K419" t="s">
        <v>171</v>
      </c>
      <c r="L419" s="105">
        <f>(C419-VLOOKUP(H419,Riders!$A$2:$D$3499,4,FALSE))/365</f>
        <v>21.438356164383563</v>
      </c>
      <c r="M419" s="105">
        <f>(C419-VLOOKUP(I419,Riders!$A$2:$D$3499,4,FALSE))/365</f>
        <v>29.605479452054794</v>
      </c>
      <c r="N419" s="105">
        <f>(C419-VLOOKUP(J419,Riders!$A$2:$D$3499,4,FALSE))/365</f>
        <v>27.383561643835616</v>
      </c>
      <c r="O419" s="105">
        <f>(C419-VLOOKUP(K419,Riders!$A$2:$D$3499,4,FALSE))/365</f>
        <v>28.895890410958906</v>
      </c>
      <c r="P419">
        <v>4</v>
      </c>
      <c r="Q419" s="40">
        <f t="shared" si="48"/>
        <v>3.345185185185185E-3</v>
      </c>
      <c r="R419" s="86">
        <f t="shared" si="49"/>
        <v>289.024</v>
      </c>
      <c r="S419">
        <f t="shared" si="50"/>
        <v>24.26</v>
      </c>
      <c r="T419">
        <f t="shared" si="51"/>
        <v>75.928000000000011</v>
      </c>
      <c r="U419">
        <f t="shared" si="52"/>
        <v>69.167999999999992</v>
      </c>
      <c r="V419">
        <f t="shared" si="53"/>
        <v>70.815999999999974</v>
      </c>
      <c r="W419">
        <f t="shared" si="54"/>
        <v>73.112000000000023</v>
      </c>
      <c r="X419" s="14">
        <v>15.387</v>
      </c>
      <c r="Y419" s="14">
        <v>8.8730000000000011</v>
      </c>
      <c r="Z419" s="14">
        <v>8.8199999999999967</v>
      </c>
      <c r="AA419" s="14">
        <v>8.6020000000000039</v>
      </c>
      <c r="AB419" s="14">
        <v>8.6789999999999949</v>
      </c>
      <c r="AC419" s="14">
        <v>8.5040000000000049</v>
      </c>
      <c r="AD419" s="14">
        <v>8.633999999999979</v>
      </c>
      <c r="AE419" s="14">
        <v>8.4290000000000305</v>
      </c>
      <c r="AF419" s="14">
        <v>8.5869999999999891</v>
      </c>
      <c r="AG419" s="14">
        <v>8.5580000000000069</v>
      </c>
      <c r="AH419" s="14">
        <v>8.7249999999999801</v>
      </c>
      <c r="AI419" s="14">
        <v>8.5980000000000132</v>
      </c>
      <c r="AJ419" s="14">
        <v>8.7020000000000124</v>
      </c>
      <c r="AK419" s="14">
        <v>8.5939999999999799</v>
      </c>
      <c r="AL419" s="14">
        <v>8.7879999999999967</v>
      </c>
      <c r="AM419" s="14">
        <v>8.6160000000000139</v>
      </c>
      <c r="AN419" s="14">
        <v>8.8639999999999759</v>
      </c>
      <c r="AO419" s="14">
        <v>8.8629999999999995</v>
      </c>
      <c r="AP419" s="14">
        <v>9.0550000000000068</v>
      </c>
      <c r="AQ419" s="14">
        <v>8.9000000000000057</v>
      </c>
      <c r="AR419" s="14">
        <v>8.9449999999999932</v>
      </c>
      <c r="AS419" s="14">
        <v>8.6830000000000211</v>
      </c>
      <c r="AT419" s="14">
        <v>8.5800000000000125</v>
      </c>
      <c r="AU419" s="14">
        <v>8.9259999999999593</v>
      </c>
      <c r="AV419" s="14">
        <v>9.1570000000000107</v>
      </c>
      <c r="AW419" s="14">
        <v>9.0970000000000084</v>
      </c>
      <c r="AX419" s="14">
        <v>9.1960000000000548</v>
      </c>
      <c r="AY419" s="14">
        <v>9.1279999999999859</v>
      </c>
      <c r="AZ419" s="14">
        <v>9.275999999999982</v>
      </c>
      <c r="BA419" s="14">
        <v>9.1389999999999532</v>
      </c>
      <c r="BB419" s="14">
        <v>9.1060000000000514</v>
      </c>
      <c r="BC419" s="14">
        <v>9.0129999999999768</v>
      </c>
      <c r="BD419" s="83">
        <f t="shared" si="55"/>
        <v>49.822852081488044</v>
      </c>
    </row>
    <row r="420" spans="1:56" ht="15" customHeight="1" thickBot="1" x14ac:dyDescent="0.5">
      <c r="A420" t="s">
        <v>229</v>
      </c>
      <c r="B420">
        <v>2022</v>
      </c>
      <c r="C420" s="9">
        <v>44841</v>
      </c>
      <c r="D420" t="s">
        <v>30</v>
      </c>
      <c r="E420" t="s">
        <v>1943</v>
      </c>
      <c r="F420">
        <v>1</v>
      </c>
      <c r="G420" t="s">
        <v>37</v>
      </c>
      <c r="H420" t="s">
        <v>188</v>
      </c>
      <c r="I420" t="s">
        <v>231</v>
      </c>
      <c r="J420" t="s">
        <v>108</v>
      </c>
      <c r="K420" t="s">
        <v>124</v>
      </c>
      <c r="L420" s="105">
        <f>(C420-VLOOKUP(H420,Riders!$A$2:$D$3499,4,FALSE))/365</f>
        <v>24.523287671232875</v>
      </c>
      <c r="M420" s="105">
        <f>(C420-VLOOKUP(I420,Riders!$A$2:$D$3499,4,FALSE))/365</f>
        <v>20.112328767123287</v>
      </c>
      <c r="N420" s="105">
        <f>(C420-VLOOKUP(J420,Riders!$A$2:$D$3499,4,FALSE))/365</f>
        <v>20.830136986301369</v>
      </c>
      <c r="O420" s="105">
        <f>(C420-VLOOKUP(K420,Riders!$A$2:$D$3499,4,FALSE))/365</f>
        <v>23.635616438356163</v>
      </c>
      <c r="P420">
        <v>1</v>
      </c>
      <c r="Q420" s="40" t="str">
        <f t="shared" si="48"/>
        <v/>
      </c>
      <c r="R420" s="86" t="e">
        <f t="shared" si="49"/>
        <v>#VALUE!</v>
      </c>
      <c r="S420">
        <f t="shared" si="50"/>
        <v>22.852</v>
      </c>
      <c r="T420">
        <f t="shared" si="51"/>
        <v>70.341000000000008</v>
      </c>
      <c r="U420">
        <f t="shared" si="52"/>
        <v>62.540999999999997</v>
      </c>
      <c r="V420" t="str">
        <f t="shared" si="53"/>
        <v/>
      </c>
      <c r="W420" t="str">
        <f t="shared" si="54"/>
        <v/>
      </c>
      <c r="X420" s="14">
        <v>14.407</v>
      </c>
      <c r="Y420" s="14">
        <v>8.4450000000000003</v>
      </c>
      <c r="Z420" s="14">
        <v>8.0429999999999993</v>
      </c>
      <c r="AA420" s="14">
        <v>7.9989999999999988</v>
      </c>
      <c r="AB420" s="14">
        <v>8.0399999999999991</v>
      </c>
      <c r="AC420" s="14">
        <v>7.8210000000000051</v>
      </c>
      <c r="AD420" s="14">
        <v>7.9309999999999974</v>
      </c>
      <c r="AE420" s="14">
        <v>7.6550000000000082</v>
      </c>
      <c r="AF420" s="14">
        <v>7.7209999999999894</v>
      </c>
      <c r="AG420" s="14">
        <v>7.7339999999999947</v>
      </c>
      <c r="AH420" s="14">
        <v>7.875</v>
      </c>
      <c r="AI420" s="14">
        <v>7.7710000000000292</v>
      </c>
      <c r="AJ420" s="14">
        <v>7.8589999999999796</v>
      </c>
      <c r="AK420" s="14">
        <v>8.0160000000000053</v>
      </c>
      <c r="AL420" s="14">
        <v>7.7869999999999777</v>
      </c>
      <c r="AM420" s="14">
        <v>7.77800000000002</v>
      </c>
      <c r="AN420" s="14">
        <v>8.070999999999998</v>
      </c>
      <c r="AO420" s="14">
        <v>7.9650000000000034</v>
      </c>
      <c r="AP420" s="14">
        <v>8.0840000000000032</v>
      </c>
      <c r="AQ420" s="14"/>
      <c r="AR420" s="14"/>
      <c r="AS420" s="14"/>
      <c r="AT420" s="14"/>
      <c r="AU420" s="14"/>
      <c r="AV420" s="14"/>
      <c r="AW420" s="14"/>
      <c r="AX420" s="14"/>
      <c r="AY420" s="14"/>
      <c r="AZ420" s="14"/>
      <c r="BA420" s="14"/>
      <c r="BB420" s="14"/>
      <c r="BC420" s="14"/>
      <c r="BD420" s="83" t="str">
        <f t="shared" si="55"/>
        <v/>
      </c>
    </row>
    <row r="421" spans="1:56" ht="15" customHeight="1" thickBot="1" x14ac:dyDescent="0.5">
      <c r="A421" t="s">
        <v>229</v>
      </c>
      <c r="B421">
        <v>2022</v>
      </c>
      <c r="C421" s="9">
        <v>44841</v>
      </c>
      <c r="D421" t="s">
        <v>30</v>
      </c>
      <c r="E421" t="s">
        <v>1943</v>
      </c>
      <c r="F421">
        <v>1</v>
      </c>
      <c r="G421" t="s">
        <v>121</v>
      </c>
      <c r="H421" t="s">
        <v>232</v>
      </c>
      <c r="I421" t="s">
        <v>2118</v>
      </c>
      <c r="J421" t="s">
        <v>233</v>
      </c>
      <c r="K421" t="s">
        <v>2119</v>
      </c>
      <c r="L421" s="105">
        <f>(C421-VLOOKUP(H421,Riders!$A$2:$D$3499,4,FALSE))/365</f>
        <v>21.747945205479454</v>
      </c>
      <c r="M421" s="105">
        <f>(C421-VLOOKUP(I421,Riders!$A$2:$D$3499,4,FALSE))/365</f>
        <v>32.249315068493154</v>
      </c>
      <c r="N421" s="105">
        <f>(C421-VLOOKUP(J421,Riders!$A$2:$D$3499,4,FALSE))/365</f>
        <v>19.136986301369863</v>
      </c>
      <c r="O421" s="105" t="e">
        <f>(C421-VLOOKUP(K421,Riders!$A$2:$D$3499,4,FALSE))/365</f>
        <v>#N/A</v>
      </c>
      <c r="P421">
        <v>2</v>
      </c>
      <c r="Q421" s="40" t="str">
        <f t="shared" si="48"/>
        <v/>
      </c>
      <c r="R421" s="86" t="e">
        <f t="shared" si="49"/>
        <v>#VALUE!</v>
      </c>
      <c r="S421">
        <f t="shared" si="50"/>
        <v>24.396000000000001</v>
      </c>
      <c r="T421">
        <f t="shared" si="51"/>
        <v>73.366000000000014</v>
      </c>
      <c r="U421">
        <f t="shared" si="52"/>
        <v>66.017999999999972</v>
      </c>
      <c r="V421" t="str">
        <f t="shared" si="53"/>
        <v/>
      </c>
      <c r="W421" t="str">
        <f t="shared" si="54"/>
        <v/>
      </c>
      <c r="X421" s="14">
        <v>15.513999999999999</v>
      </c>
      <c r="Y421" s="14">
        <v>8.8820000000000014</v>
      </c>
      <c r="Z421" s="14">
        <v>8.4050000000000011</v>
      </c>
      <c r="AA421" s="14">
        <v>8.11</v>
      </c>
      <c r="AB421" s="14">
        <v>8.2169999999999987</v>
      </c>
      <c r="AC421" s="14">
        <v>8.0289999999999964</v>
      </c>
      <c r="AD421" s="14">
        <v>8.0450000000000017</v>
      </c>
      <c r="AE421" s="14">
        <v>8.1640000000000157</v>
      </c>
      <c r="AF421" s="14">
        <v>8.3509999999999849</v>
      </c>
      <c r="AG421" s="14">
        <v>8.2539999999999907</v>
      </c>
      <c r="AH421" s="14">
        <v>8.1930000000000263</v>
      </c>
      <c r="AI421" s="14">
        <v>8.2429999999999808</v>
      </c>
      <c r="AJ421" s="14">
        <v>8.4139999999999873</v>
      </c>
      <c r="AK421" s="14">
        <v>8.1600000000000108</v>
      </c>
      <c r="AL421" s="14">
        <v>8.1779999999999973</v>
      </c>
      <c r="AM421" s="14">
        <v>8.2249999999999943</v>
      </c>
      <c r="AN421" s="14">
        <v>8.4600000000000364</v>
      </c>
      <c r="AO421" s="14">
        <v>8.657999999999987</v>
      </c>
      <c r="AP421" s="14">
        <v>9.6189999999999998</v>
      </c>
      <c r="AQ421" s="14"/>
      <c r="AR421" s="14"/>
      <c r="AS421" s="14"/>
      <c r="AT421" s="14"/>
      <c r="AU421" s="14"/>
      <c r="AV421" s="14"/>
      <c r="AW421" s="14"/>
      <c r="AX421" s="14"/>
      <c r="AY421" s="14"/>
      <c r="AZ421" s="14"/>
      <c r="BA421" s="14"/>
      <c r="BB421" s="14"/>
      <c r="BC421" s="14"/>
      <c r="BD421" s="83" t="str">
        <f t="shared" si="55"/>
        <v/>
      </c>
    </row>
    <row r="422" spans="1:56" ht="15" customHeight="1" thickBot="1" x14ac:dyDescent="0.5">
      <c r="A422" t="s">
        <v>229</v>
      </c>
      <c r="B422">
        <v>2022</v>
      </c>
      <c r="C422" s="9">
        <v>44841</v>
      </c>
      <c r="D422" t="s">
        <v>30</v>
      </c>
      <c r="E422" t="s">
        <v>1943</v>
      </c>
      <c r="F422">
        <v>2</v>
      </c>
      <c r="G422" t="s">
        <v>43</v>
      </c>
      <c r="H422" t="s">
        <v>209</v>
      </c>
      <c r="I422" t="s">
        <v>182</v>
      </c>
      <c r="J422" t="s">
        <v>2111</v>
      </c>
      <c r="K422" t="s">
        <v>2112</v>
      </c>
      <c r="L422" s="105">
        <f>(C422-VLOOKUP(H422,Riders!$A$2:$D$3499,4,FALSE))/365</f>
        <v>28.523287671232875</v>
      </c>
      <c r="M422" s="105">
        <f>(C422-VLOOKUP(I422,Riders!$A$2:$D$3499,4,FALSE))/365</f>
        <v>25.75068493150685</v>
      </c>
      <c r="N422" s="105">
        <f>(C422-VLOOKUP(J422,Riders!$A$2:$D$3499,4,FALSE))/365</f>
        <v>26.287671232876711</v>
      </c>
      <c r="O422" s="105">
        <f>(C422-VLOOKUP(K422,Riders!$A$2:$D$3499,4,FALSE))/365</f>
        <v>21.550684931506851</v>
      </c>
      <c r="P422">
        <v>1</v>
      </c>
      <c r="Q422" s="40" t="str">
        <f t="shared" si="48"/>
        <v/>
      </c>
      <c r="R422" s="86" t="e">
        <f t="shared" si="49"/>
        <v>#VALUE!</v>
      </c>
      <c r="S422">
        <f t="shared" si="50"/>
        <v>22.588999999999999</v>
      </c>
      <c r="T422">
        <f t="shared" si="51"/>
        <v>69.186999999999998</v>
      </c>
      <c r="U422" t="str">
        <f t="shared" si="52"/>
        <v/>
      </c>
      <c r="V422" t="str">
        <f t="shared" si="53"/>
        <v/>
      </c>
      <c r="W422" t="str">
        <f t="shared" si="54"/>
        <v/>
      </c>
      <c r="X422" s="14">
        <v>14.24</v>
      </c>
      <c r="Y422" s="14">
        <v>8.3489999999999984</v>
      </c>
      <c r="Z422" s="14">
        <v>7.9980000000000011</v>
      </c>
      <c r="AA422" s="14">
        <v>7.9330000000000034</v>
      </c>
      <c r="AB422" s="14">
        <v>7.7129999999999939</v>
      </c>
      <c r="AC422" s="14">
        <v>7.6189999999999998</v>
      </c>
      <c r="AD422" s="14">
        <v>7.7810000000000059</v>
      </c>
      <c r="AE422" s="14">
        <v>7.5539999999999949</v>
      </c>
      <c r="AF422" s="14">
        <v>7.7949999999999866</v>
      </c>
      <c r="AG422" s="14">
        <v>9.6200000000000045</v>
      </c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  <c r="AY422" s="14"/>
      <c r="AZ422" s="14"/>
      <c r="BA422" s="14"/>
      <c r="BB422" s="14"/>
      <c r="BC422" s="14"/>
      <c r="BD422" s="83" t="str">
        <f t="shared" si="55"/>
        <v/>
      </c>
    </row>
    <row r="423" spans="1:56" ht="15" customHeight="1" thickBot="1" x14ac:dyDescent="0.5">
      <c r="A423" t="s">
        <v>229</v>
      </c>
      <c r="B423">
        <v>2022</v>
      </c>
      <c r="C423" s="9">
        <v>44841</v>
      </c>
      <c r="D423" t="s">
        <v>30</v>
      </c>
      <c r="E423" t="s">
        <v>1943</v>
      </c>
      <c r="F423">
        <v>2</v>
      </c>
      <c r="G423" t="s">
        <v>55</v>
      </c>
      <c r="H423" t="s">
        <v>53</v>
      </c>
      <c r="I423" t="s">
        <v>203</v>
      </c>
      <c r="J423" t="s">
        <v>171</v>
      </c>
      <c r="K423" t="s">
        <v>54</v>
      </c>
      <c r="L423" s="105">
        <f>(C423-VLOOKUP(H423,Riders!$A$2:$D$3499,4,FALSE))/365</f>
        <v>21.438356164383563</v>
      </c>
      <c r="M423" s="105">
        <f>(C423-VLOOKUP(I423,Riders!$A$2:$D$3499,4,FALSE))/365</f>
        <v>29.605479452054794</v>
      </c>
      <c r="N423" s="105">
        <f>(C423-VLOOKUP(J423,Riders!$A$2:$D$3499,4,FALSE))/365</f>
        <v>28.895890410958906</v>
      </c>
      <c r="O423" s="105">
        <f>(C423-VLOOKUP(K423,Riders!$A$2:$D$3499,4,FALSE))/365</f>
        <v>25.956164383561642</v>
      </c>
      <c r="P423">
        <v>2</v>
      </c>
      <c r="Q423" s="40" t="str">
        <f t="shared" si="48"/>
        <v/>
      </c>
      <c r="R423" s="86" t="e">
        <f t="shared" si="49"/>
        <v>#VALUE!</v>
      </c>
      <c r="S423">
        <f t="shared" si="50"/>
        <v>23.891999999999999</v>
      </c>
      <c r="T423">
        <f t="shared" si="51"/>
        <v>76.664000000000001</v>
      </c>
      <c r="U423" t="str">
        <f t="shared" si="52"/>
        <v/>
      </c>
      <c r="V423" t="str">
        <f t="shared" si="53"/>
        <v/>
      </c>
      <c r="W423" t="str">
        <f t="shared" si="54"/>
        <v/>
      </c>
      <c r="X423" s="14">
        <v>15.081</v>
      </c>
      <c r="Y423" s="14">
        <v>8.8109999999999999</v>
      </c>
      <c r="Z423" s="14">
        <v>8.8589999999999982</v>
      </c>
      <c r="AA423" s="14">
        <v>8.6649999999999991</v>
      </c>
      <c r="AB423" s="14">
        <v>8.7230000000000061</v>
      </c>
      <c r="AC423" s="14">
        <v>8.7419999999999973</v>
      </c>
      <c r="AD423" s="14">
        <v>8.9100000000000108</v>
      </c>
      <c r="AE423" s="14">
        <v>8.8729999999999905</v>
      </c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  <c r="AY423" s="14"/>
      <c r="AZ423" s="14"/>
      <c r="BA423" s="14"/>
      <c r="BB423" s="14"/>
      <c r="BC423" s="14"/>
      <c r="BD423" s="83" t="str">
        <f t="shared" si="55"/>
        <v/>
      </c>
    </row>
    <row r="424" spans="1:56" ht="15" customHeight="1" thickBot="1" x14ac:dyDescent="0.5">
      <c r="A424" t="s">
        <v>229</v>
      </c>
      <c r="B424">
        <v>2022</v>
      </c>
      <c r="C424" s="9">
        <v>44841</v>
      </c>
      <c r="D424" t="s">
        <v>30</v>
      </c>
      <c r="E424" t="s">
        <v>31</v>
      </c>
      <c r="F424" t="s">
        <v>578</v>
      </c>
      <c r="G424" t="s">
        <v>43</v>
      </c>
      <c r="H424" t="s">
        <v>182</v>
      </c>
      <c r="I424" t="s">
        <v>2111</v>
      </c>
      <c r="J424" t="s">
        <v>2112</v>
      </c>
      <c r="K424" t="s">
        <v>2113</v>
      </c>
      <c r="L424" s="105">
        <f>(C424-VLOOKUP(H424,Riders!$A$2:$D$3499,4,FALSE))/365</f>
        <v>25.75068493150685</v>
      </c>
      <c r="M424" s="105">
        <f>(C424-VLOOKUP(I424,Riders!$A$2:$D$3499,4,FALSE))/365</f>
        <v>26.287671232876711</v>
      </c>
      <c r="N424" s="105">
        <f>(C424-VLOOKUP(J424,Riders!$A$2:$D$3499,4,FALSE))/365</f>
        <v>21.550684931506851</v>
      </c>
      <c r="O424" s="105" t="e">
        <f>(C424-VLOOKUP(K424,Riders!$A$2:$D$3499,4,FALSE))/365</f>
        <v>#N/A</v>
      </c>
      <c r="P424">
        <v>1</v>
      </c>
      <c r="Q424" s="40">
        <f t="shared" si="48"/>
        <v>3.03837962962963E-3</v>
      </c>
      <c r="R424" s="86">
        <f t="shared" si="49"/>
        <v>262.51600000000002</v>
      </c>
      <c r="S424">
        <f t="shared" si="50"/>
        <v>23.204000000000001</v>
      </c>
      <c r="T424">
        <f t="shared" si="51"/>
        <v>70.728999999999999</v>
      </c>
      <c r="U424">
        <f t="shared" si="52"/>
        <v>63.727000000000018</v>
      </c>
      <c r="V424">
        <f t="shared" si="53"/>
        <v>63.999999999999972</v>
      </c>
      <c r="W424">
        <f t="shared" si="54"/>
        <v>64.060000000000031</v>
      </c>
      <c r="X424" s="14">
        <v>14.715999999999999</v>
      </c>
      <c r="Y424" s="14">
        <v>8.4880000000000013</v>
      </c>
      <c r="Z424" s="14">
        <v>7.9310000000000009</v>
      </c>
      <c r="AA424" s="14">
        <v>7.8079999999999963</v>
      </c>
      <c r="AB424" s="14">
        <v>7.9520000000000053</v>
      </c>
      <c r="AC424" s="14">
        <v>7.8419999999999987</v>
      </c>
      <c r="AD424" s="14">
        <v>7.9139999999999944</v>
      </c>
      <c r="AE424" s="14">
        <v>8.078000000000003</v>
      </c>
      <c r="AF424" s="14">
        <v>7.9230000000000018</v>
      </c>
      <c r="AG424" s="14">
        <v>7.8539999999999992</v>
      </c>
      <c r="AH424" s="14">
        <v>7.9369999999999976</v>
      </c>
      <c r="AI424" s="14">
        <v>8.0810000000000031</v>
      </c>
      <c r="AJ424" s="14">
        <v>7.9829999999999899</v>
      </c>
      <c r="AK424" s="14">
        <v>7.9100000000000108</v>
      </c>
      <c r="AL424" s="14">
        <v>8</v>
      </c>
      <c r="AM424" s="14">
        <v>8.0390000000000157</v>
      </c>
      <c r="AN424" s="14">
        <v>8.1319999999999766</v>
      </c>
      <c r="AO424" s="14">
        <v>7.9860000000000184</v>
      </c>
      <c r="AP424" s="14">
        <v>7.9699999999999704</v>
      </c>
      <c r="AQ424" s="14">
        <v>7.9490000000000123</v>
      </c>
      <c r="AR424" s="14">
        <v>7.9970000000000141</v>
      </c>
      <c r="AS424" s="14">
        <v>8.117999999999995</v>
      </c>
      <c r="AT424" s="14">
        <v>7.9180000000000064</v>
      </c>
      <c r="AU424" s="14">
        <v>7.9299999999999784</v>
      </c>
      <c r="AV424" s="14">
        <v>8.0800000000000409</v>
      </c>
      <c r="AW424" s="14">
        <v>7.8269999999999698</v>
      </c>
      <c r="AX424" s="14">
        <v>7.8430000000000177</v>
      </c>
      <c r="AY424" s="14">
        <v>7.7989999999999213</v>
      </c>
      <c r="AZ424" s="14">
        <v>8.0420000000000584</v>
      </c>
      <c r="BA424" s="14">
        <v>8.0390000000000157</v>
      </c>
      <c r="BB424" s="14">
        <v>8.23599999999999</v>
      </c>
      <c r="BC424" s="14">
        <v>8.1940000000000168</v>
      </c>
      <c r="BD424" s="83">
        <f t="shared" si="55"/>
        <v>54.853799387465905</v>
      </c>
    </row>
    <row r="425" spans="1:56" ht="15" customHeight="1" thickBot="1" x14ac:dyDescent="0.5">
      <c r="A425" t="s">
        <v>229</v>
      </c>
      <c r="B425">
        <v>2022</v>
      </c>
      <c r="C425" s="9">
        <v>44841</v>
      </c>
      <c r="D425" t="s">
        <v>30</v>
      </c>
      <c r="E425" t="s">
        <v>31</v>
      </c>
      <c r="F425" t="s">
        <v>578</v>
      </c>
      <c r="G425" t="s">
        <v>37</v>
      </c>
      <c r="H425" t="s">
        <v>188</v>
      </c>
      <c r="I425" t="s">
        <v>231</v>
      </c>
      <c r="J425" t="s">
        <v>108</v>
      </c>
      <c r="K425" t="s">
        <v>124</v>
      </c>
      <c r="L425" s="105">
        <f>(C425-VLOOKUP(H425,Riders!$A$2:$D$3499,4,FALSE))/365</f>
        <v>24.523287671232875</v>
      </c>
      <c r="M425" s="105">
        <f>(C425-VLOOKUP(I425,Riders!$A$2:$D$3499,4,FALSE))/365</f>
        <v>20.112328767123287</v>
      </c>
      <c r="N425" s="105">
        <f>(C425-VLOOKUP(J425,Riders!$A$2:$D$3499,4,FALSE))/365</f>
        <v>20.830136986301369</v>
      </c>
      <c r="O425" s="105">
        <f>(C425-VLOOKUP(K425,Riders!$A$2:$D$3499,4,FALSE))/365</f>
        <v>23.635616438356163</v>
      </c>
      <c r="P425">
        <v>2</v>
      </c>
      <c r="Q425" s="40">
        <f t="shared" si="48"/>
        <v>3.0626851851851852E-3</v>
      </c>
      <c r="R425" s="86">
        <f t="shared" si="49"/>
        <v>264.61599999999999</v>
      </c>
      <c r="S425">
        <f t="shared" si="50"/>
        <v>22.582999999999998</v>
      </c>
      <c r="T425">
        <f t="shared" si="51"/>
        <v>70.180999999999997</v>
      </c>
      <c r="U425">
        <f t="shared" si="52"/>
        <v>63.047999999999988</v>
      </c>
      <c r="V425">
        <f t="shared" si="53"/>
        <v>65.015000000000015</v>
      </c>
      <c r="W425">
        <f t="shared" si="54"/>
        <v>66.371999999999986</v>
      </c>
      <c r="X425" s="14">
        <v>14.19</v>
      </c>
      <c r="Y425" s="14">
        <v>8.3929999999999989</v>
      </c>
      <c r="Z425" s="14">
        <v>7.9890000000000008</v>
      </c>
      <c r="AA425" s="14">
        <v>7.8829999999999991</v>
      </c>
      <c r="AB425" s="14">
        <v>7.9770000000000039</v>
      </c>
      <c r="AC425" s="14">
        <v>7.894999999999996</v>
      </c>
      <c r="AD425" s="14">
        <v>7.8460000000000036</v>
      </c>
      <c r="AE425" s="14">
        <v>8.0079999999999956</v>
      </c>
      <c r="AF425" s="14">
        <v>7.8559999999999954</v>
      </c>
      <c r="AG425" s="14">
        <v>7.8319999999999936</v>
      </c>
      <c r="AH425" s="14">
        <v>7.7810000000000201</v>
      </c>
      <c r="AI425" s="14">
        <v>7.8799999999999946</v>
      </c>
      <c r="AJ425" s="14">
        <v>7.8270000000000124</v>
      </c>
      <c r="AK425" s="14">
        <v>7.8849999999999767</v>
      </c>
      <c r="AL425" s="14">
        <v>7.9050000000000296</v>
      </c>
      <c r="AM425" s="14">
        <v>8.0819999999999652</v>
      </c>
      <c r="AN425" s="14">
        <v>7.9320000000000164</v>
      </c>
      <c r="AO425" s="14">
        <v>7.9799999999999898</v>
      </c>
      <c r="AP425" s="14">
        <v>8.2139999999999986</v>
      </c>
      <c r="AQ425" s="14">
        <v>8.1840000000000259</v>
      </c>
      <c r="AR425" s="14">
        <v>8.296999999999997</v>
      </c>
      <c r="AS425" s="14">
        <v>8.4790000000000134</v>
      </c>
      <c r="AT425" s="14">
        <v>8</v>
      </c>
      <c r="AU425" s="14">
        <v>7.9289999999999736</v>
      </c>
      <c r="AV425" s="14">
        <v>7.9140000000000157</v>
      </c>
      <c r="AW425" s="14">
        <v>8.0699999999999932</v>
      </c>
      <c r="AX425" s="14">
        <v>8.0989999999999895</v>
      </c>
      <c r="AY425" s="14">
        <v>8.3049999999999784</v>
      </c>
      <c r="AZ425" s="14">
        <v>8.5840000000000316</v>
      </c>
      <c r="BA425" s="14">
        <v>8.3629999999999711</v>
      </c>
      <c r="BB425" s="14">
        <v>8.3990000000000009</v>
      </c>
      <c r="BC425" s="14">
        <v>8.6380000000000052</v>
      </c>
      <c r="BD425" s="83">
        <f t="shared" si="55"/>
        <v>54.418478096562566</v>
      </c>
    </row>
    <row r="426" spans="1:56" ht="15" customHeight="1" thickBot="1" x14ac:dyDescent="0.5">
      <c r="A426" t="s">
        <v>229</v>
      </c>
      <c r="B426">
        <v>2022</v>
      </c>
      <c r="C426" s="9">
        <v>44841</v>
      </c>
      <c r="D426" t="s">
        <v>30</v>
      </c>
      <c r="E426" t="s">
        <v>31</v>
      </c>
      <c r="F426" t="s">
        <v>579</v>
      </c>
      <c r="G426" t="s">
        <v>121</v>
      </c>
      <c r="H426" t="s">
        <v>232</v>
      </c>
      <c r="I426" t="s">
        <v>2118</v>
      </c>
      <c r="J426" t="s">
        <v>233</v>
      </c>
      <c r="K426" t="s">
        <v>2119</v>
      </c>
      <c r="L426" s="105">
        <f>(C426-VLOOKUP(H426,Riders!$A$2:$D$3499,4,FALSE))/365</f>
        <v>21.747945205479454</v>
      </c>
      <c r="M426" s="105">
        <f>(C426-VLOOKUP(I426,Riders!$A$2:$D$3499,4,FALSE))/365</f>
        <v>32.249315068493154</v>
      </c>
      <c r="N426" s="105">
        <f>(C426-VLOOKUP(J426,Riders!$A$2:$D$3499,4,FALSE))/365</f>
        <v>19.136986301369863</v>
      </c>
      <c r="O426" s="105" t="e">
        <f>(C426-VLOOKUP(K426,Riders!$A$2:$D$3499,4,FALSE))/365</f>
        <v>#N/A</v>
      </c>
      <c r="P426">
        <v>1</v>
      </c>
      <c r="Q426" s="40" t="str">
        <f t="shared" si="48"/>
        <v/>
      </c>
      <c r="R426" s="86" t="e">
        <f t="shared" si="49"/>
        <v>#VALUE!</v>
      </c>
      <c r="S426">
        <f t="shared" si="50"/>
        <v>23.939</v>
      </c>
      <c r="T426">
        <f t="shared" si="51"/>
        <v>72.143999999999991</v>
      </c>
      <c r="U426">
        <f t="shared" si="52"/>
        <v>66.34399999999998</v>
      </c>
      <c r="V426" t="str">
        <f t="shared" si="53"/>
        <v/>
      </c>
      <c r="W426" t="str">
        <f t="shared" si="54"/>
        <v/>
      </c>
      <c r="X426" s="14">
        <v>15.135</v>
      </c>
      <c r="Y426" s="14">
        <v>8.8040000000000003</v>
      </c>
      <c r="Z426" s="14">
        <v>8.1159999999999997</v>
      </c>
      <c r="AA426" s="14">
        <v>7.9519999999999982</v>
      </c>
      <c r="AB426" s="14">
        <v>7.980000000000004</v>
      </c>
      <c r="AC426" s="14">
        <v>8.0910000000000011</v>
      </c>
      <c r="AD426" s="14">
        <v>7.9599999999999937</v>
      </c>
      <c r="AE426" s="14">
        <v>8.1059999999999945</v>
      </c>
      <c r="AF426" s="14">
        <v>8.3080000000000069</v>
      </c>
      <c r="AG426" s="14">
        <v>8.1259999999999906</v>
      </c>
      <c r="AH426" s="14">
        <v>8.1350000000000193</v>
      </c>
      <c r="AI426" s="14">
        <v>8.3829999999999814</v>
      </c>
      <c r="AJ426" s="14">
        <v>8.2560000000000286</v>
      </c>
      <c r="AK426" s="14">
        <v>8.4909999999999997</v>
      </c>
      <c r="AL426" s="14">
        <v>8.1299999999999955</v>
      </c>
      <c r="AM426" s="14">
        <v>8.5149999999999579</v>
      </c>
      <c r="AN426" s="14">
        <v>8.3920000000000243</v>
      </c>
      <c r="AO426" s="14">
        <v>8.4440000000000168</v>
      </c>
      <c r="AP426" s="14">
        <v>8.5300000000000011</v>
      </c>
      <c r="AQ426" s="14">
        <v>8.5579999999999927</v>
      </c>
      <c r="AR426" s="14">
        <v>8.5199999999999818</v>
      </c>
      <c r="AS426" s="14">
        <v>8.5730000000000075</v>
      </c>
      <c r="AT426" s="14">
        <v>9.4359999999999786</v>
      </c>
      <c r="AU426" s="14"/>
      <c r="AV426" s="14"/>
      <c r="AW426" s="14"/>
      <c r="AX426" s="14"/>
      <c r="AY426" s="14"/>
      <c r="AZ426" s="14"/>
      <c r="BA426" s="14"/>
      <c r="BB426" s="14"/>
      <c r="BC426" s="14"/>
      <c r="BD426" s="83" t="str">
        <f t="shared" si="55"/>
        <v/>
      </c>
    </row>
    <row r="427" spans="1:56" ht="15" customHeight="1" thickBot="1" x14ac:dyDescent="0.5">
      <c r="A427" t="s">
        <v>229</v>
      </c>
      <c r="B427">
        <v>2022</v>
      </c>
      <c r="C427" s="9">
        <v>44841</v>
      </c>
      <c r="D427" t="s">
        <v>30</v>
      </c>
      <c r="E427" t="s">
        <v>31</v>
      </c>
      <c r="F427" t="s">
        <v>579</v>
      </c>
      <c r="G427" t="s">
        <v>55</v>
      </c>
      <c r="H427" t="s">
        <v>53</v>
      </c>
      <c r="I427" t="s">
        <v>203</v>
      </c>
      <c r="J427" t="s">
        <v>171</v>
      </c>
      <c r="K427" t="s">
        <v>54</v>
      </c>
      <c r="L427" s="105">
        <f>(C427-VLOOKUP(H427,Riders!$A$2:$D$3499,4,FALSE))/365</f>
        <v>21.438356164383563</v>
      </c>
      <c r="M427" s="105">
        <f>(C427-VLOOKUP(I427,Riders!$A$2:$D$3499,4,FALSE))/365</f>
        <v>29.605479452054794</v>
      </c>
      <c r="N427" s="105">
        <f>(C427-VLOOKUP(J427,Riders!$A$2:$D$3499,4,FALSE))/365</f>
        <v>28.895890410958906</v>
      </c>
      <c r="O427" s="105">
        <f>(C427-VLOOKUP(K427,Riders!$A$2:$D$3499,4,FALSE))/365</f>
        <v>25.956164383561642</v>
      </c>
      <c r="P427">
        <v>2</v>
      </c>
      <c r="Q427" s="40" t="str">
        <f t="shared" si="48"/>
        <v/>
      </c>
      <c r="R427" s="86" t="e">
        <f t="shared" si="49"/>
        <v>#VALUE!</v>
      </c>
      <c r="S427">
        <f t="shared" si="50"/>
        <v>23.324000000000002</v>
      </c>
      <c r="T427">
        <f t="shared" si="51"/>
        <v>73.713000000000008</v>
      </c>
      <c r="U427">
        <f t="shared" si="52"/>
        <v>68.492000000000004</v>
      </c>
      <c r="V427" t="str">
        <f t="shared" si="53"/>
        <v/>
      </c>
      <c r="W427" t="str">
        <f t="shared" si="54"/>
        <v/>
      </c>
      <c r="X427" s="14">
        <v>14.743</v>
      </c>
      <c r="Y427" s="14">
        <v>8.5810000000000013</v>
      </c>
      <c r="Z427" s="14">
        <v>8.5059999999999967</v>
      </c>
      <c r="AA427" s="14">
        <v>8.2779999999999987</v>
      </c>
      <c r="AB427" s="14">
        <v>8.6440000000000055</v>
      </c>
      <c r="AC427" s="14">
        <v>8.4109999999999943</v>
      </c>
      <c r="AD427" s="14">
        <v>8.3769999999999953</v>
      </c>
      <c r="AE427" s="14">
        <v>8.173000000000016</v>
      </c>
      <c r="AF427" s="14">
        <v>8.6739999999999924</v>
      </c>
      <c r="AG427" s="14">
        <v>8.3389999999999986</v>
      </c>
      <c r="AH427" s="14">
        <v>8.4060000000000059</v>
      </c>
      <c r="AI427" s="14">
        <v>8.5669999999999789</v>
      </c>
      <c r="AJ427" s="14">
        <v>8.8810000000000286</v>
      </c>
      <c r="AK427" s="14">
        <v>8.3979999999999677</v>
      </c>
      <c r="AL427" s="14">
        <v>8.8370000000000175</v>
      </c>
      <c r="AM427" s="14">
        <v>8.3900000000000148</v>
      </c>
      <c r="AN427" s="14">
        <v>8.7419999999999902</v>
      </c>
      <c r="AO427" s="14">
        <v>8.4659999999999798</v>
      </c>
      <c r="AP427" s="14">
        <v>8.724000000000018</v>
      </c>
      <c r="AQ427" s="14">
        <v>9.2000000000000171</v>
      </c>
      <c r="AR427" s="14">
        <v>9.6489999999999725</v>
      </c>
      <c r="AS427" s="14">
        <v>9.429000000000002</v>
      </c>
      <c r="AT427" s="14">
        <v>9.2350000000000421</v>
      </c>
      <c r="AU427" s="14"/>
      <c r="AV427" s="14"/>
      <c r="AW427" s="14"/>
      <c r="AX427" s="14"/>
      <c r="AY427" s="14"/>
      <c r="AZ427" s="14"/>
      <c r="BA427" s="14"/>
      <c r="BB427" s="14"/>
      <c r="BC427" s="14"/>
      <c r="BD427" s="83" t="str">
        <f t="shared" si="55"/>
        <v/>
      </c>
    </row>
    <row r="428" spans="1:56" ht="15" customHeight="1" thickBot="1" x14ac:dyDescent="0.5">
      <c r="A428" t="s">
        <v>151</v>
      </c>
      <c r="B428">
        <v>2022</v>
      </c>
      <c r="C428" s="9">
        <v>44846</v>
      </c>
      <c r="D428" t="s">
        <v>103</v>
      </c>
      <c r="E428" t="s">
        <v>245</v>
      </c>
      <c r="F428" t="s">
        <v>245</v>
      </c>
      <c r="G428" t="s">
        <v>61</v>
      </c>
      <c r="H428" t="s">
        <v>167</v>
      </c>
      <c r="I428" t="s">
        <v>84</v>
      </c>
      <c r="J428" t="s">
        <v>60</v>
      </c>
      <c r="K428" t="s">
        <v>106</v>
      </c>
      <c r="L428" s="105">
        <f>(C428-VLOOKUP(H428,Riders!$A$2:$D$3499,4,FALSE))/365</f>
        <v>24.638356164383563</v>
      </c>
      <c r="M428" s="105">
        <f>(C428-VLOOKUP(I428,Riders!$A$2:$D$3499,4,FALSE))/365</f>
        <v>23.317808219178083</v>
      </c>
      <c r="N428" s="105">
        <f>(C428-VLOOKUP(J428,Riders!$A$2:$D$3499,4,FALSE))/365</f>
        <v>22.950684931506849</v>
      </c>
      <c r="O428" s="105">
        <f>(C428-VLOOKUP(K428,Riders!$A$2:$D$3499,4,FALSE))/365</f>
        <v>21.80821917808219</v>
      </c>
      <c r="P428">
        <v>1</v>
      </c>
      <c r="Q428" s="40">
        <f t="shared" si="48"/>
        <v>2.9052199074074071E-3</v>
      </c>
      <c r="R428" s="86">
        <f t="shared" si="49"/>
        <v>251.01099999999997</v>
      </c>
      <c r="S428">
        <f t="shared" si="50"/>
        <v>21.71</v>
      </c>
      <c r="T428">
        <f t="shared" si="51"/>
        <v>67.292000000000002</v>
      </c>
      <c r="U428">
        <f t="shared" si="52"/>
        <v>60.599000000000004</v>
      </c>
      <c r="V428">
        <f t="shared" si="53"/>
        <v>61.555999999999969</v>
      </c>
      <c r="W428">
        <f t="shared" si="54"/>
        <v>61.563999999999993</v>
      </c>
      <c r="X428" s="14">
        <v>13.701000000000001</v>
      </c>
      <c r="Y428" s="14">
        <v>8.0090000000000003</v>
      </c>
      <c r="Z428" s="14">
        <v>7.6460000000000008</v>
      </c>
      <c r="AA428" s="14">
        <v>7.634999999999998</v>
      </c>
      <c r="AB428" s="14">
        <v>7.7890000000000006</v>
      </c>
      <c r="AC428" s="14">
        <v>7.536999999999999</v>
      </c>
      <c r="AD428" s="14">
        <v>7.5210000000000008</v>
      </c>
      <c r="AE428" s="14">
        <v>7.4540000000000006</v>
      </c>
      <c r="AF428" s="14">
        <v>7.5910000000000082</v>
      </c>
      <c r="AG428" s="14">
        <v>7.4159999999999968</v>
      </c>
      <c r="AH428" s="14">
        <v>7.5330000000000013</v>
      </c>
      <c r="AI428" s="14">
        <v>7.5819999999999936</v>
      </c>
      <c r="AJ428" s="14">
        <v>7.703000000000003</v>
      </c>
      <c r="AK428" s="14">
        <v>7.5499999999999972</v>
      </c>
      <c r="AL428" s="14">
        <v>7.6219999999999857</v>
      </c>
      <c r="AM428" s="14">
        <v>7.6020000000000181</v>
      </c>
      <c r="AN428" s="14">
        <v>7.7940000000000254</v>
      </c>
      <c r="AO428" s="14">
        <v>7.6059999999999377</v>
      </c>
      <c r="AP428" s="14">
        <v>7.6500000000000341</v>
      </c>
      <c r="AQ428" s="14">
        <v>7.6260000000000048</v>
      </c>
      <c r="AR428" s="14">
        <v>7.8349999999999804</v>
      </c>
      <c r="AS428" s="14">
        <v>7.6449999999999818</v>
      </c>
      <c r="AT428" s="14">
        <v>7.6220000000000141</v>
      </c>
      <c r="AU428" s="14">
        <v>7.7779999999999916</v>
      </c>
      <c r="AV428" s="14">
        <v>7.6970000000000312</v>
      </c>
      <c r="AW428" s="14">
        <v>7.7569999999999766</v>
      </c>
      <c r="AX428" s="14">
        <v>7.9000000000000057</v>
      </c>
      <c r="AY428" s="14">
        <v>7.6669999999999732</v>
      </c>
      <c r="AZ428" s="14">
        <v>7.6700000000000159</v>
      </c>
      <c r="BA428" s="14">
        <v>7.5710000000000264</v>
      </c>
      <c r="BB428" s="14">
        <v>7.6080000000000041</v>
      </c>
      <c r="BC428" s="14">
        <v>7.69399999999996</v>
      </c>
      <c r="BD428" s="83">
        <f t="shared" si="55"/>
        <v>57.368003792662478</v>
      </c>
    </row>
    <row r="429" spans="1:56" ht="15" customHeight="1" thickBot="1" x14ac:dyDescent="0.5">
      <c r="A429" t="s">
        <v>151</v>
      </c>
      <c r="B429">
        <v>2022</v>
      </c>
      <c r="C429" s="9">
        <v>44846</v>
      </c>
      <c r="D429" t="s">
        <v>103</v>
      </c>
      <c r="E429" t="s">
        <v>245</v>
      </c>
      <c r="F429" t="s">
        <v>245</v>
      </c>
      <c r="G429" t="s">
        <v>79</v>
      </c>
      <c r="H429" t="s">
        <v>137</v>
      </c>
      <c r="I429" t="s">
        <v>104</v>
      </c>
      <c r="J429" t="s">
        <v>2077</v>
      </c>
      <c r="K429" t="s">
        <v>2064</v>
      </c>
      <c r="L429" s="105">
        <f>(C429-VLOOKUP(H429,Riders!$A$2:$D$3499,4,FALSE))/365</f>
        <v>32.219178082191782</v>
      </c>
      <c r="M429" s="105">
        <f>(C429-VLOOKUP(I429,Riders!$A$2:$D$3499,4,FALSE))/365</f>
        <v>28.605479452054794</v>
      </c>
      <c r="N429" s="105">
        <f>(C429-VLOOKUP(J429,Riders!$A$2:$D$3499,4,FALSE))/365</f>
        <v>25.175342465753424</v>
      </c>
      <c r="O429" s="105">
        <f>(C429-VLOOKUP(K429,Riders!$A$2:$D$3499,4,FALSE))/365</f>
        <v>25.556164383561644</v>
      </c>
      <c r="P429">
        <v>2</v>
      </c>
      <c r="Q429" s="40">
        <f t="shared" si="48"/>
        <v>2.9295949074074072E-3</v>
      </c>
      <c r="R429" s="86">
        <f t="shared" si="49"/>
        <v>253.11699999999999</v>
      </c>
      <c r="S429">
        <f t="shared" si="50"/>
        <v>22.263999999999999</v>
      </c>
      <c r="T429">
        <f t="shared" si="51"/>
        <v>67.556999999999988</v>
      </c>
      <c r="U429">
        <f t="shared" si="52"/>
        <v>61.40100000000001</v>
      </c>
      <c r="V429">
        <f t="shared" si="53"/>
        <v>62.334000000000003</v>
      </c>
      <c r="W429">
        <f t="shared" si="54"/>
        <v>61.824999999999989</v>
      </c>
      <c r="X429" s="14">
        <v>14.156000000000001</v>
      </c>
      <c r="Y429" s="14">
        <v>8.1079999999999988</v>
      </c>
      <c r="Z429" s="14">
        <v>7.5630000000000024</v>
      </c>
      <c r="AA429" s="14">
        <v>7.3779999999999966</v>
      </c>
      <c r="AB429" s="14">
        <v>7.463000000000001</v>
      </c>
      <c r="AC429" s="14">
        <v>7.4949999999999974</v>
      </c>
      <c r="AD429" s="14">
        <v>7.588000000000001</v>
      </c>
      <c r="AE429" s="14">
        <v>7.8059999999999903</v>
      </c>
      <c r="AF429" s="14">
        <v>7.6900000000000119</v>
      </c>
      <c r="AG429" s="14">
        <v>7.6410000000000053</v>
      </c>
      <c r="AH429" s="14">
        <v>7.6419999999999959</v>
      </c>
      <c r="AI429" s="14">
        <v>7.6859999999999928</v>
      </c>
      <c r="AJ429" s="14">
        <v>7.7750000000000057</v>
      </c>
      <c r="AK429" s="14">
        <v>7.6630000000000251</v>
      </c>
      <c r="AL429" s="14">
        <v>7.6559999999999766</v>
      </c>
      <c r="AM429" s="14">
        <v>7.6479999999999961</v>
      </c>
      <c r="AN429" s="14">
        <v>7.6650000000000196</v>
      </c>
      <c r="AO429" s="14">
        <v>7.8049999999999784</v>
      </c>
      <c r="AP429" s="14">
        <v>7.6930000000000121</v>
      </c>
      <c r="AQ429" s="14">
        <v>7.6999999999999602</v>
      </c>
      <c r="AR429" s="14">
        <v>7.7050000000000409</v>
      </c>
      <c r="AS429" s="14">
        <v>7.872999999999962</v>
      </c>
      <c r="AT429" s="14">
        <v>8.0520000000000493</v>
      </c>
      <c r="AU429" s="14">
        <v>7.8409999999999798</v>
      </c>
      <c r="AV429" s="14">
        <v>7.8700000000000054</v>
      </c>
      <c r="AW429" s="14">
        <v>7.8610000000000184</v>
      </c>
      <c r="AX429" s="14">
        <v>7.7319999999999993</v>
      </c>
      <c r="AY429" s="14">
        <v>7.6649999999999636</v>
      </c>
      <c r="AZ429" s="14">
        <v>7.6300000000000239</v>
      </c>
      <c r="BA429" s="14">
        <v>7.6929999999999836</v>
      </c>
      <c r="BB429" s="14">
        <v>7.6639999999999873</v>
      </c>
      <c r="BC429" s="14">
        <v>7.710000000000008</v>
      </c>
      <c r="BD429" s="83">
        <f t="shared" si="55"/>
        <v>56.890686915537088</v>
      </c>
    </row>
    <row r="430" spans="1:56" ht="15" customHeight="1" thickBot="1" x14ac:dyDescent="0.5">
      <c r="A430" t="s">
        <v>151</v>
      </c>
      <c r="B430">
        <v>2022</v>
      </c>
      <c r="C430" s="9">
        <v>44846</v>
      </c>
      <c r="D430" t="s">
        <v>103</v>
      </c>
      <c r="E430" t="s">
        <v>245</v>
      </c>
      <c r="F430" t="s">
        <v>245</v>
      </c>
      <c r="G430" t="s">
        <v>52</v>
      </c>
      <c r="H430" t="s">
        <v>75</v>
      </c>
      <c r="I430" t="s">
        <v>157</v>
      </c>
      <c r="J430" t="s">
        <v>76</v>
      </c>
      <c r="K430" t="s">
        <v>105</v>
      </c>
      <c r="L430" s="105">
        <f>(C430-VLOOKUP(H430,Riders!$A$2:$D$3499,4,FALSE))/365</f>
        <v>24.898630136986302</v>
      </c>
      <c r="M430" s="105">
        <f>(C430-VLOOKUP(I430,Riders!$A$2:$D$3499,4,FALSE))/365</f>
        <v>23.764383561643836</v>
      </c>
      <c r="N430" s="105">
        <f>(C430-VLOOKUP(J430,Riders!$A$2:$D$3499,4,FALSE))/365</f>
        <v>23.484931506849314</v>
      </c>
      <c r="O430" s="105">
        <f>(C430-VLOOKUP(K430,Riders!$A$2:$D$3499,4,FALSE))/365</f>
        <v>22.169863013698631</v>
      </c>
      <c r="P430">
        <v>3</v>
      </c>
      <c r="Q430" s="40">
        <f t="shared" si="48"/>
        <v>2.9331597222222224E-3</v>
      </c>
      <c r="R430" s="86">
        <f t="shared" si="49"/>
        <v>253.42500000000001</v>
      </c>
      <c r="S430">
        <f t="shared" si="50"/>
        <v>22.361999999999998</v>
      </c>
      <c r="T430">
        <f t="shared" si="51"/>
        <v>68.271999999999991</v>
      </c>
      <c r="U430">
        <f t="shared" si="52"/>
        <v>61.608000000000004</v>
      </c>
      <c r="V430">
        <f t="shared" si="53"/>
        <v>61.818000000000012</v>
      </c>
      <c r="W430">
        <f t="shared" si="54"/>
        <v>61.727000000000004</v>
      </c>
      <c r="X430" s="14">
        <v>14.058999999999999</v>
      </c>
      <c r="Y430" s="14">
        <v>8.302999999999999</v>
      </c>
      <c r="Z430" s="14">
        <v>7.804000000000002</v>
      </c>
      <c r="AA430" s="14">
        <v>7.6630000000000003</v>
      </c>
      <c r="AB430" s="14">
        <v>7.6069999999999993</v>
      </c>
      <c r="AC430" s="14">
        <v>7.5829999999999984</v>
      </c>
      <c r="AD430" s="14">
        <v>7.6749999999999972</v>
      </c>
      <c r="AE430" s="14">
        <v>7.5779999999999959</v>
      </c>
      <c r="AF430" s="14">
        <v>7.5570000000000022</v>
      </c>
      <c r="AG430" s="14">
        <v>7.6070000000000144</v>
      </c>
      <c r="AH430" s="14">
        <v>7.6909999999999883</v>
      </c>
      <c r="AI430" s="14">
        <v>7.8640000000000043</v>
      </c>
      <c r="AJ430" s="14">
        <v>7.6610000000000156</v>
      </c>
      <c r="AK430" s="14">
        <v>7.6929999999999836</v>
      </c>
      <c r="AL430" s="14">
        <v>7.7450000000000054</v>
      </c>
      <c r="AM430" s="14">
        <v>7.789999999999992</v>
      </c>
      <c r="AN430" s="14">
        <v>7.945999999999998</v>
      </c>
      <c r="AO430" s="14">
        <v>7.7879999999999816</v>
      </c>
      <c r="AP430" s="14">
        <v>7.6900000000000261</v>
      </c>
      <c r="AQ430" s="14">
        <v>7.664999999999992</v>
      </c>
      <c r="AR430" s="14">
        <v>7.6949999999999932</v>
      </c>
      <c r="AS430" s="14">
        <v>7.7020000000000266</v>
      </c>
      <c r="AT430" s="14">
        <v>7.6589999999999634</v>
      </c>
      <c r="AU430" s="14">
        <v>7.6730000000000302</v>
      </c>
      <c r="AV430" s="14">
        <v>7.7150000000000034</v>
      </c>
      <c r="AW430" s="14">
        <v>7.8419999999999854</v>
      </c>
      <c r="AX430" s="14">
        <v>7.686000000000007</v>
      </c>
      <c r="AY430" s="14">
        <v>7.7229999999999563</v>
      </c>
      <c r="AZ430" s="14">
        <v>7.7840000000000202</v>
      </c>
      <c r="BA430" s="14">
        <v>7.8639999999999759</v>
      </c>
      <c r="BB430" s="14">
        <v>7.5000000000000568</v>
      </c>
      <c r="BC430" s="14">
        <v>7.6130000000000004</v>
      </c>
      <c r="BD430" s="83">
        <f t="shared" si="55"/>
        <v>56.821544835750217</v>
      </c>
    </row>
    <row r="431" spans="1:56" ht="15" customHeight="1" thickBot="1" x14ac:dyDescent="0.5">
      <c r="A431" t="s">
        <v>151</v>
      </c>
      <c r="B431">
        <v>2022</v>
      </c>
      <c r="C431" s="9">
        <v>44846</v>
      </c>
      <c r="D431" t="s">
        <v>103</v>
      </c>
      <c r="E431" t="s">
        <v>245</v>
      </c>
      <c r="F431" t="s">
        <v>245</v>
      </c>
      <c r="G431" t="s">
        <v>91</v>
      </c>
      <c r="H431" t="s">
        <v>207</v>
      </c>
      <c r="I431" t="s">
        <v>160</v>
      </c>
      <c r="J431" t="s">
        <v>110</v>
      </c>
      <c r="K431" t="s">
        <v>89</v>
      </c>
      <c r="L431" s="105">
        <f>(C431-VLOOKUP(H431,Riders!$A$2:$D$3499,4,FALSE))/365</f>
        <v>23.920547945205481</v>
      </c>
      <c r="M431" s="105">
        <f>(C431-VLOOKUP(I431,Riders!$A$2:$D$3499,4,FALSE))/365</f>
        <v>28.076712328767123</v>
      </c>
      <c r="N431" s="105">
        <f>(C431-VLOOKUP(J431,Riders!$A$2:$D$3499,4,FALSE))/365</f>
        <v>26.638356164383563</v>
      </c>
      <c r="O431" s="105">
        <f>(C431-VLOOKUP(K431,Riders!$A$2:$D$3499,4,FALSE))/365</f>
        <v>23.279452054794522</v>
      </c>
      <c r="P431">
        <v>4</v>
      </c>
      <c r="Q431" s="40">
        <f t="shared" si="48"/>
        <v>2.9533912037037033E-3</v>
      </c>
      <c r="R431" s="86">
        <f t="shared" si="49"/>
        <v>255.17299999999997</v>
      </c>
      <c r="S431">
        <f t="shared" si="50"/>
        <v>22.678999999999998</v>
      </c>
      <c r="T431">
        <f t="shared" si="51"/>
        <v>68.864999999999995</v>
      </c>
      <c r="U431">
        <f t="shared" si="52"/>
        <v>61.28300000000003</v>
      </c>
      <c r="V431">
        <f t="shared" si="53"/>
        <v>62.625999999999948</v>
      </c>
      <c r="W431">
        <f t="shared" si="54"/>
        <v>62.399000000000001</v>
      </c>
      <c r="X431" s="14">
        <v>14.247999999999999</v>
      </c>
      <c r="Y431" s="14">
        <v>8.4309999999999992</v>
      </c>
      <c r="Z431" s="14">
        <v>7.9760000000000026</v>
      </c>
      <c r="AA431" s="14">
        <v>7.7389999999999972</v>
      </c>
      <c r="AB431" s="14">
        <v>7.7349999999999994</v>
      </c>
      <c r="AC431" s="14">
        <v>7.5770000000000053</v>
      </c>
      <c r="AD431" s="14">
        <v>7.5929999999999822</v>
      </c>
      <c r="AE431" s="14">
        <v>7.5660000000000096</v>
      </c>
      <c r="AF431" s="14">
        <v>7.7980000000000018</v>
      </c>
      <c r="AG431" s="14">
        <v>7.6419999999999959</v>
      </c>
      <c r="AH431" s="14">
        <v>7.6280000000000001</v>
      </c>
      <c r="AI431" s="14">
        <v>7.6020000000000039</v>
      </c>
      <c r="AJ431" s="14">
        <v>7.605000000000004</v>
      </c>
      <c r="AK431" s="14">
        <v>7.6950000000000074</v>
      </c>
      <c r="AL431" s="14">
        <v>7.6459999999999866</v>
      </c>
      <c r="AM431" s="14">
        <v>7.66700000000003</v>
      </c>
      <c r="AN431" s="14">
        <v>7.6200000000000054</v>
      </c>
      <c r="AO431" s="14">
        <v>7.8379999999999654</v>
      </c>
      <c r="AP431" s="14">
        <v>7.79200000000003</v>
      </c>
      <c r="AQ431" s="14">
        <v>7.9829999999999757</v>
      </c>
      <c r="AR431" s="14">
        <v>7.8149999999999977</v>
      </c>
      <c r="AS431" s="14">
        <v>7.7909999999999968</v>
      </c>
      <c r="AT431" s="14">
        <v>7.7479999999999896</v>
      </c>
      <c r="AU431" s="14">
        <v>8.0389999999999873</v>
      </c>
      <c r="AV431" s="14">
        <v>7.8119999999999834</v>
      </c>
      <c r="AW431" s="14">
        <v>7.8160000000000309</v>
      </c>
      <c r="AX431" s="14">
        <v>7.6920000000000357</v>
      </c>
      <c r="AY431" s="14">
        <v>7.7439999999999998</v>
      </c>
      <c r="AZ431" s="14">
        <v>7.6979999999999791</v>
      </c>
      <c r="BA431" s="14">
        <v>7.8989999999999716</v>
      </c>
      <c r="BB431" s="14">
        <v>7.8040000000000296</v>
      </c>
      <c r="BC431" s="14">
        <v>7.9339999999999691</v>
      </c>
      <c r="BD431" s="83">
        <f t="shared" si="55"/>
        <v>56.432302790655754</v>
      </c>
    </row>
    <row r="432" spans="1:56" ht="15" customHeight="1" thickBot="1" x14ac:dyDescent="0.5">
      <c r="A432" t="s">
        <v>151</v>
      </c>
      <c r="B432">
        <v>2022</v>
      </c>
      <c r="C432" s="9">
        <v>44846</v>
      </c>
      <c r="D432" t="s">
        <v>103</v>
      </c>
      <c r="E432" t="s">
        <v>245</v>
      </c>
      <c r="F432" t="s">
        <v>245</v>
      </c>
      <c r="G432" t="s">
        <v>88</v>
      </c>
      <c r="H432" t="s">
        <v>139</v>
      </c>
      <c r="I432" t="s">
        <v>87</v>
      </c>
      <c r="J432" t="s">
        <v>163</v>
      </c>
      <c r="K432" t="s">
        <v>2090</v>
      </c>
      <c r="L432" s="105">
        <f>(C432-VLOOKUP(H432,Riders!$A$2:$D$3499,4,FALSE))/365</f>
        <v>21.923287671232877</v>
      </c>
      <c r="M432" s="105">
        <f>(C432-VLOOKUP(I432,Riders!$A$2:$D$3499,4,FALSE))/365</f>
        <v>23.295890410958904</v>
      </c>
      <c r="N432" s="105">
        <f>(C432-VLOOKUP(J432,Riders!$A$2:$D$3499,4,FALSE))/365</f>
        <v>23.909589041095892</v>
      </c>
      <c r="O432" s="105">
        <f>(C432-VLOOKUP(K432,Riders!$A$2:$D$3499,4,FALSE))/365</f>
        <v>29.254794520547946</v>
      </c>
      <c r="P432">
        <v>5</v>
      </c>
      <c r="Q432" s="40">
        <f t="shared" si="48"/>
        <v>2.9733564814814818E-3</v>
      </c>
      <c r="R432" s="86">
        <f t="shared" si="49"/>
        <v>256.89800000000002</v>
      </c>
      <c r="S432">
        <f t="shared" si="50"/>
        <v>22.504000000000001</v>
      </c>
      <c r="T432">
        <f t="shared" si="51"/>
        <v>68.975000000000009</v>
      </c>
      <c r="U432">
        <f t="shared" si="52"/>
        <v>62.091999999999999</v>
      </c>
      <c r="V432">
        <f t="shared" si="53"/>
        <v>63.294999999999987</v>
      </c>
      <c r="W432">
        <f t="shared" si="54"/>
        <v>62.53600000000003</v>
      </c>
      <c r="X432" s="14">
        <v>14.186</v>
      </c>
      <c r="Y432" s="14">
        <v>8.3180000000000014</v>
      </c>
      <c r="Z432" s="14">
        <v>7.879999999999999</v>
      </c>
      <c r="AA432" s="14">
        <v>7.8190000000000026</v>
      </c>
      <c r="AB432" s="14">
        <v>7.6869999999999976</v>
      </c>
      <c r="AC432" s="14">
        <v>7.6610000000000014</v>
      </c>
      <c r="AD432" s="14">
        <v>7.7579999999999956</v>
      </c>
      <c r="AE432" s="14">
        <v>7.666000000000011</v>
      </c>
      <c r="AF432" s="14">
        <v>7.7509999999999906</v>
      </c>
      <c r="AG432" s="14">
        <v>7.855000000000004</v>
      </c>
      <c r="AH432" s="14">
        <v>7.9979999999999896</v>
      </c>
      <c r="AI432" s="14">
        <v>7.7439999999999998</v>
      </c>
      <c r="AJ432" s="14">
        <v>7.7040000000000219</v>
      </c>
      <c r="AK432" s="14">
        <v>7.6219999999999857</v>
      </c>
      <c r="AL432" s="14">
        <v>7.7459999999999809</v>
      </c>
      <c r="AM432" s="14">
        <v>7.6720000000000246</v>
      </c>
      <c r="AN432" s="14">
        <v>7.7749999999999773</v>
      </c>
      <c r="AO432" s="14">
        <v>7.8019999999999916</v>
      </c>
      <c r="AP432" s="14">
        <v>7.8860000000000241</v>
      </c>
      <c r="AQ432" s="14">
        <v>7.9209999999999923</v>
      </c>
      <c r="AR432" s="14">
        <v>8.0120000000000289</v>
      </c>
      <c r="AS432" s="14">
        <v>7.8289999999999793</v>
      </c>
      <c r="AT432" s="14">
        <v>8.1539999999999964</v>
      </c>
      <c r="AU432" s="14">
        <v>7.9159999999999968</v>
      </c>
      <c r="AV432" s="14">
        <v>7.9169999999999732</v>
      </c>
      <c r="AW432" s="14">
        <v>7.8340000000000316</v>
      </c>
      <c r="AX432" s="14">
        <v>7.7920000000000016</v>
      </c>
      <c r="AY432" s="14">
        <v>7.8190000000000168</v>
      </c>
      <c r="AZ432" s="14">
        <v>7.7980000000000018</v>
      </c>
      <c r="BA432" s="14">
        <v>7.7239999999999904</v>
      </c>
      <c r="BB432" s="14">
        <v>7.8169999999999504</v>
      </c>
      <c r="BC432" s="14">
        <v>7.8350000000000648</v>
      </c>
      <c r="BD432" s="83">
        <f t="shared" si="55"/>
        <v>56.053375269562231</v>
      </c>
    </row>
    <row r="433" spans="1:56" ht="15" customHeight="1" thickBot="1" x14ac:dyDescent="0.5">
      <c r="A433" t="s">
        <v>151</v>
      </c>
      <c r="B433">
        <v>2022</v>
      </c>
      <c r="C433" s="9">
        <v>44846</v>
      </c>
      <c r="D433" t="s">
        <v>103</v>
      </c>
      <c r="E433" t="s">
        <v>245</v>
      </c>
      <c r="F433" t="s">
        <v>245</v>
      </c>
      <c r="G433" t="s">
        <v>34</v>
      </c>
      <c r="H433" t="s">
        <v>204</v>
      </c>
      <c r="I433" t="s">
        <v>134</v>
      </c>
      <c r="J433" t="s">
        <v>2103</v>
      </c>
      <c r="K433" t="s">
        <v>146</v>
      </c>
      <c r="L433" s="105">
        <f>(C433-VLOOKUP(H433,Riders!$A$2:$D$3499,4,FALSE))/365</f>
        <v>19.915068493150685</v>
      </c>
      <c r="M433" s="105">
        <f>(C433-VLOOKUP(I433,Riders!$A$2:$D$3499,4,FALSE))/365</f>
        <v>21.095890410958905</v>
      </c>
      <c r="N433" s="105">
        <f>(C433-VLOOKUP(J433,Riders!$A$2:$D$3499,4,FALSE))/365</f>
        <v>23.789041095890411</v>
      </c>
      <c r="O433" s="105">
        <f>(C433-VLOOKUP(K433,Riders!$A$2:$D$3499,4,FALSE))/365</f>
        <v>23.378082191780823</v>
      </c>
      <c r="P433">
        <v>6</v>
      </c>
      <c r="Q433" s="40">
        <f t="shared" si="48"/>
        <v>2.9834490740740737E-3</v>
      </c>
      <c r="R433" s="86">
        <f t="shared" si="49"/>
        <v>257.77</v>
      </c>
      <c r="S433">
        <f t="shared" si="50"/>
        <v>22.65</v>
      </c>
      <c r="T433">
        <f t="shared" si="51"/>
        <v>70.323999999999998</v>
      </c>
      <c r="U433">
        <f t="shared" si="52"/>
        <v>62.666999999999987</v>
      </c>
      <c r="V433">
        <f t="shared" si="53"/>
        <v>62.380000000000024</v>
      </c>
      <c r="W433">
        <f t="shared" si="54"/>
        <v>62.398999999999972</v>
      </c>
      <c r="X433" s="14">
        <v>14.125999999999999</v>
      </c>
      <c r="Y433" s="14">
        <v>8.5239999999999991</v>
      </c>
      <c r="Z433" s="14">
        <v>8.0190000000000019</v>
      </c>
      <c r="AA433" s="14">
        <v>7.8499999999999979</v>
      </c>
      <c r="AB433" s="14">
        <v>7.9880000000000004</v>
      </c>
      <c r="AC433" s="14">
        <v>7.9500000000000028</v>
      </c>
      <c r="AD433" s="14">
        <v>7.9259999999999948</v>
      </c>
      <c r="AE433" s="14">
        <v>7.9410000000000034</v>
      </c>
      <c r="AF433" s="14">
        <v>8.0049999999999955</v>
      </c>
      <c r="AG433" s="14">
        <v>7.8590000000000089</v>
      </c>
      <c r="AH433" s="14">
        <v>7.8020000000000067</v>
      </c>
      <c r="AI433" s="14">
        <v>7.8739999999999952</v>
      </c>
      <c r="AJ433" s="14">
        <v>7.6669999999999874</v>
      </c>
      <c r="AK433" s="14">
        <v>7.7180000000000177</v>
      </c>
      <c r="AL433" s="14">
        <v>7.8119999999999834</v>
      </c>
      <c r="AM433" s="14">
        <v>7.9299999999999926</v>
      </c>
      <c r="AN433" s="14">
        <v>7.7980000000000018</v>
      </c>
      <c r="AO433" s="14">
        <v>7.9620000000000184</v>
      </c>
      <c r="AP433" s="14">
        <v>7.7420000000000186</v>
      </c>
      <c r="AQ433" s="14">
        <v>7.7499999999999716</v>
      </c>
      <c r="AR433" s="14">
        <v>7.7609999999999957</v>
      </c>
      <c r="AS433" s="14">
        <v>7.8310000000000173</v>
      </c>
      <c r="AT433" s="14">
        <v>7.8609999999999616</v>
      </c>
      <c r="AU433" s="14">
        <v>7.6750000000000398</v>
      </c>
      <c r="AV433" s="14">
        <v>7.8650000000000091</v>
      </c>
      <c r="AW433" s="14">
        <v>7.813999999999993</v>
      </c>
      <c r="AX433" s="14">
        <v>7.7990000000000066</v>
      </c>
      <c r="AY433" s="14">
        <v>7.8049999999999784</v>
      </c>
      <c r="AZ433" s="14">
        <v>7.7890000000000157</v>
      </c>
      <c r="BA433" s="14">
        <v>7.7699999999999534</v>
      </c>
      <c r="BB433" s="14">
        <v>7.8030000000000541</v>
      </c>
      <c r="BC433" s="14">
        <v>7.7539999999999623</v>
      </c>
      <c r="BD433" s="83">
        <f t="shared" si="55"/>
        <v>55.863754509834351</v>
      </c>
    </row>
    <row r="434" spans="1:56" ht="15" customHeight="1" thickBot="1" x14ac:dyDescent="0.5">
      <c r="A434" t="s">
        <v>151</v>
      </c>
      <c r="B434">
        <v>2022</v>
      </c>
      <c r="C434" s="9">
        <v>44846</v>
      </c>
      <c r="D434" t="s">
        <v>103</v>
      </c>
      <c r="E434" t="s">
        <v>245</v>
      </c>
      <c r="F434" t="s">
        <v>245</v>
      </c>
      <c r="G434" t="s">
        <v>96</v>
      </c>
      <c r="H434" t="s">
        <v>164</v>
      </c>
      <c r="I434" t="s">
        <v>227</v>
      </c>
      <c r="J434" t="s">
        <v>1945</v>
      </c>
      <c r="K434" t="s">
        <v>2114</v>
      </c>
      <c r="L434" s="105">
        <f>(C434-VLOOKUP(H434,Riders!$A$2:$D$3499,4,FALSE))/365</f>
        <v>23.67945205479452</v>
      </c>
      <c r="M434" s="105">
        <f>(C434-VLOOKUP(I434,Riders!$A$2:$D$3499,4,FALSE))/365</f>
        <v>20.86849315068493</v>
      </c>
      <c r="N434" s="105">
        <f>(C434-VLOOKUP(J434,Riders!$A$2:$D$3499,4,FALSE))/365</f>
        <v>23.602739726027398</v>
      </c>
      <c r="O434" s="105">
        <f>(C434-VLOOKUP(K434,Riders!$A$2:$D$3499,4,FALSE))/365</f>
        <v>23.282191780821918</v>
      </c>
      <c r="P434">
        <v>7</v>
      </c>
      <c r="Q434" s="40">
        <f t="shared" si="48"/>
        <v>2.9962615740740744E-3</v>
      </c>
      <c r="R434" s="86">
        <f t="shared" si="49"/>
        <v>258.87700000000001</v>
      </c>
      <c r="S434">
        <f t="shared" si="50"/>
        <v>23.012</v>
      </c>
      <c r="T434">
        <f t="shared" si="51"/>
        <v>69.796999999999997</v>
      </c>
      <c r="U434">
        <f t="shared" si="52"/>
        <v>62.92300000000003</v>
      </c>
      <c r="V434">
        <f t="shared" si="53"/>
        <v>63.827999999999975</v>
      </c>
      <c r="W434">
        <f t="shared" si="54"/>
        <v>62.329000000000008</v>
      </c>
      <c r="X434" s="14">
        <v>14.54</v>
      </c>
      <c r="Y434" s="14">
        <v>8.4720000000000013</v>
      </c>
      <c r="Z434" s="14">
        <v>7.8559999999999981</v>
      </c>
      <c r="AA434" s="14">
        <v>7.7590000000000039</v>
      </c>
      <c r="AB434" s="14">
        <v>7.7149999999999963</v>
      </c>
      <c r="AC434" s="14">
        <v>7.7950000000000017</v>
      </c>
      <c r="AD434" s="14">
        <v>7.8120000000000047</v>
      </c>
      <c r="AE434" s="14">
        <v>7.8479999999999919</v>
      </c>
      <c r="AF434" s="14">
        <v>7.9069999999999956</v>
      </c>
      <c r="AG434" s="14">
        <v>8.0150000000000006</v>
      </c>
      <c r="AH434" s="14">
        <v>7.833999999999989</v>
      </c>
      <c r="AI434" s="14">
        <v>7.9420000000000206</v>
      </c>
      <c r="AJ434" s="14">
        <v>7.842000000000013</v>
      </c>
      <c r="AK434" s="14">
        <v>7.8149999999999844</v>
      </c>
      <c r="AL434" s="14">
        <v>7.8160000000000309</v>
      </c>
      <c r="AM434" s="14">
        <v>7.7519999999999953</v>
      </c>
      <c r="AN434" s="14">
        <v>7.9479999999999507</v>
      </c>
      <c r="AO434" s="14">
        <v>7.9220000000000246</v>
      </c>
      <c r="AP434" s="14">
        <v>8.0900000000000034</v>
      </c>
      <c r="AQ434" s="14">
        <v>7.9480000000000359</v>
      </c>
      <c r="AR434" s="14">
        <v>7.9479999999999507</v>
      </c>
      <c r="AS434" s="14">
        <v>7.9420000000000357</v>
      </c>
      <c r="AT434" s="14">
        <v>7.9419999999999789</v>
      </c>
      <c r="AU434" s="14">
        <v>8.0879999999999939</v>
      </c>
      <c r="AV434" s="14">
        <v>7.9680000000000177</v>
      </c>
      <c r="AW434" s="14">
        <v>7.9889999999999759</v>
      </c>
      <c r="AX434" s="14">
        <v>8.0980000000000132</v>
      </c>
      <c r="AY434" s="14">
        <v>7.886999999999972</v>
      </c>
      <c r="AZ434" s="14">
        <v>7.7830000000000439</v>
      </c>
      <c r="BA434" s="14">
        <v>7.561000000000007</v>
      </c>
      <c r="BB434" s="14">
        <v>7.4699999999999136</v>
      </c>
      <c r="BC434" s="14">
        <v>7.5730000000000643</v>
      </c>
      <c r="BD434" s="83">
        <f t="shared" si="55"/>
        <v>55.624872043480103</v>
      </c>
    </row>
    <row r="435" spans="1:56" ht="15" customHeight="1" thickBot="1" x14ac:dyDescent="0.5">
      <c r="A435" t="s">
        <v>151</v>
      </c>
      <c r="B435">
        <v>2022</v>
      </c>
      <c r="C435" s="9">
        <v>44846</v>
      </c>
      <c r="D435" t="s">
        <v>103</v>
      </c>
      <c r="E435" t="s">
        <v>245</v>
      </c>
      <c r="F435" t="s">
        <v>245</v>
      </c>
      <c r="G435" t="s">
        <v>67</v>
      </c>
      <c r="H435" t="s">
        <v>147</v>
      </c>
      <c r="I435" t="s">
        <v>156</v>
      </c>
      <c r="J435" t="s">
        <v>219</v>
      </c>
      <c r="K435" t="s">
        <v>117</v>
      </c>
      <c r="L435" s="105">
        <f>(C435-VLOOKUP(H435,Riders!$A$2:$D$3499,4,FALSE))/365</f>
        <v>27.81917808219178</v>
      </c>
      <c r="M435" s="105">
        <f>(C435-VLOOKUP(I435,Riders!$A$2:$D$3499,4,FALSE))/365</f>
        <v>28.32054794520548</v>
      </c>
      <c r="N435" s="105">
        <f>(C435-VLOOKUP(J435,Riders!$A$2:$D$3499,4,FALSE))/365</f>
        <v>31.482191780821918</v>
      </c>
      <c r="O435" s="105">
        <f>(C435-VLOOKUP(K435,Riders!$A$2:$D$3499,4,FALSE))/365</f>
        <v>20.715068493150685</v>
      </c>
      <c r="P435">
        <v>8</v>
      </c>
      <c r="Q435" s="40">
        <f t="shared" si="48"/>
        <v>2.9990624999999996E-3</v>
      </c>
      <c r="R435" s="86">
        <f t="shared" si="49"/>
        <v>259.11899999999997</v>
      </c>
      <c r="S435">
        <f t="shared" si="50"/>
        <v>23.3</v>
      </c>
      <c r="T435">
        <f t="shared" si="51"/>
        <v>69.962999999999994</v>
      </c>
      <c r="U435">
        <f t="shared" si="52"/>
        <v>63.371999999999986</v>
      </c>
      <c r="V435">
        <f t="shared" si="53"/>
        <v>63.870000000000033</v>
      </c>
      <c r="W435">
        <f t="shared" si="54"/>
        <v>61.913999999999959</v>
      </c>
      <c r="X435" s="14">
        <v>14.878</v>
      </c>
      <c r="Y435" s="14">
        <v>8.4220000000000006</v>
      </c>
      <c r="Z435" s="14">
        <v>7.8610000000000007</v>
      </c>
      <c r="AA435" s="14">
        <v>7.7749999999999986</v>
      </c>
      <c r="AB435" s="14">
        <v>7.8509999999999991</v>
      </c>
      <c r="AC435" s="14">
        <v>7.732999999999997</v>
      </c>
      <c r="AD435" s="14">
        <v>7.6939999999999884</v>
      </c>
      <c r="AE435" s="14">
        <v>7.7490000000000094</v>
      </c>
      <c r="AF435" s="14">
        <v>7.9639999999999986</v>
      </c>
      <c r="AG435" s="14">
        <v>7.8500000000000094</v>
      </c>
      <c r="AH435" s="14">
        <v>7.8909999999999911</v>
      </c>
      <c r="AI435" s="14">
        <v>7.9510000000000076</v>
      </c>
      <c r="AJ435" s="14">
        <v>8.1639999999999873</v>
      </c>
      <c r="AK435" s="14">
        <v>7.9750000000000227</v>
      </c>
      <c r="AL435" s="14">
        <v>7.8080000000000069</v>
      </c>
      <c r="AM435" s="14">
        <v>7.7689999999999628</v>
      </c>
      <c r="AN435" s="14">
        <v>7.8400000000000318</v>
      </c>
      <c r="AO435" s="14">
        <v>7.8220000000000027</v>
      </c>
      <c r="AP435" s="14">
        <v>7.8499999999999943</v>
      </c>
      <c r="AQ435" s="14">
        <v>7.945999999999998</v>
      </c>
      <c r="AR435" s="14">
        <v>8.0879999999999654</v>
      </c>
      <c r="AS435" s="14">
        <v>8.0830000000000553</v>
      </c>
      <c r="AT435" s="14">
        <v>8.2589999999999577</v>
      </c>
      <c r="AU435" s="14">
        <v>7.9820000000000277</v>
      </c>
      <c r="AV435" s="14">
        <v>7.8720000000000141</v>
      </c>
      <c r="AW435" s="14">
        <v>7.7859999999999729</v>
      </c>
      <c r="AX435" s="14">
        <v>7.6920000000000073</v>
      </c>
      <c r="AY435" s="14">
        <v>7.6809999999999832</v>
      </c>
      <c r="AZ435" s="14">
        <v>7.650999999999982</v>
      </c>
      <c r="BA435" s="14">
        <v>7.6679999999999779</v>
      </c>
      <c r="BB435" s="14">
        <v>7.6800000000000068</v>
      </c>
      <c r="BC435" s="14">
        <v>7.8840000000000154</v>
      </c>
      <c r="BD435" s="83">
        <f t="shared" si="55"/>
        <v>55.572922093709849</v>
      </c>
    </row>
    <row r="436" spans="1:56" ht="15" customHeight="1" thickBot="1" x14ac:dyDescent="0.5">
      <c r="A436" t="s">
        <v>151</v>
      </c>
      <c r="B436">
        <v>2022</v>
      </c>
      <c r="C436" s="9">
        <v>44846</v>
      </c>
      <c r="D436" t="s">
        <v>103</v>
      </c>
      <c r="E436" t="s">
        <v>245</v>
      </c>
      <c r="F436" t="s">
        <v>245</v>
      </c>
      <c r="G436" t="s">
        <v>64</v>
      </c>
      <c r="H436" t="s">
        <v>239</v>
      </c>
      <c r="I436" t="s">
        <v>162</v>
      </c>
      <c r="J436" t="s">
        <v>194</v>
      </c>
      <c r="K436" t="s">
        <v>2057</v>
      </c>
      <c r="L436" s="105">
        <f>(C436-VLOOKUP(H436,Riders!$A$2:$D$3499,4,FALSE))/365</f>
        <v>27.115068493150684</v>
      </c>
      <c r="M436" s="105">
        <f>(C436-VLOOKUP(I436,Riders!$A$2:$D$3499,4,FALSE))/365</f>
        <v>28.463013698630139</v>
      </c>
      <c r="N436" s="105">
        <f>(C436-VLOOKUP(J436,Riders!$A$2:$D$3499,4,FALSE))/365</f>
        <v>21.490410958904111</v>
      </c>
      <c r="O436" s="105">
        <f>(C436-VLOOKUP(K436,Riders!$A$2:$D$3499,4,FALSE))/365</f>
        <v>32.961643835616435</v>
      </c>
      <c r="P436">
        <v>9</v>
      </c>
      <c r="Q436" s="40">
        <f t="shared" si="48"/>
        <v>3.0084953703703701E-3</v>
      </c>
      <c r="R436" s="86">
        <f t="shared" si="49"/>
        <v>259.93399999999997</v>
      </c>
      <c r="S436">
        <f t="shared" si="50"/>
        <v>22.806999999999999</v>
      </c>
      <c r="T436">
        <f t="shared" si="51"/>
        <v>69.546000000000006</v>
      </c>
      <c r="U436">
        <f t="shared" si="52"/>
        <v>62.845999999999989</v>
      </c>
      <c r="V436">
        <f t="shared" si="53"/>
        <v>63.157000000000011</v>
      </c>
      <c r="W436">
        <f t="shared" si="54"/>
        <v>64.384999999999962</v>
      </c>
      <c r="X436" s="14">
        <v>14.339</v>
      </c>
      <c r="Y436" s="14">
        <v>8.4679999999999982</v>
      </c>
      <c r="Z436" s="14">
        <v>7.8109999999999999</v>
      </c>
      <c r="AA436" s="14">
        <v>7.7060000000000004</v>
      </c>
      <c r="AB436" s="14">
        <v>7.9010000000000034</v>
      </c>
      <c r="AC436" s="14">
        <v>7.7289999999999992</v>
      </c>
      <c r="AD436" s="14">
        <v>7.7340000000000089</v>
      </c>
      <c r="AE436" s="14">
        <v>7.857999999999997</v>
      </c>
      <c r="AF436" s="14">
        <v>7.8269999999999982</v>
      </c>
      <c r="AG436" s="14">
        <v>7.8909999999999911</v>
      </c>
      <c r="AH436" s="14">
        <v>7.8619999999999806</v>
      </c>
      <c r="AI436" s="14">
        <v>7.897000000000034</v>
      </c>
      <c r="AJ436" s="14">
        <v>7.8379999999999797</v>
      </c>
      <c r="AK436" s="14">
        <v>8.0019999999999953</v>
      </c>
      <c r="AL436" s="14">
        <v>7.7790000000000248</v>
      </c>
      <c r="AM436" s="14">
        <v>7.7499999999999858</v>
      </c>
      <c r="AN436" s="14">
        <v>7.7140000000000271</v>
      </c>
      <c r="AO436" s="14">
        <v>7.879999999999967</v>
      </c>
      <c r="AP436" s="14">
        <v>7.710000000000008</v>
      </c>
      <c r="AQ436" s="14">
        <v>7.9199999999999866</v>
      </c>
      <c r="AR436" s="14">
        <v>7.9000000000000341</v>
      </c>
      <c r="AS436" s="14">
        <v>7.875</v>
      </c>
      <c r="AT436" s="14">
        <v>8.1259999999999764</v>
      </c>
      <c r="AU436" s="14">
        <v>8.0320000000000107</v>
      </c>
      <c r="AV436" s="14">
        <v>8.0599999999999739</v>
      </c>
      <c r="AW436" s="14">
        <v>8.3440000000000509</v>
      </c>
      <c r="AX436" s="14">
        <v>8.1079999999999757</v>
      </c>
      <c r="AY436" s="14">
        <v>7.9659999999999798</v>
      </c>
      <c r="AZ436" s="14">
        <v>7.924000000000035</v>
      </c>
      <c r="BA436" s="14">
        <v>7.9259999999999877</v>
      </c>
      <c r="BB436" s="14">
        <v>7.9560000000000457</v>
      </c>
      <c r="BC436" s="14">
        <v>8.1009999999999138</v>
      </c>
      <c r="BD436" s="83">
        <f t="shared" si="55"/>
        <v>55.398678125985832</v>
      </c>
    </row>
    <row r="437" spans="1:56" ht="15" customHeight="1" thickBot="1" x14ac:dyDescent="0.5">
      <c r="A437" t="s">
        <v>151</v>
      </c>
      <c r="B437">
        <v>2022</v>
      </c>
      <c r="C437" s="9">
        <v>44846</v>
      </c>
      <c r="D437" t="s">
        <v>103</v>
      </c>
      <c r="E437" t="s">
        <v>245</v>
      </c>
      <c r="F437" t="s">
        <v>245</v>
      </c>
      <c r="G437" t="s">
        <v>43</v>
      </c>
      <c r="H437" t="s">
        <v>182</v>
      </c>
      <c r="I437" t="s">
        <v>2111</v>
      </c>
      <c r="J437" t="s">
        <v>2112</v>
      </c>
      <c r="K437" t="s">
        <v>2113</v>
      </c>
      <c r="L437" s="105">
        <f>(C437-VLOOKUP(H437,Riders!$A$2:$D$3499,4,FALSE))/365</f>
        <v>25.764383561643836</v>
      </c>
      <c r="M437" s="105">
        <f>(C437-VLOOKUP(I437,Riders!$A$2:$D$3499,4,FALSE))/365</f>
        <v>26.301369863013697</v>
      </c>
      <c r="N437" s="105">
        <f>(C437-VLOOKUP(J437,Riders!$A$2:$D$3499,4,FALSE))/365</f>
        <v>21.564383561643837</v>
      </c>
      <c r="O437" s="105" t="e">
        <f>(C437-VLOOKUP(K437,Riders!$A$2:$D$3499,4,FALSE))/365</f>
        <v>#N/A</v>
      </c>
      <c r="P437">
        <v>10</v>
      </c>
      <c r="Q437" s="40">
        <f t="shared" si="48"/>
        <v>3.032719907407408E-3</v>
      </c>
      <c r="R437" s="86">
        <f t="shared" si="49"/>
        <v>262.02700000000004</v>
      </c>
      <c r="S437">
        <f t="shared" si="50"/>
        <v>22.763999999999999</v>
      </c>
      <c r="T437">
        <f t="shared" si="51"/>
        <v>70.170999999999992</v>
      </c>
      <c r="U437">
        <f t="shared" si="52"/>
        <v>64.289000000000016</v>
      </c>
      <c r="V437">
        <f t="shared" si="53"/>
        <v>63.90300000000002</v>
      </c>
      <c r="W437">
        <f t="shared" si="54"/>
        <v>63.664000000000016</v>
      </c>
      <c r="X437" s="14">
        <v>14.521000000000001</v>
      </c>
      <c r="Y437" s="14">
        <v>8.2429999999999986</v>
      </c>
      <c r="Z437" s="14">
        <v>7.8620000000000019</v>
      </c>
      <c r="AA437" s="14">
        <v>7.8229999999999968</v>
      </c>
      <c r="AB437" s="14">
        <v>7.9969999999999999</v>
      </c>
      <c r="AC437" s="14">
        <v>7.8580000000000112</v>
      </c>
      <c r="AD437" s="14">
        <v>7.8659999999999934</v>
      </c>
      <c r="AE437" s="14">
        <v>8.0009999999999906</v>
      </c>
      <c r="AF437" s="14">
        <v>7.9380000000000024</v>
      </c>
      <c r="AG437" s="14">
        <v>8.097999999999999</v>
      </c>
      <c r="AH437" s="14">
        <v>8.1430000000000007</v>
      </c>
      <c r="AI437" s="14">
        <v>8.2650000000000148</v>
      </c>
      <c r="AJ437" s="14">
        <v>7.9369999999999976</v>
      </c>
      <c r="AK437" s="14">
        <v>7.8810000000000002</v>
      </c>
      <c r="AL437" s="14">
        <v>7.9380000000000166</v>
      </c>
      <c r="AM437" s="14">
        <v>8.0889999999999844</v>
      </c>
      <c r="AN437" s="14">
        <v>7.9159999999999684</v>
      </c>
      <c r="AO437" s="14">
        <v>7.9020000000000437</v>
      </c>
      <c r="AP437" s="14">
        <v>7.9279999999999688</v>
      </c>
      <c r="AQ437" s="14">
        <v>7.9760000000000284</v>
      </c>
      <c r="AR437" s="14">
        <v>8.1279999999999859</v>
      </c>
      <c r="AS437" s="14">
        <v>7.9850000000000136</v>
      </c>
      <c r="AT437" s="14">
        <v>8.0419999999999447</v>
      </c>
      <c r="AU437" s="14">
        <v>8.0260000000000673</v>
      </c>
      <c r="AV437" s="14">
        <v>8.1919999999999504</v>
      </c>
      <c r="AW437" s="14">
        <v>7.8979999999999961</v>
      </c>
      <c r="AX437" s="14">
        <v>7.8640000000000612</v>
      </c>
      <c r="AY437" s="14">
        <v>7.8549999999999613</v>
      </c>
      <c r="AZ437" s="14">
        <v>7.9750000000000227</v>
      </c>
      <c r="BA437" s="14">
        <v>8.1920000000000073</v>
      </c>
      <c r="BB437" s="14">
        <v>7.8419999999999561</v>
      </c>
      <c r="BC437" s="14">
        <v>7.8460000000000596</v>
      </c>
      <c r="BD437" s="83">
        <f t="shared" si="55"/>
        <v>54.956168639109698</v>
      </c>
    </row>
    <row r="438" spans="1:56" ht="15" customHeight="1" thickBot="1" x14ac:dyDescent="0.5">
      <c r="A438" t="s">
        <v>151</v>
      </c>
      <c r="B438">
        <v>2022</v>
      </c>
      <c r="C438" s="9">
        <v>44846</v>
      </c>
      <c r="D438" t="s">
        <v>103</v>
      </c>
      <c r="E438" t="s">
        <v>245</v>
      </c>
      <c r="F438" t="s">
        <v>245</v>
      </c>
      <c r="G438" t="s">
        <v>58</v>
      </c>
      <c r="H438" t="s">
        <v>2078</v>
      </c>
      <c r="I438" t="s">
        <v>158</v>
      </c>
      <c r="J438" t="s">
        <v>2120</v>
      </c>
      <c r="K438" t="s">
        <v>159</v>
      </c>
      <c r="L438" s="105">
        <f>(C438-VLOOKUP(H438,Riders!$A$2:$D$3499,4,FALSE))/365</f>
        <v>30.241095890410961</v>
      </c>
      <c r="M438" s="105">
        <f>(C438-VLOOKUP(I438,Riders!$A$2:$D$3499,4,FALSE))/365</f>
        <v>25.780821917808218</v>
      </c>
      <c r="N438" s="105">
        <f>(C438-VLOOKUP(J438,Riders!$A$2:$D$3499,4,FALSE))/365</f>
        <v>23.506849315068493</v>
      </c>
      <c r="O438" s="105">
        <f>(C438-VLOOKUP(K438,Riders!$A$2:$D$3499,4,FALSE))/365</f>
        <v>24.342465753424658</v>
      </c>
      <c r="P438">
        <v>11</v>
      </c>
      <c r="Q438" s="40">
        <f t="shared" si="48"/>
        <v>3.055E-3</v>
      </c>
      <c r="R438" s="86">
        <f t="shared" si="49"/>
        <v>263.952</v>
      </c>
      <c r="S438">
        <f t="shared" si="50"/>
        <v>23.042999999999999</v>
      </c>
      <c r="T438">
        <f t="shared" si="51"/>
        <v>69.798000000000002</v>
      </c>
      <c r="U438">
        <f t="shared" si="52"/>
        <v>62.911000000000001</v>
      </c>
      <c r="V438">
        <f t="shared" si="53"/>
        <v>65.176999999999964</v>
      </c>
      <c r="W438">
        <f t="shared" si="54"/>
        <v>66.066000000000031</v>
      </c>
      <c r="X438" s="14">
        <v>14.518000000000001</v>
      </c>
      <c r="Y438" s="14">
        <v>8.5249999999999986</v>
      </c>
      <c r="Z438" s="14">
        <v>8.1069999999999993</v>
      </c>
      <c r="AA438" s="14">
        <v>7.7469999999999999</v>
      </c>
      <c r="AB438" s="14">
        <v>7.6450000000000031</v>
      </c>
      <c r="AC438" s="14">
        <v>7.7890000000000006</v>
      </c>
      <c r="AD438" s="14">
        <v>7.6990000000000052</v>
      </c>
      <c r="AE438" s="14">
        <v>7.7679999999999936</v>
      </c>
      <c r="AF438" s="14">
        <v>7.945999999999998</v>
      </c>
      <c r="AG438" s="14">
        <v>7.784000000000006</v>
      </c>
      <c r="AH438" s="14">
        <v>7.7669999999999959</v>
      </c>
      <c r="AI438" s="14">
        <v>7.8979999999999961</v>
      </c>
      <c r="AJ438" s="14">
        <v>7.8639999999999901</v>
      </c>
      <c r="AK438" s="14">
        <v>8.0360000000000298</v>
      </c>
      <c r="AL438" s="14">
        <v>7.8180000000000121</v>
      </c>
      <c r="AM438" s="14">
        <v>7.7979999999999734</v>
      </c>
      <c r="AN438" s="14">
        <v>8.0079999999999814</v>
      </c>
      <c r="AO438" s="14">
        <v>8.2150000000000034</v>
      </c>
      <c r="AP438" s="14">
        <v>8.117999999999995</v>
      </c>
      <c r="AQ438" s="14">
        <v>8.3060000000000116</v>
      </c>
      <c r="AR438" s="14">
        <v>8.1409999999999911</v>
      </c>
      <c r="AS438" s="14">
        <v>8.296999999999997</v>
      </c>
      <c r="AT438" s="14">
        <v>8.0629999999999882</v>
      </c>
      <c r="AU438" s="14">
        <v>8.0289999999999964</v>
      </c>
      <c r="AV438" s="14">
        <v>7.9980000000000189</v>
      </c>
      <c r="AW438" s="14">
        <v>8.054000000000002</v>
      </c>
      <c r="AX438" s="14">
        <v>8.328000000000003</v>
      </c>
      <c r="AY438" s="14">
        <v>8.5279999999999916</v>
      </c>
      <c r="AZ438" s="14">
        <v>8.3070000000000164</v>
      </c>
      <c r="BA438" s="14">
        <v>8.4660000000000082</v>
      </c>
      <c r="BB438" s="14">
        <v>8.1400000000000148</v>
      </c>
      <c r="BC438" s="14">
        <v>8.2449999999999761</v>
      </c>
      <c r="BD438" s="83">
        <f t="shared" si="55"/>
        <v>54.555373704309872</v>
      </c>
    </row>
    <row r="439" spans="1:56" ht="15" customHeight="1" thickBot="1" x14ac:dyDescent="0.5">
      <c r="A439" t="s">
        <v>151</v>
      </c>
      <c r="B439">
        <v>2022</v>
      </c>
      <c r="C439" s="9">
        <v>44846</v>
      </c>
      <c r="D439" t="s">
        <v>103</v>
      </c>
      <c r="E439" t="s">
        <v>245</v>
      </c>
      <c r="F439" t="s">
        <v>245</v>
      </c>
      <c r="G439" t="s">
        <v>131</v>
      </c>
      <c r="H439" t="s">
        <v>228</v>
      </c>
      <c r="I439" t="s">
        <v>205</v>
      </c>
      <c r="J439" t="s">
        <v>334</v>
      </c>
      <c r="K439" t="s">
        <v>252</v>
      </c>
      <c r="L439" s="105">
        <f>(C439-VLOOKUP(H439,Riders!$A$2:$D$3499,4,FALSE))/365</f>
        <v>30.342465753424658</v>
      </c>
      <c r="M439" s="105">
        <f>(C439-VLOOKUP(I439,Riders!$A$2:$D$3499,4,FALSE))/365</f>
        <v>24.095890410958905</v>
      </c>
      <c r="N439" s="105">
        <f>(C439-VLOOKUP(J439,Riders!$A$2:$D$3499,4,FALSE))/365</f>
        <v>19.295890410958904</v>
      </c>
      <c r="O439" s="105">
        <f>(C439-VLOOKUP(K439,Riders!$A$2:$D$3499,4,FALSE))/365</f>
        <v>27.205479452054796</v>
      </c>
      <c r="P439">
        <v>12</v>
      </c>
      <c r="Q439" s="40">
        <f t="shared" si="48"/>
        <v>3.190532407407408E-3</v>
      </c>
      <c r="R439" s="86">
        <f t="shared" si="49"/>
        <v>275.66200000000003</v>
      </c>
      <c r="S439">
        <f t="shared" si="50"/>
        <v>22.698</v>
      </c>
      <c r="T439">
        <f t="shared" si="51"/>
        <v>72.03</v>
      </c>
      <c r="U439">
        <f t="shared" si="52"/>
        <v>65.35299999999998</v>
      </c>
      <c r="V439">
        <f t="shared" si="53"/>
        <v>68.384999999999991</v>
      </c>
      <c r="W439">
        <f t="shared" si="54"/>
        <v>69.894000000000062</v>
      </c>
      <c r="X439" s="14">
        <v>13.808</v>
      </c>
      <c r="Y439" s="14">
        <v>8.89</v>
      </c>
      <c r="Z439" s="14">
        <v>8.3780000000000001</v>
      </c>
      <c r="AA439" s="14">
        <v>8.2179999999999964</v>
      </c>
      <c r="AB439" s="14">
        <v>8.3010000000000019</v>
      </c>
      <c r="AC439" s="14">
        <v>8.1100000000000065</v>
      </c>
      <c r="AD439" s="14">
        <v>8.0949999999999847</v>
      </c>
      <c r="AE439" s="14">
        <v>8.2300000000000111</v>
      </c>
      <c r="AF439" s="14">
        <v>8.14</v>
      </c>
      <c r="AG439" s="14">
        <v>8.125</v>
      </c>
      <c r="AH439" s="14">
        <v>8.0689999999999884</v>
      </c>
      <c r="AI439" s="14">
        <v>8.0430000000000064</v>
      </c>
      <c r="AJ439" s="14">
        <v>8.2099999999999937</v>
      </c>
      <c r="AK439" s="14">
        <v>8.0949999999999989</v>
      </c>
      <c r="AL439" s="14">
        <v>8.1730000000000018</v>
      </c>
      <c r="AM439" s="14">
        <v>8.4979999999999905</v>
      </c>
      <c r="AN439" s="14">
        <v>8.2130000000000223</v>
      </c>
      <c r="AO439" s="14">
        <v>8.6459999999999866</v>
      </c>
      <c r="AP439" s="14">
        <v>8.4780000000000086</v>
      </c>
      <c r="AQ439" s="14">
        <v>8.6340000000000146</v>
      </c>
      <c r="AR439" s="14">
        <v>8.7719999999999914</v>
      </c>
      <c r="AS439" s="14">
        <v>8.5029999999999859</v>
      </c>
      <c r="AT439" s="14">
        <v>8.4660000000000082</v>
      </c>
      <c r="AU439" s="14">
        <v>8.6729999999999734</v>
      </c>
      <c r="AV439" s="14">
        <v>8.5360000000000014</v>
      </c>
      <c r="AW439" s="14">
        <v>8.6810000000000116</v>
      </c>
      <c r="AX439" s="14">
        <v>8.8010000000000161</v>
      </c>
      <c r="AY439" s="14">
        <v>8.9179999999999779</v>
      </c>
      <c r="AZ439" s="14">
        <v>9.0410000000000537</v>
      </c>
      <c r="BA439" s="14">
        <v>8.6899999999999693</v>
      </c>
      <c r="BB439" s="14">
        <v>8.7019999999999413</v>
      </c>
      <c r="BC439" s="14">
        <v>8.5250000000000909</v>
      </c>
      <c r="BD439" s="83">
        <f t="shared" si="55"/>
        <v>52.237885526478074</v>
      </c>
    </row>
    <row r="440" spans="1:56" ht="15" customHeight="1" thickBot="1" x14ac:dyDescent="0.5">
      <c r="A440" t="s">
        <v>151</v>
      </c>
      <c r="B440">
        <v>2022</v>
      </c>
      <c r="C440" s="9">
        <v>44846</v>
      </c>
      <c r="D440" t="s">
        <v>103</v>
      </c>
      <c r="E440" t="s">
        <v>245</v>
      </c>
      <c r="F440" t="s">
        <v>245</v>
      </c>
      <c r="G440" t="s">
        <v>177</v>
      </c>
      <c r="H440" t="s">
        <v>217</v>
      </c>
      <c r="I440" t="s">
        <v>190</v>
      </c>
      <c r="J440" t="s">
        <v>2115</v>
      </c>
      <c r="K440" t="s">
        <v>175</v>
      </c>
      <c r="L440" s="105">
        <f>(C440-VLOOKUP(H440,Riders!$A$2:$D$3499,4,FALSE))/365</f>
        <v>20.2</v>
      </c>
      <c r="M440" s="105">
        <f>(C440-VLOOKUP(I440,Riders!$A$2:$D$3499,4,FALSE))/365</f>
        <v>21.219178082191782</v>
      </c>
      <c r="N440" s="105">
        <f>(C440-VLOOKUP(J440,Riders!$A$2:$D$3499,4,FALSE))/365</f>
        <v>26.515068493150686</v>
      </c>
      <c r="O440" s="105">
        <f>(C440-VLOOKUP(K440,Riders!$A$2:$D$3499,4,FALSE))/365</f>
        <v>25.413698630136988</v>
      </c>
      <c r="P440">
        <v>13</v>
      </c>
      <c r="Q440" s="40">
        <f t="shared" si="48"/>
        <v>3.2052546296296291E-3</v>
      </c>
      <c r="R440" s="86">
        <f t="shared" si="49"/>
        <v>276.93399999999997</v>
      </c>
      <c r="S440">
        <f t="shared" si="50"/>
        <v>23.459</v>
      </c>
      <c r="T440">
        <f t="shared" si="51"/>
        <v>74.227000000000004</v>
      </c>
      <c r="U440">
        <f t="shared" si="52"/>
        <v>67.258999999999986</v>
      </c>
      <c r="V440">
        <f t="shared" si="53"/>
        <v>68.012000000000029</v>
      </c>
      <c r="W440">
        <f t="shared" si="54"/>
        <v>67.43599999999995</v>
      </c>
      <c r="X440" s="14">
        <v>14.622</v>
      </c>
      <c r="Y440" s="14">
        <v>8.8369999999999997</v>
      </c>
      <c r="Z440" s="14">
        <v>8.4660000000000011</v>
      </c>
      <c r="AA440" s="14">
        <v>8.3689999999999962</v>
      </c>
      <c r="AB440" s="14">
        <v>8.4760000000000062</v>
      </c>
      <c r="AC440" s="14">
        <v>8.3880000000000052</v>
      </c>
      <c r="AD440" s="14">
        <v>8.6249999999999787</v>
      </c>
      <c r="AE440" s="14">
        <v>8.4440000000000168</v>
      </c>
      <c r="AF440" s="14">
        <v>8.438999999999993</v>
      </c>
      <c r="AG440" s="14">
        <v>8.5560000000000116</v>
      </c>
      <c r="AH440" s="14">
        <v>8.3990000000000009</v>
      </c>
      <c r="AI440" s="14">
        <v>8.2939999999999827</v>
      </c>
      <c r="AJ440" s="14">
        <v>8.2819999999999965</v>
      </c>
      <c r="AK440" s="14">
        <v>8.2780000000000342</v>
      </c>
      <c r="AL440" s="14">
        <v>8.4839999999999804</v>
      </c>
      <c r="AM440" s="14">
        <v>8.5269999999999868</v>
      </c>
      <c r="AN440" s="14">
        <v>8.771000000000015</v>
      </c>
      <c r="AO440" s="14">
        <v>8.6800000000000068</v>
      </c>
      <c r="AP440" s="14">
        <v>8.7819999999999823</v>
      </c>
      <c r="AQ440" s="14">
        <v>8.4699999999999989</v>
      </c>
      <c r="AR440" s="14">
        <v>8.2929999999999779</v>
      </c>
      <c r="AS440" s="14">
        <v>8.1620000000000061</v>
      </c>
      <c r="AT440" s="14">
        <v>8.3640000000000327</v>
      </c>
      <c r="AU440" s="14">
        <v>8.4900000000000091</v>
      </c>
      <c r="AV440" s="14">
        <v>8.5869999999999607</v>
      </c>
      <c r="AW440" s="14">
        <v>8.311000000000007</v>
      </c>
      <c r="AX440" s="14">
        <v>8.6340000000000146</v>
      </c>
      <c r="AY440" s="14">
        <v>8.9300000000000352</v>
      </c>
      <c r="AZ440" s="14">
        <v>8.3929999999999723</v>
      </c>
      <c r="BA440" s="14">
        <v>8.2409999999999286</v>
      </c>
      <c r="BB440" s="14">
        <v>8.2210000000000605</v>
      </c>
      <c r="BC440" s="14">
        <v>8.1189999999999714</v>
      </c>
      <c r="BD440" s="83">
        <f t="shared" si="55"/>
        <v>51.997948969790642</v>
      </c>
    </row>
    <row r="441" spans="1:56" ht="15" customHeight="1" thickBot="1" x14ac:dyDescent="0.5">
      <c r="A441" t="s">
        <v>151</v>
      </c>
      <c r="B441">
        <v>2022</v>
      </c>
      <c r="C441" s="9">
        <v>44846</v>
      </c>
      <c r="D441" t="s">
        <v>103</v>
      </c>
      <c r="E441" t="s">
        <v>245</v>
      </c>
      <c r="F441" t="s">
        <v>245</v>
      </c>
      <c r="G441" t="s">
        <v>55</v>
      </c>
      <c r="H441" t="s">
        <v>53</v>
      </c>
      <c r="I441" t="s">
        <v>171</v>
      </c>
      <c r="J441" t="s">
        <v>54</v>
      </c>
      <c r="K441" t="s">
        <v>234</v>
      </c>
      <c r="L441" s="105">
        <f>(C441-VLOOKUP(H441,Riders!$A$2:$D$3499,4,FALSE))/365</f>
        <v>21.452054794520549</v>
      </c>
      <c r="M441" s="105">
        <f>(C441-VLOOKUP(I441,Riders!$A$2:$D$3499,4,FALSE))/365</f>
        <v>28.909589041095892</v>
      </c>
      <c r="N441" s="105">
        <f>(C441-VLOOKUP(J441,Riders!$A$2:$D$3499,4,FALSE))/365</f>
        <v>25.969863013698632</v>
      </c>
      <c r="O441" s="105">
        <f>(C441-VLOOKUP(K441,Riders!$A$2:$D$3499,4,FALSE))/365</f>
        <v>27.397260273972602</v>
      </c>
      <c r="P441">
        <v>14</v>
      </c>
      <c r="Q441" s="40">
        <f t="shared" si="48"/>
        <v>3.2512847222222214E-3</v>
      </c>
      <c r="R441" s="86">
        <f t="shared" si="49"/>
        <v>280.91099999999994</v>
      </c>
      <c r="S441">
        <f t="shared" si="50"/>
        <v>23.541</v>
      </c>
      <c r="T441">
        <f t="shared" si="51"/>
        <v>73.52000000000001</v>
      </c>
      <c r="U441">
        <f t="shared" si="52"/>
        <v>66.993000000000023</v>
      </c>
      <c r="V441">
        <f t="shared" si="53"/>
        <v>69.986999999999995</v>
      </c>
      <c r="W441">
        <f t="shared" si="54"/>
        <v>70.410999999999916</v>
      </c>
      <c r="X441" s="14">
        <v>14.97</v>
      </c>
      <c r="Y441" s="14">
        <v>8.5709999999999997</v>
      </c>
      <c r="Z441" s="14">
        <v>8.2289999999999992</v>
      </c>
      <c r="AA441" s="14">
        <v>8.2789999999999999</v>
      </c>
      <c r="AB441" s="14">
        <v>8.2100000000000009</v>
      </c>
      <c r="AC441" s="14">
        <v>8.4760000000000062</v>
      </c>
      <c r="AD441" s="14">
        <v>8.2619999999999933</v>
      </c>
      <c r="AE441" s="14">
        <v>8.5230000000000103</v>
      </c>
      <c r="AF441" s="14">
        <v>8.2459999999999951</v>
      </c>
      <c r="AG441" s="14">
        <v>8.4219999999999828</v>
      </c>
      <c r="AH441" s="14">
        <v>8.2970000000000113</v>
      </c>
      <c r="AI441" s="14">
        <v>8.2200000000000131</v>
      </c>
      <c r="AJ441" s="14">
        <v>8.2860000000000014</v>
      </c>
      <c r="AK441" s="14">
        <v>8.4799999999999898</v>
      </c>
      <c r="AL441" s="14">
        <v>8.3999999999999773</v>
      </c>
      <c r="AM441" s="14">
        <v>8.6420000000000528</v>
      </c>
      <c r="AN441" s="14">
        <v>8.8549999999999613</v>
      </c>
      <c r="AO441" s="14">
        <v>8.6100000000000136</v>
      </c>
      <c r="AP441" s="14">
        <v>8.7379999999999995</v>
      </c>
      <c r="AQ441" s="14">
        <v>8.7060000000000173</v>
      </c>
      <c r="AR441" s="14">
        <v>8.7359999999999616</v>
      </c>
      <c r="AS441" s="14">
        <v>8.8520000000000039</v>
      </c>
      <c r="AT441" s="14">
        <v>8.7440000000000282</v>
      </c>
      <c r="AU441" s="14">
        <v>8.7460000000000093</v>
      </c>
      <c r="AV441" s="14">
        <v>8.8849999999999625</v>
      </c>
      <c r="AW441" s="14">
        <v>8.5520000000000209</v>
      </c>
      <c r="AX441" s="14">
        <v>8.4280000000000257</v>
      </c>
      <c r="AY441" s="14">
        <v>8.5849999999999227</v>
      </c>
      <c r="AZ441" s="14">
        <v>8.9230000000000302</v>
      </c>
      <c r="BA441" s="14">
        <v>8.7909999999999968</v>
      </c>
      <c r="BB441" s="14">
        <v>9.0149999999999864</v>
      </c>
      <c r="BC441" s="14">
        <v>9.2319999999999709</v>
      </c>
      <c r="BD441" s="83">
        <f t="shared" si="55"/>
        <v>51.261787541249731</v>
      </c>
    </row>
    <row r="442" spans="1:56" ht="15" customHeight="1" thickBot="1" x14ac:dyDescent="0.5">
      <c r="A442" t="s">
        <v>151</v>
      </c>
      <c r="B442">
        <v>2022</v>
      </c>
      <c r="C442" s="9">
        <v>44846</v>
      </c>
      <c r="D442" t="s">
        <v>103</v>
      </c>
      <c r="E442" t="s">
        <v>245</v>
      </c>
      <c r="F442" t="s">
        <v>245</v>
      </c>
      <c r="G442" t="s">
        <v>73</v>
      </c>
      <c r="H442" t="s">
        <v>180</v>
      </c>
      <c r="I442" t="s">
        <v>72</v>
      </c>
      <c r="J442" t="s">
        <v>237</v>
      </c>
      <c r="K442" t="s">
        <v>179</v>
      </c>
      <c r="L442" s="105">
        <f>(C442-VLOOKUP(H442,Riders!$A$2:$D$3499,4,FALSE))/365</f>
        <v>18.663013698630138</v>
      </c>
      <c r="M442" s="105">
        <f>(C442-VLOOKUP(I442,Riders!$A$2:$D$3499,4,FALSE))/365</f>
        <v>24.216438356164385</v>
      </c>
      <c r="N442" s="105">
        <f>(C442-VLOOKUP(J442,Riders!$A$2:$D$3499,4,FALSE))/365</f>
        <v>20.865753424657534</v>
      </c>
      <c r="O442" s="105">
        <f>(C442-VLOOKUP(K442,Riders!$A$2:$D$3499,4,FALSE))/365</f>
        <v>19.504109589041096</v>
      </c>
      <c r="P442">
        <v>15</v>
      </c>
      <c r="Q442" s="40">
        <f t="shared" si="48"/>
        <v>3.2688888888888889E-3</v>
      </c>
      <c r="R442" s="86">
        <f t="shared" si="49"/>
        <v>282.43200000000002</v>
      </c>
      <c r="S442">
        <f t="shared" si="50"/>
        <v>23.318000000000001</v>
      </c>
      <c r="T442">
        <f t="shared" si="51"/>
        <v>73.206000000000003</v>
      </c>
      <c r="U442">
        <f t="shared" si="52"/>
        <v>68.791000000000011</v>
      </c>
      <c r="V442">
        <f t="shared" si="53"/>
        <v>69.335999999999984</v>
      </c>
      <c r="W442">
        <f t="shared" si="54"/>
        <v>71.099000000000018</v>
      </c>
      <c r="X442" s="14">
        <v>14.747</v>
      </c>
      <c r="Y442" s="14">
        <v>8.5710000000000015</v>
      </c>
      <c r="Z442" s="14">
        <v>8.325999999999997</v>
      </c>
      <c r="AA442" s="14">
        <v>8.4770000000000039</v>
      </c>
      <c r="AB442" s="14">
        <v>8.2089999999999961</v>
      </c>
      <c r="AC442" s="14">
        <v>8.4200000000000017</v>
      </c>
      <c r="AD442" s="14">
        <v>8.2190000000000083</v>
      </c>
      <c r="AE442" s="14">
        <v>8.2369999999999948</v>
      </c>
      <c r="AF442" s="14">
        <v>8.3559999999999945</v>
      </c>
      <c r="AG442" s="14">
        <v>8.2950000000000017</v>
      </c>
      <c r="AH442" s="14">
        <v>8.4189999999999969</v>
      </c>
      <c r="AI442" s="14">
        <v>8.7510000000000048</v>
      </c>
      <c r="AJ442" s="14">
        <v>8.7720000000000056</v>
      </c>
      <c r="AK442" s="14">
        <v>8.9999999999999858</v>
      </c>
      <c r="AL442" s="14">
        <v>8.7039999999999935</v>
      </c>
      <c r="AM442" s="14">
        <v>8.4940000000000282</v>
      </c>
      <c r="AN442" s="14">
        <v>8.3540000000000134</v>
      </c>
      <c r="AO442" s="14">
        <v>8.4589999999999748</v>
      </c>
      <c r="AP442" s="14">
        <v>8.6449999999999818</v>
      </c>
      <c r="AQ442" s="14">
        <v>8.4860000000000184</v>
      </c>
      <c r="AR442" s="14">
        <v>8.7400000000000091</v>
      </c>
      <c r="AS442" s="14">
        <v>9.0559999999999832</v>
      </c>
      <c r="AT442" s="14">
        <v>8.8589999999999804</v>
      </c>
      <c r="AU442" s="14">
        <v>8.7370000000000232</v>
      </c>
      <c r="AV442" s="14">
        <v>8.8690000000000282</v>
      </c>
      <c r="AW442" s="14">
        <v>8.7589999999999861</v>
      </c>
      <c r="AX442" s="14">
        <v>8.9499999999999886</v>
      </c>
      <c r="AY442" s="14">
        <v>9.2449999999999761</v>
      </c>
      <c r="AZ442" s="14">
        <v>8.8680000000000234</v>
      </c>
      <c r="BA442" s="14">
        <v>8.7099999999999227</v>
      </c>
      <c r="BB442" s="14">
        <v>8.8790000000000191</v>
      </c>
      <c r="BC442" s="14">
        <v>8.8190000000000737</v>
      </c>
      <c r="BD442" s="83">
        <f t="shared" si="55"/>
        <v>50.985723997280758</v>
      </c>
    </row>
    <row r="443" spans="1:56" ht="15" customHeight="1" thickBot="1" x14ac:dyDescent="0.5">
      <c r="A443" t="s">
        <v>151</v>
      </c>
      <c r="B443">
        <v>2022</v>
      </c>
      <c r="C443" s="9">
        <v>44846</v>
      </c>
      <c r="D443" t="s">
        <v>103</v>
      </c>
      <c r="E443" t="s">
        <v>245</v>
      </c>
      <c r="F443" t="s">
        <v>245</v>
      </c>
      <c r="G443" t="s">
        <v>491</v>
      </c>
      <c r="H443" t="s">
        <v>1947</v>
      </c>
      <c r="I443" t="s">
        <v>2121</v>
      </c>
      <c r="J443" t="s">
        <v>490</v>
      </c>
      <c r="K443" t="s">
        <v>1948</v>
      </c>
      <c r="L443" s="105">
        <f>(C443-VLOOKUP(H443,Riders!$A$2:$D$3499,4,FALSE))/365</f>
        <v>21.210958904109589</v>
      </c>
      <c r="M443" s="105">
        <f>(C443-VLOOKUP(I443,Riders!$A$2:$D$3499,4,FALSE))/365</f>
        <v>20.92876712328767</v>
      </c>
      <c r="N443" s="105">
        <f>(C443-VLOOKUP(J443,Riders!$A$2:$D$3499,4,FALSE))/365</f>
        <v>29.109589041095891</v>
      </c>
      <c r="O443" s="105">
        <f>(C443-VLOOKUP(K443,Riders!$A$2:$D$3499,4,FALSE))/365</f>
        <v>21.134246575342466</v>
      </c>
      <c r="P443">
        <v>16</v>
      </c>
      <c r="Q443" s="40">
        <f t="shared" si="48"/>
        <v>3.756354166666667E-3</v>
      </c>
      <c r="R443" s="86">
        <f t="shared" si="49"/>
        <v>324.54900000000004</v>
      </c>
      <c r="S443">
        <f t="shared" si="50"/>
        <v>25.244</v>
      </c>
      <c r="T443">
        <f t="shared" si="51"/>
        <v>79.184999999999988</v>
      </c>
      <c r="U443">
        <f t="shared" si="52"/>
        <v>81.163000000000025</v>
      </c>
      <c r="V443">
        <f t="shared" si="53"/>
        <v>80.678999999999974</v>
      </c>
      <c r="W443">
        <f t="shared" si="54"/>
        <v>83.522000000000048</v>
      </c>
      <c r="X443" s="14">
        <v>15.843999999999999</v>
      </c>
      <c r="Y443" s="14">
        <v>9.4</v>
      </c>
      <c r="Z443" s="14">
        <v>9.3969999999999985</v>
      </c>
      <c r="AA443" s="14">
        <v>8.8580000000000041</v>
      </c>
      <c r="AB443" s="14">
        <v>8.982999999999997</v>
      </c>
      <c r="AC443" s="14">
        <v>8.7559999999999931</v>
      </c>
      <c r="AD443" s="14">
        <v>9.0349999999999895</v>
      </c>
      <c r="AE443" s="14">
        <v>8.9120000000000061</v>
      </c>
      <c r="AF443" s="14">
        <v>8.9100000000000108</v>
      </c>
      <c r="AG443" s="14">
        <v>9.1629999999999967</v>
      </c>
      <c r="AH443" s="14">
        <v>9.8870000000000289</v>
      </c>
      <c r="AI443" s="14">
        <v>10.418999999999979</v>
      </c>
      <c r="AJ443" s="14">
        <v>11.047000000000009</v>
      </c>
      <c r="AK443" s="14">
        <v>11.11099999999999</v>
      </c>
      <c r="AL443" s="14">
        <v>10.830999999999991</v>
      </c>
      <c r="AM443" s="14">
        <v>9.7950000000000159</v>
      </c>
      <c r="AN443" s="14">
        <v>9.3729999999999905</v>
      </c>
      <c r="AO443" s="14">
        <v>9.4069999999999823</v>
      </c>
      <c r="AP443" s="14">
        <v>9.8080000000000211</v>
      </c>
      <c r="AQ443" s="14">
        <v>10.28500000000003</v>
      </c>
      <c r="AR443" s="14">
        <v>10.308999999999999</v>
      </c>
      <c r="AS443" s="14">
        <v>10.563999999999959</v>
      </c>
      <c r="AT443" s="14">
        <v>10.29200000000003</v>
      </c>
      <c r="AU443" s="14">
        <v>10.640999999999959</v>
      </c>
      <c r="AV443" s="14">
        <v>10.788000000000009</v>
      </c>
      <c r="AW443" s="14">
        <v>10.93799999999999</v>
      </c>
      <c r="AX443" s="14">
        <v>10.75700000000001</v>
      </c>
      <c r="AY443" s="14">
        <v>10.56999999999999</v>
      </c>
      <c r="AZ443" s="14">
        <v>10.21800000000002</v>
      </c>
      <c r="BA443" s="14">
        <v>10.14699999999999</v>
      </c>
      <c r="BB443" s="14">
        <v>9.9689999999999941</v>
      </c>
      <c r="BC443" s="14">
        <v>10.13500000000005</v>
      </c>
      <c r="BD443" s="83">
        <f t="shared" si="55"/>
        <v>44.3692631929231</v>
      </c>
    </row>
    <row r="444" spans="1:56" ht="15" customHeight="1" thickBot="1" x14ac:dyDescent="0.5">
      <c r="A444" t="s">
        <v>151</v>
      </c>
      <c r="B444">
        <v>2022</v>
      </c>
      <c r="C444" s="9">
        <v>44847</v>
      </c>
      <c r="D444" t="s">
        <v>103</v>
      </c>
      <c r="E444" t="s">
        <v>1943</v>
      </c>
      <c r="F444">
        <v>1</v>
      </c>
      <c r="G444" t="s">
        <v>79</v>
      </c>
      <c r="H444" t="s">
        <v>137</v>
      </c>
      <c r="I444" t="s">
        <v>104</v>
      </c>
      <c r="J444" t="s">
        <v>2064</v>
      </c>
      <c r="K444" t="s">
        <v>332</v>
      </c>
      <c r="L444" s="105">
        <f>(C444-VLOOKUP(H444,Riders!$A$2:$D$3499,4,FALSE))/365</f>
        <v>32.221917808219175</v>
      </c>
      <c r="M444" s="105">
        <f>(C444-VLOOKUP(I444,Riders!$A$2:$D$3499,4,FALSE))/365</f>
        <v>28.608219178082191</v>
      </c>
      <c r="N444" s="105">
        <f>(C444-VLOOKUP(J444,Riders!$A$2:$D$3499,4,FALSE))/365</f>
        <v>25.55890410958904</v>
      </c>
      <c r="O444" s="105">
        <f>(C444-VLOOKUP(K444,Riders!$A$2:$D$3499,4,FALSE))/365</f>
        <v>27.353424657534248</v>
      </c>
      <c r="P444">
        <v>1</v>
      </c>
      <c r="Q444" s="40">
        <f t="shared" si="48"/>
        <v>2.8947800925925929E-3</v>
      </c>
      <c r="R444" s="86">
        <f t="shared" si="49"/>
        <v>250.10900000000004</v>
      </c>
      <c r="S444">
        <f t="shared" si="50"/>
        <v>22.492999999999999</v>
      </c>
      <c r="T444">
        <f t="shared" si="51"/>
        <v>67.460000000000008</v>
      </c>
      <c r="U444">
        <f t="shared" si="52"/>
        <v>60.371999999999986</v>
      </c>
      <c r="V444">
        <f t="shared" si="53"/>
        <v>61.38900000000001</v>
      </c>
      <c r="W444">
        <f t="shared" si="54"/>
        <v>60.888000000000034</v>
      </c>
      <c r="X444" s="14">
        <v>14.205</v>
      </c>
      <c r="Y444" s="14">
        <v>8.2879999999999985</v>
      </c>
      <c r="Z444" s="14">
        <v>7.5570000000000022</v>
      </c>
      <c r="AA444" s="14">
        <v>7.3279999999999994</v>
      </c>
      <c r="AB444" s="14">
        <v>7.4029999999999987</v>
      </c>
      <c r="AC444" s="14">
        <v>7.4280000000000044</v>
      </c>
      <c r="AD444" s="14">
        <v>7.5429999999999922</v>
      </c>
      <c r="AE444" s="14">
        <v>7.7080000000000126</v>
      </c>
      <c r="AF444" s="14">
        <v>7.5289999999999964</v>
      </c>
      <c r="AG444" s="14">
        <v>7.5099999999999909</v>
      </c>
      <c r="AH444" s="14">
        <v>7.4850000000000136</v>
      </c>
      <c r="AI444" s="14">
        <v>7.5349999999999824</v>
      </c>
      <c r="AJ444" s="14">
        <v>7.6380000000000052</v>
      </c>
      <c r="AK444" s="14">
        <v>7.5619999999999834</v>
      </c>
      <c r="AL444" s="14">
        <v>7.5440000000000254</v>
      </c>
      <c r="AM444" s="14">
        <v>7.5689999999999884</v>
      </c>
      <c r="AN444" s="14">
        <v>7.5640000000000214</v>
      </c>
      <c r="AO444" s="14">
        <v>7.6029999999999802</v>
      </c>
      <c r="AP444" s="14">
        <v>7.7090000000000032</v>
      </c>
      <c r="AQ444" s="14">
        <v>7.6260000000000048</v>
      </c>
      <c r="AR444" s="14">
        <v>7.617999999999995</v>
      </c>
      <c r="AS444" s="14">
        <v>7.6499999999999773</v>
      </c>
      <c r="AT444" s="14">
        <v>7.757000000000005</v>
      </c>
      <c r="AU444" s="14">
        <v>7.8620000000000232</v>
      </c>
      <c r="AV444" s="14">
        <v>7.6069999999999993</v>
      </c>
      <c r="AW444" s="14">
        <v>7.5819999999999936</v>
      </c>
      <c r="AX444" s="14">
        <v>7.5650000000000261</v>
      </c>
      <c r="AY444" s="14">
        <v>7.6139999999999759</v>
      </c>
      <c r="AZ444" s="14">
        <v>7.5980000000000132</v>
      </c>
      <c r="BA444" s="14">
        <v>7.6349999999999909</v>
      </c>
      <c r="BB444" s="14">
        <v>7.6040000000000134</v>
      </c>
      <c r="BC444" s="14">
        <v>7.6830000000000211</v>
      </c>
      <c r="BD444" s="83">
        <f t="shared" si="55"/>
        <v>57.57489734475768</v>
      </c>
    </row>
    <row r="445" spans="1:56" ht="15" customHeight="1" thickBot="1" x14ac:dyDescent="0.5">
      <c r="A445" t="s">
        <v>151</v>
      </c>
      <c r="B445">
        <v>2022</v>
      </c>
      <c r="C445" s="9">
        <v>44847</v>
      </c>
      <c r="D445" t="s">
        <v>103</v>
      </c>
      <c r="E445" t="s">
        <v>1943</v>
      </c>
      <c r="F445">
        <v>1</v>
      </c>
      <c r="G445" t="s">
        <v>52</v>
      </c>
      <c r="H445" t="s">
        <v>75</v>
      </c>
      <c r="I445" t="s">
        <v>157</v>
      </c>
      <c r="J445" t="s">
        <v>76</v>
      </c>
      <c r="K445" t="s">
        <v>105</v>
      </c>
      <c r="L445" s="105">
        <f>(C445-VLOOKUP(H445,Riders!$A$2:$D$3499,4,FALSE))/365</f>
        <v>24.901369863013699</v>
      </c>
      <c r="M445" s="105">
        <f>(C445-VLOOKUP(I445,Riders!$A$2:$D$3499,4,FALSE))/365</f>
        <v>23.767123287671232</v>
      </c>
      <c r="N445" s="105">
        <f>(C445-VLOOKUP(J445,Riders!$A$2:$D$3499,4,FALSE))/365</f>
        <v>23.487671232876714</v>
      </c>
      <c r="O445" s="105">
        <f>(C445-VLOOKUP(K445,Riders!$A$2:$D$3499,4,FALSE))/365</f>
        <v>22.172602739726027</v>
      </c>
      <c r="P445">
        <v>2</v>
      </c>
      <c r="Q445" s="40">
        <f t="shared" si="48"/>
        <v>2.9089004629629634E-3</v>
      </c>
      <c r="R445" s="86">
        <f t="shared" si="49"/>
        <v>251.32900000000004</v>
      </c>
      <c r="S445">
        <f t="shared" si="50"/>
        <v>22.047000000000001</v>
      </c>
      <c r="T445">
        <f t="shared" si="51"/>
        <v>67.533000000000001</v>
      </c>
      <c r="U445">
        <f t="shared" si="52"/>
        <v>61.097999999999999</v>
      </c>
      <c r="V445">
        <f t="shared" si="53"/>
        <v>60.870000000000005</v>
      </c>
      <c r="W445">
        <f t="shared" si="54"/>
        <v>61.828000000000031</v>
      </c>
      <c r="X445" s="14">
        <v>14.054</v>
      </c>
      <c r="Y445" s="14">
        <v>7.9930000000000003</v>
      </c>
      <c r="Z445" s="14">
        <v>7.5679999999999978</v>
      </c>
      <c r="AA445" s="14">
        <v>7.6380000000000017</v>
      </c>
      <c r="AB445" s="14">
        <v>7.5499999999999972</v>
      </c>
      <c r="AC445" s="14">
        <v>7.5560000000000036</v>
      </c>
      <c r="AD445" s="14">
        <v>7.6679999999999993</v>
      </c>
      <c r="AE445" s="14">
        <v>7.5060000000000002</v>
      </c>
      <c r="AF445" s="14">
        <v>7.5289999999999964</v>
      </c>
      <c r="AG445" s="14">
        <v>7.5659999999999883</v>
      </c>
      <c r="AH445" s="14">
        <v>7.6070000000000144</v>
      </c>
      <c r="AI445" s="14">
        <v>7.7679999999999856</v>
      </c>
      <c r="AJ445" s="14">
        <v>7.5960000000000036</v>
      </c>
      <c r="AK445" s="14">
        <v>7.5960000000000178</v>
      </c>
      <c r="AL445" s="14">
        <v>7.7009999999999792</v>
      </c>
      <c r="AM445" s="14">
        <v>7.7350000000000136</v>
      </c>
      <c r="AN445" s="14">
        <v>7.9190000000000111</v>
      </c>
      <c r="AO445" s="14">
        <v>7.6990000000000123</v>
      </c>
      <c r="AP445" s="14">
        <v>7.6339999999999577</v>
      </c>
      <c r="AQ445" s="14">
        <v>7.5480000000000302</v>
      </c>
      <c r="AR445" s="14">
        <v>7.5429999999999779</v>
      </c>
      <c r="AS445" s="14">
        <v>7.492999999999995</v>
      </c>
      <c r="AT445" s="14">
        <v>7.5290000000000248</v>
      </c>
      <c r="AU445" s="14">
        <v>7.5049999999999946</v>
      </c>
      <c r="AV445" s="14">
        <v>7.6730000000000302</v>
      </c>
      <c r="AW445" s="14">
        <v>7.6009999999999991</v>
      </c>
      <c r="AX445" s="14">
        <v>7.7569999999999482</v>
      </c>
      <c r="AY445" s="14">
        <v>7.5910000000000082</v>
      </c>
      <c r="AZ445" s="14">
        <v>7.6030000000000086</v>
      </c>
      <c r="BA445" s="14">
        <v>7.811000000000007</v>
      </c>
      <c r="BB445" s="14">
        <v>7.8269999999999413</v>
      </c>
      <c r="BC445" s="14">
        <v>7.9650000000000887</v>
      </c>
      <c r="BD445" s="83">
        <f t="shared" si="55"/>
        <v>57.295417560249703</v>
      </c>
    </row>
    <row r="446" spans="1:56" ht="15" customHeight="1" thickBot="1" x14ac:dyDescent="0.5">
      <c r="A446" t="s">
        <v>151</v>
      </c>
      <c r="B446">
        <v>2022</v>
      </c>
      <c r="C446" s="9">
        <v>44847</v>
      </c>
      <c r="D446" t="s">
        <v>103</v>
      </c>
      <c r="E446" t="s">
        <v>1943</v>
      </c>
      <c r="F446">
        <v>2</v>
      </c>
      <c r="G446" t="s">
        <v>61</v>
      </c>
      <c r="H446" t="s">
        <v>167</v>
      </c>
      <c r="I446" t="s">
        <v>189</v>
      </c>
      <c r="J446" t="s">
        <v>84</v>
      </c>
      <c r="K446" t="s">
        <v>106</v>
      </c>
      <c r="L446" s="105">
        <f>(C446-VLOOKUP(H446,Riders!$A$2:$D$3499,4,FALSE))/365</f>
        <v>24.641095890410959</v>
      </c>
      <c r="M446" s="105">
        <f>(C446-VLOOKUP(I446,Riders!$A$2:$D$3499,4,FALSE))/365</f>
        <v>25.687671232876713</v>
      </c>
      <c r="N446" s="105">
        <f>(C446-VLOOKUP(J446,Riders!$A$2:$D$3499,4,FALSE))/365</f>
        <v>23.32054794520548</v>
      </c>
      <c r="O446" s="105">
        <f>(C446-VLOOKUP(K446,Riders!$A$2:$D$3499,4,FALSE))/365</f>
        <v>21.81095890410959</v>
      </c>
      <c r="P446">
        <v>3</v>
      </c>
      <c r="Q446" s="40">
        <f t="shared" si="48"/>
        <v>2.9115972222222221E-3</v>
      </c>
      <c r="R446" s="86">
        <f t="shared" si="49"/>
        <v>251.56199999999998</v>
      </c>
      <c r="S446">
        <f t="shared" si="50"/>
        <v>22.164000000000001</v>
      </c>
      <c r="T446">
        <f t="shared" si="51"/>
        <v>68.294000000000011</v>
      </c>
      <c r="U446">
        <f t="shared" si="52"/>
        <v>60.349999999999994</v>
      </c>
      <c r="V446">
        <f t="shared" si="53"/>
        <v>61.610000000000014</v>
      </c>
      <c r="W446">
        <f t="shared" si="54"/>
        <v>61.307999999999964</v>
      </c>
      <c r="X446" s="14">
        <v>13.939</v>
      </c>
      <c r="Y446" s="14">
        <v>8.2250000000000014</v>
      </c>
      <c r="Z446" s="14">
        <v>7.796999999999997</v>
      </c>
      <c r="AA446" s="14">
        <v>7.6810000000000036</v>
      </c>
      <c r="AB446" s="14">
        <v>7.8459999999999974</v>
      </c>
      <c r="AC446" s="14">
        <v>7.6400000000000006</v>
      </c>
      <c r="AD446" s="14">
        <v>7.6210000000000093</v>
      </c>
      <c r="AE446" s="14">
        <v>7.5450000000000017</v>
      </c>
      <c r="AF446" s="14">
        <v>7.6639999999999873</v>
      </c>
      <c r="AG446" s="14">
        <v>7.4969999999999999</v>
      </c>
      <c r="AH446" s="14">
        <v>7.5049999999999946</v>
      </c>
      <c r="AI446" s="14">
        <v>7.5379999999999967</v>
      </c>
      <c r="AJ446" s="14">
        <v>7.6390000000000242</v>
      </c>
      <c r="AK446" s="14">
        <v>7.4569999999999936</v>
      </c>
      <c r="AL446" s="14">
        <v>7.5009999999999906</v>
      </c>
      <c r="AM446" s="14">
        <v>7.5490000000000066</v>
      </c>
      <c r="AN446" s="14">
        <v>7.6299999999999946</v>
      </c>
      <c r="AO446" s="14">
        <v>7.7489999999999668</v>
      </c>
      <c r="AP446" s="14">
        <v>7.6200000000000054</v>
      </c>
      <c r="AQ446" s="14">
        <v>7.6100000000000421</v>
      </c>
      <c r="AR446" s="14">
        <v>7.8409999999999798</v>
      </c>
      <c r="AS446" s="14">
        <v>7.6490000000000293</v>
      </c>
      <c r="AT446" s="14">
        <v>7.6829999999999927</v>
      </c>
      <c r="AU446" s="14">
        <v>7.828000000000003</v>
      </c>
      <c r="AV446" s="14">
        <v>7.6760000000000161</v>
      </c>
      <c r="AW446" s="14">
        <v>7.6869999999999834</v>
      </c>
      <c r="AX446" s="14">
        <v>7.6730000000000018</v>
      </c>
      <c r="AY446" s="14">
        <v>7.7209999999999752</v>
      </c>
      <c r="AZ446" s="14">
        <v>7.5919999999999854</v>
      </c>
      <c r="BA446" s="14">
        <v>7.5690000000000168</v>
      </c>
      <c r="BB446" s="14">
        <v>7.6269999999999527</v>
      </c>
      <c r="BC446" s="14">
        <v>7.7630000000000337</v>
      </c>
      <c r="BD446" s="83">
        <f t="shared" si="55"/>
        <v>57.24234979845923</v>
      </c>
    </row>
    <row r="447" spans="1:56" ht="15" customHeight="1" thickBot="1" x14ac:dyDescent="0.5">
      <c r="A447" t="s">
        <v>151</v>
      </c>
      <c r="B447">
        <v>2022</v>
      </c>
      <c r="C447" s="9">
        <v>44847</v>
      </c>
      <c r="D447" t="s">
        <v>103</v>
      </c>
      <c r="E447" t="s">
        <v>1943</v>
      </c>
      <c r="F447">
        <v>2</v>
      </c>
      <c r="G447" t="s">
        <v>91</v>
      </c>
      <c r="H447" t="s">
        <v>207</v>
      </c>
      <c r="I447" t="s">
        <v>160</v>
      </c>
      <c r="J447" t="s">
        <v>110</v>
      </c>
      <c r="K447" t="s">
        <v>89</v>
      </c>
      <c r="L447" s="105">
        <f>(C447-VLOOKUP(H447,Riders!$A$2:$D$3499,4,FALSE))/365</f>
        <v>23.923287671232877</v>
      </c>
      <c r="M447" s="105">
        <f>(C447-VLOOKUP(I447,Riders!$A$2:$D$3499,4,FALSE))/365</f>
        <v>28.079452054794519</v>
      </c>
      <c r="N447" s="105">
        <f>(C447-VLOOKUP(J447,Riders!$A$2:$D$3499,4,FALSE))/365</f>
        <v>26.641095890410959</v>
      </c>
      <c r="O447" s="105">
        <f>(C447-VLOOKUP(K447,Riders!$A$2:$D$3499,4,FALSE))/365</f>
        <v>23.282191780821918</v>
      </c>
      <c r="P447">
        <v>4</v>
      </c>
      <c r="Q447" s="40">
        <f t="shared" si="48"/>
        <v>2.9389930555555554E-3</v>
      </c>
      <c r="R447" s="86">
        <f t="shared" si="49"/>
        <v>253.92899999999997</v>
      </c>
      <c r="S447">
        <f t="shared" si="50"/>
        <v>22.404</v>
      </c>
      <c r="T447">
        <f t="shared" si="51"/>
        <v>67.899999999999991</v>
      </c>
      <c r="U447">
        <f t="shared" si="52"/>
        <v>61.252000000000024</v>
      </c>
      <c r="V447">
        <f t="shared" si="53"/>
        <v>61.732999999999976</v>
      </c>
      <c r="W447">
        <f t="shared" si="54"/>
        <v>63.043999999999983</v>
      </c>
      <c r="X447" s="14">
        <v>14.215999999999999</v>
      </c>
      <c r="Y447" s="14">
        <v>8.1880000000000006</v>
      </c>
      <c r="Z447" s="14">
        <v>7.7639999999999993</v>
      </c>
      <c r="AA447" s="14">
        <v>7.570999999999998</v>
      </c>
      <c r="AB447" s="14">
        <v>7.588000000000001</v>
      </c>
      <c r="AC447" s="14">
        <v>7.4570000000000007</v>
      </c>
      <c r="AD447" s="14">
        <v>7.4809999999999954</v>
      </c>
      <c r="AE447" s="14">
        <v>7.634999999999998</v>
      </c>
      <c r="AF447" s="14">
        <v>7.625</v>
      </c>
      <c r="AG447" s="14">
        <v>7.6690000000000254</v>
      </c>
      <c r="AH447" s="14">
        <v>7.7269999999999897</v>
      </c>
      <c r="AI447" s="14">
        <v>7.8379999999999939</v>
      </c>
      <c r="AJ447" s="14">
        <v>7.6159999999999997</v>
      </c>
      <c r="AK447" s="14">
        <v>7.6039999999999992</v>
      </c>
      <c r="AL447" s="14">
        <v>7.5430000000000064</v>
      </c>
      <c r="AM447" s="14">
        <v>7.6300000000000097</v>
      </c>
      <c r="AN447" s="14">
        <v>7.7259999999999707</v>
      </c>
      <c r="AO447" s="14">
        <v>7.5970000000000368</v>
      </c>
      <c r="AP447" s="14">
        <v>7.5549999999999784</v>
      </c>
      <c r="AQ447" s="14">
        <v>7.7410000000000139</v>
      </c>
      <c r="AR447" s="14">
        <v>7.664999999999992</v>
      </c>
      <c r="AS447" s="14">
        <v>7.835000000000008</v>
      </c>
      <c r="AT447" s="14">
        <v>7.7299999999999613</v>
      </c>
      <c r="AU447" s="14">
        <v>7.8840000000000154</v>
      </c>
      <c r="AV447" s="14">
        <v>8.0619999999999834</v>
      </c>
      <c r="AW447" s="14">
        <v>7.8070000000000164</v>
      </c>
      <c r="AX447" s="14">
        <v>7.8109999999999786</v>
      </c>
      <c r="AY447" s="14">
        <v>7.7390000000000327</v>
      </c>
      <c r="AZ447" s="14">
        <v>7.7629999999999768</v>
      </c>
      <c r="BA447" s="14">
        <v>7.8500000000000227</v>
      </c>
      <c r="BB447" s="14">
        <v>7.9350000000000023</v>
      </c>
      <c r="BC447" s="14">
        <v>8.0769999999999698</v>
      </c>
      <c r="BD447" s="83">
        <f t="shared" si="55"/>
        <v>56.708765048497817</v>
      </c>
    </row>
    <row r="448" spans="1:56" ht="15" customHeight="1" thickBot="1" x14ac:dyDescent="0.5">
      <c r="A448" t="s">
        <v>151</v>
      </c>
      <c r="B448">
        <v>2022</v>
      </c>
      <c r="C448" s="9">
        <v>44847</v>
      </c>
      <c r="D448" t="s">
        <v>103</v>
      </c>
      <c r="E448" t="s">
        <v>1943</v>
      </c>
      <c r="F448">
        <v>3</v>
      </c>
      <c r="G448" t="s">
        <v>34</v>
      </c>
      <c r="H448" t="s">
        <v>204</v>
      </c>
      <c r="I448" t="s">
        <v>134</v>
      </c>
      <c r="J448" t="s">
        <v>2103</v>
      </c>
      <c r="K448" t="s">
        <v>146</v>
      </c>
      <c r="L448" s="105">
        <f>(C448-VLOOKUP(H448,Riders!$A$2:$D$3499,4,FALSE))/365</f>
        <v>19.917808219178081</v>
      </c>
      <c r="M448" s="105">
        <f>(C448-VLOOKUP(I448,Riders!$A$2:$D$3499,4,FALSE))/365</f>
        <v>21.098630136986301</v>
      </c>
      <c r="N448" s="105">
        <f>(C448-VLOOKUP(J448,Riders!$A$2:$D$3499,4,FALSE))/365</f>
        <v>23.791780821917808</v>
      </c>
      <c r="O448" s="105">
        <f>(C448-VLOOKUP(K448,Riders!$A$2:$D$3499,4,FALSE))/365</f>
        <v>23.38082191780822</v>
      </c>
      <c r="P448">
        <v>5</v>
      </c>
      <c r="Q448" s="40">
        <f t="shared" si="48"/>
        <v>2.9498726851851856E-3</v>
      </c>
      <c r="R448" s="86">
        <f t="shared" si="49"/>
        <v>254.86900000000003</v>
      </c>
      <c r="S448">
        <f t="shared" si="50"/>
        <v>22.776</v>
      </c>
      <c r="T448">
        <f t="shared" si="51"/>
        <v>69.587000000000003</v>
      </c>
      <c r="U448">
        <f t="shared" si="52"/>
        <v>61.084999999999994</v>
      </c>
      <c r="V448">
        <f t="shared" si="53"/>
        <v>62.063000000000017</v>
      </c>
      <c r="W448">
        <f t="shared" si="54"/>
        <v>62.134000000000015</v>
      </c>
      <c r="X448" s="14">
        <v>14.211</v>
      </c>
      <c r="Y448" s="14">
        <v>8.5649999999999995</v>
      </c>
      <c r="Z448" s="14">
        <v>7.9830000000000014</v>
      </c>
      <c r="AA448" s="14">
        <v>7.8179999999999978</v>
      </c>
      <c r="AB448" s="14">
        <v>7.8710000000000022</v>
      </c>
      <c r="AC448" s="14">
        <v>7.713000000000001</v>
      </c>
      <c r="AD448" s="14">
        <v>7.6769999999999916</v>
      </c>
      <c r="AE448" s="14">
        <v>7.7490000000000094</v>
      </c>
      <c r="AF448" s="14">
        <v>7.8229999999999933</v>
      </c>
      <c r="AG448" s="14">
        <v>7.6550000000000153</v>
      </c>
      <c r="AH448" s="14">
        <v>7.6329999999999956</v>
      </c>
      <c r="AI448" s="14">
        <v>7.7310000000000088</v>
      </c>
      <c r="AJ448" s="14">
        <v>7.5779999999999754</v>
      </c>
      <c r="AK448" s="14">
        <v>7.5130000000000052</v>
      </c>
      <c r="AL448" s="14">
        <v>7.5480000000000302</v>
      </c>
      <c r="AM448" s="14">
        <v>7.6039999999999708</v>
      </c>
      <c r="AN448" s="14">
        <v>7.77800000000002</v>
      </c>
      <c r="AO448" s="14">
        <v>7.8779999999999859</v>
      </c>
      <c r="AP448" s="14">
        <v>7.7059999999999889</v>
      </c>
      <c r="AQ448" s="14">
        <v>7.724000000000018</v>
      </c>
      <c r="AR448" s="14">
        <v>7.7249999999999943</v>
      </c>
      <c r="AS448" s="14">
        <v>7.7160000000000082</v>
      </c>
      <c r="AT448" s="14">
        <v>7.8370000000000184</v>
      </c>
      <c r="AU448" s="14">
        <v>7.6989999999999839</v>
      </c>
      <c r="AV448" s="14">
        <v>7.7979999999999734</v>
      </c>
      <c r="AW448" s="14">
        <v>7.6500000000000341</v>
      </c>
      <c r="AX448" s="14">
        <v>7.6749999999999829</v>
      </c>
      <c r="AY448" s="14">
        <v>7.6930000000000121</v>
      </c>
      <c r="AZ448" s="14">
        <v>7.7230000000000132</v>
      </c>
      <c r="BA448" s="14">
        <v>7.8099999999999739</v>
      </c>
      <c r="BB448" s="14">
        <v>7.8839999999999861</v>
      </c>
      <c r="BC448" s="14">
        <v>7.9010000000000389</v>
      </c>
      <c r="BD448" s="83">
        <f t="shared" si="55"/>
        <v>56.499613526949133</v>
      </c>
    </row>
    <row r="449" spans="1:56" ht="15" customHeight="1" thickBot="1" x14ac:dyDescent="0.5">
      <c r="A449" t="s">
        <v>151</v>
      </c>
      <c r="B449">
        <v>2022</v>
      </c>
      <c r="C449" s="9">
        <v>44847</v>
      </c>
      <c r="D449" t="s">
        <v>103</v>
      </c>
      <c r="E449" t="s">
        <v>1943</v>
      </c>
      <c r="F449">
        <v>3</v>
      </c>
      <c r="G449" t="s">
        <v>88</v>
      </c>
      <c r="H449" t="s">
        <v>139</v>
      </c>
      <c r="I449" t="s">
        <v>163</v>
      </c>
      <c r="J449" t="s">
        <v>2122</v>
      </c>
      <c r="K449" t="s">
        <v>2090</v>
      </c>
      <c r="L449" s="105">
        <f>(C449-VLOOKUP(H449,Riders!$A$2:$D$3499,4,FALSE))/365</f>
        <v>21.926027397260274</v>
      </c>
      <c r="M449" s="105">
        <f>(C449-VLOOKUP(I449,Riders!$A$2:$D$3499,4,FALSE))/365</f>
        <v>23.912328767123288</v>
      </c>
      <c r="N449" s="105">
        <f>(C449-VLOOKUP(J449,Riders!$A$2:$D$3499,4,FALSE))/365</f>
        <v>18.887671232876713</v>
      </c>
      <c r="O449" s="105">
        <f>(C449-VLOOKUP(K449,Riders!$A$2:$D$3499,4,FALSE))/365</f>
        <v>29.257534246575343</v>
      </c>
      <c r="P449">
        <v>6</v>
      </c>
      <c r="Q449" s="40">
        <f t="shared" si="48"/>
        <v>2.9515856481481476E-3</v>
      </c>
      <c r="R449" s="86">
        <f t="shared" si="49"/>
        <v>255.01699999999997</v>
      </c>
      <c r="S449">
        <f t="shared" si="50"/>
        <v>22.681999999999999</v>
      </c>
      <c r="T449">
        <f t="shared" si="51"/>
        <v>69.25500000000001</v>
      </c>
      <c r="U449">
        <f t="shared" si="52"/>
        <v>62.265999999999977</v>
      </c>
      <c r="V449">
        <f t="shared" si="53"/>
        <v>61.410000000000053</v>
      </c>
      <c r="W449">
        <f t="shared" si="54"/>
        <v>62.085999999999927</v>
      </c>
      <c r="X449" s="14">
        <v>14.281000000000001</v>
      </c>
      <c r="Y449" s="14">
        <v>8.400999999999998</v>
      </c>
      <c r="Z449" s="14">
        <v>7.9450000000000003</v>
      </c>
      <c r="AA449" s="14">
        <v>7.8249999999999993</v>
      </c>
      <c r="AB449" s="14">
        <v>7.7049999999999983</v>
      </c>
      <c r="AC449" s="14">
        <v>7.6760000000000019</v>
      </c>
      <c r="AD449" s="14">
        <v>7.757000000000005</v>
      </c>
      <c r="AE449" s="14">
        <v>7.6650000000000063</v>
      </c>
      <c r="AF449" s="14">
        <v>7.7449999999999903</v>
      </c>
      <c r="AG449" s="14">
        <v>7.7450000000000054</v>
      </c>
      <c r="AH449" s="14">
        <v>7.9199999999999866</v>
      </c>
      <c r="AI449" s="14">
        <v>7.7960000000000056</v>
      </c>
      <c r="AJ449" s="14">
        <v>7.7820000000000249</v>
      </c>
      <c r="AK449" s="14">
        <v>7.720999999999961</v>
      </c>
      <c r="AL449" s="14">
        <v>7.8320000000000221</v>
      </c>
      <c r="AM449" s="14">
        <v>7.7249999999999801</v>
      </c>
      <c r="AN449" s="14">
        <v>7.6879999999999882</v>
      </c>
      <c r="AO449" s="14">
        <v>7.6250000000000284</v>
      </c>
      <c r="AP449" s="14">
        <v>7.6349999999999909</v>
      </c>
      <c r="AQ449" s="14">
        <v>7.6280000000000143</v>
      </c>
      <c r="AR449" s="14">
        <v>7.6399999999999864</v>
      </c>
      <c r="AS449" s="14">
        <v>7.6690000000000111</v>
      </c>
      <c r="AT449" s="14">
        <v>7.688999999999993</v>
      </c>
      <c r="AU449" s="14">
        <v>7.8360000000000412</v>
      </c>
      <c r="AV449" s="14">
        <v>7.6619999999999777</v>
      </c>
      <c r="AW449" s="14">
        <v>7.6679999999999504</v>
      </c>
      <c r="AX449" s="14">
        <v>7.6410000000000204</v>
      </c>
      <c r="AY449" s="14">
        <v>7.6180000000000234</v>
      </c>
      <c r="AZ449" s="14">
        <v>7.6230000000000189</v>
      </c>
      <c r="BA449" s="14">
        <v>7.8369999999999607</v>
      </c>
      <c r="BB449" s="14">
        <v>7.9460000000000264</v>
      </c>
      <c r="BC449" s="14">
        <v>8.0909999999999513</v>
      </c>
      <c r="BD449" s="83">
        <f t="shared" si="55"/>
        <v>56.466823780375435</v>
      </c>
    </row>
    <row r="450" spans="1:56" ht="15" customHeight="1" thickBot="1" x14ac:dyDescent="0.5">
      <c r="A450" t="s">
        <v>151</v>
      </c>
      <c r="B450">
        <v>2022</v>
      </c>
      <c r="C450" s="9">
        <v>44847</v>
      </c>
      <c r="D450" t="s">
        <v>103</v>
      </c>
      <c r="E450" t="s">
        <v>1943</v>
      </c>
      <c r="F450">
        <v>4</v>
      </c>
      <c r="G450" t="s">
        <v>96</v>
      </c>
      <c r="H450" t="s">
        <v>164</v>
      </c>
      <c r="I450" t="s">
        <v>227</v>
      </c>
      <c r="J450" t="s">
        <v>1945</v>
      </c>
      <c r="K450" t="s">
        <v>2114</v>
      </c>
      <c r="L450" s="105">
        <f>(C450-VLOOKUP(H450,Riders!$A$2:$D$3499,4,FALSE))/365</f>
        <v>23.682191780821917</v>
      </c>
      <c r="M450" s="105">
        <f>(C450-VLOOKUP(I450,Riders!$A$2:$D$3499,4,FALSE))/365</f>
        <v>20.87123287671233</v>
      </c>
      <c r="N450" s="105">
        <f>(C450-VLOOKUP(J450,Riders!$A$2:$D$3499,4,FALSE))/365</f>
        <v>23.605479452054794</v>
      </c>
      <c r="O450" s="105">
        <f>(C450-VLOOKUP(K450,Riders!$A$2:$D$3499,4,FALSE))/365</f>
        <v>23.284931506849315</v>
      </c>
      <c r="P450">
        <v>7</v>
      </c>
      <c r="Q450" s="40">
        <f t="shared" ref="Q450:Q513" si="56">IF(COUNT(X450:BC450)=32,SUM(X450:BC450)/86400,"")</f>
        <v>2.9610532407407411E-3</v>
      </c>
      <c r="R450" s="86">
        <f t="shared" ref="R450:R513" si="57">Q450*86400</f>
        <v>255.83500000000004</v>
      </c>
      <c r="S450">
        <f t="shared" ref="S450:S513" si="58">IF(COUNT(X450:Y450)=2,SUM(X450:Y450),"")</f>
        <v>22.596</v>
      </c>
      <c r="T450">
        <f t="shared" ref="T450:T513" si="59">IF(COUNT(X450:AE450)=8,SUM(X450:AE450),"")</f>
        <v>69.11399999999999</v>
      </c>
      <c r="U450">
        <f t="shared" ref="U450:U513" si="60">IF(COUNT(AF450:AM450)=8,SUM(AF450:AM450),"")</f>
        <v>62.042999999999992</v>
      </c>
      <c r="V450">
        <f t="shared" ref="V450:V513" si="61">IF(COUNT(AN450:AU450)=8,SUM(AN450:AU450),"")</f>
        <v>63.463000000000022</v>
      </c>
      <c r="W450">
        <f t="shared" ref="W450:W513" si="62">IF(COUNT(AV450:BC450)=8,SUM(AV450:BC450),"")</f>
        <v>61.215000000000032</v>
      </c>
      <c r="X450" s="14">
        <v>14.38</v>
      </c>
      <c r="Y450" s="14">
        <v>8.2159999999999993</v>
      </c>
      <c r="Z450" s="14">
        <v>7.7910000000000004</v>
      </c>
      <c r="AA450" s="14">
        <v>7.6920000000000002</v>
      </c>
      <c r="AB450" s="14">
        <v>7.6749999999999972</v>
      </c>
      <c r="AC450" s="14">
        <v>7.7959999999999994</v>
      </c>
      <c r="AD450" s="14">
        <v>7.7720000000000127</v>
      </c>
      <c r="AE450" s="14">
        <v>7.7919999999999803</v>
      </c>
      <c r="AF450" s="14">
        <v>7.8020000000000209</v>
      </c>
      <c r="AG450" s="14">
        <v>7.9109999999999872</v>
      </c>
      <c r="AH450" s="14">
        <v>7.7560000000000002</v>
      </c>
      <c r="AI450" s="14">
        <v>7.7999999999999972</v>
      </c>
      <c r="AJ450" s="14">
        <v>7.6740000000000066</v>
      </c>
      <c r="AK450" s="14">
        <v>7.7010000000000218</v>
      </c>
      <c r="AL450" s="14">
        <v>7.6819999999999737</v>
      </c>
      <c r="AM450" s="14">
        <v>7.7169999999999854</v>
      </c>
      <c r="AN450" s="14">
        <v>7.8900000000000148</v>
      </c>
      <c r="AO450" s="14">
        <v>8.0159999999999911</v>
      </c>
      <c r="AP450" s="14">
        <v>7.8920000000000243</v>
      </c>
      <c r="AQ450" s="14">
        <v>7.9269999999999916</v>
      </c>
      <c r="AR450" s="14">
        <v>7.8950000000000102</v>
      </c>
      <c r="AS450" s="14">
        <v>8.0579999999999927</v>
      </c>
      <c r="AT450" s="14">
        <v>7.8889999999999816</v>
      </c>
      <c r="AU450" s="14">
        <v>7.896000000000015</v>
      </c>
      <c r="AV450" s="14">
        <v>7.9950000000000054</v>
      </c>
      <c r="AW450" s="14">
        <v>7.7779999999999916</v>
      </c>
      <c r="AX450" s="14">
        <v>7.5860000000000127</v>
      </c>
      <c r="AY450" s="14">
        <v>7.4999999999999716</v>
      </c>
      <c r="AZ450" s="14">
        <v>7.507000000000005</v>
      </c>
      <c r="BA450" s="14">
        <v>7.5030000000000143</v>
      </c>
      <c r="BB450" s="14">
        <v>7.5729999999999791</v>
      </c>
      <c r="BC450" s="14">
        <v>7.773000000000053</v>
      </c>
      <c r="BD450" s="83">
        <f t="shared" ref="BD450:BD513" si="63">IF(COUNT(X450:BC450)=32,3.6*4000/R450,"")</f>
        <v>56.286278265288168</v>
      </c>
    </row>
    <row r="451" spans="1:56" ht="15" customHeight="1" thickBot="1" x14ac:dyDescent="0.5">
      <c r="A451" t="s">
        <v>151</v>
      </c>
      <c r="B451">
        <v>2022</v>
      </c>
      <c r="C451" s="9">
        <v>44847</v>
      </c>
      <c r="D451" t="s">
        <v>103</v>
      </c>
      <c r="E451" t="s">
        <v>1943</v>
      </c>
      <c r="F451">
        <v>4</v>
      </c>
      <c r="G451" t="s">
        <v>67</v>
      </c>
      <c r="H451" t="s">
        <v>156</v>
      </c>
      <c r="I451" t="s">
        <v>219</v>
      </c>
      <c r="J451" t="s">
        <v>117</v>
      </c>
      <c r="K451" t="s">
        <v>2106</v>
      </c>
      <c r="L451" s="105">
        <f>(C451-VLOOKUP(H451,Riders!$A$2:$D$3499,4,FALSE))/365</f>
        <v>28.323287671232876</v>
      </c>
      <c r="M451" s="105">
        <f>(C451-VLOOKUP(I451,Riders!$A$2:$D$3499,4,FALSE))/365</f>
        <v>31.484931506849314</v>
      </c>
      <c r="N451" s="105">
        <f>(C451-VLOOKUP(J451,Riders!$A$2:$D$3499,4,FALSE))/365</f>
        <v>20.717808219178082</v>
      </c>
      <c r="O451" s="105">
        <f>(C451-VLOOKUP(K451,Riders!$A$2:$D$3499,4,FALSE))/365</f>
        <v>28.780821917808218</v>
      </c>
      <c r="P451">
        <v>8</v>
      </c>
      <c r="Q451" s="40">
        <f t="shared" si="56"/>
        <v>3.026157407407408E-3</v>
      </c>
      <c r="R451" s="86">
        <f t="shared" si="57"/>
        <v>261.46000000000004</v>
      </c>
      <c r="S451">
        <f t="shared" si="58"/>
        <v>23.334</v>
      </c>
      <c r="T451">
        <f t="shared" si="59"/>
        <v>69.964999999999989</v>
      </c>
      <c r="U451">
        <f t="shared" si="60"/>
        <v>62.475000000000009</v>
      </c>
      <c r="V451">
        <f t="shared" si="61"/>
        <v>64.426999999999992</v>
      </c>
      <c r="W451">
        <f t="shared" si="62"/>
        <v>64.593000000000046</v>
      </c>
      <c r="X451" s="14">
        <v>15.013</v>
      </c>
      <c r="Y451" s="14">
        <v>8.3209999999999997</v>
      </c>
      <c r="Z451" s="14">
        <v>7.8270000000000017</v>
      </c>
      <c r="AA451" s="14">
        <v>7.6989999999999981</v>
      </c>
      <c r="AB451" s="14">
        <v>7.7860000000000014</v>
      </c>
      <c r="AC451" s="14">
        <v>7.6490000000000009</v>
      </c>
      <c r="AD451" s="14">
        <v>7.7280000000000024</v>
      </c>
      <c r="AE451" s="14">
        <v>7.941999999999986</v>
      </c>
      <c r="AF451" s="14">
        <v>7.8060000000000258</v>
      </c>
      <c r="AG451" s="14">
        <v>7.8199999999999932</v>
      </c>
      <c r="AH451" s="14">
        <v>7.9529999999999754</v>
      </c>
      <c r="AI451" s="14">
        <v>7.75</v>
      </c>
      <c r="AJ451" s="14">
        <v>7.6910000000000034</v>
      </c>
      <c r="AK451" s="14">
        <v>7.7330000000000334</v>
      </c>
      <c r="AL451" s="14">
        <v>7.9269999999999916</v>
      </c>
      <c r="AM451" s="14">
        <v>7.7949999999999866</v>
      </c>
      <c r="AN451" s="14">
        <v>7.7590000000000154</v>
      </c>
      <c r="AO451" s="14">
        <v>7.796999999999997</v>
      </c>
      <c r="AP451" s="14">
        <v>7.9829999999999757</v>
      </c>
      <c r="AQ451" s="14">
        <v>8.0980000000000416</v>
      </c>
      <c r="AR451" s="14">
        <v>8.3619999999999663</v>
      </c>
      <c r="AS451" s="14">
        <v>8.3540000000000418</v>
      </c>
      <c r="AT451" s="14">
        <v>8.0459999999999638</v>
      </c>
      <c r="AU451" s="14">
        <v>8.0279999999999916</v>
      </c>
      <c r="AV451" s="14">
        <v>8.2430000000000234</v>
      </c>
      <c r="AW451" s="14">
        <v>8.0159999999999627</v>
      </c>
      <c r="AX451" s="14">
        <v>7.988000000000028</v>
      </c>
      <c r="AY451" s="14">
        <v>7.9799999999999613</v>
      </c>
      <c r="AZ451" s="14">
        <v>7.9980000000000189</v>
      </c>
      <c r="BA451" s="14">
        <v>8.0810000000000457</v>
      </c>
      <c r="BB451" s="14">
        <v>8.1119999999999663</v>
      </c>
      <c r="BC451" s="14">
        <v>8.1750000000000398</v>
      </c>
      <c r="BD451" s="83">
        <f t="shared" si="63"/>
        <v>55.075346133251735</v>
      </c>
    </row>
    <row r="452" spans="1:56" ht="15" customHeight="1" thickBot="1" x14ac:dyDescent="0.5">
      <c r="A452" t="s">
        <v>151</v>
      </c>
      <c r="B452">
        <v>2022</v>
      </c>
      <c r="C452" s="9">
        <v>44847</v>
      </c>
      <c r="D452" t="s">
        <v>103</v>
      </c>
      <c r="E452" t="s">
        <v>31</v>
      </c>
      <c r="F452" t="s">
        <v>578</v>
      </c>
      <c r="G452" t="s">
        <v>61</v>
      </c>
      <c r="H452" t="s">
        <v>167</v>
      </c>
      <c r="I452" t="s">
        <v>84</v>
      </c>
      <c r="J452" t="s">
        <v>60</v>
      </c>
      <c r="K452" t="s">
        <v>106</v>
      </c>
      <c r="L452" s="105">
        <f>(C452-VLOOKUP(H452,Riders!$A$2:$D$3499,4,FALSE))/365</f>
        <v>24.641095890410959</v>
      </c>
      <c r="M452" s="105">
        <f>(C452-VLOOKUP(I452,Riders!$A$2:$D$3499,4,FALSE))/365</f>
        <v>23.32054794520548</v>
      </c>
      <c r="N452" s="105">
        <f>(C452-VLOOKUP(J452,Riders!$A$2:$D$3499,4,FALSE))/365</f>
        <v>22.953424657534246</v>
      </c>
      <c r="O452" s="105">
        <f>(C452-VLOOKUP(K452,Riders!$A$2:$D$3499,4,FALSE))/365</f>
        <v>21.81095890410959</v>
      </c>
      <c r="P452">
        <v>1</v>
      </c>
      <c r="Q452" s="40">
        <f t="shared" si="56"/>
        <v>2.8907407407407406E-3</v>
      </c>
      <c r="R452" s="86">
        <f t="shared" si="57"/>
        <v>249.76</v>
      </c>
      <c r="S452">
        <f t="shared" si="58"/>
        <v>21.716000000000001</v>
      </c>
      <c r="T452">
        <f t="shared" si="59"/>
        <v>66.77</v>
      </c>
      <c r="U452">
        <f t="shared" si="60"/>
        <v>60.649000000000001</v>
      </c>
      <c r="V452">
        <f t="shared" si="61"/>
        <v>61.178000000000011</v>
      </c>
      <c r="W452">
        <f t="shared" si="62"/>
        <v>61.162999999999982</v>
      </c>
      <c r="X452" s="14">
        <v>13.749000000000001</v>
      </c>
      <c r="Y452" s="14">
        <v>7.9670000000000014</v>
      </c>
      <c r="Z452" s="14">
        <v>7.5459999999999994</v>
      </c>
      <c r="AA452" s="14">
        <v>7.5039999999999978</v>
      </c>
      <c r="AB452" s="14">
        <v>7.6110000000000042</v>
      </c>
      <c r="AC452" s="14">
        <v>7.4619999999999962</v>
      </c>
      <c r="AD452" s="14">
        <v>7.4530000000000101</v>
      </c>
      <c r="AE452" s="14">
        <v>7.4779999999999873</v>
      </c>
      <c r="AF452" s="14">
        <v>7.6470000000000056</v>
      </c>
      <c r="AG452" s="14">
        <v>7.5779999999999887</v>
      </c>
      <c r="AH452" s="14">
        <v>7.5460000000000207</v>
      </c>
      <c r="AI452" s="14">
        <v>7.5879999999999797</v>
      </c>
      <c r="AJ452" s="14">
        <v>7.6340000000000154</v>
      </c>
      <c r="AK452" s="14">
        <v>7.5360000000000014</v>
      </c>
      <c r="AL452" s="14">
        <v>7.5390000000000006</v>
      </c>
      <c r="AM452" s="14">
        <v>7.5809999999999889</v>
      </c>
      <c r="AN452" s="14">
        <v>7.5820000000000078</v>
      </c>
      <c r="AO452" s="14">
        <v>7.6769999999999916</v>
      </c>
      <c r="AP452" s="14">
        <v>7.51400000000001</v>
      </c>
      <c r="AQ452" s="14">
        <v>7.5229999999999961</v>
      </c>
      <c r="AR452" s="14">
        <v>7.5079999999999814</v>
      </c>
      <c r="AS452" s="14">
        <v>7.7750000000000057</v>
      </c>
      <c r="AT452" s="14">
        <v>7.7400000000000384</v>
      </c>
      <c r="AU452" s="14">
        <v>7.8589999999999796</v>
      </c>
      <c r="AV452" s="14">
        <v>7.6759999999999877</v>
      </c>
      <c r="AW452" s="14">
        <v>7.7549999999999946</v>
      </c>
      <c r="AX452" s="14">
        <v>7.7889999999999873</v>
      </c>
      <c r="AY452" s="14">
        <v>7.6510000000000389</v>
      </c>
      <c r="AZ452" s="14">
        <v>7.5410000000000252</v>
      </c>
      <c r="BA452" s="14">
        <v>7.55499999999995</v>
      </c>
      <c r="BB452" s="14">
        <v>7.5120000000000289</v>
      </c>
      <c r="BC452" s="14">
        <v>7.6839999999999691</v>
      </c>
      <c r="BD452" s="83">
        <f t="shared" si="63"/>
        <v>57.655349135169764</v>
      </c>
    </row>
    <row r="453" spans="1:56" ht="15" customHeight="1" thickBot="1" x14ac:dyDescent="0.5">
      <c r="A453" t="s">
        <v>151</v>
      </c>
      <c r="B453">
        <v>2022</v>
      </c>
      <c r="C453" s="9">
        <v>44847</v>
      </c>
      <c r="D453" t="s">
        <v>103</v>
      </c>
      <c r="E453" t="s">
        <v>31</v>
      </c>
      <c r="F453" t="s">
        <v>578</v>
      </c>
      <c r="G453" t="s">
        <v>52</v>
      </c>
      <c r="H453" t="s">
        <v>75</v>
      </c>
      <c r="I453" t="s">
        <v>157</v>
      </c>
      <c r="J453" t="s">
        <v>76</v>
      </c>
      <c r="K453" t="s">
        <v>105</v>
      </c>
      <c r="L453" s="105">
        <f>(C453-VLOOKUP(H453,Riders!$A$2:$D$3499,4,FALSE))/365</f>
        <v>24.901369863013699</v>
      </c>
      <c r="M453" s="105">
        <f>(C453-VLOOKUP(I453,Riders!$A$2:$D$3499,4,FALSE))/365</f>
        <v>23.767123287671232</v>
      </c>
      <c r="N453" s="105">
        <f>(C453-VLOOKUP(J453,Riders!$A$2:$D$3499,4,FALSE))/365</f>
        <v>23.487671232876714</v>
      </c>
      <c r="O453" s="105">
        <f>(C453-VLOOKUP(K453,Riders!$A$2:$D$3499,4,FALSE))/365</f>
        <v>22.172602739726027</v>
      </c>
      <c r="P453">
        <v>2</v>
      </c>
      <c r="Q453" s="40">
        <f t="shared" si="56"/>
        <v>2.9024768518518523E-3</v>
      </c>
      <c r="R453" s="86">
        <f t="shared" si="57"/>
        <v>250.77400000000003</v>
      </c>
      <c r="S453">
        <f t="shared" si="58"/>
        <v>22.352</v>
      </c>
      <c r="T453">
        <f t="shared" si="59"/>
        <v>67.603999999999999</v>
      </c>
      <c r="U453">
        <f t="shared" si="60"/>
        <v>61.297999999999988</v>
      </c>
      <c r="V453">
        <f t="shared" si="61"/>
        <v>60.63300000000001</v>
      </c>
      <c r="W453">
        <f t="shared" si="62"/>
        <v>61.239000000000033</v>
      </c>
      <c r="X453" s="14">
        <v>14.025</v>
      </c>
      <c r="Y453" s="14">
        <v>8.327</v>
      </c>
      <c r="Z453" s="14">
        <v>7.73</v>
      </c>
      <c r="AA453" s="14">
        <v>7.5020000000000016</v>
      </c>
      <c r="AB453" s="14">
        <v>7.4259999999999948</v>
      </c>
      <c r="AC453" s="14">
        <v>7.4620000000000033</v>
      </c>
      <c r="AD453" s="14">
        <v>7.602000000000011</v>
      </c>
      <c r="AE453" s="14">
        <v>7.5299999999999869</v>
      </c>
      <c r="AF453" s="14">
        <v>7.5190000000000046</v>
      </c>
      <c r="AG453" s="14">
        <v>7.5870000000000033</v>
      </c>
      <c r="AH453" s="14">
        <v>7.603999999999985</v>
      </c>
      <c r="AI453" s="14">
        <v>7.8140000000000072</v>
      </c>
      <c r="AJ453" s="14">
        <v>7.6349999999999909</v>
      </c>
      <c r="AK453" s="14">
        <v>7.6749999999999972</v>
      </c>
      <c r="AL453" s="14">
        <v>7.694999999999979</v>
      </c>
      <c r="AM453" s="14">
        <v>7.7690000000000197</v>
      </c>
      <c r="AN453" s="14">
        <v>7.8680000000000234</v>
      </c>
      <c r="AO453" s="14">
        <v>7.6799999999999784</v>
      </c>
      <c r="AP453" s="14">
        <v>7.570999999999998</v>
      </c>
      <c r="AQ453" s="14">
        <v>7.5180000000000291</v>
      </c>
      <c r="AR453" s="14">
        <v>7.5029999999999859</v>
      </c>
      <c r="AS453" s="14">
        <v>7.5109999999999957</v>
      </c>
      <c r="AT453" s="14">
        <v>7.4819999999999993</v>
      </c>
      <c r="AU453" s="14">
        <v>7.5</v>
      </c>
      <c r="AV453" s="14">
        <v>7.6700000000000159</v>
      </c>
      <c r="AW453" s="14">
        <v>7.5769999999999698</v>
      </c>
      <c r="AX453" s="14">
        <v>7.6560000000000343</v>
      </c>
      <c r="AY453" s="14">
        <v>7.4929999999999666</v>
      </c>
      <c r="AZ453" s="14">
        <v>7.5030000000000143</v>
      </c>
      <c r="BA453" s="14">
        <v>7.6969999999999743</v>
      </c>
      <c r="BB453" s="14">
        <v>7.7500000000000284</v>
      </c>
      <c r="BC453" s="14">
        <v>7.8930000000000291</v>
      </c>
      <c r="BD453" s="83">
        <f t="shared" si="63"/>
        <v>57.422220804389603</v>
      </c>
    </row>
    <row r="454" spans="1:56" ht="15" customHeight="1" thickBot="1" x14ac:dyDescent="0.5">
      <c r="A454" t="s">
        <v>151</v>
      </c>
      <c r="B454">
        <v>2022</v>
      </c>
      <c r="C454" s="9">
        <v>44847</v>
      </c>
      <c r="D454" t="s">
        <v>103</v>
      </c>
      <c r="E454" t="s">
        <v>31</v>
      </c>
      <c r="F454" t="s">
        <v>579</v>
      </c>
      <c r="G454" t="s">
        <v>79</v>
      </c>
      <c r="H454" t="s">
        <v>137</v>
      </c>
      <c r="I454" t="s">
        <v>104</v>
      </c>
      <c r="J454" t="s">
        <v>2064</v>
      </c>
      <c r="K454" t="s">
        <v>332</v>
      </c>
      <c r="L454" s="105">
        <f>(C454-VLOOKUP(H454,Riders!$A$2:$D$3499,4,FALSE))/365</f>
        <v>32.221917808219175</v>
      </c>
      <c r="M454" s="105">
        <f>(C454-VLOOKUP(I454,Riders!$A$2:$D$3499,4,FALSE))/365</f>
        <v>28.608219178082191</v>
      </c>
      <c r="N454" s="105">
        <f>(C454-VLOOKUP(J454,Riders!$A$2:$D$3499,4,FALSE))/365</f>
        <v>25.55890410958904</v>
      </c>
      <c r="O454" s="105">
        <f>(C454-VLOOKUP(K454,Riders!$A$2:$D$3499,4,FALSE))/365</f>
        <v>27.353424657534248</v>
      </c>
      <c r="P454">
        <v>3</v>
      </c>
      <c r="Q454" s="40">
        <f t="shared" si="56"/>
        <v>2.9093634259259259E-3</v>
      </c>
      <c r="R454" s="86">
        <f t="shared" si="57"/>
        <v>251.369</v>
      </c>
      <c r="S454">
        <f t="shared" si="58"/>
        <v>22.777000000000001</v>
      </c>
      <c r="T454">
        <f t="shared" si="59"/>
        <v>68.078000000000003</v>
      </c>
      <c r="U454">
        <f t="shared" si="60"/>
        <v>60.662000000000006</v>
      </c>
      <c r="V454">
        <f t="shared" si="61"/>
        <v>61.557999999999993</v>
      </c>
      <c r="W454">
        <f t="shared" si="62"/>
        <v>61.070999999999998</v>
      </c>
      <c r="X454" s="14">
        <v>14.266</v>
      </c>
      <c r="Y454" s="14">
        <v>8.511000000000001</v>
      </c>
      <c r="Z454" s="14">
        <v>7.73</v>
      </c>
      <c r="AA454" s="14">
        <v>7.52</v>
      </c>
      <c r="AB454" s="14">
        <v>7.5499999999999972</v>
      </c>
      <c r="AC454" s="14">
        <v>7.4310000000000036</v>
      </c>
      <c r="AD454" s="14">
        <v>7.4449999999999861</v>
      </c>
      <c r="AE454" s="14">
        <v>7.6250000000000142</v>
      </c>
      <c r="AF454" s="14">
        <v>7.492999999999995</v>
      </c>
      <c r="AG454" s="14">
        <v>7.5290000000000106</v>
      </c>
      <c r="AH454" s="14">
        <v>7.5370000000000061</v>
      </c>
      <c r="AI454" s="14">
        <v>7.5569999999999879</v>
      </c>
      <c r="AJ454" s="14">
        <v>7.7180000000000044</v>
      </c>
      <c r="AK454" s="14">
        <v>7.630999999999986</v>
      </c>
      <c r="AL454" s="14">
        <v>7.6039999999999992</v>
      </c>
      <c r="AM454" s="14">
        <v>7.5930000000000177</v>
      </c>
      <c r="AN454" s="14">
        <v>7.5689999999999884</v>
      </c>
      <c r="AO454" s="14">
        <v>7.738000000000028</v>
      </c>
      <c r="AP454" s="14">
        <v>7.5819999999999652</v>
      </c>
      <c r="AQ454" s="14">
        <v>7.5970000000000084</v>
      </c>
      <c r="AR454" s="14">
        <v>7.6560000000000059</v>
      </c>
      <c r="AS454" s="14">
        <v>7.7749999999999773</v>
      </c>
      <c r="AT454" s="14">
        <v>7.896000000000015</v>
      </c>
      <c r="AU454" s="14">
        <v>7.7450000000000054</v>
      </c>
      <c r="AV454" s="14">
        <v>7.8639999999999759</v>
      </c>
      <c r="AW454" s="14">
        <v>7.6230000000000189</v>
      </c>
      <c r="AX454" s="14">
        <v>7.6009999999999991</v>
      </c>
      <c r="AY454" s="14">
        <v>7.5900000000000034</v>
      </c>
      <c r="AZ454" s="14">
        <v>7.5160000000000204</v>
      </c>
      <c r="BA454" s="14">
        <v>7.55499999999995</v>
      </c>
      <c r="BB454" s="14">
        <v>7.5840000000000316</v>
      </c>
      <c r="BC454" s="14">
        <v>7.7380000000000004</v>
      </c>
      <c r="BD454" s="83">
        <f t="shared" si="63"/>
        <v>57.286300219995304</v>
      </c>
    </row>
    <row r="455" spans="1:56" ht="15" customHeight="1" thickBot="1" x14ac:dyDescent="0.5">
      <c r="A455" t="s">
        <v>151</v>
      </c>
      <c r="B455">
        <v>2022</v>
      </c>
      <c r="C455" s="9">
        <v>44847</v>
      </c>
      <c r="D455" t="s">
        <v>103</v>
      </c>
      <c r="E455" t="s">
        <v>31</v>
      </c>
      <c r="F455" t="s">
        <v>579</v>
      </c>
      <c r="G455" t="s">
        <v>91</v>
      </c>
      <c r="H455" t="s">
        <v>207</v>
      </c>
      <c r="I455" t="s">
        <v>160</v>
      </c>
      <c r="J455" t="s">
        <v>110</v>
      </c>
      <c r="K455" t="s">
        <v>89</v>
      </c>
      <c r="L455" s="105">
        <f>(C455-VLOOKUP(H455,Riders!$A$2:$D$3499,4,FALSE))/365</f>
        <v>23.923287671232877</v>
      </c>
      <c r="M455" s="105">
        <f>(C455-VLOOKUP(I455,Riders!$A$2:$D$3499,4,FALSE))/365</f>
        <v>28.079452054794519</v>
      </c>
      <c r="N455" s="105">
        <f>(C455-VLOOKUP(J455,Riders!$A$2:$D$3499,4,FALSE))/365</f>
        <v>26.641095890410959</v>
      </c>
      <c r="O455" s="105">
        <f>(C455-VLOOKUP(K455,Riders!$A$2:$D$3499,4,FALSE))/365</f>
        <v>23.282191780821918</v>
      </c>
      <c r="P455">
        <v>4</v>
      </c>
      <c r="Q455" s="40">
        <f t="shared" si="56"/>
        <v>2.9382638888888883E-3</v>
      </c>
      <c r="R455" s="86">
        <f t="shared" si="57"/>
        <v>253.86599999999996</v>
      </c>
      <c r="S455">
        <f t="shared" si="58"/>
        <v>22.521999999999998</v>
      </c>
      <c r="T455">
        <f t="shared" si="59"/>
        <v>68.145999999999987</v>
      </c>
      <c r="U455">
        <f t="shared" si="60"/>
        <v>61.286000000000001</v>
      </c>
      <c r="V455">
        <f t="shared" si="61"/>
        <v>62.043999999999983</v>
      </c>
      <c r="W455">
        <f t="shared" si="62"/>
        <v>62.389999999999986</v>
      </c>
      <c r="X455" s="14">
        <v>14.302</v>
      </c>
      <c r="Y455" s="14">
        <v>8.2199999999999989</v>
      </c>
      <c r="Z455" s="14">
        <v>7.7830000000000013</v>
      </c>
      <c r="AA455" s="14">
        <v>7.578000000000003</v>
      </c>
      <c r="AB455" s="14">
        <v>7.6139999999999972</v>
      </c>
      <c r="AC455" s="14">
        <v>7.5129999999999981</v>
      </c>
      <c r="AD455" s="14">
        <v>7.546999999999997</v>
      </c>
      <c r="AE455" s="14">
        <v>7.5889999999999924</v>
      </c>
      <c r="AF455" s="14">
        <v>7.7490000000000236</v>
      </c>
      <c r="AG455" s="14">
        <v>7.6589999999999918</v>
      </c>
      <c r="AH455" s="14">
        <v>7.715999999999994</v>
      </c>
      <c r="AI455" s="14">
        <v>7.8379999999999939</v>
      </c>
      <c r="AJ455" s="14">
        <v>7.5950000000000273</v>
      </c>
      <c r="AK455" s="14">
        <v>7.5689999999999742</v>
      </c>
      <c r="AL455" s="14">
        <v>7.554000000000002</v>
      </c>
      <c r="AM455" s="14">
        <v>7.6059999999999954</v>
      </c>
      <c r="AN455" s="14">
        <v>7.7410000000000423</v>
      </c>
      <c r="AO455" s="14">
        <v>7.6069999999999993</v>
      </c>
      <c r="AP455" s="14">
        <v>7.5509999999999593</v>
      </c>
      <c r="AQ455" s="14">
        <v>7.7669999999999959</v>
      </c>
      <c r="AR455" s="14">
        <v>7.7330000000000041</v>
      </c>
      <c r="AS455" s="14">
        <v>7.9640000000000271</v>
      </c>
      <c r="AT455" s="14">
        <v>7.9189999999999827</v>
      </c>
      <c r="AU455" s="14">
        <v>7.761999999999972</v>
      </c>
      <c r="AV455" s="14">
        <v>7.799000000000035</v>
      </c>
      <c r="AW455" s="14">
        <v>7.7599999999999909</v>
      </c>
      <c r="AX455" s="14">
        <v>7.7789999999999964</v>
      </c>
      <c r="AY455" s="14">
        <v>7.7819999999999823</v>
      </c>
      <c r="AZ455" s="14">
        <v>7.7610000000000241</v>
      </c>
      <c r="BA455" s="14">
        <v>7.8220000000000027</v>
      </c>
      <c r="BB455" s="14">
        <v>7.8170000000000073</v>
      </c>
      <c r="BC455" s="14">
        <v>7.8699999999999477</v>
      </c>
      <c r="BD455" s="83">
        <f t="shared" si="63"/>
        <v>56.722838032662914</v>
      </c>
    </row>
    <row r="456" spans="1:56" ht="15" customHeight="1" thickBot="1" x14ac:dyDescent="0.5">
      <c r="A456" t="s">
        <v>218</v>
      </c>
      <c r="B456">
        <v>2023</v>
      </c>
      <c r="C456" s="9">
        <v>44980</v>
      </c>
      <c r="D456" t="s">
        <v>30</v>
      </c>
      <c r="E456" t="s">
        <v>245</v>
      </c>
      <c r="F456" t="s">
        <v>245</v>
      </c>
      <c r="G456" t="s">
        <v>37</v>
      </c>
      <c r="H456" t="s">
        <v>188</v>
      </c>
      <c r="I456" t="s">
        <v>200</v>
      </c>
      <c r="J456" t="s">
        <v>35</v>
      </c>
      <c r="K456" t="s">
        <v>124</v>
      </c>
      <c r="L456" s="105">
        <f>(C456-VLOOKUP(H456,Riders!$A$2:$D$3499,4,FALSE))/365</f>
        <v>24.904109589041095</v>
      </c>
      <c r="M456" s="105">
        <f>(C456-VLOOKUP(I456,Riders!$A$2:$D$3499,4,FALSE))/365</f>
        <v>22.150684931506849</v>
      </c>
      <c r="N456" s="105">
        <f>(C456-VLOOKUP(J456,Riders!$A$2:$D$3499,4,FALSE))/365</f>
        <v>25.32054794520548</v>
      </c>
      <c r="O456" s="105">
        <f>(C456-VLOOKUP(K456,Riders!$A$2:$D$3499,4,FALSE))/365</f>
        <v>24.016438356164382</v>
      </c>
      <c r="P456">
        <v>1</v>
      </c>
      <c r="Q456" s="40">
        <f t="shared" si="56"/>
        <v>2.9045138888888888E-3</v>
      </c>
      <c r="R456" s="86">
        <f t="shared" si="57"/>
        <v>250.95</v>
      </c>
      <c r="S456">
        <f t="shared" si="58"/>
        <v>22.184000000000001</v>
      </c>
      <c r="T456">
        <f t="shared" si="59"/>
        <v>67.878</v>
      </c>
      <c r="U456">
        <f t="shared" si="60"/>
        <v>60.408000000000001</v>
      </c>
      <c r="V456">
        <f t="shared" si="61"/>
        <v>61.062999999999988</v>
      </c>
      <c r="W456">
        <f t="shared" si="62"/>
        <v>61.600999999999999</v>
      </c>
      <c r="X456">
        <v>13.939</v>
      </c>
      <c r="Y456">
        <v>8.245000000000001</v>
      </c>
      <c r="Z456">
        <v>7.7380000000000004</v>
      </c>
      <c r="AA456">
        <v>7.6020000000000003</v>
      </c>
      <c r="AB456">
        <v>7.6769999999999996</v>
      </c>
      <c r="AC456">
        <v>7.5249999999999986</v>
      </c>
      <c r="AD456">
        <v>7.5510000000000019</v>
      </c>
      <c r="AE456">
        <v>7.6009999999999991</v>
      </c>
      <c r="AF456">
        <v>7.4660000000000082</v>
      </c>
      <c r="AG456">
        <v>7.4779999999999944</v>
      </c>
      <c r="AH456">
        <v>7.5360000000000014</v>
      </c>
      <c r="AI456">
        <v>7.5229999999999961</v>
      </c>
      <c r="AJ456">
        <v>7.6790000000000163</v>
      </c>
      <c r="AK456">
        <v>7.5339999999999776</v>
      </c>
      <c r="AL456">
        <v>7.5820000000000221</v>
      </c>
      <c r="AM456">
        <v>7.6099999999999852</v>
      </c>
      <c r="AN456">
        <v>7.6700000000000159</v>
      </c>
      <c r="AO456">
        <v>7.7169999999999854</v>
      </c>
      <c r="AP456">
        <v>7.7920000000000016</v>
      </c>
      <c r="AQ456">
        <v>7.613000000000028</v>
      </c>
      <c r="AR456">
        <v>7.5639999999999654</v>
      </c>
      <c r="AS456">
        <v>7.6450000000000102</v>
      </c>
      <c r="AT456">
        <v>7.561999999999955</v>
      </c>
      <c r="AU456">
        <v>7.5000000000000284</v>
      </c>
      <c r="AV456">
        <v>7.6200000000000054</v>
      </c>
      <c r="AW456">
        <v>7.570999999999998</v>
      </c>
      <c r="AX456">
        <v>7.6189999999999998</v>
      </c>
      <c r="AY456">
        <v>7.6080000000000334</v>
      </c>
      <c r="AZ456">
        <v>7.643999999999977</v>
      </c>
      <c r="BA456">
        <v>7.7729999999999961</v>
      </c>
      <c r="BB456">
        <v>7.4870000000000232</v>
      </c>
      <c r="BC456">
        <v>8.2789999999999679</v>
      </c>
      <c r="BD456" s="83">
        <f t="shared" si="63"/>
        <v>57.381948595337718</v>
      </c>
    </row>
    <row r="457" spans="1:56" ht="15" customHeight="1" thickBot="1" x14ac:dyDescent="0.5">
      <c r="A457" t="s">
        <v>218</v>
      </c>
      <c r="B457">
        <v>2023</v>
      </c>
      <c r="C457" s="9">
        <v>44980</v>
      </c>
      <c r="D457" t="s">
        <v>30</v>
      </c>
      <c r="E457" t="s">
        <v>245</v>
      </c>
      <c r="F457" t="s">
        <v>245</v>
      </c>
      <c r="G457" t="s">
        <v>79</v>
      </c>
      <c r="H457" t="s">
        <v>186</v>
      </c>
      <c r="I457" t="s">
        <v>2064</v>
      </c>
      <c r="J457" t="s">
        <v>332</v>
      </c>
      <c r="K457" t="s">
        <v>2066</v>
      </c>
      <c r="L457" s="105">
        <f>(C457-VLOOKUP(H457,Riders!$A$2:$D$3499,4,FALSE))/365</f>
        <v>20.701369863013699</v>
      </c>
      <c r="M457" s="105">
        <f>(C457-VLOOKUP(I457,Riders!$A$2:$D$3499,4,FALSE))/365</f>
        <v>25.923287671232877</v>
      </c>
      <c r="N457" s="105">
        <f>(C457-VLOOKUP(J457,Riders!$A$2:$D$3499,4,FALSE))/365</f>
        <v>27.717808219178082</v>
      </c>
      <c r="O457" s="105">
        <f>(C457-VLOOKUP(K457,Riders!$A$2:$D$3499,4,FALSE))/365</f>
        <v>23.887671232876713</v>
      </c>
      <c r="P457">
        <v>2</v>
      </c>
      <c r="Q457" s="40">
        <f t="shared" si="56"/>
        <v>2.948252314814815E-3</v>
      </c>
      <c r="R457" s="86">
        <f t="shared" si="57"/>
        <v>254.72900000000001</v>
      </c>
      <c r="S457">
        <f t="shared" si="58"/>
        <v>22.254000000000001</v>
      </c>
      <c r="T457">
        <f t="shared" si="59"/>
        <v>68.881</v>
      </c>
      <c r="U457">
        <f t="shared" si="60"/>
        <v>61.282999999999987</v>
      </c>
      <c r="V457">
        <f t="shared" si="61"/>
        <v>62.702000000000027</v>
      </c>
      <c r="W457">
        <f t="shared" si="62"/>
        <v>61.863</v>
      </c>
      <c r="X457">
        <v>13.907999999999999</v>
      </c>
      <c r="Y457">
        <v>8.3460000000000019</v>
      </c>
      <c r="Z457">
        <v>7.7489999999999988</v>
      </c>
      <c r="AA457">
        <v>7.6640000000000006</v>
      </c>
      <c r="AB457">
        <v>7.830999999999996</v>
      </c>
      <c r="AC457">
        <v>7.7540000000000049</v>
      </c>
      <c r="AD457">
        <v>7.786999999999999</v>
      </c>
      <c r="AE457">
        <v>7.8419999999999987</v>
      </c>
      <c r="AF457">
        <v>7.6929999999999978</v>
      </c>
      <c r="AG457">
        <v>7.6330000000000098</v>
      </c>
      <c r="AH457">
        <v>7.6549999999999869</v>
      </c>
      <c r="AI457">
        <v>7.7490000000000236</v>
      </c>
      <c r="AJ457">
        <v>7.6439999999999912</v>
      </c>
      <c r="AK457">
        <v>7.6380000000000052</v>
      </c>
      <c r="AL457">
        <v>7.6429999999999723</v>
      </c>
      <c r="AM457">
        <v>7.6280000000000001</v>
      </c>
      <c r="AN457">
        <v>7.7549999999999946</v>
      </c>
      <c r="AO457">
        <v>7.7090000000000032</v>
      </c>
      <c r="AP457">
        <v>7.9110000000000014</v>
      </c>
      <c r="AQ457">
        <v>7.9190000000000396</v>
      </c>
      <c r="AR457">
        <v>8.0629999999999598</v>
      </c>
      <c r="AS457">
        <v>7.8580000000000041</v>
      </c>
      <c r="AT457">
        <v>7.7779999999999916</v>
      </c>
      <c r="AU457">
        <v>7.7090000000000316</v>
      </c>
      <c r="AV457">
        <v>7.8359999999999559</v>
      </c>
      <c r="AW457">
        <v>7.6880000000000166</v>
      </c>
      <c r="AX457">
        <v>7.6980000000000084</v>
      </c>
      <c r="AY457">
        <v>7.6659999999999968</v>
      </c>
      <c r="AZ457">
        <v>7.6739999999999782</v>
      </c>
      <c r="BA457">
        <v>7.6530000000000484</v>
      </c>
      <c r="BB457">
        <v>7.6710000000000207</v>
      </c>
      <c r="BC457">
        <v>7.9769999999999754</v>
      </c>
      <c r="BD457" s="83">
        <f t="shared" si="63"/>
        <v>56.530665923393094</v>
      </c>
    </row>
    <row r="458" spans="1:56" ht="15" customHeight="1" thickBot="1" x14ac:dyDescent="0.5">
      <c r="A458" t="s">
        <v>218</v>
      </c>
      <c r="B458">
        <v>2023</v>
      </c>
      <c r="C458" s="9">
        <v>44980</v>
      </c>
      <c r="D458" t="s">
        <v>30</v>
      </c>
      <c r="E458" t="s">
        <v>245</v>
      </c>
      <c r="F458" t="s">
        <v>245</v>
      </c>
      <c r="G458" t="s">
        <v>52</v>
      </c>
      <c r="H458" t="s">
        <v>105</v>
      </c>
      <c r="I458" t="s">
        <v>157</v>
      </c>
      <c r="J458" t="s">
        <v>76</v>
      </c>
      <c r="K458" t="s">
        <v>75</v>
      </c>
      <c r="L458" s="105">
        <f>(C458-VLOOKUP(H458,Riders!$A$2:$D$3499,4,FALSE))/365</f>
        <v>22.536986301369861</v>
      </c>
      <c r="M458" s="105">
        <f>(C458-VLOOKUP(I458,Riders!$A$2:$D$3499,4,FALSE))/365</f>
        <v>24.13150684931507</v>
      </c>
      <c r="N458" s="105">
        <f>(C458-VLOOKUP(J458,Riders!$A$2:$D$3499,4,FALSE))/365</f>
        <v>23.852054794520548</v>
      </c>
      <c r="O458" s="105">
        <f>(C458-VLOOKUP(K458,Riders!$A$2:$D$3499,4,FALSE))/365</f>
        <v>25.265753424657536</v>
      </c>
      <c r="P458">
        <v>3</v>
      </c>
      <c r="Q458" s="40">
        <f t="shared" si="56"/>
        <v>2.951805555555556E-3</v>
      </c>
      <c r="R458" s="86">
        <f t="shared" si="57"/>
        <v>255.03600000000003</v>
      </c>
      <c r="S458">
        <f t="shared" si="58"/>
        <v>21.85</v>
      </c>
      <c r="T458">
        <f t="shared" si="59"/>
        <v>67.704000000000008</v>
      </c>
      <c r="U458">
        <f t="shared" si="60"/>
        <v>61.51400000000001</v>
      </c>
      <c r="V458">
        <f t="shared" si="61"/>
        <v>60.993999999999971</v>
      </c>
      <c r="W458">
        <f t="shared" si="62"/>
        <v>64.824000000000041</v>
      </c>
      <c r="X458">
        <v>13.605</v>
      </c>
      <c r="Y458">
        <v>8.245000000000001</v>
      </c>
      <c r="Z458">
        <v>7.7709999999999972</v>
      </c>
      <c r="AA458">
        <v>7.6380000000000017</v>
      </c>
      <c r="AB458">
        <v>7.6009999999999991</v>
      </c>
      <c r="AC458">
        <v>7.6950000000000003</v>
      </c>
      <c r="AD458">
        <v>7.5700000000000074</v>
      </c>
      <c r="AE458">
        <v>7.5790000000000006</v>
      </c>
      <c r="AF458">
        <v>7.5919999999999854</v>
      </c>
      <c r="AG458">
        <v>7.7690000000000046</v>
      </c>
      <c r="AH458">
        <v>7.5950000000000131</v>
      </c>
      <c r="AI458">
        <v>7.5799999999999699</v>
      </c>
      <c r="AJ458">
        <v>7.659000000000006</v>
      </c>
      <c r="AK458">
        <v>7.7220000000000084</v>
      </c>
      <c r="AL458">
        <v>7.8909999999999911</v>
      </c>
      <c r="AM458">
        <v>7.7060000000000306</v>
      </c>
      <c r="AN458">
        <v>7.636999999999972</v>
      </c>
      <c r="AO458">
        <v>7.5480000000000018</v>
      </c>
      <c r="AP458">
        <v>7.5810000000000173</v>
      </c>
      <c r="AQ458">
        <v>7.5649999999999977</v>
      </c>
      <c r="AR458">
        <v>7.5889999999999702</v>
      </c>
      <c r="AS458">
        <v>7.7430000000000518</v>
      </c>
      <c r="AT458">
        <v>7.5699999999999648</v>
      </c>
      <c r="AU458">
        <v>7.7609999999999957</v>
      </c>
      <c r="AV458">
        <v>7.7730000000000246</v>
      </c>
      <c r="AW458">
        <v>7.9689999999999657</v>
      </c>
      <c r="AX458">
        <v>8.2370000000000232</v>
      </c>
      <c r="AY458">
        <v>8.3559999999999945</v>
      </c>
      <c r="AZ458">
        <v>8.2019999999999982</v>
      </c>
      <c r="BA458">
        <v>8.0560000000000116</v>
      </c>
      <c r="BB458">
        <v>7.9519999999999698</v>
      </c>
      <c r="BC458">
        <v>8.2790000000000532</v>
      </c>
      <c r="BD458" s="83">
        <f t="shared" si="63"/>
        <v>56.462617042299904</v>
      </c>
    </row>
    <row r="459" spans="1:56" ht="15" customHeight="1" thickBot="1" x14ac:dyDescent="0.5">
      <c r="A459" t="s">
        <v>218</v>
      </c>
      <c r="B459">
        <v>2023</v>
      </c>
      <c r="C459" s="9">
        <v>44980</v>
      </c>
      <c r="D459" t="s">
        <v>30</v>
      </c>
      <c r="E459" t="s">
        <v>245</v>
      </c>
      <c r="F459" t="s">
        <v>245</v>
      </c>
      <c r="G459" t="s">
        <v>91</v>
      </c>
      <c r="H459" t="s">
        <v>160</v>
      </c>
      <c r="I459" t="s">
        <v>110</v>
      </c>
      <c r="J459" t="s">
        <v>2117</v>
      </c>
      <c r="K459" t="s">
        <v>89</v>
      </c>
      <c r="L459" s="105">
        <f>(C459-VLOOKUP(H459,Riders!$A$2:$D$3499,4,FALSE))/365</f>
        <v>28.443835616438356</v>
      </c>
      <c r="M459" s="105">
        <f>(C459-VLOOKUP(I459,Riders!$A$2:$D$3499,4,FALSE))/365</f>
        <v>27.005479452054793</v>
      </c>
      <c r="N459" s="105">
        <f>(C459-VLOOKUP(J459,Riders!$A$2:$D$3499,4,FALSE))/365</f>
        <v>27.863013698630137</v>
      </c>
      <c r="O459" s="105">
        <f>(C459-VLOOKUP(K459,Riders!$A$2:$D$3499,4,FALSE))/365</f>
        <v>23.646575342465752</v>
      </c>
      <c r="P459">
        <v>4</v>
      </c>
      <c r="Q459" s="40">
        <f t="shared" si="56"/>
        <v>2.9564814814814818E-3</v>
      </c>
      <c r="R459" s="86">
        <f t="shared" si="57"/>
        <v>255.44000000000003</v>
      </c>
      <c r="S459">
        <f t="shared" si="58"/>
        <v>22.452999999999999</v>
      </c>
      <c r="T459">
        <f t="shared" si="59"/>
        <v>69.083999999999989</v>
      </c>
      <c r="U459">
        <f t="shared" si="60"/>
        <v>61.953000000000017</v>
      </c>
      <c r="V459">
        <f t="shared" si="61"/>
        <v>61.841000000000008</v>
      </c>
      <c r="W459">
        <f t="shared" si="62"/>
        <v>62.562000000000012</v>
      </c>
      <c r="X459">
        <v>14.07</v>
      </c>
      <c r="Y459">
        <v>8.3829999999999991</v>
      </c>
      <c r="Z459">
        <v>7.8509999999999991</v>
      </c>
      <c r="AA459">
        <v>7.7440000000000033</v>
      </c>
      <c r="AB459">
        <v>7.8539999999999992</v>
      </c>
      <c r="AC459">
        <v>7.7520000000000016</v>
      </c>
      <c r="AD459">
        <v>7.6999999999999957</v>
      </c>
      <c r="AE459">
        <v>7.7299999999999898</v>
      </c>
      <c r="AF459">
        <v>7.6150000000000233</v>
      </c>
      <c r="AG459">
        <v>7.5949999999999847</v>
      </c>
      <c r="AH459">
        <v>7.7409999999999997</v>
      </c>
      <c r="AI459">
        <v>7.6490000000000009</v>
      </c>
      <c r="AJ459">
        <v>7.6410000000000053</v>
      </c>
      <c r="AK459">
        <v>7.6530000000000058</v>
      </c>
      <c r="AL459">
        <v>7.9070000000000107</v>
      </c>
      <c r="AM459">
        <v>8.1519999999999868</v>
      </c>
      <c r="AN459">
        <v>7.914999999999992</v>
      </c>
      <c r="AO459">
        <v>7.7789999999999964</v>
      </c>
      <c r="AP459">
        <v>7.8590000000000089</v>
      </c>
      <c r="AQ459">
        <v>7.6599999999999966</v>
      </c>
      <c r="AR459">
        <v>7.6359999999999957</v>
      </c>
      <c r="AS459">
        <v>7.7300000000000182</v>
      </c>
      <c r="AT459">
        <v>7.6119999999999948</v>
      </c>
      <c r="AU459">
        <v>7.6500000000000057</v>
      </c>
      <c r="AV459">
        <v>7.6479999999999677</v>
      </c>
      <c r="AW459">
        <v>7.8370000000000459</v>
      </c>
      <c r="AX459">
        <v>7.7899999999999636</v>
      </c>
      <c r="AY459">
        <v>7.9240000000000066</v>
      </c>
      <c r="AZ459">
        <v>7.7419999999999902</v>
      </c>
      <c r="BA459">
        <v>7.7410000000000139</v>
      </c>
      <c r="BB459">
        <v>7.7880000000000393</v>
      </c>
      <c r="BC459">
        <v>8.0919999999999845</v>
      </c>
      <c r="BD459" s="83">
        <f t="shared" si="63"/>
        <v>56.3733166301284</v>
      </c>
    </row>
    <row r="460" spans="1:56" ht="15" customHeight="1" thickBot="1" x14ac:dyDescent="0.5">
      <c r="A460" t="s">
        <v>218</v>
      </c>
      <c r="B460">
        <v>2023</v>
      </c>
      <c r="C460" s="9">
        <v>44980</v>
      </c>
      <c r="D460" t="s">
        <v>30</v>
      </c>
      <c r="E460" t="s">
        <v>245</v>
      </c>
      <c r="F460" t="s">
        <v>245</v>
      </c>
      <c r="G460" t="s">
        <v>64</v>
      </c>
      <c r="H460" t="s">
        <v>194</v>
      </c>
      <c r="I460" t="s">
        <v>136</v>
      </c>
      <c r="J460" t="s">
        <v>162</v>
      </c>
      <c r="K460" t="s">
        <v>2057</v>
      </c>
      <c r="L460" s="105">
        <f>(C460-VLOOKUP(H460,Riders!$A$2:$D$3499,4,FALSE))/365</f>
        <v>21.857534246575341</v>
      </c>
      <c r="M460" s="105">
        <f>(C460-VLOOKUP(I460,Riders!$A$2:$D$3499,4,FALSE))/365</f>
        <v>24.167123287671235</v>
      </c>
      <c r="N460" s="105">
        <f>(C460-VLOOKUP(J460,Riders!$A$2:$D$3499,4,FALSE))/365</f>
        <v>28.830136986301369</v>
      </c>
      <c r="O460" s="105">
        <f>(C460-VLOOKUP(K460,Riders!$A$2:$D$3499,4,FALSE))/365</f>
        <v>33.328767123287669</v>
      </c>
      <c r="P460">
        <v>5</v>
      </c>
      <c r="Q460" s="40">
        <f t="shared" si="56"/>
        <v>2.9806134259259265E-3</v>
      </c>
      <c r="R460" s="86">
        <f t="shared" si="57"/>
        <v>257.52500000000003</v>
      </c>
      <c r="S460">
        <f t="shared" si="58"/>
        <v>22.427</v>
      </c>
      <c r="T460">
        <f t="shared" si="59"/>
        <v>69.182999999999993</v>
      </c>
      <c r="U460">
        <f t="shared" si="60"/>
        <v>61.792000000000002</v>
      </c>
      <c r="V460">
        <f t="shared" si="61"/>
        <v>62.048000000000002</v>
      </c>
      <c r="W460">
        <f t="shared" si="62"/>
        <v>64.502000000000038</v>
      </c>
      <c r="X460">
        <v>14.028</v>
      </c>
      <c r="Y460">
        <v>8.3989999999999991</v>
      </c>
      <c r="Z460">
        <v>7.9600000000000009</v>
      </c>
      <c r="AA460">
        <v>7.8269999999999982</v>
      </c>
      <c r="AB460">
        <v>7.8890000000000029</v>
      </c>
      <c r="AC460">
        <v>7.7190000000000012</v>
      </c>
      <c r="AD460">
        <v>7.6510000000000034</v>
      </c>
      <c r="AE460">
        <v>7.7099999999999866</v>
      </c>
      <c r="AF460">
        <v>7.6350000000000051</v>
      </c>
      <c r="AG460">
        <v>7.6920000000000073</v>
      </c>
      <c r="AH460">
        <v>7.7450000000000054</v>
      </c>
      <c r="AI460">
        <v>7.866999999999976</v>
      </c>
      <c r="AJ460">
        <v>7.6690000000000111</v>
      </c>
      <c r="AK460">
        <v>7.6380000000000052</v>
      </c>
      <c r="AL460">
        <v>7.6989999999999981</v>
      </c>
      <c r="AM460">
        <v>7.8469999999999942</v>
      </c>
      <c r="AN460">
        <v>7.6620000000000346</v>
      </c>
      <c r="AO460">
        <v>7.6699999999999866</v>
      </c>
      <c r="AP460">
        <v>7.8170000000000073</v>
      </c>
      <c r="AQ460">
        <v>7.6719999999999686</v>
      </c>
      <c r="AR460">
        <v>7.703000000000003</v>
      </c>
      <c r="AS460">
        <v>7.8470000000000084</v>
      </c>
      <c r="AT460">
        <v>7.8259999999999934</v>
      </c>
      <c r="AU460">
        <v>7.8509999999999991</v>
      </c>
      <c r="AV460">
        <v>7.9970000000000141</v>
      </c>
      <c r="AW460">
        <v>7.9049999999999443</v>
      </c>
      <c r="AX460">
        <v>7.8870000000000573</v>
      </c>
      <c r="AY460">
        <v>7.9179999999999779</v>
      </c>
      <c r="AZ460">
        <v>8.1380000000000621</v>
      </c>
      <c r="BA460">
        <v>7.997999999999962</v>
      </c>
      <c r="BB460">
        <v>8.1550000000000296</v>
      </c>
      <c r="BC460">
        <v>8.5039999999999907</v>
      </c>
      <c r="BD460" s="83">
        <f t="shared" si="63"/>
        <v>55.916901271721187</v>
      </c>
    </row>
    <row r="461" spans="1:56" ht="15" customHeight="1" thickBot="1" x14ac:dyDescent="0.5">
      <c r="A461" t="s">
        <v>218</v>
      </c>
      <c r="B461">
        <v>2023</v>
      </c>
      <c r="C461" s="9">
        <v>44980</v>
      </c>
      <c r="D461" t="s">
        <v>30</v>
      </c>
      <c r="E461" t="s">
        <v>245</v>
      </c>
      <c r="F461" t="s">
        <v>245</v>
      </c>
      <c r="G461" t="s">
        <v>49</v>
      </c>
      <c r="H461" t="s">
        <v>48</v>
      </c>
      <c r="I461" t="s">
        <v>201</v>
      </c>
      <c r="J461" t="s">
        <v>85</v>
      </c>
      <c r="K461" t="s">
        <v>47</v>
      </c>
      <c r="L461" s="105">
        <f>(C461-VLOOKUP(H461,Riders!$A$2:$D$3499,4,FALSE))/365</f>
        <v>18.561643835616437</v>
      </c>
      <c r="M461" s="105">
        <f>(C461-VLOOKUP(I461,Riders!$A$2:$D$3499,4,FALSE))/365</f>
        <v>25.890410958904109</v>
      </c>
      <c r="N461" s="105">
        <f>(C461-VLOOKUP(J461,Riders!$A$2:$D$3499,4,FALSE))/365</f>
        <v>21.126027397260273</v>
      </c>
      <c r="O461" s="105">
        <f>(C461-VLOOKUP(K461,Riders!$A$2:$D$3499,4,FALSE))/365</f>
        <v>18.205479452054796</v>
      </c>
      <c r="P461">
        <v>6</v>
      </c>
      <c r="Q461" s="40">
        <f t="shared" si="56"/>
        <v>3.0098726851851853E-3</v>
      </c>
      <c r="R461" s="86">
        <f t="shared" si="57"/>
        <v>260.053</v>
      </c>
      <c r="S461">
        <f t="shared" si="58"/>
        <v>22.992999999999999</v>
      </c>
      <c r="T461">
        <f t="shared" si="59"/>
        <v>69.876999999999995</v>
      </c>
      <c r="U461">
        <f t="shared" si="60"/>
        <v>62.660000000000039</v>
      </c>
      <c r="V461">
        <f t="shared" si="61"/>
        <v>64.044999999999959</v>
      </c>
      <c r="W461">
        <f t="shared" si="62"/>
        <v>63.471000000000004</v>
      </c>
      <c r="X461">
        <v>14.122</v>
      </c>
      <c r="Y461">
        <v>8.8709999999999987</v>
      </c>
      <c r="Z461">
        <v>7.8410000000000011</v>
      </c>
      <c r="AA461">
        <v>7.9599999999999973</v>
      </c>
      <c r="AB461">
        <v>7.7630000000000052</v>
      </c>
      <c r="AC461">
        <v>7.7199999999999989</v>
      </c>
      <c r="AD461">
        <v>7.8369999999999962</v>
      </c>
      <c r="AE461">
        <v>7.7629999999999981</v>
      </c>
      <c r="AF461">
        <v>7.7930000000000064</v>
      </c>
      <c r="AG461">
        <v>7.9960000000000093</v>
      </c>
      <c r="AH461">
        <v>7.7859999999999729</v>
      </c>
      <c r="AI461">
        <v>7.7560000000000002</v>
      </c>
      <c r="AJ461">
        <v>7.7480000000000189</v>
      </c>
      <c r="AK461">
        <v>7.9059999999999917</v>
      </c>
      <c r="AL461">
        <v>7.7509999999999906</v>
      </c>
      <c r="AM461">
        <v>7.9240000000000492</v>
      </c>
      <c r="AN461">
        <v>7.9019999999999584</v>
      </c>
      <c r="AO461">
        <v>7.9579999999999984</v>
      </c>
      <c r="AP461">
        <v>8.0649999999999977</v>
      </c>
      <c r="AQ461">
        <v>7.9949999999999761</v>
      </c>
      <c r="AR461">
        <v>8.1000000000000512</v>
      </c>
      <c r="AS461">
        <v>7.8959999999999866</v>
      </c>
      <c r="AT461">
        <v>7.9129999999999816</v>
      </c>
      <c r="AU461">
        <v>8.2160000000000082</v>
      </c>
      <c r="AV461">
        <v>7.5160000000000204</v>
      </c>
      <c r="AW461">
        <v>7.9389999999999654</v>
      </c>
      <c r="AX461">
        <v>7.8950000000000102</v>
      </c>
      <c r="AY461">
        <v>8.0389999999999873</v>
      </c>
      <c r="AZ461">
        <v>7.9910000000000423</v>
      </c>
      <c r="BA461">
        <v>8.11099999999999</v>
      </c>
      <c r="BB461">
        <v>7.9299999999999784</v>
      </c>
      <c r="BC461">
        <v>8.0500000000000114</v>
      </c>
      <c r="BD461" s="83">
        <f t="shared" si="63"/>
        <v>55.373327744728961</v>
      </c>
    </row>
    <row r="462" spans="1:56" ht="15" customHeight="1" thickBot="1" x14ac:dyDescent="0.5">
      <c r="A462" t="s">
        <v>218</v>
      </c>
      <c r="B462">
        <v>2023</v>
      </c>
      <c r="C462" s="9">
        <v>44980</v>
      </c>
      <c r="D462" t="s">
        <v>30</v>
      </c>
      <c r="E462" t="s">
        <v>245</v>
      </c>
      <c r="F462" t="s">
        <v>245</v>
      </c>
      <c r="G462" t="s">
        <v>96</v>
      </c>
      <c r="H462" t="s">
        <v>303</v>
      </c>
      <c r="I462" t="s">
        <v>1945</v>
      </c>
      <c r="J462" t="s">
        <v>165</v>
      </c>
      <c r="K462" t="s">
        <v>2114</v>
      </c>
      <c r="L462" s="105">
        <f>(C462-VLOOKUP(H462,Riders!$A$2:$D$3499,4,FALSE))/365</f>
        <v>24.613698630136987</v>
      </c>
      <c r="M462" s="105">
        <f>(C462-VLOOKUP(I462,Riders!$A$2:$D$3499,4,FALSE))/365</f>
        <v>23.969863013698632</v>
      </c>
      <c r="N462" s="105">
        <f>(C462-VLOOKUP(J462,Riders!$A$2:$D$3499,4,FALSE))/365</f>
        <v>27.915068493150685</v>
      </c>
      <c r="O462" s="105">
        <f>(C462-VLOOKUP(K462,Riders!$A$2:$D$3499,4,FALSE))/365</f>
        <v>23.649315068493152</v>
      </c>
      <c r="P462">
        <v>7</v>
      </c>
      <c r="Q462" s="40">
        <f t="shared" si="56"/>
        <v>3.03769675925926E-3</v>
      </c>
      <c r="R462" s="86">
        <f t="shared" si="57"/>
        <v>262.45700000000005</v>
      </c>
      <c r="S462">
        <f t="shared" si="58"/>
        <v>22.483000000000001</v>
      </c>
      <c r="T462">
        <f t="shared" si="59"/>
        <v>69.515000000000001</v>
      </c>
      <c r="U462">
        <f t="shared" si="60"/>
        <v>63.252000000000024</v>
      </c>
      <c r="V462">
        <f t="shared" si="61"/>
        <v>64.383999999999958</v>
      </c>
      <c r="W462">
        <f t="shared" si="62"/>
        <v>65.306000000000068</v>
      </c>
      <c r="X462">
        <v>14.019</v>
      </c>
      <c r="Y462">
        <v>8.4640000000000004</v>
      </c>
      <c r="Z462">
        <v>7.9329999999999998</v>
      </c>
      <c r="AA462">
        <v>7.7660000000000018</v>
      </c>
      <c r="AB462">
        <v>7.7089999999999961</v>
      </c>
      <c r="AC462">
        <v>7.9080000000000013</v>
      </c>
      <c r="AD462">
        <v>7.8140000000000001</v>
      </c>
      <c r="AE462">
        <v>7.902000000000001</v>
      </c>
      <c r="AF462">
        <v>7.987000000000009</v>
      </c>
      <c r="AG462">
        <v>8.0730000000000075</v>
      </c>
      <c r="AH462">
        <v>7.8449999999999847</v>
      </c>
      <c r="AI462">
        <v>7.855000000000004</v>
      </c>
      <c r="AJ462">
        <v>7.8319999999999794</v>
      </c>
      <c r="AK462">
        <v>7.8550000000000182</v>
      </c>
      <c r="AL462">
        <v>7.9959999999999951</v>
      </c>
      <c r="AM462">
        <v>7.8090000000000259</v>
      </c>
      <c r="AN462">
        <v>7.8449999999999704</v>
      </c>
      <c r="AO462">
        <v>7.8619999999999948</v>
      </c>
      <c r="AP462">
        <v>8.01400000000001</v>
      </c>
      <c r="AQ462">
        <v>7.9979999999999896</v>
      </c>
      <c r="AR462">
        <v>8.0620000000000118</v>
      </c>
      <c r="AS462">
        <v>8.2609999999999673</v>
      </c>
      <c r="AT462">
        <v>8.1690000000000111</v>
      </c>
      <c r="AU462">
        <v>8.1730000000000018</v>
      </c>
      <c r="AV462">
        <v>8.2750000000000057</v>
      </c>
      <c r="AW462">
        <v>7.9460000000000264</v>
      </c>
      <c r="AX462">
        <v>7.8519999999999754</v>
      </c>
      <c r="AY462">
        <v>7.8669999999999618</v>
      </c>
      <c r="AZ462">
        <v>8.0060000000000855</v>
      </c>
      <c r="BA462">
        <v>8.1679999999999211</v>
      </c>
      <c r="BB462">
        <v>8.3520000000000891</v>
      </c>
      <c r="BC462">
        <v>8.8400000000000034</v>
      </c>
      <c r="BD462" s="83">
        <f t="shared" si="63"/>
        <v>54.866130451845436</v>
      </c>
    </row>
    <row r="463" spans="1:56" ht="15" customHeight="1" thickBot="1" x14ac:dyDescent="0.5">
      <c r="A463" t="s">
        <v>218</v>
      </c>
      <c r="B463">
        <v>2023</v>
      </c>
      <c r="C463" s="9">
        <v>44980</v>
      </c>
      <c r="D463" t="s">
        <v>30</v>
      </c>
      <c r="E463" t="s">
        <v>245</v>
      </c>
      <c r="F463" t="s">
        <v>245</v>
      </c>
      <c r="G463" t="s">
        <v>61</v>
      </c>
      <c r="H463" t="s">
        <v>60</v>
      </c>
      <c r="I463" t="s">
        <v>172</v>
      </c>
      <c r="J463" t="s">
        <v>2123</v>
      </c>
      <c r="K463" t="s">
        <v>2124</v>
      </c>
      <c r="L463" s="105">
        <f>(C463-VLOOKUP(H463,Riders!$A$2:$D$3499,4,FALSE))/365</f>
        <v>23.317808219178083</v>
      </c>
      <c r="M463" s="105" t="e">
        <f>(C463-VLOOKUP(I463,Riders!$A$2:$D$3499,4,FALSE))/365</f>
        <v>#N/A</v>
      </c>
      <c r="N463" s="105">
        <f>(C463-VLOOKUP(J463,Riders!$A$2:$D$3499,4,FALSE))/365</f>
        <v>19.86849315068493</v>
      </c>
      <c r="O463" s="105">
        <f>(C463-VLOOKUP(K463,Riders!$A$2:$D$3499,4,FALSE))/365</f>
        <v>20.942465753424656</v>
      </c>
      <c r="P463">
        <v>8</v>
      </c>
      <c r="Q463" s="40">
        <f t="shared" si="56"/>
        <v>3.0574421296296296E-3</v>
      </c>
      <c r="R463" s="86">
        <f t="shared" si="57"/>
        <v>264.16300000000001</v>
      </c>
      <c r="S463">
        <f t="shared" si="58"/>
        <v>22.300999999999998</v>
      </c>
      <c r="T463">
        <f t="shared" si="59"/>
        <v>70.356000000000009</v>
      </c>
      <c r="U463">
        <f t="shared" si="60"/>
        <v>64.113000000000014</v>
      </c>
      <c r="V463">
        <f t="shared" si="61"/>
        <v>65.192999999999955</v>
      </c>
      <c r="W463">
        <f t="shared" si="62"/>
        <v>64.501000000000033</v>
      </c>
      <c r="X463">
        <v>13.903</v>
      </c>
      <c r="Y463">
        <v>8.3979999999999979</v>
      </c>
      <c r="Z463">
        <v>8.0440000000000005</v>
      </c>
      <c r="AA463">
        <v>7.8960000000000008</v>
      </c>
      <c r="AB463">
        <v>8.0549999999999997</v>
      </c>
      <c r="AC463">
        <v>7.9590000000000032</v>
      </c>
      <c r="AD463">
        <v>8.0450000000000017</v>
      </c>
      <c r="AE463">
        <v>8.0560000000000045</v>
      </c>
      <c r="AF463">
        <v>8.1349999999999909</v>
      </c>
      <c r="AG463">
        <v>7.8460000000000036</v>
      </c>
      <c r="AH463">
        <v>7.9189999999999969</v>
      </c>
      <c r="AI463">
        <v>8.1079999999999899</v>
      </c>
      <c r="AJ463">
        <v>8.0190000000000055</v>
      </c>
      <c r="AK463">
        <v>8.119000000000014</v>
      </c>
      <c r="AL463">
        <v>7.9789999999999992</v>
      </c>
      <c r="AM463">
        <v>7.9880000000000138</v>
      </c>
      <c r="AN463">
        <v>8.1569999999999823</v>
      </c>
      <c r="AO463">
        <v>8.0439999999999827</v>
      </c>
      <c r="AP463">
        <v>8.0510000000000161</v>
      </c>
      <c r="AQ463">
        <v>8.039999999999992</v>
      </c>
      <c r="AR463">
        <v>8.2039999999999793</v>
      </c>
      <c r="AS463">
        <v>8.063000000000045</v>
      </c>
      <c r="AT463">
        <v>8.3439999999999941</v>
      </c>
      <c r="AU463">
        <v>8.2899999999999636</v>
      </c>
      <c r="AV463">
        <v>8.0190000000000055</v>
      </c>
      <c r="AW463">
        <v>7.9890000000000327</v>
      </c>
      <c r="AX463">
        <v>8.0019999999999527</v>
      </c>
      <c r="AY463">
        <v>7.9920000000000186</v>
      </c>
      <c r="AZ463">
        <v>8.0519999999999925</v>
      </c>
      <c r="BA463">
        <v>8.2370000000000232</v>
      </c>
      <c r="BB463">
        <v>8.0209999999999582</v>
      </c>
      <c r="BC463">
        <v>8.1890000000000498</v>
      </c>
      <c r="BD463" s="83">
        <f t="shared" si="63"/>
        <v>54.511797640093427</v>
      </c>
    </row>
    <row r="464" spans="1:56" ht="15" customHeight="1" thickBot="1" x14ac:dyDescent="0.5">
      <c r="A464" t="s">
        <v>218</v>
      </c>
      <c r="B464">
        <v>2023</v>
      </c>
      <c r="C464" s="9">
        <v>44980</v>
      </c>
      <c r="D464" t="s">
        <v>30</v>
      </c>
      <c r="E464" t="s">
        <v>245</v>
      </c>
      <c r="F464" t="s">
        <v>245</v>
      </c>
      <c r="G464" t="s">
        <v>67</v>
      </c>
      <c r="H464" t="s">
        <v>219</v>
      </c>
      <c r="I464" t="s">
        <v>156</v>
      </c>
      <c r="J464" t="s">
        <v>65</v>
      </c>
      <c r="K464" t="s">
        <v>2106</v>
      </c>
      <c r="L464" s="105">
        <f>(C464-VLOOKUP(H464,Riders!$A$2:$D$3499,4,FALSE))/365</f>
        <v>31.849315068493151</v>
      </c>
      <c r="M464" s="105">
        <f>(C464-VLOOKUP(I464,Riders!$A$2:$D$3499,4,FALSE))/365</f>
        <v>28.687671232876713</v>
      </c>
      <c r="N464" s="105">
        <f>(C464-VLOOKUP(J464,Riders!$A$2:$D$3499,4,FALSE))/365</f>
        <v>24.624657534246577</v>
      </c>
      <c r="O464" s="105">
        <f>(C464-VLOOKUP(K464,Riders!$A$2:$D$3499,4,FALSE))/365</f>
        <v>29.145205479452056</v>
      </c>
      <c r="P464">
        <v>9</v>
      </c>
      <c r="Q464" s="40">
        <f t="shared" si="56"/>
        <v>3.0657638888888891E-3</v>
      </c>
      <c r="R464" s="86">
        <f t="shared" si="57"/>
        <v>264.88200000000001</v>
      </c>
      <c r="S464">
        <f t="shared" si="58"/>
        <v>23.218</v>
      </c>
      <c r="T464">
        <f t="shared" si="59"/>
        <v>69.872</v>
      </c>
      <c r="U464">
        <f t="shared" si="60"/>
        <v>63.828999999999994</v>
      </c>
      <c r="V464">
        <f t="shared" si="61"/>
        <v>64.979000000000013</v>
      </c>
      <c r="W464">
        <f t="shared" si="62"/>
        <v>66.201999999999998</v>
      </c>
      <c r="X464">
        <v>13.125</v>
      </c>
      <c r="Y464">
        <v>10.093</v>
      </c>
      <c r="Z464">
        <v>7.8610000000000007</v>
      </c>
      <c r="AA464">
        <v>7.7430000000000021</v>
      </c>
      <c r="AB464">
        <v>7.8599999999999994</v>
      </c>
      <c r="AC464">
        <v>7.6649999999999991</v>
      </c>
      <c r="AD464">
        <v>7.6760000000000019</v>
      </c>
      <c r="AE464">
        <v>7.8489999999999966</v>
      </c>
      <c r="AF464">
        <v>7.7710000000000008</v>
      </c>
      <c r="AG464">
        <v>7.8070000000000022</v>
      </c>
      <c r="AH464">
        <v>7.820999999999998</v>
      </c>
      <c r="AI464">
        <v>8.0390000000000015</v>
      </c>
      <c r="AJ464">
        <v>7.9449999999999932</v>
      </c>
      <c r="AK464">
        <v>8.0760000000000076</v>
      </c>
      <c r="AL464">
        <v>8.2860000000000014</v>
      </c>
      <c r="AM464">
        <v>8.083999999999989</v>
      </c>
      <c r="AN464">
        <v>8.0800000000000125</v>
      </c>
      <c r="AO464">
        <v>8.0649999999999977</v>
      </c>
      <c r="AP464">
        <v>8.2319999999999993</v>
      </c>
      <c r="AQ464">
        <v>8.1079999999999757</v>
      </c>
      <c r="AR464">
        <v>8.0610000000000355</v>
      </c>
      <c r="AS464">
        <v>8.0619999999999834</v>
      </c>
      <c r="AT464">
        <v>8.2180000000000177</v>
      </c>
      <c r="AU464">
        <v>8.1529999999999916</v>
      </c>
      <c r="AV464">
        <v>8.1899999999999977</v>
      </c>
      <c r="AW464">
        <v>8.414999999999992</v>
      </c>
      <c r="AX464">
        <v>8.47199999999998</v>
      </c>
      <c r="AY464">
        <v>8.1860000000000355</v>
      </c>
      <c r="AZ464">
        <v>8.1079999999999472</v>
      </c>
      <c r="BA464">
        <v>8.1230000000000189</v>
      </c>
      <c r="BB464">
        <v>8.1590000000000487</v>
      </c>
      <c r="BC464">
        <v>8.5489999999999782</v>
      </c>
      <c r="BD464" s="83">
        <f t="shared" si="63"/>
        <v>54.363829931818692</v>
      </c>
    </row>
    <row r="465" spans="1:56" ht="15" customHeight="1" thickBot="1" x14ac:dyDescent="0.5">
      <c r="A465" t="s">
        <v>218</v>
      </c>
      <c r="B465">
        <v>2023</v>
      </c>
      <c r="C465" s="9">
        <v>44980</v>
      </c>
      <c r="D465" t="s">
        <v>30</v>
      </c>
      <c r="E465" t="s">
        <v>245</v>
      </c>
      <c r="F465" t="s">
        <v>245</v>
      </c>
      <c r="G465" t="s">
        <v>88</v>
      </c>
      <c r="H465" t="s">
        <v>139</v>
      </c>
      <c r="I465" t="s">
        <v>2125</v>
      </c>
      <c r="J465" t="s">
        <v>2126</v>
      </c>
      <c r="K465" t="s">
        <v>2122</v>
      </c>
      <c r="L465" s="105">
        <f>(C465-VLOOKUP(H465,Riders!$A$2:$D$3499,4,FALSE))/365</f>
        <v>22.290410958904111</v>
      </c>
      <c r="M465" s="105" t="e">
        <f>(C465-VLOOKUP(I465,Riders!$A$2:$D$3499,4,FALSE))/365</f>
        <v>#N/A</v>
      </c>
      <c r="N465" s="105">
        <f>(C465-VLOOKUP(J465,Riders!$A$2:$D$3499,4,FALSE))/365</f>
        <v>20.61917808219178</v>
      </c>
      <c r="O465" s="105">
        <f>(C465-VLOOKUP(K465,Riders!$A$2:$D$3499,4,FALSE))/365</f>
        <v>19.252054794520546</v>
      </c>
      <c r="P465">
        <v>10</v>
      </c>
      <c r="Q465" s="40">
        <f t="shared" si="56"/>
        <v>3.1174537037037039E-3</v>
      </c>
      <c r="R465" s="86">
        <f t="shared" si="57"/>
        <v>269.34800000000001</v>
      </c>
      <c r="S465">
        <f t="shared" si="58"/>
        <v>22.518000000000001</v>
      </c>
      <c r="T465">
        <f t="shared" si="59"/>
        <v>70.114999999999995</v>
      </c>
      <c r="U465">
        <f t="shared" si="60"/>
        <v>65.311999999999998</v>
      </c>
      <c r="V465">
        <f t="shared" si="61"/>
        <v>66.509000000000015</v>
      </c>
      <c r="W465">
        <f t="shared" si="62"/>
        <v>67.412000000000006</v>
      </c>
      <c r="X465">
        <v>13.919</v>
      </c>
      <c r="Y465">
        <v>8.5990000000000002</v>
      </c>
      <c r="Z465">
        <v>7.9450000000000003</v>
      </c>
      <c r="AA465">
        <v>7.7119999999999962</v>
      </c>
      <c r="AB465">
        <v>7.9320000000000022</v>
      </c>
      <c r="AC465">
        <v>7.8610000000000042</v>
      </c>
      <c r="AD465">
        <v>7.9540000000000006</v>
      </c>
      <c r="AE465">
        <v>8.1929999999999907</v>
      </c>
      <c r="AF465">
        <v>8.1800000000000068</v>
      </c>
      <c r="AG465">
        <v>8.1989999999999981</v>
      </c>
      <c r="AH465">
        <v>8.2149999999999892</v>
      </c>
      <c r="AI465">
        <v>8.3460000000000036</v>
      </c>
      <c r="AJ465">
        <v>8.1960000000000122</v>
      </c>
      <c r="AK465">
        <v>8.0579999999999927</v>
      </c>
      <c r="AL465">
        <v>8.092000000000013</v>
      </c>
      <c r="AM465">
        <v>8.025999999999982</v>
      </c>
      <c r="AN465">
        <v>8.2439999999999998</v>
      </c>
      <c r="AO465">
        <v>8.0349999999999966</v>
      </c>
      <c r="AP465">
        <v>8.1430000000000007</v>
      </c>
      <c r="AQ465">
        <v>8.2220000000000084</v>
      </c>
      <c r="AR465">
        <v>8.5370000000000061</v>
      </c>
      <c r="AS465">
        <v>8.4199999999999875</v>
      </c>
      <c r="AT465">
        <v>8.4569999999999936</v>
      </c>
      <c r="AU465">
        <v>8.4510000000000218</v>
      </c>
      <c r="AV465">
        <v>8.5389999999999873</v>
      </c>
      <c r="AW465">
        <v>8.4200000000000159</v>
      </c>
      <c r="AX465">
        <v>8.7189999999999657</v>
      </c>
      <c r="AY465">
        <v>8.3600000000000421</v>
      </c>
      <c r="AZ465">
        <v>8.2089999999999748</v>
      </c>
      <c r="BA465">
        <v>8.2019999999999982</v>
      </c>
      <c r="BB465">
        <v>8.3140000000000214</v>
      </c>
      <c r="BC465">
        <v>8.6490000000000009</v>
      </c>
      <c r="BD465" s="83">
        <f t="shared" si="63"/>
        <v>53.462435213923989</v>
      </c>
    </row>
    <row r="466" spans="1:56" ht="15" customHeight="1" thickBot="1" x14ac:dyDescent="0.5">
      <c r="A466" t="s">
        <v>218</v>
      </c>
      <c r="B466">
        <v>2023</v>
      </c>
      <c r="C466" s="9">
        <v>44980</v>
      </c>
      <c r="D466" t="s">
        <v>30</v>
      </c>
      <c r="E466" t="s">
        <v>245</v>
      </c>
      <c r="F466" t="s">
        <v>245</v>
      </c>
      <c r="G466" t="s">
        <v>131</v>
      </c>
      <c r="H466" t="s">
        <v>205</v>
      </c>
      <c r="I466" t="s">
        <v>140</v>
      </c>
      <c r="J466" t="s">
        <v>228</v>
      </c>
      <c r="K466" t="s">
        <v>191</v>
      </c>
      <c r="L466" s="105">
        <f>(C466-VLOOKUP(H466,Riders!$A$2:$D$3499,4,FALSE))/365</f>
        <v>24.463013698630139</v>
      </c>
      <c r="M466" s="105">
        <f>(C466-VLOOKUP(I466,Riders!$A$2:$D$3499,4,FALSE))/365</f>
        <v>23.616438356164384</v>
      </c>
      <c r="N466" s="105">
        <f>(C466-VLOOKUP(J466,Riders!$A$2:$D$3499,4,FALSE))/365</f>
        <v>30.709589041095889</v>
      </c>
      <c r="O466" s="105">
        <f>(C466-VLOOKUP(K466,Riders!$A$2:$D$3499,4,FALSE))/365</f>
        <v>24.394520547945206</v>
      </c>
      <c r="P466">
        <v>11</v>
      </c>
      <c r="Q466" s="40">
        <f t="shared" si="56"/>
        <v>3.1250231481481485E-3</v>
      </c>
      <c r="R466" s="86">
        <f t="shared" si="57"/>
        <v>270.00200000000001</v>
      </c>
      <c r="S466">
        <f t="shared" si="58"/>
        <v>24.015999999999998</v>
      </c>
      <c r="T466">
        <f t="shared" si="59"/>
        <v>72.988</v>
      </c>
      <c r="U466">
        <f t="shared" si="60"/>
        <v>64.197999999999979</v>
      </c>
      <c r="V466">
        <f t="shared" si="61"/>
        <v>67.427999999999997</v>
      </c>
      <c r="W466">
        <f t="shared" si="62"/>
        <v>65.388000000000034</v>
      </c>
      <c r="X466">
        <v>14.938000000000001</v>
      </c>
      <c r="Y466">
        <v>9.0779999999999976</v>
      </c>
      <c r="Z466">
        <v>8.463000000000001</v>
      </c>
      <c r="AA466">
        <v>8.2629999999999981</v>
      </c>
      <c r="AB466">
        <v>7.8890000000000029</v>
      </c>
      <c r="AC466">
        <v>8.3179999999999978</v>
      </c>
      <c r="AD466">
        <v>8.0420000000000016</v>
      </c>
      <c r="AE466">
        <v>7.9969999999999999</v>
      </c>
      <c r="AF466">
        <v>7.9500000000000028</v>
      </c>
      <c r="AG466">
        <v>8.1170000000000044</v>
      </c>
      <c r="AH466">
        <v>7.9429999999999694</v>
      </c>
      <c r="AI466">
        <v>7.9480000000000217</v>
      </c>
      <c r="AJ466">
        <v>7.9820000000000144</v>
      </c>
      <c r="AK466">
        <v>8.0979999999999848</v>
      </c>
      <c r="AL466">
        <v>8.0609999999999928</v>
      </c>
      <c r="AM466">
        <v>8.0989999999999895</v>
      </c>
      <c r="AN466">
        <v>8.1800000000000068</v>
      </c>
      <c r="AO466">
        <v>8.4669999999999845</v>
      </c>
      <c r="AP466">
        <v>8.3410000000000366</v>
      </c>
      <c r="AQ466">
        <v>8.4270000000000209</v>
      </c>
      <c r="AR466">
        <v>8.657999999999987</v>
      </c>
      <c r="AS466">
        <v>8.7069999999999652</v>
      </c>
      <c r="AT466">
        <v>8.436000000000007</v>
      </c>
      <c r="AU466">
        <v>8.2119999999999891</v>
      </c>
      <c r="AV466">
        <v>8.0850000000000364</v>
      </c>
      <c r="AW466">
        <v>8.2210000000000036</v>
      </c>
      <c r="AX466">
        <v>8.0579999999999643</v>
      </c>
      <c r="AY466">
        <v>8.0690000000000168</v>
      </c>
      <c r="AZ466">
        <v>8.1359999999999957</v>
      </c>
      <c r="BA466">
        <v>8.3620000000000232</v>
      </c>
      <c r="BB466">
        <v>8.0219999999999914</v>
      </c>
      <c r="BC466">
        <v>8.4350000000000023</v>
      </c>
      <c r="BD466" s="83">
        <f t="shared" si="63"/>
        <v>53.332938274531301</v>
      </c>
    </row>
    <row r="467" spans="1:56" ht="15" customHeight="1" thickBot="1" x14ac:dyDescent="0.5">
      <c r="A467" t="s">
        <v>218</v>
      </c>
      <c r="B467">
        <v>2023</v>
      </c>
      <c r="C467" s="9">
        <v>44980</v>
      </c>
      <c r="D467" t="s">
        <v>30</v>
      </c>
      <c r="E467" t="s">
        <v>245</v>
      </c>
      <c r="F467" t="s">
        <v>245</v>
      </c>
      <c r="G467" t="s">
        <v>177</v>
      </c>
      <c r="H467" t="s">
        <v>217</v>
      </c>
      <c r="I467" t="s">
        <v>190</v>
      </c>
      <c r="J467" t="s">
        <v>2115</v>
      </c>
      <c r="K467" t="s">
        <v>175</v>
      </c>
      <c r="L467" s="105">
        <f>(C467-VLOOKUP(H467,Riders!$A$2:$D$3499,4,FALSE))/365</f>
        <v>20.567123287671233</v>
      </c>
      <c r="M467" s="105">
        <f>(C467-VLOOKUP(I467,Riders!$A$2:$D$3499,4,FALSE))/365</f>
        <v>21.586301369863012</v>
      </c>
      <c r="N467" s="105">
        <f>(C467-VLOOKUP(J467,Riders!$A$2:$D$3499,4,FALSE))/365</f>
        <v>26.882191780821916</v>
      </c>
      <c r="O467" s="105">
        <f>(C467-VLOOKUP(K467,Riders!$A$2:$D$3499,4,FALSE))/365</f>
        <v>25.780821917808218</v>
      </c>
      <c r="P467">
        <v>12</v>
      </c>
      <c r="Q467" s="40">
        <f t="shared" si="56"/>
        <v>3.1438194444444443E-3</v>
      </c>
      <c r="R467" s="86">
        <f t="shared" si="57"/>
        <v>271.62599999999998</v>
      </c>
      <c r="S467">
        <f t="shared" si="58"/>
        <v>22.635000000000002</v>
      </c>
      <c r="T467">
        <f t="shared" si="59"/>
        <v>72.076999999999998</v>
      </c>
      <c r="U467">
        <f t="shared" si="60"/>
        <v>66.183999999999997</v>
      </c>
      <c r="V467">
        <f t="shared" si="61"/>
        <v>67.222000000000008</v>
      </c>
      <c r="W467">
        <f t="shared" si="62"/>
        <v>66.142999999999972</v>
      </c>
      <c r="X467">
        <v>14.114000000000001</v>
      </c>
      <c r="Y467">
        <v>8.5210000000000008</v>
      </c>
      <c r="Z467">
        <v>8.1890000000000001</v>
      </c>
      <c r="AA467">
        <v>8.1750000000000007</v>
      </c>
      <c r="AB467">
        <v>8.3419999999999987</v>
      </c>
      <c r="AC467">
        <v>8.2209999999999965</v>
      </c>
      <c r="AD467">
        <v>8.2580000000000098</v>
      </c>
      <c r="AE467">
        <v>8.2569999999999908</v>
      </c>
      <c r="AF467">
        <v>8.5040000000000049</v>
      </c>
      <c r="AG467">
        <v>8.3079999999999927</v>
      </c>
      <c r="AH467">
        <v>8.1760000000000161</v>
      </c>
      <c r="AI467">
        <v>8.0889999999999844</v>
      </c>
      <c r="AJ467">
        <v>8.3570000000000135</v>
      </c>
      <c r="AK467">
        <v>8.3139999999999787</v>
      </c>
      <c r="AL467">
        <v>8.2160000000000082</v>
      </c>
      <c r="AM467">
        <v>8.2199999999999989</v>
      </c>
      <c r="AN467">
        <v>8.5190000000000055</v>
      </c>
      <c r="AO467">
        <v>8.3369999999999891</v>
      </c>
      <c r="AP467">
        <v>8.3130000000000166</v>
      </c>
      <c r="AQ467">
        <v>8.3109999999999786</v>
      </c>
      <c r="AR467">
        <v>8.4370000000000118</v>
      </c>
      <c r="AS467">
        <v>8.3989999999999725</v>
      </c>
      <c r="AT467">
        <v>8.4230000000000302</v>
      </c>
      <c r="AU467">
        <v>8.4830000000000041</v>
      </c>
      <c r="AV467">
        <v>8.7309999999999945</v>
      </c>
      <c r="AW467">
        <v>8.4260000000000161</v>
      </c>
      <c r="AX467">
        <v>8.1650000000000205</v>
      </c>
      <c r="AY467">
        <v>8.0269999999999584</v>
      </c>
      <c r="AZ467">
        <v>8.2330000000000325</v>
      </c>
      <c r="BA467">
        <v>8.1780000000000257</v>
      </c>
      <c r="BB467">
        <v>8.2169999999999277</v>
      </c>
      <c r="BC467">
        <v>8.1659999999999968</v>
      </c>
      <c r="BD467" s="83">
        <f t="shared" si="63"/>
        <v>53.014070817962939</v>
      </c>
    </row>
    <row r="468" spans="1:56" ht="15" customHeight="1" thickBot="1" x14ac:dyDescent="0.5">
      <c r="A468" t="s">
        <v>218</v>
      </c>
      <c r="B468">
        <v>2023</v>
      </c>
      <c r="C468" s="9">
        <v>44980</v>
      </c>
      <c r="D468" t="s">
        <v>30</v>
      </c>
      <c r="E468" t="s">
        <v>245</v>
      </c>
      <c r="F468" t="s">
        <v>245</v>
      </c>
      <c r="G468" t="s">
        <v>73</v>
      </c>
      <c r="H468" t="s">
        <v>179</v>
      </c>
      <c r="I468" t="s">
        <v>2127</v>
      </c>
      <c r="J468" t="s">
        <v>72</v>
      </c>
      <c r="K468" t="s">
        <v>237</v>
      </c>
      <c r="L468" s="105">
        <f>(C468-VLOOKUP(H468,Riders!$A$2:$D$3499,4,FALSE))/365</f>
        <v>19.87123287671233</v>
      </c>
      <c r="M468" s="105">
        <f>(C468-VLOOKUP(I468,Riders!$A$2:$D$3499,4,FALSE))/365</f>
        <v>26.213698630136985</v>
      </c>
      <c r="N468" s="105">
        <f>(C468-VLOOKUP(J468,Riders!$A$2:$D$3499,4,FALSE))/365</f>
        <v>24.583561643835615</v>
      </c>
      <c r="O468" s="105">
        <f>(C468-VLOOKUP(K468,Riders!$A$2:$D$3499,4,FALSE))/365</f>
        <v>21.232876712328768</v>
      </c>
      <c r="P468">
        <v>13</v>
      </c>
      <c r="Q468" s="40">
        <f t="shared" si="56"/>
        <v>3.2330555555555559E-3</v>
      </c>
      <c r="R468" s="86">
        <f t="shared" si="57"/>
        <v>279.33600000000001</v>
      </c>
      <c r="S468">
        <f t="shared" si="58"/>
        <v>22.411999999999999</v>
      </c>
      <c r="T468">
        <f t="shared" si="59"/>
        <v>71.835999999999999</v>
      </c>
      <c r="U468">
        <f t="shared" si="60"/>
        <v>68.452000000000012</v>
      </c>
      <c r="V468">
        <f t="shared" si="61"/>
        <v>68.998999999999995</v>
      </c>
      <c r="W468">
        <f t="shared" si="62"/>
        <v>70.049000000000007</v>
      </c>
      <c r="X468">
        <v>13.843</v>
      </c>
      <c r="Y468">
        <v>8.5689999999999991</v>
      </c>
      <c r="Z468">
        <v>8.3390000000000022</v>
      </c>
      <c r="AA468">
        <v>8.102999999999998</v>
      </c>
      <c r="AB468">
        <v>8.0690000000000026</v>
      </c>
      <c r="AC468">
        <v>8.2639999999999958</v>
      </c>
      <c r="AD468">
        <v>8.2850000000000037</v>
      </c>
      <c r="AE468">
        <v>8.3639999999999972</v>
      </c>
      <c r="AF468">
        <v>8.429000000000002</v>
      </c>
      <c r="AG468">
        <v>8.5849999999999937</v>
      </c>
      <c r="AH468">
        <v>8.4299999999999926</v>
      </c>
      <c r="AI468">
        <v>8.6299999999999955</v>
      </c>
      <c r="AJ468">
        <v>8.6170000000000329</v>
      </c>
      <c r="AK468">
        <v>8.4969999999999573</v>
      </c>
      <c r="AL468">
        <v>8.5440000000000111</v>
      </c>
      <c r="AM468">
        <v>8.7200000000000273</v>
      </c>
      <c r="AN468">
        <v>8.5489999999999782</v>
      </c>
      <c r="AO468">
        <v>8.4730000000000132</v>
      </c>
      <c r="AP468">
        <v>8.5079999999999814</v>
      </c>
      <c r="AQ468">
        <v>8.5080000000000098</v>
      </c>
      <c r="AR468">
        <v>8.7250000000000227</v>
      </c>
      <c r="AS468">
        <v>8.6079999999999472</v>
      </c>
      <c r="AT468">
        <v>8.7280000000000086</v>
      </c>
      <c r="AU468">
        <v>8.9000000000000341</v>
      </c>
      <c r="AV468">
        <v>8.7969999999999686</v>
      </c>
      <c r="AW468">
        <v>8.9640000000000271</v>
      </c>
      <c r="AX468">
        <v>8.7189999999999941</v>
      </c>
      <c r="AY468">
        <v>8.5490000000000066</v>
      </c>
      <c r="AZ468">
        <v>8.5360000000000014</v>
      </c>
      <c r="BA468">
        <v>8.5279999999999916</v>
      </c>
      <c r="BB468">
        <v>8.8260000000000787</v>
      </c>
      <c r="BC468">
        <v>9.1299999999999386</v>
      </c>
      <c r="BD468" s="83">
        <f t="shared" si="63"/>
        <v>51.550820517226562</v>
      </c>
    </row>
    <row r="469" spans="1:56" ht="15" customHeight="1" thickBot="1" x14ac:dyDescent="0.5">
      <c r="A469" t="s">
        <v>218</v>
      </c>
      <c r="B469">
        <v>2023</v>
      </c>
      <c r="C469" s="9">
        <v>44980</v>
      </c>
      <c r="D469" t="s">
        <v>30</v>
      </c>
      <c r="E469" t="s">
        <v>245</v>
      </c>
      <c r="F469" t="s">
        <v>245</v>
      </c>
      <c r="G469" t="s">
        <v>427</v>
      </c>
      <c r="H469" t="s">
        <v>2128</v>
      </c>
      <c r="I469" t="s">
        <v>1958</v>
      </c>
      <c r="J469" t="s">
        <v>2129</v>
      </c>
      <c r="K469" t="s">
        <v>2130</v>
      </c>
      <c r="L469" s="105" t="e">
        <f>(C469-VLOOKUP(H469,Riders!$A$2:$D$3499,4,FALSE))/365</f>
        <v>#N/A</v>
      </c>
      <c r="M469" s="105">
        <f>(C469-VLOOKUP(I469,Riders!$A$2:$D$3499,4,FALSE))/365</f>
        <v>19.18904109589041</v>
      </c>
      <c r="N469" s="105">
        <f>(C469-VLOOKUP(J469,Riders!$A$2:$D$3499,4,FALSE))/365</f>
        <v>23.632876712328766</v>
      </c>
      <c r="O469" s="105" t="e">
        <f>(C469-VLOOKUP(K469,Riders!$A$2:$D$3499,4,FALSE))/365</f>
        <v>#N/A</v>
      </c>
      <c r="P469">
        <v>14</v>
      </c>
      <c r="Q469" s="40">
        <f t="shared" si="56"/>
        <v>3.3198495370370374E-3</v>
      </c>
      <c r="R469" s="86">
        <f t="shared" si="57"/>
        <v>286.83500000000004</v>
      </c>
      <c r="S469">
        <f t="shared" si="58"/>
        <v>23.37</v>
      </c>
      <c r="T469">
        <f t="shared" si="59"/>
        <v>74.296999999999997</v>
      </c>
      <c r="U469">
        <f t="shared" si="60"/>
        <v>69.923000000000002</v>
      </c>
      <c r="V469">
        <f t="shared" si="61"/>
        <v>71.192999999999984</v>
      </c>
      <c r="W469">
        <f t="shared" si="62"/>
        <v>71.422000000000054</v>
      </c>
      <c r="X469">
        <v>14.545999999999999</v>
      </c>
      <c r="Y469">
        <v>8.8240000000000016</v>
      </c>
      <c r="Z469">
        <v>8.6870000000000012</v>
      </c>
      <c r="AA469">
        <v>8.402000000000001</v>
      </c>
      <c r="AB469">
        <v>8.269999999999996</v>
      </c>
      <c r="AC469">
        <v>8.5140000000000029</v>
      </c>
      <c r="AD469">
        <v>8.5479999999999947</v>
      </c>
      <c r="AE469">
        <v>8.5060000000000002</v>
      </c>
      <c r="AF469">
        <v>8.7109999999999985</v>
      </c>
      <c r="AG469">
        <v>8.5890000000000128</v>
      </c>
      <c r="AH469">
        <v>8.7710000000000008</v>
      </c>
      <c r="AI469">
        <v>8.6189999999999998</v>
      </c>
      <c r="AJ469">
        <v>8.8460000000000036</v>
      </c>
      <c r="AK469">
        <v>8.7199999999999989</v>
      </c>
      <c r="AL469">
        <v>8.6819999999999737</v>
      </c>
      <c r="AM469">
        <v>8.9850000000000136</v>
      </c>
      <c r="AN469">
        <v>8.95799999999997</v>
      </c>
      <c r="AO469">
        <v>8.8020000000000209</v>
      </c>
      <c r="AP469">
        <v>9.0039999999999907</v>
      </c>
      <c r="AQ469">
        <v>8.8280000000000314</v>
      </c>
      <c r="AR469">
        <v>8.9369999999999834</v>
      </c>
      <c r="AS469">
        <v>8.9960000000000093</v>
      </c>
      <c r="AT469">
        <v>8.6800000000000068</v>
      </c>
      <c r="AU469">
        <v>8.9879999999999711</v>
      </c>
      <c r="AV469">
        <v>8.960000000000008</v>
      </c>
      <c r="AW469">
        <v>8.8510000000000275</v>
      </c>
      <c r="AX469">
        <v>9.1269999999999527</v>
      </c>
      <c r="AY469">
        <v>9.0580000000000211</v>
      </c>
      <c r="AZ469">
        <v>9.2370000000000232</v>
      </c>
      <c r="BA469">
        <v>8.8149999999999977</v>
      </c>
      <c r="BB469">
        <v>8.7019999999999982</v>
      </c>
      <c r="BC469">
        <v>8.6720000000000255</v>
      </c>
      <c r="BD469" s="83">
        <f t="shared" si="63"/>
        <v>50.203078424878406</v>
      </c>
    </row>
    <row r="470" spans="1:56" ht="15" customHeight="1" thickBot="1" x14ac:dyDescent="0.5">
      <c r="A470" t="s">
        <v>218</v>
      </c>
      <c r="B470">
        <v>2023</v>
      </c>
      <c r="C470" s="9">
        <v>44981</v>
      </c>
      <c r="D470" t="s">
        <v>30</v>
      </c>
      <c r="E470" t="s">
        <v>1943</v>
      </c>
      <c r="F470">
        <v>1</v>
      </c>
      <c r="G470" t="s">
        <v>49</v>
      </c>
      <c r="H470" t="s">
        <v>48</v>
      </c>
      <c r="I470" t="s">
        <v>201</v>
      </c>
      <c r="J470" t="s">
        <v>85</v>
      </c>
      <c r="K470" t="s">
        <v>47</v>
      </c>
      <c r="L470" s="105">
        <f>(C470-VLOOKUP(H470,Riders!$A$2:$D$3499,4,FALSE))/365</f>
        <v>18.564383561643837</v>
      </c>
      <c r="M470" s="105">
        <f>(C470-VLOOKUP(I470,Riders!$A$2:$D$3499,4,FALSE))/365</f>
        <v>25.893150684931506</v>
      </c>
      <c r="N470" s="105">
        <f>(C470-VLOOKUP(J470,Riders!$A$2:$D$3499,4,FALSE))/365</f>
        <v>21.12876712328767</v>
      </c>
      <c r="O470" s="105">
        <f>(C470-VLOOKUP(K470,Riders!$A$2:$D$3499,4,FALSE))/365</f>
        <v>18.208219178082192</v>
      </c>
      <c r="P470">
        <v>1</v>
      </c>
      <c r="Q470" s="40">
        <f t="shared" si="56"/>
        <v>2.9920138888888887E-3</v>
      </c>
      <c r="R470" s="86">
        <f t="shared" si="57"/>
        <v>258.51</v>
      </c>
      <c r="S470">
        <f t="shared" si="58"/>
        <v>22.327000000000002</v>
      </c>
      <c r="T470">
        <f t="shared" si="59"/>
        <v>68.753999999999991</v>
      </c>
      <c r="U470">
        <f t="shared" si="60"/>
        <v>62.52200000000002</v>
      </c>
      <c r="V470">
        <f t="shared" si="61"/>
        <v>63.667000000000002</v>
      </c>
      <c r="W470">
        <f t="shared" si="62"/>
        <v>63.566999999999979</v>
      </c>
      <c r="X470">
        <v>13.898999999999999</v>
      </c>
      <c r="Y470">
        <v>8.4280000000000026</v>
      </c>
      <c r="Z470">
        <v>7.9109999999999978</v>
      </c>
      <c r="AA470">
        <v>7.8500000000000014</v>
      </c>
      <c r="AB470">
        <v>7.6589999999999989</v>
      </c>
      <c r="AC470">
        <v>7.6649999999999991</v>
      </c>
      <c r="AD470">
        <v>7.73599999999999</v>
      </c>
      <c r="AE470">
        <v>7.6060000000000016</v>
      </c>
      <c r="AF470">
        <v>7.8200000000000074</v>
      </c>
      <c r="AG470">
        <v>7.8269999999999982</v>
      </c>
      <c r="AH470">
        <v>7.849000000000018</v>
      </c>
      <c r="AI470">
        <v>7.6779999999999831</v>
      </c>
      <c r="AJ470">
        <v>7.7900000000000063</v>
      </c>
      <c r="AK470">
        <v>7.965999999999994</v>
      </c>
      <c r="AL470">
        <v>7.7480000000000047</v>
      </c>
      <c r="AM470">
        <v>7.8440000000000083</v>
      </c>
      <c r="AN470">
        <v>7.8539999999999566</v>
      </c>
      <c r="AO470">
        <v>7.9790000000000418</v>
      </c>
      <c r="AP470">
        <v>7.8759999999999764</v>
      </c>
      <c r="AQ470">
        <v>8.0820000000000221</v>
      </c>
      <c r="AR470">
        <v>7.9199999999999866</v>
      </c>
      <c r="AS470">
        <v>7.9720000000000084</v>
      </c>
      <c r="AT470">
        <v>8.0100000000000193</v>
      </c>
      <c r="AU470">
        <v>7.9739999999999904</v>
      </c>
      <c r="AV470">
        <v>7.8619999999999948</v>
      </c>
      <c r="AW470">
        <v>8.0719999999999743</v>
      </c>
      <c r="AX470">
        <v>7.8410000000000366</v>
      </c>
      <c r="AY470">
        <v>7.95799999999997</v>
      </c>
      <c r="AZ470">
        <v>8.0060000000000286</v>
      </c>
      <c r="BA470">
        <v>8.2459999999999809</v>
      </c>
      <c r="BB470">
        <v>7.8299999999999841</v>
      </c>
      <c r="BC470">
        <v>7.7520000000000104</v>
      </c>
      <c r="BD470" s="83">
        <f t="shared" si="63"/>
        <v>55.703841244052455</v>
      </c>
    </row>
    <row r="471" spans="1:56" ht="15" customHeight="1" thickBot="1" x14ac:dyDescent="0.5">
      <c r="A471" t="s">
        <v>218</v>
      </c>
      <c r="B471">
        <v>2023</v>
      </c>
      <c r="C471" s="9">
        <v>44981</v>
      </c>
      <c r="D471" t="s">
        <v>30</v>
      </c>
      <c r="E471" t="s">
        <v>1943</v>
      </c>
      <c r="F471">
        <v>1</v>
      </c>
      <c r="G471" t="s">
        <v>96</v>
      </c>
      <c r="H471" t="s">
        <v>303</v>
      </c>
      <c r="I471" t="s">
        <v>1945</v>
      </c>
      <c r="J471" t="s">
        <v>165</v>
      </c>
      <c r="K471" t="s">
        <v>2114</v>
      </c>
      <c r="L471" s="105">
        <f>(C471-VLOOKUP(H471,Riders!$A$2:$D$3499,4,FALSE))/365</f>
        <v>24.616438356164384</v>
      </c>
      <c r="M471" s="105">
        <f>(C471-VLOOKUP(I471,Riders!$A$2:$D$3499,4,FALSE))/365</f>
        <v>23.972602739726028</v>
      </c>
      <c r="N471" s="105">
        <f>(C471-VLOOKUP(J471,Riders!$A$2:$D$3499,4,FALSE))/365</f>
        <v>27.917808219178081</v>
      </c>
      <c r="O471" s="105">
        <f>(C471-VLOOKUP(K471,Riders!$A$2:$D$3499,4,FALSE))/365</f>
        <v>23.652054794520549</v>
      </c>
      <c r="P471">
        <v>2</v>
      </c>
      <c r="Q471" s="40">
        <f t="shared" si="56"/>
        <v>3.0662499999999995E-3</v>
      </c>
      <c r="R471" s="86">
        <f t="shared" si="57"/>
        <v>264.92399999999998</v>
      </c>
      <c r="S471">
        <f t="shared" si="58"/>
        <v>22.832000000000001</v>
      </c>
      <c r="T471">
        <f t="shared" si="59"/>
        <v>69.587999999999994</v>
      </c>
      <c r="U471">
        <f t="shared" si="60"/>
        <v>63.153999999999996</v>
      </c>
      <c r="V471">
        <f t="shared" si="61"/>
        <v>64.324000000000012</v>
      </c>
      <c r="W471">
        <f t="shared" si="62"/>
        <v>67.857999999999976</v>
      </c>
      <c r="X471">
        <v>14.526999999999999</v>
      </c>
      <c r="Y471">
        <v>8.3050000000000015</v>
      </c>
      <c r="Z471">
        <v>7.625</v>
      </c>
      <c r="AA471">
        <v>7.7109999999999994</v>
      </c>
      <c r="AB471">
        <v>7.6409999999999982</v>
      </c>
      <c r="AC471">
        <v>7.828000000000003</v>
      </c>
      <c r="AD471">
        <v>8.11</v>
      </c>
      <c r="AE471">
        <v>7.840999999999994</v>
      </c>
      <c r="AF471">
        <v>7.7850000000000108</v>
      </c>
      <c r="AG471">
        <v>7.9189999999999827</v>
      </c>
      <c r="AH471">
        <v>7.916000000000011</v>
      </c>
      <c r="AI471">
        <v>7.8239999999999981</v>
      </c>
      <c r="AJ471">
        <v>7.8800000000000097</v>
      </c>
      <c r="AK471">
        <v>7.8530000000000086</v>
      </c>
      <c r="AL471">
        <v>7.902000000000001</v>
      </c>
      <c r="AM471">
        <v>8.0749999999999744</v>
      </c>
      <c r="AN471">
        <v>7.8569999999999993</v>
      </c>
      <c r="AO471">
        <v>7.8410000000000366</v>
      </c>
      <c r="AP471">
        <v>7.9809999999999661</v>
      </c>
      <c r="AQ471">
        <v>7.8070000000000164</v>
      </c>
      <c r="AR471">
        <v>8.0149999999999864</v>
      </c>
      <c r="AS471">
        <v>8.2369999999999948</v>
      </c>
      <c r="AT471">
        <v>8.0519999999999925</v>
      </c>
      <c r="AU471">
        <v>8.5340000000000202</v>
      </c>
      <c r="AV471">
        <v>8.3410000000000082</v>
      </c>
      <c r="AW471">
        <v>8.3379999999999939</v>
      </c>
      <c r="AX471">
        <v>8.4560000000000173</v>
      </c>
      <c r="AY471">
        <v>8.5659999999999741</v>
      </c>
      <c r="AZ471">
        <v>8.4980000000000189</v>
      </c>
      <c r="BA471">
        <v>8.4159999999999968</v>
      </c>
      <c r="BB471">
        <v>8.6939999999999316</v>
      </c>
      <c r="BC471">
        <v>8.549000000000035</v>
      </c>
      <c r="BD471" s="83">
        <f t="shared" si="63"/>
        <v>54.355211305883955</v>
      </c>
    </row>
    <row r="472" spans="1:56" ht="15" customHeight="1" thickBot="1" x14ac:dyDescent="0.5">
      <c r="A472" t="s">
        <v>218</v>
      </c>
      <c r="B472">
        <v>2023</v>
      </c>
      <c r="C472" s="9">
        <v>44981</v>
      </c>
      <c r="D472" t="s">
        <v>30</v>
      </c>
      <c r="E472" t="s">
        <v>1943</v>
      </c>
      <c r="F472">
        <v>2</v>
      </c>
      <c r="G472" t="s">
        <v>64</v>
      </c>
      <c r="H472" t="s">
        <v>194</v>
      </c>
      <c r="I472" t="s">
        <v>136</v>
      </c>
      <c r="J472" t="s">
        <v>162</v>
      </c>
      <c r="K472" t="s">
        <v>2057</v>
      </c>
      <c r="L472" s="105">
        <f>(C472-VLOOKUP(H472,Riders!$A$2:$D$3499,4,FALSE))/365</f>
        <v>21.860273972602741</v>
      </c>
      <c r="M472" s="105">
        <f>(C472-VLOOKUP(I472,Riders!$A$2:$D$3499,4,FALSE))/365</f>
        <v>24.169863013698631</v>
      </c>
      <c r="N472" s="105">
        <f>(C472-VLOOKUP(J472,Riders!$A$2:$D$3499,4,FALSE))/365</f>
        <v>28.832876712328765</v>
      </c>
      <c r="O472" s="105">
        <f>(C472-VLOOKUP(K472,Riders!$A$2:$D$3499,4,FALSE))/365</f>
        <v>33.331506849315069</v>
      </c>
      <c r="P472">
        <v>1</v>
      </c>
      <c r="Q472" s="40">
        <f t="shared" si="56"/>
        <v>2.9731134259259259E-3</v>
      </c>
      <c r="R472" s="86">
        <f t="shared" si="57"/>
        <v>256.87700000000001</v>
      </c>
      <c r="S472">
        <f t="shared" si="58"/>
        <v>22.5</v>
      </c>
      <c r="T472">
        <f t="shared" si="59"/>
        <v>69.188000000000002</v>
      </c>
      <c r="U472">
        <f t="shared" si="60"/>
        <v>61.110999999999976</v>
      </c>
      <c r="V472">
        <f t="shared" si="61"/>
        <v>62.085000000000036</v>
      </c>
      <c r="W472">
        <f t="shared" si="62"/>
        <v>64.492999999999995</v>
      </c>
      <c r="X472">
        <v>14.266999999999999</v>
      </c>
      <c r="Y472">
        <v>8.2330000000000005</v>
      </c>
      <c r="Z472">
        <v>7.9830000000000014</v>
      </c>
      <c r="AA472">
        <v>7.9030000000000022</v>
      </c>
      <c r="AB472">
        <v>7.7879999999999967</v>
      </c>
      <c r="AC472">
        <v>7.7650000000000006</v>
      </c>
      <c r="AD472">
        <v>7.554000000000002</v>
      </c>
      <c r="AE472">
        <v>7.6950000000000003</v>
      </c>
      <c r="AF472">
        <v>7.5849999999999937</v>
      </c>
      <c r="AG472">
        <v>7.5530000000000106</v>
      </c>
      <c r="AH472">
        <v>7.5630000000000024</v>
      </c>
      <c r="AI472">
        <v>7.7989999999999782</v>
      </c>
      <c r="AJ472">
        <v>7.6160000000000139</v>
      </c>
      <c r="AK472">
        <v>7.7480000000000047</v>
      </c>
      <c r="AL472">
        <v>7.5159999999999911</v>
      </c>
      <c r="AM472">
        <v>7.7309999999999803</v>
      </c>
      <c r="AN472">
        <v>7.6280000000000143</v>
      </c>
      <c r="AO472">
        <v>7.6769999999999916</v>
      </c>
      <c r="AP472">
        <v>7.7230000000000132</v>
      </c>
      <c r="AQ472">
        <v>7.9139999999999873</v>
      </c>
      <c r="AR472">
        <v>7.6590000000000202</v>
      </c>
      <c r="AS472">
        <v>7.7280000000000086</v>
      </c>
      <c r="AT472">
        <v>7.9629999999999654</v>
      </c>
      <c r="AU472">
        <v>7.7930000000000348</v>
      </c>
      <c r="AV472">
        <v>8.122999999999962</v>
      </c>
      <c r="AW472">
        <v>7.9420000000000073</v>
      </c>
      <c r="AX472">
        <v>8.1490000000000293</v>
      </c>
      <c r="AY472">
        <v>8.0599999999999739</v>
      </c>
      <c r="AZ472">
        <v>7.8840000000000154</v>
      </c>
      <c r="BA472">
        <v>7.962999999999937</v>
      </c>
      <c r="BB472">
        <v>8.1230000000000189</v>
      </c>
      <c r="BC472">
        <v>8.2490000000000521</v>
      </c>
      <c r="BD472" s="83">
        <f t="shared" si="63"/>
        <v>56.05795769959942</v>
      </c>
    </row>
    <row r="473" spans="1:56" ht="15" customHeight="1" thickBot="1" x14ac:dyDescent="0.5">
      <c r="A473" t="s">
        <v>218</v>
      </c>
      <c r="B473">
        <v>2023</v>
      </c>
      <c r="C473" s="9">
        <v>44981</v>
      </c>
      <c r="D473" t="s">
        <v>30</v>
      </c>
      <c r="E473" t="s">
        <v>1943</v>
      </c>
      <c r="F473">
        <v>2</v>
      </c>
      <c r="G473" t="s">
        <v>61</v>
      </c>
      <c r="H473" t="s">
        <v>60</v>
      </c>
      <c r="I473" t="s">
        <v>172</v>
      </c>
      <c r="J473" t="s">
        <v>2123</v>
      </c>
      <c r="K473" t="s">
        <v>2124</v>
      </c>
      <c r="L473" s="105">
        <f>(C473-VLOOKUP(H473,Riders!$A$2:$D$3499,4,FALSE))/365</f>
        <v>23.32054794520548</v>
      </c>
      <c r="M473" s="105" t="e">
        <f>(C473-VLOOKUP(I473,Riders!$A$2:$D$3499,4,FALSE))/365</f>
        <v>#N/A</v>
      </c>
      <c r="N473" s="105">
        <f>(C473-VLOOKUP(J473,Riders!$A$2:$D$3499,4,FALSE))/365</f>
        <v>19.87123287671233</v>
      </c>
      <c r="O473" s="105">
        <f>(C473-VLOOKUP(K473,Riders!$A$2:$D$3499,4,FALSE))/365</f>
        <v>20.945205479452056</v>
      </c>
      <c r="P473">
        <v>2</v>
      </c>
      <c r="Q473" s="40">
        <f t="shared" si="56"/>
        <v>3.1071180555555552E-3</v>
      </c>
      <c r="R473" s="86">
        <f t="shared" si="57"/>
        <v>268.45499999999998</v>
      </c>
      <c r="S473">
        <f t="shared" si="58"/>
        <v>22.553000000000001</v>
      </c>
      <c r="T473">
        <f t="shared" si="59"/>
        <v>70.287000000000006</v>
      </c>
      <c r="U473">
        <f t="shared" si="60"/>
        <v>64.405000000000001</v>
      </c>
      <c r="V473">
        <f t="shared" si="61"/>
        <v>65.478000000000009</v>
      </c>
      <c r="W473">
        <f t="shared" si="62"/>
        <v>68.284999999999968</v>
      </c>
      <c r="X473">
        <v>14.167</v>
      </c>
      <c r="Y473">
        <v>8.386000000000001</v>
      </c>
      <c r="Z473">
        <v>8.0769999999999982</v>
      </c>
      <c r="AA473">
        <v>7.8450000000000024</v>
      </c>
      <c r="AB473">
        <v>8.0649999999999977</v>
      </c>
      <c r="AC473">
        <v>7.9510000000000014</v>
      </c>
      <c r="AD473">
        <v>7.9549999999999983</v>
      </c>
      <c r="AE473">
        <v>7.8410000000000082</v>
      </c>
      <c r="AF473">
        <v>8.1340000000000003</v>
      </c>
      <c r="AG473">
        <v>7.8359999999999994</v>
      </c>
      <c r="AH473">
        <v>8.0819999999999794</v>
      </c>
      <c r="AI473">
        <v>8.1630000000000109</v>
      </c>
      <c r="AJ473">
        <v>8.1010000000000133</v>
      </c>
      <c r="AK473">
        <v>8.0459999999999923</v>
      </c>
      <c r="AL473">
        <v>8.0599999999999881</v>
      </c>
      <c r="AM473">
        <v>7.9830000000000183</v>
      </c>
      <c r="AN473">
        <v>8.2009999999999934</v>
      </c>
      <c r="AO473">
        <v>7.995000000000033</v>
      </c>
      <c r="AP473">
        <v>8.1289999999999907</v>
      </c>
      <c r="AQ473">
        <v>7.8429999999999893</v>
      </c>
      <c r="AR473">
        <v>8.1399999999999864</v>
      </c>
      <c r="AS473">
        <v>8.2110000000000127</v>
      </c>
      <c r="AT473">
        <v>8.36099999999999</v>
      </c>
      <c r="AU473">
        <v>8.5980000000000132</v>
      </c>
      <c r="AV473">
        <v>8.7609999999999957</v>
      </c>
      <c r="AW473">
        <v>8.5149999999999864</v>
      </c>
      <c r="AX473">
        <v>8.436000000000007</v>
      </c>
      <c r="AY473">
        <v>7.9759999999999707</v>
      </c>
      <c r="AZ473">
        <v>8.4420000000000073</v>
      </c>
      <c r="BA473">
        <v>8.4740000000000464</v>
      </c>
      <c r="BB473">
        <v>8.745000000000033</v>
      </c>
      <c r="BC473">
        <v>8.9359999999999218</v>
      </c>
      <c r="BD473" s="83">
        <f t="shared" si="63"/>
        <v>53.640274906408898</v>
      </c>
    </row>
    <row r="474" spans="1:56" ht="15" customHeight="1" thickBot="1" x14ac:dyDescent="0.5">
      <c r="A474" t="s">
        <v>218</v>
      </c>
      <c r="B474">
        <v>2023</v>
      </c>
      <c r="C474" s="9">
        <v>44981</v>
      </c>
      <c r="D474" t="s">
        <v>30</v>
      </c>
      <c r="E474" t="s">
        <v>1943</v>
      </c>
      <c r="F474">
        <v>3</v>
      </c>
      <c r="G474" t="s">
        <v>52</v>
      </c>
      <c r="H474" t="s">
        <v>105</v>
      </c>
      <c r="I474" t="s">
        <v>157</v>
      </c>
      <c r="J474" t="s">
        <v>76</v>
      </c>
      <c r="K474" t="s">
        <v>75</v>
      </c>
      <c r="L474" s="105">
        <f>(C474-VLOOKUP(H474,Riders!$A$2:$D$3499,4,FALSE))/365</f>
        <v>22.539726027397261</v>
      </c>
      <c r="M474" s="105">
        <f>(C474-VLOOKUP(I474,Riders!$A$2:$D$3499,4,FALSE))/365</f>
        <v>24.134246575342466</v>
      </c>
      <c r="N474" s="105">
        <f>(C474-VLOOKUP(J474,Riders!$A$2:$D$3499,4,FALSE))/365</f>
        <v>23.854794520547944</v>
      </c>
      <c r="O474" s="105">
        <f>(C474-VLOOKUP(K474,Riders!$A$2:$D$3499,4,FALSE))/365</f>
        <v>25.268493150684932</v>
      </c>
      <c r="P474">
        <v>1</v>
      </c>
      <c r="Q474" s="40">
        <f t="shared" si="56"/>
        <v>2.9151620370370373E-3</v>
      </c>
      <c r="R474" s="86">
        <f t="shared" si="57"/>
        <v>251.87000000000003</v>
      </c>
      <c r="S474">
        <f t="shared" si="58"/>
        <v>22.07</v>
      </c>
      <c r="T474">
        <f t="shared" si="59"/>
        <v>67.451000000000008</v>
      </c>
      <c r="U474">
        <f t="shared" si="60"/>
        <v>61.322999999999993</v>
      </c>
      <c r="V474">
        <f t="shared" si="61"/>
        <v>60.933999999999969</v>
      </c>
      <c r="W474">
        <f t="shared" si="62"/>
        <v>62.162000000000063</v>
      </c>
      <c r="X474">
        <v>13.952999999999999</v>
      </c>
      <c r="Y474">
        <v>8.1170000000000009</v>
      </c>
      <c r="Z474">
        <v>7.6130000000000004</v>
      </c>
      <c r="AA474">
        <v>7.6580000000000013</v>
      </c>
      <c r="AB474">
        <v>7.5020000000000016</v>
      </c>
      <c r="AC474">
        <v>7.7339999999999947</v>
      </c>
      <c r="AD474">
        <v>7.4230000000000018</v>
      </c>
      <c r="AE474">
        <v>7.4510000000000076</v>
      </c>
      <c r="AF474">
        <v>7.4150000000000063</v>
      </c>
      <c r="AG474">
        <v>7.7069999999999794</v>
      </c>
      <c r="AH474">
        <v>7.6080000000000041</v>
      </c>
      <c r="AI474">
        <v>7.5870000000000033</v>
      </c>
      <c r="AJ474">
        <v>7.7259999999999991</v>
      </c>
      <c r="AK474">
        <v>7.7020000000000266</v>
      </c>
      <c r="AL474">
        <v>7.8789999999999756</v>
      </c>
      <c r="AM474">
        <v>7.6989999999999981</v>
      </c>
      <c r="AN474">
        <v>7.6030000000000086</v>
      </c>
      <c r="AO474">
        <v>7.6740000000000066</v>
      </c>
      <c r="AP474">
        <v>7.6130000000000004</v>
      </c>
      <c r="AQ474">
        <v>7.5960000000000036</v>
      </c>
      <c r="AR474">
        <v>7.5789999999999793</v>
      </c>
      <c r="AS474">
        <v>7.5319999999999823</v>
      </c>
      <c r="AT474">
        <v>7.8170000000000357</v>
      </c>
      <c r="AU474">
        <v>7.5199999999999534</v>
      </c>
      <c r="AV474">
        <v>7.6470000000000482</v>
      </c>
      <c r="AW474">
        <v>7.636999999999972</v>
      </c>
      <c r="AX474">
        <v>7.6769999999999916</v>
      </c>
      <c r="AY474">
        <v>7.9540000000000362</v>
      </c>
      <c r="AZ474">
        <v>7.7210000000000036</v>
      </c>
      <c r="BA474">
        <v>7.8379999999999939</v>
      </c>
      <c r="BB474">
        <v>7.8019999999999357</v>
      </c>
      <c r="BC474">
        <v>7.8860000000000809</v>
      </c>
      <c r="BD474" s="83">
        <f t="shared" si="63"/>
        <v>57.172350815897083</v>
      </c>
    </row>
    <row r="475" spans="1:56" ht="15" customHeight="1" thickBot="1" x14ac:dyDescent="0.5">
      <c r="A475" t="s">
        <v>218</v>
      </c>
      <c r="B475">
        <v>2023</v>
      </c>
      <c r="C475" s="9">
        <v>44981</v>
      </c>
      <c r="D475" t="s">
        <v>30</v>
      </c>
      <c r="E475" t="s">
        <v>1943</v>
      </c>
      <c r="F475">
        <v>3</v>
      </c>
      <c r="G475" t="s">
        <v>79</v>
      </c>
      <c r="H475" t="s">
        <v>137</v>
      </c>
      <c r="I475" t="s">
        <v>2064</v>
      </c>
      <c r="J475" t="s">
        <v>332</v>
      </c>
      <c r="K475" t="s">
        <v>2066</v>
      </c>
      <c r="L475" s="105">
        <f>(C475-VLOOKUP(H475,Riders!$A$2:$D$3499,4,FALSE))/365</f>
        <v>32.589041095890408</v>
      </c>
      <c r="M475" s="105">
        <f>(C475-VLOOKUP(I475,Riders!$A$2:$D$3499,4,FALSE))/365</f>
        <v>25.926027397260274</v>
      </c>
      <c r="N475" s="105">
        <f>(C475-VLOOKUP(J475,Riders!$A$2:$D$3499,4,FALSE))/365</f>
        <v>27.720547945205478</v>
      </c>
      <c r="O475" s="105">
        <f>(C475-VLOOKUP(K475,Riders!$A$2:$D$3499,4,FALSE))/365</f>
        <v>23.890410958904109</v>
      </c>
      <c r="P475">
        <v>2</v>
      </c>
      <c r="Q475" s="40">
        <f t="shared" si="56"/>
        <v>2.9266550925925922E-3</v>
      </c>
      <c r="R475" s="86">
        <f t="shared" si="57"/>
        <v>252.86299999999997</v>
      </c>
      <c r="S475">
        <f t="shared" si="58"/>
        <v>22.434000000000001</v>
      </c>
      <c r="T475">
        <f t="shared" si="59"/>
        <v>68.475999999999999</v>
      </c>
      <c r="U475">
        <f t="shared" si="60"/>
        <v>61.018999999999977</v>
      </c>
      <c r="V475">
        <f t="shared" si="61"/>
        <v>61.735000000000042</v>
      </c>
      <c r="W475">
        <f t="shared" si="62"/>
        <v>61.632999999999953</v>
      </c>
      <c r="X475">
        <v>14.058</v>
      </c>
      <c r="Y475">
        <v>8.3760000000000012</v>
      </c>
      <c r="Z475">
        <v>7.8089999999999966</v>
      </c>
      <c r="AA475">
        <v>7.6939999999999991</v>
      </c>
      <c r="AB475">
        <v>7.777000000000001</v>
      </c>
      <c r="AC475">
        <v>7.634999999999998</v>
      </c>
      <c r="AD475">
        <v>7.4560000000000031</v>
      </c>
      <c r="AE475">
        <v>7.6709999999999994</v>
      </c>
      <c r="AF475">
        <v>7.3950000000000102</v>
      </c>
      <c r="AG475">
        <v>7.6699999999999866</v>
      </c>
      <c r="AH475">
        <v>7.6110000000000184</v>
      </c>
      <c r="AI475">
        <v>7.879999999999967</v>
      </c>
      <c r="AJ475">
        <v>7.6430000000000149</v>
      </c>
      <c r="AK475">
        <v>7.6219999999999999</v>
      </c>
      <c r="AL475">
        <v>7.5889999999999986</v>
      </c>
      <c r="AM475">
        <v>7.6089999999999796</v>
      </c>
      <c r="AN475">
        <v>7.7720000000000198</v>
      </c>
      <c r="AO475">
        <v>7.8760000000000048</v>
      </c>
      <c r="AP475">
        <v>7.7159999999999798</v>
      </c>
      <c r="AQ475">
        <v>7.6750000000000114</v>
      </c>
      <c r="AR475">
        <v>7.6750000000000114</v>
      </c>
      <c r="AS475">
        <v>7.6169999999999902</v>
      </c>
      <c r="AT475">
        <v>7.6080000000000334</v>
      </c>
      <c r="AU475">
        <v>7.7959999999999923</v>
      </c>
      <c r="AV475">
        <v>7.839999999999975</v>
      </c>
      <c r="AW475">
        <v>7.7349999999999852</v>
      </c>
      <c r="AX475">
        <v>7.780000000000058</v>
      </c>
      <c r="AY475">
        <v>7.733999999999952</v>
      </c>
      <c r="AZ475">
        <v>7.6770000000000209</v>
      </c>
      <c r="BA475">
        <v>7.6629999999999816</v>
      </c>
      <c r="BB475">
        <v>7.5389999999999588</v>
      </c>
      <c r="BC475">
        <v>7.6650000000000196</v>
      </c>
      <c r="BD475" s="83">
        <f t="shared" si="63"/>
        <v>56.947833411768435</v>
      </c>
    </row>
    <row r="476" spans="1:56" ht="15" customHeight="1" thickBot="1" x14ac:dyDescent="0.5">
      <c r="A476" t="s">
        <v>218</v>
      </c>
      <c r="B476">
        <v>2023</v>
      </c>
      <c r="C476" s="9">
        <v>44981</v>
      </c>
      <c r="D476" t="s">
        <v>30</v>
      </c>
      <c r="E476" t="s">
        <v>1943</v>
      </c>
      <c r="F476">
        <v>4</v>
      </c>
      <c r="G476" t="s">
        <v>37</v>
      </c>
      <c r="H476" t="s">
        <v>188</v>
      </c>
      <c r="I476" t="s">
        <v>200</v>
      </c>
      <c r="J476" t="s">
        <v>35</v>
      </c>
      <c r="K476" t="s">
        <v>124</v>
      </c>
      <c r="L476" s="105">
        <f>(C476-VLOOKUP(H476,Riders!$A$2:$D$3499,4,FALSE))/365</f>
        <v>24.906849315068492</v>
      </c>
      <c r="M476" s="105">
        <f>(C476-VLOOKUP(I476,Riders!$A$2:$D$3499,4,FALSE))/365</f>
        <v>22.153424657534245</v>
      </c>
      <c r="N476" s="105">
        <f>(C476-VLOOKUP(J476,Riders!$A$2:$D$3499,4,FALSE))/365</f>
        <v>25.323287671232876</v>
      </c>
      <c r="O476" s="105">
        <f>(C476-VLOOKUP(K476,Riders!$A$2:$D$3499,4,FALSE))/365</f>
        <v>24.019178082191782</v>
      </c>
      <c r="P476">
        <v>1</v>
      </c>
      <c r="Q476" s="40">
        <f t="shared" si="56"/>
        <v>2.9010532407407405E-3</v>
      </c>
      <c r="R476" s="86">
        <f t="shared" si="57"/>
        <v>250.65099999999998</v>
      </c>
      <c r="S476">
        <f t="shared" si="58"/>
        <v>22.222000000000001</v>
      </c>
      <c r="T476">
        <f t="shared" si="59"/>
        <v>67.358999999999995</v>
      </c>
      <c r="U476">
        <f t="shared" si="60"/>
        <v>60.048000000000016</v>
      </c>
      <c r="V476">
        <f t="shared" si="61"/>
        <v>60.552999999999969</v>
      </c>
      <c r="W476">
        <f t="shared" si="62"/>
        <v>62.691000000000003</v>
      </c>
      <c r="X476">
        <v>14.106</v>
      </c>
      <c r="Y476">
        <v>8.1160000000000014</v>
      </c>
      <c r="Z476">
        <v>7.6679999999999993</v>
      </c>
      <c r="AA476">
        <v>7.4669999999999987</v>
      </c>
      <c r="AB476">
        <v>7.5570000000000022</v>
      </c>
      <c r="AC476">
        <v>7.4050000000000011</v>
      </c>
      <c r="AD476">
        <v>7.4199999999999946</v>
      </c>
      <c r="AE476">
        <v>7.6199999999999974</v>
      </c>
      <c r="AF476">
        <v>7.4170000000000016</v>
      </c>
      <c r="AG476">
        <v>7.4770000000000181</v>
      </c>
      <c r="AH476">
        <v>7.4140000000000006</v>
      </c>
      <c r="AI476">
        <v>7.4929999999999808</v>
      </c>
      <c r="AJ476">
        <v>7.6559999999999917</v>
      </c>
      <c r="AK476">
        <v>7.4730000000000132</v>
      </c>
      <c r="AL476">
        <v>7.5719999999999894</v>
      </c>
      <c r="AM476">
        <v>7.5460000000000207</v>
      </c>
      <c r="AN476">
        <v>7.5159999999999911</v>
      </c>
      <c r="AO476">
        <v>7.5949999999999989</v>
      </c>
      <c r="AP476">
        <v>7.4510000000000218</v>
      </c>
      <c r="AQ476">
        <v>7.6409999999999911</v>
      </c>
      <c r="AR476">
        <v>7.532999999999987</v>
      </c>
      <c r="AS476">
        <v>7.4960000000000093</v>
      </c>
      <c r="AT476">
        <v>7.8119999999999834</v>
      </c>
      <c r="AU476">
        <v>7.5089999999999861</v>
      </c>
      <c r="AV476">
        <v>7.5780000000000314</v>
      </c>
      <c r="AW476">
        <v>7.5089999999999577</v>
      </c>
      <c r="AX476">
        <v>7.7490000000000521</v>
      </c>
      <c r="AY476">
        <v>7.6589999999999634</v>
      </c>
      <c r="AZ476">
        <v>7.9599999999999804</v>
      </c>
      <c r="BA476">
        <v>7.9060000000000628</v>
      </c>
      <c r="BB476">
        <v>8.1100000000000136</v>
      </c>
      <c r="BC476">
        <v>8.219999999999942</v>
      </c>
      <c r="BD476" s="83">
        <f t="shared" si="63"/>
        <v>57.450399160585839</v>
      </c>
    </row>
    <row r="477" spans="1:56" ht="15" customHeight="1" thickBot="1" x14ac:dyDescent="0.5">
      <c r="A477" t="s">
        <v>218</v>
      </c>
      <c r="B477">
        <v>2023</v>
      </c>
      <c r="C477" s="9">
        <v>44981</v>
      </c>
      <c r="D477" t="s">
        <v>30</v>
      </c>
      <c r="E477" t="s">
        <v>1943</v>
      </c>
      <c r="F477">
        <v>4</v>
      </c>
      <c r="G477" t="s">
        <v>91</v>
      </c>
      <c r="H477" t="s">
        <v>160</v>
      </c>
      <c r="I477" t="s">
        <v>110</v>
      </c>
      <c r="J477" t="s">
        <v>2072</v>
      </c>
      <c r="K477" t="s">
        <v>89</v>
      </c>
      <c r="L477" s="105">
        <f>(C477-VLOOKUP(H477,Riders!$A$2:$D$3499,4,FALSE))/365</f>
        <v>28.446575342465753</v>
      </c>
      <c r="M477" s="105">
        <f>(C477-VLOOKUP(I477,Riders!$A$2:$D$3499,4,FALSE))/365</f>
        <v>27.008219178082193</v>
      </c>
      <c r="N477" s="105">
        <f>(C477-VLOOKUP(J477,Riders!$A$2:$D$3499,4,FALSE))/365</f>
        <v>23.013698630136986</v>
      </c>
      <c r="O477" s="105">
        <f>(C477-VLOOKUP(K477,Riders!$A$2:$D$3499,4,FALSE))/365</f>
        <v>23.649315068493152</v>
      </c>
      <c r="P477">
        <v>2</v>
      </c>
      <c r="Q477" s="40">
        <f t="shared" si="56"/>
        <v>2.9654745370370377E-3</v>
      </c>
      <c r="R477" s="86">
        <f t="shared" si="57"/>
        <v>256.21700000000004</v>
      </c>
      <c r="S477">
        <f t="shared" si="58"/>
        <v>22.318000000000001</v>
      </c>
      <c r="T477">
        <f t="shared" si="59"/>
        <v>67.437999999999988</v>
      </c>
      <c r="U477">
        <f t="shared" si="60"/>
        <v>61.157000000000011</v>
      </c>
      <c r="V477">
        <f t="shared" si="61"/>
        <v>62.433999999999997</v>
      </c>
      <c r="W477">
        <f t="shared" si="62"/>
        <v>65.188000000000045</v>
      </c>
      <c r="X477">
        <v>14.253</v>
      </c>
      <c r="Y477">
        <v>8.0650000000000013</v>
      </c>
      <c r="Z477">
        <v>7.6419999999999986</v>
      </c>
      <c r="AA477">
        <v>7.3710000000000022</v>
      </c>
      <c r="AB477">
        <v>7.3709999999999951</v>
      </c>
      <c r="AC477">
        <v>7.5290000000000026</v>
      </c>
      <c r="AD477">
        <v>7.5980000000000061</v>
      </c>
      <c r="AE477">
        <v>7.6089999999999796</v>
      </c>
      <c r="AF477">
        <v>7.6090000000000089</v>
      </c>
      <c r="AG477">
        <v>7.7040000000000077</v>
      </c>
      <c r="AH477">
        <v>7.5489999999999924</v>
      </c>
      <c r="AI477">
        <v>7.6520000000000152</v>
      </c>
      <c r="AJ477">
        <v>7.5089999999999861</v>
      </c>
      <c r="AK477">
        <v>7.7249999999999943</v>
      </c>
      <c r="AL477">
        <v>7.7340000000000089</v>
      </c>
      <c r="AM477">
        <v>7.6749999999999972</v>
      </c>
      <c r="AN477">
        <v>7.6759999999999877</v>
      </c>
      <c r="AO477">
        <v>7.599000000000018</v>
      </c>
      <c r="AP477">
        <v>7.714999999999975</v>
      </c>
      <c r="AQ477">
        <v>8.0050000000000239</v>
      </c>
      <c r="AR477">
        <v>7.5819999999999936</v>
      </c>
      <c r="AS477">
        <v>7.9710000000000036</v>
      </c>
      <c r="AT477">
        <v>7.9070000000000107</v>
      </c>
      <c r="AU477">
        <v>7.978999999999985</v>
      </c>
      <c r="AV477">
        <v>8.0310000000000059</v>
      </c>
      <c r="AW477">
        <v>8.2869999999999777</v>
      </c>
      <c r="AX477">
        <v>7.8970000000000198</v>
      </c>
      <c r="AY477">
        <v>8.2099999999999795</v>
      </c>
      <c r="AZ477">
        <v>7.8450000000000273</v>
      </c>
      <c r="BA477">
        <v>8.1700000000000159</v>
      </c>
      <c r="BB477">
        <v>8.2569999999999766</v>
      </c>
      <c r="BC477">
        <v>8.4910000000000423</v>
      </c>
      <c r="BD477" s="83">
        <f t="shared" si="63"/>
        <v>56.202359718519837</v>
      </c>
    </row>
    <row r="478" spans="1:56" ht="15" customHeight="1" thickBot="1" x14ac:dyDescent="0.5">
      <c r="A478" t="s">
        <v>218</v>
      </c>
      <c r="B478">
        <v>2023</v>
      </c>
      <c r="C478" s="9">
        <v>44981</v>
      </c>
      <c r="D478" t="s">
        <v>30</v>
      </c>
      <c r="E478" t="s">
        <v>31</v>
      </c>
      <c r="F478" t="s">
        <v>578</v>
      </c>
      <c r="G478" t="s">
        <v>37</v>
      </c>
      <c r="H478" t="s">
        <v>188</v>
      </c>
      <c r="I478" t="s">
        <v>200</v>
      </c>
      <c r="J478" t="s">
        <v>35</v>
      </c>
      <c r="K478" t="s">
        <v>124</v>
      </c>
      <c r="L478" s="105">
        <f>(C478-VLOOKUP(H478,Riders!$A$2:$D$3499,4,FALSE))/365</f>
        <v>24.906849315068492</v>
      </c>
      <c r="M478" s="105">
        <f>(C478-VLOOKUP(I478,Riders!$A$2:$D$3499,4,FALSE))/365</f>
        <v>22.153424657534245</v>
      </c>
      <c r="N478" s="105">
        <f>(C478-VLOOKUP(J478,Riders!$A$2:$D$3499,4,FALSE))/365</f>
        <v>25.323287671232876</v>
      </c>
      <c r="O478" s="105">
        <f>(C478-VLOOKUP(K478,Riders!$A$2:$D$3499,4,FALSE))/365</f>
        <v>24.019178082191782</v>
      </c>
      <c r="P478">
        <v>1</v>
      </c>
      <c r="Q478" s="40">
        <f t="shared" si="56"/>
        <v>2.8754629629629629E-3</v>
      </c>
      <c r="R478" s="86">
        <f t="shared" si="57"/>
        <v>248.44</v>
      </c>
      <c r="S478">
        <f t="shared" si="58"/>
        <v>22.512</v>
      </c>
      <c r="T478">
        <f t="shared" si="59"/>
        <v>67.635000000000005</v>
      </c>
      <c r="U478">
        <f t="shared" si="60"/>
        <v>59.782999999999973</v>
      </c>
      <c r="V478">
        <f t="shared" si="61"/>
        <v>60.748000000000019</v>
      </c>
      <c r="W478">
        <f t="shared" si="62"/>
        <v>60.274000000000001</v>
      </c>
      <c r="X478">
        <v>14.256</v>
      </c>
      <c r="Y478">
        <v>8.2560000000000002</v>
      </c>
      <c r="Z478">
        <v>7.5429999999999993</v>
      </c>
      <c r="AA478">
        <v>7.5769999999999982</v>
      </c>
      <c r="AB478">
        <v>7.5500000000000043</v>
      </c>
      <c r="AC478">
        <v>7.4439999999999964</v>
      </c>
      <c r="AD478">
        <v>7.4540000000000006</v>
      </c>
      <c r="AE478">
        <v>7.5550000000000068</v>
      </c>
      <c r="AF478">
        <v>7.4089999999999918</v>
      </c>
      <c r="AG478">
        <v>7.4730000000000132</v>
      </c>
      <c r="AH478">
        <v>7.3689999999999856</v>
      </c>
      <c r="AI478">
        <v>7.5180000000000149</v>
      </c>
      <c r="AJ478">
        <v>7.5809999999999889</v>
      </c>
      <c r="AK478">
        <v>7.4779999999999944</v>
      </c>
      <c r="AL478">
        <v>7.4609999999999994</v>
      </c>
      <c r="AM478">
        <v>7.4939999999999856</v>
      </c>
      <c r="AN478">
        <v>7.4480000000000084</v>
      </c>
      <c r="AO478">
        <v>7.5150000000000148</v>
      </c>
      <c r="AP478">
        <v>7.6810000000000116</v>
      </c>
      <c r="AQ478">
        <v>7.5520000000000209</v>
      </c>
      <c r="AR478">
        <v>7.4959999999999809</v>
      </c>
      <c r="AS478">
        <v>7.7529999999999859</v>
      </c>
      <c r="AT478">
        <v>7.5999999999999943</v>
      </c>
      <c r="AU478">
        <v>7.703000000000003</v>
      </c>
      <c r="AV478">
        <v>7.4239999999999782</v>
      </c>
      <c r="AW478">
        <v>7.6230000000000473</v>
      </c>
      <c r="AX478">
        <v>7.6749999999999829</v>
      </c>
      <c r="AY478">
        <v>7.478999999999985</v>
      </c>
      <c r="AZ478">
        <v>7.5050000000000239</v>
      </c>
      <c r="BA478">
        <v>7.4799999999999898</v>
      </c>
      <c r="BB478">
        <v>7.4380000000000166</v>
      </c>
      <c r="BC478">
        <v>7.6499999999999773</v>
      </c>
      <c r="BD478" s="83">
        <f t="shared" si="63"/>
        <v>57.961680888745775</v>
      </c>
    </row>
    <row r="479" spans="1:56" ht="15" customHeight="1" thickBot="1" x14ac:dyDescent="0.5">
      <c r="A479" t="s">
        <v>218</v>
      </c>
      <c r="B479">
        <v>2023</v>
      </c>
      <c r="C479" s="9">
        <v>44981</v>
      </c>
      <c r="D479" t="s">
        <v>30</v>
      </c>
      <c r="E479" t="s">
        <v>31</v>
      </c>
      <c r="F479" t="s">
        <v>578</v>
      </c>
      <c r="G479" t="s">
        <v>52</v>
      </c>
      <c r="H479" t="s">
        <v>105</v>
      </c>
      <c r="I479" t="s">
        <v>157</v>
      </c>
      <c r="J479" t="s">
        <v>76</v>
      </c>
      <c r="K479" t="s">
        <v>75</v>
      </c>
      <c r="L479" s="105">
        <f>(C479-VLOOKUP(H479,Riders!$A$2:$D$3499,4,FALSE))/365</f>
        <v>22.539726027397261</v>
      </c>
      <c r="M479" s="105">
        <f>(C479-VLOOKUP(I479,Riders!$A$2:$D$3499,4,FALSE))/365</f>
        <v>24.134246575342466</v>
      </c>
      <c r="N479" s="105">
        <f>(C479-VLOOKUP(J479,Riders!$A$2:$D$3499,4,FALSE))/365</f>
        <v>23.854794520547944</v>
      </c>
      <c r="O479" s="105">
        <f>(C479-VLOOKUP(K479,Riders!$A$2:$D$3499,4,FALSE))/365</f>
        <v>25.268493150684932</v>
      </c>
      <c r="P479">
        <v>2</v>
      </c>
      <c r="Q479" s="40">
        <f t="shared" si="56"/>
        <v>2.9264583333333334E-3</v>
      </c>
      <c r="R479" s="86">
        <f t="shared" si="57"/>
        <v>252.846</v>
      </c>
      <c r="S479">
        <f t="shared" si="58"/>
        <v>22.096</v>
      </c>
      <c r="T479">
        <f t="shared" si="59"/>
        <v>67.458000000000013</v>
      </c>
      <c r="U479">
        <f t="shared" si="60"/>
        <v>61.652999999999977</v>
      </c>
      <c r="V479">
        <f t="shared" si="61"/>
        <v>61.364000000000033</v>
      </c>
      <c r="W479">
        <f t="shared" si="62"/>
        <v>62.370999999999981</v>
      </c>
      <c r="X479">
        <v>13.95</v>
      </c>
      <c r="Y479">
        <v>8.1460000000000008</v>
      </c>
      <c r="Z479">
        <v>7.7040000000000006</v>
      </c>
      <c r="AA479">
        <v>7.5400000000000027</v>
      </c>
      <c r="AB479">
        <v>7.6439999999999984</v>
      </c>
      <c r="AC479">
        <v>7.6049999999999969</v>
      </c>
      <c r="AD479">
        <v>7.458999999999989</v>
      </c>
      <c r="AE479">
        <v>7.410000000000025</v>
      </c>
      <c r="AF479">
        <v>7.603999999999985</v>
      </c>
      <c r="AG479">
        <v>7.6809999999999832</v>
      </c>
      <c r="AH479">
        <v>7.6040000000000276</v>
      </c>
      <c r="AI479">
        <v>7.5420000000000016</v>
      </c>
      <c r="AJ479">
        <v>7.768999999999977</v>
      </c>
      <c r="AK479">
        <v>7.7650000000000148</v>
      </c>
      <c r="AL479">
        <v>7.9960000000000093</v>
      </c>
      <c r="AM479">
        <v>7.6919999999999789</v>
      </c>
      <c r="AN479">
        <v>7.8300000000000134</v>
      </c>
      <c r="AO479">
        <v>7.5769999999999982</v>
      </c>
      <c r="AP479">
        <v>7.6850000000000023</v>
      </c>
      <c r="AQ479">
        <v>7.4589999999999748</v>
      </c>
      <c r="AR479">
        <v>7.7520000000000104</v>
      </c>
      <c r="AS479">
        <v>7.686000000000007</v>
      </c>
      <c r="AT479">
        <v>7.6700000000000159</v>
      </c>
      <c r="AU479">
        <v>7.7050000000000134</v>
      </c>
      <c r="AV479">
        <v>7.8089999999999691</v>
      </c>
      <c r="AW479">
        <v>7.6239999999999952</v>
      </c>
      <c r="AX479">
        <v>7.6100000000000136</v>
      </c>
      <c r="AY479">
        <v>8.0449999999999875</v>
      </c>
      <c r="AZ479">
        <v>7.9140000000000157</v>
      </c>
      <c r="BA479">
        <v>7.6689999999999543</v>
      </c>
      <c r="BB479">
        <v>7.6960000000000264</v>
      </c>
      <c r="BC479">
        <v>8.0040000000000191</v>
      </c>
      <c r="BD479" s="83">
        <f t="shared" si="63"/>
        <v>56.951662276642701</v>
      </c>
    </row>
    <row r="480" spans="1:56" ht="15" customHeight="1" thickBot="1" x14ac:dyDescent="0.5">
      <c r="A480" t="s">
        <v>218</v>
      </c>
      <c r="B480">
        <v>2023</v>
      </c>
      <c r="C480" s="9">
        <v>44981</v>
      </c>
      <c r="D480" t="s">
        <v>30</v>
      </c>
      <c r="E480" t="s">
        <v>31</v>
      </c>
      <c r="F480" t="s">
        <v>578</v>
      </c>
      <c r="G480" t="s">
        <v>79</v>
      </c>
      <c r="H480" t="s">
        <v>186</v>
      </c>
      <c r="I480" t="s">
        <v>2064</v>
      </c>
      <c r="J480" t="s">
        <v>332</v>
      </c>
      <c r="K480" t="s">
        <v>2066</v>
      </c>
      <c r="L480" s="105">
        <f>(C480-VLOOKUP(H480,Riders!$A$2:$D$3499,4,FALSE))/365</f>
        <v>20.704109589041096</v>
      </c>
      <c r="M480" s="105">
        <f>(C480-VLOOKUP(I480,Riders!$A$2:$D$3499,4,FALSE))/365</f>
        <v>25.926027397260274</v>
      </c>
      <c r="N480" s="105">
        <f>(C480-VLOOKUP(J480,Riders!$A$2:$D$3499,4,FALSE))/365</f>
        <v>27.720547945205478</v>
      </c>
      <c r="O480" s="105">
        <f>(C480-VLOOKUP(K480,Riders!$A$2:$D$3499,4,FALSE))/365</f>
        <v>23.890410958904109</v>
      </c>
      <c r="P480">
        <v>3</v>
      </c>
      <c r="Q480" s="40">
        <f t="shared" si="56"/>
        <v>2.9395254629629628E-3</v>
      </c>
      <c r="R480" s="86">
        <f t="shared" si="57"/>
        <v>253.97499999999999</v>
      </c>
      <c r="S480">
        <f t="shared" si="58"/>
        <v>22.445</v>
      </c>
      <c r="T480">
        <f t="shared" si="59"/>
        <v>69.103000000000009</v>
      </c>
      <c r="U480">
        <f t="shared" si="60"/>
        <v>60.825999999999993</v>
      </c>
      <c r="V480">
        <f t="shared" si="61"/>
        <v>62.775999999999982</v>
      </c>
      <c r="W480">
        <f t="shared" si="62"/>
        <v>61.27000000000001</v>
      </c>
      <c r="X480">
        <v>13.897</v>
      </c>
      <c r="Y480">
        <v>8.548</v>
      </c>
      <c r="Z480">
        <v>7.6780000000000008</v>
      </c>
      <c r="AA480">
        <v>7.8919999999999986</v>
      </c>
      <c r="AB480">
        <v>7.7079999999999984</v>
      </c>
      <c r="AC480">
        <v>7.8530000000000024</v>
      </c>
      <c r="AD480">
        <v>7.6260000000000048</v>
      </c>
      <c r="AE480">
        <v>7.9010000000000034</v>
      </c>
      <c r="AF480">
        <v>7.5609999999999928</v>
      </c>
      <c r="AG480">
        <v>7.6749999999999972</v>
      </c>
      <c r="AH480">
        <v>7.4979999999999896</v>
      </c>
      <c r="AI480">
        <v>7.6290000000000049</v>
      </c>
      <c r="AJ480">
        <v>7.606000000000023</v>
      </c>
      <c r="AK480">
        <v>7.5869999999999891</v>
      </c>
      <c r="AL480">
        <v>7.5620000000000118</v>
      </c>
      <c r="AM480">
        <v>7.7079999999999842</v>
      </c>
      <c r="AN480">
        <v>7.6500000000000057</v>
      </c>
      <c r="AO480">
        <v>7.8089999999999966</v>
      </c>
      <c r="AP480">
        <v>7.5840000000000032</v>
      </c>
      <c r="AQ480">
        <v>8.0869999999999891</v>
      </c>
      <c r="AR480">
        <v>7.9260000000000161</v>
      </c>
      <c r="AS480">
        <v>8.0810000000000173</v>
      </c>
      <c r="AT480">
        <v>7.8019999999999641</v>
      </c>
      <c r="AU480">
        <v>7.8369999999999891</v>
      </c>
      <c r="AV480">
        <v>7.5180000000000007</v>
      </c>
      <c r="AW480">
        <v>7.6840000000000259</v>
      </c>
      <c r="AX480">
        <v>7.5229999999999961</v>
      </c>
      <c r="AY480">
        <v>7.7539999999999907</v>
      </c>
      <c r="AZ480">
        <v>7.7469999999999857</v>
      </c>
      <c r="BA480">
        <v>7.8340000000000316</v>
      </c>
      <c r="BB480">
        <v>7.5279999999999916</v>
      </c>
      <c r="BC480">
        <v>7.6819999999999879</v>
      </c>
      <c r="BD480" s="83">
        <f t="shared" si="63"/>
        <v>56.698493946254551</v>
      </c>
    </row>
    <row r="481" spans="1:56" ht="15" customHeight="1" thickBot="1" x14ac:dyDescent="0.5">
      <c r="A481" t="s">
        <v>218</v>
      </c>
      <c r="B481">
        <v>2023</v>
      </c>
      <c r="C481" s="9">
        <v>44981</v>
      </c>
      <c r="D481" t="s">
        <v>30</v>
      </c>
      <c r="E481" t="s">
        <v>31</v>
      </c>
      <c r="F481" t="s">
        <v>578</v>
      </c>
      <c r="G481" t="s">
        <v>91</v>
      </c>
      <c r="H481" t="s">
        <v>160</v>
      </c>
      <c r="I481" t="s">
        <v>110</v>
      </c>
      <c r="J481" t="s">
        <v>2072</v>
      </c>
      <c r="K481" t="s">
        <v>89</v>
      </c>
      <c r="L481" s="105">
        <f>(C481-VLOOKUP(H481,Riders!$A$2:$D$3499,4,FALSE))/365</f>
        <v>28.446575342465753</v>
      </c>
      <c r="M481" s="105">
        <f>(C481-VLOOKUP(I481,Riders!$A$2:$D$3499,4,FALSE))/365</f>
        <v>27.008219178082193</v>
      </c>
      <c r="N481" s="105">
        <f>(C481-VLOOKUP(J481,Riders!$A$2:$D$3499,4,FALSE))/365</f>
        <v>23.013698630136986</v>
      </c>
      <c r="O481" s="105">
        <f>(C481-VLOOKUP(K481,Riders!$A$2:$D$3499,4,FALSE))/365</f>
        <v>23.649315068493152</v>
      </c>
      <c r="P481">
        <v>4</v>
      </c>
      <c r="Q481" s="40">
        <f t="shared" si="56"/>
        <v>2.9953472222222222E-3</v>
      </c>
      <c r="R481" s="86">
        <f t="shared" si="57"/>
        <v>258.798</v>
      </c>
      <c r="S481">
        <f t="shared" si="58"/>
        <v>23.599</v>
      </c>
      <c r="T481">
        <f t="shared" si="59"/>
        <v>70.547999999999988</v>
      </c>
      <c r="U481">
        <f t="shared" si="60"/>
        <v>61.668000000000021</v>
      </c>
      <c r="V481">
        <f t="shared" si="61"/>
        <v>62.837999999999994</v>
      </c>
      <c r="W481">
        <f t="shared" si="62"/>
        <v>63.744</v>
      </c>
      <c r="X481">
        <v>14.677</v>
      </c>
      <c r="Y481">
        <v>8.9220000000000006</v>
      </c>
      <c r="Z481">
        <v>8.125</v>
      </c>
      <c r="AA481">
        <v>7.718</v>
      </c>
      <c r="AB481">
        <v>7.7060000000000031</v>
      </c>
      <c r="AC481">
        <v>7.6259999999999977</v>
      </c>
      <c r="AD481">
        <v>7.8109999999999999</v>
      </c>
      <c r="AE481">
        <v>7.9629999999999868</v>
      </c>
      <c r="AF481">
        <v>7.8520000000000181</v>
      </c>
      <c r="AG481">
        <v>7.5649999999999977</v>
      </c>
      <c r="AH481">
        <v>7.7709999999999866</v>
      </c>
      <c r="AI481">
        <v>7.7100000000000222</v>
      </c>
      <c r="AJ481">
        <v>7.8340000000000032</v>
      </c>
      <c r="AK481">
        <v>7.5309999999999633</v>
      </c>
      <c r="AL481">
        <v>7.8460000000000321</v>
      </c>
      <c r="AM481">
        <v>7.5589999999999966</v>
      </c>
      <c r="AN481">
        <v>7.9519999999999698</v>
      </c>
      <c r="AO481">
        <v>7.613000000000028</v>
      </c>
      <c r="AP481">
        <v>7.9159999999999968</v>
      </c>
      <c r="AQ481">
        <v>7.804000000000002</v>
      </c>
      <c r="AR481">
        <v>7.9309999999999832</v>
      </c>
      <c r="AS481">
        <v>7.8710000000000093</v>
      </c>
      <c r="AT481">
        <v>7.8940000000000046</v>
      </c>
      <c r="AU481">
        <v>7.8569999999999993</v>
      </c>
      <c r="AV481">
        <v>7.9860000000000184</v>
      </c>
      <c r="AW481">
        <v>7.7859999999999729</v>
      </c>
      <c r="AX481">
        <v>7.8410000000000082</v>
      </c>
      <c r="AY481">
        <v>7.8830000000000098</v>
      </c>
      <c r="AZ481">
        <v>7.978999999999985</v>
      </c>
      <c r="BA481">
        <v>8.0530000000000257</v>
      </c>
      <c r="BB481">
        <v>8.0199999999999818</v>
      </c>
      <c r="BC481">
        <v>8.195999999999998</v>
      </c>
      <c r="BD481" s="83">
        <f t="shared" si="63"/>
        <v>55.641851946305614</v>
      </c>
    </row>
    <row r="482" spans="1:56" ht="15" customHeight="1" thickBot="1" x14ac:dyDescent="0.5">
      <c r="A482" t="s">
        <v>214</v>
      </c>
      <c r="B482">
        <v>2023</v>
      </c>
      <c r="C482" s="9">
        <v>45000</v>
      </c>
      <c r="D482" t="s">
        <v>30</v>
      </c>
      <c r="E482" t="s">
        <v>1943</v>
      </c>
      <c r="F482">
        <v>1</v>
      </c>
      <c r="G482" t="s">
        <v>64</v>
      </c>
      <c r="H482" t="s">
        <v>194</v>
      </c>
      <c r="I482" t="s">
        <v>136</v>
      </c>
      <c r="J482" t="s">
        <v>2057</v>
      </c>
      <c r="K482" t="s">
        <v>162</v>
      </c>
      <c r="L482" s="105">
        <f>(C482-VLOOKUP(H482,Riders!$A$2:$D$3499,4,FALSE))/365</f>
        <v>21.912328767123288</v>
      </c>
      <c r="M482" s="105">
        <f>(C482-VLOOKUP(I482,Riders!$A$2:$D$3499,4,FALSE))/365</f>
        <v>24.221917808219178</v>
      </c>
      <c r="N482" s="105">
        <f>(C482-VLOOKUP(J482,Riders!$A$2:$D$3499,4,FALSE))/365</f>
        <v>33.38356164383562</v>
      </c>
      <c r="O482" s="105">
        <f>(C482-VLOOKUP(K482,Riders!$A$2:$D$3499,4,FALSE))/365</f>
        <v>28.884931506849316</v>
      </c>
      <c r="P482">
        <v>1</v>
      </c>
      <c r="Q482" s="40">
        <f t="shared" si="56"/>
        <v>3.0513541666666675E-3</v>
      </c>
      <c r="R482" s="86">
        <f t="shared" si="57"/>
        <v>263.63700000000006</v>
      </c>
      <c r="S482">
        <f t="shared" si="58"/>
        <v>22.431999999999999</v>
      </c>
      <c r="T482">
        <f t="shared" si="59"/>
        <v>70.111000000000004</v>
      </c>
      <c r="U482">
        <f t="shared" si="60"/>
        <v>64.231000000000009</v>
      </c>
      <c r="V482">
        <f t="shared" si="61"/>
        <v>64.480999999999995</v>
      </c>
      <c r="W482">
        <f t="shared" si="62"/>
        <v>64.81400000000005</v>
      </c>
      <c r="X482">
        <v>14.314</v>
      </c>
      <c r="Y482">
        <v>8.1179999999999986</v>
      </c>
      <c r="Z482">
        <v>8.0030000000000001</v>
      </c>
      <c r="AA482">
        <v>7.8889999999999993</v>
      </c>
      <c r="AB482">
        <v>8.0720000000000027</v>
      </c>
      <c r="AC482">
        <v>7.8320000000000007</v>
      </c>
      <c r="AD482">
        <v>7.8530000000000024</v>
      </c>
      <c r="AE482">
        <v>8.0300000000000011</v>
      </c>
      <c r="AF482">
        <v>8.0699999999999932</v>
      </c>
      <c r="AG482">
        <v>8.1189999999999998</v>
      </c>
      <c r="AH482">
        <v>8.3090000000000117</v>
      </c>
      <c r="AI482">
        <v>7.9169999999999874</v>
      </c>
      <c r="AJ482">
        <v>8.0250000000000057</v>
      </c>
      <c r="AK482">
        <v>7.8279999999999887</v>
      </c>
      <c r="AL482">
        <v>8.0859999999999843</v>
      </c>
      <c r="AM482">
        <v>7.877000000000038</v>
      </c>
      <c r="AN482">
        <v>7.9239999999999782</v>
      </c>
      <c r="AO482">
        <v>8.049000000000035</v>
      </c>
      <c r="AP482">
        <v>7.9859999999999616</v>
      </c>
      <c r="AQ482">
        <v>7.9930000000000234</v>
      </c>
      <c r="AR482">
        <v>8.0360000000000014</v>
      </c>
      <c r="AS482">
        <v>7.9909999999999846</v>
      </c>
      <c r="AT482">
        <v>8.2190000000000225</v>
      </c>
      <c r="AU482">
        <v>8.282999999999987</v>
      </c>
      <c r="AV482">
        <v>8.0449999999999875</v>
      </c>
      <c r="AW482">
        <v>7.9440000000000168</v>
      </c>
      <c r="AX482">
        <v>7.9939999999999998</v>
      </c>
      <c r="AY482">
        <v>7.9000000000000057</v>
      </c>
      <c r="AZ482">
        <v>8.1119999999999663</v>
      </c>
      <c r="BA482">
        <v>8.127000000000038</v>
      </c>
      <c r="BB482">
        <v>8.2809999999999491</v>
      </c>
      <c r="BC482">
        <v>8.4110000000000866</v>
      </c>
      <c r="BD482" s="83">
        <f t="shared" si="63"/>
        <v>54.620557812446648</v>
      </c>
    </row>
    <row r="483" spans="1:56" ht="15" customHeight="1" thickBot="1" x14ac:dyDescent="0.5">
      <c r="A483" t="s">
        <v>214</v>
      </c>
      <c r="B483">
        <v>2023</v>
      </c>
      <c r="C483" s="9">
        <v>45000</v>
      </c>
      <c r="D483" t="s">
        <v>30</v>
      </c>
      <c r="E483" t="s">
        <v>1943</v>
      </c>
      <c r="F483">
        <v>1</v>
      </c>
      <c r="G483" t="s">
        <v>79</v>
      </c>
      <c r="H483" t="s">
        <v>78</v>
      </c>
      <c r="I483" t="s">
        <v>2077</v>
      </c>
      <c r="J483" t="s">
        <v>235</v>
      </c>
      <c r="K483" t="s">
        <v>2131</v>
      </c>
      <c r="L483" s="105">
        <f>(C483-VLOOKUP(H483,Riders!$A$2:$D$3499,4,FALSE))/365</f>
        <v>19.876712328767123</v>
      </c>
      <c r="M483" s="105">
        <f>(C483-VLOOKUP(I483,Riders!$A$2:$D$3499,4,FALSE))/365</f>
        <v>25.597260273972601</v>
      </c>
      <c r="N483" s="105">
        <f>(C483-VLOOKUP(J483,Riders!$A$2:$D$3499,4,FALSE))/365</f>
        <v>22.17808219178082</v>
      </c>
      <c r="O483" s="105">
        <f>(C483-VLOOKUP(K483,Riders!$A$2:$D$3499,4,FALSE))/365</f>
        <v>20.517808219178082</v>
      </c>
      <c r="P483">
        <v>2</v>
      </c>
      <c r="Q483" s="40">
        <f t="shared" si="56"/>
        <v>3.1225115740740736E-3</v>
      </c>
      <c r="R483" s="86">
        <f t="shared" si="57"/>
        <v>269.78499999999997</v>
      </c>
      <c r="S483">
        <f t="shared" si="58"/>
        <v>22.806999999999999</v>
      </c>
      <c r="T483">
        <f t="shared" si="59"/>
        <v>70.962000000000003</v>
      </c>
      <c r="U483">
        <f t="shared" si="60"/>
        <v>65.009999999999977</v>
      </c>
      <c r="V483">
        <f t="shared" si="61"/>
        <v>64.54000000000002</v>
      </c>
      <c r="W483">
        <f t="shared" si="62"/>
        <v>69.272999999999968</v>
      </c>
      <c r="X483">
        <v>14.162000000000001</v>
      </c>
      <c r="Y483">
        <v>8.6449999999999978</v>
      </c>
      <c r="Z483">
        <v>7.963000000000001</v>
      </c>
      <c r="AA483">
        <v>8.1230000000000011</v>
      </c>
      <c r="AB483">
        <v>8.1580000000000013</v>
      </c>
      <c r="AC483">
        <v>7.9839999999999947</v>
      </c>
      <c r="AD483">
        <v>7.8720000000000141</v>
      </c>
      <c r="AE483">
        <v>8.0549999999999926</v>
      </c>
      <c r="AF483">
        <v>8.0299999999999869</v>
      </c>
      <c r="AG483">
        <v>8.0870000000000033</v>
      </c>
      <c r="AH483">
        <v>8.1150000000000091</v>
      </c>
      <c r="AI483">
        <v>8.4059999999999917</v>
      </c>
      <c r="AJ483">
        <v>8.021000000000015</v>
      </c>
      <c r="AK483">
        <v>8.1659999999999826</v>
      </c>
      <c r="AL483">
        <v>7.9990000000000094</v>
      </c>
      <c r="AM483">
        <v>8.1859999999999786</v>
      </c>
      <c r="AN483">
        <v>8.0490000000000066</v>
      </c>
      <c r="AO483">
        <v>8.2669999999999959</v>
      </c>
      <c r="AP483">
        <v>7.9300000000000352</v>
      </c>
      <c r="AQ483">
        <v>7.9699999999999704</v>
      </c>
      <c r="AR483">
        <v>7.9650000000000318</v>
      </c>
      <c r="AS483">
        <v>8.0629999999999313</v>
      </c>
      <c r="AT483">
        <v>7.9970000000000141</v>
      </c>
      <c r="AU483">
        <v>8.299000000000035</v>
      </c>
      <c r="AV483">
        <v>8.3170000000000073</v>
      </c>
      <c r="AW483">
        <v>8.6089999999999804</v>
      </c>
      <c r="AX483">
        <v>8.8179999999999836</v>
      </c>
      <c r="AY483">
        <v>8.5890000000000271</v>
      </c>
      <c r="AZ483">
        <v>8.5060000000000002</v>
      </c>
      <c r="BA483">
        <v>8.6830000000000211</v>
      </c>
      <c r="BB483">
        <v>8.7639999999999816</v>
      </c>
      <c r="BC483">
        <v>8.9869999999999663</v>
      </c>
      <c r="BD483" s="83">
        <f t="shared" si="63"/>
        <v>53.375836314101974</v>
      </c>
    </row>
    <row r="484" spans="1:56" ht="15" customHeight="1" thickBot="1" x14ac:dyDescent="0.5">
      <c r="A484" t="s">
        <v>214</v>
      </c>
      <c r="B484">
        <v>2023</v>
      </c>
      <c r="C484" s="9">
        <v>45000</v>
      </c>
      <c r="D484" t="s">
        <v>30</v>
      </c>
      <c r="E484" t="s">
        <v>1943</v>
      </c>
      <c r="F484">
        <v>2</v>
      </c>
      <c r="G484" t="s">
        <v>96</v>
      </c>
      <c r="H484" t="s">
        <v>164</v>
      </c>
      <c r="I484" t="s">
        <v>303</v>
      </c>
      <c r="J484" t="s">
        <v>1945</v>
      </c>
      <c r="K484" t="s">
        <v>95</v>
      </c>
      <c r="L484" s="105">
        <f>(C484-VLOOKUP(H484,Riders!$A$2:$D$3499,4,FALSE))/365</f>
        <v>24.101369863013698</v>
      </c>
      <c r="M484" s="105">
        <f>(C484-VLOOKUP(I484,Riders!$A$2:$D$3499,4,FALSE))/365</f>
        <v>24.668493150684931</v>
      </c>
      <c r="N484" s="105">
        <f>(C484-VLOOKUP(J484,Riders!$A$2:$D$3499,4,FALSE))/365</f>
        <v>24.024657534246575</v>
      </c>
      <c r="O484" s="105">
        <f>(C484-VLOOKUP(K484,Riders!$A$2:$D$3499,4,FALSE))/365</f>
        <v>21.764383561643836</v>
      </c>
      <c r="P484">
        <v>1</v>
      </c>
      <c r="Q484" s="40">
        <f t="shared" si="56"/>
        <v>3.0917476851851852E-3</v>
      </c>
      <c r="R484" s="86">
        <f t="shared" si="57"/>
        <v>267.12700000000001</v>
      </c>
      <c r="S484">
        <f t="shared" si="58"/>
        <v>22.718</v>
      </c>
      <c r="T484">
        <f t="shared" si="59"/>
        <v>70.811999999999998</v>
      </c>
      <c r="U484">
        <f t="shared" si="60"/>
        <v>63.661999999999992</v>
      </c>
      <c r="V484">
        <f t="shared" si="61"/>
        <v>65.78</v>
      </c>
      <c r="W484">
        <f t="shared" si="62"/>
        <v>66.873000000000019</v>
      </c>
      <c r="X484">
        <v>14.159000000000001</v>
      </c>
      <c r="Y484">
        <v>8.5589999999999993</v>
      </c>
      <c r="Z484">
        <v>8.1129999999999995</v>
      </c>
      <c r="AA484">
        <v>7.9839999999999982</v>
      </c>
      <c r="AB484">
        <v>8.2809999999999988</v>
      </c>
      <c r="AC484">
        <v>7.8540000000000063</v>
      </c>
      <c r="AD484">
        <v>7.9600000000000009</v>
      </c>
      <c r="AE484">
        <v>7.9019999999999939</v>
      </c>
      <c r="AF484">
        <v>7.9569999999999936</v>
      </c>
      <c r="AG484">
        <v>7.8930000000000007</v>
      </c>
      <c r="AH484">
        <v>7.8580000000000183</v>
      </c>
      <c r="AI484">
        <v>7.9489999999999839</v>
      </c>
      <c r="AJ484">
        <v>8.048000000000016</v>
      </c>
      <c r="AK484">
        <v>7.9429999999999836</v>
      </c>
      <c r="AL484">
        <v>7.9750000000000094</v>
      </c>
      <c r="AM484">
        <v>8.0389999999999873</v>
      </c>
      <c r="AN484">
        <v>8.2350000000000421</v>
      </c>
      <c r="AO484">
        <v>8.2109999999999843</v>
      </c>
      <c r="AP484">
        <v>8.1409999999999911</v>
      </c>
      <c r="AQ484">
        <v>8.3410000000000082</v>
      </c>
      <c r="AR484">
        <v>8.1559999999999491</v>
      </c>
      <c r="AS484">
        <v>8.1990000000000407</v>
      </c>
      <c r="AT484">
        <v>8.0949999999999989</v>
      </c>
      <c r="AU484">
        <v>8.4019999999999868</v>
      </c>
      <c r="AV484">
        <v>8.2029999999999745</v>
      </c>
      <c r="AW484">
        <v>8.3310000000000173</v>
      </c>
      <c r="AX484">
        <v>8.5460000000000207</v>
      </c>
      <c r="AY484">
        <v>8.3899999999999864</v>
      </c>
      <c r="AZ484">
        <v>8.578000000000003</v>
      </c>
      <c r="BA484">
        <v>8.3689999999999998</v>
      </c>
      <c r="BB484">
        <v>8.2050000000000409</v>
      </c>
      <c r="BC484">
        <v>8.2509999999999764</v>
      </c>
      <c r="BD484" s="83">
        <f t="shared" si="63"/>
        <v>53.906943139405598</v>
      </c>
    </row>
    <row r="485" spans="1:56" ht="15" customHeight="1" thickBot="1" x14ac:dyDescent="0.5">
      <c r="A485" t="s">
        <v>214</v>
      </c>
      <c r="B485">
        <v>2023</v>
      </c>
      <c r="C485" s="9">
        <v>45000</v>
      </c>
      <c r="D485" t="s">
        <v>30</v>
      </c>
      <c r="E485" t="s">
        <v>1943</v>
      </c>
      <c r="F485">
        <v>2</v>
      </c>
      <c r="G485" t="s">
        <v>67</v>
      </c>
      <c r="H485" t="s">
        <v>147</v>
      </c>
      <c r="I485" t="s">
        <v>156</v>
      </c>
      <c r="J485" t="s">
        <v>117</v>
      </c>
      <c r="K485" t="s">
        <v>2106</v>
      </c>
      <c r="L485" s="105">
        <f>(C485-VLOOKUP(H485,Riders!$A$2:$D$3499,4,FALSE))/365</f>
        <v>28.241095890410961</v>
      </c>
      <c r="M485" s="105">
        <f>(C485-VLOOKUP(I485,Riders!$A$2:$D$3499,4,FALSE))/365</f>
        <v>28.742465753424657</v>
      </c>
      <c r="N485" s="105">
        <f>(C485-VLOOKUP(J485,Riders!$A$2:$D$3499,4,FALSE))/365</f>
        <v>21.136986301369863</v>
      </c>
      <c r="O485" s="105">
        <f>(C485-VLOOKUP(K485,Riders!$A$2:$D$3499,4,FALSE))/365</f>
        <v>29.2</v>
      </c>
      <c r="P485">
        <v>2</v>
      </c>
      <c r="Q485" s="40">
        <f t="shared" si="56"/>
        <v>3.1118749999999996E-3</v>
      </c>
      <c r="R485" s="86">
        <f t="shared" si="57"/>
        <v>268.86599999999999</v>
      </c>
      <c r="S485">
        <f t="shared" si="58"/>
        <v>22.681999999999999</v>
      </c>
      <c r="T485">
        <f t="shared" si="59"/>
        <v>71.674000000000007</v>
      </c>
      <c r="U485">
        <f t="shared" si="60"/>
        <v>64.711999999999989</v>
      </c>
      <c r="V485">
        <f t="shared" si="61"/>
        <v>65.031000000000034</v>
      </c>
      <c r="W485">
        <f t="shared" si="62"/>
        <v>67.448999999999955</v>
      </c>
      <c r="X485">
        <v>14.247</v>
      </c>
      <c r="Y485">
        <v>8.4349999999999987</v>
      </c>
      <c r="Z485">
        <v>8.1810000000000009</v>
      </c>
      <c r="AA485">
        <v>8.2779999999999987</v>
      </c>
      <c r="AB485">
        <v>8.105000000000004</v>
      </c>
      <c r="AC485">
        <v>8.1119999999999948</v>
      </c>
      <c r="AD485">
        <v>8.0600000000000023</v>
      </c>
      <c r="AE485">
        <v>8.2560000000000073</v>
      </c>
      <c r="AF485">
        <v>8.1630000000000109</v>
      </c>
      <c r="AG485">
        <v>8.0559999999999832</v>
      </c>
      <c r="AH485">
        <v>8.0669999999999931</v>
      </c>
      <c r="AI485">
        <v>8.1470000000000056</v>
      </c>
      <c r="AJ485">
        <v>8.0450000000000017</v>
      </c>
      <c r="AK485">
        <v>8.046999999999997</v>
      </c>
      <c r="AL485">
        <v>8.2310000000000088</v>
      </c>
      <c r="AM485">
        <v>7.9559999999999889</v>
      </c>
      <c r="AN485">
        <v>8.0420000000000016</v>
      </c>
      <c r="AO485">
        <v>8.1810000000000116</v>
      </c>
      <c r="AP485">
        <v>8.0360000000000014</v>
      </c>
      <c r="AQ485">
        <v>8.0429999999999779</v>
      </c>
      <c r="AR485">
        <v>8.1340000000000146</v>
      </c>
      <c r="AS485">
        <v>8.0839999999999748</v>
      </c>
      <c r="AT485">
        <v>8.3740000000000236</v>
      </c>
      <c r="AU485">
        <v>8.1370000000000289</v>
      </c>
      <c r="AV485">
        <v>8.0979999999999848</v>
      </c>
      <c r="AW485">
        <v>7.9779999999999802</v>
      </c>
      <c r="AX485">
        <v>8.2439999999999998</v>
      </c>
      <c r="AY485">
        <v>8.1910000000000025</v>
      </c>
      <c r="AZ485">
        <v>8.3739999999999952</v>
      </c>
      <c r="BA485">
        <v>8.5920000000000414</v>
      </c>
      <c r="BB485">
        <v>8.8439999999999657</v>
      </c>
      <c r="BC485">
        <v>9.1279999999999859</v>
      </c>
      <c r="BD485" s="83">
        <f t="shared" si="63"/>
        <v>53.558278101359043</v>
      </c>
    </row>
    <row r="486" spans="1:56" ht="15" customHeight="1" thickBot="1" x14ac:dyDescent="0.5">
      <c r="A486" t="s">
        <v>214</v>
      </c>
      <c r="B486">
        <v>2023</v>
      </c>
      <c r="C486" s="9">
        <v>45000</v>
      </c>
      <c r="D486" t="s">
        <v>30</v>
      </c>
      <c r="E486" t="s">
        <v>1943</v>
      </c>
      <c r="F486">
        <v>3</v>
      </c>
      <c r="G486" t="s">
        <v>52</v>
      </c>
      <c r="H486" t="s">
        <v>105</v>
      </c>
      <c r="I486" t="s">
        <v>157</v>
      </c>
      <c r="J486" t="s">
        <v>76</v>
      </c>
      <c r="K486" t="s">
        <v>75</v>
      </c>
      <c r="L486" s="105">
        <f>(C486-VLOOKUP(H486,Riders!$A$2:$D$3499,4,FALSE))/365</f>
        <v>22.591780821917808</v>
      </c>
      <c r="M486" s="105">
        <f>(C486-VLOOKUP(I486,Riders!$A$2:$D$3499,4,FALSE))/365</f>
        <v>24.186301369863013</v>
      </c>
      <c r="N486" s="105">
        <f>(C486-VLOOKUP(J486,Riders!$A$2:$D$3499,4,FALSE))/365</f>
        <v>23.906849315068492</v>
      </c>
      <c r="O486" s="105">
        <f>(C486-VLOOKUP(K486,Riders!$A$2:$D$3499,4,FALSE))/365</f>
        <v>25.32054794520548</v>
      </c>
      <c r="P486">
        <v>1</v>
      </c>
      <c r="Q486" s="40">
        <f t="shared" si="56"/>
        <v>2.971724537037037E-3</v>
      </c>
      <c r="R486" s="86">
        <f t="shared" si="57"/>
        <v>256.75700000000001</v>
      </c>
      <c r="S486">
        <f t="shared" si="58"/>
        <v>22.001000000000001</v>
      </c>
      <c r="T486">
        <f t="shared" si="59"/>
        <v>68.816999999999993</v>
      </c>
      <c r="U486">
        <f t="shared" si="60"/>
        <v>62.21299999999998</v>
      </c>
      <c r="V486">
        <f t="shared" si="61"/>
        <v>62.419000000000011</v>
      </c>
      <c r="W486">
        <f t="shared" si="62"/>
        <v>63.308000000000021</v>
      </c>
      <c r="X486">
        <v>13.731999999999999</v>
      </c>
      <c r="Y486">
        <v>8.2690000000000019</v>
      </c>
      <c r="Z486">
        <v>7.8319999999999972</v>
      </c>
      <c r="AA486">
        <v>7.6970000000000027</v>
      </c>
      <c r="AB486">
        <v>7.7740000000000009</v>
      </c>
      <c r="AC486">
        <v>7.777000000000001</v>
      </c>
      <c r="AD486">
        <v>7.8170000000000002</v>
      </c>
      <c r="AE486">
        <v>7.9189999999999898</v>
      </c>
      <c r="AF486">
        <v>8.0400000000000063</v>
      </c>
      <c r="AG486">
        <v>7.8600000000000136</v>
      </c>
      <c r="AH486">
        <v>7.7069999999999794</v>
      </c>
      <c r="AI486">
        <v>7.724000000000018</v>
      </c>
      <c r="AJ486">
        <v>7.6699999999999733</v>
      </c>
      <c r="AK486">
        <v>7.6980000000000217</v>
      </c>
      <c r="AL486">
        <v>7.7960000000000056</v>
      </c>
      <c r="AM486">
        <v>7.7179999999999609</v>
      </c>
      <c r="AN486">
        <v>7.6070000000000562</v>
      </c>
      <c r="AO486">
        <v>7.6819999999999879</v>
      </c>
      <c r="AP486">
        <v>7.7069999999999652</v>
      </c>
      <c r="AQ486">
        <v>7.8070000000000164</v>
      </c>
      <c r="AR486">
        <v>7.9320000000000164</v>
      </c>
      <c r="AS486">
        <v>7.8759999999999764</v>
      </c>
      <c r="AT486">
        <v>7.8029999999999973</v>
      </c>
      <c r="AU486">
        <v>8.0049999999999955</v>
      </c>
      <c r="AV486">
        <v>7.8290000000000077</v>
      </c>
      <c r="AW486">
        <v>7.9590000000000032</v>
      </c>
      <c r="AX486">
        <v>7.8840000000000154</v>
      </c>
      <c r="AY486">
        <v>7.8179999999999836</v>
      </c>
      <c r="AZ486">
        <v>7.8080000000000211</v>
      </c>
      <c r="BA486">
        <v>8.0609999999999786</v>
      </c>
      <c r="BB486">
        <v>7.8499999999999943</v>
      </c>
      <c r="BC486">
        <v>8.099000000000018</v>
      </c>
      <c r="BD486" s="83">
        <f t="shared" si="63"/>
        <v>56.084157393956154</v>
      </c>
    </row>
    <row r="487" spans="1:56" ht="15" customHeight="1" thickBot="1" x14ac:dyDescent="0.5">
      <c r="A487" t="s">
        <v>214</v>
      </c>
      <c r="B487">
        <v>2023</v>
      </c>
      <c r="C487" s="9">
        <v>45000</v>
      </c>
      <c r="D487" t="s">
        <v>30</v>
      </c>
      <c r="E487" t="s">
        <v>1943</v>
      </c>
      <c r="F487">
        <v>3</v>
      </c>
      <c r="G487" t="s">
        <v>88</v>
      </c>
      <c r="H487" t="s">
        <v>163</v>
      </c>
      <c r="I487" t="s">
        <v>274</v>
      </c>
      <c r="J487" t="s">
        <v>2090</v>
      </c>
      <c r="K487" t="s">
        <v>302</v>
      </c>
      <c r="L487" s="105">
        <f>(C487-VLOOKUP(H487,Riders!$A$2:$D$3499,4,FALSE))/365</f>
        <v>24.331506849315069</v>
      </c>
      <c r="M487" s="105">
        <f>(C487-VLOOKUP(I487,Riders!$A$2:$D$3499,4,FALSE))/365</f>
        <v>26.682191780821917</v>
      </c>
      <c r="N487" s="105">
        <f>(C487-VLOOKUP(J487,Riders!$A$2:$D$3499,4,FALSE))/365</f>
        <v>29.676712328767124</v>
      </c>
      <c r="O487" s="105">
        <f>(C487-VLOOKUP(K487,Riders!$A$2:$D$3499,4,FALSE))/365</f>
        <v>26.07123287671233</v>
      </c>
      <c r="P487">
        <v>2</v>
      </c>
      <c r="Q487" s="40">
        <f t="shared" si="56"/>
        <v>2.9824074074074076E-3</v>
      </c>
      <c r="R487" s="86">
        <f t="shared" si="57"/>
        <v>257.68</v>
      </c>
      <c r="S487">
        <f t="shared" si="58"/>
        <v>22.638999999999999</v>
      </c>
      <c r="T487">
        <f t="shared" si="59"/>
        <v>70.024000000000001</v>
      </c>
      <c r="U487">
        <f t="shared" si="60"/>
        <v>63.992999999999995</v>
      </c>
      <c r="V487">
        <f t="shared" si="61"/>
        <v>60.988999999999976</v>
      </c>
      <c r="W487">
        <f t="shared" si="62"/>
        <v>62.674000000000035</v>
      </c>
      <c r="X487">
        <v>14.263</v>
      </c>
      <c r="Y487">
        <v>8.3759999999999994</v>
      </c>
      <c r="Z487">
        <v>7.8979999999999997</v>
      </c>
      <c r="AA487">
        <v>7.7390000000000043</v>
      </c>
      <c r="AB487">
        <v>7.8529999999999944</v>
      </c>
      <c r="AC487">
        <v>8.0080000000000027</v>
      </c>
      <c r="AD487">
        <v>7.9249999999999901</v>
      </c>
      <c r="AE487">
        <v>7.9620000000000104</v>
      </c>
      <c r="AF487">
        <v>8.0379999999999967</v>
      </c>
      <c r="AG487">
        <v>8.144999999999996</v>
      </c>
      <c r="AH487">
        <v>8.0260000000000105</v>
      </c>
      <c r="AI487">
        <v>7.9259999999999877</v>
      </c>
      <c r="AJ487">
        <v>7.9970000000000141</v>
      </c>
      <c r="AK487">
        <v>7.9449999999999932</v>
      </c>
      <c r="AL487">
        <v>8.0790000000000219</v>
      </c>
      <c r="AM487">
        <v>7.8369999999999749</v>
      </c>
      <c r="AN487">
        <v>7.7409999999999846</v>
      </c>
      <c r="AO487">
        <v>7.6440000000000046</v>
      </c>
      <c r="AP487">
        <v>7.5970000000000084</v>
      </c>
      <c r="AQ487">
        <v>7.5509999999999877</v>
      </c>
      <c r="AR487">
        <v>7.6040000000000134</v>
      </c>
      <c r="AS487">
        <v>7.5579999999999927</v>
      </c>
      <c r="AT487">
        <v>7.7150000000000318</v>
      </c>
      <c r="AU487">
        <v>7.5789999999999509</v>
      </c>
      <c r="AV487">
        <v>7.6460000000000434</v>
      </c>
      <c r="AW487">
        <v>7.7340000000000089</v>
      </c>
      <c r="AX487">
        <v>7.7489999999999952</v>
      </c>
      <c r="AY487">
        <v>7.761999999999972</v>
      </c>
      <c r="AZ487">
        <v>7.8070000000000164</v>
      </c>
      <c r="BA487">
        <v>8.0579999999999927</v>
      </c>
      <c r="BB487">
        <v>7.9550000000000134</v>
      </c>
      <c r="BC487">
        <v>7.9629999999999939</v>
      </c>
      <c r="BD487" s="83">
        <f t="shared" si="63"/>
        <v>55.883266066438992</v>
      </c>
    </row>
    <row r="488" spans="1:56" ht="15" customHeight="1" thickBot="1" x14ac:dyDescent="0.5">
      <c r="A488" t="s">
        <v>214</v>
      </c>
      <c r="B488">
        <v>2023</v>
      </c>
      <c r="C488" s="9">
        <v>45000</v>
      </c>
      <c r="D488" t="s">
        <v>30</v>
      </c>
      <c r="E488" t="s">
        <v>1943</v>
      </c>
      <c r="F488">
        <v>4</v>
      </c>
      <c r="G488" t="s">
        <v>37</v>
      </c>
      <c r="H488" t="s">
        <v>35</v>
      </c>
      <c r="I488" t="s">
        <v>200</v>
      </c>
      <c r="J488" t="s">
        <v>272</v>
      </c>
      <c r="K488" t="s">
        <v>124</v>
      </c>
      <c r="L488" s="105">
        <f>(C488-VLOOKUP(H488,Riders!$A$2:$D$3499,4,FALSE))/365</f>
        <v>25.375342465753423</v>
      </c>
      <c r="M488" s="105">
        <f>(C488-VLOOKUP(I488,Riders!$A$2:$D$3499,4,FALSE))/365</f>
        <v>22.205479452054796</v>
      </c>
      <c r="N488" s="105">
        <f>(C488-VLOOKUP(J488,Riders!$A$2:$D$3499,4,FALSE))/365</f>
        <v>26.419178082191781</v>
      </c>
      <c r="O488" s="105">
        <f>(C488-VLOOKUP(K488,Riders!$A$2:$D$3499,4,FALSE))/365</f>
        <v>24.07123287671233</v>
      </c>
      <c r="P488">
        <v>1</v>
      </c>
      <c r="Q488" s="40" t="str">
        <f t="shared" si="56"/>
        <v/>
      </c>
      <c r="R488" t="e">
        <f t="shared" si="57"/>
        <v>#VALUE!</v>
      </c>
      <c r="S488">
        <f t="shared" si="58"/>
        <v>22.911999999999999</v>
      </c>
      <c r="T488">
        <f t="shared" si="59"/>
        <v>68.885999999999996</v>
      </c>
      <c r="U488">
        <f t="shared" si="60"/>
        <v>61.628000000000014</v>
      </c>
      <c r="V488">
        <f t="shared" si="61"/>
        <v>61.661999999999978</v>
      </c>
      <c r="W488" t="str">
        <f t="shared" si="62"/>
        <v/>
      </c>
      <c r="X488">
        <v>14.269</v>
      </c>
      <c r="Y488">
        <v>8.6429999999999989</v>
      </c>
      <c r="Z488">
        <v>7.7959999999999994</v>
      </c>
      <c r="AA488">
        <v>7.7370000000000019</v>
      </c>
      <c r="AB488">
        <v>7.7060000000000031</v>
      </c>
      <c r="AC488">
        <v>7.482999999999997</v>
      </c>
      <c r="AD488">
        <v>7.5629999999999953</v>
      </c>
      <c r="AE488">
        <v>7.6890000000000001</v>
      </c>
      <c r="AF488">
        <v>7.7050000000000134</v>
      </c>
      <c r="AG488">
        <v>7.6149999999999949</v>
      </c>
      <c r="AH488">
        <v>7.5739999999999981</v>
      </c>
      <c r="AI488">
        <v>7.7199999999999989</v>
      </c>
      <c r="AJ488">
        <v>7.6450000000000244</v>
      </c>
      <c r="AK488">
        <v>7.9299999999999784</v>
      </c>
      <c r="AL488">
        <v>7.6430000000000149</v>
      </c>
      <c r="AM488">
        <v>7.7959999999999923</v>
      </c>
      <c r="AN488">
        <v>7.8519999999999754</v>
      </c>
      <c r="AO488">
        <v>8.1080000000000041</v>
      </c>
      <c r="AP488">
        <v>7.6399999999999864</v>
      </c>
      <c r="AQ488">
        <v>7.7769999999999868</v>
      </c>
      <c r="AR488">
        <v>7.5190000000000623</v>
      </c>
      <c r="AS488">
        <v>7.6449999999999818</v>
      </c>
      <c r="AT488">
        <v>7.5379999999999816</v>
      </c>
      <c r="AU488">
        <v>7.5829999999999984</v>
      </c>
      <c r="AV488">
        <v>7.5060000000000286</v>
      </c>
      <c r="AW488">
        <v>9.0500000000000114</v>
      </c>
      <c r="AX488">
        <v>11.79699999999997</v>
      </c>
      <c r="BD488" s="83" t="str">
        <f t="shared" si="63"/>
        <v/>
      </c>
    </row>
    <row r="489" spans="1:56" ht="15" customHeight="1" thickBot="1" x14ac:dyDescent="0.5">
      <c r="A489" t="s">
        <v>214</v>
      </c>
      <c r="B489">
        <v>2023</v>
      </c>
      <c r="C489" s="9">
        <v>45000</v>
      </c>
      <c r="D489" t="s">
        <v>30</v>
      </c>
      <c r="E489" t="s">
        <v>1943</v>
      </c>
      <c r="F489">
        <v>4</v>
      </c>
      <c r="G489" t="s">
        <v>61</v>
      </c>
      <c r="H489" t="s">
        <v>84</v>
      </c>
      <c r="I489" t="s">
        <v>189</v>
      </c>
      <c r="J489" t="s">
        <v>2124</v>
      </c>
      <c r="K489" t="s">
        <v>173</v>
      </c>
      <c r="L489" s="105">
        <f>(C489-VLOOKUP(H489,Riders!$A$2:$D$3499,4,FALSE))/365</f>
        <v>23.739726027397261</v>
      </c>
      <c r="M489" s="105">
        <f>(C489-VLOOKUP(I489,Riders!$A$2:$D$3499,4,FALSE))/365</f>
        <v>26.106849315068494</v>
      </c>
      <c r="N489" s="105">
        <f>(C489-VLOOKUP(J489,Riders!$A$2:$D$3499,4,FALSE))/365</f>
        <v>20.997260273972604</v>
      </c>
      <c r="O489" s="105">
        <f>(C489-VLOOKUP(K489,Riders!$A$2:$D$3499,4,FALSE))/365</f>
        <v>22.032876712328768</v>
      </c>
      <c r="P489">
        <v>2</v>
      </c>
      <c r="Q489" s="40">
        <f t="shared" si="56"/>
        <v>3.0733680555555553E-3</v>
      </c>
      <c r="R489" s="86">
        <f t="shared" si="57"/>
        <v>265.53899999999999</v>
      </c>
      <c r="S489">
        <f t="shared" si="58"/>
        <v>22.725999999999999</v>
      </c>
      <c r="T489">
        <f t="shared" si="59"/>
        <v>69.47999999999999</v>
      </c>
      <c r="U489">
        <f t="shared" si="60"/>
        <v>64.317000000000036</v>
      </c>
      <c r="V489">
        <f t="shared" si="61"/>
        <v>65.435000000000002</v>
      </c>
      <c r="W489">
        <f t="shared" si="62"/>
        <v>66.30699999999996</v>
      </c>
      <c r="X489">
        <v>14.349</v>
      </c>
      <c r="Y489">
        <v>8.3769999999999989</v>
      </c>
      <c r="Z489">
        <v>8.0340000000000025</v>
      </c>
      <c r="AA489">
        <v>7.6909999999999989</v>
      </c>
      <c r="AB489">
        <v>7.8840000000000003</v>
      </c>
      <c r="AC489">
        <v>7.6130000000000004</v>
      </c>
      <c r="AD489">
        <v>7.7799999999999869</v>
      </c>
      <c r="AE489">
        <v>7.7520000000000016</v>
      </c>
      <c r="AF489">
        <v>8.0210000000000008</v>
      </c>
      <c r="AG489">
        <v>7.8080000000000069</v>
      </c>
      <c r="AH489">
        <v>8.0450000000000017</v>
      </c>
      <c r="AI489">
        <v>7.8810000000000144</v>
      </c>
      <c r="AJ489">
        <v>8.3229999999999649</v>
      </c>
      <c r="AK489">
        <v>7.9960000000000377</v>
      </c>
      <c r="AL489">
        <v>8.1289999999999907</v>
      </c>
      <c r="AM489">
        <v>8.1140000000000185</v>
      </c>
      <c r="AN489">
        <v>8.1329999999999814</v>
      </c>
      <c r="AO489">
        <v>8.1399999999999864</v>
      </c>
      <c r="AP489">
        <v>8.521000000000015</v>
      </c>
      <c r="AQ489">
        <v>8.0289999999999964</v>
      </c>
      <c r="AR489">
        <v>8.1169999999999902</v>
      </c>
      <c r="AS489">
        <v>8.2229999999999848</v>
      </c>
      <c r="AT489">
        <v>8.342000000000013</v>
      </c>
      <c r="AU489">
        <v>7.9300000000000352</v>
      </c>
      <c r="AV489">
        <v>8.0489999999999498</v>
      </c>
      <c r="AW489">
        <v>7.9730000000000132</v>
      </c>
      <c r="AX489">
        <v>8.4029999999999916</v>
      </c>
      <c r="AY489">
        <v>8.1110000000000468</v>
      </c>
      <c r="AZ489">
        <v>8.3659999999999854</v>
      </c>
      <c r="BA489">
        <v>8.4240000000000066</v>
      </c>
      <c r="BB489">
        <v>8.5730000000000075</v>
      </c>
      <c r="BC489">
        <v>8.4079999999999586</v>
      </c>
      <c r="BD489" s="83">
        <f t="shared" si="63"/>
        <v>54.229322246449676</v>
      </c>
    </row>
    <row r="490" spans="1:56" ht="15" customHeight="1" thickBot="1" x14ac:dyDescent="0.5">
      <c r="A490" t="s">
        <v>214</v>
      </c>
      <c r="B490">
        <v>2023</v>
      </c>
      <c r="C490" s="9">
        <v>45000</v>
      </c>
      <c r="D490" t="s">
        <v>30</v>
      </c>
      <c r="E490" t="s">
        <v>31</v>
      </c>
      <c r="F490" t="s">
        <v>578</v>
      </c>
      <c r="G490" t="s">
        <v>52</v>
      </c>
      <c r="H490" t="s">
        <v>157</v>
      </c>
      <c r="I490" t="s">
        <v>76</v>
      </c>
      <c r="J490" t="s">
        <v>75</v>
      </c>
      <c r="K490" t="s">
        <v>254</v>
      </c>
      <c r="L490" s="105">
        <f>(C490-VLOOKUP(H490,Riders!$A$2:$D$3499,4,FALSE))/365</f>
        <v>24.186301369863013</v>
      </c>
      <c r="M490" s="105">
        <f>(C490-VLOOKUP(I490,Riders!$A$2:$D$3499,4,FALSE))/365</f>
        <v>23.906849315068492</v>
      </c>
      <c r="N490" s="105">
        <f>(C490-VLOOKUP(J490,Riders!$A$2:$D$3499,4,FALSE))/365</f>
        <v>25.32054794520548</v>
      </c>
      <c r="O490" s="105">
        <f>(C490-VLOOKUP(K490,Riders!$A$2:$D$3499,4,FALSE))/365</f>
        <v>23.150684931506849</v>
      </c>
      <c r="P490">
        <v>1</v>
      </c>
      <c r="Q490" s="40">
        <f t="shared" si="56"/>
        <v>2.9377314814814817E-3</v>
      </c>
      <c r="R490" s="86">
        <f t="shared" si="57"/>
        <v>253.82000000000002</v>
      </c>
      <c r="S490">
        <f t="shared" si="58"/>
        <v>22.196999999999999</v>
      </c>
      <c r="T490">
        <f t="shared" si="59"/>
        <v>68.516000000000005</v>
      </c>
      <c r="U490">
        <f t="shared" si="60"/>
        <v>61.407999999999973</v>
      </c>
      <c r="V490">
        <f t="shared" si="61"/>
        <v>61.450000000000045</v>
      </c>
      <c r="W490">
        <f t="shared" si="62"/>
        <v>62.445999999999998</v>
      </c>
      <c r="X490">
        <v>13.773999999999999</v>
      </c>
      <c r="Y490">
        <v>8.423</v>
      </c>
      <c r="Z490">
        <v>7.9350000000000023</v>
      </c>
      <c r="AA490">
        <v>7.8109999999999964</v>
      </c>
      <c r="AB490">
        <v>7.7070000000000007</v>
      </c>
      <c r="AC490">
        <v>7.6290000000000049</v>
      </c>
      <c r="AD490">
        <v>7.5409999999999968</v>
      </c>
      <c r="AE490">
        <v>7.6960000000000051</v>
      </c>
      <c r="AF490">
        <v>7.769999999999996</v>
      </c>
      <c r="AG490">
        <v>7.6560000000000059</v>
      </c>
      <c r="AH490">
        <v>7.5339999999999918</v>
      </c>
      <c r="AI490">
        <v>7.6229999999999896</v>
      </c>
      <c r="AJ490">
        <v>7.6640000000000006</v>
      </c>
      <c r="AK490">
        <v>7.8590000000000089</v>
      </c>
      <c r="AL490">
        <v>7.6739999999999782</v>
      </c>
      <c r="AM490">
        <v>7.6280000000000001</v>
      </c>
      <c r="AN490">
        <v>7.5390000000000441</v>
      </c>
      <c r="AO490">
        <v>7.5690000000000168</v>
      </c>
      <c r="AP490">
        <v>7.5879999999999654</v>
      </c>
      <c r="AQ490">
        <v>7.7990000000000066</v>
      </c>
      <c r="AR490">
        <v>7.6140000000000043</v>
      </c>
      <c r="AS490">
        <v>7.6579999999999586</v>
      </c>
      <c r="AT490">
        <v>7.8970000000000482</v>
      </c>
      <c r="AU490">
        <v>7.7860000000000014</v>
      </c>
      <c r="AV490">
        <v>7.7489999999999668</v>
      </c>
      <c r="AW490">
        <v>8.0490000000000066</v>
      </c>
      <c r="AX490">
        <v>7.7830000000000146</v>
      </c>
      <c r="AY490">
        <v>7.9289999999999736</v>
      </c>
      <c r="AZ490">
        <v>7.7060000000000173</v>
      </c>
      <c r="BA490">
        <v>7.6950000000000216</v>
      </c>
      <c r="BB490">
        <v>7.6949999999999648</v>
      </c>
      <c r="BC490">
        <v>7.8400000000000318</v>
      </c>
      <c r="BD490" s="83">
        <f t="shared" si="63"/>
        <v>56.733117957607746</v>
      </c>
    </row>
    <row r="491" spans="1:56" ht="15" customHeight="1" thickBot="1" x14ac:dyDescent="0.5">
      <c r="A491" t="s">
        <v>214</v>
      </c>
      <c r="B491">
        <v>2023</v>
      </c>
      <c r="C491" s="9">
        <v>45000</v>
      </c>
      <c r="D491" t="s">
        <v>30</v>
      </c>
      <c r="E491" t="s">
        <v>31</v>
      </c>
      <c r="F491" t="s">
        <v>578</v>
      </c>
      <c r="G491" t="s">
        <v>37</v>
      </c>
      <c r="H491" t="s">
        <v>35</v>
      </c>
      <c r="I491" t="s">
        <v>200</v>
      </c>
      <c r="J491" t="s">
        <v>108</v>
      </c>
      <c r="K491" t="s">
        <v>124</v>
      </c>
      <c r="L491" s="105">
        <f>(C491-VLOOKUP(H491,Riders!$A$2:$D$3499,4,FALSE))/365</f>
        <v>25.375342465753423</v>
      </c>
      <c r="M491" s="105">
        <f>(C491-VLOOKUP(I491,Riders!$A$2:$D$3499,4,FALSE))/365</f>
        <v>22.205479452054796</v>
      </c>
      <c r="N491" s="105">
        <f>(C491-VLOOKUP(J491,Riders!$A$2:$D$3499,4,FALSE))/365</f>
        <v>21.265753424657536</v>
      </c>
      <c r="O491" s="105">
        <f>(C491-VLOOKUP(K491,Riders!$A$2:$D$3499,4,FALSE))/365</f>
        <v>24.07123287671233</v>
      </c>
      <c r="P491">
        <v>2</v>
      </c>
      <c r="Q491" s="40">
        <f t="shared" si="56"/>
        <v>2.9513888888888888E-3</v>
      </c>
      <c r="R491" s="86">
        <f t="shared" si="57"/>
        <v>255</v>
      </c>
      <c r="S491">
        <f t="shared" si="58"/>
        <v>22.972000000000001</v>
      </c>
      <c r="T491">
        <f t="shared" si="59"/>
        <v>69.778000000000006</v>
      </c>
      <c r="U491">
        <f t="shared" si="60"/>
        <v>61.640999999999977</v>
      </c>
      <c r="V491">
        <f t="shared" si="61"/>
        <v>62.053000000000026</v>
      </c>
      <c r="W491">
        <f t="shared" si="62"/>
        <v>61.527999999999992</v>
      </c>
      <c r="X491">
        <v>14.483000000000001</v>
      </c>
      <c r="Y491">
        <v>8.4890000000000008</v>
      </c>
      <c r="Z491">
        <v>8.0030000000000001</v>
      </c>
      <c r="AA491">
        <v>7.8010000000000019</v>
      </c>
      <c r="AB491">
        <v>7.9479999999999933</v>
      </c>
      <c r="AC491">
        <v>7.6000000000000014</v>
      </c>
      <c r="AD491">
        <v>7.7520000000000016</v>
      </c>
      <c r="AE491">
        <v>7.7020000000000053</v>
      </c>
      <c r="AF491">
        <v>7.9320000000000164</v>
      </c>
      <c r="AG491">
        <v>7.6029999999999802</v>
      </c>
      <c r="AH491">
        <v>7.6199999999999903</v>
      </c>
      <c r="AI491">
        <v>7.5730000000000084</v>
      </c>
      <c r="AJ491">
        <v>7.8200000000000074</v>
      </c>
      <c r="AK491">
        <v>7.6359999999999957</v>
      </c>
      <c r="AL491">
        <v>7.742999999999995</v>
      </c>
      <c r="AM491">
        <v>7.7139999999999844</v>
      </c>
      <c r="AN491">
        <v>7.842000000000013</v>
      </c>
      <c r="AO491">
        <v>7.6430000000000007</v>
      </c>
      <c r="AP491">
        <v>7.8499999999999943</v>
      </c>
      <c r="AQ491">
        <v>7.6999999999999886</v>
      </c>
      <c r="AR491">
        <v>7.7790000000000248</v>
      </c>
      <c r="AS491">
        <v>7.7800000000000296</v>
      </c>
      <c r="AT491">
        <v>7.8979999999999677</v>
      </c>
      <c r="AU491">
        <v>7.561000000000007</v>
      </c>
      <c r="AV491">
        <v>7.6189999999999998</v>
      </c>
      <c r="AW491">
        <v>7.6009999999999991</v>
      </c>
      <c r="AX491">
        <v>7.8329999999999984</v>
      </c>
      <c r="AY491">
        <v>7.688999999999993</v>
      </c>
      <c r="AZ491">
        <v>7.9289999999999736</v>
      </c>
      <c r="BA491">
        <v>7.6010000000000559</v>
      </c>
      <c r="BB491">
        <v>7.5919999999999561</v>
      </c>
      <c r="BC491">
        <v>7.6640000000000157</v>
      </c>
      <c r="BD491" s="83">
        <f t="shared" si="63"/>
        <v>56.470588235294116</v>
      </c>
    </row>
    <row r="492" spans="1:56" ht="15" customHeight="1" thickBot="1" x14ac:dyDescent="0.5">
      <c r="A492" t="s">
        <v>214</v>
      </c>
      <c r="B492">
        <v>2023</v>
      </c>
      <c r="C492" s="9">
        <v>45000</v>
      </c>
      <c r="D492" t="s">
        <v>30</v>
      </c>
      <c r="E492" t="s">
        <v>31</v>
      </c>
      <c r="F492" t="s">
        <v>579</v>
      </c>
      <c r="G492" t="s">
        <v>88</v>
      </c>
      <c r="H492" t="s">
        <v>163</v>
      </c>
      <c r="I492" t="s">
        <v>274</v>
      </c>
      <c r="J492" t="s">
        <v>2090</v>
      </c>
      <c r="K492" t="s">
        <v>302</v>
      </c>
      <c r="L492" s="105">
        <f>(C492-VLOOKUP(H492,Riders!$A$2:$D$3499,4,FALSE))/365</f>
        <v>24.331506849315069</v>
      </c>
      <c r="M492" s="105">
        <f>(C492-VLOOKUP(I492,Riders!$A$2:$D$3499,4,FALSE))/365</f>
        <v>26.682191780821917</v>
      </c>
      <c r="N492" s="105">
        <f>(C492-VLOOKUP(J492,Riders!$A$2:$D$3499,4,FALSE))/365</f>
        <v>29.676712328767124</v>
      </c>
      <c r="O492" s="105">
        <f>(C492-VLOOKUP(K492,Riders!$A$2:$D$3499,4,FALSE))/365</f>
        <v>26.07123287671233</v>
      </c>
      <c r="P492">
        <v>3</v>
      </c>
      <c r="Q492" s="40">
        <f t="shared" si="56"/>
        <v>2.9898611111111111E-3</v>
      </c>
      <c r="R492" s="86">
        <f t="shared" si="57"/>
        <v>258.32400000000001</v>
      </c>
      <c r="S492">
        <f t="shared" si="58"/>
        <v>22.870999999999999</v>
      </c>
      <c r="T492">
        <f t="shared" si="59"/>
        <v>69.864000000000004</v>
      </c>
      <c r="U492">
        <f t="shared" si="60"/>
        <v>63.381</v>
      </c>
      <c r="V492">
        <f t="shared" si="61"/>
        <v>62.394000000000005</v>
      </c>
      <c r="W492">
        <f t="shared" si="62"/>
        <v>62.685000000000002</v>
      </c>
      <c r="X492">
        <v>14.345000000000001</v>
      </c>
      <c r="Y492">
        <v>8.525999999999998</v>
      </c>
      <c r="Z492">
        <v>7.8460000000000001</v>
      </c>
      <c r="AA492">
        <v>7.8260000000000014</v>
      </c>
      <c r="AB492">
        <v>7.7550000000000026</v>
      </c>
      <c r="AC492">
        <v>7.9549999999999983</v>
      </c>
      <c r="AD492">
        <v>7.7720000000000056</v>
      </c>
      <c r="AE492">
        <v>7.8389999999999986</v>
      </c>
      <c r="AF492">
        <v>7.8670000000000044</v>
      </c>
      <c r="AG492">
        <v>8.0379999999999825</v>
      </c>
      <c r="AH492">
        <v>7.8180000000000121</v>
      </c>
      <c r="AI492">
        <v>7.8489999999999904</v>
      </c>
      <c r="AJ492">
        <v>7.8819999999999908</v>
      </c>
      <c r="AK492">
        <v>7.9340000000000259</v>
      </c>
      <c r="AL492">
        <v>8.0499999999999829</v>
      </c>
      <c r="AM492">
        <v>7.9430000000000121</v>
      </c>
      <c r="AN492">
        <v>7.8340000000000032</v>
      </c>
      <c r="AO492">
        <v>7.7729999999999677</v>
      </c>
      <c r="AP492">
        <v>7.7410000000000139</v>
      </c>
      <c r="AQ492">
        <v>7.7880000000000109</v>
      </c>
      <c r="AR492">
        <v>7.7860000000000298</v>
      </c>
      <c r="AS492">
        <v>7.8699999999999761</v>
      </c>
      <c r="AT492">
        <v>7.7749999999999773</v>
      </c>
      <c r="AU492">
        <v>7.8270000000000266</v>
      </c>
      <c r="AV492">
        <v>7.8009999999999877</v>
      </c>
      <c r="AW492">
        <v>7.8930000000000007</v>
      </c>
      <c r="AX492">
        <v>7.9540000000000362</v>
      </c>
      <c r="AY492">
        <v>7.7969999999999686</v>
      </c>
      <c r="AZ492">
        <v>7.7319999999999993</v>
      </c>
      <c r="BA492">
        <v>7.8339999999999748</v>
      </c>
      <c r="BB492">
        <v>7.7930000000000348</v>
      </c>
      <c r="BC492">
        <v>7.8810000000000002</v>
      </c>
      <c r="BD492" s="83">
        <f t="shared" si="63"/>
        <v>55.743949458819152</v>
      </c>
    </row>
    <row r="493" spans="1:56" ht="15" customHeight="1" thickBot="1" x14ac:dyDescent="0.5">
      <c r="A493" t="s">
        <v>214</v>
      </c>
      <c r="B493">
        <v>2023</v>
      </c>
      <c r="C493" s="9">
        <v>45000</v>
      </c>
      <c r="D493" t="s">
        <v>30</v>
      </c>
      <c r="E493" t="s">
        <v>31</v>
      </c>
      <c r="F493" t="s">
        <v>579</v>
      </c>
      <c r="G493" t="s">
        <v>64</v>
      </c>
      <c r="H493" t="s">
        <v>194</v>
      </c>
      <c r="I493" t="s">
        <v>136</v>
      </c>
      <c r="J493" t="s">
        <v>2057</v>
      </c>
      <c r="K493" t="s">
        <v>162</v>
      </c>
      <c r="L493" s="105">
        <f>(C493-VLOOKUP(H493,Riders!$A$2:$D$3499,4,FALSE))/365</f>
        <v>21.912328767123288</v>
      </c>
      <c r="M493" s="105">
        <f>(C493-VLOOKUP(I493,Riders!$A$2:$D$3499,4,FALSE))/365</f>
        <v>24.221917808219178</v>
      </c>
      <c r="N493" s="105">
        <f>(C493-VLOOKUP(J493,Riders!$A$2:$D$3499,4,FALSE))/365</f>
        <v>33.38356164383562</v>
      </c>
      <c r="O493" s="105">
        <f>(C493-VLOOKUP(K493,Riders!$A$2:$D$3499,4,FALSE))/365</f>
        <v>28.884931506849316</v>
      </c>
      <c r="P493">
        <v>4</v>
      </c>
      <c r="Q493" s="40">
        <f t="shared" si="56"/>
        <v>3.0467361111111112E-3</v>
      </c>
      <c r="R493" s="86">
        <f t="shared" si="57"/>
        <v>263.238</v>
      </c>
      <c r="S493">
        <f t="shared" si="58"/>
        <v>22.7</v>
      </c>
      <c r="T493">
        <f t="shared" si="59"/>
        <v>70.789999999999992</v>
      </c>
      <c r="U493">
        <f t="shared" si="60"/>
        <v>62.951999999999998</v>
      </c>
      <c r="V493">
        <f t="shared" si="61"/>
        <v>64.296999999999997</v>
      </c>
      <c r="W493">
        <f t="shared" si="62"/>
        <v>65.199000000000012</v>
      </c>
      <c r="X493">
        <v>14.37</v>
      </c>
      <c r="Y493">
        <v>8.33</v>
      </c>
      <c r="Z493">
        <v>8.0670000000000002</v>
      </c>
      <c r="AA493">
        <v>7.9390000000000036</v>
      </c>
      <c r="AB493">
        <v>8.2299999999999969</v>
      </c>
      <c r="AC493">
        <v>7.9510000000000014</v>
      </c>
      <c r="AD493">
        <v>7.9689999999999941</v>
      </c>
      <c r="AE493">
        <v>7.9339999999999966</v>
      </c>
      <c r="AF493">
        <v>7.8370000000000033</v>
      </c>
      <c r="AG493">
        <v>7.8730000000000047</v>
      </c>
      <c r="AH493">
        <v>7.8459999999999894</v>
      </c>
      <c r="AI493">
        <v>7.7840000000000202</v>
      </c>
      <c r="AJ493">
        <v>7.8509999999999991</v>
      </c>
      <c r="AK493">
        <v>7.945999999999998</v>
      </c>
      <c r="AL493">
        <v>7.8970000000000056</v>
      </c>
      <c r="AM493">
        <v>7.9179999999999779</v>
      </c>
      <c r="AN493">
        <v>8.0319999999999823</v>
      </c>
      <c r="AO493">
        <v>8.1550000000000011</v>
      </c>
      <c r="AP493">
        <v>8.0480000000000302</v>
      </c>
      <c r="AQ493">
        <v>8.0599999999999739</v>
      </c>
      <c r="AR493">
        <v>8.0010000000000048</v>
      </c>
      <c r="AS493">
        <v>7.8950000000000102</v>
      </c>
      <c r="AT493">
        <v>8.1519999999999868</v>
      </c>
      <c r="AU493">
        <v>7.9540000000000077</v>
      </c>
      <c r="AV493">
        <v>8.0030000000000143</v>
      </c>
      <c r="AW493">
        <v>8.0520000000000209</v>
      </c>
      <c r="AX493">
        <v>8.3529999999999802</v>
      </c>
      <c r="AY493">
        <v>8.1099999999999568</v>
      </c>
      <c r="AZ493">
        <v>8.2690000000000339</v>
      </c>
      <c r="BA493">
        <v>8.0749999999999886</v>
      </c>
      <c r="BB493">
        <v>8.1960000000000548</v>
      </c>
      <c r="BC493">
        <v>8.1409999999999627</v>
      </c>
      <c r="BD493" s="83">
        <f t="shared" si="63"/>
        <v>54.703348300777243</v>
      </c>
    </row>
    <row r="494" spans="1:56" ht="15" customHeight="1" thickBot="1" x14ac:dyDescent="0.5">
      <c r="A494" t="s">
        <v>214</v>
      </c>
      <c r="B494">
        <v>2023</v>
      </c>
      <c r="C494" s="9">
        <v>45000</v>
      </c>
      <c r="D494" t="s">
        <v>30</v>
      </c>
      <c r="E494" t="s">
        <v>245</v>
      </c>
      <c r="F494" t="s">
        <v>245</v>
      </c>
      <c r="G494" t="s">
        <v>37</v>
      </c>
      <c r="H494" t="s">
        <v>35</v>
      </c>
      <c r="I494" t="s">
        <v>200</v>
      </c>
      <c r="J494" t="s">
        <v>108</v>
      </c>
      <c r="K494" t="s">
        <v>124</v>
      </c>
      <c r="L494" s="105">
        <f>(C494-VLOOKUP(H494,Riders!$A$2:$D$3499,4,FALSE))/365</f>
        <v>25.375342465753423</v>
      </c>
      <c r="M494" s="105">
        <f>(C494-VLOOKUP(I494,Riders!$A$2:$D$3499,4,FALSE))/365</f>
        <v>22.205479452054796</v>
      </c>
      <c r="N494" s="105">
        <f>(C494-VLOOKUP(J494,Riders!$A$2:$D$3499,4,FALSE))/365</f>
        <v>21.265753424657536</v>
      </c>
      <c r="O494" s="105">
        <f>(C494-VLOOKUP(K494,Riders!$A$2:$D$3499,4,FALSE))/365</f>
        <v>24.07123287671233</v>
      </c>
      <c r="P494">
        <v>1</v>
      </c>
      <c r="Q494" s="40">
        <f t="shared" si="56"/>
        <v>3.0048148148148148E-3</v>
      </c>
      <c r="R494" s="86">
        <f t="shared" si="57"/>
        <v>259.61599999999999</v>
      </c>
      <c r="S494">
        <f t="shared" si="58"/>
        <v>23.134</v>
      </c>
      <c r="T494">
        <f t="shared" si="59"/>
        <v>69.945000000000007</v>
      </c>
      <c r="U494">
        <f t="shared" si="60"/>
        <v>62.629999999999981</v>
      </c>
      <c r="V494">
        <f t="shared" si="61"/>
        <v>62.992999999999995</v>
      </c>
      <c r="W494">
        <f t="shared" si="62"/>
        <v>64.048000000000002</v>
      </c>
      <c r="X494">
        <v>14.612</v>
      </c>
      <c r="Y494">
        <v>8.5220000000000002</v>
      </c>
      <c r="Z494">
        <v>7.9059999999999988</v>
      </c>
      <c r="AA494">
        <v>7.7610000000000028</v>
      </c>
      <c r="AB494">
        <v>7.8780000000000001</v>
      </c>
      <c r="AC494">
        <v>7.6369999999999996</v>
      </c>
      <c r="AD494">
        <v>7.7420000000000044</v>
      </c>
      <c r="AE494">
        <v>7.8869999999999996</v>
      </c>
      <c r="AF494">
        <v>7.9969999999999999</v>
      </c>
      <c r="AG494">
        <v>7.8179999999999978</v>
      </c>
      <c r="AH494">
        <v>7.7349999999999994</v>
      </c>
      <c r="AI494">
        <v>7.7129999999999797</v>
      </c>
      <c r="AJ494">
        <v>7.7020000000000266</v>
      </c>
      <c r="AK494">
        <v>7.9229999999999734</v>
      </c>
      <c r="AL494">
        <v>7.8610000000000042</v>
      </c>
      <c r="AM494">
        <v>7.8810000000000002</v>
      </c>
      <c r="AN494">
        <v>7.9530000000000314</v>
      </c>
      <c r="AO494">
        <v>7.7479999999999896</v>
      </c>
      <c r="AP494">
        <v>7.8719999999999857</v>
      </c>
      <c r="AQ494">
        <v>7.7539999999999907</v>
      </c>
      <c r="AR494">
        <v>7.8530000000000371</v>
      </c>
      <c r="AS494">
        <v>7.8569999999999709</v>
      </c>
      <c r="AT494">
        <v>8.0619999999999834</v>
      </c>
      <c r="AU494">
        <v>7.8940000000000046</v>
      </c>
      <c r="AV494">
        <v>7.8909999999999911</v>
      </c>
      <c r="AW494">
        <v>7.914999999999992</v>
      </c>
      <c r="AX494">
        <v>7.995000000000033</v>
      </c>
      <c r="AY494">
        <v>8.171999999999997</v>
      </c>
      <c r="AZ494">
        <v>8.4060000000000343</v>
      </c>
      <c r="BA494">
        <v>7.839999999999975</v>
      </c>
      <c r="BB494">
        <v>7.8699999999999761</v>
      </c>
      <c r="BC494">
        <v>7.9590000000000032</v>
      </c>
      <c r="BD494" s="83">
        <f t="shared" si="63"/>
        <v>55.46653519043511</v>
      </c>
    </row>
    <row r="495" spans="1:56" ht="15" customHeight="1" thickBot="1" x14ac:dyDescent="0.5">
      <c r="A495" t="s">
        <v>214</v>
      </c>
      <c r="B495">
        <v>2023</v>
      </c>
      <c r="C495" s="9">
        <v>45000</v>
      </c>
      <c r="D495" t="s">
        <v>30</v>
      </c>
      <c r="E495" t="s">
        <v>245</v>
      </c>
      <c r="F495" t="s">
        <v>245</v>
      </c>
      <c r="G495" t="s">
        <v>52</v>
      </c>
      <c r="H495" t="s">
        <v>105</v>
      </c>
      <c r="I495" t="s">
        <v>76</v>
      </c>
      <c r="J495" t="s">
        <v>75</v>
      </c>
      <c r="K495" t="s">
        <v>254</v>
      </c>
      <c r="L495" s="105">
        <f>(C495-VLOOKUP(H495,Riders!$A$2:$D$3499,4,FALSE))/365</f>
        <v>22.591780821917808</v>
      </c>
      <c r="M495" s="105">
        <f>(C495-VLOOKUP(I495,Riders!$A$2:$D$3499,4,FALSE))/365</f>
        <v>23.906849315068492</v>
      </c>
      <c r="N495" s="105">
        <f>(C495-VLOOKUP(J495,Riders!$A$2:$D$3499,4,FALSE))/365</f>
        <v>25.32054794520548</v>
      </c>
      <c r="O495" s="105">
        <f>(C495-VLOOKUP(K495,Riders!$A$2:$D$3499,4,FALSE))/365</f>
        <v>23.150684931506849</v>
      </c>
      <c r="P495">
        <v>2</v>
      </c>
      <c r="Q495" s="40">
        <f t="shared" si="56"/>
        <v>3.0095717592592591E-3</v>
      </c>
      <c r="R495" s="86">
        <f t="shared" si="57"/>
        <v>260.02699999999999</v>
      </c>
      <c r="S495">
        <f t="shared" si="58"/>
        <v>22.306000000000001</v>
      </c>
      <c r="T495">
        <f t="shared" si="59"/>
        <v>69.298999999999992</v>
      </c>
      <c r="U495">
        <f t="shared" si="60"/>
        <v>62.681000000000026</v>
      </c>
      <c r="V495">
        <f t="shared" si="61"/>
        <v>63.518999999999977</v>
      </c>
      <c r="W495">
        <f t="shared" si="62"/>
        <v>64.527999999999992</v>
      </c>
      <c r="X495">
        <v>13.95</v>
      </c>
      <c r="Y495">
        <v>8.3560000000000016</v>
      </c>
      <c r="Z495">
        <v>7.9599999999999973</v>
      </c>
      <c r="AA495">
        <v>7.7139999999999986</v>
      </c>
      <c r="AB495">
        <v>7.8130000000000024</v>
      </c>
      <c r="AC495">
        <v>7.7580000000000027</v>
      </c>
      <c r="AD495">
        <v>7.877999999999993</v>
      </c>
      <c r="AE495">
        <v>7.8699999999999974</v>
      </c>
      <c r="AF495">
        <v>7.9759999999999991</v>
      </c>
      <c r="AG495">
        <v>7.8180000000000121</v>
      </c>
      <c r="AH495">
        <v>7.7319999999999851</v>
      </c>
      <c r="AI495">
        <v>7.7740000000000151</v>
      </c>
      <c r="AJ495">
        <v>7.9099999999999966</v>
      </c>
      <c r="AK495">
        <v>7.7549999999999946</v>
      </c>
      <c r="AL495">
        <v>7.8019999999999916</v>
      </c>
      <c r="AM495">
        <v>7.9140000000000299</v>
      </c>
      <c r="AN495">
        <v>7.9139999999999873</v>
      </c>
      <c r="AO495">
        <v>7.9540000000000077</v>
      </c>
      <c r="AP495">
        <v>8.0979999999999848</v>
      </c>
      <c r="AQ495">
        <v>7.8070000000000164</v>
      </c>
      <c r="AR495">
        <v>7.796999999999997</v>
      </c>
      <c r="AS495">
        <v>7.8169999999999504</v>
      </c>
      <c r="AT495">
        <v>7.9770000000000323</v>
      </c>
      <c r="AU495">
        <v>8.1550000000000011</v>
      </c>
      <c r="AV495">
        <v>8.0649999999999977</v>
      </c>
      <c r="AW495">
        <v>7.9700000000000273</v>
      </c>
      <c r="AX495">
        <v>8.0480000000000018</v>
      </c>
      <c r="AY495">
        <v>8.1730000000000018</v>
      </c>
      <c r="AZ495">
        <v>8.0019999999999527</v>
      </c>
      <c r="BA495">
        <v>7.9790000000000134</v>
      </c>
      <c r="BB495">
        <v>8.0730000000000359</v>
      </c>
      <c r="BC495">
        <v>8.2179999999999609</v>
      </c>
      <c r="BD495" s="83">
        <f t="shared" si="63"/>
        <v>55.37886450253243</v>
      </c>
    </row>
    <row r="496" spans="1:56" ht="15" customHeight="1" thickBot="1" x14ac:dyDescent="0.5">
      <c r="A496" t="s">
        <v>214</v>
      </c>
      <c r="B496">
        <v>2023</v>
      </c>
      <c r="C496" s="9">
        <v>45000</v>
      </c>
      <c r="D496" t="s">
        <v>30</v>
      </c>
      <c r="E496" t="s">
        <v>245</v>
      </c>
      <c r="F496" t="s">
        <v>245</v>
      </c>
      <c r="G496" t="s">
        <v>88</v>
      </c>
      <c r="H496" t="s">
        <v>163</v>
      </c>
      <c r="I496" t="s">
        <v>274</v>
      </c>
      <c r="J496" t="s">
        <v>2090</v>
      </c>
      <c r="K496" t="s">
        <v>302</v>
      </c>
      <c r="L496" s="105">
        <f>(C496-VLOOKUP(H496,Riders!$A$2:$D$3499,4,FALSE))/365</f>
        <v>24.331506849315069</v>
      </c>
      <c r="M496" s="105">
        <f>(C496-VLOOKUP(I496,Riders!$A$2:$D$3499,4,FALSE))/365</f>
        <v>26.682191780821917</v>
      </c>
      <c r="N496" s="105">
        <f>(C496-VLOOKUP(J496,Riders!$A$2:$D$3499,4,FALSE))/365</f>
        <v>29.676712328767124</v>
      </c>
      <c r="O496" s="105">
        <f>(C496-VLOOKUP(K496,Riders!$A$2:$D$3499,4,FALSE))/365</f>
        <v>26.07123287671233</v>
      </c>
      <c r="P496">
        <v>3</v>
      </c>
      <c r="Q496" s="40">
        <f t="shared" si="56"/>
        <v>3.0613888888888891E-3</v>
      </c>
      <c r="R496" s="86">
        <f t="shared" si="57"/>
        <v>264.50400000000002</v>
      </c>
      <c r="S496">
        <f t="shared" si="58"/>
        <v>22.771000000000001</v>
      </c>
      <c r="T496">
        <f t="shared" si="59"/>
        <v>69.430999999999997</v>
      </c>
      <c r="U496">
        <f t="shared" si="60"/>
        <v>63.496999999999971</v>
      </c>
      <c r="V496">
        <f t="shared" si="61"/>
        <v>65.492000000000047</v>
      </c>
      <c r="W496">
        <f t="shared" si="62"/>
        <v>66.084000000000003</v>
      </c>
      <c r="X496">
        <v>14.353999999999999</v>
      </c>
      <c r="Y496">
        <v>8.4170000000000016</v>
      </c>
      <c r="Z496">
        <v>7.8449999999999989</v>
      </c>
      <c r="AA496">
        <v>7.7070000000000007</v>
      </c>
      <c r="AB496">
        <v>7.6640000000000006</v>
      </c>
      <c r="AC496">
        <v>7.8519999999999968</v>
      </c>
      <c r="AD496">
        <v>7.7600000000000051</v>
      </c>
      <c r="AE496">
        <v>7.8319999999999936</v>
      </c>
      <c r="AF496">
        <v>7.9290000000000163</v>
      </c>
      <c r="AG496">
        <v>8.0399999999999778</v>
      </c>
      <c r="AH496">
        <v>7.902000000000001</v>
      </c>
      <c r="AI496">
        <v>7.840999999999994</v>
      </c>
      <c r="AJ496">
        <v>7.9260000000000304</v>
      </c>
      <c r="AK496">
        <v>7.875</v>
      </c>
      <c r="AL496">
        <v>8.0409999999999684</v>
      </c>
      <c r="AM496">
        <v>7.9429999999999836</v>
      </c>
      <c r="AN496">
        <v>7.9510000000000502</v>
      </c>
      <c r="AO496">
        <v>7.945999999999998</v>
      </c>
      <c r="AP496">
        <v>8.0409999999999968</v>
      </c>
      <c r="AQ496">
        <v>8.1329999999999814</v>
      </c>
      <c r="AR496">
        <v>8.3049999999999784</v>
      </c>
      <c r="AS496">
        <v>8.3600000000000136</v>
      </c>
      <c r="AT496">
        <v>8.4070000000000391</v>
      </c>
      <c r="AU496">
        <v>8.3489999999999895</v>
      </c>
      <c r="AV496">
        <v>8.438999999999993</v>
      </c>
      <c r="AW496">
        <v>8.1359999999999957</v>
      </c>
      <c r="AX496">
        <v>8.1599999999999966</v>
      </c>
      <c r="AY496">
        <v>8.0719999999999743</v>
      </c>
      <c r="AZ496">
        <v>8.3360000000000127</v>
      </c>
      <c r="BA496">
        <v>8.1739999999999782</v>
      </c>
      <c r="BB496">
        <v>8.3530000000000086</v>
      </c>
      <c r="BC496">
        <v>8.4140000000000441</v>
      </c>
      <c r="BD496" s="83">
        <f t="shared" si="63"/>
        <v>54.441520733145808</v>
      </c>
    </row>
    <row r="497" spans="1:56" ht="15" customHeight="1" thickBot="1" x14ac:dyDescent="0.5">
      <c r="A497" t="s">
        <v>214</v>
      </c>
      <c r="B497">
        <v>2023</v>
      </c>
      <c r="C497" s="9">
        <v>45000</v>
      </c>
      <c r="D497" t="s">
        <v>30</v>
      </c>
      <c r="E497" t="s">
        <v>245</v>
      </c>
      <c r="F497" t="s">
        <v>245</v>
      </c>
      <c r="G497" t="s">
        <v>61</v>
      </c>
      <c r="H497" t="s">
        <v>84</v>
      </c>
      <c r="I497" t="s">
        <v>189</v>
      </c>
      <c r="J497" t="s">
        <v>2124</v>
      </c>
      <c r="K497" t="s">
        <v>173</v>
      </c>
      <c r="L497" s="105">
        <f>(C497-VLOOKUP(H497,Riders!$A$2:$D$3499,4,FALSE))/365</f>
        <v>23.739726027397261</v>
      </c>
      <c r="M497" s="105">
        <f>(C497-VLOOKUP(I497,Riders!$A$2:$D$3499,4,FALSE))/365</f>
        <v>26.106849315068494</v>
      </c>
      <c r="N497" s="105">
        <f>(C497-VLOOKUP(J497,Riders!$A$2:$D$3499,4,FALSE))/365</f>
        <v>20.997260273972604</v>
      </c>
      <c r="O497" s="105">
        <f>(C497-VLOOKUP(K497,Riders!$A$2:$D$3499,4,FALSE))/365</f>
        <v>22.032876712328768</v>
      </c>
      <c r="P497">
        <v>4</v>
      </c>
      <c r="Q497" s="40">
        <f t="shared" si="56"/>
        <v>3.1282870370370371E-3</v>
      </c>
      <c r="R497" s="86">
        <f t="shared" si="57"/>
        <v>270.28399999999999</v>
      </c>
      <c r="S497">
        <f t="shared" si="58"/>
        <v>22.731000000000002</v>
      </c>
      <c r="T497">
        <f t="shared" si="59"/>
        <v>71.066999999999993</v>
      </c>
      <c r="U497">
        <f t="shared" si="60"/>
        <v>65.926000000000002</v>
      </c>
      <c r="V497">
        <f t="shared" si="61"/>
        <v>66.269000000000005</v>
      </c>
      <c r="W497">
        <f t="shared" si="62"/>
        <v>67.021999999999991</v>
      </c>
      <c r="X497">
        <v>14.208</v>
      </c>
      <c r="Y497">
        <v>8.5230000000000015</v>
      </c>
      <c r="Z497">
        <v>8.1459999999999972</v>
      </c>
      <c r="AA497">
        <v>7.9730000000000034</v>
      </c>
      <c r="AB497">
        <v>8.0929999999999964</v>
      </c>
      <c r="AC497">
        <v>7.9580000000000064</v>
      </c>
      <c r="AD497">
        <v>8.0420000000000016</v>
      </c>
      <c r="AE497">
        <v>8.1239999999999881</v>
      </c>
      <c r="AF497">
        <v>8.36</v>
      </c>
      <c r="AG497">
        <v>8.1560000000000059</v>
      </c>
      <c r="AH497">
        <v>8.2700000000000102</v>
      </c>
      <c r="AI497">
        <v>8.1839999999999975</v>
      </c>
      <c r="AJ497">
        <v>8.4199999999999875</v>
      </c>
      <c r="AK497">
        <v>8.1419999999999959</v>
      </c>
      <c r="AL497">
        <v>8.1920000000000073</v>
      </c>
      <c r="AM497">
        <v>8.2019999999999982</v>
      </c>
      <c r="AN497">
        <v>8.3019999999999925</v>
      </c>
      <c r="AO497">
        <v>8.1850000000000023</v>
      </c>
      <c r="AP497">
        <v>8.164999999999992</v>
      </c>
      <c r="AQ497">
        <v>8.2190000000000225</v>
      </c>
      <c r="AR497">
        <v>8.4269999999999925</v>
      </c>
      <c r="AS497">
        <v>8.231000000000023</v>
      </c>
      <c r="AT497">
        <v>8.4949999999999477</v>
      </c>
      <c r="AU497">
        <v>8.245000000000033</v>
      </c>
      <c r="AV497">
        <v>8.3719999999999857</v>
      </c>
      <c r="AW497">
        <v>8.4110000000000014</v>
      </c>
      <c r="AX497">
        <v>8.6280000000000143</v>
      </c>
      <c r="AY497">
        <v>8.5380000000000109</v>
      </c>
      <c r="AZ497">
        <v>8.2769999999999868</v>
      </c>
      <c r="BA497">
        <v>8.299000000000035</v>
      </c>
      <c r="BB497">
        <v>8.1569999999999254</v>
      </c>
      <c r="BC497">
        <v>8.3400000000000318</v>
      </c>
      <c r="BD497" s="83">
        <f t="shared" si="63"/>
        <v>53.277293513489518</v>
      </c>
    </row>
    <row r="498" spans="1:56" ht="15" customHeight="1" thickBot="1" x14ac:dyDescent="0.5">
      <c r="A498" t="s">
        <v>214</v>
      </c>
      <c r="B498">
        <v>2023</v>
      </c>
      <c r="C498" s="9">
        <v>45000</v>
      </c>
      <c r="D498" t="s">
        <v>30</v>
      </c>
      <c r="E498" t="s">
        <v>245</v>
      </c>
      <c r="F498" t="s">
        <v>245</v>
      </c>
      <c r="G498" t="s">
        <v>96</v>
      </c>
      <c r="H498" t="s">
        <v>164</v>
      </c>
      <c r="I498" t="s">
        <v>303</v>
      </c>
      <c r="J498" t="s">
        <v>1945</v>
      </c>
      <c r="K498" t="s">
        <v>95</v>
      </c>
      <c r="L498" s="105">
        <f>(C498-VLOOKUP(H498,Riders!$A$2:$D$3499,4,FALSE))/365</f>
        <v>24.101369863013698</v>
      </c>
      <c r="M498" s="105">
        <f>(C498-VLOOKUP(I498,Riders!$A$2:$D$3499,4,FALSE))/365</f>
        <v>24.668493150684931</v>
      </c>
      <c r="N498" s="105">
        <f>(C498-VLOOKUP(J498,Riders!$A$2:$D$3499,4,FALSE))/365</f>
        <v>24.024657534246575</v>
      </c>
      <c r="O498" s="105">
        <f>(C498-VLOOKUP(K498,Riders!$A$2:$D$3499,4,FALSE))/365</f>
        <v>21.764383561643836</v>
      </c>
      <c r="P498">
        <v>5</v>
      </c>
      <c r="Q498" s="40">
        <f t="shared" si="56"/>
        <v>3.1310069444444445E-3</v>
      </c>
      <c r="R498" s="86">
        <f t="shared" si="57"/>
        <v>270.51900000000001</v>
      </c>
      <c r="S498">
        <f t="shared" si="58"/>
        <v>22.445</v>
      </c>
      <c r="T498">
        <f t="shared" si="59"/>
        <v>70.341000000000008</v>
      </c>
      <c r="U498">
        <f t="shared" si="60"/>
        <v>64.782000000000011</v>
      </c>
      <c r="V498">
        <f t="shared" si="61"/>
        <v>65.625</v>
      </c>
      <c r="W498">
        <f t="shared" si="62"/>
        <v>69.770999999999987</v>
      </c>
      <c r="X498">
        <v>14.061999999999999</v>
      </c>
      <c r="Y498">
        <v>8.3830000000000009</v>
      </c>
      <c r="Z498">
        <v>8.0079999999999991</v>
      </c>
      <c r="AA498">
        <v>7.9090000000000016</v>
      </c>
      <c r="AB498">
        <v>8.0910000000000011</v>
      </c>
      <c r="AC498">
        <v>7.9809999999999954</v>
      </c>
      <c r="AD498">
        <v>7.9310000000000036</v>
      </c>
      <c r="AE498">
        <v>7.9760000000000062</v>
      </c>
      <c r="AF498">
        <v>8.0320000000000107</v>
      </c>
      <c r="AG498">
        <v>8.0499999999999829</v>
      </c>
      <c r="AH498">
        <v>8.007000000000005</v>
      </c>
      <c r="AI498">
        <v>8.0319999999999823</v>
      </c>
      <c r="AJ498">
        <v>8.027000000000001</v>
      </c>
      <c r="AK498">
        <v>8.1510000000000247</v>
      </c>
      <c r="AL498">
        <v>8.2949999999999733</v>
      </c>
      <c r="AM498">
        <v>8.1880000000000308</v>
      </c>
      <c r="AN498">
        <v>8.136999999999972</v>
      </c>
      <c r="AO498">
        <v>8.1680000000000064</v>
      </c>
      <c r="AP498">
        <v>8.3629999999999995</v>
      </c>
      <c r="AQ498">
        <v>8.2550000000000239</v>
      </c>
      <c r="AR498">
        <v>8.1859999999999502</v>
      </c>
      <c r="AS498">
        <v>8.1230000000000189</v>
      </c>
      <c r="AT498">
        <v>8.2249999999999943</v>
      </c>
      <c r="AU498">
        <v>8.1680000000000348</v>
      </c>
      <c r="AV498">
        <v>8.297999999999945</v>
      </c>
      <c r="AW498">
        <v>8.3730000000000473</v>
      </c>
      <c r="AX498">
        <v>8.4579999999999984</v>
      </c>
      <c r="AY498">
        <v>8.6140000000000327</v>
      </c>
      <c r="AZ498">
        <v>8.9389999999999645</v>
      </c>
      <c r="BA498">
        <v>9.0580000000000211</v>
      </c>
      <c r="BB498">
        <v>8.8879999999999484</v>
      </c>
      <c r="BC498">
        <v>9.1430000000000291</v>
      </c>
      <c r="BD498" s="83">
        <f t="shared" si="63"/>
        <v>53.231011500116445</v>
      </c>
    </row>
    <row r="499" spans="1:56" ht="15" customHeight="1" thickBot="1" x14ac:dyDescent="0.5">
      <c r="A499" t="s">
        <v>214</v>
      </c>
      <c r="B499">
        <v>2023</v>
      </c>
      <c r="C499" s="9">
        <v>45000</v>
      </c>
      <c r="D499" t="s">
        <v>30</v>
      </c>
      <c r="E499" t="s">
        <v>245</v>
      </c>
      <c r="F499" t="s">
        <v>245</v>
      </c>
      <c r="G499" t="s">
        <v>79</v>
      </c>
      <c r="H499" t="s">
        <v>78</v>
      </c>
      <c r="I499" t="s">
        <v>2077</v>
      </c>
      <c r="J499" t="s">
        <v>235</v>
      </c>
      <c r="K499" t="s">
        <v>2131</v>
      </c>
      <c r="L499" s="105">
        <f>(C499-VLOOKUP(H499,Riders!$A$2:$D$3499,4,FALSE))/365</f>
        <v>19.876712328767123</v>
      </c>
      <c r="M499" s="105">
        <f>(C499-VLOOKUP(I499,Riders!$A$2:$D$3499,4,FALSE))/365</f>
        <v>25.597260273972601</v>
      </c>
      <c r="N499" s="105">
        <f>(C499-VLOOKUP(J499,Riders!$A$2:$D$3499,4,FALSE))/365</f>
        <v>22.17808219178082</v>
      </c>
      <c r="O499" s="105">
        <f>(C499-VLOOKUP(K499,Riders!$A$2:$D$3499,4,FALSE))/365</f>
        <v>20.517808219178082</v>
      </c>
      <c r="P499">
        <v>6</v>
      </c>
      <c r="Q499" s="40">
        <f t="shared" si="56"/>
        <v>3.1401041666666669E-3</v>
      </c>
      <c r="R499" s="86">
        <f t="shared" si="57"/>
        <v>271.30500000000001</v>
      </c>
      <c r="S499">
        <f t="shared" si="58"/>
        <v>22.373999999999999</v>
      </c>
      <c r="T499">
        <f t="shared" si="59"/>
        <v>69.918000000000006</v>
      </c>
      <c r="U499">
        <f t="shared" si="60"/>
        <v>65.113</v>
      </c>
      <c r="V499">
        <f t="shared" si="61"/>
        <v>67.738</v>
      </c>
      <c r="W499">
        <f t="shared" si="62"/>
        <v>68.536000000000001</v>
      </c>
      <c r="X499">
        <v>14.013</v>
      </c>
      <c r="Y499">
        <v>8.3609999999999989</v>
      </c>
      <c r="Z499">
        <v>7.8410000000000011</v>
      </c>
      <c r="AA499">
        <v>7.7660000000000018</v>
      </c>
      <c r="AB499">
        <v>7.9589999999999961</v>
      </c>
      <c r="AC499">
        <v>7.8430000000000044</v>
      </c>
      <c r="AD499">
        <v>8.0420000000000016</v>
      </c>
      <c r="AE499">
        <v>8.0930000000000035</v>
      </c>
      <c r="AF499">
        <v>8.0569999999999879</v>
      </c>
      <c r="AG499">
        <v>7.9950000000000188</v>
      </c>
      <c r="AH499">
        <v>8.1329999999999814</v>
      </c>
      <c r="AI499">
        <v>8.2690000000000055</v>
      </c>
      <c r="AJ499">
        <v>8.0529999999999973</v>
      </c>
      <c r="AK499">
        <v>8.0400000000000063</v>
      </c>
      <c r="AL499">
        <v>8.3109999999999928</v>
      </c>
      <c r="AM499">
        <v>8.2550000000000097</v>
      </c>
      <c r="AN499">
        <v>8.7330000000000041</v>
      </c>
      <c r="AO499">
        <v>8.4130000000000109</v>
      </c>
      <c r="AP499">
        <v>8.5019999999999811</v>
      </c>
      <c r="AQ499">
        <v>8.3930000000000007</v>
      </c>
      <c r="AR499">
        <v>8.3969999999999629</v>
      </c>
      <c r="AS499">
        <v>8.4850000000000421</v>
      </c>
      <c r="AT499">
        <v>8.4059999999999775</v>
      </c>
      <c r="AU499">
        <v>8.4090000000000202</v>
      </c>
      <c r="AV499">
        <v>8.5409999999999968</v>
      </c>
      <c r="AW499">
        <v>8.6199999999999761</v>
      </c>
      <c r="AX499">
        <v>8.342000000000013</v>
      </c>
      <c r="AY499">
        <v>8.3070000000000164</v>
      </c>
      <c r="AZ499">
        <v>8.5180000000000007</v>
      </c>
      <c r="BA499">
        <v>8.5650000000000261</v>
      </c>
      <c r="BB499">
        <v>8.7819999999999823</v>
      </c>
      <c r="BC499">
        <v>8.86099999999999</v>
      </c>
      <c r="BD499" s="83">
        <f t="shared" si="63"/>
        <v>53.076795488472385</v>
      </c>
    </row>
    <row r="500" spans="1:56" ht="15" customHeight="1" thickBot="1" x14ac:dyDescent="0.5">
      <c r="A500" t="s">
        <v>214</v>
      </c>
      <c r="B500">
        <v>2023</v>
      </c>
      <c r="C500" s="9">
        <v>45000</v>
      </c>
      <c r="D500" t="s">
        <v>30</v>
      </c>
      <c r="E500" t="s">
        <v>245</v>
      </c>
      <c r="F500" t="s">
        <v>245</v>
      </c>
      <c r="G500" t="s">
        <v>64</v>
      </c>
      <c r="H500" t="s">
        <v>194</v>
      </c>
      <c r="I500" t="s">
        <v>136</v>
      </c>
      <c r="J500" t="s">
        <v>2057</v>
      </c>
      <c r="K500" t="s">
        <v>162</v>
      </c>
      <c r="L500" s="105">
        <f>(C500-VLOOKUP(H500,Riders!$A$2:$D$3499,4,FALSE))/365</f>
        <v>21.912328767123288</v>
      </c>
      <c r="M500" s="105">
        <f>(C500-VLOOKUP(I500,Riders!$A$2:$D$3499,4,FALSE))/365</f>
        <v>24.221917808219178</v>
      </c>
      <c r="N500" s="105">
        <f>(C500-VLOOKUP(J500,Riders!$A$2:$D$3499,4,FALSE))/365</f>
        <v>33.38356164383562</v>
      </c>
      <c r="O500" s="105">
        <f>(C500-VLOOKUP(K500,Riders!$A$2:$D$3499,4,FALSE))/365</f>
        <v>28.884931506849316</v>
      </c>
      <c r="P500">
        <v>7</v>
      </c>
      <c r="Q500" s="40">
        <f t="shared" si="56"/>
        <v>3.1535185185185186E-3</v>
      </c>
      <c r="R500" s="86">
        <f t="shared" si="57"/>
        <v>272.464</v>
      </c>
      <c r="S500">
        <f t="shared" si="58"/>
        <v>23.571999999999999</v>
      </c>
      <c r="T500">
        <f t="shared" si="59"/>
        <v>73.404000000000011</v>
      </c>
      <c r="U500">
        <f t="shared" si="60"/>
        <v>67.180999999999997</v>
      </c>
      <c r="V500">
        <f t="shared" si="61"/>
        <v>66.47199999999998</v>
      </c>
      <c r="W500">
        <f t="shared" si="62"/>
        <v>65.407000000000011</v>
      </c>
      <c r="X500">
        <v>14.811</v>
      </c>
      <c r="Y500">
        <v>8.7609999999999992</v>
      </c>
      <c r="Z500">
        <v>8.3840000000000003</v>
      </c>
      <c r="AA500">
        <v>8.2099999999999973</v>
      </c>
      <c r="AB500">
        <v>8.4030000000000058</v>
      </c>
      <c r="AC500">
        <v>8.2459999999999951</v>
      </c>
      <c r="AD500">
        <v>8.2580000000000098</v>
      </c>
      <c r="AE500">
        <v>8.3310000000000031</v>
      </c>
      <c r="AF500">
        <v>8.3099999999999739</v>
      </c>
      <c r="AG500">
        <v>8.2190000000000225</v>
      </c>
      <c r="AH500">
        <v>8.4799999999999898</v>
      </c>
      <c r="AI500">
        <v>8.3340000000000032</v>
      </c>
      <c r="AJ500">
        <v>8.3290000000000077</v>
      </c>
      <c r="AK500">
        <v>8.4339999999999975</v>
      </c>
      <c r="AL500">
        <v>8.4909999999999712</v>
      </c>
      <c r="AM500">
        <v>8.5840000000000316</v>
      </c>
      <c r="AN500">
        <v>8.4449999999999932</v>
      </c>
      <c r="AO500">
        <v>8.2999999999999829</v>
      </c>
      <c r="AP500">
        <v>8.4200000000000159</v>
      </c>
      <c r="AQ500">
        <v>8.1940000000000168</v>
      </c>
      <c r="AR500">
        <v>8.2669999999999675</v>
      </c>
      <c r="AS500">
        <v>8.2790000000000248</v>
      </c>
      <c r="AT500">
        <v>8.4189999999999827</v>
      </c>
      <c r="AU500">
        <v>8.1479999999999961</v>
      </c>
      <c r="AV500">
        <v>8.186000000000007</v>
      </c>
      <c r="AW500">
        <v>8.1419999999999675</v>
      </c>
      <c r="AX500">
        <v>8.07000000000005</v>
      </c>
      <c r="AY500">
        <v>8.2290000000000134</v>
      </c>
      <c r="AZ500">
        <v>8.1849999999999739</v>
      </c>
      <c r="BA500">
        <v>8.2790000000000248</v>
      </c>
      <c r="BB500">
        <v>8.1680000000000064</v>
      </c>
      <c r="BC500">
        <v>8.1479999999999677</v>
      </c>
      <c r="BD500" s="83">
        <f t="shared" si="63"/>
        <v>52.851018850196724</v>
      </c>
    </row>
    <row r="501" spans="1:56" ht="15" customHeight="1" thickBot="1" x14ac:dyDescent="0.5">
      <c r="A501" t="s">
        <v>214</v>
      </c>
      <c r="B501">
        <v>2023</v>
      </c>
      <c r="C501" s="9">
        <v>45000</v>
      </c>
      <c r="D501" t="s">
        <v>30</v>
      </c>
      <c r="E501" t="s">
        <v>245</v>
      </c>
      <c r="F501" t="s">
        <v>245</v>
      </c>
      <c r="G501" t="s">
        <v>67</v>
      </c>
      <c r="H501" t="s">
        <v>147</v>
      </c>
      <c r="I501" t="s">
        <v>156</v>
      </c>
      <c r="J501" t="s">
        <v>117</v>
      </c>
      <c r="K501" t="s">
        <v>2106</v>
      </c>
      <c r="L501" s="105">
        <f>(C501-VLOOKUP(H501,Riders!$A$2:$D$3499,4,FALSE))/365</f>
        <v>28.241095890410961</v>
      </c>
      <c r="M501" s="105">
        <f>(C501-VLOOKUP(I501,Riders!$A$2:$D$3499,4,FALSE))/365</f>
        <v>28.742465753424657</v>
      </c>
      <c r="N501" s="105">
        <f>(C501-VLOOKUP(J501,Riders!$A$2:$D$3499,4,FALSE))/365</f>
        <v>21.136986301369863</v>
      </c>
      <c r="O501" s="105">
        <f>(C501-VLOOKUP(K501,Riders!$A$2:$D$3499,4,FALSE))/365</f>
        <v>29.2</v>
      </c>
      <c r="P501">
        <v>8</v>
      </c>
      <c r="Q501" s="40">
        <f t="shared" si="56"/>
        <v>3.156990740740741E-3</v>
      </c>
      <c r="R501" s="86">
        <f t="shared" si="57"/>
        <v>272.76400000000001</v>
      </c>
      <c r="S501">
        <f t="shared" si="58"/>
        <v>22.777000000000001</v>
      </c>
      <c r="T501">
        <f t="shared" si="59"/>
        <v>71.942000000000007</v>
      </c>
      <c r="U501">
        <f t="shared" si="60"/>
        <v>66.47799999999998</v>
      </c>
      <c r="V501">
        <f t="shared" si="61"/>
        <v>67.668000000000006</v>
      </c>
      <c r="W501">
        <f t="shared" si="62"/>
        <v>66.676000000000016</v>
      </c>
      <c r="X501">
        <v>14.356999999999999</v>
      </c>
      <c r="Y501">
        <v>8.4200000000000017</v>
      </c>
      <c r="Z501">
        <v>8.1009999999999991</v>
      </c>
      <c r="AA501">
        <v>8.3350000000000009</v>
      </c>
      <c r="AB501">
        <v>8.0760000000000005</v>
      </c>
      <c r="AC501">
        <v>8.1479999999999961</v>
      </c>
      <c r="AD501">
        <v>8.2290000000000063</v>
      </c>
      <c r="AE501">
        <v>8.2760000000000034</v>
      </c>
      <c r="AF501">
        <v>8.3329999999999842</v>
      </c>
      <c r="AG501">
        <v>8.5340000000000202</v>
      </c>
      <c r="AH501">
        <v>8.1439999999999912</v>
      </c>
      <c r="AI501">
        <v>8.2459999999999951</v>
      </c>
      <c r="AJ501">
        <v>8.2289999999999992</v>
      </c>
      <c r="AK501">
        <v>8.2810000000000059</v>
      </c>
      <c r="AL501">
        <v>8.3799999999999955</v>
      </c>
      <c r="AM501">
        <v>8.3309999999999889</v>
      </c>
      <c r="AN501">
        <v>8.3060000000000116</v>
      </c>
      <c r="AO501">
        <v>8.6129999999999995</v>
      </c>
      <c r="AP501">
        <v>8.5009999999999764</v>
      </c>
      <c r="AQ501">
        <v>8.7250000000000227</v>
      </c>
      <c r="AR501">
        <v>8.5560000000000116</v>
      </c>
      <c r="AS501">
        <v>8.4639999999999702</v>
      </c>
      <c r="AT501">
        <v>8.2210000000000321</v>
      </c>
      <c r="AU501">
        <v>8.2819999999999823</v>
      </c>
      <c r="AV501">
        <v>8.1310000000000286</v>
      </c>
      <c r="AW501">
        <v>8.1949999999999648</v>
      </c>
      <c r="AX501">
        <v>8.1140000000000327</v>
      </c>
      <c r="AY501">
        <v>8.2099999999999511</v>
      </c>
      <c r="AZ501">
        <v>8.1560000000000912</v>
      </c>
      <c r="BA501">
        <v>8.5169999999999391</v>
      </c>
      <c r="BB501">
        <v>8.6169999999999618</v>
      </c>
      <c r="BC501">
        <v>8.7360000000000468</v>
      </c>
      <c r="BD501" s="83">
        <f t="shared" si="63"/>
        <v>52.792890557404931</v>
      </c>
    </row>
    <row r="502" spans="1:56" ht="15" customHeight="1" thickBot="1" x14ac:dyDescent="0.5">
      <c r="A502" t="s">
        <v>214</v>
      </c>
      <c r="B502">
        <v>2023</v>
      </c>
      <c r="C502" s="9">
        <v>45000</v>
      </c>
      <c r="D502" t="s">
        <v>30</v>
      </c>
      <c r="E502" t="s">
        <v>245</v>
      </c>
      <c r="F502" t="s">
        <v>245</v>
      </c>
      <c r="G502" t="s">
        <v>43</v>
      </c>
      <c r="H502" t="s">
        <v>209</v>
      </c>
      <c r="I502" t="s">
        <v>2111</v>
      </c>
      <c r="J502" t="s">
        <v>2112</v>
      </c>
      <c r="K502" t="s">
        <v>2113</v>
      </c>
      <c r="L502" s="105">
        <f>(C502-VLOOKUP(H502,Riders!$A$2:$D$3499,4,FALSE))/365</f>
        <v>28.958904109589042</v>
      </c>
      <c r="M502" s="105">
        <f>(C502-VLOOKUP(I502,Riders!$A$2:$D$3499,4,FALSE))/365</f>
        <v>26.723287671232878</v>
      </c>
      <c r="N502" s="105">
        <f>(C502-VLOOKUP(J502,Riders!$A$2:$D$3499,4,FALSE))/365</f>
        <v>21.986301369863014</v>
      </c>
      <c r="O502" s="105" t="e">
        <f>(C502-VLOOKUP(K502,Riders!$A$2:$D$3499,4,FALSE))/365</f>
        <v>#N/A</v>
      </c>
      <c r="P502">
        <v>9</v>
      </c>
      <c r="Q502" s="40">
        <f t="shared" si="56"/>
        <v>3.1847106481481479E-3</v>
      </c>
      <c r="R502" s="86">
        <f t="shared" si="57"/>
        <v>275.15899999999999</v>
      </c>
      <c r="S502">
        <f t="shared" si="58"/>
        <v>23.079000000000001</v>
      </c>
      <c r="T502">
        <f t="shared" si="59"/>
        <v>73.341999999999999</v>
      </c>
      <c r="U502">
        <f t="shared" si="60"/>
        <v>67.578999999999994</v>
      </c>
      <c r="V502">
        <f t="shared" si="61"/>
        <v>67.849000000000018</v>
      </c>
      <c r="W502">
        <f t="shared" si="62"/>
        <v>66.388999999999982</v>
      </c>
      <c r="X502">
        <v>14.529</v>
      </c>
      <c r="Y502">
        <v>8.5500000000000007</v>
      </c>
      <c r="Z502">
        <v>8.1089999999999982</v>
      </c>
      <c r="AA502">
        <v>8.3360000000000021</v>
      </c>
      <c r="AB502">
        <v>8.5619999999999976</v>
      </c>
      <c r="AC502">
        <v>8.4260000000000019</v>
      </c>
      <c r="AD502">
        <v>8.3559999999999803</v>
      </c>
      <c r="AE502">
        <v>8.474000000000018</v>
      </c>
      <c r="AF502">
        <v>8.304000000000002</v>
      </c>
      <c r="AG502">
        <v>8.367999999999995</v>
      </c>
      <c r="AH502">
        <v>8.4809999999999945</v>
      </c>
      <c r="AI502">
        <v>8.6340000000000003</v>
      </c>
      <c r="AJ502">
        <v>8.5</v>
      </c>
      <c r="AK502">
        <v>8.445999999999998</v>
      </c>
      <c r="AL502">
        <v>8.4630000000000223</v>
      </c>
      <c r="AM502">
        <v>8.3829999999999814</v>
      </c>
      <c r="AN502">
        <v>8.507000000000005</v>
      </c>
      <c r="AO502">
        <v>8.379999999999967</v>
      </c>
      <c r="AP502">
        <v>8.5470000000000255</v>
      </c>
      <c r="AQ502">
        <v>8.7060000000000173</v>
      </c>
      <c r="AR502">
        <v>8.4660000000000082</v>
      </c>
      <c r="AS502">
        <v>8.4249999999999829</v>
      </c>
      <c r="AT502">
        <v>8.5629999999999882</v>
      </c>
      <c r="AU502">
        <v>8.2550000000000239</v>
      </c>
      <c r="AV502">
        <v>8.2209999999999752</v>
      </c>
      <c r="AW502">
        <v>8.2719999999999914</v>
      </c>
      <c r="AX502">
        <v>8.3260000000000502</v>
      </c>
      <c r="AY502">
        <v>8.4760000000000275</v>
      </c>
      <c r="AZ502">
        <v>8.3049999999999216</v>
      </c>
      <c r="BA502">
        <v>8.238000000000028</v>
      </c>
      <c r="BB502">
        <v>8.2030000000000314</v>
      </c>
      <c r="BC502">
        <v>8.3479999999999563</v>
      </c>
      <c r="BD502" s="83">
        <f t="shared" si="63"/>
        <v>52.333378155902587</v>
      </c>
    </row>
    <row r="503" spans="1:56" ht="15" customHeight="1" thickBot="1" x14ac:dyDescent="0.5">
      <c r="A503" t="s">
        <v>214</v>
      </c>
      <c r="B503">
        <v>2023</v>
      </c>
      <c r="C503" s="9">
        <v>45000</v>
      </c>
      <c r="D503" t="s">
        <v>30</v>
      </c>
      <c r="E503" t="s">
        <v>245</v>
      </c>
      <c r="F503" t="s">
        <v>245</v>
      </c>
      <c r="G503" t="s">
        <v>58</v>
      </c>
      <c r="H503" t="s">
        <v>159</v>
      </c>
      <c r="I503" t="s">
        <v>57</v>
      </c>
      <c r="J503" t="s">
        <v>127</v>
      </c>
      <c r="K503" t="s">
        <v>2078</v>
      </c>
      <c r="L503" s="105">
        <f>(C503-VLOOKUP(H503,Riders!$A$2:$D$3499,4,FALSE))/365</f>
        <v>24.764383561643836</v>
      </c>
      <c r="M503" s="105">
        <f>(C503-VLOOKUP(I503,Riders!$A$2:$D$3499,4,FALSE))/365</f>
        <v>19.761643835616439</v>
      </c>
      <c r="N503" s="105">
        <f>(C503-VLOOKUP(J503,Riders!$A$2:$D$3499,4,FALSE))/365</f>
        <v>24.293150684931508</v>
      </c>
      <c r="O503" s="105">
        <f>(C503-VLOOKUP(K503,Riders!$A$2:$D$3499,4,FALSE))/365</f>
        <v>30.663013698630138</v>
      </c>
      <c r="P503">
        <v>10</v>
      </c>
      <c r="Q503" s="40">
        <f t="shared" si="56"/>
        <v>3.1968518518518513E-3</v>
      </c>
      <c r="R503" s="86">
        <f t="shared" si="57"/>
        <v>276.20799999999997</v>
      </c>
      <c r="S503">
        <f t="shared" si="58"/>
        <v>23.559000000000001</v>
      </c>
      <c r="T503">
        <f t="shared" si="59"/>
        <v>73.240000000000009</v>
      </c>
      <c r="U503">
        <f t="shared" si="60"/>
        <v>68.055999999999983</v>
      </c>
      <c r="V503">
        <f t="shared" si="61"/>
        <v>66.919000000000011</v>
      </c>
      <c r="W503">
        <f t="shared" si="62"/>
        <v>67.992999999999967</v>
      </c>
      <c r="X503">
        <v>14.85</v>
      </c>
      <c r="Y503">
        <v>8.7090000000000014</v>
      </c>
      <c r="Z503">
        <v>8.1989999999999981</v>
      </c>
      <c r="AA503">
        <v>8.3200000000000038</v>
      </c>
      <c r="AB503">
        <v>8.1839999999999975</v>
      </c>
      <c r="AC503">
        <v>8.1989999999999981</v>
      </c>
      <c r="AD503">
        <v>8.429000000000002</v>
      </c>
      <c r="AE503">
        <v>8.3500000000000085</v>
      </c>
      <c r="AF503">
        <v>8.3669999999999902</v>
      </c>
      <c r="AG503">
        <v>8.4649999999999892</v>
      </c>
      <c r="AH503">
        <v>8.5600000000000165</v>
      </c>
      <c r="AI503">
        <v>8.5619999999999976</v>
      </c>
      <c r="AJ503">
        <v>8.5690000000000168</v>
      </c>
      <c r="AK503">
        <v>8.6799999999999784</v>
      </c>
      <c r="AL503">
        <v>8.4399999999999835</v>
      </c>
      <c r="AM503">
        <v>8.4130000000000109</v>
      </c>
      <c r="AN503">
        <v>8.5840000000000316</v>
      </c>
      <c r="AO503">
        <v>8.3099999999999739</v>
      </c>
      <c r="AP503">
        <v>8.1620000000000061</v>
      </c>
      <c r="AQ503">
        <v>8.1539999999999964</v>
      </c>
      <c r="AR503">
        <v>8.3050000000000068</v>
      </c>
      <c r="AS503">
        <v>8.4319999999999879</v>
      </c>
      <c r="AT503">
        <v>8.4409999999999741</v>
      </c>
      <c r="AU503">
        <v>8.5310000000000343</v>
      </c>
      <c r="AV503">
        <v>8.7270000000000039</v>
      </c>
      <c r="AW503">
        <v>8.5310000000000059</v>
      </c>
      <c r="AX503">
        <v>8.3319999999999652</v>
      </c>
      <c r="AY503">
        <v>8.3780000000000143</v>
      </c>
      <c r="AZ503">
        <v>8.4800000000000182</v>
      </c>
      <c r="BA503">
        <v>8.4440000000000168</v>
      </c>
      <c r="BB503">
        <v>8.4219999999999686</v>
      </c>
      <c r="BC503">
        <v>8.6789999999999736</v>
      </c>
      <c r="BD503" s="83">
        <f t="shared" si="63"/>
        <v>52.134623182529111</v>
      </c>
    </row>
    <row r="504" spans="1:56" ht="15" customHeight="1" thickBot="1" x14ac:dyDescent="0.5">
      <c r="A504" t="s">
        <v>214</v>
      </c>
      <c r="B504">
        <v>2023</v>
      </c>
      <c r="C504" s="9">
        <v>45000</v>
      </c>
      <c r="D504" t="s">
        <v>30</v>
      </c>
      <c r="E504" t="s">
        <v>245</v>
      </c>
      <c r="F504" t="s">
        <v>245</v>
      </c>
      <c r="G504" t="s">
        <v>40</v>
      </c>
      <c r="H504" t="s">
        <v>38</v>
      </c>
      <c r="I504" t="s">
        <v>195</v>
      </c>
      <c r="J504" t="s">
        <v>2093</v>
      </c>
      <c r="K504" t="s">
        <v>2132</v>
      </c>
      <c r="L504" s="105">
        <f>(C504-VLOOKUP(H504,Riders!$A$2:$D$3499,4,FALSE))/365</f>
        <v>26.087671232876712</v>
      </c>
      <c r="M504" s="105">
        <f>(C504-VLOOKUP(I504,Riders!$A$2:$D$3499,4,FALSE))/365</f>
        <v>20.443835616438356</v>
      </c>
      <c r="N504" s="105">
        <f>(C504-VLOOKUP(J504,Riders!$A$2:$D$3499,4,FALSE))/365</f>
        <v>24.010958904109589</v>
      </c>
      <c r="O504" s="105">
        <f>(C504-VLOOKUP(K504,Riders!$A$2:$D$3499,4,FALSE))/365</f>
        <v>32.276712328767125</v>
      </c>
      <c r="P504">
        <v>11</v>
      </c>
      <c r="Q504" s="40">
        <f t="shared" si="56"/>
        <v>3.2140162037037042E-3</v>
      </c>
      <c r="R504" s="86">
        <f t="shared" si="57"/>
        <v>277.69100000000003</v>
      </c>
      <c r="S504">
        <f t="shared" si="58"/>
        <v>23.434000000000001</v>
      </c>
      <c r="T504">
        <f t="shared" si="59"/>
        <v>72.960999999999999</v>
      </c>
      <c r="U504">
        <f t="shared" si="60"/>
        <v>68.131999999999991</v>
      </c>
      <c r="V504">
        <f t="shared" si="61"/>
        <v>68.236999999999995</v>
      </c>
      <c r="W504">
        <f t="shared" si="62"/>
        <v>68.361000000000047</v>
      </c>
      <c r="X504">
        <v>14.599</v>
      </c>
      <c r="Y504">
        <v>8.8350000000000009</v>
      </c>
      <c r="Z504">
        <v>8.3539999999999992</v>
      </c>
      <c r="AA504">
        <v>8.0869999999999997</v>
      </c>
      <c r="AB504">
        <v>8.0589999999999975</v>
      </c>
      <c r="AC504">
        <v>8.32</v>
      </c>
      <c r="AD504">
        <v>8.2479999999999833</v>
      </c>
      <c r="AE504">
        <v>8.4590000000000174</v>
      </c>
      <c r="AF504">
        <v>8.6910000000000025</v>
      </c>
      <c r="AG504">
        <v>8.3719999999999999</v>
      </c>
      <c r="AH504">
        <v>8.2409999999999997</v>
      </c>
      <c r="AI504">
        <v>8.4050000000000011</v>
      </c>
      <c r="AJ504">
        <v>8.5030000000000001</v>
      </c>
      <c r="AK504">
        <v>8.6609999999999729</v>
      </c>
      <c r="AL504">
        <v>8.7500000000000284</v>
      </c>
      <c r="AM504">
        <v>8.5089999999999861</v>
      </c>
      <c r="AN504">
        <v>8.599000000000018</v>
      </c>
      <c r="AO504">
        <v>8.5</v>
      </c>
      <c r="AP504">
        <v>8.6310000000000286</v>
      </c>
      <c r="AQ504">
        <v>8.8069999999999595</v>
      </c>
      <c r="AR504">
        <v>8.4869999999999948</v>
      </c>
      <c r="AS504">
        <v>8.3990000000000293</v>
      </c>
      <c r="AT504">
        <v>8.3550000000000182</v>
      </c>
      <c r="AU504">
        <v>8.4589999999999463</v>
      </c>
      <c r="AV504">
        <v>8.521000000000015</v>
      </c>
      <c r="AW504">
        <v>8.8540000000000418</v>
      </c>
      <c r="AX504">
        <v>8.5349999999999682</v>
      </c>
      <c r="AY504">
        <v>8.6239999999999952</v>
      </c>
      <c r="AZ504">
        <v>8.7309999999999661</v>
      </c>
      <c r="BA504">
        <v>8.4320000000000732</v>
      </c>
      <c r="BB504">
        <v>8.3599999999999568</v>
      </c>
      <c r="BC504">
        <v>8.3040000000000305</v>
      </c>
      <c r="BD504" s="83">
        <f t="shared" si="63"/>
        <v>51.856199876841522</v>
      </c>
    </row>
    <row r="505" spans="1:56" ht="15" customHeight="1" thickBot="1" x14ac:dyDescent="0.5">
      <c r="A505" t="s">
        <v>214</v>
      </c>
      <c r="B505">
        <v>2023</v>
      </c>
      <c r="C505" s="9">
        <v>45000</v>
      </c>
      <c r="D505" t="s">
        <v>30</v>
      </c>
      <c r="E505" t="s">
        <v>245</v>
      </c>
      <c r="F505" t="s">
        <v>245</v>
      </c>
      <c r="G505" t="s">
        <v>131</v>
      </c>
      <c r="H505" t="s">
        <v>140</v>
      </c>
      <c r="I505" t="s">
        <v>228</v>
      </c>
      <c r="J505" t="s">
        <v>334</v>
      </c>
      <c r="K505" t="s">
        <v>191</v>
      </c>
      <c r="L505" s="105">
        <f>(C505-VLOOKUP(H505,Riders!$A$2:$D$3499,4,FALSE))/365</f>
        <v>23.671232876712327</v>
      </c>
      <c r="M505" s="105">
        <f>(C505-VLOOKUP(I505,Riders!$A$2:$D$3499,4,FALSE))/365</f>
        <v>30.764383561643836</v>
      </c>
      <c r="N505" s="105">
        <f>(C505-VLOOKUP(J505,Riders!$A$2:$D$3499,4,FALSE))/365</f>
        <v>19.717808219178082</v>
      </c>
      <c r="O505" s="105">
        <f>(C505-VLOOKUP(K505,Riders!$A$2:$D$3499,4,FALSE))/365</f>
        <v>24.449315068493149</v>
      </c>
      <c r="P505">
        <v>12</v>
      </c>
      <c r="Q505" s="40">
        <f t="shared" si="56"/>
        <v>3.2228472222222224E-3</v>
      </c>
      <c r="R505" s="86">
        <f t="shared" si="57"/>
        <v>278.45400000000001</v>
      </c>
      <c r="S505">
        <f t="shared" si="58"/>
        <v>23.137</v>
      </c>
      <c r="T505">
        <f t="shared" si="59"/>
        <v>73.899999999999991</v>
      </c>
      <c r="U505">
        <f t="shared" si="60"/>
        <v>66.539000000000001</v>
      </c>
      <c r="V505">
        <f t="shared" si="61"/>
        <v>69.066000000000031</v>
      </c>
      <c r="W505">
        <f t="shared" si="62"/>
        <v>68.948999999999984</v>
      </c>
      <c r="X505">
        <v>14.162000000000001</v>
      </c>
      <c r="Y505">
        <v>8.9749999999999996</v>
      </c>
      <c r="Z505">
        <v>8.5670000000000002</v>
      </c>
      <c r="AA505">
        <v>8.4380000000000024</v>
      </c>
      <c r="AB505">
        <v>8.5899999999999963</v>
      </c>
      <c r="AC505">
        <v>8.4549999999999983</v>
      </c>
      <c r="AD505">
        <v>8.3529999999999944</v>
      </c>
      <c r="AE505">
        <v>8.36</v>
      </c>
      <c r="AF505">
        <v>8.4060000000000201</v>
      </c>
      <c r="AG505">
        <v>8.1909999999999883</v>
      </c>
      <c r="AH505">
        <v>8.1619999999999919</v>
      </c>
      <c r="AI505">
        <v>8.320999999999998</v>
      </c>
      <c r="AJ505">
        <v>8.2580000000000098</v>
      </c>
      <c r="AK505">
        <v>8.2690000000000055</v>
      </c>
      <c r="AL505">
        <v>8.3400000000000034</v>
      </c>
      <c r="AM505">
        <v>8.5919999999999845</v>
      </c>
      <c r="AN505">
        <v>8.5810000000000173</v>
      </c>
      <c r="AO505">
        <v>8.7099999999999795</v>
      </c>
      <c r="AP505">
        <v>8.8220000000000027</v>
      </c>
      <c r="AQ505">
        <v>8.6469999999999914</v>
      </c>
      <c r="AR505">
        <v>8.6150000000000091</v>
      </c>
      <c r="AS505">
        <v>8.6230000000000189</v>
      </c>
      <c r="AT505">
        <v>8.7109999999999559</v>
      </c>
      <c r="AU505">
        <v>8.3570000000000562</v>
      </c>
      <c r="AV505">
        <v>8.3729999999999905</v>
      </c>
      <c r="AW505">
        <v>8.5859999999999843</v>
      </c>
      <c r="AX505">
        <v>8.481000000000023</v>
      </c>
      <c r="AY505">
        <v>8.5760000000000218</v>
      </c>
      <c r="AZ505">
        <v>8.686999999999955</v>
      </c>
      <c r="BA505">
        <v>8.7650000000000148</v>
      </c>
      <c r="BB505">
        <v>8.8940000000000055</v>
      </c>
      <c r="BC505">
        <v>8.5869999999999891</v>
      </c>
      <c r="BD505" s="83">
        <f t="shared" si="63"/>
        <v>51.714107177487122</v>
      </c>
    </row>
    <row r="506" spans="1:56" ht="15" customHeight="1" thickBot="1" x14ac:dyDescent="0.5">
      <c r="A506" t="s">
        <v>214</v>
      </c>
      <c r="B506">
        <v>2023</v>
      </c>
      <c r="C506" s="9">
        <v>45000</v>
      </c>
      <c r="D506" t="s">
        <v>30</v>
      </c>
      <c r="E506" t="s">
        <v>245</v>
      </c>
      <c r="F506" t="s">
        <v>245</v>
      </c>
      <c r="G506" t="s">
        <v>177</v>
      </c>
      <c r="H506" t="s">
        <v>217</v>
      </c>
      <c r="I506" t="s">
        <v>190</v>
      </c>
      <c r="J506" t="s">
        <v>2115</v>
      </c>
      <c r="K506" t="s">
        <v>175</v>
      </c>
      <c r="L506" s="105">
        <f>(C506-VLOOKUP(H506,Riders!$A$2:$D$3499,4,FALSE))/365</f>
        <v>20.621917808219177</v>
      </c>
      <c r="M506" s="105">
        <f>(C506-VLOOKUP(I506,Riders!$A$2:$D$3499,4,FALSE))/365</f>
        <v>21.641095890410959</v>
      </c>
      <c r="N506" s="105">
        <f>(C506-VLOOKUP(J506,Riders!$A$2:$D$3499,4,FALSE))/365</f>
        <v>26.936986301369863</v>
      </c>
      <c r="O506" s="105">
        <f>(C506-VLOOKUP(K506,Riders!$A$2:$D$3499,4,FALSE))/365</f>
        <v>25.835616438356166</v>
      </c>
      <c r="P506">
        <v>13</v>
      </c>
      <c r="Q506" s="40">
        <f t="shared" si="56"/>
        <v>3.2388078703703706E-3</v>
      </c>
      <c r="R506" s="86">
        <f t="shared" si="57"/>
        <v>279.83300000000003</v>
      </c>
      <c r="S506">
        <f t="shared" si="58"/>
        <v>23.288</v>
      </c>
      <c r="T506">
        <f t="shared" si="59"/>
        <v>72.668000000000006</v>
      </c>
      <c r="U506">
        <f t="shared" si="60"/>
        <v>66.949000000000012</v>
      </c>
      <c r="V506">
        <f t="shared" si="61"/>
        <v>70.453000000000003</v>
      </c>
      <c r="W506">
        <f t="shared" si="62"/>
        <v>69.763000000000005</v>
      </c>
      <c r="X506">
        <v>14.576000000000001</v>
      </c>
      <c r="Y506">
        <v>8.7119999999999997</v>
      </c>
      <c r="Z506">
        <v>8.4359999999999999</v>
      </c>
      <c r="AA506">
        <v>8.3060000000000009</v>
      </c>
      <c r="AB506">
        <v>8.0929999999999964</v>
      </c>
      <c r="AC506">
        <v>8.0300000000000011</v>
      </c>
      <c r="AD506">
        <v>8.2939999999999898</v>
      </c>
      <c r="AE506">
        <v>8.2210000000000178</v>
      </c>
      <c r="AF506">
        <v>8.3889999999999958</v>
      </c>
      <c r="AG506">
        <v>8.3569999999999993</v>
      </c>
      <c r="AH506">
        <v>8.4780000000000086</v>
      </c>
      <c r="AI506">
        <v>8.3090000000000117</v>
      </c>
      <c r="AJ506">
        <v>8.3529999999999802</v>
      </c>
      <c r="AK506">
        <v>8.3359999999999985</v>
      </c>
      <c r="AL506">
        <v>8.2150000000000176</v>
      </c>
      <c r="AM506">
        <v>8.5120000000000005</v>
      </c>
      <c r="AN506">
        <v>8.6489999999999725</v>
      </c>
      <c r="AO506">
        <v>8.7460000000000093</v>
      </c>
      <c r="AP506">
        <v>8.9850000000000136</v>
      </c>
      <c r="AQ506">
        <v>8.7909999999999684</v>
      </c>
      <c r="AR506">
        <v>8.8370000000000175</v>
      </c>
      <c r="AS506">
        <v>8.7890000000000157</v>
      </c>
      <c r="AT506">
        <v>8.7069999999999652</v>
      </c>
      <c r="AU506">
        <v>8.9490000000000407</v>
      </c>
      <c r="AV506">
        <v>9.1549999999999727</v>
      </c>
      <c r="AW506">
        <v>9.1829999999999927</v>
      </c>
      <c r="AX506">
        <v>8.9590000000000032</v>
      </c>
      <c r="AY506">
        <v>8.9660000000000366</v>
      </c>
      <c r="AZ506">
        <v>8.4890000000000043</v>
      </c>
      <c r="BA506">
        <v>8.3599999999999284</v>
      </c>
      <c r="BB506">
        <v>8.2790000000000532</v>
      </c>
      <c r="BC506">
        <v>8.3720000000000141</v>
      </c>
      <c r="BD506" s="83">
        <f t="shared" si="63"/>
        <v>51.4592632034106</v>
      </c>
    </row>
    <row r="507" spans="1:56" ht="15" customHeight="1" thickBot="1" x14ac:dyDescent="0.5">
      <c r="A507" t="s">
        <v>214</v>
      </c>
      <c r="B507">
        <v>2023</v>
      </c>
      <c r="C507" s="9">
        <v>45000</v>
      </c>
      <c r="D507" t="s">
        <v>30</v>
      </c>
      <c r="E507" t="s">
        <v>245</v>
      </c>
      <c r="F507" t="s">
        <v>245</v>
      </c>
      <c r="G507" t="s">
        <v>73</v>
      </c>
      <c r="H507" t="s">
        <v>179</v>
      </c>
      <c r="I507" t="s">
        <v>180</v>
      </c>
      <c r="J507" t="s">
        <v>72</v>
      </c>
      <c r="K507" t="s">
        <v>237</v>
      </c>
      <c r="L507" s="105">
        <f>(C507-VLOOKUP(H507,Riders!$A$2:$D$3499,4,FALSE))/365</f>
        <v>19.926027397260274</v>
      </c>
      <c r="M507" s="105">
        <f>(C507-VLOOKUP(I507,Riders!$A$2:$D$3499,4,FALSE))/365</f>
        <v>19.084931506849315</v>
      </c>
      <c r="N507" s="105">
        <f>(C507-VLOOKUP(J507,Riders!$A$2:$D$3499,4,FALSE))/365</f>
        <v>24.638356164383563</v>
      </c>
      <c r="O507" s="105">
        <f>(C507-VLOOKUP(K507,Riders!$A$2:$D$3499,4,FALSE))/365</f>
        <v>21.287671232876711</v>
      </c>
      <c r="P507">
        <v>14</v>
      </c>
      <c r="Q507" s="40">
        <f t="shared" si="56"/>
        <v>3.2857986111111113E-3</v>
      </c>
      <c r="R507" s="86">
        <f t="shared" si="57"/>
        <v>283.89300000000003</v>
      </c>
      <c r="S507">
        <f t="shared" si="58"/>
        <v>23.951000000000001</v>
      </c>
      <c r="T507">
        <f t="shared" si="59"/>
        <v>75.391999999999982</v>
      </c>
      <c r="U507">
        <f t="shared" si="60"/>
        <v>69.157000000000025</v>
      </c>
      <c r="V507">
        <f t="shared" si="61"/>
        <v>69.437999999999988</v>
      </c>
      <c r="W507">
        <f t="shared" si="62"/>
        <v>69.906000000000034</v>
      </c>
      <c r="X507">
        <v>14.641</v>
      </c>
      <c r="Y507">
        <v>9.31</v>
      </c>
      <c r="Z507">
        <v>8.796999999999997</v>
      </c>
      <c r="AA507">
        <v>8.6950000000000003</v>
      </c>
      <c r="AB507">
        <v>8.4470000000000027</v>
      </c>
      <c r="AC507">
        <v>8.4420000000000002</v>
      </c>
      <c r="AD507">
        <v>8.6050000000000111</v>
      </c>
      <c r="AE507">
        <v>8.4549999999999699</v>
      </c>
      <c r="AF507">
        <v>8.4819999999999993</v>
      </c>
      <c r="AG507">
        <v>8.4700000000000273</v>
      </c>
      <c r="AH507">
        <v>8.4739999999999895</v>
      </c>
      <c r="AI507">
        <v>8.4520000000000124</v>
      </c>
      <c r="AJ507">
        <v>8.7099999999999937</v>
      </c>
      <c r="AK507">
        <v>8.742999999999995</v>
      </c>
      <c r="AL507">
        <v>9.0110000000000099</v>
      </c>
      <c r="AM507">
        <v>8.8149999999999977</v>
      </c>
      <c r="AN507">
        <v>8.8789999999999907</v>
      </c>
      <c r="AO507">
        <v>8.6670000000000016</v>
      </c>
      <c r="AP507">
        <v>8.6429999999999723</v>
      </c>
      <c r="AQ507">
        <v>8.6210000000000377</v>
      </c>
      <c r="AR507">
        <v>8.6829999999999927</v>
      </c>
      <c r="AS507">
        <v>8.7620000000000005</v>
      </c>
      <c r="AT507">
        <v>8.643999999999977</v>
      </c>
      <c r="AU507">
        <v>8.5390000000000157</v>
      </c>
      <c r="AV507">
        <v>8.5120000000000289</v>
      </c>
      <c r="AW507">
        <v>8.5249999999999773</v>
      </c>
      <c r="AX507">
        <v>8.5960000000000036</v>
      </c>
      <c r="AY507">
        <v>8.6919999999999789</v>
      </c>
      <c r="AZ507">
        <v>9.1529999999999916</v>
      </c>
      <c r="BA507">
        <v>8.9730000000000132</v>
      </c>
      <c r="BB507">
        <v>8.4760000000000559</v>
      </c>
      <c r="BC507">
        <v>8.978999999999985</v>
      </c>
      <c r="BD507" s="83">
        <f t="shared" si="63"/>
        <v>50.723335904724664</v>
      </c>
    </row>
    <row r="508" spans="1:56" ht="15" customHeight="1" thickBot="1" x14ac:dyDescent="0.5">
      <c r="A508" t="s">
        <v>214</v>
      </c>
      <c r="B508">
        <v>2023</v>
      </c>
      <c r="C508" s="9">
        <v>45000</v>
      </c>
      <c r="D508" t="s">
        <v>30</v>
      </c>
      <c r="E508" t="s">
        <v>245</v>
      </c>
      <c r="F508" t="s">
        <v>245</v>
      </c>
      <c r="G508" t="s">
        <v>491</v>
      </c>
      <c r="H508" t="s">
        <v>1947</v>
      </c>
      <c r="I508" t="s">
        <v>507</v>
      </c>
      <c r="J508" t="s">
        <v>490</v>
      </c>
      <c r="K508" t="s">
        <v>532</v>
      </c>
      <c r="L508" s="105">
        <f>(C508-VLOOKUP(H508,Riders!$A$2:$D$3499,4,FALSE))/365</f>
        <v>21.632876712328766</v>
      </c>
      <c r="M508" s="105">
        <f>(C508-VLOOKUP(I508,Riders!$A$2:$D$3499,4,FALSE))/365</f>
        <v>29.728767123287671</v>
      </c>
      <c r="N508" s="105">
        <f>(C508-VLOOKUP(J508,Riders!$A$2:$D$3499,4,FALSE))/365</f>
        <v>29.531506849315068</v>
      </c>
      <c r="O508" s="105">
        <f>(C508-VLOOKUP(K508,Riders!$A$2:$D$3499,4,FALSE))/365</f>
        <v>24</v>
      </c>
      <c r="P508">
        <v>15</v>
      </c>
      <c r="Q508" s="40" t="str">
        <f t="shared" si="56"/>
        <v/>
      </c>
      <c r="R508" s="86" t="e">
        <f t="shared" si="57"/>
        <v>#VALUE!</v>
      </c>
      <c r="S508">
        <f t="shared" si="58"/>
        <v>25.085000000000001</v>
      </c>
      <c r="T508">
        <f t="shared" si="59"/>
        <v>85.472000000000008</v>
      </c>
      <c r="U508">
        <f t="shared" si="60"/>
        <v>79.293999999999983</v>
      </c>
      <c r="V508">
        <f t="shared" si="61"/>
        <v>88.504000000000019</v>
      </c>
      <c r="W508" t="str">
        <f t="shared" si="62"/>
        <v/>
      </c>
      <c r="X508">
        <v>14.89</v>
      </c>
      <c r="Y508">
        <v>10.195</v>
      </c>
      <c r="Z508">
        <v>9.902000000000001</v>
      </c>
      <c r="AA508">
        <v>9.7789999999999964</v>
      </c>
      <c r="AB508">
        <v>10.233000000000001</v>
      </c>
      <c r="AC508">
        <v>10.119999999999999</v>
      </c>
      <c r="AD508">
        <v>10.295</v>
      </c>
      <c r="AE508">
        <v>10.05800000000001</v>
      </c>
      <c r="AF508">
        <v>10.172999999999989</v>
      </c>
      <c r="AG508">
        <v>9.2590000000000146</v>
      </c>
      <c r="AH508">
        <v>9.3169999999999931</v>
      </c>
      <c r="AI508">
        <v>9.6240000000000094</v>
      </c>
      <c r="AJ508">
        <v>9.722999999999999</v>
      </c>
      <c r="AK508">
        <v>9.8179999999999836</v>
      </c>
      <c r="AL508">
        <v>10.38799999999998</v>
      </c>
      <c r="AM508">
        <v>10.99200000000002</v>
      </c>
      <c r="AN508">
        <v>11.589</v>
      </c>
      <c r="AO508">
        <v>10.97800000000001</v>
      </c>
      <c r="AP508">
        <v>10.965</v>
      </c>
      <c r="AQ508">
        <v>10.81099999999998</v>
      </c>
      <c r="AR508">
        <v>10.980999999999989</v>
      </c>
      <c r="AS508">
        <v>11.095000000000031</v>
      </c>
      <c r="AT508">
        <v>11.304</v>
      </c>
      <c r="AU508">
        <v>10.781000000000009</v>
      </c>
      <c r="AV508">
        <v>10.824000000000041</v>
      </c>
      <c r="AW508">
        <v>11.440999999999921</v>
      </c>
      <c r="AX508">
        <v>11.90200000000004</v>
      </c>
      <c r="AY508">
        <v>12.293999999999979</v>
      </c>
      <c r="AZ508">
        <v>12.66800000000001</v>
      </c>
      <c r="BC508">
        <v>15.377999999999989</v>
      </c>
      <c r="BD508" s="83" t="str">
        <f t="shared" si="63"/>
        <v/>
      </c>
    </row>
    <row r="509" spans="1:56" ht="15" customHeight="1" thickBot="1" x14ac:dyDescent="0.5">
      <c r="A509" t="s">
        <v>166</v>
      </c>
      <c r="B509">
        <v>2023</v>
      </c>
      <c r="C509" s="9">
        <v>45037</v>
      </c>
      <c r="D509" t="s">
        <v>30</v>
      </c>
      <c r="E509" t="s">
        <v>245</v>
      </c>
      <c r="F509" t="s">
        <v>245</v>
      </c>
      <c r="G509" t="s">
        <v>79</v>
      </c>
      <c r="H509" t="s">
        <v>104</v>
      </c>
      <c r="I509" t="s">
        <v>2077</v>
      </c>
      <c r="J509" t="s">
        <v>2064</v>
      </c>
      <c r="K509" t="s">
        <v>2066</v>
      </c>
      <c r="L509" s="105">
        <f>(C509-VLOOKUP(H509,Riders!$A$2:$D$3499,4,FALSE))/365</f>
        <v>29.12876712328767</v>
      </c>
      <c r="M509" s="105">
        <f>(C509-VLOOKUP(I509,Riders!$A$2:$D$3499,4,FALSE))/365</f>
        <v>25.698630136986303</v>
      </c>
      <c r="N509" s="105">
        <f>(C509-VLOOKUP(J509,Riders!$A$2:$D$3499,4,FALSE))/365</f>
        <v>26.079452054794519</v>
      </c>
      <c r="O509" s="105">
        <f>(C509-VLOOKUP(K509,Riders!$A$2:$D$3499,4,FALSE))/365</f>
        <v>24.043835616438358</v>
      </c>
      <c r="P509">
        <v>1</v>
      </c>
      <c r="Q509" s="40">
        <f t="shared" si="56"/>
        <v>2.9493518518518523E-3</v>
      </c>
      <c r="R509" s="86">
        <f t="shared" si="57"/>
        <v>254.82400000000004</v>
      </c>
      <c r="S509">
        <f t="shared" si="58"/>
        <v>22.536999999999999</v>
      </c>
      <c r="T509">
        <f t="shared" si="59"/>
        <v>68.621999999999986</v>
      </c>
      <c r="U509">
        <f t="shared" si="60"/>
        <v>61.112999999999971</v>
      </c>
      <c r="V509">
        <f t="shared" si="61"/>
        <v>61.935000000000059</v>
      </c>
      <c r="W509">
        <f t="shared" si="62"/>
        <v>63.154000000000025</v>
      </c>
      <c r="X509">
        <v>14.082000000000001</v>
      </c>
      <c r="Y509">
        <v>8.4549999999999983</v>
      </c>
      <c r="Z509">
        <v>7.8290000000000006</v>
      </c>
      <c r="AA509">
        <v>7.5300000000000011</v>
      </c>
      <c r="AB509">
        <v>7.6469999999999976</v>
      </c>
      <c r="AC509">
        <v>7.5919999999999987</v>
      </c>
      <c r="AD509">
        <v>7.673000000000016</v>
      </c>
      <c r="AE509">
        <v>7.8139999999999716</v>
      </c>
      <c r="AF509">
        <v>7.6390000000000242</v>
      </c>
      <c r="AG509">
        <v>7.6149999999999949</v>
      </c>
      <c r="AH509">
        <v>7.742999999999995</v>
      </c>
      <c r="AI509">
        <v>7.6079999999999899</v>
      </c>
      <c r="AJ509">
        <v>7.6090000000000089</v>
      </c>
      <c r="AK509">
        <v>7.6020000000000039</v>
      </c>
      <c r="AL509">
        <v>7.7439999999999998</v>
      </c>
      <c r="AM509">
        <v>7.5529999999999546</v>
      </c>
      <c r="AN509">
        <v>7.5940000000000509</v>
      </c>
      <c r="AO509">
        <v>7.6269999999999811</v>
      </c>
      <c r="AP509">
        <v>7.7810000000000059</v>
      </c>
      <c r="AQ509">
        <v>7.6750000000000114</v>
      </c>
      <c r="AR509">
        <v>7.6979999999999791</v>
      </c>
      <c r="AS509">
        <v>7.8670000000000471</v>
      </c>
      <c r="AT509">
        <v>7.7349999999999568</v>
      </c>
      <c r="AU509">
        <v>7.9580000000000268</v>
      </c>
      <c r="AV509">
        <v>7.8639999999999466</v>
      </c>
      <c r="AW509">
        <v>7.9170000000000584</v>
      </c>
      <c r="AX509">
        <v>8.0319999999999538</v>
      </c>
      <c r="AY509">
        <v>7.7860000000000014</v>
      </c>
      <c r="AZ509">
        <v>7.7190000000000509</v>
      </c>
      <c r="BA509">
        <v>7.7859999999999729</v>
      </c>
      <c r="BB509">
        <v>7.9370000000000687</v>
      </c>
      <c r="BC509">
        <v>8.1129999999999711</v>
      </c>
      <c r="BD509" s="83">
        <f t="shared" si="63"/>
        <v>56.509590933350069</v>
      </c>
    </row>
    <row r="510" spans="1:56" ht="15" customHeight="1" thickBot="1" x14ac:dyDescent="0.5">
      <c r="A510" t="s">
        <v>166</v>
      </c>
      <c r="B510">
        <v>2023</v>
      </c>
      <c r="C510" s="9">
        <v>45037</v>
      </c>
      <c r="D510" t="s">
        <v>30</v>
      </c>
      <c r="E510" t="s">
        <v>245</v>
      </c>
      <c r="F510" t="s">
        <v>245</v>
      </c>
      <c r="G510" t="s">
        <v>67</v>
      </c>
      <c r="H510" t="s">
        <v>147</v>
      </c>
      <c r="I510" t="s">
        <v>156</v>
      </c>
      <c r="J510" t="s">
        <v>2075</v>
      </c>
      <c r="K510" t="s">
        <v>117</v>
      </c>
      <c r="L510" s="105">
        <f>(C510-VLOOKUP(H510,Riders!$A$2:$D$3499,4,FALSE))/365</f>
        <v>28.342465753424658</v>
      </c>
      <c r="M510" s="105">
        <f>(C510-VLOOKUP(I510,Riders!$A$2:$D$3499,4,FALSE))/365</f>
        <v>28.843835616438355</v>
      </c>
      <c r="N510" s="105">
        <f>(C510-VLOOKUP(J510,Riders!$A$2:$D$3499,4,FALSE))/365</f>
        <v>26.317808219178083</v>
      </c>
      <c r="O510" s="105">
        <f>(C510-VLOOKUP(K510,Riders!$A$2:$D$3499,4,FALSE))/365</f>
        <v>21.238356164383561</v>
      </c>
      <c r="P510">
        <v>2</v>
      </c>
      <c r="Q510" s="40">
        <f t="shared" si="56"/>
        <v>2.9551504629629632E-3</v>
      </c>
      <c r="R510" s="86">
        <f t="shared" si="57"/>
        <v>255.32500000000002</v>
      </c>
      <c r="S510">
        <f t="shared" si="58"/>
        <v>22.530999999999999</v>
      </c>
      <c r="T510">
        <f t="shared" si="59"/>
        <v>69.900999999999982</v>
      </c>
      <c r="U510">
        <f t="shared" si="60"/>
        <v>61.894000000000034</v>
      </c>
      <c r="V510">
        <f t="shared" si="61"/>
        <v>62.34899999999999</v>
      </c>
      <c r="W510">
        <f t="shared" si="62"/>
        <v>61.181000000000012</v>
      </c>
      <c r="X510">
        <v>14.234</v>
      </c>
      <c r="Y510">
        <v>8.2969999999999988</v>
      </c>
      <c r="Z510">
        <v>8.0460000000000029</v>
      </c>
      <c r="AA510">
        <v>8.093</v>
      </c>
      <c r="AB510">
        <v>7.8329999999999984</v>
      </c>
      <c r="AC510">
        <v>7.8320000000000007</v>
      </c>
      <c r="AD510">
        <v>7.732999999999997</v>
      </c>
      <c r="AE510">
        <v>7.8329999999999842</v>
      </c>
      <c r="AF510">
        <v>7.7410000000000139</v>
      </c>
      <c r="AG510">
        <v>7.6800000000000068</v>
      </c>
      <c r="AH510">
        <v>7.7399999999999949</v>
      </c>
      <c r="AI510">
        <v>7.894999999999996</v>
      </c>
      <c r="AJ510">
        <v>7.7080000000000126</v>
      </c>
      <c r="AK510">
        <v>7.6789999999999878</v>
      </c>
      <c r="AL510">
        <v>7.7020000000000124</v>
      </c>
      <c r="AM510">
        <v>7.7490000000000094</v>
      </c>
      <c r="AN510">
        <v>7.6789999999999736</v>
      </c>
      <c r="AO510">
        <v>7.75</v>
      </c>
      <c r="AP510">
        <v>7.695999999999998</v>
      </c>
      <c r="AQ510">
        <v>7.7510000000000332</v>
      </c>
      <c r="AR510">
        <v>8.0069999999999766</v>
      </c>
      <c r="AS510">
        <v>7.8010000000000161</v>
      </c>
      <c r="AT510">
        <v>7.8489999999999904</v>
      </c>
      <c r="AU510">
        <v>7.8160000000000034</v>
      </c>
      <c r="AV510">
        <v>7.9819999999999993</v>
      </c>
      <c r="AW510">
        <v>7.7719999999999914</v>
      </c>
      <c r="AX510">
        <v>7.6820000000000164</v>
      </c>
      <c r="AY510">
        <v>7.5869999999999891</v>
      </c>
      <c r="AZ510">
        <v>7.5530000000000257</v>
      </c>
      <c r="BA510">
        <v>7.4959999999999241</v>
      </c>
      <c r="BB510">
        <v>7.509000000000043</v>
      </c>
      <c r="BC510">
        <v>7.6000000000000227</v>
      </c>
      <c r="BD510" s="83">
        <f t="shared" si="63"/>
        <v>56.398707529619109</v>
      </c>
    </row>
    <row r="511" spans="1:56" ht="15" customHeight="1" thickBot="1" x14ac:dyDescent="0.5">
      <c r="A511" t="s">
        <v>166</v>
      </c>
      <c r="B511">
        <v>2023</v>
      </c>
      <c r="C511" s="9">
        <v>45037</v>
      </c>
      <c r="D511" t="s">
        <v>30</v>
      </c>
      <c r="E511" t="s">
        <v>245</v>
      </c>
      <c r="F511" t="s">
        <v>245</v>
      </c>
      <c r="G511" t="s">
        <v>88</v>
      </c>
      <c r="H511" t="s">
        <v>139</v>
      </c>
      <c r="I511" t="s">
        <v>163</v>
      </c>
      <c r="J511" t="s">
        <v>2090</v>
      </c>
      <c r="K511" t="s">
        <v>302</v>
      </c>
      <c r="L511" s="105">
        <f>(C511-VLOOKUP(H511,Riders!$A$2:$D$3499,4,FALSE))/365</f>
        <v>22.446575342465753</v>
      </c>
      <c r="M511" s="105">
        <f>(C511-VLOOKUP(I511,Riders!$A$2:$D$3499,4,FALSE))/365</f>
        <v>24.432876712328767</v>
      </c>
      <c r="N511" s="105">
        <f>(C511-VLOOKUP(J511,Riders!$A$2:$D$3499,4,FALSE))/365</f>
        <v>29.778082191780822</v>
      </c>
      <c r="O511" s="105">
        <f>(C511-VLOOKUP(K511,Riders!$A$2:$D$3499,4,FALSE))/365</f>
        <v>26.172602739726027</v>
      </c>
      <c r="P511">
        <v>3</v>
      </c>
      <c r="Q511" s="40">
        <f t="shared" si="56"/>
        <v>2.9592592592592591E-3</v>
      </c>
      <c r="R511" s="86">
        <f t="shared" si="57"/>
        <v>255.67999999999998</v>
      </c>
      <c r="S511">
        <f t="shared" si="58"/>
        <v>22.434000000000001</v>
      </c>
      <c r="T511">
        <f t="shared" si="59"/>
        <v>68.408999999999992</v>
      </c>
      <c r="U511">
        <f t="shared" si="60"/>
        <v>62.893000000000001</v>
      </c>
      <c r="V511">
        <f t="shared" si="61"/>
        <v>62.766999999999996</v>
      </c>
      <c r="W511">
        <f t="shared" si="62"/>
        <v>61.61099999999999</v>
      </c>
      <c r="X511">
        <v>14.167999999999999</v>
      </c>
      <c r="Y511">
        <v>8.2660000000000018</v>
      </c>
      <c r="Z511">
        <v>7.722999999999999</v>
      </c>
      <c r="AA511">
        <v>7.6130000000000031</v>
      </c>
      <c r="AB511">
        <v>7.570999999999998</v>
      </c>
      <c r="AC511">
        <v>7.597999999999999</v>
      </c>
      <c r="AD511">
        <v>7.7690000000000046</v>
      </c>
      <c r="AE511">
        <v>7.7009999999999863</v>
      </c>
      <c r="AF511">
        <v>7.7390000000000194</v>
      </c>
      <c r="AG511">
        <v>7.8169999999999931</v>
      </c>
      <c r="AH511">
        <v>8.0460000000000207</v>
      </c>
      <c r="AI511">
        <v>7.8659999999999846</v>
      </c>
      <c r="AJ511">
        <v>7.8709999999999951</v>
      </c>
      <c r="AK511">
        <v>7.853999999999985</v>
      </c>
      <c r="AL511">
        <v>7.8440000000000367</v>
      </c>
      <c r="AM511">
        <v>7.8559999999999661</v>
      </c>
      <c r="AN511">
        <v>7.9250000000000114</v>
      </c>
      <c r="AO511">
        <v>7.8369999999999891</v>
      </c>
      <c r="AP511">
        <v>7.8089999999999966</v>
      </c>
      <c r="AQ511">
        <v>7.7870000000000061</v>
      </c>
      <c r="AR511">
        <v>7.7830000000000146</v>
      </c>
      <c r="AS511">
        <v>7.8629999999999711</v>
      </c>
      <c r="AT511">
        <v>7.8760000000000048</v>
      </c>
      <c r="AU511">
        <v>7.8869999999999996</v>
      </c>
      <c r="AV511">
        <v>7.8410000000000082</v>
      </c>
      <c r="AW511">
        <v>7.8230000000000084</v>
      </c>
      <c r="AX511">
        <v>7.8749999999999716</v>
      </c>
      <c r="AY511">
        <v>7.7120000000000184</v>
      </c>
      <c r="AZ511">
        <v>7.6239999999999952</v>
      </c>
      <c r="BA511">
        <v>7.5760000000000218</v>
      </c>
      <c r="BB511">
        <v>7.56899999999996</v>
      </c>
      <c r="BC511">
        <v>7.5910000000000082</v>
      </c>
      <c r="BD511" s="83">
        <f t="shared" si="63"/>
        <v>56.320400500625787</v>
      </c>
    </row>
    <row r="512" spans="1:56" ht="15" customHeight="1" thickBot="1" x14ac:dyDescent="0.5">
      <c r="A512" t="s">
        <v>166</v>
      </c>
      <c r="B512">
        <v>2023</v>
      </c>
      <c r="C512" s="9">
        <v>45037</v>
      </c>
      <c r="D512" t="s">
        <v>30</v>
      </c>
      <c r="E512" t="s">
        <v>245</v>
      </c>
      <c r="F512" t="s">
        <v>245</v>
      </c>
      <c r="G512" t="s">
        <v>96</v>
      </c>
      <c r="H512" t="s">
        <v>227</v>
      </c>
      <c r="I512" t="s">
        <v>164</v>
      </c>
      <c r="J512" t="s">
        <v>1945</v>
      </c>
      <c r="K512" t="s">
        <v>165</v>
      </c>
      <c r="L512" s="105">
        <f>(C512-VLOOKUP(H512,Riders!$A$2:$D$3499,4,FALSE))/365</f>
        <v>21.391780821917809</v>
      </c>
      <c r="M512" s="105">
        <f>(C512-VLOOKUP(I512,Riders!$A$2:$D$3499,4,FALSE))/365</f>
        <v>24.202739726027396</v>
      </c>
      <c r="N512" s="105">
        <f>(C512-VLOOKUP(J512,Riders!$A$2:$D$3499,4,FALSE))/365</f>
        <v>24.126027397260273</v>
      </c>
      <c r="O512" s="105">
        <f>(C512-VLOOKUP(K512,Riders!$A$2:$D$3499,4,FALSE))/365</f>
        <v>28.07123287671233</v>
      </c>
      <c r="P512">
        <v>4</v>
      </c>
      <c r="Q512" s="40">
        <f t="shared" si="56"/>
        <v>2.976238425925926E-3</v>
      </c>
      <c r="R512" s="86">
        <f t="shared" si="57"/>
        <v>257.14699999999999</v>
      </c>
      <c r="S512">
        <f t="shared" si="58"/>
        <v>22.988</v>
      </c>
      <c r="T512">
        <f t="shared" si="59"/>
        <v>69.709999999999994</v>
      </c>
      <c r="U512">
        <f t="shared" si="60"/>
        <v>61.606000000000037</v>
      </c>
      <c r="V512">
        <f t="shared" si="61"/>
        <v>61.890999999999963</v>
      </c>
      <c r="W512">
        <f t="shared" si="62"/>
        <v>63.94</v>
      </c>
      <c r="X512">
        <v>14.483000000000001</v>
      </c>
      <c r="Y512">
        <v>8.504999999999999</v>
      </c>
      <c r="Z512">
        <v>7.9600000000000009</v>
      </c>
      <c r="AA512">
        <v>7.7989999999999986</v>
      </c>
      <c r="AB512">
        <v>7.7989999999999986</v>
      </c>
      <c r="AC512">
        <v>7.6880000000000024</v>
      </c>
      <c r="AD512">
        <v>7.6969999999999956</v>
      </c>
      <c r="AE512">
        <v>7.7789999999999964</v>
      </c>
      <c r="AF512">
        <v>7.9150000000000063</v>
      </c>
      <c r="AG512">
        <v>7.7339999999999947</v>
      </c>
      <c r="AH512">
        <v>7.6850000000000156</v>
      </c>
      <c r="AI512">
        <v>7.6319999999999908</v>
      </c>
      <c r="AJ512">
        <v>7.6670000000000016</v>
      </c>
      <c r="AK512">
        <v>7.6560000000000201</v>
      </c>
      <c r="AL512">
        <v>7.6549999999999727</v>
      </c>
      <c r="AM512">
        <v>7.6620000000000346</v>
      </c>
      <c r="AN512">
        <v>7.7889999999999873</v>
      </c>
      <c r="AO512">
        <v>7.6569999999999823</v>
      </c>
      <c r="AP512">
        <v>7.6299999999999946</v>
      </c>
      <c r="AQ512">
        <v>7.6710000000000207</v>
      </c>
      <c r="AR512">
        <v>7.8009999999999877</v>
      </c>
      <c r="AS512">
        <v>7.72199999999998</v>
      </c>
      <c r="AT512">
        <v>7.7570000000000334</v>
      </c>
      <c r="AU512">
        <v>7.8639999999999759</v>
      </c>
      <c r="AV512">
        <v>7.6960000000000264</v>
      </c>
      <c r="AW512">
        <v>7.7179999999999893</v>
      </c>
      <c r="AX512">
        <v>7.7390000000000043</v>
      </c>
      <c r="AY512">
        <v>8.0579999999999927</v>
      </c>
      <c r="AZ512">
        <v>8.0830000000000268</v>
      </c>
      <c r="BA512">
        <v>8.1559999999999775</v>
      </c>
      <c r="BB512">
        <v>8.1899999999999977</v>
      </c>
      <c r="BC512">
        <v>8.2999999999999829</v>
      </c>
      <c r="BD512" s="83">
        <f t="shared" si="63"/>
        <v>55.99909779231335</v>
      </c>
    </row>
    <row r="513" spans="1:56" ht="15" customHeight="1" thickBot="1" x14ac:dyDescent="0.5">
      <c r="A513" t="s">
        <v>166</v>
      </c>
      <c r="B513">
        <v>2023</v>
      </c>
      <c r="C513" s="9">
        <v>45037</v>
      </c>
      <c r="D513" t="s">
        <v>30</v>
      </c>
      <c r="E513" t="s">
        <v>245</v>
      </c>
      <c r="F513" t="s">
        <v>245</v>
      </c>
      <c r="G513" t="s">
        <v>61</v>
      </c>
      <c r="H513" t="s">
        <v>167</v>
      </c>
      <c r="I513" t="s">
        <v>60</v>
      </c>
      <c r="J513" t="s">
        <v>225</v>
      </c>
      <c r="K513" t="s">
        <v>84</v>
      </c>
      <c r="L513" s="105">
        <f>(C513-VLOOKUP(H513,Riders!$A$2:$D$3499,4,FALSE))/365</f>
        <v>25.161643835616438</v>
      </c>
      <c r="M513" s="105">
        <f>(C513-VLOOKUP(I513,Riders!$A$2:$D$3499,4,FALSE))/365</f>
        <v>23.473972602739725</v>
      </c>
      <c r="N513" s="105">
        <f>(C513-VLOOKUP(J513,Riders!$A$2:$D$3499,4,FALSE))/365</f>
        <v>26.17808219178082</v>
      </c>
      <c r="O513" s="105">
        <f>(C513-VLOOKUP(K513,Riders!$A$2:$D$3499,4,FALSE))/365</f>
        <v>23.841095890410958</v>
      </c>
      <c r="P513">
        <v>5</v>
      </c>
      <c r="Q513" s="40">
        <f t="shared" si="56"/>
        <v>2.9868287037037038E-3</v>
      </c>
      <c r="R513" s="86">
        <f t="shared" si="57"/>
        <v>258.06200000000001</v>
      </c>
      <c r="S513">
        <f t="shared" si="58"/>
        <v>22.693999999999999</v>
      </c>
      <c r="T513">
        <f t="shared" si="59"/>
        <v>70.153000000000006</v>
      </c>
      <c r="U513">
        <f t="shared" si="60"/>
        <v>62.742999999999981</v>
      </c>
      <c r="V513">
        <f t="shared" si="61"/>
        <v>62.539000000000044</v>
      </c>
      <c r="W513">
        <f t="shared" si="62"/>
        <v>62.626999999999981</v>
      </c>
      <c r="X513">
        <v>14.257</v>
      </c>
      <c r="Y513">
        <v>8.4369999999999994</v>
      </c>
      <c r="Z513">
        <v>8.1370000000000005</v>
      </c>
      <c r="AA513">
        <v>7.9760000000000026</v>
      </c>
      <c r="AB513">
        <v>8.0439999999999969</v>
      </c>
      <c r="AC513">
        <v>7.82</v>
      </c>
      <c r="AD513">
        <v>7.8000000000000043</v>
      </c>
      <c r="AE513">
        <v>7.6820000000000022</v>
      </c>
      <c r="AF513">
        <v>7.8419999999999854</v>
      </c>
      <c r="AG513">
        <v>7.777000000000001</v>
      </c>
      <c r="AH513">
        <v>7.8270000000000124</v>
      </c>
      <c r="AI513">
        <v>7.9579999999999984</v>
      </c>
      <c r="AJ513">
        <v>7.8249999999999886</v>
      </c>
      <c r="AK513">
        <v>7.8120000000000118</v>
      </c>
      <c r="AL513">
        <v>7.8599999999999852</v>
      </c>
      <c r="AM513">
        <v>7.8419999999999987</v>
      </c>
      <c r="AN513">
        <v>7.9469999999999743</v>
      </c>
      <c r="AO513">
        <v>7.8050000000000068</v>
      </c>
      <c r="AP513">
        <v>7.8590000000000373</v>
      </c>
      <c r="AQ513">
        <v>7.8349999999999804</v>
      </c>
      <c r="AR513">
        <v>7.8329999999999984</v>
      </c>
      <c r="AS513">
        <v>7.9190000000000396</v>
      </c>
      <c r="AT513">
        <v>7.714999999999975</v>
      </c>
      <c r="AU513">
        <v>7.6260000000000332</v>
      </c>
      <c r="AV513">
        <v>7.8879999999999484</v>
      </c>
      <c r="AW513">
        <v>7.9870000000000232</v>
      </c>
      <c r="AX513">
        <v>8.1020000000000323</v>
      </c>
      <c r="AY513">
        <v>7.8249999999999886</v>
      </c>
      <c r="AZ513">
        <v>7.7509999999999764</v>
      </c>
      <c r="BA513">
        <v>7.6589999999999918</v>
      </c>
      <c r="BB513">
        <v>7.679000000000002</v>
      </c>
      <c r="BC513">
        <v>7.7360000000000184</v>
      </c>
      <c r="BD513" s="83">
        <f t="shared" si="63"/>
        <v>55.800544055304535</v>
      </c>
    </row>
    <row r="514" spans="1:56" ht="15" customHeight="1" thickBot="1" x14ac:dyDescent="0.5">
      <c r="A514" t="s">
        <v>166</v>
      </c>
      <c r="B514">
        <v>2023</v>
      </c>
      <c r="C514" s="9">
        <v>45037</v>
      </c>
      <c r="D514" t="s">
        <v>30</v>
      </c>
      <c r="E514" t="s">
        <v>245</v>
      </c>
      <c r="F514" t="s">
        <v>245</v>
      </c>
      <c r="G514" t="s">
        <v>64</v>
      </c>
      <c r="H514" t="s">
        <v>63</v>
      </c>
      <c r="I514" t="s">
        <v>239</v>
      </c>
      <c r="J514" t="s">
        <v>162</v>
      </c>
      <c r="K514" t="s">
        <v>2057</v>
      </c>
      <c r="L514" s="105">
        <f>(C514-VLOOKUP(H514,Riders!$A$2:$D$3499,4,FALSE))/365</f>
        <v>22.013698630136986</v>
      </c>
      <c r="M514" s="105">
        <f>(C514-VLOOKUP(I514,Riders!$A$2:$D$3499,4,FALSE))/365</f>
        <v>27.638356164383563</v>
      </c>
      <c r="N514" s="105">
        <f>(C514-VLOOKUP(J514,Riders!$A$2:$D$3499,4,FALSE))/365</f>
        <v>28.986301369863014</v>
      </c>
      <c r="O514" s="105">
        <f>(C514-VLOOKUP(K514,Riders!$A$2:$D$3499,4,FALSE))/365</f>
        <v>33.484931506849314</v>
      </c>
      <c r="P514">
        <v>6</v>
      </c>
      <c r="Q514" s="40">
        <f t="shared" ref="Q514:Q577" si="64">IF(COUNT(X514:BC514)=32,SUM(X514:BC514)/86400,"")</f>
        <v>3.0370949074074072E-3</v>
      </c>
      <c r="R514" s="86">
        <f t="shared" ref="R514:R577" si="65">Q514*86400</f>
        <v>262.40499999999997</v>
      </c>
      <c r="S514">
        <f t="shared" ref="S514:S577" si="66">IF(COUNT(X514:Y514)=2,SUM(X514:Y514),"")</f>
        <v>23.128</v>
      </c>
      <c r="T514">
        <f t="shared" ref="T514:T577" si="67">IF(COUNT(X514:AE514)=8,SUM(X514:AE514),"")</f>
        <v>70.222999999999999</v>
      </c>
      <c r="U514">
        <f t="shared" ref="U514:U577" si="68">IF(COUNT(AF514:AM514)=8,SUM(AF514:AM514),"")</f>
        <v>63.629000000000005</v>
      </c>
      <c r="V514">
        <f t="shared" ref="V514:V577" si="69">IF(COUNT(AN514:AU514)=8,SUM(AN514:AU514),"")</f>
        <v>64.061999999999983</v>
      </c>
      <c r="W514">
        <f t="shared" ref="W514:W577" si="70">IF(COUNT(AV514:BC514)=8,SUM(AV514:BC514),"")</f>
        <v>64.490999999999985</v>
      </c>
      <c r="X514">
        <v>14.592000000000001</v>
      </c>
      <c r="Y514">
        <v>8.5359999999999996</v>
      </c>
      <c r="Z514">
        <v>7.8939999999999984</v>
      </c>
      <c r="AA514">
        <v>7.8150000000000048</v>
      </c>
      <c r="AB514">
        <v>7.9849999999999994</v>
      </c>
      <c r="AC514">
        <v>7.7759999999999962</v>
      </c>
      <c r="AD514">
        <v>7.7220000000000013</v>
      </c>
      <c r="AE514">
        <v>7.9029999999999987</v>
      </c>
      <c r="AF514">
        <v>7.7740000000000009</v>
      </c>
      <c r="AG514">
        <v>7.9009999999999962</v>
      </c>
      <c r="AH514">
        <v>8.0270000000000152</v>
      </c>
      <c r="AI514">
        <v>8.2009999999999934</v>
      </c>
      <c r="AJ514">
        <v>7.9439999999999884</v>
      </c>
      <c r="AK514">
        <v>7.9200000000000017</v>
      </c>
      <c r="AL514">
        <v>7.8430000000000044</v>
      </c>
      <c r="AM514">
        <v>8.0190000000000055</v>
      </c>
      <c r="AN514">
        <v>7.8970000000000198</v>
      </c>
      <c r="AO514">
        <v>7.9409999999999741</v>
      </c>
      <c r="AP514">
        <v>8.1200000000000045</v>
      </c>
      <c r="AQ514">
        <v>8.0300000000000296</v>
      </c>
      <c r="AR514">
        <v>7.9979999999999896</v>
      </c>
      <c r="AS514">
        <v>8.08299999999997</v>
      </c>
      <c r="AT514">
        <v>7.9980000000000189</v>
      </c>
      <c r="AU514">
        <v>7.9949999999999761</v>
      </c>
      <c r="AV514">
        <v>7.9910000000000139</v>
      </c>
      <c r="AW514">
        <v>8.1090000000000089</v>
      </c>
      <c r="AX514">
        <v>7.9969999999999857</v>
      </c>
      <c r="AY514">
        <v>8.1020000000000323</v>
      </c>
      <c r="AZ514">
        <v>8.0679999999999552</v>
      </c>
      <c r="BA514">
        <v>8.0370000000000346</v>
      </c>
      <c r="BB514">
        <v>8.1169999999999618</v>
      </c>
      <c r="BC514">
        <v>8.0699999999999932</v>
      </c>
      <c r="BD514" s="83">
        <f t="shared" ref="BD514:BD577" si="71">IF(COUNT(X514:BC514)=32,3.6*4000/R514,"")</f>
        <v>54.877003105885947</v>
      </c>
    </row>
    <row r="515" spans="1:56" ht="15" customHeight="1" thickBot="1" x14ac:dyDescent="0.5">
      <c r="A515" t="s">
        <v>166</v>
      </c>
      <c r="B515">
        <v>2023</v>
      </c>
      <c r="C515" s="9">
        <v>45037</v>
      </c>
      <c r="D515" t="s">
        <v>30</v>
      </c>
      <c r="E515" t="s">
        <v>245</v>
      </c>
      <c r="F515" t="s">
        <v>245</v>
      </c>
      <c r="G515" t="s">
        <v>91</v>
      </c>
      <c r="H515" t="s">
        <v>2072</v>
      </c>
      <c r="I515" t="s">
        <v>207</v>
      </c>
      <c r="J515" t="s">
        <v>111</v>
      </c>
      <c r="K515" t="s">
        <v>2133</v>
      </c>
      <c r="L515" s="105">
        <f>(C515-VLOOKUP(H515,Riders!$A$2:$D$3499,4,FALSE))/365</f>
        <v>23.167123287671235</v>
      </c>
      <c r="M515" s="105">
        <f>(C515-VLOOKUP(I515,Riders!$A$2:$D$3499,4,FALSE))/365</f>
        <v>24.443835616438356</v>
      </c>
      <c r="N515" s="105">
        <f>(C515-VLOOKUP(J515,Riders!$A$2:$D$3499,4,FALSE))/365</f>
        <v>20.227397260273971</v>
      </c>
      <c r="O515" s="105">
        <f>(C515-VLOOKUP(K515,Riders!$A$2:$D$3499,4,FALSE))/365</f>
        <v>37.169863013698631</v>
      </c>
      <c r="P515">
        <v>7</v>
      </c>
      <c r="Q515" s="40">
        <f t="shared" si="64"/>
        <v>3.0519328703703706E-3</v>
      </c>
      <c r="R515" s="86">
        <f t="shared" si="65"/>
        <v>263.68700000000001</v>
      </c>
      <c r="S515">
        <f t="shared" si="66"/>
        <v>22.465</v>
      </c>
      <c r="T515">
        <f t="shared" si="67"/>
        <v>70.22399999999999</v>
      </c>
      <c r="U515">
        <f t="shared" si="68"/>
        <v>64.150000000000006</v>
      </c>
      <c r="V515">
        <f t="shared" si="69"/>
        <v>63.638999999999982</v>
      </c>
      <c r="W515">
        <f t="shared" si="70"/>
        <v>65.674000000000035</v>
      </c>
      <c r="X515">
        <v>14.337999999999999</v>
      </c>
      <c r="Y515">
        <v>8.1270000000000007</v>
      </c>
      <c r="Z515">
        <v>7.8969999999999976</v>
      </c>
      <c r="AA515">
        <v>7.7579999999999991</v>
      </c>
      <c r="AB515">
        <v>7.9680000000000044</v>
      </c>
      <c r="AC515">
        <v>7.9750000000000014</v>
      </c>
      <c r="AD515">
        <v>8.0919999999999916</v>
      </c>
      <c r="AE515">
        <v>8.0689999999999955</v>
      </c>
      <c r="AF515">
        <v>8.2100000000000222</v>
      </c>
      <c r="AG515">
        <v>8.0099999999999767</v>
      </c>
      <c r="AH515">
        <v>7.8810000000000144</v>
      </c>
      <c r="AI515">
        <v>7.8770000000000104</v>
      </c>
      <c r="AJ515">
        <v>7.9509999999999934</v>
      </c>
      <c r="AK515">
        <v>8.1749999999999829</v>
      </c>
      <c r="AL515">
        <v>8.0460000000000349</v>
      </c>
      <c r="AM515">
        <v>7.9999999999999716</v>
      </c>
      <c r="AN515">
        <v>8.0450000000000159</v>
      </c>
      <c r="AO515">
        <v>8.0389999999999873</v>
      </c>
      <c r="AP515">
        <v>8.1930000000000121</v>
      </c>
      <c r="AQ515">
        <v>7.9110000000000014</v>
      </c>
      <c r="AR515">
        <v>7.8460000000000036</v>
      </c>
      <c r="AS515">
        <v>7.9299999999999784</v>
      </c>
      <c r="AT515">
        <v>7.8169999999999789</v>
      </c>
      <c r="AU515">
        <v>7.8580000000000041</v>
      </c>
      <c r="AV515">
        <v>8.1650000000000489</v>
      </c>
      <c r="AW515">
        <v>8.296999999999997</v>
      </c>
      <c r="AX515">
        <v>8.2539999999999623</v>
      </c>
      <c r="AY515">
        <v>8.3680000000000518</v>
      </c>
      <c r="AZ515">
        <v>8.5669999999999504</v>
      </c>
      <c r="BA515">
        <v>8.0769999999999982</v>
      </c>
      <c r="BB515">
        <v>7.8919999999999959</v>
      </c>
      <c r="BC515">
        <v>8.0540000000000305</v>
      </c>
      <c r="BD515" s="83">
        <f t="shared" si="71"/>
        <v>54.610200730411435</v>
      </c>
    </row>
    <row r="516" spans="1:56" ht="15" customHeight="1" thickBot="1" x14ac:dyDescent="0.5">
      <c r="A516" t="s">
        <v>166</v>
      </c>
      <c r="B516">
        <v>2023</v>
      </c>
      <c r="C516" s="9">
        <v>45037</v>
      </c>
      <c r="D516" t="s">
        <v>30</v>
      </c>
      <c r="E516" t="s">
        <v>245</v>
      </c>
      <c r="F516" t="s">
        <v>245</v>
      </c>
      <c r="G516" t="s">
        <v>96</v>
      </c>
      <c r="H516" t="s">
        <v>303</v>
      </c>
      <c r="I516" t="s">
        <v>2134</v>
      </c>
      <c r="J516" t="s">
        <v>150</v>
      </c>
      <c r="K516" t="s">
        <v>94</v>
      </c>
      <c r="L516" s="105">
        <f>(C516-VLOOKUP(H516,Riders!$A$2:$D$3499,4,FALSE))/365</f>
        <v>24.769863013698629</v>
      </c>
      <c r="M516" s="105">
        <f>(C516-VLOOKUP(I516,Riders!$A$2:$D$3499,4,FALSE))/365</f>
        <v>21.016438356164382</v>
      </c>
      <c r="N516" s="105">
        <f>(C516-VLOOKUP(J516,Riders!$A$2:$D$3499,4,FALSE))/365</f>
        <v>18.876712328767123</v>
      </c>
      <c r="O516" s="105">
        <f>(C516-VLOOKUP(K516,Riders!$A$2:$D$3499,4,FALSE))/365</f>
        <v>25.473972602739725</v>
      </c>
      <c r="P516">
        <v>8</v>
      </c>
      <c r="Q516" s="40">
        <f t="shared" si="64"/>
        <v>3.057650462962963E-3</v>
      </c>
      <c r="R516" s="86">
        <f t="shared" si="65"/>
        <v>264.18099999999998</v>
      </c>
      <c r="S516">
        <f t="shared" si="66"/>
        <v>23.033000000000001</v>
      </c>
      <c r="T516">
        <f t="shared" si="67"/>
        <v>71.042000000000002</v>
      </c>
      <c r="U516">
        <f t="shared" si="68"/>
        <v>64.604000000000013</v>
      </c>
      <c r="V516">
        <f t="shared" si="69"/>
        <v>64.461999999999961</v>
      </c>
      <c r="W516">
        <f t="shared" si="70"/>
        <v>64.073000000000008</v>
      </c>
      <c r="X516">
        <v>14.472</v>
      </c>
      <c r="Y516">
        <v>8.5610000000000017</v>
      </c>
      <c r="Z516">
        <v>8.107999999999997</v>
      </c>
      <c r="AA516">
        <v>8.0420000000000016</v>
      </c>
      <c r="AB516">
        <v>7.9720000000000013</v>
      </c>
      <c r="AC516">
        <v>7.9529999999999959</v>
      </c>
      <c r="AD516">
        <v>7.9430000000000049</v>
      </c>
      <c r="AE516">
        <v>7.9909999999999997</v>
      </c>
      <c r="AF516">
        <v>8.063999999999993</v>
      </c>
      <c r="AG516">
        <v>8.277000000000001</v>
      </c>
      <c r="AH516">
        <v>8.0880000000000081</v>
      </c>
      <c r="AI516">
        <v>8.0779999999999887</v>
      </c>
      <c r="AJ516">
        <v>8.0549999999999926</v>
      </c>
      <c r="AK516">
        <v>8.1740000000000066</v>
      </c>
      <c r="AL516">
        <v>7.9550000000000134</v>
      </c>
      <c r="AM516">
        <v>7.9130000000000109</v>
      </c>
      <c r="AN516">
        <v>7.9409999999999741</v>
      </c>
      <c r="AO516">
        <v>8.1450000000000102</v>
      </c>
      <c r="AP516">
        <v>7.9950000000000054</v>
      </c>
      <c r="AQ516">
        <v>7.9569999999999936</v>
      </c>
      <c r="AR516">
        <v>7.9779999999999802</v>
      </c>
      <c r="AS516">
        <v>8.2240000000000464</v>
      </c>
      <c r="AT516">
        <v>8.1109999999999616</v>
      </c>
      <c r="AU516">
        <v>8.11099999999999</v>
      </c>
      <c r="AV516">
        <v>8.1340000000000146</v>
      </c>
      <c r="AW516">
        <v>8.1120000000000232</v>
      </c>
      <c r="AX516">
        <v>8.1810000000000116</v>
      </c>
      <c r="AY516">
        <v>7.9069999999999823</v>
      </c>
      <c r="AZ516">
        <v>7.9689999999999941</v>
      </c>
      <c r="BA516">
        <v>7.9489999999999839</v>
      </c>
      <c r="BB516">
        <v>7.8300000000000134</v>
      </c>
      <c r="BC516">
        <v>7.9909999999999846</v>
      </c>
      <c r="BD516" s="83">
        <f t="shared" si="71"/>
        <v>54.508083473073391</v>
      </c>
    </row>
    <row r="517" spans="1:56" ht="15" customHeight="1" thickBot="1" x14ac:dyDescent="0.5">
      <c r="A517" t="s">
        <v>166</v>
      </c>
      <c r="B517">
        <v>2023</v>
      </c>
      <c r="C517" s="9">
        <v>45037</v>
      </c>
      <c r="D517" t="s">
        <v>30</v>
      </c>
      <c r="E517" t="s">
        <v>245</v>
      </c>
      <c r="F517" t="s">
        <v>245</v>
      </c>
      <c r="G517" t="s">
        <v>58</v>
      </c>
      <c r="H517" t="s">
        <v>158</v>
      </c>
      <c r="I517" t="s">
        <v>159</v>
      </c>
      <c r="J517" t="s">
        <v>2078</v>
      </c>
      <c r="K517" t="s">
        <v>2120</v>
      </c>
      <c r="L517" s="105">
        <f>(C517-VLOOKUP(H517,Riders!$A$2:$D$3499,4,FALSE))/365</f>
        <v>26.304109589041097</v>
      </c>
      <c r="M517" s="105">
        <f>(C517-VLOOKUP(I517,Riders!$A$2:$D$3499,4,FALSE))/365</f>
        <v>24.865753424657534</v>
      </c>
      <c r="N517" s="105">
        <f>(C517-VLOOKUP(J517,Riders!$A$2:$D$3499,4,FALSE))/365</f>
        <v>30.764383561643836</v>
      </c>
      <c r="O517" s="105">
        <f>(C517-VLOOKUP(K517,Riders!$A$2:$D$3499,4,FALSE))/365</f>
        <v>24.030136986301368</v>
      </c>
      <c r="P517">
        <v>9</v>
      </c>
      <c r="Q517" s="40">
        <f t="shared" si="64"/>
        <v>3.0581597222222217E-3</v>
      </c>
      <c r="R517" s="86">
        <f t="shared" si="65"/>
        <v>264.22499999999997</v>
      </c>
      <c r="S517">
        <f t="shared" si="66"/>
        <v>23.975999999999999</v>
      </c>
      <c r="T517">
        <f t="shared" si="67"/>
        <v>72.257000000000005</v>
      </c>
      <c r="U517">
        <f t="shared" si="68"/>
        <v>63.063999999999993</v>
      </c>
      <c r="V517">
        <f t="shared" si="69"/>
        <v>64.387</v>
      </c>
      <c r="W517">
        <f t="shared" si="70"/>
        <v>64.516999999999967</v>
      </c>
      <c r="X517">
        <v>15.273</v>
      </c>
      <c r="Y517">
        <v>8.7029999999999994</v>
      </c>
      <c r="Z517">
        <v>8.2019999999999982</v>
      </c>
      <c r="AA517">
        <v>8.0680000000000049</v>
      </c>
      <c r="AB517">
        <v>8.1980000000000004</v>
      </c>
      <c r="AC517">
        <v>8.0379999999999967</v>
      </c>
      <c r="AD517">
        <v>7.9059999999999917</v>
      </c>
      <c r="AE517">
        <v>7.869000000000014</v>
      </c>
      <c r="AF517">
        <v>7.9719999999999942</v>
      </c>
      <c r="AG517">
        <v>7.8470000000000084</v>
      </c>
      <c r="AH517">
        <v>7.8009999999999877</v>
      </c>
      <c r="AI517">
        <v>7.8640000000000043</v>
      </c>
      <c r="AJ517">
        <v>8.0159999999999911</v>
      </c>
      <c r="AK517">
        <v>7.8200000000000216</v>
      </c>
      <c r="AL517">
        <v>7.8039999999999736</v>
      </c>
      <c r="AM517">
        <v>7.9400000000000119</v>
      </c>
      <c r="AN517">
        <v>7.9190000000000111</v>
      </c>
      <c r="AO517">
        <v>7.9779999999999518</v>
      </c>
      <c r="AP517">
        <v>8.1280000000000427</v>
      </c>
      <c r="AQ517">
        <v>7.9119999999999777</v>
      </c>
      <c r="AR517">
        <v>8.061000000000007</v>
      </c>
      <c r="AS517">
        <v>7.9980000000000189</v>
      </c>
      <c r="AT517">
        <v>8.11099999999999</v>
      </c>
      <c r="AU517">
        <v>8.2800000000000011</v>
      </c>
      <c r="AV517">
        <v>7.9979999999999896</v>
      </c>
      <c r="AW517">
        <v>8.1280000000000143</v>
      </c>
      <c r="AX517">
        <v>7.9630000000000223</v>
      </c>
      <c r="AY517">
        <v>7.9989999999999668</v>
      </c>
      <c r="AZ517">
        <v>8.1869999999999834</v>
      </c>
      <c r="BA517">
        <v>7.9670000000000414</v>
      </c>
      <c r="BB517">
        <v>8.1749999999999829</v>
      </c>
      <c r="BC517">
        <v>8.0999999999999659</v>
      </c>
      <c r="BD517" s="83">
        <f t="shared" si="71"/>
        <v>54.499006528526827</v>
      </c>
    </row>
    <row r="518" spans="1:56" ht="15" customHeight="1" thickBot="1" x14ac:dyDescent="0.5">
      <c r="A518" t="s">
        <v>166</v>
      </c>
      <c r="B518">
        <v>2023</v>
      </c>
      <c r="C518" s="9">
        <v>45037</v>
      </c>
      <c r="D518" t="s">
        <v>30</v>
      </c>
      <c r="E518" t="s">
        <v>245</v>
      </c>
      <c r="F518" t="s">
        <v>245</v>
      </c>
      <c r="G518" t="s">
        <v>49</v>
      </c>
      <c r="H518" t="s">
        <v>201</v>
      </c>
      <c r="I518" t="s">
        <v>47</v>
      </c>
      <c r="J518" t="s">
        <v>85</v>
      </c>
      <c r="K518" t="s">
        <v>48</v>
      </c>
      <c r="L518" s="105">
        <f>(C518-VLOOKUP(H518,Riders!$A$2:$D$3499,4,FALSE))/365</f>
        <v>26.046575342465754</v>
      </c>
      <c r="M518" s="105">
        <f>(C518-VLOOKUP(I518,Riders!$A$2:$D$3499,4,FALSE))/365</f>
        <v>18.361643835616437</v>
      </c>
      <c r="N518" s="105">
        <f>(C518-VLOOKUP(J518,Riders!$A$2:$D$3499,4,FALSE))/365</f>
        <v>21.282191780821918</v>
      </c>
      <c r="O518" s="105">
        <f>(C518-VLOOKUP(K518,Riders!$A$2:$D$3499,4,FALSE))/365</f>
        <v>18.717808219178082</v>
      </c>
      <c r="P518">
        <v>10</v>
      </c>
      <c r="Q518" s="40">
        <f t="shared" si="64"/>
        <v>3.0614351851851848E-3</v>
      </c>
      <c r="R518" s="86">
        <f t="shared" si="65"/>
        <v>264.50799999999998</v>
      </c>
      <c r="S518">
        <f t="shared" si="66"/>
        <v>23.425999999999998</v>
      </c>
      <c r="T518">
        <f t="shared" si="67"/>
        <v>71.082000000000008</v>
      </c>
      <c r="U518">
        <f t="shared" si="68"/>
        <v>64.301000000000002</v>
      </c>
      <c r="V518">
        <f t="shared" si="69"/>
        <v>64.520999999999987</v>
      </c>
      <c r="W518">
        <f t="shared" si="70"/>
        <v>64.603999999999985</v>
      </c>
      <c r="X518">
        <v>14.632</v>
      </c>
      <c r="Y518">
        <v>8.7939999999999987</v>
      </c>
      <c r="Z518">
        <v>8.0690000000000026</v>
      </c>
      <c r="AA518">
        <v>7.9740000000000002</v>
      </c>
      <c r="AB518">
        <v>7.7939999999999969</v>
      </c>
      <c r="AC518">
        <v>7.8160000000000034</v>
      </c>
      <c r="AD518">
        <v>8.0210000000000008</v>
      </c>
      <c r="AE518">
        <v>7.9820000000000064</v>
      </c>
      <c r="AF518">
        <v>8.0639999999999787</v>
      </c>
      <c r="AG518">
        <v>7.9540000000000077</v>
      </c>
      <c r="AH518">
        <v>7.9200000000000159</v>
      </c>
      <c r="AI518">
        <v>8.0739999999999981</v>
      </c>
      <c r="AJ518">
        <v>7.8909999999999911</v>
      </c>
      <c r="AK518">
        <v>8.1740000000000066</v>
      </c>
      <c r="AL518">
        <v>8.1199999999999903</v>
      </c>
      <c r="AM518">
        <v>8.1040000000000134</v>
      </c>
      <c r="AN518">
        <v>8.125</v>
      </c>
      <c r="AO518">
        <v>8.1230000000000189</v>
      </c>
      <c r="AP518">
        <v>8.2329999999999757</v>
      </c>
      <c r="AQ518">
        <v>8.0819999999999936</v>
      </c>
      <c r="AR518">
        <v>8.007000000000005</v>
      </c>
      <c r="AS518">
        <v>7.86099999999999</v>
      </c>
      <c r="AT518">
        <v>8.0529999999999973</v>
      </c>
      <c r="AU518">
        <v>8.0370000000000061</v>
      </c>
      <c r="AV518">
        <v>8.1869999999999834</v>
      </c>
      <c r="AW518">
        <v>8.0060000000000286</v>
      </c>
      <c r="AX518">
        <v>8.1630000000000109</v>
      </c>
      <c r="AY518">
        <v>7.9749999999999659</v>
      </c>
      <c r="AZ518">
        <v>8.1610000000000014</v>
      </c>
      <c r="BA518">
        <v>8.0519999999999925</v>
      </c>
      <c r="BB518">
        <v>8.0409999999999968</v>
      </c>
      <c r="BC518">
        <v>8.0190000000000055</v>
      </c>
      <c r="BD518" s="83">
        <f t="shared" si="71"/>
        <v>54.44069744582395</v>
      </c>
    </row>
    <row r="519" spans="1:56" ht="15" customHeight="1" thickBot="1" x14ac:dyDescent="0.5">
      <c r="A519" t="s">
        <v>166</v>
      </c>
      <c r="B519">
        <v>2023</v>
      </c>
      <c r="C519" s="9">
        <v>45037</v>
      </c>
      <c r="D519" t="s">
        <v>30</v>
      </c>
      <c r="E519" t="s">
        <v>245</v>
      </c>
      <c r="F519" t="s">
        <v>245</v>
      </c>
      <c r="G519" t="s">
        <v>43</v>
      </c>
      <c r="H519" t="s">
        <v>209</v>
      </c>
      <c r="I519" t="s">
        <v>2111</v>
      </c>
      <c r="J519" t="s">
        <v>2112</v>
      </c>
      <c r="K519" t="s">
        <v>2113</v>
      </c>
      <c r="L519" s="105">
        <f>(C519-VLOOKUP(H519,Riders!$A$2:$D$3499,4,FALSE))/365</f>
        <v>29.06027397260274</v>
      </c>
      <c r="M519" s="105">
        <f>(C519-VLOOKUP(I519,Riders!$A$2:$D$3499,4,FALSE))/365</f>
        <v>26.824657534246576</v>
      </c>
      <c r="N519" s="105">
        <f>(C519-VLOOKUP(J519,Riders!$A$2:$D$3499,4,FALSE))/365</f>
        <v>22.087671232876712</v>
      </c>
      <c r="O519" s="105" t="e">
        <f>(C519-VLOOKUP(K519,Riders!$A$2:$D$3499,4,FALSE))/365</f>
        <v>#N/A</v>
      </c>
      <c r="P519">
        <v>11</v>
      </c>
      <c r="Q519" s="40">
        <f t="shared" si="64"/>
        <v>3.0782638888888886E-3</v>
      </c>
      <c r="R519" s="86">
        <f t="shared" si="65"/>
        <v>265.96199999999999</v>
      </c>
      <c r="S519">
        <f t="shared" si="66"/>
        <v>22.65</v>
      </c>
      <c r="T519">
        <f t="shared" si="67"/>
        <v>70.454000000000008</v>
      </c>
      <c r="U519">
        <f t="shared" si="68"/>
        <v>64.263999999999982</v>
      </c>
      <c r="V519">
        <f t="shared" si="69"/>
        <v>65.268000000000029</v>
      </c>
      <c r="W519">
        <f t="shared" si="70"/>
        <v>65.975999999999971</v>
      </c>
      <c r="X519">
        <v>14.340999999999999</v>
      </c>
      <c r="Y519">
        <v>8.3089999999999993</v>
      </c>
      <c r="Z519">
        <v>7.9150000000000027</v>
      </c>
      <c r="AA519">
        <v>7.8079999999999963</v>
      </c>
      <c r="AB519">
        <v>7.9810000000000016</v>
      </c>
      <c r="AC519">
        <v>7.9680000000000044</v>
      </c>
      <c r="AD519">
        <v>7.9919999999999902</v>
      </c>
      <c r="AE519">
        <v>8.1400000000000148</v>
      </c>
      <c r="AF519">
        <v>7.953000000000003</v>
      </c>
      <c r="AG519">
        <v>7.9239999999999924</v>
      </c>
      <c r="AH519">
        <v>7.9469999999999894</v>
      </c>
      <c r="AI519">
        <v>8.126000000000019</v>
      </c>
      <c r="AJ519">
        <v>7.9989999999999952</v>
      </c>
      <c r="AK519">
        <v>8.041000000000011</v>
      </c>
      <c r="AL519">
        <v>8.062999999999974</v>
      </c>
      <c r="AM519">
        <v>8.2109999999999985</v>
      </c>
      <c r="AN519">
        <v>8.0949999999999989</v>
      </c>
      <c r="AO519">
        <v>8.2110000000000127</v>
      </c>
      <c r="AP519">
        <v>8.3600000000000136</v>
      </c>
      <c r="AQ519">
        <v>8.4759999999999991</v>
      </c>
      <c r="AR519">
        <v>8.0729999999999791</v>
      </c>
      <c r="AS519">
        <v>7.9449999999999932</v>
      </c>
      <c r="AT519">
        <v>8.1030000000000086</v>
      </c>
      <c r="AU519">
        <v>8.0050000000000239</v>
      </c>
      <c r="AV519">
        <v>8.0550000000000068</v>
      </c>
      <c r="AW519">
        <v>8.1219999999999857</v>
      </c>
      <c r="AX519">
        <v>8.2989999999999782</v>
      </c>
      <c r="AY519">
        <v>8.2529999999999859</v>
      </c>
      <c r="AZ519">
        <v>8.4010000000000389</v>
      </c>
      <c r="BA519">
        <v>8.2589999999999861</v>
      </c>
      <c r="BB519">
        <v>8.2420000000000186</v>
      </c>
      <c r="BC519">
        <v>8.3449999999999704</v>
      </c>
      <c r="BD519" s="83">
        <f t="shared" si="71"/>
        <v>54.143073070589033</v>
      </c>
    </row>
    <row r="520" spans="1:56" ht="15" customHeight="1" thickBot="1" x14ac:dyDescent="0.5">
      <c r="A520" t="s">
        <v>166</v>
      </c>
      <c r="B520">
        <v>2023</v>
      </c>
      <c r="C520" s="9">
        <v>45037</v>
      </c>
      <c r="D520" t="s">
        <v>30</v>
      </c>
      <c r="E520" t="s">
        <v>245</v>
      </c>
      <c r="F520" t="s">
        <v>245</v>
      </c>
      <c r="G520" t="s">
        <v>67</v>
      </c>
      <c r="H520" t="s">
        <v>65</v>
      </c>
      <c r="I520" t="s">
        <v>2135</v>
      </c>
      <c r="J520" t="s">
        <v>2106</v>
      </c>
      <c r="K520" t="s">
        <v>2136</v>
      </c>
      <c r="L520" s="105">
        <f>(C520-VLOOKUP(H520,Riders!$A$2:$D$3499,4,FALSE))/365</f>
        <v>24.780821917808218</v>
      </c>
      <c r="M520" s="105">
        <f>(C520-VLOOKUP(I520,Riders!$A$2:$D$3499,4,FALSE))/365</f>
        <v>26.583561643835615</v>
      </c>
      <c r="N520" s="105">
        <f>(C520-VLOOKUP(J520,Riders!$A$2:$D$3499,4,FALSE))/365</f>
        <v>29.301369863013697</v>
      </c>
      <c r="O520" s="105">
        <f>(C520-VLOOKUP(K520,Riders!$A$2:$D$3499,4,FALSE))/365</f>
        <v>21.372602739726027</v>
      </c>
      <c r="P520">
        <v>12</v>
      </c>
      <c r="Q520" s="40">
        <f t="shared" si="64"/>
        <v>3.1266666666666669E-3</v>
      </c>
      <c r="R520" s="86">
        <f t="shared" si="65"/>
        <v>270.14400000000001</v>
      </c>
      <c r="S520">
        <f t="shared" si="66"/>
        <v>23.13</v>
      </c>
      <c r="T520">
        <f t="shared" si="67"/>
        <v>71.634</v>
      </c>
      <c r="U520">
        <f t="shared" si="68"/>
        <v>66.14800000000001</v>
      </c>
      <c r="V520">
        <f t="shared" si="69"/>
        <v>65.638000000000005</v>
      </c>
      <c r="W520">
        <f t="shared" si="70"/>
        <v>66.72399999999999</v>
      </c>
      <c r="X520">
        <v>14.464</v>
      </c>
      <c r="Y520">
        <v>8.6659999999999986</v>
      </c>
      <c r="Z520">
        <v>8.1880000000000024</v>
      </c>
      <c r="AA520">
        <v>8.1619999999999955</v>
      </c>
      <c r="AB520">
        <v>8.0890000000000057</v>
      </c>
      <c r="AC520">
        <v>8.1559999999999988</v>
      </c>
      <c r="AD520">
        <v>7.9489999999999981</v>
      </c>
      <c r="AE520">
        <v>7.9600000000000009</v>
      </c>
      <c r="AF520">
        <v>8.1869999999999976</v>
      </c>
      <c r="AG520">
        <v>8.0829999999999984</v>
      </c>
      <c r="AH520">
        <v>8.3359999999999985</v>
      </c>
      <c r="AI520">
        <v>8.2650000000000006</v>
      </c>
      <c r="AJ520">
        <v>8.2770000000000152</v>
      </c>
      <c r="AK520">
        <v>8.23599999999999</v>
      </c>
      <c r="AL520">
        <v>8.4129999999999825</v>
      </c>
      <c r="AM520">
        <v>8.3510000000000275</v>
      </c>
      <c r="AN520">
        <v>8.5609999999999786</v>
      </c>
      <c r="AO520">
        <v>8.2189999999999941</v>
      </c>
      <c r="AP520">
        <v>8.0850000000000364</v>
      </c>
      <c r="AQ520">
        <v>8.0269999999999584</v>
      </c>
      <c r="AR520">
        <v>8.0140000000000384</v>
      </c>
      <c r="AS520">
        <v>8.2349999999999852</v>
      </c>
      <c r="AT520">
        <v>8.1819999999999879</v>
      </c>
      <c r="AU520">
        <v>8.3150000000000261</v>
      </c>
      <c r="AV520">
        <v>8.34699999999998</v>
      </c>
      <c r="AW520">
        <v>8.5800000000000125</v>
      </c>
      <c r="AX520">
        <v>8.36099999999999</v>
      </c>
      <c r="AY520">
        <v>8.3489999999999895</v>
      </c>
      <c r="AZ520">
        <v>8.2900000000000205</v>
      </c>
      <c r="BA520">
        <v>8.4339999999999691</v>
      </c>
      <c r="BB520">
        <v>8.1530000000000484</v>
      </c>
      <c r="BC520">
        <v>8.2099999999999795</v>
      </c>
      <c r="BD520" s="83">
        <f t="shared" si="71"/>
        <v>53.304904051172706</v>
      </c>
    </row>
    <row r="521" spans="1:56" ht="15" customHeight="1" thickBot="1" x14ac:dyDescent="0.5">
      <c r="A521" t="s">
        <v>166</v>
      </c>
      <c r="B521">
        <v>2023</v>
      </c>
      <c r="C521" s="9">
        <v>45037</v>
      </c>
      <c r="D521" t="s">
        <v>30</v>
      </c>
      <c r="E521" t="s">
        <v>245</v>
      </c>
      <c r="F521" t="s">
        <v>245</v>
      </c>
      <c r="G521" t="s">
        <v>40</v>
      </c>
      <c r="H521" t="s">
        <v>38</v>
      </c>
      <c r="I521" t="s">
        <v>226</v>
      </c>
      <c r="J521" t="s">
        <v>109</v>
      </c>
      <c r="K521" t="s">
        <v>195</v>
      </c>
      <c r="L521" s="105">
        <f>(C521-VLOOKUP(H521,Riders!$A$2:$D$3499,4,FALSE))/365</f>
        <v>26.18904109589041</v>
      </c>
      <c r="M521" s="105">
        <f>(C521-VLOOKUP(I521,Riders!$A$2:$D$3499,4,FALSE))/365</f>
        <v>24.632876712328766</v>
      </c>
      <c r="N521" s="105">
        <f>(C521-VLOOKUP(J521,Riders!$A$2:$D$3499,4,FALSE))/365</f>
        <v>18.487671232876714</v>
      </c>
      <c r="O521" s="105">
        <f>(C521-VLOOKUP(K521,Riders!$A$2:$D$3499,4,FALSE))/365</f>
        <v>20.545205479452054</v>
      </c>
      <c r="P521">
        <v>13</v>
      </c>
      <c r="Q521" s="40">
        <f t="shared" si="64"/>
        <v>3.1373032407407404E-3</v>
      </c>
      <c r="R521" s="86">
        <f t="shared" si="65"/>
        <v>271.06299999999999</v>
      </c>
      <c r="S521">
        <f t="shared" si="66"/>
        <v>23.43</v>
      </c>
      <c r="T521">
        <f t="shared" si="67"/>
        <v>72.426000000000002</v>
      </c>
      <c r="U521">
        <f t="shared" si="68"/>
        <v>66.325000000000031</v>
      </c>
      <c r="V521">
        <f t="shared" si="69"/>
        <v>65.612999999999943</v>
      </c>
      <c r="W521">
        <f t="shared" si="70"/>
        <v>66.699000000000012</v>
      </c>
      <c r="X521">
        <v>14.532</v>
      </c>
      <c r="Y521">
        <v>8.8979999999999997</v>
      </c>
      <c r="Z521">
        <v>8.3840000000000003</v>
      </c>
      <c r="AA521">
        <v>8.0559999999999974</v>
      </c>
      <c r="AB521">
        <v>8.1550000000000011</v>
      </c>
      <c r="AC521">
        <v>8.0480000000000018</v>
      </c>
      <c r="AD521">
        <v>8.2310000000000016</v>
      </c>
      <c r="AE521">
        <v>8.1219999999999999</v>
      </c>
      <c r="AF521">
        <v>8.1650000000000063</v>
      </c>
      <c r="AG521">
        <v>8.262999999999991</v>
      </c>
      <c r="AH521">
        <v>8.2639999999999958</v>
      </c>
      <c r="AI521">
        <v>8.4939999999999998</v>
      </c>
      <c r="AJ521">
        <v>8.3210000000000264</v>
      </c>
      <c r="AK521">
        <v>8.379999999999967</v>
      </c>
      <c r="AL521">
        <v>8.2070000000000221</v>
      </c>
      <c r="AM521">
        <v>8.231000000000023</v>
      </c>
      <c r="AN521">
        <v>8.3199999999999648</v>
      </c>
      <c r="AO521">
        <v>8.046999999999997</v>
      </c>
      <c r="AP521">
        <v>8.0760000000000218</v>
      </c>
      <c r="AQ521">
        <v>7.9759999999999991</v>
      </c>
      <c r="AR521">
        <v>8.2529999999999859</v>
      </c>
      <c r="AS521">
        <v>8.2509999999999764</v>
      </c>
      <c r="AT521">
        <v>8.4980000000000473</v>
      </c>
      <c r="AU521">
        <v>8.1919999999999504</v>
      </c>
      <c r="AV521">
        <v>8.0340000000000487</v>
      </c>
      <c r="AW521">
        <v>8.1609999999999729</v>
      </c>
      <c r="AX521">
        <v>8.0420000000000016</v>
      </c>
      <c r="AY521">
        <v>8.1260000000000048</v>
      </c>
      <c r="AZ521">
        <v>8.4819999999999993</v>
      </c>
      <c r="BA521">
        <v>8.8129999999999882</v>
      </c>
      <c r="BB521">
        <v>8.4890000000000327</v>
      </c>
      <c r="BC521">
        <v>8.5519999999999641</v>
      </c>
      <c r="BD521" s="83">
        <f t="shared" si="71"/>
        <v>53.124181463349849</v>
      </c>
    </row>
    <row r="522" spans="1:56" ht="15" customHeight="1" thickBot="1" x14ac:dyDescent="0.5">
      <c r="A522" t="s">
        <v>166</v>
      </c>
      <c r="B522">
        <v>2023</v>
      </c>
      <c r="C522" s="9">
        <v>45037</v>
      </c>
      <c r="D522" t="s">
        <v>30</v>
      </c>
      <c r="E522" t="s">
        <v>245</v>
      </c>
      <c r="F522" t="s">
        <v>245</v>
      </c>
      <c r="G522" t="s">
        <v>131</v>
      </c>
      <c r="H522" t="s">
        <v>140</v>
      </c>
      <c r="I522" t="s">
        <v>228</v>
      </c>
      <c r="J522" t="s">
        <v>334</v>
      </c>
      <c r="K522" t="s">
        <v>191</v>
      </c>
      <c r="L522" s="105">
        <f>(C522-VLOOKUP(H522,Riders!$A$2:$D$3499,4,FALSE))/365</f>
        <v>23.772602739726029</v>
      </c>
      <c r="M522" s="105">
        <f>(C522-VLOOKUP(I522,Riders!$A$2:$D$3499,4,FALSE))/365</f>
        <v>30.865753424657534</v>
      </c>
      <c r="N522" s="105">
        <f>(C522-VLOOKUP(J522,Riders!$A$2:$D$3499,4,FALSE))/365</f>
        <v>19.81917808219178</v>
      </c>
      <c r="O522" s="105">
        <f>(C522-VLOOKUP(K522,Riders!$A$2:$D$3499,4,FALSE))/365</f>
        <v>24.550684931506851</v>
      </c>
      <c r="P522">
        <v>14</v>
      </c>
      <c r="Q522" s="40">
        <f t="shared" si="64"/>
        <v>3.1479745370370372E-3</v>
      </c>
      <c r="R522" s="86">
        <f t="shared" si="65"/>
        <v>271.98500000000001</v>
      </c>
      <c r="S522">
        <f t="shared" si="66"/>
        <v>23.157</v>
      </c>
      <c r="T522">
        <f t="shared" si="67"/>
        <v>72.117000000000004</v>
      </c>
      <c r="U522">
        <f t="shared" si="68"/>
        <v>65.601000000000013</v>
      </c>
      <c r="V522">
        <f t="shared" si="69"/>
        <v>65.456999999999965</v>
      </c>
      <c r="W522">
        <f t="shared" si="70"/>
        <v>68.810000000000031</v>
      </c>
      <c r="X522">
        <v>14.534000000000001</v>
      </c>
      <c r="Y522">
        <v>8.6229999999999993</v>
      </c>
      <c r="Z522">
        <v>8.0829999999999984</v>
      </c>
      <c r="AA522">
        <v>8.0430000000000028</v>
      </c>
      <c r="AB522">
        <v>8.0349999999999966</v>
      </c>
      <c r="AC522">
        <v>8.1709999999999994</v>
      </c>
      <c r="AD522">
        <v>8.3610000000000113</v>
      </c>
      <c r="AE522">
        <v>8.2669999999999959</v>
      </c>
      <c r="AF522">
        <v>8.242999999999995</v>
      </c>
      <c r="AG522">
        <v>8.2319999999999993</v>
      </c>
      <c r="AH522">
        <v>8.3419999999999987</v>
      </c>
      <c r="AI522">
        <v>8.1589999999999918</v>
      </c>
      <c r="AJ522">
        <v>8.1440000000000197</v>
      </c>
      <c r="AK522">
        <v>8.1329999999999956</v>
      </c>
      <c r="AL522">
        <v>8.2779999999999916</v>
      </c>
      <c r="AM522">
        <v>8.0700000000000216</v>
      </c>
      <c r="AN522">
        <v>8.1119999999999948</v>
      </c>
      <c r="AO522">
        <v>8.0789999999999793</v>
      </c>
      <c r="AP522">
        <v>8.0040000000000191</v>
      </c>
      <c r="AQ522">
        <v>7.9169999999999732</v>
      </c>
      <c r="AR522">
        <v>8.2480000000000189</v>
      </c>
      <c r="AS522">
        <v>8.2150000000000034</v>
      </c>
      <c r="AT522">
        <v>8.3220000000000027</v>
      </c>
      <c r="AU522">
        <v>8.5599999999999739</v>
      </c>
      <c r="AV522">
        <v>8.9209999999999923</v>
      </c>
      <c r="AW522">
        <v>8.771000000000015</v>
      </c>
      <c r="AX522">
        <v>8.7439999999999998</v>
      </c>
      <c r="AY522">
        <v>8.6720000000000255</v>
      </c>
      <c r="AZ522">
        <v>8.5289999999999964</v>
      </c>
      <c r="BA522">
        <v>8.5989999999999895</v>
      </c>
      <c r="BB522">
        <v>8.2620000000000005</v>
      </c>
      <c r="BC522">
        <v>8.3120000000000118</v>
      </c>
      <c r="BD522" s="83">
        <f t="shared" si="71"/>
        <v>52.944096181774725</v>
      </c>
    </row>
    <row r="523" spans="1:56" ht="15" customHeight="1" thickBot="1" x14ac:dyDescent="0.5">
      <c r="A523" t="s">
        <v>166</v>
      </c>
      <c r="B523">
        <v>2023</v>
      </c>
      <c r="C523" s="9">
        <v>45037</v>
      </c>
      <c r="D523" t="s">
        <v>30</v>
      </c>
      <c r="E523" t="s">
        <v>1943</v>
      </c>
      <c r="F523">
        <v>1</v>
      </c>
      <c r="G523" t="s">
        <v>91</v>
      </c>
      <c r="H523" t="s">
        <v>2072</v>
      </c>
      <c r="I523" t="s">
        <v>207</v>
      </c>
      <c r="J523" t="s">
        <v>111</v>
      </c>
      <c r="K523" t="s">
        <v>2133</v>
      </c>
      <c r="L523" s="105">
        <f>(C523-VLOOKUP(H523,Riders!$A$2:$D$3499,4,FALSE))/365</f>
        <v>23.167123287671235</v>
      </c>
      <c r="M523" s="105">
        <f>(C523-VLOOKUP(I523,Riders!$A$2:$D$3499,4,FALSE))/365</f>
        <v>24.443835616438356</v>
      </c>
      <c r="N523" s="105">
        <f>(C523-VLOOKUP(J523,Riders!$A$2:$D$3499,4,FALSE))/365</f>
        <v>20.227397260273971</v>
      </c>
      <c r="O523" s="105">
        <f>(C523-VLOOKUP(K523,Riders!$A$2:$D$3499,4,FALSE))/365</f>
        <v>37.169863013698631</v>
      </c>
      <c r="P523">
        <v>1</v>
      </c>
      <c r="Q523" s="40">
        <f t="shared" si="64"/>
        <v>3.0310300925925921E-3</v>
      </c>
      <c r="R523" s="86">
        <f t="shared" si="65"/>
        <v>261.88099999999997</v>
      </c>
      <c r="S523">
        <f t="shared" si="66"/>
        <v>22.597000000000001</v>
      </c>
      <c r="T523">
        <f t="shared" si="67"/>
        <v>69.234999999999999</v>
      </c>
      <c r="U523">
        <f t="shared" si="68"/>
        <v>62.988000000000014</v>
      </c>
      <c r="V523">
        <f t="shared" si="69"/>
        <v>65.222999999999985</v>
      </c>
      <c r="W523">
        <f t="shared" si="70"/>
        <v>64.434999999999974</v>
      </c>
      <c r="X523">
        <v>14.407</v>
      </c>
      <c r="Y523">
        <v>8.1900000000000013</v>
      </c>
      <c r="Z523">
        <v>7.9599999999999973</v>
      </c>
      <c r="AA523">
        <v>7.8570000000000029</v>
      </c>
      <c r="AB523">
        <v>7.8399999999999963</v>
      </c>
      <c r="AC523">
        <v>7.57</v>
      </c>
      <c r="AD523">
        <v>7.6699999999999946</v>
      </c>
      <c r="AE523">
        <v>7.7410000000000068</v>
      </c>
      <c r="AF523">
        <v>8.0560000000000116</v>
      </c>
      <c r="AG523">
        <v>7.8669999999999902</v>
      </c>
      <c r="AH523">
        <v>7.7169999999999854</v>
      </c>
      <c r="AI523">
        <v>7.9040000000000106</v>
      </c>
      <c r="AJ523">
        <v>7.7060000000000031</v>
      </c>
      <c r="AK523">
        <v>7.7989999999999782</v>
      </c>
      <c r="AL523">
        <v>8.009000000000043</v>
      </c>
      <c r="AM523">
        <v>7.9299999999999926</v>
      </c>
      <c r="AN523">
        <v>8.1219999999999857</v>
      </c>
      <c r="AO523">
        <v>8.3300000000000125</v>
      </c>
      <c r="AP523">
        <v>8.0699999999999648</v>
      </c>
      <c r="AQ523">
        <v>8.0060000000000286</v>
      </c>
      <c r="AR523">
        <v>8.0670000000000073</v>
      </c>
      <c r="AS523">
        <v>8.1319999999999766</v>
      </c>
      <c r="AT523">
        <v>8.3459999999999752</v>
      </c>
      <c r="AU523">
        <v>8.1500000000000341</v>
      </c>
      <c r="AV523">
        <v>8.1419999999999959</v>
      </c>
      <c r="AW523">
        <v>8.2599999999999909</v>
      </c>
      <c r="AX523">
        <v>8.039999999999992</v>
      </c>
      <c r="AY523">
        <v>8.0330000000000155</v>
      </c>
      <c r="AZ523">
        <v>7.9990000000000236</v>
      </c>
      <c r="BA523">
        <v>8.0040000000000191</v>
      </c>
      <c r="BB523">
        <v>7.9129999999999541</v>
      </c>
      <c r="BC523">
        <v>8.0439999999999827</v>
      </c>
      <c r="BD523" s="83">
        <f t="shared" si="71"/>
        <v>54.986806984851903</v>
      </c>
    </row>
    <row r="524" spans="1:56" ht="15" customHeight="1" thickBot="1" x14ac:dyDescent="0.5">
      <c r="A524" t="s">
        <v>166</v>
      </c>
      <c r="B524">
        <v>2023</v>
      </c>
      <c r="C524" s="9">
        <v>45037</v>
      </c>
      <c r="D524" t="s">
        <v>30</v>
      </c>
      <c r="E524" t="s">
        <v>1943</v>
      </c>
      <c r="F524">
        <v>1</v>
      </c>
      <c r="G524" t="s">
        <v>64</v>
      </c>
      <c r="H524" t="s">
        <v>63</v>
      </c>
      <c r="I524" t="s">
        <v>239</v>
      </c>
      <c r="J524" t="s">
        <v>162</v>
      </c>
      <c r="K524" t="s">
        <v>2057</v>
      </c>
      <c r="L524" s="105">
        <f>(C524-VLOOKUP(H524,Riders!$A$2:$D$3499,4,FALSE))/365</f>
        <v>22.013698630136986</v>
      </c>
      <c r="M524" s="105">
        <f>(C524-VLOOKUP(I524,Riders!$A$2:$D$3499,4,FALSE))/365</f>
        <v>27.638356164383563</v>
      </c>
      <c r="N524" s="105">
        <f>(C524-VLOOKUP(J524,Riders!$A$2:$D$3499,4,FALSE))/365</f>
        <v>28.986301369863014</v>
      </c>
      <c r="O524" s="105">
        <f>(C524-VLOOKUP(K524,Riders!$A$2:$D$3499,4,FALSE))/365</f>
        <v>33.484931506849314</v>
      </c>
      <c r="P524">
        <v>2</v>
      </c>
      <c r="Q524" s="40">
        <f t="shared" si="64"/>
        <v>3.0361689814814821E-3</v>
      </c>
      <c r="R524" s="86">
        <f t="shared" si="65"/>
        <v>262.32500000000005</v>
      </c>
      <c r="S524">
        <f t="shared" si="66"/>
        <v>23.120999999999999</v>
      </c>
      <c r="T524">
        <f t="shared" si="67"/>
        <v>70.236000000000004</v>
      </c>
      <c r="U524">
        <f t="shared" si="68"/>
        <v>63.208000000000013</v>
      </c>
      <c r="V524">
        <f t="shared" si="69"/>
        <v>64.34</v>
      </c>
      <c r="W524">
        <f t="shared" si="70"/>
        <v>64.541000000000025</v>
      </c>
      <c r="X524">
        <v>14.585000000000001</v>
      </c>
      <c r="Y524">
        <v>8.5359999999999978</v>
      </c>
      <c r="Z524">
        <v>7.9189999999999996</v>
      </c>
      <c r="AA524">
        <v>7.8089999999999966</v>
      </c>
      <c r="AB524">
        <v>7.9150000000000063</v>
      </c>
      <c r="AC524">
        <v>7.8079999999999998</v>
      </c>
      <c r="AD524">
        <v>7.7959999999999994</v>
      </c>
      <c r="AE524">
        <v>7.8680000000000021</v>
      </c>
      <c r="AF524">
        <v>7.7780000000000058</v>
      </c>
      <c r="AG524">
        <v>7.7809999999999766</v>
      </c>
      <c r="AH524">
        <v>7.9070000000000249</v>
      </c>
      <c r="AI524">
        <v>7.7719999999999914</v>
      </c>
      <c r="AJ524">
        <v>7.8559999999999803</v>
      </c>
      <c r="AK524">
        <v>8.0690000000000168</v>
      </c>
      <c r="AL524">
        <v>7.9630000000000081</v>
      </c>
      <c r="AM524">
        <v>8.0820000000000078</v>
      </c>
      <c r="AN524">
        <v>8.2309999999999945</v>
      </c>
      <c r="AO524">
        <v>8.0139999999999816</v>
      </c>
      <c r="AP524">
        <v>8.0769999999999982</v>
      </c>
      <c r="AQ524">
        <v>8.1750000000000114</v>
      </c>
      <c r="AR524">
        <v>7.9749999999999943</v>
      </c>
      <c r="AS524">
        <v>7.9650000000000318</v>
      </c>
      <c r="AT524">
        <v>7.9249999999999829</v>
      </c>
      <c r="AU524">
        <v>7.9780000000000086</v>
      </c>
      <c r="AV524">
        <v>8.186000000000007</v>
      </c>
      <c r="AW524">
        <v>7.9959999999999809</v>
      </c>
      <c r="AX524">
        <v>8.1379999999999768</v>
      </c>
      <c r="AY524">
        <v>7.9070000000000107</v>
      </c>
      <c r="AZ524">
        <v>8.0840000000000032</v>
      </c>
      <c r="BA524">
        <v>8.0550000000000068</v>
      </c>
      <c r="BB524">
        <v>8.1070000000000277</v>
      </c>
      <c r="BC524">
        <v>8.0680000000000121</v>
      </c>
      <c r="BD524" s="83">
        <f t="shared" si="71"/>
        <v>54.89373868293147</v>
      </c>
    </row>
    <row r="525" spans="1:56" ht="15" customHeight="1" thickBot="1" x14ac:dyDescent="0.5">
      <c r="A525" t="s">
        <v>166</v>
      </c>
      <c r="B525">
        <v>2023</v>
      </c>
      <c r="C525" s="9">
        <v>45037</v>
      </c>
      <c r="D525" t="s">
        <v>30</v>
      </c>
      <c r="E525" t="s">
        <v>1943</v>
      </c>
      <c r="F525">
        <v>2</v>
      </c>
      <c r="G525" t="s">
        <v>61</v>
      </c>
      <c r="H525" t="s">
        <v>167</v>
      </c>
      <c r="I525" t="s">
        <v>60</v>
      </c>
      <c r="J525" t="s">
        <v>189</v>
      </c>
      <c r="K525" t="s">
        <v>84</v>
      </c>
      <c r="L525" s="105">
        <f>(C525-VLOOKUP(H525,Riders!$A$2:$D$3499,4,FALSE))/365</f>
        <v>25.161643835616438</v>
      </c>
      <c r="M525" s="105">
        <f>(C525-VLOOKUP(I525,Riders!$A$2:$D$3499,4,FALSE))/365</f>
        <v>23.473972602739725</v>
      </c>
      <c r="N525" s="105">
        <f>(C525-VLOOKUP(J525,Riders!$A$2:$D$3499,4,FALSE))/365</f>
        <v>26.208219178082192</v>
      </c>
      <c r="O525" s="105">
        <f>(C525-VLOOKUP(K525,Riders!$A$2:$D$3499,4,FALSE))/365</f>
        <v>23.841095890410958</v>
      </c>
      <c r="P525">
        <v>1</v>
      </c>
      <c r="Q525" s="40">
        <f t="shared" si="64"/>
        <v>2.965127314814815E-3</v>
      </c>
      <c r="R525" s="86">
        <f t="shared" si="65"/>
        <v>256.18700000000001</v>
      </c>
      <c r="S525">
        <f t="shared" si="66"/>
        <v>23.164000000000001</v>
      </c>
      <c r="T525">
        <f t="shared" si="67"/>
        <v>70.2</v>
      </c>
      <c r="U525">
        <f t="shared" si="68"/>
        <v>62.320000000000007</v>
      </c>
      <c r="V525">
        <f t="shared" si="69"/>
        <v>62.19399999999996</v>
      </c>
      <c r="W525">
        <f t="shared" si="70"/>
        <v>61.47300000000007</v>
      </c>
      <c r="X525">
        <v>14.561</v>
      </c>
      <c r="Y525">
        <v>8.6030000000000015</v>
      </c>
      <c r="Z525">
        <v>8.213000000000001</v>
      </c>
      <c r="AA525">
        <v>7.9189999999999969</v>
      </c>
      <c r="AB525">
        <v>7.9320000000000022</v>
      </c>
      <c r="AC525">
        <v>7.7049999999999983</v>
      </c>
      <c r="AD525">
        <v>7.6340000000000066</v>
      </c>
      <c r="AE525">
        <v>7.6329999999999956</v>
      </c>
      <c r="AF525">
        <v>7.7789999999999822</v>
      </c>
      <c r="AG525">
        <v>7.6820000000000306</v>
      </c>
      <c r="AH525">
        <v>7.7469999999999706</v>
      </c>
      <c r="AI525">
        <v>7.8630000000000138</v>
      </c>
      <c r="AJ525">
        <v>7.8089999999999966</v>
      </c>
      <c r="AK525">
        <v>7.8130000000000024</v>
      </c>
      <c r="AL525">
        <v>7.8279999999999887</v>
      </c>
      <c r="AM525">
        <v>7.7990000000000208</v>
      </c>
      <c r="AN525">
        <v>7.9000000000000057</v>
      </c>
      <c r="AO525">
        <v>7.728999999999985</v>
      </c>
      <c r="AP525">
        <v>7.7650000000000148</v>
      </c>
      <c r="AQ525">
        <v>7.7229999999999563</v>
      </c>
      <c r="AR525">
        <v>7.863000000000028</v>
      </c>
      <c r="AS525">
        <v>7.7460000000000093</v>
      </c>
      <c r="AT525">
        <v>7.7330000000000041</v>
      </c>
      <c r="AU525">
        <v>7.7349999999999568</v>
      </c>
      <c r="AV525">
        <v>7.9160000000000252</v>
      </c>
      <c r="AW525">
        <v>7.9500000000000171</v>
      </c>
      <c r="AX525">
        <v>7.6169999999999902</v>
      </c>
      <c r="AY525">
        <v>7.5929999999999893</v>
      </c>
      <c r="AZ525">
        <v>7.5180000000000584</v>
      </c>
      <c r="BA525">
        <v>7.570999999999998</v>
      </c>
      <c r="BB525">
        <v>7.6389999999999816</v>
      </c>
      <c r="BC525">
        <v>7.6690000000000111</v>
      </c>
      <c r="BD525" s="83">
        <f t="shared" si="71"/>
        <v>56.208941125037569</v>
      </c>
    </row>
    <row r="526" spans="1:56" ht="15" customHeight="1" thickBot="1" x14ac:dyDescent="0.5">
      <c r="A526" t="s">
        <v>166</v>
      </c>
      <c r="B526">
        <v>2023</v>
      </c>
      <c r="C526" s="9">
        <v>45037</v>
      </c>
      <c r="D526" t="s">
        <v>30</v>
      </c>
      <c r="E526" t="s">
        <v>1943</v>
      </c>
      <c r="F526">
        <v>2</v>
      </c>
      <c r="G526" t="s">
        <v>96</v>
      </c>
      <c r="H526" t="s">
        <v>303</v>
      </c>
      <c r="I526" t="s">
        <v>2134</v>
      </c>
      <c r="J526" t="s">
        <v>150</v>
      </c>
      <c r="K526" t="s">
        <v>94</v>
      </c>
      <c r="L526" s="105">
        <f>(C526-VLOOKUP(H526,Riders!$A$2:$D$3499,4,FALSE))/365</f>
        <v>24.769863013698629</v>
      </c>
      <c r="M526" s="105">
        <f>(C526-VLOOKUP(I526,Riders!$A$2:$D$3499,4,FALSE))/365</f>
        <v>21.016438356164382</v>
      </c>
      <c r="N526" s="105">
        <f>(C526-VLOOKUP(J526,Riders!$A$2:$D$3499,4,FALSE))/365</f>
        <v>18.876712328767123</v>
      </c>
      <c r="O526" s="105">
        <f>(C526-VLOOKUP(K526,Riders!$A$2:$D$3499,4,FALSE))/365</f>
        <v>25.473972602739725</v>
      </c>
      <c r="P526">
        <v>2</v>
      </c>
      <c r="Q526" s="40">
        <f t="shared" si="64"/>
        <v>3.073888888888889E-3</v>
      </c>
      <c r="R526" s="86">
        <f t="shared" si="65"/>
        <v>265.584</v>
      </c>
      <c r="S526">
        <f t="shared" si="66"/>
        <v>22.698999999999998</v>
      </c>
      <c r="T526">
        <f t="shared" si="67"/>
        <v>70.44</v>
      </c>
      <c r="U526">
        <f t="shared" si="68"/>
        <v>63.808999999999969</v>
      </c>
      <c r="V526">
        <f t="shared" si="69"/>
        <v>64.470000000000027</v>
      </c>
      <c r="W526">
        <f t="shared" si="70"/>
        <v>66.865000000000038</v>
      </c>
      <c r="X526">
        <v>14.417999999999999</v>
      </c>
      <c r="Y526">
        <v>8.2809999999999988</v>
      </c>
      <c r="Z526">
        <v>7.968</v>
      </c>
      <c r="AA526">
        <v>7.9199999999999982</v>
      </c>
      <c r="AB526">
        <v>7.9230000000000018</v>
      </c>
      <c r="AC526">
        <v>7.9420000000000002</v>
      </c>
      <c r="AD526">
        <v>7.9770000000000039</v>
      </c>
      <c r="AE526">
        <v>8.0109999999999957</v>
      </c>
      <c r="AF526">
        <v>8.2189999999999941</v>
      </c>
      <c r="AG526">
        <v>7.9570000000000221</v>
      </c>
      <c r="AH526">
        <v>7.8969999999999914</v>
      </c>
      <c r="AI526">
        <v>7.9650000000000034</v>
      </c>
      <c r="AJ526">
        <v>7.8649999999999807</v>
      </c>
      <c r="AK526">
        <v>7.8920000000000243</v>
      </c>
      <c r="AL526">
        <v>7.9109999999999872</v>
      </c>
      <c r="AM526">
        <v>8.102999999999966</v>
      </c>
      <c r="AN526">
        <v>7.9520000000000266</v>
      </c>
      <c r="AO526">
        <v>7.9230000000000018</v>
      </c>
      <c r="AP526">
        <v>8.0239999999999725</v>
      </c>
      <c r="AQ526">
        <v>8.054000000000002</v>
      </c>
      <c r="AR526">
        <v>8.3790000000000191</v>
      </c>
      <c r="AS526">
        <v>8.0640000000000214</v>
      </c>
      <c r="AT526">
        <v>8.070999999999998</v>
      </c>
      <c r="AU526">
        <v>8.0029999999999859</v>
      </c>
      <c r="AV526">
        <v>8.0240000000000293</v>
      </c>
      <c r="AW526">
        <v>8.1370000000000005</v>
      </c>
      <c r="AX526">
        <v>8.0719999999999743</v>
      </c>
      <c r="AY526">
        <v>8.2040000000000077</v>
      </c>
      <c r="AZ526">
        <v>8.4869999999999948</v>
      </c>
      <c r="BA526">
        <v>8.5970000000000084</v>
      </c>
      <c r="BB526">
        <v>8.6759999999999593</v>
      </c>
      <c r="BC526">
        <v>8.6680000000000632</v>
      </c>
      <c r="BD526" s="83">
        <f t="shared" si="71"/>
        <v>54.220133742996566</v>
      </c>
    </row>
    <row r="527" spans="1:56" ht="15" customHeight="1" thickBot="1" x14ac:dyDescent="0.5">
      <c r="A527" t="s">
        <v>166</v>
      </c>
      <c r="B527">
        <v>2023</v>
      </c>
      <c r="C527" s="9">
        <v>45037</v>
      </c>
      <c r="D527" t="s">
        <v>30</v>
      </c>
      <c r="E527" t="s">
        <v>1943</v>
      </c>
      <c r="F527">
        <v>3</v>
      </c>
      <c r="G527" t="s">
        <v>88</v>
      </c>
      <c r="H527" t="s">
        <v>139</v>
      </c>
      <c r="I527" t="s">
        <v>163</v>
      </c>
      <c r="J527" t="s">
        <v>2090</v>
      </c>
      <c r="K527" t="s">
        <v>302</v>
      </c>
      <c r="L527" s="105">
        <f>(C527-VLOOKUP(H527,Riders!$A$2:$D$3499,4,FALSE))/365</f>
        <v>22.446575342465753</v>
      </c>
      <c r="M527" s="105">
        <f>(C527-VLOOKUP(I527,Riders!$A$2:$D$3499,4,FALSE))/365</f>
        <v>24.432876712328767</v>
      </c>
      <c r="N527" s="105">
        <f>(C527-VLOOKUP(J527,Riders!$A$2:$D$3499,4,FALSE))/365</f>
        <v>29.778082191780822</v>
      </c>
      <c r="O527" s="105">
        <f>(C527-VLOOKUP(K527,Riders!$A$2:$D$3499,4,FALSE))/365</f>
        <v>26.172602739726027</v>
      </c>
      <c r="P527">
        <v>1</v>
      </c>
      <c r="Q527" s="40">
        <f t="shared" si="64"/>
        <v>2.9234606481481477E-3</v>
      </c>
      <c r="R527" s="86">
        <f t="shared" si="65"/>
        <v>252.58699999999996</v>
      </c>
      <c r="S527">
        <f t="shared" si="66"/>
        <v>22.347999999999999</v>
      </c>
      <c r="T527">
        <f t="shared" si="67"/>
        <v>68.08</v>
      </c>
      <c r="U527">
        <f t="shared" si="68"/>
        <v>61.749999999999986</v>
      </c>
      <c r="V527">
        <f t="shared" si="69"/>
        <v>61.830000000000013</v>
      </c>
      <c r="W527">
        <f t="shared" si="70"/>
        <v>60.926999999999964</v>
      </c>
      <c r="X527">
        <v>14.125</v>
      </c>
      <c r="Y527">
        <v>8.222999999999999</v>
      </c>
      <c r="Z527">
        <v>7.6580000000000013</v>
      </c>
      <c r="AA527">
        <v>7.5200000000000031</v>
      </c>
      <c r="AB527">
        <v>7.5449999999999946</v>
      </c>
      <c r="AC527">
        <v>7.6280000000000001</v>
      </c>
      <c r="AD527">
        <v>7.7420000000000124</v>
      </c>
      <c r="AE527">
        <v>7.6389999999999887</v>
      </c>
      <c r="AF527">
        <v>7.6060000000000088</v>
      </c>
      <c r="AG527">
        <v>7.6499999999999906</v>
      </c>
      <c r="AH527">
        <v>7.8179999999999978</v>
      </c>
      <c r="AI527">
        <v>7.6989999999999981</v>
      </c>
      <c r="AJ527">
        <v>7.7290000000000134</v>
      </c>
      <c r="AK527">
        <v>7.7139999999999844</v>
      </c>
      <c r="AL527">
        <v>7.7619999999999996</v>
      </c>
      <c r="AM527">
        <v>7.7719999999999914</v>
      </c>
      <c r="AN527">
        <v>7.9120000000000061</v>
      </c>
      <c r="AO527">
        <v>7.7459999999999809</v>
      </c>
      <c r="AP527">
        <v>7.724000000000018</v>
      </c>
      <c r="AQ527">
        <v>7.6660000000000252</v>
      </c>
      <c r="AR527">
        <v>7.6999999999999886</v>
      </c>
      <c r="AS527">
        <v>7.6559999999999766</v>
      </c>
      <c r="AT527">
        <v>7.6970000000000027</v>
      </c>
      <c r="AU527">
        <v>7.7290000000000134</v>
      </c>
      <c r="AV527">
        <v>7.7330000000000334</v>
      </c>
      <c r="AW527">
        <v>7.7949999999999591</v>
      </c>
      <c r="AX527">
        <v>7.5670000000000357</v>
      </c>
      <c r="AY527">
        <v>7.5209999999999866</v>
      </c>
      <c r="AZ527">
        <v>7.4839999999999796</v>
      </c>
      <c r="BA527">
        <v>7.5100000000000193</v>
      </c>
      <c r="BB527">
        <v>7.6030000000000086</v>
      </c>
      <c r="BC527">
        <v>7.7139999999999418</v>
      </c>
      <c r="BD527" s="83">
        <f t="shared" si="71"/>
        <v>57.010059900153223</v>
      </c>
    </row>
    <row r="528" spans="1:56" ht="15" customHeight="1" thickBot="1" x14ac:dyDescent="0.5">
      <c r="A528" t="s">
        <v>166</v>
      </c>
      <c r="B528">
        <v>2023</v>
      </c>
      <c r="C528" s="9">
        <v>45037</v>
      </c>
      <c r="D528" t="s">
        <v>30</v>
      </c>
      <c r="E528" t="s">
        <v>1943</v>
      </c>
      <c r="F528">
        <v>3</v>
      </c>
      <c r="G528" t="s">
        <v>67</v>
      </c>
      <c r="H528" t="s">
        <v>147</v>
      </c>
      <c r="I528" t="s">
        <v>156</v>
      </c>
      <c r="J528" t="s">
        <v>2137</v>
      </c>
      <c r="K528" t="s">
        <v>2075</v>
      </c>
      <c r="L528" s="105">
        <f>(C528-VLOOKUP(H528,Riders!$A$2:$D$3499,4,FALSE))/365</f>
        <v>28.342465753424658</v>
      </c>
      <c r="M528" s="105">
        <f>(C528-VLOOKUP(I528,Riders!$A$2:$D$3499,4,FALSE))/365</f>
        <v>28.843835616438355</v>
      </c>
      <c r="N528" s="105">
        <f>(C528-VLOOKUP(J528,Riders!$A$2:$D$3499,4,FALSE))/365</f>
        <v>19.720547945205478</v>
      </c>
      <c r="O528" s="105">
        <f>(C528-VLOOKUP(K528,Riders!$A$2:$D$3499,4,FALSE))/365</f>
        <v>26.317808219178083</v>
      </c>
      <c r="P528">
        <v>2</v>
      </c>
      <c r="Q528" s="40">
        <f t="shared" si="64"/>
        <v>2.9364236111111106E-3</v>
      </c>
      <c r="R528" s="86">
        <f t="shared" si="65"/>
        <v>253.70699999999997</v>
      </c>
      <c r="S528">
        <f t="shared" si="66"/>
        <v>22.347999999999999</v>
      </c>
      <c r="T528">
        <f t="shared" si="67"/>
        <v>68.504999999999995</v>
      </c>
      <c r="U528">
        <f t="shared" si="68"/>
        <v>61.674000000000007</v>
      </c>
      <c r="V528">
        <f t="shared" si="69"/>
        <v>62.556000000000012</v>
      </c>
      <c r="W528">
        <f t="shared" si="70"/>
        <v>60.971999999999952</v>
      </c>
      <c r="X528">
        <v>14.137</v>
      </c>
      <c r="Y528">
        <v>8.2109999999999985</v>
      </c>
      <c r="Z528">
        <v>7.7920000000000016</v>
      </c>
      <c r="AA528">
        <v>7.7610000000000028</v>
      </c>
      <c r="AB528">
        <v>7.5719999999999956</v>
      </c>
      <c r="AC528">
        <v>7.5739999999999981</v>
      </c>
      <c r="AD528">
        <v>7.6310000000000073</v>
      </c>
      <c r="AE528">
        <v>7.8269999999999911</v>
      </c>
      <c r="AF528">
        <v>7.7469999999999999</v>
      </c>
      <c r="AG528">
        <v>7.7670000000000101</v>
      </c>
      <c r="AH528">
        <v>7.804000000000002</v>
      </c>
      <c r="AI528">
        <v>7.9649999999999892</v>
      </c>
      <c r="AJ528">
        <v>7.724000000000018</v>
      </c>
      <c r="AK528">
        <v>7.6079999999999757</v>
      </c>
      <c r="AL528">
        <v>7.5680000000000121</v>
      </c>
      <c r="AM528">
        <v>7.4909999999999997</v>
      </c>
      <c r="AN528">
        <v>7.5380000000000109</v>
      </c>
      <c r="AO528">
        <v>7.6220000000000141</v>
      </c>
      <c r="AP528">
        <v>8.0889999999999702</v>
      </c>
      <c r="AQ528">
        <v>7.7560000000000002</v>
      </c>
      <c r="AR528">
        <v>7.7950000000000159</v>
      </c>
      <c r="AS528">
        <v>7.9659999999999798</v>
      </c>
      <c r="AT528">
        <v>7.8909999999999911</v>
      </c>
      <c r="AU528">
        <v>7.8990000000000293</v>
      </c>
      <c r="AV528">
        <v>8.0029999999999859</v>
      </c>
      <c r="AW528">
        <v>7.7069999999999652</v>
      </c>
      <c r="AX528">
        <v>7.5840000000000316</v>
      </c>
      <c r="AY528">
        <v>7.5550000000000068</v>
      </c>
      <c r="AZ528">
        <v>7.4919999999999902</v>
      </c>
      <c r="BA528">
        <v>7.4809999999999954</v>
      </c>
      <c r="BB528">
        <v>7.5460000000000207</v>
      </c>
      <c r="BC528">
        <v>7.6039999999999566</v>
      </c>
      <c r="BD528" s="83">
        <f t="shared" si="71"/>
        <v>56.758386642859683</v>
      </c>
    </row>
    <row r="529" spans="1:56" ht="15" customHeight="1" thickBot="1" x14ac:dyDescent="0.5">
      <c r="A529" t="s">
        <v>166</v>
      </c>
      <c r="B529">
        <v>2023</v>
      </c>
      <c r="C529" s="9">
        <v>45037</v>
      </c>
      <c r="D529" t="s">
        <v>30</v>
      </c>
      <c r="E529" t="s">
        <v>1943</v>
      </c>
      <c r="F529">
        <v>4</v>
      </c>
      <c r="G529" t="s">
        <v>79</v>
      </c>
      <c r="H529" t="s">
        <v>104</v>
      </c>
      <c r="I529" t="s">
        <v>2077</v>
      </c>
      <c r="J529" t="s">
        <v>2064</v>
      </c>
      <c r="K529" t="s">
        <v>2066</v>
      </c>
      <c r="L529" s="105">
        <f>(C529-VLOOKUP(H529,Riders!$A$2:$D$3499,4,FALSE))/365</f>
        <v>29.12876712328767</v>
      </c>
      <c r="M529" s="105">
        <f>(C529-VLOOKUP(I529,Riders!$A$2:$D$3499,4,FALSE))/365</f>
        <v>25.698630136986303</v>
      </c>
      <c r="N529" s="105">
        <f>(C529-VLOOKUP(J529,Riders!$A$2:$D$3499,4,FALSE))/365</f>
        <v>26.079452054794519</v>
      </c>
      <c r="O529" s="105">
        <f>(C529-VLOOKUP(K529,Riders!$A$2:$D$3499,4,FALSE))/365</f>
        <v>24.043835616438358</v>
      </c>
      <c r="P529">
        <v>1</v>
      </c>
      <c r="Q529" s="40">
        <f t="shared" si="64"/>
        <v>2.9329745370370378E-3</v>
      </c>
      <c r="R529" s="86">
        <f t="shared" si="65"/>
        <v>253.40900000000005</v>
      </c>
      <c r="S529">
        <f t="shared" si="66"/>
        <v>22.956</v>
      </c>
      <c r="T529">
        <f t="shared" si="67"/>
        <v>69.259</v>
      </c>
      <c r="U529">
        <f t="shared" si="68"/>
        <v>61.069999999999993</v>
      </c>
      <c r="V529">
        <f t="shared" si="69"/>
        <v>61.130000000000024</v>
      </c>
      <c r="W529">
        <f t="shared" si="70"/>
        <v>61.950000000000017</v>
      </c>
      <c r="X529">
        <v>14.449</v>
      </c>
      <c r="Y529">
        <v>8.5069999999999997</v>
      </c>
      <c r="Z529">
        <v>7.9860000000000007</v>
      </c>
      <c r="AA529">
        <v>7.7689999999999984</v>
      </c>
      <c r="AB529">
        <v>7.7340000000000018</v>
      </c>
      <c r="AC529">
        <v>7.580999999999996</v>
      </c>
      <c r="AD529">
        <v>7.5500000000000043</v>
      </c>
      <c r="AE529">
        <v>7.6829999999999998</v>
      </c>
      <c r="AF529">
        <v>7.5510000000000019</v>
      </c>
      <c r="AG529">
        <v>7.6159999999999997</v>
      </c>
      <c r="AH529">
        <v>7.7600000000000051</v>
      </c>
      <c r="AI529">
        <v>7.6239999999999952</v>
      </c>
      <c r="AJ529">
        <v>7.5749999999999886</v>
      </c>
      <c r="AK529">
        <v>7.6340000000000288</v>
      </c>
      <c r="AL529">
        <v>7.7299999999999756</v>
      </c>
      <c r="AM529">
        <v>7.5799999999999983</v>
      </c>
      <c r="AN529">
        <v>7.6290000000000191</v>
      </c>
      <c r="AO529">
        <v>7.6379999999999768</v>
      </c>
      <c r="AP529">
        <v>7.6260000000000048</v>
      </c>
      <c r="AQ529">
        <v>7.6539999999999964</v>
      </c>
      <c r="AR529">
        <v>7.7380000000000004</v>
      </c>
      <c r="AS529">
        <v>7.546999999999997</v>
      </c>
      <c r="AT529">
        <v>7.5540000000000296</v>
      </c>
      <c r="AU529">
        <v>7.7439999999999998</v>
      </c>
      <c r="AV529">
        <v>7.8309999999999604</v>
      </c>
      <c r="AW529">
        <v>7.7870000000000346</v>
      </c>
      <c r="AX529">
        <v>7.6899999999999977</v>
      </c>
      <c r="AY529">
        <v>7.7609999999999673</v>
      </c>
      <c r="AZ529">
        <v>7.8780000000000712</v>
      </c>
      <c r="BA529">
        <v>7.6859999999999786</v>
      </c>
      <c r="BB529">
        <v>7.6679999999999504</v>
      </c>
      <c r="BC529">
        <v>7.6490000000000578</v>
      </c>
      <c r="BD529" s="83">
        <f t="shared" si="71"/>
        <v>56.825132493321064</v>
      </c>
    </row>
    <row r="530" spans="1:56" ht="15" customHeight="1" thickBot="1" x14ac:dyDescent="0.5">
      <c r="A530" t="s">
        <v>166</v>
      </c>
      <c r="B530">
        <v>2023</v>
      </c>
      <c r="C530" s="9">
        <v>45037</v>
      </c>
      <c r="D530" t="s">
        <v>30</v>
      </c>
      <c r="E530" t="s">
        <v>1943</v>
      </c>
      <c r="F530">
        <v>4</v>
      </c>
      <c r="G530" t="s">
        <v>96</v>
      </c>
      <c r="H530" t="s">
        <v>227</v>
      </c>
      <c r="I530" t="s">
        <v>164</v>
      </c>
      <c r="J530" t="s">
        <v>1945</v>
      </c>
      <c r="K530" t="s">
        <v>165</v>
      </c>
      <c r="L530" s="105">
        <f>(C530-VLOOKUP(H530,Riders!$A$2:$D$3499,4,FALSE))/365</f>
        <v>21.391780821917809</v>
      </c>
      <c r="M530" s="105">
        <f>(C530-VLOOKUP(I530,Riders!$A$2:$D$3499,4,FALSE))/365</f>
        <v>24.202739726027396</v>
      </c>
      <c r="N530" s="105">
        <f>(C530-VLOOKUP(J530,Riders!$A$2:$D$3499,4,FALSE))/365</f>
        <v>24.126027397260273</v>
      </c>
      <c r="O530" s="105">
        <f>(C530-VLOOKUP(K530,Riders!$A$2:$D$3499,4,FALSE))/365</f>
        <v>28.07123287671233</v>
      </c>
      <c r="P530">
        <v>2</v>
      </c>
      <c r="Q530" s="40">
        <f t="shared" si="64"/>
        <v>2.9576620370370373E-3</v>
      </c>
      <c r="R530" s="86">
        <f t="shared" si="65"/>
        <v>255.54200000000003</v>
      </c>
      <c r="S530">
        <f t="shared" si="66"/>
        <v>22.527000000000001</v>
      </c>
      <c r="T530">
        <f t="shared" si="67"/>
        <v>68.966999999999985</v>
      </c>
      <c r="U530">
        <f t="shared" si="68"/>
        <v>61.821999999999989</v>
      </c>
      <c r="V530">
        <f t="shared" si="69"/>
        <v>61.53</v>
      </c>
      <c r="W530">
        <f t="shared" si="70"/>
        <v>63.223000000000042</v>
      </c>
      <c r="X530">
        <v>14.095000000000001</v>
      </c>
      <c r="Y530">
        <v>8.4320000000000004</v>
      </c>
      <c r="Z530">
        <v>7.9250000000000007</v>
      </c>
      <c r="AA530">
        <v>7.7679999999999971</v>
      </c>
      <c r="AB530">
        <v>7.7970000000000041</v>
      </c>
      <c r="AC530">
        <v>7.6319999999999979</v>
      </c>
      <c r="AD530">
        <v>7.6659999999999968</v>
      </c>
      <c r="AE530">
        <v>7.6519999999999868</v>
      </c>
      <c r="AF530">
        <v>7.8270000000000266</v>
      </c>
      <c r="AG530">
        <v>7.6859999999999786</v>
      </c>
      <c r="AH530">
        <v>7.7020000000000124</v>
      </c>
      <c r="AI530">
        <v>7.6710000000000056</v>
      </c>
      <c r="AJ530">
        <v>7.6989999999999981</v>
      </c>
      <c r="AK530">
        <v>7.7079999999999842</v>
      </c>
      <c r="AL530">
        <v>7.7510000000000332</v>
      </c>
      <c r="AM530">
        <v>7.777999999999949</v>
      </c>
      <c r="AN530">
        <v>7.9520000000000266</v>
      </c>
      <c r="AO530">
        <v>7.7229999999999848</v>
      </c>
      <c r="AP530">
        <v>7.6150000000000384</v>
      </c>
      <c r="AQ530">
        <v>7.5549999999999784</v>
      </c>
      <c r="AR530">
        <v>7.7540000000000191</v>
      </c>
      <c r="AS530">
        <v>7.5829999999999984</v>
      </c>
      <c r="AT530">
        <v>7.6739999999999782</v>
      </c>
      <c r="AU530">
        <v>7.6739999999999782</v>
      </c>
      <c r="AV530">
        <v>7.8030000000000257</v>
      </c>
      <c r="AW530">
        <v>7.6260000000000048</v>
      </c>
      <c r="AX530">
        <v>7.7309999999999954</v>
      </c>
      <c r="AY530">
        <v>7.842000000000013</v>
      </c>
      <c r="AZ530">
        <v>8.1419999999999675</v>
      </c>
      <c r="BA530">
        <v>7.8950000000000102</v>
      </c>
      <c r="BB530">
        <v>8.0000000000000284</v>
      </c>
      <c r="BC530">
        <v>8.1839999999999975</v>
      </c>
      <c r="BD530" s="83">
        <f t="shared" si="71"/>
        <v>56.350815130193858</v>
      </c>
    </row>
    <row r="531" spans="1:56" ht="15" customHeight="1" thickBot="1" x14ac:dyDescent="0.5">
      <c r="A531" t="s">
        <v>166</v>
      </c>
      <c r="B531">
        <v>2023</v>
      </c>
      <c r="C531" s="9">
        <v>45037</v>
      </c>
      <c r="D531" t="s">
        <v>30</v>
      </c>
      <c r="E531" t="s">
        <v>31</v>
      </c>
      <c r="F531" t="s">
        <v>578</v>
      </c>
      <c r="G531" t="s">
        <v>79</v>
      </c>
      <c r="H531" t="s">
        <v>104</v>
      </c>
      <c r="I531" t="s">
        <v>137</v>
      </c>
      <c r="J531" t="s">
        <v>2077</v>
      </c>
      <c r="K531" t="s">
        <v>2064</v>
      </c>
      <c r="L531" s="105">
        <f>(C531-VLOOKUP(H531,Riders!$A$2:$D$3499,4,FALSE))/365</f>
        <v>29.12876712328767</v>
      </c>
      <c r="M531" s="105">
        <f>(C531-VLOOKUP(I531,Riders!$A$2:$D$3499,4,FALSE))/365</f>
        <v>32.742465753424661</v>
      </c>
      <c r="N531" s="105">
        <f>(C531-VLOOKUP(J531,Riders!$A$2:$D$3499,4,FALSE))/365</f>
        <v>25.698630136986303</v>
      </c>
      <c r="O531" s="105">
        <f>(C531-VLOOKUP(K531,Riders!$A$2:$D$3499,4,FALSE))/365</f>
        <v>26.079452054794519</v>
      </c>
      <c r="P531">
        <v>1</v>
      </c>
      <c r="Q531" s="40">
        <f t="shared" si="64"/>
        <v>2.9229050925925928E-3</v>
      </c>
      <c r="R531" s="86">
        <f t="shared" si="65"/>
        <v>252.53900000000002</v>
      </c>
      <c r="S531">
        <f t="shared" si="66"/>
        <v>22.742000000000001</v>
      </c>
      <c r="T531">
        <f t="shared" si="67"/>
        <v>68.129000000000019</v>
      </c>
      <c r="U531">
        <f t="shared" si="68"/>
        <v>60.836999999999989</v>
      </c>
      <c r="V531">
        <f t="shared" si="69"/>
        <v>61.823000000000008</v>
      </c>
      <c r="W531">
        <f t="shared" si="70"/>
        <v>61.75</v>
      </c>
      <c r="X531">
        <v>14.36</v>
      </c>
      <c r="Y531">
        <v>8.3820000000000014</v>
      </c>
      <c r="Z531">
        <v>7.6050000000000004</v>
      </c>
      <c r="AA531">
        <v>7.5210000000000008</v>
      </c>
      <c r="AB531">
        <v>7.6599999999999966</v>
      </c>
      <c r="AC531">
        <v>7.4720000000000013</v>
      </c>
      <c r="AD531">
        <v>7.490000000000002</v>
      </c>
      <c r="AE531">
        <v>7.6390000000000171</v>
      </c>
      <c r="AF531">
        <v>7.5169999999999817</v>
      </c>
      <c r="AG531">
        <v>7.5649999999999844</v>
      </c>
      <c r="AH531">
        <v>7.5640000000000214</v>
      </c>
      <c r="AI531">
        <v>7.5979999999999848</v>
      </c>
      <c r="AJ531">
        <v>7.7399999999999949</v>
      </c>
      <c r="AK531">
        <v>7.6050000000000324</v>
      </c>
      <c r="AL531">
        <v>7.6089999999999796</v>
      </c>
      <c r="AM531">
        <v>7.63900000000001</v>
      </c>
      <c r="AN531">
        <v>7.6519999999999868</v>
      </c>
      <c r="AO531">
        <v>7.7680000000000007</v>
      </c>
      <c r="AP531">
        <v>7.5680000000000121</v>
      </c>
      <c r="AQ531">
        <v>7.72199999999998</v>
      </c>
      <c r="AR531">
        <v>7.6640000000000157</v>
      </c>
      <c r="AS531">
        <v>7.77800000000002</v>
      </c>
      <c r="AT531">
        <v>7.9559999999999604</v>
      </c>
      <c r="AU531">
        <v>7.7150000000000318</v>
      </c>
      <c r="AV531">
        <v>7.6669999999999732</v>
      </c>
      <c r="AW531">
        <v>7.6820000000000164</v>
      </c>
      <c r="AX531">
        <v>7.6689999999999827</v>
      </c>
      <c r="AY531">
        <v>7.6430000000000007</v>
      </c>
      <c r="AZ531">
        <v>7.6630000000000393</v>
      </c>
      <c r="BA531">
        <v>7.6889999999999361</v>
      </c>
      <c r="BB531">
        <v>7.8470000000000084</v>
      </c>
      <c r="BC531">
        <v>7.8900000000000432</v>
      </c>
      <c r="BD531" s="83">
        <f t="shared" si="71"/>
        <v>57.020895782433598</v>
      </c>
    </row>
    <row r="532" spans="1:56" ht="15" customHeight="1" thickBot="1" x14ac:dyDescent="0.5">
      <c r="A532" t="s">
        <v>166</v>
      </c>
      <c r="B532">
        <v>2023</v>
      </c>
      <c r="C532" s="9">
        <v>45037</v>
      </c>
      <c r="D532" t="s">
        <v>30</v>
      </c>
      <c r="E532" t="s">
        <v>31</v>
      </c>
      <c r="F532" t="s">
        <v>578</v>
      </c>
      <c r="G532" t="s">
        <v>88</v>
      </c>
      <c r="H532" t="s">
        <v>139</v>
      </c>
      <c r="I532" t="s">
        <v>163</v>
      </c>
      <c r="J532" t="s">
        <v>2090</v>
      </c>
      <c r="K532" t="s">
        <v>302</v>
      </c>
      <c r="L532" s="105">
        <f>(C532-VLOOKUP(H532,Riders!$A$2:$D$3499,4,FALSE))/365</f>
        <v>22.446575342465753</v>
      </c>
      <c r="M532" s="105">
        <f>(C532-VLOOKUP(I532,Riders!$A$2:$D$3499,4,FALSE))/365</f>
        <v>24.432876712328767</v>
      </c>
      <c r="N532" s="105">
        <f>(C532-VLOOKUP(J532,Riders!$A$2:$D$3499,4,FALSE))/365</f>
        <v>29.778082191780822</v>
      </c>
      <c r="O532" s="105">
        <f>(C532-VLOOKUP(K532,Riders!$A$2:$D$3499,4,FALSE))/365</f>
        <v>26.172602739726027</v>
      </c>
      <c r="P532">
        <v>2</v>
      </c>
      <c r="Q532" s="40">
        <f t="shared" si="64"/>
        <v>2.9341550925925928E-3</v>
      </c>
      <c r="R532" s="86">
        <f t="shared" si="65"/>
        <v>253.51100000000002</v>
      </c>
      <c r="S532">
        <f t="shared" si="66"/>
        <v>22.343</v>
      </c>
      <c r="T532">
        <f t="shared" si="67"/>
        <v>67.997000000000014</v>
      </c>
      <c r="U532">
        <f t="shared" si="68"/>
        <v>62.694999999999993</v>
      </c>
      <c r="V532">
        <f t="shared" si="69"/>
        <v>62.321999999999974</v>
      </c>
      <c r="W532">
        <f t="shared" si="70"/>
        <v>60.497000000000043</v>
      </c>
      <c r="X532">
        <v>14.032999999999999</v>
      </c>
      <c r="Y532">
        <v>8.31</v>
      </c>
      <c r="Z532">
        <v>7.7210000000000001</v>
      </c>
      <c r="AA532">
        <v>7.6289999999999978</v>
      </c>
      <c r="AB532">
        <v>7.4540000000000006</v>
      </c>
      <c r="AC532">
        <v>7.5549999999999997</v>
      </c>
      <c r="AD532">
        <v>7.695999999999998</v>
      </c>
      <c r="AE532">
        <v>7.599000000000018</v>
      </c>
      <c r="AF532">
        <v>7.7789999999999822</v>
      </c>
      <c r="AG532">
        <v>7.7760000000000096</v>
      </c>
      <c r="AH532">
        <v>8.0049999999999955</v>
      </c>
      <c r="AI532">
        <v>7.8020000000000067</v>
      </c>
      <c r="AJ532">
        <v>7.8089999999999966</v>
      </c>
      <c r="AK532">
        <v>7.8920000000000101</v>
      </c>
      <c r="AL532">
        <v>7.8079999999999927</v>
      </c>
      <c r="AM532">
        <v>7.8239999999999981</v>
      </c>
      <c r="AN532">
        <v>8.0719999999999743</v>
      </c>
      <c r="AO532">
        <v>7.9180000000000348</v>
      </c>
      <c r="AP532">
        <v>7.7779999999999916</v>
      </c>
      <c r="AQ532">
        <v>7.7740000000000009</v>
      </c>
      <c r="AR532">
        <v>7.6869999999999834</v>
      </c>
      <c r="AS532">
        <v>7.7360000000000184</v>
      </c>
      <c r="AT532">
        <v>7.7139999999999986</v>
      </c>
      <c r="AU532">
        <v>7.6429999999999723</v>
      </c>
      <c r="AV532">
        <v>7.7910000000000252</v>
      </c>
      <c r="AW532">
        <v>7.7199999999999989</v>
      </c>
      <c r="AX532">
        <v>7.5299999999999727</v>
      </c>
      <c r="AY532">
        <v>7.3710000000000377</v>
      </c>
      <c r="AZ532">
        <v>7.5029999999999566</v>
      </c>
      <c r="BA532">
        <v>7.5209999999999866</v>
      </c>
      <c r="BB532">
        <v>7.4799999999999898</v>
      </c>
      <c r="BC532">
        <v>7.5810000000000741</v>
      </c>
      <c r="BD532" s="83">
        <f t="shared" si="71"/>
        <v>56.802268935075787</v>
      </c>
    </row>
    <row r="533" spans="1:56" ht="15" customHeight="1" thickBot="1" x14ac:dyDescent="0.5">
      <c r="A533" t="s">
        <v>166</v>
      </c>
      <c r="B533">
        <v>2023</v>
      </c>
      <c r="C533" s="9">
        <v>45037</v>
      </c>
      <c r="D533" t="s">
        <v>30</v>
      </c>
      <c r="E533" t="s">
        <v>31</v>
      </c>
      <c r="F533" t="s">
        <v>579</v>
      </c>
      <c r="G533" t="s">
        <v>96</v>
      </c>
      <c r="H533" t="s">
        <v>227</v>
      </c>
      <c r="I533" t="s">
        <v>164</v>
      </c>
      <c r="J533" t="s">
        <v>1945</v>
      </c>
      <c r="K533" t="s">
        <v>165</v>
      </c>
      <c r="L533" s="105">
        <f>(C533-VLOOKUP(H533,Riders!$A$2:$D$3499,4,FALSE))/365</f>
        <v>21.391780821917809</v>
      </c>
      <c r="M533" s="105">
        <f>(C533-VLOOKUP(I533,Riders!$A$2:$D$3499,4,FALSE))/365</f>
        <v>24.202739726027396</v>
      </c>
      <c r="N533" s="105">
        <f>(C533-VLOOKUP(J533,Riders!$A$2:$D$3499,4,FALSE))/365</f>
        <v>24.126027397260273</v>
      </c>
      <c r="O533" s="105">
        <f>(C533-VLOOKUP(K533,Riders!$A$2:$D$3499,4,FALSE))/365</f>
        <v>28.07123287671233</v>
      </c>
      <c r="P533">
        <v>3</v>
      </c>
      <c r="Q533" s="40">
        <f t="shared" si="64"/>
        <v>2.962511574074074E-3</v>
      </c>
      <c r="R533" s="86">
        <f t="shared" si="65"/>
        <v>255.96099999999998</v>
      </c>
      <c r="S533">
        <f t="shared" si="66"/>
        <v>22.997</v>
      </c>
      <c r="T533">
        <f t="shared" si="67"/>
        <v>69.793999999999997</v>
      </c>
      <c r="U533">
        <f t="shared" si="68"/>
        <v>61.14400000000002</v>
      </c>
      <c r="V533">
        <f t="shared" si="69"/>
        <v>61.517999999999972</v>
      </c>
      <c r="W533">
        <f t="shared" si="70"/>
        <v>63.504999999999995</v>
      </c>
      <c r="X533">
        <v>14.525</v>
      </c>
      <c r="Y533">
        <v>8.4719999999999995</v>
      </c>
      <c r="Z533">
        <v>7.9379999999999988</v>
      </c>
      <c r="AA533">
        <v>7.7609999999999992</v>
      </c>
      <c r="AB533">
        <v>7.8250000000000028</v>
      </c>
      <c r="AC533">
        <v>7.6869999999999976</v>
      </c>
      <c r="AD533">
        <v>7.7430000000000092</v>
      </c>
      <c r="AE533">
        <v>7.8429999999999893</v>
      </c>
      <c r="AF533">
        <v>7.6840000000000117</v>
      </c>
      <c r="AG533">
        <v>7.6529999999999774</v>
      </c>
      <c r="AH533">
        <v>7.6080000000000041</v>
      </c>
      <c r="AI533">
        <v>7.5710000000000122</v>
      </c>
      <c r="AJ533">
        <v>7.6029999999999944</v>
      </c>
      <c r="AK533">
        <v>7.5990000000000038</v>
      </c>
      <c r="AL533">
        <v>7.6540000000000106</v>
      </c>
      <c r="AM533">
        <v>7.7720000000000056</v>
      </c>
      <c r="AN533">
        <v>7.59699999999998</v>
      </c>
      <c r="AO533">
        <v>7.5460000000000207</v>
      </c>
      <c r="AP533">
        <v>7.7339999999999796</v>
      </c>
      <c r="AQ533">
        <v>7.6779999999999973</v>
      </c>
      <c r="AR533">
        <v>7.7630000000000337</v>
      </c>
      <c r="AS533">
        <v>7.8429999999999609</v>
      </c>
      <c r="AT533">
        <v>7.6870000000000118</v>
      </c>
      <c r="AU533">
        <v>7.6699999999999866</v>
      </c>
      <c r="AV533">
        <v>7.8900000000000148</v>
      </c>
      <c r="AW533">
        <v>7.7539999999999907</v>
      </c>
      <c r="AX533">
        <v>7.8630000000000004</v>
      </c>
      <c r="AY533">
        <v>8.021000000000015</v>
      </c>
      <c r="AZ533">
        <v>7.8900000000000148</v>
      </c>
      <c r="BA533">
        <v>8.0380000000000109</v>
      </c>
      <c r="BB533">
        <v>7.990999999999957</v>
      </c>
      <c r="BC533">
        <v>8.0579999999999927</v>
      </c>
      <c r="BD533" s="83">
        <f t="shared" si="71"/>
        <v>56.258570641621191</v>
      </c>
    </row>
    <row r="534" spans="1:56" ht="15" customHeight="1" thickBot="1" x14ac:dyDescent="0.5">
      <c r="A534" t="s">
        <v>166</v>
      </c>
      <c r="B534">
        <v>2023</v>
      </c>
      <c r="C534" s="9">
        <v>45037</v>
      </c>
      <c r="D534" t="s">
        <v>30</v>
      </c>
      <c r="E534" t="s">
        <v>31</v>
      </c>
      <c r="F534" t="s">
        <v>579</v>
      </c>
      <c r="G534" t="s">
        <v>67</v>
      </c>
      <c r="H534" t="s">
        <v>147</v>
      </c>
      <c r="I534" t="s">
        <v>156</v>
      </c>
      <c r="J534" t="s">
        <v>2137</v>
      </c>
      <c r="K534" t="s">
        <v>2075</v>
      </c>
      <c r="L534" s="105">
        <f>(C534-VLOOKUP(H534,Riders!$A$2:$D$3499,4,FALSE))/365</f>
        <v>28.342465753424658</v>
      </c>
      <c r="M534" s="105">
        <f>(C534-VLOOKUP(I534,Riders!$A$2:$D$3499,4,FALSE))/365</f>
        <v>28.843835616438355</v>
      </c>
      <c r="N534" s="105">
        <f>(C534-VLOOKUP(J534,Riders!$A$2:$D$3499,4,FALSE))/365</f>
        <v>19.720547945205478</v>
      </c>
      <c r="O534" s="105">
        <f>(C534-VLOOKUP(K534,Riders!$A$2:$D$3499,4,FALSE))/365</f>
        <v>26.317808219178083</v>
      </c>
      <c r="P534">
        <v>4</v>
      </c>
      <c r="Q534" s="40">
        <f t="shared" si="64"/>
        <v>2.9989004629629632E-3</v>
      </c>
      <c r="R534" s="86">
        <f t="shared" si="65"/>
        <v>259.10500000000002</v>
      </c>
      <c r="S534">
        <f t="shared" si="66"/>
        <v>22.289000000000001</v>
      </c>
      <c r="T534">
        <f t="shared" si="67"/>
        <v>68.387999999999991</v>
      </c>
      <c r="U534">
        <f t="shared" si="68"/>
        <v>61.780000000000015</v>
      </c>
      <c r="V534">
        <f t="shared" si="69"/>
        <v>61.622999999999962</v>
      </c>
      <c r="W534">
        <f t="shared" si="70"/>
        <v>67.31400000000005</v>
      </c>
      <c r="X534">
        <v>14.125</v>
      </c>
      <c r="Y534">
        <v>8.1640000000000015</v>
      </c>
      <c r="Z534">
        <v>7.727999999999998</v>
      </c>
      <c r="AA534">
        <v>7.5599999999999987</v>
      </c>
      <c r="AB534">
        <v>7.6570000000000036</v>
      </c>
      <c r="AC534">
        <v>7.7669999999999959</v>
      </c>
      <c r="AD534">
        <v>7.6939999999999964</v>
      </c>
      <c r="AE534">
        <v>7.6929999999999978</v>
      </c>
      <c r="AF534">
        <v>7.7480000000000047</v>
      </c>
      <c r="AG534">
        <v>7.9279999999999973</v>
      </c>
      <c r="AH534">
        <v>7.7360000000000184</v>
      </c>
      <c r="AI534">
        <v>7.769999999999996</v>
      </c>
      <c r="AJ534">
        <v>7.7229999999999848</v>
      </c>
      <c r="AK534">
        <v>7.7900000000000196</v>
      </c>
      <c r="AL534">
        <v>7.5600000000000023</v>
      </c>
      <c r="AM534">
        <v>7.5249999999999906</v>
      </c>
      <c r="AN534">
        <v>7.4770000000000039</v>
      </c>
      <c r="AO534">
        <v>7.4659999999999798</v>
      </c>
      <c r="AP534">
        <v>7.4939999999999998</v>
      </c>
      <c r="AQ534">
        <v>7.8430000000000177</v>
      </c>
      <c r="AR534">
        <v>7.6819999999999879</v>
      </c>
      <c r="AS534">
        <v>7.7810000000000059</v>
      </c>
      <c r="AT534">
        <v>7.88900000000001</v>
      </c>
      <c r="AU534">
        <v>7.990999999999957</v>
      </c>
      <c r="AV534">
        <v>8.0750000000000455</v>
      </c>
      <c r="AW534">
        <v>8.13900000000001</v>
      </c>
      <c r="AX534">
        <v>8.2109999999999843</v>
      </c>
      <c r="AY534">
        <v>8.3190000000000168</v>
      </c>
      <c r="AZ534">
        <v>8.4429999999999836</v>
      </c>
      <c r="BA534">
        <v>8.6089999999999804</v>
      </c>
      <c r="BB534">
        <v>8.68100000000004</v>
      </c>
      <c r="BC534">
        <v>8.8369999999999891</v>
      </c>
      <c r="BD534" s="83">
        <f t="shared" si="71"/>
        <v>55.575924818123923</v>
      </c>
    </row>
    <row r="535" spans="1:56" ht="15" customHeight="1" thickBot="1" x14ac:dyDescent="0.5">
      <c r="A535" t="s">
        <v>199</v>
      </c>
      <c r="B535">
        <v>2023</v>
      </c>
      <c r="C535" s="9">
        <v>45142</v>
      </c>
      <c r="D535" t="s">
        <v>103</v>
      </c>
      <c r="E535" t="s">
        <v>245</v>
      </c>
      <c r="F535" t="s">
        <v>245</v>
      </c>
      <c r="G535" t="s">
        <v>79</v>
      </c>
      <c r="H535" t="s">
        <v>104</v>
      </c>
      <c r="I535" t="s">
        <v>153</v>
      </c>
      <c r="J535" t="s">
        <v>2064</v>
      </c>
      <c r="K535" t="s">
        <v>332</v>
      </c>
      <c r="L535" s="105">
        <f>(C535-VLOOKUP(H535,Riders!$A$2:$D$3499,4,FALSE))/365</f>
        <v>29.416438356164385</v>
      </c>
      <c r="M535" s="105">
        <f>(C535-VLOOKUP(I535,Riders!$A$2:$D$3499,4,FALSE))/365</f>
        <v>28.926027397260274</v>
      </c>
      <c r="N535" s="105">
        <f>(C535-VLOOKUP(J535,Riders!$A$2:$D$3499,4,FALSE))/365</f>
        <v>26.367123287671234</v>
      </c>
      <c r="O535" s="105">
        <f>(C535-VLOOKUP(K535,Riders!$A$2:$D$3499,4,FALSE))/365</f>
        <v>28.161643835616438</v>
      </c>
      <c r="P535">
        <v>1</v>
      </c>
      <c r="Q535" s="40">
        <f t="shared" si="64"/>
        <v>2.8973726851851851E-3</v>
      </c>
      <c r="R535" s="86">
        <f t="shared" si="65"/>
        <v>250.333</v>
      </c>
      <c r="S535">
        <f t="shared" si="66"/>
        <v>22.260999999999999</v>
      </c>
      <c r="T535">
        <f t="shared" si="67"/>
        <v>67.39</v>
      </c>
      <c r="U535">
        <f t="shared" si="68"/>
        <v>60.120999999999995</v>
      </c>
      <c r="V535">
        <f t="shared" si="69"/>
        <v>60.927999999999969</v>
      </c>
      <c r="W535">
        <f t="shared" si="70"/>
        <v>61.894000000000034</v>
      </c>
      <c r="X535">
        <v>14.074999999999999</v>
      </c>
      <c r="Y535">
        <v>8.1859999999999999</v>
      </c>
      <c r="Z535">
        <v>7.6730000000000018</v>
      </c>
      <c r="AA535">
        <v>7.4619999999999997</v>
      </c>
      <c r="AB535">
        <v>7.5119999999999996</v>
      </c>
      <c r="AC535">
        <v>7.4239999999999986</v>
      </c>
      <c r="AD535">
        <v>7.4540000000000006</v>
      </c>
      <c r="AE535">
        <v>7.6039999999999992</v>
      </c>
      <c r="AF535">
        <v>7.5040000000000049</v>
      </c>
      <c r="AG535">
        <v>7.4519999999999982</v>
      </c>
      <c r="AH535">
        <v>7.4270000000000067</v>
      </c>
      <c r="AI535">
        <v>7.5529999999999831</v>
      </c>
      <c r="AJ535">
        <v>7.5040000000000049</v>
      </c>
      <c r="AK535">
        <v>7.5310000000000059</v>
      </c>
      <c r="AL535">
        <v>7.5210000000000008</v>
      </c>
      <c r="AM535">
        <v>7.6289999999999907</v>
      </c>
      <c r="AN535">
        <v>7.5360000000000014</v>
      </c>
      <c r="AO535">
        <v>7.592000000000013</v>
      </c>
      <c r="AP535">
        <v>7.7239999999999904</v>
      </c>
      <c r="AQ535">
        <v>7.6430000000000007</v>
      </c>
      <c r="AR535">
        <v>7.603999999999985</v>
      </c>
      <c r="AS535">
        <v>7.5910000000000366</v>
      </c>
      <c r="AT535">
        <v>7.6979999999999791</v>
      </c>
      <c r="AU535">
        <v>7.5399999999999636</v>
      </c>
      <c r="AV535">
        <v>7.5450000000000443</v>
      </c>
      <c r="AW535">
        <v>7.6850000000000023</v>
      </c>
      <c r="AX535">
        <v>7.6389999999999816</v>
      </c>
      <c r="AY535">
        <v>7.7420000000000186</v>
      </c>
      <c r="AZ535">
        <v>7.7259999999999991</v>
      </c>
      <c r="BA535">
        <v>7.7909999999999968</v>
      </c>
      <c r="BB535">
        <v>7.8460000000000036</v>
      </c>
      <c r="BC535">
        <v>7.9199999999999866</v>
      </c>
      <c r="BD535" s="83">
        <f t="shared" si="71"/>
        <v>57.523378859359333</v>
      </c>
    </row>
    <row r="536" spans="1:56" ht="15" customHeight="1" thickBot="1" x14ac:dyDescent="0.5">
      <c r="A536" t="s">
        <v>199</v>
      </c>
      <c r="B536">
        <v>2023</v>
      </c>
      <c r="C536" s="9">
        <v>45142</v>
      </c>
      <c r="D536" t="s">
        <v>103</v>
      </c>
      <c r="E536" t="s">
        <v>245</v>
      </c>
      <c r="F536" t="s">
        <v>245</v>
      </c>
      <c r="G536" t="s">
        <v>37</v>
      </c>
      <c r="H536" t="s">
        <v>188</v>
      </c>
      <c r="I536" t="s">
        <v>200</v>
      </c>
      <c r="J536" t="s">
        <v>124</v>
      </c>
      <c r="K536" t="s">
        <v>35</v>
      </c>
      <c r="L536" s="105">
        <f>(C536-VLOOKUP(H536,Riders!$A$2:$D$3499,4,FALSE))/365</f>
        <v>25.347945205479451</v>
      </c>
      <c r="M536" s="105">
        <f>(C536-VLOOKUP(I536,Riders!$A$2:$D$3499,4,FALSE))/365</f>
        <v>22.594520547945205</v>
      </c>
      <c r="N536" s="105">
        <f>(C536-VLOOKUP(J536,Riders!$A$2:$D$3499,4,FALSE))/365</f>
        <v>24.460273972602739</v>
      </c>
      <c r="O536" s="105">
        <f>(C536-VLOOKUP(K536,Riders!$A$2:$D$3499,4,FALSE))/365</f>
        <v>25.764383561643836</v>
      </c>
      <c r="P536">
        <v>2</v>
      </c>
      <c r="Q536" s="40">
        <f t="shared" si="64"/>
        <v>2.9140856481481483E-3</v>
      </c>
      <c r="R536" s="86">
        <f t="shared" si="65"/>
        <v>251.77700000000002</v>
      </c>
      <c r="S536">
        <f t="shared" si="66"/>
        <v>22.550999999999998</v>
      </c>
      <c r="T536">
        <f t="shared" si="67"/>
        <v>68.219000000000008</v>
      </c>
      <c r="U536">
        <f t="shared" si="68"/>
        <v>60.338000000000008</v>
      </c>
      <c r="V536">
        <f t="shared" si="69"/>
        <v>61.475999999999999</v>
      </c>
      <c r="W536">
        <f t="shared" si="70"/>
        <v>61.744</v>
      </c>
      <c r="X536">
        <v>14.291</v>
      </c>
      <c r="Y536">
        <v>8.259999999999998</v>
      </c>
      <c r="Z536">
        <v>7.7550000000000026</v>
      </c>
      <c r="AA536">
        <v>7.5860000000000021</v>
      </c>
      <c r="AB536">
        <v>7.6310000000000002</v>
      </c>
      <c r="AC536">
        <v>7.5139999999999958</v>
      </c>
      <c r="AD536">
        <v>7.5419999999999936</v>
      </c>
      <c r="AE536">
        <v>7.6400000000000148</v>
      </c>
      <c r="AF536">
        <v>7.527000000000001</v>
      </c>
      <c r="AG536">
        <v>7.5599999999999881</v>
      </c>
      <c r="AH536">
        <v>7.5259999999999962</v>
      </c>
      <c r="AI536">
        <v>7.5130000000000052</v>
      </c>
      <c r="AJ536">
        <v>7.6090000000000089</v>
      </c>
      <c r="AK536">
        <v>7.5179999999999856</v>
      </c>
      <c r="AL536">
        <v>7.5479999999999876</v>
      </c>
      <c r="AM536">
        <v>7.5370000000000346</v>
      </c>
      <c r="AN536">
        <v>7.5489999999999782</v>
      </c>
      <c r="AO536">
        <v>7.5700000000000216</v>
      </c>
      <c r="AP536">
        <v>7.7389999999999759</v>
      </c>
      <c r="AQ536">
        <v>7.5479999999999734</v>
      </c>
      <c r="AR536">
        <v>7.5500000000000398</v>
      </c>
      <c r="AS536">
        <v>7.83299999999997</v>
      </c>
      <c r="AT536">
        <v>7.9339999999999966</v>
      </c>
      <c r="AU536">
        <v>7.7530000000000427</v>
      </c>
      <c r="AV536">
        <v>7.6869999999999834</v>
      </c>
      <c r="AW536">
        <v>7.6700000000000159</v>
      </c>
      <c r="AX536">
        <v>7.6740000000000066</v>
      </c>
      <c r="AY536">
        <v>7.7699999999999534</v>
      </c>
      <c r="AZ536">
        <v>7.9490000000000407</v>
      </c>
      <c r="BA536">
        <v>7.6329999999999814</v>
      </c>
      <c r="BB536">
        <v>7.6469999999999914</v>
      </c>
      <c r="BC536">
        <v>7.7140000000000271</v>
      </c>
      <c r="BD536" s="83">
        <f t="shared" si="71"/>
        <v>57.193468823601833</v>
      </c>
    </row>
    <row r="537" spans="1:56" ht="15" customHeight="1" thickBot="1" x14ac:dyDescent="0.5">
      <c r="A537" t="s">
        <v>199</v>
      </c>
      <c r="B537">
        <v>2023</v>
      </c>
      <c r="C537" s="9">
        <v>45142</v>
      </c>
      <c r="D537" t="s">
        <v>103</v>
      </c>
      <c r="E537" t="s">
        <v>245</v>
      </c>
      <c r="F537" t="s">
        <v>245</v>
      </c>
      <c r="G537" t="s">
        <v>67</v>
      </c>
      <c r="H537" t="s">
        <v>147</v>
      </c>
      <c r="I537" t="s">
        <v>156</v>
      </c>
      <c r="J537" t="s">
        <v>2137</v>
      </c>
      <c r="K537" t="s">
        <v>2075</v>
      </c>
      <c r="L537" s="105">
        <f>(C537-VLOOKUP(H537,Riders!$A$2:$D$3499,4,FALSE))/365</f>
        <v>28.63013698630137</v>
      </c>
      <c r="M537" s="105">
        <f>(C537-VLOOKUP(I537,Riders!$A$2:$D$3499,4,FALSE))/365</f>
        <v>29.13150684931507</v>
      </c>
      <c r="N537" s="105">
        <f>(C537-VLOOKUP(J537,Riders!$A$2:$D$3499,4,FALSE))/365</f>
        <v>20.008219178082193</v>
      </c>
      <c r="O537" s="105">
        <f>(C537-VLOOKUP(K537,Riders!$A$2:$D$3499,4,FALSE))/365</f>
        <v>26.605479452054794</v>
      </c>
      <c r="P537">
        <v>3</v>
      </c>
      <c r="Q537" s="40">
        <f t="shared" si="64"/>
        <v>2.9419444444444445E-3</v>
      </c>
      <c r="R537" s="86">
        <f t="shared" si="65"/>
        <v>254.184</v>
      </c>
      <c r="S537">
        <f t="shared" si="66"/>
        <v>22.859000000000002</v>
      </c>
      <c r="T537">
        <f t="shared" si="67"/>
        <v>69.031000000000006</v>
      </c>
      <c r="U537">
        <f t="shared" si="68"/>
        <v>61.47</v>
      </c>
      <c r="V537">
        <f t="shared" si="69"/>
        <v>61.743000000000023</v>
      </c>
      <c r="W537">
        <f t="shared" si="70"/>
        <v>61.939999999999969</v>
      </c>
      <c r="X537">
        <v>14.593</v>
      </c>
      <c r="Y537">
        <v>8.2660000000000018</v>
      </c>
      <c r="Z537">
        <v>7.7939999999999969</v>
      </c>
      <c r="AA537">
        <v>7.661999999999999</v>
      </c>
      <c r="AB537">
        <v>7.82</v>
      </c>
      <c r="AC537">
        <v>7.6380000000000052</v>
      </c>
      <c r="AD537">
        <v>7.6129999999999924</v>
      </c>
      <c r="AE537">
        <v>7.6450000000000102</v>
      </c>
      <c r="AF537">
        <v>7.8229999999999933</v>
      </c>
      <c r="AG537">
        <v>7.7330000000000041</v>
      </c>
      <c r="AH537">
        <v>7.7209999999999894</v>
      </c>
      <c r="AI537">
        <v>7.842000000000013</v>
      </c>
      <c r="AJ537">
        <v>7.6779999999999973</v>
      </c>
      <c r="AK537">
        <v>7.6519999999999868</v>
      </c>
      <c r="AL537">
        <v>7.5300000000000296</v>
      </c>
      <c r="AM537">
        <v>7.4909999999999846</v>
      </c>
      <c r="AN537">
        <v>7.632000000000005</v>
      </c>
      <c r="AO537">
        <v>7.4609999999999843</v>
      </c>
      <c r="AP537">
        <v>7.8499999999999943</v>
      </c>
      <c r="AQ537">
        <v>7.6610000000000014</v>
      </c>
      <c r="AR537">
        <v>7.7630000000000052</v>
      </c>
      <c r="AS537">
        <v>7.9330000000000211</v>
      </c>
      <c r="AT537">
        <v>7.6910000000000034</v>
      </c>
      <c r="AU537">
        <v>7.7520000000000104</v>
      </c>
      <c r="AV537">
        <v>7.7349999999999852</v>
      </c>
      <c r="AW537">
        <v>7.7419999999999618</v>
      </c>
      <c r="AX537">
        <v>7.7619999999999996</v>
      </c>
      <c r="AY537">
        <v>7.9370000000000118</v>
      </c>
      <c r="AZ537">
        <v>7.6970000000000312</v>
      </c>
      <c r="BA537">
        <v>7.7650000000000148</v>
      </c>
      <c r="BB537">
        <v>7.6409999999999911</v>
      </c>
      <c r="BC537">
        <v>7.6609999999999729</v>
      </c>
      <c r="BD537" s="83">
        <f t="shared" si="71"/>
        <v>56.651874232839205</v>
      </c>
    </row>
    <row r="538" spans="1:56" ht="15" customHeight="1" thickBot="1" x14ac:dyDescent="0.5">
      <c r="A538" t="s">
        <v>199</v>
      </c>
      <c r="B538">
        <v>2023</v>
      </c>
      <c r="C538" s="9">
        <v>45142</v>
      </c>
      <c r="D538" t="s">
        <v>103</v>
      </c>
      <c r="E538" t="s">
        <v>245</v>
      </c>
      <c r="F538" t="s">
        <v>245</v>
      </c>
      <c r="G538" t="s">
        <v>52</v>
      </c>
      <c r="H538" t="s">
        <v>75</v>
      </c>
      <c r="I538" t="s">
        <v>76</v>
      </c>
      <c r="J538" t="s">
        <v>105</v>
      </c>
      <c r="K538" t="s">
        <v>254</v>
      </c>
      <c r="L538" s="105">
        <f>(C538-VLOOKUP(H538,Riders!$A$2:$D$3499,4,FALSE))/365</f>
        <v>25.709589041095889</v>
      </c>
      <c r="M538" s="105">
        <f>(C538-VLOOKUP(I538,Riders!$A$2:$D$3499,4,FALSE))/365</f>
        <v>24.295890410958904</v>
      </c>
      <c r="N538" s="105">
        <f>(C538-VLOOKUP(J538,Riders!$A$2:$D$3499,4,FALSE))/365</f>
        <v>22.980821917808218</v>
      </c>
      <c r="O538" s="105">
        <f>(C538-VLOOKUP(K538,Riders!$A$2:$D$3499,4,FALSE))/365</f>
        <v>23.539726027397261</v>
      </c>
      <c r="P538">
        <v>4</v>
      </c>
      <c r="Q538" s="40">
        <f t="shared" si="64"/>
        <v>2.9451736111111106E-3</v>
      </c>
      <c r="R538" s="86">
        <f t="shared" si="65"/>
        <v>254.46299999999997</v>
      </c>
      <c r="S538">
        <f t="shared" si="66"/>
        <v>22.826000000000001</v>
      </c>
      <c r="T538">
        <f t="shared" si="67"/>
        <v>68.457999999999998</v>
      </c>
      <c r="U538">
        <f t="shared" si="68"/>
        <v>61.38900000000001</v>
      </c>
      <c r="V538">
        <f t="shared" si="69"/>
        <v>61.414999999999992</v>
      </c>
      <c r="W538">
        <f t="shared" si="70"/>
        <v>63.200999999999965</v>
      </c>
      <c r="X538">
        <v>14.436</v>
      </c>
      <c r="Y538">
        <v>8.39</v>
      </c>
      <c r="Z538">
        <v>7.7899999999999991</v>
      </c>
      <c r="AA538">
        <v>7.5480000000000018</v>
      </c>
      <c r="AB538">
        <v>7.4679999999999964</v>
      </c>
      <c r="AC538">
        <v>7.6410000000000053</v>
      </c>
      <c r="AD538">
        <v>7.5670000000000002</v>
      </c>
      <c r="AE538">
        <v>7.617999999999995</v>
      </c>
      <c r="AF538">
        <v>7.6880000000000024</v>
      </c>
      <c r="AG538">
        <v>7.8449999999999989</v>
      </c>
      <c r="AH538">
        <v>7.5880000000000081</v>
      </c>
      <c r="AI538">
        <v>7.5529999999999973</v>
      </c>
      <c r="AJ538">
        <v>7.5570000000000022</v>
      </c>
      <c r="AK538">
        <v>7.6199999999999761</v>
      </c>
      <c r="AL538">
        <v>7.8380000000000223</v>
      </c>
      <c r="AM538">
        <v>7.7000000000000028</v>
      </c>
      <c r="AN538">
        <v>7.6589999999999918</v>
      </c>
      <c r="AO538">
        <v>7.6289999999999907</v>
      </c>
      <c r="AP538">
        <v>7.6270000000000104</v>
      </c>
      <c r="AQ538">
        <v>7.6059999999999954</v>
      </c>
      <c r="AR538">
        <v>7.6590000000000202</v>
      </c>
      <c r="AS538">
        <v>7.8149999999999693</v>
      </c>
      <c r="AT538">
        <v>7.7000000000000171</v>
      </c>
      <c r="AU538">
        <v>7.7199999999999989</v>
      </c>
      <c r="AV538">
        <v>7.7180000000000177</v>
      </c>
      <c r="AW538">
        <v>7.6909999999999741</v>
      </c>
      <c r="AX538">
        <v>7.9630000000000223</v>
      </c>
      <c r="AY538">
        <v>8.242999999999995</v>
      </c>
      <c r="AZ538">
        <v>7.882000000000005</v>
      </c>
      <c r="BA538">
        <v>7.7949999999999866</v>
      </c>
      <c r="BB538">
        <v>7.9880000000000004</v>
      </c>
      <c r="BC538">
        <v>7.9209999999999638</v>
      </c>
      <c r="BD538" s="83">
        <f t="shared" si="71"/>
        <v>56.589759611416994</v>
      </c>
    </row>
    <row r="539" spans="1:56" ht="15" customHeight="1" thickBot="1" x14ac:dyDescent="0.5">
      <c r="A539" t="s">
        <v>199</v>
      </c>
      <c r="B539">
        <v>2023</v>
      </c>
      <c r="C539" s="9">
        <v>45142</v>
      </c>
      <c r="D539" t="s">
        <v>103</v>
      </c>
      <c r="E539" t="s">
        <v>245</v>
      </c>
      <c r="F539" t="s">
        <v>245</v>
      </c>
      <c r="G539" t="s">
        <v>61</v>
      </c>
      <c r="H539" t="s">
        <v>167</v>
      </c>
      <c r="I539" t="s">
        <v>230</v>
      </c>
      <c r="J539" t="s">
        <v>60</v>
      </c>
      <c r="K539" t="s">
        <v>106</v>
      </c>
      <c r="L539" s="105">
        <f>(C539-VLOOKUP(H539,Riders!$A$2:$D$3499,4,FALSE))/365</f>
        <v>25.449315068493149</v>
      </c>
      <c r="M539" s="105">
        <f>(C539-VLOOKUP(I539,Riders!$A$2:$D$3499,4,FALSE))/365</f>
        <v>24.052054794520547</v>
      </c>
      <c r="N539" s="105">
        <f>(C539-VLOOKUP(J539,Riders!$A$2:$D$3499,4,FALSE))/365</f>
        <v>23.761643835616439</v>
      </c>
      <c r="O539" s="105">
        <f>(C539-VLOOKUP(K539,Riders!$A$2:$D$3499,4,FALSE))/365</f>
        <v>22.61917808219178</v>
      </c>
      <c r="P539">
        <v>5</v>
      </c>
      <c r="Q539" s="40">
        <f t="shared" si="64"/>
        <v>2.9484027777777777E-3</v>
      </c>
      <c r="R539" s="86">
        <f t="shared" si="65"/>
        <v>254.74199999999999</v>
      </c>
      <c r="S539">
        <f t="shared" si="66"/>
        <v>22.282</v>
      </c>
      <c r="T539">
        <f t="shared" si="67"/>
        <v>69.067999999999998</v>
      </c>
      <c r="U539">
        <f t="shared" si="68"/>
        <v>61.906999999999996</v>
      </c>
      <c r="V539">
        <f t="shared" si="69"/>
        <v>61.575000000000017</v>
      </c>
      <c r="W539">
        <f t="shared" si="70"/>
        <v>62.191999999999979</v>
      </c>
      <c r="X539">
        <v>14.002000000000001</v>
      </c>
      <c r="Y539">
        <v>8.2799999999999994</v>
      </c>
      <c r="Z539">
        <v>7.8679999999999994</v>
      </c>
      <c r="AA539">
        <v>7.7730000000000032</v>
      </c>
      <c r="AB539">
        <v>7.8489999999999966</v>
      </c>
      <c r="AC539">
        <v>7.7319999999999993</v>
      </c>
      <c r="AD539">
        <v>7.7240000000000038</v>
      </c>
      <c r="AE539">
        <v>7.8399999999999963</v>
      </c>
      <c r="AF539">
        <v>7.6910000000000034</v>
      </c>
      <c r="AG539">
        <v>7.6299999999999946</v>
      </c>
      <c r="AH539">
        <v>7.6670000000000016</v>
      </c>
      <c r="AI539">
        <v>7.7789999999999964</v>
      </c>
      <c r="AJ539">
        <v>7.6779999999999973</v>
      </c>
      <c r="AK539">
        <v>7.7260000000000133</v>
      </c>
      <c r="AL539">
        <v>7.7989999999999924</v>
      </c>
      <c r="AM539">
        <v>7.9369999999999976</v>
      </c>
      <c r="AN539">
        <v>7.7870000000000346</v>
      </c>
      <c r="AO539">
        <v>7.7799999999999727</v>
      </c>
      <c r="AP539">
        <v>7.7879999999999816</v>
      </c>
      <c r="AQ539">
        <v>7.8630000000000004</v>
      </c>
      <c r="AR539">
        <v>7.6400000000000432</v>
      </c>
      <c r="AS539">
        <v>7.511999999999972</v>
      </c>
      <c r="AT539">
        <v>7.6369999999999996</v>
      </c>
      <c r="AU539">
        <v>7.5680000000000121</v>
      </c>
      <c r="AV539">
        <v>7.625</v>
      </c>
      <c r="AW539">
        <v>7.8830000000000098</v>
      </c>
      <c r="AX539">
        <v>7.8079999999999927</v>
      </c>
      <c r="AY539">
        <v>7.7880000000000109</v>
      </c>
      <c r="AZ539">
        <v>7.9879999999999711</v>
      </c>
      <c r="BA539">
        <v>7.6529999999999632</v>
      </c>
      <c r="BB539">
        <v>7.655000000000058</v>
      </c>
      <c r="BC539">
        <v>7.7919999999999732</v>
      </c>
      <c r="BD539" s="83">
        <f t="shared" si="71"/>
        <v>56.527781049061403</v>
      </c>
    </row>
    <row r="540" spans="1:56" ht="15" customHeight="1" thickBot="1" x14ac:dyDescent="0.5">
      <c r="A540" t="s">
        <v>199</v>
      </c>
      <c r="B540">
        <v>2023</v>
      </c>
      <c r="C540" s="9">
        <v>45142</v>
      </c>
      <c r="D540" t="s">
        <v>103</v>
      </c>
      <c r="E540" t="s">
        <v>245</v>
      </c>
      <c r="F540" t="s">
        <v>245</v>
      </c>
      <c r="G540" t="s">
        <v>88</v>
      </c>
      <c r="H540" t="s">
        <v>163</v>
      </c>
      <c r="I540" t="s">
        <v>274</v>
      </c>
      <c r="J540" t="s">
        <v>2090</v>
      </c>
      <c r="K540" t="s">
        <v>302</v>
      </c>
      <c r="L540" s="105">
        <f>(C540-VLOOKUP(H540,Riders!$A$2:$D$3499,4,FALSE))/365</f>
        <v>24.720547945205478</v>
      </c>
      <c r="M540" s="105">
        <f>(C540-VLOOKUP(I540,Riders!$A$2:$D$3499,4,FALSE))/365</f>
        <v>27.07123287671233</v>
      </c>
      <c r="N540" s="105">
        <f>(C540-VLOOKUP(J540,Riders!$A$2:$D$3499,4,FALSE))/365</f>
        <v>30.065753424657533</v>
      </c>
      <c r="O540" s="105">
        <f>(C540-VLOOKUP(K540,Riders!$A$2:$D$3499,4,FALSE))/365</f>
        <v>26.460273972602739</v>
      </c>
      <c r="P540">
        <v>6</v>
      </c>
      <c r="Q540" s="40">
        <f t="shared" si="64"/>
        <v>2.951793981481481E-3</v>
      </c>
      <c r="R540" s="86">
        <f t="shared" si="65"/>
        <v>255.03499999999997</v>
      </c>
      <c r="S540">
        <f t="shared" si="66"/>
        <v>22.228999999999999</v>
      </c>
      <c r="T540">
        <f t="shared" si="67"/>
        <v>68.031000000000006</v>
      </c>
      <c r="U540">
        <f t="shared" si="68"/>
        <v>62.317999999999984</v>
      </c>
      <c r="V540">
        <f t="shared" si="69"/>
        <v>62.77600000000001</v>
      </c>
      <c r="W540">
        <f t="shared" si="70"/>
        <v>61.909999999999968</v>
      </c>
      <c r="X540">
        <v>14.115</v>
      </c>
      <c r="Y540">
        <v>8.113999999999999</v>
      </c>
      <c r="Z540">
        <v>7.68</v>
      </c>
      <c r="AA540">
        <v>7.6170000000000044</v>
      </c>
      <c r="AB540">
        <v>7.6009999999999991</v>
      </c>
      <c r="AC540">
        <v>7.7439999999999998</v>
      </c>
      <c r="AD540">
        <v>7.5499999999999972</v>
      </c>
      <c r="AE540">
        <v>7.6100000000000074</v>
      </c>
      <c r="AF540">
        <v>7.7009999999999934</v>
      </c>
      <c r="AG540">
        <v>7.7469999999999857</v>
      </c>
      <c r="AH540">
        <v>7.882000000000005</v>
      </c>
      <c r="AI540">
        <v>7.7570000000000192</v>
      </c>
      <c r="AJ540">
        <v>7.7099999999999937</v>
      </c>
      <c r="AK540">
        <v>7.7760000000000247</v>
      </c>
      <c r="AL540">
        <v>7.7959999999999781</v>
      </c>
      <c r="AM540">
        <v>7.9489999999999839</v>
      </c>
      <c r="AN540">
        <v>7.8450000000000273</v>
      </c>
      <c r="AO540">
        <v>7.8349999999999511</v>
      </c>
      <c r="AP540">
        <v>7.8450000000000557</v>
      </c>
      <c r="AQ540">
        <v>7.8339999999999463</v>
      </c>
      <c r="AR540">
        <v>7.8329999999999984</v>
      </c>
      <c r="AS540">
        <v>7.7790000000000532</v>
      </c>
      <c r="AT540">
        <v>7.9749999999999659</v>
      </c>
      <c r="AU540">
        <v>7.8300000000000134</v>
      </c>
      <c r="AV540">
        <v>7.7930000000000064</v>
      </c>
      <c r="AW540">
        <v>7.7160000000000082</v>
      </c>
      <c r="AX540">
        <v>7.7139999999999702</v>
      </c>
      <c r="AY540">
        <v>7.8410000000000082</v>
      </c>
      <c r="AZ540">
        <v>7.66700000000003</v>
      </c>
      <c r="BA540">
        <v>7.7459999999999516</v>
      </c>
      <c r="BB540">
        <v>7.7090000000000316</v>
      </c>
      <c r="BC540">
        <v>7.7239999999999611</v>
      </c>
      <c r="BD540" s="83">
        <f t="shared" si="71"/>
        <v>56.462838433940448</v>
      </c>
    </row>
    <row r="541" spans="1:56" ht="15" customHeight="1" thickBot="1" x14ac:dyDescent="0.5">
      <c r="A541" t="s">
        <v>199</v>
      </c>
      <c r="B541">
        <v>2023</v>
      </c>
      <c r="C541" s="9">
        <v>45142</v>
      </c>
      <c r="D541" t="s">
        <v>103</v>
      </c>
      <c r="E541" t="s">
        <v>245</v>
      </c>
      <c r="F541" t="s">
        <v>245</v>
      </c>
      <c r="G541" t="s">
        <v>91</v>
      </c>
      <c r="H541" t="s">
        <v>207</v>
      </c>
      <c r="I541" t="s">
        <v>2072</v>
      </c>
      <c r="J541" t="s">
        <v>160</v>
      </c>
      <c r="K541" t="s">
        <v>89</v>
      </c>
      <c r="L541" s="105">
        <f>(C541-VLOOKUP(H541,Riders!$A$2:$D$3499,4,FALSE))/365</f>
        <v>24.731506849315068</v>
      </c>
      <c r="M541" s="105">
        <f>(C541-VLOOKUP(I541,Riders!$A$2:$D$3499,4,FALSE))/365</f>
        <v>23.454794520547946</v>
      </c>
      <c r="N541" s="105">
        <f>(C541-VLOOKUP(J541,Riders!$A$2:$D$3499,4,FALSE))/365</f>
        <v>28.887671232876713</v>
      </c>
      <c r="O541" s="105">
        <f>(C541-VLOOKUP(K541,Riders!$A$2:$D$3499,4,FALSE))/365</f>
        <v>24.090410958904108</v>
      </c>
      <c r="P541">
        <v>7</v>
      </c>
      <c r="Q541" s="40">
        <f t="shared" si="64"/>
        <v>2.9606481481481484E-3</v>
      </c>
      <c r="R541" s="86">
        <f t="shared" si="65"/>
        <v>255.80000000000004</v>
      </c>
      <c r="S541">
        <f t="shared" si="66"/>
        <v>22.463000000000001</v>
      </c>
      <c r="T541">
        <f t="shared" si="67"/>
        <v>68.525000000000006</v>
      </c>
      <c r="U541">
        <f t="shared" si="68"/>
        <v>61.33299999999997</v>
      </c>
      <c r="V541">
        <f t="shared" si="69"/>
        <v>62.565000000000026</v>
      </c>
      <c r="W541">
        <f t="shared" si="70"/>
        <v>63.377000000000038</v>
      </c>
      <c r="X541">
        <v>14.212999999999999</v>
      </c>
      <c r="Y541">
        <v>8.2500000000000018</v>
      </c>
      <c r="Z541">
        <v>7.8029999999999973</v>
      </c>
      <c r="AA541">
        <v>7.5510000000000019</v>
      </c>
      <c r="AB541">
        <v>7.6980000000000004</v>
      </c>
      <c r="AC541">
        <v>7.5829999999999984</v>
      </c>
      <c r="AD541">
        <v>7.6280000000000001</v>
      </c>
      <c r="AE541">
        <v>7.7990000000000066</v>
      </c>
      <c r="AF541">
        <v>7.61099999999999</v>
      </c>
      <c r="AG541">
        <v>7.6420000000000243</v>
      </c>
      <c r="AH541">
        <v>7.6219999999999857</v>
      </c>
      <c r="AI541">
        <v>7.7700000000000102</v>
      </c>
      <c r="AJ541">
        <v>7.6099999999999994</v>
      </c>
      <c r="AK541">
        <v>7.6239999999999952</v>
      </c>
      <c r="AL541">
        <v>7.6569999999999681</v>
      </c>
      <c r="AM541">
        <v>7.796999999999997</v>
      </c>
      <c r="AN541">
        <v>7.660000000000025</v>
      </c>
      <c r="AO541">
        <v>7.8670000000000186</v>
      </c>
      <c r="AP541">
        <v>7.7639999999999816</v>
      </c>
      <c r="AQ541">
        <v>7.7959999999999923</v>
      </c>
      <c r="AR541">
        <v>7.9639999999999986</v>
      </c>
      <c r="AS541">
        <v>7.8079999999999927</v>
      </c>
      <c r="AT541">
        <v>7.8140000000000214</v>
      </c>
      <c r="AU541">
        <v>7.8919999999999959</v>
      </c>
      <c r="AV541">
        <v>8.0370000000000061</v>
      </c>
      <c r="AW541">
        <v>7.8210000000000264</v>
      </c>
      <c r="AX541">
        <v>7.7989999999999782</v>
      </c>
      <c r="AY541">
        <v>7.7909999999999968</v>
      </c>
      <c r="AZ541">
        <v>7.8309999999999604</v>
      </c>
      <c r="BA541">
        <v>7.882000000000005</v>
      </c>
      <c r="BB541">
        <v>8.0040000000000191</v>
      </c>
      <c r="BC541">
        <v>8.2120000000000459</v>
      </c>
      <c r="BD541" s="83">
        <f t="shared" si="71"/>
        <v>56.293979671618445</v>
      </c>
    </row>
    <row r="542" spans="1:56" ht="15" customHeight="1" thickBot="1" x14ac:dyDescent="0.5">
      <c r="A542" t="s">
        <v>199</v>
      </c>
      <c r="B542">
        <v>2023</v>
      </c>
      <c r="C542" s="9">
        <v>45142</v>
      </c>
      <c r="D542" t="s">
        <v>103</v>
      </c>
      <c r="E542" t="s">
        <v>245</v>
      </c>
      <c r="F542" t="s">
        <v>245</v>
      </c>
      <c r="G542" t="s">
        <v>96</v>
      </c>
      <c r="H542" t="s">
        <v>164</v>
      </c>
      <c r="I542" t="s">
        <v>227</v>
      </c>
      <c r="J542" t="s">
        <v>1945</v>
      </c>
      <c r="K542" t="s">
        <v>165</v>
      </c>
      <c r="L542" s="105">
        <f>(C542-VLOOKUP(H542,Riders!$A$2:$D$3499,4,FALSE))/365</f>
        <v>24.490410958904111</v>
      </c>
      <c r="M542" s="105">
        <f>(C542-VLOOKUP(I542,Riders!$A$2:$D$3499,4,FALSE))/365</f>
        <v>21.67945205479452</v>
      </c>
      <c r="N542" s="105">
        <f>(C542-VLOOKUP(J542,Riders!$A$2:$D$3499,4,FALSE))/365</f>
        <v>24.413698630136988</v>
      </c>
      <c r="O542" s="105">
        <f>(C542-VLOOKUP(K542,Riders!$A$2:$D$3499,4,FALSE))/365</f>
        <v>28.358904109589041</v>
      </c>
      <c r="P542">
        <v>8</v>
      </c>
      <c r="Q542" s="40">
        <f t="shared" si="64"/>
        <v>3.0000925925925928E-3</v>
      </c>
      <c r="R542" s="86">
        <f t="shared" si="65"/>
        <v>259.20800000000003</v>
      </c>
      <c r="S542">
        <f t="shared" si="66"/>
        <v>22.920999999999999</v>
      </c>
      <c r="T542">
        <f t="shared" si="67"/>
        <v>68.77000000000001</v>
      </c>
      <c r="U542">
        <f t="shared" si="68"/>
        <v>61.710999999999984</v>
      </c>
      <c r="V542">
        <f t="shared" si="69"/>
        <v>63.241000000000014</v>
      </c>
      <c r="W542">
        <f t="shared" si="70"/>
        <v>65.486000000000018</v>
      </c>
      <c r="X542">
        <v>14.551</v>
      </c>
      <c r="Y542">
        <v>8.3699999999999992</v>
      </c>
      <c r="Z542">
        <v>7.7560000000000002</v>
      </c>
      <c r="AA542">
        <v>7.5619999999999976</v>
      </c>
      <c r="AB542">
        <v>7.5510000000000019</v>
      </c>
      <c r="AC542">
        <v>7.6970000000000027</v>
      </c>
      <c r="AD542">
        <v>7.6180000000000092</v>
      </c>
      <c r="AE542">
        <v>7.6649999999999991</v>
      </c>
      <c r="AF542">
        <v>7.8059999999999974</v>
      </c>
      <c r="AG542">
        <v>7.6689999999999969</v>
      </c>
      <c r="AH542">
        <v>7.6969999999999894</v>
      </c>
      <c r="AI542">
        <v>7.6900000000000119</v>
      </c>
      <c r="AJ542">
        <v>7.8380000000000081</v>
      </c>
      <c r="AK542">
        <v>7.6549999999999727</v>
      </c>
      <c r="AL542">
        <v>7.6900000000000261</v>
      </c>
      <c r="AM542">
        <v>7.6659999999999826</v>
      </c>
      <c r="AN542">
        <v>7.8129999999999882</v>
      </c>
      <c r="AO542">
        <v>8.021000000000015</v>
      </c>
      <c r="AP542">
        <v>7.775999999999982</v>
      </c>
      <c r="AQ542">
        <v>7.7750000000000057</v>
      </c>
      <c r="AR542">
        <v>7.8190000000000452</v>
      </c>
      <c r="AS542">
        <v>8.0420000000000016</v>
      </c>
      <c r="AT542">
        <v>7.9429999999999836</v>
      </c>
      <c r="AU542">
        <v>8.0519999999999925</v>
      </c>
      <c r="AV542">
        <v>8.2549999999999955</v>
      </c>
      <c r="AW542">
        <v>7.992999999999995</v>
      </c>
      <c r="AX542">
        <v>7.9479999999999791</v>
      </c>
      <c r="AY542">
        <v>7.9210000000000491</v>
      </c>
      <c r="AZ542">
        <v>8.1969999999999459</v>
      </c>
      <c r="BA542">
        <v>8.4020000000000152</v>
      </c>
      <c r="BB542">
        <v>8.3000000000000114</v>
      </c>
      <c r="BC542">
        <v>8.4700000000000273</v>
      </c>
      <c r="BD542" s="83">
        <f t="shared" si="71"/>
        <v>55.553840930835463</v>
      </c>
    </row>
    <row r="543" spans="1:56" ht="15" customHeight="1" thickBot="1" x14ac:dyDescent="0.5">
      <c r="A543" t="s">
        <v>199</v>
      </c>
      <c r="B543">
        <v>2023</v>
      </c>
      <c r="C543" s="9">
        <v>45142</v>
      </c>
      <c r="D543" t="s">
        <v>103</v>
      </c>
      <c r="E543" t="s">
        <v>245</v>
      </c>
      <c r="F543" t="s">
        <v>245</v>
      </c>
      <c r="G543" t="s">
        <v>64</v>
      </c>
      <c r="H543" t="s">
        <v>63</v>
      </c>
      <c r="I543" t="s">
        <v>239</v>
      </c>
      <c r="J543" t="s">
        <v>2057</v>
      </c>
      <c r="K543" t="s">
        <v>162</v>
      </c>
      <c r="L543" s="105">
        <f>(C543-VLOOKUP(H543,Riders!$A$2:$D$3499,4,FALSE))/365</f>
        <v>22.301369863013697</v>
      </c>
      <c r="M543" s="105">
        <f>(C543-VLOOKUP(I543,Riders!$A$2:$D$3499,4,FALSE))/365</f>
        <v>27.926027397260274</v>
      </c>
      <c r="N543" s="105">
        <f>(C543-VLOOKUP(J543,Riders!$A$2:$D$3499,4,FALSE))/365</f>
        <v>33.772602739726025</v>
      </c>
      <c r="O543" s="105">
        <f>(C543-VLOOKUP(K543,Riders!$A$2:$D$3499,4,FALSE))/365</f>
        <v>29.273972602739725</v>
      </c>
      <c r="P543">
        <v>9</v>
      </c>
      <c r="Q543" s="40">
        <f t="shared" si="64"/>
        <v>3.0283912037037041E-3</v>
      </c>
      <c r="R543" s="86">
        <f t="shared" si="65"/>
        <v>261.65300000000002</v>
      </c>
      <c r="S543">
        <f t="shared" si="66"/>
        <v>23.067</v>
      </c>
      <c r="T543">
        <f t="shared" si="67"/>
        <v>69.915999999999997</v>
      </c>
      <c r="U543">
        <f t="shared" si="68"/>
        <v>62.218000000000018</v>
      </c>
      <c r="V543">
        <f t="shared" si="69"/>
        <v>64.843999999999994</v>
      </c>
      <c r="W543">
        <f t="shared" si="70"/>
        <v>64.675000000000011</v>
      </c>
      <c r="X543">
        <v>14.6</v>
      </c>
      <c r="Y543">
        <v>8.4670000000000005</v>
      </c>
      <c r="Z543">
        <v>7.9199999999999982</v>
      </c>
      <c r="AA543">
        <v>7.7789999999999999</v>
      </c>
      <c r="AB543">
        <v>7.9980000000000047</v>
      </c>
      <c r="AC543">
        <v>7.7380000000000004</v>
      </c>
      <c r="AD543">
        <v>7.644999999999996</v>
      </c>
      <c r="AE543">
        <v>7.7689999999999984</v>
      </c>
      <c r="AF543">
        <v>7.6619999999999919</v>
      </c>
      <c r="AG543">
        <v>7.6389999999999958</v>
      </c>
      <c r="AH543">
        <v>7.6850000000000156</v>
      </c>
      <c r="AI543">
        <v>7.8630000000000004</v>
      </c>
      <c r="AJ543">
        <v>7.7479999999999896</v>
      </c>
      <c r="AK543">
        <v>7.7489999999999952</v>
      </c>
      <c r="AL543">
        <v>7.8710000000000093</v>
      </c>
      <c r="AM543">
        <v>8.001000000000019</v>
      </c>
      <c r="AN543">
        <v>8.0799999999999841</v>
      </c>
      <c r="AO543">
        <v>8.2649999999999864</v>
      </c>
      <c r="AP543">
        <v>8.063999999999993</v>
      </c>
      <c r="AQ543">
        <v>7.9290000000000296</v>
      </c>
      <c r="AR543">
        <v>8.078000000000003</v>
      </c>
      <c r="AS543">
        <v>8.0629999999999882</v>
      </c>
      <c r="AT543">
        <v>8.0830000000000268</v>
      </c>
      <c r="AU543">
        <v>8.2819999999999823</v>
      </c>
      <c r="AV543">
        <v>8.007000000000005</v>
      </c>
      <c r="AW543">
        <v>8.0499999999999829</v>
      </c>
      <c r="AX543">
        <v>8.2090000000000316</v>
      </c>
      <c r="AY543">
        <v>7.960000000000008</v>
      </c>
      <c r="AZ543">
        <v>7.9569999999999652</v>
      </c>
      <c r="BA543">
        <v>8.0820000000000221</v>
      </c>
      <c r="BB543">
        <v>8.144999999999925</v>
      </c>
      <c r="BC543">
        <v>8.2650000000000716</v>
      </c>
      <c r="BD543" s="83">
        <f t="shared" si="71"/>
        <v>55.034721558705613</v>
      </c>
    </row>
    <row r="544" spans="1:56" ht="15" customHeight="1" thickBot="1" x14ac:dyDescent="0.5">
      <c r="A544" t="s">
        <v>199</v>
      </c>
      <c r="B544">
        <v>2023</v>
      </c>
      <c r="C544" s="9">
        <v>45142</v>
      </c>
      <c r="D544" t="s">
        <v>103</v>
      </c>
      <c r="E544" t="s">
        <v>245</v>
      </c>
      <c r="F544" t="s">
        <v>245</v>
      </c>
      <c r="G544" t="s">
        <v>58</v>
      </c>
      <c r="H544" t="s">
        <v>57</v>
      </c>
      <c r="I544" t="s">
        <v>2078</v>
      </c>
      <c r="J544" t="s">
        <v>2120</v>
      </c>
      <c r="K544" t="s">
        <v>159</v>
      </c>
      <c r="L544" s="105">
        <f>(C544-VLOOKUP(H544,Riders!$A$2:$D$3499,4,FALSE))/365</f>
        <v>20.150684931506849</v>
      </c>
      <c r="M544" s="105">
        <f>(C544-VLOOKUP(I544,Riders!$A$2:$D$3499,4,FALSE))/365</f>
        <v>31.052054794520547</v>
      </c>
      <c r="N544" s="105">
        <f>(C544-VLOOKUP(J544,Riders!$A$2:$D$3499,4,FALSE))/365</f>
        <v>24.317808219178083</v>
      </c>
      <c r="O544" s="105">
        <f>(C544-VLOOKUP(K544,Riders!$A$2:$D$3499,4,FALSE))/365</f>
        <v>25.153424657534245</v>
      </c>
      <c r="P544">
        <v>10</v>
      </c>
      <c r="Q544" s="40">
        <f t="shared" si="64"/>
        <v>3.0576736111111108E-3</v>
      </c>
      <c r="R544" s="86">
        <f t="shared" si="65"/>
        <v>264.18299999999999</v>
      </c>
      <c r="S544">
        <f t="shared" si="66"/>
        <v>23.173999999999999</v>
      </c>
      <c r="T544">
        <f t="shared" si="67"/>
        <v>70.077000000000012</v>
      </c>
      <c r="U544">
        <f t="shared" si="68"/>
        <v>63.123000000000005</v>
      </c>
      <c r="V544">
        <f t="shared" si="69"/>
        <v>65.589999999999975</v>
      </c>
      <c r="W544">
        <f t="shared" si="70"/>
        <v>65.393000000000001</v>
      </c>
      <c r="X544">
        <v>14.625999999999999</v>
      </c>
      <c r="Y544">
        <v>8.548</v>
      </c>
      <c r="Z544">
        <v>8.0730000000000004</v>
      </c>
      <c r="AA544">
        <v>7.804000000000002</v>
      </c>
      <c r="AB544">
        <v>7.8559999999999954</v>
      </c>
      <c r="AC544">
        <v>7.7060000000000031</v>
      </c>
      <c r="AD544">
        <v>7.7140000000000057</v>
      </c>
      <c r="AE544">
        <v>7.7500000000000071</v>
      </c>
      <c r="AF544">
        <v>7.9359999999999786</v>
      </c>
      <c r="AG544">
        <v>7.8090000000000117</v>
      </c>
      <c r="AH544">
        <v>7.7710000000000008</v>
      </c>
      <c r="AI544">
        <v>7.8090000000000117</v>
      </c>
      <c r="AJ544">
        <v>8.0010000000000048</v>
      </c>
      <c r="AK544">
        <v>7.8929999999999723</v>
      </c>
      <c r="AL544">
        <v>7.9220000000000246</v>
      </c>
      <c r="AM544">
        <v>7.9819999999999993</v>
      </c>
      <c r="AN544">
        <v>8.2119999999999891</v>
      </c>
      <c r="AO544">
        <v>8.2169999999999845</v>
      </c>
      <c r="AP544">
        <v>8.3510000000000275</v>
      </c>
      <c r="AQ544">
        <v>8.1289999999999623</v>
      </c>
      <c r="AR544">
        <v>8.1189999999999998</v>
      </c>
      <c r="AS544">
        <v>8.0930000000000177</v>
      </c>
      <c r="AT544">
        <v>8.3640000000000043</v>
      </c>
      <c r="AU544">
        <v>8.1049999999999898</v>
      </c>
      <c r="AV544">
        <v>8.1359999999999957</v>
      </c>
      <c r="AW544">
        <v>8.179000000000002</v>
      </c>
      <c r="AX544">
        <v>8.4120000000000346</v>
      </c>
      <c r="AY544">
        <v>8.0959999999999752</v>
      </c>
      <c r="AZ544">
        <v>8.0649999999999977</v>
      </c>
      <c r="BA544">
        <v>8.2449999999999761</v>
      </c>
      <c r="BB544">
        <v>8.0859999999999843</v>
      </c>
      <c r="BC544">
        <v>8.174000000000035</v>
      </c>
      <c r="BD544" s="83">
        <f t="shared" si="71"/>
        <v>54.507670819091317</v>
      </c>
    </row>
    <row r="545" spans="1:56" ht="15" customHeight="1" thickBot="1" x14ac:dyDescent="0.5">
      <c r="A545" t="s">
        <v>199</v>
      </c>
      <c r="B545">
        <v>2023</v>
      </c>
      <c r="C545" s="9">
        <v>45142</v>
      </c>
      <c r="D545" t="s">
        <v>103</v>
      </c>
      <c r="E545" t="s">
        <v>245</v>
      </c>
      <c r="F545" t="s">
        <v>245</v>
      </c>
      <c r="G545" t="s">
        <v>49</v>
      </c>
      <c r="H545" t="s">
        <v>201</v>
      </c>
      <c r="I545" t="s">
        <v>47</v>
      </c>
      <c r="J545" t="s">
        <v>85</v>
      </c>
      <c r="K545" t="s">
        <v>48</v>
      </c>
      <c r="L545" s="105">
        <f>(C545-VLOOKUP(H545,Riders!$A$2:$D$3499,4,FALSE))/365</f>
        <v>26.334246575342465</v>
      </c>
      <c r="M545" s="105">
        <f>(C545-VLOOKUP(I545,Riders!$A$2:$D$3499,4,FALSE))/365</f>
        <v>18.649315068493152</v>
      </c>
      <c r="N545" s="105">
        <f>(C545-VLOOKUP(J545,Riders!$A$2:$D$3499,4,FALSE))/365</f>
        <v>21.56986301369863</v>
      </c>
      <c r="O545" s="105">
        <f>(C545-VLOOKUP(K545,Riders!$A$2:$D$3499,4,FALSE))/365</f>
        <v>19.005479452054793</v>
      </c>
      <c r="P545">
        <v>11</v>
      </c>
      <c r="Q545" s="40">
        <f t="shared" si="64"/>
        <v>3.0709722222222223E-3</v>
      </c>
      <c r="R545" s="86">
        <f t="shared" si="65"/>
        <v>265.33199999999999</v>
      </c>
      <c r="S545">
        <f t="shared" si="66"/>
        <v>22.405999999999999</v>
      </c>
      <c r="T545">
        <f t="shared" si="67"/>
        <v>69.170999999999992</v>
      </c>
      <c r="U545">
        <f t="shared" si="68"/>
        <v>64.069999999999993</v>
      </c>
      <c r="V545">
        <f t="shared" si="69"/>
        <v>66.059000000000026</v>
      </c>
      <c r="W545">
        <f t="shared" si="70"/>
        <v>66.031999999999982</v>
      </c>
      <c r="X545">
        <v>13.997999999999999</v>
      </c>
      <c r="Y545">
        <v>8.4079999999999995</v>
      </c>
      <c r="Z545">
        <v>7.8940000000000019</v>
      </c>
      <c r="AA545">
        <v>7.9700000000000024</v>
      </c>
      <c r="AB545">
        <v>7.715999999999994</v>
      </c>
      <c r="AC545">
        <v>7.6870000000000047</v>
      </c>
      <c r="AD545">
        <v>7.7960000000000056</v>
      </c>
      <c r="AE545">
        <v>7.701999999999984</v>
      </c>
      <c r="AF545">
        <v>7.7730000000000103</v>
      </c>
      <c r="AG545">
        <v>7.8439999999999799</v>
      </c>
      <c r="AH545">
        <v>8.179000000000002</v>
      </c>
      <c r="AI545">
        <v>8.0750000000000171</v>
      </c>
      <c r="AJ545">
        <v>8.0609999999999928</v>
      </c>
      <c r="AK545">
        <v>8.1370000000000147</v>
      </c>
      <c r="AL545">
        <v>7.944999999999979</v>
      </c>
      <c r="AM545">
        <v>8.0559999999999974</v>
      </c>
      <c r="AN545">
        <v>8.0230000000000246</v>
      </c>
      <c r="AO545">
        <v>8.1730000000000302</v>
      </c>
      <c r="AP545">
        <v>8.1139999999999475</v>
      </c>
      <c r="AQ545">
        <v>8.1620000000000346</v>
      </c>
      <c r="AR545">
        <v>8.3870000000000005</v>
      </c>
      <c r="AS545">
        <v>8.3449999999999989</v>
      </c>
      <c r="AT545">
        <v>8.3959999999999866</v>
      </c>
      <c r="AU545">
        <v>8.4590000000000032</v>
      </c>
      <c r="AV545">
        <v>8.1699999999999875</v>
      </c>
      <c r="AW545">
        <v>8.0099999999999625</v>
      </c>
      <c r="AX545">
        <v>8.2170000000000414</v>
      </c>
      <c r="AY545">
        <v>8.2210000000000036</v>
      </c>
      <c r="AZ545">
        <v>8.34699999999998</v>
      </c>
      <c r="BA545">
        <v>8.3019999999999925</v>
      </c>
      <c r="BB545">
        <v>8.5600000000000307</v>
      </c>
      <c r="BC545">
        <v>8.2049999999999841</v>
      </c>
      <c r="BD545" s="83">
        <f t="shared" si="71"/>
        <v>54.271629505675911</v>
      </c>
    </row>
    <row r="546" spans="1:56" ht="15" customHeight="1" thickBot="1" x14ac:dyDescent="0.5">
      <c r="A546" t="s">
        <v>199</v>
      </c>
      <c r="B546">
        <v>2023</v>
      </c>
      <c r="C546" s="9">
        <v>45142</v>
      </c>
      <c r="D546" t="s">
        <v>103</v>
      </c>
      <c r="E546" t="s">
        <v>245</v>
      </c>
      <c r="F546" t="s">
        <v>245</v>
      </c>
      <c r="G546" t="s">
        <v>43</v>
      </c>
      <c r="H546" t="s">
        <v>2111</v>
      </c>
      <c r="I546" t="s">
        <v>2112</v>
      </c>
      <c r="J546" t="s">
        <v>2138</v>
      </c>
      <c r="K546" t="s">
        <v>2113</v>
      </c>
      <c r="L546" s="105">
        <f>(C546-VLOOKUP(H546,Riders!$A$2:$D$3499,4,FALSE))/365</f>
        <v>27.112328767123287</v>
      </c>
      <c r="M546" s="105">
        <f>(C546-VLOOKUP(I546,Riders!$A$2:$D$3499,4,FALSE))/365</f>
        <v>22.375342465753423</v>
      </c>
      <c r="N546" s="105">
        <f>(C546-VLOOKUP(J546,Riders!$A$2:$D$3499,4,FALSE))/365</f>
        <v>20.06027397260274</v>
      </c>
      <c r="O546" s="105" t="e">
        <f>(C546-VLOOKUP(K546,Riders!$A$2:$D$3499,4,FALSE))/365</f>
        <v>#N/A</v>
      </c>
      <c r="P546">
        <v>12</v>
      </c>
      <c r="Q546" s="40">
        <f t="shared" si="64"/>
        <v>3.0734606481481476E-3</v>
      </c>
      <c r="R546" s="86">
        <f t="shared" si="65"/>
        <v>265.54699999999997</v>
      </c>
      <c r="S546">
        <f t="shared" si="66"/>
        <v>22.305</v>
      </c>
      <c r="T546">
        <f t="shared" si="67"/>
        <v>70.238</v>
      </c>
      <c r="U546">
        <f t="shared" si="68"/>
        <v>64.25</v>
      </c>
      <c r="V546">
        <f t="shared" si="69"/>
        <v>65.333000000000027</v>
      </c>
      <c r="W546">
        <f t="shared" si="70"/>
        <v>65.725999999999942</v>
      </c>
      <c r="X546">
        <v>14.005000000000001</v>
      </c>
      <c r="Y546">
        <v>8.2999999999999989</v>
      </c>
      <c r="Z546">
        <v>7.9170000000000016</v>
      </c>
      <c r="AA546">
        <v>8.0330000000000013</v>
      </c>
      <c r="AB546">
        <v>7.9649999999999963</v>
      </c>
      <c r="AC546">
        <v>7.9770000000000039</v>
      </c>
      <c r="AD546">
        <v>8.0919999999999916</v>
      </c>
      <c r="AE546">
        <v>7.9490000000000052</v>
      </c>
      <c r="AF546">
        <v>7.8880000000000052</v>
      </c>
      <c r="AG546">
        <v>8.0099999999999909</v>
      </c>
      <c r="AH546">
        <v>7.9280000000000106</v>
      </c>
      <c r="AI546">
        <v>7.9369999999999834</v>
      </c>
      <c r="AJ546">
        <v>8.1500000000000199</v>
      </c>
      <c r="AK546">
        <v>8.0019999999999811</v>
      </c>
      <c r="AL546">
        <v>8.1830000000000069</v>
      </c>
      <c r="AM546">
        <v>8.152000000000001</v>
      </c>
      <c r="AN546">
        <v>8.1949999999999932</v>
      </c>
      <c r="AO546">
        <v>8.2340000000000089</v>
      </c>
      <c r="AP546">
        <v>8.3320000000000221</v>
      </c>
      <c r="AQ546">
        <v>8.0670000000000073</v>
      </c>
      <c r="AR546">
        <v>8.0589999999999407</v>
      </c>
      <c r="AS546">
        <v>8.127000000000038</v>
      </c>
      <c r="AT546">
        <v>8.2770000000000152</v>
      </c>
      <c r="AU546">
        <v>8.0420000000000016</v>
      </c>
      <c r="AV546">
        <v>8.0499999999999545</v>
      </c>
      <c r="AW546">
        <v>8.2460000000000377</v>
      </c>
      <c r="AX546">
        <v>8.0819999999999652</v>
      </c>
      <c r="AY546">
        <v>8.146000000000015</v>
      </c>
      <c r="AZ546">
        <v>8.4169999999999732</v>
      </c>
      <c r="BA546">
        <v>8.4720000000000084</v>
      </c>
      <c r="BB546">
        <v>8.146000000000015</v>
      </c>
      <c r="BC546">
        <v>8.1669999999999732</v>
      </c>
      <c r="BD546" s="83">
        <f t="shared" si="71"/>
        <v>54.227688507119275</v>
      </c>
    </row>
    <row r="547" spans="1:56" ht="15" customHeight="1" thickBot="1" x14ac:dyDescent="0.5">
      <c r="A547" t="s">
        <v>199</v>
      </c>
      <c r="B547">
        <v>2023</v>
      </c>
      <c r="C547" s="9">
        <v>45142</v>
      </c>
      <c r="D547" t="s">
        <v>103</v>
      </c>
      <c r="E547" t="s">
        <v>245</v>
      </c>
      <c r="F547" t="s">
        <v>245</v>
      </c>
      <c r="G547" t="s">
        <v>131</v>
      </c>
      <c r="H547" t="s">
        <v>228</v>
      </c>
      <c r="I547" t="s">
        <v>140</v>
      </c>
      <c r="J547" t="s">
        <v>334</v>
      </c>
      <c r="K547" t="s">
        <v>191</v>
      </c>
      <c r="L547" s="105">
        <f>(C547-VLOOKUP(H547,Riders!$A$2:$D$3499,4,FALSE))/365</f>
        <v>31.153424657534245</v>
      </c>
      <c r="M547" s="105">
        <f>(C547-VLOOKUP(I547,Riders!$A$2:$D$3499,4,FALSE))/365</f>
        <v>24.06027397260274</v>
      </c>
      <c r="N547" s="105">
        <f>(C547-VLOOKUP(J547,Riders!$A$2:$D$3499,4,FALSE))/365</f>
        <v>20.106849315068494</v>
      </c>
      <c r="O547" s="105">
        <f>(C547-VLOOKUP(K547,Riders!$A$2:$D$3499,4,FALSE))/365</f>
        <v>24.838356164383562</v>
      </c>
      <c r="P547">
        <v>13</v>
      </c>
      <c r="Q547" s="40">
        <f t="shared" si="64"/>
        <v>3.1338425925925926E-3</v>
      </c>
      <c r="R547" s="86">
        <f t="shared" si="65"/>
        <v>270.76400000000001</v>
      </c>
      <c r="S547">
        <f t="shared" si="66"/>
        <v>23.123999999999999</v>
      </c>
      <c r="T547">
        <f t="shared" si="67"/>
        <v>70.997</v>
      </c>
      <c r="U547">
        <f t="shared" si="68"/>
        <v>65.945999999999984</v>
      </c>
      <c r="V547">
        <f t="shared" si="69"/>
        <v>65.472000000000008</v>
      </c>
      <c r="W547">
        <f t="shared" si="70"/>
        <v>68.349000000000018</v>
      </c>
      <c r="X547">
        <v>14.362</v>
      </c>
      <c r="Y547">
        <v>8.7619999999999987</v>
      </c>
      <c r="Z547">
        <v>7.9909999999999997</v>
      </c>
      <c r="AA547">
        <v>7.9980000000000011</v>
      </c>
      <c r="AB547">
        <v>8.1159999999999997</v>
      </c>
      <c r="AC547">
        <v>7.9369999999999976</v>
      </c>
      <c r="AD547">
        <v>7.786999999999999</v>
      </c>
      <c r="AE547">
        <v>8.044000000000004</v>
      </c>
      <c r="AF547">
        <v>7.9880000000000004</v>
      </c>
      <c r="AG547">
        <v>8.0609999999999786</v>
      </c>
      <c r="AH547">
        <v>8.1040000000000418</v>
      </c>
      <c r="AI547">
        <v>8.3069999999999737</v>
      </c>
      <c r="AJ547">
        <v>8.2720000000000056</v>
      </c>
      <c r="AK547">
        <v>8.3170000000000073</v>
      </c>
      <c r="AL547">
        <v>8.3649999999999949</v>
      </c>
      <c r="AM547">
        <v>8.5319999999999823</v>
      </c>
      <c r="AN547">
        <v>8.2520000000000095</v>
      </c>
      <c r="AO547">
        <v>8.1099999999999852</v>
      </c>
      <c r="AP547">
        <v>8.035000000000025</v>
      </c>
      <c r="AQ547">
        <v>8.0389999999999873</v>
      </c>
      <c r="AR547">
        <v>8.313999999999993</v>
      </c>
      <c r="AS547">
        <v>8.179000000000002</v>
      </c>
      <c r="AT547">
        <v>8.1810000000000116</v>
      </c>
      <c r="AU547">
        <v>8.3619999999999948</v>
      </c>
      <c r="AV547">
        <v>8.3649999999999807</v>
      </c>
      <c r="AW547">
        <v>8.4970000000000425</v>
      </c>
      <c r="AX547">
        <v>8.7659999999999627</v>
      </c>
      <c r="AY547">
        <v>8.530000000000058</v>
      </c>
      <c r="AZ547">
        <v>8.4569999999999936</v>
      </c>
      <c r="BA547">
        <v>8.6009999999999991</v>
      </c>
      <c r="BB547">
        <v>8.6949999999999363</v>
      </c>
      <c r="BC547">
        <v>8.438000000000045</v>
      </c>
      <c r="BD547" s="83">
        <f t="shared" si="71"/>
        <v>53.182845577698657</v>
      </c>
    </row>
    <row r="548" spans="1:56" ht="15" customHeight="1" thickBot="1" x14ac:dyDescent="0.5">
      <c r="A548" t="s">
        <v>199</v>
      </c>
      <c r="B548">
        <v>2023</v>
      </c>
      <c r="C548" s="9">
        <v>45142</v>
      </c>
      <c r="D548" t="s">
        <v>103</v>
      </c>
      <c r="E548" t="s">
        <v>245</v>
      </c>
      <c r="F548" t="s">
        <v>245</v>
      </c>
      <c r="G548" t="s">
        <v>177</v>
      </c>
      <c r="H548" t="s">
        <v>217</v>
      </c>
      <c r="I548" t="s">
        <v>190</v>
      </c>
      <c r="J548" t="s">
        <v>175</v>
      </c>
      <c r="K548" t="s">
        <v>176</v>
      </c>
      <c r="L548" s="105">
        <f>(C548-VLOOKUP(H548,Riders!$A$2:$D$3499,4,FALSE))/365</f>
        <v>21.010958904109589</v>
      </c>
      <c r="M548" s="105">
        <f>(C548-VLOOKUP(I548,Riders!$A$2:$D$3499,4,FALSE))/365</f>
        <v>22.030136986301368</v>
      </c>
      <c r="N548" s="105">
        <f>(C548-VLOOKUP(J548,Riders!$A$2:$D$3499,4,FALSE))/365</f>
        <v>26.224657534246575</v>
      </c>
      <c r="O548" s="105">
        <f>(C548-VLOOKUP(K548,Riders!$A$2:$D$3499,4,FALSE))/365</f>
        <v>26.671232876712327</v>
      </c>
      <c r="P548">
        <v>14</v>
      </c>
      <c r="Q548" s="40">
        <f t="shared" si="64"/>
        <v>3.1454861111111111E-3</v>
      </c>
      <c r="R548" s="86">
        <f t="shared" si="65"/>
        <v>271.77</v>
      </c>
      <c r="S548">
        <f t="shared" si="66"/>
        <v>23.096</v>
      </c>
      <c r="T548">
        <f t="shared" si="67"/>
        <v>72.087999999999994</v>
      </c>
      <c r="U548">
        <f t="shared" si="68"/>
        <v>66.668000000000006</v>
      </c>
      <c r="V548">
        <f t="shared" si="69"/>
        <v>66.459000000000032</v>
      </c>
      <c r="W548">
        <f t="shared" si="70"/>
        <v>66.55499999999995</v>
      </c>
      <c r="X548">
        <v>14.55</v>
      </c>
      <c r="Y548">
        <v>8.5459999999999994</v>
      </c>
      <c r="Z548">
        <v>8.2959999999999994</v>
      </c>
      <c r="AA548">
        <v>8.2560000000000038</v>
      </c>
      <c r="AB548">
        <v>8.375</v>
      </c>
      <c r="AC548">
        <v>8.1109999999999971</v>
      </c>
      <c r="AD548">
        <v>8.0180000000000007</v>
      </c>
      <c r="AE548">
        <v>7.9359999999999928</v>
      </c>
      <c r="AF548">
        <v>8.1440000000000055</v>
      </c>
      <c r="AG548">
        <v>8.1839999999999975</v>
      </c>
      <c r="AH548">
        <v>8.3180000000000121</v>
      </c>
      <c r="AI548">
        <v>8.6059999999999945</v>
      </c>
      <c r="AJ548">
        <v>8.4189999999999969</v>
      </c>
      <c r="AK548">
        <v>8.3059999999999832</v>
      </c>
      <c r="AL548">
        <v>8.4130000000000251</v>
      </c>
      <c r="AM548">
        <v>8.2779999999999916</v>
      </c>
      <c r="AN548">
        <v>8.3089999999999975</v>
      </c>
      <c r="AO548">
        <v>8.3160000000000025</v>
      </c>
      <c r="AP548">
        <v>8.4099999999999682</v>
      </c>
      <c r="AQ548">
        <v>8.3140000000000214</v>
      </c>
      <c r="AR548">
        <v>8.1400000000000432</v>
      </c>
      <c r="AS548">
        <v>8.0869999999999607</v>
      </c>
      <c r="AT548">
        <v>8.3810000000000002</v>
      </c>
      <c r="AU548">
        <v>8.502000000000038</v>
      </c>
      <c r="AV548">
        <v>8.7219999999999516</v>
      </c>
      <c r="AW548">
        <v>8.3499999999999943</v>
      </c>
      <c r="AX548">
        <v>8.1340000000000146</v>
      </c>
      <c r="AY548">
        <v>8.3180000000000121</v>
      </c>
      <c r="AZ548">
        <v>8.3389999999999986</v>
      </c>
      <c r="BA548">
        <v>8.5159999999999911</v>
      </c>
      <c r="BB548">
        <v>8.1399999999999864</v>
      </c>
      <c r="BC548">
        <v>8.0360000000000014</v>
      </c>
      <c r="BD548" s="83">
        <f t="shared" si="71"/>
        <v>52.985980792581969</v>
      </c>
    </row>
    <row r="549" spans="1:56" ht="15" customHeight="1" thickBot="1" x14ac:dyDescent="0.5">
      <c r="A549" t="s">
        <v>199</v>
      </c>
      <c r="B549">
        <v>2023</v>
      </c>
      <c r="C549" s="9">
        <v>45142</v>
      </c>
      <c r="D549" t="s">
        <v>103</v>
      </c>
      <c r="E549" t="s">
        <v>245</v>
      </c>
      <c r="F549" t="s">
        <v>245</v>
      </c>
      <c r="G549" t="s">
        <v>491</v>
      </c>
      <c r="H549" t="s">
        <v>1962</v>
      </c>
      <c r="I549" t="s">
        <v>490</v>
      </c>
      <c r="J549" t="s">
        <v>1948</v>
      </c>
      <c r="K549" t="s">
        <v>532</v>
      </c>
      <c r="L549" s="105">
        <f>(C549-VLOOKUP(H549,Riders!$A$2:$D$3499,4,FALSE))/365</f>
        <v>20.764383561643836</v>
      </c>
      <c r="M549" s="105">
        <f>(C549-VLOOKUP(I549,Riders!$A$2:$D$3499,4,FALSE))/365</f>
        <v>29.920547945205481</v>
      </c>
      <c r="N549" s="105">
        <f>(C549-VLOOKUP(J549,Riders!$A$2:$D$3499,4,FALSE))/365</f>
        <v>21.945205479452056</v>
      </c>
      <c r="O549" s="105">
        <f>(C549-VLOOKUP(K549,Riders!$A$2:$D$3499,4,FALSE))/365</f>
        <v>24.389041095890413</v>
      </c>
      <c r="P549">
        <v>15</v>
      </c>
      <c r="Q549" s="40">
        <f t="shared" si="64"/>
        <v>3.6608101851851858E-3</v>
      </c>
      <c r="R549" s="86">
        <f t="shared" si="65"/>
        <v>316.29400000000004</v>
      </c>
      <c r="S549">
        <f t="shared" si="66"/>
        <v>24.856999999999999</v>
      </c>
      <c r="T549">
        <f t="shared" si="67"/>
        <v>82.696999999999989</v>
      </c>
      <c r="U549">
        <f t="shared" si="68"/>
        <v>77.280000000000015</v>
      </c>
      <c r="V549">
        <f t="shared" si="69"/>
        <v>79.885999999999996</v>
      </c>
      <c r="W549">
        <f t="shared" si="70"/>
        <v>76.43100000000004</v>
      </c>
      <c r="X549">
        <v>15.944000000000001</v>
      </c>
      <c r="Y549">
        <v>8.9129999999999985</v>
      </c>
      <c r="Z549">
        <v>9.1469999999999985</v>
      </c>
      <c r="AA549">
        <v>9.6060000000000016</v>
      </c>
      <c r="AB549">
        <v>9.8689999999999998</v>
      </c>
      <c r="AC549">
        <v>9.8069999999999951</v>
      </c>
      <c r="AD549">
        <v>10.07500000000001</v>
      </c>
      <c r="AE549">
        <v>9.3359999999999843</v>
      </c>
      <c r="AF549">
        <v>9.0040000000000191</v>
      </c>
      <c r="AG549">
        <v>8.8169999999999931</v>
      </c>
      <c r="AH549">
        <v>8.8079999999999927</v>
      </c>
      <c r="AI549">
        <v>9.2750000000000057</v>
      </c>
      <c r="AJ549">
        <v>9.9519999999999982</v>
      </c>
      <c r="AK549">
        <v>10.532999999999991</v>
      </c>
      <c r="AL549">
        <v>10.38100000000003</v>
      </c>
      <c r="AM549">
        <v>10.509999999999989</v>
      </c>
      <c r="AN549">
        <v>10.72199999999998</v>
      </c>
      <c r="AO549">
        <v>10.54599999999999</v>
      </c>
      <c r="AP549">
        <v>10.712000000000049</v>
      </c>
      <c r="AQ549">
        <v>9.9449999999999932</v>
      </c>
      <c r="AR549">
        <v>9.3799999999999955</v>
      </c>
      <c r="AS549">
        <v>9.608999999999952</v>
      </c>
      <c r="AT549">
        <v>9.4760000000000275</v>
      </c>
      <c r="AU549">
        <v>9.4960000000000093</v>
      </c>
      <c r="AV549">
        <v>9.4699999999999989</v>
      </c>
      <c r="AW549">
        <v>9.421999999999997</v>
      </c>
      <c r="AX549">
        <v>9.4770000000000323</v>
      </c>
      <c r="AY549">
        <v>9.3789999999999623</v>
      </c>
      <c r="AZ549">
        <v>9.6790000000000873</v>
      </c>
      <c r="BA549">
        <v>9.9059999999999491</v>
      </c>
      <c r="BB549">
        <v>9.5889999999999418</v>
      </c>
      <c r="BC549">
        <v>9.5090000000000714</v>
      </c>
      <c r="BD549" s="83">
        <f t="shared" si="71"/>
        <v>45.52726261010325</v>
      </c>
    </row>
    <row r="550" spans="1:56" ht="15" customHeight="1" thickBot="1" x14ac:dyDescent="0.5">
      <c r="A550" t="s">
        <v>199</v>
      </c>
      <c r="B550">
        <v>2023</v>
      </c>
      <c r="C550" s="9">
        <v>45142</v>
      </c>
      <c r="D550" t="s">
        <v>103</v>
      </c>
      <c r="E550" t="s">
        <v>1943</v>
      </c>
      <c r="F550">
        <v>1</v>
      </c>
      <c r="G550" t="s">
        <v>91</v>
      </c>
      <c r="H550" t="s">
        <v>207</v>
      </c>
      <c r="I550" t="s">
        <v>160</v>
      </c>
      <c r="J550" t="s">
        <v>110</v>
      </c>
      <c r="K550" t="s">
        <v>89</v>
      </c>
      <c r="L550" s="105">
        <f>(C550-VLOOKUP(H550,Riders!$A$2:$D$3499,4,FALSE))/365</f>
        <v>24.731506849315068</v>
      </c>
      <c r="M550" s="105">
        <f>(C550-VLOOKUP(I550,Riders!$A$2:$D$3499,4,FALSE))/365</f>
        <v>28.887671232876713</v>
      </c>
      <c r="N550" s="105">
        <f>(C550-VLOOKUP(J550,Riders!$A$2:$D$3499,4,FALSE))/365</f>
        <v>27.449315068493149</v>
      </c>
      <c r="O550" s="105">
        <f>(C550-VLOOKUP(K550,Riders!$A$2:$D$3499,4,FALSE))/365</f>
        <v>24.090410958904108</v>
      </c>
      <c r="P550">
        <v>1</v>
      </c>
      <c r="Q550" s="40">
        <f t="shared" si="64"/>
        <v>2.9922106481481488E-3</v>
      </c>
      <c r="R550" s="86">
        <f t="shared" si="65"/>
        <v>258.52700000000004</v>
      </c>
      <c r="S550">
        <f t="shared" si="66"/>
        <v>22.716999999999999</v>
      </c>
      <c r="T550">
        <f t="shared" si="67"/>
        <v>67.878</v>
      </c>
      <c r="U550">
        <f t="shared" si="68"/>
        <v>61.702000000000012</v>
      </c>
      <c r="V550">
        <f t="shared" si="69"/>
        <v>61.978999999999985</v>
      </c>
      <c r="W550">
        <f t="shared" si="70"/>
        <v>66.968000000000046</v>
      </c>
      <c r="X550">
        <v>14.44</v>
      </c>
      <c r="Y550">
        <v>8.2769999999999992</v>
      </c>
      <c r="Z550">
        <v>7.73</v>
      </c>
      <c r="AA550">
        <v>7.5000000000000044</v>
      </c>
      <c r="AB550">
        <v>7.5739999999999981</v>
      </c>
      <c r="AC550">
        <v>7.4960000000000022</v>
      </c>
      <c r="AD550">
        <v>7.3099999999999881</v>
      </c>
      <c r="AE550">
        <v>7.551000000000009</v>
      </c>
      <c r="AF550">
        <v>7.6280000000000001</v>
      </c>
      <c r="AG550">
        <v>7.7049999999999841</v>
      </c>
      <c r="AH550">
        <v>7.7460000000000244</v>
      </c>
      <c r="AI550">
        <v>7.8089999999999966</v>
      </c>
      <c r="AJ550">
        <v>7.6750000000000114</v>
      </c>
      <c r="AK550">
        <v>7.6519999999999726</v>
      </c>
      <c r="AL550">
        <v>7.6640000000000006</v>
      </c>
      <c r="AM550">
        <v>7.8230000000000217</v>
      </c>
      <c r="AN550">
        <v>7.6959999999999704</v>
      </c>
      <c r="AO550">
        <v>7.6840000000000259</v>
      </c>
      <c r="AP550">
        <v>7.7409999999999846</v>
      </c>
      <c r="AQ550">
        <v>7.7059999999999889</v>
      </c>
      <c r="AR550">
        <v>7.7639999999999816</v>
      </c>
      <c r="AS550">
        <v>7.7330000000000334</v>
      </c>
      <c r="AT550">
        <v>7.7090000000000032</v>
      </c>
      <c r="AU550">
        <v>7.945999999999998</v>
      </c>
      <c r="AV550">
        <v>7.9600000000000364</v>
      </c>
      <c r="AW550">
        <v>8.2039999999999793</v>
      </c>
      <c r="AX550">
        <v>8.3639999999999759</v>
      </c>
      <c r="AY550">
        <v>8.5030000000000143</v>
      </c>
      <c r="AZ550">
        <v>8.5010000000000048</v>
      </c>
      <c r="BA550">
        <v>8.4390000000000214</v>
      </c>
      <c r="BB550">
        <v>8.4410000000000025</v>
      </c>
      <c r="BC550">
        <v>8.5560000000000116</v>
      </c>
      <c r="BD550" s="83">
        <f t="shared" si="71"/>
        <v>55.700178317931965</v>
      </c>
    </row>
    <row r="551" spans="1:56" ht="15" customHeight="1" thickBot="1" x14ac:dyDescent="0.5">
      <c r="A551" t="s">
        <v>199</v>
      </c>
      <c r="B551">
        <v>2023</v>
      </c>
      <c r="C551" s="9">
        <v>45142</v>
      </c>
      <c r="D551" t="s">
        <v>103</v>
      </c>
      <c r="E551" t="s">
        <v>1943</v>
      </c>
      <c r="F551">
        <v>1</v>
      </c>
      <c r="G551" t="s">
        <v>88</v>
      </c>
      <c r="H551" t="s">
        <v>139</v>
      </c>
      <c r="I551" t="s">
        <v>163</v>
      </c>
      <c r="J551" t="s">
        <v>274</v>
      </c>
      <c r="K551" t="s">
        <v>2090</v>
      </c>
      <c r="L551" s="105">
        <f>(C551-VLOOKUP(H551,Riders!$A$2:$D$3499,4,FALSE))/365</f>
        <v>22.734246575342464</v>
      </c>
      <c r="M551" s="105">
        <f>(C551-VLOOKUP(I551,Riders!$A$2:$D$3499,4,FALSE))/365</f>
        <v>24.720547945205478</v>
      </c>
      <c r="N551" s="105">
        <f>(C551-VLOOKUP(J551,Riders!$A$2:$D$3499,4,FALSE))/365</f>
        <v>27.07123287671233</v>
      </c>
      <c r="O551" s="105">
        <f>(C551-VLOOKUP(K551,Riders!$A$2:$D$3499,4,FALSE))/365</f>
        <v>30.065753424657533</v>
      </c>
      <c r="P551">
        <v>2</v>
      </c>
      <c r="Q551" s="40">
        <f t="shared" si="64"/>
        <v>2.9235532407407405E-3</v>
      </c>
      <c r="R551" s="86">
        <f t="shared" si="65"/>
        <v>252.59499999999997</v>
      </c>
      <c r="S551">
        <f t="shared" si="66"/>
        <v>22.41</v>
      </c>
      <c r="T551">
        <f t="shared" si="67"/>
        <v>68.355999999999995</v>
      </c>
      <c r="U551">
        <f t="shared" si="68"/>
        <v>60.959000000000003</v>
      </c>
      <c r="V551">
        <f t="shared" si="69"/>
        <v>61.140999999999991</v>
      </c>
      <c r="W551">
        <f t="shared" si="70"/>
        <v>62.138999999999982</v>
      </c>
      <c r="X551">
        <v>14.087</v>
      </c>
      <c r="Y551">
        <v>8.3230000000000004</v>
      </c>
      <c r="Z551">
        <v>7.6819999999999986</v>
      </c>
      <c r="AA551">
        <v>7.5159999999999982</v>
      </c>
      <c r="AB551">
        <v>7.5040000000000049</v>
      </c>
      <c r="AC551">
        <v>7.5569999999999951</v>
      </c>
      <c r="AD551">
        <v>7.9480000000000084</v>
      </c>
      <c r="AE551">
        <v>7.7389999999999901</v>
      </c>
      <c r="AF551">
        <v>7.8059999999999974</v>
      </c>
      <c r="AG551">
        <v>7.5510000000000161</v>
      </c>
      <c r="AH551">
        <v>7.5579999999999927</v>
      </c>
      <c r="AI551">
        <v>7.5450000000000159</v>
      </c>
      <c r="AJ551">
        <v>7.5829999999999842</v>
      </c>
      <c r="AK551">
        <v>7.7049999999999841</v>
      </c>
      <c r="AL551">
        <v>7.6090000000000231</v>
      </c>
      <c r="AM551">
        <v>7.6019999999999897</v>
      </c>
      <c r="AN551">
        <v>7.592000000000013</v>
      </c>
      <c r="AO551">
        <v>7.7439999999999998</v>
      </c>
      <c r="AP551">
        <v>7.6029999999999802</v>
      </c>
      <c r="AQ551">
        <v>7.6919999999999789</v>
      </c>
      <c r="AR551">
        <v>7.5430000000000348</v>
      </c>
      <c r="AS551">
        <v>7.5620000000000118</v>
      </c>
      <c r="AT551">
        <v>7.7549999999999946</v>
      </c>
      <c r="AU551">
        <v>7.6499999999999773</v>
      </c>
      <c r="AV551">
        <v>7.6700000000000443</v>
      </c>
      <c r="AW551">
        <v>7.7629999999999768</v>
      </c>
      <c r="AX551">
        <v>7.7959999999999638</v>
      </c>
      <c r="AY551">
        <v>7.9540000000000362</v>
      </c>
      <c r="AZ551">
        <v>7.7309999999999661</v>
      </c>
      <c r="BA551">
        <v>7.7070000000000789</v>
      </c>
      <c r="BB551">
        <v>7.7419999999999334</v>
      </c>
      <c r="BC551">
        <v>7.775999999999982</v>
      </c>
      <c r="BD551" s="83">
        <f t="shared" si="71"/>
        <v>57.00825432015678</v>
      </c>
    </row>
    <row r="552" spans="1:56" ht="15" customHeight="1" thickBot="1" x14ac:dyDescent="0.5">
      <c r="A552" t="s">
        <v>199</v>
      </c>
      <c r="B552">
        <v>2023</v>
      </c>
      <c r="C552" s="9">
        <v>45142</v>
      </c>
      <c r="D552" t="s">
        <v>103</v>
      </c>
      <c r="E552" t="s">
        <v>1943</v>
      </c>
      <c r="F552">
        <v>2</v>
      </c>
      <c r="G552" t="s">
        <v>61</v>
      </c>
      <c r="H552" t="s">
        <v>167</v>
      </c>
      <c r="I552" t="s">
        <v>230</v>
      </c>
      <c r="J552" t="s">
        <v>60</v>
      </c>
      <c r="K552" t="s">
        <v>106</v>
      </c>
      <c r="L552" s="105">
        <f>(C552-VLOOKUP(H552,Riders!$A$2:$D$3499,4,FALSE))/365</f>
        <v>25.449315068493149</v>
      </c>
      <c r="M552" s="105">
        <f>(C552-VLOOKUP(I552,Riders!$A$2:$D$3499,4,FALSE))/365</f>
        <v>24.052054794520547</v>
      </c>
      <c r="N552" s="105">
        <f>(C552-VLOOKUP(J552,Riders!$A$2:$D$3499,4,FALSE))/365</f>
        <v>23.761643835616439</v>
      </c>
      <c r="O552" s="105">
        <f>(C552-VLOOKUP(K552,Riders!$A$2:$D$3499,4,FALSE))/365</f>
        <v>22.61917808219178</v>
      </c>
      <c r="P552">
        <v>1</v>
      </c>
      <c r="Q552" s="40">
        <f t="shared" si="64"/>
        <v>2.909050925925926E-3</v>
      </c>
      <c r="R552" s="86">
        <f t="shared" si="65"/>
        <v>251.34200000000001</v>
      </c>
      <c r="S552">
        <f t="shared" si="66"/>
        <v>22.094999999999999</v>
      </c>
      <c r="T552">
        <f t="shared" si="67"/>
        <v>67.92</v>
      </c>
      <c r="U552">
        <f t="shared" si="68"/>
        <v>61.067999999999998</v>
      </c>
      <c r="V552">
        <f t="shared" si="69"/>
        <v>61.350999999999999</v>
      </c>
      <c r="W552">
        <f t="shared" si="70"/>
        <v>61.003000000000014</v>
      </c>
      <c r="X552">
        <v>13.882999999999999</v>
      </c>
      <c r="Y552">
        <v>8.2119999999999997</v>
      </c>
      <c r="Z552">
        <v>7.7729999999999997</v>
      </c>
      <c r="AA552">
        <v>7.6089999999999982</v>
      </c>
      <c r="AB552">
        <v>7.6340000000000003</v>
      </c>
      <c r="AC552">
        <v>7.5609999999999999</v>
      </c>
      <c r="AD552">
        <v>7.5979999999999919</v>
      </c>
      <c r="AE552">
        <v>7.6500000000000128</v>
      </c>
      <c r="AF552">
        <v>7.7889999999999873</v>
      </c>
      <c r="AG552">
        <v>7.6420000000000243</v>
      </c>
      <c r="AH552">
        <v>7.6309999999999718</v>
      </c>
      <c r="AI552">
        <v>7.6100000000000279</v>
      </c>
      <c r="AJ552">
        <v>7.6519999999999868</v>
      </c>
      <c r="AK552">
        <v>7.5540000000000163</v>
      </c>
      <c r="AL552">
        <v>7.5719999999999894</v>
      </c>
      <c r="AM552">
        <v>7.617999999999995</v>
      </c>
      <c r="AN552">
        <v>7.757000000000005</v>
      </c>
      <c r="AO552">
        <v>7.6110000000000184</v>
      </c>
      <c r="AP552">
        <v>7.6199999999999761</v>
      </c>
      <c r="AQ552">
        <v>7.6160000000000139</v>
      </c>
      <c r="AR552">
        <v>7.8260000000000218</v>
      </c>
      <c r="AS552">
        <v>7.7419999999999618</v>
      </c>
      <c r="AT552">
        <v>7.6670000000000016</v>
      </c>
      <c r="AU552">
        <v>7.5119999999999996</v>
      </c>
      <c r="AV552">
        <v>7.6210000000000093</v>
      </c>
      <c r="AW552">
        <v>7.5159999999999911</v>
      </c>
      <c r="AX552">
        <v>7.5720000000000027</v>
      </c>
      <c r="AY552">
        <v>7.8669999999999902</v>
      </c>
      <c r="AZ552">
        <v>7.5930000000000177</v>
      </c>
      <c r="BA552">
        <v>7.4910000000000139</v>
      </c>
      <c r="BB552">
        <v>7.5839999999999748</v>
      </c>
      <c r="BC552">
        <v>7.7590000000000154</v>
      </c>
      <c r="BD552" s="83">
        <f t="shared" si="71"/>
        <v>57.29245410635707</v>
      </c>
    </row>
    <row r="553" spans="1:56" ht="15" customHeight="1" thickBot="1" x14ac:dyDescent="0.5">
      <c r="A553" t="s">
        <v>199</v>
      </c>
      <c r="B553">
        <v>2023</v>
      </c>
      <c r="C553" s="9">
        <v>45142</v>
      </c>
      <c r="D553" t="s">
        <v>103</v>
      </c>
      <c r="E553" t="s">
        <v>1943</v>
      </c>
      <c r="F553">
        <v>2</v>
      </c>
      <c r="G553" t="s">
        <v>96</v>
      </c>
      <c r="H553" t="s">
        <v>164</v>
      </c>
      <c r="I553" t="s">
        <v>227</v>
      </c>
      <c r="J553" t="s">
        <v>165</v>
      </c>
      <c r="K553" t="s">
        <v>2114</v>
      </c>
      <c r="L553" s="105">
        <f>(C553-VLOOKUP(H553,Riders!$A$2:$D$3499,4,FALSE))/365</f>
        <v>24.490410958904111</v>
      </c>
      <c r="M553" s="105">
        <f>(C553-VLOOKUP(I553,Riders!$A$2:$D$3499,4,FALSE))/365</f>
        <v>21.67945205479452</v>
      </c>
      <c r="N553" s="105">
        <f>(C553-VLOOKUP(J553,Riders!$A$2:$D$3499,4,FALSE))/365</f>
        <v>28.358904109589041</v>
      </c>
      <c r="O553" s="105">
        <f>(C553-VLOOKUP(K553,Riders!$A$2:$D$3499,4,FALSE))/365</f>
        <v>24.093150684931508</v>
      </c>
      <c r="P553">
        <v>2</v>
      </c>
      <c r="Q553" s="40">
        <f t="shared" si="64"/>
        <v>3.0845717592592591E-3</v>
      </c>
      <c r="R553" s="86">
        <f t="shared" si="65"/>
        <v>266.50700000000001</v>
      </c>
      <c r="S553">
        <f t="shared" si="66"/>
        <v>22.888000000000002</v>
      </c>
      <c r="T553">
        <f t="shared" si="67"/>
        <v>69.284999999999997</v>
      </c>
      <c r="U553">
        <f t="shared" si="68"/>
        <v>61.709000000000003</v>
      </c>
      <c r="V553">
        <f t="shared" si="69"/>
        <v>64.183999999999997</v>
      </c>
      <c r="W553">
        <f t="shared" si="70"/>
        <v>71.329000000000008</v>
      </c>
      <c r="X553">
        <v>14.507999999999999</v>
      </c>
      <c r="Y553">
        <v>8.3800000000000026</v>
      </c>
      <c r="Z553">
        <v>7.9199999999999982</v>
      </c>
      <c r="AA553">
        <v>7.722999999999999</v>
      </c>
      <c r="AB553">
        <v>7.7899999999999991</v>
      </c>
      <c r="AC553">
        <v>7.5930000000000044</v>
      </c>
      <c r="AD553">
        <v>7.6039999999999992</v>
      </c>
      <c r="AE553">
        <v>7.7669999999999959</v>
      </c>
      <c r="AF553">
        <v>7.6490000000000009</v>
      </c>
      <c r="AG553">
        <v>7.7049999999999841</v>
      </c>
      <c r="AH553">
        <v>7.7660000000000338</v>
      </c>
      <c r="AI553">
        <v>7.9039999999999822</v>
      </c>
      <c r="AJ553">
        <v>7.679000000000002</v>
      </c>
      <c r="AK553">
        <v>7.6370000000000147</v>
      </c>
      <c r="AL553">
        <v>7.6149999999999656</v>
      </c>
      <c r="AM553">
        <v>7.7540000000000191</v>
      </c>
      <c r="AN553">
        <v>7.7630000000000052</v>
      </c>
      <c r="AO553">
        <v>7.9540000000000077</v>
      </c>
      <c r="AP553">
        <v>7.8609999999999616</v>
      </c>
      <c r="AQ553">
        <v>8.0430000000000632</v>
      </c>
      <c r="AR553">
        <v>8.0149999999999579</v>
      </c>
      <c r="AS553">
        <v>8.1009999999999991</v>
      </c>
      <c r="AT553">
        <v>8.2129999999999939</v>
      </c>
      <c r="AU553">
        <v>8.2340000000000089</v>
      </c>
      <c r="AV553">
        <v>8.5120000000000005</v>
      </c>
      <c r="AW553">
        <v>8.6239999999999952</v>
      </c>
      <c r="AX553">
        <v>8.9480000000000075</v>
      </c>
      <c r="AY553">
        <v>9.1589999999999918</v>
      </c>
      <c r="AZ553">
        <v>9.0670000000000073</v>
      </c>
      <c r="BA553">
        <v>8.9500000000000171</v>
      </c>
      <c r="BB553">
        <v>8.9910000000000139</v>
      </c>
      <c r="BC553">
        <v>9.0779999999999745</v>
      </c>
      <c r="BD553" s="83">
        <f t="shared" si="71"/>
        <v>54.032351870682568</v>
      </c>
    </row>
    <row r="554" spans="1:56" ht="15" customHeight="1" thickBot="1" x14ac:dyDescent="0.5">
      <c r="A554" t="s">
        <v>199</v>
      </c>
      <c r="B554">
        <v>2023</v>
      </c>
      <c r="C554" s="9">
        <v>45142</v>
      </c>
      <c r="D554" t="s">
        <v>103</v>
      </c>
      <c r="E554" t="s">
        <v>1943</v>
      </c>
      <c r="F554">
        <v>3</v>
      </c>
      <c r="G554" t="s">
        <v>37</v>
      </c>
      <c r="H554" t="s">
        <v>188</v>
      </c>
      <c r="I554" t="s">
        <v>200</v>
      </c>
      <c r="J554" t="s">
        <v>124</v>
      </c>
      <c r="K554" t="s">
        <v>35</v>
      </c>
      <c r="L554" s="105">
        <f>(C554-VLOOKUP(H554,Riders!$A$2:$D$3499,4,FALSE))/365</f>
        <v>25.347945205479451</v>
      </c>
      <c r="M554" s="105">
        <f>(C554-VLOOKUP(I554,Riders!$A$2:$D$3499,4,FALSE))/365</f>
        <v>22.594520547945205</v>
      </c>
      <c r="N554" s="105">
        <f>(C554-VLOOKUP(J554,Riders!$A$2:$D$3499,4,FALSE))/365</f>
        <v>24.460273972602739</v>
      </c>
      <c r="O554" s="105">
        <f>(C554-VLOOKUP(K554,Riders!$A$2:$D$3499,4,FALSE))/365</f>
        <v>25.764383561643836</v>
      </c>
      <c r="P554">
        <v>1</v>
      </c>
      <c r="Q554" s="40">
        <f t="shared" si="64"/>
        <v>2.8964351851851855E-3</v>
      </c>
      <c r="R554" s="86">
        <f t="shared" si="65"/>
        <v>250.25200000000004</v>
      </c>
      <c r="S554">
        <f t="shared" si="66"/>
        <v>22.413</v>
      </c>
      <c r="T554">
        <f t="shared" si="67"/>
        <v>67.119</v>
      </c>
      <c r="U554">
        <f t="shared" si="68"/>
        <v>60.113000000000028</v>
      </c>
      <c r="V554">
        <f t="shared" si="69"/>
        <v>60.685999999999979</v>
      </c>
      <c r="W554">
        <f t="shared" si="70"/>
        <v>62.334000000000032</v>
      </c>
      <c r="X554">
        <v>14.21</v>
      </c>
      <c r="Y554">
        <v>8.2029999999999994</v>
      </c>
      <c r="Z554">
        <v>7.6099999999999994</v>
      </c>
      <c r="AA554">
        <v>7.4109999999999978</v>
      </c>
      <c r="AB554">
        <v>7.4740000000000038</v>
      </c>
      <c r="AC554">
        <v>7.338000000000001</v>
      </c>
      <c r="AD554">
        <v>7.4540000000000006</v>
      </c>
      <c r="AE554">
        <v>7.4189999999999969</v>
      </c>
      <c r="AF554">
        <v>7.4569999999999936</v>
      </c>
      <c r="AG554">
        <v>7.5020000000000104</v>
      </c>
      <c r="AH554">
        <v>7.5369999999999777</v>
      </c>
      <c r="AI554">
        <v>7.6940000000000168</v>
      </c>
      <c r="AJ554">
        <v>7.4939999999999856</v>
      </c>
      <c r="AK554">
        <v>7.4560000000000031</v>
      </c>
      <c r="AL554">
        <v>7.4650000000000318</v>
      </c>
      <c r="AM554">
        <v>7.5080000000000098</v>
      </c>
      <c r="AN554">
        <v>7.5059999999999434</v>
      </c>
      <c r="AO554">
        <v>7.6730000000000587</v>
      </c>
      <c r="AP554">
        <v>7.4709999999999468</v>
      </c>
      <c r="AQ554">
        <v>7.4820000000000277</v>
      </c>
      <c r="AR554">
        <v>7.5600000000000307</v>
      </c>
      <c r="AS554">
        <v>7.6979999999999507</v>
      </c>
      <c r="AT554">
        <v>7.6880000000000166</v>
      </c>
      <c r="AU554">
        <v>7.6080000000000041</v>
      </c>
      <c r="AV554">
        <v>7.73599999999999</v>
      </c>
      <c r="AW554">
        <v>7.8440000000000234</v>
      </c>
      <c r="AX554">
        <v>7.9419999999999789</v>
      </c>
      <c r="AY554">
        <v>7.7050000000000134</v>
      </c>
      <c r="AZ554">
        <v>7.6769999999999916</v>
      </c>
      <c r="BA554">
        <v>7.7210000000000036</v>
      </c>
      <c r="BB554">
        <v>7.8979999999999961</v>
      </c>
      <c r="BC554">
        <v>7.8110000000000346</v>
      </c>
      <c r="BD554" s="83">
        <f t="shared" si="71"/>
        <v>57.541997666352309</v>
      </c>
    </row>
    <row r="555" spans="1:56" ht="15" customHeight="1" thickBot="1" x14ac:dyDescent="0.5">
      <c r="A555" t="s">
        <v>199</v>
      </c>
      <c r="B555">
        <v>2023</v>
      </c>
      <c r="C555" s="9">
        <v>45142</v>
      </c>
      <c r="D555" t="s">
        <v>103</v>
      </c>
      <c r="E555" t="s">
        <v>1943</v>
      </c>
      <c r="F555">
        <v>3</v>
      </c>
      <c r="G555" t="s">
        <v>67</v>
      </c>
      <c r="H555" t="s">
        <v>147</v>
      </c>
      <c r="I555" t="s">
        <v>156</v>
      </c>
      <c r="J555" t="s">
        <v>2137</v>
      </c>
      <c r="K555" t="s">
        <v>2075</v>
      </c>
      <c r="L555" s="105">
        <f>(C555-VLOOKUP(H555,Riders!$A$2:$D$3499,4,FALSE))/365</f>
        <v>28.63013698630137</v>
      </c>
      <c r="M555" s="105">
        <f>(C555-VLOOKUP(I555,Riders!$A$2:$D$3499,4,FALSE))/365</f>
        <v>29.13150684931507</v>
      </c>
      <c r="N555" s="105">
        <f>(C555-VLOOKUP(J555,Riders!$A$2:$D$3499,4,FALSE))/365</f>
        <v>20.008219178082193</v>
      </c>
      <c r="O555" s="105">
        <f>(C555-VLOOKUP(K555,Riders!$A$2:$D$3499,4,FALSE))/365</f>
        <v>26.605479452054794</v>
      </c>
      <c r="P555">
        <v>2</v>
      </c>
      <c r="Q555" s="40">
        <f t="shared" si="64"/>
        <v>2.9245833333333333E-3</v>
      </c>
      <c r="R555" s="86">
        <f t="shared" si="65"/>
        <v>252.684</v>
      </c>
      <c r="S555">
        <f t="shared" si="66"/>
        <v>22.898</v>
      </c>
      <c r="T555">
        <f t="shared" si="67"/>
        <v>69.542999999999992</v>
      </c>
      <c r="U555">
        <f t="shared" si="68"/>
        <v>60.708999999999989</v>
      </c>
      <c r="V555">
        <f t="shared" si="69"/>
        <v>61.600000000000023</v>
      </c>
      <c r="W555">
        <f t="shared" si="70"/>
        <v>60.831999999999994</v>
      </c>
      <c r="X555">
        <v>14.506</v>
      </c>
      <c r="Y555">
        <v>8.3919999999999995</v>
      </c>
      <c r="Z555">
        <v>7.8440000000000012</v>
      </c>
      <c r="AA555">
        <v>7.8009999999999984</v>
      </c>
      <c r="AB555">
        <v>7.6480000000000032</v>
      </c>
      <c r="AC555">
        <v>7.6679999999999993</v>
      </c>
      <c r="AD555">
        <v>7.9639999999999986</v>
      </c>
      <c r="AE555">
        <v>7.7199999999999918</v>
      </c>
      <c r="AF555">
        <v>7.6540000000000106</v>
      </c>
      <c r="AG555">
        <v>7.728999999999985</v>
      </c>
      <c r="AH555">
        <v>7.5820000000000078</v>
      </c>
      <c r="AI555">
        <v>7.548000000000016</v>
      </c>
      <c r="AJ555">
        <v>7.5289999999999822</v>
      </c>
      <c r="AK555">
        <v>7.5559999999999974</v>
      </c>
      <c r="AL555">
        <v>7.5360000000000156</v>
      </c>
      <c r="AM555">
        <v>7.5749999999999744</v>
      </c>
      <c r="AN555">
        <v>7.9759999999999991</v>
      </c>
      <c r="AO555">
        <v>7.7110000000000412</v>
      </c>
      <c r="AP555">
        <v>7.7680000000000007</v>
      </c>
      <c r="AQ555">
        <v>7.8009999999999877</v>
      </c>
      <c r="AR555">
        <v>7.5659999999999741</v>
      </c>
      <c r="AS555">
        <v>7.5380000000000109</v>
      </c>
      <c r="AT555">
        <v>7.5910000000000366</v>
      </c>
      <c r="AU555">
        <v>7.6489999999999716</v>
      </c>
      <c r="AV555">
        <v>7.8659999999999846</v>
      </c>
      <c r="AW555">
        <v>7.6240000000000236</v>
      </c>
      <c r="AX555">
        <v>7.5139999999999816</v>
      </c>
      <c r="AY555">
        <v>7.4749999999999943</v>
      </c>
      <c r="AZ555">
        <v>7.4830000000000334</v>
      </c>
      <c r="BA555">
        <v>7.5339999999999918</v>
      </c>
      <c r="BB555">
        <v>7.6259999999999764</v>
      </c>
      <c r="BC555">
        <v>7.710000000000008</v>
      </c>
      <c r="BD555" s="83">
        <f t="shared" si="71"/>
        <v>56.988174953697111</v>
      </c>
    </row>
    <row r="556" spans="1:56" ht="15" customHeight="1" thickBot="1" x14ac:dyDescent="0.5">
      <c r="A556" t="s">
        <v>199</v>
      </c>
      <c r="B556">
        <v>2023</v>
      </c>
      <c r="C556" s="9">
        <v>45142</v>
      </c>
      <c r="D556" t="s">
        <v>103</v>
      </c>
      <c r="E556" t="s">
        <v>1943</v>
      </c>
      <c r="F556">
        <v>4</v>
      </c>
      <c r="G556" t="s">
        <v>79</v>
      </c>
      <c r="H556" t="s">
        <v>153</v>
      </c>
      <c r="I556" t="s">
        <v>2077</v>
      </c>
      <c r="J556" t="s">
        <v>2064</v>
      </c>
      <c r="K556" t="s">
        <v>332</v>
      </c>
      <c r="L556" s="105">
        <f>(C556-VLOOKUP(H556,Riders!$A$2:$D$3499,4,FALSE))/365</f>
        <v>28.926027397260274</v>
      </c>
      <c r="M556" s="105">
        <f>(C556-VLOOKUP(I556,Riders!$A$2:$D$3499,4,FALSE))/365</f>
        <v>25.986301369863014</v>
      </c>
      <c r="N556" s="105">
        <f>(C556-VLOOKUP(J556,Riders!$A$2:$D$3499,4,FALSE))/365</f>
        <v>26.367123287671234</v>
      </c>
      <c r="O556" s="105">
        <f>(C556-VLOOKUP(K556,Riders!$A$2:$D$3499,4,FALSE))/365</f>
        <v>28.161643835616438</v>
      </c>
      <c r="P556">
        <v>1</v>
      </c>
      <c r="Q556" s="40">
        <f t="shared" si="64"/>
        <v>2.8897106481481482E-3</v>
      </c>
      <c r="R556" s="86">
        <f t="shared" si="65"/>
        <v>249.67099999999999</v>
      </c>
      <c r="S556">
        <f t="shared" si="66"/>
        <v>22.31</v>
      </c>
      <c r="T556">
        <f t="shared" si="67"/>
        <v>67.631000000000014</v>
      </c>
      <c r="U556">
        <f t="shared" si="68"/>
        <v>59.557999999999964</v>
      </c>
      <c r="V556">
        <f t="shared" si="69"/>
        <v>60.994000000000014</v>
      </c>
      <c r="W556">
        <f t="shared" si="70"/>
        <v>61.488</v>
      </c>
      <c r="X556">
        <v>14.055999999999999</v>
      </c>
      <c r="Y556">
        <v>8.2539999999999996</v>
      </c>
      <c r="Z556">
        <v>7.6310000000000002</v>
      </c>
      <c r="AA556">
        <v>7.5310000000000024</v>
      </c>
      <c r="AB556">
        <v>7.5859999999999994</v>
      </c>
      <c r="AC556">
        <v>7.5020000000000016</v>
      </c>
      <c r="AD556">
        <v>7.5189999999999912</v>
      </c>
      <c r="AE556">
        <v>7.5520000000000209</v>
      </c>
      <c r="AF556">
        <v>7.4049999999999869</v>
      </c>
      <c r="AG556">
        <v>7.3390000000000128</v>
      </c>
      <c r="AH556">
        <v>7.3839999999999861</v>
      </c>
      <c r="AI556">
        <v>7.5270000000000152</v>
      </c>
      <c r="AJ556">
        <v>7.45799999999997</v>
      </c>
      <c r="AK556">
        <v>7.4650000000000318</v>
      </c>
      <c r="AL556">
        <v>7.4229999999999876</v>
      </c>
      <c r="AM556">
        <v>7.5569999999999737</v>
      </c>
      <c r="AN556">
        <v>7.4560000000000031</v>
      </c>
      <c r="AO556">
        <v>7.5480000000000018</v>
      </c>
      <c r="AP556">
        <v>7.5280000000000484</v>
      </c>
      <c r="AQ556">
        <v>7.65199999999993</v>
      </c>
      <c r="AR556">
        <v>7.8150000000000261</v>
      </c>
      <c r="AS556">
        <v>7.6730000000000018</v>
      </c>
      <c r="AT556">
        <v>7.6619999999999777</v>
      </c>
      <c r="AU556">
        <v>7.660000000000025</v>
      </c>
      <c r="AV556">
        <v>7.8689999999999998</v>
      </c>
      <c r="AW556">
        <v>7.6230000000000189</v>
      </c>
      <c r="AX556">
        <v>7.6679999999999779</v>
      </c>
      <c r="AY556">
        <v>7.6189999999999998</v>
      </c>
      <c r="AZ556">
        <v>7.674000000000035</v>
      </c>
      <c r="BA556">
        <v>7.6779999999999688</v>
      </c>
      <c r="BB556">
        <v>7.6980000000000359</v>
      </c>
      <c r="BC556">
        <v>7.6589999999999634</v>
      </c>
      <c r="BD556" s="83">
        <f t="shared" si="71"/>
        <v>57.675901486356047</v>
      </c>
    </row>
    <row r="557" spans="1:56" ht="15" customHeight="1" thickBot="1" x14ac:dyDescent="0.5">
      <c r="A557" t="s">
        <v>199</v>
      </c>
      <c r="B557">
        <v>2023</v>
      </c>
      <c r="C557" s="9">
        <v>45142</v>
      </c>
      <c r="D557" t="s">
        <v>103</v>
      </c>
      <c r="E557" t="s">
        <v>1943</v>
      </c>
      <c r="F557">
        <v>4</v>
      </c>
      <c r="G557" t="s">
        <v>52</v>
      </c>
      <c r="H557" t="s">
        <v>75</v>
      </c>
      <c r="I557" t="s">
        <v>76</v>
      </c>
      <c r="J557" t="s">
        <v>157</v>
      </c>
      <c r="K557" t="s">
        <v>254</v>
      </c>
      <c r="L557" s="105">
        <f>(C557-VLOOKUP(H557,Riders!$A$2:$D$3499,4,FALSE))/365</f>
        <v>25.709589041095889</v>
      </c>
      <c r="M557" s="105">
        <f>(C557-VLOOKUP(I557,Riders!$A$2:$D$3499,4,FALSE))/365</f>
        <v>24.295890410958904</v>
      </c>
      <c r="N557" s="105">
        <f>(C557-VLOOKUP(J557,Riders!$A$2:$D$3499,4,FALSE))/365</f>
        <v>24.575342465753426</v>
      </c>
      <c r="O557" s="105">
        <f>(C557-VLOOKUP(K557,Riders!$A$2:$D$3499,4,FALSE))/365</f>
        <v>23.539726027397261</v>
      </c>
      <c r="P557">
        <v>2</v>
      </c>
      <c r="Q557" s="40">
        <f t="shared" si="64"/>
        <v>2.9227430555555556E-3</v>
      </c>
      <c r="R557" s="86">
        <f t="shared" si="65"/>
        <v>252.52500000000001</v>
      </c>
      <c r="S557">
        <f t="shared" si="66"/>
        <v>22.51</v>
      </c>
      <c r="T557">
        <f t="shared" si="67"/>
        <v>67.941000000000003</v>
      </c>
      <c r="U557">
        <f t="shared" si="68"/>
        <v>60.917000000000002</v>
      </c>
      <c r="V557">
        <f t="shared" si="69"/>
        <v>61.000999999999976</v>
      </c>
      <c r="W557">
        <f t="shared" si="70"/>
        <v>62.666000000000025</v>
      </c>
      <c r="X557">
        <v>14.201000000000001</v>
      </c>
      <c r="Y557">
        <v>8.3090000000000011</v>
      </c>
      <c r="Z557">
        <v>7.7399999999999984</v>
      </c>
      <c r="AA557">
        <v>7.5030000000000001</v>
      </c>
      <c r="AB557">
        <v>7.4870000000000019</v>
      </c>
      <c r="AC557">
        <v>7.6219999999999999</v>
      </c>
      <c r="AD557">
        <v>7.5170000000000101</v>
      </c>
      <c r="AE557">
        <v>7.5619999999999914</v>
      </c>
      <c r="AF557">
        <v>7.5809999999999889</v>
      </c>
      <c r="AG557">
        <v>7.7180000000000044</v>
      </c>
      <c r="AH557">
        <v>7.5240000000000009</v>
      </c>
      <c r="AI557">
        <v>7.4980000000000189</v>
      </c>
      <c r="AJ557">
        <v>7.5229999999999819</v>
      </c>
      <c r="AK557">
        <v>7.6260000000000048</v>
      </c>
      <c r="AL557">
        <v>7.8030000000000106</v>
      </c>
      <c r="AM557">
        <v>7.6439999999999912</v>
      </c>
      <c r="AN557">
        <v>7.5929999999999609</v>
      </c>
      <c r="AO557">
        <v>7.5870000000000184</v>
      </c>
      <c r="AP557">
        <v>7.5520000000000209</v>
      </c>
      <c r="AQ557">
        <v>7.6049999999999898</v>
      </c>
      <c r="AR557">
        <v>7.6629999999999816</v>
      </c>
      <c r="AS557">
        <v>7.8120000000000118</v>
      </c>
      <c r="AT557">
        <v>7.6210000000000377</v>
      </c>
      <c r="AU557">
        <v>7.5679999999999552</v>
      </c>
      <c r="AV557">
        <v>7.5430000000000348</v>
      </c>
      <c r="AW557">
        <v>8.7369999999999948</v>
      </c>
      <c r="AX557">
        <v>6.8640000000000043</v>
      </c>
      <c r="AY557">
        <v>7.9469999999999743</v>
      </c>
      <c r="AZ557">
        <v>8.0860000000000127</v>
      </c>
      <c r="BA557">
        <v>7.7930000000000064</v>
      </c>
      <c r="BB557">
        <v>7.8309999999999889</v>
      </c>
      <c r="BC557">
        <v>7.8650000000000091</v>
      </c>
      <c r="BD557" s="83">
        <f t="shared" si="71"/>
        <v>57.024057024057022</v>
      </c>
    </row>
    <row r="558" spans="1:56" ht="15" customHeight="1" thickBot="1" x14ac:dyDescent="0.5">
      <c r="A558" t="s">
        <v>199</v>
      </c>
      <c r="B558">
        <v>2023</v>
      </c>
      <c r="C558" s="9">
        <v>45142</v>
      </c>
      <c r="D558" t="s">
        <v>103</v>
      </c>
      <c r="E558" t="s">
        <v>31</v>
      </c>
      <c r="F558" t="s">
        <v>578</v>
      </c>
      <c r="G558" t="s">
        <v>79</v>
      </c>
      <c r="H558" t="s">
        <v>104</v>
      </c>
      <c r="I558" t="s">
        <v>153</v>
      </c>
      <c r="J558" t="s">
        <v>2064</v>
      </c>
      <c r="K558" t="s">
        <v>332</v>
      </c>
      <c r="L558" s="105">
        <f>(C558-VLOOKUP(H558,Riders!$A$2:$D$3499,4,FALSE))/365</f>
        <v>29.416438356164385</v>
      </c>
      <c r="M558" s="105">
        <f>(C558-VLOOKUP(I558,Riders!$A$2:$D$3499,4,FALSE))/365</f>
        <v>28.926027397260274</v>
      </c>
      <c r="N558" s="105">
        <f>(C558-VLOOKUP(J558,Riders!$A$2:$D$3499,4,FALSE))/365</f>
        <v>26.367123287671234</v>
      </c>
      <c r="O558" s="105">
        <f>(C558-VLOOKUP(K558,Riders!$A$2:$D$3499,4,FALSE))/365</f>
        <v>28.161643835616438</v>
      </c>
      <c r="P558">
        <v>1</v>
      </c>
      <c r="Q558" s="40">
        <f t="shared" si="64"/>
        <v>2.8792939814814814E-3</v>
      </c>
      <c r="R558" s="86">
        <f t="shared" si="65"/>
        <v>248.77099999999999</v>
      </c>
      <c r="S558">
        <f t="shared" si="66"/>
        <v>22.297999999999998</v>
      </c>
      <c r="T558">
        <f t="shared" si="67"/>
        <v>67.397999999999996</v>
      </c>
      <c r="U558">
        <f t="shared" si="68"/>
        <v>59.925000000000026</v>
      </c>
      <c r="V558">
        <f t="shared" si="69"/>
        <v>60.09999999999998</v>
      </c>
      <c r="W558">
        <f t="shared" si="70"/>
        <v>61.347999999999985</v>
      </c>
      <c r="X558">
        <v>14.031000000000001</v>
      </c>
      <c r="Y558">
        <v>8.2669999999999977</v>
      </c>
      <c r="Z558">
        <v>7.6660000000000004</v>
      </c>
      <c r="AA558">
        <v>7.472999999999999</v>
      </c>
      <c r="AB558">
        <v>7.5360000000000014</v>
      </c>
      <c r="AC558">
        <v>7.4500000000000028</v>
      </c>
      <c r="AD558">
        <v>7.421999999999997</v>
      </c>
      <c r="AE558">
        <v>7.5529999999999973</v>
      </c>
      <c r="AF558">
        <v>7.4579999999999984</v>
      </c>
      <c r="AG558">
        <v>7.453000000000003</v>
      </c>
      <c r="AH558">
        <v>7.4819999999999993</v>
      </c>
      <c r="AI558">
        <v>7.5890000000000128</v>
      </c>
      <c r="AJ558">
        <v>7.4999999999999858</v>
      </c>
      <c r="AK558">
        <v>7.4770000000000039</v>
      </c>
      <c r="AL558">
        <v>7.416000000000011</v>
      </c>
      <c r="AM558">
        <v>7.5500000000000114</v>
      </c>
      <c r="AN558">
        <v>7.4100000000000108</v>
      </c>
      <c r="AO558">
        <v>7.5819999999999652</v>
      </c>
      <c r="AP558">
        <v>7.4519999999999982</v>
      </c>
      <c r="AQ558">
        <v>7.4080000000000146</v>
      </c>
      <c r="AR558">
        <v>7.4039999999999679</v>
      </c>
      <c r="AS558">
        <v>7.5840000000000032</v>
      </c>
      <c r="AT558">
        <v>7.546999999999997</v>
      </c>
      <c r="AU558">
        <v>7.7130000000000223</v>
      </c>
      <c r="AV558">
        <v>7.6169999999999902</v>
      </c>
      <c r="AW558">
        <v>7.617999999999995</v>
      </c>
      <c r="AX558">
        <v>7.6350000000000193</v>
      </c>
      <c r="AY558">
        <v>7.6359999999999957</v>
      </c>
      <c r="AZ558">
        <v>7.6399999999999579</v>
      </c>
      <c r="BA558">
        <v>7.6260000000000332</v>
      </c>
      <c r="BB558">
        <v>7.7430000000000234</v>
      </c>
      <c r="BC558">
        <v>7.83299999999997</v>
      </c>
      <c r="BD558" s="83">
        <f t="shared" si="71"/>
        <v>57.88456049941513</v>
      </c>
    </row>
    <row r="559" spans="1:56" ht="15" customHeight="1" thickBot="1" x14ac:dyDescent="0.5">
      <c r="A559" t="s">
        <v>199</v>
      </c>
      <c r="B559">
        <v>2023</v>
      </c>
      <c r="C559" s="9">
        <v>45142</v>
      </c>
      <c r="D559" t="s">
        <v>103</v>
      </c>
      <c r="E559" t="s">
        <v>31</v>
      </c>
      <c r="F559" t="s">
        <v>578</v>
      </c>
      <c r="G559" t="s">
        <v>37</v>
      </c>
      <c r="H559" t="s">
        <v>188</v>
      </c>
      <c r="I559" t="s">
        <v>200</v>
      </c>
      <c r="J559" t="s">
        <v>124</v>
      </c>
      <c r="K559" t="s">
        <v>35</v>
      </c>
      <c r="L559" s="105">
        <f>(C559-VLOOKUP(H559,Riders!$A$2:$D$3499,4,FALSE))/365</f>
        <v>25.347945205479451</v>
      </c>
      <c r="M559" s="105">
        <f>(C559-VLOOKUP(I559,Riders!$A$2:$D$3499,4,FALSE))/365</f>
        <v>22.594520547945205</v>
      </c>
      <c r="N559" s="105">
        <f>(C559-VLOOKUP(J559,Riders!$A$2:$D$3499,4,FALSE))/365</f>
        <v>24.460273972602739</v>
      </c>
      <c r="O559" s="105">
        <f>(C559-VLOOKUP(K559,Riders!$A$2:$D$3499,4,FALSE))/365</f>
        <v>25.764383561643836</v>
      </c>
      <c r="P559">
        <v>2</v>
      </c>
      <c r="Q559" s="40">
        <f t="shared" si="64"/>
        <v>2.9318634259259259E-3</v>
      </c>
      <c r="R559" s="86">
        <f t="shared" si="65"/>
        <v>253.31299999999999</v>
      </c>
      <c r="S559">
        <f t="shared" si="66"/>
        <v>22.312000000000001</v>
      </c>
      <c r="T559">
        <f t="shared" si="67"/>
        <v>67.272000000000006</v>
      </c>
      <c r="U559">
        <f t="shared" si="68"/>
        <v>60.230000000000004</v>
      </c>
      <c r="V559">
        <f t="shared" si="69"/>
        <v>62.007000000000005</v>
      </c>
      <c r="W559">
        <f t="shared" si="70"/>
        <v>63.803999999999974</v>
      </c>
      <c r="X559">
        <v>14.084</v>
      </c>
      <c r="Y559">
        <v>8.2280000000000015</v>
      </c>
      <c r="Z559">
        <v>7.6459999999999972</v>
      </c>
      <c r="AA559">
        <v>7.4560000000000031</v>
      </c>
      <c r="AB559">
        <v>7.5069999999999979</v>
      </c>
      <c r="AC559">
        <v>7.4070000000000036</v>
      </c>
      <c r="AD559">
        <v>7.3959999999999937</v>
      </c>
      <c r="AE559">
        <v>7.5480000000000089</v>
      </c>
      <c r="AF559">
        <v>7.4529999999999887</v>
      </c>
      <c r="AG559">
        <v>7.5139999999999958</v>
      </c>
      <c r="AH559">
        <v>7.5150000000000148</v>
      </c>
      <c r="AI559">
        <v>7.4979999999999896</v>
      </c>
      <c r="AJ559">
        <v>7.637999999999991</v>
      </c>
      <c r="AK559">
        <v>7.5210000000000292</v>
      </c>
      <c r="AL559">
        <v>7.5439999999999969</v>
      </c>
      <c r="AM559">
        <v>7.546999999999997</v>
      </c>
      <c r="AN559">
        <v>7.7090000000000032</v>
      </c>
      <c r="AO559">
        <v>7.5729999999999791</v>
      </c>
      <c r="AP559">
        <v>7.7060000000000173</v>
      </c>
      <c r="AQ559">
        <v>7.8839999999999861</v>
      </c>
      <c r="AR559">
        <v>7.6520000000000152</v>
      </c>
      <c r="AS559">
        <v>7.8199999999999932</v>
      </c>
      <c r="AT559">
        <v>7.9329999999999927</v>
      </c>
      <c r="AU559">
        <v>7.7300000000000182</v>
      </c>
      <c r="AV559">
        <v>7.7349999999999852</v>
      </c>
      <c r="AW559">
        <v>7.9550000000000134</v>
      </c>
      <c r="AX559">
        <v>7.8309999999999889</v>
      </c>
      <c r="AY559">
        <v>7.9559999999999889</v>
      </c>
      <c r="AZ559">
        <v>8.1539999999999964</v>
      </c>
      <c r="BA559">
        <v>7.9449999999999932</v>
      </c>
      <c r="BB559">
        <v>8.0330000000000155</v>
      </c>
      <c r="BC559">
        <v>8.1949999999999932</v>
      </c>
      <c r="BD559" s="83">
        <f t="shared" si="71"/>
        <v>56.846667956243856</v>
      </c>
    </row>
    <row r="560" spans="1:56" ht="15" customHeight="1" thickBot="1" x14ac:dyDescent="0.5">
      <c r="A560" t="s">
        <v>199</v>
      </c>
      <c r="B560">
        <v>2023</v>
      </c>
      <c r="C560" s="9">
        <v>45142</v>
      </c>
      <c r="D560" t="s">
        <v>103</v>
      </c>
      <c r="E560" t="s">
        <v>31</v>
      </c>
      <c r="F560" t="s">
        <v>579</v>
      </c>
      <c r="G560" t="s">
        <v>52</v>
      </c>
      <c r="H560" t="s">
        <v>75</v>
      </c>
      <c r="I560" t="s">
        <v>76</v>
      </c>
      <c r="J560" t="s">
        <v>157</v>
      </c>
      <c r="K560" t="s">
        <v>254</v>
      </c>
      <c r="L560" s="105">
        <f>(C560-VLOOKUP(H560,Riders!$A$2:$D$3499,4,FALSE))/365</f>
        <v>25.709589041095889</v>
      </c>
      <c r="M560" s="105">
        <f>(C560-VLOOKUP(I560,Riders!$A$2:$D$3499,4,FALSE))/365</f>
        <v>24.295890410958904</v>
      </c>
      <c r="N560" s="105">
        <f>(C560-VLOOKUP(J560,Riders!$A$2:$D$3499,4,FALSE))/365</f>
        <v>24.575342465753426</v>
      </c>
      <c r="O560" s="105">
        <f>(C560-VLOOKUP(K560,Riders!$A$2:$D$3499,4,FALSE))/365</f>
        <v>23.539726027397261</v>
      </c>
      <c r="P560">
        <v>3</v>
      </c>
      <c r="Q560" s="40">
        <f t="shared" si="64"/>
        <v>2.9289236111111113E-3</v>
      </c>
      <c r="R560" s="86">
        <f t="shared" si="65"/>
        <v>253.05900000000003</v>
      </c>
      <c r="S560">
        <f t="shared" si="66"/>
        <v>22.681000000000001</v>
      </c>
      <c r="T560">
        <f t="shared" si="67"/>
        <v>68.768000000000001</v>
      </c>
      <c r="U560">
        <f t="shared" si="68"/>
        <v>60.693000000000012</v>
      </c>
      <c r="V560">
        <f t="shared" si="69"/>
        <v>61.495999999999981</v>
      </c>
      <c r="W560">
        <f t="shared" si="70"/>
        <v>62.102000000000032</v>
      </c>
      <c r="X560">
        <v>14.034000000000001</v>
      </c>
      <c r="Y560">
        <v>8.6470000000000002</v>
      </c>
      <c r="Z560">
        <v>8.0579999999999998</v>
      </c>
      <c r="AA560">
        <v>7.764999999999997</v>
      </c>
      <c r="AB560">
        <v>7.615000000000002</v>
      </c>
      <c r="AC560">
        <v>7.7310000000000016</v>
      </c>
      <c r="AD560">
        <v>7.4410000000000034</v>
      </c>
      <c r="AE560">
        <v>7.4769999999999968</v>
      </c>
      <c r="AF560">
        <v>7.5100000000000051</v>
      </c>
      <c r="AG560">
        <v>7.554000000000002</v>
      </c>
      <c r="AH560">
        <v>7.7249999999999943</v>
      </c>
      <c r="AI560">
        <v>7.4969999999999999</v>
      </c>
      <c r="AJ560">
        <v>7.4949999999999903</v>
      </c>
      <c r="AK560">
        <v>7.5260000000000096</v>
      </c>
      <c r="AL560">
        <v>7.5829999999999984</v>
      </c>
      <c r="AM560">
        <v>7.8030000000000106</v>
      </c>
      <c r="AN560">
        <v>7.6689999999999827</v>
      </c>
      <c r="AO560">
        <v>7.6419999999999959</v>
      </c>
      <c r="AP560">
        <v>7.6210000000000093</v>
      </c>
      <c r="AQ560">
        <v>7.6289999999999907</v>
      </c>
      <c r="AR560">
        <v>7.6350000000000193</v>
      </c>
      <c r="AS560">
        <v>7.7189999999999657</v>
      </c>
      <c r="AT560">
        <v>7.8830000000000098</v>
      </c>
      <c r="AU560">
        <v>7.6980000000000084</v>
      </c>
      <c r="AV560">
        <v>7.6200000000000054</v>
      </c>
      <c r="AW560">
        <v>7.7160000000000082</v>
      </c>
      <c r="AX560">
        <v>7.5559999999999832</v>
      </c>
      <c r="AY560">
        <v>7.7150000000000034</v>
      </c>
      <c r="AZ560">
        <v>7.6299999999999946</v>
      </c>
      <c r="BA560">
        <v>7.9490000000000407</v>
      </c>
      <c r="BB560">
        <v>8.0719999999999743</v>
      </c>
      <c r="BC560">
        <v>7.8440000000000234</v>
      </c>
      <c r="BD560" s="83">
        <f t="shared" si="71"/>
        <v>56.903726008559261</v>
      </c>
    </row>
    <row r="561" spans="1:56" ht="15" customHeight="1" thickBot="1" x14ac:dyDescent="0.5">
      <c r="A561" t="s">
        <v>199</v>
      </c>
      <c r="B561">
        <v>2023</v>
      </c>
      <c r="C561" s="9">
        <v>45142</v>
      </c>
      <c r="D561" t="s">
        <v>103</v>
      </c>
      <c r="E561" t="s">
        <v>31</v>
      </c>
      <c r="F561" t="s">
        <v>579</v>
      </c>
      <c r="G561" t="s">
        <v>61</v>
      </c>
      <c r="H561" t="s">
        <v>230</v>
      </c>
      <c r="I561" t="s">
        <v>60</v>
      </c>
      <c r="J561" t="s">
        <v>84</v>
      </c>
      <c r="K561" t="s">
        <v>106</v>
      </c>
      <c r="L561" s="105">
        <f>(C561-VLOOKUP(H561,Riders!$A$2:$D$3499,4,FALSE))/365</f>
        <v>24.052054794520547</v>
      </c>
      <c r="M561" s="105">
        <f>(C561-VLOOKUP(I561,Riders!$A$2:$D$3499,4,FALSE))/365</f>
        <v>23.761643835616439</v>
      </c>
      <c r="N561" s="105">
        <f>(C561-VLOOKUP(J561,Riders!$A$2:$D$3499,4,FALSE))/365</f>
        <v>24.12876712328767</v>
      </c>
      <c r="O561" s="105">
        <f>(C561-VLOOKUP(K561,Riders!$A$2:$D$3499,4,FALSE))/365</f>
        <v>22.61917808219178</v>
      </c>
      <c r="P561">
        <v>4</v>
      </c>
      <c r="Q561" s="40">
        <f t="shared" si="64"/>
        <v>2.9321064814814817E-3</v>
      </c>
      <c r="R561" s="86">
        <f t="shared" si="65"/>
        <v>253.33400000000003</v>
      </c>
      <c r="S561">
        <f t="shared" si="66"/>
        <v>22.016999999999999</v>
      </c>
      <c r="T561">
        <f t="shared" si="67"/>
        <v>67.871000000000009</v>
      </c>
      <c r="U561">
        <f t="shared" si="68"/>
        <v>60.91</v>
      </c>
      <c r="V561">
        <f t="shared" si="69"/>
        <v>61.945999999999998</v>
      </c>
      <c r="W561">
        <f t="shared" si="70"/>
        <v>62.607000000000028</v>
      </c>
      <c r="X561">
        <v>13.896000000000001</v>
      </c>
      <c r="Y561">
        <v>8.1209999999999987</v>
      </c>
      <c r="Z561">
        <v>7.73</v>
      </c>
      <c r="AA561">
        <v>7.5810000000000031</v>
      </c>
      <c r="AB561">
        <v>7.6859999999999999</v>
      </c>
      <c r="AC561">
        <v>7.597999999999999</v>
      </c>
      <c r="AD561">
        <v>7.6699999999999946</v>
      </c>
      <c r="AE561">
        <v>7.5890000000000128</v>
      </c>
      <c r="AF561">
        <v>7.8070000000000022</v>
      </c>
      <c r="AG561">
        <v>7.5689999999999884</v>
      </c>
      <c r="AH561">
        <v>7.4999999999999858</v>
      </c>
      <c r="AI561">
        <v>7.4200000000000159</v>
      </c>
      <c r="AJ561">
        <v>7.583999999999989</v>
      </c>
      <c r="AK561">
        <v>7.5939999999999941</v>
      </c>
      <c r="AL561">
        <v>7.6970000000000312</v>
      </c>
      <c r="AM561">
        <v>7.7389999999999901</v>
      </c>
      <c r="AN561">
        <v>7.9379999999999882</v>
      </c>
      <c r="AO561">
        <v>7.7839999999999634</v>
      </c>
      <c r="AP561">
        <v>7.6970000000000312</v>
      </c>
      <c r="AQ561">
        <v>7.7059999999999889</v>
      </c>
      <c r="AR561">
        <v>7.8429999999999893</v>
      </c>
      <c r="AS561">
        <v>7.7090000000000316</v>
      </c>
      <c r="AT561">
        <v>7.6269999999999811</v>
      </c>
      <c r="AU561">
        <v>7.6420000000000243</v>
      </c>
      <c r="AV561">
        <v>7.8170000000000073</v>
      </c>
      <c r="AW561">
        <v>7.6529999999999916</v>
      </c>
      <c r="AX561">
        <v>7.7220000000000084</v>
      </c>
      <c r="AY561">
        <v>7.7159999999999513</v>
      </c>
      <c r="AZ561">
        <v>7.8930000000000007</v>
      </c>
      <c r="BA561">
        <v>7.8689999999999998</v>
      </c>
      <c r="BB561">
        <v>8.1110000000000468</v>
      </c>
      <c r="BC561">
        <v>7.8260000000000218</v>
      </c>
      <c r="BD561" s="83">
        <f t="shared" si="71"/>
        <v>56.841955679063993</v>
      </c>
    </row>
    <row r="562" spans="1:56" ht="15" customHeight="1" thickBot="1" x14ac:dyDescent="0.5">
      <c r="A562" t="s">
        <v>192</v>
      </c>
      <c r="B562">
        <v>2024</v>
      </c>
      <c r="C562" s="9">
        <v>45302</v>
      </c>
      <c r="D562" t="s">
        <v>133</v>
      </c>
      <c r="E562" t="s">
        <v>245</v>
      </c>
      <c r="F562" t="s">
        <v>245</v>
      </c>
      <c r="G562" t="s">
        <v>61</v>
      </c>
      <c r="H562" t="s">
        <v>167</v>
      </c>
      <c r="I562" t="s">
        <v>60</v>
      </c>
      <c r="J562" t="s">
        <v>106</v>
      </c>
      <c r="K562" t="s">
        <v>230</v>
      </c>
      <c r="L562" s="105">
        <f>(C562-VLOOKUP(H562,Riders!$A$2:$D$3499,4,FALSE))/365</f>
        <v>25.887671232876713</v>
      </c>
      <c r="M562" s="105">
        <f>(C562-VLOOKUP(I562,Riders!$A$2:$D$3499,4,FALSE))/365</f>
        <v>24.2</v>
      </c>
      <c r="N562" s="105">
        <f>(C562-VLOOKUP(J562,Riders!$A$2:$D$3499,4,FALSE))/365</f>
        <v>23.057534246575344</v>
      </c>
      <c r="O562" s="105">
        <f>(C562-VLOOKUP(K562,Riders!$A$2:$D$3499,4,FALSE))/365</f>
        <v>24.490410958904111</v>
      </c>
      <c r="P562">
        <v>1</v>
      </c>
      <c r="Q562" s="40">
        <f t="shared" si="64"/>
        <v>2.9534722222222223E-3</v>
      </c>
      <c r="R562" s="86">
        <f t="shared" si="65"/>
        <v>255.18</v>
      </c>
      <c r="S562">
        <f t="shared" si="66"/>
        <v>22.236000000000001</v>
      </c>
      <c r="T562">
        <f t="shared" si="67"/>
        <v>68.566000000000003</v>
      </c>
      <c r="U562">
        <f t="shared" si="68"/>
        <v>61.787999999999982</v>
      </c>
      <c r="V562">
        <f t="shared" si="69"/>
        <v>62.025000000000034</v>
      </c>
      <c r="W562">
        <f t="shared" si="70"/>
        <v>62.800999999999988</v>
      </c>
      <c r="X562">
        <v>13.943</v>
      </c>
      <c r="Y562">
        <v>8.293000000000001</v>
      </c>
      <c r="Z562">
        <v>7.8269999999999982</v>
      </c>
      <c r="AA562">
        <v>7.6440000000000019</v>
      </c>
      <c r="AB562">
        <v>7.740000000000002</v>
      </c>
      <c r="AC562">
        <v>7.6609999999999943</v>
      </c>
      <c r="AD562">
        <v>7.7359999999999971</v>
      </c>
      <c r="AE562">
        <v>7.7220000000000084</v>
      </c>
      <c r="AF562">
        <v>7.8329999999999842</v>
      </c>
      <c r="AG562">
        <v>7.7080000000000126</v>
      </c>
      <c r="AH562">
        <v>7.7459999999999951</v>
      </c>
      <c r="AI562">
        <v>7.7960000000000056</v>
      </c>
      <c r="AJ562">
        <v>7.6219999999999999</v>
      </c>
      <c r="AK562">
        <v>7.6389999999999674</v>
      </c>
      <c r="AL562">
        <v>7.7180000000000319</v>
      </c>
      <c r="AM562">
        <v>7.7259999999999849</v>
      </c>
      <c r="AN562">
        <v>7.8950000000000102</v>
      </c>
      <c r="AO562">
        <v>7.6970000000000312</v>
      </c>
      <c r="AP562">
        <v>7.7309999999999661</v>
      </c>
      <c r="AQ562">
        <v>7.671999999999997</v>
      </c>
      <c r="AR562">
        <v>7.8540000000000134</v>
      </c>
      <c r="AS562">
        <v>7.742999999999995</v>
      </c>
      <c r="AT562">
        <v>7.7460000000000093</v>
      </c>
      <c r="AU562">
        <v>7.6870000000000118</v>
      </c>
      <c r="AV562">
        <v>7.8059999999999832</v>
      </c>
      <c r="AW562">
        <v>7.703000000000003</v>
      </c>
      <c r="AX562">
        <v>7.7519999999999527</v>
      </c>
      <c r="AY562">
        <v>7.8500000000000227</v>
      </c>
      <c r="AZ562">
        <v>7.7769999999999868</v>
      </c>
      <c r="BA562">
        <v>7.7790000000000248</v>
      </c>
      <c r="BB562">
        <v>7.8590000000000373</v>
      </c>
      <c r="BC562">
        <v>8.2749999999999773</v>
      </c>
      <c r="BD562" s="83">
        <f t="shared" si="71"/>
        <v>56.430754761344929</v>
      </c>
    </row>
    <row r="563" spans="1:56" ht="15" customHeight="1" thickBot="1" x14ac:dyDescent="0.5">
      <c r="A563" t="s">
        <v>192</v>
      </c>
      <c r="B563">
        <v>2024</v>
      </c>
      <c r="C563" s="9">
        <v>45302</v>
      </c>
      <c r="D563" t="s">
        <v>133</v>
      </c>
      <c r="E563" t="s">
        <v>245</v>
      </c>
      <c r="F563" t="s">
        <v>245</v>
      </c>
      <c r="G563" t="s">
        <v>88</v>
      </c>
      <c r="H563" t="s">
        <v>163</v>
      </c>
      <c r="I563" t="s">
        <v>274</v>
      </c>
      <c r="J563" t="s">
        <v>2090</v>
      </c>
      <c r="K563" t="s">
        <v>302</v>
      </c>
      <c r="L563" s="105">
        <f>(C563-VLOOKUP(H563,Riders!$A$2:$D$3499,4,FALSE))/365</f>
        <v>25.158904109589042</v>
      </c>
      <c r="M563" s="105">
        <f>(C563-VLOOKUP(I563,Riders!$A$2:$D$3499,4,FALSE))/365</f>
        <v>27.509589041095889</v>
      </c>
      <c r="N563" s="105">
        <f>(C563-VLOOKUP(J563,Riders!$A$2:$D$3499,4,FALSE))/365</f>
        <v>30.504109589041096</v>
      </c>
      <c r="O563" s="105">
        <f>(C563-VLOOKUP(K563,Riders!$A$2:$D$3499,4,FALSE))/365</f>
        <v>26.898630136986302</v>
      </c>
      <c r="P563">
        <v>2</v>
      </c>
      <c r="Q563" s="40">
        <f t="shared" si="64"/>
        <v>2.9757638888888889E-3</v>
      </c>
      <c r="R563" s="86">
        <f t="shared" si="65"/>
        <v>257.10599999999999</v>
      </c>
      <c r="S563">
        <f t="shared" si="66"/>
        <v>21.923999999999999</v>
      </c>
      <c r="T563">
        <f t="shared" si="67"/>
        <v>68.022999999999996</v>
      </c>
      <c r="U563">
        <f t="shared" si="68"/>
        <v>62.812999999999988</v>
      </c>
      <c r="V563">
        <f t="shared" si="69"/>
        <v>63.259000000000015</v>
      </c>
      <c r="W563">
        <f t="shared" si="70"/>
        <v>63.010999999999996</v>
      </c>
      <c r="X563">
        <v>13.718</v>
      </c>
      <c r="Y563">
        <v>8.2059999999999995</v>
      </c>
      <c r="Z563">
        <v>7.6920000000000002</v>
      </c>
      <c r="AA563">
        <v>7.6580000000000013</v>
      </c>
      <c r="AB563">
        <v>7.6529999999999987</v>
      </c>
      <c r="AC563">
        <v>7.7190000000000012</v>
      </c>
      <c r="AD563">
        <v>7.6620000000000061</v>
      </c>
      <c r="AE563">
        <v>7.7149999999999892</v>
      </c>
      <c r="AF563">
        <v>7.7999999999999972</v>
      </c>
      <c r="AG563">
        <v>7.8580000000000041</v>
      </c>
      <c r="AH563">
        <v>8.0360000000000156</v>
      </c>
      <c r="AI563">
        <v>7.8419999999999987</v>
      </c>
      <c r="AJ563">
        <v>7.7970000000000113</v>
      </c>
      <c r="AK563">
        <v>7.7589999999999719</v>
      </c>
      <c r="AL563">
        <v>7.7919999999999874</v>
      </c>
      <c r="AM563">
        <v>7.929000000000002</v>
      </c>
      <c r="AN563">
        <v>7.8250000000000171</v>
      </c>
      <c r="AO563">
        <v>7.811000000000007</v>
      </c>
      <c r="AP563">
        <v>7.8880000000000052</v>
      </c>
      <c r="AQ563">
        <v>7.9099999999999682</v>
      </c>
      <c r="AR563">
        <v>8.0060000000000002</v>
      </c>
      <c r="AS563">
        <v>8.1040000000000134</v>
      </c>
      <c r="AT563">
        <v>7.8950000000000102</v>
      </c>
      <c r="AU563">
        <v>7.8199999999999932</v>
      </c>
      <c r="AV563">
        <v>7.8269999999999982</v>
      </c>
      <c r="AW563">
        <v>7.77800000000002</v>
      </c>
      <c r="AX563">
        <v>7.8079999999999643</v>
      </c>
      <c r="AY563">
        <v>7.7890000000000157</v>
      </c>
      <c r="AZ563">
        <v>7.9589999999999748</v>
      </c>
      <c r="BA563">
        <v>7.8710000000000093</v>
      </c>
      <c r="BB563">
        <v>7.8350000000000364</v>
      </c>
      <c r="BC563">
        <v>8.143999999999977</v>
      </c>
      <c r="BD563" s="83">
        <f t="shared" si="71"/>
        <v>56.008027817320482</v>
      </c>
    </row>
    <row r="564" spans="1:56" ht="15" customHeight="1" thickBot="1" x14ac:dyDescent="0.5">
      <c r="A564" t="s">
        <v>192</v>
      </c>
      <c r="B564">
        <v>2024</v>
      </c>
      <c r="C564" s="9">
        <v>45302</v>
      </c>
      <c r="D564" t="s">
        <v>133</v>
      </c>
      <c r="E564" t="s">
        <v>245</v>
      </c>
      <c r="F564" t="s">
        <v>245</v>
      </c>
      <c r="G564" t="s">
        <v>79</v>
      </c>
      <c r="H564" t="s">
        <v>2077</v>
      </c>
      <c r="I564" t="s">
        <v>137</v>
      </c>
      <c r="J564" t="s">
        <v>2064</v>
      </c>
      <c r="K564" t="s">
        <v>332</v>
      </c>
      <c r="L564" s="105">
        <f>(C564-VLOOKUP(H564,Riders!$A$2:$D$3499,4,FALSE))/365</f>
        <v>26.424657534246574</v>
      </c>
      <c r="M564" s="105">
        <f>(C564-VLOOKUP(I564,Riders!$A$2:$D$3499,4,FALSE))/365</f>
        <v>33.468493150684928</v>
      </c>
      <c r="N564" s="105">
        <f>(C564-VLOOKUP(J564,Riders!$A$2:$D$3499,4,FALSE))/365</f>
        <v>26.805479452054794</v>
      </c>
      <c r="O564" s="105">
        <f>(C564-VLOOKUP(K564,Riders!$A$2:$D$3499,4,FALSE))/365</f>
        <v>28.6</v>
      </c>
      <c r="P564">
        <v>3</v>
      </c>
      <c r="Q564" s="40">
        <f t="shared" si="64"/>
        <v>2.9758449074074075E-3</v>
      </c>
      <c r="R564" s="86">
        <f t="shared" si="65"/>
        <v>257.113</v>
      </c>
      <c r="S564">
        <f t="shared" si="66"/>
        <v>22.106000000000002</v>
      </c>
      <c r="T564">
        <f t="shared" si="67"/>
        <v>68.149000000000001</v>
      </c>
      <c r="U564">
        <f t="shared" si="68"/>
        <v>62.220999999999975</v>
      </c>
      <c r="V564">
        <f t="shared" si="69"/>
        <v>62.769000000000034</v>
      </c>
      <c r="W564">
        <f t="shared" si="70"/>
        <v>63.97399999999999</v>
      </c>
      <c r="X564">
        <v>13.749000000000001</v>
      </c>
      <c r="Y564">
        <v>8.3570000000000011</v>
      </c>
      <c r="Z564">
        <v>7.7399999999999984</v>
      </c>
      <c r="AA564">
        <v>7.575999999999997</v>
      </c>
      <c r="AB564">
        <v>7.6810000000000036</v>
      </c>
      <c r="AC564">
        <v>7.5599999999999952</v>
      </c>
      <c r="AD564">
        <v>7.6709999999999994</v>
      </c>
      <c r="AE564">
        <v>7.8150000000000048</v>
      </c>
      <c r="AF564">
        <v>7.8340000000000032</v>
      </c>
      <c r="AG564">
        <v>7.8179999999999978</v>
      </c>
      <c r="AH564">
        <v>7.9519999999999982</v>
      </c>
      <c r="AI564">
        <v>7.7450000000000054</v>
      </c>
      <c r="AJ564">
        <v>7.7200000000000131</v>
      </c>
      <c r="AK564">
        <v>7.6779999999999973</v>
      </c>
      <c r="AL564">
        <v>7.679000000000002</v>
      </c>
      <c r="AM564">
        <v>7.7949999999999591</v>
      </c>
      <c r="AN564">
        <v>7.7230000000000132</v>
      </c>
      <c r="AO564">
        <v>7.6850000000000023</v>
      </c>
      <c r="AP564">
        <v>7.8460000000000036</v>
      </c>
      <c r="AQ564">
        <v>7.7090000000000032</v>
      </c>
      <c r="AR564">
        <v>7.8240000000000123</v>
      </c>
      <c r="AS564">
        <v>7.8769999999999527</v>
      </c>
      <c r="AT564">
        <v>8.1080000000000325</v>
      </c>
      <c r="AU564">
        <v>7.9970000000000141</v>
      </c>
      <c r="AV564">
        <v>8.0389999999999873</v>
      </c>
      <c r="AW564">
        <v>8.1450000000000387</v>
      </c>
      <c r="AX564">
        <v>7.9749999999999659</v>
      </c>
      <c r="AY564">
        <v>7.9139999999999873</v>
      </c>
      <c r="AZ564">
        <v>7.938999999999993</v>
      </c>
      <c r="BA564">
        <v>7.9069999999999823</v>
      </c>
      <c r="BB564">
        <v>7.9100000000000819</v>
      </c>
      <c r="BC564">
        <v>8.1449999999999534</v>
      </c>
      <c r="BD564" s="83">
        <f t="shared" si="71"/>
        <v>56.00650297729014</v>
      </c>
    </row>
    <row r="565" spans="1:56" ht="15" customHeight="1" thickBot="1" x14ac:dyDescent="0.5">
      <c r="A565" t="s">
        <v>192</v>
      </c>
      <c r="B565">
        <v>2024</v>
      </c>
      <c r="C565" s="9">
        <v>45302</v>
      </c>
      <c r="D565" t="s">
        <v>133</v>
      </c>
      <c r="E565" t="s">
        <v>245</v>
      </c>
      <c r="F565" t="s">
        <v>245</v>
      </c>
      <c r="G565" t="s">
        <v>52</v>
      </c>
      <c r="H565" t="s">
        <v>105</v>
      </c>
      <c r="I565" t="s">
        <v>75</v>
      </c>
      <c r="J565" t="s">
        <v>157</v>
      </c>
      <c r="K565" t="s">
        <v>76</v>
      </c>
      <c r="L565" s="105">
        <f>(C565-VLOOKUP(H565,Riders!$A$2:$D$3499,4,FALSE))/365</f>
        <v>23.419178082191781</v>
      </c>
      <c r="M565" s="105">
        <f>(C565-VLOOKUP(I565,Riders!$A$2:$D$3499,4,FALSE))/365</f>
        <v>26.147945205479452</v>
      </c>
      <c r="N565" s="105">
        <f>(C565-VLOOKUP(J565,Riders!$A$2:$D$3499,4,FALSE))/365</f>
        <v>25.013698630136986</v>
      </c>
      <c r="O565" s="105">
        <f>(C565-VLOOKUP(K565,Riders!$A$2:$D$3499,4,FALSE))/365</f>
        <v>24.734246575342464</v>
      </c>
      <c r="P565">
        <v>4</v>
      </c>
      <c r="Q565" s="40">
        <f t="shared" si="64"/>
        <v>2.991608796296296E-3</v>
      </c>
      <c r="R565" s="86">
        <f t="shared" si="65"/>
        <v>258.47499999999997</v>
      </c>
      <c r="S565">
        <f t="shared" si="66"/>
        <v>22.41</v>
      </c>
      <c r="T565">
        <f t="shared" si="67"/>
        <v>68.456000000000003</v>
      </c>
      <c r="U565">
        <f t="shared" si="68"/>
        <v>61.500999999999991</v>
      </c>
      <c r="V565">
        <f t="shared" si="69"/>
        <v>64.058000000000021</v>
      </c>
      <c r="W565">
        <f t="shared" si="70"/>
        <v>64.459999999999951</v>
      </c>
      <c r="X565">
        <v>13.974</v>
      </c>
      <c r="Y565">
        <v>8.4359999999999999</v>
      </c>
      <c r="Z565">
        <v>7.8500000000000014</v>
      </c>
      <c r="AA565">
        <v>7.5770000000000017</v>
      </c>
      <c r="AB565">
        <v>7.5499999999999972</v>
      </c>
      <c r="AC565">
        <v>7.7169999999999987</v>
      </c>
      <c r="AD565">
        <v>7.6570000000000036</v>
      </c>
      <c r="AE565">
        <v>7.6950000000000003</v>
      </c>
      <c r="AF565">
        <v>7.8400000000000034</v>
      </c>
      <c r="AG565">
        <v>7.728999999999985</v>
      </c>
      <c r="AH565">
        <v>7.6690000000000111</v>
      </c>
      <c r="AI565">
        <v>7.5769999999999982</v>
      </c>
      <c r="AJ565">
        <v>7.5930000000000044</v>
      </c>
      <c r="AK565">
        <v>7.7109999999999994</v>
      </c>
      <c r="AL565">
        <v>7.6709999999999923</v>
      </c>
      <c r="AM565">
        <v>7.7109999999999994</v>
      </c>
      <c r="AN565">
        <v>7.8020000000000209</v>
      </c>
      <c r="AO565">
        <v>7.882000000000005</v>
      </c>
      <c r="AP565">
        <v>8.0689999999999884</v>
      </c>
      <c r="AQ565">
        <v>7.9539999999999793</v>
      </c>
      <c r="AR565">
        <v>7.9690000000000234</v>
      </c>
      <c r="AS565">
        <v>8.0830000000000268</v>
      </c>
      <c r="AT565">
        <v>8.1039999999999566</v>
      </c>
      <c r="AU565">
        <v>8.1950000000000216</v>
      </c>
      <c r="AV565">
        <v>8.2669999999999675</v>
      </c>
      <c r="AW565">
        <v>8.3900000000000432</v>
      </c>
      <c r="AX565">
        <v>8.1119999999999663</v>
      </c>
      <c r="AY565">
        <v>7.9429999999999836</v>
      </c>
      <c r="AZ565">
        <v>7.8640000000000043</v>
      </c>
      <c r="BA565">
        <v>7.8240000000000407</v>
      </c>
      <c r="BB565">
        <v>7.9669999999999854</v>
      </c>
      <c r="BC565">
        <v>8.0929999999999609</v>
      </c>
      <c r="BD565" s="83">
        <f t="shared" si="71"/>
        <v>55.711384079698234</v>
      </c>
    </row>
    <row r="566" spans="1:56" ht="15" customHeight="1" thickBot="1" x14ac:dyDescent="0.5">
      <c r="A566" t="s">
        <v>192</v>
      </c>
      <c r="B566">
        <v>2024</v>
      </c>
      <c r="C566" s="9">
        <v>45302</v>
      </c>
      <c r="D566" t="s">
        <v>133</v>
      </c>
      <c r="E566" t="s">
        <v>245</v>
      </c>
      <c r="F566" t="s">
        <v>245</v>
      </c>
      <c r="G566" t="s">
        <v>64</v>
      </c>
      <c r="H566" t="s">
        <v>62</v>
      </c>
      <c r="I566" t="s">
        <v>194</v>
      </c>
      <c r="J566" t="s">
        <v>2057</v>
      </c>
      <c r="K566" t="s">
        <v>162</v>
      </c>
      <c r="L566" s="105">
        <f>(C566-VLOOKUP(H566,Riders!$A$2:$D$3499,4,FALSE))/365</f>
        <v>19.863013698630137</v>
      </c>
      <c r="M566" s="105">
        <f>(C566-VLOOKUP(I566,Riders!$A$2:$D$3499,4,FALSE))/365</f>
        <v>22.739726027397261</v>
      </c>
      <c r="N566" s="105">
        <f>(C566-VLOOKUP(J566,Riders!$A$2:$D$3499,4,FALSE))/365</f>
        <v>34.210958904109589</v>
      </c>
      <c r="O566" s="105">
        <f>(C566-VLOOKUP(K566,Riders!$A$2:$D$3499,4,FALSE))/365</f>
        <v>29.712328767123289</v>
      </c>
      <c r="P566">
        <v>5</v>
      </c>
      <c r="Q566" s="40">
        <f t="shared" si="64"/>
        <v>3.0533217592592587E-3</v>
      </c>
      <c r="R566" s="86">
        <f t="shared" si="65"/>
        <v>263.80699999999996</v>
      </c>
      <c r="S566">
        <f t="shared" si="66"/>
        <v>23.21</v>
      </c>
      <c r="T566">
        <f t="shared" si="67"/>
        <v>70.001999999999995</v>
      </c>
      <c r="U566">
        <f t="shared" si="68"/>
        <v>62.911999999999992</v>
      </c>
      <c r="V566">
        <f t="shared" si="69"/>
        <v>64.933000000000021</v>
      </c>
      <c r="W566">
        <f t="shared" si="70"/>
        <v>65.959999999999951</v>
      </c>
      <c r="X566">
        <v>14.592000000000001</v>
      </c>
      <c r="Y566">
        <v>8.6180000000000003</v>
      </c>
      <c r="Z566">
        <v>7.9390000000000001</v>
      </c>
      <c r="AA566">
        <v>7.6899999999999977</v>
      </c>
      <c r="AB566">
        <v>7.7450000000000054</v>
      </c>
      <c r="AC566">
        <v>7.8939999999999984</v>
      </c>
      <c r="AD566">
        <v>7.7760000000000034</v>
      </c>
      <c r="AE566">
        <v>7.7479999999999896</v>
      </c>
      <c r="AF566">
        <v>7.8900000000000148</v>
      </c>
      <c r="AG566">
        <v>7.782999999999987</v>
      </c>
      <c r="AH566">
        <v>7.8270000000000124</v>
      </c>
      <c r="AI566">
        <v>7.8239999999999839</v>
      </c>
      <c r="AJ566">
        <v>8.0020000000000095</v>
      </c>
      <c r="AK566">
        <v>7.8049999999999926</v>
      </c>
      <c r="AL566">
        <v>7.8140000000000072</v>
      </c>
      <c r="AM566">
        <v>7.9669999999999854</v>
      </c>
      <c r="AN566">
        <v>7.9270000000000209</v>
      </c>
      <c r="AO566">
        <v>7.896000000000015</v>
      </c>
      <c r="AP566">
        <v>8.1670000000000016</v>
      </c>
      <c r="AQ566">
        <v>8.1819999999999595</v>
      </c>
      <c r="AR566">
        <v>8.4029999999999916</v>
      </c>
      <c r="AS566">
        <v>8.1940000000000452</v>
      </c>
      <c r="AT566">
        <v>8.1229999999999905</v>
      </c>
      <c r="AU566">
        <v>8.0409999999999968</v>
      </c>
      <c r="AV566">
        <v>8.0260000000000105</v>
      </c>
      <c r="AW566">
        <v>8.1529999999999916</v>
      </c>
      <c r="AX566">
        <v>8.1299999999999955</v>
      </c>
      <c r="AY566">
        <v>8.2909999999999968</v>
      </c>
      <c r="AZ566">
        <v>8.2750000000000341</v>
      </c>
      <c r="BA566">
        <v>8.4169999999999732</v>
      </c>
      <c r="BB566">
        <v>8.2299999999999898</v>
      </c>
      <c r="BC566">
        <v>8.4379999999999598</v>
      </c>
      <c r="BD566" s="83">
        <f t="shared" si="71"/>
        <v>54.585359751636624</v>
      </c>
    </row>
    <row r="567" spans="1:56" ht="15" customHeight="1" thickBot="1" x14ac:dyDescent="0.5">
      <c r="A567" t="s">
        <v>192</v>
      </c>
      <c r="B567">
        <v>2024</v>
      </c>
      <c r="C567" s="9">
        <v>45302</v>
      </c>
      <c r="D567" t="s">
        <v>133</v>
      </c>
      <c r="E567" t="s">
        <v>245</v>
      </c>
      <c r="F567" t="s">
        <v>245</v>
      </c>
      <c r="G567" t="s">
        <v>58</v>
      </c>
      <c r="H567" t="s">
        <v>127</v>
      </c>
      <c r="I567" t="s">
        <v>159</v>
      </c>
      <c r="J567" t="s">
        <v>288</v>
      </c>
      <c r="K567" t="s">
        <v>57</v>
      </c>
      <c r="L567" s="105">
        <f>(C567-VLOOKUP(H567,Riders!$A$2:$D$3499,4,FALSE))/365</f>
        <v>25.12054794520548</v>
      </c>
      <c r="M567" s="105">
        <f>(C567-VLOOKUP(I567,Riders!$A$2:$D$3499,4,FALSE))/365</f>
        <v>25.591780821917808</v>
      </c>
      <c r="N567" s="105">
        <f>(C567-VLOOKUP(J567,Riders!$A$2:$D$3499,4,FALSE))/365</f>
        <v>27.657534246575342</v>
      </c>
      <c r="O567" s="105">
        <f>(C567-VLOOKUP(K567,Riders!$A$2:$D$3499,4,FALSE))/365</f>
        <v>20.589041095890412</v>
      </c>
      <c r="P567">
        <v>6</v>
      </c>
      <c r="Q567" s="40">
        <f t="shared" si="64"/>
        <v>3.0930439814814813E-3</v>
      </c>
      <c r="R567" s="86">
        <f t="shared" si="65"/>
        <v>267.23899999999998</v>
      </c>
      <c r="S567">
        <f t="shared" si="66"/>
        <v>22.74</v>
      </c>
      <c r="T567">
        <f t="shared" si="67"/>
        <v>70.930000000000007</v>
      </c>
      <c r="U567">
        <f t="shared" si="68"/>
        <v>64.704000000000008</v>
      </c>
      <c r="V567">
        <f t="shared" si="69"/>
        <v>65.375999999999948</v>
      </c>
      <c r="W567">
        <f t="shared" si="70"/>
        <v>66.229000000000013</v>
      </c>
      <c r="X567">
        <v>14.156000000000001</v>
      </c>
      <c r="Y567">
        <v>8.5839999999999979</v>
      </c>
      <c r="Z567">
        <v>8.1080000000000005</v>
      </c>
      <c r="AA567">
        <v>7.9819999999999993</v>
      </c>
      <c r="AB567">
        <v>8.1769999999999996</v>
      </c>
      <c r="AC567">
        <v>8.0200000000000031</v>
      </c>
      <c r="AD567">
        <v>7.9889999999999972</v>
      </c>
      <c r="AE567">
        <v>7.9140000000000086</v>
      </c>
      <c r="AF567">
        <v>8.1229999999999905</v>
      </c>
      <c r="AG567">
        <v>7.9929999999999808</v>
      </c>
      <c r="AH567">
        <v>8.02800000000002</v>
      </c>
      <c r="AI567">
        <v>7.9900000000000091</v>
      </c>
      <c r="AJ567">
        <v>8.2819999999999965</v>
      </c>
      <c r="AK567">
        <v>8.1359999999999957</v>
      </c>
      <c r="AL567">
        <v>8.0819999999999794</v>
      </c>
      <c r="AM567">
        <v>8.0700000000000358</v>
      </c>
      <c r="AN567">
        <v>8.2429999999999666</v>
      </c>
      <c r="AO567">
        <v>8.0800000000000125</v>
      </c>
      <c r="AP567">
        <v>8.1500000000000341</v>
      </c>
      <c r="AQ567">
        <v>8.3009999999999877</v>
      </c>
      <c r="AR567">
        <v>8.1839999999999975</v>
      </c>
      <c r="AS567">
        <v>8.1009999999999991</v>
      </c>
      <c r="AT567">
        <v>8.099000000000018</v>
      </c>
      <c r="AU567">
        <v>8.2179999999999325</v>
      </c>
      <c r="AV567">
        <v>8.02800000000002</v>
      </c>
      <c r="AW567">
        <v>8.0520000000000493</v>
      </c>
      <c r="AX567">
        <v>8.3279999999999461</v>
      </c>
      <c r="AY567">
        <v>8.2280000000000086</v>
      </c>
      <c r="AZ567">
        <v>8.3810000000000002</v>
      </c>
      <c r="BA567">
        <v>8.3150000000000261</v>
      </c>
      <c r="BB567">
        <v>8.3549999999999329</v>
      </c>
      <c r="BC567">
        <v>8.54200000000003</v>
      </c>
      <c r="BD567" s="83">
        <f t="shared" si="71"/>
        <v>53.884350712283769</v>
      </c>
    </row>
    <row r="568" spans="1:56" ht="15" customHeight="1" thickBot="1" x14ac:dyDescent="0.5">
      <c r="A568" t="s">
        <v>192</v>
      </c>
      <c r="B568">
        <v>2024</v>
      </c>
      <c r="C568" s="9">
        <v>45302</v>
      </c>
      <c r="D568" t="s">
        <v>133</v>
      </c>
      <c r="E568" t="s">
        <v>245</v>
      </c>
      <c r="F568" t="s">
        <v>245</v>
      </c>
      <c r="G568" t="s">
        <v>46</v>
      </c>
      <c r="H568" t="s">
        <v>44</v>
      </c>
      <c r="I568" t="s">
        <v>2139</v>
      </c>
      <c r="J568" t="s">
        <v>2140</v>
      </c>
      <c r="K568" t="s">
        <v>236</v>
      </c>
      <c r="L568" s="105">
        <f>(C568-VLOOKUP(H568,Riders!$A$2:$D$3499,4,FALSE))/365</f>
        <v>21.945205479452056</v>
      </c>
      <c r="M568" s="105">
        <f>(C568-VLOOKUP(I568,Riders!$A$2:$D$3499,4,FALSE))/365</f>
        <v>19.282191780821918</v>
      </c>
      <c r="N568" s="105">
        <f>(C568-VLOOKUP(J568,Riders!$A$2:$D$3499,4,FALSE))/365</f>
        <v>21.980821917808218</v>
      </c>
      <c r="O568" s="105">
        <f>(C568-VLOOKUP(K568,Riders!$A$2:$D$3499,4,FALSE))/365</f>
        <v>20.863013698630137</v>
      </c>
      <c r="P568">
        <v>7</v>
      </c>
      <c r="Q568" s="40">
        <f t="shared" si="64"/>
        <v>3.127604166666667E-3</v>
      </c>
      <c r="R568" s="86">
        <f t="shared" si="65"/>
        <v>270.22500000000002</v>
      </c>
      <c r="S568">
        <f t="shared" si="66"/>
        <v>21.901</v>
      </c>
      <c r="T568">
        <f t="shared" si="67"/>
        <v>69.513999999999996</v>
      </c>
      <c r="U568">
        <f t="shared" si="68"/>
        <v>65.396000000000001</v>
      </c>
      <c r="V568">
        <f t="shared" si="69"/>
        <v>67.504999999999995</v>
      </c>
      <c r="W568">
        <f t="shared" si="70"/>
        <v>67.810000000000031</v>
      </c>
      <c r="X568">
        <v>13.776</v>
      </c>
      <c r="Y568">
        <v>8.125</v>
      </c>
      <c r="Z568">
        <v>7.8500000000000014</v>
      </c>
      <c r="AA568">
        <v>7.9089999999999954</v>
      </c>
      <c r="AB568">
        <v>7.8600000000000074</v>
      </c>
      <c r="AC568">
        <v>7.8819999999999979</v>
      </c>
      <c r="AD568">
        <v>8.105000000000004</v>
      </c>
      <c r="AE568">
        <v>8.0069999999999908</v>
      </c>
      <c r="AF568">
        <v>8.0710000000000122</v>
      </c>
      <c r="AG568">
        <v>8.0359999999999872</v>
      </c>
      <c r="AH568">
        <v>8.1989999999999981</v>
      </c>
      <c r="AI568">
        <v>8.0430000000000064</v>
      </c>
      <c r="AJ568">
        <v>8.0969999999999942</v>
      </c>
      <c r="AK568">
        <v>8.2190000000000083</v>
      </c>
      <c r="AL568">
        <v>8.2970000000000113</v>
      </c>
      <c r="AM568">
        <v>8.4339999999999833</v>
      </c>
      <c r="AN568">
        <v>8.7609999999999957</v>
      </c>
      <c r="AO568">
        <v>8.5149999999999864</v>
      </c>
      <c r="AP568">
        <v>8.4919999999999902</v>
      </c>
      <c r="AQ568">
        <v>8.4330000000000496</v>
      </c>
      <c r="AR568">
        <v>8.5389999999999873</v>
      </c>
      <c r="AS568">
        <v>8.2799999999999727</v>
      </c>
      <c r="AT568">
        <v>8.2620000000000289</v>
      </c>
      <c r="AU568">
        <v>8.2229999999999848</v>
      </c>
      <c r="AV568">
        <v>8.4320000000000164</v>
      </c>
      <c r="AW568">
        <v>8.2819999999999538</v>
      </c>
      <c r="AX568">
        <v>8.3370000000000744</v>
      </c>
      <c r="AY568">
        <v>8.48599999999999</v>
      </c>
      <c r="AZ568">
        <v>8.4479999999999507</v>
      </c>
      <c r="BA568">
        <v>8.6119999999999948</v>
      </c>
      <c r="BB568">
        <v>8.4380000000000166</v>
      </c>
      <c r="BC568">
        <v>8.7750000000000341</v>
      </c>
      <c r="BD568" s="83">
        <f t="shared" si="71"/>
        <v>53.288925895087424</v>
      </c>
    </row>
    <row r="569" spans="1:56" ht="15" customHeight="1" thickBot="1" x14ac:dyDescent="0.5">
      <c r="A569" t="s">
        <v>192</v>
      </c>
      <c r="B569">
        <v>2024</v>
      </c>
      <c r="C569" s="9">
        <v>45302</v>
      </c>
      <c r="D569" t="s">
        <v>133</v>
      </c>
      <c r="E569" t="s">
        <v>245</v>
      </c>
      <c r="F569" t="s">
        <v>245</v>
      </c>
      <c r="G569" t="s">
        <v>40</v>
      </c>
      <c r="H569" t="s">
        <v>39</v>
      </c>
      <c r="I569" t="s">
        <v>195</v>
      </c>
      <c r="J569" t="s">
        <v>2141</v>
      </c>
      <c r="K569" t="s">
        <v>2142</v>
      </c>
      <c r="L569" s="105">
        <f>(C569-VLOOKUP(H569,Riders!$A$2:$D$3499,4,FALSE))/365</f>
        <v>26.646575342465752</v>
      </c>
      <c r="M569" s="105">
        <f>(C569-VLOOKUP(I569,Riders!$A$2:$D$3499,4,FALSE))/365</f>
        <v>21.271232876712329</v>
      </c>
      <c r="N569" s="105">
        <f>(C569-VLOOKUP(J569,Riders!$A$2:$D$3499,4,FALSE))/365</f>
        <v>21.197260273972603</v>
      </c>
      <c r="O569" s="105">
        <f>(C569-VLOOKUP(K569,Riders!$A$2:$D$3499,4,FALSE))/365</f>
        <v>19.545205479452054</v>
      </c>
      <c r="P569">
        <v>8</v>
      </c>
      <c r="Q569" s="40">
        <f t="shared" si="64"/>
        <v>3.1503009259259258E-3</v>
      </c>
      <c r="R569" s="86">
        <f t="shared" si="65"/>
        <v>272.18599999999998</v>
      </c>
      <c r="S569">
        <f t="shared" si="66"/>
        <v>23.504999999999999</v>
      </c>
      <c r="T569">
        <f t="shared" si="67"/>
        <v>72.984999999999999</v>
      </c>
      <c r="U569">
        <f t="shared" si="68"/>
        <v>66.691000000000017</v>
      </c>
      <c r="V569">
        <f t="shared" si="69"/>
        <v>65.83299999999997</v>
      </c>
      <c r="W569">
        <f t="shared" si="70"/>
        <v>66.676999999999992</v>
      </c>
      <c r="X569">
        <v>14.46</v>
      </c>
      <c r="Y569">
        <v>9.0449999999999982</v>
      </c>
      <c r="Z569">
        <v>8.2520000000000024</v>
      </c>
      <c r="AA569">
        <v>8.1639999999999979</v>
      </c>
      <c r="AB569">
        <v>8.134999999999998</v>
      </c>
      <c r="AC569">
        <v>8.2100000000000009</v>
      </c>
      <c r="AD569">
        <v>8.4280000000000044</v>
      </c>
      <c r="AE569">
        <v>8.2909999999999968</v>
      </c>
      <c r="AF569">
        <v>8.2870000000000061</v>
      </c>
      <c r="AG569">
        <v>8.255999999999986</v>
      </c>
      <c r="AH569">
        <v>8.3960000000000292</v>
      </c>
      <c r="AI569">
        <v>8.3279999999999745</v>
      </c>
      <c r="AJ569">
        <v>8.3120000000000118</v>
      </c>
      <c r="AK569">
        <v>8.3009999999999877</v>
      </c>
      <c r="AL569">
        <v>8.4500000000000313</v>
      </c>
      <c r="AM569">
        <v>8.36099999999999</v>
      </c>
      <c r="AN569">
        <v>8.2789999999999964</v>
      </c>
      <c r="AO569">
        <v>8.188999999999993</v>
      </c>
      <c r="AP569">
        <v>8.356000000000023</v>
      </c>
      <c r="AQ569">
        <v>8.2609999999999957</v>
      </c>
      <c r="AR569">
        <v>8.3689999999999714</v>
      </c>
      <c r="AS569">
        <v>8.125</v>
      </c>
      <c r="AT569">
        <v>8.1440000000000055</v>
      </c>
      <c r="AU569">
        <v>8.1099999999999852</v>
      </c>
      <c r="AV569">
        <v>8.1940000000000452</v>
      </c>
      <c r="AW569">
        <v>8.3209999999999695</v>
      </c>
      <c r="AX569">
        <v>8.2920000000000016</v>
      </c>
      <c r="AY569">
        <v>8.2789999999999964</v>
      </c>
      <c r="AZ569">
        <v>8.2599999999999909</v>
      </c>
      <c r="BA569">
        <v>8.4530000000000314</v>
      </c>
      <c r="BB569">
        <v>8.3259999999999934</v>
      </c>
      <c r="BC569">
        <v>8.5519999999999641</v>
      </c>
      <c r="BD569" s="83">
        <f t="shared" si="71"/>
        <v>52.904998787593783</v>
      </c>
    </row>
    <row r="570" spans="1:56" ht="15" customHeight="1" thickBot="1" x14ac:dyDescent="0.5">
      <c r="A570" t="s">
        <v>192</v>
      </c>
      <c r="B570">
        <v>2024</v>
      </c>
      <c r="C570" s="9">
        <v>45302</v>
      </c>
      <c r="D570" t="s">
        <v>133</v>
      </c>
      <c r="E570" t="s">
        <v>245</v>
      </c>
      <c r="F570" t="s">
        <v>245</v>
      </c>
      <c r="G570" t="s">
        <v>131</v>
      </c>
      <c r="H570" t="s">
        <v>191</v>
      </c>
      <c r="I570" t="s">
        <v>2143</v>
      </c>
      <c r="J570" t="s">
        <v>252</v>
      </c>
      <c r="K570" t="s">
        <v>140</v>
      </c>
      <c r="L570" s="105">
        <f>(C570-VLOOKUP(H570,Riders!$A$2:$D$3499,4,FALSE))/365</f>
        <v>25.276712328767122</v>
      </c>
      <c r="M570" s="105">
        <f>(C570-VLOOKUP(I570,Riders!$A$2:$D$3499,4,FALSE))/365</f>
        <v>21.336986301369862</v>
      </c>
      <c r="N570" s="105">
        <f>(C570-VLOOKUP(J570,Riders!$A$2:$D$3499,4,FALSE))/365</f>
        <v>28.454794520547946</v>
      </c>
      <c r="O570" s="105">
        <f>(C570-VLOOKUP(K570,Riders!$A$2:$D$3499,4,FALSE))/365</f>
        <v>24.4986301369863</v>
      </c>
      <c r="P570">
        <v>9</v>
      </c>
      <c r="Q570" s="40">
        <f t="shared" si="64"/>
        <v>3.181898148148149E-3</v>
      </c>
      <c r="R570" s="86">
        <f t="shared" si="65"/>
        <v>274.91600000000005</v>
      </c>
      <c r="S570">
        <f t="shared" si="66"/>
        <v>23.207000000000001</v>
      </c>
      <c r="T570">
        <f t="shared" si="67"/>
        <v>72</v>
      </c>
      <c r="U570">
        <f t="shared" si="68"/>
        <v>66.848000000000013</v>
      </c>
      <c r="V570">
        <f t="shared" si="69"/>
        <v>67.180999999999983</v>
      </c>
      <c r="W570">
        <f t="shared" si="70"/>
        <v>68.887000000000057</v>
      </c>
      <c r="X570">
        <v>14.603999999999999</v>
      </c>
      <c r="Y570">
        <v>8.6030000000000015</v>
      </c>
      <c r="Z570">
        <v>8.129999999999999</v>
      </c>
      <c r="AA570">
        <v>8.254999999999999</v>
      </c>
      <c r="AB570">
        <v>8.2019999999999982</v>
      </c>
      <c r="AC570">
        <v>8.0630000000000024</v>
      </c>
      <c r="AD570">
        <v>7.9859999999999971</v>
      </c>
      <c r="AE570">
        <v>8.1570000000000036</v>
      </c>
      <c r="AF570">
        <v>8.2080000000000126</v>
      </c>
      <c r="AG570">
        <v>8.3309999999999746</v>
      </c>
      <c r="AH570">
        <v>8.4250000000000114</v>
      </c>
      <c r="AI570">
        <v>8.5579999999999927</v>
      </c>
      <c r="AJ570">
        <v>8.3509999999999849</v>
      </c>
      <c r="AK570">
        <v>8.2810000000000201</v>
      </c>
      <c r="AL570">
        <v>8.2549999999999955</v>
      </c>
      <c r="AM570">
        <v>8.4390000000000214</v>
      </c>
      <c r="AN570">
        <v>8.36099999999999</v>
      </c>
      <c r="AO570">
        <v>8.4139999999999873</v>
      </c>
      <c r="AP570">
        <v>8.4190000000000111</v>
      </c>
      <c r="AQ570">
        <v>8.5579999999999927</v>
      </c>
      <c r="AR570">
        <v>8.2769999999999868</v>
      </c>
      <c r="AS570">
        <v>8.2080000000000268</v>
      </c>
      <c r="AT570">
        <v>8.2580000000000098</v>
      </c>
      <c r="AU570">
        <v>8.6859999999999786</v>
      </c>
      <c r="AV570">
        <v>8.7130000000000223</v>
      </c>
      <c r="AW570">
        <v>8.9149999999999636</v>
      </c>
      <c r="AX570">
        <v>8.5740000000000123</v>
      </c>
      <c r="AY570">
        <v>8.4059999999999775</v>
      </c>
      <c r="AZ570">
        <v>8.4370000000000687</v>
      </c>
      <c r="BA570">
        <v>8.6069999999999993</v>
      </c>
      <c r="BB570">
        <v>8.4669999999999845</v>
      </c>
      <c r="BC570">
        <v>8.7680000000000291</v>
      </c>
      <c r="BD570" s="83">
        <f t="shared" si="71"/>
        <v>52.379635961530056</v>
      </c>
    </row>
    <row r="571" spans="1:56" ht="15" customHeight="1" thickBot="1" x14ac:dyDescent="0.5">
      <c r="A571" t="s">
        <v>192</v>
      </c>
      <c r="B571">
        <v>2024</v>
      </c>
      <c r="C571" s="9">
        <v>45302</v>
      </c>
      <c r="D571" t="s">
        <v>133</v>
      </c>
      <c r="E571" t="s">
        <v>1943</v>
      </c>
      <c r="F571">
        <v>1</v>
      </c>
      <c r="G571" t="s">
        <v>46</v>
      </c>
      <c r="H571" t="s">
        <v>44</v>
      </c>
      <c r="I571" t="s">
        <v>2139</v>
      </c>
      <c r="J571" t="s">
        <v>193</v>
      </c>
      <c r="K571" t="s">
        <v>236</v>
      </c>
      <c r="L571" s="105">
        <f>(C571-VLOOKUP(H571,Riders!$A$2:$D$3499,4,FALSE))/365</f>
        <v>21.945205479452056</v>
      </c>
      <c r="M571" s="105">
        <f>(C571-VLOOKUP(I571,Riders!$A$2:$D$3499,4,FALSE))/365</f>
        <v>19.282191780821918</v>
      </c>
      <c r="N571" s="105">
        <f>(C571-VLOOKUP(J571,Riders!$A$2:$D$3499,4,FALSE))/365</f>
        <v>28.18904109589041</v>
      </c>
      <c r="O571" s="105">
        <f>(C571-VLOOKUP(K571,Riders!$A$2:$D$3499,4,FALSE))/365</f>
        <v>20.863013698630137</v>
      </c>
      <c r="P571">
        <v>1</v>
      </c>
      <c r="Q571" s="40">
        <f t="shared" si="64"/>
        <v>3.0240856481481477E-3</v>
      </c>
      <c r="R571" s="86">
        <f t="shared" si="65"/>
        <v>261.28099999999995</v>
      </c>
      <c r="S571">
        <f t="shared" si="66"/>
        <v>22.065999999999999</v>
      </c>
      <c r="T571">
        <f t="shared" si="67"/>
        <v>69.055999999999997</v>
      </c>
      <c r="U571">
        <f t="shared" si="68"/>
        <v>63.726000000000013</v>
      </c>
      <c r="V571">
        <f t="shared" si="69"/>
        <v>63.437999999999988</v>
      </c>
      <c r="W571">
        <f t="shared" si="70"/>
        <v>65.06099999999995</v>
      </c>
      <c r="X571">
        <v>13.7</v>
      </c>
      <c r="Y571">
        <v>8.3659999999999997</v>
      </c>
      <c r="Z571">
        <v>7.718</v>
      </c>
      <c r="AA571">
        <v>7.7550000000000026</v>
      </c>
      <c r="AB571">
        <v>7.8599999999999994</v>
      </c>
      <c r="AC571">
        <v>7.7879999999999967</v>
      </c>
      <c r="AD571">
        <v>7.7900000000000063</v>
      </c>
      <c r="AE571">
        <v>8.0789999999999935</v>
      </c>
      <c r="AF571">
        <v>7.8440000000000083</v>
      </c>
      <c r="AG571">
        <v>7.7729999999999961</v>
      </c>
      <c r="AH571">
        <v>7.8740000000000094</v>
      </c>
      <c r="AI571">
        <v>8.1949999999999932</v>
      </c>
      <c r="AJ571">
        <v>7.8299999999999983</v>
      </c>
      <c r="AK571">
        <v>7.9440000000000026</v>
      </c>
      <c r="AL571">
        <v>8.019999999999996</v>
      </c>
      <c r="AM571">
        <v>8.2460000000000093</v>
      </c>
      <c r="AN571">
        <v>7.7920000000000016</v>
      </c>
      <c r="AO571">
        <v>8.0010000000000048</v>
      </c>
      <c r="AP571">
        <v>7.7719999999999629</v>
      </c>
      <c r="AQ571">
        <v>7.9450000000000216</v>
      </c>
      <c r="AR571">
        <v>7.7660000000000204</v>
      </c>
      <c r="AS571">
        <v>8.0240000000000009</v>
      </c>
      <c r="AT571">
        <v>7.8239999999999839</v>
      </c>
      <c r="AU571">
        <v>8.313999999999993</v>
      </c>
      <c r="AV571">
        <v>8.1119999999999948</v>
      </c>
      <c r="AW571">
        <v>8.5810000000000173</v>
      </c>
      <c r="AX571">
        <v>8.1399999999999864</v>
      </c>
      <c r="AY571">
        <v>8.5669999999999789</v>
      </c>
      <c r="AZ571">
        <v>7.9370000000000687</v>
      </c>
      <c r="BA571">
        <v>7.9409999999999457</v>
      </c>
      <c r="BB571">
        <v>7.76400000000001</v>
      </c>
      <c r="BC571">
        <v>8.0189999999999486</v>
      </c>
      <c r="BD571" s="83">
        <f t="shared" si="71"/>
        <v>55.113077491283342</v>
      </c>
    </row>
    <row r="572" spans="1:56" ht="15" customHeight="1" thickBot="1" x14ac:dyDescent="0.5">
      <c r="A572" t="s">
        <v>192</v>
      </c>
      <c r="B572">
        <v>2024</v>
      </c>
      <c r="C572" s="9">
        <v>45302</v>
      </c>
      <c r="D572" t="s">
        <v>133</v>
      </c>
      <c r="E572" t="s">
        <v>1943</v>
      </c>
      <c r="F572">
        <v>1</v>
      </c>
      <c r="G572" t="s">
        <v>58</v>
      </c>
      <c r="H572" t="s">
        <v>127</v>
      </c>
      <c r="I572" t="s">
        <v>158</v>
      </c>
      <c r="J572" t="s">
        <v>288</v>
      </c>
      <c r="K572" t="s">
        <v>57</v>
      </c>
      <c r="L572" s="105">
        <f>(C572-VLOOKUP(H572,Riders!$A$2:$D$3499,4,FALSE))/365</f>
        <v>25.12054794520548</v>
      </c>
      <c r="M572" s="105">
        <f>(C572-VLOOKUP(I572,Riders!$A$2:$D$3499,4,FALSE))/365</f>
        <v>27.030136986301368</v>
      </c>
      <c r="N572" s="105">
        <f>(C572-VLOOKUP(J572,Riders!$A$2:$D$3499,4,FALSE))/365</f>
        <v>27.657534246575342</v>
      </c>
      <c r="O572" s="105">
        <f>(C572-VLOOKUP(K572,Riders!$A$2:$D$3499,4,FALSE))/365</f>
        <v>20.589041095890412</v>
      </c>
      <c r="P572">
        <v>2</v>
      </c>
      <c r="Q572" s="40">
        <f t="shared" si="64"/>
        <v>3.0527777777777775E-3</v>
      </c>
      <c r="R572" s="86">
        <f t="shared" si="65"/>
        <v>263.76</v>
      </c>
      <c r="S572">
        <f t="shared" si="66"/>
        <v>22.928999999999998</v>
      </c>
      <c r="T572">
        <f t="shared" si="67"/>
        <v>70.925999999999988</v>
      </c>
      <c r="U572">
        <f t="shared" si="68"/>
        <v>63.343000000000018</v>
      </c>
      <c r="V572">
        <f t="shared" si="69"/>
        <v>64.210000000000036</v>
      </c>
      <c r="W572">
        <f t="shared" si="70"/>
        <v>65.280999999999949</v>
      </c>
      <c r="X572">
        <v>14.45</v>
      </c>
      <c r="Y572">
        <v>8.4789999999999992</v>
      </c>
      <c r="Z572">
        <v>8.1110000000000007</v>
      </c>
      <c r="AA572">
        <v>8.0309999999999988</v>
      </c>
      <c r="AB572">
        <v>8.1829999999999998</v>
      </c>
      <c r="AC572">
        <v>7.9230000000000018</v>
      </c>
      <c r="AD572">
        <v>8.0219999999999985</v>
      </c>
      <c r="AE572">
        <v>7.7269999999999897</v>
      </c>
      <c r="AF572">
        <v>8.0320000000000249</v>
      </c>
      <c r="AG572">
        <v>7.6159999999999846</v>
      </c>
      <c r="AH572">
        <v>7.8720000000000141</v>
      </c>
      <c r="AI572">
        <v>7.6979999999999791</v>
      </c>
      <c r="AJ572">
        <v>8.0940000000000083</v>
      </c>
      <c r="AK572">
        <v>7.9100000000000108</v>
      </c>
      <c r="AL572">
        <v>8.0369999999999919</v>
      </c>
      <c r="AM572">
        <v>8.0840000000000032</v>
      </c>
      <c r="AN572">
        <v>8.0879999999999939</v>
      </c>
      <c r="AO572">
        <v>8.1620000000000061</v>
      </c>
      <c r="AP572">
        <v>8.0609999999999786</v>
      </c>
      <c r="AQ572">
        <v>7.9720000000000084</v>
      </c>
      <c r="AR572">
        <v>8.0409999999999968</v>
      </c>
      <c r="AS572">
        <v>8.0529999999999973</v>
      </c>
      <c r="AT572">
        <v>8.113000000000028</v>
      </c>
      <c r="AU572">
        <v>7.7200000000000273</v>
      </c>
      <c r="AV572">
        <v>8.1769999999999641</v>
      </c>
      <c r="AW572">
        <v>7.9109999999999729</v>
      </c>
      <c r="AX572">
        <v>8.3470000000000084</v>
      </c>
      <c r="AY572">
        <v>8.0099999999999909</v>
      </c>
      <c r="AZ572">
        <v>8.5080000000000666</v>
      </c>
      <c r="BA572">
        <v>8.1049999999999613</v>
      </c>
      <c r="BB572">
        <v>8.1429999999999723</v>
      </c>
      <c r="BC572">
        <v>8.0800000000000125</v>
      </c>
      <c r="BD572" s="83">
        <f t="shared" si="71"/>
        <v>54.5950864422202</v>
      </c>
    </row>
    <row r="573" spans="1:56" ht="15" customHeight="1" thickBot="1" x14ac:dyDescent="0.5">
      <c r="A573" t="s">
        <v>192</v>
      </c>
      <c r="B573">
        <v>2024</v>
      </c>
      <c r="C573" s="9">
        <v>45302</v>
      </c>
      <c r="D573" t="s">
        <v>133</v>
      </c>
      <c r="E573" t="s">
        <v>1943</v>
      </c>
      <c r="F573">
        <v>2</v>
      </c>
      <c r="G573" t="s">
        <v>64</v>
      </c>
      <c r="H573" t="s">
        <v>194</v>
      </c>
      <c r="I573" t="s">
        <v>136</v>
      </c>
      <c r="J573" t="s">
        <v>2057</v>
      </c>
      <c r="K573" t="s">
        <v>162</v>
      </c>
      <c r="L573" s="105">
        <f>(C573-VLOOKUP(H573,Riders!$A$2:$D$3499,4,FALSE))/365</f>
        <v>22.739726027397261</v>
      </c>
      <c r="M573" s="105">
        <f>(C573-VLOOKUP(I573,Riders!$A$2:$D$3499,4,FALSE))/365</f>
        <v>25.049315068493151</v>
      </c>
      <c r="N573" s="105">
        <f>(C573-VLOOKUP(J573,Riders!$A$2:$D$3499,4,FALSE))/365</f>
        <v>34.210958904109589</v>
      </c>
      <c r="O573" s="105">
        <f>(C573-VLOOKUP(K573,Riders!$A$2:$D$3499,4,FALSE))/365</f>
        <v>29.712328767123289</v>
      </c>
      <c r="P573">
        <v>1</v>
      </c>
      <c r="Q573" s="40">
        <f t="shared" si="64"/>
        <v>3.019456018518519E-3</v>
      </c>
      <c r="R573" s="86">
        <f t="shared" si="65"/>
        <v>260.88100000000003</v>
      </c>
      <c r="S573">
        <f t="shared" si="66"/>
        <v>22.291</v>
      </c>
      <c r="T573">
        <f t="shared" si="67"/>
        <v>68.457999999999998</v>
      </c>
      <c r="U573">
        <f t="shared" si="68"/>
        <v>61.980999999999995</v>
      </c>
      <c r="V573">
        <f t="shared" si="69"/>
        <v>65.278999999999996</v>
      </c>
      <c r="W573">
        <f t="shared" si="70"/>
        <v>65.163000000000039</v>
      </c>
      <c r="X573">
        <v>14.124000000000001</v>
      </c>
      <c r="Y573">
        <v>8.1669999999999998</v>
      </c>
      <c r="Z573">
        <v>7.7330000000000014</v>
      </c>
      <c r="AA573">
        <v>7.6019999999999968</v>
      </c>
      <c r="AB573">
        <v>7.794000000000004</v>
      </c>
      <c r="AC573">
        <v>7.607999999999997</v>
      </c>
      <c r="AD573">
        <v>7.6410000000000053</v>
      </c>
      <c r="AE573">
        <v>7.7889999999999944</v>
      </c>
      <c r="AF573">
        <v>7.7109999999999994</v>
      </c>
      <c r="AG573">
        <v>7.7129999999999939</v>
      </c>
      <c r="AH573">
        <v>7.8359999999999994</v>
      </c>
      <c r="AI573">
        <v>7.7030000000000172</v>
      </c>
      <c r="AJ573">
        <v>7.6769999999999916</v>
      </c>
      <c r="AK573">
        <v>7.769999999999996</v>
      </c>
      <c r="AL573">
        <v>7.6420000000000101</v>
      </c>
      <c r="AM573">
        <v>7.9289999999999878</v>
      </c>
      <c r="AN573">
        <v>8.0750000000000171</v>
      </c>
      <c r="AO573">
        <v>8.2669999999999675</v>
      </c>
      <c r="AP573">
        <v>7.9510000000000218</v>
      </c>
      <c r="AQ573">
        <v>7.9159999999999968</v>
      </c>
      <c r="AR573">
        <v>7.9950000000000054</v>
      </c>
      <c r="AS573">
        <v>8.078000000000003</v>
      </c>
      <c r="AT573">
        <v>8.453000000000003</v>
      </c>
      <c r="AU573">
        <v>8.5439999999999827</v>
      </c>
      <c r="AV573">
        <v>8.2430000000000234</v>
      </c>
      <c r="AW573">
        <v>8.188999999999993</v>
      </c>
      <c r="AX573">
        <v>8.2869999999999777</v>
      </c>
      <c r="AY573">
        <v>8.0290000000000532</v>
      </c>
      <c r="AZ573">
        <v>7.9959999999999516</v>
      </c>
      <c r="BA573">
        <v>8.0440000000000111</v>
      </c>
      <c r="BB573">
        <v>8.0869999999999607</v>
      </c>
      <c r="BC573">
        <v>8.2880000000000678</v>
      </c>
      <c r="BD573" s="83">
        <f t="shared" si="71"/>
        <v>55.197580506054479</v>
      </c>
    </row>
    <row r="574" spans="1:56" ht="15" customHeight="1" thickBot="1" x14ac:dyDescent="0.5">
      <c r="A574" t="s">
        <v>192</v>
      </c>
      <c r="B574">
        <v>2024</v>
      </c>
      <c r="C574" s="9">
        <v>45302</v>
      </c>
      <c r="D574" t="s">
        <v>133</v>
      </c>
      <c r="E574" t="s">
        <v>1943</v>
      </c>
      <c r="F574">
        <v>2</v>
      </c>
      <c r="G574" t="s">
        <v>40</v>
      </c>
      <c r="H574" t="s">
        <v>39</v>
      </c>
      <c r="I574" t="s">
        <v>195</v>
      </c>
      <c r="J574" t="s">
        <v>2141</v>
      </c>
      <c r="K574" t="s">
        <v>2142</v>
      </c>
      <c r="L574" s="105">
        <f>(C574-VLOOKUP(H574,Riders!$A$2:$D$3499,4,FALSE))/365</f>
        <v>26.646575342465752</v>
      </c>
      <c r="M574" s="105">
        <f>(C574-VLOOKUP(I574,Riders!$A$2:$D$3499,4,FALSE))/365</f>
        <v>21.271232876712329</v>
      </c>
      <c r="N574" s="105">
        <f>(C574-VLOOKUP(J574,Riders!$A$2:$D$3499,4,FALSE))/365</f>
        <v>21.197260273972603</v>
      </c>
      <c r="O574" s="105">
        <f>(C574-VLOOKUP(K574,Riders!$A$2:$D$3499,4,FALSE))/365</f>
        <v>19.545205479452054</v>
      </c>
      <c r="P574">
        <v>2</v>
      </c>
      <c r="Q574" s="40" t="str">
        <f t="shared" si="64"/>
        <v/>
      </c>
      <c r="R574" s="86" t="e">
        <f t="shared" si="65"/>
        <v>#VALUE!</v>
      </c>
      <c r="S574" t="str">
        <f t="shared" si="66"/>
        <v/>
      </c>
      <c r="T574" t="str">
        <f t="shared" si="67"/>
        <v/>
      </c>
      <c r="U574" t="str">
        <f t="shared" si="68"/>
        <v/>
      </c>
      <c r="V574" t="str">
        <f t="shared" si="69"/>
        <v/>
      </c>
      <c r="W574" t="str">
        <f t="shared" si="70"/>
        <v/>
      </c>
      <c r="BD574" s="83" t="str">
        <f t="shared" si="71"/>
        <v/>
      </c>
    </row>
    <row r="575" spans="1:56" ht="15" customHeight="1" thickBot="1" x14ac:dyDescent="0.5">
      <c r="A575" t="s">
        <v>192</v>
      </c>
      <c r="B575">
        <v>2024</v>
      </c>
      <c r="C575" s="9">
        <v>45302</v>
      </c>
      <c r="D575" t="s">
        <v>133</v>
      </c>
      <c r="E575" t="s">
        <v>1943</v>
      </c>
      <c r="F575">
        <v>3</v>
      </c>
      <c r="G575" t="s">
        <v>79</v>
      </c>
      <c r="H575" t="s">
        <v>2077</v>
      </c>
      <c r="I575" t="s">
        <v>2064</v>
      </c>
      <c r="J575" t="s">
        <v>332</v>
      </c>
      <c r="K575" t="s">
        <v>2066</v>
      </c>
      <c r="L575" s="105">
        <f>(C575-VLOOKUP(H575,Riders!$A$2:$D$3499,4,FALSE))/365</f>
        <v>26.424657534246574</v>
      </c>
      <c r="M575" s="105">
        <f>(C575-VLOOKUP(I575,Riders!$A$2:$D$3499,4,FALSE))/365</f>
        <v>26.805479452054794</v>
      </c>
      <c r="N575" s="105">
        <f>(C575-VLOOKUP(J575,Riders!$A$2:$D$3499,4,FALSE))/365</f>
        <v>28.6</v>
      </c>
      <c r="O575" s="105">
        <f>(C575-VLOOKUP(K575,Riders!$A$2:$D$3499,4,FALSE))/365</f>
        <v>24.769863013698629</v>
      </c>
      <c r="P575">
        <v>1</v>
      </c>
      <c r="Q575" s="40">
        <f t="shared" si="64"/>
        <v>2.9266898148148147E-3</v>
      </c>
      <c r="R575" s="86">
        <f t="shared" si="65"/>
        <v>252.86599999999999</v>
      </c>
      <c r="S575">
        <f t="shared" si="66"/>
        <v>22.338999999999999</v>
      </c>
      <c r="T575">
        <f t="shared" si="67"/>
        <v>68.239999999999995</v>
      </c>
      <c r="U575">
        <f t="shared" si="68"/>
        <v>61.222999999999999</v>
      </c>
      <c r="V575">
        <f t="shared" si="69"/>
        <v>61.432999999999993</v>
      </c>
      <c r="W575">
        <f t="shared" si="70"/>
        <v>61.97</v>
      </c>
      <c r="X575">
        <v>14.002000000000001</v>
      </c>
      <c r="Y575">
        <v>8.336999999999998</v>
      </c>
      <c r="Z575">
        <v>7.6780000000000008</v>
      </c>
      <c r="AA575">
        <v>7.5969999999999978</v>
      </c>
      <c r="AB575">
        <v>7.7080000000000064</v>
      </c>
      <c r="AC575">
        <v>7.5989999999999966</v>
      </c>
      <c r="AD575">
        <v>7.6110000000000042</v>
      </c>
      <c r="AE575">
        <v>7.7079999999999913</v>
      </c>
      <c r="AF575">
        <v>7.561000000000007</v>
      </c>
      <c r="AG575">
        <v>7.6149999999999949</v>
      </c>
      <c r="AH575">
        <v>7.6910000000000034</v>
      </c>
      <c r="AI575">
        <v>7.6159999999999997</v>
      </c>
      <c r="AJ575">
        <v>7.6219999999999857</v>
      </c>
      <c r="AK575">
        <v>7.6680000000000064</v>
      </c>
      <c r="AL575">
        <v>7.6670000000000158</v>
      </c>
      <c r="AM575">
        <v>7.782999999999987</v>
      </c>
      <c r="AN575">
        <v>7.6140000000000043</v>
      </c>
      <c r="AO575">
        <v>7.5880000000000223</v>
      </c>
      <c r="AP575">
        <v>7.5859999999999843</v>
      </c>
      <c r="AQ575">
        <v>7.6220000000000141</v>
      </c>
      <c r="AR575">
        <v>7.7869999999999777</v>
      </c>
      <c r="AS575">
        <v>7.6770000000000209</v>
      </c>
      <c r="AT575">
        <v>7.6649999999999636</v>
      </c>
      <c r="AU575">
        <v>7.8940000000000046</v>
      </c>
      <c r="AV575">
        <v>7.6970000000000312</v>
      </c>
      <c r="AW575">
        <v>7.7069999999999936</v>
      </c>
      <c r="AX575">
        <v>7.664999999999992</v>
      </c>
      <c r="AY575">
        <v>7.782999999999987</v>
      </c>
      <c r="AZ575">
        <v>7.65300000000002</v>
      </c>
      <c r="BA575">
        <v>7.6879999999999882</v>
      </c>
      <c r="BB575">
        <v>7.7770000000000152</v>
      </c>
      <c r="BC575">
        <v>7.9999999999999716</v>
      </c>
      <c r="BD575" s="83">
        <f t="shared" si="71"/>
        <v>56.947157783173701</v>
      </c>
    </row>
    <row r="576" spans="1:56" ht="15" customHeight="1" thickBot="1" x14ac:dyDescent="0.5">
      <c r="A576" t="s">
        <v>192</v>
      </c>
      <c r="B576">
        <v>2024</v>
      </c>
      <c r="C576" s="9">
        <v>45302</v>
      </c>
      <c r="D576" t="s">
        <v>133</v>
      </c>
      <c r="E576" t="s">
        <v>1943</v>
      </c>
      <c r="F576">
        <v>3</v>
      </c>
      <c r="G576" t="s">
        <v>88</v>
      </c>
      <c r="H576" t="s">
        <v>163</v>
      </c>
      <c r="I576" t="s">
        <v>274</v>
      </c>
      <c r="J576" t="s">
        <v>2090</v>
      </c>
      <c r="K576" t="s">
        <v>302</v>
      </c>
      <c r="L576" s="105">
        <f>(C576-VLOOKUP(H576,Riders!$A$2:$D$3499,4,FALSE))/365</f>
        <v>25.158904109589042</v>
      </c>
      <c r="M576" s="105">
        <f>(C576-VLOOKUP(I576,Riders!$A$2:$D$3499,4,FALSE))/365</f>
        <v>27.509589041095889</v>
      </c>
      <c r="N576" s="105">
        <f>(C576-VLOOKUP(J576,Riders!$A$2:$D$3499,4,FALSE))/365</f>
        <v>30.504109589041096</v>
      </c>
      <c r="O576" s="105">
        <f>(C576-VLOOKUP(K576,Riders!$A$2:$D$3499,4,FALSE))/365</f>
        <v>26.898630136986302</v>
      </c>
      <c r="P576">
        <v>2</v>
      </c>
      <c r="Q576" s="40">
        <f t="shared" si="64"/>
        <v>2.9435879629629634E-3</v>
      </c>
      <c r="R576" s="86">
        <f t="shared" si="65"/>
        <v>254.32600000000005</v>
      </c>
      <c r="S576">
        <f t="shared" si="66"/>
        <v>22.286999999999999</v>
      </c>
      <c r="T576">
        <f t="shared" si="67"/>
        <v>68.220000000000013</v>
      </c>
      <c r="U576">
        <f t="shared" si="68"/>
        <v>61.801000000000002</v>
      </c>
      <c r="V576">
        <f t="shared" si="69"/>
        <v>61.639999999999986</v>
      </c>
      <c r="W576">
        <f t="shared" si="70"/>
        <v>62.665000000000049</v>
      </c>
      <c r="X576">
        <v>13.989000000000001</v>
      </c>
      <c r="Y576">
        <v>8.2979999999999983</v>
      </c>
      <c r="Z576">
        <v>7.7800000000000011</v>
      </c>
      <c r="AA576">
        <v>7.6599999999999966</v>
      </c>
      <c r="AB576">
        <v>7.6060000000000016</v>
      </c>
      <c r="AC576">
        <v>7.703000000000003</v>
      </c>
      <c r="AD576">
        <v>7.5730000000000004</v>
      </c>
      <c r="AE576">
        <v>7.6110000000000113</v>
      </c>
      <c r="AF576">
        <v>7.6869999999999976</v>
      </c>
      <c r="AG576">
        <v>7.8529999999999802</v>
      </c>
      <c r="AH576">
        <v>7.7060000000000173</v>
      </c>
      <c r="AI576">
        <v>7.6669999999999874</v>
      </c>
      <c r="AJ576">
        <v>7.7010000000000076</v>
      </c>
      <c r="AK576">
        <v>7.6829999999999927</v>
      </c>
      <c r="AL576">
        <v>7.8260000000000076</v>
      </c>
      <c r="AM576">
        <v>7.6780000000000106</v>
      </c>
      <c r="AN576">
        <v>7.7089999999999748</v>
      </c>
      <c r="AO576">
        <v>7.7270000000000039</v>
      </c>
      <c r="AP576">
        <v>7.7490000000000236</v>
      </c>
      <c r="AQ576">
        <v>7.6769999999999916</v>
      </c>
      <c r="AR576">
        <v>7.8179999999999836</v>
      </c>
      <c r="AS576">
        <v>7.6810000000000116</v>
      </c>
      <c r="AT576">
        <v>7.6420000000000243</v>
      </c>
      <c r="AU576">
        <v>7.636999999999972</v>
      </c>
      <c r="AV576">
        <v>7.6859999999999786</v>
      </c>
      <c r="AW576">
        <v>7.7849999999999966</v>
      </c>
      <c r="AX576">
        <v>7.9800000000000182</v>
      </c>
      <c r="AY576">
        <v>7.8460000000000036</v>
      </c>
      <c r="AZ576">
        <v>7.921999999999997</v>
      </c>
      <c r="BA576">
        <v>8.0090000000000146</v>
      </c>
      <c r="BB576">
        <v>7.7060000000000457</v>
      </c>
      <c r="BC576">
        <v>7.7309999999999954</v>
      </c>
      <c r="BD576" s="83">
        <f t="shared" si="71"/>
        <v>56.620243309767766</v>
      </c>
    </row>
    <row r="577" spans="1:56" ht="15" customHeight="1" thickBot="1" x14ac:dyDescent="0.5">
      <c r="A577" t="s">
        <v>192</v>
      </c>
      <c r="B577">
        <v>2024</v>
      </c>
      <c r="C577" s="9">
        <v>45302</v>
      </c>
      <c r="D577" t="s">
        <v>133</v>
      </c>
      <c r="E577" t="s">
        <v>1943</v>
      </c>
      <c r="F577">
        <v>4</v>
      </c>
      <c r="G577" t="s">
        <v>61</v>
      </c>
      <c r="H577" t="s">
        <v>167</v>
      </c>
      <c r="I577" t="s">
        <v>60</v>
      </c>
      <c r="J577" t="s">
        <v>106</v>
      </c>
      <c r="K577" t="s">
        <v>230</v>
      </c>
      <c r="L577" s="105">
        <f>(C577-VLOOKUP(H577,Riders!$A$2:$D$3499,4,FALSE))/365</f>
        <v>25.887671232876713</v>
      </c>
      <c r="M577" s="105">
        <f>(C577-VLOOKUP(I577,Riders!$A$2:$D$3499,4,FALSE))/365</f>
        <v>24.2</v>
      </c>
      <c r="N577" s="105">
        <f>(C577-VLOOKUP(J577,Riders!$A$2:$D$3499,4,FALSE))/365</f>
        <v>23.057534246575344</v>
      </c>
      <c r="O577" s="105">
        <f>(C577-VLOOKUP(K577,Riders!$A$2:$D$3499,4,FALSE))/365</f>
        <v>24.490410958904111</v>
      </c>
      <c r="P577">
        <v>1</v>
      </c>
      <c r="Q577" s="40" t="str">
        <f t="shared" si="64"/>
        <v/>
      </c>
      <c r="R577" s="86" t="e">
        <f t="shared" si="65"/>
        <v>#VALUE!</v>
      </c>
      <c r="S577">
        <f t="shared" si="66"/>
        <v>22.286999999999999</v>
      </c>
      <c r="T577">
        <f t="shared" si="67"/>
        <v>68.074999999999989</v>
      </c>
      <c r="U577">
        <f t="shared" si="68"/>
        <v>60.253000000000014</v>
      </c>
      <c r="V577" t="str">
        <f t="shared" si="69"/>
        <v/>
      </c>
      <c r="W577" t="str">
        <f t="shared" si="70"/>
        <v/>
      </c>
      <c r="X577">
        <v>14.054</v>
      </c>
      <c r="Y577">
        <v>8.2329999999999988</v>
      </c>
      <c r="Z577">
        <v>7.8210000000000024</v>
      </c>
      <c r="AA577">
        <v>7.5560000000000009</v>
      </c>
      <c r="AB577">
        <v>7.671999999999997</v>
      </c>
      <c r="AC577">
        <v>7.5549999999999997</v>
      </c>
      <c r="AD577">
        <v>7.5660000000000034</v>
      </c>
      <c r="AE577">
        <v>7.6179999999999879</v>
      </c>
      <c r="AF577">
        <v>7.7330000000000183</v>
      </c>
      <c r="AG577">
        <v>7.6189999999999998</v>
      </c>
      <c r="AH577">
        <v>7.5139999999999958</v>
      </c>
      <c r="AI577">
        <v>7.6159999999999997</v>
      </c>
      <c r="AJ577">
        <v>7.4829999999999899</v>
      </c>
      <c r="AK577">
        <v>7.3150000000000261</v>
      </c>
      <c r="AL577">
        <v>7.3869999999999996</v>
      </c>
      <c r="AM577">
        <v>7.5859999999999843</v>
      </c>
      <c r="AN577">
        <v>7.7959999999999923</v>
      </c>
      <c r="BD577" s="83" t="str">
        <f t="shared" si="71"/>
        <v/>
      </c>
    </row>
    <row r="578" spans="1:56" ht="15" customHeight="1" thickBot="1" x14ac:dyDescent="0.5">
      <c r="A578" t="s">
        <v>192</v>
      </c>
      <c r="B578">
        <v>2024</v>
      </c>
      <c r="C578" s="9">
        <v>45302</v>
      </c>
      <c r="D578" t="s">
        <v>133</v>
      </c>
      <c r="E578" t="s">
        <v>1943</v>
      </c>
      <c r="F578">
        <v>4</v>
      </c>
      <c r="G578" t="s">
        <v>52</v>
      </c>
      <c r="H578" t="s">
        <v>75</v>
      </c>
      <c r="I578" t="s">
        <v>157</v>
      </c>
      <c r="J578" t="s">
        <v>76</v>
      </c>
      <c r="K578" t="s">
        <v>2144</v>
      </c>
      <c r="L578" s="105">
        <f>(C578-VLOOKUP(H578,Riders!$A$2:$D$3499,4,FALSE))/365</f>
        <v>26.147945205479452</v>
      </c>
      <c r="M578" s="105">
        <f>(C578-VLOOKUP(I578,Riders!$A$2:$D$3499,4,FALSE))/365</f>
        <v>25.013698630136986</v>
      </c>
      <c r="N578" s="105">
        <f>(C578-VLOOKUP(J578,Riders!$A$2:$D$3499,4,FALSE))/365</f>
        <v>24.734246575342464</v>
      </c>
      <c r="O578" s="105">
        <f>(C578-VLOOKUP(K578,Riders!$A$2:$D$3499,4,FALSE))/365</f>
        <v>19.942465753424656</v>
      </c>
      <c r="P578">
        <v>2</v>
      </c>
      <c r="Q578" s="40">
        <f t="shared" ref="Q578:Q641" si="72">IF(COUNT(X578:BC578)=32,SUM(X578:BC578)/86400,"")</f>
        <v>3.1142245370370364E-3</v>
      </c>
      <c r="R578" s="86">
        <f t="shared" ref="R578:R641" si="73">Q578*86400</f>
        <v>269.06899999999996</v>
      </c>
      <c r="S578">
        <f t="shared" ref="S578:S641" si="74">IF(COUNT(X578:Y578)=2,SUM(X578:Y578),"")</f>
        <v>23.827999999999999</v>
      </c>
      <c r="T578">
        <f t="shared" ref="T578:T641" si="75">IF(COUNT(X578:AE578)=8,SUM(X578:AE578),"")</f>
        <v>72.655000000000001</v>
      </c>
      <c r="U578">
        <f t="shared" ref="U578:U641" si="76">IF(COUNT(AF578:AM578)=8,SUM(AF578:AM578),"")</f>
        <v>63.169999999999987</v>
      </c>
      <c r="V578">
        <f t="shared" ref="V578:V641" si="77">IF(COUNT(AN578:AU578)=8,SUM(AN578:AU578),"")</f>
        <v>66.441000000000031</v>
      </c>
      <c r="W578">
        <f t="shared" ref="W578:W641" si="78">IF(COUNT(AV578:BC578)=8,SUM(AV578:BC578),"")</f>
        <v>66.80299999999994</v>
      </c>
      <c r="X578">
        <v>14.817</v>
      </c>
      <c r="Y578">
        <v>9.0109999999999992</v>
      </c>
      <c r="Z578">
        <v>8.8959999999999972</v>
      </c>
      <c r="AA578">
        <v>8.402000000000001</v>
      </c>
      <c r="AB578">
        <v>7.9040000000000026</v>
      </c>
      <c r="AC578">
        <v>7.9320000000000022</v>
      </c>
      <c r="AD578">
        <v>7.8729999999999896</v>
      </c>
      <c r="AE578">
        <v>7.8200000000000074</v>
      </c>
      <c r="AF578">
        <v>8.1709999999999923</v>
      </c>
      <c r="AG578">
        <v>7.8550000000000182</v>
      </c>
      <c r="AH578">
        <v>7.7579999999999956</v>
      </c>
      <c r="AI578">
        <v>7.7909999999999968</v>
      </c>
      <c r="AJ578">
        <v>7.6549999999999869</v>
      </c>
      <c r="AK578">
        <v>7.8600000000000136</v>
      </c>
      <c r="AL578">
        <v>7.8229999999999933</v>
      </c>
      <c r="AM578">
        <v>8.2569999999999908</v>
      </c>
      <c r="AN578">
        <v>8.1810000000000116</v>
      </c>
      <c r="AO578">
        <v>8.4339999999999975</v>
      </c>
      <c r="AP578">
        <v>8.0499999999999829</v>
      </c>
      <c r="AQ578">
        <v>8.4620000000000175</v>
      </c>
      <c r="AR578">
        <v>8.3160000000000025</v>
      </c>
      <c r="AS578">
        <v>8.2119999999999891</v>
      </c>
      <c r="AT578">
        <v>8.3120000000000118</v>
      </c>
      <c r="AU578">
        <v>8.474000000000018</v>
      </c>
      <c r="AV578">
        <v>8.2189999999999657</v>
      </c>
      <c r="AW578">
        <v>8.186000000000007</v>
      </c>
      <c r="AX578">
        <v>8.2170000000000414</v>
      </c>
      <c r="AY578">
        <v>8.1859999999999786</v>
      </c>
      <c r="AZ578">
        <v>8.4690000000000225</v>
      </c>
      <c r="BA578">
        <v>8.8079999999999643</v>
      </c>
      <c r="BB578">
        <v>8.4080000000000155</v>
      </c>
      <c r="BC578">
        <v>8.3099999999999454</v>
      </c>
      <c r="BD578" s="83">
        <f t="shared" ref="BD578:BD641" si="79">IF(COUNT(X578:BC578)=32,3.6*4000/R578,"")</f>
        <v>53.51787088070347</v>
      </c>
    </row>
    <row r="579" spans="1:56" ht="15" customHeight="1" thickBot="1" x14ac:dyDescent="0.5">
      <c r="A579" t="s">
        <v>192</v>
      </c>
      <c r="B579">
        <v>2024</v>
      </c>
      <c r="C579" s="9">
        <v>45302</v>
      </c>
      <c r="D579" t="s">
        <v>133</v>
      </c>
      <c r="E579" t="s">
        <v>31</v>
      </c>
      <c r="F579" t="s">
        <v>578</v>
      </c>
      <c r="G579" t="s">
        <v>61</v>
      </c>
      <c r="H579" t="s">
        <v>167</v>
      </c>
      <c r="I579" t="s">
        <v>60</v>
      </c>
      <c r="J579" t="s">
        <v>106</v>
      </c>
      <c r="K579" t="s">
        <v>230</v>
      </c>
      <c r="L579" s="105">
        <f>(C579-VLOOKUP(H579,Riders!$A$2:$D$3499,4,FALSE))/365</f>
        <v>25.887671232876713</v>
      </c>
      <c r="M579" s="105">
        <f>(C579-VLOOKUP(I579,Riders!$A$2:$D$3499,4,FALSE))/365</f>
        <v>24.2</v>
      </c>
      <c r="N579" s="105">
        <f>(C579-VLOOKUP(J579,Riders!$A$2:$D$3499,4,FALSE))/365</f>
        <v>23.057534246575344</v>
      </c>
      <c r="O579" s="105">
        <f>(C579-VLOOKUP(K579,Riders!$A$2:$D$3499,4,FALSE))/365</f>
        <v>24.490410958904111</v>
      </c>
      <c r="P579">
        <v>1</v>
      </c>
      <c r="Q579" s="40">
        <f t="shared" si="72"/>
        <v>2.9230439814814818E-3</v>
      </c>
      <c r="R579" s="86">
        <f t="shared" si="73"/>
        <v>252.55100000000002</v>
      </c>
      <c r="S579">
        <f t="shared" si="74"/>
        <v>22.356000000000002</v>
      </c>
      <c r="T579">
        <f t="shared" si="75"/>
        <v>67.771999999999991</v>
      </c>
      <c r="U579">
        <f t="shared" si="76"/>
        <v>60.739000000000004</v>
      </c>
      <c r="V579">
        <f t="shared" si="77"/>
        <v>61.350999999999999</v>
      </c>
      <c r="W579">
        <f t="shared" si="78"/>
        <v>62.689000000000021</v>
      </c>
      <c r="X579">
        <v>14.21</v>
      </c>
      <c r="Y579">
        <v>8.1460000000000008</v>
      </c>
      <c r="Z579">
        <v>7.6779999999999973</v>
      </c>
      <c r="AA579">
        <v>7.4620000000000033</v>
      </c>
      <c r="AB579">
        <v>7.597999999999999</v>
      </c>
      <c r="AC579">
        <v>7.5210000000000008</v>
      </c>
      <c r="AD579">
        <v>7.5510000000000019</v>
      </c>
      <c r="AE579">
        <v>7.6059999999999874</v>
      </c>
      <c r="AF579">
        <v>7.666000000000011</v>
      </c>
      <c r="AG579">
        <v>7.5430000000000064</v>
      </c>
      <c r="AH579">
        <v>7.5719999999999743</v>
      </c>
      <c r="AI579">
        <v>7.659000000000006</v>
      </c>
      <c r="AJ579">
        <v>7.5430000000000064</v>
      </c>
      <c r="AK579">
        <v>7.5030000000000143</v>
      </c>
      <c r="AL579">
        <v>7.525999999999982</v>
      </c>
      <c r="AM579">
        <v>7.7270000000000039</v>
      </c>
      <c r="AN579">
        <v>7.5810000000000173</v>
      </c>
      <c r="AO579">
        <v>7.6189999999999714</v>
      </c>
      <c r="AP579">
        <v>7.6550000000000296</v>
      </c>
      <c r="AQ579">
        <v>7.7659999999999911</v>
      </c>
      <c r="AR579">
        <v>7.7280000000000086</v>
      </c>
      <c r="AS579">
        <v>7.67999999999995</v>
      </c>
      <c r="AT579">
        <v>7.5660000000000309</v>
      </c>
      <c r="AU579">
        <v>7.7560000000000002</v>
      </c>
      <c r="AV579">
        <v>7.7489999999999952</v>
      </c>
      <c r="AW579">
        <v>7.9120000000000346</v>
      </c>
      <c r="AX579">
        <v>7.657999999999987</v>
      </c>
      <c r="AY579">
        <v>7.5660000000000034</v>
      </c>
      <c r="AZ579">
        <v>7.6539999999999964</v>
      </c>
      <c r="BA579">
        <v>7.7959999999999923</v>
      </c>
      <c r="BB579">
        <v>7.9900000000000091</v>
      </c>
      <c r="BC579">
        <v>8.3640000000000043</v>
      </c>
      <c r="BD579" s="83">
        <f t="shared" si="79"/>
        <v>57.018186425712031</v>
      </c>
    </row>
    <row r="580" spans="1:56" ht="15" customHeight="1" thickBot="1" x14ac:dyDescent="0.5">
      <c r="A580" t="s">
        <v>192</v>
      </c>
      <c r="B580">
        <v>2024</v>
      </c>
      <c r="C580" s="9">
        <v>45302</v>
      </c>
      <c r="D580" t="s">
        <v>133</v>
      </c>
      <c r="E580" t="s">
        <v>31</v>
      </c>
      <c r="F580" t="s">
        <v>578</v>
      </c>
      <c r="G580" t="s">
        <v>79</v>
      </c>
      <c r="H580" t="s">
        <v>2077</v>
      </c>
      <c r="I580" t="s">
        <v>2064</v>
      </c>
      <c r="J580" t="s">
        <v>332</v>
      </c>
      <c r="K580" t="s">
        <v>2066</v>
      </c>
      <c r="L580" s="105">
        <f>(C580-VLOOKUP(H580,Riders!$A$2:$D$3499,4,FALSE))/365</f>
        <v>26.424657534246574</v>
      </c>
      <c r="M580" s="105">
        <f>(C580-VLOOKUP(I580,Riders!$A$2:$D$3499,4,FALSE))/365</f>
        <v>26.805479452054794</v>
      </c>
      <c r="N580" s="105">
        <f>(C580-VLOOKUP(J580,Riders!$A$2:$D$3499,4,FALSE))/365</f>
        <v>28.6</v>
      </c>
      <c r="O580" s="105">
        <f>(C580-VLOOKUP(K580,Riders!$A$2:$D$3499,4,FALSE))/365</f>
        <v>24.769863013698629</v>
      </c>
      <c r="P580">
        <v>2</v>
      </c>
      <c r="Q580" s="40">
        <f t="shared" si="72"/>
        <v>2.9623842592592588E-3</v>
      </c>
      <c r="R580" s="86">
        <f t="shared" si="73"/>
        <v>255.94999999999996</v>
      </c>
      <c r="S580">
        <f t="shared" si="74"/>
        <v>22.084</v>
      </c>
      <c r="T580">
        <f t="shared" si="75"/>
        <v>67.756</v>
      </c>
      <c r="U580">
        <f t="shared" si="76"/>
        <v>61.169999999999987</v>
      </c>
      <c r="V580">
        <f t="shared" si="77"/>
        <v>62.219000000000023</v>
      </c>
      <c r="W580">
        <f t="shared" si="78"/>
        <v>64.80499999999995</v>
      </c>
      <c r="X580">
        <v>13.85</v>
      </c>
      <c r="Y580">
        <v>8.234</v>
      </c>
      <c r="Z580">
        <v>7.6269999999999989</v>
      </c>
      <c r="AA580">
        <v>7.5110000000000028</v>
      </c>
      <c r="AB580">
        <v>7.6329999999999956</v>
      </c>
      <c r="AC580">
        <v>7.5680000000000049</v>
      </c>
      <c r="AD580">
        <v>7.6029999999999944</v>
      </c>
      <c r="AE580">
        <v>7.730000000000004</v>
      </c>
      <c r="AF580">
        <v>7.6000000000000094</v>
      </c>
      <c r="AG580">
        <v>7.6399999999999864</v>
      </c>
      <c r="AH580">
        <v>7.7690000000000197</v>
      </c>
      <c r="AI580">
        <v>7.6399999999999864</v>
      </c>
      <c r="AJ580">
        <v>7.6000000000000094</v>
      </c>
      <c r="AK580">
        <v>7.5870000000000033</v>
      </c>
      <c r="AL580">
        <v>7.5909999999999798</v>
      </c>
      <c r="AM580">
        <v>7.742999999999995</v>
      </c>
      <c r="AN580">
        <v>7.6529999999999916</v>
      </c>
      <c r="AO580">
        <v>7.7350000000000136</v>
      </c>
      <c r="AP580">
        <v>7.896000000000015</v>
      </c>
      <c r="AQ580">
        <v>7.728999999999985</v>
      </c>
      <c r="AR580">
        <v>7.7619999999999996</v>
      </c>
      <c r="AS580">
        <v>7.90300000000002</v>
      </c>
      <c r="AT580">
        <v>7.757000000000005</v>
      </c>
      <c r="AU580">
        <v>7.7839999999999918</v>
      </c>
      <c r="AV580">
        <v>7.8270000000000266</v>
      </c>
      <c r="AW580">
        <v>7.9359999999999786</v>
      </c>
      <c r="AX580">
        <v>8.08299999999997</v>
      </c>
      <c r="AY580">
        <v>8.0629999999999882</v>
      </c>
      <c r="AZ580">
        <v>8.0270000000000721</v>
      </c>
      <c r="BA580">
        <v>8.2279999999999802</v>
      </c>
      <c r="BB580">
        <v>8.2309999999999661</v>
      </c>
      <c r="BC580">
        <v>8.4099999999999682</v>
      </c>
      <c r="BD580" s="83">
        <f t="shared" si="79"/>
        <v>56.260988474311397</v>
      </c>
    </row>
    <row r="581" spans="1:56" ht="15" customHeight="1" thickBot="1" x14ac:dyDescent="0.5">
      <c r="A581" t="s">
        <v>192</v>
      </c>
      <c r="B581">
        <v>2024</v>
      </c>
      <c r="C581" s="9">
        <v>45302</v>
      </c>
      <c r="D581" t="s">
        <v>133</v>
      </c>
      <c r="E581" t="s">
        <v>31</v>
      </c>
      <c r="F581" t="s">
        <v>579</v>
      </c>
      <c r="G581" t="s">
        <v>88</v>
      </c>
      <c r="H581" t="s">
        <v>163</v>
      </c>
      <c r="I581" t="s">
        <v>274</v>
      </c>
      <c r="J581" t="s">
        <v>139</v>
      </c>
      <c r="K581" t="s">
        <v>302</v>
      </c>
      <c r="L581" s="105">
        <f>(C581-VLOOKUP(H581,Riders!$A$2:$D$3499,4,FALSE))/365</f>
        <v>25.158904109589042</v>
      </c>
      <c r="M581" s="105">
        <f>(C581-VLOOKUP(I581,Riders!$A$2:$D$3499,4,FALSE))/365</f>
        <v>27.509589041095889</v>
      </c>
      <c r="N581" s="105">
        <f>(C581-VLOOKUP(J581,Riders!$A$2:$D$3499,4,FALSE))/365</f>
        <v>23.172602739726027</v>
      </c>
      <c r="O581" s="105">
        <f>(C581-VLOOKUP(K581,Riders!$A$2:$D$3499,4,FALSE))/365</f>
        <v>26.898630136986302</v>
      </c>
      <c r="P581">
        <v>3</v>
      </c>
      <c r="Q581" s="40">
        <f t="shared" si="72"/>
        <v>2.9487037037037038E-3</v>
      </c>
      <c r="R581" s="86">
        <f t="shared" si="73"/>
        <v>254.768</v>
      </c>
      <c r="S581">
        <f t="shared" si="74"/>
        <v>22.364999999999998</v>
      </c>
      <c r="T581">
        <f t="shared" si="75"/>
        <v>68.567999999999998</v>
      </c>
      <c r="U581">
        <f t="shared" si="76"/>
        <v>61.817000000000021</v>
      </c>
      <c r="V581">
        <f t="shared" si="77"/>
        <v>61.697000000000003</v>
      </c>
      <c r="W581">
        <f t="shared" si="78"/>
        <v>62.685999999999979</v>
      </c>
      <c r="X581">
        <v>14.058</v>
      </c>
      <c r="Y581">
        <v>8.3069999999999986</v>
      </c>
      <c r="Z581">
        <v>7.7430000000000021</v>
      </c>
      <c r="AA581">
        <v>7.6509999999999998</v>
      </c>
      <c r="AB581">
        <v>7.6980000000000004</v>
      </c>
      <c r="AC581">
        <v>7.7659999999999982</v>
      </c>
      <c r="AD581">
        <v>7.6580000000000013</v>
      </c>
      <c r="AE581">
        <v>7.6869999999999976</v>
      </c>
      <c r="AF581">
        <v>7.7380000000000138</v>
      </c>
      <c r="AG581">
        <v>7.8899999999999864</v>
      </c>
      <c r="AH581">
        <v>7.7319999999999993</v>
      </c>
      <c r="AI581">
        <v>7.6530000000000058</v>
      </c>
      <c r="AJ581">
        <v>7.6969999999999894</v>
      </c>
      <c r="AK581">
        <v>7.7350000000000136</v>
      </c>
      <c r="AL581">
        <v>7.8199999999999932</v>
      </c>
      <c r="AM581">
        <v>7.5520000000000209</v>
      </c>
      <c r="AN581">
        <v>7.563999999999993</v>
      </c>
      <c r="AO581">
        <v>7.5509999999999593</v>
      </c>
      <c r="AP581">
        <v>7.6180000000000518</v>
      </c>
      <c r="AQ581">
        <v>7.7889999999999873</v>
      </c>
      <c r="AR581">
        <v>7.8779999999999566</v>
      </c>
      <c r="AS581">
        <v>7.7860000000000582</v>
      </c>
      <c r="AT581">
        <v>7.7749999999999773</v>
      </c>
      <c r="AU581">
        <v>7.7360000000000184</v>
      </c>
      <c r="AV581">
        <v>7.6819999999999879</v>
      </c>
      <c r="AW581">
        <v>7.7560000000000002</v>
      </c>
      <c r="AX581">
        <v>7.9089999999999918</v>
      </c>
      <c r="AY581">
        <v>7.8329999999999984</v>
      </c>
      <c r="AZ581">
        <v>7.8079999999999927</v>
      </c>
      <c r="BA581">
        <v>7.856000000000023</v>
      </c>
      <c r="BB581">
        <v>7.8260000000000218</v>
      </c>
      <c r="BC581">
        <v>8.0159999999999627</v>
      </c>
      <c r="BD581" s="83">
        <f t="shared" si="79"/>
        <v>56.522012183633734</v>
      </c>
    </row>
    <row r="582" spans="1:56" ht="15" customHeight="1" thickBot="1" x14ac:dyDescent="0.5">
      <c r="A582" t="s">
        <v>192</v>
      </c>
      <c r="B582">
        <v>2024</v>
      </c>
      <c r="C582" s="9">
        <v>45302</v>
      </c>
      <c r="D582" t="s">
        <v>133</v>
      </c>
      <c r="E582" t="s">
        <v>31</v>
      </c>
      <c r="F582" t="s">
        <v>579</v>
      </c>
      <c r="G582" t="s">
        <v>64</v>
      </c>
      <c r="H582" t="s">
        <v>194</v>
      </c>
      <c r="I582" t="s">
        <v>136</v>
      </c>
      <c r="J582" t="s">
        <v>2057</v>
      </c>
      <c r="K582" t="s">
        <v>162</v>
      </c>
      <c r="L582" s="105">
        <f>(C582-VLOOKUP(H582,Riders!$A$2:$D$3499,4,FALSE))/365</f>
        <v>22.739726027397261</v>
      </c>
      <c r="M582" s="105">
        <f>(C582-VLOOKUP(I582,Riders!$A$2:$D$3499,4,FALSE))/365</f>
        <v>25.049315068493151</v>
      </c>
      <c r="N582" s="105">
        <f>(C582-VLOOKUP(J582,Riders!$A$2:$D$3499,4,FALSE))/365</f>
        <v>34.210958904109589</v>
      </c>
      <c r="O582" s="105">
        <f>(C582-VLOOKUP(K582,Riders!$A$2:$D$3499,4,FALSE))/365</f>
        <v>29.712328767123289</v>
      </c>
      <c r="P582">
        <v>4</v>
      </c>
      <c r="Q582" s="40">
        <f t="shared" si="72"/>
        <v>3.0270717592592593E-3</v>
      </c>
      <c r="R582" s="86">
        <f t="shared" si="73"/>
        <v>261.53899999999999</v>
      </c>
      <c r="S582">
        <f t="shared" si="74"/>
        <v>22.463999999999999</v>
      </c>
      <c r="T582">
        <f t="shared" si="75"/>
        <v>69.034000000000006</v>
      </c>
      <c r="U582">
        <f t="shared" si="76"/>
        <v>62.513999999999996</v>
      </c>
      <c r="V582">
        <f t="shared" si="77"/>
        <v>64.147999999999996</v>
      </c>
      <c r="W582">
        <f t="shared" si="78"/>
        <v>65.842999999999989</v>
      </c>
      <c r="X582">
        <v>14.212</v>
      </c>
      <c r="Y582">
        <v>8.2519999999999989</v>
      </c>
      <c r="Z582">
        <v>7.7630000000000017</v>
      </c>
      <c r="AA582">
        <v>7.6579999999999977</v>
      </c>
      <c r="AB582">
        <v>7.8520000000000039</v>
      </c>
      <c r="AC582">
        <v>7.7139999999999986</v>
      </c>
      <c r="AD582">
        <v>7.7199999999999989</v>
      </c>
      <c r="AE582">
        <v>7.8630000000000067</v>
      </c>
      <c r="AF582">
        <v>7.7740000000000009</v>
      </c>
      <c r="AG582">
        <v>7.7789999999999964</v>
      </c>
      <c r="AH582">
        <v>7.8239999999999981</v>
      </c>
      <c r="AI582">
        <v>7.9379999999999882</v>
      </c>
      <c r="AJ582">
        <v>7.777000000000001</v>
      </c>
      <c r="AK582">
        <v>7.7950000000000017</v>
      </c>
      <c r="AL582">
        <v>7.7610000000000241</v>
      </c>
      <c r="AM582">
        <v>7.8659999999999846</v>
      </c>
      <c r="AN582">
        <v>7.7680000000000007</v>
      </c>
      <c r="AO582">
        <v>7.7990000000000066</v>
      </c>
      <c r="AP582">
        <v>8.1090000000000089</v>
      </c>
      <c r="AQ582">
        <v>7.9059999999999766</v>
      </c>
      <c r="AR582">
        <v>7.8870000000000289</v>
      </c>
      <c r="AS582">
        <v>8.0629999999999882</v>
      </c>
      <c r="AT582">
        <v>8.1810000000000116</v>
      </c>
      <c r="AU582">
        <v>8.4349999999999739</v>
      </c>
      <c r="AV582">
        <v>8.0810000000000173</v>
      </c>
      <c r="AW582">
        <v>8.0310000000000059</v>
      </c>
      <c r="AX582">
        <v>8.1019999999999754</v>
      </c>
      <c r="AY582">
        <v>8.2699999999999818</v>
      </c>
      <c r="AZ582">
        <v>8.0660000000000309</v>
      </c>
      <c r="BA582">
        <v>8.2449999999999761</v>
      </c>
      <c r="BB582">
        <v>8.3660000000000139</v>
      </c>
      <c r="BC582">
        <v>8.6819999999999879</v>
      </c>
      <c r="BD582" s="83">
        <f t="shared" si="79"/>
        <v>55.05871017324376</v>
      </c>
    </row>
    <row r="583" spans="1:56" ht="15" customHeight="1" thickBot="1" x14ac:dyDescent="0.5">
      <c r="A583" t="s">
        <v>185</v>
      </c>
      <c r="B583">
        <v>2024</v>
      </c>
      <c r="C583" s="9">
        <v>45325</v>
      </c>
      <c r="D583" t="s">
        <v>30</v>
      </c>
      <c r="E583" t="s">
        <v>245</v>
      </c>
      <c r="F583" t="s">
        <v>245</v>
      </c>
      <c r="G583" t="s">
        <v>79</v>
      </c>
      <c r="H583" t="s">
        <v>104</v>
      </c>
      <c r="I583" t="s">
        <v>153</v>
      </c>
      <c r="J583" t="s">
        <v>2064</v>
      </c>
      <c r="K583" t="s">
        <v>332</v>
      </c>
      <c r="L583" s="105">
        <f>(C583-VLOOKUP(H583,Riders!$A$2:$D$3499,4,FALSE))/365</f>
        <v>29.917808219178081</v>
      </c>
      <c r="M583" s="105">
        <f>(C583-VLOOKUP(I583,Riders!$A$2:$D$3499,4,FALSE))/365</f>
        <v>29.427397260273974</v>
      </c>
      <c r="N583" s="105">
        <f>(C583-VLOOKUP(J583,Riders!$A$2:$D$3499,4,FALSE))/365</f>
        <v>26.86849315068493</v>
      </c>
      <c r="O583" s="105">
        <f>(C583-VLOOKUP(K583,Riders!$A$2:$D$3499,4,FALSE))/365</f>
        <v>28.663013698630138</v>
      </c>
      <c r="P583">
        <v>1</v>
      </c>
      <c r="Q583" s="40">
        <f t="shared" si="72"/>
        <v>2.920266203703704E-3</v>
      </c>
      <c r="R583" s="86">
        <f t="shared" si="73"/>
        <v>252.31100000000004</v>
      </c>
      <c r="S583">
        <f t="shared" si="74"/>
        <v>22.437999999999999</v>
      </c>
      <c r="T583">
        <f t="shared" si="75"/>
        <v>68.343000000000004</v>
      </c>
      <c r="U583">
        <f t="shared" si="76"/>
        <v>61.230000000000004</v>
      </c>
      <c r="V583">
        <f t="shared" si="77"/>
        <v>61.378000000000014</v>
      </c>
      <c r="W583">
        <f t="shared" si="78"/>
        <v>61.360000000000014</v>
      </c>
      <c r="X583">
        <v>14.101000000000001</v>
      </c>
      <c r="Y583">
        <v>8.336999999999998</v>
      </c>
      <c r="Z583">
        <v>7.7970000000000006</v>
      </c>
      <c r="AA583">
        <v>7.6970000000000027</v>
      </c>
      <c r="AB583">
        <v>7.7569999999999979</v>
      </c>
      <c r="AC583">
        <v>7.5660000000000034</v>
      </c>
      <c r="AD583">
        <v>7.509999999999998</v>
      </c>
      <c r="AE583">
        <v>7.578000000000003</v>
      </c>
      <c r="AF583">
        <v>7.5389999999999873</v>
      </c>
      <c r="AG583">
        <v>7.5760000000000076</v>
      </c>
      <c r="AH583">
        <v>7.652000000000001</v>
      </c>
      <c r="AI583">
        <v>7.8520000000000181</v>
      </c>
      <c r="AJ583">
        <v>7.6969999999999743</v>
      </c>
      <c r="AK583">
        <v>7.6610000000000156</v>
      </c>
      <c r="AL583">
        <v>7.6490000000000009</v>
      </c>
      <c r="AM583">
        <v>7.6039999999999992</v>
      </c>
      <c r="AN583">
        <v>7.7549999999999946</v>
      </c>
      <c r="AO583">
        <v>7.7129999999999939</v>
      </c>
      <c r="AP583">
        <v>7.65300000000002</v>
      </c>
      <c r="AQ583">
        <v>7.7839999999999918</v>
      </c>
      <c r="AR583">
        <v>7.5889999999999986</v>
      </c>
      <c r="AS583">
        <v>7.5619999999999834</v>
      </c>
      <c r="AT583">
        <v>7.7000000000000171</v>
      </c>
      <c r="AU583">
        <v>7.6220000000000141</v>
      </c>
      <c r="AV583">
        <v>7.617999999999995</v>
      </c>
      <c r="AW583">
        <v>7.6379999999999768</v>
      </c>
      <c r="AX583">
        <v>7.5829999999999984</v>
      </c>
      <c r="AY583">
        <v>7.5770000000000266</v>
      </c>
      <c r="AZ583">
        <v>7.8019999999999641</v>
      </c>
      <c r="BA583">
        <v>7.7070000000000221</v>
      </c>
      <c r="BB583">
        <v>7.7210000000000036</v>
      </c>
      <c r="BC583">
        <v>7.7140000000000271</v>
      </c>
      <c r="BD583" s="83">
        <f t="shared" si="79"/>
        <v>57.072422526168097</v>
      </c>
    </row>
    <row r="584" spans="1:56" ht="15" customHeight="1" thickBot="1" x14ac:dyDescent="0.5">
      <c r="A584" t="s">
        <v>185</v>
      </c>
      <c r="B584">
        <v>2024</v>
      </c>
      <c r="C584" s="9">
        <v>45325</v>
      </c>
      <c r="D584" t="s">
        <v>30</v>
      </c>
      <c r="E584" t="s">
        <v>245</v>
      </c>
      <c r="F584" t="s">
        <v>245</v>
      </c>
      <c r="G584" t="s">
        <v>37</v>
      </c>
      <c r="H584" t="s">
        <v>35</v>
      </c>
      <c r="I584" t="s">
        <v>200</v>
      </c>
      <c r="J584" t="s">
        <v>188</v>
      </c>
      <c r="K584" t="s">
        <v>124</v>
      </c>
      <c r="L584" s="105">
        <f>(C584-VLOOKUP(H584,Riders!$A$2:$D$3499,4,FALSE))/365</f>
        <v>26.265753424657536</v>
      </c>
      <c r="M584" s="105">
        <f>(C584-VLOOKUP(I584,Riders!$A$2:$D$3499,4,FALSE))/365</f>
        <v>23.095890410958905</v>
      </c>
      <c r="N584" s="105">
        <f>(C584-VLOOKUP(J584,Riders!$A$2:$D$3499,4,FALSE))/365</f>
        <v>25.849315068493151</v>
      </c>
      <c r="O584" s="105">
        <f>(C584-VLOOKUP(K584,Riders!$A$2:$D$3499,4,FALSE))/365</f>
        <v>24.961643835616439</v>
      </c>
      <c r="P584">
        <v>2</v>
      </c>
      <c r="Q584" s="40">
        <f t="shared" si="72"/>
        <v>2.9356134259259262E-3</v>
      </c>
      <c r="R584" s="86">
        <f t="shared" si="73"/>
        <v>253.63700000000003</v>
      </c>
      <c r="S584">
        <f t="shared" si="74"/>
        <v>23.053999999999998</v>
      </c>
      <c r="T584">
        <f t="shared" si="75"/>
        <v>68.853999999999999</v>
      </c>
      <c r="U584">
        <f t="shared" si="76"/>
        <v>61.253</v>
      </c>
      <c r="V584">
        <f t="shared" si="77"/>
        <v>61.466000000000008</v>
      </c>
      <c r="W584">
        <f t="shared" si="78"/>
        <v>62.064000000000021</v>
      </c>
      <c r="X584">
        <v>14.535</v>
      </c>
      <c r="Y584">
        <v>8.5189999999999984</v>
      </c>
      <c r="Z584">
        <v>7.8410000000000011</v>
      </c>
      <c r="AA584">
        <v>7.610000000000003</v>
      </c>
      <c r="AB584">
        <v>7.6839999999999966</v>
      </c>
      <c r="AC584">
        <v>7.5300000000000011</v>
      </c>
      <c r="AD584">
        <v>7.6269999999999953</v>
      </c>
      <c r="AE584">
        <v>7.5080000000000027</v>
      </c>
      <c r="AF584">
        <v>7.561000000000007</v>
      </c>
      <c r="AG584">
        <v>7.5859999999999843</v>
      </c>
      <c r="AH584">
        <v>7.76400000000001</v>
      </c>
      <c r="AI584">
        <v>7.6189999999999998</v>
      </c>
      <c r="AJ584">
        <v>7.6069999999999993</v>
      </c>
      <c r="AK584">
        <v>7.6269999999999811</v>
      </c>
      <c r="AL584">
        <v>7.6720000000000397</v>
      </c>
      <c r="AM584">
        <v>7.8169999999999789</v>
      </c>
      <c r="AN584">
        <v>7.5669999999999789</v>
      </c>
      <c r="AO584">
        <v>7.5200000000000102</v>
      </c>
      <c r="AP584">
        <v>7.6540000000000248</v>
      </c>
      <c r="AQ584">
        <v>7.6929999999999836</v>
      </c>
      <c r="AR584">
        <v>7.8389999999999986</v>
      </c>
      <c r="AS584">
        <v>7.717000000000013</v>
      </c>
      <c r="AT584">
        <v>7.7239999999999904</v>
      </c>
      <c r="AU584">
        <v>7.7520000000000104</v>
      </c>
      <c r="AV584">
        <v>7.9209999999999923</v>
      </c>
      <c r="AW584">
        <v>7.7479999999999896</v>
      </c>
      <c r="AX584">
        <v>7.7249999999999943</v>
      </c>
      <c r="AY584">
        <v>7.745000000000033</v>
      </c>
      <c r="AZ584">
        <v>7.9069999999999823</v>
      </c>
      <c r="BA584">
        <v>7.5859999999999843</v>
      </c>
      <c r="BB584">
        <v>7.6859999999999786</v>
      </c>
      <c r="BC584">
        <v>7.7460000000000662</v>
      </c>
      <c r="BD584" s="83">
        <f t="shared" si="79"/>
        <v>56.774051104531274</v>
      </c>
    </row>
    <row r="585" spans="1:56" ht="15" customHeight="1" thickBot="1" x14ac:dyDescent="0.5">
      <c r="A585" t="s">
        <v>185</v>
      </c>
      <c r="B585">
        <v>2024</v>
      </c>
      <c r="C585" s="9">
        <v>45325</v>
      </c>
      <c r="D585" t="s">
        <v>30</v>
      </c>
      <c r="E585" t="s">
        <v>245</v>
      </c>
      <c r="F585" t="s">
        <v>245</v>
      </c>
      <c r="G585" t="s">
        <v>91</v>
      </c>
      <c r="H585" t="s">
        <v>160</v>
      </c>
      <c r="I585" t="s">
        <v>110</v>
      </c>
      <c r="J585" t="s">
        <v>2072</v>
      </c>
      <c r="K585" t="s">
        <v>89</v>
      </c>
      <c r="L585" s="105">
        <f>(C585-VLOOKUP(H585,Riders!$A$2:$D$3499,4,FALSE))/365</f>
        <v>29.389041095890413</v>
      </c>
      <c r="M585" s="105">
        <f>(C585-VLOOKUP(I585,Riders!$A$2:$D$3499,4,FALSE))/365</f>
        <v>27.950684931506849</v>
      </c>
      <c r="N585" s="105">
        <f>(C585-VLOOKUP(J585,Riders!$A$2:$D$3499,4,FALSE))/365</f>
        <v>23.956164383561642</v>
      </c>
      <c r="O585" s="105">
        <f>(C585-VLOOKUP(K585,Riders!$A$2:$D$3499,4,FALSE))/365</f>
        <v>24.591780821917808</v>
      </c>
      <c r="P585">
        <v>3</v>
      </c>
      <c r="Q585" s="40">
        <f t="shared" si="72"/>
        <v>2.9463657407407407E-3</v>
      </c>
      <c r="R585" s="86">
        <f t="shared" si="73"/>
        <v>254.566</v>
      </c>
      <c r="S585">
        <f t="shared" si="74"/>
        <v>22.591000000000001</v>
      </c>
      <c r="T585">
        <f t="shared" si="75"/>
        <v>67.700000000000017</v>
      </c>
      <c r="U585">
        <f t="shared" si="76"/>
        <v>62.270999999999987</v>
      </c>
      <c r="V585">
        <f t="shared" si="77"/>
        <v>61.963000000000022</v>
      </c>
      <c r="W585">
        <f t="shared" si="78"/>
        <v>62.631999999999977</v>
      </c>
      <c r="X585">
        <v>14.484</v>
      </c>
      <c r="Y585">
        <v>8.1070000000000011</v>
      </c>
      <c r="Z585">
        <v>7.5380000000000003</v>
      </c>
      <c r="AA585">
        <v>7.3929999999999971</v>
      </c>
      <c r="AB585">
        <v>7.5350000000000037</v>
      </c>
      <c r="AC585">
        <v>7.4439999999999964</v>
      </c>
      <c r="AD585">
        <v>7.5069999999999979</v>
      </c>
      <c r="AE585">
        <v>7.6920000000000206</v>
      </c>
      <c r="AF585">
        <v>7.6719999999999828</v>
      </c>
      <c r="AG585">
        <v>7.6929999999999978</v>
      </c>
      <c r="AH585">
        <v>7.7469999999999999</v>
      </c>
      <c r="AI585">
        <v>7.9099999999999966</v>
      </c>
      <c r="AJ585">
        <v>7.6950000000000216</v>
      </c>
      <c r="AK585">
        <v>7.7929999999999779</v>
      </c>
      <c r="AL585">
        <v>7.8310000000000031</v>
      </c>
      <c r="AM585">
        <v>7.9300000000000068</v>
      </c>
      <c r="AN585">
        <v>7.6639999999999873</v>
      </c>
      <c r="AO585">
        <v>7.6540000000000248</v>
      </c>
      <c r="AP585">
        <v>7.7599999999999616</v>
      </c>
      <c r="AQ585">
        <v>7.9880000000000004</v>
      </c>
      <c r="AR585">
        <v>7.7290000000000134</v>
      </c>
      <c r="AS585">
        <v>7.8470000000000084</v>
      </c>
      <c r="AT585">
        <v>7.6310000000000002</v>
      </c>
      <c r="AU585">
        <v>7.6900000000000261</v>
      </c>
      <c r="AV585">
        <v>7.7139999999999702</v>
      </c>
      <c r="AW585">
        <v>7.8949999999999818</v>
      </c>
      <c r="AX585">
        <v>7.7530000000000143</v>
      </c>
      <c r="AY585">
        <v>7.8050000000000068</v>
      </c>
      <c r="AZ585">
        <v>7.9629999999999939</v>
      </c>
      <c r="BA585">
        <v>8.0090000000000146</v>
      </c>
      <c r="BB585">
        <v>7.7180000000000177</v>
      </c>
      <c r="BC585">
        <v>7.7749999999999773</v>
      </c>
      <c r="BD585" s="83">
        <f t="shared" si="79"/>
        <v>56.566862817501161</v>
      </c>
    </row>
    <row r="586" spans="1:56" ht="15" customHeight="1" thickBot="1" x14ac:dyDescent="0.5">
      <c r="A586" t="s">
        <v>185</v>
      </c>
      <c r="B586">
        <v>2024</v>
      </c>
      <c r="C586" s="9">
        <v>45325</v>
      </c>
      <c r="D586" t="s">
        <v>30</v>
      </c>
      <c r="E586" t="s">
        <v>245</v>
      </c>
      <c r="F586" t="s">
        <v>245</v>
      </c>
      <c r="G586" t="s">
        <v>96</v>
      </c>
      <c r="H586" t="s">
        <v>164</v>
      </c>
      <c r="I586" t="s">
        <v>227</v>
      </c>
      <c r="J586" t="s">
        <v>165</v>
      </c>
      <c r="K586" t="s">
        <v>94</v>
      </c>
      <c r="L586" s="105">
        <f>(C586-VLOOKUP(H586,Riders!$A$2:$D$3499,4,FALSE))/365</f>
        <v>24.991780821917807</v>
      </c>
      <c r="M586" s="105">
        <f>(C586-VLOOKUP(I586,Riders!$A$2:$D$3499,4,FALSE))/365</f>
        <v>22.18082191780822</v>
      </c>
      <c r="N586" s="105">
        <f>(C586-VLOOKUP(J586,Riders!$A$2:$D$3499,4,FALSE))/365</f>
        <v>28.860273972602741</v>
      </c>
      <c r="O586" s="105">
        <f>(C586-VLOOKUP(K586,Riders!$A$2:$D$3499,4,FALSE))/365</f>
        <v>26.263013698630136</v>
      </c>
      <c r="P586">
        <v>4</v>
      </c>
      <c r="Q586" s="40">
        <f t="shared" si="72"/>
        <v>2.9884606481481476E-3</v>
      </c>
      <c r="R586" s="86">
        <f t="shared" si="73"/>
        <v>258.20299999999997</v>
      </c>
      <c r="S586">
        <f t="shared" si="74"/>
        <v>23.11</v>
      </c>
      <c r="T586">
        <f t="shared" si="75"/>
        <v>69.680000000000007</v>
      </c>
      <c r="U586">
        <f t="shared" si="76"/>
        <v>62.515999999999963</v>
      </c>
      <c r="V586">
        <f t="shared" si="77"/>
        <v>63.16900000000004</v>
      </c>
      <c r="W586">
        <f t="shared" si="78"/>
        <v>62.837999999999965</v>
      </c>
      <c r="X586">
        <v>14.590999999999999</v>
      </c>
      <c r="Y586">
        <v>8.5190000000000001</v>
      </c>
      <c r="Z586">
        <v>7.9030000000000022</v>
      </c>
      <c r="AA586">
        <v>7.6999999999999993</v>
      </c>
      <c r="AB586">
        <v>7.7109999999999994</v>
      </c>
      <c r="AC586">
        <v>7.8530000000000024</v>
      </c>
      <c r="AD586">
        <v>7.6659999999999968</v>
      </c>
      <c r="AE586">
        <v>7.737000000000009</v>
      </c>
      <c r="AF586">
        <v>7.8569999999999851</v>
      </c>
      <c r="AG586">
        <v>7.7260000000000133</v>
      </c>
      <c r="AH586">
        <v>7.7909999999999968</v>
      </c>
      <c r="AI586">
        <v>7.7949999999999866</v>
      </c>
      <c r="AJ586">
        <v>7.9039999999999964</v>
      </c>
      <c r="AK586">
        <v>7.8100000000000023</v>
      </c>
      <c r="AL586">
        <v>7.7890000000000157</v>
      </c>
      <c r="AM586">
        <v>7.8439999999999657</v>
      </c>
      <c r="AN586">
        <v>7.938000000000045</v>
      </c>
      <c r="AO586">
        <v>8.078000000000003</v>
      </c>
      <c r="AP586">
        <v>7.9099999999999966</v>
      </c>
      <c r="AQ586">
        <v>7.8999999999999488</v>
      </c>
      <c r="AR586">
        <v>7.8940000000000623</v>
      </c>
      <c r="AS586">
        <v>8.0229999999999961</v>
      </c>
      <c r="AT586">
        <v>7.7530000000000143</v>
      </c>
      <c r="AU586">
        <v>7.6729999999999734</v>
      </c>
      <c r="AV586">
        <v>7.7319999999999993</v>
      </c>
      <c r="AW586">
        <v>7.9359999999999786</v>
      </c>
      <c r="AX586">
        <v>7.7800000000000011</v>
      </c>
      <c r="AY586">
        <v>7.9360000000000346</v>
      </c>
      <c r="AZ586">
        <v>7.9729999999999563</v>
      </c>
      <c r="BA586">
        <v>7.8710000000000093</v>
      </c>
      <c r="BB586">
        <v>7.7970000000000539</v>
      </c>
      <c r="BC586">
        <v>7.8129999999999313</v>
      </c>
      <c r="BD586" s="83">
        <f t="shared" si="79"/>
        <v>55.770072384906456</v>
      </c>
    </row>
    <row r="587" spans="1:56" ht="15" customHeight="1" thickBot="1" x14ac:dyDescent="0.5">
      <c r="A587" t="s">
        <v>185</v>
      </c>
      <c r="B587">
        <v>2024</v>
      </c>
      <c r="C587" s="9">
        <v>45325</v>
      </c>
      <c r="D587" t="s">
        <v>30</v>
      </c>
      <c r="E587" t="s">
        <v>245</v>
      </c>
      <c r="F587" t="s">
        <v>245</v>
      </c>
      <c r="G587" t="s">
        <v>2145</v>
      </c>
      <c r="H587" t="s">
        <v>2146</v>
      </c>
      <c r="I587" t="s">
        <v>2147</v>
      </c>
      <c r="J587" t="s">
        <v>2117</v>
      </c>
      <c r="K587" t="s">
        <v>90</v>
      </c>
      <c r="L587" s="105">
        <f>(C587-VLOOKUP(H587,Riders!$A$2:$D$3499,4,FALSE))/365</f>
        <v>18.556164383561644</v>
      </c>
      <c r="M587" s="105">
        <f>(C587-VLOOKUP(I587,Riders!$A$2:$D$3499,4,FALSE))/365</f>
        <v>20.235616438356164</v>
      </c>
      <c r="N587" s="105">
        <f>(C587-VLOOKUP(J587,Riders!$A$2:$D$3499,4,FALSE))/365</f>
        <v>28.80821917808219</v>
      </c>
      <c r="O587" s="105">
        <f>(C587-VLOOKUP(K587,Riders!$A$2:$D$3499,4,FALSE))/365</f>
        <v>18.523287671232875</v>
      </c>
      <c r="P587">
        <v>5</v>
      </c>
      <c r="Q587" s="40">
        <f t="shared" si="72"/>
        <v>3.0252430555555553E-3</v>
      </c>
      <c r="R587" s="86">
        <f t="shared" si="73"/>
        <v>261.38099999999997</v>
      </c>
      <c r="S587">
        <f t="shared" si="74"/>
        <v>22.645</v>
      </c>
      <c r="T587">
        <f t="shared" si="75"/>
        <v>69.769000000000005</v>
      </c>
      <c r="U587">
        <f t="shared" si="76"/>
        <v>62.907999999999987</v>
      </c>
      <c r="V587">
        <f t="shared" si="77"/>
        <v>64.314000000000021</v>
      </c>
      <c r="W587">
        <f t="shared" si="78"/>
        <v>64.389999999999958</v>
      </c>
      <c r="X587">
        <v>14.237</v>
      </c>
      <c r="Y587">
        <v>8.4079999999999995</v>
      </c>
      <c r="Z587">
        <v>7.9759999999999991</v>
      </c>
      <c r="AA587">
        <v>7.7579999999999991</v>
      </c>
      <c r="AB587">
        <v>7.9239999999999986</v>
      </c>
      <c r="AC587">
        <v>7.7420000000000044</v>
      </c>
      <c r="AD587">
        <v>7.8909999999999982</v>
      </c>
      <c r="AE587">
        <v>7.8330000000000064</v>
      </c>
      <c r="AF587">
        <v>7.9029999999999916</v>
      </c>
      <c r="AG587">
        <v>7.953000000000003</v>
      </c>
      <c r="AH587">
        <v>8.130999999999986</v>
      </c>
      <c r="AI587">
        <v>7.8200000000000074</v>
      </c>
      <c r="AJ587">
        <v>7.7510000000000048</v>
      </c>
      <c r="AK587">
        <v>7.7000000000000171</v>
      </c>
      <c r="AL587">
        <v>7.8179999999999978</v>
      </c>
      <c r="AM587">
        <v>7.8319999999999794</v>
      </c>
      <c r="AN587">
        <v>8.0060000000000286</v>
      </c>
      <c r="AO587">
        <v>8.1779999999999973</v>
      </c>
      <c r="AP587">
        <v>7.9979999999999896</v>
      </c>
      <c r="AQ587">
        <v>7.9249999999999829</v>
      </c>
      <c r="AR587">
        <v>8.1009999999999991</v>
      </c>
      <c r="AS587">
        <v>8.0039999999999907</v>
      </c>
      <c r="AT587">
        <v>8.035000000000025</v>
      </c>
      <c r="AU587">
        <v>8.0670000000000073</v>
      </c>
      <c r="AV587">
        <v>8.2109999999999843</v>
      </c>
      <c r="AW587">
        <v>7.9099999999999966</v>
      </c>
      <c r="AX587">
        <v>7.891000000000048</v>
      </c>
      <c r="AY587">
        <v>7.8459999999999468</v>
      </c>
      <c r="AZ587">
        <v>8.035000000000025</v>
      </c>
      <c r="BA587">
        <v>8.0469999999999686</v>
      </c>
      <c r="BB587">
        <v>8.3569999999999993</v>
      </c>
      <c r="BC587">
        <v>8.0929999999999893</v>
      </c>
      <c r="BD587" s="83">
        <f t="shared" si="79"/>
        <v>55.091992149391125</v>
      </c>
    </row>
    <row r="588" spans="1:56" ht="15" customHeight="1" thickBot="1" x14ac:dyDescent="0.5">
      <c r="A588" t="s">
        <v>185</v>
      </c>
      <c r="B588">
        <v>2024</v>
      </c>
      <c r="C588" s="9">
        <v>45325</v>
      </c>
      <c r="D588" t="s">
        <v>30</v>
      </c>
      <c r="E588" t="s">
        <v>245</v>
      </c>
      <c r="F588" t="s">
        <v>245</v>
      </c>
      <c r="G588" t="s">
        <v>67</v>
      </c>
      <c r="H588" t="s">
        <v>147</v>
      </c>
      <c r="I588" t="s">
        <v>156</v>
      </c>
      <c r="J588" t="s">
        <v>2137</v>
      </c>
      <c r="K588" t="s">
        <v>2148</v>
      </c>
      <c r="L588" s="105">
        <f>(C588-VLOOKUP(H588,Riders!$A$2:$D$3499,4,FALSE))/365</f>
        <v>29.13150684931507</v>
      </c>
      <c r="M588" s="105">
        <f>(C588-VLOOKUP(I588,Riders!$A$2:$D$3499,4,FALSE))/365</f>
        <v>29.632876712328766</v>
      </c>
      <c r="N588" s="105">
        <f>(C588-VLOOKUP(J588,Riders!$A$2:$D$3499,4,FALSE))/365</f>
        <v>20.509589041095889</v>
      </c>
      <c r="O588" s="105">
        <f>(C588-VLOOKUP(K588,Riders!$A$2:$D$3499,4,FALSE))/365</f>
        <v>31.147945205479452</v>
      </c>
      <c r="P588">
        <v>6</v>
      </c>
      <c r="Q588" s="40">
        <f t="shared" si="72"/>
        <v>3.0345833333333331E-3</v>
      </c>
      <c r="R588" s="86">
        <f t="shared" si="73"/>
        <v>262.18799999999999</v>
      </c>
      <c r="S588">
        <f t="shared" si="74"/>
        <v>22.966000000000001</v>
      </c>
      <c r="T588">
        <f t="shared" si="75"/>
        <v>70.759</v>
      </c>
      <c r="U588">
        <f t="shared" si="76"/>
        <v>63.433000000000007</v>
      </c>
      <c r="V588">
        <f t="shared" si="77"/>
        <v>64.64500000000001</v>
      </c>
      <c r="W588">
        <f t="shared" si="78"/>
        <v>63.350999999999971</v>
      </c>
      <c r="X588">
        <v>14.529</v>
      </c>
      <c r="Y588">
        <v>8.4370000000000012</v>
      </c>
      <c r="Z588">
        <v>8.0189999999999984</v>
      </c>
      <c r="AA588">
        <v>8.044000000000004</v>
      </c>
      <c r="AB588">
        <v>7.8489999999999966</v>
      </c>
      <c r="AC588">
        <v>7.8630000000000004</v>
      </c>
      <c r="AD588">
        <v>8.0969999999999942</v>
      </c>
      <c r="AE588">
        <v>7.9210000000000056</v>
      </c>
      <c r="AF588">
        <v>7.9119999999999919</v>
      </c>
      <c r="AG588">
        <v>7.88900000000001</v>
      </c>
      <c r="AH588">
        <v>8.0739999999999981</v>
      </c>
      <c r="AI588">
        <v>7.8719999999999999</v>
      </c>
      <c r="AJ588">
        <v>7.8489999999999904</v>
      </c>
      <c r="AK588">
        <v>7.840999999999994</v>
      </c>
      <c r="AL588">
        <v>7.8850000000000051</v>
      </c>
      <c r="AM588">
        <v>8.1110000000000184</v>
      </c>
      <c r="AN588">
        <v>8.0849999999999795</v>
      </c>
      <c r="AO588">
        <v>8.370000000000033</v>
      </c>
      <c r="AP588">
        <v>8.1499999999999773</v>
      </c>
      <c r="AQ588">
        <v>8.0560000000000116</v>
      </c>
      <c r="AR588">
        <v>7.9169999999999732</v>
      </c>
      <c r="AS588">
        <v>8.1049999999999898</v>
      </c>
      <c r="AT588">
        <v>7.9630000000000223</v>
      </c>
      <c r="AU588">
        <v>7.9990000000000236</v>
      </c>
      <c r="AV588">
        <v>8.0490000000000066</v>
      </c>
      <c r="AW588">
        <v>8.0749999999999886</v>
      </c>
      <c r="AX588">
        <v>8.271000000000015</v>
      </c>
      <c r="AY588">
        <v>7.9299999999999784</v>
      </c>
      <c r="AZ588">
        <v>7.839999999999975</v>
      </c>
      <c r="BA588">
        <v>7.7440000000000566</v>
      </c>
      <c r="BB588">
        <v>7.7189999999999372</v>
      </c>
      <c r="BC588">
        <v>7.7230000000000132</v>
      </c>
      <c r="BD588" s="83">
        <f t="shared" si="79"/>
        <v>54.922422078813675</v>
      </c>
    </row>
    <row r="589" spans="1:56" ht="15" customHeight="1" thickBot="1" x14ac:dyDescent="0.5">
      <c r="A589" t="s">
        <v>185</v>
      </c>
      <c r="B589">
        <v>2024</v>
      </c>
      <c r="C589" s="9">
        <v>45325</v>
      </c>
      <c r="D589" t="s">
        <v>30</v>
      </c>
      <c r="E589" t="s">
        <v>245</v>
      </c>
      <c r="F589" t="s">
        <v>245</v>
      </c>
      <c r="G589" t="s">
        <v>64</v>
      </c>
      <c r="H589" t="s">
        <v>63</v>
      </c>
      <c r="I589" t="s">
        <v>136</v>
      </c>
      <c r="J589" t="s">
        <v>2057</v>
      </c>
      <c r="K589" t="s">
        <v>162</v>
      </c>
      <c r="L589" s="105">
        <f>(C589-VLOOKUP(H589,Riders!$A$2:$D$3499,4,FALSE))/365</f>
        <v>22.802739726027397</v>
      </c>
      <c r="M589" s="105">
        <f>(C589-VLOOKUP(I589,Riders!$A$2:$D$3499,4,FALSE))/365</f>
        <v>25.112328767123287</v>
      </c>
      <c r="N589" s="105">
        <f>(C589-VLOOKUP(J589,Riders!$A$2:$D$3499,4,FALSE))/365</f>
        <v>34.273972602739725</v>
      </c>
      <c r="O589" s="105">
        <f>(C589-VLOOKUP(K589,Riders!$A$2:$D$3499,4,FALSE))/365</f>
        <v>29.775342465753425</v>
      </c>
      <c r="P589">
        <v>7</v>
      </c>
      <c r="Q589" s="40">
        <f t="shared" si="72"/>
        <v>3.0453472222222223E-3</v>
      </c>
      <c r="R589" s="86">
        <f t="shared" si="73"/>
        <v>263.11799999999999</v>
      </c>
      <c r="S589">
        <f t="shared" si="74"/>
        <v>23.491</v>
      </c>
      <c r="T589">
        <f t="shared" si="75"/>
        <v>70.274000000000001</v>
      </c>
      <c r="U589">
        <f t="shared" si="76"/>
        <v>62.901999999999987</v>
      </c>
      <c r="V589">
        <f t="shared" si="77"/>
        <v>64.265000000000015</v>
      </c>
      <c r="W589">
        <f t="shared" si="78"/>
        <v>65.676999999999992</v>
      </c>
      <c r="X589">
        <v>14.933</v>
      </c>
      <c r="Y589">
        <v>8.5579999999999998</v>
      </c>
      <c r="Z589">
        <v>7.9220000000000006</v>
      </c>
      <c r="AA589">
        <v>7.59</v>
      </c>
      <c r="AB589">
        <v>7.6850000000000023</v>
      </c>
      <c r="AC589">
        <v>7.7259999999999991</v>
      </c>
      <c r="AD589">
        <v>7.8260000000000076</v>
      </c>
      <c r="AE589">
        <v>8.0339999999999918</v>
      </c>
      <c r="AF589">
        <v>7.8529999999999944</v>
      </c>
      <c r="AG589">
        <v>7.8150000000000261</v>
      </c>
      <c r="AH589">
        <v>7.7889999999999873</v>
      </c>
      <c r="AI589">
        <v>7.833999999999989</v>
      </c>
      <c r="AJ589">
        <v>8.0219999999999914</v>
      </c>
      <c r="AK589">
        <v>7.8370000000000033</v>
      </c>
      <c r="AL589">
        <v>7.8240000000000123</v>
      </c>
      <c r="AM589">
        <v>7.9279999999999831</v>
      </c>
      <c r="AN589">
        <v>7.8400000000000318</v>
      </c>
      <c r="AO589">
        <v>7.9029999999999916</v>
      </c>
      <c r="AP589">
        <v>7.8270000000000266</v>
      </c>
      <c r="AQ589">
        <v>7.9659999999999513</v>
      </c>
      <c r="AR589">
        <v>8.049000000000035</v>
      </c>
      <c r="AS589">
        <v>8.254999999999967</v>
      </c>
      <c r="AT589">
        <v>8.2239999999999895</v>
      </c>
      <c r="AU589">
        <v>8.2010000000000218</v>
      </c>
      <c r="AV589">
        <v>8.4000000000000057</v>
      </c>
      <c r="AW589">
        <v>8.1009999999999991</v>
      </c>
      <c r="AX589">
        <v>8.0029999999999859</v>
      </c>
      <c r="AY589">
        <v>7.9900000000000384</v>
      </c>
      <c r="AZ589">
        <v>8.2489999999999668</v>
      </c>
      <c r="BA589">
        <v>8.1839999999999975</v>
      </c>
      <c r="BB589">
        <v>8.29200000000003</v>
      </c>
      <c r="BC589">
        <v>8.45799999999997</v>
      </c>
      <c r="BD589" s="83">
        <f t="shared" si="79"/>
        <v>54.728296809796369</v>
      </c>
    </row>
    <row r="590" spans="1:56" ht="15" customHeight="1" thickBot="1" x14ac:dyDescent="0.5">
      <c r="A590" t="s">
        <v>185</v>
      </c>
      <c r="B590">
        <v>2024</v>
      </c>
      <c r="C590" s="9">
        <v>45325</v>
      </c>
      <c r="D590" t="s">
        <v>30</v>
      </c>
      <c r="E590" t="s">
        <v>245</v>
      </c>
      <c r="F590" t="s">
        <v>245</v>
      </c>
      <c r="G590" t="s">
        <v>43</v>
      </c>
      <c r="H590" t="s">
        <v>2111</v>
      </c>
      <c r="I590" t="s">
        <v>2112</v>
      </c>
      <c r="J590" t="s">
        <v>2138</v>
      </c>
      <c r="K590" t="s">
        <v>2113</v>
      </c>
      <c r="L590" s="105">
        <f>(C590-VLOOKUP(H590,Riders!$A$2:$D$3499,4,FALSE))/365</f>
        <v>27.613698630136987</v>
      </c>
      <c r="M590" s="105">
        <f>(C590-VLOOKUP(I590,Riders!$A$2:$D$3499,4,FALSE))/365</f>
        <v>22.876712328767123</v>
      </c>
      <c r="N590" s="105">
        <f>(C590-VLOOKUP(J590,Riders!$A$2:$D$3499,4,FALSE))/365</f>
        <v>20.561643835616437</v>
      </c>
      <c r="O590" s="105" t="e">
        <f>(C590-VLOOKUP(K590,Riders!$A$2:$D$3499,4,FALSE))/365</f>
        <v>#N/A</v>
      </c>
      <c r="P590">
        <v>8</v>
      </c>
      <c r="Q590" s="40">
        <f t="shared" si="72"/>
        <v>3.0711342592592591E-3</v>
      </c>
      <c r="R590" s="86">
        <f t="shared" si="73"/>
        <v>265.346</v>
      </c>
      <c r="S590">
        <f t="shared" si="74"/>
        <v>23.141999999999999</v>
      </c>
      <c r="T590">
        <f t="shared" si="75"/>
        <v>70.468999999999994</v>
      </c>
      <c r="U590">
        <f t="shared" si="76"/>
        <v>63.711000000000013</v>
      </c>
      <c r="V590">
        <f t="shared" si="77"/>
        <v>64.240000000000009</v>
      </c>
      <c r="W590">
        <f t="shared" si="78"/>
        <v>66.925999999999988</v>
      </c>
      <c r="X590">
        <v>14.669</v>
      </c>
      <c r="Y590">
        <v>8.472999999999999</v>
      </c>
      <c r="Z590">
        <v>7.8350000000000009</v>
      </c>
      <c r="AA590">
        <v>7.8880000000000017</v>
      </c>
      <c r="AB590">
        <v>7.8179999999999978</v>
      </c>
      <c r="AC590">
        <v>7.8890000000000029</v>
      </c>
      <c r="AD590">
        <v>7.9740000000000038</v>
      </c>
      <c r="AE590">
        <v>7.9229999999999876</v>
      </c>
      <c r="AF590">
        <v>7.9660000000000082</v>
      </c>
      <c r="AG590">
        <v>8.0859999999999985</v>
      </c>
      <c r="AH590">
        <v>7.9380000000000024</v>
      </c>
      <c r="AI590">
        <v>7.9390000000000072</v>
      </c>
      <c r="AJ590">
        <v>7.9399999999999844</v>
      </c>
      <c r="AK590">
        <v>8.0009999999999906</v>
      </c>
      <c r="AL590">
        <v>7.9210000000000056</v>
      </c>
      <c r="AM590">
        <v>7.9200000000000159</v>
      </c>
      <c r="AN590">
        <v>8.0699999999999932</v>
      </c>
      <c r="AO590">
        <v>7.9800000000000182</v>
      </c>
      <c r="AP590">
        <v>8.0019999999999527</v>
      </c>
      <c r="AQ590">
        <v>8.1610000000000298</v>
      </c>
      <c r="AR590">
        <v>7.907999999999987</v>
      </c>
      <c r="AS590">
        <v>7.9470000000000027</v>
      </c>
      <c r="AT590">
        <v>8.0079999999999814</v>
      </c>
      <c r="AU590">
        <v>8.1640000000000441</v>
      </c>
      <c r="AV590">
        <v>8.0729999999999791</v>
      </c>
      <c r="AW590">
        <v>8.2579999999999814</v>
      </c>
      <c r="AX590">
        <v>8.0640000000000214</v>
      </c>
      <c r="AY590">
        <v>7.9710000000000596</v>
      </c>
      <c r="AZ590">
        <v>8.5239999999999725</v>
      </c>
      <c r="BA590">
        <v>8.5779999999999461</v>
      </c>
      <c r="BB590">
        <v>8.69500000000005</v>
      </c>
      <c r="BC590">
        <v>8.7629999999999768</v>
      </c>
      <c r="BD590" s="83">
        <f t="shared" si="79"/>
        <v>54.268766063931622</v>
      </c>
    </row>
    <row r="591" spans="1:56" ht="15" customHeight="1" thickBot="1" x14ac:dyDescent="0.5">
      <c r="A591" t="s">
        <v>185</v>
      </c>
      <c r="B591">
        <v>2024</v>
      </c>
      <c r="C591" s="9">
        <v>45325</v>
      </c>
      <c r="D591" t="s">
        <v>30</v>
      </c>
      <c r="E591" t="s">
        <v>245</v>
      </c>
      <c r="F591" t="s">
        <v>245</v>
      </c>
      <c r="G591" t="s">
        <v>49</v>
      </c>
      <c r="H591" t="s">
        <v>48</v>
      </c>
      <c r="I591" t="s">
        <v>201</v>
      </c>
      <c r="J591" t="s">
        <v>85</v>
      </c>
      <c r="K591" t="s">
        <v>47</v>
      </c>
      <c r="L591" s="105">
        <f>(C591-VLOOKUP(H591,Riders!$A$2:$D$3499,4,FALSE))/365</f>
        <v>19.506849315068493</v>
      </c>
      <c r="M591" s="105">
        <f>(C591-VLOOKUP(I591,Riders!$A$2:$D$3499,4,FALSE))/365</f>
        <v>26.835616438356166</v>
      </c>
      <c r="N591" s="105">
        <f>(C591-VLOOKUP(J591,Riders!$A$2:$D$3499,4,FALSE))/365</f>
        <v>22.07123287671233</v>
      </c>
      <c r="O591" s="105">
        <f>(C591-VLOOKUP(K591,Riders!$A$2:$D$3499,4,FALSE))/365</f>
        <v>19.150684931506849</v>
      </c>
      <c r="P591">
        <v>9</v>
      </c>
      <c r="Q591" s="40">
        <f t="shared" si="72"/>
        <v>3.0719675925925927E-3</v>
      </c>
      <c r="R591" s="86">
        <f t="shared" si="73"/>
        <v>265.41800000000001</v>
      </c>
      <c r="S591">
        <f t="shared" si="74"/>
        <v>23.353000000000002</v>
      </c>
      <c r="T591">
        <f t="shared" si="75"/>
        <v>70.655000000000001</v>
      </c>
      <c r="U591">
        <f t="shared" si="76"/>
        <v>63.86699999999999</v>
      </c>
      <c r="V591">
        <f t="shared" si="77"/>
        <v>64.808999999999997</v>
      </c>
      <c r="W591">
        <f t="shared" si="78"/>
        <v>66.087000000000018</v>
      </c>
      <c r="X591">
        <v>14.581</v>
      </c>
      <c r="Y591">
        <v>8.772000000000002</v>
      </c>
      <c r="Z591">
        <v>8.0030000000000001</v>
      </c>
      <c r="AA591">
        <v>7.8189999999999964</v>
      </c>
      <c r="AB591">
        <v>7.7700000000000031</v>
      </c>
      <c r="AC591">
        <v>7.9309999999999974</v>
      </c>
      <c r="AD591">
        <v>7.855000000000004</v>
      </c>
      <c r="AE591">
        <v>7.9239999999999986</v>
      </c>
      <c r="AF591">
        <v>8.0830000000000126</v>
      </c>
      <c r="AG591">
        <v>7.9909999999999846</v>
      </c>
      <c r="AH591">
        <v>7.9210000000000056</v>
      </c>
      <c r="AI591">
        <v>8.0429999999999779</v>
      </c>
      <c r="AJ591">
        <v>7.8430000000000177</v>
      </c>
      <c r="AK591">
        <v>8.034000000000006</v>
      </c>
      <c r="AL591">
        <v>7.9840000000000089</v>
      </c>
      <c r="AM591">
        <v>7.9679999999999751</v>
      </c>
      <c r="AN591">
        <v>8.1119999999999948</v>
      </c>
      <c r="AO591">
        <v>8.103999999999985</v>
      </c>
      <c r="AP591">
        <v>8.280000000000058</v>
      </c>
      <c r="AQ591">
        <v>8.1359999999999388</v>
      </c>
      <c r="AR591">
        <v>8.091000000000065</v>
      </c>
      <c r="AS591">
        <v>8.2209999999999752</v>
      </c>
      <c r="AT591">
        <v>7.9819999999999709</v>
      </c>
      <c r="AU591">
        <v>7.8830000000000098</v>
      </c>
      <c r="AV591">
        <v>7.9350000000000023</v>
      </c>
      <c r="AW591">
        <v>8.1949999999999932</v>
      </c>
      <c r="AX591">
        <v>8.3240000000000123</v>
      </c>
      <c r="AY591">
        <v>8.2700000000000102</v>
      </c>
      <c r="AZ591">
        <v>8.4389999999999645</v>
      </c>
      <c r="BA591">
        <v>8.2760000000000105</v>
      </c>
      <c r="BB591">
        <v>8.2830000000000155</v>
      </c>
      <c r="BC591">
        <v>8.3650000000000091</v>
      </c>
      <c r="BD591" s="83">
        <f t="shared" si="79"/>
        <v>54.254044563669382</v>
      </c>
    </row>
    <row r="592" spans="1:56" ht="15" customHeight="1" thickBot="1" x14ac:dyDescent="0.5">
      <c r="A592" t="s">
        <v>185</v>
      </c>
      <c r="B592">
        <v>2024</v>
      </c>
      <c r="C592" s="9">
        <v>45325</v>
      </c>
      <c r="D592" t="s">
        <v>30</v>
      </c>
      <c r="E592" t="s">
        <v>1943</v>
      </c>
      <c r="F592">
        <v>1</v>
      </c>
      <c r="G592" t="s">
        <v>67</v>
      </c>
      <c r="H592" t="s">
        <v>147</v>
      </c>
      <c r="I592" t="s">
        <v>156</v>
      </c>
      <c r="J592" t="s">
        <v>2137</v>
      </c>
      <c r="K592" t="s">
        <v>2148</v>
      </c>
      <c r="L592" s="105">
        <f>(C592-VLOOKUP(H592,Riders!$A$2:$D$3499,4,FALSE))/365</f>
        <v>29.13150684931507</v>
      </c>
      <c r="M592" s="105">
        <f>(C592-VLOOKUP(I592,Riders!$A$2:$D$3499,4,FALSE))/365</f>
        <v>29.632876712328766</v>
      </c>
      <c r="N592" s="105">
        <f>(C592-VLOOKUP(J592,Riders!$A$2:$D$3499,4,FALSE))/365</f>
        <v>20.509589041095889</v>
      </c>
      <c r="O592" s="105">
        <f>(C592-VLOOKUP(K592,Riders!$A$2:$D$3499,4,FALSE))/365</f>
        <v>31.147945205479452</v>
      </c>
      <c r="P592">
        <v>1</v>
      </c>
      <c r="Q592" s="40">
        <f t="shared" si="72"/>
        <v>2.9757060185185177E-3</v>
      </c>
      <c r="R592" s="86">
        <f t="shared" si="73"/>
        <v>257.10099999999994</v>
      </c>
      <c r="S592">
        <f t="shared" si="74"/>
        <v>22.452999999999999</v>
      </c>
      <c r="T592">
        <f t="shared" si="75"/>
        <v>69.461000000000013</v>
      </c>
      <c r="U592">
        <f t="shared" si="76"/>
        <v>62.293999999999983</v>
      </c>
      <c r="V592">
        <f t="shared" si="77"/>
        <v>63.318000000000012</v>
      </c>
      <c r="W592">
        <f t="shared" si="78"/>
        <v>62.027999999999935</v>
      </c>
      <c r="X592">
        <v>14.209</v>
      </c>
      <c r="Y592">
        <v>8.2439999999999998</v>
      </c>
      <c r="Z592">
        <v>7.9179999999999993</v>
      </c>
      <c r="AA592">
        <v>8.0130000000000017</v>
      </c>
      <c r="AB592">
        <v>7.6569999999999956</v>
      </c>
      <c r="AC592">
        <v>7.7050000000000054</v>
      </c>
      <c r="AD592">
        <v>7.7579999999999956</v>
      </c>
      <c r="AE592">
        <v>7.9570000000000149</v>
      </c>
      <c r="AF592">
        <v>7.8439999999999799</v>
      </c>
      <c r="AG592">
        <v>7.8230000000000084</v>
      </c>
      <c r="AH592">
        <v>7.8369999999999891</v>
      </c>
      <c r="AI592">
        <v>7.9780000000000229</v>
      </c>
      <c r="AJ592">
        <v>7.7749999999999906</v>
      </c>
      <c r="AK592">
        <v>7.688999999999993</v>
      </c>
      <c r="AL592">
        <v>7.6610000000000014</v>
      </c>
      <c r="AM592">
        <v>7.6869999999999976</v>
      </c>
      <c r="AN592">
        <v>7.7330000000000041</v>
      </c>
      <c r="AO592">
        <v>7.8940000000000046</v>
      </c>
      <c r="AP592">
        <v>7.8109999999999786</v>
      </c>
      <c r="AQ592">
        <v>7.8700000000000054</v>
      </c>
      <c r="AR592">
        <v>7.8510000000000284</v>
      </c>
      <c r="AS592">
        <v>8.0729999999999791</v>
      </c>
      <c r="AT592">
        <v>8.1070000000000277</v>
      </c>
      <c r="AU592">
        <v>7.978999999999985</v>
      </c>
      <c r="AV592">
        <v>7.9429999999999836</v>
      </c>
      <c r="AW592">
        <v>8.1510000000000105</v>
      </c>
      <c r="AX592">
        <v>7.8340000000000032</v>
      </c>
      <c r="AY592">
        <v>7.7419999999999618</v>
      </c>
      <c r="AZ592">
        <v>7.660000000000025</v>
      </c>
      <c r="BA592">
        <v>7.5579999999999643</v>
      </c>
      <c r="BB592">
        <v>7.5630000000000166</v>
      </c>
      <c r="BC592">
        <v>7.5769999999999698</v>
      </c>
      <c r="BD592" s="83">
        <f t="shared" si="79"/>
        <v>56.009117039607013</v>
      </c>
    </row>
    <row r="593" spans="1:56" ht="15" customHeight="1" thickBot="1" x14ac:dyDescent="0.5">
      <c r="A593" t="s">
        <v>185</v>
      </c>
      <c r="B593">
        <v>2024</v>
      </c>
      <c r="C593" s="9">
        <v>45325</v>
      </c>
      <c r="D593" t="s">
        <v>30</v>
      </c>
      <c r="E593" t="s">
        <v>1943</v>
      </c>
      <c r="F593">
        <v>1</v>
      </c>
      <c r="G593" t="s">
        <v>64</v>
      </c>
      <c r="H593" t="s">
        <v>63</v>
      </c>
      <c r="I593" t="s">
        <v>136</v>
      </c>
      <c r="J593" t="s">
        <v>2057</v>
      </c>
      <c r="K593" t="s">
        <v>162</v>
      </c>
      <c r="L593" s="105">
        <f>(C593-VLOOKUP(H593,Riders!$A$2:$D$3499,4,FALSE))/365</f>
        <v>22.802739726027397</v>
      </c>
      <c r="M593" s="105">
        <f>(C593-VLOOKUP(I593,Riders!$A$2:$D$3499,4,FALSE))/365</f>
        <v>25.112328767123287</v>
      </c>
      <c r="N593" s="105">
        <f>(C593-VLOOKUP(J593,Riders!$A$2:$D$3499,4,FALSE))/365</f>
        <v>34.273972602739725</v>
      </c>
      <c r="O593" s="105">
        <f>(C593-VLOOKUP(K593,Riders!$A$2:$D$3499,4,FALSE))/365</f>
        <v>29.775342465753425</v>
      </c>
      <c r="P593">
        <v>2</v>
      </c>
      <c r="Q593" s="40">
        <f t="shared" si="72"/>
        <v>3.0155671296296298E-3</v>
      </c>
      <c r="R593" s="86">
        <f t="shared" si="73"/>
        <v>260.54500000000002</v>
      </c>
      <c r="S593">
        <f t="shared" si="74"/>
        <v>23.372</v>
      </c>
      <c r="T593">
        <f t="shared" si="75"/>
        <v>70.677000000000007</v>
      </c>
      <c r="U593">
        <f t="shared" si="76"/>
        <v>62.784999999999982</v>
      </c>
      <c r="V593">
        <f t="shared" si="77"/>
        <v>62.804000000000002</v>
      </c>
      <c r="W593">
        <f t="shared" si="78"/>
        <v>64.279000000000025</v>
      </c>
      <c r="X593">
        <v>14.875</v>
      </c>
      <c r="Y593">
        <v>8.4969999999999999</v>
      </c>
      <c r="Z593">
        <v>7.9770000000000003</v>
      </c>
      <c r="AA593">
        <v>7.7709999999999972</v>
      </c>
      <c r="AB593">
        <v>7.8670000000000044</v>
      </c>
      <c r="AC593">
        <v>7.8549999999999969</v>
      </c>
      <c r="AD593">
        <v>7.8630000000000004</v>
      </c>
      <c r="AE593">
        <v>7.9720000000000084</v>
      </c>
      <c r="AF593">
        <v>7.8279999999999887</v>
      </c>
      <c r="AG593">
        <v>7.8650000000000091</v>
      </c>
      <c r="AH593">
        <v>7.9149999999999778</v>
      </c>
      <c r="AI593">
        <v>8.0360000000000298</v>
      </c>
      <c r="AJ593">
        <v>7.8529999999999944</v>
      </c>
      <c r="AK593">
        <v>7.7739999999999867</v>
      </c>
      <c r="AL593">
        <v>7.687000000000026</v>
      </c>
      <c r="AM593">
        <v>7.8269999999999698</v>
      </c>
      <c r="AN593">
        <v>7.7420000000000186</v>
      </c>
      <c r="AO593">
        <v>7.8479999999999848</v>
      </c>
      <c r="AP593">
        <v>7.7820000000000107</v>
      </c>
      <c r="AQ593">
        <v>7.7760000000000096</v>
      </c>
      <c r="AR593">
        <v>7.7889999999999873</v>
      </c>
      <c r="AS593">
        <v>7.9350000000000023</v>
      </c>
      <c r="AT593">
        <v>7.9610000000000127</v>
      </c>
      <c r="AU593">
        <v>7.9709999999999752</v>
      </c>
      <c r="AV593">
        <v>8.1980000000000075</v>
      </c>
      <c r="AW593">
        <v>7.9230000000000302</v>
      </c>
      <c r="AX593">
        <v>7.8739999999999668</v>
      </c>
      <c r="AY593">
        <v>8.0030000000000143</v>
      </c>
      <c r="AZ593">
        <v>7.8149999999999693</v>
      </c>
      <c r="BA593">
        <v>8.0320000000000107</v>
      </c>
      <c r="BB593">
        <v>8.0789999999999793</v>
      </c>
      <c r="BC593">
        <v>8.3550000000000466</v>
      </c>
      <c r="BD593" s="83">
        <f t="shared" si="79"/>
        <v>55.268763553320923</v>
      </c>
    </row>
    <row r="594" spans="1:56" ht="15" customHeight="1" thickBot="1" x14ac:dyDescent="0.5">
      <c r="A594" t="s">
        <v>185</v>
      </c>
      <c r="B594">
        <v>2024</v>
      </c>
      <c r="C594" s="9">
        <v>45325</v>
      </c>
      <c r="D594" t="s">
        <v>30</v>
      </c>
      <c r="E594" t="s">
        <v>1943</v>
      </c>
      <c r="F594">
        <v>2</v>
      </c>
      <c r="G594" t="s">
        <v>91</v>
      </c>
      <c r="H594" t="s">
        <v>2146</v>
      </c>
      <c r="I594" t="s">
        <v>2147</v>
      </c>
      <c r="J594" t="s">
        <v>2117</v>
      </c>
      <c r="K594" t="s">
        <v>90</v>
      </c>
      <c r="L594" s="105">
        <f>(C594-VLOOKUP(H594,Riders!$A$2:$D$3499,4,FALSE))/365</f>
        <v>18.556164383561644</v>
      </c>
      <c r="M594" s="105">
        <f>(C594-VLOOKUP(I594,Riders!$A$2:$D$3499,4,FALSE))/365</f>
        <v>20.235616438356164</v>
      </c>
      <c r="N594" s="105">
        <f>(C594-VLOOKUP(J594,Riders!$A$2:$D$3499,4,FALSE))/365</f>
        <v>28.80821917808219</v>
      </c>
      <c r="O594" s="105">
        <f>(C594-VLOOKUP(K594,Riders!$A$2:$D$3499,4,FALSE))/365</f>
        <v>18.523287671232875</v>
      </c>
      <c r="P594">
        <v>1</v>
      </c>
      <c r="Q594" s="40">
        <f t="shared" si="72"/>
        <v>2.9858217592592597E-3</v>
      </c>
      <c r="R594" s="86">
        <f t="shared" si="73"/>
        <v>257.97500000000002</v>
      </c>
      <c r="S594">
        <f t="shared" si="74"/>
        <v>22.501999999999999</v>
      </c>
      <c r="T594">
        <f t="shared" si="75"/>
        <v>68.117000000000004</v>
      </c>
      <c r="U594">
        <f t="shared" si="76"/>
        <v>62.527000000000001</v>
      </c>
      <c r="V594">
        <f t="shared" si="77"/>
        <v>63.057999999999964</v>
      </c>
      <c r="W594">
        <f t="shared" si="78"/>
        <v>64.273000000000053</v>
      </c>
      <c r="X594">
        <v>14.271000000000001</v>
      </c>
      <c r="Y594">
        <v>8.2309999999999981</v>
      </c>
      <c r="Z594">
        <v>7.6980000000000004</v>
      </c>
      <c r="AA594">
        <v>7.4910000000000032</v>
      </c>
      <c r="AB594">
        <v>7.6639999999999944</v>
      </c>
      <c r="AC594">
        <v>7.5480000000000018</v>
      </c>
      <c r="AD594">
        <v>7.6560000000000059</v>
      </c>
      <c r="AE594">
        <v>7.5579999999999998</v>
      </c>
      <c r="AF594">
        <v>7.6580000000000013</v>
      </c>
      <c r="AG594">
        <v>7.6139999999999901</v>
      </c>
      <c r="AH594">
        <v>7.8259999999999934</v>
      </c>
      <c r="AI594">
        <v>7.8070000000000306</v>
      </c>
      <c r="AJ594">
        <v>7.8709999999999809</v>
      </c>
      <c r="AK594">
        <v>7.9209999999999923</v>
      </c>
      <c r="AL594">
        <v>7.9819999999999993</v>
      </c>
      <c r="AM594">
        <v>7.8480000000000132</v>
      </c>
      <c r="AN594">
        <v>8.0420000000000016</v>
      </c>
      <c r="AO594">
        <v>7.8619999999999948</v>
      </c>
      <c r="AP594">
        <v>7.7690000000000046</v>
      </c>
      <c r="AQ594">
        <v>7.9279999999999973</v>
      </c>
      <c r="AR594">
        <v>7.8029999999999973</v>
      </c>
      <c r="AS594">
        <v>7.83299999999997</v>
      </c>
      <c r="AT594">
        <v>7.898000000000053</v>
      </c>
      <c r="AU594">
        <v>7.922999999999945</v>
      </c>
      <c r="AV594">
        <v>7.9570000000000496</v>
      </c>
      <c r="AW594">
        <v>8.0939999999999657</v>
      </c>
      <c r="AX594">
        <v>7.960000000000008</v>
      </c>
      <c r="AY594">
        <v>7.9959999999999809</v>
      </c>
      <c r="AZ594">
        <v>8.0370000000000061</v>
      </c>
      <c r="BA594">
        <v>8.2690000000000339</v>
      </c>
      <c r="BB594">
        <v>7.9179999999999504</v>
      </c>
      <c r="BC594">
        <v>8.0420000000000584</v>
      </c>
      <c r="BD594" s="83">
        <f t="shared" si="79"/>
        <v>55.819362341312136</v>
      </c>
    </row>
    <row r="595" spans="1:56" ht="15" customHeight="1" thickBot="1" x14ac:dyDescent="0.5">
      <c r="A595" t="s">
        <v>185</v>
      </c>
      <c r="B595">
        <v>2024</v>
      </c>
      <c r="C595" s="9">
        <v>45325</v>
      </c>
      <c r="D595" t="s">
        <v>30</v>
      </c>
      <c r="E595" t="s">
        <v>1943</v>
      </c>
      <c r="F595">
        <v>2</v>
      </c>
      <c r="G595" t="s">
        <v>43</v>
      </c>
      <c r="H595" t="s">
        <v>2111</v>
      </c>
      <c r="I595" t="s">
        <v>2112</v>
      </c>
      <c r="J595" t="s">
        <v>2138</v>
      </c>
      <c r="K595" t="s">
        <v>2113</v>
      </c>
      <c r="L595" s="105">
        <f>(C595-VLOOKUP(H595,Riders!$A$2:$D$3499,4,FALSE))/365</f>
        <v>27.613698630136987</v>
      </c>
      <c r="M595" s="105">
        <f>(C595-VLOOKUP(I595,Riders!$A$2:$D$3499,4,FALSE))/365</f>
        <v>22.876712328767123</v>
      </c>
      <c r="N595" s="105">
        <f>(C595-VLOOKUP(J595,Riders!$A$2:$D$3499,4,FALSE))/365</f>
        <v>20.561643835616437</v>
      </c>
      <c r="O595" s="105" t="e">
        <f>(C595-VLOOKUP(K595,Riders!$A$2:$D$3499,4,FALSE))/365</f>
        <v>#N/A</v>
      </c>
      <c r="P595">
        <v>2</v>
      </c>
      <c r="Q595" s="40">
        <f t="shared" si="72"/>
        <v>2.9972106481481482E-3</v>
      </c>
      <c r="R595" s="86">
        <f t="shared" si="73"/>
        <v>258.959</v>
      </c>
      <c r="S595">
        <f t="shared" si="74"/>
        <v>22.771000000000001</v>
      </c>
      <c r="T595">
        <f t="shared" si="75"/>
        <v>69.998999999999995</v>
      </c>
      <c r="U595">
        <f t="shared" si="76"/>
        <v>62.679000000000002</v>
      </c>
      <c r="V595">
        <f t="shared" si="77"/>
        <v>63.117000000000019</v>
      </c>
      <c r="W595">
        <f t="shared" si="78"/>
        <v>63.163999999999987</v>
      </c>
      <c r="X595">
        <v>14.432</v>
      </c>
      <c r="Y595">
        <v>8.3390000000000004</v>
      </c>
      <c r="Z595">
        <v>7.8649999999999984</v>
      </c>
      <c r="AA595">
        <v>7.8790000000000013</v>
      </c>
      <c r="AB595">
        <v>7.972999999999999</v>
      </c>
      <c r="AC595">
        <v>7.7860000000000014</v>
      </c>
      <c r="AD595">
        <v>7.8159999999999954</v>
      </c>
      <c r="AE595">
        <v>7.9089999999999989</v>
      </c>
      <c r="AF595">
        <v>7.7560000000000002</v>
      </c>
      <c r="AG595">
        <v>7.8249999999999886</v>
      </c>
      <c r="AH595">
        <v>7.8260000000000076</v>
      </c>
      <c r="AI595">
        <v>7.9750000000000227</v>
      </c>
      <c r="AJ595">
        <v>7.762999999999991</v>
      </c>
      <c r="AK595">
        <v>7.8040000000000163</v>
      </c>
      <c r="AL595">
        <v>7.782999999999987</v>
      </c>
      <c r="AM595">
        <v>7.9469999999999894</v>
      </c>
      <c r="AN595">
        <v>7.7719999999999914</v>
      </c>
      <c r="AO595">
        <v>7.75</v>
      </c>
      <c r="AP595">
        <v>7.8990000000000009</v>
      </c>
      <c r="AQ595">
        <v>8.0240000000000009</v>
      </c>
      <c r="AR595">
        <v>7.8689999999999998</v>
      </c>
      <c r="AS595">
        <v>7.8220000000000312</v>
      </c>
      <c r="AT595">
        <v>8.0409999999999968</v>
      </c>
      <c r="AU595">
        <v>7.9399999999999977</v>
      </c>
      <c r="AV595">
        <v>7.9729999999999563</v>
      </c>
      <c r="AW595">
        <v>8.0570000000000448</v>
      </c>
      <c r="AX595">
        <v>8.1409999999999911</v>
      </c>
      <c r="AY595">
        <v>7.7569999999999766</v>
      </c>
      <c r="AZ595">
        <v>7.7309999999999954</v>
      </c>
      <c r="BA595">
        <v>7.8070000000000448</v>
      </c>
      <c r="BB595">
        <v>7.8119999999999834</v>
      </c>
      <c r="BC595">
        <v>7.8859999999999957</v>
      </c>
      <c r="BD595" s="83">
        <f t="shared" si="79"/>
        <v>55.60725829185315</v>
      </c>
    </row>
    <row r="596" spans="1:56" ht="15" customHeight="1" thickBot="1" x14ac:dyDescent="0.5">
      <c r="A596" t="s">
        <v>185</v>
      </c>
      <c r="B596">
        <v>2024</v>
      </c>
      <c r="C596" s="9">
        <v>45325</v>
      </c>
      <c r="D596" t="s">
        <v>30</v>
      </c>
      <c r="E596" t="s">
        <v>1943</v>
      </c>
      <c r="F596">
        <v>3</v>
      </c>
      <c r="G596" t="s">
        <v>37</v>
      </c>
      <c r="H596" t="s">
        <v>35</v>
      </c>
      <c r="I596" t="s">
        <v>200</v>
      </c>
      <c r="J596" t="s">
        <v>108</v>
      </c>
      <c r="K596" t="s">
        <v>124</v>
      </c>
      <c r="L596" s="105">
        <f>(C596-VLOOKUP(H596,Riders!$A$2:$D$3499,4,FALSE))/365</f>
        <v>26.265753424657536</v>
      </c>
      <c r="M596" s="105">
        <f>(C596-VLOOKUP(I596,Riders!$A$2:$D$3499,4,FALSE))/365</f>
        <v>23.095890410958905</v>
      </c>
      <c r="N596" s="105">
        <f>(C596-VLOOKUP(J596,Riders!$A$2:$D$3499,4,FALSE))/365</f>
        <v>22.156164383561645</v>
      </c>
      <c r="O596" s="105">
        <f>(C596-VLOOKUP(K596,Riders!$A$2:$D$3499,4,FALSE))/365</f>
        <v>24.961643835616439</v>
      </c>
      <c r="P596">
        <v>1</v>
      </c>
      <c r="Q596" s="40">
        <f t="shared" si="72"/>
        <v>2.8849421296296297E-3</v>
      </c>
      <c r="R596" s="86">
        <f t="shared" si="73"/>
        <v>249.25900000000001</v>
      </c>
      <c r="S596">
        <f t="shared" si="74"/>
        <v>22.603999999999999</v>
      </c>
      <c r="T596">
        <f t="shared" si="75"/>
        <v>67.224999999999994</v>
      </c>
      <c r="U596">
        <f t="shared" si="76"/>
        <v>60.278000000000006</v>
      </c>
      <c r="V596">
        <f t="shared" si="77"/>
        <v>60.979000000000028</v>
      </c>
      <c r="W596">
        <f t="shared" si="78"/>
        <v>60.776999999999987</v>
      </c>
      <c r="X596">
        <v>14.384</v>
      </c>
      <c r="Y596">
        <v>8.2199999999999989</v>
      </c>
      <c r="Z596">
        <v>7.5330000000000013</v>
      </c>
      <c r="AA596">
        <v>7.4669999999999987</v>
      </c>
      <c r="AB596">
        <v>7.5559999999999974</v>
      </c>
      <c r="AC596">
        <v>7.4070000000000036</v>
      </c>
      <c r="AD596">
        <v>7.3239999999999981</v>
      </c>
      <c r="AE596">
        <v>7.3339999999999961</v>
      </c>
      <c r="AF596">
        <v>7.4880000000000004</v>
      </c>
      <c r="AG596">
        <v>7.4509999999999934</v>
      </c>
      <c r="AH596">
        <v>7.4720000000000226</v>
      </c>
      <c r="AI596">
        <v>7.5669999999999789</v>
      </c>
      <c r="AJ596">
        <v>7.6939999999999884</v>
      </c>
      <c r="AK596">
        <v>7.5300000000000296</v>
      </c>
      <c r="AL596">
        <v>7.5519999999999783</v>
      </c>
      <c r="AM596">
        <v>7.5240000000000151</v>
      </c>
      <c r="AN596">
        <v>7.5239999999999867</v>
      </c>
      <c r="AO596">
        <v>7.6880000000000166</v>
      </c>
      <c r="AP596">
        <v>7.5959999999999752</v>
      </c>
      <c r="AQ596">
        <v>7.8320000000000221</v>
      </c>
      <c r="AR596">
        <v>7.5600000000000023</v>
      </c>
      <c r="AS596">
        <v>7.5260000000000096</v>
      </c>
      <c r="AT596">
        <v>7.539999999999992</v>
      </c>
      <c r="AU596">
        <v>7.7130000000000223</v>
      </c>
      <c r="AV596">
        <v>7.5949999999999704</v>
      </c>
      <c r="AW596">
        <v>7.5760000000000218</v>
      </c>
      <c r="AX596">
        <v>7.6459999999999866</v>
      </c>
      <c r="AY596">
        <v>7.7699999999999818</v>
      </c>
      <c r="AZ596">
        <v>7.4720000000000084</v>
      </c>
      <c r="BA596">
        <v>7.4929999999999666</v>
      </c>
      <c r="BB596">
        <v>7.4809999999999954</v>
      </c>
      <c r="BC596">
        <v>7.7440000000000566</v>
      </c>
      <c r="BD596" s="83">
        <f t="shared" si="79"/>
        <v>57.77123393739042</v>
      </c>
    </row>
    <row r="597" spans="1:56" ht="15" customHeight="1" thickBot="1" x14ac:dyDescent="0.5">
      <c r="A597" t="s">
        <v>185</v>
      </c>
      <c r="B597">
        <v>2024</v>
      </c>
      <c r="C597" s="9">
        <v>45325</v>
      </c>
      <c r="D597" t="s">
        <v>30</v>
      </c>
      <c r="E597" t="s">
        <v>1943</v>
      </c>
      <c r="F597">
        <v>3</v>
      </c>
      <c r="G597" t="s">
        <v>91</v>
      </c>
      <c r="H597" t="s">
        <v>160</v>
      </c>
      <c r="I597" t="s">
        <v>110</v>
      </c>
      <c r="J597" t="s">
        <v>207</v>
      </c>
      <c r="K597" t="s">
        <v>89</v>
      </c>
      <c r="L597" s="105">
        <f>(C597-VLOOKUP(H597,Riders!$A$2:$D$3499,4,FALSE))/365</f>
        <v>29.389041095890413</v>
      </c>
      <c r="M597" s="105">
        <f>(C597-VLOOKUP(I597,Riders!$A$2:$D$3499,4,FALSE))/365</f>
        <v>27.950684931506849</v>
      </c>
      <c r="N597" s="105">
        <f>(C597-VLOOKUP(J597,Riders!$A$2:$D$3499,4,FALSE))/365</f>
        <v>25.232876712328768</v>
      </c>
      <c r="O597" s="105">
        <f>(C597-VLOOKUP(K597,Riders!$A$2:$D$3499,4,FALSE))/365</f>
        <v>24.591780821917808</v>
      </c>
      <c r="P597">
        <v>2</v>
      </c>
      <c r="Q597" s="40">
        <f t="shared" si="72"/>
        <v>2.9520486111111106E-3</v>
      </c>
      <c r="R597" s="86">
        <f t="shared" si="73"/>
        <v>255.05699999999996</v>
      </c>
      <c r="S597">
        <f t="shared" si="74"/>
        <v>22.69</v>
      </c>
      <c r="T597">
        <f t="shared" si="75"/>
        <v>67.506999999999991</v>
      </c>
      <c r="U597">
        <f t="shared" si="76"/>
        <v>61.00500000000001</v>
      </c>
      <c r="V597">
        <f t="shared" si="77"/>
        <v>61.890999999999991</v>
      </c>
      <c r="W597">
        <f t="shared" si="78"/>
        <v>64.653999999999968</v>
      </c>
      <c r="X597">
        <v>14.52</v>
      </c>
      <c r="Y597">
        <v>8.1700000000000017</v>
      </c>
      <c r="Z597">
        <v>7.5869999999999997</v>
      </c>
      <c r="AA597">
        <v>7.375</v>
      </c>
      <c r="AB597">
        <v>7.4669999999999987</v>
      </c>
      <c r="AC597">
        <v>7.347999999999999</v>
      </c>
      <c r="AD597">
        <v>7.4280000000000044</v>
      </c>
      <c r="AE597">
        <v>7.6119999999999877</v>
      </c>
      <c r="AF597">
        <v>7.5030000000000001</v>
      </c>
      <c r="AG597">
        <v>7.5560000000000116</v>
      </c>
      <c r="AH597">
        <v>7.6209999999999809</v>
      </c>
      <c r="AI597">
        <v>7.7210000000000178</v>
      </c>
      <c r="AJ597">
        <v>7.5700000000000074</v>
      </c>
      <c r="AK597">
        <v>7.5900000000000034</v>
      </c>
      <c r="AL597">
        <v>7.6359999999999957</v>
      </c>
      <c r="AM597">
        <v>7.8079999999999927</v>
      </c>
      <c r="AN597">
        <v>7.6760000000000161</v>
      </c>
      <c r="AO597">
        <v>7.6779999999999688</v>
      </c>
      <c r="AP597">
        <v>7.8770000000000104</v>
      </c>
      <c r="AQ597">
        <v>7.7990000000000066</v>
      </c>
      <c r="AR597">
        <v>7.6839999999999966</v>
      </c>
      <c r="AS597">
        <v>7.6899999999999977</v>
      </c>
      <c r="AT597">
        <v>7.8010000000000161</v>
      </c>
      <c r="AU597">
        <v>7.6859999999999786</v>
      </c>
      <c r="AV597">
        <v>7.8119999999999834</v>
      </c>
      <c r="AW597">
        <v>7.9910000000000139</v>
      </c>
      <c r="AX597">
        <v>7.9300000000000068</v>
      </c>
      <c r="AY597">
        <v>7.9579999999999984</v>
      </c>
      <c r="AZ597">
        <v>8.0409999999999968</v>
      </c>
      <c r="BA597">
        <v>8.1960000000000264</v>
      </c>
      <c r="BB597">
        <v>8.3239999999999839</v>
      </c>
      <c r="BC597">
        <v>8.4019999999999584</v>
      </c>
      <c r="BD597" s="83">
        <f t="shared" si="79"/>
        <v>56.457968218868736</v>
      </c>
    </row>
    <row r="598" spans="1:56" ht="15" customHeight="1" thickBot="1" x14ac:dyDescent="0.5">
      <c r="A598" t="s">
        <v>185</v>
      </c>
      <c r="B598">
        <v>2024</v>
      </c>
      <c r="C598" s="9">
        <v>45325</v>
      </c>
      <c r="D598" t="s">
        <v>30</v>
      </c>
      <c r="E598" t="s">
        <v>1943</v>
      </c>
      <c r="F598">
        <v>4</v>
      </c>
      <c r="G598" t="s">
        <v>79</v>
      </c>
      <c r="H598" t="s">
        <v>104</v>
      </c>
      <c r="I598" t="s">
        <v>2077</v>
      </c>
      <c r="J598" t="s">
        <v>2064</v>
      </c>
      <c r="K598" t="s">
        <v>332</v>
      </c>
      <c r="L598" s="105">
        <f>(C598-VLOOKUP(H598,Riders!$A$2:$D$3499,4,FALSE))/365</f>
        <v>29.917808219178081</v>
      </c>
      <c r="M598" s="105">
        <f>(C598-VLOOKUP(I598,Riders!$A$2:$D$3499,4,FALSE))/365</f>
        <v>26.487671232876714</v>
      </c>
      <c r="N598" s="105">
        <f>(C598-VLOOKUP(J598,Riders!$A$2:$D$3499,4,FALSE))/365</f>
        <v>26.86849315068493</v>
      </c>
      <c r="O598" s="105">
        <f>(C598-VLOOKUP(K598,Riders!$A$2:$D$3499,4,FALSE))/365</f>
        <v>28.663013698630138</v>
      </c>
      <c r="P598">
        <v>1</v>
      </c>
      <c r="Q598" s="40">
        <f t="shared" si="72"/>
        <v>2.9101620370370371E-3</v>
      </c>
      <c r="R598" s="86">
        <f t="shared" si="73"/>
        <v>251.43799999999999</v>
      </c>
      <c r="S598">
        <f t="shared" si="74"/>
        <v>22.434999999999999</v>
      </c>
      <c r="T598">
        <f t="shared" si="75"/>
        <v>68.478999999999985</v>
      </c>
      <c r="U598">
        <f t="shared" si="76"/>
        <v>60.192000000000007</v>
      </c>
      <c r="V598">
        <f t="shared" si="77"/>
        <v>60.887</v>
      </c>
      <c r="W598">
        <f t="shared" si="78"/>
        <v>61.879999999999995</v>
      </c>
      <c r="X598">
        <v>14.071999999999999</v>
      </c>
      <c r="Y598">
        <v>8.3629999999999995</v>
      </c>
      <c r="Z598">
        <v>7.8140000000000001</v>
      </c>
      <c r="AA598">
        <v>7.6930000000000014</v>
      </c>
      <c r="AB598">
        <v>7.7449999999999974</v>
      </c>
      <c r="AC598">
        <v>7.5549999999999997</v>
      </c>
      <c r="AD598">
        <v>7.5489999999999986</v>
      </c>
      <c r="AE598">
        <v>7.6879999999999882</v>
      </c>
      <c r="AF598">
        <v>7.5120000000000147</v>
      </c>
      <c r="AG598">
        <v>7.4920000000000044</v>
      </c>
      <c r="AH598">
        <v>7.4719999999999942</v>
      </c>
      <c r="AI598">
        <v>7.6320000000000192</v>
      </c>
      <c r="AJ598">
        <v>7.5209999999999866</v>
      </c>
      <c r="AK598">
        <v>7.5150000000000006</v>
      </c>
      <c r="AL598">
        <v>7.5300000000000011</v>
      </c>
      <c r="AM598">
        <v>7.5179999999999856</v>
      </c>
      <c r="AN598">
        <v>7.6410000000000204</v>
      </c>
      <c r="AO598">
        <v>7.5089999999999861</v>
      </c>
      <c r="AP598">
        <v>7.6629999999999816</v>
      </c>
      <c r="AQ598">
        <v>7.7390000000000043</v>
      </c>
      <c r="AR598">
        <v>7.6050000000000466</v>
      </c>
      <c r="AS598">
        <v>7.59699999999998</v>
      </c>
      <c r="AT598">
        <v>7.5769999999999982</v>
      </c>
      <c r="AU598">
        <v>7.5559999999999832</v>
      </c>
      <c r="AV598">
        <v>7.7609999999999957</v>
      </c>
      <c r="AW598">
        <v>7.6590000000000202</v>
      </c>
      <c r="AX598">
        <v>7.7019999999999698</v>
      </c>
      <c r="AY598">
        <v>7.7120000000000184</v>
      </c>
      <c r="AZ598">
        <v>7.695999999999998</v>
      </c>
      <c r="BA598">
        <v>7.7309999999999661</v>
      </c>
      <c r="BB598">
        <v>7.7310000000000798</v>
      </c>
      <c r="BC598">
        <v>7.8879999999999484</v>
      </c>
      <c r="BD598" s="83">
        <f t="shared" si="79"/>
        <v>57.270579625991303</v>
      </c>
    </row>
    <row r="599" spans="1:56" ht="15" customHeight="1" thickBot="1" x14ac:dyDescent="0.5">
      <c r="A599" t="s">
        <v>185</v>
      </c>
      <c r="B599">
        <v>2024</v>
      </c>
      <c r="C599" s="9">
        <v>45325</v>
      </c>
      <c r="D599" t="s">
        <v>30</v>
      </c>
      <c r="E599" t="s">
        <v>1943</v>
      </c>
      <c r="F599">
        <v>4</v>
      </c>
      <c r="G599" t="s">
        <v>96</v>
      </c>
      <c r="H599" t="s">
        <v>164</v>
      </c>
      <c r="I599" t="s">
        <v>227</v>
      </c>
      <c r="J599" t="s">
        <v>165</v>
      </c>
      <c r="K599" t="s">
        <v>94</v>
      </c>
      <c r="L599" s="105">
        <f>(C599-VLOOKUP(H599,Riders!$A$2:$D$3499,4,FALSE))/365</f>
        <v>24.991780821917807</v>
      </c>
      <c r="M599" s="105">
        <f>(C599-VLOOKUP(I599,Riders!$A$2:$D$3499,4,FALSE))/365</f>
        <v>22.18082191780822</v>
      </c>
      <c r="N599" s="105">
        <f>(C599-VLOOKUP(J599,Riders!$A$2:$D$3499,4,FALSE))/365</f>
        <v>28.860273972602741</v>
      </c>
      <c r="O599" s="105">
        <f>(C599-VLOOKUP(K599,Riders!$A$2:$D$3499,4,FALSE))/365</f>
        <v>26.263013698630136</v>
      </c>
      <c r="P599">
        <v>2</v>
      </c>
      <c r="Q599" s="40">
        <f t="shared" si="72"/>
        <v>2.9615046296296299E-3</v>
      </c>
      <c r="R599" s="86">
        <f t="shared" si="73"/>
        <v>255.87400000000002</v>
      </c>
      <c r="S599">
        <f t="shared" si="74"/>
        <v>22.582000000000001</v>
      </c>
      <c r="T599">
        <f t="shared" si="75"/>
        <v>68.621999999999986</v>
      </c>
      <c r="U599">
        <f t="shared" si="76"/>
        <v>61.707000000000022</v>
      </c>
      <c r="V599">
        <f t="shared" si="77"/>
        <v>62.634000000000015</v>
      </c>
      <c r="W599">
        <f t="shared" si="78"/>
        <v>62.911000000000001</v>
      </c>
      <c r="X599">
        <v>14.224</v>
      </c>
      <c r="Y599">
        <v>8.3580000000000005</v>
      </c>
      <c r="Z599">
        <v>7.8079999999999998</v>
      </c>
      <c r="AA599">
        <v>7.6259999999999977</v>
      </c>
      <c r="AB599">
        <v>7.6159999999999997</v>
      </c>
      <c r="AC599">
        <v>7.7690000000000046</v>
      </c>
      <c r="AD599">
        <v>7.6099999999999994</v>
      </c>
      <c r="AE599">
        <v>7.6109999999999829</v>
      </c>
      <c r="AF599">
        <v>7.7660000000000204</v>
      </c>
      <c r="AG599">
        <v>7.6310000000000002</v>
      </c>
      <c r="AH599">
        <v>7.5849999999999937</v>
      </c>
      <c r="AI599">
        <v>7.6650000000000063</v>
      </c>
      <c r="AJ599">
        <v>7.8400000000000034</v>
      </c>
      <c r="AK599">
        <v>7.7070000000000078</v>
      </c>
      <c r="AL599">
        <v>7.7150000000000034</v>
      </c>
      <c r="AM599">
        <v>7.7979999999999876</v>
      </c>
      <c r="AN599">
        <v>7.8879999999999768</v>
      </c>
      <c r="AO599">
        <v>7.9440000000000168</v>
      </c>
      <c r="AP599">
        <v>7.8240000000000123</v>
      </c>
      <c r="AQ599">
        <v>7.75</v>
      </c>
      <c r="AR599">
        <v>7.9169999999999732</v>
      </c>
      <c r="AS599">
        <v>7.6560000000000343</v>
      </c>
      <c r="AT599">
        <v>7.7239999999999611</v>
      </c>
      <c r="AU599">
        <v>7.93100000000004</v>
      </c>
      <c r="AV599">
        <v>7.7669999999999959</v>
      </c>
      <c r="AW599">
        <v>7.8539999999999566</v>
      </c>
      <c r="AX599">
        <v>7.8689999999999998</v>
      </c>
      <c r="AY599">
        <v>7.8350000000000364</v>
      </c>
      <c r="AZ599">
        <v>7.8679999999999382</v>
      </c>
      <c r="BA599">
        <v>7.921999999999997</v>
      </c>
      <c r="BB599">
        <v>7.8710000000000093</v>
      </c>
      <c r="BC599">
        <v>7.9250000000000682</v>
      </c>
      <c r="BD599" s="83">
        <f t="shared" si="79"/>
        <v>56.277699180065184</v>
      </c>
    </row>
    <row r="600" spans="1:56" ht="15" customHeight="1" thickBot="1" x14ac:dyDescent="0.5">
      <c r="A600" t="s">
        <v>185</v>
      </c>
      <c r="B600">
        <v>2024</v>
      </c>
      <c r="C600" s="9">
        <v>45325</v>
      </c>
      <c r="D600" t="s">
        <v>30</v>
      </c>
      <c r="E600" t="s">
        <v>31</v>
      </c>
      <c r="F600" t="s">
        <v>578</v>
      </c>
      <c r="G600" t="s">
        <v>37</v>
      </c>
      <c r="H600" t="s">
        <v>35</v>
      </c>
      <c r="I600" t="s">
        <v>200</v>
      </c>
      <c r="J600" t="s">
        <v>108</v>
      </c>
      <c r="K600" t="s">
        <v>124</v>
      </c>
      <c r="L600" s="105">
        <f>(C600-VLOOKUP(H600,Riders!$A$2:$D$3499,4,FALSE))/365</f>
        <v>26.265753424657536</v>
      </c>
      <c r="M600" s="105">
        <f>(C600-VLOOKUP(I600,Riders!$A$2:$D$3499,4,FALSE))/365</f>
        <v>23.095890410958905</v>
      </c>
      <c r="N600" s="105">
        <f>(C600-VLOOKUP(J600,Riders!$A$2:$D$3499,4,FALSE))/365</f>
        <v>22.156164383561645</v>
      </c>
      <c r="O600" s="105">
        <f>(C600-VLOOKUP(K600,Riders!$A$2:$D$3499,4,FALSE))/365</f>
        <v>24.961643835616439</v>
      </c>
      <c r="P600">
        <v>1</v>
      </c>
      <c r="Q600" s="40">
        <f t="shared" si="72"/>
        <v>2.8961689814814818E-3</v>
      </c>
      <c r="R600" s="86">
        <f t="shared" si="73"/>
        <v>250.22900000000001</v>
      </c>
      <c r="S600">
        <f t="shared" si="74"/>
        <v>22.547999999999998</v>
      </c>
      <c r="T600">
        <f t="shared" si="75"/>
        <v>67.076999999999998</v>
      </c>
      <c r="U600">
        <f t="shared" si="76"/>
        <v>59.737999999999985</v>
      </c>
      <c r="V600">
        <f t="shared" si="77"/>
        <v>61.399000000000015</v>
      </c>
      <c r="W600">
        <f t="shared" si="78"/>
        <v>62.015000000000015</v>
      </c>
      <c r="X600">
        <v>14.317</v>
      </c>
      <c r="Y600">
        <v>8.2309999999999981</v>
      </c>
      <c r="Z600">
        <v>7.549000000000003</v>
      </c>
      <c r="AA600">
        <v>7.4279999999999973</v>
      </c>
      <c r="AB600">
        <v>7.5620000000000047</v>
      </c>
      <c r="AC600">
        <v>7.347999999999999</v>
      </c>
      <c r="AD600">
        <v>7.32</v>
      </c>
      <c r="AE600">
        <v>7.3219999999999956</v>
      </c>
      <c r="AF600">
        <v>7.4470000000000027</v>
      </c>
      <c r="AG600">
        <v>7.3600000000000136</v>
      </c>
      <c r="AH600">
        <v>7.367999999999995</v>
      </c>
      <c r="AI600">
        <v>7.4549999999999983</v>
      </c>
      <c r="AJ600">
        <v>7.5959999999999752</v>
      </c>
      <c r="AK600">
        <v>7.4840000000000089</v>
      </c>
      <c r="AL600">
        <v>7.5040000000000191</v>
      </c>
      <c r="AM600">
        <v>7.5239999999999716</v>
      </c>
      <c r="AN600">
        <v>7.5720000000000169</v>
      </c>
      <c r="AO600">
        <v>7.7469999999999857</v>
      </c>
      <c r="AP600">
        <v>7.6690000000000396</v>
      </c>
      <c r="AQ600">
        <v>7.7409999999999846</v>
      </c>
      <c r="AR600">
        <v>7.5720000000000027</v>
      </c>
      <c r="AS600">
        <v>7.6069999999999709</v>
      </c>
      <c r="AT600">
        <v>7.6610000000000298</v>
      </c>
      <c r="AU600">
        <v>7.8299999999999841</v>
      </c>
      <c r="AV600">
        <v>7.5680000000000121</v>
      </c>
      <c r="AW600">
        <v>7.59699999999998</v>
      </c>
      <c r="AX600">
        <v>7.5820000000000221</v>
      </c>
      <c r="AY600">
        <v>7.813999999999993</v>
      </c>
      <c r="AZ600">
        <v>7.7669999999999959</v>
      </c>
      <c r="BA600">
        <v>8.0260000000000105</v>
      </c>
      <c r="BB600">
        <v>7.8160000000000309</v>
      </c>
      <c r="BC600">
        <v>7.8449999999999704</v>
      </c>
      <c r="BD600" s="83">
        <f t="shared" si="79"/>
        <v>57.547286685396173</v>
      </c>
    </row>
    <row r="601" spans="1:56" ht="15" customHeight="1" thickBot="1" x14ac:dyDescent="0.5">
      <c r="A601" t="s">
        <v>185</v>
      </c>
      <c r="B601">
        <v>2024</v>
      </c>
      <c r="C601" s="9">
        <v>45325</v>
      </c>
      <c r="D601" t="s">
        <v>30</v>
      </c>
      <c r="E601" t="s">
        <v>31</v>
      </c>
      <c r="F601" t="s">
        <v>578</v>
      </c>
      <c r="G601" t="s">
        <v>79</v>
      </c>
      <c r="H601" t="s">
        <v>104</v>
      </c>
      <c r="I601" t="s">
        <v>153</v>
      </c>
      <c r="J601" t="s">
        <v>2064</v>
      </c>
      <c r="K601" t="s">
        <v>332</v>
      </c>
      <c r="L601" s="105">
        <f>(C601-VLOOKUP(H601,Riders!$A$2:$D$3499,4,FALSE))/365</f>
        <v>29.917808219178081</v>
      </c>
      <c r="M601" s="105">
        <f>(C601-VLOOKUP(I601,Riders!$A$2:$D$3499,4,FALSE))/365</f>
        <v>29.427397260273974</v>
      </c>
      <c r="N601" s="105">
        <f>(C601-VLOOKUP(J601,Riders!$A$2:$D$3499,4,FALSE))/365</f>
        <v>26.86849315068493</v>
      </c>
      <c r="O601" s="105">
        <f>(C601-VLOOKUP(K601,Riders!$A$2:$D$3499,4,FALSE))/365</f>
        <v>28.663013698630138</v>
      </c>
      <c r="P601">
        <v>2</v>
      </c>
      <c r="Q601" s="40">
        <f t="shared" si="72"/>
        <v>2.9002083333333332E-3</v>
      </c>
      <c r="R601" s="86">
        <f t="shared" si="73"/>
        <v>250.57799999999997</v>
      </c>
      <c r="S601">
        <f t="shared" si="74"/>
        <v>22.056000000000001</v>
      </c>
      <c r="T601">
        <f t="shared" si="75"/>
        <v>67.964999999999989</v>
      </c>
      <c r="U601">
        <f t="shared" si="76"/>
        <v>60.551000000000002</v>
      </c>
      <c r="V601">
        <f t="shared" si="77"/>
        <v>60.878000000000014</v>
      </c>
      <c r="W601">
        <f t="shared" si="78"/>
        <v>61.183999999999969</v>
      </c>
      <c r="X601">
        <v>14.036</v>
      </c>
      <c r="Y601">
        <v>8.0200000000000014</v>
      </c>
      <c r="Z601">
        <v>7.7560000000000002</v>
      </c>
      <c r="AA601">
        <v>7.6909999999999989</v>
      </c>
      <c r="AB601">
        <v>7.7569999999999979</v>
      </c>
      <c r="AC601">
        <v>7.5940000000000012</v>
      </c>
      <c r="AD601">
        <v>7.5110000000000028</v>
      </c>
      <c r="AE601">
        <v>7.5999999999999872</v>
      </c>
      <c r="AF601">
        <v>7.561000000000007</v>
      </c>
      <c r="AG601">
        <v>7.5510000000000019</v>
      </c>
      <c r="AH601">
        <v>7.5489999999999924</v>
      </c>
      <c r="AI601">
        <v>7.6710000000000056</v>
      </c>
      <c r="AJ601">
        <v>7.5550000000000068</v>
      </c>
      <c r="AK601">
        <v>7.6009999999999991</v>
      </c>
      <c r="AL601">
        <v>7.5510000000000019</v>
      </c>
      <c r="AM601">
        <v>7.5119999999999862</v>
      </c>
      <c r="AN601">
        <v>7.6779999999999973</v>
      </c>
      <c r="AO601">
        <v>7.5030000000000143</v>
      </c>
      <c r="AP601">
        <v>7.5490000000000066</v>
      </c>
      <c r="AQ601">
        <v>7.4889999999999759</v>
      </c>
      <c r="AR601">
        <v>7.6769999999999916</v>
      </c>
      <c r="AS601">
        <v>7.5339999999999918</v>
      </c>
      <c r="AT601">
        <v>7.7150000000000318</v>
      </c>
      <c r="AU601">
        <v>7.7330000000000041</v>
      </c>
      <c r="AV601">
        <v>7.8529999999999802</v>
      </c>
      <c r="AW601">
        <v>7.6839999999999966</v>
      </c>
      <c r="AX601">
        <v>7.627000000000038</v>
      </c>
      <c r="AY601">
        <v>7.5659999999999741</v>
      </c>
      <c r="AZ601">
        <v>7.5789999999999793</v>
      </c>
      <c r="BA601">
        <v>7.5890000000000546</v>
      </c>
      <c r="BB601">
        <v>7.695999999999998</v>
      </c>
      <c r="BC601">
        <v>7.5899999999999466</v>
      </c>
      <c r="BD601" s="83">
        <f t="shared" si="79"/>
        <v>57.467135981610525</v>
      </c>
    </row>
    <row r="602" spans="1:56" ht="15" customHeight="1" thickBot="1" x14ac:dyDescent="0.5">
      <c r="A602" t="s">
        <v>185</v>
      </c>
      <c r="B602">
        <v>2024</v>
      </c>
      <c r="C602" s="9">
        <v>45325</v>
      </c>
      <c r="D602" t="s">
        <v>30</v>
      </c>
      <c r="E602" t="s">
        <v>31</v>
      </c>
      <c r="F602" t="s">
        <v>579</v>
      </c>
      <c r="G602" t="s">
        <v>91</v>
      </c>
      <c r="H602" t="s">
        <v>160</v>
      </c>
      <c r="I602" t="s">
        <v>110</v>
      </c>
      <c r="J602" t="s">
        <v>2072</v>
      </c>
      <c r="K602" t="s">
        <v>207</v>
      </c>
      <c r="L602" s="105">
        <f>(C602-VLOOKUP(H602,Riders!$A$2:$D$3499,4,FALSE))/365</f>
        <v>29.389041095890413</v>
      </c>
      <c r="M602" s="105">
        <f>(C602-VLOOKUP(I602,Riders!$A$2:$D$3499,4,FALSE))/365</f>
        <v>27.950684931506849</v>
      </c>
      <c r="N602" s="105">
        <f>(C602-VLOOKUP(J602,Riders!$A$2:$D$3499,4,FALSE))/365</f>
        <v>23.956164383561642</v>
      </c>
      <c r="O602" s="105">
        <f>(C602-VLOOKUP(K602,Riders!$A$2:$D$3499,4,FALSE))/365</f>
        <v>25.232876712328768</v>
      </c>
      <c r="P602">
        <v>3</v>
      </c>
      <c r="Q602" s="40">
        <f t="shared" si="72"/>
        <v>2.9463541666666666E-3</v>
      </c>
      <c r="R602" s="86">
        <f t="shared" si="73"/>
        <v>254.565</v>
      </c>
      <c r="S602">
        <f t="shared" si="74"/>
        <v>22.88</v>
      </c>
      <c r="T602">
        <f t="shared" si="75"/>
        <v>68.684999999999988</v>
      </c>
      <c r="U602">
        <f t="shared" si="76"/>
        <v>61.347000000000023</v>
      </c>
      <c r="V602">
        <f t="shared" si="77"/>
        <v>62.468999999999966</v>
      </c>
      <c r="W602">
        <f t="shared" si="78"/>
        <v>62.064000000000021</v>
      </c>
      <c r="X602">
        <v>14.567</v>
      </c>
      <c r="Y602">
        <v>8.3129999999999988</v>
      </c>
      <c r="Z602">
        <v>7.740000000000002</v>
      </c>
      <c r="AA602">
        <v>7.6149999999999984</v>
      </c>
      <c r="AB602">
        <v>7.6880000000000024</v>
      </c>
      <c r="AC602">
        <v>7.5489999999999986</v>
      </c>
      <c r="AD602">
        <v>7.6430000000000078</v>
      </c>
      <c r="AE602">
        <v>7.569999999999979</v>
      </c>
      <c r="AF602">
        <v>7.5440000000000111</v>
      </c>
      <c r="AG602">
        <v>7.6779999999999973</v>
      </c>
      <c r="AH602">
        <v>7.5400000000000063</v>
      </c>
      <c r="AI602">
        <v>7.6329999999999956</v>
      </c>
      <c r="AJ602">
        <v>7.7659999999999911</v>
      </c>
      <c r="AK602">
        <v>7.8360000000000269</v>
      </c>
      <c r="AL602">
        <v>7.6599999999999824</v>
      </c>
      <c r="AM602">
        <v>7.6900000000000119</v>
      </c>
      <c r="AN602">
        <v>7.8640000000000043</v>
      </c>
      <c r="AO602">
        <v>7.6899999999999977</v>
      </c>
      <c r="AP602">
        <v>7.6360000000000241</v>
      </c>
      <c r="AQ602">
        <v>7.7579999999999529</v>
      </c>
      <c r="AR602">
        <v>7.6930000000000121</v>
      </c>
      <c r="AS602">
        <v>7.7940000000000111</v>
      </c>
      <c r="AT602">
        <v>8.0689999999999884</v>
      </c>
      <c r="AU602">
        <v>7.964999999999975</v>
      </c>
      <c r="AV602">
        <v>7.7580000000000098</v>
      </c>
      <c r="AW602">
        <v>7.9060000000000343</v>
      </c>
      <c r="AX602">
        <v>7.72199999999998</v>
      </c>
      <c r="AY602">
        <v>7.7870000000000061</v>
      </c>
      <c r="AZ602">
        <v>7.90300000000002</v>
      </c>
      <c r="BA602">
        <v>7.6479999999999961</v>
      </c>
      <c r="BB602">
        <v>7.6399999999999864</v>
      </c>
      <c r="BC602">
        <v>7.6999999999999886</v>
      </c>
      <c r="BD602" s="83">
        <f t="shared" si="79"/>
        <v>56.567085027399685</v>
      </c>
    </row>
    <row r="603" spans="1:56" ht="15" customHeight="1" thickBot="1" x14ac:dyDescent="0.5">
      <c r="A603" t="s">
        <v>185</v>
      </c>
      <c r="B603">
        <v>2024</v>
      </c>
      <c r="C603" s="9">
        <v>45325</v>
      </c>
      <c r="D603" t="s">
        <v>30</v>
      </c>
      <c r="E603" t="s">
        <v>31</v>
      </c>
      <c r="F603" t="s">
        <v>579</v>
      </c>
      <c r="G603" t="s">
        <v>96</v>
      </c>
      <c r="H603" t="s">
        <v>164</v>
      </c>
      <c r="I603" t="s">
        <v>227</v>
      </c>
      <c r="J603" t="s">
        <v>165</v>
      </c>
      <c r="K603" t="s">
        <v>94</v>
      </c>
      <c r="L603" s="105">
        <f>(C603-VLOOKUP(H603,Riders!$A$2:$D$3499,4,FALSE))/365</f>
        <v>24.991780821917807</v>
      </c>
      <c r="M603" s="105">
        <f>(C603-VLOOKUP(I603,Riders!$A$2:$D$3499,4,FALSE))/365</f>
        <v>22.18082191780822</v>
      </c>
      <c r="N603" s="105">
        <f>(C603-VLOOKUP(J603,Riders!$A$2:$D$3499,4,FALSE))/365</f>
        <v>28.860273972602741</v>
      </c>
      <c r="O603" s="105">
        <f>(C603-VLOOKUP(K603,Riders!$A$2:$D$3499,4,FALSE))/365</f>
        <v>26.263013698630136</v>
      </c>
      <c r="P603">
        <v>4</v>
      </c>
      <c r="Q603" s="40">
        <f t="shared" si="72"/>
        <v>2.959861111111111E-3</v>
      </c>
      <c r="R603" s="86">
        <f t="shared" si="73"/>
        <v>255.732</v>
      </c>
      <c r="S603">
        <f t="shared" si="74"/>
        <v>23.024999999999999</v>
      </c>
      <c r="T603">
        <f t="shared" si="75"/>
        <v>68.882000000000005</v>
      </c>
      <c r="U603">
        <f t="shared" si="76"/>
        <v>61.255999999999972</v>
      </c>
      <c r="V603">
        <f t="shared" si="77"/>
        <v>62.262000000000029</v>
      </c>
      <c r="W603">
        <f t="shared" si="78"/>
        <v>63.331999999999994</v>
      </c>
      <c r="X603">
        <v>14.561</v>
      </c>
      <c r="Y603">
        <v>8.4639999999999986</v>
      </c>
      <c r="Z603">
        <v>7.843</v>
      </c>
      <c r="AA603">
        <v>7.5960000000000001</v>
      </c>
      <c r="AB603">
        <v>7.6069999999999993</v>
      </c>
      <c r="AC603">
        <v>7.7380000000000004</v>
      </c>
      <c r="AD603">
        <v>7.5390000000000006</v>
      </c>
      <c r="AE603">
        <v>7.534000000000006</v>
      </c>
      <c r="AF603">
        <v>7.6989999999999839</v>
      </c>
      <c r="AG603">
        <v>7.5690000000000026</v>
      </c>
      <c r="AH603">
        <v>7.5769999999999982</v>
      </c>
      <c r="AI603">
        <v>7.5889999999999986</v>
      </c>
      <c r="AJ603">
        <v>7.7270000000000181</v>
      </c>
      <c r="AK603">
        <v>7.6269999999999953</v>
      </c>
      <c r="AL603">
        <v>7.6959999999999837</v>
      </c>
      <c r="AM603">
        <v>7.7719999999999914</v>
      </c>
      <c r="AN603">
        <v>7.9080000000000146</v>
      </c>
      <c r="AO603">
        <v>7.7220000000000084</v>
      </c>
      <c r="AP603">
        <v>7.7450000000000054</v>
      </c>
      <c r="AQ603">
        <v>7.7889999999999873</v>
      </c>
      <c r="AR603">
        <v>7.9339999999999966</v>
      </c>
      <c r="AS603">
        <v>7.6700000000000159</v>
      </c>
      <c r="AT603">
        <v>7.6339999999999861</v>
      </c>
      <c r="AU603">
        <v>7.8600000000000136</v>
      </c>
      <c r="AV603">
        <v>7.6799999999999784</v>
      </c>
      <c r="AW603">
        <v>7.6650000000000489</v>
      </c>
      <c r="AX603">
        <v>7.7029999999999461</v>
      </c>
      <c r="AY603">
        <v>7.7820000000000391</v>
      </c>
      <c r="AZ603">
        <v>7.8599999999999852</v>
      </c>
      <c r="BA603">
        <v>8.0860000000000127</v>
      </c>
      <c r="BB603">
        <v>8.210000000000008</v>
      </c>
      <c r="BC603">
        <v>8.3459999999999752</v>
      </c>
      <c r="BD603" s="83">
        <f t="shared" si="79"/>
        <v>56.308948430388064</v>
      </c>
    </row>
    <row r="604" spans="1:56" ht="15" customHeight="1" thickBot="1" x14ac:dyDescent="0.5">
      <c r="A604" t="s">
        <v>74</v>
      </c>
      <c r="B604">
        <v>2024</v>
      </c>
      <c r="C604" s="9">
        <v>45366</v>
      </c>
      <c r="D604" t="s">
        <v>30</v>
      </c>
      <c r="E604" t="s">
        <v>245</v>
      </c>
      <c r="F604" t="s">
        <v>245</v>
      </c>
      <c r="G604" t="s">
        <v>37</v>
      </c>
      <c r="H604" t="s">
        <v>35</v>
      </c>
      <c r="I604" t="s">
        <v>124</v>
      </c>
      <c r="J604" t="s">
        <v>108</v>
      </c>
      <c r="K604" t="s">
        <v>315</v>
      </c>
      <c r="L604" s="105">
        <f>(C604-VLOOKUP(H604,Riders!$A$2:$D$3499,4,FALSE))/365</f>
        <v>26.378082191780823</v>
      </c>
      <c r="M604" s="105">
        <f>(C604-VLOOKUP(I604,Riders!$A$2:$D$3499,4,FALSE))/365</f>
        <v>25.073972602739726</v>
      </c>
      <c r="N604" s="105">
        <f>(C604-VLOOKUP(J604,Riders!$A$2:$D$3499,4,FALSE))/365</f>
        <v>22.268493150684932</v>
      </c>
      <c r="O604" s="105">
        <f>(C604-VLOOKUP(K604,Riders!$A$2:$D$3499,4,FALSE))/365</f>
        <v>24.531506849315068</v>
      </c>
      <c r="P604">
        <v>1</v>
      </c>
      <c r="Q604" s="40">
        <f t="shared" si="72"/>
        <v>2.9849305555555558E-3</v>
      </c>
      <c r="R604" s="86">
        <f t="shared" si="73"/>
        <v>257.89800000000002</v>
      </c>
      <c r="S604">
        <f t="shared" si="74"/>
        <v>23.07</v>
      </c>
      <c r="T604">
        <f t="shared" si="75"/>
        <v>69.802999999999997</v>
      </c>
      <c r="U604">
        <f t="shared" si="76"/>
        <v>61.949000000000012</v>
      </c>
      <c r="V604">
        <f t="shared" si="77"/>
        <v>62.736999999999995</v>
      </c>
      <c r="W604">
        <f t="shared" si="78"/>
        <v>63.40900000000002</v>
      </c>
      <c r="X604">
        <v>14.624000000000001</v>
      </c>
      <c r="Y604">
        <v>8.4459999999999997</v>
      </c>
      <c r="Z604">
        <v>7.8869999999999996</v>
      </c>
      <c r="AA604">
        <v>7.7550000000000026</v>
      </c>
      <c r="AB604">
        <v>7.7129999999999939</v>
      </c>
      <c r="AC604">
        <v>7.7450000000000054</v>
      </c>
      <c r="AD604">
        <v>7.9409999999999954</v>
      </c>
      <c r="AE604">
        <v>7.6920000000000002</v>
      </c>
      <c r="AF604">
        <v>7.6869999999999976</v>
      </c>
      <c r="AG604">
        <v>7.710000000000008</v>
      </c>
      <c r="AH604">
        <v>7.8239999999999981</v>
      </c>
      <c r="AI604">
        <v>7.6680000000000064</v>
      </c>
      <c r="AJ604">
        <v>7.6929999999999836</v>
      </c>
      <c r="AK604">
        <v>7.6750000000000256</v>
      </c>
      <c r="AL604">
        <v>7.8529999999999802</v>
      </c>
      <c r="AM604">
        <v>7.8390000000000128</v>
      </c>
      <c r="AN604">
        <v>7.9329999999999927</v>
      </c>
      <c r="AO604">
        <v>8.0449999999999875</v>
      </c>
      <c r="AP604">
        <v>7.77800000000002</v>
      </c>
      <c r="AQ604">
        <v>7.73599999999999</v>
      </c>
      <c r="AR604">
        <v>7.752000000000038</v>
      </c>
      <c r="AS604">
        <v>7.9059999999999491</v>
      </c>
      <c r="AT604">
        <v>7.7220000000000084</v>
      </c>
      <c r="AU604">
        <v>7.8650000000000091</v>
      </c>
      <c r="AV604">
        <v>7.9269999999999916</v>
      </c>
      <c r="AW604">
        <v>7.9340000000000259</v>
      </c>
      <c r="AX604">
        <v>7.853999999999985</v>
      </c>
      <c r="AY604">
        <v>8.0409999999999968</v>
      </c>
      <c r="AZ604">
        <v>7.8269999999999982</v>
      </c>
      <c r="BA604">
        <v>7.8689999999999714</v>
      </c>
      <c r="BB604">
        <v>7.93100000000004</v>
      </c>
      <c r="BC604">
        <v>8.0260000000000105</v>
      </c>
      <c r="BD604" s="83">
        <f t="shared" si="79"/>
        <v>55.836028197194231</v>
      </c>
    </row>
    <row r="605" spans="1:56" ht="15" customHeight="1" thickBot="1" x14ac:dyDescent="0.5">
      <c r="A605" t="s">
        <v>74</v>
      </c>
      <c r="B605">
        <v>2024</v>
      </c>
      <c r="C605" s="9">
        <v>45366</v>
      </c>
      <c r="D605" t="s">
        <v>30</v>
      </c>
      <c r="E605" t="s">
        <v>245</v>
      </c>
      <c r="F605" t="s">
        <v>245</v>
      </c>
      <c r="G605" t="s">
        <v>64</v>
      </c>
      <c r="H605" t="s">
        <v>63</v>
      </c>
      <c r="I605" t="s">
        <v>136</v>
      </c>
      <c r="J605" t="s">
        <v>2057</v>
      </c>
      <c r="K605" t="s">
        <v>162</v>
      </c>
      <c r="L605" s="105">
        <f>(C605-VLOOKUP(H605,Riders!$A$2:$D$3499,4,FALSE))/365</f>
        <v>22.915068493150685</v>
      </c>
      <c r="M605" s="105">
        <f>(C605-VLOOKUP(I605,Riders!$A$2:$D$3499,4,FALSE))/365</f>
        <v>25.224657534246575</v>
      </c>
      <c r="N605" s="105">
        <f>(C605-VLOOKUP(J605,Riders!$A$2:$D$3499,4,FALSE))/365</f>
        <v>34.386301369863013</v>
      </c>
      <c r="O605" s="105">
        <f>(C605-VLOOKUP(K605,Riders!$A$2:$D$3499,4,FALSE))/365</f>
        <v>29.887671232876713</v>
      </c>
      <c r="P605">
        <v>2</v>
      </c>
      <c r="Q605" s="40">
        <f t="shared" si="72"/>
        <v>3.0150810185185185E-3</v>
      </c>
      <c r="R605" s="86">
        <f t="shared" si="73"/>
        <v>260.50299999999999</v>
      </c>
      <c r="S605">
        <f t="shared" si="74"/>
        <v>23.608000000000001</v>
      </c>
      <c r="T605">
        <f t="shared" si="75"/>
        <v>71.006</v>
      </c>
      <c r="U605">
        <f t="shared" si="76"/>
        <v>62.102000000000004</v>
      </c>
      <c r="V605">
        <f t="shared" si="77"/>
        <v>64.08299999999997</v>
      </c>
      <c r="W605">
        <f t="shared" si="78"/>
        <v>63.312000000000012</v>
      </c>
      <c r="X605">
        <v>14.971</v>
      </c>
      <c r="Y605">
        <v>8.6370000000000005</v>
      </c>
      <c r="Z605">
        <v>8.0820000000000007</v>
      </c>
      <c r="AA605">
        <v>7.8279999999999994</v>
      </c>
      <c r="AB605">
        <v>7.929000000000002</v>
      </c>
      <c r="AC605">
        <v>7.8249999999999957</v>
      </c>
      <c r="AD605">
        <v>7.8500000000000014</v>
      </c>
      <c r="AE605">
        <v>7.8840000000000003</v>
      </c>
      <c r="AF605">
        <v>8.0010000000000048</v>
      </c>
      <c r="AG605">
        <v>7.8040000000000163</v>
      </c>
      <c r="AH605">
        <v>7.7069999999999794</v>
      </c>
      <c r="AI605">
        <v>7.7009999999999934</v>
      </c>
      <c r="AJ605">
        <v>7.8000000000000114</v>
      </c>
      <c r="AK605">
        <v>7.6829999999999927</v>
      </c>
      <c r="AL605">
        <v>7.7060000000000031</v>
      </c>
      <c r="AM605">
        <v>7.7000000000000028</v>
      </c>
      <c r="AN605">
        <v>7.9019999999999868</v>
      </c>
      <c r="AO605">
        <v>7.77800000000002</v>
      </c>
      <c r="AP605">
        <v>7.9819999999999993</v>
      </c>
      <c r="AQ605">
        <v>8.0279999999999916</v>
      </c>
      <c r="AR605">
        <v>8.1249999999999716</v>
      </c>
      <c r="AS605">
        <v>8.2750000000000341</v>
      </c>
      <c r="AT605">
        <v>8.0559999999999832</v>
      </c>
      <c r="AU605">
        <v>7.9369999999999834</v>
      </c>
      <c r="AV605">
        <v>8.0750000000000171</v>
      </c>
      <c r="AW605">
        <v>7.9020000000000152</v>
      </c>
      <c r="AX605">
        <v>7.9010000000000096</v>
      </c>
      <c r="AY605">
        <v>7.8430000000000177</v>
      </c>
      <c r="AZ605">
        <v>8.0529999999999404</v>
      </c>
      <c r="BA605">
        <v>7.7970000000000246</v>
      </c>
      <c r="BB605">
        <v>7.8789999999999623</v>
      </c>
      <c r="BC605">
        <v>7.8620000000000232</v>
      </c>
      <c r="BD605" s="83">
        <f t="shared" si="79"/>
        <v>55.277674345401017</v>
      </c>
    </row>
    <row r="606" spans="1:56" ht="15" customHeight="1" thickBot="1" x14ac:dyDescent="0.5">
      <c r="A606" t="s">
        <v>74</v>
      </c>
      <c r="B606">
        <v>2024</v>
      </c>
      <c r="C606" s="9">
        <v>45366</v>
      </c>
      <c r="D606" t="s">
        <v>30</v>
      </c>
      <c r="E606" t="s">
        <v>245</v>
      </c>
      <c r="F606" t="s">
        <v>245</v>
      </c>
      <c r="G606" t="s">
        <v>91</v>
      </c>
      <c r="H606" t="s">
        <v>90</v>
      </c>
      <c r="I606" t="s">
        <v>2146</v>
      </c>
      <c r="J606" t="s">
        <v>2072</v>
      </c>
      <c r="K606" t="s">
        <v>2149</v>
      </c>
      <c r="L606" s="105">
        <f>(C606-VLOOKUP(H606,Riders!$A$2:$D$3499,4,FALSE))/365</f>
        <v>18.635616438356163</v>
      </c>
      <c r="M606" s="105">
        <f>(C606-VLOOKUP(I606,Riders!$A$2:$D$3499,4,FALSE))/365</f>
        <v>18.668493150684931</v>
      </c>
      <c r="N606" s="105">
        <f>(C606-VLOOKUP(J606,Riders!$A$2:$D$3499,4,FALSE))/365</f>
        <v>24.068493150684933</v>
      </c>
      <c r="O606" s="105">
        <f>(C606-VLOOKUP(K606,Riders!$A$2:$D$3499,4,FALSE))/365</f>
        <v>18.676712328767124</v>
      </c>
      <c r="P606">
        <v>3</v>
      </c>
      <c r="Q606" s="40">
        <f t="shared" si="72"/>
        <v>3.0427546296296296E-3</v>
      </c>
      <c r="R606" s="86">
        <f t="shared" si="73"/>
        <v>262.89400000000001</v>
      </c>
      <c r="S606">
        <f t="shared" si="74"/>
        <v>23.251999999999999</v>
      </c>
      <c r="T606">
        <f t="shared" si="75"/>
        <v>70.55</v>
      </c>
      <c r="U606">
        <f t="shared" si="76"/>
        <v>63.795000000000002</v>
      </c>
      <c r="V606">
        <f t="shared" si="77"/>
        <v>65.003000000000014</v>
      </c>
      <c r="W606">
        <f t="shared" si="78"/>
        <v>63.545999999999992</v>
      </c>
      <c r="X606">
        <v>14.672000000000001</v>
      </c>
      <c r="Y606">
        <v>8.5799999999999983</v>
      </c>
      <c r="Z606">
        <v>8.120000000000001</v>
      </c>
      <c r="AA606">
        <v>7.8669999999999973</v>
      </c>
      <c r="AB606">
        <v>7.9750000000000014</v>
      </c>
      <c r="AC606">
        <v>7.6820000000000022</v>
      </c>
      <c r="AD606">
        <v>7.6839999999999966</v>
      </c>
      <c r="AE606">
        <v>7.9699999999999989</v>
      </c>
      <c r="AF606">
        <v>7.8649999999999949</v>
      </c>
      <c r="AG606">
        <v>7.8780000000000143</v>
      </c>
      <c r="AH606">
        <v>8.0019999999999953</v>
      </c>
      <c r="AI606">
        <v>7.762999999999991</v>
      </c>
      <c r="AJ606">
        <v>7.8019999999999916</v>
      </c>
      <c r="AK606">
        <v>7.88900000000001</v>
      </c>
      <c r="AL606">
        <v>8.1839999999999975</v>
      </c>
      <c r="AM606">
        <v>8.4120000000000061</v>
      </c>
      <c r="AN606">
        <v>8.0720000000000027</v>
      </c>
      <c r="AO606">
        <v>8.0049999999999955</v>
      </c>
      <c r="AP606">
        <v>8</v>
      </c>
      <c r="AQ606">
        <v>8.2059999999999889</v>
      </c>
      <c r="AR606">
        <v>8.1350000000000193</v>
      </c>
      <c r="AS606">
        <v>8.1430000000000007</v>
      </c>
      <c r="AT606">
        <v>8.3599999999999852</v>
      </c>
      <c r="AU606">
        <v>8.0820000000000221</v>
      </c>
      <c r="AV606">
        <v>7.9969999999999857</v>
      </c>
      <c r="AW606">
        <v>7.9470000000000027</v>
      </c>
      <c r="AX606">
        <v>8.1550000000000011</v>
      </c>
      <c r="AY606">
        <v>7.9300000000000068</v>
      </c>
      <c r="AZ606">
        <v>7.9279999999999688</v>
      </c>
      <c r="BA606">
        <v>7.8230000000000084</v>
      </c>
      <c r="BB606">
        <v>7.8880000000000052</v>
      </c>
      <c r="BC606">
        <v>7.8780000000000143</v>
      </c>
      <c r="BD606" s="83">
        <f t="shared" si="79"/>
        <v>54.774928298097329</v>
      </c>
    </row>
    <row r="607" spans="1:56" ht="15" customHeight="1" thickBot="1" x14ac:dyDescent="0.5">
      <c r="A607" t="s">
        <v>74</v>
      </c>
      <c r="B607">
        <v>2024</v>
      </c>
      <c r="C607" s="9">
        <v>45366</v>
      </c>
      <c r="D607" t="s">
        <v>30</v>
      </c>
      <c r="E607" t="s">
        <v>245</v>
      </c>
      <c r="F607" t="s">
        <v>245</v>
      </c>
      <c r="G607" t="s">
        <v>49</v>
      </c>
      <c r="H607" t="s">
        <v>48</v>
      </c>
      <c r="I607" t="s">
        <v>201</v>
      </c>
      <c r="J607" t="s">
        <v>47</v>
      </c>
      <c r="K607" t="s">
        <v>85</v>
      </c>
      <c r="L607" s="105">
        <f>(C607-VLOOKUP(H607,Riders!$A$2:$D$3499,4,FALSE))/365</f>
        <v>19.61917808219178</v>
      </c>
      <c r="M607" s="105">
        <f>(C607-VLOOKUP(I607,Riders!$A$2:$D$3499,4,FALSE))/365</f>
        <v>26.947945205479453</v>
      </c>
      <c r="N607" s="105">
        <f>(C607-VLOOKUP(J607,Riders!$A$2:$D$3499,4,FALSE))/365</f>
        <v>19.263013698630136</v>
      </c>
      <c r="O607" s="105">
        <f>(C607-VLOOKUP(K607,Riders!$A$2:$D$3499,4,FALSE))/365</f>
        <v>22.183561643835617</v>
      </c>
      <c r="P607">
        <v>4</v>
      </c>
      <c r="Q607" s="40">
        <f t="shared" si="72"/>
        <v>3.0579629629629624E-3</v>
      </c>
      <c r="R607" s="86">
        <f t="shared" si="73"/>
        <v>264.20799999999997</v>
      </c>
      <c r="S607">
        <f t="shared" si="74"/>
        <v>23.846</v>
      </c>
      <c r="T607">
        <f t="shared" si="75"/>
        <v>71.813000000000002</v>
      </c>
      <c r="U607">
        <f t="shared" si="76"/>
        <v>63.33</v>
      </c>
      <c r="V607">
        <f t="shared" si="77"/>
        <v>64.75200000000001</v>
      </c>
      <c r="W607">
        <f t="shared" si="78"/>
        <v>64.31299999999996</v>
      </c>
      <c r="X607">
        <v>14.683</v>
      </c>
      <c r="Y607">
        <v>9.1630000000000003</v>
      </c>
      <c r="Z607">
        <v>8.3709999999999987</v>
      </c>
      <c r="AA607">
        <v>7.9939999999999998</v>
      </c>
      <c r="AB607">
        <v>8.0200000000000031</v>
      </c>
      <c r="AC607">
        <v>7.8819999999999979</v>
      </c>
      <c r="AD607">
        <v>7.8389999999999986</v>
      </c>
      <c r="AE607">
        <v>7.8610000000000042</v>
      </c>
      <c r="AF607">
        <v>7.8289999999999944</v>
      </c>
      <c r="AG607">
        <v>7.8599999999999994</v>
      </c>
      <c r="AH607">
        <v>8.021000000000015</v>
      </c>
      <c r="AI607">
        <v>7.9299999999999926</v>
      </c>
      <c r="AJ607">
        <v>7.9240000000000208</v>
      </c>
      <c r="AK607">
        <v>7.83299999999997</v>
      </c>
      <c r="AL607">
        <v>7.9980000000000047</v>
      </c>
      <c r="AM607">
        <v>7.9350000000000023</v>
      </c>
      <c r="AN607">
        <v>8.1310000000000002</v>
      </c>
      <c r="AO607">
        <v>8.0889999999999986</v>
      </c>
      <c r="AP607">
        <v>8.0939999999999941</v>
      </c>
      <c r="AQ607">
        <v>8.1469999999999914</v>
      </c>
      <c r="AR607">
        <v>8.0360000000000014</v>
      </c>
      <c r="AS607">
        <v>8.1420000000000243</v>
      </c>
      <c r="AT607">
        <v>8.0769999999999982</v>
      </c>
      <c r="AU607">
        <v>8.0360000000000014</v>
      </c>
      <c r="AV607">
        <v>8.0950000000000273</v>
      </c>
      <c r="AW607">
        <v>8.08299999999997</v>
      </c>
      <c r="AX607">
        <v>8.2620000000000005</v>
      </c>
      <c r="AY607">
        <v>8.0600000000000023</v>
      </c>
      <c r="AZ607">
        <v>8.2039999999999793</v>
      </c>
      <c r="BA607">
        <v>7.9720000000000084</v>
      </c>
      <c r="BB607">
        <v>7.953000000000003</v>
      </c>
      <c r="BC607">
        <v>7.6839999999999691</v>
      </c>
      <c r="BD607" s="83">
        <f t="shared" si="79"/>
        <v>54.50251317144069</v>
      </c>
    </row>
    <row r="608" spans="1:56" ht="15" customHeight="1" thickBot="1" x14ac:dyDescent="0.5">
      <c r="A608" t="s">
        <v>74</v>
      </c>
      <c r="B608">
        <v>2024</v>
      </c>
      <c r="C608" s="9">
        <v>45366</v>
      </c>
      <c r="D608" t="s">
        <v>30</v>
      </c>
      <c r="E608" t="s">
        <v>245</v>
      </c>
      <c r="F608" t="s">
        <v>245</v>
      </c>
      <c r="G608" t="s">
        <v>43</v>
      </c>
      <c r="H608" t="s">
        <v>2111</v>
      </c>
      <c r="I608" t="s">
        <v>2112</v>
      </c>
      <c r="J608" t="s">
        <v>2138</v>
      </c>
      <c r="K608" t="s">
        <v>2113</v>
      </c>
      <c r="L608" s="105">
        <f>(C608-VLOOKUP(H608,Riders!$A$2:$D$3499,4,FALSE))/365</f>
        <v>27.726027397260275</v>
      </c>
      <c r="M608" s="105">
        <f>(C608-VLOOKUP(I608,Riders!$A$2:$D$3499,4,FALSE))/365</f>
        <v>22.989041095890411</v>
      </c>
      <c r="N608" s="105">
        <f>(C608-VLOOKUP(J608,Riders!$A$2:$D$3499,4,FALSE))/365</f>
        <v>20.673972602739727</v>
      </c>
      <c r="O608" s="105" t="e">
        <f>(C608-VLOOKUP(K608,Riders!$A$2:$D$3499,4,FALSE))/365</f>
        <v>#N/A</v>
      </c>
      <c r="P608">
        <v>5</v>
      </c>
      <c r="Q608" s="40">
        <f t="shared" si="72"/>
        <v>3.0636111111111116E-3</v>
      </c>
      <c r="R608" s="86">
        <f t="shared" si="73"/>
        <v>264.69600000000003</v>
      </c>
      <c r="S608">
        <f t="shared" si="74"/>
        <v>22.875</v>
      </c>
      <c r="T608">
        <f t="shared" si="75"/>
        <v>70.953000000000003</v>
      </c>
      <c r="U608">
        <f t="shared" si="76"/>
        <v>64.328000000000003</v>
      </c>
      <c r="V608">
        <f t="shared" si="77"/>
        <v>64.615999999999985</v>
      </c>
      <c r="W608">
        <f t="shared" si="78"/>
        <v>64.799000000000035</v>
      </c>
      <c r="X608">
        <v>14.484999999999999</v>
      </c>
      <c r="Y608">
        <v>8.39</v>
      </c>
      <c r="Z608">
        <v>7.9969999999999999</v>
      </c>
      <c r="AA608">
        <v>7.9339999999999966</v>
      </c>
      <c r="AB608">
        <v>8.0870000000000033</v>
      </c>
      <c r="AC608">
        <v>7.9769999999999968</v>
      </c>
      <c r="AD608">
        <v>7.9760000000000062</v>
      </c>
      <c r="AE608">
        <v>8.1069999999999993</v>
      </c>
      <c r="AF608">
        <v>8.0219999999999914</v>
      </c>
      <c r="AG608">
        <v>8.054000000000002</v>
      </c>
      <c r="AH608">
        <v>8.0690000000000026</v>
      </c>
      <c r="AI608">
        <v>8.1670000000000016</v>
      </c>
      <c r="AJ608">
        <v>8.0060000000000002</v>
      </c>
      <c r="AK608">
        <v>8.0099999999999909</v>
      </c>
      <c r="AL608">
        <v>8.0210000000000008</v>
      </c>
      <c r="AM608">
        <v>7.9790000000000134</v>
      </c>
      <c r="AN608">
        <v>8.1440000000000055</v>
      </c>
      <c r="AO608">
        <v>8.0720000000000027</v>
      </c>
      <c r="AP608">
        <v>8.0229999999999961</v>
      </c>
      <c r="AQ608">
        <v>7.9809999999999954</v>
      </c>
      <c r="AR608">
        <v>8.1930000000000121</v>
      </c>
      <c r="AS608">
        <v>8.0099999999999909</v>
      </c>
      <c r="AT608">
        <v>8.0269999999999868</v>
      </c>
      <c r="AU608">
        <v>8.1659999999999968</v>
      </c>
      <c r="AV608">
        <v>8.0049999999999955</v>
      </c>
      <c r="AW608">
        <v>8.085000000000008</v>
      </c>
      <c r="AX608">
        <v>8.1259999999999764</v>
      </c>
      <c r="AY608">
        <v>8.2210000000000321</v>
      </c>
      <c r="AZ608">
        <v>7.9369999999999834</v>
      </c>
      <c r="BA608">
        <v>8.1070000000000277</v>
      </c>
      <c r="BB608">
        <v>8.1389999999999816</v>
      </c>
      <c r="BC608">
        <v>8.1790000000000305</v>
      </c>
      <c r="BD608" s="83">
        <f t="shared" si="79"/>
        <v>54.402031009157668</v>
      </c>
    </row>
    <row r="609" spans="1:56" ht="15" customHeight="1" thickBot="1" x14ac:dyDescent="0.5">
      <c r="A609" t="s">
        <v>74</v>
      </c>
      <c r="B609">
        <v>2024</v>
      </c>
      <c r="C609" s="9">
        <v>45366</v>
      </c>
      <c r="D609" t="s">
        <v>30</v>
      </c>
      <c r="E609" t="s">
        <v>245</v>
      </c>
      <c r="F609" t="s">
        <v>245</v>
      </c>
      <c r="G609" t="s">
        <v>1966</v>
      </c>
      <c r="H609" t="s">
        <v>2150</v>
      </c>
      <c r="I609" t="s">
        <v>2055</v>
      </c>
      <c r="J609" t="s">
        <v>2151</v>
      </c>
      <c r="K609" t="s">
        <v>41</v>
      </c>
      <c r="L609" s="105">
        <f>(C609-VLOOKUP(H609,Riders!$A$2:$D$3499,4,FALSE))/365</f>
        <v>34.863013698630134</v>
      </c>
      <c r="M609" s="105">
        <f>(C609-VLOOKUP(I609,Riders!$A$2:$D$3499,4,FALSE))/365</f>
        <v>27.147945205479452</v>
      </c>
      <c r="N609" s="105" t="e">
        <f>(C609-VLOOKUP(J609,Riders!$A$2:$D$3499,4,FALSE))/365</f>
        <v>#N/A</v>
      </c>
      <c r="O609" s="105" t="e">
        <f>(C609-VLOOKUP(K609,Riders!$A$2:$D$3499,4,FALSE))/365</f>
        <v>#N/A</v>
      </c>
      <c r="P609">
        <v>6</v>
      </c>
      <c r="Q609" s="40">
        <f t="shared" si="72"/>
        <v>3.0750578703703704E-3</v>
      </c>
      <c r="R609" s="86">
        <f t="shared" si="73"/>
        <v>265.685</v>
      </c>
      <c r="S609">
        <f t="shared" si="74"/>
        <v>23.042999999999999</v>
      </c>
      <c r="T609">
        <f t="shared" si="75"/>
        <v>70.875</v>
      </c>
      <c r="U609">
        <f t="shared" si="76"/>
        <v>64.194999999999993</v>
      </c>
      <c r="V609">
        <f t="shared" si="77"/>
        <v>65.00800000000001</v>
      </c>
      <c r="W609">
        <f t="shared" si="78"/>
        <v>65.606999999999999</v>
      </c>
      <c r="X609">
        <v>14.492000000000001</v>
      </c>
      <c r="Y609">
        <v>8.5509999999999984</v>
      </c>
      <c r="Z609">
        <v>8.0280000000000022</v>
      </c>
      <c r="AA609">
        <v>8.0869999999999997</v>
      </c>
      <c r="AB609">
        <v>7.894999999999996</v>
      </c>
      <c r="AC609">
        <v>7.9329999999999998</v>
      </c>
      <c r="AD609">
        <v>7.8840000000000003</v>
      </c>
      <c r="AE609">
        <v>8.0050000000000026</v>
      </c>
      <c r="AF609">
        <v>7.9399999999999977</v>
      </c>
      <c r="AG609">
        <v>8.0769999999999982</v>
      </c>
      <c r="AH609">
        <v>7.9989999999999952</v>
      </c>
      <c r="AI609">
        <v>8.2150000000000034</v>
      </c>
      <c r="AJ609">
        <v>7.9840000000000231</v>
      </c>
      <c r="AK609">
        <v>7.9599999999999804</v>
      </c>
      <c r="AL609">
        <v>8.0300000000000011</v>
      </c>
      <c r="AM609">
        <v>7.9899999999999949</v>
      </c>
      <c r="AN609">
        <v>8.0520000000000209</v>
      </c>
      <c r="AO609">
        <v>8.1969999999999743</v>
      </c>
      <c r="AP609">
        <v>8.0050000000000239</v>
      </c>
      <c r="AQ609">
        <v>8.1869999999999834</v>
      </c>
      <c r="AR609">
        <v>8.1900000000000261</v>
      </c>
      <c r="AS609">
        <v>8.3859999999999673</v>
      </c>
      <c r="AT609">
        <v>8.035000000000025</v>
      </c>
      <c r="AU609">
        <v>7.9559999999999889</v>
      </c>
      <c r="AV609">
        <v>7.9830000000000041</v>
      </c>
      <c r="AW609">
        <v>8.117999999999995</v>
      </c>
      <c r="AX609">
        <v>8.1280000000000143</v>
      </c>
      <c r="AY609">
        <v>8.2849999999999966</v>
      </c>
      <c r="AZ609">
        <v>8.1480000000000246</v>
      </c>
      <c r="BA609">
        <v>8.3629999999999427</v>
      </c>
      <c r="BB609">
        <v>8.4250000000000398</v>
      </c>
      <c r="BC609">
        <v>8.1569999999999823</v>
      </c>
      <c r="BD609" s="83">
        <f t="shared" si="79"/>
        <v>54.199521990326893</v>
      </c>
    </row>
    <row r="610" spans="1:56" ht="15" customHeight="1" thickBot="1" x14ac:dyDescent="0.5">
      <c r="A610" t="s">
        <v>74</v>
      </c>
      <c r="B610">
        <v>2024</v>
      </c>
      <c r="C610" s="9">
        <v>45366</v>
      </c>
      <c r="D610" t="s">
        <v>30</v>
      </c>
      <c r="E610" t="s">
        <v>245</v>
      </c>
      <c r="F610" t="s">
        <v>245</v>
      </c>
      <c r="G610" t="s">
        <v>61</v>
      </c>
      <c r="H610" t="s">
        <v>531</v>
      </c>
      <c r="I610" t="s">
        <v>172</v>
      </c>
      <c r="J610" t="s">
        <v>2152</v>
      </c>
      <c r="K610" t="s">
        <v>173</v>
      </c>
      <c r="L610" s="105">
        <f>(C610-VLOOKUP(H610,Riders!$A$2:$D$3499,4,FALSE))/365</f>
        <v>20.487671232876714</v>
      </c>
      <c r="M610" s="105" t="e">
        <f>(C610-VLOOKUP(I610,Riders!$A$2:$D$3499,4,FALSE))/365</f>
        <v>#N/A</v>
      </c>
      <c r="N610" s="105" t="e">
        <f>(C610-VLOOKUP(J610,Riders!$A$2:$D$3499,4,FALSE))/365</f>
        <v>#N/A</v>
      </c>
      <c r="O610" s="105">
        <f>(C610-VLOOKUP(K610,Riders!$A$2:$D$3499,4,FALSE))/365</f>
        <v>23.035616438356165</v>
      </c>
      <c r="P610">
        <v>7</v>
      </c>
      <c r="Q610" s="40">
        <f t="shared" si="72"/>
        <v>3.1212499999999999E-3</v>
      </c>
      <c r="R610" s="86">
        <f t="shared" si="73"/>
        <v>269.67599999999999</v>
      </c>
      <c r="S610">
        <f t="shared" si="74"/>
        <v>22.937999999999999</v>
      </c>
      <c r="T610">
        <f t="shared" si="75"/>
        <v>71.316000000000003</v>
      </c>
      <c r="U610">
        <f t="shared" si="76"/>
        <v>65.56</v>
      </c>
      <c r="V610">
        <f t="shared" si="77"/>
        <v>66.832999999999998</v>
      </c>
      <c r="W610">
        <f t="shared" si="78"/>
        <v>65.966999999999985</v>
      </c>
      <c r="X610">
        <v>14.452</v>
      </c>
      <c r="Y610">
        <v>8.4859999999999989</v>
      </c>
      <c r="Z610">
        <v>8.0519999999999996</v>
      </c>
      <c r="AA610">
        <v>8.0569999999999986</v>
      </c>
      <c r="AB610">
        <v>7.9690000000000012</v>
      </c>
      <c r="AC610">
        <v>7.9740000000000038</v>
      </c>
      <c r="AD610">
        <v>8.1739999999999995</v>
      </c>
      <c r="AE610">
        <v>8.152000000000001</v>
      </c>
      <c r="AF610">
        <v>8.11099999999999</v>
      </c>
      <c r="AG610">
        <v>8.2259999999999991</v>
      </c>
      <c r="AH610">
        <v>8.1310000000000002</v>
      </c>
      <c r="AI610">
        <v>8.099000000000018</v>
      </c>
      <c r="AJ610">
        <v>8.34699999999998</v>
      </c>
      <c r="AK610">
        <v>8.0899999999999892</v>
      </c>
      <c r="AL610">
        <v>8.2020000000000124</v>
      </c>
      <c r="AM610">
        <v>8.3540000000000134</v>
      </c>
      <c r="AN610">
        <v>8.2560000000000002</v>
      </c>
      <c r="AO610">
        <v>8.2800000000000011</v>
      </c>
      <c r="AP610">
        <v>8.4939999999999998</v>
      </c>
      <c r="AQ610">
        <v>8.3919999999999675</v>
      </c>
      <c r="AR610">
        <v>8.3660000000000139</v>
      </c>
      <c r="AS610">
        <v>8.4110000000000014</v>
      </c>
      <c r="AT610">
        <v>8.4490000000000123</v>
      </c>
      <c r="AU610">
        <v>8.1850000000000023</v>
      </c>
      <c r="AV610">
        <v>8.1699999999999875</v>
      </c>
      <c r="AW610">
        <v>8.0370000000000061</v>
      </c>
      <c r="AX610">
        <v>8.2909999999999684</v>
      </c>
      <c r="AY610">
        <v>8.3880000000000337</v>
      </c>
      <c r="AZ610">
        <v>8.1040000000000418</v>
      </c>
      <c r="BA610">
        <v>8.2959999999999638</v>
      </c>
      <c r="BB610">
        <v>8.339999999999975</v>
      </c>
      <c r="BC610">
        <v>8.3410000000000082</v>
      </c>
      <c r="BD610" s="83">
        <f t="shared" si="79"/>
        <v>53.397410225604062</v>
      </c>
    </row>
    <row r="611" spans="1:56" ht="15" customHeight="1" thickBot="1" x14ac:dyDescent="0.5">
      <c r="A611" t="s">
        <v>74</v>
      </c>
      <c r="B611">
        <v>2024</v>
      </c>
      <c r="C611" s="9">
        <v>45366</v>
      </c>
      <c r="D611" t="s">
        <v>30</v>
      </c>
      <c r="E611" t="s">
        <v>245</v>
      </c>
      <c r="F611" t="s">
        <v>245</v>
      </c>
      <c r="G611" t="s">
        <v>177</v>
      </c>
      <c r="H611" t="s">
        <v>190</v>
      </c>
      <c r="I611" t="s">
        <v>217</v>
      </c>
      <c r="J611" t="s">
        <v>175</v>
      </c>
      <c r="K611" t="s">
        <v>176</v>
      </c>
      <c r="L611" s="105">
        <f>(C611-VLOOKUP(H611,Riders!$A$2:$D$3499,4,FALSE))/365</f>
        <v>22.643835616438356</v>
      </c>
      <c r="M611" s="105">
        <f>(C611-VLOOKUP(I611,Riders!$A$2:$D$3499,4,FALSE))/365</f>
        <v>21.624657534246577</v>
      </c>
      <c r="N611" s="105">
        <f>(C611-VLOOKUP(J611,Riders!$A$2:$D$3499,4,FALSE))/365</f>
        <v>26.838356164383562</v>
      </c>
      <c r="O611" s="105">
        <f>(C611-VLOOKUP(K611,Riders!$A$2:$D$3499,4,FALSE))/365</f>
        <v>27.284931506849315</v>
      </c>
      <c r="P611">
        <v>8</v>
      </c>
      <c r="Q611" s="40">
        <f t="shared" si="72"/>
        <v>3.1639814814814816E-3</v>
      </c>
      <c r="R611" s="86">
        <f t="shared" si="73"/>
        <v>273.36799999999999</v>
      </c>
      <c r="S611">
        <f t="shared" si="74"/>
        <v>23.716000000000001</v>
      </c>
      <c r="T611">
        <f t="shared" si="75"/>
        <v>72.923000000000002</v>
      </c>
      <c r="U611">
        <f t="shared" si="76"/>
        <v>64.956999999999994</v>
      </c>
      <c r="V611">
        <f t="shared" si="77"/>
        <v>68.093000000000018</v>
      </c>
      <c r="W611">
        <f t="shared" si="78"/>
        <v>67.394999999999982</v>
      </c>
      <c r="X611">
        <v>14.694000000000001</v>
      </c>
      <c r="Y611">
        <v>9.0220000000000002</v>
      </c>
      <c r="Z611">
        <v>8.5169999999999959</v>
      </c>
      <c r="AA611">
        <v>8.2590000000000003</v>
      </c>
      <c r="AB611">
        <v>8.3850000000000051</v>
      </c>
      <c r="AC611">
        <v>8.1149999999999949</v>
      </c>
      <c r="AD611">
        <v>7.9619999999999962</v>
      </c>
      <c r="AE611">
        <v>7.9690000000000083</v>
      </c>
      <c r="AF611">
        <v>8.1760000000000019</v>
      </c>
      <c r="AG611">
        <v>7.9800000000000182</v>
      </c>
      <c r="AH611">
        <v>8.0379999999999683</v>
      </c>
      <c r="AI611">
        <v>8.1420000000000101</v>
      </c>
      <c r="AJ611">
        <v>8.3059999999999974</v>
      </c>
      <c r="AK611">
        <v>8.0970000000000084</v>
      </c>
      <c r="AL611">
        <v>8.0859999999999843</v>
      </c>
      <c r="AM611">
        <v>8.132000000000005</v>
      </c>
      <c r="AN611">
        <v>8.5430000000000064</v>
      </c>
      <c r="AO611">
        <v>8.7789999999999964</v>
      </c>
      <c r="AP611">
        <v>8.4540000000000077</v>
      </c>
      <c r="AQ611">
        <v>8.4079999999999586</v>
      </c>
      <c r="AR611">
        <v>8.5900000000000318</v>
      </c>
      <c r="AS611">
        <v>8.4099999999999966</v>
      </c>
      <c r="AT611">
        <v>8.4540000000000077</v>
      </c>
      <c r="AU611">
        <v>8.4550000000000125</v>
      </c>
      <c r="AV611">
        <v>8.6759999999999877</v>
      </c>
      <c r="AW611">
        <v>8.5240000000000009</v>
      </c>
      <c r="AX611">
        <v>8.3979999999999677</v>
      </c>
      <c r="AY611">
        <v>8.3340000000000032</v>
      </c>
      <c r="AZ611">
        <v>8.5380000000000393</v>
      </c>
      <c r="BA611">
        <v>8.2560000000000002</v>
      </c>
      <c r="BB611">
        <v>8.5609999999999786</v>
      </c>
      <c r="BC611">
        <v>8.1080000000000041</v>
      </c>
      <c r="BD611" s="83">
        <f t="shared" si="79"/>
        <v>52.676245939539378</v>
      </c>
    </row>
    <row r="612" spans="1:56" ht="15" customHeight="1" thickBot="1" x14ac:dyDescent="0.5">
      <c r="A612" t="s">
        <v>74</v>
      </c>
      <c r="B612">
        <v>2024</v>
      </c>
      <c r="C612" s="9">
        <v>45366</v>
      </c>
      <c r="D612" t="s">
        <v>30</v>
      </c>
      <c r="E612" t="s">
        <v>245</v>
      </c>
      <c r="F612" t="s">
        <v>245</v>
      </c>
      <c r="G612" t="s">
        <v>88</v>
      </c>
      <c r="H612" t="s">
        <v>2153</v>
      </c>
      <c r="I612" t="s">
        <v>2154</v>
      </c>
      <c r="J612" t="s">
        <v>2155</v>
      </c>
      <c r="K612" t="s">
        <v>2156</v>
      </c>
      <c r="L612" s="105">
        <f>(C612-VLOOKUP(H612,Riders!$A$2:$D$3499,4,FALSE))/365</f>
        <v>20.460273972602739</v>
      </c>
      <c r="M612" s="105">
        <f>(C612-VLOOKUP(I612,Riders!$A$2:$D$3499,4,FALSE))/365</f>
        <v>18.38082191780822</v>
      </c>
      <c r="N612" s="105">
        <f>(C612-VLOOKUP(J612,Riders!$A$2:$D$3499,4,FALSE))/365</f>
        <v>20.92876712328767</v>
      </c>
      <c r="O612" s="105" t="e">
        <f>(C612-VLOOKUP(K612,Riders!$A$2:$D$3499,4,FALSE))/365</f>
        <v>#N/A</v>
      </c>
      <c r="P612">
        <v>9</v>
      </c>
      <c r="Q612" s="40">
        <f t="shared" si="72"/>
        <v>3.1683564814814812E-3</v>
      </c>
      <c r="R612" s="86">
        <f t="shared" si="73"/>
        <v>273.74599999999998</v>
      </c>
      <c r="S612">
        <f t="shared" si="74"/>
        <v>23.445</v>
      </c>
      <c r="T612">
        <f t="shared" si="75"/>
        <v>71.471000000000004</v>
      </c>
      <c r="U612">
        <f t="shared" si="76"/>
        <v>65.883999999999986</v>
      </c>
      <c r="V612">
        <f t="shared" si="77"/>
        <v>67.37</v>
      </c>
      <c r="W612">
        <f t="shared" si="78"/>
        <v>69.020999999999987</v>
      </c>
      <c r="X612">
        <v>14.712</v>
      </c>
      <c r="Y612">
        <v>8.7330000000000005</v>
      </c>
      <c r="Z612">
        <v>8.0760000000000005</v>
      </c>
      <c r="AA612">
        <v>8.0399999999999991</v>
      </c>
      <c r="AB612">
        <v>7.8389999999999986</v>
      </c>
      <c r="AC612">
        <v>7.8860000000000028</v>
      </c>
      <c r="AD612">
        <v>8.0060000000000002</v>
      </c>
      <c r="AE612">
        <v>8.179000000000002</v>
      </c>
      <c r="AF612">
        <v>8.070999999999998</v>
      </c>
      <c r="AG612">
        <v>8.0589999999999975</v>
      </c>
      <c r="AH612">
        <v>8.1510000000000105</v>
      </c>
      <c r="AI612">
        <v>8.3159999999999883</v>
      </c>
      <c r="AJ612">
        <v>8.2130000000000081</v>
      </c>
      <c r="AK612">
        <v>8.2879999999999967</v>
      </c>
      <c r="AL612">
        <v>8.5940000000000083</v>
      </c>
      <c r="AM612">
        <v>8.1919999999999789</v>
      </c>
      <c r="AN612">
        <v>8.2390000000000043</v>
      </c>
      <c r="AO612">
        <v>8.1730000000000018</v>
      </c>
      <c r="AP612">
        <v>8.2719999999999914</v>
      </c>
      <c r="AQ612">
        <v>8.3130000000000166</v>
      </c>
      <c r="AR612">
        <v>8.6469999999999914</v>
      </c>
      <c r="AS612">
        <v>8.6700000000000443</v>
      </c>
      <c r="AT612">
        <v>8.4679999999999609</v>
      </c>
      <c r="AU612">
        <v>8.5879999999999939</v>
      </c>
      <c r="AV612">
        <v>8.6750000000000398</v>
      </c>
      <c r="AW612">
        <v>8.8949999999999818</v>
      </c>
      <c r="AX612">
        <v>8.5529999999999973</v>
      </c>
      <c r="AY612">
        <v>8.657999999999987</v>
      </c>
      <c r="AZ612">
        <v>8.3249999999999886</v>
      </c>
      <c r="BA612">
        <v>8.5220000000000198</v>
      </c>
      <c r="BB612">
        <v>8.5149999999999864</v>
      </c>
      <c r="BC612">
        <v>8.8779999999999859</v>
      </c>
      <c r="BD612" s="83">
        <f t="shared" si="79"/>
        <v>52.603508361766018</v>
      </c>
    </row>
    <row r="613" spans="1:56" ht="15" customHeight="1" thickBot="1" x14ac:dyDescent="0.5">
      <c r="A613" t="s">
        <v>74</v>
      </c>
      <c r="B613">
        <v>2024</v>
      </c>
      <c r="C613" s="9">
        <v>45366</v>
      </c>
      <c r="D613" t="s">
        <v>30</v>
      </c>
      <c r="E613" t="s">
        <v>1943</v>
      </c>
      <c r="F613">
        <v>1</v>
      </c>
      <c r="G613" t="s">
        <v>1966</v>
      </c>
      <c r="H613" t="s">
        <v>182</v>
      </c>
      <c r="I613" t="s">
        <v>2150</v>
      </c>
      <c r="J613" t="s">
        <v>2055</v>
      </c>
      <c r="K613" t="s">
        <v>41</v>
      </c>
      <c r="L613" s="105">
        <f>(C613-VLOOKUP(H613,Riders!$A$2:$D$3499,4,FALSE))/365</f>
        <v>27.18904109589041</v>
      </c>
      <c r="M613" s="105">
        <f>(C613-VLOOKUP(I613,Riders!$A$2:$D$3499,4,FALSE))/365</f>
        <v>34.863013698630134</v>
      </c>
      <c r="N613" s="105">
        <f>(C613-VLOOKUP(J613,Riders!$A$2:$D$3499,4,FALSE))/365</f>
        <v>27.147945205479452</v>
      </c>
      <c r="O613" s="105" t="e">
        <f>(C613-VLOOKUP(K613,Riders!$A$2:$D$3499,4,FALSE))/365</f>
        <v>#N/A</v>
      </c>
      <c r="P613">
        <v>1</v>
      </c>
      <c r="Q613" s="40">
        <f t="shared" si="72"/>
        <v>3.0040162037037041E-3</v>
      </c>
      <c r="R613" s="86">
        <f t="shared" si="73"/>
        <v>259.54700000000003</v>
      </c>
      <c r="S613">
        <f t="shared" si="74"/>
        <v>22.344000000000001</v>
      </c>
      <c r="T613">
        <f t="shared" si="75"/>
        <v>69.813000000000002</v>
      </c>
      <c r="U613">
        <f t="shared" si="76"/>
        <v>62.391000000000005</v>
      </c>
      <c r="V613">
        <f t="shared" si="77"/>
        <v>63.640999999999991</v>
      </c>
      <c r="W613">
        <f t="shared" si="78"/>
        <v>63.702000000000027</v>
      </c>
      <c r="X613">
        <v>13.664</v>
      </c>
      <c r="Y613">
        <v>8.6800000000000015</v>
      </c>
      <c r="Z613">
        <v>8.0209999999999972</v>
      </c>
      <c r="AA613">
        <v>8.0779999999999994</v>
      </c>
      <c r="AB613">
        <v>7.8770000000000016</v>
      </c>
      <c r="AC613">
        <v>7.9380000000000024</v>
      </c>
      <c r="AD613">
        <v>7.7389999999999972</v>
      </c>
      <c r="AE613">
        <v>7.8160000000000034</v>
      </c>
      <c r="AF613">
        <v>7.7939999999999969</v>
      </c>
      <c r="AG613">
        <v>7.8880000000000194</v>
      </c>
      <c r="AH613">
        <v>7.7729999999999819</v>
      </c>
      <c r="AI613">
        <v>7.867999999999995</v>
      </c>
      <c r="AJ613">
        <v>7.7210000000000036</v>
      </c>
      <c r="AK613">
        <v>7.7189999999999941</v>
      </c>
      <c r="AL613">
        <v>7.8740000000000094</v>
      </c>
      <c r="AM613">
        <v>7.7540000000000049</v>
      </c>
      <c r="AN613">
        <v>7.8129999999999882</v>
      </c>
      <c r="AO613">
        <v>8.085000000000008</v>
      </c>
      <c r="AP613">
        <v>7.9419999999999789</v>
      </c>
      <c r="AQ613">
        <v>8.0050000000000239</v>
      </c>
      <c r="AR613">
        <v>8.0949999999999989</v>
      </c>
      <c r="AS613">
        <v>7.9370000000000118</v>
      </c>
      <c r="AT613">
        <v>8.0059999999999718</v>
      </c>
      <c r="AU613">
        <v>7.7580000000000098</v>
      </c>
      <c r="AV613">
        <v>7.7560000000000002</v>
      </c>
      <c r="AW613">
        <v>7.9060000000000343</v>
      </c>
      <c r="AX613">
        <v>7.9109999999999454</v>
      </c>
      <c r="AY613">
        <v>8.085000000000008</v>
      </c>
      <c r="AZ613">
        <v>8.3389999999999986</v>
      </c>
      <c r="BA613">
        <v>8.0310000000000059</v>
      </c>
      <c r="BB613">
        <v>7.7400000000000091</v>
      </c>
      <c r="BC613">
        <v>7.9340000000000259</v>
      </c>
      <c r="BD613" s="83">
        <f t="shared" si="79"/>
        <v>55.481280847014219</v>
      </c>
    </row>
    <row r="614" spans="1:56" ht="15" customHeight="1" thickBot="1" x14ac:dyDescent="0.5">
      <c r="A614" t="s">
        <v>74</v>
      </c>
      <c r="B614">
        <v>2024</v>
      </c>
      <c r="C614" s="9">
        <v>45366</v>
      </c>
      <c r="D614" t="s">
        <v>30</v>
      </c>
      <c r="E614" t="s">
        <v>1943</v>
      </c>
      <c r="F614">
        <v>1</v>
      </c>
      <c r="G614" t="s">
        <v>61</v>
      </c>
      <c r="H614" t="s">
        <v>172</v>
      </c>
      <c r="I614" t="s">
        <v>2124</v>
      </c>
      <c r="J614" t="s">
        <v>2152</v>
      </c>
      <c r="K614" t="s">
        <v>173</v>
      </c>
      <c r="L614" s="105" t="e">
        <f>(C614-VLOOKUP(H614,Riders!$A$2:$D$3499,4,FALSE))/365</f>
        <v>#N/A</v>
      </c>
      <c r="M614" s="105">
        <f>(C614-VLOOKUP(I614,Riders!$A$2:$D$3499,4,FALSE))/365</f>
        <v>22</v>
      </c>
      <c r="N614" s="105" t="e">
        <f>(C614-VLOOKUP(J614,Riders!$A$2:$D$3499,4,FALSE))/365</f>
        <v>#N/A</v>
      </c>
      <c r="O614" s="105">
        <f>(C614-VLOOKUP(K614,Riders!$A$2:$D$3499,4,FALSE))/365</f>
        <v>23.035616438356165</v>
      </c>
      <c r="P614">
        <v>2</v>
      </c>
      <c r="Q614" s="40">
        <f t="shared" si="72"/>
        <v>3.1202777777777778E-3</v>
      </c>
      <c r="R614" s="86">
        <f t="shared" si="73"/>
        <v>269.59199999999998</v>
      </c>
      <c r="S614">
        <f t="shared" si="74"/>
        <v>23.02</v>
      </c>
      <c r="T614">
        <f t="shared" si="75"/>
        <v>70.823999999999998</v>
      </c>
      <c r="U614">
        <f t="shared" si="76"/>
        <v>64.715999999999994</v>
      </c>
      <c r="V614">
        <f t="shared" si="77"/>
        <v>66.111000000000018</v>
      </c>
      <c r="W614">
        <f t="shared" si="78"/>
        <v>67.940999999999974</v>
      </c>
      <c r="X614">
        <v>14.058</v>
      </c>
      <c r="Y614">
        <v>8.9619999999999997</v>
      </c>
      <c r="Z614">
        <v>8.1090000000000018</v>
      </c>
      <c r="AA614">
        <v>8.0109999999999992</v>
      </c>
      <c r="AB614">
        <v>7.8770000000000016</v>
      </c>
      <c r="AC614">
        <v>7.9189999999999969</v>
      </c>
      <c r="AD614">
        <v>8.0039999999999907</v>
      </c>
      <c r="AE614">
        <v>7.8840000000000066</v>
      </c>
      <c r="AF614">
        <v>7.8800000000000097</v>
      </c>
      <c r="AG614">
        <v>8.0619999999999692</v>
      </c>
      <c r="AH614">
        <v>7.876000000000019</v>
      </c>
      <c r="AI614">
        <v>7.9000000000000199</v>
      </c>
      <c r="AJ614">
        <v>7.9189999999999827</v>
      </c>
      <c r="AK614">
        <v>8.2279999999999944</v>
      </c>
      <c r="AL614">
        <v>8.362000000000009</v>
      </c>
      <c r="AM614">
        <v>8.4889999999999901</v>
      </c>
      <c r="AN614">
        <v>8.2330000000000041</v>
      </c>
      <c r="AO614">
        <v>8.2439999999999998</v>
      </c>
      <c r="AP614">
        <v>8.3990000000000009</v>
      </c>
      <c r="AQ614">
        <v>8.320999999999998</v>
      </c>
      <c r="AR614">
        <v>8.4790000000000134</v>
      </c>
      <c r="AS614">
        <v>8.1759999999999877</v>
      </c>
      <c r="AT614">
        <v>8.1160000000000423</v>
      </c>
      <c r="AU614">
        <v>8.1429999999999723</v>
      </c>
      <c r="AV614">
        <v>8.4149999999999636</v>
      </c>
      <c r="AW614">
        <v>8.3250000000000455</v>
      </c>
      <c r="AX614">
        <v>8.5809999999999889</v>
      </c>
      <c r="AY614">
        <v>8.5869999999999891</v>
      </c>
      <c r="AZ614">
        <v>8.724000000000018</v>
      </c>
      <c r="BA614">
        <v>8.6929999999999836</v>
      </c>
      <c r="BB614">
        <v>8.3090000000000259</v>
      </c>
      <c r="BC614">
        <v>8.3069999999999595</v>
      </c>
      <c r="BD614" s="83">
        <f t="shared" si="79"/>
        <v>53.41404789459628</v>
      </c>
    </row>
    <row r="615" spans="1:56" ht="15" customHeight="1" thickBot="1" x14ac:dyDescent="0.5">
      <c r="A615" t="s">
        <v>74</v>
      </c>
      <c r="B615">
        <v>2024</v>
      </c>
      <c r="C615" s="9">
        <v>45366</v>
      </c>
      <c r="D615" t="s">
        <v>30</v>
      </c>
      <c r="E615" t="s">
        <v>1943</v>
      </c>
      <c r="F615">
        <v>2</v>
      </c>
      <c r="G615" t="s">
        <v>43</v>
      </c>
      <c r="H615" t="s">
        <v>2111</v>
      </c>
      <c r="I615" t="s">
        <v>2112</v>
      </c>
      <c r="J615" t="s">
        <v>2138</v>
      </c>
      <c r="K615" t="s">
        <v>2113</v>
      </c>
      <c r="L615" s="105">
        <f>(C615-VLOOKUP(H615,Riders!$A$2:$D$3499,4,FALSE))/365</f>
        <v>27.726027397260275</v>
      </c>
      <c r="M615" s="105">
        <f>(C615-VLOOKUP(I615,Riders!$A$2:$D$3499,4,FALSE))/365</f>
        <v>22.989041095890411</v>
      </c>
      <c r="N615" s="105">
        <f>(C615-VLOOKUP(J615,Riders!$A$2:$D$3499,4,FALSE))/365</f>
        <v>20.673972602739727</v>
      </c>
      <c r="O615" s="105" t="e">
        <f>(C615-VLOOKUP(K615,Riders!$A$2:$D$3499,4,FALSE))/365</f>
        <v>#N/A</v>
      </c>
      <c r="P615">
        <v>1</v>
      </c>
      <c r="Q615" s="40">
        <f t="shared" si="72"/>
        <v>2.9936458333333334E-3</v>
      </c>
      <c r="R615" s="86">
        <f t="shared" si="73"/>
        <v>258.65100000000001</v>
      </c>
      <c r="S615">
        <f t="shared" si="74"/>
        <v>22.805</v>
      </c>
      <c r="T615">
        <f t="shared" si="75"/>
        <v>69.567999999999998</v>
      </c>
      <c r="U615">
        <f t="shared" si="76"/>
        <v>62.210999999999999</v>
      </c>
      <c r="V615">
        <f t="shared" si="77"/>
        <v>63.31</v>
      </c>
      <c r="W615">
        <f t="shared" si="78"/>
        <v>63.562000000000012</v>
      </c>
      <c r="X615">
        <v>14.486000000000001</v>
      </c>
      <c r="Y615">
        <v>8.3189999999999991</v>
      </c>
      <c r="Z615">
        <v>7.8419999999999987</v>
      </c>
      <c r="AA615">
        <v>7.8000000000000043</v>
      </c>
      <c r="AB615">
        <v>7.8789999999999978</v>
      </c>
      <c r="AC615">
        <v>7.7160000000000011</v>
      </c>
      <c r="AD615">
        <v>7.695999999999998</v>
      </c>
      <c r="AE615">
        <v>7.8299999999999983</v>
      </c>
      <c r="AF615">
        <v>7.7399999999999949</v>
      </c>
      <c r="AG615">
        <v>7.8440000000000083</v>
      </c>
      <c r="AH615">
        <v>7.8509999999999991</v>
      </c>
      <c r="AI615">
        <v>7.9519999999999982</v>
      </c>
      <c r="AJ615">
        <v>7.7270000000000181</v>
      </c>
      <c r="AK615">
        <v>7.6499999999999773</v>
      </c>
      <c r="AL615">
        <v>7.7000000000000028</v>
      </c>
      <c r="AM615">
        <v>7.7469999999999999</v>
      </c>
      <c r="AN615">
        <v>7.8220000000000027</v>
      </c>
      <c r="AO615">
        <v>7.7220000000000084</v>
      </c>
      <c r="AP615">
        <v>7.7469999999999857</v>
      </c>
      <c r="AQ615">
        <v>7.7920000000000016</v>
      </c>
      <c r="AR615">
        <v>7.9029999999999916</v>
      </c>
      <c r="AS615">
        <v>8.021000000000015</v>
      </c>
      <c r="AT615">
        <v>7.8369999999999891</v>
      </c>
      <c r="AU615">
        <v>8.4660000000000082</v>
      </c>
      <c r="AV615">
        <v>8.1270000000000095</v>
      </c>
      <c r="AW615">
        <v>7.914999999999992</v>
      </c>
      <c r="AX615">
        <v>7.9579999999999984</v>
      </c>
      <c r="AY615">
        <v>8.1310000000000002</v>
      </c>
      <c r="AZ615">
        <v>7.8000000000000114</v>
      </c>
      <c r="BA615">
        <v>7.8479999999999848</v>
      </c>
      <c r="BB615">
        <v>7.8540000000000134</v>
      </c>
      <c r="BC615">
        <v>7.929000000000002</v>
      </c>
      <c r="BD615" s="83">
        <f t="shared" si="79"/>
        <v>55.673475068721942</v>
      </c>
    </row>
    <row r="616" spans="1:56" ht="15" customHeight="1" thickBot="1" x14ac:dyDescent="0.5">
      <c r="A616" t="s">
        <v>74</v>
      </c>
      <c r="B616">
        <v>2024</v>
      </c>
      <c r="C616" s="9">
        <v>45366</v>
      </c>
      <c r="D616" t="s">
        <v>30</v>
      </c>
      <c r="E616" t="s">
        <v>1943</v>
      </c>
      <c r="F616">
        <v>2</v>
      </c>
      <c r="G616" t="s">
        <v>177</v>
      </c>
      <c r="H616" t="s">
        <v>190</v>
      </c>
      <c r="I616" t="s">
        <v>217</v>
      </c>
      <c r="J616" t="s">
        <v>175</v>
      </c>
      <c r="K616" t="s">
        <v>176</v>
      </c>
      <c r="L616" s="105">
        <f>(C616-VLOOKUP(H616,Riders!$A$2:$D$3499,4,FALSE))/365</f>
        <v>22.643835616438356</v>
      </c>
      <c r="M616" s="105">
        <f>(C616-VLOOKUP(I616,Riders!$A$2:$D$3499,4,FALSE))/365</f>
        <v>21.624657534246577</v>
      </c>
      <c r="N616" s="105">
        <f>(C616-VLOOKUP(J616,Riders!$A$2:$D$3499,4,FALSE))/365</f>
        <v>26.838356164383562</v>
      </c>
      <c r="O616" s="105">
        <f>(C616-VLOOKUP(K616,Riders!$A$2:$D$3499,4,FALSE))/365</f>
        <v>27.284931506849315</v>
      </c>
      <c r="P616">
        <v>2</v>
      </c>
      <c r="Q616" s="40" t="str">
        <f t="shared" si="72"/>
        <v/>
      </c>
      <c r="R616" s="86" t="e">
        <f t="shared" si="73"/>
        <v>#VALUE!</v>
      </c>
      <c r="S616" t="str">
        <f t="shared" si="74"/>
        <v/>
      </c>
      <c r="T616" t="str">
        <f t="shared" si="75"/>
        <v/>
      </c>
      <c r="U616" t="str">
        <f t="shared" si="76"/>
        <v/>
      </c>
      <c r="V616" t="str">
        <f t="shared" si="77"/>
        <v/>
      </c>
      <c r="W616" t="str">
        <f t="shared" si="78"/>
        <v/>
      </c>
      <c r="BD616" s="83" t="str">
        <f t="shared" si="79"/>
        <v/>
      </c>
    </row>
    <row r="617" spans="1:56" ht="15" customHeight="1" thickBot="1" x14ac:dyDescent="0.5">
      <c r="A617" t="s">
        <v>74</v>
      </c>
      <c r="B617">
        <v>2024</v>
      </c>
      <c r="C617" s="9">
        <v>45366</v>
      </c>
      <c r="D617" t="s">
        <v>30</v>
      </c>
      <c r="E617" t="s">
        <v>1943</v>
      </c>
      <c r="F617">
        <v>3</v>
      </c>
      <c r="G617" t="s">
        <v>64</v>
      </c>
      <c r="H617" t="s">
        <v>63</v>
      </c>
      <c r="I617" t="s">
        <v>136</v>
      </c>
      <c r="J617" t="s">
        <v>2057</v>
      </c>
      <c r="K617" t="s">
        <v>162</v>
      </c>
      <c r="L617" s="105">
        <f>(C617-VLOOKUP(H617,Riders!$A$2:$D$3499,4,FALSE))/365</f>
        <v>22.915068493150685</v>
      </c>
      <c r="M617" s="105">
        <f>(C617-VLOOKUP(I617,Riders!$A$2:$D$3499,4,FALSE))/365</f>
        <v>25.224657534246575</v>
      </c>
      <c r="N617" s="105">
        <f>(C617-VLOOKUP(J617,Riders!$A$2:$D$3499,4,FALSE))/365</f>
        <v>34.386301369863013</v>
      </c>
      <c r="O617" s="105">
        <f>(C617-VLOOKUP(K617,Riders!$A$2:$D$3499,4,FALSE))/365</f>
        <v>29.887671232876713</v>
      </c>
      <c r="P617">
        <v>1</v>
      </c>
      <c r="Q617" s="40">
        <f t="shared" si="72"/>
        <v>2.9594560185185184E-3</v>
      </c>
      <c r="R617" s="86">
        <f t="shared" si="73"/>
        <v>255.69699999999997</v>
      </c>
      <c r="S617">
        <f t="shared" si="74"/>
        <v>22.649000000000001</v>
      </c>
      <c r="T617">
        <f t="shared" si="75"/>
        <v>68.712999999999994</v>
      </c>
      <c r="U617">
        <f t="shared" si="76"/>
        <v>61.703000000000003</v>
      </c>
      <c r="V617">
        <f t="shared" si="77"/>
        <v>62.66700000000003</v>
      </c>
      <c r="W617">
        <f t="shared" si="78"/>
        <v>62.613999999999947</v>
      </c>
      <c r="X617">
        <v>14.391</v>
      </c>
      <c r="Y617">
        <v>8.2580000000000009</v>
      </c>
      <c r="Z617">
        <v>7.7829999999999977</v>
      </c>
      <c r="AA617">
        <v>7.6260000000000012</v>
      </c>
      <c r="AB617">
        <v>7.7199999999999989</v>
      </c>
      <c r="AC617">
        <v>7.615000000000002</v>
      </c>
      <c r="AD617">
        <v>7.634999999999998</v>
      </c>
      <c r="AE617">
        <v>7.6849999999999952</v>
      </c>
      <c r="AF617">
        <v>7.8830000000000098</v>
      </c>
      <c r="AG617">
        <v>7.6879999999999882</v>
      </c>
      <c r="AH617">
        <v>7.7389999999999901</v>
      </c>
      <c r="AI617">
        <v>7.6700000000000301</v>
      </c>
      <c r="AJ617">
        <v>7.7779999999999916</v>
      </c>
      <c r="AK617">
        <v>7.6539999999999822</v>
      </c>
      <c r="AL617">
        <v>7.6290000000000191</v>
      </c>
      <c r="AM617">
        <v>7.6619999999999919</v>
      </c>
      <c r="AN617">
        <v>7.8400000000000034</v>
      </c>
      <c r="AO617">
        <v>7.6610000000000014</v>
      </c>
      <c r="AP617">
        <v>7.8079999999999927</v>
      </c>
      <c r="AQ617">
        <v>7.7510000000000048</v>
      </c>
      <c r="AR617">
        <v>7.8710000000000093</v>
      </c>
      <c r="AS617">
        <v>8.0029999999999859</v>
      </c>
      <c r="AT617">
        <v>7.9370000000000118</v>
      </c>
      <c r="AU617">
        <v>7.7960000000000207</v>
      </c>
      <c r="AV617">
        <v>7.9209999999999923</v>
      </c>
      <c r="AW617">
        <v>7.7589999999999861</v>
      </c>
      <c r="AX617">
        <v>7.7429999999999666</v>
      </c>
      <c r="AY617">
        <v>7.9470000000000312</v>
      </c>
      <c r="AZ617">
        <v>7.7549999999999946</v>
      </c>
      <c r="BA617">
        <v>7.9170000000000016</v>
      </c>
      <c r="BB617">
        <v>7.7580000000000098</v>
      </c>
      <c r="BC617">
        <v>7.8139999999999654</v>
      </c>
      <c r="BD617" s="83">
        <f t="shared" si="79"/>
        <v>56.316656042112349</v>
      </c>
    </row>
    <row r="618" spans="1:56" ht="15" customHeight="1" thickBot="1" x14ac:dyDescent="0.5">
      <c r="A618" t="s">
        <v>74</v>
      </c>
      <c r="B618">
        <v>2024</v>
      </c>
      <c r="C618" s="9">
        <v>45366</v>
      </c>
      <c r="D618" t="s">
        <v>30</v>
      </c>
      <c r="E618" t="s">
        <v>1943</v>
      </c>
      <c r="F618">
        <v>3</v>
      </c>
      <c r="G618" t="s">
        <v>91</v>
      </c>
      <c r="H618" t="s">
        <v>90</v>
      </c>
      <c r="I618" t="s">
        <v>2146</v>
      </c>
      <c r="J618" t="s">
        <v>2072</v>
      </c>
      <c r="K618" t="s">
        <v>2149</v>
      </c>
      <c r="L618" s="105">
        <f>(C618-VLOOKUP(H618,Riders!$A$2:$D$3499,4,FALSE))/365</f>
        <v>18.635616438356163</v>
      </c>
      <c r="M618" s="105">
        <f>(C618-VLOOKUP(I618,Riders!$A$2:$D$3499,4,FALSE))/365</f>
        <v>18.668493150684931</v>
      </c>
      <c r="N618" s="105">
        <f>(C618-VLOOKUP(J618,Riders!$A$2:$D$3499,4,FALSE))/365</f>
        <v>24.068493150684933</v>
      </c>
      <c r="O618" s="105">
        <f>(C618-VLOOKUP(K618,Riders!$A$2:$D$3499,4,FALSE))/365</f>
        <v>18.676712328767124</v>
      </c>
      <c r="P618">
        <v>2</v>
      </c>
      <c r="Q618" s="40">
        <f t="shared" si="72"/>
        <v>2.9819097222222222E-3</v>
      </c>
      <c r="R618" s="86">
        <f t="shared" si="73"/>
        <v>257.637</v>
      </c>
      <c r="S618">
        <f t="shared" si="74"/>
        <v>22.681999999999999</v>
      </c>
      <c r="T618">
        <f t="shared" si="75"/>
        <v>69.66</v>
      </c>
      <c r="U618">
        <f t="shared" si="76"/>
        <v>62.015000000000015</v>
      </c>
      <c r="V618">
        <f t="shared" si="77"/>
        <v>63.160000000000025</v>
      </c>
      <c r="W618">
        <f t="shared" si="78"/>
        <v>62.801999999999964</v>
      </c>
      <c r="X618">
        <v>14.361000000000001</v>
      </c>
      <c r="Y618">
        <v>8.320999999999998</v>
      </c>
      <c r="Z618">
        <v>7.8420000000000023</v>
      </c>
      <c r="AA618">
        <v>7.6920000000000002</v>
      </c>
      <c r="AB618">
        <v>7.8840000000000003</v>
      </c>
      <c r="AC618">
        <v>7.8299999999999983</v>
      </c>
      <c r="AD618">
        <v>7.8280000000000101</v>
      </c>
      <c r="AE618">
        <v>7.9019999999999868</v>
      </c>
      <c r="AF618">
        <v>7.7510000000000048</v>
      </c>
      <c r="AG618">
        <v>7.7180000000000177</v>
      </c>
      <c r="AH618">
        <v>7.8509999999999556</v>
      </c>
      <c r="AI618">
        <v>7.6850000000000156</v>
      </c>
      <c r="AJ618">
        <v>7.7130000000000081</v>
      </c>
      <c r="AK618">
        <v>7.7310000000000088</v>
      </c>
      <c r="AL618">
        <v>7.7279999999999944</v>
      </c>
      <c r="AM618">
        <v>7.8380000000000081</v>
      </c>
      <c r="AN618">
        <v>8.0299999999999727</v>
      </c>
      <c r="AO618">
        <v>7.8480000000000132</v>
      </c>
      <c r="AP618">
        <v>7.7900000000000196</v>
      </c>
      <c r="AQ618">
        <v>7.7369999999999663</v>
      </c>
      <c r="AR618">
        <v>7.9429999999999836</v>
      </c>
      <c r="AS618">
        <v>7.8710000000000662</v>
      </c>
      <c r="AT618">
        <v>8.0969999999999231</v>
      </c>
      <c r="AU618">
        <v>7.8440000000000794</v>
      </c>
      <c r="AV618">
        <v>7.8299999999999557</v>
      </c>
      <c r="AW618">
        <v>7.8199999999999932</v>
      </c>
      <c r="AX618">
        <v>8.0700000000000216</v>
      </c>
      <c r="AY618">
        <v>7.8439999999999941</v>
      </c>
      <c r="AZ618">
        <v>7.8000000000000114</v>
      </c>
      <c r="BA618">
        <v>7.775999999999982</v>
      </c>
      <c r="BB618">
        <v>7.7930000000000064</v>
      </c>
      <c r="BC618">
        <v>7.8689999999999998</v>
      </c>
      <c r="BD618" s="83">
        <f t="shared" si="79"/>
        <v>55.892593066989605</v>
      </c>
    </row>
    <row r="619" spans="1:56" ht="15" customHeight="1" thickBot="1" x14ac:dyDescent="0.5">
      <c r="A619" t="s">
        <v>74</v>
      </c>
      <c r="B619">
        <v>2024</v>
      </c>
      <c r="C619" s="9">
        <v>45366</v>
      </c>
      <c r="D619" t="s">
        <v>30</v>
      </c>
      <c r="E619" t="s">
        <v>1943</v>
      </c>
      <c r="F619">
        <v>4</v>
      </c>
      <c r="G619" t="s">
        <v>37</v>
      </c>
      <c r="H619" t="s">
        <v>35</v>
      </c>
      <c r="I619" t="s">
        <v>124</v>
      </c>
      <c r="J619" t="s">
        <v>108</v>
      </c>
      <c r="K619" t="s">
        <v>315</v>
      </c>
      <c r="L619" s="105">
        <f>(C619-VLOOKUP(H619,Riders!$A$2:$D$3499,4,FALSE))/365</f>
        <v>26.378082191780823</v>
      </c>
      <c r="M619" s="105">
        <f>(C619-VLOOKUP(I619,Riders!$A$2:$D$3499,4,FALSE))/365</f>
        <v>25.073972602739726</v>
      </c>
      <c r="N619" s="105">
        <f>(C619-VLOOKUP(J619,Riders!$A$2:$D$3499,4,FALSE))/365</f>
        <v>22.268493150684932</v>
      </c>
      <c r="O619" s="105">
        <f>(C619-VLOOKUP(K619,Riders!$A$2:$D$3499,4,FALSE))/365</f>
        <v>24.531506849315068</v>
      </c>
      <c r="P619">
        <v>1</v>
      </c>
      <c r="Q619" s="40">
        <f t="shared" si="72"/>
        <v>2.9361689814814814E-3</v>
      </c>
      <c r="R619" s="86">
        <f t="shared" si="73"/>
        <v>253.685</v>
      </c>
      <c r="S619">
        <f t="shared" si="74"/>
        <v>22.975000000000001</v>
      </c>
      <c r="T619">
        <f t="shared" si="75"/>
        <v>69.260000000000005</v>
      </c>
      <c r="U619">
        <f t="shared" si="76"/>
        <v>61.174999999999997</v>
      </c>
      <c r="V619">
        <f t="shared" si="77"/>
        <v>61.306999999999988</v>
      </c>
      <c r="W619">
        <f t="shared" si="78"/>
        <v>61.943000000000012</v>
      </c>
      <c r="X619">
        <v>14.439</v>
      </c>
      <c r="Y619">
        <v>8.5360000000000014</v>
      </c>
      <c r="Z619">
        <v>7.9799999999999969</v>
      </c>
      <c r="AA619">
        <v>7.7469999999999999</v>
      </c>
      <c r="AB619">
        <v>7.6850000000000023</v>
      </c>
      <c r="AC619">
        <v>7.7640000000000029</v>
      </c>
      <c r="AD619">
        <v>7.5599999999999952</v>
      </c>
      <c r="AE619">
        <v>7.5490000000000066</v>
      </c>
      <c r="AF619">
        <v>7.5390000000000006</v>
      </c>
      <c r="AG619">
        <v>7.7109999999999994</v>
      </c>
      <c r="AH619">
        <v>7.4829999999999899</v>
      </c>
      <c r="AI619">
        <v>7.578000000000003</v>
      </c>
      <c r="AJ619">
        <v>7.6270000000000104</v>
      </c>
      <c r="AK619">
        <v>7.7879999999999967</v>
      </c>
      <c r="AL619">
        <v>7.6340000000000003</v>
      </c>
      <c r="AM619">
        <v>7.8149999999999977</v>
      </c>
      <c r="AN619">
        <v>7.6009999999999991</v>
      </c>
      <c r="AO619">
        <v>7.5949999999999989</v>
      </c>
      <c r="AP619">
        <v>7.6330000000000098</v>
      </c>
      <c r="AQ619">
        <v>7.867999999999995</v>
      </c>
      <c r="AR619">
        <v>7.6519999999999868</v>
      </c>
      <c r="AS619">
        <v>7.6420000000000243</v>
      </c>
      <c r="AT619">
        <v>7.657999999999987</v>
      </c>
      <c r="AU619">
        <v>7.657999999999987</v>
      </c>
      <c r="AV619">
        <v>7.8310000000000173</v>
      </c>
      <c r="AW619">
        <v>7.8430000000000177</v>
      </c>
      <c r="AX619">
        <v>7.6719999999999686</v>
      </c>
      <c r="AY619">
        <v>7.679000000000002</v>
      </c>
      <c r="AZ619">
        <v>7.884000000000043</v>
      </c>
      <c r="BA619">
        <v>7.6009999999999707</v>
      </c>
      <c r="BB619">
        <v>7.6979999999999791</v>
      </c>
      <c r="BC619">
        <v>7.7350000000000136</v>
      </c>
      <c r="BD619" s="83">
        <f t="shared" si="79"/>
        <v>56.76330882787709</v>
      </c>
    </row>
    <row r="620" spans="1:56" ht="15" customHeight="1" thickBot="1" x14ac:dyDescent="0.5">
      <c r="A620" t="s">
        <v>74</v>
      </c>
      <c r="B620">
        <v>2024</v>
      </c>
      <c r="C620" s="9">
        <v>45366</v>
      </c>
      <c r="D620" t="s">
        <v>30</v>
      </c>
      <c r="E620" t="s">
        <v>1943</v>
      </c>
      <c r="F620">
        <v>4</v>
      </c>
      <c r="G620" t="s">
        <v>49</v>
      </c>
      <c r="H620" t="s">
        <v>48</v>
      </c>
      <c r="I620" t="s">
        <v>201</v>
      </c>
      <c r="J620" t="s">
        <v>47</v>
      </c>
      <c r="K620" t="s">
        <v>85</v>
      </c>
      <c r="L620" s="105">
        <f>(C620-VLOOKUP(H620,Riders!$A$2:$D$3499,4,FALSE))/365</f>
        <v>19.61917808219178</v>
      </c>
      <c r="M620" s="105">
        <f>(C620-VLOOKUP(I620,Riders!$A$2:$D$3499,4,FALSE))/365</f>
        <v>26.947945205479453</v>
      </c>
      <c r="N620" s="105">
        <f>(C620-VLOOKUP(J620,Riders!$A$2:$D$3499,4,FALSE))/365</f>
        <v>19.263013698630136</v>
      </c>
      <c r="O620" s="105">
        <f>(C620-VLOOKUP(K620,Riders!$A$2:$D$3499,4,FALSE))/365</f>
        <v>22.183561643835617</v>
      </c>
      <c r="P620">
        <v>2</v>
      </c>
      <c r="Q620" s="40">
        <f t="shared" si="72"/>
        <v>2.9771874999999998E-3</v>
      </c>
      <c r="R620" s="86">
        <f t="shared" si="73"/>
        <v>257.22899999999998</v>
      </c>
      <c r="S620">
        <f t="shared" si="74"/>
        <v>23.24</v>
      </c>
      <c r="T620">
        <f t="shared" si="75"/>
        <v>70.210000000000008</v>
      </c>
      <c r="U620">
        <f t="shared" si="76"/>
        <v>61.671999999999997</v>
      </c>
      <c r="V620">
        <f t="shared" si="77"/>
        <v>62.787999999999982</v>
      </c>
      <c r="W620">
        <f t="shared" si="78"/>
        <v>62.558999999999997</v>
      </c>
      <c r="X620">
        <v>14.459</v>
      </c>
      <c r="Y620">
        <v>8.7809999999999988</v>
      </c>
      <c r="Z620">
        <v>8.1320000000000014</v>
      </c>
      <c r="AA620">
        <v>7.8340000000000032</v>
      </c>
      <c r="AB620">
        <v>7.8319999999999936</v>
      </c>
      <c r="AC620">
        <v>7.7410000000000068</v>
      </c>
      <c r="AD620">
        <v>7.6799999999999926</v>
      </c>
      <c r="AE620">
        <v>7.7510000000000119</v>
      </c>
      <c r="AF620">
        <v>7.6499999999999906</v>
      </c>
      <c r="AG620">
        <v>7.6739999999999924</v>
      </c>
      <c r="AH620">
        <v>7.7619999999999996</v>
      </c>
      <c r="AI620">
        <v>7.679000000000002</v>
      </c>
      <c r="AJ620">
        <v>7.6329999999999956</v>
      </c>
      <c r="AK620">
        <v>7.7540000000000191</v>
      </c>
      <c r="AL620">
        <v>7.6819999999999737</v>
      </c>
      <c r="AM620">
        <v>7.8380000000000223</v>
      </c>
      <c r="AN620">
        <v>7.7860000000000014</v>
      </c>
      <c r="AO620">
        <v>7.9309999999999832</v>
      </c>
      <c r="AP620">
        <v>7.7840000000000202</v>
      </c>
      <c r="AQ620">
        <v>7.8769999999999811</v>
      </c>
      <c r="AR620">
        <v>7.7860000000000014</v>
      </c>
      <c r="AS620">
        <v>7.8520000000000039</v>
      </c>
      <c r="AT620">
        <v>7.8060000000000116</v>
      </c>
      <c r="AU620">
        <v>7.9659999999999798</v>
      </c>
      <c r="AV620">
        <v>7.7350000000000136</v>
      </c>
      <c r="AW620">
        <v>7.9070000000000107</v>
      </c>
      <c r="AX620">
        <v>7.8569999999999709</v>
      </c>
      <c r="AY620">
        <v>8.0160000000000196</v>
      </c>
      <c r="AZ620">
        <v>7.7309999999999661</v>
      </c>
      <c r="BA620">
        <v>7.9270000000000209</v>
      </c>
      <c r="BB620">
        <v>7.7070000000000221</v>
      </c>
      <c r="BC620">
        <v>7.6789999999999736</v>
      </c>
      <c r="BD620" s="83">
        <f t="shared" si="79"/>
        <v>55.98124628249537</v>
      </c>
    </row>
    <row r="621" spans="1:56" ht="15" customHeight="1" thickBot="1" x14ac:dyDescent="0.5">
      <c r="A621" t="s">
        <v>74</v>
      </c>
      <c r="B621">
        <v>2024</v>
      </c>
      <c r="C621" s="9">
        <v>45366</v>
      </c>
      <c r="D621" t="s">
        <v>30</v>
      </c>
      <c r="E621" t="s">
        <v>31</v>
      </c>
      <c r="F621" t="s">
        <v>578</v>
      </c>
      <c r="G621" t="s">
        <v>37</v>
      </c>
      <c r="H621" t="s">
        <v>35</v>
      </c>
      <c r="I621" t="s">
        <v>124</v>
      </c>
      <c r="J621" t="s">
        <v>108</v>
      </c>
      <c r="K621" t="s">
        <v>315</v>
      </c>
      <c r="L621" s="105">
        <f>(C621-VLOOKUP(H621,Riders!$A$2:$D$3499,4,FALSE))/365</f>
        <v>26.378082191780823</v>
      </c>
      <c r="M621" s="105">
        <f>(C621-VLOOKUP(I621,Riders!$A$2:$D$3499,4,FALSE))/365</f>
        <v>25.073972602739726</v>
      </c>
      <c r="N621" s="105">
        <f>(C621-VLOOKUP(J621,Riders!$A$2:$D$3499,4,FALSE))/365</f>
        <v>22.268493150684932</v>
      </c>
      <c r="O621" s="105">
        <f>(C621-VLOOKUP(K621,Riders!$A$2:$D$3499,4,FALSE))/365</f>
        <v>24.531506849315068</v>
      </c>
      <c r="P621">
        <v>3</v>
      </c>
      <c r="Q621" s="40" t="str">
        <f t="shared" si="72"/>
        <v/>
      </c>
      <c r="R621" s="86" t="e">
        <f t="shared" si="73"/>
        <v>#VALUE!</v>
      </c>
      <c r="S621">
        <f t="shared" si="74"/>
        <v>22.797999999999998</v>
      </c>
      <c r="T621">
        <f t="shared" si="75"/>
        <v>68.777000000000001</v>
      </c>
      <c r="U621">
        <f t="shared" si="76"/>
        <v>60.463000000000008</v>
      </c>
      <c r="V621">
        <f t="shared" si="77"/>
        <v>61.266999999999996</v>
      </c>
      <c r="W621" t="str">
        <f t="shared" si="78"/>
        <v/>
      </c>
      <c r="X621">
        <v>14.423</v>
      </c>
      <c r="Y621">
        <v>8.3749999999999982</v>
      </c>
      <c r="Z621">
        <v>7.8670000000000009</v>
      </c>
      <c r="AA621">
        <v>7.6490000000000009</v>
      </c>
      <c r="AB621">
        <v>7.5319999999999956</v>
      </c>
      <c r="AC621">
        <v>7.5260000000000034</v>
      </c>
      <c r="AD621">
        <v>7.6460000000000008</v>
      </c>
      <c r="AE621">
        <v>7.7590000000000003</v>
      </c>
      <c r="AF621">
        <v>7.5480000000000018</v>
      </c>
      <c r="AG621">
        <v>7.5210000000000008</v>
      </c>
      <c r="AH621">
        <v>7.5259999999999962</v>
      </c>
      <c r="AI621">
        <v>7.6799999999999784</v>
      </c>
      <c r="AJ621">
        <v>7.4820000000000144</v>
      </c>
      <c r="AK621">
        <v>7.5110000000000099</v>
      </c>
      <c r="AL621">
        <v>7.5889999999999844</v>
      </c>
      <c r="AM621">
        <v>7.606000000000023</v>
      </c>
      <c r="AN621">
        <v>7.7959999999999923</v>
      </c>
      <c r="AO621">
        <v>7.5889999999999986</v>
      </c>
      <c r="AP621">
        <v>7.8460000000000036</v>
      </c>
      <c r="AQ621">
        <v>7.6069999999999993</v>
      </c>
      <c r="AR621">
        <v>7.5680000000000121</v>
      </c>
      <c r="AS621">
        <v>7.5749999999999886</v>
      </c>
      <c r="AT621">
        <v>7.5769999999999982</v>
      </c>
      <c r="AU621">
        <v>7.7090000000000032</v>
      </c>
      <c r="AV621">
        <v>7.4739999999999904</v>
      </c>
      <c r="AW621">
        <v>7.4279999999999973</v>
      </c>
      <c r="AX621">
        <v>7.4800000000000182</v>
      </c>
      <c r="AY621">
        <v>7.5089999999999861</v>
      </c>
      <c r="AZ621">
        <v>7.4890000000000327</v>
      </c>
      <c r="BA621">
        <v>7.783999999999935</v>
      </c>
      <c r="BD621" s="83" t="str">
        <f t="shared" si="79"/>
        <v/>
      </c>
    </row>
    <row r="622" spans="1:56" ht="15" customHeight="1" thickBot="1" x14ac:dyDescent="0.5">
      <c r="A622" t="s">
        <v>74</v>
      </c>
      <c r="B622">
        <v>2024</v>
      </c>
      <c r="C622" s="9">
        <v>45366</v>
      </c>
      <c r="D622" t="s">
        <v>30</v>
      </c>
      <c r="E622" t="s">
        <v>31</v>
      </c>
      <c r="F622" t="s">
        <v>578</v>
      </c>
      <c r="G622" t="s">
        <v>64</v>
      </c>
      <c r="H622" t="s">
        <v>63</v>
      </c>
      <c r="I622" t="s">
        <v>136</v>
      </c>
      <c r="J622" t="s">
        <v>2057</v>
      </c>
      <c r="K622" t="s">
        <v>162</v>
      </c>
      <c r="L622" s="105">
        <f>(C622-VLOOKUP(H622,Riders!$A$2:$D$3499,4,FALSE))/365</f>
        <v>22.915068493150685</v>
      </c>
      <c r="M622" s="105">
        <f>(C622-VLOOKUP(I622,Riders!$A$2:$D$3499,4,FALSE))/365</f>
        <v>25.224657534246575</v>
      </c>
      <c r="N622" s="105">
        <f>(C622-VLOOKUP(J622,Riders!$A$2:$D$3499,4,FALSE))/365</f>
        <v>34.386301369863013</v>
      </c>
      <c r="O622" s="105">
        <f>(C622-VLOOKUP(K622,Riders!$A$2:$D$3499,4,FALSE))/365</f>
        <v>29.887671232876713</v>
      </c>
      <c r="P622">
        <v>4</v>
      </c>
      <c r="Q622" s="40" t="str">
        <f t="shared" si="72"/>
        <v/>
      </c>
      <c r="R622" s="86" t="e">
        <f t="shared" si="73"/>
        <v>#VALUE!</v>
      </c>
      <c r="S622">
        <f t="shared" si="74"/>
        <v>22.989000000000001</v>
      </c>
      <c r="T622">
        <f t="shared" si="75"/>
        <v>69.465000000000003</v>
      </c>
      <c r="U622">
        <f t="shared" si="76"/>
        <v>62.283999999999992</v>
      </c>
      <c r="V622">
        <f t="shared" si="77"/>
        <v>63.670000000000044</v>
      </c>
      <c r="W622" t="str">
        <f t="shared" si="78"/>
        <v/>
      </c>
      <c r="X622">
        <v>14.552</v>
      </c>
      <c r="Y622">
        <v>8.4370000000000012</v>
      </c>
      <c r="Z622">
        <v>7.9259999999999984</v>
      </c>
      <c r="AA622">
        <v>7.7809999999999988</v>
      </c>
      <c r="AB622">
        <v>7.8240000000000052</v>
      </c>
      <c r="AC622">
        <v>7.6589999999999989</v>
      </c>
      <c r="AD622">
        <v>7.6430000000000007</v>
      </c>
      <c r="AE622">
        <v>7.6430000000000007</v>
      </c>
      <c r="AF622">
        <v>7.7609999999999957</v>
      </c>
      <c r="AG622">
        <v>7.7199999999999989</v>
      </c>
      <c r="AH622">
        <v>7.7690000000000046</v>
      </c>
      <c r="AI622">
        <v>7.8249999999999886</v>
      </c>
      <c r="AJ622">
        <v>7.9710000000000036</v>
      </c>
      <c r="AK622">
        <v>7.7770000000000152</v>
      </c>
      <c r="AL622">
        <v>7.737000000000009</v>
      </c>
      <c r="AM622">
        <v>7.7239999999999753</v>
      </c>
      <c r="AN622">
        <v>7.9050000000000011</v>
      </c>
      <c r="AO622">
        <v>7.7740000000000009</v>
      </c>
      <c r="AP622">
        <v>7.9039999999999964</v>
      </c>
      <c r="AQ622">
        <v>7.8369999999999891</v>
      </c>
      <c r="AR622">
        <v>7.9310000000000116</v>
      </c>
      <c r="AS622">
        <v>8.217000000000013</v>
      </c>
      <c r="AT622">
        <v>8.0650000000000261</v>
      </c>
      <c r="AU622">
        <v>8.0370000000000061</v>
      </c>
      <c r="AV622">
        <v>8.1679999999999495</v>
      </c>
      <c r="AW622">
        <v>7.9300000000000352</v>
      </c>
      <c r="AX622">
        <v>7.8569999999999709</v>
      </c>
      <c r="AY622">
        <v>7.842000000000013</v>
      </c>
      <c r="AZ622">
        <v>8.0840000000000032</v>
      </c>
      <c r="BD622" s="83" t="str">
        <f t="shared" si="79"/>
        <v/>
      </c>
    </row>
    <row r="623" spans="1:56" ht="15" customHeight="1" thickBot="1" x14ac:dyDescent="0.5">
      <c r="A623" t="s">
        <v>74</v>
      </c>
      <c r="B623">
        <v>2024</v>
      </c>
      <c r="C623" s="9">
        <v>45366</v>
      </c>
      <c r="D623" t="s">
        <v>30</v>
      </c>
      <c r="E623" t="s">
        <v>31</v>
      </c>
      <c r="F623" t="s">
        <v>579</v>
      </c>
      <c r="G623" t="s">
        <v>49</v>
      </c>
      <c r="H623" t="s">
        <v>48</v>
      </c>
      <c r="I623" t="s">
        <v>201</v>
      </c>
      <c r="J623" t="s">
        <v>47</v>
      </c>
      <c r="K623" t="s">
        <v>85</v>
      </c>
      <c r="L623" s="105">
        <f>(C623-VLOOKUP(H623,Riders!$A$2:$D$3499,4,FALSE))/365</f>
        <v>19.61917808219178</v>
      </c>
      <c r="M623" s="105">
        <f>(C623-VLOOKUP(I623,Riders!$A$2:$D$3499,4,FALSE))/365</f>
        <v>26.947945205479453</v>
      </c>
      <c r="N623" s="105">
        <f>(C623-VLOOKUP(J623,Riders!$A$2:$D$3499,4,FALSE))/365</f>
        <v>19.263013698630136</v>
      </c>
      <c r="O623" s="105">
        <f>(C623-VLOOKUP(K623,Riders!$A$2:$D$3499,4,FALSE))/365</f>
        <v>22.183561643835617</v>
      </c>
      <c r="P623">
        <v>5</v>
      </c>
      <c r="Q623" s="40">
        <f t="shared" si="72"/>
        <v>2.9854976851851852E-3</v>
      </c>
      <c r="R623" s="86">
        <f t="shared" si="73"/>
        <v>257.947</v>
      </c>
      <c r="S623">
        <f t="shared" si="74"/>
        <v>22.957000000000001</v>
      </c>
      <c r="T623">
        <f t="shared" si="75"/>
        <v>69.757999999999996</v>
      </c>
      <c r="U623">
        <f t="shared" si="76"/>
        <v>62.244000000000014</v>
      </c>
      <c r="V623">
        <f t="shared" si="77"/>
        <v>63.197999999999979</v>
      </c>
      <c r="W623">
        <f t="shared" si="78"/>
        <v>62.747000000000014</v>
      </c>
      <c r="X623">
        <v>14.314</v>
      </c>
      <c r="Y623">
        <v>8.6430000000000007</v>
      </c>
      <c r="Z623">
        <v>7.9549999999999983</v>
      </c>
      <c r="AA623">
        <v>7.7380000000000004</v>
      </c>
      <c r="AB623">
        <v>7.8290000000000006</v>
      </c>
      <c r="AC623">
        <v>7.7210000000000036</v>
      </c>
      <c r="AD623">
        <v>7.7560000000000002</v>
      </c>
      <c r="AE623">
        <v>7.8019999999999916</v>
      </c>
      <c r="AF623">
        <v>7.7550000000000097</v>
      </c>
      <c r="AG623">
        <v>7.7279999999999944</v>
      </c>
      <c r="AH623">
        <v>7.8520000000000039</v>
      </c>
      <c r="AI623">
        <v>7.7069999999999794</v>
      </c>
      <c r="AJ623">
        <v>7.798000000000016</v>
      </c>
      <c r="AK623">
        <v>7.8289999999999944</v>
      </c>
      <c r="AL623">
        <v>7.6980000000000084</v>
      </c>
      <c r="AM623">
        <v>7.8770000000000104</v>
      </c>
      <c r="AN623">
        <v>7.8429999999999893</v>
      </c>
      <c r="AO623">
        <v>7.8869999999999996</v>
      </c>
      <c r="AP623">
        <v>7.8130000000000166</v>
      </c>
      <c r="AQ623">
        <v>7.9039999999999964</v>
      </c>
      <c r="AR623">
        <v>7.8390000000000271</v>
      </c>
      <c r="AS623">
        <v>7.8889999999999532</v>
      </c>
      <c r="AT623">
        <v>7.9519999999999698</v>
      </c>
      <c r="AU623">
        <v>8.0710000000000264</v>
      </c>
      <c r="AV623">
        <v>7.882000000000005</v>
      </c>
      <c r="AW623">
        <v>7.7940000000000111</v>
      </c>
      <c r="AX623">
        <v>7.9729999999999563</v>
      </c>
      <c r="AY623">
        <v>7.9140000000000441</v>
      </c>
      <c r="AZ623">
        <v>7.9919999999999902</v>
      </c>
      <c r="BA623">
        <v>7.7040000000000077</v>
      </c>
      <c r="BB623">
        <v>7.8290000000000077</v>
      </c>
      <c r="BC623">
        <v>7.6589999999999918</v>
      </c>
      <c r="BD623" s="83">
        <f t="shared" si="79"/>
        <v>55.825421501316164</v>
      </c>
    </row>
    <row r="624" spans="1:56" ht="15" customHeight="1" thickBot="1" x14ac:dyDescent="0.5">
      <c r="A624" t="s">
        <v>74</v>
      </c>
      <c r="B624">
        <v>2024</v>
      </c>
      <c r="C624" s="9">
        <v>45366</v>
      </c>
      <c r="D624" t="s">
        <v>30</v>
      </c>
      <c r="E624" t="s">
        <v>31</v>
      </c>
      <c r="F624" t="s">
        <v>579</v>
      </c>
      <c r="G624" t="s">
        <v>91</v>
      </c>
      <c r="H624" t="s">
        <v>90</v>
      </c>
      <c r="I624" t="s">
        <v>2146</v>
      </c>
      <c r="J624" t="s">
        <v>2072</v>
      </c>
      <c r="K624" t="s">
        <v>2149</v>
      </c>
      <c r="L624" s="105">
        <f>(C624-VLOOKUP(H624,Riders!$A$2:$D$3499,4,FALSE))/365</f>
        <v>18.635616438356163</v>
      </c>
      <c r="M624" s="105">
        <f>(C624-VLOOKUP(I624,Riders!$A$2:$D$3499,4,FALSE))/365</f>
        <v>18.668493150684931</v>
      </c>
      <c r="N624" s="105">
        <f>(C624-VLOOKUP(J624,Riders!$A$2:$D$3499,4,FALSE))/365</f>
        <v>24.068493150684933</v>
      </c>
      <c r="O624" s="105">
        <f>(C624-VLOOKUP(K624,Riders!$A$2:$D$3499,4,FALSE))/365</f>
        <v>18.676712328767124</v>
      </c>
      <c r="P624">
        <v>6</v>
      </c>
      <c r="Q624" s="40">
        <f t="shared" si="72"/>
        <v>2.9989814814814818E-3</v>
      </c>
      <c r="R624" s="86">
        <f t="shared" si="73"/>
        <v>259.11200000000002</v>
      </c>
      <c r="S624">
        <f t="shared" si="74"/>
        <v>22.753</v>
      </c>
      <c r="T624">
        <f t="shared" si="75"/>
        <v>69.403999999999996</v>
      </c>
      <c r="U624">
        <f t="shared" si="76"/>
        <v>63.010999999999996</v>
      </c>
      <c r="V624">
        <f t="shared" si="77"/>
        <v>63.288000000000011</v>
      </c>
      <c r="W624">
        <f t="shared" si="78"/>
        <v>63.40900000000002</v>
      </c>
      <c r="X624">
        <v>14.379</v>
      </c>
      <c r="Y624">
        <v>8.3740000000000006</v>
      </c>
      <c r="Z624">
        <v>7.8599999999999994</v>
      </c>
      <c r="AA624">
        <v>7.6280000000000001</v>
      </c>
      <c r="AB624">
        <v>7.661999999999999</v>
      </c>
      <c r="AC624">
        <v>7.8509999999999991</v>
      </c>
      <c r="AD624">
        <v>7.7439999999999998</v>
      </c>
      <c r="AE624">
        <v>7.9059999999999988</v>
      </c>
      <c r="AF624">
        <v>7.7950000000000017</v>
      </c>
      <c r="AG624">
        <v>7.8449999999999989</v>
      </c>
      <c r="AH624">
        <v>7.9740000000000038</v>
      </c>
      <c r="AI624">
        <v>7.7460000000000093</v>
      </c>
      <c r="AJ624">
        <v>7.7279999999999802</v>
      </c>
      <c r="AK624">
        <v>7.7860000000000014</v>
      </c>
      <c r="AL624">
        <v>7.9610000000000127</v>
      </c>
      <c r="AM624">
        <v>8.1759999999999877</v>
      </c>
      <c r="AN624">
        <v>7.9840000000000089</v>
      </c>
      <c r="AO624">
        <v>8.1049999999999898</v>
      </c>
      <c r="AP624">
        <v>7.842000000000013</v>
      </c>
      <c r="AQ624">
        <v>7.8580000000000041</v>
      </c>
      <c r="AR624">
        <v>7.8239999999999839</v>
      </c>
      <c r="AS624">
        <v>8.0380000000000393</v>
      </c>
      <c r="AT624">
        <v>7.8199999999999648</v>
      </c>
      <c r="AU624">
        <v>7.8170000000000073</v>
      </c>
      <c r="AV624">
        <v>7.8839999999999861</v>
      </c>
      <c r="AW624">
        <v>8.1270000000000095</v>
      </c>
      <c r="AX624">
        <v>8.1560000000000059</v>
      </c>
      <c r="AY624">
        <v>7.8779999999999859</v>
      </c>
      <c r="AZ624">
        <v>7.8770000000000104</v>
      </c>
      <c r="BA624">
        <v>7.804000000000002</v>
      </c>
      <c r="BB624">
        <v>7.8069999999999879</v>
      </c>
      <c r="BC624">
        <v>7.8760000000000332</v>
      </c>
      <c r="BD624" s="83">
        <f t="shared" si="79"/>
        <v>55.57442341535706</v>
      </c>
    </row>
    <row r="625" spans="1:56" ht="15" customHeight="1" thickBot="1" x14ac:dyDescent="0.5">
      <c r="A625" t="s">
        <v>166</v>
      </c>
      <c r="B625">
        <v>2024</v>
      </c>
      <c r="C625" s="9">
        <v>45394</v>
      </c>
      <c r="D625" t="s">
        <v>30</v>
      </c>
      <c r="E625" t="s">
        <v>245</v>
      </c>
      <c r="F625" t="s">
        <v>245</v>
      </c>
      <c r="G625" t="s">
        <v>79</v>
      </c>
      <c r="H625" t="s">
        <v>104</v>
      </c>
      <c r="I625" t="s">
        <v>2077</v>
      </c>
      <c r="J625" t="s">
        <v>2064</v>
      </c>
      <c r="K625" t="s">
        <v>332</v>
      </c>
      <c r="L625" s="105">
        <f>(C625-VLOOKUP(H625,Riders!$A$2:$D$3499,4,FALSE))/365</f>
        <v>30.106849315068494</v>
      </c>
      <c r="M625" s="105">
        <f>(C625-VLOOKUP(I625,Riders!$A$2:$D$3499,4,FALSE))/365</f>
        <v>26.676712328767124</v>
      </c>
      <c r="N625" s="105">
        <f>(C625-VLOOKUP(J625,Riders!$A$2:$D$3499,4,FALSE))/365</f>
        <v>27.057534246575344</v>
      </c>
      <c r="O625" s="105">
        <f>(C625-VLOOKUP(K625,Riders!$A$2:$D$3499,4,FALSE))/365</f>
        <v>28.852054794520548</v>
      </c>
      <c r="P625">
        <v>1</v>
      </c>
      <c r="Q625" s="40">
        <f t="shared" si="72"/>
        <v>2.9029513888888889E-3</v>
      </c>
      <c r="R625" s="86">
        <f t="shared" si="73"/>
        <v>250.815</v>
      </c>
      <c r="S625">
        <f t="shared" si="74"/>
        <v>22.414999999999999</v>
      </c>
      <c r="T625">
        <f t="shared" si="75"/>
        <v>67.453999999999994</v>
      </c>
      <c r="U625">
        <f t="shared" si="76"/>
        <v>60.344000000000008</v>
      </c>
      <c r="V625">
        <f t="shared" si="77"/>
        <v>60.843999999999994</v>
      </c>
      <c r="W625">
        <f t="shared" si="78"/>
        <v>62.173000000000002</v>
      </c>
      <c r="X625">
        <v>14.179</v>
      </c>
      <c r="Y625">
        <v>8.2359999999999989</v>
      </c>
      <c r="Z625">
        <v>7.6280000000000001</v>
      </c>
      <c r="AA625">
        <v>7.4579999999999984</v>
      </c>
      <c r="AB625">
        <v>7.5399999999999991</v>
      </c>
      <c r="AC625">
        <v>7.3900000000000006</v>
      </c>
      <c r="AD625">
        <v>7.4329999999999998</v>
      </c>
      <c r="AE625">
        <v>7.5899999999999963</v>
      </c>
      <c r="AF625">
        <v>7.5060000000000144</v>
      </c>
      <c r="AG625">
        <v>7.5039999999999907</v>
      </c>
      <c r="AH625">
        <v>7.5220000000000056</v>
      </c>
      <c r="AI625">
        <v>7.6129999999999853</v>
      </c>
      <c r="AJ625">
        <v>7.5090000000000154</v>
      </c>
      <c r="AK625">
        <v>7.5609999999999928</v>
      </c>
      <c r="AL625">
        <v>7.5529999999999973</v>
      </c>
      <c r="AM625">
        <v>7.5760000000000076</v>
      </c>
      <c r="AN625">
        <v>7.6620000000000061</v>
      </c>
      <c r="AO625">
        <v>7.5569999999999879</v>
      </c>
      <c r="AP625">
        <v>7.5080000000000098</v>
      </c>
      <c r="AQ625">
        <v>7.6299999999999946</v>
      </c>
      <c r="AR625">
        <v>7.4849999999999852</v>
      </c>
      <c r="AS625">
        <v>7.5610000000000346</v>
      </c>
      <c r="AT625">
        <v>7.7389999999999759</v>
      </c>
      <c r="AU625">
        <v>7.7019999999999982</v>
      </c>
      <c r="AV625">
        <v>7.6930000000000121</v>
      </c>
      <c r="AW625">
        <v>7.6970000000000027</v>
      </c>
      <c r="AX625">
        <v>7.8709999999999809</v>
      </c>
      <c r="AY625">
        <v>7.7110000000000127</v>
      </c>
      <c r="AZ625">
        <v>7.6879999999999882</v>
      </c>
      <c r="BA625">
        <v>7.7720000000000198</v>
      </c>
      <c r="BB625">
        <v>7.8059999999999832</v>
      </c>
      <c r="BC625">
        <v>7.9350000000000023</v>
      </c>
      <c r="BD625" s="83">
        <f t="shared" si="79"/>
        <v>57.412834160636329</v>
      </c>
    </row>
    <row r="626" spans="1:56" ht="15" customHeight="1" thickBot="1" x14ac:dyDescent="0.5">
      <c r="A626" t="s">
        <v>166</v>
      </c>
      <c r="B626">
        <v>2024</v>
      </c>
      <c r="C626" s="9">
        <v>45394</v>
      </c>
      <c r="D626" t="s">
        <v>30</v>
      </c>
      <c r="E626" t="s">
        <v>245</v>
      </c>
      <c r="F626" t="s">
        <v>245</v>
      </c>
      <c r="G626" t="s">
        <v>61</v>
      </c>
      <c r="H626" t="s">
        <v>167</v>
      </c>
      <c r="I626" t="s">
        <v>84</v>
      </c>
      <c r="J626" t="s">
        <v>60</v>
      </c>
      <c r="K626" t="s">
        <v>106</v>
      </c>
      <c r="L626" s="105">
        <f>(C626-VLOOKUP(H626,Riders!$A$2:$D$3499,4,FALSE))/365</f>
        <v>26.139726027397259</v>
      </c>
      <c r="M626" s="105">
        <f>(C626-VLOOKUP(I626,Riders!$A$2:$D$3499,4,FALSE))/365</f>
        <v>24.81917808219178</v>
      </c>
      <c r="N626" s="105">
        <f>(C626-VLOOKUP(J626,Riders!$A$2:$D$3499,4,FALSE))/365</f>
        <v>24.452054794520549</v>
      </c>
      <c r="O626" s="105">
        <f>(C626-VLOOKUP(K626,Riders!$A$2:$D$3499,4,FALSE))/365</f>
        <v>23.30958904109589</v>
      </c>
      <c r="P626">
        <v>2</v>
      </c>
      <c r="Q626" s="40">
        <f t="shared" si="72"/>
        <v>2.9099189814814816E-3</v>
      </c>
      <c r="R626" s="86">
        <f t="shared" si="73"/>
        <v>251.417</v>
      </c>
      <c r="S626">
        <f t="shared" si="74"/>
        <v>22.684000000000001</v>
      </c>
      <c r="T626">
        <f t="shared" si="75"/>
        <v>68.391000000000005</v>
      </c>
      <c r="U626">
        <f t="shared" si="76"/>
        <v>60.987999999999985</v>
      </c>
      <c r="V626">
        <f t="shared" si="77"/>
        <v>61</v>
      </c>
      <c r="W626">
        <f t="shared" si="78"/>
        <v>61.038000000000011</v>
      </c>
      <c r="X626">
        <v>14.276</v>
      </c>
      <c r="Y626">
        <v>8.4080000000000013</v>
      </c>
      <c r="Z626">
        <v>7.9519999999999982</v>
      </c>
      <c r="AA626">
        <v>7.6190000000000033</v>
      </c>
      <c r="AB626">
        <v>7.715999999999994</v>
      </c>
      <c r="AC626">
        <v>7.4690000000000012</v>
      </c>
      <c r="AD626">
        <v>7.4890000000000043</v>
      </c>
      <c r="AE626">
        <v>7.4620000000000033</v>
      </c>
      <c r="AF626">
        <v>7.630999999999986</v>
      </c>
      <c r="AG626">
        <v>7.5390000000000157</v>
      </c>
      <c r="AH626">
        <v>7.6209999999999951</v>
      </c>
      <c r="AI626">
        <v>7.6419999999999817</v>
      </c>
      <c r="AJ626">
        <v>7.8040000000000163</v>
      </c>
      <c r="AK626">
        <v>7.5660000000000034</v>
      </c>
      <c r="AL626">
        <v>7.617999999999995</v>
      </c>
      <c r="AM626">
        <v>7.5669999999999931</v>
      </c>
      <c r="AN626">
        <v>7.5840000000000032</v>
      </c>
      <c r="AO626">
        <v>7.6550000000000011</v>
      </c>
      <c r="AP626">
        <v>7.4850000000000136</v>
      </c>
      <c r="AQ626">
        <v>7.5149999999999864</v>
      </c>
      <c r="AR626">
        <v>7.5740000000000123</v>
      </c>
      <c r="AS626">
        <v>7.8869999999999996</v>
      </c>
      <c r="AT626">
        <v>7.6459999999999582</v>
      </c>
      <c r="AU626">
        <v>7.6540000000000248</v>
      </c>
      <c r="AV626">
        <v>7.8379999999999939</v>
      </c>
      <c r="AW626">
        <v>7.5710000000000264</v>
      </c>
      <c r="AX626">
        <v>7.5759999999999934</v>
      </c>
      <c r="AY626">
        <v>7.5560000000000116</v>
      </c>
      <c r="AZ626">
        <v>7.6429999999999723</v>
      </c>
      <c r="BA626">
        <v>7.4410000000000034</v>
      </c>
      <c r="BB626">
        <v>7.5900000000000034</v>
      </c>
      <c r="BC626">
        <v>7.8230000000000084</v>
      </c>
      <c r="BD626" s="83">
        <f t="shared" si="79"/>
        <v>57.275363241149165</v>
      </c>
    </row>
    <row r="627" spans="1:56" ht="15" customHeight="1" thickBot="1" x14ac:dyDescent="0.5">
      <c r="A627" t="s">
        <v>166</v>
      </c>
      <c r="B627">
        <v>2024</v>
      </c>
      <c r="C627" s="9">
        <v>45394</v>
      </c>
      <c r="D627" t="s">
        <v>30</v>
      </c>
      <c r="E627" t="s">
        <v>245</v>
      </c>
      <c r="F627" t="s">
        <v>245</v>
      </c>
      <c r="G627" t="s">
        <v>96</v>
      </c>
      <c r="H627" t="s">
        <v>164</v>
      </c>
      <c r="I627" t="s">
        <v>227</v>
      </c>
      <c r="J627" t="s">
        <v>1945</v>
      </c>
      <c r="K627" t="s">
        <v>165</v>
      </c>
      <c r="L627" s="105">
        <f>(C627-VLOOKUP(H627,Riders!$A$2:$D$3499,4,FALSE))/365</f>
        <v>25.18082191780822</v>
      </c>
      <c r="M627" s="105">
        <f>(C627-VLOOKUP(I627,Riders!$A$2:$D$3499,4,FALSE))/365</f>
        <v>22.36986301369863</v>
      </c>
      <c r="N627" s="105">
        <f>(C627-VLOOKUP(J627,Riders!$A$2:$D$3499,4,FALSE))/365</f>
        <v>25.104109589041094</v>
      </c>
      <c r="O627" s="105">
        <f>(C627-VLOOKUP(K627,Riders!$A$2:$D$3499,4,FALSE))/365</f>
        <v>29.049315068493151</v>
      </c>
      <c r="P627">
        <v>3</v>
      </c>
      <c r="Q627" s="40">
        <f t="shared" si="72"/>
        <v>2.9230208333333335E-3</v>
      </c>
      <c r="R627" s="86">
        <f t="shared" si="73"/>
        <v>252.54900000000001</v>
      </c>
      <c r="S627">
        <f t="shared" si="74"/>
        <v>22.841999999999999</v>
      </c>
      <c r="T627">
        <f t="shared" si="75"/>
        <v>68.004000000000005</v>
      </c>
      <c r="U627">
        <f t="shared" si="76"/>
        <v>60.98299999999999</v>
      </c>
      <c r="V627">
        <f t="shared" si="77"/>
        <v>61.938999999999965</v>
      </c>
      <c r="W627">
        <f t="shared" si="78"/>
        <v>61.623000000000047</v>
      </c>
      <c r="X627">
        <v>14.523999999999999</v>
      </c>
      <c r="Y627">
        <v>8.3179999999999996</v>
      </c>
      <c r="Z627">
        <v>7.7729999999999997</v>
      </c>
      <c r="AA627">
        <v>7.52</v>
      </c>
      <c r="AB627">
        <v>7.4770000000000039</v>
      </c>
      <c r="AC627">
        <v>7.5739999999999981</v>
      </c>
      <c r="AD627">
        <v>7.3969999999999976</v>
      </c>
      <c r="AE627">
        <v>7.4210000000000056</v>
      </c>
      <c r="AF627">
        <v>7.4749999999999943</v>
      </c>
      <c r="AG627">
        <v>7.6869999999999976</v>
      </c>
      <c r="AH627">
        <v>7.6419999999999959</v>
      </c>
      <c r="AI627">
        <v>7.6400000000000006</v>
      </c>
      <c r="AJ627">
        <v>7.6420000000000101</v>
      </c>
      <c r="AK627">
        <v>7.6229999999999896</v>
      </c>
      <c r="AL627">
        <v>7.5950000000000131</v>
      </c>
      <c r="AM627">
        <v>7.6789999999999878</v>
      </c>
      <c r="AN627">
        <v>7.7549999999999946</v>
      </c>
      <c r="AO627">
        <v>7.9210000000000207</v>
      </c>
      <c r="AP627">
        <v>7.6389999999999816</v>
      </c>
      <c r="AQ627">
        <v>7.6130000000000004</v>
      </c>
      <c r="AR627">
        <v>7.606000000000023</v>
      </c>
      <c r="AS627">
        <v>7.7469999999999573</v>
      </c>
      <c r="AT627">
        <v>7.7020000000000266</v>
      </c>
      <c r="AU627">
        <v>7.9559999999999604</v>
      </c>
      <c r="AV627">
        <v>7.6870000000000402</v>
      </c>
      <c r="AW627">
        <v>7.6090000000000089</v>
      </c>
      <c r="AX627">
        <v>7.6529999999999632</v>
      </c>
      <c r="AY627">
        <v>7.8320000000000221</v>
      </c>
      <c r="AZ627">
        <v>7.6090000000000089</v>
      </c>
      <c r="BA627">
        <v>7.6609999999999729</v>
      </c>
      <c r="BB627">
        <v>7.7040000000000362</v>
      </c>
      <c r="BC627">
        <v>7.867999999999995</v>
      </c>
      <c r="BD627" s="83">
        <f t="shared" si="79"/>
        <v>57.018637967285557</v>
      </c>
    </row>
    <row r="628" spans="1:56" ht="15" customHeight="1" thickBot="1" x14ac:dyDescent="0.5">
      <c r="A628" t="s">
        <v>166</v>
      </c>
      <c r="B628">
        <v>2024</v>
      </c>
      <c r="C628" s="9">
        <v>45394</v>
      </c>
      <c r="D628" t="s">
        <v>30</v>
      </c>
      <c r="E628" t="s">
        <v>245</v>
      </c>
      <c r="F628" t="s">
        <v>245</v>
      </c>
      <c r="G628" t="s">
        <v>52</v>
      </c>
      <c r="H628" t="s">
        <v>157</v>
      </c>
      <c r="I628" t="s">
        <v>76</v>
      </c>
      <c r="J628" t="s">
        <v>75</v>
      </c>
      <c r="K628" t="s">
        <v>254</v>
      </c>
      <c r="L628" s="105">
        <f>(C628-VLOOKUP(H628,Riders!$A$2:$D$3499,4,FALSE))/365</f>
        <v>25.265753424657536</v>
      </c>
      <c r="M628" s="105">
        <f>(C628-VLOOKUP(I628,Riders!$A$2:$D$3499,4,FALSE))/365</f>
        <v>24.986301369863014</v>
      </c>
      <c r="N628" s="105">
        <f>(C628-VLOOKUP(J628,Riders!$A$2:$D$3499,4,FALSE))/365</f>
        <v>26.4</v>
      </c>
      <c r="O628" s="105">
        <f>(C628-VLOOKUP(K628,Riders!$A$2:$D$3499,4,FALSE))/365</f>
        <v>24.230136986301371</v>
      </c>
      <c r="P628">
        <v>4</v>
      </c>
      <c r="Q628" s="40">
        <f t="shared" si="72"/>
        <v>2.9399884259259258E-3</v>
      </c>
      <c r="R628" s="86">
        <f t="shared" si="73"/>
        <v>254.01499999999999</v>
      </c>
      <c r="S628">
        <f t="shared" si="74"/>
        <v>22.635999999999999</v>
      </c>
      <c r="T628">
        <f t="shared" si="75"/>
        <v>68.186000000000007</v>
      </c>
      <c r="U628">
        <f t="shared" si="76"/>
        <v>60.758999999999986</v>
      </c>
      <c r="V628">
        <f t="shared" si="77"/>
        <v>61.724000000000018</v>
      </c>
      <c r="W628">
        <f t="shared" si="78"/>
        <v>63.345999999999975</v>
      </c>
      <c r="X628">
        <v>14.305999999999999</v>
      </c>
      <c r="Y628">
        <v>8.33</v>
      </c>
      <c r="Z628">
        <v>7.8369999999999997</v>
      </c>
      <c r="AA628">
        <v>7.5350000000000037</v>
      </c>
      <c r="AB628">
        <v>7.5799999999999983</v>
      </c>
      <c r="AC628">
        <v>7.4589999999999961</v>
      </c>
      <c r="AD628">
        <v>7.527000000000001</v>
      </c>
      <c r="AE628">
        <v>7.612000000000009</v>
      </c>
      <c r="AF628">
        <v>7.4959999999999951</v>
      </c>
      <c r="AG628">
        <v>7.5579999999999927</v>
      </c>
      <c r="AH628">
        <v>7.6450000000000102</v>
      </c>
      <c r="AI628">
        <v>7.8379999999999939</v>
      </c>
      <c r="AJ628">
        <v>7.5829999999999984</v>
      </c>
      <c r="AK628">
        <v>7.5450000000000017</v>
      </c>
      <c r="AL628">
        <v>7.5390000000000006</v>
      </c>
      <c r="AM628">
        <v>7.5549999999999926</v>
      </c>
      <c r="AN628">
        <v>7.5169999999999959</v>
      </c>
      <c r="AO628">
        <v>7.6419999999999959</v>
      </c>
      <c r="AP628">
        <v>7.6470000000000198</v>
      </c>
      <c r="AQ628">
        <v>7.8899999999999864</v>
      </c>
      <c r="AR628">
        <v>7.7210000000000036</v>
      </c>
      <c r="AS628">
        <v>7.717000000000013</v>
      </c>
      <c r="AT628">
        <v>7.7090000000000032</v>
      </c>
      <c r="AU628">
        <v>7.8810000000000002</v>
      </c>
      <c r="AV628">
        <v>8.0039999999999907</v>
      </c>
      <c r="AW628">
        <v>8.2270000000000039</v>
      </c>
      <c r="AX628">
        <v>7.9889999999999759</v>
      </c>
      <c r="AY628">
        <v>7.8670000000000186</v>
      </c>
      <c r="AZ628">
        <v>7.8290000000000077</v>
      </c>
      <c r="BA628">
        <v>7.8110000000000346</v>
      </c>
      <c r="BB628">
        <v>7.7919999999999732</v>
      </c>
      <c r="BC628">
        <v>7.8269999999999698</v>
      </c>
      <c r="BD628" s="83">
        <f t="shared" si="79"/>
        <v>56.689565576836017</v>
      </c>
    </row>
    <row r="629" spans="1:56" ht="15" customHeight="1" thickBot="1" x14ac:dyDescent="0.5">
      <c r="A629" t="s">
        <v>166</v>
      </c>
      <c r="B629">
        <v>2024</v>
      </c>
      <c r="C629" s="9">
        <v>45394</v>
      </c>
      <c r="D629" t="s">
        <v>30</v>
      </c>
      <c r="E629" t="s">
        <v>245</v>
      </c>
      <c r="F629" t="s">
        <v>245</v>
      </c>
      <c r="G629" t="s">
        <v>88</v>
      </c>
      <c r="H629" t="s">
        <v>163</v>
      </c>
      <c r="I629" t="s">
        <v>274</v>
      </c>
      <c r="J629" t="s">
        <v>2090</v>
      </c>
      <c r="K629" t="s">
        <v>302</v>
      </c>
      <c r="L629" s="105">
        <f>(C629-VLOOKUP(H629,Riders!$A$2:$D$3499,4,FALSE))/365</f>
        <v>25.410958904109588</v>
      </c>
      <c r="M629" s="105">
        <f>(C629-VLOOKUP(I629,Riders!$A$2:$D$3499,4,FALSE))/365</f>
        <v>27.761643835616439</v>
      </c>
      <c r="N629" s="105">
        <f>(C629-VLOOKUP(J629,Riders!$A$2:$D$3499,4,FALSE))/365</f>
        <v>30.756164383561643</v>
      </c>
      <c r="O629" s="105">
        <f>(C629-VLOOKUP(K629,Riders!$A$2:$D$3499,4,FALSE))/365</f>
        <v>27.150684931506849</v>
      </c>
      <c r="P629">
        <v>5</v>
      </c>
      <c r="Q629" s="40">
        <f t="shared" si="72"/>
        <v>2.9562615740740738E-3</v>
      </c>
      <c r="R629" s="86">
        <f t="shared" si="73"/>
        <v>255.42099999999999</v>
      </c>
      <c r="S629">
        <f t="shared" si="74"/>
        <v>22.015000000000001</v>
      </c>
      <c r="T629">
        <f t="shared" si="75"/>
        <v>67.772999999999996</v>
      </c>
      <c r="U629">
        <f t="shared" si="76"/>
        <v>61.706999999999994</v>
      </c>
      <c r="V629">
        <f t="shared" si="77"/>
        <v>61.605000000000018</v>
      </c>
      <c r="W629">
        <f t="shared" si="78"/>
        <v>64.335999999999984</v>
      </c>
      <c r="X629">
        <v>13.964</v>
      </c>
      <c r="Y629">
        <v>8.0510000000000002</v>
      </c>
      <c r="Z629">
        <v>7.6909999999999989</v>
      </c>
      <c r="AA629">
        <v>7.7029999999999994</v>
      </c>
      <c r="AB629">
        <v>7.695999999999998</v>
      </c>
      <c r="AC629">
        <v>7.7080000000000064</v>
      </c>
      <c r="AD629">
        <v>7.5030000000000001</v>
      </c>
      <c r="AE629">
        <v>7.4569999999999936</v>
      </c>
      <c r="AF629">
        <v>7.5080000000000098</v>
      </c>
      <c r="AG629">
        <v>7.6730000000000018</v>
      </c>
      <c r="AH629">
        <v>7.6130000000000004</v>
      </c>
      <c r="AI629">
        <v>7.7009999999999934</v>
      </c>
      <c r="AJ629">
        <v>7.7770000000000152</v>
      </c>
      <c r="AK629">
        <v>7.7909999999999826</v>
      </c>
      <c r="AL629">
        <v>7.9140000000000006</v>
      </c>
      <c r="AM629">
        <v>7.7299999999999898</v>
      </c>
      <c r="AN629">
        <v>7.6630000000000109</v>
      </c>
      <c r="AO629">
        <v>7.570999999999998</v>
      </c>
      <c r="AP629">
        <v>7.6050000000000182</v>
      </c>
      <c r="AQ629">
        <v>7.5959999999999752</v>
      </c>
      <c r="AR629">
        <v>7.7150000000000034</v>
      </c>
      <c r="AS629">
        <v>7.7210000000000036</v>
      </c>
      <c r="AT629">
        <v>7.9199999999999866</v>
      </c>
      <c r="AU629">
        <v>7.8140000000000214</v>
      </c>
      <c r="AV629">
        <v>7.8689999999999714</v>
      </c>
      <c r="AW629">
        <v>7.8390000000000271</v>
      </c>
      <c r="AX629">
        <v>7.9440000000000168</v>
      </c>
      <c r="AY629">
        <v>7.8319999999999936</v>
      </c>
      <c r="AZ629">
        <v>7.8849999999999909</v>
      </c>
      <c r="BA629">
        <v>8.0229999999999961</v>
      </c>
      <c r="BB629">
        <v>8.2730000000000246</v>
      </c>
      <c r="BC629">
        <v>8.6709999999999638</v>
      </c>
      <c r="BD629" s="83">
        <f t="shared" si="79"/>
        <v>56.377510071607269</v>
      </c>
    </row>
    <row r="630" spans="1:56" ht="15" customHeight="1" thickBot="1" x14ac:dyDescent="0.5">
      <c r="A630" t="s">
        <v>166</v>
      </c>
      <c r="B630">
        <v>2024</v>
      </c>
      <c r="C630" s="9">
        <v>45394</v>
      </c>
      <c r="D630" t="s">
        <v>30</v>
      </c>
      <c r="E630" t="s">
        <v>245</v>
      </c>
      <c r="F630" t="s">
        <v>245</v>
      </c>
      <c r="G630" t="s">
        <v>67</v>
      </c>
      <c r="H630" t="s">
        <v>147</v>
      </c>
      <c r="I630" t="s">
        <v>156</v>
      </c>
      <c r="J630" t="s">
        <v>2137</v>
      </c>
      <c r="K630" t="s">
        <v>65</v>
      </c>
      <c r="L630" s="105">
        <f>(C630-VLOOKUP(H630,Riders!$A$2:$D$3499,4,FALSE))/365</f>
        <v>29.32054794520548</v>
      </c>
      <c r="M630" s="105">
        <f>(C630-VLOOKUP(I630,Riders!$A$2:$D$3499,4,FALSE))/365</f>
        <v>29.82191780821918</v>
      </c>
      <c r="N630" s="105">
        <f>(C630-VLOOKUP(J630,Riders!$A$2:$D$3499,4,FALSE))/365</f>
        <v>20.698630136986303</v>
      </c>
      <c r="O630" s="105">
        <f>(C630-VLOOKUP(K630,Riders!$A$2:$D$3499,4,FALSE))/365</f>
        <v>25.758904109589039</v>
      </c>
      <c r="P630">
        <v>6</v>
      </c>
      <c r="Q630" s="40">
        <f t="shared" si="72"/>
        <v>2.9957870370370373E-3</v>
      </c>
      <c r="R630" s="86">
        <f t="shared" si="73"/>
        <v>258.83600000000001</v>
      </c>
      <c r="S630">
        <f t="shared" si="74"/>
        <v>22.131</v>
      </c>
      <c r="T630">
        <f t="shared" si="75"/>
        <v>69.122</v>
      </c>
      <c r="U630">
        <f t="shared" si="76"/>
        <v>62.368000000000009</v>
      </c>
      <c r="V630">
        <f t="shared" si="77"/>
        <v>63.906999999999982</v>
      </c>
      <c r="W630">
        <f t="shared" si="78"/>
        <v>63.439000000000021</v>
      </c>
      <c r="X630">
        <v>14.004</v>
      </c>
      <c r="Y630">
        <v>8.1270000000000007</v>
      </c>
      <c r="Z630">
        <v>7.7530000000000001</v>
      </c>
      <c r="AA630">
        <v>7.7749999999999986</v>
      </c>
      <c r="AB630">
        <v>7.7070000000000007</v>
      </c>
      <c r="AC630">
        <v>7.8819999999999979</v>
      </c>
      <c r="AD630">
        <v>8.0409999999999968</v>
      </c>
      <c r="AE630">
        <v>7.8330000000000064</v>
      </c>
      <c r="AF630">
        <v>7.8029999999999973</v>
      </c>
      <c r="AG630">
        <v>7.811000000000007</v>
      </c>
      <c r="AH630">
        <v>7.9419999999999789</v>
      </c>
      <c r="AI630">
        <v>7.7120000000000184</v>
      </c>
      <c r="AJ630">
        <v>7.7130000000000081</v>
      </c>
      <c r="AK630">
        <v>7.7049999999999841</v>
      </c>
      <c r="AL630">
        <v>7.7290000000000134</v>
      </c>
      <c r="AM630">
        <v>7.953000000000003</v>
      </c>
      <c r="AN630">
        <v>7.8179999999999836</v>
      </c>
      <c r="AO630">
        <v>7.7600000000000193</v>
      </c>
      <c r="AP630">
        <v>7.8129999999999882</v>
      </c>
      <c r="AQ630">
        <v>7.938999999999993</v>
      </c>
      <c r="AR630">
        <v>7.9739999999999904</v>
      </c>
      <c r="AS630">
        <v>8.1950000000000216</v>
      </c>
      <c r="AT630">
        <v>8.132000000000005</v>
      </c>
      <c r="AU630">
        <v>8.275999999999982</v>
      </c>
      <c r="AV630">
        <v>7.8970000000000198</v>
      </c>
      <c r="AW630">
        <v>7.8829999999999814</v>
      </c>
      <c r="AX630">
        <v>7.9110000000000014</v>
      </c>
      <c r="AY630">
        <v>7.9450000000000216</v>
      </c>
      <c r="AZ630">
        <v>7.9989999999999668</v>
      </c>
      <c r="BA630">
        <v>8.1660000000000252</v>
      </c>
      <c r="BB630">
        <v>7.7819999999999823</v>
      </c>
      <c r="BC630">
        <v>7.856000000000023</v>
      </c>
      <c r="BD630" s="83">
        <f t="shared" si="79"/>
        <v>55.633683104359513</v>
      </c>
    </row>
    <row r="631" spans="1:56" ht="15" customHeight="1" thickBot="1" x14ac:dyDescent="0.5">
      <c r="A631" t="s">
        <v>166</v>
      </c>
      <c r="B631">
        <v>2024</v>
      </c>
      <c r="C631" s="9">
        <v>45394</v>
      </c>
      <c r="D631" t="s">
        <v>30</v>
      </c>
      <c r="E631" t="s">
        <v>245</v>
      </c>
      <c r="F631" t="s">
        <v>245</v>
      </c>
      <c r="G631" t="s">
        <v>43</v>
      </c>
      <c r="H631" t="s">
        <v>92</v>
      </c>
      <c r="I631" t="s">
        <v>2112</v>
      </c>
      <c r="J631" t="s">
        <v>2138</v>
      </c>
      <c r="K631" t="s">
        <v>2113</v>
      </c>
      <c r="L631" s="105">
        <f>(C631-VLOOKUP(H631,Riders!$A$2:$D$3499,4,FALSE))/365</f>
        <v>24.153424657534245</v>
      </c>
      <c r="M631" s="105">
        <f>(C631-VLOOKUP(I631,Riders!$A$2:$D$3499,4,FALSE))/365</f>
        <v>23.065753424657533</v>
      </c>
      <c r="N631" s="105">
        <f>(C631-VLOOKUP(J631,Riders!$A$2:$D$3499,4,FALSE))/365</f>
        <v>20.75068493150685</v>
      </c>
      <c r="O631" s="105" t="e">
        <f>(C631-VLOOKUP(K631,Riders!$A$2:$D$3499,4,FALSE))/365</f>
        <v>#N/A</v>
      </c>
      <c r="P631">
        <v>7</v>
      </c>
      <c r="Q631" s="40">
        <f t="shared" si="72"/>
        <v>3.0215393518518516E-3</v>
      </c>
      <c r="R631" s="86">
        <f t="shared" si="73"/>
        <v>261.06099999999998</v>
      </c>
      <c r="S631">
        <f t="shared" si="74"/>
        <v>22.917999999999999</v>
      </c>
      <c r="T631">
        <f t="shared" si="75"/>
        <v>70.573000000000008</v>
      </c>
      <c r="U631">
        <f t="shared" si="76"/>
        <v>63.695999999999998</v>
      </c>
      <c r="V631">
        <f t="shared" si="77"/>
        <v>63.683999999999997</v>
      </c>
      <c r="W631">
        <f t="shared" si="78"/>
        <v>63.107999999999976</v>
      </c>
      <c r="X631">
        <v>14.547000000000001</v>
      </c>
      <c r="Y631">
        <v>8.3709999999999987</v>
      </c>
      <c r="Z631">
        <v>7.9250000000000007</v>
      </c>
      <c r="AA631">
        <v>7.8189999999999991</v>
      </c>
      <c r="AB631">
        <v>7.9810000000000016</v>
      </c>
      <c r="AC631">
        <v>7.902000000000001</v>
      </c>
      <c r="AD631">
        <v>7.9500000000000028</v>
      </c>
      <c r="AE631">
        <v>8.078000000000003</v>
      </c>
      <c r="AF631">
        <v>7.9189999999999969</v>
      </c>
      <c r="AG631">
        <v>7.9179999999999922</v>
      </c>
      <c r="AH631">
        <v>7.909000000000006</v>
      </c>
      <c r="AI631">
        <v>8.0649999999999977</v>
      </c>
      <c r="AJ631">
        <v>7.8970000000000198</v>
      </c>
      <c r="AK631">
        <v>7.9949999999999903</v>
      </c>
      <c r="AL631">
        <v>8.0189999999999912</v>
      </c>
      <c r="AM631">
        <v>7.9740000000000038</v>
      </c>
      <c r="AN631">
        <v>8.0989999999999895</v>
      </c>
      <c r="AO631">
        <v>7.9540000000000077</v>
      </c>
      <c r="AP631">
        <v>7.8650000000000091</v>
      </c>
      <c r="AQ631">
        <v>7.8809999999999718</v>
      </c>
      <c r="AR631">
        <v>7.9220000000000246</v>
      </c>
      <c r="AS631">
        <v>8.1869999999999834</v>
      </c>
      <c r="AT631">
        <v>7.8810000000000002</v>
      </c>
      <c r="AU631">
        <v>7.8950000000000102</v>
      </c>
      <c r="AV631">
        <v>8.0619999999999834</v>
      </c>
      <c r="AW631">
        <v>7.8730000000000189</v>
      </c>
      <c r="AX631">
        <v>7.8969999999999914</v>
      </c>
      <c r="AY631">
        <v>7.9550000000000134</v>
      </c>
      <c r="AZ631">
        <v>8.0659999999999741</v>
      </c>
      <c r="BA631">
        <v>7.6529999999999916</v>
      </c>
      <c r="BB631">
        <v>7.6850000000000307</v>
      </c>
      <c r="BC631">
        <v>7.9169999999999732</v>
      </c>
      <c r="BD631" s="83">
        <f t="shared" si="79"/>
        <v>55.159522104029328</v>
      </c>
    </row>
    <row r="632" spans="1:56" ht="15" customHeight="1" thickBot="1" x14ac:dyDescent="0.5">
      <c r="A632" t="s">
        <v>166</v>
      </c>
      <c r="B632">
        <v>2024</v>
      </c>
      <c r="C632" s="9">
        <v>45394</v>
      </c>
      <c r="D632" t="s">
        <v>30</v>
      </c>
      <c r="E632" t="s">
        <v>245</v>
      </c>
      <c r="F632" t="s">
        <v>245</v>
      </c>
      <c r="G632" t="s">
        <v>49</v>
      </c>
      <c r="H632" t="s">
        <v>48</v>
      </c>
      <c r="I632" t="s">
        <v>169</v>
      </c>
      <c r="J632" t="s">
        <v>47</v>
      </c>
      <c r="K632" t="s">
        <v>85</v>
      </c>
      <c r="L632" s="105">
        <f>(C632-VLOOKUP(H632,Riders!$A$2:$D$3499,4,FALSE))/365</f>
        <v>19.695890410958903</v>
      </c>
      <c r="M632" s="105">
        <f>(C632-VLOOKUP(I632,Riders!$A$2:$D$3499,4,FALSE))/365</f>
        <v>18.736986301369864</v>
      </c>
      <c r="N632" s="105">
        <f>(C632-VLOOKUP(J632,Riders!$A$2:$D$3499,4,FALSE))/365</f>
        <v>19.339726027397262</v>
      </c>
      <c r="O632" s="105">
        <f>(C632-VLOOKUP(K632,Riders!$A$2:$D$3499,4,FALSE))/365</f>
        <v>22.260273972602739</v>
      </c>
      <c r="P632">
        <v>8</v>
      </c>
      <c r="Q632" s="40">
        <f t="shared" si="72"/>
        <v>3.0823842592592591E-3</v>
      </c>
      <c r="R632" s="86">
        <f t="shared" si="73"/>
        <v>266.31799999999998</v>
      </c>
      <c r="S632">
        <f t="shared" si="74"/>
        <v>23.193000000000001</v>
      </c>
      <c r="T632">
        <f t="shared" si="75"/>
        <v>70.825999999999993</v>
      </c>
      <c r="U632">
        <f t="shared" si="76"/>
        <v>64.53</v>
      </c>
      <c r="V632">
        <f t="shared" si="77"/>
        <v>65.307999999999993</v>
      </c>
      <c r="W632">
        <f t="shared" si="78"/>
        <v>65.653999999999996</v>
      </c>
      <c r="X632">
        <v>14.486000000000001</v>
      </c>
      <c r="Y632">
        <v>8.7070000000000007</v>
      </c>
      <c r="Z632">
        <v>8.2089999999999996</v>
      </c>
      <c r="AA632">
        <v>8.14</v>
      </c>
      <c r="AB632">
        <v>7.8689999999999998</v>
      </c>
      <c r="AC632">
        <v>7.921999999999997</v>
      </c>
      <c r="AD632">
        <v>7.7540000000000049</v>
      </c>
      <c r="AE632">
        <v>7.7389999999999901</v>
      </c>
      <c r="AF632">
        <v>7.8220000000000027</v>
      </c>
      <c r="AG632">
        <v>8.0220000000000198</v>
      </c>
      <c r="AH632">
        <v>7.9709999999999752</v>
      </c>
      <c r="AI632">
        <v>8.046999999999997</v>
      </c>
      <c r="AJ632">
        <v>8.2300000000000182</v>
      </c>
      <c r="AK632">
        <v>8.0760000000000076</v>
      </c>
      <c r="AL632">
        <v>8.2949999999999875</v>
      </c>
      <c r="AM632">
        <v>8.0669999999999931</v>
      </c>
      <c r="AN632">
        <v>8.1100000000000136</v>
      </c>
      <c r="AO632">
        <v>7.9969999999999857</v>
      </c>
      <c r="AP632">
        <v>8.0390000000000157</v>
      </c>
      <c r="AQ632">
        <v>8.1560000000000059</v>
      </c>
      <c r="AR632">
        <v>8.19399999999996</v>
      </c>
      <c r="AS632">
        <v>8.2120000000000175</v>
      </c>
      <c r="AT632">
        <v>8.3509999999999991</v>
      </c>
      <c r="AU632">
        <v>8.2489999999999952</v>
      </c>
      <c r="AV632">
        <v>8.2509999999999764</v>
      </c>
      <c r="AW632">
        <v>8.3250000000000455</v>
      </c>
      <c r="AX632">
        <v>8.1529999999999916</v>
      </c>
      <c r="AY632">
        <v>8.0619999999999834</v>
      </c>
      <c r="AZ632">
        <v>8.2810000000000059</v>
      </c>
      <c r="BA632">
        <v>8.1550000000000011</v>
      </c>
      <c r="BB632">
        <v>8.2770000000000152</v>
      </c>
      <c r="BC632">
        <v>8.1499999999999773</v>
      </c>
      <c r="BD632" s="83">
        <f t="shared" si="79"/>
        <v>54.070697436898747</v>
      </c>
    </row>
    <row r="633" spans="1:56" ht="15" customHeight="1" thickBot="1" x14ac:dyDescent="0.5">
      <c r="A633" t="s">
        <v>166</v>
      </c>
      <c r="B633">
        <v>2024</v>
      </c>
      <c r="C633" s="9">
        <v>45394</v>
      </c>
      <c r="D633" t="s">
        <v>30</v>
      </c>
      <c r="E633" t="s">
        <v>245</v>
      </c>
      <c r="F633" t="s">
        <v>245</v>
      </c>
      <c r="G633" t="s">
        <v>2157</v>
      </c>
      <c r="H633" t="s">
        <v>2150</v>
      </c>
      <c r="I633" t="s">
        <v>2055</v>
      </c>
      <c r="J633" t="s">
        <v>2151</v>
      </c>
      <c r="K633" t="s">
        <v>41</v>
      </c>
      <c r="L633" s="105">
        <f>(C633-VLOOKUP(H633,Riders!$A$2:$D$3499,4,FALSE))/365</f>
        <v>34.939726027397263</v>
      </c>
      <c r="M633" s="105">
        <f>(C633-VLOOKUP(I633,Riders!$A$2:$D$3499,4,FALSE))/365</f>
        <v>27.224657534246575</v>
      </c>
      <c r="N633" s="105" t="e">
        <f>(C633-VLOOKUP(J633,Riders!$A$2:$D$3499,4,FALSE))/365</f>
        <v>#N/A</v>
      </c>
      <c r="O633" s="105" t="e">
        <f>(C633-VLOOKUP(K633,Riders!$A$2:$D$3499,4,FALSE))/365</f>
        <v>#N/A</v>
      </c>
      <c r="P633">
        <v>9</v>
      </c>
      <c r="Q633" s="40">
        <f t="shared" si="72"/>
        <v>3.0939699074074077E-3</v>
      </c>
      <c r="R633" s="86">
        <f t="shared" si="73"/>
        <v>267.31900000000002</v>
      </c>
      <c r="S633">
        <f t="shared" si="74"/>
        <v>22.440999999999999</v>
      </c>
      <c r="T633">
        <f t="shared" si="75"/>
        <v>68.957999999999998</v>
      </c>
      <c r="U633">
        <f t="shared" si="76"/>
        <v>63.537000000000006</v>
      </c>
      <c r="V633">
        <f t="shared" si="77"/>
        <v>64.481999999999999</v>
      </c>
      <c r="W633">
        <f t="shared" si="78"/>
        <v>70.342000000000013</v>
      </c>
      <c r="X633">
        <v>14.054</v>
      </c>
      <c r="Y633">
        <v>8.3869999999999987</v>
      </c>
      <c r="Z633">
        <v>7.833000000000002</v>
      </c>
      <c r="AA633">
        <v>7.6950000000000003</v>
      </c>
      <c r="AB633">
        <v>7.7879999999999967</v>
      </c>
      <c r="AC633">
        <v>7.6270000000000016</v>
      </c>
      <c r="AD633">
        <v>7.7530000000000001</v>
      </c>
      <c r="AE633">
        <v>7.820999999999998</v>
      </c>
      <c r="AF633">
        <v>7.7680000000000007</v>
      </c>
      <c r="AG633">
        <v>7.8499999999999943</v>
      </c>
      <c r="AH633">
        <v>7.9519999999999982</v>
      </c>
      <c r="AI633">
        <v>8.0180000000000007</v>
      </c>
      <c r="AJ633">
        <v>7.921999999999997</v>
      </c>
      <c r="AK633">
        <v>7.9660000000000224</v>
      </c>
      <c r="AL633">
        <v>7.9819999999999709</v>
      </c>
      <c r="AM633">
        <v>8.0790000000000219</v>
      </c>
      <c r="AN633">
        <v>7.8429999999999893</v>
      </c>
      <c r="AO633">
        <v>7.7930000000000064</v>
      </c>
      <c r="AP633">
        <v>8.032999999999987</v>
      </c>
      <c r="AQ633">
        <v>7.9890000000000043</v>
      </c>
      <c r="AR633">
        <v>8.2849999999999966</v>
      </c>
      <c r="AS633">
        <v>8.125</v>
      </c>
      <c r="AT633">
        <v>8.3370000000000175</v>
      </c>
      <c r="AU633">
        <v>8.0769999999999982</v>
      </c>
      <c r="AV633">
        <v>8.1359999999999957</v>
      </c>
      <c r="AW633">
        <v>8.3300000000000125</v>
      </c>
      <c r="AX633">
        <v>8.7800000000000011</v>
      </c>
      <c r="AY633">
        <v>8.6789999999999736</v>
      </c>
      <c r="AZ633">
        <v>8.8230000000000075</v>
      </c>
      <c r="BA633">
        <v>9.0180000000000007</v>
      </c>
      <c r="BB633">
        <v>9.1580000000000155</v>
      </c>
      <c r="BC633">
        <v>9.4180000000000064</v>
      </c>
      <c r="BD633" s="83">
        <f t="shared" si="79"/>
        <v>53.868224854948579</v>
      </c>
    </row>
    <row r="634" spans="1:56" ht="15" customHeight="1" thickBot="1" x14ac:dyDescent="0.5">
      <c r="A634" t="s">
        <v>166</v>
      </c>
      <c r="B634">
        <v>2024</v>
      </c>
      <c r="C634" s="9">
        <v>45394</v>
      </c>
      <c r="D634" t="s">
        <v>30</v>
      </c>
      <c r="E634" t="s">
        <v>245</v>
      </c>
      <c r="F634" t="s">
        <v>245</v>
      </c>
      <c r="G634" t="s">
        <v>131</v>
      </c>
      <c r="H634" t="s">
        <v>140</v>
      </c>
      <c r="I634" t="s">
        <v>130</v>
      </c>
      <c r="J634" t="s">
        <v>2143</v>
      </c>
      <c r="K634" t="s">
        <v>252</v>
      </c>
      <c r="L634" s="105">
        <f>(C634-VLOOKUP(H634,Riders!$A$2:$D$3499,4,FALSE))/365</f>
        <v>24.75068493150685</v>
      </c>
      <c r="M634" s="105">
        <f>(C634-VLOOKUP(I634,Riders!$A$2:$D$3499,4,FALSE))/365</f>
        <v>21.852054794520548</v>
      </c>
      <c r="N634" s="105">
        <f>(C634-VLOOKUP(J634,Riders!$A$2:$D$3499,4,FALSE))/365</f>
        <v>21.589041095890412</v>
      </c>
      <c r="O634" s="105">
        <f>(C634-VLOOKUP(K634,Riders!$A$2:$D$3499,4,FALSE))/365</f>
        <v>28.706849315068492</v>
      </c>
      <c r="P634">
        <v>10</v>
      </c>
      <c r="Q634" s="40">
        <f t="shared" si="72"/>
        <v>3.1199537037037038E-3</v>
      </c>
      <c r="R634" s="86">
        <f t="shared" si="73"/>
        <v>269.56400000000002</v>
      </c>
      <c r="S634">
        <f t="shared" si="74"/>
        <v>23.463999999999999</v>
      </c>
      <c r="T634">
        <f t="shared" si="75"/>
        <v>71.953000000000003</v>
      </c>
      <c r="U634">
        <f t="shared" si="76"/>
        <v>65.187999999999988</v>
      </c>
      <c r="V634">
        <f t="shared" si="77"/>
        <v>65.673000000000002</v>
      </c>
      <c r="W634">
        <f t="shared" si="78"/>
        <v>66.750000000000028</v>
      </c>
      <c r="X634">
        <v>14.827999999999999</v>
      </c>
      <c r="Y634">
        <v>8.6359999999999992</v>
      </c>
      <c r="Z634">
        <v>8.1140000000000008</v>
      </c>
      <c r="AA634">
        <v>7.948000000000004</v>
      </c>
      <c r="AB634">
        <v>8.2259999999999991</v>
      </c>
      <c r="AC634">
        <v>8.1370000000000005</v>
      </c>
      <c r="AD634">
        <v>8</v>
      </c>
      <c r="AE634">
        <v>8.0640000000000001</v>
      </c>
      <c r="AF634">
        <v>7.9979999999999896</v>
      </c>
      <c r="AG634">
        <v>8.0030000000000143</v>
      </c>
      <c r="AH634">
        <v>8.0489999999999924</v>
      </c>
      <c r="AI634">
        <v>8.2120000000000175</v>
      </c>
      <c r="AJ634">
        <v>8.1369999999999862</v>
      </c>
      <c r="AK634">
        <v>8.2039999999999935</v>
      </c>
      <c r="AL634">
        <v>8.2530000000000001</v>
      </c>
      <c r="AM634">
        <v>8.3319999999999936</v>
      </c>
      <c r="AN634">
        <v>8.1510000000000105</v>
      </c>
      <c r="AO634">
        <v>8.304000000000002</v>
      </c>
      <c r="AP634">
        <v>8.0929999999999893</v>
      </c>
      <c r="AQ634">
        <v>8.1220000000000141</v>
      </c>
      <c r="AR634">
        <v>8.1479999999999961</v>
      </c>
      <c r="AS634">
        <v>8.4429999999999552</v>
      </c>
      <c r="AT634">
        <v>8.1520000000000721</v>
      </c>
      <c r="AU634">
        <v>8.2599999999999625</v>
      </c>
      <c r="AV634">
        <v>8.4199999999999875</v>
      </c>
      <c r="AW634">
        <v>8.5940000000000225</v>
      </c>
      <c r="AX634">
        <v>8.2709999999999866</v>
      </c>
      <c r="AY634">
        <v>8.2300000000000182</v>
      </c>
      <c r="AZ634">
        <v>8.2119999999999891</v>
      </c>
      <c r="BA634">
        <v>8.2169999999999845</v>
      </c>
      <c r="BB634">
        <v>8.4279999999999973</v>
      </c>
      <c r="BC634">
        <v>8.3780000000000427</v>
      </c>
      <c r="BD634" s="83">
        <f t="shared" si="79"/>
        <v>53.419596088498459</v>
      </c>
    </row>
    <row r="635" spans="1:56" ht="15" customHeight="1" thickBot="1" x14ac:dyDescent="0.5">
      <c r="A635" t="s">
        <v>166</v>
      </c>
      <c r="B635">
        <v>2024</v>
      </c>
      <c r="C635" s="9">
        <v>45394</v>
      </c>
      <c r="D635" t="s">
        <v>30</v>
      </c>
      <c r="E635" t="s">
        <v>245</v>
      </c>
      <c r="F635" t="s">
        <v>245</v>
      </c>
      <c r="G635" t="s">
        <v>177</v>
      </c>
      <c r="H635" t="s">
        <v>190</v>
      </c>
      <c r="I635" t="s">
        <v>217</v>
      </c>
      <c r="J635" t="s">
        <v>175</v>
      </c>
      <c r="K635" t="s">
        <v>176</v>
      </c>
      <c r="L635" s="105">
        <f>(C635-VLOOKUP(H635,Riders!$A$2:$D$3499,4,FALSE))/365</f>
        <v>22.720547945205478</v>
      </c>
      <c r="M635" s="105">
        <f>(C635-VLOOKUP(I635,Riders!$A$2:$D$3499,4,FALSE))/365</f>
        <v>21.701369863013699</v>
      </c>
      <c r="N635" s="105">
        <f>(C635-VLOOKUP(J635,Riders!$A$2:$D$3499,4,FALSE))/365</f>
        <v>26.915068493150685</v>
      </c>
      <c r="O635" s="105">
        <f>(C635-VLOOKUP(K635,Riders!$A$2:$D$3499,4,FALSE))/365</f>
        <v>27.361643835616437</v>
      </c>
      <c r="P635">
        <v>11</v>
      </c>
      <c r="Q635" s="40">
        <f t="shared" si="72"/>
        <v>3.1386342592592594E-3</v>
      </c>
      <c r="R635" s="86">
        <f t="shared" si="73"/>
        <v>271.178</v>
      </c>
      <c r="S635">
        <f t="shared" si="74"/>
        <v>23.478000000000002</v>
      </c>
      <c r="T635">
        <f t="shared" si="75"/>
        <v>73.850999999999999</v>
      </c>
      <c r="U635">
        <f t="shared" si="76"/>
        <v>64.942000000000007</v>
      </c>
      <c r="V635">
        <f t="shared" si="77"/>
        <v>67.269999999999982</v>
      </c>
      <c r="W635">
        <f t="shared" si="78"/>
        <v>65.115000000000009</v>
      </c>
      <c r="X635">
        <v>14.557</v>
      </c>
      <c r="Y635">
        <v>8.9210000000000012</v>
      </c>
      <c r="Z635">
        <v>8.5309999999999988</v>
      </c>
      <c r="AA635">
        <v>8.4799999999999969</v>
      </c>
      <c r="AB635">
        <v>8.3410000000000011</v>
      </c>
      <c r="AC635">
        <v>8.3680000000000021</v>
      </c>
      <c r="AD635">
        <v>8.4730000000000061</v>
      </c>
      <c r="AE635">
        <v>8.1799999999999926</v>
      </c>
      <c r="AF635">
        <v>8.1869999999999976</v>
      </c>
      <c r="AG635">
        <v>8.159000000000006</v>
      </c>
      <c r="AH635">
        <v>8.3329999999999842</v>
      </c>
      <c r="AI635">
        <v>8.0760000000000076</v>
      </c>
      <c r="AJ635">
        <v>7.9310000000000116</v>
      </c>
      <c r="AK635">
        <v>7.8669999999999902</v>
      </c>
      <c r="AL635">
        <v>8.164999999999992</v>
      </c>
      <c r="AM635">
        <v>8.224000000000018</v>
      </c>
      <c r="AN635">
        <v>8.4000000000000057</v>
      </c>
      <c r="AO635">
        <v>8.445999999999998</v>
      </c>
      <c r="AP635">
        <v>8.5949999999999989</v>
      </c>
      <c r="AQ635">
        <v>8.4079999999999586</v>
      </c>
      <c r="AR635">
        <v>8.3410000000000366</v>
      </c>
      <c r="AS635">
        <v>8.2390000000000043</v>
      </c>
      <c r="AT635">
        <v>8.5309999999999775</v>
      </c>
      <c r="AU635">
        <v>8.3100000000000023</v>
      </c>
      <c r="AV635">
        <v>8.1880000000000166</v>
      </c>
      <c r="AW635">
        <v>8.2050000000000409</v>
      </c>
      <c r="AX635">
        <v>8.3679999999999382</v>
      </c>
      <c r="AY635">
        <v>8.08299999999997</v>
      </c>
      <c r="AZ635">
        <v>8.0780000000000598</v>
      </c>
      <c r="BA635">
        <v>8.0089999999999861</v>
      </c>
      <c r="BB635">
        <v>8.1590000000000202</v>
      </c>
      <c r="BC635">
        <v>8.0249999999999773</v>
      </c>
      <c r="BD635" s="83">
        <f t="shared" si="79"/>
        <v>53.101652788943056</v>
      </c>
    </row>
    <row r="636" spans="1:56" ht="15" customHeight="1" thickBot="1" x14ac:dyDescent="0.5">
      <c r="A636" t="s">
        <v>166</v>
      </c>
      <c r="B636">
        <v>2024</v>
      </c>
      <c r="C636" s="9">
        <v>45394</v>
      </c>
      <c r="D636" t="s">
        <v>30</v>
      </c>
      <c r="E636" t="s">
        <v>245</v>
      </c>
      <c r="F636" t="s">
        <v>245</v>
      </c>
      <c r="G636" t="s">
        <v>58</v>
      </c>
      <c r="H636" t="s">
        <v>158</v>
      </c>
      <c r="I636" t="s">
        <v>159</v>
      </c>
      <c r="J636" t="s">
        <v>127</v>
      </c>
      <c r="K636" t="s">
        <v>116</v>
      </c>
      <c r="L636" s="105">
        <f>(C636-VLOOKUP(H636,Riders!$A$2:$D$3499,4,FALSE))/365</f>
        <v>27.282191780821918</v>
      </c>
      <c r="M636" s="105">
        <f>(C636-VLOOKUP(I636,Riders!$A$2:$D$3499,4,FALSE))/365</f>
        <v>25.843835616438355</v>
      </c>
      <c r="N636" s="105">
        <f>(C636-VLOOKUP(J636,Riders!$A$2:$D$3499,4,FALSE))/365</f>
        <v>25.372602739726027</v>
      </c>
      <c r="O636" s="105">
        <f>(C636-VLOOKUP(K636,Riders!$A$2:$D$3499,4,FALSE))/365</f>
        <v>19.81917808219178</v>
      </c>
      <c r="P636">
        <v>12</v>
      </c>
      <c r="Q636" s="40">
        <f t="shared" si="72"/>
        <v>3.1406944444444442E-3</v>
      </c>
      <c r="R636" s="86">
        <f t="shared" si="73"/>
        <v>271.35599999999999</v>
      </c>
      <c r="S636">
        <f t="shared" si="74"/>
        <v>24.896999999999998</v>
      </c>
      <c r="T636">
        <f t="shared" si="75"/>
        <v>73.308999999999997</v>
      </c>
      <c r="U636">
        <f t="shared" si="76"/>
        <v>65.959000000000003</v>
      </c>
      <c r="V636">
        <f t="shared" si="77"/>
        <v>65.80000000000004</v>
      </c>
      <c r="W636">
        <f t="shared" si="78"/>
        <v>66.287999999999954</v>
      </c>
      <c r="X636">
        <v>16.206</v>
      </c>
      <c r="Y636">
        <v>8.6909999999999989</v>
      </c>
      <c r="Z636">
        <v>8.3659999999999997</v>
      </c>
      <c r="AA636">
        <v>7.9560000000000031</v>
      </c>
      <c r="AB636">
        <v>7.9209999999999994</v>
      </c>
      <c r="AC636">
        <v>7.9470000000000027</v>
      </c>
      <c r="AD636">
        <v>8.2249999999999943</v>
      </c>
      <c r="AE636">
        <v>7.9969999999999999</v>
      </c>
      <c r="AF636">
        <v>8.0460000000000065</v>
      </c>
      <c r="AG636">
        <v>8.0369999999999777</v>
      </c>
      <c r="AH636">
        <v>8.3250000000000313</v>
      </c>
      <c r="AI636">
        <v>8.2499999999999858</v>
      </c>
      <c r="AJ636">
        <v>8.2680000000000149</v>
      </c>
      <c r="AK636">
        <v>8.3939999999999912</v>
      </c>
      <c r="AL636">
        <v>8.2979999999999876</v>
      </c>
      <c r="AM636">
        <v>8.3410000000000082</v>
      </c>
      <c r="AN636">
        <v>8.467000000000013</v>
      </c>
      <c r="AO636">
        <v>8.2029999999999745</v>
      </c>
      <c r="AP636">
        <v>8.1500000000000057</v>
      </c>
      <c r="AQ636">
        <v>8.1069999999999709</v>
      </c>
      <c r="AR636">
        <v>8.2890000000000441</v>
      </c>
      <c r="AS636">
        <v>8.1009999999999991</v>
      </c>
      <c r="AT636">
        <v>8.3329999999999984</v>
      </c>
      <c r="AU636">
        <v>8.1500000000000341</v>
      </c>
      <c r="AV636">
        <v>8.1819999999999595</v>
      </c>
      <c r="AW636">
        <v>8.2290000000000134</v>
      </c>
      <c r="AX636">
        <v>8.4460000000000264</v>
      </c>
      <c r="AY636">
        <v>8.4699999999999704</v>
      </c>
      <c r="AZ636">
        <v>8.5979999999999848</v>
      </c>
      <c r="BA636">
        <v>8.1479999999999961</v>
      </c>
      <c r="BB636">
        <v>8.054000000000002</v>
      </c>
      <c r="BC636">
        <v>8.1610000000000014</v>
      </c>
      <c r="BD636" s="83">
        <f t="shared" si="79"/>
        <v>53.066819970813249</v>
      </c>
    </row>
    <row r="637" spans="1:56" ht="15" customHeight="1" thickBot="1" x14ac:dyDescent="0.5">
      <c r="A637" t="s">
        <v>166</v>
      </c>
      <c r="B637">
        <v>2024</v>
      </c>
      <c r="C637" s="9">
        <v>45394</v>
      </c>
      <c r="D637" t="s">
        <v>30</v>
      </c>
      <c r="E637" t="s">
        <v>245</v>
      </c>
      <c r="F637" t="s">
        <v>245</v>
      </c>
      <c r="G637" t="s">
        <v>2158</v>
      </c>
      <c r="H637" t="s">
        <v>2159</v>
      </c>
      <c r="I637" t="s">
        <v>2160</v>
      </c>
      <c r="J637" t="s">
        <v>2161</v>
      </c>
      <c r="K637" t="s">
        <v>95</v>
      </c>
      <c r="L637" s="105" t="e">
        <f>(C637-VLOOKUP(H637,Riders!$A$2:$D$3499,4,FALSE))/365</f>
        <v>#N/A</v>
      </c>
      <c r="M637" s="105">
        <f>(C637-VLOOKUP(I637,Riders!$A$2:$D$3499,4,FALSE))/365</f>
        <v>25.775342465753425</v>
      </c>
      <c r="N637" s="105">
        <f>(C637-VLOOKUP(J637,Riders!$A$2:$D$3499,4,FALSE))/365</f>
        <v>36.227397260273975</v>
      </c>
      <c r="O637" s="105">
        <f>(C637-VLOOKUP(K637,Riders!$A$2:$D$3499,4,FALSE))/365</f>
        <v>22.843835616438355</v>
      </c>
      <c r="P637">
        <v>13</v>
      </c>
      <c r="Q637" s="40">
        <f t="shared" si="72"/>
        <v>3.3009375000000001E-3</v>
      </c>
      <c r="R637" s="86">
        <f t="shared" si="73"/>
        <v>285.20100000000002</v>
      </c>
      <c r="S637">
        <f t="shared" si="74"/>
        <v>23.369</v>
      </c>
      <c r="T637">
        <f t="shared" si="75"/>
        <v>72.72</v>
      </c>
      <c r="U637">
        <f t="shared" si="76"/>
        <v>65.91</v>
      </c>
      <c r="V637">
        <f t="shared" si="77"/>
        <v>70.031000000000006</v>
      </c>
      <c r="W637">
        <f t="shared" si="78"/>
        <v>76.54000000000002</v>
      </c>
      <c r="X637">
        <v>14.724</v>
      </c>
      <c r="Y637">
        <v>8.6449999999999996</v>
      </c>
      <c r="Z637">
        <v>8.2680000000000007</v>
      </c>
      <c r="AA637">
        <v>8.0970000000000013</v>
      </c>
      <c r="AB637">
        <v>8.3129999999999953</v>
      </c>
      <c r="AC637">
        <v>8.1310000000000002</v>
      </c>
      <c r="AD637">
        <v>8.1940000000000026</v>
      </c>
      <c r="AE637">
        <v>8.347999999999999</v>
      </c>
      <c r="AF637">
        <v>8.3940000000000055</v>
      </c>
      <c r="AG637">
        <v>8.1939999999999884</v>
      </c>
      <c r="AH637">
        <v>8.1580000000000155</v>
      </c>
      <c r="AI637">
        <v>8.1239999999999952</v>
      </c>
      <c r="AJ637">
        <v>8.22199999999998</v>
      </c>
      <c r="AK637">
        <v>8.1340000000000146</v>
      </c>
      <c r="AL637">
        <v>8.4490000000000123</v>
      </c>
      <c r="AM637">
        <v>8.2349999999999852</v>
      </c>
      <c r="AN637">
        <v>8.5800000000000125</v>
      </c>
      <c r="AO637">
        <v>8.657999999999987</v>
      </c>
      <c r="AP637">
        <v>8.7680000000000007</v>
      </c>
      <c r="AQ637">
        <v>8.9070000000000107</v>
      </c>
      <c r="AR637">
        <v>9.0960000000000036</v>
      </c>
      <c r="AS637">
        <v>8.7229999999999563</v>
      </c>
      <c r="AT637">
        <v>8.6330000000000382</v>
      </c>
      <c r="AU637">
        <v>8.6659999999999968</v>
      </c>
      <c r="AV637">
        <v>8.9000000000000057</v>
      </c>
      <c r="AW637">
        <v>9.1399999999999864</v>
      </c>
      <c r="AX637">
        <v>9.3789999999999907</v>
      </c>
      <c r="AY637">
        <v>9.5700000000000216</v>
      </c>
      <c r="AZ637">
        <v>9.7870000000000061</v>
      </c>
      <c r="BA637">
        <v>9.9399999999999977</v>
      </c>
      <c r="BB637">
        <v>9.9359999999999786</v>
      </c>
      <c r="BC637">
        <v>9.8880000000000337</v>
      </c>
      <c r="BD637" s="83">
        <f t="shared" si="79"/>
        <v>50.490706554324838</v>
      </c>
    </row>
    <row r="638" spans="1:56" ht="15" customHeight="1" thickBot="1" x14ac:dyDescent="0.5">
      <c r="A638" t="s">
        <v>166</v>
      </c>
      <c r="B638">
        <v>2024</v>
      </c>
      <c r="C638" s="9">
        <v>45394</v>
      </c>
      <c r="D638" t="s">
        <v>30</v>
      </c>
      <c r="E638" t="s">
        <v>1943</v>
      </c>
      <c r="F638">
        <v>1</v>
      </c>
      <c r="G638" t="s">
        <v>67</v>
      </c>
      <c r="H638" t="s">
        <v>147</v>
      </c>
      <c r="I638" t="s">
        <v>156</v>
      </c>
      <c r="J638" t="s">
        <v>2137</v>
      </c>
      <c r="K638" t="s">
        <v>65</v>
      </c>
      <c r="L638" s="105">
        <f>(C638-VLOOKUP(H638,Riders!$A$2:$D$3499,4,FALSE))/365</f>
        <v>29.32054794520548</v>
      </c>
      <c r="M638" s="105">
        <f>(C638-VLOOKUP(I638,Riders!$A$2:$D$3499,4,FALSE))/365</f>
        <v>29.82191780821918</v>
      </c>
      <c r="N638" s="105">
        <f>(C638-VLOOKUP(J638,Riders!$A$2:$D$3499,4,FALSE))/365</f>
        <v>20.698630136986303</v>
      </c>
      <c r="O638" s="105">
        <f>(C638-VLOOKUP(K638,Riders!$A$2:$D$3499,4,FALSE))/365</f>
        <v>25.758904109589039</v>
      </c>
      <c r="P638">
        <v>1</v>
      </c>
      <c r="Q638" s="40">
        <f t="shared" si="72"/>
        <v>2.9774421296296294E-3</v>
      </c>
      <c r="R638" s="86">
        <f t="shared" si="73"/>
        <v>257.25099999999998</v>
      </c>
      <c r="S638">
        <f t="shared" si="74"/>
        <v>22.460999999999999</v>
      </c>
      <c r="T638">
        <f t="shared" si="75"/>
        <v>70.218999999999994</v>
      </c>
      <c r="U638">
        <f t="shared" si="76"/>
        <v>62.131</v>
      </c>
      <c r="V638">
        <f t="shared" si="77"/>
        <v>62.353999999999985</v>
      </c>
      <c r="W638">
        <f t="shared" si="78"/>
        <v>62.546999999999997</v>
      </c>
      <c r="X638">
        <v>14.226000000000001</v>
      </c>
      <c r="Y638">
        <v>8.2349999999999977</v>
      </c>
      <c r="Z638">
        <v>7.9960000000000022</v>
      </c>
      <c r="AA638">
        <v>8.0519999999999996</v>
      </c>
      <c r="AB638">
        <v>7.9600000000000009</v>
      </c>
      <c r="AC638">
        <v>7.9359999999999999</v>
      </c>
      <c r="AD638">
        <v>8.0420000000000016</v>
      </c>
      <c r="AE638">
        <v>7.7719999999999914</v>
      </c>
      <c r="AF638">
        <v>7.710000000000008</v>
      </c>
      <c r="AG638">
        <v>7.7680000000000007</v>
      </c>
      <c r="AH638">
        <v>7.9239999999999924</v>
      </c>
      <c r="AI638">
        <v>7.7819999999999956</v>
      </c>
      <c r="AJ638">
        <v>7.7120000000000033</v>
      </c>
      <c r="AK638">
        <v>7.6850000000000156</v>
      </c>
      <c r="AL638">
        <v>7.6929999999999694</v>
      </c>
      <c r="AM638">
        <v>7.8570000000000144</v>
      </c>
      <c r="AN638">
        <v>7.6970000000000027</v>
      </c>
      <c r="AO638">
        <v>7.6670000000000016</v>
      </c>
      <c r="AP638">
        <v>7.646000000000015</v>
      </c>
      <c r="AQ638">
        <v>7.7789999999999964</v>
      </c>
      <c r="AR638">
        <v>7.7049999999999841</v>
      </c>
      <c r="AS638">
        <v>7.9309999999999832</v>
      </c>
      <c r="AT638">
        <v>7.8720000000000141</v>
      </c>
      <c r="AU638">
        <v>8.0569999999999879</v>
      </c>
      <c r="AV638">
        <v>7.9099999999999966</v>
      </c>
      <c r="AW638">
        <v>7.907999999999987</v>
      </c>
      <c r="AX638">
        <v>7.8900000000000432</v>
      </c>
      <c r="AY638">
        <v>7.8580000000000334</v>
      </c>
      <c r="AZ638">
        <v>8.0289999999999679</v>
      </c>
      <c r="BA638">
        <v>7.7740000000000293</v>
      </c>
      <c r="BB638">
        <v>7.608999999999952</v>
      </c>
      <c r="BC638">
        <v>7.5689999999999884</v>
      </c>
      <c r="BD638" s="83">
        <f t="shared" si="79"/>
        <v>55.976458789275846</v>
      </c>
    </row>
    <row r="639" spans="1:56" ht="15" customHeight="1" thickBot="1" x14ac:dyDescent="0.5">
      <c r="A639" t="s">
        <v>166</v>
      </c>
      <c r="B639">
        <v>2024</v>
      </c>
      <c r="C639" s="9">
        <v>45394</v>
      </c>
      <c r="D639" t="s">
        <v>30</v>
      </c>
      <c r="E639" t="s">
        <v>1943</v>
      </c>
      <c r="F639">
        <v>1</v>
      </c>
      <c r="G639" t="s">
        <v>43</v>
      </c>
      <c r="H639" t="s">
        <v>92</v>
      </c>
      <c r="I639" t="s">
        <v>2112</v>
      </c>
      <c r="J639" t="s">
        <v>2138</v>
      </c>
      <c r="K639" t="s">
        <v>2113</v>
      </c>
      <c r="L639" s="105">
        <f>(C639-VLOOKUP(H639,Riders!$A$2:$D$3499,4,FALSE))/365</f>
        <v>24.153424657534245</v>
      </c>
      <c r="M639" s="105">
        <f>(C639-VLOOKUP(I639,Riders!$A$2:$D$3499,4,FALSE))/365</f>
        <v>23.065753424657533</v>
      </c>
      <c r="N639" s="105">
        <f>(C639-VLOOKUP(J639,Riders!$A$2:$D$3499,4,FALSE))/365</f>
        <v>20.75068493150685</v>
      </c>
      <c r="O639" s="105" t="e">
        <f>(C639-VLOOKUP(K639,Riders!$A$2:$D$3499,4,FALSE))/365</f>
        <v>#N/A</v>
      </c>
      <c r="P639">
        <v>2</v>
      </c>
      <c r="Q639" s="40">
        <f t="shared" si="72"/>
        <v>3.0034490740740737E-3</v>
      </c>
      <c r="R639" s="86">
        <f t="shared" si="73"/>
        <v>259.49799999999999</v>
      </c>
      <c r="S639">
        <f t="shared" si="74"/>
        <v>22.594999999999999</v>
      </c>
      <c r="T639">
        <f t="shared" si="75"/>
        <v>69.769000000000005</v>
      </c>
      <c r="U639">
        <f t="shared" si="76"/>
        <v>63.064999999999998</v>
      </c>
      <c r="V639">
        <f t="shared" si="77"/>
        <v>63.508999999999958</v>
      </c>
      <c r="W639">
        <f t="shared" si="78"/>
        <v>63.15500000000003</v>
      </c>
      <c r="X639">
        <v>14.433999999999999</v>
      </c>
      <c r="Y639">
        <v>8.1609999999999996</v>
      </c>
      <c r="Z639">
        <v>7.7800000000000011</v>
      </c>
      <c r="AA639">
        <v>7.7830000000000013</v>
      </c>
      <c r="AB639">
        <v>7.9510000000000014</v>
      </c>
      <c r="AC639">
        <v>7.830999999999996</v>
      </c>
      <c r="AD639">
        <v>7.8600000000000074</v>
      </c>
      <c r="AE639">
        <v>7.9690000000000012</v>
      </c>
      <c r="AF639">
        <v>7.8669999999999902</v>
      </c>
      <c r="AG639">
        <v>7.9030000000000058</v>
      </c>
      <c r="AH639">
        <v>7.9150000000000063</v>
      </c>
      <c r="AI639">
        <v>7.9599999999999937</v>
      </c>
      <c r="AJ639">
        <v>7.8590000000000089</v>
      </c>
      <c r="AK639">
        <v>7.880999999999986</v>
      </c>
      <c r="AL639">
        <v>7.842000000000013</v>
      </c>
      <c r="AM639">
        <v>7.8379999999999939</v>
      </c>
      <c r="AN639">
        <v>7.9900000000000091</v>
      </c>
      <c r="AO639">
        <v>7.8999999999999773</v>
      </c>
      <c r="AP639">
        <v>7.8410000000000082</v>
      </c>
      <c r="AQ639">
        <v>7.896000000000015</v>
      </c>
      <c r="AR639">
        <v>7.9939999999999714</v>
      </c>
      <c r="AS639">
        <v>7.8770000000000104</v>
      </c>
      <c r="AT639">
        <v>7.8850000000000193</v>
      </c>
      <c r="AU639">
        <v>8.1259999999999479</v>
      </c>
      <c r="AV639">
        <v>7.9700000000000273</v>
      </c>
      <c r="AW639">
        <v>8.0150000000000148</v>
      </c>
      <c r="AX639">
        <v>8.0759999999999934</v>
      </c>
      <c r="AY639">
        <v>7.7860000000000298</v>
      </c>
      <c r="AZ639">
        <v>7.8169999999999789</v>
      </c>
      <c r="BA639">
        <v>7.7239999999999904</v>
      </c>
      <c r="BB639">
        <v>7.7680000000000007</v>
      </c>
      <c r="BC639">
        <v>7.9989999999999952</v>
      </c>
      <c r="BD639" s="83">
        <f t="shared" si="79"/>
        <v>55.491757161904914</v>
      </c>
    </row>
    <row r="640" spans="1:56" ht="15" customHeight="1" thickBot="1" x14ac:dyDescent="0.5">
      <c r="A640" t="s">
        <v>166</v>
      </c>
      <c r="B640">
        <v>2024</v>
      </c>
      <c r="C640" s="9">
        <v>45394</v>
      </c>
      <c r="D640" t="s">
        <v>30</v>
      </c>
      <c r="E640" t="s">
        <v>1943</v>
      </c>
      <c r="F640">
        <v>2</v>
      </c>
      <c r="G640" t="s">
        <v>88</v>
      </c>
      <c r="H640" t="s">
        <v>139</v>
      </c>
      <c r="I640" t="s">
        <v>163</v>
      </c>
      <c r="J640" t="s">
        <v>274</v>
      </c>
      <c r="K640" t="s">
        <v>2090</v>
      </c>
      <c r="L640" s="105">
        <f>(C640-VLOOKUP(H640,Riders!$A$2:$D$3499,4,FALSE))/365</f>
        <v>23.424657534246574</v>
      </c>
      <c r="M640" s="105">
        <f>(C640-VLOOKUP(I640,Riders!$A$2:$D$3499,4,FALSE))/365</f>
        <v>25.410958904109588</v>
      </c>
      <c r="N640" s="105">
        <f>(C640-VLOOKUP(J640,Riders!$A$2:$D$3499,4,FALSE))/365</f>
        <v>27.761643835616439</v>
      </c>
      <c r="O640" s="105">
        <f>(C640-VLOOKUP(K640,Riders!$A$2:$D$3499,4,FALSE))/365</f>
        <v>30.756164383561643</v>
      </c>
      <c r="P640">
        <v>1</v>
      </c>
      <c r="Q640" s="40">
        <f t="shared" si="72"/>
        <v>2.9178935185185184E-3</v>
      </c>
      <c r="R640" s="86">
        <f t="shared" si="73"/>
        <v>252.10599999999999</v>
      </c>
      <c r="S640">
        <f t="shared" si="74"/>
        <v>22.222999999999999</v>
      </c>
      <c r="T640">
        <f t="shared" si="75"/>
        <v>67.914000000000001</v>
      </c>
      <c r="U640">
        <f t="shared" si="76"/>
        <v>61.432000000000002</v>
      </c>
      <c r="V640">
        <f t="shared" si="77"/>
        <v>61.332999999999998</v>
      </c>
      <c r="W640">
        <f t="shared" si="78"/>
        <v>61.426999999999992</v>
      </c>
      <c r="X640">
        <v>13.945</v>
      </c>
      <c r="Y640">
        <v>8.2779999999999987</v>
      </c>
      <c r="Z640">
        <v>7.77</v>
      </c>
      <c r="AA640">
        <v>7.6149999999999984</v>
      </c>
      <c r="AB640">
        <v>7.5940000000000012</v>
      </c>
      <c r="AC640">
        <v>7.6610000000000014</v>
      </c>
      <c r="AD640">
        <v>7.517000000000003</v>
      </c>
      <c r="AE640">
        <v>7.5339999999999989</v>
      </c>
      <c r="AF640">
        <v>7.6119999999999948</v>
      </c>
      <c r="AG640">
        <v>7.7900000000000063</v>
      </c>
      <c r="AH640">
        <v>7.6640000000000157</v>
      </c>
      <c r="AI640">
        <v>7.6489999999999716</v>
      </c>
      <c r="AJ640">
        <v>7.6730000000000018</v>
      </c>
      <c r="AK640">
        <v>7.8240000000000123</v>
      </c>
      <c r="AL640">
        <v>7.6259999999999906</v>
      </c>
      <c r="AM640">
        <v>7.5940000000000083</v>
      </c>
      <c r="AN640">
        <v>7.6539999999999964</v>
      </c>
      <c r="AO640">
        <v>7.6599999999999966</v>
      </c>
      <c r="AP640">
        <v>7.6570000000000107</v>
      </c>
      <c r="AQ640">
        <v>7.6459999999999866</v>
      </c>
      <c r="AR640">
        <v>7.6450000000000102</v>
      </c>
      <c r="AS640">
        <v>7.6260000000000332</v>
      </c>
      <c r="AT640">
        <v>7.6579999999999586</v>
      </c>
      <c r="AU640">
        <v>7.7870000000000061</v>
      </c>
      <c r="AV640">
        <v>7.7139999999999986</v>
      </c>
      <c r="AW640">
        <v>7.7400000000000091</v>
      </c>
      <c r="AX640">
        <v>7.6169999999999902</v>
      </c>
      <c r="AY640">
        <v>7.6490000000000009</v>
      </c>
      <c r="AZ640">
        <v>7.7189999999999941</v>
      </c>
      <c r="BA640">
        <v>7.7959999999999923</v>
      </c>
      <c r="BB640">
        <v>7.6330000000000098</v>
      </c>
      <c r="BC640">
        <v>7.5589999999999966</v>
      </c>
      <c r="BD640" s="83">
        <f t="shared" si="79"/>
        <v>57.118830967926193</v>
      </c>
    </row>
    <row r="641" spans="1:56" ht="15" customHeight="1" thickBot="1" x14ac:dyDescent="0.5">
      <c r="A641" t="s">
        <v>166</v>
      </c>
      <c r="B641">
        <v>2024</v>
      </c>
      <c r="C641" s="9">
        <v>45394</v>
      </c>
      <c r="D641" t="s">
        <v>30</v>
      </c>
      <c r="E641" t="s">
        <v>1943</v>
      </c>
      <c r="F641">
        <v>2</v>
      </c>
      <c r="G641" t="s">
        <v>49</v>
      </c>
      <c r="H641" t="s">
        <v>48</v>
      </c>
      <c r="I641" t="s">
        <v>169</v>
      </c>
      <c r="J641" t="s">
        <v>47</v>
      </c>
      <c r="K641" t="s">
        <v>85</v>
      </c>
      <c r="L641" s="105">
        <f>(C641-VLOOKUP(H641,Riders!$A$2:$D$3499,4,FALSE))/365</f>
        <v>19.695890410958903</v>
      </c>
      <c r="M641" s="105">
        <f>(C641-VLOOKUP(I641,Riders!$A$2:$D$3499,4,FALSE))/365</f>
        <v>18.736986301369864</v>
      </c>
      <c r="N641" s="105">
        <f>(C641-VLOOKUP(J641,Riders!$A$2:$D$3499,4,FALSE))/365</f>
        <v>19.339726027397262</v>
      </c>
      <c r="O641" s="105">
        <f>(C641-VLOOKUP(K641,Riders!$A$2:$D$3499,4,FALSE))/365</f>
        <v>22.260273972602739</v>
      </c>
      <c r="P641">
        <v>2</v>
      </c>
      <c r="Q641" s="40">
        <f t="shared" si="72"/>
        <v>3.01931712962963E-3</v>
      </c>
      <c r="R641" s="86">
        <f t="shared" si="73"/>
        <v>260.86900000000003</v>
      </c>
      <c r="S641">
        <f t="shared" si="74"/>
        <v>23.196000000000002</v>
      </c>
      <c r="T641">
        <f t="shared" si="75"/>
        <v>70.748999999999995</v>
      </c>
      <c r="U641">
        <f t="shared" si="76"/>
        <v>63.623000000000019</v>
      </c>
      <c r="V641">
        <f t="shared" si="77"/>
        <v>63.849999999999966</v>
      </c>
      <c r="W641">
        <f t="shared" si="78"/>
        <v>62.647000000000048</v>
      </c>
      <c r="X641">
        <v>14.535</v>
      </c>
      <c r="Y641">
        <v>8.6610000000000014</v>
      </c>
      <c r="Z641">
        <v>8.1879999999999988</v>
      </c>
      <c r="AA641">
        <v>8.0899999999999963</v>
      </c>
      <c r="AB641">
        <v>7.845000000000006</v>
      </c>
      <c r="AC641">
        <v>7.9439999999999964</v>
      </c>
      <c r="AD641">
        <v>7.757000000000005</v>
      </c>
      <c r="AE641">
        <v>7.7289999999999921</v>
      </c>
      <c r="AF641">
        <v>7.9030000000000058</v>
      </c>
      <c r="AG641">
        <v>7.855000000000004</v>
      </c>
      <c r="AH641">
        <v>7.8659999999999712</v>
      </c>
      <c r="AI641">
        <v>8.0980000000000132</v>
      </c>
      <c r="AJ641">
        <v>7.9890000000000194</v>
      </c>
      <c r="AK641">
        <v>8.1449999999999818</v>
      </c>
      <c r="AL641">
        <v>7.8850000000000051</v>
      </c>
      <c r="AM641">
        <v>7.8820000000000192</v>
      </c>
      <c r="AN641">
        <v>7.9619999999999891</v>
      </c>
      <c r="AO641">
        <v>7.8659999999999846</v>
      </c>
      <c r="AP641">
        <v>7.9159999999999968</v>
      </c>
      <c r="AQ641">
        <v>8.0360000000000014</v>
      </c>
      <c r="AR641">
        <v>7.9300000000000352</v>
      </c>
      <c r="AS641">
        <v>8.0109999999999673</v>
      </c>
      <c r="AT641">
        <v>8.0349999999999966</v>
      </c>
      <c r="AU641">
        <v>8.0939999999999941</v>
      </c>
      <c r="AV641">
        <v>8.0370000000000346</v>
      </c>
      <c r="AW641">
        <v>7.9979999999999896</v>
      </c>
      <c r="AX641">
        <v>7.9679999999999893</v>
      </c>
      <c r="AY641">
        <v>7.7940000000000111</v>
      </c>
      <c r="AZ641">
        <v>7.9439999999999884</v>
      </c>
      <c r="BA641">
        <v>7.6570000000000107</v>
      </c>
      <c r="BB641">
        <v>7.5819999999999652</v>
      </c>
      <c r="BC641">
        <v>7.6670000000000584</v>
      </c>
      <c r="BD641" s="83">
        <f t="shared" si="79"/>
        <v>55.200119600259129</v>
      </c>
    </row>
    <row r="642" spans="1:56" ht="15" customHeight="1" thickBot="1" x14ac:dyDescent="0.5">
      <c r="A642" t="s">
        <v>166</v>
      </c>
      <c r="B642">
        <v>2024</v>
      </c>
      <c r="C642" s="9">
        <v>45394</v>
      </c>
      <c r="D642" t="s">
        <v>30</v>
      </c>
      <c r="E642" t="s">
        <v>1943</v>
      </c>
      <c r="F642">
        <v>3</v>
      </c>
      <c r="G642" t="s">
        <v>61</v>
      </c>
      <c r="H642" t="s">
        <v>167</v>
      </c>
      <c r="I642" t="s">
        <v>84</v>
      </c>
      <c r="J642" t="s">
        <v>189</v>
      </c>
      <c r="K642" t="s">
        <v>106</v>
      </c>
      <c r="L642" s="105">
        <f>(C642-VLOOKUP(H642,Riders!$A$2:$D$3499,4,FALSE))/365</f>
        <v>26.139726027397259</v>
      </c>
      <c r="M642" s="105">
        <f>(C642-VLOOKUP(I642,Riders!$A$2:$D$3499,4,FALSE))/365</f>
        <v>24.81917808219178</v>
      </c>
      <c r="N642" s="105">
        <f>(C642-VLOOKUP(J642,Riders!$A$2:$D$3499,4,FALSE))/365</f>
        <v>27.186301369863013</v>
      </c>
      <c r="O642" s="105">
        <f>(C642-VLOOKUP(K642,Riders!$A$2:$D$3499,4,FALSE))/365</f>
        <v>23.30958904109589</v>
      </c>
      <c r="P642">
        <v>1</v>
      </c>
      <c r="Q642" s="40">
        <f t="shared" ref="Q642:Q705" si="80">IF(COUNT(X642:BC642)=32,SUM(X642:BC642)/86400,"")</f>
        <v>2.891770833333333E-3</v>
      </c>
      <c r="R642" s="86">
        <f t="shared" ref="R642:R705" si="81">Q642*86400</f>
        <v>249.84899999999996</v>
      </c>
      <c r="S642">
        <f t="shared" ref="S642:S705" si="82">IF(COUNT(X642:Y642)=2,SUM(X642:Y642),"")</f>
        <v>22.359000000000002</v>
      </c>
      <c r="T642">
        <f t="shared" ref="T642:T705" si="83">IF(COUNT(X642:AE642)=8,SUM(X642:AE642),"")</f>
        <v>67.549000000000007</v>
      </c>
      <c r="U642">
        <f t="shared" ref="U642:U705" si="84">IF(COUNT(AF642:AM642)=8,SUM(AF642:AM642),"")</f>
        <v>60.538999999999987</v>
      </c>
      <c r="V642">
        <f t="shared" ref="V642:V705" si="85">IF(COUNT(AN642:AU642)=8,SUM(AN642:AU642),"")</f>
        <v>60.427999999999997</v>
      </c>
      <c r="W642">
        <f t="shared" ref="W642:W705" si="86">IF(COUNT(AV642:BC642)=8,SUM(AV642:BC642),"")</f>
        <v>61.33299999999997</v>
      </c>
      <c r="X642">
        <v>14.118</v>
      </c>
      <c r="Y642">
        <v>8.2410000000000014</v>
      </c>
      <c r="Z642">
        <v>7.6549999999999976</v>
      </c>
      <c r="AA642">
        <v>7.4820000000000029</v>
      </c>
      <c r="AB642">
        <v>7.6409999999999982</v>
      </c>
      <c r="AC642">
        <v>7.4110000000000014</v>
      </c>
      <c r="AD642">
        <v>7.5119999999999996</v>
      </c>
      <c r="AE642">
        <v>7.4890000000000043</v>
      </c>
      <c r="AF642">
        <v>7.6739999999999924</v>
      </c>
      <c r="AG642">
        <v>7.5769999999999982</v>
      </c>
      <c r="AH642">
        <v>7.6280000000000001</v>
      </c>
      <c r="AI642">
        <v>7.5899999999999892</v>
      </c>
      <c r="AJ642">
        <v>7.6850000000000156</v>
      </c>
      <c r="AK642">
        <v>7.4539999999999793</v>
      </c>
      <c r="AL642">
        <v>7.4350000000000156</v>
      </c>
      <c r="AM642">
        <v>7.4959999999999951</v>
      </c>
      <c r="AN642">
        <v>7.4639999999999986</v>
      </c>
      <c r="AO642">
        <v>7.5580000000000211</v>
      </c>
      <c r="AP642">
        <v>7.3509999999999991</v>
      </c>
      <c r="AQ642">
        <v>7.5759999999999934</v>
      </c>
      <c r="AR642">
        <v>7.7059999999999889</v>
      </c>
      <c r="AS642">
        <v>7.4669999999999854</v>
      </c>
      <c r="AT642">
        <v>7.5930000000000462</v>
      </c>
      <c r="AU642">
        <v>7.7129999999999654</v>
      </c>
      <c r="AV642">
        <v>7.7160000000000082</v>
      </c>
      <c r="AW642">
        <v>7.8149999999999977</v>
      </c>
      <c r="AX642">
        <v>7.6290000000000191</v>
      </c>
      <c r="AY642">
        <v>7.608999999999952</v>
      </c>
      <c r="AZ642">
        <v>7.6390000000000384</v>
      </c>
      <c r="BA642">
        <v>7.6169999999999902</v>
      </c>
      <c r="BB642">
        <v>7.6069999999999993</v>
      </c>
      <c r="BC642">
        <v>7.700999999999965</v>
      </c>
      <c r="BD642" s="83">
        <f t="shared" ref="BD642:BD705" si="87">IF(COUNT(X642:BC642)=32,3.6*4000/R642,"")</f>
        <v>57.634811426101372</v>
      </c>
    </row>
    <row r="643" spans="1:56" ht="15" customHeight="1" thickBot="1" x14ac:dyDescent="0.5">
      <c r="A643" t="s">
        <v>166</v>
      </c>
      <c r="B643">
        <v>2024</v>
      </c>
      <c r="C643" s="9">
        <v>45394</v>
      </c>
      <c r="D643" t="s">
        <v>30</v>
      </c>
      <c r="E643" t="s">
        <v>1943</v>
      </c>
      <c r="F643">
        <v>3</v>
      </c>
      <c r="G643" t="s">
        <v>96</v>
      </c>
      <c r="H643" t="s">
        <v>164</v>
      </c>
      <c r="I643" t="s">
        <v>227</v>
      </c>
      <c r="J643" t="s">
        <v>1945</v>
      </c>
      <c r="K643" t="s">
        <v>165</v>
      </c>
      <c r="L643" s="105">
        <f>(C643-VLOOKUP(H643,Riders!$A$2:$D$3499,4,FALSE))/365</f>
        <v>25.18082191780822</v>
      </c>
      <c r="M643" s="105">
        <f>(C643-VLOOKUP(I643,Riders!$A$2:$D$3499,4,FALSE))/365</f>
        <v>22.36986301369863</v>
      </c>
      <c r="N643" s="105">
        <f>(C643-VLOOKUP(J643,Riders!$A$2:$D$3499,4,FALSE))/365</f>
        <v>25.104109589041094</v>
      </c>
      <c r="O643" s="105">
        <f>(C643-VLOOKUP(K643,Riders!$A$2:$D$3499,4,FALSE))/365</f>
        <v>29.049315068493151</v>
      </c>
      <c r="P643">
        <v>2</v>
      </c>
      <c r="Q643" s="40">
        <f t="shared" si="80"/>
        <v>2.9028240740740742E-3</v>
      </c>
      <c r="R643" s="86">
        <f t="shared" si="81"/>
        <v>250.804</v>
      </c>
      <c r="S643">
        <f t="shared" si="82"/>
        <v>23.178999999999998</v>
      </c>
      <c r="T643">
        <f t="shared" si="83"/>
        <v>68.581999999999994</v>
      </c>
      <c r="U643">
        <f t="shared" si="84"/>
        <v>60.352000000000004</v>
      </c>
      <c r="V643">
        <f t="shared" si="85"/>
        <v>60.803000000000026</v>
      </c>
      <c r="W643">
        <f t="shared" si="86"/>
        <v>61.066999999999979</v>
      </c>
      <c r="X643">
        <v>14.715</v>
      </c>
      <c r="Y643">
        <v>8.4639999999999986</v>
      </c>
      <c r="Z643">
        <v>7.8070000000000022</v>
      </c>
      <c r="AA643">
        <v>7.5779999999999994</v>
      </c>
      <c r="AB643">
        <v>7.5020000000000016</v>
      </c>
      <c r="AC643">
        <v>7.6269999999999953</v>
      </c>
      <c r="AD643">
        <v>7.4560000000000031</v>
      </c>
      <c r="AE643">
        <v>7.4329999999999927</v>
      </c>
      <c r="AF643">
        <v>7.4040000000000106</v>
      </c>
      <c r="AG643">
        <v>7.6299999999999946</v>
      </c>
      <c r="AH643">
        <v>7.5040000000000049</v>
      </c>
      <c r="AI643">
        <v>7.5300000000000011</v>
      </c>
      <c r="AJ643">
        <v>7.5169999999999959</v>
      </c>
      <c r="AK643">
        <v>7.5599999999999881</v>
      </c>
      <c r="AL643">
        <v>7.592000000000013</v>
      </c>
      <c r="AM643">
        <v>7.6149999999999949</v>
      </c>
      <c r="AN643">
        <v>7.6630000000000109</v>
      </c>
      <c r="AO643">
        <v>7.6479999999999961</v>
      </c>
      <c r="AP643">
        <v>7.5559999999999832</v>
      </c>
      <c r="AQ643">
        <v>7.5630000000000166</v>
      </c>
      <c r="AR643">
        <v>7.5459999999999923</v>
      </c>
      <c r="AS643">
        <v>7.6570000000000107</v>
      </c>
      <c r="AT643">
        <v>7.5019999999999811</v>
      </c>
      <c r="AU643">
        <v>7.6680000000000348</v>
      </c>
      <c r="AV643">
        <v>7.4679999999999893</v>
      </c>
      <c r="AW643">
        <v>7.4869999999999948</v>
      </c>
      <c r="AX643">
        <v>7.5609999999999786</v>
      </c>
      <c r="AY643">
        <v>7.7860000000000014</v>
      </c>
      <c r="AZ643">
        <v>7.6170000000000186</v>
      </c>
      <c r="BA643">
        <v>7.6599999999999966</v>
      </c>
      <c r="BB643">
        <v>7.6999999999999886</v>
      </c>
      <c r="BC643">
        <v>7.7880000000000109</v>
      </c>
      <c r="BD643" s="83">
        <f t="shared" si="87"/>
        <v>57.415352227237207</v>
      </c>
    </row>
    <row r="644" spans="1:56" ht="15" customHeight="1" thickBot="1" x14ac:dyDescent="0.5">
      <c r="A644" t="s">
        <v>166</v>
      </c>
      <c r="B644">
        <v>2024</v>
      </c>
      <c r="C644" s="9">
        <v>45394</v>
      </c>
      <c r="D644" t="s">
        <v>30</v>
      </c>
      <c r="E644" t="s">
        <v>1943</v>
      </c>
      <c r="F644">
        <v>4</v>
      </c>
      <c r="G644" t="s">
        <v>79</v>
      </c>
      <c r="H644" t="s">
        <v>104</v>
      </c>
      <c r="I644" t="s">
        <v>2066</v>
      </c>
      <c r="J644" t="s">
        <v>2064</v>
      </c>
      <c r="K644" t="s">
        <v>332</v>
      </c>
      <c r="L644" s="105">
        <f>(C644-VLOOKUP(H644,Riders!$A$2:$D$3499,4,FALSE))/365</f>
        <v>30.106849315068494</v>
      </c>
      <c r="M644" s="105">
        <f>(C644-VLOOKUP(I644,Riders!$A$2:$D$3499,4,FALSE))/365</f>
        <v>25.021917808219179</v>
      </c>
      <c r="N644" s="105">
        <f>(C644-VLOOKUP(J644,Riders!$A$2:$D$3499,4,FALSE))/365</f>
        <v>27.057534246575344</v>
      </c>
      <c r="O644" s="105">
        <f>(C644-VLOOKUP(K644,Riders!$A$2:$D$3499,4,FALSE))/365</f>
        <v>28.852054794520548</v>
      </c>
      <c r="P644">
        <v>1</v>
      </c>
      <c r="Q644" s="40">
        <f t="shared" si="80"/>
        <v>2.8827430555555555E-3</v>
      </c>
      <c r="R644" s="86">
        <f t="shared" si="81"/>
        <v>249.06899999999999</v>
      </c>
      <c r="S644">
        <f t="shared" si="82"/>
        <v>22.335999999999999</v>
      </c>
      <c r="T644">
        <f t="shared" si="83"/>
        <v>67.900000000000006</v>
      </c>
      <c r="U644">
        <f t="shared" si="84"/>
        <v>60.290999999999997</v>
      </c>
      <c r="V644">
        <f t="shared" si="85"/>
        <v>60.588999999999999</v>
      </c>
      <c r="W644">
        <f t="shared" si="86"/>
        <v>60.288999999999987</v>
      </c>
      <c r="X644">
        <v>14.092000000000001</v>
      </c>
      <c r="Y644">
        <v>8.243999999999998</v>
      </c>
      <c r="Z644">
        <v>7.6070000000000029</v>
      </c>
      <c r="AA644">
        <v>7.5699999999999967</v>
      </c>
      <c r="AB644">
        <v>7.6570000000000036</v>
      </c>
      <c r="AC644">
        <v>7.5579999999999998</v>
      </c>
      <c r="AD644">
        <v>7.5589999999999966</v>
      </c>
      <c r="AE644">
        <v>7.6130000000000067</v>
      </c>
      <c r="AF644">
        <v>7.5</v>
      </c>
      <c r="AG644">
        <v>7.5429999999999922</v>
      </c>
      <c r="AH644">
        <v>7.5550000000000068</v>
      </c>
      <c r="AI644">
        <v>7.6340000000000003</v>
      </c>
      <c r="AJ644">
        <v>7.4830000000000041</v>
      </c>
      <c r="AK644">
        <v>7.5079999999999814</v>
      </c>
      <c r="AL644">
        <v>7.4630000000000081</v>
      </c>
      <c r="AM644">
        <v>7.605000000000004</v>
      </c>
      <c r="AN644">
        <v>7.5219999999999914</v>
      </c>
      <c r="AO644">
        <v>7.6610000000000014</v>
      </c>
      <c r="AP644">
        <v>7.5620000000000118</v>
      </c>
      <c r="AQ644">
        <v>7.532999999999987</v>
      </c>
      <c r="AR644">
        <v>7.546999999999997</v>
      </c>
      <c r="AS644">
        <v>7.6980000000000084</v>
      </c>
      <c r="AT644">
        <v>7.5419999999999732</v>
      </c>
      <c r="AU644">
        <v>7.5240000000000293</v>
      </c>
      <c r="AV644">
        <v>7.507000000000005</v>
      </c>
      <c r="AW644">
        <v>7.5180000000000007</v>
      </c>
      <c r="AX644">
        <v>7.6329999999999814</v>
      </c>
      <c r="AY644">
        <v>7.5180000000000584</v>
      </c>
      <c r="AZ644">
        <v>7.4839999999999796</v>
      </c>
      <c r="BA644">
        <v>7.518999999999977</v>
      </c>
      <c r="BB644">
        <v>7.5490000000000066</v>
      </c>
      <c r="BC644">
        <v>7.5609999999999786</v>
      </c>
      <c r="BD644" s="83">
        <f t="shared" si="87"/>
        <v>57.81530419281404</v>
      </c>
    </row>
    <row r="645" spans="1:56" ht="15" customHeight="1" thickBot="1" x14ac:dyDescent="0.5">
      <c r="A645" t="s">
        <v>166</v>
      </c>
      <c r="B645">
        <v>2024</v>
      </c>
      <c r="C645" s="9">
        <v>45394</v>
      </c>
      <c r="D645" t="s">
        <v>30</v>
      </c>
      <c r="E645" t="s">
        <v>1943</v>
      </c>
      <c r="F645">
        <v>4</v>
      </c>
      <c r="G645" t="s">
        <v>52</v>
      </c>
      <c r="H645" t="s">
        <v>157</v>
      </c>
      <c r="I645" t="s">
        <v>76</v>
      </c>
      <c r="J645" t="s">
        <v>75</v>
      </c>
      <c r="K645" t="s">
        <v>254</v>
      </c>
      <c r="L645" s="105">
        <f>(C645-VLOOKUP(H645,Riders!$A$2:$D$3499,4,FALSE))/365</f>
        <v>25.265753424657536</v>
      </c>
      <c r="M645" s="105">
        <f>(C645-VLOOKUP(I645,Riders!$A$2:$D$3499,4,FALSE))/365</f>
        <v>24.986301369863014</v>
      </c>
      <c r="N645" s="105">
        <f>(C645-VLOOKUP(J645,Riders!$A$2:$D$3499,4,FALSE))/365</f>
        <v>26.4</v>
      </c>
      <c r="O645" s="105">
        <f>(C645-VLOOKUP(K645,Riders!$A$2:$D$3499,4,FALSE))/365</f>
        <v>24.230136986301371</v>
      </c>
      <c r="P645">
        <v>2</v>
      </c>
      <c r="Q645" s="40">
        <f t="shared" si="80"/>
        <v>2.9134027777777778E-3</v>
      </c>
      <c r="R645" s="86">
        <f t="shared" si="81"/>
        <v>251.71799999999999</v>
      </c>
      <c r="S645">
        <f t="shared" si="82"/>
        <v>22.788</v>
      </c>
      <c r="T645">
        <f t="shared" si="83"/>
        <v>68.033000000000001</v>
      </c>
      <c r="U645">
        <f t="shared" si="84"/>
        <v>60.301000000000002</v>
      </c>
      <c r="V645">
        <f t="shared" si="85"/>
        <v>60.645999999999987</v>
      </c>
      <c r="W645">
        <f t="shared" si="86"/>
        <v>62.738</v>
      </c>
      <c r="X645">
        <v>14.3</v>
      </c>
      <c r="Y645">
        <v>8.4879999999999995</v>
      </c>
      <c r="Z645">
        <v>7.8389999999999986</v>
      </c>
      <c r="AA645">
        <v>7.59</v>
      </c>
      <c r="AB645">
        <v>7.4750000000000014</v>
      </c>
      <c r="AC645">
        <v>7.4979999999999984</v>
      </c>
      <c r="AD645">
        <v>7.4079999999999941</v>
      </c>
      <c r="AE645">
        <v>7.4350000000000094</v>
      </c>
      <c r="AF645">
        <v>7.4030000000000058</v>
      </c>
      <c r="AG645">
        <v>7.5379999999999967</v>
      </c>
      <c r="AH645">
        <v>7.4380000000000024</v>
      </c>
      <c r="AI645">
        <v>7.4779999999999944</v>
      </c>
      <c r="AJ645">
        <v>7.5749999999999886</v>
      </c>
      <c r="AK645">
        <v>7.7450000000000054</v>
      </c>
      <c r="AL645">
        <v>7.5950000000000131</v>
      </c>
      <c r="AM645">
        <v>7.5289999999999964</v>
      </c>
      <c r="AN645">
        <v>7.546999999999997</v>
      </c>
      <c r="AO645">
        <v>7.5579999999999927</v>
      </c>
      <c r="AP645">
        <v>7.521000000000015</v>
      </c>
      <c r="AQ645">
        <v>7.5</v>
      </c>
      <c r="AR645">
        <v>7.5089999999999861</v>
      </c>
      <c r="AS645">
        <v>7.6530000000000484</v>
      </c>
      <c r="AT645">
        <v>7.70799999999997</v>
      </c>
      <c r="AU645">
        <v>7.6499999999999773</v>
      </c>
      <c r="AV645">
        <v>7.717000000000013</v>
      </c>
      <c r="AW645">
        <v>7.8969999999999914</v>
      </c>
      <c r="AX645">
        <v>7.8290000000000077</v>
      </c>
      <c r="AY645">
        <v>8.0649999999999977</v>
      </c>
      <c r="AZ645">
        <v>7.8179999999999836</v>
      </c>
      <c r="BA645">
        <v>7.8620000000000232</v>
      </c>
      <c r="BB645">
        <v>7.7779999999999916</v>
      </c>
      <c r="BC645">
        <v>7.7719999999999914</v>
      </c>
      <c r="BD645" s="83">
        <f t="shared" si="87"/>
        <v>57.206874359402192</v>
      </c>
    </row>
    <row r="646" spans="1:56" ht="15" customHeight="1" thickBot="1" x14ac:dyDescent="0.5">
      <c r="A646" t="s">
        <v>166</v>
      </c>
      <c r="B646">
        <v>2024</v>
      </c>
      <c r="C646" s="9">
        <v>45394</v>
      </c>
      <c r="D646" t="s">
        <v>30</v>
      </c>
      <c r="E646" t="s">
        <v>31</v>
      </c>
      <c r="F646" t="s">
        <v>578</v>
      </c>
      <c r="G646" t="s">
        <v>79</v>
      </c>
      <c r="H646" t="s">
        <v>104</v>
      </c>
      <c r="I646" t="s">
        <v>2066</v>
      </c>
      <c r="J646" t="s">
        <v>2064</v>
      </c>
      <c r="K646" t="s">
        <v>332</v>
      </c>
      <c r="L646" s="105">
        <f>(C646-VLOOKUP(H646,Riders!$A$2:$D$3499,4,FALSE))/365</f>
        <v>30.106849315068494</v>
      </c>
      <c r="M646" s="105">
        <f>(C646-VLOOKUP(I646,Riders!$A$2:$D$3499,4,FALSE))/365</f>
        <v>25.021917808219179</v>
      </c>
      <c r="N646" s="105">
        <f>(C646-VLOOKUP(J646,Riders!$A$2:$D$3499,4,FALSE))/365</f>
        <v>27.057534246575344</v>
      </c>
      <c r="O646" s="105">
        <f>(C646-VLOOKUP(K646,Riders!$A$2:$D$3499,4,FALSE))/365</f>
        <v>28.852054794520548</v>
      </c>
      <c r="P646">
        <v>1</v>
      </c>
      <c r="Q646" s="40">
        <f t="shared" si="80"/>
        <v>2.895752314814815E-3</v>
      </c>
      <c r="R646" s="86">
        <f t="shared" si="81"/>
        <v>250.19300000000001</v>
      </c>
      <c r="S646">
        <f t="shared" si="82"/>
        <v>22.256</v>
      </c>
      <c r="T646">
        <f t="shared" si="83"/>
        <v>68.131</v>
      </c>
      <c r="U646">
        <f t="shared" si="84"/>
        <v>60.41</v>
      </c>
      <c r="V646">
        <f t="shared" si="85"/>
        <v>60.40100000000001</v>
      </c>
      <c r="W646">
        <f t="shared" si="86"/>
        <v>61.251000000000005</v>
      </c>
      <c r="X646">
        <v>14.141999999999999</v>
      </c>
      <c r="Y646">
        <v>8.1140000000000008</v>
      </c>
      <c r="Z646">
        <v>7.6389999999999993</v>
      </c>
      <c r="AA646">
        <v>7.5939999999999976</v>
      </c>
      <c r="AB646">
        <v>7.7080000000000064</v>
      </c>
      <c r="AC646">
        <v>7.6639999999999944</v>
      </c>
      <c r="AD646">
        <v>7.5770000000000053</v>
      </c>
      <c r="AE646">
        <v>7.6929999999999978</v>
      </c>
      <c r="AF646">
        <v>7.5759999999999934</v>
      </c>
      <c r="AG646">
        <v>7.5760000000000076</v>
      </c>
      <c r="AH646">
        <v>7.5139999999999958</v>
      </c>
      <c r="AI646">
        <v>7.6340000000000003</v>
      </c>
      <c r="AJ646">
        <v>7.5300000000000011</v>
      </c>
      <c r="AK646">
        <v>7.5360000000000014</v>
      </c>
      <c r="AL646">
        <v>7.5259999999999962</v>
      </c>
      <c r="AM646">
        <v>7.5180000000000007</v>
      </c>
      <c r="AN646">
        <v>7.5010000000000048</v>
      </c>
      <c r="AO646">
        <v>7.6469999999999914</v>
      </c>
      <c r="AP646">
        <v>7.4780000000000086</v>
      </c>
      <c r="AQ646">
        <v>7.467000000000013</v>
      </c>
      <c r="AR646">
        <v>7.4059999999999766</v>
      </c>
      <c r="AS646">
        <v>7.4519999999999982</v>
      </c>
      <c r="AT646">
        <v>7.620000000000033</v>
      </c>
      <c r="AU646">
        <v>7.8299999999999841</v>
      </c>
      <c r="AV646">
        <v>7.6169999999999902</v>
      </c>
      <c r="AW646">
        <v>7.592000000000013</v>
      </c>
      <c r="AX646">
        <v>7.5809999999999889</v>
      </c>
      <c r="AY646">
        <v>7.6119999999999948</v>
      </c>
      <c r="AZ646">
        <v>7.6500000000000057</v>
      </c>
      <c r="BA646">
        <v>7.7280000000000086</v>
      </c>
      <c r="BB646">
        <v>7.7059999999999889</v>
      </c>
      <c r="BC646">
        <v>7.7650000000000148</v>
      </c>
      <c r="BD646" s="83">
        <f t="shared" si="87"/>
        <v>57.555567102197102</v>
      </c>
    </row>
    <row r="647" spans="1:56" ht="15" customHeight="1" thickBot="1" x14ac:dyDescent="0.5">
      <c r="A647" t="s">
        <v>166</v>
      </c>
      <c r="B647">
        <v>2024</v>
      </c>
      <c r="C647" s="9">
        <v>45394</v>
      </c>
      <c r="D647" t="s">
        <v>30</v>
      </c>
      <c r="E647" t="s">
        <v>31</v>
      </c>
      <c r="F647" t="s">
        <v>578</v>
      </c>
      <c r="G647" t="s">
        <v>61</v>
      </c>
      <c r="H647" t="s">
        <v>167</v>
      </c>
      <c r="I647" t="s">
        <v>84</v>
      </c>
      <c r="J647" t="s">
        <v>189</v>
      </c>
      <c r="K647" t="s">
        <v>106</v>
      </c>
      <c r="L647" s="105">
        <f>(C647-VLOOKUP(H647,Riders!$A$2:$D$3499,4,FALSE))/365</f>
        <v>26.139726027397259</v>
      </c>
      <c r="M647" s="105">
        <f>(C647-VLOOKUP(I647,Riders!$A$2:$D$3499,4,FALSE))/365</f>
        <v>24.81917808219178</v>
      </c>
      <c r="N647" s="105">
        <f>(C647-VLOOKUP(J647,Riders!$A$2:$D$3499,4,FALSE))/365</f>
        <v>27.186301369863013</v>
      </c>
      <c r="O647" s="105">
        <f>(C647-VLOOKUP(K647,Riders!$A$2:$D$3499,4,FALSE))/365</f>
        <v>23.30958904109589</v>
      </c>
      <c r="P647">
        <v>2</v>
      </c>
      <c r="Q647" s="40">
        <f t="shared" si="80"/>
        <v>2.9699189814814814E-3</v>
      </c>
      <c r="R647" s="86">
        <f t="shared" si="81"/>
        <v>256.601</v>
      </c>
      <c r="S647">
        <f t="shared" si="82"/>
        <v>22.356000000000002</v>
      </c>
      <c r="T647">
        <f t="shared" si="83"/>
        <v>67.274000000000001</v>
      </c>
      <c r="U647">
        <f t="shared" si="84"/>
        <v>60.955999999999989</v>
      </c>
      <c r="V647">
        <f t="shared" si="85"/>
        <v>61.442000000000007</v>
      </c>
      <c r="W647">
        <f t="shared" si="86"/>
        <v>66.929000000000002</v>
      </c>
      <c r="X647">
        <v>14.154</v>
      </c>
      <c r="Y647">
        <v>8.2020000000000017</v>
      </c>
      <c r="Z647">
        <v>7.59</v>
      </c>
      <c r="AA647">
        <v>7.3439999999999976</v>
      </c>
      <c r="AB647">
        <v>7.4420000000000002</v>
      </c>
      <c r="AC647">
        <v>7.4080000000000013</v>
      </c>
      <c r="AD647">
        <v>7.5050000000000026</v>
      </c>
      <c r="AE647">
        <v>7.6289999999999978</v>
      </c>
      <c r="AF647">
        <v>7.75</v>
      </c>
      <c r="AG647">
        <v>7.6340000000000003</v>
      </c>
      <c r="AH647">
        <v>7.625</v>
      </c>
      <c r="AI647">
        <v>7.6319999999999908</v>
      </c>
      <c r="AJ647">
        <v>7.7150000000000034</v>
      </c>
      <c r="AK647">
        <v>7.5490000000000066</v>
      </c>
      <c r="AL647">
        <v>7.5129999999999768</v>
      </c>
      <c r="AM647">
        <v>7.5380000000000109</v>
      </c>
      <c r="AN647">
        <v>7.561000000000007</v>
      </c>
      <c r="AO647">
        <v>7.6359999999999957</v>
      </c>
      <c r="AP647">
        <v>7.481000000000023</v>
      </c>
      <c r="AQ647">
        <v>7.4519999999999982</v>
      </c>
      <c r="AR647">
        <v>7.5349999999999966</v>
      </c>
      <c r="AS647">
        <v>7.8850000000000193</v>
      </c>
      <c r="AT647">
        <v>7.8649999999999807</v>
      </c>
      <c r="AU647">
        <v>8.0269999999999868</v>
      </c>
      <c r="AV647">
        <v>7.8219999999999743</v>
      </c>
      <c r="AW647">
        <v>7.882000000000005</v>
      </c>
      <c r="AX647">
        <v>8.0830000000000268</v>
      </c>
      <c r="AY647">
        <v>8.2189999999999941</v>
      </c>
      <c r="AZ647">
        <v>8.3950000000000387</v>
      </c>
      <c r="BA647">
        <v>8.5939999999999657</v>
      </c>
      <c r="BB647">
        <v>8.7620000000000005</v>
      </c>
      <c r="BC647">
        <v>9.171999999999997</v>
      </c>
      <c r="BD647" s="83">
        <f t="shared" si="87"/>
        <v>56.118253631123807</v>
      </c>
    </row>
    <row r="648" spans="1:56" ht="15" customHeight="1" thickBot="1" x14ac:dyDescent="0.5">
      <c r="A648" t="s">
        <v>166</v>
      </c>
      <c r="B648">
        <v>2024</v>
      </c>
      <c r="C648" s="9">
        <v>45394</v>
      </c>
      <c r="D648" t="s">
        <v>30</v>
      </c>
      <c r="E648" t="s">
        <v>31</v>
      </c>
      <c r="F648" t="s">
        <v>579</v>
      </c>
      <c r="G648" t="s">
        <v>52</v>
      </c>
      <c r="H648" t="s">
        <v>157</v>
      </c>
      <c r="I648" t="s">
        <v>76</v>
      </c>
      <c r="J648" t="s">
        <v>75</v>
      </c>
      <c r="K648" t="s">
        <v>254</v>
      </c>
      <c r="L648" s="105">
        <f>(C648-VLOOKUP(H648,Riders!$A$2:$D$3499,4,FALSE))/365</f>
        <v>25.265753424657536</v>
      </c>
      <c r="M648" s="105">
        <f>(C648-VLOOKUP(I648,Riders!$A$2:$D$3499,4,FALSE))/365</f>
        <v>24.986301369863014</v>
      </c>
      <c r="N648" s="105">
        <f>(C648-VLOOKUP(J648,Riders!$A$2:$D$3499,4,FALSE))/365</f>
        <v>26.4</v>
      </c>
      <c r="O648" s="105">
        <f>(C648-VLOOKUP(K648,Riders!$A$2:$D$3499,4,FALSE))/365</f>
        <v>24.230136986301371</v>
      </c>
      <c r="P648">
        <v>3</v>
      </c>
      <c r="Q648" s="40">
        <f t="shared" si="80"/>
        <v>2.8966666666666667E-3</v>
      </c>
      <c r="R648" s="86">
        <f t="shared" si="81"/>
        <v>250.27200000000002</v>
      </c>
      <c r="S648">
        <f t="shared" si="82"/>
        <v>22.542999999999999</v>
      </c>
      <c r="T648">
        <f t="shared" si="83"/>
        <v>67.896000000000001</v>
      </c>
      <c r="U648">
        <f t="shared" si="84"/>
        <v>60.403000000000006</v>
      </c>
      <c r="V648">
        <f t="shared" si="85"/>
        <v>60.019000000000005</v>
      </c>
      <c r="W648">
        <f t="shared" si="86"/>
        <v>61.954000000000008</v>
      </c>
      <c r="X648">
        <v>14.242000000000001</v>
      </c>
      <c r="Y648">
        <v>8.3009999999999984</v>
      </c>
      <c r="Z648">
        <v>7.7830000000000013</v>
      </c>
      <c r="AA648">
        <v>7.5630000000000024</v>
      </c>
      <c r="AB648">
        <v>7.4759999999999991</v>
      </c>
      <c r="AC648">
        <v>7.5569999999999951</v>
      </c>
      <c r="AD648">
        <v>7.4910000000000068</v>
      </c>
      <c r="AE648">
        <v>7.482999999999997</v>
      </c>
      <c r="AF648">
        <v>7.5100000000000051</v>
      </c>
      <c r="AG648">
        <v>7.5219999999999914</v>
      </c>
      <c r="AH648">
        <v>7.6140000000000043</v>
      </c>
      <c r="AI648">
        <v>7.5019999999999953</v>
      </c>
      <c r="AJ648">
        <v>7.4390000000000072</v>
      </c>
      <c r="AK648">
        <v>7.4989999999999952</v>
      </c>
      <c r="AL648">
        <v>7.5760000000000076</v>
      </c>
      <c r="AM648">
        <v>7.7409999999999997</v>
      </c>
      <c r="AN648">
        <v>7.546999999999997</v>
      </c>
      <c r="AO648">
        <v>7.5039999999999907</v>
      </c>
      <c r="AP648">
        <v>7.4880000000000004</v>
      </c>
      <c r="AQ648">
        <v>7.4519999999999982</v>
      </c>
      <c r="AR648">
        <v>7.4579999999999984</v>
      </c>
      <c r="AS648">
        <v>7.4650000000000318</v>
      </c>
      <c r="AT648">
        <v>7.4799999999999898</v>
      </c>
      <c r="AU648">
        <v>7.625</v>
      </c>
      <c r="AV648">
        <v>7.6359999999999957</v>
      </c>
      <c r="AW648">
        <v>7.5699999999999932</v>
      </c>
      <c r="AX648">
        <v>7.617999999999995</v>
      </c>
      <c r="AY648">
        <v>7.8790000000000191</v>
      </c>
      <c r="AZ648">
        <v>8.0539999999999736</v>
      </c>
      <c r="BA648">
        <v>7.7920000000000016</v>
      </c>
      <c r="BB648">
        <v>7.6770000000000209</v>
      </c>
      <c r="BC648">
        <v>7.7280000000000086</v>
      </c>
      <c r="BD648" s="83">
        <f t="shared" si="87"/>
        <v>57.537399309551205</v>
      </c>
    </row>
    <row r="649" spans="1:56" ht="15" customHeight="1" thickBot="1" x14ac:dyDescent="0.5">
      <c r="A649" t="s">
        <v>166</v>
      </c>
      <c r="B649">
        <v>2024</v>
      </c>
      <c r="C649" s="9">
        <v>45394</v>
      </c>
      <c r="D649" t="s">
        <v>30</v>
      </c>
      <c r="E649" t="s">
        <v>31</v>
      </c>
      <c r="F649" t="s">
        <v>579</v>
      </c>
      <c r="G649" t="s">
        <v>96</v>
      </c>
      <c r="H649" t="s">
        <v>164</v>
      </c>
      <c r="I649" t="s">
        <v>227</v>
      </c>
      <c r="J649" t="s">
        <v>1945</v>
      </c>
      <c r="K649" t="s">
        <v>165</v>
      </c>
      <c r="L649" s="105">
        <f>(C649-VLOOKUP(H649,Riders!$A$2:$D$3499,4,FALSE))/365</f>
        <v>25.18082191780822</v>
      </c>
      <c r="M649" s="105">
        <f>(C649-VLOOKUP(I649,Riders!$A$2:$D$3499,4,FALSE))/365</f>
        <v>22.36986301369863</v>
      </c>
      <c r="N649" s="105">
        <f>(C649-VLOOKUP(J649,Riders!$A$2:$D$3499,4,FALSE))/365</f>
        <v>25.104109589041094</v>
      </c>
      <c r="O649" s="105">
        <f>(C649-VLOOKUP(K649,Riders!$A$2:$D$3499,4,FALSE))/365</f>
        <v>29.049315068493151</v>
      </c>
      <c r="P649">
        <v>4</v>
      </c>
      <c r="Q649" s="40">
        <f t="shared" si="80"/>
        <v>2.9374652777777776E-3</v>
      </c>
      <c r="R649" s="86">
        <f t="shared" si="81"/>
        <v>253.79699999999997</v>
      </c>
      <c r="S649">
        <f t="shared" si="82"/>
        <v>22.939</v>
      </c>
      <c r="T649">
        <f t="shared" si="83"/>
        <v>68.123999999999995</v>
      </c>
      <c r="U649">
        <f t="shared" si="84"/>
        <v>60.903999999999996</v>
      </c>
      <c r="V649">
        <f t="shared" si="85"/>
        <v>61.207999999999998</v>
      </c>
      <c r="W649">
        <f t="shared" si="86"/>
        <v>63.560999999999979</v>
      </c>
      <c r="X649">
        <v>14.605</v>
      </c>
      <c r="Y649">
        <v>8.3339999999999996</v>
      </c>
      <c r="Z649">
        <v>7.713000000000001</v>
      </c>
      <c r="AA649">
        <v>7.4669999999999987</v>
      </c>
      <c r="AB649">
        <v>7.4380000000000024</v>
      </c>
      <c r="AC649">
        <v>7.5769999999999982</v>
      </c>
      <c r="AD649">
        <v>7.4690000000000012</v>
      </c>
      <c r="AE649">
        <v>7.5209999999999937</v>
      </c>
      <c r="AF649">
        <v>7.5620000000000118</v>
      </c>
      <c r="AG649">
        <v>7.6849999999999881</v>
      </c>
      <c r="AH649">
        <v>7.5870000000000033</v>
      </c>
      <c r="AI649">
        <v>7.5700000000000074</v>
      </c>
      <c r="AJ649">
        <v>7.6009999999999849</v>
      </c>
      <c r="AK649">
        <v>7.6089999999999947</v>
      </c>
      <c r="AL649">
        <v>7.6240000000000094</v>
      </c>
      <c r="AM649">
        <v>7.6659999999999968</v>
      </c>
      <c r="AN649">
        <v>7.7530000000000143</v>
      </c>
      <c r="AO649">
        <v>7.7699999999999818</v>
      </c>
      <c r="AP649">
        <v>7.5889999999999986</v>
      </c>
      <c r="AQ649">
        <v>7.5560000000000116</v>
      </c>
      <c r="AR649">
        <v>7.5349999999999966</v>
      </c>
      <c r="AS649">
        <v>7.6589999999999918</v>
      </c>
      <c r="AT649">
        <v>7.5700000000000216</v>
      </c>
      <c r="AU649">
        <v>7.775999999999982</v>
      </c>
      <c r="AV649">
        <v>7.7560000000000002</v>
      </c>
      <c r="AW649">
        <v>8.0160000000000196</v>
      </c>
      <c r="AX649">
        <v>7.7529999999999859</v>
      </c>
      <c r="AY649">
        <v>7.757000000000005</v>
      </c>
      <c r="AZ649">
        <v>7.7740000000000009</v>
      </c>
      <c r="BA649">
        <v>8.0550000000000068</v>
      </c>
      <c r="BB649">
        <v>8.1589999999999918</v>
      </c>
      <c r="BC649">
        <v>8.2909999999999684</v>
      </c>
      <c r="BD649" s="83">
        <f t="shared" si="87"/>
        <v>56.738259317486026</v>
      </c>
    </row>
    <row r="650" spans="1:56" ht="15" customHeight="1" thickBot="1" x14ac:dyDescent="0.5">
      <c r="A650" t="s">
        <v>151</v>
      </c>
      <c r="B650">
        <v>2024</v>
      </c>
      <c r="C650" s="9">
        <v>45540</v>
      </c>
      <c r="D650" t="s">
        <v>152</v>
      </c>
      <c r="E650" t="s">
        <v>245</v>
      </c>
      <c r="F650" t="s">
        <v>245</v>
      </c>
      <c r="G650" t="s">
        <v>37</v>
      </c>
      <c r="H650" t="s">
        <v>315</v>
      </c>
      <c r="I650" t="s">
        <v>124</v>
      </c>
      <c r="J650" t="s">
        <v>35</v>
      </c>
      <c r="K650" t="s">
        <v>200</v>
      </c>
      <c r="L650" s="105">
        <f>(C650-VLOOKUP(H650,Riders!$A$2:$D$3499,4,FALSE))/365</f>
        <v>25.008219178082193</v>
      </c>
      <c r="M650" s="105">
        <v>25.550684931506851</v>
      </c>
      <c r="N650" s="105">
        <v>26.854794520547941</v>
      </c>
      <c r="O650" s="105">
        <v>23.68493150684931</v>
      </c>
      <c r="P650">
        <v>1</v>
      </c>
      <c r="Q650" s="40">
        <f t="shared" si="80"/>
        <v>2.8319328703703705E-3</v>
      </c>
      <c r="R650" s="86">
        <f t="shared" si="81"/>
        <v>244.679</v>
      </c>
      <c r="S650">
        <f t="shared" si="82"/>
        <v>22.288</v>
      </c>
      <c r="T650">
        <f t="shared" si="83"/>
        <v>66.557000000000002</v>
      </c>
      <c r="U650">
        <f t="shared" si="84"/>
        <v>58.943000000000012</v>
      </c>
      <c r="V650">
        <f t="shared" si="85"/>
        <v>59.198999999999998</v>
      </c>
      <c r="W650">
        <f t="shared" si="86"/>
        <v>59.97999999999999</v>
      </c>
      <c r="X650">
        <v>14.134</v>
      </c>
      <c r="Y650">
        <v>8.1539999999999999</v>
      </c>
      <c r="Z650">
        <v>7.5150000000000006</v>
      </c>
      <c r="AA650">
        <v>7.3199999999999967</v>
      </c>
      <c r="AB650">
        <v>7.4410000000000034</v>
      </c>
      <c r="AC650">
        <v>7.3359999999999994</v>
      </c>
      <c r="AD650">
        <v>7.3260000000000014</v>
      </c>
      <c r="AE650">
        <v>7.3310000000000031</v>
      </c>
      <c r="AF650">
        <v>7.4449999999999932</v>
      </c>
      <c r="AG650">
        <v>7.3160000000000034</v>
      </c>
      <c r="AH650">
        <v>7.3569999999999993</v>
      </c>
      <c r="AI650">
        <v>7.3840000000000003</v>
      </c>
      <c r="AJ650">
        <v>7.5409999999999968</v>
      </c>
      <c r="AK650">
        <v>7.3430000000000044</v>
      </c>
      <c r="AL650">
        <v>7.2800000000000011</v>
      </c>
      <c r="AM650">
        <v>7.2770000000000152</v>
      </c>
      <c r="AN650">
        <v>7.2809999999999917</v>
      </c>
      <c r="AO650">
        <v>7.4199999999999866</v>
      </c>
      <c r="AP650">
        <v>7.3789999999999907</v>
      </c>
      <c r="AQ650">
        <v>7.5050000000000239</v>
      </c>
      <c r="AR650">
        <v>7.3959999999999866</v>
      </c>
      <c r="AS650">
        <v>7.3740000000000236</v>
      </c>
      <c r="AT650">
        <v>7.4229999999999734</v>
      </c>
      <c r="AU650">
        <v>7.4210000000000207</v>
      </c>
      <c r="AV650">
        <v>7.5789999999999793</v>
      </c>
      <c r="AW650">
        <v>7.4269999999999641</v>
      </c>
      <c r="AX650">
        <v>7.5060000000000571</v>
      </c>
      <c r="AY650">
        <v>7.6559999999999766</v>
      </c>
      <c r="AZ650">
        <v>7.4320000000000164</v>
      </c>
      <c r="BA650">
        <v>7.4070000000000107</v>
      </c>
      <c r="BB650">
        <v>7.4709999999999752</v>
      </c>
      <c r="BC650">
        <v>7.5020000000000104</v>
      </c>
      <c r="BD650" s="83">
        <f t="shared" si="87"/>
        <v>58.852619145901365</v>
      </c>
    </row>
    <row r="651" spans="1:56" ht="15" customHeight="1" thickBot="1" x14ac:dyDescent="0.5">
      <c r="A651" t="s">
        <v>151</v>
      </c>
      <c r="B651">
        <v>2024</v>
      </c>
      <c r="C651" s="9">
        <v>45540</v>
      </c>
      <c r="D651" t="s">
        <v>152</v>
      </c>
      <c r="E651" t="s">
        <v>245</v>
      </c>
      <c r="F651" t="s">
        <v>245</v>
      </c>
      <c r="G651" t="s">
        <v>67</v>
      </c>
      <c r="H651" t="s">
        <v>2148</v>
      </c>
      <c r="I651" t="s">
        <v>2075</v>
      </c>
      <c r="J651" t="s">
        <v>156</v>
      </c>
      <c r="K651" t="s">
        <v>147</v>
      </c>
      <c r="L651" s="105">
        <f>(C651-VLOOKUP(H651,Riders!$A$2:$D$3499,4,FALSE))/365</f>
        <v>31.736986301369864</v>
      </c>
      <c r="M651" s="105">
        <v>27.695890410958899</v>
      </c>
      <c r="N651" s="105">
        <v>30.221917808219182</v>
      </c>
      <c r="O651" s="105">
        <v>29.720547945205482</v>
      </c>
      <c r="P651">
        <v>2</v>
      </c>
      <c r="Q651" s="40">
        <f t="shared" si="80"/>
        <v>2.8384027777777778E-3</v>
      </c>
      <c r="R651" s="86">
        <f t="shared" si="81"/>
        <v>245.238</v>
      </c>
      <c r="S651">
        <f t="shared" si="82"/>
        <v>22.257999999999999</v>
      </c>
      <c r="T651">
        <f t="shared" si="83"/>
        <v>65.879000000000005</v>
      </c>
      <c r="U651">
        <f t="shared" si="84"/>
        <v>59.24799999999999</v>
      </c>
      <c r="V651">
        <f t="shared" si="85"/>
        <v>59.959000000000017</v>
      </c>
      <c r="W651">
        <f t="shared" si="86"/>
        <v>60.151999999999987</v>
      </c>
      <c r="X651">
        <v>14.302</v>
      </c>
      <c r="Y651">
        <v>7.9560000000000004</v>
      </c>
      <c r="Z651">
        <v>7.2119999999999997</v>
      </c>
      <c r="AA651">
        <v>7.2079999999999984</v>
      </c>
      <c r="AB651">
        <v>7.3370000000000033</v>
      </c>
      <c r="AC651">
        <v>7.2160000000000011</v>
      </c>
      <c r="AD651">
        <v>7.267000000000003</v>
      </c>
      <c r="AE651">
        <v>7.3810000000000002</v>
      </c>
      <c r="AF651">
        <v>7.3789999999999907</v>
      </c>
      <c r="AG651">
        <v>7.4150000000000063</v>
      </c>
      <c r="AH651">
        <v>7.4640000000000128</v>
      </c>
      <c r="AI651">
        <v>7.5989999999999753</v>
      </c>
      <c r="AJ651">
        <v>7.375</v>
      </c>
      <c r="AK651">
        <v>7.2850000000000108</v>
      </c>
      <c r="AL651">
        <v>7.4050000000000011</v>
      </c>
      <c r="AM651">
        <v>7.3259999999999934</v>
      </c>
      <c r="AN651">
        <v>7.2989999999999924</v>
      </c>
      <c r="AO651">
        <v>7.4230000000000018</v>
      </c>
      <c r="AP651">
        <v>7.6650000000000196</v>
      </c>
      <c r="AQ651">
        <v>7.4429999999999836</v>
      </c>
      <c r="AR651">
        <v>7.4070000000000107</v>
      </c>
      <c r="AS651">
        <v>7.6029999999999802</v>
      </c>
      <c r="AT651">
        <v>7.4460000000000264</v>
      </c>
      <c r="AU651">
        <v>7.6730000000000018</v>
      </c>
      <c r="AV651">
        <v>7.407999999999987</v>
      </c>
      <c r="AW651">
        <v>7.4209999999999923</v>
      </c>
      <c r="AX651">
        <v>7.4650000000000034</v>
      </c>
      <c r="AY651">
        <v>7.6359999999999957</v>
      </c>
      <c r="AZ651">
        <v>7.5170000000000243</v>
      </c>
      <c r="BA651">
        <v>7.5069999999999766</v>
      </c>
      <c r="BB651">
        <v>7.5450000000000159</v>
      </c>
      <c r="BC651">
        <v>7.6529999999999916</v>
      </c>
      <c r="BD651" s="83">
        <f t="shared" si="87"/>
        <v>58.718469405230834</v>
      </c>
    </row>
    <row r="652" spans="1:56" ht="15" customHeight="1" thickBot="1" x14ac:dyDescent="0.5">
      <c r="A652" t="s">
        <v>151</v>
      </c>
      <c r="B652">
        <v>2024</v>
      </c>
      <c r="C652" s="9">
        <v>45540</v>
      </c>
      <c r="D652" t="s">
        <v>152</v>
      </c>
      <c r="E652" t="s">
        <v>245</v>
      </c>
      <c r="F652" t="s">
        <v>245</v>
      </c>
      <c r="G652" t="s">
        <v>79</v>
      </c>
      <c r="H652" t="s">
        <v>2066</v>
      </c>
      <c r="I652" t="s">
        <v>332</v>
      </c>
      <c r="J652" t="s">
        <v>2064</v>
      </c>
      <c r="K652" t="s">
        <v>153</v>
      </c>
      <c r="L652" s="105">
        <f>(C652-VLOOKUP(H652,Riders!$A$2:$D$3499,4,FALSE))/365</f>
        <v>25.421917808219177</v>
      </c>
      <c r="M652" s="105">
        <v>29.25205479452055</v>
      </c>
      <c r="N652" s="105">
        <v>27.457534246575339</v>
      </c>
      <c r="O652" s="105">
        <v>30.016438356164379</v>
      </c>
      <c r="P652">
        <v>3</v>
      </c>
      <c r="Q652" s="40">
        <f t="shared" si="80"/>
        <v>2.855439814814815E-3</v>
      </c>
      <c r="R652" s="86">
        <f t="shared" si="81"/>
        <v>246.71</v>
      </c>
      <c r="S652">
        <f t="shared" si="82"/>
        <v>22.224</v>
      </c>
      <c r="T652">
        <f t="shared" si="83"/>
        <v>67.2</v>
      </c>
      <c r="U652">
        <f t="shared" si="84"/>
        <v>59.379999999999995</v>
      </c>
      <c r="V652">
        <f t="shared" si="85"/>
        <v>60.042999999999992</v>
      </c>
      <c r="W652">
        <f t="shared" si="86"/>
        <v>60.087000000000018</v>
      </c>
      <c r="X652">
        <v>14.096</v>
      </c>
      <c r="Y652">
        <v>8.1280000000000001</v>
      </c>
      <c r="Z652">
        <v>7.6149999999999984</v>
      </c>
      <c r="AA652">
        <v>7.4849999999999994</v>
      </c>
      <c r="AB652">
        <v>7.5859999999999994</v>
      </c>
      <c r="AC652">
        <v>7.3990000000000009</v>
      </c>
      <c r="AD652">
        <v>7.375</v>
      </c>
      <c r="AE652">
        <v>7.5160000000000053</v>
      </c>
      <c r="AF652">
        <v>7.3840000000000003</v>
      </c>
      <c r="AG652">
        <v>7.4029999999999916</v>
      </c>
      <c r="AH652">
        <v>7.5400000000000196</v>
      </c>
      <c r="AI652">
        <v>7.3749999999999858</v>
      </c>
      <c r="AJ652">
        <v>7.3840000000000003</v>
      </c>
      <c r="AK652">
        <v>7.3590000000000089</v>
      </c>
      <c r="AL652">
        <v>7.5069999999999908</v>
      </c>
      <c r="AM652">
        <v>7.4279999999999973</v>
      </c>
      <c r="AN652">
        <v>7.5220000000000056</v>
      </c>
      <c r="AO652">
        <v>7.4739999999999904</v>
      </c>
      <c r="AP652">
        <v>7.4699999999999989</v>
      </c>
      <c r="AQ652">
        <v>7.4910000000000139</v>
      </c>
      <c r="AR652">
        <v>7.6069999999999993</v>
      </c>
      <c r="AS652">
        <v>7.438999999999993</v>
      </c>
      <c r="AT652">
        <v>7.5620000000000118</v>
      </c>
      <c r="AU652">
        <v>7.4779999999999802</v>
      </c>
      <c r="AV652">
        <v>7.625</v>
      </c>
      <c r="AW652">
        <v>7.5330000000000146</v>
      </c>
      <c r="AX652">
        <v>7.5209999999999866</v>
      </c>
      <c r="AY652">
        <v>7.5040000000000191</v>
      </c>
      <c r="AZ652">
        <v>7.4669999999999854</v>
      </c>
      <c r="BA652">
        <v>7.4910000000000139</v>
      </c>
      <c r="BB652">
        <v>7.4619999999999891</v>
      </c>
      <c r="BC652">
        <v>7.4840000000000089</v>
      </c>
      <c r="BD652" s="83">
        <f t="shared" si="87"/>
        <v>58.368124518665638</v>
      </c>
    </row>
    <row r="653" spans="1:56" ht="15" customHeight="1" thickBot="1" x14ac:dyDescent="0.5">
      <c r="A653" t="s">
        <v>151</v>
      </c>
      <c r="B653">
        <v>2024</v>
      </c>
      <c r="C653" s="9">
        <v>45540</v>
      </c>
      <c r="D653" t="s">
        <v>152</v>
      </c>
      <c r="E653" t="s">
        <v>245</v>
      </c>
      <c r="F653" t="s">
        <v>245</v>
      </c>
      <c r="G653" t="s">
        <v>61</v>
      </c>
      <c r="H653" t="s">
        <v>106</v>
      </c>
      <c r="I653" t="s">
        <v>60</v>
      </c>
      <c r="J653" t="s">
        <v>84</v>
      </c>
      <c r="K653" t="s">
        <v>230</v>
      </c>
      <c r="L653" s="105">
        <f>(C653-VLOOKUP(H653,Riders!$A$2:$D$3499,4,FALSE))/365</f>
        <v>23.709589041095889</v>
      </c>
      <c r="M653" s="105">
        <v>24.852054794520551</v>
      </c>
      <c r="N653" s="105">
        <v>25.219178082191782</v>
      </c>
      <c r="O653" s="105">
        <v>25.142465753424659</v>
      </c>
      <c r="P653">
        <v>4</v>
      </c>
      <c r="Q653" s="40">
        <f t="shared" si="80"/>
        <v>2.8654976851851853E-3</v>
      </c>
      <c r="R653" s="86">
        <f t="shared" si="81"/>
        <v>247.57900000000001</v>
      </c>
      <c r="S653">
        <f t="shared" si="82"/>
        <v>22.465</v>
      </c>
      <c r="T653">
        <f t="shared" si="83"/>
        <v>67.424000000000007</v>
      </c>
      <c r="U653">
        <f t="shared" si="84"/>
        <v>59.22999999999999</v>
      </c>
      <c r="V653">
        <f t="shared" si="85"/>
        <v>59.77600000000001</v>
      </c>
      <c r="W653">
        <f t="shared" si="86"/>
        <v>61.149000000000001</v>
      </c>
      <c r="X653">
        <v>14.246</v>
      </c>
      <c r="Y653">
        <v>8.2189999999999994</v>
      </c>
      <c r="Z653">
        <v>7.6559999999999988</v>
      </c>
      <c r="AA653">
        <v>7.4039999999999999</v>
      </c>
      <c r="AB653">
        <v>7.480000000000004</v>
      </c>
      <c r="AC653">
        <v>7.465999999999994</v>
      </c>
      <c r="AD653">
        <v>7.4980000000000118</v>
      </c>
      <c r="AE653">
        <v>7.4549999999999983</v>
      </c>
      <c r="AF653">
        <v>7.5999999999999943</v>
      </c>
      <c r="AG653">
        <v>7.4060000000000059</v>
      </c>
      <c r="AH653">
        <v>7.3739999999999952</v>
      </c>
      <c r="AI653">
        <v>7.3320000000000078</v>
      </c>
      <c r="AJ653">
        <v>7.4359999999999928</v>
      </c>
      <c r="AK653">
        <v>7.3129999999999882</v>
      </c>
      <c r="AL653">
        <v>7.362000000000009</v>
      </c>
      <c r="AM653">
        <v>7.4069999999999956</v>
      </c>
      <c r="AN653">
        <v>7.546999999999997</v>
      </c>
      <c r="AO653">
        <v>7.3670000000000186</v>
      </c>
      <c r="AP653">
        <v>7.3599999999999852</v>
      </c>
      <c r="AQ653">
        <v>7.375</v>
      </c>
      <c r="AR653">
        <v>7.546999999999997</v>
      </c>
      <c r="AS653">
        <v>7.4910000000000139</v>
      </c>
      <c r="AT653">
        <v>7.4739999999999904</v>
      </c>
      <c r="AU653">
        <v>7.6150000000000091</v>
      </c>
      <c r="AV653">
        <v>7.5149999999999864</v>
      </c>
      <c r="AW653">
        <v>7.5740000000000123</v>
      </c>
      <c r="AX653">
        <v>7.7789999999999964</v>
      </c>
      <c r="AY653">
        <v>7.6340000000000154</v>
      </c>
      <c r="AZ653">
        <v>7.5679999999999836</v>
      </c>
      <c r="BA653">
        <v>7.6100000000000421</v>
      </c>
      <c r="BB653">
        <v>7.6759999999999593</v>
      </c>
      <c r="BC653">
        <v>7.7930000000000064</v>
      </c>
      <c r="BD653" s="83">
        <f t="shared" si="87"/>
        <v>58.163252941485339</v>
      </c>
    </row>
    <row r="654" spans="1:56" ht="15" customHeight="1" thickBot="1" x14ac:dyDescent="0.5">
      <c r="A654" t="s">
        <v>151</v>
      </c>
      <c r="B654">
        <v>2024</v>
      </c>
      <c r="C654" s="9">
        <v>45540</v>
      </c>
      <c r="D654" t="s">
        <v>152</v>
      </c>
      <c r="E654" t="s">
        <v>245</v>
      </c>
      <c r="F654" t="s">
        <v>245</v>
      </c>
      <c r="G654" t="s">
        <v>88</v>
      </c>
      <c r="H654" t="s">
        <v>2090</v>
      </c>
      <c r="I654" t="s">
        <v>274</v>
      </c>
      <c r="J654" t="s">
        <v>302</v>
      </c>
      <c r="K654" t="s">
        <v>163</v>
      </c>
      <c r="L654" s="105">
        <f>(C654-VLOOKUP(H654,Riders!$A$2:$D$3499,4,FALSE))/365</f>
        <v>31.156164383561645</v>
      </c>
      <c r="M654" s="105">
        <v>28.161643835616442</v>
      </c>
      <c r="N654" s="105">
        <v>27.550684931506851</v>
      </c>
      <c r="O654" s="105">
        <v>25.81095890410959</v>
      </c>
      <c r="P654">
        <v>5</v>
      </c>
      <c r="Q654" s="40">
        <f t="shared" si="80"/>
        <v>2.8739930555555554E-3</v>
      </c>
      <c r="R654" s="86">
        <f t="shared" si="81"/>
        <v>248.31299999999999</v>
      </c>
      <c r="S654">
        <f t="shared" si="82"/>
        <v>22.126000000000001</v>
      </c>
      <c r="T654">
        <f t="shared" si="83"/>
        <v>67.278000000000006</v>
      </c>
      <c r="U654">
        <f t="shared" si="84"/>
        <v>60.534999999999997</v>
      </c>
      <c r="V654">
        <f t="shared" si="85"/>
        <v>59.686999999999998</v>
      </c>
      <c r="W654">
        <f t="shared" si="86"/>
        <v>60.812999999999988</v>
      </c>
      <c r="X654">
        <v>14.004</v>
      </c>
      <c r="Y654">
        <v>8.1220000000000017</v>
      </c>
      <c r="Z654">
        <v>7.6639999999999979</v>
      </c>
      <c r="AA654">
        <v>7.554000000000002</v>
      </c>
      <c r="AB654">
        <v>7.607999999999997</v>
      </c>
      <c r="AC654">
        <v>7.4600000000000009</v>
      </c>
      <c r="AD654">
        <v>7.419000000000004</v>
      </c>
      <c r="AE654">
        <v>7.4470000000000027</v>
      </c>
      <c r="AF654">
        <v>7.6349999999999909</v>
      </c>
      <c r="AG654">
        <v>7.5300000000000011</v>
      </c>
      <c r="AH654">
        <v>7.5769999999999982</v>
      </c>
      <c r="AI654">
        <v>7.6310000000000144</v>
      </c>
      <c r="AJ654">
        <v>7.7349999999999852</v>
      </c>
      <c r="AK654">
        <v>7.5620000000000118</v>
      </c>
      <c r="AL654">
        <v>7.4609999999999994</v>
      </c>
      <c r="AM654">
        <v>7.4039999999999964</v>
      </c>
      <c r="AN654">
        <v>7.4140000000000006</v>
      </c>
      <c r="AO654">
        <v>7.3919999999999959</v>
      </c>
      <c r="AP654">
        <v>7.4490000000000123</v>
      </c>
      <c r="AQ654">
        <v>7.4559999999999889</v>
      </c>
      <c r="AR654">
        <v>7.460000000000008</v>
      </c>
      <c r="AS654">
        <v>7.4829999999999757</v>
      </c>
      <c r="AT654">
        <v>7.6100000000000421</v>
      </c>
      <c r="AU654">
        <v>7.4229999999999734</v>
      </c>
      <c r="AV654">
        <v>7.4199999999999866</v>
      </c>
      <c r="AW654">
        <v>7.4520000000000266</v>
      </c>
      <c r="AX654">
        <v>7.5749999999999886</v>
      </c>
      <c r="AY654">
        <v>7.7579999999999814</v>
      </c>
      <c r="AZ654">
        <v>7.6020000000000323</v>
      </c>
      <c r="BA654">
        <v>7.6479999999999677</v>
      </c>
      <c r="BB654">
        <v>7.6540000000000532</v>
      </c>
      <c r="BC654">
        <v>7.7039999999999509</v>
      </c>
      <c r="BD654" s="83">
        <f t="shared" si="87"/>
        <v>57.991325464232645</v>
      </c>
    </row>
    <row r="655" spans="1:56" ht="15" customHeight="1" thickBot="1" x14ac:dyDescent="0.5">
      <c r="A655" t="s">
        <v>151</v>
      </c>
      <c r="B655">
        <v>2024</v>
      </c>
      <c r="C655" s="9">
        <v>45540</v>
      </c>
      <c r="D655" t="s">
        <v>152</v>
      </c>
      <c r="E655" t="s">
        <v>245</v>
      </c>
      <c r="F655" t="s">
        <v>245</v>
      </c>
      <c r="G655" t="s">
        <v>91</v>
      </c>
      <c r="H655" t="s">
        <v>89</v>
      </c>
      <c r="I655" t="s">
        <v>207</v>
      </c>
      <c r="J655" t="s">
        <v>2072</v>
      </c>
      <c r="K655" t="s">
        <v>160</v>
      </c>
      <c r="L655" s="105">
        <f>(C655-VLOOKUP(H655,Riders!$A$2:$D$3499,4,FALSE))/365</f>
        <v>25.18082191780822</v>
      </c>
      <c r="M655" s="105">
        <v>25.82191780821918</v>
      </c>
      <c r="N655" s="105">
        <v>24.545205479452051</v>
      </c>
      <c r="O655" s="105">
        <v>29.978082191780821</v>
      </c>
      <c r="P655">
        <v>6</v>
      </c>
      <c r="Q655" s="40">
        <f t="shared" si="80"/>
        <v>2.8774537037037037E-3</v>
      </c>
      <c r="R655" s="86">
        <f t="shared" si="81"/>
        <v>248.61199999999999</v>
      </c>
      <c r="S655">
        <f t="shared" si="82"/>
        <v>22.536000000000001</v>
      </c>
      <c r="T655">
        <f t="shared" si="83"/>
        <v>67.387</v>
      </c>
      <c r="U655">
        <f t="shared" si="84"/>
        <v>59.956000000000003</v>
      </c>
      <c r="V655">
        <f t="shared" si="85"/>
        <v>60.590999999999994</v>
      </c>
      <c r="W655">
        <f t="shared" si="86"/>
        <v>60.677999999999997</v>
      </c>
      <c r="X655">
        <v>14.385</v>
      </c>
      <c r="Y655">
        <v>8.1510000000000016</v>
      </c>
      <c r="Z655">
        <v>7.5990000000000002</v>
      </c>
      <c r="AA655">
        <v>7.3929999999999971</v>
      </c>
      <c r="AB655">
        <v>7.4930000000000021</v>
      </c>
      <c r="AC655">
        <v>7.4189999999999969</v>
      </c>
      <c r="AD655">
        <v>7.4140000000000006</v>
      </c>
      <c r="AE655">
        <v>7.5330000000000013</v>
      </c>
      <c r="AF655">
        <v>7.421999999999997</v>
      </c>
      <c r="AG655">
        <v>7.453000000000003</v>
      </c>
      <c r="AH655">
        <v>7.527000000000001</v>
      </c>
      <c r="AI655">
        <v>7.612000000000009</v>
      </c>
      <c r="AJ655">
        <v>7.4269999999999916</v>
      </c>
      <c r="AK655">
        <v>7.4699999999999989</v>
      </c>
      <c r="AL655">
        <v>7.4280000000000106</v>
      </c>
      <c r="AM655">
        <v>7.6169999999999902</v>
      </c>
      <c r="AN655">
        <v>7.465999999999994</v>
      </c>
      <c r="AO655">
        <v>7.7019999999999982</v>
      </c>
      <c r="AP655">
        <v>7.5159999999999911</v>
      </c>
      <c r="AQ655">
        <v>7.5720000000000027</v>
      </c>
      <c r="AR655">
        <v>7.7069999999999936</v>
      </c>
      <c r="AS655">
        <v>7.5500000000000114</v>
      </c>
      <c r="AT655">
        <v>7.5290000000000248</v>
      </c>
      <c r="AU655">
        <v>7.5489999999999782</v>
      </c>
      <c r="AV655">
        <v>7.5649999999999977</v>
      </c>
      <c r="AW655">
        <v>7.7010000000000218</v>
      </c>
      <c r="AX655">
        <v>7.4679999999999893</v>
      </c>
      <c r="AY655">
        <v>7.5540000000000296</v>
      </c>
      <c r="AZ655">
        <v>7.5109999999999673</v>
      </c>
      <c r="BA655">
        <v>7.6709999999999923</v>
      </c>
      <c r="BB655">
        <v>7.4739999999999904</v>
      </c>
      <c r="BC655">
        <v>7.7340000000000089</v>
      </c>
      <c r="BD655" s="83">
        <f t="shared" si="87"/>
        <v>57.921580615577689</v>
      </c>
    </row>
    <row r="656" spans="1:56" ht="15" customHeight="1" thickBot="1" x14ac:dyDescent="0.5">
      <c r="A656" t="s">
        <v>151</v>
      </c>
      <c r="B656">
        <v>2024</v>
      </c>
      <c r="C656" s="9">
        <v>45540</v>
      </c>
      <c r="D656" t="s">
        <v>152</v>
      </c>
      <c r="E656" t="s">
        <v>245</v>
      </c>
      <c r="F656" t="s">
        <v>245</v>
      </c>
      <c r="G656" t="s">
        <v>52</v>
      </c>
      <c r="H656" t="s">
        <v>269</v>
      </c>
      <c r="I656" t="s">
        <v>75</v>
      </c>
      <c r="J656" t="s">
        <v>76</v>
      </c>
      <c r="K656" t="s">
        <v>157</v>
      </c>
      <c r="L656" s="105">
        <f>(C656-VLOOKUP(H656,Riders!$A$2:$D$3499,4,FALSE))/365</f>
        <v>24.63013698630137</v>
      </c>
      <c r="M656" s="105">
        <v>26.8</v>
      </c>
      <c r="N656" s="105">
        <v>25.386301369863009</v>
      </c>
      <c r="O656" s="105">
        <v>25.665753424657531</v>
      </c>
      <c r="P656">
        <v>7</v>
      </c>
      <c r="Q656" s="40">
        <f t="shared" si="80"/>
        <v>2.8795949074074075E-3</v>
      </c>
      <c r="R656" s="86">
        <f t="shared" si="81"/>
        <v>248.797</v>
      </c>
      <c r="S656">
        <f t="shared" si="82"/>
        <v>22.402000000000001</v>
      </c>
      <c r="T656">
        <f t="shared" si="83"/>
        <v>67.509</v>
      </c>
      <c r="U656">
        <f t="shared" si="84"/>
        <v>59.317999999999984</v>
      </c>
      <c r="V656">
        <f t="shared" si="85"/>
        <v>60.90000000000002</v>
      </c>
      <c r="W656">
        <f t="shared" si="86"/>
        <v>61.069999999999993</v>
      </c>
      <c r="X656">
        <v>14.202</v>
      </c>
      <c r="Y656">
        <v>8.2000000000000011</v>
      </c>
      <c r="Z656">
        <v>7.7109999999999994</v>
      </c>
      <c r="AA656">
        <v>7.5030000000000001</v>
      </c>
      <c r="AB656">
        <v>7.4350000000000023</v>
      </c>
      <c r="AC656">
        <v>7.5689999999999964</v>
      </c>
      <c r="AD656">
        <v>7.4580000000000126</v>
      </c>
      <c r="AE656">
        <v>7.4309999999999903</v>
      </c>
      <c r="AF656">
        <v>7.4399999999999977</v>
      </c>
      <c r="AG656">
        <v>7.4789999999999992</v>
      </c>
      <c r="AH656">
        <v>7.3650000000000091</v>
      </c>
      <c r="AI656">
        <v>7.313999999999993</v>
      </c>
      <c r="AJ656">
        <v>7.375</v>
      </c>
      <c r="AK656">
        <v>7.4140000000000157</v>
      </c>
      <c r="AL656">
        <v>7.4719999999999658</v>
      </c>
      <c r="AM656">
        <v>7.4590000000000032</v>
      </c>
      <c r="AN656">
        <v>7.569000000000031</v>
      </c>
      <c r="AO656">
        <v>7.4399999999999977</v>
      </c>
      <c r="AP656">
        <v>7.4899999999999807</v>
      </c>
      <c r="AQ656">
        <v>7.5060000000000002</v>
      </c>
      <c r="AR656">
        <v>7.6069999999999993</v>
      </c>
      <c r="AS656">
        <v>7.6800000000000068</v>
      </c>
      <c r="AT656">
        <v>7.8799999999999946</v>
      </c>
      <c r="AU656">
        <v>7.7280000000000086</v>
      </c>
      <c r="AV656">
        <v>7.8249999999999886</v>
      </c>
      <c r="AW656">
        <v>7.6870000000000118</v>
      </c>
      <c r="AX656">
        <v>7.6430000000000007</v>
      </c>
      <c r="AY656">
        <v>7.7740000000000009</v>
      </c>
      <c r="AZ656">
        <v>7.5079999999999529</v>
      </c>
      <c r="BA656">
        <v>7.4900000000000384</v>
      </c>
      <c r="BB656">
        <v>7.5109999999999957</v>
      </c>
      <c r="BC656">
        <v>7.632000000000005</v>
      </c>
      <c r="BD656" s="83">
        <f t="shared" si="87"/>
        <v>57.878511396841603</v>
      </c>
    </row>
    <row r="657" spans="1:56" ht="15" customHeight="1" thickBot="1" x14ac:dyDescent="0.5">
      <c r="A657" t="s">
        <v>151</v>
      </c>
      <c r="B657">
        <v>2024</v>
      </c>
      <c r="C657" s="9">
        <v>45540</v>
      </c>
      <c r="D657" t="s">
        <v>152</v>
      </c>
      <c r="E657" t="s">
        <v>245</v>
      </c>
      <c r="F657" t="s">
        <v>245</v>
      </c>
      <c r="G657" t="s">
        <v>96</v>
      </c>
      <c r="H657" t="s">
        <v>165</v>
      </c>
      <c r="I657" t="s">
        <v>1945</v>
      </c>
      <c r="J657" t="s">
        <v>227</v>
      </c>
      <c r="K657" t="s">
        <v>164</v>
      </c>
      <c r="L657" s="105">
        <f>(C657-VLOOKUP(H657,Riders!$A$2:$D$3499,4,FALSE))/365</f>
        <v>29.449315068493149</v>
      </c>
      <c r="M657" s="105">
        <v>25.5041095890411</v>
      </c>
      <c r="N657" s="105">
        <v>22.769863013698629</v>
      </c>
      <c r="O657" s="105">
        <v>25.580821917808219</v>
      </c>
      <c r="P657">
        <v>8</v>
      </c>
      <c r="Q657" s="40">
        <f t="shared" si="80"/>
        <v>2.9190393518518519E-3</v>
      </c>
      <c r="R657" s="86">
        <f t="shared" si="81"/>
        <v>252.20500000000001</v>
      </c>
      <c r="S657">
        <f t="shared" si="82"/>
        <v>22.841000000000001</v>
      </c>
      <c r="T657">
        <f t="shared" si="83"/>
        <v>68.320999999999998</v>
      </c>
      <c r="U657">
        <f t="shared" si="84"/>
        <v>60.700000000000017</v>
      </c>
      <c r="V657">
        <f t="shared" si="85"/>
        <v>60.888999999999982</v>
      </c>
      <c r="W657">
        <f t="shared" si="86"/>
        <v>62.295000000000016</v>
      </c>
      <c r="X657">
        <v>14.507999999999999</v>
      </c>
      <c r="Y657">
        <v>8.333000000000002</v>
      </c>
      <c r="Z657">
        <v>7.7709999999999972</v>
      </c>
      <c r="AA657">
        <v>7.5500000000000007</v>
      </c>
      <c r="AB657">
        <v>7.5380000000000038</v>
      </c>
      <c r="AC657">
        <v>7.6069999999999993</v>
      </c>
      <c r="AD657">
        <v>7.5279999999999987</v>
      </c>
      <c r="AE657">
        <v>7.4859999999999971</v>
      </c>
      <c r="AF657">
        <v>7.6509999999999962</v>
      </c>
      <c r="AG657">
        <v>7.5630000000000024</v>
      </c>
      <c r="AH657">
        <v>7.5589999999999966</v>
      </c>
      <c r="AI657">
        <v>7.554000000000002</v>
      </c>
      <c r="AJ657">
        <v>7.5649999999999844</v>
      </c>
      <c r="AK657">
        <v>7.5900000000000318</v>
      </c>
      <c r="AL657">
        <v>7.5709999999999837</v>
      </c>
      <c r="AM657">
        <v>7.6470000000000198</v>
      </c>
      <c r="AN657">
        <v>7.7709999999999866</v>
      </c>
      <c r="AO657">
        <v>7.6529999999999916</v>
      </c>
      <c r="AP657">
        <v>7.5819999999999936</v>
      </c>
      <c r="AQ657">
        <v>7.5049999999999946</v>
      </c>
      <c r="AR657">
        <v>7.6010000000000284</v>
      </c>
      <c r="AS657">
        <v>7.5440000000000111</v>
      </c>
      <c r="AT657">
        <v>7.7119999999999891</v>
      </c>
      <c r="AU657">
        <v>7.5209999999999866</v>
      </c>
      <c r="AV657">
        <v>7.6340000000000154</v>
      </c>
      <c r="AW657">
        <v>7.8410000000000082</v>
      </c>
      <c r="AX657">
        <v>7.7049999999999841</v>
      </c>
      <c r="AY657">
        <v>7.6919999999999789</v>
      </c>
      <c r="AZ657">
        <v>7.6840000000000543</v>
      </c>
      <c r="BA657">
        <v>7.7279999999999802</v>
      </c>
      <c r="BB657">
        <v>7.8729999999999896</v>
      </c>
      <c r="BC657">
        <v>8.1380000000000052</v>
      </c>
      <c r="BD657" s="83">
        <f t="shared" si="87"/>
        <v>57.096409666739355</v>
      </c>
    </row>
    <row r="658" spans="1:56" ht="15" customHeight="1" thickBot="1" x14ac:dyDescent="0.5">
      <c r="A658" t="s">
        <v>151</v>
      </c>
      <c r="B658">
        <v>2024</v>
      </c>
      <c r="C658" s="9">
        <v>45540</v>
      </c>
      <c r="D658" t="s">
        <v>152</v>
      </c>
      <c r="E658" t="s">
        <v>245</v>
      </c>
      <c r="F658" t="s">
        <v>245</v>
      </c>
      <c r="G658" t="s">
        <v>64</v>
      </c>
      <c r="H658" t="s">
        <v>162</v>
      </c>
      <c r="I658" t="s">
        <v>2057</v>
      </c>
      <c r="J658" t="s">
        <v>136</v>
      </c>
      <c r="K658" t="s">
        <v>63</v>
      </c>
      <c r="L658" s="105">
        <f>(C658-VLOOKUP(H658,Riders!$A$2:$D$3499,4,FALSE))/365</f>
        <v>30.364383561643837</v>
      </c>
      <c r="M658" s="105">
        <v>34.863013698630127</v>
      </c>
      <c r="N658" s="105">
        <v>25.701369863013699</v>
      </c>
      <c r="O658" s="105">
        <v>23.391780821917809</v>
      </c>
      <c r="P658">
        <v>9</v>
      </c>
      <c r="Q658" s="40">
        <f t="shared" si="80"/>
        <v>2.921840277777778E-3</v>
      </c>
      <c r="R658" s="86">
        <f t="shared" si="81"/>
        <v>252.44700000000003</v>
      </c>
      <c r="S658">
        <f t="shared" si="82"/>
        <v>22.41</v>
      </c>
      <c r="T658">
        <f t="shared" si="83"/>
        <v>68.572000000000003</v>
      </c>
      <c r="U658">
        <f t="shared" si="84"/>
        <v>60.740000000000009</v>
      </c>
      <c r="V658">
        <f t="shared" si="85"/>
        <v>61.449000000000012</v>
      </c>
      <c r="W658">
        <f t="shared" si="86"/>
        <v>61.686000000000007</v>
      </c>
      <c r="X658">
        <v>14.167999999999999</v>
      </c>
      <c r="Y658">
        <v>8.2420000000000009</v>
      </c>
      <c r="Z658">
        <v>7.8069999999999986</v>
      </c>
      <c r="AA658">
        <v>7.7019999999999982</v>
      </c>
      <c r="AB658">
        <v>7.7760000000000034</v>
      </c>
      <c r="AC658">
        <v>7.5820000000000007</v>
      </c>
      <c r="AD658">
        <v>7.6030000000000086</v>
      </c>
      <c r="AE658">
        <v>7.6919999999999931</v>
      </c>
      <c r="AF658">
        <v>7.546999999999997</v>
      </c>
      <c r="AG658">
        <v>7.5510000000000019</v>
      </c>
      <c r="AH658">
        <v>7.5240000000000009</v>
      </c>
      <c r="AI658">
        <v>7.7129999999999939</v>
      </c>
      <c r="AJ658">
        <v>7.534000000000006</v>
      </c>
      <c r="AK658">
        <v>7.5370000000000061</v>
      </c>
      <c r="AL658">
        <v>7.5899999999999892</v>
      </c>
      <c r="AM658">
        <v>7.744000000000014</v>
      </c>
      <c r="AN658">
        <v>7.5819999999999936</v>
      </c>
      <c r="AO658">
        <v>7.6189999999999998</v>
      </c>
      <c r="AP658">
        <v>7.7920000000000016</v>
      </c>
      <c r="AQ658">
        <v>7.6449999999999818</v>
      </c>
      <c r="AR658">
        <v>7.5810000000000173</v>
      </c>
      <c r="AS658">
        <v>7.688999999999993</v>
      </c>
      <c r="AT658">
        <v>7.6939999999999884</v>
      </c>
      <c r="AU658">
        <v>7.8470000000000368</v>
      </c>
      <c r="AV658">
        <v>7.7039999999999793</v>
      </c>
      <c r="AW658">
        <v>7.7419999999999902</v>
      </c>
      <c r="AX658">
        <v>7.7510000000000048</v>
      </c>
      <c r="AY658">
        <v>7.9589999999999748</v>
      </c>
      <c r="AZ658">
        <v>7.6940000000000168</v>
      </c>
      <c r="BA658">
        <v>7.6490000000000293</v>
      </c>
      <c r="BB658">
        <v>7.5929999999999609</v>
      </c>
      <c r="BC658">
        <v>7.5940000000000509</v>
      </c>
      <c r="BD658" s="83">
        <f t="shared" si="87"/>
        <v>57.041676074581986</v>
      </c>
    </row>
    <row r="659" spans="1:56" ht="15" customHeight="1" thickBot="1" x14ac:dyDescent="0.5">
      <c r="A659" t="s">
        <v>151</v>
      </c>
      <c r="B659">
        <v>2024</v>
      </c>
      <c r="C659" s="9">
        <v>45540</v>
      </c>
      <c r="D659" t="s">
        <v>152</v>
      </c>
      <c r="E659" t="s">
        <v>245</v>
      </c>
      <c r="F659" t="s">
        <v>245</v>
      </c>
      <c r="G659" t="s">
        <v>49</v>
      </c>
      <c r="H659" t="s">
        <v>201</v>
      </c>
      <c r="I659" t="s">
        <v>85</v>
      </c>
      <c r="J659" t="s">
        <v>48</v>
      </c>
      <c r="K659" t="s">
        <v>47</v>
      </c>
      <c r="L659" s="105">
        <f>(C659-VLOOKUP(H659,Riders!$A$2:$D$3499,4,FALSE))/365</f>
        <v>27.424657534246574</v>
      </c>
      <c r="M659" s="105">
        <v>22.660273972602742</v>
      </c>
      <c r="N659" s="105">
        <v>20.095890410958901</v>
      </c>
      <c r="O659" s="105">
        <v>19.739726027397261</v>
      </c>
      <c r="P659">
        <v>10</v>
      </c>
      <c r="Q659" s="40">
        <f t="shared" si="80"/>
        <v>2.9377083333333334E-3</v>
      </c>
      <c r="R659" s="86">
        <f t="shared" si="81"/>
        <v>253.81800000000001</v>
      </c>
      <c r="S659">
        <f t="shared" si="82"/>
        <v>22.417999999999999</v>
      </c>
      <c r="T659">
        <f t="shared" si="83"/>
        <v>67.444000000000003</v>
      </c>
      <c r="U659">
        <f t="shared" si="84"/>
        <v>60.512999999999991</v>
      </c>
      <c r="V659">
        <f t="shared" si="85"/>
        <v>62.337999999999994</v>
      </c>
      <c r="W659">
        <f t="shared" si="86"/>
        <v>63.523000000000025</v>
      </c>
      <c r="X659">
        <v>14.047000000000001</v>
      </c>
      <c r="Y659">
        <v>8.3709999999999987</v>
      </c>
      <c r="Z659">
        <v>7.7579999999999991</v>
      </c>
      <c r="AA659">
        <v>7.4340000000000011</v>
      </c>
      <c r="AB659">
        <v>7.5210000000000008</v>
      </c>
      <c r="AC659">
        <v>7.3980000000000032</v>
      </c>
      <c r="AD659">
        <v>7.5039999999999978</v>
      </c>
      <c r="AE659">
        <v>7.4110000000000014</v>
      </c>
      <c r="AF659">
        <v>7.4759999999999991</v>
      </c>
      <c r="AG659">
        <v>7.6209999999999951</v>
      </c>
      <c r="AH659">
        <v>7.5130000000000052</v>
      </c>
      <c r="AI659">
        <v>7.5190000000000046</v>
      </c>
      <c r="AJ659">
        <v>7.6699999999999866</v>
      </c>
      <c r="AK659">
        <v>7.4629999999999939</v>
      </c>
      <c r="AL659">
        <v>7.6740000000000066</v>
      </c>
      <c r="AM659">
        <v>7.5769999999999982</v>
      </c>
      <c r="AN659">
        <v>7.7259999999999991</v>
      </c>
      <c r="AO659">
        <v>7.6440000000000046</v>
      </c>
      <c r="AP659">
        <v>7.7520000000000104</v>
      </c>
      <c r="AQ659">
        <v>7.8029999999999973</v>
      </c>
      <c r="AR659">
        <v>7.914999999999992</v>
      </c>
      <c r="AS659">
        <v>7.835000000000008</v>
      </c>
      <c r="AT659">
        <v>7.8249999999999886</v>
      </c>
      <c r="AU659">
        <v>7.8379999999999939</v>
      </c>
      <c r="AV659">
        <v>8.02800000000002</v>
      </c>
      <c r="AW659">
        <v>7.7699999999999818</v>
      </c>
      <c r="AX659">
        <v>7.9180000000000348</v>
      </c>
      <c r="AY659">
        <v>7.7779999999999347</v>
      </c>
      <c r="AZ659">
        <v>7.94500000000005</v>
      </c>
      <c r="BA659">
        <v>8.018999999999977</v>
      </c>
      <c r="BB659">
        <v>8.1630000000000109</v>
      </c>
      <c r="BC659">
        <v>7.9020000000000152</v>
      </c>
      <c r="BD659" s="83">
        <f t="shared" si="87"/>
        <v>56.733564995390395</v>
      </c>
    </row>
    <row r="660" spans="1:56" ht="15" customHeight="1" thickBot="1" x14ac:dyDescent="0.5">
      <c r="A660" t="s">
        <v>151</v>
      </c>
      <c r="B660">
        <v>2024</v>
      </c>
      <c r="C660" s="9">
        <v>45540</v>
      </c>
      <c r="D660" t="s">
        <v>152</v>
      </c>
      <c r="E660" t="s">
        <v>1943</v>
      </c>
      <c r="F660">
        <v>1</v>
      </c>
      <c r="G660" t="s">
        <v>52</v>
      </c>
      <c r="H660" t="s">
        <v>269</v>
      </c>
      <c r="I660" t="s">
        <v>75</v>
      </c>
      <c r="J660" t="s">
        <v>76</v>
      </c>
      <c r="K660" t="s">
        <v>157</v>
      </c>
      <c r="L660" s="105">
        <f>(C660-VLOOKUP(H660,Riders!$A$2:$D$3499,4,FALSE))/365</f>
        <v>24.63013698630137</v>
      </c>
      <c r="M660" s="105">
        <v>26.8</v>
      </c>
      <c r="N660" s="105">
        <v>25.386301369863009</v>
      </c>
      <c r="O660" s="105">
        <v>25.665753424657531</v>
      </c>
      <c r="P660">
        <v>1</v>
      </c>
      <c r="Q660" s="40">
        <f t="shared" si="80"/>
        <v>2.87375E-3</v>
      </c>
      <c r="R660" s="86">
        <f t="shared" si="81"/>
        <v>248.292</v>
      </c>
      <c r="S660">
        <f t="shared" si="82"/>
        <v>22.117000000000001</v>
      </c>
      <c r="T660">
        <f t="shared" si="83"/>
        <v>66.558999999999997</v>
      </c>
      <c r="U660">
        <f t="shared" si="84"/>
        <v>59.201000000000008</v>
      </c>
      <c r="V660">
        <f t="shared" si="85"/>
        <v>60.237999999999985</v>
      </c>
      <c r="W660">
        <f t="shared" si="86"/>
        <v>62.294000000000011</v>
      </c>
      <c r="X660">
        <v>14.037000000000001</v>
      </c>
      <c r="Y660">
        <v>8.08</v>
      </c>
      <c r="Z660">
        <v>7.5629999999999988</v>
      </c>
      <c r="AA660">
        <v>7.3969999999999976</v>
      </c>
      <c r="AB660">
        <v>7.3630000000000004</v>
      </c>
      <c r="AC660">
        <v>7.4750000000000014</v>
      </c>
      <c r="AD660">
        <v>7.3100000000000023</v>
      </c>
      <c r="AE660">
        <v>7.3339999999999961</v>
      </c>
      <c r="AF660">
        <v>7.3449999999999989</v>
      </c>
      <c r="AG660">
        <v>7.4039999999999964</v>
      </c>
      <c r="AH660">
        <v>7.554000000000002</v>
      </c>
      <c r="AI660">
        <v>7.421999999999997</v>
      </c>
      <c r="AJ660">
        <v>7.3670000000000186</v>
      </c>
      <c r="AK660">
        <v>7.3689999999999856</v>
      </c>
      <c r="AL660">
        <v>7.3769999999999953</v>
      </c>
      <c r="AM660">
        <v>7.3630000000000138</v>
      </c>
      <c r="AN660">
        <v>7.3260000000000076</v>
      </c>
      <c r="AO660">
        <v>7.4279999999999973</v>
      </c>
      <c r="AP660">
        <v>7.3499999999999943</v>
      </c>
      <c r="AQ660">
        <v>7.4019999999999868</v>
      </c>
      <c r="AR660">
        <v>7.4830000000000041</v>
      </c>
      <c r="AS660">
        <v>7.6880000000000166</v>
      </c>
      <c r="AT660">
        <v>7.7560000000000002</v>
      </c>
      <c r="AU660">
        <v>7.8049999999999784</v>
      </c>
      <c r="AV660">
        <v>8.0320000000000107</v>
      </c>
      <c r="AW660">
        <v>7.8069999999999879</v>
      </c>
      <c r="AX660">
        <v>7.7010000000000218</v>
      </c>
      <c r="AY660">
        <v>7.6529999999999916</v>
      </c>
      <c r="AZ660">
        <v>7.6229999999999896</v>
      </c>
      <c r="BA660">
        <v>7.8480000000000132</v>
      </c>
      <c r="BB660">
        <v>7.6879999999999598</v>
      </c>
      <c r="BC660">
        <v>7.9420000000000357</v>
      </c>
      <c r="BD660" s="83">
        <f t="shared" si="87"/>
        <v>57.99623024503407</v>
      </c>
    </row>
    <row r="661" spans="1:56" ht="15" customHeight="1" thickBot="1" x14ac:dyDescent="0.5">
      <c r="A661" t="s">
        <v>151</v>
      </c>
      <c r="B661">
        <v>2024</v>
      </c>
      <c r="C661" s="9">
        <v>45540</v>
      </c>
      <c r="D661" t="s">
        <v>152</v>
      </c>
      <c r="E661" t="s">
        <v>1943</v>
      </c>
      <c r="F661">
        <v>1</v>
      </c>
      <c r="G661" t="s">
        <v>91</v>
      </c>
      <c r="H661" t="s">
        <v>89</v>
      </c>
      <c r="I661" t="s">
        <v>207</v>
      </c>
      <c r="J661" t="s">
        <v>2072</v>
      </c>
      <c r="K661" t="s">
        <v>160</v>
      </c>
      <c r="L661" s="105">
        <f>(C661-VLOOKUP(H661,Riders!$A$2:$D$3499,4,FALSE))/365</f>
        <v>25.18082191780822</v>
      </c>
      <c r="M661" s="105">
        <v>25.82191780821918</v>
      </c>
      <c r="N661" s="105">
        <v>24.545205479452051</v>
      </c>
      <c r="O661" s="105">
        <v>29.978082191780821</v>
      </c>
      <c r="P661">
        <v>2</v>
      </c>
      <c r="Q661" s="40">
        <f t="shared" si="80"/>
        <v>2.8932291666666668E-3</v>
      </c>
      <c r="R661" s="86">
        <f t="shared" si="81"/>
        <v>249.97500000000002</v>
      </c>
      <c r="S661">
        <f t="shared" si="82"/>
        <v>22.132999999999999</v>
      </c>
      <c r="T661">
        <f t="shared" si="83"/>
        <v>66.424999999999997</v>
      </c>
      <c r="U661">
        <f t="shared" si="84"/>
        <v>59.873999999999995</v>
      </c>
      <c r="V661">
        <f t="shared" si="85"/>
        <v>61.162999999999997</v>
      </c>
      <c r="W661">
        <f t="shared" si="86"/>
        <v>62.513000000000034</v>
      </c>
      <c r="X661">
        <v>14.099</v>
      </c>
      <c r="Y661">
        <v>8.0339999999999989</v>
      </c>
      <c r="Z661">
        <v>7.5670000000000002</v>
      </c>
      <c r="AA661">
        <v>7.3520000000000003</v>
      </c>
      <c r="AB661">
        <v>7.4279999999999973</v>
      </c>
      <c r="AC661">
        <v>7.2960000000000056</v>
      </c>
      <c r="AD661">
        <v>7.3149999999999977</v>
      </c>
      <c r="AE661">
        <v>7.3339999999999961</v>
      </c>
      <c r="AF661">
        <v>7.4980000000000047</v>
      </c>
      <c r="AG661">
        <v>7.438999999999993</v>
      </c>
      <c r="AH661">
        <v>7.4500000000000028</v>
      </c>
      <c r="AI661">
        <v>7.465999999999994</v>
      </c>
      <c r="AJ661">
        <v>7.599000000000018</v>
      </c>
      <c r="AK661">
        <v>7.4739999999999904</v>
      </c>
      <c r="AL661">
        <v>7.4519999999999982</v>
      </c>
      <c r="AM661">
        <v>7.4959999999999951</v>
      </c>
      <c r="AN661">
        <v>7.6360000000000099</v>
      </c>
      <c r="AO661">
        <v>7.4279999999999973</v>
      </c>
      <c r="AP661">
        <v>7.4320000000000164</v>
      </c>
      <c r="AQ661">
        <v>7.6679999999999779</v>
      </c>
      <c r="AR661">
        <v>7.5550000000000068</v>
      </c>
      <c r="AS661">
        <v>7.7250000000000227</v>
      </c>
      <c r="AT661">
        <v>7.7659999999999911</v>
      </c>
      <c r="AU661">
        <v>7.9529999999999754</v>
      </c>
      <c r="AV661">
        <v>7.674000000000035</v>
      </c>
      <c r="AW661">
        <v>7.7659999999999911</v>
      </c>
      <c r="AX661">
        <v>7.8229999999999791</v>
      </c>
      <c r="AY661">
        <v>7.8760000000000048</v>
      </c>
      <c r="AZ661">
        <v>8.0860000000000127</v>
      </c>
      <c r="BA661">
        <v>7.7199999999999704</v>
      </c>
      <c r="BB661">
        <v>7.7280000000000086</v>
      </c>
      <c r="BC661">
        <v>7.8400000000000318</v>
      </c>
      <c r="BD661" s="83">
        <f t="shared" si="87"/>
        <v>57.605760576057598</v>
      </c>
    </row>
    <row r="662" spans="1:56" ht="15" customHeight="1" thickBot="1" x14ac:dyDescent="0.5">
      <c r="A662" t="s">
        <v>151</v>
      </c>
      <c r="B662">
        <v>2024</v>
      </c>
      <c r="C662" s="9">
        <v>45540</v>
      </c>
      <c r="D662" t="s">
        <v>152</v>
      </c>
      <c r="E662" t="s">
        <v>1943</v>
      </c>
      <c r="F662">
        <v>2</v>
      </c>
      <c r="G662" t="s">
        <v>88</v>
      </c>
      <c r="H662" t="s">
        <v>2090</v>
      </c>
      <c r="I662" t="s">
        <v>274</v>
      </c>
      <c r="J662" t="s">
        <v>302</v>
      </c>
      <c r="K662" t="s">
        <v>163</v>
      </c>
      <c r="L662" s="105">
        <f>(C662-VLOOKUP(H662,Riders!$A$2:$D$3499,4,FALSE))/365</f>
        <v>31.156164383561645</v>
      </c>
      <c r="M662" s="105">
        <v>28.161643835616442</v>
      </c>
      <c r="N662" s="105">
        <v>27.550684931506851</v>
      </c>
      <c r="O662" s="105">
        <v>25.81095890410959</v>
      </c>
      <c r="P662">
        <v>1</v>
      </c>
      <c r="Q662" s="40">
        <f t="shared" si="80"/>
        <v>2.8693055555555555E-3</v>
      </c>
      <c r="R662" s="86">
        <f t="shared" si="81"/>
        <v>247.90799999999999</v>
      </c>
      <c r="S662">
        <f t="shared" si="82"/>
        <v>22.169</v>
      </c>
      <c r="T662">
        <f t="shared" si="83"/>
        <v>66.545000000000002</v>
      </c>
      <c r="U662">
        <f t="shared" si="84"/>
        <v>60.342000000000013</v>
      </c>
      <c r="V662">
        <f t="shared" si="85"/>
        <v>59.952999999999989</v>
      </c>
      <c r="W662">
        <f t="shared" si="86"/>
        <v>61.067999999999984</v>
      </c>
      <c r="X662">
        <v>13.984999999999999</v>
      </c>
      <c r="Y662">
        <v>8.1840000000000011</v>
      </c>
      <c r="Z662">
        <v>7.6039999999999992</v>
      </c>
      <c r="AA662">
        <v>7.343</v>
      </c>
      <c r="AB662">
        <v>7.4050000000000011</v>
      </c>
      <c r="AC662">
        <v>7.3100000000000023</v>
      </c>
      <c r="AD662">
        <v>7.2959999999999994</v>
      </c>
      <c r="AE662">
        <v>7.4179999999999993</v>
      </c>
      <c r="AF662">
        <v>7.5439999999999969</v>
      </c>
      <c r="AG662">
        <v>7.492999999999995</v>
      </c>
      <c r="AH662">
        <v>7.5630000000000024</v>
      </c>
      <c r="AI662">
        <v>7.6490000000000009</v>
      </c>
      <c r="AJ662">
        <v>7.6929999999999978</v>
      </c>
      <c r="AK662">
        <v>7.5150000000000148</v>
      </c>
      <c r="AL662">
        <v>7.4930000000000092</v>
      </c>
      <c r="AM662">
        <v>7.3919999999999959</v>
      </c>
      <c r="AN662">
        <v>7.4229999999999876</v>
      </c>
      <c r="AO662">
        <v>7.4429999999999836</v>
      </c>
      <c r="AP662">
        <v>7.4380000000000166</v>
      </c>
      <c r="AQ662">
        <v>7.4550000000000134</v>
      </c>
      <c r="AR662">
        <v>7.4809999999999954</v>
      </c>
      <c r="AS662">
        <v>7.4720000000000084</v>
      </c>
      <c r="AT662">
        <v>7.5549999999999784</v>
      </c>
      <c r="AU662">
        <v>7.686000000000007</v>
      </c>
      <c r="AV662">
        <v>7.4969999999999857</v>
      </c>
      <c r="AW662">
        <v>7.5260000000000389</v>
      </c>
      <c r="AX662">
        <v>7.58299999999997</v>
      </c>
      <c r="AY662">
        <v>7.6329999999999814</v>
      </c>
      <c r="AZ662">
        <v>7.8160000000000309</v>
      </c>
      <c r="BA662">
        <v>7.6269999999999811</v>
      </c>
      <c r="BB662">
        <v>7.6500000000000341</v>
      </c>
      <c r="BC662">
        <v>7.7359999999999616</v>
      </c>
      <c r="BD662" s="83">
        <f t="shared" si="87"/>
        <v>58.086064185100931</v>
      </c>
    </row>
    <row r="663" spans="1:56" ht="15" customHeight="1" thickBot="1" x14ac:dyDescent="0.5">
      <c r="A663" t="s">
        <v>151</v>
      </c>
      <c r="B663">
        <v>2024</v>
      </c>
      <c r="C663" s="9">
        <v>45540</v>
      </c>
      <c r="D663" t="s">
        <v>152</v>
      </c>
      <c r="E663" t="s">
        <v>1943</v>
      </c>
      <c r="F663">
        <v>2</v>
      </c>
      <c r="G663" t="s">
        <v>96</v>
      </c>
      <c r="H663" t="s">
        <v>165</v>
      </c>
      <c r="I663" t="s">
        <v>1945</v>
      </c>
      <c r="J663" t="s">
        <v>227</v>
      </c>
      <c r="K663" t="s">
        <v>164</v>
      </c>
      <c r="L663" s="105">
        <f>(C663-VLOOKUP(H663,Riders!$A$2:$D$3499,4,FALSE))/365</f>
        <v>29.449315068493149</v>
      </c>
      <c r="M663" s="105">
        <v>25.5041095890411</v>
      </c>
      <c r="N663" s="105">
        <v>22.769863013698629</v>
      </c>
      <c r="O663" s="105">
        <v>25.580821917808219</v>
      </c>
      <c r="P663">
        <v>2</v>
      </c>
      <c r="Q663" s="40">
        <f t="shared" si="80"/>
        <v>2.8989699074074074E-3</v>
      </c>
      <c r="R663" s="86">
        <f t="shared" si="81"/>
        <v>250.471</v>
      </c>
      <c r="S663">
        <f t="shared" si="82"/>
        <v>22.812999999999999</v>
      </c>
      <c r="T663">
        <f t="shared" si="83"/>
        <v>67.948999999999998</v>
      </c>
      <c r="U663">
        <f t="shared" si="84"/>
        <v>59.768000000000001</v>
      </c>
      <c r="V663">
        <f t="shared" si="85"/>
        <v>60.674999999999997</v>
      </c>
      <c r="W663">
        <f t="shared" si="86"/>
        <v>62.079000000000008</v>
      </c>
      <c r="X663">
        <v>14.461</v>
      </c>
      <c r="Y663">
        <v>8.3519999999999985</v>
      </c>
      <c r="Z663">
        <v>7.7930000000000028</v>
      </c>
      <c r="AA663">
        <v>7.519999999999996</v>
      </c>
      <c r="AB663">
        <v>7.4560000000000031</v>
      </c>
      <c r="AC663">
        <v>7.5519999999999996</v>
      </c>
      <c r="AD663">
        <v>7.3979999999999961</v>
      </c>
      <c r="AE663">
        <v>7.4170000000000016</v>
      </c>
      <c r="AF663">
        <v>7.5730000000000084</v>
      </c>
      <c r="AG663">
        <v>7.4189999999999969</v>
      </c>
      <c r="AH663">
        <v>7.4320000000000022</v>
      </c>
      <c r="AI663">
        <v>7.3819999999999908</v>
      </c>
      <c r="AJ663">
        <v>7.3859999999999957</v>
      </c>
      <c r="AK663">
        <v>7.4860000000000042</v>
      </c>
      <c r="AL663">
        <v>7.4900000000000091</v>
      </c>
      <c r="AM663">
        <v>7.5999999999999943</v>
      </c>
      <c r="AN663">
        <v>7.6859999999999928</v>
      </c>
      <c r="AO663">
        <v>7.5160000000000204</v>
      </c>
      <c r="AP663">
        <v>7.4770000000000039</v>
      </c>
      <c r="AQ663">
        <v>7.4689999999999941</v>
      </c>
      <c r="AR663">
        <v>7.5979999999999848</v>
      </c>
      <c r="AS663">
        <v>7.5750000000000446</v>
      </c>
      <c r="AT663">
        <v>7.7969999999999686</v>
      </c>
      <c r="AU663">
        <v>7.5569999999999879</v>
      </c>
      <c r="AV663">
        <v>7.6310000000000286</v>
      </c>
      <c r="AW663">
        <v>7.8209999999999704</v>
      </c>
      <c r="AX663">
        <v>7.6589999999999918</v>
      </c>
      <c r="AY663">
        <v>7.617999999999995</v>
      </c>
      <c r="AZ663">
        <v>7.6730000000000018</v>
      </c>
      <c r="BA663">
        <v>7.7750000000000341</v>
      </c>
      <c r="BB663">
        <v>7.8899999999999864</v>
      </c>
      <c r="BC663">
        <v>8.0120000000000005</v>
      </c>
      <c r="BD663" s="83">
        <f t="shared" si="87"/>
        <v>57.491685664208632</v>
      </c>
    </row>
    <row r="664" spans="1:56" ht="15" customHeight="1" thickBot="1" x14ac:dyDescent="0.5">
      <c r="A664" t="s">
        <v>151</v>
      </c>
      <c r="B664">
        <v>2024</v>
      </c>
      <c r="C664" s="9">
        <v>45540</v>
      </c>
      <c r="D664" t="s">
        <v>152</v>
      </c>
      <c r="E664" t="s">
        <v>1943</v>
      </c>
      <c r="F664">
        <v>3</v>
      </c>
      <c r="G664" t="s">
        <v>67</v>
      </c>
      <c r="H664" t="s">
        <v>2148</v>
      </c>
      <c r="I664" t="s">
        <v>2075</v>
      </c>
      <c r="J664" t="s">
        <v>156</v>
      </c>
      <c r="K664" t="s">
        <v>147</v>
      </c>
      <c r="L664" s="105">
        <f>(C664-VLOOKUP(H664,Riders!$A$2:$D$3499,4,FALSE))/365</f>
        <v>31.736986301369864</v>
      </c>
      <c r="M664" s="105">
        <v>27.695890410958899</v>
      </c>
      <c r="N664" s="105">
        <v>30.221917808219182</v>
      </c>
      <c r="O664" s="105">
        <v>29.720547945205482</v>
      </c>
      <c r="P664">
        <v>1</v>
      </c>
      <c r="Q664" s="40">
        <f t="shared" si="80"/>
        <v>2.8313541666666665E-3</v>
      </c>
      <c r="R664" s="86">
        <f t="shared" si="81"/>
        <v>244.62899999999999</v>
      </c>
      <c r="S664">
        <f t="shared" si="82"/>
        <v>22.238</v>
      </c>
      <c r="T664">
        <f t="shared" si="83"/>
        <v>66.441000000000003</v>
      </c>
      <c r="U664">
        <f t="shared" si="84"/>
        <v>58.741</v>
      </c>
      <c r="V664">
        <f t="shared" si="85"/>
        <v>59.403000000000006</v>
      </c>
      <c r="W664">
        <f t="shared" si="86"/>
        <v>60.043999999999983</v>
      </c>
      <c r="X664">
        <v>14.298</v>
      </c>
      <c r="Y664">
        <v>7.94</v>
      </c>
      <c r="Z664">
        <v>7.5579999999999998</v>
      </c>
      <c r="AA664">
        <v>7.3539999999999992</v>
      </c>
      <c r="AB664">
        <v>7.4380000000000024</v>
      </c>
      <c r="AC664">
        <v>7.2460000000000022</v>
      </c>
      <c r="AD664">
        <v>7.2369999999999948</v>
      </c>
      <c r="AE664">
        <v>7.3700000000000054</v>
      </c>
      <c r="AF664">
        <v>7.2879999999999967</v>
      </c>
      <c r="AG664">
        <v>7.2630000000000052</v>
      </c>
      <c r="AH664">
        <v>7.3199999999999932</v>
      </c>
      <c r="AI664">
        <v>7.4650000000000034</v>
      </c>
      <c r="AJ664">
        <v>7.2909999999999968</v>
      </c>
      <c r="AK664">
        <v>7.3200000000000074</v>
      </c>
      <c r="AL664">
        <v>7.4440000000000026</v>
      </c>
      <c r="AM664">
        <v>7.3499999999999943</v>
      </c>
      <c r="AN664">
        <v>7.387999999999991</v>
      </c>
      <c r="AO664">
        <v>7.4329999999999927</v>
      </c>
      <c r="AP664">
        <v>7.6140000000000043</v>
      </c>
      <c r="AQ664">
        <v>7.4540000000000077</v>
      </c>
      <c r="AR664">
        <v>7.3610000000000184</v>
      </c>
      <c r="AS664">
        <v>7.4839999999999796</v>
      </c>
      <c r="AT664">
        <v>7.3360000000000127</v>
      </c>
      <c r="AU664">
        <v>7.3329999999999984</v>
      </c>
      <c r="AV664">
        <v>7.4559999999999889</v>
      </c>
      <c r="AW664">
        <v>7.6229999999999896</v>
      </c>
      <c r="AX664">
        <v>7.3950000000000102</v>
      </c>
      <c r="AY664">
        <v>7.460000000000008</v>
      </c>
      <c r="AZ664">
        <v>7.5129999999999768</v>
      </c>
      <c r="BA664">
        <v>7.710000000000008</v>
      </c>
      <c r="BB664">
        <v>7.4780000000000086</v>
      </c>
      <c r="BC664">
        <v>7.4089999999999918</v>
      </c>
      <c r="BD664" s="83">
        <f t="shared" si="87"/>
        <v>58.864648099775579</v>
      </c>
    </row>
    <row r="665" spans="1:56" ht="15" customHeight="1" thickBot="1" x14ac:dyDescent="0.5">
      <c r="A665" t="s">
        <v>151</v>
      </c>
      <c r="B665">
        <v>2024</v>
      </c>
      <c r="C665" s="9">
        <v>45540</v>
      </c>
      <c r="D665" t="s">
        <v>152</v>
      </c>
      <c r="E665" t="s">
        <v>1943</v>
      </c>
      <c r="F665">
        <v>3</v>
      </c>
      <c r="G665" t="s">
        <v>79</v>
      </c>
      <c r="H665" t="s">
        <v>2066</v>
      </c>
      <c r="I665" t="s">
        <v>332</v>
      </c>
      <c r="J665" t="s">
        <v>2064</v>
      </c>
      <c r="K665" t="s">
        <v>153</v>
      </c>
      <c r="L665" s="105">
        <f>(C665-VLOOKUP(H665,Riders!$A$2:$D$3499,4,FALSE))/365</f>
        <v>25.421917808219177</v>
      </c>
      <c r="M665" s="105">
        <v>29.25205479452055</v>
      </c>
      <c r="N665" s="105">
        <v>27.457534246575339</v>
      </c>
      <c r="O665" s="105">
        <v>30.016438356164379</v>
      </c>
      <c r="P665">
        <v>2</v>
      </c>
      <c r="Q665" s="40">
        <f t="shared" si="80"/>
        <v>2.8345833333333331E-3</v>
      </c>
      <c r="R665" s="86">
        <f t="shared" si="81"/>
        <v>244.90799999999999</v>
      </c>
      <c r="S665">
        <f t="shared" si="82"/>
        <v>22.094000000000001</v>
      </c>
      <c r="T665">
        <f t="shared" si="83"/>
        <v>66.647000000000006</v>
      </c>
      <c r="U665">
        <f t="shared" si="84"/>
        <v>58.930999999999983</v>
      </c>
      <c r="V665">
        <f t="shared" si="85"/>
        <v>59.433000000000007</v>
      </c>
      <c r="W665">
        <f t="shared" si="86"/>
        <v>59.896999999999991</v>
      </c>
      <c r="X665">
        <v>14.002000000000001</v>
      </c>
      <c r="Y665">
        <v>8.0920000000000005</v>
      </c>
      <c r="Z665">
        <v>7.5829999999999984</v>
      </c>
      <c r="AA665">
        <v>7.4590000000000032</v>
      </c>
      <c r="AB665">
        <v>7.4689999999999941</v>
      </c>
      <c r="AC665">
        <v>7.3160000000000034</v>
      </c>
      <c r="AD665">
        <v>7.3149999999999906</v>
      </c>
      <c r="AE665">
        <v>7.4110000000000156</v>
      </c>
      <c r="AF665">
        <v>7.3079999999999927</v>
      </c>
      <c r="AG665">
        <v>7.2730000000000103</v>
      </c>
      <c r="AH665">
        <v>7.4299999999999784</v>
      </c>
      <c r="AI665">
        <v>7.3440000000000234</v>
      </c>
      <c r="AJ665">
        <v>7.3430000000000044</v>
      </c>
      <c r="AK665">
        <v>7.3599999999999852</v>
      </c>
      <c r="AL665">
        <v>7.4900000000000091</v>
      </c>
      <c r="AM665">
        <v>7.3829999999999814</v>
      </c>
      <c r="AN665">
        <v>7.3740000000000094</v>
      </c>
      <c r="AO665">
        <v>7.3669999999999902</v>
      </c>
      <c r="AP665">
        <v>7.3760000000000048</v>
      </c>
      <c r="AQ665">
        <v>7.5310000000000059</v>
      </c>
      <c r="AR665">
        <v>7.4159999999999968</v>
      </c>
      <c r="AS665">
        <v>7.3849999999999909</v>
      </c>
      <c r="AT665">
        <v>7.5400000000000196</v>
      </c>
      <c r="AU665">
        <v>7.4439999999999884</v>
      </c>
      <c r="AV665">
        <v>7.5690000000000168</v>
      </c>
      <c r="AW665">
        <v>7.4749999999999943</v>
      </c>
      <c r="AX665">
        <v>7.4959999999999809</v>
      </c>
      <c r="AY665">
        <v>7.4909999999999846</v>
      </c>
      <c r="AZ665">
        <v>7.4240000000000634</v>
      </c>
      <c r="BA665">
        <v>7.4659999999999513</v>
      </c>
      <c r="BB665">
        <v>7.4620000000000459</v>
      </c>
      <c r="BC665">
        <v>7.5139999999999532</v>
      </c>
      <c r="BD665" s="83">
        <f t="shared" si="87"/>
        <v>58.797589298838751</v>
      </c>
    </row>
    <row r="666" spans="1:56" ht="15" customHeight="1" thickBot="1" x14ac:dyDescent="0.5">
      <c r="A666" t="s">
        <v>151</v>
      </c>
      <c r="B666">
        <v>2024</v>
      </c>
      <c r="C666" s="9">
        <v>45540</v>
      </c>
      <c r="D666" t="s">
        <v>152</v>
      </c>
      <c r="E666" t="s">
        <v>1943</v>
      </c>
      <c r="F666">
        <v>4</v>
      </c>
      <c r="G666" t="s">
        <v>37</v>
      </c>
      <c r="H666" t="s">
        <v>315</v>
      </c>
      <c r="I666" t="s">
        <v>124</v>
      </c>
      <c r="J666" t="s">
        <v>35</v>
      </c>
      <c r="K666" t="s">
        <v>200</v>
      </c>
      <c r="L666" s="105">
        <f>(C666-VLOOKUP(H666,Riders!$A$2:$D$3499,4,FALSE))/365</f>
        <v>25.008219178082193</v>
      </c>
      <c r="M666" s="105">
        <v>25.550684931506851</v>
      </c>
      <c r="N666" s="105">
        <v>26.854794520547941</v>
      </c>
      <c r="O666" s="105">
        <v>23.68493150684931</v>
      </c>
      <c r="P666">
        <v>1</v>
      </c>
      <c r="Q666" s="40">
        <f t="shared" si="80"/>
        <v>2.8335416666666669E-3</v>
      </c>
      <c r="R666" s="86">
        <f t="shared" si="81"/>
        <v>244.81800000000001</v>
      </c>
      <c r="S666">
        <f t="shared" si="82"/>
        <v>22.29</v>
      </c>
      <c r="T666">
        <f t="shared" si="83"/>
        <v>66.081999999999994</v>
      </c>
      <c r="U666">
        <f t="shared" si="84"/>
        <v>58.594000000000008</v>
      </c>
      <c r="V666">
        <f t="shared" si="85"/>
        <v>59.469000000000008</v>
      </c>
      <c r="W666">
        <f t="shared" si="86"/>
        <v>60.673000000000002</v>
      </c>
      <c r="X666">
        <v>14.119</v>
      </c>
      <c r="Y666">
        <v>8.1709999999999994</v>
      </c>
      <c r="Z666">
        <v>7.4600000000000009</v>
      </c>
      <c r="AA666">
        <v>7.2349999999999994</v>
      </c>
      <c r="AB666">
        <v>7.3460000000000036</v>
      </c>
      <c r="AC666">
        <v>7.2139999999999986</v>
      </c>
      <c r="AD666">
        <v>7.2530000000000001</v>
      </c>
      <c r="AE666">
        <v>7.2839999999999918</v>
      </c>
      <c r="AF666">
        <v>7.4010000000000096</v>
      </c>
      <c r="AG666">
        <v>7.2759999999999962</v>
      </c>
      <c r="AH666">
        <v>7.2920000000000016</v>
      </c>
      <c r="AI666">
        <v>7.3459999999999752</v>
      </c>
      <c r="AJ666">
        <v>7.5250000000000057</v>
      </c>
      <c r="AK666">
        <v>7.2900000000000347</v>
      </c>
      <c r="AL666">
        <v>7.214999999999975</v>
      </c>
      <c r="AM666">
        <v>7.2490000000000094</v>
      </c>
      <c r="AN666">
        <v>7.409000000000006</v>
      </c>
      <c r="AO666">
        <v>7.3499999999999943</v>
      </c>
      <c r="AP666">
        <v>7.4989999999999952</v>
      </c>
      <c r="AQ666">
        <v>7.3569999999999993</v>
      </c>
      <c r="AR666">
        <v>7.3910000000000204</v>
      </c>
      <c r="AS666">
        <v>7.4389999999999654</v>
      </c>
      <c r="AT666">
        <v>7.6009999999999991</v>
      </c>
      <c r="AU666">
        <v>7.4230000000000302</v>
      </c>
      <c r="AV666">
        <v>7.4850000000000136</v>
      </c>
      <c r="AW666">
        <v>7.6009999999999991</v>
      </c>
      <c r="AX666">
        <v>7.4449999999999648</v>
      </c>
      <c r="AY666">
        <v>7.4949999999999761</v>
      </c>
      <c r="AZ666">
        <v>7.5880000000000507</v>
      </c>
      <c r="BA666">
        <v>7.7439999999999714</v>
      </c>
      <c r="BB666">
        <v>7.592000000000013</v>
      </c>
      <c r="BC666">
        <v>7.7230000000000132</v>
      </c>
      <c r="BD666" s="83">
        <f t="shared" si="87"/>
        <v>58.819204470259535</v>
      </c>
    </row>
    <row r="667" spans="1:56" ht="15" customHeight="1" thickBot="1" x14ac:dyDescent="0.5">
      <c r="A667" t="s">
        <v>151</v>
      </c>
      <c r="B667">
        <v>2024</v>
      </c>
      <c r="C667" s="9">
        <v>45540</v>
      </c>
      <c r="D667" t="s">
        <v>152</v>
      </c>
      <c r="E667" t="s">
        <v>1943</v>
      </c>
      <c r="F667">
        <v>4</v>
      </c>
      <c r="G667" t="s">
        <v>61</v>
      </c>
      <c r="H667" t="s">
        <v>106</v>
      </c>
      <c r="I667" t="s">
        <v>60</v>
      </c>
      <c r="J667" t="s">
        <v>84</v>
      </c>
      <c r="K667" t="s">
        <v>230</v>
      </c>
      <c r="L667" s="105">
        <f>(C667-VLOOKUP(H667,Riders!$A$2:$D$3499,4,FALSE))/365</f>
        <v>23.709589041095889</v>
      </c>
      <c r="M667" s="105">
        <v>24.852054794520551</v>
      </c>
      <c r="N667" s="105">
        <v>25.219178082191782</v>
      </c>
      <c r="O667" s="105">
        <v>25.142465753424659</v>
      </c>
      <c r="P667">
        <v>2</v>
      </c>
      <c r="Q667" s="40">
        <f t="shared" si="80"/>
        <v>2.8644791666666666E-3</v>
      </c>
      <c r="R667" s="86">
        <f t="shared" si="81"/>
        <v>247.49099999999999</v>
      </c>
      <c r="S667">
        <f t="shared" si="82"/>
        <v>22.367999999999999</v>
      </c>
      <c r="T667">
        <f t="shared" si="83"/>
        <v>66.888000000000005</v>
      </c>
      <c r="U667">
        <f t="shared" si="84"/>
        <v>59.358999999999995</v>
      </c>
      <c r="V667">
        <f t="shared" si="85"/>
        <v>59.722999999999999</v>
      </c>
      <c r="W667">
        <f t="shared" si="86"/>
        <v>61.520999999999987</v>
      </c>
      <c r="X667">
        <v>14.206</v>
      </c>
      <c r="Y667">
        <v>8.161999999999999</v>
      </c>
      <c r="Z667">
        <v>7.5760000000000014</v>
      </c>
      <c r="AA667">
        <v>7.3790000000000013</v>
      </c>
      <c r="AB667">
        <v>7.429000000000002</v>
      </c>
      <c r="AC667">
        <v>7.3290000000000006</v>
      </c>
      <c r="AD667">
        <v>7.3620000000000019</v>
      </c>
      <c r="AE667">
        <v>7.4450000000000003</v>
      </c>
      <c r="AF667">
        <v>7.289999999999992</v>
      </c>
      <c r="AG667">
        <v>7.3370000000000033</v>
      </c>
      <c r="AH667">
        <v>7.423000000000016</v>
      </c>
      <c r="AI667">
        <v>7.5139999999999816</v>
      </c>
      <c r="AJ667">
        <v>7.3619999999999948</v>
      </c>
      <c r="AK667">
        <v>7.4110000000000014</v>
      </c>
      <c r="AL667">
        <v>7.460000000000008</v>
      </c>
      <c r="AM667">
        <v>7.5619999999999976</v>
      </c>
      <c r="AN667">
        <v>7.3450000000000131</v>
      </c>
      <c r="AO667">
        <v>7.3659999999999846</v>
      </c>
      <c r="AP667">
        <v>7.382000000000005</v>
      </c>
      <c r="AQ667">
        <v>7.5749999999999886</v>
      </c>
      <c r="AR667">
        <v>7.5030000000000143</v>
      </c>
      <c r="AS667">
        <v>7.5649999999999977</v>
      </c>
      <c r="AT667">
        <v>7.5089999999999577</v>
      </c>
      <c r="AU667">
        <v>7.4780000000000371</v>
      </c>
      <c r="AV667">
        <v>7.546999999999997</v>
      </c>
      <c r="AW667">
        <v>7.6209999999999809</v>
      </c>
      <c r="AX667">
        <v>7.8500000000000227</v>
      </c>
      <c r="AY667">
        <v>7.6330000000000382</v>
      </c>
      <c r="AZ667">
        <v>7.6399999999999304</v>
      </c>
      <c r="BA667">
        <v>7.66700000000003</v>
      </c>
      <c r="BB667">
        <v>7.6999999999999602</v>
      </c>
      <c r="BC667">
        <v>7.863000000000028</v>
      </c>
      <c r="BD667" s="83">
        <f t="shared" si="87"/>
        <v>58.183933961234956</v>
      </c>
    </row>
    <row r="668" spans="1:56" ht="15" customHeight="1" thickBot="1" x14ac:dyDescent="0.5">
      <c r="A668" t="s">
        <v>151</v>
      </c>
      <c r="B668">
        <v>2024</v>
      </c>
      <c r="C668" s="9">
        <v>45540</v>
      </c>
      <c r="D668" t="s">
        <v>152</v>
      </c>
      <c r="E668" t="s">
        <v>31</v>
      </c>
      <c r="F668" t="s">
        <v>578</v>
      </c>
      <c r="G668" t="s">
        <v>67</v>
      </c>
      <c r="H668" t="s">
        <v>2148</v>
      </c>
      <c r="I668" t="s">
        <v>2075</v>
      </c>
      <c r="J668" t="s">
        <v>156</v>
      </c>
      <c r="K668" t="s">
        <v>147</v>
      </c>
      <c r="L668" s="105">
        <f>(C668-VLOOKUP(H668,Riders!$A$2:$D$3499,4,FALSE))/365</f>
        <v>31.736986301369864</v>
      </c>
      <c r="M668" s="105">
        <v>27.695890410958899</v>
      </c>
      <c r="N668" s="105">
        <v>30.221917808219182</v>
      </c>
      <c r="O668" s="105">
        <v>29.720547945205482</v>
      </c>
      <c r="P668">
        <v>1</v>
      </c>
      <c r="Q668" s="40">
        <f t="shared" si="80"/>
        <v>2.8276157407407408E-3</v>
      </c>
      <c r="R668" s="86">
        <f t="shared" si="81"/>
        <v>244.30600000000001</v>
      </c>
      <c r="S668">
        <f t="shared" si="82"/>
        <v>22.251999999999999</v>
      </c>
      <c r="T668">
        <f t="shared" si="83"/>
        <v>65.938000000000002</v>
      </c>
      <c r="U668">
        <f t="shared" si="84"/>
        <v>58.617000000000004</v>
      </c>
      <c r="V668">
        <f t="shared" si="85"/>
        <v>58.953000000000003</v>
      </c>
      <c r="W668">
        <f t="shared" si="86"/>
        <v>60.798000000000002</v>
      </c>
      <c r="X668">
        <v>14.308999999999999</v>
      </c>
      <c r="Y668">
        <v>7.9429999999999996</v>
      </c>
      <c r="Z668">
        <v>7.4269999999999996</v>
      </c>
      <c r="AA668">
        <v>7.2930000000000028</v>
      </c>
      <c r="AB668">
        <v>7.3699999999999974</v>
      </c>
      <c r="AC668">
        <v>7.1829999999999998</v>
      </c>
      <c r="AD668">
        <v>7.1170000000000044</v>
      </c>
      <c r="AE668">
        <v>7.2959999999999994</v>
      </c>
      <c r="AF668">
        <v>7.2540000000000049</v>
      </c>
      <c r="AG668">
        <v>7.296999999999997</v>
      </c>
      <c r="AH668">
        <v>7.3679999999999808</v>
      </c>
      <c r="AI668">
        <v>7.4730000000000132</v>
      </c>
      <c r="AJ668">
        <v>7.3010000000000019</v>
      </c>
      <c r="AK668">
        <v>7.2750000000000057</v>
      </c>
      <c r="AL668">
        <v>7.3819999999999908</v>
      </c>
      <c r="AM668">
        <v>7.2670000000000101</v>
      </c>
      <c r="AN668">
        <v>7.3109999999999786</v>
      </c>
      <c r="AO668">
        <v>7.5160000000000204</v>
      </c>
      <c r="AP668">
        <v>7.3179999999999836</v>
      </c>
      <c r="AQ668">
        <v>7.27800000000002</v>
      </c>
      <c r="AR668">
        <v>7.2769999999999868</v>
      </c>
      <c r="AS668">
        <v>7.4080000000000146</v>
      </c>
      <c r="AT668">
        <v>7.3919999999999959</v>
      </c>
      <c r="AU668">
        <v>7.453000000000003</v>
      </c>
      <c r="AV668">
        <v>7.5500000000000114</v>
      </c>
      <c r="AW668">
        <v>7.7559999999999434</v>
      </c>
      <c r="AX668">
        <v>7.4980000000000473</v>
      </c>
      <c r="AY668">
        <v>7.5119999999999996</v>
      </c>
      <c r="AZ668">
        <v>7.6639999999999873</v>
      </c>
      <c r="BA668">
        <v>7.6050000000000182</v>
      </c>
      <c r="BB668">
        <v>7.575999999999965</v>
      </c>
      <c r="BC668">
        <v>7.6370000000000289</v>
      </c>
      <c r="BD668" s="83">
        <f t="shared" si="87"/>
        <v>58.942473782878842</v>
      </c>
    </row>
    <row r="669" spans="1:56" ht="15" customHeight="1" thickBot="1" x14ac:dyDescent="0.5">
      <c r="A669" t="s">
        <v>151</v>
      </c>
      <c r="B669">
        <v>2024</v>
      </c>
      <c r="C669" s="9">
        <v>45540</v>
      </c>
      <c r="D669" t="s">
        <v>152</v>
      </c>
      <c r="E669" t="s">
        <v>31</v>
      </c>
      <c r="F669" t="s">
        <v>578</v>
      </c>
      <c r="G669" t="s">
        <v>37</v>
      </c>
      <c r="H669" t="s">
        <v>315</v>
      </c>
      <c r="I669" t="s">
        <v>124</v>
      </c>
      <c r="J669" t="s">
        <v>35</v>
      </c>
      <c r="K669" t="s">
        <v>200</v>
      </c>
      <c r="L669" s="105">
        <f>(C669-VLOOKUP(H669,Riders!$A$2:$D$3499,4,FALSE))/365</f>
        <v>25.008219178082193</v>
      </c>
      <c r="M669" s="105">
        <v>25.550684931506851</v>
      </c>
      <c r="N669" s="105">
        <v>26.854794520547941</v>
      </c>
      <c r="O669" s="105">
        <v>23.68493150684931</v>
      </c>
      <c r="P669">
        <v>2</v>
      </c>
      <c r="Q669" s="40">
        <f t="shared" si="80"/>
        <v>2.8348032407407406E-3</v>
      </c>
      <c r="R669" s="86">
        <f t="shared" si="81"/>
        <v>244.92699999999999</v>
      </c>
      <c r="S669">
        <f t="shared" si="82"/>
        <v>22.422000000000001</v>
      </c>
      <c r="T669">
        <f t="shared" si="83"/>
        <v>66.783000000000001</v>
      </c>
      <c r="U669">
        <f t="shared" si="84"/>
        <v>59.078000000000017</v>
      </c>
      <c r="V669">
        <f t="shared" si="85"/>
        <v>59.189999999999969</v>
      </c>
      <c r="W669">
        <f t="shared" si="86"/>
        <v>59.876000000000005</v>
      </c>
      <c r="X669">
        <v>14.159000000000001</v>
      </c>
      <c r="Y669">
        <v>8.2629999999999999</v>
      </c>
      <c r="Z669">
        <v>7.6389999999999993</v>
      </c>
      <c r="AA669">
        <v>7.3659999999999997</v>
      </c>
      <c r="AB669">
        <v>7.4660000000000011</v>
      </c>
      <c r="AC669">
        <v>7.2479999999999984</v>
      </c>
      <c r="AD669">
        <v>7.3420000000000059</v>
      </c>
      <c r="AE669">
        <v>7.2999999999999972</v>
      </c>
      <c r="AF669">
        <v>7.465999999999994</v>
      </c>
      <c r="AG669">
        <v>7.355000000000004</v>
      </c>
      <c r="AH669">
        <v>7.3979999999999961</v>
      </c>
      <c r="AI669">
        <v>7.4140000000000006</v>
      </c>
      <c r="AJ669">
        <v>7.5430000000000064</v>
      </c>
      <c r="AK669">
        <v>7.313999999999993</v>
      </c>
      <c r="AL669">
        <v>7.2839999999999918</v>
      </c>
      <c r="AM669">
        <v>7.3040000000000296</v>
      </c>
      <c r="AN669">
        <v>7.3299999999999841</v>
      </c>
      <c r="AO669">
        <v>7.467000000000013</v>
      </c>
      <c r="AP669">
        <v>7.3509999999999991</v>
      </c>
      <c r="AQ669">
        <v>7.3459999999999752</v>
      </c>
      <c r="AR669">
        <v>7.4840000000000089</v>
      </c>
      <c r="AS669">
        <v>7.3790000000000191</v>
      </c>
      <c r="AT669">
        <v>7.4059999999999766</v>
      </c>
      <c r="AU669">
        <v>7.4269999999999916</v>
      </c>
      <c r="AV669">
        <v>7.6640000000000157</v>
      </c>
      <c r="AW669">
        <v>7.7369999999999948</v>
      </c>
      <c r="AX669">
        <v>7.4759999999999991</v>
      </c>
      <c r="AY669">
        <v>7.3949999999999818</v>
      </c>
      <c r="AZ669">
        <v>7.4000000000000341</v>
      </c>
      <c r="BA669">
        <v>7.3990000000000009</v>
      </c>
      <c r="BB669">
        <v>7.4200000000000159</v>
      </c>
      <c r="BC669">
        <v>7.3849999999999616</v>
      </c>
      <c r="BD669" s="83">
        <f t="shared" si="87"/>
        <v>58.79302812674797</v>
      </c>
    </row>
    <row r="670" spans="1:56" ht="15" customHeight="1" thickBot="1" x14ac:dyDescent="0.5">
      <c r="A670" t="s">
        <v>151</v>
      </c>
      <c r="B670">
        <v>2024</v>
      </c>
      <c r="C670" s="9">
        <v>45540</v>
      </c>
      <c r="D670" t="s">
        <v>152</v>
      </c>
      <c r="E670" t="s">
        <v>31</v>
      </c>
      <c r="F670" t="s">
        <v>579</v>
      </c>
      <c r="G670" t="s">
        <v>79</v>
      </c>
      <c r="H670" t="s">
        <v>2066</v>
      </c>
      <c r="I670" t="s">
        <v>332</v>
      </c>
      <c r="J670" t="s">
        <v>2064</v>
      </c>
      <c r="K670" t="s">
        <v>153</v>
      </c>
      <c r="L670" s="105">
        <f>(C670-VLOOKUP(H670,Riders!$A$2:$D$3499,4,FALSE))/365</f>
        <v>25.421917808219177</v>
      </c>
      <c r="M670" s="105">
        <v>29.25205479452055</v>
      </c>
      <c r="N670" s="105">
        <v>27.457534246575339</v>
      </c>
      <c r="O670" s="105">
        <v>30.016438356164379</v>
      </c>
      <c r="P670">
        <v>1</v>
      </c>
      <c r="Q670" s="40">
        <f t="shared" si="80"/>
        <v>2.8516435185185185E-3</v>
      </c>
      <c r="R670" s="86">
        <f t="shared" si="81"/>
        <v>246.38200000000001</v>
      </c>
      <c r="S670">
        <f t="shared" si="82"/>
        <v>22.253</v>
      </c>
      <c r="T670">
        <f t="shared" si="83"/>
        <v>66.430000000000007</v>
      </c>
      <c r="U670">
        <f t="shared" si="84"/>
        <v>59.980999999999995</v>
      </c>
      <c r="V670">
        <f t="shared" si="85"/>
        <v>60.249000000000024</v>
      </c>
      <c r="W670">
        <f t="shared" si="86"/>
        <v>59.72199999999998</v>
      </c>
      <c r="X670">
        <v>14.167999999999999</v>
      </c>
      <c r="Y670">
        <v>8.0850000000000009</v>
      </c>
      <c r="Z670">
        <v>7.5040000000000013</v>
      </c>
      <c r="AA670">
        <v>7.3249999999999993</v>
      </c>
      <c r="AB670">
        <v>7.3819999999999979</v>
      </c>
      <c r="AC670">
        <v>7.2569999999999979</v>
      </c>
      <c r="AD670">
        <v>7.2880000000000038</v>
      </c>
      <c r="AE670">
        <v>7.4210000000000056</v>
      </c>
      <c r="AF670">
        <v>7.4050000000000011</v>
      </c>
      <c r="AG670">
        <v>7.4399999999999977</v>
      </c>
      <c r="AH670">
        <v>7.6239999999999952</v>
      </c>
      <c r="AI670">
        <v>7.4799999999999898</v>
      </c>
      <c r="AJ670">
        <v>7.4650000000000034</v>
      </c>
      <c r="AK670">
        <v>7.4440000000000026</v>
      </c>
      <c r="AL670">
        <v>7.612000000000009</v>
      </c>
      <c r="AM670">
        <v>7.5109999999999957</v>
      </c>
      <c r="AN670">
        <v>7.5320000000000107</v>
      </c>
      <c r="AO670">
        <v>7.532999999999987</v>
      </c>
      <c r="AP670">
        <v>7.4550000000000134</v>
      </c>
      <c r="AQ670">
        <v>7.6089999999999796</v>
      </c>
      <c r="AR670">
        <v>7.4590000000000032</v>
      </c>
      <c r="AS670">
        <v>7.4790000000000134</v>
      </c>
      <c r="AT670">
        <v>7.4969999999999857</v>
      </c>
      <c r="AU670">
        <v>7.6850000000000307</v>
      </c>
      <c r="AV670">
        <v>7.6099999999999568</v>
      </c>
      <c r="AW670">
        <v>7.4370000000000118</v>
      </c>
      <c r="AX670">
        <v>7.4550000000000409</v>
      </c>
      <c r="AY670">
        <v>7.3989999999999716</v>
      </c>
      <c r="AZ670">
        <v>7.3929999999999723</v>
      </c>
      <c r="BA670">
        <v>7.3720000000000141</v>
      </c>
      <c r="BB670">
        <v>7.4790000000000134</v>
      </c>
      <c r="BC670">
        <v>7.5769999999999982</v>
      </c>
      <c r="BD670" s="83">
        <f t="shared" si="87"/>
        <v>58.445828023151037</v>
      </c>
    </row>
    <row r="671" spans="1:56" ht="15" customHeight="1" thickBot="1" x14ac:dyDescent="0.5">
      <c r="A671" t="s">
        <v>151</v>
      </c>
      <c r="B671">
        <v>2024</v>
      </c>
      <c r="C671" s="9">
        <v>45540</v>
      </c>
      <c r="D671" t="s">
        <v>152</v>
      </c>
      <c r="E671" t="s">
        <v>31</v>
      </c>
      <c r="F671" t="s">
        <v>579</v>
      </c>
      <c r="G671" t="s">
        <v>61</v>
      </c>
      <c r="H671" t="s">
        <v>106</v>
      </c>
      <c r="I671" t="s">
        <v>60</v>
      </c>
      <c r="J671" t="s">
        <v>84</v>
      </c>
      <c r="K671" t="s">
        <v>230</v>
      </c>
      <c r="L671" s="105">
        <f>(C671-VLOOKUP(H671,Riders!$A$2:$D$3499,4,FALSE))/365</f>
        <v>23.709589041095889</v>
      </c>
      <c r="M671" s="105">
        <v>24.852054794520551</v>
      </c>
      <c r="N671" s="105">
        <v>25.219178082191782</v>
      </c>
      <c r="O671" s="105">
        <v>25.142465753424659</v>
      </c>
      <c r="P671">
        <v>2</v>
      </c>
      <c r="Q671" s="40">
        <f t="shared" si="80"/>
        <v>2.8814930555555555E-3</v>
      </c>
      <c r="R671" s="86">
        <f t="shared" si="81"/>
        <v>248.96100000000001</v>
      </c>
      <c r="S671">
        <f t="shared" si="82"/>
        <v>22.103000000000002</v>
      </c>
      <c r="T671">
        <f t="shared" si="83"/>
        <v>65.843000000000004</v>
      </c>
      <c r="U671">
        <f t="shared" si="84"/>
        <v>59.61</v>
      </c>
      <c r="V671">
        <f t="shared" si="85"/>
        <v>60.540999999999997</v>
      </c>
      <c r="W671">
        <f t="shared" si="86"/>
        <v>62.967000000000013</v>
      </c>
      <c r="X671">
        <v>14.045999999999999</v>
      </c>
      <c r="Y671">
        <v>8.0570000000000022</v>
      </c>
      <c r="Z671">
        <v>7.4439999999999991</v>
      </c>
      <c r="AA671">
        <v>7.2149999999999999</v>
      </c>
      <c r="AB671">
        <v>7.286999999999999</v>
      </c>
      <c r="AC671">
        <v>7.1950000000000003</v>
      </c>
      <c r="AD671">
        <v>7.2809999999999988</v>
      </c>
      <c r="AE671">
        <v>7.3180000000000049</v>
      </c>
      <c r="AF671">
        <v>7.5229999999999961</v>
      </c>
      <c r="AG671">
        <v>7.3799999999999946</v>
      </c>
      <c r="AH671">
        <v>7.4350000000000023</v>
      </c>
      <c r="AI671">
        <v>7.4369999999999976</v>
      </c>
      <c r="AJ671">
        <v>7.5490000000000066</v>
      </c>
      <c r="AK671">
        <v>7.416000000000011</v>
      </c>
      <c r="AL671">
        <v>7.4109999999999872</v>
      </c>
      <c r="AM671">
        <v>7.4590000000000032</v>
      </c>
      <c r="AN671">
        <v>7.5349999999999966</v>
      </c>
      <c r="AO671">
        <v>7.3520000000000039</v>
      </c>
      <c r="AP671">
        <v>7.3880000000000052</v>
      </c>
      <c r="AQ671">
        <v>7.5480000000000018</v>
      </c>
      <c r="AR671">
        <v>7.4889999999999759</v>
      </c>
      <c r="AS671">
        <v>7.6990000000000123</v>
      </c>
      <c r="AT671">
        <v>7.6879999999999882</v>
      </c>
      <c r="AU671">
        <v>7.842000000000013</v>
      </c>
      <c r="AV671">
        <v>7.6539999999999964</v>
      </c>
      <c r="AW671">
        <v>7.6339999999999861</v>
      </c>
      <c r="AX671">
        <v>7.6340000000000154</v>
      </c>
      <c r="AY671">
        <v>7.6399999999999864</v>
      </c>
      <c r="AZ671">
        <v>7.8589999999999796</v>
      </c>
      <c r="BA671">
        <v>7.988000000000028</v>
      </c>
      <c r="BB671">
        <v>8.1280000000000143</v>
      </c>
      <c r="BC671">
        <v>8.4300000000000068</v>
      </c>
      <c r="BD671" s="83">
        <f t="shared" si="87"/>
        <v>57.840384638557843</v>
      </c>
    </row>
    <row r="672" spans="1:56" ht="15" customHeight="1" thickBot="1" x14ac:dyDescent="0.5">
      <c r="A672" t="s">
        <v>151</v>
      </c>
      <c r="B672">
        <v>2024</v>
      </c>
      <c r="C672" s="9">
        <v>45540</v>
      </c>
      <c r="D672" t="s">
        <v>152</v>
      </c>
      <c r="E672" t="s">
        <v>31</v>
      </c>
      <c r="F672">
        <v>5</v>
      </c>
      <c r="G672" t="s">
        <v>52</v>
      </c>
      <c r="H672" t="s">
        <v>269</v>
      </c>
      <c r="I672" t="s">
        <v>75</v>
      </c>
      <c r="J672" t="s">
        <v>76</v>
      </c>
      <c r="K672" t="s">
        <v>157</v>
      </c>
      <c r="L672" s="105">
        <f>(C672-VLOOKUP(H672,Riders!$A$2:$D$3499,4,FALSE))/365</f>
        <v>24.63013698630137</v>
      </c>
      <c r="M672" s="105">
        <v>26.8</v>
      </c>
      <c r="N672" s="105">
        <v>25.386301369863009</v>
      </c>
      <c r="O672" s="105">
        <v>25.665753424657531</v>
      </c>
      <c r="P672">
        <v>1</v>
      </c>
      <c r="Q672" s="40">
        <f t="shared" si="80"/>
        <v>2.8586458333333333E-3</v>
      </c>
      <c r="R672" s="86">
        <f t="shared" si="81"/>
        <v>246.98699999999999</v>
      </c>
      <c r="S672">
        <f t="shared" si="82"/>
        <v>22.548999999999999</v>
      </c>
      <c r="T672">
        <f t="shared" si="83"/>
        <v>67.506</v>
      </c>
      <c r="U672">
        <f t="shared" si="84"/>
        <v>58.949999999999989</v>
      </c>
      <c r="V672">
        <f t="shared" si="85"/>
        <v>59.122000000000014</v>
      </c>
      <c r="W672">
        <f t="shared" si="86"/>
        <v>61.408999999999992</v>
      </c>
      <c r="X672">
        <v>14.249000000000001</v>
      </c>
      <c r="Y672">
        <v>8.2999999999999989</v>
      </c>
      <c r="Z672">
        <v>7.66</v>
      </c>
      <c r="AA672">
        <v>7.5040000000000013</v>
      </c>
      <c r="AB672">
        <v>7.3960000000000008</v>
      </c>
      <c r="AC672">
        <v>7.4329999999999998</v>
      </c>
      <c r="AD672">
        <v>7.5410000000000039</v>
      </c>
      <c r="AE672">
        <v>7.4229999999999947</v>
      </c>
      <c r="AF672">
        <v>7.4099999999999966</v>
      </c>
      <c r="AG672">
        <v>7.3950000000000102</v>
      </c>
      <c r="AH672">
        <v>7.3489999999999904</v>
      </c>
      <c r="AI672">
        <v>7.3530000000000086</v>
      </c>
      <c r="AJ672">
        <v>7.4209999999999923</v>
      </c>
      <c r="AK672">
        <v>7.3169999999999931</v>
      </c>
      <c r="AL672">
        <v>7.320999999999998</v>
      </c>
      <c r="AM672">
        <v>7.3840000000000003</v>
      </c>
      <c r="AN672">
        <v>7.3700000000000054</v>
      </c>
      <c r="AO672">
        <v>7.367999999999995</v>
      </c>
      <c r="AP672">
        <v>7.4850000000000136</v>
      </c>
      <c r="AQ672">
        <v>7.3149999999999977</v>
      </c>
      <c r="AR672">
        <v>7.3119999999999834</v>
      </c>
      <c r="AS672">
        <v>7.3280000000000314</v>
      </c>
      <c r="AT672">
        <v>7.4429999999999836</v>
      </c>
      <c r="AU672">
        <v>7.5010000000000048</v>
      </c>
      <c r="AV672">
        <v>7.6920000000000073</v>
      </c>
      <c r="AW672">
        <v>7.6749999999999829</v>
      </c>
      <c r="AX672">
        <v>7.5199999999999818</v>
      </c>
      <c r="AY672">
        <v>7.4710000000000321</v>
      </c>
      <c r="AZ672">
        <v>7.6639999999999873</v>
      </c>
      <c r="BA672">
        <v>7.66700000000003</v>
      </c>
      <c r="BB672">
        <v>7.7889999999999588</v>
      </c>
      <c r="BC672">
        <v>7.9310000000000116</v>
      </c>
      <c r="BD672" s="83">
        <f t="shared" si="87"/>
        <v>58.302663702947932</v>
      </c>
    </row>
    <row r="673" spans="1:56" ht="15" customHeight="1" thickBot="1" x14ac:dyDescent="0.5">
      <c r="A673" t="s">
        <v>151</v>
      </c>
      <c r="B673">
        <v>2024</v>
      </c>
      <c r="C673" s="9">
        <v>45540</v>
      </c>
      <c r="D673" t="s">
        <v>152</v>
      </c>
      <c r="E673" t="s">
        <v>31</v>
      </c>
      <c r="F673">
        <v>5</v>
      </c>
      <c r="G673" t="s">
        <v>88</v>
      </c>
      <c r="H673" t="s">
        <v>2090</v>
      </c>
      <c r="I673" t="s">
        <v>274</v>
      </c>
      <c r="J673" t="s">
        <v>302</v>
      </c>
      <c r="K673" t="s">
        <v>163</v>
      </c>
      <c r="L673" s="105">
        <f>(C673-VLOOKUP(H673,Riders!$A$2:$D$3499,4,FALSE))/365</f>
        <v>31.156164383561645</v>
      </c>
      <c r="M673" s="105">
        <v>28.161643835616442</v>
      </c>
      <c r="N673" s="105">
        <v>27.550684931506851</v>
      </c>
      <c r="O673" s="105">
        <v>25.81095890410959</v>
      </c>
      <c r="P673">
        <v>2</v>
      </c>
      <c r="Q673" s="40">
        <f t="shared" si="80"/>
        <v>2.8744097222222222E-3</v>
      </c>
      <c r="R673" s="86">
        <f t="shared" si="81"/>
        <v>248.34899999999999</v>
      </c>
      <c r="S673">
        <f t="shared" si="82"/>
        <v>22.25</v>
      </c>
      <c r="T673">
        <f t="shared" si="83"/>
        <v>66.69</v>
      </c>
      <c r="U673">
        <f t="shared" si="84"/>
        <v>59.463999999999999</v>
      </c>
      <c r="V673">
        <f t="shared" si="85"/>
        <v>60.346000000000032</v>
      </c>
      <c r="W673">
        <f t="shared" si="86"/>
        <v>61.848999999999961</v>
      </c>
      <c r="X673">
        <v>14.016</v>
      </c>
      <c r="Y673">
        <v>8.234</v>
      </c>
      <c r="Z673">
        <v>7.5859999999999994</v>
      </c>
      <c r="AA673">
        <v>7.3719999999999999</v>
      </c>
      <c r="AB673">
        <v>7.4250000000000043</v>
      </c>
      <c r="AC673">
        <v>7.3069999999999951</v>
      </c>
      <c r="AD673">
        <v>7.3490000000000038</v>
      </c>
      <c r="AE673">
        <v>7.4009999999999962</v>
      </c>
      <c r="AF673">
        <v>7.5250000000000057</v>
      </c>
      <c r="AG673">
        <v>7.3999999999999906</v>
      </c>
      <c r="AH673">
        <v>7.3790000000000049</v>
      </c>
      <c r="AI673">
        <v>7.3630000000000004</v>
      </c>
      <c r="AJ673">
        <v>7.4789999999999992</v>
      </c>
      <c r="AK673">
        <v>7.394999999999996</v>
      </c>
      <c r="AL673">
        <v>7.4660000000000224</v>
      </c>
      <c r="AM673">
        <v>7.4569999999999794</v>
      </c>
      <c r="AN673">
        <v>7.5289999999999964</v>
      </c>
      <c r="AO673">
        <v>7.5080000000000098</v>
      </c>
      <c r="AP673">
        <v>7.5080000000000098</v>
      </c>
      <c r="AQ673">
        <v>7.4909999999999846</v>
      </c>
      <c r="AR673">
        <v>7.5160000000000204</v>
      </c>
      <c r="AS673">
        <v>7.5419999999999732</v>
      </c>
      <c r="AT673">
        <v>7.7000000000000171</v>
      </c>
      <c r="AU673">
        <v>7.5520000000000209</v>
      </c>
      <c r="AV673">
        <v>7.5079999999999814</v>
      </c>
      <c r="AW673">
        <v>7.5480000000000302</v>
      </c>
      <c r="AX673">
        <v>7.6029999999999518</v>
      </c>
      <c r="AY673">
        <v>7.8329999999999984</v>
      </c>
      <c r="AZ673">
        <v>7.6870000000000402</v>
      </c>
      <c r="BA673">
        <v>7.7939999999999827</v>
      </c>
      <c r="BB673">
        <v>7.8499999999999659</v>
      </c>
      <c r="BC673">
        <v>8.0260000000000105</v>
      </c>
      <c r="BD673" s="83">
        <f t="shared" si="87"/>
        <v>57.982919198386142</v>
      </c>
    </row>
    <row r="674" spans="1:56" ht="15" customHeight="1" thickBot="1" x14ac:dyDescent="0.5">
      <c r="A674" t="s">
        <v>151</v>
      </c>
      <c r="B674">
        <v>2024</v>
      </c>
      <c r="C674" s="9">
        <v>45540</v>
      </c>
      <c r="D674" t="s">
        <v>152</v>
      </c>
      <c r="E674" t="s">
        <v>31</v>
      </c>
      <c r="F674">
        <v>7</v>
      </c>
      <c r="G674" t="s">
        <v>91</v>
      </c>
      <c r="H674" t="s">
        <v>89</v>
      </c>
      <c r="I674" t="s">
        <v>207</v>
      </c>
      <c r="J674" t="s">
        <v>2072</v>
      </c>
      <c r="K674" t="s">
        <v>160</v>
      </c>
      <c r="L674" s="105">
        <f>(C674-VLOOKUP(H674,Riders!$A$2:$D$3499,4,FALSE))/365</f>
        <v>25.18082191780822</v>
      </c>
      <c r="M674" s="105">
        <v>25.82191780821918</v>
      </c>
      <c r="N674" s="105">
        <v>24.545205479452051</v>
      </c>
      <c r="O674" s="105">
        <v>29.978082191780821</v>
      </c>
      <c r="P674">
        <v>1</v>
      </c>
      <c r="Q674" s="40">
        <f t="shared" si="80"/>
        <v>2.9114351851851853E-3</v>
      </c>
      <c r="R674" s="86">
        <f t="shared" si="81"/>
        <v>251.548</v>
      </c>
      <c r="S674">
        <f t="shared" si="82"/>
        <v>22.545000000000002</v>
      </c>
      <c r="T674">
        <f t="shared" si="83"/>
        <v>67.569999999999993</v>
      </c>
      <c r="U674">
        <f t="shared" si="84"/>
        <v>59.991000000000014</v>
      </c>
      <c r="V674">
        <f t="shared" si="85"/>
        <v>61.063999999999993</v>
      </c>
      <c r="W674">
        <f t="shared" si="86"/>
        <v>62.923000000000002</v>
      </c>
      <c r="X674">
        <v>14.367000000000001</v>
      </c>
      <c r="Y674">
        <v>8.1780000000000008</v>
      </c>
      <c r="Z674">
        <v>7.6499999999999986</v>
      </c>
      <c r="AA674">
        <v>7.4570000000000007</v>
      </c>
      <c r="AB674">
        <v>7.5570000000000022</v>
      </c>
      <c r="AC674">
        <v>7.4099999999999966</v>
      </c>
      <c r="AD674">
        <v>7.5080000000000027</v>
      </c>
      <c r="AE674">
        <v>7.4429999999999907</v>
      </c>
      <c r="AF674">
        <v>7.4330000000000069</v>
      </c>
      <c r="AG674">
        <v>7.4710000000000036</v>
      </c>
      <c r="AH674">
        <v>7.590999999999994</v>
      </c>
      <c r="AI674">
        <v>7.4240000000000208</v>
      </c>
      <c r="AJ674">
        <v>7.437999999999974</v>
      </c>
      <c r="AK674">
        <v>7.4690000000000083</v>
      </c>
      <c r="AL674">
        <v>7.6369999999999996</v>
      </c>
      <c r="AM674">
        <v>7.5280000000000058</v>
      </c>
      <c r="AN674">
        <v>7.546999999999997</v>
      </c>
      <c r="AO674">
        <v>7.7319999999999993</v>
      </c>
      <c r="AP674">
        <v>7.5509999999999877</v>
      </c>
      <c r="AQ674">
        <v>7.7020000000000266</v>
      </c>
      <c r="AR674">
        <v>7.5449999999999866</v>
      </c>
      <c r="AS674">
        <v>7.6399999999999864</v>
      </c>
      <c r="AT674">
        <v>7.7660000000000204</v>
      </c>
      <c r="AU674">
        <v>7.5809999999999889</v>
      </c>
      <c r="AV674">
        <v>7.632000000000005</v>
      </c>
      <c r="AW674">
        <v>7.6779999999999973</v>
      </c>
      <c r="AX674">
        <v>7.8650000000000384</v>
      </c>
      <c r="AY674">
        <v>7.9059999999999491</v>
      </c>
      <c r="AZ674">
        <v>7.9010000000000389</v>
      </c>
      <c r="BA674">
        <v>8.1029999999999802</v>
      </c>
      <c r="BB674">
        <v>7.867999999999995</v>
      </c>
      <c r="BC674">
        <v>7.9699999999999989</v>
      </c>
      <c r="BD674" s="83">
        <f t="shared" si="87"/>
        <v>57.245535643296705</v>
      </c>
    </row>
    <row r="675" spans="1:56" ht="15" customHeight="1" thickBot="1" x14ac:dyDescent="0.5">
      <c r="A675" t="s">
        <v>151</v>
      </c>
      <c r="B675">
        <v>2024</v>
      </c>
      <c r="C675" s="9">
        <v>45540</v>
      </c>
      <c r="D675" t="s">
        <v>152</v>
      </c>
      <c r="E675" t="s">
        <v>31</v>
      </c>
      <c r="F675">
        <v>7</v>
      </c>
      <c r="G675" t="s">
        <v>96</v>
      </c>
      <c r="H675" t="s">
        <v>165</v>
      </c>
      <c r="I675" t="s">
        <v>1945</v>
      </c>
      <c r="J675" t="s">
        <v>227</v>
      </c>
      <c r="K675" t="s">
        <v>164</v>
      </c>
      <c r="L675" s="105">
        <f>(C675-VLOOKUP(H675,Riders!$A$2:$D$3499,4,FALSE))/365</f>
        <v>29.449315068493149</v>
      </c>
      <c r="M675" s="105">
        <v>25.5041095890411</v>
      </c>
      <c r="N675" s="105">
        <v>22.769863013698629</v>
      </c>
      <c r="O675" s="105">
        <v>25.580821917808219</v>
      </c>
      <c r="P675">
        <v>2</v>
      </c>
      <c r="Q675" s="40">
        <f t="shared" si="80"/>
        <v>2.917789351851852E-3</v>
      </c>
      <c r="R675" s="86">
        <f t="shared" si="81"/>
        <v>252.09700000000001</v>
      </c>
      <c r="S675">
        <f t="shared" si="82"/>
        <v>23.137</v>
      </c>
      <c r="T675">
        <f t="shared" si="83"/>
        <v>68.498999999999995</v>
      </c>
      <c r="U675">
        <f t="shared" si="84"/>
        <v>60.625</v>
      </c>
      <c r="V675">
        <f t="shared" si="85"/>
        <v>60.834000000000003</v>
      </c>
      <c r="W675">
        <f t="shared" si="86"/>
        <v>62.13900000000001</v>
      </c>
      <c r="X675">
        <v>14.68</v>
      </c>
      <c r="Y675">
        <v>8.4570000000000007</v>
      </c>
      <c r="Z675">
        <v>7.8290000000000006</v>
      </c>
      <c r="AA675">
        <v>7.5420000000000016</v>
      </c>
      <c r="AB675">
        <v>7.4259999999999948</v>
      </c>
      <c r="AC675">
        <v>7.5740000000000052</v>
      </c>
      <c r="AD675">
        <v>7.4839999999999947</v>
      </c>
      <c r="AE675">
        <v>7.5069999999999979</v>
      </c>
      <c r="AF675">
        <v>7.6360000000000099</v>
      </c>
      <c r="AG675">
        <v>7.5699999999999932</v>
      </c>
      <c r="AH675">
        <v>7.4930000000000234</v>
      </c>
      <c r="AI675">
        <v>7.4829999999999606</v>
      </c>
      <c r="AJ675">
        <v>7.5230000000000246</v>
      </c>
      <c r="AK675">
        <v>7.6079999999999757</v>
      </c>
      <c r="AL675">
        <v>7.6250000000000142</v>
      </c>
      <c r="AM675">
        <v>7.6869999999999976</v>
      </c>
      <c r="AN675">
        <v>7.7390000000000043</v>
      </c>
      <c r="AO675">
        <v>7.6030000000000086</v>
      </c>
      <c r="AP675">
        <v>7.5609999999999786</v>
      </c>
      <c r="AQ675">
        <v>7.5520000000000209</v>
      </c>
      <c r="AR675">
        <v>7.6519999999999868</v>
      </c>
      <c r="AS675">
        <v>7.5010000000000048</v>
      </c>
      <c r="AT675">
        <v>7.7090000000000032</v>
      </c>
      <c r="AU675">
        <v>7.5169999999999959</v>
      </c>
      <c r="AV675">
        <v>7.6090000000000089</v>
      </c>
      <c r="AW675">
        <v>7.8499999999999943</v>
      </c>
      <c r="AX675">
        <v>7.68100000000004</v>
      </c>
      <c r="AY675">
        <v>7.7019999999999698</v>
      </c>
      <c r="AZ675">
        <v>7.7989999999999782</v>
      </c>
      <c r="BA675">
        <v>7.9790000000000134</v>
      </c>
      <c r="BB675">
        <v>7.7619999999999996</v>
      </c>
      <c r="BC675">
        <v>7.757000000000005</v>
      </c>
      <c r="BD675" s="83">
        <f t="shared" si="87"/>
        <v>57.120870141255153</v>
      </c>
    </row>
    <row r="676" spans="1:56" ht="15" customHeight="1" thickBot="1" x14ac:dyDescent="0.5">
      <c r="A676" t="s">
        <v>144</v>
      </c>
      <c r="B676">
        <v>2024</v>
      </c>
      <c r="C676" s="9">
        <v>45581</v>
      </c>
      <c r="D676" t="s">
        <v>103</v>
      </c>
      <c r="E676" t="s">
        <v>245</v>
      </c>
      <c r="F676" t="s">
        <v>245</v>
      </c>
      <c r="G676" t="s">
        <v>79</v>
      </c>
      <c r="H676" t="s">
        <v>104</v>
      </c>
      <c r="I676" t="s">
        <v>2077</v>
      </c>
      <c r="J676" t="s">
        <v>2064</v>
      </c>
      <c r="K676" t="s">
        <v>332</v>
      </c>
      <c r="L676" s="105">
        <f>(C676-VLOOKUP(H676,Riders!$A$2:$D$3499,4,FALSE))/365</f>
        <v>30.61917808219178</v>
      </c>
      <c r="M676" s="105">
        <f>(C676-VLOOKUP(I676,Riders!$A$2:$D$3499,4,FALSE))/365</f>
        <v>27.18904109589041</v>
      </c>
      <c r="N676" s="105">
        <f>(C676-VLOOKUP(J676,Riders!$A$2:$D$3499,4,FALSE))/365</f>
        <v>27.56986301369863</v>
      </c>
      <c r="O676" s="105">
        <f>(C676-VLOOKUP(K676,Riders!$A$2:$D$3499,4,FALSE))/365</f>
        <v>29.364383561643837</v>
      </c>
      <c r="P676">
        <v>1</v>
      </c>
      <c r="Q676" s="40">
        <f t="shared" si="80"/>
        <v>2.915138888888889E-3</v>
      </c>
      <c r="R676" s="86">
        <f t="shared" si="81"/>
        <v>251.86799999999999</v>
      </c>
      <c r="S676">
        <f t="shared" si="82"/>
        <v>22.396000000000001</v>
      </c>
      <c r="T676">
        <f t="shared" si="83"/>
        <v>67.909000000000006</v>
      </c>
      <c r="U676">
        <f t="shared" si="84"/>
        <v>61.156999999999996</v>
      </c>
      <c r="V676">
        <f t="shared" si="85"/>
        <v>60.915999999999997</v>
      </c>
      <c r="W676">
        <f t="shared" si="86"/>
        <v>61.885999999999996</v>
      </c>
      <c r="X676">
        <v>14.257</v>
      </c>
      <c r="Y676">
        <v>8.1390000000000011</v>
      </c>
      <c r="Z676">
        <v>7.6759999999999984</v>
      </c>
      <c r="AA676">
        <v>7.4570000000000043</v>
      </c>
      <c r="AB676">
        <v>7.5799999999999983</v>
      </c>
      <c r="AC676">
        <v>7.5229999999999961</v>
      </c>
      <c r="AD676">
        <v>7.5730000000000004</v>
      </c>
      <c r="AE676">
        <v>7.7040000000000077</v>
      </c>
      <c r="AF676">
        <v>7.539999999999992</v>
      </c>
      <c r="AG676">
        <v>7.5529999999999973</v>
      </c>
      <c r="AH676">
        <v>7.5370000000000061</v>
      </c>
      <c r="AI676">
        <v>7.6909999999999883</v>
      </c>
      <c r="AJ676">
        <v>7.6490000000000009</v>
      </c>
      <c r="AK676">
        <v>7.6620000000000061</v>
      </c>
      <c r="AL676">
        <v>7.7040000000000077</v>
      </c>
      <c r="AM676">
        <v>7.820999999999998</v>
      </c>
      <c r="AN676">
        <v>7.578000000000003</v>
      </c>
      <c r="AO676">
        <v>7.5420000000000016</v>
      </c>
      <c r="AP676">
        <v>7.6620000000000061</v>
      </c>
      <c r="AQ676">
        <v>7.5089999999999861</v>
      </c>
      <c r="AR676">
        <v>7.6009999999999991</v>
      </c>
      <c r="AS676">
        <v>7.782999999999987</v>
      </c>
      <c r="AT676">
        <v>7.5810000000000173</v>
      </c>
      <c r="AU676">
        <v>7.6599999999999966</v>
      </c>
      <c r="AV676">
        <v>7.6099999999999852</v>
      </c>
      <c r="AW676">
        <v>7.757000000000005</v>
      </c>
      <c r="AX676">
        <v>7.7130000000000223</v>
      </c>
      <c r="AY676">
        <v>7.7330000000000041</v>
      </c>
      <c r="AZ676">
        <v>7.775999999999982</v>
      </c>
      <c r="BA676">
        <v>7.75</v>
      </c>
      <c r="BB676">
        <v>7.7760000000000096</v>
      </c>
      <c r="BC676">
        <v>7.7709999999999866</v>
      </c>
      <c r="BD676" s="83">
        <f t="shared" si="87"/>
        <v>57.172804802515607</v>
      </c>
    </row>
    <row r="677" spans="1:56" ht="15" customHeight="1" thickBot="1" x14ac:dyDescent="0.5">
      <c r="A677" t="s">
        <v>144</v>
      </c>
      <c r="B677">
        <v>2024</v>
      </c>
      <c r="C677" s="9">
        <v>45581</v>
      </c>
      <c r="D677" t="s">
        <v>103</v>
      </c>
      <c r="E677" t="s">
        <v>245</v>
      </c>
      <c r="F677" t="s">
        <v>245</v>
      </c>
      <c r="G677" t="s">
        <v>61</v>
      </c>
      <c r="H677" t="s">
        <v>60</v>
      </c>
      <c r="I677" t="s">
        <v>230</v>
      </c>
      <c r="J677" t="s">
        <v>84</v>
      </c>
      <c r="K677" t="s">
        <v>106</v>
      </c>
      <c r="L677" s="105">
        <f>(C677-VLOOKUP(H677,Riders!$A$2:$D$3499,4,FALSE))/365</f>
        <v>24.964383561643835</v>
      </c>
      <c r="M677" s="105">
        <f>(C677-VLOOKUP(I677,Riders!$A$2:$D$3499,4,FALSE))/365</f>
        <v>25.254794520547946</v>
      </c>
      <c r="N677" s="105">
        <f>(C677-VLOOKUP(J677,Riders!$A$2:$D$3499,4,FALSE))/365</f>
        <v>25.331506849315069</v>
      </c>
      <c r="O677" s="105">
        <f>(C677-VLOOKUP(K677,Riders!$A$2:$D$3499,4,FALSE))/365</f>
        <v>23.82191780821918</v>
      </c>
      <c r="P677">
        <v>2</v>
      </c>
      <c r="Q677" s="40">
        <f t="shared" si="80"/>
        <v>2.9489351851851855E-3</v>
      </c>
      <c r="R677" s="86">
        <f t="shared" si="81"/>
        <v>254.78800000000004</v>
      </c>
      <c r="S677">
        <f t="shared" si="82"/>
        <v>22.786999999999999</v>
      </c>
      <c r="T677">
        <f t="shared" si="83"/>
        <v>69.424999999999997</v>
      </c>
      <c r="U677">
        <f t="shared" si="84"/>
        <v>60.904000000000011</v>
      </c>
      <c r="V677">
        <f t="shared" si="85"/>
        <v>61.717999999999989</v>
      </c>
      <c r="W677">
        <f t="shared" si="86"/>
        <v>62.741000000000042</v>
      </c>
      <c r="X677">
        <v>14.372999999999999</v>
      </c>
      <c r="Y677">
        <v>8.4139999999999997</v>
      </c>
      <c r="Z677">
        <v>7.9589999999999996</v>
      </c>
      <c r="AA677">
        <v>7.6479999999999997</v>
      </c>
      <c r="AB677">
        <v>7.7749999999999986</v>
      </c>
      <c r="AC677">
        <v>7.7420000000000044</v>
      </c>
      <c r="AD677">
        <v>7.7759999999999962</v>
      </c>
      <c r="AE677">
        <v>7.7380000000000004</v>
      </c>
      <c r="AF677">
        <v>7.882000000000005</v>
      </c>
      <c r="AG677">
        <v>7.5889999999999986</v>
      </c>
      <c r="AH677">
        <v>7.5369999999999919</v>
      </c>
      <c r="AI677">
        <v>7.5450000000000017</v>
      </c>
      <c r="AJ677">
        <v>7.6620000000000061</v>
      </c>
      <c r="AK677">
        <v>7.5439999999999969</v>
      </c>
      <c r="AL677">
        <v>7.5490000000000066</v>
      </c>
      <c r="AM677">
        <v>7.5960000000000036</v>
      </c>
      <c r="AN677">
        <v>7.6779999999999973</v>
      </c>
      <c r="AO677">
        <v>7.7699999999999818</v>
      </c>
      <c r="AP677">
        <v>7.6700000000000159</v>
      </c>
      <c r="AQ677">
        <v>7.679000000000002</v>
      </c>
      <c r="AR677">
        <v>7.7349999999999852</v>
      </c>
      <c r="AS677">
        <v>7.8449999999999989</v>
      </c>
      <c r="AT677">
        <v>7.695999999999998</v>
      </c>
      <c r="AU677">
        <v>7.6450000000000102</v>
      </c>
      <c r="AV677">
        <v>7.8410000000000082</v>
      </c>
      <c r="AW677">
        <v>7.9900000000000091</v>
      </c>
      <c r="AX677">
        <v>7.8269999999999698</v>
      </c>
      <c r="AY677">
        <v>7.7760000000000096</v>
      </c>
      <c r="AZ677">
        <v>7.7790000000000248</v>
      </c>
      <c r="BA677">
        <v>7.7460000000000093</v>
      </c>
      <c r="BB677">
        <v>7.7969999999999686</v>
      </c>
      <c r="BC677">
        <v>7.9850000000000421</v>
      </c>
      <c r="BD677" s="83">
        <f t="shared" si="87"/>
        <v>56.517575396015502</v>
      </c>
    </row>
    <row r="678" spans="1:56" ht="15" customHeight="1" thickBot="1" x14ac:dyDescent="0.5">
      <c r="A678" t="s">
        <v>144</v>
      </c>
      <c r="B678">
        <v>2024</v>
      </c>
      <c r="C678" s="9">
        <v>45581</v>
      </c>
      <c r="D678" t="s">
        <v>103</v>
      </c>
      <c r="E678" t="s">
        <v>245</v>
      </c>
      <c r="F678" t="s">
        <v>245</v>
      </c>
      <c r="G678" t="s">
        <v>88</v>
      </c>
      <c r="H678" t="s">
        <v>163</v>
      </c>
      <c r="I678" t="s">
        <v>274</v>
      </c>
      <c r="J678" t="s">
        <v>2090</v>
      </c>
      <c r="K678" t="s">
        <v>302</v>
      </c>
      <c r="L678" s="105">
        <f>(C678-VLOOKUP(H678,Riders!$A$2:$D$3499,4,FALSE))/365</f>
        <v>25.923287671232877</v>
      </c>
      <c r="M678" s="105">
        <f>(C678-VLOOKUP(I678,Riders!$A$2:$D$3499,4,FALSE))/365</f>
        <v>28.273972602739725</v>
      </c>
      <c r="N678" s="105">
        <f>(C678-VLOOKUP(J678,Riders!$A$2:$D$3499,4,FALSE))/365</f>
        <v>31.268493150684932</v>
      </c>
      <c r="O678" s="105">
        <f>(C678-VLOOKUP(K678,Riders!$A$2:$D$3499,4,FALSE))/365</f>
        <v>27.663013698630138</v>
      </c>
      <c r="P678">
        <v>3</v>
      </c>
      <c r="Q678" s="40">
        <f t="shared" si="80"/>
        <v>2.9724884259259257E-3</v>
      </c>
      <c r="R678" s="86">
        <f t="shared" si="81"/>
        <v>256.82299999999998</v>
      </c>
      <c r="S678">
        <f t="shared" si="82"/>
        <v>22.731999999999999</v>
      </c>
      <c r="T678">
        <f t="shared" si="83"/>
        <v>69.948000000000008</v>
      </c>
      <c r="U678">
        <f t="shared" si="84"/>
        <v>62.296999999999997</v>
      </c>
      <c r="V678">
        <f t="shared" si="85"/>
        <v>62.375</v>
      </c>
      <c r="W678">
        <f t="shared" si="86"/>
        <v>62.202999999999975</v>
      </c>
      <c r="X678">
        <v>14.164999999999999</v>
      </c>
      <c r="Y678">
        <v>8.5670000000000002</v>
      </c>
      <c r="Z678">
        <v>8.0530000000000008</v>
      </c>
      <c r="AA678">
        <v>7.8589999999999982</v>
      </c>
      <c r="AB678">
        <v>8.0060000000000002</v>
      </c>
      <c r="AC678">
        <v>7.8070000000000022</v>
      </c>
      <c r="AD678">
        <v>7.7650000000000006</v>
      </c>
      <c r="AE678">
        <v>7.7260000000000062</v>
      </c>
      <c r="AF678">
        <v>7.8329999999999984</v>
      </c>
      <c r="AG678">
        <v>7.9769999999999897</v>
      </c>
      <c r="AH678">
        <v>7.7650000000000006</v>
      </c>
      <c r="AI678">
        <v>7.687000000000026</v>
      </c>
      <c r="AJ678">
        <v>7.7309999999999803</v>
      </c>
      <c r="AK678">
        <v>7.86099999999999</v>
      </c>
      <c r="AL678">
        <v>7.7260000000000133</v>
      </c>
      <c r="AM678">
        <v>7.7169999999999987</v>
      </c>
      <c r="AN678">
        <v>7.7579999999999814</v>
      </c>
      <c r="AO678">
        <v>7.785000000000025</v>
      </c>
      <c r="AP678">
        <v>7.7810000000000059</v>
      </c>
      <c r="AQ678">
        <v>7.7979999999999734</v>
      </c>
      <c r="AR678">
        <v>7.8020000000000209</v>
      </c>
      <c r="AS678">
        <v>7.7979999999999734</v>
      </c>
      <c r="AT678">
        <v>7.8379999999999939</v>
      </c>
      <c r="AU678">
        <v>7.8150000000000261</v>
      </c>
      <c r="AV678">
        <v>7.9700000000000273</v>
      </c>
      <c r="AW678">
        <v>7.7879999999999256</v>
      </c>
      <c r="AX678">
        <v>7.88900000000001</v>
      </c>
      <c r="AY678">
        <v>8.0260000000000105</v>
      </c>
      <c r="AZ678">
        <v>7.717000000000013</v>
      </c>
      <c r="BA678">
        <v>7.6360000000000241</v>
      </c>
      <c r="BB678">
        <v>7.589999999999975</v>
      </c>
      <c r="BC678">
        <v>7.5869999999999891</v>
      </c>
      <c r="BD678" s="83">
        <f t="shared" si="87"/>
        <v>56.06974453222648</v>
      </c>
    </row>
    <row r="679" spans="1:56" ht="15" customHeight="1" thickBot="1" x14ac:dyDescent="0.5">
      <c r="A679" t="s">
        <v>144</v>
      </c>
      <c r="B679">
        <v>2024</v>
      </c>
      <c r="C679" s="9">
        <v>45581</v>
      </c>
      <c r="D679" t="s">
        <v>103</v>
      </c>
      <c r="E679" t="s">
        <v>245</v>
      </c>
      <c r="F679" t="s">
        <v>245</v>
      </c>
      <c r="G679" t="s">
        <v>43</v>
      </c>
      <c r="H679" t="s">
        <v>41</v>
      </c>
      <c r="I679" t="s">
        <v>2150</v>
      </c>
      <c r="J679" t="s">
        <v>2055</v>
      </c>
      <c r="K679" t="s">
        <v>2151</v>
      </c>
      <c r="L679" s="105" t="e">
        <f>(C679-VLOOKUP(H679,Riders!$A$2:$D$3499,4,FALSE))/365</f>
        <v>#N/A</v>
      </c>
      <c r="M679" s="105">
        <f>(C679-VLOOKUP(I679,Riders!$A$2:$D$3499,4,FALSE))/365</f>
        <v>35.452054794520549</v>
      </c>
      <c r="N679" s="105">
        <f>(C679-VLOOKUP(J679,Riders!$A$2:$D$3499,4,FALSE))/365</f>
        <v>27.736986301369864</v>
      </c>
      <c r="O679" s="105" t="e">
        <f>(C679-VLOOKUP(K679,Riders!$A$2:$D$3499,4,FALSE))/365</f>
        <v>#N/A</v>
      </c>
      <c r="P679">
        <v>4</v>
      </c>
      <c r="Q679" s="40">
        <f t="shared" si="80"/>
        <v>3.0648958333333335E-3</v>
      </c>
      <c r="R679" s="86">
        <f t="shared" si="81"/>
        <v>264.80700000000002</v>
      </c>
      <c r="S679">
        <f t="shared" si="82"/>
        <v>22.718</v>
      </c>
      <c r="T679">
        <f t="shared" si="83"/>
        <v>70.515000000000001</v>
      </c>
      <c r="U679">
        <f t="shared" si="84"/>
        <v>64.208999999999989</v>
      </c>
      <c r="V679">
        <f t="shared" si="85"/>
        <v>64.242000000000019</v>
      </c>
      <c r="W679">
        <f t="shared" si="86"/>
        <v>65.841000000000008</v>
      </c>
      <c r="X679">
        <v>14.295</v>
      </c>
      <c r="Y679">
        <v>8.423</v>
      </c>
      <c r="Z679">
        <v>8.0019999999999989</v>
      </c>
      <c r="AA679">
        <v>7.9750000000000014</v>
      </c>
      <c r="AB679">
        <v>8.0039999999999978</v>
      </c>
      <c r="AC679">
        <v>7.8840000000000003</v>
      </c>
      <c r="AD679">
        <v>8.0650000000000048</v>
      </c>
      <c r="AE679">
        <v>7.8669999999999973</v>
      </c>
      <c r="AF679">
        <v>7.8659999999999997</v>
      </c>
      <c r="AG679">
        <v>8.0529999999999973</v>
      </c>
      <c r="AH679">
        <v>7.9749999999999943</v>
      </c>
      <c r="AI679">
        <v>7.9949999999999903</v>
      </c>
      <c r="AJ679">
        <v>8.1340000000000146</v>
      </c>
      <c r="AK679">
        <v>7.9890000000000043</v>
      </c>
      <c r="AL679">
        <v>8.1710000000000065</v>
      </c>
      <c r="AM679">
        <v>8.025999999999982</v>
      </c>
      <c r="AN679">
        <v>8.1570000000000107</v>
      </c>
      <c r="AO679">
        <v>7.8770000000000104</v>
      </c>
      <c r="AP679">
        <v>7.8359999999999843</v>
      </c>
      <c r="AQ679">
        <v>8.0310000000000059</v>
      </c>
      <c r="AR679">
        <v>7.9919999999999902</v>
      </c>
      <c r="AS679">
        <v>8.1180000000000234</v>
      </c>
      <c r="AT679">
        <v>8.2489999999999952</v>
      </c>
      <c r="AU679">
        <v>7.9819999999999993</v>
      </c>
      <c r="AV679">
        <v>8.1490000000000293</v>
      </c>
      <c r="AW679">
        <v>8.2969999999999686</v>
      </c>
      <c r="AX679">
        <v>7.9679999999999609</v>
      </c>
      <c r="AY679">
        <v>8.0950000000000273</v>
      </c>
      <c r="AZ679">
        <v>8.1410000000000196</v>
      </c>
      <c r="BA679">
        <v>8.3299999999999557</v>
      </c>
      <c r="BB679">
        <v>8.3340000000000032</v>
      </c>
      <c r="BC679">
        <v>8.5270000000000437</v>
      </c>
      <c r="BD679" s="83">
        <f t="shared" si="87"/>
        <v>54.379227135234338</v>
      </c>
    </row>
    <row r="680" spans="1:56" ht="15" customHeight="1" thickBot="1" x14ac:dyDescent="0.5">
      <c r="A680" t="s">
        <v>144</v>
      </c>
      <c r="B680">
        <v>2024</v>
      </c>
      <c r="C680" s="9">
        <v>45581</v>
      </c>
      <c r="D680" t="s">
        <v>103</v>
      </c>
      <c r="E680" t="s">
        <v>245</v>
      </c>
      <c r="F680" t="s">
        <v>245</v>
      </c>
      <c r="G680" t="s">
        <v>40</v>
      </c>
      <c r="H680" t="s">
        <v>2093</v>
      </c>
      <c r="I680" t="s">
        <v>195</v>
      </c>
      <c r="J680" t="s">
        <v>2141</v>
      </c>
      <c r="K680" t="s">
        <v>2095</v>
      </c>
      <c r="L680" s="105">
        <f>(C680-VLOOKUP(H680,Riders!$A$2:$D$3499,4,FALSE))/365</f>
        <v>25.602739726027398</v>
      </c>
      <c r="M680" s="105">
        <f>(C680-VLOOKUP(I680,Riders!$A$2:$D$3499,4,FALSE))/365</f>
        <v>22.035616438356165</v>
      </c>
      <c r="N680" s="105">
        <f>(C680-VLOOKUP(J680,Riders!$A$2:$D$3499,4,FALSE))/365</f>
        <v>21.961643835616439</v>
      </c>
      <c r="O680" s="105">
        <f>(C680-VLOOKUP(K680,Riders!$A$2:$D$3499,4,FALSE))/365</f>
        <v>28.693150684931506</v>
      </c>
      <c r="P680">
        <v>5</v>
      </c>
      <c r="Q680" s="40">
        <f t="shared" si="80"/>
        <v>3.0690740740740743E-3</v>
      </c>
      <c r="R680" s="86">
        <f t="shared" si="81"/>
        <v>265.16800000000001</v>
      </c>
      <c r="S680">
        <f t="shared" si="82"/>
        <v>23.614999999999998</v>
      </c>
      <c r="T680">
        <f t="shared" si="83"/>
        <v>72.179000000000002</v>
      </c>
      <c r="U680">
        <f t="shared" si="84"/>
        <v>64.052999999999997</v>
      </c>
      <c r="V680">
        <f t="shared" si="85"/>
        <v>65.137</v>
      </c>
      <c r="W680">
        <f t="shared" si="86"/>
        <v>63.799000000000007</v>
      </c>
      <c r="X680">
        <v>14.834</v>
      </c>
      <c r="Y680">
        <v>8.7809999999999988</v>
      </c>
      <c r="Z680">
        <v>8.1960000000000015</v>
      </c>
      <c r="AA680">
        <v>7.9410000000000034</v>
      </c>
      <c r="AB680">
        <v>8.125</v>
      </c>
      <c r="AC680">
        <v>8.0439999999999969</v>
      </c>
      <c r="AD680">
        <v>8.1559999999999988</v>
      </c>
      <c r="AE680">
        <v>8.1020000000000039</v>
      </c>
      <c r="AF680">
        <v>8.3529999999999944</v>
      </c>
      <c r="AG680">
        <v>8.0409999999999968</v>
      </c>
      <c r="AH680">
        <v>7.9380000000000024</v>
      </c>
      <c r="AI680">
        <v>7.8589999999999947</v>
      </c>
      <c r="AJ680">
        <v>7.9779999999999944</v>
      </c>
      <c r="AK680">
        <v>7.8730000000000189</v>
      </c>
      <c r="AL680">
        <v>7.9629999999999939</v>
      </c>
      <c r="AM680">
        <v>8.0480000000000018</v>
      </c>
      <c r="AN680">
        <v>8.2299999999999898</v>
      </c>
      <c r="AO680">
        <v>7.9460000000000264</v>
      </c>
      <c r="AP680">
        <v>7.8489999999999904</v>
      </c>
      <c r="AQ680">
        <v>8.0010000000000048</v>
      </c>
      <c r="AR680">
        <v>8.0859999999999843</v>
      </c>
      <c r="AS680">
        <v>8.2480000000000473</v>
      </c>
      <c r="AT680">
        <v>8.3429999999999893</v>
      </c>
      <c r="AU680">
        <v>8.4339999999999691</v>
      </c>
      <c r="AV680">
        <v>8.0510000000000161</v>
      </c>
      <c r="AW680">
        <v>7.9939999999999714</v>
      </c>
      <c r="AX680">
        <v>7.9470000000000027</v>
      </c>
      <c r="AY680">
        <v>8.0950000000000273</v>
      </c>
      <c r="AZ680">
        <v>7.8659999999999846</v>
      </c>
      <c r="BA680">
        <v>7.9010000000000389</v>
      </c>
      <c r="BB680">
        <v>7.9349999999999739</v>
      </c>
      <c r="BC680">
        <v>8.0099999999999909</v>
      </c>
      <c r="BD680" s="83">
        <f t="shared" si="87"/>
        <v>54.30519519700718</v>
      </c>
    </row>
    <row r="681" spans="1:56" ht="15" customHeight="1" thickBot="1" x14ac:dyDescent="0.5">
      <c r="A681" t="s">
        <v>144</v>
      </c>
      <c r="B681">
        <v>2024</v>
      </c>
      <c r="C681" s="9">
        <v>45581</v>
      </c>
      <c r="D681" t="s">
        <v>103</v>
      </c>
      <c r="E681" t="s">
        <v>245</v>
      </c>
      <c r="F681" t="s">
        <v>245</v>
      </c>
      <c r="G681" t="s">
        <v>96</v>
      </c>
      <c r="H681" t="s">
        <v>95</v>
      </c>
      <c r="I681" t="s">
        <v>150</v>
      </c>
      <c r="J681" t="s">
        <v>165</v>
      </c>
      <c r="K681" t="s">
        <v>94</v>
      </c>
      <c r="L681" s="105">
        <f>(C681-VLOOKUP(H681,Riders!$A$2:$D$3499,4,FALSE))/365</f>
        <v>23.356164383561644</v>
      </c>
      <c r="M681" s="105">
        <f>(C681-VLOOKUP(I681,Riders!$A$2:$D$3499,4,FALSE))/365</f>
        <v>20.367123287671234</v>
      </c>
      <c r="N681" s="105">
        <f>(C681-VLOOKUP(J681,Riders!$A$2:$D$3499,4,FALSE))/365</f>
        <v>29.561643835616437</v>
      </c>
      <c r="O681" s="105">
        <f>(C681-VLOOKUP(K681,Riders!$A$2:$D$3499,4,FALSE))/365</f>
        <v>26.964383561643835</v>
      </c>
      <c r="P681">
        <v>6</v>
      </c>
      <c r="Q681" s="40">
        <f t="shared" si="80"/>
        <v>3.0732870370370367E-3</v>
      </c>
      <c r="R681" s="86">
        <f t="shared" si="81"/>
        <v>265.53199999999998</v>
      </c>
      <c r="S681">
        <f t="shared" si="82"/>
        <v>23.224</v>
      </c>
      <c r="T681">
        <f t="shared" si="83"/>
        <v>70.759</v>
      </c>
      <c r="U681">
        <f t="shared" si="84"/>
        <v>64.60799999999999</v>
      </c>
      <c r="V681">
        <f t="shared" si="85"/>
        <v>64.049000000000007</v>
      </c>
      <c r="W681">
        <f t="shared" si="86"/>
        <v>66.115999999999985</v>
      </c>
      <c r="X681">
        <v>14.564</v>
      </c>
      <c r="Y681">
        <v>8.66</v>
      </c>
      <c r="Z681">
        <v>8.0790000000000006</v>
      </c>
      <c r="AA681">
        <v>7.8719999999999963</v>
      </c>
      <c r="AB681">
        <v>7.8580000000000041</v>
      </c>
      <c r="AC681">
        <v>8.0039999999999978</v>
      </c>
      <c r="AD681">
        <v>7.8689999999999998</v>
      </c>
      <c r="AE681">
        <v>7.8530000000000024</v>
      </c>
      <c r="AF681">
        <v>7.8760000000000048</v>
      </c>
      <c r="AG681">
        <v>8.1070000000000135</v>
      </c>
      <c r="AH681">
        <v>8.0099999999999909</v>
      </c>
      <c r="AI681">
        <v>8.2409999999999712</v>
      </c>
      <c r="AJ681">
        <v>8.0700000000000216</v>
      </c>
      <c r="AK681">
        <v>8.0659999999999883</v>
      </c>
      <c r="AL681">
        <v>8.0720000000000027</v>
      </c>
      <c r="AM681">
        <v>8.1659999999999968</v>
      </c>
      <c r="AN681">
        <v>7.8850000000000193</v>
      </c>
      <c r="AO681">
        <v>7.8269999999999982</v>
      </c>
      <c r="AP681">
        <v>7.9479999999999791</v>
      </c>
      <c r="AQ681">
        <v>8.1539999999999964</v>
      </c>
      <c r="AR681">
        <v>8.0900000000000318</v>
      </c>
      <c r="AS681">
        <v>8.0050000000000239</v>
      </c>
      <c r="AT681">
        <v>8.0849999999999227</v>
      </c>
      <c r="AU681">
        <v>8.0550000000000352</v>
      </c>
      <c r="AV681">
        <v>8.2189999999999941</v>
      </c>
      <c r="AW681">
        <v>8.0860000000000127</v>
      </c>
      <c r="AX681">
        <v>8.0860000000000127</v>
      </c>
      <c r="AY681">
        <v>8.2789999999999964</v>
      </c>
      <c r="AZ681">
        <v>8.1679999999999779</v>
      </c>
      <c r="BA681">
        <v>8.3290000000000077</v>
      </c>
      <c r="BB681">
        <v>8.4140000000000157</v>
      </c>
      <c r="BC681">
        <v>8.5349999999999682</v>
      </c>
      <c r="BD681" s="83">
        <f t="shared" si="87"/>
        <v>54.230751849118001</v>
      </c>
    </row>
    <row r="682" spans="1:56" ht="15" customHeight="1" thickBot="1" x14ac:dyDescent="0.5">
      <c r="A682" t="s">
        <v>144</v>
      </c>
      <c r="B682">
        <v>2024</v>
      </c>
      <c r="C682" s="9">
        <v>45581</v>
      </c>
      <c r="D682" t="s">
        <v>103</v>
      </c>
      <c r="E682" t="s">
        <v>245</v>
      </c>
      <c r="F682" t="s">
        <v>245</v>
      </c>
      <c r="G682" t="s">
        <v>46</v>
      </c>
      <c r="H682" t="s">
        <v>44</v>
      </c>
      <c r="I682" t="s">
        <v>236</v>
      </c>
      <c r="J682" t="s">
        <v>45</v>
      </c>
      <c r="K682" t="s">
        <v>2139</v>
      </c>
      <c r="L682" s="105">
        <f>(C682-VLOOKUP(H682,Riders!$A$2:$D$3499,4,FALSE))/365</f>
        <v>22.709589041095889</v>
      </c>
      <c r="M682" s="105">
        <f>(C682-VLOOKUP(I682,Riders!$A$2:$D$3499,4,FALSE))/365</f>
        <v>21.627397260273973</v>
      </c>
      <c r="N682" s="105">
        <f>(C682-VLOOKUP(J682,Riders!$A$2:$D$3499,4,FALSE))/365</f>
        <v>19.797260273972604</v>
      </c>
      <c r="O682" s="105">
        <f>(C682-VLOOKUP(K682,Riders!$A$2:$D$3499,4,FALSE))/365</f>
        <v>20.046575342465754</v>
      </c>
      <c r="P682">
        <v>7</v>
      </c>
      <c r="Q682" s="40">
        <f t="shared" si="80"/>
        <v>3.0926504629629628E-3</v>
      </c>
      <c r="R682" s="86">
        <f t="shared" si="81"/>
        <v>267.20499999999998</v>
      </c>
      <c r="S682">
        <f t="shared" si="82"/>
        <v>23.219000000000001</v>
      </c>
      <c r="T682">
        <f t="shared" si="83"/>
        <v>71.198999999999998</v>
      </c>
      <c r="U682">
        <f t="shared" si="84"/>
        <v>64.809000000000012</v>
      </c>
      <c r="V682">
        <f t="shared" si="85"/>
        <v>65.690000000000026</v>
      </c>
      <c r="W682">
        <f t="shared" si="86"/>
        <v>65.506999999999948</v>
      </c>
      <c r="X682">
        <v>14.657999999999999</v>
      </c>
      <c r="Y682">
        <v>8.5610000000000017</v>
      </c>
      <c r="Z682">
        <v>7.9549999999999983</v>
      </c>
      <c r="AA682">
        <v>7.8609999999999971</v>
      </c>
      <c r="AB682">
        <v>8.1000000000000014</v>
      </c>
      <c r="AC682">
        <v>7.9680000000000044</v>
      </c>
      <c r="AD682">
        <v>8.0599999999999952</v>
      </c>
      <c r="AE682">
        <v>8.0360000000000014</v>
      </c>
      <c r="AF682">
        <v>8.2490000000000094</v>
      </c>
      <c r="AG682">
        <v>8.0849999999999937</v>
      </c>
      <c r="AH682">
        <v>7.9980000000000047</v>
      </c>
      <c r="AI682">
        <v>7.9650000000000034</v>
      </c>
      <c r="AJ682">
        <v>8.1599999999999966</v>
      </c>
      <c r="AK682">
        <v>8.0569999999999879</v>
      </c>
      <c r="AL682">
        <v>8.0570000000000164</v>
      </c>
      <c r="AM682">
        <v>8.2379999999999995</v>
      </c>
      <c r="AN682">
        <v>8.1299999999999955</v>
      </c>
      <c r="AO682">
        <v>8.1699999999999875</v>
      </c>
      <c r="AP682">
        <v>8.195999999999998</v>
      </c>
      <c r="AQ682">
        <v>8.2910000000000537</v>
      </c>
      <c r="AR682">
        <v>8.2309999999999661</v>
      </c>
      <c r="AS682">
        <v>8.2109999999999843</v>
      </c>
      <c r="AT682">
        <v>8.2520000000000095</v>
      </c>
      <c r="AU682">
        <v>8.2090000000000316</v>
      </c>
      <c r="AV682">
        <v>8.351999999999947</v>
      </c>
      <c r="AW682">
        <v>8.0890000000000271</v>
      </c>
      <c r="AX682">
        <v>8.0559999999999832</v>
      </c>
      <c r="AY682">
        <v>8.0349999999999966</v>
      </c>
      <c r="AZ682">
        <v>8.3030000000000257</v>
      </c>
      <c r="BA682">
        <v>8.1999999999999886</v>
      </c>
      <c r="BB682">
        <v>8.3670000000000186</v>
      </c>
      <c r="BC682">
        <v>8.1049999999999613</v>
      </c>
      <c r="BD682" s="83">
        <f t="shared" si="87"/>
        <v>53.891207125615168</v>
      </c>
    </row>
    <row r="683" spans="1:56" ht="15" customHeight="1" thickBot="1" x14ac:dyDescent="0.5">
      <c r="A683" t="s">
        <v>144</v>
      </c>
      <c r="B683">
        <v>2024</v>
      </c>
      <c r="C683" s="9">
        <v>45581</v>
      </c>
      <c r="D683" t="s">
        <v>103</v>
      </c>
      <c r="E683" t="s">
        <v>245</v>
      </c>
      <c r="F683" t="s">
        <v>245</v>
      </c>
      <c r="G683" t="s">
        <v>58</v>
      </c>
      <c r="H683" t="s">
        <v>116</v>
      </c>
      <c r="I683" t="s">
        <v>57</v>
      </c>
      <c r="J683" t="s">
        <v>288</v>
      </c>
      <c r="K683" t="s">
        <v>2162</v>
      </c>
      <c r="L683" s="105">
        <f>(C683-VLOOKUP(H683,Riders!$A$2:$D$3499,4,FALSE))/365</f>
        <v>20.331506849315069</v>
      </c>
      <c r="M683" s="105">
        <f>(C683-VLOOKUP(I683,Riders!$A$2:$D$3499,4,FALSE))/365</f>
        <v>21.353424657534248</v>
      </c>
      <c r="N683" s="105">
        <f>(C683-VLOOKUP(J683,Riders!$A$2:$D$3499,4,FALSE))/365</f>
        <v>28.421917808219177</v>
      </c>
      <c r="O683" s="105">
        <f>(C683-VLOOKUP(K683,Riders!$A$2:$D$3499,4,FALSE))/365</f>
        <v>19.531506849315068</v>
      </c>
      <c r="P683">
        <v>8</v>
      </c>
      <c r="Q683" s="40">
        <f t="shared" si="80"/>
        <v>3.1005439814814815E-3</v>
      </c>
      <c r="R683" s="86">
        <f t="shared" si="81"/>
        <v>267.887</v>
      </c>
      <c r="S683">
        <f t="shared" si="82"/>
        <v>22.722000000000001</v>
      </c>
      <c r="T683">
        <f t="shared" si="83"/>
        <v>69.564999999999998</v>
      </c>
      <c r="U683">
        <f t="shared" si="84"/>
        <v>64.056000000000012</v>
      </c>
      <c r="V683">
        <f t="shared" si="85"/>
        <v>65.209999999999951</v>
      </c>
      <c r="W683">
        <f t="shared" si="86"/>
        <v>69.05600000000004</v>
      </c>
      <c r="X683">
        <v>14.324999999999999</v>
      </c>
      <c r="Y683">
        <v>8.397000000000002</v>
      </c>
      <c r="Z683">
        <v>7.9239999999999986</v>
      </c>
      <c r="AA683">
        <v>7.7049999999999983</v>
      </c>
      <c r="AB683">
        <v>7.8509999999999991</v>
      </c>
      <c r="AC683">
        <v>7.7600000000000051</v>
      </c>
      <c r="AD683">
        <v>7.8049999999999997</v>
      </c>
      <c r="AE683">
        <v>7.7979999999999947</v>
      </c>
      <c r="AF683">
        <v>7.9909999999999997</v>
      </c>
      <c r="AG683">
        <v>7.8659999999999997</v>
      </c>
      <c r="AH683">
        <v>8.0670000000000073</v>
      </c>
      <c r="AI683">
        <v>7.8880000000000052</v>
      </c>
      <c r="AJ683">
        <v>8.1329999999999671</v>
      </c>
      <c r="AK683">
        <v>7.994000000000014</v>
      </c>
      <c r="AL683">
        <v>8.0670000000000215</v>
      </c>
      <c r="AM683">
        <v>8.0499999999999972</v>
      </c>
      <c r="AN683">
        <v>8.2709999999999866</v>
      </c>
      <c r="AO683">
        <v>8.164999999999992</v>
      </c>
      <c r="AP683">
        <v>8.2790000000000248</v>
      </c>
      <c r="AQ683">
        <v>8.0960000000000036</v>
      </c>
      <c r="AR683">
        <v>7.9579999999999984</v>
      </c>
      <c r="AS683">
        <v>7.9329999999999927</v>
      </c>
      <c r="AT683">
        <v>8.0559999999999832</v>
      </c>
      <c r="AU683">
        <v>8.4519999999999698</v>
      </c>
      <c r="AV683">
        <v>8.5500000000000398</v>
      </c>
      <c r="AW683">
        <v>8.3250000000000171</v>
      </c>
      <c r="AX683">
        <v>8.5949999999999704</v>
      </c>
      <c r="AY683">
        <v>8.8370000000000175</v>
      </c>
      <c r="AZ683">
        <v>8.6949999999999932</v>
      </c>
      <c r="BA683">
        <v>8.8950000000000102</v>
      </c>
      <c r="BB683">
        <v>8.5149999999999864</v>
      </c>
      <c r="BC683">
        <v>8.6440000000000055</v>
      </c>
      <c r="BD683" s="83">
        <f t="shared" si="87"/>
        <v>53.754008219883758</v>
      </c>
    </row>
    <row r="684" spans="1:56" ht="15" customHeight="1" thickBot="1" x14ac:dyDescent="0.5">
      <c r="A684" t="s">
        <v>144</v>
      </c>
      <c r="B684">
        <v>2024</v>
      </c>
      <c r="C684" s="9">
        <v>45581</v>
      </c>
      <c r="D684" t="s">
        <v>103</v>
      </c>
      <c r="E684" t="s">
        <v>245</v>
      </c>
      <c r="F684" t="s">
        <v>245</v>
      </c>
      <c r="G684" t="s">
        <v>131</v>
      </c>
      <c r="H684" t="s">
        <v>129</v>
      </c>
      <c r="I684" t="s">
        <v>191</v>
      </c>
      <c r="J684" t="s">
        <v>2143</v>
      </c>
      <c r="K684" t="s">
        <v>252</v>
      </c>
      <c r="L684" s="105">
        <f>(C684-VLOOKUP(H684,Riders!$A$2:$D$3499,4,FALSE))/365</f>
        <v>21.336986301369862</v>
      </c>
      <c r="M684" s="105">
        <f>(C684-VLOOKUP(I684,Riders!$A$2:$D$3499,4,FALSE))/365</f>
        <v>26.041095890410958</v>
      </c>
      <c r="N684" s="105">
        <f>(C684-VLOOKUP(J684,Riders!$A$2:$D$3499,4,FALSE))/365</f>
        <v>22.101369863013698</v>
      </c>
      <c r="O684" s="105">
        <f>(C684-VLOOKUP(K684,Riders!$A$2:$D$3499,4,FALSE))/365</f>
        <v>29.219178082191782</v>
      </c>
      <c r="P684">
        <v>9</v>
      </c>
      <c r="Q684" s="40">
        <f t="shared" si="80"/>
        <v>3.1263657407407408E-3</v>
      </c>
      <c r="R684" s="86">
        <f t="shared" si="81"/>
        <v>270.11799999999999</v>
      </c>
      <c r="S684">
        <f t="shared" si="82"/>
        <v>23.867000000000001</v>
      </c>
      <c r="T684">
        <f t="shared" si="83"/>
        <v>72.266000000000005</v>
      </c>
      <c r="U684">
        <f t="shared" si="84"/>
        <v>64.843000000000004</v>
      </c>
      <c r="V684">
        <f t="shared" si="85"/>
        <v>66.627999999999986</v>
      </c>
      <c r="W684">
        <f t="shared" si="86"/>
        <v>66.381</v>
      </c>
      <c r="X684">
        <v>15.064</v>
      </c>
      <c r="Y684">
        <v>8.8030000000000008</v>
      </c>
      <c r="Z684">
        <v>8.1440000000000019</v>
      </c>
      <c r="AA684">
        <v>7.9379999999999953</v>
      </c>
      <c r="AB684">
        <v>8.0930000000000035</v>
      </c>
      <c r="AC684">
        <v>7.9570000000000007</v>
      </c>
      <c r="AD684">
        <v>7.9920000000000044</v>
      </c>
      <c r="AE684">
        <v>8.2749999999999986</v>
      </c>
      <c r="AF684">
        <v>7.9699999999999989</v>
      </c>
      <c r="AG684">
        <v>7.9939999999999998</v>
      </c>
      <c r="AH684">
        <v>8.0479999999999876</v>
      </c>
      <c r="AI684">
        <v>8.1950000000000074</v>
      </c>
      <c r="AJ684">
        <v>8.1069999999999993</v>
      </c>
      <c r="AK684">
        <v>8.0859999999999985</v>
      </c>
      <c r="AL684">
        <v>8.1280000000000143</v>
      </c>
      <c r="AM684">
        <v>8.3149999999999977</v>
      </c>
      <c r="AN684">
        <v>8.1159999999999854</v>
      </c>
      <c r="AO684">
        <v>8.0649999999999977</v>
      </c>
      <c r="AP684">
        <v>8.0720000000000027</v>
      </c>
      <c r="AQ684">
        <v>8.3450000000000273</v>
      </c>
      <c r="AR684">
        <v>8.3589999999999804</v>
      </c>
      <c r="AS684">
        <v>8.4060000000000059</v>
      </c>
      <c r="AT684">
        <v>8.5409999999999968</v>
      </c>
      <c r="AU684">
        <v>8.7239999999999895</v>
      </c>
      <c r="AV684">
        <v>8.296999999999997</v>
      </c>
      <c r="AW684">
        <v>8.1440000000000055</v>
      </c>
      <c r="AX684">
        <v>8.1729999999999734</v>
      </c>
      <c r="AY684">
        <v>8.217000000000013</v>
      </c>
      <c r="AZ684">
        <v>8.396000000000015</v>
      </c>
      <c r="BA684">
        <v>8.4979999999999905</v>
      </c>
      <c r="BB684">
        <v>8.2930000000000064</v>
      </c>
      <c r="BC684">
        <v>8.3629999999999995</v>
      </c>
      <c r="BD684" s="83">
        <f t="shared" si="87"/>
        <v>53.310034873647815</v>
      </c>
    </row>
    <row r="685" spans="1:56" ht="15" customHeight="1" thickBot="1" x14ac:dyDescent="0.5">
      <c r="A685" t="s">
        <v>144</v>
      </c>
      <c r="B685">
        <v>2024</v>
      </c>
      <c r="C685" s="9">
        <v>45581</v>
      </c>
      <c r="D685" t="s">
        <v>103</v>
      </c>
      <c r="E685" t="s">
        <v>245</v>
      </c>
      <c r="F685" t="s">
        <v>245</v>
      </c>
      <c r="G685" t="s">
        <v>177</v>
      </c>
      <c r="H685" t="s">
        <v>190</v>
      </c>
      <c r="I685" t="s">
        <v>2115</v>
      </c>
      <c r="J685" t="s">
        <v>175</v>
      </c>
      <c r="K685" t="s">
        <v>176</v>
      </c>
      <c r="L685" s="105">
        <f>(C685-VLOOKUP(H685,Riders!$A$2:$D$3499,4,FALSE))/365</f>
        <v>23.232876712328768</v>
      </c>
      <c r="M685" s="105">
        <f>(C685-VLOOKUP(I685,Riders!$A$2:$D$3499,4,FALSE))/365</f>
        <v>28.528767123287672</v>
      </c>
      <c r="N685" s="105">
        <f>(C685-VLOOKUP(J685,Riders!$A$2:$D$3499,4,FALSE))/365</f>
        <v>27.427397260273974</v>
      </c>
      <c r="O685" s="105">
        <f>(C685-VLOOKUP(K685,Riders!$A$2:$D$3499,4,FALSE))/365</f>
        <v>27.873972602739727</v>
      </c>
      <c r="P685">
        <v>10</v>
      </c>
      <c r="Q685" s="40">
        <f t="shared" si="80"/>
        <v>3.2049305555555555E-3</v>
      </c>
      <c r="R685" s="86">
        <f t="shared" si="81"/>
        <v>276.90600000000001</v>
      </c>
      <c r="S685">
        <f t="shared" si="82"/>
        <v>24.329000000000001</v>
      </c>
      <c r="T685">
        <f t="shared" si="83"/>
        <v>74.418000000000006</v>
      </c>
      <c r="U685">
        <f t="shared" si="84"/>
        <v>65.877999999999986</v>
      </c>
      <c r="V685">
        <f t="shared" si="85"/>
        <v>67.989000000000004</v>
      </c>
      <c r="W685">
        <f t="shared" si="86"/>
        <v>68.621000000000009</v>
      </c>
      <c r="X685">
        <v>15.496</v>
      </c>
      <c r="Y685">
        <v>8.8330000000000002</v>
      </c>
      <c r="Z685">
        <v>8.4179999999999993</v>
      </c>
      <c r="AA685">
        <v>8.2980000000000018</v>
      </c>
      <c r="AB685">
        <v>8.4549999999999983</v>
      </c>
      <c r="AC685">
        <v>8.296999999999997</v>
      </c>
      <c r="AD685">
        <v>8.3089999999999975</v>
      </c>
      <c r="AE685">
        <v>8.3120000000000118</v>
      </c>
      <c r="AF685">
        <v>8.4549999999999983</v>
      </c>
      <c r="AG685">
        <v>8.2000000000000028</v>
      </c>
      <c r="AH685">
        <v>8.2229999999999848</v>
      </c>
      <c r="AI685">
        <v>8.166000000000011</v>
      </c>
      <c r="AJ685">
        <v>8.2789999999999964</v>
      </c>
      <c r="AK685">
        <v>8.1880000000000024</v>
      </c>
      <c r="AL685">
        <v>8.171999999999997</v>
      </c>
      <c r="AM685">
        <v>8.1949999999999932</v>
      </c>
      <c r="AN685">
        <v>8.4720000000000084</v>
      </c>
      <c r="AO685">
        <v>8.438999999999993</v>
      </c>
      <c r="AP685">
        <v>8.5670000000000073</v>
      </c>
      <c r="AQ685">
        <v>8.414999999999992</v>
      </c>
      <c r="AR685">
        <v>8.3950000000000102</v>
      </c>
      <c r="AS685">
        <v>8.6459999999999866</v>
      </c>
      <c r="AT685">
        <v>8.5109999999999957</v>
      </c>
      <c r="AU685">
        <v>8.5440000000000111</v>
      </c>
      <c r="AV685">
        <v>8.4480000000000075</v>
      </c>
      <c r="AW685">
        <v>8.4209999999999923</v>
      </c>
      <c r="AX685">
        <v>8.5500000000000114</v>
      </c>
      <c r="AY685">
        <v>8.5129999999999768</v>
      </c>
      <c r="AZ685">
        <v>8.6900000000000261</v>
      </c>
      <c r="BA685">
        <v>8.7719999999999629</v>
      </c>
      <c r="BB685">
        <v>8.6080000000000041</v>
      </c>
      <c r="BC685">
        <v>8.6190000000000282</v>
      </c>
      <c r="BD685" s="83">
        <f t="shared" si="87"/>
        <v>52.003206864423305</v>
      </c>
    </row>
    <row r="686" spans="1:56" ht="15" customHeight="1" thickBot="1" x14ac:dyDescent="0.5">
      <c r="A686" t="s">
        <v>144</v>
      </c>
      <c r="B686">
        <v>2024</v>
      </c>
      <c r="C686" s="9">
        <v>45581</v>
      </c>
      <c r="D686" t="s">
        <v>103</v>
      </c>
      <c r="E686" t="s">
        <v>1943</v>
      </c>
      <c r="F686">
        <v>1</v>
      </c>
      <c r="G686" t="s">
        <v>96</v>
      </c>
      <c r="H686" t="s">
        <v>95</v>
      </c>
      <c r="I686" t="s">
        <v>150</v>
      </c>
      <c r="J686" t="s">
        <v>165</v>
      </c>
      <c r="K686" t="s">
        <v>94</v>
      </c>
      <c r="L686" s="105">
        <f>(C686-VLOOKUP(H686,Riders!$A$2:$D$3499,4,FALSE))/365</f>
        <v>23.356164383561644</v>
      </c>
      <c r="M686" s="105">
        <f>(C686-VLOOKUP(I686,Riders!$A$2:$D$3499,4,FALSE))/365</f>
        <v>20.367123287671234</v>
      </c>
      <c r="N686" s="105">
        <f>(C686-VLOOKUP(J686,Riders!$A$2:$D$3499,4,FALSE))/365</f>
        <v>29.561643835616437</v>
      </c>
      <c r="O686" s="105">
        <f>(C686-VLOOKUP(K686,Riders!$A$2:$D$3499,4,FALSE))/365</f>
        <v>26.964383561643835</v>
      </c>
      <c r="P686">
        <v>1</v>
      </c>
      <c r="Q686" s="40">
        <f t="shared" si="80"/>
        <v>3.0219328703703706E-3</v>
      </c>
      <c r="R686" s="86">
        <f t="shared" si="81"/>
        <v>261.09500000000003</v>
      </c>
      <c r="S686">
        <f t="shared" si="82"/>
        <v>23.148</v>
      </c>
      <c r="T686">
        <f t="shared" si="83"/>
        <v>69.850999999999999</v>
      </c>
      <c r="U686">
        <f t="shared" si="84"/>
        <v>63.830000000000013</v>
      </c>
      <c r="V686">
        <f t="shared" si="85"/>
        <v>63.254999999999995</v>
      </c>
      <c r="W686">
        <f t="shared" si="86"/>
        <v>64.15900000000002</v>
      </c>
      <c r="X686">
        <v>14.512</v>
      </c>
      <c r="Y686">
        <v>8.6359999999999992</v>
      </c>
      <c r="Z686">
        <v>7.9740000000000002</v>
      </c>
      <c r="AA686">
        <v>7.7019999999999982</v>
      </c>
      <c r="AB686">
        <v>7.6859999999999999</v>
      </c>
      <c r="AC686">
        <v>7.8460000000000036</v>
      </c>
      <c r="AD686">
        <v>7.7549999999999946</v>
      </c>
      <c r="AE686">
        <v>7.740000000000002</v>
      </c>
      <c r="AF686">
        <v>7.8379999999999939</v>
      </c>
      <c r="AG686">
        <v>8.0260000000000247</v>
      </c>
      <c r="AH686">
        <v>8.046999999999997</v>
      </c>
      <c r="AI686">
        <v>8.0989999999999753</v>
      </c>
      <c r="AJ686">
        <v>7.9160000000000252</v>
      </c>
      <c r="AK686">
        <v>7.9189999999999827</v>
      </c>
      <c r="AL686">
        <v>7.9099999999999966</v>
      </c>
      <c r="AM686">
        <v>8.0750000000000171</v>
      </c>
      <c r="AN686">
        <v>7.8239999999999839</v>
      </c>
      <c r="AO686">
        <v>7.8410000000000082</v>
      </c>
      <c r="AP686">
        <v>7.907999999999987</v>
      </c>
      <c r="AQ686">
        <v>7.8859999999999957</v>
      </c>
      <c r="AR686">
        <v>7.9440000000000168</v>
      </c>
      <c r="AS686">
        <v>8.0879999999999939</v>
      </c>
      <c r="AT686">
        <v>7.9010000000000096</v>
      </c>
      <c r="AU686">
        <v>7.8630000000000004</v>
      </c>
      <c r="AV686">
        <v>7.8889999999999532</v>
      </c>
      <c r="AW686">
        <v>7.9290000000000296</v>
      </c>
      <c r="AX686">
        <v>8.039999999999992</v>
      </c>
      <c r="AY686">
        <v>8.2490000000000236</v>
      </c>
      <c r="AZ686">
        <v>8.1069999999999993</v>
      </c>
      <c r="BA686">
        <v>8.1580000000000155</v>
      </c>
      <c r="BB686">
        <v>7.9319999999999879</v>
      </c>
      <c r="BC686">
        <v>7.8550000000000182</v>
      </c>
      <c r="BD686" s="83">
        <f t="shared" si="87"/>
        <v>55.152339186885996</v>
      </c>
    </row>
    <row r="687" spans="1:56" ht="15" customHeight="1" thickBot="1" x14ac:dyDescent="0.5">
      <c r="A687" t="s">
        <v>144</v>
      </c>
      <c r="B687">
        <v>2024</v>
      </c>
      <c r="C687" s="9">
        <v>45581</v>
      </c>
      <c r="D687" t="s">
        <v>103</v>
      </c>
      <c r="E687" t="s">
        <v>1943</v>
      </c>
      <c r="F687">
        <v>1</v>
      </c>
      <c r="G687" t="s">
        <v>46</v>
      </c>
      <c r="H687" t="s">
        <v>44</v>
      </c>
      <c r="I687" t="s">
        <v>236</v>
      </c>
      <c r="J687" t="s">
        <v>45</v>
      </c>
      <c r="K687" t="s">
        <v>2139</v>
      </c>
      <c r="L687" s="105">
        <f>(C687-VLOOKUP(H687,Riders!$A$2:$D$3499,4,FALSE))/365</f>
        <v>22.709589041095889</v>
      </c>
      <c r="M687" s="105">
        <f>(C687-VLOOKUP(I687,Riders!$A$2:$D$3499,4,FALSE))/365</f>
        <v>21.627397260273973</v>
      </c>
      <c r="N687" s="105">
        <f>(C687-VLOOKUP(J687,Riders!$A$2:$D$3499,4,FALSE))/365</f>
        <v>19.797260273972604</v>
      </c>
      <c r="O687" s="105">
        <f>(C687-VLOOKUP(K687,Riders!$A$2:$D$3499,4,FALSE))/365</f>
        <v>20.046575342465754</v>
      </c>
      <c r="P687">
        <v>2</v>
      </c>
      <c r="Q687" s="40">
        <f t="shared" si="80"/>
        <v>3.0383217592592597E-3</v>
      </c>
      <c r="R687" s="86">
        <f t="shared" si="81"/>
        <v>262.51100000000002</v>
      </c>
      <c r="S687">
        <f t="shared" si="82"/>
        <v>22.405999999999999</v>
      </c>
      <c r="T687">
        <f t="shared" si="83"/>
        <v>69.843999999999994</v>
      </c>
      <c r="U687">
        <f t="shared" si="84"/>
        <v>63.308999999999997</v>
      </c>
      <c r="V687">
        <f t="shared" si="85"/>
        <v>63.628000000000014</v>
      </c>
      <c r="W687">
        <f t="shared" si="86"/>
        <v>65.730000000000018</v>
      </c>
      <c r="X687">
        <v>14.173999999999999</v>
      </c>
      <c r="Y687">
        <v>8.2319999999999993</v>
      </c>
      <c r="Z687">
        <v>7.7020000000000017</v>
      </c>
      <c r="AA687">
        <v>7.7119999999999997</v>
      </c>
      <c r="AB687">
        <v>8.0080000000000027</v>
      </c>
      <c r="AC687">
        <v>7.9109999999999943</v>
      </c>
      <c r="AD687">
        <v>7.9990000000000023</v>
      </c>
      <c r="AE687">
        <v>8.1059999999999945</v>
      </c>
      <c r="AF687">
        <v>7.9370000000000118</v>
      </c>
      <c r="AG687">
        <v>7.8529999999999944</v>
      </c>
      <c r="AH687">
        <v>7.9039999999999964</v>
      </c>
      <c r="AI687">
        <v>8.0300000000000011</v>
      </c>
      <c r="AJ687">
        <v>7.8510000000000133</v>
      </c>
      <c r="AK687">
        <v>7.8529999999999802</v>
      </c>
      <c r="AL687">
        <v>8.0150000000000148</v>
      </c>
      <c r="AM687">
        <v>7.8659999999999846</v>
      </c>
      <c r="AN687">
        <v>7.8360000000000127</v>
      </c>
      <c r="AO687">
        <v>7.7940000000000111</v>
      </c>
      <c r="AP687">
        <v>8.1059999999999945</v>
      </c>
      <c r="AQ687">
        <v>7.9180000000000064</v>
      </c>
      <c r="AR687">
        <v>7.9259999999999877</v>
      </c>
      <c r="AS687">
        <v>7.9259999999999877</v>
      </c>
      <c r="AT687">
        <v>8.1500000000000057</v>
      </c>
      <c r="AU687">
        <v>7.9720000000000084</v>
      </c>
      <c r="AV687">
        <v>7.9900000000000384</v>
      </c>
      <c r="AW687">
        <v>7.969999999999942</v>
      </c>
      <c r="AX687">
        <v>8.2630000000000052</v>
      </c>
      <c r="AY687">
        <v>8.2259999999999707</v>
      </c>
      <c r="AZ687">
        <v>8.3920000000000528</v>
      </c>
      <c r="BA687">
        <v>8.5390000000000157</v>
      </c>
      <c r="BB687">
        <v>8.1829999999999643</v>
      </c>
      <c r="BC687">
        <v>8.16700000000003</v>
      </c>
      <c r="BD687" s="83">
        <f t="shared" si="87"/>
        <v>54.854844177958249</v>
      </c>
    </row>
    <row r="688" spans="1:56" ht="15" customHeight="1" thickBot="1" x14ac:dyDescent="0.5">
      <c r="A688" t="s">
        <v>144</v>
      </c>
      <c r="B688">
        <v>2024</v>
      </c>
      <c r="C688" s="9">
        <v>45581</v>
      </c>
      <c r="D688" t="s">
        <v>103</v>
      </c>
      <c r="E688" t="s">
        <v>1943</v>
      </c>
      <c r="F688">
        <v>2</v>
      </c>
      <c r="G688" t="s">
        <v>58</v>
      </c>
      <c r="H688" t="s">
        <v>57</v>
      </c>
      <c r="I688" t="s">
        <v>127</v>
      </c>
      <c r="J688" t="s">
        <v>288</v>
      </c>
      <c r="K688" t="s">
        <v>2162</v>
      </c>
      <c r="L688" s="105">
        <f>(C688-VLOOKUP(H688,Riders!$A$2:$D$3499,4,FALSE))/365</f>
        <v>21.353424657534248</v>
      </c>
      <c r="M688" s="105">
        <f>(C688-VLOOKUP(I688,Riders!$A$2:$D$3499,4,FALSE))/365</f>
        <v>25.884931506849316</v>
      </c>
      <c r="N688" s="105">
        <f>(C688-VLOOKUP(J688,Riders!$A$2:$D$3499,4,FALSE))/365</f>
        <v>28.421917808219177</v>
      </c>
      <c r="O688" s="105">
        <f>(C688-VLOOKUP(K688,Riders!$A$2:$D$3499,4,FALSE))/365</f>
        <v>19.531506849315068</v>
      </c>
      <c r="P688">
        <v>1</v>
      </c>
      <c r="Q688" s="40">
        <f t="shared" si="80"/>
        <v>3.0315972222222224E-3</v>
      </c>
      <c r="R688" s="86">
        <f t="shared" si="81"/>
        <v>261.93</v>
      </c>
      <c r="S688">
        <f t="shared" si="82"/>
        <v>22.54</v>
      </c>
      <c r="T688">
        <f t="shared" si="83"/>
        <v>69.418000000000006</v>
      </c>
      <c r="U688">
        <f t="shared" si="84"/>
        <v>63.197000000000003</v>
      </c>
      <c r="V688">
        <f t="shared" si="85"/>
        <v>64.49799999999999</v>
      </c>
      <c r="W688">
        <f t="shared" si="86"/>
        <v>64.817000000000007</v>
      </c>
      <c r="X688">
        <v>14.067</v>
      </c>
      <c r="Y688">
        <v>8.472999999999999</v>
      </c>
      <c r="Z688">
        <v>7.9550000000000018</v>
      </c>
      <c r="AA688">
        <v>7.77</v>
      </c>
      <c r="AB688">
        <v>7.8919999999999959</v>
      </c>
      <c r="AC688">
        <v>7.7660000000000053</v>
      </c>
      <c r="AD688">
        <v>7.7380000000000004</v>
      </c>
      <c r="AE688">
        <v>7.757000000000005</v>
      </c>
      <c r="AF688">
        <v>7.9479999999999933</v>
      </c>
      <c r="AG688">
        <v>7.8489999999999904</v>
      </c>
      <c r="AH688">
        <v>8.01400000000001</v>
      </c>
      <c r="AI688">
        <v>7.8439999999999941</v>
      </c>
      <c r="AJ688">
        <v>8.0010000000000048</v>
      </c>
      <c r="AK688">
        <v>7.8460000000000036</v>
      </c>
      <c r="AL688">
        <v>7.875</v>
      </c>
      <c r="AM688">
        <v>7.8200000000000074</v>
      </c>
      <c r="AN688">
        <v>7.9899999999999807</v>
      </c>
      <c r="AO688">
        <v>7.9120000000000061</v>
      </c>
      <c r="AP688">
        <v>8.1630000000000109</v>
      </c>
      <c r="AQ688">
        <v>7.9540000000000077</v>
      </c>
      <c r="AR688">
        <v>8.1949999999999932</v>
      </c>
      <c r="AS688">
        <v>8.0099999999999909</v>
      </c>
      <c r="AT688">
        <v>8.1910000000000025</v>
      </c>
      <c r="AU688">
        <v>8.0829999999999984</v>
      </c>
      <c r="AV688">
        <v>8.304000000000002</v>
      </c>
      <c r="AW688">
        <v>8.1449999999999818</v>
      </c>
      <c r="AX688">
        <v>8.245000000000033</v>
      </c>
      <c r="AY688">
        <v>7.8729999999999896</v>
      </c>
      <c r="AZ688">
        <v>7.9449999999999932</v>
      </c>
      <c r="BA688">
        <v>8.1939999999999884</v>
      </c>
      <c r="BB688">
        <v>7.9099999999999966</v>
      </c>
      <c r="BC688">
        <v>8.2010000000000218</v>
      </c>
      <c r="BD688" s="83">
        <f t="shared" si="87"/>
        <v>54.976520444393536</v>
      </c>
    </row>
    <row r="689" spans="1:56" ht="15" customHeight="1" thickBot="1" x14ac:dyDescent="0.5">
      <c r="A689" t="s">
        <v>144</v>
      </c>
      <c r="B689">
        <v>2024</v>
      </c>
      <c r="C689" s="9">
        <v>45581</v>
      </c>
      <c r="D689" t="s">
        <v>103</v>
      </c>
      <c r="E689" t="s">
        <v>1943</v>
      </c>
      <c r="F689">
        <v>2</v>
      </c>
      <c r="G689" t="s">
        <v>40</v>
      </c>
      <c r="H689" t="s">
        <v>2093</v>
      </c>
      <c r="I689" t="s">
        <v>195</v>
      </c>
      <c r="J689" t="s">
        <v>2141</v>
      </c>
      <c r="K689" t="s">
        <v>2095</v>
      </c>
      <c r="L689" s="105">
        <f>(C689-VLOOKUP(H689,Riders!$A$2:$D$3499,4,FALSE))/365</f>
        <v>25.602739726027398</v>
      </c>
      <c r="M689" s="105">
        <f>(C689-VLOOKUP(I689,Riders!$A$2:$D$3499,4,FALSE))/365</f>
        <v>22.035616438356165</v>
      </c>
      <c r="N689" s="105">
        <f>(C689-VLOOKUP(J689,Riders!$A$2:$D$3499,4,FALSE))/365</f>
        <v>21.961643835616439</v>
      </c>
      <c r="O689" s="105">
        <f>(C689-VLOOKUP(K689,Riders!$A$2:$D$3499,4,FALSE))/365</f>
        <v>28.693150684931506</v>
      </c>
      <c r="P689">
        <v>2</v>
      </c>
      <c r="Q689" s="40">
        <f t="shared" si="80"/>
        <v>3.03787037037037E-3</v>
      </c>
      <c r="R689" s="86">
        <f t="shared" si="81"/>
        <v>262.47199999999998</v>
      </c>
      <c r="S689">
        <f t="shared" si="82"/>
        <v>23.248999999999999</v>
      </c>
      <c r="T689">
        <f t="shared" si="83"/>
        <v>71.037999999999997</v>
      </c>
      <c r="U689">
        <f t="shared" si="84"/>
        <v>63.314000000000007</v>
      </c>
      <c r="V689">
        <f t="shared" si="85"/>
        <v>64.45799999999997</v>
      </c>
      <c r="W689">
        <f t="shared" si="86"/>
        <v>63.662000000000006</v>
      </c>
      <c r="X689">
        <v>14.645</v>
      </c>
      <c r="Y689">
        <v>8.6039999999999992</v>
      </c>
      <c r="Z689">
        <v>8.0730000000000004</v>
      </c>
      <c r="AA689">
        <v>7.860000000000003</v>
      </c>
      <c r="AB689">
        <v>7.9909999999999997</v>
      </c>
      <c r="AC689">
        <v>7.8759999999999977</v>
      </c>
      <c r="AD689">
        <v>7.9080000000000013</v>
      </c>
      <c r="AE689">
        <v>8.080999999999996</v>
      </c>
      <c r="AF689">
        <v>7.7900000000000063</v>
      </c>
      <c r="AG689">
        <v>7.7639999999999958</v>
      </c>
      <c r="AH689">
        <v>7.8220000000000027</v>
      </c>
      <c r="AI689">
        <v>8.0019999999999953</v>
      </c>
      <c r="AJ689">
        <v>7.876000000000019</v>
      </c>
      <c r="AK689">
        <v>7.9709999999999752</v>
      </c>
      <c r="AL689">
        <v>7.9490000000000123</v>
      </c>
      <c r="AM689">
        <v>8.14</v>
      </c>
      <c r="AN689">
        <v>7.9540000000000077</v>
      </c>
      <c r="AO689">
        <v>7.8229999999999791</v>
      </c>
      <c r="AP689">
        <v>8.0270000000000152</v>
      </c>
      <c r="AQ689">
        <v>7.9939999999999998</v>
      </c>
      <c r="AR689">
        <v>8.1349999999999909</v>
      </c>
      <c r="AS689">
        <v>8.1570000000000107</v>
      </c>
      <c r="AT689">
        <v>8.3290000000000077</v>
      </c>
      <c r="AU689">
        <v>8.0389999999999588</v>
      </c>
      <c r="AV689">
        <v>8.0170000000000243</v>
      </c>
      <c r="AW689">
        <v>7.992999999999995</v>
      </c>
      <c r="AX689">
        <v>8.0459999999999923</v>
      </c>
      <c r="AY689">
        <v>8.1960000000000264</v>
      </c>
      <c r="AZ689">
        <v>7.839999999999975</v>
      </c>
      <c r="BA689">
        <v>7.8470000000000084</v>
      </c>
      <c r="BB689">
        <v>7.8149999999999977</v>
      </c>
      <c r="BC689">
        <v>7.907999999999987</v>
      </c>
      <c r="BD689" s="83">
        <f t="shared" si="87"/>
        <v>54.862994909933256</v>
      </c>
    </row>
    <row r="690" spans="1:56" ht="15" customHeight="1" thickBot="1" x14ac:dyDescent="0.5">
      <c r="A690" t="s">
        <v>144</v>
      </c>
      <c r="B690">
        <v>2024</v>
      </c>
      <c r="C690" s="9">
        <v>45581</v>
      </c>
      <c r="D690" t="s">
        <v>103</v>
      </c>
      <c r="E690" t="s">
        <v>1943</v>
      </c>
      <c r="F690">
        <v>3</v>
      </c>
      <c r="G690" t="s">
        <v>88</v>
      </c>
      <c r="H690" t="s">
        <v>163</v>
      </c>
      <c r="I690" t="s">
        <v>274</v>
      </c>
      <c r="J690" t="s">
        <v>2090</v>
      </c>
      <c r="K690" t="s">
        <v>302</v>
      </c>
      <c r="L690" s="105">
        <f>(C690-VLOOKUP(H690,Riders!$A$2:$D$3499,4,FALSE))/365</f>
        <v>25.923287671232877</v>
      </c>
      <c r="M690" s="105">
        <f>(C690-VLOOKUP(I690,Riders!$A$2:$D$3499,4,FALSE))/365</f>
        <v>28.273972602739725</v>
      </c>
      <c r="N690" s="105">
        <f>(C690-VLOOKUP(J690,Riders!$A$2:$D$3499,4,FALSE))/365</f>
        <v>31.268493150684932</v>
      </c>
      <c r="O690" s="105">
        <f>(C690-VLOOKUP(K690,Riders!$A$2:$D$3499,4,FALSE))/365</f>
        <v>27.663013698630138</v>
      </c>
      <c r="P690">
        <v>1</v>
      </c>
      <c r="Q690" s="40">
        <f t="shared" si="80"/>
        <v>2.9120601851851851E-3</v>
      </c>
      <c r="R690" s="86">
        <f t="shared" si="81"/>
        <v>251.60199999999998</v>
      </c>
      <c r="S690">
        <f t="shared" si="82"/>
        <v>22.468</v>
      </c>
      <c r="T690">
        <f t="shared" si="83"/>
        <v>68.78</v>
      </c>
      <c r="U690">
        <f t="shared" si="84"/>
        <v>61.336999999999989</v>
      </c>
      <c r="V690">
        <f t="shared" si="85"/>
        <v>60.865000000000009</v>
      </c>
      <c r="W690">
        <f t="shared" si="86"/>
        <v>60.619999999999976</v>
      </c>
      <c r="X690">
        <v>14.021000000000001</v>
      </c>
      <c r="Y690">
        <v>8.4469999999999992</v>
      </c>
      <c r="Z690">
        <v>7.9170000000000016</v>
      </c>
      <c r="AA690">
        <v>7.7769999999999966</v>
      </c>
      <c r="AB690">
        <v>7.8830000000000027</v>
      </c>
      <c r="AC690">
        <v>7.5679999999999978</v>
      </c>
      <c r="AD690">
        <v>7.5949999999999989</v>
      </c>
      <c r="AE690">
        <v>7.5720000000000027</v>
      </c>
      <c r="AF690">
        <v>7.6020000000000039</v>
      </c>
      <c r="AG690">
        <v>7.7459999999999951</v>
      </c>
      <c r="AH690">
        <v>7.6479999999999961</v>
      </c>
      <c r="AI690">
        <v>7.6110000000000042</v>
      </c>
      <c r="AJ690">
        <v>7.6749999999999972</v>
      </c>
      <c r="AK690">
        <v>7.7879999999999967</v>
      </c>
      <c r="AL690">
        <v>7.6470000000000198</v>
      </c>
      <c r="AM690">
        <v>7.6199999999999761</v>
      </c>
      <c r="AN690">
        <v>7.6170000000000186</v>
      </c>
      <c r="AO690">
        <v>7.5879999999999939</v>
      </c>
      <c r="AP690">
        <v>7.5759999999999934</v>
      </c>
      <c r="AQ690">
        <v>7.5910000000000082</v>
      </c>
      <c r="AR690">
        <v>7.5660000000000034</v>
      </c>
      <c r="AS690">
        <v>7.6080000000000041</v>
      </c>
      <c r="AT690">
        <v>7.5979999999999848</v>
      </c>
      <c r="AU690">
        <v>7.7210000000000036</v>
      </c>
      <c r="AV690">
        <v>7.6529999999999916</v>
      </c>
      <c r="AW690">
        <v>7.7900000000000196</v>
      </c>
      <c r="AX690">
        <v>7.5509999999999877</v>
      </c>
      <c r="AY690">
        <v>7.5109999999999673</v>
      </c>
      <c r="AZ690">
        <v>7.5300000000000296</v>
      </c>
      <c r="BA690">
        <v>7.5060000000000286</v>
      </c>
      <c r="BB690">
        <v>7.5109999999999673</v>
      </c>
      <c r="BC690">
        <v>7.5679999999999836</v>
      </c>
      <c r="BD690" s="83">
        <f t="shared" si="87"/>
        <v>57.233249338240562</v>
      </c>
    </row>
    <row r="691" spans="1:56" ht="15" customHeight="1" thickBot="1" x14ac:dyDescent="0.5">
      <c r="A691" t="s">
        <v>144</v>
      </c>
      <c r="B691">
        <v>2024</v>
      </c>
      <c r="C691" s="9">
        <v>45581</v>
      </c>
      <c r="D691" t="s">
        <v>103</v>
      </c>
      <c r="E691" t="s">
        <v>1943</v>
      </c>
      <c r="F691">
        <v>3</v>
      </c>
      <c r="G691" t="s">
        <v>61</v>
      </c>
      <c r="H691" t="s">
        <v>230</v>
      </c>
      <c r="I691" t="s">
        <v>84</v>
      </c>
      <c r="J691" t="s">
        <v>189</v>
      </c>
      <c r="K691" t="s">
        <v>106</v>
      </c>
      <c r="L691" s="105">
        <f>(C691-VLOOKUP(H691,Riders!$A$2:$D$3499,4,FALSE))/365</f>
        <v>25.254794520547946</v>
      </c>
      <c r="M691" s="105">
        <f>(C691-VLOOKUP(I691,Riders!$A$2:$D$3499,4,FALSE))/365</f>
        <v>25.331506849315069</v>
      </c>
      <c r="N691" s="105">
        <f>(C691-VLOOKUP(J691,Riders!$A$2:$D$3499,4,FALSE))/365</f>
        <v>27.698630136986303</v>
      </c>
      <c r="O691" s="105">
        <f>(C691-VLOOKUP(K691,Riders!$A$2:$D$3499,4,FALSE))/365</f>
        <v>23.82191780821918</v>
      </c>
      <c r="P691">
        <v>2</v>
      </c>
      <c r="Q691" s="40">
        <f t="shared" si="80"/>
        <v>2.9220717592592592E-3</v>
      </c>
      <c r="R691" s="86">
        <f t="shared" si="81"/>
        <v>252.46699999999998</v>
      </c>
      <c r="S691">
        <f t="shared" si="82"/>
        <v>21.904</v>
      </c>
      <c r="T691">
        <f t="shared" si="83"/>
        <v>67.075000000000003</v>
      </c>
      <c r="U691">
        <f t="shared" si="84"/>
        <v>60.001999999999995</v>
      </c>
      <c r="V691">
        <f t="shared" si="85"/>
        <v>61.998999999999995</v>
      </c>
      <c r="W691">
        <f t="shared" si="86"/>
        <v>63.390999999999991</v>
      </c>
      <c r="X691">
        <v>13.837999999999999</v>
      </c>
      <c r="Y691">
        <v>8.0660000000000007</v>
      </c>
      <c r="Z691">
        <v>7.59</v>
      </c>
      <c r="AA691">
        <v>7.4359999999999999</v>
      </c>
      <c r="AB691">
        <v>7.5200000000000031</v>
      </c>
      <c r="AC691">
        <v>7.5030000000000001</v>
      </c>
      <c r="AD691">
        <v>7.4809999999999954</v>
      </c>
      <c r="AE691">
        <v>7.6410000000000053</v>
      </c>
      <c r="AF691">
        <v>7.5060000000000002</v>
      </c>
      <c r="AG691">
        <v>7.4939999999999998</v>
      </c>
      <c r="AH691">
        <v>7.6170000000000044</v>
      </c>
      <c r="AI691">
        <v>7.4390000000000072</v>
      </c>
      <c r="AJ691">
        <v>7.3849999999999767</v>
      </c>
      <c r="AK691">
        <v>7.4480000000000084</v>
      </c>
      <c r="AL691">
        <v>7.4569999999999936</v>
      </c>
      <c r="AM691">
        <v>7.6560000000000059</v>
      </c>
      <c r="AN691">
        <v>7.4720000000000084</v>
      </c>
      <c r="AO691">
        <v>7.4509999999999934</v>
      </c>
      <c r="AP691">
        <v>7.6189999999999998</v>
      </c>
      <c r="AQ691">
        <v>7.6310000000000002</v>
      </c>
      <c r="AR691">
        <v>7.8299999999999841</v>
      </c>
      <c r="AS691">
        <v>8.0450000000000159</v>
      </c>
      <c r="AT691">
        <v>7.9379999999999882</v>
      </c>
      <c r="AU691">
        <v>8.0130000000000052</v>
      </c>
      <c r="AV691">
        <v>7.9660000000000366</v>
      </c>
      <c r="AW691">
        <v>7.83299999999997</v>
      </c>
      <c r="AX691">
        <v>7.7839999999999918</v>
      </c>
      <c r="AY691">
        <v>7.811000000000007</v>
      </c>
      <c r="AZ691">
        <v>7.7599999999999909</v>
      </c>
      <c r="BA691">
        <v>8.0510000000000161</v>
      </c>
      <c r="BB691">
        <v>8.0490000000000066</v>
      </c>
      <c r="BC691">
        <v>8.136999999999972</v>
      </c>
      <c r="BD691" s="83">
        <f t="shared" si="87"/>
        <v>57.037157331453223</v>
      </c>
    </row>
    <row r="692" spans="1:56" ht="15" customHeight="1" thickBot="1" x14ac:dyDescent="0.5">
      <c r="A692" t="s">
        <v>144</v>
      </c>
      <c r="B692">
        <v>2024</v>
      </c>
      <c r="C692" s="9">
        <v>45581</v>
      </c>
      <c r="D692" t="s">
        <v>103</v>
      </c>
      <c r="E692" t="s">
        <v>1943</v>
      </c>
      <c r="F692">
        <v>4</v>
      </c>
      <c r="G692" t="s">
        <v>79</v>
      </c>
      <c r="H692" t="s">
        <v>2066</v>
      </c>
      <c r="I692" t="s">
        <v>104</v>
      </c>
      <c r="J692" t="s">
        <v>2064</v>
      </c>
      <c r="K692" t="s">
        <v>332</v>
      </c>
      <c r="L692" s="105">
        <f>(C692-VLOOKUP(H692,Riders!$A$2:$D$3499,4,FALSE))/365</f>
        <v>25.534246575342465</v>
      </c>
      <c r="M692" s="105">
        <f>(C692-VLOOKUP(I692,Riders!$A$2:$D$3499,4,FALSE))/365</f>
        <v>30.61917808219178</v>
      </c>
      <c r="N692" s="105">
        <f>(C692-VLOOKUP(J692,Riders!$A$2:$D$3499,4,FALSE))/365</f>
        <v>27.56986301369863</v>
      </c>
      <c r="O692" s="105">
        <f>(C692-VLOOKUP(K692,Riders!$A$2:$D$3499,4,FALSE))/365</f>
        <v>29.364383561643837</v>
      </c>
      <c r="P692">
        <v>1</v>
      </c>
      <c r="Q692" s="40" t="str">
        <f t="shared" si="80"/>
        <v/>
      </c>
      <c r="R692" s="86" t="e">
        <f t="shared" si="81"/>
        <v>#VALUE!</v>
      </c>
      <c r="S692">
        <f t="shared" si="82"/>
        <v>22.163</v>
      </c>
      <c r="T692">
        <f t="shared" si="83"/>
        <v>66.680000000000007</v>
      </c>
      <c r="U692">
        <f t="shared" si="84"/>
        <v>59.987999999999985</v>
      </c>
      <c r="V692" t="str">
        <f t="shared" si="85"/>
        <v/>
      </c>
      <c r="W692" t="str">
        <f t="shared" si="86"/>
        <v/>
      </c>
      <c r="X692">
        <v>14.122</v>
      </c>
      <c r="Y692">
        <v>8.0410000000000004</v>
      </c>
      <c r="Z692">
        <v>7.3979999999999997</v>
      </c>
      <c r="AA692">
        <v>7.2070000000000007</v>
      </c>
      <c r="AB692">
        <v>7.3759999999999977</v>
      </c>
      <c r="AC692">
        <v>7.3869999999999996</v>
      </c>
      <c r="AD692">
        <v>7.4880000000000004</v>
      </c>
      <c r="AE692">
        <v>7.6610000000000076</v>
      </c>
      <c r="AF692">
        <v>7.4979999999999896</v>
      </c>
      <c r="AG692">
        <v>7.4939999999999998</v>
      </c>
      <c r="AH692">
        <v>7.5500000000000256</v>
      </c>
      <c r="AI692">
        <v>7.4499999999999744</v>
      </c>
      <c r="AJ692">
        <v>7.4320000000000022</v>
      </c>
      <c r="AK692">
        <v>7.5820000000000078</v>
      </c>
      <c r="AL692">
        <v>7.414999999999992</v>
      </c>
      <c r="AM692">
        <v>7.5669999999999931</v>
      </c>
      <c r="AN692">
        <v>7.4760000000000133</v>
      </c>
      <c r="AO692">
        <v>7.5049999999999946</v>
      </c>
      <c r="AP692">
        <v>7.6260000000000048</v>
      </c>
      <c r="AQ692">
        <v>9.8319999999999936</v>
      </c>
      <c r="BD692" s="83" t="str">
        <f t="shared" si="87"/>
        <v/>
      </c>
    </row>
    <row r="693" spans="1:56" ht="15" customHeight="1" thickBot="1" x14ac:dyDescent="0.5">
      <c r="A693" t="s">
        <v>144</v>
      </c>
      <c r="B693">
        <v>2024</v>
      </c>
      <c r="C693" s="9">
        <v>45581</v>
      </c>
      <c r="D693" t="s">
        <v>103</v>
      </c>
      <c r="E693" t="s">
        <v>1943</v>
      </c>
      <c r="F693">
        <v>4</v>
      </c>
      <c r="G693" t="s">
        <v>43</v>
      </c>
      <c r="H693" t="s">
        <v>41</v>
      </c>
      <c r="I693" t="s">
        <v>2163</v>
      </c>
      <c r="J693" t="s">
        <v>2150</v>
      </c>
      <c r="K693" t="s">
        <v>2055</v>
      </c>
      <c r="L693" s="105" t="e">
        <f>(C693-VLOOKUP(H693,Riders!$A$2:$D$3499,4,FALSE))/365</f>
        <v>#N/A</v>
      </c>
      <c r="M693" s="105">
        <f>(C693-VLOOKUP(I693,Riders!$A$2:$D$3499,4,FALSE))/365</f>
        <v>24.756164383561643</v>
      </c>
      <c r="N693" s="105">
        <f>(C693-VLOOKUP(J693,Riders!$A$2:$D$3499,4,FALSE))/365</f>
        <v>35.452054794520549</v>
      </c>
      <c r="O693" s="105">
        <f>(C693-VLOOKUP(K693,Riders!$A$2:$D$3499,4,FALSE))/365</f>
        <v>27.736986301369864</v>
      </c>
      <c r="P693" t="s">
        <v>1965</v>
      </c>
      <c r="Q693" s="40">
        <f t="shared" si="80"/>
        <v>3.0691782407407408E-3</v>
      </c>
      <c r="R693" s="86">
        <f t="shared" si="81"/>
        <v>265.17700000000002</v>
      </c>
      <c r="S693">
        <f t="shared" si="82"/>
        <v>22.471</v>
      </c>
      <c r="T693">
        <f t="shared" si="83"/>
        <v>69.546999999999997</v>
      </c>
      <c r="U693">
        <f t="shared" si="84"/>
        <v>63.104000000000013</v>
      </c>
      <c r="V693">
        <f t="shared" si="85"/>
        <v>65.23599999999999</v>
      </c>
      <c r="W693">
        <f t="shared" si="86"/>
        <v>67.29000000000002</v>
      </c>
      <c r="X693">
        <v>14.13</v>
      </c>
      <c r="Y693">
        <v>8.3409999999999993</v>
      </c>
      <c r="Z693">
        <v>7.8939999999999984</v>
      </c>
      <c r="AA693">
        <v>7.8150000000000013</v>
      </c>
      <c r="AB693">
        <v>7.8900000000000006</v>
      </c>
      <c r="AC693">
        <v>7.7149999999999963</v>
      </c>
      <c r="AD693">
        <v>7.9050000000000082</v>
      </c>
      <c r="AE693">
        <v>7.8569999999999922</v>
      </c>
      <c r="AF693">
        <v>7.9230000000000018</v>
      </c>
      <c r="AG693">
        <v>7.9770000000000039</v>
      </c>
      <c r="AH693">
        <v>7.7920000000000016</v>
      </c>
      <c r="AI693">
        <v>7.7939999999999969</v>
      </c>
      <c r="AJ693">
        <v>8.0109999999999957</v>
      </c>
      <c r="AK693">
        <v>7.7960000000000056</v>
      </c>
      <c r="AL693">
        <v>7.9889999999999901</v>
      </c>
      <c r="AM693">
        <v>7.8220000000000169</v>
      </c>
      <c r="AN693">
        <v>7.8689999999999998</v>
      </c>
      <c r="AO693">
        <v>8.0369999999999777</v>
      </c>
      <c r="AP693">
        <v>7.9660000000000082</v>
      </c>
      <c r="AQ693">
        <v>7.9780000000000086</v>
      </c>
      <c r="AR693">
        <v>8.1500000000000057</v>
      </c>
      <c r="AS693">
        <v>8.4419999999999789</v>
      </c>
      <c r="AT693">
        <v>8.3240000000000123</v>
      </c>
      <c r="AU693">
        <v>8.4699999999999989</v>
      </c>
      <c r="AV693">
        <v>8.0929999999999609</v>
      </c>
      <c r="AW693">
        <v>7.9990000000000236</v>
      </c>
      <c r="AX693">
        <v>8.1940000000000168</v>
      </c>
      <c r="AY693">
        <v>8.2239999999999611</v>
      </c>
      <c r="AZ693">
        <v>8.4800000000000466</v>
      </c>
      <c r="BA693">
        <v>8.8509999999999991</v>
      </c>
      <c r="BB693">
        <v>8.5559999999999832</v>
      </c>
      <c r="BC693">
        <v>8.8930000000000291</v>
      </c>
      <c r="BD693" s="83">
        <f t="shared" si="87"/>
        <v>54.303352100672377</v>
      </c>
    </row>
    <row r="694" spans="1:56" ht="15" customHeight="1" thickBot="1" x14ac:dyDescent="0.5">
      <c r="A694" t="s">
        <v>144</v>
      </c>
      <c r="B694">
        <v>2024</v>
      </c>
      <c r="C694" s="9">
        <v>45581</v>
      </c>
      <c r="D694" t="s">
        <v>103</v>
      </c>
      <c r="E694" t="s">
        <v>31</v>
      </c>
      <c r="F694" t="s">
        <v>578</v>
      </c>
      <c r="G694" t="s">
        <v>79</v>
      </c>
      <c r="H694" t="s">
        <v>104</v>
      </c>
      <c r="I694" t="s">
        <v>2077</v>
      </c>
      <c r="J694" t="s">
        <v>2064</v>
      </c>
      <c r="K694" t="s">
        <v>332</v>
      </c>
      <c r="L694" s="105">
        <f>(C694-VLOOKUP(H694,Riders!$A$2:$D$3499,4,FALSE))/365</f>
        <v>30.61917808219178</v>
      </c>
      <c r="M694" s="105">
        <f>(C694-VLOOKUP(I694,Riders!$A$2:$D$3499,4,FALSE))/365</f>
        <v>27.18904109589041</v>
      </c>
      <c r="N694" s="105">
        <f>(C694-VLOOKUP(J694,Riders!$A$2:$D$3499,4,FALSE))/365</f>
        <v>27.56986301369863</v>
      </c>
      <c r="O694" s="105">
        <f>(C694-VLOOKUP(K694,Riders!$A$2:$D$3499,4,FALSE))/365</f>
        <v>29.364383561643837</v>
      </c>
      <c r="P694">
        <v>1</v>
      </c>
      <c r="Q694" s="40" t="str">
        <f t="shared" si="80"/>
        <v/>
      </c>
      <c r="R694" s="86" t="e">
        <f t="shared" si="81"/>
        <v>#VALUE!</v>
      </c>
      <c r="S694">
        <f t="shared" si="82"/>
        <v>22.184999999999999</v>
      </c>
      <c r="T694">
        <f t="shared" si="83"/>
        <v>66.766000000000005</v>
      </c>
      <c r="U694">
        <f t="shared" si="84"/>
        <v>60.049999999999983</v>
      </c>
      <c r="V694" t="str">
        <f t="shared" si="85"/>
        <v/>
      </c>
      <c r="W694" t="str">
        <f t="shared" si="86"/>
        <v/>
      </c>
      <c r="X694">
        <v>14.167</v>
      </c>
      <c r="Y694">
        <v>8.0179999999999989</v>
      </c>
      <c r="Z694">
        <v>7.4720000000000013</v>
      </c>
      <c r="AA694">
        <v>7.3690000000000033</v>
      </c>
      <c r="AB694">
        <v>7.4619999999999962</v>
      </c>
      <c r="AC694">
        <v>7.3890000000000029</v>
      </c>
      <c r="AD694">
        <v>7.3889999999999958</v>
      </c>
      <c r="AE694">
        <v>7.5000000000000071</v>
      </c>
      <c r="AF694">
        <v>7.4719999999999942</v>
      </c>
      <c r="AG694">
        <v>7.5349999999999966</v>
      </c>
      <c r="AH694">
        <v>7.6490000000000009</v>
      </c>
      <c r="AI694">
        <v>7.4890000000000194</v>
      </c>
      <c r="AJ694">
        <v>7.4480000000000084</v>
      </c>
      <c r="AK694">
        <v>7.4609999999999701</v>
      </c>
      <c r="AL694">
        <v>7.5550000000000068</v>
      </c>
      <c r="AM694">
        <v>7.4409999999999883</v>
      </c>
      <c r="AN694">
        <v>7.4129999999999967</v>
      </c>
      <c r="AO694">
        <v>7.5119999999999996</v>
      </c>
      <c r="AP694">
        <v>7.6280000000000143</v>
      </c>
      <c r="AQ694">
        <v>7.4540000000000077</v>
      </c>
      <c r="AR694">
        <v>7.4059999999999766</v>
      </c>
      <c r="AS694">
        <v>7.5190000000000339</v>
      </c>
      <c r="BD694" s="83" t="str">
        <f t="shared" si="87"/>
        <v/>
      </c>
    </row>
    <row r="695" spans="1:56" ht="15" customHeight="1" thickBot="1" x14ac:dyDescent="0.5">
      <c r="A695" t="s">
        <v>144</v>
      </c>
      <c r="B695">
        <v>2024</v>
      </c>
      <c r="C695" s="9">
        <v>45581</v>
      </c>
      <c r="D695" t="s">
        <v>103</v>
      </c>
      <c r="E695" t="s">
        <v>31</v>
      </c>
      <c r="F695" t="s">
        <v>578</v>
      </c>
      <c r="G695" t="s">
        <v>88</v>
      </c>
      <c r="H695" t="s">
        <v>163</v>
      </c>
      <c r="I695" t="s">
        <v>274</v>
      </c>
      <c r="J695" t="s">
        <v>2090</v>
      </c>
      <c r="K695" t="s">
        <v>139</v>
      </c>
      <c r="L695" s="105">
        <f>(C695-VLOOKUP(H695,Riders!$A$2:$D$3499,4,FALSE))/365</f>
        <v>25.923287671232877</v>
      </c>
      <c r="M695" s="105">
        <f>(C695-VLOOKUP(I695,Riders!$A$2:$D$3499,4,FALSE))/365</f>
        <v>28.273972602739725</v>
      </c>
      <c r="N695" s="105">
        <f>(C695-VLOOKUP(J695,Riders!$A$2:$D$3499,4,FALSE))/365</f>
        <v>31.268493150684932</v>
      </c>
      <c r="O695" s="105">
        <f>(C695-VLOOKUP(K695,Riders!$A$2:$D$3499,4,FALSE))/365</f>
        <v>23.936986301369863</v>
      </c>
      <c r="P695">
        <v>2</v>
      </c>
      <c r="Q695" s="40" t="str">
        <f t="shared" si="80"/>
        <v/>
      </c>
      <c r="R695" s="86" t="e">
        <f t="shared" si="81"/>
        <v>#VALUE!</v>
      </c>
      <c r="S695">
        <f t="shared" si="82"/>
        <v>22.792000000000002</v>
      </c>
      <c r="T695">
        <f t="shared" si="83"/>
        <v>69.146000000000001</v>
      </c>
      <c r="U695">
        <f t="shared" si="84"/>
        <v>61.977999999999994</v>
      </c>
      <c r="V695">
        <f t="shared" si="85"/>
        <v>61.75800000000001</v>
      </c>
      <c r="W695" t="str">
        <f t="shared" si="86"/>
        <v/>
      </c>
      <c r="X695">
        <v>14.221</v>
      </c>
      <c r="Y695">
        <v>8.5710000000000015</v>
      </c>
      <c r="Z695">
        <v>8.0129999999999981</v>
      </c>
      <c r="AA695">
        <v>7.7680000000000007</v>
      </c>
      <c r="AB695">
        <v>7.8780000000000001</v>
      </c>
      <c r="AC695">
        <v>7.5409999999999968</v>
      </c>
      <c r="AD695">
        <v>7.5209999999999937</v>
      </c>
      <c r="AE695">
        <v>7.6330000000000098</v>
      </c>
      <c r="AF695">
        <v>7.6739999999999924</v>
      </c>
      <c r="AG695">
        <v>7.7740000000000009</v>
      </c>
      <c r="AH695">
        <v>7.6990000000000256</v>
      </c>
      <c r="AI695">
        <v>7.6719999999999828</v>
      </c>
      <c r="AJ695">
        <v>7.7459999999999951</v>
      </c>
      <c r="AK695">
        <v>7.9179999999999922</v>
      </c>
      <c r="AL695">
        <v>7.7730000000000103</v>
      </c>
      <c r="AM695">
        <v>7.7219999999999942</v>
      </c>
      <c r="AN695">
        <v>7.7110000000000127</v>
      </c>
      <c r="AO695">
        <v>7.688999999999993</v>
      </c>
      <c r="AP695">
        <v>7.7350000000000136</v>
      </c>
      <c r="AQ695">
        <v>7.6979999999999791</v>
      </c>
      <c r="AR695">
        <v>7.7199999999999989</v>
      </c>
      <c r="AS695">
        <v>7.6660000000000252</v>
      </c>
      <c r="AT695">
        <v>7.6839999999999691</v>
      </c>
      <c r="AU695">
        <v>7.8550000000000182</v>
      </c>
      <c r="AV695">
        <v>7.8479999999999563</v>
      </c>
      <c r="AW695">
        <v>8.0390000000000441</v>
      </c>
      <c r="AX695">
        <v>7.7019999999999982</v>
      </c>
      <c r="AY695">
        <v>7.9479999999999507</v>
      </c>
      <c r="BD695" s="83" t="str">
        <f t="shared" si="87"/>
        <v/>
      </c>
    </row>
    <row r="696" spans="1:56" ht="15" customHeight="1" thickBot="1" x14ac:dyDescent="0.5">
      <c r="A696" t="s">
        <v>144</v>
      </c>
      <c r="B696">
        <v>2024</v>
      </c>
      <c r="C696" s="9">
        <v>45581</v>
      </c>
      <c r="D696" t="s">
        <v>103</v>
      </c>
      <c r="E696" t="s">
        <v>31</v>
      </c>
      <c r="F696" t="s">
        <v>579</v>
      </c>
      <c r="G696" t="s">
        <v>61</v>
      </c>
      <c r="H696" t="s">
        <v>60</v>
      </c>
      <c r="I696" t="s">
        <v>84</v>
      </c>
      <c r="J696" t="s">
        <v>189</v>
      </c>
      <c r="K696" t="s">
        <v>106</v>
      </c>
      <c r="L696" s="105">
        <f>(C696-VLOOKUP(H696,Riders!$A$2:$D$3499,4,FALSE))/365</f>
        <v>24.964383561643835</v>
      </c>
      <c r="M696" s="105">
        <f>(C696-VLOOKUP(I696,Riders!$A$2:$D$3499,4,FALSE))/365</f>
        <v>25.331506849315069</v>
      </c>
      <c r="N696" s="105">
        <f>(C696-VLOOKUP(J696,Riders!$A$2:$D$3499,4,FALSE))/365</f>
        <v>27.698630136986303</v>
      </c>
      <c r="O696" s="105">
        <f>(C696-VLOOKUP(K696,Riders!$A$2:$D$3499,4,FALSE))/365</f>
        <v>23.82191780821918</v>
      </c>
      <c r="P696">
        <v>3</v>
      </c>
      <c r="Q696" s="40" t="str">
        <f t="shared" si="80"/>
        <v/>
      </c>
      <c r="R696" s="86" t="e">
        <f t="shared" si="81"/>
        <v>#VALUE!</v>
      </c>
      <c r="S696">
        <f t="shared" si="82"/>
        <v>22.576000000000001</v>
      </c>
      <c r="T696">
        <f t="shared" si="83"/>
        <v>69.099000000000004</v>
      </c>
      <c r="U696">
        <f t="shared" si="84"/>
        <v>61.021000000000001</v>
      </c>
      <c r="V696" t="str">
        <f t="shared" si="85"/>
        <v/>
      </c>
      <c r="W696" t="str">
        <f t="shared" si="86"/>
        <v/>
      </c>
      <c r="X696">
        <v>14.217000000000001</v>
      </c>
      <c r="Y696">
        <v>8.359</v>
      </c>
      <c r="Z696">
        <v>7.8159999999999989</v>
      </c>
      <c r="AA696">
        <v>7.6440000000000019</v>
      </c>
      <c r="AB696">
        <v>7.82</v>
      </c>
      <c r="AC696">
        <v>7.6209999999999951</v>
      </c>
      <c r="AD696">
        <v>7.7490000000000023</v>
      </c>
      <c r="AE696">
        <v>7.8730000000000047</v>
      </c>
      <c r="AF696">
        <v>7.7639999999999958</v>
      </c>
      <c r="AG696">
        <v>7.6640000000000006</v>
      </c>
      <c r="AH696">
        <v>7.652000000000001</v>
      </c>
      <c r="AI696">
        <v>7.7049999999999983</v>
      </c>
      <c r="AJ696">
        <v>7.5309999999999917</v>
      </c>
      <c r="AK696">
        <v>7.5619999999999976</v>
      </c>
      <c r="AL696">
        <v>7.5339999999999918</v>
      </c>
      <c r="AM696">
        <v>7.6090000000000231</v>
      </c>
      <c r="AN696">
        <v>7.5720000000000027</v>
      </c>
      <c r="AO696">
        <v>7.6759999999999877</v>
      </c>
      <c r="AP696">
        <v>7.5699999999999932</v>
      </c>
      <c r="AQ696">
        <v>7.7770000000000152</v>
      </c>
      <c r="AR696">
        <v>7.717000000000013</v>
      </c>
      <c r="AS696">
        <v>9.2569999999999766</v>
      </c>
      <c r="BD696" s="83" t="str">
        <f t="shared" si="87"/>
        <v/>
      </c>
    </row>
    <row r="697" spans="1:56" ht="15" customHeight="1" thickBot="1" x14ac:dyDescent="0.5">
      <c r="A697" t="s">
        <v>144</v>
      </c>
      <c r="B697">
        <v>2024</v>
      </c>
      <c r="C697" s="9">
        <v>45581</v>
      </c>
      <c r="D697" t="s">
        <v>103</v>
      </c>
      <c r="E697" t="s">
        <v>31</v>
      </c>
      <c r="F697" t="s">
        <v>579</v>
      </c>
      <c r="G697" t="s">
        <v>96</v>
      </c>
      <c r="H697" t="s">
        <v>95</v>
      </c>
      <c r="I697" t="s">
        <v>150</v>
      </c>
      <c r="J697" t="s">
        <v>165</v>
      </c>
      <c r="K697" t="s">
        <v>94</v>
      </c>
      <c r="L697" s="105">
        <f>(C697-VLOOKUP(H697,Riders!$A$2:$D$3499,4,FALSE))/365</f>
        <v>23.356164383561644</v>
      </c>
      <c r="M697" s="105">
        <f>(C697-VLOOKUP(I697,Riders!$A$2:$D$3499,4,FALSE))/365</f>
        <v>20.367123287671234</v>
      </c>
      <c r="N697" s="105">
        <f>(C697-VLOOKUP(J697,Riders!$A$2:$D$3499,4,FALSE))/365</f>
        <v>29.561643835616437</v>
      </c>
      <c r="O697" s="105">
        <f>(C697-VLOOKUP(K697,Riders!$A$2:$D$3499,4,FALSE))/365</f>
        <v>26.964383561643835</v>
      </c>
      <c r="P697">
        <v>4</v>
      </c>
      <c r="Q697" s="40" t="str">
        <f t="shared" si="80"/>
        <v/>
      </c>
      <c r="R697" s="86" t="e">
        <f t="shared" si="81"/>
        <v>#VALUE!</v>
      </c>
      <c r="S697">
        <f t="shared" si="82"/>
        <v>23.106999999999999</v>
      </c>
      <c r="T697">
        <f t="shared" si="83"/>
        <v>70.257999999999996</v>
      </c>
      <c r="U697">
        <f t="shared" si="84"/>
        <v>64.921000000000006</v>
      </c>
      <c r="V697" t="str">
        <f t="shared" si="85"/>
        <v/>
      </c>
      <c r="W697" t="str">
        <f t="shared" si="86"/>
        <v/>
      </c>
      <c r="X697">
        <v>14.516</v>
      </c>
      <c r="Y697">
        <v>8.5909999999999993</v>
      </c>
      <c r="Z697">
        <v>8.0079999999999991</v>
      </c>
      <c r="AA697">
        <v>7.7789999999999999</v>
      </c>
      <c r="AB697">
        <v>7.7650000000000006</v>
      </c>
      <c r="AC697">
        <v>7.9029999999999987</v>
      </c>
      <c r="AD697">
        <v>7.8230000000000084</v>
      </c>
      <c r="AE697">
        <v>7.8729999999999896</v>
      </c>
      <c r="AF697">
        <v>7.902000000000001</v>
      </c>
      <c r="AG697">
        <v>8.085000000000008</v>
      </c>
      <c r="AH697">
        <v>8.0350000000000108</v>
      </c>
      <c r="AI697">
        <v>8.0569999999999879</v>
      </c>
      <c r="AJ697">
        <v>8.242999999999995</v>
      </c>
      <c r="AK697">
        <v>8.1580000000000013</v>
      </c>
      <c r="AL697">
        <v>8.171999999999997</v>
      </c>
      <c r="AM697">
        <v>8.2690000000000055</v>
      </c>
      <c r="AN697">
        <v>8.0879999999999939</v>
      </c>
      <c r="AO697">
        <v>8.1119999999999948</v>
      </c>
      <c r="AP697">
        <v>8.1780000000000257</v>
      </c>
      <c r="AQ697">
        <v>8.3559999999999945</v>
      </c>
      <c r="AR697">
        <v>9.1989999999999839</v>
      </c>
      <c r="BD697" s="83" t="str">
        <f t="shared" si="87"/>
        <v/>
      </c>
    </row>
    <row r="698" spans="1:56" ht="15" customHeight="1" thickBot="1" x14ac:dyDescent="0.5">
      <c r="A698" t="s">
        <v>132</v>
      </c>
      <c r="B698" s="45">
        <v>2025</v>
      </c>
      <c r="C698" s="9">
        <v>45700</v>
      </c>
      <c r="D698" s="45" t="s">
        <v>133</v>
      </c>
      <c r="E698" s="45" t="s">
        <v>245</v>
      </c>
      <c r="F698" s="41" t="s">
        <v>245</v>
      </c>
      <c r="G698" s="40" t="s">
        <v>88</v>
      </c>
      <c r="H698" t="s">
        <v>163</v>
      </c>
      <c r="I698" t="s">
        <v>274</v>
      </c>
      <c r="J698" t="s">
        <v>2090</v>
      </c>
      <c r="K698" t="s">
        <v>302</v>
      </c>
      <c r="L698" s="105">
        <f>(C698-VLOOKUP(H698,Riders!$A$2:$D$3499,4,FALSE))/365</f>
        <v>26.24931506849315</v>
      </c>
      <c r="M698" s="44">
        <f>(C698-VLOOKUP(I698,Riders!$A$2:$D$3499,4,FALSE))/365</f>
        <v>28.6</v>
      </c>
      <c r="N698" s="44">
        <f>(C698-VLOOKUP(J698,Riders!$A$2:$D$3499,4,FALSE))/365</f>
        <v>31.594520547945205</v>
      </c>
      <c r="O698" s="44">
        <f>(C698-VLOOKUP(K698,Riders!$A$2:$D$3499,4,FALSE))/365</f>
        <v>27.989041095890411</v>
      </c>
      <c r="P698" s="45">
        <v>1</v>
      </c>
      <c r="Q698" s="40">
        <f t="shared" si="80"/>
        <v>2.9513194444444443E-3</v>
      </c>
      <c r="R698" s="86">
        <f t="shared" si="81"/>
        <v>254.994</v>
      </c>
      <c r="S698">
        <f t="shared" si="82"/>
        <v>22.609000000000002</v>
      </c>
      <c r="T698">
        <f t="shared" si="83"/>
        <v>69.495999999999995</v>
      </c>
      <c r="U698">
        <f t="shared" si="84"/>
        <v>62.577000000000012</v>
      </c>
      <c r="V698">
        <f t="shared" si="85"/>
        <v>62.087999999999994</v>
      </c>
      <c r="W698">
        <f t="shared" si="86"/>
        <v>60.832999999999998</v>
      </c>
      <c r="X698">
        <v>14.124000000000001</v>
      </c>
      <c r="Y698">
        <v>8.4850000000000012</v>
      </c>
      <c r="Z698">
        <v>7.8999999999999986</v>
      </c>
      <c r="AA698">
        <v>7.7610000000000028</v>
      </c>
      <c r="AB698">
        <v>7.8999999999999986</v>
      </c>
      <c r="AC698">
        <v>7.742999999999995</v>
      </c>
      <c r="AD698">
        <v>7.7860000000000014</v>
      </c>
      <c r="AE698">
        <v>7.796999999999997</v>
      </c>
      <c r="AF698">
        <v>7.8030000000000106</v>
      </c>
      <c r="AG698">
        <v>7.9359999999999928</v>
      </c>
      <c r="AH698">
        <v>7.715999999999994</v>
      </c>
      <c r="AI698">
        <v>7.6890000000000214</v>
      </c>
      <c r="AJ698">
        <v>7.7889999999999873</v>
      </c>
      <c r="AK698">
        <v>7.9259999999999877</v>
      </c>
      <c r="AL698">
        <v>7.862000000000009</v>
      </c>
      <c r="AM698">
        <v>7.8560000000000088</v>
      </c>
      <c r="AN698">
        <v>7.7999999999999829</v>
      </c>
      <c r="AO698">
        <v>7.7400000000000091</v>
      </c>
      <c r="AP698">
        <v>7.7450000000000054</v>
      </c>
      <c r="AQ698">
        <v>7.7239999999999904</v>
      </c>
      <c r="AR698">
        <v>7.7470000000000141</v>
      </c>
      <c r="AS698">
        <v>7.775999999999982</v>
      </c>
      <c r="AT698">
        <v>7.7819999999999823</v>
      </c>
      <c r="AU698">
        <v>7.7740000000000293</v>
      </c>
      <c r="AV698">
        <v>7.6479999999999961</v>
      </c>
      <c r="AW698">
        <v>7.6850000000000023</v>
      </c>
      <c r="AX698">
        <v>7.7069999999999936</v>
      </c>
      <c r="AY698">
        <v>7.804000000000002</v>
      </c>
      <c r="AZ698">
        <v>7.4809999999999954</v>
      </c>
      <c r="BA698">
        <v>7.5160000000000204</v>
      </c>
      <c r="BB698">
        <v>7.4689999999999941</v>
      </c>
      <c r="BC698">
        <v>7.5229999999999961</v>
      </c>
      <c r="BD698" s="83">
        <f t="shared" si="87"/>
        <v>56.471916986282032</v>
      </c>
    </row>
    <row r="699" spans="1:56" ht="15" customHeight="1" thickBot="1" x14ac:dyDescent="0.5">
      <c r="A699" t="s">
        <v>132</v>
      </c>
      <c r="B699">
        <v>2025</v>
      </c>
      <c r="C699" s="9">
        <v>45700</v>
      </c>
      <c r="D699" t="s">
        <v>133</v>
      </c>
      <c r="E699" t="s">
        <v>245</v>
      </c>
      <c r="F699" t="s">
        <v>245</v>
      </c>
      <c r="G699" t="s">
        <v>61</v>
      </c>
      <c r="H699" t="s">
        <v>189</v>
      </c>
      <c r="I699" t="s">
        <v>84</v>
      </c>
      <c r="J699" t="s">
        <v>60</v>
      </c>
      <c r="K699" t="s">
        <v>106</v>
      </c>
      <c r="L699" s="105">
        <f>(C699-VLOOKUP(H699,Riders!$A$2:$D$3499,4,FALSE))/365</f>
        <v>28.024657534246575</v>
      </c>
      <c r="M699" s="105">
        <f>(C699-VLOOKUP(I699,Riders!$A$2:$D$3499,4,FALSE))/365</f>
        <v>25.657534246575342</v>
      </c>
      <c r="N699" s="105">
        <f>(C699-VLOOKUP(J699,Riders!$A$2:$D$3499,4,FALSE))/365</f>
        <v>25.290410958904111</v>
      </c>
      <c r="O699" s="105">
        <f>(C699-VLOOKUP(K699,Riders!$A$2:$D$3499,4,FALSE))/365</f>
        <v>24.147945205479452</v>
      </c>
      <c r="P699">
        <v>2</v>
      </c>
      <c r="Q699" s="40">
        <f t="shared" si="80"/>
        <v>2.9518055555555556E-3</v>
      </c>
      <c r="R699" s="86">
        <f t="shared" si="81"/>
        <v>255.036</v>
      </c>
      <c r="S699">
        <f t="shared" si="82"/>
        <v>23.14</v>
      </c>
      <c r="T699">
        <f t="shared" si="83"/>
        <v>70.150000000000006</v>
      </c>
      <c r="U699">
        <f t="shared" si="84"/>
        <v>62.174000000000007</v>
      </c>
      <c r="V699">
        <f t="shared" si="85"/>
        <v>62.126999999999981</v>
      </c>
      <c r="W699">
        <f t="shared" si="86"/>
        <v>60.585000000000008</v>
      </c>
      <c r="X699">
        <v>14.47</v>
      </c>
      <c r="Y699">
        <v>8.67</v>
      </c>
      <c r="Z699">
        <v>8.0850000000000009</v>
      </c>
      <c r="AA699">
        <v>7.8449999999999989</v>
      </c>
      <c r="AB699">
        <v>7.892000000000003</v>
      </c>
      <c r="AC699">
        <v>7.7399999999999949</v>
      </c>
      <c r="AD699">
        <v>7.7800000000000011</v>
      </c>
      <c r="AE699">
        <v>7.6680000000000064</v>
      </c>
      <c r="AF699">
        <v>7.86099999999999</v>
      </c>
      <c r="AG699">
        <v>7.7830000000000013</v>
      </c>
      <c r="AH699">
        <v>7.8140000000000072</v>
      </c>
      <c r="AI699">
        <v>7.8160000000000034</v>
      </c>
      <c r="AJ699">
        <v>7.9009999999999962</v>
      </c>
      <c r="AK699">
        <v>7.6930000000000121</v>
      </c>
      <c r="AL699">
        <v>7.6709999999999781</v>
      </c>
      <c r="AM699">
        <v>7.6350000000000193</v>
      </c>
      <c r="AN699">
        <v>7.6119999999999948</v>
      </c>
      <c r="AO699">
        <v>7.7949999999999866</v>
      </c>
      <c r="AP699">
        <v>7.9060000000000059</v>
      </c>
      <c r="AQ699">
        <v>7.7199999999999989</v>
      </c>
      <c r="AR699">
        <v>7.76400000000001</v>
      </c>
      <c r="AS699">
        <v>7.7409999999999846</v>
      </c>
      <c r="AT699">
        <v>7.6980000000000084</v>
      </c>
      <c r="AU699">
        <v>7.8909999999999911</v>
      </c>
      <c r="AV699">
        <v>7.8000000000000114</v>
      </c>
      <c r="AW699">
        <v>7.73599999999999</v>
      </c>
      <c r="AX699">
        <v>7.7050000000000134</v>
      </c>
      <c r="AY699">
        <v>7.7939999999999827</v>
      </c>
      <c r="AZ699">
        <v>7.5110000000000534</v>
      </c>
      <c r="BA699">
        <v>7.422999999999945</v>
      </c>
      <c r="BB699">
        <v>7.3270000000000266</v>
      </c>
      <c r="BC699">
        <v>7.2889999999999873</v>
      </c>
      <c r="BD699" s="83">
        <f t="shared" si="87"/>
        <v>56.462617042299911</v>
      </c>
    </row>
    <row r="700" spans="1:56" ht="15" customHeight="1" thickBot="1" x14ac:dyDescent="0.5">
      <c r="A700" t="s">
        <v>132</v>
      </c>
      <c r="B700">
        <v>2025</v>
      </c>
      <c r="C700" s="9">
        <v>45700</v>
      </c>
      <c r="D700" t="s">
        <v>133</v>
      </c>
      <c r="E700" t="s">
        <v>245</v>
      </c>
      <c r="F700" t="s">
        <v>245</v>
      </c>
      <c r="G700" t="s">
        <v>79</v>
      </c>
      <c r="H700" t="s">
        <v>78</v>
      </c>
      <c r="I700" t="s">
        <v>186</v>
      </c>
      <c r="J700" t="s">
        <v>2164</v>
      </c>
      <c r="K700" t="s">
        <v>332</v>
      </c>
      <c r="L700" s="105">
        <f>(C700-VLOOKUP(H700,Riders!$A$2:$D$3499,4,FALSE))/365</f>
        <v>21.794520547945204</v>
      </c>
      <c r="M700" s="105">
        <f>(C700-VLOOKUP(I700,Riders!$A$2:$D$3499,4,FALSE))/365</f>
        <v>22.673972602739727</v>
      </c>
      <c r="N700" s="105">
        <f>(C700-VLOOKUP(J700,Riders!$A$2:$D$3499,4,FALSE))/365</f>
        <v>20.728767123287671</v>
      </c>
      <c r="O700" s="105">
        <f>(C700-VLOOKUP(K700,Riders!$A$2:$D$3499,4,FALSE))/365</f>
        <v>29.69041095890411</v>
      </c>
      <c r="P700">
        <v>3</v>
      </c>
      <c r="Q700" s="40">
        <f t="shared" si="80"/>
        <v>2.9947337962962966E-3</v>
      </c>
      <c r="R700" s="86">
        <f t="shared" si="81"/>
        <v>258.745</v>
      </c>
      <c r="S700">
        <f t="shared" si="82"/>
        <v>22.366</v>
      </c>
      <c r="T700">
        <f t="shared" si="83"/>
        <v>68.972999999999999</v>
      </c>
      <c r="U700">
        <f t="shared" si="84"/>
        <v>62.059999999999988</v>
      </c>
      <c r="V700">
        <f t="shared" si="85"/>
        <v>63.230999999999995</v>
      </c>
      <c r="W700">
        <f t="shared" si="86"/>
        <v>64.481000000000023</v>
      </c>
      <c r="X700">
        <v>14.148999999999999</v>
      </c>
      <c r="Y700">
        <v>8.2170000000000005</v>
      </c>
      <c r="Z700">
        <v>7.7860000000000014</v>
      </c>
      <c r="AA700">
        <v>7.6999999999999957</v>
      </c>
      <c r="AB700">
        <v>7.7380000000000067</v>
      </c>
      <c r="AC700">
        <v>7.7719999999999976</v>
      </c>
      <c r="AD700">
        <v>7.7100000000000009</v>
      </c>
      <c r="AE700">
        <v>7.9009999999999962</v>
      </c>
      <c r="AF700">
        <v>7.7610000000000099</v>
      </c>
      <c r="AG700">
        <v>7.789999999999992</v>
      </c>
      <c r="AH700">
        <v>7.9000000000000057</v>
      </c>
      <c r="AI700">
        <v>7.7489999999999952</v>
      </c>
      <c r="AJ700">
        <v>7.7189999999999799</v>
      </c>
      <c r="AK700">
        <v>7.6750000000000256</v>
      </c>
      <c r="AL700">
        <v>7.7989999999999924</v>
      </c>
      <c r="AM700">
        <v>7.6669999999999874</v>
      </c>
      <c r="AN700">
        <v>7.6830000000000211</v>
      </c>
      <c r="AO700">
        <v>7.7139999999999986</v>
      </c>
      <c r="AP700">
        <v>7.9019999999999868</v>
      </c>
      <c r="AQ700">
        <v>7.8590000000000089</v>
      </c>
      <c r="AR700">
        <v>7.9699999999999989</v>
      </c>
      <c r="AS700">
        <v>8.0039999999999907</v>
      </c>
      <c r="AT700">
        <v>8.1850000000000023</v>
      </c>
      <c r="AU700">
        <v>7.9139999999999873</v>
      </c>
      <c r="AV700">
        <v>7.8700000000000614</v>
      </c>
      <c r="AW700">
        <v>7.8549999999999613</v>
      </c>
      <c r="AX700">
        <v>8.0019999999999527</v>
      </c>
      <c r="AY700">
        <v>7.9580000000000553</v>
      </c>
      <c r="AZ700">
        <v>8.117999999999995</v>
      </c>
      <c r="BA700">
        <v>8.1929999999999836</v>
      </c>
      <c r="BB700">
        <v>8.2220000000000084</v>
      </c>
      <c r="BC700">
        <v>8.2630000000000052</v>
      </c>
      <c r="BD700" s="83">
        <f t="shared" si="87"/>
        <v>55.653249338151461</v>
      </c>
    </row>
    <row r="701" spans="1:56" ht="15" customHeight="1" thickBot="1" x14ac:dyDescent="0.5">
      <c r="A701" t="s">
        <v>132</v>
      </c>
      <c r="B701">
        <v>2025</v>
      </c>
      <c r="C701" s="9">
        <v>45700</v>
      </c>
      <c r="D701" t="s">
        <v>133</v>
      </c>
      <c r="E701" t="s">
        <v>245</v>
      </c>
      <c r="F701" t="s">
        <v>245</v>
      </c>
      <c r="G701" t="s">
        <v>40</v>
      </c>
      <c r="H701" t="s">
        <v>2093</v>
      </c>
      <c r="I701" t="s">
        <v>195</v>
      </c>
      <c r="J701" t="s">
        <v>2141</v>
      </c>
      <c r="K701" t="s">
        <v>38</v>
      </c>
      <c r="L701" s="105">
        <f>(C701-VLOOKUP(H701,Riders!$A$2:$D$3499,4,FALSE))/365</f>
        <v>25.92876712328767</v>
      </c>
      <c r="M701" s="105">
        <f>(C701-VLOOKUP(I701,Riders!$A$2:$D$3499,4,FALSE))/365</f>
        <v>22.361643835616437</v>
      </c>
      <c r="N701" s="105">
        <f>(C701-VLOOKUP(J701,Riders!$A$2:$D$3499,4,FALSE))/365</f>
        <v>22.287671232876711</v>
      </c>
      <c r="O701" s="105">
        <f>(C701-VLOOKUP(K701,Riders!$A$2:$D$3499,4,FALSE))/365</f>
        <v>28.005479452054793</v>
      </c>
      <c r="P701">
        <v>4</v>
      </c>
      <c r="Q701" s="40">
        <f t="shared" si="80"/>
        <v>3.0118171296296295E-3</v>
      </c>
      <c r="R701" s="86">
        <f t="shared" si="81"/>
        <v>260.221</v>
      </c>
      <c r="S701">
        <f t="shared" si="82"/>
        <v>23.331</v>
      </c>
      <c r="T701">
        <f t="shared" si="83"/>
        <v>70.561999999999998</v>
      </c>
      <c r="U701">
        <f t="shared" si="84"/>
        <v>63.285000000000011</v>
      </c>
      <c r="V701">
        <f t="shared" si="85"/>
        <v>63.09899999999999</v>
      </c>
      <c r="W701">
        <f t="shared" si="86"/>
        <v>63.275000000000006</v>
      </c>
      <c r="X701">
        <v>14.699</v>
      </c>
      <c r="Y701">
        <v>8.6319999999999997</v>
      </c>
      <c r="Z701">
        <v>8.0060000000000002</v>
      </c>
      <c r="AA701">
        <v>7.8090000000000011</v>
      </c>
      <c r="AB701">
        <v>7.7830000000000013</v>
      </c>
      <c r="AC701">
        <v>8.046999999999997</v>
      </c>
      <c r="AD701">
        <v>7.7989999999999986</v>
      </c>
      <c r="AE701">
        <v>7.786999999999999</v>
      </c>
      <c r="AF701">
        <v>7.7740000000000009</v>
      </c>
      <c r="AG701">
        <v>8.0319999999999965</v>
      </c>
      <c r="AH701">
        <v>7.882000000000005</v>
      </c>
      <c r="AI701">
        <v>7.9629999999999939</v>
      </c>
      <c r="AJ701">
        <v>7.909000000000006</v>
      </c>
      <c r="AK701">
        <v>8.0609999999999928</v>
      </c>
      <c r="AL701">
        <v>7.8299999999999983</v>
      </c>
      <c r="AM701">
        <v>7.8340000000000174</v>
      </c>
      <c r="AN701">
        <v>7.8909999999999911</v>
      </c>
      <c r="AO701">
        <v>8.1299999999999955</v>
      </c>
      <c r="AP701">
        <v>7.9209999999999923</v>
      </c>
      <c r="AQ701">
        <v>7.9680000000000177</v>
      </c>
      <c r="AR701">
        <v>8.0319999999999823</v>
      </c>
      <c r="AS701">
        <v>7.768999999999977</v>
      </c>
      <c r="AT701">
        <v>7.6400000000000432</v>
      </c>
      <c r="AU701">
        <v>7.7479999999999896</v>
      </c>
      <c r="AV701">
        <v>7.9639999999999986</v>
      </c>
      <c r="AW701">
        <v>7.8880000000000052</v>
      </c>
      <c r="AX701">
        <v>8.007000000000005</v>
      </c>
      <c r="AY701">
        <v>7.7779999999999916</v>
      </c>
      <c r="AZ701">
        <v>7.8650000000000091</v>
      </c>
      <c r="BA701">
        <v>7.8909999999999911</v>
      </c>
      <c r="BB701">
        <v>8.004999999999967</v>
      </c>
      <c r="BC701">
        <v>7.877000000000038</v>
      </c>
      <c r="BD701" s="83">
        <f t="shared" si="87"/>
        <v>55.337578442938884</v>
      </c>
    </row>
    <row r="702" spans="1:56" ht="15" customHeight="1" thickBot="1" x14ac:dyDescent="0.5">
      <c r="A702" t="s">
        <v>132</v>
      </c>
      <c r="B702">
        <v>2025</v>
      </c>
      <c r="C702" s="9">
        <v>45700</v>
      </c>
      <c r="D702" t="s">
        <v>133</v>
      </c>
      <c r="E702" t="s">
        <v>245</v>
      </c>
      <c r="F702" t="s">
        <v>245</v>
      </c>
      <c r="G702" t="s">
        <v>52</v>
      </c>
      <c r="H702" t="s">
        <v>105</v>
      </c>
      <c r="I702" t="s">
        <v>75</v>
      </c>
      <c r="J702" t="s">
        <v>2165</v>
      </c>
      <c r="K702" t="s">
        <v>50</v>
      </c>
      <c r="L702" s="105">
        <f>(C702-VLOOKUP(H702,Riders!$A$2:$D$3499,4,FALSE))/365</f>
        <v>24.509589041095889</v>
      </c>
      <c r="M702" s="105">
        <f>(C702-VLOOKUP(I702,Riders!$A$2:$D$3499,4,FALSE))/365</f>
        <v>27.238356164383561</v>
      </c>
      <c r="N702" s="105">
        <f>(C702-VLOOKUP(J702,Riders!$A$2:$D$3499,4,FALSE))/365</f>
        <v>18.301369863013697</v>
      </c>
      <c r="O702" s="105">
        <f>(C702-VLOOKUP(K702,Riders!$A$2:$D$3499,4,FALSE))/365</f>
        <v>19.364383561643837</v>
      </c>
      <c r="P702">
        <v>5</v>
      </c>
      <c r="Q702" s="40">
        <f t="shared" si="80"/>
        <v>3.0207060185185181E-3</v>
      </c>
      <c r="R702" s="86">
        <f t="shared" si="81"/>
        <v>260.98899999999998</v>
      </c>
      <c r="S702">
        <f t="shared" si="82"/>
        <v>23.826000000000001</v>
      </c>
      <c r="T702">
        <f t="shared" si="83"/>
        <v>71.125</v>
      </c>
      <c r="U702">
        <f t="shared" si="84"/>
        <v>63.081999999999994</v>
      </c>
      <c r="V702">
        <f t="shared" si="85"/>
        <v>62.819000000000045</v>
      </c>
      <c r="W702">
        <f t="shared" si="86"/>
        <v>63.962999999999937</v>
      </c>
      <c r="X702">
        <v>14.872999999999999</v>
      </c>
      <c r="Y702">
        <v>8.9530000000000012</v>
      </c>
      <c r="Z702">
        <v>8.2689999999999984</v>
      </c>
      <c r="AA702">
        <v>7.9620000000000033</v>
      </c>
      <c r="AB702">
        <v>7.7879999999999967</v>
      </c>
      <c r="AC702">
        <v>7.828000000000003</v>
      </c>
      <c r="AD702">
        <v>7.7009999999999934</v>
      </c>
      <c r="AE702">
        <v>7.7510000000000048</v>
      </c>
      <c r="AF702">
        <v>7.9830000000000041</v>
      </c>
      <c r="AG702">
        <v>7.9899999999999949</v>
      </c>
      <c r="AH702">
        <v>7.9680000000000044</v>
      </c>
      <c r="AI702">
        <v>8.032999999999987</v>
      </c>
      <c r="AJ702">
        <v>7.8170000000000073</v>
      </c>
      <c r="AK702">
        <v>7.7830000000000146</v>
      </c>
      <c r="AL702">
        <v>7.7309999999999954</v>
      </c>
      <c r="AM702">
        <v>7.7769999999999868</v>
      </c>
      <c r="AN702">
        <v>7.7470000000000141</v>
      </c>
      <c r="AO702">
        <v>7.9159999999999968</v>
      </c>
      <c r="AP702">
        <v>7.8050000000000068</v>
      </c>
      <c r="AQ702">
        <v>7.7959999999999923</v>
      </c>
      <c r="AR702">
        <v>7.8240000000000123</v>
      </c>
      <c r="AS702">
        <v>7.7639999999999816</v>
      </c>
      <c r="AT702">
        <v>7.8990000000000009</v>
      </c>
      <c r="AU702">
        <v>8.0680000000000405</v>
      </c>
      <c r="AV702">
        <v>7.9899999999999523</v>
      </c>
      <c r="AW702">
        <v>8.0960000000000036</v>
      </c>
      <c r="AX702">
        <v>8.2199999999999704</v>
      </c>
      <c r="AY702">
        <v>7.9750000000000512</v>
      </c>
      <c r="AZ702">
        <v>7.8839999999999861</v>
      </c>
      <c r="BA702">
        <v>7.9350000000000023</v>
      </c>
      <c r="BB702">
        <v>7.8649999999999807</v>
      </c>
      <c r="BC702">
        <v>7.9979999999999896</v>
      </c>
      <c r="BD702" s="83">
        <f t="shared" si="87"/>
        <v>55.174739165252177</v>
      </c>
    </row>
    <row r="703" spans="1:56" ht="15" customHeight="1" thickBot="1" x14ac:dyDescent="0.5">
      <c r="A703" t="s">
        <v>132</v>
      </c>
      <c r="B703">
        <v>2025</v>
      </c>
      <c r="C703" s="9">
        <v>45700</v>
      </c>
      <c r="D703" t="s">
        <v>133</v>
      </c>
      <c r="E703" t="s">
        <v>245</v>
      </c>
      <c r="F703" t="s">
        <v>245</v>
      </c>
      <c r="G703" t="s">
        <v>46</v>
      </c>
      <c r="H703" t="s">
        <v>44</v>
      </c>
      <c r="I703" t="s">
        <v>45</v>
      </c>
      <c r="J703" t="s">
        <v>2139</v>
      </c>
      <c r="K703" t="s">
        <v>236</v>
      </c>
      <c r="L703" s="105">
        <f>(C703-VLOOKUP(H703,Riders!$A$2:$D$3499,4,FALSE))/365</f>
        <v>23.035616438356165</v>
      </c>
      <c r="M703" s="105">
        <f>(C703-VLOOKUP(I703,Riders!$A$2:$D$3499,4,FALSE))/365</f>
        <v>20.123287671232877</v>
      </c>
      <c r="N703" s="105">
        <f>(C703-VLOOKUP(J703,Riders!$A$2:$D$3499,4,FALSE))/365</f>
        <v>20.372602739726027</v>
      </c>
      <c r="O703" s="105">
        <f>(C703-VLOOKUP(K703,Riders!$A$2:$D$3499,4,FALSE))/365</f>
        <v>21.953424657534246</v>
      </c>
      <c r="P703">
        <v>6</v>
      </c>
      <c r="Q703" s="40">
        <f t="shared" si="80"/>
        <v>3.0597800925925927E-3</v>
      </c>
      <c r="R703" s="86">
        <f t="shared" si="81"/>
        <v>264.36500000000001</v>
      </c>
      <c r="S703">
        <f t="shared" si="82"/>
        <v>22.539000000000001</v>
      </c>
      <c r="T703">
        <f t="shared" si="83"/>
        <v>69.915999999999997</v>
      </c>
      <c r="U703">
        <f t="shared" si="84"/>
        <v>63.679000000000002</v>
      </c>
      <c r="V703">
        <f t="shared" si="85"/>
        <v>66.027000000000015</v>
      </c>
      <c r="W703">
        <f t="shared" si="86"/>
        <v>64.742999999999995</v>
      </c>
      <c r="X703">
        <v>14.252000000000001</v>
      </c>
      <c r="Y703">
        <v>8.2870000000000008</v>
      </c>
      <c r="Z703">
        <v>7.8349999999999973</v>
      </c>
      <c r="AA703">
        <v>7.8189999999999991</v>
      </c>
      <c r="AB703">
        <v>8.0339999999999989</v>
      </c>
      <c r="AC703">
        <v>7.8719999999999999</v>
      </c>
      <c r="AD703">
        <v>7.9040000000000026</v>
      </c>
      <c r="AE703">
        <v>7.9129999999999967</v>
      </c>
      <c r="AF703">
        <v>8.105000000000004</v>
      </c>
      <c r="AG703">
        <v>7.9099999999999966</v>
      </c>
      <c r="AH703">
        <v>7.8599999999999994</v>
      </c>
      <c r="AI703">
        <v>7.8650000000000233</v>
      </c>
      <c r="AJ703">
        <v>8.0329999999999728</v>
      </c>
      <c r="AK703">
        <v>7.9510000000000076</v>
      </c>
      <c r="AL703">
        <v>7.9379999999999882</v>
      </c>
      <c r="AM703">
        <v>8.0170000000000101</v>
      </c>
      <c r="AN703">
        <v>8.1589999999999918</v>
      </c>
      <c r="AO703">
        <v>8.1239999999999952</v>
      </c>
      <c r="AP703">
        <v>8.1779999999999973</v>
      </c>
      <c r="AQ703">
        <v>8.2180000000000177</v>
      </c>
      <c r="AR703">
        <v>8.3970000000000198</v>
      </c>
      <c r="AS703">
        <v>8.2659999999999911</v>
      </c>
      <c r="AT703">
        <v>8.3039999999999736</v>
      </c>
      <c r="AU703">
        <v>8.3810000000000286</v>
      </c>
      <c r="AV703">
        <v>8.1359999999999957</v>
      </c>
      <c r="AW703">
        <v>7.9829999999999757</v>
      </c>
      <c r="AX703">
        <v>7.9660000000000082</v>
      </c>
      <c r="AY703">
        <v>7.9550000000000134</v>
      </c>
      <c r="AZ703">
        <v>8.157999999999987</v>
      </c>
      <c r="BA703">
        <v>8.1560000000000059</v>
      </c>
      <c r="BB703">
        <v>8.1970000000000027</v>
      </c>
      <c r="BC703">
        <v>8.1920000000000073</v>
      </c>
      <c r="BD703" s="83">
        <f t="shared" si="87"/>
        <v>54.470145442853628</v>
      </c>
    </row>
    <row r="704" spans="1:56" ht="15" customHeight="1" thickBot="1" x14ac:dyDescent="0.5">
      <c r="A704" t="s">
        <v>132</v>
      </c>
      <c r="B704">
        <v>2025</v>
      </c>
      <c r="C704" s="9">
        <v>45700</v>
      </c>
      <c r="D704" t="s">
        <v>133</v>
      </c>
      <c r="E704" t="s">
        <v>245</v>
      </c>
      <c r="F704" t="s">
        <v>245</v>
      </c>
      <c r="G704" t="s">
        <v>58</v>
      </c>
      <c r="H704" t="s">
        <v>2120</v>
      </c>
      <c r="I704" t="s">
        <v>2166</v>
      </c>
      <c r="J704" t="s">
        <v>2162</v>
      </c>
      <c r="K704" t="s">
        <v>57</v>
      </c>
      <c r="L704" s="105">
        <f>(C704-VLOOKUP(H704,Riders!$A$2:$D$3499,4,FALSE))/365</f>
        <v>25.846575342465755</v>
      </c>
      <c r="M704" s="105">
        <f>(C704-VLOOKUP(I704,Riders!$A$2:$D$3499,4,FALSE))/365</f>
        <v>20.12054794520548</v>
      </c>
      <c r="N704" s="105">
        <f>(C704-VLOOKUP(J704,Riders!$A$2:$D$3499,4,FALSE))/365</f>
        <v>19.857534246575341</v>
      </c>
      <c r="O704" s="105">
        <f>(C704-VLOOKUP(K704,Riders!$A$2:$D$3499,4,FALSE))/365</f>
        <v>21.67945205479452</v>
      </c>
      <c r="P704">
        <v>7</v>
      </c>
      <c r="Q704" s="40">
        <f t="shared" si="80"/>
        <v>3.0785879629629631E-3</v>
      </c>
      <c r="R704" s="86">
        <f t="shared" si="81"/>
        <v>265.99</v>
      </c>
      <c r="S704">
        <f t="shared" si="82"/>
        <v>23.239000000000001</v>
      </c>
      <c r="T704">
        <f t="shared" si="83"/>
        <v>70.328000000000003</v>
      </c>
      <c r="U704">
        <f t="shared" si="84"/>
        <v>64.683999999999997</v>
      </c>
      <c r="V704">
        <f t="shared" si="85"/>
        <v>64.958999999999975</v>
      </c>
      <c r="W704">
        <f t="shared" si="86"/>
        <v>66.019000000000034</v>
      </c>
      <c r="X704">
        <v>14.622999999999999</v>
      </c>
      <c r="Y704">
        <v>8.6160000000000014</v>
      </c>
      <c r="Z704">
        <v>7.9570000000000007</v>
      </c>
      <c r="AA704">
        <v>7.8869999999999969</v>
      </c>
      <c r="AB704">
        <v>7.6679999999999993</v>
      </c>
      <c r="AC704">
        <v>7.7420000000000044</v>
      </c>
      <c r="AD704">
        <v>7.9229999999999947</v>
      </c>
      <c r="AE704">
        <v>7.9120000000000061</v>
      </c>
      <c r="AF704">
        <v>7.9710000000000036</v>
      </c>
      <c r="AG704">
        <v>7.9539999999999944</v>
      </c>
      <c r="AH704">
        <v>8.1410000000000053</v>
      </c>
      <c r="AI704">
        <v>8.0480000000000018</v>
      </c>
      <c r="AJ704">
        <v>8.1330000000000098</v>
      </c>
      <c r="AK704">
        <v>8.3549999999999898</v>
      </c>
      <c r="AL704">
        <v>8.070999999999998</v>
      </c>
      <c r="AM704">
        <v>8.0109999999999957</v>
      </c>
      <c r="AN704">
        <v>7.8950000000000102</v>
      </c>
      <c r="AO704">
        <v>8.0929999999999893</v>
      </c>
      <c r="AP704">
        <v>7.9499999999999886</v>
      </c>
      <c r="AQ704">
        <v>8.0390000000000157</v>
      </c>
      <c r="AR704">
        <v>8.063999999999993</v>
      </c>
      <c r="AS704">
        <v>8.2090000000000032</v>
      </c>
      <c r="AT704">
        <v>8.1999999999999886</v>
      </c>
      <c r="AU704">
        <v>8.5089999999999861</v>
      </c>
      <c r="AV704">
        <v>8.3340000000000032</v>
      </c>
      <c r="AW704">
        <v>8.2740000000000293</v>
      </c>
      <c r="AX704">
        <v>8.179000000000002</v>
      </c>
      <c r="AY704">
        <v>8.2349999999999852</v>
      </c>
      <c r="AZ704">
        <v>8.382000000000005</v>
      </c>
      <c r="BA704">
        <v>8.2510000000000048</v>
      </c>
      <c r="BB704">
        <v>8.1500000000000057</v>
      </c>
      <c r="BC704">
        <v>8.2139999999999986</v>
      </c>
      <c r="BD704" s="83">
        <f t="shared" si="87"/>
        <v>54.137373585473135</v>
      </c>
    </row>
    <row r="705" spans="1:56" ht="15" customHeight="1" thickBot="1" x14ac:dyDescent="0.5">
      <c r="A705" t="s">
        <v>132</v>
      </c>
      <c r="B705">
        <v>2025</v>
      </c>
      <c r="C705" s="9">
        <v>45700</v>
      </c>
      <c r="D705" t="s">
        <v>133</v>
      </c>
      <c r="E705" t="s">
        <v>245</v>
      </c>
      <c r="F705" t="s">
        <v>245</v>
      </c>
      <c r="G705" t="s">
        <v>64</v>
      </c>
      <c r="H705" t="s">
        <v>62</v>
      </c>
      <c r="I705" t="s">
        <v>93</v>
      </c>
      <c r="J705" t="s">
        <v>2167</v>
      </c>
      <c r="K705" t="s">
        <v>2168</v>
      </c>
      <c r="L705" s="105">
        <f>(C705-VLOOKUP(H705,Riders!$A$2:$D$3499,4,FALSE))/365</f>
        <v>20.953424657534246</v>
      </c>
      <c r="M705" s="105">
        <f>(C705-VLOOKUP(I705,Riders!$A$2:$D$3499,4,FALSE))/365</f>
        <v>20.268493150684932</v>
      </c>
      <c r="N705" s="105">
        <f>(C705-VLOOKUP(J705,Riders!$A$2:$D$3499,4,FALSE))/365</f>
        <v>21.098630136986301</v>
      </c>
      <c r="O705" s="105">
        <f>(C705-VLOOKUP(K705,Riders!$A$2:$D$3499,4,FALSE))/365</f>
        <v>18.997260273972604</v>
      </c>
      <c r="P705">
        <v>8</v>
      </c>
      <c r="Q705" s="40">
        <f t="shared" si="80"/>
        <v>3.118425925925926E-3</v>
      </c>
      <c r="R705" s="86">
        <f t="shared" si="81"/>
        <v>269.43200000000002</v>
      </c>
      <c r="S705">
        <f t="shared" si="82"/>
        <v>22.792000000000002</v>
      </c>
      <c r="T705">
        <f t="shared" si="83"/>
        <v>70.548000000000002</v>
      </c>
      <c r="U705">
        <f t="shared" si="84"/>
        <v>65.591000000000008</v>
      </c>
      <c r="V705">
        <f t="shared" si="85"/>
        <v>66.032000000000011</v>
      </c>
      <c r="W705">
        <f t="shared" si="86"/>
        <v>67.260999999999996</v>
      </c>
      <c r="X705">
        <v>14.468999999999999</v>
      </c>
      <c r="Y705">
        <v>8.3230000000000022</v>
      </c>
      <c r="Z705">
        <v>7.8689999999999998</v>
      </c>
      <c r="AA705">
        <v>7.9320000000000022</v>
      </c>
      <c r="AB705">
        <v>7.8559999999999954</v>
      </c>
      <c r="AC705">
        <v>8.0450000000000017</v>
      </c>
      <c r="AD705">
        <v>8.1529999999999916</v>
      </c>
      <c r="AE705">
        <v>7.9010000000000096</v>
      </c>
      <c r="AF705">
        <v>7.9449999999999932</v>
      </c>
      <c r="AG705">
        <v>8.13900000000001</v>
      </c>
      <c r="AH705">
        <v>8.0629999999999882</v>
      </c>
      <c r="AI705">
        <v>8.1510000000000105</v>
      </c>
      <c r="AJ705">
        <v>8.2889999999999873</v>
      </c>
      <c r="AK705">
        <v>8.2760000000000105</v>
      </c>
      <c r="AL705">
        <v>8.362000000000009</v>
      </c>
      <c r="AM705">
        <v>8.3659999999999997</v>
      </c>
      <c r="AN705">
        <v>8.4679999999999893</v>
      </c>
      <c r="AO705">
        <v>8.0020000000000095</v>
      </c>
      <c r="AP705">
        <v>7.9650000000000034</v>
      </c>
      <c r="AQ705">
        <v>8.2199999999999704</v>
      </c>
      <c r="AR705">
        <v>8.1750000000000114</v>
      </c>
      <c r="AS705">
        <v>8.2990000000000066</v>
      </c>
      <c r="AT705">
        <v>8.5130000000000052</v>
      </c>
      <c r="AU705">
        <v>8.3900000000000148</v>
      </c>
      <c r="AV705">
        <v>8.460000000000008</v>
      </c>
      <c r="AW705">
        <v>8.5489999999999782</v>
      </c>
      <c r="AX705">
        <v>8.2570000000000334</v>
      </c>
      <c r="AY705">
        <v>8.195999999999998</v>
      </c>
      <c r="AZ705">
        <v>8.5219999999999629</v>
      </c>
      <c r="BA705">
        <v>8.2980000000000302</v>
      </c>
      <c r="BB705">
        <v>8.5769999999999413</v>
      </c>
      <c r="BC705">
        <v>8.4020000000000437</v>
      </c>
      <c r="BD705" s="83">
        <f t="shared" si="87"/>
        <v>53.445767392143466</v>
      </c>
    </row>
    <row r="706" spans="1:56" ht="15" customHeight="1" thickBot="1" x14ac:dyDescent="0.5">
      <c r="A706" t="s">
        <v>132</v>
      </c>
      <c r="B706">
        <v>2025</v>
      </c>
      <c r="C706" s="9">
        <v>45700</v>
      </c>
      <c r="D706" t="s">
        <v>133</v>
      </c>
      <c r="E706" t="s">
        <v>245</v>
      </c>
      <c r="F706" t="s">
        <v>245</v>
      </c>
      <c r="G706" t="s">
        <v>131</v>
      </c>
      <c r="H706" t="s">
        <v>129</v>
      </c>
      <c r="I706" t="s">
        <v>334</v>
      </c>
      <c r="J706" t="s">
        <v>191</v>
      </c>
      <c r="K706" t="s">
        <v>140</v>
      </c>
      <c r="L706" s="105">
        <f>(C706-VLOOKUP(H706,Riders!$A$2:$D$3499,4,FALSE))/365</f>
        <v>21.663013698630138</v>
      </c>
      <c r="M706" s="105">
        <f>(C706-VLOOKUP(I706,Riders!$A$2:$D$3499,4,FALSE))/365</f>
        <v>21.635616438356163</v>
      </c>
      <c r="N706" s="105">
        <f>(C706-VLOOKUP(J706,Riders!$A$2:$D$3499,4,FALSE))/365</f>
        <v>26.367123287671234</v>
      </c>
      <c r="O706" s="105">
        <f>(C706-VLOOKUP(K706,Riders!$A$2:$D$3499,4,FALSE))/365</f>
        <v>25.589041095890412</v>
      </c>
      <c r="P706">
        <v>9</v>
      </c>
      <c r="Q706" s="40">
        <f t="shared" ref="Q706:Q769" si="88">IF(COUNT(X706:BC706)=32,SUM(X706:BC706)/86400,"")</f>
        <v>3.1565972222222225E-3</v>
      </c>
      <c r="R706" s="86">
        <f t="shared" ref="R706:R769" si="89">Q706*86400</f>
        <v>272.73</v>
      </c>
      <c r="S706">
        <f t="shared" ref="S706:S769" si="90">IF(COUNT(X706:Y706)=2,SUM(X706:Y706),"")</f>
        <v>23.611999999999998</v>
      </c>
      <c r="T706">
        <f t="shared" ref="T706:T769" si="91">IF(COUNT(X706:AE706)=8,SUM(X706:AE706),"")</f>
        <v>73.372</v>
      </c>
      <c r="U706">
        <f t="shared" ref="U706:U769" si="92">IF(COUNT(AF706:AM706)=8,SUM(AF706:AM706),"")</f>
        <v>66.117000000000004</v>
      </c>
      <c r="V706">
        <f t="shared" ref="V706:V769" si="93">IF(COUNT(AN706:AU706)=8,SUM(AN706:AU706),"")</f>
        <v>67.09</v>
      </c>
      <c r="W706">
        <f t="shared" ref="W706:W769" si="94">IF(COUNT(AV706:BC706)=8,SUM(AV706:BC706),"")</f>
        <v>66.15100000000001</v>
      </c>
      <c r="X706">
        <v>14.855</v>
      </c>
      <c r="Y706">
        <v>8.7569999999999979</v>
      </c>
      <c r="Z706">
        <v>8.2680000000000007</v>
      </c>
      <c r="AA706">
        <v>8.4390000000000036</v>
      </c>
      <c r="AB706">
        <v>8.2379999999999995</v>
      </c>
      <c r="AC706">
        <v>8.2439999999999998</v>
      </c>
      <c r="AD706">
        <v>8.3299999999999983</v>
      </c>
      <c r="AE706">
        <v>8.2409999999999997</v>
      </c>
      <c r="AF706">
        <v>8.2070000000000078</v>
      </c>
      <c r="AG706">
        <v>8.3979999999999961</v>
      </c>
      <c r="AH706">
        <v>8.1830000000000069</v>
      </c>
      <c r="AI706">
        <v>8.2279999999999944</v>
      </c>
      <c r="AJ706">
        <v>8.1929999999999978</v>
      </c>
      <c r="AK706">
        <v>8.4170000000000016</v>
      </c>
      <c r="AL706">
        <v>8.2549999999999812</v>
      </c>
      <c r="AM706">
        <v>8.2360000000000184</v>
      </c>
      <c r="AN706">
        <v>8.5389999999999873</v>
      </c>
      <c r="AO706">
        <v>8.3880000000000052</v>
      </c>
      <c r="AP706">
        <v>8.3569999999999993</v>
      </c>
      <c r="AQ706">
        <v>8.3439999999999941</v>
      </c>
      <c r="AR706">
        <v>8.5030000000000143</v>
      </c>
      <c r="AS706">
        <v>8.3119999999999834</v>
      </c>
      <c r="AT706">
        <v>8.3120000000000118</v>
      </c>
      <c r="AU706">
        <v>8.335000000000008</v>
      </c>
      <c r="AV706">
        <v>8.3439999999999941</v>
      </c>
      <c r="AW706">
        <v>8.3979999999999961</v>
      </c>
      <c r="AX706">
        <v>8.570999999999998</v>
      </c>
      <c r="AY706">
        <v>8.1160000000000423</v>
      </c>
      <c r="AZ706">
        <v>8.0389999999999588</v>
      </c>
      <c r="BA706">
        <v>8.2220000000000084</v>
      </c>
      <c r="BB706">
        <v>8.0860000000000127</v>
      </c>
      <c r="BC706">
        <v>8.375</v>
      </c>
      <c r="BD706" s="83">
        <f t="shared" ref="BD706:BD769" si="95">IF(COUNT(X706:BC706)=32,3.6*4000/R706,"")</f>
        <v>52.799472005279945</v>
      </c>
    </row>
    <row r="707" spans="1:56" ht="15" customHeight="1" thickBot="1" x14ac:dyDescent="0.5">
      <c r="A707" t="s">
        <v>132</v>
      </c>
      <c r="B707">
        <v>2025</v>
      </c>
      <c r="C707" s="9">
        <v>45700</v>
      </c>
      <c r="D707" t="s">
        <v>133</v>
      </c>
      <c r="E707" t="s">
        <v>245</v>
      </c>
      <c r="F707" t="s">
        <v>245</v>
      </c>
      <c r="G707" t="s">
        <v>143</v>
      </c>
      <c r="H707" t="s">
        <v>197</v>
      </c>
      <c r="I707" t="s">
        <v>2169</v>
      </c>
      <c r="J707" t="s">
        <v>1942</v>
      </c>
      <c r="K707" t="s">
        <v>1969</v>
      </c>
      <c r="L707" s="105">
        <f>(C707-VLOOKUP(H707,Riders!$A$2:$D$3499,4,FALSE))/365</f>
        <v>20.997260273972604</v>
      </c>
      <c r="M707" s="105">
        <f>(C707-VLOOKUP(I707,Riders!$A$2:$D$3499,4,FALSE))/365</f>
        <v>17.934246575342467</v>
      </c>
      <c r="N707" s="105">
        <f>(C707-VLOOKUP(J707,Riders!$A$2:$D$3499,4,FALSE))/365</f>
        <v>25.608219178082191</v>
      </c>
      <c r="O707" s="105">
        <f>(C707-VLOOKUP(K707,Riders!$A$2:$D$3499,4,FALSE))/365</f>
        <v>23.917808219178081</v>
      </c>
      <c r="P707">
        <v>10</v>
      </c>
      <c r="Q707" s="40">
        <f t="shared" si="88"/>
        <v>3.2335300925925925E-3</v>
      </c>
      <c r="R707" s="86">
        <f t="shared" si="89"/>
        <v>279.37700000000001</v>
      </c>
      <c r="S707">
        <f t="shared" si="90"/>
        <v>23.763999999999999</v>
      </c>
      <c r="T707">
        <f t="shared" si="91"/>
        <v>74.412000000000006</v>
      </c>
      <c r="U707">
        <f t="shared" si="92"/>
        <v>67.335999999999984</v>
      </c>
      <c r="V707">
        <f t="shared" si="93"/>
        <v>68.355000000000018</v>
      </c>
      <c r="W707">
        <f t="shared" si="94"/>
        <v>69.274000000000001</v>
      </c>
      <c r="X707">
        <v>14.939</v>
      </c>
      <c r="Y707">
        <v>8.8249999999999993</v>
      </c>
      <c r="Z707">
        <v>8.4890000000000008</v>
      </c>
      <c r="AA707">
        <v>8.4810000000000016</v>
      </c>
      <c r="AB707">
        <v>8.2040000000000006</v>
      </c>
      <c r="AC707">
        <v>8.4369999999999976</v>
      </c>
      <c r="AD707">
        <v>8.4009999999999962</v>
      </c>
      <c r="AE707">
        <v>8.6360000000000099</v>
      </c>
      <c r="AF707">
        <v>8.3399999999999892</v>
      </c>
      <c r="AG707">
        <v>8.186000000000007</v>
      </c>
      <c r="AH707">
        <v>8.4879999999999995</v>
      </c>
      <c r="AI707">
        <v>8.409000000000006</v>
      </c>
      <c r="AJ707">
        <v>8.4510000000000076</v>
      </c>
      <c r="AK707">
        <v>8.3819999999999908</v>
      </c>
      <c r="AL707">
        <v>8.5529999999999973</v>
      </c>
      <c r="AM707">
        <v>8.5269999999999868</v>
      </c>
      <c r="AN707">
        <v>8.5910000000000082</v>
      </c>
      <c r="AO707">
        <v>8.8160000000000025</v>
      </c>
      <c r="AP707">
        <v>8.5949999999999989</v>
      </c>
      <c r="AQ707">
        <v>8.842000000000013</v>
      </c>
      <c r="AR707">
        <v>8.3889999999999816</v>
      </c>
      <c r="AS707">
        <v>8.2280000000000086</v>
      </c>
      <c r="AT707">
        <v>8.2049999999999841</v>
      </c>
      <c r="AU707">
        <v>8.6890000000000214</v>
      </c>
      <c r="AV707">
        <v>8.6349999999999909</v>
      </c>
      <c r="AW707">
        <v>8.7329999999999757</v>
      </c>
      <c r="AX707">
        <v>8.9580000000000268</v>
      </c>
      <c r="AY707">
        <v>9.1450000000000387</v>
      </c>
      <c r="AZ707">
        <v>8.6269999999999527</v>
      </c>
      <c r="BA707">
        <v>8.4170000000000016</v>
      </c>
      <c r="BB707">
        <v>8.3639999999999759</v>
      </c>
      <c r="BC707">
        <v>8.3950000000000387</v>
      </c>
      <c r="BD707" s="83">
        <f t="shared" si="95"/>
        <v>51.54325517132763</v>
      </c>
    </row>
    <row r="708" spans="1:56" ht="15" customHeight="1" thickBot="1" x14ac:dyDescent="0.5">
      <c r="A708" t="s">
        <v>132</v>
      </c>
      <c r="B708">
        <v>2025</v>
      </c>
      <c r="C708" s="9">
        <v>45700</v>
      </c>
      <c r="D708" t="s">
        <v>133</v>
      </c>
      <c r="E708" t="s">
        <v>1943</v>
      </c>
      <c r="F708">
        <v>1</v>
      </c>
      <c r="G708" t="s">
        <v>58</v>
      </c>
      <c r="H708" t="s">
        <v>2120</v>
      </c>
      <c r="I708" t="s">
        <v>288</v>
      </c>
      <c r="J708" t="s">
        <v>2162</v>
      </c>
      <c r="K708" t="s">
        <v>57</v>
      </c>
      <c r="L708" s="105">
        <f>(C708-VLOOKUP(H708,Riders!$A$2:$D$3499,4,FALSE))/365</f>
        <v>25.846575342465755</v>
      </c>
      <c r="M708" s="105">
        <f>(C708-VLOOKUP(I708,Riders!$A$2:$D$3499,4,FALSE))/365</f>
        <v>28.747945205479454</v>
      </c>
      <c r="N708" s="105">
        <f>(C708-VLOOKUP(J708,Riders!$A$2:$D$3499,4,FALSE))/365</f>
        <v>19.857534246575341</v>
      </c>
      <c r="O708" s="105">
        <f>(C708-VLOOKUP(K708,Riders!$A$2:$D$3499,4,FALSE))/365</f>
        <v>21.67945205479452</v>
      </c>
      <c r="P708">
        <v>1</v>
      </c>
      <c r="Q708" s="40">
        <f t="shared" si="88"/>
        <v>3.0413310185185187E-3</v>
      </c>
      <c r="R708" s="86">
        <f t="shared" si="89"/>
        <v>262.77100000000002</v>
      </c>
      <c r="S708">
        <f t="shared" si="90"/>
        <v>22.779</v>
      </c>
      <c r="T708">
        <f t="shared" si="91"/>
        <v>69.210000000000008</v>
      </c>
      <c r="U708">
        <f t="shared" si="92"/>
        <v>62.495999999999981</v>
      </c>
      <c r="V708">
        <f t="shared" si="93"/>
        <v>64.715000000000003</v>
      </c>
      <c r="W708">
        <f t="shared" si="94"/>
        <v>66.350000000000023</v>
      </c>
      <c r="X708">
        <v>14.372999999999999</v>
      </c>
      <c r="Y708">
        <v>8.4060000000000006</v>
      </c>
      <c r="Z708">
        <v>7.91</v>
      </c>
      <c r="AA708">
        <v>7.8170000000000002</v>
      </c>
      <c r="AB708">
        <v>7.634999999999998</v>
      </c>
      <c r="AC708">
        <v>7.5960000000000036</v>
      </c>
      <c r="AD708">
        <v>7.7560000000000002</v>
      </c>
      <c r="AE708">
        <v>7.7170000000000059</v>
      </c>
      <c r="AF708">
        <v>7.86099999999999</v>
      </c>
      <c r="AG708">
        <v>7.6779999999999973</v>
      </c>
      <c r="AH708">
        <v>7.6810000000000116</v>
      </c>
      <c r="AI708">
        <v>7.8429999999999893</v>
      </c>
      <c r="AJ708">
        <v>7.7880000000000109</v>
      </c>
      <c r="AK708">
        <v>7.7740000000000151</v>
      </c>
      <c r="AL708">
        <v>7.9389999999999787</v>
      </c>
      <c r="AM708">
        <v>7.9319999999999879</v>
      </c>
      <c r="AN708">
        <v>8.02800000000002</v>
      </c>
      <c r="AO708">
        <v>8.1629999999999825</v>
      </c>
      <c r="AP708">
        <v>8.0409999999999968</v>
      </c>
      <c r="AQ708">
        <v>8.1440000000000055</v>
      </c>
      <c r="AR708">
        <v>8.0169999999999959</v>
      </c>
      <c r="AS708">
        <v>8.257000000000005</v>
      </c>
      <c r="AT708">
        <v>8.0779999999999745</v>
      </c>
      <c r="AU708">
        <v>7.9870000000000232</v>
      </c>
      <c r="AV708">
        <v>8.1630000000000109</v>
      </c>
      <c r="AW708">
        <v>8.1879999999999882</v>
      </c>
      <c r="AX708">
        <v>8.3940000000000339</v>
      </c>
      <c r="AY708">
        <v>8.1469999999999629</v>
      </c>
      <c r="AZ708">
        <v>8.4240000000000066</v>
      </c>
      <c r="BA708">
        <v>8.6490000000000009</v>
      </c>
      <c r="BB708">
        <v>8.224000000000018</v>
      </c>
      <c r="BC708">
        <v>8.1610000000000014</v>
      </c>
      <c r="BD708" s="83">
        <f t="shared" si="95"/>
        <v>54.800567794771872</v>
      </c>
    </row>
    <row r="709" spans="1:56" ht="15" customHeight="1" thickBot="1" x14ac:dyDescent="0.5">
      <c r="A709" t="s">
        <v>132</v>
      </c>
      <c r="B709">
        <v>2025</v>
      </c>
      <c r="C709" s="9">
        <v>45700</v>
      </c>
      <c r="D709" t="s">
        <v>133</v>
      </c>
      <c r="E709" t="s">
        <v>1943</v>
      </c>
      <c r="F709">
        <v>1</v>
      </c>
      <c r="G709" t="s">
        <v>46</v>
      </c>
      <c r="H709" t="s">
        <v>44</v>
      </c>
      <c r="I709" t="s">
        <v>45</v>
      </c>
      <c r="J709" t="s">
        <v>2139</v>
      </c>
      <c r="K709" t="s">
        <v>236</v>
      </c>
      <c r="L709" s="105">
        <f>(C709-VLOOKUP(H709,Riders!$A$2:$D$3499,4,FALSE))/365</f>
        <v>23.035616438356165</v>
      </c>
      <c r="M709" s="105">
        <f>(C709-VLOOKUP(I709,Riders!$A$2:$D$3499,4,FALSE))/365</f>
        <v>20.123287671232877</v>
      </c>
      <c r="N709" s="105">
        <f>(C709-VLOOKUP(J709,Riders!$A$2:$D$3499,4,FALSE))/365</f>
        <v>20.372602739726027</v>
      </c>
      <c r="O709" s="105">
        <f>(C709-VLOOKUP(K709,Riders!$A$2:$D$3499,4,FALSE))/365</f>
        <v>21.953424657534246</v>
      </c>
      <c r="P709">
        <v>2</v>
      </c>
      <c r="Q709" s="40">
        <f t="shared" si="88"/>
        <v>3.0532870370370366E-3</v>
      </c>
      <c r="R709" s="86">
        <f t="shared" si="89"/>
        <v>263.80399999999997</v>
      </c>
      <c r="S709">
        <f t="shared" si="90"/>
        <v>22.693000000000001</v>
      </c>
      <c r="T709">
        <f t="shared" si="91"/>
        <v>70.048000000000002</v>
      </c>
      <c r="U709">
        <f t="shared" si="92"/>
        <v>63.244</v>
      </c>
      <c r="V709">
        <f t="shared" si="93"/>
        <v>65.042000000000002</v>
      </c>
      <c r="W709">
        <f t="shared" si="94"/>
        <v>65.46999999999997</v>
      </c>
      <c r="X709">
        <v>14.294</v>
      </c>
      <c r="Y709">
        <v>8.3990000000000009</v>
      </c>
      <c r="Z709">
        <v>7.9429999999999978</v>
      </c>
      <c r="AA709">
        <v>7.8409999999999984</v>
      </c>
      <c r="AB709">
        <v>7.9790000000000063</v>
      </c>
      <c r="AC709">
        <v>7.7979999999999947</v>
      </c>
      <c r="AD709">
        <v>7.8150000000000048</v>
      </c>
      <c r="AE709">
        <v>7.9789999999999992</v>
      </c>
      <c r="AF709">
        <v>7.828000000000003</v>
      </c>
      <c r="AG709">
        <v>7.796999999999997</v>
      </c>
      <c r="AH709">
        <v>7.798000000000016</v>
      </c>
      <c r="AI709">
        <v>8.0149999999999721</v>
      </c>
      <c r="AJ709">
        <v>7.8780000000000143</v>
      </c>
      <c r="AK709">
        <v>7.8810000000000002</v>
      </c>
      <c r="AL709">
        <v>7.958999999999989</v>
      </c>
      <c r="AM709">
        <v>8.0880000000000081</v>
      </c>
      <c r="AN709">
        <v>7.9830000000000041</v>
      </c>
      <c r="AO709">
        <v>8.0010000000000048</v>
      </c>
      <c r="AP709">
        <v>8.007000000000005</v>
      </c>
      <c r="AQ709">
        <v>8.2279999999999802</v>
      </c>
      <c r="AR709">
        <v>8.0889999999999986</v>
      </c>
      <c r="AS709">
        <v>8.2540000000000191</v>
      </c>
      <c r="AT709">
        <v>8.3749999999999716</v>
      </c>
      <c r="AU709">
        <v>8.1050000000000182</v>
      </c>
      <c r="AV709">
        <v>8.0420000000000016</v>
      </c>
      <c r="AW709">
        <v>8.0130000000000052</v>
      </c>
      <c r="AX709">
        <v>7.9909999999999846</v>
      </c>
      <c r="AY709">
        <v>8.2239999999999895</v>
      </c>
      <c r="AZ709">
        <v>8.2010000000000218</v>
      </c>
      <c r="BA709">
        <v>8.320999999999998</v>
      </c>
      <c r="BB709">
        <v>8.36099999999999</v>
      </c>
      <c r="BC709">
        <v>8.3169999999999789</v>
      </c>
      <c r="BD709" s="83">
        <f t="shared" si="95"/>
        <v>54.585980500674751</v>
      </c>
    </row>
    <row r="710" spans="1:56" ht="15" customHeight="1" thickBot="1" x14ac:dyDescent="0.5">
      <c r="A710" t="s">
        <v>132</v>
      </c>
      <c r="B710">
        <v>2025</v>
      </c>
      <c r="C710" s="9">
        <v>45700</v>
      </c>
      <c r="D710" t="s">
        <v>133</v>
      </c>
      <c r="E710" t="s">
        <v>1943</v>
      </c>
      <c r="F710">
        <v>2</v>
      </c>
      <c r="G710" t="s">
        <v>52</v>
      </c>
      <c r="H710" t="s">
        <v>75</v>
      </c>
      <c r="I710" t="s">
        <v>2165</v>
      </c>
      <c r="J710" t="s">
        <v>50</v>
      </c>
      <c r="K710" t="s">
        <v>51</v>
      </c>
      <c r="L710" s="105">
        <f>(C710-VLOOKUP(H710,Riders!$A$2:$D$3499,4,FALSE))/365</f>
        <v>27.238356164383561</v>
      </c>
      <c r="M710" s="105">
        <f>(C710-VLOOKUP(I710,Riders!$A$2:$D$3499,4,FALSE))/365</f>
        <v>18.301369863013697</v>
      </c>
      <c r="N710" s="105">
        <f>(C710-VLOOKUP(J710,Riders!$A$2:$D$3499,4,FALSE))/365</f>
        <v>19.364383561643837</v>
      </c>
      <c r="O710" s="105">
        <f>(C710-VLOOKUP(K710,Riders!$A$2:$D$3499,4,FALSE))/365</f>
        <v>18.342465753424658</v>
      </c>
      <c r="P710">
        <v>1</v>
      </c>
      <c r="Q710" s="40">
        <f t="shared" si="88"/>
        <v>3.015729166666667E-3</v>
      </c>
      <c r="R710" s="86">
        <f t="shared" si="89"/>
        <v>260.55900000000003</v>
      </c>
      <c r="S710">
        <f t="shared" si="90"/>
        <v>22.952000000000002</v>
      </c>
      <c r="T710">
        <f t="shared" si="91"/>
        <v>69.463999999999999</v>
      </c>
      <c r="U710">
        <f t="shared" si="92"/>
        <v>62.441000000000003</v>
      </c>
      <c r="V710">
        <f t="shared" si="93"/>
        <v>64.054000000000002</v>
      </c>
      <c r="W710">
        <f t="shared" si="94"/>
        <v>64.600000000000023</v>
      </c>
      <c r="X710">
        <v>14.426</v>
      </c>
      <c r="Y710">
        <v>8.5260000000000016</v>
      </c>
      <c r="Z710">
        <v>8.0139999999999993</v>
      </c>
      <c r="AA710">
        <v>7.786999999999999</v>
      </c>
      <c r="AB710">
        <v>7.6829999999999998</v>
      </c>
      <c r="AC710">
        <v>7.759999999999998</v>
      </c>
      <c r="AD710">
        <v>7.6360000000000099</v>
      </c>
      <c r="AE710">
        <v>7.6319999999999908</v>
      </c>
      <c r="AF710">
        <v>7.7090000000000032</v>
      </c>
      <c r="AG710">
        <v>7.9080000000000013</v>
      </c>
      <c r="AH710">
        <v>7.7109999999999994</v>
      </c>
      <c r="AI710">
        <v>7.7150000000000034</v>
      </c>
      <c r="AJ710">
        <v>7.8329999999999984</v>
      </c>
      <c r="AK710">
        <v>7.8899999999999721</v>
      </c>
      <c r="AL710">
        <v>7.7860000000000298</v>
      </c>
      <c r="AM710">
        <v>7.8889999999999958</v>
      </c>
      <c r="AN710">
        <v>8.0020000000000095</v>
      </c>
      <c r="AO710">
        <v>8.0949999999999989</v>
      </c>
      <c r="AP710">
        <v>8.1409999999999911</v>
      </c>
      <c r="AQ710">
        <v>7.9890000000000043</v>
      </c>
      <c r="AR710">
        <v>7.8890000000000384</v>
      </c>
      <c r="AS710">
        <v>7.8649999999999523</v>
      </c>
      <c r="AT710">
        <v>7.914999999999992</v>
      </c>
      <c r="AU710">
        <v>8.1580000000000155</v>
      </c>
      <c r="AV710">
        <v>8.0190000000000055</v>
      </c>
      <c r="AW710">
        <v>8.2459999999999809</v>
      </c>
      <c r="AX710">
        <v>8.0550000000000068</v>
      </c>
      <c r="AY710">
        <v>8.08299999999997</v>
      </c>
      <c r="AZ710">
        <v>8.0550000000000352</v>
      </c>
      <c r="BA710">
        <v>8.1870000000000118</v>
      </c>
      <c r="BB710">
        <v>8.0819999999999936</v>
      </c>
      <c r="BC710">
        <v>7.8730000000000189</v>
      </c>
      <c r="BD710" s="83">
        <f t="shared" si="95"/>
        <v>55.265793927670885</v>
      </c>
    </row>
    <row r="711" spans="1:56" ht="15" customHeight="1" thickBot="1" x14ac:dyDescent="0.5">
      <c r="A711" t="s">
        <v>132</v>
      </c>
      <c r="B711">
        <v>2025</v>
      </c>
      <c r="C711" s="9">
        <v>45700</v>
      </c>
      <c r="D711" t="s">
        <v>133</v>
      </c>
      <c r="E711" t="s">
        <v>1943</v>
      </c>
      <c r="F711">
        <v>2</v>
      </c>
      <c r="G711" t="s">
        <v>64</v>
      </c>
      <c r="H711" t="s">
        <v>62</v>
      </c>
      <c r="I711" t="s">
        <v>93</v>
      </c>
      <c r="J711" t="s">
        <v>2167</v>
      </c>
      <c r="K711" t="s">
        <v>2168</v>
      </c>
      <c r="L711" s="105">
        <f>(C711-VLOOKUP(H711,Riders!$A$2:$D$3499,4,FALSE))/365</f>
        <v>20.953424657534246</v>
      </c>
      <c r="M711" s="105">
        <f>(C711-VLOOKUP(I711,Riders!$A$2:$D$3499,4,FALSE))/365</f>
        <v>20.268493150684932</v>
      </c>
      <c r="N711" s="105">
        <f>(C711-VLOOKUP(J711,Riders!$A$2:$D$3499,4,FALSE))/365</f>
        <v>21.098630136986301</v>
      </c>
      <c r="O711" s="105">
        <f>(C711-VLOOKUP(K711,Riders!$A$2:$D$3499,4,FALSE))/365</f>
        <v>18.997260273972604</v>
      </c>
      <c r="P711">
        <v>2</v>
      </c>
      <c r="Q711" s="40">
        <f t="shared" si="88"/>
        <v>3.1339699074074069E-3</v>
      </c>
      <c r="R711" s="86">
        <f t="shared" si="89"/>
        <v>270.77499999999998</v>
      </c>
      <c r="S711">
        <f t="shared" si="90"/>
        <v>23.285</v>
      </c>
      <c r="T711">
        <f t="shared" si="91"/>
        <v>71.263999999999996</v>
      </c>
      <c r="U711">
        <f t="shared" si="92"/>
        <v>64.317999999999998</v>
      </c>
      <c r="V711">
        <f t="shared" si="93"/>
        <v>66.794000000000011</v>
      </c>
      <c r="W711">
        <f t="shared" si="94"/>
        <v>68.398999999999972</v>
      </c>
      <c r="X711">
        <v>14.680999999999999</v>
      </c>
      <c r="Y711">
        <v>8.604000000000001</v>
      </c>
      <c r="Z711">
        <v>7.9660000000000011</v>
      </c>
      <c r="AA711">
        <v>7.8550000000000004</v>
      </c>
      <c r="AB711">
        <v>8.0150000000000006</v>
      </c>
      <c r="AC711">
        <v>7.9439999999999964</v>
      </c>
      <c r="AD711">
        <v>8.0360000000000014</v>
      </c>
      <c r="AE711">
        <v>8.1629999999999967</v>
      </c>
      <c r="AF711">
        <v>7.9350000000000023</v>
      </c>
      <c r="AG711">
        <v>7.9579999999999984</v>
      </c>
      <c r="AH711">
        <v>7.9760000000000133</v>
      </c>
      <c r="AI711">
        <v>8.0630000000000024</v>
      </c>
      <c r="AJ711">
        <v>7.9609999999999843</v>
      </c>
      <c r="AK711">
        <v>7.9789999999999992</v>
      </c>
      <c r="AL711">
        <v>8.0640000000000072</v>
      </c>
      <c r="AM711">
        <v>8.3819999999999908</v>
      </c>
      <c r="AN711">
        <v>8.2090000000000032</v>
      </c>
      <c r="AO711">
        <v>8.3240000000000123</v>
      </c>
      <c r="AP711">
        <v>8.6599999999999966</v>
      </c>
      <c r="AQ711">
        <v>8.4739999999999895</v>
      </c>
      <c r="AR711">
        <v>8.4660000000000082</v>
      </c>
      <c r="AS711">
        <v>8.1970000000000312</v>
      </c>
      <c r="AT711">
        <v>8.129999999999967</v>
      </c>
      <c r="AU711">
        <v>8.3340000000000032</v>
      </c>
      <c r="AV711">
        <v>8.063999999999993</v>
      </c>
      <c r="AW711">
        <v>8.2669999999999675</v>
      </c>
      <c r="AX711">
        <v>8.5650000000000261</v>
      </c>
      <c r="AY711">
        <v>8.5190000000000339</v>
      </c>
      <c r="AZ711">
        <v>8.6289999999999623</v>
      </c>
      <c r="BA711">
        <v>8.8880000000000052</v>
      </c>
      <c r="BB711">
        <v>8.7400000000000091</v>
      </c>
      <c r="BC711">
        <v>8.7269999999999754</v>
      </c>
      <c r="BD711" s="83">
        <f t="shared" si="95"/>
        <v>53.180685070630602</v>
      </c>
    </row>
    <row r="712" spans="1:56" ht="15" customHeight="1" thickBot="1" x14ac:dyDescent="0.5">
      <c r="A712" t="s">
        <v>132</v>
      </c>
      <c r="B712">
        <v>2025</v>
      </c>
      <c r="C712" s="9">
        <v>45700</v>
      </c>
      <c r="D712" t="s">
        <v>133</v>
      </c>
      <c r="E712" t="s">
        <v>1943</v>
      </c>
      <c r="F712">
        <v>3</v>
      </c>
      <c r="G712" t="s">
        <v>61</v>
      </c>
      <c r="H712" t="s">
        <v>189</v>
      </c>
      <c r="I712" t="s">
        <v>84</v>
      </c>
      <c r="J712" t="s">
        <v>60</v>
      </c>
      <c r="K712" t="s">
        <v>106</v>
      </c>
      <c r="L712" s="105">
        <f>(C712-VLOOKUP(H712,Riders!$A$2:$D$3499,4,FALSE))/365</f>
        <v>28.024657534246575</v>
      </c>
      <c r="M712" s="105">
        <f>(C712-VLOOKUP(I712,Riders!$A$2:$D$3499,4,FALSE))/365</f>
        <v>25.657534246575342</v>
      </c>
      <c r="N712" s="105">
        <f>(C712-VLOOKUP(J712,Riders!$A$2:$D$3499,4,FALSE))/365</f>
        <v>25.290410958904111</v>
      </c>
      <c r="O712" s="105">
        <f>(C712-VLOOKUP(K712,Riders!$A$2:$D$3499,4,FALSE))/365</f>
        <v>24.147945205479452</v>
      </c>
      <c r="P712">
        <v>1</v>
      </c>
      <c r="Q712" s="40">
        <f t="shared" si="88"/>
        <v>2.9295254629629628E-3</v>
      </c>
      <c r="R712" s="86">
        <f t="shared" si="89"/>
        <v>253.11099999999999</v>
      </c>
      <c r="S712">
        <f t="shared" si="90"/>
        <v>22.78</v>
      </c>
      <c r="T712">
        <f t="shared" si="91"/>
        <v>69.650000000000006</v>
      </c>
      <c r="U712">
        <f t="shared" si="92"/>
        <v>61.020999999999987</v>
      </c>
      <c r="V712">
        <f t="shared" si="93"/>
        <v>61.024000000000001</v>
      </c>
      <c r="W712">
        <f t="shared" si="94"/>
        <v>61.415999999999997</v>
      </c>
      <c r="X712">
        <v>14.337999999999999</v>
      </c>
      <c r="Y712">
        <v>8.4420000000000019</v>
      </c>
      <c r="Z712">
        <v>7.9839999999999982</v>
      </c>
      <c r="AA712">
        <v>7.8310000000000004</v>
      </c>
      <c r="AB712">
        <v>7.9329999999999998</v>
      </c>
      <c r="AC712">
        <v>7.75</v>
      </c>
      <c r="AD712">
        <v>7.6900000000000048</v>
      </c>
      <c r="AE712">
        <v>7.6820000000000022</v>
      </c>
      <c r="AF712">
        <v>7.7929999999999922</v>
      </c>
      <c r="AG712">
        <v>7.6850000000000023</v>
      </c>
      <c r="AH712">
        <v>7.6930000000000121</v>
      </c>
      <c r="AI712">
        <v>7.6369999999999862</v>
      </c>
      <c r="AJ712">
        <v>7.6949999999999932</v>
      </c>
      <c r="AK712">
        <v>7.5230000000000103</v>
      </c>
      <c r="AL712">
        <v>7.465999999999994</v>
      </c>
      <c r="AM712">
        <v>7.5289999999999964</v>
      </c>
      <c r="AN712">
        <v>7.5270000000000152</v>
      </c>
      <c r="AO712">
        <v>7.643999999999977</v>
      </c>
      <c r="AP712">
        <v>7.54200000000003</v>
      </c>
      <c r="AQ712">
        <v>7.5149999999999864</v>
      </c>
      <c r="AR712">
        <v>7.5459999999999923</v>
      </c>
      <c r="AS712">
        <v>7.7160000000000082</v>
      </c>
      <c r="AT712">
        <v>7.7100000000000364</v>
      </c>
      <c r="AU712">
        <v>7.8239999999999554</v>
      </c>
      <c r="AV712">
        <v>7.7330000000000041</v>
      </c>
      <c r="AW712">
        <v>7.7839999999999918</v>
      </c>
      <c r="AX712">
        <v>7.8799999999999946</v>
      </c>
      <c r="AY712">
        <v>7.5519999999999916</v>
      </c>
      <c r="AZ712">
        <v>7.5550000000000352</v>
      </c>
      <c r="BA712">
        <v>7.5919999999999854</v>
      </c>
      <c r="BB712">
        <v>7.6100000000000136</v>
      </c>
      <c r="BC712">
        <v>7.7099999999999804</v>
      </c>
      <c r="BD712" s="83">
        <f t="shared" si="95"/>
        <v>56.892035510112166</v>
      </c>
    </row>
    <row r="713" spans="1:56" ht="15" customHeight="1" thickBot="1" x14ac:dyDescent="0.5">
      <c r="A713" t="s">
        <v>132</v>
      </c>
      <c r="B713">
        <v>2025</v>
      </c>
      <c r="C713" s="9">
        <v>45700</v>
      </c>
      <c r="D713" t="s">
        <v>133</v>
      </c>
      <c r="E713" t="s">
        <v>1943</v>
      </c>
      <c r="F713">
        <v>3</v>
      </c>
      <c r="G713" t="s">
        <v>79</v>
      </c>
      <c r="H713" t="s">
        <v>137</v>
      </c>
      <c r="I713" t="s">
        <v>78</v>
      </c>
      <c r="J713" t="s">
        <v>186</v>
      </c>
      <c r="K713" t="s">
        <v>332</v>
      </c>
      <c r="L713" s="105">
        <f>(C713-VLOOKUP(H713,Riders!$A$2:$D$3499,4,FALSE))/365</f>
        <v>34.558904109589044</v>
      </c>
      <c r="M713" s="105">
        <f>(C713-VLOOKUP(I713,Riders!$A$2:$D$3499,4,FALSE))/365</f>
        <v>21.794520547945204</v>
      </c>
      <c r="N713" s="105">
        <f>(C713-VLOOKUP(J713,Riders!$A$2:$D$3499,4,FALSE))/365</f>
        <v>22.673972602739727</v>
      </c>
      <c r="O713" s="105">
        <f>(C713-VLOOKUP(K713,Riders!$A$2:$D$3499,4,FALSE))/365</f>
        <v>29.69041095890411</v>
      </c>
      <c r="P713">
        <v>2</v>
      </c>
      <c r="Q713" s="40">
        <f t="shared" si="88"/>
        <v>2.9591898148148151E-3</v>
      </c>
      <c r="R713" s="86">
        <f t="shared" si="89"/>
        <v>255.67400000000004</v>
      </c>
      <c r="S713">
        <f t="shared" si="90"/>
        <v>22.315999999999999</v>
      </c>
      <c r="T713">
        <f t="shared" si="91"/>
        <v>68.606999999999999</v>
      </c>
      <c r="U713">
        <f t="shared" si="92"/>
        <v>61.775000000000006</v>
      </c>
      <c r="V713">
        <f t="shared" si="93"/>
        <v>62.038999999999987</v>
      </c>
      <c r="W713">
        <f t="shared" si="94"/>
        <v>63.253000000000043</v>
      </c>
      <c r="X713">
        <v>14.185</v>
      </c>
      <c r="Y713">
        <v>8.1309999999999985</v>
      </c>
      <c r="Z713">
        <v>7.6490000000000009</v>
      </c>
      <c r="AA713">
        <v>7.6979999999999968</v>
      </c>
      <c r="AB713">
        <v>7.7420000000000044</v>
      </c>
      <c r="AC713">
        <v>7.8170000000000002</v>
      </c>
      <c r="AD713">
        <v>7.6760000000000019</v>
      </c>
      <c r="AE713">
        <v>7.7089999999999961</v>
      </c>
      <c r="AF713">
        <v>7.7939999999999969</v>
      </c>
      <c r="AG713">
        <v>7.6970000000000027</v>
      </c>
      <c r="AH713">
        <v>7.7130000000000081</v>
      </c>
      <c r="AI713">
        <v>7.8130000000000024</v>
      </c>
      <c r="AJ713">
        <v>7.657999999999987</v>
      </c>
      <c r="AK713">
        <v>7.6989999999999839</v>
      </c>
      <c r="AL713">
        <v>7.6990000000000256</v>
      </c>
      <c r="AM713">
        <v>7.7019999999999982</v>
      </c>
      <c r="AN713">
        <v>7.8400000000000034</v>
      </c>
      <c r="AO713">
        <v>7.6819999999999879</v>
      </c>
      <c r="AP713">
        <v>7.6740000000000066</v>
      </c>
      <c r="AQ713">
        <v>7.6539999999999964</v>
      </c>
      <c r="AR713">
        <v>7.7839999999999918</v>
      </c>
      <c r="AS713">
        <v>7.7860000000000014</v>
      </c>
      <c r="AT713">
        <v>7.771000000000015</v>
      </c>
      <c r="AU713">
        <v>7.8479999999999848</v>
      </c>
      <c r="AV713">
        <v>8.0390000000000157</v>
      </c>
      <c r="AW713">
        <v>7.9189999999999827</v>
      </c>
      <c r="AX713">
        <v>7.8610000000000184</v>
      </c>
      <c r="AY713">
        <v>7.8500000000000227</v>
      </c>
      <c r="AZ713">
        <v>7.8479999999999563</v>
      </c>
      <c r="BA713">
        <v>7.9580000000000268</v>
      </c>
      <c r="BB713">
        <v>7.7879999999999816</v>
      </c>
      <c r="BC713">
        <v>7.9900000000000384</v>
      </c>
      <c r="BD713" s="83">
        <f t="shared" si="95"/>
        <v>56.321722193105273</v>
      </c>
    </row>
    <row r="714" spans="1:56" ht="15" customHeight="1" thickBot="1" x14ac:dyDescent="0.5">
      <c r="A714" t="s">
        <v>132</v>
      </c>
      <c r="B714">
        <v>2025</v>
      </c>
      <c r="C714" s="9">
        <v>45700</v>
      </c>
      <c r="D714" t="s">
        <v>133</v>
      </c>
      <c r="E714" t="s">
        <v>1943</v>
      </c>
      <c r="F714">
        <v>4</v>
      </c>
      <c r="G714" t="s">
        <v>88</v>
      </c>
      <c r="H714" t="s">
        <v>163</v>
      </c>
      <c r="I714" t="s">
        <v>274</v>
      </c>
      <c r="J714" t="s">
        <v>2090</v>
      </c>
      <c r="K714" t="s">
        <v>302</v>
      </c>
      <c r="L714" s="105">
        <f>(C714-VLOOKUP(H714,Riders!$A$2:$D$3499,4,FALSE))/365</f>
        <v>26.24931506849315</v>
      </c>
      <c r="M714" s="105">
        <f>(C714-VLOOKUP(I714,Riders!$A$2:$D$3499,4,FALSE))/365</f>
        <v>28.6</v>
      </c>
      <c r="N714" s="105">
        <f>(C714-VLOOKUP(J714,Riders!$A$2:$D$3499,4,FALSE))/365</f>
        <v>31.594520547945205</v>
      </c>
      <c r="O714" s="105">
        <f>(C714-VLOOKUP(K714,Riders!$A$2:$D$3499,4,FALSE))/365</f>
        <v>27.989041095890411</v>
      </c>
      <c r="P714">
        <v>1</v>
      </c>
      <c r="Q714" s="40">
        <f t="shared" si="88"/>
        <v>2.957349537037037E-3</v>
      </c>
      <c r="R714" s="86">
        <f t="shared" si="89"/>
        <v>255.51499999999999</v>
      </c>
      <c r="S714">
        <f t="shared" si="90"/>
        <v>22.419</v>
      </c>
      <c r="T714">
        <f t="shared" si="91"/>
        <v>68.453000000000003</v>
      </c>
      <c r="U714">
        <f t="shared" si="92"/>
        <v>61.933999999999997</v>
      </c>
      <c r="V714">
        <f t="shared" si="93"/>
        <v>61.77000000000001</v>
      </c>
      <c r="W714">
        <f t="shared" si="94"/>
        <v>63.357999999999976</v>
      </c>
      <c r="X714">
        <v>14.099</v>
      </c>
      <c r="Y714">
        <v>8.32</v>
      </c>
      <c r="Z714">
        <v>7.7650000000000006</v>
      </c>
      <c r="AA714">
        <v>7.5789999999999971</v>
      </c>
      <c r="AB714">
        <v>7.7010000000000014</v>
      </c>
      <c r="AC714">
        <v>7.6230000000000047</v>
      </c>
      <c r="AD714">
        <v>7.6649999999999991</v>
      </c>
      <c r="AE714">
        <v>7.7010000000000014</v>
      </c>
      <c r="AF714">
        <v>7.7659999999999911</v>
      </c>
      <c r="AG714">
        <v>7.8670000000000044</v>
      </c>
      <c r="AH714">
        <v>7.7130000000000081</v>
      </c>
      <c r="AI714">
        <v>7.6749999999999829</v>
      </c>
      <c r="AJ714">
        <v>7.7210000000000036</v>
      </c>
      <c r="AK714">
        <v>7.8250000000000171</v>
      </c>
      <c r="AL714">
        <v>7.7069999999999794</v>
      </c>
      <c r="AM714">
        <v>7.6600000000000108</v>
      </c>
      <c r="AN714">
        <v>7.6850000000000023</v>
      </c>
      <c r="AO714">
        <v>7.7369999999999948</v>
      </c>
      <c r="AP714">
        <v>7.7520000000000104</v>
      </c>
      <c r="AQ714">
        <v>7.7719999999999914</v>
      </c>
      <c r="AR714">
        <v>7.8379999999999939</v>
      </c>
      <c r="AS714">
        <v>7.6539999999999964</v>
      </c>
      <c r="AT714">
        <v>7.6409999999999911</v>
      </c>
      <c r="AU714">
        <v>7.6910000000000309</v>
      </c>
      <c r="AV714">
        <v>7.8499999999999943</v>
      </c>
      <c r="AW714">
        <v>7.7120000000000184</v>
      </c>
      <c r="AX714">
        <v>7.7869999999999777</v>
      </c>
      <c r="AY714">
        <v>7.8450000000000273</v>
      </c>
      <c r="AZ714">
        <v>7.8819999999999766</v>
      </c>
      <c r="BA714">
        <v>7.9540000000000077</v>
      </c>
      <c r="BB714">
        <v>8.0589999999999975</v>
      </c>
      <c r="BC714">
        <v>8.268999999999977</v>
      </c>
      <c r="BD714" s="83">
        <f t="shared" si="95"/>
        <v>56.356769661272338</v>
      </c>
    </row>
    <row r="715" spans="1:56" ht="15" customHeight="1" thickBot="1" x14ac:dyDescent="0.5">
      <c r="A715" t="s">
        <v>132</v>
      </c>
      <c r="B715">
        <v>2025</v>
      </c>
      <c r="C715" s="9">
        <v>45700</v>
      </c>
      <c r="D715" t="s">
        <v>133</v>
      </c>
      <c r="E715" t="s">
        <v>1943</v>
      </c>
      <c r="F715">
        <v>4</v>
      </c>
      <c r="G715" t="s">
        <v>40</v>
      </c>
      <c r="H715" t="s">
        <v>39</v>
      </c>
      <c r="I715" t="s">
        <v>195</v>
      </c>
      <c r="J715" t="s">
        <v>2141</v>
      </c>
      <c r="K715" t="s">
        <v>38</v>
      </c>
      <c r="L715" s="105">
        <f>(C715-VLOOKUP(H715,Riders!$A$2:$D$3499,4,FALSE))/365</f>
        <v>27.736986301369864</v>
      </c>
      <c r="M715" s="105">
        <f>(C715-VLOOKUP(I715,Riders!$A$2:$D$3499,4,FALSE))/365</f>
        <v>22.361643835616437</v>
      </c>
      <c r="N715" s="105">
        <f>(C715-VLOOKUP(J715,Riders!$A$2:$D$3499,4,FALSE))/365</f>
        <v>22.287671232876711</v>
      </c>
      <c r="O715" s="105">
        <f>(C715-VLOOKUP(K715,Riders!$A$2:$D$3499,4,FALSE))/365</f>
        <v>28.005479452054793</v>
      </c>
      <c r="P715">
        <v>2</v>
      </c>
      <c r="Q715" s="40">
        <f t="shared" si="88"/>
        <v>3.0318981481481481E-3</v>
      </c>
      <c r="R715" s="86">
        <f t="shared" si="89"/>
        <v>261.95600000000002</v>
      </c>
      <c r="S715">
        <f t="shared" si="90"/>
        <v>23.335000000000001</v>
      </c>
      <c r="T715">
        <f t="shared" si="91"/>
        <v>70.605000000000004</v>
      </c>
      <c r="U715">
        <f t="shared" si="92"/>
        <v>62.55</v>
      </c>
      <c r="V715">
        <f t="shared" si="93"/>
        <v>64.365000000000009</v>
      </c>
      <c r="W715">
        <f t="shared" si="94"/>
        <v>64.436000000000007</v>
      </c>
      <c r="X715">
        <v>14.676</v>
      </c>
      <c r="Y715">
        <v>8.6590000000000007</v>
      </c>
      <c r="Z715">
        <v>8.0859999999999985</v>
      </c>
      <c r="AA715">
        <v>7.8320000000000007</v>
      </c>
      <c r="AB715">
        <v>7.7959999999999994</v>
      </c>
      <c r="AC715">
        <v>7.9309999999999974</v>
      </c>
      <c r="AD715">
        <v>7.838000000000001</v>
      </c>
      <c r="AE715">
        <v>7.7870000000000061</v>
      </c>
      <c r="AF715">
        <v>7.9980000000000047</v>
      </c>
      <c r="AG715">
        <v>7.7229999999999714</v>
      </c>
      <c r="AH715">
        <v>7.7620000000000147</v>
      </c>
      <c r="AI715">
        <v>7.724000000000018</v>
      </c>
      <c r="AJ715">
        <v>7.75</v>
      </c>
      <c r="AK715">
        <v>7.8479999999999848</v>
      </c>
      <c r="AL715">
        <v>7.8919999999999959</v>
      </c>
      <c r="AM715">
        <v>7.8530000000000086</v>
      </c>
      <c r="AN715">
        <v>7.882000000000005</v>
      </c>
      <c r="AO715">
        <v>8.0819999999999936</v>
      </c>
      <c r="AP715">
        <v>8.0310000000000059</v>
      </c>
      <c r="AQ715">
        <v>8.2299999999999898</v>
      </c>
      <c r="AR715">
        <v>8.1730000000000018</v>
      </c>
      <c r="AS715">
        <v>8.2390000000000043</v>
      </c>
      <c r="AT715">
        <v>7.8379999999999939</v>
      </c>
      <c r="AU715">
        <v>7.8900000000000148</v>
      </c>
      <c r="AV715">
        <v>7.8129999999999882</v>
      </c>
      <c r="AW715">
        <v>7.7770000000000437</v>
      </c>
      <c r="AX715">
        <v>7.8079999999999643</v>
      </c>
      <c r="AY715">
        <v>7.9940000000000282</v>
      </c>
      <c r="AZ715">
        <v>7.9549999999999557</v>
      </c>
      <c r="BA715">
        <v>8.4140000000000441</v>
      </c>
      <c r="BB715">
        <v>8.247999999999962</v>
      </c>
      <c r="BC715">
        <v>8.4270000000000209</v>
      </c>
      <c r="BD715" s="83">
        <f t="shared" si="95"/>
        <v>54.971063842782755</v>
      </c>
    </row>
    <row r="716" spans="1:56" ht="15" customHeight="1" thickBot="1" x14ac:dyDescent="0.5">
      <c r="A716" s="3" t="s">
        <v>132</v>
      </c>
      <c r="B716" s="3">
        <v>2025</v>
      </c>
      <c r="C716" s="17">
        <v>45700</v>
      </c>
      <c r="D716" s="3" t="s">
        <v>133</v>
      </c>
      <c r="E716" t="s">
        <v>31</v>
      </c>
      <c r="F716" t="s">
        <v>578</v>
      </c>
      <c r="G716" t="s">
        <v>61</v>
      </c>
      <c r="H716" t="s">
        <v>189</v>
      </c>
      <c r="I716" t="s">
        <v>84</v>
      </c>
      <c r="J716" t="s">
        <v>60</v>
      </c>
      <c r="K716" t="s">
        <v>106</v>
      </c>
      <c r="L716" s="105">
        <f>(C716-VLOOKUP(H716,Riders!$A$2:$D$3499,4,FALSE))/365</f>
        <v>28.024657534246575</v>
      </c>
      <c r="M716" s="105">
        <f>(C716-VLOOKUP(I716,Riders!$A$2:$D$3499,4,FALSE))/365</f>
        <v>25.657534246575342</v>
      </c>
      <c r="N716" s="105">
        <f>(C716-VLOOKUP(J716,Riders!$A$2:$D$3499,4,FALSE))/365</f>
        <v>25.290410958904111</v>
      </c>
      <c r="O716" s="105">
        <f>(C716-VLOOKUP(K716,Riders!$A$2:$D$3499,4,FALSE))/365</f>
        <v>24.147945205479452</v>
      </c>
      <c r="P716">
        <v>1</v>
      </c>
      <c r="Q716" s="40">
        <f t="shared" si="88"/>
        <v>2.9422800925925927E-3</v>
      </c>
      <c r="R716" s="86">
        <f t="shared" si="89"/>
        <v>254.21300000000002</v>
      </c>
      <c r="S716" s="82">
        <f t="shared" si="90"/>
        <v>22.702000000000002</v>
      </c>
      <c r="T716" s="82">
        <f t="shared" si="91"/>
        <v>68.698999999999998</v>
      </c>
      <c r="U716" s="82">
        <f t="shared" si="92"/>
        <v>61.947000000000017</v>
      </c>
      <c r="V716" s="82">
        <f t="shared" si="93"/>
        <v>61.511999999999972</v>
      </c>
      <c r="W716" s="82">
        <f t="shared" si="94"/>
        <v>62.055000000000035</v>
      </c>
      <c r="X716">
        <v>14.26</v>
      </c>
      <c r="Y716">
        <v>8.4420000000000019</v>
      </c>
      <c r="Z716">
        <v>7.8359999999999994</v>
      </c>
      <c r="AA716">
        <v>7.593</v>
      </c>
      <c r="AB716">
        <v>7.6460000000000008</v>
      </c>
      <c r="AC716">
        <v>7.5869999999999962</v>
      </c>
      <c r="AD716">
        <v>7.6270000000000016</v>
      </c>
      <c r="AE716">
        <v>7.7079999999999984</v>
      </c>
      <c r="AF716">
        <v>7.8689999999999998</v>
      </c>
      <c r="AG716">
        <v>7.7759999999999962</v>
      </c>
      <c r="AH716">
        <v>7.7660000000000053</v>
      </c>
      <c r="AI716">
        <v>7.798000000000016</v>
      </c>
      <c r="AJ716">
        <v>7.8019999999999916</v>
      </c>
      <c r="AK716">
        <v>7.6180000000000092</v>
      </c>
      <c r="AL716">
        <v>7.6599999999999824</v>
      </c>
      <c r="AM716">
        <v>7.6580000000000146</v>
      </c>
      <c r="AN716">
        <v>7.70799999999997</v>
      </c>
      <c r="AO716">
        <v>7.6420000000000243</v>
      </c>
      <c r="AP716">
        <v>7.6149999999999807</v>
      </c>
      <c r="AQ716">
        <v>7.6040000000000134</v>
      </c>
      <c r="AR716">
        <v>7.4759999999999991</v>
      </c>
      <c r="AS716">
        <v>7.7499999999999716</v>
      </c>
      <c r="AT716">
        <v>7.9300000000000352</v>
      </c>
      <c r="AU716">
        <v>7.7869999999999777</v>
      </c>
      <c r="AV716">
        <v>7.7690000000000046</v>
      </c>
      <c r="AW716">
        <v>7.8499999999999943</v>
      </c>
      <c r="AX716">
        <v>7.5960000000000036</v>
      </c>
      <c r="AY716">
        <v>7.5619999999999834</v>
      </c>
      <c r="AZ716">
        <v>7.5870000000000184</v>
      </c>
      <c r="BA716">
        <v>7.7370000000000516</v>
      </c>
      <c r="BB716">
        <v>7.8339999999999463</v>
      </c>
      <c r="BC716">
        <v>8.120000000000033</v>
      </c>
      <c r="BD716" s="83">
        <f t="shared" si="95"/>
        <v>56.645411524981014</v>
      </c>
    </row>
    <row r="717" spans="1:56" ht="15" customHeight="1" thickBot="1" x14ac:dyDescent="0.5">
      <c r="A717" s="3" t="s">
        <v>132</v>
      </c>
      <c r="B717" s="3">
        <v>2025</v>
      </c>
      <c r="C717" s="17">
        <v>45700</v>
      </c>
      <c r="D717" s="3" t="s">
        <v>133</v>
      </c>
      <c r="E717" t="s">
        <v>31</v>
      </c>
      <c r="F717" t="s">
        <v>578</v>
      </c>
      <c r="G717" t="s">
        <v>88</v>
      </c>
      <c r="H717" t="s">
        <v>163</v>
      </c>
      <c r="I717" t="s">
        <v>274</v>
      </c>
      <c r="J717" t="s">
        <v>2090</v>
      </c>
      <c r="K717" t="s">
        <v>302</v>
      </c>
      <c r="L717" s="105">
        <f>(C717-VLOOKUP(H717,Riders!$A$2:$D$3499,4,FALSE))/365</f>
        <v>26.24931506849315</v>
      </c>
      <c r="M717" s="105">
        <f>(C717-VLOOKUP(I717,Riders!$A$2:$D$3499,4,FALSE))/365</f>
        <v>28.6</v>
      </c>
      <c r="N717" s="105">
        <f>(C717-VLOOKUP(J717,Riders!$A$2:$D$3499,4,FALSE))/365</f>
        <v>31.594520547945205</v>
      </c>
      <c r="O717" s="105">
        <f>(C717-VLOOKUP(K717,Riders!$A$2:$D$3499,4,FALSE))/365</f>
        <v>27.989041095890411</v>
      </c>
      <c r="P717">
        <v>2</v>
      </c>
      <c r="Q717" s="40">
        <f t="shared" si="88"/>
        <v>2.9506828703703704E-3</v>
      </c>
      <c r="R717" s="86">
        <f t="shared" si="89"/>
        <v>254.93899999999999</v>
      </c>
      <c r="S717" s="82">
        <f t="shared" si="90"/>
        <v>22.29</v>
      </c>
      <c r="T717" s="82">
        <f t="shared" si="91"/>
        <v>68.754999999999995</v>
      </c>
      <c r="U717" s="82">
        <f t="shared" si="92"/>
        <v>62.137</v>
      </c>
      <c r="V717" s="82">
        <f t="shared" si="93"/>
        <v>61.373999999999995</v>
      </c>
      <c r="W717" s="82">
        <f t="shared" si="94"/>
        <v>62.673000000000002</v>
      </c>
      <c r="X717">
        <v>13.968999999999999</v>
      </c>
      <c r="Y717">
        <v>8.3209999999999997</v>
      </c>
      <c r="Z717">
        <v>7.8520000000000003</v>
      </c>
      <c r="AA717">
        <v>7.6960000000000024</v>
      </c>
      <c r="AB717">
        <v>7.8869999999999996</v>
      </c>
      <c r="AC717">
        <v>7.6670000000000016</v>
      </c>
      <c r="AD717">
        <v>7.6639999999999944</v>
      </c>
      <c r="AE717">
        <v>7.6989999999999981</v>
      </c>
      <c r="AF717">
        <v>7.8050000000000068</v>
      </c>
      <c r="AG717">
        <v>7.8070000000000022</v>
      </c>
      <c r="AH717">
        <v>7.7079999999999984</v>
      </c>
      <c r="AI717">
        <v>7.7339999999999947</v>
      </c>
      <c r="AJ717">
        <v>7.75</v>
      </c>
      <c r="AK717">
        <v>7.8640000000000043</v>
      </c>
      <c r="AL717">
        <v>7.7400000000000091</v>
      </c>
      <c r="AM717">
        <v>7.728999999999985</v>
      </c>
      <c r="AN717">
        <v>7.6740000000000066</v>
      </c>
      <c r="AO717">
        <v>7.6409999999999911</v>
      </c>
      <c r="AP717">
        <v>7.6360000000000241</v>
      </c>
      <c r="AQ717">
        <v>7.625</v>
      </c>
      <c r="AR717">
        <v>7.6479999999999677</v>
      </c>
      <c r="AS717">
        <v>7.7589999999999861</v>
      </c>
      <c r="AT717">
        <v>7.6620000000000346</v>
      </c>
      <c r="AU717">
        <v>7.728999999999985</v>
      </c>
      <c r="AV717">
        <v>7.9230000000000018</v>
      </c>
      <c r="AW717">
        <v>7.6490000000000009</v>
      </c>
      <c r="AX717">
        <v>7.7199999999999989</v>
      </c>
      <c r="AY717">
        <v>7.7060000000000173</v>
      </c>
      <c r="AZ717">
        <v>7.733999999999952</v>
      </c>
      <c r="BA717">
        <v>7.7960000000000207</v>
      </c>
      <c r="BB717">
        <v>7.9920000000000186</v>
      </c>
      <c r="BC717">
        <v>8.1529999999999916</v>
      </c>
      <c r="BD717" s="83">
        <f t="shared" si="95"/>
        <v>56.48410011806746</v>
      </c>
    </row>
    <row r="718" spans="1:56" ht="15" customHeight="1" thickBot="1" x14ac:dyDescent="0.5">
      <c r="A718" s="3" t="s">
        <v>132</v>
      </c>
      <c r="B718" s="3">
        <v>2025</v>
      </c>
      <c r="C718" s="17">
        <v>45700</v>
      </c>
      <c r="D718" s="3" t="s">
        <v>133</v>
      </c>
      <c r="E718" t="s">
        <v>31</v>
      </c>
      <c r="F718" t="s">
        <v>579</v>
      </c>
      <c r="G718" t="s">
        <v>79</v>
      </c>
      <c r="H718" t="s">
        <v>78</v>
      </c>
      <c r="I718" t="s">
        <v>186</v>
      </c>
      <c r="J718" t="s">
        <v>2164</v>
      </c>
      <c r="K718" t="s">
        <v>332</v>
      </c>
      <c r="L718" s="105">
        <f>(C718-VLOOKUP(H718,Riders!$A$2:$D$3499,4,FALSE))/365</f>
        <v>21.794520547945204</v>
      </c>
      <c r="M718" s="105">
        <f>(C718-VLOOKUP(I718,Riders!$A$2:$D$3499,4,FALSE))/365</f>
        <v>22.673972602739727</v>
      </c>
      <c r="N718" s="105">
        <f>(C718-VLOOKUP(J718,Riders!$A$2:$D$3499,4,FALSE))/365</f>
        <v>20.728767123287671</v>
      </c>
      <c r="O718" s="105">
        <f>(C718-VLOOKUP(K718,Riders!$A$2:$D$3499,4,FALSE))/365</f>
        <v>29.69041095890411</v>
      </c>
      <c r="P718">
        <v>3</v>
      </c>
      <c r="Q718" s="40">
        <f t="shared" si="88"/>
        <v>2.9878125E-3</v>
      </c>
      <c r="R718" s="86">
        <f t="shared" si="89"/>
        <v>258.14699999999999</v>
      </c>
      <c r="S718" s="82">
        <f t="shared" si="90"/>
        <v>22.574999999999999</v>
      </c>
      <c r="T718" s="82">
        <f t="shared" si="91"/>
        <v>68.941000000000003</v>
      </c>
      <c r="U718" s="82">
        <f t="shared" si="92"/>
        <v>62.37299999999999</v>
      </c>
      <c r="V718" s="82">
        <f t="shared" si="93"/>
        <v>62.523000000000025</v>
      </c>
      <c r="W718" s="82">
        <f t="shared" si="94"/>
        <v>64.309999999999974</v>
      </c>
      <c r="X718">
        <v>14.275</v>
      </c>
      <c r="Y718">
        <v>8.2999999999999989</v>
      </c>
      <c r="Z718">
        <v>7.7989999999999986</v>
      </c>
      <c r="AA718">
        <v>7.7330000000000014</v>
      </c>
      <c r="AB718">
        <v>7.68</v>
      </c>
      <c r="AC718">
        <v>7.7740000000000009</v>
      </c>
      <c r="AD718">
        <v>7.679000000000002</v>
      </c>
      <c r="AE718">
        <v>7.7010000000000014</v>
      </c>
      <c r="AF718">
        <v>7.8649999999999949</v>
      </c>
      <c r="AG718">
        <v>7.7420000000000186</v>
      </c>
      <c r="AH718">
        <v>7.8139999999999787</v>
      </c>
      <c r="AI718">
        <v>7.9450000000000074</v>
      </c>
      <c r="AJ718">
        <v>7.7540000000000049</v>
      </c>
      <c r="AK718">
        <v>7.7569999999999908</v>
      </c>
      <c r="AL718">
        <v>7.7190000000000083</v>
      </c>
      <c r="AM718">
        <v>7.7769999999999868</v>
      </c>
      <c r="AN718">
        <v>7.8880000000000052</v>
      </c>
      <c r="AO718">
        <v>7.7549999999999946</v>
      </c>
      <c r="AP718">
        <v>7.7719999999999914</v>
      </c>
      <c r="AQ718">
        <v>7.7070000000000221</v>
      </c>
      <c r="AR718">
        <v>7.7369999999999948</v>
      </c>
      <c r="AS718">
        <v>7.8089999999999966</v>
      </c>
      <c r="AT718">
        <v>7.8650000000000091</v>
      </c>
      <c r="AU718">
        <v>7.9900000000000091</v>
      </c>
      <c r="AV718">
        <v>7.9039999999999964</v>
      </c>
      <c r="AW718">
        <v>8.0019999999999811</v>
      </c>
      <c r="AX718">
        <v>8.0240000000000009</v>
      </c>
      <c r="AY718">
        <v>8.0550000000000068</v>
      </c>
      <c r="AZ718">
        <v>8.1049999999999898</v>
      </c>
      <c r="BA718">
        <v>7.9130000000000109</v>
      </c>
      <c r="BB718">
        <v>8.0180000000000007</v>
      </c>
      <c r="BC718">
        <v>8.2889999999999873</v>
      </c>
      <c r="BD718" s="83">
        <f t="shared" si="95"/>
        <v>55.7821706237144</v>
      </c>
    </row>
    <row r="719" spans="1:56" ht="15" customHeight="1" thickBot="1" x14ac:dyDescent="0.5">
      <c r="A719" s="3" t="s">
        <v>132</v>
      </c>
      <c r="B719" s="3">
        <v>2025</v>
      </c>
      <c r="C719" s="17">
        <v>45700</v>
      </c>
      <c r="D719" s="3" t="s">
        <v>133</v>
      </c>
      <c r="E719" t="s">
        <v>31</v>
      </c>
      <c r="F719" t="s">
        <v>579</v>
      </c>
      <c r="G719" t="s">
        <v>52</v>
      </c>
      <c r="H719" t="s">
        <v>75</v>
      </c>
      <c r="I719" t="s">
        <v>2165</v>
      </c>
      <c r="J719" t="s">
        <v>50</v>
      </c>
      <c r="K719" t="s">
        <v>51</v>
      </c>
      <c r="L719" s="105">
        <f>(C719-VLOOKUP(H719,Riders!$A$2:$D$3499,4,FALSE))/365</f>
        <v>27.238356164383561</v>
      </c>
      <c r="M719" s="105">
        <f>(C719-VLOOKUP(I719,Riders!$A$2:$D$3499,4,FALSE))/365</f>
        <v>18.301369863013697</v>
      </c>
      <c r="N719" s="105">
        <f>(C719-VLOOKUP(J719,Riders!$A$2:$D$3499,4,FALSE))/365</f>
        <v>19.364383561643837</v>
      </c>
      <c r="O719" s="105">
        <f>(C719-VLOOKUP(K719,Riders!$A$2:$D$3499,4,FALSE))/365</f>
        <v>18.342465753424658</v>
      </c>
      <c r="P719">
        <v>4</v>
      </c>
      <c r="Q719" s="40">
        <f t="shared" si="88"/>
        <v>3.048090277777778E-3</v>
      </c>
      <c r="R719" s="86">
        <f t="shared" si="89"/>
        <v>263.35500000000002</v>
      </c>
      <c r="S719" s="82">
        <f t="shared" si="90"/>
        <v>23.236000000000001</v>
      </c>
      <c r="T719" s="82">
        <f t="shared" si="91"/>
        <v>70.150999999999996</v>
      </c>
      <c r="U719" s="82">
        <f t="shared" si="92"/>
        <v>63.512000000000015</v>
      </c>
      <c r="V719" s="82">
        <f t="shared" si="93"/>
        <v>63.818000000000012</v>
      </c>
      <c r="W719" s="82">
        <f t="shared" si="94"/>
        <v>65.873999999999995</v>
      </c>
      <c r="X719">
        <v>14.628</v>
      </c>
      <c r="Y719">
        <v>8.6080000000000005</v>
      </c>
      <c r="Z719">
        <v>8.0259999999999998</v>
      </c>
      <c r="AA719">
        <v>7.8669999999999973</v>
      </c>
      <c r="AB719">
        <v>7.7420000000000044</v>
      </c>
      <c r="AC719">
        <v>7.8019999999999996</v>
      </c>
      <c r="AD719">
        <v>7.7259999999999991</v>
      </c>
      <c r="AE719">
        <v>7.7519999999999953</v>
      </c>
      <c r="AF719">
        <v>7.9260000000000019</v>
      </c>
      <c r="AG719">
        <v>7.7890000000000157</v>
      </c>
      <c r="AH719">
        <v>7.8489999999999904</v>
      </c>
      <c r="AI719">
        <v>7.929000000000002</v>
      </c>
      <c r="AJ719">
        <v>8.0929999999999893</v>
      </c>
      <c r="AK719">
        <v>7.9639999999999986</v>
      </c>
      <c r="AL719">
        <v>7.9650000000000034</v>
      </c>
      <c r="AM719">
        <v>7.9970000000000141</v>
      </c>
      <c r="AN719">
        <v>8.1169999999999902</v>
      </c>
      <c r="AO719">
        <v>7.9639999999999986</v>
      </c>
      <c r="AP719">
        <v>7.882000000000005</v>
      </c>
      <c r="AQ719">
        <v>7.8580000000000041</v>
      </c>
      <c r="AR719">
        <v>7.8099999999999739</v>
      </c>
      <c r="AS719">
        <v>7.9910000000000139</v>
      </c>
      <c r="AT719">
        <v>7.9519999999999982</v>
      </c>
      <c r="AU719">
        <v>8.2440000000000282</v>
      </c>
      <c r="AV719">
        <v>8.3759999999999764</v>
      </c>
      <c r="AW719">
        <v>8.5060000000000002</v>
      </c>
      <c r="AX719">
        <v>8.2720000000000198</v>
      </c>
      <c r="AY719">
        <v>8.3659999999999854</v>
      </c>
      <c r="AZ719">
        <v>8.103999999999985</v>
      </c>
      <c r="BA719">
        <v>8.0840000000000032</v>
      </c>
      <c r="BB719">
        <v>8.0270000000000152</v>
      </c>
      <c r="BC719">
        <v>8.13900000000001</v>
      </c>
      <c r="BD719" s="83">
        <f t="shared" si="95"/>
        <v>54.679045394999143</v>
      </c>
    </row>
    <row r="720" spans="1:56" ht="15" customHeight="1" thickBot="1" x14ac:dyDescent="0.5">
      <c r="A720" s="3" t="s">
        <v>123</v>
      </c>
      <c r="B720" s="3">
        <v>2025</v>
      </c>
      <c r="C720" s="17">
        <v>45730</v>
      </c>
      <c r="D720" s="3" t="s">
        <v>30</v>
      </c>
      <c r="E720" t="s">
        <v>245</v>
      </c>
      <c r="F720" t="s">
        <v>245</v>
      </c>
      <c r="G720" t="s">
        <v>37</v>
      </c>
      <c r="H720" t="s">
        <v>124</v>
      </c>
      <c r="I720" t="s">
        <v>35</v>
      </c>
      <c r="J720" t="s">
        <v>108</v>
      </c>
      <c r="K720" t="s">
        <v>36</v>
      </c>
      <c r="L720" s="105">
        <f>(C720-VLOOKUP(H720,Riders!$A$2:$D$3499,4,FALSE))/365</f>
        <v>26.07123287671233</v>
      </c>
      <c r="M720" s="105">
        <f>(C720-VLOOKUP(I720,Riders!$A$2:$D$3499,4,FALSE))/365</f>
        <v>27.375342465753423</v>
      </c>
      <c r="N720" s="105">
        <f>(C720-VLOOKUP(J720,Riders!$A$2:$D$3499,4,FALSE))/365</f>
        <v>23.265753424657536</v>
      </c>
      <c r="O720" s="105">
        <f>(C720-VLOOKUP(K720,Riders!$A$2:$D$3499,4,FALSE))/365</f>
        <v>22.18082191780822</v>
      </c>
      <c r="P720">
        <v>1</v>
      </c>
      <c r="Q720" s="40">
        <f t="shared" si="88"/>
        <v>2.9108680555555554E-3</v>
      </c>
      <c r="R720" s="86">
        <f t="shared" si="89"/>
        <v>251.499</v>
      </c>
      <c r="S720" s="82">
        <f t="shared" si="90"/>
        <v>23.085999999999999</v>
      </c>
      <c r="T720" s="82">
        <f t="shared" si="91"/>
        <v>68.52</v>
      </c>
      <c r="U720" s="82">
        <f t="shared" si="92"/>
        <v>59.738000000000014</v>
      </c>
      <c r="V720" s="82">
        <f t="shared" si="93"/>
        <v>61.693999999999988</v>
      </c>
      <c r="W720" s="82">
        <f t="shared" si="94"/>
        <v>61.546999999999997</v>
      </c>
      <c r="X720">
        <v>14.647</v>
      </c>
      <c r="Y720">
        <v>8.4389999999999983</v>
      </c>
      <c r="Z720">
        <v>7.7330000000000014</v>
      </c>
      <c r="AA720">
        <v>7.4880000000000031</v>
      </c>
      <c r="AB720">
        <v>7.536999999999999</v>
      </c>
      <c r="AC720">
        <v>7.4149999999999991</v>
      </c>
      <c r="AD720">
        <v>7.5499999999999972</v>
      </c>
      <c r="AE720">
        <v>7.7109999999999994</v>
      </c>
      <c r="AF720">
        <v>7.5060000000000002</v>
      </c>
      <c r="AG720">
        <v>7.4759999999999991</v>
      </c>
      <c r="AH720">
        <v>7.4740000000000038</v>
      </c>
      <c r="AI720">
        <v>7.465999999999994</v>
      </c>
      <c r="AJ720">
        <v>7.5760000000000076</v>
      </c>
      <c r="AK720">
        <v>7.3729999999999896</v>
      </c>
      <c r="AL720">
        <v>7.3850000000000051</v>
      </c>
      <c r="AM720">
        <v>7.4820000000000144</v>
      </c>
      <c r="AN720">
        <v>7.5109999999999957</v>
      </c>
      <c r="AO720">
        <v>7.6430000000000007</v>
      </c>
      <c r="AP720">
        <v>7.5669999999999789</v>
      </c>
      <c r="AQ720">
        <v>7.7300000000000182</v>
      </c>
      <c r="AR720">
        <v>7.782999999999987</v>
      </c>
      <c r="AS720">
        <v>7.9699999999999989</v>
      </c>
      <c r="AT720">
        <v>7.7079999999999984</v>
      </c>
      <c r="AU720">
        <v>7.7820000000000107</v>
      </c>
      <c r="AV720">
        <v>7.7210000000000036</v>
      </c>
      <c r="AW720">
        <v>7.6929999999999836</v>
      </c>
      <c r="AX720">
        <v>7.8480000000000132</v>
      </c>
      <c r="AY720">
        <v>7.6490000000000009</v>
      </c>
      <c r="AZ720">
        <v>7.6009999999999991</v>
      </c>
      <c r="BA720">
        <v>7.6020000000000039</v>
      </c>
      <c r="BB720">
        <v>7.6769999999999916</v>
      </c>
      <c r="BC720">
        <v>7.7560000000000002</v>
      </c>
      <c r="BD720" s="83">
        <f t="shared" si="95"/>
        <v>57.2566888933952</v>
      </c>
    </row>
    <row r="721" spans="1:56" ht="15" customHeight="1" thickBot="1" x14ac:dyDescent="0.5">
      <c r="A721" s="3" t="s">
        <v>123</v>
      </c>
      <c r="B721" s="3">
        <v>2025</v>
      </c>
      <c r="C721" s="17">
        <v>45730</v>
      </c>
      <c r="D721" s="3" t="s">
        <v>30</v>
      </c>
      <c r="E721" t="s">
        <v>245</v>
      </c>
      <c r="F721" t="s">
        <v>245</v>
      </c>
      <c r="G721" t="s">
        <v>88</v>
      </c>
      <c r="H721" t="s">
        <v>86</v>
      </c>
      <c r="I721" t="s">
        <v>163</v>
      </c>
      <c r="J721" t="s">
        <v>274</v>
      </c>
      <c r="K721" t="s">
        <v>302</v>
      </c>
      <c r="L721" s="105">
        <f>(C721-VLOOKUP(H721,Riders!$A$2:$D$3499,4,FALSE))/365</f>
        <v>18.36986301369863</v>
      </c>
      <c r="M721" s="105">
        <f>(C721-VLOOKUP(I721,Riders!$A$2:$D$3499,4,FALSE))/365</f>
        <v>26.331506849315069</v>
      </c>
      <c r="N721" s="105">
        <f>(C721-VLOOKUP(J721,Riders!$A$2:$D$3499,4,FALSE))/365</f>
        <v>28.682191780821917</v>
      </c>
      <c r="O721" s="105">
        <f>(C721-VLOOKUP(K721,Riders!$A$2:$D$3499,4,FALSE))/365</f>
        <v>28.07123287671233</v>
      </c>
      <c r="P721">
        <v>2</v>
      </c>
      <c r="Q721" s="40">
        <f t="shared" si="88"/>
        <v>2.9146643518518519E-3</v>
      </c>
      <c r="R721" s="86">
        <f t="shared" si="89"/>
        <v>251.827</v>
      </c>
      <c r="S721" s="82">
        <f t="shared" si="90"/>
        <v>22.315000000000001</v>
      </c>
      <c r="T721" s="82">
        <f t="shared" si="91"/>
        <v>67.923000000000002</v>
      </c>
      <c r="U721" s="82">
        <f t="shared" si="92"/>
        <v>61.481999999999999</v>
      </c>
      <c r="V721" s="82">
        <f t="shared" si="93"/>
        <v>61.88300000000001</v>
      </c>
      <c r="W721" s="82">
        <f t="shared" si="94"/>
        <v>60.538999999999987</v>
      </c>
      <c r="X721">
        <v>14.032999999999999</v>
      </c>
      <c r="Y721">
        <v>8.2820000000000018</v>
      </c>
      <c r="Z721">
        <v>7.7519999999999989</v>
      </c>
      <c r="AA721">
        <v>7.5760000000000014</v>
      </c>
      <c r="AB721">
        <v>7.644999999999996</v>
      </c>
      <c r="AC721">
        <v>7.5210000000000008</v>
      </c>
      <c r="AD721">
        <v>7.5250000000000128</v>
      </c>
      <c r="AE721">
        <v>7.5889999999999924</v>
      </c>
      <c r="AF721">
        <v>7.6899999999999977</v>
      </c>
      <c r="AG721">
        <v>7.7129999999999939</v>
      </c>
      <c r="AH721">
        <v>7.8680000000000092</v>
      </c>
      <c r="AI721">
        <v>7.6439999999999912</v>
      </c>
      <c r="AJ721">
        <v>7.6130000000000004</v>
      </c>
      <c r="AK721">
        <v>7.6760000000000161</v>
      </c>
      <c r="AL721">
        <v>7.6289999999999907</v>
      </c>
      <c r="AM721">
        <v>7.6490000000000009</v>
      </c>
      <c r="AN721">
        <v>7.6829999999999927</v>
      </c>
      <c r="AO721">
        <v>7.8170000000000073</v>
      </c>
      <c r="AP721">
        <v>7.6999999999999886</v>
      </c>
      <c r="AQ721">
        <v>7.7160000000000082</v>
      </c>
      <c r="AR721">
        <v>7.7480000000000189</v>
      </c>
      <c r="AS721">
        <v>7.7239999999999904</v>
      </c>
      <c r="AT721">
        <v>7.8569999999999993</v>
      </c>
      <c r="AU721">
        <v>7.6380000000000052</v>
      </c>
      <c r="AV721">
        <v>7.5949999999999989</v>
      </c>
      <c r="AW721">
        <v>7.5839999999999748</v>
      </c>
      <c r="AX721">
        <v>7.5730000000000084</v>
      </c>
      <c r="AY721">
        <v>7.5220000000000198</v>
      </c>
      <c r="AZ721">
        <v>7.6779999999999973</v>
      </c>
      <c r="BA721">
        <v>7.5289999999999964</v>
      </c>
      <c r="BB721">
        <v>7.6229999999999896</v>
      </c>
      <c r="BC721">
        <v>7.4350000000000023</v>
      </c>
      <c r="BD721" s="83">
        <f t="shared" si="95"/>
        <v>57.182113117338488</v>
      </c>
    </row>
    <row r="722" spans="1:56" ht="15" customHeight="1" thickBot="1" x14ac:dyDescent="0.5">
      <c r="A722" s="3" t="s">
        <v>123</v>
      </c>
      <c r="B722" s="3">
        <v>2025</v>
      </c>
      <c r="C722" s="17">
        <v>45730</v>
      </c>
      <c r="D722" s="3" t="s">
        <v>30</v>
      </c>
      <c r="E722" t="s">
        <v>245</v>
      </c>
      <c r="F722" t="s">
        <v>245</v>
      </c>
      <c r="G722" t="s">
        <v>91</v>
      </c>
      <c r="H722" t="s">
        <v>89</v>
      </c>
      <c r="I722" t="s">
        <v>2147</v>
      </c>
      <c r="J722" t="s">
        <v>2146</v>
      </c>
      <c r="K722" t="s">
        <v>2072</v>
      </c>
      <c r="L722" s="105">
        <f>(C722-VLOOKUP(H722,Riders!$A$2:$D$3499,4,FALSE))/365</f>
        <v>25.701369863013699</v>
      </c>
      <c r="M722" s="105">
        <f>(C722-VLOOKUP(I722,Riders!$A$2:$D$3499,4,FALSE))/365</f>
        <v>21.345205479452055</v>
      </c>
      <c r="N722" s="105">
        <f>(C722-VLOOKUP(J722,Riders!$A$2:$D$3499,4,FALSE))/365</f>
        <v>19.665753424657535</v>
      </c>
      <c r="O722" s="105">
        <f>(C722-VLOOKUP(K722,Riders!$A$2:$D$3499,4,FALSE))/365</f>
        <v>25.065753424657533</v>
      </c>
      <c r="P722">
        <v>3</v>
      </c>
      <c r="Q722" s="40">
        <f t="shared" si="88"/>
        <v>2.9642245370370369E-3</v>
      </c>
      <c r="R722" s="86">
        <f t="shared" si="89"/>
        <v>256.10899999999998</v>
      </c>
      <c r="S722" s="82">
        <f t="shared" si="90"/>
        <v>22.71</v>
      </c>
      <c r="T722" s="82">
        <f t="shared" si="91"/>
        <v>68.343000000000004</v>
      </c>
      <c r="U722" s="82">
        <f t="shared" si="92"/>
        <v>60.557000000000002</v>
      </c>
      <c r="V722" s="82">
        <f t="shared" si="93"/>
        <v>63.289999999999992</v>
      </c>
      <c r="W722" s="82">
        <f t="shared" si="94"/>
        <v>63.918999999999983</v>
      </c>
      <c r="X722">
        <v>14.369</v>
      </c>
      <c r="Y722">
        <v>8.3410000000000011</v>
      </c>
      <c r="Z722">
        <v>7.7939999999999996</v>
      </c>
      <c r="AA722">
        <v>7.5629999999999988</v>
      </c>
      <c r="AB722">
        <v>7.517000000000003</v>
      </c>
      <c r="AC722">
        <v>7.6409999999999982</v>
      </c>
      <c r="AD722">
        <v>7.5599999999999881</v>
      </c>
      <c r="AE722">
        <v>7.558000000000014</v>
      </c>
      <c r="AF722">
        <v>7.5939999999999941</v>
      </c>
      <c r="AG722">
        <v>7.4639999999999986</v>
      </c>
      <c r="AH722">
        <v>7.4429999999999978</v>
      </c>
      <c r="AI722">
        <v>7.4629999999999939</v>
      </c>
      <c r="AJ722">
        <v>7.6710000000000056</v>
      </c>
      <c r="AK722">
        <v>7.5990000000000038</v>
      </c>
      <c r="AL722">
        <v>7.7120000000000033</v>
      </c>
      <c r="AM722">
        <v>7.6110000000000042</v>
      </c>
      <c r="AN722">
        <v>7.8700000000000054</v>
      </c>
      <c r="AO722">
        <v>7.7279999999999802</v>
      </c>
      <c r="AP722">
        <v>7.7980000000000018</v>
      </c>
      <c r="AQ722">
        <v>7.9660000000000082</v>
      </c>
      <c r="AR722">
        <v>7.9089999999999918</v>
      </c>
      <c r="AS722">
        <v>7.9850000000000136</v>
      </c>
      <c r="AT722">
        <v>8.1899999999999977</v>
      </c>
      <c r="AU722">
        <v>7.8439999999999941</v>
      </c>
      <c r="AV722">
        <v>7.8070000000000164</v>
      </c>
      <c r="AW722">
        <v>7.8309999999999889</v>
      </c>
      <c r="AX722">
        <v>7.8509999999999991</v>
      </c>
      <c r="AY722">
        <v>7.9129999999999816</v>
      </c>
      <c r="AZ722">
        <v>7.9870000000000232</v>
      </c>
      <c r="BA722">
        <v>8.1169999999999902</v>
      </c>
      <c r="BB722">
        <v>8.1839999999999975</v>
      </c>
      <c r="BC722">
        <v>8.228999999999985</v>
      </c>
      <c r="BD722" s="83">
        <f t="shared" si="95"/>
        <v>56.226059997891525</v>
      </c>
    </row>
    <row r="723" spans="1:56" ht="15" customHeight="1" thickBot="1" x14ac:dyDescent="0.5">
      <c r="A723" s="3" t="s">
        <v>123</v>
      </c>
      <c r="B723" s="3">
        <v>2025</v>
      </c>
      <c r="C723" s="17">
        <v>45730</v>
      </c>
      <c r="D723" s="3" t="s">
        <v>30</v>
      </c>
      <c r="E723" t="s">
        <v>245</v>
      </c>
      <c r="F723" t="s">
        <v>245</v>
      </c>
      <c r="G723" t="s">
        <v>96</v>
      </c>
      <c r="H723" t="s">
        <v>118</v>
      </c>
      <c r="I723" t="s">
        <v>95</v>
      </c>
      <c r="J723" t="s">
        <v>165</v>
      </c>
      <c r="K723" t="s">
        <v>94</v>
      </c>
      <c r="L723" s="105">
        <f>(C723-VLOOKUP(H723,Riders!$A$2:$D$3499,4,FALSE))/365</f>
        <v>22.665753424657535</v>
      </c>
      <c r="M723" s="105">
        <f>(C723-VLOOKUP(I723,Riders!$A$2:$D$3499,4,FALSE))/365</f>
        <v>23.764383561643836</v>
      </c>
      <c r="N723" s="105">
        <f>(C723-VLOOKUP(J723,Riders!$A$2:$D$3499,4,FALSE))/365</f>
        <v>29.969863013698632</v>
      </c>
      <c r="O723" s="105">
        <f>(C723-VLOOKUP(K723,Riders!$A$2:$D$3499,4,FALSE))/365</f>
        <v>27.372602739726027</v>
      </c>
      <c r="P723">
        <v>4</v>
      </c>
      <c r="Q723" s="40">
        <f t="shared" si="88"/>
        <v>2.9790972222222224E-3</v>
      </c>
      <c r="R723" s="86">
        <f t="shared" si="89"/>
        <v>257.39400000000001</v>
      </c>
      <c r="S723" s="82">
        <f t="shared" si="90"/>
        <v>22.593</v>
      </c>
      <c r="T723" s="82">
        <f t="shared" si="91"/>
        <v>68.433999999999997</v>
      </c>
      <c r="U723" s="82">
        <f t="shared" si="92"/>
        <v>62.206999999999994</v>
      </c>
      <c r="V723" s="82">
        <f t="shared" si="93"/>
        <v>63.40900000000002</v>
      </c>
      <c r="W723" s="82">
        <f t="shared" si="94"/>
        <v>63.343999999999994</v>
      </c>
      <c r="X723">
        <v>14.393000000000001</v>
      </c>
      <c r="Y723">
        <v>8.1999999999999993</v>
      </c>
      <c r="Z723">
        <v>7.7710000000000008</v>
      </c>
      <c r="AA723">
        <v>7.5920000000000023</v>
      </c>
      <c r="AB723">
        <v>7.5599999999999952</v>
      </c>
      <c r="AC723">
        <v>7.679000000000002</v>
      </c>
      <c r="AD723">
        <v>7.5959999999999974</v>
      </c>
      <c r="AE723">
        <v>7.6430000000000007</v>
      </c>
      <c r="AF723">
        <v>7.6750000000000114</v>
      </c>
      <c r="AG723">
        <v>7.8169999999999931</v>
      </c>
      <c r="AH723">
        <v>7.7009999999999934</v>
      </c>
      <c r="AI723">
        <v>7.7630000000000052</v>
      </c>
      <c r="AJ723">
        <v>7.7610000000000099</v>
      </c>
      <c r="AK723">
        <v>7.893999999999977</v>
      </c>
      <c r="AL723">
        <v>7.7780000000000058</v>
      </c>
      <c r="AM723">
        <v>7.8179999999999978</v>
      </c>
      <c r="AN723">
        <v>7.9590000000000032</v>
      </c>
      <c r="AO723">
        <v>7.7489999999999952</v>
      </c>
      <c r="AP723">
        <v>7.8020000000000209</v>
      </c>
      <c r="AQ723">
        <v>7.8929999999999723</v>
      </c>
      <c r="AR723">
        <v>8.1220000000000141</v>
      </c>
      <c r="AS723">
        <v>7.9490000000000123</v>
      </c>
      <c r="AT723">
        <v>7.9890000000000043</v>
      </c>
      <c r="AU723">
        <v>7.945999999999998</v>
      </c>
      <c r="AV723">
        <v>7.9969999999999857</v>
      </c>
      <c r="AW723">
        <v>8.1430000000000007</v>
      </c>
      <c r="AX723">
        <v>7.9569999999999936</v>
      </c>
      <c r="AY723">
        <v>7.8549999999999898</v>
      </c>
      <c r="AZ723">
        <v>7.7960000000000207</v>
      </c>
      <c r="BA723">
        <v>7.8079999999999927</v>
      </c>
      <c r="BB723">
        <v>7.8859999999999957</v>
      </c>
      <c r="BC723">
        <v>7.9020000000000152</v>
      </c>
      <c r="BD723" s="83">
        <f t="shared" si="95"/>
        <v>55.945360031702371</v>
      </c>
    </row>
    <row r="724" spans="1:56" ht="15" customHeight="1" thickBot="1" x14ac:dyDescent="0.5">
      <c r="A724" s="3" t="s">
        <v>123</v>
      </c>
      <c r="B724" s="3">
        <v>2025</v>
      </c>
      <c r="C724" s="17">
        <v>45730</v>
      </c>
      <c r="D724" s="3" t="s">
        <v>30</v>
      </c>
      <c r="E724" t="s">
        <v>245</v>
      </c>
      <c r="F724" t="s">
        <v>245</v>
      </c>
      <c r="G724" t="s">
        <v>40</v>
      </c>
      <c r="H724" t="s">
        <v>38</v>
      </c>
      <c r="I724" t="s">
        <v>39</v>
      </c>
      <c r="J724" t="s">
        <v>2093</v>
      </c>
      <c r="K724" t="s">
        <v>2141</v>
      </c>
      <c r="L724" s="105">
        <f>(C724-VLOOKUP(H724,Riders!$A$2:$D$3499,4,FALSE))/365</f>
        <v>28.087671232876712</v>
      </c>
      <c r="M724" s="105">
        <f>(C724-VLOOKUP(I724,Riders!$A$2:$D$3499,4,FALSE))/365</f>
        <v>27.81917808219178</v>
      </c>
      <c r="N724" s="105">
        <f>(C724-VLOOKUP(J724,Riders!$A$2:$D$3499,4,FALSE))/365</f>
        <v>26.010958904109589</v>
      </c>
      <c r="O724" s="105">
        <f>(C724-VLOOKUP(K724,Riders!$A$2:$D$3499,4,FALSE))/365</f>
        <v>22.36986301369863</v>
      </c>
      <c r="P724">
        <v>5</v>
      </c>
      <c r="Q724" s="40">
        <f t="shared" si="88"/>
        <v>2.9897800925925925E-3</v>
      </c>
      <c r="R724" s="86">
        <f t="shared" si="89"/>
        <v>258.31700000000001</v>
      </c>
      <c r="S724" s="82">
        <f t="shared" si="90"/>
        <v>23.155999999999999</v>
      </c>
      <c r="T724" s="82">
        <f t="shared" si="91"/>
        <v>70.346999999999994</v>
      </c>
      <c r="U724" s="82">
        <f t="shared" si="92"/>
        <v>62.751999999999995</v>
      </c>
      <c r="V724" s="82">
        <f t="shared" si="93"/>
        <v>62.379999999999995</v>
      </c>
      <c r="W724" s="82">
        <f t="shared" si="94"/>
        <v>62.838000000000022</v>
      </c>
      <c r="X724">
        <v>14.836</v>
      </c>
      <c r="Y724">
        <v>8.3199999999999985</v>
      </c>
      <c r="Z724">
        <v>7.9480000000000004</v>
      </c>
      <c r="AA724">
        <v>7.8440000000000012</v>
      </c>
      <c r="AB724">
        <v>7.8299999999999983</v>
      </c>
      <c r="AC724">
        <v>7.9209999999999994</v>
      </c>
      <c r="AD724">
        <v>7.8240000000000052</v>
      </c>
      <c r="AE724">
        <v>7.823999999999991</v>
      </c>
      <c r="AF724">
        <v>8.0160000000000053</v>
      </c>
      <c r="AG724">
        <v>7.8019999999999916</v>
      </c>
      <c r="AH724">
        <v>7.7660000000000053</v>
      </c>
      <c r="AI724">
        <v>7.7759999999999962</v>
      </c>
      <c r="AJ724">
        <v>7.8860000000000099</v>
      </c>
      <c r="AK724">
        <v>7.8680000000000092</v>
      </c>
      <c r="AL724">
        <v>7.8190000000000026</v>
      </c>
      <c r="AM724">
        <v>7.8189999999999742</v>
      </c>
      <c r="AN724">
        <v>7.8940000000000046</v>
      </c>
      <c r="AO724">
        <v>7.7210000000000036</v>
      </c>
      <c r="AP724">
        <v>7.6539999999999964</v>
      </c>
      <c r="AQ724">
        <v>7.6400000000000148</v>
      </c>
      <c r="AR724">
        <v>7.8409999999999798</v>
      </c>
      <c r="AS724">
        <v>7.7690000000000046</v>
      </c>
      <c r="AT724">
        <v>7.9699999999999989</v>
      </c>
      <c r="AU724">
        <v>7.8909999999999911</v>
      </c>
      <c r="AV724">
        <v>7.8640000000000327</v>
      </c>
      <c r="AW724">
        <v>7.839999999999975</v>
      </c>
      <c r="AX724">
        <v>8.0450000000000159</v>
      </c>
      <c r="AY724">
        <v>7.7730000000000246</v>
      </c>
      <c r="AZ724">
        <v>7.8419999999999854</v>
      </c>
      <c r="BA724">
        <v>7.8369999999999891</v>
      </c>
      <c r="BB724">
        <v>7.7930000000000064</v>
      </c>
      <c r="BC724">
        <v>7.8439999999999941</v>
      </c>
      <c r="BD724" s="83">
        <f t="shared" si="95"/>
        <v>55.745460035537732</v>
      </c>
    </row>
    <row r="725" spans="1:56" ht="15" customHeight="1" thickBot="1" x14ac:dyDescent="0.5">
      <c r="A725" s="3" t="s">
        <v>123</v>
      </c>
      <c r="B725" s="3">
        <v>2025</v>
      </c>
      <c r="C725" s="17">
        <v>45730</v>
      </c>
      <c r="D725" s="3" t="s">
        <v>30</v>
      </c>
      <c r="E725" t="s">
        <v>245</v>
      </c>
      <c r="F725" t="s">
        <v>245</v>
      </c>
      <c r="G725" t="s">
        <v>58</v>
      </c>
      <c r="H725" t="s">
        <v>57</v>
      </c>
      <c r="I725" t="s">
        <v>127</v>
      </c>
      <c r="J725" t="s">
        <v>2120</v>
      </c>
      <c r="K725" t="s">
        <v>2162</v>
      </c>
      <c r="L725" s="105">
        <f>(C725-VLOOKUP(H725,Riders!$A$2:$D$3499,4,FALSE))/365</f>
        <v>21.761643835616439</v>
      </c>
      <c r="M725" s="105">
        <f>(C725-VLOOKUP(I725,Riders!$A$2:$D$3499,4,FALSE))/365</f>
        <v>26.293150684931508</v>
      </c>
      <c r="N725" s="105">
        <f>(C725-VLOOKUP(J725,Riders!$A$2:$D$3499,4,FALSE))/365</f>
        <v>25.92876712328767</v>
      </c>
      <c r="O725" s="105">
        <f>(C725-VLOOKUP(K725,Riders!$A$2:$D$3499,4,FALSE))/365</f>
        <v>19.93972602739726</v>
      </c>
      <c r="P725">
        <v>6</v>
      </c>
      <c r="Q725" s="40">
        <f t="shared" si="88"/>
        <v>3.0040624999999998E-3</v>
      </c>
      <c r="R725" s="86">
        <f t="shared" si="89"/>
        <v>259.55099999999999</v>
      </c>
      <c r="S725" s="82">
        <f t="shared" si="90"/>
        <v>23.125</v>
      </c>
      <c r="T725" s="82">
        <f t="shared" si="91"/>
        <v>69.349000000000004</v>
      </c>
      <c r="U725" s="82">
        <f t="shared" si="92"/>
        <v>63.057000000000002</v>
      </c>
      <c r="V725" s="82">
        <f t="shared" si="93"/>
        <v>63.003999999999991</v>
      </c>
      <c r="W725" s="82">
        <f t="shared" si="94"/>
        <v>64.140999999999991</v>
      </c>
      <c r="X725">
        <v>14.664999999999999</v>
      </c>
      <c r="Y725">
        <v>8.4600000000000009</v>
      </c>
      <c r="Z725">
        <v>7.8949999999999996</v>
      </c>
      <c r="AA725">
        <v>7.8210000000000024</v>
      </c>
      <c r="AB725">
        <v>7.6219999999999999</v>
      </c>
      <c r="AC725">
        <v>7.5889999999999986</v>
      </c>
      <c r="AD725">
        <v>7.5820000000000007</v>
      </c>
      <c r="AE725">
        <v>7.7150000000000034</v>
      </c>
      <c r="AF725">
        <v>7.7380000000000004</v>
      </c>
      <c r="AG725">
        <v>7.8279999999999887</v>
      </c>
      <c r="AH725">
        <v>8.0110000000000099</v>
      </c>
      <c r="AI725">
        <v>7.7439999999999998</v>
      </c>
      <c r="AJ725">
        <v>7.6880000000000024</v>
      </c>
      <c r="AK725">
        <v>7.9489999999999981</v>
      </c>
      <c r="AL725">
        <v>7.9159999999999968</v>
      </c>
      <c r="AM725">
        <v>8.1830000000000069</v>
      </c>
      <c r="AN725">
        <v>7.8839999999999861</v>
      </c>
      <c r="AO725">
        <v>7.7800000000000011</v>
      </c>
      <c r="AP725">
        <v>7.646000000000015</v>
      </c>
      <c r="AQ725">
        <v>7.8419999999999854</v>
      </c>
      <c r="AR725">
        <v>7.8520000000000039</v>
      </c>
      <c r="AS725">
        <v>8.0949999999999704</v>
      </c>
      <c r="AT725">
        <v>7.898000000000053</v>
      </c>
      <c r="AU725">
        <v>8.0069999999999766</v>
      </c>
      <c r="AV725">
        <v>8.2590000000000146</v>
      </c>
      <c r="AW725">
        <v>8.1979999999999791</v>
      </c>
      <c r="AX725">
        <v>8.3770000000000095</v>
      </c>
      <c r="AY725">
        <v>8.0790000000000362</v>
      </c>
      <c r="AZ725">
        <v>7.8689999999999714</v>
      </c>
      <c r="BA725">
        <v>7.8419999999999854</v>
      </c>
      <c r="BB725">
        <v>7.7410000000000139</v>
      </c>
      <c r="BC725">
        <v>7.775999999999982</v>
      </c>
      <c r="BD725" s="83">
        <f t="shared" si="95"/>
        <v>55.480425812268109</v>
      </c>
    </row>
    <row r="726" spans="1:56" ht="15" customHeight="1" thickBot="1" x14ac:dyDescent="0.5">
      <c r="A726" s="3" t="s">
        <v>123</v>
      </c>
      <c r="B726" s="3">
        <v>2025</v>
      </c>
      <c r="C726" s="17">
        <v>45730</v>
      </c>
      <c r="D726" s="3" t="s">
        <v>30</v>
      </c>
      <c r="E726" t="s">
        <v>245</v>
      </c>
      <c r="F726" t="s">
        <v>245</v>
      </c>
      <c r="G726" t="s">
        <v>46</v>
      </c>
      <c r="H726" t="s">
        <v>45</v>
      </c>
      <c r="I726" t="s">
        <v>236</v>
      </c>
      <c r="J726" t="s">
        <v>2139</v>
      </c>
      <c r="K726" t="s">
        <v>2170</v>
      </c>
      <c r="L726" s="105">
        <f>(C726-VLOOKUP(H726,Riders!$A$2:$D$3499,4,FALSE))/365</f>
        <v>20.205479452054796</v>
      </c>
      <c r="M726" s="105">
        <f>(C726-VLOOKUP(I726,Riders!$A$2:$D$3499,4,FALSE))/365</f>
        <v>22.035616438356165</v>
      </c>
      <c r="N726" s="105">
        <f>(C726-VLOOKUP(J726,Riders!$A$2:$D$3499,4,FALSE))/365</f>
        <v>20.454794520547946</v>
      </c>
      <c r="O726" s="105">
        <f>(C726-VLOOKUP(K726,Riders!$A$2:$D$3499,4,FALSE))/365</f>
        <v>18.824657534246576</v>
      </c>
      <c r="P726">
        <v>7</v>
      </c>
      <c r="Q726" s="40">
        <f t="shared" si="88"/>
        <v>3.0182523148148148E-3</v>
      </c>
      <c r="R726" s="86">
        <f t="shared" si="89"/>
        <v>260.77699999999999</v>
      </c>
      <c r="S726" s="82">
        <f t="shared" si="90"/>
        <v>22.765999999999998</v>
      </c>
      <c r="T726" s="82">
        <f t="shared" si="91"/>
        <v>69.834000000000003</v>
      </c>
      <c r="U726" s="82">
        <f t="shared" si="92"/>
        <v>62.486999999999995</v>
      </c>
      <c r="V726" s="82">
        <f t="shared" si="93"/>
        <v>63.563000000000017</v>
      </c>
      <c r="W726" s="82">
        <f t="shared" si="94"/>
        <v>64.892999999999972</v>
      </c>
      <c r="X726">
        <v>14.345000000000001</v>
      </c>
      <c r="Y726">
        <v>8.4209999999999976</v>
      </c>
      <c r="Z726">
        <v>7.9490000000000016</v>
      </c>
      <c r="AA726">
        <v>7.7339999999999982</v>
      </c>
      <c r="AB726">
        <v>7.8580000000000041</v>
      </c>
      <c r="AC726">
        <v>7.7929999999999993</v>
      </c>
      <c r="AD726">
        <v>7.8479999999999919</v>
      </c>
      <c r="AE726">
        <v>7.8860000000000099</v>
      </c>
      <c r="AF726">
        <v>8.0579999999999927</v>
      </c>
      <c r="AG726">
        <v>7.8070000000000022</v>
      </c>
      <c r="AH726">
        <v>7.7469999999999999</v>
      </c>
      <c r="AI726">
        <v>7.7210000000000036</v>
      </c>
      <c r="AJ726">
        <v>7.9269999999999916</v>
      </c>
      <c r="AK726">
        <v>7.7380000000000004</v>
      </c>
      <c r="AL726">
        <v>7.7540000000000049</v>
      </c>
      <c r="AM726">
        <v>7.7349999999999994</v>
      </c>
      <c r="AN726">
        <v>7.9799999999999898</v>
      </c>
      <c r="AO726">
        <v>7.8370000000000184</v>
      </c>
      <c r="AP726">
        <v>7.8859999999999957</v>
      </c>
      <c r="AQ726">
        <v>7.9300000000000068</v>
      </c>
      <c r="AR726">
        <v>8.0810000000000173</v>
      </c>
      <c r="AS726">
        <v>7.9609999999999843</v>
      </c>
      <c r="AT726">
        <v>7.9519999999999982</v>
      </c>
      <c r="AU726">
        <v>7.936000000000007</v>
      </c>
      <c r="AV726">
        <v>8.1549999999999727</v>
      </c>
      <c r="AW726">
        <v>8.1840000000000543</v>
      </c>
      <c r="AX726">
        <v>8.5119999999999436</v>
      </c>
      <c r="AY726">
        <v>8.0970000000000084</v>
      </c>
      <c r="AZ726">
        <v>8.1279999999999859</v>
      </c>
      <c r="BA726">
        <v>8.0860000000000127</v>
      </c>
      <c r="BB726">
        <v>7.936000000000007</v>
      </c>
      <c r="BC726">
        <v>7.7949999999999866</v>
      </c>
      <c r="BD726" s="83">
        <f t="shared" si="95"/>
        <v>55.219593752516523</v>
      </c>
    </row>
    <row r="727" spans="1:56" ht="15" customHeight="1" thickBot="1" x14ac:dyDescent="0.5">
      <c r="A727" s="3" t="s">
        <v>123</v>
      </c>
      <c r="B727" s="3">
        <v>2025</v>
      </c>
      <c r="C727" s="17">
        <v>45730</v>
      </c>
      <c r="D727" s="3" t="s">
        <v>30</v>
      </c>
      <c r="E727" t="s">
        <v>245</v>
      </c>
      <c r="F727" t="s">
        <v>245</v>
      </c>
      <c r="G727" t="s">
        <v>52</v>
      </c>
      <c r="H727" t="s">
        <v>51</v>
      </c>
      <c r="I727" t="s">
        <v>2171</v>
      </c>
      <c r="J727" t="s">
        <v>2172</v>
      </c>
      <c r="K727" t="s">
        <v>2165</v>
      </c>
      <c r="L727" s="105">
        <f>(C727-VLOOKUP(H727,Riders!$A$2:$D$3499,4,FALSE))/365</f>
        <v>18.424657534246574</v>
      </c>
      <c r="M727" s="105">
        <f>(C727-VLOOKUP(I727,Riders!$A$2:$D$3499,4,FALSE))/365</f>
        <v>20.912328767123288</v>
      </c>
      <c r="N727" s="105">
        <f>(C727-VLOOKUP(J727,Riders!$A$2:$D$3499,4,FALSE))/365</f>
        <v>18.956164383561642</v>
      </c>
      <c r="O727" s="105">
        <f>(C727-VLOOKUP(K727,Riders!$A$2:$D$3499,4,FALSE))/365</f>
        <v>18.383561643835616</v>
      </c>
      <c r="P727">
        <v>8</v>
      </c>
      <c r="Q727" s="40">
        <f t="shared" si="88"/>
        <v>3.0908912037037038E-3</v>
      </c>
      <c r="R727" s="86">
        <f t="shared" si="89"/>
        <v>267.053</v>
      </c>
      <c r="S727" s="82">
        <f t="shared" si="90"/>
        <v>22.454000000000001</v>
      </c>
      <c r="T727" s="82">
        <f t="shared" si="91"/>
        <v>69.159000000000006</v>
      </c>
      <c r="U727" s="82">
        <f t="shared" si="92"/>
        <v>63.069999999999979</v>
      </c>
      <c r="V727" s="82">
        <f t="shared" si="93"/>
        <v>65.047000000000025</v>
      </c>
      <c r="W727" s="82">
        <f t="shared" si="94"/>
        <v>69.776999999999987</v>
      </c>
      <c r="X727">
        <v>14.052</v>
      </c>
      <c r="Y727">
        <v>8.402000000000001</v>
      </c>
      <c r="Z727">
        <v>7.9340000000000011</v>
      </c>
      <c r="AA727">
        <v>7.7589999999999968</v>
      </c>
      <c r="AB727">
        <v>7.828000000000003</v>
      </c>
      <c r="AC727">
        <v>7.6929999999999978</v>
      </c>
      <c r="AD727">
        <v>7.6920000000000073</v>
      </c>
      <c r="AE727">
        <v>7.7989999999999986</v>
      </c>
      <c r="AF727">
        <v>7.8889999999999958</v>
      </c>
      <c r="AG727">
        <v>7.75</v>
      </c>
      <c r="AH727">
        <v>7.7519999999999953</v>
      </c>
      <c r="AI727">
        <v>7.8940000000000046</v>
      </c>
      <c r="AJ727">
        <v>8.1089999999999947</v>
      </c>
      <c r="AK727">
        <v>7.9449999999999932</v>
      </c>
      <c r="AL727">
        <v>7.869000000000014</v>
      </c>
      <c r="AM727">
        <v>7.8619999999999806</v>
      </c>
      <c r="AN727">
        <v>7.8910000000000204</v>
      </c>
      <c r="AO727">
        <v>8.070999999999998</v>
      </c>
      <c r="AP727">
        <v>8.2580000000000098</v>
      </c>
      <c r="AQ727">
        <v>8.1909999999999741</v>
      </c>
      <c r="AR727">
        <v>8.3269999999999982</v>
      </c>
      <c r="AS727">
        <v>8.0740000000000123</v>
      </c>
      <c r="AT727">
        <v>8.0680000000000121</v>
      </c>
      <c r="AU727">
        <v>8.1670000000000016</v>
      </c>
      <c r="AV727">
        <v>8.353999999999985</v>
      </c>
      <c r="AW727">
        <v>8.3740000000000236</v>
      </c>
      <c r="AX727">
        <v>8.4759999999999707</v>
      </c>
      <c r="AY727">
        <v>8.6110000000000468</v>
      </c>
      <c r="AZ727">
        <v>8.9129999999999541</v>
      </c>
      <c r="BA727">
        <v>8.8550000000000182</v>
      </c>
      <c r="BB727">
        <v>8.9380000000000166</v>
      </c>
      <c r="BC727">
        <v>9.2559999999999718</v>
      </c>
      <c r="BD727" s="83">
        <f t="shared" si="95"/>
        <v>53.921880675371554</v>
      </c>
    </row>
    <row r="728" spans="1:56" ht="15" customHeight="1" thickBot="1" x14ac:dyDescent="0.5">
      <c r="A728" s="3" t="s">
        <v>123</v>
      </c>
      <c r="B728" s="3">
        <v>2025</v>
      </c>
      <c r="C728" s="17">
        <v>45730</v>
      </c>
      <c r="D728" s="3" t="s">
        <v>30</v>
      </c>
      <c r="E728" t="s">
        <v>1943</v>
      </c>
      <c r="F728">
        <v>1</v>
      </c>
      <c r="G728" t="s">
        <v>58</v>
      </c>
      <c r="H728" t="s">
        <v>57</v>
      </c>
      <c r="I728" t="s">
        <v>127</v>
      </c>
      <c r="J728" t="s">
        <v>2120</v>
      </c>
      <c r="K728" t="s">
        <v>2162</v>
      </c>
      <c r="L728" s="105">
        <f>(C728-VLOOKUP(H728,Riders!$A$2:$D$3499,4,FALSE))/365</f>
        <v>21.761643835616439</v>
      </c>
      <c r="M728" s="105">
        <f>(C728-VLOOKUP(I728,Riders!$A$2:$D$3499,4,FALSE))/365</f>
        <v>26.293150684931508</v>
      </c>
      <c r="N728" s="105">
        <f>(C728-VLOOKUP(J728,Riders!$A$2:$D$3499,4,FALSE))/365</f>
        <v>25.92876712328767</v>
      </c>
      <c r="O728" s="105">
        <f>(C728-VLOOKUP(K728,Riders!$A$2:$D$3499,4,FALSE))/365</f>
        <v>19.93972602739726</v>
      </c>
      <c r="P728">
        <v>1</v>
      </c>
      <c r="Q728" s="40">
        <f t="shared" si="88"/>
        <v>2.9616087962962964E-3</v>
      </c>
      <c r="R728" s="86">
        <f t="shared" si="89"/>
        <v>255.88300000000001</v>
      </c>
      <c r="S728" s="82">
        <f t="shared" si="90"/>
        <v>23.135000000000002</v>
      </c>
      <c r="T728" s="82">
        <f t="shared" si="91"/>
        <v>69.201999999999998</v>
      </c>
      <c r="U728" s="82">
        <f t="shared" si="92"/>
        <v>61.574000000000012</v>
      </c>
      <c r="V728" s="82">
        <f t="shared" si="93"/>
        <v>62.023999999999972</v>
      </c>
      <c r="W728" s="82">
        <f t="shared" si="94"/>
        <v>63.083000000000027</v>
      </c>
      <c r="X728">
        <v>14.638999999999999</v>
      </c>
      <c r="Y728">
        <v>8.4960000000000022</v>
      </c>
      <c r="Z728">
        <v>7.916999999999998</v>
      </c>
      <c r="AA728">
        <v>7.786999999999999</v>
      </c>
      <c r="AB728">
        <v>7.5650000000000048</v>
      </c>
      <c r="AC728">
        <v>7.546999999999997</v>
      </c>
      <c r="AD728">
        <v>7.6000000000000014</v>
      </c>
      <c r="AE728">
        <v>7.6509999999999962</v>
      </c>
      <c r="AF728">
        <v>7.8259999999999934</v>
      </c>
      <c r="AG728">
        <v>7.6139999999999901</v>
      </c>
      <c r="AH728">
        <v>7.5670000000000206</v>
      </c>
      <c r="AI728">
        <v>7.6629999999999967</v>
      </c>
      <c r="AJ728">
        <v>7.6310000000000002</v>
      </c>
      <c r="AK728">
        <v>7.6920000000000073</v>
      </c>
      <c r="AL728">
        <v>7.8860000000000099</v>
      </c>
      <c r="AM728">
        <v>7.6949999999999932</v>
      </c>
      <c r="AN728">
        <v>7.6379999999999768</v>
      </c>
      <c r="AO728">
        <v>7.5830000000000268</v>
      </c>
      <c r="AP728">
        <v>7.7659999999999911</v>
      </c>
      <c r="AQ728">
        <v>7.6479999999999961</v>
      </c>
      <c r="AR728">
        <v>7.7729999999999961</v>
      </c>
      <c r="AS728">
        <v>8.0440000000000111</v>
      </c>
      <c r="AT728">
        <v>7.7649999999999864</v>
      </c>
      <c r="AU728">
        <v>7.8069999999999879</v>
      </c>
      <c r="AV728">
        <v>7.8860000000000534</v>
      </c>
      <c r="AW728">
        <v>8.0809999999999604</v>
      </c>
      <c r="AX728">
        <v>7.7990000000000066</v>
      </c>
      <c r="AY728">
        <v>7.7789999999999964</v>
      </c>
      <c r="AZ728">
        <v>7.7700000000000387</v>
      </c>
      <c r="BA728">
        <v>7.9779999999999518</v>
      </c>
      <c r="BB728">
        <v>7.8010000000000161</v>
      </c>
      <c r="BC728">
        <v>7.9890000000000043</v>
      </c>
      <c r="BD728" s="83">
        <f t="shared" si="95"/>
        <v>56.275719762547723</v>
      </c>
    </row>
    <row r="729" spans="1:56" ht="15" customHeight="1" thickBot="1" x14ac:dyDescent="0.5">
      <c r="A729" s="3" t="s">
        <v>123</v>
      </c>
      <c r="B729" s="3">
        <v>2025</v>
      </c>
      <c r="C729" s="17">
        <v>45730</v>
      </c>
      <c r="D729" s="3" t="s">
        <v>30</v>
      </c>
      <c r="E729" t="s">
        <v>1943</v>
      </c>
      <c r="F729">
        <v>1</v>
      </c>
      <c r="G729" t="s">
        <v>46</v>
      </c>
      <c r="H729" t="s">
        <v>45</v>
      </c>
      <c r="I729" t="s">
        <v>236</v>
      </c>
      <c r="J729" t="s">
        <v>2139</v>
      </c>
      <c r="K729" t="s">
        <v>2170</v>
      </c>
      <c r="L729" s="105">
        <f>(C729-VLOOKUP(H729,Riders!$A$2:$D$3499,4,FALSE))/365</f>
        <v>20.205479452054796</v>
      </c>
      <c r="M729" s="105">
        <f>(C729-VLOOKUP(I729,Riders!$A$2:$D$3499,4,FALSE))/365</f>
        <v>22.035616438356165</v>
      </c>
      <c r="N729" s="105">
        <f>(C729-VLOOKUP(J729,Riders!$A$2:$D$3499,4,FALSE))/365</f>
        <v>20.454794520547946</v>
      </c>
      <c r="O729" s="105">
        <f>(C729-VLOOKUP(K729,Riders!$A$2:$D$3499,4,FALSE))/365</f>
        <v>18.824657534246576</v>
      </c>
      <c r="P729">
        <v>2</v>
      </c>
      <c r="Q729" s="40">
        <f t="shared" si="88"/>
        <v>2.9745833333333334E-3</v>
      </c>
      <c r="R729" s="86">
        <f t="shared" si="89"/>
        <v>257.00400000000002</v>
      </c>
      <c r="S729" s="82">
        <f t="shared" si="90"/>
        <v>22.398</v>
      </c>
      <c r="T729" s="82">
        <f t="shared" si="91"/>
        <v>68.704000000000008</v>
      </c>
      <c r="U729" s="82">
        <f t="shared" si="92"/>
        <v>62.926999999999992</v>
      </c>
      <c r="V729" s="82">
        <f t="shared" si="93"/>
        <v>62.699999999999989</v>
      </c>
      <c r="W729" s="82">
        <f t="shared" si="94"/>
        <v>62.67300000000003</v>
      </c>
      <c r="X729">
        <v>14.077999999999999</v>
      </c>
      <c r="Y729">
        <v>8.32</v>
      </c>
      <c r="Z729">
        <v>7.7360000000000007</v>
      </c>
      <c r="AA729">
        <v>7.5240000000000009</v>
      </c>
      <c r="AB729">
        <v>7.7299999999999969</v>
      </c>
      <c r="AC729">
        <v>7.7050000000000054</v>
      </c>
      <c r="AD729">
        <v>7.7879999999999967</v>
      </c>
      <c r="AE729">
        <v>7.8230000000000084</v>
      </c>
      <c r="AF729">
        <v>7.9799999999999898</v>
      </c>
      <c r="AG729">
        <v>7.8039999999999878</v>
      </c>
      <c r="AH729">
        <v>7.7950000000000159</v>
      </c>
      <c r="AI729">
        <v>7.9719999999999942</v>
      </c>
      <c r="AJ729">
        <v>7.820999999999998</v>
      </c>
      <c r="AK729">
        <v>7.7980000000000018</v>
      </c>
      <c r="AL729">
        <v>7.7989999999999924</v>
      </c>
      <c r="AM729">
        <v>7.9580000000000126</v>
      </c>
      <c r="AN729">
        <v>7.7630000000000052</v>
      </c>
      <c r="AO729">
        <v>7.7990000000000066</v>
      </c>
      <c r="AP729">
        <v>7.9059999999999766</v>
      </c>
      <c r="AQ729">
        <v>8.0300000000000011</v>
      </c>
      <c r="AR729">
        <v>7.8760000000000332</v>
      </c>
      <c r="AS729">
        <v>7.783999999999935</v>
      </c>
      <c r="AT729">
        <v>7.7770000000000437</v>
      </c>
      <c r="AU729">
        <v>7.7649999999999864</v>
      </c>
      <c r="AV729">
        <v>7.9190000000000111</v>
      </c>
      <c r="AW729">
        <v>7.8909999999999911</v>
      </c>
      <c r="AX729">
        <v>8.0320000000000107</v>
      </c>
      <c r="AY729">
        <v>7.835000000000008</v>
      </c>
      <c r="AZ729">
        <v>7.7990000000000066</v>
      </c>
      <c r="BA729">
        <v>7.7179999999999893</v>
      </c>
      <c r="BB729">
        <v>7.7069999999999936</v>
      </c>
      <c r="BC729">
        <v>7.7720000000000198</v>
      </c>
      <c r="BD729" s="83">
        <f t="shared" si="95"/>
        <v>56.030256338422745</v>
      </c>
    </row>
    <row r="730" spans="1:56" ht="15" customHeight="1" thickBot="1" x14ac:dyDescent="0.5">
      <c r="A730" s="3" t="s">
        <v>123</v>
      </c>
      <c r="B730" s="3">
        <v>2025</v>
      </c>
      <c r="C730" s="17">
        <v>45730</v>
      </c>
      <c r="D730" s="3" t="s">
        <v>30</v>
      </c>
      <c r="E730" t="s">
        <v>1943</v>
      </c>
      <c r="F730">
        <v>2</v>
      </c>
      <c r="G730" t="s">
        <v>40</v>
      </c>
      <c r="H730" t="s">
        <v>109</v>
      </c>
      <c r="I730" t="s">
        <v>38</v>
      </c>
      <c r="J730" t="s">
        <v>2093</v>
      </c>
      <c r="K730" t="s">
        <v>2141</v>
      </c>
      <c r="L730" s="105">
        <f>(C730-VLOOKUP(H730,Riders!$A$2:$D$3499,4,FALSE))/365</f>
        <v>20.386301369863013</v>
      </c>
      <c r="M730" s="105">
        <f>(C730-VLOOKUP(I730,Riders!$A$2:$D$3499,4,FALSE))/365</f>
        <v>28.087671232876712</v>
      </c>
      <c r="N730" s="105">
        <f>(C730-VLOOKUP(J730,Riders!$A$2:$D$3499,4,FALSE))/365</f>
        <v>26.010958904109589</v>
      </c>
      <c r="O730" s="105">
        <f>(C730-VLOOKUP(K730,Riders!$A$2:$D$3499,4,FALSE))/365</f>
        <v>22.36986301369863</v>
      </c>
      <c r="P730">
        <v>1</v>
      </c>
      <c r="Q730" s="40">
        <f t="shared" si="88"/>
        <v>2.9837731481481482E-3</v>
      </c>
      <c r="R730" s="86">
        <f t="shared" si="89"/>
        <v>257.798</v>
      </c>
      <c r="S730" s="82">
        <f t="shared" si="90"/>
        <v>23.238</v>
      </c>
      <c r="T730" s="82">
        <f t="shared" si="91"/>
        <v>70.055000000000007</v>
      </c>
      <c r="U730" s="82">
        <f t="shared" si="92"/>
        <v>62.611999999999995</v>
      </c>
      <c r="V730" s="82">
        <f t="shared" si="93"/>
        <v>62.738</v>
      </c>
      <c r="W730" s="82">
        <f t="shared" si="94"/>
        <v>62.393000000000001</v>
      </c>
      <c r="X730">
        <v>14.775</v>
      </c>
      <c r="Y730">
        <v>8.4629999999999992</v>
      </c>
      <c r="Z730">
        <v>7.8689999999999998</v>
      </c>
      <c r="AA730">
        <v>7.7689999999999984</v>
      </c>
      <c r="AB730">
        <v>7.7619999999999996</v>
      </c>
      <c r="AC730">
        <v>7.8659999999999997</v>
      </c>
      <c r="AD730">
        <v>7.7009999999999934</v>
      </c>
      <c r="AE730">
        <v>7.8500000000000156</v>
      </c>
      <c r="AF730">
        <v>8.0309999999999917</v>
      </c>
      <c r="AG730">
        <v>7.7540000000000049</v>
      </c>
      <c r="AH730">
        <v>7.7050000000000134</v>
      </c>
      <c r="AI730">
        <v>7.6799999999999784</v>
      </c>
      <c r="AJ730">
        <v>7.8400000000000034</v>
      </c>
      <c r="AK730">
        <v>7.8109999999999928</v>
      </c>
      <c r="AL730">
        <v>7.8770000000000104</v>
      </c>
      <c r="AM730">
        <v>7.9140000000000006</v>
      </c>
      <c r="AN730">
        <v>8.0689999999999884</v>
      </c>
      <c r="AO730">
        <v>7.9130000000000109</v>
      </c>
      <c r="AP730">
        <v>7.7939999999999827</v>
      </c>
      <c r="AQ730">
        <v>7.6980000000000084</v>
      </c>
      <c r="AR730">
        <v>7.6660000000000252</v>
      </c>
      <c r="AS730">
        <v>7.8429999999999609</v>
      </c>
      <c r="AT730">
        <v>7.7800000000000296</v>
      </c>
      <c r="AU730">
        <v>7.9749999999999943</v>
      </c>
      <c r="AV730">
        <v>7.8180000000000121</v>
      </c>
      <c r="AW730">
        <v>7.7989999999999782</v>
      </c>
      <c r="AX730">
        <v>7.8019999999999916</v>
      </c>
      <c r="AY730">
        <v>7.8010000000000161</v>
      </c>
      <c r="AZ730">
        <v>7.8990000000000009</v>
      </c>
      <c r="BA730">
        <v>7.688999999999993</v>
      </c>
      <c r="BB730">
        <v>7.6940000000000168</v>
      </c>
      <c r="BC730">
        <v>7.8909999999999911</v>
      </c>
      <c r="BD730" s="83">
        <f t="shared" si="95"/>
        <v>55.857687026276388</v>
      </c>
    </row>
    <row r="731" spans="1:56" ht="15" customHeight="1" thickBot="1" x14ac:dyDescent="0.5">
      <c r="A731" s="3" t="s">
        <v>123</v>
      </c>
      <c r="B731" s="3">
        <v>2025</v>
      </c>
      <c r="C731" s="17">
        <v>45730</v>
      </c>
      <c r="D731" s="3" t="s">
        <v>30</v>
      </c>
      <c r="E731" t="s">
        <v>1943</v>
      </c>
      <c r="F731">
        <v>2</v>
      </c>
      <c r="G731" t="s">
        <v>52</v>
      </c>
      <c r="H731" t="s">
        <v>51</v>
      </c>
      <c r="I731" t="s">
        <v>2171</v>
      </c>
      <c r="J731" t="s">
        <v>2172</v>
      </c>
      <c r="K731" t="s">
        <v>2165</v>
      </c>
      <c r="L731" s="105">
        <f>(C731-VLOOKUP(H731,Riders!$A$2:$D$3499,4,FALSE))/365</f>
        <v>18.424657534246574</v>
      </c>
      <c r="M731" s="105">
        <f>(C731-VLOOKUP(I731,Riders!$A$2:$D$3499,4,FALSE))/365</f>
        <v>20.912328767123288</v>
      </c>
      <c r="N731" s="105">
        <f>(C731-VLOOKUP(J731,Riders!$A$2:$D$3499,4,FALSE))/365</f>
        <v>18.956164383561642</v>
      </c>
      <c r="O731" s="105">
        <f>(C731-VLOOKUP(K731,Riders!$A$2:$D$3499,4,FALSE))/365</f>
        <v>18.383561643835616</v>
      </c>
      <c r="P731">
        <v>2</v>
      </c>
      <c r="Q731" s="40">
        <f t="shared" si="88"/>
        <v>3.0697916666666668E-3</v>
      </c>
      <c r="R731" s="86">
        <f t="shared" si="89"/>
        <v>265.23</v>
      </c>
      <c r="S731" s="82">
        <f t="shared" si="90"/>
        <v>22.724</v>
      </c>
      <c r="T731" s="82">
        <f t="shared" si="91"/>
        <v>69.317999999999998</v>
      </c>
      <c r="U731" s="82">
        <f t="shared" si="92"/>
        <v>61.750000000000014</v>
      </c>
      <c r="V731" s="82">
        <f t="shared" si="93"/>
        <v>65.456999999999994</v>
      </c>
      <c r="W731" s="82">
        <f t="shared" si="94"/>
        <v>68.705000000000013</v>
      </c>
      <c r="X731">
        <v>14.287000000000001</v>
      </c>
      <c r="Y731">
        <v>8.4369999999999994</v>
      </c>
      <c r="Z731">
        <v>7.9209999999999994</v>
      </c>
      <c r="AA731">
        <v>7.7119999999999997</v>
      </c>
      <c r="AB731">
        <v>7.8320000000000007</v>
      </c>
      <c r="AC731">
        <v>7.6499999999999986</v>
      </c>
      <c r="AD731">
        <v>7.7090000000000032</v>
      </c>
      <c r="AE731">
        <v>7.769999999999996</v>
      </c>
      <c r="AF731">
        <v>7.8740000000000094</v>
      </c>
      <c r="AG731">
        <v>7.6629999999999967</v>
      </c>
      <c r="AH731">
        <v>7.6110000000000042</v>
      </c>
      <c r="AI731">
        <v>7.6119999999999948</v>
      </c>
      <c r="AJ731">
        <v>7.7639999999999958</v>
      </c>
      <c r="AK731">
        <v>7.6209999999999951</v>
      </c>
      <c r="AL731">
        <v>7.6620000000000061</v>
      </c>
      <c r="AM731">
        <v>7.9430000000000121</v>
      </c>
      <c r="AN731">
        <v>8.0219999999999914</v>
      </c>
      <c r="AO731">
        <v>7.9259999999999877</v>
      </c>
      <c r="AP731">
        <v>8.0120000000000005</v>
      </c>
      <c r="AQ731">
        <v>8.2369999999999948</v>
      </c>
      <c r="AR731">
        <v>8.1879999999999882</v>
      </c>
      <c r="AS731">
        <v>8.2550000000000239</v>
      </c>
      <c r="AT731">
        <v>8.3170000000000073</v>
      </c>
      <c r="AU731">
        <v>8.5</v>
      </c>
      <c r="AV731">
        <v>8.5409999999999968</v>
      </c>
      <c r="AW731">
        <v>8.8089999999999691</v>
      </c>
      <c r="AX731">
        <v>8.2990000000000634</v>
      </c>
      <c r="AY731">
        <v>8.3899999999999579</v>
      </c>
      <c r="AZ731">
        <v>8.4510000000000218</v>
      </c>
      <c r="BA731">
        <v>8.7399999999999807</v>
      </c>
      <c r="BB731">
        <v>8.6730000000000018</v>
      </c>
      <c r="BC731">
        <v>8.8020000000000209</v>
      </c>
      <c r="BD731" s="83">
        <f t="shared" si="95"/>
        <v>54.292500848320323</v>
      </c>
    </row>
    <row r="732" spans="1:56" ht="15" customHeight="1" thickBot="1" x14ac:dyDescent="0.5">
      <c r="A732" s="3" t="s">
        <v>123</v>
      </c>
      <c r="B732" s="3">
        <v>2025</v>
      </c>
      <c r="C732" s="17">
        <v>45730</v>
      </c>
      <c r="D732" s="3" t="s">
        <v>30</v>
      </c>
      <c r="E732" t="s">
        <v>1943</v>
      </c>
      <c r="F732">
        <v>3</v>
      </c>
      <c r="G732" t="s">
        <v>88</v>
      </c>
      <c r="H732" t="s">
        <v>86</v>
      </c>
      <c r="I732" t="s">
        <v>163</v>
      </c>
      <c r="J732" t="s">
        <v>274</v>
      </c>
      <c r="K732" t="s">
        <v>302</v>
      </c>
      <c r="L732" s="105">
        <f>(C732-VLOOKUP(H732,Riders!$A$2:$D$3499,4,FALSE))/365</f>
        <v>18.36986301369863</v>
      </c>
      <c r="M732" s="105">
        <f>(C732-VLOOKUP(I732,Riders!$A$2:$D$3499,4,FALSE))/365</f>
        <v>26.331506849315069</v>
      </c>
      <c r="N732" s="105">
        <f>(C732-VLOOKUP(J732,Riders!$A$2:$D$3499,4,FALSE))/365</f>
        <v>28.682191780821917</v>
      </c>
      <c r="O732" s="105">
        <f>(C732-VLOOKUP(K732,Riders!$A$2:$D$3499,4,FALSE))/365</f>
        <v>28.07123287671233</v>
      </c>
      <c r="P732">
        <v>1</v>
      </c>
      <c r="Q732" s="40">
        <f t="shared" si="88"/>
        <v>2.8730092592592592E-3</v>
      </c>
      <c r="R732" s="86">
        <f t="shared" si="89"/>
        <v>248.22799999999998</v>
      </c>
      <c r="S732" s="82">
        <f t="shared" si="90"/>
        <v>22.192</v>
      </c>
      <c r="T732" s="82">
        <f t="shared" si="91"/>
        <v>67.057999999999993</v>
      </c>
      <c r="U732" s="82">
        <f t="shared" si="92"/>
        <v>60.606000000000009</v>
      </c>
      <c r="V732" s="82">
        <f t="shared" si="93"/>
        <v>60.725000000000037</v>
      </c>
      <c r="W732" s="82">
        <f t="shared" si="94"/>
        <v>59.838999999999942</v>
      </c>
      <c r="X732">
        <v>14.092000000000001</v>
      </c>
      <c r="Y732">
        <v>8.1</v>
      </c>
      <c r="Z732">
        <v>7.6890000000000001</v>
      </c>
      <c r="AA732">
        <v>7.4799999999999969</v>
      </c>
      <c r="AB732">
        <v>7.5110000000000028</v>
      </c>
      <c r="AC732">
        <v>7.4149999999999991</v>
      </c>
      <c r="AD732">
        <v>7.3620000000000019</v>
      </c>
      <c r="AE732">
        <v>7.4089999999999918</v>
      </c>
      <c r="AF732">
        <v>7.4770000000000039</v>
      </c>
      <c r="AG732">
        <v>7.5030000000000001</v>
      </c>
      <c r="AH732">
        <v>7.6429999999999856</v>
      </c>
      <c r="AI732">
        <v>7.5680000000000121</v>
      </c>
      <c r="AJ732">
        <v>7.6059999999999954</v>
      </c>
      <c r="AK732">
        <v>7.6950000000000074</v>
      </c>
      <c r="AL732">
        <v>7.561000000000007</v>
      </c>
      <c r="AM732">
        <v>7.5529999999999973</v>
      </c>
      <c r="AN732">
        <v>7.5919999999999987</v>
      </c>
      <c r="AO732">
        <v>7.6040000000000134</v>
      </c>
      <c r="AP732">
        <v>7.6989999999999839</v>
      </c>
      <c r="AQ732">
        <v>7.5879999999999939</v>
      </c>
      <c r="AR732">
        <v>7.5339999999999918</v>
      </c>
      <c r="AS732">
        <v>7.5620000000000118</v>
      </c>
      <c r="AT732">
        <v>7.6469999999999914</v>
      </c>
      <c r="AU732">
        <v>7.4990000000000521</v>
      </c>
      <c r="AV732">
        <v>7.4829999999999472</v>
      </c>
      <c r="AW732">
        <v>7.4710000000000321</v>
      </c>
      <c r="AX732">
        <v>7.4449999999999648</v>
      </c>
      <c r="AY732">
        <v>7.4390000000000498</v>
      </c>
      <c r="AZ732">
        <v>7.4079999999999586</v>
      </c>
      <c r="BA732">
        <v>7.5889999999999986</v>
      </c>
      <c r="BB732">
        <v>7.4800000000000182</v>
      </c>
      <c r="BC732">
        <v>7.5239999999999716</v>
      </c>
      <c r="BD732" s="83">
        <f t="shared" si="95"/>
        <v>58.011183266996476</v>
      </c>
    </row>
    <row r="733" spans="1:56" ht="15" customHeight="1" thickBot="1" x14ac:dyDescent="0.5">
      <c r="A733" s="3" t="s">
        <v>123</v>
      </c>
      <c r="B733" s="3">
        <v>2025</v>
      </c>
      <c r="C733" s="17">
        <v>45730</v>
      </c>
      <c r="D733" s="3" t="s">
        <v>30</v>
      </c>
      <c r="E733" t="s">
        <v>1943</v>
      </c>
      <c r="F733">
        <v>3</v>
      </c>
      <c r="G733" t="s">
        <v>91</v>
      </c>
      <c r="H733" t="s">
        <v>89</v>
      </c>
      <c r="I733" t="s">
        <v>90</v>
      </c>
      <c r="J733" t="s">
        <v>2147</v>
      </c>
      <c r="K733" t="s">
        <v>2072</v>
      </c>
      <c r="L733" s="105">
        <f>(C733-VLOOKUP(H733,Riders!$A$2:$D$3499,4,FALSE))/365</f>
        <v>25.701369863013699</v>
      </c>
      <c r="M733" s="105">
        <f>(C733-VLOOKUP(I733,Riders!$A$2:$D$3499,4,FALSE))/365</f>
        <v>19.632876712328766</v>
      </c>
      <c r="N733" s="105">
        <f>(C733-VLOOKUP(J733,Riders!$A$2:$D$3499,4,FALSE))/365</f>
        <v>21.345205479452055</v>
      </c>
      <c r="O733" s="105">
        <f>(C733-VLOOKUP(K733,Riders!$A$2:$D$3499,4,FALSE))/365</f>
        <v>25.065753424657533</v>
      </c>
      <c r="P733">
        <v>2</v>
      </c>
      <c r="Q733" s="40">
        <f t="shared" si="88"/>
        <v>2.9158680555555557E-3</v>
      </c>
      <c r="R733" s="86">
        <f t="shared" si="89"/>
        <v>251.93100000000001</v>
      </c>
      <c r="S733" s="82">
        <f t="shared" si="90"/>
        <v>22.49</v>
      </c>
      <c r="T733" s="82">
        <f t="shared" si="91"/>
        <v>67.462999999999994</v>
      </c>
      <c r="U733" s="82">
        <f t="shared" si="92"/>
        <v>60.428000000000011</v>
      </c>
      <c r="V733" s="82">
        <f t="shared" si="93"/>
        <v>60.873999999999981</v>
      </c>
      <c r="W733" s="82">
        <f t="shared" si="94"/>
        <v>63.166000000000025</v>
      </c>
      <c r="X733">
        <v>14.324999999999999</v>
      </c>
      <c r="Y733">
        <v>8.1649999999999991</v>
      </c>
      <c r="Z733">
        <v>7.6750000000000007</v>
      </c>
      <c r="AA733">
        <v>7.509999999999998</v>
      </c>
      <c r="AB733">
        <v>7.6090000000000018</v>
      </c>
      <c r="AC733">
        <v>7.3560000000000016</v>
      </c>
      <c r="AD733">
        <v>7.3489999999999966</v>
      </c>
      <c r="AE733">
        <v>7.4739999999999966</v>
      </c>
      <c r="AF733">
        <v>7.3910000000000053</v>
      </c>
      <c r="AG733">
        <v>7.4429999999999978</v>
      </c>
      <c r="AH733">
        <v>7.603999999999985</v>
      </c>
      <c r="AI733">
        <v>7.5640000000000214</v>
      </c>
      <c r="AJ733">
        <v>7.5939999999999941</v>
      </c>
      <c r="AK733">
        <v>7.5930000000000044</v>
      </c>
      <c r="AL733">
        <v>7.737000000000009</v>
      </c>
      <c r="AM733">
        <v>7.5019999999999953</v>
      </c>
      <c r="AN733">
        <v>7.6659999999999826</v>
      </c>
      <c r="AO733">
        <v>7.4540000000000077</v>
      </c>
      <c r="AP733">
        <v>7.3850000000000193</v>
      </c>
      <c r="AQ733">
        <v>7.4189999999999827</v>
      </c>
      <c r="AR733">
        <v>7.63900000000001</v>
      </c>
      <c r="AS733">
        <v>7.7409999999999846</v>
      </c>
      <c r="AT733">
        <v>7.742999999999995</v>
      </c>
      <c r="AU733">
        <v>7.8269999999999982</v>
      </c>
      <c r="AV733">
        <v>7.9750000000000512</v>
      </c>
      <c r="AW733">
        <v>7.7889999999999588</v>
      </c>
      <c r="AX733">
        <v>7.8569999999999993</v>
      </c>
      <c r="AY733">
        <v>7.9950000000000054</v>
      </c>
      <c r="AZ733">
        <v>7.8359999999999559</v>
      </c>
      <c r="BA733">
        <v>7.9020000000000437</v>
      </c>
      <c r="BB733">
        <v>7.8780000000000143</v>
      </c>
      <c r="BC733">
        <v>7.9339999999999966</v>
      </c>
      <c r="BD733" s="83">
        <f t="shared" si="95"/>
        <v>57.158507686628482</v>
      </c>
    </row>
    <row r="734" spans="1:56" ht="15" customHeight="1" thickBot="1" x14ac:dyDescent="0.5">
      <c r="A734" s="3" t="s">
        <v>123</v>
      </c>
      <c r="B734" s="3">
        <v>2025</v>
      </c>
      <c r="C734" s="17">
        <v>45730</v>
      </c>
      <c r="D734" s="3" t="s">
        <v>30</v>
      </c>
      <c r="E734" t="s">
        <v>1943</v>
      </c>
      <c r="F734">
        <v>4</v>
      </c>
      <c r="G734" t="s">
        <v>37</v>
      </c>
      <c r="H734" t="s">
        <v>124</v>
      </c>
      <c r="I734" t="s">
        <v>200</v>
      </c>
      <c r="J734" t="s">
        <v>35</v>
      </c>
      <c r="K734" t="s">
        <v>108</v>
      </c>
      <c r="L734" s="105">
        <f>(C734-VLOOKUP(H734,Riders!$A$2:$D$3499,4,FALSE))/365</f>
        <v>26.07123287671233</v>
      </c>
      <c r="M734" s="105">
        <f>(C734-VLOOKUP(I734,Riders!$A$2:$D$3499,4,FALSE))/365</f>
        <v>24.205479452054796</v>
      </c>
      <c r="N734" s="105">
        <f>(C734-VLOOKUP(J734,Riders!$A$2:$D$3499,4,FALSE))/365</f>
        <v>27.375342465753423</v>
      </c>
      <c r="O734" s="105">
        <f>(C734-VLOOKUP(K734,Riders!$A$2:$D$3499,4,FALSE))/365</f>
        <v>23.265753424657536</v>
      </c>
      <c r="P734">
        <v>1</v>
      </c>
      <c r="Q734" s="40">
        <f t="shared" si="88"/>
        <v>2.949861111111111E-3</v>
      </c>
      <c r="R734" s="86">
        <f t="shared" si="89"/>
        <v>254.86799999999999</v>
      </c>
      <c r="S734" s="82">
        <f t="shared" si="90"/>
        <v>22.867999999999999</v>
      </c>
      <c r="T734" s="82">
        <f t="shared" si="91"/>
        <v>69.501000000000005</v>
      </c>
      <c r="U734" s="82">
        <f t="shared" si="92"/>
        <v>61.675999999999988</v>
      </c>
      <c r="V734" s="82">
        <f t="shared" si="93"/>
        <v>61.861999999999995</v>
      </c>
      <c r="W734" s="82">
        <f t="shared" si="94"/>
        <v>61.829000000000008</v>
      </c>
      <c r="X734">
        <v>14.542999999999999</v>
      </c>
      <c r="Y734">
        <v>8.3249999999999993</v>
      </c>
      <c r="Z734">
        <v>7.9400000000000013</v>
      </c>
      <c r="AA734">
        <v>7.7730000000000032</v>
      </c>
      <c r="AB734">
        <v>7.769999999999996</v>
      </c>
      <c r="AC734">
        <v>7.6660000000000039</v>
      </c>
      <c r="AD734">
        <v>7.7709999999999937</v>
      </c>
      <c r="AE734">
        <v>7.7130000000000081</v>
      </c>
      <c r="AF734">
        <v>7.73599999999999</v>
      </c>
      <c r="AG734">
        <v>7.8000000000000114</v>
      </c>
      <c r="AH734">
        <v>7.7669999999999959</v>
      </c>
      <c r="AI734">
        <v>7.8449999999999847</v>
      </c>
      <c r="AJ734">
        <v>7.6119999999999948</v>
      </c>
      <c r="AK734">
        <v>7.6090000000000231</v>
      </c>
      <c r="AL734">
        <v>7.695999999999998</v>
      </c>
      <c r="AM734">
        <v>7.61099999999999</v>
      </c>
      <c r="AN734">
        <v>7.7789999999999964</v>
      </c>
      <c r="AO734">
        <v>7.7050000000000134</v>
      </c>
      <c r="AP734">
        <v>7.7079999999999984</v>
      </c>
      <c r="AQ734">
        <v>7.7199999999999989</v>
      </c>
      <c r="AR734">
        <v>7.8999999999999773</v>
      </c>
      <c r="AS734">
        <v>7.6990000000000123</v>
      </c>
      <c r="AT734">
        <v>7.5960000000000036</v>
      </c>
      <c r="AU734">
        <v>7.7549999999999946</v>
      </c>
      <c r="AV734">
        <v>7.6749999999999829</v>
      </c>
      <c r="AW734">
        <v>7.8919999999999959</v>
      </c>
      <c r="AX734">
        <v>7.7740000000000293</v>
      </c>
      <c r="AY734">
        <v>7.7959999999999923</v>
      </c>
      <c r="AZ734">
        <v>7.8349999999999804</v>
      </c>
      <c r="BA734">
        <v>7.6330000000000382</v>
      </c>
      <c r="BB734">
        <v>7.61099999999999</v>
      </c>
      <c r="BC734">
        <v>7.6130000000000004</v>
      </c>
      <c r="BD734" s="83">
        <f t="shared" si="95"/>
        <v>56.499835208813977</v>
      </c>
    </row>
    <row r="735" spans="1:56" ht="15" customHeight="1" thickBot="1" x14ac:dyDescent="0.5">
      <c r="A735" s="3" t="s">
        <v>123</v>
      </c>
      <c r="B735" s="3">
        <v>2025</v>
      </c>
      <c r="C735" s="17">
        <v>45730</v>
      </c>
      <c r="D735" s="3" t="s">
        <v>30</v>
      </c>
      <c r="E735" t="s">
        <v>1943</v>
      </c>
      <c r="F735">
        <v>4</v>
      </c>
      <c r="G735" t="s">
        <v>96</v>
      </c>
      <c r="H735" t="s">
        <v>118</v>
      </c>
      <c r="I735" t="s">
        <v>165</v>
      </c>
      <c r="J735" t="s">
        <v>94</v>
      </c>
      <c r="K735" t="s">
        <v>2161</v>
      </c>
      <c r="L735" s="105">
        <f>(C735-VLOOKUP(H735,Riders!$A$2:$D$3499,4,FALSE))/365</f>
        <v>22.665753424657535</v>
      </c>
      <c r="M735" s="105">
        <f>(C735-VLOOKUP(I735,Riders!$A$2:$D$3499,4,FALSE))/365</f>
        <v>29.969863013698632</v>
      </c>
      <c r="N735" s="105">
        <f>(C735-VLOOKUP(J735,Riders!$A$2:$D$3499,4,FALSE))/365</f>
        <v>27.372602739726027</v>
      </c>
      <c r="O735" s="105">
        <f>(C735-VLOOKUP(K735,Riders!$A$2:$D$3499,4,FALSE))/365</f>
        <v>37.147945205479452</v>
      </c>
      <c r="P735">
        <v>2</v>
      </c>
      <c r="Q735" s="40">
        <f t="shared" si="88"/>
        <v>2.9798611111111111E-3</v>
      </c>
      <c r="R735" s="86">
        <f t="shared" si="89"/>
        <v>257.45999999999998</v>
      </c>
      <c r="S735" s="82">
        <f t="shared" si="90"/>
        <v>22.634</v>
      </c>
      <c r="T735" s="82">
        <f t="shared" si="91"/>
        <v>68.218999999999994</v>
      </c>
      <c r="U735" s="82">
        <f t="shared" si="92"/>
        <v>62.25800000000001</v>
      </c>
      <c r="V735" s="82">
        <f t="shared" si="93"/>
        <v>62.693999999999988</v>
      </c>
      <c r="W735" s="82">
        <f t="shared" si="94"/>
        <v>64.288999999999987</v>
      </c>
      <c r="X735">
        <v>14.414999999999999</v>
      </c>
      <c r="Y735">
        <v>8.2190000000000012</v>
      </c>
      <c r="Z735">
        <v>7.6389999999999993</v>
      </c>
      <c r="AA735">
        <v>7.532</v>
      </c>
      <c r="AB735">
        <v>7.5180000000000007</v>
      </c>
      <c r="AC735">
        <v>7.6659999999999968</v>
      </c>
      <c r="AD735">
        <v>7.5920000000000059</v>
      </c>
      <c r="AE735">
        <v>7.637999999999991</v>
      </c>
      <c r="AF735">
        <v>7.652000000000001</v>
      </c>
      <c r="AG735">
        <v>7.7980000000000018</v>
      </c>
      <c r="AH735">
        <v>7.7040000000000077</v>
      </c>
      <c r="AI735">
        <v>7.724000000000018</v>
      </c>
      <c r="AJ735">
        <v>7.7849999999999824</v>
      </c>
      <c r="AK735">
        <v>7.8719999999999857</v>
      </c>
      <c r="AL735">
        <v>7.7950000000000159</v>
      </c>
      <c r="AM735">
        <v>7.9279999999999973</v>
      </c>
      <c r="AN735">
        <v>7.7489999999999952</v>
      </c>
      <c r="AO735">
        <v>7.7210000000000036</v>
      </c>
      <c r="AP735">
        <v>7.7819999999999823</v>
      </c>
      <c r="AQ735">
        <v>7.8070000000000164</v>
      </c>
      <c r="AR735">
        <v>7.9730000000000132</v>
      </c>
      <c r="AS735">
        <v>7.8449999999999704</v>
      </c>
      <c r="AT735">
        <v>7.8570000000000277</v>
      </c>
      <c r="AU735">
        <v>7.9599999999999804</v>
      </c>
      <c r="AV735">
        <v>7.9390000000000498</v>
      </c>
      <c r="AW735">
        <v>8.0519999999999925</v>
      </c>
      <c r="AX735">
        <v>7.8719999999999573</v>
      </c>
      <c r="AY735">
        <v>7.8670000000000186</v>
      </c>
      <c r="AZ735">
        <v>8.0049999999999955</v>
      </c>
      <c r="BA735">
        <v>8.228999999999985</v>
      </c>
      <c r="BB735">
        <v>8.1440000000000055</v>
      </c>
      <c r="BC735">
        <v>8.1809999999999832</v>
      </c>
      <c r="BD735" s="83">
        <f t="shared" si="95"/>
        <v>55.931018410626898</v>
      </c>
    </row>
    <row r="736" spans="1:56" ht="15" customHeight="1" thickBot="1" x14ac:dyDescent="0.5">
      <c r="A736" s="3" t="s">
        <v>123</v>
      </c>
      <c r="B736" s="3">
        <v>2025</v>
      </c>
      <c r="C736" s="17">
        <v>45730</v>
      </c>
      <c r="D736" s="3" t="s">
        <v>30</v>
      </c>
      <c r="E736" t="s">
        <v>31</v>
      </c>
      <c r="F736" t="s">
        <v>578</v>
      </c>
      <c r="G736" t="s">
        <v>88</v>
      </c>
      <c r="H736" t="s">
        <v>86</v>
      </c>
      <c r="I736" t="s">
        <v>163</v>
      </c>
      <c r="J736" t="s">
        <v>274</v>
      </c>
      <c r="K736" t="s">
        <v>302</v>
      </c>
      <c r="L736" s="105">
        <f>(C736-VLOOKUP(H736,Riders!$A$2:$D$3499,4,FALSE))/365</f>
        <v>18.36986301369863</v>
      </c>
      <c r="M736" s="105">
        <f>(C736-VLOOKUP(I736,Riders!$A$2:$D$3499,4,FALSE))/365</f>
        <v>26.331506849315069</v>
      </c>
      <c r="N736" s="105">
        <f>(C736-VLOOKUP(J736,Riders!$A$2:$D$3499,4,FALSE))/365</f>
        <v>28.682191780821917</v>
      </c>
      <c r="O736" s="105">
        <f>(C736-VLOOKUP(K736,Riders!$A$2:$D$3499,4,FALSE))/365</f>
        <v>28.07123287671233</v>
      </c>
      <c r="P736">
        <v>1</v>
      </c>
      <c r="Q736" s="40">
        <f t="shared" si="88"/>
        <v>2.8706481481481482E-3</v>
      </c>
      <c r="R736" s="86">
        <f t="shared" si="89"/>
        <v>248.024</v>
      </c>
      <c r="S736" s="82">
        <f t="shared" si="90"/>
        <v>22.103999999999999</v>
      </c>
      <c r="T736" s="82">
        <f t="shared" si="91"/>
        <v>67.167000000000002</v>
      </c>
      <c r="U736" s="82">
        <f t="shared" si="92"/>
        <v>61.067000000000007</v>
      </c>
      <c r="V736" s="82">
        <f t="shared" si="93"/>
        <v>60.635999999999996</v>
      </c>
      <c r="W736" s="82">
        <f t="shared" si="94"/>
        <v>59.153999999999996</v>
      </c>
      <c r="X736">
        <v>13.972</v>
      </c>
      <c r="Y736">
        <v>8.1319999999999997</v>
      </c>
      <c r="Z736">
        <v>7.6660000000000004</v>
      </c>
      <c r="AA736">
        <v>7.4790000000000028</v>
      </c>
      <c r="AB736">
        <v>7.5989999999999966</v>
      </c>
      <c r="AC736">
        <v>7.4570000000000007</v>
      </c>
      <c r="AD736">
        <v>7.4159999999999968</v>
      </c>
      <c r="AE736">
        <v>7.4460000000000051</v>
      </c>
      <c r="AF736">
        <v>7.5169999999999959</v>
      </c>
      <c r="AG736">
        <v>7.5260000000000096</v>
      </c>
      <c r="AH736">
        <v>7.6709999999999923</v>
      </c>
      <c r="AI736">
        <v>7.6460000000000008</v>
      </c>
      <c r="AJ736">
        <v>7.6170000000000044</v>
      </c>
      <c r="AK736">
        <v>7.8179999999999978</v>
      </c>
      <c r="AL736">
        <v>7.6349999999999909</v>
      </c>
      <c r="AM736">
        <v>7.6370000000000147</v>
      </c>
      <c r="AN736">
        <v>7.5429999999999779</v>
      </c>
      <c r="AO736">
        <v>7.5960000000000036</v>
      </c>
      <c r="AP736">
        <v>7.6750000000000114</v>
      </c>
      <c r="AQ736">
        <v>7.5649999999999977</v>
      </c>
      <c r="AR736">
        <v>7.539999999999992</v>
      </c>
      <c r="AS736">
        <v>7.5480000000000018</v>
      </c>
      <c r="AT736">
        <v>7.5449999999999866</v>
      </c>
      <c r="AU736">
        <v>7.6240000000000236</v>
      </c>
      <c r="AV736">
        <v>7.4230000000000302</v>
      </c>
      <c r="AW736">
        <v>7.3919999999999666</v>
      </c>
      <c r="AX736">
        <v>7.3739999999999952</v>
      </c>
      <c r="AY736">
        <v>7.3309999999999889</v>
      </c>
      <c r="AZ736">
        <v>7.3869999999999996</v>
      </c>
      <c r="BA736">
        <v>7.4260000000000161</v>
      </c>
      <c r="BB736">
        <v>7.4110000000000298</v>
      </c>
      <c r="BC736">
        <v>7.4099999999999682</v>
      </c>
      <c r="BD736" s="83">
        <f t="shared" si="95"/>
        <v>58.058897526045868</v>
      </c>
    </row>
    <row r="737" spans="1:56" ht="15" customHeight="1" thickBot="1" x14ac:dyDescent="0.5">
      <c r="A737" s="3" t="s">
        <v>123</v>
      </c>
      <c r="B737" s="3">
        <v>2025</v>
      </c>
      <c r="C737" s="17">
        <v>45730</v>
      </c>
      <c r="D737" s="3" t="s">
        <v>30</v>
      </c>
      <c r="E737" t="s">
        <v>31</v>
      </c>
      <c r="F737" t="s">
        <v>578</v>
      </c>
      <c r="G737" t="s">
        <v>37</v>
      </c>
      <c r="H737" t="s">
        <v>124</v>
      </c>
      <c r="I737" t="s">
        <v>35</v>
      </c>
      <c r="J737" t="s">
        <v>108</v>
      </c>
      <c r="K737" t="s">
        <v>36</v>
      </c>
      <c r="L737" s="105">
        <f>(C737-VLOOKUP(H737,Riders!$A$2:$D$3499,4,FALSE))/365</f>
        <v>26.07123287671233</v>
      </c>
      <c r="M737" s="105">
        <f>(C737-VLOOKUP(I737,Riders!$A$2:$D$3499,4,FALSE))/365</f>
        <v>27.375342465753423</v>
      </c>
      <c r="N737" s="105">
        <f>(C737-VLOOKUP(J737,Riders!$A$2:$D$3499,4,FALSE))/365</f>
        <v>23.265753424657536</v>
      </c>
      <c r="O737" s="105">
        <f>(C737-VLOOKUP(K737,Riders!$A$2:$D$3499,4,FALSE))/365</f>
        <v>22.18082191780822</v>
      </c>
      <c r="P737">
        <v>2</v>
      </c>
      <c r="Q737" s="40">
        <f t="shared" si="88"/>
        <v>2.8931944444444443E-3</v>
      </c>
      <c r="R737" s="86">
        <f t="shared" si="89"/>
        <v>249.97199999999998</v>
      </c>
      <c r="S737" s="82">
        <f t="shared" si="90"/>
        <v>22.87</v>
      </c>
      <c r="T737" s="82">
        <f t="shared" si="91"/>
        <v>68.679000000000002</v>
      </c>
      <c r="U737" s="82">
        <f t="shared" si="92"/>
        <v>59.432999999999993</v>
      </c>
      <c r="V737" s="82">
        <f t="shared" si="93"/>
        <v>60.679000000000002</v>
      </c>
      <c r="W737" s="82">
        <f t="shared" si="94"/>
        <v>61.180999999999983</v>
      </c>
      <c r="X737">
        <v>14.531000000000001</v>
      </c>
      <c r="Y737">
        <v>8.3390000000000004</v>
      </c>
      <c r="Z737">
        <v>7.6720000000000006</v>
      </c>
      <c r="AA737">
        <v>7.4769999999999968</v>
      </c>
      <c r="AB737">
        <v>7.6400000000000006</v>
      </c>
      <c r="AC737">
        <v>7.6159999999999997</v>
      </c>
      <c r="AD737">
        <v>7.661999999999999</v>
      </c>
      <c r="AE737">
        <v>7.7420000000000044</v>
      </c>
      <c r="AF737">
        <v>7.5490000000000066</v>
      </c>
      <c r="AG737">
        <v>7.4429999999999836</v>
      </c>
      <c r="AH737">
        <v>7.4380000000000166</v>
      </c>
      <c r="AI737">
        <v>7.4479999999999933</v>
      </c>
      <c r="AJ737">
        <v>7.5390000000000006</v>
      </c>
      <c r="AK737">
        <v>7.3449999999999847</v>
      </c>
      <c r="AL737">
        <v>7.3440000000000083</v>
      </c>
      <c r="AM737">
        <v>7.3269999999999982</v>
      </c>
      <c r="AN737">
        <v>7.3540000000000134</v>
      </c>
      <c r="AO737">
        <v>7.3869999999999996</v>
      </c>
      <c r="AP737">
        <v>7.5459999999999923</v>
      </c>
      <c r="AQ737">
        <v>7.5519999999999916</v>
      </c>
      <c r="AR737">
        <v>7.7319999999999993</v>
      </c>
      <c r="AS737">
        <v>7.8029999999999973</v>
      </c>
      <c r="AT737">
        <v>7.6800000000000068</v>
      </c>
      <c r="AU737">
        <v>7.625</v>
      </c>
      <c r="AV737">
        <v>7.6679999999999779</v>
      </c>
      <c r="AW737">
        <v>7.6850000000000307</v>
      </c>
      <c r="AX737">
        <v>7.8689999999999998</v>
      </c>
      <c r="AY737">
        <v>7.5960000000000036</v>
      </c>
      <c r="AZ737">
        <v>7.5410000000000252</v>
      </c>
      <c r="BA737">
        <v>7.5489999999999782</v>
      </c>
      <c r="BB737">
        <v>7.5260000000000096</v>
      </c>
      <c r="BC737">
        <v>7.7469999999999573</v>
      </c>
      <c r="BD737" s="83">
        <f t="shared" si="95"/>
        <v>57.606451922615335</v>
      </c>
    </row>
    <row r="738" spans="1:56" ht="15" customHeight="1" thickBot="1" x14ac:dyDescent="0.5">
      <c r="A738" s="3" t="s">
        <v>123</v>
      </c>
      <c r="B738" s="3">
        <v>2025</v>
      </c>
      <c r="C738" s="17">
        <v>45730</v>
      </c>
      <c r="D738" s="3" t="s">
        <v>30</v>
      </c>
      <c r="E738" t="s">
        <v>31</v>
      </c>
      <c r="F738" t="s">
        <v>579</v>
      </c>
      <c r="G738" t="s">
        <v>91</v>
      </c>
      <c r="H738" t="s">
        <v>89</v>
      </c>
      <c r="I738" t="s">
        <v>90</v>
      </c>
      <c r="J738" t="s">
        <v>2147</v>
      </c>
      <c r="K738" t="s">
        <v>2072</v>
      </c>
      <c r="L738" s="105">
        <f>(C738-VLOOKUP(H738,Riders!$A$2:$D$3499,4,FALSE))/365</f>
        <v>25.701369863013699</v>
      </c>
      <c r="M738" s="105">
        <f>(C738-VLOOKUP(I738,Riders!$A$2:$D$3499,4,FALSE))/365</f>
        <v>19.632876712328766</v>
      </c>
      <c r="N738" s="105">
        <f>(C738-VLOOKUP(J738,Riders!$A$2:$D$3499,4,FALSE))/365</f>
        <v>21.345205479452055</v>
      </c>
      <c r="O738" s="105">
        <f>(C738-VLOOKUP(K738,Riders!$A$2:$D$3499,4,FALSE))/365</f>
        <v>25.065753424657533</v>
      </c>
      <c r="P738">
        <v>3</v>
      </c>
      <c r="Q738" s="40">
        <f t="shared" si="88"/>
        <v>2.9734143518518521E-3</v>
      </c>
      <c r="R738" s="86">
        <f t="shared" si="89"/>
        <v>256.90300000000002</v>
      </c>
      <c r="S738" s="82">
        <f t="shared" si="90"/>
        <v>22.83</v>
      </c>
      <c r="T738" s="82">
        <f t="shared" si="91"/>
        <v>68.661000000000001</v>
      </c>
      <c r="U738" s="82">
        <f t="shared" si="92"/>
        <v>60.740000000000009</v>
      </c>
      <c r="V738" s="82">
        <f t="shared" si="93"/>
        <v>61.764999999999986</v>
      </c>
      <c r="W738" s="82">
        <f t="shared" si="94"/>
        <v>65.737000000000023</v>
      </c>
      <c r="X738">
        <v>14.565</v>
      </c>
      <c r="Y738">
        <v>8.2649999999999988</v>
      </c>
      <c r="Z738">
        <v>7.8130000000000024</v>
      </c>
      <c r="AA738">
        <v>7.6569999999999956</v>
      </c>
      <c r="AB738">
        <v>7.7600000000000051</v>
      </c>
      <c r="AC738">
        <v>7.5670000000000002</v>
      </c>
      <c r="AD738">
        <v>7.4770000000000039</v>
      </c>
      <c r="AE738">
        <v>7.5569999999999951</v>
      </c>
      <c r="AF738">
        <v>7.4170000000000016</v>
      </c>
      <c r="AG738">
        <v>7.5749999999999886</v>
      </c>
      <c r="AH738">
        <v>7.4560000000000173</v>
      </c>
      <c r="AI738">
        <v>7.5459999999999923</v>
      </c>
      <c r="AJ738">
        <v>7.6909999999999883</v>
      </c>
      <c r="AK738">
        <v>7.6420000000000101</v>
      </c>
      <c r="AL738">
        <v>7.7770000000000152</v>
      </c>
      <c r="AM738">
        <v>7.6359999999999957</v>
      </c>
      <c r="AN738">
        <v>7.5369999999999777</v>
      </c>
      <c r="AO738">
        <v>7.5010000000000048</v>
      </c>
      <c r="AP738">
        <v>7.6670000000000016</v>
      </c>
      <c r="AQ738">
        <v>7.8070000000000164</v>
      </c>
      <c r="AR738">
        <v>7.7179999999999893</v>
      </c>
      <c r="AS738">
        <v>7.7890000000000157</v>
      </c>
      <c r="AT738">
        <v>7.7549999999999946</v>
      </c>
      <c r="AU738">
        <v>7.9909999999999846</v>
      </c>
      <c r="AV738">
        <v>8.0480000000000018</v>
      </c>
      <c r="AW738">
        <v>7.9689999999999941</v>
      </c>
      <c r="AX738">
        <v>7.9730000000000416</v>
      </c>
      <c r="AY738">
        <v>8.1009999999999707</v>
      </c>
      <c r="AZ738">
        <v>8.188999999999993</v>
      </c>
      <c r="BA738">
        <v>8.3499999999999943</v>
      </c>
      <c r="BB738">
        <v>8.4850000000000136</v>
      </c>
      <c r="BC738">
        <v>8.6220000000000141</v>
      </c>
      <c r="BD738" s="83">
        <f t="shared" si="95"/>
        <v>56.052284325212234</v>
      </c>
    </row>
    <row r="739" spans="1:56" ht="15" customHeight="1" thickBot="1" x14ac:dyDescent="0.5">
      <c r="A739" s="3" t="s">
        <v>123</v>
      </c>
      <c r="B739" s="3">
        <v>2025</v>
      </c>
      <c r="C739" s="17">
        <v>45730</v>
      </c>
      <c r="D739" s="3" t="s">
        <v>30</v>
      </c>
      <c r="E739" t="s">
        <v>31</v>
      </c>
      <c r="F739" t="s">
        <v>579</v>
      </c>
      <c r="G739" t="s">
        <v>58</v>
      </c>
      <c r="H739" t="s">
        <v>57</v>
      </c>
      <c r="I739" t="s">
        <v>127</v>
      </c>
      <c r="J739" t="s">
        <v>2120</v>
      </c>
      <c r="K739" t="s">
        <v>2162</v>
      </c>
      <c r="L739" s="105">
        <f>(C739-VLOOKUP(H739,Riders!$A$2:$D$3499,4,FALSE))/365</f>
        <v>21.761643835616439</v>
      </c>
      <c r="M739" s="105">
        <f>(C739-VLOOKUP(I739,Riders!$A$2:$D$3499,4,FALSE))/365</f>
        <v>26.293150684931508</v>
      </c>
      <c r="N739" s="105">
        <f>(C739-VLOOKUP(J739,Riders!$A$2:$D$3499,4,FALSE))/365</f>
        <v>25.92876712328767</v>
      </c>
      <c r="O739" s="105">
        <f>(C739-VLOOKUP(K739,Riders!$A$2:$D$3499,4,FALSE))/365</f>
        <v>19.93972602739726</v>
      </c>
      <c r="P739">
        <v>4</v>
      </c>
      <c r="Q739" s="40">
        <f t="shared" si="88"/>
        <v>2.9937152777777774E-3</v>
      </c>
      <c r="R739" s="86">
        <f t="shared" si="89"/>
        <v>258.65699999999998</v>
      </c>
      <c r="S739" s="82">
        <f t="shared" si="90"/>
        <v>23.390999999999998</v>
      </c>
      <c r="T739" s="82">
        <f t="shared" si="91"/>
        <v>69.629000000000005</v>
      </c>
      <c r="U739" s="82">
        <f t="shared" si="92"/>
        <v>62.523999999999987</v>
      </c>
      <c r="V739" s="82">
        <f t="shared" si="93"/>
        <v>62.344999999999999</v>
      </c>
      <c r="W739" s="82">
        <f t="shared" si="94"/>
        <v>64.158999999999992</v>
      </c>
      <c r="X739">
        <v>14.855</v>
      </c>
      <c r="Y739">
        <v>8.5359999999999978</v>
      </c>
      <c r="Z739">
        <v>7.9280000000000008</v>
      </c>
      <c r="AA739">
        <v>7.7799999999999976</v>
      </c>
      <c r="AB739">
        <v>7.6450000000000031</v>
      </c>
      <c r="AC739">
        <v>7.6120000000000019</v>
      </c>
      <c r="AD739">
        <v>7.6329999999999876</v>
      </c>
      <c r="AE739">
        <v>7.6400000000000148</v>
      </c>
      <c r="AF739">
        <v>7.8070000000000022</v>
      </c>
      <c r="AG739">
        <v>7.6550000000000011</v>
      </c>
      <c r="AH739">
        <v>7.6989999999999839</v>
      </c>
      <c r="AI739">
        <v>7.8310000000000173</v>
      </c>
      <c r="AJ739">
        <v>7.8189999999999884</v>
      </c>
      <c r="AK739">
        <v>7.8580000000000041</v>
      </c>
      <c r="AL739">
        <v>8.0960000000000178</v>
      </c>
      <c r="AM739">
        <v>7.7589999999999719</v>
      </c>
      <c r="AN739">
        <v>7.599000000000018</v>
      </c>
      <c r="AO739">
        <v>7.5119999999999996</v>
      </c>
      <c r="AP739">
        <v>7.7319999999999993</v>
      </c>
      <c r="AQ739">
        <v>7.6449999999999818</v>
      </c>
      <c r="AR739">
        <v>7.7249999999999943</v>
      </c>
      <c r="AS739">
        <v>8.0030000000000143</v>
      </c>
      <c r="AT739">
        <v>8.1740000000000066</v>
      </c>
      <c r="AU739">
        <v>7.9549999999999841</v>
      </c>
      <c r="AV739">
        <v>7.9250000000000114</v>
      </c>
      <c r="AW739">
        <v>7.835000000000008</v>
      </c>
      <c r="AX739">
        <v>7.9619999999999891</v>
      </c>
      <c r="AY739">
        <v>7.8719999999999857</v>
      </c>
      <c r="AZ739">
        <v>8.3580000000000041</v>
      </c>
      <c r="BA739">
        <v>8.2720000000000198</v>
      </c>
      <c r="BB739">
        <v>7.9929999999999666</v>
      </c>
      <c r="BC739">
        <v>7.9420000000000073</v>
      </c>
      <c r="BD739" s="83">
        <f t="shared" si="95"/>
        <v>55.672183625418995</v>
      </c>
    </row>
    <row r="740" spans="1:56" ht="15" customHeight="1" thickBot="1" x14ac:dyDescent="0.5">
      <c r="A740" s="4" t="s">
        <v>102</v>
      </c>
      <c r="B740" s="4">
        <v>2025</v>
      </c>
      <c r="C740" s="17">
        <v>45952</v>
      </c>
      <c r="D740" s="4" t="s">
        <v>103</v>
      </c>
      <c r="E740" t="s">
        <v>245</v>
      </c>
      <c r="F740" t="s">
        <v>245</v>
      </c>
      <c r="G740" s="118" t="s">
        <v>61</v>
      </c>
      <c r="H740" t="s">
        <v>106</v>
      </c>
      <c r="I740" t="s">
        <v>60</v>
      </c>
      <c r="J740" t="s">
        <v>189</v>
      </c>
      <c r="K740" t="s">
        <v>2173</v>
      </c>
      <c r="L740" s="105">
        <f>(C740-VLOOKUP(H740,Riders!$A$2:$D$3499,4,FALSE))/365</f>
        <v>24.838356164383562</v>
      </c>
      <c r="M740" s="105">
        <f>(C740-VLOOKUP(I740,Riders!$A$2:$D$3499,4,FALSE))/365</f>
        <v>25.980821917808218</v>
      </c>
      <c r="N740" s="105">
        <f>(C740-VLOOKUP(J740,Riders!$A$2:$D$3499,4,FALSE))/365</f>
        <v>28.715068493150685</v>
      </c>
      <c r="O740" s="105">
        <f>(C740-VLOOKUP(K740,Riders!$A$2:$D$3499,4,FALSE))/365</f>
        <v>20.789041095890411</v>
      </c>
      <c r="P740" s="45">
        <v>1</v>
      </c>
      <c r="Q740" s="40">
        <f t="shared" si="88"/>
        <v>2.8889930555555557E-3</v>
      </c>
      <c r="R740" s="86">
        <f t="shared" si="89"/>
        <v>249.60900000000001</v>
      </c>
      <c r="S740" s="82">
        <f t="shared" si="90"/>
        <v>22.419</v>
      </c>
      <c r="T740" s="82">
        <f t="shared" si="91"/>
        <v>68.311000000000007</v>
      </c>
      <c r="U740" s="82">
        <f t="shared" si="92"/>
        <v>59.960000000000008</v>
      </c>
      <c r="V740" s="82">
        <f t="shared" si="93"/>
        <v>60.728000000000009</v>
      </c>
      <c r="W740" s="82">
        <f t="shared" si="94"/>
        <v>60.609999999999985</v>
      </c>
      <c r="X740">
        <v>14.156000000000001</v>
      </c>
      <c r="Y740">
        <v>8.2629999999999999</v>
      </c>
      <c r="Z740">
        <v>7.8120000000000012</v>
      </c>
      <c r="AA740">
        <v>7.6789999999999949</v>
      </c>
      <c r="AB740">
        <v>7.7160000000000011</v>
      </c>
      <c r="AC740">
        <v>7.5470000000000041</v>
      </c>
      <c r="AD740">
        <v>7.5709999999999908</v>
      </c>
      <c r="AE740">
        <v>7.5670000000000144</v>
      </c>
      <c r="AF740">
        <v>7.6989999999999981</v>
      </c>
      <c r="AG740">
        <v>7.5549999999999926</v>
      </c>
      <c r="AH740">
        <v>7.4770000000000039</v>
      </c>
      <c r="AI740">
        <v>7.367999999999995</v>
      </c>
      <c r="AJ740">
        <v>7.4620000000000033</v>
      </c>
      <c r="AK740">
        <v>7.3999999999999906</v>
      </c>
      <c r="AL740">
        <v>7.4839999999999947</v>
      </c>
      <c r="AM740">
        <v>7.515000000000029</v>
      </c>
      <c r="AN740">
        <v>7.6399999999999864</v>
      </c>
      <c r="AO740">
        <v>7.5130000000000052</v>
      </c>
      <c r="AP740">
        <v>7.5289999999999964</v>
      </c>
      <c r="AQ740">
        <v>7.5159999999999911</v>
      </c>
      <c r="AR740">
        <v>7.7180000000000177</v>
      </c>
      <c r="AS740">
        <v>7.7049999999999841</v>
      </c>
      <c r="AT740">
        <v>7.5500000000000114</v>
      </c>
      <c r="AU740">
        <v>7.5570000000000164</v>
      </c>
      <c r="AV740">
        <v>7.5910000000000082</v>
      </c>
      <c r="AW740">
        <v>7.6139999999999466</v>
      </c>
      <c r="AX740">
        <v>7.775999999999982</v>
      </c>
      <c r="AY740">
        <v>7.502000000000038</v>
      </c>
      <c r="AZ740">
        <v>7.4869999999999948</v>
      </c>
      <c r="BA740">
        <v>7.4920000000000471</v>
      </c>
      <c r="BB740">
        <v>7.5209999999999582</v>
      </c>
      <c r="BC740">
        <v>7.6270000000000104</v>
      </c>
      <c r="BD740" s="83">
        <f t="shared" si="95"/>
        <v>57.690227515834763</v>
      </c>
    </row>
    <row r="741" spans="1:56" ht="15" customHeight="1" thickBot="1" x14ac:dyDescent="0.5">
      <c r="A741" s="45" t="s">
        <v>102</v>
      </c>
      <c r="B741" s="45">
        <v>2025</v>
      </c>
      <c r="C741" s="9">
        <v>45952</v>
      </c>
      <c r="D741" s="45" t="s">
        <v>103</v>
      </c>
      <c r="E741" t="s">
        <v>245</v>
      </c>
      <c r="F741" t="s">
        <v>245</v>
      </c>
      <c r="G741" s="118" t="s">
        <v>79</v>
      </c>
      <c r="H741" t="s">
        <v>2066</v>
      </c>
      <c r="I741" t="s">
        <v>2077</v>
      </c>
      <c r="J741" t="s">
        <v>2064</v>
      </c>
      <c r="K741" t="s">
        <v>332</v>
      </c>
      <c r="L741" s="105">
        <f>(C741-VLOOKUP(H741,Riders!$A$2:$D$3499,4,FALSE))/365</f>
        <v>26.550684931506851</v>
      </c>
      <c r="M741" s="105">
        <f>(C741-VLOOKUP(I741,Riders!$A$2:$D$3499,4,FALSE))/365</f>
        <v>28.205479452054796</v>
      </c>
      <c r="N741" s="105">
        <f>(C741-VLOOKUP(J741,Riders!$A$2:$D$3499,4,FALSE))/365</f>
        <v>28.586301369863012</v>
      </c>
      <c r="O741" s="105">
        <f>(C741-VLOOKUP(K741,Riders!$A$2:$D$3499,4,FALSE))/365</f>
        <v>30.38082191780822</v>
      </c>
      <c r="P741" s="45">
        <v>2</v>
      </c>
      <c r="Q741" s="40">
        <f t="shared" si="88"/>
        <v>2.8919560185185185E-3</v>
      </c>
      <c r="R741" s="86">
        <f t="shared" si="89"/>
        <v>249.86500000000001</v>
      </c>
      <c r="S741">
        <f t="shared" si="90"/>
        <v>22.553999999999998</v>
      </c>
      <c r="T741">
        <f t="shared" si="91"/>
        <v>67.748000000000005</v>
      </c>
      <c r="U741">
        <f t="shared" si="92"/>
        <v>60.119</v>
      </c>
      <c r="V741">
        <f t="shared" si="93"/>
        <v>60.575000000000003</v>
      </c>
      <c r="W741">
        <f t="shared" si="94"/>
        <v>61.423000000000002</v>
      </c>
      <c r="X741">
        <v>14.38</v>
      </c>
      <c r="Y741">
        <v>8.1739999999999977</v>
      </c>
      <c r="Z741">
        <v>7.6850000000000023</v>
      </c>
      <c r="AA741">
        <v>7.4340000000000011</v>
      </c>
      <c r="AB741">
        <v>7.472999999999999</v>
      </c>
      <c r="AC741">
        <v>7.6529999999999987</v>
      </c>
      <c r="AD741">
        <v>7.4960000000000022</v>
      </c>
      <c r="AE741">
        <v>7.453000000000003</v>
      </c>
      <c r="AF741">
        <v>7.4639999999999986</v>
      </c>
      <c r="AG741">
        <v>7.6069999999999993</v>
      </c>
      <c r="AH741">
        <v>7.480000000000004</v>
      </c>
      <c r="AI741">
        <v>7.465999999999994</v>
      </c>
      <c r="AJ741">
        <v>7.512999999999991</v>
      </c>
      <c r="AK741">
        <v>7.5660000000000034</v>
      </c>
      <c r="AL741">
        <v>7.5320000000000249</v>
      </c>
      <c r="AM741">
        <v>7.4909999999999846</v>
      </c>
      <c r="AN741">
        <v>7.5220000000000056</v>
      </c>
      <c r="AO741">
        <v>7.6159999999999846</v>
      </c>
      <c r="AP741">
        <v>7.5519999999999916</v>
      </c>
      <c r="AQ741">
        <v>7.6770000000000209</v>
      </c>
      <c r="AR741">
        <v>7.554000000000002</v>
      </c>
      <c r="AS741">
        <v>7.5470000000000246</v>
      </c>
      <c r="AT741">
        <v>7.5629999999999598</v>
      </c>
      <c r="AU741">
        <v>7.5440000000000111</v>
      </c>
      <c r="AV741">
        <v>7.7419999999999618</v>
      </c>
      <c r="AW741">
        <v>7.6059999999999954</v>
      </c>
      <c r="AX741">
        <v>7.6470000000000482</v>
      </c>
      <c r="AY741">
        <v>7.6119999999999948</v>
      </c>
      <c r="AZ741">
        <v>7.6119999999999948</v>
      </c>
      <c r="BA741">
        <v>7.6519999999999868</v>
      </c>
      <c r="BB741">
        <v>7.7120000000000184</v>
      </c>
      <c r="BC741">
        <v>7.8400000000000034</v>
      </c>
      <c r="BD741" s="83">
        <f t="shared" si="95"/>
        <v>57.631120805234822</v>
      </c>
    </row>
    <row r="742" spans="1:56" ht="15" customHeight="1" thickBot="1" x14ac:dyDescent="0.5">
      <c r="A742" s="45" t="s">
        <v>102</v>
      </c>
      <c r="B742" s="45">
        <v>2025</v>
      </c>
      <c r="C742" s="9">
        <v>45952</v>
      </c>
      <c r="D742" s="45" t="s">
        <v>103</v>
      </c>
      <c r="E742" t="s">
        <v>245</v>
      </c>
      <c r="F742" t="s">
        <v>245</v>
      </c>
      <c r="G742" s="118" t="s">
        <v>88</v>
      </c>
      <c r="H742" t="s">
        <v>86</v>
      </c>
      <c r="I742" t="s">
        <v>163</v>
      </c>
      <c r="J742" t="s">
        <v>274</v>
      </c>
      <c r="K742" t="s">
        <v>2090</v>
      </c>
      <c r="L742" s="105">
        <f>(C742-VLOOKUP(H742,Riders!$A$2:$D$3499,4,FALSE))/365</f>
        <v>18.978082191780821</v>
      </c>
      <c r="M742" s="105">
        <f>(C742-VLOOKUP(I742,Riders!$A$2:$D$3499,4,FALSE))/365</f>
        <v>26.93972602739726</v>
      </c>
      <c r="N742" s="105">
        <f>(C742-VLOOKUP(J742,Riders!$A$2:$D$3499,4,FALSE))/365</f>
        <v>29.290410958904111</v>
      </c>
      <c r="O742" s="105">
        <f>(C742-VLOOKUP(K742,Riders!$A$2:$D$3499,4,FALSE))/365</f>
        <v>32.284931506849318</v>
      </c>
      <c r="P742" s="45">
        <v>3</v>
      </c>
      <c r="Q742" s="40">
        <f t="shared" si="88"/>
        <v>2.9104398148148145E-3</v>
      </c>
      <c r="R742" s="86">
        <f t="shared" si="89"/>
        <v>251.46199999999996</v>
      </c>
      <c r="S742">
        <f t="shared" si="90"/>
        <v>22.29</v>
      </c>
      <c r="T742">
        <f t="shared" si="91"/>
        <v>67.143000000000001</v>
      </c>
      <c r="U742">
        <f t="shared" si="92"/>
        <v>60.596999999999994</v>
      </c>
      <c r="V742">
        <f t="shared" si="93"/>
        <v>61.965999999999994</v>
      </c>
      <c r="W742">
        <f t="shared" si="94"/>
        <v>61.755999999999972</v>
      </c>
      <c r="X742">
        <v>13.943</v>
      </c>
      <c r="Y742">
        <v>8.3469999999999995</v>
      </c>
      <c r="Z742">
        <v>7.7750000000000021</v>
      </c>
      <c r="AA742">
        <v>7.5109999999999992</v>
      </c>
      <c r="AB742">
        <v>7.5289999999999964</v>
      </c>
      <c r="AC742">
        <v>7.3350000000000009</v>
      </c>
      <c r="AD742">
        <v>7.3530000000000024</v>
      </c>
      <c r="AE742">
        <v>7.3500000000000014</v>
      </c>
      <c r="AF742">
        <v>7.4710000000000036</v>
      </c>
      <c r="AG742">
        <v>7.590999999999994</v>
      </c>
      <c r="AH742">
        <v>7.5760000000000076</v>
      </c>
      <c r="AI742">
        <v>7.5079999999999956</v>
      </c>
      <c r="AJ742">
        <v>7.6269999999999953</v>
      </c>
      <c r="AK742">
        <v>7.5669999999999931</v>
      </c>
      <c r="AL742">
        <v>7.619000000000014</v>
      </c>
      <c r="AM742">
        <v>7.637999999999991</v>
      </c>
      <c r="AN742">
        <v>7.659000000000006</v>
      </c>
      <c r="AO742">
        <v>7.6709999999999923</v>
      </c>
      <c r="AP742">
        <v>7.75</v>
      </c>
      <c r="AQ742">
        <v>7.8700000000000054</v>
      </c>
      <c r="AR742">
        <v>7.7019999999999982</v>
      </c>
      <c r="AS742">
        <v>7.7050000000000134</v>
      </c>
      <c r="AT742">
        <v>7.7379999999999711</v>
      </c>
      <c r="AU742">
        <v>7.8710000000000093</v>
      </c>
      <c r="AV742">
        <v>7.6830000000000211</v>
      </c>
      <c r="AW742">
        <v>7.5979999999999848</v>
      </c>
      <c r="AX742">
        <v>7.6510000000000096</v>
      </c>
      <c r="AY742">
        <v>7.6430000000000291</v>
      </c>
      <c r="AZ742">
        <v>7.7059999999999604</v>
      </c>
      <c r="BA742">
        <v>7.8429999999999609</v>
      </c>
      <c r="BB742">
        <v>7.7860000000000582</v>
      </c>
      <c r="BC742">
        <v>7.8459999999999468</v>
      </c>
      <c r="BD742" s="83">
        <f t="shared" si="95"/>
        <v>57.265113615576119</v>
      </c>
    </row>
    <row r="743" spans="1:56" ht="15" customHeight="1" thickBot="1" x14ac:dyDescent="0.5">
      <c r="A743" s="45" t="s">
        <v>102</v>
      </c>
      <c r="B743" s="45">
        <v>2025</v>
      </c>
      <c r="C743" s="9">
        <v>45952</v>
      </c>
      <c r="D743" s="45" t="s">
        <v>103</v>
      </c>
      <c r="E743" t="s">
        <v>245</v>
      </c>
      <c r="F743" t="s">
        <v>245</v>
      </c>
      <c r="G743" s="118" t="s">
        <v>91</v>
      </c>
      <c r="H743" t="s">
        <v>110</v>
      </c>
      <c r="I743" t="s">
        <v>89</v>
      </c>
      <c r="J743" t="s">
        <v>111</v>
      </c>
      <c r="K743" t="s">
        <v>2072</v>
      </c>
      <c r="L743" s="105">
        <f>(C743-VLOOKUP(H743,Riders!$A$2:$D$3499,4,FALSE))/365</f>
        <v>29.668493150684931</v>
      </c>
      <c r="M743" s="105">
        <f>(C743-VLOOKUP(I743,Riders!$A$2:$D$3499,4,FALSE))/365</f>
        <v>26.30958904109589</v>
      </c>
      <c r="N743" s="105">
        <f>(C743-VLOOKUP(J743,Riders!$A$2:$D$3499,4,FALSE))/365</f>
        <v>22.734246575342464</v>
      </c>
      <c r="O743" s="105">
        <f>(C743-VLOOKUP(K743,Riders!$A$2:$D$3499,4,FALSE))/365</f>
        <v>25.673972602739727</v>
      </c>
      <c r="P743" s="45">
        <v>4</v>
      </c>
      <c r="Q743" s="40">
        <f t="shared" si="88"/>
        <v>2.9742592592592594E-3</v>
      </c>
      <c r="R743" s="86">
        <f t="shared" si="89"/>
        <v>256.976</v>
      </c>
      <c r="S743">
        <f t="shared" si="90"/>
        <v>22.74</v>
      </c>
      <c r="T743">
        <f t="shared" si="91"/>
        <v>68.402000000000001</v>
      </c>
      <c r="U743">
        <f t="shared" si="92"/>
        <v>61.958000000000013</v>
      </c>
      <c r="V743">
        <f t="shared" si="93"/>
        <v>62.427000000000021</v>
      </c>
      <c r="W743">
        <f t="shared" si="94"/>
        <v>64.188999999999965</v>
      </c>
      <c r="X743">
        <v>14.518000000000001</v>
      </c>
      <c r="Y743">
        <v>8.2219999999999978</v>
      </c>
      <c r="Z743">
        <v>7.7140000000000022</v>
      </c>
      <c r="AA743">
        <v>7.4570000000000007</v>
      </c>
      <c r="AB743">
        <v>7.5869999999999962</v>
      </c>
      <c r="AC743">
        <v>7.5110000000000028</v>
      </c>
      <c r="AD743">
        <v>7.6360000000000028</v>
      </c>
      <c r="AE743">
        <v>7.7569999999999979</v>
      </c>
      <c r="AF743">
        <v>7.7060000000000031</v>
      </c>
      <c r="AG743">
        <v>7.7319999999999993</v>
      </c>
      <c r="AH743">
        <v>7.8839999999999861</v>
      </c>
      <c r="AI743">
        <v>7.8070000000000306</v>
      </c>
      <c r="AJ743">
        <v>7.7560000000000002</v>
      </c>
      <c r="AK743">
        <v>7.7109999999999701</v>
      </c>
      <c r="AL743">
        <v>7.7780000000000058</v>
      </c>
      <c r="AM743">
        <v>7.5840000000000174</v>
      </c>
      <c r="AN743">
        <v>7.688999999999993</v>
      </c>
      <c r="AO743">
        <v>7.853999999999985</v>
      </c>
      <c r="AP743">
        <v>7.7760000000000096</v>
      </c>
      <c r="AQ743">
        <v>7.7560000000000002</v>
      </c>
      <c r="AR743">
        <v>7.9490000000000407</v>
      </c>
      <c r="AS743">
        <v>7.7939999999999259</v>
      </c>
      <c r="AT743">
        <v>7.8340000000000316</v>
      </c>
      <c r="AU743">
        <v>7.7750000000000341</v>
      </c>
      <c r="AV743">
        <v>7.9949999999999761</v>
      </c>
      <c r="AW743">
        <v>7.9110000000000014</v>
      </c>
      <c r="AX743">
        <v>7.9270000000000209</v>
      </c>
      <c r="AY743">
        <v>7.9829999999999757</v>
      </c>
      <c r="AZ743">
        <v>8.1619999999999777</v>
      </c>
      <c r="BA743">
        <v>8.0029999999999859</v>
      </c>
      <c r="BB743">
        <v>8.0770000000000266</v>
      </c>
      <c r="BC743">
        <v>8.1310000000000002</v>
      </c>
      <c r="BD743" s="83">
        <f t="shared" si="95"/>
        <v>56.036361372268225</v>
      </c>
    </row>
    <row r="744" spans="1:56" ht="15" customHeight="1" thickBot="1" x14ac:dyDescent="0.5">
      <c r="A744" s="45" t="s">
        <v>102</v>
      </c>
      <c r="B744" s="45">
        <v>2025</v>
      </c>
      <c r="C744" s="9">
        <v>45952</v>
      </c>
      <c r="D744" s="45" t="s">
        <v>103</v>
      </c>
      <c r="E744" t="s">
        <v>245</v>
      </c>
      <c r="F744" t="s">
        <v>245</v>
      </c>
      <c r="G744" s="118" t="s">
        <v>46</v>
      </c>
      <c r="H744" t="s">
        <v>107</v>
      </c>
      <c r="I744" t="s">
        <v>44</v>
      </c>
      <c r="J744" t="s">
        <v>45</v>
      </c>
      <c r="K744" t="s">
        <v>2170</v>
      </c>
      <c r="L744" s="105">
        <f>(C744-VLOOKUP(H744,Riders!$A$2:$D$3499,4,FALSE))/365</f>
        <v>25.145205479452056</v>
      </c>
      <c r="M744" s="105">
        <f>(C744-VLOOKUP(I744,Riders!$A$2:$D$3499,4,FALSE))/365</f>
        <v>23.726027397260275</v>
      </c>
      <c r="N744" s="105">
        <f>(C744-VLOOKUP(J744,Riders!$A$2:$D$3499,4,FALSE))/365</f>
        <v>20.813698630136987</v>
      </c>
      <c r="O744" s="105">
        <f>(C744-VLOOKUP(K744,Riders!$A$2:$D$3499,4,FALSE))/365</f>
        <v>19.432876712328767</v>
      </c>
      <c r="P744" s="45">
        <v>5</v>
      </c>
      <c r="Q744" s="40">
        <f t="shared" si="88"/>
        <v>2.9789467592592589E-3</v>
      </c>
      <c r="R744" s="86">
        <f t="shared" si="89"/>
        <v>257.38099999999997</v>
      </c>
      <c r="S744">
        <f t="shared" si="90"/>
        <v>23.08</v>
      </c>
      <c r="T744">
        <f t="shared" si="91"/>
        <v>69.563000000000002</v>
      </c>
      <c r="U744">
        <f t="shared" si="92"/>
        <v>61.910999999999987</v>
      </c>
      <c r="V744">
        <f t="shared" si="93"/>
        <v>63.170000000000016</v>
      </c>
      <c r="W744">
        <f t="shared" si="94"/>
        <v>62.736999999999966</v>
      </c>
      <c r="X744">
        <v>14.378</v>
      </c>
      <c r="Y744">
        <v>8.7019999999999982</v>
      </c>
      <c r="Z744">
        <v>8.0210000000000008</v>
      </c>
      <c r="AA744">
        <v>7.7920000000000016</v>
      </c>
      <c r="AB744">
        <v>7.8119999999999976</v>
      </c>
      <c r="AC744">
        <v>7.6140000000000043</v>
      </c>
      <c r="AD744">
        <v>7.5490000000000066</v>
      </c>
      <c r="AE744">
        <v>7.6949999999999932</v>
      </c>
      <c r="AF744">
        <v>7.5739999999999981</v>
      </c>
      <c r="AG744">
        <v>7.6589999999999918</v>
      </c>
      <c r="AH744">
        <v>7.664999999999992</v>
      </c>
      <c r="AI744">
        <v>7.8090000000000117</v>
      </c>
      <c r="AJ744">
        <v>7.6920000000000073</v>
      </c>
      <c r="AK744">
        <v>7.7419999999999902</v>
      </c>
      <c r="AL744">
        <v>7.7960000000000056</v>
      </c>
      <c r="AM744">
        <v>7.9739999999999904</v>
      </c>
      <c r="AN744">
        <v>7.8149999999999977</v>
      </c>
      <c r="AO744">
        <v>7.8160000000000034</v>
      </c>
      <c r="AP744">
        <v>7.9640000000000271</v>
      </c>
      <c r="AQ744">
        <v>7.8869999999999996</v>
      </c>
      <c r="AR744">
        <v>8.103999999999985</v>
      </c>
      <c r="AS744">
        <v>7.9000000000000057</v>
      </c>
      <c r="AT744">
        <v>7.8430000000000177</v>
      </c>
      <c r="AU744">
        <v>7.8409999999999798</v>
      </c>
      <c r="AV744">
        <v>7.825999999999965</v>
      </c>
      <c r="AW744">
        <v>7.9840000000000373</v>
      </c>
      <c r="AX744">
        <v>7.7680000000000291</v>
      </c>
      <c r="AY744">
        <v>7.7919999999999732</v>
      </c>
      <c r="AZ744">
        <v>7.7949999999999866</v>
      </c>
      <c r="BA744">
        <v>7.842000000000013</v>
      </c>
      <c r="BB744">
        <v>7.8369999999999891</v>
      </c>
      <c r="BC744">
        <v>7.8929999999999723</v>
      </c>
      <c r="BD744" s="83">
        <f t="shared" si="95"/>
        <v>55.948185763517905</v>
      </c>
    </row>
    <row r="745" spans="1:56" ht="15" customHeight="1" thickBot="1" x14ac:dyDescent="0.5">
      <c r="A745" s="45" t="s">
        <v>102</v>
      </c>
      <c r="B745" s="45">
        <v>2025</v>
      </c>
      <c r="C745" s="9">
        <v>45952</v>
      </c>
      <c r="D745" s="45" t="s">
        <v>103</v>
      </c>
      <c r="E745" t="s">
        <v>245</v>
      </c>
      <c r="F745" t="s">
        <v>245</v>
      </c>
      <c r="G745" s="118" t="s">
        <v>49</v>
      </c>
      <c r="H745" t="s">
        <v>201</v>
      </c>
      <c r="I745" t="s">
        <v>85</v>
      </c>
      <c r="J745" t="s">
        <v>48</v>
      </c>
      <c r="K745" t="s">
        <v>47</v>
      </c>
      <c r="L745" s="105">
        <f>(C745-VLOOKUP(H745,Riders!$A$2:$D$3499,4,FALSE))/365</f>
        <v>28.553424657534247</v>
      </c>
      <c r="M745" s="105">
        <f>(C745-VLOOKUP(I745,Riders!$A$2:$D$3499,4,FALSE))/365</f>
        <v>23.789041095890411</v>
      </c>
      <c r="N745" s="105">
        <f>(C745-VLOOKUP(J745,Riders!$A$2:$D$3499,4,FALSE))/365</f>
        <v>21.224657534246575</v>
      </c>
      <c r="O745" s="105">
        <f>(C745-VLOOKUP(K745,Riders!$A$2:$D$3499,4,FALSE))/365</f>
        <v>20.86849315068493</v>
      </c>
      <c r="P745" s="45">
        <v>6</v>
      </c>
      <c r="Q745" s="40">
        <f t="shared" si="88"/>
        <v>2.9849189814814812E-3</v>
      </c>
      <c r="R745" s="86">
        <f t="shared" si="89"/>
        <v>257.89699999999999</v>
      </c>
      <c r="S745">
        <f t="shared" si="90"/>
        <v>22.728999999999999</v>
      </c>
      <c r="T745">
        <f t="shared" si="91"/>
        <v>69.403999999999996</v>
      </c>
      <c r="U745">
        <f t="shared" si="92"/>
        <v>62.294000000000011</v>
      </c>
      <c r="V745">
        <f t="shared" si="93"/>
        <v>63.494</v>
      </c>
      <c r="W745">
        <f t="shared" si="94"/>
        <v>62.704999999999984</v>
      </c>
      <c r="X745">
        <v>14.298</v>
      </c>
      <c r="Y745">
        <v>8.4309999999999992</v>
      </c>
      <c r="Z745">
        <v>7.9280000000000008</v>
      </c>
      <c r="AA745">
        <v>7.7540000000000013</v>
      </c>
      <c r="AB745">
        <v>7.7999999999999972</v>
      </c>
      <c r="AC745">
        <v>7.6310000000000002</v>
      </c>
      <c r="AD745">
        <v>7.6760000000000019</v>
      </c>
      <c r="AE745">
        <v>7.8859999999999957</v>
      </c>
      <c r="AF745">
        <v>7.7800000000000011</v>
      </c>
      <c r="AG745">
        <v>7.7389999999999901</v>
      </c>
      <c r="AH745">
        <v>7.7080000000000126</v>
      </c>
      <c r="AI745">
        <v>7.86099999999999</v>
      </c>
      <c r="AJ745">
        <v>7.6950000000000074</v>
      </c>
      <c r="AK745">
        <v>7.7480000000000047</v>
      </c>
      <c r="AL745">
        <v>7.7719999999999914</v>
      </c>
      <c r="AM745">
        <v>7.9910000000000139</v>
      </c>
      <c r="AN745">
        <v>7.8729999999999896</v>
      </c>
      <c r="AO745">
        <v>7.8370000000000184</v>
      </c>
      <c r="AP745">
        <v>7.9839999999999796</v>
      </c>
      <c r="AQ745">
        <v>7.9150000000000196</v>
      </c>
      <c r="AR745">
        <v>7.9409999999999741</v>
      </c>
      <c r="AS745">
        <v>8.0670000000000073</v>
      </c>
      <c r="AT745">
        <v>7.9799999999999898</v>
      </c>
      <c r="AU745">
        <v>7.8970000000000198</v>
      </c>
      <c r="AV745">
        <v>7.8799999999999946</v>
      </c>
      <c r="AW745">
        <v>7.8470000000000368</v>
      </c>
      <c r="AX745">
        <v>7.8539999999999566</v>
      </c>
      <c r="AY745">
        <v>8.0500000000000114</v>
      </c>
      <c r="AZ745">
        <v>7.828000000000003</v>
      </c>
      <c r="BA745">
        <v>7.7980000000000018</v>
      </c>
      <c r="BB745">
        <v>7.7159999999999798</v>
      </c>
      <c r="BC745">
        <v>7.7319999999999993</v>
      </c>
      <c r="BD745" s="83">
        <f t="shared" si="95"/>
        <v>55.836244702342412</v>
      </c>
    </row>
    <row r="746" spans="1:56" ht="15" customHeight="1" thickBot="1" x14ac:dyDescent="0.5">
      <c r="A746" s="45" t="s">
        <v>102</v>
      </c>
      <c r="B746" s="45">
        <v>2025</v>
      </c>
      <c r="C746" s="9">
        <v>45952</v>
      </c>
      <c r="D746" s="45" t="s">
        <v>103</v>
      </c>
      <c r="E746" t="s">
        <v>245</v>
      </c>
      <c r="F746" t="s">
        <v>245</v>
      </c>
      <c r="G746" s="118" t="s">
        <v>40</v>
      </c>
      <c r="H746" t="s">
        <v>38</v>
      </c>
      <c r="I746" t="s">
        <v>195</v>
      </c>
      <c r="J746" t="s">
        <v>2093</v>
      </c>
      <c r="K746" t="s">
        <v>2141</v>
      </c>
      <c r="L746" s="105">
        <f>(C746-VLOOKUP(H746,Riders!$A$2:$D$3499,4,FALSE))/365</f>
        <v>28.695890410958903</v>
      </c>
      <c r="M746" s="105">
        <f>(C746-VLOOKUP(I746,Riders!$A$2:$D$3499,4,FALSE))/365</f>
        <v>23.052054794520547</v>
      </c>
      <c r="N746" s="105">
        <f>(C746-VLOOKUP(J746,Riders!$A$2:$D$3499,4,FALSE))/365</f>
        <v>26.61917808219178</v>
      </c>
      <c r="O746" s="105">
        <f>(C746-VLOOKUP(K746,Riders!$A$2:$D$3499,4,FALSE))/365</f>
        <v>22.978082191780821</v>
      </c>
      <c r="P746" s="45">
        <v>7</v>
      </c>
      <c r="Q746" s="40">
        <f t="shared" si="88"/>
        <v>2.9889583333333331E-3</v>
      </c>
      <c r="R746" s="86">
        <f t="shared" si="89"/>
        <v>258.24599999999998</v>
      </c>
      <c r="S746">
        <f t="shared" si="90"/>
        <v>22.88</v>
      </c>
      <c r="T746">
        <f t="shared" si="91"/>
        <v>69.661000000000001</v>
      </c>
      <c r="U746">
        <f t="shared" si="92"/>
        <v>62.921999999999997</v>
      </c>
      <c r="V746">
        <f t="shared" si="93"/>
        <v>62.967000000000013</v>
      </c>
      <c r="W746">
        <f t="shared" si="94"/>
        <v>62.69599999999997</v>
      </c>
      <c r="X746">
        <v>14.555</v>
      </c>
      <c r="Y746">
        <v>8.3249999999999993</v>
      </c>
      <c r="Z746">
        <v>7.8270000000000017</v>
      </c>
      <c r="AA746">
        <v>7.7149999999999963</v>
      </c>
      <c r="AB746">
        <v>7.6650000000000063</v>
      </c>
      <c r="AC746">
        <v>7.9409999999999954</v>
      </c>
      <c r="AD746">
        <v>7.7899999999999991</v>
      </c>
      <c r="AE746">
        <v>7.8430000000000044</v>
      </c>
      <c r="AF746">
        <v>7.8940000000000046</v>
      </c>
      <c r="AG746">
        <v>8.0289999999999822</v>
      </c>
      <c r="AH746">
        <v>7.8640000000000194</v>
      </c>
      <c r="AI746">
        <v>7.7920000000000016</v>
      </c>
      <c r="AJ746">
        <v>7.8639999999999901</v>
      </c>
      <c r="AK746">
        <v>7.9570000000000078</v>
      </c>
      <c r="AL746">
        <v>7.7719999999999914</v>
      </c>
      <c r="AM746">
        <v>7.75</v>
      </c>
      <c r="AN746">
        <v>7.7770000000000152</v>
      </c>
      <c r="AO746">
        <v>7.9899999999999807</v>
      </c>
      <c r="AP746">
        <v>7.8940000000000046</v>
      </c>
      <c r="AQ746">
        <v>7.8849999999999909</v>
      </c>
      <c r="AR746">
        <v>8.0480000000000018</v>
      </c>
      <c r="AS746">
        <v>7.8329999999999984</v>
      </c>
      <c r="AT746">
        <v>7.8029999999999973</v>
      </c>
      <c r="AU746">
        <v>7.7370000000000232</v>
      </c>
      <c r="AV746">
        <v>7.9049999999999727</v>
      </c>
      <c r="AW746">
        <v>7.8330000000000268</v>
      </c>
      <c r="AX746">
        <v>7.9590000000000316</v>
      </c>
      <c r="AY746">
        <v>8.0979999999999563</v>
      </c>
      <c r="AZ746">
        <v>7.7920000000000016</v>
      </c>
      <c r="BA746">
        <v>7.6959999999999704</v>
      </c>
      <c r="BB746">
        <v>7.6700000000000159</v>
      </c>
      <c r="BC746">
        <v>7.742999999999995</v>
      </c>
      <c r="BD746" s="83">
        <f t="shared" si="95"/>
        <v>55.760786227085809</v>
      </c>
    </row>
    <row r="747" spans="1:56" ht="15" customHeight="1" thickBot="1" x14ac:dyDescent="0.5">
      <c r="A747" s="45" t="s">
        <v>102</v>
      </c>
      <c r="B747" s="45">
        <v>2025</v>
      </c>
      <c r="C747" s="9">
        <v>45952</v>
      </c>
      <c r="D747" s="45" t="s">
        <v>103</v>
      </c>
      <c r="E747" t="s">
        <v>245</v>
      </c>
      <c r="F747" t="s">
        <v>245</v>
      </c>
      <c r="G747" s="118" t="s">
        <v>58</v>
      </c>
      <c r="H747" t="s">
        <v>116</v>
      </c>
      <c r="I747" t="s">
        <v>57</v>
      </c>
      <c r="J747" t="s">
        <v>2174</v>
      </c>
      <c r="K747" t="s">
        <v>2162</v>
      </c>
      <c r="L747" s="105">
        <f>(C747-VLOOKUP(H747,Riders!$A$2:$D$3499,4,FALSE))/365</f>
        <v>21.347945205479451</v>
      </c>
      <c r="M747" s="105">
        <f>(C747-VLOOKUP(I747,Riders!$A$2:$D$3499,4,FALSE))/365</f>
        <v>22.36986301369863</v>
      </c>
      <c r="N747" s="105">
        <f>(C747-VLOOKUP(J747,Riders!$A$2:$D$3499,4,FALSE))/365</f>
        <v>22.405479452054795</v>
      </c>
      <c r="O747" s="105">
        <f>(C747-VLOOKUP(K747,Riders!$A$2:$D$3499,4,FALSE))/365</f>
        <v>20.547945205479451</v>
      </c>
      <c r="P747" s="45">
        <v>8</v>
      </c>
      <c r="Q747" s="40">
        <f t="shared" si="88"/>
        <v>3.0326851851851851E-3</v>
      </c>
      <c r="R747" s="86">
        <f t="shared" si="89"/>
        <v>262.024</v>
      </c>
      <c r="S747">
        <f t="shared" si="90"/>
        <v>22.978999999999999</v>
      </c>
      <c r="T747">
        <f t="shared" si="91"/>
        <v>70.600999999999999</v>
      </c>
      <c r="U747">
        <f t="shared" si="92"/>
        <v>62.901999999999987</v>
      </c>
      <c r="V747">
        <f t="shared" si="93"/>
        <v>63.466000000000008</v>
      </c>
      <c r="W747">
        <f t="shared" si="94"/>
        <v>65.055000000000007</v>
      </c>
      <c r="X747">
        <v>14.436</v>
      </c>
      <c r="Y747">
        <v>8.5429999999999993</v>
      </c>
      <c r="Z747">
        <v>8.0190000000000019</v>
      </c>
      <c r="AA747">
        <v>7.9520000000000017</v>
      </c>
      <c r="AB747">
        <v>7.9919999999999973</v>
      </c>
      <c r="AC747">
        <v>7.8299999999999983</v>
      </c>
      <c r="AD747">
        <v>7.8460000000000036</v>
      </c>
      <c r="AE747">
        <v>7.982999999999997</v>
      </c>
      <c r="AF747">
        <v>7.8719999999999999</v>
      </c>
      <c r="AG747">
        <v>7.8100000000000023</v>
      </c>
      <c r="AH747">
        <v>7.7459999999999951</v>
      </c>
      <c r="AI747">
        <v>7.7889999999999873</v>
      </c>
      <c r="AJ747">
        <v>7.869000000000014</v>
      </c>
      <c r="AK747">
        <v>8.0019999999999811</v>
      </c>
      <c r="AL747">
        <v>7.8850000000000344</v>
      </c>
      <c r="AM747">
        <v>7.9289999999999736</v>
      </c>
      <c r="AN747">
        <v>7.9190000000000111</v>
      </c>
      <c r="AO747">
        <v>8.0010000000000048</v>
      </c>
      <c r="AP747">
        <v>8.0509999999999877</v>
      </c>
      <c r="AQ747">
        <v>7.8840000000000154</v>
      </c>
      <c r="AR747">
        <v>7.8609999999999616</v>
      </c>
      <c r="AS747">
        <v>8.0380000000000109</v>
      </c>
      <c r="AT747">
        <v>7.8350000000000364</v>
      </c>
      <c r="AU747">
        <v>7.8769999999999811</v>
      </c>
      <c r="AV747">
        <v>8.0670000000000073</v>
      </c>
      <c r="AW747">
        <v>7.9689999999999657</v>
      </c>
      <c r="AX747">
        <v>8.1580000000000155</v>
      </c>
      <c r="AY747">
        <v>8.1980000000000359</v>
      </c>
      <c r="AZ747">
        <v>8.3479999999999563</v>
      </c>
      <c r="BA747">
        <v>8.4680000000000462</v>
      </c>
      <c r="BB747">
        <v>7.9659999999999798</v>
      </c>
      <c r="BC747">
        <v>7.8810000000000002</v>
      </c>
      <c r="BD747" s="83">
        <f t="shared" si="95"/>
        <v>54.956797850578575</v>
      </c>
    </row>
    <row r="748" spans="1:56" ht="15" customHeight="1" thickBot="1" x14ac:dyDescent="0.5">
      <c r="A748" s="45" t="s">
        <v>102</v>
      </c>
      <c r="B748" s="45">
        <v>2025</v>
      </c>
      <c r="C748" s="9">
        <v>45952</v>
      </c>
      <c r="D748" s="45" t="s">
        <v>103</v>
      </c>
      <c r="E748" t="s">
        <v>245</v>
      </c>
      <c r="F748" t="s">
        <v>245</v>
      </c>
      <c r="G748" s="118" t="s">
        <v>96</v>
      </c>
      <c r="H748" t="s">
        <v>95</v>
      </c>
      <c r="I748" t="s">
        <v>94</v>
      </c>
      <c r="J748" t="s">
        <v>165</v>
      </c>
      <c r="K748" t="s">
        <v>2175</v>
      </c>
      <c r="L748" s="105">
        <f>(C748-VLOOKUP(H748,Riders!$A$2:$D$3499,4,FALSE))/365</f>
        <v>24.372602739726027</v>
      </c>
      <c r="M748" s="105">
        <f>(C748-VLOOKUP(I748,Riders!$A$2:$D$3499,4,FALSE))/365</f>
        <v>27.980821917808218</v>
      </c>
      <c r="N748" s="105">
        <f>(C748-VLOOKUP(J748,Riders!$A$2:$D$3499,4,FALSE))/365</f>
        <v>30.578082191780823</v>
      </c>
      <c r="O748" s="105">
        <f>(C748-VLOOKUP(K748,Riders!$A$2:$D$3499,4,FALSE))/365</f>
        <v>19.657534246575342</v>
      </c>
      <c r="P748" s="45">
        <v>9</v>
      </c>
      <c r="Q748" s="40">
        <f t="shared" si="88"/>
        <v>3.0677546296296295E-3</v>
      </c>
      <c r="R748" s="86">
        <f t="shared" si="89"/>
        <v>265.05399999999997</v>
      </c>
      <c r="S748">
        <f t="shared" si="90"/>
        <v>22.713999999999999</v>
      </c>
      <c r="T748">
        <f t="shared" si="91"/>
        <v>69.239999999999995</v>
      </c>
      <c r="U748">
        <f t="shared" si="92"/>
        <v>63.379000000000005</v>
      </c>
      <c r="V748">
        <f t="shared" si="93"/>
        <v>64.279999999999973</v>
      </c>
      <c r="W748">
        <f t="shared" si="94"/>
        <v>68.155000000000001</v>
      </c>
      <c r="X748">
        <v>14.486000000000001</v>
      </c>
      <c r="Y748">
        <v>8.227999999999998</v>
      </c>
      <c r="Z748">
        <v>7.7540000000000013</v>
      </c>
      <c r="AA748">
        <v>7.6560000000000024</v>
      </c>
      <c r="AB748">
        <v>7.9079999999999941</v>
      </c>
      <c r="AC748">
        <v>7.6810000000000036</v>
      </c>
      <c r="AD748">
        <v>7.7839999999999989</v>
      </c>
      <c r="AE748">
        <v>7.742999999999995</v>
      </c>
      <c r="AF748">
        <v>7.9669999999999987</v>
      </c>
      <c r="AG748">
        <v>7.8480000000000274</v>
      </c>
      <c r="AH748">
        <v>7.8119999999999692</v>
      </c>
      <c r="AI748">
        <v>7.8520000000000181</v>
      </c>
      <c r="AJ748">
        <v>8.0729999999999933</v>
      </c>
      <c r="AK748">
        <v>7.7299999999999756</v>
      </c>
      <c r="AL748">
        <v>8.1080000000000325</v>
      </c>
      <c r="AM748">
        <v>7.9889999999999901</v>
      </c>
      <c r="AN748">
        <v>8.1020000000000039</v>
      </c>
      <c r="AO748">
        <v>7.9209999999999923</v>
      </c>
      <c r="AP748">
        <v>7.9470000000000027</v>
      </c>
      <c r="AQ748">
        <v>7.938999999999993</v>
      </c>
      <c r="AR748">
        <v>7.9709999999999752</v>
      </c>
      <c r="AS748">
        <v>8.1540000000000248</v>
      </c>
      <c r="AT748">
        <v>8.0999999999999943</v>
      </c>
      <c r="AU748">
        <v>8.1459999999999866</v>
      </c>
      <c r="AV748">
        <v>8.2340000000000373</v>
      </c>
      <c r="AW748">
        <v>8.2589999999999861</v>
      </c>
      <c r="AX748">
        <v>8.2950000000000159</v>
      </c>
      <c r="AY748">
        <v>8.5809999999999889</v>
      </c>
      <c r="AZ748">
        <v>8.8010000000000161</v>
      </c>
      <c r="BA748">
        <v>8.5989999999999895</v>
      </c>
      <c r="BB748">
        <v>8.6730000000000018</v>
      </c>
      <c r="BC748">
        <v>8.7129999999999654</v>
      </c>
      <c r="BD748" s="83">
        <f t="shared" si="95"/>
        <v>54.328551917722429</v>
      </c>
    </row>
    <row r="749" spans="1:56" ht="15" customHeight="1" thickBot="1" x14ac:dyDescent="0.5">
      <c r="A749" s="45" t="s">
        <v>102</v>
      </c>
      <c r="B749" s="45">
        <v>2025</v>
      </c>
      <c r="C749" s="9">
        <v>45952</v>
      </c>
      <c r="D749" s="45" t="s">
        <v>103</v>
      </c>
      <c r="E749" t="s">
        <v>245</v>
      </c>
      <c r="F749" t="s">
        <v>245</v>
      </c>
      <c r="G749" s="118" t="s">
        <v>70</v>
      </c>
      <c r="H749" t="s">
        <v>68</v>
      </c>
      <c r="I749" t="s">
        <v>69</v>
      </c>
      <c r="J749" t="s">
        <v>336</v>
      </c>
      <c r="K749" t="s">
        <v>2176</v>
      </c>
      <c r="L749" s="105">
        <f>(C749-VLOOKUP(H749,Riders!$A$2:$D$3499,4,FALSE))/365</f>
        <v>26.183561643835617</v>
      </c>
      <c r="M749" s="105">
        <f>(C749-VLOOKUP(I749,Riders!$A$2:$D$3499,4,FALSE))/365</f>
        <v>18.805479452054794</v>
      </c>
      <c r="N749" s="105">
        <f>(C749-VLOOKUP(J749,Riders!$A$2:$D$3499,4,FALSE))/365</f>
        <v>30.367123287671234</v>
      </c>
      <c r="O749" s="105">
        <f>(C749-VLOOKUP(K749,Riders!$A$2:$D$3499,4,FALSE))/365</f>
        <v>29.43013698630137</v>
      </c>
      <c r="P749" s="45">
        <v>10</v>
      </c>
      <c r="Q749" s="40">
        <f t="shared" si="88"/>
        <v>3.0963425925925928E-3</v>
      </c>
      <c r="R749" s="86">
        <f t="shared" si="89"/>
        <v>267.524</v>
      </c>
      <c r="S749">
        <f t="shared" si="90"/>
        <v>23.05</v>
      </c>
      <c r="T749">
        <f t="shared" si="91"/>
        <v>71.412999999999997</v>
      </c>
      <c r="U749">
        <f t="shared" si="92"/>
        <v>64.399999999999991</v>
      </c>
      <c r="V749">
        <f t="shared" si="93"/>
        <v>65.79000000000002</v>
      </c>
      <c r="W749">
        <f t="shared" si="94"/>
        <v>65.920999999999992</v>
      </c>
      <c r="X749">
        <v>14.496</v>
      </c>
      <c r="Y749">
        <v>8.5540000000000003</v>
      </c>
      <c r="Z749">
        <v>8.0299999999999976</v>
      </c>
      <c r="AA749">
        <v>7.8700000000000054</v>
      </c>
      <c r="AB749">
        <v>8.0799999999999983</v>
      </c>
      <c r="AC749">
        <v>8.0420000000000016</v>
      </c>
      <c r="AD749">
        <v>8.14</v>
      </c>
      <c r="AE749">
        <v>8.2009999999999934</v>
      </c>
      <c r="AF749">
        <v>8.3509999999999991</v>
      </c>
      <c r="AG749">
        <v>8.1290000000000049</v>
      </c>
      <c r="AH749">
        <v>7.9979999999999896</v>
      </c>
      <c r="AI749">
        <v>7.9890000000000043</v>
      </c>
      <c r="AJ749">
        <v>8.1610000000000014</v>
      </c>
      <c r="AK749">
        <v>7.972999999999999</v>
      </c>
      <c r="AL749">
        <v>7.8840000000000003</v>
      </c>
      <c r="AM749">
        <v>7.914999999999992</v>
      </c>
      <c r="AN749">
        <v>8.1980000000000075</v>
      </c>
      <c r="AO749">
        <v>8.1260000000000048</v>
      </c>
      <c r="AP749">
        <v>8.1430000000000007</v>
      </c>
      <c r="AQ749">
        <v>8.1310000000000002</v>
      </c>
      <c r="AR749">
        <v>8.1189999999999998</v>
      </c>
      <c r="AS749">
        <v>8.1630000000000109</v>
      </c>
      <c r="AT749">
        <v>8.3979999999999677</v>
      </c>
      <c r="AU749">
        <v>8.5120000000000289</v>
      </c>
      <c r="AV749">
        <v>9.0079999999999814</v>
      </c>
      <c r="AW749">
        <v>8.328000000000003</v>
      </c>
      <c r="AX749">
        <v>8.3590000000000373</v>
      </c>
      <c r="AY749">
        <v>8.0879999999999654</v>
      </c>
      <c r="AZ749">
        <v>8.1080000000000041</v>
      </c>
      <c r="BA749">
        <v>8.0279999999999916</v>
      </c>
      <c r="BB749">
        <v>7.9920000000000186</v>
      </c>
      <c r="BC749">
        <v>8.0099999999999909</v>
      </c>
      <c r="BD749" s="83">
        <f t="shared" si="95"/>
        <v>53.826946367428718</v>
      </c>
    </row>
    <row r="750" spans="1:56" ht="15" customHeight="1" thickBot="1" x14ac:dyDescent="0.5">
      <c r="A750" s="45" t="s">
        <v>102</v>
      </c>
      <c r="B750" s="45">
        <v>2025</v>
      </c>
      <c r="C750" s="9">
        <v>45952</v>
      </c>
      <c r="D750" s="45" t="s">
        <v>103</v>
      </c>
      <c r="E750" t="s">
        <v>245</v>
      </c>
      <c r="F750" t="s">
        <v>245</v>
      </c>
      <c r="G750" s="118" t="s">
        <v>131</v>
      </c>
      <c r="H750" t="s">
        <v>334</v>
      </c>
      <c r="I750" t="s">
        <v>140</v>
      </c>
      <c r="J750" t="s">
        <v>191</v>
      </c>
      <c r="K750" t="s">
        <v>2177</v>
      </c>
      <c r="L750" s="105">
        <f>(C750-VLOOKUP(H750,Riders!$A$2:$D$3499,4,FALSE))/365</f>
        <v>22.326027397260273</v>
      </c>
      <c r="M750" s="105">
        <f>(C750-VLOOKUP(I750,Riders!$A$2:$D$3499,4,FALSE))/365</f>
        <v>26.279452054794522</v>
      </c>
      <c r="N750" s="105">
        <f>(C750-VLOOKUP(J750,Riders!$A$2:$D$3499,4,FALSE))/365</f>
        <v>27.057534246575344</v>
      </c>
      <c r="O750" s="105">
        <f>(C750-VLOOKUP(K750,Riders!$A$2:$D$3499,4,FALSE))/365</f>
        <v>27.904109589041095</v>
      </c>
      <c r="P750" s="45">
        <v>11</v>
      </c>
      <c r="Q750" s="40">
        <f t="shared" si="88"/>
        <v>3.0968171296296295E-3</v>
      </c>
      <c r="R750" s="86">
        <f t="shared" si="89"/>
        <v>267.565</v>
      </c>
      <c r="S750">
        <f t="shared" si="90"/>
        <v>23.670999999999999</v>
      </c>
      <c r="T750">
        <f t="shared" si="91"/>
        <v>71.301999999999992</v>
      </c>
      <c r="U750">
        <f t="shared" si="92"/>
        <v>65</v>
      </c>
      <c r="V750">
        <f t="shared" si="93"/>
        <v>65.127000000000038</v>
      </c>
      <c r="W750">
        <f t="shared" si="94"/>
        <v>66.135999999999967</v>
      </c>
      <c r="X750">
        <v>14.955</v>
      </c>
      <c r="Y750">
        <v>8.7159999999999993</v>
      </c>
      <c r="Z750">
        <v>8.0630000000000024</v>
      </c>
      <c r="AA750">
        <v>7.9869999999999948</v>
      </c>
      <c r="AB750">
        <v>7.8610000000000042</v>
      </c>
      <c r="AC750">
        <v>7.8149999999999977</v>
      </c>
      <c r="AD750">
        <v>7.990000000000002</v>
      </c>
      <c r="AE750">
        <v>7.914999999999992</v>
      </c>
      <c r="AF750">
        <v>7.9790000000000134</v>
      </c>
      <c r="AG750">
        <v>8.1639999999999873</v>
      </c>
      <c r="AH750">
        <v>8.0970000000000084</v>
      </c>
      <c r="AI750">
        <v>8.0579999999999927</v>
      </c>
      <c r="AJ750">
        <v>8.2350000000000136</v>
      </c>
      <c r="AK750">
        <v>8.157999999999987</v>
      </c>
      <c r="AL750">
        <v>8.171999999999997</v>
      </c>
      <c r="AM750">
        <v>8.1370000000000005</v>
      </c>
      <c r="AN750">
        <v>8.3149999999999977</v>
      </c>
      <c r="AO750">
        <v>8.1410000000000196</v>
      </c>
      <c r="AP750">
        <v>8.3129999999999882</v>
      </c>
      <c r="AQ750">
        <v>8.06899999999996</v>
      </c>
      <c r="AR750">
        <v>8.0150000000000716</v>
      </c>
      <c r="AS750">
        <v>7.9919999999999618</v>
      </c>
      <c r="AT750">
        <v>8.1340000000000146</v>
      </c>
      <c r="AU750">
        <v>8.1480000000000246</v>
      </c>
      <c r="AV750">
        <v>8.3849999999999625</v>
      </c>
      <c r="AW750">
        <v>8.4440000000000168</v>
      </c>
      <c r="AX750">
        <v>8.1349999999999909</v>
      </c>
      <c r="AY750">
        <v>8.1550000000000011</v>
      </c>
      <c r="AZ750">
        <v>8.1240000000000236</v>
      </c>
      <c r="BA750">
        <v>8.1069999999999709</v>
      </c>
      <c r="BB750">
        <v>8.3170000000000073</v>
      </c>
      <c r="BC750">
        <v>8.4689999999999941</v>
      </c>
      <c r="BD750" s="83">
        <f t="shared" si="95"/>
        <v>53.818698260235834</v>
      </c>
    </row>
    <row r="751" spans="1:56" ht="15" customHeight="1" thickBot="1" x14ac:dyDescent="0.5">
      <c r="A751" s="45" t="s">
        <v>102</v>
      </c>
      <c r="B751" s="45">
        <v>2025</v>
      </c>
      <c r="C751" s="9">
        <v>45952</v>
      </c>
      <c r="D751" s="45" t="s">
        <v>103</v>
      </c>
      <c r="E751" t="s">
        <v>245</v>
      </c>
      <c r="F751" t="s">
        <v>245</v>
      </c>
      <c r="G751" s="118" t="s">
        <v>121</v>
      </c>
      <c r="H751" t="s">
        <v>119</v>
      </c>
      <c r="I751" t="s">
        <v>529</v>
      </c>
      <c r="J751" t="s">
        <v>120</v>
      </c>
      <c r="K751" t="s">
        <v>2178</v>
      </c>
      <c r="L751" s="105">
        <f>(C751-VLOOKUP(H751,Riders!$A$2:$D$3499,4,FALSE))/365</f>
        <v>24.021917808219179</v>
      </c>
      <c r="M751" s="105">
        <f>(C751-VLOOKUP(I751,Riders!$A$2:$D$3499,4,FALSE))/365</f>
        <v>19.81917808219178</v>
      </c>
      <c r="N751" s="105">
        <f>(C751-VLOOKUP(J751,Riders!$A$2:$D$3499,4,FALSE))/365</f>
        <v>26.816438356164383</v>
      </c>
      <c r="O751" s="105">
        <f>(C751-VLOOKUP(K751,Riders!$A$2:$D$3499,4,FALSE))/365</f>
        <v>20.783561643835615</v>
      </c>
      <c r="P751" s="45">
        <v>12</v>
      </c>
      <c r="Q751" s="40">
        <f t="shared" si="88"/>
        <v>3.1329282407407408E-3</v>
      </c>
      <c r="R751" s="86">
        <f t="shared" si="89"/>
        <v>270.685</v>
      </c>
      <c r="S751">
        <f t="shared" si="90"/>
        <v>22.846</v>
      </c>
      <c r="T751">
        <f t="shared" si="91"/>
        <v>70.256</v>
      </c>
      <c r="U751">
        <f t="shared" si="92"/>
        <v>63.370000000000005</v>
      </c>
      <c r="V751">
        <f t="shared" si="93"/>
        <v>68.960000000000036</v>
      </c>
      <c r="W751">
        <f t="shared" si="94"/>
        <v>68.098999999999961</v>
      </c>
      <c r="X751">
        <v>14.584</v>
      </c>
      <c r="Y751">
        <v>8.2620000000000005</v>
      </c>
      <c r="Z751">
        <v>8.0300000000000011</v>
      </c>
      <c r="AA751">
        <v>7.7669999999999986</v>
      </c>
      <c r="AB751">
        <v>7.8740000000000023</v>
      </c>
      <c r="AC751">
        <v>7.9499999999999957</v>
      </c>
      <c r="AD751">
        <v>7.9140000000000086</v>
      </c>
      <c r="AE751">
        <v>7.8749999999999929</v>
      </c>
      <c r="AF751">
        <v>7.7289999999999992</v>
      </c>
      <c r="AG751">
        <v>7.6799999999999784</v>
      </c>
      <c r="AH751">
        <v>7.9010000000000247</v>
      </c>
      <c r="AI751">
        <v>7.8400000000000034</v>
      </c>
      <c r="AJ751">
        <v>7.9749999999999943</v>
      </c>
      <c r="AK751">
        <v>8.1839999999999975</v>
      </c>
      <c r="AL751">
        <v>7.9890000000000043</v>
      </c>
      <c r="AM751">
        <v>8.0720000000000027</v>
      </c>
      <c r="AN751">
        <v>8.6310000000000002</v>
      </c>
      <c r="AO751">
        <v>8.4660000000000082</v>
      </c>
      <c r="AP751">
        <v>8.5859999999999843</v>
      </c>
      <c r="AQ751">
        <v>8.6400000000000148</v>
      </c>
      <c r="AR751">
        <v>8.7319999999999709</v>
      </c>
      <c r="AS751">
        <v>8.4450000000000216</v>
      </c>
      <c r="AT751">
        <v>8.6440000000000055</v>
      </c>
      <c r="AU751">
        <v>8.8160000000000309</v>
      </c>
      <c r="AV751">
        <v>8.6699999999999591</v>
      </c>
      <c r="AW751">
        <v>8.6440000000000055</v>
      </c>
      <c r="AX751">
        <v>8.6730000000000018</v>
      </c>
      <c r="AY751">
        <v>8.835000000000008</v>
      </c>
      <c r="AZ751">
        <v>8.4560000000000173</v>
      </c>
      <c r="BA751">
        <v>8.3809999999999718</v>
      </c>
      <c r="BB751">
        <v>8.2810000000000059</v>
      </c>
      <c r="BC751">
        <v>8.1589999999999918</v>
      </c>
      <c r="BD751" s="83">
        <f t="shared" si="95"/>
        <v>53.19836710567634</v>
      </c>
    </row>
    <row r="752" spans="1:56" ht="15" customHeight="1" thickBot="1" x14ac:dyDescent="0.5">
      <c r="A752" s="45" t="s">
        <v>102</v>
      </c>
      <c r="B752" s="45">
        <v>2025</v>
      </c>
      <c r="C752" s="9">
        <v>45952</v>
      </c>
      <c r="D752" s="45" t="s">
        <v>103</v>
      </c>
      <c r="E752" t="s">
        <v>245</v>
      </c>
      <c r="F752" t="s">
        <v>245</v>
      </c>
      <c r="G752" s="118" t="s">
        <v>64</v>
      </c>
      <c r="H752" t="s">
        <v>2167</v>
      </c>
      <c r="I752" t="s">
        <v>62</v>
      </c>
      <c r="J752" t="s">
        <v>2179</v>
      </c>
      <c r="K752" t="s">
        <v>2180</v>
      </c>
      <c r="L752" s="105">
        <f>(C752-VLOOKUP(H752,Riders!$A$2:$D$3499,4,FALSE))/365</f>
        <v>21.789041095890411</v>
      </c>
      <c r="M752" s="105">
        <f>(C752-VLOOKUP(I752,Riders!$A$2:$D$3499,4,FALSE))/365</f>
        <v>21.643835616438356</v>
      </c>
      <c r="N752" s="105">
        <f>(C752-VLOOKUP(J752,Riders!$A$2:$D$3499,4,FALSE))/365</f>
        <v>29.454794520547946</v>
      </c>
      <c r="O752" s="105">
        <f>(C752-VLOOKUP(K752,Riders!$A$2:$D$3499,4,FALSE))/365</f>
        <v>23.531506849315068</v>
      </c>
      <c r="P752" s="45">
        <v>13</v>
      </c>
      <c r="Q752" s="40">
        <f t="shared" si="88"/>
        <v>3.1428356481481481E-3</v>
      </c>
      <c r="R752" s="86">
        <f t="shared" si="89"/>
        <v>271.541</v>
      </c>
      <c r="S752">
        <f t="shared" si="90"/>
        <v>22.544</v>
      </c>
      <c r="T752">
        <f t="shared" si="91"/>
        <v>69.986999999999995</v>
      </c>
      <c r="U752">
        <f t="shared" si="92"/>
        <v>64.789000000000016</v>
      </c>
      <c r="V752">
        <f t="shared" si="93"/>
        <v>66.323999999999984</v>
      </c>
      <c r="W752">
        <f t="shared" si="94"/>
        <v>70.441000000000003</v>
      </c>
      <c r="X752">
        <v>14.093999999999999</v>
      </c>
      <c r="Y752">
        <v>8.4500000000000011</v>
      </c>
      <c r="Z752">
        <v>7.9499999999999993</v>
      </c>
      <c r="AA752">
        <v>7.9519999999999982</v>
      </c>
      <c r="AB752">
        <v>8.0519999999999996</v>
      </c>
      <c r="AC752">
        <v>7.8150000000000048</v>
      </c>
      <c r="AD752">
        <v>7.7619999999999996</v>
      </c>
      <c r="AE752">
        <v>7.9119999999999919</v>
      </c>
      <c r="AF752">
        <v>8.171999999999997</v>
      </c>
      <c r="AG752">
        <v>8.0330000000000155</v>
      </c>
      <c r="AH752">
        <v>8.0369999999999919</v>
      </c>
      <c r="AI752">
        <v>8.1189999999999998</v>
      </c>
      <c r="AJ752">
        <v>8.1919999999999931</v>
      </c>
      <c r="AK752">
        <v>8.2520000000000095</v>
      </c>
      <c r="AL752">
        <v>8.0079999999999956</v>
      </c>
      <c r="AM752">
        <v>7.9760000000000133</v>
      </c>
      <c r="AN752">
        <v>7.820999999999998</v>
      </c>
      <c r="AO752">
        <v>8.2079999999999984</v>
      </c>
      <c r="AP752">
        <v>8.3669999999999902</v>
      </c>
      <c r="AQ752">
        <v>8.4869999999999948</v>
      </c>
      <c r="AR752">
        <v>8.5260000000000105</v>
      </c>
      <c r="AS752">
        <v>8.5750000000000171</v>
      </c>
      <c r="AT752">
        <v>8.1599999999999682</v>
      </c>
      <c r="AU752">
        <v>8.1800000000000068</v>
      </c>
      <c r="AV752">
        <v>8.2050000000000409</v>
      </c>
      <c r="AW752">
        <v>8.2259999999999707</v>
      </c>
      <c r="AX752">
        <v>8.2539999999999907</v>
      </c>
      <c r="AY752">
        <v>8.3710000000000093</v>
      </c>
      <c r="AZ752">
        <v>9.0859999999999843</v>
      </c>
      <c r="BA752">
        <v>9.5319999999999823</v>
      </c>
      <c r="BB752">
        <v>9.1760000000000161</v>
      </c>
      <c r="BC752">
        <v>9.5910000000000082</v>
      </c>
      <c r="BD752" s="83">
        <f t="shared" si="95"/>
        <v>53.030665718989027</v>
      </c>
    </row>
    <row r="753" spans="1:56" ht="15" customHeight="1" thickBot="1" x14ac:dyDescent="0.5">
      <c r="A753" s="45" t="s">
        <v>102</v>
      </c>
      <c r="B753" s="45">
        <v>2025</v>
      </c>
      <c r="C753" s="9">
        <v>45952</v>
      </c>
      <c r="D753" s="45" t="s">
        <v>103</v>
      </c>
      <c r="E753" t="s">
        <v>1943</v>
      </c>
      <c r="F753">
        <v>1</v>
      </c>
      <c r="G753" s="118" t="s">
        <v>49</v>
      </c>
      <c r="H753" t="s">
        <v>201</v>
      </c>
      <c r="I753" t="s">
        <v>85</v>
      </c>
      <c r="J753" t="s">
        <v>48</v>
      </c>
      <c r="K753" t="s">
        <v>47</v>
      </c>
      <c r="L753" s="105">
        <f>(C753-VLOOKUP(H753,Riders!$A$2:$D$3499,4,FALSE))/365</f>
        <v>28.553424657534247</v>
      </c>
      <c r="M753" s="105">
        <f>(C753-VLOOKUP(I753,Riders!$A$2:$D$3499,4,FALSE))/365</f>
        <v>23.789041095890411</v>
      </c>
      <c r="N753" s="105">
        <f>(C753-VLOOKUP(J753,Riders!$A$2:$D$3499,4,FALSE))/365</f>
        <v>21.224657534246575</v>
      </c>
      <c r="O753" s="105">
        <f>(C753-VLOOKUP(K753,Riders!$A$2:$D$3499,4,FALSE))/365</f>
        <v>20.86849315068493</v>
      </c>
      <c r="P753" s="45">
        <v>1</v>
      </c>
      <c r="Q753" s="40">
        <f t="shared" si="88"/>
        <v>2.978634259259259E-3</v>
      </c>
      <c r="R753" s="86">
        <f t="shared" si="89"/>
        <v>257.35399999999998</v>
      </c>
      <c r="S753">
        <f t="shared" si="90"/>
        <v>22.568000000000001</v>
      </c>
      <c r="T753">
        <f t="shared" si="91"/>
        <v>68.497</v>
      </c>
      <c r="U753">
        <f t="shared" si="92"/>
        <v>61.728999999999999</v>
      </c>
      <c r="V753">
        <f t="shared" si="93"/>
        <v>63.480999999999966</v>
      </c>
      <c r="W753">
        <f t="shared" si="94"/>
        <v>63.64700000000002</v>
      </c>
      <c r="X753">
        <v>14.179</v>
      </c>
      <c r="Y753">
        <v>8.3890000000000011</v>
      </c>
      <c r="Z753">
        <v>7.8289999999999971</v>
      </c>
      <c r="AA753">
        <v>7.5549999999999997</v>
      </c>
      <c r="AB753">
        <v>7.6610000000000014</v>
      </c>
      <c r="AC753">
        <v>7.4930000000000021</v>
      </c>
      <c r="AD753">
        <v>7.570999999999998</v>
      </c>
      <c r="AE753">
        <v>7.82</v>
      </c>
      <c r="AF753">
        <v>7.6730000000000018</v>
      </c>
      <c r="AG753">
        <v>7.6079999999999899</v>
      </c>
      <c r="AH753">
        <v>7.6610000000000156</v>
      </c>
      <c r="AI753">
        <v>7.8549999999999898</v>
      </c>
      <c r="AJ753">
        <v>7.7360000000000042</v>
      </c>
      <c r="AK753">
        <v>7.6349999999999909</v>
      </c>
      <c r="AL753">
        <v>7.6910000000000034</v>
      </c>
      <c r="AM753">
        <v>7.8700000000000054</v>
      </c>
      <c r="AN753">
        <v>7.8149999999999977</v>
      </c>
      <c r="AO753">
        <v>7.8329999999999984</v>
      </c>
      <c r="AP753">
        <v>7.9869999999999948</v>
      </c>
      <c r="AQ753">
        <v>7.8990000000000009</v>
      </c>
      <c r="AR753">
        <v>7.9560000000000173</v>
      </c>
      <c r="AS753">
        <v>8.0749999999999886</v>
      </c>
      <c r="AT753">
        <v>7.9890000000000327</v>
      </c>
      <c r="AU753">
        <v>7.9269999999999357</v>
      </c>
      <c r="AV753">
        <v>8.0270000000000437</v>
      </c>
      <c r="AW753">
        <v>8.0270000000000152</v>
      </c>
      <c r="AX753">
        <v>8.0669999999999789</v>
      </c>
      <c r="AY753">
        <v>8.1409999999999911</v>
      </c>
      <c r="AZ753">
        <v>7.8859999999999957</v>
      </c>
      <c r="BA753">
        <v>7.8159999999999741</v>
      </c>
      <c r="BB753">
        <v>7.8310000000000457</v>
      </c>
      <c r="BC753">
        <v>7.8519999999999754</v>
      </c>
      <c r="BD753" s="83">
        <f t="shared" si="95"/>
        <v>55.954055503314507</v>
      </c>
    </row>
    <row r="754" spans="1:56" ht="15" customHeight="1" thickBot="1" x14ac:dyDescent="0.5">
      <c r="A754" s="45" t="s">
        <v>102</v>
      </c>
      <c r="B754" s="45">
        <v>2025</v>
      </c>
      <c r="C754" s="9">
        <v>45952</v>
      </c>
      <c r="D754" s="45" t="s">
        <v>103</v>
      </c>
      <c r="E754" t="s">
        <v>1943</v>
      </c>
      <c r="F754">
        <v>1</v>
      </c>
      <c r="G754" s="118" t="s">
        <v>40</v>
      </c>
      <c r="H754" t="s">
        <v>38</v>
      </c>
      <c r="I754" t="s">
        <v>195</v>
      </c>
      <c r="J754" t="s">
        <v>2093</v>
      </c>
      <c r="K754" t="s">
        <v>2141</v>
      </c>
      <c r="L754" s="105">
        <f>(C754-VLOOKUP(H754,Riders!$A$2:$D$3499,4,FALSE))/365</f>
        <v>28.695890410958903</v>
      </c>
      <c r="M754" s="105">
        <f>(C754-VLOOKUP(I754,Riders!$A$2:$D$3499,4,FALSE))/365</f>
        <v>23.052054794520547</v>
      </c>
      <c r="N754" s="105">
        <f>(C754-VLOOKUP(J754,Riders!$A$2:$D$3499,4,FALSE))/365</f>
        <v>26.61917808219178</v>
      </c>
      <c r="O754" s="105">
        <f>(C754-VLOOKUP(K754,Riders!$A$2:$D$3499,4,FALSE))/365</f>
        <v>22.978082191780821</v>
      </c>
      <c r="P754" s="45">
        <v>2</v>
      </c>
      <c r="Q754" s="40">
        <f t="shared" si="88"/>
        <v>2.9891898148148152E-3</v>
      </c>
      <c r="R754" s="86">
        <f t="shared" si="89"/>
        <v>258.26600000000002</v>
      </c>
      <c r="S754">
        <f t="shared" si="90"/>
        <v>22.661000000000001</v>
      </c>
      <c r="T754">
        <f t="shared" si="91"/>
        <v>69.055000000000007</v>
      </c>
      <c r="U754">
        <f t="shared" si="92"/>
        <v>62.954999999999984</v>
      </c>
      <c r="V754">
        <f t="shared" si="93"/>
        <v>63.091000000000008</v>
      </c>
      <c r="W754">
        <f t="shared" si="94"/>
        <v>63.16500000000002</v>
      </c>
      <c r="X754">
        <v>14.48</v>
      </c>
      <c r="Y754">
        <v>8.1810000000000009</v>
      </c>
      <c r="Z754">
        <v>7.8099999999999987</v>
      </c>
      <c r="AA754">
        <v>7.6220000000000034</v>
      </c>
      <c r="AB754">
        <v>7.617999999999995</v>
      </c>
      <c r="AC754">
        <v>7.828000000000003</v>
      </c>
      <c r="AD754">
        <v>7.7110000000000056</v>
      </c>
      <c r="AE754">
        <v>7.8049999999999997</v>
      </c>
      <c r="AF754">
        <v>7.8279999999999887</v>
      </c>
      <c r="AG754">
        <v>8.0520000000000067</v>
      </c>
      <c r="AH754">
        <v>7.8220000000000027</v>
      </c>
      <c r="AI754">
        <v>7.8429999999999893</v>
      </c>
      <c r="AJ754">
        <v>7.8030000000000106</v>
      </c>
      <c r="AK754">
        <v>8.012999999999991</v>
      </c>
      <c r="AL754">
        <v>7.7749999999999906</v>
      </c>
      <c r="AM754">
        <v>7.8190000000000026</v>
      </c>
      <c r="AN754">
        <v>7.8250000000000171</v>
      </c>
      <c r="AO754">
        <v>8.0360000000000014</v>
      </c>
      <c r="AP754">
        <v>7.8799999999999946</v>
      </c>
      <c r="AQ754">
        <v>7.9679999999999893</v>
      </c>
      <c r="AR754">
        <v>7.9900000000000091</v>
      </c>
      <c r="AS754">
        <v>7.84699999999998</v>
      </c>
      <c r="AT754">
        <v>7.7580000000000098</v>
      </c>
      <c r="AU754">
        <v>7.7870000000000061</v>
      </c>
      <c r="AV754">
        <v>7.7580000000000098</v>
      </c>
      <c r="AW754">
        <v>7.9899999999999807</v>
      </c>
      <c r="AX754">
        <v>8.1410000000000196</v>
      </c>
      <c r="AY754">
        <v>7.8769999999999811</v>
      </c>
      <c r="AZ754">
        <v>7.8480000000000132</v>
      </c>
      <c r="BA754">
        <v>7.8669999999999902</v>
      </c>
      <c r="BB754">
        <v>7.7860000000000014</v>
      </c>
      <c r="BC754">
        <v>7.8980000000000246</v>
      </c>
      <c r="BD754" s="83">
        <f t="shared" si="95"/>
        <v>55.756468137501642</v>
      </c>
    </row>
    <row r="755" spans="1:56" ht="15" customHeight="1" thickBot="1" x14ac:dyDescent="0.5">
      <c r="A755" s="45" t="s">
        <v>102</v>
      </c>
      <c r="B755" s="45">
        <v>2025</v>
      </c>
      <c r="C755" s="9">
        <v>45952</v>
      </c>
      <c r="D755" s="45" t="s">
        <v>103</v>
      </c>
      <c r="E755" t="s">
        <v>1943</v>
      </c>
      <c r="F755">
        <v>2</v>
      </c>
      <c r="G755" s="118" t="s">
        <v>46</v>
      </c>
      <c r="H755" t="s">
        <v>107</v>
      </c>
      <c r="I755" t="s">
        <v>44</v>
      </c>
      <c r="J755" t="s">
        <v>45</v>
      </c>
      <c r="K755" t="s">
        <v>2170</v>
      </c>
      <c r="L755" s="105">
        <f>(C755-VLOOKUP(H755,Riders!$A$2:$D$3499,4,FALSE))/365</f>
        <v>25.145205479452056</v>
      </c>
      <c r="M755" s="105">
        <f>(C755-VLOOKUP(I755,Riders!$A$2:$D$3499,4,FALSE))/365</f>
        <v>23.726027397260275</v>
      </c>
      <c r="N755" s="105">
        <f>(C755-VLOOKUP(J755,Riders!$A$2:$D$3499,4,FALSE))/365</f>
        <v>20.813698630136987</v>
      </c>
      <c r="O755" s="105">
        <f>(C755-VLOOKUP(K755,Riders!$A$2:$D$3499,4,FALSE))/365</f>
        <v>19.432876712328767</v>
      </c>
      <c r="P755" s="45">
        <v>1</v>
      </c>
      <c r="Q755" s="40">
        <f t="shared" si="88"/>
        <v>2.9570486111111112E-3</v>
      </c>
      <c r="R755" s="86">
        <f t="shared" si="89"/>
        <v>255.489</v>
      </c>
      <c r="S755">
        <f t="shared" si="90"/>
        <v>22.616</v>
      </c>
      <c r="T755">
        <f t="shared" si="91"/>
        <v>68.948000000000008</v>
      </c>
      <c r="U755">
        <f t="shared" si="92"/>
        <v>61.917000000000002</v>
      </c>
      <c r="V755">
        <f t="shared" si="93"/>
        <v>62.649000000000029</v>
      </c>
      <c r="W755">
        <f t="shared" si="94"/>
        <v>61.974999999999966</v>
      </c>
      <c r="X755">
        <v>14.173999999999999</v>
      </c>
      <c r="Y755">
        <v>8.4420000000000002</v>
      </c>
      <c r="Z755">
        <v>7.8369999999999997</v>
      </c>
      <c r="AA755">
        <v>7.6489999999999974</v>
      </c>
      <c r="AB755">
        <v>7.7650000000000006</v>
      </c>
      <c r="AC755">
        <v>7.6090000000000018</v>
      </c>
      <c r="AD755">
        <v>7.6709999999999923</v>
      </c>
      <c r="AE755">
        <v>7.8010000000000161</v>
      </c>
      <c r="AF755">
        <v>7.6669999999999874</v>
      </c>
      <c r="AG755">
        <v>7.7060000000000031</v>
      </c>
      <c r="AH755">
        <v>7.7249999999999943</v>
      </c>
      <c r="AI755">
        <v>7.7890000000000006</v>
      </c>
      <c r="AJ755">
        <v>7.8520000000000039</v>
      </c>
      <c r="AK755">
        <v>7.6830000000000069</v>
      </c>
      <c r="AL755">
        <v>7.7169999999999854</v>
      </c>
      <c r="AM755">
        <v>7.77800000000002</v>
      </c>
      <c r="AN755">
        <v>7.9339999999999966</v>
      </c>
      <c r="AO755">
        <v>7.7949999999999866</v>
      </c>
      <c r="AP755">
        <v>7.717000000000013</v>
      </c>
      <c r="AQ755">
        <v>7.8719999999999857</v>
      </c>
      <c r="AR755">
        <v>7.7740000000000009</v>
      </c>
      <c r="AS755">
        <v>7.9680000000000177</v>
      </c>
      <c r="AT755">
        <v>7.7959999999999923</v>
      </c>
      <c r="AU755">
        <v>7.7930000000000348</v>
      </c>
      <c r="AV755">
        <v>7.7439999999999998</v>
      </c>
      <c r="AW755">
        <v>7.7379999999999711</v>
      </c>
      <c r="AX755">
        <v>7.8659999999999846</v>
      </c>
      <c r="AY755">
        <v>7.7369999999999948</v>
      </c>
      <c r="AZ755">
        <v>7.6960000000000264</v>
      </c>
      <c r="BA755">
        <v>7.6799999999999784</v>
      </c>
      <c r="BB755">
        <v>7.8000000000000398</v>
      </c>
      <c r="BC755">
        <v>7.7139999999999702</v>
      </c>
      <c r="BD755" s="83">
        <f t="shared" si="95"/>
        <v>56.362504843652758</v>
      </c>
    </row>
    <row r="756" spans="1:56" ht="15" customHeight="1" thickBot="1" x14ac:dyDescent="0.5">
      <c r="A756" s="45" t="s">
        <v>102</v>
      </c>
      <c r="B756" s="45">
        <v>2025</v>
      </c>
      <c r="C756" s="9">
        <v>45952</v>
      </c>
      <c r="D756" s="45" t="s">
        <v>103</v>
      </c>
      <c r="E756" t="s">
        <v>1943</v>
      </c>
      <c r="F756">
        <v>2</v>
      </c>
      <c r="G756" s="118" t="s">
        <v>58</v>
      </c>
      <c r="H756" t="s">
        <v>57</v>
      </c>
      <c r="I756" t="s">
        <v>288</v>
      </c>
      <c r="J756" t="s">
        <v>2174</v>
      </c>
      <c r="K756" t="s">
        <v>2162</v>
      </c>
      <c r="L756" s="105">
        <f>(C756-VLOOKUP(H756,Riders!$A$2:$D$3499,4,FALSE))/365</f>
        <v>22.36986301369863</v>
      </c>
      <c r="M756" s="105">
        <f>(C756-VLOOKUP(I756,Riders!$A$2:$D$3499,4,FALSE))/365</f>
        <v>29.438356164383563</v>
      </c>
      <c r="N756" s="105">
        <f>(C756-VLOOKUP(J756,Riders!$A$2:$D$3499,4,FALSE))/365</f>
        <v>22.405479452054795</v>
      </c>
      <c r="O756" s="105">
        <f>(C756-VLOOKUP(K756,Riders!$A$2:$D$3499,4,FALSE))/365</f>
        <v>20.547945205479451</v>
      </c>
      <c r="P756" s="45">
        <v>2</v>
      </c>
      <c r="Q756" s="40">
        <f t="shared" si="88"/>
        <v>3.0566203703703701E-3</v>
      </c>
      <c r="R756" s="86">
        <f t="shared" si="89"/>
        <v>264.09199999999998</v>
      </c>
      <c r="S756">
        <f t="shared" si="90"/>
        <v>22.533999999999999</v>
      </c>
      <c r="T756">
        <f t="shared" si="91"/>
        <v>69.715000000000003</v>
      </c>
      <c r="U756">
        <f t="shared" si="92"/>
        <v>62.963999999999999</v>
      </c>
      <c r="V756">
        <f t="shared" si="93"/>
        <v>65.143000000000001</v>
      </c>
      <c r="W756">
        <f t="shared" si="94"/>
        <v>66.269999999999982</v>
      </c>
      <c r="X756">
        <v>14.179</v>
      </c>
      <c r="Y756">
        <v>8.3549999999999986</v>
      </c>
      <c r="Z756">
        <v>7.8860000000000028</v>
      </c>
      <c r="AA756">
        <v>7.8140000000000001</v>
      </c>
      <c r="AB756">
        <v>7.9009999999999962</v>
      </c>
      <c r="AC756">
        <v>7.7730000000000032</v>
      </c>
      <c r="AD756">
        <v>7.7899999999999991</v>
      </c>
      <c r="AE756">
        <v>8.017000000000003</v>
      </c>
      <c r="AF756">
        <v>7.8400000000000034</v>
      </c>
      <c r="AG756">
        <v>7.6989999999999981</v>
      </c>
      <c r="AH756">
        <v>7.6330000000000098</v>
      </c>
      <c r="AI756">
        <v>7.8319999999999936</v>
      </c>
      <c r="AJ756">
        <v>7.7719999999999914</v>
      </c>
      <c r="AK756">
        <v>7.9230000000000018</v>
      </c>
      <c r="AL756">
        <v>8.0289999999999964</v>
      </c>
      <c r="AM756">
        <v>8.2360000000000042</v>
      </c>
      <c r="AN756">
        <v>7.9919999999999902</v>
      </c>
      <c r="AO756">
        <v>7.9470000000000027</v>
      </c>
      <c r="AP756">
        <v>7.9770000000000039</v>
      </c>
      <c r="AQ756">
        <v>8.1150000000000091</v>
      </c>
      <c r="AR756">
        <v>8.3669999999999618</v>
      </c>
      <c r="AS756">
        <v>8.4650000000000603</v>
      </c>
      <c r="AT756">
        <v>8.1750000000000114</v>
      </c>
      <c r="AU756">
        <v>8.1049999999999613</v>
      </c>
      <c r="AV756">
        <v>8.25</v>
      </c>
      <c r="AW756">
        <v>8.2179999999999893</v>
      </c>
      <c r="AX756">
        <v>8.2030000000000314</v>
      </c>
      <c r="AY756">
        <v>8.4560000000000173</v>
      </c>
      <c r="AZ756">
        <v>8.6529999999999347</v>
      </c>
      <c r="BA756">
        <v>8.2770000000000152</v>
      </c>
      <c r="BB756">
        <v>8.150999999999982</v>
      </c>
      <c r="BC756">
        <v>8.0620000000000118</v>
      </c>
      <c r="BD756" s="83">
        <f t="shared" si="95"/>
        <v>54.526452902776306</v>
      </c>
    </row>
    <row r="757" spans="1:56" ht="15" customHeight="1" thickBot="1" x14ac:dyDescent="0.5">
      <c r="A757" s="45" t="s">
        <v>102</v>
      </c>
      <c r="B757" s="45">
        <v>2025</v>
      </c>
      <c r="C757" s="9">
        <v>45952</v>
      </c>
      <c r="D757" s="45" t="s">
        <v>103</v>
      </c>
      <c r="E757" t="s">
        <v>1943</v>
      </c>
      <c r="F757">
        <v>3</v>
      </c>
      <c r="G757" s="118" t="s">
        <v>88</v>
      </c>
      <c r="H757" t="s">
        <v>86</v>
      </c>
      <c r="I757" t="s">
        <v>163</v>
      </c>
      <c r="J757" t="s">
        <v>274</v>
      </c>
      <c r="K757" t="s">
        <v>302</v>
      </c>
      <c r="L757" s="105">
        <f>(C757-VLOOKUP(H757,Riders!$A$2:$D$3499,4,FALSE))/365</f>
        <v>18.978082191780821</v>
      </c>
      <c r="M757" s="105">
        <f>(C757-VLOOKUP(I757,Riders!$A$2:$D$3499,4,FALSE))/365</f>
        <v>26.93972602739726</v>
      </c>
      <c r="N757" s="105">
        <f>(C757-VLOOKUP(J757,Riders!$A$2:$D$3499,4,FALSE))/365</f>
        <v>29.290410958904111</v>
      </c>
      <c r="O757" s="105">
        <f>(C757-VLOOKUP(K757,Riders!$A$2:$D$3499,4,FALSE))/365</f>
        <v>28.67945205479452</v>
      </c>
      <c r="P757" s="45">
        <v>1</v>
      </c>
      <c r="Q757" s="40">
        <f t="shared" si="88"/>
        <v>2.8826273148148149E-3</v>
      </c>
      <c r="R757" s="86">
        <f t="shared" si="89"/>
        <v>249.059</v>
      </c>
      <c r="S757">
        <f t="shared" si="90"/>
        <v>22.067</v>
      </c>
      <c r="T757">
        <f t="shared" si="91"/>
        <v>66.852999999999994</v>
      </c>
      <c r="U757">
        <f t="shared" si="92"/>
        <v>60.691000000000003</v>
      </c>
      <c r="V757">
        <f t="shared" si="93"/>
        <v>60.76700000000001</v>
      </c>
      <c r="W757">
        <f t="shared" si="94"/>
        <v>60.74799999999999</v>
      </c>
      <c r="X757">
        <v>13.815</v>
      </c>
      <c r="Y757">
        <v>8.2520000000000007</v>
      </c>
      <c r="Z757">
        <v>7.6769999999999996</v>
      </c>
      <c r="AA757">
        <v>7.4570000000000007</v>
      </c>
      <c r="AB757">
        <v>7.4339999999999966</v>
      </c>
      <c r="AC757">
        <v>7.3370000000000033</v>
      </c>
      <c r="AD757">
        <v>7.4069999999999956</v>
      </c>
      <c r="AE757">
        <v>7.4739999999999966</v>
      </c>
      <c r="AF757">
        <v>7.4789999999999992</v>
      </c>
      <c r="AG757">
        <v>7.585000000000008</v>
      </c>
      <c r="AH757">
        <v>7.6709999999999923</v>
      </c>
      <c r="AI757">
        <v>7.5720000000000027</v>
      </c>
      <c r="AJ757">
        <v>7.5520000000000067</v>
      </c>
      <c r="AK757">
        <v>7.722999999999999</v>
      </c>
      <c r="AL757">
        <v>7.5729999999999933</v>
      </c>
      <c r="AM757">
        <v>7.5360000000000014</v>
      </c>
      <c r="AN757">
        <v>7.5400000000000063</v>
      </c>
      <c r="AO757">
        <v>7.5949999999999989</v>
      </c>
      <c r="AP757">
        <v>7.5790000000000077</v>
      </c>
      <c r="AQ757">
        <v>7.6380000000000052</v>
      </c>
      <c r="AR757">
        <v>7.7259999999999991</v>
      </c>
      <c r="AS757">
        <v>7.5619999999999834</v>
      </c>
      <c r="AT757">
        <v>7.5180000000000007</v>
      </c>
      <c r="AU757">
        <v>7.6090000000000089</v>
      </c>
      <c r="AV757">
        <v>7.714999999999975</v>
      </c>
      <c r="AW757">
        <v>7.5930000000000462</v>
      </c>
      <c r="AX757">
        <v>7.4929999999999666</v>
      </c>
      <c r="AY757">
        <v>7.5169999999999959</v>
      </c>
      <c r="AZ757">
        <v>7.52800000000002</v>
      </c>
      <c r="BA757">
        <v>7.5660000000000309</v>
      </c>
      <c r="BB757">
        <v>7.6189999999999429</v>
      </c>
      <c r="BC757">
        <v>7.717000000000013</v>
      </c>
      <c r="BD757" s="83">
        <f t="shared" si="95"/>
        <v>57.817625542542132</v>
      </c>
    </row>
    <row r="758" spans="1:56" ht="15" customHeight="1" thickBot="1" x14ac:dyDescent="0.5">
      <c r="A758" s="45" t="s">
        <v>102</v>
      </c>
      <c r="B758" s="45">
        <v>2025</v>
      </c>
      <c r="C758" s="9">
        <v>45952</v>
      </c>
      <c r="D758" s="45" t="s">
        <v>103</v>
      </c>
      <c r="E758" t="s">
        <v>1943</v>
      </c>
      <c r="F758">
        <v>3</v>
      </c>
      <c r="G758" s="118" t="s">
        <v>79</v>
      </c>
      <c r="H758" t="s">
        <v>2066</v>
      </c>
      <c r="I758" t="s">
        <v>2077</v>
      </c>
      <c r="J758" t="s">
        <v>2064</v>
      </c>
      <c r="K758" t="s">
        <v>332</v>
      </c>
      <c r="L758" s="105">
        <f>(C758-VLOOKUP(H758,Riders!$A$2:$D$3499,4,FALSE))/365</f>
        <v>26.550684931506851</v>
      </c>
      <c r="M758" s="105">
        <f>(C758-VLOOKUP(I758,Riders!$A$2:$D$3499,4,FALSE))/365</f>
        <v>28.205479452054796</v>
      </c>
      <c r="N758" s="105">
        <f>(C758-VLOOKUP(J758,Riders!$A$2:$D$3499,4,FALSE))/365</f>
        <v>28.586301369863012</v>
      </c>
      <c r="O758" s="105">
        <f>(C758-VLOOKUP(K758,Riders!$A$2:$D$3499,4,FALSE))/365</f>
        <v>30.38082191780822</v>
      </c>
      <c r="P758" s="45">
        <v>2</v>
      </c>
      <c r="Q758" s="40">
        <f t="shared" si="88"/>
        <v>2.9020370370370367E-3</v>
      </c>
      <c r="R758" s="86">
        <f t="shared" si="89"/>
        <v>250.73599999999996</v>
      </c>
      <c r="S758">
        <f t="shared" si="90"/>
        <v>22.515000000000001</v>
      </c>
      <c r="T758">
        <f t="shared" si="91"/>
        <v>67.989000000000004</v>
      </c>
      <c r="U758">
        <f t="shared" si="92"/>
        <v>60.665999999999997</v>
      </c>
      <c r="V758">
        <f t="shared" si="93"/>
        <v>60.85499999999999</v>
      </c>
      <c r="W758">
        <f t="shared" si="94"/>
        <v>61.225999999999971</v>
      </c>
      <c r="X758">
        <v>14.378</v>
      </c>
      <c r="Y758">
        <v>8.1370000000000005</v>
      </c>
      <c r="Z758">
        <v>7.6769999999999996</v>
      </c>
      <c r="AA758">
        <v>7.490000000000002</v>
      </c>
      <c r="AB758">
        <v>7.4759999999999991</v>
      </c>
      <c r="AC758">
        <v>7.5970000000000013</v>
      </c>
      <c r="AD758">
        <v>7.5599999999999952</v>
      </c>
      <c r="AE758">
        <v>7.6740000000000066</v>
      </c>
      <c r="AF758">
        <v>7.7299999999999898</v>
      </c>
      <c r="AG758">
        <v>7.7740000000000009</v>
      </c>
      <c r="AH758">
        <v>7.5980000000000132</v>
      </c>
      <c r="AI758">
        <v>7.5109999999999957</v>
      </c>
      <c r="AJ758">
        <v>7.4939999999999998</v>
      </c>
      <c r="AK758">
        <v>7.570999999999998</v>
      </c>
      <c r="AL758">
        <v>7.4809999999999954</v>
      </c>
      <c r="AM758">
        <v>7.507000000000005</v>
      </c>
      <c r="AN758">
        <v>7.6400000000000148</v>
      </c>
      <c r="AO758">
        <v>7.5439999999999827</v>
      </c>
      <c r="AP758">
        <v>7.563999999999993</v>
      </c>
      <c r="AQ758">
        <v>7.6680000000000064</v>
      </c>
      <c r="AR758">
        <v>7.617999999999995</v>
      </c>
      <c r="AS758">
        <v>7.6069999999999993</v>
      </c>
      <c r="AT758">
        <v>7.617999999999995</v>
      </c>
      <c r="AU758">
        <v>7.5960000000000036</v>
      </c>
      <c r="AV758">
        <v>7.8299999999999841</v>
      </c>
      <c r="AW758">
        <v>7.5870000000000184</v>
      </c>
      <c r="AX758">
        <v>7.5330000000000146</v>
      </c>
      <c r="AY758">
        <v>7.5309999999999766</v>
      </c>
      <c r="AZ758">
        <v>7.5560000000000116</v>
      </c>
      <c r="BA758">
        <v>7.6550000000000296</v>
      </c>
      <c r="BB758">
        <v>7.7189999999999657</v>
      </c>
      <c r="BC758">
        <v>7.8149999999999693</v>
      </c>
      <c r="BD758" s="83">
        <f t="shared" si="95"/>
        <v>57.430923361623393</v>
      </c>
    </row>
    <row r="759" spans="1:56" ht="15" customHeight="1" thickBot="1" x14ac:dyDescent="0.5">
      <c r="A759" s="45" t="s">
        <v>102</v>
      </c>
      <c r="B759" s="45">
        <v>2025</v>
      </c>
      <c r="C759" s="9">
        <v>45952</v>
      </c>
      <c r="D759" s="45" t="s">
        <v>103</v>
      </c>
      <c r="E759" t="s">
        <v>1943</v>
      </c>
      <c r="F759">
        <v>4</v>
      </c>
      <c r="G759" s="118" t="s">
        <v>61</v>
      </c>
      <c r="H759" t="s">
        <v>84</v>
      </c>
      <c r="I759" t="s">
        <v>106</v>
      </c>
      <c r="J759" t="s">
        <v>60</v>
      </c>
      <c r="K759" t="s">
        <v>2173</v>
      </c>
      <c r="L759" s="105">
        <f>(C759-VLOOKUP(H759,Riders!$A$2:$D$3499,4,FALSE))/365</f>
        <v>26.347945205479451</v>
      </c>
      <c r="M759" s="105">
        <f>(C759-VLOOKUP(I759,Riders!$A$2:$D$3499,4,FALSE))/365</f>
        <v>24.838356164383562</v>
      </c>
      <c r="N759" s="105">
        <f>(C759-VLOOKUP(J759,Riders!$A$2:$D$3499,4,FALSE))/365</f>
        <v>25.980821917808218</v>
      </c>
      <c r="O759" s="105">
        <f>(C759-VLOOKUP(K759,Riders!$A$2:$D$3499,4,FALSE))/365</f>
        <v>20.789041095890411</v>
      </c>
      <c r="P759" s="45">
        <v>1</v>
      </c>
      <c r="Q759" s="40">
        <f t="shared" si="88"/>
        <v>2.9062615740740741E-3</v>
      </c>
      <c r="R759" s="86">
        <f t="shared" si="89"/>
        <v>251.101</v>
      </c>
      <c r="S759">
        <f t="shared" si="90"/>
        <v>22.125</v>
      </c>
      <c r="T759">
        <f t="shared" si="91"/>
        <v>68.289999999999992</v>
      </c>
      <c r="U759">
        <f t="shared" si="92"/>
        <v>60.004000000000019</v>
      </c>
      <c r="V759">
        <f t="shared" si="93"/>
        <v>60.470999999999975</v>
      </c>
      <c r="W759">
        <f t="shared" si="94"/>
        <v>62.336000000000013</v>
      </c>
      <c r="X759">
        <v>14.032</v>
      </c>
      <c r="Y759">
        <v>8.093</v>
      </c>
      <c r="Z759">
        <v>7.73</v>
      </c>
      <c r="AA759">
        <v>7.7039999999999971</v>
      </c>
      <c r="AB759">
        <v>7.8500000000000014</v>
      </c>
      <c r="AC759">
        <v>7.6270000000000016</v>
      </c>
      <c r="AD759">
        <v>7.6719999999999899</v>
      </c>
      <c r="AE759">
        <v>7.5820000000000007</v>
      </c>
      <c r="AF759">
        <v>7.6900000000000119</v>
      </c>
      <c r="AG759">
        <v>7.5019999999999953</v>
      </c>
      <c r="AH759">
        <v>7.4720000000000084</v>
      </c>
      <c r="AI759">
        <v>7.48599999999999</v>
      </c>
      <c r="AJ759">
        <v>7.563999999999993</v>
      </c>
      <c r="AK759">
        <v>7.430000000000021</v>
      </c>
      <c r="AL759">
        <v>7.4399999999999844</v>
      </c>
      <c r="AM759">
        <v>7.4200000000000159</v>
      </c>
      <c r="AN759">
        <v>7.4549999999999841</v>
      </c>
      <c r="AO759">
        <v>7.5939999999999941</v>
      </c>
      <c r="AP759">
        <v>7.4860000000000184</v>
      </c>
      <c r="AQ759">
        <v>7.4869999999999948</v>
      </c>
      <c r="AR759">
        <v>7.563999999999993</v>
      </c>
      <c r="AS759">
        <v>7.679000000000002</v>
      </c>
      <c r="AT759">
        <v>7.5379999999999816</v>
      </c>
      <c r="AU759">
        <v>7.6680000000000064</v>
      </c>
      <c r="AV759">
        <v>7.6220000000000141</v>
      </c>
      <c r="AW759">
        <v>7.625</v>
      </c>
      <c r="AX759">
        <v>7.7340000000000089</v>
      </c>
      <c r="AY759">
        <v>7.8739999999999952</v>
      </c>
      <c r="AZ759">
        <v>7.7649999999999864</v>
      </c>
      <c r="BA759">
        <v>7.8000000000000114</v>
      </c>
      <c r="BB759">
        <v>7.8590000000000089</v>
      </c>
      <c r="BC759">
        <v>8.0569999999999879</v>
      </c>
      <c r="BD759" s="83">
        <f t="shared" si="95"/>
        <v>57.347441866022038</v>
      </c>
    </row>
    <row r="760" spans="1:56" ht="15" customHeight="1" thickBot="1" x14ac:dyDescent="0.5">
      <c r="A760" s="45" t="s">
        <v>102</v>
      </c>
      <c r="B760" s="45">
        <v>2025</v>
      </c>
      <c r="C760" s="9">
        <v>45952</v>
      </c>
      <c r="D760" s="45" t="s">
        <v>103</v>
      </c>
      <c r="E760" t="s">
        <v>1943</v>
      </c>
      <c r="F760">
        <v>4</v>
      </c>
      <c r="G760" t="s">
        <v>91</v>
      </c>
      <c r="H760" t="s">
        <v>89</v>
      </c>
      <c r="I760" t="s">
        <v>2147</v>
      </c>
      <c r="J760" t="s">
        <v>111</v>
      </c>
      <c r="K760" t="s">
        <v>2072</v>
      </c>
      <c r="L760" s="105">
        <f>(C760-VLOOKUP(H760,Riders!$A$2:$D$3499,4,FALSE))/365</f>
        <v>26.30958904109589</v>
      </c>
      <c r="M760" s="105">
        <f>(C760-VLOOKUP(I760,Riders!$A$2:$D$3499,4,FALSE))/365</f>
        <v>21.953424657534246</v>
      </c>
      <c r="N760" s="105">
        <f>(C760-VLOOKUP(J760,Riders!$A$2:$D$3499,4,FALSE))/365</f>
        <v>22.734246575342464</v>
      </c>
      <c r="O760" s="105">
        <f>(C760-VLOOKUP(K760,Riders!$A$2:$D$3499,4,FALSE))/365</f>
        <v>25.673972602739727</v>
      </c>
      <c r="P760" s="45">
        <v>2</v>
      </c>
      <c r="Q760" s="40">
        <f t="shared" si="88"/>
        <v>2.9956365740740737E-3</v>
      </c>
      <c r="R760" s="86">
        <f t="shared" si="89"/>
        <v>258.82299999999998</v>
      </c>
      <c r="S760">
        <f t="shared" si="90"/>
        <v>22.727</v>
      </c>
      <c r="T760">
        <f t="shared" si="91"/>
        <v>67.495999999999995</v>
      </c>
      <c r="U760">
        <f t="shared" si="92"/>
        <v>61.515000000000001</v>
      </c>
      <c r="V760">
        <f t="shared" si="93"/>
        <v>63.347000000000037</v>
      </c>
      <c r="W760">
        <f t="shared" si="94"/>
        <v>66.464999999999947</v>
      </c>
      <c r="X760">
        <v>14.706</v>
      </c>
      <c r="Y760">
        <v>8.0210000000000008</v>
      </c>
      <c r="Z760">
        <v>7.4409999999999989</v>
      </c>
      <c r="AA760">
        <v>7.2169999999999987</v>
      </c>
      <c r="AB760">
        <v>7.375</v>
      </c>
      <c r="AC760">
        <v>7.4580000000000064</v>
      </c>
      <c r="AD760">
        <v>7.5269999999999939</v>
      </c>
      <c r="AE760">
        <v>7.7509999999999977</v>
      </c>
      <c r="AF760">
        <v>7.612000000000009</v>
      </c>
      <c r="AG760">
        <v>7.5969999999999942</v>
      </c>
      <c r="AH760">
        <v>7.7719999999999914</v>
      </c>
      <c r="AI760">
        <v>7.5449999999999866</v>
      </c>
      <c r="AJ760">
        <v>7.6220000000000283</v>
      </c>
      <c r="AK760">
        <v>7.7289999999999992</v>
      </c>
      <c r="AL760">
        <v>7.8689999999999998</v>
      </c>
      <c r="AM760">
        <v>7.7689999999999912</v>
      </c>
      <c r="AN760">
        <v>7.9850000000000136</v>
      </c>
      <c r="AO760">
        <v>7.8449999999999989</v>
      </c>
      <c r="AP760">
        <v>7.820999999999998</v>
      </c>
      <c r="AQ760">
        <v>8.0130000000000052</v>
      </c>
      <c r="AR760">
        <v>7.8169999999999789</v>
      </c>
      <c r="AS760">
        <v>7.8320000000000221</v>
      </c>
      <c r="AT760">
        <v>7.8599999999999568</v>
      </c>
      <c r="AU760">
        <v>8.1740000000000634</v>
      </c>
      <c r="AV760">
        <v>8.4159999999999684</v>
      </c>
      <c r="AW760">
        <v>8.2750000000000057</v>
      </c>
      <c r="AX760">
        <v>8.4539999999999793</v>
      </c>
      <c r="AY760">
        <v>8.1300000000000239</v>
      </c>
      <c r="AZ760">
        <v>8.2459999999999809</v>
      </c>
      <c r="BA760">
        <v>8.2510000000000048</v>
      </c>
      <c r="BB760">
        <v>8.2690000000000055</v>
      </c>
      <c r="BC760">
        <v>8.4239999999999782</v>
      </c>
      <c r="BD760" s="83">
        <f t="shared" si="95"/>
        <v>55.636477438249308</v>
      </c>
    </row>
    <row r="761" spans="1:56" ht="15" customHeight="1" thickBot="1" x14ac:dyDescent="0.5">
      <c r="A761" s="45" t="s">
        <v>102</v>
      </c>
      <c r="B761" s="45">
        <v>2025</v>
      </c>
      <c r="C761" s="9">
        <v>45952</v>
      </c>
      <c r="D761" s="45" t="s">
        <v>103</v>
      </c>
      <c r="E761" t="s">
        <v>31</v>
      </c>
      <c r="F761" t="s">
        <v>578</v>
      </c>
      <c r="G761" s="118" t="s">
        <v>61</v>
      </c>
      <c r="H761" t="s">
        <v>106</v>
      </c>
      <c r="I761" t="s">
        <v>60</v>
      </c>
      <c r="J761" t="s">
        <v>189</v>
      </c>
      <c r="K761" t="s">
        <v>2173</v>
      </c>
      <c r="L761" s="105">
        <f>(C761-VLOOKUP(H761,Riders!$A$2:$D$3499,4,FALSE))/365</f>
        <v>24.838356164383562</v>
      </c>
      <c r="M761" s="105">
        <f>(C761-VLOOKUP(I761,Riders!$A$2:$D$3499,4,FALSE))/365</f>
        <v>25.980821917808218</v>
      </c>
      <c r="N761" s="105">
        <f>(C761-VLOOKUP(J761,Riders!$A$2:$D$3499,4,FALSE))/365</f>
        <v>28.715068493150685</v>
      </c>
      <c r="O761" s="105">
        <f>(C761-VLOOKUP(K761,Riders!$A$2:$D$3499,4,FALSE))/365</f>
        <v>20.789041095890411</v>
      </c>
      <c r="P761" s="45">
        <v>1</v>
      </c>
      <c r="Q761" s="40">
        <f t="shared" si="88"/>
        <v>2.8885300925925923E-3</v>
      </c>
      <c r="R761" s="86">
        <f t="shared" si="89"/>
        <v>249.56899999999996</v>
      </c>
      <c r="S761">
        <f t="shared" si="90"/>
        <v>22.238</v>
      </c>
      <c r="T761">
        <f t="shared" si="91"/>
        <v>67.478999999999999</v>
      </c>
      <c r="U761">
        <f t="shared" si="92"/>
        <v>59.534999999999997</v>
      </c>
      <c r="V761">
        <f t="shared" si="93"/>
        <v>60.489999999999995</v>
      </c>
      <c r="W761">
        <f t="shared" si="94"/>
        <v>62.064999999999969</v>
      </c>
      <c r="X761">
        <v>14.146000000000001</v>
      </c>
      <c r="Y761">
        <v>8.0919999999999987</v>
      </c>
      <c r="Z761">
        <v>7.5990000000000002</v>
      </c>
      <c r="AA761">
        <v>7.5070000000000006</v>
      </c>
      <c r="AB761">
        <v>7.6400000000000006</v>
      </c>
      <c r="AC761">
        <v>7.5450000000000017</v>
      </c>
      <c r="AD761">
        <v>7.4959999999999951</v>
      </c>
      <c r="AE761">
        <v>7.4540000000000006</v>
      </c>
      <c r="AF761">
        <v>7.5969999999999942</v>
      </c>
      <c r="AG761">
        <v>7.4390000000000072</v>
      </c>
      <c r="AH761">
        <v>7.4050000000000011</v>
      </c>
      <c r="AI761">
        <v>7.4069999999999956</v>
      </c>
      <c r="AJ761">
        <v>7.474000000000018</v>
      </c>
      <c r="AK761">
        <v>7.3569999999999851</v>
      </c>
      <c r="AL761">
        <v>7.4110000000000156</v>
      </c>
      <c r="AM761">
        <v>7.444999999999979</v>
      </c>
      <c r="AN761">
        <v>7.6029999999999944</v>
      </c>
      <c r="AO761">
        <v>7.4930000000000234</v>
      </c>
      <c r="AP761">
        <v>7.5059999999999718</v>
      </c>
      <c r="AQ761">
        <v>7.5190000000000046</v>
      </c>
      <c r="AR761">
        <v>7.6620000000000061</v>
      </c>
      <c r="AS761">
        <v>7.6659999999999968</v>
      </c>
      <c r="AT761">
        <v>7.4989999999999668</v>
      </c>
      <c r="AU761">
        <v>7.54200000000003</v>
      </c>
      <c r="AV761">
        <v>7.585000000000008</v>
      </c>
      <c r="AW761">
        <v>7.7369999999999948</v>
      </c>
      <c r="AX761">
        <v>7.6059999999999954</v>
      </c>
      <c r="AY761">
        <v>7.6550000000000011</v>
      </c>
      <c r="AZ761">
        <v>7.6830000000000211</v>
      </c>
      <c r="BA761">
        <v>7.761999999999972</v>
      </c>
      <c r="BB761">
        <v>7.8770000000000104</v>
      </c>
      <c r="BC761">
        <v>8.1599999999999682</v>
      </c>
      <c r="BD761" s="83">
        <f t="shared" si="95"/>
        <v>57.699473892991527</v>
      </c>
    </row>
    <row r="762" spans="1:56" ht="15" customHeight="1" thickBot="1" x14ac:dyDescent="0.5">
      <c r="A762" s="45" t="s">
        <v>102</v>
      </c>
      <c r="B762" s="45">
        <v>2025</v>
      </c>
      <c r="C762" s="9">
        <v>45952</v>
      </c>
      <c r="D762" s="45" t="s">
        <v>103</v>
      </c>
      <c r="E762" t="s">
        <v>31</v>
      </c>
      <c r="F762" t="s">
        <v>578</v>
      </c>
      <c r="G762" s="118" t="s">
        <v>88</v>
      </c>
      <c r="H762" t="s">
        <v>86</v>
      </c>
      <c r="I762" t="s">
        <v>163</v>
      </c>
      <c r="J762" t="s">
        <v>274</v>
      </c>
      <c r="K762" t="s">
        <v>302</v>
      </c>
      <c r="L762" s="105">
        <f>(C762-VLOOKUP(H762,Riders!$A$2:$D$3499,4,FALSE))/365</f>
        <v>18.978082191780821</v>
      </c>
      <c r="M762" s="105">
        <f>(C762-VLOOKUP(I762,Riders!$A$2:$D$3499,4,FALSE))/365</f>
        <v>26.93972602739726</v>
      </c>
      <c r="N762" s="105">
        <f>(C762-VLOOKUP(J762,Riders!$A$2:$D$3499,4,FALSE))/365</f>
        <v>29.290410958904111</v>
      </c>
      <c r="O762" s="105">
        <f>(C762-VLOOKUP(K762,Riders!$A$2:$D$3499,4,FALSE))/365</f>
        <v>28.67945205479452</v>
      </c>
      <c r="P762" s="45">
        <v>2</v>
      </c>
      <c r="Q762" s="40">
        <f t="shared" si="88"/>
        <v>2.8929513888888889E-3</v>
      </c>
      <c r="R762" s="86">
        <f t="shared" si="89"/>
        <v>249.95099999999999</v>
      </c>
      <c r="S762">
        <f t="shared" si="90"/>
        <v>21.888999999999999</v>
      </c>
      <c r="T762">
        <f t="shared" si="91"/>
        <v>66.932000000000002</v>
      </c>
      <c r="U762">
        <f t="shared" si="92"/>
        <v>60.881999999999991</v>
      </c>
      <c r="V762">
        <f t="shared" si="93"/>
        <v>60.899000000000029</v>
      </c>
      <c r="W762">
        <f t="shared" si="94"/>
        <v>61.237999999999971</v>
      </c>
      <c r="X762">
        <v>13.760999999999999</v>
      </c>
      <c r="Y762">
        <v>8.1280000000000001</v>
      </c>
      <c r="Z762">
        <v>7.6589999999999989</v>
      </c>
      <c r="AA762">
        <v>7.4589999999999996</v>
      </c>
      <c r="AB762">
        <v>7.5570000000000022</v>
      </c>
      <c r="AC762">
        <v>7.4249999999999972</v>
      </c>
      <c r="AD762">
        <v>7.4520000000000053</v>
      </c>
      <c r="AE762">
        <v>7.4909999999999997</v>
      </c>
      <c r="AF762">
        <v>7.5109999999999957</v>
      </c>
      <c r="AG762">
        <v>7.5310000000000059</v>
      </c>
      <c r="AH762">
        <v>7.6400000000000006</v>
      </c>
      <c r="AI762">
        <v>7.5739999999999981</v>
      </c>
      <c r="AJ762">
        <v>7.6439999999999912</v>
      </c>
      <c r="AK762">
        <v>7.8310000000000031</v>
      </c>
      <c r="AL762">
        <v>7.5910000000000082</v>
      </c>
      <c r="AM762">
        <v>7.5599999999999881</v>
      </c>
      <c r="AN762">
        <v>7.5450000000000159</v>
      </c>
      <c r="AO762">
        <v>7.5250000000000057</v>
      </c>
      <c r="AP762">
        <v>7.5269999999999868</v>
      </c>
      <c r="AQ762">
        <v>7.5229999999999961</v>
      </c>
      <c r="AR762">
        <v>7.6099999999999852</v>
      </c>
      <c r="AS762">
        <v>7.7920000000000584</v>
      </c>
      <c r="AT762">
        <v>7.672999999999945</v>
      </c>
      <c r="AU762">
        <v>7.7040000000000362</v>
      </c>
      <c r="AV762">
        <v>7.8059999999999832</v>
      </c>
      <c r="AW762">
        <v>7.6419999999999959</v>
      </c>
      <c r="AX762">
        <v>7.617999999999995</v>
      </c>
      <c r="AY762">
        <v>7.5749999999999886</v>
      </c>
      <c r="AZ762">
        <v>7.5680000000000121</v>
      </c>
      <c r="BA762">
        <v>7.6419999999999959</v>
      </c>
      <c r="BB762">
        <v>7.6340000000000154</v>
      </c>
      <c r="BC762">
        <v>7.7529999999999859</v>
      </c>
      <c r="BD762" s="83">
        <f t="shared" si="95"/>
        <v>57.611291813195386</v>
      </c>
    </row>
    <row r="763" spans="1:56" ht="15" customHeight="1" thickBot="1" x14ac:dyDescent="0.5">
      <c r="A763" s="45" t="s">
        <v>102</v>
      </c>
      <c r="B763" s="45">
        <v>2025</v>
      </c>
      <c r="C763" s="9">
        <v>45952</v>
      </c>
      <c r="D763" s="45" t="s">
        <v>103</v>
      </c>
      <c r="E763" t="s">
        <v>31</v>
      </c>
      <c r="F763" t="s">
        <v>579</v>
      </c>
      <c r="G763" s="118" t="s">
        <v>79</v>
      </c>
      <c r="H763" t="s">
        <v>78</v>
      </c>
      <c r="I763" t="s">
        <v>2077</v>
      </c>
      <c r="J763" t="s">
        <v>2064</v>
      </c>
      <c r="K763" t="s">
        <v>332</v>
      </c>
      <c r="L763" s="105">
        <f>(C763-VLOOKUP(H763,Riders!$A$2:$D$3499,4,FALSE))/365</f>
        <v>22.484931506849314</v>
      </c>
      <c r="M763" s="105">
        <f>(C763-VLOOKUP(I763,Riders!$A$2:$D$3499,4,FALSE))/365</f>
        <v>28.205479452054796</v>
      </c>
      <c r="N763" s="105">
        <f>(C763-VLOOKUP(J763,Riders!$A$2:$D$3499,4,FALSE))/365</f>
        <v>28.586301369863012</v>
      </c>
      <c r="O763" s="105">
        <f>(C763-VLOOKUP(K763,Riders!$A$2:$D$3499,4,FALSE))/365</f>
        <v>30.38082191780822</v>
      </c>
      <c r="P763" s="45">
        <v>3</v>
      </c>
      <c r="Q763" s="40">
        <f t="shared" si="88"/>
        <v>2.9210648148148147E-3</v>
      </c>
      <c r="R763" s="86">
        <f t="shared" si="89"/>
        <v>252.38</v>
      </c>
      <c r="S763">
        <f t="shared" si="90"/>
        <v>22.7</v>
      </c>
      <c r="T763">
        <f t="shared" si="91"/>
        <v>67.953000000000003</v>
      </c>
      <c r="U763">
        <f t="shared" si="92"/>
        <v>61.096000000000004</v>
      </c>
      <c r="V763">
        <f t="shared" si="93"/>
        <v>61.53600000000003</v>
      </c>
      <c r="W763">
        <f t="shared" si="94"/>
        <v>61.794999999999959</v>
      </c>
      <c r="X763">
        <v>14.494999999999999</v>
      </c>
      <c r="Y763">
        <v>8.2050000000000001</v>
      </c>
      <c r="Z763">
        <v>7.7070000000000007</v>
      </c>
      <c r="AA763">
        <v>7.468</v>
      </c>
      <c r="AB763">
        <v>7.4859999999999971</v>
      </c>
      <c r="AC763">
        <v>7.6099999999999994</v>
      </c>
      <c r="AD763">
        <v>7.4799999999999969</v>
      </c>
      <c r="AE763">
        <v>7.5020000000000104</v>
      </c>
      <c r="AF763">
        <v>7.5519999999999916</v>
      </c>
      <c r="AG763">
        <v>7.7139999999999986</v>
      </c>
      <c r="AH763">
        <v>7.6349999999999909</v>
      </c>
      <c r="AI763">
        <v>7.5319999999999956</v>
      </c>
      <c r="AJ763">
        <v>7.5300000000000011</v>
      </c>
      <c r="AK763">
        <v>7.6950000000000074</v>
      </c>
      <c r="AL763">
        <v>7.63900000000001</v>
      </c>
      <c r="AM763">
        <v>7.7990000000000066</v>
      </c>
      <c r="AN763">
        <v>7.688999999999993</v>
      </c>
      <c r="AO763">
        <v>7.7119999999999891</v>
      </c>
      <c r="AP763">
        <v>7.8480000000000132</v>
      </c>
      <c r="AQ763">
        <v>7.6680000000000064</v>
      </c>
      <c r="AR763">
        <v>7.6239999999999952</v>
      </c>
      <c r="AS763">
        <v>7.6210000000000093</v>
      </c>
      <c r="AT763">
        <v>7.7479999999999896</v>
      </c>
      <c r="AU763">
        <v>7.6260000000000332</v>
      </c>
      <c r="AV763">
        <v>7.6049999999999613</v>
      </c>
      <c r="AW763">
        <v>7.5660000000000034</v>
      </c>
      <c r="AX763">
        <v>7.5929999999999893</v>
      </c>
      <c r="AY763">
        <v>7.6080000000000041</v>
      </c>
      <c r="AZ763">
        <v>7.7950000000000443</v>
      </c>
      <c r="BA763">
        <v>7.7649999999999864</v>
      </c>
      <c r="BB763">
        <v>7.8840000000000154</v>
      </c>
      <c r="BC763">
        <v>7.9789999999999566</v>
      </c>
      <c r="BD763" s="83">
        <f t="shared" si="95"/>
        <v>57.056819082336162</v>
      </c>
    </row>
    <row r="764" spans="1:56" ht="15" customHeight="1" thickBot="1" x14ac:dyDescent="0.5">
      <c r="A764" s="45" t="s">
        <v>102</v>
      </c>
      <c r="B764" s="45">
        <v>2025</v>
      </c>
      <c r="C764" s="9">
        <v>45952</v>
      </c>
      <c r="D764" s="45" t="s">
        <v>103</v>
      </c>
      <c r="E764" t="s">
        <v>31</v>
      </c>
      <c r="F764" t="s">
        <v>579</v>
      </c>
      <c r="G764" s="118" t="s">
        <v>46</v>
      </c>
      <c r="H764" t="s">
        <v>44</v>
      </c>
      <c r="I764" t="s">
        <v>45</v>
      </c>
      <c r="J764" t="s">
        <v>236</v>
      </c>
      <c r="K764" t="s">
        <v>2170</v>
      </c>
      <c r="L764" s="105">
        <f>(C764-VLOOKUP(H764,Riders!$A$2:$D$3499,4,FALSE))/365</f>
        <v>23.726027397260275</v>
      </c>
      <c r="M764" s="105">
        <f>(C764-VLOOKUP(I764,Riders!$A$2:$D$3499,4,FALSE))/365</f>
        <v>20.813698630136987</v>
      </c>
      <c r="N764" s="105">
        <f>(C764-VLOOKUP(J764,Riders!$A$2:$D$3499,4,FALSE))/365</f>
        <v>22.643835616438356</v>
      </c>
      <c r="O764" s="105">
        <f>(C764-VLOOKUP(K764,Riders!$A$2:$D$3499,4,FALSE))/365</f>
        <v>19.432876712328767</v>
      </c>
      <c r="P764" s="45">
        <v>4</v>
      </c>
      <c r="Q764" s="40">
        <f t="shared" si="88"/>
        <v>2.9939236111111113E-3</v>
      </c>
      <c r="R764" s="86">
        <f t="shared" si="89"/>
        <v>258.67500000000001</v>
      </c>
      <c r="S764">
        <f t="shared" si="90"/>
        <v>22.315000000000001</v>
      </c>
      <c r="T764">
        <f t="shared" si="91"/>
        <v>68.896000000000001</v>
      </c>
      <c r="U764">
        <f t="shared" si="92"/>
        <v>62.421000000000006</v>
      </c>
      <c r="V764">
        <f t="shared" si="93"/>
        <v>63.995999999999952</v>
      </c>
      <c r="W764">
        <f t="shared" si="94"/>
        <v>63.362000000000052</v>
      </c>
      <c r="X764">
        <v>14.122999999999999</v>
      </c>
      <c r="Y764">
        <v>8.1920000000000019</v>
      </c>
      <c r="Z764">
        <v>7.7669999999999986</v>
      </c>
      <c r="AA764">
        <v>7.6880000000000024</v>
      </c>
      <c r="AB764">
        <v>7.7959999999999994</v>
      </c>
      <c r="AC764">
        <v>7.6950000000000003</v>
      </c>
      <c r="AD764">
        <v>7.715999999999994</v>
      </c>
      <c r="AE764">
        <v>7.919000000000004</v>
      </c>
      <c r="AF764">
        <v>7.9159999999999968</v>
      </c>
      <c r="AG764">
        <v>7.7010000000000076</v>
      </c>
      <c r="AH764">
        <v>7.7140000000000128</v>
      </c>
      <c r="AI764">
        <v>7.7259999999999849</v>
      </c>
      <c r="AJ764">
        <v>7.7560000000000002</v>
      </c>
      <c r="AK764">
        <v>7.9279999999999831</v>
      </c>
      <c r="AL764">
        <v>7.8230000000000217</v>
      </c>
      <c r="AM764">
        <v>7.8569999999999993</v>
      </c>
      <c r="AN764">
        <v>7.9199999999999866</v>
      </c>
      <c r="AO764">
        <v>8.1280000000000143</v>
      </c>
      <c r="AP764">
        <v>8.0489999999999782</v>
      </c>
      <c r="AQ764">
        <v>7.9800000000000182</v>
      </c>
      <c r="AR764">
        <v>8.1699999999999875</v>
      </c>
      <c r="AS764">
        <v>7.9590000000000032</v>
      </c>
      <c r="AT764">
        <v>7.9140000000000157</v>
      </c>
      <c r="AU764">
        <v>7.8759999999999479</v>
      </c>
      <c r="AV764">
        <v>8.0540000000000305</v>
      </c>
      <c r="AW764">
        <v>7.828000000000003</v>
      </c>
      <c r="AX764">
        <v>7.8930000000000007</v>
      </c>
      <c r="AY764">
        <v>7.8520000000000039</v>
      </c>
      <c r="AZ764">
        <v>7.896000000000015</v>
      </c>
      <c r="BA764">
        <v>7.8769999999999811</v>
      </c>
      <c r="BB764">
        <v>7.9730000000000416</v>
      </c>
      <c r="BC764">
        <v>7.9889999999999759</v>
      </c>
      <c r="BD764" s="83">
        <f t="shared" si="95"/>
        <v>55.668309654972454</v>
      </c>
    </row>
    <row r="765" spans="1:56" ht="15" customHeight="1" thickBot="1" x14ac:dyDescent="0.5">
      <c r="A765" t="s">
        <v>74</v>
      </c>
      <c r="B765">
        <v>2026</v>
      </c>
      <c r="C765" s="9">
        <v>46129</v>
      </c>
      <c r="D765" t="s">
        <v>30</v>
      </c>
      <c r="E765" t="s">
        <v>245</v>
      </c>
      <c r="F765" t="s">
        <v>245</v>
      </c>
      <c r="G765" t="s">
        <v>61</v>
      </c>
      <c r="H765" t="s">
        <v>189</v>
      </c>
      <c r="I765" t="s">
        <v>84</v>
      </c>
      <c r="J765" t="s">
        <v>60</v>
      </c>
      <c r="K765" t="s">
        <v>106</v>
      </c>
      <c r="L765" s="105">
        <f>(C765-VLOOKUP(H765,Riders!$A$2:$D$3499,4,FALSE))/365</f>
        <v>29.2</v>
      </c>
      <c r="M765" s="105">
        <f>(C765-VLOOKUP(I765,Riders!$A$2:$D$4499,4,FALSE))/365</f>
        <v>26.832876712328765</v>
      </c>
      <c r="N765" s="105">
        <f>(C765-VLOOKUP(J765,Riders!$A$2:$D$4499,4,FALSE))/365</f>
        <v>26.465753424657535</v>
      </c>
      <c r="O765" s="105">
        <f>(C765-VLOOKUP(K765,Riders!$A$2:$D$4499,4,FALSE))/365</f>
        <v>25.323287671232876</v>
      </c>
      <c r="P765">
        <v>1</v>
      </c>
      <c r="Q765" s="40">
        <f t="shared" si="88"/>
        <v>2.9458564814814816E-3</v>
      </c>
      <c r="R765" s="86">
        <f t="shared" si="89"/>
        <v>254.52200000000002</v>
      </c>
      <c r="S765">
        <f t="shared" si="90"/>
        <v>23.030999999999999</v>
      </c>
      <c r="T765">
        <f t="shared" si="91"/>
        <v>69.664000000000001</v>
      </c>
      <c r="U765">
        <f t="shared" si="92"/>
        <v>62.265999999999998</v>
      </c>
      <c r="V765">
        <f t="shared" si="93"/>
        <v>61.685000000000002</v>
      </c>
      <c r="W765">
        <f t="shared" si="94"/>
        <v>60.907000000000011</v>
      </c>
      <c r="X765">
        <v>14.403</v>
      </c>
      <c r="Y765">
        <v>8.6280000000000001</v>
      </c>
      <c r="Z765">
        <v>8.0969999999999995</v>
      </c>
      <c r="AA765">
        <v>7.8150000000000004</v>
      </c>
      <c r="AB765">
        <v>7.8630000000000004</v>
      </c>
      <c r="AC765">
        <v>7.5389999999999997</v>
      </c>
      <c r="AD765">
        <v>7.5780000000000003</v>
      </c>
      <c r="AE765">
        <v>7.7409999999999997</v>
      </c>
      <c r="AF765">
        <v>7.7560000000000002</v>
      </c>
      <c r="AG765">
        <v>7.7729999999999997</v>
      </c>
      <c r="AH765">
        <v>7.8369999999999997</v>
      </c>
      <c r="AI765">
        <v>7.8529999999999998</v>
      </c>
      <c r="AJ765">
        <v>7.72</v>
      </c>
      <c r="AK765">
        <v>7.7140000000000004</v>
      </c>
      <c r="AL765">
        <v>7.7629999999999999</v>
      </c>
      <c r="AM765">
        <v>7.85</v>
      </c>
      <c r="AN765">
        <v>7.68</v>
      </c>
      <c r="AO765">
        <v>7.7489999999999997</v>
      </c>
      <c r="AP765">
        <v>7.8339999999999996</v>
      </c>
      <c r="AQ765">
        <v>7.8109999999999999</v>
      </c>
      <c r="AR765">
        <v>7.8559999999999999</v>
      </c>
      <c r="AS765">
        <v>7.6369999999999996</v>
      </c>
      <c r="AT765">
        <v>7.5609999999999999</v>
      </c>
      <c r="AU765">
        <v>7.5570000000000004</v>
      </c>
      <c r="AV765">
        <v>7.7160000000000002</v>
      </c>
      <c r="AW765">
        <v>7.5229999999999997</v>
      </c>
      <c r="AX765">
        <v>7.6289999999999996</v>
      </c>
      <c r="AY765">
        <v>7.7039999999999997</v>
      </c>
      <c r="AZ765">
        <v>7.5750000000000002</v>
      </c>
      <c r="BA765">
        <v>7.5570000000000004</v>
      </c>
      <c r="BB765">
        <v>7.5759999999999996</v>
      </c>
      <c r="BC765">
        <v>7.6269999999999998</v>
      </c>
      <c r="BD765" s="83">
        <f t="shared" si="95"/>
        <v>56.5766417048428</v>
      </c>
    </row>
    <row r="766" spans="1:56" ht="15" customHeight="1" thickBot="1" x14ac:dyDescent="0.5">
      <c r="A766" t="s">
        <v>74</v>
      </c>
      <c r="B766">
        <v>2026</v>
      </c>
      <c r="C766" s="9">
        <v>46129</v>
      </c>
      <c r="D766" t="s">
        <v>30</v>
      </c>
      <c r="E766" t="s">
        <v>245</v>
      </c>
      <c r="F766" t="s">
        <v>245</v>
      </c>
      <c r="G766" t="s">
        <v>43</v>
      </c>
      <c r="H766" t="s">
        <v>42</v>
      </c>
      <c r="I766" t="s">
        <v>92</v>
      </c>
      <c r="J766" t="s">
        <v>2112</v>
      </c>
      <c r="K766" t="s">
        <v>2138</v>
      </c>
      <c r="L766" s="105">
        <f>(C766-VLOOKUP(H766,Riders!$A$2:$D$3499,4,FALSE))/365</f>
        <v>24.175342465753424</v>
      </c>
      <c r="M766" s="105">
        <f>(C766-VLOOKUP(I766,Riders!$A$2:$D$4499,4,FALSE))/365</f>
        <v>26.167123287671235</v>
      </c>
      <c r="N766" s="105">
        <f>(C766-VLOOKUP(J766,Riders!$A$2:$D$4499,4,FALSE))/365</f>
        <v>25.079452054794519</v>
      </c>
      <c r="O766" s="105">
        <f>(C766-VLOOKUP(K766,Riders!$A$2:$D$4499,4,FALSE))/365</f>
        <v>22.764383561643836</v>
      </c>
      <c r="P766">
        <v>2</v>
      </c>
      <c r="Q766" s="40">
        <f t="shared" si="88"/>
        <v>2.9763425925925925E-3</v>
      </c>
      <c r="R766" s="86">
        <f t="shared" si="89"/>
        <v>257.15600000000001</v>
      </c>
      <c r="S766">
        <f t="shared" si="90"/>
        <v>22.720999999999997</v>
      </c>
      <c r="T766">
        <f t="shared" si="91"/>
        <v>68.903000000000006</v>
      </c>
      <c r="U766">
        <f t="shared" si="92"/>
        <v>62.03</v>
      </c>
      <c r="V766">
        <f t="shared" si="93"/>
        <v>62.962000000000003</v>
      </c>
      <c r="W766">
        <f t="shared" si="94"/>
        <v>63.261000000000003</v>
      </c>
      <c r="X766">
        <v>14.398999999999999</v>
      </c>
      <c r="Y766">
        <v>8.3219999999999992</v>
      </c>
      <c r="Z766">
        <v>7.7910000000000004</v>
      </c>
      <c r="AA766">
        <v>7.6589999999999998</v>
      </c>
      <c r="AB766">
        <v>7.6879999999999997</v>
      </c>
      <c r="AC766">
        <v>7.548</v>
      </c>
      <c r="AD766">
        <v>7.609</v>
      </c>
      <c r="AE766">
        <v>7.8869999999999996</v>
      </c>
      <c r="AF766">
        <v>7.7510000000000003</v>
      </c>
      <c r="AG766">
        <v>7.7629999999999999</v>
      </c>
      <c r="AH766">
        <v>7.7729999999999997</v>
      </c>
      <c r="AI766">
        <v>7.8970000000000002</v>
      </c>
      <c r="AJ766">
        <v>7.6769999999999996</v>
      </c>
      <c r="AK766">
        <v>7.6349999999999998</v>
      </c>
      <c r="AL766">
        <v>7.6849999999999996</v>
      </c>
      <c r="AM766">
        <v>7.8490000000000002</v>
      </c>
      <c r="AN766">
        <v>7.7519999999999998</v>
      </c>
      <c r="AO766">
        <v>7.742</v>
      </c>
      <c r="AP766">
        <v>7.8129999999999997</v>
      </c>
      <c r="AQ766">
        <v>7.952</v>
      </c>
      <c r="AR766">
        <v>7.915</v>
      </c>
      <c r="AS766">
        <v>7.907</v>
      </c>
      <c r="AT766">
        <v>8.0990000000000002</v>
      </c>
      <c r="AU766">
        <v>7.782</v>
      </c>
      <c r="AV766">
        <v>7.8380000000000001</v>
      </c>
      <c r="AW766">
        <v>8.0380000000000003</v>
      </c>
      <c r="AX766">
        <v>7.7569999999999997</v>
      </c>
      <c r="AY766">
        <v>7.7469999999999999</v>
      </c>
      <c r="AZ766">
        <v>7.7119999999999997</v>
      </c>
      <c r="BA766">
        <v>7.8490000000000002</v>
      </c>
      <c r="BB766">
        <v>8.2040000000000006</v>
      </c>
      <c r="BC766">
        <v>8.1159999999999997</v>
      </c>
      <c r="BD766" s="83">
        <f t="shared" si="95"/>
        <v>55.997137924061654</v>
      </c>
    </row>
    <row r="767" spans="1:56" ht="15" customHeight="1" thickBot="1" x14ac:dyDescent="0.5">
      <c r="A767" t="s">
        <v>74</v>
      </c>
      <c r="B767">
        <v>2026</v>
      </c>
      <c r="C767" s="9">
        <v>46129</v>
      </c>
      <c r="D767" t="s">
        <v>30</v>
      </c>
      <c r="E767" t="s">
        <v>245</v>
      </c>
      <c r="F767" t="s">
        <v>245</v>
      </c>
      <c r="G767" t="s">
        <v>37</v>
      </c>
      <c r="H767" t="s">
        <v>35</v>
      </c>
      <c r="I767" t="s">
        <v>108</v>
      </c>
      <c r="J767" t="s">
        <v>124</v>
      </c>
      <c r="K767" t="s">
        <v>200</v>
      </c>
      <c r="L767" s="105">
        <f>(C767-VLOOKUP(H767,Riders!$A$2:$D$3499,4,FALSE))/365</f>
        <v>28.468493150684932</v>
      </c>
      <c r="M767" s="105">
        <f>(C767-VLOOKUP(I767,Riders!$A$2:$D$4499,4,FALSE))/365</f>
        <v>24.358904109589041</v>
      </c>
      <c r="N767" s="105">
        <f>(C767-VLOOKUP(J767,Riders!$A$2:$D$4499,4,FALSE))/365</f>
        <v>27.164383561643834</v>
      </c>
      <c r="O767" s="105">
        <f>(C767-VLOOKUP(K767,Riders!$A$2:$D$4499,4,FALSE))/365</f>
        <v>25.298630136986301</v>
      </c>
      <c r="P767">
        <v>3</v>
      </c>
      <c r="Q767" s="40">
        <f t="shared" si="88"/>
        <v>2.9763657407407408E-3</v>
      </c>
      <c r="R767" s="86">
        <f t="shared" si="89"/>
        <v>257.15800000000002</v>
      </c>
      <c r="S767">
        <f t="shared" si="90"/>
        <v>23.271999999999998</v>
      </c>
      <c r="T767">
        <f t="shared" si="91"/>
        <v>69.905000000000001</v>
      </c>
      <c r="U767">
        <f t="shared" si="92"/>
        <v>61.228000000000002</v>
      </c>
      <c r="V767">
        <f t="shared" si="93"/>
        <v>63.517999999999994</v>
      </c>
      <c r="W767">
        <f t="shared" si="94"/>
        <v>62.506999999999998</v>
      </c>
      <c r="X767">
        <v>14.680999999999999</v>
      </c>
      <c r="Y767">
        <v>8.5909999999999993</v>
      </c>
      <c r="Z767">
        <v>8.02</v>
      </c>
      <c r="AA767">
        <v>7.7380000000000004</v>
      </c>
      <c r="AB767">
        <v>7.76</v>
      </c>
      <c r="AC767">
        <v>7.6070000000000002</v>
      </c>
      <c r="AD767">
        <v>7.6989999999999998</v>
      </c>
      <c r="AE767">
        <v>7.8090000000000002</v>
      </c>
      <c r="AF767">
        <v>7.5819999999999999</v>
      </c>
      <c r="AG767">
        <v>7.6020000000000003</v>
      </c>
      <c r="AH767">
        <v>7.6289999999999996</v>
      </c>
      <c r="AI767">
        <v>7.8140000000000001</v>
      </c>
      <c r="AJ767">
        <v>7.6369999999999996</v>
      </c>
      <c r="AK767">
        <v>7.6109999999999998</v>
      </c>
      <c r="AL767">
        <v>7.6310000000000002</v>
      </c>
      <c r="AM767">
        <v>7.7220000000000004</v>
      </c>
      <c r="AN767">
        <v>7.8730000000000002</v>
      </c>
      <c r="AO767">
        <v>7.6929999999999996</v>
      </c>
      <c r="AP767">
        <v>7.8070000000000004</v>
      </c>
      <c r="AQ767">
        <v>7.9429999999999996</v>
      </c>
      <c r="AR767">
        <v>7.9560000000000004</v>
      </c>
      <c r="AS767">
        <v>8.0719999999999992</v>
      </c>
      <c r="AT767">
        <v>8.2289999999999992</v>
      </c>
      <c r="AU767">
        <v>7.9450000000000003</v>
      </c>
      <c r="AV767">
        <v>7.93</v>
      </c>
      <c r="AW767">
        <v>7.8719999999999999</v>
      </c>
      <c r="AX767">
        <v>7.8079999999999998</v>
      </c>
      <c r="AY767">
        <v>7.9770000000000003</v>
      </c>
      <c r="AZ767">
        <v>7.7519999999999998</v>
      </c>
      <c r="BA767">
        <v>7.7210000000000001</v>
      </c>
      <c r="BB767">
        <v>7.7140000000000004</v>
      </c>
      <c r="BC767">
        <v>7.7329999999999997</v>
      </c>
      <c r="BD767" s="83">
        <f t="shared" si="95"/>
        <v>55.99670241641325</v>
      </c>
    </row>
    <row r="768" spans="1:56" ht="15" customHeight="1" thickBot="1" x14ac:dyDescent="0.5">
      <c r="A768" t="s">
        <v>74</v>
      </c>
      <c r="B768">
        <v>2026</v>
      </c>
      <c r="C768" s="9">
        <v>46129</v>
      </c>
      <c r="D768" t="s">
        <v>30</v>
      </c>
      <c r="E768" t="s">
        <v>245</v>
      </c>
      <c r="F768" t="s">
        <v>245</v>
      </c>
      <c r="G768" t="s">
        <v>79</v>
      </c>
      <c r="H768" t="s">
        <v>2077</v>
      </c>
      <c r="I768" t="s">
        <v>77</v>
      </c>
      <c r="J768" t="s">
        <v>78</v>
      </c>
      <c r="K768" t="s">
        <v>2066</v>
      </c>
      <c r="L768" s="105">
        <f>(C768-VLOOKUP(H768,Riders!$A$2:$D$3499,4,FALSE))/365</f>
        <v>28.69041095890411</v>
      </c>
      <c r="M768" s="105">
        <f>(C768-VLOOKUP(I768,Riders!$A$2:$D$4499,4,FALSE))/365</f>
        <v>18.994520547945207</v>
      </c>
      <c r="N768" s="105">
        <f>(C768-VLOOKUP(J768,Riders!$A$2:$D$4499,4,FALSE))/365</f>
        <v>22.969863013698632</v>
      </c>
      <c r="O768" s="105">
        <f>(C768-VLOOKUP(K768,Riders!$A$2:$D$4499,4,FALSE))/365</f>
        <v>27.035616438356165</v>
      </c>
      <c r="P768">
        <v>4</v>
      </c>
      <c r="Q768" s="40">
        <f t="shared" si="88"/>
        <v>2.9793518518518524E-3</v>
      </c>
      <c r="R768" s="86">
        <f t="shared" si="89"/>
        <v>257.41600000000005</v>
      </c>
      <c r="S768">
        <f t="shared" si="90"/>
        <v>22.804000000000002</v>
      </c>
      <c r="T768">
        <f t="shared" si="91"/>
        <v>68.37</v>
      </c>
      <c r="U768">
        <f t="shared" si="92"/>
        <v>62.433</v>
      </c>
      <c r="V768">
        <f t="shared" si="93"/>
        <v>62.963000000000001</v>
      </c>
      <c r="W768">
        <f t="shared" si="94"/>
        <v>63.65</v>
      </c>
      <c r="X768">
        <v>14.6</v>
      </c>
      <c r="Y768">
        <v>8.2040000000000006</v>
      </c>
      <c r="Z768">
        <v>7.7290000000000001</v>
      </c>
      <c r="AA768">
        <v>7.4980000000000002</v>
      </c>
      <c r="AB768">
        <v>7.49</v>
      </c>
      <c r="AC768">
        <v>7.6420000000000003</v>
      </c>
      <c r="AD768">
        <v>7.5629999999999997</v>
      </c>
      <c r="AE768">
        <v>7.6440000000000001</v>
      </c>
      <c r="AF768">
        <v>7.8</v>
      </c>
      <c r="AG768">
        <v>7.7460000000000004</v>
      </c>
      <c r="AH768">
        <v>7.6859999999999999</v>
      </c>
      <c r="AI768">
        <v>7.6539999999999999</v>
      </c>
      <c r="AJ768">
        <v>7.7530000000000001</v>
      </c>
      <c r="AK768">
        <v>7.7919999999999998</v>
      </c>
      <c r="AL768">
        <v>7.8650000000000002</v>
      </c>
      <c r="AM768">
        <v>8.1370000000000005</v>
      </c>
      <c r="AN768">
        <v>7.8819999999999997</v>
      </c>
      <c r="AO768">
        <v>7.8390000000000004</v>
      </c>
      <c r="AP768">
        <v>7.7869999999999999</v>
      </c>
      <c r="AQ768">
        <v>7.83</v>
      </c>
      <c r="AR768">
        <v>7.9509999999999996</v>
      </c>
      <c r="AS768">
        <v>7.859</v>
      </c>
      <c r="AT768">
        <v>7.7990000000000004</v>
      </c>
      <c r="AU768">
        <v>8.016</v>
      </c>
      <c r="AV768">
        <v>7.798</v>
      </c>
      <c r="AW768">
        <v>7.8760000000000003</v>
      </c>
      <c r="AX768">
        <v>7.9470000000000001</v>
      </c>
      <c r="AY768">
        <v>8.1980000000000004</v>
      </c>
      <c r="AZ768">
        <v>8.1929999999999996</v>
      </c>
      <c r="BA768">
        <v>8.0459999999999994</v>
      </c>
      <c r="BB768">
        <v>7.8440000000000003</v>
      </c>
      <c r="BC768">
        <v>7.7480000000000002</v>
      </c>
      <c r="BD768" s="83">
        <f t="shared" si="95"/>
        <v>55.940578674208275</v>
      </c>
    </row>
    <row r="769" spans="1:56" ht="15" customHeight="1" thickBot="1" x14ac:dyDescent="0.5">
      <c r="A769" t="s">
        <v>74</v>
      </c>
      <c r="B769">
        <v>2026</v>
      </c>
      <c r="C769" s="9">
        <v>46129</v>
      </c>
      <c r="D769" t="s">
        <v>30</v>
      </c>
      <c r="E769" t="s">
        <v>245</v>
      </c>
      <c r="F769" t="s">
        <v>245</v>
      </c>
      <c r="G769" t="s">
        <v>88</v>
      </c>
      <c r="H769" t="s">
        <v>86</v>
      </c>
      <c r="I769" t="s">
        <v>2181</v>
      </c>
      <c r="J769" t="s">
        <v>2182</v>
      </c>
      <c r="K769" t="s">
        <v>2183</v>
      </c>
      <c r="L769" s="105">
        <f>(C769-VLOOKUP(H769,Riders!$A$2:$D$3499,4,FALSE))/365</f>
        <v>19.463013698630139</v>
      </c>
      <c r="M769" s="105">
        <f>(C769-VLOOKUP(I769,Riders!$A$2:$D$4499,4,FALSE))/365</f>
        <v>21.153424657534245</v>
      </c>
      <c r="N769" s="105">
        <f>(C769-VLOOKUP(J769,Riders!$A$2:$D$4499,4,FALSE))/365</f>
        <v>18.605479452054794</v>
      </c>
      <c r="O769" s="105">
        <f>(C769-VLOOKUP(K769,Riders!$A$2:$D$4499,4,FALSE))/365</f>
        <v>20.487671232876714</v>
      </c>
      <c r="P769">
        <v>5</v>
      </c>
      <c r="Q769" s="40">
        <f t="shared" si="88"/>
        <v>3.0048032407407402E-3</v>
      </c>
      <c r="R769" s="86">
        <f t="shared" si="89"/>
        <v>259.61499999999995</v>
      </c>
      <c r="S769">
        <f t="shared" si="90"/>
        <v>23.155000000000001</v>
      </c>
      <c r="T769">
        <f t="shared" si="91"/>
        <v>70.188000000000002</v>
      </c>
      <c r="U769">
        <f t="shared" si="92"/>
        <v>63.092999999999996</v>
      </c>
      <c r="V769">
        <f t="shared" si="93"/>
        <v>63.188000000000002</v>
      </c>
      <c r="W769">
        <f t="shared" si="94"/>
        <v>63.145999999999994</v>
      </c>
      <c r="X769">
        <v>14.561999999999999</v>
      </c>
      <c r="Y769">
        <v>8.593</v>
      </c>
      <c r="Z769">
        <v>8.0850000000000009</v>
      </c>
      <c r="AA769">
        <v>7.8109999999999999</v>
      </c>
      <c r="AB769">
        <v>7.9249999999999998</v>
      </c>
      <c r="AC769">
        <v>7.6870000000000003</v>
      </c>
      <c r="AD769">
        <v>7.7460000000000004</v>
      </c>
      <c r="AE769">
        <v>7.7789999999999999</v>
      </c>
      <c r="AF769">
        <v>7.9039999999999999</v>
      </c>
      <c r="AG769">
        <v>8.1769999999999996</v>
      </c>
      <c r="AH769">
        <v>7.8879999999999999</v>
      </c>
      <c r="AI769">
        <v>7.8339999999999996</v>
      </c>
      <c r="AJ769">
        <v>7.8159999999999998</v>
      </c>
      <c r="AK769">
        <v>7.907</v>
      </c>
      <c r="AL769">
        <v>7.7930000000000001</v>
      </c>
      <c r="AM769">
        <v>7.774</v>
      </c>
      <c r="AN769">
        <v>7.7869999999999999</v>
      </c>
      <c r="AO769">
        <v>7.7309999999999999</v>
      </c>
      <c r="AP769">
        <v>7.9349999999999996</v>
      </c>
      <c r="AQ769">
        <v>7.9039999999999999</v>
      </c>
      <c r="AR769">
        <v>8.1370000000000005</v>
      </c>
      <c r="AS769">
        <v>7.9649999999999999</v>
      </c>
      <c r="AT769">
        <v>7.8789999999999996</v>
      </c>
      <c r="AU769">
        <v>7.85</v>
      </c>
      <c r="AV769">
        <v>7.9260000000000002</v>
      </c>
      <c r="AW769">
        <v>8.0540000000000003</v>
      </c>
      <c r="AX769">
        <v>7.9290000000000003</v>
      </c>
      <c r="AY769">
        <v>7.9119999999999999</v>
      </c>
      <c r="AZ769">
        <v>8.0579999999999998</v>
      </c>
      <c r="BA769">
        <v>7.843</v>
      </c>
      <c r="BB769">
        <v>7.7359999999999998</v>
      </c>
      <c r="BC769">
        <v>7.6879999999999997</v>
      </c>
      <c r="BD769" s="83">
        <f t="shared" si="95"/>
        <v>55.466748839627918</v>
      </c>
    </row>
    <row r="770" spans="1:56" ht="15" customHeight="1" thickBot="1" x14ac:dyDescent="0.5">
      <c r="A770" t="s">
        <v>74</v>
      </c>
      <c r="B770">
        <v>2026</v>
      </c>
      <c r="C770" s="9">
        <v>46129</v>
      </c>
      <c r="D770" t="s">
        <v>30</v>
      </c>
      <c r="E770" t="s">
        <v>245</v>
      </c>
      <c r="F770" t="s">
        <v>245</v>
      </c>
      <c r="G770" t="s">
        <v>67</v>
      </c>
      <c r="H770" t="s">
        <v>2184</v>
      </c>
      <c r="I770" t="s">
        <v>65</v>
      </c>
      <c r="J770" t="s">
        <v>66</v>
      </c>
      <c r="K770" t="s">
        <v>2185</v>
      </c>
      <c r="L770" s="105">
        <f>(C770-VLOOKUP(H770,Riders!$A$2:$D$3499,4,FALSE))/365</f>
        <v>26.347945205479451</v>
      </c>
      <c r="M770" s="105">
        <f>(C770-VLOOKUP(I770,Riders!$A$2:$D$4499,4,FALSE))/365</f>
        <v>27.772602739726029</v>
      </c>
      <c r="N770" s="105">
        <f>(C770-VLOOKUP(J770,Riders!$A$2:$D$4499,4,FALSE))/365</f>
        <v>18.183561643835617</v>
      </c>
      <c r="O770" s="105">
        <f>(C770-VLOOKUP(K770,Riders!$A$2:$D$4499,4,FALSE))/365</f>
        <v>23.405479452054795</v>
      </c>
      <c r="P770">
        <v>6</v>
      </c>
      <c r="Q770" s="40">
        <f t="shared" ref="Q770:Q833" si="96">IF(COUNT(X770:BC770)=32,SUM(X770:BC770)/86400,"")</f>
        <v>3.0123842592592589E-3</v>
      </c>
      <c r="R770" s="86">
        <f t="shared" ref="R770:R833" si="97">Q770*86400</f>
        <v>260.27</v>
      </c>
      <c r="S770">
        <f t="shared" ref="S770:S833" si="98">IF(COUNT(X770:Y770)=2,SUM(X770:Y770),"")</f>
        <v>23.154</v>
      </c>
      <c r="T770">
        <f t="shared" ref="T770:T833" si="99">IF(COUNT(X770:AE770)=8,SUM(X770:AE770),"")</f>
        <v>69.960999999999999</v>
      </c>
      <c r="U770">
        <f t="shared" ref="U770:U833" si="100">IF(COUNT(AF770:AM770)=8,SUM(AF770:AM770),"")</f>
        <v>63.094000000000001</v>
      </c>
      <c r="V770">
        <f t="shared" ref="V770:V833" si="101">IF(COUNT(AN770:AU770)=8,SUM(AN770:AU770),"")</f>
        <v>63.232999999999997</v>
      </c>
      <c r="W770">
        <f t="shared" ref="W770:W833" si="102">IF(COUNT(AV770:BC770)=8,SUM(AV770:BC770),"")</f>
        <v>63.982000000000006</v>
      </c>
      <c r="X770">
        <v>14.505000000000001</v>
      </c>
      <c r="Y770">
        <v>8.6489999999999991</v>
      </c>
      <c r="Z770">
        <v>7.84</v>
      </c>
      <c r="AA770">
        <v>7.6840000000000002</v>
      </c>
      <c r="AB770">
        <v>7.7679999999999998</v>
      </c>
      <c r="AC770">
        <v>7.7220000000000004</v>
      </c>
      <c r="AD770">
        <v>7.8209999999999997</v>
      </c>
      <c r="AE770">
        <v>7.9720000000000004</v>
      </c>
      <c r="AF770">
        <v>7.7560000000000002</v>
      </c>
      <c r="AG770">
        <v>7.7850000000000001</v>
      </c>
      <c r="AH770">
        <v>7.8070000000000004</v>
      </c>
      <c r="AI770">
        <v>7.984</v>
      </c>
      <c r="AJ770">
        <v>7.8419999999999996</v>
      </c>
      <c r="AK770">
        <v>7.859</v>
      </c>
      <c r="AL770">
        <v>7.9459999999999997</v>
      </c>
      <c r="AM770">
        <v>8.1150000000000002</v>
      </c>
      <c r="AN770">
        <v>7.9189999999999996</v>
      </c>
      <c r="AO770">
        <v>7.8570000000000002</v>
      </c>
      <c r="AP770">
        <v>8.0269999999999992</v>
      </c>
      <c r="AQ770">
        <v>7.8220000000000001</v>
      </c>
      <c r="AR770">
        <v>7.8639999999999999</v>
      </c>
      <c r="AS770">
        <v>7.8810000000000002</v>
      </c>
      <c r="AT770">
        <v>7.9950000000000001</v>
      </c>
      <c r="AU770">
        <v>7.8680000000000003</v>
      </c>
      <c r="AV770">
        <v>7.907</v>
      </c>
      <c r="AW770">
        <v>7.9089999999999998</v>
      </c>
      <c r="AX770">
        <v>7.9450000000000003</v>
      </c>
      <c r="AY770">
        <v>7.9640000000000004</v>
      </c>
      <c r="AZ770">
        <v>8.0570000000000004</v>
      </c>
      <c r="BA770">
        <v>7.9930000000000003</v>
      </c>
      <c r="BB770">
        <v>8.2230000000000008</v>
      </c>
      <c r="BC770">
        <v>7.984</v>
      </c>
      <c r="BD770" s="83">
        <f t="shared" ref="BD770:BD833" si="103">IF(COUNT(X770:BC770)=32,3.6*4000/R770,"")</f>
        <v>55.327160256656555</v>
      </c>
    </row>
    <row r="771" spans="1:56" ht="15" customHeight="1" thickBot="1" x14ac:dyDescent="0.5">
      <c r="A771" t="s">
        <v>74</v>
      </c>
      <c r="B771">
        <v>2026</v>
      </c>
      <c r="C771" s="9">
        <v>46129</v>
      </c>
      <c r="D771" t="s">
        <v>30</v>
      </c>
      <c r="E771" t="s">
        <v>245</v>
      </c>
      <c r="F771" t="s">
        <v>245</v>
      </c>
      <c r="G771" t="s">
        <v>49</v>
      </c>
      <c r="H771" t="s">
        <v>48</v>
      </c>
      <c r="I771" t="s">
        <v>201</v>
      </c>
      <c r="J771" t="s">
        <v>47</v>
      </c>
      <c r="K771" t="s">
        <v>85</v>
      </c>
      <c r="L771" s="105">
        <f>(C771-VLOOKUP(H771,Riders!$A$2:$D$3499,4,FALSE))/365</f>
        <v>21.709589041095889</v>
      </c>
      <c r="M771" s="105">
        <f>(C771-VLOOKUP(I771,Riders!$A$2:$D$4499,4,FALSE))/365</f>
        <v>29.038356164383561</v>
      </c>
      <c r="N771" s="105">
        <f>(C771-VLOOKUP(J771,Riders!$A$2:$D$4499,4,FALSE))/365</f>
        <v>21.353424657534248</v>
      </c>
      <c r="O771" s="105">
        <f>(C771-VLOOKUP(K771,Riders!$A$2:$D$4499,4,FALSE))/365</f>
        <v>24.273972602739725</v>
      </c>
      <c r="P771">
        <v>7</v>
      </c>
      <c r="Q771" s="40">
        <f t="shared" si="96"/>
        <v>3.0272453703703707E-3</v>
      </c>
      <c r="R771" s="86">
        <f t="shared" si="97"/>
        <v>261.55400000000003</v>
      </c>
      <c r="S771">
        <f t="shared" si="98"/>
        <v>23.344000000000001</v>
      </c>
      <c r="T771">
        <f t="shared" si="99"/>
        <v>71.00500000000001</v>
      </c>
      <c r="U771">
        <f t="shared" si="100"/>
        <v>63.489000000000004</v>
      </c>
      <c r="V771">
        <f t="shared" si="101"/>
        <v>64.438999999999993</v>
      </c>
      <c r="W771">
        <f t="shared" si="102"/>
        <v>62.621000000000009</v>
      </c>
      <c r="X771">
        <v>14.679</v>
      </c>
      <c r="Y771">
        <v>8.6649999999999991</v>
      </c>
      <c r="Z771">
        <v>8.109</v>
      </c>
      <c r="AA771">
        <v>7.8380000000000001</v>
      </c>
      <c r="AB771">
        <v>7.923</v>
      </c>
      <c r="AC771">
        <v>7.819</v>
      </c>
      <c r="AD771">
        <v>7.9039999999999999</v>
      </c>
      <c r="AE771">
        <v>8.0679999999999996</v>
      </c>
      <c r="AF771">
        <v>7.9870000000000001</v>
      </c>
      <c r="AG771">
        <v>8.0220000000000002</v>
      </c>
      <c r="AH771">
        <v>8.0050000000000008</v>
      </c>
      <c r="AI771">
        <v>8.0210000000000008</v>
      </c>
      <c r="AJ771">
        <v>7.9169999999999998</v>
      </c>
      <c r="AK771">
        <v>7.8879999999999999</v>
      </c>
      <c r="AL771">
        <v>7.8360000000000003</v>
      </c>
      <c r="AM771">
        <v>7.8129999999999997</v>
      </c>
      <c r="AN771">
        <v>8.0259999999999998</v>
      </c>
      <c r="AO771">
        <v>7.9370000000000003</v>
      </c>
      <c r="AP771">
        <v>8.1059999999999999</v>
      </c>
      <c r="AQ771">
        <v>8.0410000000000004</v>
      </c>
      <c r="AR771">
        <v>8.1609999999999996</v>
      </c>
      <c r="AS771">
        <v>8.2940000000000005</v>
      </c>
      <c r="AT771">
        <v>8.0090000000000003</v>
      </c>
      <c r="AU771">
        <v>7.8650000000000002</v>
      </c>
      <c r="AV771">
        <v>7.8150000000000004</v>
      </c>
      <c r="AW771">
        <v>7.7960000000000003</v>
      </c>
      <c r="AX771">
        <v>7.9390000000000001</v>
      </c>
      <c r="AY771">
        <v>7.82</v>
      </c>
      <c r="AZ771">
        <v>7.8449999999999998</v>
      </c>
      <c r="BA771">
        <v>7.8250000000000002</v>
      </c>
      <c r="BB771">
        <v>7.78</v>
      </c>
      <c r="BC771">
        <v>7.8010000000000002</v>
      </c>
      <c r="BD771" s="83">
        <f t="shared" si="103"/>
        <v>55.055552581876015</v>
      </c>
    </row>
    <row r="772" spans="1:56" ht="15" customHeight="1" thickBot="1" x14ac:dyDescent="0.5">
      <c r="A772" t="s">
        <v>74</v>
      </c>
      <c r="B772">
        <v>2026</v>
      </c>
      <c r="C772" s="9">
        <v>46129</v>
      </c>
      <c r="D772" t="s">
        <v>30</v>
      </c>
      <c r="E772" t="s">
        <v>245</v>
      </c>
      <c r="F772" t="s">
        <v>245</v>
      </c>
      <c r="G772" t="s">
        <v>52</v>
      </c>
      <c r="H772" t="s">
        <v>75</v>
      </c>
      <c r="I772" t="s">
        <v>50</v>
      </c>
      <c r="J772" t="s">
        <v>51</v>
      </c>
      <c r="K772" t="s">
        <v>2186</v>
      </c>
      <c r="L772" s="105">
        <f>(C772-VLOOKUP(H772,Riders!$A$2:$D$3499,4,FALSE))/365</f>
        <v>28.413698630136988</v>
      </c>
      <c r="M772" s="105">
        <f>(C772-VLOOKUP(I772,Riders!$A$2:$D$4499,4,FALSE))/365</f>
        <v>20.539726027397261</v>
      </c>
      <c r="N772" s="105">
        <f>(C772-VLOOKUP(J772,Riders!$A$2:$D$4499,4,FALSE))/365</f>
        <v>19.517808219178082</v>
      </c>
      <c r="O772" s="105">
        <f>(C772-VLOOKUP(K772,Riders!$A$2:$D$4499,4,FALSE))/365</f>
        <v>19.895890410958906</v>
      </c>
      <c r="P772">
        <v>8</v>
      </c>
      <c r="Q772" s="40">
        <f t="shared" si="96"/>
        <v>3.0275000000000002E-3</v>
      </c>
      <c r="R772" s="86">
        <f t="shared" si="97"/>
        <v>261.57600000000002</v>
      </c>
      <c r="S772">
        <f t="shared" si="98"/>
        <v>23.555999999999997</v>
      </c>
      <c r="T772">
        <f t="shared" si="99"/>
        <v>70.734999999999999</v>
      </c>
      <c r="U772">
        <f t="shared" si="100"/>
        <v>63.347999999999999</v>
      </c>
      <c r="V772">
        <f t="shared" si="101"/>
        <v>63.126000000000005</v>
      </c>
      <c r="W772">
        <f t="shared" si="102"/>
        <v>64.367000000000004</v>
      </c>
      <c r="X772">
        <v>14.917999999999999</v>
      </c>
      <c r="Y772">
        <v>8.6379999999999999</v>
      </c>
      <c r="Z772">
        <v>8.093</v>
      </c>
      <c r="AA772">
        <v>7.8310000000000004</v>
      </c>
      <c r="AB772">
        <v>7.7779999999999996</v>
      </c>
      <c r="AC772">
        <v>7.9349999999999996</v>
      </c>
      <c r="AD772">
        <v>7.7610000000000001</v>
      </c>
      <c r="AE772">
        <v>7.7809999999999997</v>
      </c>
      <c r="AF772">
        <v>7.8220000000000001</v>
      </c>
      <c r="AG772">
        <v>7.81</v>
      </c>
      <c r="AH772">
        <v>7.9109999999999996</v>
      </c>
      <c r="AI772">
        <v>7.8719999999999999</v>
      </c>
      <c r="AJ772">
        <v>7.9260000000000002</v>
      </c>
      <c r="AK772">
        <v>7.9960000000000004</v>
      </c>
      <c r="AL772">
        <v>7.9820000000000002</v>
      </c>
      <c r="AM772">
        <v>8.0289999999999999</v>
      </c>
      <c r="AN772">
        <v>7.8029999999999999</v>
      </c>
      <c r="AO772">
        <v>7.8120000000000003</v>
      </c>
      <c r="AP772">
        <v>7.7880000000000003</v>
      </c>
      <c r="AQ772">
        <v>7.8319999999999999</v>
      </c>
      <c r="AR772">
        <v>7.9089999999999998</v>
      </c>
      <c r="AS772">
        <v>8.109</v>
      </c>
      <c r="AT772">
        <v>7.9809999999999999</v>
      </c>
      <c r="AU772">
        <v>7.8920000000000003</v>
      </c>
      <c r="AV772">
        <v>7.8529999999999998</v>
      </c>
      <c r="AW772">
        <v>7.8440000000000003</v>
      </c>
      <c r="AX772">
        <v>7.9379999999999997</v>
      </c>
      <c r="AY772">
        <v>7.8879999999999999</v>
      </c>
      <c r="AZ772">
        <v>8.1739999999999995</v>
      </c>
      <c r="BA772">
        <v>8.1910000000000007</v>
      </c>
      <c r="BB772">
        <v>8.1549999999999994</v>
      </c>
      <c r="BC772">
        <v>8.3239999999999998</v>
      </c>
      <c r="BD772" s="83">
        <f t="shared" si="103"/>
        <v>55.050922102945222</v>
      </c>
    </row>
    <row r="773" spans="1:56" ht="15" customHeight="1" thickBot="1" x14ac:dyDescent="0.5">
      <c r="A773" t="s">
        <v>74</v>
      </c>
      <c r="B773">
        <v>2026</v>
      </c>
      <c r="C773" s="9">
        <v>46129</v>
      </c>
      <c r="D773" t="s">
        <v>30</v>
      </c>
      <c r="E773" t="s">
        <v>245</v>
      </c>
      <c r="F773" t="s">
        <v>245</v>
      </c>
      <c r="G773" t="s">
        <v>58</v>
      </c>
      <c r="H773" t="s">
        <v>2187</v>
      </c>
      <c r="I773" t="s">
        <v>2174</v>
      </c>
      <c r="J773" t="s">
        <v>56</v>
      </c>
      <c r="K773" t="s">
        <v>57</v>
      </c>
      <c r="L773" s="105">
        <f>(C773-VLOOKUP(H773,Riders!$A$2:$D$3499,4,FALSE))/365</f>
        <v>21.295890410958904</v>
      </c>
      <c r="M773" s="105">
        <f>(C773-VLOOKUP(I773,Riders!$A$2:$D$4499,4,FALSE))/365</f>
        <v>22.890410958904109</v>
      </c>
      <c r="N773" s="105">
        <f>(C773-VLOOKUP(J773,Riders!$A$2:$D$4499,4,FALSE))/365</f>
        <v>21.032876712328768</v>
      </c>
      <c r="O773" s="105">
        <f>(C773-VLOOKUP(K773,Riders!$A$2:$D$4499,4,FALSE))/365</f>
        <v>22.854794520547944</v>
      </c>
      <c r="P773">
        <v>9</v>
      </c>
      <c r="Q773" s="40">
        <f t="shared" si="96"/>
        <v>3.1191666666666664E-3</v>
      </c>
      <c r="R773" s="86">
        <f t="shared" si="97"/>
        <v>269.49599999999998</v>
      </c>
      <c r="S773">
        <f t="shared" si="98"/>
        <v>23.950000000000003</v>
      </c>
      <c r="T773">
        <f t="shared" si="99"/>
        <v>71.689000000000007</v>
      </c>
      <c r="U773">
        <f t="shared" si="100"/>
        <v>64.016000000000005</v>
      </c>
      <c r="V773">
        <f t="shared" si="101"/>
        <v>65.548000000000002</v>
      </c>
      <c r="W773">
        <f t="shared" si="102"/>
        <v>68.243000000000009</v>
      </c>
      <c r="X773">
        <v>15.006</v>
      </c>
      <c r="Y773">
        <v>8.9440000000000008</v>
      </c>
      <c r="Z773">
        <v>8.4789999999999992</v>
      </c>
      <c r="AA773">
        <v>7.97</v>
      </c>
      <c r="AB773">
        <v>7.7649999999999997</v>
      </c>
      <c r="AC773">
        <v>7.6909999999999998</v>
      </c>
      <c r="AD773">
        <v>7.86</v>
      </c>
      <c r="AE773">
        <v>7.9740000000000002</v>
      </c>
      <c r="AF773">
        <v>8.2170000000000005</v>
      </c>
      <c r="AG773">
        <v>8.0109999999999992</v>
      </c>
      <c r="AH773">
        <v>7.9139999999999997</v>
      </c>
      <c r="AI773">
        <v>7.8849999999999998</v>
      </c>
      <c r="AJ773">
        <v>8.0589999999999993</v>
      </c>
      <c r="AK773">
        <v>7.9240000000000004</v>
      </c>
      <c r="AL773">
        <v>7.9930000000000003</v>
      </c>
      <c r="AM773">
        <v>8.0129999999999999</v>
      </c>
      <c r="AN773">
        <v>8.1980000000000004</v>
      </c>
      <c r="AO773">
        <v>8.0169999999999995</v>
      </c>
      <c r="AP773">
        <v>7.9710000000000001</v>
      </c>
      <c r="AQ773">
        <v>7.952</v>
      </c>
      <c r="AR773">
        <v>8.173</v>
      </c>
      <c r="AS773">
        <v>8.3490000000000002</v>
      </c>
      <c r="AT773">
        <v>8.67</v>
      </c>
      <c r="AU773">
        <v>8.218</v>
      </c>
      <c r="AV773">
        <v>8.1940000000000008</v>
      </c>
      <c r="AW773">
        <v>8.2289999999999992</v>
      </c>
      <c r="AX773">
        <v>8.3949999999999996</v>
      </c>
      <c r="AY773">
        <v>8.5570000000000004</v>
      </c>
      <c r="AZ773">
        <v>8.6120000000000001</v>
      </c>
      <c r="BA773">
        <v>8.6609999999999996</v>
      </c>
      <c r="BB773">
        <v>8.7799999999999994</v>
      </c>
      <c r="BC773">
        <v>8.8149999999999995</v>
      </c>
      <c r="BD773" s="83">
        <f t="shared" si="103"/>
        <v>53.433075073470484</v>
      </c>
    </row>
    <row r="774" spans="1:56" ht="15" customHeight="1" thickBot="1" x14ac:dyDescent="0.5">
      <c r="A774" t="s">
        <v>74</v>
      </c>
      <c r="B774">
        <v>2026</v>
      </c>
      <c r="C774" s="9">
        <v>46129</v>
      </c>
      <c r="D774" t="s">
        <v>30</v>
      </c>
      <c r="E774" t="s">
        <v>245</v>
      </c>
      <c r="F774" t="s">
        <v>245</v>
      </c>
      <c r="G774" t="s">
        <v>96</v>
      </c>
      <c r="H774" t="s">
        <v>2160</v>
      </c>
      <c r="I774" t="s">
        <v>94</v>
      </c>
      <c r="J774" t="s">
        <v>95</v>
      </c>
      <c r="K774" t="s">
        <v>2188</v>
      </c>
      <c r="L774" s="105">
        <f>(C774-VLOOKUP(H774,Riders!$A$2:$D$3499,4,FALSE))/365</f>
        <v>27.789041095890411</v>
      </c>
      <c r="M774" s="105">
        <f>(C774-VLOOKUP(I774,Riders!$A$2:$D$4499,4,FALSE))/365</f>
        <v>28.465753424657535</v>
      </c>
      <c r="N774" s="105">
        <f>(C774-VLOOKUP(J774,Riders!$A$2:$D$4499,4,FALSE))/365</f>
        <v>24.857534246575341</v>
      </c>
      <c r="O774" s="105">
        <f>(C774-VLOOKUP(K774,Riders!$A$2:$D$4499,4,FALSE))/365</f>
        <v>22.463013698630139</v>
      </c>
      <c r="P774">
        <v>10</v>
      </c>
      <c r="Q774" s="40">
        <f t="shared" si="96"/>
        <v>3.1238657407407404E-3</v>
      </c>
      <c r="R774" s="86">
        <f t="shared" si="97"/>
        <v>269.90199999999999</v>
      </c>
      <c r="S774">
        <f t="shared" si="98"/>
        <v>23.420999999999999</v>
      </c>
      <c r="T774">
        <f t="shared" si="99"/>
        <v>71.402000000000001</v>
      </c>
      <c r="U774">
        <f t="shared" si="100"/>
        <v>64.887</v>
      </c>
      <c r="V774">
        <f t="shared" si="101"/>
        <v>66.144999999999996</v>
      </c>
      <c r="W774">
        <f t="shared" si="102"/>
        <v>67.467999999999989</v>
      </c>
      <c r="X774">
        <v>14.734999999999999</v>
      </c>
      <c r="Y774">
        <v>8.6859999999999999</v>
      </c>
      <c r="Z774">
        <v>8.1259999999999994</v>
      </c>
      <c r="AA774">
        <v>7.96</v>
      </c>
      <c r="AB774">
        <v>8.0679999999999996</v>
      </c>
      <c r="AC774">
        <v>7.8739999999999997</v>
      </c>
      <c r="AD774">
        <v>7.8920000000000003</v>
      </c>
      <c r="AE774">
        <v>8.0609999999999999</v>
      </c>
      <c r="AF774">
        <v>7.9290000000000003</v>
      </c>
      <c r="AG774">
        <v>7.9450000000000003</v>
      </c>
      <c r="AH774">
        <v>8.0559999999999992</v>
      </c>
      <c r="AI774">
        <v>8.077</v>
      </c>
      <c r="AJ774">
        <v>8.1280000000000001</v>
      </c>
      <c r="AK774">
        <v>8.3239999999999998</v>
      </c>
      <c r="AL774">
        <v>8.1489999999999991</v>
      </c>
      <c r="AM774">
        <v>8.2789999999999999</v>
      </c>
      <c r="AN774">
        <v>8.1829999999999998</v>
      </c>
      <c r="AO774">
        <v>8.1370000000000005</v>
      </c>
      <c r="AP774">
        <v>8.141</v>
      </c>
      <c r="AQ774">
        <v>8.1660000000000004</v>
      </c>
      <c r="AR774">
        <v>8.4019999999999992</v>
      </c>
      <c r="AS774">
        <v>8.2799999999999994</v>
      </c>
      <c r="AT774">
        <v>8.3409999999999993</v>
      </c>
      <c r="AU774">
        <v>8.4949999999999992</v>
      </c>
      <c r="AV774">
        <v>8.452</v>
      </c>
      <c r="AW774">
        <v>8.5039999999999996</v>
      </c>
      <c r="AX774">
        <v>8.548</v>
      </c>
      <c r="AY774">
        <v>8.7089999999999996</v>
      </c>
      <c r="AZ774">
        <v>8.3190000000000008</v>
      </c>
      <c r="BA774">
        <v>8.2579999999999991</v>
      </c>
      <c r="BB774">
        <v>8.2360000000000007</v>
      </c>
      <c r="BC774">
        <v>8.4420000000000002</v>
      </c>
      <c r="BD774" s="83">
        <f t="shared" si="103"/>
        <v>53.352698386821885</v>
      </c>
    </row>
    <row r="775" spans="1:56" ht="15" customHeight="1" thickBot="1" x14ac:dyDescent="0.5">
      <c r="A775" t="s">
        <v>74</v>
      </c>
      <c r="B775">
        <v>2026</v>
      </c>
      <c r="C775" s="9">
        <v>46129</v>
      </c>
      <c r="D775" t="s">
        <v>30</v>
      </c>
      <c r="E775" t="s">
        <v>245</v>
      </c>
      <c r="F775" t="s">
        <v>245</v>
      </c>
      <c r="G775" t="s">
        <v>64</v>
      </c>
      <c r="H775" t="s">
        <v>62</v>
      </c>
      <c r="I775" t="s">
        <v>93</v>
      </c>
      <c r="J775" t="s">
        <v>2167</v>
      </c>
      <c r="K775" t="s">
        <v>2189</v>
      </c>
      <c r="L775" s="105">
        <f>(C775-VLOOKUP(H775,Riders!$A$2:$D$3499,4,FALSE))/365</f>
        <v>22.12876712328767</v>
      </c>
      <c r="M775" s="105">
        <f>(C775-VLOOKUP(I775,Riders!$A$2:$D$4499,4,FALSE))/365</f>
        <v>21.443835616438356</v>
      </c>
      <c r="N775" s="105">
        <f>(C775-VLOOKUP(J775,Riders!$A$2:$D$4499,4,FALSE))/365</f>
        <v>22.273972602739725</v>
      </c>
      <c r="O775" s="105">
        <f>(C775-VLOOKUP(K775,Riders!$A$2:$D$4499,4,FALSE))/365</f>
        <v>20.172602739726027</v>
      </c>
      <c r="P775">
        <v>11</v>
      </c>
      <c r="Q775" s="40">
        <f t="shared" si="96"/>
        <v>3.137060185185185E-3</v>
      </c>
      <c r="R775" s="86">
        <f t="shared" si="97"/>
        <v>271.04199999999997</v>
      </c>
      <c r="S775">
        <f t="shared" si="98"/>
        <v>23.37</v>
      </c>
      <c r="T775">
        <f t="shared" si="99"/>
        <v>72.206999999999994</v>
      </c>
      <c r="U775">
        <f t="shared" si="100"/>
        <v>65.411000000000001</v>
      </c>
      <c r="V775">
        <f t="shared" si="101"/>
        <v>66.349999999999994</v>
      </c>
      <c r="W775">
        <f t="shared" si="102"/>
        <v>67.073999999999998</v>
      </c>
      <c r="X775">
        <v>14.672000000000001</v>
      </c>
      <c r="Y775">
        <v>8.6980000000000004</v>
      </c>
      <c r="Z775">
        <v>8.1750000000000007</v>
      </c>
      <c r="AA775">
        <v>8.1310000000000002</v>
      </c>
      <c r="AB775">
        <v>8.2639999999999993</v>
      </c>
      <c r="AC775">
        <v>8.1229999999999993</v>
      </c>
      <c r="AD775">
        <v>8.0510000000000002</v>
      </c>
      <c r="AE775">
        <v>8.093</v>
      </c>
      <c r="AF775">
        <v>7.9809999999999999</v>
      </c>
      <c r="AG775">
        <v>7.9740000000000002</v>
      </c>
      <c r="AH775">
        <v>8.0269999999999992</v>
      </c>
      <c r="AI775">
        <v>8.2319999999999993</v>
      </c>
      <c r="AJ775">
        <v>8.1649999999999991</v>
      </c>
      <c r="AK775">
        <v>8.3640000000000008</v>
      </c>
      <c r="AL775">
        <v>8.3670000000000009</v>
      </c>
      <c r="AM775">
        <v>8.3010000000000002</v>
      </c>
      <c r="AN775">
        <v>8.3789999999999996</v>
      </c>
      <c r="AO775">
        <v>8.2449999999999992</v>
      </c>
      <c r="AP775">
        <v>8.2100000000000009</v>
      </c>
      <c r="AQ775">
        <v>8.1359999999999992</v>
      </c>
      <c r="AR775">
        <v>8.2910000000000004</v>
      </c>
      <c r="AS775">
        <v>8.1920000000000002</v>
      </c>
      <c r="AT775">
        <v>8.3480000000000008</v>
      </c>
      <c r="AU775">
        <v>8.5489999999999995</v>
      </c>
      <c r="AV775">
        <v>8.4269999999999996</v>
      </c>
      <c r="AW775">
        <v>8.5640000000000001</v>
      </c>
      <c r="AX775">
        <v>8.2449999999999992</v>
      </c>
      <c r="AY775">
        <v>8.2370000000000001</v>
      </c>
      <c r="AZ775">
        <v>8.1349999999999998</v>
      </c>
      <c r="BA775">
        <v>8.3119999999999994</v>
      </c>
      <c r="BB775">
        <v>8.3780000000000001</v>
      </c>
      <c r="BC775">
        <v>8.7759999999999998</v>
      </c>
      <c r="BD775" s="83">
        <f t="shared" si="103"/>
        <v>53.128297459434336</v>
      </c>
    </row>
    <row r="776" spans="1:56" ht="15" customHeight="1" thickBot="1" x14ac:dyDescent="0.5">
      <c r="A776" t="s">
        <v>74</v>
      </c>
      <c r="B776">
        <v>2026</v>
      </c>
      <c r="C776" s="9">
        <v>46129</v>
      </c>
      <c r="D776" t="s">
        <v>30</v>
      </c>
      <c r="E776" t="s">
        <v>245</v>
      </c>
      <c r="F776" t="s">
        <v>245</v>
      </c>
      <c r="G776" t="s">
        <v>70</v>
      </c>
      <c r="H776" t="s">
        <v>68</v>
      </c>
      <c r="I776" t="s">
        <v>2190</v>
      </c>
      <c r="J776" t="s">
        <v>69</v>
      </c>
      <c r="K776" t="s">
        <v>336</v>
      </c>
      <c r="L776" s="105">
        <f>(C776-VLOOKUP(H776,Riders!$A$2:$D$3499,4,FALSE))/365</f>
        <v>26.668493150684931</v>
      </c>
      <c r="M776" s="105">
        <f>(C776-VLOOKUP(I776,Riders!$A$2:$D$4499,4,FALSE))/365</f>
        <v>20</v>
      </c>
      <c r="N776" s="105">
        <f>(C776-VLOOKUP(J776,Riders!$A$2:$D$4499,4,FALSE))/365</f>
        <v>19.290410958904111</v>
      </c>
      <c r="O776" s="105">
        <f>(C776-VLOOKUP(K776,Riders!$A$2:$D$4499,4,FALSE))/365</f>
        <v>30.852054794520548</v>
      </c>
      <c r="P776">
        <v>12</v>
      </c>
      <c r="Q776" s="40">
        <f t="shared" si="96"/>
        <v>3.1621527777777781E-3</v>
      </c>
      <c r="R776" s="86">
        <f t="shared" si="97"/>
        <v>273.21000000000004</v>
      </c>
      <c r="S776">
        <f t="shared" si="98"/>
        <v>23.393000000000001</v>
      </c>
      <c r="T776">
        <f t="shared" si="99"/>
        <v>72.228999999999999</v>
      </c>
      <c r="U776">
        <f t="shared" si="100"/>
        <v>65.248999999999995</v>
      </c>
      <c r="V776">
        <f t="shared" si="101"/>
        <v>68.179000000000002</v>
      </c>
      <c r="W776">
        <f t="shared" si="102"/>
        <v>67.552999999999997</v>
      </c>
      <c r="X776">
        <v>14.843999999999999</v>
      </c>
      <c r="Y776">
        <v>8.5489999999999995</v>
      </c>
      <c r="Z776">
        <v>8.1370000000000005</v>
      </c>
      <c r="AA776">
        <v>7.931</v>
      </c>
      <c r="AB776">
        <v>8.1989999999999998</v>
      </c>
      <c r="AC776">
        <v>8.1769999999999996</v>
      </c>
      <c r="AD776">
        <v>8.3379999999999992</v>
      </c>
      <c r="AE776">
        <v>8.0540000000000003</v>
      </c>
      <c r="AF776">
        <v>8.1379999999999999</v>
      </c>
      <c r="AG776">
        <v>8.0150000000000006</v>
      </c>
      <c r="AH776">
        <v>8.1020000000000003</v>
      </c>
      <c r="AI776">
        <v>8.07</v>
      </c>
      <c r="AJ776">
        <v>8.1329999999999991</v>
      </c>
      <c r="AK776">
        <v>8.1649999999999991</v>
      </c>
      <c r="AL776">
        <v>8.3179999999999996</v>
      </c>
      <c r="AM776">
        <v>8.3079999999999998</v>
      </c>
      <c r="AN776">
        <v>8.5150000000000006</v>
      </c>
      <c r="AO776">
        <v>8.5869999999999997</v>
      </c>
      <c r="AP776">
        <v>8.8550000000000004</v>
      </c>
      <c r="AQ776">
        <v>8.4220000000000006</v>
      </c>
      <c r="AR776">
        <v>8.407</v>
      </c>
      <c r="AS776">
        <v>8.4339999999999993</v>
      </c>
      <c r="AT776">
        <v>8.7040000000000006</v>
      </c>
      <c r="AU776">
        <v>8.2550000000000008</v>
      </c>
      <c r="AV776">
        <v>8.3279999999999994</v>
      </c>
      <c r="AW776">
        <v>8.4060000000000006</v>
      </c>
      <c r="AX776">
        <v>8.6530000000000005</v>
      </c>
      <c r="AY776">
        <v>8.3829999999999991</v>
      </c>
      <c r="AZ776">
        <v>8.3409999999999993</v>
      </c>
      <c r="BA776">
        <v>8.4039999999999999</v>
      </c>
      <c r="BB776">
        <v>8.5359999999999996</v>
      </c>
      <c r="BC776">
        <v>8.5020000000000007</v>
      </c>
      <c r="BD776" s="83">
        <f t="shared" si="103"/>
        <v>52.706709124849013</v>
      </c>
    </row>
    <row r="777" spans="1:56" ht="15" customHeight="1" thickBot="1" x14ac:dyDescent="0.5">
      <c r="A777" t="s">
        <v>74</v>
      </c>
      <c r="B777">
        <v>2026</v>
      </c>
      <c r="C777" s="9">
        <v>46129</v>
      </c>
      <c r="D777" t="s">
        <v>30</v>
      </c>
      <c r="E777" t="s">
        <v>1943</v>
      </c>
      <c r="F777">
        <v>1</v>
      </c>
      <c r="G777" t="s">
        <v>52</v>
      </c>
      <c r="H777" t="s">
        <v>75</v>
      </c>
      <c r="I777" t="s">
        <v>51</v>
      </c>
      <c r="J777" t="s">
        <v>76</v>
      </c>
      <c r="K777" t="s">
        <v>2186</v>
      </c>
      <c r="L777" s="105">
        <f>(C777-VLOOKUP(H777,Riders!$A$2:$D$3499,4,FALSE))/365</f>
        <v>28.413698630136988</v>
      </c>
      <c r="M777" s="105">
        <f>(C777-VLOOKUP(I777,Riders!$A$2:$D$4499,4,FALSE))/365</f>
        <v>19.517808219178082</v>
      </c>
      <c r="N777" s="105">
        <f>(C777-VLOOKUP(J777,Riders!$A$2:$D$4499,4,FALSE))/365</f>
        <v>27</v>
      </c>
      <c r="O777" s="105">
        <f>(C777-VLOOKUP(K777,Riders!$A$2:$D$4499,4,FALSE))/365</f>
        <v>19.895890410958906</v>
      </c>
      <c r="P777">
        <v>1</v>
      </c>
      <c r="Q777" s="40">
        <f t="shared" si="96"/>
        <v>2.9253819444444449E-3</v>
      </c>
      <c r="R777" s="86">
        <f t="shared" si="97"/>
        <v>252.75300000000004</v>
      </c>
      <c r="S777">
        <f t="shared" si="98"/>
        <v>23.375</v>
      </c>
      <c r="T777">
        <f t="shared" si="99"/>
        <v>69.463000000000008</v>
      </c>
      <c r="U777">
        <f t="shared" si="100"/>
        <v>61.843999999999994</v>
      </c>
      <c r="V777">
        <f t="shared" si="101"/>
        <v>61.050999999999995</v>
      </c>
      <c r="W777">
        <f t="shared" si="102"/>
        <v>60.394999999999996</v>
      </c>
      <c r="X777">
        <v>14.928000000000001</v>
      </c>
      <c r="Y777">
        <v>8.4469999999999992</v>
      </c>
      <c r="Z777">
        <v>7.8319999999999999</v>
      </c>
      <c r="AA777">
        <v>7.6260000000000003</v>
      </c>
      <c r="AB777">
        <v>7.5330000000000004</v>
      </c>
      <c r="AC777">
        <v>7.7279999999999998</v>
      </c>
      <c r="AD777">
        <v>7.66</v>
      </c>
      <c r="AE777">
        <v>7.7089999999999996</v>
      </c>
      <c r="AF777">
        <v>7.7320000000000002</v>
      </c>
      <c r="AG777">
        <v>7.7039999999999997</v>
      </c>
      <c r="AH777">
        <v>7.8209999999999997</v>
      </c>
      <c r="AI777">
        <v>7.7539999999999996</v>
      </c>
      <c r="AJ777">
        <v>7.6859999999999999</v>
      </c>
      <c r="AK777">
        <v>7.8230000000000004</v>
      </c>
      <c r="AL777">
        <v>7.67</v>
      </c>
      <c r="AM777">
        <v>7.6539999999999999</v>
      </c>
      <c r="AN777">
        <v>7.61</v>
      </c>
      <c r="AO777">
        <v>7.601</v>
      </c>
      <c r="AP777">
        <v>7.6219999999999999</v>
      </c>
      <c r="AQ777">
        <v>7.758</v>
      </c>
      <c r="AR777">
        <v>7.5869999999999997</v>
      </c>
      <c r="AS777">
        <v>7.6139999999999999</v>
      </c>
      <c r="AT777">
        <v>7.6769999999999996</v>
      </c>
      <c r="AU777">
        <v>7.5819999999999999</v>
      </c>
      <c r="AV777">
        <v>7.5910000000000002</v>
      </c>
      <c r="AW777">
        <v>7.5910000000000002</v>
      </c>
      <c r="AX777">
        <v>7.5350000000000001</v>
      </c>
      <c r="AY777">
        <v>7.577</v>
      </c>
      <c r="AZ777">
        <v>7.5679999999999996</v>
      </c>
      <c r="BA777">
        <v>7.7889999999999997</v>
      </c>
      <c r="BB777">
        <v>7.2960000000000003</v>
      </c>
      <c r="BC777">
        <v>7.4480000000000004</v>
      </c>
      <c r="BD777" s="83">
        <f t="shared" si="103"/>
        <v>56.972617535696898</v>
      </c>
    </row>
    <row r="778" spans="1:56" ht="15" customHeight="1" thickBot="1" x14ac:dyDescent="0.5">
      <c r="A778" t="s">
        <v>74</v>
      </c>
      <c r="B778">
        <v>2026</v>
      </c>
      <c r="C778" s="9">
        <v>46129</v>
      </c>
      <c r="D778" t="s">
        <v>30</v>
      </c>
      <c r="E778" t="s">
        <v>1943</v>
      </c>
      <c r="F778">
        <v>1</v>
      </c>
      <c r="G778" t="s">
        <v>49</v>
      </c>
      <c r="H778" t="s">
        <v>48</v>
      </c>
      <c r="I778" t="s">
        <v>201</v>
      </c>
      <c r="J778" t="s">
        <v>47</v>
      </c>
      <c r="K778" t="s">
        <v>85</v>
      </c>
      <c r="L778" s="105">
        <f>(C778-VLOOKUP(H778,Riders!$A$2:$D$3499,4,FALSE))/365</f>
        <v>21.709589041095889</v>
      </c>
      <c r="M778" s="105">
        <f>(C778-VLOOKUP(I778,Riders!$A$2:$D$4499,4,FALSE))/365</f>
        <v>29.038356164383561</v>
      </c>
      <c r="N778" s="105">
        <f>(C778-VLOOKUP(J778,Riders!$A$2:$D$4499,4,FALSE))/365</f>
        <v>21.353424657534248</v>
      </c>
      <c r="O778" s="105">
        <f>(C778-VLOOKUP(K778,Riders!$A$2:$D$4499,4,FALSE))/365</f>
        <v>24.273972602739725</v>
      </c>
      <c r="P778">
        <v>2</v>
      </c>
      <c r="Q778" s="40">
        <f t="shared" si="96"/>
        <v>3.0120717592592586E-3</v>
      </c>
      <c r="R778" s="86">
        <f t="shared" si="97"/>
        <v>260.24299999999994</v>
      </c>
      <c r="S778">
        <f t="shared" si="98"/>
        <v>23.180999999999997</v>
      </c>
      <c r="T778">
        <f t="shared" si="99"/>
        <v>70.658000000000001</v>
      </c>
      <c r="U778">
        <f t="shared" si="100"/>
        <v>63.614999999999995</v>
      </c>
      <c r="V778">
        <f t="shared" si="101"/>
        <v>63.225000000000009</v>
      </c>
      <c r="W778">
        <f t="shared" si="102"/>
        <v>62.744999999999997</v>
      </c>
      <c r="X778">
        <v>14.7</v>
      </c>
      <c r="Y778">
        <v>8.4809999999999999</v>
      </c>
      <c r="Z778">
        <v>8.0139999999999993</v>
      </c>
      <c r="AA778">
        <v>7.7720000000000002</v>
      </c>
      <c r="AB778">
        <v>7.8769999999999998</v>
      </c>
      <c r="AC778">
        <v>7.806</v>
      </c>
      <c r="AD778">
        <v>7.9240000000000004</v>
      </c>
      <c r="AE778">
        <v>8.0839999999999996</v>
      </c>
      <c r="AF778">
        <v>7.9690000000000003</v>
      </c>
      <c r="AG778">
        <v>7.8929999999999998</v>
      </c>
      <c r="AH778">
        <v>7.907</v>
      </c>
      <c r="AI778">
        <v>8.0399999999999991</v>
      </c>
      <c r="AJ778">
        <v>7.9290000000000003</v>
      </c>
      <c r="AK778">
        <v>7.9290000000000003</v>
      </c>
      <c r="AL778">
        <v>7.9859999999999998</v>
      </c>
      <c r="AM778">
        <v>7.9619999999999997</v>
      </c>
      <c r="AN778">
        <v>8.0749999999999993</v>
      </c>
      <c r="AO778">
        <v>7.8689999999999998</v>
      </c>
      <c r="AP778">
        <v>7.867</v>
      </c>
      <c r="AQ778">
        <v>7.91</v>
      </c>
      <c r="AR778">
        <v>7.8780000000000001</v>
      </c>
      <c r="AS778">
        <v>7.8410000000000002</v>
      </c>
      <c r="AT778">
        <v>7.8250000000000002</v>
      </c>
      <c r="AU778">
        <v>7.96</v>
      </c>
      <c r="AV778">
        <v>7.8920000000000003</v>
      </c>
      <c r="AW778">
        <v>7.9059999999999997</v>
      </c>
      <c r="AX778">
        <v>7.9109999999999996</v>
      </c>
      <c r="AY778">
        <v>8.0329999999999995</v>
      </c>
      <c r="AZ778">
        <v>7.8479999999999999</v>
      </c>
      <c r="BA778">
        <v>7.766</v>
      </c>
      <c r="BB778">
        <v>7.6669999999999998</v>
      </c>
      <c r="BC778">
        <v>7.7220000000000004</v>
      </c>
      <c r="BD778" s="83">
        <f t="shared" si="103"/>
        <v>55.332900404621846</v>
      </c>
    </row>
    <row r="779" spans="1:56" ht="15" customHeight="1" thickBot="1" x14ac:dyDescent="0.5">
      <c r="A779" t="s">
        <v>74</v>
      </c>
      <c r="B779">
        <v>2026</v>
      </c>
      <c r="C779" s="9">
        <v>46129</v>
      </c>
      <c r="D779" t="s">
        <v>30</v>
      </c>
      <c r="E779" t="s">
        <v>1943</v>
      </c>
      <c r="F779">
        <v>2</v>
      </c>
      <c r="G779" t="s">
        <v>88</v>
      </c>
      <c r="H779" t="s">
        <v>86</v>
      </c>
      <c r="I779" t="s">
        <v>2181</v>
      </c>
      <c r="J779" t="s">
        <v>2182</v>
      </c>
      <c r="K779" t="s">
        <v>2183</v>
      </c>
      <c r="L779" s="105">
        <f>(C779-VLOOKUP(H779,Riders!$A$2:$D$3499,4,FALSE))/365</f>
        <v>19.463013698630139</v>
      </c>
      <c r="M779" s="105">
        <f>(C779-VLOOKUP(I779,Riders!$A$2:$D$4499,4,FALSE))/365</f>
        <v>21.153424657534245</v>
      </c>
      <c r="N779" s="105">
        <f>(C779-VLOOKUP(J779,Riders!$A$2:$D$4499,4,FALSE))/365</f>
        <v>18.605479452054794</v>
      </c>
      <c r="O779" s="105">
        <f>(C779-VLOOKUP(K779,Riders!$A$2:$D$4499,4,FALSE))/365</f>
        <v>20.487671232876714</v>
      </c>
      <c r="P779">
        <v>1</v>
      </c>
      <c r="Q779" s="40">
        <f t="shared" si="96"/>
        <v>2.9662847222222222E-3</v>
      </c>
      <c r="R779" s="86">
        <f t="shared" si="97"/>
        <v>256.28699999999998</v>
      </c>
      <c r="S779">
        <f t="shared" si="98"/>
        <v>22.817</v>
      </c>
      <c r="T779">
        <f t="shared" si="99"/>
        <v>69.278000000000006</v>
      </c>
      <c r="U779">
        <f t="shared" si="100"/>
        <v>61.388999999999996</v>
      </c>
      <c r="V779">
        <f t="shared" si="101"/>
        <v>63.242000000000004</v>
      </c>
      <c r="W779">
        <f t="shared" si="102"/>
        <v>62.378</v>
      </c>
      <c r="X779">
        <v>14.433999999999999</v>
      </c>
      <c r="Y779">
        <v>8.3829999999999991</v>
      </c>
      <c r="Z779">
        <v>7.9480000000000004</v>
      </c>
      <c r="AA779">
        <v>7.7190000000000003</v>
      </c>
      <c r="AB779">
        <v>7.8129999999999997</v>
      </c>
      <c r="AC779">
        <v>7.67</v>
      </c>
      <c r="AD779">
        <v>7.6429999999999998</v>
      </c>
      <c r="AE779">
        <v>7.6680000000000001</v>
      </c>
      <c r="AF779">
        <v>7.7089999999999996</v>
      </c>
      <c r="AG779">
        <v>7.8710000000000004</v>
      </c>
      <c r="AH779">
        <v>7.6589999999999998</v>
      </c>
      <c r="AI779">
        <v>7.6180000000000003</v>
      </c>
      <c r="AJ779">
        <v>7.7729999999999997</v>
      </c>
      <c r="AK779">
        <v>7.61</v>
      </c>
      <c r="AL779">
        <v>7.5709999999999997</v>
      </c>
      <c r="AM779">
        <v>7.5780000000000003</v>
      </c>
      <c r="AN779">
        <v>7.5720000000000001</v>
      </c>
      <c r="AO779">
        <v>7.7530000000000001</v>
      </c>
      <c r="AP779">
        <v>7.9450000000000003</v>
      </c>
      <c r="AQ779">
        <v>7.9370000000000003</v>
      </c>
      <c r="AR779">
        <v>8.0340000000000007</v>
      </c>
      <c r="AS779">
        <v>7.9770000000000003</v>
      </c>
      <c r="AT779">
        <v>8.1110000000000007</v>
      </c>
      <c r="AU779">
        <v>7.9130000000000003</v>
      </c>
      <c r="AV779">
        <v>7.907</v>
      </c>
      <c r="AW779">
        <v>8.0579999999999998</v>
      </c>
      <c r="AX779">
        <v>7.8010000000000002</v>
      </c>
      <c r="AY779">
        <v>7.718</v>
      </c>
      <c r="AZ779">
        <v>7.6879999999999997</v>
      </c>
      <c r="BA779">
        <v>7.6580000000000004</v>
      </c>
      <c r="BB779">
        <v>7.6769999999999996</v>
      </c>
      <c r="BC779">
        <v>7.8710000000000004</v>
      </c>
      <c r="BD779" s="83">
        <f t="shared" si="103"/>
        <v>56.187009095272103</v>
      </c>
    </row>
    <row r="780" spans="1:56" ht="15" customHeight="1" thickBot="1" x14ac:dyDescent="0.5">
      <c r="A780" t="s">
        <v>74</v>
      </c>
      <c r="B780">
        <v>2026</v>
      </c>
      <c r="C780" s="9">
        <v>46129</v>
      </c>
      <c r="D780" t="s">
        <v>30</v>
      </c>
      <c r="E780" t="s">
        <v>1943</v>
      </c>
      <c r="F780">
        <v>2</v>
      </c>
      <c r="G780" t="s">
        <v>67</v>
      </c>
      <c r="H780" t="s">
        <v>2184</v>
      </c>
      <c r="I780" t="s">
        <v>65</v>
      </c>
      <c r="J780" t="s">
        <v>66</v>
      </c>
      <c r="K780" t="s">
        <v>2185</v>
      </c>
      <c r="L780" s="105">
        <f>(C780-VLOOKUP(H780,Riders!$A$2:$D$3499,4,FALSE))/365</f>
        <v>26.347945205479451</v>
      </c>
      <c r="M780" s="105">
        <f>(C780-VLOOKUP(I780,Riders!$A$2:$D$4499,4,FALSE))/365</f>
        <v>27.772602739726029</v>
      </c>
      <c r="N780" s="105">
        <f>(C780-VLOOKUP(J780,Riders!$A$2:$D$4499,4,FALSE))/365</f>
        <v>18.183561643835617</v>
      </c>
      <c r="O780" s="105">
        <f>(C780-VLOOKUP(K780,Riders!$A$2:$D$4499,4,FALSE))/365</f>
        <v>23.405479452054795</v>
      </c>
      <c r="P780">
        <v>2</v>
      </c>
      <c r="Q780" s="40">
        <f t="shared" si="96"/>
        <v>2.9861805555555557E-3</v>
      </c>
      <c r="R780" s="86">
        <f t="shared" si="97"/>
        <v>258.00600000000003</v>
      </c>
      <c r="S780">
        <f t="shared" si="98"/>
        <v>22.977</v>
      </c>
      <c r="T780">
        <f t="shared" si="99"/>
        <v>69.325000000000003</v>
      </c>
      <c r="U780">
        <f t="shared" si="100"/>
        <v>62.33</v>
      </c>
      <c r="V780">
        <f t="shared" si="101"/>
        <v>62.897999999999996</v>
      </c>
      <c r="W780">
        <f t="shared" si="102"/>
        <v>63.453000000000003</v>
      </c>
      <c r="X780">
        <v>14.422000000000001</v>
      </c>
      <c r="Y780">
        <v>8.5549999999999997</v>
      </c>
      <c r="Z780">
        <v>7.7949999999999999</v>
      </c>
      <c r="AA780">
        <v>7.6550000000000002</v>
      </c>
      <c r="AB780">
        <v>7.7809999999999997</v>
      </c>
      <c r="AC780">
        <v>7.5490000000000004</v>
      </c>
      <c r="AD780">
        <v>7.7030000000000003</v>
      </c>
      <c r="AE780">
        <v>7.8650000000000002</v>
      </c>
      <c r="AF780">
        <v>7.6159999999999997</v>
      </c>
      <c r="AG780">
        <v>7.6310000000000002</v>
      </c>
      <c r="AH780">
        <v>7.702</v>
      </c>
      <c r="AI780">
        <v>7.9210000000000003</v>
      </c>
      <c r="AJ780">
        <v>7.8019999999999996</v>
      </c>
      <c r="AK780">
        <v>7.819</v>
      </c>
      <c r="AL780">
        <v>7.992</v>
      </c>
      <c r="AM780">
        <v>7.8470000000000004</v>
      </c>
      <c r="AN780">
        <v>8.0169999999999995</v>
      </c>
      <c r="AO780">
        <v>7.8369999999999997</v>
      </c>
      <c r="AP780">
        <v>7.8120000000000003</v>
      </c>
      <c r="AQ780">
        <v>7.84</v>
      </c>
      <c r="AR780">
        <v>7.9770000000000003</v>
      </c>
      <c r="AS780">
        <v>7.7809999999999997</v>
      </c>
      <c r="AT780">
        <v>7.8339999999999996</v>
      </c>
      <c r="AU780">
        <v>7.8</v>
      </c>
      <c r="AV780">
        <v>7.8659999999999997</v>
      </c>
      <c r="AW780">
        <v>7.8789999999999996</v>
      </c>
      <c r="AX780">
        <v>8.0980000000000008</v>
      </c>
      <c r="AY780">
        <v>8.0009999999999994</v>
      </c>
      <c r="AZ780">
        <v>8.1180000000000003</v>
      </c>
      <c r="BA780">
        <v>7.8780000000000001</v>
      </c>
      <c r="BB780">
        <v>7.782</v>
      </c>
      <c r="BC780">
        <v>7.8310000000000004</v>
      </c>
      <c r="BD780" s="83">
        <f t="shared" si="103"/>
        <v>55.812655519639073</v>
      </c>
    </row>
    <row r="781" spans="1:56" ht="15" customHeight="1" thickBot="1" x14ac:dyDescent="0.5">
      <c r="A781" t="s">
        <v>74</v>
      </c>
      <c r="B781">
        <v>2026</v>
      </c>
      <c r="C781" s="9">
        <v>46129</v>
      </c>
      <c r="D781" t="s">
        <v>30</v>
      </c>
      <c r="E781" t="s">
        <v>1943</v>
      </c>
      <c r="F781">
        <v>3</v>
      </c>
      <c r="G781" t="s">
        <v>37</v>
      </c>
      <c r="H781" t="s">
        <v>35</v>
      </c>
      <c r="I781" t="s">
        <v>36</v>
      </c>
      <c r="J781" t="s">
        <v>124</v>
      </c>
      <c r="K781" t="s">
        <v>200</v>
      </c>
      <c r="L781" s="105">
        <f>(C781-VLOOKUP(H781,Riders!$A$2:$D$3499,4,FALSE))/365</f>
        <v>28.468493150684932</v>
      </c>
      <c r="M781" s="105">
        <f>(C781-VLOOKUP(I781,Riders!$A$2:$D$4499,4,FALSE))/365</f>
        <v>23.273972602739725</v>
      </c>
      <c r="N781" s="105">
        <f>(C781-VLOOKUP(J781,Riders!$A$2:$D$4499,4,FALSE))/365</f>
        <v>27.164383561643834</v>
      </c>
      <c r="O781" s="105">
        <f>(C781-VLOOKUP(K781,Riders!$A$2:$D$4499,4,FALSE))/365</f>
        <v>25.298630136986301</v>
      </c>
      <c r="P781">
        <v>1</v>
      </c>
      <c r="Q781" s="40">
        <f t="shared" si="96"/>
        <v>2.897581018518519E-3</v>
      </c>
      <c r="R781" s="86">
        <f t="shared" si="97"/>
        <v>250.35100000000003</v>
      </c>
      <c r="S781">
        <f t="shared" si="98"/>
        <v>22.93</v>
      </c>
      <c r="T781">
        <f t="shared" si="99"/>
        <v>68.317999999999998</v>
      </c>
      <c r="U781">
        <f t="shared" si="100"/>
        <v>60.022000000000006</v>
      </c>
      <c r="V781">
        <f t="shared" si="101"/>
        <v>60.832000000000008</v>
      </c>
      <c r="W781">
        <f t="shared" si="102"/>
        <v>61.179000000000002</v>
      </c>
      <c r="X781">
        <v>14.510999999999999</v>
      </c>
      <c r="Y781">
        <v>8.4190000000000005</v>
      </c>
      <c r="Z781">
        <v>7.7629999999999999</v>
      </c>
      <c r="AA781">
        <v>7.5609999999999999</v>
      </c>
      <c r="AB781">
        <v>7.6230000000000002</v>
      </c>
      <c r="AC781">
        <v>7.43</v>
      </c>
      <c r="AD781">
        <v>7.4359999999999999</v>
      </c>
      <c r="AE781">
        <v>7.5750000000000002</v>
      </c>
      <c r="AF781">
        <v>7.4390000000000001</v>
      </c>
      <c r="AG781">
        <v>7.4480000000000004</v>
      </c>
      <c r="AH781">
        <v>7.45</v>
      </c>
      <c r="AI781">
        <v>7.6219999999999999</v>
      </c>
      <c r="AJ781">
        <v>7.4219999999999997</v>
      </c>
      <c r="AK781">
        <v>7.4960000000000004</v>
      </c>
      <c r="AL781">
        <v>7.5510000000000002</v>
      </c>
      <c r="AM781">
        <v>7.5940000000000003</v>
      </c>
      <c r="AN781">
        <v>7.6760000000000002</v>
      </c>
      <c r="AO781">
        <v>7.4349999999999996</v>
      </c>
      <c r="AP781">
        <v>7.5739999999999998</v>
      </c>
      <c r="AQ781">
        <v>7.569</v>
      </c>
      <c r="AR781">
        <v>7.625</v>
      </c>
      <c r="AS781">
        <v>7.8529999999999998</v>
      </c>
      <c r="AT781">
        <v>7.532</v>
      </c>
      <c r="AU781">
        <v>7.5679999999999996</v>
      </c>
      <c r="AV781">
        <v>7.6550000000000002</v>
      </c>
      <c r="AW781">
        <v>7.69</v>
      </c>
      <c r="AX781">
        <v>7.8140000000000001</v>
      </c>
      <c r="AY781">
        <v>7.5819999999999999</v>
      </c>
      <c r="AZ781">
        <v>7.5780000000000003</v>
      </c>
      <c r="BA781">
        <v>7.58</v>
      </c>
      <c r="BB781">
        <v>7.6029999999999998</v>
      </c>
      <c r="BC781">
        <v>7.6769999999999996</v>
      </c>
      <c r="BD781" s="83">
        <f t="shared" si="103"/>
        <v>57.51924298285207</v>
      </c>
    </row>
    <row r="782" spans="1:56" ht="15" customHeight="1" thickBot="1" x14ac:dyDescent="0.5">
      <c r="A782" t="s">
        <v>74</v>
      </c>
      <c r="B782">
        <v>2026</v>
      </c>
      <c r="C782" s="9">
        <v>46129</v>
      </c>
      <c r="D782" t="s">
        <v>30</v>
      </c>
      <c r="E782" t="s">
        <v>1943</v>
      </c>
      <c r="F782">
        <v>3</v>
      </c>
      <c r="G782" t="s">
        <v>43</v>
      </c>
      <c r="H782" t="s">
        <v>42</v>
      </c>
      <c r="I782" t="s">
        <v>92</v>
      </c>
      <c r="J782" t="s">
        <v>2112</v>
      </c>
      <c r="K782" t="s">
        <v>2138</v>
      </c>
      <c r="L782" s="105">
        <f>(C782-VLOOKUP(H782,Riders!$A$2:$D$3499,4,FALSE))/365</f>
        <v>24.175342465753424</v>
      </c>
      <c r="M782" s="105">
        <f>(C782-VLOOKUP(I782,Riders!$A$2:$D$4499,4,FALSE))/365</f>
        <v>26.167123287671235</v>
      </c>
      <c r="N782" s="105">
        <f>(C782-VLOOKUP(J782,Riders!$A$2:$D$4499,4,FALSE))/365</f>
        <v>25.079452054794519</v>
      </c>
      <c r="O782" s="105">
        <f>(C782-VLOOKUP(K782,Riders!$A$2:$D$4499,4,FALSE))/365</f>
        <v>22.764383561643836</v>
      </c>
      <c r="P782">
        <v>2</v>
      </c>
      <c r="Q782" s="40">
        <f t="shared" si="96"/>
        <v>2.9504861111111112E-3</v>
      </c>
      <c r="R782" s="86">
        <f t="shared" si="97"/>
        <v>254.922</v>
      </c>
      <c r="S782">
        <f t="shared" si="98"/>
        <v>22.488</v>
      </c>
      <c r="T782">
        <f t="shared" si="99"/>
        <v>68.353000000000009</v>
      </c>
      <c r="U782">
        <f t="shared" si="100"/>
        <v>60.901999999999994</v>
      </c>
      <c r="V782">
        <f t="shared" si="101"/>
        <v>62.043999999999997</v>
      </c>
      <c r="W782">
        <f t="shared" si="102"/>
        <v>63.623000000000005</v>
      </c>
      <c r="X782">
        <v>14.263</v>
      </c>
      <c r="Y782">
        <v>8.2249999999999996</v>
      </c>
      <c r="Z782">
        <v>7.7069999999999999</v>
      </c>
      <c r="AA782">
        <v>7.5410000000000004</v>
      </c>
      <c r="AB782">
        <v>7.62</v>
      </c>
      <c r="AC782">
        <v>7.5380000000000003</v>
      </c>
      <c r="AD782">
        <v>7.62</v>
      </c>
      <c r="AE782">
        <v>7.8390000000000004</v>
      </c>
      <c r="AF782">
        <v>7.5839999999999996</v>
      </c>
      <c r="AG782">
        <v>7.5659999999999998</v>
      </c>
      <c r="AH782">
        <v>7.5960000000000001</v>
      </c>
      <c r="AI782">
        <v>7.7220000000000004</v>
      </c>
      <c r="AJ782">
        <v>7.5330000000000004</v>
      </c>
      <c r="AK782">
        <v>7.577</v>
      </c>
      <c r="AL782">
        <v>7.593</v>
      </c>
      <c r="AM782">
        <v>7.7309999999999999</v>
      </c>
      <c r="AN782">
        <v>7.6349999999999998</v>
      </c>
      <c r="AO782">
        <v>7.6139999999999999</v>
      </c>
      <c r="AP782">
        <v>7.665</v>
      </c>
      <c r="AQ782">
        <v>7.8719999999999999</v>
      </c>
      <c r="AR782">
        <v>7.7619999999999996</v>
      </c>
      <c r="AS782">
        <v>7.9379999999999997</v>
      </c>
      <c r="AT782">
        <v>7.7460000000000004</v>
      </c>
      <c r="AU782">
        <v>7.8120000000000003</v>
      </c>
      <c r="AV782">
        <v>7.8810000000000002</v>
      </c>
      <c r="AW782">
        <v>8.0299999999999994</v>
      </c>
      <c r="AX782">
        <v>7.8360000000000003</v>
      </c>
      <c r="AY782">
        <v>7.8319999999999999</v>
      </c>
      <c r="AZ782">
        <v>7.9260000000000002</v>
      </c>
      <c r="BA782">
        <v>7.9779999999999998</v>
      </c>
      <c r="BB782">
        <v>8.1620000000000008</v>
      </c>
      <c r="BC782">
        <v>7.9779999999999998</v>
      </c>
      <c r="BD782" s="83">
        <f t="shared" si="103"/>
        <v>56.487866876927058</v>
      </c>
    </row>
    <row r="783" spans="1:56" ht="15" customHeight="1" thickBot="1" x14ac:dyDescent="0.5">
      <c r="A783" t="s">
        <v>74</v>
      </c>
      <c r="B783">
        <v>2026</v>
      </c>
      <c r="C783" s="9">
        <v>46129</v>
      </c>
      <c r="D783" t="s">
        <v>30</v>
      </c>
      <c r="E783" t="s">
        <v>1943</v>
      </c>
      <c r="F783">
        <v>4</v>
      </c>
      <c r="G783" t="s">
        <v>79</v>
      </c>
      <c r="H783" t="s">
        <v>2077</v>
      </c>
      <c r="I783" t="s">
        <v>77</v>
      </c>
      <c r="J783" t="s">
        <v>78</v>
      </c>
      <c r="K783" t="s">
        <v>2066</v>
      </c>
      <c r="L783" s="105">
        <f>(C783-VLOOKUP(H783,Riders!$A$2:$D$3499,4,FALSE))/365</f>
        <v>28.69041095890411</v>
      </c>
      <c r="M783" s="105">
        <f>(C783-VLOOKUP(I783,Riders!$A$2:$D$4499,4,FALSE))/365</f>
        <v>18.994520547945207</v>
      </c>
      <c r="N783" s="105">
        <f>(C783-VLOOKUP(J783,Riders!$A$2:$D$4499,4,FALSE))/365</f>
        <v>22.969863013698632</v>
      </c>
      <c r="O783" s="105">
        <f>(C783-VLOOKUP(K783,Riders!$A$2:$D$4499,4,FALSE))/365</f>
        <v>27.035616438356165</v>
      </c>
      <c r="P783">
        <v>1</v>
      </c>
      <c r="Q783" s="40">
        <f t="shared" si="96"/>
        <v>2.9270486111111112E-3</v>
      </c>
      <c r="R783" s="86">
        <f t="shared" si="97"/>
        <v>252.89699999999999</v>
      </c>
      <c r="S783">
        <f t="shared" si="98"/>
        <v>22.779</v>
      </c>
      <c r="T783">
        <f t="shared" si="99"/>
        <v>68.751999999999995</v>
      </c>
      <c r="U783">
        <f t="shared" si="100"/>
        <v>61.114000000000004</v>
      </c>
      <c r="V783">
        <f t="shared" si="101"/>
        <v>61.644999999999996</v>
      </c>
      <c r="W783">
        <f t="shared" si="102"/>
        <v>61.385999999999996</v>
      </c>
      <c r="X783">
        <v>14.472</v>
      </c>
      <c r="Y783">
        <v>8.3070000000000004</v>
      </c>
      <c r="Z783">
        <v>7.7610000000000001</v>
      </c>
      <c r="AA783">
        <v>7.5970000000000004</v>
      </c>
      <c r="AB783">
        <v>7.6059999999999999</v>
      </c>
      <c r="AC783">
        <v>7.7220000000000004</v>
      </c>
      <c r="AD783">
        <v>7.6079999999999997</v>
      </c>
      <c r="AE783">
        <v>7.6790000000000003</v>
      </c>
      <c r="AF783">
        <v>7.6079999999999997</v>
      </c>
      <c r="AG783">
        <v>7.5709999999999997</v>
      </c>
      <c r="AH783">
        <v>7.6139999999999999</v>
      </c>
      <c r="AI783">
        <v>7.6180000000000003</v>
      </c>
      <c r="AJ783">
        <v>7.7110000000000003</v>
      </c>
      <c r="AK783">
        <v>7.6189999999999998</v>
      </c>
      <c r="AL783">
        <v>7.7610000000000001</v>
      </c>
      <c r="AM783">
        <v>7.6120000000000001</v>
      </c>
      <c r="AN783">
        <v>7.6849999999999996</v>
      </c>
      <c r="AO783">
        <v>7.6660000000000004</v>
      </c>
      <c r="AP783">
        <v>7.6790000000000003</v>
      </c>
      <c r="AQ783">
        <v>7.6710000000000003</v>
      </c>
      <c r="AR783">
        <v>7.8019999999999996</v>
      </c>
      <c r="AS783">
        <v>7.6719999999999997</v>
      </c>
      <c r="AT783">
        <v>7.8529999999999998</v>
      </c>
      <c r="AU783">
        <v>7.617</v>
      </c>
      <c r="AV783">
        <v>7.6189999999999998</v>
      </c>
      <c r="AW783">
        <v>7.6269999999999998</v>
      </c>
      <c r="AX783">
        <v>7.5789999999999997</v>
      </c>
      <c r="AY783">
        <v>7.6079999999999997</v>
      </c>
      <c r="AZ783">
        <v>7.7329999999999997</v>
      </c>
      <c r="BA783">
        <v>7.6989999999999998</v>
      </c>
      <c r="BB783">
        <v>7.7309999999999999</v>
      </c>
      <c r="BC783">
        <v>7.79</v>
      </c>
      <c r="BD783" s="83">
        <f t="shared" si="103"/>
        <v>56.940177226301621</v>
      </c>
    </row>
    <row r="784" spans="1:56" ht="15" customHeight="1" thickBot="1" x14ac:dyDescent="0.5">
      <c r="A784" t="s">
        <v>74</v>
      </c>
      <c r="B784">
        <v>2026</v>
      </c>
      <c r="C784" s="9">
        <v>46129</v>
      </c>
      <c r="D784" t="s">
        <v>30</v>
      </c>
      <c r="E784" t="s">
        <v>1943</v>
      </c>
      <c r="F784">
        <v>4</v>
      </c>
      <c r="G784" t="s">
        <v>61</v>
      </c>
      <c r="H784" t="s">
        <v>189</v>
      </c>
      <c r="I784" t="s">
        <v>84</v>
      </c>
      <c r="J784" t="s">
        <v>60</v>
      </c>
      <c r="K784" t="s">
        <v>106</v>
      </c>
      <c r="L784" s="105">
        <f>(C784-VLOOKUP(H784,Riders!$A$2:$D$3499,4,FALSE))/365</f>
        <v>29.2</v>
      </c>
      <c r="M784" s="105">
        <f>(C784-VLOOKUP(I784,Riders!$A$2:$D$4499,4,FALSE))/365</f>
        <v>26.832876712328765</v>
      </c>
      <c r="N784" s="105">
        <f>(C784-VLOOKUP(J784,Riders!$A$2:$D$4499,4,FALSE))/365</f>
        <v>26.465753424657535</v>
      </c>
      <c r="O784" s="105">
        <f>(C784-VLOOKUP(K784,Riders!$A$2:$D$4499,4,FALSE))/365</f>
        <v>25.323287671232876</v>
      </c>
      <c r="P784">
        <v>2</v>
      </c>
      <c r="Q784" s="40">
        <f t="shared" si="96"/>
        <v>3.0011689814814814E-3</v>
      </c>
      <c r="R784" s="86">
        <f t="shared" si="97"/>
        <v>259.30099999999999</v>
      </c>
      <c r="S784">
        <f t="shared" si="98"/>
        <v>22.72</v>
      </c>
      <c r="T784">
        <f t="shared" si="99"/>
        <v>70.216999999999999</v>
      </c>
      <c r="U784">
        <f t="shared" si="100"/>
        <v>63.417999999999999</v>
      </c>
      <c r="V784">
        <f t="shared" si="101"/>
        <v>62.268000000000008</v>
      </c>
      <c r="W784">
        <f t="shared" si="102"/>
        <v>63.397999999999996</v>
      </c>
      <c r="X784">
        <v>14.362</v>
      </c>
      <c r="Y784">
        <v>8.3580000000000005</v>
      </c>
      <c r="Z784">
        <v>7.9749999999999996</v>
      </c>
      <c r="AA784">
        <v>7.9320000000000004</v>
      </c>
      <c r="AB784">
        <v>8.0280000000000005</v>
      </c>
      <c r="AC784">
        <v>7.8849999999999998</v>
      </c>
      <c r="AD784">
        <v>7.7789999999999999</v>
      </c>
      <c r="AE784">
        <v>7.8979999999999997</v>
      </c>
      <c r="AF784">
        <v>7.8680000000000003</v>
      </c>
      <c r="AG784">
        <v>7.9160000000000004</v>
      </c>
      <c r="AH784">
        <v>7.8890000000000002</v>
      </c>
      <c r="AI784">
        <v>7.8819999999999997</v>
      </c>
      <c r="AJ784">
        <v>7.9459999999999997</v>
      </c>
      <c r="AK784">
        <v>8.0210000000000008</v>
      </c>
      <c r="AL784">
        <v>7.9459999999999997</v>
      </c>
      <c r="AM784">
        <v>7.95</v>
      </c>
      <c r="AN784">
        <v>8.1300000000000008</v>
      </c>
      <c r="AO784">
        <v>7.7729999999999997</v>
      </c>
      <c r="AP784">
        <v>7.72</v>
      </c>
      <c r="AQ784">
        <v>7.681</v>
      </c>
      <c r="AR784">
        <v>7.6050000000000004</v>
      </c>
      <c r="AS784">
        <v>7.766</v>
      </c>
      <c r="AT784">
        <v>7.782</v>
      </c>
      <c r="AU784">
        <v>7.8109999999999999</v>
      </c>
      <c r="AV784">
        <v>7.8760000000000003</v>
      </c>
      <c r="AW784">
        <v>7.9020000000000001</v>
      </c>
      <c r="AX784">
        <v>8.0429999999999993</v>
      </c>
      <c r="AY784">
        <v>7.9050000000000002</v>
      </c>
      <c r="AZ784">
        <v>7.9749999999999996</v>
      </c>
      <c r="BA784">
        <v>8.1229999999999993</v>
      </c>
      <c r="BB784">
        <v>7.7729999999999997</v>
      </c>
      <c r="BC784">
        <v>7.8010000000000002</v>
      </c>
      <c r="BD784" s="83">
        <f t="shared" si="103"/>
        <v>55.533916182351788</v>
      </c>
    </row>
    <row r="785" spans="1:56" ht="15" customHeight="1" thickBot="1" x14ac:dyDescent="0.5">
      <c r="A785" t="s">
        <v>74</v>
      </c>
      <c r="B785">
        <v>2026</v>
      </c>
      <c r="C785" s="9">
        <v>46129</v>
      </c>
      <c r="D785" t="s">
        <v>30</v>
      </c>
      <c r="E785" t="s">
        <v>31</v>
      </c>
      <c r="F785" t="s">
        <v>579</v>
      </c>
      <c r="G785" t="s">
        <v>52</v>
      </c>
      <c r="H785" t="s">
        <v>75</v>
      </c>
      <c r="I785" t="s">
        <v>51</v>
      </c>
      <c r="J785" t="s">
        <v>76</v>
      </c>
      <c r="K785" t="s">
        <v>2186</v>
      </c>
      <c r="L785" s="105">
        <f>(C785-VLOOKUP(H785,Riders!$A$2:$D$3499,4,FALSE))/365</f>
        <v>28.413698630136988</v>
      </c>
      <c r="M785" s="105">
        <f>(C785-VLOOKUP(I785,Riders!$A$2:$D$4499,4,FALSE))/365</f>
        <v>19.517808219178082</v>
      </c>
      <c r="N785" s="105">
        <f>(C785-VLOOKUP(J785,Riders!$A$2:$D$4499,4,FALSE))/365</f>
        <v>27</v>
      </c>
      <c r="O785" s="105">
        <f>(C785-VLOOKUP(K785,Riders!$A$2:$D$4499,4,FALSE))/365</f>
        <v>19.895890410958906</v>
      </c>
      <c r="P785">
        <v>1</v>
      </c>
      <c r="Q785" s="40">
        <f t="shared" si="96"/>
        <v>2.9232870370370367E-3</v>
      </c>
      <c r="R785" s="86">
        <f t="shared" si="97"/>
        <v>252.57199999999997</v>
      </c>
      <c r="S785">
        <f t="shared" si="98"/>
        <v>23.112000000000002</v>
      </c>
      <c r="T785">
        <f t="shared" si="99"/>
        <v>68.995000000000005</v>
      </c>
      <c r="U785">
        <f t="shared" si="100"/>
        <v>60.915000000000006</v>
      </c>
      <c r="V785">
        <f t="shared" si="101"/>
        <v>61.228000000000002</v>
      </c>
      <c r="W785">
        <f t="shared" si="102"/>
        <v>61.434000000000005</v>
      </c>
      <c r="X785">
        <v>14.778</v>
      </c>
      <c r="Y785">
        <v>8.3339999999999996</v>
      </c>
      <c r="Z785">
        <v>7.8140000000000001</v>
      </c>
      <c r="AA785">
        <v>7.6520000000000001</v>
      </c>
      <c r="AB785">
        <v>7.569</v>
      </c>
      <c r="AC785">
        <v>7.69</v>
      </c>
      <c r="AD785">
        <v>7.6</v>
      </c>
      <c r="AE785">
        <v>7.5579999999999998</v>
      </c>
      <c r="AF785">
        <v>7.5890000000000004</v>
      </c>
      <c r="AG785">
        <v>7.7380000000000004</v>
      </c>
      <c r="AH785">
        <v>7.6539999999999999</v>
      </c>
      <c r="AI785">
        <v>7.6130000000000004</v>
      </c>
      <c r="AJ785">
        <v>7.5540000000000003</v>
      </c>
      <c r="AK785">
        <v>7.516</v>
      </c>
      <c r="AL785">
        <v>7.5510000000000002</v>
      </c>
      <c r="AM785">
        <v>7.7</v>
      </c>
      <c r="AN785">
        <v>7.5819999999999999</v>
      </c>
      <c r="AO785">
        <v>7.5640000000000001</v>
      </c>
      <c r="AP785">
        <v>7.7430000000000003</v>
      </c>
      <c r="AQ785">
        <v>7.6040000000000001</v>
      </c>
      <c r="AR785">
        <v>7.66</v>
      </c>
      <c r="AS785">
        <v>7.7530000000000001</v>
      </c>
      <c r="AT785">
        <v>7.6260000000000003</v>
      </c>
      <c r="AU785">
        <v>7.6959999999999997</v>
      </c>
      <c r="AV785">
        <v>7.6909999999999998</v>
      </c>
      <c r="AW785">
        <v>7.5970000000000004</v>
      </c>
      <c r="AX785">
        <v>7.7679999999999998</v>
      </c>
      <c r="AY785">
        <v>7.5759999999999996</v>
      </c>
      <c r="AZ785">
        <v>7.6660000000000004</v>
      </c>
      <c r="BA785">
        <v>7.6950000000000003</v>
      </c>
      <c r="BB785">
        <v>7.6980000000000004</v>
      </c>
      <c r="BC785">
        <v>7.7430000000000003</v>
      </c>
      <c r="BD785" s="83">
        <f t="shared" si="103"/>
        <v>57.013445670937401</v>
      </c>
    </row>
    <row r="786" spans="1:56" ht="15" customHeight="1" thickBot="1" x14ac:dyDescent="0.5">
      <c r="A786" t="s">
        <v>74</v>
      </c>
      <c r="B786">
        <v>2026</v>
      </c>
      <c r="C786" s="9">
        <v>46129</v>
      </c>
      <c r="D786" t="s">
        <v>30</v>
      </c>
      <c r="E786" t="s">
        <v>31</v>
      </c>
      <c r="F786" t="s">
        <v>579</v>
      </c>
      <c r="G786" t="s">
        <v>43</v>
      </c>
      <c r="H786" t="s">
        <v>92</v>
      </c>
      <c r="I786" t="s">
        <v>2112</v>
      </c>
      <c r="J786" t="s">
        <v>2138</v>
      </c>
      <c r="K786" t="s">
        <v>2191</v>
      </c>
      <c r="L786" s="105">
        <f>(C786-VLOOKUP(H786,Riders!$A$2:$D$3499,4,FALSE))/365</f>
        <v>26.167123287671235</v>
      </c>
      <c r="M786" s="105">
        <f>(C786-VLOOKUP(I786,Riders!$A$2:$D$4499,4,FALSE))/365</f>
        <v>25.079452054794519</v>
      </c>
      <c r="N786" s="105">
        <f>(C786-VLOOKUP(J786,Riders!$A$2:$D$4499,4,FALSE))/365</f>
        <v>22.764383561643836</v>
      </c>
      <c r="O786" s="105">
        <f>(C786-VLOOKUP(K786,Riders!$A$2:$D$4499,4,FALSE))/365</f>
        <v>23.838356164383562</v>
      </c>
      <c r="P786">
        <v>2</v>
      </c>
      <c r="Q786" s="40">
        <f t="shared" si="96"/>
        <v>2.9801041666666652E-3</v>
      </c>
      <c r="R786" s="86">
        <f t="shared" si="97"/>
        <v>257.48099999999988</v>
      </c>
      <c r="S786">
        <f t="shared" si="98"/>
        <v>22.591000000000001</v>
      </c>
      <c r="T786">
        <f t="shared" si="99"/>
        <v>68.870999999999995</v>
      </c>
      <c r="U786">
        <f t="shared" si="100"/>
        <v>61.619</v>
      </c>
      <c r="V786">
        <f t="shared" si="101"/>
        <v>63.227000000000004</v>
      </c>
      <c r="W786">
        <f t="shared" si="102"/>
        <v>63.76400000000001</v>
      </c>
      <c r="X786">
        <v>14.292</v>
      </c>
      <c r="Y786">
        <v>8.2989999999999995</v>
      </c>
      <c r="Z786">
        <v>7.7290000000000001</v>
      </c>
      <c r="AA786">
        <v>7.6040000000000001</v>
      </c>
      <c r="AB786">
        <v>7.7510000000000003</v>
      </c>
      <c r="AC786">
        <v>7.6269999999999998</v>
      </c>
      <c r="AD786">
        <v>7.7320000000000002</v>
      </c>
      <c r="AE786">
        <v>7.8369999999999997</v>
      </c>
      <c r="AF786">
        <v>7.6509999999999998</v>
      </c>
      <c r="AG786">
        <v>7.6120000000000001</v>
      </c>
      <c r="AH786">
        <v>7.72</v>
      </c>
      <c r="AI786">
        <v>7.8019999999999996</v>
      </c>
      <c r="AJ786">
        <v>7.6189999999999998</v>
      </c>
      <c r="AK786">
        <v>7.6420000000000003</v>
      </c>
      <c r="AL786">
        <v>7.7009999999999996</v>
      </c>
      <c r="AM786">
        <v>7.8719999999999999</v>
      </c>
      <c r="AN786">
        <v>7.6950000000000003</v>
      </c>
      <c r="AO786">
        <v>7.6639999999999997</v>
      </c>
      <c r="AP786">
        <v>7.7249999999999996</v>
      </c>
      <c r="AQ786">
        <v>7.9320000000000004</v>
      </c>
      <c r="AR786">
        <v>7.9290000000000003</v>
      </c>
      <c r="AS786">
        <v>8.0570000000000004</v>
      </c>
      <c r="AT786">
        <v>8.2620000000000005</v>
      </c>
      <c r="AU786">
        <v>7.9630000000000001</v>
      </c>
      <c r="AV786">
        <v>7.9720000000000004</v>
      </c>
      <c r="AW786">
        <v>7.8970000000000002</v>
      </c>
      <c r="AX786">
        <v>8.0500000000000007</v>
      </c>
      <c r="AY786">
        <v>7.9189999999999996</v>
      </c>
      <c r="AZ786">
        <v>7.8680000000000003</v>
      </c>
      <c r="BA786">
        <v>7.9260000000000002</v>
      </c>
      <c r="BB786">
        <v>7.9619999999999997</v>
      </c>
      <c r="BC786">
        <v>8.17</v>
      </c>
      <c r="BD786" s="83">
        <f t="shared" si="103"/>
        <v>55.926456709427129</v>
      </c>
    </row>
    <row r="787" spans="1:56" ht="15" customHeight="1" thickBot="1" x14ac:dyDescent="0.5">
      <c r="A787" t="s">
        <v>74</v>
      </c>
      <c r="B787">
        <v>2026</v>
      </c>
      <c r="C787" s="9">
        <v>46129</v>
      </c>
      <c r="D787" t="s">
        <v>30</v>
      </c>
      <c r="E787" t="s">
        <v>31</v>
      </c>
      <c r="F787" t="s">
        <v>578</v>
      </c>
      <c r="G787" t="s">
        <v>37</v>
      </c>
      <c r="H787" t="s">
        <v>35</v>
      </c>
      <c r="I787" t="s">
        <v>36</v>
      </c>
      <c r="J787" t="s">
        <v>124</v>
      </c>
      <c r="K787" t="s">
        <v>200</v>
      </c>
      <c r="L787" s="105">
        <f>(C787-VLOOKUP(H787,Riders!$A$2:$D$3499,4,FALSE))/365</f>
        <v>28.468493150684932</v>
      </c>
      <c r="M787" s="105">
        <f>(C787-VLOOKUP(I787,Riders!$A$2:$D$4499,4,FALSE))/365</f>
        <v>23.273972602739725</v>
      </c>
      <c r="N787" s="105">
        <f>(C787-VLOOKUP(J787,Riders!$A$2:$D$4499,4,FALSE))/365</f>
        <v>27.164383561643834</v>
      </c>
      <c r="O787" s="105">
        <f>(C787-VLOOKUP(K787,Riders!$A$2:$D$4499,4,FALSE))/365</f>
        <v>25.298630136986301</v>
      </c>
      <c r="P787">
        <v>1</v>
      </c>
      <c r="Q787" s="40">
        <f t="shared" si="96"/>
        <v>2.8915972222222234E-3</v>
      </c>
      <c r="R787" s="86">
        <f t="shared" si="97"/>
        <v>249.83400000000009</v>
      </c>
      <c r="S787">
        <f t="shared" si="98"/>
        <v>22.883000000000003</v>
      </c>
      <c r="T787">
        <f t="shared" si="99"/>
        <v>68.37299999999999</v>
      </c>
      <c r="U787">
        <f t="shared" si="100"/>
        <v>59.945999999999998</v>
      </c>
      <c r="V787">
        <f t="shared" si="101"/>
        <v>61.07</v>
      </c>
      <c r="W787">
        <f t="shared" si="102"/>
        <v>60.445000000000007</v>
      </c>
      <c r="X787">
        <v>14.48</v>
      </c>
      <c r="Y787">
        <v>8.4030000000000005</v>
      </c>
      <c r="Z787">
        <v>7.8220000000000001</v>
      </c>
      <c r="AA787">
        <v>7.5970000000000004</v>
      </c>
      <c r="AB787">
        <v>7.6349999999999998</v>
      </c>
      <c r="AC787">
        <v>7.4169999999999998</v>
      </c>
      <c r="AD787">
        <v>7.4669999999999996</v>
      </c>
      <c r="AE787">
        <v>7.5519999999999996</v>
      </c>
      <c r="AF787">
        <v>7.4139999999999997</v>
      </c>
      <c r="AG787">
        <v>7.4029999999999996</v>
      </c>
      <c r="AH787">
        <v>7.4359999999999999</v>
      </c>
      <c r="AI787">
        <v>7.5759999999999996</v>
      </c>
      <c r="AJ787">
        <v>7.4880000000000004</v>
      </c>
      <c r="AK787">
        <v>7.4980000000000002</v>
      </c>
      <c r="AL787">
        <v>7.5640000000000001</v>
      </c>
      <c r="AM787">
        <v>7.5670000000000002</v>
      </c>
      <c r="AN787">
        <v>7.6749999999999998</v>
      </c>
      <c r="AO787">
        <v>7.5359999999999996</v>
      </c>
      <c r="AP787">
        <v>7.7629999999999999</v>
      </c>
      <c r="AQ787">
        <v>7.6269999999999998</v>
      </c>
      <c r="AR787">
        <v>7.6680000000000001</v>
      </c>
      <c r="AS787">
        <v>7.7789999999999999</v>
      </c>
      <c r="AT787">
        <v>7.52</v>
      </c>
      <c r="AU787">
        <v>7.5019999999999998</v>
      </c>
      <c r="AV787">
        <v>7.5170000000000003</v>
      </c>
      <c r="AW787">
        <v>7.5439999999999996</v>
      </c>
      <c r="AX787">
        <v>7.7910000000000004</v>
      </c>
      <c r="AY787">
        <v>7.46</v>
      </c>
      <c r="AZ787">
        <v>7.4989999999999997</v>
      </c>
      <c r="BA787">
        <v>7.5380000000000003</v>
      </c>
      <c r="BB787">
        <v>7.5019999999999998</v>
      </c>
      <c r="BC787">
        <v>7.5940000000000003</v>
      </c>
      <c r="BD787" s="83">
        <f t="shared" si="103"/>
        <v>57.638271812483467</v>
      </c>
    </row>
    <row r="788" spans="1:56" ht="15" customHeight="1" thickBot="1" x14ac:dyDescent="0.5">
      <c r="A788" t="s">
        <v>74</v>
      </c>
      <c r="B788">
        <v>2026</v>
      </c>
      <c r="C788" s="9">
        <v>46129</v>
      </c>
      <c r="D788" t="s">
        <v>30</v>
      </c>
      <c r="E788" t="s">
        <v>31</v>
      </c>
      <c r="F788" t="s">
        <v>578</v>
      </c>
      <c r="G788" t="s">
        <v>79</v>
      </c>
      <c r="H788" t="s">
        <v>2077</v>
      </c>
      <c r="I788" t="s">
        <v>77</v>
      </c>
      <c r="J788" t="s">
        <v>78</v>
      </c>
      <c r="K788" t="s">
        <v>2066</v>
      </c>
      <c r="L788" s="105">
        <f>(C788-VLOOKUP(H788,Riders!$A$2:$D$3499,4,FALSE))/365</f>
        <v>28.69041095890411</v>
      </c>
      <c r="M788" s="105">
        <f>(C788-VLOOKUP(I788,Riders!$A$2:$D$4499,4,FALSE))/365</f>
        <v>18.994520547945207</v>
      </c>
      <c r="N788" s="105">
        <f>(C788-VLOOKUP(J788,Riders!$A$2:$D$4499,4,FALSE))/365</f>
        <v>22.969863013698632</v>
      </c>
      <c r="O788" s="105">
        <f>(C788-VLOOKUP(K788,Riders!$A$2:$D$4499,4,FALSE))/365</f>
        <v>27.035616438356165</v>
      </c>
      <c r="P788">
        <v>2</v>
      </c>
      <c r="Q788" s="40">
        <f t="shared" si="96"/>
        <v>2.9823032407407407E-3</v>
      </c>
      <c r="R788" s="86">
        <f t="shared" si="97"/>
        <v>257.67099999999999</v>
      </c>
      <c r="S788">
        <f t="shared" si="98"/>
        <v>22.7</v>
      </c>
      <c r="T788">
        <f t="shared" si="99"/>
        <v>68.247</v>
      </c>
      <c r="U788">
        <f t="shared" si="100"/>
        <v>61.715000000000003</v>
      </c>
      <c r="V788">
        <f t="shared" si="101"/>
        <v>62.502000000000002</v>
      </c>
      <c r="W788">
        <f t="shared" si="102"/>
        <v>65.207000000000008</v>
      </c>
      <c r="X788">
        <v>14.430999999999999</v>
      </c>
      <c r="Y788">
        <v>8.2690000000000001</v>
      </c>
      <c r="Z788">
        <v>7.7329999999999997</v>
      </c>
      <c r="AA788">
        <v>7.5259999999999998</v>
      </c>
      <c r="AB788">
        <v>7.5060000000000002</v>
      </c>
      <c r="AC788">
        <v>7.5880000000000001</v>
      </c>
      <c r="AD788">
        <v>7.4930000000000003</v>
      </c>
      <c r="AE788">
        <v>7.7009999999999996</v>
      </c>
      <c r="AF788">
        <v>7.6029999999999998</v>
      </c>
      <c r="AG788">
        <v>7.6619999999999999</v>
      </c>
      <c r="AH788">
        <v>7.633</v>
      </c>
      <c r="AI788">
        <v>7.6230000000000002</v>
      </c>
      <c r="AJ788">
        <v>7.7460000000000004</v>
      </c>
      <c r="AK788">
        <v>7.7279999999999998</v>
      </c>
      <c r="AL788">
        <v>7.782</v>
      </c>
      <c r="AM788">
        <v>7.9379999999999997</v>
      </c>
      <c r="AN788">
        <v>7.78</v>
      </c>
      <c r="AO788">
        <v>7.8860000000000001</v>
      </c>
      <c r="AP788">
        <v>7.8710000000000004</v>
      </c>
      <c r="AQ788">
        <v>7.8849999999999998</v>
      </c>
      <c r="AR788">
        <v>7.9379999999999997</v>
      </c>
      <c r="AS788">
        <v>7.7350000000000003</v>
      </c>
      <c r="AT788">
        <v>7.6879999999999997</v>
      </c>
      <c r="AU788">
        <v>7.7190000000000003</v>
      </c>
      <c r="AV788">
        <v>7.9279999999999999</v>
      </c>
      <c r="AW788">
        <v>7.8780000000000001</v>
      </c>
      <c r="AX788">
        <v>7.9720000000000004</v>
      </c>
      <c r="AY788">
        <v>8.0410000000000004</v>
      </c>
      <c r="AZ788">
        <v>8.1620000000000008</v>
      </c>
      <c r="BA788">
        <v>8.2509999999999994</v>
      </c>
      <c r="BB788">
        <v>8.2390000000000008</v>
      </c>
      <c r="BC788">
        <v>8.7360000000000007</v>
      </c>
      <c r="BD788" s="83">
        <f t="shared" si="103"/>
        <v>55.885217971754685</v>
      </c>
    </row>
    <row r="789" spans="1:56" ht="15" customHeight="1" thickBot="1" x14ac:dyDescent="0.5">
      <c r="A789" t="s">
        <v>29</v>
      </c>
      <c r="B789">
        <v>2026</v>
      </c>
      <c r="C789" s="9">
        <v>46136</v>
      </c>
      <c r="D789" t="s">
        <v>30</v>
      </c>
      <c r="E789" t="s">
        <v>245</v>
      </c>
      <c r="F789" t="s">
        <v>245</v>
      </c>
      <c r="G789" t="s">
        <v>37</v>
      </c>
      <c r="H789" t="s">
        <v>35</v>
      </c>
      <c r="I789" t="s">
        <v>108</v>
      </c>
      <c r="J789" t="s">
        <v>36</v>
      </c>
      <c r="K789" t="s">
        <v>124</v>
      </c>
      <c r="L789" s="105">
        <f>(C789-VLOOKUP(H789,Riders!$A$2:$D$3499,4,FALSE))/365</f>
        <v>28.487671232876714</v>
      </c>
      <c r="M789" s="105">
        <f>(C789-VLOOKUP(I789,Riders!$A$2:$D$4499,4,FALSE))/365</f>
        <v>24.378082191780823</v>
      </c>
      <c r="N789" s="105">
        <f>(C789-VLOOKUP(J789,Riders!$A$2:$D$4499,4,FALSE))/365</f>
        <v>23.293150684931508</v>
      </c>
      <c r="O789" s="105">
        <f>(C789-VLOOKUP(K789,Riders!$A$2:$D$4499,4,FALSE))/365</f>
        <v>27.183561643835617</v>
      </c>
      <c r="P789">
        <v>1</v>
      </c>
      <c r="Q789" s="40">
        <f t="shared" si="96"/>
        <v>2.9574074074074073E-3</v>
      </c>
      <c r="R789" s="86">
        <f t="shared" si="97"/>
        <v>255.51999999999998</v>
      </c>
      <c r="S789">
        <f t="shared" si="98"/>
        <v>23.448</v>
      </c>
      <c r="T789">
        <f t="shared" si="99"/>
        <v>69.170999999999992</v>
      </c>
      <c r="U789">
        <f t="shared" si="100"/>
        <v>62.530999999999999</v>
      </c>
      <c r="V789">
        <f t="shared" si="101"/>
        <v>61.5</v>
      </c>
      <c r="W789">
        <f t="shared" si="102"/>
        <v>62.317999999999998</v>
      </c>
      <c r="X789">
        <v>14.845000000000001</v>
      </c>
      <c r="Y789">
        <v>8.6029999999999998</v>
      </c>
      <c r="Z789">
        <v>7.8940000000000001</v>
      </c>
      <c r="AA789">
        <v>7.5819999999999999</v>
      </c>
      <c r="AB789">
        <v>7.4930000000000003</v>
      </c>
      <c r="AC789">
        <v>7.5410000000000004</v>
      </c>
      <c r="AD789">
        <v>7.6740000000000004</v>
      </c>
      <c r="AE789">
        <v>7.5389999999999997</v>
      </c>
      <c r="AF789">
        <v>7.6180000000000003</v>
      </c>
      <c r="AG789">
        <v>7.7859999999999996</v>
      </c>
      <c r="AH789">
        <v>7.8129999999999997</v>
      </c>
      <c r="AI789">
        <v>7.9329999999999998</v>
      </c>
      <c r="AJ789">
        <v>7.9720000000000004</v>
      </c>
      <c r="AK789">
        <v>8.0549999999999997</v>
      </c>
      <c r="AL789">
        <v>7.7190000000000003</v>
      </c>
      <c r="AM789">
        <v>7.6349999999999998</v>
      </c>
      <c r="AN789">
        <v>7.59</v>
      </c>
      <c r="AO789">
        <v>7.6289999999999996</v>
      </c>
      <c r="AP789">
        <v>7.6479999999999997</v>
      </c>
      <c r="AQ789">
        <v>7.8090000000000002</v>
      </c>
      <c r="AR789">
        <v>7.5579999999999998</v>
      </c>
      <c r="AS789">
        <v>7.6150000000000002</v>
      </c>
      <c r="AT789">
        <v>7.8650000000000002</v>
      </c>
      <c r="AU789">
        <v>7.7859999999999996</v>
      </c>
      <c r="AV789">
        <v>7.9770000000000003</v>
      </c>
      <c r="AW789">
        <v>7.7629999999999999</v>
      </c>
      <c r="AX789">
        <v>7.7060000000000004</v>
      </c>
      <c r="AY789">
        <v>7.7149999999999999</v>
      </c>
      <c r="AZ789">
        <v>7.726</v>
      </c>
      <c r="BA789">
        <v>7.7939999999999996</v>
      </c>
      <c r="BB789">
        <v>7.7850000000000001</v>
      </c>
      <c r="BC789">
        <v>7.8520000000000003</v>
      </c>
      <c r="BD789" s="83">
        <f t="shared" si="103"/>
        <v>56.355666875391364</v>
      </c>
    </row>
    <row r="790" spans="1:56" ht="15" customHeight="1" thickBot="1" x14ac:dyDescent="0.5">
      <c r="A790" t="s">
        <v>29</v>
      </c>
      <c r="B790">
        <v>2026</v>
      </c>
      <c r="C790" s="9">
        <v>46136</v>
      </c>
      <c r="D790" t="s">
        <v>30</v>
      </c>
      <c r="E790" t="s">
        <v>245</v>
      </c>
      <c r="F790" t="s">
        <v>245</v>
      </c>
      <c r="G790" t="s">
        <v>43</v>
      </c>
      <c r="H790" t="s">
        <v>92</v>
      </c>
      <c r="I790" t="s">
        <v>42</v>
      </c>
      <c r="J790" t="s">
        <v>2112</v>
      </c>
      <c r="K790" t="s">
        <v>2138</v>
      </c>
      <c r="L790" s="105">
        <f>(C790-VLOOKUP(H790,Riders!$A$2:$D$3499,4,FALSE))/365</f>
        <v>26.186301369863013</v>
      </c>
      <c r="M790" s="105">
        <f>(C790-VLOOKUP(I790,Riders!$A$2:$D$4499,4,FALSE))/365</f>
        <v>24.194520547945206</v>
      </c>
      <c r="N790" s="105">
        <f>(C790-VLOOKUP(J790,Riders!$A$2:$D$4499,4,FALSE))/365</f>
        <v>25.098630136986301</v>
      </c>
      <c r="O790" s="105">
        <f>(C790-VLOOKUP(K790,Riders!$A$2:$D$4499,4,FALSE))/365</f>
        <v>22.783561643835615</v>
      </c>
      <c r="P790">
        <v>2</v>
      </c>
      <c r="Q790" s="40">
        <f t="shared" si="96"/>
        <v>2.967928240740741E-3</v>
      </c>
      <c r="R790" s="86">
        <f t="shared" si="97"/>
        <v>256.42900000000003</v>
      </c>
      <c r="S790">
        <f t="shared" si="98"/>
        <v>22.92</v>
      </c>
      <c r="T790">
        <f t="shared" si="99"/>
        <v>69.888000000000005</v>
      </c>
      <c r="U790">
        <f t="shared" si="100"/>
        <v>62.179000000000002</v>
      </c>
      <c r="V790">
        <f t="shared" si="101"/>
        <v>62.221000000000004</v>
      </c>
      <c r="W790">
        <f t="shared" si="102"/>
        <v>62.140999999999998</v>
      </c>
      <c r="X790">
        <v>14.46</v>
      </c>
      <c r="Y790">
        <v>8.4600000000000009</v>
      </c>
      <c r="Z790">
        <v>7.976</v>
      </c>
      <c r="AA790">
        <v>7.827</v>
      </c>
      <c r="AB790">
        <v>7.8789999999999996</v>
      </c>
      <c r="AC790">
        <v>7.6890000000000001</v>
      </c>
      <c r="AD790">
        <v>7.7160000000000002</v>
      </c>
      <c r="AE790">
        <v>7.8810000000000002</v>
      </c>
      <c r="AF790">
        <v>7.742</v>
      </c>
      <c r="AG790">
        <v>7.7809999999999997</v>
      </c>
      <c r="AH790">
        <v>7.7830000000000004</v>
      </c>
      <c r="AI790">
        <v>7.92</v>
      </c>
      <c r="AJ790">
        <v>7.758</v>
      </c>
      <c r="AK790">
        <v>7.7080000000000002</v>
      </c>
      <c r="AL790">
        <v>7.6959999999999997</v>
      </c>
      <c r="AM790">
        <v>7.7910000000000004</v>
      </c>
      <c r="AN790">
        <v>7.7389999999999999</v>
      </c>
      <c r="AO790">
        <v>7.77</v>
      </c>
      <c r="AP790">
        <v>7.7750000000000004</v>
      </c>
      <c r="AQ790">
        <v>7.8630000000000004</v>
      </c>
      <c r="AR790">
        <v>7.7560000000000002</v>
      </c>
      <c r="AS790">
        <v>7.7850000000000001</v>
      </c>
      <c r="AT790">
        <v>7.915</v>
      </c>
      <c r="AU790">
        <v>7.6180000000000003</v>
      </c>
      <c r="AV790">
        <v>7.7359999999999998</v>
      </c>
      <c r="AW790">
        <v>7.7759999999999998</v>
      </c>
      <c r="AX790">
        <v>7.9240000000000004</v>
      </c>
      <c r="AY790">
        <v>7.7229999999999999</v>
      </c>
      <c r="AZ790">
        <v>7.69</v>
      </c>
      <c r="BA790">
        <v>7.7160000000000002</v>
      </c>
      <c r="BB790">
        <v>7.7460000000000004</v>
      </c>
      <c r="BC790">
        <v>7.83</v>
      </c>
      <c r="BD790" s="83">
        <f t="shared" si="103"/>
        <v>56.155895004075198</v>
      </c>
    </row>
    <row r="791" spans="1:56" ht="15" customHeight="1" thickBot="1" x14ac:dyDescent="0.5">
      <c r="A791" t="s">
        <v>29</v>
      </c>
      <c r="B791">
        <v>2026</v>
      </c>
      <c r="C791" s="9">
        <v>46136</v>
      </c>
      <c r="D791" t="s">
        <v>30</v>
      </c>
      <c r="E791" t="s">
        <v>245</v>
      </c>
      <c r="F791" t="s">
        <v>245</v>
      </c>
      <c r="G791" t="s">
        <v>46</v>
      </c>
      <c r="H791" t="s">
        <v>44</v>
      </c>
      <c r="I791" t="s">
        <v>45</v>
      </c>
      <c r="J791" t="s">
        <v>236</v>
      </c>
      <c r="K791" t="s">
        <v>2170</v>
      </c>
      <c r="L791" s="105">
        <f>(C791-VLOOKUP(H791,Riders!$A$2:$D$3499,4,FALSE))/365</f>
        <v>24.230136986301371</v>
      </c>
      <c r="M791" s="105">
        <f>(C791-VLOOKUP(I791,Riders!$A$2:$D$4499,4,FALSE))/365</f>
        <v>21.317808219178083</v>
      </c>
      <c r="N791" s="105">
        <f>(C791-VLOOKUP(J791,Riders!$A$2:$D$4499,4,FALSE))/365</f>
        <v>23.147945205479452</v>
      </c>
      <c r="O791" s="105">
        <f>(C791-VLOOKUP(K791,Riders!$A$2:$D$4499,4,FALSE))/365</f>
        <v>19.936986301369863</v>
      </c>
      <c r="P791">
        <v>3</v>
      </c>
      <c r="Q791" s="40">
        <f t="shared" si="96"/>
        <v>2.9735763888888884E-3</v>
      </c>
      <c r="R791" s="86">
        <f t="shared" si="97"/>
        <v>256.91699999999997</v>
      </c>
      <c r="S791">
        <f t="shared" si="98"/>
        <v>22.811</v>
      </c>
      <c r="T791">
        <f t="shared" si="99"/>
        <v>69.342999999999989</v>
      </c>
      <c r="U791">
        <f t="shared" si="100"/>
        <v>62.042999999999992</v>
      </c>
      <c r="V791">
        <f t="shared" si="101"/>
        <v>63.451999999999998</v>
      </c>
      <c r="W791">
        <f t="shared" si="102"/>
        <v>62.079000000000001</v>
      </c>
      <c r="X791">
        <v>14.292999999999999</v>
      </c>
      <c r="Y791">
        <v>8.5180000000000007</v>
      </c>
      <c r="Z791">
        <v>7.9269999999999996</v>
      </c>
      <c r="AA791">
        <v>7.6840000000000002</v>
      </c>
      <c r="AB791">
        <v>7.76</v>
      </c>
      <c r="AC791">
        <v>7.6680000000000001</v>
      </c>
      <c r="AD791">
        <v>7.7229999999999999</v>
      </c>
      <c r="AE791">
        <v>7.77</v>
      </c>
      <c r="AF791">
        <v>7.8769999999999998</v>
      </c>
      <c r="AG791">
        <v>7.7119999999999997</v>
      </c>
      <c r="AH791">
        <v>7.7130000000000001</v>
      </c>
      <c r="AI791">
        <v>7.6929999999999996</v>
      </c>
      <c r="AJ791">
        <v>7.843</v>
      </c>
      <c r="AK791">
        <v>7.7</v>
      </c>
      <c r="AL791">
        <v>7.7329999999999997</v>
      </c>
      <c r="AM791">
        <v>7.7720000000000002</v>
      </c>
      <c r="AN791">
        <v>7.9850000000000003</v>
      </c>
      <c r="AO791">
        <v>7.9969999999999999</v>
      </c>
      <c r="AP791">
        <v>8.1340000000000003</v>
      </c>
      <c r="AQ791">
        <v>7.8929999999999998</v>
      </c>
      <c r="AR791">
        <v>7.8330000000000002</v>
      </c>
      <c r="AS791">
        <v>7.7619999999999996</v>
      </c>
      <c r="AT791">
        <v>7.9329999999999998</v>
      </c>
      <c r="AU791">
        <v>7.915</v>
      </c>
      <c r="AV791">
        <v>8.0839999999999996</v>
      </c>
      <c r="AW791">
        <v>7.742</v>
      </c>
      <c r="AX791">
        <v>7.6740000000000004</v>
      </c>
      <c r="AY791">
        <v>7.6479999999999997</v>
      </c>
      <c r="AZ791">
        <v>7.7110000000000003</v>
      </c>
      <c r="BA791">
        <v>7.6950000000000003</v>
      </c>
      <c r="BB791">
        <v>7.76</v>
      </c>
      <c r="BC791">
        <v>7.7649999999999997</v>
      </c>
      <c r="BD791" s="83">
        <f t="shared" si="103"/>
        <v>56.049229906934933</v>
      </c>
    </row>
    <row r="792" spans="1:56" ht="15" customHeight="1" thickBot="1" x14ac:dyDescent="0.5">
      <c r="A792" t="s">
        <v>29</v>
      </c>
      <c r="B792">
        <v>2026</v>
      </c>
      <c r="C792" s="9">
        <v>46136</v>
      </c>
      <c r="D792" t="s">
        <v>30</v>
      </c>
      <c r="E792" t="s">
        <v>245</v>
      </c>
      <c r="F792" t="s">
        <v>245</v>
      </c>
      <c r="G792" t="s">
        <v>34</v>
      </c>
      <c r="H792" t="s">
        <v>32</v>
      </c>
      <c r="I792" t="s">
        <v>33</v>
      </c>
      <c r="J792" t="s">
        <v>204</v>
      </c>
      <c r="K792" t="s">
        <v>134</v>
      </c>
      <c r="L792" s="105">
        <f>(C792-VLOOKUP(H792,Riders!$A$2:$D$3499,4,FALSE))/365</f>
        <v>22.246575342465754</v>
      </c>
      <c r="M792" s="105">
        <f>(C792-VLOOKUP(I792,Riders!$A$2:$D$4499,4,FALSE))/365</f>
        <v>27.123287671232877</v>
      </c>
      <c r="N792" s="105">
        <f>(C792-VLOOKUP(J792,Riders!$A$2:$D$4499,4,FALSE))/365</f>
        <v>23.449315068493149</v>
      </c>
      <c r="O792" s="105">
        <f>(C792-VLOOKUP(K792,Riders!$A$2:$D$4499,4,FALSE))/365</f>
        <v>24.63013698630137</v>
      </c>
      <c r="P792">
        <v>4</v>
      </c>
      <c r="Q792" s="40">
        <f t="shared" si="96"/>
        <v>2.9790509259259258E-3</v>
      </c>
      <c r="R792" s="86">
        <f t="shared" si="97"/>
        <v>257.39</v>
      </c>
      <c r="S792">
        <f t="shared" si="98"/>
        <v>23.599</v>
      </c>
      <c r="T792">
        <f t="shared" si="99"/>
        <v>70.539000000000001</v>
      </c>
      <c r="U792">
        <f t="shared" si="100"/>
        <v>61.552</v>
      </c>
      <c r="V792">
        <f t="shared" si="101"/>
        <v>62.905999999999999</v>
      </c>
      <c r="W792">
        <f t="shared" si="102"/>
        <v>62.393000000000015</v>
      </c>
      <c r="X792">
        <v>14.920999999999999</v>
      </c>
      <c r="Y792">
        <v>8.6780000000000008</v>
      </c>
      <c r="Z792">
        <v>8.0429999999999993</v>
      </c>
      <c r="AA792">
        <v>7.9279999999999999</v>
      </c>
      <c r="AB792">
        <v>7.9279999999999999</v>
      </c>
      <c r="AC792">
        <v>7.7249999999999996</v>
      </c>
      <c r="AD792">
        <v>7.6429999999999998</v>
      </c>
      <c r="AE792">
        <v>7.673</v>
      </c>
      <c r="AF792">
        <v>7.7610000000000001</v>
      </c>
      <c r="AG792">
        <v>7.7039999999999997</v>
      </c>
      <c r="AH792">
        <v>7.7450000000000001</v>
      </c>
      <c r="AI792">
        <v>7.7679999999999998</v>
      </c>
      <c r="AJ792">
        <v>7.9119999999999999</v>
      </c>
      <c r="AK792">
        <v>7.617</v>
      </c>
      <c r="AL792">
        <v>7.524</v>
      </c>
      <c r="AM792">
        <v>7.5209999999999999</v>
      </c>
      <c r="AN792">
        <v>7.7770000000000001</v>
      </c>
      <c r="AO792">
        <v>7.6310000000000002</v>
      </c>
      <c r="AP792">
        <v>7.85</v>
      </c>
      <c r="AQ792">
        <v>7.8319999999999999</v>
      </c>
      <c r="AR792">
        <v>7.8819999999999997</v>
      </c>
      <c r="AS792">
        <v>7.9109999999999996</v>
      </c>
      <c r="AT792">
        <v>8.093</v>
      </c>
      <c r="AU792">
        <v>7.93</v>
      </c>
      <c r="AV792">
        <v>7.8890000000000002</v>
      </c>
      <c r="AW792">
        <v>8.0329999999999995</v>
      </c>
      <c r="AX792">
        <v>7.8879999999999999</v>
      </c>
      <c r="AY792">
        <v>7.7919999999999998</v>
      </c>
      <c r="AZ792">
        <v>7.7240000000000002</v>
      </c>
      <c r="BA792">
        <v>7.7</v>
      </c>
      <c r="BB792">
        <v>7.7309999999999999</v>
      </c>
      <c r="BC792">
        <v>7.6360000000000001</v>
      </c>
      <c r="BD792" s="83">
        <f t="shared" si="103"/>
        <v>55.946229457243874</v>
      </c>
    </row>
    <row r="793" spans="1:56" ht="15" customHeight="1" thickBot="1" x14ac:dyDescent="0.5">
      <c r="A793" t="s">
        <v>29</v>
      </c>
      <c r="B793">
        <v>2026</v>
      </c>
      <c r="C793" s="9">
        <v>46136</v>
      </c>
      <c r="D793" t="s">
        <v>30</v>
      </c>
      <c r="E793" t="s">
        <v>245</v>
      </c>
      <c r="F793" t="s">
        <v>245</v>
      </c>
      <c r="G793" t="s">
        <v>88</v>
      </c>
      <c r="H793" t="s">
        <v>86</v>
      </c>
      <c r="I793" t="s">
        <v>2181</v>
      </c>
      <c r="J793" t="s">
        <v>2154</v>
      </c>
      <c r="K793" t="s">
        <v>2155</v>
      </c>
      <c r="L793" s="105">
        <f>(C793-VLOOKUP(H793,Riders!$A$2:$D$3499,4,FALSE))/365</f>
        <v>19.482191780821918</v>
      </c>
      <c r="M793" s="105">
        <f>(C793-VLOOKUP(I793,Riders!$A$2:$D$4499,4,FALSE))/365</f>
        <v>21.172602739726027</v>
      </c>
      <c r="N793" s="105">
        <f>(C793-VLOOKUP(J793,Riders!$A$2:$D$4499,4,FALSE))/365</f>
        <v>20.490410958904111</v>
      </c>
      <c r="O793" s="105">
        <f>(C793-VLOOKUP(K793,Riders!$A$2:$D$4499,4,FALSE))/365</f>
        <v>23.038356164383561</v>
      </c>
      <c r="P793">
        <v>5</v>
      </c>
      <c r="Q793" s="40">
        <f t="shared" si="96"/>
        <v>2.9854050925925929E-3</v>
      </c>
      <c r="R793" s="86">
        <f t="shared" si="97"/>
        <v>257.93900000000002</v>
      </c>
      <c r="S793">
        <f t="shared" si="98"/>
        <v>22.596</v>
      </c>
      <c r="T793">
        <f t="shared" si="99"/>
        <v>69.619000000000014</v>
      </c>
      <c r="U793">
        <f t="shared" si="100"/>
        <v>62.048000000000002</v>
      </c>
      <c r="V793">
        <f t="shared" si="101"/>
        <v>63.095999999999997</v>
      </c>
      <c r="W793">
        <f t="shared" si="102"/>
        <v>63.175999999999995</v>
      </c>
      <c r="X793">
        <v>14.308999999999999</v>
      </c>
      <c r="Y793">
        <v>8.2870000000000008</v>
      </c>
      <c r="Z793">
        <v>7.9619999999999997</v>
      </c>
      <c r="AA793">
        <v>7.7850000000000001</v>
      </c>
      <c r="AB793">
        <v>7.899</v>
      </c>
      <c r="AC793">
        <v>7.8289999999999997</v>
      </c>
      <c r="AD793">
        <v>7.7880000000000003</v>
      </c>
      <c r="AE793">
        <v>7.76</v>
      </c>
      <c r="AF793">
        <v>7.92</v>
      </c>
      <c r="AG793">
        <v>7.7389999999999999</v>
      </c>
      <c r="AH793">
        <v>7.7210000000000001</v>
      </c>
      <c r="AI793">
        <v>7.6920000000000002</v>
      </c>
      <c r="AJ793">
        <v>7.915</v>
      </c>
      <c r="AK793">
        <v>7.702</v>
      </c>
      <c r="AL793">
        <v>7.6820000000000004</v>
      </c>
      <c r="AM793">
        <v>7.6769999999999996</v>
      </c>
      <c r="AN793">
        <v>7.7939999999999996</v>
      </c>
      <c r="AO793">
        <v>7.7089999999999996</v>
      </c>
      <c r="AP793">
        <v>7.9589999999999996</v>
      </c>
      <c r="AQ793">
        <v>7.883</v>
      </c>
      <c r="AR793">
        <v>7.8959999999999999</v>
      </c>
      <c r="AS793">
        <v>7.867</v>
      </c>
      <c r="AT793">
        <v>7.9359999999999999</v>
      </c>
      <c r="AU793">
        <v>8.0519999999999996</v>
      </c>
      <c r="AV793">
        <v>7.9119999999999999</v>
      </c>
      <c r="AW793">
        <v>7.984</v>
      </c>
      <c r="AX793">
        <v>8.016</v>
      </c>
      <c r="AY793">
        <v>7.8339999999999996</v>
      </c>
      <c r="AZ793">
        <v>7.7830000000000004</v>
      </c>
      <c r="BA793">
        <v>7.7990000000000004</v>
      </c>
      <c r="BB793">
        <v>7.8609999999999998</v>
      </c>
      <c r="BC793">
        <v>7.9870000000000001</v>
      </c>
      <c r="BD793" s="83">
        <f t="shared" si="103"/>
        <v>55.827152931507058</v>
      </c>
    </row>
    <row r="794" spans="1:56" ht="15" customHeight="1" thickBot="1" x14ac:dyDescent="0.5">
      <c r="A794" t="s">
        <v>29</v>
      </c>
      <c r="B794">
        <v>2026</v>
      </c>
      <c r="C794" s="9">
        <v>46136</v>
      </c>
      <c r="D794" t="s">
        <v>30</v>
      </c>
      <c r="E794" t="s">
        <v>245</v>
      </c>
      <c r="F794" t="s">
        <v>245</v>
      </c>
      <c r="G794" t="s">
        <v>40</v>
      </c>
      <c r="H794" t="s">
        <v>109</v>
      </c>
      <c r="I794" t="s">
        <v>38</v>
      </c>
      <c r="J794" t="s">
        <v>39</v>
      </c>
      <c r="K794" t="s">
        <v>2141</v>
      </c>
      <c r="L794" s="105">
        <f>(C794-VLOOKUP(H794,Riders!$A$2:$D$3499,4,FALSE))/365</f>
        <v>21.4986301369863</v>
      </c>
      <c r="M794" s="105">
        <f>(C794-VLOOKUP(I794,Riders!$A$2:$D$4499,4,FALSE))/365</f>
        <v>29.2</v>
      </c>
      <c r="N794" s="105">
        <f>(C794-VLOOKUP(J794,Riders!$A$2:$D$4499,4,FALSE))/365</f>
        <v>28.931506849315067</v>
      </c>
      <c r="O794" s="105">
        <f>(C794-VLOOKUP(K794,Riders!$A$2:$D$4499,4,FALSE))/365</f>
        <v>23.482191780821918</v>
      </c>
      <c r="P794">
        <v>6</v>
      </c>
      <c r="Q794" s="40">
        <f t="shared" si="96"/>
        <v>3.0058101851851851E-3</v>
      </c>
      <c r="R794" s="86">
        <f t="shared" si="97"/>
        <v>259.702</v>
      </c>
      <c r="S794">
        <f t="shared" si="98"/>
        <v>22.878999999999998</v>
      </c>
      <c r="T794">
        <f t="shared" si="99"/>
        <v>69.689000000000007</v>
      </c>
      <c r="U794">
        <f t="shared" si="100"/>
        <v>62.435000000000002</v>
      </c>
      <c r="V794">
        <f t="shared" si="101"/>
        <v>63.681000000000004</v>
      </c>
      <c r="W794">
        <f t="shared" si="102"/>
        <v>63.897000000000006</v>
      </c>
      <c r="X794">
        <v>14.651999999999999</v>
      </c>
      <c r="Y794">
        <v>8.2270000000000003</v>
      </c>
      <c r="Z794">
        <v>7.8630000000000004</v>
      </c>
      <c r="AA794">
        <v>7.7220000000000004</v>
      </c>
      <c r="AB794">
        <v>7.73</v>
      </c>
      <c r="AC794">
        <v>7.9160000000000004</v>
      </c>
      <c r="AD794">
        <v>7.8129999999999997</v>
      </c>
      <c r="AE794">
        <v>7.766</v>
      </c>
      <c r="AF794">
        <v>7.7919999999999998</v>
      </c>
      <c r="AG794">
        <v>7.9980000000000002</v>
      </c>
      <c r="AH794">
        <v>7.782</v>
      </c>
      <c r="AI794">
        <v>7.66</v>
      </c>
      <c r="AJ794">
        <v>7.6929999999999996</v>
      </c>
      <c r="AK794">
        <v>7.8259999999999996</v>
      </c>
      <c r="AL794">
        <v>7.8250000000000002</v>
      </c>
      <c r="AM794">
        <v>7.859</v>
      </c>
      <c r="AN794">
        <v>7.9710000000000001</v>
      </c>
      <c r="AO794">
        <v>8.157</v>
      </c>
      <c r="AP794">
        <v>7.9290000000000003</v>
      </c>
      <c r="AQ794">
        <v>7.7919999999999998</v>
      </c>
      <c r="AR794">
        <v>7.8029999999999999</v>
      </c>
      <c r="AS794">
        <v>7.952</v>
      </c>
      <c r="AT794">
        <v>7.9470000000000001</v>
      </c>
      <c r="AU794">
        <v>8.1300000000000008</v>
      </c>
      <c r="AV794">
        <v>7.891</v>
      </c>
      <c r="AW794">
        <v>7.8959999999999999</v>
      </c>
      <c r="AX794">
        <v>7.9870000000000001</v>
      </c>
      <c r="AY794">
        <v>8.0739999999999998</v>
      </c>
      <c r="AZ794">
        <v>8.0749999999999993</v>
      </c>
      <c r="BA794">
        <v>7.99</v>
      </c>
      <c r="BB794">
        <v>7.9409999999999998</v>
      </c>
      <c r="BC794">
        <v>8.0429999999999993</v>
      </c>
      <c r="BD794" s="83">
        <f t="shared" si="103"/>
        <v>55.448167515074971</v>
      </c>
    </row>
    <row r="795" spans="1:56" ht="15" customHeight="1" thickBot="1" x14ac:dyDescent="0.5">
      <c r="A795" t="s">
        <v>29</v>
      </c>
      <c r="B795">
        <v>2026</v>
      </c>
      <c r="C795" s="9">
        <v>46136</v>
      </c>
      <c r="D795" t="s">
        <v>30</v>
      </c>
      <c r="E795" t="s">
        <v>245</v>
      </c>
      <c r="F795" t="s">
        <v>245</v>
      </c>
      <c r="G795" t="s">
        <v>49</v>
      </c>
      <c r="H795" t="s">
        <v>201</v>
      </c>
      <c r="I795" t="s">
        <v>47</v>
      </c>
      <c r="J795" t="s">
        <v>48</v>
      </c>
      <c r="K795" t="s">
        <v>169</v>
      </c>
      <c r="L795" s="105">
        <f>(C795-VLOOKUP(H795,Riders!$A$2:$D$3499,4,FALSE))/365</f>
        <v>29.057534246575344</v>
      </c>
      <c r="M795" s="105">
        <f>(C795-VLOOKUP(I795,Riders!$A$2:$D$4499,4,FALSE))/365</f>
        <v>21.372602739726027</v>
      </c>
      <c r="N795" s="105">
        <f>(C795-VLOOKUP(J795,Riders!$A$2:$D$4499,4,FALSE))/365</f>
        <v>21.728767123287671</v>
      </c>
      <c r="O795" s="105">
        <f>(C795-VLOOKUP(K795,Riders!$A$2:$D$4499,4,FALSE))/365</f>
        <v>20.769863013698629</v>
      </c>
      <c r="P795">
        <v>7</v>
      </c>
      <c r="Q795" s="40">
        <f t="shared" si="96"/>
        <v>3.0500231481481481E-3</v>
      </c>
      <c r="R795" s="86">
        <f t="shared" si="97"/>
        <v>263.52199999999999</v>
      </c>
      <c r="S795">
        <f t="shared" si="98"/>
        <v>24.29</v>
      </c>
      <c r="T795">
        <f t="shared" si="99"/>
        <v>72.786000000000001</v>
      </c>
      <c r="U795">
        <f t="shared" si="100"/>
        <v>64.123999999999995</v>
      </c>
      <c r="V795">
        <f t="shared" si="101"/>
        <v>64.132000000000005</v>
      </c>
      <c r="W795">
        <f t="shared" si="102"/>
        <v>62.480000000000004</v>
      </c>
      <c r="X795">
        <v>15.16</v>
      </c>
      <c r="Y795">
        <v>9.1300000000000008</v>
      </c>
      <c r="Z795">
        <v>8.4559999999999995</v>
      </c>
      <c r="AA795">
        <v>8.2929999999999993</v>
      </c>
      <c r="AB795">
        <v>7.9820000000000002</v>
      </c>
      <c r="AC795">
        <v>7.875</v>
      </c>
      <c r="AD795">
        <v>7.9660000000000002</v>
      </c>
      <c r="AE795">
        <v>7.9240000000000004</v>
      </c>
      <c r="AF795">
        <v>7.8940000000000001</v>
      </c>
      <c r="AG795">
        <v>7.9370000000000003</v>
      </c>
      <c r="AH795">
        <v>8.0879999999999992</v>
      </c>
      <c r="AI795">
        <v>7.984</v>
      </c>
      <c r="AJ795">
        <v>8.0090000000000003</v>
      </c>
      <c r="AK795">
        <v>7.9939999999999998</v>
      </c>
      <c r="AL795">
        <v>7.9969999999999999</v>
      </c>
      <c r="AM795">
        <v>8.2210000000000001</v>
      </c>
      <c r="AN795">
        <v>8.2509999999999994</v>
      </c>
      <c r="AO795">
        <v>8.0459999999999994</v>
      </c>
      <c r="AP795">
        <v>8.0180000000000007</v>
      </c>
      <c r="AQ795">
        <v>7.9420000000000002</v>
      </c>
      <c r="AR795">
        <v>8.0129999999999999</v>
      </c>
      <c r="AS795">
        <v>7.9509999999999996</v>
      </c>
      <c r="AT795">
        <v>7.9720000000000004</v>
      </c>
      <c r="AU795">
        <v>7.9390000000000001</v>
      </c>
      <c r="AV795">
        <v>7.9409999999999998</v>
      </c>
      <c r="AW795">
        <v>8.0540000000000003</v>
      </c>
      <c r="AX795">
        <v>7.9260000000000002</v>
      </c>
      <c r="AY795">
        <v>7.8460000000000001</v>
      </c>
      <c r="AZ795">
        <v>7.7910000000000004</v>
      </c>
      <c r="BA795">
        <v>7.71</v>
      </c>
      <c r="BB795">
        <v>7.6150000000000002</v>
      </c>
      <c r="BC795">
        <v>7.5970000000000004</v>
      </c>
      <c r="BD795" s="83">
        <f t="shared" si="103"/>
        <v>54.644394016438859</v>
      </c>
    </row>
    <row r="796" spans="1:56" ht="15" customHeight="1" thickBot="1" x14ac:dyDescent="0.5">
      <c r="A796" t="s">
        <v>29</v>
      </c>
      <c r="B796">
        <v>2026</v>
      </c>
      <c r="C796" s="9">
        <v>46136</v>
      </c>
      <c r="D796" t="s">
        <v>30</v>
      </c>
      <c r="E796" t="s">
        <v>245</v>
      </c>
      <c r="F796" t="s">
        <v>245</v>
      </c>
      <c r="G796" t="s">
        <v>58</v>
      </c>
      <c r="H796" t="s">
        <v>56</v>
      </c>
      <c r="I796" t="s">
        <v>57</v>
      </c>
      <c r="J796" t="s">
        <v>2187</v>
      </c>
      <c r="K796" t="s">
        <v>2174</v>
      </c>
      <c r="L796" s="105">
        <f>(C796-VLOOKUP(H796,Riders!$A$2:$D$3499,4,FALSE))/365</f>
        <v>21.052054794520547</v>
      </c>
      <c r="M796" s="105">
        <f>(C796-VLOOKUP(I796,Riders!$A$2:$D$4499,4,FALSE))/365</f>
        <v>22.873972602739727</v>
      </c>
      <c r="N796" s="105">
        <f>(C796-VLOOKUP(J796,Riders!$A$2:$D$4499,4,FALSE))/365</f>
        <v>21.315068493150687</v>
      </c>
      <c r="O796" s="105">
        <f>(C796-VLOOKUP(K796,Riders!$A$2:$D$4499,4,FALSE))/365</f>
        <v>22.909589041095892</v>
      </c>
      <c r="P796">
        <v>8</v>
      </c>
      <c r="Q796" s="40">
        <f t="shared" si="96"/>
        <v>3.0506597222222224E-3</v>
      </c>
      <c r="R796" s="86">
        <f t="shared" si="97"/>
        <v>263.577</v>
      </c>
      <c r="S796">
        <f t="shared" si="98"/>
        <v>23.393000000000001</v>
      </c>
      <c r="T796">
        <f t="shared" si="99"/>
        <v>70.745000000000005</v>
      </c>
      <c r="U796">
        <f t="shared" si="100"/>
        <v>64.181000000000012</v>
      </c>
      <c r="V796">
        <f t="shared" si="101"/>
        <v>63.720999999999997</v>
      </c>
      <c r="W796">
        <f t="shared" si="102"/>
        <v>64.930000000000007</v>
      </c>
      <c r="X796">
        <v>14.782</v>
      </c>
      <c r="Y796">
        <v>8.6110000000000007</v>
      </c>
      <c r="Z796">
        <v>8.0220000000000002</v>
      </c>
      <c r="AA796">
        <v>7.7729999999999997</v>
      </c>
      <c r="AB796">
        <v>7.8860000000000001</v>
      </c>
      <c r="AC796">
        <v>7.8460000000000001</v>
      </c>
      <c r="AD796">
        <v>7.91</v>
      </c>
      <c r="AE796">
        <v>7.915</v>
      </c>
      <c r="AF796">
        <v>8.093</v>
      </c>
      <c r="AG796">
        <v>8.0289999999999999</v>
      </c>
      <c r="AH796">
        <v>8.17</v>
      </c>
      <c r="AI796">
        <v>7.9619999999999997</v>
      </c>
      <c r="AJ796">
        <v>7.9409999999999998</v>
      </c>
      <c r="AK796">
        <v>7.98</v>
      </c>
      <c r="AL796">
        <v>8.1080000000000005</v>
      </c>
      <c r="AM796">
        <v>7.8979999999999997</v>
      </c>
      <c r="AN796">
        <v>7.8460000000000001</v>
      </c>
      <c r="AO796">
        <v>7.8310000000000004</v>
      </c>
      <c r="AP796">
        <v>7.9889999999999999</v>
      </c>
      <c r="AQ796">
        <v>7.93</v>
      </c>
      <c r="AR796">
        <v>7.9020000000000001</v>
      </c>
      <c r="AS796">
        <v>8.0050000000000008</v>
      </c>
      <c r="AT796">
        <v>8.1419999999999995</v>
      </c>
      <c r="AU796">
        <v>8.0760000000000005</v>
      </c>
      <c r="AV796">
        <v>8.1329999999999991</v>
      </c>
      <c r="AW796">
        <v>8.3079999999999998</v>
      </c>
      <c r="AX796">
        <v>8.0380000000000003</v>
      </c>
      <c r="AY796">
        <v>7.98</v>
      </c>
      <c r="AZ796">
        <v>8.1150000000000002</v>
      </c>
      <c r="BA796">
        <v>8.0500000000000007</v>
      </c>
      <c r="BB796">
        <v>8.1300000000000008</v>
      </c>
      <c r="BC796">
        <v>8.1760000000000002</v>
      </c>
      <c r="BD796" s="83">
        <f t="shared" si="103"/>
        <v>54.632991497740697</v>
      </c>
    </row>
    <row r="797" spans="1:56" ht="15" customHeight="1" thickBot="1" x14ac:dyDescent="0.5">
      <c r="A797" t="s">
        <v>29</v>
      </c>
      <c r="B797">
        <v>2026</v>
      </c>
      <c r="C797" s="9">
        <v>46136</v>
      </c>
      <c r="D797" t="s">
        <v>30</v>
      </c>
      <c r="E797" t="s">
        <v>245</v>
      </c>
      <c r="F797" t="s">
        <v>245</v>
      </c>
      <c r="G797" t="s">
        <v>61</v>
      </c>
      <c r="H797" t="s">
        <v>59</v>
      </c>
      <c r="I797" t="s">
        <v>60</v>
      </c>
      <c r="J797" t="s">
        <v>531</v>
      </c>
      <c r="K797" t="s">
        <v>2192</v>
      </c>
      <c r="L797" s="105">
        <f>(C797-VLOOKUP(H797,Riders!$A$2:$D$3499,4,FALSE))/365</f>
        <v>19.835616438356166</v>
      </c>
      <c r="M797" s="105">
        <f>(C797-VLOOKUP(I797,Riders!$A$2:$D$4499,4,FALSE))/365</f>
        <v>26.484931506849314</v>
      </c>
      <c r="N797" s="105">
        <f>(C797-VLOOKUP(J797,Riders!$A$2:$D$4499,4,FALSE))/365</f>
        <v>22.597260273972601</v>
      </c>
      <c r="O797" s="105">
        <f>(C797-VLOOKUP(K797,Riders!$A$2:$D$4499,4,FALSE))/365</f>
        <v>20.791780821917808</v>
      </c>
      <c r="P797">
        <v>9</v>
      </c>
      <c r="Q797" s="40">
        <f t="shared" si="96"/>
        <v>3.0748726851851857E-3</v>
      </c>
      <c r="R797" s="86">
        <f t="shared" si="97"/>
        <v>265.66900000000004</v>
      </c>
      <c r="S797">
        <f t="shared" si="98"/>
        <v>22.475999999999999</v>
      </c>
      <c r="T797">
        <f t="shared" si="99"/>
        <v>70.174999999999997</v>
      </c>
      <c r="U797">
        <f t="shared" si="100"/>
        <v>63.400999999999996</v>
      </c>
      <c r="V797">
        <f t="shared" si="101"/>
        <v>66.122</v>
      </c>
      <c r="W797">
        <f t="shared" si="102"/>
        <v>65.971000000000004</v>
      </c>
      <c r="X797">
        <v>14.246</v>
      </c>
      <c r="Y797">
        <v>8.23</v>
      </c>
      <c r="Z797">
        <v>7.8330000000000002</v>
      </c>
      <c r="AA797">
        <v>7.9279999999999999</v>
      </c>
      <c r="AB797">
        <v>7.8620000000000001</v>
      </c>
      <c r="AC797">
        <v>7.9870000000000001</v>
      </c>
      <c r="AD797">
        <v>8.1340000000000003</v>
      </c>
      <c r="AE797">
        <v>7.9550000000000001</v>
      </c>
      <c r="AF797">
        <v>7.8369999999999997</v>
      </c>
      <c r="AG797">
        <v>7.9249999999999998</v>
      </c>
      <c r="AH797">
        <v>7.9059999999999997</v>
      </c>
      <c r="AI797">
        <v>7.9089999999999998</v>
      </c>
      <c r="AJ797">
        <v>7.9550000000000001</v>
      </c>
      <c r="AK797">
        <v>8.0820000000000007</v>
      </c>
      <c r="AL797">
        <v>7.9089999999999998</v>
      </c>
      <c r="AM797">
        <v>7.8780000000000001</v>
      </c>
      <c r="AN797">
        <v>7.9260000000000002</v>
      </c>
      <c r="AO797">
        <v>7.9349999999999996</v>
      </c>
      <c r="AP797">
        <v>8.0310000000000006</v>
      </c>
      <c r="AQ797">
        <v>8.3330000000000002</v>
      </c>
      <c r="AR797">
        <v>8.5470000000000006</v>
      </c>
      <c r="AS797">
        <v>8.5950000000000006</v>
      </c>
      <c r="AT797">
        <v>8.3450000000000006</v>
      </c>
      <c r="AU797">
        <v>8.41</v>
      </c>
      <c r="AV797">
        <v>8.6690000000000005</v>
      </c>
      <c r="AW797">
        <v>8.6020000000000003</v>
      </c>
      <c r="AX797">
        <v>8.4160000000000004</v>
      </c>
      <c r="AY797">
        <v>8.2260000000000009</v>
      </c>
      <c r="AZ797">
        <v>8.234</v>
      </c>
      <c r="BA797">
        <v>8.0359999999999996</v>
      </c>
      <c r="BB797">
        <v>7.8789999999999996</v>
      </c>
      <c r="BC797">
        <v>7.9089999999999998</v>
      </c>
      <c r="BD797" s="83">
        <f t="shared" si="103"/>
        <v>54.202786173772616</v>
      </c>
    </row>
    <row r="798" spans="1:56" ht="15" customHeight="1" thickBot="1" x14ac:dyDescent="0.5">
      <c r="A798" t="s">
        <v>29</v>
      </c>
      <c r="B798">
        <v>2026</v>
      </c>
      <c r="C798" s="9">
        <v>46136</v>
      </c>
      <c r="D798" t="s">
        <v>30</v>
      </c>
      <c r="E798" t="s">
        <v>245</v>
      </c>
      <c r="F798" t="s">
        <v>245</v>
      </c>
      <c r="G798" t="s">
        <v>70</v>
      </c>
      <c r="H798" t="s">
        <v>68</v>
      </c>
      <c r="I798" t="s">
        <v>336</v>
      </c>
      <c r="J798" t="s">
        <v>2190</v>
      </c>
      <c r="K798" t="s">
        <v>69</v>
      </c>
      <c r="L798" s="105">
        <f>(C798-VLOOKUP(H798,Riders!$A$2:$D$3499,4,FALSE))/365</f>
        <v>26.687671232876713</v>
      </c>
      <c r="M798" s="105">
        <f>(C798-VLOOKUP(I798,Riders!$A$2:$D$4499,4,FALSE))/365</f>
        <v>30.87123287671233</v>
      </c>
      <c r="N798" s="105">
        <f>(C798-VLOOKUP(J798,Riders!$A$2:$D$4499,4,FALSE))/365</f>
        <v>20.019178082191782</v>
      </c>
      <c r="O798" s="105">
        <f>(C798-VLOOKUP(K798,Riders!$A$2:$D$4499,4,FALSE))/365</f>
        <v>19.30958904109589</v>
      </c>
      <c r="P798">
        <v>10</v>
      </c>
      <c r="Q798" s="40">
        <f t="shared" si="96"/>
        <v>3.1180439814814816E-3</v>
      </c>
      <c r="R798" s="86">
        <f t="shared" si="97"/>
        <v>269.399</v>
      </c>
      <c r="S798">
        <f t="shared" si="98"/>
        <v>23.021999999999998</v>
      </c>
      <c r="T798">
        <f t="shared" si="99"/>
        <v>71.736000000000004</v>
      </c>
      <c r="U798">
        <f t="shared" si="100"/>
        <v>64.834999999999994</v>
      </c>
      <c r="V798">
        <f t="shared" si="101"/>
        <v>64.832000000000008</v>
      </c>
      <c r="W798">
        <f t="shared" si="102"/>
        <v>67.995999999999995</v>
      </c>
      <c r="X798">
        <v>14.784000000000001</v>
      </c>
      <c r="Y798">
        <v>8.2379999999999995</v>
      </c>
      <c r="Z798">
        <v>7.9710000000000001</v>
      </c>
      <c r="AA798">
        <v>7.9</v>
      </c>
      <c r="AB798">
        <v>8.2270000000000003</v>
      </c>
      <c r="AC798">
        <v>8.1859999999999999</v>
      </c>
      <c r="AD798">
        <v>8.3879999999999999</v>
      </c>
      <c r="AE798">
        <v>8.0419999999999998</v>
      </c>
      <c r="AF798">
        <v>8.0069999999999997</v>
      </c>
      <c r="AG798">
        <v>8.0559999999999992</v>
      </c>
      <c r="AH798">
        <v>8.282</v>
      </c>
      <c r="AI798">
        <v>8.0530000000000008</v>
      </c>
      <c r="AJ798">
        <v>8.0890000000000004</v>
      </c>
      <c r="AK798">
        <v>8.0660000000000007</v>
      </c>
      <c r="AL798">
        <v>8.1259999999999994</v>
      </c>
      <c r="AM798">
        <v>8.1560000000000006</v>
      </c>
      <c r="AN798">
        <v>8.2469999999999999</v>
      </c>
      <c r="AO798">
        <v>7.97</v>
      </c>
      <c r="AP798">
        <v>7.8819999999999997</v>
      </c>
      <c r="AQ798">
        <v>7.8330000000000002</v>
      </c>
      <c r="AR798">
        <v>8.0530000000000008</v>
      </c>
      <c r="AS798">
        <v>8.0850000000000009</v>
      </c>
      <c r="AT798">
        <v>8.3800000000000008</v>
      </c>
      <c r="AU798">
        <v>8.3819999999999997</v>
      </c>
      <c r="AV798">
        <v>8.6159999999999997</v>
      </c>
      <c r="AW798">
        <v>8.4689999999999994</v>
      </c>
      <c r="AX798">
        <v>8.4659999999999993</v>
      </c>
      <c r="AY798">
        <v>8.5229999999999997</v>
      </c>
      <c r="AZ798">
        <v>8.6780000000000008</v>
      </c>
      <c r="BA798">
        <v>8.4969999999999999</v>
      </c>
      <c r="BB798">
        <v>8.5139999999999993</v>
      </c>
      <c r="BC798">
        <v>8.2330000000000005</v>
      </c>
      <c r="BD798" s="83">
        <f t="shared" si="103"/>
        <v>53.452314225368319</v>
      </c>
    </row>
    <row r="799" spans="1:56" ht="15" customHeight="1" thickBot="1" x14ac:dyDescent="0.5">
      <c r="A799" t="s">
        <v>29</v>
      </c>
      <c r="B799">
        <v>2026</v>
      </c>
      <c r="C799" s="9">
        <v>46136</v>
      </c>
      <c r="D799" t="s">
        <v>30</v>
      </c>
      <c r="E799" t="s">
        <v>1943</v>
      </c>
      <c r="F799">
        <v>1</v>
      </c>
      <c r="G799" t="s">
        <v>49</v>
      </c>
      <c r="H799" t="s">
        <v>201</v>
      </c>
      <c r="I799" t="s">
        <v>47</v>
      </c>
      <c r="J799" t="s">
        <v>48</v>
      </c>
      <c r="K799" t="s">
        <v>169</v>
      </c>
      <c r="L799" s="105">
        <f>(C799-VLOOKUP(H799,Riders!$A$2:$D$3499,4,FALSE))/365</f>
        <v>29.057534246575344</v>
      </c>
      <c r="M799" s="105">
        <f>(C799-VLOOKUP(I799,Riders!$A$2:$D$4499,4,FALSE))/365</f>
        <v>21.372602739726027</v>
      </c>
      <c r="N799" s="105">
        <f>(C799-VLOOKUP(J799,Riders!$A$2:$D$4499,4,FALSE))/365</f>
        <v>21.728767123287671</v>
      </c>
      <c r="O799" s="105">
        <f>(C799-VLOOKUP(K799,Riders!$A$2:$D$4499,4,FALSE))/365</f>
        <v>20.769863013698629</v>
      </c>
      <c r="P799">
        <v>1</v>
      </c>
      <c r="Q799" s="40">
        <f t="shared" si="96"/>
        <v>3.006053240740741E-3</v>
      </c>
      <c r="R799" s="86">
        <f t="shared" si="97"/>
        <v>259.72300000000001</v>
      </c>
      <c r="S799">
        <f t="shared" si="98"/>
        <v>23.727</v>
      </c>
      <c r="T799">
        <f t="shared" si="99"/>
        <v>71.037999999999997</v>
      </c>
      <c r="U799">
        <f t="shared" si="100"/>
        <v>63.159000000000006</v>
      </c>
      <c r="V799">
        <f t="shared" si="101"/>
        <v>64.03</v>
      </c>
      <c r="W799">
        <f t="shared" si="102"/>
        <v>61.495999999999995</v>
      </c>
      <c r="X799">
        <v>15.009</v>
      </c>
      <c r="Y799">
        <v>8.718</v>
      </c>
      <c r="Z799">
        <v>8.1289999999999996</v>
      </c>
      <c r="AA799">
        <v>7.8520000000000003</v>
      </c>
      <c r="AB799">
        <v>7.8460000000000001</v>
      </c>
      <c r="AC799">
        <v>7.7839999999999998</v>
      </c>
      <c r="AD799">
        <v>7.7770000000000001</v>
      </c>
      <c r="AE799">
        <v>7.923</v>
      </c>
      <c r="AF799">
        <v>7.92</v>
      </c>
      <c r="AG799">
        <v>7.8810000000000002</v>
      </c>
      <c r="AH799">
        <v>7.9130000000000003</v>
      </c>
      <c r="AI799">
        <v>7.976</v>
      </c>
      <c r="AJ799">
        <v>7.86</v>
      </c>
      <c r="AK799">
        <v>7.8490000000000002</v>
      </c>
      <c r="AL799">
        <v>7.883</v>
      </c>
      <c r="AM799">
        <v>7.8769999999999998</v>
      </c>
      <c r="AN799">
        <v>8.0429999999999993</v>
      </c>
      <c r="AO799">
        <v>7.9939999999999998</v>
      </c>
      <c r="AP799">
        <v>8.0640000000000001</v>
      </c>
      <c r="AQ799">
        <v>8.0229999999999997</v>
      </c>
      <c r="AR799">
        <v>7.9809999999999999</v>
      </c>
      <c r="AS799">
        <v>7.9290000000000003</v>
      </c>
      <c r="AT799">
        <v>7.9359999999999999</v>
      </c>
      <c r="AU799">
        <v>8.06</v>
      </c>
      <c r="AV799">
        <v>7.8789999999999996</v>
      </c>
      <c r="AW799">
        <v>7.8230000000000004</v>
      </c>
      <c r="AX799">
        <v>7.7709999999999999</v>
      </c>
      <c r="AY799">
        <v>7.7350000000000003</v>
      </c>
      <c r="AZ799">
        <v>7.7409999999999997</v>
      </c>
      <c r="BA799">
        <v>7.5880000000000001</v>
      </c>
      <c r="BB799">
        <v>7.4729999999999999</v>
      </c>
      <c r="BC799">
        <v>7.4859999999999998</v>
      </c>
      <c r="BD799" s="83">
        <f t="shared" si="103"/>
        <v>55.443684232817269</v>
      </c>
    </row>
    <row r="800" spans="1:56" ht="15" customHeight="1" thickBot="1" x14ac:dyDescent="0.5">
      <c r="A800" t="s">
        <v>29</v>
      </c>
      <c r="B800">
        <v>2026</v>
      </c>
      <c r="C800" s="9">
        <v>46136</v>
      </c>
      <c r="D800" t="s">
        <v>30</v>
      </c>
      <c r="E800" t="s">
        <v>1943</v>
      </c>
      <c r="F800">
        <v>1</v>
      </c>
      <c r="G800" t="s">
        <v>58</v>
      </c>
      <c r="H800" t="s">
        <v>56</v>
      </c>
      <c r="I800" t="s">
        <v>57</v>
      </c>
      <c r="J800" t="s">
        <v>2187</v>
      </c>
      <c r="K800" t="s">
        <v>2174</v>
      </c>
      <c r="L800" s="105">
        <f>(C800-VLOOKUP(H800,Riders!$A$2:$D$3499,4,FALSE))/365</f>
        <v>21.052054794520547</v>
      </c>
      <c r="M800" s="105">
        <f>(C800-VLOOKUP(I800,Riders!$A$2:$D$4499,4,FALSE))/365</f>
        <v>22.873972602739727</v>
      </c>
      <c r="N800" s="105">
        <f>(C800-VLOOKUP(J800,Riders!$A$2:$D$4499,4,FALSE))/365</f>
        <v>21.315068493150687</v>
      </c>
      <c r="O800" s="105">
        <f>(C800-VLOOKUP(K800,Riders!$A$2:$D$4499,4,FALSE))/365</f>
        <v>22.909589041095892</v>
      </c>
      <c r="P800">
        <v>2</v>
      </c>
      <c r="Q800" s="40">
        <f t="shared" si="96"/>
        <v>3.0373379629629626E-3</v>
      </c>
      <c r="R800" s="86">
        <f t="shared" si="97"/>
        <v>262.42599999999999</v>
      </c>
      <c r="S800">
        <f t="shared" si="98"/>
        <v>23.065999999999999</v>
      </c>
      <c r="T800">
        <f t="shared" si="99"/>
        <v>70.66</v>
      </c>
      <c r="U800">
        <f t="shared" si="100"/>
        <v>63.015999999999998</v>
      </c>
      <c r="V800">
        <f t="shared" si="101"/>
        <v>63.385999999999996</v>
      </c>
      <c r="W800">
        <f t="shared" si="102"/>
        <v>65.36399999999999</v>
      </c>
      <c r="X800">
        <v>14.750999999999999</v>
      </c>
      <c r="Y800">
        <v>8.3149999999999995</v>
      </c>
      <c r="Z800">
        <v>8.0229999999999997</v>
      </c>
      <c r="AA800">
        <v>8.0380000000000003</v>
      </c>
      <c r="AB800">
        <v>7.8659999999999997</v>
      </c>
      <c r="AC800">
        <v>8.08</v>
      </c>
      <c r="AD800">
        <v>7.819</v>
      </c>
      <c r="AE800">
        <v>7.7679999999999998</v>
      </c>
      <c r="AF800">
        <v>7.702</v>
      </c>
      <c r="AG800">
        <v>7.8970000000000002</v>
      </c>
      <c r="AH800">
        <v>7.8250000000000002</v>
      </c>
      <c r="AI800">
        <v>7.9059999999999997</v>
      </c>
      <c r="AJ800">
        <v>7.9059999999999997</v>
      </c>
      <c r="AK800">
        <v>8.0440000000000005</v>
      </c>
      <c r="AL800">
        <v>7.8719999999999999</v>
      </c>
      <c r="AM800">
        <v>7.8639999999999999</v>
      </c>
      <c r="AN800">
        <v>7.87</v>
      </c>
      <c r="AO800">
        <v>7.8330000000000002</v>
      </c>
      <c r="AP800">
        <v>7.9859999999999998</v>
      </c>
      <c r="AQ800">
        <v>8.1590000000000007</v>
      </c>
      <c r="AR800">
        <v>7.94</v>
      </c>
      <c r="AS800">
        <v>7.87</v>
      </c>
      <c r="AT800">
        <v>7.766</v>
      </c>
      <c r="AU800">
        <v>7.9619999999999997</v>
      </c>
      <c r="AV800">
        <v>7.9269999999999996</v>
      </c>
      <c r="AW800">
        <v>8.048</v>
      </c>
      <c r="AX800">
        <v>8.2420000000000009</v>
      </c>
      <c r="AY800">
        <v>8.4139999999999997</v>
      </c>
      <c r="AZ800">
        <v>8.5210000000000008</v>
      </c>
      <c r="BA800">
        <v>8.2579999999999991</v>
      </c>
      <c r="BB800">
        <v>8.032</v>
      </c>
      <c r="BC800">
        <v>7.9219999999999997</v>
      </c>
      <c r="BD800" s="83">
        <f t="shared" si="103"/>
        <v>54.872611707681408</v>
      </c>
    </row>
    <row r="801" spans="1:56" ht="15" customHeight="1" thickBot="1" x14ac:dyDescent="0.5">
      <c r="A801" t="s">
        <v>29</v>
      </c>
      <c r="B801">
        <v>2026</v>
      </c>
      <c r="C801" s="9">
        <v>46136</v>
      </c>
      <c r="D801" t="s">
        <v>30</v>
      </c>
      <c r="E801" t="s">
        <v>1943</v>
      </c>
      <c r="F801">
        <v>2</v>
      </c>
      <c r="G801" t="s">
        <v>88</v>
      </c>
      <c r="H801" t="s">
        <v>86</v>
      </c>
      <c r="I801" t="s">
        <v>2181</v>
      </c>
      <c r="J801" t="s">
        <v>2154</v>
      </c>
      <c r="K801" t="s">
        <v>2155</v>
      </c>
      <c r="L801" s="105">
        <f>(C801-VLOOKUP(H801,Riders!$A$2:$D$3499,4,FALSE))/365</f>
        <v>19.482191780821918</v>
      </c>
      <c r="M801" s="105">
        <f>(C801-VLOOKUP(I801,Riders!$A$2:$D$4499,4,FALSE))/365</f>
        <v>21.172602739726027</v>
      </c>
      <c r="N801" s="105">
        <f>(C801-VLOOKUP(J801,Riders!$A$2:$D$4499,4,FALSE))/365</f>
        <v>20.490410958904111</v>
      </c>
      <c r="O801" s="105">
        <f>(C801-VLOOKUP(K801,Riders!$A$2:$D$4499,4,FALSE))/365</f>
        <v>23.038356164383561</v>
      </c>
      <c r="P801">
        <v>1</v>
      </c>
      <c r="Q801" s="40">
        <f t="shared" si="96"/>
        <v>2.9675347222222221E-3</v>
      </c>
      <c r="R801" s="86">
        <f t="shared" si="97"/>
        <v>256.39499999999998</v>
      </c>
      <c r="S801">
        <f t="shared" si="98"/>
        <v>22.971</v>
      </c>
      <c r="T801">
        <f t="shared" si="99"/>
        <v>69.52</v>
      </c>
      <c r="U801">
        <f t="shared" si="100"/>
        <v>61.298000000000002</v>
      </c>
      <c r="V801">
        <f t="shared" si="101"/>
        <v>62.702999999999996</v>
      </c>
      <c r="W801">
        <f t="shared" si="102"/>
        <v>62.874000000000009</v>
      </c>
      <c r="X801">
        <v>14.653</v>
      </c>
      <c r="Y801">
        <v>8.3179999999999996</v>
      </c>
      <c r="Z801">
        <v>7.9160000000000004</v>
      </c>
      <c r="AA801">
        <v>7.6710000000000003</v>
      </c>
      <c r="AB801">
        <v>7.8140000000000001</v>
      </c>
      <c r="AC801">
        <v>7.6859999999999999</v>
      </c>
      <c r="AD801">
        <v>7.7240000000000002</v>
      </c>
      <c r="AE801">
        <v>7.7380000000000004</v>
      </c>
      <c r="AF801">
        <v>7.9009999999999998</v>
      </c>
      <c r="AG801">
        <v>7.617</v>
      </c>
      <c r="AH801">
        <v>7.585</v>
      </c>
      <c r="AI801">
        <v>7.5940000000000003</v>
      </c>
      <c r="AJ801">
        <v>7.7560000000000002</v>
      </c>
      <c r="AK801">
        <v>7.6390000000000002</v>
      </c>
      <c r="AL801">
        <v>7.6230000000000002</v>
      </c>
      <c r="AM801">
        <v>7.5830000000000002</v>
      </c>
      <c r="AN801">
        <v>7.7279999999999998</v>
      </c>
      <c r="AO801">
        <v>7.5259999999999998</v>
      </c>
      <c r="AP801">
        <v>7.6020000000000003</v>
      </c>
      <c r="AQ801">
        <v>7.8540000000000001</v>
      </c>
      <c r="AR801">
        <v>7.843</v>
      </c>
      <c r="AS801">
        <v>7.9459999999999997</v>
      </c>
      <c r="AT801">
        <v>8.0280000000000005</v>
      </c>
      <c r="AU801">
        <v>8.1760000000000002</v>
      </c>
      <c r="AV801">
        <v>7.8630000000000004</v>
      </c>
      <c r="AW801">
        <v>7.9180000000000001</v>
      </c>
      <c r="AX801">
        <v>8.1359999999999992</v>
      </c>
      <c r="AY801">
        <v>7.7889999999999997</v>
      </c>
      <c r="AZ801">
        <v>7.73</v>
      </c>
      <c r="BA801">
        <v>7.7320000000000002</v>
      </c>
      <c r="BB801">
        <v>7.8019999999999996</v>
      </c>
      <c r="BC801">
        <v>7.9039999999999999</v>
      </c>
      <c r="BD801" s="83">
        <f t="shared" si="103"/>
        <v>56.163341718832271</v>
      </c>
    </row>
    <row r="802" spans="1:56" ht="15" customHeight="1" thickBot="1" x14ac:dyDescent="0.5">
      <c r="A802" t="s">
        <v>29</v>
      </c>
      <c r="B802">
        <v>2026</v>
      </c>
      <c r="C802" s="9">
        <v>46136</v>
      </c>
      <c r="D802" t="s">
        <v>30</v>
      </c>
      <c r="E802" t="s">
        <v>1943</v>
      </c>
      <c r="F802">
        <v>2</v>
      </c>
      <c r="G802" t="s">
        <v>40</v>
      </c>
      <c r="H802" t="s">
        <v>38</v>
      </c>
      <c r="I802" t="s">
        <v>39</v>
      </c>
      <c r="J802" t="s">
        <v>2093</v>
      </c>
      <c r="K802" t="s">
        <v>2141</v>
      </c>
      <c r="L802" s="105">
        <f>(C802-VLOOKUP(H802,Riders!$A$2:$D$3499,4,FALSE))/365</f>
        <v>29.2</v>
      </c>
      <c r="M802" s="105">
        <f>(C802-VLOOKUP(I802,Riders!$A$2:$D$4499,4,FALSE))/365</f>
        <v>28.931506849315067</v>
      </c>
      <c r="N802" s="105">
        <f>(C802-VLOOKUP(J802,Riders!$A$2:$D$4499,4,FALSE))/365</f>
        <v>27.123287671232877</v>
      </c>
      <c r="O802" s="105">
        <f>(C802-VLOOKUP(K802,Riders!$A$2:$D$4499,4,FALSE))/365</f>
        <v>23.482191780821918</v>
      </c>
      <c r="P802">
        <v>2</v>
      </c>
      <c r="Q802" s="40">
        <f t="shared" si="96"/>
        <v>2.9855092592592589E-3</v>
      </c>
      <c r="R802" s="86">
        <f t="shared" si="97"/>
        <v>257.94799999999998</v>
      </c>
      <c r="S802">
        <f t="shared" si="98"/>
        <v>23.154</v>
      </c>
      <c r="T802">
        <f t="shared" si="99"/>
        <v>69.61999999999999</v>
      </c>
      <c r="U802">
        <f t="shared" si="100"/>
        <v>63.179000000000002</v>
      </c>
      <c r="V802">
        <f t="shared" si="101"/>
        <v>63.14</v>
      </c>
      <c r="W802">
        <f t="shared" si="102"/>
        <v>62.009</v>
      </c>
      <c r="X802">
        <v>14.865</v>
      </c>
      <c r="Y802">
        <v>8.2889999999999997</v>
      </c>
      <c r="Z802">
        <v>7.8479999999999999</v>
      </c>
      <c r="AA802">
        <v>7.7050000000000001</v>
      </c>
      <c r="AB802">
        <v>7.6689999999999996</v>
      </c>
      <c r="AC802">
        <v>7.8179999999999996</v>
      </c>
      <c r="AD802">
        <v>7.6989999999999998</v>
      </c>
      <c r="AE802">
        <v>7.7270000000000003</v>
      </c>
      <c r="AF802">
        <v>7.907</v>
      </c>
      <c r="AG802">
        <v>7.84</v>
      </c>
      <c r="AH802">
        <v>7.8979999999999997</v>
      </c>
      <c r="AI802">
        <v>7.8540000000000001</v>
      </c>
      <c r="AJ802">
        <v>7.9269999999999996</v>
      </c>
      <c r="AK802">
        <v>7.9050000000000002</v>
      </c>
      <c r="AL802">
        <v>7.8979999999999997</v>
      </c>
      <c r="AM802">
        <v>7.95</v>
      </c>
      <c r="AN802">
        <v>8.01</v>
      </c>
      <c r="AO802">
        <v>7.8650000000000002</v>
      </c>
      <c r="AP802">
        <v>7.7530000000000001</v>
      </c>
      <c r="AQ802">
        <v>7.7370000000000001</v>
      </c>
      <c r="AR802">
        <v>7.9119999999999999</v>
      </c>
      <c r="AS802">
        <v>7.8559999999999999</v>
      </c>
      <c r="AT802">
        <v>7.9169999999999998</v>
      </c>
      <c r="AU802">
        <v>8.09</v>
      </c>
      <c r="AV802">
        <v>7.8390000000000004</v>
      </c>
      <c r="AW802">
        <v>7.6929999999999996</v>
      </c>
      <c r="AX802">
        <v>7.625</v>
      </c>
      <c r="AY802">
        <v>7.6459999999999999</v>
      </c>
      <c r="AZ802">
        <v>7.657</v>
      </c>
      <c r="BA802">
        <v>7.8310000000000004</v>
      </c>
      <c r="BB802">
        <v>7.7990000000000004</v>
      </c>
      <c r="BC802">
        <v>7.9189999999999996</v>
      </c>
      <c r="BD802" s="83">
        <f t="shared" si="103"/>
        <v>55.825205080093667</v>
      </c>
    </row>
    <row r="803" spans="1:56" ht="15" customHeight="1" thickBot="1" x14ac:dyDescent="0.5">
      <c r="A803" t="s">
        <v>29</v>
      </c>
      <c r="B803">
        <v>2026</v>
      </c>
      <c r="C803" s="9">
        <v>46136</v>
      </c>
      <c r="D803" t="s">
        <v>30</v>
      </c>
      <c r="E803" t="s">
        <v>1943</v>
      </c>
      <c r="F803">
        <v>3</v>
      </c>
      <c r="G803" t="s">
        <v>43</v>
      </c>
      <c r="H803" t="s">
        <v>92</v>
      </c>
      <c r="I803" t="s">
        <v>42</v>
      </c>
      <c r="J803" t="s">
        <v>2112</v>
      </c>
      <c r="K803" t="s">
        <v>2138</v>
      </c>
      <c r="L803" s="105">
        <f>(C803-VLOOKUP(H803,Riders!$A$2:$D$3499,4,FALSE))/365</f>
        <v>26.186301369863013</v>
      </c>
      <c r="M803" s="105">
        <f>(C803-VLOOKUP(I803,Riders!$A$2:$D$4499,4,FALSE))/365</f>
        <v>24.194520547945206</v>
      </c>
      <c r="N803" s="105">
        <f>(C803-VLOOKUP(J803,Riders!$A$2:$D$4499,4,FALSE))/365</f>
        <v>25.098630136986301</v>
      </c>
      <c r="O803" s="105">
        <f>(C803-VLOOKUP(K803,Riders!$A$2:$D$4499,4,FALSE))/365</f>
        <v>22.783561643835615</v>
      </c>
      <c r="P803">
        <v>1</v>
      </c>
      <c r="Q803" s="40">
        <f t="shared" si="96"/>
        <v>2.9148148148148154E-3</v>
      </c>
      <c r="R803" s="86">
        <f t="shared" si="97"/>
        <v>251.84000000000006</v>
      </c>
      <c r="S803">
        <f t="shared" si="98"/>
        <v>22.501000000000001</v>
      </c>
      <c r="T803">
        <f t="shared" si="99"/>
        <v>68.481999999999999</v>
      </c>
      <c r="U803">
        <f t="shared" si="100"/>
        <v>60.862000000000002</v>
      </c>
      <c r="V803">
        <f t="shared" si="101"/>
        <v>61.685000000000002</v>
      </c>
      <c r="W803">
        <f t="shared" si="102"/>
        <v>60.810999999999993</v>
      </c>
      <c r="X803">
        <v>14.249000000000001</v>
      </c>
      <c r="Y803">
        <v>8.2520000000000007</v>
      </c>
      <c r="Z803">
        <v>7.7229999999999999</v>
      </c>
      <c r="AA803">
        <v>7.5780000000000003</v>
      </c>
      <c r="AB803">
        <v>7.67</v>
      </c>
      <c r="AC803">
        <v>7.5860000000000003</v>
      </c>
      <c r="AD803">
        <v>7.6639999999999997</v>
      </c>
      <c r="AE803">
        <v>7.76</v>
      </c>
      <c r="AF803">
        <v>7.6449999999999996</v>
      </c>
      <c r="AG803">
        <v>7.6059999999999999</v>
      </c>
      <c r="AH803">
        <v>7.62</v>
      </c>
      <c r="AI803">
        <v>7.7069999999999999</v>
      </c>
      <c r="AJ803">
        <v>7.5449999999999999</v>
      </c>
      <c r="AK803">
        <v>7.5110000000000001</v>
      </c>
      <c r="AL803">
        <v>7.5419999999999998</v>
      </c>
      <c r="AM803">
        <v>7.6859999999999999</v>
      </c>
      <c r="AN803">
        <v>7.6210000000000004</v>
      </c>
      <c r="AO803">
        <v>7.6349999999999998</v>
      </c>
      <c r="AP803">
        <v>7.7229999999999999</v>
      </c>
      <c r="AQ803">
        <v>7.8410000000000002</v>
      </c>
      <c r="AR803">
        <v>7.7809999999999997</v>
      </c>
      <c r="AS803">
        <v>7.7050000000000001</v>
      </c>
      <c r="AT803">
        <v>7.8650000000000002</v>
      </c>
      <c r="AU803">
        <v>7.5140000000000002</v>
      </c>
      <c r="AV803">
        <v>7.5529999999999999</v>
      </c>
      <c r="AW803">
        <v>7.5919999999999996</v>
      </c>
      <c r="AX803">
        <v>7.7539999999999996</v>
      </c>
      <c r="AY803">
        <v>7.4880000000000004</v>
      </c>
      <c r="AZ803">
        <v>7.5289999999999999</v>
      </c>
      <c r="BA803">
        <v>7.569</v>
      </c>
      <c r="BB803">
        <v>7.6139999999999999</v>
      </c>
      <c r="BC803">
        <v>7.7119999999999997</v>
      </c>
      <c r="BD803" s="83">
        <f t="shared" si="103"/>
        <v>57.179161372299859</v>
      </c>
    </row>
    <row r="804" spans="1:56" ht="15" customHeight="1" thickBot="1" x14ac:dyDescent="0.5">
      <c r="A804" t="s">
        <v>29</v>
      </c>
      <c r="B804">
        <v>2026</v>
      </c>
      <c r="C804" s="9">
        <v>46136</v>
      </c>
      <c r="D804" t="s">
        <v>30</v>
      </c>
      <c r="E804" t="s">
        <v>1943</v>
      </c>
      <c r="F804">
        <v>3</v>
      </c>
      <c r="G804" t="s">
        <v>46</v>
      </c>
      <c r="H804" t="s">
        <v>44</v>
      </c>
      <c r="I804" t="s">
        <v>45</v>
      </c>
      <c r="J804" t="s">
        <v>236</v>
      </c>
      <c r="K804" t="s">
        <v>2170</v>
      </c>
      <c r="L804" s="105">
        <f>(C804-VLOOKUP(H804,Riders!$A$2:$D$3499,4,FALSE))/365</f>
        <v>24.230136986301371</v>
      </c>
      <c r="M804" s="105">
        <f>(C804-VLOOKUP(I804,Riders!$A$2:$D$4499,4,FALSE))/365</f>
        <v>21.317808219178083</v>
      </c>
      <c r="N804" s="105">
        <f>(C804-VLOOKUP(J804,Riders!$A$2:$D$4499,4,FALSE))/365</f>
        <v>23.147945205479452</v>
      </c>
      <c r="O804" s="105">
        <f>(C804-VLOOKUP(K804,Riders!$A$2:$D$4499,4,FALSE))/365</f>
        <v>19.936986301369863</v>
      </c>
      <c r="P804">
        <v>2</v>
      </c>
      <c r="Q804" s="40">
        <f t="shared" si="96"/>
        <v>2.9428009259259255E-3</v>
      </c>
      <c r="R804" s="86">
        <f t="shared" si="97"/>
        <v>254.25799999999995</v>
      </c>
      <c r="S804">
        <f t="shared" si="98"/>
        <v>22.627000000000002</v>
      </c>
      <c r="T804">
        <f t="shared" si="99"/>
        <v>68.710000000000008</v>
      </c>
      <c r="U804">
        <f t="shared" si="100"/>
        <v>61.725000000000001</v>
      </c>
      <c r="V804">
        <f t="shared" si="101"/>
        <v>62.517000000000003</v>
      </c>
      <c r="W804">
        <f t="shared" si="102"/>
        <v>61.305999999999997</v>
      </c>
      <c r="X804">
        <v>14.259</v>
      </c>
      <c r="Y804">
        <v>8.3680000000000003</v>
      </c>
      <c r="Z804">
        <v>7.8129999999999997</v>
      </c>
      <c r="AA804">
        <v>7.6719999999999997</v>
      </c>
      <c r="AB804">
        <v>7.7640000000000002</v>
      </c>
      <c r="AC804">
        <v>7.6210000000000004</v>
      </c>
      <c r="AD804">
        <v>7.5910000000000002</v>
      </c>
      <c r="AE804">
        <v>7.6219999999999999</v>
      </c>
      <c r="AF804">
        <v>7.7430000000000003</v>
      </c>
      <c r="AG804">
        <v>7.6280000000000001</v>
      </c>
      <c r="AH804">
        <v>7.6459999999999999</v>
      </c>
      <c r="AI804">
        <v>7.8010000000000002</v>
      </c>
      <c r="AJ804">
        <v>7.6550000000000002</v>
      </c>
      <c r="AK804">
        <v>7.694</v>
      </c>
      <c r="AL804">
        <v>7.7359999999999998</v>
      </c>
      <c r="AM804">
        <v>7.8220000000000001</v>
      </c>
      <c r="AN804">
        <v>7.7619999999999996</v>
      </c>
      <c r="AO804">
        <v>7.8449999999999998</v>
      </c>
      <c r="AP804">
        <v>7.7270000000000003</v>
      </c>
      <c r="AQ804">
        <v>7.75</v>
      </c>
      <c r="AR804">
        <v>7.7080000000000002</v>
      </c>
      <c r="AS804">
        <v>7.8959999999999999</v>
      </c>
      <c r="AT804">
        <v>7.8239999999999998</v>
      </c>
      <c r="AU804">
        <v>8.0050000000000008</v>
      </c>
      <c r="AV804">
        <v>7.6870000000000003</v>
      </c>
      <c r="AW804">
        <v>7.62</v>
      </c>
      <c r="AX804">
        <v>7.6509999999999998</v>
      </c>
      <c r="AY804">
        <v>7.6639999999999997</v>
      </c>
      <c r="AZ804">
        <v>7.6779999999999999</v>
      </c>
      <c r="BA804">
        <v>7.6890000000000001</v>
      </c>
      <c r="BB804">
        <v>7.6340000000000003</v>
      </c>
      <c r="BC804">
        <v>7.6829999999999998</v>
      </c>
      <c r="BD804" s="83">
        <f t="shared" si="103"/>
        <v>56.635386103878744</v>
      </c>
    </row>
    <row r="805" spans="1:56" ht="15" customHeight="1" thickBot="1" x14ac:dyDescent="0.5">
      <c r="A805" t="s">
        <v>29</v>
      </c>
      <c r="B805">
        <v>2026</v>
      </c>
      <c r="C805" s="9">
        <v>46136</v>
      </c>
      <c r="D805" t="s">
        <v>30</v>
      </c>
      <c r="E805" t="s">
        <v>1943</v>
      </c>
      <c r="F805">
        <v>4</v>
      </c>
      <c r="G805" t="s">
        <v>37</v>
      </c>
      <c r="H805" t="s">
        <v>35</v>
      </c>
      <c r="I805" t="s">
        <v>108</v>
      </c>
      <c r="J805" t="s">
        <v>36</v>
      </c>
      <c r="K805" t="s">
        <v>124</v>
      </c>
      <c r="L805" s="105">
        <f>(C805-VLOOKUP(H805,Riders!$A$2:$D$3499,4,FALSE))/365</f>
        <v>28.487671232876714</v>
      </c>
      <c r="M805" s="105">
        <f>(C805-VLOOKUP(I805,Riders!$A$2:$D$4499,4,FALSE))/365</f>
        <v>24.378082191780823</v>
      </c>
      <c r="N805" s="105">
        <f>(C805-VLOOKUP(J805,Riders!$A$2:$D$4499,4,FALSE))/365</f>
        <v>23.293150684931508</v>
      </c>
      <c r="O805" s="105">
        <f>(C805-VLOOKUP(K805,Riders!$A$2:$D$4499,4,FALSE))/365</f>
        <v>27.183561643835617</v>
      </c>
      <c r="P805">
        <v>1</v>
      </c>
      <c r="Q805" s="40">
        <f t="shared" si="96"/>
        <v>2.9034375000000002E-3</v>
      </c>
      <c r="R805" s="86">
        <f t="shared" si="97"/>
        <v>250.85700000000003</v>
      </c>
      <c r="S805">
        <f t="shared" si="98"/>
        <v>23.326999999999998</v>
      </c>
      <c r="T805">
        <f t="shared" si="99"/>
        <v>68.531000000000006</v>
      </c>
      <c r="U805">
        <f t="shared" si="100"/>
        <v>60.554000000000002</v>
      </c>
      <c r="V805">
        <f t="shared" si="101"/>
        <v>60.417000000000002</v>
      </c>
      <c r="W805">
        <f t="shared" si="102"/>
        <v>61.355000000000004</v>
      </c>
      <c r="X805">
        <v>14.721</v>
      </c>
      <c r="Y805">
        <v>8.6059999999999999</v>
      </c>
      <c r="Z805">
        <v>7.7640000000000002</v>
      </c>
      <c r="AA805">
        <v>7.4790000000000001</v>
      </c>
      <c r="AB805">
        <v>7.4080000000000004</v>
      </c>
      <c r="AC805">
        <v>7.3879999999999999</v>
      </c>
      <c r="AD805">
        <v>7.4939999999999998</v>
      </c>
      <c r="AE805">
        <v>7.6710000000000003</v>
      </c>
      <c r="AF805">
        <v>7.4850000000000003</v>
      </c>
      <c r="AG805">
        <v>7.4580000000000002</v>
      </c>
      <c r="AH805">
        <v>7.6219999999999999</v>
      </c>
      <c r="AI805">
        <v>7.5259999999999998</v>
      </c>
      <c r="AJ805">
        <v>7.6159999999999997</v>
      </c>
      <c r="AK805">
        <v>7.6390000000000002</v>
      </c>
      <c r="AL805">
        <v>7.71</v>
      </c>
      <c r="AM805">
        <v>7.4980000000000002</v>
      </c>
      <c r="AN805">
        <v>7.4669999999999996</v>
      </c>
      <c r="AO805">
        <v>7.4770000000000003</v>
      </c>
      <c r="AP805">
        <v>7.4950000000000001</v>
      </c>
      <c r="AQ805">
        <v>7.5549999999999997</v>
      </c>
      <c r="AR805">
        <v>7.6980000000000004</v>
      </c>
      <c r="AS805">
        <v>7.4530000000000003</v>
      </c>
      <c r="AT805">
        <v>7.55</v>
      </c>
      <c r="AU805">
        <v>7.7220000000000004</v>
      </c>
      <c r="AV805">
        <v>7.6559999999999997</v>
      </c>
      <c r="AW805">
        <v>7.8049999999999997</v>
      </c>
      <c r="AX805">
        <v>7.6669999999999998</v>
      </c>
      <c r="AY805">
        <v>7.7690000000000001</v>
      </c>
      <c r="AZ805">
        <v>7.7249999999999996</v>
      </c>
      <c r="BA805">
        <v>7.625</v>
      </c>
      <c r="BB805">
        <v>7.5810000000000004</v>
      </c>
      <c r="BC805">
        <v>7.5270000000000001</v>
      </c>
      <c r="BD805" s="83">
        <f t="shared" si="103"/>
        <v>57.403221755821036</v>
      </c>
    </row>
    <row r="806" spans="1:56" ht="15" customHeight="1" thickBot="1" x14ac:dyDescent="0.5">
      <c r="A806" t="s">
        <v>29</v>
      </c>
      <c r="B806">
        <v>2026</v>
      </c>
      <c r="C806" s="9">
        <v>46136</v>
      </c>
      <c r="D806" t="s">
        <v>30</v>
      </c>
      <c r="E806" t="s">
        <v>1943</v>
      </c>
      <c r="F806">
        <v>4</v>
      </c>
      <c r="G806" t="s">
        <v>34</v>
      </c>
      <c r="H806" t="s">
        <v>32</v>
      </c>
      <c r="I806" t="s">
        <v>33</v>
      </c>
      <c r="J806" t="s">
        <v>204</v>
      </c>
      <c r="K806" t="s">
        <v>134</v>
      </c>
      <c r="L806" s="105">
        <f>(C806-VLOOKUP(H806,Riders!$A$2:$D$3499,4,FALSE))/365</f>
        <v>22.246575342465754</v>
      </c>
      <c r="M806" s="105">
        <f>(C806-VLOOKUP(I806,Riders!$A$2:$D$4499,4,FALSE))/365</f>
        <v>27.123287671232877</v>
      </c>
      <c r="N806" s="105">
        <f>(C806-VLOOKUP(J806,Riders!$A$2:$D$4499,4,FALSE))/365</f>
        <v>23.449315068493149</v>
      </c>
      <c r="O806" s="105">
        <f>(C806-VLOOKUP(K806,Riders!$A$2:$D$4499,4,FALSE))/365</f>
        <v>24.63013698630137</v>
      </c>
      <c r="P806">
        <v>2</v>
      </c>
      <c r="Q806" s="40">
        <f t="shared" si="96"/>
        <v>2.9284606481481479E-3</v>
      </c>
      <c r="R806" s="86">
        <f t="shared" si="97"/>
        <v>253.01899999999998</v>
      </c>
      <c r="S806">
        <f t="shared" si="98"/>
        <v>23.359000000000002</v>
      </c>
      <c r="T806">
        <f t="shared" si="99"/>
        <v>68.75</v>
      </c>
      <c r="U806">
        <f t="shared" si="100"/>
        <v>61.211000000000006</v>
      </c>
      <c r="V806">
        <f t="shared" si="101"/>
        <v>61.240999999999993</v>
      </c>
      <c r="W806">
        <f t="shared" si="102"/>
        <v>61.817</v>
      </c>
      <c r="X806">
        <v>14.718999999999999</v>
      </c>
      <c r="Y806">
        <v>8.64</v>
      </c>
      <c r="Z806">
        <v>7.9020000000000001</v>
      </c>
      <c r="AA806">
        <v>7.64</v>
      </c>
      <c r="AB806">
        <v>7.6280000000000001</v>
      </c>
      <c r="AC806">
        <v>7.4039999999999999</v>
      </c>
      <c r="AD806">
        <v>7.391</v>
      </c>
      <c r="AE806">
        <v>7.4260000000000002</v>
      </c>
      <c r="AF806">
        <v>7.56</v>
      </c>
      <c r="AG806">
        <v>7.5860000000000003</v>
      </c>
      <c r="AH806">
        <v>7.5919999999999996</v>
      </c>
      <c r="AI806">
        <v>7.7290000000000001</v>
      </c>
      <c r="AJ806">
        <v>7.7930000000000001</v>
      </c>
      <c r="AK806">
        <v>7.657</v>
      </c>
      <c r="AL806">
        <v>7.6390000000000002</v>
      </c>
      <c r="AM806">
        <v>7.6550000000000002</v>
      </c>
      <c r="AN806">
        <v>7.7469999999999999</v>
      </c>
      <c r="AO806">
        <v>7.8810000000000002</v>
      </c>
      <c r="AP806">
        <v>7.6269999999999998</v>
      </c>
      <c r="AQ806">
        <v>7.67</v>
      </c>
      <c r="AR806">
        <v>7.5279999999999996</v>
      </c>
      <c r="AS806">
        <v>7.59</v>
      </c>
      <c r="AT806">
        <v>7.5129999999999999</v>
      </c>
      <c r="AU806">
        <v>7.6849999999999996</v>
      </c>
      <c r="AV806">
        <v>7.4580000000000002</v>
      </c>
      <c r="AW806">
        <v>7.5190000000000001</v>
      </c>
      <c r="AX806">
        <v>7.7210000000000001</v>
      </c>
      <c r="AY806">
        <v>7.86</v>
      </c>
      <c r="AZ806">
        <v>8.0299999999999994</v>
      </c>
      <c r="BA806">
        <v>7.8449999999999998</v>
      </c>
      <c r="BB806">
        <v>7.69</v>
      </c>
      <c r="BC806">
        <v>7.694</v>
      </c>
      <c r="BD806" s="83">
        <f t="shared" si="103"/>
        <v>56.912721969496367</v>
      </c>
    </row>
    <row r="807" spans="1:56" ht="15" customHeight="1" thickBot="1" x14ac:dyDescent="0.5">
      <c r="A807" t="s">
        <v>29</v>
      </c>
      <c r="B807">
        <v>2026</v>
      </c>
      <c r="C807" s="9">
        <v>46136</v>
      </c>
      <c r="D807" t="s">
        <v>30</v>
      </c>
      <c r="E807" t="s">
        <v>31</v>
      </c>
      <c r="F807" t="s">
        <v>579</v>
      </c>
      <c r="G807" t="s">
        <v>34</v>
      </c>
      <c r="H807" t="s">
        <v>32</v>
      </c>
      <c r="I807" t="s">
        <v>33</v>
      </c>
      <c r="J807" t="s">
        <v>204</v>
      </c>
      <c r="K807" t="s">
        <v>134</v>
      </c>
      <c r="L807" s="105">
        <f>(C807-VLOOKUP(H807,Riders!$A$2:$D$3499,4,FALSE))/365</f>
        <v>22.246575342465754</v>
      </c>
      <c r="M807" s="105">
        <f>(C807-VLOOKUP(I807,Riders!$A$2:$D$4499,4,FALSE))/365</f>
        <v>27.123287671232877</v>
      </c>
      <c r="N807" s="105">
        <f>(C807-VLOOKUP(J807,Riders!$A$2:$D$4499,4,FALSE))/365</f>
        <v>23.449315068493149</v>
      </c>
      <c r="O807" s="105">
        <f>(C807-VLOOKUP(K807,Riders!$A$2:$D$4499,4,FALSE))/365</f>
        <v>24.63013698630137</v>
      </c>
      <c r="P807">
        <v>1</v>
      </c>
      <c r="Q807" s="40">
        <f t="shared" si="96"/>
        <v>2.9180208333333324E-3</v>
      </c>
      <c r="R807" s="86">
        <f t="shared" si="97"/>
        <v>252.1169999999999</v>
      </c>
      <c r="S807">
        <f t="shared" si="98"/>
        <v>23.341000000000001</v>
      </c>
      <c r="T807">
        <f t="shared" si="99"/>
        <v>69.34899999999999</v>
      </c>
      <c r="U807">
        <f t="shared" si="100"/>
        <v>60.806999999999995</v>
      </c>
      <c r="V807">
        <f t="shared" si="101"/>
        <v>61.548999999999999</v>
      </c>
      <c r="W807">
        <f t="shared" si="102"/>
        <v>60.411999999999992</v>
      </c>
      <c r="X807">
        <v>14.696999999999999</v>
      </c>
      <c r="Y807">
        <v>8.6440000000000001</v>
      </c>
      <c r="Z807">
        <v>7.8789999999999996</v>
      </c>
      <c r="AA807">
        <v>7.6820000000000004</v>
      </c>
      <c r="AB807">
        <v>7.681</v>
      </c>
      <c r="AC807">
        <v>7.5410000000000004</v>
      </c>
      <c r="AD807">
        <v>7.585</v>
      </c>
      <c r="AE807">
        <v>7.64</v>
      </c>
      <c r="AF807">
        <v>7.6479999999999997</v>
      </c>
      <c r="AG807">
        <v>7.7009999999999996</v>
      </c>
      <c r="AH807">
        <v>7.601</v>
      </c>
      <c r="AI807">
        <v>7.5860000000000003</v>
      </c>
      <c r="AJ807">
        <v>7.5620000000000003</v>
      </c>
      <c r="AK807">
        <v>7.6349999999999998</v>
      </c>
      <c r="AL807">
        <v>7.5250000000000004</v>
      </c>
      <c r="AM807">
        <v>7.5490000000000004</v>
      </c>
      <c r="AN807">
        <v>7.6029999999999998</v>
      </c>
      <c r="AO807">
        <v>7.734</v>
      </c>
      <c r="AP807">
        <v>7.6920000000000002</v>
      </c>
      <c r="AQ807">
        <v>7.7640000000000002</v>
      </c>
      <c r="AR807">
        <v>7.7380000000000004</v>
      </c>
      <c r="AS807">
        <v>7.7249999999999996</v>
      </c>
      <c r="AT807">
        <v>7.67</v>
      </c>
      <c r="AU807">
        <v>7.6230000000000002</v>
      </c>
      <c r="AV807">
        <v>7.7380000000000004</v>
      </c>
      <c r="AW807">
        <v>7.468</v>
      </c>
      <c r="AX807">
        <v>7.444</v>
      </c>
      <c r="AY807">
        <v>7.4379999999999997</v>
      </c>
      <c r="AZ807">
        <v>7.5940000000000003</v>
      </c>
      <c r="BA807">
        <v>7.5209999999999999</v>
      </c>
      <c r="BB807">
        <v>7.6139999999999999</v>
      </c>
      <c r="BC807">
        <v>7.5949999999999998</v>
      </c>
      <c r="BD807" s="83">
        <f t="shared" si="103"/>
        <v>57.116338842680207</v>
      </c>
    </row>
    <row r="808" spans="1:56" ht="15" customHeight="1" thickBot="1" x14ac:dyDescent="0.5">
      <c r="A808" t="s">
        <v>29</v>
      </c>
      <c r="B808">
        <v>2026</v>
      </c>
      <c r="C808" s="9">
        <v>46136</v>
      </c>
      <c r="D808" t="s">
        <v>30</v>
      </c>
      <c r="E808" t="s">
        <v>31</v>
      </c>
      <c r="F808" t="s">
        <v>579</v>
      </c>
      <c r="G808" t="s">
        <v>46</v>
      </c>
      <c r="H808" t="s">
        <v>44</v>
      </c>
      <c r="I808" t="s">
        <v>45</v>
      </c>
      <c r="J808" t="s">
        <v>236</v>
      </c>
      <c r="K808" t="s">
        <v>2170</v>
      </c>
      <c r="L808" s="105">
        <f>(C808-VLOOKUP(H808,Riders!$A$2:$D$3499,4,FALSE))/365</f>
        <v>24.230136986301371</v>
      </c>
      <c r="M808" s="105">
        <f>(C808-VLOOKUP(I808,Riders!$A$2:$D$4499,4,FALSE))/365</f>
        <v>21.317808219178083</v>
      </c>
      <c r="N808" s="105">
        <f>(C808-VLOOKUP(J808,Riders!$A$2:$D$4499,4,FALSE))/365</f>
        <v>23.147945205479452</v>
      </c>
      <c r="O808" s="105">
        <f>(C808-VLOOKUP(K808,Riders!$A$2:$D$4499,4,FALSE))/365</f>
        <v>19.936986301369863</v>
      </c>
      <c r="P808">
        <v>2</v>
      </c>
      <c r="Q808" s="40">
        <f t="shared" si="96"/>
        <v>3.0086805555555552E-3</v>
      </c>
      <c r="R808" s="86">
        <f t="shared" si="97"/>
        <v>259.95</v>
      </c>
      <c r="S808">
        <f t="shared" si="98"/>
        <v>22.430999999999997</v>
      </c>
      <c r="T808">
        <f t="shared" si="99"/>
        <v>68.274999999999991</v>
      </c>
      <c r="U808">
        <f t="shared" si="100"/>
        <v>61.524999999999999</v>
      </c>
      <c r="V808">
        <f t="shared" si="101"/>
        <v>62.568000000000005</v>
      </c>
      <c r="W808">
        <f t="shared" si="102"/>
        <v>67.581999999999994</v>
      </c>
      <c r="X808">
        <v>14.18</v>
      </c>
      <c r="Y808">
        <v>8.2509999999999994</v>
      </c>
      <c r="Z808">
        <v>7.7489999999999997</v>
      </c>
      <c r="AA808">
        <v>7.6310000000000002</v>
      </c>
      <c r="AB808">
        <v>7.7759999999999998</v>
      </c>
      <c r="AC808">
        <v>7.5220000000000002</v>
      </c>
      <c r="AD808">
        <v>7.5659999999999998</v>
      </c>
      <c r="AE808">
        <v>7.6</v>
      </c>
      <c r="AF808">
        <v>7.71</v>
      </c>
      <c r="AG808">
        <v>7.6459999999999999</v>
      </c>
      <c r="AH808">
        <v>7.6230000000000002</v>
      </c>
      <c r="AI808">
        <v>7.7990000000000004</v>
      </c>
      <c r="AJ808">
        <v>7.7389999999999999</v>
      </c>
      <c r="AK808">
        <v>7.8280000000000003</v>
      </c>
      <c r="AL808">
        <v>7.5890000000000004</v>
      </c>
      <c r="AM808">
        <v>7.5910000000000002</v>
      </c>
      <c r="AN808">
        <v>7.62</v>
      </c>
      <c r="AO808">
        <v>7.7309999999999999</v>
      </c>
      <c r="AP808">
        <v>7.8680000000000003</v>
      </c>
      <c r="AQ808">
        <v>7.7359999999999998</v>
      </c>
      <c r="AR808">
        <v>7.6920000000000002</v>
      </c>
      <c r="AS808">
        <v>7.7169999999999996</v>
      </c>
      <c r="AT808">
        <v>7.9909999999999997</v>
      </c>
      <c r="AU808">
        <v>8.2129999999999992</v>
      </c>
      <c r="AV808">
        <v>7.9619999999999997</v>
      </c>
      <c r="AW808">
        <v>7.9409999999999998</v>
      </c>
      <c r="AX808">
        <v>7.9880000000000004</v>
      </c>
      <c r="AY808">
        <v>8.125</v>
      </c>
      <c r="AZ808">
        <v>8.2949999999999999</v>
      </c>
      <c r="BA808">
        <v>8.4930000000000003</v>
      </c>
      <c r="BB808">
        <v>8.9610000000000003</v>
      </c>
      <c r="BC808">
        <v>9.8170000000000002</v>
      </c>
      <c r="BD808" s="83">
        <f t="shared" si="103"/>
        <v>55.39526832083093</v>
      </c>
    </row>
    <row r="809" spans="1:56" ht="15" customHeight="1" thickBot="1" x14ac:dyDescent="0.5">
      <c r="A809" t="s">
        <v>29</v>
      </c>
      <c r="B809">
        <v>2026</v>
      </c>
      <c r="C809" s="9">
        <v>46136</v>
      </c>
      <c r="D809" t="s">
        <v>30</v>
      </c>
      <c r="E809" t="s">
        <v>31</v>
      </c>
      <c r="F809" t="s">
        <v>578</v>
      </c>
      <c r="G809" t="s">
        <v>37</v>
      </c>
      <c r="H809" t="s">
        <v>35</v>
      </c>
      <c r="I809" t="s">
        <v>108</v>
      </c>
      <c r="J809" t="s">
        <v>36</v>
      </c>
      <c r="K809" t="s">
        <v>124</v>
      </c>
      <c r="L809" s="105">
        <f>(C809-VLOOKUP(H809,Riders!$A$2:$D$3499,4,FALSE))/365</f>
        <v>28.487671232876714</v>
      </c>
      <c r="M809" s="105">
        <f>(C809-VLOOKUP(I809,Riders!$A$2:$D$4499,4,FALSE))/365</f>
        <v>24.378082191780823</v>
      </c>
      <c r="N809" s="105">
        <f>(C809-VLOOKUP(J809,Riders!$A$2:$D$4499,4,FALSE))/365</f>
        <v>23.293150684931508</v>
      </c>
      <c r="O809" s="105">
        <f>(C809-VLOOKUP(K809,Riders!$A$2:$D$4499,4,FALSE))/365</f>
        <v>27.183561643835617</v>
      </c>
      <c r="P809">
        <v>1</v>
      </c>
      <c r="Q809" s="40">
        <f t="shared" si="96"/>
        <v>2.9107523148148152E-3</v>
      </c>
      <c r="R809" s="86">
        <f t="shared" si="97"/>
        <v>251.48900000000003</v>
      </c>
      <c r="S809">
        <f t="shared" si="98"/>
        <v>23.164000000000001</v>
      </c>
      <c r="T809">
        <f t="shared" si="99"/>
        <v>68.450000000000017</v>
      </c>
      <c r="U809">
        <f t="shared" si="100"/>
        <v>60.686999999999998</v>
      </c>
      <c r="V809">
        <f t="shared" si="101"/>
        <v>61.402999999999992</v>
      </c>
      <c r="W809">
        <f t="shared" si="102"/>
        <v>60.948999999999998</v>
      </c>
      <c r="X809">
        <v>14.669</v>
      </c>
      <c r="Y809">
        <v>8.4949999999999992</v>
      </c>
      <c r="Z809">
        <v>7.74</v>
      </c>
      <c r="AA809">
        <v>7.5330000000000004</v>
      </c>
      <c r="AB809">
        <v>7.4870000000000001</v>
      </c>
      <c r="AC809">
        <v>7.4770000000000003</v>
      </c>
      <c r="AD809">
        <v>7.4770000000000003</v>
      </c>
      <c r="AE809">
        <v>7.5720000000000001</v>
      </c>
      <c r="AF809">
        <v>7.78</v>
      </c>
      <c r="AG809">
        <v>7.4980000000000002</v>
      </c>
      <c r="AH809">
        <v>7.4829999999999997</v>
      </c>
      <c r="AI809">
        <v>7.5960000000000001</v>
      </c>
      <c r="AJ809">
        <v>7.4909999999999997</v>
      </c>
      <c r="AK809">
        <v>7.54</v>
      </c>
      <c r="AL809">
        <v>7.6029999999999998</v>
      </c>
      <c r="AM809">
        <v>7.6959999999999997</v>
      </c>
      <c r="AN809">
        <v>7.5</v>
      </c>
      <c r="AO809">
        <v>7.6</v>
      </c>
      <c r="AP809">
        <v>7.6</v>
      </c>
      <c r="AQ809">
        <v>7.7169999999999996</v>
      </c>
      <c r="AR809">
        <v>7.6829999999999998</v>
      </c>
      <c r="AS809">
        <v>7.7930000000000001</v>
      </c>
      <c r="AT809">
        <v>7.6589999999999998</v>
      </c>
      <c r="AU809">
        <v>7.851</v>
      </c>
      <c r="AV809">
        <v>7.6180000000000003</v>
      </c>
      <c r="AW809">
        <v>7.7469999999999999</v>
      </c>
      <c r="AX809">
        <v>7.59</v>
      </c>
      <c r="AY809">
        <v>7.5590000000000002</v>
      </c>
      <c r="AZ809">
        <v>7.5519999999999996</v>
      </c>
      <c r="BA809">
        <v>7.6070000000000002</v>
      </c>
      <c r="BB809">
        <v>7.6040000000000001</v>
      </c>
      <c r="BC809">
        <v>7.6719999999999997</v>
      </c>
      <c r="BD809" s="83">
        <f t="shared" si="103"/>
        <v>57.258965600881147</v>
      </c>
    </row>
    <row r="810" spans="1:56" ht="15" customHeight="1" thickBot="1" x14ac:dyDescent="0.5">
      <c r="A810" t="s">
        <v>29</v>
      </c>
      <c r="B810">
        <v>2026</v>
      </c>
      <c r="C810" s="9">
        <v>46136</v>
      </c>
      <c r="D810" t="s">
        <v>30</v>
      </c>
      <c r="E810" t="s">
        <v>31</v>
      </c>
      <c r="F810" t="s">
        <v>578</v>
      </c>
      <c r="G810" t="s">
        <v>43</v>
      </c>
      <c r="H810" t="s">
        <v>92</v>
      </c>
      <c r="I810" t="s">
        <v>42</v>
      </c>
      <c r="J810" t="s">
        <v>2112</v>
      </c>
      <c r="K810" t="s">
        <v>2138</v>
      </c>
      <c r="L810" s="105">
        <f>(C810-VLOOKUP(H810,Riders!$A$2:$D$3499,4,FALSE))/365</f>
        <v>26.186301369863013</v>
      </c>
      <c r="M810" s="105">
        <f>(C810-VLOOKUP(I810,Riders!$A$2:$D$4499,4,FALSE))/365</f>
        <v>24.194520547945206</v>
      </c>
      <c r="N810" s="105">
        <f>(C810-VLOOKUP(J810,Riders!$A$2:$D$4499,4,FALSE))/365</f>
        <v>25.098630136986301</v>
      </c>
      <c r="O810" s="105">
        <f>(C810-VLOOKUP(K810,Riders!$A$2:$D$4499,4,FALSE))/365</f>
        <v>22.783561643835615</v>
      </c>
      <c r="P810">
        <v>2</v>
      </c>
      <c r="Q810" s="40">
        <f t="shared" si="96"/>
        <v>2.931296296296296E-3</v>
      </c>
      <c r="R810" s="86">
        <f t="shared" si="97"/>
        <v>253.26399999999998</v>
      </c>
      <c r="S810">
        <f t="shared" si="98"/>
        <v>22.431999999999999</v>
      </c>
      <c r="T810">
        <f t="shared" si="99"/>
        <v>68.387</v>
      </c>
      <c r="U810">
        <f t="shared" si="100"/>
        <v>61.141999999999996</v>
      </c>
      <c r="V810">
        <f t="shared" si="101"/>
        <v>61.417000000000002</v>
      </c>
      <c r="W810">
        <f t="shared" si="102"/>
        <v>62.318000000000005</v>
      </c>
      <c r="X810">
        <v>14.212999999999999</v>
      </c>
      <c r="Y810">
        <v>8.2189999999999994</v>
      </c>
      <c r="Z810">
        <v>7.6989999999999998</v>
      </c>
      <c r="AA810">
        <v>7.5609999999999999</v>
      </c>
      <c r="AB810">
        <v>7.6159999999999997</v>
      </c>
      <c r="AC810">
        <v>7.617</v>
      </c>
      <c r="AD810">
        <v>7.6589999999999998</v>
      </c>
      <c r="AE810">
        <v>7.8029999999999999</v>
      </c>
      <c r="AF810">
        <v>7.6239999999999997</v>
      </c>
      <c r="AG810">
        <v>7.6180000000000003</v>
      </c>
      <c r="AH810">
        <v>7.6920000000000002</v>
      </c>
      <c r="AI810">
        <v>7.8140000000000001</v>
      </c>
      <c r="AJ810">
        <v>7.5720000000000001</v>
      </c>
      <c r="AK810">
        <v>7.5830000000000002</v>
      </c>
      <c r="AL810">
        <v>7.5220000000000002</v>
      </c>
      <c r="AM810">
        <v>7.7169999999999996</v>
      </c>
      <c r="AN810">
        <v>7.5510000000000002</v>
      </c>
      <c r="AO810">
        <v>7.5510000000000002</v>
      </c>
      <c r="AP810">
        <v>7.5640000000000001</v>
      </c>
      <c r="AQ810">
        <v>7.7439999999999998</v>
      </c>
      <c r="AR810">
        <v>7.6319999999999997</v>
      </c>
      <c r="AS810">
        <v>7.7350000000000003</v>
      </c>
      <c r="AT810">
        <v>7.8120000000000003</v>
      </c>
      <c r="AU810">
        <v>7.8280000000000003</v>
      </c>
      <c r="AV810">
        <v>7.8639999999999999</v>
      </c>
      <c r="AW810">
        <v>8.0399999999999991</v>
      </c>
      <c r="AX810">
        <v>7.72</v>
      </c>
      <c r="AY810">
        <v>7.6349999999999998</v>
      </c>
      <c r="AZ810">
        <v>7.64</v>
      </c>
      <c r="BA810">
        <v>7.734</v>
      </c>
      <c r="BB810">
        <v>7.7910000000000004</v>
      </c>
      <c r="BC810">
        <v>7.8940000000000001</v>
      </c>
      <c r="BD810" s="83">
        <f t="shared" si="103"/>
        <v>56.857666308673956</v>
      </c>
    </row>
    <row r="811" spans="1:56" ht="15" customHeight="1" thickBot="1" x14ac:dyDescent="0.5">
      <c r="A811" t="s">
        <v>199</v>
      </c>
      <c r="B811">
        <v>2026</v>
      </c>
      <c r="C811" s="9">
        <v>46233</v>
      </c>
      <c r="D811" t="s">
        <v>559</v>
      </c>
      <c r="E811" t="s">
        <v>245</v>
      </c>
      <c r="F811" t="s">
        <v>245</v>
      </c>
      <c r="G811" s="40" t="s">
        <v>91</v>
      </c>
      <c r="H811" t="s">
        <v>2072</v>
      </c>
      <c r="I811" t="s">
        <v>2147</v>
      </c>
      <c r="J811" t="s">
        <v>111</v>
      </c>
      <c r="K811" t="s">
        <v>2149</v>
      </c>
      <c r="L811" s="105">
        <f>(C811-VLOOKUP(H811,Riders!$A$2:$D$4499,4,FALSE))/365</f>
        <v>26.443835616438356</v>
      </c>
      <c r="M811" s="105">
        <f>(C811-VLOOKUP(I811,Riders!$A$2:$D$4499,4,FALSE))/365</f>
        <v>22.723287671232878</v>
      </c>
      <c r="N811" s="105">
        <f>(C811-VLOOKUP(J811,Riders!$A$2:$D$4499,4,FALSE))/365</f>
        <v>23.504109589041096</v>
      </c>
      <c r="O811" s="105">
        <f>(C811-VLOOKUP(K811,Riders!$A$2:$D$4499,4,FALSE))/365</f>
        <v>21.052054794520547</v>
      </c>
      <c r="P811">
        <v>1</v>
      </c>
      <c r="Q811" s="40">
        <f t="shared" si="96"/>
        <v>2.9371874999999993E-3</v>
      </c>
      <c r="R811" s="86">
        <f t="shared" si="97"/>
        <v>253.77299999999994</v>
      </c>
      <c r="S811">
        <f t="shared" si="98"/>
        <v>22.613</v>
      </c>
      <c r="T811">
        <f t="shared" si="99"/>
        <v>68.027000000000001</v>
      </c>
      <c r="U811">
        <f t="shared" si="100"/>
        <v>60.912999999999997</v>
      </c>
      <c r="V811">
        <f t="shared" si="101"/>
        <v>61.88300000000001</v>
      </c>
      <c r="W811">
        <f t="shared" si="102"/>
        <v>62.949999999999939</v>
      </c>
      <c r="X811" s="86">
        <v>14.372999999999999</v>
      </c>
      <c r="Y811" s="86">
        <v>8.24</v>
      </c>
      <c r="Z811" s="86">
        <v>7.6449999999999996</v>
      </c>
      <c r="AA811" s="86">
        <v>7.4379999999999988</v>
      </c>
      <c r="AB811" s="86">
        <v>7.5670000000000002</v>
      </c>
      <c r="AC811" s="86">
        <v>7.4590000000000032</v>
      </c>
      <c r="AD811" s="86">
        <v>7.5739999999999981</v>
      </c>
      <c r="AE811" s="86">
        <v>7.7310000000000016</v>
      </c>
      <c r="AF811" s="86">
        <v>7.6159999999999997</v>
      </c>
      <c r="AG811" s="86">
        <v>7.5079999999999956</v>
      </c>
      <c r="AH811" s="86">
        <v>7.5660000000000034</v>
      </c>
      <c r="AI811" s="86">
        <v>7.4909999999999997</v>
      </c>
      <c r="AJ811" s="86">
        <v>7.5859999999999994</v>
      </c>
      <c r="AK811" s="86">
        <v>7.6419999999999959</v>
      </c>
      <c r="AL811" s="86">
        <v>7.6960000000000122</v>
      </c>
      <c r="AM811" s="86">
        <v>7.8079999999999927</v>
      </c>
      <c r="AN811" s="86">
        <v>7.6949999999999932</v>
      </c>
      <c r="AO811" s="86">
        <v>7.679000000000002</v>
      </c>
      <c r="AP811" s="86">
        <v>7.6899999999999977</v>
      </c>
      <c r="AQ811" s="86">
        <v>7.8520000000000039</v>
      </c>
      <c r="AR811" s="86">
        <v>7.6829999999999927</v>
      </c>
      <c r="AS811" s="86">
        <v>7.6990000000000123</v>
      </c>
      <c r="AT811" s="86">
        <v>7.9169999999999732</v>
      </c>
      <c r="AU811" s="86">
        <v>7.6680000000000348</v>
      </c>
      <c r="AV811" s="86">
        <v>7.7109999999999559</v>
      </c>
      <c r="AW811" s="86">
        <v>7.9039999999999964</v>
      </c>
      <c r="AX811" s="86">
        <v>7.6749999999999829</v>
      </c>
      <c r="AY811" s="86">
        <v>7.7570000000000103</v>
      </c>
      <c r="AZ811" s="86">
        <v>7.8930000000000007</v>
      </c>
      <c r="BA811" s="86">
        <v>7.8969999999999914</v>
      </c>
      <c r="BB811" s="86">
        <v>8.0250000000000057</v>
      </c>
      <c r="BC811" s="86">
        <v>8.0879999999999939</v>
      </c>
      <c r="BD811" s="83">
        <f t="shared" si="103"/>
        <v>56.74362520835551</v>
      </c>
    </row>
    <row r="812" spans="1:56" ht="15" customHeight="1" thickBot="1" x14ac:dyDescent="0.5">
      <c r="A812" t="s">
        <v>199</v>
      </c>
      <c r="B812">
        <v>2026</v>
      </c>
      <c r="C812" s="9">
        <v>46233</v>
      </c>
      <c r="D812" t="s">
        <v>559</v>
      </c>
      <c r="E812" t="s">
        <v>245</v>
      </c>
      <c r="F812" t="s">
        <v>245</v>
      </c>
      <c r="G812" s="40" t="s">
        <v>37</v>
      </c>
      <c r="H812" t="s">
        <v>35</v>
      </c>
      <c r="I812" t="s">
        <v>108</v>
      </c>
      <c r="J812" t="s">
        <v>36</v>
      </c>
      <c r="K812" t="s">
        <v>200</v>
      </c>
      <c r="L812" s="105">
        <f>(C812-VLOOKUP(H812,Riders!$A$2:$D$4499,4,FALSE))/365</f>
        <v>28.753424657534246</v>
      </c>
      <c r="M812" s="105">
        <f>(C812-VLOOKUP(I812,Riders!$A$2:$D$4499,4,FALSE))/365</f>
        <v>24.643835616438356</v>
      </c>
      <c r="N812" s="105">
        <f>(C812-VLOOKUP(J812,Riders!$A$2:$D$4499,4,FALSE))/365</f>
        <v>23.55890410958904</v>
      </c>
      <c r="O812" s="105">
        <f>(C812-VLOOKUP(K812,Riders!$A$2:$D$4499,4,FALSE))/365</f>
        <v>25.583561643835615</v>
      </c>
      <c r="P812">
        <v>2</v>
      </c>
      <c r="Q812" s="40">
        <f t="shared" si="96"/>
        <v>2.9373958333333331E-3</v>
      </c>
      <c r="R812" s="86">
        <f t="shared" si="97"/>
        <v>253.79099999999997</v>
      </c>
      <c r="S812">
        <f t="shared" si="98"/>
        <v>23.187999999999999</v>
      </c>
      <c r="T812">
        <f t="shared" si="99"/>
        <v>68.997</v>
      </c>
      <c r="U812">
        <f t="shared" si="100"/>
        <v>60.519999999999996</v>
      </c>
      <c r="V812">
        <f t="shared" si="101"/>
        <v>61.744</v>
      </c>
      <c r="W812">
        <f t="shared" si="102"/>
        <v>62.53</v>
      </c>
      <c r="X812" s="86">
        <v>14.734</v>
      </c>
      <c r="Y812" s="86">
        <v>8.4539999999999988</v>
      </c>
      <c r="Z812" s="86">
        <v>7.82</v>
      </c>
      <c r="AA812" s="86">
        <v>7.6819999999999986</v>
      </c>
      <c r="AB812" s="86">
        <v>7.740000000000002</v>
      </c>
      <c r="AC812" s="86">
        <v>7.5549999999999997</v>
      </c>
      <c r="AD812" s="86">
        <v>7.509999999999998</v>
      </c>
      <c r="AE812" s="86">
        <v>7.5020000000000016</v>
      </c>
      <c r="AF812" s="86">
        <v>7.5849999999999937</v>
      </c>
      <c r="AG812" s="86">
        <v>7.4720000000000084</v>
      </c>
      <c r="AH812" s="86">
        <v>7.5239999999999867</v>
      </c>
      <c r="AI812" s="86">
        <v>7.5670000000000206</v>
      </c>
      <c r="AJ812" s="86">
        <v>7.73599999999999</v>
      </c>
      <c r="AK812" s="86">
        <v>7.5729999999999933</v>
      </c>
      <c r="AL812" s="86">
        <v>7.5390000000000157</v>
      </c>
      <c r="AM812" s="86">
        <v>7.5239999999999867</v>
      </c>
      <c r="AN812" s="86">
        <v>7.5180000000000007</v>
      </c>
      <c r="AO812" s="86">
        <v>7.7450000000000054</v>
      </c>
      <c r="AP812" s="86">
        <v>7.657999999999987</v>
      </c>
      <c r="AQ812" s="86">
        <v>7.8990000000000009</v>
      </c>
      <c r="AR812" s="86">
        <v>7.6770000000000209</v>
      </c>
      <c r="AS812" s="86">
        <v>7.7019999999999982</v>
      </c>
      <c r="AT812" s="86">
        <v>7.8329999999999984</v>
      </c>
      <c r="AU812" s="86">
        <v>7.7119999999999891</v>
      </c>
      <c r="AV812" s="86">
        <v>7.8050000000000068</v>
      </c>
      <c r="AW812" s="86">
        <v>7.9039999999999964</v>
      </c>
      <c r="AX812" s="86">
        <v>8.0279999999999916</v>
      </c>
      <c r="AY812" s="86">
        <v>7.8199999999999932</v>
      </c>
      <c r="AZ812" s="86">
        <v>7.7690000000000046</v>
      </c>
      <c r="BA812" s="86">
        <v>7.6930000000000121</v>
      </c>
      <c r="BB812" s="86">
        <v>7.6980000000000084</v>
      </c>
      <c r="BC812" s="86">
        <v>7.8129999999999882</v>
      </c>
      <c r="BD812" s="83">
        <f t="shared" si="103"/>
        <v>56.739600695060119</v>
      </c>
    </row>
    <row r="813" spans="1:56" ht="15" customHeight="1" thickBot="1" x14ac:dyDescent="0.5">
      <c r="A813" t="s">
        <v>199</v>
      </c>
      <c r="B813">
        <v>2026</v>
      </c>
      <c r="C813" s="9">
        <v>46233</v>
      </c>
      <c r="D813" t="s">
        <v>559</v>
      </c>
      <c r="E813" t="s">
        <v>245</v>
      </c>
      <c r="F813" t="s">
        <v>245</v>
      </c>
      <c r="G813" s="40" t="s">
        <v>396</v>
      </c>
      <c r="H813" t="s">
        <v>2077</v>
      </c>
      <c r="I813" t="s">
        <v>332</v>
      </c>
      <c r="J813" t="s">
        <v>2193</v>
      </c>
      <c r="K813" t="s">
        <v>2066</v>
      </c>
      <c r="L813" s="105">
        <f>(C813-VLOOKUP(H813,Riders!$A$2:$D$4499,4,FALSE))/365</f>
        <v>28.975342465753425</v>
      </c>
      <c r="M813" s="105">
        <f>(C813-VLOOKUP(I813,Riders!$A$2:$D$4499,4,FALSE))/365</f>
        <v>31.150684931506849</v>
      </c>
      <c r="N813" s="105" t="e">
        <f>(C813-VLOOKUP(J813,Riders!$A$2:$D$4499,4,FALSE))/365</f>
        <v>#N/A</v>
      </c>
      <c r="O813" s="105">
        <f>(C813-VLOOKUP(K813,Riders!$A$2:$D$4499,4,FALSE))/365</f>
        <v>27.32054794520548</v>
      </c>
      <c r="P813">
        <v>3</v>
      </c>
      <c r="Q813" s="40">
        <f t="shared" si="96"/>
        <v>2.9573379629629633E-3</v>
      </c>
      <c r="R813" s="86">
        <f t="shared" si="97"/>
        <v>255.51400000000004</v>
      </c>
      <c r="S813">
        <f t="shared" si="98"/>
        <v>22.565000000000001</v>
      </c>
      <c r="T813">
        <f t="shared" si="99"/>
        <v>68.231999999999999</v>
      </c>
      <c r="U813">
        <f t="shared" si="100"/>
        <v>61.669999999999987</v>
      </c>
      <c r="V813">
        <f t="shared" si="101"/>
        <v>62.703000000000003</v>
      </c>
      <c r="W813">
        <f t="shared" si="102"/>
        <v>62.909000000000049</v>
      </c>
      <c r="X813" s="86">
        <v>14.332000000000001</v>
      </c>
      <c r="Y813" s="86">
        <v>8.2330000000000005</v>
      </c>
      <c r="Z813" s="86">
        <v>7.7629999999999981</v>
      </c>
      <c r="AA813" s="86">
        <v>7.4629999999999974</v>
      </c>
      <c r="AB813" s="86">
        <v>7.517000000000003</v>
      </c>
      <c r="AC813" s="86">
        <v>7.6869999999999976</v>
      </c>
      <c r="AD813" s="86">
        <v>7.6019999999999968</v>
      </c>
      <c r="AE813" s="86">
        <v>7.6350000000000051</v>
      </c>
      <c r="AF813" s="86">
        <v>7.7049999999999983</v>
      </c>
      <c r="AG813" s="86">
        <v>7.7079999999999984</v>
      </c>
      <c r="AH813" s="86">
        <v>7.8559999999999954</v>
      </c>
      <c r="AI813" s="86">
        <v>7.6779999999999973</v>
      </c>
      <c r="AJ813" s="86">
        <v>7.6839999999999966</v>
      </c>
      <c r="AK813" s="86">
        <v>7.7520000000000238</v>
      </c>
      <c r="AL813" s="86">
        <v>7.6089999999999947</v>
      </c>
      <c r="AM813" s="86">
        <v>7.6779999999999831</v>
      </c>
      <c r="AN813" s="86">
        <v>7.7370000000000232</v>
      </c>
      <c r="AO813" s="86">
        <v>7.8429999999999893</v>
      </c>
      <c r="AP813" s="86">
        <v>7.9650000000000034</v>
      </c>
      <c r="AQ813" s="86">
        <v>7.8389999999999986</v>
      </c>
      <c r="AR813" s="86">
        <v>7.7409999999999846</v>
      </c>
      <c r="AS813" s="86">
        <v>7.8340000000000316</v>
      </c>
      <c r="AT813" s="86">
        <v>7.8009999999999877</v>
      </c>
      <c r="AU813" s="86">
        <v>7.9429999999999836</v>
      </c>
      <c r="AV813" s="86">
        <v>7.76400000000001</v>
      </c>
      <c r="AW813" s="86">
        <v>7.9039999999999964</v>
      </c>
      <c r="AX813" s="86">
        <v>7.6880000000000166</v>
      </c>
      <c r="AY813" s="86">
        <v>7.6730000000000302</v>
      </c>
      <c r="AZ813" s="86">
        <v>7.7189999999999657</v>
      </c>
      <c r="BA813" s="86">
        <v>7.8700000000000054</v>
      </c>
      <c r="BB813" s="86">
        <v>8.0729999999999791</v>
      </c>
      <c r="BC813" s="86">
        <v>8.2180000000000462</v>
      </c>
      <c r="BD813" s="83">
        <f t="shared" si="103"/>
        <v>56.356990223627662</v>
      </c>
    </row>
    <row r="814" spans="1:56" ht="15" customHeight="1" thickBot="1" x14ac:dyDescent="0.5">
      <c r="A814" t="s">
        <v>199</v>
      </c>
      <c r="B814">
        <v>2026</v>
      </c>
      <c r="C814" s="9">
        <v>46233</v>
      </c>
      <c r="D814" t="s">
        <v>559</v>
      </c>
      <c r="E814" t="s">
        <v>245</v>
      </c>
      <c r="F814" t="s">
        <v>245</v>
      </c>
      <c r="G814" s="40" t="s">
        <v>560</v>
      </c>
      <c r="H814" t="s">
        <v>2064</v>
      </c>
      <c r="I814" t="s">
        <v>78</v>
      </c>
      <c r="J814" t="s">
        <v>2164</v>
      </c>
      <c r="K814" t="s">
        <v>2194</v>
      </c>
      <c r="L814" s="105">
        <f>(C814-VLOOKUP(H814,Riders!$A$2:$D$4499,4,FALSE))/365</f>
        <v>29.356164383561644</v>
      </c>
      <c r="M814" s="105">
        <f>(C814-VLOOKUP(I814,Riders!$A$2:$D$4499,4,FALSE))/365</f>
        <v>23.254794520547946</v>
      </c>
      <c r="N814" s="105">
        <f>(C814-VLOOKUP(J814,Riders!$A$2:$D$4499,4,FALSE))/365</f>
        <v>22.18904109589041</v>
      </c>
      <c r="O814" s="105">
        <f>(C814-VLOOKUP(K814,Riders!$A$2:$D$4499,4,FALSE))/365</f>
        <v>18.69041095890411</v>
      </c>
      <c r="P814">
        <v>4</v>
      </c>
      <c r="Q814" s="40">
        <f t="shared" si="96"/>
        <v>2.9715624999999994E-3</v>
      </c>
      <c r="R814" s="86">
        <f t="shared" si="97"/>
        <v>256.74299999999994</v>
      </c>
      <c r="S814">
        <f t="shared" si="98"/>
        <v>22.786999999999999</v>
      </c>
      <c r="T814">
        <f t="shared" si="99"/>
        <v>69.076999999999998</v>
      </c>
      <c r="U814">
        <f t="shared" si="100"/>
        <v>61.384999999999991</v>
      </c>
      <c r="V814">
        <f t="shared" si="101"/>
        <v>63.655000000000022</v>
      </c>
      <c r="W814">
        <f t="shared" si="102"/>
        <v>62.625999999999948</v>
      </c>
      <c r="X814" s="86">
        <v>14.481999999999999</v>
      </c>
      <c r="Y814" s="86">
        <v>8.3049999999999997</v>
      </c>
      <c r="Z814" s="86">
        <v>7.7040000000000006</v>
      </c>
      <c r="AA814" s="86">
        <v>7.6009999999999991</v>
      </c>
      <c r="AB814" s="86">
        <v>7.730000000000004</v>
      </c>
      <c r="AC814" s="86">
        <v>7.6909999999999954</v>
      </c>
      <c r="AD814" s="86">
        <v>7.6859999999999999</v>
      </c>
      <c r="AE814" s="86">
        <v>7.8780000000000001</v>
      </c>
      <c r="AF814" s="86">
        <v>7.6419999999999959</v>
      </c>
      <c r="AG814" s="86">
        <v>7.5980000000000132</v>
      </c>
      <c r="AH814" s="86">
        <v>7.5369999999999919</v>
      </c>
      <c r="AI814" s="86">
        <v>7.5379999999999967</v>
      </c>
      <c r="AJ814" s="86">
        <v>7.7139999999999986</v>
      </c>
      <c r="AK814" s="86">
        <v>7.695999999999998</v>
      </c>
      <c r="AL814" s="86">
        <v>7.7980000000000018</v>
      </c>
      <c r="AM814" s="86">
        <v>7.8619999999999948</v>
      </c>
      <c r="AN814" s="86">
        <v>8.1050000000000182</v>
      </c>
      <c r="AO814" s="86">
        <v>8.0240000000000009</v>
      </c>
      <c r="AP814" s="86">
        <v>8.1739999999999782</v>
      </c>
      <c r="AQ814" s="86">
        <v>7.9060000000000059</v>
      </c>
      <c r="AR814" s="86">
        <v>7.8849999999999909</v>
      </c>
      <c r="AS814" s="86">
        <v>8.0429999999999993</v>
      </c>
      <c r="AT814" s="86">
        <v>7.7840000000000202</v>
      </c>
      <c r="AU814" s="86">
        <v>7.7340000000000089</v>
      </c>
      <c r="AV814" s="86">
        <v>7.7319999999999709</v>
      </c>
      <c r="AW814" s="86">
        <v>7.9039999999999964</v>
      </c>
      <c r="AX814" s="86">
        <v>7.7059999999999889</v>
      </c>
      <c r="AY814" s="86">
        <v>7.7090000000000316</v>
      </c>
      <c r="AZ814" s="86">
        <v>7.8639999999999759</v>
      </c>
      <c r="BA814" s="86">
        <v>7.8289999999999509</v>
      </c>
      <c r="BB814" s="86">
        <v>7.8930000000000007</v>
      </c>
      <c r="BC814" s="86">
        <v>7.9890000000000327</v>
      </c>
      <c r="BD814" s="83">
        <f t="shared" si="103"/>
        <v>56.087215620289562</v>
      </c>
    </row>
    <row r="815" spans="1:56" ht="15" customHeight="1" thickBot="1" x14ac:dyDescent="0.5">
      <c r="A815" t="s">
        <v>199</v>
      </c>
      <c r="B815">
        <v>2026</v>
      </c>
      <c r="C815" s="9">
        <v>46233</v>
      </c>
      <c r="D815" t="s">
        <v>559</v>
      </c>
      <c r="E815" t="s">
        <v>245</v>
      </c>
      <c r="F815" t="s">
        <v>245</v>
      </c>
      <c r="G815" s="40" t="s">
        <v>566</v>
      </c>
      <c r="H815" t="s">
        <v>567</v>
      </c>
      <c r="I815" t="s">
        <v>2195</v>
      </c>
      <c r="J815" t="s">
        <v>2196</v>
      </c>
      <c r="K815" t="s">
        <v>2197</v>
      </c>
      <c r="L815" s="105">
        <f>(C815-VLOOKUP(H815,Riders!$A$2:$D$4499,4,FALSE))/365</f>
        <v>36.512328767123286</v>
      </c>
      <c r="M815" s="105">
        <f>(C815-VLOOKUP(I815,Riders!$A$2:$D$4499,4,FALSE))/365</f>
        <v>23.364383561643837</v>
      </c>
      <c r="N815" s="105">
        <f>(C815-VLOOKUP(J815,Riders!$A$2:$D$4499,4,FALSE))/365</f>
        <v>26.298630136986301</v>
      </c>
      <c r="O815" s="105">
        <f>(C815-VLOOKUP(K815,Riders!$A$2:$D$4499,4,FALSE))/365</f>
        <v>29.142465753424659</v>
      </c>
      <c r="P815">
        <v>5</v>
      </c>
      <c r="Q815" s="40">
        <f t="shared" si="96"/>
        <v>4.059548611111111E-3</v>
      </c>
      <c r="R815" s="86">
        <f t="shared" si="97"/>
        <v>350.745</v>
      </c>
      <c r="S815">
        <f t="shared" si="98"/>
        <v>31.222000000000001</v>
      </c>
      <c r="T815">
        <f t="shared" si="99"/>
        <v>95.198000000000008</v>
      </c>
      <c r="U815">
        <f t="shared" si="100"/>
        <v>83.463999999999999</v>
      </c>
      <c r="V815">
        <f t="shared" si="101"/>
        <v>86.344999999999999</v>
      </c>
      <c r="W815">
        <f t="shared" si="102"/>
        <v>85.737999999999985</v>
      </c>
      <c r="X815" s="86">
        <v>20.244</v>
      </c>
      <c r="Y815" s="86">
        <v>10.978</v>
      </c>
      <c r="Z815" s="86">
        <v>10.545999999999999</v>
      </c>
      <c r="AA815" s="86">
        <v>10.539</v>
      </c>
      <c r="AB815" s="86">
        <v>10.750999999999999</v>
      </c>
      <c r="AC815" s="86">
        <v>10.573</v>
      </c>
      <c r="AD815" s="86">
        <v>10.635999999999999</v>
      </c>
      <c r="AE815" s="86">
        <v>10.93100000000001</v>
      </c>
      <c r="AF815" s="86">
        <v>10.789</v>
      </c>
      <c r="AG815" s="86">
        <v>10.205</v>
      </c>
      <c r="AH815" s="86">
        <v>10.262</v>
      </c>
      <c r="AI815" s="86">
        <v>10.291</v>
      </c>
      <c r="AJ815" s="86">
        <v>10.244</v>
      </c>
      <c r="AK815" s="86">
        <v>10.55699999999999</v>
      </c>
      <c r="AL815" s="86">
        <v>10.50800000000001</v>
      </c>
      <c r="AM815" s="86">
        <v>10.608000000000001</v>
      </c>
      <c r="AN815" s="86">
        <v>10.578999999999979</v>
      </c>
      <c r="AO815" s="86">
        <v>10.309000000000029</v>
      </c>
      <c r="AP815" s="86">
        <v>10.521999999999959</v>
      </c>
      <c r="AQ815" s="86">
        <v>10.82499999999999</v>
      </c>
      <c r="AR815" s="86">
        <v>11.66100000000003</v>
      </c>
      <c r="AS815" s="86">
        <v>10.863999999999979</v>
      </c>
      <c r="AT815" s="86">
        <v>10.75500000000002</v>
      </c>
      <c r="AU815" s="86">
        <v>10.830000000000011</v>
      </c>
      <c r="AV815" s="86">
        <v>10.85899999999998</v>
      </c>
      <c r="AW815" s="86">
        <v>10.966999999999979</v>
      </c>
      <c r="AX815" s="86">
        <v>10.733000000000059</v>
      </c>
      <c r="AY815" s="86">
        <v>10.78199999999998</v>
      </c>
      <c r="AZ815" s="86">
        <v>10.913999999999991</v>
      </c>
      <c r="BA815" s="86">
        <v>10.911</v>
      </c>
      <c r="BB815" s="86">
        <v>10.377999999999989</v>
      </c>
      <c r="BC815" s="86">
        <v>10.194000000000001</v>
      </c>
      <c r="BD815" s="83">
        <f t="shared" si="103"/>
        <v>41.055467647436174</v>
      </c>
    </row>
    <row r="816" spans="1:56" ht="15" customHeight="1" thickBot="1" x14ac:dyDescent="0.5">
      <c r="A816" t="s">
        <v>199</v>
      </c>
      <c r="B816">
        <v>2026</v>
      </c>
      <c r="C816" s="9">
        <v>46233</v>
      </c>
      <c r="D816" t="s">
        <v>559</v>
      </c>
      <c r="E816" t="s">
        <v>31</v>
      </c>
      <c r="F816" t="s">
        <v>578</v>
      </c>
      <c r="G816" s="40" t="s">
        <v>91</v>
      </c>
      <c r="H816" t="s">
        <v>160</v>
      </c>
      <c r="I816" t="s">
        <v>2147</v>
      </c>
      <c r="J816" t="s">
        <v>111</v>
      </c>
      <c r="K816" t="s">
        <v>2149</v>
      </c>
      <c r="L816" s="105">
        <f>(C816-VLOOKUP(H816,Riders!$A$2:$D$4499,4,FALSE))/365</f>
        <v>31.876712328767123</v>
      </c>
      <c r="M816" s="105">
        <f>(C816-VLOOKUP(I816,Riders!$A$2:$D$4499,4,FALSE))/365</f>
        <v>22.723287671232878</v>
      </c>
      <c r="N816" s="105">
        <f>(C816-VLOOKUP(J816,Riders!$A$2:$D$4499,4,FALSE))/365</f>
        <v>23.504109589041096</v>
      </c>
      <c r="O816" s="105">
        <f>(C816-VLOOKUP(K816,Riders!$A$2:$D$4499,4,FALSE))/365</f>
        <v>21.052054794520547</v>
      </c>
      <c r="P816">
        <v>1</v>
      </c>
      <c r="Q816" s="40">
        <f t="shared" si="96"/>
        <v>2.9011342592592591E-3</v>
      </c>
      <c r="R816" s="86">
        <f t="shared" si="97"/>
        <v>250.65799999999999</v>
      </c>
      <c r="S816">
        <f t="shared" si="98"/>
        <v>22.6</v>
      </c>
      <c r="T816">
        <f t="shared" si="99"/>
        <v>67.899000000000001</v>
      </c>
      <c r="U816">
        <f t="shared" si="100"/>
        <v>60.403999999999996</v>
      </c>
      <c r="V816">
        <f t="shared" si="101"/>
        <v>60.700000000000017</v>
      </c>
      <c r="W816">
        <f t="shared" si="102"/>
        <v>61.654999999999973</v>
      </c>
      <c r="X816" s="86">
        <v>14.356</v>
      </c>
      <c r="Y816" s="86">
        <v>8.2440000000000015</v>
      </c>
      <c r="Z816" s="86">
        <v>7.6999999999999993</v>
      </c>
      <c r="AA816" s="86">
        <v>7.5599999999999987</v>
      </c>
      <c r="AB816" s="86">
        <v>7.5750000000000028</v>
      </c>
      <c r="AC816" s="86">
        <v>7.4600000000000009</v>
      </c>
      <c r="AD816" s="86">
        <v>7.5429999999999993</v>
      </c>
      <c r="AE816" s="86">
        <v>7.4609999999999994</v>
      </c>
      <c r="AF816" s="86">
        <v>7.578000000000003</v>
      </c>
      <c r="AG816" s="86">
        <v>7.5759999999999934</v>
      </c>
      <c r="AH816" s="86">
        <v>7.7970000000000113</v>
      </c>
      <c r="AI816" s="86">
        <v>7.4959999999999951</v>
      </c>
      <c r="AJ816" s="86">
        <v>7.4219999999999828</v>
      </c>
      <c r="AK816" s="86">
        <v>7.4430000000000121</v>
      </c>
      <c r="AL816" s="86">
        <v>7.445999999999998</v>
      </c>
      <c r="AM816" s="86">
        <v>7.6460000000000008</v>
      </c>
      <c r="AN816" s="86">
        <v>7.5720000000000027</v>
      </c>
      <c r="AO816" s="86">
        <v>7.6159999999999846</v>
      </c>
      <c r="AP816" s="86">
        <v>7.6350000000000193</v>
      </c>
      <c r="AQ816" s="86">
        <v>7.8599999999999852</v>
      </c>
      <c r="AR816" s="86">
        <v>7.5409999999999968</v>
      </c>
      <c r="AS816" s="86">
        <v>7.474000000000018</v>
      </c>
      <c r="AT816" s="86">
        <v>7.5410000000000252</v>
      </c>
      <c r="AU816" s="86">
        <v>7.4609999999999843</v>
      </c>
      <c r="AV816" s="86">
        <v>7.7619999999999996</v>
      </c>
      <c r="AW816" s="86">
        <v>7.5539999999999736</v>
      </c>
      <c r="AX816" s="86">
        <v>7.5860000000000127</v>
      </c>
      <c r="AY816" s="86">
        <v>7.5800000000000134</v>
      </c>
      <c r="AZ816" s="86">
        <v>7.6789999999999736</v>
      </c>
      <c r="BA816" s="86">
        <v>7.7000000000000171</v>
      </c>
      <c r="BB816" s="86">
        <v>7.8060000000000116</v>
      </c>
      <c r="BC816" s="86">
        <v>7.9879999999999711</v>
      </c>
      <c r="BD816" s="83">
        <f t="shared" si="103"/>
        <v>57.44879477215968</v>
      </c>
    </row>
    <row r="817" spans="1:56" ht="15" customHeight="1" thickBot="1" x14ac:dyDescent="0.5">
      <c r="A817" t="s">
        <v>199</v>
      </c>
      <c r="B817">
        <v>2026</v>
      </c>
      <c r="C817" s="9">
        <v>46233</v>
      </c>
      <c r="D817" t="s">
        <v>559</v>
      </c>
      <c r="E817" t="s">
        <v>31</v>
      </c>
      <c r="F817" t="s">
        <v>578</v>
      </c>
      <c r="G817" s="40" t="s">
        <v>37</v>
      </c>
      <c r="H817" t="s">
        <v>35</v>
      </c>
      <c r="I817" t="s">
        <v>124</v>
      </c>
      <c r="J817" t="s">
        <v>36</v>
      </c>
      <c r="K817" t="s">
        <v>200</v>
      </c>
      <c r="L817" s="105">
        <f>(C817-VLOOKUP(H817,Riders!$A$2:$D$4499,4,FALSE))/365</f>
        <v>28.753424657534246</v>
      </c>
      <c r="M817" s="105">
        <f>(C817-VLOOKUP(I817,Riders!$A$2:$D$4499,4,FALSE))/365</f>
        <v>27.449315068493149</v>
      </c>
      <c r="N817" s="105">
        <f>(C817-VLOOKUP(J817,Riders!$A$2:$D$4499,4,FALSE))/365</f>
        <v>23.55890410958904</v>
      </c>
      <c r="O817" s="105">
        <f>(C817-VLOOKUP(K817,Riders!$A$2:$D$4499,4,FALSE))/365</f>
        <v>25.583561643835615</v>
      </c>
      <c r="P817">
        <v>2</v>
      </c>
      <c r="Q817" s="40">
        <f t="shared" si="96"/>
        <v>2.925636574074074E-3</v>
      </c>
      <c r="R817" s="86">
        <f t="shared" si="97"/>
        <v>252.77500000000001</v>
      </c>
      <c r="S817">
        <f t="shared" si="98"/>
        <v>22.866</v>
      </c>
      <c r="T817">
        <f t="shared" si="99"/>
        <v>67.620999999999995</v>
      </c>
      <c r="U817">
        <f t="shared" si="100"/>
        <v>59.631</v>
      </c>
      <c r="V817">
        <f t="shared" si="101"/>
        <v>62.51700000000001</v>
      </c>
      <c r="W817">
        <f t="shared" si="102"/>
        <v>63.006</v>
      </c>
      <c r="X817" s="86">
        <v>14.502000000000001</v>
      </c>
      <c r="Y817" s="86">
        <v>8.363999999999999</v>
      </c>
      <c r="Z817" s="86">
        <v>7.6890000000000001</v>
      </c>
      <c r="AA817" s="86">
        <v>7.4740000000000038</v>
      </c>
      <c r="AB817" s="86">
        <v>7.5559999999999974</v>
      </c>
      <c r="AC817" s="86">
        <v>7.394999999999996</v>
      </c>
      <c r="AD817" s="86">
        <v>7.3079999999999998</v>
      </c>
      <c r="AE817" s="86">
        <v>7.3329999999999984</v>
      </c>
      <c r="AF817" s="86">
        <v>7.5130000000000052</v>
      </c>
      <c r="AG817" s="86">
        <v>7.387999999999991</v>
      </c>
      <c r="AH817" s="86">
        <v>7.4070000000000107</v>
      </c>
      <c r="AI817" s="86">
        <v>7.4869999999999948</v>
      </c>
      <c r="AJ817" s="86">
        <v>7.6139999999999901</v>
      </c>
      <c r="AK817" s="86">
        <v>7.4210000000000056</v>
      </c>
      <c r="AL817" s="86">
        <v>7.3689999999999998</v>
      </c>
      <c r="AM817" s="86">
        <v>7.4320000000000022</v>
      </c>
      <c r="AN817" s="86">
        <v>7.5220000000000056</v>
      </c>
      <c r="AO817" s="86">
        <v>7.7669999999999959</v>
      </c>
      <c r="AP817" s="86">
        <v>7.9190000000000111</v>
      </c>
      <c r="AQ817" s="86">
        <v>7.7729999999999961</v>
      </c>
      <c r="AR817" s="86">
        <v>7.7760000000000096</v>
      </c>
      <c r="AS817" s="86">
        <v>7.9669999999999854</v>
      </c>
      <c r="AT817" s="86">
        <v>7.7560000000000002</v>
      </c>
      <c r="AU817" s="86">
        <v>8.0370000000000061</v>
      </c>
      <c r="AV817" s="86">
        <v>7.8949999999999818</v>
      </c>
      <c r="AW817" s="86">
        <v>7.8879999999999768</v>
      </c>
      <c r="AX817" s="86">
        <v>7.8320000000000496</v>
      </c>
      <c r="AY817" s="86">
        <v>7.8449999999999704</v>
      </c>
      <c r="AZ817" s="86">
        <v>7.9150000000000196</v>
      </c>
      <c r="BA817" s="86">
        <v>8.0660000000000025</v>
      </c>
      <c r="BB817" s="86">
        <v>7.7680000000000007</v>
      </c>
      <c r="BC817" s="86">
        <v>7.796999999999997</v>
      </c>
      <c r="BD817" s="83">
        <f t="shared" si="103"/>
        <v>56.967658985263576</v>
      </c>
    </row>
    <row r="818" spans="1:56" ht="15" customHeight="1" thickBot="1" x14ac:dyDescent="0.5">
      <c r="A818" t="s">
        <v>199</v>
      </c>
      <c r="B818">
        <v>2026</v>
      </c>
      <c r="C818" s="9">
        <v>46233</v>
      </c>
      <c r="D818" t="s">
        <v>559</v>
      </c>
      <c r="E818" t="s">
        <v>31</v>
      </c>
      <c r="F818" t="s">
        <v>579</v>
      </c>
      <c r="G818" s="40" t="s">
        <v>396</v>
      </c>
      <c r="H818" t="s">
        <v>2077</v>
      </c>
      <c r="I818" t="s">
        <v>332</v>
      </c>
      <c r="J818" t="s">
        <v>2193</v>
      </c>
      <c r="K818" t="s">
        <v>2066</v>
      </c>
      <c r="L818" s="105">
        <f>(C818-VLOOKUP(H818,Riders!$A$2:$D$4499,4,FALSE))/365</f>
        <v>28.975342465753425</v>
      </c>
      <c r="M818" s="105">
        <f>(C818-VLOOKUP(I818,Riders!$A$2:$D$4499,4,FALSE))/365</f>
        <v>31.150684931506849</v>
      </c>
      <c r="N818" s="105" t="e">
        <f>(C818-VLOOKUP(J818,Riders!$A$2:$D$4499,4,FALSE))/365</f>
        <v>#N/A</v>
      </c>
      <c r="O818" s="105">
        <f>(C818-VLOOKUP(K818,Riders!$A$2:$D$4499,4,FALSE))/365</f>
        <v>27.32054794520548</v>
      </c>
      <c r="P818">
        <v>1</v>
      </c>
      <c r="Q818" s="40">
        <f t="shared" si="96"/>
        <v>2.9279282407407409E-3</v>
      </c>
      <c r="R818" s="86">
        <f t="shared" si="97"/>
        <v>252.97300000000001</v>
      </c>
      <c r="S818">
        <f t="shared" si="98"/>
        <v>22.643999999999998</v>
      </c>
      <c r="T818">
        <f t="shared" si="99"/>
        <v>68.11</v>
      </c>
      <c r="U818">
        <f t="shared" si="100"/>
        <v>61.378</v>
      </c>
      <c r="V818">
        <f t="shared" si="101"/>
        <v>61.61099999999999</v>
      </c>
      <c r="W818">
        <f t="shared" si="102"/>
        <v>61.874000000000024</v>
      </c>
      <c r="X818" s="86">
        <v>14.369</v>
      </c>
      <c r="Y818" s="86">
        <v>8.2749999999999986</v>
      </c>
      <c r="Z818" s="86">
        <v>7.7590000000000003</v>
      </c>
      <c r="AA818" s="86">
        <v>7.4930000000000021</v>
      </c>
      <c r="AB818" s="86">
        <v>7.5109999999999957</v>
      </c>
      <c r="AC818" s="86">
        <v>7.6230000000000047</v>
      </c>
      <c r="AD818" s="86">
        <v>7.5169999999999959</v>
      </c>
      <c r="AE818" s="86">
        <v>7.5630000000000024</v>
      </c>
      <c r="AF818" s="86">
        <v>7.5949999999999989</v>
      </c>
      <c r="AG818" s="86">
        <v>7.7000000000000028</v>
      </c>
      <c r="AH818" s="86">
        <v>7.6620000000000061</v>
      </c>
      <c r="AI818" s="86">
        <v>7.8179999999999836</v>
      </c>
      <c r="AJ818" s="86">
        <v>7.6020000000000039</v>
      </c>
      <c r="AK818" s="86">
        <v>7.6500000000000057</v>
      </c>
      <c r="AL818" s="86">
        <v>7.7439999999999998</v>
      </c>
      <c r="AM818" s="86">
        <v>7.6069999999999993</v>
      </c>
      <c r="AN818" s="86">
        <v>7.617999999999995</v>
      </c>
      <c r="AO818" s="86">
        <v>7.679000000000002</v>
      </c>
      <c r="AP818" s="86">
        <v>7.7079999999999984</v>
      </c>
      <c r="AQ818" s="86">
        <v>7.8559999999999954</v>
      </c>
      <c r="AR818" s="86">
        <v>7.6720000000000246</v>
      </c>
      <c r="AS818" s="86">
        <v>7.6419999999999959</v>
      </c>
      <c r="AT818" s="86">
        <v>7.6979999999999791</v>
      </c>
      <c r="AU818" s="86">
        <v>7.7380000000000004</v>
      </c>
      <c r="AV818" s="86">
        <v>7.7909999999999968</v>
      </c>
      <c r="AW818" s="86">
        <v>7.6990000000000123</v>
      </c>
      <c r="AX818" s="86">
        <v>7.6970000000000312</v>
      </c>
      <c r="AY818" s="86">
        <v>7.6479999999999677</v>
      </c>
      <c r="AZ818" s="86">
        <v>7.6350000000000193</v>
      </c>
      <c r="BA818" s="86">
        <v>7.6609999999999729</v>
      </c>
      <c r="BB818" s="86">
        <v>7.7919999999999732</v>
      </c>
      <c r="BC818" s="86">
        <v>7.9510000000000502</v>
      </c>
      <c r="BD818" s="83">
        <f t="shared" si="103"/>
        <v>56.92307084155226</v>
      </c>
    </row>
    <row r="819" spans="1:56" ht="14.65" customHeight="1" thickBot="1" x14ac:dyDescent="0.5">
      <c r="A819" t="s">
        <v>199</v>
      </c>
      <c r="B819">
        <v>2026</v>
      </c>
      <c r="C819" s="9">
        <v>46233</v>
      </c>
      <c r="D819" t="s">
        <v>559</v>
      </c>
      <c r="E819" t="s">
        <v>31</v>
      </c>
      <c r="F819" t="s">
        <v>579</v>
      </c>
      <c r="G819" s="40" t="s">
        <v>560</v>
      </c>
      <c r="H819" t="s">
        <v>2064</v>
      </c>
      <c r="I819" t="s">
        <v>186</v>
      </c>
      <c r="J819" t="s">
        <v>2164</v>
      </c>
      <c r="K819" t="s">
        <v>2194</v>
      </c>
      <c r="L819" s="105">
        <f>(C819-VLOOKUP(H819,Riders!$A$2:$D$4499,4,FALSE))/365</f>
        <v>29.356164383561644</v>
      </c>
      <c r="M819" s="105">
        <f>(C819-VLOOKUP(I819,Riders!$A$2:$D$4499,4,FALSE))/365</f>
        <v>24.134246575342466</v>
      </c>
      <c r="N819" s="105">
        <f>(C819-VLOOKUP(J819,Riders!$A$2:$D$4499,4,FALSE))/365</f>
        <v>22.18904109589041</v>
      </c>
      <c r="O819" s="105">
        <f>(C819-VLOOKUP(K819,Riders!$A$2:$D$4499,4,FALSE))/365</f>
        <v>18.69041095890411</v>
      </c>
      <c r="P819">
        <v>2</v>
      </c>
      <c r="Q819" s="40">
        <f t="shared" si="96"/>
        <v>3.0168171296296297E-3</v>
      </c>
      <c r="R819" s="86">
        <f t="shared" si="97"/>
        <v>260.65300000000002</v>
      </c>
      <c r="S819">
        <f t="shared" si="98"/>
        <v>22.914999999999999</v>
      </c>
      <c r="T819">
        <f t="shared" si="99"/>
        <v>68.784999999999997</v>
      </c>
      <c r="U819">
        <f t="shared" si="100"/>
        <v>61.941000000000003</v>
      </c>
      <c r="V819">
        <f t="shared" si="101"/>
        <v>62.629999999999995</v>
      </c>
      <c r="W819">
        <f t="shared" si="102"/>
        <v>67.297000000000025</v>
      </c>
      <c r="X819" s="86">
        <v>14.518000000000001</v>
      </c>
      <c r="Y819" s="86">
        <v>8.3969999999999985</v>
      </c>
      <c r="Z819" s="86">
        <v>7.7560000000000002</v>
      </c>
      <c r="AA819" s="86">
        <v>7.5339999999999989</v>
      </c>
      <c r="AB819" s="86">
        <v>7.6350000000000051</v>
      </c>
      <c r="AC819" s="86">
        <v>7.5789999999999944</v>
      </c>
      <c r="AD819" s="86">
        <v>7.6030000000000024</v>
      </c>
      <c r="AE819" s="86">
        <v>7.7629999999999981</v>
      </c>
      <c r="AF819" s="86">
        <v>7.6810000000000116</v>
      </c>
      <c r="AG819" s="86">
        <v>7.6939999999999884</v>
      </c>
      <c r="AH819" s="86">
        <v>7.8260000000000076</v>
      </c>
      <c r="AI819" s="86">
        <v>7.6789999999999878</v>
      </c>
      <c r="AJ819" s="86">
        <v>7.6830000000000069</v>
      </c>
      <c r="AK819" s="86">
        <v>7.8169999999999931</v>
      </c>
      <c r="AL819" s="86">
        <v>7.737000000000009</v>
      </c>
      <c r="AM819" s="86">
        <v>7.8239999999999981</v>
      </c>
      <c r="AN819" s="86">
        <v>7.6779999999999973</v>
      </c>
      <c r="AO819" s="86">
        <v>7.6080000000000041</v>
      </c>
      <c r="AP819" s="86">
        <v>7.7800000000000011</v>
      </c>
      <c r="AQ819" s="86">
        <v>7.7460000000000093</v>
      </c>
      <c r="AR819" s="86">
        <v>7.8340000000000032</v>
      </c>
      <c r="AS819" s="86">
        <v>8.0349999999999682</v>
      </c>
      <c r="AT819" s="86">
        <v>7.9489999999999839</v>
      </c>
      <c r="AU819" s="86">
        <v>8.0000000000000284</v>
      </c>
      <c r="AV819" s="86">
        <v>8.1469999999999914</v>
      </c>
      <c r="AW819" s="86">
        <v>7.8770000000000104</v>
      </c>
      <c r="AX819" s="86">
        <v>7.8120000000000118</v>
      </c>
      <c r="AY819" s="86">
        <v>7.9830000000000041</v>
      </c>
      <c r="AZ819" s="86">
        <v>8.4119999999999777</v>
      </c>
      <c r="BA819" s="86">
        <v>8.7470000000000141</v>
      </c>
      <c r="BB819" s="86">
        <v>8.9379999999999882</v>
      </c>
      <c r="BC819" s="86">
        <v>9.3810000000000286</v>
      </c>
      <c r="BD819" s="83">
        <f t="shared" si="103"/>
        <v>55.24586327416143</v>
      </c>
    </row>
    <row r="820" spans="1:56" ht="14.65" customHeight="1" thickBot="1" x14ac:dyDescent="0.5">
      <c r="A820" t="s">
        <v>331</v>
      </c>
      <c r="B820">
        <v>2026</v>
      </c>
      <c r="C820" s="9">
        <v>46309</v>
      </c>
      <c r="D820" t="s">
        <v>103</v>
      </c>
      <c r="E820" t="s">
        <v>245</v>
      </c>
      <c r="F820" t="s">
        <v>245</v>
      </c>
      <c r="G820" t="s">
        <v>79</v>
      </c>
      <c r="H820" t="s">
        <v>77</v>
      </c>
      <c r="I820" t="s">
        <v>332</v>
      </c>
      <c r="J820" t="s">
        <v>2198</v>
      </c>
      <c r="K820" t="s">
        <v>2064</v>
      </c>
      <c r="L820" s="105">
        <f>(C820-VLOOKUP(H820,Riders!$A$2:$D$4499,4,FALSE))/365</f>
        <v>19.487671232876714</v>
      </c>
      <c r="M820" s="105">
        <f>(C820-VLOOKUP(I820,Riders!$A$2:$D$4499,4,FALSE))/365</f>
        <v>31.358904109589041</v>
      </c>
      <c r="N820" s="105">
        <f>(C820-VLOOKUP(J820,Riders!$A$2:$D$4499,4,FALSE))/365</f>
        <v>22.975342465753425</v>
      </c>
      <c r="O820" s="105">
        <f>(C820-VLOOKUP(K820,Riders!$A$2:$D$4499,4,FALSE))/365</f>
        <v>29.564383561643837</v>
      </c>
      <c r="P820">
        <v>3</v>
      </c>
      <c r="Q820" s="40">
        <f t="shared" si="96"/>
        <v>2.8710069444444447E-3</v>
      </c>
      <c r="R820" s="86">
        <f t="shared" si="97"/>
        <v>248.05500000000004</v>
      </c>
      <c r="S820">
        <f t="shared" si="98"/>
        <v>22.341999999999999</v>
      </c>
      <c r="T820">
        <f t="shared" si="99"/>
        <v>67.003</v>
      </c>
      <c r="U820">
        <f t="shared" si="100"/>
        <v>60.333000000000006</v>
      </c>
      <c r="V820">
        <f t="shared" si="101"/>
        <v>60.648999999999994</v>
      </c>
      <c r="W820">
        <f t="shared" si="102"/>
        <v>60.069999999999993</v>
      </c>
      <c r="X820" s="86">
        <v>14.19</v>
      </c>
      <c r="Y820" s="86">
        <v>8.1519999999999992</v>
      </c>
      <c r="Z820" s="86">
        <v>7.5119999999999996</v>
      </c>
      <c r="AA820" s="86">
        <v>7.391</v>
      </c>
      <c r="AB820" s="86">
        <v>7.3879999999999999</v>
      </c>
      <c r="AC820" s="86">
        <v>7.5039999999999996</v>
      </c>
      <c r="AD820" s="86">
        <v>7.4139999999999997</v>
      </c>
      <c r="AE820" s="86">
        <v>7.452</v>
      </c>
      <c r="AF820" s="86">
        <v>7.5330000000000004</v>
      </c>
      <c r="AG820" s="86">
        <v>7.4260000000000002</v>
      </c>
      <c r="AH820" s="86">
        <v>7.4610000000000003</v>
      </c>
      <c r="AI820" s="86">
        <v>7.649</v>
      </c>
      <c r="AJ820" s="86">
        <v>7.5720000000000001</v>
      </c>
      <c r="AK820" s="86">
        <v>7.5410000000000004</v>
      </c>
      <c r="AL820" s="86">
        <v>7.5119999999999996</v>
      </c>
      <c r="AM820" s="86">
        <v>7.6390000000000002</v>
      </c>
      <c r="AN820" s="86">
        <v>7.5010000000000003</v>
      </c>
      <c r="AO820" s="86">
        <v>7.5110000000000001</v>
      </c>
      <c r="AP820" s="86">
        <v>7.5170000000000003</v>
      </c>
      <c r="AQ820" s="86">
        <v>7.5170000000000003</v>
      </c>
      <c r="AR820" s="86">
        <v>7.72</v>
      </c>
      <c r="AS820" s="86">
        <v>7.609</v>
      </c>
      <c r="AT820" s="86">
        <v>7.5410000000000004</v>
      </c>
      <c r="AU820" s="86">
        <v>7.7329999999999997</v>
      </c>
      <c r="AV820" s="86">
        <v>7.5469999999999997</v>
      </c>
      <c r="AW820" s="86">
        <v>7.5709999999999997</v>
      </c>
      <c r="AX820" s="86">
        <v>7.7450000000000001</v>
      </c>
      <c r="AY820" s="86">
        <v>7.5919999999999996</v>
      </c>
      <c r="AZ820" s="86">
        <v>7.4889999999999999</v>
      </c>
      <c r="BA820" s="86">
        <v>7.3780000000000001</v>
      </c>
      <c r="BB820" s="86">
        <v>7.3639999999999999</v>
      </c>
      <c r="BC820" s="86">
        <v>7.3840000000000003</v>
      </c>
      <c r="BD820" s="83">
        <f t="shared" si="103"/>
        <v>58.051641772993882</v>
      </c>
    </row>
    <row r="821" spans="1:56" ht="14.65" customHeight="1" thickBot="1" x14ac:dyDescent="0.5">
      <c r="A821" t="s">
        <v>331</v>
      </c>
      <c r="B821">
        <v>2026</v>
      </c>
      <c r="C821" s="9">
        <v>46309</v>
      </c>
      <c r="D821" t="s">
        <v>103</v>
      </c>
      <c r="E821" t="s">
        <v>245</v>
      </c>
      <c r="F821" t="s">
        <v>245</v>
      </c>
      <c r="G821" t="s">
        <v>88</v>
      </c>
      <c r="H821" t="s">
        <v>86</v>
      </c>
      <c r="I821" t="s">
        <v>163</v>
      </c>
      <c r="J821" t="s">
        <v>274</v>
      </c>
      <c r="K821" t="s">
        <v>2090</v>
      </c>
      <c r="L821" s="105">
        <f>(C821-VLOOKUP(H821,Riders!$A$2:$D$4499,4,FALSE))/365</f>
        <v>19.956164383561642</v>
      </c>
      <c r="M821" s="105">
        <f>(C821-VLOOKUP(I821,Riders!$A$2:$D$4499,4,FALSE))/365</f>
        <v>27.917808219178081</v>
      </c>
      <c r="N821" s="105">
        <f>(C821-VLOOKUP(J821,Riders!$A$2:$D$4499,4,FALSE))/365</f>
        <v>30.268493150684932</v>
      </c>
      <c r="O821" s="105">
        <f>(C821-VLOOKUP(K821,Riders!$A$2:$D$4499,4,FALSE))/365</f>
        <v>33.263013698630139</v>
      </c>
      <c r="P821">
        <v>4</v>
      </c>
      <c r="Q821" s="40">
        <f t="shared" si="96"/>
        <v>2.8932638888888888E-3</v>
      </c>
      <c r="R821" s="86">
        <f t="shared" si="97"/>
        <v>249.97799999999998</v>
      </c>
      <c r="S821">
        <f t="shared" si="98"/>
        <v>22.052999999999997</v>
      </c>
      <c r="T821">
        <f t="shared" si="99"/>
        <v>67.055999999999997</v>
      </c>
      <c r="U821">
        <f t="shared" si="100"/>
        <v>60.764999999999993</v>
      </c>
      <c r="V821">
        <f t="shared" si="101"/>
        <v>60.794000000000004</v>
      </c>
      <c r="W821">
        <f t="shared" si="102"/>
        <v>61.363</v>
      </c>
      <c r="X821" s="86">
        <v>13.965</v>
      </c>
      <c r="Y821" s="86">
        <v>8.0879999999999992</v>
      </c>
      <c r="Z821" s="86">
        <v>7.6150000000000002</v>
      </c>
      <c r="AA821" s="86">
        <v>7.4180000000000001</v>
      </c>
      <c r="AB821" s="86">
        <v>7.5049999999999999</v>
      </c>
      <c r="AC821" s="86">
        <v>7.4089999999999998</v>
      </c>
      <c r="AD821" s="86">
        <v>7.5090000000000003</v>
      </c>
      <c r="AE821" s="86">
        <v>7.5469999999999997</v>
      </c>
      <c r="AF821" s="86">
        <v>7.6580000000000004</v>
      </c>
      <c r="AG821" s="86">
        <v>7.4630000000000001</v>
      </c>
      <c r="AH821" s="86">
        <v>7.52</v>
      </c>
      <c r="AI821" s="86">
        <v>7.5609999999999999</v>
      </c>
      <c r="AJ821" s="86">
        <v>7.7140000000000004</v>
      </c>
      <c r="AK821" s="86">
        <v>7.617</v>
      </c>
      <c r="AL821" s="86">
        <v>7.6239999999999997</v>
      </c>
      <c r="AM821" s="86">
        <v>7.6079999999999997</v>
      </c>
      <c r="AN821" s="86">
        <v>7.6040000000000001</v>
      </c>
      <c r="AO821" s="86">
        <v>7.6859999999999999</v>
      </c>
      <c r="AP821" s="86">
        <v>7.6829999999999998</v>
      </c>
      <c r="AQ821" s="86">
        <v>7.7309999999999999</v>
      </c>
      <c r="AR821" s="86">
        <v>7.6849999999999996</v>
      </c>
      <c r="AS821" s="86">
        <v>7.4729999999999999</v>
      </c>
      <c r="AT821" s="86">
        <v>7.4630000000000001</v>
      </c>
      <c r="AU821" s="86">
        <v>7.4690000000000003</v>
      </c>
      <c r="AV821" s="86">
        <v>7.5250000000000004</v>
      </c>
      <c r="AW821" s="86">
        <v>7.6269999999999998</v>
      </c>
      <c r="AX821" s="86">
        <v>7.5970000000000004</v>
      </c>
      <c r="AY821" s="86">
        <v>7.6189999999999998</v>
      </c>
      <c r="AZ821" s="86">
        <v>7.72</v>
      </c>
      <c r="BA821" s="86">
        <v>7.9029999999999996</v>
      </c>
      <c r="BB821" s="86">
        <v>7.6870000000000003</v>
      </c>
      <c r="BC821" s="86">
        <v>7.6849999999999996</v>
      </c>
      <c r="BD821" s="83">
        <f t="shared" si="103"/>
        <v>57.605069246093663</v>
      </c>
    </row>
    <row r="822" spans="1:56" ht="14.65" customHeight="1" thickBot="1" x14ac:dyDescent="0.5">
      <c r="A822" t="s">
        <v>331</v>
      </c>
      <c r="B822">
        <v>2026</v>
      </c>
      <c r="C822" s="9">
        <v>46309</v>
      </c>
      <c r="D822" t="s">
        <v>103</v>
      </c>
      <c r="E822" t="s">
        <v>245</v>
      </c>
      <c r="F822" t="s">
        <v>245</v>
      </c>
      <c r="G822" t="s">
        <v>61</v>
      </c>
      <c r="H822" t="s">
        <v>167</v>
      </c>
      <c r="I822" t="s">
        <v>189</v>
      </c>
      <c r="J822" t="s">
        <v>60</v>
      </c>
      <c r="K822" t="s">
        <v>106</v>
      </c>
      <c r="L822" s="105">
        <f>(C822-VLOOKUP(H822,Riders!$A$2:$D$4499,4,FALSE))/365</f>
        <v>28.646575342465752</v>
      </c>
      <c r="M822" s="105">
        <f>(C822-VLOOKUP(I822,Riders!$A$2:$D$4499,4,FALSE))/365</f>
        <v>29.693150684931506</v>
      </c>
      <c r="N822" s="105">
        <f>(C822-VLOOKUP(J822,Riders!$A$2:$D$4499,4,FALSE))/365</f>
        <v>26.958904109589042</v>
      </c>
      <c r="O822" s="105">
        <f>(C822-VLOOKUP(K822,Riders!$A$2:$D$4499,4,FALSE))/365</f>
        <v>25.816438356164383</v>
      </c>
      <c r="P822">
        <v>5</v>
      </c>
      <c r="Q822" s="40">
        <f t="shared" si="96"/>
        <v>2.8967013888888892E-3</v>
      </c>
      <c r="R822" s="86">
        <f t="shared" si="97"/>
        <v>250.27500000000003</v>
      </c>
      <c r="S822">
        <f t="shared" si="98"/>
        <v>22.748000000000001</v>
      </c>
      <c r="T822">
        <f t="shared" si="99"/>
        <v>68.245999999999995</v>
      </c>
      <c r="U822">
        <f t="shared" si="100"/>
        <v>60.155000000000001</v>
      </c>
      <c r="V822">
        <f t="shared" si="101"/>
        <v>60.648000000000003</v>
      </c>
      <c r="W822">
        <f t="shared" si="102"/>
        <v>61.225999999999999</v>
      </c>
      <c r="X822" s="86">
        <v>14.406000000000001</v>
      </c>
      <c r="Y822" s="86">
        <v>8.3420000000000005</v>
      </c>
      <c r="Z822" s="86">
        <v>7.77</v>
      </c>
      <c r="AA822" s="86">
        <v>7.5830000000000002</v>
      </c>
      <c r="AB822" s="86">
        <v>7.665</v>
      </c>
      <c r="AC822" s="86">
        <v>7.4779999999999998</v>
      </c>
      <c r="AD822" s="86">
        <v>7.5039999999999996</v>
      </c>
      <c r="AE822" s="86">
        <v>7.4980000000000002</v>
      </c>
      <c r="AF822" s="86">
        <v>7.625</v>
      </c>
      <c r="AG822" s="86">
        <v>7.4429999999999996</v>
      </c>
      <c r="AH822" s="86">
        <v>7.5170000000000003</v>
      </c>
      <c r="AI822" s="86">
        <v>7.5590000000000002</v>
      </c>
      <c r="AJ822" s="86">
        <v>7.6319999999999997</v>
      </c>
      <c r="AK822" s="86">
        <v>7.4669999999999996</v>
      </c>
      <c r="AL822" s="86">
        <v>7.444</v>
      </c>
      <c r="AM822" s="86">
        <v>7.468</v>
      </c>
      <c r="AN822" s="86">
        <v>7.5910000000000002</v>
      </c>
      <c r="AO822" s="86">
        <v>7.4880000000000004</v>
      </c>
      <c r="AP822" s="86">
        <v>7.5250000000000004</v>
      </c>
      <c r="AQ822" s="86">
        <v>7.5730000000000004</v>
      </c>
      <c r="AR822" s="86">
        <v>7.77</v>
      </c>
      <c r="AS822" s="86">
        <v>7.609</v>
      </c>
      <c r="AT822" s="86">
        <v>7.5620000000000003</v>
      </c>
      <c r="AU822" s="86">
        <v>7.53</v>
      </c>
      <c r="AV822" s="86">
        <v>7.5529999999999999</v>
      </c>
      <c r="AW822" s="86">
        <v>7.6</v>
      </c>
      <c r="AX822" s="86">
        <v>7.7709999999999999</v>
      </c>
      <c r="AY822" s="86">
        <v>7.6040000000000001</v>
      </c>
      <c r="AZ822" s="86">
        <v>7.6070000000000002</v>
      </c>
      <c r="BA822" s="86">
        <v>7.6449999999999996</v>
      </c>
      <c r="BB822" s="86">
        <v>7.7069999999999999</v>
      </c>
      <c r="BC822" s="86">
        <v>7.7389999999999999</v>
      </c>
      <c r="BD822" s="83">
        <f t="shared" si="103"/>
        <v>57.53670961941863</v>
      </c>
    </row>
    <row r="823" spans="1:56" ht="14.65" customHeight="1" thickBot="1" x14ac:dyDescent="0.5">
      <c r="A823" t="s">
        <v>331</v>
      </c>
      <c r="B823">
        <v>2026</v>
      </c>
      <c r="C823" s="9">
        <v>46309</v>
      </c>
      <c r="D823" t="s">
        <v>103</v>
      </c>
      <c r="E823" t="s">
        <v>245</v>
      </c>
      <c r="F823" t="s">
        <v>245</v>
      </c>
      <c r="G823" t="s">
        <v>34</v>
      </c>
      <c r="H823" t="s">
        <v>80</v>
      </c>
      <c r="I823" t="s">
        <v>33</v>
      </c>
      <c r="J823" t="s">
        <v>32</v>
      </c>
      <c r="K823" t="s">
        <v>2199</v>
      </c>
      <c r="L823" s="105">
        <f>(C823-VLOOKUP(H823,Riders!$A$2:$D$4499,4,FALSE))/365</f>
        <v>22.583561643835615</v>
      </c>
      <c r="M823" s="105">
        <f>(C823-VLOOKUP(I823,Riders!$A$2:$D$4499,4,FALSE))/365</f>
        <v>27.597260273972601</v>
      </c>
      <c r="N823" s="105">
        <f>(C823-VLOOKUP(J823,Riders!$A$2:$D$4499,4,FALSE))/365</f>
        <v>22.720547945205478</v>
      </c>
      <c r="O823" s="105">
        <f>(C823-VLOOKUP(K823,Riders!$A$2:$D$4499,4,FALSE))/365</f>
        <v>24.271232876712329</v>
      </c>
      <c r="P823">
        <v>6</v>
      </c>
      <c r="Q823" s="40">
        <f t="shared" si="96"/>
        <v>2.9379976851851854E-3</v>
      </c>
      <c r="R823" s="86">
        <f t="shared" si="97"/>
        <v>253.84300000000002</v>
      </c>
      <c r="S823">
        <f t="shared" si="98"/>
        <v>22.311</v>
      </c>
      <c r="T823">
        <f t="shared" si="99"/>
        <v>68.825999999999993</v>
      </c>
      <c r="U823">
        <f t="shared" si="100"/>
        <v>61.873999999999995</v>
      </c>
      <c r="V823">
        <f t="shared" si="101"/>
        <v>62.519999999999996</v>
      </c>
      <c r="W823">
        <f t="shared" si="102"/>
        <v>60.622999999999998</v>
      </c>
      <c r="X823" s="86">
        <v>14</v>
      </c>
      <c r="Y823" s="86">
        <v>8.3109999999999999</v>
      </c>
      <c r="Z823" s="86">
        <v>7.8559999999999999</v>
      </c>
      <c r="AA823" s="86">
        <v>7.7889999999999997</v>
      </c>
      <c r="AB823" s="86">
        <v>7.8760000000000003</v>
      </c>
      <c r="AC823" s="86">
        <v>7.6710000000000003</v>
      </c>
      <c r="AD823" s="86">
        <v>7.6559999999999997</v>
      </c>
      <c r="AE823" s="86">
        <v>7.6669999999999998</v>
      </c>
      <c r="AF823" s="86">
        <v>7.8310000000000004</v>
      </c>
      <c r="AG823" s="86">
        <v>7.6189999999999998</v>
      </c>
      <c r="AH823" s="86">
        <v>7.64</v>
      </c>
      <c r="AI823" s="86">
        <v>7.8289999999999997</v>
      </c>
      <c r="AJ823" s="86">
        <v>7.6369999999999996</v>
      </c>
      <c r="AK823" s="86">
        <v>7.681</v>
      </c>
      <c r="AL823" s="86">
        <v>7.8760000000000003</v>
      </c>
      <c r="AM823" s="86">
        <v>7.7610000000000001</v>
      </c>
      <c r="AN823" s="86">
        <v>7.8239999999999998</v>
      </c>
      <c r="AO823" s="86">
        <v>7.7770000000000001</v>
      </c>
      <c r="AP823" s="86">
        <v>7.6970000000000001</v>
      </c>
      <c r="AQ823" s="86">
        <v>7.8339999999999996</v>
      </c>
      <c r="AR823" s="86">
        <v>7.7990000000000004</v>
      </c>
      <c r="AS823" s="86">
        <v>7.8049999999999997</v>
      </c>
      <c r="AT823" s="86">
        <v>7.84</v>
      </c>
      <c r="AU823" s="86">
        <v>7.944</v>
      </c>
      <c r="AV823" s="86">
        <v>7.6669999999999998</v>
      </c>
      <c r="AW823" s="86">
        <v>7.601</v>
      </c>
      <c r="AX823" s="86">
        <v>7.5369999999999999</v>
      </c>
      <c r="AY823" s="86">
        <v>7.665</v>
      </c>
      <c r="AZ823" s="86">
        <v>7.5369999999999999</v>
      </c>
      <c r="BA823" s="86">
        <v>7.681</v>
      </c>
      <c r="BB823" s="86">
        <v>7.4779999999999998</v>
      </c>
      <c r="BC823" s="86">
        <v>7.4569999999999999</v>
      </c>
      <c r="BD823" s="83">
        <f t="shared" si="103"/>
        <v>56.727977529417785</v>
      </c>
    </row>
    <row r="824" spans="1:56" ht="14.65" customHeight="1" thickBot="1" x14ac:dyDescent="0.5">
      <c r="A824" t="s">
        <v>331</v>
      </c>
      <c r="B824">
        <v>2026</v>
      </c>
      <c r="C824" s="9">
        <v>46309</v>
      </c>
      <c r="D824" t="s">
        <v>103</v>
      </c>
      <c r="E824" t="s">
        <v>245</v>
      </c>
      <c r="F824" t="s">
        <v>245</v>
      </c>
      <c r="G824" t="s">
        <v>91</v>
      </c>
      <c r="H824" t="s">
        <v>111</v>
      </c>
      <c r="I824" t="s">
        <v>2072</v>
      </c>
      <c r="J824" t="s">
        <v>2147</v>
      </c>
      <c r="K824" t="s">
        <v>2149</v>
      </c>
      <c r="L824" s="105">
        <f>(C824-VLOOKUP(H824,Riders!$A$2:$D$4499,4,FALSE))/365</f>
        <v>23.712328767123289</v>
      </c>
      <c r="M824" s="105">
        <f>(C824-VLOOKUP(I824,Riders!$A$2:$D$4499,4,FALSE))/365</f>
        <v>26.652054794520549</v>
      </c>
      <c r="N824" s="105">
        <f>(C824-VLOOKUP(J824,Riders!$A$2:$D$4499,4,FALSE))/365</f>
        <v>22.931506849315067</v>
      </c>
      <c r="O824" s="105">
        <f>(C824-VLOOKUP(K824,Riders!$A$2:$D$4499,4,FALSE))/365</f>
        <v>21.260273972602739</v>
      </c>
      <c r="P824">
        <v>7</v>
      </c>
      <c r="Q824" s="40">
        <f t="shared" si="96"/>
        <v>2.9440740740740742E-3</v>
      </c>
      <c r="R824" s="86">
        <f t="shared" si="97"/>
        <v>254.36800000000002</v>
      </c>
      <c r="S824">
        <f t="shared" si="98"/>
        <v>22.917000000000002</v>
      </c>
      <c r="T824">
        <f t="shared" si="99"/>
        <v>68.802999999999997</v>
      </c>
      <c r="U824">
        <f t="shared" si="100"/>
        <v>61.242999999999995</v>
      </c>
      <c r="V824">
        <f t="shared" si="101"/>
        <v>61.819000000000003</v>
      </c>
      <c r="W824">
        <f t="shared" si="102"/>
        <v>62.503000000000007</v>
      </c>
      <c r="X824" s="86">
        <v>14.593999999999999</v>
      </c>
      <c r="Y824" s="86">
        <v>8.3230000000000004</v>
      </c>
      <c r="Z824" s="86">
        <v>7.7869999999999999</v>
      </c>
      <c r="AA824" s="86">
        <v>7.5279999999999996</v>
      </c>
      <c r="AB824" s="86">
        <v>7.6870000000000003</v>
      </c>
      <c r="AC824" s="86">
        <v>7.5940000000000003</v>
      </c>
      <c r="AD824" s="86">
        <v>7.5890000000000004</v>
      </c>
      <c r="AE824" s="86">
        <v>7.7009999999999996</v>
      </c>
      <c r="AF824" s="86">
        <v>7.6349999999999998</v>
      </c>
      <c r="AG824" s="86">
        <v>7.6740000000000004</v>
      </c>
      <c r="AH824" s="86">
        <v>7.7619999999999996</v>
      </c>
      <c r="AI824" s="86">
        <v>7.8319999999999999</v>
      </c>
      <c r="AJ824" s="86">
        <v>7.5960000000000001</v>
      </c>
      <c r="AK824" s="86">
        <v>7.5679999999999996</v>
      </c>
      <c r="AL824" s="86">
        <v>7.5739999999999998</v>
      </c>
      <c r="AM824" s="86">
        <v>7.6020000000000003</v>
      </c>
      <c r="AN824" s="86">
        <v>7.734</v>
      </c>
      <c r="AO824" s="86">
        <v>7.5759999999999996</v>
      </c>
      <c r="AP824" s="86">
        <v>7.6139999999999999</v>
      </c>
      <c r="AQ824" s="86">
        <v>7.5860000000000003</v>
      </c>
      <c r="AR824" s="86">
        <v>7.8259999999999996</v>
      </c>
      <c r="AS824" s="86">
        <v>7.7679999999999998</v>
      </c>
      <c r="AT824" s="86">
        <v>7.7619999999999996</v>
      </c>
      <c r="AU824" s="86">
        <v>7.9530000000000003</v>
      </c>
      <c r="AV824" s="86">
        <v>7.8419999999999996</v>
      </c>
      <c r="AW824" s="86">
        <v>8.0739999999999998</v>
      </c>
      <c r="AX824" s="86">
        <v>7.8049999999999997</v>
      </c>
      <c r="AY824" s="86">
        <v>7.6989999999999998</v>
      </c>
      <c r="AZ824" s="86">
        <v>7.7119999999999997</v>
      </c>
      <c r="BA824" s="86">
        <v>7.6970000000000001</v>
      </c>
      <c r="BB824" s="86">
        <v>7.7779999999999996</v>
      </c>
      <c r="BC824" s="86">
        <v>7.8959999999999999</v>
      </c>
      <c r="BD824" s="83">
        <f t="shared" si="103"/>
        <v>56.610894452132335</v>
      </c>
    </row>
    <row r="825" spans="1:56" ht="14.65" customHeight="1" thickBot="1" x14ac:dyDescent="0.5">
      <c r="A825" t="s">
        <v>331</v>
      </c>
      <c r="B825">
        <v>2026</v>
      </c>
      <c r="C825" s="9">
        <v>46309</v>
      </c>
      <c r="D825" t="s">
        <v>103</v>
      </c>
      <c r="E825" t="s">
        <v>245</v>
      </c>
      <c r="F825" t="s">
        <v>245</v>
      </c>
      <c r="G825" t="s">
        <v>43</v>
      </c>
      <c r="H825" t="s">
        <v>92</v>
      </c>
      <c r="I825" t="s">
        <v>42</v>
      </c>
      <c r="J825" t="s">
        <v>2138</v>
      </c>
      <c r="K825" t="s">
        <v>2112</v>
      </c>
      <c r="L825" s="105">
        <f>(C825-VLOOKUP(H825,Riders!$A$2:$D$4499,4,FALSE))/365</f>
        <v>26.660273972602738</v>
      </c>
      <c r="M825" s="105">
        <f>(C825-VLOOKUP(I825,Riders!$A$2:$D$4499,4,FALSE))/365</f>
        <v>24.668493150684931</v>
      </c>
      <c r="N825" s="105">
        <f>(C825-VLOOKUP(J825,Riders!$A$2:$D$4499,4,FALSE))/365</f>
        <v>23.257534246575343</v>
      </c>
      <c r="O825" s="105">
        <f>(C825-VLOOKUP(K825,Riders!$A$2:$D$4499,4,FALSE))/365</f>
        <v>25.572602739726026</v>
      </c>
      <c r="P825">
        <v>8</v>
      </c>
      <c r="Q825" s="40">
        <f t="shared" si="96"/>
        <v>2.9464004629629632E-3</v>
      </c>
      <c r="R825" s="86">
        <f t="shared" si="97"/>
        <v>254.56900000000002</v>
      </c>
      <c r="S825">
        <f t="shared" si="98"/>
        <v>22.573999999999998</v>
      </c>
      <c r="T825">
        <f t="shared" si="99"/>
        <v>69.009999999999991</v>
      </c>
      <c r="U825">
        <f t="shared" si="100"/>
        <v>61.43</v>
      </c>
      <c r="V825">
        <f t="shared" si="101"/>
        <v>62.150999999999996</v>
      </c>
      <c r="W825">
        <f t="shared" si="102"/>
        <v>61.978000000000002</v>
      </c>
      <c r="X825" s="86">
        <v>14.238</v>
      </c>
      <c r="Y825" s="86">
        <v>8.3360000000000003</v>
      </c>
      <c r="Z825" s="86">
        <v>7.7939999999999996</v>
      </c>
      <c r="AA825" s="86">
        <v>7.6580000000000004</v>
      </c>
      <c r="AB825" s="86">
        <v>7.7770000000000001</v>
      </c>
      <c r="AC825" s="86">
        <v>7.6920000000000002</v>
      </c>
      <c r="AD825" s="86">
        <v>7.6890000000000001</v>
      </c>
      <c r="AE825" s="86">
        <v>7.8259999999999996</v>
      </c>
      <c r="AF825" s="86">
        <v>7.7329999999999997</v>
      </c>
      <c r="AG825" s="86">
        <v>7.718</v>
      </c>
      <c r="AH825" s="86">
        <v>7.734</v>
      </c>
      <c r="AI825" s="86">
        <v>7.8689999999999998</v>
      </c>
      <c r="AJ825" s="86">
        <v>7.6239999999999997</v>
      </c>
      <c r="AK825" s="86">
        <v>7.5919999999999996</v>
      </c>
      <c r="AL825" s="86">
        <v>7.5860000000000003</v>
      </c>
      <c r="AM825" s="86">
        <v>7.5739999999999998</v>
      </c>
      <c r="AN825" s="86">
        <v>7.7119999999999997</v>
      </c>
      <c r="AO825" s="86">
        <v>7.6719999999999997</v>
      </c>
      <c r="AP825" s="86">
        <v>7.68</v>
      </c>
      <c r="AQ825" s="86">
        <v>7.87</v>
      </c>
      <c r="AR825" s="86">
        <v>7.76</v>
      </c>
      <c r="AS825" s="86">
        <v>7.7169999999999996</v>
      </c>
      <c r="AT825" s="86">
        <v>7.9189999999999996</v>
      </c>
      <c r="AU825" s="86">
        <v>7.8209999999999997</v>
      </c>
      <c r="AV825" s="86">
        <v>8.0109999999999992</v>
      </c>
      <c r="AW825" s="86">
        <v>7.7679999999999998</v>
      </c>
      <c r="AX825" s="86">
        <v>7.6840000000000002</v>
      </c>
      <c r="AY825" s="86">
        <v>7.6050000000000004</v>
      </c>
      <c r="AZ825" s="86">
        <v>7.6449999999999996</v>
      </c>
      <c r="BA825" s="86">
        <v>7.6509999999999998</v>
      </c>
      <c r="BB825" s="86">
        <v>7.7720000000000002</v>
      </c>
      <c r="BC825" s="86">
        <v>7.8419999999999996</v>
      </c>
      <c r="BD825" s="83">
        <f t="shared" si="103"/>
        <v>56.566196198280224</v>
      </c>
    </row>
    <row r="826" spans="1:56" ht="14.65" customHeight="1" thickBot="1" x14ac:dyDescent="0.5">
      <c r="A826" t="s">
        <v>331</v>
      </c>
      <c r="B826">
        <v>2026</v>
      </c>
      <c r="C826" s="9">
        <v>46309</v>
      </c>
      <c r="D826" t="s">
        <v>103</v>
      </c>
      <c r="E826" t="s">
        <v>245</v>
      </c>
      <c r="F826" t="s">
        <v>245</v>
      </c>
      <c r="G826" t="s">
        <v>37</v>
      </c>
      <c r="H826" t="s">
        <v>108</v>
      </c>
      <c r="I826" t="s">
        <v>35</v>
      </c>
      <c r="J826" t="s">
        <v>36</v>
      </c>
      <c r="K826" t="s">
        <v>124</v>
      </c>
      <c r="L826" s="105">
        <f>(C826-VLOOKUP(H826,Riders!$A$2:$D$4499,4,FALSE))/365</f>
        <v>24.852054794520548</v>
      </c>
      <c r="M826" s="105">
        <f>(C826-VLOOKUP(I826,Riders!$A$2:$D$4499,4,FALSE))/365</f>
        <v>28.961643835616439</v>
      </c>
      <c r="N826" s="105">
        <f>(C826-VLOOKUP(J826,Riders!$A$2:$D$4499,4,FALSE))/365</f>
        <v>23.767123287671232</v>
      </c>
      <c r="O826" s="105">
        <f>(C826-VLOOKUP(K826,Riders!$A$2:$D$4499,4,FALSE))/365</f>
        <v>27.657534246575342</v>
      </c>
      <c r="P826">
        <v>9</v>
      </c>
      <c r="Q826" s="40">
        <f t="shared" si="96"/>
        <v>2.9523611111111109E-3</v>
      </c>
      <c r="R826" s="86">
        <f t="shared" si="97"/>
        <v>255.08399999999997</v>
      </c>
      <c r="S826">
        <f t="shared" si="98"/>
        <v>23.093</v>
      </c>
      <c r="T826">
        <f t="shared" si="99"/>
        <v>69.322000000000003</v>
      </c>
      <c r="U826">
        <f t="shared" si="100"/>
        <v>61.552999999999997</v>
      </c>
      <c r="V826">
        <f t="shared" si="101"/>
        <v>61.823999999999998</v>
      </c>
      <c r="W826">
        <f t="shared" si="102"/>
        <v>62.385000000000005</v>
      </c>
      <c r="X826" s="86">
        <v>14.824</v>
      </c>
      <c r="Y826" s="86">
        <v>8.2690000000000001</v>
      </c>
      <c r="Z826" s="86">
        <v>7.806</v>
      </c>
      <c r="AA826" s="86">
        <v>7.6790000000000003</v>
      </c>
      <c r="AB826" s="86">
        <v>7.7729999999999997</v>
      </c>
      <c r="AC826" s="86">
        <v>7.6550000000000002</v>
      </c>
      <c r="AD826" s="86">
        <v>7.6619999999999999</v>
      </c>
      <c r="AE826" s="86">
        <v>7.6539999999999999</v>
      </c>
      <c r="AF826" s="86">
        <v>7.8609999999999998</v>
      </c>
      <c r="AG826" s="86">
        <v>7.65</v>
      </c>
      <c r="AH826" s="86">
        <v>7.6619999999999999</v>
      </c>
      <c r="AI826" s="86">
        <v>7.6</v>
      </c>
      <c r="AJ826" s="86">
        <v>7.64</v>
      </c>
      <c r="AK826" s="86">
        <v>7.7709999999999999</v>
      </c>
      <c r="AL826" s="86">
        <v>7.6420000000000003</v>
      </c>
      <c r="AM826" s="86">
        <v>7.7270000000000003</v>
      </c>
      <c r="AN826" s="86">
        <v>7.7089999999999996</v>
      </c>
      <c r="AO826" s="86">
        <v>7.726</v>
      </c>
      <c r="AP826" s="86">
        <v>7.8159999999999998</v>
      </c>
      <c r="AQ826" s="86">
        <v>7.6820000000000004</v>
      </c>
      <c r="AR826" s="86">
        <v>7.8390000000000004</v>
      </c>
      <c r="AS826" s="86">
        <v>7.6050000000000004</v>
      </c>
      <c r="AT826" s="86">
        <v>7.61</v>
      </c>
      <c r="AU826" s="86">
        <v>7.8369999999999997</v>
      </c>
      <c r="AV826" s="86">
        <v>7.6989999999999998</v>
      </c>
      <c r="AW826" s="86">
        <v>7.7240000000000002</v>
      </c>
      <c r="AX826" s="86">
        <v>7.8159999999999998</v>
      </c>
      <c r="AY826" s="86">
        <v>7.9509999999999996</v>
      </c>
      <c r="AZ826" s="86">
        <v>7.7270000000000003</v>
      </c>
      <c r="BA826" s="86">
        <v>7.774</v>
      </c>
      <c r="BB826" s="86">
        <v>7.7839999999999998</v>
      </c>
      <c r="BC826" s="86">
        <v>7.91</v>
      </c>
      <c r="BD826" s="83">
        <f t="shared" si="103"/>
        <v>56.451992284894395</v>
      </c>
    </row>
    <row r="827" spans="1:56" ht="14.65" customHeight="1" thickBot="1" x14ac:dyDescent="0.5">
      <c r="A827" t="s">
        <v>331</v>
      </c>
      <c r="B827">
        <v>2026</v>
      </c>
      <c r="C827" s="9">
        <v>46309</v>
      </c>
      <c r="D827" t="s">
        <v>103</v>
      </c>
      <c r="E827" t="s">
        <v>245</v>
      </c>
      <c r="F827" t="s">
        <v>245</v>
      </c>
      <c r="G827" t="s">
        <v>52</v>
      </c>
      <c r="H827" t="s">
        <v>157</v>
      </c>
      <c r="I827" t="s">
        <v>76</v>
      </c>
      <c r="J827" t="s">
        <v>105</v>
      </c>
      <c r="K827" t="s">
        <v>75</v>
      </c>
      <c r="L827" s="105">
        <f>(C827-VLOOKUP(H827,Riders!$A$2:$D$4499,4,FALSE))/365</f>
        <v>27.772602739726029</v>
      </c>
      <c r="M827" s="105">
        <f>(C827-VLOOKUP(I827,Riders!$A$2:$D$4499,4,FALSE))/365</f>
        <v>27.493150684931507</v>
      </c>
      <c r="N827" s="105">
        <f>(C827-VLOOKUP(J827,Riders!$A$2:$D$4499,4,FALSE))/365</f>
        <v>26.17808219178082</v>
      </c>
      <c r="O827" s="105">
        <f>(C827-VLOOKUP(K827,Riders!$A$2:$D$4499,4,FALSE))/365</f>
        <v>28.906849315068492</v>
      </c>
      <c r="P827">
        <v>10</v>
      </c>
      <c r="Q827" s="40">
        <f t="shared" si="96"/>
        <v>2.9572916666666671E-3</v>
      </c>
      <c r="R827" s="86">
        <f t="shared" si="97"/>
        <v>255.51000000000005</v>
      </c>
      <c r="S827">
        <f t="shared" si="98"/>
        <v>22.978000000000002</v>
      </c>
      <c r="T827">
        <f t="shared" si="99"/>
        <v>69.414000000000001</v>
      </c>
      <c r="U827">
        <f t="shared" si="100"/>
        <v>61.402999999999999</v>
      </c>
      <c r="V827">
        <f t="shared" si="101"/>
        <v>62.563000000000009</v>
      </c>
      <c r="W827">
        <f t="shared" si="102"/>
        <v>62.13</v>
      </c>
      <c r="X827" s="86">
        <v>14.567</v>
      </c>
      <c r="Y827" s="86">
        <v>8.4109999999999996</v>
      </c>
      <c r="Z827" s="86">
        <v>7.9</v>
      </c>
      <c r="AA827" s="86">
        <v>7.7729999999999997</v>
      </c>
      <c r="AB827" s="86">
        <v>7.6859999999999999</v>
      </c>
      <c r="AC827" s="86">
        <v>7.7990000000000004</v>
      </c>
      <c r="AD827" s="86">
        <v>7.6459999999999999</v>
      </c>
      <c r="AE827" s="86">
        <v>7.6319999999999997</v>
      </c>
      <c r="AF827" s="86">
        <v>7.6619999999999999</v>
      </c>
      <c r="AG827" s="86">
        <v>7.7629999999999999</v>
      </c>
      <c r="AH827" s="86">
        <v>7.68</v>
      </c>
      <c r="AI827" s="86">
        <v>7.665</v>
      </c>
      <c r="AJ827" s="86">
        <v>7.6230000000000002</v>
      </c>
      <c r="AK827" s="86">
        <v>7.6230000000000002</v>
      </c>
      <c r="AL827" s="86">
        <v>7.6470000000000002</v>
      </c>
      <c r="AM827" s="86">
        <v>7.74</v>
      </c>
      <c r="AN827" s="86">
        <v>7.6779999999999999</v>
      </c>
      <c r="AO827" s="86">
        <v>7.7119999999999997</v>
      </c>
      <c r="AP827" s="86">
        <v>7.7530000000000001</v>
      </c>
      <c r="AQ827" s="86">
        <v>7.806</v>
      </c>
      <c r="AR827" s="86">
        <v>8.0220000000000002</v>
      </c>
      <c r="AS827" s="86">
        <v>7.9589999999999996</v>
      </c>
      <c r="AT827" s="86">
        <v>7.82</v>
      </c>
      <c r="AU827" s="86">
        <v>7.8129999999999997</v>
      </c>
      <c r="AV827" s="86">
        <v>7.8410000000000002</v>
      </c>
      <c r="AW827" s="86">
        <v>7.8780000000000001</v>
      </c>
      <c r="AX827" s="86">
        <v>8</v>
      </c>
      <c r="AY827" s="86">
        <v>7.8380000000000001</v>
      </c>
      <c r="AZ827" s="86">
        <v>7.72</v>
      </c>
      <c r="BA827" s="86">
        <v>7.6269999999999998</v>
      </c>
      <c r="BB827" s="86">
        <v>7.577</v>
      </c>
      <c r="BC827" s="86">
        <v>7.649</v>
      </c>
      <c r="BD827" s="83">
        <f t="shared" si="103"/>
        <v>56.357872490313483</v>
      </c>
    </row>
    <row r="828" spans="1:56" ht="14.65" customHeight="1" thickBot="1" x14ac:dyDescent="0.5">
      <c r="A828" t="s">
        <v>331</v>
      </c>
      <c r="B828">
        <v>2026</v>
      </c>
      <c r="C828" s="9">
        <v>46309</v>
      </c>
      <c r="D828" t="s">
        <v>103</v>
      </c>
      <c r="E828" t="s">
        <v>245</v>
      </c>
      <c r="F828" t="s">
        <v>245</v>
      </c>
      <c r="G828" t="s">
        <v>67</v>
      </c>
      <c r="H828" t="s">
        <v>2185</v>
      </c>
      <c r="I828" t="s">
        <v>66</v>
      </c>
      <c r="J828" t="s">
        <v>2148</v>
      </c>
      <c r="K828" t="s">
        <v>65</v>
      </c>
      <c r="L828" s="105">
        <f>(C828-VLOOKUP(H828,Riders!$A$2:$D$4499,4,FALSE))/365</f>
        <v>23.898630136986302</v>
      </c>
      <c r="M828" s="105">
        <f>(C828-VLOOKUP(I828,Riders!$A$2:$D$4499,4,FALSE))/365</f>
        <v>18.676712328767124</v>
      </c>
      <c r="N828" s="105">
        <f>(C828-VLOOKUP(J828,Riders!$A$2:$D$4499,4,FALSE))/365</f>
        <v>33.843835616438355</v>
      </c>
      <c r="O828" s="105">
        <f>(C828-VLOOKUP(K828,Riders!$A$2:$D$4499,4,FALSE))/365</f>
        <v>28.265753424657536</v>
      </c>
      <c r="P828">
        <v>11</v>
      </c>
      <c r="Q828" s="40">
        <f t="shared" si="96"/>
        <v>2.9954861111111111E-3</v>
      </c>
      <c r="R828" s="86">
        <f t="shared" si="97"/>
        <v>258.81</v>
      </c>
      <c r="S828">
        <f t="shared" si="98"/>
        <v>23.373000000000001</v>
      </c>
      <c r="T828">
        <f t="shared" si="99"/>
        <v>69.45</v>
      </c>
      <c r="U828">
        <f t="shared" si="100"/>
        <v>62.177</v>
      </c>
      <c r="V828">
        <f t="shared" si="101"/>
        <v>63.161000000000001</v>
      </c>
      <c r="W828">
        <f t="shared" si="102"/>
        <v>64.022000000000006</v>
      </c>
      <c r="X828" s="86">
        <v>14.711</v>
      </c>
      <c r="Y828" s="86">
        <v>8.6620000000000008</v>
      </c>
      <c r="Z828" s="86">
        <v>7.8310000000000004</v>
      </c>
      <c r="AA828" s="86">
        <v>7.6109999999999998</v>
      </c>
      <c r="AB828" s="86">
        <v>7.5570000000000004</v>
      </c>
      <c r="AC828" s="86">
        <v>7.6669999999999998</v>
      </c>
      <c r="AD828" s="86">
        <v>7.633</v>
      </c>
      <c r="AE828" s="86">
        <v>7.7779999999999996</v>
      </c>
      <c r="AF828" s="86">
        <v>7.9329999999999998</v>
      </c>
      <c r="AG828" s="86">
        <v>7.7539999999999996</v>
      </c>
      <c r="AH828" s="86">
        <v>7.7149999999999999</v>
      </c>
      <c r="AI828" s="86">
        <v>7.7149999999999999</v>
      </c>
      <c r="AJ828" s="86">
        <v>7.8129999999999997</v>
      </c>
      <c r="AK828" s="86">
        <v>7.7009999999999996</v>
      </c>
      <c r="AL828" s="86">
        <v>7.7480000000000002</v>
      </c>
      <c r="AM828" s="86">
        <v>7.798</v>
      </c>
      <c r="AN828" s="86">
        <v>7.9960000000000004</v>
      </c>
      <c r="AO828" s="86">
        <v>7.8570000000000002</v>
      </c>
      <c r="AP828" s="86">
        <v>7.7729999999999997</v>
      </c>
      <c r="AQ828" s="86">
        <v>7.9180000000000001</v>
      </c>
      <c r="AR828" s="86">
        <v>7.8250000000000002</v>
      </c>
      <c r="AS828" s="86">
        <v>7.9050000000000002</v>
      </c>
      <c r="AT828" s="86">
        <v>8.0839999999999996</v>
      </c>
      <c r="AU828" s="86">
        <v>7.8029999999999999</v>
      </c>
      <c r="AV828" s="86">
        <v>7.7640000000000002</v>
      </c>
      <c r="AW828" s="86">
        <v>7.7930000000000001</v>
      </c>
      <c r="AX828" s="86">
        <v>7.8310000000000004</v>
      </c>
      <c r="AY828" s="86">
        <v>8.1050000000000004</v>
      </c>
      <c r="AZ828" s="86">
        <v>7.891</v>
      </c>
      <c r="BA828" s="86">
        <v>8.06</v>
      </c>
      <c r="BB828" s="86">
        <v>8.1289999999999996</v>
      </c>
      <c r="BC828" s="86">
        <v>8.4489999999999998</v>
      </c>
      <c r="BD828" s="83">
        <f t="shared" si="103"/>
        <v>55.639272052857308</v>
      </c>
    </row>
    <row r="829" spans="1:56" ht="14.65" customHeight="1" thickBot="1" x14ac:dyDescent="0.5">
      <c r="A829" t="s">
        <v>331</v>
      </c>
      <c r="B829">
        <v>2026</v>
      </c>
      <c r="C829" s="9">
        <v>46309</v>
      </c>
      <c r="D829" t="s">
        <v>103</v>
      </c>
      <c r="E829" t="s">
        <v>245</v>
      </c>
      <c r="F829" t="s">
        <v>245</v>
      </c>
      <c r="G829" t="s">
        <v>46</v>
      </c>
      <c r="H829" t="s">
        <v>44</v>
      </c>
      <c r="I829" t="s">
        <v>107</v>
      </c>
      <c r="J829" t="s">
        <v>45</v>
      </c>
      <c r="K829" t="s">
        <v>2170</v>
      </c>
      <c r="L829" s="105">
        <f>(C829-VLOOKUP(H829,Riders!$A$2:$D$4499,4,FALSE))/365</f>
        <v>24.704109589041096</v>
      </c>
      <c r="M829" s="105">
        <f>(C829-VLOOKUP(I829,Riders!$A$2:$D$4499,4,FALSE))/365</f>
        <v>26.123287671232877</v>
      </c>
      <c r="N829" s="105">
        <f>(C829-VLOOKUP(J829,Riders!$A$2:$D$4499,4,FALSE))/365</f>
        <v>21.791780821917808</v>
      </c>
      <c r="O829" s="105">
        <f>(C829-VLOOKUP(K829,Riders!$A$2:$D$4499,4,FALSE))/365</f>
        <v>20.410958904109588</v>
      </c>
      <c r="P829">
        <v>12</v>
      </c>
      <c r="Q829" s="40">
        <f t="shared" si="96"/>
        <v>2.9978240740740742E-3</v>
      </c>
      <c r="R829" s="86">
        <f t="shared" si="97"/>
        <v>259.012</v>
      </c>
      <c r="S829">
        <f t="shared" si="98"/>
        <v>22.971</v>
      </c>
      <c r="T829">
        <f t="shared" si="99"/>
        <v>69.858999999999995</v>
      </c>
      <c r="U829">
        <f t="shared" si="100"/>
        <v>63.427999999999997</v>
      </c>
      <c r="V829">
        <f t="shared" si="101"/>
        <v>63.472999999999992</v>
      </c>
      <c r="W829">
        <f t="shared" si="102"/>
        <v>62.25200000000001</v>
      </c>
      <c r="X829" s="86">
        <v>14.475</v>
      </c>
      <c r="Y829" s="86">
        <v>8.4960000000000004</v>
      </c>
      <c r="Z829" s="86">
        <v>7.9409999999999998</v>
      </c>
      <c r="AA829" s="86">
        <v>7.7690000000000001</v>
      </c>
      <c r="AB829" s="86">
        <v>7.9340000000000002</v>
      </c>
      <c r="AC829" s="86">
        <v>7.7119999999999997</v>
      </c>
      <c r="AD829" s="86">
        <v>7.67</v>
      </c>
      <c r="AE829" s="86">
        <v>7.8620000000000001</v>
      </c>
      <c r="AF829" s="86">
        <v>7.86</v>
      </c>
      <c r="AG829" s="86">
        <v>7.9470000000000001</v>
      </c>
      <c r="AH829" s="86">
        <v>8.0050000000000008</v>
      </c>
      <c r="AI829" s="86">
        <v>8.0960000000000001</v>
      </c>
      <c r="AJ829" s="86">
        <v>7.9340000000000002</v>
      </c>
      <c r="AK829" s="86">
        <v>7.86</v>
      </c>
      <c r="AL829" s="86">
        <v>7.8230000000000004</v>
      </c>
      <c r="AM829" s="86">
        <v>7.9029999999999996</v>
      </c>
      <c r="AN829" s="86">
        <v>7.9189999999999996</v>
      </c>
      <c r="AO829" s="86">
        <v>7.9169999999999998</v>
      </c>
      <c r="AP829" s="86">
        <v>8.1039999999999992</v>
      </c>
      <c r="AQ829" s="86">
        <v>7.9269999999999996</v>
      </c>
      <c r="AR829" s="86">
        <v>7.8559999999999999</v>
      </c>
      <c r="AS829" s="86">
        <v>8.0009999999999994</v>
      </c>
      <c r="AT829" s="86">
        <v>7.8639999999999999</v>
      </c>
      <c r="AU829" s="86">
        <v>7.8849999999999998</v>
      </c>
      <c r="AV829" s="86">
        <v>7.9640000000000004</v>
      </c>
      <c r="AW829" s="86">
        <v>7.9720000000000004</v>
      </c>
      <c r="AX829" s="86">
        <v>8.0690000000000008</v>
      </c>
      <c r="AY829" s="86">
        <v>7.8</v>
      </c>
      <c r="AZ829" s="86">
        <v>7.73</v>
      </c>
      <c r="BA829" s="86">
        <v>7.5979999999999999</v>
      </c>
      <c r="BB829" s="86">
        <v>7.5380000000000003</v>
      </c>
      <c r="BC829" s="86">
        <v>7.5810000000000004</v>
      </c>
      <c r="BD829" s="83">
        <f t="shared" si="103"/>
        <v>55.59587972758019</v>
      </c>
    </row>
    <row r="830" spans="1:56" ht="14.65" customHeight="1" thickBot="1" x14ac:dyDescent="0.5">
      <c r="A830" t="s">
        <v>331</v>
      </c>
      <c r="B830">
        <v>2026</v>
      </c>
      <c r="C830" s="9">
        <v>46309</v>
      </c>
      <c r="D830" t="s">
        <v>103</v>
      </c>
      <c r="E830" t="s">
        <v>245</v>
      </c>
      <c r="F830" t="s">
        <v>245</v>
      </c>
      <c r="G830" t="s">
        <v>49</v>
      </c>
      <c r="H830" t="s">
        <v>48</v>
      </c>
      <c r="I830" t="s">
        <v>201</v>
      </c>
      <c r="J830" t="s">
        <v>85</v>
      </c>
      <c r="K830" t="s">
        <v>47</v>
      </c>
      <c r="L830" s="105">
        <f>(C830-VLOOKUP(H830,Riders!$A$2:$D$4499,4,FALSE))/365</f>
        <v>22.202739726027396</v>
      </c>
      <c r="M830" s="105">
        <f>(C830-VLOOKUP(I830,Riders!$A$2:$D$4499,4,FALSE))/365</f>
        <v>29.531506849315068</v>
      </c>
      <c r="N830" s="105">
        <f>(C830-VLOOKUP(J830,Riders!$A$2:$D$4499,4,FALSE))/365</f>
        <v>24.767123287671232</v>
      </c>
      <c r="O830" s="105">
        <f>(C830-VLOOKUP(K830,Riders!$A$2:$D$4499,4,FALSE))/365</f>
        <v>21.846575342465755</v>
      </c>
      <c r="P830">
        <v>13</v>
      </c>
      <c r="Q830" s="40">
        <f t="shared" si="96"/>
        <v>2.9987615740740743E-3</v>
      </c>
      <c r="R830" s="86">
        <f t="shared" si="97"/>
        <v>259.09300000000002</v>
      </c>
      <c r="S830">
        <f t="shared" si="98"/>
        <v>22.731999999999999</v>
      </c>
      <c r="T830">
        <f t="shared" si="99"/>
        <v>70.174999999999997</v>
      </c>
      <c r="U830">
        <f t="shared" si="100"/>
        <v>62.474000000000011</v>
      </c>
      <c r="V830">
        <f t="shared" si="101"/>
        <v>63.394999999999996</v>
      </c>
      <c r="W830">
        <f t="shared" si="102"/>
        <v>63.048999999999999</v>
      </c>
      <c r="X830" s="86">
        <v>14.305999999999999</v>
      </c>
      <c r="Y830" s="86">
        <v>8.4260000000000002</v>
      </c>
      <c r="Z830" s="86">
        <v>7.9939999999999998</v>
      </c>
      <c r="AA830" s="86">
        <v>7.7629999999999999</v>
      </c>
      <c r="AB830" s="86">
        <v>7.8760000000000003</v>
      </c>
      <c r="AC830" s="86">
        <v>7.8239999999999998</v>
      </c>
      <c r="AD830" s="86">
        <v>7.9320000000000004</v>
      </c>
      <c r="AE830" s="86">
        <v>8.0540000000000003</v>
      </c>
      <c r="AF830" s="86">
        <v>7.851</v>
      </c>
      <c r="AG830" s="86">
        <v>7.7389999999999999</v>
      </c>
      <c r="AH830" s="86">
        <v>7.8259999999999996</v>
      </c>
      <c r="AI830" s="86">
        <v>7.75</v>
      </c>
      <c r="AJ830" s="86">
        <v>7.7839999999999998</v>
      </c>
      <c r="AK830" s="86">
        <v>7.7610000000000001</v>
      </c>
      <c r="AL830" s="86">
        <v>7.81</v>
      </c>
      <c r="AM830" s="86">
        <v>7.9530000000000003</v>
      </c>
      <c r="AN830" s="86">
        <v>7.8419999999999996</v>
      </c>
      <c r="AO830" s="86">
        <v>7.8159999999999998</v>
      </c>
      <c r="AP830" s="86">
        <v>7.8</v>
      </c>
      <c r="AQ830" s="86">
        <v>7.9770000000000003</v>
      </c>
      <c r="AR830" s="86">
        <v>7.8929999999999998</v>
      </c>
      <c r="AS830" s="86">
        <v>7.9290000000000003</v>
      </c>
      <c r="AT830" s="86">
        <v>8.0180000000000007</v>
      </c>
      <c r="AU830" s="86">
        <v>8.1199999999999992</v>
      </c>
      <c r="AV830" s="86">
        <v>7.9180000000000001</v>
      </c>
      <c r="AW830" s="86">
        <v>7.8630000000000004</v>
      </c>
      <c r="AX830" s="86">
        <v>8.0459999999999994</v>
      </c>
      <c r="AY830" s="86">
        <v>7.8330000000000002</v>
      </c>
      <c r="AZ830" s="86">
        <v>7.8840000000000003</v>
      </c>
      <c r="BA830" s="86">
        <v>7.8090000000000002</v>
      </c>
      <c r="BB830" s="86">
        <v>7.8220000000000001</v>
      </c>
      <c r="BC830" s="86">
        <v>7.8739999999999997</v>
      </c>
      <c r="BD830" s="83">
        <f t="shared" si="103"/>
        <v>55.578498840184793</v>
      </c>
    </row>
    <row r="831" spans="1:56" ht="14.65" customHeight="1" thickBot="1" x14ac:dyDescent="0.5">
      <c r="A831" t="s">
        <v>331</v>
      </c>
      <c r="B831">
        <v>2026</v>
      </c>
      <c r="C831" s="9">
        <v>46309</v>
      </c>
      <c r="D831" t="s">
        <v>103</v>
      </c>
      <c r="E831" t="s">
        <v>245</v>
      </c>
      <c r="F831" t="s">
        <v>245</v>
      </c>
      <c r="G831" t="s">
        <v>251</v>
      </c>
      <c r="H831" t="s">
        <v>2200</v>
      </c>
      <c r="I831" t="s">
        <v>2201</v>
      </c>
      <c r="J831" t="s">
        <v>2202</v>
      </c>
      <c r="K831" t="s">
        <v>249</v>
      </c>
      <c r="L831" s="105">
        <f>(C831-VLOOKUP(H831,Riders!$A$2:$D$4499,4,FALSE))/365</f>
        <v>22.271232876712329</v>
      </c>
      <c r="M831" s="105">
        <f>(C831-VLOOKUP(I831,Riders!$A$2:$D$4499,4,FALSE))/365</f>
        <v>20.964383561643835</v>
      </c>
      <c r="N831" s="105">
        <f>(C831-VLOOKUP(J831,Riders!$A$2:$D$4499,4,FALSE))/365</f>
        <v>23.419178082191781</v>
      </c>
      <c r="O831" s="105">
        <f>(C831-VLOOKUP(K831,Riders!$A$2:$D$4499,4,FALSE))/365</f>
        <v>28.12054794520548</v>
      </c>
      <c r="P831">
        <v>14</v>
      </c>
      <c r="Q831" s="40">
        <f t="shared" si="96"/>
        <v>3.0241666666666676E-3</v>
      </c>
      <c r="R831" s="86">
        <f t="shared" si="97"/>
        <v>261.28800000000007</v>
      </c>
      <c r="S831">
        <f t="shared" si="98"/>
        <v>23.746000000000002</v>
      </c>
      <c r="T831">
        <f t="shared" si="99"/>
        <v>70.664000000000016</v>
      </c>
      <c r="U831">
        <f t="shared" si="100"/>
        <v>63.164999999999999</v>
      </c>
      <c r="V831">
        <f t="shared" si="101"/>
        <v>63.466000000000001</v>
      </c>
      <c r="W831">
        <f t="shared" si="102"/>
        <v>63.992999999999995</v>
      </c>
      <c r="X831" s="86">
        <v>15.176</v>
      </c>
      <c r="Y831" s="86">
        <v>8.57</v>
      </c>
      <c r="Z831" s="86">
        <v>8.0229999999999997</v>
      </c>
      <c r="AA831" s="86">
        <v>7.9320000000000004</v>
      </c>
      <c r="AB831" s="86">
        <v>7.6660000000000004</v>
      </c>
      <c r="AC831" s="86">
        <v>7.6550000000000002</v>
      </c>
      <c r="AD831" s="86">
        <v>7.8220000000000001</v>
      </c>
      <c r="AE831" s="86">
        <v>7.82</v>
      </c>
      <c r="AF831" s="86">
        <v>7.8579999999999997</v>
      </c>
      <c r="AG831" s="86">
        <v>8.0079999999999991</v>
      </c>
      <c r="AH831" s="86">
        <v>7.7709999999999999</v>
      </c>
      <c r="AI831" s="86">
        <v>7.8070000000000004</v>
      </c>
      <c r="AJ831" s="86">
        <v>8.0289999999999999</v>
      </c>
      <c r="AK831" s="86">
        <v>7.8609999999999998</v>
      </c>
      <c r="AL831" s="86">
        <v>7.8289999999999997</v>
      </c>
      <c r="AM831" s="86">
        <v>8.0020000000000007</v>
      </c>
      <c r="AN831" s="86">
        <v>7.8079999999999998</v>
      </c>
      <c r="AO831" s="86">
        <v>7.7839999999999998</v>
      </c>
      <c r="AP831" s="86">
        <v>7.7629999999999999</v>
      </c>
      <c r="AQ831" s="86">
        <v>7.9359999999999999</v>
      </c>
      <c r="AR831" s="86">
        <v>7.97</v>
      </c>
      <c r="AS831" s="86">
        <v>8.1910000000000007</v>
      </c>
      <c r="AT831" s="86">
        <v>7.9930000000000003</v>
      </c>
      <c r="AU831" s="86">
        <v>8.0210000000000008</v>
      </c>
      <c r="AV831" s="86">
        <v>8.3409999999999993</v>
      </c>
      <c r="AW831" s="86">
        <v>8.1140000000000008</v>
      </c>
      <c r="AX831" s="86">
        <v>8.077</v>
      </c>
      <c r="AY831" s="86">
        <v>8.2319999999999993</v>
      </c>
      <c r="AZ831" s="86">
        <v>7.9189999999999996</v>
      </c>
      <c r="BA831" s="86">
        <v>7.7939999999999996</v>
      </c>
      <c r="BB831" s="86">
        <v>7.7309999999999999</v>
      </c>
      <c r="BC831" s="86">
        <v>7.7850000000000001</v>
      </c>
      <c r="BD831" s="83">
        <f t="shared" si="103"/>
        <v>55.111600992008803</v>
      </c>
    </row>
    <row r="832" spans="1:56" ht="14.65" customHeight="1" thickBot="1" x14ac:dyDescent="0.5">
      <c r="A832" t="s">
        <v>331</v>
      </c>
      <c r="B832">
        <v>2026</v>
      </c>
      <c r="C832" s="9">
        <v>46309</v>
      </c>
      <c r="D832" t="s">
        <v>103</v>
      </c>
      <c r="E832" t="s">
        <v>245</v>
      </c>
      <c r="F832" t="s">
        <v>245</v>
      </c>
      <c r="G832" t="s">
        <v>40</v>
      </c>
      <c r="H832" t="s">
        <v>39</v>
      </c>
      <c r="I832" t="s">
        <v>38</v>
      </c>
      <c r="J832" t="s">
        <v>195</v>
      </c>
      <c r="K832" t="s">
        <v>2141</v>
      </c>
      <c r="L832" s="105">
        <f>(C832-VLOOKUP(H832,Riders!$A$2:$D$4499,4,FALSE))/365</f>
        <v>29.405479452054795</v>
      </c>
      <c r="M832" s="105">
        <f>(C832-VLOOKUP(I832,Riders!$A$2:$D$4499,4,FALSE))/365</f>
        <v>29.673972602739727</v>
      </c>
      <c r="N832" s="105">
        <f>(C832-VLOOKUP(J832,Riders!$A$2:$D$4499,4,FALSE))/365</f>
        <v>24.030136986301368</v>
      </c>
      <c r="O832" s="105">
        <f>(C832-VLOOKUP(K832,Riders!$A$2:$D$4499,4,FALSE))/365</f>
        <v>23.956164383561642</v>
      </c>
      <c r="P832">
        <v>15</v>
      </c>
      <c r="Q832" s="40">
        <f t="shared" si="96"/>
        <v>3.026516203703704E-3</v>
      </c>
      <c r="R832" s="86">
        <f t="shared" si="97"/>
        <v>261.49100000000004</v>
      </c>
      <c r="S832">
        <f t="shared" si="98"/>
        <v>23.209000000000003</v>
      </c>
      <c r="T832">
        <f t="shared" si="99"/>
        <v>70.566000000000003</v>
      </c>
      <c r="U832">
        <f t="shared" si="100"/>
        <v>63.088000000000008</v>
      </c>
      <c r="V832">
        <f t="shared" si="101"/>
        <v>64.427999999999997</v>
      </c>
      <c r="W832">
        <f t="shared" si="102"/>
        <v>63.408999999999999</v>
      </c>
      <c r="X832" s="86">
        <v>14.877000000000001</v>
      </c>
      <c r="Y832" s="86">
        <v>8.3320000000000007</v>
      </c>
      <c r="Z832" s="86">
        <v>7.9950000000000001</v>
      </c>
      <c r="AA832" s="86">
        <v>7.8650000000000002</v>
      </c>
      <c r="AB832" s="86">
        <v>7.8179999999999996</v>
      </c>
      <c r="AC832" s="86">
        <v>8</v>
      </c>
      <c r="AD832" s="86">
        <v>7.819</v>
      </c>
      <c r="AE832" s="86">
        <v>7.86</v>
      </c>
      <c r="AF832" s="86">
        <v>7.9720000000000004</v>
      </c>
      <c r="AG832" s="86">
        <v>7.8559999999999999</v>
      </c>
      <c r="AH832" s="86">
        <v>7.9050000000000002</v>
      </c>
      <c r="AI832" s="86">
        <v>7.8739999999999997</v>
      </c>
      <c r="AJ832" s="86">
        <v>7.9619999999999997</v>
      </c>
      <c r="AK832" s="86">
        <v>7.8339999999999996</v>
      </c>
      <c r="AL832" s="86">
        <v>7.835</v>
      </c>
      <c r="AM832" s="86">
        <v>7.85</v>
      </c>
      <c r="AN832" s="86">
        <v>8.0549999999999997</v>
      </c>
      <c r="AO832" s="86">
        <v>7.9669999999999996</v>
      </c>
      <c r="AP832" s="86">
        <v>8.0960000000000001</v>
      </c>
      <c r="AQ832" s="86">
        <v>8.1199999999999992</v>
      </c>
      <c r="AR832" s="86">
        <v>8.0180000000000007</v>
      </c>
      <c r="AS832" s="86">
        <v>8.0090000000000003</v>
      </c>
      <c r="AT832" s="86">
        <v>8.1760000000000002</v>
      </c>
      <c r="AU832" s="86">
        <v>7.9870000000000001</v>
      </c>
      <c r="AV832" s="86">
        <v>7.9409999999999998</v>
      </c>
      <c r="AW832" s="86">
        <v>7.9370000000000003</v>
      </c>
      <c r="AX832" s="86">
        <v>7.9240000000000004</v>
      </c>
      <c r="AY832" s="86">
        <v>7.8719999999999999</v>
      </c>
      <c r="AZ832" s="86">
        <v>8.0250000000000004</v>
      </c>
      <c r="BA832" s="86">
        <v>7.8659999999999997</v>
      </c>
      <c r="BB832" s="86">
        <v>7.883</v>
      </c>
      <c r="BC832" s="86">
        <v>7.9610000000000003</v>
      </c>
      <c r="BD832" s="83">
        <f t="shared" si="103"/>
        <v>55.068816900008024</v>
      </c>
    </row>
    <row r="833" spans="1:56" ht="14.65" customHeight="1" thickBot="1" x14ac:dyDescent="0.5">
      <c r="A833" t="s">
        <v>331</v>
      </c>
      <c r="B833">
        <v>2026</v>
      </c>
      <c r="C833" s="9">
        <v>46309</v>
      </c>
      <c r="D833" t="s">
        <v>103</v>
      </c>
      <c r="E833" t="s">
        <v>245</v>
      </c>
      <c r="F833" t="s">
        <v>245</v>
      </c>
      <c r="G833" t="s">
        <v>524</v>
      </c>
      <c r="H833" t="s">
        <v>2203</v>
      </c>
      <c r="I833" t="s">
        <v>2092</v>
      </c>
      <c r="J833" t="s">
        <v>281</v>
      </c>
      <c r="K833" t="s">
        <v>2204</v>
      </c>
      <c r="L833" s="105">
        <f>(C833-VLOOKUP(H833,Riders!$A$2:$D$4499,4,FALSE))/365</f>
        <v>19.649315068493152</v>
      </c>
      <c r="M833" s="105">
        <f>(C833-VLOOKUP(I833,Riders!$A$2:$D$4499,4,FALSE))/365</f>
        <v>23.646575342465752</v>
      </c>
      <c r="N833" s="105">
        <f>(C833-VLOOKUP(J833,Riders!$A$2:$D$4499,4,FALSE))/365</f>
        <v>22.926027397260274</v>
      </c>
      <c r="O833" s="105">
        <f>(C833-VLOOKUP(K833,Riders!$A$2:$D$4499,4,FALSE))/365</f>
        <v>19.07123287671233</v>
      </c>
      <c r="P833">
        <v>16</v>
      </c>
      <c r="Q833" s="40">
        <f t="shared" si="96"/>
        <v>3.0339120370370368E-3</v>
      </c>
      <c r="R833" s="86">
        <f t="shared" si="97"/>
        <v>262.13</v>
      </c>
      <c r="S833">
        <f t="shared" si="98"/>
        <v>22.3</v>
      </c>
      <c r="T833">
        <f t="shared" si="99"/>
        <v>69.399000000000001</v>
      </c>
      <c r="U833">
        <f t="shared" si="100"/>
        <v>62.428000000000004</v>
      </c>
      <c r="V833">
        <f t="shared" si="101"/>
        <v>64.363</v>
      </c>
      <c r="W833">
        <f t="shared" si="102"/>
        <v>65.94</v>
      </c>
      <c r="X833" s="86">
        <v>13.88</v>
      </c>
      <c r="Y833" s="86">
        <v>8.42</v>
      </c>
      <c r="Z833" s="86">
        <v>8.0139999999999993</v>
      </c>
      <c r="AA833" s="86">
        <v>7.8869999999999996</v>
      </c>
      <c r="AB833" s="86">
        <v>7.93</v>
      </c>
      <c r="AC833" s="86">
        <v>7.6929999999999996</v>
      </c>
      <c r="AD833" s="86">
        <v>7.7510000000000003</v>
      </c>
      <c r="AE833" s="86">
        <v>7.8239999999999998</v>
      </c>
      <c r="AF833" s="86">
        <v>7.9690000000000003</v>
      </c>
      <c r="AG833" s="86">
        <v>7.7</v>
      </c>
      <c r="AH833" s="86">
        <v>7.7050000000000001</v>
      </c>
      <c r="AI833" s="86">
        <v>7.71</v>
      </c>
      <c r="AJ833" s="86">
        <v>7.9610000000000003</v>
      </c>
      <c r="AK833" s="86">
        <v>7.7859999999999996</v>
      </c>
      <c r="AL833" s="86">
        <v>7.7670000000000003</v>
      </c>
      <c r="AM833" s="86">
        <v>7.83</v>
      </c>
      <c r="AN833" s="86">
        <v>8.0020000000000007</v>
      </c>
      <c r="AO833" s="86">
        <v>7.9850000000000003</v>
      </c>
      <c r="AP833" s="86">
        <v>8.1379999999999999</v>
      </c>
      <c r="AQ833" s="86">
        <v>7.9569999999999999</v>
      </c>
      <c r="AR833" s="86">
        <v>7.9740000000000002</v>
      </c>
      <c r="AS833" s="86">
        <v>8.0579999999999998</v>
      </c>
      <c r="AT833" s="86">
        <v>8.26</v>
      </c>
      <c r="AU833" s="86">
        <v>7.9889999999999999</v>
      </c>
      <c r="AV833" s="86">
        <v>8.109</v>
      </c>
      <c r="AW833" s="86">
        <v>8.3629999999999995</v>
      </c>
      <c r="AX833" s="86">
        <v>8.1479999999999997</v>
      </c>
      <c r="AY833" s="86">
        <v>8.2579999999999991</v>
      </c>
      <c r="AZ833" s="86">
        <v>8.25</v>
      </c>
      <c r="BA833" s="86">
        <v>8.3930000000000007</v>
      </c>
      <c r="BB833" s="86">
        <v>8.1419999999999995</v>
      </c>
      <c r="BC833" s="86">
        <v>8.2769999999999992</v>
      </c>
      <c r="BD833" s="83">
        <f t="shared" si="103"/>
        <v>54.934574447793082</v>
      </c>
    </row>
    <row r="834" spans="1:56" ht="14.65" customHeight="1" thickBot="1" x14ac:dyDescent="0.5">
      <c r="A834" t="s">
        <v>331</v>
      </c>
      <c r="B834">
        <v>2026</v>
      </c>
      <c r="C834" s="9">
        <v>46309</v>
      </c>
      <c r="D834" t="s">
        <v>103</v>
      </c>
      <c r="E834" t="s">
        <v>245</v>
      </c>
      <c r="F834" t="s">
        <v>245</v>
      </c>
      <c r="G834" t="s">
        <v>58</v>
      </c>
      <c r="H834" t="s">
        <v>159</v>
      </c>
      <c r="I834" t="s">
        <v>2174</v>
      </c>
      <c r="J834" t="s">
        <v>56</v>
      </c>
      <c r="K834" t="s">
        <v>57</v>
      </c>
      <c r="L834" s="105">
        <f>(C834-VLOOKUP(H834,Riders!$A$2:$D$4499,4,FALSE))/365</f>
        <v>28.350684931506848</v>
      </c>
      <c r="M834" s="105">
        <f>(C834-VLOOKUP(I834,Riders!$A$2:$D$4499,4,FALSE))/365</f>
        <v>23.383561643835616</v>
      </c>
      <c r="N834" s="105">
        <f>(C834-VLOOKUP(J834,Riders!$A$2:$D$4499,4,FALSE))/365</f>
        <v>21.526027397260275</v>
      </c>
      <c r="O834" s="105">
        <f>(C834-VLOOKUP(K834,Riders!$A$2:$D$4499,4,FALSE))/365</f>
        <v>23.347945205479451</v>
      </c>
      <c r="P834">
        <v>17</v>
      </c>
      <c r="Q834" s="40">
        <f t="shared" ref="Q834:Q848" si="104">IF(COUNT(X834:BC834)=32,SUM(X834:BC834)/86400,"")</f>
        <v>3.0619560185185185E-3</v>
      </c>
      <c r="R834" s="86">
        <f t="shared" ref="R834:R848" si="105">Q834*86400</f>
        <v>264.553</v>
      </c>
      <c r="S834">
        <f t="shared" ref="S834:S848" si="106">IF(COUNT(X834:Y834)=2,SUM(X834:Y834),"")</f>
        <v>23.553999999999998</v>
      </c>
      <c r="T834">
        <f t="shared" ref="T834:T848" si="107">IF(COUNT(X834:AE834)=8,SUM(X834:AE834),"")</f>
        <v>71.179000000000002</v>
      </c>
      <c r="U834">
        <f t="shared" ref="U834:U848" si="108">IF(COUNT(AF834:AM834)=8,SUM(AF834:AM834),"")</f>
        <v>64.105000000000004</v>
      </c>
      <c r="V834">
        <f t="shared" ref="V834:V848" si="109">IF(COUNT(AN834:AU834)=8,SUM(AN834:AU834),"")</f>
        <v>63.89</v>
      </c>
      <c r="W834">
        <f t="shared" ref="W834:W848" si="110">IF(COUNT(AV834:BC834)=8,SUM(AV834:BC834),"")</f>
        <v>65.379000000000005</v>
      </c>
      <c r="X834" s="86">
        <v>14.776999999999999</v>
      </c>
      <c r="Y834" s="86">
        <v>8.7769999999999992</v>
      </c>
      <c r="Z834" s="86">
        <v>8.2140000000000004</v>
      </c>
      <c r="AA834" s="86">
        <v>8.1370000000000005</v>
      </c>
      <c r="AB834" s="86">
        <v>7.8179999999999996</v>
      </c>
      <c r="AC834" s="86">
        <v>7.7619999999999996</v>
      </c>
      <c r="AD834" s="86">
        <v>7.83</v>
      </c>
      <c r="AE834" s="86">
        <v>7.8639999999999999</v>
      </c>
      <c r="AF834" s="86">
        <v>8.0440000000000005</v>
      </c>
      <c r="AG834" s="86">
        <v>7.9269999999999996</v>
      </c>
      <c r="AH834" s="86">
        <v>8.0280000000000005</v>
      </c>
      <c r="AI834" s="86">
        <v>8.0649999999999995</v>
      </c>
      <c r="AJ834" s="86">
        <v>8.26</v>
      </c>
      <c r="AK834" s="86">
        <v>7.9779999999999998</v>
      </c>
      <c r="AL834" s="86">
        <v>7.9020000000000001</v>
      </c>
      <c r="AM834" s="86">
        <v>7.9009999999999998</v>
      </c>
      <c r="AN834" s="86">
        <v>8.1059999999999999</v>
      </c>
      <c r="AO834" s="86">
        <v>7.984</v>
      </c>
      <c r="AP834" s="86">
        <v>7.9260000000000002</v>
      </c>
      <c r="AQ834" s="86">
        <v>8.1129999999999995</v>
      </c>
      <c r="AR834" s="86">
        <v>7.8780000000000001</v>
      </c>
      <c r="AS834" s="86">
        <v>7.8940000000000001</v>
      </c>
      <c r="AT834" s="86">
        <v>7.9870000000000001</v>
      </c>
      <c r="AU834" s="86">
        <v>8.0020000000000007</v>
      </c>
      <c r="AV834" s="86">
        <v>8.1289999999999996</v>
      </c>
      <c r="AW834" s="86">
        <v>8.0109999999999992</v>
      </c>
      <c r="AX834" s="86">
        <v>8.1300000000000008</v>
      </c>
      <c r="AY834" s="86">
        <v>8.3810000000000002</v>
      </c>
      <c r="AZ834" s="86">
        <v>8.2189999999999994</v>
      </c>
      <c r="BA834" s="86">
        <v>8.3379999999999992</v>
      </c>
      <c r="BB834" s="86">
        <v>8.0939999999999994</v>
      </c>
      <c r="BC834" s="86">
        <v>8.077</v>
      </c>
      <c r="BD834" s="83">
        <f t="shared" ref="BD834:BD848" si="111">IF(COUNT(X834:BC834)=32,3.6*4000/R834,"")</f>
        <v>54.431437178939568</v>
      </c>
    </row>
    <row r="835" spans="1:56" ht="14.65" customHeight="1" thickBot="1" x14ac:dyDescent="0.5">
      <c r="A835" t="s">
        <v>331</v>
      </c>
      <c r="B835">
        <v>2026</v>
      </c>
      <c r="C835" s="9">
        <v>46309</v>
      </c>
      <c r="D835" t="s">
        <v>103</v>
      </c>
      <c r="E835" t="s">
        <v>245</v>
      </c>
      <c r="F835" t="s">
        <v>245</v>
      </c>
      <c r="G835" t="s">
        <v>64</v>
      </c>
      <c r="H835" t="s">
        <v>93</v>
      </c>
      <c r="I835" t="s">
        <v>2167</v>
      </c>
      <c r="J835" t="s">
        <v>2179</v>
      </c>
      <c r="K835" t="s">
        <v>2189</v>
      </c>
      <c r="L835" s="105">
        <f>(C835-VLOOKUP(H835,Riders!$A$2:$D$4499,4,FALSE))/365</f>
        <v>21.936986301369863</v>
      </c>
      <c r="M835" s="105">
        <f>(C835-VLOOKUP(I835,Riders!$A$2:$D$4499,4,FALSE))/365</f>
        <v>22.767123287671232</v>
      </c>
      <c r="N835" s="105">
        <f>(C835-VLOOKUP(J835,Riders!$A$2:$D$4499,4,FALSE))/365</f>
        <v>30.432876712328767</v>
      </c>
      <c r="O835" s="105">
        <f>(C835-VLOOKUP(K835,Riders!$A$2:$D$4499,4,FALSE))/365</f>
        <v>20.665753424657535</v>
      </c>
      <c r="P835">
        <v>18</v>
      </c>
      <c r="Q835" s="40">
        <f t="shared" si="104"/>
        <v>3.0930439814814813E-3</v>
      </c>
      <c r="R835" s="86">
        <f t="shared" si="105"/>
        <v>267.23899999999998</v>
      </c>
      <c r="S835">
        <f t="shared" si="106"/>
        <v>23.633000000000003</v>
      </c>
      <c r="T835">
        <f t="shared" si="107"/>
        <v>69.779000000000011</v>
      </c>
      <c r="U835">
        <f t="shared" si="108"/>
        <v>64.728000000000009</v>
      </c>
      <c r="V835">
        <f t="shared" si="109"/>
        <v>65.722999999999985</v>
      </c>
      <c r="W835">
        <f t="shared" si="110"/>
        <v>67.008999999999986</v>
      </c>
      <c r="X835" s="86">
        <v>15.066000000000001</v>
      </c>
      <c r="Y835" s="86">
        <v>8.5670000000000002</v>
      </c>
      <c r="Z835" s="86">
        <v>7.8520000000000003</v>
      </c>
      <c r="AA835" s="86">
        <v>7.5970000000000004</v>
      </c>
      <c r="AB835" s="86">
        <v>7.7220000000000004</v>
      </c>
      <c r="AC835" s="86">
        <v>7.5819999999999999</v>
      </c>
      <c r="AD835" s="86">
        <v>7.6660000000000004</v>
      </c>
      <c r="AE835" s="86">
        <v>7.7270000000000003</v>
      </c>
      <c r="AF835" s="86">
        <v>7.94</v>
      </c>
      <c r="AG835" s="86">
        <v>7.89</v>
      </c>
      <c r="AH835" s="86">
        <v>7.9880000000000004</v>
      </c>
      <c r="AI835" s="86">
        <v>7.9880000000000004</v>
      </c>
      <c r="AJ835" s="86">
        <v>8.2789999999999999</v>
      </c>
      <c r="AK835" s="86">
        <v>8.0850000000000009</v>
      </c>
      <c r="AL835" s="86">
        <v>8.3710000000000004</v>
      </c>
      <c r="AM835" s="86">
        <v>8.1869999999999994</v>
      </c>
      <c r="AN835" s="86">
        <v>8.0410000000000004</v>
      </c>
      <c r="AO835" s="86">
        <v>8.0510000000000002</v>
      </c>
      <c r="AP835" s="86">
        <v>8.0619999999999994</v>
      </c>
      <c r="AQ835" s="86">
        <v>8.3569999999999993</v>
      </c>
      <c r="AR835" s="86">
        <v>8.3179999999999996</v>
      </c>
      <c r="AS835" s="86">
        <v>8.2539999999999996</v>
      </c>
      <c r="AT835" s="86">
        <v>8.3629999999999995</v>
      </c>
      <c r="AU835" s="86">
        <v>8.2769999999999992</v>
      </c>
      <c r="AV835" s="86">
        <v>8.5399999999999991</v>
      </c>
      <c r="AW835" s="86">
        <v>8.5519999999999996</v>
      </c>
      <c r="AX835" s="86">
        <v>8.3219999999999992</v>
      </c>
      <c r="AY835" s="86">
        <v>8.4239999999999995</v>
      </c>
      <c r="AZ835" s="86">
        <v>8.32</v>
      </c>
      <c r="BA835" s="86">
        <v>8.2390000000000008</v>
      </c>
      <c r="BB835" s="86">
        <v>8.4969999999999999</v>
      </c>
      <c r="BC835" s="86">
        <v>8.1150000000000002</v>
      </c>
      <c r="BD835" s="83">
        <f t="shared" si="111"/>
        <v>53.884350712283769</v>
      </c>
    </row>
    <row r="836" spans="1:56" ht="14.65" customHeight="1" thickBot="1" x14ac:dyDescent="0.5">
      <c r="A836" t="s">
        <v>331</v>
      </c>
      <c r="B836">
        <v>2026</v>
      </c>
      <c r="C836" s="9">
        <v>46309</v>
      </c>
      <c r="D836" t="s">
        <v>103</v>
      </c>
      <c r="E836" t="s">
        <v>245</v>
      </c>
      <c r="F836" t="s">
        <v>245</v>
      </c>
      <c r="G836" t="s">
        <v>70</v>
      </c>
      <c r="H836" t="s">
        <v>68</v>
      </c>
      <c r="I836" t="s">
        <v>122</v>
      </c>
      <c r="J836" t="s">
        <v>2190</v>
      </c>
      <c r="K836" t="s">
        <v>336</v>
      </c>
      <c r="L836" s="105">
        <f>(C836-VLOOKUP(H836,Riders!$A$2:$D$4499,4,FALSE))/365</f>
        <v>27.161643835616438</v>
      </c>
      <c r="M836" s="105">
        <f>(C836-VLOOKUP(I836,Riders!$A$2:$D$4499,4,FALSE))/365</f>
        <v>20.424657534246574</v>
      </c>
      <c r="N836" s="105">
        <f>(C836-VLOOKUP(J836,Riders!$A$2:$D$4499,4,FALSE))/365</f>
        <v>20.493150684931507</v>
      </c>
      <c r="O836" s="105">
        <f>(C836-VLOOKUP(K836,Riders!$A$2:$D$4499,4,FALSE))/365</f>
        <v>31.345205479452055</v>
      </c>
      <c r="P836">
        <v>19</v>
      </c>
      <c r="Q836" s="40">
        <f t="shared" si="104"/>
        <v>3.1783564814814817E-3</v>
      </c>
      <c r="R836" s="86">
        <f t="shared" si="105"/>
        <v>274.61</v>
      </c>
      <c r="S836">
        <f t="shared" si="106"/>
        <v>22.936999999999998</v>
      </c>
      <c r="T836">
        <f t="shared" si="107"/>
        <v>71.796999999999997</v>
      </c>
      <c r="U836">
        <f t="shared" si="108"/>
        <v>66.057000000000002</v>
      </c>
      <c r="V836">
        <f t="shared" si="109"/>
        <v>66.775999999999996</v>
      </c>
      <c r="W836">
        <f t="shared" si="110"/>
        <v>69.98</v>
      </c>
      <c r="X836" s="86">
        <v>14.212</v>
      </c>
      <c r="Y836" s="86">
        <v>8.7249999999999996</v>
      </c>
      <c r="Z836" s="86">
        <v>8.2479999999999993</v>
      </c>
      <c r="AA836" s="86">
        <v>8.1229999999999993</v>
      </c>
      <c r="AB836" s="86">
        <v>8.1989999999999998</v>
      </c>
      <c r="AC836" s="86">
        <v>8.0050000000000008</v>
      </c>
      <c r="AD836" s="86">
        <v>8.1709999999999994</v>
      </c>
      <c r="AE836" s="86">
        <v>8.1140000000000008</v>
      </c>
      <c r="AF836" s="86">
        <v>8.2840000000000007</v>
      </c>
      <c r="AG836" s="86">
        <v>8.1479999999999997</v>
      </c>
      <c r="AH836" s="86">
        <v>8.2430000000000003</v>
      </c>
      <c r="AI836" s="86">
        <v>8.2140000000000004</v>
      </c>
      <c r="AJ836" s="86">
        <v>8.3840000000000003</v>
      </c>
      <c r="AK836" s="86">
        <v>8.18</v>
      </c>
      <c r="AL836" s="86">
        <v>8.3539999999999992</v>
      </c>
      <c r="AM836" s="86">
        <v>8.25</v>
      </c>
      <c r="AN836" s="86">
        <v>8.3849999999999998</v>
      </c>
      <c r="AO836" s="86">
        <v>8.1739999999999995</v>
      </c>
      <c r="AP836" s="86">
        <v>8.1850000000000005</v>
      </c>
      <c r="AQ836" s="86">
        <v>8.202</v>
      </c>
      <c r="AR836" s="86">
        <v>8.2530000000000001</v>
      </c>
      <c r="AS836" s="86">
        <v>8.2829999999999995</v>
      </c>
      <c r="AT836" s="86">
        <v>8.5850000000000009</v>
      </c>
      <c r="AU836" s="86">
        <v>8.7089999999999996</v>
      </c>
      <c r="AV836" s="86">
        <v>8.8879999999999999</v>
      </c>
      <c r="AW836" s="86">
        <v>8.5190000000000001</v>
      </c>
      <c r="AX836" s="86">
        <v>8.6159999999999997</v>
      </c>
      <c r="AY836" s="86">
        <v>8.6530000000000005</v>
      </c>
      <c r="AZ836" s="86">
        <v>8.8360000000000003</v>
      </c>
      <c r="BA836" s="86">
        <v>8.9499999999999993</v>
      </c>
      <c r="BB836" s="86">
        <v>9.0120000000000005</v>
      </c>
      <c r="BC836" s="86">
        <v>8.5060000000000002</v>
      </c>
      <c r="BD836" s="83">
        <f t="shared" si="111"/>
        <v>52.438002986052943</v>
      </c>
    </row>
    <row r="837" spans="1:56" ht="14.65" customHeight="1" thickBot="1" x14ac:dyDescent="0.5">
      <c r="A837" t="s">
        <v>331</v>
      </c>
      <c r="B837">
        <v>2026</v>
      </c>
      <c r="C837" s="9">
        <v>46309</v>
      </c>
      <c r="D837" t="s">
        <v>103</v>
      </c>
      <c r="E837" t="s">
        <v>1943</v>
      </c>
      <c r="F837">
        <v>1</v>
      </c>
      <c r="G837" t="s">
        <v>37</v>
      </c>
      <c r="H837" t="s">
        <v>108</v>
      </c>
      <c r="I837" t="s">
        <v>35</v>
      </c>
      <c r="J837" t="s">
        <v>36</v>
      </c>
      <c r="K837" t="s">
        <v>124</v>
      </c>
      <c r="L837" s="105">
        <f>(C837-VLOOKUP(H837,Riders!$A$2:$D$4499,4,FALSE))/365</f>
        <v>24.852054794520548</v>
      </c>
      <c r="M837" s="105">
        <f>(C837-VLOOKUP(I837,Riders!$A$2:$D$4499,4,FALSE))/365</f>
        <v>28.961643835616439</v>
      </c>
      <c r="N837" s="105">
        <f>(C837-VLOOKUP(J837,Riders!$A$2:$D$4499,4,FALSE))/365</f>
        <v>23.767123287671232</v>
      </c>
      <c r="O837" s="105">
        <f>(C837-VLOOKUP(K837,Riders!$A$2:$D$4499,4,FALSE))/365</f>
        <v>27.657534246575342</v>
      </c>
      <c r="P837">
        <v>1</v>
      </c>
      <c r="Q837" s="40">
        <f t="shared" si="104"/>
        <v>2.9029976851851855E-3</v>
      </c>
      <c r="R837" s="86">
        <f t="shared" si="105"/>
        <v>250.81900000000002</v>
      </c>
      <c r="S837">
        <f t="shared" si="106"/>
        <v>22.625</v>
      </c>
      <c r="T837">
        <f t="shared" si="107"/>
        <v>67.878</v>
      </c>
      <c r="U837">
        <f t="shared" si="108"/>
        <v>60.117000000000004</v>
      </c>
      <c r="V837">
        <f t="shared" si="109"/>
        <v>60.976999999999997</v>
      </c>
      <c r="W837">
        <f t="shared" si="110"/>
        <v>61.847000000000001</v>
      </c>
      <c r="X837" s="86">
        <v>14.465</v>
      </c>
      <c r="Y837" s="86">
        <v>8.16</v>
      </c>
      <c r="Z837" s="86">
        <v>7.6340000000000003</v>
      </c>
      <c r="AA837" s="86">
        <v>7.4850000000000003</v>
      </c>
      <c r="AB837" s="86">
        <v>7.4930000000000003</v>
      </c>
      <c r="AC837" s="86">
        <v>7.5170000000000003</v>
      </c>
      <c r="AD837" s="86">
        <v>7.5179999999999998</v>
      </c>
      <c r="AE837" s="86">
        <v>7.6059999999999999</v>
      </c>
      <c r="AF837" s="86">
        <v>7.492</v>
      </c>
      <c r="AG837" s="86">
        <v>7.4850000000000003</v>
      </c>
      <c r="AH837" s="86">
        <v>7.5190000000000001</v>
      </c>
      <c r="AI837" s="86">
        <v>7.6959999999999997</v>
      </c>
      <c r="AJ837" s="86">
        <v>7.4240000000000004</v>
      </c>
      <c r="AK837" s="86">
        <v>7.4249999999999998</v>
      </c>
      <c r="AL837" s="86">
        <v>7.4710000000000001</v>
      </c>
      <c r="AM837" s="86">
        <v>7.6050000000000004</v>
      </c>
      <c r="AN837" s="86">
        <v>7.4279999999999999</v>
      </c>
      <c r="AO837" s="86">
        <v>7.4889999999999999</v>
      </c>
      <c r="AP837" s="86">
        <v>7.5140000000000002</v>
      </c>
      <c r="AQ837" s="86">
        <v>7.548</v>
      </c>
      <c r="AR837" s="86">
        <v>7.7149999999999999</v>
      </c>
      <c r="AS837" s="86">
        <v>7.62</v>
      </c>
      <c r="AT837" s="86">
        <v>7.7329999999999997</v>
      </c>
      <c r="AU837" s="86">
        <v>7.93</v>
      </c>
      <c r="AV837" s="86">
        <v>7.7469999999999999</v>
      </c>
      <c r="AW837" s="86">
        <v>7.7270000000000003</v>
      </c>
      <c r="AX837" s="86">
        <v>7.7750000000000004</v>
      </c>
      <c r="AY837" s="86">
        <v>7.89</v>
      </c>
      <c r="AZ837" s="86">
        <v>7.6840000000000002</v>
      </c>
      <c r="BA837" s="86">
        <v>7.6340000000000003</v>
      </c>
      <c r="BB837" s="86">
        <v>7.6669999999999998</v>
      </c>
      <c r="BC837" s="86">
        <v>7.7229999999999999</v>
      </c>
      <c r="BD837" s="83">
        <f t="shared" si="111"/>
        <v>57.411918554814427</v>
      </c>
    </row>
    <row r="838" spans="1:56" ht="14.65" customHeight="1" thickBot="1" x14ac:dyDescent="0.5">
      <c r="A838" t="s">
        <v>331</v>
      </c>
      <c r="B838">
        <v>2026</v>
      </c>
      <c r="C838" s="9">
        <v>46309</v>
      </c>
      <c r="D838" t="s">
        <v>103</v>
      </c>
      <c r="E838" t="s">
        <v>1943</v>
      </c>
      <c r="F838">
        <v>1</v>
      </c>
      <c r="G838" t="s">
        <v>52</v>
      </c>
      <c r="H838" t="s">
        <v>157</v>
      </c>
      <c r="I838" t="s">
        <v>76</v>
      </c>
      <c r="J838" t="s">
        <v>105</v>
      </c>
      <c r="K838" t="s">
        <v>75</v>
      </c>
      <c r="L838" s="105">
        <f>(C838-VLOOKUP(H838,Riders!$A$2:$D$4499,4,FALSE))/365</f>
        <v>27.772602739726029</v>
      </c>
      <c r="M838" s="105">
        <f>(C838-VLOOKUP(I838,Riders!$A$2:$D$4499,4,FALSE))/365</f>
        <v>27.493150684931507</v>
      </c>
      <c r="N838" s="105">
        <f>(C838-VLOOKUP(J838,Riders!$A$2:$D$4499,4,FALSE))/365</f>
        <v>26.17808219178082</v>
      </c>
      <c r="O838" s="105">
        <f>(C838-VLOOKUP(K838,Riders!$A$2:$D$4499,4,FALSE))/365</f>
        <v>28.906849315068492</v>
      </c>
      <c r="P838">
        <v>2</v>
      </c>
      <c r="Q838" s="40">
        <f t="shared" si="104"/>
        <v>2.9336342592592595E-3</v>
      </c>
      <c r="R838" s="86">
        <f t="shared" si="105"/>
        <v>253.46600000000004</v>
      </c>
      <c r="S838">
        <f t="shared" si="106"/>
        <v>22.917999999999999</v>
      </c>
      <c r="T838">
        <f t="shared" si="107"/>
        <v>67.943000000000012</v>
      </c>
      <c r="U838">
        <f t="shared" si="108"/>
        <v>59.864000000000004</v>
      </c>
      <c r="V838">
        <f t="shared" si="109"/>
        <v>62.559000000000012</v>
      </c>
      <c r="W838">
        <f t="shared" si="110"/>
        <v>63.100000000000009</v>
      </c>
      <c r="X838" s="86">
        <v>14.472</v>
      </c>
      <c r="Y838" s="86">
        <v>8.4459999999999997</v>
      </c>
      <c r="Z838" s="86">
        <v>7.7309999999999999</v>
      </c>
      <c r="AA838" s="86">
        <v>7.4619999999999997</v>
      </c>
      <c r="AB838" s="86">
        <v>7.4359999999999999</v>
      </c>
      <c r="AC838" s="86">
        <v>7.5490000000000004</v>
      </c>
      <c r="AD838" s="86">
        <v>7.42</v>
      </c>
      <c r="AE838" s="86">
        <v>7.4269999999999996</v>
      </c>
      <c r="AF838" s="86">
        <v>7.4790000000000001</v>
      </c>
      <c r="AG838" s="86">
        <v>7.5270000000000001</v>
      </c>
      <c r="AH838" s="86">
        <v>7.601</v>
      </c>
      <c r="AI838" s="86">
        <v>7.52</v>
      </c>
      <c r="AJ838" s="86">
        <v>7.48</v>
      </c>
      <c r="AK838" s="86">
        <v>7.444</v>
      </c>
      <c r="AL838" s="86">
        <v>7.4269999999999996</v>
      </c>
      <c r="AM838" s="86">
        <v>7.3860000000000001</v>
      </c>
      <c r="AN838" s="86">
        <v>7.5990000000000002</v>
      </c>
      <c r="AO838" s="86">
        <v>7.524</v>
      </c>
      <c r="AP838" s="86">
        <v>7.6020000000000003</v>
      </c>
      <c r="AQ838" s="86">
        <v>7.6680000000000001</v>
      </c>
      <c r="AR838" s="86">
        <v>7.96</v>
      </c>
      <c r="AS838" s="86">
        <v>8.0510000000000002</v>
      </c>
      <c r="AT838" s="86">
        <v>8.0470000000000006</v>
      </c>
      <c r="AU838" s="86">
        <v>8.1080000000000005</v>
      </c>
      <c r="AV838" s="86">
        <v>8.1720000000000006</v>
      </c>
      <c r="AW838" s="86">
        <v>7.9950000000000001</v>
      </c>
      <c r="AX838" s="86">
        <v>7.8440000000000003</v>
      </c>
      <c r="AY838" s="86">
        <v>7.742</v>
      </c>
      <c r="AZ838" s="86">
        <v>7.68</v>
      </c>
      <c r="BA838" s="86">
        <v>7.9909999999999997</v>
      </c>
      <c r="BB838" s="86">
        <v>7.7640000000000002</v>
      </c>
      <c r="BC838" s="86">
        <v>7.9119999999999999</v>
      </c>
      <c r="BD838" s="83">
        <f t="shared" si="111"/>
        <v>56.812353530651045</v>
      </c>
    </row>
    <row r="839" spans="1:56" ht="14.65" customHeight="1" thickBot="1" x14ac:dyDescent="0.5">
      <c r="A839" t="s">
        <v>331</v>
      </c>
      <c r="B839">
        <v>2026</v>
      </c>
      <c r="C839" s="9">
        <v>46309</v>
      </c>
      <c r="D839" t="s">
        <v>103</v>
      </c>
      <c r="E839" t="s">
        <v>1943</v>
      </c>
      <c r="F839">
        <v>2</v>
      </c>
      <c r="G839" t="s">
        <v>43</v>
      </c>
      <c r="H839" t="s">
        <v>92</v>
      </c>
      <c r="I839" t="s">
        <v>42</v>
      </c>
      <c r="J839" t="s">
        <v>2138</v>
      </c>
      <c r="K839" t="s">
        <v>2112</v>
      </c>
      <c r="L839" s="105">
        <f>(C839-VLOOKUP(H839,Riders!$A$2:$D$4499,4,FALSE))/365</f>
        <v>26.660273972602738</v>
      </c>
      <c r="M839" s="105">
        <f>(C839-VLOOKUP(I839,Riders!$A$2:$D$4499,4,FALSE))/365</f>
        <v>24.668493150684931</v>
      </c>
      <c r="N839" s="105">
        <f>(C839-VLOOKUP(J839,Riders!$A$2:$D$4499,4,FALSE))/365</f>
        <v>23.257534246575343</v>
      </c>
      <c r="O839" s="105">
        <f>(C839-VLOOKUP(K839,Riders!$A$2:$D$4499,4,FALSE))/365</f>
        <v>25.572602739726026</v>
      </c>
      <c r="P839">
        <v>1</v>
      </c>
      <c r="Q839" s="40">
        <f t="shared" si="104"/>
        <v>2.907071759259259E-3</v>
      </c>
      <c r="R839" s="86">
        <f t="shared" si="105"/>
        <v>251.17099999999996</v>
      </c>
      <c r="S839">
        <f t="shared" si="106"/>
        <v>22.465</v>
      </c>
      <c r="T839">
        <f t="shared" si="107"/>
        <v>67.935999999999993</v>
      </c>
      <c r="U839">
        <f t="shared" si="108"/>
        <v>60.241000000000007</v>
      </c>
      <c r="V839">
        <f t="shared" si="109"/>
        <v>61.283000000000001</v>
      </c>
      <c r="W839">
        <f t="shared" si="110"/>
        <v>61.710999999999999</v>
      </c>
      <c r="X839" s="86">
        <v>14.169</v>
      </c>
      <c r="Y839" s="86">
        <v>8.2959999999999994</v>
      </c>
      <c r="Z839" s="86">
        <v>7.7</v>
      </c>
      <c r="AA839" s="86">
        <v>7.4649999999999999</v>
      </c>
      <c r="AB839" s="86">
        <v>7.5830000000000002</v>
      </c>
      <c r="AC839" s="86">
        <v>7.476</v>
      </c>
      <c r="AD839" s="86">
        <v>7.5410000000000004</v>
      </c>
      <c r="AE839" s="86">
        <v>7.7060000000000004</v>
      </c>
      <c r="AF839" s="86">
        <v>7.5720000000000001</v>
      </c>
      <c r="AG839" s="86">
        <v>7.5259999999999998</v>
      </c>
      <c r="AH839" s="86">
        <v>7.5449999999999999</v>
      </c>
      <c r="AI839" s="86">
        <v>7.6710000000000003</v>
      </c>
      <c r="AJ839" s="86">
        <v>7.4779999999999998</v>
      </c>
      <c r="AK839" s="86">
        <v>7.4790000000000001</v>
      </c>
      <c r="AL839" s="86">
        <v>7.4740000000000002</v>
      </c>
      <c r="AM839" s="86">
        <v>7.4960000000000004</v>
      </c>
      <c r="AN839" s="86">
        <v>7.6559999999999997</v>
      </c>
      <c r="AO839" s="86">
        <v>7.5270000000000001</v>
      </c>
      <c r="AP839" s="86">
        <v>7.5380000000000003</v>
      </c>
      <c r="AQ839" s="86">
        <v>7.7249999999999996</v>
      </c>
      <c r="AR839" s="86">
        <v>7.665</v>
      </c>
      <c r="AS839" s="86">
        <v>7.694</v>
      </c>
      <c r="AT839" s="86">
        <v>7.8179999999999996</v>
      </c>
      <c r="AU839" s="86">
        <v>7.66</v>
      </c>
      <c r="AV839" s="86">
        <v>7.7949999999999999</v>
      </c>
      <c r="AW839" s="86">
        <v>7.577</v>
      </c>
      <c r="AX839" s="86">
        <v>7.6360000000000001</v>
      </c>
      <c r="AY839" s="86">
        <v>7.6310000000000002</v>
      </c>
      <c r="AZ839" s="86">
        <v>7.681</v>
      </c>
      <c r="BA839" s="86">
        <v>7.7050000000000001</v>
      </c>
      <c r="BB839" s="86">
        <v>7.8150000000000004</v>
      </c>
      <c r="BC839" s="86">
        <v>7.8710000000000004</v>
      </c>
      <c r="BD839" s="83">
        <f t="shared" si="111"/>
        <v>57.331459443964476</v>
      </c>
    </row>
    <row r="840" spans="1:56" ht="14.65" customHeight="1" thickBot="1" x14ac:dyDescent="0.5">
      <c r="A840" t="s">
        <v>331</v>
      </c>
      <c r="B840">
        <v>2026</v>
      </c>
      <c r="C840" s="9">
        <v>46309</v>
      </c>
      <c r="D840" t="s">
        <v>103</v>
      </c>
      <c r="E840" t="s">
        <v>1943</v>
      </c>
      <c r="F840">
        <v>2</v>
      </c>
      <c r="G840" t="s">
        <v>91</v>
      </c>
      <c r="H840" t="s">
        <v>111</v>
      </c>
      <c r="I840" t="s">
        <v>2072</v>
      </c>
      <c r="J840" t="s">
        <v>2147</v>
      </c>
      <c r="K840" t="s">
        <v>2149</v>
      </c>
      <c r="L840" s="105">
        <f>(C840-VLOOKUP(H840,Riders!$A$2:$D$4499,4,FALSE))/365</f>
        <v>23.712328767123289</v>
      </c>
      <c r="M840" s="105">
        <f>(C840-VLOOKUP(I840,Riders!$A$2:$D$4499,4,FALSE))/365</f>
        <v>26.652054794520549</v>
      </c>
      <c r="N840" s="105">
        <f>(C840-VLOOKUP(J840,Riders!$A$2:$D$4499,4,FALSE))/365</f>
        <v>22.931506849315067</v>
      </c>
      <c r="O840" s="105">
        <f>(C840-VLOOKUP(K840,Riders!$A$2:$D$4499,4,FALSE))/365</f>
        <v>21.260273972602739</v>
      </c>
      <c r="P840">
        <v>2</v>
      </c>
      <c r="Q840" s="40">
        <f t="shared" si="104"/>
        <v>2.9383217592592599E-3</v>
      </c>
      <c r="R840" s="86">
        <f t="shared" si="105"/>
        <v>253.87100000000007</v>
      </c>
      <c r="S840">
        <f t="shared" si="106"/>
        <v>22.677</v>
      </c>
      <c r="T840">
        <f t="shared" si="107"/>
        <v>67.609000000000009</v>
      </c>
      <c r="U840">
        <f t="shared" si="108"/>
        <v>60.41</v>
      </c>
      <c r="V840">
        <f t="shared" si="109"/>
        <v>60.822999999999993</v>
      </c>
      <c r="W840">
        <f t="shared" si="110"/>
        <v>65.029000000000011</v>
      </c>
      <c r="X840" s="86">
        <v>14.413</v>
      </c>
      <c r="Y840" s="86">
        <v>8.2639999999999993</v>
      </c>
      <c r="Z840" s="86">
        <v>7.7080000000000002</v>
      </c>
      <c r="AA840" s="86">
        <v>7.5060000000000002</v>
      </c>
      <c r="AB840" s="86">
        <v>7.5750000000000002</v>
      </c>
      <c r="AC840" s="86">
        <v>7.319</v>
      </c>
      <c r="AD840" s="86">
        <v>7.3330000000000002</v>
      </c>
      <c r="AE840" s="86">
        <v>7.4909999999999997</v>
      </c>
      <c r="AF840" s="86">
        <v>7.5350000000000001</v>
      </c>
      <c r="AG840" s="86">
        <v>7.5970000000000004</v>
      </c>
      <c r="AH840" s="86">
        <v>7.6180000000000003</v>
      </c>
      <c r="AI840" s="86">
        <v>7.7190000000000003</v>
      </c>
      <c r="AJ840" s="86">
        <v>7.48</v>
      </c>
      <c r="AK840" s="86">
        <v>7.4690000000000003</v>
      </c>
      <c r="AL840" s="86">
        <v>7.5</v>
      </c>
      <c r="AM840" s="86">
        <v>7.492</v>
      </c>
      <c r="AN840" s="86">
        <v>7.5979999999999999</v>
      </c>
      <c r="AO840" s="86">
        <v>7.556</v>
      </c>
      <c r="AP840" s="86">
        <v>7.5640000000000001</v>
      </c>
      <c r="AQ840" s="86">
        <v>7.5549999999999997</v>
      </c>
      <c r="AR840" s="86">
        <v>7.55</v>
      </c>
      <c r="AS840" s="86">
        <v>7.7080000000000002</v>
      </c>
      <c r="AT840" s="86">
        <v>7.58</v>
      </c>
      <c r="AU840" s="86">
        <v>7.7119999999999997</v>
      </c>
      <c r="AV840" s="86">
        <v>7.774</v>
      </c>
      <c r="AW840" s="86">
        <v>8.0239999999999991</v>
      </c>
      <c r="AX840" s="86">
        <v>7.952</v>
      </c>
      <c r="AY840" s="86">
        <v>8.0850000000000009</v>
      </c>
      <c r="AZ840" s="86">
        <v>8.1630000000000003</v>
      </c>
      <c r="BA840" s="86">
        <v>8.2390000000000008</v>
      </c>
      <c r="BB840" s="86">
        <v>8.3420000000000005</v>
      </c>
      <c r="BC840" s="86">
        <v>8.4499999999999993</v>
      </c>
      <c r="BD840" s="83">
        <f t="shared" si="111"/>
        <v>56.721720873987167</v>
      </c>
    </row>
    <row r="841" spans="1:56" ht="14.65" customHeight="1" thickBot="1" x14ac:dyDescent="0.5">
      <c r="A841" t="s">
        <v>331</v>
      </c>
      <c r="B841">
        <v>2026</v>
      </c>
      <c r="C841" s="9">
        <v>46309</v>
      </c>
      <c r="D841" t="s">
        <v>103</v>
      </c>
      <c r="E841" t="s">
        <v>1943</v>
      </c>
      <c r="F841">
        <v>3</v>
      </c>
      <c r="G841" t="s">
        <v>61</v>
      </c>
      <c r="H841" t="s">
        <v>167</v>
      </c>
      <c r="I841" t="s">
        <v>189</v>
      </c>
      <c r="J841" t="s">
        <v>60</v>
      </c>
      <c r="K841" t="s">
        <v>106</v>
      </c>
      <c r="L841" s="105">
        <f>(C841-VLOOKUP(H841,Riders!$A$2:$D$4499,4,FALSE))/365</f>
        <v>28.646575342465752</v>
      </c>
      <c r="M841" s="105">
        <f>(C841-VLOOKUP(I841,Riders!$A$2:$D$4499,4,FALSE))/365</f>
        <v>29.693150684931506</v>
      </c>
      <c r="N841" s="105">
        <f>(C841-VLOOKUP(J841,Riders!$A$2:$D$4499,4,FALSE))/365</f>
        <v>26.958904109589042</v>
      </c>
      <c r="O841" s="105">
        <f>(C841-VLOOKUP(K841,Riders!$A$2:$D$4499,4,FALSE))/365</f>
        <v>25.816438356164383</v>
      </c>
      <c r="P841">
        <v>1</v>
      </c>
      <c r="Q841" s="40">
        <f t="shared" si="104"/>
        <v>2.8561458333333329E-3</v>
      </c>
      <c r="R841" s="86">
        <f t="shared" si="105"/>
        <v>246.77099999999996</v>
      </c>
      <c r="S841">
        <f t="shared" si="106"/>
        <v>22.264000000000003</v>
      </c>
      <c r="T841">
        <f t="shared" si="107"/>
        <v>66.793000000000006</v>
      </c>
      <c r="U841">
        <f t="shared" si="108"/>
        <v>59.421999999999997</v>
      </c>
      <c r="V841">
        <f t="shared" si="109"/>
        <v>60.010000000000005</v>
      </c>
      <c r="W841">
        <f t="shared" si="110"/>
        <v>60.546000000000006</v>
      </c>
      <c r="X841" s="86">
        <v>14.156000000000001</v>
      </c>
      <c r="Y841" s="86">
        <v>8.1080000000000005</v>
      </c>
      <c r="Z841" s="86">
        <v>7.52</v>
      </c>
      <c r="AA841" s="86">
        <v>7.2839999999999998</v>
      </c>
      <c r="AB841" s="86">
        <v>7.4050000000000002</v>
      </c>
      <c r="AC841" s="86">
        <v>7.39</v>
      </c>
      <c r="AD841" s="86">
        <v>7.4790000000000001</v>
      </c>
      <c r="AE841" s="86">
        <v>7.4509999999999996</v>
      </c>
      <c r="AF841" s="86">
        <v>7.532</v>
      </c>
      <c r="AG841" s="86">
        <v>7.4269999999999996</v>
      </c>
      <c r="AH841" s="86">
        <v>7.4450000000000003</v>
      </c>
      <c r="AI841" s="86">
        <v>7.4240000000000004</v>
      </c>
      <c r="AJ841" s="86">
        <v>7.5389999999999997</v>
      </c>
      <c r="AK841" s="86">
        <v>7.3520000000000003</v>
      </c>
      <c r="AL841" s="86">
        <v>7.3339999999999996</v>
      </c>
      <c r="AM841" s="86">
        <v>7.3689999999999998</v>
      </c>
      <c r="AN841" s="86">
        <v>7.484</v>
      </c>
      <c r="AO841" s="86">
        <v>7.3970000000000002</v>
      </c>
      <c r="AP841" s="86">
        <v>7.4390000000000001</v>
      </c>
      <c r="AQ841" s="86">
        <v>7.4560000000000004</v>
      </c>
      <c r="AR841" s="86">
        <v>7.665</v>
      </c>
      <c r="AS841" s="86">
        <v>7.5359999999999996</v>
      </c>
      <c r="AT841" s="86">
        <v>7.601</v>
      </c>
      <c r="AU841" s="86">
        <v>7.4320000000000004</v>
      </c>
      <c r="AV841" s="86">
        <v>7.492</v>
      </c>
      <c r="AW841" s="86">
        <v>7.5179999999999998</v>
      </c>
      <c r="AX841" s="86">
        <v>7.6509999999999998</v>
      </c>
      <c r="AY841" s="86">
        <v>7.492</v>
      </c>
      <c r="AZ841" s="86">
        <v>7.5129999999999999</v>
      </c>
      <c r="BA841" s="86">
        <v>7.5359999999999996</v>
      </c>
      <c r="BB841" s="86">
        <v>7.601</v>
      </c>
      <c r="BC841" s="86">
        <v>7.7430000000000003</v>
      </c>
      <c r="BD841" s="83">
        <f t="shared" si="111"/>
        <v>58.35369634195267</v>
      </c>
    </row>
    <row r="842" spans="1:56" ht="14.65" customHeight="1" thickBot="1" x14ac:dyDescent="0.5">
      <c r="A842" t="s">
        <v>331</v>
      </c>
      <c r="B842">
        <v>2026</v>
      </c>
      <c r="C842" s="9">
        <v>46309</v>
      </c>
      <c r="D842" t="s">
        <v>103</v>
      </c>
      <c r="E842" t="s">
        <v>1943</v>
      </c>
      <c r="F842">
        <v>3</v>
      </c>
      <c r="G842" t="s">
        <v>88</v>
      </c>
      <c r="H842" t="s">
        <v>86</v>
      </c>
      <c r="I842" t="s">
        <v>163</v>
      </c>
      <c r="J842" t="s">
        <v>274</v>
      </c>
      <c r="K842" t="s">
        <v>2090</v>
      </c>
      <c r="L842" s="105">
        <f>(C842-VLOOKUP(H842,Riders!$A$2:$D$4499,4,FALSE))/365</f>
        <v>19.956164383561642</v>
      </c>
      <c r="M842" s="105">
        <f>(C842-VLOOKUP(I842,Riders!$A$2:$D$4499,4,FALSE))/365</f>
        <v>27.917808219178081</v>
      </c>
      <c r="N842" s="105">
        <f>(C842-VLOOKUP(J842,Riders!$A$2:$D$4499,4,FALSE))/365</f>
        <v>30.268493150684932</v>
      </c>
      <c r="O842" s="105">
        <f>(C842-VLOOKUP(K842,Riders!$A$2:$D$4499,4,FALSE))/365</f>
        <v>33.263013698630139</v>
      </c>
      <c r="P842">
        <v>2</v>
      </c>
      <c r="Q842" s="40">
        <f t="shared" si="104"/>
        <v>2.8667245370370361E-3</v>
      </c>
      <c r="R842" s="86">
        <f t="shared" si="105"/>
        <v>247.68499999999992</v>
      </c>
      <c r="S842">
        <f t="shared" si="106"/>
        <v>22.361000000000001</v>
      </c>
      <c r="T842">
        <f t="shared" si="107"/>
        <v>67.227999999999994</v>
      </c>
      <c r="U842">
        <f t="shared" si="108"/>
        <v>60.097000000000001</v>
      </c>
      <c r="V842">
        <f t="shared" si="109"/>
        <v>59.981000000000002</v>
      </c>
      <c r="W842">
        <f t="shared" si="110"/>
        <v>60.379000000000005</v>
      </c>
      <c r="X842" s="86">
        <v>14.031000000000001</v>
      </c>
      <c r="Y842" s="86">
        <v>8.33</v>
      </c>
      <c r="Z842" s="86">
        <v>7.6859999999999999</v>
      </c>
      <c r="AA842" s="86">
        <v>7.3739999999999997</v>
      </c>
      <c r="AB842" s="86">
        <v>7.4820000000000002</v>
      </c>
      <c r="AC842" s="86">
        <v>7.3540000000000001</v>
      </c>
      <c r="AD842" s="86">
        <v>7.44</v>
      </c>
      <c r="AE842" s="86">
        <v>7.5309999999999997</v>
      </c>
      <c r="AF842" s="86">
        <v>7.6660000000000004</v>
      </c>
      <c r="AG842" s="86">
        <v>7.4589999999999996</v>
      </c>
      <c r="AH842" s="86">
        <v>7.4219999999999997</v>
      </c>
      <c r="AI842" s="86">
        <v>7.468</v>
      </c>
      <c r="AJ842" s="86">
        <v>7.6219999999999999</v>
      </c>
      <c r="AK842" s="86">
        <v>7.4790000000000001</v>
      </c>
      <c r="AL842" s="86">
        <v>7.4820000000000002</v>
      </c>
      <c r="AM842" s="86">
        <v>7.4989999999999997</v>
      </c>
      <c r="AN842" s="86">
        <v>7.5279999999999996</v>
      </c>
      <c r="AO842" s="86">
        <v>7.5220000000000002</v>
      </c>
      <c r="AP842" s="86">
        <v>7.5880000000000001</v>
      </c>
      <c r="AQ842" s="86">
        <v>7.593</v>
      </c>
      <c r="AR842" s="86">
        <v>7.54</v>
      </c>
      <c r="AS842" s="86">
        <v>7.444</v>
      </c>
      <c r="AT842" s="86">
        <v>7.4</v>
      </c>
      <c r="AU842" s="86">
        <v>7.3659999999999997</v>
      </c>
      <c r="AV842" s="86">
        <v>7.3449999999999998</v>
      </c>
      <c r="AW842" s="86">
        <v>7.5229999999999997</v>
      </c>
      <c r="AX842" s="86">
        <v>7.5270000000000001</v>
      </c>
      <c r="AY842" s="86">
        <v>7.585</v>
      </c>
      <c r="AZ842" s="86">
        <v>7.7530000000000001</v>
      </c>
      <c r="BA842" s="86">
        <v>7.5780000000000003</v>
      </c>
      <c r="BB842" s="86">
        <v>7.5410000000000004</v>
      </c>
      <c r="BC842" s="86">
        <v>7.5270000000000001</v>
      </c>
      <c r="BD842" s="83">
        <f t="shared" si="111"/>
        <v>58.13836122494299</v>
      </c>
    </row>
    <row r="843" spans="1:56" ht="14.65" customHeight="1" thickBot="1" x14ac:dyDescent="0.5">
      <c r="A843" t="s">
        <v>331</v>
      </c>
      <c r="B843">
        <v>2026</v>
      </c>
      <c r="C843" s="9">
        <v>46309</v>
      </c>
      <c r="D843" t="s">
        <v>103</v>
      </c>
      <c r="E843" t="s">
        <v>1943</v>
      </c>
      <c r="F843">
        <v>4</v>
      </c>
      <c r="G843" t="s">
        <v>79</v>
      </c>
      <c r="H843" t="s">
        <v>332</v>
      </c>
      <c r="I843" t="s">
        <v>2077</v>
      </c>
      <c r="J843" t="s">
        <v>2198</v>
      </c>
      <c r="K843" t="s">
        <v>2064</v>
      </c>
      <c r="L843" s="105">
        <f>(C843-VLOOKUP(H843,Riders!$A$2:$D$4499,4,FALSE))/365</f>
        <v>31.358904109589041</v>
      </c>
      <c r="M843" s="105">
        <f>(C843-VLOOKUP(I843,Riders!$A$2:$D$4499,4,FALSE))/365</f>
        <v>29.183561643835617</v>
      </c>
      <c r="N843" s="105">
        <f>(C843-VLOOKUP(J843,Riders!$A$2:$D$4499,4,FALSE))/365</f>
        <v>22.975342465753425</v>
      </c>
      <c r="O843" s="105">
        <f>(C843-VLOOKUP(K843,Riders!$A$2:$D$4499,4,FALSE))/365</f>
        <v>29.564383561643837</v>
      </c>
      <c r="P843">
        <v>1</v>
      </c>
      <c r="Q843" s="40">
        <f t="shared" si="104"/>
        <v>2.8615509259259258E-3</v>
      </c>
      <c r="R843" s="86">
        <f t="shared" si="105"/>
        <v>247.238</v>
      </c>
      <c r="S843">
        <f t="shared" si="106"/>
        <v>22.838999999999999</v>
      </c>
      <c r="T843">
        <f t="shared" si="107"/>
        <v>67.524000000000001</v>
      </c>
      <c r="U843">
        <f t="shared" si="108"/>
        <v>59.687999999999995</v>
      </c>
      <c r="V843">
        <f t="shared" si="109"/>
        <v>60.047999999999995</v>
      </c>
      <c r="W843">
        <f t="shared" si="110"/>
        <v>59.978000000000002</v>
      </c>
      <c r="X843" s="86">
        <v>14.541</v>
      </c>
      <c r="Y843" s="86">
        <v>8.298</v>
      </c>
      <c r="Z843" s="86">
        <v>7.6559999999999997</v>
      </c>
      <c r="AA843" s="86">
        <v>7.3540000000000001</v>
      </c>
      <c r="AB843" s="86">
        <v>7.3650000000000002</v>
      </c>
      <c r="AC843" s="86">
        <v>7.5010000000000003</v>
      </c>
      <c r="AD843" s="86">
        <v>7.3929999999999998</v>
      </c>
      <c r="AE843" s="86">
        <v>7.4160000000000004</v>
      </c>
      <c r="AF843" s="86">
        <v>7.5069999999999997</v>
      </c>
      <c r="AG843" s="86">
        <v>7.4560000000000004</v>
      </c>
      <c r="AH843" s="86">
        <v>7.4160000000000004</v>
      </c>
      <c r="AI843" s="86">
        <v>7.4429999999999996</v>
      </c>
      <c r="AJ843" s="86">
        <v>7.5279999999999996</v>
      </c>
      <c r="AK843" s="86">
        <v>7.468</v>
      </c>
      <c r="AL843" s="86">
        <v>7.4390000000000001</v>
      </c>
      <c r="AM843" s="86">
        <v>7.431</v>
      </c>
      <c r="AN843" s="86">
        <v>7.5449999999999999</v>
      </c>
      <c r="AO843" s="86">
        <v>7.407</v>
      </c>
      <c r="AP843" s="86">
        <v>7.431</v>
      </c>
      <c r="AQ843" s="86">
        <v>7.6120000000000001</v>
      </c>
      <c r="AR843" s="86">
        <v>7.4560000000000004</v>
      </c>
      <c r="AS843" s="86">
        <v>7.4770000000000003</v>
      </c>
      <c r="AT843" s="86">
        <v>7.617</v>
      </c>
      <c r="AU843" s="86">
        <v>7.5030000000000001</v>
      </c>
      <c r="AV843" s="86">
        <v>7.4470000000000001</v>
      </c>
      <c r="AW843" s="86">
        <v>7.4710000000000001</v>
      </c>
      <c r="AX843" s="86">
        <v>7.5419999999999998</v>
      </c>
      <c r="AY843" s="86">
        <v>7.42</v>
      </c>
      <c r="AZ843" s="86">
        <v>7.4619999999999997</v>
      </c>
      <c r="BA843" s="86">
        <v>7.5110000000000001</v>
      </c>
      <c r="BB843" s="86">
        <v>7.5460000000000003</v>
      </c>
      <c r="BC843" s="86">
        <v>7.5789999999999997</v>
      </c>
      <c r="BD843" s="83">
        <f t="shared" si="111"/>
        <v>58.243473899643256</v>
      </c>
    </row>
    <row r="844" spans="1:56" ht="14.65" customHeight="1" thickBot="1" x14ac:dyDescent="0.5">
      <c r="A844" t="s">
        <v>331</v>
      </c>
      <c r="B844">
        <v>2026</v>
      </c>
      <c r="C844" s="9">
        <v>46309</v>
      </c>
      <c r="D844" t="s">
        <v>103</v>
      </c>
      <c r="E844" t="s">
        <v>1943</v>
      </c>
      <c r="F844">
        <v>4</v>
      </c>
      <c r="G844" t="s">
        <v>34</v>
      </c>
      <c r="H844" t="s">
        <v>80</v>
      </c>
      <c r="I844" t="s">
        <v>33</v>
      </c>
      <c r="J844" t="s">
        <v>32</v>
      </c>
      <c r="K844" t="s">
        <v>2199</v>
      </c>
      <c r="L844" s="105">
        <f>(C844-VLOOKUP(H844,Riders!$A$2:$D$4499,4,FALSE))/365</f>
        <v>22.583561643835615</v>
      </c>
      <c r="M844" s="105">
        <f>(C844-VLOOKUP(I844,Riders!$A$2:$D$4499,4,FALSE))/365</f>
        <v>27.597260273972601</v>
      </c>
      <c r="N844" s="105">
        <f>(C844-VLOOKUP(J844,Riders!$A$2:$D$4499,4,FALSE))/365</f>
        <v>22.720547945205478</v>
      </c>
      <c r="O844" s="105">
        <f>(C844-VLOOKUP(K844,Riders!$A$2:$D$4499,4,FALSE))/365</f>
        <v>24.271232876712329</v>
      </c>
      <c r="P844">
        <v>2</v>
      </c>
      <c r="Q844" s="40">
        <f t="shared" si="104"/>
        <v>2.8983217592592593E-3</v>
      </c>
      <c r="R844" s="86">
        <f t="shared" si="105"/>
        <v>250.41500000000002</v>
      </c>
      <c r="S844">
        <f t="shared" si="106"/>
        <v>22.359000000000002</v>
      </c>
      <c r="T844">
        <f t="shared" si="107"/>
        <v>68.02</v>
      </c>
      <c r="U844">
        <f t="shared" si="108"/>
        <v>60.259</v>
      </c>
      <c r="V844">
        <f t="shared" si="109"/>
        <v>60.972000000000001</v>
      </c>
      <c r="W844">
        <f t="shared" si="110"/>
        <v>61.164000000000001</v>
      </c>
      <c r="X844" s="86">
        <v>14.057</v>
      </c>
      <c r="Y844" s="86">
        <v>8.3019999999999996</v>
      </c>
      <c r="Z844" s="86">
        <v>7.7910000000000004</v>
      </c>
      <c r="AA844" s="86">
        <v>7.7060000000000004</v>
      </c>
      <c r="AB844" s="86">
        <v>7.7350000000000003</v>
      </c>
      <c r="AC844" s="86">
        <v>7.5679999999999996</v>
      </c>
      <c r="AD844" s="86">
        <v>7.4580000000000002</v>
      </c>
      <c r="AE844" s="86">
        <v>7.4029999999999996</v>
      </c>
      <c r="AF844" s="86">
        <v>7.5110000000000001</v>
      </c>
      <c r="AG844" s="86">
        <v>7.4130000000000003</v>
      </c>
      <c r="AH844" s="86">
        <v>7.4749999999999996</v>
      </c>
      <c r="AI844" s="86">
        <v>7.665</v>
      </c>
      <c r="AJ844" s="86">
        <v>7.4969999999999999</v>
      </c>
      <c r="AK844" s="86">
        <v>7.4960000000000004</v>
      </c>
      <c r="AL844" s="86">
        <v>7.6230000000000002</v>
      </c>
      <c r="AM844" s="86">
        <v>7.5789999999999997</v>
      </c>
      <c r="AN844" s="86">
        <v>7.5529999999999999</v>
      </c>
      <c r="AO844" s="86">
        <v>7.5620000000000003</v>
      </c>
      <c r="AP844" s="86">
        <v>7.6319999999999997</v>
      </c>
      <c r="AQ844" s="86">
        <v>7.6180000000000003</v>
      </c>
      <c r="AR844" s="86">
        <v>7.6130000000000004</v>
      </c>
      <c r="AS844" s="86">
        <v>7.7380000000000004</v>
      </c>
      <c r="AT844" s="86">
        <v>7.6440000000000001</v>
      </c>
      <c r="AU844" s="86">
        <v>7.6120000000000001</v>
      </c>
      <c r="AV844" s="86">
        <v>7.6429999999999998</v>
      </c>
      <c r="AW844" s="86">
        <v>7.8049999999999997</v>
      </c>
      <c r="AX844" s="86">
        <v>7.5810000000000004</v>
      </c>
      <c r="AY844" s="86">
        <v>7.7080000000000002</v>
      </c>
      <c r="AZ844" s="86">
        <v>7.5890000000000004</v>
      </c>
      <c r="BA844" s="86">
        <v>7.6189999999999998</v>
      </c>
      <c r="BB844" s="86">
        <v>7.6310000000000002</v>
      </c>
      <c r="BC844" s="86">
        <v>7.5880000000000001</v>
      </c>
      <c r="BD844" s="83">
        <f t="shared" si="111"/>
        <v>57.504542459517197</v>
      </c>
    </row>
    <row r="845" spans="1:56" ht="14.65" customHeight="1" thickBot="1" x14ac:dyDescent="0.5">
      <c r="A845" t="s">
        <v>331</v>
      </c>
      <c r="B845">
        <v>2026</v>
      </c>
      <c r="C845" s="9">
        <v>46309</v>
      </c>
      <c r="D845" t="s">
        <v>103</v>
      </c>
      <c r="E845" t="s">
        <v>31</v>
      </c>
      <c r="F845" t="s">
        <v>578</v>
      </c>
      <c r="G845" t="s">
        <v>79</v>
      </c>
      <c r="H845" t="s">
        <v>77</v>
      </c>
      <c r="I845" t="s">
        <v>332</v>
      </c>
      <c r="J845" t="s">
        <v>2198</v>
      </c>
      <c r="K845" t="s">
        <v>2064</v>
      </c>
      <c r="L845" s="105">
        <f>(C845-VLOOKUP(H845,Riders!$A$2:$D$4499,4,FALSE))/365</f>
        <v>19.487671232876714</v>
      </c>
      <c r="M845" s="105">
        <f>(C845-VLOOKUP(I845,Riders!$A$2:$D$4499,4,FALSE))/365</f>
        <v>31.358904109589041</v>
      </c>
      <c r="N845" s="105">
        <f>(C845-VLOOKUP(J845,Riders!$A$2:$D$4499,4,FALSE))/365</f>
        <v>22.975342465753425</v>
      </c>
      <c r="O845" s="105">
        <f>(C845-VLOOKUP(K845,Riders!$A$2:$D$4499,4,FALSE))/365</f>
        <v>29.564383561643837</v>
      </c>
      <c r="P845">
        <v>1</v>
      </c>
      <c r="Q845" s="40">
        <f t="shared" si="104"/>
        <v>2.8311342592592594E-3</v>
      </c>
      <c r="R845" s="86">
        <f t="shared" si="105"/>
        <v>244.61</v>
      </c>
      <c r="S845">
        <f t="shared" si="106"/>
        <v>22.42</v>
      </c>
      <c r="T845">
        <f t="shared" si="107"/>
        <v>67.555999999999997</v>
      </c>
      <c r="U845">
        <f t="shared" si="108"/>
        <v>58.981000000000009</v>
      </c>
      <c r="V845">
        <f t="shared" si="109"/>
        <v>59.546999999999969</v>
      </c>
      <c r="W845">
        <f t="shared" si="110"/>
        <v>58.526000000000039</v>
      </c>
      <c r="X845" s="86">
        <v>14.217000000000001</v>
      </c>
      <c r="Y845" s="86">
        <v>8.2030000000000012</v>
      </c>
      <c r="Z845" s="86">
        <v>7.7069999999999972</v>
      </c>
      <c r="AA845" s="86">
        <v>7.5359999999999978</v>
      </c>
      <c r="AB845" s="86">
        <v>7.5330000000000013</v>
      </c>
      <c r="AC845" s="86">
        <v>7.5630000000000024</v>
      </c>
      <c r="AD845" s="86">
        <v>7.4059999999999988</v>
      </c>
      <c r="AE845" s="86">
        <v>7.3909999999999982</v>
      </c>
      <c r="AF845" s="86">
        <v>7.4470000000000027</v>
      </c>
      <c r="AG845" s="86">
        <v>7.3630000000000004</v>
      </c>
      <c r="AH845" s="86">
        <v>7.347999999999999</v>
      </c>
      <c r="AI845" s="86">
        <v>7.3689999999999998</v>
      </c>
      <c r="AJ845" s="86">
        <v>7.4900000000000091</v>
      </c>
      <c r="AK845" s="86">
        <v>7.3579999999999899</v>
      </c>
      <c r="AL845" s="86">
        <v>7.3020000000000067</v>
      </c>
      <c r="AM845" s="86">
        <v>7.304000000000002</v>
      </c>
      <c r="AN845" s="86">
        <v>7.453000000000003</v>
      </c>
      <c r="AO845" s="86">
        <v>7.3449999999999989</v>
      </c>
      <c r="AP845" s="86">
        <v>7.3769999999999811</v>
      </c>
      <c r="AQ845" s="86">
        <v>7.4820000000000277</v>
      </c>
      <c r="AR845" s="86">
        <v>7.6490000000000009</v>
      </c>
      <c r="AS845" s="86">
        <v>7.4799999999999898</v>
      </c>
      <c r="AT845" s="86">
        <v>7.4000000000000057</v>
      </c>
      <c r="AU845" s="86">
        <v>7.3609999999999616</v>
      </c>
      <c r="AV845" s="86">
        <v>7.4500000000000446</v>
      </c>
      <c r="AW845" s="86">
        <v>7.2940000000000111</v>
      </c>
      <c r="AX845" s="86">
        <v>7.2429999999999666</v>
      </c>
      <c r="AY845" s="86">
        <v>7.2270000000000039</v>
      </c>
      <c r="AZ845" s="86">
        <v>7.2769999999999868</v>
      </c>
      <c r="BA845" s="86">
        <v>7.2890000000000157</v>
      </c>
      <c r="BB845" s="86">
        <v>7.3329999999999984</v>
      </c>
      <c r="BC845" s="86">
        <v>7.4130000000000109</v>
      </c>
      <c r="BD845" s="83">
        <f t="shared" si="111"/>
        <v>58.869220391643836</v>
      </c>
    </row>
    <row r="846" spans="1:56" ht="14.65" customHeight="1" thickBot="1" x14ac:dyDescent="0.5">
      <c r="A846" t="s">
        <v>331</v>
      </c>
      <c r="B846">
        <v>2026</v>
      </c>
      <c r="C846" s="9">
        <v>46309</v>
      </c>
      <c r="D846" t="s">
        <v>103</v>
      </c>
      <c r="E846" t="s">
        <v>31</v>
      </c>
      <c r="F846" t="s">
        <v>578</v>
      </c>
      <c r="G846" t="s">
        <v>61</v>
      </c>
      <c r="H846" t="s">
        <v>84</v>
      </c>
      <c r="I846" t="s">
        <v>167</v>
      </c>
      <c r="J846" t="s">
        <v>60</v>
      </c>
      <c r="K846" t="s">
        <v>106</v>
      </c>
      <c r="L846" s="105">
        <f>(C846-VLOOKUP(H846,Riders!$A$2:$D$4499,4,FALSE))/365</f>
        <v>27.326027397260273</v>
      </c>
      <c r="M846" s="105">
        <f>(C846-VLOOKUP(I846,Riders!$A$2:$D$4499,4,FALSE))/365</f>
        <v>28.646575342465752</v>
      </c>
      <c r="N846" s="105">
        <f>(C846-VLOOKUP(J846,Riders!$A$2:$D$4499,4,FALSE))/365</f>
        <v>26.958904109589042</v>
      </c>
      <c r="O846" s="105">
        <f>(C846-VLOOKUP(K846,Riders!$A$2:$D$4499,4,FALSE))/365</f>
        <v>25.816438356164383</v>
      </c>
      <c r="P846">
        <v>2</v>
      </c>
      <c r="Q846" s="40">
        <f t="shared" si="104"/>
        <v>2.893136574074074E-3</v>
      </c>
      <c r="R846" s="86">
        <f t="shared" si="105"/>
        <v>249.96699999999998</v>
      </c>
      <c r="S846">
        <f t="shared" si="106"/>
        <v>22.196000000000002</v>
      </c>
      <c r="T846">
        <f t="shared" si="107"/>
        <v>66.611999999999995</v>
      </c>
      <c r="U846">
        <f t="shared" si="108"/>
        <v>60.112000000000009</v>
      </c>
      <c r="V846">
        <f t="shared" si="109"/>
        <v>61.235000000000028</v>
      </c>
      <c r="W846">
        <f t="shared" si="110"/>
        <v>62.007999999999953</v>
      </c>
      <c r="X846" s="86">
        <v>14.117000000000001</v>
      </c>
      <c r="Y846" s="86">
        <v>8.0790000000000006</v>
      </c>
      <c r="Z846" s="86">
        <v>7.5009999999999977</v>
      </c>
      <c r="AA846" s="86">
        <v>7.3110000000000026</v>
      </c>
      <c r="AB846" s="86">
        <v>7.4329999999999998</v>
      </c>
      <c r="AC846" s="86">
        <v>7.2999999999999972</v>
      </c>
      <c r="AD846" s="86">
        <v>7.3960000000000008</v>
      </c>
      <c r="AE846" s="86">
        <v>7.4749999999999943</v>
      </c>
      <c r="AF846" s="86">
        <v>7.6200000000000054</v>
      </c>
      <c r="AG846" s="86">
        <v>7.4720000000000084</v>
      </c>
      <c r="AH846" s="86">
        <v>7.5039999999999907</v>
      </c>
      <c r="AI846" s="86">
        <v>7.5090000000000003</v>
      </c>
      <c r="AJ846" s="86">
        <v>7.6389999999999958</v>
      </c>
      <c r="AK846" s="86">
        <v>7.4310000000000116</v>
      </c>
      <c r="AL846" s="86">
        <v>7.4410000000000034</v>
      </c>
      <c r="AM846" s="86">
        <v>7.4959999999999951</v>
      </c>
      <c r="AN846" s="86">
        <v>7.5630000000000024</v>
      </c>
      <c r="AO846" s="86">
        <v>7.5060000000000002</v>
      </c>
      <c r="AP846" s="86">
        <v>7.5240000000000009</v>
      </c>
      <c r="AQ846" s="86">
        <v>7.5489999999999782</v>
      </c>
      <c r="AR846" s="86">
        <v>7.6690000000000111</v>
      </c>
      <c r="AS846" s="86">
        <v>7.8269999999999982</v>
      </c>
      <c r="AT846" s="86">
        <v>7.9080000000000146</v>
      </c>
      <c r="AU846" s="86">
        <v>7.6890000000000214</v>
      </c>
      <c r="AV846" s="86">
        <v>7.6809999999999548</v>
      </c>
      <c r="AW846" s="86">
        <v>7.7180000000000177</v>
      </c>
      <c r="AX846" s="86">
        <v>7.8439999999999941</v>
      </c>
      <c r="AY846" s="86">
        <v>7.6410000000000204</v>
      </c>
      <c r="AZ846" s="86">
        <v>7.6409999999999911</v>
      </c>
      <c r="BA846" s="86">
        <v>7.6779999999999973</v>
      </c>
      <c r="BB846" s="86">
        <v>7.7090000000000032</v>
      </c>
      <c r="BC846" s="86">
        <v>8.0959999999999752</v>
      </c>
      <c r="BD846" s="83">
        <f t="shared" si="111"/>
        <v>57.607604203754896</v>
      </c>
    </row>
    <row r="847" spans="1:56" ht="14.65" customHeight="1" thickBot="1" x14ac:dyDescent="0.5">
      <c r="A847" t="s">
        <v>331</v>
      </c>
      <c r="B847">
        <v>2026</v>
      </c>
      <c r="C847" s="9">
        <v>46309</v>
      </c>
      <c r="D847" t="s">
        <v>103</v>
      </c>
      <c r="E847" t="s">
        <v>31</v>
      </c>
      <c r="F847" t="s">
        <v>579</v>
      </c>
      <c r="G847" t="s">
        <v>88</v>
      </c>
      <c r="H847" t="s">
        <v>86</v>
      </c>
      <c r="I847" t="s">
        <v>163</v>
      </c>
      <c r="J847" t="s">
        <v>274</v>
      </c>
      <c r="K847" t="s">
        <v>2090</v>
      </c>
      <c r="L847" s="105">
        <f>(C847-VLOOKUP(H847,Riders!$A$2:$D$4499,4,FALSE))/365</f>
        <v>19.956164383561642</v>
      </c>
      <c r="M847" s="105">
        <f>(C847-VLOOKUP(I847,Riders!$A$2:$D$4499,4,FALSE))/365</f>
        <v>27.917808219178081</v>
      </c>
      <c r="N847" s="105">
        <f>(C847-VLOOKUP(J847,Riders!$A$2:$D$4499,4,FALSE))/365</f>
        <v>30.268493150684932</v>
      </c>
      <c r="O847" s="105">
        <f>(C847-VLOOKUP(K847,Riders!$A$2:$D$4499,4,FALSE))/365</f>
        <v>33.263013698630139</v>
      </c>
      <c r="P847">
        <v>1</v>
      </c>
      <c r="Q847" s="40">
        <f t="shared" si="104"/>
        <v>2.8999305555555558E-3</v>
      </c>
      <c r="R847" s="86">
        <f t="shared" si="105"/>
        <v>250.55400000000003</v>
      </c>
      <c r="S847">
        <f t="shared" si="106"/>
        <v>22.114000000000001</v>
      </c>
      <c r="T847">
        <f t="shared" si="107"/>
        <v>66.876000000000005</v>
      </c>
      <c r="U847">
        <f t="shared" si="108"/>
        <v>60.792000000000002</v>
      </c>
      <c r="V847">
        <f t="shared" si="109"/>
        <v>61.17300000000003</v>
      </c>
      <c r="W847">
        <f t="shared" si="110"/>
        <v>61.712999999999994</v>
      </c>
      <c r="X847" s="86">
        <v>14.007</v>
      </c>
      <c r="Y847" s="86">
        <v>8.1070000000000011</v>
      </c>
      <c r="Z847" s="86">
        <v>7.5999999999999979</v>
      </c>
      <c r="AA847" s="86">
        <v>7.3490000000000038</v>
      </c>
      <c r="AB847" s="86">
        <v>7.4639999999999986</v>
      </c>
      <c r="AC847" s="86">
        <v>7.4110000000000014</v>
      </c>
      <c r="AD847" s="86">
        <v>7.4690000000000012</v>
      </c>
      <c r="AE847" s="86">
        <v>7.4690000000000012</v>
      </c>
      <c r="AF847" s="86">
        <v>7.5204999999999984</v>
      </c>
      <c r="AG847" s="86">
        <v>7.5204999999999984</v>
      </c>
      <c r="AH847" s="86">
        <v>7.5570000000000022</v>
      </c>
      <c r="AI847" s="86">
        <v>7.5789999999999944</v>
      </c>
      <c r="AJ847" s="86">
        <v>7.7720000000000056</v>
      </c>
      <c r="AK847" s="86">
        <v>7.6110000000000042</v>
      </c>
      <c r="AL847" s="86">
        <v>7.6149999999999949</v>
      </c>
      <c r="AM847" s="86">
        <v>7.6170000000000044</v>
      </c>
      <c r="AN847" s="86">
        <v>7.73599999999999</v>
      </c>
      <c r="AO847" s="86">
        <v>7.6980000000000084</v>
      </c>
      <c r="AP847" s="86">
        <v>7.5960000000000036</v>
      </c>
      <c r="AQ847" s="86">
        <v>7.5669999999999789</v>
      </c>
      <c r="AR847" s="86">
        <v>7.5450000000000159</v>
      </c>
      <c r="AS847" s="86">
        <v>7.5929999999999893</v>
      </c>
      <c r="AT847" s="86">
        <v>7.6659999999999968</v>
      </c>
      <c r="AU847" s="86">
        <v>7.7720000000000482</v>
      </c>
      <c r="AV847" s="86">
        <v>7.6599999999999682</v>
      </c>
      <c r="AW847" s="86">
        <v>7.7039999999999793</v>
      </c>
      <c r="AX847" s="86">
        <v>7.7599999999999909</v>
      </c>
      <c r="AY847" s="86">
        <v>7.8550000000000182</v>
      </c>
      <c r="AZ847" s="86">
        <v>7.6870000000000118</v>
      </c>
      <c r="BA847" s="86">
        <v>7.6879999999999882</v>
      </c>
      <c r="BB847" s="86">
        <v>7.686000000000007</v>
      </c>
      <c r="BC847" s="86">
        <v>7.6730000000000302</v>
      </c>
      <c r="BD847" s="83">
        <f t="shared" si="111"/>
        <v>57.472640628367529</v>
      </c>
    </row>
    <row r="848" spans="1:56" x14ac:dyDescent="0.45">
      <c r="A848" t="s">
        <v>331</v>
      </c>
      <c r="B848">
        <v>2026</v>
      </c>
      <c r="C848" s="9">
        <v>46309</v>
      </c>
      <c r="D848" t="s">
        <v>103</v>
      </c>
      <c r="E848" t="s">
        <v>31</v>
      </c>
      <c r="F848" t="s">
        <v>579</v>
      </c>
      <c r="G848" t="s">
        <v>34</v>
      </c>
      <c r="H848" t="s">
        <v>80</v>
      </c>
      <c r="I848" t="s">
        <v>33</v>
      </c>
      <c r="J848" t="s">
        <v>32</v>
      </c>
      <c r="K848" t="s">
        <v>2199</v>
      </c>
      <c r="L848" s="105">
        <f>(C848-VLOOKUP(H848,Riders!$A$2:$D$4499,4,FALSE))/365</f>
        <v>22.583561643835615</v>
      </c>
      <c r="M848" s="105">
        <f>(C848-VLOOKUP(I848,Riders!$A$2:$D$4499,4,FALSE))/365</f>
        <v>27.597260273972601</v>
      </c>
      <c r="N848" s="105">
        <f>(C848-VLOOKUP(J848,Riders!$A$2:$D$4499,4,FALSE))/365</f>
        <v>22.720547945205478</v>
      </c>
      <c r="O848" s="105">
        <f>(C848-VLOOKUP(K848,Riders!$A$2:$D$4499,4,FALSE))/365</f>
        <v>24.271232876712329</v>
      </c>
      <c r="P848">
        <v>2</v>
      </c>
      <c r="Q848" s="40">
        <f t="shared" si="104"/>
        <v>2.9028125E-3</v>
      </c>
      <c r="R848" s="86">
        <f t="shared" si="105"/>
        <v>250.803</v>
      </c>
      <c r="S848">
        <f t="shared" si="106"/>
        <v>22.431000000000001</v>
      </c>
      <c r="T848">
        <f t="shared" si="107"/>
        <v>68.174000000000007</v>
      </c>
      <c r="U848">
        <f t="shared" si="108"/>
        <v>60.863</v>
      </c>
      <c r="V848">
        <f t="shared" si="109"/>
        <v>60.804000000000002</v>
      </c>
      <c r="W848">
        <f t="shared" si="110"/>
        <v>60.961999999999989</v>
      </c>
      <c r="X848" s="86">
        <v>14.07</v>
      </c>
      <c r="Y848" s="86">
        <v>8.3610000000000007</v>
      </c>
      <c r="Z848" s="86">
        <v>7.852999999999998</v>
      </c>
      <c r="AA848" s="86">
        <v>7.713000000000001</v>
      </c>
      <c r="AB848" s="86">
        <v>7.7150000000000034</v>
      </c>
      <c r="AC848" s="86">
        <v>7.5589999999999966</v>
      </c>
      <c r="AD848" s="86">
        <v>7.4840000000000018</v>
      </c>
      <c r="AE848" s="86">
        <v>7.419000000000004</v>
      </c>
      <c r="AF848" s="86">
        <v>7.6039999999999992</v>
      </c>
      <c r="AG848" s="86">
        <v>7.5369999999999919</v>
      </c>
      <c r="AH848" s="86">
        <v>7.5490000000000066</v>
      </c>
      <c r="AI848" s="86">
        <v>7.6499999999999906</v>
      </c>
      <c r="AJ848" s="86">
        <v>7.5300000000000011</v>
      </c>
      <c r="AK848" s="86">
        <v>7.5789999999999944</v>
      </c>
      <c r="AL848" s="86">
        <v>7.7660000000000053</v>
      </c>
      <c r="AM848" s="86">
        <v>7.6480000000000103</v>
      </c>
      <c r="AN848" s="86">
        <v>7.61099999999999</v>
      </c>
      <c r="AO848" s="86">
        <v>7.5889999999999986</v>
      </c>
      <c r="AP848" s="86">
        <v>7.5169999999999959</v>
      </c>
      <c r="AQ848" s="86">
        <v>7.6069999999999993</v>
      </c>
      <c r="AR848" s="86">
        <v>7.5040000000000191</v>
      </c>
      <c r="AS848" s="86">
        <v>7.570999999999998</v>
      </c>
      <c r="AT848" s="86">
        <v>7.7459999999999809</v>
      </c>
      <c r="AU848" s="86">
        <v>7.6590000000000202</v>
      </c>
      <c r="AV848" s="86">
        <v>7.6550000000000011</v>
      </c>
      <c r="AW848" s="86">
        <v>7.6550000000000011</v>
      </c>
      <c r="AX848" s="86">
        <v>7.8019999999999916</v>
      </c>
      <c r="AY848" s="86">
        <v>7.6450000000000102</v>
      </c>
      <c r="AZ848" s="86">
        <v>7.7419999999999618</v>
      </c>
      <c r="BA848" s="86">
        <v>7.5850000000000648</v>
      </c>
      <c r="BB848" s="86">
        <v>7.5019999999999243</v>
      </c>
      <c r="BC848" s="86">
        <v>7.3760000000000332</v>
      </c>
      <c r="BD848" s="83">
        <f t="shared" si="111"/>
        <v>57.415581153335488</v>
      </c>
    </row>
    <row r="851" spans="30:30" x14ac:dyDescent="0.45">
      <c r="AD851" s="86"/>
    </row>
  </sheetData>
  <autoFilter ref="A1:BD819" xr:uid="{00000000-0009-0000-0000-000004000000}">
    <sortState xmlns:xlrd2="http://schemas.microsoft.com/office/spreadsheetml/2017/richdata2" ref="A2:BD810">
      <sortCondition ref="C1:C537"/>
    </sortState>
  </autoFilter>
  <conditionalFormatting sqref="X2:X3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3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W2 A3:P566 A567:K715 A741:K820 A821:H821 A822:K848 A849:W1787 A1788:O1791 A1792:K1795 A1796:W1976 E716:K740 J821:K821 L567:L848 M567:P764 M765:Q848 N1792:W1795 Q3:W296 Q297:Q764 R297:W848 S1788:W1791">
    <cfRule type="expression" dxfId="557" priority="429">
      <formula>$E2="F"</formula>
    </cfRule>
    <cfRule type="expression" dxfId="556" priority="430">
      <formula>$E2="R1"</formula>
    </cfRule>
    <cfRule type="expression" dxfId="555" priority="431">
      <formula>$E2="Q"</formula>
    </cfRule>
  </conditionalFormatting>
  <conditionalFormatting sqref="Y2:Y3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3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3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3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3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3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3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3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3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3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3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3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3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2:BC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716:W740 BD2:BD848">
    <cfRule type="colorScale" priority="2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716:W740">
    <cfRule type="colorScale" priority="2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788:R1791">
    <cfRule type="expression" dxfId="554" priority="3645">
      <formula>$E1792="F"</formula>
    </cfRule>
    <cfRule type="expression" dxfId="553" priority="3646">
      <formula>$E1792="R1"</formula>
    </cfRule>
    <cfRule type="expression" dxfId="552" priority="3647">
      <formula>$E1792="Q"</formula>
    </cfRule>
  </conditionalFormatting>
  <conditionalFormatting sqref="BD2:BD84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:X57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84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BC81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6:BC81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0:BC84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85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BC654"/>
  <sheetViews>
    <sheetView topLeftCell="J1" zoomScale="80" zoomScaleNormal="80" workbookViewId="0">
      <pane ySplit="1" topLeftCell="A2" activePane="bottomLeft" state="frozen"/>
      <selection pane="bottomLeft" activeCell="W15" sqref="W15"/>
    </sheetView>
  </sheetViews>
  <sheetFormatPr defaultRowHeight="14.25" x14ac:dyDescent="0.45"/>
  <cols>
    <col min="1" max="1" width="15.19921875" bestFit="1" customWidth="1"/>
    <col min="2" max="3" width="11.796875" bestFit="1" customWidth="1"/>
    <col min="4" max="4" width="12.796875" bestFit="1" customWidth="1"/>
    <col min="5" max="5" width="13.19921875" bestFit="1" customWidth="1"/>
    <col min="6" max="6" width="11.796875" bestFit="1" customWidth="1"/>
    <col min="7" max="7" width="50.46484375" bestFit="1" customWidth="1"/>
    <col min="8" max="8" width="32.796875" bestFit="1" customWidth="1"/>
    <col min="9" max="9" width="10.53125" bestFit="1" customWidth="1"/>
    <col min="10" max="11" width="10.53125" customWidth="1"/>
    <col min="12" max="12" width="12.19921875" bestFit="1" customWidth="1"/>
    <col min="13" max="21" width="14.46484375" bestFit="1" customWidth="1"/>
    <col min="22" max="24" width="15.53125" bestFit="1" customWidth="1"/>
    <col min="25" max="25" width="13.796875" bestFit="1" customWidth="1"/>
    <col min="26" max="26" width="14" bestFit="1" customWidth="1"/>
    <col min="27" max="27" width="11.796875" bestFit="1" customWidth="1"/>
    <col min="28" max="28" width="11.796875" style="25" bestFit="1" customWidth="1"/>
    <col min="29" max="29" width="17.53125" bestFit="1" customWidth="1"/>
    <col min="30" max="30" width="12.796875" bestFit="1" customWidth="1"/>
    <col min="31" max="31" width="5.19921875" bestFit="1" customWidth="1"/>
    <col min="32" max="32" width="10.53125" style="9" bestFit="1" customWidth="1"/>
    <col min="33" max="33" width="5.19921875" bestFit="1" customWidth="1"/>
    <col min="34" max="34" width="2.796875" bestFit="1" customWidth="1"/>
    <col min="35" max="35" width="3.53125" bestFit="1" customWidth="1"/>
    <col min="36" max="36" width="27.19921875" bestFit="1" customWidth="1"/>
    <col min="37" max="37" width="42.46484375" bestFit="1" customWidth="1"/>
    <col min="38" max="38" width="26.46484375" bestFit="1" customWidth="1"/>
    <col min="39" max="40" width="4.796875" bestFit="1" customWidth="1"/>
    <col min="41" max="45" width="2.19921875" bestFit="1" customWidth="1"/>
    <col min="46" max="47" width="3.19921875" bestFit="1" customWidth="1"/>
    <col min="48" max="50" width="2.19921875" bestFit="1" customWidth="1"/>
    <col min="51" max="53" width="3.19921875" bestFit="1" customWidth="1"/>
    <col min="54" max="54" width="4.796875" bestFit="1" customWidth="1"/>
    <col min="55" max="55" width="10" bestFit="1" customWidth="1"/>
    <col min="56" max="56" width="12" bestFit="1" customWidth="1"/>
    <col min="57" max="58" width="2" bestFit="1" customWidth="1"/>
    <col min="59" max="59" width="6.796875" bestFit="1" customWidth="1"/>
  </cols>
  <sheetData>
    <row r="1" spans="1:55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s="25" t="s">
        <v>27</v>
      </c>
      <c r="AC1" t="s">
        <v>28</v>
      </c>
    </row>
    <row r="2" spans="1:55" x14ac:dyDescent="0.45">
      <c r="A2" s="3" t="s">
        <v>29</v>
      </c>
      <c r="B2" s="3">
        <v>2026</v>
      </c>
      <c r="C2" s="17">
        <v>46136</v>
      </c>
      <c r="D2" s="17" t="s">
        <v>30</v>
      </c>
      <c r="E2" s="3" t="s">
        <v>31</v>
      </c>
      <c r="F2" s="3" t="s">
        <v>31</v>
      </c>
      <c r="G2" s="3" t="s">
        <v>32</v>
      </c>
      <c r="H2" s="3" t="s">
        <v>33</v>
      </c>
      <c r="I2" s="3" t="s">
        <v>34</v>
      </c>
      <c r="J2" s="12">
        <f>(C2-VLOOKUP(G2,Riders!$A$2:$D$4499,4,FALSE))/365</f>
        <v>22.246575342465754</v>
      </c>
      <c r="K2" s="12">
        <f>(C2-VLOOKUP(H2,Riders!$A$2:$D$4499,4,FALSE))/365</f>
        <v>27.123287671232877</v>
      </c>
      <c r="L2" s="3">
        <v>1</v>
      </c>
      <c r="M2" s="3">
        <v>5</v>
      </c>
      <c r="N2" s="3">
        <v>5</v>
      </c>
      <c r="O2" s="3">
        <v>1</v>
      </c>
      <c r="P2" s="3">
        <v>5</v>
      </c>
      <c r="Q2" s="3">
        <v>0</v>
      </c>
      <c r="R2" s="3">
        <v>2</v>
      </c>
      <c r="S2" s="3">
        <v>3</v>
      </c>
      <c r="T2" s="3">
        <v>3</v>
      </c>
      <c r="U2" s="3">
        <v>5</v>
      </c>
      <c r="V2" s="3">
        <v>2</v>
      </c>
      <c r="W2" s="3">
        <v>5</v>
      </c>
      <c r="X2" s="3">
        <v>10</v>
      </c>
      <c r="Y2" s="3">
        <v>20</v>
      </c>
      <c r="Z2" s="88">
        <v>0</v>
      </c>
      <c r="AA2" s="3">
        <v>66</v>
      </c>
      <c r="AB2" s="79">
        <v>1.396527777777778</v>
      </c>
      <c r="AC2" s="31">
        <v>53.704999999999998</v>
      </c>
      <c r="BC2" s="52"/>
    </row>
    <row r="3" spans="1:55" x14ac:dyDescent="0.45">
      <c r="A3" s="3" t="s">
        <v>29</v>
      </c>
      <c r="B3" s="3">
        <v>2026</v>
      </c>
      <c r="C3" s="17">
        <v>46136</v>
      </c>
      <c r="D3" s="17" t="s">
        <v>30</v>
      </c>
      <c r="E3" s="3" t="s">
        <v>31</v>
      </c>
      <c r="F3" s="3" t="s">
        <v>31</v>
      </c>
      <c r="G3" s="3" t="s">
        <v>35</v>
      </c>
      <c r="H3" s="3" t="s">
        <v>36</v>
      </c>
      <c r="I3" s="3" t="s">
        <v>37</v>
      </c>
      <c r="J3" s="12">
        <f>(C3-VLOOKUP(G3,Riders!$A$2:$D$4499,4,FALSE))/365</f>
        <v>28.487671232876714</v>
      </c>
      <c r="K3" s="12">
        <f>(C3-VLOOKUP(H3,Riders!$A$2:$D$4499,4,FALSE))/365</f>
        <v>23.293150684931508</v>
      </c>
      <c r="L3" s="3">
        <v>2</v>
      </c>
      <c r="M3" s="3">
        <v>0</v>
      </c>
      <c r="N3" s="3">
        <v>3</v>
      </c>
      <c r="O3" s="3">
        <v>5</v>
      </c>
      <c r="P3" s="3">
        <v>2</v>
      </c>
      <c r="Q3" s="3">
        <v>1</v>
      </c>
      <c r="R3" s="3">
        <v>5</v>
      </c>
      <c r="S3" s="3">
        <v>5</v>
      </c>
      <c r="T3" s="3">
        <v>5</v>
      </c>
      <c r="U3" s="3">
        <v>3</v>
      </c>
      <c r="V3" s="3">
        <v>0</v>
      </c>
      <c r="W3" s="3">
        <v>3</v>
      </c>
      <c r="X3" s="3">
        <v>2</v>
      </c>
      <c r="Y3" s="3">
        <v>20</v>
      </c>
      <c r="Z3" s="88">
        <v>0</v>
      </c>
      <c r="AA3" s="3">
        <v>54</v>
      </c>
      <c r="AB3" s="3"/>
      <c r="AC3" s="31">
        <v>53.704999999999998</v>
      </c>
      <c r="BC3" s="52"/>
    </row>
    <row r="4" spans="1:55" x14ac:dyDescent="0.45">
      <c r="A4" s="3" t="s">
        <v>29</v>
      </c>
      <c r="B4" s="3">
        <v>2026</v>
      </c>
      <c r="C4" s="17">
        <v>46136</v>
      </c>
      <c r="D4" s="17" t="s">
        <v>30</v>
      </c>
      <c r="E4" s="3" t="s">
        <v>31</v>
      </c>
      <c r="F4" s="3" t="s">
        <v>31</v>
      </c>
      <c r="G4" s="3" t="s">
        <v>38</v>
      </c>
      <c r="H4" s="3" t="s">
        <v>39</v>
      </c>
      <c r="I4" s="3" t="s">
        <v>40</v>
      </c>
      <c r="J4" s="12">
        <f>(C4-VLOOKUP(G4,Riders!$A$2:$D$4499,4,FALSE))/365</f>
        <v>29.2</v>
      </c>
      <c r="K4" s="12">
        <f>(C4-VLOOKUP(H4,Riders!$A$2:$D$4499,4,FALSE))/365</f>
        <v>28.931506849315067</v>
      </c>
      <c r="L4" s="3">
        <v>3</v>
      </c>
      <c r="M4" s="3">
        <v>2</v>
      </c>
      <c r="N4" s="3">
        <v>1</v>
      </c>
      <c r="O4" s="3">
        <v>3</v>
      </c>
      <c r="P4" s="3">
        <v>0</v>
      </c>
      <c r="Q4" s="3">
        <v>5</v>
      </c>
      <c r="R4" s="3">
        <v>0</v>
      </c>
      <c r="S4" s="3">
        <v>0</v>
      </c>
      <c r="T4" s="3">
        <v>2</v>
      </c>
      <c r="U4" s="3">
        <v>2</v>
      </c>
      <c r="V4" s="3">
        <v>0</v>
      </c>
      <c r="W4" s="3">
        <v>2</v>
      </c>
      <c r="X4" s="3">
        <v>0</v>
      </c>
      <c r="Y4" s="3">
        <v>20</v>
      </c>
      <c r="Z4" s="88">
        <v>0</v>
      </c>
      <c r="AA4" s="3">
        <v>37</v>
      </c>
      <c r="AB4" s="3"/>
      <c r="AC4" s="31">
        <v>53.704999999999998</v>
      </c>
      <c r="BC4" s="52"/>
    </row>
    <row r="5" spans="1:55" x14ac:dyDescent="0.45">
      <c r="A5" s="3" t="s">
        <v>29</v>
      </c>
      <c r="B5" s="3">
        <v>2026</v>
      </c>
      <c r="C5" s="17">
        <v>46136</v>
      </c>
      <c r="D5" s="17" t="s">
        <v>30</v>
      </c>
      <c r="E5" s="3" t="s">
        <v>31</v>
      </c>
      <c r="F5" s="3" t="s">
        <v>31</v>
      </c>
      <c r="G5" s="3" t="s">
        <v>41</v>
      </c>
      <c r="H5" s="3" t="s">
        <v>42</v>
      </c>
      <c r="I5" s="3" t="s">
        <v>43</v>
      </c>
      <c r="J5" s="12">
        <f>(C5-VLOOKUP(G5,Riders!$A$2:$D$4499,4,FALSE))/365</f>
        <v>21.476712328767125</v>
      </c>
      <c r="K5" s="12">
        <f>(C5-VLOOKUP(H5,Riders!$A$2:$D$4499,4,FALSE))/365</f>
        <v>24.194520547945206</v>
      </c>
      <c r="L5" s="3">
        <v>4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3</v>
      </c>
      <c r="S5" s="3">
        <v>0</v>
      </c>
      <c r="T5" s="3">
        <v>0</v>
      </c>
      <c r="U5" s="3">
        <v>0</v>
      </c>
      <c r="V5" s="3">
        <v>3</v>
      </c>
      <c r="W5" s="3">
        <v>0</v>
      </c>
      <c r="X5" s="3">
        <v>6</v>
      </c>
      <c r="Y5" s="3">
        <v>20</v>
      </c>
      <c r="Z5" s="88">
        <v>0</v>
      </c>
      <c r="AA5" s="3">
        <v>32</v>
      </c>
      <c r="AB5" s="3"/>
      <c r="AC5" s="31">
        <v>53.704999999999998</v>
      </c>
      <c r="BC5" s="52"/>
    </row>
    <row r="6" spans="1:55" x14ac:dyDescent="0.45">
      <c r="A6" s="3" t="s">
        <v>29</v>
      </c>
      <c r="B6" s="3">
        <v>2026</v>
      </c>
      <c r="C6" s="17">
        <v>46136</v>
      </c>
      <c r="D6" s="17" t="s">
        <v>30</v>
      </c>
      <c r="E6" s="3" t="s">
        <v>31</v>
      </c>
      <c r="F6" s="3" t="s">
        <v>31</v>
      </c>
      <c r="G6" s="3" t="s">
        <v>44</v>
      </c>
      <c r="H6" s="3" t="s">
        <v>45</v>
      </c>
      <c r="I6" s="3" t="s">
        <v>46</v>
      </c>
      <c r="J6" s="12">
        <f>(C6-VLOOKUP(G6,Riders!$A$2:$D$4499,4,FALSE))/365</f>
        <v>24.230136986301371</v>
      </c>
      <c r="K6" s="12">
        <f>(C6-VLOOKUP(H6,Riders!$A$2:$D$4499,4,FALSE))/365</f>
        <v>21.317808219178083</v>
      </c>
      <c r="L6" s="3">
        <v>5</v>
      </c>
      <c r="M6" s="3">
        <v>0</v>
      </c>
      <c r="N6" s="3">
        <v>2</v>
      </c>
      <c r="O6" s="3">
        <v>2</v>
      </c>
      <c r="P6" s="3">
        <v>3</v>
      </c>
      <c r="Q6" s="3">
        <v>0</v>
      </c>
      <c r="R6" s="3">
        <v>1</v>
      </c>
      <c r="S6" s="3">
        <v>0</v>
      </c>
      <c r="T6" s="3">
        <v>1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88">
        <v>0</v>
      </c>
      <c r="AA6" s="3">
        <v>9</v>
      </c>
      <c r="AB6" s="3"/>
      <c r="AC6" s="31">
        <v>53.704999999999998</v>
      </c>
      <c r="BC6" s="52"/>
    </row>
    <row r="7" spans="1:55" x14ac:dyDescent="0.45">
      <c r="A7" s="3" t="s">
        <v>29</v>
      </c>
      <c r="B7" s="3">
        <v>2026</v>
      </c>
      <c r="C7" s="17">
        <v>46136</v>
      </c>
      <c r="D7" s="17" t="s">
        <v>30</v>
      </c>
      <c r="E7" s="3" t="s">
        <v>31</v>
      </c>
      <c r="F7" s="3" t="s">
        <v>31</v>
      </c>
      <c r="G7" s="3" t="s">
        <v>47</v>
      </c>
      <c r="H7" s="3" t="s">
        <v>48</v>
      </c>
      <c r="I7" s="3" t="s">
        <v>49</v>
      </c>
      <c r="J7" s="12">
        <f>(C7-VLOOKUP(G7,Riders!$A$2:$D$4499,4,FALSE))/365</f>
        <v>21.372602739726027</v>
      </c>
      <c r="K7" s="12">
        <f>(C7-VLOOKUP(H7,Riders!$A$2:$D$4499,4,FALSE))/365</f>
        <v>21.728767123287671</v>
      </c>
      <c r="L7" s="3">
        <v>6</v>
      </c>
      <c r="M7" s="3">
        <v>0</v>
      </c>
      <c r="N7" s="3">
        <v>0</v>
      </c>
      <c r="O7" s="3">
        <v>0</v>
      </c>
      <c r="P7" s="3">
        <v>1</v>
      </c>
      <c r="Q7" s="3">
        <v>0</v>
      </c>
      <c r="R7" s="3">
        <v>0</v>
      </c>
      <c r="S7" s="3">
        <v>1</v>
      </c>
      <c r="T7" s="3">
        <v>0</v>
      </c>
      <c r="U7" s="3">
        <v>1</v>
      </c>
      <c r="V7" s="3">
        <v>0</v>
      </c>
      <c r="W7" s="3">
        <v>0</v>
      </c>
      <c r="X7" s="3">
        <v>4</v>
      </c>
      <c r="Y7" s="3">
        <v>0</v>
      </c>
      <c r="Z7" s="88">
        <v>0</v>
      </c>
      <c r="AA7" s="3">
        <v>7</v>
      </c>
      <c r="AB7" s="3"/>
      <c r="AC7" s="31">
        <v>53.704999999999998</v>
      </c>
      <c r="BC7" s="52"/>
    </row>
    <row r="8" spans="1:55" x14ac:dyDescent="0.45">
      <c r="A8" s="3" t="s">
        <v>29</v>
      </c>
      <c r="B8" s="3">
        <v>2026</v>
      </c>
      <c r="C8" s="17">
        <v>46136</v>
      </c>
      <c r="D8" s="17" t="s">
        <v>30</v>
      </c>
      <c r="E8" s="3" t="s">
        <v>31</v>
      </c>
      <c r="F8" s="3" t="s">
        <v>31</v>
      </c>
      <c r="G8" s="3" t="s">
        <v>50</v>
      </c>
      <c r="H8" s="3" t="s">
        <v>51</v>
      </c>
      <c r="I8" s="3" t="s">
        <v>52</v>
      </c>
      <c r="J8" s="12">
        <f>(C8-VLOOKUP(G8,Riders!$A$2:$D$4499,4,FALSE))/365</f>
        <v>20.55890410958904</v>
      </c>
      <c r="K8" s="12">
        <f>(C8-VLOOKUP(H8,Riders!$A$2:$D$4499,4,FALSE))/365</f>
        <v>19.536986301369861</v>
      </c>
      <c r="L8" s="3">
        <v>7</v>
      </c>
      <c r="M8" s="3">
        <v>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2</v>
      </c>
      <c r="T8" s="3">
        <v>0</v>
      </c>
      <c r="U8" s="3">
        <v>0</v>
      </c>
      <c r="V8" s="3">
        <v>1</v>
      </c>
      <c r="W8" s="3">
        <v>0</v>
      </c>
      <c r="X8" s="3">
        <v>0</v>
      </c>
      <c r="Y8" s="3">
        <v>0</v>
      </c>
      <c r="Z8" s="88">
        <v>0</v>
      </c>
      <c r="AA8" s="3">
        <v>6</v>
      </c>
      <c r="AB8" s="3"/>
      <c r="AC8" s="31">
        <v>53.704999999999998</v>
      </c>
      <c r="BC8" s="52"/>
    </row>
    <row r="9" spans="1:55" x14ac:dyDescent="0.45">
      <c r="A9" s="3" t="s">
        <v>29</v>
      </c>
      <c r="B9" s="3">
        <v>2026</v>
      </c>
      <c r="C9" s="17">
        <v>46136</v>
      </c>
      <c r="D9" s="17" t="s">
        <v>30</v>
      </c>
      <c r="E9" s="3" t="s">
        <v>31</v>
      </c>
      <c r="F9" s="3" t="s">
        <v>31</v>
      </c>
      <c r="G9" s="3" t="s">
        <v>53</v>
      </c>
      <c r="H9" s="3" t="s">
        <v>54</v>
      </c>
      <c r="I9" s="3" t="s">
        <v>55</v>
      </c>
      <c r="J9" s="12">
        <f>(C9-VLOOKUP(G9,Riders!$A$2:$D$4499,4,FALSE))/365</f>
        <v>24.986301369863014</v>
      </c>
      <c r="K9" s="12">
        <f>(C9-VLOOKUP(H9,Riders!$A$2:$D$4499,4,FALSE))/365</f>
        <v>29.504109589041096</v>
      </c>
      <c r="L9" s="3">
        <v>8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5</v>
      </c>
      <c r="W9" s="3">
        <v>0</v>
      </c>
      <c r="X9" s="3">
        <v>0</v>
      </c>
      <c r="Y9" s="3">
        <v>0</v>
      </c>
      <c r="Z9" s="88">
        <v>0</v>
      </c>
      <c r="AA9" s="3">
        <v>5</v>
      </c>
      <c r="AB9" s="3"/>
      <c r="AC9" s="31">
        <v>53.704999999999998</v>
      </c>
      <c r="BC9" s="52"/>
    </row>
    <row r="10" spans="1:55" x14ac:dyDescent="0.45">
      <c r="A10" s="3" t="s">
        <v>29</v>
      </c>
      <c r="B10" s="3">
        <v>2026</v>
      </c>
      <c r="C10" s="17">
        <v>46136</v>
      </c>
      <c r="D10" s="17" t="s">
        <v>30</v>
      </c>
      <c r="E10" s="3" t="s">
        <v>31</v>
      </c>
      <c r="F10" s="3" t="s">
        <v>31</v>
      </c>
      <c r="G10" s="3" t="s">
        <v>56</v>
      </c>
      <c r="H10" s="3" t="s">
        <v>57</v>
      </c>
      <c r="I10" s="3" t="s">
        <v>58</v>
      </c>
      <c r="J10" s="12">
        <f>(C10-VLOOKUP(G10,Riders!$A$2:$D$4499,4,FALSE))/365</f>
        <v>21.052054794520547</v>
      </c>
      <c r="K10" s="12">
        <f>(C10-VLOOKUP(H10,Riders!$A$2:$D$4499,4,FALSE))/365</f>
        <v>22.873972602739727</v>
      </c>
      <c r="L10" s="3">
        <v>9</v>
      </c>
      <c r="M10" s="3">
        <v>0</v>
      </c>
      <c r="N10" s="3">
        <v>0</v>
      </c>
      <c r="O10" s="3">
        <v>0</v>
      </c>
      <c r="P10" s="3">
        <v>0</v>
      </c>
      <c r="Q10" s="3">
        <v>3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1</v>
      </c>
      <c r="X10" s="3">
        <v>0</v>
      </c>
      <c r="Y10" s="3">
        <v>0</v>
      </c>
      <c r="Z10" s="88">
        <v>0</v>
      </c>
      <c r="AA10" s="3">
        <v>4</v>
      </c>
      <c r="AB10" s="3"/>
      <c r="AC10" s="31">
        <v>53.704999999999998</v>
      </c>
      <c r="BC10" s="52"/>
    </row>
    <row r="11" spans="1:55" x14ac:dyDescent="0.45">
      <c r="A11" s="3" t="s">
        <v>29</v>
      </c>
      <c r="B11" s="3">
        <v>2026</v>
      </c>
      <c r="C11" s="17">
        <v>46136</v>
      </c>
      <c r="D11" s="17" t="s">
        <v>30</v>
      </c>
      <c r="E11" s="3" t="s">
        <v>31</v>
      </c>
      <c r="F11" s="3" t="s">
        <v>31</v>
      </c>
      <c r="G11" s="3" t="s">
        <v>59</v>
      </c>
      <c r="H11" s="3" t="s">
        <v>60</v>
      </c>
      <c r="I11" s="3" t="s">
        <v>61</v>
      </c>
      <c r="J11" s="12">
        <f>(C11-VLOOKUP(G11,Riders!$A$2:$D$4499,4,FALSE))/365</f>
        <v>19.835616438356166</v>
      </c>
      <c r="K11" s="12">
        <f>(C11-VLOOKUP(H11,Riders!$A$2:$D$4499,4,FALSE))/365</f>
        <v>26.484931506849314</v>
      </c>
      <c r="L11" s="3">
        <v>10</v>
      </c>
      <c r="M11" s="3">
        <v>0</v>
      </c>
      <c r="N11" s="3">
        <v>0</v>
      </c>
      <c r="O11" s="3">
        <v>0</v>
      </c>
      <c r="P11" s="3">
        <v>0</v>
      </c>
      <c r="Q11" s="3">
        <v>2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88">
        <v>0</v>
      </c>
      <c r="AA11" s="3">
        <v>2</v>
      </c>
      <c r="AB11" s="3"/>
      <c r="AC11" s="31">
        <v>53.704999999999998</v>
      </c>
      <c r="BC11" s="52"/>
    </row>
    <row r="12" spans="1:55" x14ac:dyDescent="0.45">
      <c r="A12" s="3" t="s">
        <v>29</v>
      </c>
      <c r="B12" s="3">
        <v>2026</v>
      </c>
      <c r="C12" s="17">
        <v>46136</v>
      </c>
      <c r="D12" s="17" t="s">
        <v>30</v>
      </c>
      <c r="E12" s="3" t="s">
        <v>31</v>
      </c>
      <c r="F12" s="3" t="s">
        <v>31</v>
      </c>
      <c r="G12" s="3" t="s">
        <v>62</v>
      </c>
      <c r="H12" s="3" t="s">
        <v>63</v>
      </c>
      <c r="I12" s="3" t="s">
        <v>64</v>
      </c>
      <c r="J12" s="12">
        <f>(C12-VLOOKUP(G12,Riders!$A$2:$D$4499,4,FALSE))/365</f>
        <v>22.147945205479452</v>
      </c>
      <c r="K12" s="12">
        <f>(C12-VLOOKUP(H12,Riders!$A$2:$D$4499,4,FALSE))/365</f>
        <v>25.024657534246575</v>
      </c>
      <c r="L12" s="3">
        <v>11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88">
        <v>0</v>
      </c>
      <c r="AA12" s="3">
        <v>0</v>
      </c>
      <c r="AB12" s="3"/>
      <c r="AC12" s="31">
        <v>53.704999999999998</v>
      </c>
      <c r="BC12" s="52"/>
    </row>
    <row r="13" spans="1:55" x14ac:dyDescent="0.45">
      <c r="A13" s="3" t="s">
        <v>29</v>
      </c>
      <c r="B13" s="3">
        <v>2026</v>
      </c>
      <c r="C13" s="17">
        <v>46136</v>
      </c>
      <c r="D13" s="17" t="s">
        <v>30</v>
      </c>
      <c r="E13" s="3" t="s">
        <v>31</v>
      </c>
      <c r="F13" s="3" t="s">
        <v>31</v>
      </c>
      <c r="G13" s="3" t="s">
        <v>65</v>
      </c>
      <c r="H13" s="3" t="s">
        <v>66</v>
      </c>
      <c r="I13" s="3" t="s">
        <v>67</v>
      </c>
      <c r="J13" s="12">
        <f>(C13-VLOOKUP(G13,Riders!$A$2:$D$4499,4,FALSE))/365</f>
        <v>27.791780821917808</v>
      </c>
      <c r="K13" s="12">
        <f>(C13-VLOOKUP(H13,Riders!$A$2:$D$4499,4,FALSE))/365</f>
        <v>18.202739726027396</v>
      </c>
      <c r="L13" s="3">
        <v>12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88">
        <v>0</v>
      </c>
      <c r="AA13" s="3">
        <v>0</v>
      </c>
      <c r="AB13" s="3"/>
      <c r="AC13" s="31">
        <v>53.704999999999998</v>
      </c>
      <c r="BC13" s="52"/>
    </row>
    <row r="14" spans="1:55" x14ac:dyDescent="0.45">
      <c r="A14" s="3" t="s">
        <v>29</v>
      </c>
      <c r="B14" s="3">
        <v>2026</v>
      </c>
      <c r="C14" s="17">
        <v>46136</v>
      </c>
      <c r="D14" s="17" t="s">
        <v>30</v>
      </c>
      <c r="E14" s="3" t="s">
        <v>31</v>
      </c>
      <c r="F14" s="3" t="s">
        <v>31</v>
      </c>
      <c r="G14" s="3" t="s">
        <v>68</v>
      </c>
      <c r="H14" t="s">
        <v>69</v>
      </c>
      <c r="I14" s="3" t="s">
        <v>70</v>
      </c>
      <c r="J14" s="12">
        <f>(C14-VLOOKUP(G14,Riders!$A$2:$D$4499,4,FALSE))/365</f>
        <v>26.687671232876713</v>
      </c>
      <c r="K14" s="12">
        <f>(C14-VLOOKUP(H14,Riders!$A$2:$D$4499,4,FALSE))/365</f>
        <v>19.30958904109589</v>
      </c>
      <c r="L14" s="3">
        <v>13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88">
        <v>20</v>
      </c>
      <c r="AA14" s="3">
        <v>-19</v>
      </c>
      <c r="AB14" s="3"/>
      <c r="AC14" s="31">
        <v>53.704999999999998</v>
      </c>
      <c r="BC14" s="52"/>
    </row>
    <row r="15" spans="1:55" x14ac:dyDescent="0.45">
      <c r="A15" s="3" t="s">
        <v>29</v>
      </c>
      <c r="B15" s="3">
        <v>2026</v>
      </c>
      <c r="C15" s="17">
        <v>46136</v>
      </c>
      <c r="D15" s="17" t="s">
        <v>30</v>
      </c>
      <c r="E15" s="3" t="s">
        <v>31</v>
      </c>
      <c r="F15" s="3" t="s">
        <v>31</v>
      </c>
      <c r="G15" s="3" t="s">
        <v>71</v>
      </c>
      <c r="H15" s="3" t="s">
        <v>72</v>
      </c>
      <c r="I15" s="3" t="s">
        <v>73</v>
      </c>
      <c r="J15" s="12">
        <f>(C15-VLOOKUP(G15,Riders!$A$2:$D$4499,4,FALSE))/365</f>
        <v>18.832876712328765</v>
      </c>
      <c r="K15" s="12">
        <f>(C15-VLOOKUP(H15,Riders!$A$2:$D$4499,4,FALSE))/365</f>
        <v>27.75068493150685</v>
      </c>
      <c r="L15" s="3">
        <v>14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88">
        <v>20</v>
      </c>
      <c r="AA15" s="3">
        <v>-20</v>
      </c>
      <c r="AB15" s="3"/>
      <c r="AC15" s="31">
        <v>53.704999999999998</v>
      </c>
      <c r="BC15" s="52"/>
    </row>
    <row r="16" spans="1:55" x14ac:dyDescent="0.45">
      <c r="A16" s="3" t="s">
        <v>74</v>
      </c>
      <c r="B16" s="3">
        <v>2026</v>
      </c>
      <c r="C16" s="17">
        <v>46129</v>
      </c>
      <c r="D16" s="17" t="s">
        <v>30</v>
      </c>
      <c r="E16" s="3" t="s">
        <v>31</v>
      </c>
      <c r="F16" s="3" t="s">
        <v>31</v>
      </c>
      <c r="G16" s="3" t="s">
        <v>75</v>
      </c>
      <c r="H16" s="3" t="s">
        <v>76</v>
      </c>
      <c r="I16" s="3" t="s">
        <v>52</v>
      </c>
      <c r="J16" s="12">
        <f>(C16-VLOOKUP(G16,Riders!$A$2:$D$4499,4,FALSE))/365</f>
        <v>28.413698630136988</v>
      </c>
      <c r="K16" s="12">
        <f>(C16-VLOOKUP(H16,Riders!$A$2:$D$4499,4,FALSE))/365</f>
        <v>27</v>
      </c>
      <c r="L16" s="3">
        <v>1</v>
      </c>
      <c r="M16" s="3">
        <v>2</v>
      </c>
      <c r="N16" s="3">
        <v>0</v>
      </c>
      <c r="O16" s="3">
        <v>2</v>
      </c>
      <c r="P16" s="3">
        <v>0</v>
      </c>
      <c r="Q16" s="3">
        <v>5</v>
      </c>
      <c r="R16" s="3">
        <v>5</v>
      </c>
      <c r="S16" s="3">
        <v>5</v>
      </c>
      <c r="T16" s="3">
        <v>3</v>
      </c>
      <c r="U16" s="3">
        <v>0</v>
      </c>
      <c r="V16" s="3">
        <v>5</v>
      </c>
      <c r="W16" s="3">
        <v>0</v>
      </c>
      <c r="X16" s="3">
        <v>0</v>
      </c>
      <c r="Y16" s="3">
        <v>20</v>
      </c>
      <c r="Z16" s="88">
        <v>0</v>
      </c>
      <c r="AA16" s="3">
        <v>47</v>
      </c>
      <c r="AB16" s="79">
        <v>1.350694444444444</v>
      </c>
      <c r="AC16" s="31">
        <v>55.527000000000001</v>
      </c>
      <c r="BC16" s="52"/>
    </row>
    <row r="17" spans="1:55" x14ac:dyDescent="0.45">
      <c r="A17" s="3" t="s">
        <v>74</v>
      </c>
      <c r="B17" s="3">
        <v>2026</v>
      </c>
      <c r="C17" s="17">
        <v>46129</v>
      </c>
      <c r="D17" s="17" t="s">
        <v>30</v>
      </c>
      <c r="E17" s="3" t="s">
        <v>31</v>
      </c>
      <c r="F17" s="3" t="s">
        <v>31</v>
      </c>
      <c r="G17" s="3" t="s">
        <v>77</v>
      </c>
      <c r="H17" s="3" t="s">
        <v>78</v>
      </c>
      <c r="I17" s="3" t="s">
        <v>79</v>
      </c>
      <c r="J17" s="12">
        <f>(C17-VLOOKUP(G17,Riders!$A$2:$D$4499,4,FALSE))/365</f>
        <v>18.994520547945207</v>
      </c>
      <c r="K17" s="12">
        <f>(C17-VLOOKUP(H17,Riders!$A$2:$D$4499,4,FALSE))/365</f>
        <v>22.969863013698632</v>
      </c>
      <c r="L17" s="3">
        <v>2</v>
      </c>
      <c r="M17" s="3">
        <v>0</v>
      </c>
      <c r="N17" s="3">
        <v>1</v>
      </c>
      <c r="O17" s="3">
        <v>0</v>
      </c>
      <c r="P17" s="3">
        <v>0</v>
      </c>
      <c r="Q17" s="3">
        <v>0</v>
      </c>
      <c r="R17" s="3">
        <v>0</v>
      </c>
      <c r="S17" s="3">
        <v>3</v>
      </c>
      <c r="T17" s="3">
        <v>5</v>
      </c>
      <c r="U17" s="3">
        <v>0</v>
      </c>
      <c r="V17" s="3">
        <v>0</v>
      </c>
      <c r="W17" s="3">
        <v>5</v>
      </c>
      <c r="X17" s="3">
        <v>6</v>
      </c>
      <c r="Y17" s="3">
        <v>20</v>
      </c>
      <c r="Z17" s="88">
        <v>0</v>
      </c>
      <c r="AA17" s="3">
        <v>40</v>
      </c>
      <c r="AB17" s="3"/>
      <c r="AC17" s="31">
        <v>55.527000000000001</v>
      </c>
      <c r="BC17" s="52"/>
    </row>
    <row r="18" spans="1:55" x14ac:dyDescent="0.45">
      <c r="A18" s="3" t="s">
        <v>74</v>
      </c>
      <c r="B18" s="3">
        <v>2026</v>
      </c>
      <c r="C18" s="17">
        <v>46129</v>
      </c>
      <c r="D18" s="17" t="s">
        <v>30</v>
      </c>
      <c r="E18" s="3" t="s">
        <v>31</v>
      </c>
      <c r="F18" s="3" t="s">
        <v>31</v>
      </c>
      <c r="G18" s="3" t="s">
        <v>32</v>
      </c>
      <c r="H18" s="3" t="s">
        <v>80</v>
      </c>
      <c r="I18" s="3" t="s">
        <v>34</v>
      </c>
      <c r="J18" s="12">
        <f>(C18-VLOOKUP(G18,Riders!$A$2:$D$4499,4,FALSE))/365</f>
        <v>22.227397260273971</v>
      </c>
      <c r="K18" s="12">
        <f>(C18-VLOOKUP(H18,Riders!$A$2:$D$4499,4,FALSE))/365</f>
        <v>22.090410958904108</v>
      </c>
      <c r="L18" s="3">
        <v>3</v>
      </c>
      <c r="M18" s="3">
        <v>5</v>
      </c>
      <c r="N18" s="3">
        <v>0</v>
      </c>
      <c r="O18" s="3">
        <v>1</v>
      </c>
      <c r="P18" s="3">
        <v>3</v>
      </c>
      <c r="Q18" s="3">
        <v>0</v>
      </c>
      <c r="R18" s="3">
        <v>0</v>
      </c>
      <c r="S18" s="3">
        <v>2</v>
      </c>
      <c r="T18" s="3">
        <v>0</v>
      </c>
      <c r="U18" s="3">
        <v>1</v>
      </c>
      <c r="V18" s="3">
        <v>3</v>
      </c>
      <c r="W18" s="3">
        <v>3</v>
      </c>
      <c r="X18" s="3">
        <v>10</v>
      </c>
      <c r="Y18" s="3">
        <v>0</v>
      </c>
      <c r="Z18" s="88">
        <v>0</v>
      </c>
      <c r="AA18" s="3">
        <v>28</v>
      </c>
      <c r="AB18" s="3"/>
      <c r="AC18" s="31">
        <v>55.527000000000001</v>
      </c>
      <c r="BC18" s="52"/>
    </row>
    <row r="19" spans="1:55" x14ac:dyDescent="0.45">
      <c r="A19" s="3" t="s">
        <v>74</v>
      </c>
      <c r="B19" s="3">
        <v>2026</v>
      </c>
      <c r="C19" s="17">
        <v>46129</v>
      </c>
      <c r="D19" s="17" t="s">
        <v>30</v>
      </c>
      <c r="E19" s="3" t="s">
        <v>31</v>
      </c>
      <c r="F19" s="3" t="s">
        <v>31</v>
      </c>
      <c r="G19" s="3" t="s">
        <v>81</v>
      </c>
      <c r="H19" s="3" t="s">
        <v>82</v>
      </c>
      <c r="I19" s="3" t="s">
        <v>83</v>
      </c>
      <c r="J19" s="12">
        <f>(C19-VLOOKUP(G19,Riders!$A$2:$D$4499,4,FALSE))/365</f>
        <v>29.917808219178081</v>
      </c>
      <c r="K19" s="12">
        <f>(C19-VLOOKUP(H19,Riders!$A$2:$D$4499,4,FALSE))/365</f>
        <v>25.30958904109589</v>
      </c>
      <c r="L19" s="3">
        <v>4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2</v>
      </c>
      <c r="U19" s="3">
        <v>0</v>
      </c>
      <c r="V19" s="3">
        <v>0</v>
      </c>
      <c r="W19" s="3">
        <v>0</v>
      </c>
      <c r="X19" s="3">
        <v>0</v>
      </c>
      <c r="Y19" s="3">
        <v>20</v>
      </c>
      <c r="Z19" s="3">
        <v>0</v>
      </c>
      <c r="AA19" s="3">
        <v>22</v>
      </c>
      <c r="AB19" s="3"/>
      <c r="AC19" s="31">
        <v>55.527000000000001</v>
      </c>
      <c r="BC19" s="52"/>
    </row>
    <row r="20" spans="1:55" x14ac:dyDescent="0.45">
      <c r="A20" s="3" t="s">
        <v>74</v>
      </c>
      <c r="B20" s="3">
        <v>2026</v>
      </c>
      <c r="C20" s="17">
        <v>46129</v>
      </c>
      <c r="D20" s="17" t="s">
        <v>30</v>
      </c>
      <c r="E20" s="3" t="s">
        <v>31</v>
      </c>
      <c r="F20" s="3" t="s">
        <v>31</v>
      </c>
      <c r="G20" s="3" t="s">
        <v>84</v>
      </c>
      <c r="H20" s="3" t="s">
        <v>60</v>
      </c>
      <c r="I20" s="3" t="s">
        <v>61</v>
      </c>
      <c r="J20" s="12">
        <f>(C20-VLOOKUP(G20,Riders!$A$2:$D$4499,4,FALSE))/365</f>
        <v>26.832876712328765</v>
      </c>
      <c r="K20" s="12">
        <f>(C20-VLOOKUP(H20,Riders!$A$2:$D$4499,4,FALSE))/365</f>
        <v>26.465753424657535</v>
      </c>
      <c r="L20" s="3">
        <v>5</v>
      </c>
      <c r="M20" s="3">
        <v>3</v>
      </c>
      <c r="N20" s="3">
        <v>2</v>
      </c>
      <c r="O20" s="3">
        <v>5</v>
      </c>
      <c r="P20" s="3">
        <v>2</v>
      </c>
      <c r="Q20" s="3">
        <v>1</v>
      </c>
      <c r="R20" s="3">
        <v>0</v>
      </c>
      <c r="S20" s="3">
        <v>0</v>
      </c>
      <c r="T20" s="3">
        <v>0</v>
      </c>
      <c r="U20" s="3">
        <v>3</v>
      </c>
      <c r="V20" s="3">
        <v>0</v>
      </c>
      <c r="W20" s="3">
        <v>0</v>
      </c>
      <c r="X20" s="3">
        <v>4</v>
      </c>
      <c r="Y20" s="3">
        <v>0</v>
      </c>
      <c r="Z20" s="3">
        <v>0</v>
      </c>
      <c r="AA20" s="3">
        <v>20</v>
      </c>
      <c r="AB20" s="3"/>
      <c r="AC20" s="31">
        <v>55.527000000000001</v>
      </c>
      <c r="BC20" s="52"/>
    </row>
    <row r="21" spans="1:55" x14ac:dyDescent="0.45">
      <c r="A21" s="3" t="s">
        <v>74</v>
      </c>
      <c r="B21" s="3">
        <v>2026</v>
      </c>
      <c r="C21" s="17">
        <v>46129</v>
      </c>
      <c r="D21" s="17" t="s">
        <v>30</v>
      </c>
      <c r="E21" s="3" t="s">
        <v>31</v>
      </c>
      <c r="F21" s="3" t="s">
        <v>31</v>
      </c>
      <c r="G21" s="3" t="s">
        <v>35</v>
      </c>
      <c r="H21" s="3" t="s">
        <v>36</v>
      </c>
      <c r="I21" s="3" t="s">
        <v>37</v>
      </c>
      <c r="J21" s="12">
        <f>(C21-VLOOKUP(G21,Riders!$A$2:$D$4499,4,FALSE))/365</f>
        <v>28.468493150684932</v>
      </c>
      <c r="K21" s="12">
        <f>(C21-VLOOKUP(H21,Riders!$A$2:$D$4499,4,FALSE))/365</f>
        <v>23.273972602739725</v>
      </c>
      <c r="L21" s="3">
        <v>6</v>
      </c>
      <c r="M21" s="3">
        <v>0</v>
      </c>
      <c r="N21" s="3">
        <v>5</v>
      </c>
      <c r="O21" s="3">
        <v>0</v>
      </c>
      <c r="P21" s="3">
        <v>5</v>
      </c>
      <c r="Q21" s="3">
        <v>2</v>
      </c>
      <c r="R21" s="3">
        <v>3</v>
      </c>
      <c r="S21" s="3">
        <v>1</v>
      </c>
      <c r="T21" s="3">
        <v>1</v>
      </c>
      <c r="U21" s="3">
        <v>2</v>
      </c>
      <c r="V21" s="3">
        <v>1</v>
      </c>
      <c r="W21" s="3">
        <v>0</v>
      </c>
      <c r="X21" s="3">
        <v>0</v>
      </c>
      <c r="Y21" s="3">
        <v>0</v>
      </c>
      <c r="Z21" s="3">
        <v>0</v>
      </c>
      <c r="AA21" s="3">
        <v>20</v>
      </c>
      <c r="AB21" s="3"/>
      <c r="AC21" s="31">
        <v>55.527000000000001</v>
      </c>
      <c r="BC21" s="52"/>
    </row>
    <row r="22" spans="1:55" x14ac:dyDescent="0.45">
      <c r="A22" s="3" t="s">
        <v>74</v>
      </c>
      <c r="B22" s="3">
        <v>2026</v>
      </c>
      <c r="C22" s="17">
        <v>46129</v>
      </c>
      <c r="D22" s="17" t="s">
        <v>30</v>
      </c>
      <c r="E22" s="3" t="s">
        <v>31</v>
      </c>
      <c r="F22" s="3" t="s">
        <v>31</v>
      </c>
      <c r="G22" s="3" t="s">
        <v>47</v>
      </c>
      <c r="H22" s="3" t="s">
        <v>85</v>
      </c>
      <c r="I22" s="3" t="s">
        <v>49</v>
      </c>
      <c r="J22" s="12">
        <f>(C22-VLOOKUP(G22,Riders!$A$2:$D$4499,4,FALSE))/365</f>
        <v>21.353424657534248</v>
      </c>
      <c r="K22" s="12">
        <f>(C22-VLOOKUP(H22,Riders!$A$2:$D$4499,4,FALSE))/365</f>
        <v>24.273972602739725</v>
      </c>
      <c r="L22" s="3">
        <v>7</v>
      </c>
      <c r="M22" s="3">
        <v>0</v>
      </c>
      <c r="N22" s="3">
        <v>3</v>
      </c>
      <c r="O22" s="3">
        <v>3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2</v>
      </c>
      <c r="W22" s="3">
        <v>2</v>
      </c>
      <c r="X22" s="3">
        <v>0</v>
      </c>
      <c r="Y22" s="3">
        <v>0</v>
      </c>
      <c r="Z22" s="3">
        <v>0</v>
      </c>
      <c r="AA22" s="3">
        <v>10</v>
      </c>
      <c r="AB22" s="3"/>
      <c r="AC22" s="31">
        <v>55.527000000000001</v>
      </c>
      <c r="BC22" s="52"/>
    </row>
    <row r="23" spans="1:55" x14ac:dyDescent="0.45">
      <c r="A23" s="3" t="s">
        <v>74</v>
      </c>
      <c r="B23" s="3">
        <v>2026</v>
      </c>
      <c r="C23" s="17">
        <v>46129</v>
      </c>
      <c r="D23" s="17" t="s">
        <v>30</v>
      </c>
      <c r="E23" s="3" t="s">
        <v>31</v>
      </c>
      <c r="F23" s="3" t="s">
        <v>31</v>
      </c>
      <c r="G23" s="3" t="s">
        <v>86</v>
      </c>
      <c r="H23" s="3" t="s">
        <v>87</v>
      </c>
      <c r="I23" s="3" t="s">
        <v>88</v>
      </c>
      <c r="J23" s="12">
        <f>(C23-VLOOKUP(G23,Riders!$A$2:$D$4499,4,FALSE))/365</f>
        <v>19.463013698630139</v>
      </c>
      <c r="K23" s="12">
        <f>(C23-VLOOKUP(H23,Riders!$A$2:$D$4499,4,FALSE))/365</f>
        <v>26.81095890410959</v>
      </c>
      <c r="L23" s="3">
        <v>8</v>
      </c>
      <c r="M23" s="3">
        <v>0</v>
      </c>
      <c r="N23" s="3">
        <v>0</v>
      </c>
      <c r="O23" s="3">
        <v>0</v>
      </c>
      <c r="P23" s="3">
        <v>1</v>
      </c>
      <c r="Q23" s="3">
        <v>0</v>
      </c>
      <c r="R23" s="3">
        <v>0</v>
      </c>
      <c r="S23" s="3">
        <v>0</v>
      </c>
      <c r="T23" s="3">
        <v>0</v>
      </c>
      <c r="U23" s="3">
        <v>5</v>
      </c>
      <c r="V23" s="3">
        <v>0</v>
      </c>
      <c r="W23" s="3">
        <v>0</v>
      </c>
      <c r="X23" s="3">
        <v>2</v>
      </c>
      <c r="Y23" s="3">
        <v>0</v>
      </c>
      <c r="Z23" s="3">
        <v>0</v>
      </c>
      <c r="AA23" s="3">
        <v>8</v>
      </c>
      <c r="AB23" s="3"/>
      <c r="AC23" s="31">
        <v>55.527000000000001</v>
      </c>
      <c r="BC23" s="52"/>
    </row>
    <row r="24" spans="1:55" x14ac:dyDescent="0.45">
      <c r="A24" s="3" t="s">
        <v>74</v>
      </c>
      <c r="B24" s="3">
        <v>2026</v>
      </c>
      <c r="C24" s="17">
        <v>46129</v>
      </c>
      <c r="D24" s="17" t="s">
        <v>30</v>
      </c>
      <c r="E24" s="3" t="s">
        <v>31</v>
      </c>
      <c r="F24" s="3" t="s">
        <v>31</v>
      </c>
      <c r="G24" s="3" t="s">
        <v>89</v>
      </c>
      <c r="H24" s="3" t="s">
        <v>90</v>
      </c>
      <c r="I24" s="3" t="s">
        <v>91</v>
      </c>
      <c r="J24" s="12">
        <f>(C24-VLOOKUP(G24,Riders!$A$2:$D$4499,4,FALSE))/365</f>
        <v>26.794520547945204</v>
      </c>
      <c r="K24" s="12">
        <f>(C24-VLOOKUP(H24,Riders!$A$2:$D$4499,4,FALSE))/365</f>
        <v>20.726027397260275</v>
      </c>
      <c r="L24" s="3">
        <v>9</v>
      </c>
      <c r="M24" s="3">
        <v>1</v>
      </c>
      <c r="N24" s="3">
        <v>0</v>
      </c>
      <c r="O24" s="3">
        <v>0</v>
      </c>
      <c r="P24" s="3">
        <v>0</v>
      </c>
      <c r="Q24" s="3">
        <v>3</v>
      </c>
      <c r="R24" s="3">
        <v>2</v>
      </c>
      <c r="S24" s="3">
        <v>0</v>
      </c>
      <c r="T24" s="3">
        <v>0</v>
      </c>
      <c r="U24" s="3">
        <v>0</v>
      </c>
      <c r="V24" s="3">
        <v>0</v>
      </c>
      <c r="W24" s="3">
        <v>1</v>
      </c>
      <c r="X24" s="3">
        <v>0</v>
      </c>
      <c r="Y24" s="3">
        <v>0</v>
      </c>
      <c r="Z24" s="3">
        <v>0</v>
      </c>
      <c r="AA24" s="3">
        <v>7</v>
      </c>
      <c r="AB24" s="3"/>
      <c r="AC24" s="31">
        <v>55.527000000000001</v>
      </c>
      <c r="BC24" s="52"/>
    </row>
    <row r="25" spans="1:55" x14ac:dyDescent="0.45">
      <c r="A25" s="3" t="s">
        <v>74</v>
      </c>
      <c r="B25" s="3">
        <v>2026</v>
      </c>
      <c r="C25" s="17">
        <v>46129</v>
      </c>
      <c r="D25" s="17" t="s">
        <v>30</v>
      </c>
      <c r="E25" s="3" t="s">
        <v>31</v>
      </c>
      <c r="F25" s="3" t="s">
        <v>31</v>
      </c>
      <c r="G25" s="3" t="s">
        <v>56</v>
      </c>
      <c r="H25" s="3" t="s">
        <v>57</v>
      </c>
      <c r="I25" s="3" t="s">
        <v>58</v>
      </c>
      <c r="J25" s="12">
        <f>(C25-VLOOKUP(G25,Riders!$A$2:$D$4499,4,FALSE))/365</f>
        <v>21.032876712328768</v>
      </c>
      <c r="K25" s="12">
        <f>(C25-VLOOKUP(H25,Riders!$A$2:$D$4499,4,FALSE))/365</f>
        <v>22.854794520547944</v>
      </c>
      <c r="L25" s="3">
        <v>10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/>
      <c r="AC25" s="31">
        <v>55.527000000000001</v>
      </c>
      <c r="BC25" s="52"/>
    </row>
    <row r="26" spans="1:55" x14ac:dyDescent="0.45">
      <c r="A26" s="3" t="s">
        <v>74</v>
      </c>
      <c r="B26" s="3">
        <v>2026</v>
      </c>
      <c r="C26" s="17">
        <v>46129</v>
      </c>
      <c r="D26" s="17" t="s">
        <v>30</v>
      </c>
      <c r="E26" s="3" t="s">
        <v>31</v>
      </c>
      <c r="F26" s="3" t="s">
        <v>31</v>
      </c>
      <c r="G26" s="3" t="s">
        <v>53</v>
      </c>
      <c r="H26" s="3" t="s">
        <v>54</v>
      </c>
      <c r="I26" s="3" t="s">
        <v>55</v>
      </c>
      <c r="J26" s="12">
        <f>(C26-VLOOKUP(G26,Riders!$A$2:$D$4499,4,FALSE))/365</f>
        <v>24.967123287671232</v>
      </c>
      <c r="K26" s="12">
        <f>(C26-VLOOKUP(H26,Riders!$A$2:$D$4499,4,FALSE))/365</f>
        <v>29.484931506849314</v>
      </c>
      <c r="L26" s="3">
        <v>11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1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20</v>
      </c>
      <c r="AA26" s="3">
        <v>-19</v>
      </c>
      <c r="AB26" s="3"/>
      <c r="AC26" s="31">
        <v>55.527000000000001</v>
      </c>
      <c r="BC26" s="52"/>
    </row>
    <row r="27" spans="1:55" x14ac:dyDescent="0.45">
      <c r="A27" s="3" t="s">
        <v>74</v>
      </c>
      <c r="B27" s="3">
        <v>2026</v>
      </c>
      <c r="C27" s="17">
        <v>46129</v>
      </c>
      <c r="D27" s="17" t="s">
        <v>30</v>
      </c>
      <c r="E27" s="3" t="s">
        <v>31</v>
      </c>
      <c r="F27" s="3" t="s">
        <v>31</v>
      </c>
      <c r="G27" s="3" t="s">
        <v>92</v>
      </c>
      <c r="H27" s="3" t="s">
        <v>41</v>
      </c>
      <c r="I27" s="3" t="s">
        <v>43</v>
      </c>
      <c r="J27" s="12">
        <f>(C27-VLOOKUP(G27,Riders!$A$2:$D$4499,4,FALSE))/365</f>
        <v>26.167123287671235</v>
      </c>
      <c r="K27" s="12">
        <f>(C27-VLOOKUP(H27,Riders!$A$2:$D$4499,4,FALSE))/365</f>
        <v>21.457534246575342</v>
      </c>
      <c r="L27" s="3">
        <v>12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20</v>
      </c>
      <c r="AA27" s="3">
        <v>-20</v>
      </c>
      <c r="AB27" s="3"/>
      <c r="AC27" s="31">
        <v>55.527000000000001</v>
      </c>
      <c r="BC27" s="52"/>
    </row>
    <row r="28" spans="1:55" x14ac:dyDescent="0.45">
      <c r="A28" s="3" t="s">
        <v>74</v>
      </c>
      <c r="B28" s="3">
        <v>2026</v>
      </c>
      <c r="C28" s="17">
        <v>46129</v>
      </c>
      <c r="D28" s="17" t="s">
        <v>30</v>
      </c>
      <c r="E28" s="3" t="s">
        <v>31</v>
      </c>
      <c r="F28" s="3" t="s">
        <v>31</v>
      </c>
      <c r="G28" s="3" t="s">
        <v>62</v>
      </c>
      <c r="H28" s="3" t="s">
        <v>93</v>
      </c>
      <c r="I28" s="3" t="s">
        <v>64</v>
      </c>
      <c r="J28" s="12">
        <f>(C28-VLOOKUP(G28,Riders!$A$2:$D$4499,4,FALSE))/365</f>
        <v>22.12876712328767</v>
      </c>
      <c r="K28" s="12">
        <f>(C28-VLOOKUP(H28,Riders!$A$2:$D$4499,4,FALSE))/365</f>
        <v>21.443835616438356</v>
      </c>
      <c r="L28" s="3">
        <v>13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40</v>
      </c>
      <c r="AA28" s="3">
        <v>-40</v>
      </c>
      <c r="AB28" s="3"/>
      <c r="AC28" s="31">
        <v>55.527000000000001</v>
      </c>
      <c r="BC28" s="52"/>
    </row>
    <row r="29" spans="1:55" x14ac:dyDescent="0.45">
      <c r="A29" s="3" t="s">
        <v>74</v>
      </c>
      <c r="B29" s="3">
        <v>2026</v>
      </c>
      <c r="C29" s="17">
        <v>46129</v>
      </c>
      <c r="D29" s="17" t="s">
        <v>30</v>
      </c>
      <c r="E29" s="3" t="s">
        <v>31</v>
      </c>
      <c r="F29" s="3" t="s">
        <v>31</v>
      </c>
      <c r="G29" s="3" t="s">
        <v>68</v>
      </c>
      <c r="H29" s="3" t="s">
        <v>69</v>
      </c>
      <c r="I29" s="3" t="s">
        <v>70</v>
      </c>
      <c r="J29" s="12">
        <f>(C29-VLOOKUP(G29,Riders!$A$2:$D$4499,4,FALSE))/365</f>
        <v>26.668493150684931</v>
      </c>
      <c r="K29" s="12">
        <f>(C29-VLOOKUP(H29,Riders!$A$2:$D$4499,4,FALSE))/365</f>
        <v>19.290410958904111</v>
      </c>
      <c r="L29" s="3">
        <v>14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40</v>
      </c>
      <c r="AA29" s="3">
        <v>-40</v>
      </c>
      <c r="AB29" s="3"/>
      <c r="AC29" s="31">
        <v>55.527000000000001</v>
      </c>
      <c r="BC29" s="52"/>
    </row>
    <row r="30" spans="1:55" x14ac:dyDescent="0.45">
      <c r="A30" s="3" t="s">
        <v>74</v>
      </c>
      <c r="B30" s="3">
        <v>2026</v>
      </c>
      <c r="C30" s="17">
        <v>46129</v>
      </c>
      <c r="D30" s="17" t="s">
        <v>30</v>
      </c>
      <c r="E30" s="3" t="s">
        <v>31</v>
      </c>
      <c r="F30" s="3" t="s">
        <v>31</v>
      </c>
      <c r="G30" s="3" t="s">
        <v>65</v>
      </c>
      <c r="H30" s="3" t="s">
        <v>66</v>
      </c>
      <c r="I30" s="3" t="s">
        <v>67</v>
      </c>
      <c r="J30" s="12">
        <f>(C30-VLOOKUP(G30,Riders!$A$2:$D$4499,4,FALSE))/365</f>
        <v>27.772602739726029</v>
      </c>
      <c r="K30" s="12">
        <f>(C30-VLOOKUP(H30,Riders!$A$2:$D$4499,4,FALSE))/365</f>
        <v>18.183561643835617</v>
      </c>
      <c r="L30" s="3">
        <v>15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60</v>
      </c>
      <c r="AA30" s="3">
        <v>-60</v>
      </c>
      <c r="AB30" s="3"/>
      <c r="AC30" s="31">
        <v>55.527000000000001</v>
      </c>
      <c r="BC30" s="52"/>
    </row>
    <row r="31" spans="1:55" x14ac:dyDescent="0.45">
      <c r="A31" s="3" t="s">
        <v>74</v>
      </c>
      <c r="B31" s="3">
        <v>2026</v>
      </c>
      <c r="C31" s="17">
        <v>46129</v>
      </c>
      <c r="D31" s="17" t="s">
        <v>30</v>
      </c>
      <c r="E31" s="3" t="s">
        <v>31</v>
      </c>
      <c r="F31" s="3" t="s">
        <v>31</v>
      </c>
      <c r="G31" s="3" t="s">
        <v>94</v>
      </c>
      <c r="H31" s="3" t="s">
        <v>95</v>
      </c>
      <c r="I31" s="3" t="s">
        <v>96</v>
      </c>
      <c r="J31" s="12">
        <f>(C31-VLOOKUP(G31,Riders!$A$2:$D$4499,4,FALSE))/365</f>
        <v>28.465753424657535</v>
      </c>
      <c r="K31" s="12">
        <f>(C31-VLOOKUP(H31,Riders!$A$2:$D$4499,4,FALSE))/365</f>
        <v>24.857534246575341</v>
      </c>
      <c r="L31" s="3">
        <v>16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80</v>
      </c>
      <c r="AA31" s="3">
        <v>-80</v>
      </c>
      <c r="AB31" s="3"/>
      <c r="AC31" s="31">
        <v>55.527000000000001</v>
      </c>
      <c r="BC31" s="52"/>
    </row>
    <row r="32" spans="1:55" x14ac:dyDescent="0.45">
      <c r="A32" s="3" t="s">
        <v>74</v>
      </c>
      <c r="B32" s="3">
        <v>2026</v>
      </c>
      <c r="C32" s="17">
        <v>46129</v>
      </c>
      <c r="D32" s="17" t="s">
        <v>30</v>
      </c>
      <c r="E32" s="3" t="s">
        <v>31</v>
      </c>
      <c r="F32" s="3" t="s">
        <v>31</v>
      </c>
      <c r="G32" s="3" t="s">
        <v>97</v>
      </c>
      <c r="H32" s="3" t="s">
        <v>98</v>
      </c>
      <c r="I32" s="3" t="s">
        <v>99</v>
      </c>
      <c r="J32" s="12">
        <f>(C32-VLOOKUP(G32,Riders!$A$2:$D$4499,4,FALSE))/365</f>
        <v>27.638356164383563</v>
      </c>
      <c r="K32" s="12">
        <f>(C32-VLOOKUP(H32,Riders!$A$2:$D$4499,4,FALSE))/365</f>
        <v>25.186301369863013</v>
      </c>
      <c r="L32" s="3">
        <v>17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40</v>
      </c>
      <c r="AA32" s="3" t="s">
        <v>100</v>
      </c>
      <c r="AB32" s="3"/>
      <c r="AC32" s="31">
        <v>55.527000000000001</v>
      </c>
      <c r="BC32" s="52"/>
    </row>
    <row r="33" spans="1:55" x14ac:dyDescent="0.45">
      <c r="A33" s="3" t="s">
        <v>74</v>
      </c>
      <c r="B33" s="3">
        <v>2026</v>
      </c>
      <c r="C33" s="17">
        <v>46129</v>
      </c>
      <c r="D33" s="17" t="s">
        <v>30</v>
      </c>
      <c r="E33" s="3" t="s">
        <v>31</v>
      </c>
      <c r="F33" s="3" t="s">
        <v>31</v>
      </c>
      <c r="G33" s="3" t="s">
        <v>71</v>
      </c>
      <c r="H33" s="3" t="s">
        <v>101</v>
      </c>
      <c r="I33" s="3" t="s">
        <v>73</v>
      </c>
      <c r="J33" s="12">
        <f>(C33-VLOOKUP(G33,Riders!$A$2:$D$4499,4,FALSE))/365</f>
        <v>18.813698630136987</v>
      </c>
      <c r="K33" s="12">
        <f>(C33-VLOOKUP(H33,Riders!$A$2:$D$4499,4,FALSE))/365</f>
        <v>21.164383561643834</v>
      </c>
      <c r="L33" s="3">
        <v>18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40</v>
      </c>
      <c r="AA33" s="3" t="s">
        <v>100</v>
      </c>
      <c r="AB33" s="3"/>
      <c r="AC33" s="31">
        <v>55.527000000000001</v>
      </c>
      <c r="BC33" s="52"/>
    </row>
    <row r="34" spans="1:55" x14ac:dyDescent="0.45">
      <c r="A34" s="4" t="s">
        <v>102</v>
      </c>
      <c r="B34" s="4">
        <v>2025</v>
      </c>
      <c r="C34" s="17">
        <v>45952</v>
      </c>
      <c r="D34" s="4" t="s">
        <v>103</v>
      </c>
      <c r="E34" s="1" t="s">
        <v>31</v>
      </c>
      <c r="F34" s="1" t="s">
        <v>31</v>
      </c>
      <c r="G34" s="3" t="s">
        <v>78</v>
      </c>
      <c r="H34" s="3" t="s">
        <v>104</v>
      </c>
      <c r="I34" s="3" t="s">
        <v>79</v>
      </c>
      <c r="J34" s="12">
        <f>(C34-VLOOKUP(G34,Riders!$A$2:$D$3499,4,FALSE))/365</f>
        <v>22.484931506849314</v>
      </c>
      <c r="K34" s="12">
        <f>(C34-VLOOKUP(H34,Riders!$A$2:$D$3499,4,FALSE))/365</f>
        <v>31.635616438356163</v>
      </c>
      <c r="L34" s="31">
        <v>1</v>
      </c>
      <c r="M34" s="3">
        <f>0</f>
        <v>0</v>
      </c>
      <c r="N34" s="3">
        <v>2</v>
      </c>
      <c r="O34" s="3">
        <v>5</v>
      </c>
      <c r="P34" s="3">
        <f>0</f>
        <v>0</v>
      </c>
      <c r="Q34" s="3">
        <f>0</f>
        <v>0</v>
      </c>
      <c r="R34" s="3">
        <v>3</v>
      </c>
      <c r="S34" s="3">
        <v>5</v>
      </c>
      <c r="T34" s="3">
        <f>0</f>
        <v>0</v>
      </c>
      <c r="U34" s="3">
        <v>3</v>
      </c>
      <c r="V34" s="3">
        <v>3</v>
      </c>
      <c r="W34" s="3">
        <v>3</v>
      </c>
      <c r="X34" s="3">
        <v>6</v>
      </c>
      <c r="Y34" s="3">
        <f>0</f>
        <v>0</v>
      </c>
      <c r="Z34" s="3">
        <f>0</f>
        <v>0</v>
      </c>
      <c r="AA34" s="3">
        <v>30</v>
      </c>
      <c r="AB34" s="79">
        <v>1.374305555555555</v>
      </c>
      <c r="AC34" s="31">
        <v>54.573</v>
      </c>
      <c r="BC34" s="52"/>
    </row>
    <row r="35" spans="1:55" x14ac:dyDescent="0.45">
      <c r="A35" s="4" t="s">
        <v>102</v>
      </c>
      <c r="B35" s="4">
        <v>2025</v>
      </c>
      <c r="C35" s="17">
        <v>45952</v>
      </c>
      <c r="D35" s="4" t="s">
        <v>103</v>
      </c>
      <c r="E35" s="1" t="s">
        <v>31</v>
      </c>
      <c r="F35" s="1" t="s">
        <v>31</v>
      </c>
      <c r="G35" s="3" t="s">
        <v>105</v>
      </c>
      <c r="H35" s="3" t="s">
        <v>75</v>
      </c>
      <c r="I35" s="3" t="s">
        <v>52</v>
      </c>
      <c r="J35" s="12">
        <f>(C35-VLOOKUP(G35,Riders!$A$2:$D$3499,4,FALSE))/365</f>
        <v>25.2</v>
      </c>
      <c r="K35" s="12">
        <f>(C35-VLOOKUP(H35,Riders!$A$2:$D$3499,4,FALSE))/365</f>
        <v>27.92876712328767</v>
      </c>
      <c r="L35" s="31">
        <v>2</v>
      </c>
      <c r="M35" s="3">
        <v>1</v>
      </c>
      <c r="N35" s="3">
        <f>0</f>
        <v>0</v>
      </c>
      <c r="O35" s="3">
        <v>1</v>
      </c>
      <c r="P35" s="3">
        <f>0</f>
        <v>0</v>
      </c>
      <c r="Q35" s="3">
        <v>5</v>
      </c>
      <c r="R35" s="3">
        <f>0</f>
        <v>0</v>
      </c>
      <c r="S35" s="3">
        <v>1</v>
      </c>
      <c r="T35" s="3">
        <v>5</v>
      </c>
      <c r="U35" s="3">
        <v>5</v>
      </c>
      <c r="V35" s="3">
        <f>0</f>
        <v>0</v>
      </c>
      <c r="W35" s="3">
        <v>2</v>
      </c>
      <c r="X35" s="3">
        <v>4</v>
      </c>
      <c r="Y35" s="3">
        <f>0</f>
        <v>0</v>
      </c>
      <c r="Z35" s="3">
        <f>0</f>
        <v>0</v>
      </c>
      <c r="AA35" s="3">
        <v>24</v>
      </c>
      <c r="AB35" s="3"/>
      <c r="AC35" s="31">
        <v>54.573</v>
      </c>
      <c r="BC35" s="52"/>
    </row>
    <row r="36" spans="1:55" x14ac:dyDescent="0.45">
      <c r="A36" s="4" t="s">
        <v>102</v>
      </c>
      <c r="B36" s="4">
        <v>2025</v>
      </c>
      <c r="C36" s="17">
        <v>45952</v>
      </c>
      <c r="D36" s="4" t="s">
        <v>103</v>
      </c>
      <c r="E36" s="1" t="s">
        <v>31</v>
      </c>
      <c r="F36" s="1" t="s">
        <v>31</v>
      </c>
      <c r="G36" s="3" t="s">
        <v>84</v>
      </c>
      <c r="H36" s="3" t="s">
        <v>106</v>
      </c>
      <c r="I36" s="3" t="s">
        <v>61</v>
      </c>
      <c r="J36" s="12">
        <f>(C36-VLOOKUP(G36,Riders!$A$2:$D$3499,4,FALSE))/365</f>
        <v>26.347945205479451</v>
      </c>
      <c r="K36" s="12">
        <f>(C36-VLOOKUP(H36,Riders!$A$2:$D$3499,4,FALSE))/365</f>
        <v>24.838356164383562</v>
      </c>
      <c r="L36" s="31">
        <v>3</v>
      </c>
      <c r="M36" s="3">
        <f>0</f>
        <v>0</v>
      </c>
      <c r="N36" s="3">
        <f>0</f>
        <v>0</v>
      </c>
      <c r="O36" s="3">
        <f>0</f>
        <v>0</v>
      </c>
      <c r="P36" s="3">
        <v>3</v>
      </c>
      <c r="Q36" s="3">
        <v>3</v>
      </c>
      <c r="R36" s="3">
        <v>2</v>
      </c>
      <c r="S36" s="3">
        <f>0</f>
        <v>0</v>
      </c>
      <c r="T36" s="3">
        <v>3</v>
      </c>
      <c r="U36" s="3">
        <v>2</v>
      </c>
      <c r="V36" s="3">
        <v>2</v>
      </c>
      <c r="W36" s="3">
        <v>5</v>
      </c>
      <c r="X36" s="3">
        <f>0</f>
        <v>0</v>
      </c>
      <c r="Y36" s="3">
        <f>0</f>
        <v>0</v>
      </c>
      <c r="Z36" s="3">
        <f>0</f>
        <v>0</v>
      </c>
      <c r="AA36" s="3">
        <v>20</v>
      </c>
      <c r="AB36" s="3"/>
      <c r="AC36" s="31">
        <v>54.573</v>
      </c>
      <c r="BC36" s="52"/>
    </row>
    <row r="37" spans="1:55" x14ac:dyDescent="0.45">
      <c r="A37" s="4" t="s">
        <v>102</v>
      </c>
      <c r="B37" s="4">
        <v>2025</v>
      </c>
      <c r="C37" s="17">
        <v>45952</v>
      </c>
      <c r="D37" s="4" t="s">
        <v>103</v>
      </c>
      <c r="E37" s="1" t="s">
        <v>31</v>
      </c>
      <c r="F37" s="1" t="s">
        <v>31</v>
      </c>
      <c r="G37" s="3" t="s">
        <v>107</v>
      </c>
      <c r="H37" s="3" t="s">
        <v>44</v>
      </c>
      <c r="I37" s="3" t="s">
        <v>46</v>
      </c>
      <c r="J37" s="12">
        <f>(C37-VLOOKUP(G37,Riders!$A$2:$D$3499,4,FALSE))/365</f>
        <v>25.145205479452056</v>
      </c>
      <c r="K37" s="12">
        <f>(C37-VLOOKUP(H37,Riders!$A$2:$D$3499,4,FALSE))/365</f>
        <v>23.726027397260275</v>
      </c>
      <c r="L37" s="31">
        <v>4</v>
      </c>
      <c r="M37" s="3">
        <f>0</f>
        <v>0</v>
      </c>
      <c r="N37" s="3">
        <f>0</f>
        <v>0</v>
      </c>
      <c r="O37" s="3">
        <v>2</v>
      </c>
      <c r="P37" s="3">
        <f>0</f>
        <v>0</v>
      </c>
      <c r="Q37" s="3">
        <v>1</v>
      </c>
      <c r="R37" s="3">
        <v>1</v>
      </c>
      <c r="S37" s="3">
        <f>0</f>
        <v>0</v>
      </c>
      <c r="T37" s="3">
        <f>0</f>
        <v>0</v>
      </c>
      <c r="U37" s="3">
        <f>0</f>
        <v>0</v>
      </c>
      <c r="V37" s="3">
        <v>1</v>
      </c>
      <c r="W37" s="3">
        <f>0</f>
        <v>0</v>
      </c>
      <c r="X37" s="3">
        <v>10</v>
      </c>
      <c r="Y37" s="3">
        <f>0</f>
        <v>0</v>
      </c>
      <c r="Z37" s="88">
        <f>0</f>
        <v>0</v>
      </c>
      <c r="AA37" s="3">
        <v>15</v>
      </c>
      <c r="AB37" s="3"/>
      <c r="AC37" s="31">
        <v>54.573</v>
      </c>
      <c r="BC37" s="52"/>
    </row>
    <row r="38" spans="1:55" x14ac:dyDescent="0.45">
      <c r="A38" s="4" t="s">
        <v>102</v>
      </c>
      <c r="B38" s="4">
        <v>2025</v>
      </c>
      <c r="C38" s="17">
        <v>45952</v>
      </c>
      <c r="D38" s="4" t="s">
        <v>103</v>
      </c>
      <c r="E38" s="1" t="s">
        <v>31</v>
      </c>
      <c r="F38" s="1" t="s">
        <v>31</v>
      </c>
      <c r="G38" s="3" t="s">
        <v>85</v>
      </c>
      <c r="H38" s="3" t="s">
        <v>47</v>
      </c>
      <c r="I38" s="3" t="s">
        <v>49</v>
      </c>
      <c r="J38" s="12">
        <f>(C38-VLOOKUP(G38,Riders!$A$2:$D$3499,4,FALSE))/365</f>
        <v>23.789041095890411</v>
      </c>
      <c r="K38" s="12">
        <f>(C38-VLOOKUP(H38,Riders!$A$2:$D$3499,4,FALSE))/365</f>
        <v>20.86849315068493</v>
      </c>
      <c r="L38" s="31">
        <v>5</v>
      </c>
      <c r="M38" s="3">
        <v>3</v>
      </c>
      <c r="N38" s="3">
        <f>0</f>
        <v>0</v>
      </c>
      <c r="O38" s="3">
        <f>0</f>
        <v>0</v>
      </c>
      <c r="P38" s="3">
        <v>1</v>
      </c>
      <c r="Q38" s="3">
        <v>2</v>
      </c>
      <c r="R38" s="3">
        <f>0</f>
        <v>0</v>
      </c>
      <c r="S38" s="3">
        <f>0</f>
        <v>0</v>
      </c>
      <c r="T38" s="3">
        <v>2</v>
      </c>
      <c r="U38" s="3">
        <f>0</f>
        <v>0</v>
      </c>
      <c r="V38" s="3">
        <f>0</f>
        <v>0</v>
      </c>
      <c r="W38" s="3">
        <f>0</f>
        <v>0</v>
      </c>
      <c r="X38" s="3">
        <f>0</f>
        <v>0</v>
      </c>
      <c r="Y38" s="3">
        <f>0</f>
        <v>0</v>
      </c>
      <c r="Z38" s="88">
        <f>0</f>
        <v>0</v>
      </c>
      <c r="AA38" s="3">
        <v>8</v>
      </c>
      <c r="AB38" s="3"/>
      <c r="AC38" s="31">
        <v>54.573</v>
      </c>
      <c r="BC38" s="52"/>
    </row>
    <row r="39" spans="1:55" x14ac:dyDescent="0.45">
      <c r="A39" s="4" t="s">
        <v>102</v>
      </c>
      <c r="B39" s="4">
        <v>2025</v>
      </c>
      <c r="C39" s="17">
        <v>45952</v>
      </c>
      <c r="D39" s="4" t="s">
        <v>103</v>
      </c>
      <c r="E39" s="1" t="s">
        <v>31</v>
      </c>
      <c r="F39" s="1" t="s">
        <v>31</v>
      </c>
      <c r="G39" s="3" t="s">
        <v>86</v>
      </c>
      <c r="H39" s="3" t="s">
        <v>87</v>
      </c>
      <c r="I39" s="3" t="s">
        <v>88</v>
      </c>
      <c r="J39" s="12">
        <f>(C39-VLOOKUP(G39,Riders!$A$2:$D$3499,4,FALSE))/365</f>
        <v>18.978082191780821</v>
      </c>
      <c r="K39" s="12">
        <f>(C39-VLOOKUP(H39,Riders!$A$2:$D$3499,4,FALSE))/365</f>
        <v>26.326027397260273</v>
      </c>
      <c r="L39" s="31">
        <v>6</v>
      </c>
      <c r="M39" s="3">
        <f>0</f>
        <v>0</v>
      </c>
      <c r="N39" s="3">
        <f>0</f>
        <v>0</v>
      </c>
      <c r="O39" s="3">
        <v>3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v>5</v>
      </c>
      <c r="W39" s="3">
        <f>0</f>
        <v>0</v>
      </c>
      <c r="X39" s="3">
        <f>0</f>
        <v>0</v>
      </c>
      <c r="Y39" s="3">
        <f>0</f>
        <v>0</v>
      </c>
      <c r="Z39" s="88">
        <f>0</f>
        <v>0</v>
      </c>
      <c r="AA39" s="3">
        <v>8</v>
      </c>
      <c r="AB39" s="3"/>
      <c r="AC39" s="31">
        <v>54.573</v>
      </c>
      <c r="BC39" s="52"/>
    </row>
    <row r="40" spans="1:55" x14ac:dyDescent="0.45">
      <c r="A40" s="4" t="s">
        <v>102</v>
      </c>
      <c r="B40" s="4">
        <v>2025</v>
      </c>
      <c r="C40" s="17">
        <v>45952</v>
      </c>
      <c r="D40" s="4" t="s">
        <v>103</v>
      </c>
      <c r="E40" s="1" t="s">
        <v>31</v>
      </c>
      <c r="F40" s="1" t="s">
        <v>31</v>
      </c>
      <c r="G40" s="3" t="s">
        <v>35</v>
      </c>
      <c r="H40" s="3" t="s">
        <v>108</v>
      </c>
      <c r="I40" s="3" t="s">
        <v>37</v>
      </c>
      <c r="J40" s="12">
        <f>(C40-VLOOKUP(G40,Riders!$A$2:$D$3499,4,FALSE))/365</f>
        <v>27.983561643835618</v>
      </c>
      <c r="K40" s="12">
        <f>(C40-VLOOKUP(H40,Riders!$A$2:$D$3499,4,FALSE))/365</f>
        <v>23.873972602739727</v>
      </c>
      <c r="L40" s="31">
        <v>7</v>
      </c>
      <c r="M40" s="3">
        <f>0</f>
        <v>0</v>
      </c>
      <c r="N40" s="3">
        <v>3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v>1</v>
      </c>
      <c r="U40" s="3">
        <v>1</v>
      </c>
      <c r="V40" s="3">
        <f>0</f>
        <v>0</v>
      </c>
      <c r="W40" s="3">
        <f>0</f>
        <v>0</v>
      </c>
      <c r="X40" s="3">
        <v>2</v>
      </c>
      <c r="Y40" s="3">
        <f>0</f>
        <v>0</v>
      </c>
      <c r="Z40" s="88">
        <f>0</f>
        <v>0</v>
      </c>
      <c r="AA40" s="3">
        <v>7</v>
      </c>
      <c r="AB40" s="3"/>
      <c r="AC40" s="31">
        <v>54.573</v>
      </c>
      <c r="BC40" s="52"/>
    </row>
    <row r="41" spans="1:55" x14ac:dyDescent="0.45">
      <c r="A41" s="4" t="s">
        <v>102</v>
      </c>
      <c r="B41" s="4">
        <v>2025</v>
      </c>
      <c r="C41" s="17">
        <v>45952</v>
      </c>
      <c r="D41" s="4" t="s">
        <v>103</v>
      </c>
      <c r="E41" s="1" t="s">
        <v>31</v>
      </c>
      <c r="F41" s="1" t="s">
        <v>31</v>
      </c>
      <c r="G41" s="3" t="s">
        <v>109</v>
      </c>
      <c r="H41" s="3" t="s">
        <v>38</v>
      </c>
      <c r="I41" s="3" t="s">
        <v>40</v>
      </c>
      <c r="J41" s="12">
        <f>(C41-VLOOKUP(G41,Riders!$A$2:$D$3499,4,FALSE))/365</f>
        <v>20.994520547945207</v>
      </c>
      <c r="K41" s="12">
        <f>(C41-VLOOKUP(H41,Riders!$A$2:$D$3499,4,FALSE))/365</f>
        <v>28.695890410958903</v>
      </c>
      <c r="L41" s="31">
        <v>8</v>
      </c>
      <c r="M41" s="3">
        <f>0</f>
        <v>0</v>
      </c>
      <c r="N41" s="3">
        <v>1</v>
      </c>
      <c r="O41" s="3">
        <f>0</f>
        <v>0</v>
      </c>
      <c r="P41" s="3">
        <v>2</v>
      </c>
      <c r="Q41" s="3">
        <f>0</f>
        <v>0</v>
      </c>
      <c r="R41" s="3">
        <f>0</f>
        <v>0</v>
      </c>
      <c r="S41" s="3">
        <v>3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3">
        <f>0</f>
        <v>0</v>
      </c>
      <c r="Y41" s="3">
        <f>0</f>
        <v>0</v>
      </c>
      <c r="Z41" s="88">
        <f>0</f>
        <v>0</v>
      </c>
      <c r="AA41" s="3">
        <v>6</v>
      </c>
      <c r="AB41" s="3"/>
      <c r="AC41" s="31">
        <v>54.573</v>
      </c>
      <c r="BC41" s="52"/>
    </row>
    <row r="42" spans="1:55" x14ac:dyDescent="0.45">
      <c r="A42" s="4" t="s">
        <v>102</v>
      </c>
      <c r="B42" s="4">
        <v>2025</v>
      </c>
      <c r="C42" s="17">
        <v>45952</v>
      </c>
      <c r="D42" s="4" t="s">
        <v>103</v>
      </c>
      <c r="E42" s="1" t="s">
        <v>31</v>
      </c>
      <c r="F42" s="1" t="s">
        <v>31</v>
      </c>
      <c r="G42" s="3" t="s">
        <v>110</v>
      </c>
      <c r="H42" s="3" t="s">
        <v>111</v>
      </c>
      <c r="I42" s="3" t="s">
        <v>91</v>
      </c>
      <c r="J42" s="12">
        <f>(C42-VLOOKUP(G42,Riders!$A$2:$D$3499,4,FALSE))/365</f>
        <v>29.668493150684931</v>
      </c>
      <c r="K42" s="12">
        <f>(C42-VLOOKUP(H42,Riders!$A$2:$D$3499,4,FALSE))/365</f>
        <v>22.734246575342464</v>
      </c>
      <c r="L42" s="31">
        <v>9</v>
      </c>
      <c r="M42" s="3">
        <f>0</f>
        <v>0</v>
      </c>
      <c r="N42" s="3">
        <v>5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3">
        <f>0</f>
        <v>0</v>
      </c>
      <c r="Y42" s="3">
        <f>0</f>
        <v>0</v>
      </c>
      <c r="Z42" s="88">
        <f>0</f>
        <v>0</v>
      </c>
      <c r="AA42" s="3">
        <v>5</v>
      </c>
      <c r="AB42" s="3"/>
      <c r="AC42" s="31">
        <v>54.573</v>
      </c>
      <c r="BC42" s="52"/>
    </row>
    <row r="43" spans="1:55" x14ac:dyDescent="0.45">
      <c r="A43" s="4" t="s">
        <v>102</v>
      </c>
      <c r="B43" s="4">
        <v>2025</v>
      </c>
      <c r="C43" s="17">
        <v>45952</v>
      </c>
      <c r="D43" s="4" t="s">
        <v>103</v>
      </c>
      <c r="E43" s="1" t="s">
        <v>31</v>
      </c>
      <c r="F43" s="1" t="s">
        <v>31</v>
      </c>
      <c r="G43" s="3" t="s">
        <v>112</v>
      </c>
      <c r="H43" s="3" t="s">
        <v>81</v>
      </c>
      <c r="I43" s="3" t="s">
        <v>83</v>
      </c>
      <c r="J43" s="12">
        <f>(C43-VLOOKUP(G43,Riders!$A$2:$D$3499,4,FALSE))/365</f>
        <v>22.372602739726027</v>
      </c>
      <c r="K43" s="12">
        <f>(C43-VLOOKUP(H43,Riders!$A$2:$D$3499,4,FALSE))/365</f>
        <v>29.432876712328767</v>
      </c>
      <c r="L43" s="31">
        <v>10</v>
      </c>
      <c r="M43" s="3">
        <v>2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1</v>
      </c>
      <c r="X43" s="3">
        <f>0</f>
        <v>0</v>
      </c>
      <c r="Y43" s="3">
        <f>0</f>
        <v>0</v>
      </c>
      <c r="Z43" s="88">
        <f>0</f>
        <v>0</v>
      </c>
      <c r="AA43" s="3">
        <v>3</v>
      </c>
      <c r="AB43" s="3"/>
      <c r="AC43" s="31">
        <v>54.573</v>
      </c>
      <c r="BC43" s="52"/>
    </row>
    <row r="44" spans="1:55" x14ac:dyDescent="0.45">
      <c r="A44" s="4" t="s">
        <v>102</v>
      </c>
      <c r="B44" s="4">
        <v>2025</v>
      </c>
      <c r="C44" s="17">
        <v>45952</v>
      </c>
      <c r="D44" s="4" t="s">
        <v>103</v>
      </c>
      <c r="E44" s="1" t="s">
        <v>31</v>
      </c>
      <c r="F44" s="1" t="s">
        <v>31</v>
      </c>
      <c r="G44" s="3" t="s">
        <v>113</v>
      </c>
      <c r="H44" s="3" t="s">
        <v>114</v>
      </c>
      <c r="I44" s="3" t="s">
        <v>115</v>
      </c>
      <c r="J44" s="12">
        <f>(C44-VLOOKUP(G44,Riders!$A$2:$D$3499,4,FALSE))/365</f>
        <v>20.876712328767123</v>
      </c>
      <c r="K44" s="12">
        <f>(C44-VLOOKUP(H44,Riders!$A$2:$D$3499,4,FALSE))/365</f>
        <v>25.156164383561645</v>
      </c>
      <c r="L44" s="31">
        <v>11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3">
        <f>0</f>
        <v>0</v>
      </c>
      <c r="Y44" s="3">
        <f>0</f>
        <v>0</v>
      </c>
      <c r="Z44" s="88">
        <v>20</v>
      </c>
      <c r="AA44" s="3">
        <v>-20</v>
      </c>
      <c r="AB44" s="3"/>
      <c r="AC44" s="31">
        <v>54.573</v>
      </c>
      <c r="BC44" s="52"/>
    </row>
    <row r="45" spans="1:55" x14ac:dyDescent="0.45">
      <c r="A45" s="4" t="s">
        <v>102</v>
      </c>
      <c r="B45" s="4">
        <v>2025</v>
      </c>
      <c r="C45" s="17">
        <v>45952</v>
      </c>
      <c r="D45" s="4" t="s">
        <v>103</v>
      </c>
      <c r="E45" s="1" t="s">
        <v>31</v>
      </c>
      <c r="F45" s="1" t="s">
        <v>31</v>
      </c>
      <c r="G45" s="3" t="s">
        <v>116</v>
      </c>
      <c r="H45" s="3" t="s">
        <v>57</v>
      </c>
      <c r="I45" s="3" t="s">
        <v>58</v>
      </c>
      <c r="J45" s="12">
        <f>(C45-VLOOKUP(G45,Riders!$A$2:$D$3499,4,FALSE))/365</f>
        <v>21.347945205479451</v>
      </c>
      <c r="K45" s="12">
        <f>(C45-VLOOKUP(H45,Riders!$A$2:$D$3499,4,FALSE))/365</f>
        <v>22.36986301369863</v>
      </c>
      <c r="L45" s="31">
        <v>12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3">
        <f>0</f>
        <v>0</v>
      </c>
      <c r="Y45" s="3">
        <f>0</f>
        <v>0</v>
      </c>
      <c r="Z45" s="88">
        <v>20</v>
      </c>
      <c r="AA45" s="3">
        <v>-20</v>
      </c>
      <c r="AB45" s="3"/>
      <c r="AC45" s="31">
        <v>54.573</v>
      </c>
      <c r="BC45" s="52"/>
    </row>
    <row r="46" spans="1:55" x14ac:dyDescent="0.45">
      <c r="A46" s="4" t="s">
        <v>102</v>
      </c>
      <c r="B46" s="4">
        <v>2025</v>
      </c>
      <c r="C46" s="17">
        <v>45952</v>
      </c>
      <c r="D46" s="4" t="s">
        <v>103</v>
      </c>
      <c r="E46" s="1" t="s">
        <v>31</v>
      </c>
      <c r="F46" s="1" t="s">
        <v>31</v>
      </c>
      <c r="G46" s="3" t="s">
        <v>32</v>
      </c>
      <c r="H46" s="3" t="s">
        <v>33</v>
      </c>
      <c r="I46" s="3" t="s">
        <v>34</v>
      </c>
      <c r="J46" s="12">
        <f>(C46-VLOOKUP(G46,Riders!$A$2:$D$3499,4,FALSE))/365</f>
        <v>21.742465753424657</v>
      </c>
      <c r="K46" s="12">
        <f>(C46-VLOOKUP(H46,Riders!$A$2:$D$3499,4,FALSE))/365</f>
        <v>26.61917808219178</v>
      </c>
      <c r="L46" s="31">
        <v>13</v>
      </c>
      <c r="M46" s="3">
        <v>5</v>
      </c>
      <c r="N46" s="3">
        <f>0</f>
        <v>0</v>
      </c>
      <c r="O46" s="3">
        <f>0</f>
        <v>0</v>
      </c>
      <c r="P46" s="3">
        <v>5</v>
      </c>
      <c r="Q46" s="3">
        <f>0</f>
        <v>0</v>
      </c>
      <c r="R46" s="3">
        <v>5</v>
      </c>
      <c r="S46" s="3">
        <v>2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3">
        <f>0</f>
        <v>0</v>
      </c>
      <c r="Y46" s="3">
        <f>0</f>
        <v>0</v>
      </c>
      <c r="Z46" s="88">
        <f>0</f>
        <v>0</v>
      </c>
      <c r="AA46" s="3" t="s">
        <v>100</v>
      </c>
      <c r="AB46" s="3"/>
      <c r="AC46" s="31">
        <v>54.573</v>
      </c>
      <c r="BC46" s="52"/>
    </row>
    <row r="47" spans="1:55" x14ac:dyDescent="0.45">
      <c r="A47" s="4" t="s">
        <v>102</v>
      </c>
      <c r="B47" s="4">
        <v>2025</v>
      </c>
      <c r="C47" s="17">
        <v>45952</v>
      </c>
      <c r="D47" s="4" t="s">
        <v>103</v>
      </c>
      <c r="E47" s="1" t="s">
        <v>31</v>
      </c>
      <c r="F47" s="1" t="s">
        <v>31</v>
      </c>
      <c r="G47" s="3" t="s">
        <v>65</v>
      </c>
      <c r="H47" s="3" t="s">
        <v>117</v>
      </c>
      <c r="I47" s="3" t="s">
        <v>67</v>
      </c>
      <c r="J47" s="12">
        <f>(C47-VLOOKUP(G47,Riders!$A$2:$D$3499,4,FALSE))/365</f>
        <v>27.287671232876711</v>
      </c>
      <c r="K47" s="12">
        <f>(C47-VLOOKUP(H47,Riders!$A$2:$D$3499,4,FALSE))/365</f>
        <v>23.745205479452054</v>
      </c>
      <c r="L47" s="31">
        <v>14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3">
        <f>0</f>
        <v>0</v>
      </c>
      <c r="Y47" s="3">
        <f>0</f>
        <v>0</v>
      </c>
      <c r="Z47" s="88">
        <f>0</f>
        <v>0</v>
      </c>
      <c r="AA47" s="3" t="s">
        <v>100</v>
      </c>
      <c r="AB47" s="3"/>
      <c r="AC47" s="31">
        <v>54.573</v>
      </c>
      <c r="BC47" s="52"/>
    </row>
    <row r="48" spans="1:55" x14ac:dyDescent="0.45">
      <c r="A48" s="4" t="s">
        <v>102</v>
      </c>
      <c r="B48" s="4">
        <v>2025</v>
      </c>
      <c r="C48" s="17">
        <v>45952</v>
      </c>
      <c r="D48" s="4" t="s">
        <v>103</v>
      </c>
      <c r="E48" s="1" t="s">
        <v>31</v>
      </c>
      <c r="F48" s="1" t="s">
        <v>31</v>
      </c>
      <c r="G48" s="3" t="s">
        <v>118</v>
      </c>
      <c r="H48" s="3" t="s">
        <v>95</v>
      </c>
      <c r="I48" s="3" t="s">
        <v>96</v>
      </c>
      <c r="J48" s="12">
        <f>(C48-VLOOKUP(G48,Riders!$A$2:$D$3499,4,FALSE))/365</f>
        <v>23.273972602739725</v>
      </c>
      <c r="K48" s="12">
        <f>(C48-VLOOKUP(H48,Riders!$A$2:$D$3499,4,FALSE))/365</f>
        <v>24.372602739726027</v>
      </c>
      <c r="L48" s="31">
        <v>15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f>0</f>
        <v>0</v>
      </c>
      <c r="X48" s="3">
        <f>0</f>
        <v>0</v>
      </c>
      <c r="Y48" s="3">
        <f>0</f>
        <v>0</v>
      </c>
      <c r="Z48" s="88">
        <v>40</v>
      </c>
      <c r="AA48" s="3" t="s">
        <v>100</v>
      </c>
      <c r="AB48" s="3"/>
      <c r="AC48" s="31">
        <v>54.573</v>
      </c>
      <c r="BC48" s="52"/>
    </row>
    <row r="49" spans="1:55" x14ac:dyDescent="0.45">
      <c r="A49" s="4" t="s">
        <v>102</v>
      </c>
      <c r="B49" s="4">
        <v>2025</v>
      </c>
      <c r="C49" s="17">
        <v>45952</v>
      </c>
      <c r="D49" s="4" t="s">
        <v>103</v>
      </c>
      <c r="E49" s="1" t="s">
        <v>31</v>
      </c>
      <c r="F49" s="1" t="s">
        <v>31</v>
      </c>
      <c r="G49" s="3" t="s">
        <v>62</v>
      </c>
      <c r="H49" s="3" t="s">
        <v>93</v>
      </c>
      <c r="I49" s="3" t="s">
        <v>64</v>
      </c>
      <c r="J49" s="12">
        <f>(C49-VLOOKUP(G49,Riders!$A$2:$D$3499,4,FALSE))/365</f>
        <v>21.643835616438356</v>
      </c>
      <c r="K49" s="12">
        <f>(C49-VLOOKUP(H49,Riders!$A$2:$D$3499,4,FALSE))/365</f>
        <v>20.958904109589042</v>
      </c>
      <c r="L49" s="31">
        <v>16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3">
        <f>0</f>
        <v>0</v>
      </c>
      <c r="Y49" s="3">
        <f>0</f>
        <v>0</v>
      </c>
      <c r="Z49" s="88">
        <v>40</v>
      </c>
      <c r="AA49" s="3" t="s">
        <v>100</v>
      </c>
      <c r="AB49" s="3"/>
      <c r="AC49" s="31">
        <v>54.573</v>
      </c>
      <c r="BC49" s="52"/>
    </row>
    <row r="50" spans="1:55" x14ac:dyDescent="0.45">
      <c r="A50" s="4" t="s">
        <v>102</v>
      </c>
      <c r="B50" s="4">
        <v>2025</v>
      </c>
      <c r="C50" s="17">
        <v>45952</v>
      </c>
      <c r="D50" s="4" t="s">
        <v>103</v>
      </c>
      <c r="E50" s="1" t="s">
        <v>31</v>
      </c>
      <c r="F50" s="1" t="s">
        <v>31</v>
      </c>
      <c r="G50" s="3" t="s">
        <v>119</v>
      </c>
      <c r="H50" s="3" t="s">
        <v>120</v>
      </c>
      <c r="I50" s="3" t="s">
        <v>121</v>
      </c>
      <c r="J50" s="12">
        <f>(C50-VLOOKUP(G50,Riders!$A$2:$D$3499,4,FALSE))/365</f>
        <v>24.021917808219179</v>
      </c>
      <c r="K50" s="12">
        <f>(C50-VLOOKUP(H50,Riders!$A$2:$D$3499,4,FALSE))/365</f>
        <v>26.816438356164383</v>
      </c>
      <c r="L50" s="31">
        <v>17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f>0</f>
        <v>0</v>
      </c>
      <c r="U50" s="3">
        <f>0</f>
        <v>0</v>
      </c>
      <c r="V50" s="3">
        <f>0</f>
        <v>0</v>
      </c>
      <c r="W50" s="3">
        <f>0</f>
        <v>0</v>
      </c>
      <c r="X50" s="3">
        <f>0</f>
        <v>0</v>
      </c>
      <c r="Y50" s="3">
        <f>0</f>
        <v>0</v>
      </c>
      <c r="Z50" s="88">
        <v>40</v>
      </c>
      <c r="AA50" s="3" t="s">
        <v>100</v>
      </c>
      <c r="AB50" s="3"/>
      <c r="AC50" s="31">
        <v>54.573</v>
      </c>
      <c r="BC50" s="52"/>
    </row>
    <row r="51" spans="1:55" x14ac:dyDescent="0.45">
      <c r="A51" s="4" t="s">
        <v>102</v>
      </c>
      <c r="B51" s="4">
        <v>2025</v>
      </c>
      <c r="C51" s="17">
        <v>45952</v>
      </c>
      <c r="D51" s="4" t="s">
        <v>103</v>
      </c>
      <c r="E51" s="1" t="s">
        <v>31</v>
      </c>
      <c r="F51" s="1" t="s">
        <v>31</v>
      </c>
      <c r="G51" s="3" t="s">
        <v>122</v>
      </c>
      <c r="H51" s="3" t="s">
        <v>69</v>
      </c>
      <c r="I51" s="3" t="s">
        <v>70</v>
      </c>
      <c r="J51" s="12">
        <f>(C51-VLOOKUP(G51,Riders!$A$2:$D$3499,4,FALSE))/365</f>
        <v>19.446575342465753</v>
      </c>
      <c r="K51" s="12">
        <f>(C51-VLOOKUP(H51,Riders!$A$2:$D$3499,4,FALSE))/365</f>
        <v>18.805479452054794</v>
      </c>
      <c r="L51" s="31">
        <v>18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f>0</f>
        <v>0</v>
      </c>
      <c r="S51" s="3">
        <f>0</f>
        <v>0</v>
      </c>
      <c r="T51" s="3">
        <f>0</f>
        <v>0</v>
      </c>
      <c r="U51" s="3">
        <f>0</f>
        <v>0</v>
      </c>
      <c r="V51" s="3">
        <f>0</f>
        <v>0</v>
      </c>
      <c r="W51" s="3">
        <f>0</f>
        <v>0</v>
      </c>
      <c r="X51" s="3">
        <f>0</f>
        <v>0</v>
      </c>
      <c r="Y51" s="3">
        <f>0</f>
        <v>0</v>
      </c>
      <c r="Z51" s="88">
        <v>40</v>
      </c>
      <c r="AA51" s="3" t="s">
        <v>100</v>
      </c>
      <c r="AB51" s="3"/>
      <c r="AC51" s="31">
        <v>54.573</v>
      </c>
      <c r="BC51" s="52"/>
    </row>
    <row r="52" spans="1:55" x14ac:dyDescent="0.45">
      <c r="A52" s="1" t="s">
        <v>123</v>
      </c>
      <c r="B52" s="1">
        <v>2025</v>
      </c>
      <c r="C52" s="17">
        <v>45730</v>
      </c>
      <c r="D52" s="1" t="s">
        <v>30</v>
      </c>
      <c r="E52" s="1" t="s">
        <v>31</v>
      </c>
      <c r="F52" s="1" t="s">
        <v>31</v>
      </c>
      <c r="G52" s="3" t="s">
        <v>81</v>
      </c>
      <c r="H52" s="3" t="s">
        <v>82</v>
      </c>
      <c r="I52" s="3" t="s">
        <v>83</v>
      </c>
      <c r="J52" s="12">
        <f>(C52-VLOOKUP(G52,Riders!$A$2:$D$3499,4,FALSE))/365</f>
        <v>28.824657534246576</v>
      </c>
      <c r="K52" s="12">
        <f>(C52-VLOOKUP(H52,Riders!$A$2:$D$3499,4,FALSE))/365</f>
        <v>24.216438356164385</v>
      </c>
      <c r="L52" s="31">
        <v>1</v>
      </c>
      <c r="M52" s="3">
        <v>5</v>
      </c>
      <c r="N52" s="3">
        <v>3</v>
      </c>
      <c r="O52" s="3"/>
      <c r="P52" s="3">
        <v>3</v>
      </c>
      <c r="Q52" s="3">
        <v>1</v>
      </c>
      <c r="R52" s="3">
        <v>3</v>
      </c>
      <c r="S52" s="3">
        <v>3</v>
      </c>
      <c r="T52" s="3"/>
      <c r="U52" s="3">
        <v>5</v>
      </c>
      <c r="V52" s="3">
        <v>5</v>
      </c>
      <c r="W52" s="3">
        <v>5</v>
      </c>
      <c r="X52" s="3"/>
      <c r="Y52" s="3">
        <v>20</v>
      </c>
      <c r="Z52" s="88"/>
      <c r="AA52" s="3">
        <v>53</v>
      </c>
      <c r="AB52" s="79">
        <v>1.3861111111111111</v>
      </c>
      <c r="AC52" s="31">
        <v>54.107999999999997</v>
      </c>
      <c r="BC52" s="52"/>
    </row>
    <row r="53" spans="1:55" x14ac:dyDescent="0.45">
      <c r="A53" s="1" t="s">
        <v>123</v>
      </c>
      <c r="B53" s="1">
        <v>2025</v>
      </c>
      <c r="C53" s="17">
        <v>45730</v>
      </c>
      <c r="D53" s="1" t="s">
        <v>30</v>
      </c>
      <c r="E53" s="1" t="s">
        <v>31</v>
      </c>
      <c r="F53" s="1" t="s">
        <v>31</v>
      </c>
      <c r="G53" s="3" t="s">
        <v>86</v>
      </c>
      <c r="H53" s="3" t="s">
        <v>87</v>
      </c>
      <c r="I53" s="3" t="s">
        <v>88</v>
      </c>
      <c r="J53" s="12">
        <f>(C53-VLOOKUP(G53,Riders!$A$2:$D$3499,4,FALSE))/365</f>
        <v>18.36986301369863</v>
      </c>
      <c r="K53" s="12">
        <f>(C53-VLOOKUP(H53,Riders!$A$2:$D$3499,4,FALSE))/365</f>
        <v>25.717808219178082</v>
      </c>
      <c r="L53" s="31">
        <v>2</v>
      </c>
      <c r="M53" s="3">
        <v>1</v>
      </c>
      <c r="N53" s="3">
        <f>0</f>
        <v>0</v>
      </c>
      <c r="O53" s="3">
        <f>0</f>
        <v>0</v>
      </c>
      <c r="P53" s="3">
        <v>2</v>
      </c>
      <c r="Q53" s="3">
        <v>5</v>
      </c>
      <c r="R53" s="3">
        <v>2</v>
      </c>
      <c r="S53" s="3">
        <v>1</v>
      </c>
      <c r="T53" s="3">
        <f>0</f>
        <v>0</v>
      </c>
      <c r="U53" s="3">
        <v>3</v>
      </c>
      <c r="V53" s="3">
        <v>3</v>
      </c>
      <c r="W53" s="3">
        <f>0</f>
        <v>0</v>
      </c>
      <c r="X53" s="3">
        <v>6</v>
      </c>
      <c r="Y53" s="3">
        <v>20</v>
      </c>
      <c r="Z53" s="88">
        <f>0</f>
        <v>0</v>
      </c>
      <c r="AA53" s="3">
        <v>43</v>
      </c>
      <c r="AB53" s="3"/>
      <c r="AC53" s="31">
        <v>54.107999999999997</v>
      </c>
      <c r="BC53" s="52"/>
    </row>
    <row r="54" spans="1:55" x14ac:dyDescent="0.45">
      <c r="A54" s="1" t="s">
        <v>123</v>
      </c>
      <c r="B54" s="1">
        <v>2025</v>
      </c>
      <c r="C54" s="17">
        <v>45730</v>
      </c>
      <c r="D54" s="1" t="s">
        <v>30</v>
      </c>
      <c r="E54" s="1" t="s">
        <v>31</v>
      </c>
      <c r="F54" s="1" t="s">
        <v>31</v>
      </c>
      <c r="G54" s="3" t="s">
        <v>108</v>
      </c>
      <c r="H54" s="3" t="s">
        <v>124</v>
      </c>
      <c r="I54" s="3" t="s">
        <v>37</v>
      </c>
      <c r="J54" s="12">
        <f>(C54-VLOOKUP(G54,Riders!$A$2:$D$3499,4,FALSE))/365</f>
        <v>23.265753424657536</v>
      </c>
      <c r="K54" s="12">
        <f>(C54-VLOOKUP(H54,Riders!$A$2:$D$3499,4,FALSE))/365</f>
        <v>26.07123287671233</v>
      </c>
      <c r="L54" s="31">
        <v>3</v>
      </c>
      <c r="M54" s="3">
        <v>2</v>
      </c>
      <c r="N54" s="3">
        <f>0</f>
        <v>0</v>
      </c>
      <c r="O54" s="3">
        <v>5</v>
      </c>
      <c r="P54" s="3">
        <f>0</f>
        <v>0</v>
      </c>
      <c r="Q54" s="3">
        <v>2</v>
      </c>
      <c r="R54" s="3">
        <f>0</f>
        <v>0</v>
      </c>
      <c r="S54" s="3">
        <v>5</v>
      </c>
      <c r="T54" s="3">
        <v>5</v>
      </c>
      <c r="U54" s="3">
        <f>0</f>
        <v>0</v>
      </c>
      <c r="V54" s="3">
        <v>1</v>
      </c>
      <c r="W54" s="3">
        <v>3</v>
      </c>
      <c r="X54" s="3">
        <f>0</f>
        <v>0</v>
      </c>
      <c r="Y54" s="3">
        <v>20</v>
      </c>
      <c r="Z54" s="88">
        <f>0</f>
        <v>0</v>
      </c>
      <c r="AA54" s="3">
        <v>43</v>
      </c>
      <c r="AB54" s="3"/>
      <c r="AC54" s="31">
        <v>54.107999999999997</v>
      </c>
      <c r="BC54" s="52"/>
    </row>
    <row r="55" spans="1:55" x14ac:dyDescent="0.45">
      <c r="A55" s="1" t="s">
        <v>123</v>
      </c>
      <c r="B55" s="1">
        <v>2025</v>
      </c>
      <c r="C55" s="17">
        <v>45730</v>
      </c>
      <c r="D55" s="1" t="s">
        <v>30</v>
      </c>
      <c r="E55" s="1" t="s">
        <v>31</v>
      </c>
      <c r="F55" s="1" t="s">
        <v>31</v>
      </c>
      <c r="G55" s="3" t="s">
        <v>39</v>
      </c>
      <c r="H55" s="3" t="s">
        <v>38</v>
      </c>
      <c r="I55" s="3" t="s">
        <v>40</v>
      </c>
      <c r="J55" s="12">
        <f>(C55-VLOOKUP(G55,Riders!$A$2:$D$3499,4,FALSE))/365</f>
        <v>27.81917808219178</v>
      </c>
      <c r="K55" s="12">
        <f>(C55-VLOOKUP(H55,Riders!$A$2:$D$3499,4,FALSE))/365</f>
        <v>28.087671232876712</v>
      </c>
      <c r="L55" s="31">
        <v>4</v>
      </c>
      <c r="M55" s="3">
        <f>0</f>
        <v>0</v>
      </c>
      <c r="N55" s="3">
        <v>5</v>
      </c>
      <c r="O55" s="3">
        <v>3</v>
      </c>
      <c r="P55" s="3">
        <f>0</f>
        <v>0</v>
      </c>
      <c r="Q55" s="3">
        <v>3</v>
      </c>
      <c r="R55" s="3">
        <v>5</v>
      </c>
      <c r="S55" s="3">
        <f>0</f>
        <v>0</v>
      </c>
      <c r="T55" s="3">
        <v>1</v>
      </c>
      <c r="U55" s="3">
        <f>0</f>
        <v>0</v>
      </c>
      <c r="V55" s="3">
        <v>2</v>
      </c>
      <c r="W55" s="3">
        <f>0</f>
        <v>0</v>
      </c>
      <c r="X55" s="3">
        <f>0</f>
        <v>0</v>
      </c>
      <c r="Y55" s="3">
        <f>0</f>
        <v>0</v>
      </c>
      <c r="Z55" s="88">
        <f>0</f>
        <v>0</v>
      </c>
      <c r="AA55" s="3">
        <v>19</v>
      </c>
      <c r="AB55" s="3"/>
      <c r="AC55" s="31">
        <v>54.107999999999997</v>
      </c>
      <c r="BC55" s="52"/>
    </row>
    <row r="56" spans="1:55" x14ac:dyDescent="0.45">
      <c r="A56" s="1" t="s">
        <v>123</v>
      </c>
      <c r="B56" s="1">
        <v>2025</v>
      </c>
      <c r="C56" s="17">
        <v>45730</v>
      </c>
      <c r="D56" s="1" t="s">
        <v>30</v>
      </c>
      <c r="E56" s="1" t="s">
        <v>31</v>
      </c>
      <c r="F56" s="1" t="s">
        <v>31</v>
      </c>
      <c r="G56" s="3" t="s">
        <v>89</v>
      </c>
      <c r="H56" s="3" t="s">
        <v>90</v>
      </c>
      <c r="I56" s="3" t="s">
        <v>91</v>
      </c>
      <c r="J56" s="12">
        <f>(C56-VLOOKUP(G56,Riders!$A$2:$D$3499,4,FALSE))/365</f>
        <v>25.701369863013699</v>
      </c>
      <c r="K56" s="12">
        <f>(C56-VLOOKUP(H56,Riders!$A$2:$D$3499,4,FALSE))/365</f>
        <v>19.632876712328766</v>
      </c>
      <c r="L56" s="31">
        <v>5</v>
      </c>
      <c r="M56" s="3">
        <v>3</v>
      </c>
      <c r="N56" s="3">
        <v>1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v>2</v>
      </c>
      <c r="V56" s="3">
        <f>0</f>
        <v>0</v>
      </c>
      <c r="W56" s="3">
        <f>0</f>
        <v>0</v>
      </c>
      <c r="X56" s="3">
        <v>10</v>
      </c>
      <c r="Y56" s="3">
        <f>0</f>
        <v>0</v>
      </c>
      <c r="Z56" s="88">
        <f>0</f>
        <v>0</v>
      </c>
      <c r="AA56" s="3">
        <v>16</v>
      </c>
      <c r="AB56" s="3"/>
      <c r="AC56" s="31">
        <v>54.107999999999997</v>
      </c>
      <c r="BC56" s="52"/>
    </row>
    <row r="57" spans="1:55" x14ac:dyDescent="0.45">
      <c r="A57" s="1" t="s">
        <v>123</v>
      </c>
      <c r="B57" s="1">
        <v>2025</v>
      </c>
      <c r="C57" s="17">
        <v>45730</v>
      </c>
      <c r="D57" s="1" t="s">
        <v>30</v>
      </c>
      <c r="E57" s="1" t="s">
        <v>31</v>
      </c>
      <c r="F57" s="1" t="s">
        <v>31</v>
      </c>
      <c r="G57" s="3" t="s">
        <v>47</v>
      </c>
      <c r="H57" s="3" t="s">
        <v>48</v>
      </c>
      <c r="I57" s="3" t="s">
        <v>49</v>
      </c>
      <c r="J57" s="12">
        <f>(C57-VLOOKUP(G57,Riders!$A$2:$D$3499,4,FALSE))/365</f>
        <v>20.260273972602739</v>
      </c>
      <c r="K57" s="12">
        <f>(C57-VLOOKUP(H57,Riders!$A$2:$D$3499,4,FALSE))/365</f>
        <v>20.616438356164384</v>
      </c>
      <c r="L57" s="31">
        <v>6</v>
      </c>
      <c r="M57" s="3">
        <f>0</f>
        <v>0</v>
      </c>
      <c r="N57" s="3">
        <f>0</f>
        <v>0</v>
      </c>
      <c r="O57" s="3">
        <v>2</v>
      </c>
      <c r="P57" s="3">
        <f>0</f>
        <v>0</v>
      </c>
      <c r="Q57" s="3">
        <f>0</f>
        <v>0</v>
      </c>
      <c r="R57" s="3">
        <v>1</v>
      </c>
      <c r="S57" s="3">
        <v>2</v>
      </c>
      <c r="T57" s="3">
        <v>3</v>
      </c>
      <c r="U57" s="3">
        <f>0</f>
        <v>0</v>
      </c>
      <c r="V57" s="3">
        <f>0</f>
        <v>0</v>
      </c>
      <c r="W57" s="3">
        <f>0</f>
        <v>0</v>
      </c>
      <c r="X57" s="3">
        <v>4</v>
      </c>
      <c r="Y57" s="3">
        <f>0</f>
        <v>0</v>
      </c>
      <c r="Z57" s="88">
        <f>0</f>
        <v>0</v>
      </c>
      <c r="AA57" s="3">
        <v>12</v>
      </c>
      <c r="AB57" s="3"/>
      <c r="AC57" s="31">
        <v>54.107999999999997</v>
      </c>
      <c r="BC57" s="52"/>
    </row>
    <row r="58" spans="1:55" x14ac:dyDescent="0.45">
      <c r="A58" s="1" t="s">
        <v>123</v>
      </c>
      <c r="B58" s="1">
        <v>2025</v>
      </c>
      <c r="C58" s="17">
        <v>45730</v>
      </c>
      <c r="D58" s="1" t="s">
        <v>30</v>
      </c>
      <c r="E58" s="1" t="s">
        <v>31</v>
      </c>
      <c r="F58" s="1" t="s">
        <v>31</v>
      </c>
      <c r="G58" s="3" t="s">
        <v>125</v>
      </c>
      <c r="H58" s="3" t="s">
        <v>126</v>
      </c>
      <c r="I58" s="3" t="s">
        <v>115</v>
      </c>
      <c r="J58" s="12">
        <f>(C58-VLOOKUP(G58,Riders!$A$2:$D$3499,4,FALSE))/365</f>
        <v>22.095890410958905</v>
      </c>
      <c r="K58" s="12">
        <f>(C58-VLOOKUP(H58,Riders!$A$2:$D$3499,4,FALSE))/365</f>
        <v>24.547945205479451</v>
      </c>
      <c r="L58" s="31">
        <v>7</v>
      </c>
      <c r="M58" s="3">
        <f>0</f>
        <v>0</v>
      </c>
      <c r="N58" s="3">
        <v>2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v>2</v>
      </c>
      <c r="U58" s="3">
        <f>0</f>
        <v>0</v>
      </c>
      <c r="V58" s="3">
        <f>0</f>
        <v>0</v>
      </c>
      <c r="W58" s="3">
        <v>2</v>
      </c>
      <c r="X58" s="3">
        <f>0</f>
        <v>0</v>
      </c>
      <c r="Y58" s="3">
        <f>0</f>
        <v>0</v>
      </c>
      <c r="Z58" s="88">
        <f>0</f>
        <v>0</v>
      </c>
      <c r="AA58" s="3">
        <v>6</v>
      </c>
      <c r="AB58" s="3"/>
      <c r="AC58" s="31">
        <v>54.107999999999997</v>
      </c>
      <c r="BC58" s="52"/>
    </row>
    <row r="59" spans="1:55" x14ac:dyDescent="0.45">
      <c r="A59" s="1" t="s">
        <v>123</v>
      </c>
      <c r="B59" s="1">
        <v>2025</v>
      </c>
      <c r="C59" s="17">
        <v>45730</v>
      </c>
      <c r="D59" s="1" t="s">
        <v>30</v>
      </c>
      <c r="E59" s="1" t="s">
        <v>31</v>
      </c>
      <c r="F59" s="1" t="s">
        <v>31</v>
      </c>
      <c r="G59" s="3" t="s">
        <v>57</v>
      </c>
      <c r="H59" s="3" t="s">
        <v>127</v>
      </c>
      <c r="I59" s="3" t="s">
        <v>58</v>
      </c>
      <c r="J59" s="12">
        <f>(C59-VLOOKUP(G59,Riders!$A$2:$D$3499,4,FALSE))/365</f>
        <v>21.761643835616439</v>
      </c>
      <c r="K59" s="12">
        <f>(C59-VLOOKUP(H59,Riders!$A$2:$D$3499,4,FALSE))/365</f>
        <v>26.293150684931508</v>
      </c>
      <c r="L59" s="31">
        <v>8</v>
      </c>
      <c r="M59" s="3">
        <f>0</f>
        <v>0</v>
      </c>
      <c r="N59" s="3">
        <f>0</f>
        <v>0</v>
      </c>
      <c r="O59" s="3">
        <f>0</f>
        <v>0</v>
      </c>
      <c r="P59" s="3">
        <v>5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3">
        <f>0</f>
        <v>0</v>
      </c>
      <c r="Y59" s="3">
        <f>0</f>
        <v>0</v>
      </c>
      <c r="Z59" s="88">
        <f>0</f>
        <v>0</v>
      </c>
      <c r="AA59" s="3">
        <v>5</v>
      </c>
      <c r="AB59" s="3"/>
      <c r="AC59" s="31">
        <v>54.107999999999997</v>
      </c>
      <c r="BC59" s="52"/>
    </row>
    <row r="60" spans="1:55" x14ac:dyDescent="0.45">
      <c r="A60" s="1" t="s">
        <v>123</v>
      </c>
      <c r="B60" s="1">
        <v>2025</v>
      </c>
      <c r="C60" s="17">
        <v>45730</v>
      </c>
      <c r="D60" s="1" t="s">
        <v>30</v>
      </c>
      <c r="E60" s="1" t="s">
        <v>31</v>
      </c>
      <c r="F60" s="1" t="s">
        <v>31</v>
      </c>
      <c r="G60" s="3" t="s">
        <v>128</v>
      </c>
      <c r="H60" s="3" t="s">
        <v>45</v>
      </c>
      <c r="I60" s="3" t="s">
        <v>46</v>
      </c>
      <c r="J60" s="12">
        <f>(C60-VLOOKUP(G60,Riders!$A$2:$D$3499,4,FALSE))/365</f>
        <v>20.684931506849313</v>
      </c>
      <c r="K60" s="12">
        <f>(C60-VLOOKUP(H60,Riders!$A$2:$D$3499,4,FALSE))/365</f>
        <v>20.205479452054796</v>
      </c>
      <c r="L60" s="31">
        <v>9</v>
      </c>
      <c r="M60" s="3">
        <f>0</f>
        <v>0</v>
      </c>
      <c r="N60" s="3">
        <f>0</f>
        <v>0</v>
      </c>
      <c r="O60" s="3">
        <v>1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3">
        <v>2</v>
      </c>
      <c r="Y60" s="3">
        <f>0</f>
        <v>0</v>
      </c>
      <c r="Z60" s="88">
        <f>0</f>
        <v>0</v>
      </c>
      <c r="AA60" s="3">
        <v>3</v>
      </c>
      <c r="AB60" s="3"/>
      <c r="AC60" s="31">
        <v>54.107999999999997</v>
      </c>
      <c r="BC60" s="52"/>
    </row>
    <row r="61" spans="1:55" x14ac:dyDescent="0.45">
      <c r="A61" s="1" t="s">
        <v>123</v>
      </c>
      <c r="B61" s="1">
        <v>2025</v>
      </c>
      <c r="C61" s="17">
        <v>45730</v>
      </c>
      <c r="D61" s="1" t="s">
        <v>30</v>
      </c>
      <c r="E61" s="1" t="s">
        <v>31</v>
      </c>
      <c r="F61" s="1" t="s">
        <v>31</v>
      </c>
      <c r="G61" s="3" t="s">
        <v>118</v>
      </c>
      <c r="H61" s="3" t="s">
        <v>95</v>
      </c>
      <c r="I61" s="3" t="s">
        <v>96</v>
      </c>
      <c r="J61" s="12">
        <f>(C61-VLOOKUP(G61,Riders!$A$2:$D$3499,4,FALSE))/365</f>
        <v>22.665753424657535</v>
      </c>
      <c r="K61" s="12">
        <f>(C61-VLOOKUP(H61,Riders!$A$2:$D$3499,4,FALSE))/365</f>
        <v>23.764383561643836</v>
      </c>
      <c r="L61" s="31">
        <v>10</v>
      </c>
      <c r="M61" s="3">
        <f>0</f>
        <v>0</v>
      </c>
      <c r="N61" s="3">
        <f>0</f>
        <v>0</v>
      </c>
      <c r="O61" s="3">
        <f>0</f>
        <v>0</v>
      </c>
      <c r="P61" s="3">
        <v>1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v>1</v>
      </c>
      <c r="V61" s="3">
        <f>0</f>
        <v>0</v>
      </c>
      <c r="W61" s="3">
        <v>1</v>
      </c>
      <c r="X61" s="3">
        <f>0</f>
        <v>0</v>
      </c>
      <c r="Y61" s="3">
        <f>0</f>
        <v>0</v>
      </c>
      <c r="Z61" s="88">
        <f>0</f>
        <v>0</v>
      </c>
      <c r="AA61" s="3">
        <v>3</v>
      </c>
      <c r="AB61" s="3"/>
      <c r="AC61" s="31">
        <v>54.107999999999997</v>
      </c>
      <c r="BC61" s="52"/>
    </row>
    <row r="62" spans="1:55" x14ac:dyDescent="0.45">
      <c r="A62" s="1" t="s">
        <v>123</v>
      </c>
      <c r="B62" s="1">
        <v>2025</v>
      </c>
      <c r="C62" s="17">
        <v>45730</v>
      </c>
      <c r="D62" s="1" t="s">
        <v>30</v>
      </c>
      <c r="E62" s="1" t="s">
        <v>31</v>
      </c>
      <c r="F62" s="1" t="s">
        <v>31</v>
      </c>
      <c r="G62" s="3" t="s">
        <v>53</v>
      </c>
      <c r="H62" s="3" t="s">
        <v>54</v>
      </c>
      <c r="I62" s="3" t="s">
        <v>55</v>
      </c>
      <c r="J62" s="12">
        <f>(C62-VLOOKUP(G62,Riders!$A$2:$D$3499,4,FALSE))/365</f>
        <v>23.873972602739727</v>
      </c>
      <c r="K62" s="12">
        <f>(C62-VLOOKUP(H62,Riders!$A$2:$D$3499,4,FALSE))/365</f>
        <v>28.391780821917809</v>
      </c>
      <c r="L62" s="31">
        <v>11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3">
        <f>0</f>
        <v>0</v>
      </c>
      <c r="Y62" s="3">
        <f>0</f>
        <v>0</v>
      </c>
      <c r="Z62" s="88">
        <f>0</f>
        <v>0</v>
      </c>
      <c r="AA62" s="3">
        <v>0</v>
      </c>
      <c r="AB62" s="3"/>
      <c r="AC62" s="31">
        <v>54.107999999999997</v>
      </c>
      <c r="BC62" s="52"/>
    </row>
    <row r="63" spans="1:55" x14ac:dyDescent="0.45">
      <c r="A63" s="1" t="s">
        <v>123</v>
      </c>
      <c r="B63" s="1">
        <v>2025</v>
      </c>
      <c r="C63" s="17">
        <v>45730</v>
      </c>
      <c r="D63" s="1" t="s">
        <v>30</v>
      </c>
      <c r="E63" s="1" t="s">
        <v>31</v>
      </c>
      <c r="F63" s="1" t="s">
        <v>31</v>
      </c>
      <c r="G63" s="3" t="s">
        <v>129</v>
      </c>
      <c r="H63" s="3" t="s">
        <v>130</v>
      </c>
      <c r="I63" s="3" t="s">
        <v>131</v>
      </c>
      <c r="J63" s="12">
        <f>(C63-VLOOKUP(G63,Riders!$A$2:$D$3499,4,FALSE))/365</f>
        <v>21.745205479452054</v>
      </c>
      <c r="K63" s="12">
        <f>(C63-VLOOKUP(H63,Riders!$A$2:$D$3499,4,FALSE))/365</f>
        <v>22.772602739726029</v>
      </c>
      <c r="L63" s="31">
        <v>12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3">
        <f>0</f>
        <v>0</v>
      </c>
      <c r="Y63" s="3">
        <f>0</f>
        <v>0</v>
      </c>
      <c r="Z63" s="88">
        <v>20</v>
      </c>
      <c r="AA63" s="3">
        <v>-20</v>
      </c>
      <c r="AB63" s="3"/>
      <c r="AC63" s="31">
        <v>54.107999999999997</v>
      </c>
      <c r="BC63" s="52"/>
    </row>
    <row r="64" spans="1:55" x14ac:dyDescent="0.45">
      <c r="A64" s="1" t="s">
        <v>123</v>
      </c>
      <c r="B64" s="1">
        <v>2025</v>
      </c>
      <c r="C64" s="17">
        <v>45730</v>
      </c>
      <c r="D64" s="1" t="s">
        <v>30</v>
      </c>
      <c r="E64" s="1" t="s">
        <v>31</v>
      </c>
      <c r="F64" s="1" t="s">
        <v>31</v>
      </c>
      <c r="G64" s="3" t="s">
        <v>101</v>
      </c>
      <c r="H64" s="3" t="s">
        <v>72</v>
      </c>
      <c r="I64" s="3" t="s">
        <v>73</v>
      </c>
      <c r="J64" s="12">
        <f>(C64-VLOOKUP(G64,Riders!$A$2:$D$3499,4,FALSE))/365</f>
        <v>20.07123287671233</v>
      </c>
      <c r="K64" s="12">
        <f>(C64-VLOOKUP(H64,Riders!$A$2:$D$3499,4,FALSE))/365</f>
        <v>26.638356164383563</v>
      </c>
      <c r="L64" s="31">
        <v>13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3">
        <f>0</f>
        <v>0</v>
      </c>
      <c r="Y64" s="3">
        <f>0</f>
        <v>0</v>
      </c>
      <c r="Z64" s="88">
        <v>40</v>
      </c>
      <c r="AA64" s="3" t="s">
        <v>100</v>
      </c>
      <c r="AB64" s="3"/>
      <c r="AC64" s="31">
        <v>54.107999999999997</v>
      </c>
      <c r="BC64" s="52"/>
    </row>
    <row r="65" spans="1:55" x14ac:dyDescent="0.45">
      <c r="A65" s="3" t="s">
        <v>132</v>
      </c>
      <c r="B65" s="4">
        <v>2025</v>
      </c>
      <c r="C65" s="17">
        <v>45700</v>
      </c>
      <c r="D65" s="4" t="s">
        <v>133</v>
      </c>
      <c r="E65" s="1" t="s">
        <v>31</v>
      </c>
      <c r="F65" s="1" t="s">
        <v>31</v>
      </c>
      <c r="G65" s="3" t="s">
        <v>32</v>
      </c>
      <c r="H65" s="3" t="s">
        <v>134</v>
      </c>
      <c r="I65" s="3" t="s">
        <v>34</v>
      </c>
      <c r="J65" s="12">
        <f>(C65-VLOOKUP(G65,Riders!$A$2:$D$3499,4,FALSE))/365</f>
        <v>21.052054794520547</v>
      </c>
      <c r="K65" s="12">
        <f>(C65-VLOOKUP(H65,Riders!$A$2:$D$3499,4,FALSE))/365</f>
        <v>23.435616438356163</v>
      </c>
      <c r="L65" s="31">
        <v>1</v>
      </c>
      <c r="M65" s="3">
        <f>0</f>
        <v>0</v>
      </c>
      <c r="N65" s="3">
        <f>0</f>
        <v>0</v>
      </c>
      <c r="O65" s="3">
        <v>2</v>
      </c>
      <c r="P65" s="3">
        <f>0</f>
        <v>0</v>
      </c>
      <c r="Q65" s="3">
        <v>1</v>
      </c>
      <c r="R65" s="3">
        <v>5</v>
      </c>
      <c r="S65" s="3">
        <v>2</v>
      </c>
      <c r="T65" s="3">
        <v>2</v>
      </c>
      <c r="U65" s="3">
        <f>0</f>
        <v>0</v>
      </c>
      <c r="V65" s="3">
        <f>0</f>
        <v>0</v>
      </c>
      <c r="W65" s="3">
        <f>0</f>
        <v>0</v>
      </c>
      <c r="X65" s="3">
        <v>10</v>
      </c>
      <c r="Y65" s="3">
        <v>40</v>
      </c>
      <c r="Z65" s="88">
        <f>0</f>
        <v>0</v>
      </c>
      <c r="AA65" s="3">
        <v>62</v>
      </c>
      <c r="AB65" s="79">
        <v>1.3895833333333329</v>
      </c>
      <c r="AC65" s="31">
        <v>53.972999999999999</v>
      </c>
      <c r="BC65" s="52"/>
    </row>
    <row r="66" spans="1:55" x14ac:dyDescent="0.45">
      <c r="A66" s="3" t="s">
        <v>132</v>
      </c>
      <c r="B66" s="4">
        <v>2025</v>
      </c>
      <c r="C66" s="17">
        <v>45700</v>
      </c>
      <c r="D66" s="4" t="s">
        <v>133</v>
      </c>
      <c r="E66" s="1" t="s">
        <v>31</v>
      </c>
      <c r="F66" s="1" t="s">
        <v>31</v>
      </c>
      <c r="G66" s="3" t="s">
        <v>84</v>
      </c>
      <c r="H66" s="3" t="s">
        <v>106</v>
      </c>
      <c r="I66" s="3" t="s">
        <v>61</v>
      </c>
      <c r="J66" s="12">
        <f>(C66-VLOOKUP(G66,Riders!$A$2:$D$3499,4,FALSE))/365</f>
        <v>25.657534246575342</v>
      </c>
      <c r="K66" s="12">
        <f>(C66-VLOOKUP(H66,Riders!$A$2:$D$3499,4,FALSE))/365</f>
        <v>24.147945205479452</v>
      </c>
      <c r="L66" s="31">
        <v>2</v>
      </c>
      <c r="M66" s="3">
        <v>2</v>
      </c>
      <c r="N66" s="3">
        <v>5</v>
      </c>
      <c r="O66" s="3">
        <f>0</f>
        <v>0</v>
      </c>
      <c r="P66" s="3">
        <v>1</v>
      </c>
      <c r="Q66" s="3">
        <v>5</v>
      </c>
      <c r="R66" s="3">
        <f>0</f>
        <v>0</v>
      </c>
      <c r="S66" s="3">
        <v>5</v>
      </c>
      <c r="T66" s="3">
        <v>5</v>
      </c>
      <c r="U66" s="3">
        <v>2</v>
      </c>
      <c r="V66" s="3">
        <v>2</v>
      </c>
      <c r="W66" s="3">
        <f>0</f>
        <v>0</v>
      </c>
      <c r="X66" s="3">
        <v>6</v>
      </c>
      <c r="Y66" s="3">
        <v>20</v>
      </c>
      <c r="Z66" s="88">
        <f>0</f>
        <v>0</v>
      </c>
      <c r="AA66" s="3">
        <v>53</v>
      </c>
      <c r="AB66" s="79"/>
      <c r="AC66" s="31">
        <v>53.972999999999999</v>
      </c>
      <c r="BC66" s="52"/>
    </row>
    <row r="67" spans="1:55" x14ac:dyDescent="0.45">
      <c r="A67" s="3" t="s">
        <v>132</v>
      </c>
      <c r="B67" s="4">
        <v>2025</v>
      </c>
      <c r="C67" s="17">
        <v>45700</v>
      </c>
      <c r="D67" s="4" t="s">
        <v>133</v>
      </c>
      <c r="E67" s="1" t="s">
        <v>31</v>
      </c>
      <c r="F67" s="1" t="s">
        <v>31</v>
      </c>
      <c r="G67" s="3" t="s">
        <v>105</v>
      </c>
      <c r="H67" s="3" t="s">
        <v>75</v>
      </c>
      <c r="I67" s="3" t="s">
        <v>52</v>
      </c>
      <c r="J67" s="12">
        <f>(C67-VLOOKUP(G67,Riders!$A$2:$D$3499,4,FALSE))/365</f>
        <v>24.509589041095889</v>
      </c>
      <c r="K67" s="12">
        <f>(C67-VLOOKUP(H67,Riders!$A$2:$D$3499,4,FALSE))/365</f>
        <v>27.238356164383561</v>
      </c>
      <c r="L67" s="31">
        <v>3</v>
      </c>
      <c r="M67" s="3">
        <v>1</v>
      </c>
      <c r="N67" s="3">
        <v>2</v>
      </c>
      <c r="O67" s="3">
        <f>0</f>
        <v>0</v>
      </c>
      <c r="P67" s="3">
        <v>2</v>
      </c>
      <c r="Q67" s="3">
        <v>3</v>
      </c>
      <c r="R67" s="3">
        <v>3</v>
      </c>
      <c r="S67" s="3">
        <f>0</f>
        <v>0</v>
      </c>
      <c r="T67" s="3">
        <f>0</f>
        <v>0</v>
      </c>
      <c r="U67" s="3">
        <v>3</v>
      </c>
      <c r="V67" s="3">
        <v>1</v>
      </c>
      <c r="W67" s="3">
        <v>3</v>
      </c>
      <c r="X67" s="3">
        <v>4</v>
      </c>
      <c r="Y67" s="3">
        <v>20</v>
      </c>
      <c r="Z67" s="88">
        <f>0</f>
        <v>0</v>
      </c>
      <c r="AA67" s="3">
        <v>42</v>
      </c>
      <c r="AB67" s="79"/>
      <c r="AC67" s="31">
        <v>53.972999999999999</v>
      </c>
      <c r="BC67" s="52"/>
    </row>
    <row r="68" spans="1:55" x14ac:dyDescent="0.45">
      <c r="A68" s="3" t="s">
        <v>132</v>
      </c>
      <c r="B68" s="4">
        <v>2025</v>
      </c>
      <c r="C68" s="17">
        <v>45700</v>
      </c>
      <c r="D68" s="4" t="s">
        <v>133</v>
      </c>
      <c r="E68" s="1" t="s">
        <v>31</v>
      </c>
      <c r="F68" s="1" t="s">
        <v>31</v>
      </c>
      <c r="G68" s="3" t="s">
        <v>81</v>
      </c>
      <c r="H68" s="3" t="s">
        <v>135</v>
      </c>
      <c r="I68" s="3" t="s">
        <v>83</v>
      </c>
      <c r="J68" s="12">
        <f>(C68-VLOOKUP(G68,Riders!$A$2:$D$3499,4,FALSE))/365</f>
        <v>28.742465753424657</v>
      </c>
      <c r="K68" s="12" t="e">
        <f>(C68-VLOOKUP(H68,Riders!$A$2:$D$3499,4,FALSE))/365</f>
        <v>#N/A</v>
      </c>
      <c r="L68" s="31">
        <v>4</v>
      </c>
      <c r="M68" s="3">
        <f>0</f>
        <v>0</v>
      </c>
      <c r="N68" s="3">
        <f>0</f>
        <v>0</v>
      </c>
      <c r="O68" s="3">
        <v>1</v>
      </c>
      <c r="P68" s="3">
        <f>0</f>
        <v>0</v>
      </c>
      <c r="Q68" s="3">
        <v>2</v>
      </c>
      <c r="R68" s="3">
        <v>2</v>
      </c>
      <c r="S68" s="3">
        <f>0</f>
        <v>0</v>
      </c>
      <c r="T68" s="3">
        <v>3</v>
      </c>
      <c r="U68" s="3">
        <v>1</v>
      </c>
      <c r="V68" s="3">
        <v>5</v>
      </c>
      <c r="W68" s="3">
        <v>5</v>
      </c>
      <c r="X68" s="3">
        <v>2</v>
      </c>
      <c r="Y68" s="3">
        <v>20</v>
      </c>
      <c r="Z68" s="88">
        <f>0</f>
        <v>0</v>
      </c>
      <c r="AA68" s="3">
        <v>41</v>
      </c>
      <c r="AB68" s="79"/>
      <c r="AC68" s="31">
        <v>53.972999999999999</v>
      </c>
      <c r="BC68" s="52"/>
    </row>
    <row r="69" spans="1:55" x14ac:dyDescent="0.45">
      <c r="A69" s="3" t="s">
        <v>132</v>
      </c>
      <c r="B69" s="4">
        <v>2025</v>
      </c>
      <c r="C69" s="17">
        <v>45700</v>
      </c>
      <c r="D69" s="4" t="s">
        <v>133</v>
      </c>
      <c r="E69" s="1" t="s">
        <v>31</v>
      </c>
      <c r="F69" s="1" t="s">
        <v>31</v>
      </c>
      <c r="G69" s="3" t="s">
        <v>63</v>
      </c>
      <c r="H69" s="3" t="s">
        <v>136</v>
      </c>
      <c r="I69" s="3" t="s">
        <v>64</v>
      </c>
      <c r="J69" s="12">
        <f>(C69-VLOOKUP(G69,Riders!$A$2:$D$3499,4,FALSE))/365</f>
        <v>23.830136986301369</v>
      </c>
      <c r="K69" s="12">
        <f>(C69-VLOOKUP(H69,Riders!$A$2:$D$3499,4,FALSE))/365</f>
        <v>26.139726027397259</v>
      </c>
      <c r="L69" s="31">
        <v>5</v>
      </c>
      <c r="M69" s="3">
        <v>3</v>
      </c>
      <c r="N69" s="3">
        <v>1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v>1</v>
      </c>
      <c r="T69" s="3">
        <f>0</f>
        <v>0</v>
      </c>
      <c r="U69" s="3">
        <v>5</v>
      </c>
      <c r="V69" s="3">
        <f>0</f>
        <v>0</v>
      </c>
      <c r="W69" s="3">
        <v>2</v>
      </c>
      <c r="X69" s="3">
        <f>0</f>
        <v>0</v>
      </c>
      <c r="Y69" s="3">
        <v>20</v>
      </c>
      <c r="Z69" s="88">
        <f>0</f>
        <v>0</v>
      </c>
      <c r="AA69" s="3">
        <v>32</v>
      </c>
      <c r="AB69" s="79"/>
      <c r="AC69" s="31">
        <v>53.972999999999999</v>
      </c>
      <c r="BC69" s="52"/>
    </row>
    <row r="70" spans="1:55" x14ac:dyDescent="0.45">
      <c r="A70" s="3" t="s">
        <v>132</v>
      </c>
      <c r="B70" s="4">
        <v>2025</v>
      </c>
      <c r="C70" s="17">
        <v>45700</v>
      </c>
      <c r="D70" s="4" t="s">
        <v>133</v>
      </c>
      <c r="E70" s="1" t="s">
        <v>31</v>
      </c>
      <c r="F70" s="1" t="s">
        <v>31</v>
      </c>
      <c r="G70" s="3" t="s">
        <v>137</v>
      </c>
      <c r="H70" s="3" t="s">
        <v>138</v>
      </c>
      <c r="I70" s="3" t="s">
        <v>79</v>
      </c>
      <c r="J70" s="12">
        <f>(C70-VLOOKUP(G70,Riders!$A$2:$D$3499,4,FALSE))/365</f>
        <v>34.558904109589044</v>
      </c>
      <c r="K70" s="12" t="e">
        <f>(C70-VLOOKUP(H70,Riders!$A$2:$D$3499,4,FALSE))/365</f>
        <v>#N/A</v>
      </c>
      <c r="L70" s="31">
        <v>6</v>
      </c>
      <c r="M70" s="3">
        <f>0</f>
        <v>0</v>
      </c>
      <c r="N70" s="3">
        <v>3</v>
      </c>
      <c r="O70" s="3">
        <f>0</f>
        <v>0</v>
      </c>
      <c r="P70" s="3">
        <v>3</v>
      </c>
      <c r="Q70" s="3">
        <f>0</f>
        <v>0</v>
      </c>
      <c r="R70" s="3">
        <v>1</v>
      </c>
      <c r="S70" s="3">
        <f>0</f>
        <v>0</v>
      </c>
      <c r="T70" s="3">
        <f>0</f>
        <v>0</v>
      </c>
      <c r="U70" s="3">
        <f>0</f>
        <v>0</v>
      </c>
      <c r="V70" s="3">
        <v>3</v>
      </c>
      <c r="W70" s="3">
        <v>1</v>
      </c>
      <c r="X70" s="3">
        <f>0</f>
        <v>0</v>
      </c>
      <c r="Y70" s="3">
        <v>20</v>
      </c>
      <c r="Z70" s="88">
        <f>0</f>
        <v>0</v>
      </c>
      <c r="AA70" s="3">
        <v>31</v>
      </c>
      <c r="AB70" s="79"/>
      <c r="AC70" s="31">
        <v>53.972999999999999</v>
      </c>
      <c r="BC70" s="52"/>
    </row>
    <row r="71" spans="1:55" x14ac:dyDescent="0.45">
      <c r="A71" s="3" t="s">
        <v>132</v>
      </c>
      <c r="B71" s="4">
        <v>2025</v>
      </c>
      <c r="C71" s="17">
        <v>45700</v>
      </c>
      <c r="D71" s="4" t="s">
        <v>133</v>
      </c>
      <c r="E71" s="1" t="s">
        <v>31</v>
      </c>
      <c r="F71" s="1" t="s">
        <v>31</v>
      </c>
      <c r="G71" s="3" t="s">
        <v>39</v>
      </c>
      <c r="H71" s="3" t="s">
        <v>38</v>
      </c>
      <c r="I71" s="3" t="s">
        <v>40</v>
      </c>
      <c r="J71" s="12">
        <f>(C71-VLOOKUP(G71,Riders!$A$2:$D$3499,4,FALSE))/365</f>
        <v>27.736986301369864</v>
      </c>
      <c r="K71" s="12">
        <f>(C71-VLOOKUP(H71,Riders!$A$2:$D$3499,4,FALSE))/365</f>
        <v>28.005479452054793</v>
      </c>
      <c r="L71" s="31">
        <v>7</v>
      </c>
      <c r="M71" s="3">
        <f>0</f>
        <v>0</v>
      </c>
      <c r="N71" s="3">
        <f>0</f>
        <v>0</v>
      </c>
      <c r="O71" s="3">
        <v>5</v>
      </c>
      <c r="P71" s="3">
        <f>0</f>
        <v>0</v>
      </c>
      <c r="Q71" s="3">
        <f>0</f>
        <v>0</v>
      </c>
      <c r="R71" s="3">
        <f>0</f>
        <v>0</v>
      </c>
      <c r="S71" s="3">
        <v>3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3">
        <f>0</f>
        <v>0</v>
      </c>
      <c r="Y71" s="3">
        <f>0</f>
        <v>0</v>
      </c>
      <c r="Z71" s="88">
        <f>0</f>
        <v>0</v>
      </c>
      <c r="AA71" s="3">
        <v>8</v>
      </c>
      <c r="AB71" s="79"/>
      <c r="AC71" s="31">
        <v>53.972999999999999</v>
      </c>
      <c r="BC71" s="52"/>
    </row>
    <row r="72" spans="1:55" x14ac:dyDescent="0.45">
      <c r="A72" s="3" t="s">
        <v>132</v>
      </c>
      <c r="B72" s="4">
        <v>2025</v>
      </c>
      <c r="C72" s="17">
        <v>45700</v>
      </c>
      <c r="D72" s="4" t="s">
        <v>133</v>
      </c>
      <c r="E72" s="1" t="s">
        <v>31</v>
      </c>
      <c r="F72" s="1" t="s">
        <v>31</v>
      </c>
      <c r="G72" s="3" t="s">
        <v>44</v>
      </c>
      <c r="H72" s="3" t="s">
        <v>45</v>
      </c>
      <c r="I72" s="3" t="s">
        <v>46</v>
      </c>
      <c r="J72" s="12">
        <f>(C72-VLOOKUP(G72,Riders!$A$2:$D$3499,4,FALSE))/365</f>
        <v>23.035616438356165</v>
      </c>
      <c r="K72" s="12">
        <f>(C72-VLOOKUP(H72,Riders!$A$2:$D$3499,4,FALSE))/365</f>
        <v>20.123287671232877</v>
      </c>
      <c r="L72" s="31">
        <v>8</v>
      </c>
      <c r="M72" s="3">
        <f>0</f>
        <v>0</v>
      </c>
      <c r="N72" s="3">
        <f>0</f>
        <v>0</v>
      </c>
      <c r="O72" s="3">
        <v>3</v>
      </c>
      <c r="P72" s="3">
        <v>5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3">
        <f>0</f>
        <v>0</v>
      </c>
      <c r="Y72" s="3">
        <f>0</f>
        <v>0</v>
      </c>
      <c r="Z72" s="88">
        <f>0</f>
        <v>0</v>
      </c>
      <c r="AA72" s="3">
        <v>8</v>
      </c>
      <c r="AB72" s="79"/>
      <c r="AC72" s="31">
        <v>53.972999999999999</v>
      </c>
      <c r="BC72" s="52"/>
    </row>
    <row r="73" spans="1:55" x14ac:dyDescent="0.45">
      <c r="A73" s="3" t="s">
        <v>132</v>
      </c>
      <c r="B73" s="4">
        <v>2025</v>
      </c>
      <c r="C73" s="17">
        <v>45700</v>
      </c>
      <c r="D73" s="4" t="s">
        <v>133</v>
      </c>
      <c r="E73" s="1" t="s">
        <v>31</v>
      </c>
      <c r="F73" s="1" t="s">
        <v>31</v>
      </c>
      <c r="G73" s="3" t="s">
        <v>86</v>
      </c>
      <c r="H73" s="3" t="s">
        <v>139</v>
      </c>
      <c r="I73" s="3" t="s">
        <v>88</v>
      </c>
      <c r="J73" s="12">
        <f>(C73-VLOOKUP(G73,Riders!$A$2:$D$3499,4,FALSE))/365</f>
        <v>18.287671232876711</v>
      </c>
      <c r="K73" s="12">
        <f>(C73-VLOOKUP(H73,Riders!$A$2:$D$3499,4,FALSE))/365</f>
        <v>24.263013698630136</v>
      </c>
      <c r="L73" s="31">
        <v>9</v>
      </c>
      <c r="M73" s="3">
        <v>5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v>1</v>
      </c>
      <c r="U73" s="3">
        <f>0</f>
        <v>0</v>
      </c>
      <c r="V73" s="3">
        <f>0</f>
        <v>0</v>
      </c>
      <c r="W73" s="3">
        <f>0</f>
        <v>0</v>
      </c>
      <c r="X73" s="3">
        <f>0</f>
        <v>0</v>
      </c>
      <c r="Y73" s="3">
        <f>0</f>
        <v>0</v>
      </c>
      <c r="Z73" s="88">
        <f>0</f>
        <v>0</v>
      </c>
      <c r="AA73" s="3">
        <v>6</v>
      </c>
      <c r="AB73" s="79"/>
      <c r="AC73" s="31">
        <v>53.972999999999999</v>
      </c>
      <c r="BC73" s="52"/>
    </row>
    <row r="74" spans="1:55" x14ac:dyDescent="0.45">
      <c r="A74" s="3" t="s">
        <v>132</v>
      </c>
      <c r="B74" s="4">
        <v>2025</v>
      </c>
      <c r="C74" s="17">
        <v>45700</v>
      </c>
      <c r="D74" s="4" t="s">
        <v>133</v>
      </c>
      <c r="E74" s="1" t="s">
        <v>31</v>
      </c>
      <c r="F74" s="1" t="s">
        <v>31</v>
      </c>
      <c r="G74" s="3" t="s">
        <v>116</v>
      </c>
      <c r="H74" s="3" t="s">
        <v>57</v>
      </c>
      <c r="I74" s="3" t="s">
        <v>58</v>
      </c>
      <c r="J74" s="12">
        <f>(C74-VLOOKUP(G74,Riders!$A$2:$D$3499,4,FALSE))/365</f>
        <v>20.657534246575342</v>
      </c>
      <c r="K74" s="12">
        <f>(C74-VLOOKUP(H74,Riders!$A$2:$D$3499,4,FALSE))/365</f>
        <v>21.67945205479452</v>
      </c>
      <c r="L74" s="31">
        <v>10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3">
        <f>0</f>
        <v>0</v>
      </c>
      <c r="Y74" s="3">
        <f>0</f>
        <v>0</v>
      </c>
      <c r="Z74" s="88">
        <v>20</v>
      </c>
      <c r="AA74" s="3">
        <v>-20</v>
      </c>
      <c r="AB74" s="79"/>
      <c r="AC74" s="31">
        <v>53.972999999999999</v>
      </c>
      <c r="BC74" s="52"/>
    </row>
    <row r="75" spans="1:55" x14ac:dyDescent="0.45">
      <c r="A75" s="3" t="s">
        <v>132</v>
      </c>
      <c r="B75" s="4">
        <v>2025</v>
      </c>
      <c r="C75" s="17">
        <v>45700</v>
      </c>
      <c r="D75" s="4" t="s">
        <v>133</v>
      </c>
      <c r="E75" s="1" t="s">
        <v>31</v>
      </c>
      <c r="F75" s="1" t="s">
        <v>31</v>
      </c>
      <c r="G75" s="3" t="s">
        <v>125</v>
      </c>
      <c r="H75" s="3" t="s">
        <v>113</v>
      </c>
      <c r="I75" s="3" t="s">
        <v>115</v>
      </c>
      <c r="J75" s="12">
        <f>(C75-VLOOKUP(G75,Riders!$A$2:$D$3499,4,FALSE))/365</f>
        <v>22.013698630136986</v>
      </c>
      <c r="K75" s="12">
        <f>(C75-VLOOKUP(H75,Riders!$A$2:$D$3499,4,FALSE))/365</f>
        <v>20.186301369863013</v>
      </c>
      <c r="L75" s="31">
        <v>11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3">
        <f>0</f>
        <v>0</v>
      </c>
      <c r="Y75" s="3">
        <f>0</f>
        <v>0</v>
      </c>
      <c r="Z75" s="88">
        <v>40</v>
      </c>
      <c r="AA75" s="3">
        <v>-40</v>
      </c>
      <c r="AB75" s="79"/>
      <c r="AC75" s="31">
        <v>53.972999999999999</v>
      </c>
      <c r="BC75" s="52"/>
    </row>
    <row r="76" spans="1:55" x14ac:dyDescent="0.45">
      <c r="A76" s="3" t="s">
        <v>132</v>
      </c>
      <c r="B76" s="4">
        <v>2025</v>
      </c>
      <c r="C76" s="17">
        <v>45700</v>
      </c>
      <c r="D76" s="4" t="s">
        <v>133</v>
      </c>
      <c r="E76" s="1" t="s">
        <v>31</v>
      </c>
      <c r="F76" s="1" t="s">
        <v>31</v>
      </c>
      <c r="G76" s="3" t="s">
        <v>130</v>
      </c>
      <c r="H76" s="3" t="s">
        <v>140</v>
      </c>
      <c r="I76" s="3" t="s">
        <v>131</v>
      </c>
      <c r="J76" s="12">
        <f>(C76-VLOOKUP(G76,Riders!$A$2:$D$3499,4,FALSE))/365</f>
        <v>22.69041095890411</v>
      </c>
      <c r="K76" s="12">
        <f>(C76-VLOOKUP(H76,Riders!$A$2:$D$3499,4,FALSE))/365</f>
        <v>25.589041095890412</v>
      </c>
      <c r="L76" s="31">
        <v>12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3">
        <f>0</f>
        <v>0</v>
      </c>
      <c r="Y76" s="3">
        <f>0</f>
        <v>0</v>
      </c>
      <c r="Z76" s="88">
        <v>40</v>
      </c>
      <c r="AA76" s="3">
        <v>-40</v>
      </c>
      <c r="AB76" s="79"/>
      <c r="AC76" s="31">
        <v>53.972999999999999</v>
      </c>
      <c r="BC76" s="52"/>
    </row>
    <row r="77" spans="1:55" x14ac:dyDescent="0.45">
      <c r="A77" s="3" t="s">
        <v>132</v>
      </c>
      <c r="B77" s="4">
        <v>2025</v>
      </c>
      <c r="C77" s="17">
        <v>45700</v>
      </c>
      <c r="D77" s="4" t="s">
        <v>133</v>
      </c>
      <c r="E77" s="1" t="s">
        <v>31</v>
      </c>
      <c r="F77" s="1" t="s">
        <v>31</v>
      </c>
      <c r="G77" s="3" t="s">
        <v>141</v>
      </c>
      <c r="H77" s="3" t="s">
        <v>142</v>
      </c>
      <c r="I77" s="3" t="s">
        <v>143</v>
      </c>
      <c r="J77" s="12">
        <f>(C77-VLOOKUP(G77,Riders!$A$2:$D$3499,4,FALSE))/365</f>
        <v>20.87945205479452</v>
      </c>
      <c r="K77" s="12">
        <f>(C77-VLOOKUP(H77,Riders!$A$2:$D$3499,4,FALSE))/365</f>
        <v>23.345205479452055</v>
      </c>
      <c r="L77" s="3" t="s">
        <v>100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3">
        <f>0</f>
        <v>0</v>
      </c>
      <c r="Y77" s="3">
        <f>0</f>
        <v>0</v>
      </c>
      <c r="Z77" s="88">
        <v>40</v>
      </c>
      <c r="AA77" s="3" t="s">
        <v>100</v>
      </c>
      <c r="AB77" s="79"/>
      <c r="AC77" s="31">
        <v>53.972999999999999</v>
      </c>
      <c r="BC77" s="52"/>
    </row>
    <row r="78" spans="1:55" x14ac:dyDescent="0.45">
      <c r="A78" s="1" t="s">
        <v>144</v>
      </c>
      <c r="B78" s="1">
        <v>2024</v>
      </c>
      <c r="C78" s="17">
        <v>45584</v>
      </c>
      <c r="D78" s="17" t="s">
        <v>103</v>
      </c>
      <c r="E78" s="1" t="s">
        <v>31</v>
      </c>
      <c r="F78" s="1" t="s">
        <v>31</v>
      </c>
      <c r="G78" s="3" t="s">
        <v>81</v>
      </c>
      <c r="H78" s="3" t="s">
        <v>145</v>
      </c>
      <c r="I78" s="3" t="s">
        <v>83</v>
      </c>
      <c r="J78" s="12">
        <f>(C78-VLOOKUP(G78,Riders!$A$2:$D$3499,4,FALSE))/365</f>
        <v>28.424657534246574</v>
      </c>
      <c r="K78" s="12">
        <f>(C78-VLOOKUP(H78,Riders!$A$2:$D$3499,4,FALSE))/365</f>
        <v>32.290410958904111</v>
      </c>
      <c r="L78" s="31">
        <v>1</v>
      </c>
      <c r="M78" s="3">
        <v>3</v>
      </c>
      <c r="N78" s="3">
        <v>1</v>
      </c>
      <c r="O78" s="3">
        <v>2</v>
      </c>
      <c r="P78" s="3">
        <f>0</f>
        <v>0</v>
      </c>
      <c r="Q78" s="3">
        <v>2</v>
      </c>
      <c r="R78" s="3">
        <v>5</v>
      </c>
      <c r="S78" s="3">
        <v>1</v>
      </c>
      <c r="T78" s="3">
        <f>0</f>
        <v>0</v>
      </c>
      <c r="U78" s="3">
        <v>5</v>
      </c>
      <c r="V78" s="3">
        <v>5</v>
      </c>
      <c r="W78" s="3">
        <f>0</f>
        <v>0</v>
      </c>
      <c r="X78" s="3">
        <v>2</v>
      </c>
      <c r="Y78" s="3">
        <v>20</v>
      </c>
      <c r="Z78" s="88">
        <f>0</f>
        <v>0</v>
      </c>
      <c r="AA78" s="3">
        <v>46</v>
      </c>
      <c r="AB78" s="79">
        <v>1.3715277777777779</v>
      </c>
      <c r="AC78" s="31">
        <v>54.683999999999997</v>
      </c>
      <c r="BC78" s="52"/>
    </row>
    <row r="79" spans="1:55" x14ac:dyDescent="0.45">
      <c r="A79" s="1" t="s">
        <v>144</v>
      </c>
      <c r="B79" s="1">
        <v>2024</v>
      </c>
      <c r="C79" s="17">
        <v>45584</v>
      </c>
      <c r="D79" s="17" t="s">
        <v>103</v>
      </c>
      <c r="E79" s="1" t="s">
        <v>31</v>
      </c>
      <c r="F79" s="1" t="s">
        <v>31</v>
      </c>
      <c r="G79" s="3" t="s">
        <v>105</v>
      </c>
      <c r="H79" s="3" t="s">
        <v>75</v>
      </c>
      <c r="I79" s="3" t="s">
        <v>52</v>
      </c>
      <c r="J79" s="12">
        <f>(C79-VLOOKUP(G79,Riders!$A$2:$D$3499,4,FALSE))/365</f>
        <v>24.19178082191781</v>
      </c>
      <c r="K79" s="12">
        <f>(C79-VLOOKUP(H79,Riders!$A$2:$D$3499,4,FALSE))/365</f>
        <v>26.920547945205481</v>
      </c>
      <c r="L79" s="31">
        <v>2</v>
      </c>
      <c r="M79" s="3">
        <v>5</v>
      </c>
      <c r="N79" s="3">
        <f>0</f>
        <v>0</v>
      </c>
      <c r="O79" s="3">
        <f>0</f>
        <v>0</v>
      </c>
      <c r="P79" s="3">
        <v>3</v>
      </c>
      <c r="Q79" s="3">
        <v>3</v>
      </c>
      <c r="R79" s="3">
        <v>1</v>
      </c>
      <c r="S79" s="3">
        <f>0</f>
        <v>0</v>
      </c>
      <c r="T79" s="3">
        <v>3</v>
      </c>
      <c r="U79" s="3">
        <f>0</f>
        <v>0</v>
      </c>
      <c r="V79" s="3">
        <v>1</v>
      </c>
      <c r="W79" s="3">
        <v>3</v>
      </c>
      <c r="X79" s="3">
        <v>4</v>
      </c>
      <c r="Y79" s="3">
        <v>20</v>
      </c>
      <c r="Z79" s="88">
        <f>0</f>
        <v>0</v>
      </c>
      <c r="AA79" s="3">
        <v>43</v>
      </c>
      <c r="AB79" s="79"/>
      <c r="AC79" s="31">
        <v>54.683999999999997</v>
      </c>
      <c r="BC79" s="52"/>
    </row>
    <row r="80" spans="1:55" x14ac:dyDescent="0.45">
      <c r="A80" s="1" t="s">
        <v>144</v>
      </c>
      <c r="B80" s="1">
        <v>2024</v>
      </c>
      <c r="C80" s="17">
        <v>45584</v>
      </c>
      <c r="D80" s="17" t="s">
        <v>103</v>
      </c>
      <c r="E80" s="1" t="s">
        <v>31</v>
      </c>
      <c r="F80" s="1" t="s">
        <v>31</v>
      </c>
      <c r="G80" s="3" t="s">
        <v>137</v>
      </c>
      <c r="H80" s="3" t="s">
        <v>104</v>
      </c>
      <c r="I80" s="3" t="s">
        <v>79</v>
      </c>
      <c r="J80" s="12">
        <f>(C80-VLOOKUP(G80,Riders!$A$2:$D$3499,4,FALSE))/365</f>
        <v>34.241095890410961</v>
      </c>
      <c r="K80" s="12">
        <f>(C80-VLOOKUP(H80,Riders!$A$2:$D$3499,4,FALSE))/365</f>
        <v>30.627397260273973</v>
      </c>
      <c r="L80" s="31">
        <v>3</v>
      </c>
      <c r="M80" s="3">
        <f>0</f>
        <v>0</v>
      </c>
      <c r="N80" s="3">
        <v>5</v>
      </c>
      <c r="O80" s="3">
        <v>3</v>
      </c>
      <c r="P80" s="3">
        <v>5</v>
      </c>
      <c r="Q80" s="3">
        <v>5</v>
      </c>
      <c r="R80" s="3">
        <v>2</v>
      </c>
      <c r="S80" s="3">
        <v>2</v>
      </c>
      <c r="T80" s="3">
        <f>0</f>
        <v>0</v>
      </c>
      <c r="U80" s="3">
        <v>3</v>
      </c>
      <c r="V80" s="3">
        <v>2</v>
      </c>
      <c r="W80" s="3">
        <v>5</v>
      </c>
      <c r="X80" s="3">
        <v>10</v>
      </c>
      <c r="Y80" s="3">
        <f>0</f>
        <v>0</v>
      </c>
      <c r="Z80" s="88">
        <f>0</f>
        <v>0</v>
      </c>
      <c r="AA80" s="3">
        <v>42</v>
      </c>
      <c r="AB80" s="79"/>
      <c r="AC80" s="31">
        <v>54.683999999999997</v>
      </c>
      <c r="BC80" s="52"/>
    </row>
    <row r="81" spans="1:55" x14ac:dyDescent="0.45">
      <c r="A81" s="1" t="s">
        <v>144</v>
      </c>
      <c r="B81" s="1">
        <v>2024</v>
      </c>
      <c r="C81" s="17">
        <v>45584</v>
      </c>
      <c r="D81" s="17" t="s">
        <v>103</v>
      </c>
      <c r="E81" s="1" t="s">
        <v>31</v>
      </c>
      <c r="F81" s="1" t="s">
        <v>31</v>
      </c>
      <c r="G81" s="3" t="s">
        <v>146</v>
      </c>
      <c r="H81" s="3" t="s">
        <v>32</v>
      </c>
      <c r="I81" s="3" t="s">
        <v>34</v>
      </c>
      <c r="J81" s="12">
        <f>(C81-VLOOKUP(G81,Riders!$A$2:$D$3499,4,FALSE))/365</f>
        <v>25.4</v>
      </c>
      <c r="K81" s="12">
        <f>(C81-VLOOKUP(H81,Riders!$A$2:$D$3499,4,FALSE))/365</f>
        <v>20.734246575342464</v>
      </c>
      <c r="L81" s="31">
        <v>4</v>
      </c>
      <c r="M81" s="3">
        <f>0</f>
        <v>0</v>
      </c>
      <c r="N81" s="3">
        <f>0</f>
        <v>0</v>
      </c>
      <c r="O81" s="3">
        <v>1</v>
      </c>
      <c r="P81" s="3">
        <f>0</f>
        <v>0</v>
      </c>
      <c r="Q81" s="3">
        <f>0</f>
        <v>0</v>
      </c>
      <c r="R81" s="3">
        <f>0</f>
        <v>0</v>
      </c>
      <c r="S81" s="3">
        <v>5</v>
      </c>
      <c r="T81" s="3">
        <v>5</v>
      </c>
      <c r="U81" s="3">
        <f>0</f>
        <v>0</v>
      </c>
      <c r="V81" s="3">
        <f>0</f>
        <v>0</v>
      </c>
      <c r="W81" s="3">
        <v>2</v>
      </c>
      <c r="X81" s="3">
        <v>6</v>
      </c>
      <c r="Y81" s="3">
        <v>20</v>
      </c>
      <c r="Z81" s="88">
        <f>0</f>
        <v>0</v>
      </c>
      <c r="AA81" s="3">
        <v>39</v>
      </c>
      <c r="AB81" s="79"/>
      <c r="AC81" s="31">
        <v>54.683999999999997</v>
      </c>
      <c r="BC81" s="52"/>
    </row>
    <row r="82" spans="1:55" x14ac:dyDescent="0.45">
      <c r="A82" s="1" t="s">
        <v>144</v>
      </c>
      <c r="B82" s="1">
        <v>2024</v>
      </c>
      <c r="C82" s="17">
        <v>45584</v>
      </c>
      <c r="D82" s="17" t="s">
        <v>103</v>
      </c>
      <c r="E82" s="1" t="s">
        <v>31</v>
      </c>
      <c r="F82" s="1" t="s">
        <v>31</v>
      </c>
      <c r="G82" s="3" t="s">
        <v>84</v>
      </c>
      <c r="H82" s="3" t="s">
        <v>106</v>
      </c>
      <c r="I82" s="3" t="s">
        <v>61</v>
      </c>
      <c r="J82" s="12">
        <f>(C82-VLOOKUP(G82,Riders!$A$2:$D$3499,4,FALSE))/365</f>
        <v>25.339726027397262</v>
      </c>
      <c r="K82" s="12">
        <f>(C82-VLOOKUP(H82,Riders!$A$2:$D$3499,4,FALSE))/365</f>
        <v>23.830136986301369</v>
      </c>
      <c r="L82" s="31">
        <v>5</v>
      </c>
      <c r="M82" s="3">
        <v>2</v>
      </c>
      <c r="N82" s="3">
        <v>2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v>3</v>
      </c>
      <c r="T82" s="3">
        <v>2</v>
      </c>
      <c r="U82" s="3">
        <f>0</f>
        <v>0</v>
      </c>
      <c r="V82" s="3">
        <f>0</f>
        <v>0</v>
      </c>
      <c r="W82" s="3">
        <f>0</f>
        <v>0</v>
      </c>
      <c r="X82" s="3">
        <f>0</f>
        <v>0</v>
      </c>
      <c r="Y82" s="3">
        <v>20</v>
      </c>
      <c r="Z82" s="88">
        <f>0</f>
        <v>0</v>
      </c>
      <c r="AA82" s="3">
        <v>29</v>
      </c>
      <c r="AB82" s="79"/>
      <c r="AC82" s="31">
        <v>54.683999999999997</v>
      </c>
      <c r="BC82" s="52"/>
    </row>
    <row r="83" spans="1:55" x14ac:dyDescent="0.45">
      <c r="A83" s="1" t="s">
        <v>144</v>
      </c>
      <c r="B83" s="1">
        <v>2024</v>
      </c>
      <c r="C83" s="17">
        <v>45584</v>
      </c>
      <c r="D83" s="17" t="s">
        <v>103</v>
      </c>
      <c r="E83" s="1" t="s">
        <v>31</v>
      </c>
      <c r="F83" s="1" t="s">
        <v>31</v>
      </c>
      <c r="G83" s="3" t="s">
        <v>147</v>
      </c>
      <c r="H83" s="3" t="s">
        <v>117</v>
      </c>
      <c r="I83" s="3" t="s">
        <v>67</v>
      </c>
      <c r="J83" s="12">
        <f>(C83-VLOOKUP(G83,Riders!$A$2:$D$3499,4,FALSE))/365</f>
        <v>29.841095890410958</v>
      </c>
      <c r="K83" s="12">
        <f>(C83-VLOOKUP(H83,Riders!$A$2:$D$3499,4,FALSE))/365</f>
        <v>22.736986301369864</v>
      </c>
      <c r="L83" s="31">
        <v>6</v>
      </c>
      <c r="M83" s="3">
        <f>0</f>
        <v>0</v>
      </c>
      <c r="N83" s="3">
        <v>3</v>
      </c>
      <c r="O83" s="3">
        <v>5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v>1</v>
      </c>
      <c r="X83" s="3">
        <f>0</f>
        <v>0</v>
      </c>
      <c r="Y83" s="3">
        <f>0</f>
        <v>0</v>
      </c>
      <c r="Z83" s="88">
        <f>0</f>
        <v>0</v>
      </c>
      <c r="AA83" s="3">
        <v>9</v>
      </c>
      <c r="AB83" s="79"/>
      <c r="AC83" s="31">
        <v>54.683999999999997</v>
      </c>
      <c r="BC83" s="52"/>
    </row>
    <row r="84" spans="1:55" x14ac:dyDescent="0.45">
      <c r="A84" s="1" t="s">
        <v>144</v>
      </c>
      <c r="B84" s="1">
        <v>2024</v>
      </c>
      <c r="C84" s="17">
        <v>45584</v>
      </c>
      <c r="D84" s="17" t="s">
        <v>103</v>
      </c>
      <c r="E84" s="1" t="s">
        <v>31</v>
      </c>
      <c r="F84" s="1" t="s">
        <v>31</v>
      </c>
      <c r="G84" s="3" t="s">
        <v>63</v>
      </c>
      <c r="H84" s="3" t="s">
        <v>136</v>
      </c>
      <c r="I84" s="3" t="s">
        <v>64</v>
      </c>
      <c r="J84" s="12">
        <f>(C84-VLOOKUP(G84,Riders!$A$2:$D$3499,4,FALSE))/365</f>
        <v>23.512328767123286</v>
      </c>
      <c r="K84" s="12">
        <f>(C84-VLOOKUP(H84,Riders!$A$2:$D$3499,4,FALSE))/365</f>
        <v>25.82191780821918</v>
      </c>
      <c r="L84" s="31">
        <v>7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v>1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v>3</v>
      </c>
      <c r="W84" s="3">
        <f>0</f>
        <v>0</v>
      </c>
      <c r="X84" s="3">
        <f>0</f>
        <v>0</v>
      </c>
      <c r="Y84" s="3">
        <f>0</f>
        <v>0</v>
      </c>
      <c r="Z84" s="88">
        <f>0</f>
        <v>0</v>
      </c>
      <c r="AA84" s="3">
        <v>4</v>
      </c>
      <c r="AB84" s="79"/>
      <c r="AC84" s="31">
        <v>54.683999999999997</v>
      </c>
      <c r="BC84" s="52"/>
    </row>
    <row r="85" spans="1:55" x14ac:dyDescent="0.45">
      <c r="A85" s="1" t="s">
        <v>144</v>
      </c>
      <c r="B85" s="1">
        <v>2024</v>
      </c>
      <c r="C85" s="17">
        <v>45584</v>
      </c>
      <c r="D85" s="17" t="s">
        <v>103</v>
      </c>
      <c r="E85" s="1" t="s">
        <v>31</v>
      </c>
      <c r="F85" s="1" t="s">
        <v>31</v>
      </c>
      <c r="G85" s="3" t="s">
        <v>44</v>
      </c>
      <c r="H85" s="3" t="s">
        <v>45</v>
      </c>
      <c r="I85" s="3" t="s">
        <v>46</v>
      </c>
      <c r="J85" s="12">
        <f>(C85-VLOOKUP(G85,Riders!$A$2:$D$3499,4,FALSE))/365</f>
        <v>22.717808219178082</v>
      </c>
      <c r="K85" s="12">
        <f>(C85-VLOOKUP(H85,Riders!$A$2:$D$3499,4,FALSE))/365</f>
        <v>19.805479452054794</v>
      </c>
      <c r="L85" s="31">
        <v>8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v>3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3">
        <f>0</f>
        <v>0</v>
      </c>
      <c r="Y85" s="3">
        <f>0</f>
        <v>0</v>
      </c>
      <c r="Z85" s="88">
        <f>0</f>
        <v>0</v>
      </c>
      <c r="AA85" s="3">
        <v>3</v>
      </c>
      <c r="AB85" s="79"/>
      <c r="AC85" s="31">
        <v>54.683999999999997</v>
      </c>
      <c r="BC85" s="52"/>
    </row>
    <row r="86" spans="1:55" x14ac:dyDescent="0.45">
      <c r="A86" s="1" t="s">
        <v>144</v>
      </c>
      <c r="B86" s="1">
        <v>2024</v>
      </c>
      <c r="C86" s="17">
        <v>45584</v>
      </c>
      <c r="D86" s="17" t="s">
        <v>103</v>
      </c>
      <c r="E86" s="1" t="s">
        <v>31</v>
      </c>
      <c r="F86" s="1" t="s">
        <v>31</v>
      </c>
      <c r="G86" s="3" t="s">
        <v>110</v>
      </c>
      <c r="H86" s="3" t="s">
        <v>90</v>
      </c>
      <c r="I86" s="3" t="s">
        <v>91</v>
      </c>
      <c r="J86" s="12">
        <f>(C86-VLOOKUP(G86,Riders!$A$2:$D$3499,4,FALSE))/365</f>
        <v>28.660273972602738</v>
      </c>
      <c r="K86" s="12">
        <f>(C86-VLOOKUP(H86,Riders!$A$2:$D$3499,4,FALSE))/365</f>
        <v>19.232876712328768</v>
      </c>
      <c r="L86" s="31">
        <v>9</v>
      </c>
      <c r="M86" s="3">
        <f>0</f>
        <v>0</v>
      </c>
      <c r="N86" s="3">
        <f>0</f>
        <v>0</v>
      </c>
      <c r="O86" s="3">
        <f>0</f>
        <v>0</v>
      </c>
      <c r="P86" s="3">
        <v>2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f>0</f>
        <v>0</v>
      </c>
      <c r="X86" s="3">
        <f>0</f>
        <v>0</v>
      </c>
      <c r="Y86" s="3">
        <f>0</f>
        <v>0</v>
      </c>
      <c r="Z86" s="88">
        <f>0</f>
        <v>0</v>
      </c>
      <c r="AA86" s="3">
        <v>2</v>
      </c>
      <c r="AB86" s="79"/>
      <c r="AC86" s="31">
        <v>54.683999999999997</v>
      </c>
      <c r="BC86" s="52"/>
    </row>
    <row r="87" spans="1:55" x14ac:dyDescent="0.45">
      <c r="A87" s="1" t="s">
        <v>144</v>
      </c>
      <c r="B87" s="1">
        <v>2024</v>
      </c>
      <c r="C87" s="17">
        <v>45584</v>
      </c>
      <c r="D87" s="17" t="s">
        <v>103</v>
      </c>
      <c r="E87" s="1" t="s">
        <v>31</v>
      </c>
      <c r="F87" s="1" t="s">
        <v>31</v>
      </c>
      <c r="G87" s="3" t="s">
        <v>87</v>
      </c>
      <c r="H87" s="3" t="s">
        <v>139</v>
      </c>
      <c r="I87" s="3" t="s">
        <v>88</v>
      </c>
      <c r="J87" s="12">
        <f>(C87-VLOOKUP(G87,Riders!$A$2:$D$3499,4,FALSE))/365</f>
        <v>25.317808219178083</v>
      </c>
      <c r="K87" s="12">
        <f>(C87-VLOOKUP(H87,Riders!$A$2:$D$3499,4,FALSE))/365</f>
        <v>23.945205479452056</v>
      </c>
      <c r="L87" s="31">
        <v>10</v>
      </c>
      <c r="M87" s="3">
        <f>0</f>
        <v>0</v>
      </c>
      <c r="N87" s="3">
        <f>0</f>
        <v>0</v>
      </c>
      <c r="O87" s="3">
        <f>0</f>
        <v>0</v>
      </c>
      <c r="P87" s="3">
        <v>1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f>0</f>
        <v>0</v>
      </c>
      <c r="X87" s="3">
        <f>0</f>
        <v>0</v>
      </c>
      <c r="Y87" s="3">
        <f>0</f>
        <v>0</v>
      </c>
      <c r="Z87" s="88">
        <f>0</f>
        <v>0</v>
      </c>
      <c r="AA87" s="3">
        <v>1</v>
      </c>
      <c r="AB87" s="79"/>
      <c r="AC87" s="31">
        <v>54.683999999999997</v>
      </c>
      <c r="BC87" s="52"/>
    </row>
    <row r="88" spans="1:55" x14ac:dyDescent="0.45">
      <c r="A88" s="1" t="s">
        <v>144</v>
      </c>
      <c r="B88" s="1">
        <v>2024</v>
      </c>
      <c r="C88" s="17">
        <v>45584</v>
      </c>
      <c r="D88" s="17" t="s">
        <v>103</v>
      </c>
      <c r="E88" s="1" t="s">
        <v>31</v>
      </c>
      <c r="F88" s="1" t="s">
        <v>31</v>
      </c>
      <c r="G88" s="3" t="s">
        <v>57</v>
      </c>
      <c r="H88" s="3" t="s">
        <v>127</v>
      </c>
      <c r="I88" s="3" t="s">
        <v>58</v>
      </c>
      <c r="J88" s="12">
        <f>(C88-VLOOKUP(G88,Riders!$A$2:$D$3499,4,FALSE))/365</f>
        <v>21.361643835616437</v>
      </c>
      <c r="K88" s="12">
        <f>(C88-VLOOKUP(H88,Riders!$A$2:$D$3499,4,FALSE))/365</f>
        <v>25.893150684931506</v>
      </c>
      <c r="L88" s="31">
        <v>11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3">
        <f>0</f>
        <v>0</v>
      </c>
      <c r="Y88" s="3">
        <f>0</f>
        <v>0</v>
      </c>
      <c r="Z88" s="88">
        <f>0</f>
        <v>0</v>
      </c>
      <c r="AA88" s="3">
        <v>0</v>
      </c>
      <c r="AB88" s="79"/>
      <c r="AC88" s="31">
        <v>54.683999999999997</v>
      </c>
      <c r="BC88" s="52"/>
    </row>
    <row r="89" spans="1:55" x14ac:dyDescent="0.45">
      <c r="A89" s="1" t="s">
        <v>144</v>
      </c>
      <c r="B89" s="1">
        <v>2024</v>
      </c>
      <c r="C89" s="17">
        <v>45584</v>
      </c>
      <c r="D89" s="17" t="s">
        <v>103</v>
      </c>
      <c r="E89" s="1" t="s">
        <v>31</v>
      </c>
      <c r="F89" s="1" t="s">
        <v>31</v>
      </c>
      <c r="G89" s="3" t="s">
        <v>39</v>
      </c>
      <c r="H89" s="3" t="s">
        <v>38</v>
      </c>
      <c r="I89" s="3" t="s">
        <v>40</v>
      </c>
      <c r="J89" s="12">
        <f>(C89-VLOOKUP(G89,Riders!$A$2:$D$3499,4,FALSE))/365</f>
        <v>27.419178082191781</v>
      </c>
      <c r="K89" s="12">
        <f>(C89-VLOOKUP(H89,Riders!$A$2:$D$3499,4,FALSE))/365</f>
        <v>27.687671232876713</v>
      </c>
      <c r="L89" s="31">
        <v>12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f>0</f>
        <v>0</v>
      </c>
      <c r="X89" s="3">
        <f>0</f>
        <v>0</v>
      </c>
      <c r="Y89" s="3">
        <f>0</f>
        <v>0</v>
      </c>
      <c r="Z89" s="88">
        <f>0</f>
        <v>0</v>
      </c>
      <c r="AA89" s="3">
        <v>0</v>
      </c>
      <c r="AB89" s="79"/>
      <c r="AC89" s="31">
        <v>54.683999999999997</v>
      </c>
      <c r="BC89" s="52"/>
    </row>
    <row r="90" spans="1:55" x14ac:dyDescent="0.45">
      <c r="A90" s="1" t="s">
        <v>144</v>
      </c>
      <c r="B90" s="1">
        <v>2024</v>
      </c>
      <c r="C90" s="17">
        <v>45584</v>
      </c>
      <c r="D90" s="17" t="s">
        <v>103</v>
      </c>
      <c r="E90" s="1" t="s">
        <v>31</v>
      </c>
      <c r="F90" s="1" t="s">
        <v>31</v>
      </c>
      <c r="G90" s="3" t="s">
        <v>48</v>
      </c>
      <c r="H90" s="3" t="s">
        <v>85</v>
      </c>
      <c r="I90" s="3" t="s">
        <v>49</v>
      </c>
      <c r="J90" s="12">
        <f>(C90-VLOOKUP(G90,Riders!$A$2:$D$3499,4,FALSE))/365</f>
        <v>20.216438356164385</v>
      </c>
      <c r="K90" s="12">
        <f>(C90-VLOOKUP(H90,Riders!$A$2:$D$3499,4,FALSE))/365</f>
        <v>22.780821917808218</v>
      </c>
      <c r="L90" s="31">
        <v>13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v>2</v>
      </c>
      <c r="V90" s="3">
        <f>0</f>
        <v>0</v>
      </c>
      <c r="W90" s="3">
        <f>0</f>
        <v>0</v>
      </c>
      <c r="X90" s="3">
        <f>0</f>
        <v>0</v>
      </c>
      <c r="Y90" s="3">
        <f>0</f>
        <v>0</v>
      </c>
      <c r="Z90" s="88">
        <v>20</v>
      </c>
      <c r="AA90" s="3">
        <v>-18</v>
      </c>
      <c r="AB90" s="79"/>
      <c r="AC90" s="31">
        <v>54.683999999999997</v>
      </c>
      <c r="BC90" s="52"/>
    </row>
    <row r="91" spans="1:55" x14ac:dyDescent="0.45">
      <c r="A91" s="1" t="s">
        <v>144</v>
      </c>
      <c r="B91" s="1">
        <v>2024</v>
      </c>
      <c r="C91" s="17">
        <v>45584</v>
      </c>
      <c r="D91" s="17" t="s">
        <v>103</v>
      </c>
      <c r="E91" s="1" t="s">
        <v>31</v>
      </c>
      <c r="F91" s="1" t="s">
        <v>31</v>
      </c>
      <c r="G91" s="3" t="s">
        <v>148</v>
      </c>
      <c r="H91" s="3" t="s">
        <v>149</v>
      </c>
      <c r="I91" s="3" t="s">
        <v>115</v>
      </c>
      <c r="J91" s="12" t="e">
        <f>(C91-VLOOKUP(G91,Riders!$A$2:$D$3499,4,FALSE))/365</f>
        <v>#N/A</v>
      </c>
      <c r="K91" s="12" t="e">
        <f>(C91-VLOOKUP(H91,Riders!$A$2:$D$3499,4,FALSE))/365</f>
        <v>#N/A</v>
      </c>
      <c r="L91" s="31">
        <v>14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v>1</v>
      </c>
      <c r="U91" s="3">
        <v>1</v>
      </c>
      <c r="V91" s="3">
        <f>0</f>
        <v>0</v>
      </c>
      <c r="W91" s="3">
        <f>0</f>
        <v>0</v>
      </c>
      <c r="X91" s="3">
        <f>0</f>
        <v>0</v>
      </c>
      <c r="Y91" s="3">
        <f>0</f>
        <v>0</v>
      </c>
      <c r="Z91" s="88">
        <v>40</v>
      </c>
      <c r="AA91" s="3">
        <v>-38</v>
      </c>
      <c r="AB91" s="79"/>
      <c r="AC91" s="31">
        <v>54.683999999999997</v>
      </c>
      <c r="BC91" s="52"/>
    </row>
    <row r="92" spans="1:55" x14ac:dyDescent="0.45">
      <c r="A92" s="1" t="s">
        <v>144</v>
      </c>
      <c r="B92" s="1">
        <v>2024</v>
      </c>
      <c r="C92" s="17">
        <v>45584</v>
      </c>
      <c r="D92" s="17" t="s">
        <v>103</v>
      </c>
      <c r="E92" s="1" t="s">
        <v>31</v>
      </c>
      <c r="F92" s="1" t="s">
        <v>31</v>
      </c>
      <c r="G92" s="3" t="s">
        <v>53</v>
      </c>
      <c r="H92" s="3" t="s">
        <v>54</v>
      </c>
      <c r="I92" s="3" t="s">
        <v>55</v>
      </c>
      <c r="J92" s="12">
        <f>(C92-VLOOKUP(G92,Riders!$A$2:$D$3499,4,FALSE))/365</f>
        <v>23.473972602739725</v>
      </c>
      <c r="K92" s="12">
        <f>(C92-VLOOKUP(H92,Riders!$A$2:$D$3499,4,FALSE))/365</f>
        <v>27.991780821917807</v>
      </c>
      <c r="L92" s="31">
        <v>15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3">
        <f>0</f>
        <v>0</v>
      </c>
      <c r="Y92" s="3">
        <f>0</f>
        <v>0</v>
      </c>
      <c r="Z92" s="88">
        <v>60</v>
      </c>
      <c r="AA92" s="3">
        <v>-60</v>
      </c>
      <c r="AB92" s="79"/>
      <c r="AC92" s="31">
        <v>54.683999999999997</v>
      </c>
      <c r="BC92" s="52"/>
    </row>
    <row r="93" spans="1:55" x14ac:dyDescent="0.45">
      <c r="A93" s="1" t="s">
        <v>144</v>
      </c>
      <c r="B93" s="1">
        <v>2024</v>
      </c>
      <c r="C93" s="17">
        <v>45584</v>
      </c>
      <c r="D93" s="17" t="s">
        <v>103</v>
      </c>
      <c r="E93" s="1" t="s">
        <v>31</v>
      </c>
      <c r="F93" s="1" t="s">
        <v>31</v>
      </c>
      <c r="G93" s="3" t="s">
        <v>130</v>
      </c>
      <c r="H93" t="s">
        <v>140</v>
      </c>
      <c r="I93" s="3" t="s">
        <v>131</v>
      </c>
      <c r="J93" s="12">
        <f>(C93-VLOOKUP(G93,Riders!$A$2:$D$3499,4,FALSE))/365</f>
        <v>22.372602739726027</v>
      </c>
      <c r="K93" s="12">
        <f>(C93-VLOOKUP(H93,Riders!$A$2:$D$3499,4,FALSE))/365</f>
        <v>25.271232876712329</v>
      </c>
      <c r="L93" s="31">
        <v>16</v>
      </c>
      <c r="M93" s="3">
        <v>1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f>0</f>
        <v>0</v>
      </c>
      <c r="V93" s="3">
        <f>0</f>
        <v>0</v>
      </c>
      <c r="W93" s="3">
        <f>0</f>
        <v>0</v>
      </c>
      <c r="X93" s="3">
        <f>0</f>
        <v>0</v>
      </c>
      <c r="Y93" s="3">
        <f>0</f>
        <v>0</v>
      </c>
      <c r="Z93" s="88">
        <v>60</v>
      </c>
      <c r="AA93" s="3" t="s">
        <v>100</v>
      </c>
      <c r="AB93" s="79"/>
      <c r="AC93" s="31">
        <v>54.683999999999997</v>
      </c>
      <c r="BC93" s="52"/>
    </row>
    <row r="94" spans="1:55" x14ac:dyDescent="0.45">
      <c r="A94" s="1" t="s">
        <v>144</v>
      </c>
      <c r="B94" s="1">
        <v>2024</v>
      </c>
      <c r="C94" s="17">
        <v>45584</v>
      </c>
      <c r="D94" s="17" t="s">
        <v>103</v>
      </c>
      <c r="E94" s="1" t="s">
        <v>31</v>
      </c>
      <c r="F94" s="1" t="s">
        <v>31</v>
      </c>
      <c r="G94" s="3" t="s">
        <v>95</v>
      </c>
      <c r="H94" s="3" t="s">
        <v>150</v>
      </c>
      <c r="I94" s="3" t="s">
        <v>96</v>
      </c>
      <c r="J94" s="12">
        <f>(C94-VLOOKUP(G94,Riders!$A$2:$D$3499,4,FALSE))/365</f>
        <v>23.364383561643837</v>
      </c>
      <c r="K94" s="12">
        <f>(C94-VLOOKUP(H94,Riders!$A$2:$D$3499,4,FALSE))/365</f>
        <v>20.375342465753423</v>
      </c>
      <c r="L94" s="31">
        <v>17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3">
        <f>0</f>
        <v>0</v>
      </c>
      <c r="Y94" s="3">
        <f>0</f>
        <v>0</v>
      </c>
      <c r="Z94" s="88">
        <v>60</v>
      </c>
      <c r="AA94" s="3" t="s">
        <v>100</v>
      </c>
      <c r="AB94" s="79"/>
      <c r="AC94" s="31">
        <v>54.683999999999997</v>
      </c>
      <c r="BC94" s="52"/>
    </row>
    <row r="95" spans="1:55" x14ac:dyDescent="0.45">
      <c r="A95" s="31" t="s">
        <v>151</v>
      </c>
      <c r="B95" s="31">
        <v>2024</v>
      </c>
      <c r="C95" s="17">
        <v>45543</v>
      </c>
      <c r="D95" s="31" t="s">
        <v>152</v>
      </c>
      <c r="E95" s="1" t="s">
        <v>31</v>
      </c>
      <c r="F95" s="1" t="s">
        <v>31</v>
      </c>
      <c r="G95" s="3" t="s">
        <v>84</v>
      </c>
      <c r="H95" s="3" t="s">
        <v>106</v>
      </c>
      <c r="I95" s="3" t="s">
        <v>61</v>
      </c>
      <c r="J95" s="12">
        <f>(C95-VLOOKUP(G95,Riders!$A$2:$D$3499,4,FALSE))/365</f>
        <v>25.227397260273971</v>
      </c>
      <c r="K95" s="12">
        <f>(C95-VLOOKUP(H95,Riders!$A$2:$D$3499,4,FALSE))/365</f>
        <v>23.717808219178082</v>
      </c>
      <c r="L95" s="31">
        <v>1</v>
      </c>
      <c r="M95" s="3">
        <v>2</v>
      </c>
      <c r="N95" s="3">
        <v>5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v>5</v>
      </c>
      <c r="V95" s="3">
        <f>0</f>
        <v>0</v>
      </c>
      <c r="W95" s="3">
        <v>5</v>
      </c>
      <c r="X95" s="3">
        <f>0</f>
        <v>0</v>
      </c>
      <c r="Y95" s="31">
        <v>20</v>
      </c>
      <c r="Z95" s="88">
        <f>0</f>
        <v>0</v>
      </c>
      <c r="AA95" s="3">
        <v>37</v>
      </c>
      <c r="AB95" s="79">
        <v>1.364583333333333</v>
      </c>
      <c r="AC95" s="31">
        <v>54.962000000000003</v>
      </c>
      <c r="BC95" s="52"/>
    </row>
    <row r="96" spans="1:55" x14ac:dyDescent="0.45">
      <c r="A96" s="31" t="s">
        <v>151</v>
      </c>
      <c r="B96" s="31">
        <v>2024</v>
      </c>
      <c r="C96" s="17">
        <v>45543</v>
      </c>
      <c r="D96" s="31" t="s">
        <v>152</v>
      </c>
      <c r="E96" s="1" t="s">
        <v>31</v>
      </c>
      <c r="F96" s="1" t="s">
        <v>31</v>
      </c>
      <c r="G96" s="3" t="s">
        <v>153</v>
      </c>
      <c r="H96" s="3" t="s">
        <v>137</v>
      </c>
      <c r="I96" s="3" t="s">
        <v>79</v>
      </c>
      <c r="J96" s="12">
        <f>(C96-VLOOKUP(G96,Riders!$A$2:$D$3499,4,FALSE))/365</f>
        <v>30.024657534246575</v>
      </c>
      <c r="K96" s="12">
        <f>(C96-VLOOKUP(H96,Riders!$A$2:$D$3499,4,FALSE))/365</f>
        <v>34.128767123287673</v>
      </c>
      <c r="L96" s="31">
        <v>2</v>
      </c>
      <c r="M96" s="3">
        <v>5</v>
      </c>
      <c r="N96" s="3">
        <f>0</f>
        <v>0</v>
      </c>
      <c r="O96" s="3">
        <v>3</v>
      </c>
      <c r="P96" s="3">
        <v>3</v>
      </c>
      <c r="Q96" s="3">
        <f>0</f>
        <v>0</v>
      </c>
      <c r="R96" s="3">
        <f>0</f>
        <v>0</v>
      </c>
      <c r="S96" s="3">
        <v>3</v>
      </c>
      <c r="T96" s="3">
        <v>5</v>
      </c>
      <c r="U96" s="3">
        <v>1</v>
      </c>
      <c r="V96" s="3">
        <v>1</v>
      </c>
      <c r="W96" s="3">
        <f>0</f>
        <v>0</v>
      </c>
      <c r="X96" s="3">
        <v>10</v>
      </c>
      <c r="Y96" s="3">
        <f>0</f>
        <v>0</v>
      </c>
      <c r="Z96" s="88">
        <f>0</f>
        <v>0</v>
      </c>
      <c r="AA96" s="3">
        <v>31</v>
      </c>
      <c r="AB96" s="3"/>
      <c r="AC96" s="31">
        <v>54.962000000000003</v>
      </c>
      <c r="BC96" s="52"/>
    </row>
    <row r="97" spans="1:55" x14ac:dyDescent="0.45">
      <c r="A97" s="31" t="s">
        <v>151</v>
      </c>
      <c r="B97" s="31">
        <v>2024</v>
      </c>
      <c r="C97" s="17">
        <v>45543</v>
      </c>
      <c r="D97" s="31" t="s">
        <v>152</v>
      </c>
      <c r="E97" s="1" t="s">
        <v>31</v>
      </c>
      <c r="F97" s="1" t="s">
        <v>31</v>
      </c>
      <c r="G97" s="3" t="s">
        <v>154</v>
      </c>
      <c r="H97" s="3" t="s">
        <v>155</v>
      </c>
      <c r="I97" s="3" t="s">
        <v>34</v>
      </c>
      <c r="J97" s="12">
        <f>(C97-VLOOKUP(G97,Riders!$A$2:$D$3499,4,FALSE))/365</f>
        <v>23.005479452054793</v>
      </c>
      <c r="K97" s="12">
        <f>(C97-VLOOKUP(H97,Riders!$A$2:$D$3499,4,FALSE))/365</f>
        <v>20.621917808219177</v>
      </c>
      <c r="L97" s="31">
        <v>3</v>
      </c>
      <c r="M97" s="3">
        <f>0</f>
        <v>0</v>
      </c>
      <c r="N97" s="3">
        <f>0</f>
        <v>0</v>
      </c>
      <c r="O97" s="3">
        <v>1</v>
      </c>
      <c r="P97" s="3">
        <f>0</f>
        <v>0</v>
      </c>
      <c r="Q97" s="3">
        <f>0</f>
        <v>0</v>
      </c>
      <c r="R97" s="3">
        <v>2</v>
      </c>
      <c r="S97" s="3">
        <v>5</v>
      </c>
      <c r="T97" s="3">
        <f>0</f>
        <v>0</v>
      </c>
      <c r="U97" s="3">
        <f>0</f>
        <v>0</v>
      </c>
      <c r="V97" s="3">
        <f>0</f>
        <v>0</v>
      </c>
      <c r="W97" s="3">
        <f>0</f>
        <v>0</v>
      </c>
      <c r="X97" s="3">
        <f>0</f>
        <v>0</v>
      </c>
      <c r="Y97" s="31">
        <v>20</v>
      </c>
      <c r="Z97" s="88">
        <f>0</f>
        <v>0</v>
      </c>
      <c r="AA97" s="3">
        <v>28</v>
      </c>
      <c r="AB97" s="3"/>
      <c r="AC97" s="31">
        <v>54.962000000000003</v>
      </c>
      <c r="BC97" s="52"/>
    </row>
    <row r="98" spans="1:55" x14ac:dyDescent="0.45">
      <c r="A98" s="31" t="s">
        <v>151</v>
      </c>
      <c r="B98" s="31">
        <v>2024</v>
      </c>
      <c r="C98" s="17">
        <v>45543</v>
      </c>
      <c r="D98" s="31" t="s">
        <v>152</v>
      </c>
      <c r="E98" s="1" t="s">
        <v>31</v>
      </c>
      <c r="F98" s="1" t="s">
        <v>31</v>
      </c>
      <c r="G98" s="3" t="s">
        <v>147</v>
      </c>
      <c r="H98" s="3" t="s">
        <v>156</v>
      </c>
      <c r="I98" s="3" t="s">
        <v>67</v>
      </c>
      <c r="J98" s="12">
        <f>(C98-VLOOKUP(G98,Riders!$A$2:$D$3499,4,FALSE))/365</f>
        <v>29.728767123287671</v>
      </c>
      <c r="K98" s="12">
        <f>(C98-VLOOKUP(H98,Riders!$A$2:$D$3499,4,FALSE))/365</f>
        <v>30.230136986301371</v>
      </c>
      <c r="L98" s="31">
        <v>4</v>
      </c>
      <c r="M98" s="3">
        <f>0</f>
        <v>0</v>
      </c>
      <c r="N98" s="3">
        <v>2</v>
      </c>
      <c r="O98" s="3">
        <v>2</v>
      </c>
      <c r="P98" s="3">
        <f>0</f>
        <v>0</v>
      </c>
      <c r="Q98" s="3">
        <v>3</v>
      </c>
      <c r="R98" s="3">
        <v>5</v>
      </c>
      <c r="S98" s="3">
        <f>0</f>
        <v>0</v>
      </c>
      <c r="T98" s="3">
        <v>2</v>
      </c>
      <c r="U98" s="3">
        <v>2</v>
      </c>
      <c r="V98" s="3">
        <f>0</f>
        <v>0</v>
      </c>
      <c r="W98" s="3">
        <f>0</f>
        <v>0</v>
      </c>
      <c r="X98" s="3">
        <v>2</v>
      </c>
      <c r="Y98" s="3">
        <f>0</f>
        <v>0</v>
      </c>
      <c r="Z98" s="88">
        <f>0</f>
        <v>0</v>
      </c>
      <c r="AA98" s="3">
        <v>18</v>
      </c>
      <c r="AB98" s="3"/>
      <c r="AC98" s="31">
        <v>54.962000000000003</v>
      </c>
      <c r="BC98" s="52"/>
    </row>
    <row r="99" spans="1:55" x14ac:dyDescent="0.45">
      <c r="A99" s="31" t="s">
        <v>151</v>
      </c>
      <c r="B99" s="31">
        <v>2024</v>
      </c>
      <c r="C99" s="17">
        <v>45543</v>
      </c>
      <c r="D99" s="31" t="s">
        <v>152</v>
      </c>
      <c r="E99" s="1" t="s">
        <v>31</v>
      </c>
      <c r="F99" s="1" t="s">
        <v>31</v>
      </c>
      <c r="G99" s="3" t="s">
        <v>75</v>
      </c>
      <c r="H99" s="3" t="s">
        <v>157</v>
      </c>
      <c r="I99" s="3" t="s">
        <v>52</v>
      </c>
      <c r="J99" s="12">
        <f>(C99-VLOOKUP(G99,Riders!$A$2:$D$3499,4,FALSE))/365</f>
        <v>26.80821917808219</v>
      </c>
      <c r="K99" s="12">
        <f>(C99-VLOOKUP(H99,Riders!$A$2:$D$3499,4,FALSE))/365</f>
        <v>25.673972602739727</v>
      </c>
      <c r="L99" s="31">
        <v>5</v>
      </c>
      <c r="M99" s="3">
        <v>3</v>
      </c>
      <c r="N99" s="3">
        <f>0</f>
        <v>0</v>
      </c>
      <c r="O99" s="3">
        <v>5</v>
      </c>
      <c r="P99" s="3">
        <f>0</f>
        <v>0</v>
      </c>
      <c r="Q99" s="3">
        <v>1</v>
      </c>
      <c r="R99" s="3">
        <f>0</f>
        <v>0</v>
      </c>
      <c r="S99" s="3">
        <v>1</v>
      </c>
      <c r="T99" s="3">
        <v>1</v>
      </c>
      <c r="U99" s="3">
        <f>0</f>
        <v>0</v>
      </c>
      <c r="V99" s="3">
        <f>0</f>
        <v>0</v>
      </c>
      <c r="W99" s="3">
        <v>2</v>
      </c>
      <c r="X99" s="3">
        <v>4</v>
      </c>
      <c r="Y99" s="3">
        <f>0</f>
        <v>0</v>
      </c>
      <c r="Z99" s="88">
        <f>0</f>
        <v>0</v>
      </c>
      <c r="AA99" s="3">
        <v>17</v>
      </c>
      <c r="AB99" s="3"/>
      <c r="AC99" s="31">
        <v>54.962000000000003</v>
      </c>
      <c r="BC99" s="52"/>
    </row>
    <row r="100" spans="1:55" x14ac:dyDescent="0.45">
      <c r="A100" s="31" t="s">
        <v>151</v>
      </c>
      <c r="B100" s="31">
        <v>2024</v>
      </c>
      <c r="C100" s="17">
        <v>45543</v>
      </c>
      <c r="D100" s="31" t="s">
        <v>152</v>
      </c>
      <c r="E100" s="1" t="s">
        <v>31</v>
      </c>
      <c r="F100" s="1" t="s">
        <v>31</v>
      </c>
      <c r="G100" s="3" t="s">
        <v>81</v>
      </c>
      <c r="H100" s="4" t="s">
        <v>145</v>
      </c>
      <c r="I100" s="3" t="s">
        <v>83</v>
      </c>
      <c r="J100" s="12">
        <f>(C100-VLOOKUP(G100,Riders!$A$2:$D$3499,4,FALSE))/365</f>
        <v>28.312328767123287</v>
      </c>
      <c r="K100" s="12">
        <f>(C100-VLOOKUP(H100,Riders!$A$2:$D$3499,4,FALSE))/365</f>
        <v>32.178082191780824</v>
      </c>
      <c r="L100" s="31">
        <v>6</v>
      </c>
      <c r="M100" s="3">
        <f>0</f>
        <v>0</v>
      </c>
      <c r="N100" s="3">
        <v>3</v>
      </c>
      <c r="O100" s="3">
        <f>0</f>
        <v>0</v>
      </c>
      <c r="P100" s="3">
        <v>5</v>
      </c>
      <c r="Q100" s="3">
        <v>2</v>
      </c>
      <c r="R100" s="3">
        <f>0</f>
        <v>0</v>
      </c>
      <c r="S100" s="3">
        <f>0</f>
        <v>0</v>
      </c>
      <c r="T100" s="3">
        <f>0</f>
        <v>0</v>
      </c>
      <c r="U100" s="3">
        <f>0</f>
        <v>0</v>
      </c>
      <c r="V100" s="3">
        <f>0</f>
        <v>0</v>
      </c>
      <c r="W100" s="3">
        <f>0</f>
        <v>0</v>
      </c>
      <c r="X100" s="3">
        <v>6</v>
      </c>
      <c r="Y100" s="3">
        <f>0</f>
        <v>0</v>
      </c>
      <c r="Z100" s="88">
        <f>0</f>
        <v>0</v>
      </c>
      <c r="AA100" s="3">
        <v>16</v>
      </c>
      <c r="AB100" s="3"/>
      <c r="AC100" s="31">
        <v>54.962000000000003</v>
      </c>
      <c r="BC100" s="52"/>
    </row>
    <row r="101" spans="1:55" x14ac:dyDescent="0.45">
      <c r="A101" s="31" t="s">
        <v>151</v>
      </c>
      <c r="B101" s="31">
        <v>2024</v>
      </c>
      <c r="C101" s="17">
        <v>45543</v>
      </c>
      <c r="D101" s="31" t="s">
        <v>152</v>
      </c>
      <c r="E101" s="1" t="s">
        <v>31</v>
      </c>
      <c r="F101" s="1" t="s">
        <v>31</v>
      </c>
      <c r="G101" s="3" t="s">
        <v>158</v>
      </c>
      <c r="H101" s="3" t="s">
        <v>159</v>
      </c>
      <c r="I101" s="3" t="s">
        <v>58</v>
      </c>
      <c r="J101" s="12">
        <f>(C101-VLOOKUP(G101,Riders!$A$2:$D$3499,4,FALSE))/365</f>
        <v>27.69041095890411</v>
      </c>
      <c r="K101" s="12">
        <f>(C101-VLOOKUP(H101,Riders!$A$2:$D$3499,4,FALSE))/365</f>
        <v>26.252054794520546</v>
      </c>
      <c r="L101" s="31">
        <v>7</v>
      </c>
      <c r="M101" s="3">
        <f>0</f>
        <v>0</v>
      </c>
      <c r="N101" s="3">
        <f>0</f>
        <v>0</v>
      </c>
      <c r="O101" s="3">
        <f>0</f>
        <v>0</v>
      </c>
      <c r="P101" s="3">
        <v>2</v>
      </c>
      <c r="Q101" s="3">
        <f>0</f>
        <v>0</v>
      </c>
      <c r="R101" s="3">
        <v>1</v>
      </c>
      <c r="S101" s="3">
        <v>2</v>
      </c>
      <c r="T101" s="3">
        <v>3</v>
      </c>
      <c r="U101" s="3">
        <v>3</v>
      </c>
      <c r="V101" s="3">
        <f>0</f>
        <v>0</v>
      </c>
      <c r="W101" s="3">
        <v>3</v>
      </c>
      <c r="X101" s="3">
        <f>0</f>
        <v>0</v>
      </c>
      <c r="Y101" s="3">
        <f>0</f>
        <v>0</v>
      </c>
      <c r="Z101" s="88">
        <f>0</f>
        <v>0</v>
      </c>
      <c r="AA101" s="3">
        <v>14</v>
      </c>
      <c r="AB101" s="3"/>
      <c r="AC101" s="31">
        <v>54.962000000000003</v>
      </c>
      <c r="BC101" s="52"/>
    </row>
    <row r="102" spans="1:55" x14ac:dyDescent="0.45">
      <c r="A102" s="31" t="s">
        <v>151</v>
      </c>
      <c r="B102" s="31">
        <v>2024</v>
      </c>
      <c r="C102" s="17">
        <v>45543</v>
      </c>
      <c r="D102" s="31" t="s">
        <v>152</v>
      </c>
      <c r="E102" s="1" t="s">
        <v>31</v>
      </c>
      <c r="F102" s="1" t="s">
        <v>31</v>
      </c>
      <c r="G102" s="3" t="s">
        <v>35</v>
      </c>
      <c r="H102" s="3" t="s">
        <v>124</v>
      </c>
      <c r="I102" s="3" t="s">
        <v>37</v>
      </c>
      <c r="J102" s="12">
        <f>(C102-VLOOKUP(G102,Riders!$A$2:$D$3499,4,FALSE))/365</f>
        <v>26.863013698630137</v>
      </c>
      <c r="K102" s="12">
        <f>(C102-VLOOKUP(H102,Riders!$A$2:$D$3499,4,FALSE))/365</f>
        <v>25.55890410958904</v>
      </c>
      <c r="L102" s="31">
        <v>8</v>
      </c>
      <c r="M102" s="3">
        <v>1</v>
      </c>
      <c r="N102" s="3">
        <f>0</f>
        <v>0</v>
      </c>
      <c r="O102" s="3">
        <f>0</f>
        <v>0</v>
      </c>
      <c r="P102" s="3">
        <f>0</f>
        <v>0</v>
      </c>
      <c r="Q102" s="3">
        <v>5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v>1</v>
      </c>
      <c r="X102" s="3">
        <f>0</f>
        <v>0</v>
      </c>
      <c r="Y102" s="3">
        <f>0</f>
        <v>0</v>
      </c>
      <c r="Z102" s="88">
        <f>0</f>
        <v>0</v>
      </c>
      <c r="AA102" s="3">
        <v>7</v>
      </c>
      <c r="AB102" s="3"/>
      <c r="AC102" s="31">
        <v>54.962000000000003</v>
      </c>
      <c r="BC102" s="52"/>
    </row>
    <row r="103" spans="1:55" x14ac:dyDescent="0.45">
      <c r="A103" s="31" t="s">
        <v>151</v>
      </c>
      <c r="B103" s="31">
        <v>2024</v>
      </c>
      <c r="C103" s="17">
        <v>45543</v>
      </c>
      <c r="D103" s="31" t="s">
        <v>152</v>
      </c>
      <c r="E103" s="1" t="s">
        <v>31</v>
      </c>
      <c r="F103" s="1" t="s">
        <v>31</v>
      </c>
      <c r="G103" s="3" t="s">
        <v>160</v>
      </c>
      <c r="H103" s="3" t="s">
        <v>110</v>
      </c>
      <c r="I103" s="3" t="s">
        <v>91</v>
      </c>
      <c r="J103" s="12">
        <f>(C103-VLOOKUP(G103,Riders!$A$2:$D$3499,4,FALSE))/365</f>
        <v>29.986301369863014</v>
      </c>
      <c r="K103" s="12">
        <f>(C103-VLOOKUP(H103,Riders!$A$2:$D$3499,4,FALSE))/365</f>
        <v>28.547945205479451</v>
      </c>
      <c r="L103" s="31">
        <v>9</v>
      </c>
      <c r="M103" s="3">
        <f>0</f>
        <v>0</v>
      </c>
      <c r="N103" s="3">
        <f>0</f>
        <v>0</v>
      </c>
      <c r="O103" s="3">
        <f>0</f>
        <v>0</v>
      </c>
      <c r="P103" s="3">
        <v>1</v>
      </c>
      <c r="Q103" s="3">
        <f>0</f>
        <v>0</v>
      </c>
      <c r="R103" s="3">
        <v>3</v>
      </c>
      <c r="S103" s="3">
        <f>0</f>
        <v>0</v>
      </c>
      <c r="T103" s="3">
        <f>0</f>
        <v>0</v>
      </c>
      <c r="U103" s="3">
        <f>0</f>
        <v>0</v>
      </c>
      <c r="V103" s="3">
        <v>2</v>
      </c>
      <c r="W103" s="3">
        <f>0</f>
        <v>0</v>
      </c>
      <c r="X103" s="3">
        <f>0</f>
        <v>0</v>
      </c>
      <c r="Y103" s="3">
        <f>0</f>
        <v>0</v>
      </c>
      <c r="Z103" s="88">
        <f>0</f>
        <v>0</v>
      </c>
      <c r="AA103" s="3">
        <v>6</v>
      </c>
      <c r="AB103" s="3"/>
      <c r="AC103" s="31">
        <v>54.962000000000003</v>
      </c>
      <c r="BC103" s="52"/>
    </row>
    <row r="104" spans="1:55" x14ac:dyDescent="0.45">
      <c r="A104" s="31" t="s">
        <v>151</v>
      </c>
      <c r="B104" s="31">
        <v>2024</v>
      </c>
      <c r="C104" s="17">
        <v>45543</v>
      </c>
      <c r="D104" s="31" t="s">
        <v>152</v>
      </c>
      <c r="E104" s="1" t="s">
        <v>31</v>
      </c>
      <c r="F104" s="1" t="s">
        <v>31</v>
      </c>
      <c r="G104" s="3" t="s">
        <v>161</v>
      </c>
      <c r="H104" s="3" t="s">
        <v>45</v>
      </c>
      <c r="I104" s="3" t="s">
        <v>46</v>
      </c>
      <c r="J104" s="12">
        <f>(C104-VLOOKUP(G104,Riders!$A$2:$D$3499,4,FALSE))/365</f>
        <v>22.605479452054794</v>
      </c>
      <c r="K104" s="12">
        <f>(C104-VLOOKUP(H104,Riders!$A$2:$D$3499,4,FALSE))/365</f>
        <v>19.693150684931506</v>
      </c>
      <c r="L104" s="31">
        <v>10</v>
      </c>
      <c r="M104" s="3">
        <f>0</f>
        <v>0</v>
      </c>
      <c r="N104" s="3">
        <f>0</f>
        <v>0</v>
      </c>
      <c r="O104" s="3">
        <f>0</f>
        <v>0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f>0</f>
        <v>0</v>
      </c>
      <c r="V104" s="3">
        <v>5</v>
      </c>
      <c r="W104" s="3">
        <f>0</f>
        <v>0</v>
      </c>
      <c r="X104" s="3">
        <f>0</f>
        <v>0</v>
      </c>
      <c r="Y104" s="3">
        <f>0</f>
        <v>0</v>
      </c>
      <c r="Z104" s="88">
        <f>0</f>
        <v>0</v>
      </c>
      <c r="AA104" s="3">
        <v>5</v>
      </c>
      <c r="AB104" s="3"/>
      <c r="AC104" s="31">
        <v>54.962000000000003</v>
      </c>
      <c r="BC104" s="52"/>
    </row>
    <row r="105" spans="1:55" x14ac:dyDescent="0.45">
      <c r="A105" s="31" t="s">
        <v>151</v>
      </c>
      <c r="B105" s="31">
        <v>2024</v>
      </c>
      <c r="C105" s="17">
        <v>45543</v>
      </c>
      <c r="D105" s="31" t="s">
        <v>152</v>
      </c>
      <c r="E105" s="1" t="s">
        <v>31</v>
      </c>
      <c r="F105" s="1" t="s">
        <v>31</v>
      </c>
      <c r="G105" s="3" t="s">
        <v>63</v>
      </c>
      <c r="H105" s="3" t="s">
        <v>162</v>
      </c>
      <c r="I105" s="3" t="s">
        <v>64</v>
      </c>
      <c r="J105" s="12">
        <f>(C105-VLOOKUP(G105,Riders!$A$2:$D$3499,4,FALSE))/365</f>
        <v>23.4</v>
      </c>
      <c r="K105" s="12">
        <f>(C105-VLOOKUP(H105,Riders!$A$2:$D$3499,4,FALSE))/365</f>
        <v>30.372602739726027</v>
      </c>
      <c r="L105" s="31">
        <v>11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v>3</v>
      </c>
      <c r="W105" s="3">
        <f>0</f>
        <v>0</v>
      </c>
      <c r="X105" s="3">
        <f>0</f>
        <v>0</v>
      </c>
      <c r="Y105" s="3">
        <f>0</f>
        <v>0</v>
      </c>
      <c r="Z105" s="88">
        <f>0</f>
        <v>0</v>
      </c>
      <c r="AA105" s="3">
        <v>3</v>
      </c>
      <c r="AB105" s="3"/>
      <c r="AC105" s="31">
        <v>54.962000000000003</v>
      </c>
      <c r="BC105" s="52"/>
    </row>
    <row r="106" spans="1:55" x14ac:dyDescent="0.45">
      <c r="A106" s="31" t="s">
        <v>151</v>
      </c>
      <c r="B106" s="31">
        <v>2024</v>
      </c>
      <c r="C106" s="17">
        <v>45543</v>
      </c>
      <c r="D106" s="31" t="s">
        <v>152</v>
      </c>
      <c r="E106" s="1" t="s">
        <v>31</v>
      </c>
      <c r="F106" s="1" t="s">
        <v>31</v>
      </c>
      <c r="G106" s="3" t="s">
        <v>85</v>
      </c>
      <c r="H106" s="3" t="s">
        <v>47</v>
      </c>
      <c r="I106" s="3" t="s">
        <v>49</v>
      </c>
      <c r="J106" s="12">
        <f>(C106-VLOOKUP(G106,Riders!$A$2:$D$3499,4,FALSE))/365</f>
        <v>22.668493150684931</v>
      </c>
      <c r="K106" s="12">
        <f>(C106-VLOOKUP(H106,Riders!$A$2:$D$3499,4,FALSE))/365</f>
        <v>19.747945205479454</v>
      </c>
      <c r="L106" s="31">
        <v>12</v>
      </c>
      <c r="M106" s="3">
        <f>0</f>
        <v>0</v>
      </c>
      <c r="N106" s="3">
        <v>1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f>0</f>
        <v>0</v>
      </c>
      <c r="X106" s="3">
        <f>0</f>
        <v>0</v>
      </c>
      <c r="Y106" s="3">
        <f>0</f>
        <v>0</v>
      </c>
      <c r="Z106" s="88">
        <f>0</f>
        <v>0</v>
      </c>
      <c r="AA106" s="3">
        <v>1</v>
      </c>
      <c r="AB106" s="3"/>
      <c r="AC106" s="31">
        <v>54.962000000000003</v>
      </c>
      <c r="BC106" s="52"/>
    </row>
    <row r="107" spans="1:55" x14ac:dyDescent="0.45">
      <c r="A107" s="31" t="s">
        <v>151</v>
      </c>
      <c r="B107" s="31">
        <v>2024</v>
      </c>
      <c r="C107" s="17">
        <v>45543</v>
      </c>
      <c r="D107" s="31" t="s">
        <v>152</v>
      </c>
      <c r="E107" s="1" t="s">
        <v>31</v>
      </c>
      <c r="F107" s="1" t="s">
        <v>31</v>
      </c>
      <c r="G107" s="3" t="s">
        <v>163</v>
      </c>
      <c r="H107" s="3" t="s">
        <v>139</v>
      </c>
      <c r="I107" s="3" t="s">
        <v>88</v>
      </c>
      <c r="J107" s="12">
        <f>(C107-VLOOKUP(G107,Riders!$A$2:$D$3499,4,FALSE))/365</f>
        <v>25.81917808219178</v>
      </c>
      <c r="K107" s="12">
        <f>(C107-VLOOKUP(H107,Riders!$A$2:$D$3499,4,FALSE))/365</f>
        <v>23.832876712328765</v>
      </c>
      <c r="L107" s="31">
        <v>13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f>0</f>
        <v>0</v>
      </c>
      <c r="X107" s="3">
        <f>0</f>
        <v>0</v>
      </c>
      <c r="Y107" s="3">
        <f>0</f>
        <v>0</v>
      </c>
      <c r="Z107" s="88">
        <f>0</f>
        <v>0</v>
      </c>
      <c r="AA107" s="3">
        <v>0</v>
      </c>
      <c r="AB107" s="3"/>
      <c r="AC107" s="31">
        <v>54.962000000000003</v>
      </c>
      <c r="BC107" s="52"/>
    </row>
    <row r="108" spans="1:55" x14ac:dyDescent="0.45">
      <c r="A108" s="31" t="s">
        <v>151</v>
      </c>
      <c r="B108" s="31">
        <v>2024</v>
      </c>
      <c r="C108" s="17">
        <v>45543</v>
      </c>
      <c r="D108" s="31" t="s">
        <v>152</v>
      </c>
      <c r="E108" s="1" t="s">
        <v>31</v>
      </c>
      <c r="F108" s="1" t="s">
        <v>31</v>
      </c>
      <c r="G108" s="3" t="s">
        <v>38</v>
      </c>
      <c r="H108" s="3" t="s">
        <v>39</v>
      </c>
      <c r="I108" s="3" t="s">
        <v>40</v>
      </c>
      <c r="J108" s="12">
        <f>(C108-VLOOKUP(G108,Riders!$A$2:$D$3499,4,FALSE))/365</f>
        <v>27.575342465753426</v>
      </c>
      <c r="K108" s="12">
        <f>(C108-VLOOKUP(H108,Riders!$A$2:$D$3499,4,FALSE))/365</f>
        <v>27.306849315068494</v>
      </c>
      <c r="L108" s="31">
        <v>14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f>0</f>
        <v>0</v>
      </c>
      <c r="W108" s="3">
        <f>0</f>
        <v>0</v>
      </c>
      <c r="X108" s="3">
        <f>0</f>
        <v>0</v>
      </c>
      <c r="Y108" s="3">
        <f>0</f>
        <v>0</v>
      </c>
      <c r="Z108" s="88">
        <f>0</f>
        <v>0</v>
      </c>
      <c r="AA108" s="3">
        <v>0</v>
      </c>
      <c r="AB108" s="3"/>
      <c r="AC108" s="31">
        <v>54.962000000000003</v>
      </c>
      <c r="BC108" s="52"/>
    </row>
    <row r="109" spans="1:55" x14ac:dyDescent="0.45">
      <c r="A109" s="31" t="s">
        <v>151</v>
      </c>
      <c r="B109" s="31">
        <v>2024</v>
      </c>
      <c r="C109" s="17">
        <v>45543</v>
      </c>
      <c r="D109" s="31" t="s">
        <v>152</v>
      </c>
      <c r="E109" s="1" t="s">
        <v>31</v>
      </c>
      <c r="F109" s="1" t="s">
        <v>31</v>
      </c>
      <c r="G109" s="3" t="s">
        <v>164</v>
      </c>
      <c r="H109" s="3" t="s">
        <v>165</v>
      </c>
      <c r="I109" s="3" t="s">
        <v>96</v>
      </c>
      <c r="J109" s="12">
        <f>(C109-VLOOKUP(G109,Riders!$A$2:$D$3499,4,FALSE))/365</f>
        <v>25.589041095890412</v>
      </c>
      <c r="K109" s="12">
        <f>(C109-VLOOKUP(H109,Riders!$A$2:$D$3499,4,FALSE))/365</f>
        <v>29.457534246575342</v>
      </c>
      <c r="L109" s="31" t="s">
        <v>100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f>0</f>
        <v>0</v>
      </c>
      <c r="X109" s="3">
        <f>0</f>
        <v>0</v>
      </c>
      <c r="Y109" s="3">
        <f>0</f>
        <v>0</v>
      </c>
      <c r="Z109" s="88">
        <v>40</v>
      </c>
      <c r="AA109" s="3" t="s">
        <v>100</v>
      </c>
      <c r="AB109" s="3"/>
      <c r="AC109" s="31">
        <v>54.962000000000003</v>
      </c>
      <c r="BC109" s="52"/>
    </row>
    <row r="110" spans="1:55" x14ac:dyDescent="0.45">
      <c r="A110" s="1" t="s">
        <v>166</v>
      </c>
      <c r="B110" s="1">
        <v>2024</v>
      </c>
      <c r="C110" s="17">
        <v>45395</v>
      </c>
      <c r="D110" s="1" t="s">
        <v>30</v>
      </c>
      <c r="E110" s="1" t="s">
        <v>31</v>
      </c>
      <c r="F110" s="1" t="s">
        <v>31</v>
      </c>
      <c r="G110" s="3" t="s">
        <v>104</v>
      </c>
      <c r="H110" s="3" t="s">
        <v>137</v>
      </c>
      <c r="I110" s="3" t="s">
        <v>79</v>
      </c>
      <c r="J110" s="12">
        <f>(C110-VLOOKUP(G110,Riders!$A$2:$D$3499,4,FALSE))/365</f>
        <v>30.109589041095891</v>
      </c>
      <c r="K110" s="12">
        <f>(C110-VLOOKUP(H110,Riders!$A$2:$D$3499,4,FALSE))/365</f>
        <v>33.723287671232875</v>
      </c>
      <c r="L110" s="3">
        <v>1</v>
      </c>
      <c r="M110" s="3">
        <f>0</f>
        <v>0</v>
      </c>
      <c r="N110" s="3">
        <v>5</v>
      </c>
      <c r="O110" s="3">
        <f>0</f>
        <v>0</v>
      </c>
      <c r="P110" s="3">
        <v>5</v>
      </c>
      <c r="Q110" s="3">
        <v>5</v>
      </c>
      <c r="R110" s="3">
        <v>2</v>
      </c>
      <c r="S110" s="3">
        <v>1</v>
      </c>
      <c r="T110" s="3">
        <v>3</v>
      </c>
      <c r="U110" s="3">
        <f>0</f>
        <v>0</v>
      </c>
      <c r="V110" s="3">
        <v>5</v>
      </c>
      <c r="W110" s="3">
        <v>1</v>
      </c>
      <c r="X110" s="3">
        <v>10</v>
      </c>
      <c r="Y110" s="3">
        <f>0</f>
        <v>0</v>
      </c>
      <c r="Z110" s="88">
        <f>0</f>
        <v>0</v>
      </c>
      <c r="AA110" s="3">
        <v>37</v>
      </c>
      <c r="AB110" s="79">
        <v>1.4201388888888891</v>
      </c>
      <c r="AC110" s="31">
        <v>52.811999999999998</v>
      </c>
      <c r="BC110" s="52"/>
    </row>
    <row r="111" spans="1:55" x14ac:dyDescent="0.45">
      <c r="A111" s="1" t="s">
        <v>166</v>
      </c>
      <c r="B111" s="1">
        <v>2024</v>
      </c>
      <c r="C111" s="17">
        <v>45395</v>
      </c>
      <c r="D111" s="1" t="s">
        <v>30</v>
      </c>
      <c r="E111" s="1" t="s">
        <v>31</v>
      </c>
      <c r="F111" s="1" t="s">
        <v>31</v>
      </c>
      <c r="G111" s="3" t="s">
        <v>76</v>
      </c>
      <c r="H111" s="3" t="s">
        <v>75</v>
      </c>
      <c r="I111" s="3" t="s">
        <v>52</v>
      </c>
      <c r="J111" s="12">
        <f>(C111-VLOOKUP(G111,Riders!$A$2:$D$3499,4,FALSE))/365</f>
        <v>24.989041095890411</v>
      </c>
      <c r="K111" s="12">
        <f>(C111-VLOOKUP(H111,Riders!$A$2:$D$3499,4,FALSE))/365</f>
        <v>26.402739726027399</v>
      </c>
      <c r="L111" s="3">
        <v>2</v>
      </c>
      <c r="M111" s="3">
        <f>0</f>
        <v>0</v>
      </c>
      <c r="N111" s="3">
        <v>3</v>
      </c>
      <c r="O111" s="3">
        <f>0</f>
        <v>0</v>
      </c>
      <c r="P111" s="3">
        <v>2</v>
      </c>
      <c r="Q111" s="3">
        <v>1</v>
      </c>
      <c r="R111" s="3">
        <v>5</v>
      </c>
      <c r="S111" s="3">
        <f>0</f>
        <v>0</v>
      </c>
      <c r="T111" s="3">
        <v>5</v>
      </c>
      <c r="U111" s="3">
        <f>0</f>
        <v>0</v>
      </c>
      <c r="V111" s="3">
        <v>3</v>
      </c>
      <c r="W111" s="3">
        <f>0</f>
        <v>0</v>
      </c>
      <c r="X111" s="3">
        <v>6</v>
      </c>
      <c r="Y111" s="3">
        <f>0</f>
        <v>0</v>
      </c>
      <c r="Z111" s="88">
        <f>0</f>
        <v>0</v>
      </c>
      <c r="AA111" s="3">
        <v>25</v>
      </c>
      <c r="AB111" s="3"/>
      <c r="AC111" s="31">
        <v>52.811999999999998</v>
      </c>
      <c r="BC111" s="52"/>
    </row>
    <row r="112" spans="1:55" x14ac:dyDescent="0.45">
      <c r="A112" s="1" t="s">
        <v>166</v>
      </c>
      <c r="B112" s="1">
        <v>2024</v>
      </c>
      <c r="C112" s="17">
        <v>45395</v>
      </c>
      <c r="D112" s="1" t="s">
        <v>30</v>
      </c>
      <c r="E112" s="1" t="s">
        <v>31</v>
      </c>
      <c r="F112" s="1" t="s">
        <v>31</v>
      </c>
      <c r="G112" s="3" t="s">
        <v>147</v>
      </c>
      <c r="H112" s="3" t="s">
        <v>156</v>
      </c>
      <c r="I112" s="3" t="s">
        <v>67</v>
      </c>
      <c r="J112" s="12">
        <f>(C112-VLOOKUP(G112,Riders!$A$2:$D$3499,4,FALSE))/365</f>
        <v>29.323287671232876</v>
      </c>
      <c r="K112" s="12">
        <f>(C112-VLOOKUP(H112,Riders!$A$2:$D$3499,4,FALSE))/365</f>
        <v>29.824657534246576</v>
      </c>
      <c r="L112" s="3">
        <v>3</v>
      </c>
      <c r="M112" s="3">
        <f>0</f>
        <v>0</v>
      </c>
      <c r="N112" s="3">
        <v>1</v>
      </c>
      <c r="O112" s="3">
        <f>0</f>
        <v>0</v>
      </c>
      <c r="P112" s="3">
        <v>3</v>
      </c>
      <c r="Q112" s="3">
        <v>2</v>
      </c>
      <c r="R112" s="3">
        <f>0</f>
        <v>0</v>
      </c>
      <c r="S112" s="3">
        <v>5</v>
      </c>
      <c r="T112" s="3">
        <f>0</f>
        <v>0</v>
      </c>
      <c r="U112" s="3">
        <v>5</v>
      </c>
      <c r="V112" s="3">
        <f>0</f>
        <v>0</v>
      </c>
      <c r="W112" s="3">
        <v>3</v>
      </c>
      <c r="X112" s="3">
        <f>0</f>
        <v>0</v>
      </c>
      <c r="Y112" s="3">
        <f>0</f>
        <v>0</v>
      </c>
      <c r="Z112" s="88">
        <f>0</f>
        <v>0</v>
      </c>
      <c r="AA112" s="3">
        <v>19</v>
      </c>
      <c r="AB112" s="3"/>
      <c r="AC112" s="31">
        <v>52.811999999999998</v>
      </c>
      <c r="BC112" s="52"/>
    </row>
    <row r="113" spans="1:55" x14ac:dyDescent="0.45">
      <c r="A113" s="1" t="s">
        <v>166</v>
      </c>
      <c r="B113" s="1">
        <v>2024</v>
      </c>
      <c r="C113" s="17">
        <v>45395</v>
      </c>
      <c r="D113" s="1" t="s">
        <v>30</v>
      </c>
      <c r="E113" s="1" t="s">
        <v>31</v>
      </c>
      <c r="F113" s="1" t="s">
        <v>31</v>
      </c>
      <c r="G113" s="3" t="s">
        <v>106</v>
      </c>
      <c r="H113" s="3" t="s">
        <v>167</v>
      </c>
      <c r="I113" s="3" t="s">
        <v>61</v>
      </c>
      <c r="J113" s="12">
        <f>(C113-VLOOKUP(G113,Riders!$A$2:$D$3499,4,FALSE))/365</f>
        <v>23.312328767123287</v>
      </c>
      <c r="K113" s="12">
        <f>(C113-VLOOKUP(H113,Riders!$A$2:$D$3499,4,FALSE))/365</f>
        <v>26.142465753424659</v>
      </c>
      <c r="L113" s="3">
        <v>4</v>
      </c>
      <c r="M113" s="3">
        <v>1</v>
      </c>
      <c r="N113" s="3">
        <v>2</v>
      </c>
      <c r="O113" s="3">
        <v>5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v>3</v>
      </c>
      <c r="V113" s="3">
        <f>0</f>
        <v>0</v>
      </c>
      <c r="W113" s="3">
        <v>5</v>
      </c>
      <c r="X113" s="3">
        <f>0</f>
        <v>0</v>
      </c>
      <c r="Y113" s="3">
        <f>0</f>
        <v>0</v>
      </c>
      <c r="Z113" s="88">
        <f>0</f>
        <v>0</v>
      </c>
      <c r="AA113" s="3">
        <v>16</v>
      </c>
      <c r="AB113" s="3"/>
      <c r="AC113" s="31">
        <v>52.811999999999998</v>
      </c>
      <c r="BC113" s="52"/>
    </row>
    <row r="114" spans="1:55" x14ac:dyDescent="0.45">
      <c r="A114" s="1" t="s">
        <v>166</v>
      </c>
      <c r="B114" s="1">
        <v>2024</v>
      </c>
      <c r="C114" s="17">
        <v>45395</v>
      </c>
      <c r="D114" s="1" t="s">
        <v>30</v>
      </c>
      <c r="E114" s="1" t="s">
        <v>31</v>
      </c>
      <c r="F114" s="1" t="s">
        <v>31</v>
      </c>
      <c r="G114" s="3" t="s">
        <v>47</v>
      </c>
      <c r="H114" s="3" t="s">
        <v>85</v>
      </c>
      <c r="I114" s="3" t="s">
        <v>168</v>
      </c>
      <c r="J114" s="12">
        <f>(C114-VLOOKUP(G114,Riders!$A$2:$D$3499,4,FALSE))/365</f>
        <v>19.342465753424658</v>
      </c>
      <c r="K114" s="12">
        <f>(C114-VLOOKUP(H114,Riders!$A$2:$D$3499,4,FALSE))/365</f>
        <v>22.263013698630136</v>
      </c>
      <c r="L114" s="3">
        <v>5</v>
      </c>
      <c r="M114" s="3">
        <v>5</v>
      </c>
      <c r="N114" s="3">
        <f>0</f>
        <v>0</v>
      </c>
      <c r="O114" s="3">
        <v>1</v>
      </c>
      <c r="P114" s="3">
        <f>0</f>
        <v>0</v>
      </c>
      <c r="Q114" s="3">
        <f>0</f>
        <v>0</v>
      </c>
      <c r="R114" s="3">
        <v>3</v>
      </c>
      <c r="S114" s="3">
        <f>0</f>
        <v>0</v>
      </c>
      <c r="T114" s="3">
        <v>2</v>
      </c>
      <c r="U114" s="3">
        <f>0</f>
        <v>0</v>
      </c>
      <c r="V114" s="3">
        <f>0</f>
        <v>0</v>
      </c>
      <c r="W114" s="3">
        <v>2</v>
      </c>
      <c r="X114" s="3">
        <f>0</f>
        <v>0</v>
      </c>
      <c r="Y114" s="3">
        <f>0</f>
        <v>0</v>
      </c>
      <c r="Z114" s="88">
        <f>0</f>
        <v>0</v>
      </c>
      <c r="AA114" s="3">
        <v>13</v>
      </c>
      <c r="AB114" s="3"/>
      <c r="AC114" s="31">
        <v>52.811999999999998</v>
      </c>
      <c r="BC114" s="52"/>
    </row>
    <row r="115" spans="1:55" x14ac:dyDescent="0.45">
      <c r="A115" s="1" t="s">
        <v>166</v>
      </c>
      <c r="B115" s="1">
        <v>2024</v>
      </c>
      <c r="C115" s="17">
        <v>45395</v>
      </c>
      <c r="D115" s="1" t="s">
        <v>30</v>
      </c>
      <c r="E115" s="1" t="s">
        <v>31</v>
      </c>
      <c r="F115" s="1" t="s">
        <v>31</v>
      </c>
      <c r="G115" s="3" t="s">
        <v>158</v>
      </c>
      <c r="H115" s="3" t="s">
        <v>159</v>
      </c>
      <c r="I115" s="3" t="s">
        <v>58</v>
      </c>
      <c r="J115" s="12">
        <f>(C115-VLOOKUP(G115,Riders!$A$2:$D$3499,4,FALSE))/365</f>
        <v>27.284931506849315</v>
      </c>
      <c r="K115" s="12">
        <f>(C115-VLOOKUP(H115,Riders!$A$2:$D$3499,4,FALSE))/365</f>
        <v>25.846575342465755</v>
      </c>
      <c r="L115" s="3">
        <v>6</v>
      </c>
      <c r="M115" s="3">
        <f>0</f>
        <v>0</v>
      </c>
      <c r="N115" s="3">
        <f>0</f>
        <v>0</v>
      </c>
      <c r="O115" s="3">
        <v>2</v>
      </c>
      <c r="P115" s="3">
        <v>1</v>
      </c>
      <c r="Q115" s="3">
        <v>3</v>
      </c>
      <c r="R115" s="3">
        <v>1</v>
      </c>
      <c r="S115" s="3">
        <f>0</f>
        <v>0</v>
      </c>
      <c r="T115" s="3">
        <f>0</f>
        <v>0</v>
      </c>
      <c r="U115" s="3">
        <f>0</f>
        <v>0</v>
      </c>
      <c r="V115" s="3">
        <v>2</v>
      </c>
      <c r="W115" s="3">
        <f>0</f>
        <v>0</v>
      </c>
      <c r="X115" s="3">
        <f>0</f>
        <v>0</v>
      </c>
      <c r="Y115" s="3">
        <f>0</f>
        <v>0</v>
      </c>
      <c r="Z115" s="88">
        <f>0</f>
        <v>0</v>
      </c>
      <c r="AA115" s="3">
        <v>9</v>
      </c>
      <c r="AB115" s="3"/>
      <c r="AC115" s="31">
        <v>52.811999999999998</v>
      </c>
      <c r="BC115" s="52"/>
    </row>
    <row r="116" spans="1:55" x14ac:dyDescent="0.45">
      <c r="A116" s="1" t="s">
        <v>166</v>
      </c>
      <c r="B116" s="1">
        <v>2024</v>
      </c>
      <c r="C116" s="17">
        <v>45395</v>
      </c>
      <c r="D116" s="1" t="s">
        <v>30</v>
      </c>
      <c r="E116" s="1" t="s">
        <v>31</v>
      </c>
      <c r="F116" s="1" t="s">
        <v>31</v>
      </c>
      <c r="G116" s="3" t="s">
        <v>38</v>
      </c>
      <c r="H116" s="3" t="s">
        <v>39</v>
      </c>
      <c r="I116" s="3" t="s">
        <v>40</v>
      </c>
      <c r="J116" s="12">
        <f>(C116-VLOOKUP(G116,Riders!$A$2:$D$3499,4,FALSE))/365</f>
        <v>27.169863013698631</v>
      </c>
      <c r="K116" s="12">
        <f>(C116-VLOOKUP(H116,Riders!$A$2:$D$3499,4,FALSE))/365</f>
        <v>26.901369863013699</v>
      </c>
      <c r="L116" s="3">
        <v>7</v>
      </c>
      <c r="M116" s="3">
        <v>2</v>
      </c>
      <c r="N116" s="3">
        <f>0</f>
        <v>0</v>
      </c>
      <c r="O116" s="3">
        <v>3</v>
      </c>
      <c r="P116" s="3">
        <f>0</f>
        <v>0</v>
      </c>
      <c r="Q116" s="3">
        <f>0</f>
        <v>0</v>
      </c>
      <c r="R116" s="3">
        <f>0</f>
        <v>0</v>
      </c>
      <c r="S116" s="3">
        <f>0</f>
        <v>0</v>
      </c>
      <c r="T116" s="3">
        <f>0</f>
        <v>0</v>
      </c>
      <c r="U116" s="3">
        <v>2</v>
      </c>
      <c r="V116" s="3">
        <f>0</f>
        <v>0</v>
      </c>
      <c r="W116" s="3">
        <f>0</f>
        <v>0</v>
      </c>
      <c r="X116" s="3">
        <f>0</f>
        <v>0</v>
      </c>
      <c r="Y116" s="3">
        <f>0</f>
        <v>0</v>
      </c>
      <c r="Z116" s="88">
        <f>0</f>
        <v>0</v>
      </c>
      <c r="AA116" s="3">
        <v>7</v>
      </c>
      <c r="AB116" s="3"/>
      <c r="AC116" s="31">
        <v>52.811999999999998</v>
      </c>
      <c r="BC116" s="52"/>
    </row>
    <row r="117" spans="1:55" x14ac:dyDescent="0.45">
      <c r="A117" s="1" t="s">
        <v>166</v>
      </c>
      <c r="B117" s="1">
        <v>2024</v>
      </c>
      <c r="C117" s="17">
        <v>45395</v>
      </c>
      <c r="D117" s="1" t="s">
        <v>30</v>
      </c>
      <c r="E117" s="1" t="s">
        <v>31</v>
      </c>
      <c r="F117" s="1" t="s">
        <v>31</v>
      </c>
      <c r="G117" s="3" t="s">
        <v>44</v>
      </c>
      <c r="H117" s="3" t="s">
        <v>45</v>
      </c>
      <c r="I117" s="3" t="s">
        <v>46</v>
      </c>
      <c r="J117" s="12">
        <f>(C117-VLOOKUP(G117,Riders!$A$2:$D$3499,4,FALSE))/365</f>
        <v>22.2</v>
      </c>
      <c r="K117" s="12">
        <f>(C117-VLOOKUP(H117,Riders!$A$2:$D$3499,4,FALSE))/365</f>
        <v>19.287671232876711</v>
      </c>
      <c r="L117" s="3">
        <v>8</v>
      </c>
      <c r="M117" s="3">
        <f>0</f>
        <v>0</v>
      </c>
      <c r="N117" s="3">
        <f>0</f>
        <v>0</v>
      </c>
      <c r="O117" s="3">
        <f>0</f>
        <v>0</v>
      </c>
      <c r="P117" s="3">
        <f>0</f>
        <v>0</v>
      </c>
      <c r="Q117" s="3">
        <f>0</f>
        <v>0</v>
      </c>
      <c r="R117" s="3">
        <f>0</f>
        <v>0</v>
      </c>
      <c r="S117" s="3">
        <f>0</f>
        <v>0</v>
      </c>
      <c r="T117" s="3">
        <f>0</f>
        <v>0</v>
      </c>
      <c r="U117" s="3">
        <v>1</v>
      </c>
      <c r="V117" s="3">
        <f>0</f>
        <v>0</v>
      </c>
      <c r="W117" s="3">
        <f>0</f>
        <v>0</v>
      </c>
      <c r="X117" s="3">
        <v>4</v>
      </c>
      <c r="Y117" s="3">
        <f>0</f>
        <v>0</v>
      </c>
      <c r="Z117" s="88">
        <f>0</f>
        <v>0</v>
      </c>
      <c r="AA117" s="3">
        <v>5</v>
      </c>
      <c r="AB117" s="3"/>
      <c r="AC117" s="31">
        <v>52.811999999999998</v>
      </c>
      <c r="BC117" s="52"/>
    </row>
    <row r="118" spans="1:55" x14ac:dyDescent="0.45">
      <c r="A118" s="1" t="s">
        <v>166</v>
      </c>
      <c r="B118" s="1">
        <v>2024</v>
      </c>
      <c r="C118" s="17">
        <v>45395</v>
      </c>
      <c r="D118" s="1" t="s">
        <v>30</v>
      </c>
      <c r="E118" s="1" t="s">
        <v>31</v>
      </c>
      <c r="F118" s="1" t="s">
        <v>31</v>
      </c>
      <c r="G118" s="3" t="s">
        <v>134</v>
      </c>
      <c r="H118" s="3" t="s">
        <v>32</v>
      </c>
      <c r="I118" s="3" t="s">
        <v>34</v>
      </c>
      <c r="J118" s="12">
        <f>(C118-VLOOKUP(G118,Riders!$A$2:$D$3499,4,FALSE))/365</f>
        <v>22.6</v>
      </c>
      <c r="K118" s="12">
        <f>(C118-VLOOKUP(H118,Riders!$A$2:$D$3499,4,FALSE))/365</f>
        <v>20.216438356164385</v>
      </c>
      <c r="L118" s="3">
        <v>9</v>
      </c>
      <c r="M118" s="3">
        <v>3</v>
      </c>
      <c r="N118" s="3">
        <f>0</f>
        <v>0</v>
      </c>
      <c r="O118" s="3">
        <f>0</f>
        <v>0</v>
      </c>
      <c r="P118" s="3">
        <f>0</f>
        <v>0</v>
      </c>
      <c r="Q118" s="3">
        <f>0</f>
        <v>0</v>
      </c>
      <c r="R118" s="3">
        <f>0</f>
        <v>0</v>
      </c>
      <c r="S118" s="3">
        <f>0</f>
        <v>0</v>
      </c>
      <c r="T118" s="3">
        <v>1</v>
      </c>
      <c r="U118" s="3">
        <f>0</f>
        <v>0</v>
      </c>
      <c r="V118" s="3">
        <v>1</v>
      </c>
      <c r="W118" s="3">
        <f>0</f>
        <v>0</v>
      </c>
      <c r="X118" s="3">
        <f>0</f>
        <v>0</v>
      </c>
      <c r="Y118" s="3">
        <f>0</f>
        <v>0</v>
      </c>
      <c r="Z118" s="88">
        <f>0</f>
        <v>0</v>
      </c>
      <c r="AA118" s="3">
        <v>5</v>
      </c>
      <c r="AB118" s="3"/>
      <c r="AC118" s="31">
        <v>52.811999999999998</v>
      </c>
      <c r="BC118" s="52"/>
    </row>
    <row r="119" spans="1:55" x14ac:dyDescent="0.45">
      <c r="A119" s="1" t="s">
        <v>166</v>
      </c>
      <c r="B119" s="1">
        <v>2024</v>
      </c>
      <c r="C119" s="17">
        <v>45395</v>
      </c>
      <c r="D119" s="1" t="s">
        <v>30</v>
      </c>
      <c r="E119" s="1" t="s">
        <v>31</v>
      </c>
      <c r="F119" s="1" t="s">
        <v>31</v>
      </c>
      <c r="G119" s="3" t="s">
        <v>145</v>
      </c>
      <c r="H119" s="3" t="s">
        <v>81</v>
      </c>
      <c r="I119" s="3" t="s">
        <v>83</v>
      </c>
      <c r="J119" s="12">
        <f>(C119-VLOOKUP(G119,Riders!$A$2:$D$3499,4,FALSE))/365</f>
        <v>31.772602739726029</v>
      </c>
      <c r="K119" s="12">
        <f>(C119-VLOOKUP(H119,Riders!$A$2:$D$3499,4,FALSE))/365</f>
        <v>27.906849315068492</v>
      </c>
      <c r="L119" s="3">
        <v>10</v>
      </c>
      <c r="M119" s="3">
        <f>0</f>
        <v>0</v>
      </c>
      <c r="N119" s="3">
        <f>0</f>
        <v>0</v>
      </c>
      <c r="O119" s="3">
        <f>0</f>
        <v>0</v>
      </c>
      <c r="P119" s="3">
        <f>0</f>
        <v>0</v>
      </c>
      <c r="Q119" s="3">
        <f>0</f>
        <v>0</v>
      </c>
      <c r="R119" s="3">
        <f>0</f>
        <v>0</v>
      </c>
      <c r="S119" s="3">
        <f>0</f>
        <v>0</v>
      </c>
      <c r="T119" s="3">
        <f>0</f>
        <v>0</v>
      </c>
      <c r="U119" s="3">
        <f>0</f>
        <v>0</v>
      </c>
      <c r="V119" s="3">
        <f>0</f>
        <v>0</v>
      </c>
      <c r="W119" s="3">
        <f>0</f>
        <v>0</v>
      </c>
      <c r="X119" s="3">
        <v>2</v>
      </c>
      <c r="Y119" s="3">
        <f>0</f>
        <v>0</v>
      </c>
      <c r="Z119" s="88">
        <f>0</f>
        <v>0</v>
      </c>
      <c r="AA119" s="3">
        <v>2</v>
      </c>
      <c r="AB119" s="3"/>
      <c r="AC119" s="31">
        <v>52.811999999999998</v>
      </c>
      <c r="BC119" s="52"/>
    </row>
    <row r="120" spans="1:55" x14ac:dyDescent="0.45">
      <c r="A120" s="1" t="s">
        <v>166</v>
      </c>
      <c r="B120" s="1">
        <v>2024</v>
      </c>
      <c r="C120" s="17">
        <v>45395</v>
      </c>
      <c r="D120" s="1" t="s">
        <v>30</v>
      </c>
      <c r="E120" s="1" t="s">
        <v>31</v>
      </c>
      <c r="F120" s="1" t="s">
        <v>31</v>
      </c>
      <c r="G120" s="3" t="s">
        <v>139</v>
      </c>
      <c r="H120" s="3" t="s">
        <v>163</v>
      </c>
      <c r="I120" s="3" t="s">
        <v>88</v>
      </c>
      <c r="J120" s="12">
        <f>(C120-VLOOKUP(G120,Riders!$A$2:$D$3499,4,FALSE))/365</f>
        <v>23.427397260273974</v>
      </c>
      <c r="K120" s="12">
        <f>(C120-VLOOKUP(H120,Riders!$A$2:$D$3499,4,FALSE))/365</f>
        <v>25.413698630136988</v>
      </c>
      <c r="L120" s="3">
        <v>11</v>
      </c>
      <c r="M120" s="3">
        <f>0</f>
        <v>0</v>
      </c>
      <c r="N120" s="3">
        <f>0</f>
        <v>0</v>
      </c>
      <c r="O120" s="3">
        <f>0</f>
        <v>0</v>
      </c>
      <c r="P120" s="3">
        <f>0</f>
        <v>0</v>
      </c>
      <c r="Q120" s="3">
        <f>0</f>
        <v>0</v>
      </c>
      <c r="R120" s="3">
        <f>0</f>
        <v>0</v>
      </c>
      <c r="S120" s="3">
        <v>2</v>
      </c>
      <c r="T120" s="3">
        <f>0</f>
        <v>0</v>
      </c>
      <c r="U120" s="3">
        <f>0</f>
        <v>0</v>
      </c>
      <c r="V120" s="3">
        <f>0</f>
        <v>0</v>
      </c>
      <c r="W120" s="3">
        <f>0</f>
        <v>0</v>
      </c>
      <c r="X120" s="3">
        <f>0</f>
        <v>0</v>
      </c>
      <c r="Y120" s="3">
        <f>0</f>
        <v>0</v>
      </c>
      <c r="Z120" s="88">
        <f>0</f>
        <v>0</v>
      </c>
      <c r="AA120" s="3">
        <v>2</v>
      </c>
      <c r="AB120" s="3"/>
      <c r="AC120" s="31">
        <v>52.811999999999998</v>
      </c>
      <c r="BC120" s="52"/>
    </row>
    <row r="121" spans="1:55" x14ac:dyDescent="0.45">
      <c r="A121" s="1" t="s">
        <v>166</v>
      </c>
      <c r="B121" s="1">
        <v>2024</v>
      </c>
      <c r="C121" s="17">
        <v>45395</v>
      </c>
      <c r="D121" s="1" t="s">
        <v>30</v>
      </c>
      <c r="E121" s="1" t="s">
        <v>31</v>
      </c>
      <c r="F121" s="1" t="s">
        <v>31</v>
      </c>
      <c r="G121" s="3" t="s">
        <v>48</v>
      </c>
      <c r="H121" s="3" t="s">
        <v>169</v>
      </c>
      <c r="I121" s="3" t="s">
        <v>49</v>
      </c>
      <c r="J121" s="12">
        <f>(C121-VLOOKUP(G121,Riders!$A$2:$D$3499,4,FALSE))/365</f>
        <v>19.698630136986303</v>
      </c>
      <c r="K121" s="12">
        <f>(C121-VLOOKUP(H121,Riders!$A$2:$D$3499,4,FALSE))/365</f>
        <v>18.739726027397261</v>
      </c>
      <c r="L121" s="3">
        <v>12</v>
      </c>
      <c r="M121" s="3">
        <f>0</f>
        <v>0</v>
      </c>
      <c r="N121" s="3">
        <f>0</f>
        <v>0</v>
      </c>
      <c r="O121" s="3">
        <f>0</f>
        <v>0</v>
      </c>
      <c r="P121" s="3">
        <f>0</f>
        <v>0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f>0</f>
        <v>0</v>
      </c>
      <c r="X121" s="3">
        <f>0</f>
        <v>0</v>
      </c>
      <c r="Y121" s="3">
        <f>0</f>
        <v>0</v>
      </c>
      <c r="Z121" s="88">
        <v>20</v>
      </c>
      <c r="AA121" s="3">
        <v>-20</v>
      </c>
      <c r="AB121" s="3"/>
      <c r="AC121" s="31">
        <v>52.811999999999998</v>
      </c>
      <c r="BC121" s="52"/>
    </row>
    <row r="122" spans="1:55" x14ac:dyDescent="0.45">
      <c r="A122" s="1" t="s">
        <v>166</v>
      </c>
      <c r="B122" s="1">
        <v>2024</v>
      </c>
      <c r="C122" s="17">
        <v>45395</v>
      </c>
      <c r="D122" s="1" t="s">
        <v>30</v>
      </c>
      <c r="E122" s="1" t="s">
        <v>31</v>
      </c>
      <c r="F122" s="1" t="s">
        <v>31</v>
      </c>
      <c r="G122" s="3" t="s">
        <v>140</v>
      </c>
      <c r="H122" s="3" t="s">
        <v>130</v>
      </c>
      <c r="I122" s="3" t="s">
        <v>131</v>
      </c>
      <c r="J122" s="12">
        <f>(C122-VLOOKUP(G122,Riders!$A$2:$D$3499,4,FALSE))/365</f>
        <v>24.753424657534246</v>
      </c>
      <c r="K122" s="12">
        <f>(C122-VLOOKUP(H122,Riders!$A$2:$D$3499,4,FALSE))/365</f>
        <v>21.854794520547944</v>
      </c>
      <c r="L122" s="3">
        <v>13</v>
      </c>
      <c r="M122" s="3">
        <f>0</f>
        <v>0</v>
      </c>
      <c r="N122" s="3">
        <f>0</f>
        <v>0</v>
      </c>
      <c r="O122" s="3">
        <f>0</f>
        <v>0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f>0</f>
        <v>0</v>
      </c>
      <c r="U122" s="3">
        <f>0</f>
        <v>0</v>
      </c>
      <c r="V122" s="3">
        <f>0</f>
        <v>0</v>
      </c>
      <c r="W122" s="3">
        <f>0</f>
        <v>0</v>
      </c>
      <c r="X122" s="3">
        <f>0</f>
        <v>0</v>
      </c>
      <c r="Y122" s="3">
        <f>0</f>
        <v>0</v>
      </c>
      <c r="Z122" s="88">
        <v>20</v>
      </c>
      <c r="AA122" s="3">
        <v>-20</v>
      </c>
      <c r="AB122" s="3"/>
      <c r="AC122" s="31">
        <v>52.811999999999998</v>
      </c>
      <c r="BC122" s="52"/>
    </row>
    <row r="123" spans="1:55" x14ac:dyDescent="0.45">
      <c r="A123" s="1" t="s">
        <v>166</v>
      </c>
      <c r="B123" s="1">
        <v>2024</v>
      </c>
      <c r="C123" s="17">
        <v>45395</v>
      </c>
      <c r="D123" s="1" t="s">
        <v>30</v>
      </c>
      <c r="E123" s="1" t="s">
        <v>31</v>
      </c>
      <c r="F123" s="1" t="s">
        <v>31</v>
      </c>
      <c r="G123" s="3" t="s">
        <v>72</v>
      </c>
      <c r="H123" s="3" t="s">
        <v>170</v>
      </c>
      <c r="I123" s="3" t="s">
        <v>73</v>
      </c>
      <c r="J123" s="12">
        <f>(C123-VLOOKUP(G123,Riders!$A$2:$D$3499,4,FALSE))/365</f>
        <v>25.720547945205478</v>
      </c>
      <c r="K123" s="12">
        <f>(C123-VLOOKUP(H123,Riders!$A$2:$D$3499,4,FALSE))/365</f>
        <v>43.956164383561642</v>
      </c>
      <c r="L123" s="3">
        <v>14</v>
      </c>
      <c r="M123" s="3">
        <f>0</f>
        <v>0</v>
      </c>
      <c r="N123" s="3">
        <f>0</f>
        <v>0</v>
      </c>
      <c r="O123" s="3">
        <f>0</f>
        <v>0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f>0</f>
        <v>0</v>
      </c>
      <c r="X123" s="3">
        <f>0</f>
        <v>0</v>
      </c>
      <c r="Y123" s="3">
        <f>0</f>
        <v>0</v>
      </c>
      <c r="Z123" s="88">
        <v>40</v>
      </c>
      <c r="AA123" s="3">
        <v>-40</v>
      </c>
      <c r="AB123" s="3"/>
      <c r="AC123" s="31">
        <v>52.811999999999998</v>
      </c>
      <c r="BC123" s="52"/>
    </row>
    <row r="124" spans="1:55" x14ac:dyDescent="0.45">
      <c r="A124" s="1" t="s">
        <v>166</v>
      </c>
      <c r="B124" s="1">
        <v>2024</v>
      </c>
      <c r="C124" s="17">
        <v>45395</v>
      </c>
      <c r="D124" s="1" t="s">
        <v>30</v>
      </c>
      <c r="E124" s="1" t="s">
        <v>31</v>
      </c>
      <c r="F124" s="1" t="s">
        <v>31</v>
      </c>
      <c r="G124" s="3" t="s">
        <v>114</v>
      </c>
      <c r="H124" s="3" t="s">
        <v>125</v>
      </c>
      <c r="I124" s="3" t="s">
        <v>115</v>
      </c>
      <c r="J124" s="12">
        <f>(C124-VLOOKUP(G124,Riders!$A$2:$D$3499,4,FALSE))/365</f>
        <v>23.63013698630137</v>
      </c>
      <c r="K124" s="12">
        <f>(C124-VLOOKUP(H124,Riders!$A$2:$D$3499,4,FALSE))/365</f>
        <v>21.17808219178082</v>
      </c>
      <c r="L124" s="3">
        <v>15</v>
      </c>
      <c r="M124" s="3">
        <f>0</f>
        <v>0</v>
      </c>
      <c r="N124" s="3">
        <f>0</f>
        <v>0</v>
      </c>
      <c r="O124" s="3">
        <f>0</f>
        <v>0</v>
      </c>
      <c r="P124" s="3">
        <f>0</f>
        <v>0</v>
      </c>
      <c r="Q124" s="3">
        <f>0</f>
        <v>0</v>
      </c>
      <c r="R124" s="3">
        <f>0</f>
        <v>0</v>
      </c>
      <c r="S124" s="3">
        <v>3</v>
      </c>
      <c r="T124" s="3">
        <f>0</f>
        <v>0</v>
      </c>
      <c r="U124" s="3">
        <f>0</f>
        <v>0</v>
      </c>
      <c r="V124" s="3">
        <f>0</f>
        <v>0</v>
      </c>
      <c r="W124" s="3">
        <f>0</f>
        <v>0</v>
      </c>
      <c r="X124" s="3">
        <f>0</f>
        <v>0</v>
      </c>
      <c r="Y124" s="3">
        <f>0</f>
        <v>0</v>
      </c>
      <c r="Z124" s="88">
        <v>60</v>
      </c>
      <c r="AA124" s="3" t="s">
        <v>100</v>
      </c>
      <c r="AB124" s="3"/>
      <c r="AC124" s="31">
        <v>52.811999999999998</v>
      </c>
      <c r="BC124" s="52"/>
    </row>
    <row r="125" spans="1:55" x14ac:dyDescent="0.45">
      <c r="A125" s="1" t="s">
        <v>166</v>
      </c>
      <c r="B125" s="1">
        <v>2024</v>
      </c>
      <c r="C125" s="17">
        <v>45395</v>
      </c>
      <c r="D125" s="1" t="s">
        <v>30</v>
      </c>
      <c r="E125" s="1" t="s">
        <v>31</v>
      </c>
      <c r="F125" s="1" t="s">
        <v>31</v>
      </c>
      <c r="G125" s="3" t="s">
        <v>171</v>
      </c>
      <c r="H125" s="3" t="s">
        <v>54</v>
      </c>
      <c r="I125" s="3" t="s">
        <v>55</v>
      </c>
      <c r="J125" s="12">
        <f>(C125-VLOOKUP(G125,Riders!$A$2:$D$3499,4,FALSE))/365</f>
        <v>30.413698630136988</v>
      </c>
      <c r="K125" s="12">
        <f>(C125-VLOOKUP(H125,Riders!$A$2:$D$3499,4,FALSE))/365</f>
        <v>27.473972602739725</v>
      </c>
      <c r="L125" s="3">
        <v>16</v>
      </c>
      <c r="M125" s="3">
        <f>0</f>
        <v>0</v>
      </c>
      <c r="N125" s="3">
        <f>0</f>
        <v>0</v>
      </c>
      <c r="O125" s="3">
        <f>0</f>
        <v>0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f>0</f>
        <v>0</v>
      </c>
      <c r="X125" s="3">
        <f>0</f>
        <v>0</v>
      </c>
      <c r="Y125" s="3">
        <f>0</f>
        <v>0</v>
      </c>
      <c r="Z125" s="88">
        <v>40</v>
      </c>
      <c r="AA125" s="3" t="s">
        <v>100</v>
      </c>
      <c r="AB125" s="3"/>
      <c r="AC125" s="31">
        <v>52.811999999999998</v>
      </c>
      <c r="BC125" s="52"/>
    </row>
    <row r="126" spans="1:55" x14ac:dyDescent="0.45">
      <c r="A126" s="1" t="s">
        <v>166</v>
      </c>
      <c r="B126" s="1">
        <v>2024</v>
      </c>
      <c r="C126" s="17">
        <v>45395</v>
      </c>
      <c r="D126" s="1" t="s">
        <v>30</v>
      </c>
      <c r="E126" s="1" t="s">
        <v>31</v>
      </c>
      <c r="F126" s="1" t="s">
        <v>31</v>
      </c>
      <c r="G126" s="3" t="s">
        <v>165</v>
      </c>
      <c r="H126" s="3" t="s">
        <v>95</v>
      </c>
      <c r="I126" s="3" t="s">
        <v>96</v>
      </c>
      <c r="J126" s="12">
        <f>(C126-VLOOKUP(G126,Riders!$A$2:$D$3499,4,FALSE))/365</f>
        <v>29.052054794520547</v>
      </c>
      <c r="K126" s="12">
        <f>(C126-VLOOKUP(H126,Riders!$A$2:$D$3499,4,FALSE))/365</f>
        <v>22.846575342465755</v>
      </c>
      <c r="L126" s="3">
        <v>16</v>
      </c>
      <c r="M126" s="3">
        <f>0</f>
        <v>0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f>0</f>
        <v>0</v>
      </c>
      <c r="X126" s="3">
        <f>0</f>
        <v>0</v>
      </c>
      <c r="Y126" s="3">
        <f>0</f>
        <v>0</v>
      </c>
      <c r="Z126" s="88">
        <v>40</v>
      </c>
      <c r="AA126" s="3" t="s">
        <v>100</v>
      </c>
      <c r="AB126" s="3"/>
      <c r="AC126" s="31">
        <v>52.811999999999998</v>
      </c>
      <c r="BC126" s="52"/>
    </row>
    <row r="127" spans="1:55" x14ac:dyDescent="0.45">
      <c r="A127" s="1" t="s">
        <v>74</v>
      </c>
      <c r="B127" s="1">
        <v>2024</v>
      </c>
      <c r="C127" s="17">
        <v>45367</v>
      </c>
      <c r="D127" s="1" t="s">
        <v>30</v>
      </c>
      <c r="E127" s="1" t="s">
        <v>31</v>
      </c>
      <c r="F127" s="1" t="s">
        <v>31</v>
      </c>
      <c r="G127" s="3" t="s">
        <v>47</v>
      </c>
      <c r="H127" s="3" t="s">
        <v>85</v>
      </c>
      <c r="I127" s="3" t="s">
        <v>168</v>
      </c>
      <c r="J127" s="12">
        <f>(C127-VLOOKUP(G127,Riders!$A$2:$D$3499,4,FALSE))/365</f>
        <v>19.265753424657536</v>
      </c>
      <c r="K127" s="12">
        <f>(C127-VLOOKUP(H127,Riders!$A$2:$D$3499,4,FALSE))/365</f>
        <v>22.186301369863013</v>
      </c>
      <c r="L127" s="3">
        <v>1</v>
      </c>
      <c r="M127" s="3">
        <f>0</f>
        <v>0</v>
      </c>
      <c r="N127" s="3">
        <f>0</f>
        <v>0</v>
      </c>
      <c r="O127" s="3">
        <f>0</f>
        <v>0</v>
      </c>
      <c r="P127" s="3">
        <v>3</v>
      </c>
      <c r="Q127" s="3">
        <v>5</v>
      </c>
      <c r="R127" s="3">
        <v>5</v>
      </c>
      <c r="S127" s="3">
        <f>0</f>
        <v>0</v>
      </c>
      <c r="T127" s="3">
        <v>5</v>
      </c>
      <c r="U127" s="3">
        <f>0</f>
        <v>0</v>
      </c>
      <c r="V127" s="3">
        <v>3</v>
      </c>
      <c r="W127" s="3">
        <v>3</v>
      </c>
      <c r="X127" s="3">
        <v>10</v>
      </c>
      <c r="Y127" s="3">
        <v>20</v>
      </c>
      <c r="Z127" s="88">
        <f>0</f>
        <v>0</v>
      </c>
      <c r="AA127" s="3">
        <v>54</v>
      </c>
      <c r="AB127" s="79">
        <v>1.406944444444445</v>
      </c>
      <c r="AC127" s="31">
        <v>53.307000000000002</v>
      </c>
      <c r="BC127" s="52"/>
    </row>
    <row r="128" spans="1:55" x14ac:dyDescent="0.45">
      <c r="A128" s="1" t="s">
        <v>74</v>
      </c>
      <c r="B128" s="1">
        <v>2024</v>
      </c>
      <c r="C128" s="17">
        <v>45367</v>
      </c>
      <c r="D128" s="1" t="s">
        <v>30</v>
      </c>
      <c r="E128" s="1" t="s">
        <v>31</v>
      </c>
      <c r="F128" s="1" t="s">
        <v>31</v>
      </c>
      <c r="G128" s="3" t="s">
        <v>35</v>
      </c>
      <c r="H128" t="s">
        <v>124</v>
      </c>
      <c r="I128" s="3" t="s">
        <v>37</v>
      </c>
      <c r="J128" s="12">
        <f>(C128-VLOOKUP(G128,Riders!$A$2:$D$3499,4,FALSE))/365</f>
        <v>26.38082191780822</v>
      </c>
      <c r="K128" s="12">
        <f>(C128-VLOOKUP(H128,Riders!$A$2:$D$3499,4,FALSE))/365</f>
        <v>25.076712328767123</v>
      </c>
      <c r="L128" s="3">
        <v>2</v>
      </c>
      <c r="M128" s="3">
        <v>2</v>
      </c>
      <c r="N128" s="3">
        <f>0</f>
        <v>0</v>
      </c>
      <c r="O128" s="3">
        <v>2</v>
      </c>
      <c r="P128" s="3">
        <v>5</v>
      </c>
      <c r="Q128" s="3">
        <v>2</v>
      </c>
      <c r="R128" s="3">
        <v>3</v>
      </c>
      <c r="S128" s="3">
        <v>5</v>
      </c>
      <c r="T128" s="3">
        <f>0</f>
        <v>0</v>
      </c>
      <c r="U128" s="3">
        <v>5</v>
      </c>
      <c r="V128" s="3">
        <v>2</v>
      </c>
      <c r="W128" s="3">
        <v>5</v>
      </c>
      <c r="X128" s="3">
        <v>2</v>
      </c>
      <c r="Y128" s="3">
        <v>20</v>
      </c>
      <c r="Z128" s="88">
        <f>0</f>
        <v>0</v>
      </c>
      <c r="AA128" s="3">
        <v>53</v>
      </c>
      <c r="AB128" s="3"/>
      <c r="AC128" s="31">
        <v>53.307000000000002</v>
      </c>
      <c r="BC128" s="52"/>
    </row>
    <row r="129" spans="1:55" x14ac:dyDescent="0.45">
      <c r="A129" s="1" t="s">
        <v>74</v>
      </c>
      <c r="B129" s="1">
        <v>2024</v>
      </c>
      <c r="C129" s="17">
        <v>45367</v>
      </c>
      <c r="D129" s="1" t="s">
        <v>30</v>
      </c>
      <c r="E129" s="1" t="s">
        <v>31</v>
      </c>
      <c r="F129" s="1" t="s">
        <v>31</v>
      </c>
      <c r="G129" s="3" t="s">
        <v>146</v>
      </c>
      <c r="H129" s="3" t="s">
        <v>32</v>
      </c>
      <c r="I129" s="3" t="s">
        <v>34</v>
      </c>
      <c r="J129" s="12">
        <f>(C129-VLOOKUP(G129,Riders!$A$2:$D$3499,4,FALSE))/365</f>
        <v>24.805479452054794</v>
      </c>
      <c r="K129" s="12">
        <f>(C129-VLOOKUP(H129,Riders!$A$2:$D$3499,4,FALSE))/365</f>
        <v>20.139726027397259</v>
      </c>
      <c r="L129" s="3">
        <v>3</v>
      </c>
      <c r="M129" s="3">
        <v>5</v>
      </c>
      <c r="N129" s="3">
        <v>5</v>
      </c>
      <c r="O129" s="3">
        <f>0</f>
        <v>0</v>
      </c>
      <c r="P129" s="3">
        <f>0</f>
        <v>0</v>
      </c>
      <c r="Q129" s="3">
        <v>3</v>
      </c>
      <c r="R129" s="3">
        <v>2</v>
      </c>
      <c r="S129" s="3">
        <v>3</v>
      </c>
      <c r="T129" s="3">
        <f>0</f>
        <v>0</v>
      </c>
      <c r="U129" s="3">
        <f>0</f>
        <v>0</v>
      </c>
      <c r="V129" s="3">
        <v>5</v>
      </c>
      <c r="W129" s="3">
        <f>0</f>
        <v>0</v>
      </c>
      <c r="X129" s="3">
        <v>6</v>
      </c>
      <c r="Y129" s="3">
        <v>20</v>
      </c>
      <c r="Z129" s="88">
        <f>0</f>
        <v>0</v>
      </c>
      <c r="AA129" s="3">
        <v>49</v>
      </c>
      <c r="AB129" s="3"/>
      <c r="AC129" s="31">
        <v>53.307000000000002</v>
      </c>
      <c r="BC129" s="52"/>
    </row>
    <row r="130" spans="1:55" x14ac:dyDescent="0.45">
      <c r="A130" s="1" t="s">
        <v>74</v>
      </c>
      <c r="B130" s="1">
        <v>2024</v>
      </c>
      <c r="C130" s="17">
        <v>45367</v>
      </c>
      <c r="D130" s="1" t="s">
        <v>30</v>
      </c>
      <c r="E130" s="1" t="s">
        <v>31</v>
      </c>
      <c r="F130" s="1" t="s">
        <v>31</v>
      </c>
      <c r="G130" s="3" t="s">
        <v>39</v>
      </c>
      <c r="H130" s="3" t="s">
        <v>38</v>
      </c>
      <c r="I130" s="3" t="s">
        <v>40</v>
      </c>
      <c r="J130" s="12">
        <f>(C130-VLOOKUP(G130,Riders!$A$2:$D$3499,4,FALSE))/365</f>
        <v>26.824657534246576</v>
      </c>
      <c r="K130" s="12">
        <f>(C130-VLOOKUP(H130,Riders!$A$2:$D$3499,4,FALSE))/365</f>
        <v>27.093150684931508</v>
      </c>
      <c r="L130" s="3">
        <v>4</v>
      </c>
      <c r="M130" s="3">
        <f>0</f>
        <v>0</v>
      </c>
      <c r="N130" s="3">
        <v>1</v>
      </c>
      <c r="O130" s="3">
        <v>5</v>
      </c>
      <c r="P130" s="3">
        <v>2</v>
      </c>
      <c r="Q130" s="3">
        <f>0</f>
        <v>0</v>
      </c>
      <c r="R130" s="3">
        <v>1</v>
      </c>
      <c r="S130" s="3">
        <v>2</v>
      </c>
      <c r="T130" s="3">
        <v>2</v>
      </c>
      <c r="U130" s="3">
        <v>3</v>
      </c>
      <c r="V130" s="3">
        <f>0</f>
        <v>0</v>
      </c>
      <c r="W130" s="3">
        <v>2</v>
      </c>
      <c r="X130" s="3">
        <f>0</f>
        <v>0</v>
      </c>
      <c r="Y130" s="3">
        <f>0</f>
        <v>0</v>
      </c>
      <c r="Z130" s="88">
        <f>0</f>
        <v>0</v>
      </c>
      <c r="AA130" s="3">
        <v>18</v>
      </c>
      <c r="AB130" s="3"/>
      <c r="AC130" s="31">
        <v>53.307000000000002</v>
      </c>
      <c r="BC130" s="52"/>
    </row>
    <row r="131" spans="1:55" x14ac:dyDescent="0.45">
      <c r="A131" s="1" t="s">
        <v>74</v>
      </c>
      <c r="B131" s="1">
        <v>2024</v>
      </c>
      <c r="C131" s="17">
        <v>45367</v>
      </c>
      <c r="D131" s="1" t="s">
        <v>30</v>
      </c>
      <c r="E131" s="1" t="s">
        <v>31</v>
      </c>
      <c r="F131" s="1" t="s">
        <v>31</v>
      </c>
      <c r="G131" s="3" t="s">
        <v>136</v>
      </c>
      <c r="H131" s="3" t="s">
        <v>162</v>
      </c>
      <c r="I131" s="3" t="s">
        <v>64</v>
      </c>
      <c r="J131" s="12">
        <f>(C131-VLOOKUP(G131,Riders!$A$2:$D$3499,4,FALSE))/365</f>
        <v>25.227397260273971</v>
      </c>
      <c r="K131" s="12">
        <f>(C131-VLOOKUP(H131,Riders!$A$2:$D$3499,4,FALSE))/365</f>
        <v>29.890410958904109</v>
      </c>
      <c r="L131" s="3">
        <v>5</v>
      </c>
      <c r="M131" s="3">
        <v>3</v>
      </c>
      <c r="N131" s="3">
        <v>3</v>
      </c>
      <c r="O131" s="3">
        <v>1</v>
      </c>
      <c r="P131" s="3">
        <v>1</v>
      </c>
      <c r="Q131" s="3">
        <f>0</f>
        <v>0</v>
      </c>
      <c r="R131" s="3">
        <f>0</f>
        <v>0</v>
      </c>
      <c r="S131" s="3">
        <f>0</f>
        <v>0</v>
      </c>
      <c r="T131" s="3">
        <v>3</v>
      </c>
      <c r="U131" s="3">
        <v>1</v>
      </c>
      <c r="V131" s="3">
        <v>1</v>
      </c>
      <c r="W131" s="3">
        <f>0</f>
        <v>0</v>
      </c>
      <c r="X131" s="3">
        <v>4</v>
      </c>
      <c r="Y131" s="3">
        <f>0</f>
        <v>0</v>
      </c>
      <c r="Z131" s="88">
        <f>0</f>
        <v>0</v>
      </c>
      <c r="AA131" s="3">
        <v>17</v>
      </c>
      <c r="AB131" s="3"/>
      <c r="AC131" s="31">
        <v>53.307000000000002</v>
      </c>
      <c r="BC131" s="52"/>
    </row>
    <row r="132" spans="1:55" x14ac:dyDescent="0.45">
      <c r="A132" s="1" t="s">
        <v>74</v>
      </c>
      <c r="B132" s="1">
        <v>2024</v>
      </c>
      <c r="C132" s="17">
        <v>45367</v>
      </c>
      <c r="D132" s="1" t="s">
        <v>30</v>
      </c>
      <c r="E132" s="1" t="s">
        <v>31</v>
      </c>
      <c r="F132" s="1" t="s">
        <v>31</v>
      </c>
      <c r="G132" s="3" t="s">
        <v>172</v>
      </c>
      <c r="H132" s="3" t="s">
        <v>173</v>
      </c>
      <c r="I132" s="3" t="s">
        <v>61</v>
      </c>
      <c r="J132" s="12" t="e">
        <f>(C132-VLOOKUP(G132,Riders!$A$2:$D$3499,4,FALSE))/365</f>
        <v>#N/A</v>
      </c>
      <c r="K132" s="12">
        <f>(C132-VLOOKUP(H132,Riders!$A$2:$D$3499,4,FALSE))/365</f>
        <v>23.038356164383561</v>
      </c>
      <c r="L132" s="3">
        <v>6</v>
      </c>
      <c r="M132" s="3">
        <v>1</v>
      </c>
      <c r="N132" s="3">
        <v>2</v>
      </c>
      <c r="O132" s="3">
        <v>3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v>2</v>
      </c>
      <c r="V132" s="3">
        <f>0</f>
        <v>0</v>
      </c>
      <c r="W132" s="3">
        <v>1</v>
      </c>
      <c r="X132" s="3">
        <f>0</f>
        <v>0</v>
      </c>
      <c r="Y132" s="3">
        <f>0</f>
        <v>0</v>
      </c>
      <c r="Z132" s="88">
        <f>0</f>
        <v>0</v>
      </c>
      <c r="AA132" s="3">
        <v>9</v>
      </c>
      <c r="AB132" s="3"/>
      <c r="AC132" s="31">
        <v>53.307000000000002</v>
      </c>
      <c r="BC132" s="52"/>
    </row>
    <row r="133" spans="1:55" x14ac:dyDescent="0.45">
      <c r="A133" s="1" t="s">
        <v>74</v>
      </c>
      <c r="B133" s="1">
        <v>2024</v>
      </c>
      <c r="C133" s="17">
        <v>45367</v>
      </c>
      <c r="D133" s="1" t="s">
        <v>30</v>
      </c>
      <c r="E133" s="1" t="s">
        <v>31</v>
      </c>
      <c r="F133" s="1" t="s">
        <v>31</v>
      </c>
      <c r="G133" s="3" t="s">
        <v>125</v>
      </c>
      <c r="H133" s="3" t="s">
        <v>114</v>
      </c>
      <c r="I133" s="3" t="s">
        <v>115</v>
      </c>
      <c r="J133" s="12">
        <f>(C133-VLOOKUP(G133,Riders!$A$2:$D$3499,4,FALSE))/365</f>
        <v>21.101369863013698</v>
      </c>
      <c r="K133" s="12">
        <f>(C133-VLOOKUP(H133,Riders!$A$2:$D$3499,4,FALSE))/365</f>
        <v>23.553424657534247</v>
      </c>
      <c r="L133" s="3">
        <v>7</v>
      </c>
      <c r="M133" s="3">
        <f>0</f>
        <v>0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v>1</v>
      </c>
      <c r="U133" s="3">
        <f>0</f>
        <v>0</v>
      </c>
      <c r="V133" s="3">
        <f>0</f>
        <v>0</v>
      </c>
      <c r="W133" s="3">
        <f>0</f>
        <v>0</v>
      </c>
      <c r="X133" s="3">
        <f>0</f>
        <v>0</v>
      </c>
      <c r="Y133" s="3">
        <f>0</f>
        <v>0</v>
      </c>
      <c r="Z133" s="88">
        <f>0</f>
        <v>0</v>
      </c>
      <c r="AA133" s="3">
        <v>1</v>
      </c>
      <c r="AB133" s="3"/>
      <c r="AC133" s="31">
        <v>53.307000000000002</v>
      </c>
      <c r="BC133" s="52"/>
    </row>
    <row r="134" spans="1:55" x14ac:dyDescent="0.45">
      <c r="A134" s="1" t="s">
        <v>74</v>
      </c>
      <c r="B134" s="1">
        <v>2024</v>
      </c>
      <c r="C134" s="17">
        <v>45367</v>
      </c>
      <c r="D134" s="1" t="s">
        <v>30</v>
      </c>
      <c r="E134" s="1" t="s">
        <v>31</v>
      </c>
      <c r="F134" s="1" t="s">
        <v>31</v>
      </c>
      <c r="G134" s="3" t="s">
        <v>170</v>
      </c>
      <c r="H134" s="3" t="s">
        <v>72</v>
      </c>
      <c r="I134" s="3" t="s">
        <v>73</v>
      </c>
      <c r="J134" s="12">
        <f>(C134-VLOOKUP(G134,Riders!$A$2:$D$3499,4,FALSE))/365</f>
        <v>43.87945205479452</v>
      </c>
      <c r="K134" s="12">
        <f>(C134-VLOOKUP(H134,Riders!$A$2:$D$3499,4,FALSE))/365</f>
        <v>25.643835616438356</v>
      </c>
      <c r="L134" s="3">
        <v>8</v>
      </c>
      <c r="M134" s="3">
        <f>0</f>
        <v>0</v>
      </c>
      <c r="N134" s="3">
        <f>0</f>
        <v>0</v>
      </c>
      <c r="O134" s="3">
        <f>0</f>
        <v>0</v>
      </c>
      <c r="P134" s="3">
        <f>0</f>
        <v>0</v>
      </c>
      <c r="Q134" s="3">
        <v>1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f>0</f>
        <v>0</v>
      </c>
      <c r="X134" s="3">
        <f>0</f>
        <v>0</v>
      </c>
      <c r="Y134" s="3">
        <f>0</f>
        <v>0</v>
      </c>
      <c r="Z134" s="88">
        <f>0</f>
        <v>0</v>
      </c>
      <c r="AA134" s="3">
        <v>1</v>
      </c>
      <c r="AB134" s="3"/>
      <c r="AC134" s="31">
        <v>53.307000000000002</v>
      </c>
      <c r="BC134" s="52"/>
    </row>
    <row r="135" spans="1:55" x14ac:dyDescent="0.45">
      <c r="A135" s="1" t="s">
        <v>74</v>
      </c>
      <c r="B135" s="1">
        <v>2024</v>
      </c>
      <c r="C135" s="17">
        <v>45367</v>
      </c>
      <c r="D135" s="1" t="s">
        <v>30</v>
      </c>
      <c r="E135" s="1" t="s">
        <v>31</v>
      </c>
      <c r="F135" s="1" t="s">
        <v>31</v>
      </c>
      <c r="G135" s="3" t="s">
        <v>82</v>
      </c>
      <c r="H135" s="3" t="s">
        <v>174</v>
      </c>
      <c r="I135" s="3" t="s">
        <v>83</v>
      </c>
      <c r="J135" s="12">
        <f>(C135-VLOOKUP(G135,Riders!$A$2:$D$3499,4,FALSE))/365</f>
        <v>23.221917808219178</v>
      </c>
      <c r="K135" s="12">
        <f>(C135-VLOOKUP(H135,Riders!$A$2:$D$3499,4,FALSE))/365</f>
        <v>20</v>
      </c>
      <c r="L135" s="3">
        <v>9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v>1</v>
      </c>
      <c r="T135" s="3">
        <f>0</f>
        <v>0</v>
      </c>
      <c r="U135" s="3">
        <f>0</f>
        <v>0</v>
      </c>
      <c r="V135" s="3">
        <f>0</f>
        <v>0</v>
      </c>
      <c r="W135" s="3">
        <f>0</f>
        <v>0</v>
      </c>
      <c r="X135" s="3">
        <f>0</f>
        <v>0</v>
      </c>
      <c r="Y135" s="3">
        <f>0</f>
        <v>0</v>
      </c>
      <c r="Z135" s="88">
        <f>0</f>
        <v>0</v>
      </c>
      <c r="AA135" s="3">
        <v>1</v>
      </c>
      <c r="AB135" s="3"/>
      <c r="AC135" s="31">
        <v>53.307000000000002</v>
      </c>
      <c r="BC135" s="52"/>
    </row>
    <row r="136" spans="1:55" x14ac:dyDescent="0.45">
      <c r="A136" s="1" t="s">
        <v>74</v>
      </c>
      <c r="B136" s="1">
        <v>2024</v>
      </c>
      <c r="C136" s="17">
        <v>45367</v>
      </c>
      <c r="D136" s="1" t="s">
        <v>30</v>
      </c>
      <c r="E136" s="1" t="s">
        <v>31</v>
      </c>
      <c r="F136" s="1" t="s">
        <v>31</v>
      </c>
      <c r="G136" s="3" t="s">
        <v>53</v>
      </c>
      <c r="H136" s="3" t="s">
        <v>54</v>
      </c>
      <c r="I136" s="3" t="s">
        <v>55</v>
      </c>
      <c r="J136" s="12">
        <f>(C136-VLOOKUP(G136,Riders!$A$2:$D$3499,4,FALSE))/365</f>
        <v>22.87945205479452</v>
      </c>
      <c r="K136" s="12">
        <f>(C136-VLOOKUP(H136,Riders!$A$2:$D$3499,4,FALSE))/365</f>
        <v>27.397260273972602</v>
      </c>
      <c r="L136" s="3">
        <v>10</v>
      </c>
      <c r="M136" s="3">
        <f>0</f>
        <v>0</v>
      </c>
      <c r="N136" s="3">
        <f>0</f>
        <v>0</v>
      </c>
      <c r="O136" s="3">
        <f>0</f>
        <v>0</v>
      </c>
      <c r="P136" s="3">
        <f>0</f>
        <v>0</v>
      </c>
      <c r="Q136" s="3">
        <f>0</f>
        <v>0</v>
      </c>
      <c r="R136" s="3">
        <f>0</f>
        <v>0</v>
      </c>
      <c r="S136" s="3">
        <f>0</f>
        <v>0</v>
      </c>
      <c r="T136" s="3">
        <f>0</f>
        <v>0</v>
      </c>
      <c r="U136" s="3">
        <f>0</f>
        <v>0</v>
      </c>
      <c r="V136" s="3">
        <f>0</f>
        <v>0</v>
      </c>
      <c r="W136" s="3">
        <f>0</f>
        <v>0</v>
      </c>
      <c r="X136" s="3">
        <f>0</f>
        <v>0</v>
      </c>
      <c r="Y136" s="3">
        <f>0</f>
        <v>0</v>
      </c>
      <c r="Z136" s="88">
        <f>0</f>
        <v>0</v>
      </c>
      <c r="AA136" s="3">
        <v>0</v>
      </c>
      <c r="AB136" s="3"/>
      <c r="AC136" s="31">
        <v>53.307000000000002</v>
      </c>
      <c r="BC136" s="52"/>
    </row>
    <row r="137" spans="1:55" x14ac:dyDescent="0.45">
      <c r="A137" s="1" t="s">
        <v>74</v>
      </c>
      <c r="B137" s="1">
        <v>2024</v>
      </c>
      <c r="C137" s="17">
        <v>45367</v>
      </c>
      <c r="D137" s="1" t="s">
        <v>30</v>
      </c>
      <c r="E137" s="1" t="s">
        <v>31</v>
      </c>
      <c r="F137" s="1" t="s">
        <v>31</v>
      </c>
      <c r="G137" s="3" t="s">
        <v>175</v>
      </c>
      <c r="H137" s="3" t="s">
        <v>176</v>
      </c>
      <c r="I137" s="3" t="s">
        <v>177</v>
      </c>
      <c r="J137" s="12">
        <f>(C137-VLOOKUP(G137,Riders!$A$2:$D$3499,4,FALSE))/365</f>
        <v>26.841095890410958</v>
      </c>
      <c r="K137" s="12">
        <f>(C137-VLOOKUP(H137,Riders!$A$2:$D$3499,4,FALSE))/365</f>
        <v>27.287671232876711</v>
      </c>
      <c r="L137" s="3">
        <v>11</v>
      </c>
      <c r="M137" s="3">
        <f>0</f>
        <v>0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f>0</f>
        <v>0</v>
      </c>
      <c r="S137" s="3">
        <f>0</f>
        <v>0</v>
      </c>
      <c r="T137" s="3">
        <f>0</f>
        <v>0</v>
      </c>
      <c r="U137" s="3">
        <f>0</f>
        <v>0</v>
      </c>
      <c r="V137" s="3">
        <f>0</f>
        <v>0</v>
      </c>
      <c r="W137" s="3">
        <f>0</f>
        <v>0</v>
      </c>
      <c r="X137" s="3">
        <f>0</f>
        <v>0</v>
      </c>
      <c r="Y137" s="3">
        <f>0</f>
        <v>0</v>
      </c>
      <c r="Z137" s="88">
        <f>0</f>
        <v>0</v>
      </c>
      <c r="AA137" s="3">
        <v>0</v>
      </c>
      <c r="AB137" s="3"/>
      <c r="AC137" s="31">
        <v>53.307000000000002</v>
      </c>
      <c r="BC137" s="52"/>
    </row>
    <row r="138" spans="1:55" x14ac:dyDescent="0.45">
      <c r="A138" s="1" t="s">
        <v>74</v>
      </c>
      <c r="B138" s="1">
        <v>2024</v>
      </c>
      <c r="C138" s="17">
        <v>45367</v>
      </c>
      <c r="D138" s="1" t="s">
        <v>30</v>
      </c>
      <c r="E138" s="1" t="s">
        <v>31</v>
      </c>
      <c r="F138" s="1" t="s">
        <v>31</v>
      </c>
      <c r="G138" s="3" t="s">
        <v>48</v>
      </c>
      <c r="H138" s="3" t="s">
        <v>178</v>
      </c>
      <c r="I138" s="3" t="s">
        <v>49</v>
      </c>
      <c r="J138" s="12">
        <f>(C138-VLOOKUP(G138,Riders!$A$2:$D$3499,4,FALSE))/365</f>
        <v>19.621917808219177</v>
      </c>
      <c r="K138" s="12">
        <f>(C138-VLOOKUP(H138,Riders!$A$2:$D$3499,4,FALSE))/365</f>
        <v>18.391780821917809</v>
      </c>
      <c r="L138" s="3">
        <v>12</v>
      </c>
      <c r="M138" s="3">
        <f>0</f>
        <v>0</v>
      </c>
      <c r="N138" s="3">
        <f>0</f>
        <v>0</v>
      </c>
      <c r="O138" s="3">
        <f>0</f>
        <v>0</v>
      </c>
      <c r="P138" s="3">
        <f>0</f>
        <v>0</v>
      </c>
      <c r="Q138" s="3">
        <f>0</f>
        <v>0</v>
      </c>
      <c r="R138" s="3">
        <f>0</f>
        <v>0</v>
      </c>
      <c r="S138" s="3">
        <f>0</f>
        <v>0</v>
      </c>
      <c r="T138" s="3">
        <f>0</f>
        <v>0</v>
      </c>
      <c r="U138" s="3">
        <f>0</f>
        <v>0</v>
      </c>
      <c r="V138" s="3">
        <f>0</f>
        <v>0</v>
      </c>
      <c r="W138" s="3">
        <f>0</f>
        <v>0</v>
      </c>
      <c r="X138" s="3">
        <f>0</f>
        <v>0</v>
      </c>
      <c r="Y138" s="3">
        <f>0</f>
        <v>0</v>
      </c>
      <c r="Z138" s="88">
        <f>0</f>
        <v>0</v>
      </c>
      <c r="AA138" s="3">
        <v>0</v>
      </c>
      <c r="AB138" s="3"/>
      <c r="AC138" s="31">
        <v>53.307000000000002</v>
      </c>
      <c r="BC138" s="52"/>
    </row>
    <row r="139" spans="1:55" x14ac:dyDescent="0.45">
      <c r="A139" s="1" t="s">
        <v>74</v>
      </c>
      <c r="B139" s="1">
        <v>2024</v>
      </c>
      <c r="C139" s="17">
        <v>45367</v>
      </c>
      <c r="D139" s="1" t="s">
        <v>30</v>
      </c>
      <c r="E139" s="1" t="s">
        <v>31</v>
      </c>
      <c r="F139" s="1" t="s">
        <v>31</v>
      </c>
      <c r="G139" s="3" t="s">
        <v>179</v>
      </c>
      <c r="H139" s="3" t="s">
        <v>180</v>
      </c>
      <c r="I139" s="3" t="s">
        <v>181</v>
      </c>
      <c r="J139" s="12">
        <f>(C139-VLOOKUP(G139,Riders!$A$2:$D$3499,4,FALSE))/365</f>
        <v>20.931506849315067</v>
      </c>
      <c r="K139" s="12">
        <f>(C139-VLOOKUP(H139,Riders!$A$2:$D$3499,4,FALSE))/365</f>
        <v>20.090410958904108</v>
      </c>
      <c r="L139" s="3">
        <v>13</v>
      </c>
      <c r="M139" s="3">
        <f>0</f>
        <v>0</v>
      </c>
      <c r="N139" s="3">
        <f>0</f>
        <v>0</v>
      </c>
      <c r="O139" s="3">
        <f>0</f>
        <v>0</v>
      </c>
      <c r="P139" s="3">
        <f>0</f>
        <v>0</v>
      </c>
      <c r="Q139" s="3">
        <f>0</f>
        <v>0</v>
      </c>
      <c r="R139" s="3">
        <f>0</f>
        <v>0</v>
      </c>
      <c r="S139" s="3">
        <f>0</f>
        <v>0</v>
      </c>
      <c r="T139" s="3">
        <f>0</f>
        <v>0</v>
      </c>
      <c r="U139" s="3">
        <f>0</f>
        <v>0</v>
      </c>
      <c r="V139" s="3">
        <f>0</f>
        <v>0</v>
      </c>
      <c r="W139" s="3">
        <f>0</f>
        <v>0</v>
      </c>
      <c r="X139" s="3">
        <f>0</f>
        <v>0</v>
      </c>
      <c r="Y139" s="3">
        <f>0</f>
        <v>0</v>
      </c>
      <c r="Z139" s="88">
        <v>80</v>
      </c>
      <c r="AA139" s="3" t="s">
        <v>100</v>
      </c>
      <c r="AB139" s="3"/>
      <c r="AC139" s="31">
        <v>53.307000000000002</v>
      </c>
      <c r="BC139" s="52"/>
    </row>
    <row r="140" spans="1:55" x14ac:dyDescent="0.45">
      <c r="A140" s="1" t="s">
        <v>74</v>
      </c>
      <c r="B140" s="1">
        <v>2024</v>
      </c>
      <c r="C140" s="17">
        <v>45367</v>
      </c>
      <c r="D140" s="1" t="s">
        <v>30</v>
      </c>
      <c r="E140" s="1" t="s">
        <v>31</v>
      </c>
      <c r="F140" s="1" t="s">
        <v>31</v>
      </c>
      <c r="G140" s="3" t="s">
        <v>182</v>
      </c>
      <c r="H140" s="3" t="s">
        <v>41</v>
      </c>
      <c r="I140" s="3" t="s">
        <v>43</v>
      </c>
      <c r="J140" s="12">
        <f>(C140-VLOOKUP(G140,Riders!$A$2:$D$3499,4,FALSE))/365</f>
        <v>27.19178082191781</v>
      </c>
      <c r="K140" s="12" t="e">
        <f>(C140-VLOOKUP(H140,Riders!$A$2:$D$3499,4,FALSE))/365</f>
        <v>#N/A</v>
      </c>
      <c r="L140" s="3">
        <v>13</v>
      </c>
      <c r="M140" s="3">
        <f>0</f>
        <v>0</v>
      </c>
      <c r="N140" s="3">
        <f>0</f>
        <v>0</v>
      </c>
      <c r="O140" s="3">
        <f>0</f>
        <v>0</v>
      </c>
      <c r="P140" s="3">
        <f>0</f>
        <v>0</v>
      </c>
      <c r="Q140" s="3">
        <f>0</f>
        <v>0</v>
      </c>
      <c r="R140" s="3">
        <f>0</f>
        <v>0</v>
      </c>
      <c r="S140" s="3">
        <f>0</f>
        <v>0</v>
      </c>
      <c r="T140" s="3">
        <f>0</f>
        <v>0</v>
      </c>
      <c r="U140" s="3">
        <f>0</f>
        <v>0</v>
      </c>
      <c r="V140" s="3">
        <f>0</f>
        <v>0</v>
      </c>
      <c r="W140" s="3">
        <f>0</f>
        <v>0</v>
      </c>
      <c r="X140" s="3">
        <f>0</f>
        <v>0</v>
      </c>
      <c r="Y140" s="3">
        <f>0</f>
        <v>0</v>
      </c>
      <c r="Z140" s="88">
        <v>60</v>
      </c>
      <c r="AA140" s="3" t="s">
        <v>100</v>
      </c>
      <c r="AB140" s="3"/>
      <c r="AC140" s="31">
        <v>53.307000000000002</v>
      </c>
      <c r="BC140" s="52"/>
    </row>
    <row r="141" spans="1:55" x14ac:dyDescent="0.45">
      <c r="A141" s="1" t="s">
        <v>74</v>
      </c>
      <c r="B141" s="1">
        <v>2024</v>
      </c>
      <c r="C141" s="17">
        <v>45367</v>
      </c>
      <c r="D141" s="1" t="s">
        <v>30</v>
      </c>
      <c r="E141" s="1" t="s">
        <v>31</v>
      </c>
      <c r="F141" s="1" t="s">
        <v>31</v>
      </c>
      <c r="G141" s="3" t="s">
        <v>183</v>
      </c>
      <c r="H141" s="3" t="s">
        <v>95</v>
      </c>
      <c r="I141" s="3" t="s">
        <v>184</v>
      </c>
      <c r="J141" s="12">
        <f>(C141-VLOOKUP(G141,Riders!$A$2:$D$3499,4,FALSE))/365</f>
        <v>23.117808219178084</v>
      </c>
      <c r="K141" s="12">
        <f>(C141-VLOOKUP(H141,Riders!$A$2:$D$3499,4,FALSE))/365</f>
        <v>22.769863013698629</v>
      </c>
      <c r="L141" s="3">
        <v>13</v>
      </c>
      <c r="M141" s="3">
        <f>0</f>
        <v>0</v>
      </c>
      <c r="N141" s="3">
        <f>0</f>
        <v>0</v>
      </c>
      <c r="O141" s="3">
        <f>0</f>
        <v>0</v>
      </c>
      <c r="P141" s="3">
        <f>0</f>
        <v>0</v>
      </c>
      <c r="Q141" s="3">
        <f>0</f>
        <v>0</v>
      </c>
      <c r="R141" s="3">
        <f>0</f>
        <v>0</v>
      </c>
      <c r="S141" s="3">
        <f>0</f>
        <v>0</v>
      </c>
      <c r="T141" s="3">
        <f>0</f>
        <v>0</v>
      </c>
      <c r="U141" s="3">
        <f>0</f>
        <v>0</v>
      </c>
      <c r="V141" s="3">
        <f>0</f>
        <v>0</v>
      </c>
      <c r="W141" s="3">
        <f>0</f>
        <v>0</v>
      </c>
      <c r="X141" s="3">
        <f>0</f>
        <v>0</v>
      </c>
      <c r="Y141" s="3">
        <f>0</f>
        <v>0</v>
      </c>
      <c r="Z141" s="88">
        <v>60</v>
      </c>
      <c r="AA141" s="3" t="s">
        <v>100</v>
      </c>
      <c r="AB141" s="3"/>
      <c r="AC141" s="31">
        <v>53.307000000000002</v>
      </c>
      <c r="BC141" s="52"/>
    </row>
    <row r="142" spans="1:55" x14ac:dyDescent="0.45">
      <c r="A142" s="1" t="s">
        <v>185</v>
      </c>
      <c r="B142" s="1">
        <v>2024</v>
      </c>
      <c r="C142" s="2">
        <v>45324</v>
      </c>
      <c r="D142" s="1" t="s">
        <v>30</v>
      </c>
      <c r="E142" s="1" t="s">
        <v>31</v>
      </c>
      <c r="F142" s="1" t="s">
        <v>31</v>
      </c>
      <c r="G142" s="3" t="s">
        <v>104</v>
      </c>
      <c r="H142" s="3" t="s">
        <v>153</v>
      </c>
      <c r="I142" s="3" t="s">
        <v>79</v>
      </c>
      <c r="J142" s="12">
        <f>(C142-VLOOKUP(G142,Riders!$A$2:$D$3499,4,FALSE))/365</f>
        <v>29.915068493150685</v>
      </c>
      <c r="K142" s="12">
        <f>(C142-VLOOKUP(H142,Riders!$A$2:$D$3499,4,FALSE))/365</f>
        <v>29.424657534246574</v>
      </c>
      <c r="L142" s="31">
        <v>1</v>
      </c>
      <c r="M142" s="3">
        <v>5</v>
      </c>
      <c r="N142" s="3">
        <v>3</v>
      </c>
      <c r="O142" s="3">
        <f>0</f>
        <v>0</v>
      </c>
      <c r="P142" s="3">
        <v>5</v>
      </c>
      <c r="Q142" s="3">
        <f>0</f>
        <v>0</v>
      </c>
      <c r="R142" s="3">
        <v>5</v>
      </c>
      <c r="S142" s="3">
        <v>5</v>
      </c>
      <c r="T142" s="3">
        <v>5</v>
      </c>
      <c r="U142" s="3">
        <f>0</f>
        <v>0</v>
      </c>
      <c r="V142" s="3">
        <v>3</v>
      </c>
      <c r="W142" s="3">
        <f>0</f>
        <v>0</v>
      </c>
      <c r="X142" s="3">
        <f>0</f>
        <v>0</v>
      </c>
      <c r="Y142" s="3">
        <f>0</f>
        <v>0</v>
      </c>
      <c r="Z142" s="88">
        <f>0</f>
        <v>0</v>
      </c>
      <c r="AA142" s="3">
        <v>31</v>
      </c>
      <c r="AB142" s="79">
        <v>2.375E-2</v>
      </c>
      <c r="AC142" s="31">
        <v>52.631999999999998</v>
      </c>
      <c r="BC142" s="52"/>
    </row>
    <row r="143" spans="1:55" x14ac:dyDescent="0.45">
      <c r="A143" s="1" t="s">
        <v>185</v>
      </c>
      <c r="B143" s="1">
        <v>2024</v>
      </c>
      <c r="C143" s="2">
        <v>45324</v>
      </c>
      <c r="D143" s="1" t="s">
        <v>30</v>
      </c>
      <c r="E143" s="1" t="s">
        <v>31</v>
      </c>
      <c r="F143" s="1" t="s">
        <v>31</v>
      </c>
      <c r="G143" s="3" t="s">
        <v>160</v>
      </c>
      <c r="H143" s="3" t="s">
        <v>110</v>
      </c>
      <c r="I143" s="3" t="s">
        <v>91</v>
      </c>
      <c r="J143" s="12">
        <f>(C143-VLOOKUP(G143,Riders!$A$2:$D$3499,4,FALSE))/365</f>
        <v>29.386301369863013</v>
      </c>
      <c r="K143" s="12">
        <f>(C143-VLOOKUP(H143,Riders!$A$2:$D$3499,4,FALSE))/365</f>
        <v>27.947945205479453</v>
      </c>
      <c r="L143" s="31">
        <v>2</v>
      </c>
      <c r="M143" s="3">
        <v>3</v>
      </c>
      <c r="N143" s="3">
        <f>0</f>
        <v>0</v>
      </c>
      <c r="O143" s="3">
        <v>2</v>
      </c>
      <c r="P143" s="3">
        <f>0</f>
        <v>0</v>
      </c>
      <c r="Q143" s="3">
        <f>0</f>
        <v>0</v>
      </c>
      <c r="R143" s="3">
        <v>3</v>
      </c>
      <c r="S143" s="3">
        <v>2</v>
      </c>
      <c r="T143" s="3">
        <v>3</v>
      </c>
      <c r="U143" s="3">
        <f>0</f>
        <v>0</v>
      </c>
      <c r="V143" s="3">
        <v>2</v>
      </c>
      <c r="W143" s="3">
        <v>2</v>
      </c>
      <c r="X143" s="3">
        <v>10</v>
      </c>
      <c r="Y143" s="3">
        <f>0</f>
        <v>0</v>
      </c>
      <c r="Z143" s="88">
        <f>0</f>
        <v>0</v>
      </c>
      <c r="AA143" s="3">
        <v>27</v>
      </c>
      <c r="AB143" s="79"/>
      <c r="AC143" s="31">
        <v>52.631999999999998</v>
      </c>
      <c r="BC143" s="52"/>
    </row>
    <row r="144" spans="1:55" x14ac:dyDescent="0.45">
      <c r="A144" s="1" t="s">
        <v>185</v>
      </c>
      <c r="B144" s="1">
        <v>2024</v>
      </c>
      <c r="C144" s="2">
        <v>45324</v>
      </c>
      <c r="D144" s="1" t="s">
        <v>30</v>
      </c>
      <c r="E144" s="1" t="s">
        <v>31</v>
      </c>
      <c r="F144" s="1" t="s">
        <v>31</v>
      </c>
      <c r="G144" s="3" t="s">
        <v>147</v>
      </c>
      <c r="H144" s="3" t="s">
        <v>156</v>
      </c>
      <c r="I144" s="3" t="s">
        <v>67</v>
      </c>
      <c r="J144" s="12">
        <f>(C144-VLOOKUP(G144,Riders!$A$2:$D$3499,4,FALSE))/365</f>
        <v>29.12876712328767</v>
      </c>
      <c r="K144" s="12">
        <f>(C144-VLOOKUP(H144,Riders!$A$2:$D$3499,4,FALSE))/365</f>
        <v>29.63013698630137</v>
      </c>
      <c r="L144" s="31">
        <v>3</v>
      </c>
      <c r="M144" s="3">
        <f>0</f>
        <v>0</v>
      </c>
      <c r="N144" s="3">
        <v>2</v>
      </c>
      <c r="O144" s="3">
        <v>5</v>
      </c>
      <c r="P144" s="3">
        <v>1</v>
      </c>
      <c r="Q144" s="3">
        <v>2</v>
      </c>
      <c r="R144" s="3">
        <f>0</f>
        <v>0</v>
      </c>
      <c r="S144" s="3">
        <v>1</v>
      </c>
      <c r="T144" s="3">
        <f>0</f>
        <v>0</v>
      </c>
      <c r="U144" s="3">
        <v>3</v>
      </c>
      <c r="V144" s="3">
        <f>0</f>
        <v>0</v>
      </c>
      <c r="W144" s="3">
        <v>5</v>
      </c>
      <c r="X144" s="3">
        <v>4</v>
      </c>
      <c r="Y144" s="3">
        <f>0</f>
        <v>0</v>
      </c>
      <c r="Z144" s="88">
        <f>0</f>
        <v>0</v>
      </c>
      <c r="AA144" s="3">
        <v>23</v>
      </c>
      <c r="AB144" s="79"/>
      <c r="AC144" s="31">
        <v>52.631999999999998</v>
      </c>
      <c r="BC144" s="52"/>
    </row>
    <row r="145" spans="1:55" x14ac:dyDescent="0.45">
      <c r="A145" s="1" t="s">
        <v>185</v>
      </c>
      <c r="B145" s="1">
        <v>2024</v>
      </c>
      <c r="C145" s="2">
        <v>45324</v>
      </c>
      <c r="D145" s="1" t="s">
        <v>30</v>
      </c>
      <c r="E145" s="1" t="s">
        <v>31</v>
      </c>
      <c r="F145" s="1" t="s">
        <v>31</v>
      </c>
      <c r="G145" s="3" t="s">
        <v>137</v>
      </c>
      <c r="H145" s="3" t="s">
        <v>186</v>
      </c>
      <c r="I145" s="3" t="s">
        <v>187</v>
      </c>
      <c r="J145" s="12">
        <f>(C145-VLOOKUP(G145,Riders!$A$2:$D$3499,4,FALSE))/365</f>
        <v>33.528767123287672</v>
      </c>
      <c r="K145" s="12">
        <f>(C145-VLOOKUP(H145,Riders!$A$2:$D$3499,4,FALSE))/365</f>
        <v>21.643835616438356</v>
      </c>
      <c r="L145" s="31">
        <v>4</v>
      </c>
      <c r="M145" s="3">
        <f>0</f>
        <v>0</v>
      </c>
      <c r="N145" s="3">
        <f>0</f>
        <v>0</v>
      </c>
      <c r="O145" s="3">
        <v>3</v>
      </c>
      <c r="P145" s="3">
        <v>3</v>
      </c>
      <c r="Q145" s="3">
        <v>3</v>
      </c>
      <c r="R145" s="3">
        <f>0</f>
        <v>0</v>
      </c>
      <c r="S145" s="3">
        <f>0</f>
        <v>0</v>
      </c>
      <c r="T145" s="3">
        <f>0</f>
        <v>0</v>
      </c>
      <c r="U145" s="3">
        <v>5</v>
      </c>
      <c r="V145" s="3">
        <f>0</f>
        <v>0</v>
      </c>
      <c r="W145" s="3">
        <v>1</v>
      </c>
      <c r="X145" s="3">
        <v>6</v>
      </c>
      <c r="Y145" s="3">
        <f>0</f>
        <v>0</v>
      </c>
      <c r="Z145" s="88">
        <f>0</f>
        <v>0</v>
      </c>
      <c r="AA145" s="3">
        <v>21</v>
      </c>
      <c r="AB145" s="79"/>
      <c r="AC145" s="31">
        <v>52.631999999999998</v>
      </c>
      <c r="BC145" s="52"/>
    </row>
    <row r="146" spans="1:55" x14ac:dyDescent="0.45">
      <c r="A146" s="1" t="s">
        <v>185</v>
      </c>
      <c r="B146" s="1">
        <v>2024</v>
      </c>
      <c r="C146" s="2">
        <v>45324</v>
      </c>
      <c r="D146" s="1" t="s">
        <v>30</v>
      </c>
      <c r="E146" s="1" t="s">
        <v>31</v>
      </c>
      <c r="F146" s="1" t="s">
        <v>31</v>
      </c>
      <c r="G146" s="3" t="s">
        <v>35</v>
      </c>
      <c r="H146" s="3" t="s">
        <v>188</v>
      </c>
      <c r="I146" s="3" t="s">
        <v>37</v>
      </c>
      <c r="J146" s="12">
        <f>(C146-VLOOKUP(G146,Riders!$A$2:$D$3499,4,FALSE))/365</f>
        <v>26.263013698630136</v>
      </c>
      <c r="K146" s="12">
        <f>(C146-VLOOKUP(H146,Riders!$A$2:$D$3499,4,FALSE))/365</f>
        <v>25.846575342465755</v>
      </c>
      <c r="L146" s="31">
        <v>5</v>
      </c>
      <c r="M146" s="3">
        <v>2</v>
      </c>
      <c r="N146" s="3">
        <f>0</f>
        <v>0</v>
      </c>
      <c r="O146" s="3">
        <f>0</f>
        <v>0</v>
      </c>
      <c r="P146" s="3">
        <f>0</f>
        <v>0</v>
      </c>
      <c r="Q146" s="3">
        <v>5</v>
      </c>
      <c r="R146" s="3">
        <f>0</f>
        <v>0</v>
      </c>
      <c r="S146" s="3">
        <v>3</v>
      </c>
      <c r="T146" s="3">
        <f>0</f>
        <v>0</v>
      </c>
      <c r="U146" s="3">
        <f>0</f>
        <v>0</v>
      </c>
      <c r="V146" s="3">
        <v>1</v>
      </c>
      <c r="W146" s="3">
        <f>0</f>
        <v>0</v>
      </c>
      <c r="X146" s="3">
        <f>0</f>
        <v>0</v>
      </c>
      <c r="Y146" s="3">
        <f>0</f>
        <v>0</v>
      </c>
      <c r="Z146" s="88">
        <f>0</f>
        <v>0</v>
      </c>
      <c r="AA146" s="3">
        <v>11</v>
      </c>
      <c r="AB146" s="79"/>
      <c r="AC146" s="31">
        <v>52.631999999999998</v>
      </c>
      <c r="BC146" s="52"/>
    </row>
    <row r="147" spans="1:55" x14ac:dyDescent="0.45">
      <c r="A147" s="1" t="s">
        <v>185</v>
      </c>
      <c r="B147" s="1">
        <v>2024</v>
      </c>
      <c r="C147" s="2">
        <v>45324</v>
      </c>
      <c r="D147" s="1" t="s">
        <v>30</v>
      </c>
      <c r="E147" s="1" t="s">
        <v>31</v>
      </c>
      <c r="F147" s="1" t="s">
        <v>31</v>
      </c>
      <c r="G147" s="3" t="s">
        <v>189</v>
      </c>
      <c r="H147" s="3" t="s">
        <v>60</v>
      </c>
      <c r="I147" s="3" t="s">
        <v>61</v>
      </c>
      <c r="J147" s="12">
        <f>(C147-VLOOKUP(G147,Riders!$A$2:$D$3499,4,FALSE))/365</f>
        <v>26.994520547945207</v>
      </c>
      <c r="K147" s="12">
        <f>(C147-VLOOKUP(H147,Riders!$A$2:$D$3499,4,FALSE))/365</f>
        <v>24.260273972602739</v>
      </c>
      <c r="L147" s="31">
        <v>6</v>
      </c>
      <c r="M147" s="3">
        <f>0</f>
        <v>0</v>
      </c>
      <c r="N147" s="3">
        <v>5</v>
      </c>
      <c r="O147" s="3">
        <f>0</f>
        <v>0</v>
      </c>
      <c r="P147" s="3">
        <v>2</v>
      </c>
      <c r="Q147" s="3">
        <f>0</f>
        <v>0</v>
      </c>
      <c r="R147" s="3">
        <v>2</v>
      </c>
      <c r="S147" s="3">
        <f>0</f>
        <v>0</v>
      </c>
      <c r="T147" s="3">
        <f>0</f>
        <v>0</v>
      </c>
      <c r="U147" s="3">
        <f>0</f>
        <v>0</v>
      </c>
      <c r="V147" s="3">
        <f>0</f>
        <v>0</v>
      </c>
      <c r="W147" s="3">
        <f>0</f>
        <v>0</v>
      </c>
      <c r="X147" s="3">
        <f>0</f>
        <v>0</v>
      </c>
      <c r="Y147" s="3">
        <f>0</f>
        <v>0</v>
      </c>
      <c r="Z147" s="88">
        <f>0</f>
        <v>0</v>
      </c>
      <c r="AA147" s="3">
        <v>9</v>
      </c>
      <c r="AB147" s="79"/>
      <c r="AC147" s="31">
        <v>52.631999999999998</v>
      </c>
      <c r="BC147" s="52"/>
    </row>
    <row r="148" spans="1:55" x14ac:dyDescent="0.45">
      <c r="A148" s="1" t="s">
        <v>185</v>
      </c>
      <c r="B148" s="1">
        <v>2024</v>
      </c>
      <c r="C148" s="2">
        <v>45324</v>
      </c>
      <c r="D148" s="1" t="s">
        <v>30</v>
      </c>
      <c r="E148" s="1" t="s">
        <v>31</v>
      </c>
      <c r="F148" s="1" t="s">
        <v>31</v>
      </c>
      <c r="G148" s="3" t="s">
        <v>44</v>
      </c>
      <c r="H148" s="3" t="s">
        <v>45</v>
      </c>
      <c r="I148" s="3" t="s">
        <v>46</v>
      </c>
      <c r="J148" s="12">
        <f>(C148-VLOOKUP(G148,Riders!$A$2:$D$3499,4,FALSE))/365</f>
        <v>22.005479452054793</v>
      </c>
      <c r="K148" s="12">
        <f>(C148-VLOOKUP(H148,Riders!$A$2:$D$3499,4,FALSE))/365</f>
        <v>19.093150684931508</v>
      </c>
      <c r="L148" s="31">
        <v>7</v>
      </c>
      <c r="M148" s="3">
        <f>0</f>
        <v>0</v>
      </c>
      <c r="N148" s="3">
        <f>0</f>
        <v>0</v>
      </c>
      <c r="O148" s="3">
        <v>1</v>
      </c>
      <c r="P148" s="3">
        <f>0</f>
        <v>0</v>
      </c>
      <c r="Q148" s="3">
        <v>1</v>
      </c>
      <c r="R148" s="3">
        <v>1</v>
      </c>
      <c r="S148" s="3">
        <f>0</f>
        <v>0</v>
      </c>
      <c r="T148" s="3">
        <v>1</v>
      </c>
      <c r="U148" s="3">
        <f>0</f>
        <v>0</v>
      </c>
      <c r="V148" s="3">
        <f>0</f>
        <v>0</v>
      </c>
      <c r="W148" s="3">
        <f>0</f>
        <v>0</v>
      </c>
      <c r="X148" s="3">
        <v>2</v>
      </c>
      <c r="Y148" s="3">
        <f>0</f>
        <v>0</v>
      </c>
      <c r="Z148" s="88">
        <f>0</f>
        <v>0</v>
      </c>
      <c r="AA148" s="3">
        <v>6</v>
      </c>
      <c r="AB148" s="79"/>
      <c r="AC148" s="31">
        <v>52.631999999999998</v>
      </c>
      <c r="BC148" s="52"/>
    </row>
    <row r="149" spans="1:55" x14ac:dyDescent="0.45">
      <c r="A149" s="1" t="s">
        <v>185</v>
      </c>
      <c r="B149" s="1">
        <v>2024</v>
      </c>
      <c r="C149" s="2">
        <v>45324</v>
      </c>
      <c r="D149" s="1" t="s">
        <v>30</v>
      </c>
      <c r="E149" s="1" t="s">
        <v>31</v>
      </c>
      <c r="F149" s="1" t="s">
        <v>31</v>
      </c>
      <c r="G149" s="3" t="s">
        <v>39</v>
      </c>
      <c r="H149" s="3" t="s">
        <v>38</v>
      </c>
      <c r="I149" s="3" t="s">
        <v>40</v>
      </c>
      <c r="J149" s="12">
        <f>(C149-VLOOKUP(G149,Riders!$A$2:$D$3499,4,FALSE))/365</f>
        <v>26.706849315068492</v>
      </c>
      <c r="K149" s="12">
        <f>(C149-VLOOKUP(H149,Riders!$A$2:$D$3499,4,FALSE))/365</f>
        <v>26.975342465753425</v>
      </c>
      <c r="L149" s="31">
        <v>8</v>
      </c>
      <c r="M149" s="3">
        <f>0</f>
        <v>0</v>
      </c>
      <c r="N149" s="3">
        <v>1</v>
      </c>
      <c r="O149" s="3">
        <f>0</f>
        <v>0</v>
      </c>
      <c r="P149" s="3">
        <f>0</f>
        <v>0</v>
      </c>
      <c r="Q149" s="3">
        <f>0</f>
        <v>0</v>
      </c>
      <c r="R149" s="3">
        <f>0</f>
        <v>0</v>
      </c>
      <c r="S149" s="3">
        <f>0</f>
        <v>0</v>
      </c>
      <c r="T149" s="3">
        <v>2</v>
      </c>
      <c r="U149" s="3">
        <f>0</f>
        <v>0</v>
      </c>
      <c r="V149" s="3">
        <f>0</f>
        <v>0</v>
      </c>
      <c r="W149" s="3">
        <v>3</v>
      </c>
      <c r="X149" s="3">
        <f>0</f>
        <v>0</v>
      </c>
      <c r="Y149" s="3">
        <f>0</f>
        <v>0</v>
      </c>
      <c r="Z149" s="88">
        <f>0</f>
        <v>0</v>
      </c>
      <c r="AA149" s="3">
        <v>6</v>
      </c>
      <c r="AB149" s="79"/>
      <c r="AC149" s="31">
        <v>52.631999999999998</v>
      </c>
      <c r="BC149" s="52"/>
    </row>
    <row r="150" spans="1:55" x14ac:dyDescent="0.45">
      <c r="A150" s="1" t="s">
        <v>185</v>
      </c>
      <c r="B150" s="1">
        <v>2024</v>
      </c>
      <c r="C150" s="2">
        <v>45324</v>
      </c>
      <c r="D150" s="1" t="s">
        <v>30</v>
      </c>
      <c r="E150" s="1" t="s">
        <v>31</v>
      </c>
      <c r="F150" s="1" t="s">
        <v>31</v>
      </c>
      <c r="G150" s="3" t="s">
        <v>48</v>
      </c>
      <c r="H150" s="3" t="s">
        <v>47</v>
      </c>
      <c r="I150" s="3" t="s">
        <v>49</v>
      </c>
      <c r="J150" s="12">
        <f>(C150-VLOOKUP(G150,Riders!$A$2:$D$3499,4,FALSE))/365</f>
        <v>19.504109589041096</v>
      </c>
      <c r="K150" s="12">
        <f>(C150-VLOOKUP(H150,Riders!$A$2:$D$3499,4,FALSE))/365</f>
        <v>19.147945205479452</v>
      </c>
      <c r="L150" s="31">
        <v>9</v>
      </c>
      <c r="M150" s="3">
        <f>0</f>
        <v>0</v>
      </c>
      <c r="N150" s="3">
        <f>0</f>
        <v>0</v>
      </c>
      <c r="O150" s="3">
        <f>0</f>
        <v>0</v>
      </c>
      <c r="P150" s="3">
        <f>0</f>
        <v>0</v>
      </c>
      <c r="Q150" s="3">
        <f>0</f>
        <v>0</v>
      </c>
      <c r="R150" s="3">
        <f>0</f>
        <v>0</v>
      </c>
      <c r="S150" s="3">
        <f>0</f>
        <v>0</v>
      </c>
      <c r="T150" s="3">
        <f>0</f>
        <v>0</v>
      </c>
      <c r="U150" s="3">
        <f>0</f>
        <v>0</v>
      </c>
      <c r="V150" s="3">
        <v>5</v>
      </c>
      <c r="W150" s="3">
        <f>0</f>
        <v>0</v>
      </c>
      <c r="X150" s="3">
        <f>0</f>
        <v>0</v>
      </c>
      <c r="Y150" s="3">
        <f>0</f>
        <v>0</v>
      </c>
      <c r="Z150" s="88">
        <f>0</f>
        <v>0</v>
      </c>
      <c r="AA150" s="3">
        <v>5</v>
      </c>
      <c r="AB150" s="79"/>
      <c r="AC150" s="31">
        <v>52.631999999999998</v>
      </c>
      <c r="BC150" s="52"/>
    </row>
    <row r="151" spans="1:55" x14ac:dyDescent="0.45">
      <c r="A151" s="1" t="s">
        <v>185</v>
      </c>
      <c r="B151" s="1">
        <v>2024</v>
      </c>
      <c r="C151" s="2">
        <v>45324</v>
      </c>
      <c r="D151" s="1" t="s">
        <v>30</v>
      </c>
      <c r="E151" s="1" t="s">
        <v>31</v>
      </c>
      <c r="F151" s="1" t="s">
        <v>31</v>
      </c>
      <c r="G151" s="3" t="s">
        <v>136</v>
      </c>
      <c r="H151" s="3" t="s">
        <v>162</v>
      </c>
      <c r="I151" s="3" t="s">
        <v>64</v>
      </c>
      <c r="J151" s="12">
        <f>(C151-VLOOKUP(G151,Riders!$A$2:$D$3499,4,FALSE))/365</f>
        <v>25.109589041095891</v>
      </c>
      <c r="K151" s="12">
        <f>(C151-VLOOKUP(H151,Riders!$A$2:$D$3499,4,FALSE))/365</f>
        <v>29.772602739726029</v>
      </c>
      <c r="L151" s="31">
        <v>10</v>
      </c>
      <c r="M151" s="3">
        <v>1</v>
      </c>
      <c r="N151" s="3">
        <f>0</f>
        <v>0</v>
      </c>
      <c r="O151" s="3">
        <f>0</f>
        <v>0</v>
      </c>
      <c r="P151" s="3">
        <f>0</f>
        <v>0</v>
      </c>
      <c r="Q151" s="3">
        <f>0</f>
        <v>0</v>
      </c>
      <c r="R151" s="3">
        <f>0</f>
        <v>0</v>
      </c>
      <c r="S151" s="3">
        <f>0</f>
        <v>0</v>
      </c>
      <c r="T151" s="3">
        <f>0</f>
        <v>0</v>
      </c>
      <c r="U151" s="3">
        <v>2</v>
      </c>
      <c r="V151" s="3">
        <f>0</f>
        <v>0</v>
      </c>
      <c r="W151" s="3">
        <f>0</f>
        <v>0</v>
      </c>
      <c r="X151" s="3">
        <f>0</f>
        <v>0</v>
      </c>
      <c r="Y151" s="3">
        <f>0</f>
        <v>0</v>
      </c>
      <c r="Z151" s="88">
        <f>0</f>
        <v>0</v>
      </c>
      <c r="AA151" s="3">
        <v>3</v>
      </c>
      <c r="AB151" s="79"/>
      <c r="AC151" s="31">
        <v>52.631999999999998</v>
      </c>
      <c r="BC151" s="52"/>
    </row>
    <row r="152" spans="1:55" x14ac:dyDescent="0.45">
      <c r="A152" s="1" t="s">
        <v>185</v>
      </c>
      <c r="B152" s="1">
        <v>2024</v>
      </c>
      <c r="C152" s="2">
        <v>45324</v>
      </c>
      <c r="D152" s="1" t="s">
        <v>30</v>
      </c>
      <c r="E152" s="1" t="s">
        <v>31</v>
      </c>
      <c r="F152" s="1" t="s">
        <v>31</v>
      </c>
      <c r="G152" s="3" t="s">
        <v>127</v>
      </c>
      <c r="H152" s="3" t="s">
        <v>57</v>
      </c>
      <c r="I152" s="3" t="s">
        <v>58</v>
      </c>
      <c r="J152" s="12">
        <f>(C152-VLOOKUP(G152,Riders!$A$2:$D$3499,4,FALSE))/365</f>
        <v>25.18082191780822</v>
      </c>
      <c r="K152" s="12">
        <f>(C152-VLOOKUP(H152,Riders!$A$2:$D$3499,4,FALSE))/365</f>
        <v>20.649315068493152</v>
      </c>
      <c r="L152" s="31">
        <v>11</v>
      </c>
      <c r="M152" s="3">
        <f>0</f>
        <v>0</v>
      </c>
      <c r="N152" s="3">
        <f>0</f>
        <v>0</v>
      </c>
      <c r="O152" s="3">
        <f>0</f>
        <v>0</v>
      </c>
      <c r="P152" s="3">
        <f>0</f>
        <v>0</v>
      </c>
      <c r="Q152" s="3">
        <f>0</f>
        <v>0</v>
      </c>
      <c r="R152" s="3">
        <f>0</f>
        <v>0</v>
      </c>
      <c r="S152" s="3">
        <f>0</f>
        <v>0</v>
      </c>
      <c r="T152" s="3">
        <f>0</f>
        <v>0</v>
      </c>
      <c r="U152" s="3">
        <f>0</f>
        <v>0</v>
      </c>
      <c r="V152" s="3">
        <f>0</f>
        <v>0</v>
      </c>
      <c r="W152" s="3">
        <f>0</f>
        <v>0</v>
      </c>
      <c r="X152" s="3">
        <f>0</f>
        <v>0</v>
      </c>
      <c r="Y152" s="3">
        <f>0</f>
        <v>0</v>
      </c>
      <c r="Z152" s="88">
        <f>0</f>
        <v>0</v>
      </c>
      <c r="AA152" s="3">
        <v>0</v>
      </c>
      <c r="AB152" s="79"/>
      <c r="AC152" s="31">
        <v>52.631999999999998</v>
      </c>
      <c r="BC152" s="52"/>
    </row>
    <row r="153" spans="1:55" x14ac:dyDescent="0.45">
      <c r="A153" s="1" t="s">
        <v>185</v>
      </c>
      <c r="B153" s="1">
        <v>2024</v>
      </c>
      <c r="C153" s="2">
        <v>45324</v>
      </c>
      <c r="D153" s="1" t="s">
        <v>30</v>
      </c>
      <c r="E153" s="1" t="s">
        <v>31</v>
      </c>
      <c r="F153" s="1" t="s">
        <v>31</v>
      </c>
      <c r="G153" s="3" t="s">
        <v>170</v>
      </c>
      <c r="H153" s="3" t="s">
        <v>72</v>
      </c>
      <c r="I153" s="3" t="s">
        <v>73</v>
      </c>
      <c r="J153" s="12">
        <f>(C153-VLOOKUP(G153,Riders!$A$2:$D$3499,4,FALSE))/365</f>
        <v>43.761643835616439</v>
      </c>
      <c r="K153" s="12">
        <f>(C153-VLOOKUP(H153,Riders!$A$2:$D$3499,4,FALSE))/365</f>
        <v>25.526027397260275</v>
      </c>
      <c r="L153" s="31">
        <v>12</v>
      </c>
      <c r="M153" s="3">
        <f>0</f>
        <v>0</v>
      </c>
      <c r="N153" s="3">
        <f>0</f>
        <v>0</v>
      </c>
      <c r="O153" s="3">
        <f>0</f>
        <v>0</v>
      </c>
      <c r="P153" s="3">
        <f>0</f>
        <v>0</v>
      </c>
      <c r="Q153" s="3">
        <f>0</f>
        <v>0</v>
      </c>
      <c r="R153" s="3">
        <f>0</f>
        <v>0</v>
      </c>
      <c r="S153" s="3">
        <f>0</f>
        <v>0</v>
      </c>
      <c r="T153" s="3">
        <f>0</f>
        <v>0</v>
      </c>
      <c r="U153" s="3">
        <f>0</f>
        <v>0</v>
      </c>
      <c r="V153" s="3">
        <f>0</f>
        <v>0</v>
      </c>
      <c r="W153" s="3">
        <f>0</f>
        <v>0</v>
      </c>
      <c r="X153" s="3">
        <f>0</f>
        <v>0</v>
      </c>
      <c r="Y153" s="3">
        <f>0</f>
        <v>0</v>
      </c>
      <c r="Z153" s="88">
        <f>0</f>
        <v>0</v>
      </c>
      <c r="AA153" s="3">
        <v>0</v>
      </c>
      <c r="AB153" s="79"/>
      <c r="AC153" s="31">
        <v>52.631999999999998</v>
      </c>
      <c r="BC153" s="52"/>
    </row>
    <row r="154" spans="1:55" x14ac:dyDescent="0.45">
      <c r="A154" s="1" t="s">
        <v>185</v>
      </c>
      <c r="B154" s="1">
        <v>2024</v>
      </c>
      <c r="C154" s="2">
        <v>45324</v>
      </c>
      <c r="D154" s="1" t="s">
        <v>30</v>
      </c>
      <c r="E154" s="1" t="s">
        <v>31</v>
      </c>
      <c r="F154" s="1" t="s">
        <v>31</v>
      </c>
      <c r="G154" s="3" t="s">
        <v>53</v>
      </c>
      <c r="H154" s="3" t="s">
        <v>54</v>
      </c>
      <c r="I154" s="3" t="s">
        <v>55</v>
      </c>
      <c r="J154" s="12">
        <f>(C154-VLOOKUP(G154,Riders!$A$2:$D$3499,4,FALSE))/365</f>
        <v>22.761643835616439</v>
      </c>
      <c r="K154" s="12">
        <f>(C154-VLOOKUP(H154,Riders!$A$2:$D$3499,4,FALSE))/365</f>
        <v>27.279452054794522</v>
      </c>
      <c r="L154" s="31">
        <v>13</v>
      </c>
      <c r="M154" s="3">
        <f>0</f>
        <v>0</v>
      </c>
      <c r="N154" s="3">
        <f>0</f>
        <v>0</v>
      </c>
      <c r="O154" s="3">
        <f>0</f>
        <v>0</v>
      </c>
      <c r="P154" s="3">
        <f>0</f>
        <v>0</v>
      </c>
      <c r="Q154" s="3">
        <f>0</f>
        <v>0</v>
      </c>
      <c r="R154" s="3">
        <f>0</f>
        <v>0</v>
      </c>
      <c r="S154" s="3">
        <f>0</f>
        <v>0</v>
      </c>
      <c r="T154" s="3">
        <f>0</f>
        <v>0</v>
      </c>
      <c r="U154" s="3">
        <f>0</f>
        <v>0</v>
      </c>
      <c r="V154" s="3">
        <f>0</f>
        <v>0</v>
      </c>
      <c r="W154" s="3">
        <f>0</f>
        <v>0</v>
      </c>
      <c r="X154" s="3">
        <f>0</f>
        <v>0</v>
      </c>
      <c r="Y154" s="3">
        <f>0</f>
        <v>0</v>
      </c>
      <c r="Z154" s="88">
        <v>20</v>
      </c>
      <c r="AA154" s="3">
        <v>-20</v>
      </c>
      <c r="AB154" s="79"/>
      <c r="AC154" s="31">
        <v>52.631999999999998</v>
      </c>
      <c r="BC154" s="52"/>
    </row>
    <row r="155" spans="1:55" x14ac:dyDescent="0.45">
      <c r="A155" s="1" t="s">
        <v>185</v>
      </c>
      <c r="B155" s="1">
        <v>2024</v>
      </c>
      <c r="C155" s="2">
        <v>45324</v>
      </c>
      <c r="D155" s="1" t="s">
        <v>30</v>
      </c>
      <c r="E155" s="1" t="s">
        <v>31</v>
      </c>
      <c r="F155" s="1" t="s">
        <v>31</v>
      </c>
      <c r="G155" s="3" t="s">
        <v>113</v>
      </c>
      <c r="H155" s="3" t="s">
        <v>114</v>
      </c>
      <c r="I155" s="3" t="s">
        <v>115</v>
      </c>
      <c r="J155" s="12">
        <f>(C155-VLOOKUP(G155,Riders!$A$2:$D$3499,4,FALSE))/365</f>
        <v>19.156164383561645</v>
      </c>
      <c r="K155" s="12">
        <f>(C155-VLOOKUP(H155,Riders!$A$2:$D$3499,4,FALSE))/365</f>
        <v>23.435616438356163</v>
      </c>
      <c r="L155" s="31">
        <v>14</v>
      </c>
      <c r="M155" s="3">
        <f>0</f>
        <v>0</v>
      </c>
      <c r="N155" s="3">
        <f>0</f>
        <v>0</v>
      </c>
      <c r="O155" s="3">
        <f>0</f>
        <v>0</v>
      </c>
      <c r="P155" s="3">
        <f>0</f>
        <v>0</v>
      </c>
      <c r="Q155" s="3">
        <f>0</f>
        <v>0</v>
      </c>
      <c r="R155" s="3">
        <f>0</f>
        <v>0</v>
      </c>
      <c r="S155" s="3">
        <f>0</f>
        <v>0</v>
      </c>
      <c r="T155" s="3">
        <f>0</f>
        <v>0</v>
      </c>
      <c r="U155" s="3">
        <v>1</v>
      </c>
      <c r="V155" s="3">
        <f>0</f>
        <v>0</v>
      </c>
      <c r="W155" s="3">
        <f>0</f>
        <v>0</v>
      </c>
      <c r="X155" s="3">
        <f>0</f>
        <v>0</v>
      </c>
      <c r="Y155" s="3">
        <f>0</f>
        <v>0</v>
      </c>
      <c r="Z155" s="88">
        <v>40</v>
      </c>
      <c r="AA155" s="3">
        <v>-39</v>
      </c>
      <c r="AB155" s="79"/>
      <c r="AC155" s="31">
        <v>52.631999999999998</v>
      </c>
      <c r="BC155" s="52"/>
    </row>
    <row r="156" spans="1:55" x14ac:dyDescent="0.45">
      <c r="A156" s="1" t="s">
        <v>185</v>
      </c>
      <c r="B156" s="1">
        <v>2024</v>
      </c>
      <c r="C156" s="2">
        <v>45324</v>
      </c>
      <c r="D156" s="1" t="s">
        <v>30</v>
      </c>
      <c r="E156" s="1" t="s">
        <v>31</v>
      </c>
      <c r="F156" s="1" t="s">
        <v>31</v>
      </c>
      <c r="G156" s="3" t="s">
        <v>190</v>
      </c>
      <c r="H156" s="3" t="s">
        <v>176</v>
      </c>
      <c r="I156" s="3" t="s">
        <v>177</v>
      </c>
      <c r="J156" s="12">
        <f>(C156-VLOOKUP(G156,Riders!$A$2:$D$3499,4,FALSE))/365</f>
        <v>22.528767123287672</v>
      </c>
      <c r="K156" s="12">
        <f>(C156-VLOOKUP(H156,Riders!$A$2:$D$3499,4,FALSE))/365</f>
        <v>27.169863013698631</v>
      </c>
      <c r="L156" s="31">
        <v>15</v>
      </c>
      <c r="M156" s="3">
        <f>0</f>
        <v>0</v>
      </c>
      <c r="N156" s="3">
        <f>0</f>
        <v>0</v>
      </c>
      <c r="O156" s="3">
        <f>0</f>
        <v>0</v>
      </c>
      <c r="P156" s="3">
        <f>0</f>
        <v>0</v>
      </c>
      <c r="Q156" s="3">
        <f>0</f>
        <v>0</v>
      </c>
      <c r="R156" s="3">
        <f>0</f>
        <v>0</v>
      </c>
      <c r="S156" s="3">
        <f>0</f>
        <v>0</v>
      </c>
      <c r="T156" s="3">
        <f>0</f>
        <v>0</v>
      </c>
      <c r="U156" s="3">
        <f>0</f>
        <v>0</v>
      </c>
      <c r="V156" s="3">
        <f>0</f>
        <v>0</v>
      </c>
      <c r="W156" s="3">
        <f>0</f>
        <v>0</v>
      </c>
      <c r="X156" s="3">
        <f>0</f>
        <v>0</v>
      </c>
      <c r="Y156" s="3">
        <f>0</f>
        <v>0</v>
      </c>
      <c r="Z156" s="88">
        <v>60</v>
      </c>
      <c r="AA156" s="3" t="s">
        <v>100</v>
      </c>
      <c r="AB156" s="79"/>
      <c r="AC156" s="31">
        <v>52.631999999999998</v>
      </c>
      <c r="BC156" s="52"/>
    </row>
    <row r="157" spans="1:55" x14ac:dyDescent="0.45">
      <c r="A157" s="1" t="s">
        <v>185</v>
      </c>
      <c r="B157" s="1">
        <v>2024</v>
      </c>
      <c r="C157" s="2">
        <v>45324</v>
      </c>
      <c r="D157" s="1" t="s">
        <v>30</v>
      </c>
      <c r="E157" s="1" t="s">
        <v>31</v>
      </c>
      <c r="F157" s="1" t="s">
        <v>31</v>
      </c>
      <c r="G157" s="3" t="s">
        <v>140</v>
      </c>
      <c r="H157" s="3" t="s">
        <v>191</v>
      </c>
      <c r="I157" s="3" t="s">
        <v>131</v>
      </c>
      <c r="J157" s="12">
        <f>(C157-VLOOKUP(G157,Riders!$A$2:$D$3499,4,FALSE))/365</f>
        <v>24.55890410958904</v>
      </c>
      <c r="K157" s="12">
        <f>(C157-VLOOKUP(H157,Riders!$A$2:$D$3499,4,FALSE))/365</f>
        <v>25.336986301369862</v>
      </c>
      <c r="L157" s="31">
        <v>16</v>
      </c>
      <c r="M157" s="3">
        <f>0</f>
        <v>0</v>
      </c>
      <c r="N157" s="3">
        <f>0</f>
        <v>0</v>
      </c>
      <c r="O157" s="3">
        <f>0</f>
        <v>0</v>
      </c>
      <c r="P157" s="3">
        <f>0</f>
        <v>0</v>
      </c>
      <c r="Q157" s="3">
        <f>0</f>
        <v>0</v>
      </c>
      <c r="R157" s="3">
        <f>0</f>
        <v>0</v>
      </c>
      <c r="S157" s="3">
        <f>0</f>
        <v>0</v>
      </c>
      <c r="T157" s="3">
        <f>0</f>
        <v>0</v>
      </c>
      <c r="U157" s="3">
        <f>0</f>
        <v>0</v>
      </c>
      <c r="V157" s="3">
        <f>0</f>
        <v>0</v>
      </c>
      <c r="W157" s="3">
        <f>0</f>
        <v>0</v>
      </c>
      <c r="X157" s="3">
        <f>0</f>
        <v>0</v>
      </c>
      <c r="Y157" s="3">
        <f>0</f>
        <v>0</v>
      </c>
      <c r="Z157" s="88">
        <v>60</v>
      </c>
      <c r="AA157" s="3" t="s">
        <v>100</v>
      </c>
      <c r="AB157" s="79"/>
      <c r="AC157" s="31">
        <v>52.631999999999998</v>
      </c>
      <c r="BC157" s="52"/>
    </row>
    <row r="158" spans="1:55" x14ac:dyDescent="0.45">
      <c r="A158" s="1" t="s">
        <v>185</v>
      </c>
      <c r="B158" s="1">
        <v>2024</v>
      </c>
      <c r="C158" s="2">
        <v>45324</v>
      </c>
      <c r="D158" s="1" t="s">
        <v>30</v>
      </c>
      <c r="E158" s="1" t="s">
        <v>31</v>
      </c>
      <c r="F158" s="1" t="s">
        <v>31</v>
      </c>
      <c r="G158" s="3" t="s">
        <v>180</v>
      </c>
      <c r="H158" s="3" t="s">
        <v>179</v>
      </c>
      <c r="I158" s="3" t="s">
        <v>181</v>
      </c>
      <c r="J158" s="12">
        <f>(C158-VLOOKUP(G158,Riders!$A$2:$D$3499,4,FALSE))/365</f>
        <v>19.972602739726028</v>
      </c>
      <c r="K158" s="12">
        <f>(C158-VLOOKUP(H158,Riders!$A$2:$D$3499,4,FALSE))/365</f>
        <v>20.813698630136987</v>
      </c>
      <c r="L158" s="31">
        <v>17</v>
      </c>
      <c r="M158" s="3">
        <f>0</f>
        <v>0</v>
      </c>
      <c r="N158" s="3">
        <f>0</f>
        <v>0</v>
      </c>
      <c r="O158" s="3">
        <f>0</f>
        <v>0</v>
      </c>
      <c r="P158" s="3">
        <f>0</f>
        <v>0</v>
      </c>
      <c r="Q158" s="3">
        <f>0</f>
        <v>0</v>
      </c>
      <c r="R158" s="3">
        <f>0</f>
        <v>0</v>
      </c>
      <c r="S158" s="3">
        <f>0</f>
        <v>0</v>
      </c>
      <c r="T158" s="3">
        <f>0</f>
        <v>0</v>
      </c>
      <c r="U158" s="3">
        <f>0</f>
        <v>0</v>
      </c>
      <c r="V158" s="3">
        <f>0</f>
        <v>0</v>
      </c>
      <c r="W158" s="3">
        <f>0</f>
        <v>0</v>
      </c>
      <c r="X158" s="3">
        <f>0</f>
        <v>0</v>
      </c>
      <c r="Y158" s="3">
        <f>0</f>
        <v>0</v>
      </c>
      <c r="Z158" s="88">
        <v>40</v>
      </c>
      <c r="AA158" s="3" t="s">
        <v>100</v>
      </c>
      <c r="AB158" s="79"/>
      <c r="AC158" s="31">
        <v>52.631999999999998</v>
      </c>
      <c r="BC158" s="52"/>
    </row>
    <row r="159" spans="1:55" x14ac:dyDescent="0.45">
      <c r="A159" s="4" t="s">
        <v>192</v>
      </c>
      <c r="B159" s="4">
        <v>2024</v>
      </c>
      <c r="C159" s="17">
        <v>45305</v>
      </c>
      <c r="D159" s="4" t="s">
        <v>133</v>
      </c>
      <c r="E159" s="1" t="s">
        <v>31</v>
      </c>
      <c r="F159" s="1" t="s">
        <v>31</v>
      </c>
      <c r="G159" s="3" t="s">
        <v>76</v>
      </c>
      <c r="H159" s="3" t="s">
        <v>75</v>
      </c>
      <c r="I159" s="3" t="s">
        <v>52</v>
      </c>
      <c r="J159" s="12">
        <f>(C159-VLOOKUP(G159,Riders!$A$2:$D$3499,4,FALSE))/365</f>
        <v>24.742465753424657</v>
      </c>
      <c r="K159" s="12">
        <f>(C159-VLOOKUP(H159,Riders!$A$2:$D$3499,4,FALSE))/365</f>
        <v>26.156164383561645</v>
      </c>
      <c r="L159" s="31">
        <v>1</v>
      </c>
      <c r="M159" s="3">
        <v>2</v>
      </c>
      <c r="N159" s="3">
        <f>0</f>
        <v>0</v>
      </c>
      <c r="O159" s="3">
        <f>0</f>
        <v>0</v>
      </c>
      <c r="P159" s="3">
        <v>5</v>
      </c>
      <c r="Q159" s="3">
        <v>1</v>
      </c>
      <c r="R159" s="3">
        <f>0</f>
        <v>0</v>
      </c>
      <c r="S159" s="3">
        <f>0</f>
        <v>0</v>
      </c>
      <c r="T159" s="3">
        <v>5</v>
      </c>
      <c r="U159" s="3">
        <v>5</v>
      </c>
      <c r="V159" s="3">
        <v>3</v>
      </c>
      <c r="W159" s="3">
        <v>5</v>
      </c>
      <c r="X159" s="3">
        <v>4</v>
      </c>
      <c r="Y159" s="3">
        <v>20</v>
      </c>
      <c r="Z159" s="88">
        <f>0</f>
        <v>0</v>
      </c>
      <c r="AA159" s="3">
        <v>50</v>
      </c>
      <c r="AB159" s="79">
        <v>2.4513888888888891E-2</v>
      </c>
      <c r="AC159" s="31">
        <v>50.991999999999997</v>
      </c>
      <c r="BC159" s="52"/>
    </row>
    <row r="160" spans="1:55" x14ac:dyDescent="0.45">
      <c r="A160" s="4" t="s">
        <v>192</v>
      </c>
      <c r="B160" s="4">
        <v>2024</v>
      </c>
      <c r="C160" s="17">
        <v>45305</v>
      </c>
      <c r="D160" s="4" t="s">
        <v>133</v>
      </c>
      <c r="E160" s="1" t="s">
        <v>31</v>
      </c>
      <c r="F160" s="1" t="s">
        <v>31</v>
      </c>
      <c r="G160" s="3" t="s">
        <v>44</v>
      </c>
      <c r="H160" s="3" t="s">
        <v>193</v>
      </c>
      <c r="I160" s="3" t="s">
        <v>46</v>
      </c>
      <c r="J160" s="12">
        <f>(C160-VLOOKUP(G160,Riders!$A$2:$D$3499,4,FALSE))/365</f>
        <v>21.953424657534246</v>
      </c>
      <c r="K160" s="12">
        <f>(C160-VLOOKUP(H160,Riders!$A$2:$D$3499,4,FALSE))/365</f>
        <v>28.197260273972603</v>
      </c>
      <c r="L160" s="31">
        <v>2</v>
      </c>
      <c r="M160" s="3">
        <v>3</v>
      </c>
      <c r="N160" s="3">
        <f>0</f>
        <v>0</v>
      </c>
      <c r="O160" s="3">
        <f>0</f>
        <v>0</v>
      </c>
      <c r="P160" s="3">
        <v>1</v>
      </c>
      <c r="Q160" s="3">
        <f>0</f>
        <v>0</v>
      </c>
      <c r="R160" s="3">
        <v>3</v>
      </c>
      <c r="S160" s="3">
        <v>3</v>
      </c>
      <c r="T160" s="3">
        <f>0</f>
        <v>0</v>
      </c>
      <c r="U160" s="3">
        <v>3</v>
      </c>
      <c r="V160" s="3">
        <v>5</v>
      </c>
      <c r="W160" s="3">
        <v>3</v>
      </c>
      <c r="X160" s="3">
        <f>0</f>
        <v>0</v>
      </c>
      <c r="Y160" s="3">
        <v>20</v>
      </c>
      <c r="Z160" s="88">
        <f>0</f>
        <v>0</v>
      </c>
      <c r="AA160" s="3">
        <v>41</v>
      </c>
      <c r="AB160" s="79"/>
      <c r="AC160" s="31">
        <v>50.991999999999997</v>
      </c>
      <c r="BC160" s="52"/>
    </row>
    <row r="161" spans="1:55" x14ac:dyDescent="0.45">
      <c r="A161" s="4" t="s">
        <v>192</v>
      </c>
      <c r="B161" s="4">
        <v>2024</v>
      </c>
      <c r="C161" s="17">
        <v>45305</v>
      </c>
      <c r="D161" s="4" t="s">
        <v>133</v>
      </c>
      <c r="E161" s="1" t="s">
        <v>31</v>
      </c>
      <c r="F161" s="1" t="s">
        <v>31</v>
      </c>
      <c r="G161" s="3" t="s">
        <v>167</v>
      </c>
      <c r="H161" s="3" t="s">
        <v>106</v>
      </c>
      <c r="I161" s="3" t="s">
        <v>61</v>
      </c>
      <c r="J161" s="12">
        <f>(C161-VLOOKUP(G161,Riders!$A$2:$D$3499,4,FALSE))/365</f>
        <v>25.895890410958906</v>
      </c>
      <c r="K161" s="12">
        <f>(C161-VLOOKUP(H161,Riders!$A$2:$D$3499,4,FALSE))/365</f>
        <v>23.065753424657533</v>
      </c>
      <c r="L161" s="31">
        <v>3</v>
      </c>
      <c r="M161" s="3">
        <f>0</f>
        <v>0</v>
      </c>
      <c r="N161" s="3">
        <v>3</v>
      </c>
      <c r="O161" s="3">
        <v>1</v>
      </c>
      <c r="P161" s="3">
        <v>3</v>
      </c>
      <c r="Q161" s="3">
        <v>3</v>
      </c>
      <c r="R161" s="3">
        <v>1</v>
      </c>
      <c r="S161" s="3">
        <v>5</v>
      </c>
      <c r="T161" s="3">
        <v>1</v>
      </c>
      <c r="U161" s="3">
        <f>0</f>
        <v>0</v>
      </c>
      <c r="V161" s="3">
        <v>1</v>
      </c>
      <c r="W161" s="3">
        <f>0</f>
        <v>0</v>
      </c>
      <c r="X161" s="3">
        <v>10</v>
      </c>
      <c r="Y161" s="3">
        <f>0</f>
        <v>0</v>
      </c>
      <c r="Z161" s="88">
        <f>0</f>
        <v>0</v>
      </c>
      <c r="AA161" s="3">
        <v>28</v>
      </c>
      <c r="AB161" s="79"/>
      <c r="AC161" s="31">
        <v>50.991999999999997</v>
      </c>
      <c r="BC161" s="52"/>
    </row>
    <row r="162" spans="1:55" x14ac:dyDescent="0.45">
      <c r="A162" s="4" t="s">
        <v>192</v>
      </c>
      <c r="B162" s="4">
        <v>2024</v>
      </c>
      <c r="C162" s="17">
        <v>45305</v>
      </c>
      <c r="D162" s="4" t="s">
        <v>133</v>
      </c>
      <c r="E162" s="1" t="s">
        <v>31</v>
      </c>
      <c r="F162" s="1" t="s">
        <v>31</v>
      </c>
      <c r="G162" s="3" t="s">
        <v>158</v>
      </c>
      <c r="H162" s="3" t="s">
        <v>159</v>
      </c>
      <c r="I162" s="3" t="s">
        <v>58</v>
      </c>
      <c r="J162" s="12">
        <f>(C162-VLOOKUP(G162,Riders!$A$2:$D$3499,4,FALSE))/365</f>
        <v>27.038356164383561</v>
      </c>
      <c r="K162" s="12">
        <f>(C162-VLOOKUP(H162,Riders!$A$2:$D$3499,4,FALSE))/365</f>
        <v>25.6</v>
      </c>
      <c r="L162" s="31">
        <v>4</v>
      </c>
      <c r="M162" s="3">
        <f>0</f>
        <v>0</v>
      </c>
      <c r="N162" s="3">
        <f>0</f>
        <v>0</v>
      </c>
      <c r="O162" s="3">
        <f>0</f>
        <v>0</v>
      </c>
      <c r="P162" s="3">
        <v>2</v>
      </c>
      <c r="Q162" s="3">
        <f>0</f>
        <v>0</v>
      </c>
      <c r="R162" s="3">
        <v>5</v>
      </c>
      <c r="S162" s="3">
        <v>2</v>
      </c>
      <c r="T162" s="3">
        <v>3</v>
      </c>
      <c r="U162" s="3">
        <v>2</v>
      </c>
      <c r="V162" s="3">
        <v>2</v>
      </c>
      <c r="W162" s="3">
        <v>2</v>
      </c>
      <c r="X162" s="3">
        <v>6</v>
      </c>
      <c r="Y162" s="3">
        <f>0</f>
        <v>0</v>
      </c>
      <c r="Z162" s="88">
        <f>0</f>
        <v>0</v>
      </c>
      <c r="AA162" s="3">
        <v>24</v>
      </c>
      <c r="AB162" s="79"/>
      <c r="AC162" s="31">
        <v>50.991999999999997</v>
      </c>
      <c r="BC162" s="52"/>
    </row>
    <row r="163" spans="1:55" x14ac:dyDescent="0.45">
      <c r="A163" s="4" t="s">
        <v>192</v>
      </c>
      <c r="B163" s="4">
        <v>2024</v>
      </c>
      <c r="C163" s="17">
        <v>45305</v>
      </c>
      <c r="D163" s="4" t="s">
        <v>133</v>
      </c>
      <c r="E163" s="1" t="s">
        <v>31</v>
      </c>
      <c r="F163" s="1" t="s">
        <v>31</v>
      </c>
      <c r="G163" s="3" t="s">
        <v>146</v>
      </c>
      <c r="H163" s="3" t="s">
        <v>32</v>
      </c>
      <c r="I163" s="3" t="s">
        <v>34</v>
      </c>
      <c r="J163" s="12">
        <f>(C163-VLOOKUP(G163,Riders!$A$2:$D$3499,4,FALSE))/365</f>
        <v>24.635616438356163</v>
      </c>
      <c r="K163" s="12">
        <f>(C163-VLOOKUP(H163,Riders!$A$2:$D$3499,4,FALSE))/365</f>
        <v>19.969863013698632</v>
      </c>
      <c r="L163" s="31">
        <v>5</v>
      </c>
      <c r="M163" s="3">
        <f>0</f>
        <v>0</v>
      </c>
      <c r="N163" s="3">
        <v>5</v>
      </c>
      <c r="O163" s="3">
        <v>3</v>
      </c>
      <c r="P163" s="3">
        <f>0</f>
        <v>0</v>
      </c>
      <c r="Q163" s="3">
        <v>5</v>
      </c>
      <c r="R163" s="3">
        <f>0</f>
        <v>0</v>
      </c>
      <c r="S163" s="3">
        <f>0</f>
        <v>0</v>
      </c>
      <c r="T163" s="3">
        <v>2</v>
      </c>
      <c r="U163" s="3">
        <f>0</f>
        <v>0</v>
      </c>
      <c r="V163" s="3">
        <f>0</f>
        <v>0</v>
      </c>
      <c r="W163" s="3">
        <v>1</v>
      </c>
      <c r="X163" s="3">
        <v>2</v>
      </c>
      <c r="Y163" s="3">
        <f>0</f>
        <v>0</v>
      </c>
      <c r="Z163" s="88">
        <f>0</f>
        <v>0</v>
      </c>
      <c r="AA163" s="3">
        <v>18</v>
      </c>
      <c r="AB163" s="79"/>
      <c r="AC163" s="31">
        <v>50.991999999999997</v>
      </c>
      <c r="BC163" s="52"/>
    </row>
    <row r="164" spans="1:55" x14ac:dyDescent="0.45">
      <c r="A164" s="4" t="s">
        <v>192</v>
      </c>
      <c r="B164" s="4">
        <v>2024</v>
      </c>
      <c r="C164" s="17">
        <v>45305</v>
      </c>
      <c r="D164" s="4" t="s">
        <v>133</v>
      </c>
      <c r="E164" s="1" t="s">
        <v>31</v>
      </c>
      <c r="F164" s="1" t="s">
        <v>31</v>
      </c>
      <c r="G164" s="3" t="s">
        <v>194</v>
      </c>
      <c r="H164" s="3" t="s">
        <v>162</v>
      </c>
      <c r="I164" s="3" t="s">
        <v>64</v>
      </c>
      <c r="J164" s="12">
        <f>(C164-VLOOKUP(G164,Riders!$A$2:$D$3499,4,FALSE))/365</f>
        <v>22.747945205479454</v>
      </c>
      <c r="K164" s="12">
        <f>(C164-VLOOKUP(H164,Riders!$A$2:$D$3499,4,FALSE))/365</f>
        <v>29.720547945205478</v>
      </c>
      <c r="L164" s="31">
        <v>6</v>
      </c>
      <c r="M164" s="3">
        <f>0</f>
        <v>0</v>
      </c>
      <c r="N164" s="3">
        <f>0</f>
        <v>0</v>
      </c>
      <c r="O164" s="3">
        <v>5</v>
      </c>
      <c r="P164" s="3">
        <f>0</f>
        <v>0</v>
      </c>
      <c r="Q164" s="3">
        <v>2</v>
      </c>
      <c r="R164" s="3">
        <v>2</v>
      </c>
      <c r="S164" s="3">
        <f>0</f>
        <v>0</v>
      </c>
      <c r="T164" s="3">
        <f>0</f>
        <v>0</v>
      </c>
      <c r="U164" s="3">
        <f>0</f>
        <v>0</v>
      </c>
      <c r="V164" s="3">
        <f>0</f>
        <v>0</v>
      </c>
      <c r="W164" s="3">
        <f>0</f>
        <v>0</v>
      </c>
      <c r="X164" s="3">
        <f>0</f>
        <v>0</v>
      </c>
      <c r="Y164" s="3">
        <f>0</f>
        <v>0</v>
      </c>
      <c r="Z164" s="88">
        <f>0</f>
        <v>0</v>
      </c>
      <c r="AA164" s="3">
        <v>9</v>
      </c>
      <c r="AB164" s="79"/>
      <c r="AC164" s="31">
        <v>50.991999999999997</v>
      </c>
      <c r="BC164" s="52"/>
    </row>
    <row r="165" spans="1:55" x14ac:dyDescent="0.45">
      <c r="A165" s="4" t="s">
        <v>192</v>
      </c>
      <c r="B165" s="4">
        <v>2024</v>
      </c>
      <c r="C165" s="17">
        <v>45305</v>
      </c>
      <c r="D165" s="4" t="s">
        <v>133</v>
      </c>
      <c r="E165" s="1" t="s">
        <v>31</v>
      </c>
      <c r="F165" s="1" t="s">
        <v>31</v>
      </c>
      <c r="G165" s="3" t="s">
        <v>163</v>
      </c>
      <c r="H165" s="3" t="s">
        <v>87</v>
      </c>
      <c r="I165" s="3" t="s">
        <v>88</v>
      </c>
      <c r="J165" s="12">
        <f>(C165-VLOOKUP(G165,Riders!$A$2:$D$3499,4,FALSE))/365</f>
        <v>25.167123287671235</v>
      </c>
      <c r="K165" s="12">
        <f>(C165-VLOOKUP(H165,Riders!$A$2:$D$3499,4,FALSE))/365</f>
        <v>24.553424657534247</v>
      </c>
      <c r="L165" s="31">
        <v>7</v>
      </c>
      <c r="M165" s="3">
        <f>0</f>
        <v>0</v>
      </c>
      <c r="N165" s="3">
        <v>1</v>
      </c>
      <c r="O165" s="3">
        <v>2</v>
      </c>
      <c r="P165" s="3">
        <f>0</f>
        <v>0</v>
      </c>
      <c r="Q165" s="3">
        <f>0</f>
        <v>0</v>
      </c>
      <c r="R165" s="3">
        <f>0</f>
        <v>0</v>
      </c>
      <c r="S165" s="3">
        <v>1</v>
      </c>
      <c r="T165" s="3">
        <f>0</f>
        <v>0</v>
      </c>
      <c r="U165" s="3">
        <v>1</v>
      </c>
      <c r="V165" s="3">
        <f>0</f>
        <v>0</v>
      </c>
      <c r="W165" s="3">
        <f>0</f>
        <v>0</v>
      </c>
      <c r="X165" s="3">
        <f>0</f>
        <v>0</v>
      </c>
      <c r="Y165" s="3">
        <f>0</f>
        <v>0</v>
      </c>
      <c r="Z165" s="88">
        <f>0</f>
        <v>0</v>
      </c>
      <c r="AA165" s="3">
        <v>5</v>
      </c>
      <c r="AB165" s="79"/>
      <c r="AC165" s="31">
        <v>50.991999999999997</v>
      </c>
      <c r="BC165" s="52"/>
    </row>
    <row r="166" spans="1:55" x14ac:dyDescent="0.45">
      <c r="A166" s="4" t="s">
        <v>192</v>
      </c>
      <c r="B166" s="4">
        <v>2024</v>
      </c>
      <c r="C166" s="17">
        <v>45305</v>
      </c>
      <c r="D166" s="4" t="s">
        <v>133</v>
      </c>
      <c r="E166" s="1" t="s">
        <v>31</v>
      </c>
      <c r="F166" s="1" t="s">
        <v>31</v>
      </c>
      <c r="G166" s="3" t="s">
        <v>82</v>
      </c>
      <c r="H166" s="3" t="s">
        <v>174</v>
      </c>
      <c r="I166" s="3" t="s">
        <v>83</v>
      </c>
      <c r="J166" s="12">
        <f>(C166-VLOOKUP(G166,Riders!$A$2:$D$3499,4,FALSE))/365</f>
        <v>23.052054794520547</v>
      </c>
      <c r="K166" s="12">
        <f>(C166-VLOOKUP(H166,Riders!$A$2:$D$3499,4,FALSE))/365</f>
        <v>19.830136986301369</v>
      </c>
      <c r="L166" s="31">
        <v>8</v>
      </c>
      <c r="M166" s="3">
        <f>0</f>
        <v>0</v>
      </c>
      <c r="N166" s="3">
        <f>0</f>
        <v>0</v>
      </c>
      <c r="O166" s="3">
        <f>0</f>
        <v>0</v>
      </c>
      <c r="P166" s="3">
        <f>0</f>
        <v>0</v>
      </c>
      <c r="Q166" s="3">
        <f>0</f>
        <v>0</v>
      </c>
      <c r="R166" s="3">
        <f>0</f>
        <v>0</v>
      </c>
      <c r="S166" s="3">
        <f>0</f>
        <v>0</v>
      </c>
      <c r="T166" s="3">
        <f>0</f>
        <v>0</v>
      </c>
      <c r="U166" s="3">
        <f>0</f>
        <v>0</v>
      </c>
      <c r="V166" s="3">
        <f>0</f>
        <v>0</v>
      </c>
      <c r="W166" s="3">
        <f>0</f>
        <v>0</v>
      </c>
      <c r="X166" s="3">
        <f>0</f>
        <v>0</v>
      </c>
      <c r="Y166" s="3">
        <f>0</f>
        <v>0</v>
      </c>
      <c r="Z166" s="88">
        <f>0</f>
        <v>0</v>
      </c>
      <c r="AA166" s="3">
        <v>0</v>
      </c>
      <c r="AB166" s="79"/>
      <c r="AC166" s="31">
        <v>50.991999999999997</v>
      </c>
      <c r="BC166" s="52"/>
    </row>
    <row r="167" spans="1:55" x14ac:dyDescent="0.45">
      <c r="A167" s="4" t="s">
        <v>192</v>
      </c>
      <c r="B167" s="4">
        <v>2024</v>
      </c>
      <c r="C167" s="17">
        <v>45305</v>
      </c>
      <c r="D167" s="4" t="s">
        <v>133</v>
      </c>
      <c r="E167" s="1" t="s">
        <v>31</v>
      </c>
      <c r="F167" s="1" t="s">
        <v>31</v>
      </c>
      <c r="G167" s="3" t="s">
        <v>39</v>
      </c>
      <c r="H167" s="3" t="s">
        <v>195</v>
      </c>
      <c r="I167" s="3" t="s">
        <v>40</v>
      </c>
      <c r="J167" s="12">
        <f>(C167-VLOOKUP(G167,Riders!$A$2:$D$3499,4,FALSE))/365</f>
        <v>26.654794520547945</v>
      </c>
      <c r="K167" s="12">
        <f>(C167-VLOOKUP(H167,Riders!$A$2:$D$3499,4,FALSE))/365</f>
        <v>21.279452054794522</v>
      </c>
      <c r="L167" s="31">
        <v>9</v>
      </c>
      <c r="M167" s="3">
        <f>0</f>
        <v>0</v>
      </c>
      <c r="N167" s="3">
        <f>0</f>
        <v>0</v>
      </c>
      <c r="O167" s="3">
        <f>0</f>
        <v>0</v>
      </c>
      <c r="P167" s="3">
        <f>0</f>
        <v>0</v>
      </c>
      <c r="Q167" s="3">
        <f>0</f>
        <v>0</v>
      </c>
      <c r="R167" s="3">
        <f>0</f>
        <v>0</v>
      </c>
      <c r="S167" s="3">
        <f>0</f>
        <v>0</v>
      </c>
      <c r="T167" s="3">
        <f>0</f>
        <v>0</v>
      </c>
      <c r="U167" s="3">
        <f>0</f>
        <v>0</v>
      </c>
      <c r="V167" s="3">
        <f>0</f>
        <v>0</v>
      </c>
      <c r="W167" s="3">
        <f>0</f>
        <v>0</v>
      </c>
      <c r="X167" s="3">
        <f>0</f>
        <v>0</v>
      </c>
      <c r="Y167" s="3">
        <f>0</f>
        <v>0</v>
      </c>
      <c r="Z167" s="88">
        <f>0</f>
        <v>0</v>
      </c>
      <c r="AA167" s="3">
        <v>0</v>
      </c>
      <c r="AB167" s="79"/>
      <c r="AC167" s="31">
        <v>50.991999999999997</v>
      </c>
      <c r="BC167" s="52"/>
    </row>
    <row r="168" spans="1:55" x14ac:dyDescent="0.45">
      <c r="A168" s="4" t="s">
        <v>192</v>
      </c>
      <c r="B168" s="4">
        <v>2024</v>
      </c>
      <c r="C168" s="17">
        <v>45305</v>
      </c>
      <c r="D168" s="4" t="s">
        <v>133</v>
      </c>
      <c r="E168" s="1" t="s">
        <v>31</v>
      </c>
      <c r="F168" s="1" t="s">
        <v>31</v>
      </c>
      <c r="G168" s="3" t="s">
        <v>196</v>
      </c>
      <c r="H168" s="3" t="s">
        <v>197</v>
      </c>
      <c r="I168" s="3" t="s">
        <v>143</v>
      </c>
      <c r="J168" s="12">
        <f>(C168-VLOOKUP(G168,Riders!$A$2:$D$3499,4,FALSE))/365</f>
        <v>29.706849315068492</v>
      </c>
      <c r="K168" s="12">
        <f>(C168-VLOOKUP(H168,Riders!$A$2:$D$3499,4,FALSE))/365</f>
        <v>19.915068493150685</v>
      </c>
      <c r="L168" s="31">
        <v>10</v>
      </c>
      <c r="M168" s="3">
        <f>0</f>
        <v>0</v>
      </c>
      <c r="N168" s="3">
        <f>0</f>
        <v>0</v>
      </c>
      <c r="O168" s="3">
        <f>0</f>
        <v>0</v>
      </c>
      <c r="P168" s="3">
        <f>0</f>
        <v>0</v>
      </c>
      <c r="Q168" s="3">
        <f>0</f>
        <v>0</v>
      </c>
      <c r="R168" s="3">
        <f>0</f>
        <v>0</v>
      </c>
      <c r="S168" s="3">
        <f>0</f>
        <v>0</v>
      </c>
      <c r="T168" s="3">
        <f>0</f>
        <v>0</v>
      </c>
      <c r="U168" s="3">
        <f>0</f>
        <v>0</v>
      </c>
      <c r="V168" s="3">
        <f>0</f>
        <v>0</v>
      </c>
      <c r="W168" s="3">
        <f>0</f>
        <v>0</v>
      </c>
      <c r="X168" s="3">
        <f>0</f>
        <v>0</v>
      </c>
      <c r="Y168" s="3">
        <f>0</f>
        <v>0</v>
      </c>
      <c r="Z168" s="88">
        <v>40</v>
      </c>
      <c r="AA168" s="3" t="s">
        <v>100</v>
      </c>
      <c r="AB168" s="79"/>
      <c r="AC168" s="31">
        <v>50.991999999999997</v>
      </c>
      <c r="BC168" s="52"/>
    </row>
    <row r="169" spans="1:55" x14ac:dyDescent="0.45">
      <c r="A169" s="4" t="s">
        <v>192</v>
      </c>
      <c r="B169" s="4">
        <v>2024</v>
      </c>
      <c r="C169" s="17">
        <v>45305</v>
      </c>
      <c r="D169" s="4" t="s">
        <v>133</v>
      </c>
      <c r="E169" s="1" t="s">
        <v>31</v>
      </c>
      <c r="F169" s="1" t="s">
        <v>31</v>
      </c>
      <c r="G169" t="s">
        <v>153</v>
      </c>
      <c r="H169" s="3" t="s">
        <v>137</v>
      </c>
      <c r="I169" s="3" t="s">
        <v>79</v>
      </c>
      <c r="J169" s="12">
        <f>(C169-VLOOKUP(G169,Riders!$A$2:$D$3499,4,FALSE))/365</f>
        <v>29.372602739726027</v>
      </c>
      <c r="K169" s="12">
        <f>(C169-VLOOKUP(H169,Riders!$A$2:$D$3499,4,FALSE))/365</f>
        <v>33.476712328767121</v>
      </c>
      <c r="L169" s="31">
        <v>11</v>
      </c>
      <c r="M169" s="3">
        <v>5</v>
      </c>
      <c r="N169" s="3">
        <f>0</f>
        <v>0</v>
      </c>
      <c r="O169" s="3">
        <f>0</f>
        <v>0</v>
      </c>
      <c r="P169" s="3">
        <f>0</f>
        <v>0</v>
      </c>
      <c r="Q169" s="3">
        <f>0</f>
        <v>0</v>
      </c>
      <c r="R169" s="3">
        <f>0</f>
        <v>0</v>
      </c>
      <c r="S169" s="3">
        <f>0</f>
        <v>0</v>
      </c>
      <c r="T169" s="3">
        <f>0</f>
        <v>0</v>
      </c>
      <c r="U169" s="3">
        <f>0</f>
        <v>0</v>
      </c>
      <c r="V169" s="3">
        <f>0</f>
        <v>0</v>
      </c>
      <c r="W169" s="3">
        <f>0</f>
        <v>0</v>
      </c>
      <c r="X169" s="3">
        <f>0</f>
        <v>0</v>
      </c>
      <c r="Y169" s="3">
        <f>0</f>
        <v>0</v>
      </c>
      <c r="Z169" s="88">
        <f>0</f>
        <v>0</v>
      </c>
      <c r="AA169" s="3" t="s">
        <v>100</v>
      </c>
      <c r="AB169" s="79"/>
      <c r="AC169" s="31">
        <v>50.991999999999997</v>
      </c>
      <c r="BC169" s="52"/>
    </row>
    <row r="170" spans="1:55" x14ac:dyDescent="0.45">
      <c r="A170" s="4" t="s">
        <v>192</v>
      </c>
      <c r="B170" s="4">
        <v>2024</v>
      </c>
      <c r="C170" s="17">
        <v>45305</v>
      </c>
      <c r="D170" s="4" t="s">
        <v>133</v>
      </c>
      <c r="E170" s="1" t="s">
        <v>31</v>
      </c>
      <c r="F170" s="1" t="s">
        <v>31</v>
      </c>
      <c r="G170" s="3" t="s">
        <v>198</v>
      </c>
      <c r="H170" s="3" t="s">
        <v>114</v>
      </c>
      <c r="I170" s="3" t="s">
        <v>115</v>
      </c>
      <c r="J170" s="12">
        <f>(C170-VLOOKUP(G170,Riders!$A$2:$D$3499,4,FALSE))/365</f>
        <v>25.243835616438357</v>
      </c>
      <c r="K170" s="12">
        <f>(C170-VLOOKUP(H170,Riders!$A$2:$D$3499,4,FALSE))/365</f>
        <v>23.383561643835616</v>
      </c>
      <c r="L170" s="31">
        <v>12</v>
      </c>
      <c r="M170" s="3">
        <v>1</v>
      </c>
      <c r="N170" s="3">
        <v>2</v>
      </c>
      <c r="O170" s="3">
        <f>0</f>
        <v>0</v>
      </c>
      <c r="P170" s="3">
        <f>0</f>
        <v>0</v>
      </c>
      <c r="Q170" s="3">
        <f>0</f>
        <v>0</v>
      </c>
      <c r="R170" s="3">
        <f>0</f>
        <v>0</v>
      </c>
      <c r="S170" s="3">
        <f>0</f>
        <v>0</v>
      </c>
      <c r="T170" s="3">
        <f>0</f>
        <v>0</v>
      </c>
      <c r="U170" s="3">
        <f>0</f>
        <v>0</v>
      </c>
      <c r="V170" s="3">
        <f>0</f>
        <v>0</v>
      </c>
      <c r="W170" s="3">
        <f>0</f>
        <v>0</v>
      </c>
      <c r="X170" s="3">
        <f>0</f>
        <v>0</v>
      </c>
      <c r="Y170" s="3">
        <f>0</f>
        <v>0</v>
      </c>
      <c r="Z170" s="88">
        <f>0</f>
        <v>0</v>
      </c>
      <c r="AA170" s="3" t="s">
        <v>100</v>
      </c>
      <c r="AB170" s="79"/>
      <c r="AC170" s="31">
        <v>50.991999999999997</v>
      </c>
      <c r="BC170" s="52"/>
    </row>
    <row r="171" spans="1:55" x14ac:dyDescent="0.45">
      <c r="A171" s="4" t="s">
        <v>192</v>
      </c>
      <c r="B171" s="4">
        <v>2024</v>
      </c>
      <c r="C171" s="17">
        <v>45305</v>
      </c>
      <c r="D171" s="4" t="s">
        <v>133</v>
      </c>
      <c r="E171" s="1" t="s">
        <v>31</v>
      </c>
      <c r="F171" s="1" t="s">
        <v>31</v>
      </c>
      <c r="G171" s="3" t="s">
        <v>191</v>
      </c>
      <c r="H171" s="3" t="s">
        <v>140</v>
      </c>
      <c r="I171" s="3" t="s">
        <v>131</v>
      </c>
      <c r="J171" s="12">
        <f>(C171-VLOOKUP(G171,Riders!$A$2:$D$3499,4,FALSE))/365</f>
        <v>25.284931506849315</v>
      </c>
      <c r="K171" s="12">
        <f>(C171-VLOOKUP(H171,Riders!$A$2:$D$3499,4,FALSE))/365</f>
        <v>24.506849315068493</v>
      </c>
      <c r="L171" s="31">
        <v>13</v>
      </c>
      <c r="M171" s="3">
        <f>0</f>
        <v>0</v>
      </c>
      <c r="N171" s="3">
        <f>0</f>
        <v>0</v>
      </c>
      <c r="O171" s="3">
        <f>0</f>
        <v>0</v>
      </c>
      <c r="P171" s="3">
        <f>0</f>
        <v>0</v>
      </c>
      <c r="Q171" s="3">
        <f>0</f>
        <v>0</v>
      </c>
      <c r="R171" s="3">
        <f>0</f>
        <v>0</v>
      </c>
      <c r="S171" s="3">
        <f>0</f>
        <v>0</v>
      </c>
      <c r="T171" s="3">
        <f>0</f>
        <v>0</v>
      </c>
      <c r="U171" s="3">
        <f>0</f>
        <v>0</v>
      </c>
      <c r="V171" s="3">
        <f>0</f>
        <v>0</v>
      </c>
      <c r="W171" s="3">
        <f>0</f>
        <v>0</v>
      </c>
      <c r="X171" s="3">
        <f>0</f>
        <v>0</v>
      </c>
      <c r="Y171" s="3">
        <f>0</f>
        <v>0</v>
      </c>
      <c r="Z171" s="88">
        <v>20</v>
      </c>
      <c r="AA171" s="3" t="s">
        <v>100</v>
      </c>
      <c r="AB171" s="79"/>
      <c r="AC171" s="31">
        <v>50.991999999999997</v>
      </c>
      <c r="BC171" s="52"/>
    </row>
    <row r="172" spans="1:55" x14ac:dyDescent="0.45">
      <c r="A172" s="3" t="s">
        <v>199</v>
      </c>
      <c r="B172" s="3">
        <v>2023</v>
      </c>
      <c r="C172" s="17">
        <v>45146</v>
      </c>
      <c r="D172" s="3" t="s">
        <v>103</v>
      </c>
      <c r="E172" s="4" t="s">
        <v>31</v>
      </c>
      <c r="F172" s="4" t="s">
        <v>31</v>
      </c>
      <c r="G172" s="3" t="s">
        <v>137</v>
      </c>
      <c r="H172" s="3" t="s">
        <v>153</v>
      </c>
      <c r="I172" s="3" t="s">
        <v>79</v>
      </c>
      <c r="J172" s="12">
        <f>(C172-VLOOKUP(G172,Riders!$A$2:$D$3499,4,FALSE))/365</f>
        <v>33.041095890410958</v>
      </c>
      <c r="K172" s="12">
        <f>(C172-VLOOKUP(H172,Riders!$A$2:$D$3499,4,FALSE))/365</f>
        <v>28.936986301369863</v>
      </c>
      <c r="L172" s="31">
        <v>1</v>
      </c>
      <c r="M172" s="3">
        <f>0</f>
        <v>0</v>
      </c>
      <c r="N172" s="3">
        <f>0</f>
        <v>0</v>
      </c>
      <c r="O172" s="3">
        <v>5</v>
      </c>
      <c r="P172" s="3">
        <v>5</v>
      </c>
      <c r="Q172" s="3">
        <v>3</v>
      </c>
      <c r="R172" s="3">
        <v>1</v>
      </c>
      <c r="S172" s="3">
        <v>2</v>
      </c>
      <c r="T172" s="3">
        <v>5</v>
      </c>
      <c r="U172" s="3">
        <v>2</v>
      </c>
      <c r="V172" s="3">
        <v>2</v>
      </c>
      <c r="W172" s="3">
        <v>1</v>
      </c>
      <c r="X172" s="3">
        <v>2</v>
      </c>
      <c r="Y172" s="3">
        <f>0</f>
        <v>0</v>
      </c>
      <c r="Z172" s="88">
        <f>0</f>
        <v>0</v>
      </c>
      <c r="AA172" s="3">
        <v>28</v>
      </c>
      <c r="AB172" s="91">
        <v>2.4965277777777781E-2</v>
      </c>
      <c r="AC172" s="31">
        <v>50.07</v>
      </c>
      <c r="BC172" s="52"/>
    </row>
    <row r="173" spans="1:55" x14ac:dyDescent="0.45">
      <c r="A173" s="3" t="s">
        <v>199</v>
      </c>
      <c r="B173" s="3">
        <v>2023</v>
      </c>
      <c r="C173" s="17">
        <v>45146</v>
      </c>
      <c r="D173" s="3" t="s">
        <v>103</v>
      </c>
      <c r="E173" s="4" t="s">
        <v>31</v>
      </c>
      <c r="F173" s="4" t="s">
        <v>31</v>
      </c>
      <c r="G173" s="3" t="s">
        <v>160</v>
      </c>
      <c r="H173" s="3" t="s">
        <v>110</v>
      </c>
      <c r="I173" s="3" t="s">
        <v>91</v>
      </c>
      <c r="J173" s="12">
        <f>(C173-VLOOKUP(G173,Riders!$A$2:$D$3499,4,FALSE))/365</f>
        <v>28.898630136986302</v>
      </c>
      <c r="K173" s="12">
        <f>(C173-VLOOKUP(H173,Riders!$A$2:$D$3499,4,FALSE))/365</f>
        <v>27.460273972602739</v>
      </c>
      <c r="L173" s="31">
        <v>2</v>
      </c>
      <c r="M173" s="3">
        <f>0</f>
        <v>0</v>
      </c>
      <c r="N173" s="3">
        <v>2</v>
      </c>
      <c r="O173" s="3">
        <f>0</f>
        <v>0</v>
      </c>
      <c r="P173" s="3">
        <v>3</v>
      </c>
      <c r="Q173" s="3">
        <f>0</f>
        <v>0</v>
      </c>
      <c r="R173" s="3">
        <v>3</v>
      </c>
      <c r="S173" s="3">
        <v>3</v>
      </c>
      <c r="T173" s="3">
        <v>3</v>
      </c>
      <c r="U173" s="3">
        <v>5</v>
      </c>
      <c r="V173" s="3">
        <f>0</f>
        <v>0</v>
      </c>
      <c r="W173" s="3">
        <f>0</f>
        <v>0</v>
      </c>
      <c r="X173" s="3">
        <v>6</v>
      </c>
      <c r="Y173" s="3">
        <f>0</f>
        <v>0</v>
      </c>
      <c r="Z173" s="88">
        <f>0</f>
        <v>0</v>
      </c>
      <c r="AA173" s="3">
        <v>25</v>
      </c>
      <c r="AB173" s="91">
        <v>2.4965277777777781E-2</v>
      </c>
      <c r="AC173" s="31">
        <v>50.07</v>
      </c>
      <c r="BC173" s="52"/>
    </row>
    <row r="174" spans="1:55" x14ac:dyDescent="0.45">
      <c r="A174" s="3" t="s">
        <v>199</v>
      </c>
      <c r="B174" s="3">
        <v>2023</v>
      </c>
      <c r="C174" s="17">
        <v>45146</v>
      </c>
      <c r="D174" s="3" t="s">
        <v>103</v>
      </c>
      <c r="E174" s="4" t="s">
        <v>31</v>
      </c>
      <c r="F174" s="4" t="s">
        <v>31</v>
      </c>
      <c r="G174" s="3" t="s">
        <v>105</v>
      </c>
      <c r="H174" s="3" t="s">
        <v>157</v>
      </c>
      <c r="I174" s="3" t="s">
        <v>52</v>
      </c>
      <c r="J174" s="12">
        <f>(C174-VLOOKUP(G174,Riders!$A$2:$D$3499,4,FALSE))/365</f>
        <v>22.991780821917807</v>
      </c>
      <c r="K174" s="12">
        <f>(C174-VLOOKUP(H174,Riders!$A$2:$D$3499,4,FALSE))/365</f>
        <v>24.586301369863012</v>
      </c>
      <c r="L174" s="31">
        <v>3</v>
      </c>
      <c r="M174" s="3">
        <v>5</v>
      </c>
      <c r="N174" s="3">
        <v>1</v>
      </c>
      <c r="O174" s="3">
        <v>3</v>
      </c>
      <c r="P174" s="3">
        <f>0</f>
        <v>0</v>
      </c>
      <c r="Q174" s="3">
        <v>1</v>
      </c>
      <c r="R174" s="3">
        <v>2</v>
      </c>
      <c r="S174" s="3">
        <f>0</f>
        <v>0</v>
      </c>
      <c r="T174" s="3">
        <f>0</f>
        <v>0</v>
      </c>
      <c r="U174" s="3">
        <f>0</f>
        <v>0</v>
      </c>
      <c r="V174" s="3">
        <f>0</f>
        <v>0</v>
      </c>
      <c r="W174" s="3">
        <f>0</f>
        <v>0</v>
      </c>
      <c r="X174" s="3">
        <v>10</v>
      </c>
      <c r="Y174" s="3">
        <f>0</f>
        <v>0</v>
      </c>
      <c r="Z174" s="88">
        <f>0</f>
        <v>0</v>
      </c>
      <c r="AA174" s="3">
        <v>22</v>
      </c>
      <c r="AB174" s="91">
        <v>2.4965277777777781E-2</v>
      </c>
      <c r="AC174" s="31">
        <v>50.07</v>
      </c>
      <c r="BC174" s="52"/>
    </row>
    <row r="175" spans="1:55" x14ac:dyDescent="0.45">
      <c r="A175" s="3" t="s">
        <v>199</v>
      </c>
      <c r="B175" s="3">
        <v>2023</v>
      </c>
      <c r="C175" s="17">
        <v>45146</v>
      </c>
      <c r="D175" s="3" t="s">
        <v>103</v>
      </c>
      <c r="E175" s="4" t="s">
        <v>31</v>
      </c>
      <c r="F175" s="4" t="s">
        <v>31</v>
      </c>
      <c r="G175" s="3" t="s">
        <v>158</v>
      </c>
      <c r="H175" s="3" t="s">
        <v>159</v>
      </c>
      <c r="I175" s="3" t="s">
        <v>58</v>
      </c>
      <c r="J175" s="12">
        <f>(C175-VLOOKUP(G175,Riders!$A$2:$D$3499,4,FALSE))/365</f>
        <v>26.602739726027398</v>
      </c>
      <c r="K175" s="12">
        <f>(C175-VLOOKUP(H175,Riders!$A$2:$D$3499,4,FALSE))/365</f>
        <v>25.164383561643834</v>
      </c>
      <c r="L175" s="31">
        <v>4</v>
      </c>
      <c r="M175" s="3">
        <v>3</v>
      </c>
      <c r="N175" s="3">
        <f>0</f>
        <v>0</v>
      </c>
      <c r="O175" s="3">
        <v>1</v>
      </c>
      <c r="P175" s="3">
        <f>0</f>
        <v>0</v>
      </c>
      <c r="Q175" s="3">
        <f>0</f>
        <v>0</v>
      </c>
      <c r="R175" s="3">
        <f>0</f>
        <v>0</v>
      </c>
      <c r="S175" s="3">
        <v>5</v>
      </c>
      <c r="T175" s="3">
        <v>2</v>
      </c>
      <c r="U175" s="3">
        <v>3</v>
      </c>
      <c r="V175" s="3">
        <v>3</v>
      </c>
      <c r="W175" s="3">
        <f>0</f>
        <v>0</v>
      </c>
      <c r="X175" s="3">
        <v>4</v>
      </c>
      <c r="Y175" s="3">
        <f>0</f>
        <v>0</v>
      </c>
      <c r="Z175" s="88">
        <f>0</f>
        <v>0</v>
      </c>
      <c r="AA175" s="3">
        <v>21</v>
      </c>
      <c r="AB175" s="91">
        <v>2.4965277777777781E-2</v>
      </c>
      <c r="AC175" s="31">
        <v>50.07</v>
      </c>
      <c r="BC175" s="52"/>
    </row>
    <row r="176" spans="1:55" x14ac:dyDescent="0.45">
      <c r="A176" s="3" t="s">
        <v>199</v>
      </c>
      <c r="B176" s="3">
        <v>2023</v>
      </c>
      <c r="C176" s="17">
        <v>45146</v>
      </c>
      <c r="D176" s="3" t="s">
        <v>103</v>
      </c>
      <c r="E176" s="4" t="s">
        <v>31</v>
      </c>
      <c r="F176" s="4" t="s">
        <v>31</v>
      </c>
      <c r="G176" s="3" t="s">
        <v>60</v>
      </c>
      <c r="H176" s="3" t="s">
        <v>84</v>
      </c>
      <c r="I176" s="3" t="s">
        <v>61</v>
      </c>
      <c r="J176" s="12">
        <f>(C176-VLOOKUP(G176,Riders!$A$2:$D$3499,4,FALSE))/365</f>
        <v>23.772602739726029</v>
      </c>
      <c r="K176" s="12">
        <f>(C176-VLOOKUP(H176,Riders!$A$2:$D$3499,4,FALSE))/365</f>
        <v>24.139726027397259</v>
      </c>
      <c r="L176" s="31">
        <v>5</v>
      </c>
      <c r="M176" s="3">
        <f>0</f>
        <v>0</v>
      </c>
      <c r="N176" s="3">
        <f>0</f>
        <v>0</v>
      </c>
      <c r="O176" s="3">
        <v>2</v>
      </c>
      <c r="P176" s="3">
        <v>1</v>
      </c>
      <c r="Q176" s="3">
        <f>0</f>
        <v>0</v>
      </c>
      <c r="R176" s="3">
        <v>5</v>
      </c>
      <c r="S176" s="3">
        <f>0</f>
        <v>0</v>
      </c>
      <c r="T176" s="3">
        <v>1</v>
      </c>
      <c r="U176" s="3">
        <f>0</f>
        <v>0</v>
      </c>
      <c r="V176" s="3">
        <f>0</f>
        <v>0</v>
      </c>
      <c r="W176" s="3">
        <v>5</v>
      </c>
      <c r="X176" s="3">
        <f>0</f>
        <v>0</v>
      </c>
      <c r="Y176" s="3">
        <f>0</f>
        <v>0</v>
      </c>
      <c r="Z176" s="88">
        <f>0</f>
        <v>0</v>
      </c>
      <c r="AA176" s="3">
        <v>14</v>
      </c>
      <c r="AB176" s="91">
        <v>2.4965277777777781E-2</v>
      </c>
      <c r="AC176" s="31">
        <v>50.07</v>
      </c>
      <c r="BC176" s="52"/>
    </row>
    <row r="177" spans="1:55" x14ac:dyDescent="0.45">
      <c r="A177" s="3" t="s">
        <v>199</v>
      </c>
      <c r="B177" s="3">
        <v>2023</v>
      </c>
      <c r="C177" s="17">
        <v>45146</v>
      </c>
      <c r="D177" s="3" t="s">
        <v>103</v>
      </c>
      <c r="E177" s="4" t="s">
        <v>31</v>
      </c>
      <c r="F177" s="4" t="s">
        <v>31</v>
      </c>
      <c r="G177" s="3" t="s">
        <v>147</v>
      </c>
      <c r="H177" s="3" t="s">
        <v>156</v>
      </c>
      <c r="I177" s="3" t="s">
        <v>67</v>
      </c>
      <c r="J177" s="12">
        <f>(C177-VLOOKUP(G177,Riders!$A$2:$D$3499,4,FALSE))/365</f>
        <v>28.641095890410959</v>
      </c>
      <c r="K177" s="12">
        <f>(C177-VLOOKUP(H177,Riders!$A$2:$D$3499,4,FALSE))/365</f>
        <v>29.142465753424659</v>
      </c>
      <c r="L177" s="31">
        <v>6</v>
      </c>
      <c r="M177" s="3">
        <v>2</v>
      </c>
      <c r="N177" s="3">
        <v>3</v>
      </c>
      <c r="O177" s="3">
        <f>0</f>
        <v>0</v>
      </c>
      <c r="P177" s="3">
        <f>0</f>
        <v>0</v>
      </c>
      <c r="Q177" s="3">
        <v>2</v>
      </c>
      <c r="R177" s="3">
        <f>0</f>
        <v>0</v>
      </c>
      <c r="S177" s="3">
        <f>0</f>
        <v>0</v>
      </c>
      <c r="T177" s="3">
        <f>0</f>
        <v>0</v>
      </c>
      <c r="U177" s="3">
        <f>0</f>
        <v>0</v>
      </c>
      <c r="V177" s="3">
        <f>0</f>
        <v>0</v>
      </c>
      <c r="W177" s="3">
        <v>3</v>
      </c>
      <c r="X177" s="3">
        <f>0</f>
        <v>0</v>
      </c>
      <c r="Y177" s="3">
        <f>0</f>
        <v>0</v>
      </c>
      <c r="Z177" s="88">
        <f>0</f>
        <v>0</v>
      </c>
      <c r="AA177" s="3">
        <v>10</v>
      </c>
      <c r="AB177" s="91">
        <v>2.4965277777777781E-2</v>
      </c>
      <c r="AC177" s="31">
        <v>50.07</v>
      </c>
      <c r="BC177" s="52"/>
    </row>
    <row r="178" spans="1:55" x14ac:dyDescent="0.45">
      <c r="A178" s="3" t="s">
        <v>199</v>
      </c>
      <c r="B178" s="3">
        <v>2023</v>
      </c>
      <c r="C178" s="17">
        <v>45146</v>
      </c>
      <c r="D178" s="3" t="s">
        <v>103</v>
      </c>
      <c r="E178" s="4" t="s">
        <v>31</v>
      </c>
      <c r="F178" s="4" t="s">
        <v>31</v>
      </c>
      <c r="G178" s="3" t="s">
        <v>200</v>
      </c>
      <c r="H178" s="3" t="s">
        <v>35</v>
      </c>
      <c r="I178" s="3" t="s">
        <v>37</v>
      </c>
      <c r="J178" s="12">
        <f>(C178-VLOOKUP(G178,Riders!$A$2:$D$3499,4,FALSE))/365</f>
        <v>22.605479452054794</v>
      </c>
      <c r="K178" s="12">
        <f>(C178-VLOOKUP(H178,Riders!$A$2:$D$3499,4,FALSE))/365</f>
        <v>25.775342465753425</v>
      </c>
      <c r="L178" s="31">
        <v>7</v>
      </c>
      <c r="M178" s="3">
        <f>0</f>
        <v>0</v>
      </c>
      <c r="N178" s="3">
        <v>5</v>
      </c>
      <c r="O178" s="3">
        <f>0</f>
        <v>0</v>
      </c>
      <c r="P178" s="3">
        <f>0</f>
        <v>0</v>
      </c>
      <c r="Q178" s="3">
        <v>5</v>
      </c>
      <c r="R178" s="3">
        <f>0</f>
        <v>0</v>
      </c>
      <c r="S178" s="3">
        <f>0</f>
        <v>0</v>
      </c>
      <c r="T178" s="3">
        <f>0</f>
        <v>0</v>
      </c>
      <c r="U178" s="3">
        <f>0</f>
        <v>0</v>
      </c>
      <c r="V178" s="3">
        <f>0</f>
        <v>0</v>
      </c>
      <c r="W178" s="3">
        <f>0</f>
        <v>0</v>
      </c>
      <c r="X178" s="3">
        <f>0</f>
        <v>0</v>
      </c>
      <c r="Y178" s="3">
        <f>0</f>
        <v>0</v>
      </c>
      <c r="Z178" s="88">
        <f>0</f>
        <v>0</v>
      </c>
      <c r="AA178" s="3">
        <v>10</v>
      </c>
      <c r="AB178" s="91">
        <v>2.4965277777777781E-2</v>
      </c>
      <c r="AC178" s="31">
        <v>50.07</v>
      </c>
      <c r="BC178" s="52"/>
    </row>
    <row r="179" spans="1:55" x14ac:dyDescent="0.45">
      <c r="A179" s="3" t="s">
        <v>199</v>
      </c>
      <c r="B179" s="3">
        <v>2023</v>
      </c>
      <c r="C179" s="17">
        <v>45146</v>
      </c>
      <c r="D179" s="3" t="s">
        <v>103</v>
      </c>
      <c r="E179" s="4" t="s">
        <v>31</v>
      </c>
      <c r="F179" s="4" t="s">
        <v>31</v>
      </c>
      <c r="G179" s="3" t="s">
        <v>201</v>
      </c>
      <c r="H179" s="3" t="s">
        <v>85</v>
      </c>
      <c r="I179" s="3" t="s">
        <v>49</v>
      </c>
      <c r="J179" s="12">
        <f>(C179-VLOOKUP(G179,Riders!$A$2:$D$3499,4,FALSE))/365</f>
        <v>26.345205479452055</v>
      </c>
      <c r="K179" s="12">
        <f>(C179-VLOOKUP(H179,Riders!$A$2:$D$3499,4,FALSE))/365</f>
        <v>21.580821917808219</v>
      </c>
      <c r="L179" s="31">
        <v>8</v>
      </c>
      <c r="M179" s="3">
        <f>0</f>
        <v>0</v>
      </c>
      <c r="N179" s="3">
        <f>0</f>
        <v>0</v>
      </c>
      <c r="O179" s="3">
        <f>0</f>
        <v>0</v>
      </c>
      <c r="P179" s="3">
        <f>0</f>
        <v>0</v>
      </c>
      <c r="Q179" s="3">
        <f>0</f>
        <v>0</v>
      </c>
      <c r="R179" s="3">
        <f>0</f>
        <v>0</v>
      </c>
      <c r="S179" s="3">
        <f>0</f>
        <v>0</v>
      </c>
      <c r="T179" s="3">
        <f>0</f>
        <v>0</v>
      </c>
      <c r="U179" s="3">
        <f>0</f>
        <v>0</v>
      </c>
      <c r="V179" s="3">
        <v>5</v>
      </c>
      <c r="W179" s="3">
        <f>0</f>
        <v>0</v>
      </c>
      <c r="X179" s="3">
        <f>0</f>
        <v>0</v>
      </c>
      <c r="Y179" s="3">
        <f>0</f>
        <v>0</v>
      </c>
      <c r="Z179" s="88">
        <f>0</f>
        <v>0</v>
      </c>
      <c r="AA179" s="3">
        <v>5</v>
      </c>
      <c r="AB179" s="91">
        <v>2.4965277777777781E-2</v>
      </c>
      <c r="AC179" s="31">
        <v>50.07</v>
      </c>
      <c r="BC179" s="52"/>
    </row>
    <row r="180" spans="1:55" x14ac:dyDescent="0.45">
      <c r="A180" s="3" t="s">
        <v>199</v>
      </c>
      <c r="B180" s="3">
        <v>2023</v>
      </c>
      <c r="C180" s="17">
        <v>45146</v>
      </c>
      <c r="D180" s="3" t="s">
        <v>103</v>
      </c>
      <c r="E180" s="4" t="s">
        <v>31</v>
      </c>
      <c r="F180" s="4" t="s">
        <v>31</v>
      </c>
      <c r="G180" s="3" t="s">
        <v>81</v>
      </c>
      <c r="H180" s="3" t="s">
        <v>82</v>
      </c>
      <c r="I180" s="3" t="s">
        <v>83</v>
      </c>
      <c r="J180" s="12">
        <f>(C180-VLOOKUP(G180,Riders!$A$2:$D$3499,4,FALSE))/365</f>
        <v>27.224657534246575</v>
      </c>
      <c r="K180" s="12">
        <f>(C180-VLOOKUP(H180,Riders!$A$2:$D$3499,4,FALSE))/365</f>
        <v>22.616438356164384</v>
      </c>
      <c r="L180" s="31">
        <v>9</v>
      </c>
      <c r="M180" s="3">
        <f>0</f>
        <v>0</v>
      </c>
      <c r="N180" s="3">
        <f>0</f>
        <v>0</v>
      </c>
      <c r="O180" s="3">
        <f>0</f>
        <v>0</v>
      </c>
      <c r="P180" s="3">
        <f>0</f>
        <v>0</v>
      </c>
      <c r="Q180" s="3">
        <f>0</f>
        <v>0</v>
      </c>
      <c r="R180" s="3">
        <f>0</f>
        <v>0</v>
      </c>
      <c r="S180" s="3">
        <f>0</f>
        <v>0</v>
      </c>
      <c r="T180" s="3">
        <f>0</f>
        <v>0</v>
      </c>
      <c r="U180" s="3">
        <f>0</f>
        <v>0</v>
      </c>
      <c r="V180" s="3">
        <f>0</f>
        <v>0</v>
      </c>
      <c r="W180" s="3">
        <v>2</v>
      </c>
      <c r="X180" s="3">
        <f>0</f>
        <v>0</v>
      </c>
      <c r="Y180" s="3">
        <f>0</f>
        <v>0</v>
      </c>
      <c r="Z180" s="88">
        <f>0</f>
        <v>0</v>
      </c>
      <c r="AA180" s="3">
        <v>2</v>
      </c>
      <c r="AB180" s="91">
        <v>2.4965277777777781E-2</v>
      </c>
      <c r="AC180" s="31">
        <v>50.07</v>
      </c>
      <c r="BC180" s="52"/>
    </row>
    <row r="181" spans="1:55" x14ac:dyDescent="0.45">
      <c r="A181" s="3" t="s">
        <v>199</v>
      </c>
      <c r="B181" s="3">
        <v>2023</v>
      </c>
      <c r="C181" s="17">
        <v>45146</v>
      </c>
      <c r="D181" s="3" t="s">
        <v>103</v>
      </c>
      <c r="E181" s="4" t="s">
        <v>31</v>
      </c>
      <c r="F181" s="4" t="s">
        <v>31</v>
      </c>
      <c r="G181" s="3" t="s">
        <v>146</v>
      </c>
      <c r="H181" s="3" t="s">
        <v>134</v>
      </c>
      <c r="I181" s="3" t="s">
        <v>34</v>
      </c>
      <c r="J181" s="12">
        <f>(C181-VLOOKUP(G181,Riders!$A$2:$D$3499,4,FALSE))/365</f>
        <v>24.2</v>
      </c>
      <c r="K181" s="12">
        <f>(C181-VLOOKUP(H181,Riders!$A$2:$D$3499,4,FALSE))/365</f>
        <v>21.917808219178081</v>
      </c>
      <c r="L181" s="31">
        <v>10</v>
      </c>
      <c r="M181" s="3">
        <f>0</f>
        <v>0</v>
      </c>
      <c r="N181" s="3">
        <f>0</f>
        <v>0</v>
      </c>
      <c r="O181" s="3">
        <f>0</f>
        <v>0</v>
      </c>
      <c r="P181" s="3">
        <v>2</v>
      </c>
      <c r="Q181" s="3">
        <f>0</f>
        <v>0</v>
      </c>
      <c r="R181" s="3">
        <f>0</f>
        <v>0</v>
      </c>
      <c r="S181" s="3">
        <f>0</f>
        <v>0</v>
      </c>
      <c r="T181" s="3">
        <f>0</f>
        <v>0</v>
      </c>
      <c r="U181" s="3">
        <f>0</f>
        <v>0</v>
      </c>
      <c r="V181" s="3">
        <f>0</f>
        <v>0</v>
      </c>
      <c r="W181" s="3">
        <f>0</f>
        <v>0</v>
      </c>
      <c r="X181" s="3">
        <f>0</f>
        <v>0</v>
      </c>
      <c r="Y181" s="3">
        <f>0</f>
        <v>0</v>
      </c>
      <c r="Z181" s="88">
        <f>0</f>
        <v>0</v>
      </c>
      <c r="AA181" s="3">
        <v>2</v>
      </c>
      <c r="AB181" s="91">
        <v>2.4965277777777781E-2</v>
      </c>
      <c r="AC181" s="31">
        <v>50.07</v>
      </c>
      <c r="BC181" s="52"/>
    </row>
    <row r="182" spans="1:55" x14ac:dyDescent="0.45">
      <c r="A182" s="3" t="s">
        <v>199</v>
      </c>
      <c r="B182" s="3">
        <v>2023</v>
      </c>
      <c r="C182" s="17">
        <v>45146</v>
      </c>
      <c r="D182" s="3" t="s">
        <v>103</v>
      </c>
      <c r="E182" s="4" t="s">
        <v>31</v>
      </c>
      <c r="F182" s="4" t="s">
        <v>31</v>
      </c>
      <c r="G182" s="3" t="s">
        <v>87</v>
      </c>
      <c r="H182" s="3" t="s">
        <v>163</v>
      </c>
      <c r="I182" s="3" t="s">
        <v>88</v>
      </c>
      <c r="J182" s="12">
        <f>(C182-VLOOKUP(G182,Riders!$A$2:$D$3499,4,FALSE))/365</f>
        <v>24.117808219178084</v>
      </c>
      <c r="K182" s="12">
        <f>(C182-VLOOKUP(H182,Riders!$A$2:$D$3499,4,FALSE))/365</f>
        <v>24.731506849315068</v>
      </c>
      <c r="L182" s="31">
        <v>11</v>
      </c>
      <c r="M182" s="3">
        <f>0</f>
        <v>0</v>
      </c>
      <c r="N182" s="3">
        <f>0</f>
        <v>0</v>
      </c>
      <c r="O182" s="3">
        <f>0</f>
        <v>0</v>
      </c>
      <c r="P182" s="3">
        <f>0</f>
        <v>0</v>
      </c>
      <c r="Q182" s="3">
        <f>0</f>
        <v>0</v>
      </c>
      <c r="R182" s="3">
        <f>0</f>
        <v>0</v>
      </c>
      <c r="S182" s="3">
        <v>1</v>
      </c>
      <c r="T182" s="3">
        <f>0</f>
        <v>0</v>
      </c>
      <c r="U182" s="3">
        <f>0</f>
        <v>0</v>
      </c>
      <c r="V182" s="3">
        <v>1</v>
      </c>
      <c r="W182" s="3">
        <f>0</f>
        <v>0</v>
      </c>
      <c r="X182" s="3">
        <f>0</f>
        <v>0</v>
      </c>
      <c r="Y182" s="3">
        <f>0</f>
        <v>0</v>
      </c>
      <c r="Z182" s="88">
        <v>20</v>
      </c>
      <c r="AA182" s="3">
        <v>-18</v>
      </c>
      <c r="AB182" s="91">
        <v>2.4965277777777781E-2</v>
      </c>
      <c r="AC182" s="31">
        <v>50.07</v>
      </c>
      <c r="BC182" s="52"/>
    </row>
    <row r="183" spans="1:55" x14ac:dyDescent="0.45">
      <c r="A183" s="3" t="s">
        <v>199</v>
      </c>
      <c r="B183" s="3">
        <v>2023</v>
      </c>
      <c r="C183" s="17">
        <v>45146</v>
      </c>
      <c r="D183" s="3" t="s">
        <v>103</v>
      </c>
      <c r="E183" s="4" t="s">
        <v>31</v>
      </c>
      <c r="F183" s="4" t="s">
        <v>31</v>
      </c>
      <c r="G183" s="3" t="s">
        <v>63</v>
      </c>
      <c r="H183" s="3" t="s">
        <v>162</v>
      </c>
      <c r="I183" s="3" t="s">
        <v>64</v>
      </c>
      <c r="J183" s="12">
        <f>(C183-VLOOKUP(G183,Riders!$A$2:$D$3499,4,FALSE))/365</f>
        <v>22.312328767123287</v>
      </c>
      <c r="K183" s="12">
        <f>(C183-VLOOKUP(H183,Riders!$A$2:$D$3499,4,FALSE))/365</f>
        <v>29.284931506849315</v>
      </c>
      <c r="L183" s="31">
        <v>12</v>
      </c>
      <c r="M183" s="3">
        <v>1</v>
      </c>
      <c r="N183" s="3">
        <f>0</f>
        <v>0</v>
      </c>
      <c r="O183" s="3">
        <f>0</f>
        <v>0</v>
      </c>
      <c r="P183" s="3">
        <f>0</f>
        <v>0</v>
      </c>
      <c r="Q183" s="3">
        <f>0</f>
        <v>0</v>
      </c>
      <c r="R183" s="3">
        <f>0</f>
        <v>0</v>
      </c>
      <c r="S183" s="3">
        <f>0</f>
        <v>0</v>
      </c>
      <c r="T183" s="3">
        <f>0</f>
        <v>0</v>
      </c>
      <c r="U183" s="3">
        <v>1</v>
      </c>
      <c r="V183" s="3">
        <f>0</f>
        <v>0</v>
      </c>
      <c r="W183" s="3">
        <f>0</f>
        <v>0</v>
      </c>
      <c r="X183" s="3">
        <f>0</f>
        <v>0</v>
      </c>
      <c r="Y183" s="3">
        <f>0</f>
        <v>0</v>
      </c>
      <c r="Z183" s="88">
        <v>20</v>
      </c>
      <c r="AA183" s="3">
        <v>-18</v>
      </c>
      <c r="AB183" s="91">
        <v>2.4965277777777781E-2</v>
      </c>
      <c r="AC183" s="31">
        <v>50.07</v>
      </c>
      <c r="BC183" s="52"/>
    </row>
    <row r="184" spans="1:55" x14ac:dyDescent="0.45">
      <c r="A184" s="3" t="s">
        <v>199</v>
      </c>
      <c r="B184" s="3">
        <v>2023</v>
      </c>
      <c r="C184" s="17">
        <v>45146</v>
      </c>
      <c r="D184" s="3" t="s">
        <v>103</v>
      </c>
      <c r="E184" s="4" t="s">
        <v>31</v>
      </c>
      <c r="F184" s="4" t="s">
        <v>31</v>
      </c>
      <c r="G184" s="3" t="s">
        <v>44</v>
      </c>
      <c r="H184" s="3" t="s">
        <v>45</v>
      </c>
      <c r="I184" s="3" t="s">
        <v>46</v>
      </c>
      <c r="J184" s="12">
        <f>(C184-VLOOKUP(G184,Riders!$A$2:$D$3499,4,FALSE))/365</f>
        <v>21.517808219178082</v>
      </c>
      <c r="K184" s="12">
        <f>(C184-VLOOKUP(H184,Riders!$A$2:$D$3499,4,FALSE))/365</f>
        <v>18.605479452054794</v>
      </c>
      <c r="L184" s="31">
        <v>13</v>
      </c>
      <c r="M184" s="3">
        <f>0</f>
        <v>0</v>
      </c>
      <c r="N184" s="3">
        <f>0</f>
        <v>0</v>
      </c>
      <c r="O184" s="3">
        <f>0</f>
        <v>0</v>
      </c>
      <c r="P184" s="3">
        <f>0</f>
        <v>0</v>
      </c>
      <c r="Q184" s="3">
        <f>0</f>
        <v>0</v>
      </c>
      <c r="R184" s="3">
        <f>0</f>
        <v>0</v>
      </c>
      <c r="S184" s="3">
        <f>0</f>
        <v>0</v>
      </c>
      <c r="T184" s="3">
        <f>0</f>
        <v>0</v>
      </c>
      <c r="U184" s="3">
        <f>0</f>
        <v>0</v>
      </c>
      <c r="V184" s="3">
        <f>0</f>
        <v>0</v>
      </c>
      <c r="W184" s="3">
        <f>0</f>
        <v>0</v>
      </c>
      <c r="X184" s="3">
        <f>0</f>
        <v>0</v>
      </c>
      <c r="Y184" s="3">
        <f>0</f>
        <v>0</v>
      </c>
      <c r="Z184" s="88">
        <v>20</v>
      </c>
      <c r="AA184" s="3">
        <v>-20</v>
      </c>
      <c r="AB184" s="91">
        <v>2.4965277777777781E-2</v>
      </c>
      <c r="AC184" s="31">
        <v>50.07</v>
      </c>
      <c r="BC184" s="52"/>
    </row>
    <row r="185" spans="1:55" x14ac:dyDescent="0.45">
      <c r="A185" s="3" t="s">
        <v>199</v>
      </c>
      <c r="B185" s="3">
        <v>2023</v>
      </c>
      <c r="C185" s="17">
        <v>45146</v>
      </c>
      <c r="D185" s="3" t="s">
        <v>103</v>
      </c>
      <c r="E185" s="4" t="s">
        <v>31</v>
      </c>
      <c r="F185" s="4" t="s">
        <v>31</v>
      </c>
      <c r="G185" s="3" t="s">
        <v>38</v>
      </c>
      <c r="H185" s="3" t="s">
        <v>39</v>
      </c>
      <c r="I185" s="3" t="s">
        <v>40</v>
      </c>
      <c r="J185" s="12">
        <f>(C185-VLOOKUP(G185,Riders!$A$2:$D$3499,4,FALSE))/365</f>
        <v>26.487671232876714</v>
      </c>
      <c r="K185" s="12">
        <f>(C185-VLOOKUP(H185,Riders!$A$2:$D$3499,4,FALSE))/365</f>
        <v>26.219178082191782</v>
      </c>
      <c r="L185" s="31">
        <v>14</v>
      </c>
      <c r="M185" s="3">
        <f>0</f>
        <v>0</v>
      </c>
      <c r="N185" s="3">
        <f>0</f>
        <v>0</v>
      </c>
      <c r="O185" s="3">
        <f>0</f>
        <v>0</v>
      </c>
      <c r="P185" s="3">
        <f>0</f>
        <v>0</v>
      </c>
      <c r="Q185" s="3">
        <f>0</f>
        <v>0</v>
      </c>
      <c r="R185" s="3">
        <f>0</f>
        <v>0</v>
      </c>
      <c r="S185" s="3">
        <f>0</f>
        <v>0</v>
      </c>
      <c r="T185" s="3">
        <f>0</f>
        <v>0</v>
      </c>
      <c r="U185" s="3">
        <f>0</f>
        <v>0</v>
      </c>
      <c r="V185" s="3">
        <f>0</f>
        <v>0</v>
      </c>
      <c r="W185" s="3">
        <f>0</f>
        <v>0</v>
      </c>
      <c r="X185" s="3">
        <f>0</f>
        <v>0</v>
      </c>
      <c r="Y185" s="3">
        <f>0</f>
        <v>0</v>
      </c>
      <c r="Z185" s="88">
        <v>40</v>
      </c>
      <c r="AA185" s="3">
        <v>-40</v>
      </c>
      <c r="AB185" s="91">
        <v>2.4965277777777781E-2</v>
      </c>
      <c r="AC185" s="31">
        <v>50.07</v>
      </c>
      <c r="BC185" s="52"/>
    </row>
    <row r="186" spans="1:55" x14ac:dyDescent="0.45">
      <c r="A186" s="3" t="s">
        <v>199</v>
      </c>
      <c r="B186" s="3">
        <v>2023</v>
      </c>
      <c r="C186" s="17">
        <v>45146</v>
      </c>
      <c r="D186" s="3" t="s">
        <v>103</v>
      </c>
      <c r="E186" s="4" t="s">
        <v>31</v>
      </c>
      <c r="F186" s="4" t="s">
        <v>31</v>
      </c>
      <c r="G186" s="3" t="s">
        <v>114</v>
      </c>
      <c r="H186" s="3" t="s">
        <v>202</v>
      </c>
      <c r="I186" s="3" t="s">
        <v>115</v>
      </c>
      <c r="J186" s="12">
        <f>(C186-VLOOKUP(G186,Riders!$A$2:$D$3499,4,FALSE))/365</f>
        <v>22.947945205479453</v>
      </c>
      <c r="K186" s="12">
        <f>(C186-VLOOKUP(H186,Riders!$A$2:$D$3499,4,FALSE))/365</f>
        <v>24.80821917808219</v>
      </c>
      <c r="L186" s="31">
        <v>15</v>
      </c>
      <c r="M186" s="3">
        <f>0</f>
        <v>0</v>
      </c>
      <c r="N186" s="3">
        <f>0</f>
        <v>0</v>
      </c>
      <c r="O186" s="3">
        <f>0</f>
        <v>0</v>
      </c>
      <c r="P186" s="3">
        <f>0</f>
        <v>0</v>
      </c>
      <c r="Q186" s="3">
        <f>0</f>
        <v>0</v>
      </c>
      <c r="R186" s="3">
        <f>0</f>
        <v>0</v>
      </c>
      <c r="S186" s="3">
        <f>0</f>
        <v>0</v>
      </c>
      <c r="T186" s="3">
        <f>0</f>
        <v>0</v>
      </c>
      <c r="U186" s="3">
        <f>0</f>
        <v>0</v>
      </c>
      <c r="V186" s="3">
        <f>0</f>
        <v>0</v>
      </c>
      <c r="W186" s="3">
        <f>0</f>
        <v>0</v>
      </c>
      <c r="X186" s="3">
        <f>0</f>
        <v>0</v>
      </c>
      <c r="Y186" s="3">
        <f>0</f>
        <v>0</v>
      </c>
      <c r="Z186" s="88">
        <v>40</v>
      </c>
      <c r="AA186" s="3">
        <v>-40</v>
      </c>
      <c r="AB186" s="91">
        <v>2.4965277777777781E-2</v>
      </c>
      <c r="AC186" s="31">
        <v>50.07</v>
      </c>
      <c r="BC186" s="52"/>
    </row>
    <row r="187" spans="1:55" x14ac:dyDescent="0.45">
      <c r="A187" s="3" t="s">
        <v>199</v>
      </c>
      <c r="B187" s="3">
        <v>2023</v>
      </c>
      <c r="C187" s="17">
        <v>45146</v>
      </c>
      <c r="D187" s="3" t="s">
        <v>103</v>
      </c>
      <c r="E187" s="4" t="s">
        <v>31</v>
      </c>
      <c r="F187" s="4" t="s">
        <v>31</v>
      </c>
      <c r="G187" s="3" t="s">
        <v>72</v>
      </c>
      <c r="H187" s="3" t="s">
        <v>179</v>
      </c>
      <c r="I187" s="3" t="s">
        <v>73</v>
      </c>
      <c r="J187" s="12">
        <f>(C187-VLOOKUP(G187,Riders!$A$2:$D$3499,4,FALSE))/365</f>
        <v>25.038356164383561</v>
      </c>
      <c r="K187" s="12">
        <f>(C187-VLOOKUP(H187,Riders!$A$2:$D$3499,4,FALSE))/365</f>
        <v>20.326027397260273</v>
      </c>
      <c r="L187" s="31">
        <v>16</v>
      </c>
      <c r="M187" s="3">
        <f>0</f>
        <v>0</v>
      </c>
      <c r="N187" s="3">
        <f>0</f>
        <v>0</v>
      </c>
      <c r="O187" s="3">
        <f>0</f>
        <v>0</v>
      </c>
      <c r="P187" s="3">
        <f>0</f>
        <v>0</v>
      </c>
      <c r="Q187" s="3">
        <f>0</f>
        <v>0</v>
      </c>
      <c r="R187" s="3">
        <f>0</f>
        <v>0</v>
      </c>
      <c r="S187" s="3">
        <f>0</f>
        <v>0</v>
      </c>
      <c r="T187" s="3">
        <f>0</f>
        <v>0</v>
      </c>
      <c r="U187" s="3">
        <f>0</f>
        <v>0</v>
      </c>
      <c r="V187" s="3">
        <f>0</f>
        <v>0</v>
      </c>
      <c r="W187" s="3">
        <f>0</f>
        <v>0</v>
      </c>
      <c r="X187" s="3">
        <f>0</f>
        <v>0</v>
      </c>
      <c r="Y187" s="3">
        <f>0</f>
        <v>0</v>
      </c>
      <c r="Z187" s="88">
        <v>40</v>
      </c>
      <c r="AA187" s="3" t="s">
        <v>100</v>
      </c>
      <c r="AB187" s="91">
        <v>2.4965277777777781E-2</v>
      </c>
      <c r="AC187" s="31">
        <v>50.07</v>
      </c>
      <c r="BC187" s="52"/>
    </row>
    <row r="188" spans="1:55" x14ac:dyDescent="0.45">
      <c r="A188" s="3" t="s">
        <v>199</v>
      </c>
      <c r="B188" s="3">
        <v>2023</v>
      </c>
      <c r="C188" s="17">
        <v>45146</v>
      </c>
      <c r="D188" s="3" t="s">
        <v>103</v>
      </c>
      <c r="E188" s="4" t="s">
        <v>31</v>
      </c>
      <c r="F188" s="4" t="s">
        <v>31</v>
      </c>
      <c r="G188" s="3" t="s">
        <v>175</v>
      </c>
      <c r="H188" s="3" t="s">
        <v>176</v>
      </c>
      <c r="I188" s="3" t="s">
        <v>177</v>
      </c>
      <c r="J188" s="12">
        <f>(C188-VLOOKUP(G188,Riders!$A$2:$D$3499,4,FALSE))/365</f>
        <v>26.235616438356164</v>
      </c>
      <c r="K188" s="12">
        <f>(C188-VLOOKUP(H188,Riders!$A$2:$D$3499,4,FALSE))/365</f>
        <v>26.682191780821917</v>
      </c>
      <c r="L188" s="31">
        <v>17</v>
      </c>
      <c r="M188" s="3">
        <f>0</f>
        <v>0</v>
      </c>
      <c r="N188" s="3">
        <f>0</f>
        <v>0</v>
      </c>
      <c r="O188" s="3">
        <f>0</f>
        <v>0</v>
      </c>
      <c r="P188" s="3">
        <f>0</f>
        <v>0</v>
      </c>
      <c r="Q188" s="3">
        <f>0</f>
        <v>0</v>
      </c>
      <c r="R188" s="3">
        <f>0</f>
        <v>0</v>
      </c>
      <c r="S188" s="3">
        <f>0</f>
        <v>0</v>
      </c>
      <c r="T188" s="3">
        <f>0</f>
        <v>0</v>
      </c>
      <c r="U188" s="3">
        <f>0</f>
        <v>0</v>
      </c>
      <c r="V188" s="3">
        <f>0</f>
        <v>0</v>
      </c>
      <c r="W188" s="3">
        <f>0</f>
        <v>0</v>
      </c>
      <c r="X188" s="3">
        <f>0</f>
        <v>0</v>
      </c>
      <c r="Y188" s="3">
        <f>0</f>
        <v>0</v>
      </c>
      <c r="Z188" s="88">
        <v>40</v>
      </c>
      <c r="AA188" s="3" t="s">
        <v>100</v>
      </c>
      <c r="AB188" s="91">
        <v>2.4965277777777781E-2</v>
      </c>
      <c r="AC188" s="31">
        <v>50.07</v>
      </c>
      <c r="BC188" s="52"/>
    </row>
    <row r="189" spans="1:55" x14ac:dyDescent="0.45">
      <c r="A189" s="3" t="s">
        <v>199</v>
      </c>
      <c r="B189" s="3">
        <v>2023</v>
      </c>
      <c r="C189" s="17">
        <v>45146</v>
      </c>
      <c r="D189" s="3" t="s">
        <v>103</v>
      </c>
      <c r="E189" s="4" t="s">
        <v>31</v>
      </c>
      <c r="F189" s="4" t="s">
        <v>31</v>
      </c>
      <c r="G189" s="3" t="s">
        <v>53</v>
      </c>
      <c r="H189" s="3" t="s">
        <v>203</v>
      </c>
      <c r="I189" s="3" t="s">
        <v>55</v>
      </c>
      <c r="J189" s="12">
        <f>(C189-VLOOKUP(G189,Riders!$A$2:$D$3499,4,FALSE))/365</f>
        <v>22.273972602739725</v>
      </c>
      <c r="K189" s="12">
        <f>(C189-VLOOKUP(H189,Riders!$A$2:$D$3499,4,FALSE))/365</f>
        <v>30.44109589041096</v>
      </c>
      <c r="L189" s="31">
        <v>18</v>
      </c>
      <c r="M189" s="3">
        <f>0</f>
        <v>0</v>
      </c>
      <c r="N189" s="3">
        <f>0</f>
        <v>0</v>
      </c>
      <c r="O189" s="3">
        <f>0</f>
        <v>0</v>
      </c>
      <c r="P189" s="3">
        <f>0</f>
        <v>0</v>
      </c>
      <c r="Q189" s="3">
        <f>0</f>
        <v>0</v>
      </c>
      <c r="R189" s="3">
        <f>0</f>
        <v>0</v>
      </c>
      <c r="S189" s="3">
        <f>0</f>
        <v>0</v>
      </c>
      <c r="T189" s="3">
        <f>0</f>
        <v>0</v>
      </c>
      <c r="U189" s="3">
        <f>0</f>
        <v>0</v>
      </c>
      <c r="V189" s="3">
        <f>0</f>
        <v>0</v>
      </c>
      <c r="W189" s="3">
        <f>0</f>
        <v>0</v>
      </c>
      <c r="X189" s="3">
        <f>0</f>
        <v>0</v>
      </c>
      <c r="Y189" s="3">
        <f>0</f>
        <v>0</v>
      </c>
      <c r="Z189" s="88">
        <v>20</v>
      </c>
      <c r="AA189" s="3" t="s">
        <v>100</v>
      </c>
      <c r="AB189" s="91">
        <v>2.4965277777777781E-2</v>
      </c>
      <c r="AC189" s="31">
        <v>50.07</v>
      </c>
      <c r="BC189" s="52"/>
    </row>
    <row r="190" spans="1:55" x14ac:dyDescent="0.45">
      <c r="A190" s="4" t="s">
        <v>166</v>
      </c>
      <c r="B190" s="4">
        <v>2023</v>
      </c>
      <c r="C190" s="5">
        <v>45038</v>
      </c>
      <c r="D190" s="4" t="s">
        <v>30</v>
      </c>
      <c r="E190" s="1" t="s">
        <v>31</v>
      </c>
      <c r="F190" s="1" t="s">
        <v>31</v>
      </c>
      <c r="G190" s="3" t="s">
        <v>107</v>
      </c>
      <c r="H190" s="3" t="s">
        <v>193</v>
      </c>
      <c r="I190" s="3" t="s">
        <v>46</v>
      </c>
      <c r="J190" s="12">
        <f>(C190-VLOOKUP(G190,Riders!$A$2:$D$3499,4,FALSE))/365</f>
        <v>22.641095890410959</v>
      </c>
      <c r="K190" s="12">
        <f>(C190-VLOOKUP(H190,Riders!$A$2:$D$3499,4,FALSE))/365</f>
        <v>27.465753424657535</v>
      </c>
      <c r="L190" s="31">
        <v>1</v>
      </c>
      <c r="M190" s="3">
        <v>1</v>
      </c>
      <c r="N190" s="3">
        <v>5</v>
      </c>
      <c r="O190" s="3">
        <v>3</v>
      </c>
      <c r="P190" s="3">
        <v>0</v>
      </c>
      <c r="Q190" s="3">
        <v>5</v>
      </c>
      <c r="R190" s="3">
        <v>0</v>
      </c>
      <c r="S190" s="3">
        <v>0</v>
      </c>
      <c r="T190" s="3">
        <v>3</v>
      </c>
      <c r="U190" s="3">
        <v>3</v>
      </c>
      <c r="V190" s="3">
        <v>5</v>
      </c>
      <c r="W190" s="3">
        <v>2</v>
      </c>
      <c r="X190" s="3">
        <v>6</v>
      </c>
      <c r="Y190" s="3">
        <v>20</v>
      </c>
      <c r="Z190" s="88">
        <v>0</v>
      </c>
      <c r="AA190" s="3">
        <v>53</v>
      </c>
      <c r="AB190" s="91">
        <v>2.4664351851851851E-2</v>
      </c>
      <c r="AC190" s="31">
        <v>50.68</v>
      </c>
      <c r="BC190" s="52"/>
    </row>
    <row r="191" spans="1:55" x14ac:dyDescent="0.45">
      <c r="A191" s="4" t="s">
        <v>166</v>
      </c>
      <c r="B191" s="4">
        <v>2023</v>
      </c>
      <c r="C191" s="5">
        <v>45038</v>
      </c>
      <c r="D191" s="4" t="s">
        <v>30</v>
      </c>
      <c r="E191" s="1" t="s">
        <v>31</v>
      </c>
      <c r="F191" s="1" t="s">
        <v>31</v>
      </c>
      <c r="G191" s="3" t="s">
        <v>104</v>
      </c>
      <c r="H191" s="3" t="s">
        <v>137</v>
      </c>
      <c r="I191" s="3" t="s">
        <v>79</v>
      </c>
      <c r="J191" s="12">
        <f>(C191-VLOOKUP(G191,Riders!$A$2:$D$3499,4,FALSE))/365</f>
        <v>29.13150684931507</v>
      </c>
      <c r="K191" s="12">
        <f>(C191-VLOOKUP(H191,Riders!$A$2:$D$3499,4,FALSE))/365</f>
        <v>32.745205479452054</v>
      </c>
      <c r="L191" s="31">
        <v>2</v>
      </c>
      <c r="M191" s="3">
        <v>5</v>
      </c>
      <c r="N191" s="3">
        <v>0</v>
      </c>
      <c r="O191" s="3">
        <v>2</v>
      </c>
      <c r="P191" s="3">
        <v>3</v>
      </c>
      <c r="Q191" s="3">
        <v>3</v>
      </c>
      <c r="R191" s="3">
        <v>0</v>
      </c>
      <c r="S191" s="3">
        <v>0</v>
      </c>
      <c r="T191" s="3">
        <v>0</v>
      </c>
      <c r="U191" s="3">
        <v>5</v>
      </c>
      <c r="V191" s="3">
        <v>1</v>
      </c>
      <c r="W191" s="3">
        <v>3</v>
      </c>
      <c r="X191" s="3">
        <v>2</v>
      </c>
      <c r="Y191" s="3">
        <v>20</v>
      </c>
      <c r="Z191" s="88">
        <v>0</v>
      </c>
      <c r="AA191" s="3">
        <v>44</v>
      </c>
      <c r="AB191" s="91">
        <v>2.4664351851851851E-2</v>
      </c>
      <c r="AC191" s="31">
        <v>50.68</v>
      </c>
      <c r="BC191" s="52"/>
    </row>
    <row r="192" spans="1:55" x14ac:dyDescent="0.45">
      <c r="A192" s="4" t="s">
        <v>166</v>
      </c>
      <c r="B192" s="4">
        <v>2023</v>
      </c>
      <c r="C192" s="5">
        <v>45038</v>
      </c>
      <c r="D192" s="4" t="s">
        <v>30</v>
      </c>
      <c r="E192" s="1" t="s">
        <v>31</v>
      </c>
      <c r="F192" s="1" t="s">
        <v>31</v>
      </c>
      <c r="G192" s="3" t="s">
        <v>167</v>
      </c>
      <c r="H192" s="3" t="s">
        <v>60</v>
      </c>
      <c r="I192" s="3" t="s">
        <v>61</v>
      </c>
      <c r="J192" s="12">
        <f>(C192-VLOOKUP(G192,Riders!$A$2:$D$3499,4,FALSE))/365</f>
        <v>25.164383561643834</v>
      </c>
      <c r="K192" s="12">
        <f>(C192-VLOOKUP(H192,Riders!$A$2:$D$3499,4,FALSE))/365</f>
        <v>23.476712328767125</v>
      </c>
      <c r="L192" s="31">
        <v>3</v>
      </c>
      <c r="M192" s="3">
        <v>0</v>
      </c>
      <c r="N192" s="3">
        <v>3</v>
      </c>
      <c r="O192" s="3">
        <v>5</v>
      </c>
      <c r="P192" s="3">
        <v>0</v>
      </c>
      <c r="Q192" s="3">
        <v>0</v>
      </c>
      <c r="R192" s="3">
        <v>5</v>
      </c>
      <c r="S192" s="3">
        <v>5</v>
      </c>
      <c r="T192" s="3">
        <v>0</v>
      </c>
      <c r="U192" s="3">
        <v>2</v>
      </c>
      <c r="V192" s="3">
        <v>0</v>
      </c>
      <c r="W192" s="3">
        <v>1</v>
      </c>
      <c r="X192" s="3">
        <v>0</v>
      </c>
      <c r="Y192" s="3">
        <v>20</v>
      </c>
      <c r="Z192" s="88">
        <v>0</v>
      </c>
      <c r="AA192" s="3">
        <v>41</v>
      </c>
      <c r="AB192" s="91">
        <v>2.4664351851851851E-2</v>
      </c>
      <c r="AC192" s="31">
        <v>50.68</v>
      </c>
      <c r="BC192" s="52"/>
    </row>
    <row r="193" spans="1:55" x14ac:dyDescent="0.45">
      <c r="A193" s="4" t="s">
        <v>166</v>
      </c>
      <c r="B193" s="4">
        <v>2023</v>
      </c>
      <c r="C193" s="5">
        <v>45038</v>
      </c>
      <c r="D193" s="4" t="s">
        <v>30</v>
      </c>
      <c r="E193" s="1" t="s">
        <v>31</v>
      </c>
      <c r="F193" s="1" t="s">
        <v>31</v>
      </c>
      <c r="G193" s="3" t="s">
        <v>134</v>
      </c>
      <c r="H193" s="3" t="s">
        <v>204</v>
      </c>
      <c r="I193" s="3" t="s">
        <v>34</v>
      </c>
      <c r="J193" s="12">
        <f>(C193-VLOOKUP(G193,Riders!$A$2:$D$3499,4,FALSE))/365</f>
        <v>21.621917808219177</v>
      </c>
      <c r="K193" s="12">
        <f>(C193-VLOOKUP(H193,Riders!$A$2:$D$3499,4,FALSE))/365</f>
        <v>20.44109589041096</v>
      </c>
      <c r="L193" s="31">
        <v>4</v>
      </c>
      <c r="M193" s="3">
        <v>2</v>
      </c>
      <c r="N193" s="3">
        <v>2</v>
      </c>
      <c r="O193" s="3">
        <v>1</v>
      </c>
      <c r="P193" s="3">
        <v>5</v>
      </c>
      <c r="Q193" s="3">
        <v>0</v>
      </c>
      <c r="R193" s="3">
        <v>3</v>
      </c>
      <c r="S193" s="3">
        <v>1</v>
      </c>
      <c r="T193" s="3">
        <v>5</v>
      </c>
      <c r="U193" s="3">
        <v>0</v>
      </c>
      <c r="V193" s="3">
        <v>0</v>
      </c>
      <c r="W193" s="3">
        <v>0</v>
      </c>
      <c r="X193" s="3">
        <v>0</v>
      </c>
      <c r="Y193" s="3">
        <v>0</v>
      </c>
      <c r="Z193" s="88">
        <v>0</v>
      </c>
      <c r="AA193" s="3">
        <v>19</v>
      </c>
      <c r="AB193" s="91">
        <v>2.4664351851851851E-2</v>
      </c>
      <c r="AC193" s="31">
        <v>50.68</v>
      </c>
      <c r="BC193" s="52"/>
    </row>
    <row r="194" spans="1:55" x14ac:dyDescent="0.45">
      <c r="A194" s="4" t="s">
        <v>166</v>
      </c>
      <c r="B194" s="4">
        <v>2023</v>
      </c>
      <c r="C194" s="5">
        <v>45038</v>
      </c>
      <c r="D194" s="4" t="s">
        <v>30</v>
      </c>
      <c r="E194" s="1" t="s">
        <v>31</v>
      </c>
      <c r="F194" s="1" t="s">
        <v>31</v>
      </c>
      <c r="G194" s="3" t="s">
        <v>87</v>
      </c>
      <c r="H194" s="3" t="s">
        <v>163</v>
      </c>
      <c r="I194" s="3" t="s">
        <v>88</v>
      </c>
      <c r="J194" s="12">
        <f>(C194-VLOOKUP(G194,Riders!$A$2:$D$3499,4,FALSE))/365</f>
        <v>23.82191780821918</v>
      </c>
      <c r="K194" s="12">
        <f>(C194-VLOOKUP(H194,Riders!$A$2:$D$3499,4,FALSE))/365</f>
        <v>24.435616438356163</v>
      </c>
      <c r="L194" s="31">
        <v>5</v>
      </c>
      <c r="M194" s="3">
        <v>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3">
        <v>3</v>
      </c>
      <c r="T194" s="3">
        <v>0</v>
      </c>
      <c r="U194" s="3">
        <v>0</v>
      </c>
      <c r="V194" s="3">
        <v>3</v>
      </c>
      <c r="W194" s="3">
        <v>0</v>
      </c>
      <c r="X194" s="3">
        <v>10</v>
      </c>
      <c r="Y194" s="3">
        <v>0</v>
      </c>
      <c r="Z194" s="88">
        <v>0</v>
      </c>
      <c r="AA194" s="3">
        <v>16</v>
      </c>
      <c r="AB194" s="91">
        <v>2.4664351851851851E-2</v>
      </c>
      <c r="AC194" s="31">
        <v>50.68</v>
      </c>
      <c r="BC194" s="52"/>
    </row>
    <row r="195" spans="1:55" x14ac:dyDescent="0.45">
      <c r="A195" s="4" t="s">
        <v>166</v>
      </c>
      <c r="B195" s="4">
        <v>2023</v>
      </c>
      <c r="C195" s="5">
        <v>45038</v>
      </c>
      <c r="D195" s="4" t="s">
        <v>30</v>
      </c>
      <c r="E195" s="1" t="s">
        <v>31</v>
      </c>
      <c r="F195" s="1" t="s">
        <v>31</v>
      </c>
      <c r="G195" s="3" t="s">
        <v>147</v>
      </c>
      <c r="H195" s="3" t="s">
        <v>156</v>
      </c>
      <c r="I195" s="3" t="s">
        <v>67</v>
      </c>
      <c r="J195" s="12">
        <f>(C195-VLOOKUP(G195,Riders!$A$2:$D$3499,4,FALSE))/365</f>
        <v>28.345205479452055</v>
      </c>
      <c r="K195" s="12">
        <f>(C195-VLOOKUP(H195,Riders!$A$2:$D$3499,4,FALSE))/365</f>
        <v>28.846575342465755</v>
      </c>
      <c r="L195" s="31">
        <v>6</v>
      </c>
      <c r="M195" s="3">
        <v>3</v>
      </c>
      <c r="N195" s="3">
        <v>0</v>
      </c>
      <c r="O195" s="3">
        <v>0</v>
      </c>
      <c r="P195" s="3">
        <v>0</v>
      </c>
      <c r="Q195" s="3">
        <v>2</v>
      </c>
      <c r="R195" s="3">
        <v>0</v>
      </c>
      <c r="S195" s="3">
        <v>0</v>
      </c>
      <c r="T195" s="3">
        <v>1</v>
      </c>
      <c r="U195" s="3">
        <v>0</v>
      </c>
      <c r="V195" s="3">
        <v>2</v>
      </c>
      <c r="W195" s="3">
        <v>0</v>
      </c>
      <c r="X195" s="3">
        <v>4</v>
      </c>
      <c r="Y195" s="3">
        <v>0</v>
      </c>
      <c r="Z195" s="88">
        <v>0</v>
      </c>
      <c r="AA195" s="3">
        <v>12</v>
      </c>
      <c r="AB195" s="91">
        <v>2.4664351851851851E-2</v>
      </c>
      <c r="AC195" s="31">
        <v>50.68</v>
      </c>
      <c r="BC195" s="52"/>
    </row>
    <row r="196" spans="1:55" x14ac:dyDescent="0.45">
      <c r="A196" s="4" t="s">
        <v>166</v>
      </c>
      <c r="B196" s="4">
        <v>2023</v>
      </c>
      <c r="C196" s="5">
        <v>45038</v>
      </c>
      <c r="D196" s="4" t="s">
        <v>30</v>
      </c>
      <c r="E196" s="1" t="s">
        <v>31</v>
      </c>
      <c r="F196" s="1" t="s">
        <v>31</v>
      </c>
      <c r="G196" s="3" t="s">
        <v>158</v>
      </c>
      <c r="H196" s="3" t="s">
        <v>159</v>
      </c>
      <c r="I196" s="3" t="s">
        <v>58</v>
      </c>
      <c r="J196" s="12">
        <f>(C196-VLOOKUP(G196,Riders!$A$2:$D$3499,4,FALSE))/365</f>
        <v>26.306849315068494</v>
      </c>
      <c r="K196" s="12">
        <f>(C196-VLOOKUP(H196,Riders!$A$2:$D$3499,4,FALSE))/365</f>
        <v>24.86849315068493</v>
      </c>
      <c r="L196" s="31">
        <v>7</v>
      </c>
      <c r="M196" s="3">
        <v>0</v>
      </c>
      <c r="N196" s="3">
        <v>1</v>
      </c>
      <c r="O196" s="3">
        <v>0</v>
      </c>
      <c r="P196" s="3">
        <v>2</v>
      </c>
      <c r="Q196" s="3">
        <v>0</v>
      </c>
      <c r="R196" s="3">
        <v>1</v>
      </c>
      <c r="S196" s="3">
        <v>0</v>
      </c>
      <c r="T196" s="3">
        <v>2</v>
      </c>
      <c r="U196" s="3">
        <v>1</v>
      </c>
      <c r="V196" s="3">
        <v>0</v>
      </c>
      <c r="W196" s="3">
        <v>5</v>
      </c>
      <c r="X196" s="3">
        <v>0</v>
      </c>
      <c r="Y196" s="3">
        <v>0</v>
      </c>
      <c r="Z196" s="88">
        <v>0</v>
      </c>
      <c r="AA196" s="3">
        <v>12</v>
      </c>
      <c r="AB196" s="91">
        <v>2.4664351851851851E-2</v>
      </c>
      <c r="AC196" s="31">
        <v>50.68</v>
      </c>
      <c r="BC196" s="52"/>
    </row>
    <row r="197" spans="1:55" x14ac:dyDescent="0.45">
      <c r="A197" s="4" t="s">
        <v>166</v>
      </c>
      <c r="B197" s="4">
        <v>2023</v>
      </c>
      <c r="C197" s="5">
        <v>45038</v>
      </c>
      <c r="D197" s="4" t="s">
        <v>30</v>
      </c>
      <c r="E197" s="1" t="s">
        <v>31</v>
      </c>
      <c r="F197" s="1" t="s">
        <v>31</v>
      </c>
      <c r="G197" s="3" t="s">
        <v>47</v>
      </c>
      <c r="H197" s="3" t="s">
        <v>85</v>
      </c>
      <c r="I197" s="3" t="s">
        <v>168</v>
      </c>
      <c r="J197" s="12">
        <f>(C197-VLOOKUP(G197,Riders!$A$2:$D$3499,4,FALSE))/365</f>
        <v>18.364383561643837</v>
      </c>
      <c r="K197" s="12">
        <f>(C197-VLOOKUP(H197,Riders!$A$2:$D$3499,4,FALSE))/365</f>
        <v>21.284931506849315</v>
      </c>
      <c r="L197" s="31">
        <v>8</v>
      </c>
      <c r="M197" s="3">
        <v>0</v>
      </c>
      <c r="N197" s="3">
        <v>0</v>
      </c>
      <c r="O197" s="3">
        <v>0</v>
      </c>
      <c r="P197" s="3">
        <v>0</v>
      </c>
      <c r="Q197" s="3">
        <v>1</v>
      </c>
      <c r="R197" s="3">
        <v>0</v>
      </c>
      <c r="S197" s="3">
        <v>2</v>
      </c>
      <c r="T197" s="3">
        <v>0</v>
      </c>
      <c r="U197" s="3">
        <v>0</v>
      </c>
      <c r="V197" s="3">
        <v>0</v>
      </c>
      <c r="W197" s="3">
        <v>0</v>
      </c>
      <c r="X197" s="3">
        <v>0</v>
      </c>
      <c r="Y197" s="3">
        <v>0</v>
      </c>
      <c r="Z197" s="88">
        <v>0</v>
      </c>
      <c r="AA197" s="3">
        <v>3</v>
      </c>
      <c r="AB197" s="91">
        <v>2.4664351851851851E-2</v>
      </c>
      <c r="AC197" s="31">
        <v>50.68</v>
      </c>
      <c r="BC197" s="52"/>
    </row>
    <row r="198" spans="1:55" x14ac:dyDescent="0.45">
      <c r="A198" s="4" t="s">
        <v>166</v>
      </c>
      <c r="B198" s="4">
        <v>2023</v>
      </c>
      <c r="C198" s="5">
        <v>45038</v>
      </c>
      <c r="D198" s="4" t="s">
        <v>30</v>
      </c>
      <c r="E198" s="1" t="s">
        <v>31</v>
      </c>
      <c r="F198" s="1" t="s">
        <v>31</v>
      </c>
      <c r="G198" s="3" t="s">
        <v>63</v>
      </c>
      <c r="H198" s="3" t="s">
        <v>162</v>
      </c>
      <c r="I198" s="3" t="s">
        <v>64</v>
      </c>
      <c r="J198" s="12">
        <f>(C198-VLOOKUP(G198,Riders!$A$2:$D$3499,4,FALSE))/365</f>
        <v>22.016438356164382</v>
      </c>
      <c r="K198" s="12">
        <f>(C198-VLOOKUP(H198,Riders!$A$2:$D$3499,4,FALSE))/365</f>
        <v>28.989041095890411</v>
      </c>
      <c r="L198" s="31">
        <v>9</v>
      </c>
      <c r="M198" s="3">
        <v>0</v>
      </c>
      <c r="N198" s="3">
        <v>0</v>
      </c>
      <c r="O198" s="3">
        <v>0</v>
      </c>
      <c r="P198" s="3">
        <v>0</v>
      </c>
      <c r="Q198" s="3">
        <v>0</v>
      </c>
      <c r="R198" s="3">
        <v>2</v>
      </c>
      <c r="S198" s="3">
        <v>0</v>
      </c>
      <c r="T198" s="3">
        <v>0</v>
      </c>
      <c r="U198" s="3">
        <v>0</v>
      </c>
      <c r="V198" s="3">
        <v>0</v>
      </c>
      <c r="W198" s="3">
        <v>0</v>
      </c>
      <c r="X198" s="3">
        <v>0</v>
      </c>
      <c r="Y198" s="3">
        <v>0</v>
      </c>
      <c r="Z198" s="88">
        <v>0</v>
      </c>
      <c r="AA198" s="3">
        <v>2</v>
      </c>
      <c r="AB198" s="91">
        <v>2.4664351851851851E-2</v>
      </c>
      <c r="AC198" s="31">
        <v>50.68</v>
      </c>
      <c r="BC198" s="52"/>
    </row>
    <row r="199" spans="1:55" x14ac:dyDescent="0.45">
      <c r="A199" s="4" t="s">
        <v>166</v>
      </c>
      <c r="B199" s="4">
        <v>2023</v>
      </c>
      <c r="C199" s="5">
        <v>45038</v>
      </c>
      <c r="D199" s="4" t="s">
        <v>30</v>
      </c>
      <c r="E199" s="1" t="s">
        <v>31</v>
      </c>
      <c r="F199" s="1" t="s">
        <v>31</v>
      </c>
      <c r="G199" s="3" t="s">
        <v>38</v>
      </c>
      <c r="H199" s="3" t="s">
        <v>195</v>
      </c>
      <c r="I199" s="3" t="s">
        <v>40</v>
      </c>
      <c r="J199" s="12">
        <f>(C199-VLOOKUP(G199,Riders!$A$2:$D$3499,4,FALSE))/365</f>
        <v>26.19178082191781</v>
      </c>
      <c r="K199" s="12">
        <f>(C199-VLOOKUP(H199,Riders!$A$2:$D$3499,4,FALSE))/365</f>
        <v>20.547945205479451</v>
      </c>
      <c r="L199" s="31">
        <v>10</v>
      </c>
      <c r="M199" s="3">
        <v>0</v>
      </c>
      <c r="N199" s="3">
        <v>0</v>
      </c>
      <c r="O199" s="3">
        <v>0</v>
      </c>
      <c r="P199" s="3">
        <v>1</v>
      </c>
      <c r="Q199" s="3">
        <v>0</v>
      </c>
      <c r="R199" s="3">
        <v>0</v>
      </c>
      <c r="S199" s="3">
        <v>0</v>
      </c>
      <c r="T199" s="3">
        <v>0</v>
      </c>
      <c r="U199" s="3">
        <v>0</v>
      </c>
      <c r="V199" s="3">
        <v>0</v>
      </c>
      <c r="W199" s="3">
        <v>0</v>
      </c>
      <c r="X199" s="3">
        <v>0</v>
      </c>
      <c r="Y199" s="3">
        <v>0</v>
      </c>
      <c r="Z199" s="88">
        <v>0</v>
      </c>
      <c r="AA199" s="3">
        <v>1</v>
      </c>
      <c r="AB199" s="91">
        <v>2.4664351851851851E-2</v>
      </c>
      <c r="AC199" s="31">
        <v>50.68</v>
      </c>
      <c r="BC199" s="52"/>
    </row>
    <row r="200" spans="1:55" x14ac:dyDescent="0.45">
      <c r="A200" s="4" t="s">
        <v>166</v>
      </c>
      <c r="B200" s="4">
        <v>2023</v>
      </c>
      <c r="C200" s="5">
        <v>45038</v>
      </c>
      <c r="D200" s="4" t="s">
        <v>30</v>
      </c>
      <c r="E200" s="1" t="s">
        <v>31</v>
      </c>
      <c r="F200" s="1" t="s">
        <v>31</v>
      </c>
      <c r="G200" s="3" t="s">
        <v>205</v>
      </c>
      <c r="H200" s="3" t="s">
        <v>140</v>
      </c>
      <c r="I200" s="3" t="s">
        <v>131</v>
      </c>
      <c r="J200" s="12">
        <f>(C200-VLOOKUP(G200,Riders!$A$2:$D$3499,4,FALSE))/365</f>
        <v>24.621917808219177</v>
      </c>
      <c r="K200" s="12">
        <f>(C200-VLOOKUP(H200,Riders!$A$2:$D$3499,4,FALSE))/365</f>
        <v>23.775342465753425</v>
      </c>
      <c r="L200" s="31">
        <v>11</v>
      </c>
      <c r="M200" s="3">
        <v>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0</v>
      </c>
      <c r="Y200" s="3">
        <v>0</v>
      </c>
      <c r="Z200" s="88">
        <v>0</v>
      </c>
      <c r="AA200" s="3">
        <v>0</v>
      </c>
      <c r="AB200" s="91">
        <v>2.4664351851851851E-2</v>
      </c>
      <c r="AC200" s="31">
        <v>50.68</v>
      </c>
      <c r="BC200" s="52"/>
    </row>
    <row r="201" spans="1:55" x14ac:dyDescent="0.45">
      <c r="A201" s="4" t="s">
        <v>166</v>
      </c>
      <c r="B201" s="4">
        <v>2023</v>
      </c>
      <c r="C201" s="5">
        <v>45038</v>
      </c>
      <c r="D201" s="4" t="s">
        <v>30</v>
      </c>
      <c r="E201" s="1" t="s">
        <v>31</v>
      </c>
      <c r="F201" s="1" t="s">
        <v>31</v>
      </c>
      <c r="G201" s="3" t="s">
        <v>53</v>
      </c>
      <c r="H201" s="3" t="s">
        <v>203</v>
      </c>
      <c r="I201" s="3" t="s">
        <v>55</v>
      </c>
      <c r="J201" s="12">
        <f>(C201-VLOOKUP(G201,Riders!$A$2:$D$3499,4,FALSE))/365</f>
        <v>21.978082191780821</v>
      </c>
      <c r="K201" s="12">
        <f>(C201-VLOOKUP(H201,Riders!$A$2:$D$3499,4,FALSE))/365</f>
        <v>30.145205479452056</v>
      </c>
      <c r="L201" s="31">
        <v>12</v>
      </c>
      <c r="M201" s="3">
        <v>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0</v>
      </c>
      <c r="X201" s="3">
        <v>0</v>
      </c>
      <c r="Y201" s="3">
        <v>0</v>
      </c>
      <c r="Z201" s="88">
        <v>20</v>
      </c>
      <c r="AA201" s="3">
        <v>-20</v>
      </c>
      <c r="AB201" s="91">
        <v>2.4664351851851851E-2</v>
      </c>
      <c r="AC201" s="31">
        <v>50.68</v>
      </c>
      <c r="BC201" s="52"/>
    </row>
    <row r="202" spans="1:55" x14ac:dyDescent="0.45">
      <c r="A202" s="4" t="s">
        <v>166</v>
      </c>
      <c r="B202" s="4">
        <v>2023</v>
      </c>
      <c r="C202" s="5">
        <v>45038</v>
      </c>
      <c r="D202" s="4" t="s">
        <v>30</v>
      </c>
      <c r="E202" s="1" t="s">
        <v>31</v>
      </c>
      <c r="F202" s="1" t="s">
        <v>31</v>
      </c>
      <c r="G202" s="4" t="s">
        <v>206</v>
      </c>
      <c r="H202" s="3" t="s">
        <v>114</v>
      </c>
      <c r="I202" s="3" t="s">
        <v>115</v>
      </c>
      <c r="J202" s="12">
        <f>(C202-VLOOKUP(G202,Riders!$A$2:$D$3499,4,FALSE))/365</f>
        <v>21.090410958904108</v>
      </c>
      <c r="K202" s="12">
        <f>(C202-VLOOKUP(H202,Riders!$A$2:$D$3499,4,FALSE))/365</f>
        <v>22.652054794520549</v>
      </c>
      <c r="L202" s="31">
        <v>13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0</v>
      </c>
      <c r="Z202" s="88">
        <v>20</v>
      </c>
      <c r="AA202" s="3" t="s">
        <v>100</v>
      </c>
      <c r="AB202" s="91">
        <v>2.4664351851851851E-2</v>
      </c>
      <c r="AC202" s="31">
        <v>50.68</v>
      </c>
      <c r="BC202" s="52"/>
    </row>
    <row r="203" spans="1:55" x14ac:dyDescent="0.45">
      <c r="A203" s="4" t="s">
        <v>166</v>
      </c>
      <c r="B203" s="4">
        <v>2023</v>
      </c>
      <c r="C203" s="5">
        <v>45038</v>
      </c>
      <c r="D203" s="4" t="s">
        <v>30</v>
      </c>
      <c r="E203" s="1" t="s">
        <v>31</v>
      </c>
      <c r="F203" s="1" t="s">
        <v>31</v>
      </c>
      <c r="G203" s="3" t="s">
        <v>207</v>
      </c>
      <c r="H203" s="3" t="s">
        <v>208</v>
      </c>
      <c r="I203" s="3" t="s">
        <v>91</v>
      </c>
      <c r="J203" s="12">
        <f>(C203-VLOOKUP(G203,Riders!$A$2:$D$3499,4,FALSE))/365</f>
        <v>24.446575342465753</v>
      </c>
      <c r="K203" s="12">
        <f>(C203-VLOOKUP(H203,Riders!$A$2:$D$3499,4,FALSE))/365</f>
        <v>18.353424657534248</v>
      </c>
      <c r="L203" s="31">
        <v>14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0</v>
      </c>
      <c r="Y203" s="3">
        <v>0</v>
      </c>
      <c r="Z203" s="88">
        <v>20</v>
      </c>
      <c r="AA203" s="3" t="s">
        <v>100</v>
      </c>
      <c r="AB203" s="91">
        <v>2.4664351851851851E-2</v>
      </c>
      <c r="AC203" s="31">
        <v>50.68</v>
      </c>
      <c r="BC203" s="52"/>
    </row>
    <row r="204" spans="1:55" x14ac:dyDescent="0.45">
      <c r="A204" s="4" t="s">
        <v>166</v>
      </c>
      <c r="B204" s="4">
        <v>2023</v>
      </c>
      <c r="C204" s="5">
        <v>45038</v>
      </c>
      <c r="D204" s="4" t="s">
        <v>30</v>
      </c>
      <c r="E204" s="1" t="s">
        <v>31</v>
      </c>
      <c r="F204" s="1" t="s">
        <v>31</v>
      </c>
      <c r="G204" s="3" t="s">
        <v>209</v>
      </c>
      <c r="H204" s="3" t="s">
        <v>210</v>
      </c>
      <c r="I204" s="3" t="s">
        <v>43</v>
      </c>
      <c r="J204" s="12">
        <f>(C204-VLOOKUP(G204,Riders!$A$2:$D$3499,4,FALSE))/365</f>
        <v>29.063013698630137</v>
      </c>
      <c r="K204" s="12">
        <f>(C204-VLOOKUP(H204,Riders!$A$2:$D$3499,4,FALSE))/365</f>
        <v>26.232876712328768</v>
      </c>
      <c r="L204" s="31">
        <v>15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88">
        <v>40</v>
      </c>
      <c r="AA204" s="3" t="s">
        <v>100</v>
      </c>
      <c r="AB204" s="91">
        <v>2.4664351851851851E-2</v>
      </c>
      <c r="AC204" s="31">
        <v>50.68</v>
      </c>
      <c r="BC204" s="52"/>
    </row>
    <row r="205" spans="1:55" x14ac:dyDescent="0.45">
      <c r="A205" s="4" t="s">
        <v>166</v>
      </c>
      <c r="B205" s="4">
        <v>2023</v>
      </c>
      <c r="C205" s="5">
        <v>45038</v>
      </c>
      <c r="D205" s="4" t="s">
        <v>30</v>
      </c>
      <c r="E205" s="1" t="s">
        <v>31</v>
      </c>
      <c r="F205" s="1" t="s">
        <v>31</v>
      </c>
      <c r="G205" s="3" t="s">
        <v>179</v>
      </c>
      <c r="H205" s="3" t="s">
        <v>72</v>
      </c>
      <c r="I205" s="3" t="s">
        <v>73</v>
      </c>
      <c r="J205" s="12">
        <f>(C205-VLOOKUP(G205,Riders!$A$2:$D$3499,4,FALSE))/365</f>
        <v>20.030136986301368</v>
      </c>
      <c r="K205" s="12">
        <f>(C205-VLOOKUP(H205,Riders!$A$2:$D$3499,4,FALSE))/365</f>
        <v>24.742465753424657</v>
      </c>
      <c r="L205" s="31">
        <v>16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88">
        <v>40</v>
      </c>
      <c r="AA205" s="3" t="s">
        <v>100</v>
      </c>
      <c r="AB205" s="91">
        <v>2.4664351851851851E-2</v>
      </c>
      <c r="AC205" s="31">
        <v>50.68</v>
      </c>
      <c r="BC205" s="52"/>
    </row>
    <row r="206" spans="1:55" x14ac:dyDescent="0.45">
      <c r="A206" s="4" t="s">
        <v>166</v>
      </c>
      <c r="B206" s="4">
        <v>2023</v>
      </c>
      <c r="C206" s="5">
        <v>45038</v>
      </c>
      <c r="D206" s="4" t="s">
        <v>30</v>
      </c>
      <c r="E206" s="1" t="s">
        <v>31</v>
      </c>
      <c r="F206" s="1" t="s">
        <v>31</v>
      </c>
      <c r="G206" s="3" t="s">
        <v>211</v>
      </c>
      <c r="H206" s="3" t="s">
        <v>212</v>
      </c>
      <c r="I206" s="3" t="s">
        <v>213</v>
      </c>
      <c r="J206" s="12">
        <f>(C206-VLOOKUP(G206,Riders!$A$2:$D$3499,4,FALSE))/365</f>
        <v>27.775342465753425</v>
      </c>
      <c r="K206" s="12">
        <f>(C206-VLOOKUP(H206,Riders!$A$2:$D$3499,4,FALSE))/365</f>
        <v>28.073972602739726</v>
      </c>
      <c r="L206" s="31">
        <v>17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0</v>
      </c>
      <c r="X206" s="3">
        <v>0</v>
      </c>
      <c r="Y206" s="3">
        <v>0</v>
      </c>
      <c r="Z206" s="88">
        <v>20</v>
      </c>
      <c r="AA206" s="3" t="s">
        <v>100</v>
      </c>
      <c r="AB206" s="91">
        <v>2.4664351851851851E-2</v>
      </c>
      <c r="AC206" s="31">
        <v>50.68</v>
      </c>
      <c r="BC206" s="52"/>
    </row>
    <row r="207" spans="1:55" x14ac:dyDescent="0.45">
      <c r="A207" s="4" t="s">
        <v>166</v>
      </c>
      <c r="B207" s="4">
        <v>2023</v>
      </c>
      <c r="C207" s="5">
        <v>45038</v>
      </c>
      <c r="D207" s="4" t="s">
        <v>30</v>
      </c>
      <c r="E207" s="1" t="s">
        <v>31</v>
      </c>
      <c r="F207" s="1" t="s">
        <v>31</v>
      </c>
      <c r="G207" s="3" t="s">
        <v>201</v>
      </c>
      <c r="H207" s="3" t="s">
        <v>48</v>
      </c>
      <c r="I207" s="3" t="s">
        <v>49</v>
      </c>
      <c r="J207" s="12">
        <f>(C207-VLOOKUP(G207,Riders!$A$2:$D$3499,4,FALSE))/365</f>
        <v>26.049315068493151</v>
      </c>
      <c r="K207" s="12">
        <f>(C207-VLOOKUP(H207,Riders!$A$2:$D$3499,4,FALSE))/365</f>
        <v>18.720547945205478</v>
      </c>
      <c r="L207" s="31">
        <v>18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0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88">
        <v>0</v>
      </c>
      <c r="AA207" s="3" t="s">
        <v>100</v>
      </c>
      <c r="AB207" s="91">
        <v>2.4664351851851851E-2</v>
      </c>
      <c r="AC207" s="31">
        <v>50.68</v>
      </c>
      <c r="BC207" s="52"/>
    </row>
    <row r="208" spans="1:55" x14ac:dyDescent="0.45">
      <c r="A208" s="4" t="s">
        <v>214</v>
      </c>
      <c r="B208" s="4">
        <v>2023</v>
      </c>
      <c r="C208" s="5">
        <v>45001</v>
      </c>
      <c r="D208" s="4" t="s">
        <v>30</v>
      </c>
      <c r="E208" s="4" t="s">
        <v>31</v>
      </c>
      <c r="F208" s="4" t="s">
        <v>31</v>
      </c>
      <c r="G208" s="4" t="s">
        <v>157</v>
      </c>
      <c r="H208" s="4" t="s">
        <v>76</v>
      </c>
      <c r="I208" s="4" t="s">
        <v>52</v>
      </c>
      <c r="J208" s="12">
        <f>(C208-VLOOKUP(G208,Riders!$A$2:$D$3499,4,FALSE))/365</f>
        <v>24.18904109589041</v>
      </c>
      <c r="K208" s="12">
        <f>(C208-VLOOKUP(H208,Riders!$A$2:$D$3499,4,FALSE))/365</f>
        <v>23.909589041095892</v>
      </c>
      <c r="L208" s="4">
        <v>1</v>
      </c>
      <c r="M208" s="31">
        <v>5</v>
      </c>
      <c r="N208" s="31">
        <v>5</v>
      </c>
      <c r="O208" s="31">
        <v>0</v>
      </c>
      <c r="P208" s="31">
        <v>1</v>
      </c>
      <c r="Q208" s="31">
        <v>2</v>
      </c>
      <c r="R208" s="31">
        <v>1</v>
      </c>
      <c r="S208" s="31">
        <v>5</v>
      </c>
      <c r="T208" s="31">
        <v>0</v>
      </c>
      <c r="U208" s="31">
        <v>5</v>
      </c>
      <c r="V208" s="31">
        <v>2</v>
      </c>
      <c r="W208" s="31">
        <v>3</v>
      </c>
      <c r="X208" s="31">
        <v>6</v>
      </c>
      <c r="Y208" s="31">
        <v>0</v>
      </c>
      <c r="Z208" s="78">
        <v>0</v>
      </c>
      <c r="AA208" s="31">
        <v>35</v>
      </c>
      <c r="AB208" s="79">
        <v>1.471527777777778</v>
      </c>
      <c r="AC208" s="31">
        <v>50.966999999999999</v>
      </c>
      <c r="BC208" s="52"/>
    </row>
    <row r="209" spans="1:55" x14ac:dyDescent="0.45">
      <c r="A209" s="4" t="s">
        <v>214</v>
      </c>
      <c r="B209" s="4">
        <v>2023</v>
      </c>
      <c r="C209" s="5">
        <v>45001</v>
      </c>
      <c r="D209" s="4" t="s">
        <v>30</v>
      </c>
      <c r="E209" s="4" t="s">
        <v>31</v>
      </c>
      <c r="F209" s="4" t="s">
        <v>31</v>
      </c>
      <c r="G209" s="4" t="s">
        <v>81</v>
      </c>
      <c r="H209" s="4" t="s">
        <v>145</v>
      </c>
      <c r="I209" s="4" t="s">
        <v>83</v>
      </c>
      <c r="J209" s="12">
        <f>(C209-VLOOKUP(G209,Riders!$A$2:$D$3499,4,FALSE))/365</f>
        <v>26.827397260273973</v>
      </c>
      <c r="K209" s="12">
        <f>(C209-VLOOKUP(H209,Riders!$A$2:$D$3499,4,FALSE))/365</f>
        <v>30.693150684931506</v>
      </c>
      <c r="L209" s="4">
        <v>2</v>
      </c>
      <c r="M209" s="31">
        <v>3</v>
      </c>
      <c r="N209" s="31">
        <v>0</v>
      </c>
      <c r="O209" s="31">
        <v>5</v>
      </c>
      <c r="P209" s="31">
        <v>3</v>
      </c>
      <c r="Q209" s="31">
        <v>0</v>
      </c>
      <c r="R209" s="31">
        <v>5</v>
      </c>
      <c r="S209" s="31">
        <v>0</v>
      </c>
      <c r="T209" s="31">
        <v>2</v>
      </c>
      <c r="U209" s="31">
        <v>3</v>
      </c>
      <c r="V209" s="31">
        <v>3</v>
      </c>
      <c r="W209" s="31">
        <v>0</v>
      </c>
      <c r="X209" s="31">
        <v>10</v>
      </c>
      <c r="Y209" s="31">
        <v>0</v>
      </c>
      <c r="Z209" s="78">
        <v>0</v>
      </c>
      <c r="AA209" s="31">
        <v>34</v>
      </c>
      <c r="AB209" s="79"/>
      <c r="AC209" s="31">
        <v>50.966999999999999</v>
      </c>
      <c r="BC209" s="52"/>
    </row>
    <row r="210" spans="1:55" x14ac:dyDescent="0.45">
      <c r="A210" s="4" t="s">
        <v>214</v>
      </c>
      <c r="B210" s="4">
        <v>2023</v>
      </c>
      <c r="C210" s="5">
        <v>45001</v>
      </c>
      <c r="D210" s="4" t="s">
        <v>30</v>
      </c>
      <c r="E210" s="4" t="s">
        <v>31</v>
      </c>
      <c r="F210" s="4" t="s">
        <v>31</v>
      </c>
      <c r="G210" s="4" t="s">
        <v>35</v>
      </c>
      <c r="H210" s="4" t="s">
        <v>200</v>
      </c>
      <c r="I210" s="4" t="s">
        <v>37</v>
      </c>
      <c r="J210" s="12">
        <f>(C210-VLOOKUP(G210,Riders!$A$2:$D$3499,4,FALSE))/365</f>
        <v>25.378082191780823</v>
      </c>
      <c r="K210" s="12">
        <f>(C210-VLOOKUP(H210,Riders!$A$2:$D$3499,4,FALSE))/365</f>
        <v>22.208219178082192</v>
      </c>
      <c r="L210" s="4">
        <v>3</v>
      </c>
      <c r="M210" s="31">
        <v>0</v>
      </c>
      <c r="N210" s="31">
        <v>2</v>
      </c>
      <c r="O210" s="31">
        <v>3</v>
      </c>
      <c r="P210" s="31">
        <v>0</v>
      </c>
      <c r="Q210" s="31">
        <v>5</v>
      </c>
      <c r="R210" s="31">
        <v>0</v>
      </c>
      <c r="S210" s="31">
        <v>1</v>
      </c>
      <c r="T210" s="31">
        <v>5</v>
      </c>
      <c r="U210" s="31">
        <v>0</v>
      </c>
      <c r="V210" s="31">
        <v>5</v>
      </c>
      <c r="W210" s="31">
        <v>1</v>
      </c>
      <c r="X210" s="31">
        <v>2</v>
      </c>
      <c r="Y210" s="31">
        <v>0</v>
      </c>
      <c r="Z210" s="78">
        <v>0</v>
      </c>
      <c r="AA210" s="31">
        <v>24</v>
      </c>
      <c r="AB210" s="79"/>
      <c r="AC210" s="31">
        <v>50.966999999999999</v>
      </c>
      <c r="BC210" s="52"/>
    </row>
    <row r="211" spans="1:55" x14ac:dyDescent="0.45">
      <c r="A211" s="4" t="s">
        <v>214</v>
      </c>
      <c r="B211" s="4">
        <v>2023</v>
      </c>
      <c r="C211" s="5">
        <v>45001</v>
      </c>
      <c r="D211" s="4" t="s">
        <v>30</v>
      </c>
      <c r="E211" s="4" t="s">
        <v>31</v>
      </c>
      <c r="F211" s="4" t="s">
        <v>31</v>
      </c>
      <c r="G211" s="4" t="s">
        <v>78</v>
      </c>
      <c r="H211" s="4" t="s">
        <v>186</v>
      </c>
      <c r="I211" s="4" t="s">
        <v>79</v>
      </c>
      <c r="J211" s="12">
        <f>(C211-VLOOKUP(G211,Riders!$A$2:$D$3499,4,FALSE))/365</f>
        <v>19.87945205479452</v>
      </c>
      <c r="K211" s="12">
        <f>(C211-VLOOKUP(H211,Riders!$A$2:$D$3499,4,FALSE))/365</f>
        <v>20.758904109589039</v>
      </c>
      <c r="L211" s="4">
        <v>4</v>
      </c>
      <c r="M211" s="31">
        <v>1</v>
      </c>
      <c r="N211" s="31">
        <v>0</v>
      </c>
      <c r="O211" s="31">
        <v>2</v>
      </c>
      <c r="P211" s="31">
        <v>2</v>
      </c>
      <c r="Q211" s="31">
        <v>0</v>
      </c>
      <c r="R211" s="31">
        <v>3</v>
      </c>
      <c r="S211" s="31">
        <v>0</v>
      </c>
      <c r="T211" s="31">
        <v>0</v>
      </c>
      <c r="U211" s="31">
        <v>0</v>
      </c>
      <c r="V211" s="31">
        <v>0</v>
      </c>
      <c r="W211" s="31">
        <v>0</v>
      </c>
      <c r="X211" s="31">
        <v>4</v>
      </c>
      <c r="Y211" s="31">
        <v>0</v>
      </c>
      <c r="Z211" s="78">
        <v>0</v>
      </c>
      <c r="AA211" s="31">
        <v>12</v>
      </c>
      <c r="AB211" s="79"/>
      <c r="AC211" s="31">
        <v>50.966999999999999</v>
      </c>
      <c r="BC211" s="52"/>
    </row>
    <row r="212" spans="1:55" x14ac:dyDescent="0.45">
      <c r="A212" s="4" t="s">
        <v>214</v>
      </c>
      <c r="B212" s="4">
        <v>2023</v>
      </c>
      <c r="C212" s="5">
        <v>45001</v>
      </c>
      <c r="D212" s="4" t="s">
        <v>30</v>
      </c>
      <c r="E212" s="4" t="s">
        <v>31</v>
      </c>
      <c r="F212" s="4" t="s">
        <v>31</v>
      </c>
      <c r="G212" s="4" t="s">
        <v>146</v>
      </c>
      <c r="H212" s="4" t="s">
        <v>134</v>
      </c>
      <c r="I212" s="4" t="s">
        <v>34</v>
      </c>
      <c r="J212" s="12">
        <f>(C212-VLOOKUP(G212,Riders!$A$2:$D$3499,4,FALSE))/365</f>
        <v>23.802739726027397</v>
      </c>
      <c r="K212" s="12">
        <f>(C212-VLOOKUP(H212,Riders!$A$2:$D$3499,4,FALSE))/365</f>
        <v>21.520547945205479</v>
      </c>
      <c r="L212" s="4">
        <v>5</v>
      </c>
      <c r="M212" s="31">
        <v>0</v>
      </c>
      <c r="N212" s="31">
        <v>0</v>
      </c>
      <c r="O212" s="31">
        <v>1</v>
      </c>
      <c r="P212" s="31">
        <v>0</v>
      </c>
      <c r="Q212" s="31">
        <v>3</v>
      </c>
      <c r="R212" s="31">
        <v>2</v>
      </c>
      <c r="S212" s="31">
        <v>0</v>
      </c>
      <c r="T212" s="31">
        <v>3</v>
      </c>
      <c r="U212" s="31">
        <v>0</v>
      </c>
      <c r="V212" s="31">
        <v>1</v>
      </c>
      <c r="W212" s="31">
        <v>0</v>
      </c>
      <c r="X212" s="31">
        <v>0</v>
      </c>
      <c r="Y212" s="31">
        <v>0</v>
      </c>
      <c r="Z212" s="78">
        <v>0</v>
      </c>
      <c r="AA212" s="31">
        <v>10</v>
      </c>
      <c r="AB212" s="79"/>
      <c r="AC212" s="31">
        <v>50.966999999999999</v>
      </c>
      <c r="BC212" s="52"/>
    </row>
    <row r="213" spans="1:55" x14ac:dyDescent="0.45">
      <c r="A213" s="4" t="s">
        <v>214</v>
      </c>
      <c r="B213" s="4">
        <v>2023</v>
      </c>
      <c r="C213" s="5">
        <v>45001</v>
      </c>
      <c r="D213" s="4" t="s">
        <v>30</v>
      </c>
      <c r="E213" s="4" t="s">
        <v>31</v>
      </c>
      <c r="F213" s="4" t="s">
        <v>31</v>
      </c>
      <c r="G213" s="4" t="s">
        <v>87</v>
      </c>
      <c r="H213" s="4" t="s">
        <v>163</v>
      </c>
      <c r="I213" s="4" t="s">
        <v>88</v>
      </c>
      <c r="J213" s="12">
        <f>(C213-VLOOKUP(G213,Riders!$A$2:$D$3499,4,FALSE))/365</f>
        <v>23.720547945205478</v>
      </c>
      <c r="K213" s="12">
        <f>(C213-VLOOKUP(H213,Riders!$A$2:$D$3499,4,FALSE))/365</f>
        <v>24.334246575342465</v>
      </c>
      <c r="L213" s="4">
        <v>6</v>
      </c>
      <c r="M213" s="31">
        <v>0</v>
      </c>
      <c r="N213" s="31">
        <v>0</v>
      </c>
      <c r="O213" s="31">
        <v>0</v>
      </c>
      <c r="P213" s="31">
        <v>5</v>
      </c>
      <c r="Q213" s="31">
        <v>0</v>
      </c>
      <c r="R213" s="31">
        <v>0</v>
      </c>
      <c r="S213" s="31">
        <v>3</v>
      </c>
      <c r="T213" s="31">
        <v>0</v>
      </c>
      <c r="U213" s="31">
        <v>1</v>
      </c>
      <c r="V213" s="31">
        <v>0</v>
      </c>
      <c r="W213" s="31">
        <v>0</v>
      </c>
      <c r="X213" s="31">
        <v>0</v>
      </c>
      <c r="Y213" s="31">
        <v>0</v>
      </c>
      <c r="Z213" s="78">
        <v>0</v>
      </c>
      <c r="AA213" s="31">
        <v>9</v>
      </c>
      <c r="AB213" s="79"/>
      <c r="AC213" s="31">
        <v>50.966999999999999</v>
      </c>
      <c r="BC213" s="52"/>
    </row>
    <row r="214" spans="1:55" x14ac:dyDescent="0.45">
      <c r="A214" s="4" t="s">
        <v>214</v>
      </c>
      <c r="B214" s="4">
        <v>2023</v>
      </c>
      <c r="C214" s="5">
        <v>45001</v>
      </c>
      <c r="D214" s="4" t="s">
        <v>30</v>
      </c>
      <c r="E214" s="4" t="s">
        <v>31</v>
      </c>
      <c r="F214" s="4" t="s">
        <v>31</v>
      </c>
      <c r="G214" s="4" t="s">
        <v>194</v>
      </c>
      <c r="H214" s="4" t="s">
        <v>162</v>
      </c>
      <c r="I214" s="4" t="s">
        <v>64</v>
      </c>
      <c r="J214" s="12">
        <f>(C214-VLOOKUP(G214,Riders!$A$2:$D$3499,4,FALSE))/365</f>
        <v>21.915068493150685</v>
      </c>
      <c r="K214" s="12">
        <f>(C214-VLOOKUP(H214,Riders!$A$2:$D$3499,4,FALSE))/365</f>
        <v>28.887671232876713</v>
      </c>
      <c r="L214" s="4">
        <v>7</v>
      </c>
      <c r="M214" s="31">
        <v>2</v>
      </c>
      <c r="N214" s="31">
        <v>1</v>
      </c>
      <c r="O214" s="31">
        <v>0</v>
      </c>
      <c r="P214" s="31">
        <v>0</v>
      </c>
      <c r="Q214" s="31">
        <v>0</v>
      </c>
      <c r="R214" s="31">
        <v>0</v>
      </c>
      <c r="S214" s="31">
        <v>0</v>
      </c>
      <c r="T214" s="31">
        <v>0</v>
      </c>
      <c r="U214" s="31">
        <v>2</v>
      </c>
      <c r="V214" s="31">
        <v>0</v>
      </c>
      <c r="W214" s="31">
        <v>2</v>
      </c>
      <c r="X214" s="31">
        <v>0</v>
      </c>
      <c r="Y214" s="31">
        <v>0</v>
      </c>
      <c r="Z214" s="78">
        <v>0</v>
      </c>
      <c r="AA214" s="31">
        <v>7</v>
      </c>
      <c r="AB214" s="79"/>
      <c r="AC214" s="31">
        <v>50.966999999999999</v>
      </c>
      <c r="BC214" s="52"/>
    </row>
    <row r="215" spans="1:55" x14ac:dyDescent="0.45">
      <c r="A215" s="4" t="s">
        <v>214</v>
      </c>
      <c r="B215" s="4">
        <v>2023</v>
      </c>
      <c r="C215" s="5">
        <v>45001</v>
      </c>
      <c r="D215" s="4" t="s">
        <v>30</v>
      </c>
      <c r="E215" s="4" t="s">
        <v>31</v>
      </c>
      <c r="F215" s="4" t="s">
        <v>31</v>
      </c>
      <c r="G215" s="4" t="s">
        <v>39</v>
      </c>
      <c r="H215" s="4" t="s">
        <v>38</v>
      </c>
      <c r="I215" s="4" t="s">
        <v>40</v>
      </c>
      <c r="J215" s="12">
        <f>(C215-VLOOKUP(G215,Riders!$A$2:$D$3499,4,FALSE))/365</f>
        <v>25.82191780821918</v>
      </c>
      <c r="K215" s="12">
        <f>(C215-VLOOKUP(H215,Riders!$A$2:$D$3499,4,FALSE))/365</f>
        <v>26.090410958904108</v>
      </c>
      <c r="L215" s="4">
        <v>8</v>
      </c>
      <c r="M215" s="31">
        <v>0</v>
      </c>
      <c r="N215" s="31">
        <v>0</v>
      </c>
      <c r="O215" s="31">
        <v>0</v>
      </c>
      <c r="P215" s="31">
        <v>0</v>
      </c>
      <c r="Q215" s="31">
        <v>1</v>
      </c>
      <c r="R215" s="31">
        <v>0</v>
      </c>
      <c r="S215" s="31">
        <v>0</v>
      </c>
      <c r="T215" s="31">
        <v>1</v>
      </c>
      <c r="U215" s="31">
        <v>0</v>
      </c>
      <c r="V215" s="31">
        <v>0</v>
      </c>
      <c r="W215" s="31">
        <v>5</v>
      </c>
      <c r="X215" s="31">
        <v>0</v>
      </c>
      <c r="Y215" s="31">
        <v>0</v>
      </c>
      <c r="Z215" s="78">
        <v>0</v>
      </c>
      <c r="AA215" s="31">
        <v>7</v>
      </c>
      <c r="AB215" s="79"/>
      <c r="AC215" s="31">
        <v>50.966999999999999</v>
      </c>
      <c r="BC215" s="52"/>
    </row>
    <row r="216" spans="1:55" x14ac:dyDescent="0.45">
      <c r="A216" s="4" t="s">
        <v>214</v>
      </c>
      <c r="B216" s="4">
        <v>2023</v>
      </c>
      <c r="C216" s="5">
        <v>45001</v>
      </c>
      <c r="D216" s="4" t="s">
        <v>30</v>
      </c>
      <c r="E216" s="4" t="s">
        <v>31</v>
      </c>
      <c r="F216" s="4" t="s">
        <v>31</v>
      </c>
      <c r="G216" s="4" t="s">
        <v>44</v>
      </c>
      <c r="H216" s="3" t="s">
        <v>45</v>
      </c>
      <c r="I216" s="4" t="s">
        <v>46</v>
      </c>
      <c r="J216" s="12">
        <f>(C216-VLOOKUP(G216,Riders!$A$2:$D$3499,4,FALSE))/365</f>
        <v>21.12054794520548</v>
      </c>
      <c r="K216" s="12">
        <f>(C216-VLOOKUP(H216,Riders!$A$2:$D$3499,4,FALSE))/365</f>
        <v>18.208219178082192</v>
      </c>
      <c r="L216" s="4">
        <v>9</v>
      </c>
      <c r="M216" s="31">
        <v>0</v>
      </c>
      <c r="N216" s="31">
        <v>3</v>
      </c>
      <c r="O216" s="31">
        <v>0</v>
      </c>
      <c r="P216" s="31">
        <v>0</v>
      </c>
      <c r="Q216" s="31">
        <v>0</v>
      </c>
      <c r="R216" s="31">
        <v>0</v>
      </c>
      <c r="S216" s="31">
        <v>0</v>
      </c>
      <c r="T216" s="31">
        <v>0</v>
      </c>
      <c r="U216" s="31">
        <v>0</v>
      </c>
      <c r="V216" s="31">
        <v>0</v>
      </c>
      <c r="W216" s="31">
        <v>0</v>
      </c>
      <c r="X216" s="31">
        <v>0</v>
      </c>
      <c r="Y216" s="31">
        <v>0</v>
      </c>
      <c r="Z216" s="78">
        <v>0</v>
      </c>
      <c r="AA216" s="31">
        <v>3</v>
      </c>
      <c r="AB216" s="79"/>
      <c r="AC216" s="31">
        <v>50.966999999999999</v>
      </c>
      <c r="BC216" s="52"/>
    </row>
    <row r="217" spans="1:55" x14ac:dyDescent="0.45">
      <c r="A217" s="4" t="s">
        <v>214</v>
      </c>
      <c r="B217" s="4">
        <v>2023</v>
      </c>
      <c r="C217" s="5">
        <v>45001</v>
      </c>
      <c r="D217" s="4" t="s">
        <v>30</v>
      </c>
      <c r="E217" s="4" t="s">
        <v>31</v>
      </c>
      <c r="F217" s="4" t="s">
        <v>31</v>
      </c>
      <c r="G217" s="4" t="s">
        <v>215</v>
      </c>
      <c r="H217" s="4" t="s">
        <v>173</v>
      </c>
      <c r="I217" s="4" t="s">
        <v>61</v>
      </c>
      <c r="J217" s="12">
        <f>(C217-VLOOKUP(G217,Riders!$A$2:$D$3499,4,FALSE))/365</f>
        <v>23.92876712328767</v>
      </c>
      <c r="K217" s="12">
        <f>(C217-VLOOKUP(H217,Riders!$A$2:$D$3499,4,FALSE))/365</f>
        <v>22.035616438356165</v>
      </c>
      <c r="L217" s="4">
        <v>10</v>
      </c>
      <c r="M217" s="31">
        <v>0</v>
      </c>
      <c r="N217" s="31">
        <v>0</v>
      </c>
      <c r="O217" s="31">
        <v>0</v>
      </c>
      <c r="P217" s="31">
        <v>0</v>
      </c>
      <c r="Q217" s="31">
        <v>0</v>
      </c>
      <c r="R217" s="31">
        <v>0</v>
      </c>
      <c r="S217" s="31">
        <v>2</v>
      </c>
      <c r="T217" s="31">
        <v>0</v>
      </c>
      <c r="U217" s="31">
        <v>0</v>
      </c>
      <c r="V217" s="31">
        <v>0</v>
      </c>
      <c r="W217" s="31">
        <v>0</v>
      </c>
      <c r="X217" s="31">
        <v>0</v>
      </c>
      <c r="Y217" s="31">
        <v>0</v>
      </c>
      <c r="Z217" s="78">
        <v>0</v>
      </c>
      <c r="AA217" s="31">
        <v>2</v>
      </c>
      <c r="AB217" s="79"/>
      <c r="AC217" s="31">
        <v>50.966999999999999</v>
      </c>
      <c r="BC217" s="52"/>
    </row>
    <row r="218" spans="1:55" x14ac:dyDescent="0.45">
      <c r="A218" s="4" t="s">
        <v>214</v>
      </c>
      <c r="B218" s="4">
        <v>2023</v>
      </c>
      <c r="C218" s="5">
        <v>45001</v>
      </c>
      <c r="D218" s="4" t="s">
        <v>30</v>
      </c>
      <c r="E218" s="4" t="s">
        <v>31</v>
      </c>
      <c r="F218" s="4" t="s">
        <v>31</v>
      </c>
      <c r="G218" s="4" t="s">
        <v>159</v>
      </c>
      <c r="H218" s="4" t="s">
        <v>57</v>
      </c>
      <c r="I218" s="4" t="s">
        <v>58</v>
      </c>
      <c r="J218" s="12">
        <f>(C218-VLOOKUP(G218,Riders!$A$2:$D$3499,4,FALSE))/365</f>
        <v>24.767123287671232</v>
      </c>
      <c r="K218" s="12">
        <f>(C218-VLOOKUP(H218,Riders!$A$2:$D$3499,4,FALSE))/365</f>
        <v>19.764383561643836</v>
      </c>
      <c r="L218" s="4">
        <v>11</v>
      </c>
      <c r="M218" s="31">
        <v>0</v>
      </c>
      <c r="N218" s="31">
        <v>0</v>
      </c>
      <c r="O218" s="31">
        <v>0</v>
      </c>
      <c r="P218" s="31">
        <v>0</v>
      </c>
      <c r="Q218" s="31">
        <v>0</v>
      </c>
      <c r="R218" s="31">
        <v>0</v>
      </c>
      <c r="S218" s="31">
        <v>0</v>
      </c>
      <c r="T218" s="31">
        <v>0</v>
      </c>
      <c r="U218" s="31">
        <v>0</v>
      </c>
      <c r="V218" s="31">
        <v>0</v>
      </c>
      <c r="W218" s="31">
        <v>0</v>
      </c>
      <c r="X218" s="31">
        <v>0</v>
      </c>
      <c r="Y218" s="31">
        <v>0</v>
      </c>
      <c r="Z218" s="78">
        <v>0</v>
      </c>
      <c r="AA218" s="31">
        <v>0</v>
      </c>
      <c r="AB218" s="79"/>
      <c r="AC218" s="31">
        <v>50.966999999999999</v>
      </c>
      <c r="BC218" s="52"/>
    </row>
    <row r="219" spans="1:55" x14ac:dyDescent="0.45">
      <c r="A219" s="4" t="s">
        <v>214</v>
      </c>
      <c r="B219" s="4">
        <v>2023</v>
      </c>
      <c r="C219" s="5">
        <v>45001</v>
      </c>
      <c r="D219" s="4" t="s">
        <v>30</v>
      </c>
      <c r="E219" s="4" t="s">
        <v>31</v>
      </c>
      <c r="F219" s="4" t="s">
        <v>31</v>
      </c>
      <c r="G219" s="45" t="s">
        <v>156</v>
      </c>
      <c r="H219" s="4" t="s">
        <v>117</v>
      </c>
      <c r="I219" s="4" t="s">
        <v>67</v>
      </c>
      <c r="J219" s="12">
        <f>(C219-VLOOKUP(G219,Riders!$A$2:$D$3499,4,FALSE))/365</f>
        <v>28.745205479452054</v>
      </c>
      <c r="K219" s="12">
        <f>(C219-VLOOKUP(H219,Riders!$A$2:$D$3499,4,FALSE))/365</f>
        <v>21.139726027397259</v>
      </c>
      <c r="L219" s="4">
        <v>12</v>
      </c>
      <c r="M219" s="31">
        <v>0</v>
      </c>
      <c r="N219" s="31">
        <v>0</v>
      </c>
      <c r="O219" s="31">
        <v>0</v>
      </c>
      <c r="P219" s="31">
        <v>0</v>
      </c>
      <c r="Q219" s="31">
        <v>0</v>
      </c>
      <c r="R219" s="31">
        <v>0</v>
      </c>
      <c r="S219" s="31">
        <v>0</v>
      </c>
      <c r="T219" s="31">
        <v>0</v>
      </c>
      <c r="U219" s="31">
        <v>0</v>
      </c>
      <c r="V219" s="31">
        <v>0</v>
      </c>
      <c r="W219" s="31">
        <v>0</v>
      </c>
      <c r="X219" s="31">
        <v>0</v>
      </c>
      <c r="Y219" s="31">
        <v>0</v>
      </c>
      <c r="Z219" s="78">
        <v>0</v>
      </c>
      <c r="AA219" s="31">
        <v>0</v>
      </c>
      <c r="AB219" s="79"/>
      <c r="AC219" s="31">
        <v>50.966999999999999</v>
      </c>
      <c r="BC219" s="52"/>
    </row>
    <row r="220" spans="1:55" x14ac:dyDescent="0.45">
      <c r="A220" s="4" t="s">
        <v>214</v>
      </c>
      <c r="B220" s="4">
        <v>2023</v>
      </c>
      <c r="C220" s="5">
        <v>45001</v>
      </c>
      <c r="D220" s="4" t="s">
        <v>30</v>
      </c>
      <c r="E220" s="4" t="s">
        <v>31</v>
      </c>
      <c r="F220" s="4" t="s">
        <v>31</v>
      </c>
      <c r="G220" s="4" t="s">
        <v>205</v>
      </c>
      <c r="H220" s="4" t="s">
        <v>140</v>
      </c>
      <c r="I220" s="4" t="s">
        <v>131</v>
      </c>
      <c r="J220" s="12">
        <f>(C220-VLOOKUP(G220,Riders!$A$2:$D$3499,4,FALSE))/365</f>
        <v>24.520547945205479</v>
      </c>
      <c r="K220" s="12">
        <f>(C220-VLOOKUP(H220,Riders!$A$2:$D$3499,4,FALSE))/365</f>
        <v>23.673972602739727</v>
      </c>
      <c r="L220" s="4">
        <v>13</v>
      </c>
      <c r="M220" s="31">
        <v>0</v>
      </c>
      <c r="N220" s="31">
        <v>0</v>
      </c>
      <c r="O220" s="31">
        <v>0</v>
      </c>
      <c r="P220" s="31">
        <v>0</v>
      </c>
      <c r="Q220" s="31">
        <v>0</v>
      </c>
      <c r="R220" s="31">
        <v>0</v>
      </c>
      <c r="S220" s="31">
        <v>0</v>
      </c>
      <c r="T220" s="31">
        <v>0</v>
      </c>
      <c r="U220" s="31">
        <v>0</v>
      </c>
      <c r="V220" s="31">
        <v>0</v>
      </c>
      <c r="W220" s="31">
        <v>0</v>
      </c>
      <c r="X220" s="31">
        <v>0</v>
      </c>
      <c r="Y220" s="31">
        <v>0</v>
      </c>
      <c r="Z220" s="78">
        <v>0</v>
      </c>
      <c r="AA220" s="31">
        <v>0</v>
      </c>
      <c r="AB220" s="79"/>
      <c r="AC220" s="31">
        <v>50.966999999999999</v>
      </c>
      <c r="BC220" s="52"/>
    </row>
    <row r="221" spans="1:55" x14ac:dyDescent="0.45">
      <c r="A221" s="4" t="s">
        <v>214</v>
      </c>
      <c r="B221" s="4">
        <v>2023</v>
      </c>
      <c r="C221" s="5">
        <v>45001</v>
      </c>
      <c r="D221" s="4" t="s">
        <v>30</v>
      </c>
      <c r="E221" s="4" t="s">
        <v>31</v>
      </c>
      <c r="F221" s="4" t="s">
        <v>31</v>
      </c>
      <c r="G221" s="3" t="s">
        <v>114</v>
      </c>
      <c r="H221" s="3" t="s">
        <v>216</v>
      </c>
      <c r="I221" s="4" t="s">
        <v>115</v>
      </c>
      <c r="J221" s="12">
        <f>(C221-VLOOKUP(G221,Riders!$A$2:$D$3499,4,FALSE))/365</f>
        <v>22.550684931506851</v>
      </c>
      <c r="K221" s="12">
        <f>(C221-VLOOKUP(H221,Riders!$A$2:$D$3499,4,FALSE))/365</f>
        <v>18.271232876712329</v>
      </c>
      <c r="L221" s="4">
        <v>14</v>
      </c>
      <c r="M221" s="31">
        <v>0</v>
      </c>
      <c r="N221" s="31">
        <v>0</v>
      </c>
      <c r="O221" s="31">
        <v>0</v>
      </c>
      <c r="P221" s="31">
        <v>0</v>
      </c>
      <c r="Q221" s="31">
        <v>0</v>
      </c>
      <c r="R221" s="31">
        <v>0</v>
      </c>
      <c r="S221" s="31">
        <v>0</v>
      </c>
      <c r="T221" s="31">
        <v>0</v>
      </c>
      <c r="U221" s="31">
        <v>0</v>
      </c>
      <c r="V221" s="31">
        <v>0</v>
      </c>
      <c r="W221" s="31">
        <v>0</v>
      </c>
      <c r="X221" s="31">
        <v>0</v>
      </c>
      <c r="Y221" s="31">
        <v>0</v>
      </c>
      <c r="Z221" s="78">
        <v>20</v>
      </c>
      <c r="AA221" s="31">
        <v>-20</v>
      </c>
      <c r="AB221" s="79"/>
      <c r="AC221" s="31">
        <v>50.966999999999999</v>
      </c>
      <c r="BC221" s="52"/>
    </row>
    <row r="222" spans="1:55" x14ac:dyDescent="0.45">
      <c r="A222" s="4" t="s">
        <v>214</v>
      </c>
      <c r="B222" s="4">
        <v>2023</v>
      </c>
      <c r="C222" s="5">
        <v>45001</v>
      </c>
      <c r="D222" s="4" t="s">
        <v>30</v>
      </c>
      <c r="E222" s="4" t="s">
        <v>31</v>
      </c>
      <c r="F222" s="4" t="s">
        <v>31</v>
      </c>
      <c r="G222" s="4" t="s">
        <v>164</v>
      </c>
      <c r="H222" s="45" t="s">
        <v>95</v>
      </c>
      <c r="I222" s="4" t="s">
        <v>96</v>
      </c>
      <c r="J222" s="12">
        <f>(C222-VLOOKUP(G222,Riders!$A$2:$D$3499,4,FALSE))/365</f>
        <v>24.104109589041094</v>
      </c>
      <c r="K222" s="12">
        <f>(C222-VLOOKUP(H222,Riders!$A$2:$D$3499,4,FALSE))/365</f>
        <v>21.767123287671232</v>
      </c>
      <c r="L222" s="4">
        <v>15</v>
      </c>
      <c r="M222" s="31">
        <v>0</v>
      </c>
      <c r="N222" s="31">
        <v>0</v>
      </c>
      <c r="O222" s="31">
        <v>0</v>
      </c>
      <c r="P222" s="31">
        <v>0</v>
      </c>
      <c r="Q222" s="31">
        <v>0</v>
      </c>
      <c r="R222" s="31">
        <v>0</v>
      </c>
      <c r="S222" s="31">
        <v>0</v>
      </c>
      <c r="T222" s="31">
        <v>0</v>
      </c>
      <c r="U222" s="31">
        <v>0</v>
      </c>
      <c r="V222" s="31">
        <v>0</v>
      </c>
      <c r="W222" s="31">
        <v>0</v>
      </c>
      <c r="X222" s="31">
        <v>0</v>
      </c>
      <c r="Y222" s="31">
        <v>0</v>
      </c>
      <c r="Z222" s="78">
        <v>20</v>
      </c>
      <c r="AA222" s="31" t="s">
        <v>100</v>
      </c>
      <c r="AB222" s="79"/>
      <c r="AC222" s="31">
        <v>50.966999999999999</v>
      </c>
      <c r="BC222" s="52"/>
    </row>
    <row r="223" spans="1:55" x14ac:dyDescent="0.45">
      <c r="A223" s="4" t="s">
        <v>214</v>
      </c>
      <c r="B223" s="4">
        <v>2023</v>
      </c>
      <c r="C223" s="5">
        <v>45001</v>
      </c>
      <c r="D223" s="4" t="s">
        <v>30</v>
      </c>
      <c r="E223" s="4" t="s">
        <v>31</v>
      </c>
      <c r="F223" s="4" t="s">
        <v>31</v>
      </c>
      <c r="G223" s="4" t="s">
        <v>217</v>
      </c>
      <c r="H223" s="4" t="s">
        <v>190</v>
      </c>
      <c r="I223" s="4" t="s">
        <v>177</v>
      </c>
      <c r="J223" s="12">
        <f>(C223-VLOOKUP(G223,Riders!$A$2:$D$3499,4,FALSE))/365</f>
        <v>20.624657534246577</v>
      </c>
      <c r="K223" s="12">
        <f>(C223-VLOOKUP(H223,Riders!$A$2:$D$3499,4,FALSE))/365</f>
        <v>21.643835616438356</v>
      </c>
      <c r="L223" s="4">
        <v>16</v>
      </c>
      <c r="M223" s="31">
        <v>0</v>
      </c>
      <c r="N223" s="31">
        <v>0</v>
      </c>
      <c r="O223" s="31">
        <v>0</v>
      </c>
      <c r="P223" s="31">
        <v>0</v>
      </c>
      <c r="Q223" s="31">
        <v>0</v>
      </c>
      <c r="R223" s="31">
        <v>0</v>
      </c>
      <c r="S223" s="31">
        <v>0</v>
      </c>
      <c r="T223" s="31">
        <v>0</v>
      </c>
      <c r="U223" s="31">
        <v>0</v>
      </c>
      <c r="V223" s="31">
        <v>0</v>
      </c>
      <c r="W223" s="31">
        <v>0</v>
      </c>
      <c r="X223" s="31">
        <v>0</v>
      </c>
      <c r="Y223" s="31">
        <v>0</v>
      </c>
      <c r="Z223" s="78">
        <v>20</v>
      </c>
      <c r="AA223" s="31" t="s">
        <v>100</v>
      </c>
      <c r="AB223" s="79"/>
      <c r="AC223" s="31">
        <v>50.966999999999999</v>
      </c>
      <c r="BC223" s="52"/>
    </row>
    <row r="224" spans="1:55" x14ac:dyDescent="0.45">
      <c r="A224" s="1" t="s">
        <v>218</v>
      </c>
      <c r="B224" s="1">
        <v>2023</v>
      </c>
      <c r="C224" s="2">
        <v>44982</v>
      </c>
      <c r="D224" s="1" t="s">
        <v>30</v>
      </c>
      <c r="E224" s="1" t="s">
        <v>31</v>
      </c>
      <c r="F224" s="1" t="s">
        <v>31</v>
      </c>
      <c r="G224" s="1" t="s">
        <v>81</v>
      </c>
      <c r="H224" s="1" t="s">
        <v>145</v>
      </c>
      <c r="I224" s="1" t="s">
        <v>83</v>
      </c>
      <c r="J224" s="12">
        <f>(C224-VLOOKUP(G224,Riders!$A$2:$D$3499,4,FALSE))/365</f>
        <v>26.775342465753425</v>
      </c>
      <c r="K224" s="12">
        <f>(C224-VLOOKUP(H224,Riders!$A$2:$D$3499,4,FALSE))/365</f>
        <v>30.641095890410959</v>
      </c>
      <c r="L224" s="31">
        <v>1</v>
      </c>
      <c r="M224" s="31">
        <v>1</v>
      </c>
      <c r="N224" s="31">
        <v>5</v>
      </c>
      <c r="O224" s="31">
        <v>0</v>
      </c>
      <c r="P224" s="31">
        <v>1</v>
      </c>
      <c r="Q224" s="31">
        <v>5</v>
      </c>
      <c r="R224" s="31">
        <v>0</v>
      </c>
      <c r="S224" s="31">
        <v>2</v>
      </c>
      <c r="T224" s="31">
        <v>2</v>
      </c>
      <c r="U224" s="31">
        <v>3</v>
      </c>
      <c r="V224" s="31">
        <v>3</v>
      </c>
      <c r="W224" s="31">
        <v>0</v>
      </c>
      <c r="X224" s="31">
        <v>0</v>
      </c>
      <c r="Y224" s="31">
        <v>20</v>
      </c>
      <c r="Z224" s="78">
        <v>0</v>
      </c>
      <c r="AA224" s="31">
        <v>42</v>
      </c>
      <c r="AB224" s="52">
        <v>1.4215277777777779</v>
      </c>
      <c r="AC224" s="31">
        <v>52.76</v>
      </c>
      <c r="BC224" s="52"/>
    </row>
    <row r="225" spans="1:55" x14ac:dyDescent="0.45">
      <c r="A225" s="1" t="s">
        <v>218</v>
      </c>
      <c r="B225" s="1">
        <v>2023</v>
      </c>
      <c r="C225" s="2">
        <v>44982</v>
      </c>
      <c r="D225" s="1" t="s">
        <v>30</v>
      </c>
      <c r="E225" s="1" t="s">
        <v>31</v>
      </c>
      <c r="F225" s="1" t="s">
        <v>31</v>
      </c>
      <c r="G225" s="1" t="s">
        <v>76</v>
      </c>
      <c r="H225" s="1" t="s">
        <v>75</v>
      </c>
      <c r="I225" s="1" t="s">
        <v>52</v>
      </c>
      <c r="J225" s="12">
        <f>(C225-VLOOKUP(G225,Riders!$A$2:$D$3499,4,FALSE))/365</f>
        <v>23.857534246575341</v>
      </c>
      <c r="K225" s="12">
        <f>(C225-VLOOKUP(H225,Riders!$A$2:$D$3499,4,FALSE))/365</f>
        <v>25.271232876712329</v>
      </c>
      <c r="L225" s="31">
        <v>2</v>
      </c>
      <c r="M225" s="31">
        <v>5</v>
      </c>
      <c r="N225" s="31">
        <v>3</v>
      </c>
      <c r="O225" s="31">
        <v>5</v>
      </c>
      <c r="P225" s="31">
        <v>2</v>
      </c>
      <c r="Q225" s="31">
        <v>0</v>
      </c>
      <c r="R225" s="31">
        <v>0</v>
      </c>
      <c r="S225" s="31">
        <v>1</v>
      </c>
      <c r="T225" s="31">
        <v>5</v>
      </c>
      <c r="U225" s="31">
        <v>2</v>
      </c>
      <c r="V225" s="31">
        <v>1</v>
      </c>
      <c r="W225" s="31">
        <v>2</v>
      </c>
      <c r="X225" s="31">
        <v>6</v>
      </c>
      <c r="Y225" s="31">
        <v>0</v>
      </c>
      <c r="Z225" s="78">
        <v>0</v>
      </c>
      <c r="AA225" s="31">
        <v>32</v>
      </c>
      <c r="AB225" s="52"/>
      <c r="AC225" s="31">
        <v>52.76</v>
      </c>
      <c r="BC225" s="52"/>
    </row>
    <row r="226" spans="1:55" x14ac:dyDescent="0.45">
      <c r="A226" s="1" t="s">
        <v>218</v>
      </c>
      <c r="B226" s="1">
        <v>2023</v>
      </c>
      <c r="C226" s="2">
        <v>44982</v>
      </c>
      <c r="D226" s="1" t="s">
        <v>30</v>
      </c>
      <c r="E226" s="1" t="s">
        <v>31</v>
      </c>
      <c r="F226" s="1" t="s">
        <v>31</v>
      </c>
      <c r="G226" s="1" t="s">
        <v>60</v>
      </c>
      <c r="H226" s="1" t="s">
        <v>172</v>
      </c>
      <c r="I226" s="1" t="s">
        <v>61</v>
      </c>
      <c r="J226" s="12">
        <f>(C226-VLOOKUP(G226,Riders!$A$2:$D$3499,4,FALSE))/365</f>
        <v>23.323287671232876</v>
      </c>
      <c r="K226" s="12" t="e">
        <f>(C226-VLOOKUP(H226,Riders!$A$2:$D$3499,4,FALSE))/365</f>
        <v>#N/A</v>
      </c>
      <c r="L226" s="31">
        <v>3</v>
      </c>
      <c r="M226" s="31">
        <v>0</v>
      </c>
      <c r="N226" s="31">
        <v>0</v>
      </c>
      <c r="O226" s="31">
        <v>2</v>
      </c>
      <c r="P226" s="31">
        <v>0</v>
      </c>
      <c r="Q226" s="31">
        <v>2</v>
      </c>
      <c r="R226" s="31">
        <v>2</v>
      </c>
      <c r="S226" s="31">
        <v>0</v>
      </c>
      <c r="T226" s="31">
        <v>0</v>
      </c>
      <c r="U226" s="31">
        <v>5</v>
      </c>
      <c r="V226" s="31">
        <v>0</v>
      </c>
      <c r="W226" s="31">
        <v>5</v>
      </c>
      <c r="X226" s="31">
        <v>10</v>
      </c>
      <c r="Y226" s="31">
        <v>0</v>
      </c>
      <c r="Z226" s="78">
        <v>0</v>
      </c>
      <c r="AA226" s="31">
        <v>26</v>
      </c>
      <c r="AB226" s="52"/>
      <c r="AC226" s="31">
        <v>52.76</v>
      </c>
      <c r="BC226" s="52"/>
    </row>
    <row r="227" spans="1:55" x14ac:dyDescent="0.45">
      <c r="A227" s="1" t="s">
        <v>218</v>
      </c>
      <c r="B227" s="1">
        <v>2023</v>
      </c>
      <c r="C227" s="2">
        <v>44982</v>
      </c>
      <c r="D227" s="1" t="s">
        <v>30</v>
      </c>
      <c r="E227" s="1" t="s">
        <v>31</v>
      </c>
      <c r="F227" s="1" t="s">
        <v>31</v>
      </c>
      <c r="G227" s="1" t="s">
        <v>188</v>
      </c>
      <c r="H227" s="1" t="s">
        <v>35</v>
      </c>
      <c r="I227" s="1" t="s">
        <v>37</v>
      </c>
      <c r="J227" s="12">
        <f>(C227-VLOOKUP(G227,Riders!$A$2:$D$3499,4,FALSE))/365</f>
        <v>24.909589041095892</v>
      </c>
      <c r="K227" s="12">
        <f>(C227-VLOOKUP(H227,Riders!$A$2:$D$3499,4,FALSE))/365</f>
        <v>25.326027397260273</v>
      </c>
      <c r="L227" s="31">
        <v>4</v>
      </c>
      <c r="M227" s="31">
        <v>0</v>
      </c>
      <c r="N227" s="31">
        <v>2</v>
      </c>
      <c r="O227" s="31">
        <v>1</v>
      </c>
      <c r="P227" s="31">
        <v>5</v>
      </c>
      <c r="Q227" s="31">
        <v>1</v>
      </c>
      <c r="R227" s="31">
        <v>5</v>
      </c>
      <c r="S227" s="31">
        <v>0</v>
      </c>
      <c r="T227" s="31">
        <v>1</v>
      </c>
      <c r="U227" s="31">
        <v>1</v>
      </c>
      <c r="V227" s="31">
        <v>0</v>
      </c>
      <c r="W227" s="31">
        <v>3</v>
      </c>
      <c r="X227" s="31">
        <v>4</v>
      </c>
      <c r="Y227" s="31">
        <v>0</v>
      </c>
      <c r="Z227" s="78">
        <v>0</v>
      </c>
      <c r="AA227" s="31">
        <v>23</v>
      </c>
      <c r="AB227" s="52"/>
      <c r="AC227" s="31">
        <v>52.76</v>
      </c>
      <c r="BC227" s="52"/>
    </row>
    <row r="228" spans="1:55" x14ac:dyDescent="0.45">
      <c r="A228" s="1" t="s">
        <v>218</v>
      </c>
      <c r="B228" s="1">
        <v>2023</v>
      </c>
      <c r="C228" s="2">
        <v>44982</v>
      </c>
      <c r="D228" s="1" t="s">
        <v>30</v>
      </c>
      <c r="E228" s="1" t="s">
        <v>31</v>
      </c>
      <c r="F228" s="1" t="s">
        <v>31</v>
      </c>
      <c r="G228" s="1" t="s">
        <v>137</v>
      </c>
      <c r="H228" s="1" t="s">
        <v>186</v>
      </c>
      <c r="I228" s="1" t="s">
        <v>79</v>
      </c>
      <c r="J228" s="12">
        <f>(C228-VLOOKUP(G228,Riders!$A$2:$D$3499,4,FALSE))/365</f>
        <v>32.591780821917808</v>
      </c>
      <c r="K228" s="12">
        <f>(C228-VLOOKUP(H228,Riders!$A$2:$D$3499,4,FALSE))/365</f>
        <v>20.706849315068492</v>
      </c>
      <c r="L228" s="31">
        <v>5</v>
      </c>
      <c r="M228" s="31">
        <v>0</v>
      </c>
      <c r="N228" s="31">
        <v>1</v>
      </c>
      <c r="O228" s="31">
        <v>3</v>
      </c>
      <c r="P228" s="31">
        <v>0</v>
      </c>
      <c r="Q228" s="31">
        <v>3</v>
      </c>
      <c r="R228" s="31">
        <v>1</v>
      </c>
      <c r="S228" s="31">
        <v>3</v>
      </c>
      <c r="T228" s="31">
        <v>0</v>
      </c>
      <c r="U228" s="31">
        <v>0</v>
      </c>
      <c r="V228" s="31">
        <v>5</v>
      </c>
      <c r="W228" s="31">
        <v>0</v>
      </c>
      <c r="X228" s="31">
        <v>0</v>
      </c>
      <c r="Y228" s="31">
        <v>0</v>
      </c>
      <c r="Z228" s="78">
        <v>0</v>
      </c>
      <c r="AA228" s="31">
        <v>16</v>
      </c>
      <c r="AB228" s="52"/>
      <c r="AC228" s="31">
        <v>52.76</v>
      </c>
      <c r="BC228" s="52"/>
    </row>
    <row r="229" spans="1:55" x14ac:dyDescent="0.45">
      <c r="A229" s="1" t="s">
        <v>218</v>
      </c>
      <c r="B229" s="1">
        <v>2023</v>
      </c>
      <c r="C229" s="2">
        <v>44982</v>
      </c>
      <c r="D229" s="1" t="s">
        <v>30</v>
      </c>
      <c r="E229" s="1" t="s">
        <v>31</v>
      </c>
      <c r="F229" s="1" t="s">
        <v>31</v>
      </c>
      <c r="G229" s="1" t="s">
        <v>160</v>
      </c>
      <c r="H229" s="1" t="s">
        <v>110</v>
      </c>
      <c r="I229" s="1" t="s">
        <v>91</v>
      </c>
      <c r="J229" s="12">
        <f>(C229-VLOOKUP(G229,Riders!$A$2:$D$3499,4,FALSE))/365</f>
        <v>28.449315068493149</v>
      </c>
      <c r="K229" s="12">
        <f>(C229-VLOOKUP(H229,Riders!$A$2:$D$3499,4,FALSE))/365</f>
        <v>27.010958904109589</v>
      </c>
      <c r="L229" s="31">
        <v>6</v>
      </c>
      <c r="M229" s="31">
        <v>0</v>
      </c>
      <c r="N229" s="31">
        <v>0</v>
      </c>
      <c r="O229" s="31">
        <v>0</v>
      </c>
      <c r="P229" s="31">
        <v>0</v>
      </c>
      <c r="Q229" s="31">
        <v>0</v>
      </c>
      <c r="R229" s="31">
        <v>3</v>
      </c>
      <c r="S229" s="31">
        <v>5</v>
      </c>
      <c r="T229" s="31">
        <v>3</v>
      </c>
      <c r="U229" s="31">
        <v>0</v>
      </c>
      <c r="V229" s="31">
        <v>0</v>
      </c>
      <c r="W229" s="31">
        <v>1</v>
      </c>
      <c r="X229" s="31">
        <v>0</v>
      </c>
      <c r="Y229" s="31">
        <v>0</v>
      </c>
      <c r="Z229" s="78">
        <v>0</v>
      </c>
      <c r="AA229" s="31">
        <v>12</v>
      </c>
      <c r="AB229" s="52"/>
      <c r="AC229" s="31">
        <v>52.76</v>
      </c>
      <c r="BC229" s="52"/>
    </row>
    <row r="230" spans="1:55" x14ac:dyDescent="0.45">
      <c r="A230" s="1" t="s">
        <v>218</v>
      </c>
      <c r="B230" s="1">
        <v>2023</v>
      </c>
      <c r="C230" s="2">
        <v>44982</v>
      </c>
      <c r="D230" s="1" t="s">
        <v>30</v>
      </c>
      <c r="E230" s="1" t="s">
        <v>31</v>
      </c>
      <c r="F230" s="1" t="s">
        <v>31</v>
      </c>
      <c r="G230" s="1" t="s">
        <v>39</v>
      </c>
      <c r="H230" s="1" t="s">
        <v>38</v>
      </c>
      <c r="I230" s="1" t="s">
        <v>40</v>
      </c>
      <c r="J230" s="12">
        <f>(C230-VLOOKUP(G230,Riders!$A$2:$D$3499,4,FALSE))/365</f>
        <v>25.769863013698629</v>
      </c>
      <c r="K230" s="12">
        <f>(C230-VLOOKUP(H230,Riders!$A$2:$D$3499,4,FALSE))/365</f>
        <v>26.038356164383561</v>
      </c>
      <c r="L230" s="31">
        <v>7</v>
      </c>
      <c r="M230" s="31">
        <v>3</v>
      </c>
      <c r="N230" s="31">
        <v>0</v>
      </c>
      <c r="O230" s="31">
        <v>0</v>
      </c>
      <c r="P230" s="31">
        <v>0</v>
      </c>
      <c r="Q230" s="31">
        <v>0</v>
      </c>
      <c r="R230" s="31">
        <v>0</v>
      </c>
      <c r="S230" s="31">
        <v>0</v>
      </c>
      <c r="T230" s="31">
        <v>0</v>
      </c>
      <c r="U230" s="31">
        <v>0</v>
      </c>
      <c r="V230" s="31">
        <v>2</v>
      </c>
      <c r="W230" s="31">
        <v>0</v>
      </c>
      <c r="X230" s="31">
        <v>0</v>
      </c>
      <c r="Y230" s="31">
        <v>0</v>
      </c>
      <c r="Z230" s="78">
        <v>0</v>
      </c>
      <c r="AA230" s="31">
        <v>5</v>
      </c>
      <c r="AB230" s="52"/>
      <c r="AC230" s="31">
        <v>52.76</v>
      </c>
      <c r="BC230" s="52"/>
    </row>
    <row r="231" spans="1:55" x14ac:dyDescent="0.45">
      <c r="A231" s="1" t="s">
        <v>218</v>
      </c>
      <c r="B231" s="1">
        <v>2023</v>
      </c>
      <c r="C231" s="2">
        <v>44982</v>
      </c>
      <c r="D231" s="1" t="s">
        <v>30</v>
      </c>
      <c r="E231" s="1" t="s">
        <v>31</v>
      </c>
      <c r="F231" s="1" t="s">
        <v>31</v>
      </c>
      <c r="G231" s="1" t="s">
        <v>219</v>
      </c>
      <c r="H231" s="1" t="s">
        <v>156</v>
      </c>
      <c r="I231" s="1" t="s">
        <v>67</v>
      </c>
      <c r="J231" s="12">
        <f>(C231-VLOOKUP(G231,Riders!$A$2:$D$3499,4,FALSE))/365</f>
        <v>31.854794520547944</v>
      </c>
      <c r="K231" s="12">
        <f>(C231-VLOOKUP(H231,Riders!$A$2:$D$3499,4,FALSE))/365</f>
        <v>28.693150684931506</v>
      </c>
      <c r="L231" s="31">
        <v>8</v>
      </c>
      <c r="M231" s="31">
        <v>0</v>
      </c>
      <c r="N231" s="31">
        <v>0</v>
      </c>
      <c r="O231" s="31">
        <v>0</v>
      </c>
      <c r="P231" s="31">
        <v>0</v>
      </c>
      <c r="Q231" s="31">
        <v>0</v>
      </c>
      <c r="R231" s="31">
        <v>0</v>
      </c>
      <c r="S231" s="31">
        <v>0</v>
      </c>
      <c r="T231" s="31">
        <v>0</v>
      </c>
      <c r="U231" s="31">
        <v>0</v>
      </c>
      <c r="V231" s="31">
        <v>0</v>
      </c>
      <c r="W231" s="31">
        <v>0</v>
      </c>
      <c r="X231" s="31">
        <v>2</v>
      </c>
      <c r="Y231" s="31">
        <v>0</v>
      </c>
      <c r="Z231" s="78">
        <v>0</v>
      </c>
      <c r="AA231" s="31">
        <v>2</v>
      </c>
      <c r="AB231" s="52"/>
      <c r="AC231" s="31">
        <v>52.76</v>
      </c>
      <c r="BC231" s="52"/>
    </row>
    <row r="232" spans="1:55" x14ac:dyDescent="0.45">
      <c r="A232" s="1" t="s">
        <v>218</v>
      </c>
      <c r="B232" s="1">
        <v>2023</v>
      </c>
      <c r="C232" s="2">
        <v>44982</v>
      </c>
      <c r="D232" s="1" t="s">
        <v>30</v>
      </c>
      <c r="E232" s="1" t="s">
        <v>31</v>
      </c>
      <c r="F232" s="1" t="s">
        <v>31</v>
      </c>
      <c r="G232" s="41" t="s">
        <v>194</v>
      </c>
      <c r="H232" s="1" t="s">
        <v>162</v>
      </c>
      <c r="I232" s="1" t="s">
        <v>64</v>
      </c>
      <c r="J232" s="12">
        <f>(C232-VLOOKUP(G232,Riders!$A$2:$D$3499,4,FALSE))/365</f>
        <v>21.863013698630137</v>
      </c>
      <c r="K232" s="12">
        <f>(C232-VLOOKUP(H232,Riders!$A$2:$D$3499,4,FALSE))/365</f>
        <v>28.835616438356166</v>
      </c>
      <c r="L232" s="31">
        <v>9</v>
      </c>
      <c r="M232" s="31">
        <v>0</v>
      </c>
      <c r="N232" s="31">
        <v>0</v>
      </c>
      <c r="O232" s="31">
        <v>0</v>
      </c>
      <c r="P232" s="31">
        <v>0</v>
      </c>
      <c r="Q232" s="31">
        <v>0</v>
      </c>
      <c r="R232" s="31">
        <v>0</v>
      </c>
      <c r="S232" s="31">
        <v>0</v>
      </c>
      <c r="T232" s="31">
        <v>0</v>
      </c>
      <c r="U232" s="31">
        <v>0</v>
      </c>
      <c r="V232" s="31">
        <v>0</v>
      </c>
      <c r="W232" s="31">
        <v>0</v>
      </c>
      <c r="X232" s="31">
        <v>0</v>
      </c>
      <c r="Y232" s="31">
        <v>0</v>
      </c>
      <c r="Z232" s="78">
        <v>0</v>
      </c>
      <c r="AA232" s="31">
        <v>0</v>
      </c>
      <c r="AB232" s="52"/>
      <c r="AC232" s="31">
        <v>52.76</v>
      </c>
      <c r="BC232" s="52"/>
    </row>
    <row r="233" spans="1:55" x14ac:dyDescent="0.45">
      <c r="A233" s="1" t="s">
        <v>218</v>
      </c>
      <c r="B233" s="1">
        <v>2023</v>
      </c>
      <c r="C233" s="2">
        <v>44982</v>
      </c>
      <c r="D233" s="1" t="s">
        <v>30</v>
      </c>
      <c r="E233" s="1" t="s">
        <v>31</v>
      </c>
      <c r="F233" s="1" t="s">
        <v>31</v>
      </c>
      <c r="G233" s="1" t="s">
        <v>220</v>
      </c>
      <c r="H233" s="1" t="s">
        <v>47</v>
      </c>
      <c r="I233" s="1" t="s">
        <v>168</v>
      </c>
      <c r="J233" s="12">
        <f>(C233-VLOOKUP(G233,Riders!$A$2:$D$3499,4,FALSE))/365</f>
        <v>25.616438356164384</v>
      </c>
      <c r="K233" s="12">
        <f>(C233-VLOOKUP(H233,Riders!$A$2:$D$3499,4,FALSE))/365</f>
        <v>18.210958904109589</v>
      </c>
      <c r="L233" s="31">
        <v>10</v>
      </c>
      <c r="M233" s="31">
        <v>0</v>
      </c>
      <c r="N233" s="31">
        <v>0</v>
      </c>
      <c r="O233" s="31">
        <v>0</v>
      </c>
      <c r="P233" s="31">
        <v>0</v>
      </c>
      <c r="Q233" s="31">
        <v>0</v>
      </c>
      <c r="R233" s="31">
        <v>0</v>
      </c>
      <c r="S233" s="31">
        <v>0</v>
      </c>
      <c r="T233" s="31">
        <v>0</v>
      </c>
      <c r="U233" s="31">
        <v>0</v>
      </c>
      <c r="V233" s="31">
        <v>0</v>
      </c>
      <c r="W233" s="31">
        <v>0</v>
      </c>
      <c r="X233" s="31">
        <v>0</v>
      </c>
      <c r="Y233" s="31">
        <v>0</v>
      </c>
      <c r="Z233" s="78">
        <v>0</v>
      </c>
      <c r="AA233" s="31">
        <v>0</v>
      </c>
      <c r="AB233" s="52"/>
      <c r="AC233" s="31">
        <v>52.76</v>
      </c>
      <c r="BC233" s="52"/>
    </row>
    <row r="234" spans="1:55" x14ac:dyDescent="0.45">
      <c r="A234" s="1" t="s">
        <v>218</v>
      </c>
      <c r="B234" s="1">
        <v>2023</v>
      </c>
      <c r="C234" s="2">
        <v>44982</v>
      </c>
      <c r="D234" s="1" t="s">
        <v>30</v>
      </c>
      <c r="E234" s="1" t="s">
        <v>31</v>
      </c>
      <c r="F234" s="1" t="s">
        <v>31</v>
      </c>
      <c r="G234" s="1" t="s">
        <v>205</v>
      </c>
      <c r="H234" s="1" t="s">
        <v>140</v>
      </c>
      <c r="I234" s="1" t="s">
        <v>131</v>
      </c>
      <c r="J234" s="12">
        <f>(C234-VLOOKUP(G234,Riders!$A$2:$D$3499,4,FALSE))/365</f>
        <v>24.468493150684932</v>
      </c>
      <c r="K234" s="12">
        <f>(C234-VLOOKUP(H234,Riders!$A$2:$D$3499,4,FALSE))/365</f>
        <v>23.621917808219177</v>
      </c>
      <c r="L234" s="31">
        <v>11</v>
      </c>
      <c r="M234" s="31">
        <v>2</v>
      </c>
      <c r="N234" s="31">
        <v>0</v>
      </c>
      <c r="O234" s="31">
        <v>0</v>
      </c>
      <c r="P234" s="31">
        <v>3</v>
      </c>
      <c r="Q234" s="31">
        <v>0</v>
      </c>
      <c r="R234" s="31">
        <v>0</v>
      </c>
      <c r="S234" s="31">
        <v>0</v>
      </c>
      <c r="T234" s="31">
        <v>0</v>
      </c>
      <c r="U234" s="31">
        <v>0</v>
      </c>
      <c r="V234" s="31">
        <v>0</v>
      </c>
      <c r="W234" s="31">
        <v>0</v>
      </c>
      <c r="X234" s="31">
        <v>0</v>
      </c>
      <c r="Y234" s="31">
        <v>0</v>
      </c>
      <c r="Z234" s="78">
        <v>20</v>
      </c>
      <c r="AA234" s="31">
        <v>-15</v>
      </c>
      <c r="AB234" s="52"/>
      <c r="AC234" s="31">
        <v>52.76</v>
      </c>
      <c r="BC234" s="52"/>
    </row>
    <row r="235" spans="1:55" x14ac:dyDescent="0.45">
      <c r="A235" s="1" t="s">
        <v>218</v>
      </c>
      <c r="B235" s="1">
        <v>2023</v>
      </c>
      <c r="C235" s="2">
        <v>44982</v>
      </c>
      <c r="D235" s="1" t="s">
        <v>30</v>
      </c>
      <c r="E235" s="1" t="s">
        <v>31</v>
      </c>
      <c r="F235" s="1" t="s">
        <v>31</v>
      </c>
      <c r="G235" s="1" t="s">
        <v>53</v>
      </c>
      <c r="H235" s="41" t="s">
        <v>203</v>
      </c>
      <c r="I235" s="1" t="s">
        <v>55</v>
      </c>
      <c r="J235" s="12">
        <f>(C235-VLOOKUP(G235,Riders!$A$2:$D$3499,4,FALSE))/365</f>
        <v>21.824657534246576</v>
      </c>
      <c r="K235" s="12">
        <f>(C235-VLOOKUP(H235,Riders!$A$2:$D$3499,4,FALSE))/365</f>
        <v>29.991780821917807</v>
      </c>
      <c r="L235" s="31">
        <v>12</v>
      </c>
      <c r="M235" s="31">
        <v>0</v>
      </c>
      <c r="N235" s="31">
        <v>0</v>
      </c>
      <c r="O235" s="31">
        <v>0</v>
      </c>
      <c r="P235" s="31">
        <v>0</v>
      </c>
      <c r="Q235" s="31">
        <v>0</v>
      </c>
      <c r="R235" s="31">
        <v>0</v>
      </c>
      <c r="S235" s="31">
        <v>0</v>
      </c>
      <c r="T235" s="31">
        <v>0</v>
      </c>
      <c r="U235" s="31">
        <v>0</v>
      </c>
      <c r="V235" s="31">
        <v>0</v>
      </c>
      <c r="W235" s="31">
        <v>0</v>
      </c>
      <c r="X235" s="31">
        <v>0</v>
      </c>
      <c r="Y235" s="31">
        <v>0</v>
      </c>
      <c r="Z235" s="78">
        <v>20</v>
      </c>
      <c r="AA235" s="31">
        <v>-20</v>
      </c>
      <c r="AB235" s="52"/>
      <c r="AC235" s="31">
        <v>52.76</v>
      </c>
      <c r="BC235" s="52"/>
    </row>
    <row r="236" spans="1:55" x14ac:dyDescent="0.45">
      <c r="A236" s="1" t="s">
        <v>218</v>
      </c>
      <c r="B236" s="1">
        <v>2023</v>
      </c>
      <c r="C236" s="2">
        <v>44982</v>
      </c>
      <c r="D236" s="1" t="s">
        <v>30</v>
      </c>
      <c r="E236" s="1" t="s">
        <v>31</v>
      </c>
      <c r="F236" s="1" t="s">
        <v>31</v>
      </c>
      <c r="G236" s="1" t="s">
        <v>165</v>
      </c>
      <c r="H236" s="1" t="s">
        <v>95</v>
      </c>
      <c r="I236" s="1" t="s">
        <v>96</v>
      </c>
      <c r="J236" s="12">
        <f>(C236-VLOOKUP(G236,Riders!$A$2:$D$3499,4,FALSE))/365</f>
        <v>27.920547945205481</v>
      </c>
      <c r="K236" s="12">
        <f>(C236-VLOOKUP(H236,Riders!$A$2:$D$3499,4,FALSE))/365</f>
        <v>21.715068493150685</v>
      </c>
      <c r="L236" s="31">
        <v>13</v>
      </c>
      <c r="M236" s="31">
        <v>0</v>
      </c>
      <c r="N236" s="31">
        <v>0</v>
      </c>
      <c r="O236" s="31">
        <v>0</v>
      </c>
      <c r="P236" s="31">
        <v>0</v>
      </c>
      <c r="Q236" s="31">
        <v>0</v>
      </c>
      <c r="R236" s="31">
        <v>0</v>
      </c>
      <c r="S236" s="31">
        <v>0</v>
      </c>
      <c r="T236" s="31">
        <v>0</v>
      </c>
      <c r="U236" s="31">
        <v>0</v>
      </c>
      <c r="V236" s="31">
        <v>0</v>
      </c>
      <c r="W236" s="31">
        <v>0</v>
      </c>
      <c r="X236" s="31">
        <v>0</v>
      </c>
      <c r="Y236" s="31">
        <v>0</v>
      </c>
      <c r="Z236" s="78">
        <v>20</v>
      </c>
      <c r="AA236" s="31">
        <v>-20</v>
      </c>
      <c r="AB236" s="52"/>
      <c r="AC236" s="31">
        <v>52.76</v>
      </c>
      <c r="BC236" s="52"/>
    </row>
    <row r="237" spans="1:55" x14ac:dyDescent="0.45">
      <c r="A237" s="1" t="s">
        <v>218</v>
      </c>
      <c r="B237" s="1">
        <v>2023</v>
      </c>
      <c r="C237" s="2">
        <v>44982</v>
      </c>
      <c r="D237" s="1" t="s">
        <v>30</v>
      </c>
      <c r="E237" s="1" t="s">
        <v>31</v>
      </c>
      <c r="F237" s="1" t="s">
        <v>31</v>
      </c>
      <c r="G237" s="1" t="s">
        <v>217</v>
      </c>
      <c r="H237" s="1" t="s">
        <v>190</v>
      </c>
      <c r="I237" s="1" t="s">
        <v>177</v>
      </c>
      <c r="J237" s="12">
        <f>(C237-VLOOKUP(G237,Riders!$A$2:$D$3499,4,FALSE))/365</f>
        <v>20.572602739726026</v>
      </c>
      <c r="K237" s="12">
        <f>(C237-VLOOKUP(H237,Riders!$A$2:$D$3499,4,FALSE))/365</f>
        <v>21.591780821917808</v>
      </c>
      <c r="L237" s="31">
        <v>14</v>
      </c>
      <c r="M237" s="31">
        <v>0</v>
      </c>
      <c r="N237" s="31">
        <v>0</v>
      </c>
      <c r="O237" s="31">
        <v>0</v>
      </c>
      <c r="P237" s="31">
        <v>0</v>
      </c>
      <c r="Q237" s="31">
        <v>0</v>
      </c>
      <c r="R237" s="31">
        <v>0</v>
      </c>
      <c r="S237" s="31">
        <v>0</v>
      </c>
      <c r="T237" s="31">
        <v>0</v>
      </c>
      <c r="U237" s="31">
        <v>0</v>
      </c>
      <c r="V237" s="31">
        <v>0</v>
      </c>
      <c r="W237" s="31">
        <v>0</v>
      </c>
      <c r="X237" s="31">
        <v>0</v>
      </c>
      <c r="Y237" s="31">
        <v>0</v>
      </c>
      <c r="Z237" s="78">
        <v>40</v>
      </c>
      <c r="AA237" s="31">
        <v>-40</v>
      </c>
      <c r="AB237" s="52"/>
      <c r="AC237" s="31">
        <v>52.76</v>
      </c>
      <c r="BC237" s="52"/>
    </row>
    <row r="238" spans="1:55" x14ac:dyDescent="0.45">
      <c r="A238" s="1" t="s">
        <v>218</v>
      </c>
      <c r="B238" s="1">
        <v>2023</v>
      </c>
      <c r="C238" s="2">
        <v>44982</v>
      </c>
      <c r="D238" s="1" t="s">
        <v>30</v>
      </c>
      <c r="E238" s="1" t="s">
        <v>31</v>
      </c>
      <c r="F238" s="1" t="s">
        <v>31</v>
      </c>
      <c r="G238" s="1" t="s">
        <v>179</v>
      </c>
      <c r="H238" s="1" t="s">
        <v>72</v>
      </c>
      <c r="I238" s="1" t="s">
        <v>73</v>
      </c>
      <c r="J238" s="12">
        <f>(C238-VLOOKUP(G238,Riders!$A$2:$D$3499,4,FALSE))/365</f>
        <v>19.876712328767123</v>
      </c>
      <c r="K238" s="12">
        <f>(C238-VLOOKUP(H238,Riders!$A$2:$D$3499,4,FALSE))/365</f>
        <v>24.589041095890412</v>
      </c>
      <c r="L238" s="31" t="s">
        <v>100</v>
      </c>
      <c r="M238" s="31">
        <v>0</v>
      </c>
      <c r="N238" s="31">
        <v>0</v>
      </c>
      <c r="O238" s="31">
        <v>0</v>
      </c>
      <c r="P238" s="31">
        <v>0</v>
      </c>
      <c r="Q238" s="31">
        <v>0</v>
      </c>
      <c r="R238" s="31">
        <v>0</v>
      </c>
      <c r="S238" s="31">
        <v>0</v>
      </c>
      <c r="T238" s="31">
        <v>0</v>
      </c>
      <c r="U238" s="31">
        <v>0</v>
      </c>
      <c r="V238" s="31">
        <v>0</v>
      </c>
      <c r="W238" s="31">
        <v>0</v>
      </c>
      <c r="X238" s="31">
        <v>0</v>
      </c>
      <c r="Y238" s="31">
        <v>0</v>
      </c>
      <c r="Z238" s="78">
        <v>40</v>
      </c>
      <c r="AA238" s="31" t="s">
        <v>100</v>
      </c>
      <c r="AB238" s="52"/>
      <c r="AC238" s="31">
        <v>52.76</v>
      </c>
      <c r="BC238" s="52"/>
    </row>
    <row r="239" spans="1:55" x14ac:dyDescent="0.45">
      <c r="A239" s="1" t="s">
        <v>218</v>
      </c>
      <c r="B239" s="1">
        <v>2023</v>
      </c>
      <c r="C239" s="2">
        <v>44982</v>
      </c>
      <c r="D239" s="1" t="s">
        <v>30</v>
      </c>
      <c r="E239" s="1" t="s">
        <v>31</v>
      </c>
      <c r="F239" s="1" t="s">
        <v>31</v>
      </c>
      <c r="G239" s="1" t="s">
        <v>221</v>
      </c>
      <c r="H239" s="1" t="s">
        <v>222</v>
      </c>
      <c r="I239" s="1" t="s">
        <v>223</v>
      </c>
      <c r="J239" s="12">
        <f>(C239-VLOOKUP(G239,Riders!$A$2:$D$3499,4,FALSE))/365</f>
        <v>32.767123287671232</v>
      </c>
      <c r="K239" s="12" t="e">
        <f>(C239-VLOOKUP(H239,Riders!$A$2:$D$3499,4,FALSE))/365</f>
        <v>#N/A</v>
      </c>
      <c r="L239" s="31" t="s">
        <v>100</v>
      </c>
      <c r="M239" s="31">
        <v>0</v>
      </c>
      <c r="N239" s="31">
        <v>0</v>
      </c>
      <c r="O239" s="31">
        <v>0</v>
      </c>
      <c r="P239" s="31">
        <v>0</v>
      </c>
      <c r="Q239" s="31">
        <v>0</v>
      </c>
      <c r="R239" s="31">
        <v>0</v>
      </c>
      <c r="S239" s="31">
        <v>0</v>
      </c>
      <c r="T239" s="31">
        <v>0</v>
      </c>
      <c r="U239" s="31">
        <v>0</v>
      </c>
      <c r="V239" s="31">
        <v>0</v>
      </c>
      <c r="W239" s="31">
        <v>0</v>
      </c>
      <c r="X239" s="31">
        <v>0</v>
      </c>
      <c r="Y239" s="31">
        <v>0</v>
      </c>
      <c r="Z239" s="78">
        <v>20</v>
      </c>
      <c r="AA239" s="31" t="s">
        <v>100</v>
      </c>
      <c r="AB239" s="52"/>
      <c r="AC239" s="31">
        <v>52.76</v>
      </c>
      <c r="BC239" s="52"/>
    </row>
    <row r="240" spans="1:55" x14ac:dyDescent="0.45">
      <c r="A240" s="1" t="s">
        <v>218</v>
      </c>
      <c r="B240" s="1">
        <v>2023</v>
      </c>
      <c r="C240" s="2">
        <v>44982</v>
      </c>
      <c r="D240" s="1" t="s">
        <v>30</v>
      </c>
      <c r="E240" s="1" t="s">
        <v>31</v>
      </c>
      <c r="F240" s="1" t="s">
        <v>31</v>
      </c>
      <c r="G240" s="1" t="s">
        <v>48</v>
      </c>
      <c r="H240" s="1" t="s">
        <v>201</v>
      </c>
      <c r="I240" s="1" t="s">
        <v>49</v>
      </c>
      <c r="J240" s="12">
        <f>(C240-VLOOKUP(G240,Riders!$A$2:$D$3499,4,FALSE))/365</f>
        <v>18.567123287671233</v>
      </c>
      <c r="K240" s="12">
        <f>(C240-VLOOKUP(H240,Riders!$A$2:$D$3499,4,FALSE))/365</f>
        <v>25.895890410958906</v>
      </c>
      <c r="L240" s="31" t="s">
        <v>100</v>
      </c>
      <c r="M240" s="31">
        <v>0</v>
      </c>
      <c r="N240" s="31">
        <v>0</v>
      </c>
      <c r="O240" s="31">
        <v>0</v>
      </c>
      <c r="P240" s="31">
        <v>0</v>
      </c>
      <c r="Q240" s="31">
        <v>0</v>
      </c>
      <c r="R240" s="31">
        <v>0</v>
      </c>
      <c r="S240" s="31">
        <v>0</v>
      </c>
      <c r="T240" s="31">
        <v>0</v>
      </c>
      <c r="U240" s="31">
        <v>0</v>
      </c>
      <c r="V240" s="31">
        <v>0</v>
      </c>
      <c r="W240" s="31">
        <v>0</v>
      </c>
      <c r="X240" s="31">
        <v>0</v>
      </c>
      <c r="Y240" s="31">
        <v>0</v>
      </c>
      <c r="Z240" s="78">
        <v>0</v>
      </c>
      <c r="AA240" s="31" t="s">
        <v>100</v>
      </c>
      <c r="AB240" s="52"/>
      <c r="AC240" s="31">
        <v>52.76</v>
      </c>
      <c r="BC240" s="52"/>
    </row>
    <row r="241" spans="1:55" x14ac:dyDescent="0.45">
      <c r="A241" s="4" t="s">
        <v>151</v>
      </c>
      <c r="B241" s="4">
        <v>2022</v>
      </c>
      <c r="C241" s="5">
        <v>44849</v>
      </c>
      <c r="D241" s="4" t="s">
        <v>103</v>
      </c>
      <c r="E241" s="4" t="s">
        <v>31</v>
      </c>
      <c r="F241" s="4" t="s">
        <v>31</v>
      </c>
      <c r="G241" s="4" t="s">
        <v>107</v>
      </c>
      <c r="H241" s="4" t="s">
        <v>193</v>
      </c>
      <c r="I241" s="4" t="s">
        <v>46</v>
      </c>
      <c r="J241" s="12">
        <f>(C241-VLOOKUP(G241,Riders!$A$2:$D$3499,4,FALSE))/365</f>
        <v>22.123287671232877</v>
      </c>
      <c r="K241" s="12">
        <f>(C241-VLOOKUP(H241,Riders!$A$2:$D$3499,4,FALSE))/365</f>
        <v>26.947945205479453</v>
      </c>
      <c r="L241" s="31">
        <v>1</v>
      </c>
      <c r="M241" s="31">
        <v>0</v>
      </c>
      <c r="N241" s="31">
        <v>0</v>
      </c>
      <c r="O241" s="31">
        <v>0</v>
      </c>
      <c r="P241" s="31">
        <v>0</v>
      </c>
      <c r="Q241" s="31">
        <v>0</v>
      </c>
      <c r="R241" s="31">
        <v>0</v>
      </c>
      <c r="S241" s="31">
        <v>0</v>
      </c>
      <c r="T241" s="31">
        <v>0</v>
      </c>
      <c r="U241" s="31">
        <v>5</v>
      </c>
      <c r="V241" s="31">
        <v>5</v>
      </c>
      <c r="W241" s="31">
        <v>0</v>
      </c>
      <c r="X241" s="31">
        <v>2</v>
      </c>
      <c r="Y241" s="31">
        <v>20</v>
      </c>
      <c r="Z241" s="78">
        <v>0</v>
      </c>
      <c r="AA241" s="31">
        <v>32</v>
      </c>
      <c r="AB241" s="52">
        <v>1.4076388888888891</v>
      </c>
      <c r="AC241" s="31">
        <v>53.28</v>
      </c>
      <c r="BC241" s="52"/>
    </row>
    <row r="242" spans="1:55" x14ac:dyDescent="0.45">
      <c r="A242" s="4" t="s">
        <v>151</v>
      </c>
      <c r="B242" s="4">
        <v>2022</v>
      </c>
      <c r="C242" s="5">
        <v>44849</v>
      </c>
      <c r="D242" s="4" t="s">
        <v>103</v>
      </c>
      <c r="E242" s="4" t="s">
        <v>31</v>
      </c>
      <c r="F242" s="4" t="s">
        <v>31</v>
      </c>
      <c r="G242" s="4" t="s">
        <v>157</v>
      </c>
      <c r="H242" s="4" t="s">
        <v>76</v>
      </c>
      <c r="I242" s="4" t="s">
        <v>52</v>
      </c>
      <c r="J242" s="12">
        <f>(C242-VLOOKUP(G242,Riders!$A$2:$D$3499,4,FALSE))/365</f>
        <v>23.772602739726029</v>
      </c>
      <c r="K242" s="12">
        <f>(C242-VLOOKUP(H242,Riders!$A$2:$D$3499,4,FALSE))/365</f>
        <v>23.493150684931507</v>
      </c>
      <c r="L242" s="31">
        <v>2</v>
      </c>
      <c r="M242" s="31">
        <v>3</v>
      </c>
      <c r="N242" s="31">
        <v>0</v>
      </c>
      <c r="O242" s="31">
        <v>5</v>
      </c>
      <c r="P242" s="31">
        <v>3</v>
      </c>
      <c r="Q242" s="31">
        <v>5</v>
      </c>
      <c r="R242" s="31">
        <v>1</v>
      </c>
      <c r="S242" s="31">
        <v>0</v>
      </c>
      <c r="T242" s="31">
        <v>0</v>
      </c>
      <c r="U242" s="31">
        <v>3</v>
      </c>
      <c r="V242" s="31">
        <v>3</v>
      </c>
      <c r="W242" s="31">
        <v>2</v>
      </c>
      <c r="X242" s="31">
        <v>6</v>
      </c>
      <c r="Y242" s="31">
        <v>0</v>
      </c>
      <c r="Z242" s="78">
        <v>0</v>
      </c>
      <c r="AA242" s="31">
        <v>31</v>
      </c>
      <c r="AB242" s="52"/>
      <c r="AC242" s="31">
        <v>53.28</v>
      </c>
      <c r="BC242" s="52"/>
    </row>
    <row r="243" spans="1:55" x14ac:dyDescent="0.45">
      <c r="A243" s="4" t="s">
        <v>151</v>
      </c>
      <c r="B243" s="4">
        <v>2022</v>
      </c>
      <c r="C243" s="5">
        <v>44849</v>
      </c>
      <c r="D243" s="4" t="s">
        <v>103</v>
      </c>
      <c r="E243" s="4" t="s">
        <v>31</v>
      </c>
      <c r="F243" s="4" t="s">
        <v>31</v>
      </c>
      <c r="G243" s="4" t="s">
        <v>81</v>
      </c>
      <c r="H243" s="4" t="s">
        <v>145</v>
      </c>
      <c r="I243" s="4" t="s">
        <v>83</v>
      </c>
      <c r="J243" s="12">
        <f>(C243-VLOOKUP(G243,Riders!$A$2:$D$3499,4,FALSE))/365</f>
        <v>26.410958904109588</v>
      </c>
      <c r="K243" s="12">
        <f>(C243-VLOOKUP(H243,Riders!$A$2:$D$3499,4,FALSE))/365</f>
        <v>30.276712328767122</v>
      </c>
      <c r="L243" s="31">
        <v>3</v>
      </c>
      <c r="M243" s="31">
        <v>0</v>
      </c>
      <c r="N243" s="31">
        <v>3</v>
      </c>
      <c r="O243" s="31">
        <v>0</v>
      </c>
      <c r="P243" s="31">
        <v>5</v>
      </c>
      <c r="Q243" s="31">
        <v>1</v>
      </c>
      <c r="R243" s="31">
        <v>0</v>
      </c>
      <c r="S243" s="31">
        <v>1</v>
      </c>
      <c r="T243" s="31">
        <v>2</v>
      </c>
      <c r="U243" s="31">
        <v>1</v>
      </c>
      <c r="V243" s="31">
        <v>0</v>
      </c>
      <c r="W243" s="31">
        <v>0</v>
      </c>
      <c r="X243" s="31">
        <v>10</v>
      </c>
      <c r="Y243" s="31">
        <v>0</v>
      </c>
      <c r="Z243" s="78">
        <v>0</v>
      </c>
      <c r="AA243" s="31">
        <v>23</v>
      </c>
      <c r="AB243" s="52"/>
      <c r="AC243" s="31">
        <v>53.28</v>
      </c>
      <c r="BC243" s="52"/>
    </row>
    <row r="244" spans="1:55" x14ac:dyDescent="0.45">
      <c r="A244" s="4" t="s">
        <v>151</v>
      </c>
      <c r="B244" s="4">
        <v>2022</v>
      </c>
      <c r="C244" s="5">
        <v>44849</v>
      </c>
      <c r="D244" s="4" t="s">
        <v>103</v>
      </c>
      <c r="E244" s="4" t="s">
        <v>31</v>
      </c>
      <c r="F244" s="4" t="s">
        <v>31</v>
      </c>
      <c r="G244" s="4" t="s">
        <v>160</v>
      </c>
      <c r="H244" s="4" t="s">
        <v>110</v>
      </c>
      <c r="I244" s="4" t="s">
        <v>91</v>
      </c>
      <c r="J244" s="12">
        <f>(C244-VLOOKUP(G244,Riders!$A$2:$D$3499,4,FALSE))/365</f>
        <v>28.084931506849315</v>
      </c>
      <c r="K244" s="12">
        <f>(C244-VLOOKUP(H244,Riders!$A$2:$D$3499,4,FALSE))/365</f>
        <v>26.646575342465752</v>
      </c>
      <c r="L244" s="31">
        <v>4</v>
      </c>
      <c r="M244" s="31">
        <v>5</v>
      </c>
      <c r="N244" s="31">
        <v>0</v>
      </c>
      <c r="O244" s="31">
        <v>3</v>
      </c>
      <c r="P244" s="31">
        <v>0</v>
      </c>
      <c r="Q244" s="31">
        <v>0</v>
      </c>
      <c r="R244" s="31">
        <v>2</v>
      </c>
      <c r="S244" s="31">
        <v>2</v>
      </c>
      <c r="T244" s="31">
        <v>0</v>
      </c>
      <c r="U244" s="31">
        <v>0</v>
      </c>
      <c r="V244" s="31">
        <v>2</v>
      </c>
      <c r="W244" s="31">
        <v>5</v>
      </c>
      <c r="X244" s="31">
        <v>0</v>
      </c>
      <c r="Y244" s="31">
        <v>0</v>
      </c>
      <c r="Z244" s="78">
        <v>0</v>
      </c>
      <c r="AA244" s="31">
        <v>19</v>
      </c>
      <c r="AB244" s="52"/>
      <c r="AC244" s="31">
        <v>53.28</v>
      </c>
      <c r="BC244" s="52"/>
    </row>
    <row r="245" spans="1:55" x14ac:dyDescent="0.45">
      <c r="A245" s="4" t="s">
        <v>151</v>
      </c>
      <c r="B245" s="4">
        <v>2022</v>
      </c>
      <c r="C245" s="5">
        <v>44849</v>
      </c>
      <c r="D245" s="4" t="s">
        <v>103</v>
      </c>
      <c r="E245" s="4" t="s">
        <v>31</v>
      </c>
      <c r="F245" s="4" t="s">
        <v>31</v>
      </c>
      <c r="G245" s="4" t="s">
        <v>137</v>
      </c>
      <c r="H245" s="4" t="s">
        <v>224</v>
      </c>
      <c r="I245" s="4" t="s">
        <v>79</v>
      </c>
      <c r="J245" s="12">
        <f>(C245-VLOOKUP(G245,Riders!$A$2:$D$3499,4,FALSE))/365</f>
        <v>32.227397260273975</v>
      </c>
      <c r="K245" s="12">
        <f>(C245-VLOOKUP(H245,Riders!$A$2:$D$3499,4,FALSE))/365</f>
        <v>30.495890410958904</v>
      </c>
      <c r="L245" s="31">
        <v>5</v>
      </c>
      <c r="M245" s="31">
        <v>0</v>
      </c>
      <c r="N245" s="31">
        <v>5</v>
      </c>
      <c r="O245" s="31">
        <v>1</v>
      </c>
      <c r="P245" s="31">
        <v>0</v>
      </c>
      <c r="Q245" s="31">
        <v>2</v>
      </c>
      <c r="R245" s="31">
        <v>0</v>
      </c>
      <c r="S245" s="31">
        <v>3</v>
      </c>
      <c r="T245" s="31">
        <v>3</v>
      </c>
      <c r="U245" s="31">
        <v>2</v>
      </c>
      <c r="V245" s="31">
        <v>0</v>
      </c>
      <c r="W245" s="31">
        <v>1</v>
      </c>
      <c r="X245" s="31">
        <v>0</v>
      </c>
      <c r="Y245" s="31">
        <v>0</v>
      </c>
      <c r="Z245" s="78">
        <v>0</v>
      </c>
      <c r="AA245" s="31">
        <v>17</v>
      </c>
      <c r="AB245" s="52"/>
      <c r="AC245" s="31">
        <v>53.28</v>
      </c>
      <c r="BC245" s="52"/>
    </row>
    <row r="246" spans="1:55" x14ac:dyDescent="0.45">
      <c r="A246" s="4" t="s">
        <v>151</v>
      </c>
      <c r="B246" s="4">
        <v>2022</v>
      </c>
      <c r="C246" s="5">
        <v>44849</v>
      </c>
      <c r="D246" s="4" t="s">
        <v>103</v>
      </c>
      <c r="E246" s="4" t="s">
        <v>31</v>
      </c>
      <c r="F246" s="4" t="s">
        <v>31</v>
      </c>
      <c r="G246" s="4" t="s">
        <v>134</v>
      </c>
      <c r="H246" s="4" t="s">
        <v>146</v>
      </c>
      <c r="I246" s="4" t="s">
        <v>34</v>
      </c>
      <c r="J246" s="12">
        <f>(C246-VLOOKUP(G246,Riders!$A$2:$D$3499,4,FALSE))/365</f>
        <v>21.104109589041094</v>
      </c>
      <c r="K246" s="12">
        <f>(C246-VLOOKUP(H246,Riders!$A$2:$D$3499,4,FALSE))/365</f>
        <v>23.386301369863013</v>
      </c>
      <c r="L246" s="31">
        <v>6</v>
      </c>
      <c r="M246" s="31">
        <v>0</v>
      </c>
      <c r="N246" s="31">
        <v>0</v>
      </c>
      <c r="O246" s="31">
        <v>0</v>
      </c>
      <c r="P246" s="31">
        <v>0</v>
      </c>
      <c r="Q246" s="31">
        <v>3</v>
      </c>
      <c r="R246" s="31">
        <v>3</v>
      </c>
      <c r="S246" s="31">
        <v>0</v>
      </c>
      <c r="T246" s="31">
        <v>5</v>
      </c>
      <c r="U246" s="31">
        <v>0</v>
      </c>
      <c r="V246" s="31">
        <v>0</v>
      </c>
      <c r="W246" s="31">
        <v>0</v>
      </c>
      <c r="X246" s="31">
        <v>4</v>
      </c>
      <c r="Y246" s="31">
        <v>0</v>
      </c>
      <c r="Z246" s="78">
        <v>0</v>
      </c>
      <c r="AA246" s="31">
        <v>15</v>
      </c>
      <c r="AB246" s="52"/>
      <c r="AC246" s="31">
        <v>53.28</v>
      </c>
      <c r="BC246" s="52"/>
    </row>
    <row r="247" spans="1:55" x14ac:dyDescent="0.45">
      <c r="A247" s="4" t="s">
        <v>151</v>
      </c>
      <c r="B247" s="4">
        <v>2022</v>
      </c>
      <c r="C247" s="5">
        <v>44849</v>
      </c>
      <c r="D247" s="4" t="s">
        <v>103</v>
      </c>
      <c r="E247" s="4" t="s">
        <v>31</v>
      </c>
      <c r="F247" s="4" t="s">
        <v>31</v>
      </c>
      <c r="G247" s="4" t="s">
        <v>225</v>
      </c>
      <c r="H247" s="4" t="s">
        <v>84</v>
      </c>
      <c r="I247" s="4" t="s">
        <v>61</v>
      </c>
      <c r="J247" s="12">
        <f>(C247-VLOOKUP(G247,Riders!$A$2:$D$3499,4,FALSE))/365</f>
        <v>25.663013698630138</v>
      </c>
      <c r="K247" s="12">
        <f>(C247-VLOOKUP(H247,Riders!$A$2:$D$3499,4,FALSE))/365</f>
        <v>23.326027397260273</v>
      </c>
      <c r="L247" s="31">
        <v>7</v>
      </c>
      <c r="M247" s="31">
        <v>1</v>
      </c>
      <c r="N247" s="31">
        <v>0</v>
      </c>
      <c r="O247" s="31">
        <v>0</v>
      </c>
      <c r="P247" s="31">
        <v>1</v>
      </c>
      <c r="Q247" s="31">
        <v>0</v>
      </c>
      <c r="R247" s="31">
        <v>0</v>
      </c>
      <c r="S247" s="31">
        <v>5</v>
      </c>
      <c r="T247" s="31">
        <v>0</v>
      </c>
      <c r="U247" s="31">
        <v>0</v>
      </c>
      <c r="V247" s="31">
        <v>1</v>
      </c>
      <c r="W247" s="31">
        <v>3</v>
      </c>
      <c r="X247" s="31">
        <v>0</v>
      </c>
      <c r="Y247" s="31">
        <v>0</v>
      </c>
      <c r="Z247" s="78">
        <v>0</v>
      </c>
      <c r="AA247" s="31">
        <v>11</v>
      </c>
      <c r="AB247" s="52"/>
      <c r="AC247" s="31">
        <v>53.28</v>
      </c>
      <c r="BC247" s="52"/>
    </row>
    <row r="248" spans="1:55" x14ac:dyDescent="0.45">
      <c r="A248" s="4" t="s">
        <v>151</v>
      </c>
      <c r="B248" s="4">
        <v>2022</v>
      </c>
      <c r="C248" s="5">
        <v>44849</v>
      </c>
      <c r="D248" s="4" t="s">
        <v>103</v>
      </c>
      <c r="E248" s="4" t="s">
        <v>31</v>
      </c>
      <c r="F248" s="4" t="s">
        <v>31</v>
      </c>
      <c r="G248" s="4" t="s">
        <v>188</v>
      </c>
      <c r="H248" s="4" t="s">
        <v>200</v>
      </c>
      <c r="I248" s="4" t="s">
        <v>37</v>
      </c>
      <c r="J248" s="12">
        <f>(C248-VLOOKUP(G248,Riders!$A$2:$D$3499,4,FALSE))/365</f>
        <v>24.545205479452054</v>
      </c>
      <c r="K248" s="12">
        <f>(C248-VLOOKUP(H248,Riders!$A$2:$D$3499,4,FALSE))/365</f>
        <v>21.791780821917808</v>
      </c>
      <c r="L248" s="31">
        <v>8</v>
      </c>
      <c r="M248" s="31">
        <v>2</v>
      </c>
      <c r="N248" s="31">
        <v>1</v>
      </c>
      <c r="O248" s="31">
        <v>2</v>
      </c>
      <c r="P248" s="31">
        <v>2</v>
      </c>
      <c r="Q248" s="31">
        <v>0</v>
      </c>
      <c r="R248" s="31">
        <v>0</v>
      </c>
      <c r="S248" s="31">
        <v>0</v>
      </c>
      <c r="T248" s="31">
        <v>0</v>
      </c>
      <c r="U248" s="31">
        <v>0</v>
      </c>
      <c r="V248" s="31">
        <v>0</v>
      </c>
      <c r="W248" s="31">
        <v>0</v>
      </c>
      <c r="X248" s="31">
        <v>0</v>
      </c>
      <c r="Y248" s="31">
        <v>0</v>
      </c>
      <c r="Z248" s="78">
        <v>0</v>
      </c>
      <c r="AA248" s="31">
        <v>7</v>
      </c>
      <c r="AB248" s="52"/>
      <c r="AC248" s="31">
        <v>53.28</v>
      </c>
      <c r="BC248" s="52"/>
    </row>
    <row r="249" spans="1:55" x14ac:dyDescent="0.45">
      <c r="A249" s="4" t="s">
        <v>151</v>
      </c>
      <c r="B249" s="4">
        <v>2022</v>
      </c>
      <c r="C249" s="5">
        <v>44849</v>
      </c>
      <c r="D249" s="4" t="s">
        <v>103</v>
      </c>
      <c r="E249" s="4" t="s">
        <v>31</v>
      </c>
      <c r="F249" s="4" t="s">
        <v>31</v>
      </c>
      <c r="G249" s="4" t="s">
        <v>156</v>
      </c>
      <c r="H249" s="4" t="s">
        <v>117</v>
      </c>
      <c r="I249" s="4" t="s">
        <v>67</v>
      </c>
      <c r="J249" s="12">
        <f>(C249-VLOOKUP(G249,Riders!$A$2:$D$3499,4,FALSE))/365</f>
        <v>28.328767123287673</v>
      </c>
      <c r="K249" s="12">
        <f>(C249-VLOOKUP(H249,Riders!$A$2:$D$3499,4,FALSE))/365</f>
        <v>20.723287671232878</v>
      </c>
      <c r="L249" s="31">
        <v>9</v>
      </c>
      <c r="M249" s="31">
        <v>0</v>
      </c>
      <c r="N249" s="31">
        <v>2</v>
      </c>
      <c r="O249" s="31">
        <v>0</v>
      </c>
      <c r="P249" s="31">
        <v>0</v>
      </c>
      <c r="Q249" s="31">
        <v>0</v>
      </c>
      <c r="R249" s="31">
        <v>0</v>
      </c>
      <c r="S249" s="31">
        <v>0</v>
      </c>
      <c r="T249" s="31">
        <v>0</v>
      </c>
      <c r="U249" s="31">
        <v>0</v>
      </c>
      <c r="V249" s="31">
        <v>0</v>
      </c>
      <c r="W249" s="31">
        <v>0</v>
      </c>
      <c r="X249" s="31">
        <v>0</v>
      </c>
      <c r="Y249" s="31">
        <v>0</v>
      </c>
      <c r="Z249" s="78">
        <v>0</v>
      </c>
      <c r="AA249" s="31">
        <v>2</v>
      </c>
      <c r="AB249" s="52"/>
      <c r="AC249" s="31">
        <v>53.28</v>
      </c>
      <c r="BC249" s="52"/>
    </row>
    <row r="250" spans="1:55" x14ac:dyDescent="0.45">
      <c r="A250" s="4" t="s">
        <v>151</v>
      </c>
      <c r="B250" s="4">
        <v>2022</v>
      </c>
      <c r="C250" s="5">
        <v>44849</v>
      </c>
      <c r="D250" s="4" t="s">
        <v>103</v>
      </c>
      <c r="E250" s="4" t="s">
        <v>31</v>
      </c>
      <c r="F250" s="4" t="s">
        <v>31</v>
      </c>
      <c r="G250" s="4" t="s">
        <v>226</v>
      </c>
      <c r="H250" s="4" t="s">
        <v>38</v>
      </c>
      <c r="I250" s="4" t="s">
        <v>40</v>
      </c>
      <c r="J250" s="12">
        <f>(C250-VLOOKUP(G250,Riders!$A$2:$D$3499,4,FALSE))/365</f>
        <v>24.117808219178084</v>
      </c>
      <c r="K250" s="12">
        <f>(C250-VLOOKUP(H250,Riders!$A$2:$D$3499,4,FALSE))/365</f>
        <v>25.673972602739727</v>
      </c>
      <c r="L250" s="31">
        <v>10</v>
      </c>
      <c r="M250" s="31">
        <v>0</v>
      </c>
      <c r="N250" s="31">
        <v>0</v>
      </c>
      <c r="O250" s="31">
        <v>0</v>
      </c>
      <c r="P250" s="31">
        <v>0</v>
      </c>
      <c r="Q250" s="31">
        <v>0</v>
      </c>
      <c r="R250" s="31">
        <v>0</v>
      </c>
      <c r="S250" s="31">
        <v>0</v>
      </c>
      <c r="T250" s="31">
        <v>1</v>
      </c>
      <c r="U250" s="31">
        <v>0</v>
      </c>
      <c r="V250" s="31">
        <v>0</v>
      </c>
      <c r="W250" s="31">
        <v>0</v>
      </c>
      <c r="X250" s="31">
        <v>0</v>
      </c>
      <c r="Y250" s="31">
        <v>0</v>
      </c>
      <c r="Z250" s="78">
        <v>0</v>
      </c>
      <c r="AA250" s="31">
        <v>1</v>
      </c>
      <c r="AB250" s="52"/>
      <c r="AC250" s="31">
        <v>53.28</v>
      </c>
      <c r="BC250" s="52"/>
    </row>
    <row r="251" spans="1:55" x14ac:dyDescent="0.45">
      <c r="A251" s="4" t="s">
        <v>151</v>
      </c>
      <c r="B251" s="4">
        <v>2022</v>
      </c>
      <c r="C251" s="5">
        <v>44849</v>
      </c>
      <c r="D251" s="4" t="s">
        <v>103</v>
      </c>
      <c r="E251" s="4" t="s">
        <v>31</v>
      </c>
      <c r="F251" s="4" t="s">
        <v>31</v>
      </c>
      <c r="G251" s="4" t="s">
        <v>139</v>
      </c>
      <c r="H251" s="4" t="s">
        <v>87</v>
      </c>
      <c r="I251" s="4" t="s">
        <v>88</v>
      </c>
      <c r="J251" s="12">
        <f>(C251-VLOOKUP(G251,Riders!$A$2:$D$3499,4,FALSE))/365</f>
        <v>21.931506849315067</v>
      </c>
      <c r="K251" s="12">
        <f>(C251-VLOOKUP(H251,Riders!$A$2:$D$3499,4,FALSE))/365</f>
        <v>23.304109589041097</v>
      </c>
      <c r="L251" s="31">
        <v>11</v>
      </c>
      <c r="M251" s="31">
        <v>0</v>
      </c>
      <c r="N251" s="31">
        <v>0</v>
      </c>
      <c r="O251" s="31">
        <v>0</v>
      </c>
      <c r="P251" s="31">
        <v>0</v>
      </c>
      <c r="Q251" s="31">
        <v>0</v>
      </c>
      <c r="R251" s="31">
        <v>5</v>
      </c>
      <c r="S251" s="31">
        <v>0</v>
      </c>
      <c r="T251" s="31">
        <v>0</v>
      </c>
      <c r="U251" s="31">
        <v>0</v>
      </c>
      <c r="V251" s="31">
        <v>0</v>
      </c>
      <c r="W251" s="31">
        <v>0</v>
      </c>
      <c r="X251" s="31">
        <v>0</v>
      </c>
      <c r="Y251" s="31">
        <v>0</v>
      </c>
      <c r="Z251" s="78">
        <v>20</v>
      </c>
      <c r="AA251" s="31">
        <v>-15</v>
      </c>
      <c r="AB251" s="52"/>
      <c r="AC251" s="31">
        <v>53.28</v>
      </c>
      <c r="BC251" s="52"/>
    </row>
    <row r="252" spans="1:55" x14ac:dyDescent="0.45">
      <c r="A252" s="4" t="s">
        <v>151</v>
      </c>
      <c r="B252" s="4">
        <v>2022</v>
      </c>
      <c r="C252" s="5">
        <v>44849</v>
      </c>
      <c r="D252" s="4" t="s">
        <v>103</v>
      </c>
      <c r="E252" s="4" t="s">
        <v>31</v>
      </c>
      <c r="F252" s="4" t="s">
        <v>31</v>
      </c>
      <c r="G252" s="4" t="s">
        <v>164</v>
      </c>
      <c r="H252" s="4" t="s">
        <v>227</v>
      </c>
      <c r="I252" s="4" t="s">
        <v>96</v>
      </c>
      <c r="J252" s="12">
        <f>(C252-VLOOKUP(G252,Riders!$A$2:$D$3499,4,FALSE))/365</f>
        <v>23.687671232876713</v>
      </c>
      <c r="K252" s="12">
        <f>(C252-VLOOKUP(H252,Riders!$A$2:$D$3499,4,FALSE))/365</f>
        <v>20.876712328767123</v>
      </c>
      <c r="L252" s="31">
        <v>12</v>
      </c>
      <c r="M252" s="31">
        <v>0</v>
      </c>
      <c r="N252" s="31">
        <v>0</v>
      </c>
      <c r="O252" s="31">
        <v>0</v>
      </c>
      <c r="P252" s="31">
        <v>0</v>
      </c>
      <c r="Q252" s="31">
        <v>0</v>
      </c>
      <c r="R252" s="31">
        <v>0</v>
      </c>
      <c r="S252" s="31">
        <v>0</v>
      </c>
      <c r="T252" s="31">
        <v>0</v>
      </c>
      <c r="U252" s="31">
        <v>0</v>
      </c>
      <c r="V252" s="31">
        <v>0</v>
      </c>
      <c r="W252" s="31">
        <v>0</v>
      </c>
      <c r="X252" s="31">
        <v>0</v>
      </c>
      <c r="Y252" s="31">
        <v>0</v>
      </c>
      <c r="Z252" s="78">
        <v>20</v>
      </c>
      <c r="AA252" s="31">
        <v>-20</v>
      </c>
      <c r="AB252" s="52"/>
      <c r="AC252" s="31">
        <v>53.28</v>
      </c>
      <c r="BC252" s="52"/>
    </row>
    <row r="253" spans="1:55" x14ac:dyDescent="0.45">
      <c r="A253" s="4" t="s">
        <v>151</v>
      </c>
      <c r="B253" s="4">
        <v>2022</v>
      </c>
      <c r="C253" s="5">
        <v>44849</v>
      </c>
      <c r="D253" s="4" t="s">
        <v>103</v>
      </c>
      <c r="E253" s="4" t="s">
        <v>31</v>
      </c>
      <c r="F253" s="4" t="s">
        <v>31</v>
      </c>
      <c r="G253" s="4" t="s">
        <v>136</v>
      </c>
      <c r="H253" s="4" t="s">
        <v>162</v>
      </c>
      <c r="I253" s="4" t="s">
        <v>64</v>
      </c>
      <c r="J253" s="12">
        <f>(C253-VLOOKUP(G253,Riders!$A$2:$D$3499,4,FALSE))/365</f>
        <v>23.80821917808219</v>
      </c>
      <c r="K253" s="12">
        <f>(C253-VLOOKUP(H253,Riders!$A$2:$D$3499,4,FALSE))/365</f>
        <v>28.471232876712328</v>
      </c>
      <c r="L253" s="31">
        <v>13</v>
      </c>
      <c r="M253" s="31">
        <v>0</v>
      </c>
      <c r="N253" s="31">
        <v>0</v>
      </c>
      <c r="O253" s="31">
        <v>0</v>
      </c>
      <c r="P253" s="31">
        <v>0</v>
      </c>
      <c r="Q253" s="31">
        <v>0</v>
      </c>
      <c r="R253" s="31">
        <v>0</v>
      </c>
      <c r="S253" s="31">
        <v>0</v>
      </c>
      <c r="T253" s="31">
        <v>0</v>
      </c>
      <c r="U253" s="31">
        <v>0</v>
      </c>
      <c r="V253" s="31">
        <v>0</v>
      </c>
      <c r="W253" s="31">
        <v>0</v>
      </c>
      <c r="X253" s="31">
        <v>0</v>
      </c>
      <c r="Y253" s="31">
        <v>0</v>
      </c>
      <c r="Z253" s="78">
        <v>40</v>
      </c>
      <c r="AA253" s="31">
        <v>-40</v>
      </c>
      <c r="AB253" s="52"/>
      <c r="AC253" s="31">
        <v>53.28</v>
      </c>
      <c r="BC253" s="52"/>
    </row>
    <row r="254" spans="1:55" x14ac:dyDescent="0.45">
      <c r="A254" s="4" t="s">
        <v>151</v>
      </c>
      <c r="B254" s="4">
        <v>2022</v>
      </c>
      <c r="C254" s="5">
        <v>44849</v>
      </c>
      <c r="D254" s="4" t="s">
        <v>103</v>
      </c>
      <c r="E254" s="4" t="s">
        <v>31</v>
      </c>
      <c r="F254" s="4" t="s">
        <v>31</v>
      </c>
      <c r="G254" s="4" t="s">
        <v>159</v>
      </c>
      <c r="H254" s="45" t="s">
        <v>57</v>
      </c>
      <c r="I254" s="4" t="s">
        <v>58</v>
      </c>
      <c r="J254" s="12">
        <f>(C254-VLOOKUP(G254,Riders!$A$2:$D$3499,4,FALSE))/365</f>
        <v>24.350684931506848</v>
      </c>
      <c r="K254" s="12">
        <f>(C254-VLOOKUP(H254,Riders!$A$2:$D$3499,4,FALSE))/365</f>
        <v>19.347945205479451</v>
      </c>
      <c r="L254" s="31">
        <v>14</v>
      </c>
      <c r="M254" s="31">
        <v>0</v>
      </c>
      <c r="N254" s="31">
        <v>0</v>
      </c>
      <c r="O254" s="31">
        <v>0</v>
      </c>
      <c r="P254" s="31">
        <v>0</v>
      </c>
      <c r="Q254" s="31">
        <v>0</v>
      </c>
      <c r="R254" s="31">
        <v>0</v>
      </c>
      <c r="S254" s="31">
        <v>0</v>
      </c>
      <c r="T254" s="31">
        <v>0</v>
      </c>
      <c r="U254" s="31">
        <v>0</v>
      </c>
      <c r="V254" s="31">
        <v>0</v>
      </c>
      <c r="W254" s="31">
        <v>0</v>
      </c>
      <c r="X254" s="31">
        <v>0</v>
      </c>
      <c r="Y254" s="31">
        <v>0</v>
      </c>
      <c r="Z254" s="78">
        <v>40</v>
      </c>
      <c r="AA254" s="31" t="s">
        <v>100</v>
      </c>
      <c r="AB254" s="52"/>
      <c r="AC254" s="31">
        <v>53.28</v>
      </c>
      <c r="BC254" s="52"/>
    </row>
    <row r="255" spans="1:55" x14ac:dyDescent="0.45">
      <c r="A255" s="4" t="s">
        <v>151</v>
      </c>
      <c r="B255" s="4">
        <v>2022</v>
      </c>
      <c r="C255" s="5">
        <v>44849</v>
      </c>
      <c r="D255" s="4" t="s">
        <v>103</v>
      </c>
      <c r="E255" s="4" t="s">
        <v>31</v>
      </c>
      <c r="F255" s="4" t="s">
        <v>31</v>
      </c>
      <c r="G255" s="4" t="s">
        <v>228</v>
      </c>
      <c r="H255" s="4" t="s">
        <v>140</v>
      </c>
      <c r="I255" s="4" t="s">
        <v>131</v>
      </c>
      <c r="J255" s="12">
        <f>(C255-VLOOKUP(G255,Riders!$A$2:$D$3499,4,FALSE))/365</f>
        <v>30.350684931506848</v>
      </c>
      <c r="K255" s="12">
        <f>(C255-VLOOKUP(H255,Riders!$A$2:$D$3499,4,FALSE))/365</f>
        <v>23.257534246575343</v>
      </c>
      <c r="L255" s="31">
        <v>15</v>
      </c>
      <c r="M255" s="31">
        <v>0</v>
      </c>
      <c r="N255" s="31">
        <v>0</v>
      </c>
      <c r="O255" s="31">
        <v>0</v>
      </c>
      <c r="P255" s="31">
        <v>0</v>
      </c>
      <c r="Q255" s="31">
        <v>0</v>
      </c>
      <c r="R255" s="31">
        <v>0</v>
      </c>
      <c r="S255" s="31">
        <v>0</v>
      </c>
      <c r="T255" s="31">
        <v>0</v>
      </c>
      <c r="U255" s="31">
        <v>0</v>
      </c>
      <c r="V255" s="31">
        <v>0</v>
      </c>
      <c r="W255" s="31">
        <v>0</v>
      </c>
      <c r="X255" s="31">
        <v>0</v>
      </c>
      <c r="Y255" s="31">
        <v>0</v>
      </c>
      <c r="Z255" s="78">
        <v>20</v>
      </c>
      <c r="AA255" s="31" t="s">
        <v>100</v>
      </c>
      <c r="AB255" s="52"/>
      <c r="AC255" s="31">
        <v>53.28</v>
      </c>
      <c r="BC255" s="52"/>
    </row>
    <row r="256" spans="1:55" x14ac:dyDescent="0.45">
      <c r="A256" s="4" t="s">
        <v>151</v>
      </c>
      <c r="B256" s="4">
        <v>2022</v>
      </c>
      <c r="C256" s="5">
        <v>44849</v>
      </c>
      <c r="D256" s="4" t="s">
        <v>103</v>
      </c>
      <c r="E256" s="4" t="s">
        <v>31</v>
      </c>
      <c r="F256" s="4" t="s">
        <v>31</v>
      </c>
      <c r="G256" s="4" t="s">
        <v>201</v>
      </c>
      <c r="H256" s="4" t="s">
        <v>85</v>
      </c>
      <c r="I256" s="4" t="s">
        <v>49</v>
      </c>
      <c r="J256" s="12">
        <f>(C256-VLOOKUP(G256,Riders!$A$2:$D$3499,4,FALSE))/365</f>
        <v>25.531506849315068</v>
      </c>
      <c r="K256" s="12">
        <f>(C256-VLOOKUP(H256,Riders!$A$2:$D$3499,4,FALSE))/365</f>
        <v>20.767123287671232</v>
      </c>
      <c r="L256" s="31">
        <v>16</v>
      </c>
      <c r="M256" s="31">
        <v>0</v>
      </c>
      <c r="N256" s="31">
        <v>0</v>
      </c>
      <c r="O256" s="31">
        <v>0</v>
      </c>
      <c r="P256" s="31">
        <v>0</v>
      </c>
      <c r="Q256" s="31">
        <v>0</v>
      </c>
      <c r="R256" s="31">
        <v>0</v>
      </c>
      <c r="S256" s="31">
        <v>0</v>
      </c>
      <c r="T256" s="31">
        <v>0</v>
      </c>
      <c r="U256" s="31">
        <v>0</v>
      </c>
      <c r="V256" s="31">
        <v>0</v>
      </c>
      <c r="W256" s="31">
        <v>0</v>
      </c>
      <c r="X256" s="31">
        <v>0</v>
      </c>
      <c r="Y256" s="31">
        <v>0</v>
      </c>
      <c r="Z256" s="78">
        <v>40</v>
      </c>
      <c r="AA256" s="31" t="s">
        <v>100</v>
      </c>
      <c r="AB256" s="52"/>
      <c r="AC256" s="31">
        <v>53.28</v>
      </c>
      <c r="BC256" s="52"/>
    </row>
    <row r="257" spans="1:55" x14ac:dyDescent="0.45">
      <c r="A257" s="4" t="s">
        <v>151</v>
      </c>
      <c r="B257" s="4">
        <v>2022</v>
      </c>
      <c r="C257" s="5">
        <v>44849</v>
      </c>
      <c r="D257" s="4" t="s">
        <v>103</v>
      </c>
      <c r="E257" s="4" t="s">
        <v>31</v>
      </c>
      <c r="F257" s="4" t="s">
        <v>31</v>
      </c>
      <c r="G257" s="4" t="s">
        <v>53</v>
      </c>
      <c r="H257" s="4" t="s">
        <v>171</v>
      </c>
      <c r="I257" s="4" t="s">
        <v>55</v>
      </c>
      <c r="J257" s="12">
        <f>(C257-VLOOKUP(G257,Riders!$A$2:$D$3499,4,FALSE))/365</f>
        <v>21.460273972602739</v>
      </c>
      <c r="K257" s="12">
        <f>(C257-VLOOKUP(H257,Riders!$A$2:$D$3499,4,FALSE))/365</f>
        <v>28.917808219178081</v>
      </c>
      <c r="L257" s="31">
        <v>17</v>
      </c>
      <c r="M257" s="31">
        <v>0</v>
      </c>
      <c r="N257" s="31">
        <v>0</v>
      </c>
      <c r="O257" s="31">
        <v>0</v>
      </c>
      <c r="P257" s="31">
        <v>0</v>
      </c>
      <c r="Q257" s="31">
        <v>0</v>
      </c>
      <c r="R257" s="31">
        <v>0</v>
      </c>
      <c r="S257" s="31">
        <v>0</v>
      </c>
      <c r="T257" s="31">
        <v>0</v>
      </c>
      <c r="U257" s="31">
        <v>0</v>
      </c>
      <c r="V257" s="31">
        <v>0</v>
      </c>
      <c r="W257" s="31">
        <v>0</v>
      </c>
      <c r="X257" s="31">
        <v>0</v>
      </c>
      <c r="Y257" s="31">
        <v>0</v>
      </c>
      <c r="Z257" s="78">
        <v>0</v>
      </c>
      <c r="AA257" s="31">
        <v>0</v>
      </c>
      <c r="AB257" s="52"/>
      <c r="AC257" s="31">
        <v>53.28</v>
      </c>
      <c r="BC257" s="52"/>
    </row>
    <row r="258" spans="1:55" x14ac:dyDescent="0.45">
      <c r="A258" s="4" t="s">
        <v>151</v>
      </c>
      <c r="B258" s="4">
        <v>2022</v>
      </c>
      <c r="C258" s="5">
        <v>44849</v>
      </c>
      <c r="D258" s="4" t="s">
        <v>103</v>
      </c>
      <c r="E258" s="4" t="s">
        <v>31</v>
      </c>
      <c r="F258" s="4" t="s">
        <v>31</v>
      </c>
      <c r="G258" s="4" t="s">
        <v>180</v>
      </c>
      <c r="H258" s="4" t="s">
        <v>72</v>
      </c>
      <c r="I258" s="16" t="s">
        <v>73</v>
      </c>
      <c r="J258" s="12">
        <f>(C258-VLOOKUP(G258,Riders!$A$2:$D$3499,4,FALSE))/365</f>
        <v>18.671232876712327</v>
      </c>
      <c r="K258" s="12">
        <f>(C258-VLOOKUP(H258,Riders!$A$2:$D$3499,4,FALSE))/365</f>
        <v>24.224657534246575</v>
      </c>
      <c r="L258" s="31">
        <v>18</v>
      </c>
      <c r="M258" s="31">
        <v>0</v>
      </c>
      <c r="N258" s="31">
        <v>0</v>
      </c>
      <c r="O258" s="31">
        <v>0</v>
      </c>
      <c r="P258" s="31">
        <v>0</v>
      </c>
      <c r="Q258" s="31">
        <v>0</v>
      </c>
      <c r="R258" s="31">
        <v>0</v>
      </c>
      <c r="S258" s="31">
        <v>0</v>
      </c>
      <c r="T258" s="31">
        <v>0</v>
      </c>
      <c r="U258" s="31">
        <v>0</v>
      </c>
      <c r="V258" s="31">
        <v>0</v>
      </c>
      <c r="W258" s="31">
        <v>0</v>
      </c>
      <c r="X258" s="31">
        <v>0</v>
      </c>
      <c r="Y258" s="31">
        <v>0</v>
      </c>
      <c r="Z258" s="78">
        <v>40</v>
      </c>
      <c r="AA258" s="31" t="s">
        <v>100</v>
      </c>
      <c r="AB258" s="52"/>
      <c r="AC258" s="31">
        <v>53.28</v>
      </c>
      <c r="BC258" s="52"/>
    </row>
    <row r="259" spans="1:55" x14ac:dyDescent="0.45">
      <c r="A259" s="1" t="s">
        <v>229</v>
      </c>
      <c r="B259" s="1">
        <v>2022</v>
      </c>
      <c r="C259" s="2">
        <v>44751</v>
      </c>
      <c r="D259" s="1" t="s">
        <v>30</v>
      </c>
      <c r="E259" s="1" t="s">
        <v>31</v>
      </c>
      <c r="F259" s="1" t="s">
        <v>31</v>
      </c>
      <c r="G259" s="1" t="s">
        <v>219</v>
      </c>
      <c r="H259" s="1" t="s">
        <v>147</v>
      </c>
      <c r="I259" s="77" t="s">
        <v>67</v>
      </c>
      <c r="J259" s="12">
        <f>(C259-VLOOKUP(G259,Riders!$A$2:$D$3499,4,FALSE))/365</f>
        <v>31.221917808219178</v>
      </c>
      <c r="K259" s="12">
        <f>(C259-VLOOKUP(H259,Riders!$A$2:$D$3499,4,FALSE))/365</f>
        <v>27.55890410958904</v>
      </c>
      <c r="L259" s="31">
        <v>1</v>
      </c>
      <c r="M259" s="31">
        <v>5</v>
      </c>
      <c r="N259" s="31">
        <v>3</v>
      </c>
      <c r="O259" s="31">
        <v>3</v>
      </c>
      <c r="P259" s="31">
        <v>0</v>
      </c>
      <c r="Q259" s="31">
        <v>5</v>
      </c>
      <c r="R259" s="31">
        <v>5</v>
      </c>
      <c r="S259" s="31">
        <v>5</v>
      </c>
      <c r="T259" s="31">
        <v>5</v>
      </c>
      <c r="U259" s="31">
        <v>3</v>
      </c>
      <c r="V259" s="31">
        <v>5</v>
      </c>
      <c r="W259" s="31">
        <v>5</v>
      </c>
      <c r="X259" s="31">
        <v>4</v>
      </c>
      <c r="Y259" s="31">
        <v>0</v>
      </c>
      <c r="Z259" s="78">
        <v>0</v>
      </c>
      <c r="AA259" s="31">
        <v>48</v>
      </c>
      <c r="AB259" s="52">
        <v>1.5506944444444439</v>
      </c>
      <c r="AC259" s="31">
        <v>48.365000000000002</v>
      </c>
      <c r="BC259" s="52"/>
    </row>
    <row r="260" spans="1:55" x14ac:dyDescent="0.45">
      <c r="A260" s="1" t="s">
        <v>229</v>
      </c>
      <c r="B260" s="1">
        <v>2022</v>
      </c>
      <c r="C260" s="2">
        <v>44751</v>
      </c>
      <c r="D260" s="1" t="s">
        <v>30</v>
      </c>
      <c r="E260" s="1" t="s">
        <v>31</v>
      </c>
      <c r="F260" s="1" t="s">
        <v>31</v>
      </c>
      <c r="G260" s="1" t="s">
        <v>215</v>
      </c>
      <c r="H260" s="1" t="s">
        <v>230</v>
      </c>
      <c r="I260" s="77" t="s">
        <v>61</v>
      </c>
      <c r="J260" s="12">
        <f>(C260-VLOOKUP(G260,Riders!$A$2:$D$3499,4,FALSE))/365</f>
        <v>23.243835616438357</v>
      </c>
      <c r="K260" s="12">
        <f>(C260-VLOOKUP(H260,Riders!$A$2:$D$3499,4,FALSE))/365</f>
        <v>22.980821917808218</v>
      </c>
      <c r="L260" s="31">
        <v>2</v>
      </c>
      <c r="M260" s="31">
        <v>3</v>
      </c>
      <c r="N260" s="31">
        <v>5</v>
      </c>
      <c r="O260" s="31">
        <v>1</v>
      </c>
      <c r="P260" s="31">
        <v>2</v>
      </c>
      <c r="Q260" s="31">
        <v>3</v>
      </c>
      <c r="R260" s="31">
        <v>2</v>
      </c>
      <c r="S260" s="31">
        <v>3</v>
      </c>
      <c r="T260" s="31">
        <v>3</v>
      </c>
      <c r="U260" s="31">
        <v>0</v>
      </c>
      <c r="V260" s="31">
        <v>3</v>
      </c>
      <c r="W260" s="31">
        <v>0</v>
      </c>
      <c r="X260" s="31">
        <v>10</v>
      </c>
      <c r="Y260" s="31">
        <v>0</v>
      </c>
      <c r="Z260" s="78">
        <v>0</v>
      </c>
      <c r="AA260" s="31">
        <v>35</v>
      </c>
      <c r="AB260" s="52"/>
      <c r="AC260" s="31">
        <v>48.365000000000002</v>
      </c>
      <c r="BC260" s="52"/>
    </row>
    <row r="261" spans="1:55" x14ac:dyDescent="0.45">
      <c r="A261" s="1" t="s">
        <v>229</v>
      </c>
      <c r="B261" s="1">
        <v>2022</v>
      </c>
      <c r="C261" s="2">
        <v>44751</v>
      </c>
      <c r="D261" s="1" t="s">
        <v>30</v>
      </c>
      <c r="E261" s="1" t="s">
        <v>31</v>
      </c>
      <c r="F261" s="1" t="s">
        <v>31</v>
      </c>
      <c r="G261" s="1" t="s">
        <v>188</v>
      </c>
      <c r="H261" s="1" t="s">
        <v>231</v>
      </c>
      <c r="I261" s="77" t="s">
        <v>37</v>
      </c>
      <c r="J261" s="12">
        <f>(C261-VLOOKUP(G261,Riders!$A$2:$D$3499,4,FALSE))/365</f>
        <v>24.276712328767122</v>
      </c>
      <c r="K261" s="12">
        <f>(C261-VLOOKUP(H261,Riders!$A$2:$D$3499,4,FALSE))/365</f>
        <v>19.865753424657534</v>
      </c>
      <c r="L261" s="31">
        <v>3</v>
      </c>
      <c r="M261" s="31">
        <v>2</v>
      </c>
      <c r="N261" s="31">
        <v>0</v>
      </c>
      <c r="O261" s="31">
        <v>5</v>
      </c>
      <c r="P261" s="31">
        <v>3</v>
      </c>
      <c r="Q261" s="31">
        <v>2</v>
      </c>
      <c r="R261" s="31">
        <v>3</v>
      </c>
      <c r="S261" s="31">
        <v>2</v>
      </c>
      <c r="T261" s="31">
        <v>2</v>
      </c>
      <c r="U261" s="31">
        <v>0</v>
      </c>
      <c r="V261" s="31">
        <v>2</v>
      </c>
      <c r="W261" s="31">
        <v>2</v>
      </c>
      <c r="X261" s="31">
        <v>6</v>
      </c>
      <c r="Y261" s="31">
        <v>0</v>
      </c>
      <c r="Z261" s="78">
        <v>0</v>
      </c>
      <c r="AA261" s="31">
        <v>29</v>
      </c>
      <c r="AB261" s="52"/>
      <c r="AC261" s="31">
        <v>48.365000000000002</v>
      </c>
      <c r="BC261" s="52"/>
    </row>
    <row r="262" spans="1:55" x14ac:dyDescent="0.45">
      <c r="A262" s="1" t="s">
        <v>229</v>
      </c>
      <c r="B262" s="1">
        <v>2022</v>
      </c>
      <c r="C262" s="2">
        <v>44751</v>
      </c>
      <c r="D262" s="1" t="s">
        <v>30</v>
      </c>
      <c r="E262" s="1" t="s">
        <v>31</v>
      </c>
      <c r="F262" s="1" t="s">
        <v>31</v>
      </c>
      <c r="G262" s="1" t="s">
        <v>232</v>
      </c>
      <c r="H262" s="1" t="s">
        <v>233</v>
      </c>
      <c r="I262" s="77" t="s">
        <v>121</v>
      </c>
      <c r="J262" s="12">
        <f>(C262-VLOOKUP(G262,Riders!$A$2:$D$3499,4,FALSE))/365</f>
        <v>21.5013698630137</v>
      </c>
      <c r="K262" s="12">
        <f>(C262-VLOOKUP(H262,Riders!$A$2:$D$3499,4,FALSE))/365</f>
        <v>18.890410958904109</v>
      </c>
      <c r="L262" s="31">
        <v>4</v>
      </c>
      <c r="M262" s="31">
        <v>0</v>
      </c>
      <c r="N262" s="31">
        <v>1</v>
      </c>
      <c r="O262" s="31">
        <v>0</v>
      </c>
      <c r="P262" s="31">
        <v>1</v>
      </c>
      <c r="Q262" s="31">
        <v>0</v>
      </c>
      <c r="R262" s="31">
        <v>0</v>
      </c>
      <c r="S262" s="31">
        <v>1</v>
      </c>
      <c r="T262" s="31">
        <v>0</v>
      </c>
      <c r="U262" s="31">
        <v>1</v>
      </c>
      <c r="V262" s="31">
        <v>1</v>
      </c>
      <c r="W262" s="31">
        <v>3</v>
      </c>
      <c r="X262" s="31">
        <v>0</v>
      </c>
      <c r="Y262" s="31">
        <v>0</v>
      </c>
      <c r="Z262" s="78">
        <v>0</v>
      </c>
      <c r="AA262" s="31">
        <v>8</v>
      </c>
      <c r="AB262" s="52"/>
      <c r="AC262" s="31">
        <v>48.365000000000002</v>
      </c>
      <c r="BC262" s="52"/>
    </row>
    <row r="263" spans="1:55" x14ac:dyDescent="0.45">
      <c r="A263" s="1" t="s">
        <v>229</v>
      </c>
      <c r="B263" s="1">
        <v>2022</v>
      </c>
      <c r="C263" s="2">
        <v>44751</v>
      </c>
      <c r="D263" s="1" t="s">
        <v>30</v>
      </c>
      <c r="E263" s="1" t="s">
        <v>31</v>
      </c>
      <c r="F263" s="1" t="s">
        <v>31</v>
      </c>
      <c r="G263" s="1" t="s">
        <v>217</v>
      </c>
      <c r="H263" s="1" t="s">
        <v>190</v>
      </c>
      <c r="I263" s="77" t="s">
        <v>177</v>
      </c>
      <c r="J263" s="12">
        <f>(C263-VLOOKUP(G263,Riders!$A$2:$D$3499,4,FALSE))/365</f>
        <v>19.93972602739726</v>
      </c>
      <c r="K263" s="12">
        <f>(C263-VLOOKUP(H263,Riders!$A$2:$D$3499,4,FALSE))/365</f>
        <v>20.958904109589042</v>
      </c>
      <c r="L263" s="31">
        <v>5</v>
      </c>
      <c r="M263" s="31">
        <v>0</v>
      </c>
      <c r="N263" s="31">
        <v>0</v>
      </c>
      <c r="O263" s="31">
        <v>0</v>
      </c>
      <c r="P263" s="31">
        <v>5</v>
      </c>
      <c r="Q263" s="31">
        <v>1</v>
      </c>
      <c r="R263" s="31">
        <v>1</v>
      </c>
      <c r="S263" s="31">
        <v>0</v>
      </c>
      <c r="T263" s="31">
        <v>0</v>
      </c>
      <c r="U263" s="31">
        <v>0</v>
      </c>
      <c r="V263" s="31">
        <v>0</v>
      </c>
      <c r="W263" s="31">
        <v>0</v>
      </c>
      <c r="X263" s="31">
        <v>0</v>
      </c>
      <c r="Y263" s="31">
        <v>0</v>
      </c>
      <c r="Z263" s="78">
        <v>0</v>
      </c>
      <c r="AA263" s="31">
        <v>7</v>
      </c>
      <c r="AB263" s="52"/>
      <c r="AC263" s="31">
        <v>48.365000000000002</v>
      </c>
      <c r="BC263" s="52"/>
    </row>
    <row r="264" spans="1:55" x14ac:dyDescent="0.45">
      <c r="A264" s="1" t="s">
        <v>229</v>
      </c>
      <c r="B264" s="1">
        <v>2022</v>
      </c>
      <c r="C264" s="2">
        <v>44751</v>
      </c>
      <c r="D264" s="1" t="s">
        <v>30</v>
      </c>
      <c r="E264" s="1" t="s">
        <v>31</v>
      </c>
      <c r="F264" s="1" t="s">
        <v>31</v>
      </c>
      <c r="G264" s="1" t="s">
        <v>203</v>
      </c>
      <c r="H264" s="1" t="s">
        <v>234</v>
      </c>
      <c r="I264" s="77" t="s">
        <v>55</v>
      </c>
      <c r="J264" s="12">
        <f>(C264-VLOOKUP(G264,Riders!$A$2:$D$3499,4,FALSE))/365</f>
        <v>29.358904109589041</v>
      </c>
      <c r="K264" s="12">
        <f>(C264-VLOOKUP(H264,Riders!$A$2:$D$3499,4,FALSE))/365</f>
        <v>27.136986301369863</v>
      </c>
      <c r="L264" s="31">
        <v>6</v>
      </c>
      <c r="M264" s="31">
        <v>0</v>
      </c>
      <c r="N264" s="31">
        <v>0</v>
      </c>
      <c r="O264" s="31">
        <v>0</v>
      </c>
      <c r="P264" s="31">
        <v>0</v>
      </c>
      <c r="Q264" s="31">
        <v>0</v>
      </c>
      <c r="R264" s="31">
        <v>0</v>
      </c>
      <c r="S264" s="31">
        <v>0</v>
      </c>
      <c r="T264" s="31">
        <v>0</v>
      </c>
      <c r="U264" s="31">
        <v>5</v>
      </c>
      <c r="V264" s="31">
        <v>0</v>
      </c>
      <c r="W264" s="31">
        <v>0</v>
      </c>
      <c r="X264" s="31">
        <v>0</v>
      </c>
      <c r="Y264" s="31">
        <v>0</v>
      </c>
      <c r="Z264" s="78">
        <v>0</v>
      </c>
      <c r="AA264" s="31">
        <v>5</v>
      </c>
      <c r="AB264" s="52"/>
      <c r="AC264" s="31">
        <v>48.365000000000002</v>
      </c>
      <c r="BC264" s="52"/>
    </row>
    <row r="265" spans="1:55" x14ac:dyDescent="0.45">
      <c r="A265" s="1" t="s">
        <v>229</v>
      </c>
      <c r="B265" s="1">
        <v>2022</v>
      </c>
      <c r="C265" s="2">
        <v>44751</v>
      </c>
      <c r="D265" s="1" t="s">
        <v>30</v>
      </c>
      <c r="E265" s="1" t="s">
        <v>31</v>
      </c>
      <c r="F265" s="1" t="s">
        <v>31</v>
      </c>
      <c r="G265" s="1" t="s">
        <v>211</v>
      </c>
      <c r="H265" s="1" t="s">
        <v>212</v>
      </c>
      <c r="I265" s="77" t="s">
        <v>213</v>
      </c>
      <c r="J265" s="12">
        <f>(C265-VLOOKUP(G265,Riders!$A$2:$D$3499,4,FALSE))/365</f>
        <v>26.989041095890411</v>
      </c>
      <c r="K265" s="12">
        <f>(C265-VLOOKUP(H265,Riders!$A$2:$D$3499,4,FALSE))/365</f>
        <v>27.287671232876711</v>
      </c>
      <c r="L265" s="31">
        <v>7</v>
      </c>
      <c r="M265" s="31">
        <v>0</v>
      </c>
      <c r="N265" s="31">
        <v>0</v>
      </c>
      <c r="O265" s="31">
        <v>0</v>
      </c>
      <c r="P265" s="31">
        <v>0</v>
      </c>
      <c r="Q265" s="31">
        <v>0</v>
      </c>
      <c r="R265" s="31">
        <v>0</v>
      </c>
      <c r="S265" s="31">
        <v>0</v>
      </c>
      <c r="T265" s="31">
        <v>0</v>
      </c>
      <c r="U265" s="31">
        <v>2</v>
      </c>
      <c r="V265" s="31">
        <v>0</v>
      </c>
      <c r="W265" s="31">
        <v>0</v>
      </c>
      <c r="X265" s="31">
        <v>0</v>
      </c>
      <c r="Y265" s="31">
        <v>0</v>
      </c>
      <c r="Z265" s="78">
        <v>0</v>
      </c>
      <c r="AA265" s="31">
        <v>2</v>
      </c>
      <c r="AB265" s="52"/>
      <c r="AC265" s="31">
        <v>48.365000000000002</v>
      </c>
      <c r="BC265" s="52"/>
    </row>
    <row r="266" spans="1:55" x14ac:dyDescent="0.45">
      <c r="A266" s="1" t="s">
        <v>229</v>
      </c>
      <c r="B266" s="1">
        <v>2022</v>
      </c>
      <c r="C266" s="2">
        <v>44751</v>
      </c>
      <c r="D266" s="1" t="s">
        <v>30</v>
      </c>
      <c r="E266" s="1" t="s">
        <v>31</v>
      </c>
      <c r="F266" s="1" t="s">
        <v>31</v>
      </c>
      <c r="G266" s="1" t="s">
        <v>209</v>
      </c>
      <c r="H266" s="1" t="s">
        <v>210</v>
      </c>
      <c r="I266" s="77" t="s">
        <v>43</v>
      </c>
      <c r="J266" s="12">
        <f>(C266-VLOOKUP(G266,Riders!$A$2:$D$3499,4,FALSE))/365</f>
        <v>28.276712328767122</v>
      </c>
      <c r="K266" s="12">
        <f>(C266-VLOOKUP(H266,Riders!$A$2:$D$3499,4,FALSE))/365</f>
        <v>25.446575342465753</v>
      </c>
      <c r="L266" s="31">
        <v>8</v>
      </c>
      <c r="M266" s="31">
        <v>1</v>
      </c>
      <c r="N266" s="31">
        <v>2</v>
      </c>
      <c r="O266" s="31">
        <v>2</v>
      </c>
      <c r="P266" s="31">
        <v>0</v>
      </c>
      <c r="Q266" s="31">
        <v>0</v>
      </c>
      <c r="R266" s="31">
        <v>0</v>
      </c>
      <c r="S266" s="31">
        <v>0</v>
      </c>
      <c r="T266" s="31">
        <v>1</v>
      </c>
      <c r="U266" s="31">
        <v>0</v>
      </c>
      <c r="V266" s="31">
        <v>0</v>
      </c>
      <c r="W266" s="31">
        <v>1</v>
      </c>
      <c r="X266" s="31">
        <v>2</v>
      </c>
      <c r="Y266" s="31">
        <v>0</v>
      </c>
      <c r="Z266" s="78">
        <v>20</v>
      </c>
      <c r="AA266" s="31">
        <v>-11</v>
      </c>
      <c r="AB266" s="52"/>
      <c r="AC266" s="31">
        <v>48.365000000000002</v>
      </c>
      <c r="BC266" s="52"/>
    </row>
    <row r="267" spans="1:55" x14ac:dyDescent="0.45">
      <c r="A267" s="4" t="s">
        <v>166</v>
      </c>
      <c r="B267" s="4">
        <v>2022</v>
      </c>
      <c r="C267" s="5">
        <v>44695</v>
      </c>
      <c r="D267" s="4" t="s">
        <v>30</v>
      </c>
      <c r="E267" s="4" t="s">
        <v>31</v>
      </c>
      <c r="F267" s="4" t="s">
        <v>31</v>
      </c>
      <c r="G267" s="4" t="s">
        <v>167</v>
      </c>
      <c r="H267" s="4" t="s">
        <v>84</v>
      </c>
      <c r="I267" s="16" t="s">
        <v>61</v>
      </c>
      <c r="J267" s="12">
        <f>(C267-VLOOKUP(G267,Riders!$A$2:$D$3499,4,FALSE))/365</f>
        <v>24.224657534246575</v>
      </c>
      <c r="K267" s="12">
        <f>(C267-VLOOKUP(H267,Riders!$A$2:$D$3499,4,FALSE))/365</f>
        <v>22.904109589041095</v>
      </c>
      <c r="L267" s="31">
        <v>1</v>
      </c>
      <c r="M267" s="31">
        <v>5</v>
      </c>
      <c r="N267" s="31">
        <v>5</v>
      </c>
      <c r="O267" s="31">
        <v>5</v>
      </c>
      <c r="P267" s="31">
        <v>2</v>
      </c>
      <c r="Q267" s="31">
        <v>0</v>
      </c>
      <c r="R267" s="31">
        <v>2</v>
      </c>
      <c r="S267" s="31">
        <v>0</v>
      </c>
      <c r="T267" s="31">
        <v>2</v>
      </c>
      <c r="U267" s="31">
        <v>5</v>
      </c>
      <c r="V267" s="31">
        <v>5</v>
      </c>
      <c r="W267" s="31">
        <v>3</v>
      </c>
      <c r="X267" s="31">
        <v>0</v>
      </c>
      <c r="Y267" s="31">
        <v>20</v>
      </c>
      <c r="Z267" s="78">
        <v>0</v>
      </c>
      <c r="AA267" s="31">
        <v>54</v>
      </c>
      <c r="AB267" s="52">
        <v>1.455555555555555</v>
      </c>
      <c r="AC267" s="31">
        <v>51.527000000000001</v>
      </c>
      <c r="BC267" s="52"/>
    </row>
    <row r="268" spans="1:55" x14ac:dyDescent="0.45">
      <c r="A268" s="4" t="s">
        <v>166</v>
      </c>
      <c r="B268" s="4">
        <v>2022</v>
      </c>
      <c r="C268" s="5">
        <v>44695</v>
      </c>
      <c r="D268" s="4" t="s">
        <v>30</v>
      </c>
      <c r="E268" s="4" t="s">
        <v>31</v>
      </c>
      <c r="F268" s="4" t="s">
        <v>31</v>
      </c>
      <c r="G268" s="4" t="s">
        <v>110</v>
      </c>
      <c r="H268" s="4" t="s">
        <v>207</v>
      </c>
      <c r="I268" s="16" t="s">
        <v>91</v>
      </c>
      <c r="J268" s="12">
        <f>(C268-VLOOKUP(G268,Riders!$A$2:$D$3499,4,FALSE))/365</f>
        <v>26.224657534246575</v>
      </c>
      <c r="K268" s="12">
        <f>(C268-VLOOKUP(H268,Riders!$A$2:$D$3499,4,FALSE))/365</f>
        <v>23.506849315068493</v>
      </c>
      <c r="L268" s="31">
        <v>2</v>
      </c>
      <c r="M268" s="31">
        <v>0</v>
      </c>
      <c r="N268" s="31">
        <v>0</v>
      </c>
      <c r="O268" s="31">
        <v>0</v>
      </c>
      <c r="P268" s="31">
        <v>0</v>
      </c>
      <c r="Q268" s="31">
        <v>5</v>
      </c>
      <c r="R268" s="31">
        <v>5</v>
      </c>
      <c r="S268" s="31">
        <v>3</v>
      </c>
      <c r="T268" s="31">
        <v>0</v>
      </c>
      <c r="U268" s="31">
        <v>1</v>
      </c>
      <c r="V268" s="31">
        <v>0</v>
      </c>
      <c r="W268" s="31">
        <v>5</v>
      </c>
      <c r="X268" s="31">
        <v>6</v>
      </c>
      <c r="Y268" s="31">
        <v>20</v>
      </c>
      <c r="Z268" s="78">
        <v>0</v>
      </c>
      <c r="AA268" s="31">
        <v>45</v>
      </c>
      <c r="AB268" s="52"/>
      <c r="AC268" s="31">
        <v>51.527000000000001</v>
      </c>
      <c r="BC268" s="52"/>
    </row>
    <row r="269" spans="1:55" x14ac:dyDescent="0.45">
      <c r="A269" s="4" t="s">
        <v>166</v>
      </c>
      <c r="B269" s="4">
        <v>2022</v>
      </c>
      <c r="C269" s="5">
        <v>44695</v>
      </c>
      <c r="D269" s="4" t="s">
        <v>30</v>
      </c>
      <c r="E269" s="4" t="s">
        <v>31</v>
      </c>
      <c r="F269" s="4" t="s">
        <v>31</v>
      </c>
      <c r="G269" s="4" t="s">
        <v>136</v>
      </c>
      <c r="H269" s="4" t="s">
        <v>162</v>
      </c>
      <c r="I269" s="16" t="s">
        <v>64</v>
      </c>
      <c r="J269" s="12">
        <f>(C269-VLOOKUP(G269,Riders!$A$2:$D$3499,4,FALSE))/365</f>
        <v>23.386301369863013</v>
      </c>
      <c r="K269" s="12">
        <f>(C269-VLOOKUP(H269,Riders!$A$2:$D$3499,4,FALSE))/365</f>
        <v>28.049315068493151</v>
      </c>
      <c r="L269" s="31">
        <v>3</v>
      </c>
      <c r="M269" s="31">
        <v>1</v>
      </c>
      <c r="N269" s="31">
        <v>0</v>
      </c>
      <c r="O269" s="31">
        <v>0</v>
      </c>
      <c r="P269" s="31">
        <v>3</v>
      </c>
      <c r="Q269" s="31">
        <v>0</v>
      </c>
      <c r="R269" s="31">
        <v>0</v>
      </c>
      <c r="S269" s="31">
        <v>0</v>
      </c>
      <c r="T269" s="31">
        <v>1</v>
      </c>
      <c r="U269" s="31">
        <v>3</v>
      </c>
      <c r="V269" s="31">
        <v>1</v>
      </c>
      <c r="W269" s="31">
        <v>0</v>
      </c>
      <c r="X269" s="31">
        <v>0</v>
      </c>
      <c r="Y269" s="31">
        <v>20</v>
      </c>
      <c r="Z269" s="78">
        <v>0</v>
      </c>
      <c r="AA269" s="31">
        <v>29</v>
      </c>
      <c r="AB269" s="52"/>
      <c r="AC269" s="31">
        <v>51.527000000000001</v>
      </c>
      <c r="BC269" s="52"/>
    </row>
    <row r="270" spans="1:55" x14ac:dyDescent="0.45">
      <c r="A270" s="4" t="s">
        <v>166</v>
      </c>
      <c r="B270" s="4">
        <v>2022</v>
      </c>
      <c r="C270" s="5">
        <v>44695</v>
      </c>
      <c r="D270" s="4" t="s">
        <v>30</v>
      </c>
      <c r="E270" s="4" t="s">
        <v>31</v>
      </c>
      <c r="F270" s="4" t="s">
        <v>31</v>
      </c>
      <c r="G270" s="4" t="s">
        <v>201</v>
      </c>
      <c r="H270" s="4" t="s">
        <v>85</v>
      </c>
      <c r="I270" s="16" t="s">
        <v>49</v>
      </c>
      <c r="J270" s="12">
        <f>(C270-VLOOKUP(G270,Riders!$A$2:$D$3499,4,FALSE))/365</f>
        <v>25.109589041095891</v>
      </c>
      <c r="K270" s="12">
        <f>(C270-VLOOKUP(H270,Riders!$A$2:$D$3499,4,FALSE))/365</f>
        <v>20.345205479452055</v>
      </c>
      <c r="L270" s="31">
        <v>4</v>
      </c>
      <c r="M270" s="31">
        <v>0</v>
      </c>
      <c r="N270" s="31">
        <v>1</v>
      </c>
      <c r="O270" s="31">
        <v>0</v>
      </c>
      <c r="P270" s="31">
        <v>5</v>
      </c>
      <c r="Q270" s="31">
        <v>3</v>
      </c>
      <c r="R270" s="31">
        <v>0</v>
      </c>
      <c r="S270" s="31">
        <v>2</v>
      </c>
      <c r="T270" s="31">
        <v>0</v>
      </c>
      <c r="U270" s="31">
        <v>0</v>
      </c>
      <c r="V270" s="31">
        <v>0</v>
      </c>
      <c r="W270" s="31">
        <v>1</v>
      </c>
      <c r="X270" s="31">
        <v>10</v>
      </c>
      <c r="Y270" s="31">
        <v>0</v>
      </c>
      <c r="Z270" s="31">
        <v>0</v>
      </c>
      <c r="AA270" s="31">
        <v>22</v>
      </c>
      <c r="AB270" s="52"/>
      <c r="AC270" s="31">
        <v>51.527000000000001</v>
      </c>
      <c r="BC270" s="52"/>
    </row>
    <row r="271" spans="1:55" x14ac:dyDescent="0.45">
      <c r="A271" s="4" t="s">
        <v>166</v>
      </c>
      <c r="B271" s="4">
        <v>2022</v>
      </c>
      <c r="C271" s="5">
        <v>44695</v>
      </c>
      <c r="D271" s="4" t="s">
        <v>30</v>
      </c>
      <c r="E271" s="4" t="s">
        <v>31</v>
      </c>
      <c r="F271" s="4" t="s">
        <v>31</v>
      </c>
      <c r="G271" s="4" t="s">
        <v>139</v>
      </c>
      <c r="H271" s="4" t="s">
        <v>87</v>
      </c>
      <c r="I271" s="16" t="s">
        <v>88</v>
      </c>
      <c r="J271" s="12">
        <f>(C271-VLOOKUP(G271,Riders!$A$2:$D$3499,4,FALSE))/365</f>
        <v>21.509589041095889</v>
      </c>
      <c r="K271" s="12">
        <f>(C271-VLOOKUP(H271,Riders!$A$2:$D$3499,4,FALSE))/365</f>
        <v>22.882191780821916</v>
      </c>
      <c r="L271" s="31">
        <v>5</v>
      </c>
      <c r="M271" s="31">
        <v>2</v>
      </c>
      <c r="N271" s="31">
        <v>0</v>
      </c>
      <c r="O271" s="31">
        <v>2</v>
      </c>
      <c r="P271" s="31">
        <v>0</v>
      </c>
      <c r="Q271" s="31">
        <v>0</v>
      </c>
      <c r="R271" s="31">
        <v>3</v>
      </c>
      <c r="S271" s="31">
        <v>0</v>
      </c>
      <c r="T271" s="31">
        <v>0</v>
      </c>
      <c r="U271" s="31">
        <v>2</v>
      </c>
      <c r="V271" s="31">
        <v>0</v>
      </c>
      <c r="W271" s="31">
        <v>0</v>
      </c>
      <c r="X271" s="31">
        <v>4</v>
      </c>
      <c r="Y271" s="31">
        <v>0</v>
      </c>
      <c r="Z271" s="31">
        <v>0</v>
      </c>
      <c r="AA271" s="31">
        <v>13</v>
      </c>
      <c r="AB271" s="52"/>
      <c r="AC271" s="31">
        <v>51.527000000000001</v>
      </c>
      <c r="BC271" s="52"/>
    </row>
    <row r="272" spans="1:55" x14ac:dyDescent="0.45">
      <c r="A272" s="4" t="s">
        <v>166</v>
      </c>
      <c r="B272" s="4">
        <v>2022</v>
      </c>
      <c r="C272" s="5">
        <v>44695</v>
      </c>
      <c r="D272" s="4" t="s">
        <v>30</v>
      </c>
      <c r="E272" s="4" t="s">
        <v>31</v>
      </c>
      <c r="F272" s="4" t="s">
        <v>31</v>
      </c>
      <c r="G272" s="4" t="s">
        <v>156</v>
      </c>
      <c r="H272" s="4" t="s">
        <v>117</v>
      </c>
      <c r="I272" s="16" t="s">
        <v>67</v>
      </c>
      <c r="J272" s="12">
        <f>(C272-VLOOKUP(G272,Riders!$A$2:$D$3499,4,FALSE))/365</f>
        <v>27.906849315068492</v>
      </c>
      <c r="K272" s="12">
        <f>(C272-VLOOKUP(H272,Riders!$A$2:$D$3499,4,FALSE))/365</f>
        <v>20.301369863013697</v>
      </c>
      <c r="L272" s="78">
        <v>6</v>
      </c>
      <c r="M272" s="31">
        <v>3</v>
      </c>
      <c r="N272" s="31">
        <v>2</v>
      </c>
      <c r="O272" s="31">
        <v>3</v>
      </c>
      <c r="P272" s="31">
        <v>0</v>
      </c>
      <c r="Q272" s="31">
        <v>0</v>
      </c>
      <c r="R272" s="31">
        <v>1</v>
      </c>
      <c r="S272" s="31">
        <v>1</v>
      </c>
      <c r="T272" s="31">
        <v>0</v>
      </c>
      <c r="U272" s="31">
        <v>0</v>
      </c>
      <c r="V272" s="31">
        <v>0</v>
      </c>
      <c r="W272" s="31">
        <v>2</v>
      </c>
      <c r="X272" s="31">
        <v>0</v>
      </c>
      <c r="Y272" s="31">
        <v>0</v>
      </c>
      <c r="Z272" s="31">
        <v>0</v>
      </c>
      <c r="AA272" s="31">
        <v>12</v>
      </c>
      <c r="AB272" s="52"/>
      <c r="AC272" s="31">
        <v>51.527000000000001</v>
      </c>
      <c r="BC272" s="52"/>
    </row>
    <row r="273" spans="1:29" x14ac:dyDescent="0.45">
      <c r="A273" s="4" t="s">
        <v>166</v>
      </c>
      <c r="B273" s="4">
        <v>2022</v>
      </c>
      <c r="C273" s="5">
        <v>44695</v>
      </c>
      <c r="D273" s="4" t="s">
        <v>30</v>
      </c>
      <c r="E273" s="4" t="s">
        <v>31</v>
      </c>
      <c r="F273" s="4" t="s">
        <v>31</v>
      </c>
      <c r="G273" s="45" t="s">
        <v>226</v>
      </c>
      <c r="H273" s="45" t="s">
        <v>39</v>
      </c>
      <c r="I273" s="124" t="s">
        <v>40</v>
      </c>
      <c r="J273" s="12">
        <f>(C273-VLOOKUP(G273,Riders!$A$2:$D$3499,4,FALSE))/365</f>
        <v>23.695890410958903</v>
      </c>
      <c r="K273" s="12">
        <f>(C273-VLOOKUP(H273,Riders!$A$2:$D$3499,4,FALSE))/365</f>
        <v>24.983561643835618</v>
      </c>
      <c r="L273" s="14">
        <v>7</v>
      </c>
      <c r="M273" s="31">
        <v>0</v>
      </c>
      <c r="N273" s="31">
        <v>0</v>
      </c>
      <c r="O273" s="31">
        <v>0</v>
      </c>
      <c r="P273" s="31">
        <v>0</v>
      </c>
      <c r="Q273" s="31">
        <v>0</v>
      </c>
      <c r="R273" s="31">
        <v>0</v>
      </c>
      <c r="S273" s="31">
        <v>5</v>
      </c>
      <c r="T273" s="31">
        <v>3</v>
      </c>
      <c r="U273" s="31">
        <v>0</v>
      </c>
      <c r="V273" s="31">
        <v>3</v>
      </c>
      <c r="W273" s="31">
        <v>0</v>
      </c>
      <c r="X273" s="31">
        <v>0</v>
      </c>
      <c r="Y273" s="31">
        <v>0</v>
      </c>
      <c r="Z273" s="31">
        <v>0</v>
      </c>
      <c r="AA273" s="31">
        <v>11</v>
      </c>
      <c r="AB273" s="52"/>
      <c r="AC273" s="31">
        <v>51.527000000000001</v>
      </c>
    </row>
    <row r="274" spans="1:29" x14ac:dyDescent="0.45">
      <c r="A274" s="4" t="s">
        <v>166</v>
      </c>
      <c r="B274" s="4">
        <v>2022</v>
      </c>
      <c r="C274" s="5">
        <v>44695</v>
      </c>
      <c r="D274" s="4" t="s">
        <v>30</v>
      </c>
      <c r="E274" s="4" t="s">
        <v>31</v>
      </c>
      <c r="F274" s="4" t="s">
        <v>31</v>
      </c>
      <c r="G274" s="45" t="s">
        <v>235</v>
      </c>
      <c r="H274" s="45" t="s">
        <v>186</v>
      </c>
      <c r="I274" s="124" t="s">
        <v>79</v>
      </c>
      <c r="J274" s="12">
        <f>(C274-VLOOKUP(G274,Riders!$A$2:$D$3499,4,FALSE))/365</f>
        <v>21.342465753424658</v>
      </c>
      <c r="K274" s="12">
        <f>(C274-VLOOKUP(H274,Riders!$A$2:$D$3499,4,FALSE))/365</f>
        <v>19.920547945205481</v>
      </c>
      <c r="L274" s="14">
        <v>8</v>
      </c>
      <c r="M274" s="31">
        <v>0</v>
      </c>
      <c r="N274" s="31">
        <v>3</v>
      </c>
      <c r="O274" s="31">
        <v>1</v>
      </c>
      <c r="P274" s="31">
        <v>0</v>
      </c>
      <c r="Q274" s="31">
        <v>1</v>
      </c>
      <c r="R274" s="31">
        <v>0</v>
      </c>
      <c r="S274" s="31">
        <v>0</v>
      </c>
      <c r="T274" s="31">
        <v>0</v>
      </c>
      <c r="U274" s="31">
        <v>0</v>
      </c>
      <c r="V274" s="31">
        <v>0</v>
      </c>
      <c r="W274" s="31">
        <v>0</v>
      </c>
      <c r="X274" s="31">
        <v>0</v>
      </c>
      <c r="Y274" s="31">
        <v>0</v>
      </c>
      <c r="Z274" s="31">
        <v>0</v>
      </c>
      <c r="AA274" s="31">
        <v>5</v>
      </c>
      <c r="AB274" s="52"/>
      <c r="AC274" s="31">
        <v>51.527000000000001</v>
      </c>
    </row>
    <row r="275" spans="1:29" x14ac:dyDescent="0.45">
      <c r="A275" s="4" t="s">
        <v>166</v>
      </c>
      <c r="B275" s="4">
        <v>2022</v>
      </c>
      <c r="C275" s="5">
        <v>44695</v>
      </c>
      <c r="D275" s="4" t="s">
        <v>30</v>
      </c>
      <c r="E275" s="4" t="s">
        <v>31</v>
      </c>
      <c r="F275" s="4" t="s">
        <v>31</v>
      </c>
      <c r="G275" s="45" t="s">
        <v>228</v>
      </c>
      <c r="H275" s="45" t="s">
        <v>140</v>
      </c>
      <c r="I275" s="124" t="s">
        <v>131</v>
      </c>
      <c r="J275" s="12">
        <f>(C275-VLOOKUP(G275,Riders!$A$2:$D$3499,4,FALSE))/365</f>
        <v>29.92876712328767</v>
      </c>
      <c r="K275" s="12">
        <f>(C275-VLOOKUP(H275,Riders!$A$2:$D$3499,4,FALSE))/365</f>
        <v>22.835616438356166</v>
      </c>
      <c r="L275" s="14">
        <v>9</v>
      </c>
      <c r="M275" s="31">
        <v>0</v>
      </c>
      <c r="N275" s="31">
        <v>0</v>
      </c>
      <c r="O275" s="31">
        <v>0</v>
      </c>
      <c r="P275" s="31">
        <v>0</v>
      </c>
      <c r="Q275" s="31">
        <v>0</v>
      </c>
      <c r="R275" s="31">
        <v>0</v>
      </c>
      <c r="S275" s="31">
        <v>0</v>
      </c>
      <c r="T275" s="31">
        <v>0</v>
      </c>
      <c r="U275" s="31">
        <v>0</v>
      </c>
      <c r="V275" s="31">
        <v>2</v>
      </c>
      <c r="W275" s="31">
        <v>0</v>
      </c>
      <c r="X275" s="31">
        <v>2</v>
      </c>
      <c r="Y275" s="31">
        <v>0</v>
      </c>
      <c r="Z275" s="31">
        <v>0</v>
      </c>
      <c r="AA275" s="31">
        <v>4</v>
      </c>
      <c r="AB275" s="52"/>
      <c r="AC275" s="31">
        <v>51.527000000000001</v>
      </c>
    </row>
    <row r="276" spans="1:29" x14ac:dyDescent="0.45">
      <c r="A276" s="4" t="s">
        <v>166</v>
      </c>
      <c r="B276" s="4">
        <v>2022</v>
      </c>
      <c r="C276" s="5">
        <v>44695</v>
      </c>
      <c r="D276" s="4" t="s">
        <v>30</v>
      </c>
      <c r="E276" s="4" t="s">
        <v>31</v>
      </c>
      <c r="F276" s="4" t="s">
        <v>31</v>
      </c>
      <c r="G276" s="45" t="s">
        <v>44</v>
      </c>
      <c r="H276" s="45" t="s">
        <v>236</v>
      </c>
      <c r="I276" s="124" t="s">
        <v>46</v>
      </c>
      <c r="J276" s="12">
        <f>(C276-VLOOKUP(G276,Riders!$A$2:$D$3499,4,FALSE))/365</f>
        <v>20.282191780821918</v>
      </c>
      <c r="K276" s="12">
        <f>(C276-VLOOKUP(H276,Riders!$A$2:$D$3499,4,FALSE))/365</f>
        <v>19.2</v>
      </c>
      <c r="L276" s="14">
        <v>10</v>
      </c>
      <c r="M276" s="31">
        <v>0</v>
      </c>
      <c r="N276" s="31">
        <v>0</v>
      </c>
      <c r="O276" s="31">
        <v>0</v>
      </c>
      <c r="P276" s="31">
        <v>0</v>
      </c>
      <c r="Q276" s="31">
        <v>0</v>
      </c>
      <c r="R276" s="31">
        <v>0</v>
      </c>
      <c r="S276" s="31">
        <v>0</v>
      </c>
      <c r="T276" s="31">
        <v>0</v>
      </c>
      <c r="U276" s="31">
        <v>0</v>
      </c>
      <c r="V276" s="31">
        <v>0</v>
      </c>
      <c r="W276" s="31">
        <v>0</v>
      </c>
      <c r="X276" s="31">
        <v>0</v>
      </c>
      <c r="Y276" s="31">
        <v>0</v>
      </c>
      <c r="Z276" s="31">
        <v>0</v>
      </c>
      <c r="AA276" s="31">
        <v>0</v>
      </c>
      <c r="AB276" s="52"/>
      <c r="AC276" s="31">
        <v>51.527000000000001</v>
      </c>
    </row>
    <row r="277" spans="1:29" x14ac:dyDescent="0.45">
      <c r="A277" s="4" t="s">
        <v>166</v>
      </c>
      <c r="B277" s="4">
        <v>2022</v>
      </c>
      <c r="C277" s="5">
        <v>44695</v>
      </c>
      <c r="D277" s="4" t="s">
        <v>30</v>
      </c>
      <c r="E277" s="4" t="s">
        <v>31</v>
      </c>
      <c r="F277" s="4" t="s">
        <v>31</v>
      </c>
      <c r="G277" s="45" t="s">
        <v>227</v>
      </c>
      <c r="H277" s="45" t="s">
        <v>95</v>
      </c>
      <c r="I277" s="124" t="s">
        <v>96</v>
      </c>
      <c r="J277" s="12">
        <f>(C277-VLOOKUP(G277,Riders!$A$2:$D$3499,4,FALSE))/365</f>
        <v>20.454794520547946</v>
      </c>
      <c r="K277" s="12">
        <f>(C277-VLOOKUP(H277,Riders!$A$2:$D$3499,4,FALSE))/365</f>
        <v>20.92876712328767</v>
      </c>
      <c r="L277" s="14">
        <v>11</v>
      </c>
      <c r="M277" s="31">
        <v>0</v>
      </c>
      <c r="N277" s="31">
        <v>0</v>
      </c>
      <c r="O277" s="31">
        <v>0</v>
      </c>
      <c r="P277" s="31">
        <v>0</v>
      </c>
      <c r="Q277" s="31">
        <v>0</v>
      </c>
      <c r="R277" s="31">
        <v>0</v>
      </c>
      <c r="S277" s="31">
        <v>0</v>
      </c>
      <c r="T277" s="31">
        <v>0</v>
      </c>
      <c r="U277" s="31">
        <v>0</v>
      </c>
      <c r="V277" s="31">
        <v>0</v>
      </c>
      <c r="W277" s="31">
        <v>0</v>
      </c>
      <c r="X277" s="31">
        <v>0</v>
      </c>
      <c r="Y277" s="31">
        <v>0</v>
      </c>
      <c r="Z277" s="31">
        <v>0</v>
      </c>
      <c r="AA277" s="31">
        <v>0</v>
      </c>
      <c r="AB277" s="52"/>
      <c r="AC277" s="31">
        <v>51.527000000000001</v>
      </c>
    </row>
    <row r="278" spans="1:29" x14ac:dyDescent="0.45">
      <c r="A278" s="4" t="s">
        <v>166</v>
      </c>
      <c r="B278" s="4">
        <v>2022</v>
      </c>
      <c r="C278" s="5">
        <v>44695</v>
      </c>
      <c r="D278" s="4" t="s">
        <v>30</v>
      </c>
      <c r="E278" s="4" t="s">
        <v>31</v>
      </c>
      <c r="F278" s="4" t="s">
        <v>31</v>
      </c>
      <c r="G278" s="45" t="s">
        <v>190</v>
      </c>
      <c r="H278" s="45" t="s">
        <v>217</v>
      </c>
      <c r="I278" s="124" t="s">
        <v>177</v>
      </c>
      <c r="J278" s="12">
        <f>(C278-VLOOKUP(G278,Riders!$A$2:$D$3499,4,FALSE))/365</f>
        <v>20.805479452054794</v>
      </c>
      <c r="K278" s="12">
        <f>(C278-VLOOKUP(H278,Riders!$A$2:$D$3499,4,FALSE))/365</f>
        <v>19.786301369863015</v>
      </c>
      <c r="L278" s="14">
        <v>12</v>
      </c>
      <c r="M278" s="31">
        <v>0</v>
      </c>
      <c r="N278" s="31">
        <v>0</v>
      </c>
      <c r="O278" s="31">
        <v>0</v>
      </c>
      <c r="P278" s="31">
        <v>1</v>
      </c>
      <c r="Q278" s="31">
        <v>2</v>
      </c>
      <c r="R278" s="31">
        <v>0</v>
      </c>
      <c r="S278" s="31">
        <v>0</v>
      </c>
      <c r="T278" s="31">
        <v>5</v>
      </c>
      <c r="U278" s="31">
        <v>0</v>
      </c>
      <c r="V278" s="31">
        <v>0</v>
      </c>
      <c r="W278" s="31">
        <v>0</v>
      </c>
      <c r="X278" s="31">
        <v>0</v>
      </c>
      <c r="Y278" s="31">
        <v>0</v>
      </c>
      <c r="Z278" s="31">
        <v>20</v>
      </c>
      <c r="AA278" s="31">
        <v>-12</v>
      </c>
      <c r="AB278" s="52"/>
      <c r="AC278" s="31">
        <v>51.527000000000001</v>
      </c>
    </row>
    <row r="279" spans="1:29" x14ac:dyDescent="0.45">
      <c r="A279" s="4" t="s">
        <v>166</v>
      </c>
      <c r="B279" s="4">
        <v>2022</v>
      </c>
      <c r="C279" s="5">
        <v>44695</v>
      </c>
      <c r="D279" s="4" t="s">
        <v>30</v>
      </c>
      <c r="E279" s="4" t="s">
        <v>31</v>
      </c>
      <c r="F279" s="4" t="s">
        <v>31</v>
      </c>
      <c r="G279" s="45" t="s">
        <v>210</v>
      </c>
      <c r="H279" s="45" t="s">
        <v>209</v>
      </c>
      <c r="I279" s="124" t="s">
        <v>43</v>
      </c>
      <c r="J279" s="12">
        <f>(C279-VLOOKUP(G279,Riders!$A$2:$D$3499,4,FALSE))/365</f>
        <v>25.293150684931508</v>
      </c>
      <c r="K279" s="12">
        <f>(C279-VLOOKUP(H279,Riders!$A$2:$D$3499,4,FALSE))/365</f>
        <v>28.123287671232877</v>
      </c>
      <c r="L279" s="14">
        <v>13</v>
      </c>
      <c r="M279" s="31">
        <v>0</v>
      </c>
      <c r="N279" s="31">
        <v>0</v>
      </c>
      <c r="O279" s="31">
        <v>0</v>
      </c>
      <c r="P279" s="31">
        <v>0</v>
      </c>
      <c r="Q279" s="31">
        <v>0</v>
      </c>
      <c r="R279" s="31">
        <v>0</v>
      </c>
      <c r="S279" s="31">
        <v>0</v>
      </c>
      <c r="T279" s="31">
        <v>0</v>
      </c>
      <c r="U279" s="31">
        <v>0</v>
      </c>
      <c r="V279" s="31">
        <v>0</v>
      </c>
      <c r="W279" s="31">
        <v>0</v>
      </c>
      <c r="X279" s="31">
        <v>0</v>
      </c>
      <c r="Y279" s="31">
        <v>0</v>
      </c>
      <c r="Z279" s="31">
        <v>20</v>
      </c>
      <c r="AA279" s="31">
        <v>-20</v>
      </c>
      <c r="AB279" s="52"/>
      <c r="AC279" s="31">
        <v>51.527000000000001</v>
      </c>
    </row>
    <row r="280" spans="1:29" x14ac:dyDescent="0.45">
      <c r="A280" s="4" t="s">
        <v>166</v>
      </c>
      <c r="B280" s="4">
        <v>2022</v>
      </c>
      <c r="C280" s="5">
        <v>44695</v>
      </c>
      <c r="D280" s="4" t="s">
        <v>30</v>
      </c>
      <c r="E280" s="4" t="s">
        <v>31</v>
      </c>
      <c r="F280" s="4" t="s">
        <v>31</v>
      </c>
      <c r="G280" s="45" t="s">
        <v>206</v>
      </c>
      <c r="H280" s="45" t="s">
        <v>114</v>
      </c>
      <c r="I280" s="124" t="s">
        <v>115</v>
      </c>
      <c r="J280" s="12">
        <f>(C280-VLOOKUP(G280,Riders!$A$2:$D$3499,4,FALSE))/365</f>
        <v>20.150684931506849</v>
      </c>
      <c r="K280" s="12">
        <f>(C280-VLOOKUP(H280,Riders!$A$2:$D$3499,4,FALSE))/365</f>
        <v>21.712328767123289</v>
      </c>
      <c r="L280" s="14">
        <v>14</v>
      </c>
      <c r="M280" s="31">
        <v>0</v>
      </c>
      <c r="N280" s="31">
        <v>0</v>
      </c>
      <c r="O280" s="31">
        <v>0</v>
      </c>
      <c r="P280" s="31">
        <v>0</v>
      </c>
      <c r="Q280" s="31">
        <v>0</v>
      </c>
      <c r="R280" s="31">
        <v>0</v>
      </c>
      <c r="S280" s="31">
        <v>0</v>
      </c>
      <c r="T280" s="31">
        <v>0</v>
      </c>
      <c r="U280" s="31">
        <v>0</v>
      </c>
      <c r="V280" s="31">
        <v>0</v>
      </c>
      <c r="W280" s="31">
        <v>0</v>
      </c>
      <c r="X280" s="31">
        <v>0</v>
      </c>
      <c r="Y280" s="31">
        <v>0</v>
      </c>
      <c r="Z280" s="31">
        <v>20</v>
      </c>
      <c r="AA280" s="31">
        <v>-20</v>
      </c>
      <c r="AB280" s="52"/>
      <c r="AC280" s="31">
        <v>51.527000000000001</v>
      </c>
    </row>
    <row r="281" spans="1:29" x14ac:dyDescent="0.45">
      <c r="A281" s="4" t="s">
        <v>166</v>
      </c>
      <c r="B281" s="4">
        <v>2022</v>
      </c>
      <c r="C281" s="5">
        <v>44695</v>
      </c>
      <c r="D281" s="4" t="s">
        <v>30</v>
      </c>
      <c r="E281" s="4" t="s">
        <v>31</v>
      </c>
      <c r="F281" s="4" t="s">
        <v>31</v>
      </c>
      <c r="G281" s="45" t="s">
        <v>179</v>
      </c>
      <c r="H281" s="45" t="s">
        <v>237</v>
      </c>
      <c r="I281" s="124" t="s">
        <v>73</v>
      </c>
      <c r="J281" s="12">
        <f>(C281-VLOOKUP(G281,Riders!$A$2:$D$3499,4,FALSE))/365</f>
        <v>19.090410958904108</v>
      </c>
      <c r="K281" s="12">
        <f>(C281-VLOOKUP(H281,Riders!$A$2:$D$3499,4,FALSE))/365</f>
        <v>20.452054794520549</v>
      </c>
      <c r="L281" s="14">
        <v>15</v>
      </c>
      <c r="M281" s="31">
        <v>0</v>
      </c>
      <c r="N281" s="31">
        <v>0</v>
      </c>
      <c r="O281" s="31">
        <v>0</v>
      </c>
      <c r="P281" s="31">
        <v>0</v>
      </c>
      <c r="Q281" s="31">
        <v>0</v>
      </c>
      <c r="R281" s="31">
        <v>0</v>
      </c>
      <c r="S281" s="31">
        <v>0</v>
      </c>
      <c r="T281" s="31">
        <v>0</v>
      </c>
      <c r="U281" s="31">
        <v>0</v>
      </c>
      <c r="V281" s="31">
        <v>0</v>
      </c>
      <c r="W281" s="31">
        <v>0</v>
      </c>
      <c r="X281" s="31">
        <v>0</v>
      </c>
      <c r="Y281" s="31">
        <v>0</v>
      </c>
      <c r="Z281" s="31">
        <v>20</v>
      </c>
      <c r="AA281" s="31" t="s">
        <v>100</v>
      </c>
      <c r="AB281" s="52"/>
      <c r="AC281" s="31">
        <v>51.527000000000001</v>
      </c>
    </row>
    <row r="282" spans="1:29" x14ac:dyDescent="0.45">
      <c r="A282" s="1" t="s">
        <v>199</v>
      </c>
      <c r="B282" s="1">
        <v>2022</v>
      </c>
      <c r="C282" s="2">
        <v>44674</v>
      </c>
      <c r="D282" s="1" t="s">
        <v>30</v>
      </c>
      <c r="E282" s="1" t="s">
        <v>31</v>
      </c>
      <c r="F282" s="1" t="s">
        <v>31</v>
      </c>
      <c r="G282" s="41" t="s">
        <v>75</v>
      </c>
      <c r="H282" s="41" t="s">
        <v>76</v>
      </c>
      <c r="I282" s="121" t="s">
        <v>52</v>
      </c>
      <c r="J282" s="12">
        <f>(C282-VLOOKUP(G282,Riders!$A$2:$D$3499,4,FALSE))/365</f>
        <v>24.427397260273974</v>
      </c>
      <c r="K282" s="12">
        <f>(C282-VLOOKUP(H282,Riders!$A$2:$D$3499,4,FALSE))/365</f>
        <v>23.013698630136986</v>
      </c>
      <c r="L282" s="14">
        <v>1</v>
      </c>
      <c r="M282" s="31">
        <v>5</v>
      </c>
      <c r="N282" s="31">
        <v>0</v>
      </c>
      <c r="O282" s="31">
        <v>5</v>
      </c>
      <c r="P282" s="31">
        <v>5</v>
      </c>
      <c r="Q282" s="31">
        <v>0</v>
      </c>
      <c r="R282" s="31">
        <v>5</v>
      </c>
      <c r="S282" s="31">
        <v>5</v>
      </c>
      <c r="T282" s="31">
        <v>2</v>
      </c>
      <c r="U282" s="31">
        <v>3</v>
      </c>
      <c r="V282" s="31">
        <v>3</v>
      </c>
      <c r="W282" s="31">
        <v>0</v>
      </c>
      <c r="X282" s="31">
        <v>0</v>
      </c>
      <c r="Y282" s="31">
        <v>0</v>
      </c>
      <c r="Z282" s="31">
        <v>0</v>
      </c>
      <c r="AA282" s="31">
        <v>33</v>
      </c>
      <c r="AB282" s="52">
        <v>1.9263888888888889</v>
      </c>
      <c r="AC282" s="31">
        <v>38.933</v>
      </c>
    </row>
    <row r="283" spans="1:29" x14ac:dyDescent="0.45">
      <c r="A283" s="1" t="s">
        <v>199</v>
      </c>
      <c r="B283" s="1">
        <v>2022</v>
      </c>
      <c r="C283" s="2">
        <v>44674</v>
      </c>
      <c r="D283" s="1" t="s">
        <v>30</v>
      </c>
      <c r="E283" s="1" t="s">
        <v>31</v>
      </c>
      <c r="F283" s="1" t="s">
        <v>31</v>
      </c>
      <c r="G283" s="41" t="s">
        <v>167</v>
      </c>
      <c r="H283" s="41" t="s">
        <v>106</v>
      </c>
      <c r="I283" s="121" t="s">
        <v>61</v>
      </c>
      <c r="J283" s="12">
        <f>(C283-VLOOKUP(G283,Riders!$A$2:$D$3499,4,FALSE))/365</f>
        <v>24.167123287671235</v>
      </c>
      <c r="K283" s="12">
        <f>(C283-VLOOKUP(H283,Riders!$A$2:$D$3499,4,FALSE))/365</f>
        <v>21.336986301369862</v>
      </c>
      <c r="L283" s="14">
        <v>2</v>
      </c>
      <c r="M283" s="31">
        <v>3</v>
      </c>
      <c r="N283" s="31">
        <v>3</v>
      </c>
      <c r="O283" s="31">
        <v>3</v>
      </c>
      <c r="P283" s="31">
        <v>0</v>
      </c>
      <c r="Q283" s="31">
        <v>0</v>
      </c>
      <c r="R283" s="31">
        <v>0</v>
      </c>
      <c r="S283" s="31">
        <v>0</v>
      </c>
      <c r="T283" s="31">
        <v>0</v>
      </c>
      <c r="U283" s="31">
        <v>2</v>
      </c>
      <c r="V283" s="31">
        <v>5</v>
      </c>
      <c r="W283" s="31">
        <v>1</v>
      </c>
      <c r="X283" s="31">
        <v>6</v>
      </c>
      <c r="Y283" s="31">
        <v>0</v>
      </c>
      <c r="Z283" s="31">
        <v>0</v>
      </c>
      <c r="AA283" s="31">
        <v>23</v>
      </c>
      <c r="AB283" s="52"/>
      <c r="AC283" s="31">
        <v>38.933</v>
      </c>
    </row>
    <row r="284" spans="1:29" x14ac:dyDescent="0.45">
      <c r="A284" s="1" t="s">
        <v>199</v>
      </c>
      <c r="B284" s="1">
        <v>2022</v>
      </c>
      <c r="C284" s="2">
        <v>44674</v>
      </c>
      <c r="D284" s="1" t="s">
        <v>30</v>
      </c>
      <c r="E284" s="1" t="s">
        <v>31</v>
      </c>
      <c r="F284" s="1" t="s">
        <v>31</v>
      </c>
      <c r="G284" s="41" t="s">
        <v>81</v>
      </c>
      <c r="H284" s="41" t="s">
        <v>145</v>
      </c>
      <c r="I284" s="121" t="s">
        <v>83</v>
      </c>
      <c r="J284" s="12">
        <f>(C284-VLOOKUP(G284,Riders!$A$2:$D$3499,4,FALSE))/365</f>
        <v>25.931506849315067</v>
      </c>
      <c r="K284" s="12">
        <f>(C284-VLOOKUP(H284,Riders!$A$2:$D$3499,4,FALSE))/365</f>
        <v>29.797260273972604</v>
      </c>
      <c r="L284" s="14">
        <v>3</v>
      </c>
      <c r="M284" s="31">
        <v>1</v>
      </c>
      <c r="N284" s="31">
        <v>0</v>
      </c>
      <c r="O284" s="31">
        <v>1</v>
      </c>
      <c r="P284" s="31">
        <v>0</v>
      </c>
      <c r="Q284" s="31">
        <v>2</v>
      </c>
      <c r="R284" s="31">
        <v>3</v>
      </c>
      <c r="S284" s="31">
        <v>0</v>
      </c>
      <c r="T284" s="31">
        <v>0</v>
      </c>
      <c r="U284" s="31">
        <v>0</v>
      </c>
      <c r="V284" s="31">
        <v>1</v>
      </c>
      <c r="W284" s="31">
        <v>0</v>
      </c>
      <c r="X284" s="31">
        <v>10</v>
      </c>
      <c r="Y284" s="31">
        <v>0</v>
      </c>
      <c r="Z284" s="31">
        <v>0</v>
      </c>
      <c r="AA284" s="31">
        <v>18</v>
      </c>
      <c r="AB284" s="52"/>
      <c r="AC284" s="31">
        <v>38.933</v>
      </c>
    </row>
    <row r="285" spans="1:29" x14ac:dyDescent="0.45">
      <c r="A285" s="1" t="s">
        <v>199</v>
      </c>
      <c r="B285" s="1">
        <v>2022</v>
      </c>
      <c r="C285" s="2">
        <v>44674</v>
      </c>
      <c r="D285" s="1" t="s">
        <v>30</v>
      </c>
      <c r="E285" s="1" t="s">
        <v>31</v>
      </c>
      <c r="F285" s="1" t="s">
        <v>31</v>
      </c>
      <c r="G285" s="41" t="s">
        <v>158</v>
      </c>
      <c r="H285" s="41" t="s">
        <v>159</v>
      </c>
      <c r="I285" s="121" t="s">
        <v>58</v>
      </c>
      <c r="J285" s="12">
        <f>(C285-VLOOKUP(G285,Riders!$A$2:$D$3499,4,FALSE))/365</f>
        <v>25.30958904109589</v>
      </c>
      <c r="K285" s="12">
        <f>(C285-VLOOKUP(H285,Riders!$A$2:$D$3499,4,FALSE))/365</f>
        <v>23.87123287671233</v>
      </c>
      <c r="L285" s="14">
        <v>4</v>
      </c>
      <c r="M285" s="31">
        <v>0</v>
      </c>
      <c r="N285" s="31">
        <v>2</v>
      </c>
      <c r="O285" s="31">
        <v>0</v>
      </c>
      <c r="P285" s="31">
        <v>0</v>
      </c>
      <c r="Q285" s="31">
        <v>3</v>
      </c>
      <c r="R285" s="31">
        <v>0</v>
      </c>
      <c r="S285" s="31">
        <v>2</v>
      </c>
      <c r="T285" s="31">
        <v>1</v>
      </c>
      <c r="U285" s="31">
        <v>5</v>
      </c>
      <c r="V285" s="31">
        <v>0</v>
      </c>
      <c r="W285" s="31">
        <v>3</v>
      </c>
      <c r="X285" s="31">
        <v>2</v>
      </c>
      <c r="Y285" s="31">
        <v>0</v>
      </c>
      <c r="Z285" s="31">
        <v>0</v>
      </c>
      <c r="AA285" s="31">
        <v>18</v>
      </c>
      <c r="AB285" s="52"/>
      <c r="AC285" s="31">
        <v>38.933</v>
      </c>
    </row>
    <row r="286" spans="1:29" x14ac:dyDescent="0.45">
      <c r="A286" s="1" t="s">
        <v>199</v>
      </c>
      <c r="B286" s="1">
        <v>2022</v>
      </c>
      <c r="C286" s="2">
        <v>44674</v>
      </c>
      <c r="D286" s="1" t="s">
        <v>30</v>
      </c>
      <c r="E286" s="1" t="s">
        <v>31</v>
      </c>
      <c r="F286" s="1" t="s">
        <v>31</v>
      </c>
      <c r="G286" s="41" t="s">
        <v>107</v>
      </c>
      <c r="H286" s="41" t="s">
        <v>193</v>
      </c>
      <c r="I286" s="121" t="s">
        <v>46</v>
      </c>
      <c r="J286" s="12">
        <f>(C286-VLOOKUP(G286,Riders!$A$2:$D$3499,4,FALSE))/365</f>
        <v>21.643835616438356</v>
      </c>
      <c r="K286" s="12">
        <f>(C286-VLOOKUP(H286,Riders!$A$2:$D$3499,4,FALSE))/365</f>
        <v>26.468493150684932</v>
      </c>
      <c r="L286" s="14">
        <v>5</v>
      </c>
      <c r="M286" s="31">
        <v>0</v>
      </c>
      <c r="N286" s="31">
        <v>0</v>
      </c>
      <c r="O286" s="31">
        <v>0</v>
      </c>
      <c r="P286" s="31">
        <v>0</v>
      </c>
      <c r="Q286" s="31">
        <v>0</v>
      </c>
      <c r="R286" s="31">
        <v>0</v>
      </c>
      <c r="S286" s="31">
        <v>0</v>
      </c>
      <c r="T286" s="31">
        <v>3</v>
      </c>
      <c r="U286" s="31">
        <v>0</v>
      </c>
      <c r="V286" s="31">
        <v>0</v>
      </c>
      <c r="W286" s="31">
        <v>5</v>
      </c>
      <c r="X286" s="31">
        <v>4</v>
      </c>
      <c r="Y286" s="31">
        <v>0</v>
      </c>
      <c r="Z286" s="31">
        <v>0</v>
      </c>
      <c r="AA286" s="31">
        <v>12</v>
      </c>
      <c r="AB286" s="52"/>
      <c r="AC286" s="31">
        <v>38.933</v>
      </c>
    </row>
    <row r="287" spans="1:29" x14ac:dyDescent="0.45">
      <c r="A287" s="1" t="s">
        <v>199</v>
      </c>
      <c r="B287" s="1">
        <v>2022</v>
      </c>
      <c r="C287" s="2">
        <v>44674</v>
      </c>
      <c r="D287" s="1" t="s">
        <v>30</v>
      </c>
      <c r="E287" s="1" t="s">
        <v>31</v>
      </c>
      <c r="F287" s="1" t="s">
        <v>31</v>
      </c>
      <c r="G287" s="41" t="s">
        <v>160</v>
      </c>
      <c r="H287" s="41" t="s">
        <v>238</v>
      </c>
      <c r="I287" s="121" t="s">
        <v>91</v>
      </c>
      <c r="J287" s="12">
        <f>(C287-VLOOKUP(G287,Riders!$A$2:$D$3499,4,FALSE))/365</f>
        <v>27.605479452054794</v>
      </c>
      <c r="K287" s="12">
        <f>(C287-VLOOKUP(H287,Riders!$A$2:$D$3499,4,FALSE))/365</f>
        <v>23.471232876712328</v>
      </c>
      <c r="L287" s="14">
        <v>6</v>
      </c>
      <c r="M287" s="31">
        <v>0</v>
      </c>
      <c r="N287" s="31">
        <v>5</v>
      </c>
      <c r="O287" s="31">
        <v>0</v>
      </c>
      <c r="P287" s="31">
        <v>2</v>
      </c>
      <c r="Q287" s="31">
        <v>0</v>
      </c>
      <c r="R287" s="31">
        <v>0</v>
      </c>
      <c r="S287" s="31">
        <v>3</v>
      </c>
      <c r="T287" s="31">
        <v>0</v>
      </c>
      <c r="U287" s="31">
        <v>0</v>
      </c>
      <c r="V287" s="31">
        <v>2</v>
      </c>
      <c r="W287" s="31">
        <v>0</v>
      </c>
      <c r="X287" s="31">
        <v>0</v>
      </c>
      <c r="Y287" s="31">
        <v>0</v>
      </c>
      <c r="Z287" s="31">
        <v>0</v>
      </c>
      <c r="AA287" s="31">
        <v>12</v>
      </c>
      <c r="AB287" s="52"/>
      <c r="AC287" s="31">
        <v>38.933</v>
      </c>
    </row>
    <row r="288" spans="1:29" x14ac:dyDescent="0.45">
      <c r="A288" s="1" t="s">
        <v>199</v>
      </c>
      <c r="B288" s="1">
        <v>2022</v>
      </c>
      <c r="C288" s="2">
        <v>44674</v>
      </c>
      <c r="D288" s="1" t="s">
        <v>30</v>
      </c>
      <c r="E288" s="1" t="s">
        <v>31</v>
      </c>
      <c r="F288" s="1" t="s">
        <v>31</v>
      </c>
      <c r="G288" s="41" t="s">
        <v>239</v>
      </c>
      <c r="H288" s="41" t="s">
        <v>162</v>
      </c>
      <c r="I288" s="121" t="s">
        <v>64</v>
      </c>
      <c r="J288" s="12">
        <f>(C288-VLOOKUP(G288,Riders!$A$2:$D$3499,4,FALSE))/365</f>
        <v>26.643835616438356</v>
      </c>
      <c r="K288" s="12">
        <f>(C288-VLOOKUP(H288,Riders!$A$2:$D$3499,4,FALSE))/365</f>
        <v>27.991780821917807</v>
      </c>
      <c r="L288" s="14">
        <v>7</v>
      </c>
      <c r="M288" s="14">
        <v>0</v>
      </c>
      <c r="N288" s="14">
        <v>0</v>
      </c>
      <c r="O288" s="14">
        <v>0</v>
      </c>
      <c r="P288" s="14">
        <v>0</v>
      </c>
      <c r="Q288" s="14">
        <v>0</v>
      </c>
      <c r="R288" s="14">
        <v>2</v>
      </c>
      <c r="S288" s="14">
        <v>1</v>
      </c>
      <c r="T288" s="14">
        <v>0</v>
      </c>
      <c r="U288" s="14">
        <v>0</v>
      </c>
      <c r="V288" s="14">
        <v>0</v>
      </c>
      <c r="W288" s="14">
        <v>2</v>
      </c>
      <c r="X288" s="14">
        <v>0</v>
      </c>
      <c r="Y288" s="14">
        <v>0</v>
      </c>
      <c r="Z288" s="14">
        <v>0</v>
      </c>
      <c r="AA288" s="14">
        <v>5</v>
      </c>
      <c r="AB288" s="89"/>
      <c r="AC288" s="51">
        <v>38.933</v>
      </c>
    </row>
    <row r="289" spans="1:29" x14ac:dyDescent="0.45">
      <c r="A289" s="1" t="s">
        <v>199</v>
      </c>
      <c r="B289" s="1">
        <v>2022</v>
      </c>
      <c r="C289" s="2">
        <v>44674</v>
      </c>
      <c r="D289" s="1" t="s">
        <v>30</v>
      </c>
      <c r="E289" s="1" t="s">
        <v>31</v>
      </c>
      <c r="F289" s="1" t="s">
        <v>31</v>
      </c>
      <c r="G289" s="41" t="s">
        <v>87</v>
      </c>
      <c r="H289" s="41" t="s">
        <v>163</v>
      </c>
      <c r="I289" s="121" t="s">
        <v>88</v>
      </c>
      <c r="J289" s="12">
        <f>(C289-VLOOKUP(G289,Riders!$A$2:$D$3499,4,FALSE))/365</f>
        <v>22.824657534246576</v>
      </c>
      <c r="K289" s="12">
        <f>(C289-VLOOKUP(H289,Riders!$A$2:$D$3499,4,FALSE))/365</f>
        <v>23.438356164383563</v>
      </c>
      <c r="L289" s="14">
        <v>8</v>
      </c>
      <c r="M289" s="14">
        <v>0</v>
      </c>
      <c r="N289" s="14">
        <v>0</v>
      </c>
      <c r="O289" s="14">
        <v>0</v>
      </c>
      <c r="P289" s="14">
        <v>0</v>
      </c>
      <c r="Q289" s="14">
        <v>0</v>
      </c>
      <c r="R289" s="14">
        <v>0</v>
      </c>
      <c r="S289" s="14">
        <v>0</v>
      </c>
      <c r="T289" s="14">
        <v>5</v>
      </c>
      <c r="U289" s="14">
        <v>0</v>
      </c>
      <c r="V289" s="14">
        <v>0</v>
      </c>
      <c r="W289" s="14">
        <v>0</v>
      </c>
      <c r="X289" s="14">
        <v>0</v>
      </c>
      <c r="Y289" s="14">
        <v>0</v>
      </c>
      <c r="Z289" s="14">
        <v>0</v>
      </c>
      <c r="AA289" s="14">
        <v>5</v>
      </c>
      <c r="AB289" s="89"/>
      <c r="AC289" s="51">
        <v>38.933</v>
      </c>
    </row>
    <row r="290" spans="1:29" x14ac:dyDescent="0.45">
      <c r="A290" s="1" t="s">
        <v>199</v>
      </c>
      <c r="B290" s="1">
        <v>2022</v>
      </c>
      <c r="C290" s="2">
        <v>44674</v>
      </c>
      <c r="D290" s="1" t="s">
        <v>30</v>
      </c>
      <c r="E290" s="1" t="s">
        <v>31</v>
      </c>
      <c r="F290" s="1" t="s">
        <v>31</v>
      </c>
      <c r="G290" s="41" t="s">
        <v>220</v>
      </c>
      <c r="H290" s="41" t="s">
        <v>85</v>
      </c>
      <c r="I290" s="121" t="s">
        <v>168</v>
      </c>
      <c r="J290" s="12">
        <f>(C290-VLOOKUP(G290,Riders!$A$2:$D$3499,4,FALSE))/365</f>
        <v>24.772602739726029</v>
      </c>
      <c r="K290" s="12">
        <f>(C290-VLOOKUP(H290,Riders!$A$2:$D$3499,4,FALSE))/365</f>
        <v>20.287671232876711</v>
      </c>
      <c r="L290" s="14">
        <v>9</v>
      </c>
      <c r="M290" s="14">
        <v>0</v>
      </c>
      <c r="N290" s="14">
        <v>0</v>
      </c>
      <c r="O290" s="14">
        <v>0</v>
      </c>
      <c r="P290" s="14">
        <v>3</v>
      </c>
      <c r="Q290" s="14">
        <v>0</v>
      </c>
      <c r="R290" s="14">
        <v>0</v>
      </c>
      <c r="S290" s="14">
        <v>0</v>
      </c>
      <c r="T290" s="14">
        <v>0</v>
      </c>
      <c r="U290" s="14">
        <v>0</v>
      </c>
      <c r="V290" s="14">
        <v>0</v>
      </c>
      <c r="W290" s="14">
        <v>0</v>
      </c>
      <c r="X290" s="14">
        <v>0</v>
      </c>
      <c r="Y290" s="14">
        <v>0</v>
      </c>
      <c r="Z290" s="14">
        <v>0</v>
      </c>
      <c r="AA290" s="14">
        <v>3</v>
      </c>
      <c r="AB290" s="89"/>
      <c r="AC290" s="51">
        <v>38.933</v>
      </c>
    </row>
    <row r="291" spans="1:29" x14ac:dyDescent="0.45">
      <c r="A291" s="1" t="s">
        <v>199</v>
      </c>
      <c r="B291" s="1">
        <v>2022</v>
      </c>
      <c r="C291" s="2">
        <v>44674</v>
      </c>
      <c r="D291" s="1" t="s">
        <v>30</v>
      </c>
      <c r="E291" s="1" t="s">
        <v>31</v>
      </c>
      <c r="F291" s="1" t="s">
        <v>31</v>
      </c>
      <c r="G291" s="41" t="s">
        <v>156</v>
      </c>
      <c r="H291" s="41" t="s">
        <v>117</v>
      </c>
      <c r="I291" s="121" t="s">
        <v>67</v>
      </c>
      <c r="J291" s="12">
        <f>(C291-VLOOKUP(G291,Riders!$A$2:$D$3499,4,FALSE))/365</f>
        <v>27.849315068493151</v>
      </c>
      <c r="K291" s="12">
        <f>(C291-VLOOKUP(H291,Riders!$A$2:$D$3499,4,FALSE))/365</f>
        <v>20.243835616438357</v>
      </c>
      <c r="L291" s="14">
        <v>10</v>
      </c>
      <c r="M291" s="14">
        <v>0</v>
      </c>
      <c r="N291" s="14">
        <v>1</v>
      </c>
      <c r="O291" s="14">
        <v>0</v>
      </c>
      <c r="P291" s="14">
        <v>0</v>
      </c>
      <c r="Q291" s="14">
        <v>1</v>
      </c>
      <c r="R291" s="14">
        <v>0</v>
      </c>
      <c r="S291" s="14">
        <v>0</v>
      </c>
      <c r="T291" s="14">
        <v>0</v>
      </c>
      <c r="U291" s="14">
        <v>0</v>
      </c>
      <c r="V291" s="14">
        <v>0</v>
      </c>
      <c r="W291" s="14">
        <v>0</v>
      </c>
      <c r="X291" s="14">
        <v>0</v>
      </c>
      <c r="Y291" s="14">
        <v>0</v>
      </c>
      <c r="Z291" s="14">
        <v>0</v>
      </c>
      <c r="AA291" s="14">
        <v>2</v>
      </c>
      <c r="AB291" s="89"/>
      <c r="AC291" s="51">
        <v>38.933</v>
      </c>
    </row>
    <row r="292" spans="1:29" x14ac:dyDescent="0.45">
      <c r="A292" s="1" t="s">
        <v>199</v>
      </c>
      <c r="B292" s="1">
        <v>2022</v>
      </c>
      <c r="C292" s="2">
        <v>44674</v>
      </c>
      <c r="D292" s="1" t="s">
        <v>30</v>
      </c>
      <c r="E292" s="1" t="s">
        <v>31</v>
      </c>
      <c r="F292" s="1" t="s">
        <v>31</v>
      </c>
      <c r="G292" s="41" t="s">
        <v>226</v>
      </c>
      <c r="H292" s="41" t="s">
        <v>39</v>
      </c>
      <c r="I292" s="121" t="s">
        <v>40</v>
      </c>
      <c r="J292" s="12">
        <f>(C292-VLOOKUP(G292,Riders!$A$2:$D$3499,4,FALSE))/365</f>
        <v>23.638356164383563</v>
      </c>
      <c r="K292" s="12">
        <f>(C292-VLOOKUP(H292,Riders!$A$2:$D$3499,4,FALSE))/365</f>
        <v>24.926027397260274</v>
      </c>
      <c r="L292" s="14">
        <v>11</v>
      </c>
      <c r="M292" s="14">
        <v>0</v>
      </c>
      <c r="N292" s="14">
        <v>0</v>
      </c>
      <c r="O292" s="14">
        <v>0</v>
      </c>
      <c r="P292" s="14">
        <v>0</v>
      </c>
      <c r="Q292" s="14">
        <v>0</v>
      </c>
      <c r="R292" s="14">
        <v>0</v>
      </c>
      <c r="S292" s="14">
        <v>0</v>
      </c>
      <c r="T292" s="14">
        <v>0</v>
      </c>
      <c r="U292" s="14">
        <v>1</v>
      </c>
      <c r="V292" s="14">
        <v>0</v>
      </c>
      <c r="W292" s="14">
        <v>0</v>
      </c>
      <c r="X292" s="14">
        <v>0</v>
      </c>
      <c r="Y292" s="14">
        <v>0</v>
      </c>
      <c r="Z292" s="14">
        <v>0</v>
      </c>
      <c r="AA292" s="14">
        <v>1</v>
      </c>
      <c r="AB292" s="89"/>
      <c r="AC292" s="51">
        <v>38.933</v>
      </c>
    </row>
    <row r="293" spans="1:29" x14ac:dyDescent="0.45">
      <c r="A293" s="1" t="s">
        <v>199</v>
      </c>
      <c r="B293" s="1">
        <v>2022</v>
      </c>
      <c r="C293" s="2">
        <v>44674</v>
      </c>
      <c r="D293" s="1" t="s">
        <v>30</v>
      </c>
      <c r="E293" s="1" t="s">
        <v>31</v>
      </c>
      <c r="F293" s="1" t="s">
        <v>31</v>
      </c>
      <c r="G293" s="41" t="s">
        <v>120</v>
      </c>
      <c r="H293" s="41" t="s">
        <v>232</v>
      </c>
      <c r="I293" s="121" t="s">
        <v>121</v>
      </c>
      <c r="J293" s="12">
        <f>(C293-VLOOKUP(G293,Riders!$A$2:$D$3499,4,FALSE))/365</f>
        <v>23.315068493150687</v>
      </c>
      <c r="K293" s="12">
        <f>(C293-VLOOKUP(H293,Riders!$A$2:$D$3499,4,FALSE))/365</f>
        <v>21.290410958904111</v>
      </c>
      <c r="L293" s="14">
        <v>12</v>
      </c>
      <c r="M293" s="14">
        <v>0</v>
      </c>
      <c r="N293" s="14">
        <v>0</v>
      </c>
      <c r="O293" s="14">
        <v>0</v>
      </c>
      <c r="P293" s="14">
        <v>0</v>
      </c>
      <c r="Q293" s="14">
        <v>0</v>
      </c>
      <c r="R293" s="14">
        <v>0</v>
      </c>
      <c r="S293" s="14">
        <v>0</v>
      </c>
      <c r="T293" s="14">
        <v>0</v>
      </c>
      <c r="U293" s="14">
        <v>0</v>
      </c>
      <c r="V293" s="14">
        <v>0</v>
      </c>
      <c r="W293" s="14">
        <v>0</v>
      </c>
      <c r="X293" s="14">
        <v>0</v>
      </c>
      <c r="Y293" s="14">
        <v>0</v>
      </c>
      <c r="Z293" s="14">
        <v>0</v>
      </c>
      <c r="AA293" s="14">
        <v>0</v>
      </c>
      <c r="AB293" s="89"/>
      <c r="AC293" s="51">
        <v>38.933</v>
      </c>
    </row>
    <row r="294" spans="1:29" x14ac:dyDescent="0.45">
      <c r="A294" s="1" t="s">
        <v>199</v>
      </c>
      <c r="B294" s="1">
        <v>2022</v>
      </c>
      <c r="C294" s="2">
        <v>44674</v>
      </c>
      <c r="D294" s="1" t="s">
        <v>30</v>
      </c>
      <c r="E294" s="1" t="s">
        <v>31</v>
      </c>
      <c r="F294" s="1" t="s">
        <v>31</v>
      </c>
      <c r="G294" s="41" t="s">
        <v>228</v>
      </c>
      <c r="H294" s="41" t="s">
        <v>140</v>
      </c>
      <c r="I294" s="41" t="s">
        <v>131</v>
      </c>
      <c r="J294" s="12">
        <f>(C294-VLOOKUP(G294,Riders!$A$2:$D$3499,4,FALSE))/365</f>
        <v>29.87123287671233</v>
      </c>
      <c r="K294" s="12">
        <f>(C294-VLOOKUP(H294,Riders!$A$2:$D$3499,4,FALSE))/365</f>
        <v>22.778082191780822</v>
      </c>
      <c r="L294" s="14">
        <v>13</v>
      </c>
      <c r="M294" s="14">
        <v>0</v>
      </c>
      <c r="N294" s="14">
        <v>0</v>
      </c>
      <c r="O294" s="14">
        <v>0</v>
      </c>
      <c r="P294" s="14">
        <v>0</v>
      </c>
      <c r="Q294" s="14">
        <v>0</v>
      </c>
      <c r="R294" s="14">
        <v>0</v>
      </c>
      <c r="S294" s="14">
        <v>0</v>
      </c>
      <c r="T294" s="14">
        <v>0</v>
      </c>
      <c r="U294" s="14">
        <v>0</v>
      </c>
      <c r="V294" s="14">
        <v>0</v>
      </c>
      <c r="W294" s="14">
        <v>0</v>
      </c>
      <c r="X294" s="14">
        <v>0</v>
      </c>
      <c r="Y294" s="14">
        <v>0</v>
      </c>
      <c r="Z294" s="14">
        <v>20</v>
      </c>
      <c r="AA294" s="14">
        <v>-20</v>
      </c>
      <c r="AB294" s="89"/>
      <c r="AC294" s="51">
        <v>38.933</v>
      </c>
    </row>
    <row r="295" spans="1:29" x14ac:dyDescent="0.45">
      <c r="A295" s="1" t="s">
        <v>199</v>
      </c>
      <c r="B295" s="1">
        <v>2022</v>
      </c>
      <c r="C295" s="2">
        <v>44674</v>
      </c>
      <c r="D295" s="1" t="s">
        <v>30</v>
      </c>
      <c r="E295" s="1" t="s">
        <v>31</v>
      </c>
      <c r="F295" s="1" t="s">
        <v>31</v>
      </c>
      <c r="G295" s="41" t="s">
        <v>240</v>
      </c>
      <c r="H295" s="41" t="s">
        <v>241</v>
      </c>
      <c r="I295" s="41" t="s">
        <v>242</v>
      </c>
      <c r="J295" s="12">
        <f>(C295-VLOOKUP(G295,Riders!$A$2:$D$3499,4,FALSE))/365</f>
        <v>18.512328767123286</v>
      </c>
      <c r="K295" s="12">
        <f>(C295-VLOOKUP(H295,Riders!$A$2:$D$3499,4,FALSE))/365</f>
        <v>27.397260273972602</v>
      </c>
      <c r="L295" s="14" t="s">
        <v>100</v>
      </c>
      <c r="M295" s="14">
        <v>0</v>
      </c>
      <c r="N295" s="14">
        <v>0</v>
      </c>
      <c r="O295" s="14">
        <v>0</v>
      </c>
      <c r="P295" s="14">
        <v>0</v>
      </c>
      <c r="Q295" s="14">
        <v>0</v>
      </c>
      <c r="R295" s="14">
        <v>0</v>
      </c>
      <c r="S295" s="14">
        <v>0</v>
      </c>
      <c r="T295" s="14">
        <v>0</v>
      </c>
      <c r="U295" s="14">
        <v>0</v>
      </c>
      <c r="V295" s="14">
        <v>0</v>
      </c>
      <c r="W295" s="14">
        <v>0</v>
      </c>
      <c r="X295" s="14">
        <v>0</v>
      </c>
      <c r="Y295" s="14">
        <v>0</v>
      </c>
      <c r="Z295" s="14">
        <v>20</v>
      </c>
      <c r="AA295" s="14" t="s">
        <v>100</v>
      </c>
      <c r="AB295" s="89"/>
      <c r="AC295" s="51">
        <v>38.933</v>
      </c>
    </row>
    <row r="296" spans="1:29" x14ac:dyDescent="0.45">
      <c r="A296" s="1" t="s">
        <v>199</v>
      </c>
      <c r="B296" s="1">
        <v>2022</v>
      </c>
      <c r="C296" s="2">
        <v>44674</v>
      </c>
      <c r="D296" s="1" t="s">
        <v>30</v>
      </c>
      <c r="E296" s="1" t="s">
        <v>31</v>
      </c>
      <c r="F296" s="1" t="s">
        <v>31</v>
      </c>
      <c r="G296" t="s">
        <v>114</v>
      </c>
      <c r="H296" s="41" t="s">
        <v>125</v>
      </c>
      <c r="I296" s="41" t="s">
        <v>115</v>
      </c>
      <c r="J296" s="12">
        <f>(C296-VLOOKUP(G296,Riders!$A$2:$D$3499,4,FALSE))/365</f>
        <v>21.654794520547945</v>
      </c>
      <c r="K296" s="12">
        <f>(C296-VLOOKUP(H296,Riders!$A$2:$D$3499,4,FALSE))/365</f>
        <v>19.202739726027396</v>
      </c>
      <c r="L296" s="14" t="s">
        <v>100</v>
      </c>
      <c r="M296" s="14">
        <v>0</v>
      </c>
      <c r="N296" s="14">
        <v>0</v>
      </c>
      <c r="O296" s="14">
        <v>0</v>
      </c>
      <c r="P296" s="14">
        <v>0</v>
      </c>
      <c r="Q296" s="14">
        <v>0</v>
      </c>
      <c r="R296" s="14">
        <v>0</v>
      </c>
      <c r="S296" s="14">
        <v>0</v>
      </c>
      <c r="T296" s="14">
        <v>0</v>
      </c>
      <c r="U296" s="14">
        <v>0</v>
      </c>
      <c r="V296" s="14">
        <v>0</v>
      </c>
      <c r="W296" s="14">
        <v>0</v>
      </c>
      <c r="X296" s="14">
        <v>0</v>
      </c>
      <c r="Y296" s="14">
        <v>0</v>
      </c>
      <c r="Z296" s="14">
        <v>20</v>
      </c>
      <c r="AA296" s="14" t="s">
        <v>100</v>
      </c>
      <c r="AB296" s="89"/>
      <c r="AC296" s="51">
        <v>38.933</v>
      </c>
    </row>
    <row r="297" spans="1:29" x14ac:dyDescent="0.45">
      <c r="A297" s="1" t="s">
        <v>199</v>
      </c>
      <c r="B297" s="1">
        <v>2022</v>
      </c>
      <c r="C297" s="2">
        <v>44674</v>
      </c>
      <c r="D297" s="1" t="s">
        <v>30</v>
      </c>
      <c r="E297" s="1" t="s">
        <v>31</v>
      </c>
      <c r="F297" s="1" t="s">
        <v>31</v>
      </c>
      <c r="G297" s="41" t="s">
        <v>134</v>
      </c>
      <c r="H297" s="41" t="s">
        <v>146</v>
      </c>
      <c r="I297" s="41" t="s">
        <v>34</v>
      </c>
      <c r="J297" s="12">
        <f>(C297-VLOOKUP(G297,Riders!$A$2:$D$3499,4,FALSE))/365</f>
        <v>20.624657534246577</v>
      </c>
      <c r="K297" s="12">
        <f>(C297-VLOOKUP(H297,Riders!$A$2:$D$3499,4,FALSE))/365</f>
        <v>22.906849315068492</v>
      </c>
      <c r="L297" s="14" t="s">
        <v>100</v>
      </c>
      <c r="M297" s="14">
        <v>0</v>
      </c>
      <c r="N297" s="14">
        <v>0</v>
      </c>
      <c r="O297" s="14">
        <v>0</v>
      </c>
      <c r="P297" s="14">
        <v>1</v>
      </c>
      <c r="Q297" s="14">
        <v>0</v>
      </c>
      <c r="R297" s="14">
        <v>1</v>
      </c>
      <c r="S297" s="14">
        <v>0</v>
      </c>
      <c r="T297" s="14">
        <v>0</v>
      </c>
      <c r="U297" s="14">
        <v>0</v>
      </c>
      <c r="V297" s="14">
        <v>0</v>
      </c>
      <c r="W297" s="14">
        <v>0</v>
      </c>
      <c r="X297" s="14">
        <v>0</v>
      </c>
      <c r="Y297" s="14">
        <v>0</v>
      </c>
      <c r="Z297" s="14">
        <v>0</v>
      </c>
      <c r="AA297" s="14" t="s">
        <v>100</v>
      </c>
      <c r="AB297" s="89"/>
      <c r="AC297" s="51">
        <v>38.933</v>
      </c>
    </row>
    <row r="298" spans="1:29" x14ac:dyDescent="0.45">
      <c r="A298" s="1" t="s">
        <v>199</v>
      </c>
      <c r="B298" s="1">
        <v>2022</v>
      </c>
      <c r="C298" s="2">
        <v>44674</v>
      </c>
      <c r="D298" s="1" t="s">
        <v>30</v>
      </c>
      <c r="E298" s="1" t="s">
        <v>31</v>
      </c>
      <c r="F298" s="1" t="s">
        <v>31</v>
      </c>
      <c r="G298" s="41" t="s">
        <v>224</v>
      </c>
      <c r="H298" s="41" t="s">
        <v>78</v>
      </c>
      <c r="I298" s="41" t="s">
        <v>243</v>
      </c>
      <c r="J298" s="12">
        <f>(C298-VLOOKUP(G298,Riders!$A$2:$D$3499,4,FALSE))/365</f>
        <v>30.016438356164382</v>
      </c>
      <c r="K298" s="12">
        <f>(C298-VLOOKUP(H298,Riders!$A$2:$D$3499,4,FALSE))/365</f>
        <v>18.983561643835618</v>
      </c>
      <c r="L298" s="14" t="s">
        <v>100</v>
      </c>
      <c r="M298" s="14">
        <v>2</v>
      </c>
      <c r="N298" s="14">
        <v>0</v>
      </c>
      <c r="O298" s="14">
        <v>2</v>
      </c>
      <c r="P298" s="14">
        <v>0</v>
      </c>
      <c r="Q298" s="14">
        <v>5</v>
      </c>
      <c r="R298" s="14">
        <v>0</v>
      </c>
      <c r="S298" s="14">
        <v>0</v>
      </c>
      <c r="T298" s="14">
        <v>0</v>
      </c>
      <c r="U298" s="14">
        <v>0</v>
      </c>
      <c r="V298" s="14">
        <v>0</v>
      </c>
      <c r="W298" s="14">
        <v>0</v>
      </c>
      <c r="X298" s="14">
        <v>0</v>
      </c>
      <c r="Y298" s="14">
        <v>0</v>
      </c>
      <c r="Z298" s="14">
        <v>0</v>
      </c>
      <c r="AA298" s="14" t="s">
        <v>100</v>
      </c>
      <c r="AB298" s="89"/>
      <c r="AC298" s="51">
        <v>38.933</v>
      </c>
    </row>
    <row r="299" spans="1:29" x14ac:dyDescent="0.45">
      <c r="A299" s="1" t="s">
        <v>199</v>
      </c>
      <c r="B299" s="1">
        <v>2022</v>
      </c>
      <c r="C299" s="2">
        <v>44674</v>
      </c>
      <c r="D299" s="1" t="s">
        <v>30</v>
      </c>
      <c r="E299" s="1" t="s">
        <v>31</v>
      </c>
      <c r="F299" s="1" t="s">
        <v>31</v>
      </c>
      <c r="G299" s="41" t="s">
        <v>179</v>
      </c>
      <c r="H299" s="41" t="s">
        <v>237</v>
      </c>
      <c r="I299" s="41" t="s">
        <v>73</v>
      </c>
      <c r="J299" s="12">
        <f>(C299-VLOOKUP(G299,Riders!$A$2:$D$3499,4,FALSE))/365</f>
        <v>19.032876712328768</v>
      </c>
      <c r="K299" s="12">
        <f>(C299-VLOOKUP(H299,Riders!$A$2:$D$3499,4,FALSE))/365</f>
        <v>20.394520547945206</v>
      </c>
      <c r="L299" s="14" t="s">
        <v>100</v>
      </c>
      <c r="M299" s="14">
        <v>0</v>
      </c>
      <c r="N299" s="14">
        <v>0</v>
      </c>
      <c r="O299" s="14">
        <v>0</v>
      </c>
      <c r="P299" s="14">
        <v>0</v>
      </c>
      <c r="Q299" s="14">
        <v>0</v>
      </c>
      <c r="R299" s="14">
        <v>0</v>
      </c>
      <c r="S299" s="14">
        <v>0</v>
      </c>
      <c r="T299" s="14">
        <v>0</v>
      </c>
      <c r="U299" s="14">
        <v>0</v>
      </c>
      <c r="V299" s="14">
        <v>0</v>
      </c>
      <c r="W299" s="14">
        <v>0</v>
      </c>
      <c r="X299" s="14">
        <v>0</v>
      </c>
      <c r="Y299" s="14">
        <v>0</v>
      </c>
      <c r="Z299" s="14">
        <v>20</v>
      </c>
      <c r="AA299" s="14" t="s">
        <v>100</v>
      </c>
      <c r="AB299" s="89"/>
      <c r="AC299" s="51">
        <v>38.933</v>
      </c>
    </row>
    <row r="300" spans="1:29" x14ac:dyDescent="0.45">
      <c r="A300" s="10" t="s">
        <v>244</v>
      </c>
      <c r="B300" s="10">
        <v>2021</v>
      </c>
      <c r="C300" s="22">
        <v>44492</v>
      </c>
      <c r="D300" s="10" t="s">
        <v>103</v>
      </c>
      <c r="E300" s="10" t="s">
        <v>245</v>
      </c>
      <c r="F300" s="10">
        <v>1</v>
      </c>
      <c r="G300" s="42" t="s">
        <v>246</v>
      </c>
      <c r="H300" s="42" t="s">
        <v>247</v>
      </c>
      <c r="I300" s="42" t="s">
        <v>34</v>
      </c>
      <c r="J300" s="12">
        <f>(C300-VLOOKUP(G300,Riders!$A$2:$D$3499,4,FALSE))/365</f>
        <v>30.416438356164385</v>
      </c>
      <c r="K300" s="12">
        <f>(C300-VLOOKUP(H300,Riders!$A$2:$D$3499,4,FALSE))/365</f>
        <v>39.049315068493151</v>
      </c>
      <c r="L300" s="14">
        <v>1</v>
      </c>
      <c r="M300" s="14">
        <v>3</v>
      </c>
      <c r="N300" s="14">
        <v>3</v>
      </c>
      <c r="O300" s="14">
        <v>5</v>
      </c>
      <c r="P300" s="14">
        <v>3</v>
      </c>
      <c r="Q300" s="14">
        <v>5</v>
      </c>
      <c r="R300" s="14">
        <v>0</v>
      </c>
      <c r="S300" s="14">
        <v>0</v>
      </c>
      <c r="T300" s="14">
        <v>0</v>
      </c>
      <c r="U300" s="14">
        <v>0</v>
      </c>
      <c r="V300" s="14">
        <v>0</v>
      </c>
      <c r="W300" s="14">
        <v>0</v>
      </c>
      <c r="X300" s="14">
        <v>0</v>
      </c>
      <c r="Y300" s="14">
        <v>0</v>
      </c>
      <c r="Z300" s="14">
        <v>0</v>
      </c>
      <c r="AA300" s="14">
        <v>19</v>
      </c>
      <c r="AB300" s="89">
        <v>0.71944444444444444</v>
      </c>
      <c r="AC300" s="51">
        <v>52.124000000000002</v>
      </c>
    </row>
    <row r="301" spans="1:29" x14ac:dyDescent="0.45">
      <c r="A301" s="10" t="s">
        <v>244</v>
      </c>
      <c r="B301" s="10">
        <v>2021</v>
      </c>
      <c r="C301" s="22">
        <v>44492</v>
      </c>
      <c r="D301" s="10" t="s">
        <v>103</v>
      </c>
      <c r="E301" s="10" t="s">
        <v>245</v>
      </c>
      <c r="F301" s="10">
        <v>1</v>
      </c>
      <c r="G301" s="42" t="s">
        <v>158</v>
      </c>
      <c r="H301" s="42" t="s">
        <v>159</v>
      </c>
      <c r="I301" s="42" t="s">
        <v>58</v>
      </c>
      <c r="J301" s="12">
        <f>(C301-VLOOKUP(G301,Riders!$A$2:$D$3499,4,FALSE))/365</f>
        <v>24.81095890410959</v>
      </c>
      <c r="K301" s="12">
        <f>(C301-VLOOKUP(H301,Riders!$A$2:$D$3499,4,FALSE))/365</f>
        <v>23.372602739726027</v>
      </c>
      <c r="L301" s="14">
        <v>2</v>
      </c>
      <c r="M301" s="14">
        <v>5</v>
      </c>
      <c r="N301" s="14">
        <v>0</v>
      </c>
      <c r="O301" s="14">
        <v>0</v>
      </c>
      <c r="P301" s="14">
        <v>1</v>
      </c>
      <c r="Q301" s="14">
        <v>0</v>
      </c>
      <c r="R301" s="14">
        <v>6</v>
      </c>
      <c r="S301" s="14">
        <v>0</v>
      </c>
      <c r="T301" s="14">
        <v>0</v>
      </c>
      <c r="U301" s="14">
        <v>0</v>
      </c>
      <c r="V301" s="14">
        <v>0</v>
      </c>
      <c r="W301" s="14">
        <v>0</v>
      </c>
      <c r="X301" s="14">
        <v>0</v>
      </c>
      <c r="Y301" s="14">
        <v>0</v>
      </c>
      <c r="Z301" s="14">
        <v>0</v>
      </c>
      <c r="AA301" s="14">
        <v>12</v>
      </c>
      <c r="AB301" s="89"/>
      <c r="AC301" s="51">
        <v>52.124000000000002</v>
      </c>
    </row>
    <row r="302" spans="1:29" x14ac:dyDescent="0.45">
      <c r="A302" s="10" t="s">
        <v>244</v>
      </c>
      <c r="B302" s="10">
        <v>2021</v>
      </c>
      <c r="C302" s="22">
        <v>44492</v>
      </c>
      <c r="D302" s="10" t="s">
        <v>103</v>
      </c>
      <c r="E302" s="10" t="s">
        <v>245</v>
      </c>
      <c r="F302" s="10">
        <v>1</v>
      </c>
      <c r="G302" s="42" t="s">
        <v>104</v>
      </c>
      <c r="H302" s="42" t="s">
        <v>137</v>
      </c>
      <c r="I302" s="42" t="s">
        <v>79</v>
      </c>
      <c r="J302" s="12">
        <f>(C302-VLOOKUP(G302,Riders!$A$2:$D$3499,4,FALSE))/365</f>
        <v>27.635616438356163</v>
      </c>
      <c r="K302" s="12">
        <f>(C302-VLOOKUP(H302,Riders!$A$2:$D$3499,4,FALSE))/365</f>
        <v>31.24931506849315</v>
      </c>
      <c r="L302" s="14">
        <v>3</v>
      </c>
      <c r="M302" s="14">
        <v>0</v>
      </c>
      <c r="N302" s="14">
        <v>5</v>
      </c>
      <c r="O302" s="14">
        <v>0</v>
      </c>
      <c r="P302" s="14">
        <v>5</v>
      </c>
      <c r="Q302" s="14">
        <v>2</v>
      </c>
      <c r="R302" s="14">
        <v>0</v>
      </c>
      <c r="S302" s="14">
        <v>0</v>
      </c>
      <c r="T302" s="14">
        <v>0</v>
      </c>
      <c r="U302" s="14">
        <v>0</v>
      </c>
      <c r="V302" s="14">
        <v>0</v>
      </c>
      <c r="W302" s="14">
        <v>0</v>
      </c>
      <c r="X302" s="14">
        <v>0</v>
      </c>
      <c r="Y302" s="14">
        <v>0</v>
      </c>
      <c r="Z302" s="14">
        <v>0</v>
      </c>
      <c r="AA302" s="14">
        <v>12</v>
      </c>
      <c r="AB302" s="89"/>
      <c r="AC302" s="51">
        <v>52.124000000000002</v>
      </c>
    </row>
    <row r="303" spans="1:29" x14ac:dyDescent="0.45">
      <c r="A303" s="48" t="s">
        <v>244</v>
      </c>
      <c r="B303" s="48">
        <v>2021</v>
      </c>
      <c r="C303" s="47">
        <v>44492</v>
      </c>
      <c r="D303" s="48" t="s">
        <v>103</v>
      </c>
      <c r="E303" s="10" t="s">
        <v>245</v>
      </c>
      <c r="F303" s="10">
        <v>1</v>
      </c>
      <c r="G303" s="42" t="s">
        <v>248</v>
      </c>
      <c r="H303" s="42" t="s">
        <v>196</v>
      </c>
      <c r="I303" s="42" t="s">
        <v>143</v>
      </c>
      <c r="J303" s="12">
        <f>(C303-VLOOKUP(G303,Riders!$A$2:$D$3499,4,FALSE))/365</f>
        <v>23.830136986301369</v>
      </c>
      <c r="K303" s="12">
        <f>(C303-VLOOKUP(H303,Riders!$A$2:$D$3499,4,FALSE))/365</f>
        <v>27.479452054794521</v>
      </c>
      <c r="L303" s="14">
        <v>4</v>
      </c>
      <c r="M303" s="14">
        <v>0</v>
      </c>
      <c r="N303" s="14">
        <v>0</v>
      </c>
      <c r="O303" s="14">
        <v>0</v>
      </c>
      <c r="P303" s="14">
        <v>0</v>
      </c>
      <c r="Q303" s="14">
        <v>0</v>
      </c>
      <c r="R303" s="14">
        <v>10</v>
      </c>
      <c r="S303" s="14">
        <v>0</v>
      </c>
      <c r="T303" s="14">
        <v>0</v>
      </c>
      <c r="U303" s="14">
        <v>0</v>
      </c>
      <c r="V303" s="14">
        <v>0</v>
      </c>
      <c r="W303" s="14">
        <v>0</v>
      </c>
      <c r="X303" s="14">
        <v>0</v>
      </c>
      <c r="Y303" s="14">
        <v>0</v>
      </c>
      <c r="Z303" s="14">
        <v>0</v>
      </c>
      <c r="AA303" s="14">
        <v>10</v>
      </c>
      <c r="AB303" s="89"/>
      <c r="AC303" s="39">
        <v>52.124000000000002</v>
      </c>
    </row>
    <row r="304" spans="1:29" x14ac:dyDescent="0.45">
      <c r="A304" s="48" t="s">
        <v>244</v>
      </c>
      <c r="B304" s="48">
        <v>2021</v>
      </c>
      <c r="C304" s="47">
        <v>44492</v>
      </c>
      <c r="D304" s="48" t="s">
        <v>103</v>
      </c>
      <c r="E304" s="10" t="s">
        <v>245</v>
      </c>
      <c r="F304" s="10">
        <v>1</v>
      </c>
      <c r="G304" s="42" t="s">
        <v>230</v>
      </c>
      <c r="H304" s="42" t="s">
        <v>225</v>
      </c>
      <c r="I304" s="42" t="s">
        <v>61</v>
      </c>
      <c r="J304" s="12">
        <f>(C304-VLOOKUP(G304,Riders!$A$2:$D$3499,4,FALSE))/365</f>
        <v>22.271232876712329</v>
      </c>
      <c r="K304" s="12">
        <f>(C304-VLOOKUP(H304,Riders!$A$2:$D$3499,4,FALSE))/365</f>
        <v>24.684931506849313</v>
      </c>
      <c r="L304" s="14">
        <v>5</v>
      </c>
      <c r="M304" s="14">
        <v>2</v>
      </c>
      <c r="N304" s="14">
        <v>2</v>
      </c>
      <c r="O304" s="14">
        <v>3</v>
      </c>
      <c r="P304" s="14">
        <v>0</v>
      </c>
      <c r="Q304" s="14">
        <v>1</v>
      </c>
      <c r="R304" s="14">
        <v>0</v>
      </c>
      <c r="S304" s="14">
        <v>0</v>
      </c>
      <c r="T304" s="14">
        <v>0</v>
      </c>
      <c r="U304" s="14">
        <v>0</v>
      </c>
      <c r="V304" s="14">
        <v>0</v>
      </c>
      <c r="W304" s="14">
        <v>0</v>
      </c>
      <c r="X304" s="14">
        <v>0</v>
      </c>
      <c r="Y304" s="14">
        <v>0</v>
      </c>
      <c r="Z304" s="14">
        <v>0</v>
      </c>
      <c r="AA304" s="14">
        <v>8</v>
      </c>
      <c r="AB304" s="89"/>
      <c r="AC304" s="39">
        <v>52.124000000000002</v>
      </c>
    </row>
    <row r="305" spans="1:29" x14ac:dyDescent="0.45">
      <c r="A305" s="48" t="s">
        <v>244</v>
      </c>
      <c r="B305" s="48">
        <v>2021</v>
      </c>
      <c r="C305" s="47">
        <v>44492</v>
      </c>
      <c r="D305" s="48" t="s">
        <v>103</v>
      </c>
      <c r="E305" s="10" t="s">
        <v>245</v>
      </c>
      <c r="F305" s="10">
        <v>1</v>
      </c>
      <c r="G305" s="42" t="s">
        <v>200</v>
      </c>
      <c r="H305" s="42" t="s">
        <v>188</v>
      </c>
      <c r="I305" s="42" t="s">
        <v>37</v>
      </c>
      <c r="J305" s="12">
        <f>(C305-VLOOKUP(G305,Riders!$A$2:$D$3499,4,FALSE))/365</f>
        <v>20.813698630136987</v>
      </c>
      <c r="K305" s="12">
        <f>(C305-VLOOKUP(H305,Riders!$A$2:$D$3499,4,FALSE))/365</f>
        <v>23.567123287671233</v>
      </c>
      <c r="L305" s="14">
        <v>6</v>
      </c>
      <c r="M305" s="14">
        <v>1</v>
      </c>
      <c r="N305" s="14">
        <v>1</v>
      </c>
      <c r="O305" s="14">
        <v>1</v>
      </c>
      <c r="P305" s="14">
        <v>0</v>
      </c>
      <c r="Q305" s="14">
        <v>0</v>
      </c>
      <c r="R305" s="14">
        <v>2</v>
      </c>
      <c r="S305" s="14">
        <v>0</v>
      </c>
      <c r="T305" s="14">
        <v>0</v>
      </c>
      <c r="U305" s="14">
        <v>0</v>
      </c>
      <c r="V305" s="14">
        <v>0</v>
      </c>
      <c r="W305" s="14">
        <v>0</v>
      </c>
      <c r="X305" s="14">
        <v>0</v>
      </c>
      <c r="Y305" s="14">
        <v>0</v>
      </c>
      <c r="Z305" s="14">
        <v>0</v>
      </c>
      <c r="AA305" s="14">
        <v>5</v>
      </c>
      <c r="AB305" s="89"/>
      <c r="AC305" s="39">
        <v>52.124000000000002</v>
      </c>
    </row>
    <row r="306" spans="1:29" x14ac:dyDescent="0.45">
      <c r="A306" s="48" t="s">
        <v>244</v>
      </c>
      <c r="B306" s="48">
        <v>2021</v>
      </c>
      <c r="C306" s="47">
        <v>44492</v>
      </c>
      <c r="D306" s="48" t="s">
        <v>103</v>
      </c>
      <c r="E306" s="10" t="s">
        <v>245</v>
      </c>
      <c r="F306" s="10">
        <v>1</v>
      </c>
      <c r="G306" s="42" t="s">
        <v>249</v>
      </c>
      <c r="H306" s="42" t="s">
        <v>250</v>
      </c>
      <c r="I306" s="42" t="s">
        <v>251</v>
      </c>
      <c r="J306" s="12">
        <f>(C306-VLOOKUP(G306,Riders!$A$2:$D$3499,4,FALSE))/365</f>
        <v>23.142465753424659</v>
      </c>
      <c r="K306" s="12">
        <f>(C306-VLOOKUP(H306,Riders!$A$2:$D$3499,4,FALSE))/365</f>
        <v>22.219178082191782</v>
      </c>
      <c r="L306" s="14">
        <v>7</v>
      </c>
      <c r="M306" s="14">
        <v>0</v>
      </c>
      <c r="N306" s="14">
        <v>0</v>
      </c>
      <c r="O306" s="14">
        <v>0</v>
      </c>
      <c r="P306" s="14">
        <v>0</v>
      </c>
      <c r="Q306" s="14">
        <v>0</v>
      </c>
      <c r="R306" s="14">
        <v>4</v>
      </c>
      <c r="S306" s="14">
        <v>0</v>
      </c>
      <c r="T306" s="14">
        <v>0</v>
      </c>
      <c r="U306" s="14">
        <v>0</v>
      </c>
      <c r="V306" s="14">
        <v>0</v>
      </c>
      <c r="W306" s="14">
        <v>0</v>
      </c>
      <c r="X306" s="14">
        <v>0</v>
      </c>
      <c r="Y306" s="14">
        <v>0</v>
      </c>
      <c r="Z306" s="14">
        <v>0</v>
      </c>
      <c r="AA306" s="14">
        <v>4</v>
      </c>
      <c r="AB306" s="89"/>
      <c r="AC306" s="39">
        <v>52.124000000000002</v>
      </c>
    </row>
    <row r="307" spans="1:29" x14ac:dyDescent="0.45">
      <c r="A307" s="48" t="s">
        <v>244</v>
      </c>
      <c r="B307" s="48">
        <v>2021</v>
      </c>
      <c r="C307" s="47">
        <v>44492</v>
      </c>
      <c r="D307" s="48" t="s">
        <v>103</v>
      </c>
      <c r="E307" s="10" t="s">
        <v>245</v>
      </c>
      <c r="F307" s="10">
        <v>1</v>
      </c>
      <c r="G307" s="42" t="s">
        <v>205</v>
      </c>
      <c r="H307" s="42" t="s">
        <v>252</v>
      </c>
      <c r="I307" s="42" t="s">
        <v>131</v>
      </c>
      <c r="J307" s="12">
        <f>(C307-VLOOKUP(G307,Riders!$A$2:$D$3499,4,FALSE))/365</f>
        <v>23.126027397260273</v>
      </c>
      <c r="K307" s="12">
        <f>(C307-VLOOKUP(H307,Riders!$A$2:$D$3499,4,FALSE))/365</f>
        <v>26.235616438356164</v>
      </c>
      <c r="L307" s="14">
        <v>8</v>
      </c>
      <c r="M307" s="14">
        <v>0</v>
      </c>
      <c r="N307" s="14">
        <v>0</v>
      </c>
      <c r="O307" s="14">
        <v>0</v>
      </c>
      <c r="P307" s="14">
        <v>0</v>
      </c>
      <c r="Q307" s="14">
        <v>3</v>
      </c>
      <c r="R307" s="14">
        <v>0</v>
      </c>
      <c r="S307" s="14">
        <v>0</v>
      </c>
      <c r="T307" s="14">
        <v>0</v>
      </c>
      <c r="U307" s="14">
        <v>0</v>
      </c>
      <c r="V307" s="14">
        <v>0</v>
      </c>
      <c r="W307" s="14">
        <v>0</v>
      </c>
      <c r="X307" s="14">
        <v>0</v>
      </c>
      <c r="Y307" s="14">
        <v>0</v>
      </c>
      <c r="Z307" s="14">
        <v>0</v>
      </c>
      <c r="AA307" s="14">
        <v>3</v>
      </c>
      <c r="AB307" s="89"/>
      <c r="AC307" s="39">
        <v>52.124000000000002</v>
      </c>
    </row>
    <row r="308" spans="1:29" x14ac:dyDescent="0.45">
      <c r="A308" s="48" t="s">
        <v>244</v>
      </c>
      <c r="B308" s="48">
        <v>2021</v>
      </c>
      <c r="C308" s="47">
        <v>44492</v>
      </c>
      <c r="D308" s="48" t="s">
        <v>103</v>
      </c>
      <c r="E308" s="10" t="s">
        <v>245</v>
      </c>
      <c r="F308" s="10">
        <v>1</v>
      </c>
      <c r="G308" s="42" t="s">
        <v>253</v>
      </c>
      <c r="H308" s="42" t="s">
        <v>156</v>
      </c>
      <c r="I308" s="42" t="s">
        <v>67</v>
      </c>
      <c r="J308" s="12">
        <f>(C308-VLOOKUP(G308,Riders!$A$2:$D$3499,4,FALSE))/365</f>
        <v>29.221917808219178</v>
      </c>
      <c r="K308" s="12">
        <f>(C308-VLOOKUP(H308,Riders!$A$2:$D$3499,4,FALSE))/365</f>
        <v>27.350684931506848</v>
      </c>
      <c r="L308" s="14">
        <v>9</v>
      </c>
      <c r="M308" s="14">
        <v>0</v>
      </c>
      <c r="N308" s="14">
        <v>0</v>
      </c>
      <c r="O308" s="14">
        <v>2</v>
      </c>
      <c r="P308" s="14">
        <v>0</v>
      </c>
      <c r="Q308" s="14">
        <v>0</v>
      </c>
      <c r="R308" s="14">
        <v>0</v>
      </c>
      <c r="S308" s="14">
        <v>0</v>
      </c>
      <c r="T308" s="14">
        <v>0</v>
      </c>
      <c r="U308" s="14">
        <v>0</v>
      </c>
      <c r="V308" s="14">
        <v>0</v>
      </c>
      <c r="W308" s="14">
        <v>0</v>
      </c>
      <c r="X308" s="14">
        <v>0</v>
      </c>
      <c r="Y308" s="14">
        <v>0</v>
      </c>
      <c r="Z308" s="14">
        <v>0</v>
      </c>
      <c r="AA308" s="14">
        <v>2</v>
      </c>
      <c r="AB308" s="89"/>
      <c r="AC308" s="39">
        <v>52.124000000000002</v>
      </c>
    </row>
    <row r="309" spans="1:29" x14ac:dyDescent="0.45">
      <c r="A309" s="48" t="s">
        <v>244</v>
      </c>
      <c r="B309" s="48">
        <v>2021</v>
      </c>
      <c r="C309" s="47">
        <v>44492</v>
      </c>
      <c r="D309" s="48" t="s">
        <v>103</v>
      </c>
      <c r="E309" s="10" t="s">
        <v>245</v>
      </c>
      <c r="F309" s="10">
        <v>1</v>
      </c>
      <c r="G309" s="42" t="s">
        <v>239</v>
      </c>
      <c r="H309" s="42" t="s">
        <v>162</v>
      </c>
      <c r="I309" s="42" t="s">
        <v>64</v>
      </c>
      <c r="J309" s="12">
        <f>(C309-VLOOKUP(G309,Riders!$A$2:$D$3499,4,FALSE))/365</f>
        <v>26.145205479452056</v>
      </c>
      <c r="K309" s="12">
        <f>(C309-VLOOKUP(H309,Riders!$A$2:$D$3499,4,FALSE))/365</f>
        <v>27.493150684931507</v>
      </c>
      <c r="L309" s="14">
        <v>10</v>
      </c>
      <c r="M309" s="14">
        <v>0</v>
      </c>
      <c r="N309" s="14">
        <v>0</v>
      </c>
      <c r="O309" s="14">
        <v>0</v>
      </c>
      <c r="P309" s="14">
        <v>2</v>
      </c>
      <c r="Q309" s="14">
        <v>0</v>
      </c>
      <c r="R309" s="14">
        <v>0</v>
      </c>
      <c r="S309" s="14">
        <v>0</v>
      </c>
      <c r="T309" s="14">
        <v>0</v>
      </c>
      <c r="U309" s="14">
        <v>0</v>
      </c>
      <c r="V309" s="14">
        <v>0</v>
      </c>
      <c r="W309" s="14">
        <v>0</v>
      </c>
      <c r="X309" s="14">
        <v>0</v>
      </c>
      <c r="Y309" s="14">
        <v>0</v>
      </c>
      <c r="Z309" s="14">
        <v>0</v>
      </c>
      <c r="AA309" s="14">
        <v>2</v>
      </c>
      <c r="AB309" s="89"/>
      <c r="AC309" s="39">
        <v>52.124000000000002</v>
      </c>
    </row>
    <row r="310" spans="1:29" x14ac:dyDescent="0.45">
      <c r="A310" s="48" t="s">
        <v>244</v>
      </c>
      <c r="B310" s="48">
        <v>2021</v>
      </c>
      <c r="C310" s="47">
        <v>44492</v>
      </c>
      <c r="D310" s="48" t="s">
        <v>103</v>
      </c>
      <c r="E310" s="10" t="s">
        <v>245</v>
      </c>
      <c r="F310" s="10">
        <v>2</v>
      </c>
      <c r="G310" s="42" t="s">
        <v>160</v>
      </c>
      <c r="H310" s="42" t="s">
        <v>110</v>
      </c>
      <c r="I310" s="42" t="s">
        <v>91</v>
      </c>
      <c r="J310" s="12">
        <f>(C310-VLOOKUP(G310,Riders!$A$2:$D$3499,4,FALSE))/365</f>
        <v>27.106849315068494</v>
      </c>
      <c r="K310" s="12">
        <f>(C310-VLOOKUP(H310,Riders!$A$2:$D$3499,4,FALSE))/365</f>
        <v>25.668493150684931</v>
      </c>
      <c r="L310" s="14">
        <v>1</v>
      </c>
      <c r="M310" s="14">
        <v>5</v>
      </c>
      <c r="N310" s="14">
        <v>3</v>
      </c>
      <c r="O310" s="14">
        <v>5</v>
      </c>
      <c r="P310" s="14">
        <v>3</v>
      </c>
      <c r="Q310" s="14">
        <v>5</v>
      </c>
      <c r="R310" s="14">
        <v>6</v>
      </c>
      <c r="S310" s="14">
        <v>0</v>
      </c>
      <c r="T310" s="14">
        <v>0</v>
      </c>
      <c r="U310" s="14">
        <v>0</v>
      </c>
      <c r="V310" s="14">
        <v>0</v>
      </c>
      <c r="W310" s="14">
        <v>0</v>
      </c>
      <c r="X310" s="14">
        <v>0</v>
      </c>
      <c r="Y310" s="14">
        <v>0</v>
      </c>
      <c r="Z310" s="14">
        <v>0</v>
      </c>
      <c r="AA310" s="14">
        <v>27</v>
      </c>
      <c r="AB310" s="89">
        <v>0.7270833333333333</v>
      </c>
      <c r="AC310" s="39">
        <v>51.576000000000001</v>
      </c>
    </row>
    <row r="311" spans="1:29" x14ac:dyDescent="0.45">
      <c r="A311" s="48" t="s">
        <v>244</v>
      </c>
      <c r="B311" s="48">
        <v>2021</v>
      </c>
      <c r="C311" s="47">
        <v>44492</v>
      </c>
      <c r="D311" s="48" t="s">
        <v>103</v>
      </c>
      <c r="E311" s="10" t="s">
        <v>245</v>
      </c>
      <c r="F311" s="10">
        <v>2</v>
      </c>
      <c r="G311" s="42" t="s">
        <v>157</v>
      </c>
      <c r="H311" s="42" t="s">
        <v>254</v>
      </c>
      <c r="I311" s="42" t="s">
        <v>52</v>
      </c>
      <c r="J311" s="12">
        <f>(C311-VLOOKUP(G311,Riders!$A$2:$D$3499,4,FALSE))/365</f>
        <v>22.794520547945204</v>
      </c>
      <c r="K311" s="12">
        <f>(C311-VLOOKUP(H311,Riders!$A$2:$D$3499,4,FALSE))/365</f>
        <v>21.758904109589039</v>
      </c>
      <c r="L311" s="14">
        <v>2</v>
      </c>
      <c r="M311" s="14">
        <v>1</v>
      </c>
      <c r="N311" s="14">
        <v>5</v>
      </c>
      <c r="O311" s="14">
        <v>0</v>
      </c>
      <c r="P311" s="14">
        <v>0</v>
      </c>
      <c r="Q311" s="14">
        <v>0</v>
      </c>
      <c r="R311" s="14">
        <v>0</v>
      </c>
      <c r="S311" s="14">
        <v>0</v>
      </c>
      <c r="T311" s="14">
        <v>0</v>
      </c>
      <c r="U311" s="14">
        <v>0</v>
      </c>
      <c r="V311" s="14">
        <v>0</v>
      </c>
      <c r="W311" s="14">
        <v>0</v>
      </c>
      <c r="X311" s="14">
        <v>0</v>
      </c>
      <c r="Y311" s="14">
        <v>20</v>
      </c>
      <c r="Z311" s="14">
        <v>0</v>
      </c>
      <c r="AA311" s="14">
        <v>26</v>
      </c>
      <c r="AB311" s="89"/>
      <c r="AC311" s="39">
        <v>51.576000000000001</v>
      </c>
    </row>
    <row r="312" spans="1:29" x14ac:dyDescent="0.45">
      <c r="A312" s="48" t="s">
        <v>244</v>
      </c>
      <c r="B312" s="48">
        <v>2021</v>
      </c>
      <c r="C312" s="47">
        <v>44492</v>
      </c>
      <c r="D312" s="48" t="s">
        <v>103</v>
      </c>
      <c r="E312" s="10" t="s">
        <v>245</v>
      </c>
      <c r="F312" s="10">
        <v>2</v>
      </c>
      <c r="G312" t="s">
        <v>255</v>
      </c>
      <c r="H312" s="42" t="s">
        <v>256</v>
      </c>
      <c r="I312" s="42" t="s">
        <v>257</v>
      </c>
      <c r="J312" s="12">
        <f>(C312-VLOOKUP(G312,Riders!$A$2:$D$3499,4,FALSE))/365</f>
        <v>22.254794520547946</v>
      </c>
      <c r="K312" s="12">
        <f>(C312-VLOOKUP(H312,Riders!$A$2:$D$3499,4,FALSE))/365</f>
        <v>20.284931506849315</v>
      </c>
      <c r="L312" s="14">
        <v>3</v>
      </c>
      <c r="M312" s="14">
        <v>2</v>
      </c>
      <c r="N312" s="14">
        <v>0</v>
      </c>
      <c r="O312" s="14">
        <v>2</v>
      </c>
      <c r="P312" s="14">
        <v>0</v>
      </c>
      <c r="Q312" s="14">
        <v>1</v>
      </c>
      <c r="R312" s="14">
        <v>10</v>
      </c>
      <c r="S312" s="14">
        <v>0</v>
      </c>
      <c r="T312" s="14">
        <v>0</v>
      </c>
      <c r="U312" s="14">
        <v>0</v>
      </c>
      <c r="V312" s="14">
        <v>0</v>
      </c>
      <c r="W312" s="14">
        <v>0</v>
      </c>
      <c r="X312" s="14">
        <v>0</v>
      </c>
      <c r="Y312" s="14">
        <v>0</v>
      </c>
      <c r="Z312" s="14">
        <v>0</v>
      </c>
      <c r="AA312" s="14">
        <v>15</v>
      </c>
      <c r="AB312" s="89"/>
      <c r="AC312" s="39">
        <v>51.576000000000001</v>
      </c>
    </row>
    <row r="313" spans="1:29" x14ac:dyDescent="0.45">
      <c r="A313" s="48" t="s">
        <v>244</v>
      </c>
      <c r="B313" s="48">
        <v>2021</v>
      </c>
      <c r="C313" s="47">
        <v>44492</v>
      </c>
      <c r="D313" s="48" t="s">
        <v>103</v>
      </c>
      <c r="E313" s="10" t="s">
        <v>245</v>
      </c>
      <c r="F313" s="10">
        <v>2</v>
      </c>
      <c r="G313" s="42" t="s">
        <v>81</v>
      </c>
      <c r="H313" s="42" t="s">
        <v>145</v>
      </c>
      <c r="I313" s="42" t="s">
        <v>83</v>
      </c>
      <c r="J313" s="12">
        <f>(C313-VLOOKUP(G313,Riders!$A$2:$D$3499,4,FALSE))/365</f>
        <v>25.432876712328767</v>
      </c>
      <c r="K313" s="12">
        <f>(C313-VLOOKUP(H313,Riders!$A$2:$D$3499,4,FALSE))/365</f>
        <v>29.298630136986301</v>
      </c>
      <c r="L313" s="14">
        <v>4</v>
      </c>
      <c r="M313" s="14">
        <v>3</v>
      </c>
      <c r="N313" s="14">
        <v>2</v>
      </c>
      <c r="O313" s="14">
        <v>0</v>
      </c>
      <c r="P313" s="14">
        <v>5</v>
      </c>
      <c r="Q313" s="14">
        <v>0</v>
      </c>
      <c r="R313" s="14">
        <v>0</v>
      </c>
      <c r="S313" s="14">
        <v>0</v>
      </c>
      <c r="T313" s="14">
        <v>0</v>
      </c>
      <c r="U313" s="14">
        <v>0</v>
      </c>
      <c r="V313" s="14">
        <v>0</v>
      </c>
      <c r="W313" s="14">
        <v>0</v>
      </c>
      <c r="X313" s="14">
        <v>0</v>
      </c>
      <c r="Y313" s="14">
        <v>0</v>
      </c>
      <c r="Z313" s="14">
        <v>0</v>
      </c>
      <c r="AA313" s="14">
        <v>10</v>
      </c>
      <c r="AB313" s="89"/>
      <c r="AC313" s="39">
        <v>51.576000000000001</v>
      </c>
    </row>
    <row r="314" spans="1:29" x14ac:dyDescent="0.45">
      <c r="A314" s="48" t="s">
        <v>244</v>
      </c>
      <c r="B314" s="48">
        <v>2021</v>
      </c>
      <c r="C314" s="47">
        <v>44492</v>
      </c>
      <c r="D314" s="48" t="s">
        <v>103</v>
      </c>
      <c r="E314" s="10" t="s">
        <v>245</v>
      </c>
      <c r="F314" s="10">
        <v>2</v>
      </c>
      <c r="G314" s="42" t="s">
        <v>107</v>
      </c>
      <c r="H314" s="42" t="s">
        <v>44</v>
      </c>
      <c r="I314" s="42" t="s">
        <v>46</v>
      </c>
      <c r="J314" s="12">
        <f>(C314-VLOOKUP(G314,Riders!$A$2:$D$3499,4,FALSE))/365</f>
        <v>21.145205479452056</v>
      </c>
      <c r="K314" s="12">
        <f>(C314-VLOOKUP(H314,Riders!$A$2:$D$3499,4,FALSE))/365</f>
        <v>19.726027397260275</v>
      </c>
      <c r="L314" s="14">
        <v>5</v>
      </c>
      <c r="M314" s="14">
        <v>0</v>
      </c>
      <c r="N314" s="14">
        <v>1</v>
      </c>
      <c r="O314" s="14">
        <v>1</v>
      </c>
      <c r="P314" s="14">
        <v>0</v>
      </c>
      <c r="Q314" s="14">
        <v>2</v>
      </c>
      <c r="R314" s="14">
        <v>4</v>
      </c>
      <c r="S314" s="14">
        <v>0</v>
      </c>
      <c r="T314" s="14">
        <v>0</v>
      </c>
      <c r="U314" s="14">
        <v>0</v>
      </c>
      <c r="V314" s="14">
        <v>0</v>
      </c>
      <c r="W314" s="14">
        <v>0</v>
      </c>
      <c r="X314" s="14">
        <v>0</v>
      </c>
      <c r="Y314" s="14">
        <v>0</v>
      </c>
      <c r="Z314" s="14">
        <v>0</v>
      </c>
      <c r="AA314" s="14">
        <v>8</v>
      </c>
      <c r="AB314" s="89"/>
      <c r="AC314" s="39">
        <v>51.576000000000001</v>
      </c>
    </row>
    <row r="315" spans="1:29" x14ac:dyDescent="0.45">
      <c r="A315" s="48" t="s">
        <v>244</v>
      </c>
      <c r="B315" s="48">
        <v>2021</v>
      </c>
      <c r="C315" s="47">
        <v>44492</v>
      </c>
      <c r="D315" s="48" t="s">
        <v>103</v>
      </c>
      <c r="E315" s="10" t="s">
        <v>245</v>
      </c>
      <c r="F315" s="10">
        <v>2</v>
      </c>
      <c r="G315" s="42" t="s">
        <v>87</v>
      </c>
      <c r="H315" t="s">
        <v>139</v>
      </c>
      <c r="I315" s="42" t="s">
        <v>88</v>
      </c>
      <c r="J315" s="12">
        <f>(C315-VLOOKUP(G315,Riders!$A$2:$D$3499,4,FALSE))/365</f>
        <v>22.326027397260273</v>
      </c>
      <c r="K315" s="12">
        <f>(C315-VLOOKUP(H315,Riders!$A$2:$D$3499,4,FALSE))/365</f>
        <v>20.953424657534246</v>
      </c>
      <c r="L315" s="14">
        <v>6</v>
      </c>
      <c r="M315" s="14">
        <v>0</v>
      </c>
      <c r="N315" s="14">
        <v>0</v>
      </c>
      <c r="O315" s="14">
        <v>0</v>
      </c>
      <c r="P315" s="14">
        <v>2</v>
      </c>
      <c r="Q315" s="14">
        <v>3</v>
      </c>
      <c r="R315" s="14">
        <v>2</v>
      </c>
      <c r="S315" s="14">
        <v>0</v>
      </c>
      <c r="T315" s="14">
        <v>0</v>
      </c>
      <c r="U315" s="14">
        <v>0</v>
      </c>
      <c r="V315" s="14">
        <v>0</v>
      </c>
      <c r="W315" s="14">
        <v>0</v>
      </c>
      <c r="X315" s="14">
        <v>0</v>
      </c>
      <c r="Y315" s="14">
        <v>0</v>
      </c>
      <c r="Z315" s="14">
        <v>0</v>
      </c>
      <c r="AA315" s="14">
        <v>7</v>
      </c>
      <c r="AB315" s="89"/>
      <c r="AC315" s="39">
        <v>51.576000000000001</v>
      </c>
    </row>
    <row r="316" spans="1:29" x14ac:dyDescent="0.45">
      <c r="A316" s="48" t="s">
        <v>244</v>
      </c>
      <c r="B316" s="48">
        <v>2021</v>
      </c>
      <c r="C316" s="47">
        <v>44492</v>
      </c>
      <c r="D316" s="48" t="s">
        <v>103</v>
      </c>
      <c r="E316" s="10" t="s">
        <v>245</v>
      </c>
      <c r="F316" s="10">
        <v>2</v>
      </c>
      <c r="G316" s="42" t="s">
        <v>39</v>
      </c>
      <c r="H316" s="42" t="s">
        <v>226</v>
      </c>
      <c r="I316" s="42" t="s">
        <v>40</v>
      </c>
      <c r="J316" s="12">
        <f>(C316-VLOOKUP(G316,Riders!$A$2:$D$3499,4,FALSE))/365</f>
        <v>24.427397260273974</v>
      </c>
      <c r="K316" s="12">
        <f>(C316-VLOOKUP(H316,Riders!$A$2:$D$3499,4,FALSE))/365</f>
        <v>23.139726027397259</v>
      </c>
      <c r="L316" s="14">
        <v>7</v>
      </c>
      <c r="M316" s="14">
        <v>0</v>
      </c>
      <c r="N316" s="14">
        <v>0</v>
      </c>
      <c r="O316" s="14">
        <v>3</v>
      </c>
      <c r="P316" s="14">
        <v>1</v>
      </c>
      <c r="Q316" s="14">
        <v>0</v>
      </c>
      <c r="R316" s="14">
        <v>0</v>
      </c>
      <c r="S316" s="14">
        <v>0</v>
      </c>
      <c r="T316" s="14">
        <v>0</v>
      </c>
      <c r="U316" s="14">
        <v>0</v>
      </c>
      <c r="V316" s="14">
        <v>0</v>
      </c>
      <c r="W316" s="14">
        <v>0</v>
      </c>
      <c r="X316" s="14">
        <v>0</v>
      </c>
      <c r="Y316" s="14">
        <v>0</v>
      </c>
      <c r="Z316" s="14">
        <v>0</v>
      </c>
      <c r="AA316" s="14">
        <v>4</v>
      </c>
      <c r="AB316" s="89"/>
      <c r="AC316" s="39">
        <v>51.576000000000001</v>
      </c>
    </row>
    <row r="317" spans="1:29" x14ac:dyDescent="0.45">
      <c r="A317" s="48" t="s">
        <v>244</v>
      </c>
      <c r="B317" s="48">
        <v>2021</v>
      </c>
      <c r="C317" s="47">
        <v>44492</v>
      </c>
      <c r="D317" s="48" t="s">
        <v>103</v>
      </c>
      <c r="E317" s="10" t="s">
        <v>245</v>
      </c>
      <c r="F317" s="10">
        <v>2</v>
      </c>
      <c r="G317" t="s">
        <v>114</v>
      </c>
      <c r="H317" s="42" t="s">
        <v>258</v>
      </c>
      <c r="I317" s="42" t="s">
        <v>115</v>
      </c>
      <c r="J317" s="12">
        <f>(C317-VLOOKUP(G317,Riders!$A$2:$D$3499,4,FALSE))/365</f>
        <v>21.156164383561645</v>
      </c>
      <c r="K317" s="12" t="e">
        <f>(C317-VLOOKUP(H317,Riders!$A$2:$D$3499,4,FALSE))/365</f>
        <v>#N/A</v>
      </c>
      <c r="L317" s="14">
        <v>8</v>
      </c>
      <c r="M317" s="14">
        <v>0</v>
      </c>
      <c r="N317" s="14">
        <v>0</v>
      </c>
      <c r="O317" s="14">
        <v>0</v>
      </c>
      <c r="P317" s="14">
        <v>0</v>
      </c>
      <c r="Q317" s="14">
        <v>0</v>
      </c>
      <c r="R317" s="14">
        <v>0</v>
      </c>
      <c r="S317" s="14">
        <v>0</v>
      </c>
      <c r="T317" s="14">
        <v>0</v>
      </c>
      <c r="U317" s="14">
        <v>0</v>
      </c>
      <c r="V317" s="14">
        <v>0</v>
      </c>
      <c r="W317" s="14">
        <v>0</v>
      </c>
      <c r="X317" s="14">
        <v>0</v>
      </c>
      <c r="Y317" s="14">
        <v>0</v>
      </c>
      <c r="Z317" s="14">
        <v>0</v>
      </c>
      <c r="AA317" s="14">
        <v>0</v>
      </c>
      <c r="AB317" s="89"/>
      <c r="AC317" s="39">
        <v>51.576000000000001</v>
      </c>
    </row>
    <row r="318" spans="1:29" x14ac:dyDescent="0.45">
      <c r="A318" s="48" t="s">
        <v>244</v>
      </c>
      <c r="B318" s="48">
        <v>2021</v>
      </c>
      <c r="C318" s="47">
        <v>44492</v>
      </c>
      <c r="D318" s="48" t="s">
        <v>103</v>
      </c>
      <c r="E318" s="10" t="s">
        <v>245</v>
      </c>
      <c r="F318" s="10">
        <v>2</v>
      </c>
      <c r="G318" s="42" t="s">
        <v>217</v>
      </c>
      <c r="H318" s="42" t="s">
        <v>190</v>
      </c>
      <c r="I318" s="42" t="s">
        <v>177</v>
      </c>
      <c r="J318" s="12">
        <f>(C318-VLOOKUP(G318,Riders!$A$2:$D$3499,4,FALSE))/365</f>
        <v>19.230136986301371</v>
      </c>
      <c r="K318" s="12">
        <f>(C318-VLOOKUP(H318,Riders!$A$2:$D$3499,4,FALSE))/365</f>
        <v>20.24931506849315</v>
      </c>
      <c r="L318" s="14">
        <v>9</v>
      </c>
      <c r="M318" s="14">
        <v>0</v>
      </c>
      <c r="N318" s="14">
        <v>0</v>
      </c>
      <c r="O318" s="14">
        <v>0</v>
      </c>
      <c r="P318" s="14">
        <v>0</v>
      </c>
      <c r="Q318" s="14">
        <v>0</v>
      </c>
      <c r="R318" s="14">
        <v>0</v>
      </c>
      <c r="S318" s="14">
        <v>0</v>
      </c>
      <c r="T318" s="14">
        <v>0</v>
      </c>
      <c r="U318" s="14">
        <v>0</v>
      </c>
      <c r="V318" s="14">
        <v>0</v>
      </c>
      <c r="W318" s="14">
        <v>0</v>
      </c>
      <c r="X318" s="14">
        <v>0</v>
      </c>
      <c r="Y318" s="14">
        <v>0</v>
      </c>
      <c r="Z318" s="14">
        <v>40</v>
      </c>
      <c r="AA318" s="14" t="s">
        <v>100</v>
      </c>
      <c r="AB318" s="89"/>
      <c r="AC318" s="39">
        <v>51.576000000000001</v>
      </c>
    </row>
    <row r="319" spans="1:29" x14ac:dyDescent="0.45">
      <c r="A319" s="26" t="s">
        <v>244</v>
      </c>
      <c r="B319" s="26">
        <v>2021</v>
      </c>
      <c r="C319" s="46">
        <v>44492</v>
      </c>
      <c r="D319" s="26" t="s">
        <v>103</v>
      </c>
      <c r="E319" s="4" t="s">
        <v>31</v>
      </c>
      <c r="F319" s="4" t="s">
        <v>31</v>
      </c>
      <c r="G319" s="45" t="s">
        <v>246</v>
      </c>
      <c r="H319" s="45" t="s">
        <v>247</v>
      </c>
      <c r="I319" s="45" t="s">
        <v>34</v>
      </c>
      <c r="J319" s="12">
        <f>(C319-VLOOKUP(G319,Riders!$A$2:$D$3499,4,FALSE))/365</f>
        <v>30.416438356164385</v>
      </c>
      <c r="K319" s="12">
        <f>(C319-VLOOKUP(H319,Riders!$A$2:$D$3499,4,FALSE))/365</f>
        <v>39.049315068493151</v>
      </c>
      <c r="L319" s="14">
        <v>1</v>
      </c>
      <c r="M319" s="14">
        <v>5</v>
      </c>
      <c r="N319" s="14">
        <v>0</v>
      </c>
      <c r="O319" s="14">
        <v>5</v>
      </c>
      <c r="P319" s="14">
        <v>0</v>
      </c>
      <c r="Q319" s="14">
        <v>2</v>
      </c>
      <c r="R319" s="14">
        <v>5</v>
      </c>
      <c r="S319" s="14">
        <v>5</v>
      </c>
      <c r="T319" s="14">
        <v>3</v>
      </c>
      <c r="U319" s="14">
        <v>3</v>
      </c>
      <c r="V319" s="14">
        <v>1</v>
      </c>
      <c r="W319" s="14">
        <v>0</v>
      </c>
      <c r="X319" s="14">
        <v>6</v>
      </c>
      <c r="Y319" s="14">
        <v>0</v>
      </c>
      <c r="Z319" s="14">
        <v>0</v>
      </c>
      <c r="AA319" s="14">
        <v>35</v>
      </c>
      <c r="AB319" s="89">
        <v>1.419444444444445</v>
      </c>
      <c r="AC319" s="39">
        <v>52.838000000000001</v>
      </c>
    </row>
    <row r="320" spans="1:29" x14ac:dyDescent="0.45">
      <c r="A320" s="26" t="s">
        <v>244</v>
      </c>
      <c r="B320" s="26">
        <v>2021</v>
      </c>
      <c r="C320" s="46">
        <v>44492</v>
      </c>
      <c r="D320" s="26" t="s">
        <v>103</v>
      </c>
      <c r="E320" s="4" t="s">
        <v>31</v>
      </c>
      <c r="F320" s="4" t="s">
        <v>31</v>
      </c>
      <c r="G320" s="45" t="s">
        <v>157</v>
      </c>
      <c r="H320" s="45" t="s">
        <v>254</v>
      </c>
      <c r="I320" s="45" t="s">
        <v>52</v>
      </c>
      <c r="J320" s="12">
        <f>(C320-VLOOKUP(G320,Riders!$A$2:$D$3499,4,FALSE))/365</f>
        <v>22.794520547945204</v>
      </c>
      <c r="K320" s="12">
        <f>(C320-VLOOKUP(H320,Riders!$A$2:$D$3499,4,FALSE))/365</f>
        <v>21.758904109589039</v>
      </c>
      <c r="L320" s="14">
        <v>2</v>
      </c>
      <c r="M320" s="14">
        <v>0</v>
      </c>
      <c r="N320" s="14">
        <v>2</v>
      </c>
      <c r="O320" s="14">
        <v>3</v>
      </c>
      <c r="P320" s="14">
        <v>5</v>
      </c>
      <c r="Q320" s="14">
        <v>0</v>
      </c>
      <c r="R320" s="14">
        <v>3</v>
      </c>
      <c r="S320" s="14">
        <v>3</v>
      </c>
      <c r="T320" s="14">
        <v>5</v>
      </c>
      <c r="U320" s="14">
        <v>0</v>
      </c>
      <c r="V320" s="14">
        <v>2</v>
      </c>
      <c r="W320" s="14">
        <v>3</v>
      </c>
      <c r="X320" s="14">
        <v>4</v>
      </c>
      <c r="Y320" s="14">
        <v>0</v>
      </c>
      <c r="Z320" s="14">
        <v>0</v>
      </c>
      <c r="AA320" s="14">
        <v>30</v>
      </c>
      <c r="AB320" s="89"/>
      <c r="AC320" s="39">
        <v>52.838000000000001</v>
      </c>
    </row>
    <row r="321" spans="1:29" x14ac:dyDescent="0.45">
      <c r="A321" s="4" t="s">
        <v>244</v>
      </c>
      <c r="B321" s="4">
        <v>2021</v>
      </c>
      <c r="C321" s="5">
        <v>44492</v>
      </c>
      <c r="D321" s="4" t="s">
        <v>103</v>
      </c>
      <c r="E321" s="26" t="s">
        <v>31</v>
      </c>
      <c r="F321" s="26" t="s">
        <v>31</v>
      </c>
      <c r="G321" s="45" t="s">
        <v>104</v>
      </c>
      <c r="H321" s="45" t="s">
        <v>137</v>
      </c>
      <c r="I321" s="45" t="s">
        <v>79</v>
      </c>
      <c r="J321" s="12">
        <f>(C321-VLOOKUP(G321,Riders!$A$2:$D$3499,4,FALSE))/365</f>
        <v>27.635616438356163</v>
      </c>
      <c r="K321" s="12">
        <f>(C321-VLOOKUP(H321,Riders!$A$2:$D$3499,4,FALSE))/365</f>
        <v>31.24931506849315</v>
      </c>
      <c r="L321" s="14">
        <v>3</v>
      </c>
      <c r="M321" s="14">
        <v>3</v>
      </c>
      <c r="N321" s="14">
        <v>5</v>
      </c>
      <c r="O321" s="14">
        <v>1</v>
      </c>
      <c r="P321" s="14">
        <v>1</v>
      </c>
      <c r="Q321" s="14">
        <v>3</v>
      </c>
      <c r="R321" s="14">
        <v>2</v>
      </c>
      <c r="S321" s="14">
        <v>2</v>
      </c>
      <c r="T321" s="14">
        <v>0</v>
      </c>
      <c r="U321" s="14">
        <v>2</v>
      </c>
      <c r="V321" s="14">
        <v>3</v>
      </c>
      <c r="W321" s="14">
        <v>0</v>
      </c>
      <c r="X321" s="14">
        <v>2</v>
      </c>
      <c r="Y321" s="14">
        <v>0</v>
      </c>
      <c r="Z321" s="14">
        <v>0</v>
      </c>
      <c r="AA321" s="14">
        <v>24</v>
      </c>
      <c r="AB321" s="89"/>
      <c r="AC321" s="39">
        <v>52.838000000000001</v>
      </c>
    </row>
    <row r="322" spans="1:29" x14ac:dyDescent="0.45">
      <c r="A322" s="4" t="s">
        <v>244</v>
      </c>
      <c r="B322" s="4">
        <v>2021</v>
      </c>
      <c r="C322" s="5">
        <v>44492</v>
      </c>
      <c r="D322" s="4" t="s">
        <v>103</v>
      </c>
      <c r="E322" s="26" t="s">
        <v>31</v>
      </c>
      <c r="F322" s="26" t="s">
        <v>31</v>
      </c>
      <c r="G322" s="45" t="s">
        <v>230</v>
      </c>
      <c r="H322" s="45" t="s">
        <v>225</v>
      </c>
      <c r="I322" s="45" t="s">
        <v>61</v>
      </c>
      <c r="J322" s="12">
        <f>(C322-VLOOKUP(G322,Riders!$A$2:$D$3499,4,FALSE))/365</f>
        <v>22.271232876712329</v>
      </c>
      <c r="K322" s="12">
        <f>(C322-VLOOKUP(H322,Riders!$A$2:$D$3499,4,FALSE))/365</f>
        <v>24.684931506849313</v>
      </c>
      <c r="L322" s="14">
        <v>4</v>
      </c>
      <c r="M322" s="14">
        <v>0</v>
      </c>
      <c r="N322" s="14">
        <v>3</v>
      </c>
      <c r="O322" s="14">
        <v>0</v>
      </c>
      <c r="P322" s="14">
        <v>2</v>
      </c>
      <c r="Q322" s="14">
        <v>1</v>
      </c>
      <c r="R322" s="14">
        <v>0</v>
      </c>
      <c r="S322" s="14">
        <v>1</v>
      </c>
      <c r="T322" s="14">
        <v>1</v>
      </c>
      <c r="U322" s="14">
        <v>0</v>
      </c>
      <c r="V322" s="14">
        <v>0</v>
      </c>
      <c r="W322" s="14">
        <v>5</v>
      </c>
      <c r="X322" s="14">
        <v>10</v>
      </c>
      <c r="Y322" s="14">
        <v>0</v>
      </c>
      <c r="Z322" s="14">
        <v>0</v>
      </c>
      <c r="AA322" s="14">
        <v>23</v>
      </c>
      <c r="AB322" s="89"/>
      <c r="AC322" s="39">
        <v>52.838000000000001</v>
      </c>
    </row>
    <row r="323" spans="1:29" x14ac:dyDescent="0.45">
      <c r="A323" s="4" t="s">
        <v>244</v>
      </c>
      <c r="B323" s="4">
        <v>2021</v>
      </c>
      <c r="C323" s="5">
        <v>44492</v>
      </c>
      <c r="D323" s="4" t="s">
        <v>103</v>
      </c>
      <c r="E323" s="26" t="s">
        <v>31</v>
      </c>
      <c r="F323" s="26" t="s">
        <v>31</v>
      </c>
      <c r="G323" s="45" t="s">
        <v>81</v>
      </c>
      <c r="H323" s="45" t="s">
        <v>145</v>
      </c>
      <c r="I323" s="45" t="s">
        <v>83</v>
      </c>
      <c r="J323" s="12">
        <f>(C323-VLOOKUP(G323,Riders!$A$2:$D$3499,4,FALSE))/365</f>
        <v>25.432876712328767</v>
      </c>
      <c r="K323" s="12">
        <f>(C323-VLOOKUP(H323,Riders!$A$2:$D$3499,4,FALSE))/365</f>
        <v>29.298630136986301</v>
      </c>
      <c r="L323" s="14">
        <v>5</v>
      </c>
      <c r="M323" s="14">
        <v>0</v>
      </c>
      <c r="N323" s="14">
        <v>1</v>
      </c>
      <c r="O323" s="14">
        <v>0</v>
      </c>
      <c r="P323" s="14">
        <v>0</v>
      </c>
      <c r="Q323" s="14">
        <v>5</v>
      </c>
      <c r="R323" s="14">
        <v>1</v>
      </c>
      <c r="S323" s="14">
        <v>0</v>
      </c>
      <c r="T323" s="14">
        <v>2</v>
      </c>
      <c r="U323" s="14">
        <v>0</v>
      </c>
      <c r="V323" s="14">
        <v>0</v>
      </c>
      <c r="W323" s="14">
        <v>2</v>
      </c>
      <c r="X323" s="14">
        <v>0</v>
      </c>
      <c r="Y323" s="14">
        <v>0</v>
      </c>
      <c r="Z323" s="14">
        <v>0</v>
      </c>
      <c r="AA323" s="14">
        <v>11</v>
      </c>
      <c r="AB323" s="89"/>
      <c r="AC323" s="39">
        <v>52.838000000000001</v>
      </c>
    </row>
    <row r="324" spans="1:29" x14ac:dyDescent="0.45">
      <c r="A324" s="4" t="s">
        <v>244</v>
      </c>
      <c r="B324" s="4">
        <v>2021</v>
      </c>
      <c r="C324" s="5">
        <v>44492</v>
      </c>
      <c r="D324" s="4" t="s">
        <v>103</v>
      </c>
      <c r="E324" s="26" t="s">
        <v>31</v>
      </c>
      <c r="F324" s="26" t="s">
        <v>31</v>
      </c>
      <c r="G324" s="45" t="s">
        <v>160</v>
      </c>
      <c r="H324" s="45" t="s">
        <v>110</v>
      </c>
      <c r="I324" s="45" t="s">
        <v>91</v>
      </c>
      <c r="J324" s="12">
        <f>(C324-VLOOKUP(G324,Riders!$A$2:$D$3499,4,FALSE))/365</f>
        <v>27.106849315068494</v>
      </c>
      <c r="K324" s="12">
        <f>(C324-VLOOKUP(H324,Riders!$A$2:$D$3499,4,FALSE))/365</f>
        <v>25.668493150684931</v>
      </c>
      <c r="L324" s="14">
        <v>6</v>
      </c>
      <c r="M324" s="14">
        <v>0</v>
      </c>
      <c r="N324" s="14">
        <v>0</v>
      </c>
      <c r="O324" s="14">
        <v>0</v>
      </c>
      <c r="P324" s="14">
        <v>3</v>
      </c>
      <c r="Q324" s="14">
        <v>0</v>
      </c>
      <c r="R324" s="14">
        <v>0</v>
      </c>
      <c r="S324" s="14">
        <v>0</v>
      </c>
      <c r="T324" s="14">
        <v>0</v>
      </c>
      <c r="U324" s="14">
        <v>1</v>
      </c>
      <c r="V324" s="14">
        <v>0</v>
      </c>
      <c r="W324" s="14">
        <v>1</v>
      </c>
      <c r="X324" s="14">
        <v>0</v>
      </c>
      <c r="Y324" s="14">
        <v>0</v>
      </c>
      <c r="Z324" s="14">
        <v>0</v>
      </c>
      <c r="AA324" s="14">
        <v>5</v>
      </c>
      <c r="AB324" s="89"/>
      <c r="AC324" s="39">
        <v>52.838000000000001</v>
      </c>
    </row>
    <row r="325" spans="1:29" x14ac:dyDescent="0.45">
      <c r="A325" s="4" t="s">
        <v>244</v>
      </c>
      <c r="B325" s="4">
        <v>2021</v>
      </c>
      <c r="C325" s="5">
        <v>44492</v>
      </c>
      <c r="D325" s="4" t="s">
        <v>103</v>
      </c>
      <c r="E325" s="26" t="s">
        <v>31</v>
      </c>
      <c r="F325" s="26" t="s">
        <v>31</v>
      </c>
      <c r="G325" t="s">
        <v>255</v>
      </c>
      <c r="H325" s="45" t="s">
        <v>256</v>
      </c>
      <c r="I325" s="45" t="s">
        <v>257</v>
      </c>
      <c r="J325" s="12">
        <f>(C325-VLOOKUP(G325,Riders!$A$2:$D$3499,4,FALSE))/365</f>
        <v>22.254794520547946</v>
      </c>
      <c r="K325" s="12">
        <f>(C325-VLOOKUP(H325,Riders!$A$2:$D$3499,4,FALSE))/365</f>
        <v>20.284931506849315</v>
      </c>
      <c r="L325" s="14">
        <v>7</v>
      </c>
      <c r="M325" s="14">
        <v>2</v>
      </c>
      <c r="N325" s="14">
        <v>0</v>
      </c>
      <c r="O325" s="14">
        <v>2</v>
      </c>
      <c r="P325" s="14">
        <v>0</v>
      </c>
      <c r="Q325" s="14">
        <v>0</v>
      </c>
      <c r="R325" s="14">
        <v>0</v>
      </c>
      <c r="S325" s="14">
        <v>0</v>
      </c>
      <c r="T325" s="14">
        <v>0</v>
      </c>
      <c r="U325" s="14">
        <v>5</v>
      </c>
      <c r="V325" s="14">
        <v>5</v>
      </c>
      <c r="W325" s="14">
        <v>0</v>
      </c>
      <c r="X325" s="14">
        <v>0</v>
      </c>
      <c r="Y325" s="14">
        <v>0</v>
      </c>
      <c r="Z325" s="14">
        <v>20</v>
      </c>
      <c r="AA325" s="14">
        <v>-6</v>
      </c>
      <c r="AB325" s="89"/>
      <c r="AC325" s="39">
        <v>52.838000000000001</v>
      </c>
    </row>
    <row r="326" spans="1:29" x14ac:dyDescent="0.45">
      <c r="A326" s="4" t="s">
        <v>244</v>
      </c>
      <c r="B326" s="4">
        <v>2021</v>
      </c>
      <c r="C326" s="5">
        <v>44492</v>
      </c>
      <c r="D326" s="4" t="s">
        <v>103</v>
      </c>
      <c r="E326" s="26" t="s">
        <v>31</v>
      </c>
      <c r="F326" s="26" t="s">
        <v>31</v>
      </c>
      <c r="G326" s="45" t="s">
        <v>107</v>
      </c>
      <c r="H326" s="45" t="s">
        <v>44</v>
      </c>
      <c r="I326" s="45" t="s">
        <v>46</v>
      </c>
      <c r="J326" s="12">
        <f>(C326-VLOOKUP(G326,Riders!$A$2:$D$3499,4,FALSE))/365</f>
        <v>21.145205479452056</v>
      </c>
      <c r="K326" s="12">
        <f>(C326-VLOOKUP(H326,Riders!$A$2:$D$3499,4,FALSE))/365</f>
        <v>19.726027397260275</v>
      </c>
      <c r="L326" s="14">
        <v>8</v>
      </c>
      <c r="M326" s="14">
        <v>1</v>
      </c>
      <c r="N326" s="14">
        <v>0</v>
      </c>
      <c r="O326" s="14">
        <v>0</v>
      </c>
      <c r="P326" s="14">
        <v>0</v>
      </c>
      <c r="Q326" s="14">
        <v>0</v>
      </c>
      <c r="R326" s="14">
        <v>0</v>
      </c>
      <c r="S326" s="14">
        <v>0</v>
      </c>
      <c r="T326" s="14">
        <v>0</v>
      </c>
      <c r="U326" s="14">
        <v>0</v>
      </c>
      <c r="V326" s="14">
        <v>0</v>
      </c>
      <c r="W326" s="14">
        <v>0</v>
      </c>
      <c r="X326" s="14">
        <v>0</v>
      </c>
      <c r="Y326" s="14">
        <v>0</v>
      </c>
      <c r="Z326" s="14">
        <v>20</v>
      </c>
      <c r="AA326" s="14">
        <v>-19</v>
      </c>
      <c r="AB326" s="89"/>
      <c r="AC326" s="39">
        <v>52.838000000000001</v>
      </c>
    </row>
    <row r="327" spans="1:29" x14ac:dyDescent="0.45">
      <c r="A327" s="4" t="s">
        <v>244</v>
      </c>
      <c r="B327" s="4">
        <v>2021</v>
      </c>
      <c r="C327" s="5">
        <v>44492</v>
      </c>
      <c r="D327" s="4" t="s">
        <v>103</v>
      </c>
      <c r="E327" s="26" t="s">
        <v>31</v>
      </c>
      <c r="F327" s="26" t="s">
        <v>31</v>
      </c>
      <c r="G327" s="45" t="s">
        <v>200</v>
      </c>
      <c r="H327" s="45" t="s">
        <v>188</v>
      </c>
      <c r="I327" s="45" t="s">
        <v>37</v>
      </c>
      <c r="J327" s="12">
        <f>(C327-VLOOKUP(G327,Riders!$A$2:$D$3499,4,FALSE))/365</f>
        <v>20.813698630136987</v>
      </c>
      <c r="K327" s="12">
        <f>(C327-VLOOKUP(H327,Riders!$A$2:$D$3499,4,FALSE))/365</f>
        <v>23.567123287671233</v>
      </c>
      <c r="L327" s="14">
        <v>9</v>
      </c>
      <c r="M327" s="14">
        <v>0</v>
      </c>
      <c r="N327" s="14">
        <v>0</v>
      </c>
      <c r="O327" s="14">
        <v>0</v>
      </c>
      <c r="P327" s="14">
        <v>0</v>
      </c>
      <c r="Q327" s="14">
        <v>0</v>
      </c>
      <c r="R327" s="14">
        <v>0</v>
      </c>
      <c r="S327" s="14">
        <v>0</v>
      </c>
      <c r="T327" s="14">
        <v>0</v>
      </c>
      <c r="U327" s="14">
        <v>0</v>
      </c>
      <c r="V327" s="14">
        <v>0</v>
      </c>
      <c r="W327" s="14">
        <v>0</v>
      </c>
      <c r="X327" s="14">
        <v>0</v>
      </c>
      <c r="Y327" s="14">
        <v>0</v>
      </c>
      <c r="Z327" s="14">
        <v>20</v>
      </c>
      <c r="AA327" s="14">
        <v>-20</v>
      </c>
      <c r="AB327" s="89"/>
      <c r="AC327" s="39">
        <v>52.838000000000001</v>
      </c>
    </row>
    <row r="328" spans="1:29" x14ac:dyDescent="0.45">
      <c r="A328" s="4" t="s">
        <v>244</v>
      </c>
      <c r="B328" s="4">
        <v>2021</v>
      </c>
      <c r="C328" s="5">
        <v>44492</v>
      </c>
      <c r="D328" s="4" t="s">
        <v>103</v>
      </c>
      <c r="E328" s="26" t="s">
        <v>31</v>
      </c>
      <c r="F328" s="26" t="s">
        <v>31</v>
      </c>
      <c r="G328" s="45" t="s">
        <v>87</v>
      </c>
      <c r="H328" t="s">
        <v>139</v>
      </c>
      <c r="I328" s="45" t="s">
        <v>88</v>
      </c>
      <c r="J328" s="12">
        <f>(C328-VLOOKUP(G328,Riders!$A$2:$D$3499,4,FALSE))/365</f>
        <v>22.326027397260273</v>
      </c>
      <c r="K328" s="12">
        <f>(C328-VLOOKUP(H328,Riders!$A$2:$D$3499,4,FALSE))/365</f>
        <v>20.953424657534246</v>
      </c>
      <c r="L328" s="14">
        <v>10</v>
      </c>
      <c r="M328" s="14">
        <v>0</v>
      </c>
      <c r="N328" s="14">
        <v>0</v>
      </c>
      <c r="O328" s="14">
        <v>0</v>
      </c>
      <c r="P328" s="14">
        <v>0</v>
      </c>
      <c r="Q328" s="14">
        <v>0</v>
      </c>
      <c r="R328" s="14">
        <v>0</v>
      </c>
      <c r="S328" s="14">
        <v>0</v>
      </c>
      <c r="T328" s="14">
        <v>0</v>
      </c>
      <c r="U328" s="14">
        <v>0</v>
      </c>
      <c r="V328" s="14">
        <v>0</v>
      </c>
      <c r="W328" s="14">
        <v>0</v>
      </c>
      <c r="X328" s="14">
        <v>0</v>
      </c>
      <c r="Y328" s="14">
        <v>0</v>
      </c>
      <c r="Z328" s="14">
        <v>40</v>
      </c>
      <c r="AA328" s="14">
        <v>-40</v>
      </c>
      <c r="AB328" s="89"/>
      <c r="AC328" s="39">
        <v>52.838000000000001</v>
      </c>
    </row>
    <row r="329" spans="1:29" x14ac:dyDescent="0.45">
      <c r="A329" s="4" t="s">
        <v>244</v>
      </c>
      <c r="B329" s="4">
        <v>2021</v>
      </c>
      <c r="C329" s="5">
        <v>44492</v>
      </c>
      <c r="D329" s="4" t="s">
        <v>103</v>
      </c>
      <c r="E329" s="26" t="s">
        <v>31</v>
      </c>
      <c r="F329" s="26" t="s">
        <v>31</v>
      </c>
      <c r="G329" s="45" t="s">
        <v>39</v>
      </c>
      <c r="H329" s="45" t="s">
        <v>226</v>
      </c>
      <c r="I329" s="45" t="s">
        <v>40</v>
      </c>
      <c r="J329" s="12">
        <f>(C329-VLOOKUP(G329,Riders!$A$2:$D$3499,4,FALSE))/365</f>
        <v>24.427397260273974</v>
      </c>
      <c r="K329" s="12">
        <f>(C329-VLOOKUP(H329,Riders!$A$2:$D$3499,4,FALSE))/365</f>
        <v>23.139726027397259</v>
      </c>
      <c r="L329" s="14">
        <v>11</v>
      </c>
      <c r="M329" s="14">
        <v>0</v>
      </c>
      <c r="N329" s="14">
        <v>0</v>
      </c>
      <c r="O329" s="14">
        <v>0</v>
      </c>
      <c r="P329" s="14">
        <v>0</v>
      </c>
      <c r="Q329" s="14">
        <v>0</v>
      </c>
      <c r="R329" s="14">
        <v>0</v>
      </c>
      <c r="S329" s="14">
        <v>0</v>
      </c>
      <c r="T329" s="14">
        <v>0</v>
      </c>
      <c r="U329" s="14">
        <v>0</v>
      </c>
      <c r="V329" s="14">
        <v>0</v>
      </c>
      <c r="W329" s="14">
        <v>0</v>
      </c>
      <c r="X329" s="14">
        <v>0</v>
      </c>
      <c r="Y329" s="14">
        <v>0</v>
      </c>
      <c r="Z329" s="14">
        <v>40</v>
      </c>
      <c r="AA329" s="14">
        <v>-40</v>
      </c>
      <c r="AB329" s="89"/>
      <c r="AC329" s="39">
        <v>52.838000000000001</v>
      </c>
    </row>
    <row r="330" spans="1:29" x14ac:dyDescent="0.45">
      <c r="A330" s="4" t="s">
        <v>244</v>
      </c>
      <c r="B330" s="4">
        <v>2021</v>
      </c>
      <c r="C330" s="5">
        <v>44492</v>
      </c>
      <c r="D330" s="4" t="s">
        <v>103</v>
      </c>
      <c r="E330" s="26" t="s">
        <v>31</v>
      </c>
      <c r="F330" s="26" t="s">
        <v>31</v>
      </c>
      <c r="G330" s="45" t="s">
        <v>158</v>
      </c>
      <c r="H330" s="45" t="s">
        <v>159</v>
      </c>
      <c r="I330" s="45" t="s">
        <v>58</v>
      </c>
      <c r="J330" s="12">
        <f>(C330-VLOOKUP(G330,Riders!$A$2:$D$3499,4,FALSE))/365</f>
        <v>24.81095890410959</v>
      </c>
      <c r="K330" s="12">
        <f>(C330-VLOOKUP(H330,Riders!$A$2:$D$3499,4,FALSE))/365</f>
        <v>23.372602739726027</v>
      </c>
      <c r="L330" s="14" t="s">
        <v>100</v>
      </c>
      <c r="M330" s="14">
        <v>0</v>
      </c>
      <c r="N330" s="14">
        <v>0</v>
      </c>
      <c r="O330" s="14">
        <v>0</v>
      </c>
      <c r="P330" s="14">
        <v>0</v>
      </c>
      <c r="Q330" s="14">
        <v>0</v>
      </c>
      <c r="R330" s="14">
        <v>0</v>
      </c>
      <c r="S330" s="14">
        <v>0</v>
      </c>
      <c r="T330" s="14">
        <v>0</v>
      </c>
      <c r="U330" s="14">
        <v>0</v>
      </c>
      <c r="V330" s="14">
        <v>0</v>
      </c>
      <c r="W330" s="14">
        <v>0</v>
      </c>
      <c r="X330" s="14">
        <v>0</v>
      </c>
      <c r="Y330" s="14">
        <v>0</v>
      </c>
      <c r="Z330" s="14">
        <v>0</v>
      </c>
      <c r="AA330" s="14" t="s">
        <v>100</v>
      </c>
      <c r="AB330" s="89"/>
      <c r="AC330" s="39">
        <v>52.838000000000001</v>
      </c>
    </row>
    <row r="331" spans="1:29" x14ac:dyDescent="0.45">
      <c r="A331" s="4" t="s">
        <v>244</v>
      </c>
      <c r="B331" s="4">
        <v>2021</v>
      </c>
      <c r="C331" s="5">
        <v>44492</v>
      </c>
      <c r="D331" s="4" t="s">
        <v>103</v>
      </c>
      <c r="E331" s="26" t="s">
        <v>31</v>
      </c>
      <c r="F331" s="26" t="s">
        <v>31</v>
      </c>
      <c r="G331" s="45" t="s">
        <v>249</v>
      </c>
      <c r="H331" s="45" t="s">
        <v>250</v>
      </c>
      <c r="I331" s="45" t="s">
        <v>251</v>
      </c>
      <c r="J331" s="12">
        <f>(C331-VLOOKUP(G331,Riders!$A$2:$D$3499,4,FALSE))/365</f>
        <v>23.142465753424659</v>
      </c>
      <c r="K331" s="12">
        <f>(C331-VLOOKUP(H331,Riders!$A$2:$D$3499,4,FALSE))/365</f>
        <v>22.219178082191782</v>
      </c>
      <c r="L331" s="14" t="s">
        <v>100</v>
      </c>
      <c r="M331" s="14">
        <v>0</v>
      </c>
      <c r="N331" s="14">
        <v>0</v>
      </c>
      <c r="O331" s="14">
        <v>0</v>
      </c>
      <c r="P331" s="14">
        <v>0</v>
      </c>
      <c r="Q331" s="14">
        <v>0</v>
      </c>
      <c r="R331" s="14">
        <v>0</v>
      </c>
      <c r="S331" s="14">
        <v>0</v>
      </c>
      <c r="T331" s="14">
        <v>0</v>
      </c>
      <c r="U331" s="14">
        <v>0</v>
      </c>
      <c r="V331" s="14">
        <v>0</v>
      </c>
      <c r="W331" s="14">
        <v>0</v>
      </c>
      <c r="X331" s="14">
        <v>0</v>
      </c>
      <c r="Y331" s="14">
        <v>0</v>
      </c>
      <c r="Z331" s="14">
        <v>60</v>
      </c>
      <c r="AA331" s="14" t="s">
        <v>100</v>
      </c>
      <c r="AB331" s="89"/>
      <c r="AC331" s="39">
        <v>52.838000000000001</v>
      </c>
    </row>
    <row r="332" spans="1:29" x14ac:dyDescent="0.45">
      <c r="A332" s="4" t="s">
        <v>244</v>
      </c>
      <c r="B332" s="4">
        <v>2021</v>
      </c>
      <c r="C332" s="5">
        <v>44492</v>
      </c>
      <c r="D332" s="4" t="s">
        <v>103</v>
      </c>
      <c r="E332" s="26" t="s">
        <v>31</v>
      </c>
      <c r="F332" s="26" t="s">
        <v>31</v>
      </c>
      <c r="G332" s="45" t="s">
        <v>248</v>
      </c>
      <c r="H332" s="45" t="s">
        <v>196</v>
      </c>
      <c r="I332" s="45" t="s">
        <v>143</v>
      </c>
      <c r="J332" s="12">
        <f>(C332-VLOOKUP(G332,Riders!$A$2:$D$3499,4,FALSE))/365</f>
        <v>23.830136986301369</v>
      </c>
      <c r="K332" s="12">
        <f>(C332-VLOOKUP(H332,Riders!$A$2:$D$3499,4,FALSE))/365</f>
        <v>27.479452054794521</v>
      </c>
      <c r="L332" s="14" t="s">
        <v>100</v>
      </c>
      <c r="M332" s="14">
        <v>0</v>
      </c>
      <c r="N332" s="14">
        <v>0</v>
      </c>
      <c r="O332" s="14">
        <v>0</v>
      </c>
      <c r="P332" s="14">
        <v>0</v>
      </c>
      <c r="Q332" s="14">
        <v>0</v>
      </c>
      <c r="R332" s="14">
        <v>0</v>
      </c>
      <c r="S332" s="14">
        <v>0</v>
      </c>
      <c r="T332" s="14">
        <v>0</v>
      </c>
      <c r="U332" s="14">
        <v>0</v>
      </c>
      <c r="V332" s="14">
        <v>0</v>
      </c>
      <c r="W332" s="14">
        <v>0</v>
      </c>
      <c r="X332" s="14">
        <v>0</v>
      </c>
      <c r="Y332" s="14">
        <v>0</v>
      </c>
      <c r="Z332" s="14">
        <v>60</v>
      </c>
      <c r="AA332" s="14" t="s">
        <v>100</v>
      </c>
      <c r="AB332" s="89"/>
      <c r="AC332" s="39">
        <v>52.838000000000001</v>
      </c>
    </row>
    <row r="333" spans="1:29" x14ac:dyDescent="0.45">
      <c r="A333" s="4" t="s">
        <v>244</v>
      </c>
      <c r="B333" s="4">
        <v>2021</v>
      </c>
      <c r="C333" s="5">
        <v>44492</v>
      </c>
      <c r="D333" s="4" t="s">
        <v>103</v>
      </c>
      <c r="E333" s="26" t="s">
        <v>31</v>
      </c>
      <c r="F333" s="26" t="s">
        <v>31</v>
      </c>
      <c r="G333" s="45" t="s">
        <v>205</v>
      </c>
      <c r="H333" s="45" t="s">
        <v>252</v>
      </c>
      <c r="I333" s="45" t="s">
        <v>131</v>
      </c>
      <c r="J333" s="12">
        <f>(C333-VLOOKUP(G333,Riders!$A$2:$D$3499,4,FALSE))/365</f>
        <v>23.126027397260273</v>
      </c>
      <c r="K333" s="12">
        <f>(C333-VLOOKUP(H333,Riders!$A$2:$D$3499,4,FALSE))/365</f>
        <v>26.235616438356164</v>
      </c>
      <c r="L333" s="14" t="s">
        <v>100</v>
      </c>
      <c r="M333" s="14">
        <v>0</v>
      </c>
      <c r="N333" s="14">
        <v>0</v>
      </c>
      <c r="O333" s="14">
        <v>0</v>
      </c>
      <c r="P333" s="14">
        <v>0</v>
      </c>
      <c r="Q333" s="14">
        <v>0</v>
      </c>
      <c r="R333" s="14">
        <v>0</v>
      </c>
      <c r="S333" s="14">
        <v>0</v>
      </c>
      <c r="T333" s="14">
        <v>0</v>
      </c>
      <c r="U333" s="14">
        <v>0</v>
      </c>
      <c r="V333" s="14">
        <v>0</v>
      </c>
      <c r="W333" s="14">
        <v>0</v>
      </c>
      <c r="X333" s="14">
        <v>0</v>
      </c>
      <c r="Y333" s="14">
        <v>0</v>
      </c>
      <c r="Z333" s="14">
        <v>60</v>
      </c>
      <c r="AA333" s="14" t="s">
        <v>100</v>
      </c>
      <c r="AB333" s="89"/>
      <c r="AC333" s="39">
        <v>52.838000000000001</v>
      </c>
    </row>
    <row r="334" spans="1:29" x14ac:dyDescent="0.45">
      <c r="A334" s="27" t="s">
        <v>229</v>
      </c>
      <c r="B334" s="27">
        <v>2021</v>
      </c>
      <c r="C334" s="43">
        <v>44450</v>
      </c>
      <c r="D334" s="27" t="s">
        <v>30</v>
      </c>
      <c r="E334" s="27" t="s">
        <v>31</v>
      </c>
      <c r="F334" s="27" t="s">
        <v>31</v>
      </c>
      <c r="G334" s="41" t="s">
        <v>158</v>
      </c>
      <c r="H334" s="41" t="s">
        <v>159</v>
      </c>
      <c r="I334" s="41" t="s">
        <v>58</v>
      </c>
      <c r="J334" s="12">
        <f>(C334-VLOOKUP(G334,Riders!$A$2:$D$3499,4,FALSE))/365</f>
        <v>24.695890410958903</v>
      </c>
      <c r="K334" s="12">
        <f>(C334-VLOOKUP(H334,Riders!$A$2:$D$3499,4,FALSE))/365</f>
        <v>23.257534246575343</v>
      </c>
      <c r="L334" s="14">
        <v>1</v>
      </c>
      <c r="M334" s="14">
        <v>5</v>
      </c>
      <c r="N334" s="14">
        <v>5</v>
      </c>
      <c r="O334" s="14">
        <v>5</v>
      </c>
      <c r="P334" s="14">
        <v>5</v>
      </c>
      <c r="Q334" s="14">
        <v>5</v>
      </c>
      <c r="R334" s="14">
        <v>5</v>
      </c>
      <c r="S334" s="14">
        <v>5</v>
      </c>
      <c r="T334" s="14">
        <v>5</v>
      </c>
      <c r="U334" s="14">
        <v>5</v>
      </c>
      <c r="V334" s="14">
        <v>3</v>
      </c>
      <c r="W334" s="14">
        <v>5</v>
      </c>
      <c r="X334" s="14">
        <v>0</v>
      </c>
      <c r="Y334" s="14">
        <v>0</v>
      </c>
      <c r="Z334" s="14">
        <v>0</v>
      </c>
      <c r="AA334" s="14">
        <v>53</v>
      </c>
      <c r="AB334" s="89">
        <v>1.5423611111111111</v>
      </c>
      <c r="AC334" s="39">
        <v>48.615000000000002</v>
      </c>
    </row>
    <row r="335" spans="1:29" x14ac:dyDescent="0.45">
      <c r="A335" s="27" t="s">
        <v>229</v>
      </c>
      <c r="B335" s="27">
        <v>2021</v>
      </c>
      <c r="C335" s="43">
        <v>44450</v>
      </c>
      <c r="D335" s="27" t="s">
        <v>30</v>
      </c>
      <c r="E335" s="27" t="s">
        <v>31</v>
      </c>
      <c r="F335" s="27" t="s">
        <v>31</v>
      </c>
      <c r="G335" s="41" t="s">
        <v>248</v>
      </c>
      <c r="H335" s="41" t="s">
        <v>196</v>
      </c>
      <c r="I335" s="41" t="s">
        <v>143</v>
      </c>
      <c r="J335" s="12">
        <f>(C335-VLOOKUP(G335,Riders!$A$2:$D$3499,4,FALSE))/365</f>
        <v>23.715068493150685</v>
      </c>
      <c r="K335" s="12">
        <f>(C335-VLOOKUP(H335,Riders!$A$2:$D$3499,4,FALSE))/365</f>
        <v>27.364383561643837</v>
      </c>
      <c r="L335" s="14">
        <v>2</v>
      </c>
      <c r="M335" s="14">
        <v>0</v>
      </c>
      <c r="N335" s="14">
        <v>1</v>
      </c>
      <c r="O335" s="14">
        <v>3</v>
      </c>
      <c r="P335" s="14">
        <v>0</v>
      </c>
      <c r="Q335" s="14">
        <v>3</v>
      </c>
      <c r="R335" s="14">
        <v>2</v>
      </c>
      <c r="S335" s="14">
        <v>2</v>
      </c>
      <c r="T335" s="14">
        <v>1</v>
      </c>
      <c r="U335" s="14">
        <v>0</v>
      </c>
      <c r="V335" s="14">
        <v>1</v>
      </c>
      <c r="W335" s="14">
        <v>3</v>
      </c>
      <c r="X335" s="14">
        <v>6</v>
      </c>
      <c r="Y335" s="14">
        <v>0</v>
      </c>
      <c r="Z335" s="14">
        <v>0</v>
      </c>
      <c r="AA335" s="14">
        <v>22</v>
      </c>
      <c r="AB335" s="89"/>
      <c r="AC335" s="39">
        <v>48.615000000000002</v>
      </c>
    </row>
    <row r="336" spans="1:29" x14ac:dyDescent="0.45">
      <c r="A336" s="27" t="s">
        <v>229</v>
      </c>
      <c r="B336" s="27">
        <v>2021</v>
      </c>
      <c r="C336" s="43">
        <v>44450</v>
      </c>
      <c r="D336" s="27" t="s">
        <v>30</v>
      </c>
      <c r="E336" s="27" t="s">
        <v>31</v>
      </c>
      <c r="F336" s="27" t="s">
        <v>31</v>
      </c>
      <c r="G336" s="41" t="s">
        <v>120</v>
      </c>
      <c r="H336" s="41" t="s">
        <v>259</v>
      </c>
      <c r="I336" s="41" t="s">
        <v>121</v>
      </c>
      <c r="J336" s="12">
        <f>(C336-VLOOKUP(G336,Riders!$A$2:$D$3499,4,FALSE))/365</f>
        <v>22.701369863013699</v>
      </c>
      <c r="K336" s="12">
        <f>(C336-VLOOKUP(H336,Riders!$A$2:$D$3499,4,FALSE))/365</f>
        <v>20.87945205479452</v>
      </c>
      <c r="L336" s="14">
        <v>3</v>
      </c>
      <c r="M336" s="14">
        <v>3</v>
      </c>
      <c r="N336" s="14">
        <v>3</v>
      </c>
      <c r="O336" s="14">
        <v>1</v>
      </c>
      <c r="P336" s="14">
        <v>3</v>
      </c>
      <c r="Q336" s="14">
        <v>1</v>
      </c>
      <c r="R336" s="14">
        <v>1</v>
      </c>
      <c r="S336" s="14">
        <v>3</v>
      </c>
      <c r="T336" s="14">
        <v>0</v>
      </c>
      <c r="U336" s="14">
        <v>3</v>
      </c>
      <c r="V336" s="14">
        <v>2</v>
      </c>
      <c r="W336" s="14">
        <v>1</v>
      </c>
      <c r="X336" s="14">
        <v>0</v>
      </c>
      <c r="Y336" s="14">
        <v>0</v>
      </c>
      <c r="Z336" s="14">
        <v>0</v>
      </c>
      <c r="AA336" s="14">
        <v>21</v>
      </c>
      <c r="AB336" s="89"/>
      <c r="AC336" s="39">
        <v>48.615000000000002</v>
      </c>
    </row>
    <row r="337" spans="1:29" x14ac:dyDescent="0.45">
      <c r="A337" s="27" t="s">
        <v>229</v>
      </c>
      <c r="B337" s="27">
        <v>2021</v>
      </c>
      <c r="C337" s="43">
        <v>44450</v>
      </c>
      <c r="D337" s="27" t="s">
        <v>30</v>
      </c>
      <c r="E337" s="27" t="s">
        <v>31</v>
      </c>
      <c r="F337" s="27" t="s">
        <v>31</v>
      </c>
      <c r="G337" s="41" t="s">
        <v>253</v>
      </c>
      <c r="H337" s="41" t="s">
        <v>156</v>
      </c>
      <c r="I337" s="41" t="s">
        <v>67</v>
      </c>
      <c r="J337" s="12">
        <f>(C337-VLOOKUP(G337,Riders!$A$2:$D$3499,4,FALSE))/365</f>
        <v>29.106849315068494</v>
      </c>
      <c r="K337" s="12">
        <f>(C337-VLOOKUP(H337,Riders!$A$2:$D$3499,4,FALSE))/365</f>
        <v>27.235616438356164</v>
      </c>
      <c r="L337" s="14">
        <v>4</v>
      </c>
      <c r="M337" s="14">
        <v>0</v>
      </c>
      <c r="N337" s="14">
        <v>2</v>
      </c>
      <c r="O337" s="14">
        <v>0</v>
      </c>
      <c r="P337" s="14">
        <v>0</v>
      </c>
      <c r="Q337" s="14">
        <v>0</v>
      </c>
      <c r="R337" s="14">
        <v>3</v>
      </c>
      <c r="S337" s="14">
        <v>0</v>
      </c>
      <c r="T337" s="14">
        <v>2</v>
      </c>
      <c r="U337" s="14">
        <v>2</v>
      </c>
      <c r="V337" s="14">
        <v>5</v>
      </c>
      <c r="W337" s="14">
        <v>2</v>
      </c>
      <c r="X337" s="14">
        <v>2</v>
      </c>
      <c r="Y337" s="14">
        <v>0</v>
      </c>
      <c r="Z337" s="14">
        <v>0</v>
      </c>
      <c r="AA337" s="14">
        <v>18</v>
      </c>
      <c r="AB337" s="89"/>
      <c r="AC337" s="39">
        <v>48.615000000000002</v>
      </c>
    </row>
    <row r="338" spans="1:29" x14ac:dyDescent="0.45">
      <c r="A338" s="27" t="s">
        <v>229</v>
      </c>
      <c r="B338" s="27">
        <v>2021</v>
      </c>
      <c r="C338" s="43">
        <v>44450</v>
      </c>
      <c r="D338" s="27" t="s">
        <v>30</v>
      </c>
      <c r="E338" s="27" t="s">
        <v>31</v>
      </c>
      <c r="F338" s="27" t="s">
        <v>31</v>
      </c>
      <c r="G338" s="41" t="s">
        <v>95</v>
      </c>
      <c r="H338" s="41" t="s">
        <v>260</v>
      </c>
      <c r="I338" s="41" t="s">
        <v>96</v>
      </c>
      <c r="J338" s="12">
        <f>(C338-VLOOKUP(G338,Riders!$A$2:$D$3499,4,FALSE))/365</f>
        <v>20.257534246575343</v>
      </c>
      <c r="K338" s="12">
        <f>(C338-VLOOKUP(H338,Riders!$A$2:$D$3499,4,FALSE))/365</f>
        <v>19.783561643835615</v>
      </c>
      <c r="L338" s="14">
        <v>5</v>
      </c>
      <c r="M338" s="14">
        <v>2</v>
      </c>
      <c r="N338" s="14">
        <v>0</v>
      </c>
      <c r="O338" s="14">
        <v>2</v>
      </c>
      <c r="P338" s="14">
        <v>2</v>
      </c>
      <c r="Q338" s="14">
        <v>0</v>
      </c>
      <c r="R338" s="14">
        <v>0</v>
      </c>
      <c r="S338" s="14">
        <v>0</v>
      </c>
      <c r="T338" s="14">
        <v>0</v>
      </c>
      <c r="U338" s="14">
        <v>0</v>
      </c>
      <c r="V338" s="14">
        <v>0</v>
      </c>
      <c r="W338" s="14">
        <v>0</v>
      </c>
      <c r="X338" s="14">
        <v>10</v>
      </c>
      <c r="Y338" s="14">
        <v>0</v>
      </c>
      <c r="Z338" s="14">
        <v>0</v>
      </c>
      <c r="AA338" s="14">
        <v>16</v>
      </c>
      <c r="AB338" s="89"/>
      <c r="AC338" s="39">
        <v>48.615000000000002</v>
      </c>
    </row>
    <row r="339" spans="1:29" x14ac:dyDescent="0.45">
      <c r="A339" s="27" t="s">
        <v>229</v>
      </c>
      <c r="B339" s="27">
        <v>2021</v>
      </c>
      <c r="C339" s="43">
        <v>44450</v>
      </c>
      <c r="D339" s="27" t="s">
        <v>30</v>
      </c>
      <c r="E339" s="27" t="s">
        <v>31</v>
      </c>
      <c r="F339" s="27" t="s">
        <v>31</v>
      </c>
      <c r="G339" t="s">
        <v>211</v>
      </c>
      <c r="H339" s="41" t="s">
        <v>261</v>
      </c>
      <c r="I339" s="41" t="s">
        <v>213</v>
      </c>
      <c r="J339" s="12">
        <f>(C339-VLOOKUP(G339,Riders!$A$2:$D$3499,4,FALSE))/365</f>
        <v>26.164383561643834</v>
      </c>
      <c r="K339" s="12">
        <f>(C339-VLOOKUP(H339,Riders!$A$2:$D$3499,4,FALSE))/365</f>
        <v>26.463013698630139</v>
      </c>
      <c r="L339" s="14">
        <v>6</v>
      </c>
      <c r="M339" s="14">
        <v>1</v>
      </c>
      <c r="N339" s="14">
        <v>0</v>
      </c>
      <c r="O339" s="14">
        <v>0</v>
      </c>
      <c r="P339" s="14">
        <v>1</v>
      </c>
      <c r="Q339" s="14">
        <v>2</v>
      </c>
      <c r="R339" s="14">
        <v>0</v>
      </c>
      <c r="S339" s="14">
        <v>1</v>
      </c>
      <c r="T339" s="14">
        <v>3</v>
      </c>
      <c r="U339" s="14">
        <v>1</v>
      </c>
      <c r="V339" s="14">
        <v>0</v>
      </c>
      <c r="W339" s="14">
        <v>0</v>
      </c>
      <c r="X339" s="14">
        <v>4</v>
      </c>
      <c r="Y339" s="14">
        <v>0</v>
      </c>
      <c r="Z339" s="14">
        <v>0</v>
      </c>
      <c r="AA339" s="14">
        <v>13</v>
      </c>
      <c r="AB339" s="89"/>
      <c r="AC339" s="39">
        <v>48.615000000000002</v>
      </c>
    </row>
    <row r="340" spans="1:29" x14ac:dyDescent="0.45">
      <c r="A340" s="27" t="s">
        <v>229</v>
      </c>
      <c r="B340" s="27">
        <v>2021</v>
      </c>
      <c r="C340" s="43">
        <v>44450</v>
      </c>
      <c r="D340" s="27" t="s">
        <v>30</v>
      </c>
      <c r="E340" s="27" t="s">
        <v>31</v>
      </c>
      <c r="F340" s="27" t="s">
        <v>31</v>
      </c>
      <c r="G340" s="45" t="s">
        <v>206</v>
      </c>
      <c r="H340" s="41" t="s">
        <v>114</v>
      </c>
      <c r="I340" s="41" t="s">
        <v>115</v>
      </c>
      <c r="J340" s="12">
        <f>(C340-VLOOKUP(G340,Riders!$A$2:$D$3499,4,FALSE))/365</f>
        <v>19.479452054794521</v>
      </c>
      <c r="K340" s="12">
        <f>(C340-VLOOKUP(H340,Riders!$A$2:$D$3499,4,FALSE))/365</f>
        <v>21.041095890410958</v>
      </c>
      <c r="L340" s="14">
        <v>7</v>
      </c>
      <c r="M340" s="14">
        <v>0</v>
      </c>
      <c r="N340" s="14">
        <v>0</v>
      </c>
      <c r="O340" s="14">
        <v>0</v>
      </c>
      <c r="P340" s="14">
        <v>0</v>
      </c>
      <c r="Q340" s="14">
        <v>0</v>
      </c>
      <c r="R340" s="14">
        <v>0</v>
      </c>
      <c r="S340" s="14">
        <v>0</v>
      </c>
      <c r="T340" s="14">
        <v>0</v>
      </c>
      <c r="U340" s="14">
        <v>0</v>
      </c>
      <c r="V340" s="14">
        <v>0</v>
      </c>
      <c r="W340" s="14">
        <v>0</v>
      </c>
      <c r="X340" s="14">
        <v>0</v>
      </c>
      <c r="Y340" s="14">
        <v>0</v>
      </c>
      <c r="Z340" s="14">
        <v>20</v>
      </c>
      <c r="AA340" s="14">
        <v>-20</v>
      </c>
      <c r="AB340" s="89"/>
      <c r="AC340" s="39">
        <v>48.615000000000002</v>
      </c>
    </row>
    <row r="341" spans="1:29" x14ac:dyDescent="0.45">
      <c r="A341" s="27" t="s">
        <v>229</v>
      </c>
      <c r="B341" s="27">
        <v>2021</v>
      </c>
      <c r="C341" s="43">
        <v>44450</v>
      </c>
      <c r="D341" s="27" t="s">
        <v>30</v>
      </c>
      <c r="E341" s="27" t="s">
        <v>31</v>
      </c>
      <c r="F341" s="27" t="s">
        <v>31</v>
      </c>
      <c r="G341" s="41" t="s">
        <v>237</v>
      </c>
      <c r="H341" s="41" t="s">
        <v>179</v>
      </c>
      <c r="I341" s="41" t="s">
        <v>73</v>
      </c>
      <c r="J341" s="12">
        <f>(C341-VLOOKUP(G341,Riders!$A$2:$D$3499,4,FALSE))/365</f>
        <v>19.780821917808218</v>
      </c>
      <c r="K341" s="12">
        <f>(C341-VLOOKUP(H341,Riders!$A$2:$D$3499,4,FALSE))/365</f>
        <v>18.419178082191781</v>
      </c>
      <c r="L341" s="14">
        <v>8</v>
      </c>
      <c r="M341" s="14">
        <v>0</v>
      </c>
      <c r="N341" s="14">
        <v>0</v>
      </c>
      <c r="O341" s="14">
        <v>0</v>
      </c>
      <c r="P341" s="14">
        <v>0</v>
      </c>
      <c r="Q341" s="14">
        <v>0</v>
      </c>
      <c r="R341" s="14">
        <v>0</v>
      </c>
      <c r="S341" s="14">
        <v>0</v>
      </c>
      <c r="T341" s="14">
        <v>0</v>
      </c>
      <c r="U341" s="14">
        <v>0</v>
      </c>
      <c r="V341" s="14">
        <v>0</v>
      </c>
      <c r="W341" s="14">
        <v>0</v>
      </c>
      <c r="X341" s="14">
        <v>0</v>
      </c>
      <c r="Y341" s="14">
        <v>0</v>
      </c>
      <c r="Z341" s="14">
        <v>40</v>
      </c>
      <c r="AA341" s="14">
        <v>-40</v>
      </c>
      <c r="AB341" s="89"/>
      <c r="AC341" s="39">
        <v>48.615000000000002</v>
      </c>
    </row>
    <row r="342" spans="1:29" x14ac:dyDescent="0.45">
      <c r="A342" s="27" t="s">
        <v>229</v>
      </c>
      <c r="B342" s="27">
        <v>2021</v>
      </c>
      <c r="C342" s="43">
        <v>44450</v>
      </c>
      <c r="D342" s="27" t="s">
        <v>30</v>
      </c>
      <c r="E342" s="27" t="s">
        <v>31</v>
      </c>
      <c r="F342" s="27" t="s">
        <v>31</v>
      </c>
      <c r="G342" s="41" t="s">
        <v>161</v>
      </c>
      <c r="H342" s="41" t="s">
        <v>262</v>
      </c>
      <c r="I342" s="41" t="s">
        <v>46</v>
      </c>
      <c r="J342" s="12">
        <f>(C342-VLOOKUP(G342,Riders!$A$2:$D$3499,4,FALSE))/365</f>
        <v>19.610958904109587</v>
      </c>
      <c r="K342" s="12">
        <f>(C342-VLOOKUP(H342,Riders!$A$2:$D$3499,4,FALSE))/365</f>
        <v>24.934246575342467</v>
      </c>
      <c r="L342" s="14" t="s">
        <v>100</v>
      </c>
      <c r="M342" s="14">
        <v>0</v>
      </c>
      <c r="N342" s="14">
        <v>0</v>
      </c>
      <c r="O342" s="14">
        <v>0</v>
      </c>
      <c r="P342" s="14">
        <v>0</v>
      </c>
      <c r="Q342" s="14">
        <v>0</v>
      </c>
      <c r="R342" s="14">
        <v>0</v>
      </c>
      <c r="S342" s="14">
        <v>0</v>
      </c>
      <c r="T342" s="14">
        <v>0</v>
      </c>
      <c r="U342" s="14">
        <v>0</v>
      </c>
      <c r="V342" s="14">
        <v>0</v>
      </c>
      <c r="W342" s="14">
        <v>0</v>
      </c>
      <c r="X342" s="14">
        <v>0</v>
      </c>
      <c r="Y342" s="14">
        <v>0</v>
      </c>
      <c r="Z342" s="14">
        <v>20</v>
      </c>
      <c r="AA342" s="14" t="s">
        <v>100</v>
      </c>
      <c r="AB342" s="89"/>
      <c r="AC342" s="39">
        <v>48.615000000000002</v>
      </c>
    </row>
    <row r="343" spans="1:29" x14ac:dyDescent="0.45">
      <c r="A343" s="27" t="s">
        <v>229</v>
      </c>
      <c r="B343" s="27">
        <v>2021</v>
      </c>
      <c r="C343" s="43">
        <v>44450</v>
      </c>
      <c r="D343" s="27" t="s">
        <v>30</v>
      </c>
      <c r="E343" s="27" t="s">
        <v>31</v>
      </c>
      <c r="F343" s="27" t="s">
        <v>31</v>
      </c>
      <c r="G343" s="41" t="s">
        <v>190</v>
      </c>
      <c r="H343" s="41" t="s">
        <v>217</v>
      </c>
      <c r="I343" s="41" t="s">
        <v>177</v>
      </c>
      <c r="J343" s="12">
        <f>(C343-VLOOKUP(G343,Riders!$A$2:$D$3499,4,FALSE))/365</f>
        <v>20.134246575342466</v>
      </c>
      <c r="K343" s="12">
        <f>(C343-VLOOKUP(H343,Riders!$A$2:$D$3499,4,FALSE))/365</f>
        <v>19.115068493150684</v>
      </c>
      <c r="L343" s="14" t="s">
        <v>100</v>
      </c>
      <c r="M343" s="14">
        <v>0</v>
      </c>
      <c r="N343" s="14">
        <v>0</v>
      </c>
      <c r="O343" s="14">
        <v>0</v>
      </c>
      <c r="P343" s="14">
        <v>0</v>
      </c>
      <c r="Q343" s="14">
        <v>0</v>
      </c>
      <c r="R343" s="14">
        <v>0</v>
      </c>
      <c r="S343" s="14">
        <v>0</v>
      </c>
      <c r="T343" s="14">
        <v>0</v>
      </c>
      <c r="U343" s="14">
        <v>0</v>
      </c>
      <c r="V343" s="14">
        <v>0</v>
      </c>
      <c r="W343" s="14">
        <v>0</v>
      </c>
      <c r="X343" s="14">
        <v>0</v>
      </c>
      <c r="Y343" s="14">
        <v>0</v>
      </c>
      <c r="Z343" s="14">
        <v>0</v>
      </c>
      <c r="AA343" s="14" t="s">
        <v>100</v>
      </c>
      <c r="AB343" s="89"/>
      <c r="AC343" s="39">
        <v>48.615000000000002</v>
      </c>
    </row>
    <row r="344" spans="1:29" x14ac:dyDescent="0.45">
      <c r="A344" s="27" t="s">
        <v>229</v>
      </c>
      <c r="B344" s="27">
        <v>2021</v>
      </c>
      <c r="C344" s="43">
        <v>44450</v>
      </c>
      <c r="D344" s="27" t="s">
        <v>30</v>
      </c>
      <c r="E344" s="27" t="s">
        <v>31</v>
      </c>
      <c r="F344" s="27" t="s">
        <v>31</v>
      </c>
      <c r="G344" s="41" t="s">
        <v>263</v>
      </c>
      <c r="H344" s="41" t="s">
        <v>264</v>
      </c>
      <c r="I344" s="41" t="s">
        <v>265</v>
      </c>
      <c r="J344" s="12">
        <f>(C344-VLOOKUP(G344,Riders!$A$2:$D$3499,4,FALSE))/365</f>
        <v>23.953424657534246</v>
      </c>
      <c r="K344" s="12">
        <f>(C344-VLOOKUP(H344,Riders!$A$2:$D$3499,4,FALSE))/365</f>
        <v>21.564383561643837</v>
      </c>
      <c r="L344" s="14" t="s">
        <v>100</v>
      </c>
      <c r="M344" s="14">
        <v>0</v>
      </c>
      <c r="N344" s="14">
        <v>0</v>
      </c>
      <c r="O344" s="14">
        <v>0</v>
      </c>
      <c r="P344" s="14">
        <v>0</v>
      </c>
      <c r="Q344" s="14">
        <v>0</v>
      </c>
      <c r="R344" s="14">
        <v>0</v>
      </c>
      <c r="S344" s="14">
        <v>0</v>
      </c>
      <c r="T344" s="14">
        <v>0</v>
      </c>
      <c r="U344" s="14">
        <v>0</v>
      </c>
      <c r="V344" s="14">
        <v>0</v>
      </c>
      <c r="W344" s="14">
        <v>0</v>
      </c>
      <c r="X344" s="14">
        <v>0</v>
      </c>
      <c r="Y344" s="14">
        <v>0</v>
      </c>
      <c r="Z344" s="14">
        <v>60</v>
      </c>
      <c r="AA344" s="14" t="s">
        <v>100</v>
      </c>
      <c r="AB344" s="89"/>
      <c r="AC344" s="39">
        <v>48.615000000000002</v>
      </c>
    </row>
    <row r="345" spans="1:29" x14ac:dyDescent="0.45">
      <c r="A345" s="27" t="s">
        <v>266</v>
      </c>
      <c r="B345" s="27">
        <v>2021</v>
      </c>
      <c r="C345" s="43">
        <v>44414</v>
      </c>
      <c r="D345" s="27" t="s">
        <v>152</v>
      </c>
      <c r="E345" s="26" t="s">
        <v>31</v>
      </c>
      <c r="F345" s="26" t="s">
        <v>31</v>
      </c>
      <c r="G345" t="s">
        <v>104</v>
      </c>
      <c r="H345" t="s">
        <v>224</v>
      </c>
      <c r="I345" t="s">
        <v>79</v>
      </c>
      <c r="J345" s="12">
        <f>(C345-VLOOKUP(G345,Riders!$A$2:$D$3499,4,FALSE))/365</f>
        <v>27.421917808219177</v>
      </c>
      <c r="K345" s="12">
        <f>(C345-VLOOKUP(H345,Riders!$A$2:$D$3499,4,FALSE))/365</f>
        <v>29.304109589041097</v>
      </c>
      <c r="L345" s="45">
        <v>1</v>
      </c>
      <c r="M345">
        <v>5</v>
      </c>
      <c r="N345">
        <v>5</v>
      </c>
      <c r="O345">
        <v>5</v>
      </c>
      <c r="P345">
        <v>2</v>
      </c>
      <c r="Q345">
        <v>5</v>
      </c>
      <c r="R345">
        <v>5</v>
      </c>
      <c r="S345">
        <v>5</v>
      </c>
      <c r="T345">
        <v>5</v>
      </c>
      <c r="U345">
        <v>5</v>
      </c>
      <c r="V345">
        <v>5</v>
      </c>
      <c r="W345">
        <v>1</v>
      </c>
      <c r="X345">
        <v>10</v>
      </c>
      <c r="Y345">
        <v>20</v>
      </c>
      <c r="Z345">
        <v>0</v>
      </c>
      <c r="AA345">
        <v>78</v>
      </c>
      <c r="AB345" s="25">
        <v>1.367361111111111</v>
      </c>
      <c r="AC345" s="39">
        <v>54.947000000000003</v>
      </c>
    </row>
    <row r="346" spans="1:29" x14ac:dyDescent="0.45">
      <c r="A346" s="27" t="s">
        <v>266</v>
      </c>
      <c r="B346" s="27">
        <v>2021</v>
      </c>
      <c r="C346" s="43">
        <v>44414</v>
      </c>
      <c r="D346" s="27" t="s">
        <v>152</v>
      </c>
      <c r="E346" s="26" t="s">
        <v>31</v>
      </c>
      <c r="F346" s="26" t="s">
        <v>31</v>
      </c>
      <c r="G346" t="s">
        <v>81</v>
      </c>
      <c r="H346" t="s">
        <v>145</v>
      </c>
      <c r="I346" t="s">
        <v>83</v>
      </c>
      <c r="J346" s="12">
        <f>(C346-VLOOKUP(G346,Riders!$A$2:$D$3499,4,FALSE))/365</f>
        <v>25.219178082191782</v>
      </c>
      <c r="K346" s="12">
        <f>(C346-VLOOKUP(H346,Riders!$A$2:$D$3499,4,FALSE))/365</f>
        <v>29.084931506849315</v>
      </c>
      <c r="L346" s="45">
        <v>2</v>
      </c>
      <c r="M346">
        <v>0</v>
      </c>
      <c r="N346">
        <v>0</v>
      </c>
      <c r="O346">
        <v>2</v>
      </c>
      <c r="P346">
        <v>0</v>
      </c>
      <c r="Q346">
        <v>2</v>
      </c>
      <c r="R346">
        <v>1</v>
      </c>
      <c r="S346">
        <v>0</v>
      </c>
      <c r="T346">
        <v>1</v>
      </c>
      <c r="U346">
        <v>3</v>
      </c>
      <c r="V346">
        <v>3</v>
      </c>
      <c r="W346">
        <v>3</v>
      </c>
      <c r="X346">
        <v>0</v>
      </c>
      <c r="Y346">
        <v>20</v>
      </c>
      <c r="Z346">
        <v>0</v>
      </c>
      <c r="AA346">
        <v>35</v>
      </c>
      <c r="AB346" s="25">
        <v>1.367361111111111</v>
      </c>
      <c r="AC346" s="39">
        <v>54.947000000000003</v>
      </c>
    </row>
    <row r="347" spans="1:29" x14ac:dyDescent="0.45">
      <c r="A347" s="27" t="s">
        <v>266</v>
      </c>
      <c r="B347" s="27">
        <v>2021</v>
      </c>
      <c r="C347" s="43">
        <v>44414</v>
      </c>
      <c r="D347" s="27" t="s">
        <v>152</v>
      </c>
      <c r="E347" s="26" t="s">
        <v>31</v>
      </c>
      <c r="F347" s="26" t="s">
        <v>31</v>
      </c>
      <c r="G347" t="s">
        <v>267</v>
      </c>
      <c r="H347" t="s">
        <v>255</v>
      </c>
      <c r="I347" t="s">
        <v>268</v>
      </c>
      <c r="J347" s="12">
        <f>(C347-VLOOKUP(G347,Riders!$A$2:$D$3499,4,FALSE))/365</f>
        <v>27.312328767123287</v>
      </c>
      <c r="K347" s="12">
        <f>(C347-VLOOKUP(H347,Riders!$A$2:$D$3499,4,FALSE))/365</f>
        <v>22.041095890410958</v>
      </c>
      <c r="L347" s="45">
        <v>3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3</v>
      </c>
      <c r="S347">
        <v>0</v>
      </c>
      <c r="T347">
        <v>0</v>
      </c>
      <c r="U347">
        <v>1</v>
      </c>
      <c r="V347">
        <v>2</v>
      </c>
      <c r="W347">
        <v>0</v>
      </c>
      <c r="X347">
        <v>0</v>
      </c>
      <c r="Y347">
        <v>20</v>
      </c>
      <c r="Z347">
        <v>0</v>
      </c>
      <c r="AA347">
        <v>26</v>
      </c>
      <c r="AB347" s="25">
        <v>1.367361111111111</v>
      </c>
      <c r="AC347" s="39">
        <v>54.947000000000003</v>
      </c>
    </row>
    <row r="348" spans="1:29" x14ac:dyDescent="0.45">
      <c r="A348" s="27" t="s">
        <v>266</v>
      </c>
      <c r="B348" s="27">
        <v>2021</v>
      </c>
      <c r="C348" s="43">
        <v>44414</v>
      </c>
      <c r="D348" s="27" t="s">
        <v>152</v>
      </c>
      <c r="E348" s="26" t="s">
        <v>31</v>
      </c>
      <c r="F348" s="26" t="s">
        <v>31</v>
      </c>
      <c r="G348" t="s">
        <v>246</v>
      </c>
      <c r="H348" t="s">
        <v>247</v>
      </c>
      <c r="I348" t="s">
        <v>34</v>
      </c>
      <c r="J348" s="12">
        <f>(C348-VLOOKUP(G348,Riders!$A$2:$D$3499,4,FALSE))/365</f>
        <v>30.202739726027396</v>
      </c>
      <c r="K348" s="12">
        <f>(C348-VLOOKUP(H348,Riders!$A$2:$D$3499,4,FALSE))/365</f>
        <v>38.835616438356162</v>
      </c>
      <c r="L348" s="45">
        <v>4</v>
      </c>
      <c r="M348">
        <v>3</v>
      </c>
      <c r="N348">
        <v>3</v>
      </c>
      <c r="O348">
        <v>3</v>
      </c>
      <c r="P348">
        <v>3</v>
      </c>
      <c r="Q348">
        <v>0</v>
      </c>
      <c r="R348">
        <v>0</v>
      </c>
      <c r="S348">
        <v>3</v>
      </c>
      <c r="T348">
        <v>0</v>
      </c>
      <c r="U348">
        <v>0</v>
      </c>
      <c r="V348">
        <v>0</v>
      </c>
      <c r="W348">
        <v>2</v>
      </c>
      <c r="X348">
        <v>4</v>
      </c>
      <c r="Y348">
        <v>0</v>
      </c>
      <c r="Z348">
        <v>0</v>
      </c>
      <c r="AA348">
        <v>21</v>
      </c>
      <c r="AB348" s="25">
        <v>1.367361111111111</v>
      </c>
      <c r="AC348" s="39">
        <v>54.947000000000003</v>
      </c>
    </row>
    <row r="349" spans="1:29" x14ac:dyDescent="0.45">
      <c r="A349" s="27" t="s">
        <v>266</v>
      </c>
      <c r="B349" s="27">
        <v>2021</v>
      </c>
      <c r="C349" s="43">
        <v>44414</v>
      </c>
      <c r="D349" s="27" t="s">
        <v>152</v>
      </c>
      <c r="E349" s="26" t="s">
        <v>31</v>
      </c>
      <c r="F349" s="26" t="s">
        <v>31</v>
      </c>
      <c r="G349" t="s">
        <v>157</v>
      </c>
      <c r="H349" t="s">
        <v>269</v>
      </c>
      <c r="I349" t="s">
        <v>52</v>
      </c>
      <c r="J349" s="12">
        <f>(C349-VLOOKUP(G349,Riders!$A$2:$D$3499,4,FALSE))/365</f>
        <v>22.580821917808219</v>
      </c>
      <c r="K349" s="12">
        <f>(C349-VLOOKUP(H349,Riders!$A$2:$D$3499,4,FALSE))/365</f>
        <v>21.545205479452054</v>
      </c>
      <c r="L349" s="45">
        <v>5</v>
      </c>
      <c r="M349">
        <v>2</v>
      </c>
      <c r="N349">
        <v>0</v>
      </c>
      <c r="O349">
        <v>0</v>
      </c>
      <c r="P349">
        <v>0</v>
      </c>
      <c r="Q349">
        <v>3</v>
      </c>
      <c r="R349">
        <v>2</v>
      </c>
      <c r="S349">
        <v>0</v>
      </c>
      <c r="T349">
        <v>3</v>
      </c>
      <c r="U349">
        <v>2</v>
      </c>
      <c r="V349">
        <v>0</v>
      </c>
      <c r="W349">
        <v>5</v>
      </c>
      <c r="X349">
        <v>2</v>
      </c>
      <c r="Y349">
        <v>0</v>
      </c>
      <c r="Z349">
        <v>0</v>
      </c>
      <c r="AA349">
        <v>19</v>
      </c>
      <c r="AB349" s="25">
        <v>1.367361111111111</v>
      </c>
      <c r="AC349" s="39">
        <v>54.947000000000003</v>
      </c>
    </row>
    <row r="350" spans="1:29" x14ac:dyDescent="0.45">
      <c r="A350" s="27" t="s">
        <v>266</v>
      </c>
      <c r="B350" s="27">
        <v>2021</v>
      </c>
      <c r="C350" s="43">
        <v>44414</v>
      </c>
      <c r="D350" s="27" t="s">
        <v>152</v>
      </c>
      <c r="E350" s="26" t="s">
        <v>31</v>
      </c>
      <c r="F350" s="26" t="s">
        <v>31</v>
      </c>
      <c r="G350" t="s">
        <v>158</v>
      </c>
      <c r="H350" t="s">
        <v>159</v>
      </c>
      <c r="I350" t="s">
        <v>58</v>
      </c>
      <c r="J350" s="12">
        <f>(C350-VLOOKUP(G350,Riders!$A$2:$D$3499,4,FALSE))/365</f>
        <v>24.597260273972601</v>
      </c>
      <c r="K350" s="12">
        <f>(C350-VLOOKUP(H350,Riders!$A$2:$D$3499,4,FALSE))/365</f>
        <v>23.158904109589042</v>
      </c>
      <c r="L350" s="45">
        <v>6</v>
      </c>
      <c r="M350">
        <v>0</v>
      </c>
      <c r="N350">
        <v>1</v>
      </c>
      <c r="O350">
        <v>0</v>
      </c>
      <c r="P350">
        <v>0</v>
      </c>
      <c r="Q350">
        <v>0</v>
      </c>
      <c r="R350">
        <v>0</v>
      </c>
      <c r="S350">
        <v>1</v>
      </c>
      <c r="T350">
        <v>0</v>
      </c>
      <c r="U350">
        <v>0</v>
      </c>
      <c r="V350">
        <v>1</v>
      </c>
      <c r="W350">
        <v>0</v>
      </c>
      <c r="X350">
        <v>6</v>
      </c>
      <c r="Y350">
        <v>0</v>
      </c>
      <c r="Z350">
        <v>0</v>
      </c>
      <c r="AA350">
        <v>9</v>
      </c>
      <c r="AB350" s="25">
        <v>1.367361111111111</v>
      </c>
      <c r="AC350" s="39">
        <v>54.947000000000003</v>
      </c>
    </row>
    <row r="351" spans="1:29" x14ac:dyDescent="0.45">
      <c r="A351" s="27" t="s">
        <v>266</v>
      </c>
      <c r="B351" s="27">
        <v>2021</v>
      </c>
      <c r="C351" s="43">
        <v>44414</v>
      </c>
      <c r="D351" s="27" t="s">
        <v>152</v>
      </c>
      <c r="E351" s="26" t="s">
        <v>31</v>
      </c>
      <c r="F351" s="26" t="s">
        <v>31</v>
      </c>
      <c r="G351" t="s">
        <v>160</v>
      </c>
      <c r="H351" t="s">
        <v>270</v>
      </c>
      <c r="I351" t="s">
        <v>91</v>
      </c>
      <c r="J351" s="12">
        <f>(C351-VLOOKUP(G351,Riders!$A$2:$D$3499,4,FALSE))/365</f>
        <v>26.893150684931506</v>
      </c>
      <c r="K351" s="12">
        <f>(C351-VLOOKUP(H351,Riders!$A$2:$D$3499,4,FALSE))/365</f>
        <v>29.671232876712327</v>
      </c>
      <c r="L351" s="45">
        <v>7</v>
      </c>
      <c r="M351">
        <v>0</v>
      </c>
      <c r="N351">
        <v>2</v>
      </c>
      <c r="O351">
        <v>0</v>
      </c>
      <c r="P351">
        <v>5</v>
      </c>
      <c r="Q351">
        <v>0</v>
      </c>
      <c r="R351">
        <v>0</v>
      </c>
      <c r="S351">
        <v>0</v>
      </c>
      <c r="T351">
        <v>2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9</v>
      </c>
      <c r="AB351" s="25">
        <v>1.367361111111111</v>
      </c>
      <c r="AC351" s="39">
        <v>54.947000000000003</v>
      </c>
    </row>
    <row r="352" spans="1:29" x14ac:dyDescent="0.45">
      <c r="A352" s="27" t="s">
        <v>266</v>
      </c>
      <c r="B352" s="27">
        <v>2021</v>
      </c>
      <c r="C352" s="43">
        <v>44414</v>
      </c>
      <c r="D352" s="27" t="s">
        <v>152</v>
      </c>
      <c r="E352" s="26" t="s">
        <v>31</v>
      </c>
      <c r="F352" s="26" t="s">
        <v>31</v>
      </c>
      <c r="G352" t="s">
        <v>167</v>
      </c>
      <c r="H352" t="s">
        <v>230</v>
      </c>
      <c r="I352" t="s">
        <v>61</v>
      </c>
      <c r="J352" s="12">
        <f>(C352-VLOOKUP(G352,Riders!$A$2:$D$3499,4,FALSE))/365</f>
        <v>23.454794520547946</v>
      </c>
      <c r="K352" s="12">
        <f>(C352-VLOOKUP(H352,Riders!$A$2:$D$3499,4,FALSE))/365</f>
        <v>22.057534246575344</v>
      </c>
      <c r="L352" s="45">
        <v>8</v>
      </c>
      <c r="M352">
        <v>1</v>
      </c>
      <c r="N352">
        <v>0</v>
      </c>
      <c r="O352">
        <v>0</v>
      </c>
      <c r="P352">
        <v>1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2</v>
      </c>
      <c r="AB352" s="25">
        <v>1.367361111111111</v>
      </c>
      <c r="AC352" s="39">
        <v>54.947000000000003</v>
      </c>
    </row>
    <row r="353" spans="1:29" x14ac:dyDescent="0.45">
      <c r="A353" s="27" t="s">
        <v>266</v>
      </c>
      <c r="B353" s="27">
        <v>2021</v>
      </c>
      <c r="C353" s="43">
        <v>44414</v>
      </c>
      <c r="D353" s="27" t="s">
        <v>152</v>
      </c>
      <c r="E353" s="26" t="s">
        <v>31</v>
      </c>
      <c r="F353" s="26" t="s">
        <v>31</v>
      </c>
      <c r="G353" t="s">
        <v>117</v>
      </c>
      <c r="H353" t="s">
        <v>147</v>
      </c>
      <c r="I353" t="s">
        <v>67</v>
      </c>
      <c r="J353" s="12">
        <f>(C353-VLOOKUP(G353,Riders!$A$2:$D$3499,4,FALSE))/365</f>
        <v>19.531506849315068</v>
      </c>
      <c r="K353" s="12">
        <f>(C353-VLOOKUP(H353,Riders!$A$2:$D$3499,4,FALSE))/365</f>
        <v>26.635616438356163</v>
      </c>
      <c r="L353" s="45">
        <v>9</v>
      </c>
      <c r="M353">
        <v>0</v>
      </c>
      <c r="N353">
        <v>0</v>
      </c>
      <c r="O353">
        <v>1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1</v>
      </c>
      <c r="AB353" s="25">
        <v>1.367361111111111</v>
      </c>
      <c r="AC353" s="39">
        <v>54.947000000000003</v>
      </c>
    </row>
    <row r="354" spans="1:29" x14ac:dyDescent="0.45">
      <c r="A354" s="27" t="s">
        <v>266</v>
      </c>
      <c r="B354" s="27">
        <v>2021</v>
      </c>
      <c r="C354" s="43">
        <v>44414</v>
      </c>
      <c r="D354" s="27" t="s">
        <v>152</v>
      </c>
      <c r="E354" s="26" t="s">
        <v>31</v>
      </c>
      <c r="F354" s="26" t="s">
        <v>31</v>
      </c>
      <c r="G354" t="s">
        <v>193</v>
      </c>
      <c r="H354" t="s">
        <v>271</v>
      </c>
      <c r="I354" t="s">
        <v>46</v>
      </c>
      <c r="J354" s="12">
        <f>(C354-VLOOKUP(G354,Riders!$A$2:$D$3499,4,FALSE))/365</f>
        <v>25.756164383561643</v>
      </c>
      <c r="K354" s="12">
        <f>(C354-VLOOKUP(H354,Riders!$A$2:$D$3499,4,FALSE))/365</f>
        <v>31.419178082191781</v>
      </c>
      <c r="L354" s="45">
        <v>10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2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20</v>
      </c>
      <c r="AA354">
        <v>-18</v>
      </c>
      <c r="AB354" s="25">
        <v>1.367361111111111</v>
      </c>
      <c r="AC354" s="39">
        <v>54.947000000000003</v>
      </c>
    </row>
    <row r="355" spans="1:29" x14ac:dyDescent="0.45">
      <c r="A355" s="27" t="s">
        <v>266</v>
      </c>
      <c r="B355" s="27">
        <v>2021</v>
      </c>
      <c r="C355" s="43">
        <v>44414</v>
      </c>
      <c r="D355" s="27" t="s">
        <v>152</v>
      </c>
      <c r="E355" s="26" t="s">
        <v>31</v>
      </c>
      <c r="F355" s="26" t="s">
        <v>31</v>
      </c>
      <c r="G355" t="s">
        <v>272</v>
      </c>
      <c r="H355" t="s">
        <v>273</v>
      </c>
      <c r="I355" t="s">
        <v>37</v>
      </c>
      <c r="J355" s="12">
        <f>(C355-VLOOKUP(G355,Riders!$A$2:$D$3499,4,FALSE))/365</f>
        <v>24.813698630136987</v>
      </c>
      <c r="K355" s="12">
        <f>(C355-VLOOKUP(H355,Riders!$A$2:$D$3499,4,FALSE))/365</f>
        <v>33.56712328767123</v>
      </c>
      <c r="L355" s="45">
        <v>11</v>
      </c>
      <c r="M355">
        <v>0</v>
      </c>
      <c r="N355">
        <v>0</v>
      </c>
      <c r="O355">
        <v>0</v>
      </c>
      <c r="P355">
        <v>0</v>
      </c>
      <c r="Q355">
        <v>1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40</v>
      </c>
      <c r="AA355">
        <v>-39</v>
      </c>
      <c r="AB355" s="25">
        <v>1.367361111111111</v>
      </c>
      <c r="AC355" s="39">
        <v>54.947000000000003</v>
      </c>
    </row>
    <row r="356" spans="1:29" x14ac:dyDescent="0.45">
      <c r="A356" s="27" t="s">
        <v>266</v>
      </c>
      <c r="B356" s="27">
        <v>2021</v>
      </c>
      <c r="C356" s="43">
        <v>44414</v>
      </c>
      <c r="D356" s="27" t="s">
        <v>152</v>
      </c>
      <c r="E356" s="26" t="s">
        <v>31</v>
      </c>
      <c r="F356" s="26" t="s">
        <v>31</v>
      </c>
      <c r="G356" t="s">
        <v>163</v>
      </c>
      <c r="H356" t="s">
        <v>274</v>
      </c>
      <c r="I356" t="s">
        <v>88</v>
      </c>
      <c r="J356" s="12">
        <f>(C356-VLOOKUP(G356,Riders!$A$2:$D$3499,4,FALSE))/365</f>
        <v>22.726027397260275</v>
      </c>
      <c r="K356" s="12">
        <f>(C356-VLOOKUP(H356,Riders!$A$2:$D$3499,4,FALSE))/365</f>
        <v>25.076712328767123</v>
      </c>
      <c r="L356" s="45">
        <v>12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40</v>
      </c>
      <c r="AA356">
        <v>-40</v>
      </c>
      <c r="AB356" s="25">
        <v>1.367361111111111</v>
      </c>
      <c r="AC356" s="39">
        <v>54.947000000000003</v>
      </c>
    </row>
    <row r="357" spans="1:29" x14ac:dyDescent="0.45">
      <c r="A357" s="27" t="s">
        <v>266</v>
      </c>
      <c r="B357" s="27">
        <v>2021</v>
      </c>
      <c r="C357" s="43">
        <v>44414</v>
      </c>
      <c r="D357" s="27" t="s">
        <v>152</v>
      </c>
      <c r="E357" s="26" t="s">
        <v>31</v>
      </c>
      <c r="F357" s="26" t="s">
        <v>31</v>
      </c>
      <c r="G357" t="s">
        <v>239</v>
      </c>
      <c r="H357" t="s">
        <v>275</v>
      </c>
      <c r="I357" t="s">
        <v>64</v>
      </c>
      <c r="J357" s="12">
        <f>(C357-VLOOKUP(G357,Riders!$A$2:$D$3499,4,FALSE))/365</f>
        <v>25.931506849315067</v>
      </c>
      <c r="K357" s="12">
        <f>(C357-VLOOKUP(H357,Riders!$A$2:$D$3499,4,FALSE))/365</f>
        <v>29.298630136986301</v>
      </c>
      <c r="L357" s="45" t="s">
        <v>100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40</v>
      </c>
      <c r="AA357" t="s">
        <v>100</v>
      </c>
      <c r="AB357" s="25">
        <v>1.367361111111111</v>
      </c>
      <c r="AC357" s="39">
        <v>54.947000000000003</v>
      </c>
    </row>
    <row r="358" spans="1:29" x14ac:dyDescent="0.45">
      <c r="A358" s="27" t="s">
        <v>266</v>
      </c>
      <c r="B358" s="27">
        <v>2021</v>
      </c>
      <c r="C358" s="43">
        <v>44414</v>
      </c>
      <c r="D358" s="27" t="s">
        <v>152</v>
      </c>
      <c r="E358" s="26" t="s">
        <v>31</v>
      </c>
      <c r="F358" s="26" t="s">
        <v>31</v>
      </c>
      <c r="G358" t="s">
        <v>201</v>
      </c>
      <c r="H358" t="s">
        <v>276</v>
      </c>
      <c r="I358" t="s">
        <v>49</v>
      </c>
      <c r="J358" s="12">
        <f>(C358-VLOOKUP(G358,Riders!$A$2:$D$3499,4,FALSE))/365</f>
        <v>24.339726027397262</v>
      </c>
      <c r="K358" s="12">
        <f>(C358-VLOOKUP(H358,Riders!$A$2:$D$3499,4,FALSE))/365</f>
        <v>28.597260273972601</v>
      </c>
      <c r="L358" s="45" t="s">
        <v>100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40</v>
      </c>
      <c r="AA358" t="s">
        <v>100</v>
      </c>
      <c r="AB358" s="25">
        <v>1.367361111111111</v>
      </c>
      <c r="AC358" s="39">
        <v>54.947000000000003</v>
      </c>
    </row>
    <row r="359" spans="1:29" x14ac:dyDescent="0.45">
      <c r="A359" s="27" t="s">
        <v>266</v>
      </c>
      <c r="B359" s="27">
        <v>2021</v>
      </c>
      <c r="C359" s="43">
        <v>44414</v>
      </c>
      <c r="D359" s="27" t="s">
        <v>152</v>
      </c>
      <c r="E359" s="26" t="s">
        <v>31</v>
      </c>
      <c r="F359" s="26" t="s">
        <v>31</v>
      </c>
      <c r="G359" t="s">
        <v>234</v>
      </c>
      <c r="H359" t="s">
        <v>171</v>
      </c>
      <c r="I359" t="s">
        <v>55</v>
      </c>
      <c r="J359" s="12">
        <f>(C359-VLOOKUP(G359,Riders!$A$2:$D$3499,4,FALSE))/365</f>
        <v>26.213698630136985</v>
      </c>
      <c r="K359" s="12">
        <f>(C359-VLOOKUP(H359,Riders!$A$2:$D$3499,4,FALSE))/365</f>
        <v>27.726027397260275</v>
      </c>
      <c r="L359" s="45" t="s">
        <v>100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40</v>
      </c>
      <c r="AA359" t="s">
        <v>100</v>
      </c>
      <c r="AB359" s="25">
        <v>1.367361111111111</v>
      </c>
      <c r="AC359" s="39">
        <v>54.947000000000003</v>
      </c>
    </row>
    <row r="360" spans="1:29" x14ac:dyDescent="0.45">
      <c r="A360" s="45" t="s">
        <v>277</v>
      </c>
      <c r="B360" s="45">
        <v>2021</v>
      </c>
      <c r="C360" s="46">
        <v>44387</v>
      </c>
      <c r="D360" s="45" t="s">
        <v>30</v>
      </c>
      <c r="E360" s="26" t="s">
        <v>31</v>
      </c>
      <c r="F360" s="26" t="s">
        <v>31</v>
      </c>
      <c r="G360" s="45" t="s">
        <v>267</v>
      </c>
      <c r="H360" s="45" t="s">
        <v>278</v>
      </c>
      <c r="I360" s="45" t="s">
        <v>279</v>
      </c>
      <c r="J360" s="12">
        <f>(C360-VLOOKUP(G360,Riders!$A$2:$D$3499,4,FALSE))/365</f>
        <v>27.238356164383561</v>
      </c>
      <c r="K360" s="12">
        <f>(C360-VLOOKUP(H360,Riders!$A$2:$D$3499,4,FALSE))/365</f>
        <v>24.769863013698629</v>
      </c>
      <c r="L360" s="14">
        <v>1</v>
      </c>
      <c r="M360" s="14">
        <v>5</v>
      </c>
      <c r="N360" s="14">
        <v>3</v>
      </c>
      <c r="O360" s="14">
        <v>5</v>
      </c>
      <c r="P360" s="14">
        <v>5</v>
      </c>
      <c r="Q360" s="14">
        <v>2</v>
      </c>
      <c r="R360" s="14">
        <v>1</v>
      </c>
      <c r="S360" s="14">
        <v>5</v>
      </c>
      <c r="T360" s="14">
        <v>3</v>
      </c>
      <c r="U360" s="14">
        <v>5</v>
      </c>
      <c r="V360" s="14">
        <v>5</v>
      </c>
      <c r="W360" s="14">
        <v>5</v>
      </c>
      <c r="X360" s="14">
        <v>6</v>
      </c>
      <c r="Y360" s="14">
        <v>0</v>
      </c>
      <c r="Z360" s="14">
        <v>0</v>
      </c>
      <c r="AA360" s="14">
        <v>50</v>
      </c>
      <c r="AB360" s="89">
        <v>1.5430555555555561</v>
      </c>
      <c r="AC360" s="39">
        <v>48.585000000000001</v>
      </c>
    </row>
    <row r="361" spans="1:29" x14ac:dyDescent="0.45">
      <c r="A361" s="45" t="s">
        <v>277</v>
      </c>
      <c r="B361" s="45">
        <v>2021</v>
      </c>
      <c r="C361" s="46">
        <v>44387</v>
      </c>
      <c r="D361" s="45" t="s">
        <v>30</v>
      </c>
      <c r="E361" s="26" t="s">
        <v>31</v>
      </c>
      <c r="F361" s="26" t="s">
        <v>31</v>
      </c>
      <c r="G361" s="45" t="s">
        <v>280</v>
      </c>
      <c r="H361" s="45" t="s">
        <v>281</v>
      </c>
      <c r="I361" s="45" t="s">
        <v>282</v>
      </c>
      <c r="J361" s="12">
        <f>(C361-VLOOKUP(G361,Riders!$A$2:$D$3499,4,FALSE))/365</f>
        <v>18.32054794520548</v>
      </c>
      <c r="K361" s="12">
        <f>(C361-VLOOKUP(H361,Riders!$A$2:$D$3499,4,FALSE))/365</f>
        <v>17.660273972602738</v>
      </c>
      <c r="L361" s="14">
        <v>2</v>
      </c>
      <c r="M361" s="14">
        <v>1</v>
      </c>
      <c r="N361" s="14">
        <v>5</v>
      </c>
      <c r="O361" s="14">
        <v>3</v>
      </c>
      <c r="P361" s="14">
        <v>0</v>
      </c>
      <c r="Q361" s="14">
        <v>3</v>
      </c>
      <c r="R361" s="14">
        <v>5</v>
      </c>
      <c r="S361" s="14">
        <v>3</v>
      </c>
      <c r="T361" s="14">
        <v>5</v>
      </c>
      <c r="U361" s="14">
        <v>1</v>
      </c>
      <c r="V361" s="14">
        <v>2</v>
      </c>
      <c r="W361" s="14">
        <v>3</v>
      </c>
      <c r="X361" s="14">
        <v>10</v>
      </c>
      <c r="Y361" s="14">
        <v>0</v>
      </c>
      <c r="Z361" s="14">
        <v>0</v>
      </c>
      <c r="AA361" s="14">
        <v>41</v>
      </c>
      <c r="AB361" s="89"/>
      <c r="AC361" s="39">
        <v>48.585000000000001</v>
      </c>
    </row>
    <row r="362" spans="1:29" x14ac:dyDescent="0.45">
      <c r="A362" s="45" t="s">
        <v>277</v>
      </c>
      <c r="B362" s="45">
        <v>2021</v>
      </c>
      <c r="C362" s="46">
        <v>44387</v>
      </c>
      <c r="D362" s="45" t="s">
        <v>30</v>
      </c>
      <c r="E362" s="26" t="s">
        <v>31</v>
      </c>
      <c r="F362" s="26" t="s">
        <v>31</v>
      </c>
      <c r="G362" s="45" t="s">
        <v>38</v>
      </c>
      <c r="H362" s="45" t="s">
        <v>39</v>
      </c>
      <c r="I362" s="45" t="s">
        <v>40</v>
      </c>
      <c r="J362" s="12">
        <f>(C362-VLOOKUP(G362,Riders!$A$2:$D$3499,4,FALSE))/365</f>
        <v>24.408219178082192</v>
      </c>
      <c r="K362" s="12">
        <f>(C362-VLOOKUP(H362,Riders!$A$2:$D$3499,4,FALSE))/365</f>
        <v>24.139726027397259</v>
      </c>
      <c r="L362" s="14">
        <v>3</v>
      </c>
      <c r="M362" s="14">
        <v>3</v>
      </c>
      <c r="N362" s="14">
        <v>2</v>
      </c>
      <c r="O362" s="14">
        <v>2</v>
      </c>
      <c r="P362" s="14">
        <v>3</v>
      </c>
      <c r="Q362" s="14">
        <v>5</v>
      </c>
      <c r="R362" s="14">
        <v>3</v>
      </c>
      <c r="S362" s="14">
        <v>2</v>
      </c>
      <c r="T362" s="14">
        <v>2</v>
      </c>
      <c r="U362" s="14">
        <v>3</v>
      </c>
      <c r="V362" s="14">
        <v>1</v>
      </c>
      <c r="W362" s="14">
        <v>2</v>
      </c>
      <c r="X362" s="14">
        <v>4</v>
      </c>
      <c r="Y362" s="14">
        <v>0</v>
      </c>
      <c r="Z362" s="14">
        <v>0</v>
      </c>
      <c r="AA362" s="14">
        <v>32</v>
      </c>
      <c r="AB362" s="89"/>
      <c r="AC362" s="39">
        <v>48.585000000000001</v>
      </c>
    </row>
    <row r="363" spans="1:29" x14ac:dyDescent="0.45">
      <c r="A363" s="45" t="s">
        <v>277</v>
      </c>
      <c r="B363" s="45">
        <v>2021</v>
      </c>
      <c r="C363" s="46">
        <v>44387</v>
      </c>
      <c r="D363" s="45" t="s">
        <v>30</v>
      </c>
      <c r="E363" s="26" t="s">
        <v>31</v>
      </c>
      <c r="F363" s="26" t="s">
        <v>31</v>
      </c>
      <c r="G363" s="45" t="s">
        <v>283</v>
      </c>
      <c r="H363" s="45" t="s">
        <v>284</v>
      </c>
      <c r="I363" s="45" t="s">
        <v>83</v>
      </c>
      <c r="J363" s="12">
        <f>(C363-VLOOKUP(G363,Riders!$A$2:$D$3499,4,FALSE))/365</f>
        <v>27.509589041095889</v>
      </c>
      <c r="K363" s="12">
        <f>(C363-VLOOKUP(H363,Riders!$A$2:$D$3499,4,FALSE))/365</f>
        <v>30.167123287671235</v>
      </c>
      <c r="L363" s="14">
        <v>4</v>
      </c>
      <c r="M363" s="14">
        <v>2</v>
      </c>
      <c r="N363" s="14">
        <v>1</v>
      </c>
      <c r="O363" s="14">
        <v>0</v>
      </c>
      <c r="P363" s="14">
        <v>2</v>
      </c>
      <c r="Q363" s="14">
        <v>1</v>
      </c>
      <c r="R363" s="14">
        <v>0</v>
      </c>
      <c r="S363" s="14">
        <v>0</v>
      </c>
      <c r="T363" s="14">
        <v>0</v>
      </c>
      <c r="U363" s="14">
        <v>2</v>
      </c>
      <c r="V363" s="14">
        <v>3</v>
      </c>
      <c r="W363" s="14">
        <v>1</v>
      </c>
      <c r="X363" s="14">
        <v>0</v>
      </c>
      <c r="Y363" s="14">
        <v>0</v>
      </c>
      <c r="Z363" s="14">
        <v>0</v>
      </c>
      <c r="AA363" s="14">
        <v>12</v>
      </c>
      <c r="AB363" s="89"/>
      <c r="AC363" s="39">
        <v>48.585000000000001</v>
      </c>
    </row>
    <row r="364" spans="1:29" x14ac:dyDescent="0.45">
      <c r="A364" s="45" t="s">
        <v>277</v>
      </c>
      <c r="B364" s="45">
        <v>2021</v>
      </c>
      <c r="C364" s="46">
        <v>44387</v>
      </c>
      <c r="D364" s="45" t="s">
        <v>30</v>
      </c>
      <c r="E364" s="26" t="s">
        <v>31</v>
      </c>
      <c r="F364" s="26" t="s">
        <v>31</v>
      </c>
      <c r="G364" s="45" t="s">
        <v>211</v>
      </c>
      <c r="H364" s="45" t="s">
        <v>212</v>
      </c>
      <c r="I364" s="45" t="s">
        <v>213</v>
      </c>
      <c r="J364" s="12">
        <f>(C364-VLOOKUP(G364,Riders!$A$2:$D$3499,4,FALSE))/365</f>
        <v>25.991780821917807</v>
      </c>
      <c r="K364" s="12">
        <f>(C364-VLOOKUP(H364,Riders!$A$2:$D$3499,4,FALSE))/365</f>
        <v>26.290410958904111</v>
      </c>
      <c r="L364" s="14">
        <v>5</v>
      </c>
      <c r="M364" s="14">
        <v>0</v>
      </c>
      <c r="N364" s="14">
        <v>0</v>
      </c>
      <c r="O364" s="14">
        <v>1</v>
      </c>
      <c r="P364" s="14">
        <v>0</v>
      </c>
      <c r="Q364" s="14">
        <v>0</v>
      </c>
      <c r="R364" s="14">
        <v>2</v>
      </c>
      <c r="S364" s="14">
        <v>1</v>
      </c>
      <c r="T364" s="14">
        <v>1</v>
      </c>
      <c r="U364" s="14">
        <v>0</v>
      </c>
      <c r="V364" s="14">
        <v>0</v>
      </c>
      <c r="W364" s="14">
        <v>0</v>
      </c>
      <c r="X364" s="14">
        <v>0</v>
      </c>
      <c r="Y364" s="14">
        <v>0</v>
      </c>
      <c r="Z364" s="14">
        <v>0</v>
      </c>
      <c r="AA364" s="14">
        <v>5</v>
      </c>
      <c r="AB364" s="89"/>
      <c r="AC364" s="39">
        <v>48.585000000000001</v>
      </c>
    </row>
    <row r="365" spans="1:29" x14ac:dyDescent="0.45">
      <c r="A365" s="45" t="s">
        <v>277</v>
      </c>
      <c r="B365" s="45">
        <v>2021</v>
      </c>
      <c r="C365" s="46">
        <v>44387</v>
      </c>
      <c r="D365" s="45" t="s">
        <v>30</v>
      </c>
      <c r="E365" s="26" t="s">
        <v>31</v>
      </c>
      <c r="F365" s="26" t="s">
        <v>31</v>
      </c>
      <c r="G365" s="45" t="s">
        <v>285</v>
      </c>
      <c r="H365" s="45" t="s">
        <v>286</v>
      </c>
      <c r="I365" s="45" t="s">
        <v>251</v>
      </c>
      <c r="J365" s="12">
        <f>(C365-VLOOKUP(G365,Riders!$A$2:$D$3499,4,FALSE))/365</f>
        <v>20.717808219178082</v>
      </c>
      <c r="K365" s="12">
        <f>(C365-VLOOKUP(H365,Riders!$A$2:$D$3499,4,FALSE))/365</f>
        <v>18.778082191780822</v>
      </c>
      <c r="L365" s="14">
        <v>6</v>
      </c>
      <c r="M365" s="14">
        <v>0</v>
      </c>
      <c r="N365" s="14">
        <v>0</v>
      </c>
      <c r="O365" s="14">
        <v>0</v>
      </c>
      <c r="P365" s="14">
        <v>1</v>
      </c>
      <c r="Q365" s="14">
        <v>0</v>
      </c>
      <c r="R365" s="14">
        <v>0</v>
      </c>
      <c r="S365" s="14">
        <v>0</v>
      </c>
      <c r="T365" s="14">
        <v>0</v>
      </c>
      <c r="U365" s="14">
        <v>0</v>
      </c>
      <c r="V365" s="14">
        <v>0</v>
      </c>
      <c r="W365" s="14">
        <v>0</v>
      </c>
      <c r="X365" s="14">
        <v>2</v>
      </c>
      <c r="Y365" s="14">
        <v>0</v>
      </c>
      <c r="Z365" s="14">
        <v>20</v>
      </c>
      <c r="AA365" s="14">
        <v>-17</v>
      </c>
      <c r="AB365" s="89"/>
      <c r="AC365" s="39">
        <v>48.585000000000001</v>
      </c>
    </row>
    <row r="366" spans="1:29" x14ac:dyDescent="0.45">
      <c r="A366" s="45" t="s">
        <v>277</v>
      </c>
      <c r="B366" s="45">
        <v>2021</v>
      </c>
      <c r="C366" s="46">
        <v>44387</v>
      </c>
      <c r="D366" s="45" t="s">
        <v>30</v>
      </c>
      <c r="E366" s="26" t="s">
        <v>31</v>
      </c>
      <c r="F366" s="26" t="s">
        <v>31</v>
      </c>
      <c r="G366" s="45" t="s">
        <v>63</v>
      </c>
      <c r="H366" s="45" t="s">
        <v>136</v>
      </c>
      <c r="I366" s="45" t="s">
        <v>64</v>
      </c>
      <c r="J366" s="12">
        <f>(C366-VLOOKUP(G366,Riders!$A$2:$D$3499,4,FALSE))/365</f>
        <v>20.232876712328768</v>
      </c>
      <c r="K366" s="12">
        <f>(C366-VLOOKUP(H366,Riders!$A$2:$D$3499,4,FALSE))/365</f>
        <v>22.542465753424658</v>
      </c>
      <c r="L366" s="14" t="s">
        <v>100</v>
      </c>
      <c r="M366" s="14">
        <v>0</v>
      </c>
      <c r="N366" s="14">
        <v>0</v>
      </c>
      <c r="O366" s="14">
        <v>0</v>
      </c>
      <c r="P366" s="14">
        <v>0</v>
      </c>
      <c r="Q366" s="14">
        <v>0</v>
      </c>
      <c r="R366" s="14">
        <v>0</v>
      </c>
      <c r="S366" s="14">
        <v>0</v>
      </c>
      <c r="T366" s="14">
        <v>0</v>
      </c>
      <c r="U366" s="14">
        <v>0</v>
      </c>
      <c r="V366" s="14">
        <v>0</v>
      </c>
      <c r="W366" s="14">
        <v>0</v>
      </c>
      <c r="X366" s="14">
        <v>0</v>
      </c>
      <c r="Y366" s="14">
        <v>0</v>
      </c>
      <c r="Z366" s="14">
        <v>0</v>
      </c>
      <c r="AA366" s="14" t="s">
        <v>100</v>
      </c>
      <c r="AB366" s="89"/>
      <c r="AC366" s="39">
        <v>48.585000000000001</v>
      </c>
    </row>
    <row r="367" spans="1:29" x14ac:dyDescent="0.45">
      <c r="A367" s="41" t="s">
        <v>287</v>
      </c>
      <c r="B367" s="41">
        <v>2020</v>
      </c>
      <c r="C367" s="43">
        <v>43890</v>
      </c>
      <c r="D367" s="41" t="s">
        <v>103</v>
      </c>
      <c r="E367" s="27" t="s">
        <v>31</v>
      </c>
      <c r="F367" s="27" t="s">
        <v>31</v>
      </c>
      <c r="G367" s="41" t="s">
        <v>247</v>
      </c>
      <c r="H367" s="41" t="s">
        <v>246</v>
      </c>
      <c r="I367" s="41" t="s">
        <v>34</v>
      </c>
      <c r="J367" s="12">
        <f>(C367-VLOOKUP(G367,Riders!$A$2:$D$3499,4,FALSE))/365</f>
        <v>37.4</v>
      </c>
      <c r="K367" s="12">
        <f>(C367-VLOOKUP(H367,Riders!$A$2:$D$3499,4,FALSE))/365</f>
        <v>28.767123287671232</v>
      </c>
      <c r="L367" s="14">
        <v>1</v>
      </c>
      <c r="M367" s="14">
        <v>5</v>
      </c>
      <c r="N367" s="14">
        <v>2</v>
      </c>
      <c r="O367" s="14">
        <v>5</v>
      </c>
      <c r="P367" s="14">
        <v>2</v>
      </c>
      <c r="Q367" s="14">
        <v>0</v>
      </c>
      <c r="R367" s="14">
        <v>3</v>
      </c>
      <c r="S367" s="14">
        <v>2</v>
      </c>
      <c r="T367" s="14">
        <v>3</v>
      </c>
      <c r="U367" s="14">
        <v>3</v>
      </c>
      <c r="V367" s="14">
        <v>2</v>
      </c>
      <c r="W367" s="14">
        <v>5</v>
      </c>
      <c r="X367" s="14">
        <v>4</v>
      </c>
      <c r="Y367" s="14">
        <v>0</v>
      </c>
      <c r="Z367" s="14">
        <v>0</v>
      </c>
      <c r="AA367" s="14">
        <v>36</v>
      </c>
      <c r="AB367" s="89">
        <v>1.4729166666666671</v>
      </c>
      <c r="AC367" s="39">
        <v>50.908000000000001</v>
      </c>
    </row>
    <row r="368" spans="1:29" x14ac:dyDescent="0.45">
      <c r="A368" s="41" t="s">
        <v>287</v>
      </c>
      <c r="B368" s="41">
        <v>2020</v>
      </c>
      <c r="C368" s="43">
        <v>43890</v>
      </c>
      <c r="D368" s="41" t="s">
        <v>103</v>
      </c>
      <c r="E368" s="27" t="s">
        <v>31</v>
      </c>
      <c r="F368" s="27" t="s">
        <v>31</v>
      </c>
      <c r="G368" s="41" t="s">
        <v>157</v>
      </c>
      <c r="H368" s="41" t="s">
        <v>254</v>
      </c>
      <c r="I368" s="41" t="s">
        <v>52</v>
      </c>
      <c r="J368" s="12">
        <f>(C368-VLOOKUP(G368,Riders!$A$2:$D$3499,4,FALSE))/365</f>
        <v>21.145205479452056</v>
      </c>
      <c r="K368" s="12">
        <f>(C368-VLOOKUP(H368,Riders!$A$2:$D$3499,4,FALSE))/365</f>
        <v>20.109589041095891</v>
      </c>
      <c r="L368" s="14">
        <v>2</v>
      </c>
      <c r="M368" s="14">
        <v>2</v>
      </c>
      <c r="N368" s="14">
        <v>1</v>
      </c>
      <c r="O368" s="14">
        <v>0</v>
      </c>
      <c r="P368" s="14">
        <v>0</v>
      </c>
      <c r="Q368" s="14">
        <v>0</v>
      </c>
      <c r="R368" s="14">
        <v>1</v>
      </c>
      <c r="S368" s="14">
        <v>5</v>
      </c>
      <c r="T368" s="14">
        <v>5</v>
      </c>
      <c r="U368" s="14">
        <v>0</v>
      </c>
      <c r="V368" s="14">
        <v>0</v>
      </c>
      <c r="W368" s="14">
        <v>0</v>
      </c>
      <c r="X368" s="14">
        <v>10</v>
      </c>
      <c r="Y368" s="14">
        <v>0</v>
      </c>
      <c r="Z368" s="14">
        <v>0</v>
      </c>
      <c r="AA368" s="14">
        <v>24</v>
      </c>
      <c r="AB368" s="89"/>
      <c r="AC368" s="39">
        <v>50.908000000000001</v>
      </c>
    </row>
    <row r="369" spans="1:29" x14ac:dyDescent="0.45">
      <c r="A369" s="41" t="s">
        <v>287</v>
      </c>
      <c r="B369" s="41">
        <v>2020</v>
      </c>
      <c r="C369" s="43">
        <v>43890</v>
      </c>
      <c r="D369" s="41" t="s">
        <v>103</v>
      </c>
      <c r="E369" s="27" t="s">
        <v>31</v>
      </c>
      <c r="F369" s="27" t="s">
        <v>31</v>
      </c>
      <c r="G369" s="41" t="s">
        <v>230</v>
      </c>
      <c r="H369" s="41" t="s">
        <v>167</v>
      </c>
      <c r="I369" s="41" t="s">
        <v>61</v>
      </c>
      <c r="J369" s="12">
        <f>(C369-VLOOKUP(G369,Riders!$A$2:$D$3499,4,FALSE))/365</f>
        <v>20.621917808219177</v>
      </c>
      <c r="K369" s="12">
        <f>(C369-VLOOKUP(H369,Riders!$A$2:$D$3499,4,FALSE))/365</f>
        <v>22.019178082191782</v>
      </c>
      <c r="L369" s="14">
        <v>3</v>
      </c>
      <c r="M369" s="14">
        <v>1</v>
      </c>
      <c r="N369" s="14">
        <v>0</v>
      </c>
      <c r="O369" s="14">
        <v>0</v>
      </c>
      <c r="P369" s="14">
        <v>5</v>
      </c>
      <c r="Q369" s="14">
        <v>0</v>
      </c>
      <c r="R369" s="14">
        <v>5</v>
      </c>
      <c r="S369" s="14">
        <v>0</v>
      </c>
      <c r="T369" s="14">
        <v>0</v>
      </c>
      <c r="U369" s="14">
        <v>2</v>
      </c>
      <c r="V369" s="14">
        <v>0</v>
      </c>
      <c r="W369" s="14">
        <v>1</v>
      </c>
      <c r="X369" s="14">
        <v>6</v>
      </c>
      <c r="Y369" s="14">
        <v>0</v>
      </c>
      <c r="Z369" s="14">
        <v>0</v>
      </c>
      <c r="AA369" s="14">
        <v>20</v>
      </c>
      <c r="AB369" s="89"/>
      <c r="AC369" s="39">
        <v>50.908000000000001</v>
      </c>
    </row>
    <row r="370" spans="1:29" x14ac:dyDescent="0.45">
      <c r="A370" s="41" t="s">
        <v>287</v>
      </c>
      <c r="B370" s="41">
        <v>2020</v>
      </c>
      <c r="C370" s="43">
        <v>43890</v>
      </c>
      <c r="D370" s="41" t="s">
        <v>103</v>
      </c>
      <c r="E370" s="27" t="s">
        <v>31</v>
      </c>
      <c r="F370" s="27" t="s">
        <v>31</v>
      </c>
      <c r="G370" s="41" t="s">
        <v>271</v>
      </c>
      <c r="H370" s="41" t="s">
        <v>193</v>
      </c>
      <c r="I370" s="41" t="s">
        <v>46</v>
      </c>
      <c r="J370" s="12">
        <f>(C370-VLOOKUP(G370,Riders!$A$2:$D$3499,4,FALSE))/365</f>
        <v>29.983561643835618</v>
      </c>
      <c r="K370" s="12">
        <f>(C370-VLOOKUP(H370,Riders!$A$2:$D$3499,4,FALSE))/365</f>
        <v>24.32054794520548</v>
      </c>
      <c r="L370" s="14">
        <v>4</v>
      </c>
      <c r="M370" s="14">
        <v>0</v>
      </c>
      <c r="N370" s="14">
        <v>0</v>
      </c>
      <c r="O370" s="14">
        <v>0</v>
      </c>
      <c r="P370" s="14">
        <v>3</v>
      </c>
      <c r="Q370" s="14">
        <v>5</v>
      </c>
      <c r="R370" s="14">
        <v>0</v>
      </c>
      <c r="S370" s="14">
        <v>0</v>
      </c>
      <c r="T370" s="14">
        <v>0</v>
      </c>
      <c r="U370" s="14">
        <v>0</v>
      </c>
      <c r="V370" s="14">
        <v>1</v>
      </c>
      <c r="W370" s="14">
        <v>2</v>
      </c>
      <c r="X370" s="14">
        <v>2</v>
      </c>
      <c r="Y370" s="14">
        <v>0</v>
      </c>
      <c r="Z370" s="14">
        <v>0</v>
      </c>
      <c r="AA370" s="14">
        <v>13</v>
      </c>
      <c r="AB370" s="89"/>
      <c r="AC370" s="39">
        <v>50.908000000000001</v>
      </c>
    </row>
    <row r="371" spans="1:29" x14ac:dyDescent="0.45">
      <c r="A371" s="41" t="s">
        <v>287</v>
      </c>
      <c r="B371" s="41">
        <v>2020</v>
      </c>
      <c r="C371" s="43">
        <v>43890</v>
      </c>
      <c r="D371" s="41" t="s">
        <v>103</v>
      </c>
      <c r="E371" s="27" t="s">
        <v>31</v>
      </c>
      <c r="F371" s="27" t="s">
        <v>31</v>
      </c>
      <c r="G371" s="41" t="s">
        <v>81</v>
      </c>
      <c r="H371" s="41" t="s">
        <v>145</v>
      </c>
      <c r="I371" s="41" t="s">
        <v>83</v>
      </c>
      <c r="J371" s="12">
        <f>(C371-VLOOKUP(G371,Riders!$A$2:$D$3499,4,FALSE))/365</f>
        <v>23.783561643835615</v>
      </c>
      <c r="K371" s="12">
        <f>(C371-VLOOKUP(H371,Riders!$A$2:$D$3499,4,FALSE))/365</f>
        <v>27.649315068493152</v>
      </c>
      <c r="L371" s="14">
        <v>5</v>
      </c>
      <c r="M371" s="14">
        <v>0</v>
      </c>
      <c r="N371" s="14">
        <v>0</v>
      </c>
      <c r="O371" s="14">
        <v>0</v>
      </c>
      <c r="P371" s="14">
        <v>0</v>
      </c>
      <c r="Q371" s="14">
        <v>2</v>
      </c>
      <c r="R371" s="14">
        <v>2</v>
      </c>
      <c r="S371" s="14">
        <v>0</v>
      </c>
      <c r="T371" s="14">
        <v>0</v>
      </c>
      <c r="U371" s="14">
        <v>5</v>
      </c>
      <c r="V371" s="14">
        <v>3</v>
      </c>
      <c r="W371" s="14">
        <v>0</v>
      </c>
      <c r="X371" s="14">
        <v>0</v>
      </c>
      <c r="Y371" s="14">
        <v>0</v>
      </c>
      <c r="Z371" s="14">
        <v>0</v>
      </c>
      <c r="AA371" s="14">
        <v>12</v>
      </c>
      <c r="AB371" s="89"/>
      <c r="AC371" s="39">
        <v>50.908000000000001</v>
      </c>
    </row>
    <row r="372" spans="1:29" x14ac:dyDescent="0.45">
      <c r="A372" s="41" t="s">
        <v>287</v>
      </c>
      <c r="B372" s="41">
        <v>2020</v>
      </c>
      <c r="C372" s="43">
        <v>43890</v>
      </c>
      <c r="D372" s="41" t="s">
        <v>103</v>
      </c>
      <c r="E372" s="27" t="s">
        <v>31</v>
      </c>
      <c r="F372" s="27" t="s">
        <v>31</v>
      </c>
      <c r="G372" s="41" t="s">
        <v>153</v>
      </c>
      <c r="H372" s="41" t="s">
        <v>137</v>
      </c>
      <c r="I372" s="41" t="s">
        <v>79</v>
      </c>
      <c r="J372" s="12">
        <f>(C372-VLOOKUP(G372,Riders!$A$2:$D$3499,4,FALSE))/365</f>
        <v>25.495890410958904</v>
      </c>
      <c r="K372" s="12">
        <f>(C372-VLOOKUP(H372,Riders!$A$2:$D$3499,4,FALSE))/365</f>
        <v>29.6</v>
      </c>
      <c r="L372" s="14">
        <v>6</v>
      </c>
      <c r="M372" s="14">
        <v>0</v>
      </c>
      <c r="N372" s="14">
        <v>5</v>
      </c>
      <c r="O372" s="14">
        <v>3</v>
      </c>
      <c r="P372" s="14">
        <v>0</v>
      </c>
      <c r="Q372" s="14">
        <v>0</v>
      </c>
      <c r="R372" s="14">
        <v>0</v>
      </c>
      <c r="S372" s="14">
        <v>0</v>
      </c>
      <c r="T372" s="14">
        <v>1</v>
      </c>
      <c r="U372" s="14">
        <v>1</v>
      </c>
      <c r="V372" s="14">
        <v>0</v>
      </c>
      <c r="W372" s="14">
        <v>0</v>
      </c>
      <c r="X372" s="14">
        <v>0</v>
      </c>
      <c r="Y372" s="14">
        <v>0</v>
      </c>
      <c r="Z372" s="14">
        <v>0</v>
      </c>
      <c r="AA372" s="14">
        <v>10</v>
      </c>
      <c r="AB372" s="89"/>
      <c r="AC372" s="39">
        <v>50.908000000000001</v>
      </c>
    </row>
    <row r="373" spans="1:29" x14ac:dyDescent="0.45">
      <c r="A373" s="41" t="s">
        <v>287</v>
      </c>
      <c r="B373" s="41">
        <v>2020</v>
      </c>
      <c r="C373" s="43">
        <v>43890</v>
      </c>
      <c r="D373" s="41" t="s">
        <v>103</v>
      </c>
      <c r="E373" s="27" t="s">
        <v>31</v>
      </c>
      <c r="F373" s="27" t="s">
        <v>31</v>
      </c>
      <c r="G373" s="41" t="s">
        <v>158</v>
      </c>
      <c r="H373" s="41" t="s">
        <v>288</v>
      </c>
      <c r="I373" s="41" t="s">
        <v>58</v>
      </c>
      <c r="J373" s="12">
        <f>(C373-VLOOKUP(G373,Riders!$A$2:$D$3499,4,FALSE))/365</f>
        <v>23.161643835616438</v>
      </c>
      <c r="K373" s="12">
        <f>(C373-VLOOKUP(H373,Riders!$A$2:$D$3499,4,FALSE))/365</f>
        <v>23.789041095890411</v>
      </c>
      <c r="L373" s="14">
        <v>7</v>
      </c>
      <c r="M373" s="14">
        <v>0</v>
      </c>
      <c r="N373" s="14">
        <v>0</v>
      </c>
      <c r="O373" s="14">
        <v>0</v>
      </c>
      <c r="P373" s="14">
        <v>0</v>
      </c>
      <c r="Q373" s="14">
        <v>1</v>
      </c>
      <c r="R373" s="14">
        <v>0</v>
      </c>
      <c r="S373" s="14">
        <v>0</v>
      </c>
      <c r="T373" s="14">
        <v>0</v>
      </c>
      <c r="U373" s="14">
        <v>0</v>
      </c>
      <c r="V373" s="14">
        <v>5</v>
      </c>
      <c r="W373" s="14">
        <v>3</v>
      </c>
      <c r="X373" s="14">
        <v>0</v>
      </c>
      <c r="Y373" s="14">
        <v>0</v>
      </c>
      <c r="Z373" s="14">
        <v>0</v>
      </c>
      <c r="AA373" s="14">
        <v>9</v>
      </c>
      <c r="AB373" s="89"/>
      <c r="AC373" s="39">
        <v>50.908000000000001</v>
      </c>
    </row>
    <row r="374" spans="1:29" x14ac:dyDescent="0.45">
      <c r="A374" s="41" t="s">
        <v>287</v>
      </c>
      <c r="B374" s="41">
        <v>2020</v>
      </c>
      <c r="C374" s="43">
        <v>43890</v>
      </c>
      <c r="D374" s="41" t="s">
        <v>103</v>
      </c>
      <c r="E374" s="27" t="s">
        <v>31</v>
      </c>
      <c r="F374" s="27" t="s">
        <v>31</v>
      </c>
      <c r="G374" t="s">
        <v>255</v>
      </c>
      <c r="H374" s="41" t="s">
        <v>278</v>
      </c>
      <c r="I374" s="41" t="s">
        <v>282</v>
      </c>
      <c r="J374" s="12">
        <f>(C374-VLOOKUP(G374,Riders!$A$2:$D$3499,4,FALSE))/365</f>
        <v>20.605479452054794</v>
      </c>
      <c r="K374" s="12">
        <f>(C374-VLOOKUP(H374,Riders!$A$2:$D$3499,4,FALSE))/365</f>
        <v>23.408219178082192</v>
      </c>
      <c r="L374" s="14">
        <v>8</v>
      </c>
      <c r="M374" s="14">
        <v>0</v>
      </c>
      <c r="N374" s="14">
        <v>0</v>
      </c>
      <c r="O374" s="14">
        <v>1</v>
      </c>
      <c r="P374" s="14">
        <v>0</v>
      </c>
      <c r="Q374" s="14">
        <v>3</v>
      </c>
      <c r="R374" s="14">
        <v>0</v>
      </c>
      <c r="S374" s="14">
        <v>0</v>
      </c>
      <c r="T374" s="14">
        <v>0</v>
      </c>
      <c r="U374" s="14">
        <v>0</v>
      </c>
      <c r="V374" s="14">
        <v>0</v>
      </c>
      <c r="W374" s="14">
        <v>0</v>
      </c>
      <c r="X374" s="14">
        <v>0</v>
      </c>
      <c r="Y374" s="14">
        <v>0</v>
      </c>
      <c r="Z374" s="14">
        <v>0</v>
      </c>
      <c r="AA374" s="14">
        <v>4</v>
      </c>
      <c r="AB374" s="89"/>
      <c r="AC374" s="39">
        <v>50.908000000000001</v>
      </c>
    </row>
    <row r="375" spans="1:29" x14ac:dyDescent="0.45">
      <c r="A375" s="41" t="s">
        <v>287</v>
      </c>
      <c r="B375" s="41">
        <v>2020</v>
      </c>
      <c r="C375" s="43">
        <v>43890</v>
      </c>
      <c r="D375" s="41" t="s">
        <v>103</v>
      </c>
      <c r="E375" s="27" t="s">
        <v>31</v>
      </c>
      <c r="F375" s="27" t="s">
        <v>31</v>
      </c>
      <c r="G375" s="41" t="s">
        <v>147</v>
      </c>
      <c r="H375" s="41" t="s">
        <v>117</v>
      </c>
      <c r="I375" s="41" t="s">
        <v>67</v>
      </c>
      <c r="J375" s="12">
        <f>(C375-VLOOKUP(G375,Riders!$A$2:$D$3499,4,FALSE))/365</f>
        <v>25.2</v>
      </c>
      <c r="K375" s="12">
        <f>(C375-VLOOKUP(H375,Riders!$A$2:$D$3499,4,FALSE))/365</f>
        <v>18.095890410958905</v>
      </c>
      <c r="L375" s="14">
        <v>9</v>
      </c>
      <c r="M375" s="14">
        <v>0</v>
      </c>
      <c r="N375" s="14">
        <v>0</v>
      </c>
      <c r="O375" s="14">
        <v>0</v>
      </c>
      <c r="P375" s="14">
        <v>1</v>
      </c>
      <c r="Q375" s="14">
        <v>0</v>
      </c>
      <c r="R375" s="14">
        <v>0</v>
      </c>
      <c r="S375" s="14">
        <v>1</v>
      </c>
      <c r="T375" s="14">
        <v>0</v>
      </c>
      <c r="U375" s="14">
        <v>0</v>
      </c>
      <c r="V375" s="14">
        <v>0</v>
      </c>
      <c r="W375" s="14">
        <v>0</v>
      </c>
      <c r="X375" s="14">
        <v>0</v>
      </c>
      <c r="Y375" s="14">
        <v>0</v>
      </c>
      <c r="Z375" s="14">
        <v>0</v>
      </c>
      <c r="AA375" s="14">
        <v>2</v>
      </c>
      <c r="AB375" s="89"/>
      <c r="AC375" s="39">
        <v>50.908000000000001</v>
      </c>
    </row>
    <row r="376" spans="1:29" x14ac:dyDescent="0.45">
      <c r="A376" s="41" t="s">
        <v>287</v>
      </c>
      <c r="B376" s="41">
        <v>2020</v>
      </c>
      <c r="C376" s="43">
        <v>43890</v>
      </c>
      <c r="D376" s="41" t="s">
        <v>103</v>
      </c>
      <c r="E376" s="27" t="s">
        <v>31</v>
      </c>
      <c r="F376" s="27" t="s">
        <v>31</v>
      </c>
      <c r="G376" s="41" t="s">
        <v>163</v>
      </c>
      <c r="H376" s="41" t="s">
        <v>274</v>
      </c>
      <c r="I376" s="41" t="s">
        <v>88</v>
      </c>
      <c r="J376" s="12">
        <f>(C376-VLOOKUP(G376,Riders!$A$2:$D$3499,4,FALSE))/365</f>
        <v>21.290410958904111</v>
      </c>
      <c r="K376" s="12">
        <f>(C376-VLOOKUP(H376,Riders!$A$2:$D$3499,4,FALSE))/365</f>
        <v>23.641095890410959</v>
      </c>
      <c r="L376" s="14">
        <v>10</v>
      </c>
      <c r="M376" s="14">
        <v>0</v>
      </c>
      <c r="N376" s="14">
        <v>0</v>
      </c>
      <c r="O376" s="14">
        <v>0</v>
      </c>
      <c r="P376" s="14">
        <v>0</v>
      </c>
      <c r="Q376" s="14">
        <v>0</v>
      </c>
      <c r="R376" s="14">
        <v>0</v>
      </c>
      <c r="S376" s="14">
        <v>3</v>
      </c>
      <c r="T376" s="14">
        <v>2</v>
      </c>
      <c r="U376" s="14">
        <v>0</v>
      </c>
      <c r="V376" s="14">
        <v>0</v>
      </c>
      <c r="W376" s="14">
        <v>0</v>
      </c>
      <c r="X376" s="14">
        <v>0</v>
      </c>
      <c r="Y376" s="14">
        <v>0</v>
      </c>
      <c r="Z376" s="14">
        <v>20</v>
      </c>
      <c r="AA376" s="14">
        <v>-15</v>
      </c>
      <c r="AB376" s="89"/>
      <c r="AC376" s="39">
        <v>50.908000000000001</v>
      </c>
    </row>
    <row r="377" spans="1:29" x14ac:dyDescent="0.45">
      <c r="A377" s="41" t="s">
        <v>287</v>
      </c>
      <c r="B377" s="41">
        <v>2020</v>
      </c>
      <c r="C377" s="43">
        <v>43890</v>
      </c>
      <c r="D377" s="41" t="s">
        <v>103</v>
      </c>
      <c r="E377" s="27" t="s">
        <v>31</v>
      </c>
      <c r="F377" s="27" t="s">
        <v>31</v>
      </c>
      <c r="G377" s="41" t="s">
        <v>289</v>
      </c>
      <c r="H377" s="41" t="s">
        <v>290</v>
      </c>
      <c r="I377" s="41" t="s">
        <v>64</v>
      </c>
      <c r="J377" s="12">
        <f>(C377-VLOOKUP(G377,Riders!$A$2:$D$3499,4,FALSE))/365</f>
        <v>32.638356164383559</v>
      </c>
      <c r="K377" s="12">
        <f>(C377-VLOOKUP(H377,Riders!$A$2:$D$3499,4,FALSE))/365</f>
        <v>25.490410958904111</v>
      </c>
      <c r="L377" s="14">
        <v>11</v>
      </c>
      <c r="M377" s="14">
        <v>0</v>
      </c>
      <c r="N377" s="14">
        <v>0</v>
      </c>
      <c r="O377" s="14">
        <v>2</v>
      </c>
      <c r="P377" s="14">
        <v>0</v>
      </c>
      <c r="Q377" s="14">
        <v>0</v>
      </c>
      <c r="R377" s="14">
        <v>0</v>
      </c>
      <c r="S377" s="14">
        <v>0</v>
      </c>
      <c r="T377" s="14">
        <v>0</v>
      </c>
      <c r="U377" s="14">
        <v>0</v>
      </c>
      <c r="V377" s="14">
        <v>0</v>
      </c>
      <c r="W377" s="14">
        <v>0</v>
      </c>
      <c r="X377" s="14">
        <v>0</v>
      </c>
      <c r="Y377" s="14">
        <v>0</v>
      </c>
      <c r="Z377" s="14">
        <v>20</v>
      </c>
      <c r="AA377" s="14">
        <v>-18</v>
      </c>
      <c r="AB377" s="89"/>
      <c r="AC377" s="39">
        <v>50.908000000000001</v>
      </c>
    </row>
    <row r="378" spans="1:29" x14ac:dyDescent="0.45">
      <c r="A378" s="41" t="s">
        <v>287</v>
      </c>
      <c r="B378" s="41">
        <v>2020</v>
      </c>
      <c r="C378" s="43">
        <v>43890</v>
      </c>
      <c r="D378" s="41" t="s">
        <v>103</v>
      </c>
      <c r="E378" s="27" t="s">
        <v>31</v>
      </c>
      <c r="F378" s="27" t="s">
        <v>31</v>
      </c>
      <c r="G378" s="41" t="s">
        <v>291</v>
      </c>
      <c r="H378" s="41" t="s">
        <v>292</v>
      </c>
      <c r="I378" s="41" t="s">
        <v>143</v>
      </c>
      <c r="J378" s="12">
        <f>(C378-VLOOKUP(G378,Riders!$A$2:$D$3499,4,FALSE))/365</f>
        <v>28.098630136986301</v>
      </c>
      <c r="K378" s="12">
        <f>(C378-VLOOKUP(H378,Riders!$A$2:$D$3499,4,FALSE))/365</f>
        <v>31.435616438356163</v>
      </c>
      <c r="L378" s="14">
        <v>12</v>
      </c>
      <c r="M378" s="14">
        <v>0</v>
      </c>
      <c r="N378" s="14">
        <v>0</v>
      </c>
      <c r="O378" s="14">
        <v>0</v>
      </c>
      <c r="P378" s="14">
        <v>0</v>
      </c>
      <c r="Q378" s="14">
        <v>0</v>
      </c>
      <c r="R378" s="14">
        <v>0</v>
      </c>
      <c r="S378" s="14">
        <v>0</v>
      </c>
      <c r="T378" s="14">
        <v>0</v>
      </c>
      <c r="U378" s="14">
        <v>0</v>
      </c>
      <c r="V378" s="14">
        <v>0</v>
      </c>
      <c r="W378" s="14">
        <v>0</v>
      </c>
      <c r="X378" s="14">
        <v>0</v>
      </c>
      <c r="Y378" s="14">
        <v>0</v>
      </c>
      <c r="Z378" s="14">
        <v>20</v>
      </c>
      <c r="AA378" s="14">
        <v>-20</v>
      </c>
      <c r="AB378" s="89"/>
      <c r="AC378" s="39">
        <v>50.908000000000001</v>
      </c>
    </row>
    <row r="379" spans="1:29" x14ac:dyDescent="0.45">
      <c r="A379" s="41" t="s">
        <v>287</v>
      </c>
      <c r="B379" s="41">
        <v>2020</v>
      </c>
      <c r="C379" s="43">
        <v>43890</v>
      </c>
      <c r="D379" s="41" t="s">
        <v>103</v>
      </c>
      <c r="E379" s="27" t="s">
        <v>31</v>
      </c>
      <c r="F379" s="27" t="s">
        <v>31</v>
      </c>
      <c r="G379" s="41" t="s">
        <v>293</v>
      </c>
      <c r="H379" s="41" t="s">
        <v>226</v>
      </c>
      <c r="I379" s="41" t="s">
        <v>40</v>
      </c>
      <c r="J379" s="12">
        <f>(C379-VLOOKUP(G379,Riders!$A$2:$D$3499,4,FALSE))/365</f>
        <v>25.731506849315068</v>
      </c>
      <c r="K379" s="12">
        <f>(C379-VLOOKUP(H379,Riders!$A$2:$D$3499,4,FALSE))/365</f>
        <v>21.490410958904111</v>
      </c>
      <c r="L379" s="14">
        <v>13</v>
      </c>
      <c r="M379" s="14">
        <v>0</v>
      </c>
      <c r="N379" s="14">
        <v>0</v>
      </c>
      <c r="O379" s="14">
        <v>0</v>
      </c>
      <c r="P379" s="14">
        <v>0</v>
      </c>
      <c r="Q379" s="14">
        <v>0</v>
      </c>
      <c r="R379" s="14">
        <v>0</v>
      </c>
      <c r="S379" s="14">
        <v>0</v>
      </c>
      <c r="T379" s="14">
        <v>0</v>
      </c>
      <c r="U379" s="14">
        <v>0</v>
      </c>
      <c r="V379" s="14">
        <v>0</v>
      </c>
      <c r="W379" s="14">
        <v>0</v>
      </c>
      <c r="X379" s="14">
        <v>0</v>
      </c>
      <c r="Y379" s="14">
        <v>0</v>
      </c>
      <c r="Z379" s="14">
        <v>20</v>
      </c>
      <c r="AA379" s="14">
        <v>-20</v>
      </c>
      <c r="AB379" s="89"/>
      <c r="AC379" s="39">
        <v>50.908000000000001</v>
      </c>
    </row>
    <row r="380" spans="1:29" x14ac:dyDescent="0.45">
      <c r="A380" s="41" t="s">
        <v>287</v>
      </c>
      <c r="B380" s="41">
        <v>2020</v>
      </c>
      <c r="C380" s="43">
        <v>43890</v>
      </c>
      <c r="D380" s="41" t="s">
        <v>103</v>
      </c>
      <c r="E380" s="27" t="s">
        <v>31</v>
      </c>
      <c r="F380" s="27" t="s">
        <v>31</v>
      </c>
      <c r="G380" s="41" t="s">
        <v>171</v>
      </c>
      <c r="H380" s="41" t="s">
        <v>234</v>
      </c>
      <c r="I380" s="41" t="s">
        <v>55</v>
      </c>
      <c r="J380" s="12">
        <f>(C380-VLOOKUP(G380,Riders!$A$2:$D$3499,4,FALSE))/365</f>
        <v>26.290410958904111</v>
      </c>
      <c r="K380" s="12">
        <f>(C380-VLOOKUP(H380,Riders!$A$2:$D$3499,4,FALSE))/365</f>
        <v>24.778082191780822</v>
      </c>
      <c r="L380" s="14">
        <v>14</v>
      </c>
      <c r="M380" s="14">
        <v>0</v>
      </c>
      <c r="N380" s="14">
        <v>0</v>
      </c>
      <c r="O380" s="14">
        <v>0</v>
      </c>
      <c r="P380" s="14">
        <v>0</v>
      </c>
      <c r="Q380" s="14">
        <v>0</v>
      </c>
      <c r="R380" s="14">
        <v>0</v>
      </c>
      <c r="S380" s="14">
        <v>0</v>
      </c>
      <c r="T380" s="14">
        <v>0</v>
      </c>
      <c r="U380" s="14">
        <v>0</v>
      </c>
      <c r="V380" s="14">
        <v>0</v>
      </c>
      <c r="W380" s="14">
        <v>0</v>
      </c>
      <c r="X380" s="14">
        <v>0</v>
      </c>
      <c r="Y380" s="14">
        <v>0</v>
      </c>
      <c r="Z380" s="14">
        <v>0</v>
      </c>
      <c r="AA380" s="14">
        <v>0</v>
      </c>
      <c r="AB380" s="89"/>
      <c r="AC380" s="39">
        <v>50.908000000000001</v>
      </c>
    </row>
    <row r="381" spans="1:29" x14ac:dyDescent="0.45">
      <c r="A381" s="41" t="s">
        <v>287</v>
      </c>
      <c r="B381" s="41">
        <v>2020</v>
      </c>
      <c r="C381" s="43">
        <v>43890</v>
      </c>
      <c r="D381" s="41" t="s">
        <v>103</v>
      </c>
      <c r="E381" s="27" t="s">
        <v>31</v>
      </c>
      <c r="F381" s="27" t="s">
        <v>31</v>
      </c>
      <c r="G381" s="41" t="s">
        <v>220</v>
      </c>
      <c r="H381" s="41" t="s">
        <v>276</v>
      </c>
      <c r="I381" s="41" t="s">
        <v>49</v>
      </c>
      <c r="J381" s="12">
        <f>(C381-VLOOKUP(G381,Riders!$A$2:$D$3499,4,FALSE))/365</f>
        <v>22.624657534246577</v>
      </c>
      <c r="K381" s="12">
        <f>(C381-VLOOKUP(H381,Riders!$A$2:$D$3499,4,FALSE))/365</f>
        <v>27.161643835616438</v>
      </c>
      <c r="L381" s="14">
        <v>15</v>
      </c>
      <c r="M381" s="14">
        <v>0</v>
      </c>
      <c r="N381" s="14">
        <v>0</v>
      </c>
      <c r="O381" s="14">
        <v>0</v>
      </c>
      <c r="P381" s="14">
        <v>0</v>
      </c>
      <c r="Q381" s="14">
        <v>0</v>
      </c>
      <c r="R381" s="14">
        <v>0</v>
      </c>
      <c r="S381" s="14">
        <v>0</v>
      </c>
      <c r="T381" s="14">
        <v>0</v>
      </c>
      <c r="U381" s="14">
        <v>0</v>
      </c>
      <c r="V381" s="14">
        <v>0</v>
      </c>
      <c r="W381" s="14">
        <v>0</v>
      </c>
      <c r="X381" s="14">
        <v>0</v>
      </c>
      <c r="Y381" s="14">
        <v>0</v>
      </c>
      <c r="Z381" s="14">
        <v>40</v>
      </c>
      <c r="AA381" s="14">
        <v>-40</v>
      </c>
      <c r="AB381" s="89"/>
      <c r="AC381" s="39">
        <v>50.908000000000001</v>
      </c>
    </row>
    <row r="382" spans="1:29" x14ac:dyDescent="0.45">
      <c r="A382" s="41" t="s">
        <v>287</v>
      </c>
      <c r="B382" s="41">
        <v>2020</v>
      </c>
      <c r="C382" s="43">
        <v>43890</v>
      </c>
      <c r="D382" s="41" t="s">
        <v>103</v>
      </c>
      <c r="E382" s="27" t="s">
        <v>31</v>
      </c>
      <c r="F382" s="27" t="s">
        <v>31</v>
      </c>
      <c r="G382" s="41" t="s">
        <v>294</v>
      </c>
      <c r="H382" s="41" t="s">
        <v>209</v>
      </c>
      <c r="I382" s="41" t="s">
        <v>43</v>
      </c>
      <c r="J382" s="12">
        <f>(C382-VLOOKUP(G382,Riders!$A$2:$D$3499,4,FALSE))/365</f>
        <v>27.515068493150686</v>
      </c>
      <c r="K382" s="12">
        <f>(C382-VLOOKUP(H382,Riders!$A$2:$D$3499,4,FALSE))/365</f>
        <v>25.917808219178081</v>
      </c>
      <c r="L382" s="14">
        <v>16</v>
      </c>
      <c r="M382" s="14">
        <v>0</v>
      </c>
      <c r="N382" s="14">
        <v>0</v>
      </c>
      <c r="O382" s="14">
        <v>0</v>
      </c>
      <c r="P382" s="14">
        <v>0</v>
      </c>
      <c r="Q382" s="14">
        <v>0</v>
      </c>
      <c r="R382" s="14">
        <v>0</v>
      </c>
      <c r="S382" s="14">
        <v>0</v>
      </c>
      <c r="T382" s="14">
        <v>0</v>
      </c>
      <c r="U382" s="14">
        <v>0</v>
      </c>
      <c r="V382" s="14">
        <v>0</v>
      </c>
      <c r="W382" s="14">
        <v>0</v>
      </c>
      <c r="X382" s="14">
        <v>0</v>
      </c>
      <c r="Y382" s="14">
        <v>0</v>
      </c>
      <c r="Z382" s="14">
        <v>40</v>
      </c>
      <c r="AA382" s="14">
        <v>-40</v>
      </c>
      <c r="AB382" s="89"/>
      <c r="AC382" s="39">
        <v>50.908000000000001</v>
      </c>
    </row>
    <row r="383" spans="1:29" x14ac:dyDescent="0.45">
      <c r="A383" s="41" t="s">
        <v>287</v>
      </c>
      <c r="B383" s="41">
        <v>2020</v>
      </c>
      <c r="C383" s="43">
        <v>43890</v>
      </c>
      <c r="D383" s="41" t="s">
        <v>103</v>
      </c>
      <c r="E383" s="27" t="s">
        <v>31</v>
      </c>
      <c r="F383" s="27" t="s">
        <v>31</v>
      </c>
      <c r="G383" s="41" t="s">
        <v>295</v>
      </c>
      <c r="H383" s="41" t="s">
        <v>270</v>
      </c>
      <c r="I383" s="41" t="s">
        <v>91</v>
      </c>
      <c r="J383" s="12">
        <f>(C383-VLOOKUP(G383,Riders!$A$2:$D$3499,4,FALSE))/365</f>
        <v>27.18082191780822</v>
      </c>
      <c r="K383" s="12">
        <f>(C383-VLOOKUP(H383,Riders!$A$2:$D$3499,4,FALSE))/365</f>
        <v>28.235616438356164</v>
      </c>
      <c r="L383" s="14" t="s">
        <v>100</v>
      </c>
      <c r="M383" s="14">
        <v>3</v>
      </c>
      <c r="N383" s="14">
        <v>3</v>
      </c>
      <c r="O383" s="14">
        <v>0</v>
      </c>
      <c r="P383" s="14">
        <v>0</v>
      </c>
      <c r="Q383" s="14">
        <v>0</v>
      </c>
      <c r="R383" s="14">
        <v>0</v>
      </c>
      <c r="S383" s="14">
        <v>0</v>
      </c>
      <c r="T383" s="14">
        <v>0</v>
      </c>
      <c r="U383" s="14">
        <v>0</v>
      </c>
      <c r="V383" s="14">
        <v>0</v>
      </c>
      <c r="W383" s="14">
        <v>0</v>
      </c>
      <c r="X383" s="14">
        <v>0</v>
      </c>
      <c r="Y383" s="14">
        <v>0</v>
      </c>
      <c r="Z383" s="14">
        <v>60</v>
      </c>
      <c r="AA383" s="14" t="s">
        <v>100</v>
      </c>
      <c r="AB383" s="89"/>
      <c r="AC383" s="39">
        <v>50.908000000000001</v>
      </c>
    </row>
    <row r="384" spans="1:29" x14ac:dyDescent="0.45">
      <c r="A384" s="41" t="s">
        <v>287</v>
      </c>
      <c r="B384" s="41">
        <v>2020</v>
      </c>
      <c r="C384" s="43">
        <v>43890</v>
      </c>
      <c r="D384" s="41" t="s">
        <v>103</v>
      </c>
      <c r="E384" s="27" t="s">
        <v>31</v>
      </c>
      <c r="F384" s="27" t="s">
        <v>31</v>
      </c>
      <c r="G384" s="41" t="s">
        <v>296</v>
      </c>
      <c r="H384" s="41" t="s">
        <v>297</v>
      </c>
      <c r="I384" s="41" t="s">
        <v>251</v>
      </c>
      <c r="J384" s="12">
        <f>(C384-VLOOKUP(G384,Riders!$A$2:$D$3499,4,FALSE))/365</f>
        <v>25.4</v>
      </c>
      <c r="K384" s="12">
        <f>(C384-VLOOKUP(H384,Riders!$A$2:$D$3499,4,FALSE))/365</f>
        <v>25.586301369863012</v>
      </c>
      <c r="L384" s="14" t="s">
        <v>100</v>
      </c>
      <c r="M384" s="14">
        <v>0</v>
      </c>
      <c r="N384" s="14">
        <v>0</v>
      </c>
      <c r="O384" s="14">
        <v>0</v>
      </c>
      <c r="P384" s="14">
        <v>0</v>
      </c>
      <c r="Q384" s="14">
        <v>0</v>
      </c>
      <c r="R384" s="14">
        <v>0</v>
      </c>
      <c r="S384" s="14">
        <v>0</v>
      </c>
      <c r="T384" s="14">
        <v>0</v>
      </c>
      <c r="U384" s="14">
        <v>0</v>
      </c>
      <c r="V384" s="14">
        <v>0</v>
      </c>
      <c r="W384" s="14">
        <v>0</v>
      </c>
      <c r="X384" s="14">
        <v>0</v>
      </c>
      <c r="Y384" s="14">
        <v>0</v>
      </c>
      <c r="Z384" s="14">
        <v>20</v>
      </c>
      <c r="AA384" s="14" t="s">
        <v>100</v>
      </c>
      <c r="AB384" s="89"/>
      <c r="AC384" s="39">
        <v>50.908000000000001</v>
      </c>
    </row>
    <row r="385" spans="1:29" x14ac:dyDescent="0.45">
      <c r="A385" s="45" t="s">
        <v>166</v>
      </c>
      <c r="B385" s="45">
        <v>2020</v>
      </c>
      <c r="C385" s="46">
        <v>43855</v>
      </c>
      <c r="D385" s="45" t="s">
        <v>30</v>
      </c>
      <c r="E385" s="26" t="s">
        <v>31</v>
      </c>
      <c r="F385" s="26" t="s">
        <v>31</v>
      </c>
      <c r="G385" s="45" t="s">
        <v>137</v>
      </c>
      <c r="H385" s="45" t="s">
        <v>224</v>
      </c>
      <c r="I385" s="45" t="s">
        <v>79</v>
      </c>
      <c r="J385" s="12">
        <f>(C385-VLOOKUP(G385,Riders!$A$2:$D$3499,4,FALSE))/365</f>
        <v>29.504109589041096</v>
      </c>
      <c r="K385" s="12">
        <f>(C385-VLOOKUP(H385,Riders!$A$2:$D$3499,4,FALSE))/365</f>
        <v>27.772602739726029</v>
      </c>
      <c r="L385" s="14">
        <v>1</v>
      </c>
      <c r="M385" s="14">
        <v>5</v>
      </c>
      <c r="N385" s="14">
        <v>5</v>
      </c>
      <c r="O385" s="14">
        <v>3</v>
      </c>
      <c r="P385" s="14">
        <v>5</v>
      </c>
      <c r="Q385" s="14">
        <v>2</v>
      </c>
      <c r="R385" s="14">
        <v>2</v>
      </c>
      <c r="S385" s="14">
        <v>0</v>
      </c>
      <c r="T385" s="14">
        <v>5</v>
      </c>
      <c r="U385" s="14">
        <v>0</v>
      </c>
      <c r="V385" s="14">
        <v>3</v>
      </c>
      <c r="W385" s="14">
        <v>0</v>
      </c>
      <c r="X385" s="14">
        <v>0</v>
      </c>
      <c r="Y385" s="14">
        <v>0</v>
      </c>
      <c r="Z385" s="14">
        <v>0</v>
      </c>
      <c r="AA385" s="14">
        <v>30</v>
      </c>
      <c r="AB385" s="89"/>
      <c r="AC385" s="39"/>
    </row>
    <row r="386" spans="1:29" x14ac:dyDescent="0.45">
      <c r="A386" s="45" t="s">
        <v>166</v>
      </c>
      <c r="B386" s="45">
        <v>2020</v>
      </c>
      <c r="C386" s="46">
        <v>43855</v>
      </c>
      <c r="D386" s="45" t="s">
        <v>30</v>
      </c>
      <c r="E386" s="26" t="s">
        <v>31</v>
      </c>
      <c r="F386" s="26" t="s">
        <v>31</v>
      </c>
      <c r="G386" s="45" t="s">
        <v>271</v>
      </c>
      <c r="H386" s="45" t="s">
        <v>193</v>
      </c>
      <c r="I386" s="45" t="s">
        <v>46</v>
      </c>
      <c r="J386" s="12">
        <f>(C386-VLOOKUP(G386,Riders!$A$2:$D$3499,4,FALSE))/365</f>
        <v>29.887671232876713</v>
      </c>
      <c r="K386" s="12">
        <f>(C386-VLOOKUP(H386,Riders!$A$2:$D$3499,4,FALSE))/365</f>
        <v>24.224657534246575</v>
      </c>
      <c r="L386" s="14">
        <v>2</v>
      </c>
      <c r="M386" s="14">
        <v>3</v>
      </c>
      <c r="N386" s="14">
        <v>0</v>
      </c>
      <c r="O386" s="14">
        <v>0</v>
      </c>
      <c r="P386" s="14">
        <v>2</v>
      </c>
      <c r="Q386" s="14">
        <v>1</v>
      </c>
      <c r="R386" s="14">
        <v>5</v>
      </c>
      <c r="S386" s="14">
        <v>1</v>
      </c>
      <c r="T386" s="14">
        <v>0</v>
      </c>
      <c r="U386" s="14">
        <v>2</v>
      </c>
      <c r="V386" s="14">
        <v>5</v>
      </c>
      <c r="W386" s="14">
        <v>3</v>
      </c>
      <c r="X386" s="14">
        <v>6</v>
      </c>
      <c r="Y386" s="14">
        <v>0</v>
      </c>
      <c r="Z386" s="14">
        <v>0</v>
      </c>
      <c r="AA386" s="14">
        <v>28</v>
      </c>
      <c r="AB386" s="89"/>
      <c r="AC386" s="39"/>
    </row>
    <row r="387" spans="1:29" x14ac:dyDescent="0.45">
      <c r="A387" s="45" t="s">
        <v>166</v>
      </c>
      <c r="B387" s="45">
        <v>2020</v>
      </c>
      <c r="C387" s="46">
        <v>43855</v>
      </c>
      <c r="D387" s="45" t="s">
        <v>30</v>
      </c>
      <c r="E387" s="26" t="s">
        <v>31</v>
      </c>
      <c r="F387" s="26" t="s">
        <v>31</v>
      </c>
      <c r="G387" s="45" t="s">
        <v>117</v>
      </c>
      <c r="H387" s="45" t="s">
        <v>147</v>
      </c>
      <c r="I387" s="45" t="s">
        <v>67</v>
      </c>
      <c r="J387" s="12">
        <f>(C387-VLOOKUP(G387,Riders!$A$2:$D$3499,4,FALSE))/365</f>
        <v>18</v>
      </c>
      <c r="K387" s="12">
        <f>(C387-VLOOKUP(H387,Riders!$A$2:$D$3499,4,FALSE))/365</f>
        <v>25.104109589041094</v>
      </c>
      <c r="L387" s="14">
        <v>3</v>
      </c>
      <c r="M387" s="14">
        <v>2</v>
      </c>
      <c r="N387" s="14">
        <v>3</v>
      </c>
      <c r="O387" s="14">
        <v>1</v>
      </c>
      <c r="P387" s="14">
        <v>3</v>
      </c>
      <c r="Q387" s="14">
        <v>5</v>
      </c>
      <c r="R387" s="14">
        <v>0</v>
      </c>
      <c r="S387" s="14">
        <v>2</v>
      </c>
      <c r="T387" s="14">
        <v>2</v>
      </c>
      <c r="U387" s="14">
        <v>5</v>
      </c>
      <c r="V387" s="14">
        <v>1</v>
      </c>
      <c r="W387" s="14">
        <v>0</v>
      </c>
      <c r="X387" s="14">
        <v>0</v>
      </c>
      <c r="Y387" s="14">
        <v>0</v>
      </c>
      <c r="Z387" s="14">
        <v>0</v>
      </c>
      <c r="AA387" s="14">
        <v>24</v>
      </c>
      <c r="AB387" s="89"/>
      <c r="AC387" s="39"/>
    </row>
    <row r="388" spans="1:29" x14ac:dyDescent="0.45">
      <c r="A388" s="45" t="s">
        <v>166</v>
      </c>
      <c r="B388" s="45">
        <v>2020</v>
      </c>
      <c r="C388" s="46">
        <v>43855</v>
      </c>
      <c r="D388" s="45" t="s">
        <v>30</v>
      </c>
      <c r="E388" s="26" t="s">
        <v>31</v>
      </c>
      <c r="F388" s="26" t="s">
        <v>31</v>
      </c>
      <c r="G388" s="45" t="s">
        <v>230</v>
      </c>
      <c r="H388" s="45" t="s">
        <v>298</v>
      </c>
      <c r="I388" s="45" t="s">
        <v>61</v>
      </c>
      <c r="J388" s="12">
        <f>(C388-VLOOKUP(G388,Riders!$A$2:$D$3499,4,FALSE))/365</f>
        <v>20.526027397260275</v>
      </c>
      <c r="K388" s="12">
        <f>(C388-VLOOKUP(H388,Riders!$A$2:$D$3499,4,FALSE))/365</f>
        <v>26.841095890410958</v>
      </c>
      <c r="L388" s="14">
        <v>4</v>
      </c>
      <c r="M388" s="14">
        <v>0</v>
      </c>
      <c r="N388" s="14">
        <v>0</v>
      </c>
      <c r="O388" s="14">
        <v>0</v>
      </c>
      <c r="P388" s="14">
        <v>0</v>
      </c>
      <c r="Q388" s="14">
        <v>3</v>
      </c>
      <c r="R388" s="14">
        <v>0</v>
      </c>
      <c r="S388" s="14">
        <v>3</v>
      </c>
      <c r="T388" s="14">
        <v>3</v>
      </c>
      <c r="U388" s="14">
        <v>0</v>
      </c>
      <c r="V388" s="14">
        <v>0</v>
      </c>
      <c r="W388" s="14">
        <v>5</v>
      </c>
      <c r="X388" s="14">
        <v>4</v>
      </c>
      <c r="Y388" s="14">
        <v>0</v>
      </c>
      <c r="Z388" s="14">
        <v>0</v>
      </c>
      <c r="AA388" s="14">
        <v>18</v>
      </c>
      <c r="AB388" s="89"/>
      <c r="AC388" s="39"/>
    </row>
    <row r="389" spans="1:29" x14ac:dyDescent="0.45">
      <c r="A389" s="45" t="s">
        <v>166</v>
      </c>
      <c r="B389" s="45">
        <v>2020</v>
      </c>
      <c r="C389" s="46">
        <v>43855</v>
      </c>
      <c r="D389" s="45" t="s">
        <v>30</v>
      </c>
      <c r="E389" s="26" t="s">
        <v>31</v>
      </c>
      <c r="F389" s="26" t="s">
        <v>31</v>
      </c>
      <c r="G389" s="45" t="s">
        <v>299</v>
      </c>
      <c r="H389" s="45" t="s">
        <v>278</v>
      </c>
      <c r="I389" s="45" t="s">
        <v>282</v>
      </c>
      <c r="J389" s="12">
        <f>(C389-VLOOKUP(G389,Riders!$A$2:$D$3499,4,FALSE))/365</f>
        <v>26.468493150684932</v>
      </c>
      <c r="K389" s="12">
        <f>(C389-VLOOKUP(H389,Riders!$A$2:$D$3499,4,FALSE))/365</f>
        <v>23.312328767123287</v>
      </c>
      <c r="L389" s="14">
        <v>5</v>
      </c>
      <c r="M389" s="14">
        <v>0</v>
      </c>
      <c r="N389" s="14">
        <v>1</v>
      </c>
      <c r="O389" s="14">
        <v>5</v>
      </c>
      <c r="P389" s="14">
        <v>0</v>
      </c>
      <c r="Q389" s="14">
        <v>0</v>
      </c>
      <c r="R389" s="14">
        <v>0</v>
      </c>
      <c r="S389" s="14">
        <v>5</v>
      </c>
      <c r="T389" s="14">
        <v>0</v>
      </c>
      <c r="U389" s="14">
        <v>3</v>
      </c>
      <c r="V389" s="14">
        <v>0</v>
      </c>
      <c r="W389" s="14">
        <v>1</v>
      </c>
      <c r="X389" s="14">
        <v>0</v>
      </c>
      <c r="Y389" s="14">
        <v>0</v>
      </c>
      <c r="Z389" s="14">
        <v>0</v>
      </c>
      <c r="AA389" s="14">
        <v>15</v>
      </c>
      <c r="AB389" s="89"/>
      <c r="AC389" s="39"/>
    </row>
    <row r="390" spans="1:29" x14ac:dyDescent="0.45">
      <c r="A390" s="45" t="s">
        <v>166</v>
      </c>
      <c r="B390" s="45">
        <v>2020</v>
      </c>
      <c r="C390" s="46">
        <v>43855</v>
      </c>
      <c r="D390" s="45" t="s">
        <v>30</v>
      </c>
      <c r="E390" s="26" t="s">
        <v>31</v>
      </c>
      <c r="F390" s="26" t="s">
        <v>31</v>
      </c>
      <c r="G390" s="45" t="s">
        <v>105</v>
      </c>
      <c r="H390" s="45" t="s">
        <v>254</v>
      </c>
      <c r="I390" s="45" t="s">
        <v>52</v>
      </c>
      <c r="J390" s="12">
        <f>(C390-VLOOKUP(G390,Riders!$A$2:$D$3499,4,FALSE))/365</f>
        <v>19.454794520547946</v>
      </c>
      <c r="K390" s="12">
        <f>(C390-VLOOKUP(H390,Riders!$A$2:$D$3499,4,FALSE))/365</f>
        <v>20.013698630136986</v>
      </c>
      <c r="L390" s="14">
        <v>6</v>
      </c>
      <c r="M390" s="14">
        <v>0</v>
      </c>
      <c r="N390" s="14">
        <v>0</v>
      </c>
      <c r="O390" s="14">
        <v>0</v>
      </c>
      <c r="P390" s="14">
        <v>0</v>
      </c>
      <c r="Q390" s="14">
        <v>0</v>
      </c>
      <c r="R390" s="14">
        <v>1</v>
      </c>
      <c r="S390" s="14">
        <v>0</v>
      </c>
      <c r="T390" s="14">
        <v>1</v>
      </c>
      <c r="U390" s="14">
        <v>0</v>
      </c>
      <c r="V390" s="14">
        <v>2</v>
      </c>
      <c r="W390" s="14">
        <v>0</v>
      </c>
      <c r="X390" s="14">
        <v>10</v>
      </c>
      <c r="Y390" s="14">
        <v>0</v>
      </c>
      <c r="Z390" s="14">
        <v>0</v>
      </c>
      <c r="AA390" s="14">
        <v>14</v>
      </c>
      <c r="AB390" s="89"/>
      <c r="AC390" s="39"/>
    </row>
    <row r="391" spans="1:29" x14ac:dyDescent="0.45">
      <c r="A391" s="45" t="s">
        <v>166</v>
      </c>
      <c r="B391" s="45">
        <v>2020</v>
      </c>
      <c r="C391" s="46">
        <v>43855</v>
      </c>
      <c r="D391" s="45" t="s">
        <v>30</v>
      </c>
      <c r="E391" s="26" t="s">
        <v>31</v>
      </c>
      <c r="F391" s="26" t="s">
        <v>31</v>
      </c>
      <c r="G391" s="45" t="s">
        <v>239</v>
      </c>
      <c r="H391" s="45" t="s">
        <v>300</v>
      </c>
      <c r="I391" s="45" t="s">
        <v>64</v>
      </c>
      <c r="J391" s="12">
        <f>(C391-VLOOKUP(G391,Riders!$A$2:$D$3499,4,FALSE))/365</f>
        <v>24.4</v>
      </c>
      <c r="K391" s="12">
        <f>(C391-VLOOKUP(H391,Riders!$A$2:$D$3499,4,FALSE))/365</f>
        <v>27.767123287671232</v>
      </c>
      <c r="L391" s="14">
        <v>7</v>
      </c>
      <c r="M391" s="14">
        <v>1</v>
      </c>
      <c r="N391" s="14">
        <v>2</v>
      </c>
      <c r="O391" s="14">
        <v>2</v>
      </c>
      <c r="P391" s="14">
        <v>1</v>
      </c>
      <c r="Q391" s="14">
        <v>0</v>
      </c>
      <c r="R391" s="14">
        <v>3</v>
      </c>
      <c r="S391" s="14">
        <v>0</v>
      </c>
      <c r="T391" s="14">
        <v>0</v>
      </c>
      <c r="U391" s="14">
        <v>0</v>
      </c>
      <c r="V391" s="14">
        <v>0</v>
      </c>
      <c r="W391" s="14">
        <v>0</v>
      </c>
      <c r="X391" s="14">
        <v>0</v>
      </c>
      <c r="Y391" s="14">
        <v>0</v>
      </c>
      <c r="Z391" s="14">
        <v>0</v>
      </c>
      <c r="AA391" s="14">
        <v>9</v>
      </c>
      <c r="AB391" s="89"/>
      <c r="AC391" s="39"/>
    </row>
    <row r="392" spans="1:29" x14ac:dyDescent="0.45">
      <c r="A392" s="45" t="s">
        <v>166</v>
      </c>
      <c r="B392" s="45">
        <v>2020</v>
      </c>
      <c r="C392" s="46">
        <v>43855</v>
      </c>
      <c r="D392" s="45" t="s">
        <v>30</v>
      </c>
      <c r="E392" s="26" t="s">
        <v>31</v>
      </c>
      <c r="F392" s="26" t="s">
        <v>31</v>
      </c>
      <c r="G392" s="45" t="s">
        <v>38</v>
      </c>
      <c r="H392" s="45" t="s">
        <v>293</v>
      </c>
      <c r="I392" s="45" t="s">
        <v>40</v>
      </c>
      <c r="J392" s="12">
        <f>(C392-VLOOKUP(G392,Riders!$A$2:$D$3499,4,FALSE))/365</f>
        <v>22.950684931506849</v>
      </c>
      <c r="K392" s="12">
        <f>(C392-VLOOKUP(H392,Riders!$A$2:$D$3499,4,FALSE))/365</f>
        <v>25.635616438356163</v>
      </c>
      <c r="L392" s="14">
        <v>8</v>
      </c>
      <c r="M392" s="14">
        <v>0</v>
      </c>
      <c r="N392" s="14">
        <v>0</v>
      </c>
      <c r="O392" s="14">
        <v>0</v>
      </c>
      <c r="P392" s="14">
        <v>0</v>
      </c>
      <c r="Q392" s="14">
        <v>0</v>
      </c>
      <c r="R392" s="14">
        <v>0</v>
      </c>
      <c r="S392" s="14">
        <v>0</v>
      </c>
      <c r="T392" s="14">
        <v>0</v>
      </c>
      <c r="U392" s="14">
        <v>0</v>
      </c>
      <c r="V392" s="14">
        <v>0</v>
      </c>
      <c r="W392" s="14">
        <v>0</v>
      </c>
      <c r="X392" s="14">
        <v>2</v>
      </c>
      <c r="Y392" s="14">
        <v>0</v>
      </c>
      <c r="Z392" s="14">
        <v>0</v>
      </c>
      <c r="AA392" s="14">
        <v>2</v>
      </c>
      <c r="AB392" s="89"/>
      <c r="AC392" s="39"/>
    </row>
    <row r="393" spans="1:29" x14ac:dyDescent="0.45">
      <c r="A393" s="45" t="s">
        <v>166</v>
      </c>
      <c r="B393" s="45">
        <v>2020</v>
      </c>
      <c r="C393" s="46">
        <v>43855</v>
      </c>
      <c r="D393" s="45" t="s">
        <v>30</v>
      </c>
      <c r="E393" s="26" t="s">
        <v>31</v>
      </c>
      <c r="F393" s="26" t="s">
        <v>31</v>
      </c>
      <c r="G393" s="45" t="s">
        <v>220</v>
      </c>
      <c r="H393" s="45" t="s">
        <v>276</v>
      </c>
      <c r="I393" s="45" t="s">
        <v>49</v>
      </c>
      <c r="J393" s="12">
        <f>(C393-VLOOKUP(G393,Riders!$A$2:$D$3499,4,FALSE))/365</f>
        <v>22.528767123287672</v>
      </c>
      <c r="K393" s="12">
        <f>(C393-VLOOKUP(H393,Riders!$A$2:$D$3499,4,FALSE))/365</f>
        <v>27.065753424657533</v>
      </c>
      <c r="L393" s="14">
        <v>9</v>
      </c>
      <c r="M393" s="14">
        <v>0</v>
      </c>
      <c r="N393" s="14">
        <v>0</v>
      </c>
      <c r="O393" s="14">
        <v>0</v>
      </c>
      <c r="P393" s="14">
        <v>0</v>
      </c>
      <c r="Q393" s="14">
        <v>0</v>
      </c>
      <c r="R393" s="14">
        <v>0</v>
      </c>
      <c r="S393" s="14">
        <v>0</v>
      </c>
      <c r="T393" s="14">
        <v>0</v>
      </c>
      <c r="U393" s="14">
        <v>0</v>
      </c>
      <c r="V393" s="14">
        <v>0</v>
      </c>
      <c r="W393" s="14">
        <v>2</v>
      </c>
      <c r="X393" s="14">
        <v>0</v>
      </c>
      <c r="Y393" s="14">
        <v>0</v>
      </c>
      <c r="Z393" s="14">
        <v>0</v>
      </c>
      <c r="AA393" s="14">
        <v>2</v>
      </c>
      <c r="AB393" s="89"/>
      <c r="AC393" s="39"/>
    </row>
    <row r="394" spans="1:29" x14ac:dyDescent="0.45">
      <c r="A394" s="45" t="s">
        <v>166</v>
      </c>
      <c r="B394" s="45">
        <v>2020</v>
      </c>
      <c r="C394" s="46">
        <v>43855</v>
      </c>
      <c r="D394" s="45" t="s">
        <v>30</v>
      </c>
      <c r="E394" s="26" t="s">
        <v>31</v>
      </c>
      <c r="F394" s="26" t="s">
        <v>31</v>
      </c>
      <c r="G394" s="45" t="s">
        <v>209</v>
      </c>
      <c r="H394" s="45" t="s">
        <v>294</v>
      </c>
      <c r="I394" s="45" t="s">
        <v>43</v>
      </c>
      <c r="J394" s="12">
        <f>(C394-VLOOKUP(G394,Riders!$A$2:$D$3499,4,FALSE))/365</f>
        <v>25.82191780821918</v>
      </c>
      <c r="K394" s="12">
        <f>(C394-VLOOKUP(H394,Riders!$A$2:$D$3499,4,FALSE))/365</f>
        <v>27.419178082191781</v>
      </c>
      <c r="L394" s="14">
        <v>10</v>
      </c>
      <c r="M394" s="14">
        <v>0</v>
      </c>
      <c r="N394" s="14">
        <v>0</v>
      </c>
      <c r="O394" s="14">
        <v>0</v>
      </c>
      <c r="P394" s="14">
        <v>0</v>
      </c>
      <c r="Q394" s="14">
        <v>0</v>
      </c>
      <c r="R394" s="14">
        <v>0</v>
      </c>
      <c r="S394" s="14">
        <v>0</v>
      </c>
      <c r="T394" s="14">
        <v>0</v>
      </c>
      <c r="U394" s="14">
        <v>1</v>
      </c>
      <c r="V394" s="14">
        <v>0</v>
      </c>
      <c r="W394" s="14">
        <v>0</v>
      </c>
      <c r="X394" s="14">
        <v>0</v>
      </c>
      <c r="Y394" s="14">
        <v>0</v>
      </c>
      <c r="Z394" s="14">
        <v>0</v>
      </c>
      <c r="AA394" s="14">
        <v>1</v>
      </c>
      <c r="AB394" s="89"/>
      <c r="AC394" s="39"/>
    </row>
    <row r="395" spans="1:29" x14ac:dyDescent="0.45">
      <c r="A395" s="45" t="s">
        <v>166</v>
      </c>
      <c r="B395" s="45">
        <v>2020</v>
      </c>
      <c r="C395" s="46">
        <v>43855</v>
      </c>
      <c r="D395" s="45" t="s">
        <v>30</v>
      </c>
      <c r="E395" s="26" t="s">
        <v>31</v>
      </c>
      <c r="F395" s="26" t="s">
        <v>31</v>
      </c>
      <c r="G395" s="45" t="s">
        <v>171</v>
      </c>
      <c r="H395" s="45" t="s">
        <v>234</v>
      </c>
      <c r="I395" s="45" t="s">
        <v>55</v>
      </c>
      <c r="J395" s="12">
        <f>(C395-VLOOKUP(G395,Riders!$A$2:$D$3499,4,FALSE))/365</f>
        <v>26.194520547945206</v>
      </c>
      <c r="K395" s="12">
        <f>(C395-VLOOKUP(H395,Riders!$A$2:$D$3499,4,FALSE))/365</f>
        <v>24.682191780821917</v>
      </c>
      <c r="L395" s="14">
        <v>11</v>
      </c>
      <c r="M395" s="14">
        <v>0</v>
      </c>
      <c r="N395" s="14">
        <v>0</v>
      </c>
      <c r="O395" s="14">
        <v>0</v>
      </c>
      <c r="P395" s="14">
        <v>0</v>
      </c>
      <c r="Q395" s="14">
        <v>0</v>
      </c>
      <c r="R395" s="14">
        <v>0</v>
      </c>
      <c r="S395" s="14">
        <v>0</v>
      </c>
      <c r="T395" s="14">
        <v>0</v>
      </c>
      <c r="U395" s="14">
        <v>0</v>
      </c>
      <c r="V395" s="14">
        <v>0</v>
      </c>
      <c r="W395" s="14">
        <v>0</v>
      </c>
      <c r="X395" s="14">
        <v>0</v>
      </c>
      <c r="Y395" s="14">
        <v>0</v>
      </c>
      <c r="Z395" s="14">
        <v>0</v>
      </c>
      <c r="AA395" s="14">
        <v>0</v>
      </c>
      <c r="AB395" s="89"/>
      <c r="AC395" s="39"/>
    </row>
    <row r="396" spans="1:29" x14ac:dyDescent="0.45">
      <c r="A396" s="45" t="s">
        <v>166</v>
      </c>
      <c r="B396" s="45">
        <v>2020</v>
      </c>
      <c r="C396" s="46">
        <v>43855</v>
      </c>
      <c r="D396" s="45" t="s">
        <v>30</v>
      </c>
      <c r="E396" s="26" t="s">
        <v>31</v>
      </c>
      <c r="F396" s="26" t="s">
        <v>31</v>
      </c>
      <c r="G396" s="45" t="s">
        <v>301</v>
      </c>
      <c r="H396" s="45" t="s">
        <v>302</v>
      </c>
      <c r="I396" s="45" t="s">
        <v>88</v>
      </c>
      <c r="J396" s="12">
        <f>(C396-VLOOKUP(G396,Riders!$A$2:$D$3499,4,FALSE))/365</f>
        <v>24.693150684931506</v>
      </c>
      <c r="K396" s="12">
        <f>(C396-VLOOKUP(H396,Riders!$A$2:$D$3499,4,FALSE))/365</f>
        <v>22.934246575342467</v>
      </c>
      <c r="L396" s="14">
        <v>12</v>
      </c>
      <c r="M396" s="14">
        <v>0</v>
      </c>
      <c r="N396" s="14">
        <v>0</v>
      </c>
      <c r="O396" s="14">
        <v>0</v>
      </c>
      <c r="P396" s="14">
        <v>0</v>
      </c>
      <c r="Q396" s="14">
        <v>0</v>
      </c>
      <c r="R396" s="14">
        <v>0</v>
      </c>
      <c r="S396" s="14">
        <v>0</v>
      </c>
      <c r="T396" s="14">
        <v>0</v>
      </c>
      <c r="U396" s="14">
        <v>0</v>
      </c>
      <c r="V396" s="14">
        <v>0</v>
      </c>
      <c r="W396" s="14">
        <v>0</v>
      </c>
      <c r="X396" s="14">
        <v>0</v>
      </c>
      <c r="Y396" s="14">
        <v>0</v>
      </c>
      <c r="Z396" s="14">
        <v>0</v>
      </c>
      <c r="AA396" s="14">
        <v>0</v>
      </c>
      <c r="AB396" s="89"/>
      <c r="AC396" s="39"/>
    </row>
    <row r="397" spans="1:29" x14ac:dyDescent="0.45">
      <c r="A397" s="45" t="s">
        <v>166</v>
      </c>
      <c r="B397" s="45">
        <v>2020</v>
      </c>
      <c r="C397" s="46">
        <v>43855</v>
      </c>
      <c r="D397" s="45" t="s">
        <v>30</v>
      </c>
      <c r="E397" s="26" t="s">
        <v>31</v>
      </c>
      <c r="F397" s="26" t="s">
        <v>31</v>
      </c>
      <c r="G397" s="45" t="s">
        <v>303</v>
      </c>
      <c r="H397" s="45" t="s">
        <v>304</v>
      </c>
      <c r="I397" s="45" t="s">
        <v>96</v>
      </c>
      <c r="J397" s="12">
        <f>(C397-VLOOKUP(G397,Riders!$A$2:$D$3499,4,FALSE))/365</f>
        <v>21.531506849315068</v>
      </c>
      <c r="K397" s="12">
        <f>(C397-VLOOKUP(H397,Riders!$A$2:$D$3499,4,FALSE))/365</f>
        <v>28.216438356164385</v>
      </c>
      <c r="L397" s="14">
        <v>13</v>
      </c>
      <c r="M397" s="14">
        <v>0</v>
      </c>
      <c r="N397" s="14">
        <v>0</v>
      </c>
      <c r="O397" s="14">
        <v>0</v>
      </c>
      <c r="P397" s="14">
        <v>0</v>
      </c>
      <c r="Q397" s="14">
        <v>0</v>
      </c>
      <c r="R397" s="14">
        <v>0</v>
      </c>
      <c r="S397" s="14">
        <v>0</v>
      </c>
      <c r="T397" s="14">
        <v>0</v>
      </c>
      <c r="U397" s="14">
        <v>0</v>
      </c>
      <c r="V397" s="14">
        <v>0</v>
      </c>
      <c r="W397" s="14">
        <v>0</v>
      </c>
      <c r="X397" s="14">
        <v>0</v>
      </c>
      <c r="Y397" s="14">
        <v>0</v>
      </c>
      <c r="Z397" s="14">
        <v>0</v>
      </c>
      <c r="AA397" s="14">
        <v>0</v>
      </c>
      <c r="AB397" s="89"/>
      <c r="AC397" s="39"/>
    </row>
    <row r="398" spans="1:29" x14ac:dyDescent="0.45">
      <c r="A398" s="45" t="s">
        <v>166</v>
      </c>
      <c r="B398" s="45">
        <v>2020</v>
      </c>
      <c r="C398" s="46">
        <v>43855</v>
      </c>
      <c r="D398" s="45" t="s">
        <v>30</v>
      </c>
      <c r="E398" s="26" t="s">
        <v>31</v>
      </c>
      <c r="F398" s="26" t="s">
        <v>31</v>
      </c>
      <c r="G398" s="45" t="s">
        <v>305</v>
      </c>
      <c r="H398" s="45" t="s">
        <v>249</v>
      </c>
      <c r="I398" s="45" t="s">
        <v>251</v>
      </c>
      <c r="J398" s="12">
        <f>(C398-VLOOKUP(G398,Riders!$A$2:$D$3499,4,FALSE))/365</f>
        <v>35.509589041095893</v>
      </c>
      <c r="K398" s="12">
        <f>(C398-VLOOKUP(H398,Riders!$A$2:$D$3499,4,FALSE))/365</f>
        <v>21.397260273972602</v>
      </c>
      <c r="L398" s="14">
        <v>14</v>
      </c>
      <c r="M398" s="14">
        <v>0</v>
      </c>
      <c r="N398" s="14">
        <v>0</v>
      </c>
      <c r="O398" s="14">
        <v>0</v>
      </c>
      <c r="P398" s="14">
        <v>0</v>
      </c>
      <c r="Q398" s="14">
        <v>0</v>
      </c>
      <c r="R398" s="14">
        <v>0</v>
      </c>
      <c r="S398" s="14">
        <v>0</v>
      </c>
      <c r="T398" s="14">
        <v>0</v>
      </c>
      <c r="U398" s="14">
        <v>0</v>
      </c>
      <c r="V398" s="14">
        <v>0</v>
      </c>
      <c r="W398" s="14">
        <v>0</v>
      </c>
      <c r="X398" s="14">
        <v>0</v>
      </c>
      <c r="Y398" s="14">
        <v>0</v>
      </c>
      <c r="Z398" s="14">
        <v>0</v>
      </c>
      <c r="AA398" s="14">
        <v>0</v>
      </c>
      <c r="AB398" s="89"/>
      <c r="AC398" s="39"/>
    </row>
    <row r="399" spans="1:29" x14ac:dyDescent="0.45">
      <c r="A399" s="45" t="s">
        <v>166</v>
      </c>
      <c r="B399" s="45">
        <v>2020</v>
      </c>
      <c r="C399" s="46">
        <v>43855</v>
      </c>
      <c r="D399" s="45" t="s">
        <v>30</v>
      </c>
      <c r="E399" s="26" t="s">
        <v>31</v>
      </c>
      <c r="F399" s="26" t="s">
        <v>31</v>
      </c>
      <c r="G399" s="45" t="s">
        <v>258</v>
      </c>
      <c r="H399" t="s">
        <v>202</v>
      </c>
      <c r="I399" s="45" t="s">
        <v>115</v>
      </c>
      <c r="J399" s="12" t="e">
        <f>(C399-VLOOKUP(G399,Riders!$A$2:$D$3499,4,FALSE))/365</f>
        <v>#N/A</v>
      </c>
      <c r="K399" s="12">
        <f>(C399-VLOOKUP(H399,Riders!$A$2:$D$3499,4,FALSE))/365</f>
        <v>21.271232876712329</v>
      </c>
      <c r="L399" s="14">
        <v>15</v>
      </c>
      <c r="M399" s="14">
        <v>0</v>
      </c>
      <c r="N399" s="14">
        <v>0</v>
      </c>
      <c r="O399" s="14">
        <v>0</v>
      </c>
      <c r="P399" s="14">
        <v>0</v>
      </c>
      <c r="Q399" s="14">
        <v>0</v>
      </c>
      <c r="R399" s="14">
        <v>0</v>
      </c>
      <c r="S399" s="14">
        <v>0</v>
      </c>
      <c r="T399" s="14">
        <v>0</v>
      </c>
      <c r="U399" s="14">
        <v>0</v>
      </c>
      <c r="V399" s="14">
        <v>0</v>
      </c>
      <c r="W399" s="14">
        <v>0</v>
      </c>
      <c r="X399" s="14">
        <v>0</v>
      </c>
      <c r="Y399" s="14">
        <v>0</v>
      </c>
      <c r="Z399" s="14">
        <v>0</v>
      </c>
      <c r="AA399" s="14">
        <v>0</v>
      </c>
      <c r="AB399" s="89"/>
      <c r="AC399" s="39"/>
    </row>
    <row r="400" spans="1:29" x14ac:dyDescent="0.45">
      <c r="A400" s="41" t="s">
        <v>306</v>
      </c>
      <c r="B400" s="41">
        <v>2019</v>
      </c>
      <c r="C400" s="43">
        <v>43813</v>
      </c>
      <c r="D400" s="41" t="s">
        <v>30</v>
      </c>
      <c r="E400" s="27" t="s">
        <v>31</v>
      </c>
      <c r="F400" s="27" t="s">
        <v>31</v>
      </c>
      <c r="G400" s="41" t="s">
        <v>160</v>
      </c>
      <c r="H400" s="41" t="s">
        <v>270</v>
      </c>
      <c r="I400" s="41" t="s">
        <v>91</v>
      </c>
      <c r="J400" s="12">
        <f>(C400-VLOOKUP(G400,Riders!$A$2:$D$3499,4,FALSE))/365</f>
        <v>25.246575342465754</v>
      </c>
      <c r="K400" s="12">
        <f>(C400-VLOOKUP(H400,Riders!$A$2:$D$3499,4,FALSE))/365</f>
        <v>28.024657534246575</v>
      </c>
      <c r="L400" s="14">
        <v>1</v>
      </c>
      <c r="M400" s="14">
        <v>1</v>
      </c>
      <c r="N400" s="14">
        <v>5</v>
      </c>
      <c r="O400" s="14">
        <v>5</v>
      </c>
      <c r="P400" s="14">
        <v>5</v>
      </c>
      <c r="Q400" s="14">
        <v>2</v>
      </c>
      <c r="R400" s="14">
        <v>1</v>
      </c>
      <c r="S400" s="14">
        <v>5</v>
      </c>
      <c r="T400" s="14">
        <v>3</v>
      </c>
      <c r="U400" s="14">
        <v>5</v>
      </c>
      <c r="V400" s="14">
        <v>1</v>
      </c>
      <c r="W400" s="14">
        <v>3</v>
      </c>
      <c r="X400" s="14">
        <v>0</v>
      </c>
      <c r="Y400" s="14">
        <v>20</v>
      </c>
      <c r="Z400" s="14">
        <v>0</v>
      </c>
      <c r="AA400" s="14">
        <v>56</v>
      </c>
      <c r="AB400" s="89">
        <v>1.5534722222222219</v>
      </c>
      <c r="AC400" s="39">
        <v>48.262</v>
      </c>
    </row>
    <row r="401" spans="1:29" x14ac:dyDescent="0.45">
      <c r="A401" s="1" t="s">
        <v>306</v>
      </c>
      <c r="B401" s="1">
        <v>2019</v>
      </c>
      <c r="C401" s="2">
        <v>43813</v>
      </c>
      <c r="D401" s="1" t="s">
        <v>30</v>
      </c>
      <c r="E401" s="27" t="s">
        <v>31</v>
      </c>
      <c r="F401" s="27" t="s">
        <v>31</v>
      </c>
      <c r="G401" s="41" t="s">
        <v>157</v>
      </c>
      <c r="H401" s="41" t="s">
        <v>254</v>
      </c>
      <c r="I401" s="41" t="s">
        <v>52</v>
      </c>
      <c r="J401" s="12">
        <f>(C401-VLOOKUP(G401,Riders!$A$2:$D$3499,4,FALSE))/365</f>
        <v>20.934246575342467</v>
      </c>
      <c r="K401" s="12">
        <f>(C401-VLOOKUP(H401,Riders!$A$2:$D$3499,4,FALSE))/365</f>
        <v>19.898630136986302</v>
      </c>
      <c r="L401" s="14">
        <v>2</v>
      </c>
      <c r="M401" s="14">
        <v>3</v>
      </c>
      <c r="N401" s="14">
        <v>3</v>
      </c>
      <c r="O401" s="14">
        <v>3</v>
      </c>
      <c r="P401" s="14">
        <v>0</v>
      </c>
      <c r="Q401" s="14">
        <v>3</v>
      </c>
      <c r="R401" s="14">
        <v>0</v>
      </c>
      <c r="S401" s="14">
        <v>0</v>
      </c>
      <c r="T401" s="14">
        <v>5</v>
      </c>
      <c r="U401" s="14">
        <v>3</v>
      </c>
      <c r="V401" s="14">
        <v>0</v>
      </c>
      <c r="W401" s="14">
        <v>1</v>
      </c>
      <c r="X401" s="14">
        <v>10</v>
      </c>
      <c r="Y401" s="14">
        <v>20</v>
      </c>
      <c r="Z401" s="14">
        <v>0</v>
      </c>
      <c r="AA401" s="14">
        <v>51</v>
      </c>
      <c r="AB401" s="89"/>
      <c r="AC401" s="39">
        <v>48.262</v>
      </c>
    </row>
    <row r="402" spans="1:29" x14ac:dyDescent="0.45">
      <c r="A402" s="1" t="s">
        <v>306</v>
      </c>
      <c r="B402" s="1">
        <v>2019</v>
      </c>
      <c r="C402" s="2">
        <v>43813</v>
      </c>
      <c r="D402" s="1" t="s">
        <v>30</v>
      </c>
      <c r="E402" s="27" t="s">
        <v>31</v>
      </c>
      <c r="F402" s="27" t="s">
        <v>31</v>
      </c>
      <c r="G402" s="41" t="s">
        <v>253</v>
      </c>
      <c r="H402" s="41" t="s">
        <v>307</v>
      </c>
      <c r="I402" s="41" t="s">
        <v>67</v>
      </c>
      <c r="J402" s="12">
        <f>(C402-VLOOKUP(G402,Riders!$A$2:$D$3499,4,FALSE))/365</f>
        <v>27.361643835616437</v>
      </c>
      <c r="K402" s="12">
        <f>(C402-VLOOKUP(H402,Riders!$A$2:$D$3499,4,FALSE))/365</f>
        <v>33.095890410958901</v>
      </c>
      <c r="L402" s="14">
        <v>3</v>
      </c>
      <c r="M402" s="14">
        <v>5</v>
      </c>
      <c r="N402" s="14">
        <v>0</v>
      </c>
      <c r="O402" s="14">
        <v>0</v>
      </c>
      <c r="P402" s="14">
        <v>0</v>
      </c>
      <c r="Q402" s="14">
        <v>0</v>
      </c>
      <c r="R402" s="14">
        <v>3</v>
      </c>
      <c r="S402" s="14">
        <v>0</v>
      </c>
      <c r="T402" s="14">
        <v>2</v>
      </c>
      <c r="U402" s="14">
        <v>2</v>
      </c>
      <c r="V402" s="14">
        <v>0</v>
      </c>
      <c r="W402" s="14">
        <v>0</v>
      </c>
      <c r="X402" s="14">
        <v>0</v>
      </c>
      <c r="Y402" s="14">
        <v>20</v>
      </c>
      <c r="Z402" s="14">
        <v>0</v>
      </c>
      <c r="AA402" s="14">
        <v>32</v>
      </c>
      <c r="AB402" s="89"/>
      <c r="AC402" s="39">
        <v>48.262</v>
      </c>
    </row>
    <row r="403" spans="1:29" x14ac:dyDescent="0.45">
      <c r="A403" s="1" t="s">
        <v>306</v>
      </c>
      <c r="B403" s="1">
        <v>2019</v>
      </c>
      <c r="C403" s="2">
        <v>43813</v>
      </c>
      <c r="D403" s="1" t="s">
        <v>30</v>
      </c>
      <c r="E403" s="27" t="s">
        <v>31</v>
      </c>
      <c r="F403" s="27" t="s">
        <v>31</v>
      </c>
      <c r="G403" s="41" t="s">
        <v>234</v>
      </c>
      <c r="H403" s="41" t="s">
        <v>171</v>
      </c>
      <c r="I403" s="41" t="s">
        <v>55</v>
      </c>
      <c r="J403" s="12">
        <f>(C403-VLOOKUP(G403,Riders!$A$2:$D$3499,4,FALSE))/365</f>
        <v>24.567123287671233</v>
      </c>
      <c r="K403" s="12">
        <f>(C403-VLOOKUP(H403,Riders!$A$2:$D$3499,4,FALSE))/365</f>
        <v>26.079452054794519</v>
      </c>
      <c r="L403" s="14">
        <v>4</v>
      </c>
      <c r="M403" s="14">
        <v>0</v>
      </c>
      <c r="N403" s="14">
        <v>0</v>
      </c>
      <c r="O403" s="14">
        <v>0</v>
      </c>
      <c r="P403" s="14">
        <v>0</v>
      </c>
      <c r="Q403" s="14">
        <v>0</v>
      </c>
      <c r="R403" s="14">
        <v>0</v>
      </c>
      <c r="S403" s="14">
        <v>0</v>
      </c>
      <c r="T403" s="14">
        <v>1</v>
      </c>
      <c r="U403" s="14">
        <v>1</v>
      </c>
      <c r="V403" s="14">
        <v>0</v>
      </c>
      <c r="W403" s="14">
        <v>0</v>
      </c>
      <c r="X403" s="14">
        <v>0</v>
      </c>
      <c r="Y403" s="14">
        <v>20</v>
      </c>
      <c r="Z403" s="14">
        <v>0</v>
      </c>
      <c r="AA403" s="14">
        <v>22</v>
      </c>
      <c r="AB403" s="89"/>
      <c r="AC403" s="39">
        <v>48.262</v>
      </c>
    </row>
    <row r="404" spans="1:29" x14ac:dyDescent="0.45">
      <c r="A404" s="1" t="s">
        <v>306</v>
      </c>
      <c r="B404" s="1">
        <v>2019</v>
      </c>
      <c r="C404" s="2">
        <v>43813</v>
      </c>
      <c r="D404" s="1" t="s">
        <v>30</v>
      </c>
      <c r="E404" s="27" t="s">
        <v>31</v>
      </c>
      <c r="F404" s="27" t="s">
        <v>31</v>
      </c>
      <c r="G404" s="41" t="s">
        <v>60</v>
      </c>
      <c r="H404" s="41" t="s">
        <v>167</v>
      </c>
      <c r="I404" s="41" t="s">
        <v>61</v>
      </c>
      <c r="J404" s="12">
        <f>(C404-VLOOKUP(G404,Riders!$A$2:$D$3499,4,FALSE))/365</f>
        <v>20.12054794520548</v>
      </c>
      <c r="K404" s="12">
        <f>(C404-VLOOKUP(H404,Riders!$A$2:$D$3499,4,FALSE))/365</f>
        <v>21.80821917808219</v>
      </c>
      <c r="L404" s="14">
        <v>5</v>
      </c>
      <c r="M404" s="14">
        <v>0</v>
      </c>
      <c r="N404" s="14">
        <v>0</v>
      </c>
      <c r="O404" s="14">
        <v>0</v>
      </c>
      <c r="P404" s="14">
        <v>2</v>
      </c>
      <c r="Q404" s="14">
        <v>5</v>
      </c>
      <c r="R404" s="14">
        <v>0</v>
      </c>
      <c r="S404" s="14">
        <v>0</v>
      </c>
      <c r="T404" s="14">
        <v>0</v>
      </c>
      <c r="U404" s="14">
        <v>0</v>
      </c>
      <c r="V404" s="14">
        <v>5</v>
      </c>
      <c r="W404" s="14">
        <v>0</v>
      </c>
      <c r="X404" s="14">
        <v>0</v>
      </c>
      <c r="Y404" s="14">
        <v>0</v>
      </c>
      <c r="Z404" s="14">
        <v>0</v>
      </c>
      <c r="AA404" s="14">
        <v>12</v>
      </c>
      <c r="AB404" s="89"/>
      <c r="AC404" s="39">
        <v>48.262</v>
      </c>
    </row>
    <row r="405" spans="1:29" x14ac:dyDescent="0.45">
      <c r="A405" s="1" t="s">
        <v>306</v>
      </c>
      <c r="B405" s="1">
        <v>2019</v>
      </c>
      <c r="C405" s="2">
        <v>43813</v>
      </c>
      <c r="D405" s="1" t="s">
        <v>30</v>
      </c>
      <c r="E405" s="27" t="s">
        <v>31</v>
      </c>
      <c r="F405" s="27" t="s">
        <v>31</v>
      </c>
      <c r="G405" s="41" t="s">
        <v>209</v>
      </c>
      <c r="H405" s="41" t="s">
        <v>294</v>
      </c>
      <c r="I405" s="41" t="s">
        <v>43</v>
      </c>
      <c r="J405" s="12">
        <f>(C405-VLOOKUP(G405,Riders!$A$2:$D$3499,4,FALSE))/365</f>
        <v>25.706849315068492</v>
      </c>
      <c r="K405" s="12">
        <f>(C405-VLOOKUP(H405,Riders!$A$2:$D$3499,4,FALSE))/365</f>
        <v>27.304109589041097</v>
      </c>
      <c r="L405" s="14">
        <v>6</v>
      </c>
      <c r="M405" s="14">
        <v>0</v>
      </c>
      <c r="N405" s="14">
        <v>2</v>
      </c>
      <c r="O405" s="14">
        <v>0</v>
      </c>
      <c r="P405" s="14">
        <v>0</v>
      </c>
      <c r="Q405" s="14">
        <v>0</v>
      </c>
      <c r="R405" s="14">
        <v>5</v>
      </c>
      <c r="S405" s="14">
        <v>0</v>
      </c>
      <c r="T405" s="14">
        <v>0</v>
      </c>
      <c r="U405" s="14">
        <v>0</v>
      </c>
      <c r="V405" s="14">
        <v>0</v>
      </c>
      <c r="W405" s="14">
        <v>5</v>
      </c>
      <c r="X405" s="14">
        <v>0</v>
      </c>
      <c r="Y405" s="14">
        <v>0</v>
      </c>
      <c r="Z405" s="14">
        <v>0</v>
      </c>
      <c r="AA405" s="14">
        <v>12</v>
      </c>
      <c r="AB405" s="89"/>
      <c r="AC405" s="39">
        <v>48.262</v>
      </c>
    </row>
    <row r="406" spans="1:29" x14ac:dyDescent="0.45">
      <c r="A406" s="1" t="s">
        <v>306</v>
      </c>
      <c r="B406" s="1">
        <v>2019</v>
      </c>
      <c r="C406" s="2">
        <v>43813</v>
      </c>
      <c r="D406" s="1" t="s">
        <v>30</v>
      </c>
      <c r="E406" s="27" t="s">
        <v>31</v>
      </c>
      <c r="F406" s="27" t="s">
        <v>31</v>
      </c>
      <c r="G406" s="41" t="s">
        <v>288</v>
      </c>
      <c r="H406" s="41" t="s">
        <v>159</v>
      </c>
      <c r="I406" s="41" t="s">
        <v>58</v>
      </c>
      <c r="J406" s="12">
        <f>(C406-VLOOKUP(G406,Riders!$A$2:$D$3499,4,FALSE))/365</f>
        <v>23.578082191780823</v>
      </c>
      <c r="K406" s="12">
        <f>(C406-VLOOKUP(H406,Riders!$A$2:$D$3499,4,FALSE))/365</f>
        <v>21.512328767123286</v>
      </c>
      <c r="L406" s="14">
        <v>7</v>
      </c>
      <c r="M406" s="14">
        <v>0</v>
      </c>
      <c r="N406" s="14">
        <v>0</v>
      </c>
      <c r="O406" s="14">
        <v>1</v>
      </c>
      <c r="P406" s="14">
        <v>3</v>
      </c>
      <c r="Q406" s="14">
        <v>0</v>
      </c>
      <c r="R406" s="14">
        <v>2</v>
      </c>
      <c r="S406" s="14">
        <v>1</v>
      </c>
      <c r="T406" s="14">
        <v>0</v>
      </c>
      <c r="U406" s="14">
        <v>0</v>
      </c>
      <c r="V406" s="14">
        <v>0</v>
      </c>
      <c r="W406" s="14">
        <v>2</v>
      </c>
      <c r="X406" s="14">
        <v>2</v>
      </c>
      <c r="Y406" s="14">
        <v>0</v>
      </c>
      <c r="Z406" s="14">
        <v>0</v>
      </c>
      <c r="AA406" s="14">
        <v>11</v>
      </c>
      <c r="AB406" s="89"/>
      <c r="AC406" s="39">
        <v>48.262</v>
      </c>
    </row>
    <row r="407" spans="1:29" x14ac:dyDescent="0.45">
      <c r="A407" s="1" t="s">
        <v>306</v>
      </c>
      <c r="B407" s="1">
        <v>2019</v>
      </c>
      <c r="C407" s="2">
        <v>43813</v>
      </c>
      <c r="D407" s="1" t="s">
        <v>30</v>
      </c>
      <c r="E407" s="27" t="s">
        <v>31</v>
      </c>
      <c r="F407" s="27" t="s">
        <v>31</v>
      </c>
      <c r="G407" s="41" t="s">
        <v>289</v>
      </c>
      <c r="H407" s="41" t="s">
        <v>300</v>
      </c>
      <c r="I407" s="41" t="s">
        <v>64</v>
      </c>
      <c r="J407" s="12">
        <f>(C407-VLOOKUP(G407,Riders!$A$2:$D$3499,4,FALSE))/365</f>
        <v>32.42739726027397</v>
      </c>
      <c r="K407" s="12">
        <f>(C407-VLOOKUP(H407,Riders!$A$2:$D$3499,4,FALSE))/365</f>
        <v>27.652054794520549</v>
      </c>
      <c r="L407" s="14">
        <v>8</v>
      </c>
      <c r="M407" s="14">
        <v>2</v>
      </c>
      <c r="N407" s="14">
        <v>1</v>
      </c>
      <c r="O407" s="14">
        <v>0</v>
      </c>
      <c r="P407" s="14">
        <v>1</v>
      </c>
      <c r="Q407" s="14">
        <v>0</v>
      </c>
      <c r="R407" s="14">
        <v>0</v>
      </c>
      <c r="S407" s="14">
        <v>3</v>
      </c>
      <c r="T407" s="14">
        <v>0</v>
      </c>
      <c r="U407" s="14">
        <v>0</v>
      </c>
      <c r="V407" s="14">
        <v>2</v>
      </c>
      <c r="W407" s="14">
        <v>0</v>
      </c>
      <c r="X407" s="14">
        <v>0</v>
      </c>
      <c r="Y407" s="14">
        <v>0</v>
      </c>
      <c r="Z407" s="14">
        <v>0</v>
      </c>
      <c r="AA407" s="14">
        <v>9</v>
      </c>
      <c r="AB407" s="89"/>
      <c r="AC407" s="39">
        <v>48.262</v>
      </c>
    </row>
    <row r="408" spans="1:29" x14ac:dyDescent="0.45">
      <c r="A408" s="1" t="s">
        <v>306</v>
      </c>
      <c r="B408" s="1">
        <v>2019</v>
      </c>
      <c r="C408" s="2">
        <v>43813</v>
      </c>
      <c r="D408" s="1" t="s">
        <v>30</v>
      </c>
      <c r="E408" s="27" t="s">
        <v>31</v>
      </c>
      <c r="F408" s="27" t="s">
        <v>31</v>
      </c>
      <c r="G408" s="41" t="s">
        <v>220</v>
      </c>
      <c r="H408" s="41" t="s">
        <v>308</v>
      </c>
      <c r="I408" s="41" t="s">
        <v>49</v>
      </c>
      <c r="J408" s="12">
        <f>(C408-VLOOKUP(G408,Riders!$A$2:$D$3499,4,FALSE))/365</f>
        <v>22.413698630136988</v>
      </c>
      <c r="K408" s="12">
        <f>(C408-VLOOKUP(H408,Riders!$A$2:$D$3499,4,FALSE))/365</f>
        <v>22.857534246575341</v>
      </c>
      <c r="L408" s="14">
        <v>9</v>
      </c>
      <c r="M408" s="14">
        <v>0</v>
      </c>
      <c r="N408" s="14">
        <v>0</v>
      </c>
      <c r="O408" s="14">
        <v>0</v>
      </c>
      <c r="P408" s="14">
        <v>0</v>
      </c>
      <c r="Q408" s="14">
        <v>0</v>
      </c>
      <c r="R408" s="14">
        <v>0</v>
      </c>
      <c r="S408" s="14">
        <v>0</v>
      </c>
      <c r="T408" s="14">
        <v>0</v>
      </c>
      <c r="U408" s="14">
        <v>0</v>
      </c>
      <c r="V408" s="14">
        <v>0</v>
      </c>
      <c r="W408" s="14">
        <v>0</v>
      </c>
      <c r="X408" s="14">
        <v>6</v>
      </c>
      <c r="Y408" s="14">
        <v>0</v>
      </c>
      <c r="Z408" s="14">
        <v>0</v>
      </c>
      <c r="AA408" s="14">
        <v>6</v>
      </c>
      <c r="AB408" s="89"/>
      <c r="AC408" s="39">
        <v>48.262</v>
      </c>
    </row>
    <row r="409" spans="1:29" x14ac:dyDescent="0.45">
      <c r="A409" s="1" t="s">
        <v>306</v>
      </c>
      <c r="B409" s="1">
        <v>2019</v>
      </c>
      <c r="C409" s="2">
        <v>43813</v>
      </c>
      <c r="D409" s="1" t="s">
        <v>30</v>
      </c>
      <c r="E409" s="27" t="s">
        <v>31</v>
      </c>
      <c r="F409" s="27" t="s">
        <v>31</v>
      </c>
      <c r="G409" s="41" t="s">
        <v>309</v>
      </c>
      <c r="H409" s="41" t="s">
        <v>273</v>
      </c>
      <c r="I409" s="41" t="s">
        <v>37</v>
      </c>
      <c r="J409" s="12">
        <f>(C409-VLOOKUP(G409,Riders!$A$2:$D$3499,4,FALSE))/365</f>
        <v>25.063013698630137</v>
      </c>
      <c r="K409" s="12">
        <f>(C409-VLOOKUP(H409,Riders!$A$2:$D$3499,4,FALSE))/365</f>
        <v>31.920547945205481</v>
      </c>
      <c r="L409" s="14">
        <v>10</v>
      </c>
      <c r="M409" s="14">
        <v>0</v>
      </c>
      <c r="N409" s="14">
        <v>0</v>
      </c>
      <c r="O409" s="14">
        <v>0</v>
      </c>
      <c r="P409" s="14">
        <v>0</v>
      </c>
      <c r="Q409" s="14">
        <v>0</v>
      </c>
      <c r="R409" s="14">
        <v>0</v>
      </c>
      <c r="S409" s="14">
        <v>2</v>
      </c>
      <c r="T409" s="14">
        <v>0</v>
      </c>
      <c r="U409" s="14">
        <v>0</v>
      </c>
      <c r="V409" s="14">
        <v>0</v>
      </c>
      <c r="W409" s="14">
        <v>0</v>
      </c>
      <c r="X409" s="14">
        <v>4</v>
      </c>
      <c r="Y409" s="14">
        <v>0</v>
      </c>
      <c r="Z409" s="14">
        <v>0</v>
      </c>
      <c r="AA409" s="14">
        <v>6</v>
      </c>
      <c r="AB409" s="89"/>
      <c r="AC409" s="39">
        <v>48.262</v>
      </c>
    </row>
    <row r="410" spans="1:29" x14ac:dyDescent="0.45">
      <c r="A410" s="1" t="s">
        <v>306</v>
      </c>
      <c r="B410" s="1">
        <v>2019</v>
      </c>
      <c r="C410" s="2">
        <v>43813</v>
      </c>
      <c r="D410" s="1" t="s">
        <v>30</v>
      </c>
      <c r="E410" s="27" t="s">
        <v>31</v>
      </c>
      <c r="F410" s="27" t="s">
        <v>31</v>
      </c>
      <c r="G410" s="41" t="s">
        <v>296</v>
      </c>
      <c r="H410" s="41" t="s">
        <v>297</v>
      </c>
      <c r="I410" s="41" t="s">
        <v>251</v>
      </c>
      <c r="J410" s="12">
        <f>(C410-VLOOKUP(G410,Riders!$A$2:$D$3499,4,FALSE))/365</f>
        <v>25.18904109589041</v>
      </c>
      <c r="K410" s="12">
        <f>(C410-VLOOKUP(H410,Riders!$A$2:$D$3499,4,FALSE))/365</f>
        <v>25.375342465753423</v>
      </c>
      <c r="L410" s="14">
        <v>11</v>
      </c>
      <c r="M410" s="14">
        <v>0</v>
      </c>
      <c r="N410" s="14">
        <v>0</v>
      </c>
      <c r="O410" s="14">
        <v>0</v>
      </c>
      <c r="P410" s="14">
        <v>0</v>
      </c>
      <c r="Q410" s="14">
        <v>0</v>
      </c>
      <c r="R410" s="14">
        <v>0</v>
      </c>
      <c r="S410" s="14">
        <v>0</v>
      </c>
      <c r="T410" s="14">
        <v>0</v>
      </c>
      <c r="U410" s="14">
        <v>0</v>
      </c>
      <c r="V410" s="14">
        <v>3</v>
      </c>
      <c r="W410" s="14">
        <v>0</v>
      </c>
      <c r="X410" s="14">
        <v>0</v>
      </c>
      <c r="Y410" s="14">
        <v>0</v>
      </c>
      <c r="Z410" s="14">
        <v>0</v>
      </c>
      <c r="AA410" s="14">
        <v>3</v>
      </c>
      <c r="AB410" s="89"/>
      <c r="AC410" s="39">
        <v>48.262</v>
      </c>
    </row>
    <row r="411" spans="1:29" x14ac:dyDescent="0.45">
      <c r="A411" s="1" t="s">
        <v>306</v>
      </c>
      <c r="B411" s="1">
        <v>2019</v>
      </c>
      <c r="C411" s="2">
        <v>43813</v>
      </c>
      <c r="D411" s="1" t="s">
        <v>30</v>
      </c>
      <c r="E411" s="27" t="s">
        <v>31</v>
      </c>
      <c r="F411" s="27" t="s">
        <v>31</v>
      </c>
      <c r="G411" s="41" t="s">
        <v>226</v>
      </c>
      <c r="H411" s="41" t="s">
        <v>38</v>
      </c>
      <c r="I411" s="41" t="s">
        <v>40</v>
      </c>
      <c r="J411" s="12">
        <f>(C411-VLOOKUP(G411,Riders!$A$2:$D$3499,4,FALSE))/365</f>
        <v>21.279452054794522</v>
      </c>
      <c r="K411" s="12">
        <f>(C411-VLOOKUP(H411,Riders!$A$2:$D$3499,4,FALSE))/365</f>
        <v>22.835616438356166</v>
      </c>
      <c r="L411" s="14">
        <v>12</v>
      </c>
      <c r="M411" s="14">
        <v>0</v>
      </c>
      <c r="N411" s="14">
        <v>0</v>
      </c>
      <c r="O411" s="14">
        <v>2</v>
      </c>
      <c r="P411" s="14">
        <v>0</v>
      </c>
      <c r="Q411" s="14">
        <v>0</v>
      </c>
      <c r="R411" s="14">
        <v>0</v>
      </c>
      <c r="S411" s="14">
        <v>0</v>
      </c>
      <c r="T411" s="14">
        <v>0</v>
      </c>
      <c r="U411" s="14">
        <v>0</v>
      </c>
      <c r="V411" s="14">
        <v>0</v>
      </c>
      <c r="W411" s="14">
        <v>0</v>
      </c>
      <c r="X411" s="14">
        <v>0</v>
      </c>
      <c r="Y411" s="14">
        <v>0</v>
      </c>
      <c r="Z411" s="14">
        <v>0</v>
      </c>
      <c r="AA411" s="14">
        <v>2</v>
      </c>
      <c r="AB411" s="89"/>
      <c r="AC411" s="39">
        <v>48.262</v>
      </c>
    </row>
    <row r="412" spans="1:29" x14ac:dyDescent="0.45">
      <c r="A412" s="1" t="s">
        <v>306</v>
      </c>
      <c r="B412" s="1">
        <v>2019</v>
      </c>
      <c r="C412" s="2">
        <v>43813</v>
      </c>
      <c r="D412" s="1" t="s">
        <v>30</v>
      </c>
      <c r="E412" s="27" t="s">
        <v>31</v>
      </c>
      <c r="F412" s="27" t="s">
        <v>31</v>
      </c>
      <c r="G412" s="41" t="s">
        <v>291</v>
      </c>
      <c r="H412" s="41" t="s">
        <v>310</v>
      </c>
      <c r="I412" s="41" t="s">
        <v>143</v>
      </c>
      <c r="J412" s="12">
        <f>(C412-VLOOKUP(G412,Riders!$A$2:$D$3499,4,FALSE))/365</f>
        <v>27.887671232876713</v>
      </c>
      <c r="K412" s="12">
        <f>(C412-VLOOKUP(H412,Riders!$A$2:$D$3499,4,FALSE))/365</f>
        <v>22.271232876712329</v>
      </c>
      <c r="L412" s="14">
        <v>13</v>
      </c>
      <c r="M412" s="14">
        <v>0</v>
      </c>
      <c r="N412" s="14">
        <v>0</v>
      </c>
      <c r="O412" s="14">
        <v>0</v>
      </c>
      <c r="P412" s="14">
        <v>0</v>
      </c>
      <c r="Q412" s="14">
        <v>1</v>
      </c>
      <c r="R412" s="14">
        <v>0</v>
      </c>
      <c r="S412" s="14">
        <v>0</v>
      </c>
      <c r="T412" s="14">
        <v>0</v>
      </c>
      <c r="U412" s="14">
        <v>0</v>
      </c>
      <c r="V412" s="14">
        <v>0</v>
      </c>
      <c r="W412" s="14">
        <v>0</v>
      </c>
      <c r="X412" s="14">
        <v>0</v>
      </c>
      <c r="Y412" s="14">
        <v>0</v>
      </c>
      <c r="Z412" s="14">
        <v>0</v>
      </c>
      <c r="AA412" s="14">
        <v>1</v>
      </c>
      <c r="AB412" s="89"/>
      <c r="AC412" s="39">
        <v>48.262</v>
      </c>
    </row>
    <row r="413" spans="1:29" x14ac:dyDescent="0.45">
      <c r="A413" s="1" t="s">
        <v>306</v>
      </c>
      <c r="B413" s="1">
        <v>2019</v>
      </c>
      <c r="C413" s="2">
        <v>43813</v>
      </c>
      <c r="D413" s="1" t="s">
        <v>30</v>
      </c>
      <c r="E413" s="27" t="s">
        <v>31</v>
      </c>
      <c r="F413" s="27" t="s">
        <v>31</v>
      </c>
      <c r="G413" s="41" t="s">
        <v>311</v>
      </c>
      <c r="H413" s="41" t="s">
        <v>87</v>
      </c>
      <c r="I413" s="41" t="s">
        <v>88</v>
      </c>
      <c r="J413" s="12">
        <f>(C413-VLOOKUP(G413,Riders!$A$2:$D$3499,4,FALSE))/365</f>
        <v>19.775342465753425</v>
      </c>
      <c r="K413" s="12">
        <f>(C413-VLOOKUP(H413,Riders!$A$2:$D$3499,4,FALSE))/365</f>
        <v>20.465753424657535</v>
      </c>
      <c r="L413" s="14">
        <v>14</v>
      </c>
      <c r="M413" s="14">
        <v>0</v>
      </c>
      <c r="N413" s="14">
        <v>0</v>
      </c>
      <c r="O413" s="14">
        <v>0</v>
      </c>
      <c r="P413" s="14">
        <v>0</v>
      </c>
      <c r="Q413" s="14">
        <v>0</v>
      </c>
      <c r="R413" s="14">
        <v>0</v>
      </c>
      <c r="S413" s="14">
        <v>0</v>
      </c>
      <c r="T413" s="14">
        <v>0</v>
      </c>
      <c r="U413" s="14">
        <v>0</v>
      </c>
      <c r="V413" s="14">
        <v>0</v>
      </c>
      <c r="W413" s="14">
        <v>0</v>
      </c>
      <c r="X413" s="14">
        <v>0</v>
      </c>
      <c r="Y413" s="14">
        <v>0</v>
      </c>
      <c r="Z413" s="14">
        <v>0</v>
      </c>
      <c r="AA413" s="14">
        <v>0</v>
      </c>
      <c r="AB413" s="89"/>
      <c r="AC413" s="39">
        <v>48.262</v>
      </c>
    </row>
    <row r="414" spans="1:29" x14ac:dyDescent="0.45">
      <c r="A414" s="4" t="s">
        <v>312</v>
      </c>
      <c r="B414" s="4">
        <v>2019</v>
      </c>
      <c r="C414" s="5">
        <v>43806</v>
      </c>
      <c r="D414" s="4" t="s">
        <v>30</v>
      </c>
      <c r="E414" s="26" t="s">
        <v>31</v>
      </c>
      <c r="F414" s="26" t="s">
        <v>31</v>
      </c>
      <c r="G414" s="45" t="s">
        <v>160</v>
      </c>
      <c r="H414" s="45" t="s">
        <v>110</v>
      </c>
      <c r="I414" s="45" t="s">
        <v>91</v>
      </c>
      <c r="J414" s="12">
        <f>(C414-VLOOKUP(G414,Riders!$A$2:$D$3499,4,FALSE))/365</f>
        <v>25.227397260273971</v>
      </c>
      <c r="K414" s="12">
        <f>(C414-VLOOKUP(H414,Riders!$A$2:$D$3499,4,FALSE))/365</f>
        <v>23.789041095890411</v>
      </c>
      <c r="L414" s="14">
        <v>1</v>
      </c>
      <c r="M414" s="14">
        <v>5</v>
      </c>
      <c r="N414" s="14">
        <v>5</v>
      </c>
      <c r="O414" s="14">
        <v>0</v>
      </c>
      <c r="P414" s="14">
        <v>5</v>
      </c>
      <c r="Q414" s="14">
        <v>2</v>
      </c>
      <c r="R414" s="14">
        <v>5</v>
      </c>
      <c r="S414" s="14">
        <v>0</v>
      </c>
      <c r="T414" s="14">
        <v>1</v>
      </c>
      <c r="U414" s="14">
        <v>3</v>
      </c>
      <c r="V414" s="14">
        <v>5</v>
      </c>
      <c r="W414" s="14">
        <v>1</v>
      </c>
      <c r="X414" s="14">
        <v>10</v>
      </c>
      <c r="Y414" s="14">
        <v>0</v>
      </c>
      <c r="Z414" s="14">
        <v>0</v>
      </c>
      <c r="AA414" s="14">
        <v>42</v>
      </c>
      <c r="AB414" s="89">
        <v>1.5013888888888891</v>
      </c>
      <c r="AC414" s="39">
        <v>49.936</v>
      </c>
    </row>
    <row r="415" spans="1:29" x14ac:dyDescent="0.45">
      <c r="A415" s="4" t="s">
        <v>312</v>
      </c>
      <c r="B415" s="4">
        <v>2019</v>
      </c>
      <c r="C415" s="5">
        <v>43806</v>
      </c>
      <c r="D415" s="4" t="s">
        <v>30</v>
      </c>
      <c r="E415" s="26" t="s">
        <v>31</v>
      </c>
      <c r="F415" s="26" t="s">
        <v>31</v>
      </c>
      <c r="G415" s="45" t="s">
        <v>158</v>
      </c>
      <c r="H415" s="45" t="s">
        <v>288</v>
      </c>
      <c r="I415" s="45" t="s">
        <v>58</v>
      </c>
      <c r="J415" s="12">
        <f>(C415-VLOOKUP(G415,Riders!$A$2:$D$3499,4,FALSE))/365</f>
        <v>22.931506849315067</v>
      </c>
      <c r="K415" s="12">
        <f>(C415-VLOOKUP(H415,Riders!$A$2:$D$3499,4,FALSE))/365</f>
        <v>23.55890410958904</v>
      </c>
      <c r="L415" s="14">
        <v>2</v>
      </c>
      <c r="M415" s="14">
        <v>3</v>
      </c>
      <c r="N415" s="14">
        <v>1</v>
      </c>
      <c r="O415" s="14">
        <v>5</v>
      </c>
      <c r="P415" s="14">
        <v>3</v>
      </c>
      <c r="Q415" s="14">
        <v>0</v>
      </c>
      <c r="R415" s="14">
        <v>3</v>
      </c>
      <c r="S415" s="14">
        <v>3</v>
      </c>
      <c r="T415" s="14">
        <v>3</v>
      </c>
      <c r="U415" s="14">
        <v>2</v>
      </c>
      <c r="V415" s="14">
        <v>1</v>
      </c>
      <c r="W415" s="14">
        <v>2</v>
      </c>
      <c r="X415" s="14">
        <v>6</v>
      </c>
      <c r="Y415" s="14">
        <v>0</v>
      </c>
      <c r="Z415" s="14">
        <v>0</v>
      </c>
      <c r="AA415" s="14">
        <v>32</v>
      </c>
      <c r="AB415" s="89"/>
      <c r="AC415" s="39">
        <v>49.936</v>
      </c>
    </row>
    <row r="416" spans="1:29" x14ac:dyDescent="0.45">
      <c r="A416" s="26" t="s">
        <v>312</v>
      </c>
      <c r="B416" s="26">
        <v>2019</v>
      </c>
      <c r="C416" s="46">
        <v>43806</v>
      </c>
      <c r="D416" s="45" t="s">
        <v>30</v>
      </c>
      <c r="E416" s="26" t="s">
        <v>31</v>
      </c>
      <c r="F416" s="26" t="s">
        <v>31</v>
      </c>
      <c r="G416" s="45" t="s">
        <v>188</v>
      </c>
      <c r="H416" s="45" t="s">
        <v>272</v>
      </c>
      <c r="I416" s="45" t="s">
        <v>313</v>
      </c>
      <c r="J416" s="12">
        <f>(C416-VLOOKUP(G416,Riders!$A$2:$D$3499,4,FALSE))/365</f>
        <v>21.687671232876713</v>
      </c>
      <c r="K416" s="12">
        <f>(C416-VLOOKUP(H416,Riders!$A$2:$D$3499,4,FALSE))/365</f>
        <v>23.147945205479452</v>
      </c>
      <c r="L416" s="14">
        <v>3</v>
      </c>
      <c r="M416" s="14">
        <v>0</v>
      </c>
      <c r="N416" s="14">
        <v>3</v>
      </c>
      <c r="O416" s="14">
        <v>2</v>
      </c>
      <c r="P416" s="14">
        <v>0</v>
      </c>
      <c r="Q416" s="14">
        <v>5</v>
      </c>
      <c r="R416" s="14">
        <v>2</v>
      </c>
      <c r="S416" s="14">
        <v>0</v>
      </c>
      <c r="T416" s="14">
        <v>0</v>
      </c>
      <c r="U416" s="14">
        <v>0</v>
      </c>
      <c r="V416" s="14">
        <v>0</v>
      </c>
      <c r="W416" s="14">
        <v>3</v>
      </c>
      <c r="X416" s="14">
        <v>4</v>
      </c>
      <c r="Y416" s="14">
        <v>0</v>
      </c>
      <c r="Z416" s="14">
        <v>0</v>
      </c>
      <c r="AA416" s="14">
        <v>19</v>
      </c>
      <c r="AB416" s="89"/>
      <c r="AC416" s="39">
        <v>49.936</v>
      </c>
    </row>
    <row r="417" spans="1:29" x14ac:dyDescent="0.45">
      <c r="A417" s="26" t="s">
        <v>312</v>
      </c>
      <c r="B417" s="26">
        <v>2019</v>
      </c>
      <c r="C417" s="46">
        <v>43806</v>
      </c>
      <c r="D417" s="45" t="s">
        <v>30</v>
      </c>
      <c r="E417" s="26" t="s">
        <v>31</v>
      </c>
      <c r="F417" s="26" t="s">
        <v>31</v>
      </c>
      <c r="G417" s="45" t="s">
        <v>292</v>
      </c>
      <c r="H417" s="45" t="s">
        <v>291</v>
      </c>
      <c r="I417" s="45" t="s">
        <v>143</v>
      </c>
      <c r="J417" s="12">
        <f>(C417-VLOOKUP(G417,Riders!$A$2:$D$3499,4,FALSE))/365</f>
        <v>31.205479452054796</v>
      </c>
      <c r="K417" s="12">
        <f>(C417-VLOOKUP(H417,Riders!$A$2:$D$3499,4,FALSE))/365</f>
        <v>27.86849315068493</v>
      </c>
      <c r="L417" s="14">
        <v>4</v>
      </c>
      <c r="M417" s="14">
        <v>0</v>
      </c>
      <c r="N417" s="14">
        <v>0</v>
      </c>
      <c r="O417" s="14">
        <v>1</v>
      </c>
      <c r="P417" s="14">
        <v>0</v>
      </c>
      <c r="Q417" s="14">
        <v>0</v>
      </c>
      <c r="R417" s="14">
        <v>0</v>
      </c>
      <c r="S417" s="14">
        <v>5</v>
      </c>
      <c r="T417" s="14">
        <v>5</v>
      </c>
      <c r="U417" s="14">
        <v>0</v>
      </c>
      <c r="V417" s="14">
        <v>0</v>
      </c>
      <c r="W417" s="14">
        <v>5</v>
      </c>
      <c r="X417" s="14">
        <v>0</v>
      </c>
      <c r="Y417" s="14">
        <v>0</v>
      </c>
      <c r="Z417" s="14">
        <v>0</v>
      </c>
      <c r="AA417" s="14">
        <v>16</v>
      </c>
      <c r="AB417" s="89"/>
      <c r="AC417" s="39">
        <v>49.936</v>
      </c>
    </row>
    <row r="418" spans="1:29" x14ac:dyDescent="0.45">
      <c r="A418" s="26" t="s">
        <v>312</v>
      </c>
      <c r="B418" s="26">
        <v>2019</v>
      </c>
      <c r="C418" s="46">
        <v>43806</v>
      </c>
      <c r="D418" s="45" t="s">
        <v>30</v>
      </c>
      <c r="E418" s="26" t="s">
        <v>31</v>
      </c>
      <c r="F418" s="26" t="s">
        <v>31</v>
      </c>
      <c r="G418" s="45" t="s">
        <v>209</v>
      </c>
      <c r="H418" s="45" t="s">
        <v>294</v>
      </c>
      <c r="I418" s="45" t="s">
        <v>43</v>
      </c>
      <c r="J418" s="12">
        <f>(C418-VLOOKUP(G418,Riders!$A$2:$D$3499,4,FALSE))/365</f>
        <v>25.687671232876713</v>
      </c>
      <c r="K418" s="12">
        <f>(C418-VLOOKUP(H418,Riders!$A$2:$D$3499,4,FALSE))/365</f>
        <v>27.284931506849315</v>
      </c>
      <c r="L418" s="14">
        <v>5</v>
      </c>
      <c r="M418" s="14">
        <v>0</v>
      </c>
      <c r="N418" s="14">
        <v>2</v>
      </c>
      <c r="O418" s="14">
        <v>0</v>
      </c>
      <c r="P418" s="14">
        <v>0</v>
      </c>
      <c r="Q418" s="14">
        <v>3</v>
      </c>
      <c r="R418" s="14">
        <v>0</v>
      </c>
      <c r="S418" s="14">
        <v>0</v>
      </c>
      <c r="T418" s="14">
        <v>0</v>
      </c>
      <c r="U418" s="14">
        <v>5</v>
      </c>
      <c r="V418" s="14">
        <v>3</v>
      </c>
      <c r="W418" s="14">
        <v>0</v>
      </c>
      <c r="X418" s="14">
        <v>0</v>
      </c>
      <c r="Y418" s="14">
        <v>0</v>
      </c>
      <c r="Z418" s="14">
        <v>0</v>
      </c>
      <c r="AA418" s="14">
        <v>13</v>
      </c>
      <c r="AB418" s="89"/>
      <c r="AC418" s="39">
        <v>49.936</v>
      </c>
    </row>
    <row r="419" spans="1:29" x14ac:dyDescent="0.45">
      <c r="A419" s="26" t="s">
        <v>312</v>
      </c>
      <c r="B419" s="26">
        <v>2019</v>
      </c>
      <c r="C419" s="46">
        <v>43806</v>
      </c>
      <c r="D419" s="45" t="s">
        <v>30</v>
      </c>
      <c r="E419" s="26" t="s">
        <v>31</v>
      </c>
      <c r="F419" s="26" t="s">
        <v>31</v>
      </c>
      <c r="G419" s="45" t="s">
        <v>106</v>
      </c>
      <c r="H419" s="45" t="s">
        <v>60</v>
      </c>
      <c r="I419" s="45" t="s">
        <v>61</v>
      </c>
      <c r="J419" s="12">
        <f>(C419-VLOOKUP(G419,Riders!$A$2:$D$3499,4,FALSE))/365</f>
        <v>18.958904109589042</v>
      </c>
      <c r="K419" s="12">
        <f>(C419-VLOOKUP(H419,Riders!$A$2:$D$3499,4,FALSE))/365</f>
        <v>20.101369863013698</v>
      </c>
      <c r="L419" s="14">
        <v>6</v>
      </c>
      <c r="M419" s="14">
        <v>0</v>
      </c>
      <c r="N419" s="14">
        <v>0</v>
      </c>
      <c r="O419" s="14">
        <v>3</v>
      </c>
      <c r="P419" s="14">
        <v>0</v>
      </c>
      <c r="Q419" s="14">
        <v>0</v>
      </c>
      <c r="R419" s="14">
        <v>0</v>
      </c>
      <c r="S419" s="14">
        <v>0</v>
      </c>
      <c r="T419" s="14">
        <v>0</v>
      </c>
      <c r="U419" s="14">
        <v>0</v>
      </c>
      <c r="V419" s="14">
        <v>0</v>
      </c>
      <c r="W419" s="14">
        <v>0</v>
      </c>
      <c r="X419" s="14">
        <v>2</v>
      </c>
      <c r="Y419" s="14">
        <v>0</v>
      </c>
      <c r="Z419" s="14">
        <v>0</v>
      </c>
      <c r="AA419" s="14">
        <v>5</v>
      </c>
      <c r="AB419" s="89"/>
      <c r="AC419" s="39">
        <v>49.936</v>
      </c>
    </row>
    <row r="420" spans="1:29" x14ac:dyDescent="0.45">
      <c r="A420" s="26" t="s">
        <v>312</v>
      </c>
      <c r="B420" s="26">
        <v>2019</v>
      </c>
      <c r="C420" s="46">
        <v>43806</v>
      </c>
      <c r="D420" s="45" t="s">
        <v>30</v>
      </c>
      <c r="E420" s="26" t="s">
        <v>31</v>
      </c>
      <c r="F420" s="26" t="s">
        <v>31</v>
      </c>
      <c r="G420" s="45" t="s">
        <v>290</v>
      </c>
      <c r="H420" s="45" t="s">
        <v>239</v>
      </c>
      <c r="I420" s="45" t="s">
        <v>64</v>
      </c>
      <c r="J420" s="12">
        <f>(C420-VLOOKUP(G420,Riders!$A$2:$D$3499,4,FALSE))/365</f>
        <v>25.260273972602739</v>
      </c>
      <c r="K420" s="12">
        <f>(C420-VLOOKUP(H420,Riders!$A$2:$D$3499,4,FALSE))/365</f>
        <v>24.265753424657536</v>
      </c>
      <c r="L420" s="14">
        <v>7</v>
      </c>
      <c r="M420" s="14">
        <v>1</v>
      </c>
      <c r="N420" s="14">
        <v>0</v>
      </c>
      <c r="O420" s="14">
        <v>0</v>
      </c>
      <c r="P420" s="14">
        <v>1</v>
      </c>
      <c r="Q420" s="14">
        <v>0</v>
      </c>
      <c r="R420" s="14">
        <v>0</v>
      </c>
      <c r="S420" s="14">
        <v>1</v>
      </c>
      <c r="T420" s="14">
        <v>2</v>
      </c>
      <c r="U420" s="14">
        <v>0</v>
      </c>
      <c r="V420" s="14">
        <v>0</v>
      </c>
      <c r="W420" s="14">
        <v>0</v>
      </c>
      <c r="X420" s="14">
        <v>0</v>
      </c>
      <c r="Y420" s="14">
        <v>0</v>
      </c>
      <c r="Z420" s="14">
        <v>0</v>
      </c>
      <c r="AA420" s="14">
        <v>5</v>
      </c>
      <c r="AB420" s="89"/>
      <c r="AC420" s="39">
        <v>49.936</v>
      </c>
    </row>
    <row r="421" spans="1:29" x14ac:dyDescent="0.45">
      <c r="A421" s="26" t="s">
        <v>312</v>
      </c>
      <c r="B421" s="26">
        <v>2019</v>
      </c>
      <c r="C421" s="46">
        <v>43806</v>
      </c>
      <c r="D421" s="45" t="s">
        <v>30</v>
      </c>
      <c r="E421" s="26" t="s">
        <v>31</v>
      </c>
      <c r="F421" s="26" t="s">
        <v>31</v>
      </c>
      <c r="G421" s="45" t="s">
        <v>307</v>
      </c>
      <c r="H421" s="45" t="s">
        <v>253</v>
      </c>
      <c r="I421" s="45" t="s">
        <v>67</v>
      </c>
      <c r="J421" s="12">
        <f>(C421-VLOOKUP(G421,Riders!$A$2:$D$3499,4,FALSE))/365</f>
        <v>33.076712328767123</v>
      </c>
      <c r="K421" s="12">
        <f>(C421-VLOOKUP(H421,Riders!$A$2:$D$3499,4,FALSE))/365</f>
        <v>27.342465753424658</v>
      </c>
      <c r="L421" s="14">
        <v>8</v>
      </c>
      <c r="M421" s="14">
        <v>0</v>
      </c>
      <c r="N421" s="14">
        <v>0</v>
      </c>
      <c r="O421" s="14">
        <v>0</v>
      </c>
      <c r="P421" s="14">
        <v>2</v>
      </c>
      <c r="Q421" s="14">
        <v>0</v>
      </c>
      <c r="R421" s="14">
        <v>0</v>
      </c>
      <c r="S421" s="14">
        <v>0</v>
      </c>
      <c r="T421" s="14">
        <v>0</v>
      </c>
      <c r="U421" s="14">
        <v>0</v>
      </c>
      <c r="V421" s="14">
        <v>2</v>
      </c>
      <c r="W421" s="14">
        <v>0</v>
      </c>
      <c r="X421" s="14">
        <v>0</v>
      </c>
      <c r="Y421" s="14">
        <v>0</v>
      </c>
      <c r="Z421" s="14">
        <v>0</v>
      </c>
      <c r="AA421" s="14">
        <v>4</v>
      </c>
      <c r="AB421" s="89"/>
      <c r="AC421" s="39">
        <v>49.936</v>
      </c>
    </row>
    <row r="422" spans="1:29" x14ac:dyDescent="0.45">
      <c r="A422" s="26" t="s">
        <v>312</v>
      </c>
      <c r="B422" s="26">
        <v>2019</v>
      </c>
      <c r="C422" s="46">
        <v>43806</v>
      </c>
      <c r="D422" s="45" t="s">
        <v>30</v>
      </c>
      <c r="E422" s="26" t="s">
        <v>31</v>
      </c>
      <c r="F422" s="26" t="s">
        <v>31</v>
      </c>
      <c r="G422" s="45" t="s">
        <v>201</v>
      </c>
      <c r="H422" s="45" t="s">
        <v>220</v>
      </c>
      <c r="I422" s="45" t="s">
        <v>49</v>
      </c>
      <c r="J422" s="12">
        <f>(C422-VLOOKUP(G422,Riders!$A$2:$D$3499,4,FALSE))/365</f>
        <v>22.673972602739727</v>
      </c>
      <c r="K422" s="12">
        <f>(C422-VLOOKUP(H422,Riders!$A$2:$D$3499,4,FALSE))/365</f>
        <v>22.394520547945206</v>
      </c>
      <c r="L422" s="14">
        <v>9</v>
      </c>
      <c r="M422" s="14">
        <v>2</v>
      </c>
      <c r="N422" s="14">
        <v>0</v>
      </c>
      <c r="O422" s="14">
        <v>0</v>
      </c>
      <c r="P422" s="14">
        <v>0</v>
      </c>
      <c r="Q422" s="14">
        <v>1</v>
      </c>
      <c r="R422" s="14">
        <v>0</v>
      </c>
      <c r="S422" s="14">
        <v>0</v>
      </c>
      <c r="T422" s="14">
        <v>0</v>
      </c>
      <c r="U422" s="14">
        <v>1</v>
      </c>
      <c r="V422" s="14">
        <v>0</v>
      </c>
      <c r="W422" s="14">
        <v>0</v>
      </c>
      <c r="X422" s="14">
        <v>0</v>
      </c>
      <c r="Y422" s="14">
        <v>0</v>
      </c>
      <c r="Z422" s="14">
        <v>0</v>
      </c>
      <c r="AA422" s="14">
        <v>4</v>
      </c>
      <c r="AB422" s="89"/>
      <c r="AC422" s="39">
        <v>49.936</v>
      </c>
    </row>
    <row r="423" spans="1:29" x14ac:dyDescent="0.45">
      <c r="A423" s="26" t="s">
        <v>312</v>
      </c>
      <c r="B423" s="26">
        <v>2019</v>
      </c>
      <c r="C423" s="46">
        <v>43806</v>
      </c>
      <c r="D423" s="45" t="s">
        <v>30</v>
      </c>
      <c r="E423" s="26" t="s">
        <v>31</v>
      </c>
      <c r="F423" s="26" t="s">
        <v>31</v>
      </c>
      <c r="G423" s="45" t="s">
        <v>203</v>
      </c>
      <c r="H423" s="45" t="s">
        <v>171</v>
      </c>
      <c r="I423" s="45" t="s">
        <v>55</v>
      </c>
      <c r="J423" s="12">
        <f>(C423-VLOOKUP(G423,Riders!$A$2:$D$3499,4,FALSE))/365</f>
        <v>26.769863013698629</v>
      </c>
      <c r="K423" s="12">
        <f>(C423-VLOOKUP(H423,Riders!$A$2:$D$3499,4,FALSE))/365</f>
        <v>26.06027397260274</v>
      </c>
      <c r="L423" s="14">
        <v>10</v>
      </c>
      <c r="M423" s="14">
        <v>0</v>
      </c>
      <c r="N423" s="14">
        <v>0</v>
      </c>
      <c r="O423" s="14">
        <v>0</v>
      </c>
      <c r="P423" s="14">
        <v>0</v>
      </c>
      <c r="Q423" s="14">
        <v>0</v>
      </c>
      <c r="R423" s="14">
        <v>0</v>
      </c>
      <c r="S423" s="14">
        <v>2</v>
      </c>
      <c r="T423" s="14">
        <v>0</v>
      </c>
      <c r="U423" s="14">
        <v>0</v>
      </c>
      <c r="V423" s="14">
        <v>0</v>
      </c>
      <c r="W423" s="14">
        <v>0</v>
      </c>
      <c r="X423" s="14">
        <v>0</v>
      </c>
      <c r="Y423" s="14">
        <v>0</v>
      </c>
      <c r="Z423" s="14">
        <v>0</v>
      </c>
      <c r="AA423" s="14">
        <v>2</v>
      </c>
      <c r="AB423" s="89"/>
      <c r="AC423" s="39">
        <v>49.936</v>
      </c>
    </row>
    <row r="424" spans="1:29" x14ac:dyDescent="0.45">
      <c r="A424" s="26" t="s">
        <v>312</v>
      </c>
      <c r="B424" s="26">
        <v>2019</v>
      </c>
      <c r="C424" s="46">
        <v>43806</v>
      </c>
      <c r="D424" s="45" t="s">
        <v>30</v>
      </c>
      <c r="E424" s="26" t="s">
        <v>31</v>
      </c>
      <c r="F424" s="26" t="s">
        <v>31</v>
      </c>
      <c r="G424" s="45" t="s">
        <v>226</v>
      </c>
      <c r="H424" s="45" t="s">
        <v>38</v>
      </c>
      <c r="I424" s="45" t="s">
        <v>40</v>
      </c>
      <c r="J424" s="12">
        <f>(C424-VLOOKUP(G424,Riders!$A$2:$D$3499,4,FALSE))/365</f>
        <v>21.260273972602739</v>
      </c>
      <c r="K424" s="12">
        <f>(C424-VLOOKUP(H424,Riders!$A$2:$D$3499,4,FALSE))/365</f>
        <v>22.816438356164383</v>
      </c>
      <c r="L424" s="14">
        <v>11</v>
      </c>
      <c r="M424" s="14">
        <v>0</v>
      </c>
      <c r="N424" s="14">
        <v>0</v>
      </c>
      <c r="O424" s="14">
        <v>0</v>
      </c>
      <c r="P424" s="14">
        <v>0</v>
      </c>
      <c r="Q424" s="14">
        <v>0</v>
      </c>
      <c r="R424" s="14">
        <v>1</v>
      </c>
      <c r="S424" s="14">
        <v>0</v>
      </c>
      <c r="T424" s="14">
        <v>0</v>
      </c>
      <c r="U424" s="14">
        <v>0</v>
      </c>
      <c r="V424" s="14">
        <v>0</v>
      </c>
      <c r="W424" s="14">
        <v>0</v>
      </c>
      <c r="X424" s="14">
        <v>0</v>
      </c>
      <c r="Y424" s="14">
        <v>0</v>
      </c>
      <c r="Z424" s="14">
        <v>0</v>
      </c>
      <c r="AA424" s="14">
        <v>1</v>
      </c>
      <c r="AB424" s="89"/>
      <c r="AC424" s="39">
        <v>49.936</v>
      </c>
    </row>
    <row r="425" spans="1:29" x14ac:dyDescent="0.45">
      <c r="A425" s="27" t="s">
        <v>74</v>
      </c>
      <c r="B425" s="27">
        <v>2019</v>
      </c>
      <c r="C425" s="43">
        <v>43799</v>
      </c>
      <c r="D425" s="41" t="s">
        <v>30</v>
      </c>
      <c r="E425" s="27" t="s">
        <v>31</v>
      </c>
      <c r="F425" s="27" t="s">
        <v>31</v>
      </c>
      <c r="G425" s="41" t="s">
        <v>145</v>
      </c>
      <c r="H425" s="41" t="s">
        <v>314</v>
      </c>
      <c r="I425" s="41" t="s">
        <v>83</v>
      </c>
      <c r="J425" s="12">
        <f>(C425-VLOOKUP(G425,Riders!$A$2:$D$3499,4,FALSE))/365</f>
        <v>27.4</v>
      </c>
      <c r="K425" s="12">
        <f>(C425-VLOOKUP(H425,Riders!$A$2:$D$3499,4,FALSE))/365</f>
        <v>31.512328767123286</v>
      </c>
      <c r="L425" s="14">
        <v>1</v>
      </c>
      <c r="M425" s="14">
        <v>5</v>
      </c>
      <c r="N425" s="14">
        <v>0</v>
      </c>
      <c r="O425" s="14">
        <v>5</v>
      </c>
      <c r="P425" s="14">
        <v>3</v>
      </c>
      <c r="Q425" s="14">
        <v>0</v>
      </c>
      <c r="R425" s="14">
        <v>5</v>
      </c>
      <c r="S425" s="14">
        <v>1</v>
      </c>
      <c r="T425" s="14">
        <v>3</v>
      </c>
      <c r="U425" s="14">
        <v>3</v>
      </c>
      <c r="V425" s="14">
        <v>0</v>
      </c>
      <c r="W425" s="14">
        <v>0</v>
      </c>
      <c r="X425" s="14">
        <v>6</v>
      </c>
      <c r="Y425" s="14">
        <v>0</v>
      </c>
      <c r="Z425" s="14">
        <v>0</v>
      </c>
      <c r="AA425" s="14">
        <v>31</v>
      </c>
      <c r="AB425" s="89">
        <v>1.840972222222222</v>
      </c>
      <c r="AC425" s="39">
        <v>40.737000000000002</v>
      </c>
    </row>
    <row r="426" spans="1:29" x14ac:dyDescent="0.45">
      <c r="A426" s="27" t="s">
        <v>74</v>
      </c>
      <c r="B426" s="27">
        <v>2019</v>
      </c>
      <c r="C426" s="43">
        <v>43799</v>
      </c>
      <c r="D426" s="41" t="s">
        <v>30</v>
      </c>
      <c r="E426" s="27" t="s">
        <v>31</v>
      </c>
      <c r="F426" s="27" t="s">
        <v>31</v>
      </c>
      <c r="G426" s="41" t="s">
        <v>315</v>
      </c>
      <c r="H426" s="41" t="s">
        <v>272</v>
      </c>
      <c r="I426" s="41" t="s">
        <v>37</v>
      </c>
      <c r="J426" s="12">
        <f>(C426-VLOOKUP(G426,Riders!$A$2:$D$3499,4,FALSE))/365</f>
        <v>20.238356164383561</v>
      </c>
      <c r="K426" s="12">
        <f>(C426-VLOOKUP(H426,Riders!$A$2:$D$3499,4,FALSE))/365</f>
        <v>23.12876712328767</v>
      </c>
      <c r="L426" s="14">
        <v>2</v>
      </c>
      <c r="M426" s="14">
        <v>0</v>
      </c>
      <c r="N426" s="14">
        <v>0</v>
      </c>
      <c r="O426" s="14">
        <v>0</v>
      </c>
      <c r="P426" s="14">
        <v>5</v>
      </c>
      <c r="Q426" s="14">
        <v>1</v>
      </c>
      <c r="R426" s="14">
        <v>0</v>
      </c>
      <c r="S426" s="14">
        <v>0</v>
      </c>
      <c r="T426" s="14">
        <v>5</v>
      </c>
      <c r="U426" s="14">
        <v>0</v>
      </c>
      <c r="V426" s="14">
        <v>0</v>
      </c>
      <c r="W426" s="14">
        <v>3</v>
      </c>
      <c r="X426" s="14">
        <v>10</v>
      </c>
      <c r="Y426" s="14">
        <v>0</v>
      </c>
      <c r="Z426" s="14">
        <v>0</v>
      </c>
      <c r="AA426" s="14">
        <v>24</v>
      </c>
      <c r="AB426" s="89"/>
      <c r="AC426" s="39">
        <v>40.737000000000002</v>
      </c>
    </row>
    <row r="427" spans="1:29" x14ac:dyDescent="0.45">
      <c r="A427" s="27" t="s">
        <v>74</v>
      </c>
      <c r="B427" s="27">
        <v>2019</v>
      </c>
      <c r="C427" s="43">
        <v>43799</v>
      </c>
      <c r="D427" s="41" t="s">
        <v>30</v>
      </c>
      <c r="E427" s="27" t="s">
        <v>31</v>
      </c>
      <c r="F427" s="27" t="s">
        <v>31</v>
      </c>
      <c r="G427" s="41" t="s">
        <v>106</v>
      </c>
      <c r="H427" s="41" t="s">
        <v>84</v>
      </c>
      <c r="I427" s="41" t="s">
        <v>61</v>
      </c>
      <c r="J427" s="12">
        <f>(C427-VLOOKUP(G427,Riders!$A$2:$D$3499,4,FALSE))/365</f>
        <v>18.93972602739726</v>
      </c>
      <c r="K427" s="12">
        <f>(C427-VLOOKUP(H427,Riders!$A$2:$D$3499,4,FALSE))/365</f>
        <v>20.449315068493149</v>
      </c>
      <c r="L427" s="14">
        <v>3</v>
      </c>
      <c r="M427" s="14">
        <v>0</v>
      </c>
      <c r="N427" s="14">
        <v>5</v>
      </c>
      <c r="O427" s="14">
        <v>0</v>
      </c>
      <c r="P427" s="14">
        <v>0</v>
      </c>
      <c r="Q427" s="14">
        <v>2</v>
      </c>
      <c r="R427" s="14">
        <v>0</v>
      </c>
      <c r="S427" s="14">
        <v>3</v>
      </c>
      <c r="T427" s="14">
        <v>1</v>
      </c>
      <c r="U427" s="14">
        <v>0</v>
      </c>
      <c r="V427" s="14">
        <v>2</v>
      </c>
      <c r="W427" s="14">
        <v>5</v>
      </c>
      <c r="X427" s="14">
        <v>0</v>
      </c>
      <c r="Y427" s="14">
        <v>0</v>
      </c>
      <c r="Z427" s="14">
        <v>0</v>
      </c>
      <c r="AA427" s="14">
        <v>18</v>
      </c>
      <c r="AB427" s="89"/>
      <c r="AC427" s="39">
        <v>40.737000000000002</v>
      </c>
    </row>
    <row r="428" spans="1:29" x14ac:dyDescent="0.45">
      <c r="A428" s="27" t="s">
        <v>74</v>
      </c>
      <c r="B428" s="27">
        <v>2019</v>
      </c>
      <c r="C428" s="43">
        <v>43799</v>
      </c>
      <c r="D428" s="41" t="s">
        <v>30</v>
      </c>
      <c r="E428" s="27" t="s">
        <v>31</v>
      </c>
      <c r="F428" s="27" t="s">
        <v>31</v>
      </c>
      <c r="G428" t="s">
        <v>255</v>
      </c>
      <c r="H428" s="41" t="s">
        <v>299</v>
      </c>
      <c r="I428" s="41" t="s">
        <v>282</v>
      </c>
      <c r="J428" s="12">
        <f>(C428-VLOOKUP(G428,Riders!$A$2:$D$3499,4,FALSE))/365</f>
        <v>20.356164383561644</v>
      </c>
      <c r="K428" s="12">
        <f>(C428-VLOOKUP(H428,Riders!$A$2:$D$3499,4,FALSE))/365</f>
        <v>26.315068493150687</v>
      </c>
      <c r="L428" s="14">
        <v>4</v>
      </c>
      <c r="M428" s="14">
        <v>3</v>
      </c>
      <c r="N428" s="14">
        <v>3</v>
      </c>
      <c r="O428" s="14">
        <v>1</v>
      </c>
      <c r="P428" s="14">
        <v>0</v>
      </c>
      <c r="Q428" s="14">
        <v>0</v>
      </c>
      <c r="R428" s="14">
        <v>1</v>
      </c>
      <c r="S428" s="14">
        <v>0</v>
      </c>
      <c r="T428" s="14">
        <v>2</v>
      </c>
      <c r="U428" s="14">
        <v>0</v>
      </c>
      <c r="V428" s="14">
        <v>0</v>
      </c>
      <c r="W428" s="14">
        <v>0</v>
      </c>
      <c r="X428" s="14">
        <v>4</v>
      </c>
      <c r="Y428" s="14">
        <v>0</v>
      </c>
      <c r="Z428" s="14">
        <v>0</v>
      </c>
      <c r="AA428" s="14">
        <v>14</v>
      </c>
      <c r="AB428" s="89"/>
      <c r="AC428" s="39">
        <v>40.737000000000002</v>
      </c>
    </row>
    <row r="429" spans="1:29" x14ac:dyDescent="0.45">
      <c r="A429" s="27" t="s">
        <v>74</v>
      </c>
      <c r="B429" s="27">
        <v>2019</v>
      </c>
      <c r="C429" s="43">
        <v>43799</v>
      </c>
      <c r="D429" s="41" t="s">
        <v>30</v>
      </c>
      <c r="E429" s="27" t="s">
        <v>31</v>
      </c>
      <c r="F429" s="27" t="s">
        <v>31</v>
      </c>
      <c r="G429" s="41" t="s">
        <v>193</v>
      </c>
      <c r="H429" s="41" t="s">
        <v>107</v>
      </c>
      <c r="I429" s="41" t="s">
        <v>46</v>
      </c>
      <c r="J429" s="12">
        <f>(C429-VLOOKUP(G429,Riders!$A$2:$D$3499,4,FALSE))/365</f>
        <v>24.07123287671233</v>
      </c>
      <c r="K429" s="12">
        <f>(C429-VLOOKUP(H429,Riders!$A$2:$D$3499,4,FALSE))/365</f>
        <v>19.246575342465754</v>
      </c>
      <c r="L429" s="14">
        <v>5</v>
      </c>
      <c r="M429" s="14">
        <v>0</v>
      </c>
      <c r="N429" s="14">
        <v>1</v>
      </c>
      <c r="O429" s="14">
        <v>0</v>
      </c>
      <c r="P429" s="14">
        <v>2</v>
      </c>
      <c r="Q429" s="14">
        <v>0</v>
      </c>
      <c r="R429" s="14">
        <v>2</v>
      </c>
      <c r="S429" s="14">
        <v>0</v>
      </c>
      <c r="T429" s="14">
        <v>0</v>
      </c>
      <c r="U429" s="14">
        <v>5</v>
      </c>
      <c r="V429" s="14">
        <v>3</v>
      </c>
      <c r="W429" s="14">
        <v>0</v>
      </c>
      <c r="X429" s="14">
        <v>0</v>
      </c>
      <c r="Y429" s="14">
        <v>0</v>
      </c>
      <c r="Z429" s="14">
        <v>0</v>
      </c>
      <c r="AA429" s="14">
        <v>13</v>
      </c>
      <c r="AB429" s="89"/>
      <c r="AC429" s="39">
        <v>40.737000000000002</v>
      </c>
    </row>
    <row r="430" spans="1:29" x14ac:dyDescent="0.45">
      <c r="A430" s="27" t="s">
        <v>74</v>
      </c>
      <c r="B430" s="27">
        <v>2019</v>
      </c>
      <c r="C430" s="43">
        <v>43799</v>
      </c>
      <c r="D430" s="41" t="s">
        <v>30</v>
      </c>
      <c r="E430" s="27" t="s">
        <v>31</v>
      </c>
      <c r="F430" s="27" t="s">
        <v>31</v>
      </c>
      <c r="G430" s="41" t="s">
        <v>209</v>
      </c>
      <c r="H430" s="41" t="s">
        <v>294</v>
      </c>
      <c r="I430" s="41" t="s">
        <v>43</v>
      </c>
      <c r="J430" s="12">
        <f>(C430-VLOOKUP(G430,Riders!$A$2:$D$3499,4,FALSE))/365</f>
        <v>25.668493150684931</v>
      </c>
      <c r="K430" s="12">
        <f>(C430-VLOOKUP(H430,Riders!$A$2:$D$3499,4,FALSE))/365</f>
        <v>27.265753424657536</v>
      </c>
      <c r="L430" s="14">
        <v>6</v>
      </c>
      <c r="M430" s="14">
        <v>0</v>
      </c>
      <c r="N430" s="14">
        <v>0</v>
      </c>
      <c r="O430" s="14">
        <v>0</v>
      </c>
      <c r="P430" s="14">
        <v>0</v>
      </c>
      <c r="Q430" s="14">
        <v>3</v>
      </c>
      <c r="R430" s="14">
        <v>0</v>
      </c>
      <c r="S430" s="14">
        <v>5</v>
      </c>
      <c r="T430" s="14">
        <v>0</v>
      </c>
      <c r="U430" s="14">
        <v>0</v>
      </c>
      <c r="V430" s="14">
        <v>0</v>
      </c>
      <c r="W430" s="14">
        <v>2</v>
      </c>
      <c r="X430" s="14">
        <v>2</v>
      </c>
      <c r="Y430" s="14">
        <v>0</v>
      </c>
      <c r="Z430" s="14">
        <v>0</v>
      </c>
      <c r="AA430" s="14">
        <v>12</v>
      </c>
      <c r="AB430" s="89"/>
      <c r="AC430" s="39">
        <v>40.737000000000002</v>
      </c>
    </row>
    <row r="431" spans="1:29" x14ac:dyDescent="0.45">
      <c r="A431" s="27" t="s">
        <v>74</v>
      </c>
      <c r="B431" s="27">
        <v>2019</v>
      </c>
      <c r="C431" s="43">
        <v>43799</v>
      </c>
      <c r="D431" s="41" t="s">
        <v>30</v>
      </c>
      <c r="E431" s="27" t="s">
        <v>31</v>
      </c>
      <c r="F431" s="27" t="s">
        <v>31</v>
      </c>
      <c r="G431" s="41" t="s">
        <v>171</v>
      </c>
      <c r="H431" s="41" t="s">
        <v>203</v>
      </c>
      <c r="I431" s="41" t="s">
        <v>55</v>
      </c>
      <c r="J431" s="12">
        <f>(C431-VLOOKUP(G431,Riders!$A$2:$D$3499,4,FALSE))/365</f>
        <v>26.041095890410958</v>
      </c>
      <c r="K431" s="12">
        <f>(C431-VLOOKUP(H431,Riders!$A$2:$D$3499,4,FALSE))/365</f>
        <v>26.75068493150685</v>
      </c>
      <c r="L431" s="14">
        <v>7</v>
      </c>
      <c r="M431" s="14">
        <v>0</v>
      </c>
      <c r="N431" s="14">
        <v>0</v>
      </c>
      <c r="O431" s="14">
        <v>2</v>
      </c>
      <c r="P431" s="14">
        <v>0</v>
      </c>
      <c r="Q431" s="14">
        <v>0</v>
      </c>
      <c r="R431" s="14">
        <v>0</v>
      </c>
      <c r="S431" s="14">
        <v>0</v>
      </c>
      <c r="T431" s="14">
        <v>0</v>
      </c>
      <c r="U431" s="14">
        <v>0</v>
      </c>
      <c r="V431" s="14">
        <v>5</v>
      </c>
      <c r="W431" s="14">
        <v>1</v>
      </c>
      <c r="X431" s="14">
        <v>0</v>
      </c>
      <c r="Y431" s="14">
        <v>0</v>
      </c>
      <c r="Z431" s="14">
        <v>0</v>
      </c>
      <c r="AA431" s="14">
        <v>8</v>
      </c>
      <c r="AB431" s="89"/>
      <c r="AC431" s="39">
        <v>40.737000000000002</v>
      </c>
    </row>
    <row r="432" spans="1:29" x14ac:dyDescent="0.45">
      <c r="A432" s="27" t="s">
        <v>74</v>
      </c>
      <c r="B432" s="27">
        <v>2019</v>
      </c>
      <c r="C432" s="43">
        <v>43799</v>
      </c>
      <c r="D432" s="41" t="s">
        <v>30</v>
      </c>
      <c r="E432" s="27" t="s">
        <v>31</v>
      </c>
      <c r="F432" s="27" t="s">
        <v>31</v>
      </c>
      <c r="G432" s="41" t="s">
        <v>290</v>
      </c>
      <c r="H432" s="41" t="s">
        <v>289</v>
      </c>
      <c r="I432" s="41" t="s">
        <v>64</v>
      </c>
      <c r="J432" s="12">
        <f>(C432-VLOOKUP(G432,Riders!$A$2:$D$3499,4,FALSE))/365</f>
        <v>25.241095890410961</v>
      </c>
      <c r="K432" s="12">
        <f>(C432-VLOOKUP(H432,Riders!$A$2:$D$3499,4,FALSE))/365</f>
        <v>32.389041095890413</v>
      </c>
      <c r="L432" s="14">
        <v>8</v>
      </c>
      <c r="M432" s="14">
        <v>2</v>
      </c>
      <c r="N432" s="14">
        <v>2</v>
      </c>
      <c r="O432" s="14">
        <v>0</v>
      </c>
      <c r="P432" s="14">
        <v>1</v>
      </c>
      <c r="Q432" s="14">
        <v>0</v>
      </c>
      <c r="R432" s="14">
        <v>0</v>
      </c>
      <c r="S432" s="14">
        <v>0</v>
      </c>
      <c r="T432" s="14">
        <v>0</v>
      </c>
      <c r="U432" s="14">
        <v>1</v>
      </c>
      <c r="V432" s="14">
        <v>1</v>
      </c>
      <c r="W432" s="14">
        <v>0</v>
      </c>
      <c r="X432" s="14">
        <v>0</v>
      </c>
      <c r="Y432" s="14">
        <v>0</v>
      </c>
      <c r="Z432" s="14">
        <v>0</v>
      </c>
      <c r="AA432" s="14">
        <v>7</v>
      </c>
      <c r="AB432" s="89"/>
      <c r="AC432" s="39">
        <v>40.737000000000002</v>
      </c>
    </row>
    <row r="433" spans="1:29" x14ac:dyDescent="0.45">
      <c r="A433" s="1" t="s">
        <v>74</v>
      </c>
      <c r="B433" s="1">
        <v>2019</v>
      </c>
      <c r="C433" s="2">
        <v>43799</v>
      </c>
      <c r="D433" s="1" t="s">
        <v>30</v>
      </c>
      <c r="E433" s="27" t="s">
        <v>31</v>
      </c>
      <c r="F433" s="27" t="s">
        <v>31</v>
      </c>
      <c r="G433" s="41" t="s">
        <v>293</v>
      </c>
      <c r="H433" s="41" t="s">
        <v>39</v>
      </c>
      <c r="I433" s="41" t="s">
        <v>40</v>
      </c>
      <c r="J433" s="12">
        <f>(C433-VLOOKUP(G433,Riders!$A$2:$D$3499,4,FALSE))/365</f>
        <v>25.482191780821918</v>
      </c>
      <c r="K433" s="12">
        <f>(C433-VLOOKUP(H433,Riders!$A$2:$D$3499,4,FALSE))/365</f>
        <v>22.528767123287672</v>
      </c>
      <c r="L433" s="14">
        <v>9</v>
      </c>
      <c r="M433" s="14">
        <v>0</v>
      </c>
      <c r="N433" s="14">
        <v>0</v>
      </c>
      <c r="O433" s="14">
        <v>3</v>
      </c>
      <c r="P433" s="14">
        <v>0</v>
      </c>
      <c r="Q433" s="14">
        <v>0</v>
      </c>
      <c r="R433" s="14">
        <v>3</v>
      </c>
      <c r="S433" s="14">
        <v>0</v>
      </c>
      <c r="T433" s="14">
        <v>0</v>
      </c>
      <c r="U433" s="14">
        <v>0</v>
      </c>
      <c r="V433" s="14">
        <v>0</v>
      </c>
      <c r="W433" s="14">
        <v>0</v>
      </c>
      <c r="X433" s="14">
        <v>0</v>
      </c>
      <c r="Y433" s="14">
        <v>0</v>
      </c>
      <c r="Z433" s="14">
        <v>0</v>
      </c>
      <c r="AA433" s="14">
        <v>6</v>
      </c>
      <c r="AB433" s="89"/>
      <c r="AC433" s="39">
        <v>40.737000000000002</v>
      </c>
    </row>
    <row r="434" spans="1:29" x14ac:dyDescent="0.45">
      <c r="A434" s="1" t="s">
        <v>74</v>
      </c>
      <c r="B434" s="1">
        <v>2019</v>
      </c>
      <c r="C434" s="2">
        <v>43799</v>
      </c>
      <c r="D434" s="1" t="s">
        <v>30</v>
      </c>
      <c r="E434" s="27" t="s">
        <v>31</v>
      </c>
      <c r="F434" s="27" t="s">
        <v>31</v>
      </c>
      <c r="G434" s="41" t="s">
        <v>310</v>
      </c>
      <c r="H434" s="41" t="s">
        <v>292</v>
      </c>
      <c r="I434" s="41" t="s">
        <v>143</v>
      </c>
      <c r="J434" s="12">
        <f>(C434-VLOOKUP(G434,Riders!$A$2:$D$3499,4,FALSE))/365</f>
        <v>22.232876712328768</v>
      </c>
      <c r="K434" s="12">
        <f>(C434-VLOOKUP(H434,Riders!$A$2:$D$3499,4,FALSE))/365</f>
        <v>31.186301369863013</v>
      </c>
      <c r="L434" s="14">
        <v>10</v>
      </c>
      <c r="M434" s="14">
        <v>0</v>
      </c>
      <c r="N434" s="14">
        <v>0</v>
      </c>
      <c r="O434" s="14">
        <v>0</v>
      </c>
      <c r="P434" s="14">
        <v>0</v>
      </c>
      <c r="Q434" s="14">
        <v>5</v>
      </c>
      <c r="R434" s="14">
        <v>0</v>
      </c>
      <c r="S434" s="14">
        <v>0</v>
      </c>
      <c r="T434" s="14">
        <v>0</v>
      </c>
      <c r="U434" s="14">
        <v>0</v>
      </c>
      <c r="V434" s="14">
        <v>0</v>
      </c>
      <c r="W434" s="14">
        <v>0</v>
      </c>
      <c r="X434" s="14">
        <v>0</v>
      </c>
      <c r="Y434" s="14">
        <v>0</v>
      </c>
      <c r="Z434" s="14">
        <v>0</v>
      </c>
      <c r="AA434" s="14">
        <v>5</v>
      </c>
      <c r="AB434" s="89"/>
      <c r="AC434" s="39">
        <v>40.737000000000002</v>
      </c>
    </row>
    <row r="435" spans="1:29" x14ac:dyDescent="0.45">
      <c r="A435" s="1" t="s">
        <v>74</v>
      </c>
      <c r="B435" s="1">
        <v>2019</v>
      </c>
      <c r="C435" s="2">
        <v>43799</v>
      </c>
      <c r="D435" s="1" t="s">
        <v>30</v>
      </c>
      <c r="E435" s="27" t="s">
        <v>31</v>
      </c>
      <c r="F435" s="27" t="s">
        <v>31</v>
      </c>
      <c r="G435" s="41" t="s">
        <v>201</v>
      </c>
      <c r="H435" s="41" t="s">
        <v>220</v>
      </c>
      <c r="I435" s="41" t="s">
        <v>49</v>
      </c>
      <c r="J435" s="12">
        <f>(C435-VLOOKUP(G435,Riders!$A$2:$D$3499,4,FALSE))/365</f>
        <v>22.654794520547945</v>
      </c>
      <c r="K435" s="12">
        <f>(C435-VLOOKUP(H435,Riders!$A$2:$D$3499,4,FALSE))/365</f>
        <v>22.375342465753423</v>
      </c>
      <c r="L435" s="14">
        <v>11</v>
      </c>
      <c r="M435" s="14">
        <v>1</v>
      </c>
      <c r="N435" s="14">
        <v>0</v>
      </c>
      <c r="O435" s="14">
        <v>0</v>
      </c>
      <c r="P435" s="14">
        <v>0</v>
      </c>
      <c r="Q435" s="14">
        <v>0</v>
      </c>
      <c r="R435" s="14">
        <v>0</v>
      </c>
      <c r="S435" s="14">
        <v>2</v>
      </c>
      <c r="T435" s="14">
        <v>0</v>
      </c>
      <c r="U435" s="14">
        <v>0</v>
      </c>
      <c r="V435" s="14">
        <v>0</v>
      </c>
      <c r="W435" s="14">
        <v>0</v>
      </c>
      <c r="X435" s="14">
        <v>0</v>
      </c>
      <c r="Y435" s="14">
        <v>0</v>
      </c>
      <c r="Z435" s="14">
        <v>0</v>
      </c>
      <c r="AA435" s="14">
        <v>3</v>
      </c>
      <c r="AB435" s="89"/>
      <c r="AC435" s="39">
        <v>40.737000000000002</v>
      </c>
    </row>
    <row r="436" spans="1:29" x14ac:dyDescent="0.45">
      <c r="A436" s="1" t="s">
        <v>74</v>
      </c>
      <c r="B436" s="1">
        <v>2019</v>
      </c>
      <c r="C436" s="2">
        <v>43799</v>
      </c>
      <c r="D436" s="1" t="s">
        <v>30</v>
      </c>
      <c r="E436" s="27" t="s">
        <v>31</v>
      </c>
      <c r="F436" s="27" t="s">
        <v>31</v>
      </c>
      <c r="G436" s="41" t="s">
        <v>87</v>
      </c>
      <c r="H436" s="41" t="s">
        <v>311</v>
      </c>
      <c r="I436" s="41" t="s">
        <v>88</v>
      </c>
      <c r="J436" s="12">
        <f>(C436-VLOOKUP(G436,Riders!$A$2:$D$3499,4,FALSE))/365</f>
        <v>20.427397260273974</v>
      </c>
      <c r="K436" s="12">
        <f>(C436-VLOOKUP(H436,Riders!$A$2:$D$3499,4,FALSE))/365</f>
        <v>19.736986301369864</v>
      </c>
      <c r="L436" s="14">
        <v>12</v>
      </c>
      <c r="M436" s="14">
        <v>0</v>
      </c>
      <c r="N436" s="14">
        <v>0</v>
      </c>
      <c r="O436" s="14">
        <v>0</v>
      </c>
      <c r="P436" s="14">
        <v>0</v>
      </c>
      <c r="Q436" s="14">
        <v>0</v>
      </c>
      <c r="R436" s="14">
        <v>0</v>
      </c>
      <c r="S436" s="14">
        <v>0</v>
      </c>
      <c r="T436" s="14">
        <v>0</v>
      </c>
      <c r="U436" s="14">
        <v>2</v>
      </c>
      <c r="V436" s="14">
        <v>0</v>
      </c>
      <c r="W436" s="14">
        <v>0</v>
      </c>
      <c r="X436" s="14">
        <v>0</v>
      </c>
      <c r="Y436" s="14">
        <v>0</v>
      </c>
      <c r="Z436" s="14">
        <v>0</v>
      </c>
      <c r="AA436" s="14">
        <v>2</v>
      </c>
      <c r="AB436" s="89"/>
      <c r="AC436" s="39">
        <v>40.737000000000002</v>
      </c>
    </row>
    <row r="437" spans="1:29" x14ac:dyDescent="0.45">
      <c r="A437" s="1" t="s">
        <v>74</v>
      </c>
      <c r="B437" s="1">
        <v>2019</v>
      </c>
      <c r="C437" s="2">
        <v>43799</v>
      </c>
      <c r="D437" s="1" t="s">
        <v>30</v>
      </c>
      <c r="E437" s="27" t="s">
        <v>31</v>
      </c>
      <c r="F437" s="27" t="s">
        <v>31</v>
      </c>
      <c r="G437" s="41" t="s">
        <v>316</v>
      </c>
      <c r="H437" s="41" t="s">
        <v>258</v>
      </c>
      <c r="I437" s="41" t="s">
        <v>115</v>
      </c>
      <c r="J437" s="12" t="e">
        <f>(C437-VLOOKUP(G437,Riders!$A$2:$D$3499,4,FALSE))/365</f>
        <v>#N/A</v>
      </c>
      <c r="K437" s="12" t="e">
        <f>(C437-VLOOKUP(H437,Riders!$A$2:$D$3499,4,FALSE))/365</f>
        <v>#N/A</v>
      </c>
      <c r="L437" s="14">
        <v>13</v>
      </c>
      <c r="M437" s="14">
        <v>0</v>
      </c>
      <c r="N437" s="14">
        <v>0</v>
      </c>
      <c r="O437" s="14">
        <v>0</v>
      </c>
      <c r="P437" s="14">
        <v>0</v>
      </c>
      <c r="Q437" s="14">
        <v>0</v>
      </c>
      <c r="R437" s="14">
        <v>0</v>
      </c>
      <c r="S437" s="14">
        <v>0</v>
      </c>
      <c r="T437" s="14">
        <v>0</v>
      </c>
      <c r="U437" s="14">
        <v>0</v>
      </c>
      <c r="V437" s="14">
        <v>0</v>
      </c>
      <c r="W437" s="14">
        <v>0</v>
      </c>
      <c r="X437" s="14">
        <v>0</v>
      </c>
      <c r="Y437" s="14">
        <v>0</v>
      </c>
      <c r="Z437" s="14">
        <v>0</v>
      </c>
      <c r="AA437" s="14">
        <v>0</v>
      </c>
      <c r="AB437" s="89"/>
      <c r="AC437" s="39">
        <v>40.737000000000002</v>
      </c>
    </row>
    <row r="438" spans="1:29" x14ac:dyDescent="0.45">
      <c r="A438" s="4" t="s">
        <v>199</v>
      </c>
      <c r="B438" s="4">
        <v>2019</v>
      </c>
      <c r="C438" s="5">
        <v>43779</v>
      </c>
      <c r="D438" s="4" t="s">
        <v>30</v>
      </c>
      <c r="E438" s="26" t="s">
        <v>31</v>
      </c>
      <c r="F438" s="26" t="s">
        <v>31</v>
      </c>
      <c r="G438" s="45" t="s">
        <v>270</v>
      </c>
      <c r="H438" s="45" t="s">
        <v>160</v>
      </c>
      <c r="I438" s="45" t="s">
        <v>91</v>
      </c>
      <c r="J438" s="12">
        <f>(C438-VLOOKUP(G438,Riders!$A$2:$D$3499,4,FALSE))/365</f>
        <v>27.931506849315067</v>
      </c>
      <c r="K438" s="12">
        <f>(C438-VLOOKUP(H438,Riders!$A$2:$D$3499,4,FALSE))/365</f>
        <v>25.153424657534245</v>
      </c>
      <c r="L438" s="14">
        <v>1</v>
      </c>
      <c r="M438" s="14">
        <v>5</v>
      </c>
      <c r="N438" s="14">
        <v>5</v>
      </c>
      <c r="O438" s="14">
        <v>0</v>
      </c>
      <c r="P438" s="14">
        <v>5</v>
      </c>
      <c r="Q438" s="14">
        <v>1</v>
      </c>
      <c r="R438" s="14">
        <v>3</v>
      </c>
      <c r="S438" s="14">
        <v>5</v>
      </c>
      <c r="T438" s="14">
        <v>5</v>
      </c>
      <c r="U438" s="14">
        <v>0</v>
      </c>
      <c r="V438" s="14">
        <v>5</v>
      </c>
      <c r="W438" s="14">
        <v>0</v>
      </c>
      <c r="X438" s="14">
        <v>6</v>
      </c>
      <c r="Y438" s="14">
        <v>0</v>
      </c>
      <c r="Z438" s="14">
        <v>0</v>
      </c>
      <c r="AA438" s="14">
        <v>40</v>
      </c>
      <c r="AB438" s="89">
        <v>1.4208333333333329</v>
      </c>
      <c r="AC438" s="39">
        <v>52.779000000000003</v>
      </c>
    </row>
    <row r="439" spans="1:29" x14ac:dyDescent="0.45">
      <c r="A439" s="4" t="s">
        <v>199</v>
      </c>
      <c r="B439" s="4">
        <v>2019</v>
      </c>
      <c r="C439" s="5">
        <v>43779</v>
      </c>
      <c r="D439" s="4" t="s">
        <v>30</v>
      </c>
      <c r="E439" s="26" t="s">
        <v>31</v>
      </c>
      <c r="F439" s="26" t="s">
        <v>31</v>
      </c>
      <c r="G439" s="45" t="s">
        <v>104</v>
      </c>
      <c r="H439" s="45" t="s">
        <v>153</v>
      </c>
      <c r="I439" s="45" t="s">
        <v>79</v>
      </c>
      <c r="J439" s="12">
        <f>(C439-VLOOKUP(G439,Riders!$A$2:$D$3499,4,FALSE))/365</f>
        <v>25.682191780821917</v>
      </c>
      <c r="K439" s="12">
        <f>(C439-VLOOKUP(H439,Riders!$A$2:$D$3499,4,FALSE))/365</f>
        <v>25.19178082191781</v>
      </c>
      <c r="L439" s="14">
        <v>2</v>
      </c>
      <c r="M439" s="14">
        <v>0</v>
      </c>
      <c r="N439" s="14">
        <v>1</v>
      </c>
      <c r="O439" s="14">
        <v>5</v>
      </c>
      <c r="P439" s="14">
        <v>0</v>
      </c>
      <c r="Q439" s="14">
        <v>5</v>
      </c>
      <c r="R439" s="14">
        <v>5</v>
      </c>
      <c r="S439" s="14">
        <v>0</v>
      </c>
      <c r="T439" s="14">
        <v>0</v>
      </c>
      <c r="U439" s="14">
        <v>5</v>
      </c>
      <c r="V439" s="14">
        <v>0</v>
      </c>
      <c r="W439" s="14">
        <v>0</v>
      </c>
      <c r="X439" s="14">
        <v>10</v>
      </c>
      <c r="Y439" s="14">
        <v>0</v>
      </c>
      <c r="Z439" s="14">
        <v>0</v>
      </c>
      <c r="AA439" s="14">
        <v>31</v>
      </c>
      <c r="AB439" s="89"/>
      <c r="AC439" s="39">
        <v>52.779000000000003</v>
      </c>
    </row>
    <row r="440" spans="1:29" x14ac:dyDescent="0.45">
      <c r="A440" s="4" t="s">
        <v>199</v>
      </c>
      <c r="B440" s="4">
        <v>2019</v>
      </c>
      <c r="C440" s="5">
        <v>43779</v>
      </c>
      <c r="D440" s="4" t="s">
        <v>30</v>
      </c>
      <c r="E440" s="26" t="s">
        <v>31</v>
      </c>
      <c r="F440" s="26" t="s">
        <v>31</v>
      </c>
      <c r="G440" s="45" t="s">
        <v>247</v>
      </c>
      <c r="H440" s="45" t="s">
        <v>246</v>
      </c>
      <c r="I440" s="45" t="s">
        <v>34</v>
      </c>
      <c r="J440" s="12">
        <f>(C440-VLOOKUP(G440,Riders!$A$2:$D$3499,4,FALSE))/365</f>
        <v>37.095890410958901</v>
      </c>
      <c r="K440" s="12">
        <f>(C440-VLOOKUP(H440,Riders!$A$2:$D$3499,4,FALSE))/365</f>
        <v>28.463013698630139</v>
      </c>
      <c r="L440" s="14">
        <v>3</v>
      </c>
      <c r="M440" s="14">
        <v>2</v>
      </c>
      <c r="N440" s="14">
        <v>3</v>
      </c>
      <c r="O440" s="14">
        <v>0</v>
      </c>
      <c r="P440" s="14">
        <v>2</v>
      </c>
      <c r="Q440" s="14">
        <v>3</v>
      </c>
      <c r="R440" s="14">
        <v>0</v>
      </c>
      <c r="S440" s="14">
        <v>3</v>
      </c>
      <c r="T440" s="14">
        <v>1</v>
      </c>
      <c r="U440" s="14">
        <v>2</v>
      </c>
      <c r="V440" s="14">
        <v>0</v>
      </c>
      <c r="W440" s="14">
        <v>3</v>
      </c>
      <c r="X440" s="14">
        <v>0</v>
      </c>
      <c r="Y440" s="14">
        <v>0</v>
      </c>
      <c r="Z440" s="14">
        <v>0</v>
      </c>
      <c r="AA440" s="14">
        <v>19</v>
      </c>
      <c r="AB440" s="89"/>
      <c r="AC440" s="39">
        <v>52.779000000000003</v>
      </c>
    </row>
    <row r="441" spans="1:29" x14ac:dyDescent="0.45">
      <c r="A441" s="4" t="s">
        <v>199</v>
      </c>
      <c r="B441" s="4">
        <v>2019</v>
      </c>
      <c r="C441" s="5">
        <v>43779</v>
      </c>
      <c r="D441" s="4" t="s">
        <v>30</v>
      </c>
      <c r="E441" s="26" t="s">
        <v>31</v>
      </c>
      <c r="F441" s="26" t="s">
        <v>31</v>
      </c>
      <c r="G441" s="45" t="s">
        <v>278</v>
      </c>
      <c r="H441" t="s">
        <v>255</v>
      </c>
      <c r="I441" s="45" t="s">
        <v>282</v>
      </c>
      <c r="J441" s="12">
        <f>(C441-VLOOKUP(G441,Riders!$A$2:$D$3499,4,FALSE))/365</f>
        <v>23.104109589041094</v>
      </c>
      <c r="K441" s="12">
        <f>(C441-VLOOKUP(H441,Riders!$A$2:$D$3499,4,FALSE))/365</f>
        <v>20.301369863013697</v>
      </c>
      <c r="L441" s="14">
        <v>4</v>
      </c>
      <c r="M441" s="14">
        <v>3</v>
      </c>
      <c r="N441" s="14">
        <v>2</v>
      </c>
      <c r="O441" s="14">
        <v>1</v>
      </c>
      <c r="P441" s="14">
        <v>3</v>
      </c>
      <c r="Q441" s="14">
        <v>0</v>
      </c>
      <c r="R441" s="14">
        <v>0</v>
      </c>
      <c r="S441" s="14">
        <v>1</v>
      </c>
      <c r="T441" s="14">
        <v>2</v>
      </c>
      <c r="U441" s="14">
        <v>0</v>
      </c>
      <c r="V441" s="14">
        <v>0</v>
      </c>
      <c r="W441" s="14">
        <v>2</v>
      </c>
      <c r="X441" s="14">
        <v>0</v>
      </c>
      <c r="Y441" s="14">
        <v>0</v>
      </c>
      <c r="Z441" s="14">
        <v>0</v>
      </c>
      <c r="AA441" s="14">
        <v>14</v>
      </c>
      <c r="AB441" s="89"/>
      <c r="AC441" s="39">
        <v>52.779000000000003</v>
      </c>
    </row>
    <row r="442" spans="1:29" x14ac:dyDescent="0.45">
      <c r="A442" s="4" t="s">
        <v>199</v>
      </c>
      <c r="B442" s="4">
        <v>2019</v>
      </c>
      <c r="C442" s="5">
        <v>43779</v>
      </c>
      <c r="D442" s="4" t="s">
        <v>30</v>
      </c>
      <c r="E442" s="26" t="s">
        <v>31</v>
      </c>
      <c r="F442" s="26" t="s">
        <v>31</v>
      </c>
      <c r="G442" s="45" t="s">
        <v>81</v>
      </c>
      <c r="H442" s="45" t="s">
        <v>145</v>
      </c>
      <c r="I442" s="45" t="s">
        <v>83</v>
      </c>
      <c r="J442" s="12">
        <f>(C442-VLOOKUP(G442,Riders!$A$2:$D$3499,4,FALSE))/365</f>
        <v>23.479452054794521</v>
      </c>
      <c r="K442" s="12">
        <f>(C442-VLOOKUP(H442,Riders!$A$2:$D$3499,4,FALSE))/365</f>
        <v>27.345205479452055</v>
      </c>
      <c r="L442" s="14">
        <v>5</v>
      </c>
      <c r="M442" s="14">
        <v>0</v>
      </c>
      <c r="N442" s="14">
        <v>0</v>
      </c>
      <c r="O442" s="14">
        <v>0</v>
      </c>
      <c r="P442" s="14">
        <v>0</v>
      </c>
      <c r="Q442" s="14">
        <v>2</v>
      </c>
      <c r="R442" s="14">
        <v>0</v>
      </c>
      <c r="S442" s="14">
        <v>0</v>
      </c>
      <c r="T442" s="14">
        <v>3</v>
      </c>
      <c r="U442" s="14">
        <v>3</v>
      </c>
      <c r="V442" s="14">
        <v>3</v>
      </c>
      <c r="W442" s="14">
        <v>0</v>
      </c>
      <c r="X442" s="14">
        <v>2</v>
      </c>
      <c r="Y442" s="14">
        <v>0</v>
      </c>
      <c r="Z442" s="14">
        <v>0</v>
      </c>
      <c r="AA442" s="14">
        <v>13</v>
      </c>
      <c r="AB442" s="89"/>
      <c r="AC442" s="39">
        <v>52.779000000000003</v>
      </c>
    </row>
    <row r="443" spans="1:29" x14ac:dyDescent="0.45">
      <c r="A443" s="4" t="s">
        <v>199</v>
      </c>
      <c r="B443" s="4">
        <v>2019</v>
      </c>
      <c r="C443" s="5">
        <v>43779</v>
      </c>
      <c r="D443" s="4" t="s">
        <v>30</v>
      </c>
      <c r="E443" s="26" t="s">
        <v>31</v>
      </c>
      <c r="F443" s="26" t="s">
        <v>31</v>
      </c>
      <c r="G443" s="45" t="s">
        <v>289</v>
      </c>
      <c r="H443" s="45" t="s">
        <v>290</v>
      </c>
      <c r="I443" s="45" t="s">
        <v>64</v>
      </c>
      <c r="J443" s="12">
        <f>(C443-VLOOKUP(G443,Riders!$A$2:$D$3499,4,FALSE))/365</f>
        <v>32.334246575342469</v>
      </c>
      <c r="K443" s="12">
        <f>(C443-VLOOKUP(H443,Riders!$A$2:$D$3499,4,FALSE))/365</f>
        <v>25.186301369863013</v>
      </c>
      <c r="L443" s="14">
        <v>6</v>
      </c>
      <c r="M443" s="14">
        <v>1</v>
      </c>
      <c r="N443" s="14">
        <v>0</v>
      </c>
      <c r="O443" s="14">
        <v>3</v>
      </c>
      <c r="P443" s="14">
        <v>0</v>
      </c>
      <c r="Q443" s="14">
        <v>0</v>
      </c>
      <c r="R443" s="14">
        <v>0</v>
      </c>
      <c r="S443" s="14">
        <v>0</v>
      </c>
      <c r="T443" s="14">
        <v>0</v>
      </c>
      <c r="U443" s="14">
        <v>1</v>
      </c>
      <c r="V443" s="14">
        <v>2</v>
      </c>
      <c r="W443" s="14">
        <v>0</v>
      </c>
      <c r="X443" s="14">
        <v>0</v>
      </c>
      <c r="Y443" s="14">
        <v>0</v>
      </c>
      <c r="Z443" s="14">
        <v>0</v>
      </c>
      <c r="AA443" s="14">
        <v>7</v>
      </c>
      <c r="AB443" s="89"/>
      <c r="AC443" s="39">
        <v>52.779000000000003</v>
      </c>
    </row>
    <row r="444" spans="1:29" x14ac:dyDescent="0.45">
      <c r="A444" s="4" t="s">
        <v>199</v>
      </c>
      <c r="B444" s="4">
        <v>2019</v>
      </c>
      <c r="C444" s="5">
        <v>43779</v>
      </c>
      <c r="D444" s="4" t="s">
        <v>30</v>
      </c>
      <c r="E444" s="26" t="s">
        <v>31</v>
      </c>
      <c r="F444" s="26" t="s">
        <v>31</v>
      </c>
      <c r="G444" s="45" t="s">
        <v>193</v>
      </c>
      <c r="H444" s="45" t="s">
        <v>107</v>
      </c>
      <c r="I444" s="45" t="s">
        <v>46</v>
      </c>
      <c r="J444" s="12">
        <f>(C444-VLOOKUP(G444,Riders!$A$2:$D$3499,4,FALSE))/365</f>
        <v>24.016438356164382</v>
      </c>
      <c r="K444" s="12">
        <f>(C444-VLOOKUP(H444,Riders!$A$2:$D$3499,4,FALSE))/365</f>
        <v>19.19178082191781</v>
      </c>
      <c r="L444" s="14">
        <v>7</v>
      </c>
      <c r="M444" s="14">
        <v>0</v>
      </c>
      <c r="N444" s="14">
        <v>0</v>
      </c>
      <c r="O444" s="14">
        <v>0</v>
      </c>
      <c r="P444" s="14">
        <v>1</v>
      </c>
      <c r="Q444" s="14">
        <v>0</v>
      </c>
      <c r="R444" s="14">
        <v>0</v>
      </c>
      <c r="S444" s="14">
        <v>0</v>
      </c>
      <c r="T444" s="14">
        <v>0</v>
      </c>
      <c r="U444" s="14">
        <v>0</v>
      </c>
      <c r="V444" s="14">
        <v>0</v>
      </c>
      <c r="W444" s="14">
        <v>1</v>
      </c>
      <c r="X444" s="14">
        <v>4</v>
      </c>
      <c r="Y444" s="14">
        <v>0</v>
      </c>
      <c r="Z444" s="14">
        <v>0</v>
      </c>
      <c r="AA444" s="14">
        <v>6</v>
      </c>
      <c r="AB444" s="89"/>
      <c r="AC444" s="39">
        <v>52.779000000000003</v>
      </c>
    </row>
    <row r="445" spans="1:29" x14ac:dyDescent="0.45">
      <c r="A445" s="4" t="s">
        <v>199</v>
      </c>
      <c r="B445" s="4">
        <v>2019</v>
      </c>
      <c r="C445" s="5">
        <v>43779</v>
      </c>
      <c r="D445" s="4" t="s">
        <v>30</v>
      </c>
      <c r="E445" s="26" t="s">
        <v>31</v>
      </c>
      <c r="F445" s="26" t="s">
        <v>31</v>
      </c>
      <c r="G445" s="45" t="s">
        <v>158</v>
      </c>
      <c r="H445" s="45" t="s">
        <v>159</v>
      </c>
      <c r="I445" s="45" t="s">
        <v>58</v>
      </c>
      <c r="J445" s="12">
        <f>(C445-VLOOKUP(G445,Riders!$A$2:$D$3499,4,FALSE))/365</f>
        <v>22.857534246575341</v>
      </c>
      <c r="K445" s="12">
        <f>(C445-VLOOKUP(H445,Riders!$A$2:$D$3499,4,FALSE))/365</f>
        <v>21.419178082191781</v>
      </c>
      <c r="L445" s="14">
        <v>8</v>
      </c>
      <c r="M445" s="14">
        <v>0</v>
      </c>
      <c r="N445" s="14">
        <v>0</v>
      </c>
      <c r="O445" s="14">
        <v>0</v>
      </c>
      <c r="P445" s="14">
        <v>0</v>
      </c>
      <c r="Q445" s="14">
        <v>0</v>
      </c>
      <c r="R445" s="14">
        <v>1</v>
      </c>
      <c r="S445" s="14">
        <v>0</v>
      </c>
      <c r="T445" s="14">
        <v>0</v>
      </c>
      <c r="U445" s="14">
        <v>0</v>
      </c>
      <c r="V445" s="14">
        <v>0</v>
      </c>
      <c r="W445" s="14">
        <v>5</v>
      </c>
      <c r="X445" s="14">
        <v>0</v>
      </c>
      <c r="Y445" s="14">
        <v>0</v>
      </c>
      <c r="Z445" s="14">
        <v>0</v>
      </c>
      <c r="AA445" s="14">
        <v>6</v>
      </c>
      <c r="AB445" s="89"/>
      <c r="AC445" s="39">
        <v>52.779000000000003</v>
      </c>
    </row>
    <row r="446" spans="1:29" x14ac:dyDescent="0.45">
      <c r="A446" s="4" t="s">
        <v>199</v>
      </c>
      <c r="B446" s="4">
        <v>2019</v>
      </c>
      <c r="C446" s="5">
        <v>43779</v>
      </c>
      <c r="D446" s="4" t="s">
        <v>30</v>
      </c>
      <c r="E446" s="26" t="s">
        <v>31</v>
      </c>
      <c r="F446" s="26" t="s">
        <v>31</v>
      </c>
      <c r="G446" s="45" t="s">
        <v>163</v>
      </c>
      <c r="H446" s="45" t="s">
        <v>274</v>
      </c>
      <c r="I446" s="45" t="s">
        <v>88</v>
      </c>
      <c r="J446" s="12">
        <f>(C446-VLOOKUP(G446,Riders!$A$2:$D$3499,4,FALSE))/365</f>
        <v>20.986301369863014</v>
      </c>
      <c r="K446" s="12">
        <f>(C446-VLOOKUP(H446,Riders!$A$2:$D$3499,4,FALSE))/365</f>
        <v>23.336986301369862</v>
      </c>
      <c r="L446" s="14">
        <v>9</v>
      </c>
      <c r="M446" s="14">
        <v>0</v>
      </c>
      <c r="N446" s="14">
        <v>0</v>
      </c>
      <c r="O446" s="14">
        <v>2</v>
      </c>
      <c r="P446" s="14">
        <v>0</v>
      </c>
      <c r="Q446" s="14">
        <v>0</v>
      </c>
      <c r="R446" s="14">
        <v>2</v>
      </c>
      <c r="S446" s="14">
        <v>0</v>
      </c>
      <c r="T446" s="14">
        <v>0</v>
      </c>
      <c r="U446" s="14">
        <v>0</v>
      </c>
      <c r="V446" s="14">
        <v>1</v>
      </c>
      <c r="W446" s="14">
        <v>0</v>
      </c>
      <c r="X446" s="14">
        <v>0</v>
      </c>
      <c r="Y446" s="14">
        <v>0</v>
      </c>
      <c r="Z446" s="14">
        <v>0</v>
      </c>
      <c r="AA446" s="14">
        <v>5</v>
      </c>
      <c r="AB446" s="89"/>
      <c r="AC446" s="39">
        <v>52.779000000000003</v>
      </c>
    </row>
    <row r="447" spans="1:29" x14ac:dyDescent="0.45">
      <c r="A447" s="4" t="s">
        <v>199</v>
      </c>
      <c r="B447" s="4">
        <v>2019</v>
      </c>
      <c r="C447" s="5">
        <v>43779</v>
      </c>
      <c r="D447" s="4" t="s">
        <v>30</v>
      </c>
      <c r="E447" s="26" t="s">
        <v>31</v>
      </c>
      <c r="F447" s="26" t="s">
        <v>31</v>
      </c>
      <c r="G447" s="45" t="s">
        <v>317</v>
      </c>
      <c r="H447" s="45" t="s">
        <v>254</v>
      </c>
      <c r="I447" s="45" t="s">
        <v>52</v>
      </c>
      <c r="J447" s="12">
        <f>(C447-VLOOKUP(G447,Riders!$A$2:$D$3499,4,FALSE))/365</f>
        <v>27.101369863013698</v>
      </c>
      <c r="K447" s="12">
        <f>(C447-VLOOKUP(H447,Riders!$A$2:$D$3499,4,FALSE))/365</f>
        <v>19.805479452054794</v>
      </c>
      <c r="L447" s="14">
        <v>10</v>
      </c>
      <c r="M447" s="14">
        <v>0</v>
      </c>
      <c r="N447" s="14">
        <v>0</v>
      </c>
      <c r="O447" s="14">
        <v>0</v>
      </c>
      <c r="P447" s="14">
        <v>0</v>
      </c>
      <c r="Q447" s="14">
        <v>0</v>
      </c>
      <c r="R447" s="14">
        <v>0</v>
      </c>
      <c r="S447" s="14">
        <v>2</v>
      </c>
      <c r="T447" s="14">
        <v>0</v>
      </c>
      <c r="U447" s="14">
        <v>0</v>
      </c>
      <c r="V447" s="14">
        <v>0</v>
      </c>
      <c r="W447" s="14">
        <v>0</v>
      </c>
      <c r="X447" s="14">
        <v>0</v>
      </c>
      <c r="Y447" s="14">
        <v>0</v>
      </c>
      <c r="Z447" s="14">
        <v>0</v>
      </c>
      <c r="AA447" s="14">
        <v>2</v>
      </c>
      <c r="AB447" s="89"/>
      <c r="AC447" s="39">
        <v>52.779000000000003</v>
      </c>
    </row>
    <row r="448" spans="1:29" x14ac:dyDescent="0.45">
      <c r="A448" s="4" t="s">
        <v>199</v>
      </c>
      <c r="B448" s="4">
        <v>2019</v>
      </c>
      <c r="C448" s="5">
        <v>43779</v>
      </c>
      <c r="D448" s="4" t="s">
        <v>30</v>
      </c>
      <c r="E448" s="26" t="s">
        <v>31</v>
      </c>
      <c r="F448" s="26" t="s">
        <v>31</v>
      </c>
      <c r="G448" s="45" t="s">
        <v>201</v>
      </c>
      <c r="H448" s="45" t="s">
        <v>276</v>
      </c>
      <c r="I448" s="45" t="s">
        <v>49</v>
      </c>
      <c r="J448" s="12">
        <f>(C448-VLOOKUP(G448,Riders!$A$2:$D$3499,4,FALSE))/365</f>
        <v>22.6</v>
      </c>
      <c r="K448" s="12">
        <f>(C448-VLOOKUP(H448,Riders!$A$2:$D$3499,4,FALSE))/365</f>
        <v>26.857534246575341</v>
      </c>
      <c r="L448" s="14">
        <v>11</v>
      </c>
      <c r="M448" s="14">
        <v>0</v>
      </c>
      <c r="N448" s="14">
        <v>0</v>
      </c>
      <c r="O448" s="14">
        <v>0</v>
      </c>
      <c r="P448" s="14">
        <v>0</v>
      </c>
      <c r="Q448" s="14">
        <v>0</v>
      </c>
      <c r="R448" s="14">
        <v>0</v>
      </c>
      <c r="S448" s="14">
        <v>0</v>
      </c>
      <c r="T448" s="14">
        <v>0</v>
      </c>
      <c r="U448" s="14">
        <v>0</v>
      </c>
      <c r="V448" s="14">
        <v>0</v>
      </c>
      <c r="W448" s="14">
        <v>0</v>
      </c>
      <c r="X448" s="14">
        <v>0</v>
      </c>
      <c r="Y448" s="14">
        <v>0</v>
      </c>
      <c r="Z448" s="14">
        <v>0</v>
      </c>
      <c r="AA448" s="14">
        <v>0</v>
      </c>
      <c r="AB448" s="89"/>
      <c r="AC448" s="39">
        <v>52.779000000000003</v>
      </c>
    </row>
    <row r="449" spans="1:29" x14ac:dyDescent="0.45">
      <c r="A449" s="4" t="s">
        <v>199</v>
      </c>
      <c r="B449" s="4">
        <v>2019</v>
      </c>
      <c r="C449" s="5">
        <v>43779</v>
      </c>
      <c r="D449" s="4" t="s">
        <v>30</v>
      </c>
      <c r="E449" s="26" t="s">
        <v>31</v>
      </c>
      <c r="F449" s="26" t="s">
        <v>31</v>
      </c>
      <c r="G449" s="45" t="s">
        <v>225</v>
      </c>
      <c r="H449" s="45" t="s">
        <v>84</v>
      </c>
      <c r="I449" s="45" t="s">
        <v>61</v>
      </c>
      <c r="J449" s="12">
        <f>(C449-VLOOKUP(G449,Riders!$A$2:$D$3499,4,FALSE))/365</f>
        <v>22.731506849315068</v>
      </c>
      <c r="K449" s="12">
        <f>(C449-VLOOKUP(H449,Riders!$A$2:$D$3499,4,FALSE))/365</f>
        <v>20.394520547945206</v>
      </c>
      <c r="L449" s="14">
        <v>12</v>
      </c>
      <c r="M449" s="14">
        <v>0</v>
      </c>
      <c r="N449" s="14">
        <v>0</v>
      </c>
      <c r="O449" s="14">
        <v>0</v>
      </c>
      <c r="P449" s="14">
        <v>0</v>
      </c>
      <c r="Q449" s="14">
        <v>0</v>
      </c>
      <c r="R449" s="14">
        <v>0</v>
      </c>
      <c r="S449" s="14">
        <v>0</v>
      </c>
      <c r="T449" s="14">
        <v>0</v>
      </c>
      <c r="U449" s="14">
        <v>0</v>
      </c>
      <c r="V449" s="14">
        <v>0</v>
      </c>
      <c r="W449" s="14">
        <v>0</v>
      </c>
      <c r="X449" s="14">
        <v>0</v>
      </c>
      <c r="Y449" s="14">
        <v>0</v>
      </c>
      <c r="Z449" s="14">
        <v>0</v>
      </c>
      <c r="AA449" s="14">
        <v>0</v>
      </c>
      <c r="AB449" s="89"/>
      <c r="AC449" s="39">
        <v>52.779000000000003</v>
      </c>
    </row>
    <row r="450" spans="1:29" x14ac:dyDescent="0.45">
      <c r="A450" s="4" t="s">
        <v>199</v>
      </c>
      <c r="B450" s="4">
        <v>2019</v>
      </c>
      <c r="C450" s="5">
        <v>43779</v>
      </c>
      <c r="D450" s="4" t="s">
        <v>30</v>
      </c>
      <c r="E450" s="26" t="s">
        <v>31</v>
      </c>
      <c r="F450" s="26" t="s">
        <v>31</v>
      </c>
      <c r="G450" s="45" t="s">
        <v>209</v>
      </c>
      <c r="H450" s="45" t="s">
        <v>318</v>
      </c>
      <c r="I450" s="45" t="s">
        <v>43</v>
      </c>
      <c r="J450" s="12">
        <f>(C450-VLOOKUP(G450,Riders!$A$2:$D$3499,4,FALSE))/365</f>
        <v>25.613698630136987</v>
      </c>
      <c r="K450" s="12" t="e">
        <f>(C450-VLOOKUP(H450,Riders!$A$2:$D$3499,4,FALSE))/365</f>
        <v>#N/A</v>
      </c>
      <c r="L450" s="14">
        <v>13</v>
      </c>
      <c r="M450" s="14">
        <v>0</v>
      </c>
      <c r="N450" s="14">
        <v>0</v>
      </c>
      <c r="O450" s="14">
        <v>0</v>
      </c>
      <c r="P450" s="14">
        <v>0</v>
      </c>
      <c r="Q450" s="14">
        <v>0</v>
      </c>
      <c r="R450" s="14">
        <v>0</v>
      </c>
      <c r="S450" s="14">
        <v>0</v>
      </c>
      <c r="T450" s="14">
        <v>0</v>
      </c>
      <c r="U450" s="14">
        <v>0</v>
      </c>
      <c r="V450" s="14">
        <v>0</v>
      </c>
      <c r="W450" s="14">
        <v>0</v>
      </c>
      <c r="X450" s="14">
        <v>0</v>
      </c>
      <c r="Y450" s="14">
        <v>0</v>
      </c>
      <c r="Z450" s="14">
        <v>20</v>
      </c>
      <c r="AA450" s="14">
        <v>-20</v>
      </c>
      <c r="AB450" s="89"/>
      <c r="AC450" s="39">
        <v>52.779000000000003</v>
      </c>
    </row>
    <row r="451" spans="1:29" x14ac:dyDescent="0.45">
      <c r="A451" s="4" t="s">
        <v>199</v>
      </c>
      <c r="B451" s="4">
        <v>2019</v>
      </c>
      <c r="C451" s="5">
        <v>43779</v>
      </c>
      <c r="D451" s="4" t="s">
        <v>30</v>
      </c>
      <c r="E451" s="26" t="s">
        <v>31</v>
      </c>
      <c r="F451" s="26" t="s">
        <v>31</v>
      </c>
      <c r="G451" s="45" t="s">
        <v>38</v>
      </c>
      <c r="H451" s="45" t="s">
        <v>226</v>
      </c>
      <c r="I451" s="45" t="s">
        <v>40</v>
      </c>
      <c r="J451" s="12">
        <f>(C451-VLOOKUP(G451,Riders!$A$2:$D$3499,4,FALSE))/365</f>
        <v>22.742465753424657</v>
      </c>
      <c r="K451" s="12">
        <f>(C451-VLOOKUP(H451,Riders!$A$2:$D$3499,4,FALSE))/365</f>
        <v>21.186301369863013</v>
      </c>
      <c r="L451" s="14">
        <v>14</v>
      </c>
      <c r="M451" s="14">
        <v>0</v>
      </c>
      <c r="N451" s="14">
        <v>0</v>
      </c>
      <c r="O451" s="14">
        <v>0</v>
      </c>
      <c r="P451" s="14">
        <v>0</v>
      </c>
      <c r="Q451" s="14">
        <v>0</v>
      </c>
      <c r="R451" s="14">
        <v>0</v>
      </c>
      <c r="S451" s="14">
        <v>0</v>
      </c>
      <c r="T451" s="14">
        <v>0</v>
      </c>
      <c r="U451" s="14">
        <v>0</v>
      </c>
      <c r="V451" s="14">
        <v>0</v>
      </c>
      <c r="W451" s="14">
        <v>0</v>
      </c>
      <c r="X451" s="14">
        <v>0</v>
      </c>
      <c r="Y451" s="14">
        <v>0</v>
      </c>
      <c r="Z451" s="14">
        <v>40</v>
      </c>
      <c r="AA451" s="14">
        <v>-40</v>
      </c>
      <c r="AB451" s="89"/>
      <c r="AC451" s="39">
        <v>52.779000000000003</v>
      </c>
    </row>
    <row r="452" spans="1:29" x14ac:dyDescent="0.45">
      <c r="A452" s="4" t="s">
        <v>199</v>
      </c>
      <c r="B452" s="4">
        <v>2019</v>
      </c>
      <c r="C452" s="5">
        <v>43779</v>
      </c>
      <c r="D452" s="4" t="s">
        <v>30</v>
      </c>
      <c r="E452" s="26" t="s">
        <v>31</v>
      </c>
      <c r="F452" s="26" t="s">
        <v>31</v>
      </c>
      <c r="G452" s="45" t="s">
        <v>234</v>
      </c>
      <c r="H452" s="45" t="s">
        <v>203</v>
      </c>
      <c r="I452" s="45" t="s">
        <v>55</v>
      </c>
      <c r="J452" s="12">
        <f>(C452-VLOOKUP(G452,Riders!$A$2:$D$3499,4,FALSE))/365</f>
        <v>24.473972602739725</v>
      </c>
      <c r="K452" s="12">
        <f>(C452-VLOOKUP(H452,Riders!$A$2:$D$3499,4,FALSE))/365</f>
        <v>26.695890410958903</v>
      </c>
      <c r="L452" s="14" t="s">
        <v>100</v>
      </c>
      <c r="M452" s="14">
        <v>0</v>
      </c>
      <c r="N452" s="14">
        <v>0</v>
      </c>
      <c r="O452" s="14">
        <v>0</v>
      </c>
      <c r="P452" s="14">
        <v>0</v>
      </c>
      <c r="Q452" s="14">
        <v>0</v>
      </c>
      <c r="R452" s="14">
        <v>0</v>
      </c>
      <c r="S452" s="14">
        <v>0</v>
      </c>
      <c r="T452" s="14">
        <v>0</v>
      </c>
      <c r="U452" s="14">
        <v>0</v>
      </c>
      <c r="V452" s="14">
        <v>0</v>
      </c>
      <c r="W452" s="14">
        <v>0</v>
      </c>
      <c r="X452" s="14">
        <v>0</v>
      </c>
      <c r="Y452" s="14">
        <v>0</v>
      </c>
      <c r="Z452" s="14">
        <v>60</v>
      </c>
      <c r="AA452" s="14" t="s">
        <v>100</v>
      </c>
      <c r="AB452" s="89"/>
      <c r="AC452" s="39">
        <v>52.779000000000003</v>
      </c>
    </row>
    <row r="453" spans="1:29" x14ac:dyDescent="0.45">
      <c r="A453" s="4" t="s">
        <v>199</v>
      </c>
      <c r="B453" s="4">
        <v>2019</v>
      </c>
      <c r="C453" s="5">
        <v>43779</v>
      </c>
      <c r="D453" s="4" t="s">
        <v>30</v>
      </c>
      <c r="E453" s="26" t="s">
        <v>31</v>
      </c>
      <c r="F453" s="26" t="s">
        <v>31</v>
      </c>
      <c r="G453" s="45" t="s">
        <v>316</v>
      </c>
      <c r="H453" s="45" t="s">
        <v>114</v>
      </c>
      <c r="I453" s="45" t="s">
        <v>115</v>
      </c>
      <c r="J453" s="12" t="e">
        <f>(C453-VLOOKUP(G453,Riders!$A$2:$D$3499,4,FALSE))/365</f>
        <v>#N/A</v>
      </c>
      <c r="K453" s="12">
        <f>(C453-VLOOKUP(H453,Riders!$A$2:$D$3499,4,FALSE))/365</f>
        <v>19.202739726027396</v>
      </c>
      <c r="L453" s="14" t="s">
        <v>100</v>
      </c>
      <c r="M453" s="14">
        <v>0</v>
      </c>
      <c r="N453" s="14">
        <v>0</v>
      </c>
      <c r="O453" s="14">
        <v>0</v>
      </c>
      <c r="P453" s="14">
        <v>0</v>
      </c>
      <c r="Q453" s="14">
        <v>0</v>
      </c>
      <c r="R453" s="14">
        <v>0</v>
      </c>
      <c r="S453" s="14">
        <v>0</v>
      </c>
      <c r="T453" s="14">
        <v>0</v>
      </c>
      <c r="U453" s="14">
        <v>0</v>
      </c>
      <c r="V453" s="14">
        <v>0</v>
      </c>
      <c r="W453" s="14">
        <v>0</v>
      </c>
      <c r="X453" s="14">
        <v>0</v>
      </c>
      <c r="Y453" s="14">
        <v>0</v>
      </c>
      <c r="Z453" s="14">
        <v>60</v>
      </c>
      <c r="AA453" s="14" t="s">
        <v>100</v>
      </c>
      <c r="AB453" s="89"/>
      <c r="AC453" s="39">
        <v>52.779000000000003</v>
      </c>
    </row>
    <row r="454" spans="1:29" x14ac:dyDescent="0.45">
      <c r="A454" s="4" t="s">
        <v>199</v>
      </c>
      <c r="B454" s="4">
        <v>2019</v>
      </c>
      <c r="C454" s="5">
        <v>43779</v>
      </c>
      <c r="D454" s="4" t="s">
        <v>30</v>
      </c>
      <c r="E454" s="26" t="s">
        <v>31</v>
      </c>
      <c r="F454" s="26" t="s">
        <v>31</v>
      </c>
      <c r="G454" s="45" t="s">
        <v>296</v>
      </c>
      <c r="H454" s="45" t="s">
        <v>297</v>
      </c>
      <c r="I454" s="45" t="s">
        <v>251</v>
      </c>
      <c r="J454" s="12">
        <f>(C454-VLOOKUP(G454,Riders!$A$2:$D$3499,4,FALSE))/365</f>
        <v>25.095890410958905</v>
      </c>
      <c r="K454" s="12">
        <f>(C454-VLOOKUP(H454,Riders!$A$2:$D$3499,4,FALSE))/365</f>
        <v>25.282191780821918</v>
      </c>
      <c r="L454" s="14" t="s">
        <v>100</v>
      </c>
      <c r="M454" s="14">
        <v>0</v>
      </c>
      <c r="N454" s="14">
        <v>0</v>
      </c>
      <c r="O454" s="14">
        <v>0</v>
      </c>
      <c r="P454" s="14">
        <v>0</v>
      </c>
      <c r="Q454" s="14">
        <v>0</v>
      </c>
      <c r="R454" s="14">
        <v>0</v>
      </c>
      <c r="S454" s="14">
        <v>0</v>
      </c>
      <c r="T454" s="14">
        <v>0</v>
      </c>
      <c r="U454" s="14">
        <v>0</v>
      </c>
      <c r="V454" s="14">
        <v>0</v>
      </c>
      <c r="W454" s="14">
        <v>0</v>
      </c>
      <c r="X454" s="14">
        <v>0</v>
      </c>
      <c r="Y454" s="14">
        <v>0</v>
      </c>
      <c r="Z454" s="14">
        <v>60</v>
      </c>
      <c r="AA454" s="14" t="s">
        <v>100</v>
      </c>
      <c r="AB454" s="89"/>
      <c r="AC454" s="39">
        <v>52.779000000000003</v>
      </c>
    </row>
    <row r="455" spans="1:29" x14ac:dyDescent="0.45">
      <c r="A455" s="1" t="s">
        <v>319</v>
      </c>
      <c r="B455" s="1">
        <v>2019</v>
      </c>
      <c r="C455" s="2">
        <v>43771</v>
      </c>
      <c r="D455" s="1" t="s">
        <v>30</v>
      </c>
      <c r="E455" s="27" t="s">
        <v>31</v>
      </c>
      <c r="F455" s="27" t="s">
        <v>31</v>
      </c>
      <c r="G455" s="41" t="s">
        <v>247</v>
      </c>
      <c r="H455" s="41" t="s">
        <v>246</v>
      </c>
      <c r="I455" s="41" t="s">
        <v>34</v>
      </c>
      <c r="J455" s="12">
        <f>(C455-VLOOKUP(G455,Riders!$A$2:$D$3499,4,FALSE))/365</f>
        <v>37.073972602739723</v>
      </c>
      <c r="K455" s="12">
        <f>(C455-VLOOKUP(H455,Riders!$A$2:$D$3499,4,FALSE))/365</f>
        <v>28.44109589041096</v>
      </c>
      <c r="L455" s="14">
        <v>1</v>
      </c>
      <c r="M455" s="14">
        <v>5</v>
      </c>
      <c r="N455" s="14">
        <v>5</v>
      </c>
      <c r="O455" s="14">
        <v>3</v>
      </c>
      <c r="P455" s="14">
        <v>3</v>
      </c>
      <c r="Q455" s="14">
        <v>5</v>
      </c>
      <c r="R455" s="14">
        <v>3</v>
      </c>
      <c r="S455" s="14">
        <v>2</v>
      </c>
      <c r="T455" s="14">
        <v>0</v>
      </c>
      <c r="U455" s="14">
        <v>2</v>
      </c>
      <c r="V455" s="14">
        <v>1</v>
      </c>
      <c r="W455" s="14">
        <v>1</v>
      </c>
      <c r="X455" s="14">
        <v>0</v>
      </c>
      <c r="Y455" s="14">
        <v>20</v>
      </c>
      <c r="Z455" s="14">
        <v>0</v>
      </c>
      <c r="AA455" s="14">
        <v>50</v>
      </c>
      <c r="AB455" s="89">
        <v>1.4076388888888891</v>
      </c>
      <c r="AC455" s="39">
        <v>53.268000000000001</v>
      </c>
    </row>
    <row r="456" spans="1:29" x14ac:dyDescent="0.45">
      <c r="A456" s="1" t="s">
        <v>319</v>
      </c>
      <c r="B456" s="1">
        <v>2019</v>
      </c>
      <c r="C456" s="2">
        <v>43771</v>
      </c>
      <c r="D456" s="1" t="s">
        <v>30</v>
      </c>
      <c r="E456" s="27" t="s">
        <v>31</v>
      </c>
      <c r="F456" s="27" t="s">
        <v>31</v>
      </c>
      <c r="G456" s="41" t="s">
        <v>224</v>
      </c>
      <c r="H456" s="41" t="s">
        <v>320</v>
      </c>
      <c r="I456" s="41" t="s">
        <v>79</v>
      </c>
      <c r="J456" s="12">
        <f>(C456-VLOOKUP(G456,Riders!$A$2:$D$3499,4,FALSE))/365</f>
        <v>27.542465753424658</v>
      </c>
      <c r="K456" s="12">
        <f>(C456-VLOOKUP(H456,Riders!$A$2:$D$3499,4,FALSE))/365</f>
        <v>22.991780821917807</v>
      </c>
      <c r="L456" s="14">
        <v>2</v>
      </c>
      <c r="M456" s="14">
        <v>2</v>
      </c>
      <c r="N456" s="14">
        <v>0</v>
      </c>
      <c r="O456" s="14">
        <v>5</v>
      </c>
      <c r="P456" s="14">
        <v>5</v>
      </c>
      <c r="Q456" s="14">
        <v>2</v>
      </c>
      <c r="R456" s="14">
        <v>0</v>
      </c>
      <c r="S456" s="14">
        <v>3</v>
      </c>
      <c r="T456" s="14">
        <v>0</v>
      </c>
      <c r="U456" s="14">
        <v>5</v>
      </c>
      <c r="V456" s="14">
        <v>0</v>
      </c>
      <c r="W456" s="14">
        <v>0</v>
      </c>
      <c r="X456" s="14">
        <v>2</v>
      </c>
      <c r="Y456" s="14">
        <v>20</v>
      </c>
      <c r="Z456" s="14">
        <v>0</v>
      </c>
      <c r="AA456" s="14">
        <v>44</v>
      </c>
      <c r="AB456" s="89"/>
      <c r="AC456" s="39">
        <v>53.268000000000001</v>
      </c>
    </row>
    <row r="457" spans="1:29" x14ac:dyDescent="0.45">
      <c r="A457" s="1" t="s">
        <v>319</v>
      </c>
      <c r="B457" s="1">
        <v>2019</v>
      </c>
      <c r="C457" s="2">
        <v>43771</v>
      </c>
      <c r="D457" s="1" t="s">
        <v>30</v>
      </c>
      <c r="E457" s="27" t="s">
        <v>31</v>
      </c>
      <c r="F457" s="27" t="s">
        <v>31</v>
      </c>
      <c r="G457" s="41" t="s">
        <v>157</v>
      </c>
      <c r="H457" s="41" t="s">
        <v>269</v>
      </c>
      <c r="I457" s="41" t="s">
        <v>52</v>
      </c>
      <c r="J457" s="12">
        <f>(C457-VLOOKUP(G457,Riders!$A$2:$D$3499,4,FALSE))/365</f>
        <v>20.81917808219178</v>
      </c>
      <c r="K457" s="12">
        <f>(C457-VLOOKUP(H457,Riders!$A$2:$D$3499,4,FALSE))/365</f>
        <v>19.783561643835615</v>
      </c>
      <c r="L457" s="14">
        <v>3</v>
      </c>
      <c r="M457" s="14">
        <v>1</v>
      </c>
      <c r="N457" s="14">
        <v>0</v>
      </c>
      <c r="O457" s="14">
        <v>0</v>
      </c>
      <c r="P457" s="14">
        <v>0</v>
      </c>
      <c r="Q457" s="14">
        <v>0</v>
      </c>
      <c r="R457" s="14">
        <v>2</v>
      </c>
      <c r="S457" s="14">
        <v>5</v>
      </c>
      <c r="T457" s="14">
        <v>0</v>
      </c>
      <c r="U457" s="14">
        <v>3</v>
      </c>
      <c r="V457" s="14">
        <v>0</v>
      </c>
      <c r="W457" s="14">
        <v>0</v>
      </c>
      <c r="X457" s="14">
        <v>4</v>
      </c>
      <c r="Y457" s="14">
        <v>20</v>
      </c>
      <c r="Z457" s="14">
        <v>0</v>
      </c>
      <c r="AA457" s="14">
        <v>35</v>
      </c>
      <c r="AB457" s="89"/>
      <c r="AC457" s="39">
        <v>53.268000000000001</v>
      </c>
    </row>
    <row r="458" spans="1:29" x14ac:dyDescent="0.45">
      <c r="A458" s="1" t="s">
        <v>319</v>
      </c>
      <c r="B458" s="1">
        <v>2019</v>
      </c>
      <c r="C458" s="2">
        <v>43771</v>
      </c>
      <c r="D458" s="1" t="s">
        <v>30</v>
      </c>
      <c r="E458" s="27" t="s">
        <v>31</v>
      </c>
      <c r="F458" s="27" t="s">
        <v>31</v>
      </c>
      <c r="G458" s="41" t="s">
        <v>158</v>
      </c>
      <c r="H458" s="41" t="s">
        <v>288</v>
      </c>
      <c r="I458" s="41" t="s">
        <v>58</v>
      </c>
      <c r="J458" s="12">
        <f>(C458-VLOOKUP(G458,Riders!$A$2:$D$3499,4,FALSE))/365</f>
        <v>22.835616438356166</v>
      </c>
      <c r="K458" s="12">
        <f>(C458-VLOOKUP(H458,Riders!$A$2:$D$3499,4,FALSE))/365</f>
        <v>23.463013698630139</v>
      </c>
      <c r="L458" s="14">
        <v>4</v>
      </c>
      <c r="M458" s="14">
        <v>0</v>
      </c>
      <c r="N458" s="14">
        <v>2</v>
      </c>
      <c r="O458" s="14">
        <v>0</v>
      </c>
      <c r="P458" s="14">
        <v>0</v>
      </c>
      <c r="Q458" s="14">
        <v>0</v>
      </c>
      <c r="R458" s="14">
        <v>5</v>
      </c>
      <c r="S458" s="14">
        <v>0</v>
      </c>
      <c r="T458" s="14">
        <v>2</v>
      </c>
      <c r="U458" s="14">
        <v>0</v>
      </c>
      <c r="V458" s="14">
        <v>5</v>
      </c>
      <c r="W458" s="14">
        <v>3</v>
      </c>
      <c r="X458" s="14">
        <v>10</v>
      </c>
      <c r="Y458" s="14">
        <v>0</v>
      </c>
      <c r="Z458" s="14">
        <v>0</v>
      </c>
      <c r="AA458" s="14">
        <v>27</v>
      </c>
      <c r="AB458" s="89"/>
      <c r="AC458" s="39">
        <v>53.268000000000001</v>
      </c>
    </row>
    <row r="459" spans="1:29" x14ac:dyDescent="0.45">
      <c r="A459" s="1" t="s">
        <v>319</v>
      </c>
      <c r="B459" s="1">
        <v>2019</v>
      </c>
      <c r="C459" s="2">
        <v>43771</v>
      </c>
      <c r="D459" s="1" t="s">
        <v>30</v>
      </c>
      <c r="E459" s="27" t="s">
        <v>31</v>
      </c>
      <c r="F459" s="27" t="s">
        <v>31</v>
      </c>
      <c r="G459" s="41" t="s">
        <v>147</v>
      </c>
      <c r="H459" s="41" t="s">
        <v>307</v>
      </c>
      <c r="I459" s="41" t="s">
        <v>67</v>
      </c>
      <c r="J459" s="12">
        <f>(C459-VLOOKUP(G459,Riders!$A$2:$D$3499,4,FALSE))/365</f>
        <v>24.873972602739727</v>
      </c>
      <c r="K459" s="12">
        <f>(C459-VLOOKUP(H459,Riders!$A$2:$D$3499,4,FALSE))/365</f>
        <v>32.980821917808221</v>
      </c>
      <c r="L459" s="14">
        <v>5</v>
      </c>
      <c r="M459" s="14">
        <v>0</v>
      </c>
      <c r="N459" s="14">
        <v>0</v>
      </c>
      <c r="O459" s="14">
        <v>0</v>
      </c>
      <c r="P459" s="14">
        <v>0</v>
      </c>
      <c r="Q459" s="14">
        <v>0</v>
      </c>
      <c r="R459" s="14">
        <v>1</v>
      </c>
      <c r="S459" s="14">
        <v>1</v>
      </c>
      <c r="T459" s="14">
        <v>0</v>
      </c>
      <c r="U459" s="14">
        <v>0</v>
      </c>
      <c r="V459" s="14">
        <v>0</v>
      </c>
      <c r="W459" s="14">
        <v>0</v>
      </c>
      <c r="X459" s="14">
        <v>0</v>
      </c>
      <c r="Y459" s="14">
        <v>20</v>
      </c>
      <c r="Z459" s="14">
        <v>0</v>
      </c>
      <c r="AA459" s="14">
        <v>22</v>
      </c>
      <c r="AB459" s="89"/>
      <c r="AC459" s="39">
        <v>53.268000000000001</v>
      </c>
    </row>
    <row r="460" spans="1:29" x14ac:dyDescent="0.45">
      <c r="A460" s="1" t="s">
        <v>319</v>
      </c>
      <c r="B460" s="1">
        <v>2019</v>
      </c>
      <c r="C460" s="2">
        <v>43771</v>
      </c>
      <c r="D460" s="1" t="s">
        <v>30</v>
      </c>
      <c r="E460" s="27" t="s">
        <v>31</v>
      </c>
      <c r="F460" s="27" t="s">
        <v>31</v>
      </c>
      <c r="G460" s="41" t="s">
        <v>163</v>
      </c>
      <c r="H460" s="41" t="s">
        <v>274</v>
      </c>
      <c r="I460" s="41" t="s">
        <v>88</v>
      </c>
      <c r="J460" s="12">
        <f>(C460-VLOOKUP(G460,Riders!$A$2:$D$3499,4,FALSE))/365</f>
        <v>20.964383561643835</v>
      </c>
      <c r="K460" s="12">
        <f>(C460-VLOOKUP(H460,Riders!$A$2:$D$3499,4,FALSE))/365</f>
        <v>23.315068493150687</v>
      </c>
      <c r="L460" s="14">
        <v>6</v>
      </c>
      <c r="M460" s="14">
        <v>0</v>
      </c>
      <c r="N460" s="14">
        <v>0</v>
      </c>
      <c r="O460" s="14">
        <v>0</v>
      </c>
      <c r="P460" s="14">
        <v>2</v>
      </c>
      <c r="Q460" s="14">
        <v>0</v>
      </c>
      <c r="R460" s="14">
        <v>0</v>
      </c>
      <c r="S460" s="14">
        <v>0</v>
      </c>
      <c r="T460" s="14">
        <v>1</v>
      </c>
      <c r="U460" s="14">
        <v>0</v>
      </c>
      <c r="V460" s="14">
        <v>3</v>
      </c>
      <c r="W460" s="14">
        <v>5</v>
      </c>
      <c r="X460" s="14">
        <v>6</v>
      </c>
      <c r="Y460" s="14">
        <v>0</v>
      </c>
      <c r="Z460" s="14">
        <v>0</v>
      </c>
      <c r="AA460" s="14">
        <v>17</v>
      </c>
      <c r="AB460" s="89"/>
      <c r="AC460" s="39">
        <v>53.268000000000001</v>
      </c>
    </row>
    <row r="461" spans="1:29" x14ac:dyDescent="0.45">
      <c r="A461" s="1" t="s">
        <v>319</v>
      </c>
      <c r="B461" s="1">
        <v>2019</v>
      </c>
      <c r="C461" s="2">
        <v>43771</v>
      </c>
      <c r="D461" s="1" t="s">
        <v>30</v>
      </c>
      <c r="E461" s="27" t="s">
        <v>31</v>
      </c>
      <c r="F461" s="27" t="s">
        <v>31</v>
      </c>
      <c r="G461" s="41" t="s">
        <v>107</v>
      </c>
      <c r="H461" s="41" t="s">
        <v>193</v>
      </c>
      <c r="I461" s="41" t="s">
        <v>46</v>
      </c>
      <c r="J461" s="12">
        <f>(C461-VLOOKUP(G461,Riders!$A$2:$D$3499,4,FALSE))/365</f>
        <v>19.169863013698631</v>
      </c>
      <c r="K461" s="12">
        <f>(C461-VLOOKUP(H461,Riders!$A$2:$D$3499,4,FALSE))/365</f>
        <v>23.994520547945207</v>
      </c>
      <c r="L461" s="14">
        <v>7</v>
      </c>
      <c r="M461" s="14">
        <v>3</v>
      </c>
      <c r="N461" s="14">
        <v>0</v>
      </c>
      <c r="O461" s="14">
        <v>0</v>
      </c>
      <c r="P461" s="14">
        <v>0</v>
      </c>
      <c r="Q461" s="14">
        <v>0</v>
      </c>
      <c r="R461" s="14">
        <v>0</v>
      </c>
      <c r="S461" s="14">
        <v>0</v>
      </c>
      <c r="T461" s="14">
        <v>5</v>
      </c>
      <c r="U461" s="14">
        <v>0</v>
      </c>
      <c r="V461" s="14">
        <v>0</v>
      </c>
      <c r="W461" s="14">
        <v>2</v>
      </c>
      <c r="X461" s="14">
        <v>0</v>
      </c>
      <c r="Y461" s="14">
        <v>0</v>
      </c>
      <c r="Z461" s="14">
        <v>0</v>
      </c>
      <c r="AA461" s="14">
        <v>10</v>
      </c>
      <c r="AB461" s="89"/>
      <c r="AC461" s="39">
        <v>53.268000000000001</v>
      </c>
    </row>
    <row r="462" spans="1:29" x14ac:dyDescent="0.45">
      <c r="A462" s="1" t="s">
        <v>319</v>
      </c>
      <c r="B462" s="1">
        <v>2019</v>
      </c>
      <c r="C462" s="2">
        <v>43771</v>
      </c>
      <c r="D462" s="1" t="s">
        <v>30</v>
      </c>
      <c r="E462" s="27" t="s">
        <v>31</v>
      </c>
      <c r="F462" s="27" t="s">
        <v>31</v>
      </c>
      <c r="G462" s="41" t="s">
        <v>230</v>
      </c>
      <c r="H462" s="41" t="s">
        <v>167</v>
      </c>
      <c r="I462" s="41" t="s">
        <v>61</v>
      </c>
      <c r="J462" s="12">
        <f>(C462-VLOOKUP(G462,Riders!$A$2:$D$3499,4,FALSE))/365</f>
        <v>20.295890410958904</v>
      </c>
      <c r="K462" s="12">
        <f>(C462-VLOOKUP(H462,Riders!$A$2:$D$3499,4,FALSE))/365</f>
        <v>21.693150684931506</v>
      </c>
      <c r="L462" s="14">
        <v>8</v>
      </c>
      <c r="M462" s="14">
        <v>0</v>
      </c>
      <c r="N462" s="14">
        <v>1</v>
      </c>
      <c r="O462" s="14">
        <v>1</v>
      </c>
      <c r="P462" s="14">
        <v>1</v>
      </c>
      <c r="Q462" s="14">
        <v>0</v>
      </c>
      <c r="R462" s="14">
        <v>0</v>
      </c>
      <c r="S462" s="14">
        <v>0</v>
      </c>
      <c r="T462" s="14">
        <v>0</v>
      </c>
      <c r="U462" s="14">
        <v>1</v>
      </c>
      <c r="V462" s="14">
        <v>2</v>
      </c>
      <c r="W462" s="14">
        <v>0</v>
      </c>
      <c r="X462" s="14">
        <v>0</v>
      </c>
      <c r="Y462" s="14">
        <v>0</v>
      </c>
      <c r="Z462" s="14">
        <v>0</v>
      </c>
      <c r="AA462" s="14">
        <v>6</v>
      </c>
      <c r="AB462" s="89"/>
      <c r="AC462" s="39">
        <v>53.268000000000001</v>
      </c>
    </row>
    <row r="463" spans="1:29" x14ac:dyDescent="0.45">
      <c r="A463" s="1" t="s">
        <v>319</v>
      </c>
      <c r="B463" s="1">
        <v>2019</v>
      </c>
      <c r="C463" s="2">
        <v>43771</v>
      </c>
      <c r="D463" s="1" t="s">
        <v>30</v>
      </c>
      <c r="E463" s="27" t="s">
        <v>31</v>
      </c>
      <c r="F463" s="27" t="s">
        <v>31</v>
      </c>
      <c r="G463" s="41" t="s">
        <v>81</v>
      </c>
      <c r="H463" s="41" t="s">
        <v>314</v>
      </c>
      <c r="I463" s="41" t="s">
        <v>83</v>
      </c>
      <c r="J463" s="12">
        <f>(C463-VLOOKUP(G463,Riders!$A$2:$D$3499,4,FALSE))/365</f>
        <v>23.457534246575342</v>
      </c>
      <c r="K463" s="12">
        <f>(C463-VLOOKUP(H463,Riders!$A$2:$D$3499,4,FALSE))/365</f>
        <v>31.435616438356163</v>
      </c>
      <c r="L463" s="14">
        <v>9</v>
      </c>
      <c r="M463" s="14">
        <v>0</v>
      </c>
      <c r="N463" s="14">
        <v>3</v>
      </c>
      <c r="O463" s="14">
        <v>2</v>
      </c>
      <c r="P463" s="14">
        <v>0</v>
      </c>
      <c r="Q463" s="14">
        <v>1</v>
      </c>
      <c r="R463" s="14">
        <v>0</v>
      </c>
      <c r="S463" s="14">
        <v>0</v>
      </c>
      <c r="T463" s="14">
        <v>0</v>
      </c>
      <c r="U463" s="14">
        <v>0</v>
      </c>
      <c r="V463" s="14">
        <v>0</v>
      </c>
      <c r="W463" s="14">
        <v>0</v>
      </c>
      <c r="X463" s="14">
        <v>0</v>
      </c>
      <c r="Y463" s="14">
        <v>0</v>
      </c>
      <c r="Z463" s="14">
        <v>0</v>
      </c>
      <c r="AA463" s="14">
        <v>6</v>
      </c>
      <c r="AB463" s="89"/>
      <c r="AC463" s="39">
        <v>53.268000000000001</v>
      </c>
    </row>
    <row r="464" spans="1:29" x14ac:dyDescent="0.45">
      <c r="A464" s="1" t="s">
        <v>319</v>
      </c>
      <c r="B464" s="1">
        <v>2019</v>
      </c>
      <c r="C464" s="2">
        <v>43771</v>
      </c>
      <c r="D464" s="1" t="s">
        <v>30</v>
      </c>
      <c r="E464" s="27" t="s">
        <v>31</v>
      </c>
      <c r="F464" s="27" t="s">
        <v>31</v>
      </c>
      <c r="G464" s="41" t="s">
        <v>278</v>
      </c>
      <c r="H464" t="s">
        <v>255</v>
      </c>
      <c r="I464" s="41" t="s">
        <v>282</v>
      </c>
      <c r="J464" s="12">
        <f>(C464-VLOOKUP(G464,Riders!$A$2:$D$3499,4,FALSE))/365</f>
        <v>23.082191780821919</v>
      </c>
      <c r="K464" s="12">
        <f>(C464-VLOOKUP(H464,Riders!$A$2:$D$3499,4,FALSE))/365</f>
        <v>20.279452054794522</v>
      </c>
      <c r="L464" s="14">
        <v>10</v>
      </c>
      <c r="M464" s="14">
        <v>0</v>
      </c>
      <c r="N464" s="14">
        <v>0</v>
      </c>
      <c r="O464" s="14">
        <v>0</v>
      </c>
      <c r="P464" s="14">
        <v>0</v>
      </c>
      <c r="Q464" s="14">
        <v>3</v>
      </c>
      <c r="R464" s="14">
        <v>0</v>
      </c>
      <c r="S464" s="14">
        <v>0</v>
      </c>
      <c r="T464" s="14">
        <v>0</v>
      </c>
      <c r="U464" s="14">
        <v>0</v>
      </c>
      <c r="V464" s="14">
        <v>0</v>
      </c>
      <c r="W464" s="14">
        <v>0</v>
      </c>
      <c r="X464" s="14">
        <v>0</v>
      </c>
      <c r="Y464" s="14">
        <v>0</v>
      </c>
      <c r="Z464" s="14">
        <v>0</v>
      </c>
      <c r="AA464" s="14">
        <v>3</v>
      </c>
      <c r="AB464" s="89"/>
      <c r="AC464" s="39">
        <v>53.268000000000001</v>
      </c>
    </row>
    <row r="465" spans="1:29" x14ac:dyDescent="0.45">
      <c r="A465" s="1" t="s">
        <v>319</v>
      </c>
      <c r="B465" s="1">
        <v>2019</v>
      </c>
      <c r="C465" s="2">
        <v>43771</v>
      </c>
      <c r="D465" s="1" t="s">
        <v>30</v>
      </c>
      <c r="E465" s="27" t="s">
        <v>31</v>
      </c>
      <c r="F465" s="27" t="s">
        <v>31</v>
      </c>
      <c r="G465" s="41" t="s">
        <v>294</v>
      </c>
      <c r="H465" s="41" t="s">
        <v>209</v>
      </c>
      <c r="I465" s="41" t="s">
        <v>43</v>
      </c>
      <c r="J465" s="12">
        <f>(C465-VLOOKUP(G465,Riders!$A$2:$D$3499,4,FALSE))/365</f>
        <v>27.18904109589041</v>
      </c>
      <c r="K465" s="12">
        <f>(C465-VLOOKUP(H465,Riders!$A$2:$D$3499,4,FALSE))/365</f>
        <v>25.591780821917808</v>
      </c>
      <c r="L465" s="14">
        <v>11</v>
      </c>
      <c r="M465" s="14">
        <v>0</v>
      </c>
      <c r="N465" s="14">
        <v>0</v>
      </c>
      <c r="O465" s="14">
        <v>0</v>
      </c>
      <c r="P465" s="14">
        <v>0</v>
      </c>
      <c r="Q465" s="14">
        <v>0</v>
      </c>
      <c r="R465" s="14">
        <v>0</v>
      </c>
      <c r="S465" s="14">
        <v>0</v>
      </c>
      <c r="T465" s="14">
        <v>3</v>
      </c>
      <c r="U465" s="14">
        <v>0</v>
      </c>
      <c r="V465" s="14">
        <v>0</v>
      </c>
      <c r="W465" s="14">
        <v>0</v>
      </c>
      <c r="X465" s="14">
        <v>0</v>
      </c>
      <c r="Y465" s="14">
        <v>0</v>
      </c>
      <c r="Z465" s="14">
        <v>0</v>
      </c>
      <c r="AA465" s="14">
        <v>3</v>
      </c>
      <c r="AB465" s="89"/>
      <c r="AC465" s="39">
        <v>53.268000000000001</v>
      </c>
    </row>
    <row r="466" spans="1:29" x14ac:dyDescent="0.45">
      <c r="A466" s="1" t="s">
        <v>319</v>
      </c>
      <c r="B466" s="1">
        <v>2019</v>
      </c>
      <c r="C466" s="2">
        <v>43771</v>
      </c>
      <c r="D466" s="1" t="s">
        <v>30</v>
      </c>
      <c r="E466" s="27" t="s">
        <v>31</v>
      </c>
      <c r="F466" s="27" t="s">
        <v>31</v>
      </c>
      <c r="G466" s="41" t="s">
        <v>293</v>
      </c>
      <c r="H466" s="41" t="s">
        <v>39</v>
      </c>
      <c r="I466" s="41" t="s">
        <v>40</v>
      </c>
      <c r="J466" s="12">
        <f>(C466-VLOOKUP(G466,Riders!$A$2:$D$3499,4,FALSE))/365</f>
        <v>25.405479452054795</v>
      </c>
      <c r="K466" s="12">
        <f>(C466-VLOOKUP(H466,Riders!$A$2:$D$3499,4,FALSE))/365</f>
        <v>22.452054794520549</v>
      </c>
      <c r="L466" s="14">
        <v>12</v>
      </c>
      <c r="M466" s="14">
        <v>0</v>
      </c>
      <c r="N466" s="14">
        <v>0</v>
      </c>
      <c r="O466" s="14">
        <v>0</v>
      </c>
      <c r="P466" s="14">
        <v>0</v>
      </c>
      <c r="Q466" s="14">
        <v>0</v>
      </c>
      <c r="R466" s="14">
        <v>0</v>
      </c>
      <c r="S466" s="14">
        <v>0</v>
      </c>
      <c r="T466" s="14">
        <v>0</v>
      </c>
      <c r="U466" s="14">
        <v>0</v>
      </c>
      <c r="V466" s="14">
        <v>0</v>
      </c>
      <c r="W466" s="14">
        <v>0</v>
      </c>
      <c r="X466" s="14">
        <v>0</v>
      </c>
      <c r="Y466" s="14">
        <v>0</v>
      </c>
      <c r="Z466" s="14">
        <v>0</v>
      </c>
      <c r="AA466" s="14">
        <v>0</v>
      </c>
      <c r="AB466" s="89"/>
      <c r="AC466" s="39">
        <v>53.268000000000001</v>
      </c>
    </row>
    <row r="467" spans="1:29" x14ac:dyDescent="0.45">
      <c r="A467" s="1" t="s">
        <v>319</v>
      </c>
      <c r="B467" s="1">
        <v>2019</v>
      </c>
      <c r="C467" s="2">
        <v>43771</v>
      </c>
      <c r="D467" s="1" t="s">
        <v>30</v>
      </c>
      <c r="E467" s="27" t="s">
        <v>31</v>
      </c>
      <c r="F467" s="27" t="s">
        <v>31</v>
      </c>
      <c r="G467" s="41" t="s">
        <v>310</v>
      </c>
      <c r="H467" s="41" t="s">
        <v>291</v>
      </c>
      <c r="I467" s="41" t="s">
        <v>143</v>
      </c>
      <c r="J467" s="12">
        <f>(C467-VLOOKUP(G467,Riders!$A$2:$D$3499,4,FALSE))/365</f>
        <v>22.156164383561645</v>
      </c>
      <c r="K467" s="12">
        <f>(C467-VLOOKUP(H467,Riders!$A$2:$D$3499,4,FALSE))/365</f>
        <v>27.772602739726029</v>
      </c>
      <c r="L467" s="14">
        <v>13</v>
      </c>
      <c r="M467" s="14">
        <v>0</v>
      </c>
      <c r="N467" s="14">
        <v>0</v>
      </c>
      <c r="O467" s="14">
        <v>0</v>
      </c>
      <c r="P467" s="14">
        <v>0</v>
      </c>
      <c r="Q467" s="14">
        <v>0</v>
      </c>
      <c r="R467" s="14">
        <v>0</v>
      </c>
      <c r="S467" s="14">
        <v>0</v>
      </c>
      <c r="T467" s="14">
        <v>0</v>
      </c>
      <c r="U467" s="14">
        <v>0</v>
      </c>
      <c r="V467" s="14">
        <v>0</v>
      </c>
      <c r="W467" s="14">
        <v>0</v>
      </c>
      <c r="X467" s="14">
        <v>0</v>
      </c>
      <c r="Y467" s="14">
        <v>0</v>
      </c>
      <c r="Z467" s="14">
        <v>0</v>
      </c>
      <c r="AA467" s="14">
        <v>0</v>
      </c>
      <c r="AB467" s="89"/>
      <c r="AC467" s="39">
        <v>53.268000000000001</v>
      </c>
    </row>
    <row r="468" spans="1:29" x14ac:dyDescent="0.45">
      <c r="A468" s="1" t="s">
        <v>319</v>
      </c>
      <c r="B468" s="1">
        <v>2019</v>
      </c>
      <c r="C468" s="2">
        <v>43771</v>
      </c>
      <c r="D468" s="1" t="s">
        <v>30</v>
      </c>
      <c r="E468" s="27" t="s">
        <v>31</v>
      </c>
      <c r="F468" s="27" t="s">
        <v>31</v>
      </c>
      <c r="G468" s="41" t="s">
        <v>239</v>
      </c>
      <c r="H468" s="41" t="s">
        <v>162</v>
      </c>
      <c r="I468" s="41" t="s">
        <v>64</v>
      </c>
      <c r="J468" s="12">
        <f>(C468-VLOOKUP(G468,Riders!$A$2:$D$3499,4,FALSE))/365</f>
        <v>24.169863013698631</v>
      </c>
      <c r="K468" s="12">
        <f>(C468-VLOOKUP(H468,Riders!$A$2:$D$3499,4,FALSE))/365</f>
        <v>25.517808219178082</v>
      </c>
      <c r="L468" s="14">
        <v>14</v>
      </c>
      <c r="M468" s="14">
        <v>0</v>
      </c>
      <c r="N468" s="14">
        <v>0</v>
      </c>
      <c r="O468" s="14">
        <v>0</v>
      </c>
      <c r="P468" s="14">
        <v>0</v>
      </c>
      <c r="Q468" s="14">
        <v>0</v>
      </c>
      <c r="R468" s="14">
        <v>0</v>
      </c>
      <c r="S468" s="14">
        <v>0</v>
      </c>
      <c r="T468" s="14">
        <v>0</v>
      </c>
      <c r="U468" s="14">
        <v>0</v>
      </c>
      <c r="V468" s="14">
        <v>0</v>
      </c>
      <c r="W468" s="14">
        <v>0</v>
      </c>
      <c r="X468" s="14">
        <v>0</v>
      </c>
      <c r="Y468" s="14">
        <v>0</v>
      </c>
      <c r="Z468" s="14">
        <v>0</v>
      </c>
      <c r="AA468" s="14">
        <v>0</v>
      </c>
      <c r="AB468" s="89"/>
      <c r="AC468" s="39">
        <v>53.268000000000001</v>
      </c>
    </row>
    <row r="469" spans="1:29" x14ac:dyDescent="0.45">
      <c r="A469" s="1" t="s">
        <v>319</v>
      </c>
      <c r="B469" s="1">
        <v>2019</v>
      </c>
      <c r="C469" s="2">
        <v>43771</v>
      </c>
      <c r="D469" s="1" t="s">
        <v>30</v>
      </c>
      <c r="E469" s="27" t="s">
        <v>31</v>
      </c>
      <c r="F469" s="27" t="s">
        <v>31</v>
      </c>
      <c r="G469" s="41" t="s">
        <v>296</v>
      </c>
      <c r="H469" s="41" t="s">
        <v>297</v>
      </c>
      <c r="I469" s="41" t="s">
        <v>251</v>
      </c>
      <c r="J469" s="12">
        <f>(C469-VLOOKUP(G469,Riders!$A$2:$D$3499,4,FALSE))/365</f>
        <v>25.073972602739726</v>
      </c>
      <c r="K469" s="12">
        <f>(C469-VLOOKUP(H469,Riders!$A$2:$D$3499,4,FALSE))/365</f>
        <v>25.260273972602739</v>
      </c>
      <c r="L469" s="14">
        <v>15</v>
      </c>
      <c r="M469" s="14">
        <v>0</v>
      </c>
      <c r="N469" s="14">
        <v>0</v>
      </c>
      <c r="O469" s="14">
        <v>0</v>
      </c>
      <c r="P469" s="14">
        <v>0</v>
      </c>
      <c r="Q469" s="14">
        <v>0</v>
      </c>
      <c r="R469" s="14">
        <v>0</v>
      </c>
      <c r="S469" s="14">
        <v>0</v>
      </c>
      <c r="T469" s="14">
        <v>0</v>
      </c>
      <c r="U469" s="14">
        <v>0</v>
      </c>
      <c r="V469" s="14">
        <v>0</v>
      </c>
      <c r="W469" s="14">
        <v>0</v>
      </c>
      <c r="X469" s="14">
        <v>0</v>
      </c>
      <c r="Y469" s="14">
        <v>0</v>
      </c>
      <c r="Z469" s="14">
        <v>20</v>
      </c>
      <c r="AA469" s="14">
        <v>-20</v>
      </c>
      <c r="AB469" s="89"/>
      <c r="AC469" s="39">
        <v>53.268000000000001</v>
      </c>
    </row>
    <row r="470" spans="1:29" x14ac:dyDescent="0.45">
      <c r="A470" s="1" t="s">
        <v>319</v>
      </c>
      <c r="B470" s="1">
        <v>2019</v>
      </c>
      <c r="C470" s="2">
        <v>43771</v>
      </c>
      <c r="D470" s="1" t="s">
        <v>30</v>
      </c>
      <c r="E470" s="27" t="s">
        <v>31</v>
      </c>
      <c r="F470" s="27" t="s">
        <v>31</v>
      </c>
      <c r="G470" s="41" t="s">
        <v>234</v>
      </c>
      <c r="H470" s="41" t="s">
        <v>203</v>
      </c>
      <c r="I470" s="41" t="s">
        <v>55</v>
      </c>
      <c r="J470" s="12">
        <f>(C470-VLOOKUP(G470,Riders!$A$2:$D$3499,4,FALSE))/365</f>
        <v>24.452054794520549</v>
      </c>
      <c r="K470" s="12">
        <f>(C470-VLOOKUP(H470,Riders!$A$2:$D$3499,4,FALSE))/365</f>
        <v>26.673972602739727</v>
      </c>
      <c r="L470" s="14">
        <v>16</v>
      </c>
      <c r="M470" s="14">
        <v>0</v>
      </c>
      <c r="N470" s="14">
        <v>0</v>
      </c>
      <c r="O470" s="14">
        <v>0</v>
      </c>
      <c r="P470" s="14">
        <v>0</v>
      </c>
      <c r="Q470" s="14">
        <v>0</v>
      </c>
      <c r="R470" s="14">
        <v>0</v>
      </c>
      <c r="S470" s="14">
        <v>0</v>
      </c>
      <c r="T470" s="14">
        <v>0</v>
      </c>
      <c r="U470" s="14">
        <v>0</v>
      </c>
      <c r="V470" s="14">
        <v>0</v>
      </c>
      <c r="W470" s="14">
        <v>0</v>
      </c>
      <c r="X470" s="14">
        <v>0</v>
      </c>
      <c r="Y470" s="14">
        <v>0</v>
      </c>
      <c r="Z470" s="14">
        <v>20</v>
      </c>
      <c r="AA470" s="14">
        <v>-20</v>
      </c>
      <c r="AB470" s="89"/>
      <c r="AC470" s="39">
        <v>53.268000000000001</v>
      </c>
    </row>
    <row r="471" spans="1:29" x14ac:dyDescent="0.45">
      <c r="A471" s="1" t="s">
        <v>319</v>
      </c>
      <c r="B471" s="1">
        <v>2019</v>
      </c>
      <c r="C471" s="2">
        <v>43771</v>
      </c>
      <c r="D471" s="1" t="s">
        <v>30</v>
      </c>
      <c r="E471" s="27" t="s">
        <v>31</v>
      </c>
      <c r="F471" s="27" t="s">
        <v>31</v>
      </c>
      <c r="G471" s="41" t="s">
        <v>258</v>
      </c>
      <c r="H471" t="s">
        <v>202</v>
      </c>
      <c r="I471" s="41" t="s">
        <v>115</v>
      </c>
      <c r="J471" s="12" t="e">
        <f>(C471-VLOOKUP(G471,Riders!$A$2:$D$3499,4,FALSE))/365</f>
        <v>#N/A</v>
      </c>
      <c r="K471" s="12">
        <f>(C471-VLOOKUP(H471,Riders!$A$2:$D$3499,4,FALSE))/365</f>
        <v>21.041095890410958</v>
      </c>
      <c r="L471" s="14">
        <v>17</v>
      </c>
      <c r="M471" s="14">
        <v>0</v>
      </c>
      <c r="N471" s="14">
        <v>0</v>
      </c>
      <c r="O471" s="14">
        <v>0</v>
      </c>
      <c r="P471" s="14">
        <v>0</v>
      </c>
      <c r="Q471" s="14">
        <v>0</v>
      </c>
      <c r="R471" s="14">
        <v>0</v>
      </c>
      <c r="S471" s="14">
        <v>0</v>
      </c>
      <c r="T471" s="14">
        <v>0</v>
      </c>
      <c r="U471" s="14">
        <v>0</v>
      </c>
      <c r="V471" s="14">
        <v>0</v>
      </c>
      <c r="W471" s="14">
        <v>0</v>
      </c>
      <c r="X471" s="14">
        <v>0</v>
      </c>
      <c r="Y471" s="14">
        <v>0</v>
      </c>
      <c r="Z471" s="14">
        <v>40</v>
      </c>
      <c r="AA471" s="14">
        <v>-40</v>
      </c>
      <c r="AB471" s="89"/>
      <c r="AC471" s="39">
        <v>53.268000000000001</v>
      </c>
    </row>
    <row r="472" spans="1:29" x14ac:dyDescent="0.45">
      <c r="A472" s="1" t="s">
        <v>319</v>
      </c>
      <c r="B472" s="1">
        <v>2019</v>
      </c>
      <c r="C472" s="2">
        <v>43771</v>
      </c>
      <c r="D472" s="1" t="s">
        <v>30</v>
      </c>
      <c r="E472" s="27" t="s">
        <v>31</v>
      </c>
      <c r="F472" s="27" t="s">
        <v>31</v>
      </c>
      <c r="G472" s="41" t="s">
        <v>321</v>
      </c>
      <c r="H472" s="41" t="s">
        <v>190</v>
      </c>
      <c r="I472" s="41" t="s">
        <v>177</v>
      </c>
      <c r="J472" s="12">
        <f>(C472-VLOOKUP(G472,Riders!$A$2:$D$3499,4,FALSE))/365</f>
        <v>28.550684931506851</v>
      </c>
      <c r="K472" s="12">
        <f>(C472-VLOOKUP(H472,Riders!$A$2:$D$3499,4,FALSE))/365</f>
        <v>18.273972602739725</v>
      </c>
      <c r="L472" s="14" t="s">
        <v>100</v>
      </c>
      <c r="M472" s="14">
        <v>0</v>
      </c>
      <c r="N472" s="14">
        <v>0</v>
      </c>
      <c r="O472" s="14">
        <v>0</v>
      </c>
      <c r="P472" s="14">
        <v>0</v>
      </c>
      <c r="Q472" s="14">
        <v>0</v>
      </c>
      <c r="R472" s="14">
        <v>0</v>
      </c>
      <c r="S472" s="14">
        <v>0</v>
      </c>
      <c r="T472" s="14">
        <v>0</v>
      </c>
      <c r="U472" s="14">
        <v>0</v>
      </c>
      <c r="V472" s="14">
        <v>0</v>
      </c>
      <c r="W472" s="14">
        <v>0</v>
      </c>
      <c r="X472" s="14">
        <v>0</v>
      </c>
      <c r="Y472" s="14">
        <v>0</v>
      </c>
      <c r="Z472" s="14">
        <v>60</v>
      </c>
      <c r="AA472" s="14" t="s">
        <v>100</v>
      </c>
      <c r="AB472" s="89"/>
      <c r="AC472" s="39">
        <v>53.268000000000001</v>
      </c>
    </row>
    <row r="473" spans="1:29" x14ac:dyDescent="0.45">
      <c r="A473" s="4" t="s">
        <v>322</v>
      </c>
      <c r="B473" s="4">
        <v>2019</v>
      </c>
      <c r="C473" s="5">
        <v>43526</v>
      </c>
      <c r="D473" s="4" t="s">
        <v>103</v>
      </c>
      <c r="E473" s="26" t="s">
        <v>31</v>
      </c>
      <c r="F473" s="26" t="s">
        <v>31</v>
      </c>
      <c r="G473" s="45" t="s">
        <v>247</v>
      </c>
      <c r="H473" s="45" t="s">
        <v>246</v>
      </c>
      <c r="I473" s="45" t="s">
        <v>34</v>
      </c>
      <c r="J473" s="12">
        <f>(C473-VLOOKUP(G473,Riders!$A$2:$D$3499,4,FALSE))/365</f>
        <v>36.402739726027399</v>
      </c>
      <c r="K473" s="12">
        <f>(C473-VLOOKUP(H473,Riders!$A$2:$D$3499,4,FALSE))/365</f>
        <v>27.769863013698629</v>
      </c>
      <c r="L473" s="14">
        <v>1</v>
      </c>
      <c r="M473" s="14">
        <v>3</v>
      </c>
      <c r="N473" s="14">
        <v>5</v>
      </c>
      <c r="O473" s="14">
        <v>3</v>
      </c>
      <c r="P473" s="14">
        <v>5</v>
      </c>
      <c r="Q473" s="14">
        <v>5</v>
      </c>
      <c r="R473" s="14">
        <v>3</v>
      </c>
      <c r="S473" s="14">
        <v>0</v>
      </c>
      <c r="T473" s="14">
        <v>3</v>
      </c>
      <c r="U473" s="14">
        <v>3</v>
      </c>
      <c r="V473" s="14">
        <v>0</v>
      </c>
      <c r="W473" s="14">
        <v>3</v>
      </c>
      <c r="X473" s="14">
        <v>0</v>
      </c>
      <c r="Y473" s="14">
        <v>0</v>
      </c>
      <c r="Z473" s="14">
        <v>0</v>
      </c>
      <c r="AA473" s="14">
        <v>33</v>
      </c>
      <c r="AB473" s="89">
        <v>1.776388888888889</v>
      </c>
      <c r="AC473" s="39">
        <v>42.21</v>
      </c>
    </row>
    <row r="474" spans="1:29" x14ac:dyDescent="0.45">
      <c r="A474" s="4" t="s">
        <v>322</v>
      </c>
      <c r="B474" s="4">
        <v>2019</v>
      </c>
      <c r="C474" s="5">
        <v>43526</v>
      </c>
      <c r="D474" s="4" t="s">
        <v>103</v>
      </c>
      <c r="E474" s="26" t="s">
        <v>31</v>
      </c>
      <c r="F474" s="26" t="s">
        <v>31</v>
      </c>
      <c r="G474" s="45" t="s">
        <v>160</v>
      </c>
      <c r="H474" s="45" t="s">
        <v>295</v>
      </c>
      <c r="I474" s="45" t="s">
        <v>91</v>
      </c>
      <c r="J474" s="12">
        <f>(C474-VLOOKUP(G474,Riders!$A$2:$D$3499,4,FALSE))/365</f>
        <v>24.460273972602739</v>
      </c>
      <c r="K474" s="12">
        <f>(C474-VLOOKUP(H474,Riders!$A$2:$D$3499,4,FALSE))/365</f>
        <v>26.183561643835617</v>
      </c>
      <c r="L474" s="14">
        <v>2</v>
      </c>
      <c r="M474" s="14">
        <v>5</v>
      </c>
      <c r="N474" s="14">
        <v>0</v>
      </c>
      <c r="O474" s="14">
        <v>1</v>
      </c>
      <c r="P474" s="14">
        <v>2</v>
      </c>
      <c r="Q474" s="14">
        <v>0</v>
      </c>
      <c r="R474" s="14">
        <v>2</v>
      </c>
      <c r="S474" s="14">
        <v>5</v>
      </c>
      <c r="T474" s="14">
        <v>0</v>
      </c>
      <c r="U474" s="14">
        <v>5</v>
      </c>
      <c r="V474" s="14">
        <v>5</v>
      </c>
      <c r="W474" s="14">
        <v>2</v>
      </c>
      <c r="X474" s="14">
        <v>4</v>
      </c>
      <c r="Y474" s="14">
        <v>0</v>
      </c>
      <c r="Z474" s="14">
        <v>0</v>
      </c>
      <c r="AA474" s="14">
        <v>31</v>
      </c>
      <c r="AB474" s="89"/>
      <c r="AC474" s="39">
        <v>42.21</v>
      </c>
    </row>
    <row r="475" spans="1:29" x14ac:dyDescent="0.45">
      <c r="A475" s="4" t="s">
        <v>322</v>
      </c>
      <c r="B475" s="4">
        <v>2019</v>
      </c>
      <c r="C475" s="5">
        <v>43526</v>
      </c>
      <c r="D475" s="4" t="s">
        <v>103</v>
      </c>
      <c r="E475" s="26" t="s">
        <v>31</v>
      </c>
      <c r="F475" s="26" t="s">
        <v>31</v>
      </c>
      <c r="G475" s="45" t="s">
        <v>81</v>
      </c>
      <c r="H475" s="45" t="s">
        <v>145</v>
      </c>
      <c r="I475" s="45" t="s">
        <v>83</v>
      </c>
      <c r="J475" s="12">
        <f>(C475-VLOOKUP(G475,Riders!$A$2:$D$3499,4,FALSE))/365</f>
        <v>22.786301369863015</v>
      </c>
      <c r="K475" s="12">
        <f>(C475-VLOOKUP(H475,Riders!$A$2:$D$3499,4,FALSE))/365</f>
        <v>26.652054794520549</v>
      </c>
      <c r="L475" s="14">
        <v>3</v>
      </c>
      <c r="M475" s="14">
        <v>0</v>
      </c>
      <c r="N475" s="14">
        <v>3</v>
      </c>
      <c r="O475" s="14">
        <v>0</v>
      </c>
      <c r="P475" s="14">
        <v>3</v>
      </c>
      <c r="Q475" s="14">
        <v>0</v>
      </c>
      <c r="R475" s="14">
        <v>0</v>
      </c>
      <c r="S475" s="14">
        <v>1</v>
      </c>
      <c r="T475" s="14">
        <v>0</v>
      </c>
      <c r="U475" s="14">
        <v>2</v>
      </c>
      <c r="V475" s="14">
        <v>0</v>
      </c>
      <c r="W475" s="14">
        <v>5</v>
      </c>
      <c r="X475" s="14">
        <v>10</v>
      </c>
      <c r="Y475" s="14">
        <v>0</v>
      </c>
      <c r="Z475" s="14">
        <v>0</v>
      </c>
      <c r="AA475" s="14">
        <v>24</v>
      </c>
      <c r="AB475" s="89"/>
      <c r="AC475" s="39">
        <v>42.21</v>
      </c>
    </row>
    <row r="476" spans="1:29" x14ac:dyDescent="0.45">
      <c r="A476" s="4" t="s">
        <v>322</v>
      </c>
      <c r="B476" s="4">
        <v>2019</v>
      </c>
      <c r="C476" s="5">
        <v>43526</v>
      </c>
      <c r="D476" s="4" t="s">
        <v>103</v>
      </c>
      <c r="E476" s="26" t="s">
        <v>31</v>
      </c>
      <c r="F476" s="26" t="s">
        <v>31</v>
      </c>
      <c r="G476" s="45" t="s">
        <v>137</v>
      </c>
      <c r="H476" s="45" t="s">
        <v>153</v>
      </c>
      <c r="I476" s="45" t="s">
        <v>79</v>
      </c>
      <c r="J476" s="12">
        <f>(C476-VLOOKUP(G476,Riders!$A$2:$D$3499,4,FALSE))/365</f>
        <v>28.602739726027398</v>
      </c>
      <c r="K476" s="12">
        <f>(C476-VLOOKUP(H476,Riders!$A$2:$D$3499,4,FALSE))/365</f>
        <v>24.4986301369863</v>
      </c>
      <c r="L476" s="14">
        <v>4</v>
      </c>
      <c r="M476" s="14">
        <v>1</v>
      </c>
      <c r="N476" s="14">
        <v>0</v>
      </c>
      <c r="O476" s="14">
        <v>5</v>
      </c>
      <c r="P476" s="14">
        <v>0</v>
      </c>
      <c r="Q476" s="14">
        <v>0</v>
      </c>
      <c r="R476" s="14">
        <v>1</v>
      </c>
      <c r="S476" s="14">
        <v>0</v>
      </c>
      <c r="T476" s="14">
        <v>5</v>
      </c>
      <c r="U476" s="14">
        <v>1</v>
      </c>
      <c r="V476" s="14">
        <v>0</v>
      </c>
      <c r="W476" s="14">
        <v>0</v>
      </c>
      <c r="X476" s="14">
        <v>2</v>
      </c>
      <c r="Y476" s="14">
        <v>0</v>
      </c>
      <c r="Z476" s="14">
        <v>0</v>
      </c>
      <c r="AA476" s="14">
        <v>15</v>
      </c>
      <c r="AB476" s="89"/>
      <c r="AC476" s="39">
        <v>42.21</v>
      </c>
    </row>
    <row r="477" spans="1:29" x14ac:dyDescent="0.45">
      <c r="A477" s="45" t="s">
        <v>322</v>
      </c>
      <c r="B477" s="45">
        <v>2019</v>
      </c>
      <c r="C477" s="46">
        <v>43526</v>
      </c>
      <c r="D477" s="45" t="s">
        <v>103</v>
      </c>
      <c r="E477" s="45" t="s">
        <v>31</v>
      </c>
      <c r="F477" s="45" t="s">
        <v>31</v>
      </c>
      <c r="G477" s="45" t="s">
        <v>230</v>
      </c>
      <c r="H477" s="45" t="s">
        <v>298</v>
      </c>
      <c r="I477" s="45" t="s">
        <v>61</v>
      </c>
      <c r="J477" s="12">
        <f>(C477-VLOOKUP(G477,Riders!$A$2:$D$3499,4,FALSE))/365</f>
        <v>19.624657534246577</v>
      </c>
      <c r="K477" s="12">
        <f>(C477-VLOOKUP(H477,Riders!$A$2:$D$3499,4,FALSE))/365</f>
        <v>25.93972602739726</v>
      </c>
      <c r="L477" s="14">
        <v>5</v>
      </c>
      <c r="M477" s="14">
        <v>2</v>
      </c>
      <c r="N477" s="14">
        <v>0</v>
      </c>
      <c r="O477" s="14">
        <v>0</v>
      </c>
      <c r="P477" s="14">
        <v>1</v>
      </c>
      <c r="Q477" s="14">
        <v>0</v>
      </c>
      <c r="R477" s="14">
        <v>5</v>
      </c>
      <c r="S477" s="14">
        <v>2</v>
      </c>
      <c r="T477" s="14">
        <v>1</v>
      </c>
      <c r="U477" s="14">
        <v>0</v>
      </c>
      <c r="V477" s="14">
        <v>3</v>
      </c>
      <c r="W477" s="14">
        <v>0</v>
      </c>
      <c r="X477" s="14">
        <v>0</v>
      </c>
      <c r="Y477" s="14">
        <v>0</v>
      </c>
      <c r="Z477" s="14">
        <v>0</v>
      </c>
      <c r="AA477" s="14">
        <v>14</v>
      </c>
      <c r="AB477" s="89"/>
      <c r="AC477" s="39">
        <v>42.21</v>
      </c>
    </row>
    <row r="478" spans="1:29" x14ac:dyDescent="0.45">
      <c r="A478" s="45" t="s">
        <v>322</v>
      </c>
      <c r="B478" s="45">
        <v>2019</v>
      </c>
      <c r="C478" s="46">
        <v>43526</v>
      </c>
      <c r="D478" s="45" t="s">
        <v>103</v>
      </c>
      <c r="E478" s="45" t="s">
        <v>31</v>
      </c>
      <c r="F478" s="45" t="s">
        <v>31</v>
      </c>
      <c r="G478" s="45" t="s">
        <v>323</v>
      </c>
      <c r="H478" t="s">
        <v>255</v>
      </c>
      <c r="I478" s="45" t="s">
        <v>282</v>
      </c>
      <c r="J478" s="12" t="e">
        <f>(C478-VLOOKUP(G478,Riders!$A$2:$D$3499,4,FALSE))/365</f>
        <v>#N/A</v>
      </c>
      <c r="K478" s="12">
        <f>(C478-VLOOKUP(H478,Riders!$A$2:$D$3499,4,FALSE))/365</f>
        <v>19.608219178082191</v>
      </c>
      <c r="L478" s="14">
        <v>6</v>
      </c>
      <c r="M478" s="14">
        <v>0</v>
      </c>
      <c r="N478" s="14">
        <v>0</v>
      </c>
      <c r="O478" s="14">
        <v>0</v>
      </c>
      <c r="P478" s="14">
        <v>0</v>
      </c>
      <c r="Q478" s="14">
        <v>3</v>
      </c>
      <c r="R478" s="14">
        <v>0</v>
      </c>
      <c r="S478" s="14">
        <v>0</v>
      </c>
      <c r="T478" s="14">
        <v>0</v>
      </c>
      <c r="U478" s="14">
        <v>0</v>
      </c>
      <c r="V478" s="14">
        <v>0</v>
      </c>
      <c r="W478" s="14">
        <v>0</v>
      </c>
      <c r="X478" s="14">
        <v>6</v>
      </c>
      <c r="Y478" s="14">
        <v>0</v>
      </c>
      <c r="Z478" s="14">
        <v>0</v>
      </c>
      <c r="AA478" s="14">
        <v>9</v>
      </c>
      <c r="AB478" s="89"/>
      <c r="AC478" s="39">
        <v>42.21</v>
      </c>
    </row>
    <row r="479" spans="1:29" x14ac:dyDescent="0.45">
      <c r="A479" s="45" t="s">
        <v>322</v>
      </c>
      <c r="B479" s="45">
        <v>2019</v>
      </c>
      <c r="C479" s="46">
        <v>43526</v>
      </c>
      <c r="D479" s="45" t="s">
        <v>103</v>
      </c>
      <c r="E479" s="45" t="s">
        <v>31</v>
      </c>
      <c r="F479" s="45" t="s">
        <v>31</v>
      </c>
      <c r="G479" s="45" t="s">
        <v>193</v>
      </c>
      <c r="H479" s="45" t="s">
        <v>271</v>
      </c>
      <c r="I479" s="45" t="s">
        <v>46</v>
      </c>
      <c r="J479" s="12">
        <f>(C479-VLOOKUP(G479,Riders!$A$2:$D$3499,4,FALSE))/365</f>
        <v>23.323287671232876</v>
      </c>
      <c r="K479" s="12">
        <f>(C479-VLOOKUP(H479,Riders!$A$2:$D$3499,4,FALSE))/365</f>
        <v>28.986301369863014</v>
      </c>
      <c r="L479" s="14">
        <v>7</v>
      </c>
      <c r="M479" s="14">
        <v>0</v>
      </c>
      <c r="N479" s="14">
        <v>0</v>
      </c>
      <c r="O479" s="14">
        <v>2</v>
      </c>
      <c r="P479" s="14">
        <v>0</v>
      </c>
      <c r="Q479" s="14">
        <v>0</v>
      </c>
      <c r="R479" s="14">
        <v>0</v>
      </c>
      <c r="S479" s="14">
        <v>3</v>
      </c>
      <c r="T479" s="14">
        <v>2</v>
      </c>
      <c r="U479" s="14">
        <v>0</v>
      </c>
      <c r="V479" s="14">
        <v>1</v>
      </c>
      <c r="W479" s="14">
        <v>0</v>
      </c>
      <c r="X479" s="14">
        <v>0</v>
      </c>
      <c r="Y479" s="14">
        <v>0</v>
      </c>
      <c r="Z479" s="14">
        <v>0</v>
      </c>
      <c r="AA479" s="14">
        <v>8</v>
      </c>
      <c r="AB479" s="89"/>
      <c r="AC479" s="39">
        <v>42.21</v>
      </c>
    </row>
    <row r="480" spans="1:29" x14ac:dyDescent="0.45">
      <c r="A480" s="45" t="s">
        <v>322</v>
      </c>
      <c r="B480" s="45">
        <v>2019</v>
      </c>
      <c r="C480" s="46">
        <v>43526</v>
      </c>
      <c r="D480" s="45" t="s">
        <v>103</v>
      </c>
      <c r="E480" s="45" t="s">
        <v>31</v>
      </c>
      <c r="F480" s="45" t="s">
        <v>31</v>
      </c>
      <c r="G480" s="45" t="s">
        <v>158</v>
      </c>
      <c r="H480" s="45" t="s">
        <v>159</v>
      </c>
      <c r="I480" s="45" t="s">
        <v>58</v>
      </c>
      <c r="J480" s="12">
        <f>(C480-VLOOKUP(G480,Riders!$A$2:$D$3499,4,FALSE))/365</f>
        <v>22.164383561643834</v>
      </c>
      <c r="K480" s="12">
        <f>(C480-VLOOKUP(H480,Riders!$A$2:$D$3499,4,FALSE))/365</f>
        <v>20.726027397260275</v>
      </c>
      <c r="L480" s="14">
        <v>8</v>
      </c>
      <c r="M480" s="14">
        <v>0</v>
      </c>
      <c r="N480" s="14">
        <v>1</v>
      </c>
      <c r="O480" s="14">
        <v>0</v>
      </c>
      <c r="P480" s="14">
        <v>0</v>
      </c>
      <c r="Q480" s="14">
        <v>1</v>
      </c>
      <c r="R480" s="14">
        <v>0</v>
      </c>
      <c r="S480" s="14">
        <v>0</v>
      </c>
      <c r="T480" s="14">
        <v>0</v>
      </c>
      <c r="U480" s="14">
        <v>0</v>
      </c>
      <c r="V480" s="14">
        <v>2</v>
      </c>
      <c r="W480" s="14">
        <v>1</v>
      </c>
      <c r="X480" s="14">
        <v>0</v>
      </c>
      <c r="Y480" s="14">
        <v>0</v>
      </c>
      <c r="Z480" s="14">
        <v>0</v>
      </c>
      <c r="AA480" s="14">
        <v>5</v>
      </c>
      <c r="AB480" s="89"/>
      <c r="AC480" s="39">
        <v>42.21</v>
      </c>
    </row>
    <row r="481" spans="1:29" x14ac:dyDescent="0.45">
      <c r="A481" s="45" t="s">
        <v>322</v>
      </c>
      <c r="B481" s="45">
        <v>2019</v>
      </c>
      <c r="C481" s="46">
        <v>43526</v>
      </c>
      <c r="D481" s="45" t="s">
        <v>103</v>
      </c>
      <c r="E481" s="45" t="s">
        <v>31</v>
      </c>
      <c r="F481" s="45" t="s">
        <v>31</v>
      </c>
      <c r="G481" s="45" t="s">
        <v>275</v>
      </c>
      <c r="H481" s="45" t="s">
        <v>289</v>
      </c>
      <c r="I481" s="45" t="s">
        <v>64</v>
      </c>
      <c r="J481" s="12">
        <f>(C481-VLOOKUP(G481,Riders!$A$2:$D$3499,4,FALSE))/365</f>
        <v>26.865753424657534</v>
      </c>
      <c r="K481" s="12">
        <f>(C481-VLOOKUP(H481,Riders!$A$2:$D$3499,4,FALSE))/365</f>
        <v>31.641095890410959</v>
      </c>
      <c r="L481" s="14">
        <v>9</v>
      </c>
      <c r="M481" s="14">
        <v>0</v>
      </c>
      <c r="N481" s="14">
        <v>0</v>
      </c>
      <c r="O481" s="14">
        <v>0</v>
      </c>
      <c r="P481" s="14">
        <v>0</v>
      </c>
      <c r="Q481" s="14">
        <v>2</v>
      </c>
      <c r="R481" s="14">
        <v>0</v>
      </c>
      <c r="S481" s="14">
        <v>0</v>
      </c>
      <c r="T481" s="14">
        <v>0</v>
      </c>
      <c r="U481" s="14">
        <v>0</v>
      </c>
      <c r="V481" s="14">
        <v>0</v>
      </c>
      <c r="W481" s="14">
        <v>0</v>
      </c>
      <c r="X481" s="14">
        <v>0</v>
      </c>
      <c r="Y481" s="14">
        <v>0</v>
      </c>
      <c r="Z481" s="14">
        <v>0</v>
      </c>
      <c r="AA481" s="14">
        <v>2</v>
      </c>
      <c r="AB481" s="89"/>
      <c r="AC481" s="39">
        <v>42.21</v>
      </c>
    </row>
    <row r="482" spans="1:29" x14ac:dyDescent="0.45">
      <c r="A482" s="45" t="s">
        <v>322</v>
      </c>
      <c r="B482" s="45">
        <v>2019</v>
      </c>
      <c r="C482" s="46">
        <v>43526</v>
      </c>
      <c r="D482" s="45" t="s">
        <v>103</v>
      </c>
      <c r="E482" s="45" t="s">
        <v>31</v>
      </c>
      <c r="F482" s="45" t="s">
        <v>31</v>
      </c>
      <c r="G482" s="45" t="s">
        <v>157</v>
      </c>
      <c r="H482" s="45" t="s">
        <v>324</v>
      </c>
      <c r="I482" s="45" t="s">
        <v>52</v>
      </c>
      <c r="J482" s="12">
        <f>(C482-VLOOKUP(G482,Riders!$A$2:$D$3499,4,FALSE))/365</f>
        <v>20.147945205479452</v>
      </c>
      <c r="K482" s="12">
        <f>(C482-VLOOKUP(H482,Riders!$A$2:$D$3499,4,FALSE))/365</f>
        <v>31.769863013698629</v>
      </c>
      <c r="L482" s="14">
        <v>10</v>
      </c>
      <c r="M482" s="14">
        <v>0</v>
      </c>
      <c r="N482" s="14">
        <v>2</v>
      </c>
      <c r="O482" s="14">
        <v>0</v>
      </c>
      <c r="P482" s="14">
        <v>0</v>
      </c>
      <c r="Q482" s="14">
        <v>0</v>
      </c>
      <c r="R482" s="14">
        <v>0</v>
      </c>
      <c r="S482" s="14">
        <v>0</v>
      </c>
      <c r="T482" s="14">
        <v>0</v>
      </c>
      <c r="U482" s="14">
        <v>0</v>
      </c>
      <c r="V482" s="14">
        <v>0</v>
      </c>
      <c r="W482" s="14">
        <v>0</v>
      </c>
      <c r="X482" s="14">
        <v>0</v>
      </c>
      <c r="Y482" s="14">
        <v>0</v>
      </c>
      <c r="Z482" s="14">
        <v>0</v>
      </c>
      <c r="AA482" s="14">
        <v>2</v>
      </c>
      <c r="AB482" s="89"/>
      <c r="AC482" s="39">
        <v>42.21</v>
      </c>
    </row>
    <row r="483" spans="1:29" x14ac:dyDescent="0.45">
      <c r="A483" s="45" t="s">
        <v>322</v>
      </c>
      <c r="B483" s="45">
        <v>2019</v>
      </c>
      <c r="C483" s="46">
        <v>43526</v>
      </c>
      <c r="D483" s="45" t="s">
        <v>103</v>
      </c>
      <c r="E483" s="45" t="s">
        <v>31</v>
      </c>
      <c r="F483" s="45" t="s">
        <v>31</v>
      </c>
      <c r="G483" s="45" t="s">
        <v>201</v>
      </c>
      <c r="H483" s="45" t="s">
        <v>220</v>
      </c>
      <c r="I483" s="45" t="s">
        <v>49</v>
      </c>
      <c r="J483" s="12">
        <f>(C483-VLOOKUP(G483,Riders!$A$2:$D$3499,4,FALSE))/365</f>
        <v>21.906849315068492</v>
      </c>
      <c r="K483" s="12">
        <f>(C483-VLOOKUP(H483,Riders!$A$2:$D$3499,4,FALSE))/365</f>
        <v>21.627397260273973</v>
      </c>
      <c r="L483" s="14">
        <v>11</v>
      </c>
      <c r="M483" s="14">
        <v>0</v>
      </c>
      <c r="N483" s="14">
        <v>0</v>
      </c>
      <c r="O483" s="14">
        <v>0</v>
      </c>
      <c r="P483" s="14">
        <v>0</v>
      </c>
      <c r="Q483" s="14">
        <v>0</v>
      </c>
      <c r="R483" s="14">
        <v>0</v>
      </c>
      <c r="S483" s="14">
        <v>0</v>
      </c>
      <c r="T483" s="14">
        <v>0</v>
      </c>
      <c r="U483" s="14">
        <v>0</v>
      </c>
      <c r="V483" s="14">
        <v>0</v>
      </c>
      <c r="W483" s="14">
        <v>0</v>
      </c>
      <c r="X483" s="14">
        <v>0</v>
      </c>
      <c r="Y483" s="14">
        <v>0</v>
      </c>
      <c r="Z483" s="14">
        <v>0</v>
      </c>
      <c r="AA483" s="14">
        <v>0</v>
      </c>
      <c r="AB483" s="89"/>
      <c r="AC483" s="39">
        <v>42.21</v>
      </c>
    </row>
    <row r="484" spans="1:29" x14ac:dyDescent="0.45">
      <c r="A484" s="45" t="s">
        <v>322</v>
      </c>
      <c r="B484" s="45">
        <v>2019</v>
      </c>
      <c r="C484" s="46">
        <v>43526</v>
      </c>
      <c r="D484" s="45" t="s">
        <v>103</v>
      </c>
      <c r="E484" s="45" t="s">
        <v>31</v>
      </c>
      <c r="F484" s="45" t="s">
        <v>31</v>
      </c>
      <c r="G484" s="45" t="s">
        <v>226</v>
      </c>
      <c r="H484" s="45" t="s">
        <v>38</v>
      </c>
      <c r="I484" s="45" t="s">
        <v>40</v>
      </c>
      <c r="J484" s="12">
        <f>(C484-VLOOKUP(G484,Riders!$A$2:$D$3499,4,FALSE))/365</f>
        <v>20.493150684931507</v>
      </c>
      <c r="K484" s="12">
        <f>(C484-VLOOKUP(H484,Riders!$A$2:$D$3499,4,FALSE))/365</f>
        <v>22.049315068493151</v>
      </c>
      <c r="L484" s="14">
        <v>12</v>
      </c>
      <c r="M484" s="14">
        <v>0</v>
      </c>
      <c r="N484" s="14">
        <v>0</v>
      </c>
      <c r="O484" s="14">
        <v>0</v>
      </c>
      <c r="P484" s="14">
        <v>0</v>
      </c>
      <c r="Q484" s="14">
        <v>0</v>
      </c>
      <c r="R484" s="14">
        <v>0</v>
      </c>
      <c r="S484" s="14">
        <v>0</v>
      </c>
      <c r="T484" s="14">
        <v>0</v>
      </c>
      <c r="U484" s="14">
        <v>0</v>
      </c>
      <c r="V484" s="14">
        <v>0</v>
      </c>
      <c r="W484" s="14">
        <v>0</v>
      </c>
      <c r="X484" s="14">
        <v>0</v>
      </c>
      <c r="Y484" s="14">
        <v>0</v>
      </c>
      <c r="Z484" s="14">
        <v>0</v>
      </c>
      <c r="AA484" s="14">
        <v>0</v>
      </c>
      <c r="AB484" s="89"/>
      <c r="AC484" s="39">
        <v>42.21</v>
      </c>
    </row>
    <row r="485" spans="1:29" x14ac:dyDescent="0.45">
      <c r="A485" s="45" t="s">
        <v>322</v>
      </c>
      <c r="B485" s="45">
        <v>2019</v>
      </c>
      <c r="C485" s="46">
        <v>43526</v>
      </c>
      <c r="D485" s="45" t="s">
        <v>103</v>
      </c>
      <c r="E485" s="45" t="s">
        <v>31</v>
      </c>
      <c r="F485" s="45" t="s">
        <v>31</v>
      </c>
      <c r="G485" s="45" t="s">
        <v>291</v>
      </c>
      <c r="H485" s="45" t="s">
        <v>292</v>
      </c>
      <c r="I485" s="45" t="s">
        <v>143</v>
      </c>
      <c r="J485" s="12">
        <f>(C485-VLOOKUP(G485,Riders!$A$2:$D$3499,4,FALSE))/365</f>
        <v>27.101369863013698</v>
      </c>
      <c r="K485" s="12">
        <f>(C485-VLOOKUP(H485,Riders!$A$2:$D$3499,4,FALSE))/365</f>
        <v>30.438356164383563</v>
      </c>
      <c r="L485" s="14">
        <v>13</v>
      </c>
      <c r="M485" s="14">
        <v>0</v>
      </c>
      <c r="N485" s="14">
        <v>0</v>
      </c>
      <c r="O485" s="14">
        <v>0</v>
      </c>
      <c r="P485" s="14">
        <v>0</v>
      </c>
      <c r="Q485" s="14">
        <v>0</v>
      </c>
      <c r="R485" s="14">
        <v>0</v>
      </c>
      <c r="S485" s="14">
        <v>0</v>
      </c>
      <c r="T485" s="14">
        <v>0</v>
      </c>
      <c r="U485" s="14">
        <v>0</v>
      </c>
      <c r="V485" s="14">
        <v>0</v>
      </c>
      <c r="W485" s="14">
        <v>0</v>
      </c>
      <c r="X485" s="14">
        <v>0</v>
      </c>
      <c r="Y485" s="14">
        <v>0</v>
      </c>
      <c r="Z485" s="14">
        <v>0</v>
      </c>
      <c r="AA485" s="14">
        <v>0</v>
      </c>
      <c r="AB485" s="89"/>
      <c r="AC485" s="39">
        <v>42.21</v>
      </c>
    </row>
    <row r="486" spans="1:29" x14ac:dyDescent="0.45">
      <c r="A486" s="45" t="s">
        <v>322</v>
      </c>
      <c r="B486" s="45">
        <v>2019</v>
      </c>
      <c r="C486" s="46">
        <v>43526</v>
      </c>
      <c r="D486" s="45" t="s">
        <v>103</v>
      </c>
      <c r="E486" s="45" t="s">
        <v>31</v>
      </c>
      <c r="F486" s="45" t="s">
        <v>31</v>
      </c>
      <c r="G486" t="s">
        <v>176</v>
      </c>
      <c r="H486" s="45" t="s">
        <v>321</v>
      </c>
      <c r="I486" s="45" t="s">
        <v>177</v>
      </c>
      <c r="J486" s="12">
        <f>(C486-VLOOKUP(G486,Riders!$A$2:$D$3499,4,FALSE))/365</f>
        <v>22.243835616438357</v>
      </c>
      <c r="K486" s="12">
        <f>(C486-VLOOKUP(H486,Riders!$A$2:$D$3499,4,FALSE))/365</f>
        <v>27.87945205479452</v>
      </c>
      <c r="L486" s="14">
        <v>14</v>
      </c>
      <c r="M486" s="14">
        <v>0</v>
      </c>
      <c r="N486" s="14">
        <v>0</v>
      </c>
      <c r="O486" s="14">
        <v>0</v>
      </c>
      <c r="P486" s="14">
        <v>0</v>
      </c>
      <c r="Q486" s="14">
        <v>0</v>
      </c>
      <c r="R486" s="14">
        <v>0</v>
      </c>
      <c r="S486" s="14">
        <v>0</v>
      </c>
      <c r="T486" s="14">
        <v>0</v>
      </c>
      <c r="U486" s="14">
        <v>0</v>
      </c>
      <c r="V486" s="14">
        <v>0</v>
      </c>
      <c r="W486" s="14">
        <v>0</v>
      </c>
      <c r="X486" s="14">
        <v>0</v>
      </c>
      <c r="Y486" s="14">
        <v>0</v>
      </c>
      <c r="Z486" s="14">
        <v>20</v>
      </c>
      <c r="AA486" s="14">
        <v>-20</v>
      </c>
      <c r="AB486" s="89"/>
      <c r="AC486" s="39">
        <v>42.21</v>
      </c>
    </row>
    <row r="487" spans="1:29" x14ac:dyDescent="0.45">
      <c r="A487" s="45" t="s">
        <v>322</v>
      </c>
      <c r="B487" s="45">
        <v>2019</v>
      </c>
      <c r="C487" s="46">
        <v>43526</v>
      </c>
      <c r="D487" s="45" t="s">
        <v>103</v>
      </c>
      <c r="E487" s="45" t="s">
        <v>31</v>
      </c>
      <c r="F487" s="45" t="s">
        <v>31</v>
      </c>
      <c r="G487" s="45" t="s">
        <v>171</v>
      </c>
      <c r="H487" s="45" t="s">
        <v>234</v>
      </c>
      <c r="I487" s="45" t="s">
        <v>55</v>
      </c>
      <c r="J487" s="12">
        <f>(C487-VLOOKUP(G487,Riders!$A$2:$D$3499,4,FALSE))/365</f>
        <v>25.293150684931508</v>
      </c>
      <c r="K487" s="12">
        <f>(C487-VLOOKUP(H487,Riders!$A$2:$D$3499,4,FALSE))/365</f>
        <v>23.780821917808218</v>
      </c>
      <c r="L487" t="s">
        <v>100</v>
      </c>
      <c r="M487" s="14">
        <v>0</v>
      </c>
      <c r="N487" s="14">
        <v>0</v>
      </c>
      <c r="O487" s="14">
        <v>0</v>
      </c>
      <c r="P487" s="14">
        <v>0</v>
      </c>
      <c r="Q487" s="14">
        <v>0</v>
      </c>
      <c r="R487" s="14">
        <v>0</v>
      </c>
      <c r="S487" s="14">
        <v>0</v>
      </c>
      <c r="T487" s="14">
        <v>0</v>
      </c>
      <c r="U487" s="14">
        <v>0</v>
      </c>
      <c r="V487" s="14">
        <v>0</v>
      </c>
      <c r="W487" s="14">
        <v>0</v>
      </c>
      <c r="X487" s="14">
        <v>0</v>
      </c>
      <c r="Y487" s="14">
        <v>0</v>
      </c>
      <c r="Z487" s="14">
        <v>40</v>
      </c>
      <c r="AA487" s="14" t="s">
        <v>100</v>
      </c>
      <c r="AB487" s="89"/>
      <c r="AC487" s="39">
        <v>42.21</v>
      </c>
    </row>
    <row r="488" spans="1:29" x14ac:dyDescent="0.45">
      <c r="A488" s="45" t="s">
        <v>322</v>
      </c>
      <c r="B488" s="45">
        <v>2019</v>
      </c>
      <c r="C488" s="46">
        <v>43526</v>
      </c>
      <c r="D488" s="45" t="s">
        <v>103</v>
      </c>
      <c r="E488" s="45" t="s">
        <v>31</v>
      </c>
      <c r="F488" s="45" t="s">
        <v>31</v>
      </c>
      <c r="G488" s="45" t="s">
        <v>188</v>
      </c>
      <c r="H488" s="45" t="s">
        <v>309</v>
      </c>
      <c r="I488" s="45" t="s">
        <v>37</v>
      </c>
      <c r="J488" s="12">
        <f>(C488-VLOOKUP(G488,Riders!$A$2:$D$3499,4,FALSE))/365</f>
        <v>20.920547945205481</v>
      </c>
      <c r="K488" s="12">
        <f>(C488-VLOOKUP(H488,Riders!$A$2:$D$3499,4,FALSE))/365</f>
        <v>24.276712328767122</v>
      </c>
      <c r="L488" t="s">
        <v>100</v>
      </c>
      <c r="M488" s="14">
        <v>0</v>
      </c>
      <c r="N488" s="14">
        <v>0</v>
      </c>
      <c r="O488" s="14">
        <v>0</v>
      </c>
      <c r="P488" s="14">
        <v>0</v>
      </c>
      <c r="Q488" s="14">
        <v>0</v>
      </c>
      <c r="R488" s="14">
        <v>0</v>
      </c>
      <c r="S488" s="14">
        <v>0</v>
      </c>
      <c r="T488" s="14">
        <v>0</v>
      </c>
      <c r="U488" s="14">
        <v>0</v>
      </c>
      <c r="V488" s="14">
        <v>0</v>
      </c>
      <c r="W488" s="14">
        <v>0</v>
      </c>
      <c r="X488" s="14">
        <v>0</v>
      </c>
      <c r="Y488" s="14">
        <v>0</v>
      </c>
      <c r="Z488" s="14">
        <v>0</v>
      </c>
      <c r="AA488" s="14" t="s">
        <v>100</v>
      </c>
      <c r="AB488" s="89"/>
      <c r="AC488" s="39">
        <v>42.21</v>
      </c>
    </row>
    <row r="489" spans="1:29" x14ac:dyDescent="0.45">
      <c r="A489" s="45" t="s">
        <v>322</v>
      </c>
      <c r="B489" s="45">
        <v>2019</v>
      </c>
      <c r="C489" s="46">
        <v>43526</v>
      </c>
      <c r="D489" s="45" t="s">
        <v>103</v>
      </c>
      <c r="E489" s="45" t="s">
        <v>31</v>
      </c>
      <c r="F489" s="45" t="s">
        <v>31</v>
      </c>
      <c r="G489" s="45" t="s">
        <v>325</v>
      </c>
      <c r="H489" t="s">
        <v>202</v>
      </c>
      <c r="I489" s="45" t="s">
        <v>115</v>
      </c>
      <c r="J489" s="12">
        <f>(C489-VLOOKUP(G489,Riders!$A$2:$D$3499,4,FALSE))/365</f>
        <v>27.671232876712327</v>
      </c>
      <c r="K489" s="12">
        <f>(C489-VLOOKUP(H489,Riders!$A$2:$D$3499,4,FALSE))/365</f>
        <v>20.36986301369863</v>
      </c>
      <c r="L489" t="s">
        <v>100</v>
      </c>
      <c r="M489" s="14">
        <v>0</v>
      </c>
      <c r="N489" s="14">
        <v>0</v>
      </c>
      <c r="O489" s="14">
        <v>0</v>
      </c>
      <c r="P489" s="14">
        <v>0</v>
      </c>
      <c r="Q489" s="14">
        <v>0</v>
      </c>
      <c r="R489" s="14">
        <v>0</v>
      </c>
      <c r="S489" s="14">
        <v>0</v>
      </c>
      <c r="T489" s="14">
        <v>0</v>
      </c>
      <c r="U489" s="14">
        <v>0</v>
      </c>
      <c r="V489" s="14">
        <v>0</v>
      </c>
      <c r="W489" s="14">
        <v>0</v>
      </c>
      <c r="X489" s="14">
        <v>0</v>
      </c>
      <c r="Y489" s="14">
        <v>0</v>
      </c>
      <c r="Z489" s="14">
        <v>60</v>
      </c>
      <c r="AA489" s="14" t="s">
        <v>100</v>
      </c>
      <c r="AB489" s="89"/>
      <c r="AC489" s="39">
        <v>42.21</v>
      </c>
    </row>
    <row r="490" spans="1:29" x14ac:dyDescent="0.45">
      <c r="A490" s="45" t="s">
        <v>322</v>
      </c>
      <c r="B490" s="45">
        <v>2019</v>
      </c>
      <c r="C490" s="46">
        <v>43526</v>
      </c>
      <c r="D490" s="45" t="s">
        <v>103</v>
      </c>
      <c r="E490" s="45" t="s">
        <v>31</v>
      </c>
      <c r="F490" s="45" t="s">
        <v>31</v>
      </c>
      <c r="G490" s="45" t="s">
        <v>326</v>
      </c>
      <c r="H490" s="45" t="s">
        <v>327</v>
      </c>
      <c r="I490" s="45" t="s">
        <v>96</v>
      </c>
      <c r="J490" s="12" t="e">
        <f>(C490-VLOOKUP(G490,Riders!$A$2:$D$3499,4,FALSE))/365</f>
        <v>#N/A</v>
      </c>
      <c r="K490" s="12">
        <f>(C490-VLOOKUP(H490,Riders!$A$2:$D$3499,4,FALSE))/365</f>
        <v>24.139726027397259</v>
      </c>
      <c r="L490" t="s">
        <v>100</v>
      </c>
      <c r="M490" s="14">
        <v>0</v>
      </c>
      <c r="N490" s="14">
        <v>0</v>
      </c>
      <c r="O490" s="14">
        <v>0</v>
      </c>
      <c r="P490" s="14">
        <v>0</v>
      </c>
      <c r="Q490" s="14">
        <v>0</v>
      </c>
      <c r="R490" s="14">
        <v>0</v>
      </c>
      <c r="S490" s="14">
        <v>0</v>
      </c>
      <c r="T490" s="14">
        <v>0</v>
      </c>
      <c r="U490" s="14">
        <v>0</v>
      </c>
      <c r="V490" s="14">
        <v>0</v>
      </c>
      <c r="W490" s="14">
        <v>0</v>
      </c>
      <c r="X490" s="14">
        <v>0</v>
      </c>
      <c r="Y490" s="14">
        <v>0</v>
      </c>
      <c r="Z490" s="14">
        <v>0</v>
      </c>
      <c r="AA490" s="14" t="s">
        <v>100</v>
      </c>
      <c r="AB490" s="89"/>
      <c r="AC490" s="39">
        <v>42.21</v>
      </c>
    </row>
    <row r="491" spans="1:29" x14ac:dyDescent="0.45">
      <c r="A491" s="41" t="s">
        <v>74</v>
      </c>
      <c r="B491" s="41">
        <v>2019</v>
      </c>
      <c r="C491" s="43">
        <v>43491</v>
      </c>
      <c r="D491" s="41" t="s">
        <v>30</v>
      </c>
      <c r="E491" s="41" t="s">
        <v>31</v>
      </c>
      <c r="F491" s="41" t="s">
        <v>31</v>
      </c>
      <c r="G491" s="41" t="s">
        <v>247</v>
      </c>
      <c r="H491" s="41" t="s">
        <v>246</v>
      </c>
      <c r="I491" s="41" t="s">
        <v>34</v>
      </c>
      <c r="J491" s="12">
        <f>(C491-VLOOKUP(G491,Riders!$A$2:$D$3499,4,FALSE))/365</f>
        <v>36.30684931506849</v>
      </c>
      <c r="K491" s="12">
        <f>(C491-VLOOKUP(H491,Riders!$A$2:$D$3499,4,FALSE))/365</f>
        <v>27.673972602739727</v>
      </c>
      <c r="L491" s="14">
        <v>1</v>
      </c>
      <c r="M491" s="14">
        <v>3</v>
      </c>
      <c r="N491" s="14">
        <v>3</v>
      </c>
      <c r="O491" s="14">
        <v>5</v>
      </c>
      <c r="P491" s="14">
        <v>5</v>
      </c>
      <c r="Q491" s="14">
        <v>5</v>
      </c>
      <c r="R491" s="14">
        <v>5</v>
      </c>
      <c r="S491" s="14">
        <v>3</v>
      </c>
      <c r="T491" s="14">
        <v>0</v>
      </c>
      <c r="U491" s="14">
        <v>0</v>
      </c>
      <c r="V491" s="14">
        <v>0</v>
      </c>
      <c r="W491" s="14">
        <v>0</v>
      </c>
      <c r="X491" s="14">
        <v>0</v>
      </c>
      <c r="Y491" s="14">
        <v>0</v>
      </c>
      <c r="Z491" s="14">
        <v>0</v>
      </c>
      <c r="AA491" s="14">
        <v>29</v>
      </c>
      <c r="AB491" s="89">
        <v>0.96666666666666667</v>
      </c>
      <c r="AC491" s="39">
        <v>51.688000000000002</v>
      </c>
    </row>
    <row r="492" spans="1:29" x14ac:dyDescent="0.45">
      <c r="A492" s="41" t="s">
        <v>74</v>
      </c>
      <c r="B492" s="41">
        <v>2019</v>
      </c>
      <c r="C492" s="43">
        <v>43491</v>
      </c>
      <c r="D492" s="41" t="s">
        <v>30</v>
      </c>
      <c r="E492" s="41" t="s">
        <v>31</v>
      </c>
      <c r="F492" s="41" t="s">
        <v>31</v>
      </c>
      <c r="G492" s="41" t="s">
        <v>193</v>
      </c>
      <c r="H492" s="41" t="s">
        <v>271</v>
      </c>
      <c r="I492" s="41" t="s">
        <v>46</v>
      </c>
      <c r="J492" s="12">
        <f>(C492-VLOOKUP(G492,Riders!$A$2:$D$3499,4,FALSE))/365</f>
        <v>23.227397260273971</v>
      </c>
      <c r="K492" s="12">
        <f>(C492-VLOOKUP(H492,Riders!$A$2:$D$3499,4,FALSE))/365</f>
        <v>28.890410958904109</v>
      </c>
      <c r="L492" s="14">
        <v>2</v>
      </c>
      <c r="M492" s="14">
        <v>5</v>
      </c>
      <c r="N492" s="14">
        <v>2</v>
      </c>
      <c r="O492" s="14">
        <v>2</v>
      </c>
      <c r="P492" s="14">
        <v>3</v>
      </c>
      <c r="Q492" s="14">
        <v>3</v>
      </c>
      <c r="R492" s="14">
        <v>3</v>
      </c>
      <c r="S492" s="14">
        <v>2</v>
      </c>
      <c r="T492" s="14">
        <v>4</v>
      </c>
      <c r="U492" s="14">
        <v>0</v>
      </c>
      <c r="V492" s="14">
        <v>0</v>
      </c>
      <c r="W492" s="14">
        <v>0</v>
      </c>
      <c r="X492" s="14">
        <v>0</v>
      </c>
      <c r="Y492" s="14">
        <v>0</v>
      </c>
      <c r="Z492" s="14">
        <v>0</v>
      </c>
      <c r="AA492" s="14">
        <v>24</v>
      </c>
      <c r="AB492" s="89"/>
      <c r="AC492" s="39">
        <v>51.688000000000002</v>
      </c>
    </row>
    <row r="493" spans="1:29" x14ac:dyDescent="0.45">
      <c r="A493" s="41" t="s">
        <v>74</v>
      </c>
      <c r="B493" s="41">
        <v>2019</v>
      </c>
      <c r="C493" s="43">
        <v>43491</v>
      </c>
      <c r="D493" s="41" t="s">
        <v>30</v>
      </c>
      <c r="E493" s="41" t="s">
        <v>31</v>
      </c>
      <c r="F493" s="41" t="s">
        <v>31</v>
      </c>
      <c r="G493" s="41" t="s">
        <v>167</v>
      </c>
      <c r="H493" s="41" t="s">
        <v>298</v>
      </c>
      <c r="I493" s="41" t="s">
        <v>61</v>
      </c>
      <c r="J493" s="12">
        <f>(C493-VLOOKUP(G493,Riders!$A$2:$D$3499,4,FALSE))/365</f>
        <v>20.926027397260274</v>
      </c>
      <c r="K493" s="12">
        <f>(C493-VLOOKUP(H493,Riders!$A$2:$D$3499,4,FALSE))/365</f>
        <v>25.843835616438355</v>
      </c>
      <c r="L493" s="14">
        <v>3</v>
      </c>
      <c r="M493" s="14">
        <v>0</v>
      </c>
      <c r="N493" s="14">
        <v>0</v>
      </c>
      <c r="O493" s="14">
        <v>3</v>
      </c>
      <c r="P493" s="14">
        <v>0</v>
      </c>
      <c r="Q493" s="14">
        <v>2</v>
      </c>
      <c r="R493" s="14">
        <v>0</v>
      </c>
      <c r="S493" s="14">
        <v>5</v>
      </c>
      <c r="T493" s="14">
        <v>2</v>
      </c>
      <c r="U493" s="14">
        <v>0</v>
      </c>
      <c r="V493" s="14">
        <v>0</v>
      </c>
      <c r="W493" s="14">
        <v>0</v>
      </c>
      <c r="X493" s="14">
        <v>0</v>
      </c>
      <c r="Y493" s="14">
        <v>0</v>
      </c>
      <c r="Z493" s="14">
        <v>0</v>
      </c>
      <c r="AA493" s="14">
        <v>12</v>
      </c>
      <c r="AB493" s="89"/>
      <c r="AC493" s="39">
        <v>51.688000000000002</v>
      </c>
    </row>
    <row r="494" spans="1:29" x14ac:dyDescent="0.45">
      <c r="A494" s="41" t="s">
        <v>74</v>
      </c>
      <c r="B494" s="41">
        <v>2019</v>
      </c>
      <c r="C494" s="43">
        <v>43491</v>
      </c>
      <c r="D494" s="41" t="s">
        <v>30</v>
      </c>
      <c r="E494" s="41" t="s">
        <v>31</v>
      </c>
      <c r="F494" s="41" t="s">
        <v>31</v>
      </c>
      <c r="G494" s="41" t="s">
        <v>323</v>
      </c>
      <c r="H494" t="s">
        <v>255</v>
      </c>
      <c r="I494" s="41" t="s">
        <v>282</v>
      </c>
      <c r="J494" s="12" t="e">
        <f>(C494-VLOOKUP(G494,Riders!$A$2:$D$3499,4,FALSE))/365</f>
        <v>#N/A</v>
      </c>
      <c r="K494" s="12">
        <f>(C494-VLOOKUP(H494,Riders!$A$2:$D$3499,4,FALSE))/365</f>
        <v>19.512328767123286</v>
      </c>
      <c r="L494" s="14">
        <v>4</v>
      </c>
      <c r="M494" s="14">
        <v>0</v>
      </c>
      <c r="N494" s="14">
        <v>0</v>
      </c>
      <c r="O494" s="14">
        <v>0</v>
      </c>
      <c r="P494" s="14">
        <v>0</v>
      </c>
      <c r="Q494" s="14">
        <v>0</v>
      </c>
      <c r="R494" s="14">
        <v>0</v>
      </c>
      <c r="S494" s="14">
        <v>1</v>
      </c>
      <c r="T494" s="14">
        <v>10</v>
      </c>
      <c r="U494" s="14">
        <v>0</v>
      </c>
      <c r="V494" s="14">
        <v>0</v>
      </c>
      <c r="W494" s="14">
        <v>0</v>
      </c>
      <c r="X494" s="14">
        <v>0</v>
      </c>
      <c r="Y494" s="14">
        <v>0</v>
      </c>
      <c r="Z494" s="14">
        <v>0</v>
      </c>
      <c r="AA494" s="14">
        <v>11</v>
      </c>
      <c r="AB494" s="89"/>
      <c r="AC494" s="39">
        <v>51.688000000000002</v>
      </c>
    </row>
    <row r="495" spans="1:29" x14ac:dyDescent="0.45">
      <c r="A495" s="41" t="s">
        <v>74</v>
      </c>
      <c r="B495" s="41">
        <v>2019</v>
      </c>
      <c r="C495" s="43">
        <v>43491</v>
      </c>
      <c r="D495" s="41" t="s">
        <v>30</v>
      </c>
      <c r="E495" s="41" t="s">
        <v>31</v>
      </c>
      <c r="F495" s="41" t="s">
        <v>31</v>
      </c>
      <c r="G495" s="41" t="s">
        <v>309</v>
      </c>
      <c r="H495" s="41" t="s">
        <v>188</v>
      </c>
      <c r="I495" s="41" t="s">
        <v>37</v>
      </c>
      <c r="J495" s="12">
        <f>(C495-VLOOKUP(G495,Riders!$A$2:$D$3499,4,FALSE))/365</f>
        <v>24.18082191780822</v>
      </c>
      <c r="K495" s="12">
        <f>(C495-VLOOKUP(H495,Riders!$A$2:$D$3499,4,FALSE))/365</f>
        <v>20.824657534246576</v>
      </c>
      <c r="L495" s="14">
        <v>5</v>
      </c>
      <c r="M495" s="14">
        <v>2</v>
      </c>
      <c r="N495" s="14">
        <v>5</v>
      </c>
      <c r="O495" s="14">
        <v>0</v>
      </c>
      <c r="P495" s="14">
        <v>0</v>
      </c>
      <c r="Q495" s="14">
        <v>0</v>
      </c>
      <c r="R495" s="14">
        <v>0</v>
      </c>
      <c r="S495" s="14">
        <v>0</v>
      </c>
      <c r="T495" s="14">
        <v>0</v>
      </c>
      <c r="U495" s="14">
        <v>0</v>
      </c>
      <c r="V495" s="14">
        <v>0</v>
      </c>
      <c r="W495" s="14">
        <v>0</v>
      </c>
      <c r="X495" s="14">
        <v>0</v>
      </c>
      <c r="Y495" s="14">
        <v>0</v>
      </c>
      <c r="Z495" s="14">
        <v>0</v>
      </c>
      <c r="AA495" s="14">
        <v>7</v>
      </c>
      <c r="AB495" s="89"/>
      <c r="AC495" s="39">
        <v>51.688000000000002</v>
      </c>
    </row>
    <row r="496" spans="1:29" x14ac:dyDescent="0.45">
      <c r="A496" s="41" t="s">
        <v>74</v>
      </c>
      <c r="B496" s="41">
        <v>2019</v>
      </c>
      <c r="C496" s="43">
        <v>43491</v>
      </c>
      <c r="D496" s="41" t="s">
        <v>30</v>
      </c>
      <c r="E496" s="41" t="s">
        <v>31</v>
      </c>
      <c r="F496" s="41" t="s">
        <v>31</v>
      </c>
      <c r="G496" s="41" t="s">
        <v>38</v>
      </c>
      <c r="H496" s="41" t="s">
        <v>293</v>
      </c>
      <c r="I496" s="41" t="s">
        <v>40</v>
      </c>
      <c r="J496" s="12">
        <f>(C496-VLOOKUP(G496,Riders!$A$2:$D$3499,4,FALSE))/365</f>
        <v>21.953424657534246</v>
      </c>
      <c r="K496" s="12">
        <f>(C496-VLOOKUP(H496,Riders!$A$2:$D$3499,4,FALSE))/365</f>
        <v>24.638356164383563</v>
      </c>
      <c r="L496" s="14">
        <v>6</v>
      </c>
      <c r="M496" s="14">
        <v>0</v>
      </c>
      <c r="N496" s="14">
        <v>0</v>
      </c>
      <c r="O496" s="14">
        <v>0</v>
      </c>
      <c r="P496" s="14">
        <v>0</v>
      </c>
      <c r="Q496" s="14">
        <v>0</v>
      </c>
      <c r="R496" s="14">
        <v>0</v>
      </c>
      <c r="S496" s="14">
        <v>0</v>
      </c>
      <c r="T496" s="14">
        <v>6</v>
      </c>
      <c r="U496" s="14">
        <v>0</v>
      </c>
      <c r="V496" s="14">
        <v>0</v>
      </c>
      <c r="W496" s="14">
        <v>0</v>
      </c>
      <c r="X496" s="14">
        <v>0</v>
      </c>
      <c r="Y496" s="14">
        <v>0</v>
      </c>
      <c r="Z496" s="14">
        <v>0</v>
      </c>
      <c r="AA496" s="14">
        <v>6</v>
      </c>
      <c r="AB496" s="89"/>
      <c r="AC496" s="39">
        <v>51.688000000000002</v>
      </c>
    </row>
    <row r="497" spans="1:29" x14ac:dyDescent="0.45">
      <c r="A497" s="41" t="s">
        <v>74</v>
      </c>
      <c r="B497" s="41">
        <v>2019</v>
      </c>
      <c r="C497" s="43">
        <v>43491</v>
      </c>
      <c r="D497" s="41" t="s">
        <v>30</v>
      </c>
      <c r="E497" s="41" t="s">
        <v>31</v>
      </c>
      <c r="F497" s="41" t="s">
        <v>31</v>
      </c>
      <c r="G497" s="41" t="s">
        <v>328</v>
      </c>
      <c r="H497" s="41" t="s">
        <v>157</v>
      </c>
      <c r="I497" s="41" t="s">
        <v>52</v>
      </c>
      <c r="J497" s="12">
        <f>(C497-VLOOKUP(G497,Riders!$A$2:$D$3499,4,FALSE))/365</f>
        <v>27.438356164383563</v>
      </c>
      <c r="K497" s="12">
        <f>(C497-VLOOKUP(H497,Riders!$A$2:$D$3499,4,FALSE))/365</f>
        <v>20.052054794520547</v>
      </c>
      <c r="L497" s="14">
        <v>7</v>
      </c>
      <c r="M497" s="14">
        <v>1</v>
      </c>
      <c r="N497" s="14">
        <v>1</v>
      </c>
      <c r="O497" s="14">
        <v>0</v>
      </c>
      <c r="P497" s="14">
        <v>1</v>
      </c>
      <c r="Q497" s="14">
        <v>1</v>
      </c>
      <c r="R497" s="14">
        <v>2</v>
      </c>
      <c r="S497" s="14">
        <v>0</v>
      </c>
      <c r="T497" s="14">
        <v>0</v>
      </c>
      <c r="U497" s="14">
        <v>0</v>
      </c>
      <c r="V497" s="14">
        <v>0</v>
      </c>
      <c r="W497" s="14">
        <v>0</v>
      </c>
      <c r="X497" s="14">
        <v>0</v>
      </c>
      <c r="Y497" s="14">
        <v>0</v>
      </c>
      <c r="Z497" s="14">
        <v>0</v>
      </c>
      <c r="AA497" s="14">
        <v>6</v>
      </c>
      <c r="AB497" s="89"/>
      <c r="AC497" s="39">
        <v>51.688000000000002</v>
      </c>
    </row>
    <row r="498" spans="1:29" x14ac:dyDescent="0.45">
      <c r="A498" s="41" t="s">
        <v>74</v>
      </c>
      <c r="B498" s="41">
        <v>2019</v>
      </c>
      <c r="C498" s="43">
        <v>43491</v>
      </c>
      <c r="D498" s="41" t="s">
        <v>30</v>
      </c>
      <c r="E498" s="41" t="s">
        <v>31</v>
      </c>
      <c r="F498" s="41" t="s">
        <v>31</v>
      </c>
      <c r="G498" s="41" t="s">
        <v>163</v>
      </c>
      <c r="H498" s="41" t="s">
        <v>329</v>
      </c>
      <c r="I498" s="41" t="s">
        <v>88</v>
      </c>
      <c r="J498" s="12">
        <f>(C498-VLOOKUP(G498,Riders!$A$2:$D$3499,4,FALSE))/365</f>
        <v>20.197260273972603</v>
      </c>
      <c r="K498" s="12">
        <f>(C498-VLOOKUP(H498,Riders!$A$2:$D$3499,4,FALSE))/365</f>
        <v>23.947945205479453</v>
      </c>
      <c r="L498" s="14">
        <v>8</v>
      </c>
      <c r="M498" s="14">
        <v>0</v>
      </c>
      <c r="N498" s="14">
        <v>0</v>
      </c>
      <c r="O498" s="14">
        <v>1</v>
      </c>
      <c r="P498" s="14">
        <v>2</v>
      </c>
      <c r="Q498" s="14">
        <v>0</v>
      </c>
      <c r="R498" s="14">
        <v>1</v>
      </c>
      <c r="S498" s="14">
        <v>0</v>
      </c>
      <c r="T498" s="14">
        <v>0</v>
      </c>
      <c r="U498" s="14">
        <v>0</v>
      </c>
      <c r="V498" s="14">
        <v>0</v>
      </c>
      <c r="W498" s="14">
        <v>0</v>
      </c>
      <c r="X498" s="14">
        <v>0</v>
      </c>
      <c r="Y498" s="14">
        <v>0</v>
      </c>
      <c r="Z498" s="14">
        <v>0</v>
      </c>
      <c r="AA498" s="14">
        <v>4</v>
      </c>
      <c r="AB498" s="89"/>
      <c r="AC498" s="39">
        <v>51.688000000000002</v>
      </c>
    </row>
    <row r="499" spans="1:29" x14ac:dyDescent="0.45">
      <c r="A499" s="41" t="s">
        <v>74</v>
      </c>
      <c r="B499" s="41">
        <v>2019</v>
      </c>
      <c r="C499" s="43">
        <v>43491</v>
      </c>
      <c r="D499" s="41" t="s">
        <v>30</v>
      </c>
      <c r="E499" s="41" t="s">
        <v>31</v>
      </c>
      <c r="F499" s="41" t="s">
        <v>31</v>
      </c>
      <c r="G499" s="41" t="s">
        <v>159</v>
      </c>
      <c r="H499" s="41" t="s">
        <v>288</v>
      </c>
      <c r="I499" s="41" t="s">
        <v>58</v>
      </c>
      <c r="J499" s="12">
        <f>(C499-VLOOKUP(G499,Riders!$A$2:$D$3499,4,FALSE))/365</f>
        <v>20.63013698630137</v>
      </c>
      <c r="K499" s="12">
        <f>(C499-VLOOKUP(H499,Riders!$A$2:$D$3499,4,FALSE))/365</f>
        <v>22.695890410958903</v>
      </c>
      <c r="L499" s="14">
        <v>9</v>
      </c>
      <c r="M499" s="14">
        <v>0</v>
      </c>
      <c r="N499" s="14">
        <v>0</v>
      </c>
      <c r="O499" s="14">
        <v>0</v>
      </c>
      <c r="P499" s="14">
        <v>0</v>
      </c>
      <c r="Q499" s="14">
        <v>0</v>
      </c>
      <c r="R499" s="14">
        <v>0</v>
      </c>
      <c r="S499" s="14">
        <v>0</v>
      </c>
      <c r="T499" s="14">
        <v>0</v>
      </c>
      <c r="U499" s="14">
        <v>0</v>
      </c>
      <c r="V499" s="14">
        <v>0</v>
      </c>
      <c r="W499" s="14">
        <v>0</v>
      </c>
      <c r="X499" s="14">
        <v>0</v>
      </c>
      <c r="Y499" s="14">
        <v>0</v>
      </c>
      <c r="Z499" s="14">
        <v>0</v>
      </c>
      <c r="AA499" s="14">
        <v>0</v>
      </c>
      <c r="AB499" s="89"/>
      <c r="AC499" s="39">
        <v>51.688000000000002</v>
      </c>
    </row>
    <row r="500" spans="1:29" x14ac:dyDescent="0.45">
      <c r="A500" s="41" t="s">
        <v>74</v>
      </c>
      <c r="B500" s="41">
        <v>2019</v>
      </c>
      <c r="C500" s="43">
        <v>43491</v>
      </c>
      <c r="D500" s="41" t="s">
        <v>30</v>
      </c>
      <c r="E500" s="41" t="s">
        <v>31</v>
      </c>
      <c r="F500" s="41" t="s">
        <v>31</v>
      </c>
      <c r="G500" s="41" t="s">
        <v>292</v>
      </c>
      <c r="H500" s="41" t="s">
        <v>310</v>
      </c>
      <c r="I500" s="41" t="s">
        <v>143</v>
      </c>
      <c r="J500" s="12">
        <f>(C500-VLOOKUP(G500,Riders!$A$2:$D$3499,4,FALSE))/365</f>
        <v>30.342465753424658</v>
      </c>
      <c r="K500" s="12">
        <f>(C500-VLOOKUP(H500,Riders!$A$2:$D$3499,4,FALSE))/365</f>
        <v>21.389041095890413</v>
      </c>
      <c r="L500" s="14">
        <v>10</v>
      </c>
      <c r="M500" s="14">
        <v>0</v>
      </c>
      <c r="N500" s="14">
        <v>0</v>
      </c>
      <c r="O500" s="14">
        <v>0</v>
      </c>
      <c r="P500" s="14">
        <v>0</v>
      </c>
      <c r="Q500" s="14">
        <v>0</v>
      </c>
      <c r="R500" s="14">
        <v>0</v>
      </c>
      <c r="S500" s="14">
        <v>0</v>
      </c>
      <c r="T500" s="14">
        <v>0</v>
      </c>
      <c r="U500" s="14">
        <v>0</v>
      </c>
      <c r="V500" s="14">
        <v>0</v>
      </c>
      <c r="W500" s="14">
        <v>0</v>
      </c>
      <c r="X500" s="14">
        <v>0</v>
      </c>
      <c r="Y500" s="14">
        <v>0</v>
      </c>
      <c r="Z500" s="14">
        <v>0</v>
      </c>
      <c r="AA500" s="14">
        <v>0</v>
      </c>
      <c r="AB500" s="89"/>
      <c r="AC500" s="39">
        <v>51.688000000000002</v>
      </c>
    </row>
    <row r="501" spans="1:29" x14ac:dyDescent="0.45">
      <c r="A501" s="41" t="s">
        <v>74</v>
      </c>
      <c r="B501" s="41">
        <v>2019</v>
      </c>
      <c r="C501" s="43">
        <v>43491</v>
      </c>
      <c r="D501" s="41" t="s">
        <v>30</v>
      </c>
      <c r="E501" s="41" t="s">
        <v>31</v>
      </c>
      <c r="F501" s="41" t="s">
        <v>31</v>
      </c>
      <c r="G501" s="41" t="s">
        <v>220</v>
      </c>
      <c r="H501" s="41" t="s">
        <v>276</v>
      </c>
      <c r="I501" s="41" t="s">
        <v>49</v>
      </c>
      <c r="J501" s="12">
        <f>(C501-VLOOKUP(G501,Riders!$A$2:$D$3499,4,FALSE))/365</f>
        <v>21.531506849315068</v>
      </c>
      <c r="K501" s="12">
        <f>(C501-VLOOKUP(H501,Riders!$A$2:$D$3499,4,FALSE))/365</f>
        <v>26.068493150684933</v>
      </c>
      <c r="L501" s="14">
        <v>11</v>
      </c>
      <c r="M501" s="14">
        <v>0</v>
      </c>
      <c r="N501" s="14">
        <v>0</v>
      </c>
      <c r="O501" s="14">
        <v>0</v>
      </c>
      <c r="P501" s="14">
        <v>0</v>
      </c>
      <c r="Q501" s="14">
        <v>0</v>
      </c>
      <c r="R501" s="14">
        <v>0</v>
      </c>
      <c r="S501" s="14">
        <v>0</v>
      </c>
      <c r="T501" s="14">
        <v>0</v>
      </c>
      <c r="U501" s="14">
        <v>0</v>
      </c>
      <c r="V501" s="14">
        <v>0</v>
      </c>
      <c r="W501" s="14">
        <v>0</v>
      </c>
      <c r="X501" s="14">
        <v>0</v>
      </c>
      <c r="Y501" s="14">
        <v>0</v>
      </c>
      <c r="Z501" s="14">
        <v>0</v>
      </c>
      <c r="AA501" s="14">
        <v>0</v>
      </c>
      <c r="AB501" s="89"/>
      <c r="AC501" s="39">
        <v>51.688000000000002</v>
      </c>
    </row>
    <row r="502" spans="1:29" x14ac:dyDescent="0.45">
      <c r="A502" s="41" t="s">
        <v>74</v>
      </c>
      <c r="B502" s="41">
        <v>2019</v>
      </c>
      <c r="C502" s="43">
        <v>43491</v>
      </c>
      <c r="D502" s="41" t="s">
        <v>30</v>
      </c>
      <c r="E502" s="41" t="s">
        <v>31</v>
      </c>
      <c r="F502" s="41" t="s">
        <v>31</v>
      </c>
      <c r="G502" s="41" t="s">
        <v>209</v>
      </c>
      <c r="H502" s="41" t="s">
        <v>294</v>
      </c>
      <c r="I502" s="41" t="s">
        <v>43</v>
      </c>
      <c r="J502" s="12">
        <f>(C502-VLOOKUP(G502,Riders!$A$2:$D$3499,4,FALSE))/365</f>
        <v>24.824657534246576</v>
      </c>
      <c r="K502" s="12">
        <f>(C502-VLOOKUP(H502,Riders!$A$2:$D$3499,4,FALSE))/365</f>
        <v>26.421917808219177</v>
      </c>
      <c r="L502" s="14">
        <v>12</v>
      </c>
      <c r="M502" s="14">
        <v>0</v>
      </c>
      <c r="N502" s="14">
        <v>0</v>
      </c>
      <c r="O502" s="14">
        <v>0</v>
      </c>
      <c r="P502" s="14">
        <v>0</v>
      </c>
      <c r="Q502" s="14">
        <v>0</v>
      </c>
      <c r="R502" s="14">
        <v>0</v>
      </c>
      <c r="S502" s="14">
        <v>0</v>
      </c>
      <c r="T502" s="14">
        <v>0</v>
      </c>
      <c r="U502" s="14">
        <v>0</v>
      </c>
      <c r="V502" s="14">
        <v>0</v>
      </c>
      <c r="W502" s="14">
        <v>0</v>
      </c>
      <c r="X502" s="14">
        <v>0</v>
      </c>
      <c r="Y502" s="14">
        <v>0</v>
      </c>
      <c r="Z502" s="14">
        <v>0</v>
      </c>
      <c r="AA502" s="14">
        <v>0</v>
      </c>
      <c r="AB502" s="89"/>
      <c r="AC502" s="39">
        <v>51.688000000000002</v>
      </c>
    </row>
    <row r="503" spans="1:29" x14ac:dyDescent="0.45">
      <c r="A503" s="41" t="s">
        <v>74</v>
      </c>
      <c r="B503" s="41">
        <v>2019</v>
      </c>
      <c r="C503" s="43">
        <v>43491</v>
      </c>
      <c r="D503" s="41" t="s">
        <v>30</v>
      </c>
      <c r="E503" s="41" t="s">
        <v>31</v>
      </c>
      <c r="F503" s="41" t="s">
        <v>31</v>
      </c>
      <c r="G503" s="41" t="s">
        <v>296</v>
      </c>
      <c r="H503" s="41" t="s">
        <v>249</v>
      </c>
      <c r="I503" s="41" t="s">
        <v>251</v>
      </c>
      <c r="J503" s="12">
        <f>(C503-VLOOKUP(G503,Riders!$A$2:$D$3499,4,FALSE))/365</f>
        <v>24.306849315068494</v>
      </c>
      <c r="K503" s="12">
        <f>(C503-VLOOKUP(H503,Riders!$A$2:$D$3499,4,FALSE))/365</f>
        <v>20.399999999999999</v>
      </c>
      <c r="L503" s="14">
        <v>13</v>
      </c>
      <c r="M503" s="14">
        <v>0</v>
      </c>
      <c r="N503" s="14">
        <v>0</v>
      </c>
      <c r="O503" s="14">
        <v>0</v>
      </c>
      <c r="P503" s="14">
        <v>0</v>
      </c>
      <c r="Q503" s="14">
        <v>0</v>
      </c>
      <c r="R503" s="14">
        <v>0</v>
      </c>
      <c r="S503" s="14">
        <v>0</v>
      </c>
      <c r="T503" s="14">
        <v>0</v>
      </c>
      <c r="U503" s="14">
        <v>0</v>
      </c>
      <c r="V503" s="14">
        <v>0</v>
      </c>
      <c r="W503" s="14">
        <v>0</v>
      </c>
      <c r="X503" s="14">
        <v>0</v>
      </c>
      <c r="Y503" s="14">
        <v>0</v>
      </c>
      <c r="Z503" s="14">
        <v>0</v>
      </c>
      <c r="AA503" s="14">
        <v>0</v>
      </c>
      <c r="AB503" s="89"/>
      <c r="AC503" s="39">
        <v>51.688000000000002</v>
      </c>
    </row>
    <row r="504" spans="1:29" x14ac:dyDescent="0.45">
      <c r="A504" s="41" t="s">
        <v>74</v>
      </c>
      <c r="B504" s="41">
        <v>2019</v>
      </c>
      <c r="C504" s="43">
        <v>43491</v>
      </c>
      <c r="D504" s="41" t="s">
        <v>30</v>
      </c>
      <c r="E504" s="41" t="s">
        <v>31</v>
      </c>
      <c r="F504" s="41" t="s">
        <v>31</v>
      </c>
      <c r="G504" s="41" t="s">
        <v>164</v>
      </c>
      <c r="H504" s="41" t="s">
        <v>303</v>
      </c>
      <c r="I504" s="41" t="s">
        <v>96</v>
      </c>
      <c r="J504" s="12">
        <f>(C504-VLOOKUP(G504,Riders!$A$2:$D$3499,4,FALSE))/365</f>
        <v>19.967123287671232</v>
      </c>
      <c r="K504" s="12">
        <f>(C504-VLOOKUP(H504,Riders!$A$2:$D$3499,4,FALSE))/365</f>
        <v>20.534246575342465</v>
      </c>
      <c r="L504" s="14">
        <v>14</v>
      </c>
      <c r="M504" s="14">
        <v>0</v>
      </c>
      <c r="N504" s="14">
        <v>0</v>
      </c>
      <c r="O504" s="14">
        <v>0</v>
      </c>
      <c r="P504" s="14">
        <v>0</v>
      </c>
      <c r="Q504" s="14">
        <v>0</v>
      </c>
      <c r="R504" s="14">
        <v>0</v>
      </c>
      <c r="S504" s="14">
        <v>0</v>
      </c>
      <c r="T504" s="14">
        <v>0</v>
      </c>
      <c r="U504" s="14">
        <v>0</v>
      </c>
      <c r="V504" s="14">
        <v>0</v>
      </c>
      <c r="W504" s="14">
        <v>0</v>
      </c>
      <c r="X504" s="14">
        <v>0</v>
      </c>
      <c r="Y504" s="14">
        <v>0</v>
      </c>
      <c r="Z504" s="14">
        <v>0</v>
      </c>
      <c r="AA504" s="14">
        <v>0</v>
      </c>
      <c r="AB504" s="89"/>
      <c r="AC504" s="39">
        <v>51.688000000000002</v>
      </c>
    </row>
    <row r="505" spans="1:29" x14ac:dyDescent="0.45">
      <c r="A505" s="41" t="s">
        <v>74</v>
      </c>
      <c r="B505" s="41">
        <v>2019</v>
      </c>
      <c r="C505" s="43">
        <v>43491</v>
      </c>
      <c r="D505" s="41" t="s">
        <v>30</v>
      </c>
      <c r="E505" s="41" t="s">
        <v>31</v>
      </c>
      <c r="F505" s="41" t="s">
        <v>31</v>
      </c>
      <c r="G505" s="41" t="s">
        <v>275</v>
      </c>
      <c r="H505" s="41" t="s">
        <v>162</v>
      </c>
      <c r="I505" s="41" t="s">
        <v>64</v>
      </c>
      <c r="J505" s="12">
        <f>(C505-VLOOKUP(G505,Riders!$A$2:$D$3499,4,FALSE))/365</f>
        <v>26.769863013698629</v>
      </c>
      <c r="K505" s="12">
        <f>(C505-VLOOKUP(H505,Riders!$A$2:$D$3499,4,FALSE))/365</f>
        <v>24.75068493150685</v>
      </c>
      <c r="L505" s="14">
        <v>15</v>
      </c>
      <c r="M505" s="14">
        <v>0</v>
      </c>
      <c r="N505" s="14">
        <v>0</v>
      </c>
      <c r="O505" s="14">
        <v>0</v>
      </c>
      <c r="P505" s="14">
        <v>0</v>
      </c>
      <c r="Q505" s="14">
        <v>0</v>
      </c>
      <c r="R505" s="14">
        <v>0</v>
      </c>
      <c r="S505" s="14">
        <v>0</v>
      </c>
      <c r="T505" s="14">
        <v>0</v>
      </c>
      <c r="U505" s="14">
        <v>0</v>
      </c>
      <c r="V505" s="14">
        <v>0</v>
      </c>
      <c r="W505" s="14">
        <v>0</v>
      </c>
      <c r="X505" s="14">
        <v>0</v>
      </c>
      <c r="Y505" s="14">
        <v>0</v>
      </c>
      <c r="Z505" s="14">
        <v>20</v>
      </c>
      <c r="AA505" s="14">
        <v>-20</v>
      </c>
      <c r="AB505" s="89"/>
      <c r="AC505" s="39">
        <v>51.688000000000002</v>
      </c>
    </row>
    <row r="506" spans="1:29" x14ac:dyDescent="0.45">
      <c r="A506" s="41" t="s">
        <v>74</v>
      </c>
      <c r="B506" s="41">
        <v>2019</v>
      </c>
      <c r="C506" s="43">
        <v>43491</v>
      </c>
      <c r="D506" s="41" t="s">
        <v>30</v>
      </c>
      <c r="E506" s="41" t="s">
        <v>31</v>
      </c>
      <c r="F506" s="41" t="s">
        <v>31</v>
      </c>
      <c r="G506" s="41" t="s">
        <v>89</v>
      </c>
      <c r="H506" s="41" t="s">
        <v>330</v>
      </c>
      <c r="I506" s="41" t="s">
        <v>91</v>
      </c>
      <c r="J506" s="12">
        <f>(C506-VLOOKUP(G506,Riders!$A$2:$D$3499,4,FALSE))/365</f>
        <v>19.567123287671233</v>
      </c>
      <c r="K506" s="12" t="e">
        <f>(C506-VLOOKUP(H506,Riders!$A$2:$D$3499,4,FALSE))/365</f>
        <v>#N/A</v>
      </c>
      <c r="L506" s="14">
        <v>16</v>
      </c>
      <c r="M506" s="14">
        <v>0</v>
      </c>
      <c r="N506" s="14">
        <v>0</v>
      </c>
      <c r="O506" s="14">
        <v>0</v>
      </c>
      <c r="P506" s="14">
        <v>0</v>
      </c>
      <c r="Q506" s="14">
        <v>0</v>
      </c>
      <c r="R506" s="14">
        <v>0</v>
      </c>
      <c r="S506" s="14">
        <v>0</v>
      </c>
      <c r="T506" s="14">
        <v>0</v>
      </c>
      <c r="U506" s="14">
        <v>0</v>
      </c>
      <c r="V506" s="14">
        <v>0</v>
      </c>
      <c r="W506" s="14">
        <v>0</v>
      </c>
      <c r="X506" s="14">
        <v>0</v>
      </c>
      <c r="Y506" s="14">
        <v>0</v>
      </c>
      <c r="Z506" s="14">
        <v>20</v>
      </c>
      <c r="AA506" s="14">
        <v>-20</v>
      </c>
      <c r="AB506" s="89"/>
      <c r="AC506" s="39">
        <v>51.688000000000002</v>
      </c>
    </row>
    <row r="507" spans="1:29" x14ac:dyDescent="0.45">
      <c r="A507" s="41" t="s">
        <v>74</v>
      </c>
      <c r="B507" s="41">
        <v>2019</v>
      </c>
      <c r="C507" s="43">
        <v>43491</v>
      </c>
      <c r="D507" s="41" t="s">
        <v>30</v>
      </c>
      <c r="E507" s="41" t="s">
        <v>31</v>
      </c>
      <c r="F507" s="41" t="s">
        <v>31</v>
      </c>
      <c r="G507" s="41" t="s">
        <v>316</v>
      </c>
      <c r="H507" s="41" t="s">
        <v>258</v>
      </c>
      <c r="I507" s="41" t="s">
        <v>115</v>
      </c>
      <c r="J507" s="12" t="e">
        <f>(C507-VLOOKUP(G507,Riders!$A$2:$D$3499,4,FALSE))/365</f>
        <v>#N/A</v>
      </c>
      <c r="K507" s="12" t="e">
        <f>(C507-VLOOKUP(H507,Riders!$A$2:$D$3499,4,FALSE))/365</f>
        <v>#N/A</v>
      </c>
      <c r="L507" s="14">
        <v>17</v>
      </c>
      <c r="M507" s="14">
        <v>0</v>
      </c>
      <c r="N507" s="14">
        <v>0</v>
      </c>
      <c r="O507" s="14">
        <v>0</v>
      </c>
      <c r="P507" s="14">
        <v>0</v>
      </c>
      <c r="Q507" s="14">
        <v>0</v>
      </c>
      <c r="R507" s="14">
        <v>0</v>
      </c>
      <c r="S507" s="14">
        <v>0</v>
      </c>
      <c r="T507" s="14">
        <v>0</v>
      </c>
      <c r="U507" s="14">
        <v>0</v>
      </c>
      <c r="V507" s="14">
        <v>0</v>
      </c>
      <c r="W507" s="14">
        <v>0</v>
      </c>
      <c r="X507" s="14">
        <v>0</v>
      </c>
      <c r="Y507" s="14">
        <v>0</v>
      </c>
      <c r="Z507" s="14">
        <v>20</v>
      </c>
      <c r="AA507" s="14">
        <v>-20</v>
      </c>
      <c r="AB507" s="89"/>
      <c r="AC507" s="39">
        <v>51.688000000000002</v>
      </c>
    </row>
    <row r="508" spans="1:29" x14ac:dyDescent="0.45">
      <c r="A508" s="41" t="s">
        <v>74</v>
      </c>
      <c r="B508" s="41">
        <v>2019</v>
      </c>
      <c r="C508" s="43">
        <v>43491</v>
      </c>
      <c r="D508" s="41" t="s">
        <v>30</v>
      </c>
      <c r="E508" s="41" t="s">
        <v>31</v>
      </c>
      <c r="F508" s="41" t="s">
        <v>31</v>
      </c>
      <c r="G508" s="41" t="s">
        <v>203</v>
      </c>
      <c r="H508" s="41" t="s">
        <v>171</v>
      </c>
      <c r="I508" s="41" t="s">
        <v>55</v>
      </c>
      <c r="J508" s="12">
        <f>(C508-VLOOKUP(G508,Riders!$A$2:$D$4499,4,FALSE))/365</f>
        <v>25.906849315068492</v>
      </c>
      <c r="K508" s="12">
        <f>(C508-VLOOKUP(H508,Riders!$A$2:$D$4499,4,FALSE))/365</f>
        <v>25.197260273972603</v>
      </c>
      <c r="L508" s="14">
        <v>18</v>
      </c>
      <c r="M508" s="14">
        <v>0</v>
      </c>
      <c r="N508" s="14">
        <v>0</v>
      </c>
      <c r="O508" s="14">
        <v>0</v>
      </c>
      <c r="P508" s="14">
        <v>0</v>
      </c>
      <c r="Q508" s="14">
        <v>0</v>
      </c>
      <c r="R508" s="14">
        <v>0</v>
      </c>
      <c r="S508" s="14">
        <v>0</v>
      </c>
      <c r="T508" s="14">
        <v>0</v>
      </c>
      <c r="U508" s="14">
        <v>0</v>
      </c>
      <c r="V508" s="14">
        <v>0</v>
      </c>
      <c r="W508" s="14">
        <v>0</v>
      </c>
      <c r="X508" s="14">
        <v>0</v>
      </c>
      <c r="Y508" s="14">
        <v>0</v>
      </c>
      <c r="Z508" s="14">
        <v>40</v>
      </c>
      <c r="AA508" s="14">
        <v>-40</v>
      </c>
      <c r="AB508" s="89"/>
      <c r="AC508" s="39">
        <v>51.688000000000002</v>
      </c>
    </row>
    <row r="509" spans="1:29" x14ac:dyDescent="0.45">
      <c r="A509" t="s">
        <v>331</v>
      </c>
      <c r="B509">
        <v>2026</v>
      </c>
      <c r="C509" s="9">
        <v>46309</v>
      </c>
      <c r="D509" s="9" t="s">
        <v>103</v>
      </c>
      <c r="E509" t="s">
        <v>31</v>
      </c>
      <c r="F509" t="s">
        <v>31</v>
      </c>
      <c r="G509" t="s">
        <v>77</v>
      </c>
      <c r="H509" t="s">
        <v>332</v>
      </c>
      <c r="I509" t="s">
        <v>79</v>
      </c>
      <c r="J509" s="12">
        <f>(C509-VLOOKUP(G509,Riders!$A$2:$D$4499,4,FALSE))/365</f>
        <v>19.487671232876714</v>
      </c>
      <c r="K509" s="12">
        <f>(C509-VLOOKUP(H509,Riders!$A$2:$D$4499,4,FALSE))/365</f>
        <v>31.358904109589041</v>
      </c>
      <c r="L509">
        <v>1</v>
      </c>
      <c r="M509">
        <v>0</v>
      </c>
      <c r="N509">
        <v>1</v>
      </c>
      <c r="O509">
        <v>3</v>
      </c>
      <c r="P509">
        <v>0</v>
      </c>
      <c r="Q509">
        <v>5</v>
      </c>
      <c r="R509">
        <v>0</v>
      </c>
      <c r="S509">
        <v>0</v>
      </c>
      <c r="T509">
        <v>3</v>
      </c>
      <c r="U509">
        <v>0</v>
      </c>
      <c r="V509">
        <v>5</v>
      </c>
      <c r="W509">
        <v>3</v>
      </c>
      <c r="X509">
        <v>0</v>
      </c>
      <c r="Y509">
        <v>20</v>
      </c>
      <c r="Z509">
        <v>0</v>
      </c>
      <c r="AA509">
        <v>40</v>
      </c>
      <c r="AB509" s="25">
        <v>1.3784722222222221</v>
      </c>
      <c r="AC509" s="39">
        <v>54.408000000000001</v>
      </c>
    </row>
    <row r="510" spans="1:29" x14ac:dyDescent="0.45">
      <c r="A510" t="s">
        <v>331</v>
      </c>
      <c r="B510">
        <v>2026</v>
      </c>
      <c r="C510" s="9">
        <v>46309</v>
      </c>
      <c r="D510" s="9" t="s">
        <v>103</v>
      </c>
      <c r="E510" t="s">
        <v>31</v>
      </c>
      <c r="F510" t="s">
        <v>31</v>
      </c>
      <c r="G510" t="s">
        <v>75</v>
      </c>
      <c r="H510" t="s">
        <v>157</v>
      </c>
      <c r="I510" t="s">
        <v>52</v>
      </c>
      <c r="J510" s="12">
        <f>(C510-VLOOKUP(G510,Riders!$A$2:$D$4499,4,FALSE))/365</f>
        <v>28.906849315068492</v>
      </c>
      <c r="K510" s="12">
        <f>(C510-VLOOKUP(H510,Riders!$A$2:$D$4499,4,FALSE))/365</f>
        <v>27.772602739726029</v>
      </c>
      <c r="L510">
        <v>2</v>
      </c>
      <c r="M510">
        <v>3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5</v>
      </c>
      <c r="U510">
        <v>0</v>
      </c>
      <c r="V510">
        <v>0</v>
      </c>
      <c r="W510">
        <v>5</v>
      </c>
      <c r="X510">
        <v>0</v>
      </c>
      <c r="Y510">
        <v>20</v>
      </c>
      <c r="Z510">
        <v>0</v>
      </c>
      <c r="AA510">
        <v>33</v>
      </c>
      <c r="AC510" s="39">
        <v>54.408000000000001</v>
      </c>
    </row>
    <row r="511" spans="1:29" x14ac:dyDescent="0.45">
      <c r="A511" t="s">
        <v>331</v>
      </c>
      <c r="B511">
        <v>2026</v>
      </c>
      <c r="C511" s="9">
        <v>46309</v>
      </c>
      <c r="D511" s="9" t="s">
        <v>103</v>
      </c>
      <c r="E511" t="s">
        <v>31</v>
      </c>
      <c r="F511" t="s">
        <v>31</v>
      </c>
      <c r="G511" t="s">
        <v>47</v>
      </c>
      <c r="H511" t="s">
        <v>85</v>
      </c>
      <c r="I511" t="s">
        <v>49</v>
      </c>
      <c r="J511" s="12">
        <f>(C511-VLOOKUP(G511,Riders!$A$2:$D$4499,4,FALSE))/365</f>
        <v>21.846575342465755</v>
      </c>
      <c r="K511" s="12">
        <f>(C511-VLOOKUP(H511,Riders!$A$2:$D$4499,4,FALSE))/365</f>
        <v>24.767123287671232</v>
      </c>
      <c r="L511">
        <v>3</v>
      </c>
      <c r="M511">
        <v>0</v>
      </c>
      <c r="N511">
        <v>0</v>
      </c>
      <c r="O511">
        <v>0</v>
      </c>
      <c r="P511">
        <v>5</v>
      </c>
      <c r="Q511">
        <v>0</v>
      </c>
      <c r="R511">
        <v>1</v>
      </c>
      <c r="S511">
        <v>5</v>
      </c>
      <c r="T511">
        <v>1</v>
      </c>
      <c r="U511">
        <v>0</v>
      </c>
      <c r="V511">
        <v>0</v>
      </c>
      <c r="W511">
        <v>0</v>
      </c>
      <c r="X511">
        <v>6</v>
      </c>
      <c r="Y511">
        <v>0</v>
      </c>
      <c r="Z511">
        <v>0</v>
      </c>
      <c r="AA511">
        <v>18</v>
      </c>
      <c r="AC511" s="39">
        <v>54.408000000000001</v>
      </c>
    </row>
    <row r="512" spans="1:29" x14ac:dyDescent="0.45">
      <c r="A512" t="s">
        <v>331</v>
      </c>
      <c r="B512">
        <v>2026</v>
      </c>
      <c r="C512" s="9">
        <v>46309</v>
      </c>
      <c r="D512" s="9" t="s">
        <v>103</v>
      </c>
      <c r="E512" t="s">
        <v>31</v>
      </c>
      <c r="F512" t="s">
        <v>31</v>
      </c>
      <c r="G512" t="s">
        <v>35</v>
      </c>
      <c r="H512" t="s">
        <v>36</v>
      </c>
      <c r="I512" t="s">
        <v>37</v>
      </c>
      <c r="J512" s="12">
        <f>(C512-VLOOKUP(G512,Riders!$A$2:$D$4499,4,FALSE))/365</f>
        <v>28.961643835616439</v>
      </c>
      <c r="K512" s="12">
        <f>(C512-VLOOKUP(H512,Riders!$A$2:$D$4499,4,FALSE))/365</f>
        <v>23.767123287671232</v>
      </c>
      <c r="L512">
        <v>4</v>
      </c>
      <c r="M512">
        <v>5</v>
      </c>
      <c r="N512">
        <v>5</v>
      </c>
      <c r="O512">
        <v>0</v>
      </c>
      <c r="P512">
        <v>2</v>
      </c>
      <c r="Q512">
        <v>0</v>
      </c>
      <c r="R512">
        <v>5</v>
      </c>
      <c r="S512">
        <v>1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18</v>
      </c>
      <c r="AC512" s="39">
        <v>54.408000000000001</v>
      </c>
    </row>
    <row r="513" spans="1:29" x14ac:dyDescent="0.45">
      <c r="A513" t="s">
        <v>331</v>
      </c>
      <c r="B513">
        <v>2026</v>
      </c>
      <c r="C513" s="9">
        <v>46309</v>
      </c>
      <c r="D513" s="9" t="s">
        <v>103</v>
      </c>
      <c r="E513" t="s">
        <v>31</v>
      </c>
      <c r="F513" t="s">
        <v>31</v>
      </c>
      <c r="G513" t="s">
        <v>81</v>
      </c>
      <c r="H513" t="s">
        <v>333</v>
      </c>
      <c r="I513" t="s">
        <v>83</v>
      </c>
      <c r="J513" s="12">
        <f>(C513-VLOOKUP(G513,Riders!$A$2:$D$4499,4,FALSE))/365</f>
        <v>30.410958904109588</v>
      </c>
      <c r="K513" s="12">
        <f>(C513-VLOOKUP(H513,Riders!$A$2:$D$4499,4,FALSE))/365</f>
        <v>18.18082191780822</v>
      </c>
      <c r="L513">
        <v>5</v>
      </c>
      <c r="M513">
        <v>0</v>
      </c>
      <c r="N513">
        <v>0</v>
      </c>
      <c r="O513">
        <v>0</v>
      </c>
      <c r="P513">
        <v>1</v>
      </c>
      <c r="Q513">
        <v>2</v>
      </c>
      <c r="R513">
        <v>0</v>
      </c>
      <c r="S513">
        <v>2</v>
      </c>
      <c r="T513">
        <v>0</v>
      </c>
      <c r="U513">
        <v>1</v>
      </c>
      <c r="V513">
        <v>0</v>
      </c>
      <c r="W513">
        <v>1</v>
      </c>
      <c r="X513">
        <v>10</v>
      </c>
      <c r="Y513">
        <v>0</v>
      </c>
      <c r="Z513">
        <v>0</v>
      </c>
      <c r="AA513">
        <v>17</v>
      </c>
      <c r="AC513" s="39">
        <v>54.408000000000001</v>
      </c>
    </row>
    <row r="514" spans="1:29" x14ac:dyDescent="0.45">
      <c r="A514" t="s">
        <v>331</v>
      </c>
      <c r="B514">
        <v>2026</v>
      </c>
      <c r="C514" s="9">
        <v>46309</v>
      </c>
      <c r="D514" s="9" t="s">
        <v>103</v>
      </c>
      <c r="E514" t="s">
        <v>31</v>
      </c>
      <c r="F514" t="s">
        <v>31</v>
      </c>
      <c r="G514" t="s">
        <v>84</v>
      </c>
      <c r="H514" t="s">
        <v>106</v>
      </c>
      <c r="I514" t="s">
        <v>61</v>
      </c>
      <c r="J514" s="12">
        <f>(C514-VLOOKUP(G514,Riders!$A$2:$D$4499,4,FALSE))/365</f>
        <v>27.326027397260273</v>
      </c>
      <c r="K514" s="12">
        <f>(C514-VLOOKUP(H514,Riders!$A$2:$D$4499,4,FALSE))/365</f>
        <v>25.816438356164383</v>
      </c>
      <c r="L514">
        <v>6</v>
      </c>
      <c r="M514">
        <v>0</v>
      </c>
      <c r="N514">
        <v>0</v>
      </c>
      <c r="O514">
        <v>2</v>
      </c>
      <c r="P514">
        <v>3</v>
      </c>
      <c r="Q514">
        <v>3</v>
      </c>
      <c r="R514">
        <v>0</v>
      </c>
      <c r="S514">
        <v>3</v>
      </c>
      <c r="T514">
        <v>0</v>
      </c>
      <c r="U514">
        <v>2</v>
      </c>
      <c r="V514">
        <v>2</v>
      </c>
      <c r="W514">
        <v>0</v>
      </c>
      <c r="X514">
        <v>0</v>
      </c>
      <c r="Y514">
        <v>0</v>
      </c>
      <c r="Z514">
        <v>0</v>
      </c>
      <c r="AA514">
        <v>15</v>
      </c>
      <c r="AC514" s="39">
        <v>54.408000000000001</v>
      </c>
    </row>
    <row r="515" spans="1:29" x14ac:dyDescent="0.45">
      <c r="A515" t="s">
        <v>331</v>
      </c>
      <c r="B515">
        <v>2026</v>
      </c>
      <c r="C515" s="9">
        <v>46309</v>
      </c>
      <c r="D515" s="9" t="s">
        <v>103</v>
      </c>
      <c r="E515" t="s">
        <v>31</v>
      </c>
      <c r="F515" t="s">
        <v>31</v>
      </c>
      <c r="G515" t="s">
        <v>107</v>
      </c>
      <c r="H515" t="s">
        <v>193</v>
      </c>
      <c r="I515" t="s">
        <v>46</v>
      </c>
      <c r="J515" s="12">
        <f>(C515-VLOOKUP(G515,Riders!$A$2:$D$4499,4,FALSE))/365</f>
        <v>26.123287671232877</v>
      </c>
      <c r="K515" s="12">
        <f>(C515-VLOOKUP(H515,Riders!$A$2:$D$4499,4,FALSE))/365</f>
        <v>30.947945205479453</v>
      </c>
      <c r="L515">
        <v>7</v>
      </c>
      <c r="M515">
        <v>0</v>
      </c>
      <c r="N515">
        <v>0</v>
      </c>
      <c r="O515">
        <v>5</v>
      </c>
      <c r="P515">
        <v>0</v>
      </c>
      <c r="Q515">
        <v>1</v>
      </c>
      <c r="R515">
        <v>3</v>
      </c>
      <c r="S515">
        <v>0</v>
      </c>
      <c r="T515">
        <v>0</v>
      </c>
      <c r="U515">
        <v>0</v>
      </c>
      <c r="V515">
        <v>1</v>
      </c>
      <c r="W515">
        <v>0</v>
      </c>
      <c r="X515">
        <v>4</v>
      </c>
      <c r="Y515">
        <v>0</v>
      </c>
      <c r="Z515">
        <v>0</v>
      </c>
      <c r="AA515">
        <v>14</v>
      </c>
      <c r="AC515" s="39">
        <v>54.408000000000001</v>
      </c>
    </row>
    <row r="516" spans="1:29" x14ac:dyDescent="0.45">
      <c r="A516" t="s">
        <v>331</v>
      </c>
      <c r="B516">
        <v>2026</v>
      </c>
      <c r="C516" s="9">
        <v>46309</v>
      </c>
      <c r="D516" s="9" t="s">
        <v>103</v>
      </c>
      <c r="E516" t="s">
        <v>31</v>
      </c>
      <c r="F516" t="s">
        <v>31</v>
      </c>
      <c r="G516" t="s">
        <v>32</v>
      </c>
      <c r="H516" t="s">
        <v>80</v>
      </c>
      <c r="I516" t="s">
        <v>34</v>
      </c>
      <c r="J516" s="12">
        <f>(C516-VLOOKUP(G516,Riders!$A$2:$D$4499,4,FALSE))/365</f>
        <v>22.720547945205478</v>
      </c>
      <c r="K516" s="12">
        <f>(C516-VLOOKUP(H516,Riders!$A$2:$D$4499,4,FALSE))/365</f>
        <v>22.583561643835615</v>
      </c>
      <c r="L516">
        <v>8</v>
      </c>
      <c r="M516">
        <v>2</v>
      </c>
      <c r="N516">
        <v>2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3</v>
      </c>
      <c r="V516">
        <v>3</v>
      </c>
      <c r="W516">
        <v>2</v>
      </c>
      <c r="X516">
        <v>2</v>
      </c>
      <c r="Y516">
        <v>0</v>
      </c>
      <c r="Z516">
        <v>0</v>
      </c>
      <c r="AA516">
        <v>14</v>
      </c>
      <c r="AC516" s="39">
        <v>54.408000000000001</v>
      </c>
    </row>
    <row r="517" spans="1:29" x14ac:dyDescent="0.45">
      <c r="A517" t="s">
        <v>331</v>
      </c>
      <c r="B517">
        <v>2026</v>
      </c>
      <c r="C517" s="9">
        <v>46309</v>
      </c>
      <c r="D517" s="9" t="s">
        <v>103</v>
      </c>
      <c r="E517" t="s">
        <v>31</v>
      </c>
      <c r="F517" t="s">
        <v>31</v>
      </c>
      <c r="G517" t="s">
        <v>39</v>
      </c>
      <c r="H517" t="s">
        <v>38</v>
      </c>
      <c r="I517" t="s">
        <v>40</v>
      </c>
      <c r="J517" s="12">
        <f>(C517-VLOOKUP(G517,Riders!$A$2:$D$4499,4,FALSE))/365</f>
        <v>29.405479452054795</v>
      </c>
      <c r="K517" s="12">
        <f>(C517-VLOOKUP(H517,Riders!$A$2:$D$4499,4,FALSE))/365</f>
        <v>29.673972602739727</v>
      </c>
      <c r="L517">
        <v>9</v>
      </c>
      <c r="M517">
        <v>0</v>
      </c>
      <c r="N517">
        <v>3</v>
      </c>
      <c r="O517">
        <v>0</v>
      </c>
      <c r="P517">
        <v>0</v>
      </c>
      <c r="Q517">
        <v>0</v>
      </c>
      <c r="R517">
        <v>2</v>
      </c>
      <c r="S517">
        <v>0</v>
      </c>
      <c r="T517">
        <v>2</v>
      </c>
      <c r="U517">
        <v>5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12</v>
      </c>
      <c r="AC517" s="39">
        <v>54.408000000000001</v>
      </c>
    </row>
    <row r="518" spans="1:29" x14ac:dyDescent="0.45">
      <c r="A518" t="s">
        <v>331</v>
      </c>
      <c r="B518">
        <v>2026</v>
      </c>
      <c r="C518" s="9">
        <v>46309</v>
      </c>
      <c r="D518" s="9" t="s">
        <v>103</v>
      </c>
      <c r="E518" t="s">
        <v>31</v>
      </c>
      <c r="F518" t="s">
        <v>31</v>
      </c>
      <c r="G518" t="s">
        <v>89</v>
      </c>
      <c r="H518" t="s">
        <v>111</v>
      </c>
      <c r="I518" t="s">
        <v>91</v>
      </c>
      <c r="J518" s="12">
        <f>(C518-VLOOKUP(G518,Riders!$A$2:$D$4499,4,FALSE))/365</f>
        <v>27.287671232876711</v>
      </c>
      <c r="K518" s="12">
        <f>(C518-VLOOKUP(H518,Riders!$A$2:$D$4499,4,FALSE))/365</f>
        <v>23.712328767123289</v>
      </c>
      <c r="L518">
        <v>10</v>
      </c>
      <c r="M518">
        <v>1</v>
      </c>
      <c r="N518">
        <v>0</v>
      </c>
      <c r="O518">
        <v>1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20</v>
      </c>
      <c r="AA518">
        <v>-18</v>
      </c>
      <c r="AC518" s="39">
        <v>54.408000000000001</v>
      </c>
    </row>
    <row r="519" spans="1:29" x14ac:dyDescent="0.45">
      <c r="A519" t="s">
        <v>331</v>
      </c>
      <c r="B519">
        <v>2026</v>
      </c>
      <c r="C519" s="9">
        <v>46309</v>
      </c>
      <c r="D519" s="9" t="s">
        <v>103</v>
      </c>
      <c r="E519" t="s">
        <v>31</v>
      </c>
      <c r="F519" t="s">
        <v>31</v>
      </c>
      <c r="G519" t="s">
        <v>42</v>
      </c>
      <c r="H519" t="s">
        <v>92</v>
      </c>
      <c r="I519" t="s">
        <v>43</v>
      </c>
      <c r="J519" s="12">
        <f>(C519-VLOOKUP(G519,Riders!$A$2:$D$4499,4,FALSE))/365</f>
        <v>24.668493150684931</v>
      </c>
      <c r="K519" s="12">
        <f>(C519-VLOOKUP(H519,Riders!$A$2:$D$4499,4,FALSE))/365</f>
        <v>26.660273972602738</v>
      </c>
      <c r="L519">
        <v>11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20</v>
      </c>
      <c r="AA519">
        <v>-20</v>
      </c>
      <c r="AC519" s="39">
        <v>54.408000000000001</v>
      </c>
    </row>
    <row r="520" spans="1:29" x14ac:dyDescent="0.45">
      <c r="A520" t="s">
        <v>331</v>
      </c>
      <c r="B520">
        <v>2026</v>
      </c>
      <c r="C520" s="9">
        <v>46309</v>
      </c>
      <c r="D520" s="9" t="s">
        <v>103</v>
      </c>
      <c r="E520" t="s">
        <v>31</v>
      </c>
      <c r="F520" t="s">
        <v>31</v>
      </c>
      <c r="G520" t="s">
        <v>65</v>
      </c>
      <c r="H520" t="s">
        <v>117</v>
      </c>
      <c r="I520" t="s">
        <v>67</v>
      </c>
      <c r="J520" s="12">
        <f>(C520-VLOOKUP(G520,Riders!$A$2:$D$4499,4,FALSE))/365</f>
        <v>28.265753424657536</v>
      </c>
      <c r="K520" s="12">
        <f>(C520-VLOOKUP(H520,Riders!$A$2:$D$4499,4,FALSE))/365</f>
        <v>24.723287671232878</v>
      </c>
      <c r="L520">
        <v>12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20</v>
      </c>
      <c r="AA520">
        <v>-20</v>
      </c>
      <c r="AC520" s="39">
        <v>54.408000000000001</v>
      </c>
    </row>
    <row r="521" spans="1:29" x14ac:dyDescent="0.45">
      <c r="A521" t="s">
        <v>331</v>
      </c>
      <c r="B521">
        <v>2026</v>
      </c>
      <c r="C521" s="9">
        <v>46309</v>
      </c>
      <c r="D521" s="9" t="s">
        <v>103</v>
      </c>
      <c r="E521" t="s">
        <v>31</v>
      </c>
      <c r="F521" t="s">
        <v>31</v>
      </c>
      <c r="G521" t="s">
        <v>130</v>
      </c>
      <c r="H521" t="s">
        <v>334</v>
      </c>
      <c r="I521" t="s">
        <v>131</v>
      </c>
      <c r="J521" s="12">
        <f>(C521-VLOOKUP(G521,Riders!$A$2:$D$4499,4,FALSE))/365</f>
        <v>24.358904109589041</v>
      </c>
      <c r="K521" s="12">
        <f>(C521-VLOOKUP(H521,Riders!$A$2:$D$4499,4,FALSE))/365</f>
        <v>23.304109589041097</v>
      </c>
      <c r="L521">
        <v>13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20</v>
      </c>
      <c r="AA521">
        <v>-20</v>
      </c>
      <c r="AC521" s="39">
        <v>54.408000000000001</v>
      </c>
    </row>
    <row r="522" spans="1:29" x14ac:dyDescent="0.45">
      <c r="A522" t="s">
        <v>331</v>
      </c>
      <c r="B522">
        <v>2026</v>
      </c>
      <c r="C522" s="9">
        <v>46309</v>
      </c>
      <c r="D522" s="9" t="s">
        <v>103</v>
      </c>
      <c r="E522" t="s">
        <v>31</v>
      </c>
      <c r="F522" t="s">
        <v>31</v>
      </c>
      <c r="G522" t="s">
        <v>335</v>
      </c>
      <c r="H522" t="s">
        <v>126</v>
      </c>
      <c r="I522" t="s">
        <v>115</v>
      </c>
      <c r="J522" s="12">
        <f>(C522-VLOOKUP(G522,Riders!$A$2:$D$4499,4,FALSE))/365</f>
        <v>19.756164383561643</v>
      </c>
      <c r="K522" s="12">
        <f>(C522-VLOOKUP(H522,Riders!$A$2:$D$4499,4,FALSE))/365</f>
        <v>26.134246575342466</v>
      </c>
      <c r="L522">
        <v>14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20</v>
      </c>
      <c r="AA522">
        <v>-20</v>
      </c>
      <c r="AC522" s="39">
        <v>54.408000000000001</v>
      </c>
    </row>
    <row r="523" spans="1:29" x14ac:dyDescent="0.45">
      <c r="A523" t="s">
        <v>331</v>
      </c>
      <c r="B523">
        <v>2026</v>
      </c>
      <c r="C523" s="9">
        <v>46309</v>
      </c>
      <c r="D523" s="9" t="s">
        <v>103</v>
      </c>
      <c r="E523" t="s">
        <v>31</v>
      </c>
      <c r="F523" t="s">
        <v>31</v>
      </c>
      <c r="G523" t="s">
        <v>159</v>
      </c>
      <c r="H523" t="s">
        <v>56</v>
      </c>
      <c r="I523" t="s">
        <v>58</v>
      </c>
      <c r="J523" s="12">
        <f>(C523-VLOOKUP(G523,Riders!$A$2:$D$4499,4,FALSE))/365</f>
        <v>28.350684931506848</v>
      </c>
      <c r="K523" s="12">
        <f>(C523-VLOOKUP(H523,Riders!$A$2:$D$4499,4,FALSE))/365</f>
        <v>21.526027397260275</v>
      </c>
      <c r="L523">
        <v>15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20</v>
      </c>
      <c r="AA523">
        <v>-20</v>
      </c>
      <c r="AC523" s="39">
        <v>54.408000000000001</v>
      </c>
    </row>
    <row r="524" spans="1:29" x14ac:dyDescent="0.45">
      <c r="A524" t="s">
        <v>331</v>
      </c>
      <c r="B524">
        <v>2026</v>
      </c>
      <c r="C524" s="9">
        <v>46309</v>
      </c>
      <c r="D524" s="9" t="s">
        <v>103</v>
      </c>
      <c r="E524" t="s">
        <v>31</v>
      </c>
      <c r="F524" t="s">
        <v>31</v>
      </c>
      <c r="G524" t="s">
        <v>53</v>
      </c>
      <c r="H524" t="s">
        <v>54</v>
      </c>
      <c r="I524" t="s">
        <v>55</v>
      </c>
      <c r="J524" s="12">
        <f>(C524-VLOOKUP(G524,Riders!$A$2:$D$4499,4,FALSE))/365</f>
        <v>25.460273972602739</v>
      </c>
      <c r="K524" s="12">
        <f>(C524-VLOOKUP(H524,Riders!$A$2:$D$4499,4,FALSE))/365</f>
        <v>29.978082191780821</v>
      </c>
      <c r="L524">
        <v>16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20</v>
      </c>
      <c r="AA524">
        <v>-20</v>
      </c>
      <c r="AC524" s="39">
        <v>54.408000000000001</v>
      </c>
    </row>
    <row r="525" spans="1:29" x14ac:dyDescent="0.45">
      <c r="A525" t="s">
        <v>331</v>
      </c>
      <c r="B525">
        <v>2026</v>
      </c>
      <c r="C525" s="9">
        <v>46309</v>
      </c>
      <c r="D525" s="9" t="s">
        <v>103</v>
      </c>
      <c r="E525" t="s">
        <v>31</v>
      </c>
      <c r="F525" t="s">
        <v>31</v>
      </c>
      <c r="G525" t="s">
        <v>86</v>
      </c>
      <c r="H525" t="s">
        <v>87</v>
      </c>
      <c r="I525" t="s">
        <v>88</v>
      </c>
      <c r="J525" s="12">
        <f>(C525-VLOOKUP(G525,Riders!$A$2:$D$4499,4,FALSE))/365</f>
        <v>19.956164383561642</v>
      </c>
      <c r="K525" s="12">
        <f>(C525-VLOOKUP(H525,Riders!$A$2:$D$4499,4,FALSE))/365</f>
        <v>27.304109589041097</v>
      </c>
      <c r="L525">
        <v>17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20</v>
      </c>
      <c r="AA525">
        <v>-20</v>
      </c>
      <c r="AC525" s="39">
        <v>54.408000000000001</v>
      </c>
    </row>
    <row r="526" spans="1:29" x14ac:dyDescent="0.45">
      <c r="A526" t="s">
        <v>331</v>
      </c>
      <c r="B526">
        <v>2026</v>
      </c>
      <c r="C526" s="9">
        <v>46309</v>
      </c>
      <c r="D526" s="9" t="s">
        <v>103</v>
      </c>
      <c r="E526" t="s">
        <v>31</v>
      </c>
      <c r="F526" t="s">
        <v>31</v>
      </c>
      <c r="G526" t="s">
        <v>68</v>
      </c>
      <c r="H526" t="s">
        <v>336</v>
      </c>
      <c r="I526" t="s">
        <v>70</v>
      </c>
      <c r="J526" s="12">
        <f>(C526-VLOOKUP(G526,Riders!$A$2:$D$4499,4,FALSE))/365</f>
        <v>27.161643835616438</v>
      </c>
      <c r="K526" s="12">
        <f>(C526-VLOOKUP(H526,Riders!$A$2:$D$4499,4,FALSE))/365</f>
        <v>31.345205479452055</v>
      </c>
      <c r="L526">
        <v>18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40</v>
      </c>
      <c r="AA526">
        <v>-40</v>
      </c>
      <c r="AC526" s="39">
        <v>54.408000000000001</v>
      </c>
    </row>
    <row r="527" spans="1:29" x14ac:dyDescent="0.45">
      <c r="D527" s="9"/>
    </row>
    <row r="528" spans="1:29" x14ac:dyDescent="0.45">
      <c r="D528" s="9"/>
    </row>
    <row r="529" spans="4:4" x14ac:dyDescent="0.45">
      <c r="D529" s="9"/>
    </row>
    <row r="530" spans="4:4" x14ac:dyDescent="0.45">
      <c r="D530" s="9"/>
    </row>
    <row r="531" spans="4:4" x14ac:dyDescent="0.45">
      <c r="D531" s="9"/>
    </row>
    <row r="532" spans="4:4" x14ac:dyDescent="0.45">
      <c r="D532" s="9"/>
    </row>
    <row r="533" spans="4:4" x14ac:dyDescent="0.45">
      <c r="D533" s="9"/>
    </row>
    <row r="534" spans="4:4" x14ac:dyDescent="0.45">
      <c r="D534" s="9"/>
    </row>
    <row r="535" spans="4:4" x14ac:dyDescent="0.45">
      <c r="D535" s="9"/>
    </row>
    <row r="536" spans="4:4" x14ac:dyDescent="0.45">
      <c r="D536" s="9"/>
    </row>
    <row r="537" spans="4:4" x14ac:dyDescent="0.45">
      <c r="D537" s="9"/>
    </row>
    <row r="538" spans="4:4" x14ac:dyDescent="0.45">
      <c r="D538" s="9"/>
    </row>
    <row r="539" spans="4:4" x14ac:dyDescent="0.45">
      <c r="D539" s="9"/>
    </row>
    <row r="540" spans="4:4" x14ac:dyDescent="0.45">
      <c r="D540" s="9"/>
    </row>
    <row r="541" spans="4:4" x14ac:dyDescent="0.45">
      <c r="D541" s="9"/>
    </row>
    <row r="542" spans="4:4" x14ac:dyDescent="0.45">
      <c r="D542" s="9"/>
    </row>
    <row r="543" spans="4:4" x14ac:dyDescent="0.45">
      <c r="D543" s="9"/>
    </row>
    <row r="544" spans="4:4" x14ac:dyDescent="0.45">
      <c r="D544" s="9"/>
    </row>
    <row r="545" spans="4:4" x14ac:dyDescent="0.45">
      <c r="D545" s="9"/>
    </row>
    <row r="546" spans="4:4" x14ac:dyDescent="0.45">
      <c r="D546" s="9"/>
    </row>
    <row r="547" spans="4:4" x14ac:dyDescent="0.45">
      <c r="D547" s="9"/>
    </row>
    <row r="548" spans="4:4" x14ac:dyDescent="0.45">
      <c r="D548" s="9"/>
    </row>
    <row r="549" spans="4:4" x14ac:dyDescent="0.45">
      <c r="D549" s="9"/>
    </row>
    <row r="550" spans="4:4" x14ac:dyDescent="0.45">
      <c r="D550" s="9"/>
    </row>
    <row r="551" spans="4:4" x14ac:dyDescent="0.45">
      <c r="D551" s="9"/>
    </row>
    <row r="552" spans="4:4" x14ac:dyDescent="0.45">
      <c r="D552" s="9"/>
    </row>
    <row r="553" spans="4:4" x14ac:dyDescent="0.45">
      <c r="D553" s="9"/>
    </row>
    <row r="554" spans="4:4" x14ac:dyDescent="0.45">
      <c r="D554" s="9"/>
    </row>
    <row r="555" spans="4:4" x14ac:dyDescent="0.45">
      <c r="D555" s="9"/>
    </row>
    <row r="556" spans="4:4" x14ac:dyDescent="0.45">
      <c r="D556" s="9"/>
    </row>
    <row r="557" spans="4:4" x14ac:dyDescent="0.45">
      <c r="D557" s="9"/>
    </row>
    <row r="558" spans="4:4" x14ac:dyDescent="0.45">
      <c r="D558" s="9"/>
    </row>
    <row r="559" spans="4:4" x14ac:dyDescent="0.45">
      <c r="D559" s="9"/>
    </row>
    <row r="560" spans="4:4" x14ac:dyDescent="0.45">
      <c r="D560" s="9"/>
    </row>
    <row r="561" spans="4:4" x14ac:dyDescent="0.45">
      <c r="D561" s="9"/>
    </row>
    <row r="562" spans="4:4" x14ac:dyDescent="0.45">
      <c r="D562" s="9"/>
    </row>
    <row r="563" spans="4:4" x14ac:dyDescent="0.45">
      <c r="D563" s="9"/>
    </row>
    <row r="564" spans="4:4" x14ac:dyDescent="0.45">
      <c r="D564" s="9"/>
    </row>
    <row r="565" spans="4:4" x14ac:dyDescent="0.45">
      <c r="D565" s="9"/>
    </row>
    <row r="566" spans="4:4" x14ac:dyDescent="0.45">
      <c r="D566" s="9"/>
    </row>
    <row r="567" spans="4:4" x14ac:dyDescent="0.45">
      <c r="D567" s="9"/>
    </row>
    <row r="568" spans="4:4" x14ac:dyDescent="0.45">
      <c r="D568" s="9"/>
    </row>
    <row r="569" spans="4:4" x14ac:dyDescent="0.45">
      <c r="D569" s="9"/>
    </row>
    <row r="570" spans="4:4" x14ac:dyDescent="0.45">
      <c r="D570" s="9"/>
    </row>
    <row r="571" spans="4:4" x14ac:dyDescent="0.45">
      <c r="D571" s="9"/>
    </row>
    <row r="572" spans="4:4" x14ac:dyDescent="0.45">
      <c r="D572" s="9"/>
    </row>
    <row r="573" spans="4:4" x14ac:dyDescent="0.45">
      <c r="D573" s="9"/>
    </row>
    <row r="574" spans="4:4" x14ac:dyDescent="0.45">
      <c r="D574" s="9"/>
    </row>
    <row r="575" spans="4:4" x14ac:dyDescent="0.45">
      <c r="D575" s="9"/>
    </row>
    <row r="576" spans="4:4" x14ac:dyDescent="0.45">
      <c r="D576" s="9"/>
    </row>
    <row r="577" spans="4:4" x14ac:dyDescent="0.45">
      <c r="D577" s="9"/>
    </row>
    <row r="578" spans="4:4" x14ac:dyDescent="0.45">
      <c r="D578" s="9"/>
    </row>
    <row r="579" spans="4:4" x14ac:dyDescent="0.45">
      <c r="D579" s="9"/>
    </row>
    <row r="580" spans="4:4" x14ac:dyDescent="0.45">
      <c r="D580" s="9"/>
    </row>
    <row r="581" spans="4:4" x14ac:dyDescent="0.45">
      <c r="D581" s="9"/>
    </row>
    <row r="582" spans="4:4" x14ac:dyDescent="0.45">
      <c r="D582" s="9"/>
    </row>
    <row r="583" spans="4:4" x14ac:dyDescent="0.45">
      <c r="D583" s="9"/>
    </row>
    <row r="584" spans="4:4" x14ac:dyDescent="0.45">
      <c r="D584" s="9"/>
    </row>
    <row r="585" spans="4:4" x14ac:dyDescent="0.45">
      <c r="D585" s="9"/>
    </row>
    <row r="586" spans="4:4" x14ac:dyDescent="0.45">
      <c r="D586" s="9"/>
    </row>
    <row r="587" spans="4:4" x14ac:dyDescent="0.45">
      <c r="D587" s="9"/>
    </row>
    <row r="588" spans="4:4" x14ac:dyDescent="0.45">
      <c r="D588" s="9"/>
    </row>
    <row r="589" spans="4:4" x14ac:dyDescent="0.45">
      <c r="D589" s="9"/>
    </row>
    <row r="590" spans="4:4" x14ac:dyDescent="0.45">
      <c r="D590" s="9"/>
    </row>
    <row r="591" spans="4:4" x14ac:dyDescent="0.45">
      <c r="D591" s="9"/>
    </row>
    <row r="592" spans="4:4" x14ac:dyDescent="0.45">
      <c r="D592" s="9"/>
    </row>
    <row r="593" spans="4:4" x14ac:dyDescent="0.45">
      <c r="D593" s="9"/>
    </row>
    <row r="594" spans="4:4" x14ac:dyDescent="0.45">
      <c r="D594" s="9"/>
    </row>
    <row r="595" spans="4:4" x14ac:dyDescent="0.45">
      <c r="D595" s="9"/>
    </row>
    <row r="596" spans="4:4" x14ac:dyDescent="0.45">
      <c r="D596" s="9"/>
    </row>
    <row r="597" spans="4:4" x14ac:dyDescent="0.45">
      <c r="D597" s="9"/>
    </row>
    <row r="598" spans="4:4" x14ac:dyDescent="0.45">
      <c r="D598" s="9"/>
    </row>
    <row r="599" spans="4:4" x14ac:dyDescent="0.45">
      <c r="D599" s="9"/>
    </row>
    <row r="600" spans="4:4" x14ac:dyDescent="0.45">
      <c r="D600" s="9"/>
    </row>
    <row r="601" spans="4:4" x14ac:dyDescent="0.45">
      <c r="D601" s="9"/>
    </row>
    <row r="602" spans="4:4" x14ac:dyDescent="0.45">
      <c r="D602" s="9"/>
    </row>
    <row r="603" spans="4:4" x14ac:dyDescent="0.45">
      <c r="D603" s="9"/>
    </row>
    <row r="604" spans="4:4" x14ac:dyDescent="0.45">
      <c r="D604" s="9"/>
    </row>
    <row r="605" spans="4:4" x14ac:dyDescent="0.45">
      <c r="D605" s="9"/>
    </row>
    <row r="606" spans="4:4" x14ac:dyDescent="0.45">
      <c r="D606" s="9"/>
    </row>
    <row r="607" spans="4:4" x14ac:dyDescent="0.45">
      <c r="D607" s="9"/>
    </row>
    <row r="608" spans="4:4" x14ac:dyDescent="0.45">
      <c r="D608" s="9"/>
    </row>
    <row r="609" spans="4:4" x14ac:dyDescent="0.45">
      <c r="D609" s="9"/>
    </row>
    <row r="610" spans="4:4" x14ac:dyDescent="0.45">
      <c r="D610" s="9"/>
    </row>
    <row r="611" spans="4:4" x14ac:dyDescent="0.45">
      <c r="D611" s="9"/>
    </row>
    <row r="612" spans="4:4" x14ac:dyDescent="0.45">
      <c r="D612" s="9"/>
    </row>
    <row r="613" spans="4:4" x14ac:dyDescent="0.45">
      <c r="D613" s="9"/>
    </row>
    <row r="614" spans="4:4" x14ac:dyDescent="0.45">
      <c r="D614" s="9"/>
    </row>
    <row r="615" spans="4:4" x14ac:dyDescent="0.45">
      <c r="D615" s="9"/>
    </row>
    <row r="616" spans="4:4" x14ac:dyDescent="0.45">
      <c r="D616" s="9"/>
    </row>
    <row r="617" spans="4:4" x14ac:dyDescent="0.45">
      <c r="D617" s="9"/>
    </row>
    <row r="618" spans="4:4" x14ac:dyDescent="0.45">
      <c r="D618" s="9"/>
    </row>
    <row r="619" spans="4:4" x14ac:dyDescent="0.45">
      <c r="D619" s="9"/>
    </row>
    <row r="620" spans="4:4" x14ac:dyDescent="0.45">
      <c r="D620" s="9"/>
    </row>
    <row r="621" spans="4:4" x14ac:dyDescent="0.45">
      <c r="D621" s="9"/>
    </row>
    <row r="622" spans="4:4" x14ac:dyDescent="0.45">
      <c r="D622" s="9"/>
    </row>
    <row r="623" spans="4:4" x14ac:dyDescent="0.45">
      <c r="D623" s="9"/>
    </row>
    <row r="624" spans="4:4" x14ac:dyDescent="0.45">
      <c r="D624" s="9"/>
    </row>
    <row r="625" spans="4:4" x14ac:dyDescent="0.45">
      <c r="D625" s="9"/>
    </row>
    <row r="626" spans="4:4" x14ac:dyDescent="0.45">
      <c r="D626" s="9"/>
    </row>
    <row r="627" spans="4:4" x14ac:dyDescent="0.45">
      <c r="D627" s="9"/>
    </row>
    <row r="628" spans="4:4" x14ac:dyDescent="0.45">
      <c r="D628" s="9"/>
    </row>
    <row r="629" spans="4:4" x14ac:dyDescent="0.45">
      <c r="D629" s="9"/>
    </row>
    <row r="630" spans="4:4" x14ac:dyDescent="0.45">
      <c r="D630" s="9"/>
    </row>
    <row r="631" spans="4:4" x14ac:dyDescent="0.45">
      <c r="D631" s="9"/>
    </row>
    <row r="632" spans="4:4" x14ac:dyDescent="0.45">
      <c r="D632" s="9"/>
    </row>
    <row r="633" spans="4:4" x14ac:dyDescent="0.45">
      <c r="D633" s="9"/>
    </row>
    <row r="634" spans="4:4" x14ac:dyDescent="0.45">
      <c r="D634" s="9"/>
    </row>
    <row r="635" spans="4:4" x14ac:dyDescent="0.45">
      <c r="D635" s="9"/>
    </row>
    <row r="636" spans="4:4" x14ac:dyDescent="0.45">
      <c r="D636" s="9"/>
    </row>
    <row r="637" spans="4:4" x14ac:dyDescent="0.45">
      <c r="D637" s="9"/>
    </row>
    <row r="638" spans="4:4" x14ac:dyDescent="0.45">
      <c r="D638" s="9"/>
    </row>
    <row r="639" spans="4:4" x14ac:dyDescent="0.45">
      <c r="D639" s="9"/>
    </row>
    <row r="640" spans="4:4" x14ac:dyDescent="0.45">
      <c r="D640" s="9"/>
    </row>
    <row r="641" spans="4:4" x14ac:dyDescent="0.45">
      <c r="D641" s="9"/>
    </row>
    <row r="642" spans="4:4" x14ac:dyDescent="0.45">
      <c r="D642" s="9"/>
    </row>
    <row r="643" spans="4:4" x14ac:dyDescent="0.45">
      <c r="D643" s="9"/>
    </row>
    <row r="644" spans="4:4" x14ac:dyDescent="0.45">
      <c r="D644" s="9"/>
    </row>
    <row r="645" spans="4:4" x14ac:dyDescent="0.45">
      <c r="D645" s="9"/>
    </row>
    <row r="646" spans="4:4" x14ac:dyDescent="0.45">
      <c r="D646" s="9"/>
    </row>
    <row r="647" spans="4:4" x14ac:dyDescent="0.45">
      <c r="D647" s="9"/>
    </row>
    <row r="648" spans="4:4" x14ac:dyDescent="0.45">
      <c r="D648" s="9"/>
    </row>
    <row r="649" spans="4:4" x14ac:dyDescent="0.45">
      <c r="D649" s="9"/>
    </row>
    <row r="650" spans="4:4" x14ac:dyDescent="0.45">
      <c r="D650" s="9"/>
    </row>
    <row r="651" spans="4:4" x14ac:dyDescent="0.45">
      <c r="D651" s="9"/>
    </row>
    <row r="652" spans="4:4" x14ac:dyDescent="0.45">
      <c r="D652" s="9"/>
    </row>
    <row r="653" spans="4:4" x14ac:dyDescent="0.45">
      <c r="D653" s="9"/>
    </row>
    <row r="654" spans="4:4" x14ac:dyDescent="0.45">
      <c r="D654" s="9"/>
    </row>
  </sheetData>
  <autoFilter ref="A1:AC476" xr:uid="{00000000-0009-0000-0000-000005000000}">
    <sortState xmlns:xlrd2="http://schemas.microsoft.com/office/spreadsheetml/2017/richdata2" ref="A2:AC508">
      <sortCondition descending="1" ref="C1:C476"/>
    </sortState>
  </autoFilter>
  <conditionalFormatting sqref="V193 V195:V198 W2:W187 W204:W1746">
    <cfRule type="cellIs" dxfId="551" priority="110" operator="between">
      <formula>2</formula>
      <formula>2</formula>
    </cfRule>
    <cfRule type="cellIs" dxfId="550" priority="111" operator="between">
      <formula>4</formula>
      <formula>4</formula>
    </cfRule>
  </conditionalFormatting>
  <conditionalFormatting sqref="D120:D187">
    <cfRule type="expression" dxfId="549" priority="103">
      <formula>$G120="F"</formula>
    </cfRule>
    <cfRule type="expression" dxfId="548" priority="104">
      <formula>$G120="SF"</formula>
    </cfRule>
    <cfRule type="expression" dxfId="547" priority="105">
      <formula>$G120="QF"</formula>
    </cfRule>
    <cfRule type="expression" dxfId="546" priority="106">
      <formula>$G120="R16"</formula>
    </cfRule>
    <cfRule type="expression" dxfId="545" priority="107">
      <formula>$G120="R8"</formula>
    </cfRule>
  </conditionalFormatting>
  <conditionalFormatting sqref="W204:W1746">
    <cfRule type="cellIs" dxfId="544" priority="108" operator="between">
      <formula>10</formula>
      <formula>10</formula>
    </cfRule>
  </conditionalFormatting>
  <conditionalFormatting sqref="W2:W421">
    <cfRule type="cellIs" dxfId="543" priority="100" operator="between">
      <formula>4</formula>
      <formula>4</formula>
    </cfRule>
    <cfRule type="cellIs" dxfId="542" priority="101" operator="between">
      <formula>2</formula>
      <formula>2</formula>
    </cfRule>
    <cfRule type="cellIs" dxfId="541" priority="102" operator="between">
      <formula>10</formula>
      <formula>10</formula>
    </cfRule>
    <cfRule type="cellIs" dxfId="540" priority="109" operator="between">
      <formula>6</formula>
      <formula>6</formula>
    </cfRule>
  </conditionalFormatting>
  <conditionalFormatting sqref="V188:V192">
    <cfRule type="cellIs" dxfId="539" priority="96" operator="between">
      <formula>1</formula>
      <formula>1</formula>
    </cfRule>
    <cfRule type="cellIs" dxfId="538" priority="97" operator="between">
      <formula>2</formula>
      <formula>2</formula>
    </cfRule>
    <cfRule type="cellIs" dxfId="537" priority="98" operator="between">
      <formula>3</formula>
      <formula>3</formula>
    </cfRule>
    <cfRule type="cellIs" dxfId="536" priority="99" operator="between">
      <formula>5</formula>
      <formula>5</formula>
    </cfRule>
  </conditionalFormatting>
  <conditionalFormatting sqref="V194">
    <cfRule type="cellIs" dxfId="535" priority="92" operator="between">
      <formula>1</formula>
      <formula>1</formula>
    </cfRule>
    <cfRule type="cellIs" dxfId="534" priority="93" operator="between">
      <formula>2</formula>
      <formula>2</formula>
    </cfRule>
    <cfRule type="cellIs" dxfId="533" priority="94" operator="between">
      <formula>3</formula>
      <formula>3</formula>
    </cfRule>
    <cfRule type="cellIs" dxfId="532" priority="95" operator="between">
      <formula>5</formula>
      <formula>5</formula>
    </cfRule>
  </conditionalFormatting>
  <conditionalFormatting sqref="A224:B259">
    <cfRule type="expression" dxfId="531" priority="87">
      <formula>$E224="Q"</formula>
    </cfRule>
    <cfRule type="expression" dxfId="530" priority="88">
      <formula>$E224="G"</formula>
    </cfRule>
    <cfRule type="expression" dxfId="529" priority="89">
      <formula>$E224="B"</formula>
    </cfRule>
  </conditionalFormatting>
  <conditionalFormatting sqref="D224:D259">
    <cfRule type="expression" dxfId="528" priority="84">
      <formula>$E224="Q"</formula>
    </cfRule>
    <cfRule type="expression" dxfId="527" priority="85">
      <formula>$E224="G"</formula>
    </cfRule>
    <cfRule type="expression" dxfId="526" priority="86">
      <formula>$E224="B"</formula>
    </cfRule>
  </conditionalFormatting>
  <conditionalFormatting sqref="A260:B302 D260:D302">
    <cfRule type="expression" dxfId="525" priority="82">
      <formula>#REF!="F"</formula>
    </cfRule>
    <cfRule type="expression" dxfId="524" priority="83">
      <formula>#REF!="Q"</formula>
    </cfRule>
  </conditionalFormatting>
  <conditionalFormatting sqref="L2:Z289 L290:L368">
    <cfRule type="cellIs" dxfId="523" priority="63" operator="between">
      <formula>0</formula>
      <formula>0</formula>
    </cfRule>
  </conditionalFormatting>
  <conditionalFormatting sqref="X2:X1746">
    <cfRule type="cellIs" dxfId="522" priority="53" operator="between">
      <formula>2</formula>
      <formula>2</formula>
    </cfRule>
    <cfRule type="cellIs" dxfId="521" priority="54" operator="between">
      <formula>4</formula>
      <formula>4</formula>
    </cfRule>
    <cfRule type="cellIs" dxfId="520" priority="55" operator="between">
      <formula>6</formula>
      <formula>6</formula>
    </cfRule>
    <cfRule type="cellIs" dxfId="519" priority="56" operator="between">
      <formula>10</formula>
      <formula>10</formula>
    </cfRule>
  </conditionalFormatting>
  <conditionalFormatting sqref="M2:W2000">
    <cfRule type="cellIs" dxfId="518" priority="113" operator="between">
      <formula>1</formula>
      <formula>1</formula>
    </cfRule>
    <cfRule type="cellIs" dxfId="517" priority="114" operator="between">
      <formula>2</formula>
      <formula>2</formula>
    </cfRule>
    <cfRule type="cellIs" dxfId="516" priority="115" operator="between">
      <formula>3</formula>
      <formula>3</formula>
    </cfRule>
    <cfRule type="cellIs" dxfId="515" priority="116" operator="between">
      <formula>5</formula>
      <formula>5</formula>
    </cfRule>
  </conditionalFormatting>
  <conditionalFormatting sqref="A303:B320 D303:D320">
    <cfRule type="expression" dxfId="514" priority="51">
      <formula>#REF!="F"</formula>
    </cfRule>
    <cfRule type="expression" dxfId="513" priority="52">
      <formula>#REF!="Q"</formula>
    </cfRule>
  </conditionalFormatting>
  <conditionalFormatting sqref="E321:F415">
    <cfRule type="expression" dxfId="512" priority="48">
      <formula>$E321="F"</formula>
    </cfRule>
    <cfRule type="expression" dxfId="511" priority="49">
      <formula>$E321="R1"</formula>
    </cfRule>
    <cfRule type="expression" dxfId="510" priority="50">
      <formula>$E321="Q"</formula>
    </cfRule>
  </conditionalFormatting>
  <conditionalFormatting sqref="A321:D333">
    <cfRule type="expression" dxfId="509" priority="45">
      <formula>$E321="R1"</formula>
    </cfRule>
    <cfRule type="expression" dxfId="508" priority="46">
      <formula>$E321="F"</formula>
    </cfRule>
    <cfRule type="expression" dxfId="507" priority="47">
      <formula>$E321="Q"</formula>
    </cfRule>
  </conditionalFormatting>
  <conditionalFormatting sqref="A334:D351">
    <cfRule type="expression" dxfId="506" priority="36">
      <formula>$E334="Q"</formula>
    </cfRule>
    <cfRule type="expression" dxfId="505" priority="37">
      <formula>$E334="G"</formula>
    </cfRule>
    <cfRule type="expression" dxfId="504" priority="38">
      <formula>$E334="B"</formula>
    </cfRule>
  </conditionalFormatting>
  <conditionalFormatting sqref="A360:B368">
    <cfRule type="expression" dxfId="503" priority="33">
      <formula>#REF!="R1"</formula>
    </cfRule>
    <cfRule type="expression" dxfId="502" priority="34">
      <formula>#REF!="F"</formula>
    </cfRule>
    <cfRule type="expression" dxfId="501" priority="35">
      <formula>#REF!="Q"</formula>
    </cfRule>
  </conditionalFormatting>
  <conditionalFormatting sqref="D360:D368">
    <cfRule type="expression" dxfId="500" priority="30">
      <formula>#REF!="R1"</formula>
    </cfRule>
    <cfRule type="expression" dxfId="499" priority="31">
      <formula>#REF!="F"</formula>
    </cfRule>
    <cfRule type="expression" dxfId="498" priority="32">
      <formula>#REF!="Q"</formula>
    </cfRule>
  </conditionalFormatting>
  <conditionalFormatting sqref="C360:C368">
    <cfRule type="expression" dxfId="497" priority="27">
      <formula>$E360="R1"</formula>
    </cfRule>
    <cfRule type="expression" dxfId="496" priority="28">
      <formula>$E360="F"</formula>
    </cfRule>
    <cfRule type="expression" dxfId="495" priority="29">
      <formula>$E360="Q"</formula>
    </cfRule>
  </conditionalFormatting>
  <conditionalFormatting sqref="A369:B383">
    <cfRule type="expression" dxfId="494" priority="24">
      <formula>#REF!="R1"</formula>
    </cfRule>
    <cfRule type="expression" dxfId="493" priority="25">
      <formula>#REF!="F"</formula>
    </cfRule>
    <cfRule type="expression" dxfId="492" priority="26">
      <formula>#REF!="Q"</formula>
    </cfRule>
  </conditionalFormatting>
  <conditionalFormatting sqref="D369:D383">
    <cfRule type="expression" dxfId="491" priority="21">
      <formula>#REF!="R1"</formula>
    </cfRule>
    <cfRule type="expression" dxfId="490" priority="22">
      <formula>#REF!="F"</formula>
    </cfRule>
    <cfRule type="expression" dxfId="489" priority="23">
      <formula>#REF!="Q"</formula>
    </cfRule>
  </conditionalFormatting>
  <conditionalFormatting sqref="A384:B400">
    <cfRule type="expression" dxfId="488" priority="18">
      <formula>#REF!="R1"</formula>
    </cfRule>
    <cfRule type="expression" dxfId="487" priority="19">
      <formula>#REF!="F"</formula>
    </cfRule>
    <cfRule type="expression" dxfId="486" priority="20">
      <formula>#REF!="Q"</formula>
    </cfRule>
  </conditionalFormatting>
  <conditionalFormatting sqref="D384:D400">
    <cfRule type="expression" dxfId="485" priority="15">
      <formula>#REF!="R1"</formula>
    </cfRule>
    <cfRule type="expression" dxfId="484" priority="16">
      <formula>#REF!="F"</formula>
    </cfRule>
    <cfRule type="expression" dxfId="483" priority="17">
      <formula>#REF!="Q"</formula>
    </cfRule>
  </conditionalFormatting>
  <conditionalFormatting sqref="A401:D415 A416:B432">
    <cfRule type="expression" dxfId="482" priority="12">
      <formula>$E401="R1"</formula>
    </cfRule>
    <cfRule type="expression" dxfId="481" priority="13">
      <formula>$E401="F"</formula>
    </cfRule>
    <cfRule type="expression" dxfId="480" priority="14">
      <formula>$E401="Q"</formula>
    </cfRule>
  </conditionalFormatting>
  <conditionalFormatting sqref="E416:F476">
    <cfRule type="expression" dxfId="479" priority="9">
      <formula>$E416="F"</formula>
    </cfRule>
    <cfRule type="expression" dxfId="478" priority="10">
      <formula>$E416="R1"</formula>
    </cfRule>
    <cfRule type="expression" dxfId="477" priority="11">
      <formula>$E416="Q"</formula>
    </cfRule>
  </conditionalFormatting>
  <conditionalFormatting sqref="A433:D445">
    <cfRule type="expression" dxfId="476" priority="7">
      <formula>$E433="Q"</formula>
    </cfRule>
    <cfRule type="expression" dxfId="475" priority="8">
      <formula>$E433="F"</formula>
    </cfRule>
  </conditionalFormatting>
  <conditionalFormatting sqref="A352:D359">
    <cfRule type="expression" dxfId="474" priority="1">
      <formula>$E352="Q"</formula>
    </cfRule>
    <cfRule type="expression" dxfId="473" priority="2">
      <formula>$E352="G"</formula>
    </cfRule>
    <cfRule type="expression" dxfId="472" priority="3">
      <formula>$E352="B"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E3551"/>
  <sheetViews>
    <sheetView workbookViewId="0">
      <pane ySplit="1" topLeftCell="A1432" activePane="bottomLeft" state="frozen"/>
      <selection pane="bottomLeft" activeCell="A1432" sqref="A1432"/>
    </sheetView>
  </sheetViews>
  <sheetFormatPr defaultRowHeight="14.25" x14ac:dyDescent="0.45"/>
  <cols>
    <col min="1" max="1" width="35.19921875" bestFit="1" customWidth="1"/>
    <col min="3" max="3" width="13.19921875" style="85" bestFit="1" customWidth="1"/>
    <col min="4" max="4" width="11.796875" bestFit="1" customWidth="1"/>
    <col min="5" max="5" width="10.46484375" bestFit="1" customWidth="1"/>
  </cols>
  <sheetData>
    <row r="1" spans="1:4" x14ac:dyDescent="0.45">
      <c r="A1" t="s">
        <v>2205</v>
      </c>
      <c r="B1" t="s">
        <v>8</v>
      </c>
      <c r="C1" s="85" t="s">
        <v>2206</v>
      </c>
      <c r="D1" s="85" t="s">
        <v>2207</v>
      </c>
    </row>
    <row r="2" spans="1:4" x14ac:dyDescent="0.45">
      <c r="A2" t="s">
        <v>280</v>
      </c>
      <c r="B2" t="s">
        <v>282</v>
      </c>
      <c r="C2">
        <v>10036076809</v>
      </c>
      <c r="D2" s="9">
        <v>37700</v>
      </c>
    </row>
    <row r="3" spans="1:4" x14ac:dyDescent="0.45">
      <c r="A3" t="s">
        <v>2208</v>
      </c>
      <c r="B3" t="s">
        <v>282</v>
      </c>
      <c r="C3">
        <v>10007740277</v>
      </c>
      <c r="D3" s="9">
        <v>34840</v>
      </c>
    </row>
    <row r="4" spans="1:4" x14ac:dyDescent="0.45">
      <c r="A4" t="s">
        <v>2209</v>
      </c>
      <c r="B4" t="s">
        <v>2210</v>
      </c>
      <c r="C4">
        <v>10008999156</v>
      </c>
      <c r="D4" s="9">
        <v>32348</v>
      </c>
    </row>
    <row r="5" spans="1:4" x14ac:dyDescent="0.45">
      <c r="A5" t="s">
        <v>2211</v>
      </c>
      <c r="B5" t="s">
        <v>429</v>
      </c>
      <c r="C5">
        <v>10010702316</v>
      </c>
      <c r="D5" s="9">
        <v>35916</v>
      </c>
    </row>
    <row r="6" spans="1:4" x14ac:dyDescent="0.45">
      <c r="A6" t="s">
        <v>2212</v>
      </c>
      <c r="B6" t="s">
        <v>506</v>
      </c>
      <c r="C6">
        <v>10133934449</v>
      </c>
      <c r="D6" s="9">
        <v>36221</v>
      </c>
    </row>
    <row r="7" spans="1:4" x14ac:dyDescent="0.45">
      <c r="A7" t="s">
        <v>2213</v>
      </c>
      <c r="B7" t="s">
        <v>506</v>
      </c>
      <c r="C7">
        <v>10127891652</v>
      </c>
      <c r="D7" s="9">
        <v>38021</v>
      </c>
    </row>
    <row r="8" spans="1:4" x14ac:dyDescent="0.45">
      <c r="A8" t="s">
        <v>2214</v>
      </c>
      <c r="B8" t="s">
        <v>506</v>
      </c>
      <c r="C8">
        <v>10101945869</v>
      </c>
      <c r="D8" s="9">
        <v>36016</v>
      </c>
    </row>
    <row r="9" spans="1:4" x14ac:dyDescent="0.45">
      <c r="A9" t="s">
        <v>2215</v>
      </c>
      <c r="B9" t="s">
        <v>2216</v>
      </c>
      <c r="C9">
        <v>10101703268</v>
      </c>
      <c r="D9" s="9">
        <v>33922</v>
      </c>
    </row>
    <row r="10" spans="1:4" x14ac:dyDescent="0.45">
      <c r="A10" t="s">
        <v>2217</v>
      </c>
      <c r="B10" t="s">
        <v>2210</v>
      </c>
      <c r="C10">
        <v>10014052048</v>
      </c>
      <c r="D10" s="9">
        <v>36222</v>
      </c>
    </row>
    <row r="11" spans="1:4" x14ac:dyDescent="0.45">
      <c r="A11" t="s">
        <v>2218</v>
      </c>
      <c r="B11" t="s">
        <v>2210</v>
      </c>
      <c r="C11">
        <v>10113423700</v>
      </c>
      <c r="D11" s="9">
        <v>35507</v>
      </c>
    </row>
    <row r="12" spans="1:4" x14ac:dyDescent="0.45">
      <c r="A12" t="s">
        <v>2219</v>
      </c>
      <c r="B12" t="s">
        <v>2210</v>
      </c>
      <c r="C12">
        <v>10009728575</v>
      </c>
      <c r="D12" s="9">
        <v>35507</v>
      </c>
    </row>
    <row r="13" spans="1:4" x14ac:dyDescent="0.45">
      <c r="A13" t="s">
        <v>2220</v>
      </c>
      <c r="B13" t="s">
        <v>2221</v>
      </c>
      <c r="C13">
        <v>10084203155</v>
      </c>
      <c r="D13" s="9">
        <v>37685</v>
      </c>
    </row>
    <row r="14" spans="1:4" x14ac:dyDescent="0.45">
      <c r="A14" t="s">
        <v>2222</v>
      </c>
      <c r="B14" t="s">
        <v>73</v>
      </c>
      <c r="C14">
        <v>10094087455</v>
      </c>
      <c r="D14" s="9">
        <v>37189</v>
      </c>
    </row>
    <row r="15" spans="1:4" x14ac:dyDescent="0.45">
      <c r="A15" t="s">
        <v>2223</v>
      </c>
      <c r="B15" t="s">
        <v>73</v>
      </c>
      <c r="C15">
        <v>10088779535</v>
      </c>
      <c r="D15" s="9">
        <v>37189</v>
      </c>
    </row>
    <row r="16" spans="1:4" x14ac:dyDescent="0.45">
      <c r="A16" t="s">
        <v>2224</v>
      </c>
      <c r="B16" t="s">
        <v>2225</v>
      </c>
      <c r="C16">
        <v>10016302044</v>
      </c>
      <c r="D16" s="9">
        <v>35175</v>
      </c>
    </row>
    <row r="17" spans="1:5" x14ac:dyDescent="0.45">
      <c r="A17" t="s">
        <v>2226</v>
      </c>
      <c r="B17" t="s">
        <v>2225</v>
      </c>
      <c r="C17">
        <v>10075931984</v>
      </c>
      <c r="D17" s="9">
        <v>37654</v>
      </c>
    </row>
    <row r="18" spans="1:5" x14ac:dyDescent="0.45">
      <c r="A18" t="s">
        <v>2227</v>
      </c>
      <c r="B18" t="s">
        <v>49</v>
      </c>
      <c r="C18">
        <v>10095821533</v>
      </c>
      <c r="D18" s="9">
        <v>36624</v>
      </c>
    </row>
    <row r="19" spans="1:5" x14ac:dyDescent="0.45">
      <c r="A19" t="s">
        <v>2228</v>
      </c>
      <c r="B19" t="s">
        <v>506</v>
      </c>
      <c r="C19">
        <v>10113653163</v>
      </c>
      <c r="D19" s="9">
        <v>36989</v>
      </c>
    </row>
    <row r="20" spans="1:5" x14ac:dyDescent="0.45">
      <c r="A20" t="s">
        <v>2229</v>
      </c>
      <c r="B20" t="s">
        <v>429</v>
      </c>
      <c r="C20">
        <v>10009157689</v>
      </c>
      <c r="D20" s="9">
        <v>34074</v>
      </c>
    </row>
    <row r="21" spans="1:5" x14ac:dyDescent="0.45">
      <c r="A21" t="s">
        <v>2230</v>
      </c>
      <c r="B21" t="s">
        <v>2221</v>
      </c>
      <c r="C21">
        <v>10062776259</v>
      </c>
      <c r="D21" s="9">
        <v>37017</v>
      </c>
    </row>
    <row r="22" spans="1:5" x14ac:dyDescent="0.45">
      <c r="A22" t="s">
        <v>285</v>
      </c>
      <c r="B22" t="s">
        <v>251</v>
      </c>
      <c r="C22">
        <v>10015978813</v>
      </c>
      <c r="D22" s="9">
        <v>36825</v>
      </c>
    </row>
    <row r="23" spans="1:5" x14ac:dyDescent="0.45">
      <c r="A23" t="s">
        <v>2231</v>
      </c>
      <c r="B23" t="s">
        <v>282</v>
      </c>
      <c r="C23">
        <v>10008957124</v>
      </c>
      <c r="D23" s="9">
        <v>34779</v>
      </c>
    </row>
    <row r="24" spans="1:5" x14ac:dyDescent="0.45">
      <c r="A24" t="s">
        <v>2232</v>
      </c>
      <c r="B24" t="s">
        <v>2233</v>
      </c>
      <c r="C24">
        <v>10068631524</v>
      </c>
      <c r="D24" s="9">
        <v>37526</v>
      </c>
    </row>
    <row r="25" spans="1:5" x14ac:dyDescent="0.45">
      <c r="A25" t="s">
        <v>190</v>
      </c>
      <c r="B25" t="s">
        <v>177</v>
      </c>
      <c r="C25">
        <v>10083581446</v>
      </c>
      <c r="D25" s="9">
        <v>37101</v>
      </c>
    </row>
    <row r="26" spans="1:5" x14ac:dyDescent="0.45">
      <c r="A26" t="s">
        <v>2234</v>
      </c>
      <c r="B26" t="s">
        <v>213</v>
      </c>
      <c r="C26">
        <v>10065475081</v>
      </c>
      <c r="D26" s="9">
        <v>36759</v>
      </c>
    </row>
    <row r="27" spans="1:5" x14ac:dyDescent="0.45">
      <c r="A27" t="s">
        <v>2235</v>
      </c>
      <c r="B27" t="s">
        <v>34</v>
      </c>
      <c r="C27">
        <v>10014217150</v>
      </c>
      <c r="D27" s="9">
        <v>35284</v>
      </c>
    </row>
    <row r="28" spans="1:5" x14ac:dyDescent="0.45">
      <c r="A28" t="s">
        <v>2236</v>
      </c>
      <c r="B28" t="s">
        <v>73</v>
      </c>
      <c r="C28">
        <v>10045957065</v>
      </c>
      <c r="D28" s="9">
        <v>35976</v>
      </c>
    </row>
    <row r="29" spans="1:5" x14ac:dyDescent="0.45">
      <c r="A29" t="s">
        <v>2237</v>
      </c>
      <c r="B29" t="s">
        <v>79</v>
      </c>
      <c r="C29">
        <v>10062638035</v>
      </c>
      <c r="D29" s="9">
        <v>34299</v>
      </c>
    </row>
    <row r="30" spans="1:5" x14ac:dyDescent="0.45">
      <c r="A30" t="s">
        <v>2238</v>
      </c>
      <c r="B30" t="s">
        <v>34</v>
      </c>
      <c r="C30">
        <v>10022712532</v>
      </c>
      <c r="D30" s="9">
        <v>37071</v>
      </c>
    </row>
    <row r="31" spans="1:5" x14ac:dyDescent="0.45">
      <c r="A31" t="s">
        <v>2239</v>
      </c>
      <c r="B31" t="s">
        <v>61</v>
      </c>
      <c r="C31">
        <v>10030681585</v>
      </c>
      <c r="D31" s="9">
        <v>37268</v>
      </c>
    </row>
    <row r="32" spans="1:5" x14ac:dyDescent="0.45">
      <c r="A32" t="s">
        <v>2240</v>
      </c>
      <c r="B32" t="s">
        <v>2225</v>
      </c>
      <c r="C32">
        <v>10103672065</v>
      </c>
      <c r="D32" s="9">
        <v>37687</v>
      </c>
      <c r="E32" s="9"/>
    </row>
    <row r="33" spans="1:5" x14ac:dyDescent="0.45">
      <c r="A33" t="s">
        <v>1957</v>
      </c>
      <c r="B33" t="s">
        <v>370</v>
      </c>
      <c r="C33">
        <v>10050942562</v>
      </c>
      <c r="D33" s="9">
        <v>36359</v>
      </c>
      <c r="E33" s="9"/>
    </row>
    <row r="34" spans="1:5" x14ac:dyDescent="0.45">
      <c r="A34" t="s">
        <v>2241</v>
      </c>
      <c r="B34" t="s">
        <v>131</v>
      </c>
      <c r="C34">
        <v>10040703709</v>
      </c>
      <c r="D34" s="9">
        <v>33371</v>
      </c>
      <c r="E34" s="9"/>
    </row>
    <row r="35" spans="1:5" x14ac:dyDescent="0.45">
      <c r="A35" t="s">
        <v>2242</v>
      </c>
      <c r="B35" t="s">
        <v>491</v>
      </c>
      <c r="C35">
        <v>10061269123</v>
      </c>
      <c r="D35" s="9"/>
    </row>
    <row r="36" spans="1:5" x14ac:dyDescent="0.45">
      <c r="A36" t="s">
        <v>2243</v>
      </c>
      <c r="B36" t="s">
        <v>52</v>
      </c>
      <c r="C36">
        <v>10065928860</v>
      </c>
      <c r="D36" s="9">
        <v>37591</v>
      </c>
    </row>
    <row r="37" spans="1:5" x14ac:dyDescent="0.45">
      <c r="A37" t="s">
        <v>2244</v>
      </c>
      <c r="B37" t="s">
        <v>177</v>
      </c>
      <c r="C37">
        <v>10010830032</v>
      </c>
      <c r="D37" s="9">
        <v>35993</v>
      </c>
    </row>
    <row r="38" spans="1:5" x14ac:dyDescent="0.45">
      <c r="A38" t="s">
        <v>2245</v>
      </c>
      <c r="B38" t="s">
        <v>2246</v>
      </c>
      <c r="C38">
        <v>10048818161</v>
      </c>
      <c r="D38" s="9">
        <v>36712</v>
      </c>
    </row>
    <row r="39" spans="1:5" x14ac:dyDescent="0.45">
      <c r="A39" t="s">
        <v>2247</v>
      </c>
      <c r="B39" t="s">
        <v>485</v>
      </c>
      <c r="C39">
        <v>10016189583</v>
      </c>
      <c r="D39" s="9">
        <v>36295</v>
      </c>
    </row>
    <row r="40" spans="1:5" x14ac:dyDescent="0.45">
      <c r="A40" t="s">
        <v>2248</v>
      </c>
      <c r="B40" t="s">
        <v>485</v>
      </c>
      <c r="C40">
        <v>10088541782</v>
      </c>
      <c r="D40" s="9">
        <v>36295</v>
      </c>
    </row>
    <row r="41" spans="1:5" x14ac:dyDescent="0.45">
      <c r="A41" t="s">
        <v>2249</v>
      </c>
      <c r="B41" t="s">
        <v>83</v>
      </c>
      <c r="C41">
        <v>10128040687</v>
      </c>
      <c r="D41" s="9">
        <v>35456</v>
      </c>
    </row>
    <row r="42" spans="1:5" x14ac:dyDescent="0.45">
      <c r="A42" t="s">
        <v>2250</v>
      </c>
      <c r="B42" t="s">
        <v>2251</v>
      </c>
      <c r="C42">
        <v>10017612554</v>
      </c>
      <c r="D42" s="9">
        <v>37554</v>
      </c>
    </row>
    <row r="43" spans="1:5" x14ac:dyDescent="0.45">
      <c r="A43" t="s">
        <v>2252</v>
      </c>
      <c r="B43" t="s">
        <v>131</v>
      </c>
      <c r="C43">
        <v>10009995832</v>
      </c>
      <c r="D43" s="9">
        <v>35599</v>
      </c>
    </row>
    <row r="44" spans="1:5" x14ac:dyDescent="0.45">
      <c r="A44" t="s">
        <v>2253</v>
      </c>
      <c r="B44" t="s">
        <v>265</v>
      </c>
      <c r="C44">
        <v>10010646742</v>
      </c>
      <c r="D44" s="9">
        <v>35562</v>
      </c>
    </row>
    <row r="45" spans="1:5" x14ac:dyDescent="0.45">
      <c r="A45" t="s">
        <v>2254</v>
      </c>
      <c r="B45" t="s">
        <v>506</v>
      </c>
      <c r="C45">
        <v>10101946172</v>
      </c>
      <c r="D45" s="9">
        <v>36950</v>
      </c>
    </row>
    <row r="46" spans="1:5" x14ac:dyDescent="0.45">
      <c r="A46" t="s">
        <v>2255</v>
      </c>
      <c r="B46" t="s">
        <v>70</v>
      </c>
      <c r="C46">
        <v>10007200616</v>
      </c>
      <c r="D46" s="9">
        <v>34067</v>
      </c>
    </row>
    <row r="47" spans="1:5" x14ac:dyDescent="0.45">
      <c r="A47" t="s">
        <v>2256</v>
      </c>
      <c r="B47" t="s">
        <v>70</v>
      </c>
      <c r="C47">
        <v>10087531063</v>
      </c>
      <c r="D47" s="9">
        <v>34067</v>
      </c>
    </row>
    <row r="48" spans="1:5" x14ac:dyDescent="0.45">
      <c r="A48" t="s">
        <v>2257</v>
      </c>
      <c r="B48" t="s">
        <v>52</v>
      </c>
      <c r="C48">
        <v>10067678294</v>
      </c>
      <c r="D48" s="9">
        <v>36937</v>
      </c>
    </row>
    <row r="49" spans="1:4" x14ac:dyDescent="0.45">
      <c r="A49" t="s">
        <v>1961</v>
      </c>
      <c r="B49" t="s">
        <v>67</v>
      </c>
      <c r="C49">
        <v>10007476963</v>
      </c>
      <c r="D49" s="9">
        <v>34207</v>
      </c>
    </row>
    <row r="50" spans="1:4" x14ac:dyDescent="0.45">
      <c r="A50" t="s">
        <v>2258</v>
      </c>
      <c r="B50" t="s">
        <v>2259</v>
      </c>
      <c r="C50">
        <v>10010671903</v>
      </c>
      <c r="D50" s="9">
        <v>35721</v>
      </c>
    </row>
    <row r="51" spans="1:4" x14ac:dyDescent="0.45">
      <c r="A51" t="s">
        <v>2260</v>
      </c>
      <c r="B51" t="s">
        <v>2221</v>
      </c>
      <c r="C51">
        <v>10036109747</v>
      </c>
      <c r="D51" s="9">
        <v>36778</v>
      </c>
    </row>
    <row r="52" spans="1:4" x14ac:dyDescent="0.45">
      <c r="A52" t="s">
        <v>2261</v>
      </c>
      <c r="B52" t="s">
        <v>491</v>
      </c>
      <c r="C52">
        <v>10096481941</v>
      </c>
      <c r="D52" s="9">
        <v>35063</v>
      </c>
    </row>
    <row r="53" spans="1:4" x14ac:dyDescent="0.45">
      <c r="A53" t="s">
        <v>2262</v>
      </c>
      <c r="B53" t="s">
        <v>2263</v>
      </c>
      <c r="C53">
        <v>10011038580</v>
      </c>
      <c r="D53" s="9">
        <v>34033</v>
      </c>
    </row>
    <row r="54" spans="1:4" x14ac:dyDescent="0.45">
      <c r="A54" t="s">
        <v>2264</v>
      </c>
      <c r="B54" t="s">
        <v>506</v>
      </c>
      <c r="C54">
        <v>10056525621</v>
      </c>
      <c r="D54" s="9">
        <v>35817</v>
      </c>
    </row>
    <row r="55" spans="1:4" x14ac:dyDescent="0.45">
      <c r="A55" t="s">
        <v>457</v>
      </c>
      <c r="B55" t="s">
        <v>88</v>
      </c>
      <c r="C55">
        <v>10051091803</v>
      </c>
      <c r="D55" s="9">
        <v>37038</v>
      </c>
    </row>
    <row r="56" spans="1:4" x14ac:dyDescent="0.45">
      <c r="A56" t="s">
        <v>129</v>
      </c>
      <c r="B56" t="s">
        <v>131</v>
      </c>
      <c r="C56">
        <v>10042531551</v>
      </c>
      <c r="D56" s="9">
        <v>37793</v>
      </c>
    </row>
    <row r="57" spans="1:4" x14ac:dyDescent="0.45">
      <c r="A57" t="s">
        <v>2265</v>
      </c>
      <c r="B57" t="s">
        <v>67</v>
      </c>
      <c r="C57">
        <v>10001568653</v>
      </c>
      <c r="D57" s="9">
        <v>24985</v>
      </c>
    </row>
    <row r="58" spans="1:4" x14ac:dyDescent="0.45">
      <c r="A58" t="s">
        <v>2266</v>
      </c>
      <c r="B58" t="s">
        <v>61</v>
      </c>
      <c r="C58">
        <v>10028969941</v>
      </c>
      <c r="D58" s="9">
        <v>37095</v>
      </c>
    </row>
    <row r="59" spans="1:4" x14ac:dyDescent="0.45">
      <c r="A59" t="s">
        <v>2267</v>
      </c>
      <c r="B59" t="s">
        <v>506</v>
      </c>
      <c r="C59">
        <v>10100511582</v>
      </c>
      <c r="D59" s="9">
        <v>35779</v>
      </c>
    </row>
    <row r="60" spans="1:4" x14ac:dyDescent="0.45">
      <c r="A60" t="s">
        <v>2268</v>
      </c>
      <c r="B60" t="s">
        <v>143</v>
      </c>
      <c r="C60">
        <v>10010691303</v>
      </c>
      <c r="D60" s="9">
        <v>35363</v>
      </c>
    </row>
    <row r="61" spans="1:4" x14ac:dyDescent="0.45">
      <c r="A61" t="s">
        <v>2269</v>
      </c>
      <c r="B61" t="s">
        <v>143</v>
      </c>
      <c r="C61">
        <v>10088752455</v>
      </c>
      <c r="D61" s="9">
        <v>35363</v>
      </c>
    </row>
    <row r="62" spans="1:4" x14ac:dyDescent="0.45">
      <c r="A62" t="s">
        <v>2270</v>
      </c>
      <c r="B62" t="s">
        <v>282</v>
      </c>
      <c r="C62">
        <v>10034936552</v>
      </c>
      <c r="D62" s="9">
        <v>36682</v>
      </c>
    </row>
    <row r="63" spans="1:4" x14ac:dyDescent="0.45">
      <c r="A63" t="s">
        <v>2271</v>
      </c>
      <c r="B63" t="s">
        <v>213</v>
      </c>
      <c r="C63">
        <v>10122561908</v>
      </c>
      <c r="D63" s="9">
        <v>28848</v>
      </c>
    </row>
    <row r="64" spans="1:4" x14ac:dyDescent="0.45">
      <c r="A64" t="s">
        <v>2272</v>
      </c>
      <c r="B64" t="s">
        <v>485</v>
      </c>
      <c r="C64">
        <v>10006399051</v>
      </c>
      <c r="D64" s="9">
        <v>32513</v>
      </c>
    </row>
    <row r="65" spans="1:4" x14ac:dyDescent="0.45">
      <c r="A65" t="s">
        <v>2273</v>
      </c>
      <c r="B65" t="s">
        <v>2274</v>
      </c>
      <c r="C65">
        <v>10061307822</v>
      </c>
      <c r="D65" s="9">
        <v>33516</v>
      </c>
    </row>
    <row r="66" spans="1:4" x14ac:dyDescent="0.45">
      <c r="A66" t="s">
        <v>2275</v>
      </c>
      <c r="B66" t="s">
        <v>131</v>
      </c>
      <c r="C66">
        <v>10037984372</v>
      </c>
      <c r="D66" s="9">
        <v>39202</v>
      </c>
    </row>
    <row r="67" spans="1:4" x14ac:dyDescent="0.45">
      <c r="A67" t="s">
        <v>2276</v>
      </c>
      <c r="B67" t="s">
        <v>427</v>
      </c>
      <c r="C67">
        <v>10054563591</v>
      </c>
      <c r="D67" s="9">
        <v>36055</v>
      </c>
    </row>
    <row r="68" spans="1:4" x14ac:dyDescent="0.45">
      <c r="A68" t="s">
        <v>2277</v>
      </c>
      <c r="B68" t="s">
        <v>131</v>
      </c>
      <c r="C68">
        <v>10011154475</v>
      </c>
      <c r="D68" s="9">
        <v>36026</v>
      </c>
    </row>
    <row r="69" spans="1:4" x14ac:dyDescent="0.45">
      <c r="A69" t="s">
        <v>2278</v>
      </c>
      <c r="B69" t="s">
        <v>121</v>
      </c>
      <c r="C69">
        <v>10080656187</v>
      </c>
      <c r="D69" s="9">
        <v>38063</v>
      </c>
    </row>
    <row r="70" spans="1:4" x14ac:dyDescent="0.45">
      <c r="A70" t="s">
        <v>2279</v>
      </c>
      <c r="B70" t="s">
        <v>2233</v>
      </c>
      <c r="C70">
        <v>10005846353</v>
      </c>
      <c r="D70" s="9">
        <v>30280</v>
      </c>
    </row>
    <row r="71" spans="1:4" x14ac:dyDescent="0.45">
      <c r="A71" t="s">
        <v>2280</v>
      </c>
      <c r="B71" t="s">
        <v>121</v>
      </c>
      <c r="C71">
        <v>10015587375</v>
      </c>
      <c r="D71" s="9">
        <v>35432</v>
      </c>
    </row>
    <row r="72" spans="1:4" x14ac:dyDescent="0.45">
      <c r="A72" t="s">
        <v>2281</v>
      </c>
      <c r="B72" t="s">
        <v>213</v>
      </c>
      <c r="C72">
        <v>10023545621</v>
      </c>
      <c r="D72" s="9">
        <v>32289</v>
      </c>
    </row>
    <row r="73" spans="1:4" x14ac:dyDescent="0.45">
      <c r="A73" t="s">
        <v>2282</v>
      </c>
      <c r="B73" t="s">
        <v>121</v>
      </c>
      <c r="C73">
        <v>10107054133</v>
      </c>
      <c r="D73" s="9">
        <v>35347</v>
      </c>
    </row>
    <row r="74" spans="1:4" x14ac:dyDescent="0.45">
      <c r="A74" t="s">
        <v>189</v>
      </c>
      <c r="B74" t="s">
        <v>61</v>
      </c>
      <c r="C74">
        <v>10010713228</v>
      </c>
      <c r="D74" s="9">
        <v>35471</v>
      </c>
    </row>
    <row r="75" spans="1:4" x14ac:dyDescent="0.45">
      <c r="A75" t="s">
        <v>2283</v>
      </c>
      <c r="B75" t="s">
        <v>2210</v>
      </c>
      <c r="C75">
        <v>10010675842</v>
      </c>
      <c r="D75" s="9">
        <v>31976</v>
      </c>
    </row>
    <row r="76" spans="1:4" x14ac:dyDescent="0.45">
      <c r="A76" t="s">
        <v>2284</v>
      </c>
      <c r="B76" t="s">
        <v>131</v>
      </c>
      <c r="C76">
        <v>10011137604</v>
      </c>
      <c r="D76" s="9">
        <v>35892</v>
      </c>
    </row>
    <row r="77" spans="1:4" x14ac:dyDescent="0.45">
      <c r="A77" t="s">
        <v>2108</v>
      </c>
      <c r="B77" t="s">
        <v>131</v>
      </c>
      <c r="C77">
        <v>10042451628</v>
      </c>
      <c r="D77" s="9">
        <v>36935</v>
      </c>
    </row>
    <row r="78" spans="1:4" x14ac:dyDescent="0.45">
      <c r="A78" t="s">
        <v>2285</v>
      </c>
      <c r="B78" t="s">
        <v>43</v>
      </c>
      <c r="C78">
        <v>10010718682</v>
      </c>
      <c r="D78" s="9">
        <v>33777</v>
      </c>
    </row>
    <row r="79" spans="1:4" x14ac:dyDescent="0.45">
      <c r="A79" t="s">
        <v>2286</v>
      </c>
      <c r="B79" t="s">
        <v>363</v>
      </c>
      <c r="C79">
        <v>10013559166</v>
      </c>
      <c r="D79" s="9">
        <v>34029</v>
      </c>
    </row>
    <row r="80" spans="1:4" x14ac:dyDescent="0.45">
      <c r="A80" t="s">
        <v>2287</v>
      </c>
      <c r="B80" t="s">
        <v>91</v>
      </c>
      <c r="C80">
        <v>10097392428</v>
      </c>
      <c r="D80" s="9">
        <v>37824</v>
      </c>
    </row>
    <row r="81" spans="1:4" x14ac:dyDescent="0.45">
      <c r="A81" t="s">
        <v>2288</v>
      </c>
      <c r="B81" t="s">
        <v>37</v>
      </c>
      <c r="C81">
        <v>10021847313</v>
      </c>
      <c r="D81" s="9">
        <v>37546</v>
      </c>
    </row>
    <row r="82" spans="1:4" x14ac:dyDescent="0.45">
      <c r="A82" t="s">
        <v>2289</v>
      </c>
      <c r="B82" t="s">
        <v>37</v>
      </c>
      <c r="C82">
        <v>10127630762</v>
      </c>
      <c r="D82" s="9">
        <v>27593</v>
      </c>
    </row>
    <row r="83" spans="1:4" x14ac:dyDescent="0.45">
      <c r="A83" t="s">
        <v>2290</v>
      </c>
      <c r="B83" t="s">
        <v>83</v>
      </c>
      <c r="C83">
        <v>10048803512</v>
      </c>
      <c r="D83" s="9">
        <v>38214</v>
      </c>
    </row>
    <row r="84" spans="1:4" x14ac:dyDescent="0.45">
      <c r="A84" t="s">
        <v>1940</v>
      </c>
      <c r="B84" t="s">
        <v>282</v>
      </c>
      <c r="C84">
        <v>10034991217</v>
      </c>
      <c r="D84" s="9">
        <v>36732</v>
      </c>
    </row>
    <row r="85" spans="1:4" x14ac:dyDescent="0.45">
      <c r="A85" t="s">
        <v>388</v>
      </c>
      <c r="B85" t="s">
        <v>61</v>
      </c>
      <c r="C85">
        <v>10009062006</v>
      </c>
      <c r="D85" s="9">
        <v>34797</v>
      </c>
    </row>
    <row r="86" spans="1:4" x14ac:dyDescent="0.45">
      <c r="A86" t="s">
        <v>39</v>
      </c>
      <c r="B86" t="s">
        <v>40</v>
      </c>
      <c r="C86">
        <v>10009445154</v>
      </c>
      <c r="D86" s="9">
        <v>35576</v>
      </c>
    </row>
    <row r="87" spans="1:4" x14ac:dyDescent="0.45">
      <c r="A87" t="s">
        <v>446</v>
      </c>
      <c r="B87" t="s">
        <v>37</v>
      </c>
      <c r="C87">
        <v>10015442077</v>
      </c>
      <c r="D87" s="9">
        <v>36525</v>
      </c>
    </row>
    <row r="88" spans="1:4" x14ac:dyDescent="0.45">
      <c r="A88" t="s">
        <v>2291</v>
      </c>
      <c r="B88" t="s">
        <v>2292</v>
      </c>
      <c r="C88">
        <v>10117694629</v>
      </c>
      <c r="D88" s="9">
        <v>38227</v>
      </c>
    </row>
    <row r="89" spans="1:4" x14ac:dyDescent="0.45">
      <c r="A89" t="s">
        <v>2293</v>
      </c>
      <c r="B89" t="s">
        <v>370</v>
      </c>
      <c r="C89">
        <v>10132677287</v>
      </c>
      <c r="D89" s="9">
        <v>37691</v>
      </c>
    </row>
    <row r="90" spans="1:4" x14ac:dyDescent="0.45">
      <c r="A90" t="s">
        <v>130</v>
      </c>
      <c r="B90" t="s">
        <v>131</v>
      </c>
      <c r="C90">
        <v>10041176379</v>
      </c>
      <c r="D90" s="9">
        <v>37418</v>
      </c>
    </row>
    <row r="91" spans="1:4" x14ac:dyDescent="0.45">
      <c r="A91" t="s">
        <v>2294</v>
      </c>
      <c r="B91" t="s">
        <v>282</v>
      </c>
      <c r="C91">
        <v>10034905028</v>
      </c>
      <c r="D91" s="9">
        <v>36755</v>
      </c>
    </row>
    <row r="92" spans="1:4" x14ac:dyDescent="0.45">
      <c r="A92" t="s">
        <v>2295</v>
      </c>
      <c r="B92" t="s">
        <v>370</v>
      </c>
      <c r="C92">
        <v>10050590029</v>
      </c>
      <c r="D92" s="9">
        <v>37155</v>
      </c>
    </row>
    <row r="93" spans="1:4" x14ac:dyDescent="0.45">
      <c r="A93" t="s">
        <v>2046</v>
      </c>
      <c r="B93" t="s">
        <v>91</v>
      </c>
      <c r="C93">
        <v>10006289018</v>
      </c>
      <c r="D93" s="9">
        <v>33105</v>
      </c>
    </row>
    <row r="94" spans="1:4" x14ac:dyDescent="0.45">
      <c r="A94" t="s">
        <v>2296</v>
      </c>
      <c r="B94" t="s">
        <v>427</v>
      </c>
      <c r="C94">
        <v>10075048274</v>
      </c>
      <c r="D94" s="9">
        <v>36326</v>
      </c>
    </row>
    <row r="95" spans="1:4" x14ac:dyDescent="0.45">
      <c r="A95" t="s">
        <v>2297</v>
      </c>
      <c r="B95" t="s">
        <v>427</v>
      </c>
      <c r="C95">
        <v>10078021730</v>
      </c>
      <c r="D95" s="9">
        <v>38334</v>
      </c>
    </row>
    <row r="96" spans="1:4" x14ac:dyDescent="0.45">
      <c r="A96" t="s">
        <v>2298</v>
      </c>
      <c r="B96" t="s">
        <v>282</v>
      </c>
      <c r="C96">
        <v>10016191506</v>
      </c>
      <c r="D96" s="9">
        <v>36371</v>
      </c>
    </row>
    <row r="97" spans="1:4" x14ac:dyDescent="0.45">
      <c r="A97" t="s">
        <v>2299</v>
      </c>
      <c r="B97" t="s">
        <v>2300</v>
      </c>
      <c r="C97">
        <v>10034093359</v>
      </c>
      <c r="D97" s="9">
        <v>37381</v>
      </c>
    </row>
    <row r="98" spans="1:4" x14ac:dyDescent="0.45">
      <c r="A98" t="s">
        <v>2301</v>
      </c>
      <c r="B98" t="s">
        <v>251</v>
      </c>
      <c r="C98">
        <v>10006887788</v>
      </c>
      <c r="D98" s="9">
        <v>33663</v>
      </c>
    </row>
    <row r="99" spans="1:4" x14ac:dyDescent="0.45">
      <c r="A99" t="s">
        <v>1939</v>
      </c>
      <c r="B99" t="s">
        <v>282</v>
      </c>
      <c r="C99">
        <v>10009045636</v>
      </c>
      <c r="D99" s="9">
        <v>34844</v>
      </c>
    </row>
    <row r="100" spans="1:4" x14ac:dyDescent="0.45">
      <c r="A100" t="s">
        <v>2302</v>
      </c>
      <c r="B100" t="s">
        <v>2303</v>
      </c>
      <c r="C100">
        <v>10107613501</v>
      </c>
      <c r="D100" s="9">
        <v>37684</v>
      </c>
    </row>
    <row r="101" spans="1:4" x14ac:dyDescent="0.45">
      <c r="A101" t="s">
        <v>2304</v>
      </c>
      <c r="B101" t="s">
        <v>131</v>
      </c>
      <c r="C101">
        <v>10009190227</v>
      </c>
      <c r="D101" s="9">
        <v>35412</v>
      </c>
    </row>
    <row r="102" spans="1:4" x14ac:dyDescent="0.45">
      <c r="A102" t="s">
        <v>2305</v>
      </c>
      <c r="B102" t="s">
        <v>213</v>
      </c>
      <c r="C102">
        <v>10023545722</v>
      </c>
      <c r="D102" s="9">
        <v>31129</v>
      </c>
    </row>
    <row r="103" spans="1:4" x14ac:dyDescent="0.45">
      <c r="A103" t="s">
        <v>2306</v>
      </c>
      <c r="B103" t="s">
        <v>213</v>
      </c>
      <c r="C103">
        <v>10015145118</v>
      </c>
      <c r="D103" s="9">
        <v>35440</v>
      </c>
    </row>
    <row r="104" spans="1:4" x14ac:dyDescent="0.45">
      <c r="A104" t="s">
        <v>2307</v>
      </c>
      <c r="B104" t="s">
        <v>70</v>
      </c>
      <c r="C104">
        <v>10003033555</v>
      </c>
      <c r="D104" s="9">
        <v>31671</v>
      </c>
    </row>
    <row r="105" spans="1:4" x14ac:dyDescent="0.45">
      <c r="A105" t="s">
        <v>2308</v>
      </c>
      <c r="B105" t="s">
        <v>37</v>
      </c>
      <c r="C105">
        <v>10015442380</v>
      </c>
      <c r="D105" s="9">
        <v>36384</v>
      </c>
    </row>
    <row r="106" spans="1:4" x14ac:dyDescent="0.45">
      <c r="A106" t="s">
        <v>104</v>
      </c>
      <c r="B106" t="s">
        <v>79</v>
      </c>
      <c r="C106">
        <v>10008789695</v>
      </c>
      <c r="D106" s="9">
        <v>34405</v>
      </c>
    </row>
    <row r="107" spans="1:4" x14ac:dyDescent="0.45">
      <c r="A107" t="s">
        <v>2309</v>
      </c>
      <c r="B107" t="s">
        <v>282</v>
      </c>
      <c r="C107">
        <v>10093888708</v>
      </c>
      <c r="D107" s="9">
        <v>36544</v>
      </c>
    </row>
    <row r="108" spans="1:4" x14ac:dyDescent="0.45">
      <c r="A108" t="s">
        <v>2310</v>
      </c>
      <c r="B108" t="s">
        <v>88</v>
      </c>
      <c r="C108">
        <v>10055814083</v>
      </c>
      <c r="D108" s="9">
        <v>38045</v>
      </c>
    </row>
    <row r="109" spans="1:4" x14ac:dyDescent="0.45">
      <c r="A109" t="s">
        <v>2311</v>
      </c>
      <c r="B109" t="s">
        <v>2312</v>
      </c>
      <c r="C109">
        <v>10008989355</v>
      </c>
      <c r="D109" s="9">
        <v>33619</v>
      </c>
    </row>
    <row r="110" spans="1:4" x14ac:dyDescent="0.45">
      <c r="A110" t="s">
        <v>2313</v>
      </c>
      <c r="B110" t="s">
        <v>427</v>
      </c>
      <c r="C110">
        <v>10054557632</v>
      </c>
      <c r="D110" s="9">
        <v>33538</v>
      </c>
    </row>
    <row r="111" spans="1:4" x14ac:dyDescent="0.45">
      <c r="A111" t="s">
        <v>2314</v>
      </c>
      <c r="B111" t="s">
        <v>121</v>
      </c>
      <c r="C111">
        <v>10010842156</v>
      </c>
      <c r="D111" s="9">
        <v>34446</v>
      </c>
    </row>
    <row r="112" spans="1:4" x14ac:dyDescent="0.45">
      <c r="A112" t="s">
        <v>2315</v>
      </c>
      <c r="B112" t="s">
        <v>2292</v>
      </c>
      <c r="C112">
        <v>10009870944</v>
      </c>
      <c r="D112" s="9">
        <v>31373</v>
      </c>
    </row>
    <row r="113" spans="1:4" x14ac:dyDescent="0.45">
      <c r="A113" t="s">
        <v>2316</v>
      </c>
      <c r="B113" t="s">
        <v>177</v>
      </c>
      <c r="C113">
        <v>10007808480</v>
      </c>
      <c r="D113" s="9">
        <v>33954</v>
      </c>
    </row>
    <row r="114" spans="1:4" x14ac:dyDescent="0.45">
      <c r="A114" t="s">
        <v>321</v>
      </c>
      <c r="B114" t="s">
        <v>177</v>
      </c>
      <c r="C114">
        <v>10006501105</v>
      </c>
      <c r="D114" s="9">
        <v>33350</v>
      </c>
    </row>
    <row r="115" spans="1:4" x14ac:dyDescent="0.45">
      <c r="A115" t="s">
        <v>2317</v>
      </c>
      <c r="B115" t="s">
        <v>2233</v>
      </c>
      <c r="C115">
        <v>10009641275</v>
      </c>
      <c r="D115" s="9">
        <v>35544</v>
      </c>
    </row>
    <row r="116" spans="1:4" x14ac:dyDescent="0.45">
      <c r="A116" t="s">
        <v>2318</v>
      </c>
      <c r="B116" t="s">
        <v>2210</v>
      </c>
      <c r="C116">
        <v>10010903083</v>
      </c>
      <c r="D116" s="9">
        <v>31626</v>
      </c>
    </row>
    <row r="117" spans="1:4" x14ac:dyDescent="0.45">
      <c r="A117" t="s">
        <v>2319</v>
      </c>
      <c r="B117" t="s">
        <v>79</v>
      </c>
      <c r="C117">
        <v>10023861273</v>
      </c>
      <c r="D117" s="9">
        <v>36607</v>
      </c>
    </row>
    <row r="118" spans="1:4" x14ac:dyDescent="0.45">
      <c r="A118" t="s">
        <v>2320</v>
      </c>
      <c r="B118" t="s">
        <v>282</v>
      </c>
      <c r="C118">
        <v>10005791284</v>
      </c>
      <c r="D118" s="9">
        <v>33188</v>
      </c>
    </row>
    <row r="119" spans="1:4" x14ac:dyDescent="0.45">
      <c r="A119" t="s">
        <v>2321</v>
      </c>
      <c r="B119" t="s">
        <v>121</v>
      </c>
      <c r="C119">
        <v>10061669045</v>
      </c>
      <c r="D119" s="9">
        <v>36249</v>
      </c>
    </row>
    <row r="120" spans="1:4" x14ac:dyDescent="0.45">
      <c r="A120" t="s">
        <v>2322</v>
      </c>
      <c r="B120" t="s">
        <v>2292</v>
      </c>
      <c r="C120">
        <v>10011202470</v>
      </c>
      <c r="D120" s="9">
        <v>32519</v>
      </c>
    </row>
    <row r="121" spans="1:4" x14ac:dyDescent="0.45">
      <c r="A121" t="s">
        <v>1945</v>
      </c>
      <c r="B121" t="s">
        <v>96</v>
      </c>
      <c r="C121">
        <v>10051239222</v>
      </c>
      <c r="D121" s="9">
        <v>36231</v>
      </c>
    </row>
    <row r="122" spans="1:4" x14ac:dyDescent="0.45">
      <c r="A122" t="s">
        <v>2323</v>
      </c>
      <c r="B122" t="s">
        <v>2324</v>
      </c>
      <c r="C122">
        <v>10052570546</v>
      </c>
      <c r="D122" s="9">
        <v>36746</v>
      </c>
    </row>
    <row r="123" spans="1:4" x14ac:dyDescent="0.45">
      <c r="A123" t="s">
        <v>2325</v>
      </c>
      <c r="B123" t="s">
        <v>2324</v>
      </c>
      <c r="C123">
        <v>10072256593</v>
      </c>
      <c r="D123" s="9">
        <v>37157</v>
      </c>
    </row>
    <row r="124" spans="1:4" x14ac:dyDescent="0.45">
      <c r="A124" t="s">
        <v>112</v>
      </c>
      <c r="B124" t="s">
        <v>83</v>
      </c>
      <c r="C124">
        <v>10036124295</v>
      </c>
      <c r="D124" s="9">
        <v>37786</v>
      </c>
    </row>
    <row r="125" spans="1:4" x14ac:dyDescent="0.45">
      <c r="A125" t="s">
        <v>2326</v>
      </c>
      <c r="B125" t="s">
        <v>2263</v>
      </c>
      <c r="C125">
        <v>10126973182</v>
      </c>
      <c r="D125" s="9">
        <v>35596</v>
      </c>
    </row>
    <row r="126" spans="1:4" x14ac:dyDescent="0.45">
      <c r="A126" t="s">
        <v>2327</v>
      </c>
      <c r="B126" t="s">
        <v>2263</v>
      </c>
      <c r="C126">
        <v>10010772135</v>
      </c>
      <c r="D126" s="9">
        <v>35596</v>
      </c>
    </row>
    <row r="127" spans="1:4" x14ac:dyDescent="0.45">
      <c r="A127" t="s">
        <v>2328</v>
      </c>
      <c r="B127" t="s">
        <v>282</v>
      </c>
      <c r="C127">
        <v>10007498585</v>
      </c>
      <c r="D127" s="9">
        <v>34246</v>
      </c>
    </row>
    <row r="128" spans="1:4" x14ac:dyDescent="0.45">
      <c r="A128" t="s">
        <v>2329</v>
      </c>
      <c r="B128" t="s">
        <v>543</v>
      </c>
      <c r="C128">
        <v>10010093741</v>
      </c>
      <c r="D128" s="9">
        <v>35370</v>
      </c>
    </row>
    <row r="129" spans="1:4" x14ac:dyDescent="0.45">
      <c r="A129" t="s">
        <v>2330</v>
      </c>
      <c r="B129" t="s">
        <v>569</v>
      </c>
      <c r="C129">
        <v>10069117332</v>
      </c>
      <c r="D129" s="9">
        <v>35947</v>
      </c>
    </row>
    <row r="130" spans="1:4" x14ac:dyDescent="0.45">
      <c r="A130" t="s">
        <v>2331</v>
      </c>
      <c r="B130" t="s">
        <v>96</v>
      </c>
      <c r="C130">
        <v>10082240018</v>
      </c>
      <c r="D130" s="9">
        <v>37378</v>
      </c>
    </row>
    <row r="131" spans="1:4" x14ac:dyDescent="0.45">
      <c r="A131" t="s">
        <v>1962</v>
      </c>
      <c r="B131" t="s">
        <v>491</v>
      </c>
      <c r="C131">
        <v>10076778716</v>
      </c>
      <c r="D131" s="9">
        <v>37563</v>
      </c>
    </row>
    <row r="132" spans="1:4" x14ac:dyDescent="0.45">
      <c r="A132" t="s">
        <v>2332</v>
      </c>
      <c r="B132" t="s">
        <v>251</v>
      </c>
      <c r="C132">
        <v>10007774734</v>
      </c>
      <c r="D132" s="9">
        <v>28944</v>
      </c>
    </row>
    <row r="133" spans="1:4" x14ac:dyDescent="0.45">
      <c r="A133" t="s">
        <v>2333</v>
      </c>
      <c r="B133" t="s">
        <v>2334</v>
      </c>
      <c r="C133">
        <v>10007742301</v>
      </c>
      <c r="D133" s="9">
        <v>34062</v>
      </c>
    </row>
    <row r="134" spans="1:4" x14ac:dyDescent="0.45">
      <c r="A134" t="s">
        <v>2333</v>
      </c>
      <c r="B134" t="s">
        <v>2334</v>
      </c>
      <c r="C134">
        <v>10074512956</v>
      </c>
      <c r="D134" s="9">
        <v>34062</v>
      </c>
    </row>
    <row r="135" spans="1:4" x14ac:dyDescent="0.45">
      <c r="A135" t="s">
        <v>2335</v>
      </c>
      <c r="B135" t="s">
        <v>2210</v>
      </c>
      <c r="C135">
        <v>10010679882</v>
      </c>
      <c r="D135" s="9">
        <v>34054</v>
      </c>
    </row>
    <row r="136" spans="1:4" x14ac:dyDescent="0.45">
      <c r="A136" t="s">
        <v>2336</v>
      </c>
      <c r="B136" t="s">
        <v>427</v>
      </c>
      <c r="C136">
        <v>10011025345</v>
      </c>
      <c r="D136" s="9">
        <v>34501</v>
      </c>
    </row>
    <row r="137" spans="1:4" x14ac:dyDescent="0.45">
      <c r="A137" t="s">
        <v>1952</v>
      </c>
      <c r="B137" t="s">
        <v>265</v>
      </c>
      <c r="C137">
        <v>10056177128</v>
      </c>
      <c r="D137" s="9">
        <v>37823</v>
      </c>
    </row>
    <row r="138" spans="1:4" x14ac:dyDescent="0.45">
      <c r="A138" t="s">
        <v>2337</v>
      </c>
      <c r="B138" t="s">
        <v>213</v>
      </c>
      <c r="C138">
        <v>10014669515</v>
      </c>
      <c r="D138" s="9">
        <v>32383</v>
      </c>
    </row>
    <row r="139" spans="1:4" x14ac:dyDescent="0.45">
      <c r="A139" t="s">
        <v>2338</v>
      </c>
      <c r="B139" t="s">
        <v>2210</v>
      </c>
      <c r="C139">
        <v>10016200802</v>
      </c>
      <c r="D139" s="9">
        <v>33841</v>
      </c>
    </row>
    <row r="140" spans="1:4" x14ac:dyDescent="0.45">
      <c r="A140" t="s">
        <v>2339</v>
      </c>
      <c r="B140" t="s">
        <v>143</v>
      </c>
      <c r="C140">
        <v>10010900861</v>
      </c>
      <c r="D140" s="9">
        <v>35535</v>
      </c>
    </row>
    <row r="141" spans="1:4" x14ac:dyDescent="0.45">
      <c r="A141" t="s">
        <v>2340</v>
      </c>
      <c r="B141" t="s">
        <v>242</v>
      </c>
      <c r="C141">
        <v>10010936429</v>
      </c>
      <c r="D141" s="9">
        <v>33275</v>
      </c>
    </row>
    <row r="142" spans="1:4" x14ac:dyDescent="0.45">
      <c r="A142" t="s">
        <v>2341</v>
      </c>
      <c r="B142" t="s">
        <v>2342</v>
      </c>
      <c r="C142">
        <v>10006065716</v>
      </c>
      <c r="D142" s="9">
        <v>32910</v>
      </c>
    </row>
    <row r="143" spans="1:4" x14ac:dyDescent="0.45">
      <c r="A143" t="s">
        <v>2343</v>
      </c>
      <c r="B143" t="s">
        <v>2344</v>
      </c>
      <c r="C143">
        <v>10010789616</v>
      </c>
      <c r="D143" s="9">
        <v>36112</v>
      </c>
    </row>
    <row r="144" spans="1:4" x14ac:dyDescent="0.45">
      <c r="A144" t="s">
        <v>2345</v>
      </c>
      <c r="B144" t="s">
        <v>70</v>
      </c>
      <c r="C144">
        <v>10072329850</v>
      </c>
      <c r="D144" s="9">
        <v>36378</v>
      </c>
    </row>
    <row r="145" spans="1:4" x14ac:dyDescent="0.45">
      <c r="A145" t="s">
        <v>2346</v>
      </c>
      <c r="B145" t="s">
        <v>2347</v>
      </c>
      <c r="C145">
        <v>10009528414</v>
      </c>
      <c r="D145" s="9">
        <v>35574</v>
      </c>
    </row>
    <row r="146" spans="1:4" x14ac:dyDescent="0.45">
      <c r="A146" t="s">
        <v>2348</v>
      </c>
      <c r="B146" t="s">
        <v>2210</v>
      </c>
      <c r="C146">
        <v>10010105057</v>
      </c>
      <c r="D146" s="9">
        <v>31993</v>
      </c>
    </row>
    <row r="147" spans="1:4" x14ac:dyDescent="0.45">
      <c r="A147" t="s">
        <v>2349</v>
      </c>
      <c r="B147" t="s">
        <v>2210</v>
      </c>
      <c r="C147">
        <v>10009076251</v>
      </c>
      <c r="D147" s="9">
        <v>34171</v>
      </c>
    </row>
    <row r="148" spans="1:4" x14ac:dyDescent="0.45">
      <c r="A148" t="s">
        <v>2350</v>
      </c>
      <c r="B148" t="s">
        <v>2210</v>
      </c>
      <c r="C148">
        <v>10016200903</v>
      </c>
      <c r="D148" s="9">
        <v>32327</v>
      </c>
    </row>
    <row r="149" spans="1:4" x14ac:dyDescent="0.45">
      <c r="A149" t="s">
        <v>2351</v>
      </c>
      <c r="B149" t="s">
        <v>282</v>
      </c>
      <c r="C149">
        <v>10034951003</v>
      </c>
      <c r="D149" s="9">
        <v>36843</v>
      </c>
    </row>
    <row r="150" spans="1:4" x14ac:dyDescent="0.45">
      <c r="A150" t="s">
        <v>2352</v>
      </c>
      <c r="B150" t="s">
        <v>79</v>
      </c>
      <c r="C150">
        <v>10088256038</v>
      </c>
      <c r="D150" s="9">
        <v>38196</v>
      </c>
    </row>
    <row r="151" spans="1:4" x14ac:dyDescent="0.45">
      <c r="A151" t="s">
        <v>59</v>
      </c>
      <c r="B151" t="s">
        <v>61</v>
      </c>
      <c r="C151">
        <v>10029198701</v>
      </c>
      <c r="D151" s="9">
        <v>38896</v>
      </c>
    </row>
    <row r="152" spans="1:4" x14ac:dyDescent="0.45">
      <c r="A152" t="s">
        <v>2353</v>
      </c>
      <c r="B152" t="s">
        <v>79</v>
      </c>
      <c r="C152">
        <v>10007222844</v>
      </c>
      <c r="D152" s="9">
        <v>32533</v>
      </c>
    </row>
    <row r="153" spans="1:4" x14ac:dyDescent="0.45">
      <c r="A153" t="s">
        <v>2354</v>
      </c>
      <c r="B153" t="s">
        <v>363</v>
      </c>
      <c r="C153">
        <v>10049094007</v>
      </c>
      <c r="D153" s="9">
        <v>36901</v>
      </c>
    </row>
    <row r="154" spans="1:4" x14ac:dyDescent="0.45">
      <c r="A154" t="s">
        <v>2355</v>
      </c>
      <c r="B154" t="s">
        <v>96</v>
      </c>
      <c r="C154">
        <v>10087440733</v>
      </c>
      <c r="D154" s="9">
        <v>38145</v>
      </c>
    </row>
    <row r="155" spans="1:4" x14ac:dyDescent="0.45">
      <c r="A155" t="s">
        <v>160</v>
      </c>
      <c r="B155" t="s">
        <v>91</v>
      </c>
      <c r="C155">
        <v>10007808682</v>
      </c>
      <c r="D155" s="9">
        <v>34598</v>
      </c>
    </row>
    <row r="156" spans="1:4" x14ac:dyDescent="0.45">
      <c r="A156" t="s">
        <v>2356</v>
      </c>
      <c r="B156" t="s">
        <v>58</v>
      </c>
      <c r="C156">
        <v>10014170468</v>
      </c>
      <c r="D156" s="9">
        <v>35742</v>
      </c>
    </row>
    <row r="157" spans="1:4" x14ac:dyDescent="0.45">
      <c r="A157" t="s">
        <v>2357</v>
      </c>
      <c r="B157" t="s">
        <v>282</v>
      </c>
      <c r="C157">
        <v>10036042251</v>
      </c>
      <c r="D157" s="9">
        <v>37325</v>
      </c>
    </row>
    <row r="158" spans="1:4" x14ac:dyDescent="0.45">
      <c r="A158" t="s">
        <v>97</v>
      </c>
      <c r="B158" t="s">
        <v>99</v>
      </c>
      <c r="C158">
        <v>10010807905</v>
      </c>
      <c r="D158" s="9">
        <v>36041</v>
      </c>
    </row>
    <row r="159" spans="1:4" x14ac:dyDescent="0.45">
      <c r="A159" t="s">
        <v>2358</v>
      </c>
      <c r="B159" t="s">
        <v>88</v>
      </c>
      <c r="C159">
        <v>10036435103</v>
      </c>
      <c r="D159" s="9">
        <v>37875</v>
      </c>
    </row>
    <row r="160" spans="1:4" x14ac:dyDescent="0.45">
      <c r="A160" t="s">
        <v>167</v>
      </c>
      <c r="B160" t="s">
        <v>61</v>
      </c>
      <c r="C160">
        <v>10010182657</v>
      </c>
      <c r="D160" s="9">
        <v>35853</v>
      </c>
    </row>
    <row r="161" spans="1:4" x14ac:dyDescent="0.45">
      <c r="A161" t="s">
        <v>2359</v>
      </c>
      <c r="B161" t="s">
        <v>2360</v>
      </c>
      <c r="C161">
        <v>10083742205</v>
      </c>
      <c r="D161" s="9">
        <v>36326</v>
      </c>
    </row>
    <row r="162" spans="1:4" x14ac:dyDescent="0.45">
      <c r="A162" t="s">
        <v>2361</v>
      </c>
      <c r="B162" t="s">
        <v>2210</v>
      </c>
      <c r="C162">
        <v>10016205953</v>
      </c>
      <c r="D162" s="9">
        <v>34933</v>
      </c>
    </row>
    <row r="163" spans="1:4" x14ac:dyDescent="0.45">
      <c r="A163" t="s">
        <v>2362</v>
      </c>
      <c r="B163" t="s">
        <v>251</v>
      </c>
      <c r="C163">
        <v>10061145144</v>
      </c>
      <c r="D163" s="9">
        <v>37708</v>
      </c>
    </row>
    <row r="164" spans="1:4" x14ac:dyDescent="0.45">
      <c r="A164" t="s">
        <v>2363</v>
      </c>
      <c r="B164" t="s">
        <v>131</v>
      </c>
      <c r="C164">
        <v>10040761000</v>
      </c>
      <c r="D164" s="9">
        <v>36784</v>
      </c>
    </row>
    <row r="165" spans="1:4" x14ac:dyDescent="0.45">
      <c r="A165" t="s">
        <v>442</v>
      </c>
      <c r="B165" t="s">
        <v>43</v>
      </c>
      <c r="C165">
        <v>10010717268</v>
      </c>
      <c r="D165" s="9">
        <v>35737</v>
      </c>
    </row>
    <row r="166" spans="1:4" x14ac:dyDescent="0.45">
      <c r="A166" t="s">
        <v>2364</v>
      </c>
      <c r="B166" t="s">
        <v>251</v>
      </c>
      <c r="C166">
        <v>10015980126</v>
      </c>
      <c r="D166" s="9">
        <v>36714</v>
      </c>
    </row>
    <row r="167" spans="1:4" x14ac:dyDescent="0.45">
      <c r="A167" t="s">
        <v>2365</v>
      </c>
      <c r="B167" t="s">
        <v>52</v>
      </c>
      <c r="C167">
        <v>10025685479</v>
      </c>
      <c r="D167" s="9">
        <v>36276</v>
      </c>
    </row>
    <row r="168" spans="1:4" x14ac:dyDescent="0.45">
      <c r="A168" t="s">
        <v>225</v>
      </c>
      <c r="B168" t="s">
        <v>61</v>
      </c>
      <c r="C168">
        <v>10010714743</v>
      </c>
      <c r="D168" s="9">
        <v>35482</v>
      </c>
    </row>
    <row r="169" spans="1:4" x14ac:dyDescent="0.45">
      <c r="A169" t="s">
        <v>2366</v>
      </c>
      <c r="B169" t="s">
        <v>213</v>
      </c>
      <c r="C169">
        <v>10071427851</v>
      </c>
      <c r="D169" s="9">
        <v>36000</v>
      </c>
    </row>
    <row r="170" spans="1:4" x14ac:dyDescent="0.45">
      <c r="A170" t="s">
        <v>2367</v>
      </c>
      <c r="B170" t="s">
        <v>213</v>
      </c>
      <c r="C170">
        <v>10007201929</v>
      </c>
      <c r="D170" s="9">
        <v>31535</v>
      </c>
    </row>
    <row r="171" spans="1:4" x14ac:dyDescent="0.45">
      <c r="A171" t="s">
        <v>2368</v>
      </c>
      <c r="B171" t="s">
        <v>2312</v>
      </c>
      <c r="C171">
        <v>10061260534</v>
      </c>
      <c r="D171" s="9">
        <v>35106</v>
      </c>
    </row>
    <row r="172" spans="1:4" x14ac:dyDescent="0.45">
      <c r="A172" t="s">
        <v>2369</v>
      </c>
      <c r="B172" t="s">
        <v>67</v>
      </c>
      <c r="C172">
        <v>10016221919</v>
      </c>
      <c r="D172" s="9">
        <v>36587</v>
      </c>
    </row>
    <row r="173" spans="1:4" x14ac:dyDescent="0.45">
      <c r="A173" t="s">
        <v>2370</v>
      </c>
      <c r="B173" t="s">
        <v>2371</v>
      </c>
      <c r="C173">
        <v>10049659233</v>
      </c>
      <c r="D173" s="9">
        <v>36711</v>
      </c>
    </row>
    <row r="174" spans="1:4" x14ac:dyDescent="0.45">
      <c r="A174" t="s">
        <v>2372</v>
      </c>
      <c r="B174" t="s">
        <v>370</v>
      </c>
      <c r="C174">
        <v>10050629334</v>
      </c>
      <c r="D174" s="9">
        <v>37319</v>
      </c>
    </row>
    <row r="175" spans="1:4" x14ac:dyDescent="0.45">
      <c r="A175" t="s">
        <v>2373</v>
      </c>
      <c r="B175" t="s">
        <v>370</v>
      </c>
      <c r="C175">
        <v>10123474415</v>
      </c>
      <c r="D175" s="9">
        <v>37319</v>
      </c>
    </row>
    <row r="176" spans="1:4" x14ac:dyDescent="0.45">
      <c r="A176" t="s">
        <v>153</v>
      </c>
      <c r="B176" t="s">
        <v>79</v>
      </c>
      <c r="C176">
        <v>10008091194</v>
      </c>
      <c r="D176" s="9">
        <v>34584</v>
      </c>
    </row>
    <row r="177" spans="1:4" x14ac:dyDescent="0.45">
      <c r="A177" t="s">
        <v>2374</v>
      </c>
      <c r="B177" t="s">
        <v>79</v>
      </c>
      <c r="C177">
        <v>10023774276</v>
      </c>
      <c r="D177" s="9">
        <v>36703</v>
      </c>
    </row>
    <row r="178" spans="1:4" x14ac:dyDescent="0.45">
      <c r="A178" t="s">
        <v>2077</v>
      </c>
      <c r="B178" t="s">
        <v>79</v>
      </c>
      <c r="C178">
        <v>10009968146</v>
      </c>
      <c r="D178" s="9">
        <v>35657</v>
      </c>
    </row>
    <row r="179" spans="1:4" x14ac:dyDescent="0.45">
      <c r="A179" t="s">
        <v>2375</v>
      </c>
      <c r="B179" t="s">
        <v>429</v>
      </c>
      <c r="C179">
        <v>10010823564</v>
      </c>
      <c r="D179" s="9">
        <v>29783</v>
      </c>
    </row>
    <row r="180" spans="1:4" x14ac:dyDescent="0.45">
      <c r="A180" t="s">
        <v>235</v>
      </c>
      <c r="B180" t="s">
        <v>79</v>
      </c>
      <c r="C180">
        <v>10023913110</v>
      </c>
      <c r="D180" s="9">
        <v>36905</v>
      </c>
    </row>
    <row r="181" spans="1:4" x14ac:dyDescent="0.45">
      <c r="A181" t="s">
        <v>2376</v>
      </c>
      <c r="B181" t="s">
        <v>2312</v>
      </c>
      <c r="C181">
        <v>10009225084</v>
      </c>
      <c r="D181" s="9">
        <v>35106</v>
      </c>
    </row>
    <row r="182" spans="1:4" x14ac:dyDescent="0.45">
      <c r="A182" t="s">
        <v>118</v>
      </c>
      <c r="B182" t="s">
        <v>96</v>
      </c>
      <c r="C182">
        <v>10073852548</v>
      </c>
      <c r="D182" s="9">
        <v>37457</v>
      </c>
    </row>
    <row r="183" spans="1:4" x14ac:dyDescent="0.45">
      <c r="A183" t="s">
        <v>2377</v>
      </c>
      <c r="B183" t="s">
        <v>485</v>
      </c>
      <c r="C183">
        <v>10060598005</v>
      </c>
      <c r="D183" s="9">
        <v>35861</v>
      </c>
    </row>
    <row r="184" spans="1:4" x14ac:dyDescent="0.45">
      <c r="A184" t="s">
        <v>2378</v>
      </c>
      <c r="B184" t="s">
        <v>131</v>
      </c>
      <c r="C184">
        <v>10041108883</v>
      </c>
      <c r="D184" s="9">
        <v>36712</v>
      </c>
    </row>
    <row r="185" spans="1:4" x14ac:dyDescent="0.45">
      <c r="A185" t="s">
        <v>2379</v>
      </c>
      <c r="B185" t="s">
        <v>131</v>
      </c>
      <c r="C185">
        <v>10041888624</v>
      </c>
      <c r="D185" s="9">
        <v>36662</v>
      </c>
    </row>
    <row r="186" spans="1:4" x14ac:dyDescent="0.45">
      <c r="A186" t="s">
        <v>2380</v>
      </c>
      <c r="B186" t="s">
        <v>121</v>
      </c>
      <c r="C186">
        <v>10112577170</v>
      </c>
      <c r="D186" s="9">
        <v>38006</v>
      </c>
    </row>
    <row r="187" spans="1:4" x14ac:dyDescent="0.45">
      <c r="A187" t="s">
        <v>2381</v>
      </c>
      <c r="B187" t="s">
        <v>131</v>
      </c>
      <c r="C187">
        <v>10003145915</v>
      </c>
      <c r="D187" s="9">
        <v>27001</v>
      </c>
    </row>
    <row r="188" spans="1:4" x14ac:dyDescent="0.45">
      <c r="A188" t="s">
        <v>2382</v>
      </c>
      <c r="B188" t="s">
        <v>485</v>
      </c>
      <c r="C188">
        <v>10089025368</v>
      </c>
      <c r="D188" s="9">
        <v>33591</v>
      </c>
    </row>
    <row r="189" spans="1:4" x14ac:dyDescent="0.45">
      <c r="A189" t="s">
        <v>2383</v>
      </c>
      <c r="B189" t="s">
        <v>485</v>
      </c>
      <c r="C189">
        <v>10010115666</v>
      </c>
      <c r="D189" s="9">
        <v>35472</v>
      </c>
    </row>
    <row r="190" spans="1:4" x14ac:dyDescent="0.45">
      <c r="A190" t="s">
        <v>2384</v>
      </c>
      <c r="B190" t="s">
        <v>61</v>
      </c>
      <c r="C190">
        <v>10007504750</v>
      </c>
      <c r="D190" s="9">
        <v>34005</v>
      </c>
    </row>
    <row r="191" spans="1:4" x14ac:dyDescent="0.45">
      <c r="A191" t="s">
        <v>2385</v>
      </c>
      <c r="B191" t="s">
        <v>88</v>
      </c>
      <c r="C191">
        <v>10015486840</v>
      </c>
      <c r="D191" s="9">
        <v>36457</v>
      </c>
    </row>
    <row r="192" spans="1:4" x14ac:dyDescent="0.45">
      <c r="A192" t="s">
        <v>2386</v>
      </c>
      <c r="B192" t="s">
        <v>115</v>
      </c>
      <c r="C192">
        <v>10047417725</v>
      </c>
      <c r="D192" s="9">
        <v>37452</v>
      </c>
    </row>
    <row r="193" spans="1:4" x14ac:dyDescent="0.45">
      <c r="A193" t="s">
        <v>125</v>
      </c>
      <c r="B193" t="s">
        <v>115</v>
      </c>
      <c r="C193">
        <v>10047282935</v>
      </c>
      <c r="D193" s="9">
        <v>37665</v>
      </c>
    </row>
    <row r="194" spans="1:4" x14ac:dyDescent="0.45">
      <c r="A194" t="s">
        <v>2387</v>
      </c>
      <c r="B194" t="s">
        <v>370</v>
      </c>
      <c r="C194">
        <v>10135666305</v>
      </c>
      <c r="D194" s="9">
        <v>37405</v>
      </c>
    </row>
    <row r="195" spans="1:4" x14ac:dyDescent="0.45">
      <c r="A195" t="s">
        <v>2388</v>
      </c>
      <c r="B195" t="s">
        <v>2342</v>
      </c>
      <c r="C195">
        <v>10094208505</v>
      </c>
      <c r="D195" s="9">
        <v>38186</v>
      </c>
    </row>
    <row r="196" spans="1:4" x14ac:dyDescent="0.45">
      <c r="A196" t="s">
        <v>2389</v>
      </c>
      <c r="B196" t="s">
        <v>2390</v>
      </c>
      <c r="C196">
        <v>10083678345</v>
      </c>
      <c r="D196" s="9">
        <v>38133</v>
      </c>
    </row>
    <row r="197" spans="1:4" x14ac:dyDescent="0.45">
      <c r="A197" t="s">
        <v>2391</v>
      </c>
      <c r="B197" t="s">
        <v>2390</v>
      </c>
      <c r="C197">
        <v>10003045881</v>
      </c>
      <c r="D197" s="9">
        <v>26876</v>
      </c>
    </row>
    <row r="198" spans="1:4" x14ac:dyDescent="0.45">
      <c r="A198" t="s">
        <v>2123</v>
      </c>
      <c r="B198" t="s">
        <v>61</v>
      </c>
      <c r="C198">
        <v>10030702100</v>
      </c>
      <c r="D198" s="9">
        <v>37728</v>
      </c>
    </row>
    <row r="199" spans="1:4" x14ac:dyDescent="0.45">
      <c r="A199" t="s">
        <v>353</v>
      </c>
      <c r="B199" t="s">
        <v>143</v>
      </c>
      <c r="C199">
        <v>10004594447</v>
      </c>
      <c r="D199" s="9">
        <v>32340</v>
      </c>
    </row>
    <row r="200" spans="1:4" x14ac:dyDescent="0.45">
      <c r="A200" t="s">
        <v>2392</v>
      </c>
      <c r="B200" t="s">
        <v>213</v>
      </c>
      <c r="C200">
        <v>10085602682</v>
      </c>
      <c r="D200" s="9">
        <v>27473</v>
      </c>
    </row>
    <row r="201" spans="1:4" x14ac:dyDescent="0.45">
      <c r="A201" t="s">
        <v>2393</v>
      </c>
      <c r="B201" t="s">
        <v>61</v>
      </c>
      <c r="C201">
        <v>10003157332</v>
      </c>
      <c r="D201" s="9">
        <v>30873</v>
      </c>
    </row>
    <row r="202" spans="1:4" x14ac:dyDescent="0.45">
      <c r="A202" t="s">
        <v>2394</v>
      </c>
      <c r="B202" t="s">
        <v>96</v>
      </c>
      <c r="C202">
        <v>10111509261</v>
      </c>
      <c r="D202" s="9">
        <v>36171</v>
      </c>
    </row>
    <row r="203" spans="1:4" x14ac:dyDescent="0.45">
      <c r="A203" t="s">
        <v>2395</v>
      </c>
      <c r="B203" t="s">
        <v>61</v>
      </c>
      <c r="C203">
        <v>10003267163</v>
      </c>
      <c r="D203" s="9">
        <v>31897</v>
      </c>
    </row>
    <row r="204" spans="1:4" x14ac:dyDescent="0.45">
      <c r="A204" t="s">
        <v>2396</v>
      </c>
      <c r="B204" t="s">
        <v>131</v>
      </c>
      <c r="C204">
        <v>10009517296</v>
      </c>
      <c r="D204" s="9">
        <v>35270</v>
      </c>
    </row>
    <row r="205" spans="1:4" x14ac:dyDescent="0.45">
      <c r="A205" t="s">
        <v>2397</v>
      </c>
      <c r="B205" t="s">
        <v>2210</v>
      </c>
      <c r="C205">
        <v>10009629757</v>
      </c>
      <c r="D205" s="9">
        <v>35438</v>
      </c>
    </row>
    <row r="206" spans="1:4" x14ac:dyDescent="0.45">
      <c r="A206" t="s">
        <v>405</v>
      </c>
      <c r="B206" t="s">
        <v>79</v>
      </c>
      <c r="C206">
        <v>10014178552</v>
      </c>
      <c r="D206" s="9">
        <v>36457</v>
      </c>
    </row>
    <row r="207" spans="1:4" x14ac:dyDescent="0.45">
      <c r="A207" t="s">
        <v>2398</v>
      </c>
      <c r="B207" t="s">
        <v>67</v>
      </c>
      <c r="C207">
        <v>10053789918</v>
      </c>
      <c r="D207" s="9">
        <v>35383</v>
      </c>
    </row>
    <row r="208" spans="1:4" x14ac:dyDescent="0.45">
      <c r="A208" t="s">
        <v>2399</v>
      </c>
      <c r="B208" t="s">
        <v>64</v>
      </c>
      <c r="C208">
        <v>10015229586</v>
      </c>
      <c r="D208" s="9">
        <v>31873</v>
      </c>
    </row>
    <row r="209" spans="1:4" x14ac:dyDescent="0.45">
      <c r="A209" t="s">
        <v>2400</v>
      </c>
      <c r="B209" t="s">
        <v>370</v>
      </c>
      <c r="C209">
        <v>10050519402</v>
      </c>
      <c r="D209" s="9">
        <v>36689</v>
      </c>
    </row>
    <row r="210" spans="1:4" x14ac:dyDescent="0.45">
      <c r="A210" t="s">
        <v>2401</v>
      </c>
      <c r="B210" t="s">
        <v>2303</v>
      </c>
      <c r="C210">
        <v>10011162256</v>
      </c>
      <c r="D210" s="9">
        <v>36384</v>
      </c>
    </row>
    <row r="211" spans="1:4" x14ac:dyDescent="0.45">
      <c r="A211" t="s">
        <v>2402</v>
      </c>
      <c r="B211" t="s">
        <v>485</v>
      </c>
      <c r="C211">
        <v>10058956580</v>
      </c>
      <c r="D211" s="9">
        <v>33389</v>
      </c>
    </row>
    <row r="212" spans="1:4" x14ac:dyDescent="0.45">
      <c r="A212" t="s">
        <v>2403</v>
      </c>
      <c r="B212" t="s">
        <v>91</v>
      </c>
      <c r="C212">
        <v>10112266467</v>
      </c>
      <c r="D212" s="9">
        <v>31752</v>
      </c>
    </row>
    <row r="213" spans="1:4" x14ac:dyDescent="0.45">
      <c r="A213" t="s">
        <v>2404</v>
      </c>
      <c r="B213" t="s">
        <v>88</v>
      </c>
      <c r="C213">
        <v>10015334771</v>
      </c>
      <c r="D213" s="9">
        <v>36617</v>
      </c>
    </row>
    <row r="214" spans="1:4" x14ac:dyDescent="0.45">
      <c r="A214" t="s">
        <v>2405</v>
      </c>
      <c r="B214" t="s">
        <v>40</v>
      </c>
      <c r="C214">
        <v>10008819304</v>
      </c>
      <c r="D214" s="9">
        <v>35040</v>
      </c>
    </row>
    <row r="215" spans="1:4" x14ac:dyDescent="0.45">
      <c r="A215" t="s">
        <v>2406</v>
      </c>
      <c r="B215" t="s">
        <v>2342</v>
      </c>
      <c r="C215">
        <v>10010084445</v>
      </c>
      <c r="D215" s="9">
        <v>33097</v>
      </c>
    </row>
    <row r="216" spans="1:4" x14ac:dyDescent="0.45">
      <c r="A216" t="s">
        <v>2407</v>
      </c>
      <c r="B216" t="s">
        <v>91</v>
      </c>
      <c r="C216">
        <v>10009136067</v>
      </c>
      <c r="D216" s="9">
        <v>34160</v>
      </c>
    </row>
    <row r="217" spans="1:4" x14ac:dyDescent="0.45">
      <c r="A217" t="s">
        <v>2408</v>
      </c>
      <c r="B217" t="s">
        <v>37</v>
      </c>
      <c r="C217">
        <v>10010626231</v>
      </c>
      <c r="D217" s="9">
        <v>33306</v>
      </c>
    </row>
    <row r="218" spans="1:4" x14ac:dyDescent="0.45">
      <c r="A218" t="s">
        <v>2409</v>
      </c>
      <c r="B218" t="s">
        <v>73</v>
      </c>
      <c r="C218">
        <v>10010590360</v>
      </c>
      <c r="D218" s="9">
        <v>36016</v>
      </c>
    </row>
    <row r="219" spans="1:4" x14ac:dyDescent="0.45">
      <c r="A219" t="s">
        <v>354</v>
      </c>
      <c r="B219" t="s">
        <v>121</v>
      </c>
      <c r="C219">
        <v>10009040279</v>
      </c>
      <c r="D219" s="9">
        <v>34923</v>
      </c>
    </row>
    <row r="220" spans="1:4" x14ac:dyDescent="0.45">
      <c r="A220" t="s">
        <v>2410</v>
      </c>
      <c r="B220" t="s">
        <v>282</v>
      </c>
      <c r="C220">
        <v>10015914044</v>
      </c>
      <c r="D220" s="9">
        <v>35556</v>
      </c>
    </row>
    <row r="221" spans="1:4" x14ac:dyDescent="0.45">
      <c r="A221" t="s">
        <v>2411</v>
      </c>
      <c r="B221" t="s">
        <v>67</v>
      </c>
      <c r="C221">
        <v>10015461376</v>
      </c>
      <c r="D221" s="9">
        <v>36299</v>
      </c>
    </row>
    <row r="222" spans="1:4" x14ac:dyDescent="0.45">
      <c r="A222" t="s">
        <v>2412</v>
      </c>
      <c r="B222" t="s">
        <v>67</v>
      </c>
      <c r="C222">
        <v>10064738386</v>
      </c>
      <c r="D222" s="9">
        <v>33709</v>
      </c>
    </row>
    <row r="223" spans="1:4" x14ac:dyDescent="0.45">
      <c r="A223" t="s">
        <v>2028</v>
      </c>
      <c r="B223" t="s">
        <v>88</v>
      </c>
      <c r="C223">
        <v>10002523701</v>
      </c>
      <c r="D223" s="9">
        <v>30455</v>
      </c>
    </row>
    <row r="224" spans="1:4" x14ac:dyDescent="0.45">
      <c r="A224" t="s">
        <v>2413</v>
      </c>
      <c r="B224" t="s">
        <v>46</v>
      </c>
      <c r="C224">
        <v>10009371392</v>
      </c>
      <c r="D224" s="9">
        <v>30379</v>
      </c>
    </row>
    <row r="225" spans="1:4" x14ac:dyDescent="0.45">
      <c r="A225" t="s">
        <v>2414</v>
      </c>
      <c r="B225" t="s">
        <v>91</v>
      </c>
      <c r="C225">
        <v>10059070960</v>
      </c>
      <c r="D225" s="9">
        <v>29708</v>
      </c>
    </row>
    <row r="226" spans="1:4" x14ac:dyDescent="0.45">
      <c r="A226" t="s">
        <v>2415</v>
      </c>
      <c r="B226" t="s">
        <v>2416</v>
      </c>
      <c r="C226">
        <v>10063516388</v>
      </c>
      <c r="D226" s="9">
        <v>36954</v>
      </c>
    </row>
    <row r="227" spans="1:4" x14ac:dyDescent="0.45">
      <c r="A227" t="s">
        <v>2417</v>
      </c>
      <c r="B227" t="s">
        <v>2221</v>
      </c>
      <c r="C227">
        <v>10087479937</v>
      </c>
      <c r="D227" s="9">
        <v>37334</v>
      </c>
    </row>
    <row r="228" spans="1:4" x14ac:dyDescent="0.45">
      <c r="A228" t="s">
        <v>2418</v>
      </c>
      <c r="B228" t="s">
        <v>91</v>
      </c>
      <c r="C228">
        <v>10007227793</v>
      </c>
      <c r="D228" s="9">
        <v>34152</v>
      </c>
    </row>
    <row r="229" spans="1:4" x14ac:dyDescent="0.45">
      <c r="A229" t="s">
        <v>2419</v>
      </c>
      <c r="B229" t="s">
        <v>143</v>
      </c>
      <c r="C229">
        <v>10089723465</v>
      </c>
      <c r="D229" s="9">
        <v>36651</v>
      </c>
    </row>
    <row r="230" spans="1:4" x14ac:dyDescent="0.45">
      <c r="A230" t="s">
        <v>2420</v>
      </c>
      <c r="B230" t="s">
        <v>143</v>
      </c>
      <c r="C230">
        <v>10034819546</v>
      </c>
      <c r="D230" s="9">
        <v>36651</v>
      </c>
    </row>
    <row r="231" spans="1:4" x14ac:dyDescent="0.45">
      <c r="A231" t="s">
        <v>2421</v>
      </c>
      <c r="B231" t="s">
        <v>2422</v>
      </c>
      <c r="C231">
        <v>10014592319</v>
      </c>
      <c r="D231" s="9">
        <v>36063</v>
      </c>
    </row>
    <row r="232" spans="1:4" x14ac:dyDescent="0.45">
      <c r="A232" t="s">
        <v>478</v>
      </c>
      <c r="B232" t="s">
        <v>79</v>
      </c>
      <c r="C232">
        <v>10064452743</v>
      </c>
      <c r="D232" s="9">
        <v>36439</v>
      </c>
    </row>
    <row r="233" spans="1:4" x14ac:dyDescent="0.45">
      <c r="A233" t="s">
        <v>2423</v>
      </c>
      <c r="B233" t="s">
        <v>282</v>
      </c>
      <c r="C233">
        <v>10034909270</v>
      </c>
      <c r="D233" s="9">
        <v>36670</v>
      </c>
    </row>
    <row r="234" spans="1:4" x14ac:dyDescent="0.45">
      <c r="A234" t="s">
        <v>2424</v>
      </c>
      <c r="B234" t="s">
        <v>2371</v>
      </c>
      <c r="C234">
        <v>10009202250</v>
      </c>
      <c r="D234" s="9">
        <v>34596</v>
      </c>
    </row>
    <row r="235" spans="1:4" x14ac:dyDescent="0.45">
      <c r="A235" t="s">
        <v>2425</v>
      </c>
      <c r="B235" t="s">
        <v>213</v>
      </c>
      <c r="C235">
        <v>10016034585</v>
      </c>
      <c r="D235" s="9">
        <v>33693</v>
      </c>
    </row>
    <row r="236" spans="1:4" x14ac:dyDescent="0.45">
      <c r="A236" t="s">
        <v>2426</v>
      </c>
      <c r="B236" t="s">
        <v>2427</v>
      </c>
      <c r="C236">
        <v>10062753829</v>
      </c>
      <c r="D236" s="9">
        <v>35134</v>
      </c>
    </row>
    <row r="237" spans="1:4" x14ac:dyDescent="0.45">
      <c r="A237" t="s">
        <v>2428</v>
      </c>
      <c r="B237" t="s">
        <v>485</v>
      </c>
      <c r="C237">
        <v>10083911751</v>
      </c>
      <c r="D237" s="9">
        <v>38210</v>
      </c>
    </row>
    <row r="238" spans="1:4" x14ac:dyDescent="0.45">
      <c r="A238" t="s">
        <v>2429</v>
      </c>
      <c r="B238" t="s">
        <v>64</v>
      </c>
      <c r="C238">
        <v>10131174292</v>
      </c>
      <c r="D238" s="9">
        <v>38755</v>
      </c>
    </row>
    <row r="239" spans="1:4" x14ac:dyDescent="0.45">
      <c r="A239" t="s">
        <v>2430</v>
      </c>
      <c r="B239" t="s">
        <v>2431</v>
      </c>
      <c r="C239">
        <v>10011032823</v>
      </c>
      <c r="D239" s="9">
        <v>34244</v>
      </c>
    </row>
    <row r="240" spans="1:4" x14ac:dyDescent="0.45">
      <c r="A240" t="s">
        <v>2432</v>
      </c>
      <c r="B240" t="s">
        <v>91</v>
      </c>
      <c r="C240">
        <v>10083950450</v>
      </c>
      <c r="D240" s="9">
        <v>37584</v>
      </c>
    </row>
    <row r="241" spans="1:4" x14ac:dyDescent="0.45">
      <c r="A241" t="s">
        <v>2433</v>
      </c>
      <c r="B241" t="s">
        <v>79</v>
      </c>
      <c r="C241">
        <v>10015761369</v>
      </c>
      <c r="D241" s="9">
        <v>36390</v>
      </c>
    </row>
    <row r="242" spans="1:4" x14ac:dyDescent="0.45">
      <c r="A242" t="s">
        <v>2434</v>
      </c>
      <c r="B242" t="s">
        <v>91</v>
      </c>
      <c r="C242">
        <v>10084615205</v>
      </c>
      <c r="D242" s="9">
        <v>37620</v>
      </c>
    </row>
    <row r="243" spans="1:4" x14ac:dyDescent="0.45">
      <c r="A243" t="s">
        <v>2435</v>
      </c>
      <c r="B243" t="s">
        <v>37</v>
      </c>
      <c r="C243">
        <v>10099000709</v>
      </c>
      <c r="D243" s="9">
        <v>31636</v>
      </c>
    </row>
    <row r="244" spans="1:4" x14ac:dyDescent="0.45">
      <c r="A244" t="s">
        <v>2436</v>
      </c>
      <c r="B244" t="s">
        <v>2371</v>
      </c>
      <c r="C244">
        <v>10049534850</v>
      </c>
      <c r="D244" s="9">
        <v>37215</v>
      </c>
    </row>
    <row r="245" spans="1:4" x14ac:dyDescent="0.45">
      <c r="A245" t="s">
        <v>2437</v>
      </c>
      <c r="B245" t="s">
        <v>83</v>
      </c>
      <c r="C245">
        <v>10093542235</v>
      </c>
      <c r="D245" s="9">
        <v>28419</v>
      </c>
    </row>
    <row r="246" spans="1:4" x14ac:dyDescent="0.45">
      <c r="A246" t="s">
        <v>2438</v>
      </c>
      <c r="B246" t="s">
        <v>96</v>
      </c>
      <c r="C246">
        <v>10015714889</v>
      </c>
      <c r="D246" s="9">
        <v>36458</v>
      </c>
    </row>
    <row r="247" spans="1:4" x14ac:dyDescent="0.45">
      <c r="A247" t="s">
        <v>2439</v>
      </c>
      <c r="B247" t="s">
        <v>121</v>
      </c>
      <c r="C247">
        <v>10006185045</v>
      </c>
      <c r="D247" s="9">
        <v>27353</v>
      </c>
    </row>
    <row r="248" spans="1:4" x14ac:dyDescent="0.45">
      <c r="A248" t="s">
        <v>2440</v>
      </c>
      <c r="B248" t="s">
        <v>96</v>
      </c>
      <c r="C248">
        <v>10015975779</v>
      </c>
      <c r="D248" s="9">
        <v>33989</v>
      </c>
    </row>
    <row r="249" spans="1:4" x14ac:dyDescent="0.45">
      <c r="A249" t="s">
        <v>105</v>
      </c>
      <c r="B249" t="s">
        <v>52</v>
      </c>
      <c r="C249">
        <v>10015338916</v>
      </c>
      <c r="D249" s="9">
        <v>36754</v>
      </c>
    </row>
    <row r="250" spans="1:4" x14ac:dyDescent="0.45">
      <c r="A250" t="s">
        <v>2441</v>
      </c>
      <c r="B250" t="s">
        <v>83</v>
      </c>
      <c r="C250">
        <v>10048427333</v>
      </c>
      <c r="D250" s="9">
        <v>37296</v>
      </c>
    </row>
    <row r="251" spans="1:4" x14ac:dyDescent="0.45">
      <c r="A251" t="s">
        <v>2442</v>
      </c>
      <c r="B251" t="s">
        <v>88</v>
      </c>
      <c r="C251">
        <v>10010651893</v>
      </c>
      <c r="D251" s="9">
        <v>35583</v>
      </c>
    </row>
    <row r="252" spans="1:4" x14ac:dyDescent="0.45">
      <c r="A252" t="s">
        <v>328</v>
      </c>
      <c r="B252" t="s">
        <v>52</v>
      </c>
      <c r="C252">
        <v>10006464426</v>
      </c>
      <c r="D252" s="9">
        <v>33476</v>
      </c>
    </row>
    <row r="253" spans="1:4" x14ac:dyDescent="0.45">
      <c r="A253" t="s">
        <v>328</v>
      </c>
      <c r="B253" t="s">
        <v>52</v>
      </c>
      <c r="C253">
        <v>10048798862</v>
      </c>
      <c r="D253" s="9">
        <v>32124</v>
      </c>
    </row>
    <row r="254" spans="1:4" x14ac:dyDescent="0.45">
      <c r="A254" t="s">
        <v>1972</v>
      </c>
      <c r="B254" t="s">
        <v>61</v>
      </c>
      <c r="C254">
        <v>10029173641</v>
      </c>
      <c r="D254" s="9">
        <v>38397</v>
      </c>
    </row>
    <row r="255" spans="1:4" x14ac:dyDescent="0.45">
      <c r="A255" t="s">
        <v>2443</v>
      </c>
      <c r="B255" t="s">
        <v>61</v>
      </c>
      <c r="C255">
        <v>10028942659</v>
      </c>
      <c r="D255" s="9">
        <v>37523</v>
      </c>
    </row>
    <row r="256" spans="1:4" x14ac:dyDescent="0.45">
      <c r="A256" t="s">
        <v>2444</v>
      </c>
      <c r="B256" t="s">
        <v>96</v>
      </c>
      <c r="C256">
        <v>10044681719</v>
      </c>
      <c r="D256" s="9">
        <v>36557</v>
      </c>
    </row>
    <row r="257" spans="1:4" x14ac:dyDescent="0.45">
      <c r="A257" t="s">
        <v>2445</v>
      </c>
      <c r="B257" t="s">
        <v>429</v>
      </c>
      <c r="C257">
        <v>10008945101</v>
      </c>
      <c r="D257" s="9">
        <v>32182</v>
      </c>
    </row>
    <row r="258" spans="1:4" x14ac:dyDescent="0.45">
      <c r="A258" t="s">
        <v>2446</v>
      </c>
      <c r="B258" t="s">
        <v>88</v>
      </c>
      <c r="C258">
        <v>10082433715</v>
      </c>
      <c r="D258" s="9">
        <v>34957</v>
      </c>
    </row>
    <row r="259" spans="1:4" x14ac:dyDescent="0.45">
      <c r="A259" t="s">
        <v>2068</v>
      </c>
      <c r="B259" t="s">
        <v>96</v>
      </c>
      <c r="C259">
        <v>10007211528</v>
      </c>
      <c r="D259" s="9">
        <v>34121</v>
      </c>
    </row>
    <row r="260" spans="1:4" x14ac:dyDescent="0.45">
      <c r="A260" t="s">
        <v>2447</v>
      </c>
      <c r="B260" t="s">
        <v>46</v>
      </c>
      <c r="C260">
        <v>10011076168</v>
      </c>
      <c r="D260" s="9">
        <v>35897</v>
      </c>
    </row>
    <row r="261" spans="1:4" x14ac:dyDescent="0.45">
      <c r="A261" t="s">
        <v>2448</v>
      </c>
      <c r="B261" t="s">
        <v>429</v>
      </c>
      <c r="C261">
        <v>10010823463</v>
      </c>
      <c r="D261" s="9">
        <v>33620</v>
      </c>
    </row>
    <row r="262" spans="1:4" x14ac:dyDescent="0.45">
      <c r="A262" t="s">
        <v>2449</v>
      </c>
      <c r="B262" t="s">
        <v>2210</v>
      </c>
      <c r="C262">
        <v>10009077463</v>
      </c>
      <c r="D262" s="9">
        <v>33401</v>
      </c>
    </row>
    <row r="263" spans="1:4" x14ac:dyDescent="0.45">
      <c r="A263" t="s">
        <v>2450</v>
      </c>
      <c r="B263" t="s">
        <v>73</v>
      </c>
      <c r="C263">
        <v>10009497088</v>
      </c>
      <c r="D263" s="9">
        <v>35328</v>
      </c>
    </row>
    <row r="264" spans="1:4" x14ac:dyDescent="0.45">
      <c r="A264" t="s">
        <v>2451</v>
      </c>
      <c r="B264" t="s">
        <v>251</v>
      </c>
      <c r="C264">
        <v>10009050888</v>
      </c>
      <c r="D264" s="9">
        <v>36013</v>
      </c>
    </row>
    <row r="265" spans="1:4" x14ac:dyDescent="0.45">
      <c r="A265" t="s">
        <v>557</v>
      </c>
      <c r="B265" t="s">
        <v>43</v>
      </c>
      <c r="C265">
        <v>10144430152</v>
      </c>
      <c r="D265" s="9">
        <v>38783</v>
      </c>
    </row>
    <row r="266" spans="1:4" x14ac:dyDescent="0.45">
      <c r="A266" t="s">
        <v>2452</v>
      </c>
      <c r="B266" t="s">
        <v>2292</v>
      </c>
      <c r="C266">
        <v>10016309421</v>
      </c>
      <c r="D266" s="9">
        <v>34594</v>
      </c>
    </row>
    <row r="267" spans="1:4" x14ac:dyDescent="0.45">
      <c r="A267" t="s">
        <v>2453</v>
      </c>
      <c r="B267" t="s">
        <v>370</v>
      </c>
      <c r="C267">
        <v>10009514165</v>
      </c>
      <c r="D267" s="9">
        <v>34928</v>
      </c>
    </row>
    <row r="268" spans="1:4" x14ac:dyDescent="0.45">
      <c r="A268" t="s">
        <v>2454</v>
      </c>
      <c r="B268" t="s">
        <v>88</v>
      </c>
      <c r="C268">
        <v>10077531777</v>
      </c>
      <c r="D268" s="9">
        <v>36082</v>
      </c>
    </row>
    <row r="269" spans="1:4" x14ac:dyDescent="0.45">
      <c r="A269" t="s">
        <v>2455</v>
      </c>
      <c r="B269" t="s">
        <v>58</v>
      </c>
      <c r="C269">
        <v>10011057475</v>
      </c>
      <c r="D269" s="9">
        <v>36431</v>
      </c>
    </row>
    <row r="270" spans="1:4" x14ac:dyDescent="0.45">
      <c r="A270" t="s">
        <v>2456</v>
      </c>
      <c r="B270" t="s">
        <v>52</v>
      </c>
      <c r="C270">
        <v>10068721652</v>
      </c>
      <c r="D270" s="9">
        <v>39595</v>
      </c>
    </row>
    <row r="271" spans="1:4" x14ac:dyDescent="0.45">
      <c r="A271" t="s">
        <v>2457</v>
      </c>
      <c r="B271" t="s">
        <v>34</v>
      </c>
      <c r="C271">
        <v>10014756916</v>
      </c>
      <c r="D271" s="9">
        <v>36529</v>
      </c>
    </row>
    <row r="272" spans="1:4" x14ac:dyDescent="0.45">
      <c r="A272" t="s">
        <v>2458</v>
      </c>
      <c r="B272" t="s">
        <v>2459</v>
      </c>
      <c r="C272">
        <v>10051245888</v>
      </c>
      <c r="D272" s="9">
        <v>36489</v>
      </c>
    </row>
    <row r="273" spans="1:4" x14ac:dyDescent="0.45">
      <c r="A273" t="s">
        <v>459</v>
      </c>
      <c r="B273" t="s">
        <v>143</v>
      </c>
      <c r="C273">
        <v>10075826193</v>
      </c>
      <c r="D273" s="9">
        <v>37760</v>
      </c>
    </row>
    <row r="274" spans="1:4" x14ac:dyDescent="0.45">
      <c r="A274" t="s">
        <v>307</v>
      </c>
      <c r="B274" t="s">
        <v>67</v>
      </c>
      <c r="C274">
        <v>10008991678</v>
      </c>
      <c r="D274" s="9">
        <v>31733</v>
      </c>
    </row>
    <row r="275" spans="1:4" x14ac:dyDescent="0.45">
      <c r="A275" t="s">
        <v>2082</v>
      </c>
      <c r="B275" t="s">
        <v>143</v>
      </c>
      <c r="C275">
        <v>10088433466</v>
      </c>
      <c r="D275" s="9">
        <v>35819</v>
      </c>
    </row>
    <row r="276" spans="1:4" x14ac:dyDescent="0.45">
      <c r="A276" t="s">
        <v>2460</v>
      </c>
      <c r="B276" t="s">
        <v>2342</v>
      </c>
      <c r="C276">
        <v>10046049924</v>
      </c>
      <c r="D276" s="9">
        <v>37445</v>
      </c>
    </row>
    <row r="277" spans="1:4" x14ac:dyDescent="0.45">
      <c r="A277" t="s">
        <v>2461</v>
      </c>
      <c r="B277" t="s">
        <v>251</v>
      </c>
      <c r="C277">
        <v>10010177809</v>
      </c>
      <c r="D277" s="9">
        <v>35906</v>
      </c>
    </row>
    <row r="278" spans="1:4" x14ac:dyDescent="0.45">
      <c r="A278" t="s">
        <v>2462</v>
      </c>
      <c r="B278" t="s">
        <v>370</v>
      </c>
      <c r="C278">
        <v>10135666507</v>
      </c>
      <c r="D278" s="9">
        <v>37714</v>
      </c>
    </row>
    <row r="279" spans="1:4" x14ac:dyDescent="0.45">
      <c r="A279" t="s">
        <v>2463</v>
      </c>
      <c r="B279" t="s">
        <v>370</v>
      </c>
      <c r="C279">
        <v>10135666608</v>
      </c>
      <c r="D279" s="9">
        <v>38196</v>
      </c>
    </row>
    <row r="280" spans="1:4" x14ac:dyDescent="0.45">
      <c r="A280" t="s">
        <v>384</v>
      </c>
      <c r="B280" t="s">
        <v>61</v>
      </c>
      <c r="C280">
        <v>10010713935</v>
      </c>
      <c r="D280" s="9">
        <v>35440</v>
      </c>
    </row>
    <row r="281" spans="1:4" x14ac:dyDescent="0.45">
      <c r="A281" t="s">
        <v>2464</v>
      </c>
      <c r="B281" t="s">
        <v>2263</v>
      </c>
      <c r="C281">
        <v>10011061216</v>
      </c>
      <c r="D281" s="9">
        <v>34723</v>
      </c>
    </row>
    <row r="282" spans="1:4" x14ac:dyDescent="0.45">
      <c r="A282" t="s">
        <v>2465</v>
      </c>
      <c r="B282" t="s">
        <v>2263</v>
      </c>
      <c r="C282">
        <v>10130236729</v>
      </c>
      <c r="D282" s="9">
        <v>36777</v>
      </c>
    </row>
    <row r="283" spans="1:4" x14ac:dyDescent="0.45">
      <c r="A283" t="s">
        <v>2466</v>
      </c>
      <c r="B283" t="s">
        <v>79</v>
      </c>
      <c r="C283">
        <v>10011026456</v>
      </c>
      <c r="D283" s="9">
        <v>35166</v>
      </c>
    </row>
    <row r="284" spans="1:4" x14ac:dyDescent="0.45">
      <c r="A284" t="s">
        <v>2467</v>
      </c>
      <c r="B284" t="s">
        <v>96</v>
      </c>
      <c r="C284">
        <v>10052012188</v>
      </c>
      <c r="D284" s="9">
        <v>32468</v>
      </c>
    </row>
    <row r="285" spans="1:4" x14ac:dyDescent="0.45">
      <c r="A285" t="s">
        <v>2468</v>
      </c>
      <c r="B285" t="s">
        <v>131</v>
      </c>
      <c r="C285">
        <v>10010198825</v>
      </c>
      <c r="D285" s="9">
        <v>35829</v>
      </c>
    </row>
    <row r="286" spans="1:4" x14ac:dyDescent="0.45">
      <c r="A286" t="s">
        <v>2469</v>
      </c>
      <c r="B286" t="s">
        <v>2470</v>
      </c>
      <c r="C286">
        <v>10010755664</v>
      </c>
      <c r="D286" s="9">
        <v>33953</v>
      </c>
    </row>
    <row r="287" spans="1:4" x14ac:dyDescent="0.45">
      <c r="A287" t="s">
        <v>2471</v>
      </c>
      <c r="B287" t="s">
        <v>121</v>
      </c>
      <c r="C287">
        <v>10051981270</v>
      </c>
      <c r="D287" s="9">
        <v>36158</v>
      </c>
    </row>
    <row r="288" spans="1:4" x14ac:dyDescent="0.45">
      <c r="A288" t="s">
        <v>2472</v>
      </c>
      <c r="B288" t="s">
        <v>58</v>
      </c>
      <c r="C288">
        <v>10052493754</v>
      </c>
      <c r="D288" s="9">
        <v>37980</v>
      </c>
    </row>
    <row r="289" spans="1:4" x14ac:dyDescent="0.45">
      <c r="A289" t="s">
        <v>2473</v>
      </c>
      <c r="B289" t="s">
        <v>91</v>
      </c>
      <c r="C289">
        <v>10096589146</v>
      </c>
      <c r="D289" s="9">
        <v>37977</v>
      </c>
    </row>
    <row r="290" spans="1:4" x14ac:dyDescent="0.45">
      <c r="A290" t="s">
        <v>2474</v>
      </c>
      <c r="B290" t="s">
        <v>34</v>
      </c>
      <c r="C290">
        <v>10008900439</v>
      </c>
      <c r="D290" s="9">
        <v>33083</v>
      </c>
    </row>
    <row r="291" spans="1:4" x14ac:dyDescent="0.45">
      <c r="A291" t="s">
        <v>2475</v>
      </c>
      <c r="B291" t="s">
        <v>34</v>
      </c>
      <c r="C291">
        <v>10011128005</v>
      </c>
      <c r="D291" s="9">
        <v>36248</v>
      </c>
    </row>
    <row r="292" spans="1:4" x14ac:dyDescent="0.45">
      <c r="A292" t="s">
        <v>2476</v>
      </c>
      <c r="B292" t="s">
        <v>79</v>
      </c>
      <c r="C292">
        <v>10008973894</v>
      </c>
      <c r="D292" s="9">
        <v>34696</v>
      </c>
    </row>
    <row r="293" spans="1:4" x14ac:dyDescent="0.45">
      <c r="A293" t="s">
        <v>2477</v>
      </c>
      <c r="B293" t="s">
        <v>37</v>
      </c>
      <c r="C293">
        <v>10034770945</v>
      </c>
      <c r="D293" s="9">
        <v>36646</v>
      </c>
    </row>
    <row r="294" spans="1:4" x14ac:dyDescent="0.45">
      <c r="A294" t="s">
        <v>2478</v>
      </c>
      <c r="B294" t="s">
        <v>2251</v>
      </c>
      <c r="C294">
        <v>10112168154</v>
      </c>
      <c r="D294" s="9">
        <v>37776</v>
      </c>
    </row>
    <row r="295" spans="1:4" x14ac:dyDescent="0.45">
      <c r="A295" t="s">
        <v>2479</v>
      </c>
      <c r="B295" t="s">
        <v>143</v>
      </c>
      <c r="C295">
        <v>10002665460</v>
      </c>
      <c r="D295" s="9">
        <v>28615</v>
      </c>
    </row>
    <row r="296" spans="1:4" x14ac:dyDescent="0.45">
      <c r="A296" t="s">
        <v>2480</v>
      </c>
      <c r="B296" t="s">
        <v>34</v>
      </c>
      <c r="C296">
        <v>10015593237</v>
      </c>
      <c r="D296" s="9">
        <v>29038</v>
      </c>
    </row>
    <row r="297" spans="1:4" x14ac:dyDescent="0.45">
      <c r="A297" t="s">
        <v>2481</v>
      </c>
      <c r="B297" t="s">
        <v>2221</v>
      </c>
      <c r="C297">
        <v>10036105202</v>
      </c>
      <c r="D297" s="9">
        <v>36637</v>
      </c>
    </row>
    <row r="298" spans="1:4" x14ac:dyDescent="0.45">
      <c r="A298" t="s">
        <v>2482</v>
      </c>
      <c r="B298" t="s">
        <v>143</v>
      </c>
      <c r="C298">
        <v>10010746873</v>
      </c>
      <c r="D298" s="9">
        <v>35489</v>
      </c>
    </row>
    <row r="299" spans="1:4" x14ac:dyDescent="0.45">
      <c r="A299" t="s">
        <v>2482</v>
      </c>
      <c r="B299" t="s">
        <v>143</v>
      </c>
      <c r="C299">
        <v>10064363019</v>
      </c>
      <c r="D299" s="9">
        <v>35489</v>
      </c>
    </row>
    <row r="300" spans="1:4" x14ac:dyDescent="0.45">
      <c r="A300" t="s">
        <v>2483</v>
      </c>
      <c r="B300" t="s">
        <v>282</v>
      </c>
      <c r="C300">
        <v>10009692304</v>
      </c>
      <c r="D300" s="9">
        <v>35571</v>
      </c>
    </row>
    <row r="301" spans="1:4" x14ac:dyDescent="0.45">
      <c r="A301" t="s">
        <v>2484</v>
      </c>
      <c r="B301" t="s">
        <v>115</v>
      </c>
      <c r="C301">
        <v>10047368619</v>
      </c>
      <c r="D301" s="9">
        <v>36300</v>
      </c>
    </row>
    <row r="302" spans="1:4" x14ac:dyDescent="0.45">
      <c r="A302" t="s">
        <v>2485</v>
      </c>
      <c r="B302" t="s">
        <v>143</v>
      </c>
      <c r="C302">
        <v>10090290816</v>
      </c>
      <c r="D302" s="9">
        <v>37550</v>
      </c>
    </row>
    <row r="303" spans="1:4" x14ac:dyDescent="0.45">
      <c r="A303" t="s">
        <v>2486</v>
      </c>
      <c r="B303" t="s">
        <v>2347</v>
      </c>
      <c r="C303">
        <v>10133963953</v>
      </c>
      <c r="D303" s="9">
        <v>32440</v>
      </c>
    </row>
    <row r="304" spans="1:4" x14ac:dyDescent="0.45">
      <c r="A304" t="s">
        <v>2487</v>
      </c>
      <c r="B304" t="s">
        <v>2488</v>
      </c>
      <c r="C304">
        <v>10071493933</v>
      </c>
      <c r="D304" s="9">
        <v>37260</v>
      </c>
    </row>
    <row r="305" spans="1:4" x14ac:dyDescent="0.45">
      <c r="A305" t="s">
        <v>2489</v>
      </c>
      <c r="B305" t="s">
        <v>429</v>
      </c>
      <c r="C305">
        <v>10005917485</v>
      </c>
      <c r="D305" s="9">
        <v>29693</v>
      </c>
    </row>
    <row r="306" spans="1:4" x14ac:dyDescent="0.45">
      <c r="A306" t="s">
        <v>2490</v>
      </c>
      <c r="B306" t="s">
        <v>67</v>
      </c>
      <c r="C306">
        <v>10084256507</v>
      </c>
      <c r="D306" s="9">
        <v>33276</v>
      </c>
    </row>
    <row r="307" spans="1:4" x14ac:dyDescent="0.45">
      <c r="A307" t="s">
        <v>2491</v>
      </c>
      <c r="B307" t="s">
        <v>61</v>
      </c>
      <c r="C307">
        <v>10031697358</v>
      </c>
      <c r="D307" s="9">
        <v>38191</v>
      </c>
    </row>
    <row r="308" spans="1:4" x14ac:dyDescent="0.45">
      <c r="A308" t="s">
        <v>2492</v>
      </c>
      <c r="B308" t="s">
        <v>143</v>
      </c>
      <c r="C308">
        <v>10009258531</v>
      </c>
      <c r="D308" s="9">
        <v>34967</v>
      </c>
    </row>
    <row r="309" spans="1:4" x14ac:dyDescent="0.45">
      <c r="A309" t="s">
        <v>2493</v>
      </c>
      <c r="B309" t="s">
        <v>282</v>
      </c>
      <c r="C309">
        <v>10007273061</v>
      </c>
      <c r="D309" s="9">
        <v>33983</v>
      </c>
    </row>
    <row r="310" spans="1:4" x14ac:dyDescent="0.45">
      <c r="A310" t="s">
        <v>2494</v>
      </c>
      <c r="B310" t="s">
        <v>61</v>
      </c>
      <c r="C310">
        <v>10028799179</v>
      </c>
      <c r="D310" s="9">
        <v>36893</v>
      </c>
    </row>
    <row r="311" spans="1:4" x14ac:dyDescent="0.45">
      <c r="A311" t="s">
        <v>165</v>
      </c>
      <c r="B311" t="s">
        <v>96</v>
      </c>
      <c r="C311">
        <v>10008664811</v>
      </c>
      <c r="D311" s="9">
        <v>34791</v>
      </c>
    </row>
    <row r="312" spans="1:4" x14ac:dyDescent="0.45">
      <c r="A312" t="s">
        <v>2115</v>
      </c>
      <c r="B312" t="s">
        <v>177</v>
      </c>
      <c r="C312">
        <v>10009196489</v>
      </c>
      <c r="D312" s="9">
        <v>35168</v>
      </c>
    </row>
    <row r="313" spans="1:4" x14ac:dyDescent="0.45">
      <c r="A313" t="s">
        <v>2495</v>
      </c>
      <c r="B313" t="s">
        <v>177</v>
      </c>
      <c r="C313">
        <v>10061257100</v>
      </c>
      <c r="D313" s="9">
        <v>35168</v>
      </c>
    </row>
    <row r="314" spans="1:4" x14ac:dyDescent="0.45">
      <c r="A314" t="s">
        <v>2496</v>
      </c>
      <c r="B314" t="s">
        <v>67</v>
      </c>
      <c r="C314">
        <v>10021859639</v>
      </c>
      <c r="D314" s="9">
        <v>36915</v>
      </c>
    </row>
    <row r="315" spans="1:4" x14ac:dyDescent="0.45">
      <c r="A315" t="s">
        <v>2497</v>
      </c>
      <c r="B315" t="s">
        <v>131</v>
      </c>
      <c r="C315">
        <v>10006492415</v>
      </c>
      <c r="D315" s="9">
        <v>33005</v>
      </c>
    </row>
    <row r="316" spans="1:4" x14ac:dyDescent="0.45">
      <c r="A316" t="s">
        <v>2498</v>
      </c>
      <c r="B316" t="s">
        <v>91</v>
      </c>
      <c r="C316">
        <v>10075184478</v>
      </c>
      <c r="D316" s="9">
        <v>37232</v>
      </c>
    </row>
    <row r="317" spans="1:4" x14ac:dyDescent="0.45">
      <c r="A317" t="s">
        <v>2499</v>
      </c>
      <c r="B317" t="s">
        <v>61</v>
      </c>
      <c r="C317">
        <v>10030319049</v>
      </c>
      <c r="D317" s="9">
        <v>37549</v>
      </c>
    </row>
    <row r="318" spans="1:4" x14ac:dyDescent="0.45">
      <c r="A318" t="s">
        <v>2500</v>
      </c>
      <c r="B318" t="s">
        <v>34</v>
      </c>
      <c r="C318">
        <v>10010200946</v>
      </c>
      <c r="D318" s="9">
        <v>36031</v>
      </c>
    </row>
    <row r="319" spans="1:4" x14ac:dyDescent="0.45">
      <c r="A319" t="s">
        <v>2501</v>
      </c>
      <c r="B319" t="s">
        <v>79</v>
      </c>
      <c r="C319">
        <v>10009366140</v>
      </c>
      <c r="D319" s="9">
        <v>36969</v>
      </c>
    </row>
    <row r="320" spans="1:4" x14ac:dyDescent="0.45">
      <c r="A320" t="s">
        <v>77</v>
      </c>
      <c r="B320" t="s">
        <v>79</v>
      </c>
      <c r="C320">
        <v>10096521044</v>
      </c>
      <c r="D320" s="9">
        <v>39196</v>
      </c>
    </row>
    <row r="321" spans="1:4" x14ac:dyDescent="0.45">
      <c r="A321" t="s">
        <v>2502</v>
      </c>
      <c r="B321" t="s">
        <v>67</v>
      </c>
      <c r="C321">
        <v>10015976385</v>
      </c>
      <c r="D321" s="9">
        <v>33501</v>
      </c>
    </row>
    <row r="322" spans="1:4" x14ac:dyDescent="0.45">
      <c r="A322" t="s">
        <v>2503</v>
      </c>
      <c r="B322" t="s">
        <v>370</v>
      </c>
      <c r="C322">
        <v>10064297644</v>
      </c>
      <c r="D322" s="9">
        <v>37505</v>
      </c>
    </row>
    <row r="323" spans="1:4" x14ac:dyDescent="0.45">
      <c r="A323" t="s">
        <v>2504</v>
      </c>
      <c r="B323" t="s">
        <v>67</v>
      </c>
      <c r="C323">
        <v>10004922126</v>
      </c>
      <c r="D323" s="9">
        <v>27995</v>
      </c>
    </row>
    <row r="324" spans="1:4" x14ac:dyDescent="0.45">
      <c r="A324" t="s">
        <v>2505</v>
      </c>
      <c r="B324" t="s">
        <v>213</v>
      </c>
      <c r="C324">
        <v>10009060588</v>
      </c>
      <c r="D324" s="9">
        <v>34402</v>
      </c>
    </row>
    <row r="325" spans="1:4" x14ac:dyDescent="0.45">
      <c r="A325" t="s">
        <v>2506</v>
      </c>
      <c r="B325" t="s">
        <v>213</v>
      </c>
      <c r="C325">
        <v>10016189381</v>
      </c>
      <c r="D325" s="9">
        <v>36016</v>
      </c>
    </row>
    <row r="326" spans="1:4" x14ac:dyDescent="0.45">
      <c r="A326" t="s">
        <v>2507</v>
      </c>
      <c r="B326" t="s">
        <v>2508</v>
      </c>
      <c r="C326">
        <v>10010663415</v>
      </c>
      <c r="D326" s="9">
        <v>35722</v>
      </c>
    </row>
    <row r="327" spans="1:4" x14ac:dyDescent="0.45">
      <c r="A327" t="s">
        <v>2509</v>
      </c>
      <c r="B327" t="s">
        <v>58</v>
      </c>
      <c r="C327">
        <v>10007891033</v>
      </c>
      <c r="D327" s="9">
        <v>34046</v>
      </c>
    </row>
    <row r="328" spans="1:4" x14ac:dyDescent="0.45">
      <c r="A328" t="s">
        <v>2510</v>
      </c>
      <c r="B328" t="s">
        <v>83</v>
      </c>
      <c r="C328">
        <v>10014513709</v>
      </c>
      <c r="D328" s="9">
        <v>23700</v>
      </c>
    </row>
    <row r="329" spans="1:4" x14ac:dyDescent="0.45">
      <c r="A329" t="s">
        <v>2511</v>
      </c>
      <c r="B329" t="s">
        <v>131</v>
      </c>
      <c r="C329">
        <v>10063850636</v>
      </c>
      <c r="D329" s="9">
        <v>38104</v>
      </c>
    </row>
    <row r="330" spans="1:4" x14ac:dyDescent="0.45">
      <c r="A330" t="s">
        <v>75</v>
      </c>
      <c r="B330" t="s">
        <v>52</v>
      </c>
      <c r="C330">
        <v>10009989970</v>
      </c>
      <c r="D330" s="9">
        <v>35758</v>
      </c>
    </row>
    <row r="331" spans="1:4" x14ac:dyDescent="0.45">
      <c r="A331" t="s">
        <v>2512</v>
      </c>
      <c r="B331" t="s">
        <v>79</v>
      </c>
      <c r="C331">
        <v>10011046462</v>
      </c>
      <c r="D331" s="9">
        <v>34794</v>
      </c>
    </row>
    <row r="332" spans="1:4" x14ac:dyDescent="0.45">
      <c r="A332" t="s">
        <v>2513</v>
      </c>
      <c r="B332" t="s">
        <v>143</v>
      </c>
      <c r="C332">
        <v>10010941580</v>
      </c>
      <c r="D332" s="9">
        <v>35256</v>
      </c>
    </row>
    <row r="333" spans="1:4" x14ac:dyDescent="0.45">
      <c r="A333" t="s">
        <v>2514</v>
      </c>
      <c r="B333" t="s">
        <v>34</v>
      </c>
      <c r="C333">
        <v>10086199739</v>
      </c>
      <c r="D333" s="9">
        <v>37522</v>
      </c>
    </row>
    <row r="334" spans="1:4" x14ac:dyDescent="0.45">
      <c r="A334" t="s">
        <v>107</v>
      </c>
      <c r="B334" t="s">
        <v>46</v>
      </c>
      <c r="C334">
        <v>10015334872</v>
      </c>
      <c r="D334" s="9">
        <v>36774</v>
      </c>
    </row>
    <row r="335" spans="1:4" x14ac:dyDescent="0.45">
      <c r="A335" t="s">
        <v>2515</v>
      </c>
      <c r="B335" t="s">
        <v>121</v>
      </c>
      <c r="C335">
        <v>10010599757</v>
      </c>
      <c r="D335" s="9">
        <v>33411</v>
      </c>
    </row>
    <row r="336" spans="1:4" x14ac:dyDescent="0.45">
      <c r="A336" t="s">
        <v>2516</v>
      </c>
      <c r="B336" t="s">
        <v>121</v>
      </c>
      <c r="C336">
        <v>10035393563</v>
      </c>
      <c r="D336" s="9">
        <v>37159</v>
      </c>
    </row>
    <row r="337" spans="1:4" x14ac:dyDescent="0.45">
      <c r="A337" t="s">
        <v>2517</v>
      </c>
      <c r="B337" t="s">
        <v>121</v>
      </c>
      <c r="C337">
        <v>10035349814</v>
      </c>
      <c r="D337" s="9">
        <v>36532</v>
      </c>
    </row>
    <row r="338" spans="1:4" x14ac:dyDescent="0.45">
      <c r="A338" t="s">
        <v>35</v>
      </c>
      <c r="B338" t="s">
        <v>37</v>
      </c>
      <c r="C338">
        <v>10009808906</v>
      </c>
      <c r="D338" s="9">
        <v>35738</v>
      </c>
    </row>
    <row r="339" spans="1:4" x14ac:dyDescent="0.45">
      <c r="A339" t="s">
        <v>2518</v>
      </c>
      <c r="B339" t="s">
        <v>2371</v>
      </c>
      <c r="C339">
        <v>10049549402</v>
      </c>
      <c r="D339" s="9">
        <v>37077</v>
      </c>
    </row>
    <row r="340" spans="1:4" x14ac:dyDescent="0.45">
      <c r="A340" t="s">
        <v>2519</v>
      </c>
      <c r="B340" t="s">
        <v>52</v>
      </c>
      <c r="C340">
        <v>10067434582</v>
      </c>
      <c r="D340" s="9">
        <v>37778</v>
      </c>
    </row>
    <row r="341" spans="1:4" x14ac:dyDescent="0.45">
      <c r="A341" t="s">
        <v>2520</v>
      </c>
      <c r="B341" t="s">
        <v>96</v>
      </c>
      <c r="C341">
        <v>10015975577</v>
      </c>
      <c r="D341" s="9">
        <v>33303</v>
      </c>
    </row>
    <row r="342" spans="1:4" x14ac:dyDescent="0.45">
      <c r="A342" t="s">
        <v>2521</v>
      </c>
      <c r="B342" t="s">
        <v>34</v>
      </c>
      <c r="C342">
        <v>10023347880</v>
      </c>
      <c r="D342" s="9">
        <v>37503</v>
      </c>
    </row>
    <row r="343" spans="1:4" x14ac:dyDescent="0.45">
      <c r="A343" t="s">
        <v>2522</v>
      </c>
      <c r="B343" t="s">
        <v>96</v>
      </c>
      <c r="C343">
        <v>10060344084</v>
      </c>
      <c r="D343" s="9">
        <v>34768</v>
      </c>
    </row>
    <row r="344" spans="1:4" x14ac:dyDescent="0.45">
      <c r="A344" t="s">
        <v>2523</v>
      </c>
      <c r="B344" t="s">
        <v>67</v>
      </c>
      <c r="C344">
        <v>10006654887</v>
      </c>
      <c r="D344" s="9">
        <v>23438</v>
      </c>
    </row>
    <row r="345" spans="1:4" x14ac:dyDescent="0.45">
      <c r="A345" t="s">
        <v>289</v>
      </c>
      <c r="B345" t="s">
        <v>64</v>
      </c>
      <c r="C345">
        <v>10110306764</v>
      </c>
      <c r="D345" s="9">
        <v>31977</v>
      </c>
    </row>
    <row r="346" spans="1:4" x14ac:dyDescent="0.45">
      <c r="A346" t="s">
        <v>461</v>
      </c>
      <c r="B346" t="s">
        <v>96</v>
      </c>
      <c r="C346">
        <v>10094501121</v>
      </c>
      <c r="D346" s="9">
        <v>35649</v>
      </c>
    </row>
    <row r="347" spans="1:4" x14ac:dyDescent="0.45">
      <c r="A347" t="s">
        <v>2524</v>
      </c>
      <c r="B347" t="s">
        <v>2210</v>
      </c>
      <c r="C347">
        <v>10009076857</v>
      </c>
      <c r="D347" s="9">
        <v>31496</v>
      </c>
    </row>
    <row r="348" spans="1:4" x14ac:dyDescent="0.45">
      <c r="A348" t="s">
        <v>2525</v>
      </c>
      <c r="B348" t="s">
        <v>485</v>
      </c>
      <c r="C348">
        <v>10114718951</v>
      </c>
      <c r="D348" s="9">
        <v>29930</v>
      </c>
    </row>
    <row r="349" spans="1:4" x14ac:dyDescent="0.45">
      <c r="A349" t="s">
        <v>2526</v>
      </c>
      <c r="B349" t="s">
        <v>96</v>
      </c>
      <c r="C349">
        <v>10001575020</v>
      </c>
      <c r="D349" s="9">
        <v>26272</v>
      </c>
    </row>
    <row r="350" spans="1:4" x14ac:dyDescent="0.45">
      <c r="A350" t="s">
        <v>2527</v>
      </c>
      <c r="B350" t="s">
        <v>64</v>
      </c>
      <c r="C350">
        <v>10063520230</v>
      </c>
      <c r="D350" s="9">
        <v>30379</v>
      </c>
    </row>
    <row r="351" spans="1:4" x14ac:dyDescent="0.45">
      <c r="A351" t="s">
        <v>2528</v>
      </c>
      <c r="B351" t="s">
        <v>2221</v>
      </c>
      <c r="C351">
        <v>10015565349</v>
      </c>
      <c r="D351" s="9">
        <v>36401</v>
      </c>
    </row>
    <row r="352" spans="1:4" x14ac:dyDescent="0.45">
      <c r="A352" t="s">
        <v>2529</v>
      </c>
      <c r="B352" t="s">
        <v>79</v>
      </c>
      <c r="C352">
        <v>10096739700</v>
      </c>
      <c r="D352" s="9">
        <v>38075</v>
      </c>
    </row>
    <row r="353" spans="1:4" x14ac:dyDescent="0.45">
      <c r="A353" t="s">
        <v>2530</v>
      </c>
      <c r="B353" t="s">
        <v>34</v>
      </c>
      <c r="C353">
        <v>10014843206</v>
      </c>
      <c r="D353" s="9">
        <v>35923</v>
      </c>
    </row>
    <row r="354" spans="1:4" x14ac:dyDescent="0.45">
      <c r="A354" t="s">
        <v>361</v>
      </c>
      <c r="B354" t="s">
        <v>34</v>
      </c>
      <c r="C354">
        <v>10007618524</v>
      </c>
      <c r="D354" s="9">
        <v>33376</v>
      </c>
    </row>
    <row r="355" spans="1:4" x14ac:dyDescent="0.45">
      <c r="A355" t="s">
        <v>2531</v>
      </c>
      <c r="B355" t="s">
        <v>2221</v>
      </c>
      <c r="C355">
        <v>10117761721</v>
      </c>
      <c r="D355" s="9">
        <v>37837</v>
      </c>
    </row>
    <row r="356" spans="1:4" x14ac:dyDescent="0.45">
      <c r="A356" t="s">
        <v>163</v>
      </c>
      <c r="B356" t="s">
        <v>88</v>
      </c>
      <c r="C356">
        <v>10010169220</v>
      </c>
      <c r="D356" s="9">
        <v>36119</v>
      </c>
    </row>
    <row r="357" spans="1:4" x14ac:dyDescent="0.45">
      <c r="A357" t="s">
        <v>86</v>
      </c>
      <c r="B357" t="s">
        <v>88</v>
      </c>
      <c r="C357">
        <v>10055083250</v>
      </c>
      <c r="D357" s="9">
        <v>39025</v>
      </c>
    </row>
    <row r="358" spans="1:4" x14ac:dyDescent="0.45">
      <c r="A358" t="s">
        <v>2532</v>
      </c>
      <c r="B358" t="s">
        <v>37</v>
      </c>
      <c r="C358">
        <v>10067881893</v>
      </c>
      <c r="D358" s="9">
        <v>38218</v>
      </c>
    </row>
    <row r="359" spans="1:4" x14ac:dyDescent="0.45">
      <c r="A359" t="s">
        <v>2533</v>
      </c>
      <c r="B359" t="s">
        <v>88</v>
      </c>
      <c r="C359">
        <v>10009089688</v>
      </c>
      <c r="D359" s="9">
        <v>35431</v>
      </c>
    </row>
    <row r="360" spans="1:4" x14ac:dyDescent="0.45">
      <c r="A360" t="s">
        <v>2534</v>
      </c>
      <c r="B360" t="s">
        <v>64</v>
      </c>
      <c r="C360">
        <v>10016946284</v>
      </c>
      <c r="D360" s="9">
        <v>37491</v>
      </c>
    </row>
    <row r="361" spans="1:4" x14ac:dyDescent="0.45">
      <c r="A361" t="s">
        <v>2029</v>
      </c>
      <c r="B361" t="s">
        <v>88</v>
      </c>
      <c r="C361">
        <v>10004602935</v>
      </c>
      <c r="D361" s="9">
        <v>32302</v>
      </c>
    </row>
    <row r="362" spans="1:4" x14ac:dyDescent="0.45">
      <c r="A362" t="s">
        <v>2535</v>
      </c>
      <c r="B362" t="s">
        <v>282</v>
      </c>
      <c r="C362">
        <v>10007059560</v>
      </c>
      <c r="D362" s="9">
        <v>32877</v>
      </c>
    </row>
    <row r="363" spans="1:4" x14ac:dyDescent="0.45">
      <c r="A363" t="s">
        <v>2536</v>
      </c>
      <c r="B363" t="s">
        <v>2233</v>
      </c>
      <c r="C363">
        <v>10005346401</v>
      </c>
      <c r="D363" s="9">
        <v>31103</v>
      </c>
    </row>
    <row r="364" spans="1:4" x14ac:dyDescent="0.45">
      <c r="A364" t="s">
        <v>2537</v>
      </c>
      <c r="B364" t="s">
        <v>79</v>
      </c>
      <c r="C364">
        <v>10086733037</v>
      </c>
      <c r="D364" s="9">
        <v>37305</v>
      </c>
    </row>
    <row r="365" spans="1:4" x14ac:dyDescent="0.45">
      <c r="A365" t="s">
        <v>2538</v>
      </c>
      <c r="B365" t="s">
        <v>67</v>
      </c>
      <c r="C365">
        <v>10084256406</v>
      </c>
      <c r="D365" s="9">
        <v>33611</v>
      </c>
    </row>
    <row r="366" spans="1:4" x14ac:dyDescent="0.45">
      <c r="A366" t="s">
        <v>2539</v>
      </c>
      <c r="B366" t="s">
        <v>34</v>
      </c>
      <c r="C366">
        <v>10061873654</v>
      </c>
      <c r="D366" s="9">
        <v>35825</v>
      </c>
    </row>
    <row r="367" spans="1:4" x14ac:dyDescent="0.45">
      <c r="A367" t="s">
        <v>2540</v>
      </c>
      <c r="B367" t="s">
        <v>99</v>
      </c>
      <c r="C367">
        <v>10006497162</v>
      </c>
      <c r="D367" s="9">
        <v>33326</v>
      </c>
    </row>
    <row r="368" spans="1:4" x14ac:dyDescent="0.45">
      <c r="A368" t="s">
        <v>2541</v>
      </c>
      <c r="B368" t="s">
        <v>213</v>
      </c>
      <c r="C368">
        <v>10105358653</v>
      </c>
      <c r="D368" s="9">
        <v>37770</v>
      </c>
    </row>
    <row r="369" spans="1:4" x14ac:dyDescent="0.45">
      <c r="A369" t="s">
        <v>2542</v>
      </c>
      <c r="B369" t="s">
        <v>61</v>
      </c>
      <c r="C369">
        <v>10002525317</v>
      </c>
      <c r="D369" s="9">
        <v>30531</v>
      </c>
    </row>
    <row r="370" spans="1:4" x14ac:dyDescent="0.45">
      <c r="A370" t="s">
        <v>2543</v>
      </c>
      <c r="B370" t="s">
        <v>79</v>
      </c>
      <c r="C370">
        <v>10010766273</v>
      </c>
      <c r="D370" s="9">
        <v>35920</v>
      </c>
    </row>
    <row r="371" spans="1:4" x14ac:dyDescent="0.45">
      <c r="A371" t="s">
        <v>2544</v>
      </c>
      <c r="B371" t="s">
        <v>79</v>
      </c>
      <c r="C371">
        <v>10023893508</v>
      </c>
      <c r="D371" s="9">
        <v>37184</v>
      </c>
    </row>
    <row r="372" spans="1:4" x14ac:dyDescent="0.45">
      <c r="A372" t="s">
        <v>304</v>
      </c>
      <c r="B372" t="s">
        <v>96</v>
      </c>
      <c r="C372">
        <v>10015198466</v>
      </c>
      <c r="D372" s="9">
        <v>33556</v>
      </c>
    </row>
    <row r="373" spans="1:4" x14ac:dyDescent="0.45">
      <c r="A373" t="s">
        <v>2545</v>
      </c>
      <c r="B373" t="s">
        <v>96</v>
      </c>
      <c r="C373">
        <v>10006187166</v>
      </c>
      <c r="D373" s="9">
        <v>31743</v>
      </c>
    </row>
    <row r="374" spans="1:4" x14ac:dyDescent="0.45">
      <c r="A374" t="s">
        <v>2546</v>
      </c>
      <c r="B374" t="s">
        <v>37</v>
      </c>
      <c r="C374">
        <v>10021836296</v>
      </c>
      <c r="D374" s="9">
        <v>36458</v>
      </c>
    </row>
    <row r="375" spans="1:4" x14ac:dyDescent="0.45">
      <c r="A375" t="s">
        <v>2547</v>
      </c>
      <c r="B375" t="s">
        <v>543</v>
      </c>
      <c r="C375">
        <v>10009034320</v>
      </c>
      <c r="D375" s="9">
        <v>34887</v>
      </c>
    </row>
    <row r="376" spans="1:4" x14ac:dyDescent="0.45">
      <c r="A376" t="s">
        <v>2548</v>
      </c>
      <c r="B376" t="s">
        <v>67</v>
      </c>
      <c r="C376">
        <v>10010921069</v>
      </c>
      <c r="D376" s="9">
        <v>34954</v>
      </c>
    </row>
    <row r="377" spans="1:4" x14ac:dyDescent="0.45">
      <c r="A377" t="s">
        <v>2549</v>
      </c>
      <c r="B377" t="s">
        <v>131</v>
      </c>
      <c r="C377">
        <v>10015781274</v>
      </c>
      <c r="D377" s="9">
        <v>35789</v>
      </c>
    </row>
    <row r="378" spans="1:4" x14ac:dyDescent="0.45">
      <c r="A378" t="s">
        <v>2550</v>
      </c>
      <c r="B378" t="s">
        <v>99</v>
      </c>
      <c r="C378">
        <v>10080711660</v>
      </c>
      <c r="D378" s="9">
        <v>38298</v>
      </c>
    </row>
    <row r="379" spans="1:4" x14ac:dyDescent="0.45">
      <c r="A379" t="s">
        <v>2551</v>
      </c>
      <c r="B379" t="s">
        <v>437</v>
      </c>
      <c r="C379">
        <v>10008939138</v>
      </c>
      <c r="D379" s="9">
        <v>34196</v>
      </c>
    </row>
    <row r="380" spans="1:4" x14ac:dyDescent="0.45">
      <c r="A380" t="s">
        <v>2552</v>
      </c>
      <c r="B380" t="s">
        <v>52</v>
      </c>
      <c r="C380">
        <v>10023549661</v>
      </c>
      <c r="D380" s="9">
        <v>36020</v>
      </c>
    </row>
    <row r="381" spans="1:4" x14ac:dyDescent="0.45">
      <c r="A381" t="s">
        <v>2553</v>
      </c>
      <c r="B381" t="s">
        <v>131</v>
      </c>
      <c r="C381">
        <v>10023531372</v>
      </c>
      <c r="D381" s="9">
        <v>32406</v>
      </c>
    </row>
    <row r="382" spans="1:4" x14ac:dyDescent="0.45">
      <c r="A382" t="s">
        <v>2554</v>
      </c>
      <c r="B382" t="s">
        <v>64</v>
      </c>
      <c r="C382">
        <v>10016876768</v>
      </c>
      <c r="D382" s="9">
        <v>30275</v>
      </c>
    </row>
    <row r="383" spans="1:4" x14ac:dyDescent="0.45">
      <c r="A383" t="s">
        <v>2555</v>
      </c>
      <c r="B383" t="s">
        <v>2221</v>
      </c>
      <c r="C383">
        <v>10062737762</v>
      </c>
      <c r="D383" s="9">
        <v>37221</v>
      </c>
    </row>
    <row r="384" spans="1:4" x14ac:dyDescent="0.45">
      <c r="A384" t="s">
        <v>2556</v>
      </c>
      <c r="B384" t="s">
        <v>88</v>
      </c>
      <c r="C384">
        <v>10006480489</v>
      </c>
      <c r="D384" s="9">
        <v>33568</v>
      </c>
    </row>
    <row r="385" spans="1:4" x14ac:dyDescent="0.45">
      <c r="A385" t="s">
        <v>273</v>
      </c>
      <c r="B385" t="s">
        <v>37</v>
      </c>
      <c r="C385">
        <v>10004616271</v>
      </c>
      <c r="D385" s="9">
        <v>32162</v>
      </c>
    </row>
    <row r="386" spans="1:4" x14ac:dyDescent="0.45">
      <c r="A386" t="s">
        <v>2557</v>
      </c>
      <c r="B386" t="s">
        <v>251</v>
      </c>
      <c r="C386">
        <v>10079704981</v>
      </c>
      <c r="D386" s="9">
        <v>37408</v>
      </c>
    </row>
    <row r="387" spans="1:4" x14ac:dyDescent="0.45">
      <c r="A387" t="s">
        <v>2558</v>
      </c>
      <c r="B387" t="s">
        <v>40</v>
      </c>
      <c r="C387">
        <v>10014506534</v>
      </c>
      <c r="D387" s="9">
        <v>32932</v>
      </c>
    </row>
    <row r="388" spans="1:4" x14ac:dyDescent="0.45">
      <c r="A388" t="s">
        <v>2559</v>
      </c>
      <c r="B388" t="s">
        <v>282</v>
      </c>
      <c r="C388">
        <v>10007772512</v>
      </c>
      <c r="D388" s="9">
        <v>34876</v>
      </c>
    </row>
    <row r="389" spans="1:4" x14ac:dyDescent="0.45">
      <c r="A389" t="s">
        <v>2560</v>
      </c>
      <c r="B389" t="s">
        <v>52</v>
      </c>
      <c r="C389">
        <v>10006552433</v>
      </c>
      <c r="D389" s="9">
        <v>32043</v>
      </c>
    </row>
    <row r="390" spans="1:4" x14ac:dyDescent="0.45">
      <c r="A390" t="s">
        <v>2561</v>
      </c>
      <c r="B390" t="s">
        <v>34</v>
      </c>
      <c r="C390">
        <v>10023222790</v>
      </c>
      <c r="D390" s="9">
        <v>36468</v>
      </c>
    </row>
    <row r="391" spans="1:4" x14ac:dyDescent="0.45">
      <c r="A391" t="s">
        <v>2562</v>
      </c>
      <c r="B391" t="s">
        <v>121</v>
      </c>
      <c r="C391">
        <v>10054335037</v>
      </c>
      <c r="D391" s="9">
        <v>34549</v>
      </c>
    </row>
    <row r="392" spans="1:4" x14ac:dyDescent="0.45">
      <c r="A392" t="s">
        <v>2563</v>
      </c>
      <c r="B392" t="s">
        <v>40</v>
      </c>
      <c r="C392">
        <v>10016558486</v>
      </c>
      <c r="D392" s="9">
        <v>35593</v>
      </c>
    </row>
    <row r="393" spans="1:4" x14ac:dyDescent="0.45">
      <c r="A393" t="s">
        <v>2564</v>
      </c>
      <c r="B393" t="s">
        <v>79</v>
      </c>
      <c r="C393">
        <v>10109918562</v>
      </c>
      <c r="D393" s="9">
        <v>38137</v>
      </c>
    </row>
    <row r="394" spans="1:4" x14ac:dyDescent="0.45">
      <c r="A394" t="s">
        <v>2093</v>
      </c>
      <c r="B394" t="s">
        <v>40</v>
      </c>
      <c r="C394">
        <v>10015529478</v>
      </c>
      <c r="D394" s="9">
        <v>36236</v>
      </c>
    </row>
    <row r="395" spans="1:4" x14ac:dyDescent="0.45">
      <c r="A395" t="s">
        <v>2565</v>
      </c>
      <c r="B395" t="s">
        <v>121</v>
      </c>
      <c r="C395">
        <v>10010841954</v>
      </c>
      <c r="D395" s="9">
        <v>32972</v>
      </c>
    </row>
    <row r="396" spans="1:4" x14ac:dyDescent="0.45">
      <c r="A396" t="s">
        <v>2566</v>
      </c>
      <c r="B396" t="s">
        <v>67</v>
      </c>
      <c r="C396">
        <v>10016189179</v>
      </c>
      <c r="D396" s="9">
        <v>36464</v>
      </c>
    </row>
    <row r="397" spans="1:4" x14ac:dyDescent="0.45">
      <c r="A397" t="s">
        <v>525</v>
      </c>
      <c r="B397" t="s">
        <v>282</v>
      </c>
      <c r="C397">
        <v>10034919778</v>
      </c>
      <c r="D397" s="9">
        <v>36739</v>
      </c>
    </row>
    <row r="398" spans="1:4" x14ac:dyDescent="0.45">
      <c r="A398" t="s">
        <v>206</v>
      </c>
      <c r="B398" t="s">
        <v>115</v>
      </c>
      <c r="C398">
        <v>10047208365</v>
      </c>
      <c r="D398" s="9">
        <v>37340</v>
      </c>
    </row>
    <row r="399" spans="1:4" x14ac:dyDescent="0.45">
      <c r="A399" t="s">
        <v>2567</v>
      </c>
      <c r="B399" t="s">
        <v>64</v>
      </c>
      <c r="C399">
        <v>10015200082</v>
      </c>
      <c r="D399" s="9">
        <v>32556</v>
      </c>
    </row>
    <row r="400" spans="1:4" x14ac:dyDescent="0.45">
      <c r="A400" t="s">
        <v>2568</v>
      </c>
      <c r="B400" t="s">
        <v>96</v>
      </c>
      <c r="C400">
        <v>10132546844</v>
      </c>
      <c r="D400" s="9">
        <v>36463</v>
      </c>
    </row>
    <row r="401" spans="1:4" x14ac:dyDescent="0.45">
      <c r="A401" t="s">
        <v>2569</v>
      </c>
      <c r="B401" t="s">
        <v>61</v>
      </c>
      <c r="C401">
        <v>10009387358</v>
      </c>
      <c r="D401" s="9">
        <v>31855</v>
      </c>
    </row>
    <row r="402" spans="1:4" x14ac:dyDescent="0.45">
      <c r="A402" t="s">
        <v>2570</v>
      </c>
      <c r="B402" t="s">
        <v>79</v>
      </c>
      <c r="C402">
        <v>10023730729</v>
      </c>
      <c r="D402" s="9">
        <v>36302</v>
      </c>
    </row>
    <row r="403" spans="1:4" x14ac:dyDescent="0.45">
      <c r="A403" t="s">
        <v>2571</v>
      </c>
      <c r="B403" t="s">
        <v>2572</v>
      </c>
      <c r="C403">
        <v>10011013221</v>
      </c>
      <c r="D403" s="9">
        <v>33242</v>
      </c>
    </row>
    <row r="404" spans="1:4" x14ac:dyDescent="0.45">
      <c r="A404" t="s">
        <v>2573</v>
      </c>
      <c r="B404" t="s">
        <v>2347</v>
      </c>
      <c r="C404">
        <v>10019773634</v>
      </c>
      <c r="D404" s="9">
        <v>37614</v>
      </c>
    </row>
    <row r="405" spans="1:4" x14ac:dyDescent="0.45">
      <c r="A405" t="s">
        <v>2574</v>
      </c>
      <c r="B405" t="s">
        <v>96</v>
      </c>
      <c r="C405">
        <v>10009321074</v>
      </c>
      <c r="D405" s="9">
        <v>28624</v>
      </c>
    </row>
    <row r="406" spans="1:4" x14ac:dyDescent="0.45">
      <c r="A406" t="s">
        <v>2575</v>
      </c>
      <c r="B406" t="s">
        <v>58</v>
      </c>
      <c r="C406">
        <v>10051115243</v>
      </c>
      <c r="D406" s="9">
        <v>36874</v>
      </c>
    </row>
    <row r="407" spans="1:4" x14ac:dyDescent="0.45">
      <c r="A407" t="s">
        <v>2576</v>
      </c>
      <c r="B407" t="s">
        <v>64</v>
      </c>
      <c r="C407">
        <v>10092946996</v>
      </c>
      <c r="D407" s="9">
        <v>31335</v>
      </c>
    </row>
    <row r="408" spans="1:4" x14ac:dyDescent="0.45">
      <c r="A408" t="s">
        <v>2165</v>
      </c>
      <c r="B408" t="s">
        <v>52</v>
      </c>
      <c r="C408">
        <v>10079960114</v>
      </c>
      <c r="D408" s="9">
        <v>39020</v>
      </c>
    </row>
    <row r="409" spans="1:4" x14ac:dyDescent="0.45">
      <c r="A409" t="s">
        <v>2577</v>
      </c>
      <c r="B409" t="s">
        <v>2312</v>
      </c>
      <c r="C409">
        <v>10132399122</v>
      </c>
      <c r="D409" s="9">
        <v>38272</v>
      </c>
    </row>
    <row r="410" spans="1:4" x14ac:dyDescent="0.45">
      <c r="A410" t="s">
        <v>2578</v>
      </c>
      <c r="B410" t="s">
        <v>485</v>
      </c>
      <c r="C410">
        <v>10094330460</v>
      </c>
      <c r="D410" s="9">
        <v>32744</v>
      </c>
    </row>
    <row r="411" spans="1:4" x14ac:dyDescent="0.45">
      <c r="A411" t="s">
        <v>2579</v>
      </c>
      <c r="B411" t="s">
        <v>121</v>
      </c>
      <c r="C411">
        <v>10010662102</v>
      </c>
      <c r="D411" s="9">
        <v>35179</v>
      </c>
    </row>
    <row r="412" spans="1:4" x14ac:dyDescent="0.45">
      <c r="A412" t="s">
        <v>2580</v>
      </c>
      <c r="B412" t="s">
        <v>121</v>
      </c>
      <c r="C412">
        <v>10010599656</v>
      </c>
      <c r="D412" s="9">
        <v>34825</v>
      </c>
    </row>
    <row r="413" spans="1:4" x14ac:dyDescent="0.45">
      <c r="A413" s="3" t="s">
        <v>2581</v>
      </c>
      <c r="B413" t="s">
        <v>2246</v>
      </c>
      <c r="C413">
        <v>10095257317</v>
      </c>
      <c r="D413" s="9">
        <v>38041</v>
      </c>
    </row>
    <row r="414" spans="1:4" x14ac:dyDescent="0.45">
      <c r="A414" t="s">
        <v>2582</v>
      </c>
      <c r="B414" t="s">
        <v>61</v>
      </c>
      <c r="C414">
        <v>10029943476</v>
      </c>
      <c r="D414" s="9">
        <v>36567</v>
      </c>
    </row>
    <row r="415" spans="1:4" x14ac:dyDescent="0.45">
      <c r="A415" t="s">
        <v>2583</v>
      </c>
      <c r="B415" t="s">
        <v>121</v>
      </c>
      <c r="C415">
        <v>10061304384</v>
      </c>
      <c r="D415" s="9">
        <v>31829</v>
      </c>
    </row>
    <row r="416" spans="1:4" x14ac:dyDescent="0.45">
      <c r="A416" t="s">
        <v>2584</v>
      </c>
      <c r="B416" t="s">
        <v>79</v>
      </c>
      <c r="C416">
        <v>10015484012</v>
      </c>
      <c r="D416" s="9">
        <v>36333</v>
      </c>
    </row>
    <row r="417" spans="1:4" x14ac:dyDescent="0.45">
      <c r="A417" t="s">
        <v>2585</v>
      </c>
      <c r="B417" t="s">
        <v>79</v>
      </c>
      <c r="C417">
        <v>10123116222</v>
      </c>
      <c r="D417" s="9">
        <v>38699</v>
      </c>
    </row>
    <row r="418" spans="1:4" x14ac:dyDescent="0.45">
      <c r="A418" t="s">
        <v>228</v>
      </c>
      <c r="B418" t="s">
        <v>131</v>
      </c>
      <c r="C418">
        <v>10006604771</v>
      </c>
      <c r="D418" s="9">
        <v>33771</v>
      </c>
    </row>
    <row r="419" spans="1:4" x14ac:dyDescent="0.45">
      <c r="A419" t="s">
        <v>2586</v>
      </c>
      <c r="B419" t="s">
        <v>464</v>
      </c>
      <c r="C419">
        <v>10056868252</v>
      </c>
      <c r="D419" s="9">
        <v>32984</v>
      </c>
    </row>
    <row r="420" spans="1:4" x14ac:dyDescent="0.45">
      <c r="A420" t="s">
        <v>2587</v>
      </c>
      <c r="B420" t="s">
        <v>177</v>
      </c>
      <c r="C420">
        <v>10050429775</v>
      </c>
      <c r="D420" s="9">
        <v>36153</v>
      </c>
    </row>
    <row r="421" spans="1:4" x14ac:dyDescent="0.45">
      <c r="A421" t="s">
        <v>2587</v>
      </c>
      <c r="B421" t="s">
        <v>177</v>
      </c>
      <c r="C421">
        <v>10061349652</v>
      </c>
      <c r="D421" s="9"/>
    </row>
    <row r="422" spans="1:4" x14ac:dyDescent="0.45">
      <c r="A422" t="s">
        <v>2588</v>
      </c>
      <c r="B422" t="s">
        <v>213</v>
      </c>
      <c r="C422">
        <v>10095808294</v>
      </c>
      <c r="D422" s="9">
        <v>37560</v>
      </c>
    </row>
    <row r="423" spans="1:4" x14ac:dyDescent="0.45">
      <c r="A423" t="s">
        <v>2589</v>
      </c>
      <c r="B423" t="s">
        <v>37</v>
      </c>
      <c r="C423">
        <v>10007892851</v>
      </c>
      <c r="D423" s="9">
        <v>34503</v>
      </c>
    </row>
    <row r="424" spans="1:4" x14ac:dyDescent="0.45">
      <c r="A424" t="s">
        <v>2590</v>
      </c>
      <c r="B424" t="s">
        <v>96</v>
      </c>
      <c r="C424">
        <v>10003139043</v>
      </c>
      <c r="D424" s="9">
        <v>29653</v>
      </c>
    </row>
    <row r="425" spans="1:4" x14ac:dyDescent="0.45">
      <c r="A425" t="s">
        <v>2591</v>
      </c>
      <c r="B425" t="s">
        <v>543</v>
      </c>
      <c r="C425">
        <v>10078996780</v>
      </c>
      <c r="D425" s="9">
        <v>35696</v>
      </c>
    </row>
    <row r="426" spans="1:4" x14ac:dyDescent="0.45">
      <c r="A426" t="s">
        <v>2592</v>
      </c>
      <c r="B426" t="s">
        <v>79</v>
      </c>
      <c r="C426">
        <v>10123135622</v>
      </c>
      <c r="D426" s="9">
        <v>38716</v>
      </c>
    </row>
    <row r="427" spans="1:4" x14ac:dyDescent="0.45">
      <c r="A427" t="s">
        <v>2593</v>
      </c>
      <c r="B427" t="s">
        <v>485</v>
      </c>
      <c r="C427">
        <v>10060907290</v>
      </c>
      <c r="D427" s="9">
        <v>35972</v>
      </c>
    </row>
    <row r="428" spans="1:4" x14ac:dyDescent="0.45">
      <c r="A428" t="s">
        <v>2593</v>
      </c>
      <c r="B428" t="s">
        <v>2334</v>
      </c>
      <c r="C428">
        <v>10044087793</v>
      </c>
      <c r="D428" s="9">
        <v>37346</v>
      </c>
    </row>
    <row r="429" spans="1:4" x14ac:dyDescent="0.45">
      <c r="A429" t="s">
        <v>2594</v>
      </c>
      <c r="B429" t="s">
        <v>70</v>
      </c>
      <c r="C429">
        <v>10090080446</v>
      </c>
      <c r="D429" s="9">
        <v>31247</v>
      </c>
    </row>
    <row r="430" spans="1:4" x14ac:dyDescent="0.45">
      <c r="A430" t="s">
        <v>2594</v>
      </c>
      <c r="B430" t="s">
        <v>70</v>
      </c>
      <c r="C430">
        <v>10003522696</v>
      </c>
      <c r="D430" s="9">
        <v>31247</v>
      </c>
    </row>
    <row r="431" spans="1:4" x14ac:dyDescent="0.45">
      <c r="A431" t="s">
        <v>2594</v>
      </c>
      <c r="B431" t="s">
        <v>70</v>
      </c>
      <c r="C431">
        <v>10054534390</v>
      </c>
      <c r="D431" s="9">
        <v>31247</v>
      </c>
    </row>
    <row r="432" spans="1:4" x14ac:dyDescent="0.45">
      <c r="A432" t="s">
        <v>2595</v>
      </c>
      <c r="B432" t="s">
        <v>2233</v>
      </c>
      <c r="C432">
        <v>10010846705</v>
      </c>
      <c r="D432" s="9">
        <v>29303</v>
      </c>
    </row>
    <row r="433" spans="1:4" x14ac:dyDescent="0.45">
      <c r="A433" t="s">
        <v>2596</v>
      </c>
      <c r="B433" t="s">
        <v>177</v>
      </c>
      <c r="C433">
        <v>10084051288</v>
      </c>
      <c r="D433" s="9">
        <v>36615</v>
      </c>
    </row>
    <row r="434" spans="1:4" x14ac:dyDescent="0.45">
      <c r="A434" t="s">
        <v>2597</v>
      </c>
      <c r="B434" t="s">
        <v>61</v>
      </c>
      <c r="C434">
        <v>10014964858</v>
      </c>
      <c r="D434" s="9">
        <v>35724</v>
      </c>
    </row>
    <row r="435" spans="1:4" x14ac:dyDescent="0.45">
      <c r="A435" t="s">
        <v>210</v>
      </c>
      <c r="B435" t="s">
        <v>43</v>
      </c>
      <c r="C435">
        <v>10023482064</v>
      </c>
      <c r="D435" s="9">
        <v>35463</v>
      </c>
    </row>
    <row r="436" spans="1:4" x14ac:dyDescent="0.45">
      <c r="A436" t="s">
        <v>2598</v>
      </c>
      <c r="B436" t="s">
        <v>485</v>
      </c>
      <c r="C436">
        <v>10077998589</v>
      </c>
      <c r="D436" s="9">
        <v>38145</v>
      </c>
    </row>
    <row r="437" spans="1:4" x14ac:dyDescent="0.45">
      <c r="A437" t="s">
        <v>2599</v>
      </c>
      <c r="B437" t="s">
        <v>131</v>
      </c>
      <c r="C437">
        <v>10039727140</v>
      </c>
      <c r="D437" s="9">
        <v>37980</v>
      </c>
    </row>
    <row r="438" spans="1:4" x14ac:dyDescent="0.45">
      <c r="A438" t="s">
        <v>2600</v>
      </c>
      <c r="B438" t="s">
        <v>79</v>
      </c>
      <c r="C438">
        <v>10015427832</v>
      </c>
      <c r="D438" s="9">
        <v>24002</v>
      </c>
    </row>
    <row r="439" spans="1:4" x14ac:dyDescent="0.45">
      <c r="A439" t="s">
        <v>2601</v>
      </c>
      <c r="B439" t="s">
        <v>79</v>
      </c>
      <c r="C439">
        <v>10010170937</v>
      </c>
      <c r="D439" s="9">
        <v>35585</v>
      </c>
    </row>
    <row r="440" spans="1:4" x14ac:dyDescent="0.45">
      <c r="A440" t="s">
        <v>431</v>
      </c>
      <c r="B440" t="s">
        <v>79</v>
      </c>
      <c r="C440">
        <v>10010171442</v>
      </c>
      <c r="D440" s="9">
        <v>36042</v>
      </c>
    </row>
    <row r="441" spans="1:4" x14ac:dyDescent="0.45">
      <c r="A441" t="s">
        <v>2602</v>
      </c>
      <c r="B441" t="s">
        <v>61</v>
      </c>
      <c r="C441">
        <v>10029804040</v>
      </c>
      <c r="D441" s="9">
        <v>36824</v>
      </c>
    </row>
    <row r="442" spans="1:4" x14ac:dyDescent="0.45">
      <c r="A442" t="s">
        <v>2603</v>
      </c>
      <c r="B442" t="s">
        <v>61</v>
      </c>
      <c r="C442">
        <v>10010752533</v>
      </c>
      <c r="D442" s="9">
        <v>35768</v>
      </c>
    </row>
    <row r="443" spans="1:4" x14ac:dyDescent="0.45">
      <c r="A443" t="s">
        <v>2604</v>
      </c>
      <c r="B443" t="s">
        <v>61</v>
      </c>
      <c r="C443">
        <v>10014764087</v>
      </c>
      <c r="D443" s="9">
        <v>35231</v>
      </c>
    </row>
    <row r="444" spans="1:4" x14ac:dyDescent="0.45">
      <c r="A444" t="s">
        <v>2605</v>
      </c>
      <c r="B444" t="s">
        <v>2334</v>
      </c>
      <c r="C444">
        <v>10011136287</v>
      </c>
      <c r="D444" s="9">
        <v>35703</v>
      </c>
    </row>
    <row r="445" spans="1:4" x14ac:dyDescent="0.45">
      <c r="A445" t="s">
        <v>2606</v>
      </c>
      <c r="B445" t="s">
        <v>67</v>
      </c>
      <c r="C445">
        <v>10004742270</v>
      </c>
      <c r="D445" s="9">
        <v>29006</v>
      </c>
    </row>
    <row r="446" spans="1:4" x14ac:dyDescent="0.45">
      <c r="A446" t="s">
        <v>2607</v>
      </c>
      <c r="B446" t="s">
        <v>2608</v>
      </c>
      <c r="C446">
        <v>10015659016</v>
      </c>
      <c r="D446" s="9">
        <v>36414</v>
      </c>
    </row>
    <row r="447" spans="1:4" x14ac:dyDescent="0.45">
      <c r="A447" t="s">
        <v>2609</v>
      </c>
      <c r="B447" t="s">
        <v>121</v>
      </c>
      <c r="C447">
        <v>10035323542</v>
      </c>
      <c r="D447" s="9">
        <v>36694</v>
      </c>
    </row>
    <row r="448" spans="1:4" x14ac:dyDescent="0.45">
      <c r="A448" t="s">
        <v>2610</v>
      </c>
      <c r="B448" t="s">
        <v>121</v>
      </c>
      <c r="C448">
        <v>10081907285</v>
      </c>
      <c r="D448" s="9">
        <v>36952</v>
      </c>
    </row>
    <row r="449" spans="1:4" x14ac:dyDescent="0.45">
      <c r="A449" t="s">
        <v>2610</v>
      </c>
      <c r="B449" t="s">
        <v>121</v>
      </c>
      <c r="C449">
        <v>10062755243</v>
      </c>
      <c r="D449" s="9">
        <v>36952</v>
      </c>
    </row>
    <row r="450" spans="1:4" x14ac:dyDescent="0.45">
      <c r="A450" t="s">
        <v>2611</v>
      </c>
      <c r="B450" t="s">
        <v>121</v>
      </c>
      <c r="C450">
        <v>10035376688</v>
      </c>
      <c r="D450" s="9">
        <v>36312</v>
      </c>
    </row>
    <row r="451" spans="1:4" x14ac:dyDescent="0.45">
      <c r="A451" t="s">
        <v>2612</v>
      </c>
      <c r="B451" t="s">
        <v>121</v>
      </c>
      <c r="C451">
        <v>10016269914</v>
      </c>
      <c r="D451" s="9">
        <v>36031</v>
      </c>
    </row>
    <row r="452" spans="1:4" x14ac:dyDescent="0.45">
      <c r="A452" t="s">
        <v>2613</v>
      </c>
      <c r="B452" t="s">
        <v>2246</v>
      </c>
      <c r="C452">
        <v>10015000527</v>
      </c>
      <c r="D452" s="9">
        <v>36187</v>
      </c>
    </row>
    <row r="453" spans="1:4" x14ac:dyDescent="0.45">
      <c r="A453" t="s">
        <v>2614</v>
      </c>
      <c r="B453" t="s">
        <v>121</v>
      </c>
      <c r="C453">
        <v>10035335969</v>
      </c>
      <c r="D453" s="9">
        <v>37167</v>
      </c>
    </row>
    <row r="454" spans="1:4" x14ac:dyDescent="0.45">
      <c r="A454" t="s">
        <v>2615</v>
      </c>
      <c r="B454" t="s">
        <v>91</v>
      </c>
      <c r="C454">
        <v>10085003306</v>
      </c>
      <c r="D454" s="9">
        <v>37435</v>
      </c>
    </row>
    <row r="455" spans="1:4" x14ac:dyDescent="0.45">
      <c r="A455" t="s">
        <v>2616</v>
      </c>
      <c r="B455" t="s">
        <v>91</v>
      </c>
      <c r="C455">
        <v>10111517547</v>
      </c>
      <c r="D455" s="9">
        <v>38096</v>
      </c>
    </row>
    <row r="456" spans="1:4" x14ac:dyDescent="0.45">
      <c r="A456" t="s">
        <v>2617</v>
      </c>
      <c r="B456" t="s">
        <v>91</v>
      </c>
      <c r="C456">
        <v>10115022883</v>
      </c>
      <c r="D456" s="9">
        <v>37524</v>
      </c>
    </row>
    <row r="457" spans="1:4" x14ac:dyDescent="0.45">
      <c r="A457" t="s">
        <v>2618</v>
      </c>
      <c r="B457" t="s">
        <v>121</v>
      </c>
      <c r="C457">
        <v>10064872974</v>
      </c>
      <c r="D457" s="9">
        <v>36259</v>
      </c>
    </row>
    <row r="458" spans="1:4" x14ac:dyDescent="0.45">
      <c r="A458" t="s">
        <v>2619</v>
      </c>
      <c r="B458" t="s">
        <v>67</v>
      </c>
      <c r="C458">
        <v>10009509519</v>
      </c>
      <c r="D458" s="9">
        <v>35175</v>
      </c>
    </row>
    <row r="459" spans="1:4" x14ac:dyDescent="0.45">
      <c r="A459" t="s">
        <v>2620</v>
      </c>
      <c r="B459" t="s">
        <v>121</v>
      </c>
      <c r="C459">
        <v>10082866070</v>
      </c>
      <c r="D459" s="9">
        <v>36999</v>
      </c>
    </row>
    <row r="460" spans="1:4" x14ac:dyDescent="0.45">
      <c r="A460" t="s">
        <v>2621</v>
      </c>
      <c r="B460" t="s">
        <v>2233</v>
      </c>
      <c r="C460">
        <v>10009669264</v>
      </c>
      <c r="D460" s="9">
        <v>35701</v>
      </c>
    </row>
    <row r="461" spans="1:4" x14ac:dyDescent="0.45">
      <c r="A461" t="s">
        <v>2146</v>
      </c>
      <c r="B461" t="s">
        <v>91</v>
      </c>
      <c r="C461">
        <v>10129176496</v>
      </c>
      <c r="D461" s="9">
        <v>38552</v>
      </c>
    </row>
    <row r="462" spans="1:4" x14ac:dyDescent="0.45">
      <c r="A462" t="s">
        <v>2622</v>
      </c>
      <c r="B462" t="s">
        <v>2334</v>
      </c>
      <c r="C462">
        <v>10044493072</v>
      </c>
      <c r="D462" s="9">
        <v>38679</v>
      </c>
    </row>
    <row r="463" spans="1:4" x14ac:dyDescent="0.45">
      <c r="A463" t="s">
        <v>2623</v>
      </c>
      <c r="B463" t="s">
        <v>177</v>
      </c>
      <c r="C463">
        <v>10006893246</v>
      </c>
      <c r="D463" s="9">
        <v>33550</v>
      </c>
    </row>
    <row r="464" spans="1:4" x14ac:dyDescent="0.45">
      <c r="A464" t="s">
        <v>2624</v>
      </c>
      <c r="B464" t="s">
        <v>131</v>
      </c>
      <c r="C464">
        <v>10075673118</v>
      </c>
      <c r="D464" s="9">
        <v>29964</v>
      </c>
    </row>
    <row r="465" spans="1:4" x14ac:dyDescent="0.45">
      <c r="A465" t="s">
        <v>368</v>
      </c>
      <c r="B465" t="s">
        <v>131</v>
      </c>
      <c r="C465">
        <v>10004616877</v>
      </c>
      <c r="D465" s="9">
        <v>32348</v>
      </c>
    </row>
    <row r="466" spans="1:4" x14ac:dyDescent="0.45">
      <c r="A466" t="s">
        <v>2625</v>
      </c>
      <c r="B466" t="s">
        <v>67</v>
      </c>
      <c r="C466">
        <v>10010677963</v>
      </c>
      <c r="D466" s="9">
        <v>35204</v>
      </c>
    </row>
    <row r="467" spans="1:4" x14ac:dyDescent="0.45">
      <c r="A467" t="s">
        <v>2626</v>
      </c>
      <c r="B467" t="s">
        <v>213</v>
      </c>
      <c r="C467">
        <v>10009636326</v>
      </c>
      <c r="D467" s="9">
        <v>35128</v>
      </c>
    </row>
    <row r="468" spans="1:4" x14ac:dyDescent="0.45">
      <c r="A468" t="s">
        <v>2627</v>
      </c>
      <c r="B468" t="s">
        <v>52</v>
      </c>
      <c r="C468">
        <v>10104748967</v>
      </c>
      <c r="D468" s="9">
        <v>35083</v>
      </c>
    </row>
    <row r="469" spans="1:4" x14ac:dyDescent="0.45">
      <c r="A469" t="s">
        <v>2628</v>
      </c>
      <c r="B469" t="s">
        <v>121</v>
      </c>
      <c r="C469">
        <v>10061336720</v>
      </c>
      <c r="D469" s="9">
        <v>31911</v>
      </c>
    </row>
    <row r="470" spans="1:4" x14ac:dyDescent="0.45">
      <c r="A470" t="s">
        <v>2629</v>
      </c>
      <c r="B470" t="s">
        <v>177</v>
      </c>
      <c r="C470">
        <v>10075296737</v>
      </c>
      <c r="D470" s="9">
        <v>37138</v>
      </c>
    </row>
    <row r="471" spans="1:4" x14ac:dyDescent="0.45">
      <c r="A471" t="s">
        <v>119</v>
      </c>
      <c r="B471" t="s">
        <v>121</v>
      </c>
      <c r="C471">
        <v>10035363756</v>
      </c>
      <c r="D471" s="9">
        <v>37184</v>
      </c>
    </row>
    <row r="472" spans="1:4" x14ac:dyDescent="0.45">
      <c r="A472" t="s">
        <v>2630</v>
      </c>
      <c r="B472" t="s">
        <v>213</v>
      </c>
      <c r="C472">
        <v>10009217408</v>
      </c>
      <c r="D472" s="9">
        <v>35309</v>
      </c>
    </row>
    <row r="473" spans="1:4" x14ac:dyDescent="0.45">
      <c r="A473" t="s">
        <v>2631</v>
      </c>
      <c r="B473" t="s">
        <v>177</v>
      </c>
      <c r="C473">
        <v>10090759244</v>
      </c>
      <c r="D473" s="9">
        <v>37057</v>
      </c>
    </row>
    <row r="474" spans="1:4" x14ac:dyDescent="0.45">
      <c r="A474" t="s">
        <v>2632</v>
      </c>
      <c r="B474" t="s">
        <v>437</v>
      </c>
      <c r="C474">
        <v>10078184206</v>
      </c>
      <c r="D474" s="9">
        <v>32452</v>
      </c>
    </row>
    <row r="475" spans="1:4" x14ac:dyDescent="0.45">
      <c r="A475" t="s">
        <v>2633</v>
      </c>
      <c r="B475" t="s">
        <v>70</v>
      </c>
      <c r="C475">
        <v>10086673524</v>
      </c>
      <c r="D475" s="9">
        <v>32382</v>
      </c>
    </row>
    <row r="476" spans="1:4" x14ac:dyDescent="0.45">
      <c r="A476" t="s">
        <v>2634</v>
      </c>
      <c r="B476" t="s">
        <v>121</v>
      </c>
      <c r="C476">
        <v>10035360019</v>
      </c>
      <c r="D476" s="9">
        <v>36511</v>
      </c>
    </row>
    <row r="477" spans="1:4" x14ac:dyDescent="0.45">
      <c r="A477" t="s">
        <v>2635</v>
      </c>
      <c r="B477" t="s">
        <v>46</v>
      </c>
      <c r="C477">
        <v>10015701351</v>
      </c>
      <c r="D477" s="9">
        <v>36288</v>
      </c>
    </row>
    <row r="478" spans="1:4" x14ac:dyDescent="0.45">
      <c r="A478" t="s">
        <v>2636</v>
      </c>
      <c r="B478" t="s">
        <v>121</v>
      </c>
      <c r="C478">
        <v>10093710064</v>
      </c>
      <c r="D478" s="9">
        <v>37716</v>
      </c>
    </row>
    <row r="479" spans="1:4" x14ac:dyDescent="0.45">
      <c r="A479" t="s">
        <v>2637</v>
      </c>
      <c r="B479" t="s">
        <v>61</v>
      </c>
      <c r="C479">
        <v>10030262263</v>
      </c>
      <c r="D479" s="9">
        <v>37057</v>
      </c>
    </row>
    <row r="480" spans="1:4" x14ac:dyDescent="0.45">
      <c r="A480" t="s">
        <v>2638</v>
      </c>
      <c r="B480" t="s">
        <v>2300</v>
      </c>
      <c r="C480">
        <v>10090504317</v>
      </c>
      <c r="D480" s="9">
        <v>37957</v>
      </c>
    </row>
    <row r="481" spans="1:4" x14ac:dyDescent="0.45">
      <c r="A481" t="s">
        <v>2047</v>
      </c>
      <c r="B481" t="s">
        <v>67</v>
      </c>
      <c r="C481">
        <v>10009726353</v>
      </c>
      <c r="D481" s="9">
        <v>35006</v>
      </c>
    </row>
    <row r="482" spans="1:4" x14ac:dyDescent="0.45">
      <c r="A482" t="s">
        <v>2639</v>
      </c>
      <c r="B482" t="s">
        <v>2640</v>
      </c>
      <c r="C482">
        <v>10069708729</v>
      </c>
      <c r="D482" s="9">
        <v>36902</v>
      </c>
    </row>
    <row r="483" spans="1:4" x14ac:dyDescent="0.45">
      <c r="A483" t="s">
        <v>2641</v>
      </c>
      <c r="B483" t="s">
        <v>61</v>
      </c>
      <c r="C483">
        <v>10030561650</v>
      </c>
      <c r="D483" s="9">
        <v>37954</v>
      </c>
    </row>
    <row r="484" spans="1:4" x14ac:dyDescent="0.45">
      <c r="A484" t="s">
        <v>2025</v>
      </c>
      <c r="B484" t="s">
        <v>61</v>
      </c>
      <c r="C484">
        <v>10011143260</v>
      </c>
      <c r="D484" s="9">
        <v>35872</v>
      </c>
    </row>
    <row r="485" spans="1:4" x14ac:dyDescent="0.45">
      <c r="A485" t="s">
        <v>2642</v>
      </c>
      <c r="B485" t="s">
        <v>131</v>
      </c>
      <c r="C485">
        <v>10092435526</v>
      </c>
      <c r="D485" s="9">
        <v>31074</v>
      </c>
    </row>
    <row r="486" spans="1:4" x14ac:dyDescent="0.45">
      <c r="A486" t="s">
        <v>2643</v>
      </c>
      <c r="B486" t="s">
        <v>67</v>
      </c>
      <c r="C486">
        <v>10083967830</v>
      </c>
      <c r="D486" s="9">
        <v>37873</v>
      </c>
    </row>
    <row r="487" spans="1:4" x14ac:dyDescent="0.45">
      <c r="A487" t="s">
        <v>2644</v>
      </c>
      <c r="B487" t="s">
        <v>2300</v>
      </c>
      <c r="C487">
        <v>10023451752</v>
      </c>
      <c r="D487" s="9">
        <v>28153</v>
      </c>
    </row>
    <row r="488" spans="1:4" x14ac:dyDescent="0.45">
      <c r="A488" t="s">
        <v>2645</v>
      </c>
      <c r="B488" t="s">
        <v>61</v>
      </c>
      <c r="C488">
        <v>10006881122</v>
      </c>
      <c r="D488" s="9">
        <v>33749</v>
      </c>
    </row>
    <row r="489" spans="1:4" x14ac:dyDescent="0.45">
      <c r="A489" t="s">
        <v>555</v>
      </c>
      <c r="B489" t="s">
        <v>370</v>
      </c>
      <c r="C489">
        <v>10115005204</v>
      </c>
      <c r="D489" s="9">
        <v>37751</v>
      </c>
    </row>
    <row r="490" spans="1:4" x14ac:dyDescent="0.45">
      <c r="A490" t="s">
        <v>539</v>
      </c>
      <c r="B490" t="s">
        <v>61</v>
      </c>
      <c r="C490">
        <v>10081118656</v>
      </c>
      <c r="D490" s="9">
        <v>39400</v>
      </c>
    </row>
    <row r="491" spans="1:4" x14ac:dyDescent="0.45">
      <c r="A491" t="s">
        <v>2646</v>
      </c>
      <c r="B491" t="s">
        <v>34</v>
      </c>
      <c r="C491">
        <v>10015510179</v>
      </c>
      <c r="D491" s="9">
        <v>36326</v>
      </c>
    </row>
    <row r="492" spans="1:4" x14ac:dyDescent="0.45">
      <c r="A492" t="s">
        <v>2647</v>
      </c>
      <c r="B492" t="s">
        <v>99</v>
      </c>
      <c r="C492">
        <v>10052432524</v>
      </c>
      <c r="D492" s="9">
        <v>37993</v>
      </c>
    </row>
    <row r="493" spans="1:4" x14ac:dyDescent="0.45">
      <c r="A493" t="s">
        <v>2648</v>
      </c>
      <c r="B493" t="s">
        <v>131</v>
      </c>
      <c r="C493">
        <v>10009997347</v>
      </c>
      <c r="D493" s="9">
        <v>35580</v>
      </c>
    </row>
    <row r="494" spans="1:4" x14ac:dyDescent="0.45">
      <c r="A494" t="s">
        <v>2649</v>
      </c>
      <c r="B494" t="s">
        <v>2312</v>
      </c>
      <c r="C494">
        <v>10010856607</v>
      </c>
      <c r="D494" s="9">
        <v>35783</v>
      </c>
    </row>
    <row r="495" spans="1:4" x14ac:dyDescent="0.45">
      <c r="A495" t="s">
        <v>2650</v>
      </c>
      <c r="B495" t="s">
        <v>2312</v>
      </c>
      <c r="C495">
        <v>10014152078</v>
      </c>
      <c r="D495" s="9">
        <v>35542</v>
      </c>
    </row>
    <row r="496" spans="1:4" x14ac:dyDescent="0.45">
      <c r="A496" t="s">
        <v>2651</v>
      </c>
      <c r="B496" t="s">
        <v>99</v>
      </c>
      <c r="C496">
        <v>10015658612</v>
      </c>
      <c r="D496" s="9">
        <v>36270</v>
      </c>
    </row>
    <row r="497" spans="1:4" x14ac:dyDescent="0.45">
      <c r="A497" t="s">
        <v>2652</v>
      </c>
      <c r="B497" t="s">
        <v>2233</v>
      </c>
      <c r="C497">
        <v>10004717214</v>
      </c>
      <c r="D497" s="9">
        <v>32654</v>
      </c>
    </row>
    <row r="498" spans="1:4" x14ac:dyDescent="0.45">
      <c r="A498" t="s">
        <v>2653</v>
      </c>
      <c r="B498" t="s">
        <v>115</v>
      </c>
      <c r="C498">
        <v>10015286271</v>
      </c>
      <c r="D498" s="9">
        <v>36199</v>
      </c>
    </row>
    <row r="499" spans="1:4" x14ac:dyDescent="0.45">
      <c r="A499" t="s">
        <v>2654</v>
      </c>
      <c r="B499" t="s">
        <v>2233</v>
      </c>
      <c r="C499">
        <v>10007738257</v>
      </c>
      <c r="D499" s="9">
        <v>33664</v>
      </c>
    </row>
    <row r="500" spans="1:4" x14ac:dyDescent="0.45">
      <c r="A500" t="s">
        <v>2655</v>
      </c>
      <c r="B500" t="s">
        <v>79</v>
      </c>
      <c r="C500">
        <v>10019160716</v>
      </c>
      <c r="D500" s="9">
        <v>23559</v>
      </c>
    </row>
    <row r="501" spans="1:4" x14ac:dyDescent="0.45">
      <c r="A501" t="s">
        <v>2656</v>
      </c>
      <c r="B501" t="s">
        <v>2657</v>
      </c>
      <c r="C501">
        <v>10007760182</v>
      </c>
      <c r="D501" s="9">
        <v>31556</v>
      </c>
    </row>
    <row r="502" spans="1:4" x14ac:dyDescent="0.45">
      <c r="A502" t="s">
        <v>2658</v>
      </c>
      <c r="B502" t="s">
        <v>55</v>
      </c>
      <c r="C502">
        <v>10016040346</v>
      </c>
      <c r="D502" s="9">
        <v>36186</v>
      </c>
    </row>
    <row r="503" spans="1:4" x14ac:dyDescent="0.45">
      <c r="A503" t="s">
        <v>2659</v>
      </c>
      <c r="B503" t="s">
        <v>223</v>
      </c>
      <c r="C503">
        <v>10015982651</v>
      </c>
      <c r="D503" s="9">
        <v>36416</v>
      </c>
    </row>
    <row r="504" spans="1:4" x14ac:dyDescent="0.45">
      <c r="A504" t="s">
        <v>2660</v>
      </c>
      <c r="B504" t="s">
        <v>223</v>
      </c>
      <c r="C504">
        <v>10010652503</v>
      </c>
      <c r="D504" s="9">
        <v>35536</v>
      </c>
    </row>
    <row r="505" spans="1:4" x14ac:dyDescent="0.45">
      <c r="A505" t="s">
        <v>2661</v>
      </c>
      <c r="B505" t="s">
        <v>370</v>
      </c>
      <c r="C505">
        <v>10050623573</v>
      </c>
      <c r="D505" s="9">
        <v>35500</v>
      </c>
    </row>
    <row r="506" spans="1:4" x14ac:dyDescent="0.45">
      <c r="A506" t="s">
        <v>2662</v>
      </c>
      <c r="B506" t="s">
        <v>370</v>
      </c>
      <c r="C506">
        <v>10050623977</v>
      </c>
      <c r="D506" s="9">
        <v>37918</v>
      </c>
    </row>
    <row r="507" spans="1:4" x14ac:dyDescent="0.45">
      <c r="A507" t="s">
        <v>2663</v>
      </c>
      <c r="B507" t="s">
        <v>131</v>
      </c>
      <c r="C507">
        <v>10040912863</v>
      </c>
      <c r="D507" s="9">
        <v>34090</v>
      </c>
    </row>
    <row r="508" spans="1:4" x14ac:dyDescent="0.45">
      <c r="A508" t="s">
        <v>2664</v>
      </c>
      <c r="B508" t="s">
        <v>79</v>
      </c>
      <c r="C508">
        <v>10010171139</v>
      </c>
      <c r="D508" s="9">
        <v>35801</v>
      </c>
    </row>
    <row r="509" spans="1:4" x14ac:dyDescent="0.45">
      <c r="A509" t="s">
        <v>2665</v>
      </c>
      <c r="B509" t="s">
        <v>52</v>
      </c>
      <c r="C509">
        <v>10026193721</v>
      </c>
      <c r="D509" s="9">
        <v>34240</v>
      </c>
    </row>
    <row r="510" spans="1:4" x14ac:dyDescent="0.45">
      <c r="A510" t="s">
        <v>2666</v>
      </c>
      <c r="B510" t="s">
        <v>52</v>
      </c>
      <c r="C510">
        <v>10074677250</v>
      </c>
      <c r="D510" s="9">
        <v>36888</v>
      </c>
    </row>
    <row r="511" spans="1:4" x14ac:dyDescent="0.45">
      <c r="A511" t="s">
        <v>2667</v>
      </c>
      <c r="B511" t="s">
        <v>79</v>
      </c>
      <c r="C511">
        <v>10073760501</v>
      </c>
      <c r="D511" s="9">
        <v>37381</v>
      </c>
    </row>
    <row r="512" spans="1:4" x14ac:dyDescent="0.45">
      <c r="A512" t="s">
        <v>2668</v>
      </c>
      <c r="B512" t="s">
        <v>96</v>
      </c>
      <c r="C512">
        <v>10010917736</v>
      </c>
      <c r="D512" s="9">
        <v>31139</v>
      </c>
    </row>
    <row r="513" spans="1:4" x14ac:dyDescent="0.45">
      <c r="A513" t="s">
        <v>2669</v>
      </c>
      <c r="B513" t="s">
        <v>2292</v>
      </c>
      <c r="C513">
        <v>10004474613</v>
      </c>
      <c r="D513" s="9">
        <v>28436</v>
      </c>
    </row>
    <row r="514" spans="1:4" x14ac:dyDescent="0.45">
      <c r="A514" t="s">
        <v>2670</v>
      </c>
      <c r="B514" t="s">
        <v>40</v>
      </c>
      <c r="C514">
        <v>10114954781</v>
      </c>
      <c r="D514" s="9">
        <v>37545</v>
      </c>
    </row>
    <row r="515" spans="1:4" x14ac:dyDescent="0.45">
      <c r="A515" t="s">
        <v>2671</v>
      </c>
      <c r="B515" t="s">
        <v>79</v>
      </c>
      <c r="C515">
        <v>10014119342</v>
      </c>
      <c r="D515" s="9">
        <v>35203</v>
      </c>
    </row>
    <row r="516" spans="1:4" x14ac:dyDescent="0.45">
      <c r="A516" t="s">
        <v>1946</v>
      </c>
      <c r="B516" t="s">
        <v>265</v>
      </c>
      <c r="C516">
        <v>10049102390</v>
      </c>
      <c r="D516" s="9">
        <v>36976</v>
      </c>
    </row>
    <row r="517" spans="1:4" x14ac:dyDescent="0.45">
      <c r="A517" t="s">
        <v>2672</v>
      </c>
      <c r="B517" t="s">
        <v>282</v>
      </c>
      <c r="C517">
        <v>10007515561</v>
      </c>
      <c r="D517" s="9">
        <v>34010</v>
      </c>
    </row>
    <row r="518" spans="1:4" x14ac:dyDescent="0.45">
      <c r="A518" t="s">
        <v>2673</v>
      </c>
      <c r="B518" t="s">
        <v>2210</v>
      </c>
      <c r="C518">
        <v>10009237515</v>
      </c>
      <c r="D518" s="9">
        <v>34416</v>
      </c>
    </row>
    <row r="519" spans="1:4" x14ac:dyDescent="0.45">
      <c r="A519" t="s">
        <v>2674</v>
      </c>
      <c r="B519" t="s">
        <v>223</v>
      </c>
      <c r="C519">
        <v>10017855862</v>
      </c>
      <c r="D519" s="9">
        <v>36676</v>
      </c>
    </row>
    <row r="520" spans="1:4" x14ac:dyDescent="0.45">
      <c r="A520" t="s">
        <v>497</v>
      </c>
      <c r="B520" t="s">
        <v>223</v>
      </c>
      <c r="C520">
        <v>10011163973</v>
      </c>
      <c r="D520" s="9">
        <v>36489</v>
      </c>
    </row>
    <row r="521" spans="1:4" x14ac:dyDescent="0.45">
      <c r="A521" t="s">
        <v>510</v>
      </c>
      <c r="B521" t="s">
        <v>43</v>
      </c>
      <c r="C521">
        <v>10010716864</v>
      </c>
      <c r="D521" s="9">
        <v>35504</v>
      </c>
    </row>
    <row r="522" spans="1:4" x14ac:dyDescent="0.45">
      <c r="A522" t="s">
        <v>2675</v>
      </c>
      <c r="B522" t="s">
        <v>43</v>
      </c>
      <c r="C522">
        <v>10010857718</v>
      </c>
      <c r="D522" s="9">
        <v>35667</v>
      </c>
    </row>
    <row r="523" spans="1:4" x14ac:dyDescent="0.45">
      <c r="A523" t="s">
        <v>42</v>
      </c>
      <c r="B523" t="s">
        <v>43</v>
      </c>
      <c r="C523">
        <v>10109154686</v>
      </c>
      <c r="D523" s="9">
        <v>37305</v>
      </c>
    </row>
    <row r="524" spans="1:4" x14ac:dyDescent="0.45">
      <c r="A524" t="s">
        <v>2042</v>
      </c>
      <c r="B524" t="s">
        <v>43</v>
      </c>
      <c r="C524">
        <v>10010041403</v>
      </c>
      <c r="D524" s="9">
        <v>35310</v>
      </c>
    </row>
    <row r="525" spans="1:4" x14ac:dyDescent="0.45">
      <c r="A525" t="s">
        <v>2163</v>
      </c>
      <c r="B525" t="s">
        <v>43</v>
      </c>
      <c r="C525">
        <v>10097467196</v>
      </c>
      <c r="D525" s="9">
        <v>36545</v>
      </c>
    </row>
    <row r="526" spans="1:4" x14ac:dyDescent="0.45">
      <c r="A526" t="s">
        <v>2676</v>
      </c>
      <c r="B526" t="s">
        <v>43</v>
      </c>
      <c r="C526">
        <v>10015321536</v>
      </c>
      <c r="D526" s="9">
        <v>36337</v>
      </c>
    </row>
    <row r="527" spans="1:4" x14ac:dyDescent="0.45">
      <c r="A527" t="s">
        <v>2677</v>
      </c>
      <c r="B527" t="s">
        <v>43</v>
      </c>
      <c r="C527">
        <v>10009215283</v>
      </c>
      <c r="D527" s="9">
        <v>35094</v>
      </c>
    </row>
    <row r="528" spans="1:4" x14ac:dyDescent="0.45">
      <c r="A528" t="s">
        <v>2678</v>
      </c>
      <c r="B528" t="s">
        <v>223</v>
      </c>
      <c r="C528">
        <v>10017854751</v>
      </c>
      <c r="D528" s="9">
        <v>36559</v>
      </c>
    </row>
    <row r="529" spans="1:4" x14ac:dyDescent="0.45">
      <c r="A529" t="s">
        <v>2679</v>
      </c>
      <c r="B529" t="s">
        <v>43</v>
      </c>
      <c r="C529">
        <v>10062448378</v>
      </c>
      <c r="D529" s="9">
        <v>37107</v>
      </c>
    </row>
    <row r="530" spans="1:4" x14ac:dyDescent="0.45">
      <c r="A530" t="s">
        <v>2680</v>
      </c>
      <c r="B530" t="s">
        <v>43</v>
      </c>
      <c r="C530">
        <v>10062568418</v>
      </c>
      <c r="D530" s="9">
        <v>35027</v>
      </c>
    </row>
    <row r="531" spans="1:4" x14ac:dyDescent="0.45">
      <c r="A531" t="s">
        <v>2681</v>
      </c>
      <c r="B531" t="s">
        <v>223</v>
      </c>
      <c r="C531">
        <v>10010655634</v>
      </c>
      <c r="D531" s="9">
        <v>35614</v>
      </c>
    </row>
    <row r="532" spans="1:4" x14ac:dyDescent="0.45">
      <c r="A532" t="s">
        <v>2682</v>
      </c>
      <c r="B532" t="s">
        <v>43</v>
      </c>
      <c r="C532">
        <v>10015321637</v>
      </c>
      <c r="D532" s="9">
        <v>36151</v>
      </c>
    </row>
    <row r="533" spans="1:4" x14ac:dyDescent="0.45">
      <c r="A533" t="s">
        <v>2683</v>
      </c>
      <c r="B533" t="s">
        <v>223</v>
      </c>
      <c r="C533">
        <v>10009015425</v>
      </c>
      <c r="D533" s="9">
        <v>34726</v>
      </c>
    </row>
    <row r="534" spans="1:4" x14ac:dyDescent="0.45">
      <c r="A534" t="s">
        <v>2684</v>
      </c>
      <c r="B534" t="s">
        <v>282</v>
      </c>
      <c r="C534">
        <v>10010165176</v>
      </c>
      <c r="D534" s="9">
        <v>35957</v>
      </c>
    </row>
    <row r="535" spans="1:4" x14ac:dyDescent="0.45">
      <c r="A535" t="s">
        <v>50</v>
      </c>
      <c r="B535" t="s">
        <v>52</v>
      </c>
      <c r="C535">
        <v>10067657076</v>
      </c>
      <c r="D535" s="9">
        <v>38632</v>
      </c>
    </row>
    <row r="536" spans="1:4" x14ac:dyDescent="0.45">
      <c r="A536" t="s">
        <v>2685</v>
      </c>
      <c r="B536" t="s">
        <v>2221</v>
      </c>
      <c r="C536">
        <v>10101895652</v>
      </c>
      <c r="D536" s="9">
        <v>37826</v>
      </c>
    </row>
    <row r="537" spans="1:4" x14ac:dyDescent="0.45">
      <c r="A537" t="s">
        <v>2686</v>
      </c>
      <c r="B537" t="s">
        <v>265</v>
      </c>
      <c r="C537">
        <v>10064723333</v>
      </c>
      <c r="D537" s="9">
        <v>37256</v>
      </c>
    </row>
    <row r="538" spans="1:4" x14ac:dyDescent="0.45">
      <c r="A538" t="s">
        <v>2687</v>
      </c>
      <c r="B538" t="s">
        <v>282</v>
      </c>
      <c r="C538">
        <v>10007272556</v>
      </c>
      <c r="D538" s="9">
        <v>35023</v>
      </c>
    </row>
    <row r="539" spans="1:4" x14ac:dyDescent="0.45">
      <c r="A539" t="s">
        <v>2688</v>
      </c>
      <c r="B539" t="s">
        <v>79</v>
      </c>
      <c r="C539">
        <v>10018856275</v>
      </c>
      <c r="D539" s="9">
        <v>35506</v>
      </c>
    </row>
    <row r="540" spans="1:4" x14ac:dyDescent="0.45">
      <c r="A540" t="s">
        <v>2689</v>
      </c>
      <c r="B540" t="s">
        <v>91</v>
      </c>
      <c r="C540">
        <v>10010782037</v>
      </c>
      <c r="D540" s="9">
        <v>35956</v>
      </c>
    </row>
    <row r="541" spans="1:4" x14ac:dyDescent="0.45">
      <c r="A541" t="s">
        <v>552</v>
      </c>
      <c r="B541" t="s">
        <v>55</v>
      </c>
      <c r="C541">
        <v>10080054686</v>
      </c>
      <c r="D541" s="9">
        <v>37094</v>
      </c>
    </row>
    <row r="542" spans="1:4" x14ac:dyDescent="0.45">
      <c r="A542" t="s">
        <v>2690</v>
      </c>
      <c r="B542" t="s">
        <v>282</v>
      </c>
      <c r="C542">
        <v>10010880653</v>
      </c>
      <c r="D542" s="9">
        <v>35807</v>
      </c>
    </row>
    <row r="543" spans="1:4" x14ac:dyDescent="0.45">
      <c r="A543" t="s">
        <v>2691</v>
      </c>
      <c r="B543" t="s">
        <v>223</v>
      </c>
      <c r="C543">
        <v>10045991825</v>
      </c>
      <c r="D543" s="9">
        <v>36822</v>
      </c>
    </row>
    <row r="544" spans="1:4" x14ac:dyDescent="0.45">
      <c r="A544" t="s">
        <v>511</v>
      </c>
      <c r="B544" t="s">
        <v>363</v>
      </c>
      <c r="C544">
        <v>10007827375</v>
      </c>
      <c r="D544" s="9">
        <v>34081</v>
      </c>
    </row>
    <row r="545" spans="1:4" x14ac:dyDescent="0.45">
      <c r="A545" t="s">
        <v>2692</v>
      </c>
      <c r="B545" t="s">
        <v>363</v>
      </c>
      <c r="C545">
        <v>10009148090</v>
      </c>
      <c r="D545" s="9">
        <v>35202</v>
      </c>
    </row>
    <row r="546" spans="1:4" x14ac:dyDescent="0.45">
      <c r="A546" t="s">
        <v>2693</v>
      </c>
      <c r="B546" t="s">
        <v>363</v>
      </c>
      <c r="C546">
        <v>10009809007</v>
      </c>
      <c r="D546" s="9">
        <v>35600</v>
      </c>
    </row>
    <row r="547" spans="1:4" x14ac:dyDescent="0.45">
      <c r="A547" t="s">
        <v>2694</v>
      </c>
      <c r="B547" t="s">
        <v>67</v>
      </c>
      <c r="C547">
        <v>10013456005</v>
      </c>
      <c r="D547" s="9">
        <v>31065</v>
      </c>
    </row>
    <row r="548" spans="1:4" x14ac:dyDescent="0.45">
      <c r="A548" t="s">
        <v>2695</v>
      </c>
      <c r="B548" t="s">
        <v>223</v>
      </c>
      <c r="C548">
        <v>10014456317</v>
      </c>
      <c r="D548" s="9">
        <v>35433</v>
      </c>
    </row>
    <row r="549" spans="1:4" x14ac:dyDescent="0.45">
      <c r="A549" t="s">
        <v>2696</v>
      </c>
      <c r="B549" t="s">
        <v>67</v>
      </c>
      <c r="C549">
        <v>10045947163</v>
      </c>
      <c r="D549" s="9">
        <v>37970</v>
      </c>
    </row>
    <row r="550" spans="1:4" x14ac:dyDescent="0.45">
      <c r="A550" t="s">
        <v>2697</v>
      </c>
      <c r="B550" t="s">
        <v>37</v>
      </c>
      <c r="C550">
        <v>10010665031</v>
      </c>
      <c r="D550" s="9">
        <v>35970</v>
      </c>
    </row>
    <row r="551" spans="1:4" x14ac:dyDescent="0.45">
      <c r="A551" t="s">
        <v>2698</v>
      </c>
      <c r="B551" t="s">
        <v>43</v>
      </c>
      <c r="C551">
        <v>10084752924</v>
      </c>
      <c r="D551" s="9">
        <v>36209</v>
      </c>
    </row>
    <row r="552" spans="1:4" x14ac:dyDescent="0.45">
      <c r="A552" t="s">
        <v>2699</v>
      </c>
      <c r="B552" t="s">
        <v>282</v>
      </c>
      <c r="C552">
        <v>10003100849</v>
      </c>
      <c r="D552" s="9">
        <v>31113</v>
      </c>
    </row>
    <row r="553" spans="1:4" x14ac:dyDescent="0.45">
      <c r="A553" t="s">
        <v>2700</v>
      </c>
      <c r="B553" t="s">
        <v>91</v>
      </c>
      <c r="C553">
        <v>10085002696</v>
      </c>
      <c r="D553" s="9">
        <v>37595</v>
      </c>
    </row>
    <row r="554" spans="1:4" x14ac:dyDescent="0.45">
      <c r="A554" t="s">
        <v>2091</v>
      </c>
      <c r="B554" t="s">
        <v>282</v>
      </c>
      <c r="C554">
        <v>10036017393</v>
      </c>
      <c r="D554" s="9">
        <v>37128</v>
      </c>
    </row>
    <row r="555" spans="1:4" x14ac:dyDescent="0.45">
      <c r="A555" t="s">
        <v>2074</v>
      </c>
      <c r="B555" t="s">
        <v>282</v>
      </c>
      <c r="C555">
        <v>10008676228</v>
      </c>
      <c r="D555" s="9">
        <v>34796</v>
      </c>
    </row>
    <row r="556" spans="1:4" x14ac:dyDescent="0.45">
      <c r="A556" t="s">
        <v>2701</v>
      </c>
      <c r="B556" t="s">
        <v>370</v>
      </c>
      <c r="C556">
        <v>10011157307</v>
      </c>
      <c r="D556" s="9">
        <v>35886</v>
      </c>
    </row>
    <row r="557" spans="1:4" x14ac:dyDescent="0.45">
      <c r="A557" t="s">
        <v>2702</v>
      </c>
      <c r="B557" t="s">
        <v>251</v>
      </c>
      <c r="C557">
        <v>10077467921</v>
      </c>
      <c r="D557" s="9">
        <v>36833</v>
      </c>
    </row>
    <row r="558" spans="1:4" x14ac:dyDescent="0.45">
      <c r="A558" t="s">
        <v>2202</v>
      </c>
      <c r="B558" t="s">
        <v>251</v>
      </c>
      <c r="C558">
        <v>10061141912</v>
      </c>
      <c r="D558" s="9">
        <v>37761</v>
      </c>
    </row>
    <row r="559" spans="1:4" x14ac:dyDescent="0.45">
      <c r="A559" t="s">
        <v>2703</v>
      </c>
      <c r="B559" t="s">
        <v>58</v>
      </c>
      <c r="C559">
        <v>10056455802</v>
      </c>
      <c r="D559" s="9">
        <v>38296</v>
      </c>
    </row>
    <row r="560" spans="1:4" x14ac:dyDescent="0.45">
      <c r="A560" t="s">
        <v>2704</v>
      </c>
      <c r="B560" t="s">
        <v>2300</v>
      </c>
      <c r="C560">
        <v>10087577038</v>
      </c>
      <c r="D560" s="9">
        <v>35460</v>
      </c>
    </row>
    <row r="561" spans="1:4" x14ac:dyDescent="0.45">
      <c r="A561" t="s">
        <v>2705</v>
      </c>
      <c r="B561" t="s">
        <v>61</v>
      </c>
      <c r="C561">
        <v>10009512953</v>
      </c>
      <c r="D561" s="9">
        <v>35380</v>
      </c>
    </row>
    <row r="562" spans="1:4" x14ac:dyDescent="0.45">
      <c r="A562" t="s">
        <v>398</v>
      </c>
      <c r="B562" t="s">
        <v>52</v>
      </c>
      <c r="C562">
        <v>10004617988</v>
      </c>
      <c r="D562" s="9">
        <v>32234</v>
      </c>
    </row>
    <row r="563" spans="1:4" x14ac:dyDescent="0.45">
      <c r="A563" t="s">
        <v>2706</v>
      </c>
      <c r="B563" t="s">
        <v>91</v>
      </c>
      <c r="C563">
        <v>10140426678</v>
      </c>
      <c r="D563" s="9">
        <v>35114</v>
      </c>
    </row>
    <row r="564" spans="1:4" x14ac:dyDescent="0.45">
      <c r="A564" t="s">
        <v>2707</v>
      </c>
      <c r="B564" t="s">
        <v>79</v>
      </c>
      <c r="C564">
        <v>10003553618</v>
      </c>
      <c r="D564" s="9">
        <v>22797</v>
      </c>
    </row>
    <row r="565" spans="1:4" x14ac:dyDescent="0.45">
      <c r="A565" t="s">
        <v>2708</v>
      </c>
      <c r="B565" t="s">
        <v>67</v>
      </c>
      <c r="C565">
        <v>10010921372</v>
      </c>
      <c r="D565" s="9">
        <v>30528</v>
      </c>
    </row>
    <row r="566" spans="1:4" x14ac:dyDescent="0.45">
      <c r="A566" t="s">
        <v>2709</v>
      </c>
      <c r="B566" t="s">
        <v>91</v>
      </c>
      <c r="C566">
        <v>10010608851</v>
      </c>
      <c r="D566" s="9">
        <v>35411</v>
      </c>
    </row>
    <row r="567" spans="1:4" x14ac:dyDescent="0.45">
      <c r="A567" t="s">
        <v>2710</v>
      </c>
      <c r="B567" t="s">
        <v>67</v>
      </c>
      <c r="C567">
        <v>10012571685</v>
      </c>
      <c r="D567" s="9">
        <v>21689</v>
      </c>
    </row>
    <row r="568" spans="1:4" x14ac:dyDescent="0.45">
      <c r="A568" t="s">
        <v>2711</v>
      </c>
      <c r="B568" t="s">
        <v>88</v>
      </c>
      <c r="C568">
        <v>10055134376</v>
      </c>
      <c r="D568" s="9">
        <v>37611</v>
      </c>
    </row>
    <row r="569" spans="1:4" x14ac:dyDescent="0.45">
      <c r="A569" t="s">
        <v>2712</v>
      </c>
      <c r="B569" t="s">
        <v>52</v>
      </c>
      <c r="C569">
        <v>10003087816</v>
      </c>
      <c r="D569" s="9">
        <v>30897</v>
      </c>
    </row>
    <row r="570" spans="1:4" x14ac:dyDescent="0.45">
      <c r="A570" t="s">
        <v>2713</v>
      </c>
      <c r="B570" t="s">
        <v>52</v>
      </c>
      <c r="C570">
        <v>10023468930</v>
      </c>
      <c r="D570" s="9">
        <v>35563</v>
      </c>
    </row>
    <row r="571" spans="1:4" x14ac:dyDescent="0.45">
      <c r="A571" t="s">
        <v>2714</v>
      </c>
      <c r="B571" t="s">
        <v>79</v>
      </c>
      <c r="C571">
        <v>10011078390</v>
      </c>
      <c r="D571" s="9">
        <v>34902</v>
      </c>
    </row>
    <row r="572" spans="1:4" x14ac:dyDescent="0.45">
      <c r="A572" t="s">
        <v>468</v>
      </c>
      <c r="B572" t="s">
        <v>91</v>
      </c>
      <c r="C572">
        <v>10010775973</v>
      </c>
      <c r="D572" s="9">
        <v>35898</v>
      </c>
    </row>
    <row r="573" spans="1:4" x14ac:dyDescent="0.45">
      <c r="A573" t="s">
        <v>2715</v>
      </c>
      <c r="B573" t="s">
        <v>52</v>
      </c>
      <c r="C573">
        <v>10010181748</v>
      </c>
      <c r="D573" s="9">
        <v>35831</v>
      </c>
    </row>
    <row r="574" spans="1:4" x14ac:dyDescent="0.45">
      <c r="A574" t="s">
        <v>2716</v>
      </c>
      <c r="B574" t="s">
        <v>67</v>
      </c>
      <c r="C574">
        <v>10007729971</v>
      </c>
      <c r="D574" s="9">
        <v>31727</v>
      </c>
    </row>
    <row r="575" spans="1:4" x14ac:dyDescent="0.45">
      <c r="A575" t="s">
        <v>2717</v>
      </c>
      <c r="B575" t="s">
        <v>96</v>
      </c>
      <c r="C575">
        <v>10023476408</v>
      </c>
      <c r="D575" s="9">
        <v>33828</v>
      </c>
    </row>
    <row r="576" spans="1:4" x14ac:dyDescent="0.45">
      <c r="A576" t="s">
        <v>2718</v>
      </c>
      <c r="B576" t="s">
        <v>79</v>
      </c>
      <c r="C576">
        <v>10011038378</v>
      </c>
      <c r="D576" s="9">
        <v>32380</v>
      </c>
    </row>
    <row r="577" spans="1:4" x14ac:dyDescent="0.45">
      <c r="A577" t="s">
        <v>2719</v>
      </c>
      <c r="B577" t="s">
        <v>213</v>
      </c>
      <c r="C577">
        <v>10007191219</v>
      </c>
      <c r="D577" s="9">
        <v>32229</v>
      </c>
    </row>
    <row r="578" spans="1:4" x14ac:dyDescent="0.45">
      <c r="A578" t="s">
        <v>2720</v>
      </c>
      <c r="B578" t="s">
        <v>52</v>
      </c>
      <c r="C578">
        <v>10099472470</v>
      </c>
      <c r="D578" s="9">
        <v>35162</v>
      </c>
    </row>
    <row r="579" spans="1:4" x14ac:dyDescent="0.45">
      <c r="A579" t="s">
        <v>2721</v>
      </c>
      <c r="B579" t="s">
        <v>79</v>
      </c>
      <c r="C579">
        <v>10010199431</v>
      </c>
      <c r="D579" s="9">
        <v>35905</v>
      </c>
    </row>
    <row r="580" spans="1:4" x14ac:dyDescent="0.45">
      <c r="A580" t="s">
        <v>2721</v>
      </c>
      <c r="B580" t="s">
        <v>79</v>
      </c>
      <c r="C580">
        <v>10011042826</v>
      </c>
      <c r="D580" s="9">
        <v>32770</v>
      </c>
    </row>
    <row r="581" spans="1:4" x14ac:dyDescent="0.45">
      <c r="A581" t="s">
        <v>2722</v>
      </c>
      <c r="B581" t="s">
        <v>79</v>
      </c>
      <c r="C581">
        <v>10058503310</v>
      </c>
      <c r="D581" s="9">
        <v>37563</v>
      </c>
    </row>
    <row r="582" spans="1:4" x14ac:dyDescent="0.45">
      <c r="A582" t="s">
        <v>2723</v>
      </c>
      <c r="B582" t="s">
        <v>64</v>
      </c>
      <c r="C582">
        <v>10017043587</v>
      </c>
      <c r="D582" s="9">
        <v>27591</v>
      </c>
    </row>
    <row r="583" spans="1:4" x14ac:dyDescent="0.45">
      <c r="A583" t="s">
        <v>164</v>
      </c>
      <c r="B583" t="s">
        <v>96</v>
      </c>
      <c r="C583">
        <v>10010998568</v>
      </c>
      <c r="D583" s="9">
        <v>36203</v>
      </c>
    </row>
    <row r="584" spans="1:4" x14ac:dyDescent="0.45">
      <c r="A584" t="s">
        <v>486</v>
      </c>
      <c r="B584" t="s">
        <v>70</v>
      </c>
      <c r="C584">
        <v>10053568131</v>
      </c>
      <c r="D584" s="9">
        <v>36053</v>
      </c>
    </row>
    <row r="585" spans="1:4" x14ac:dyDescent="0.45">
      <c r="A585" t="s">
        <v>303</v>
      </c>
      <c r="B585" t="s">
        <v>96</v>
      </c>
      <c r="C585">
        <v>10015447939</v>
      </c>
      <c r="D585" s="9">
        <v>35996</v>
      </c>
    </row>
    <row r="586" spans="1:4" x14ac:dyDescent="0.45">
      <c r="A586" t="s">
        <v>2724</v>
      </c>
      <c r="B586" t="s">
        <v>61</v>
      </c>
      <c r="C586">
        <v>10030059977</v>
      </c>
      <c r="D586" s="9">
        <v>37127</v>
      </c>
    </row>
    <row r="587" spans="1:4" x14ac:dyDescent="0.45">
      <c r="A587" t="s">
        <v>2725</v>
      </c>
      <c r="B587" t="s">
        <v>64</v>
      </c>
      <c r="C587">
        <v>10110737608</v>
      </c>
      <c r="D587" s="9">
        <v>35719</v>
      </c>
    </row>
    <row r="588" spans="1:4" x14ac:dyDescent="0.45">
      <c r="A588" t="s">
        <v>2725</v>
      </c>
      <c r="B588" t="s">
        <v>64</v>
      </c>
      <c r="C588">
        <v>10018749474</v>
      </c>
      <c r="D588" s="9">
        <v>35719</v>
      </c>
    </row>
    <row r="589" spans="1:4" x14ac:dyDescent="0.45">
      <c r="A589" t="s">
        <v>2726</v>
      </c>
      <c r="B589" t="s">
        <v>121</v>
      </c>
      <c r="C589">
        <v>10006888802</v>
      </c>
      <c r="D589" s="9">
        <v>33284</v>
      </c>
    </row>
    <row r="590" spans="1:4" x14ac:dyDescent="0.45">
      <c r="A590" t="s">
        <v>2727</v>
      </c>
      <c r="B590" t="s">
        <v>213</v>
      </c>
      <c r="C590">
        <v>10009712411</v>
      </c>
      <c r="D590" s="9">
        <v>32512</v>
      </c>
    </row>
    <row r="591" spans="1:4" x14ac:dyDescent="0.45">
      <c r="A591" t="s">
        <v>2728</v>
      </c>
      <c r="B591" t="s">
        <v>52</v>
      </c>
      <c r="C591">
        <v>10009139909</v>
      </c>
      <c r="D591" s="9">
        <v>34850</v>
      </c>
    </row>
    <row r="592" spans="1:4" x14ac:dyDescent="0.45">
      <c r="A592" t="s">
        <v>2729</v>
      </c>
      <c r="B592" t="s">
        <v>96</v>
      </c>
      <c r="C592">
        <v>10003562914</v>
      </c>
      <c r="D592" s="9">
        <v>32019</v>
      </c>
    </row>
    <row r="593" spans="1:4" x14ac:dyDescent="0.45">
      <c r="A593" t="s">
        <v>298</v>
      </c>
      <c r="B593" t="s">
        <v>61</v>
      </c>
      <c r="C593">
        <v>10007278822</v>
      </c>
      <c r="D593" s="9">
        <v>34058</v>
      </c>
    </row>
    <row r="594" spans="1:4" x14ac:dyDescent="0.45">
      <c r="A594" t="s">
        <v>2730</v>
      </c>
      <c r="B594" t="s">
        <v>64</v>
      </c>
      <c r="C594">
        <v>10016235356</v>
      </c>
      <c r="D594" s="9">
        <v>33930</v>
      </c>
    </row>
    <row r="595" spans="1:4" x14ac:dyDescent="0.45">
      <c r="A595" t="s">
        <v>2731</v>
      </c>
      <c r="B595" t="s">
        <v>64</v>
      </c>
      <c r="C595">
        <v>10009301876</v>
      </c>
      <c r="D595" s="9">
        <v>29976</v>
      </c>
    </row>
    <row r="596" spans="1:4" x14ac:dyDescent="0.45">
      <c r="A596" t="s">
        <v>84</v>
      </c>
      <c r="B596" t="s">
        <v>61</v>
      </c>
      <c r="C596">
        <v>10015660026</v>
      </c>
      <c r="D596" s="9">
        <v>36335</v>
      </c>
    </row>
    <row r="597" spans="1:4" x14ac:dyDescent="0.45">
      <c r="A597" t="s">
        <v>2732</v>
      </c>
      <c r="B597" t="s">
        <v>213</v>
      </c>
      <c r="C597">
        <v>10071600128</v>
      </c>
      <c r="D597" s="9">
        <v>37415</v>
      </c>
    </row>
    <row r="598" spans="1:4" x14ac:dyDescent="0.45">
      <c r="A598" t="s">
        <v>2733</v>
      </c>
      <c r="B598" t="s">
        <v>46</v>
      </c>
      <c r="C598">
        <v>10065015444</v>
      </c>
      <c r="D598" s="9">
        <v>37680</v>
      </c>
    </row>
    <row r="599" spans="1:4" x14ac:dyDescent="0.45">
      <c r="A599" t="s">
        <v>2734</v>
      </c>
      <c r="B599" t="s">
        <v>79</v>
      </c>
      <c r="C599">
        <v>10023859960</v>
      </c>
      <c r="D599" s="9">
        <v>36854</v>
      </c>
    </row>
    <row r="600" spans="1:4" x14ac:dyDescent="0.45">
      <c r="A600" t="s">
        <v>2735</v>
      </c>
      <c r="B600" t="s">
        <v>64</v>
      </c>
      <c r="C600">
        <v>10118893385</v>
      </c>
      <c r="D600" s="9">
        <v>34754</v>
      </c>
    </row>
    <row r="601" spans="1:4" x14ac:dyDescent="0.45">
      <c r="A601" t="s">
        <v>157</v>
      </c>
      <c r="B601" t="s">
        <v>52</v>
      </c>
      <c r="C601">
        <v>10015328711</v>
      </c>
      <c r="D601" s="9">
        <v>36172</v>
      </c>
    </row>
    <row r="602" spans="1:4" x14ac:dyDescent="0.45">
      <c r="A602" t="s">
        <v>2116</v>
      </c>
      <c r="B602" t="s">
        <v>177</v>
      </c>
      <c r="C602">
        <v>10090759345</v>
      </c>
      <c r="D602" s="9">
        <v>37631</v>
      </c>
    </row>
    <row r="603" spans="1:4" x14ac:dyDescent="0.45">
      <c r="A603" t="s">
        <v>2736</v>
      </c>
      <c r="B603" t="s">
        <v>96</v>
      </c>
      <c r="C603">
        <v>10009313701</v>
      </c>
      <c r="D603" s="9">
        <v>33269</v>
      </c>
    </row>
    <row r="604" spans="1:4" x14ac:dyDescent="0.45">
      <c r="A604" t="s">
        <v>2737</v>
      </c>
      <c r="B604" t="s">
        <v>485</v>
      </c>
      <c r="C604">
        <v>10007890326</v>
      </c>
      <c r="D604" s="9">
        <v>34247</v>
      </c>
    </row>
    <row r="605" spans="1:4" x14ac:dyDescent="0.45">
      <c r="A605" t="s">
        <v>2738</v>
      </c>
      <c r="B605" t="s">
        <v>2233</v>
      </c>
      <c r="C605">
        <v>10007754021</v>
      </c>
      <c r="D605" s="9">
        <v>33331</v>
      </c>
    </row>
    <row r="606" spans="1:4" x14ac:dyDescent="0.45">
      <c r="A606" t="s">
        <v>2739</v>
      </c>
      <c r="B606" t="s">
        <v>91</v>
      </c>
      <c r="C606">
        <v>10112268184</v>
      </c>
      <c r="D606" s="9">
        <v>38076</v>
      </c>
    </row>
    <row r="607" spans="1:4" x14ac:dyDescent="0.45">
      <c r="A607" t="s">
        <v>2740</v>
      </c>
      <c r="B607" t="s">
        <v>91</v>
      </c>
      <c r="C607">
        <v>10086775271</v>
      </c>
      <c r="D607" s="9">
        <v>37110</v>
      </c>
    </row>
    <row r="608" spans="1:4" x14ac:dyDescent="0.45">
      <c r="A608" t="s">
        <v>2741</v>
      </c>
      <c r="B608" t="s">
        <v>70</v>
      </c>
      <c r="C608">
        <v>10060036819</v>
      </c>
      <c r="D608" s="9">
        <v>36395</v>
      </c>
    </row>
    <row r="609" spans="1:4" x14ac:dyDescent="0.45">
      <c r="A609" t="s">
        <v>68</v>
      </c>
      <c r="B609" t="s">
        <v>70</v>
      </c>
      <c r="C609">
        <v>10060036617</v>
      </c>
      <c r="D609" s="9">
        <v>36395</v>
      </c>
    </row>
    <row r="610" spans="1:4" x14ac:dyDescent="0.45">
      <c r="A610" t="s">
        <v>2742</v>
      </c>
      <c r="B610" t="s">
        <v>61</v>
      </c>
      <c r="C610">
        <v>10030013400</v>
      </c>
      <c r="D610" s="9">
        <v>36421</v>
      </c>
    </row>
    <row r="611" spans="1:4" x14ac:dyDescent="0.45">
      <c r="A611" t="s">
        <v>2743</v>
      </c>
      <c r="B611" t="s">
        <v>543</v>
      </c>
      <c r="C611">
        <v>10045942416</v>
      </c>
      <c r="D611" s="9">
        <v>33864</v>
      </c>
    </row>
    <row r="612" spans="1:4" x14ac:dyDescent="0.45">
      <c r="A612" t="s">
        <v>2744</v>
      </c>
      <c r="B612" t="s">
        <v>2334</v>
      </c>
      <c r="C612">
        <v>10045622922</v>
      </c>
      <c r="D612" s="9">
        <v>37141</v>
      </c>
    </row>
    <row r="613" spans="1:4" x14ac:dyDescent="0.45">
      <c r="A613" t="s">
        <v>2745</v>
      </c>
      <c r="B613" t="s">
        <v>67</v>
      </c>
      <c r="C613">
        <v>10004725395</v>
      </c>
      <c r="D613" s="9">
        <v>33261</v>
      </c>
    </row>
    <row r="614" spans="1:4" x14ac:dyDescent="0.45">
      <c r="A614" t="s">
        <v>2746</v>
      </c>
      <c r="B614" t="s">
        <v>79</v>
      </c>
      <c r="C614">
        <v>10008973995</v>
      </c>
      <c r="D614" s="9">
        <v>35095</v>
      </c>
    </row>
    <row r="615" spans="1:4" x14ac:dyDescent="0.45">
      <c r="A615" t="s">
        <v>2747</v>
      </c>
      <c r="B615" t="s">
        <v>37</v>
      </c>
      <c r="C615">
        <v>10009137380</v>
      </c>
      <c r="D615" s="9">
        <v>35198</v>
      </c>
    </row>
    <row r="616" spans="1:4" x14ac:dyDescent="0.45">
      <c r="A616" t="s">
        <v>2748</v>
      </c>
      <c r="B616" t="s">
        <v>64</v>
      </c>
      <c r="C616">
        <v>10062860933</v>
      </c>
      <c r="D616" s="9">
        <v>34155</v>
      </c>
    </row>
    <row r="617" spans="1:4" x14ac:dyDescent="0.45">
      <c r="A617" t="s">
        <v>2198</v>
      </c>
      <c r="B617" t="s">
        <v>79</v>
      </c>
      <c r="C617">
        <v>10079786019</v>
      </c>
      <c r="D617" s="9">
        <v>37923</v>
      </c>
    </row>
    <row r="618" spans="1:4" x14ac:dyDescent="0.45">
      <c r="A618" t="s">
        <v>2749</v>
      </c>
      <c r="B618" t="s">
        <v>2300</v>
      </c>
      <c r="C618">
        <v>10008668144</v>
      </c>
      <c r="D618" s="9">
        <v>34676</v>
      </c>
    </row>
    <row r="619" spans="1:4" x14ac:dyDescent="0.45">
      <c r="A619" t="s">
        <v>2750</v>
      </c>
      <c r="B619" t="s">
        <v>91</v>
      </c>
      <c r="C619">
        <v>10112268790</v>
      </c>
      <c r="D619" s="9">
        <v>36694</v>
      </c>
    </row>
    <row r="620" spans="1:4" x14ac:dyDescent="0.45">
      <c r="A620" t="s">
        <v>2121</v>
      </c>
      <c r="B620" t="s">
        <v>491</v>
      </c>
      <c r="C620">
        <v>10121012837</v>
      </c>
      <c r="D620" s="9">
        <v>37207</v>
      </c>
    </row>
    <row r="621" spans="1:4" x14ac:dyDescent="0.45">
      <c r="A621" t="s">
        <v>2751</v>
      </c>
      <c r="B621" t="s">
        <v>2300</v>
      </c>
      <c r="C621">
        <v>10105775854</v>
      </c>
      <c r="D621" s="9">
        <v>37473</v>
      </c>
    </row>
    <row r="622" spans="1:4" x14ac:dyDescent="0.45">
      <c r="A622" t="s">
        <v>2752</v>
      </c>
      <c r="B622" t="s">
        <v>91</v>
      </c>
      <c r="C622">
        <v>10010615319</v>
      </c>
      <c r="D622" s="9">
        <v>30339</v>
      </c>
    </row>
    <row r="623" spans="1:4" x14ac:dyDescent="0.45">
      <c r="A623" t="s">
        <v>2753</v>
      </c>
      <c r="B623" t="s">
        <v>79</v>
      </c>
      <c r="C623">
        <v>10008970258</v>
      </c>
      <c r="D623" s="9">
        <v>34442</v>
      </c>
    </row>
    <row r="624" spans="1:4" x14ac:dyDescent="0.45">
      <c r="A624" t="s">
        <v>2754</v>
      </c>
      <c r="B624" t="s">
        <v>67</v>
      </c>
      <c r="C624">
        <v>10006100472</v>
      </c>
      <c r="D624" s="9">
        <v>31695</v>
      </c>
    </row>
    <row r="625" spans="1:4" x14ac:dyDescent="0.45">
      <c r="A625" t="s">
        <v>62</v>
      </c>
      <c r="B625" t="s">
        <v>64</v>
      </c>
      <c r="C625">
        <v>10111403571</v>
      </c>
      <c r="D625" s="9">
        <v>38052</v>
      </c>
    </row>
    <row r="626" spans="1:4" x14ac:dyDescent="0.45">
      <c r="A626" t="s">
        <v>2124</v>
      </c>
      <c r="B626" t="s">
        <v>61</v>
      </c>
      <c r="C626">
        <v>10030483848</v>
      </c>
      <c r="D626" s="9">
        <v>37336</v>
      </c>
    </row>
    <row r="627" spans="1:4" x14ac:dyDescent="0.45">
      <c r="A627" t="s">
        <v>2755</v>
      </c>
      <c r="B627" t="s">
        <v>96</v>
      </c>
      <c r="C627">
        <v>10015714283</v>
      </c>
      <c r="D627" s="9">
        <v>36486</v>
      </c>
    </row>
    <row r="628" spans="1:4" x14ac:dyDescent="0.45">
      <c r="A628" t="s">
        <v>2756</v>
      </c>
      <c r="B628" t="s">
        <v>61</v>
      </c>
      <c r="C628">
        <v>10009233875</v>
      </c>
      <c r="D628" s="9">
        <v>35209</v>
      </c>
    </row>
    <row r="629" spans="1:4" x14ac:dyDescent="0.45">
      <c r="A629" t="s">
        <v>2053</v>
      </c>
      <c r="B629" t="s">
        <v>46</v>
      </c>
      <c r="C629">
        <v>10007077647</v>
      </c>
      <c r="D629" s="9">
        <v>33909</v>
      </c>
    </row>
    <row r="630" spans="1:4" x14ac:dyDescent="0.45">
      <c r="A630" t="s">
        <v>2757</v>
      </c>
      <c r="B630" t="s">
        <v>2488</v>
      </c>
      <c r="C630">
        <v>10007858394</v>
      </c>
      <c r="D630" s="9">
        <v>31611</v>
      </c>
    </row>
    <row r="631" spans="1:4" x14ac:dyDescent="0.45">
      <c r="A631" t="s">
        <v>2758</v>
      </c>
      <c r="B631" t="s">
        <v>213</v>
      </c>
      <c r="C631">
        <v>10003568065</v>
      </c>
      <c r="D631" s="9">
        <v>30487</v>
      </c>
    </row>
    <row r="632" spans="1:4" x14ac:dyDescent="0.45">
      <c r="A632" t="s">
        <v>2759</v>
      </c>
      <c r="B632" t="s">
        <v>242</v>
      </c>
      <c r="C632">
        <v>10002810354</v>
      </c>
      <c r="D632" s="9">
        <v>30231</v>
      </c>
    </row>
    <row r="633" spans="1:4" x14ac:dyDescent="0.45">
      <c r="A633" t="s">
        <v>529</v>
      </c>
      <c r="B633" t="s">
        <v>121</v>
      </c>
      <c r="C633">
        <v>10125950036</v>
      </c>
      <c r="D633" s="9">
        <v>38718</v>
      </c>
    </row>
    <row r="634" spans="1:4" x14ac:dyDescent="0.45">
      <c r="A634" t="s">
        <v>2760</v>
      </c>
      <c r="B634" t="s">
        <v>61</v>
      </c>
      <c r="C634">
        <v>10003102364</v>
      </c>
      <c r="D634" s="9">
        <v>31475</v>
      </c>
    </row>
    <row r="635" spans="1:4" x14ac:dyDescent="0.45">
      <c r="A635" t="s">
        <v>2761</v>
      </c>
      <c r="B635" t="s">
        <v>52</v>
      </c>
      <c r="C635">
        <v>10004618392</v>
      </c>
      <c r="D635" s="9">
        <v>32312</v>
      </c>
    </row>
    <row r="636" spans="1:4" x14ac:dyDescent="0.45">
      <c r="A636" t="s">
        <v>2762</v>
      </c>
      <c r="B636" t="s">
        <v>131</v>
      </c>
      <c r="C636">
        <v>10015708627</v>
      </c>
      <c r="D636" s="9">
        <v>36465</v>
      </c>
    </row>
    <row r="637" spans="1:4" x14ac:dyDescent="0.45">
      <c r="A637" t="s">
        <v>2763</v>
      </c>
      <c r="B637" t="s">
        <v>2233</v>
      </c>
      <c r="C637">
        <v>10133935560</v>
      </c>
      <c r="D637" s="9">
        <v>37128</v>
      </c>
    </row>
    <row r="638" spans="1:4" x14ac:dyDescent="0.45">
      <c r="A638" t="s">
        <v>2764</v>
      </c>
      <c r="B638" t="s">
        <v>43</v>
      </c>
      <c r="C638">
        <v>10014659815</v>
      </c>
      <c r="D638" s="9">
        <v>35708</v>
      </c>
    </row>
    <row r="639" spans="1:4" x14ac:dyDescent="0.45">
      <c r="A639" t="s">
        <v>2765</v>
      </c>
      <c r="B639" t="s">
        <v>43</v>
      </c>
      <c r="C639">
        <v>10062074425</v>
      </c>
      <c r="D639" s="9">
        <v>37040</v>
      </c>
    </row>
    <row r="640" spans="1:4" x14ac:dyDescent="0.45">
      <c r="A640" t="s">
        <v>2766</v>
      </c>
      <c r="B640" t="s">
        <v>91</v>
      </c>
      <c r="C640">
        <v>10055349190</v>
      </c>
      <c r="D640" s="9">
        <v>36858</v>
      </c>
    </row>
    <row r="641" spans="1:4" x14ac:dyDescent="0.45">
      <c r="A641" t="s">
        <v>2767</v>
      </c>
      <c r="B641" t="s">
        <v>91</v>
      </c>
      <c r="C641">
        <v>10007056732</v>
      </c>
      <c r="D641" s="9">
        <v>33730</v>
      </c>
    </row>
    <row r="642" spans="1:4" x14ac:dyDescent="0.45">
      <c r="A642" t="s">
        <v>381</v>
      </c>
      <c r="B642" t="s">
        <v>37</v>
      </c>
      <c r="C642">
        <v>10010747681</v>
      </c>
      <c r="D642" s="9">
        <v>35846</v>
      </c>
    </row>
    <row r="643" spans="1:4" x14ac:dyDescent="0.45">
      <c r="A643" t="s">
        <v>2137</v>
      </c>
      <c r="B643" t="s">
        <v>67</v>
      </c>
      <c r="C643">
        <v>10083967729</v>
      </c>
      <c r="D643" s="9">
        <v>37839</v>
      </c>
    </row>
    <row r="644" spans="1:4" x14ac:dyDescent="0.45">
      <c r="A644" t="s">
        <v>2768</v>
      </c>
      <c r="B644" t="s">
        <v>91</v>
      </c>
      <c r="C644">
        <v>10009505677</v>
      </c>
      <c r="D644" s="9">
        <v>35190</v>
      </c>
    </row>
    <row r="645" spans="1:4" x14ac:dyDescent="0.45">
      <c r="A645" t="s">
        <v>2769</v>
      </c>
      <c r="B645" t="s">
        <v>88</v>
      </c>
      <c r="C645">
        <v>10015999526</v>
      </c>
      <c r="D645" s="9">
        <v>36453</v>
      </c>
    </row>
    <row r="646" spans="1:4" x14ac:dyDescent="0.45">
      <c r="A646" t="s">
        <v>295</v>
      </c>
      <c r="B646" t="s">
        <v>91</v>
      </c>
      <c r="C646">
        <v>10006274668</v>
      </c>
      <c r="D646" s="9">
        <v>33969</v>
      </c>
    </row>
    <row r="647" spans="1:4" x14ac:dyDescent="0.45">
      <c r="A647" t="s">
        <v>2770</v>
      </c>
      <c r="B647" t="s">
        <v>79</v>
      </c>
      <c r="C647">
        <v>10004882720</v>
      </c>
      <c r="D647" s="9">
        <v>32448</v>
      </c>
    </row>
    <row r="648" spans="1:4" x14ac:dyDescent="0.45">
      <c r="A648" t="s">
        <v>2771</v>
      </c>
      <c r="B648" t="s">
        <v>67</v>
      </c>
      <c r="C648">
        <v>10084277422</v>
      </c>
      <c r="D648" s="9">
        <v>31995</v>
      </c>
    </row>
    <row r="649" spans="1:4" x14ac:dyDescent="0.45">
      <c r="A649" t="s">
        <v>2772</v>
      </c>
      <c r="B649" t="s">
        <v>58</v>
      </c>
      <c r="C649">
        <v>10006335700</v>
      </c>
      <c r="D649" s="9">
        <v>33087</v>
      </c>
    </row>
    <row r="650" spans="1:4" x14ac:dyDescent="0.45">
      <c r="A650" t="s">
        <v>2773</v>
      </c>
      <c r="B650" t="s">
        <v>121</v>
      </c>
      <c r="C650">
        <v>10064734043</v>
      </c>
      <c r="D650" s="9">
        <v>28964</v>
      </c>
    </row>
    <row r="651" spans="1:4" x14ac:dyDescent="0.45">
      <c r="A651" t="s">
        <v>2774</v>
      </c>
      <c r="B651" t="s">
        <v>46</v>
      </c>
      <c r="C651">
        <v>10016056110</v>
      </c>
      <c r="D651" s="9">
        <v>35532</v>
      </c>
    </row>
    <row r="652" spans="1:4" x14ac:dyDescent="0.45">
      <c r="A652" t="s">
        <v>2775</v>
      </c>
      <c r="B652" t="s">
        <v>213</v>
      </c>
      <c r="C652">
        <v>10109286951</v>
      </c>
      <c r="D652" s="9">
        <v>36432</v>
      </c>
    </row>
    <row r="653" spans="1:4" x14ac:dyDescent="0.45">
      <c r="A653" t="s">
        <v>2776</v>
      </c>
      <c r="B653" t="s">
        <v>52</v>
      </c>
      <c r="C653">
        <v>10026187051</v>
      </c>
      <c r="D653" s="9">
        <v>36696</v>
      </c>
    </row>
    <row r="654" spans="1:4" x14ac:dyDescent="0.45">
      <c r="A654" t="s">
        <v>2777</v>
      </c>
      <c r="B654" t="s">
        <v>213</v>
      </c>
      <c r="C654">
        <v>10010856708</v>
      </c>
      <c r="D654" s="9">
        <v>35497</v>
      </c>
    </row>
    <row r="655" spans="1:4" x14ac:dyDescent="0.45">
      <c r="A655" t="s">
        <v>2778</v>
      </c>
      <c r="B655" t="s">
        <v>213</v>
      </c>
      <c r="C655">
        <v>10010684330</v>
      </c>
      <c r="D655" s="9">
        <v>34912</v>
      </c>
    </row>
    <row r="656" spans="1:4" x14ac:dyDescent="0.45">
      <c r="A656" t="s">
        <v>2779</v>
      </c>
      <c r="B656" t="s">
        <v>213</v>
      </c>
      <c r="C656">
        <v>10065475586</v>
      </c>
      <c r="D656" s="9">
        <v>36601</v>
      </c>
    </row>
    <row r="657" spans="1:4" x14ac:dyDescent="0.45">
      <c r="A657" t="s">
        <v>2780</v>
      </c>
      <c r="B657" t="s">
        <v>213</v>
      </c>
      <c r="C657">
        <v>10010585613</v>
      </c>
      <c r="D657" s="9">
        <v>30461</v>
      </c>
    </row>
    <row r="658" spans="1:4" x14ac:dyDescent="0.45">
      <c r="A658" t="s">
        <v>2781</v>
      </c>
      <c r="B658" t="s">
        <v>58</v>
      </c>
      <c r="C658">
        <v>10010741520</v>
      </c>
      <c r="D658" s="9">
        <v>35649</v>
      </c>
    </row>
    <row r="659" spans="1:4" x14ac:dyDescent="0.45">
      <c r="A659" t="s">
        <v>2782</v>
      </c>
      <c r="B659" t="s">
        <v>96</v>
      </c>
      <c r="C659">
        <v>10084696845</v>
      </c>
      <c r="D659" s="9">
        <v>32112</v>
      </c>
    </row>
    <row r="660" spans="1:4" x14ac:dyDescent="0.45">
      <c r="A660" t="s">
        <v>2783</v>
      </c>
      <c r="B660" t="s">
        <v>67</v>
      </c>
      <c r="C660">
        <v>10063930155</v>
      </c>
      <c r="D660" s="9">
        <v>38136</v>
      </c>
    </row>
    <row r="661" spans="1:4" x14ac:dyDescent="0.45">
      <c r="A661" t="s">
        <v>2784</v>
      </c>
      <c r="B661" t="s">
        <v>83</v>
      </c>
      <c r="C661">
        <v>10016040750</v>
      </c>
      <c r="D661" s="9">
        <v>32088</v>
      </c>
    </row>
    <row r="662" spans="1:4" x14ac:dyDescent="0.45">
      <c r="A662" t="s">
        <v>503</v>
      </c>
      <c r="B662" t="s">
        <v>504</v>
      </c>
      <c r="C662">
        <v>10016292748</v>
      </c>
      <c r="D662" s="9">
        <v>36643</v>
      </c>
    </row>
    <row r="663" spans="1:4" x14ac:dyDescent="0.45">
      <c r="A663" t="s">
        <v>2785</v>
      </c>
      <c r="B663" t="s">
        <v>46</v>
      </c>
      <c r="C663">
        <v>10007078455</v>
      </c>
      <c r="D663" s="9">
        <v>34484</v>
      </c>
    </row>
    <row r="664" spans="1:4" x14ac:dyDescent="0.45">
      <c r="A664" t="s">
        <v>2786</v>
      </c>
      <c r="B664" t="s">
        <v>37</v>
      </c>
      <c r="C664">
        <v>10015780668</v>
      </c>
      <c r="D664" s="9">
        <v>36253</v>
      </c>
    </row>
    <row r="665" spans="1:4" x14ac:dyDescent="0.45">
      <c r="A665" t="s">
        <v>2787</v>
      </c>
      <c r="B665" t="s">
        <v>242</v>
      </c>
      <c r="C665">
        <v>10035047191</v>
      </c>
      <c r="D665" s="9">
        <v>35858</v>
      </c>
    </row>
    <row r="666" spans="1:4" x14ac:dyDescent="0.45">
      <c r="A666" t="s">
        <v>2203</v>
      </c>
      <c r="B666" t="s">
        <v>524</v>
      </c>
      <c r="C666">
        <v>10111632836</v>
      </c>
      <c r="D666" s="9">
        <v>39137</v>
      </c>
    </row>
    <row r="667" spans="1:4" x14ac:dyDescent="0.45">
      <c r="A667" t="s">
        <v>2788</v>
      </c>
      <c r="B667" t="s">
        <v>2300</v>
      </c>
      <c r="C667">
        <v>10134896870</v>
      </c>
      <c r="D667" s="9">
        <v>33976</v>
      </c>
    </row>
    <row r="668" spans="1:4" x14ac:dyDescent="0.45">
      <c r="A668" t="s">
        <v>2789</v>
      </c>
      <c r="B668" t="s">
        <v>91</v>
      </c>
      <c r="C668">
        <v>10009118889</v>
      </c>
      <c r="D668" s="9">
        <v>34720</v>
      </c>
    </row>
    <row r="669" spans="1:4" x14ac:dyDescent="0.45">
      <c r="A669" t="s">
        <v>2790</v>
      </c>
      <c r="B669" t="s">
        <v>96</v>
      </c>
      <c r="C669">
        <v>10132620909</v>
      </c>
      <c r="D669" s="9">
        <v>35274</v>
      </c>
    </row>
    <row r="670" spans="1:4" x14ac:dyDescent="0.45">
      <c r="A670" t="s">
        <v>2791</v>
      </c>
      <c r="B670" t="s">
        <v>251</v>
      </c>
      <c r="C670">
        <v>10010938853</v>
      </c>
      <c r="D670" s="9">
        <v>36084</v>
      </c>
    </row>
    <row r="671" spans="1:4" x14ac:dyDescent="0.45">
      <c r="A671" t="s">
        <v>2792</v>
      </c>
      <c r="B671" t="s">
        <v>91</v>
      </c>
      <c r="C671">
        <v>10015535239</v>
      </c>
      <c r="D671" s="9">
        <v>23786</v>
      </c>
    </row>
    <row r="672" spans="1:4" x14ac:dyDescent="0.45">
      <c r="A672" t="s">
        <v>2793</v>
      </c>
      <c r="B672" t="s">
        <v>79</v>
      </c>
      <c r="C672">
        <v>10010922988</v>
      </c>
      <c r="D672" s="9">
        <v>36062</v>
      </c>
    </row>
    <row r="673" spans="1:4" x14ac:dyDescent="0.45">
      <c r="A673" t="s">
        <v>2794</v>
      </c>
      <c r="B673" t="s">
        <v>2795</v>
      </c>
      <c r="C673">
        <v>10096890755</v>
      </c>
      <c r="D673" s="9">
        <v>36203</v>
      </c>
    </row>
    <row r="674" spans="1:4" x14ac:dyDescent="0.45">
      <c r="A674" t="s">
        <v>2796</v>
      </c>
      <c r="B674" t="s">
        <v>73</v>
      </c>
      <c r="C674">
        <v>10096870749</v>
      </c>
      <c r="D674" s="9">
        <v>36575</v>
      </c>
    </row>
    <row r="675" spans="1:4" x14ac:dyDescent="0.45">
      <c r="A675" t="s">
        <v>2797</v>
      </c>
      <c r="B675" t="s">
        <v>52</v>
      </c>
      <c r="C675">
        <v>10025561302</v>
      </c>
      <c r="D675" s="9">
        <v>36679</v>
      </c>
    </row>
    <row r="676" spans="1:4" x14ac:dyDescent="0.45">
      <c r="A676" t="s">
        <v>2798</v>
      </c>
      <c r="B676" t="s">
        <v>121</v>
      </c>
      <c r="C676">
        <v>10016262234</v>
      </c>
      <c r="D676" s="9">
        <v>36011</v>
      </c>
    </row>
    <row r="677" spans="1:4" x14ac:dyDescent="0.45">
      <c r="A677" t="s">
        <v>2799</v>
      </c>
      <c r="B677" t="s">
        <v>2233</v>
      </c>
      <c r="C677">
        <v>10063548017</v>
      </c>
      <c r="D677" s="9">
        <v>37008</v>
      </c>
    </row>
    <row r="678" spans="1:4" x14ac:dyDescent="0.45">
      <c r="A678" t="s">
        <v>2800</v>
      </c>
      <c r="B678" t="s">
        <v>429</v>
      </c>
      <c r="C678">
        <v>10082513941</v>
      </c>
      <c r="D678" s="9">
        <v>37719</v>
      </c>
    </row>
    <row r="679" spans="1:4" x14ac:dyDescent="0.45">
      <c r="A679" t="s">
        <v>44</v>
      </c>
      <c r="B679" t="s">
        <v>46</v>
      </c>
      <c r="C679">
        <v>10064418993</v>
      </c>
      <c r="D679" s="9">
        <v>37292</v>
      </c>
    </row>
    <row r="680" spans="1:4" x14ac:dyDescent="0.45">
      <c r="A680" t="s">
        <v>2801</v>
      </c>
      <c r="B680" t="s">
        <v>91</v>
      </c>
      <c r="C680">
        <v>10112269093</v>
      </c>
      <c r="D680" s="9">
        <v>33750</v>
      </c>
    </row>
    <row r="681" spans="1:4" x14ac:dyDescent="0.45">
      <c r="A681" t="s">
        <v>2802</v>
      </c>
      <c r="B681" t="s">
        <v>34</v>
      </c>
      <c r="C681">
        <v>10009521037</v>
      </c>
      <c r="D681" s="9">
        <v>35765</v>
      </c>
    </row>
    <row r="682" spans="1:4" x14ac:dyDescent="0.45">
      <c r="A682" t="s">
        <v>2803</v>
      </c>
      <c r="B682" t="s">
        <v>131</v>
      </c>
      <c r="C682">
        <v>10041885085</v>
      </c>
      <c r="D682" s="9">
        <v>37053</v>
      </c>
    </row>
    <row r="683" spans="1:4" x14ac:dyDescent="0.45">
      <c r="A683" t="s">
        <v>2804</v>
      </c>
      <c r="B683" t="s">
        <v>177</v>
      </c>
      <c r="C683">
        <v>10061349753</v>
      </c>
      <c r="D683" s="9"/>
    </row>
    <row r="684" spans="1:4" x14ac:dyDescent="0.45">
      <c r="A684" t="s">
        <v>2805</v>
      </c>
      <c r="B684" t="s">
        <v>177</v>
      </c>
      <c r="C684">
        <v>10050430179</v>
      </c>
      <c r="D684" s="9">
        <v>36827</v>
      </c>
    </row>
    <row r="685" spans="1:4" x14ac:dyDescent="0.45">
      <c r="A685" t="s">
        <v>2806</v>
      </c>
      <c r="B685" t="s">
        <v>437</v>
      </c>
      <c r="C685">
        <v>10007378448</v>
      </c>
      <c r="D685" s="9">
        <v>32364</v>
      </c>
    </row>
    <row r="686" spans="1:4" x14ac:dyDescent="0.45">
      <c r="A686" t="s">
        <v>2807</v>
      </c>
      <c r="B686" t="s">
        <v>213</v>
      </c>
      <c r="C686">
        <v>10065464977</v>
      </c>
      <c r="D686" s="9">
        <v>33106</v>
      </c>
    </row>
    <row r="687" spans="1:4" x14ac:dyDescent="0.45">
      <c r="A687" t="s">
        <v>2808</v>
      </c>
      <c r="B687" t="s">
        <v>61</v>
      </c>
      <c r="C687">
        <v>10030434237</v>
      </c>
      <c r="D687" s="9">
        <v>36808</v>
      </c>
    </row>
    <row r="688" spans="1:4" x14ac:dyDescent="0.45">
      <c r="A688" t="s">
        <v>2809</v>
      </c>
      <c r="B688" t="s">
        <v>213</v>
      </c>
      <c r="C688">
        <v>10071427952</v>
      </c>
      <c r="D688" s="9">
        <v>31535</v>
      </c>
    </row>
    <row r="689" spans="1:4" x14ac:dyDescent="0.45">
      <c r="A689" t="s">
        <v>2810</v>
      </c>
      <c r="B689" t="s">
        <v>213</v>
      </c>
      <c r="C689">
        <v>10071485546</v>
      </c>
      <c r="D689" s="9">
        <v>31129</v>
      </c>
    </row>
    <row r="690" spans="1:4" x14ac:dyDescent="0.45">
      <c r="A690" t="s">
        <v>2811</v>
      </c>
      <c r="B690" t="s">
        <v>91</v>
      </c>
      <c r="C690">
        <v>10013295347</v>
      </c>
      <c r="D690" s="9">
        <v>32428</v>
      </c>
    </row>
    <row r="691" spans="1:4" x14ac:dyDescent="0.45">
      <c r="A691" t="s">
        <v>2812</v>
      </c>
      <c r="B691" t="s">
        <v>213</v>
      </c>
      <c r="C691">
        <v>10010591067</v>
      </c>
      <c r="D691" s="9">
        <v>30179</v>
      </c>
    </row>
    <row r="692" spans="1:4" x14ac:dyDescent="0.45">
      <c r="A692" t="s">
        <v>2813</v>
      </c>
      <c r="B692" t="s">
        <v>213</v>
      </c>
      <c r="C692">
        <v>10140336247</v>
      </c>
      <c r="D692" s="9">
        <v>25394</v>
      </c>
    </row>
    <row r="693" spans="1:4" x14ac:dyDescent="0.45">
      <c r="A693" t="s">
        <v>2814</v>
      </c>
      <c r="B693" t="s">
        <v>213</v>
      </c>
      <c r="C693">
        <v>10065475687</v>
      </c>
      <c r="D693" s="9">
        <v>36500</v>
      </c>
    </row>
    <row r="694" spans="1:4" x14ac:dyDescent="0.45">
      <c r="A694" t="s">
        <v>2815</v>
      </c>
      <c r="B694" t="s">
        <v>37</v>
      </c>
      <c r="C694">
        <v>10021886921</v>
      </c>
      <c r="D694" s="9">
        <v>38120</v>
      </c>
    </row>
    <row r="695" spans="1:4" x14ac:dyDescent="0.45">
      <c r="A695" t="s">
        <v>2816</v>
      </c>
      <c r="B695" t="s">
        <v>429</v>
      </c>
      <c r="C695">
        <v>10080341141</v>
      </c>
      <c r="D695" s="9">
        <v>36965</v>
      </c>
    </row>
    <row r="696" spans="1:4" x14ac:dyDescent="0.45">
      <c r="A696" t="s">
        <v>2103</v>
      </c>
      <c r="B696" t="s">
        <v>34</v>
      </c>
      <c r="C696">
        <v>10015509977</v>
      </c>
      <c r="D696" s="9">
        <v>36163</v>
      </c>
    </row>
    <row r="697" spans="1:4" x14ac:dyDescent="0.45">
      <c r="A697" t="s">
        <v>567</v>
      </c>
      <c r="B697" t="s">
        <v>566</v>
      </c>
      <c r="C697">
        <v>10073397355</v>
      </c>
      <c r="D697" s="9">
        <v>32906</v>
      </c>
    </row>
    <row r="698" spans="1:4" x14ac:dyDescent="0.45">
      <c r="A698" t="s">
        <v>369</v>
      </c>
      <c r="B698" t="s">
        <v>370</v>
      </c>
      <c r="C698">
        <v>10050874359</v>
      </c>
      <c r="D698" s="9">
        <v>34748</v>
      </c>
    </row>
    <row r="699" spans="1:4" x14ac:dyDescent="0.45">
      <c r="A699" t="s">
        <v>2817</v>
      </c>
      <c r="B699" t="s">
        <v>2303</v>
      </c>
      <c r="C699">
        <v>10092043987</v>
      </c>
      <c r="D699" s="9">
        <v>37161</v>
      </c>
    </row>
    <row r="700" spans="1:4" x14ac:dyDescent="0.45">
      <c r="A700" t="s">
        <v>2818</v>
      </c>
      <c r="B700" t="s">
        <v>67</v>
      </c>
      <c r="C700">
        <v>10053702416</v>
      </c>
      <c r="D700" s="9">
        <v>31092</v>
      </c>
    </row>
    <row r="701" spans="1:4" x14ac:dyDescent="0.45">
      <c r="A701" t="s">
        <v>262</v>
      </c>
      <c r="B701" t="s">
        <v>46</v>
      </c>
      <c r="C701">
        <v>10009134956</v>
      </c>
      <c r="D701" s="9">
        <v>35349</v>
      </c>
    </row>
    <row r="702" spans="1:4" x14ac:dyDescent="0.45">
      <c r="A702" t="s">
        <v>2819</v>
      </c>
      <c r="B702" t="s">
        <v>2210</v>
      </c>
      <c r="C702">
        <v>10009075948</v>
      </c>
      <c r="D702" s="9">
        <v>33295</v>
      </c>
    </row>
    <row r="703" spans="1:4" x14ac:dyDescent="0.45">
      <c r="A703" t="s">
        <v>2820</v>
      </c>
      <c r="B703" t="s">
        <v>79</v>
      </c>
      <c r="C703">
        <v>10004598891</v>
      </c>
      <c r="D703" s="9">
        <v>32495</v>
      </c>
    </row>
    <row r="704" spans="1:4" x14ac:dyDescent="0.45">
      <c r="A704" t="s">
        <v>2821</v>
      </c>
      <c r="B704" t="s">
        <v>61</v>
      </c>
      <c r="C704">
        <v>10031444451</v>
      </c>
      <c r="D704" s="9">
        <v>37593</v>
      </c>
    </row>
    <row r="705" spans="1:4" x14ac:dyDescent="0.45">
      <c r="A705" t="s">
        <v>2822</v>
      </c>
      <c r="B705" t="s">
        <v>427</v>
      </c>
      <c r="C705">
        <v>10009914996</v>
      </c>
      <c r="D705" s="9">
        <v>35776</v>
      </c>
    </row>
    <row r="706" spans="1:4" x14ac:dyDescent="0.45">
      <c r="A706" t="s">
        <v>2823</v>
      </c>
      <c r="B706" t="s">
        <v>213</v>
      </c>
      <c r="C706">
        <v>10071485344</v>
      </c>
      <c r="D706" s="9">
        <v>29695</v>
      </c>
    </row>
    <row r="707" spans="1:4" x14ac:dyDescent="0.45">
      <c r="A707" t="s">
        <v>2824</v>
      </c>
      <c r="B707" t="s">
        <v>52</v>
      </c>
      <c r="C707">
        <v>10005489473</v>
      </c>
      <c r="D707" s="9">
        <v>32536</v>
      </c>
    </row>
    <row r="708" spans="1:4" x14ac:dyDescent="0.45">
      <c r="A708" t="s">
        <v>317</v>
      </c>
      <c r="B708" t="s">
        <v>52</v>
      </c>
      <c r="C708">
        <v>10007773825</v>
      </c>
      <c r="D708" s="9">
        <v>33887</v>
      </c>
    </row>
    <row r="709" spans="1:4" x14ac:dyDescent="0.45">
      <c r="A709" t="s">
        <v>2172</v>
      </c>
      <c r="B709" t="s">
        <v>52</v>
      </c>
      <c r="C709">
        <v>10085871555</v>
      </c>
      <c r="D709" s="9">
        <v>38811</v>
      </c>
    </row>
    <row r="710" spans="1:4" x14ac:dyDescent="0.45">
      <c r="A710" t="s">
        <v>2825</v>
      </c>
      <c r="B710" t="s">
        <v>143</v>
      </c>
      <c r="C710">
        <v>10008669558</v>
      </c>
      <c r="D710" s="9">
        <v>34953</v>
      </c>
    </row>
    <row r="711" spans="1:4" x14ac:dyDescent="0.45">
      <c r="A711" t="s">
        <v>2826</v>
      </c>
      <c r="B711" t="s">
        <v>213</v>
      </c>
      <c r="C711">
        <v>10010920362</v>
      </c>
      <c r="D711" s="9">
        <v>34113</v>
      </c>
    </row>
    <row r="712" spans="1:4" x14ac:dyDescent="0.45">
      <c r="A712" t="s">
        <v>2827</v>
      </c>
      <c r="B712" t="s">
        <v>79</v>
      </c>
      <c r="C712">
        <v>10010765970</v>
      </c>
      <c r="D712" s="9">
        <v>35553</v>
      </c>
    </row>
    <row r="713" spans="1:4" x14ac:dyDescent="0.45">
      <c r="A713" t="s">
        <v>2828</v>
      </c>
      <c r="B713" t="s">
        <v>2210</v>
      </c>
      <c r="C713">
        <v>10063981180</v>
      </c>
      <c r="D713" s="9">
        <v>35251</v>
      </c>
    </row>
    <row r="714" spans="1:4" x14ac:dyDescent="0.45">
      <c r="A714" t="s">
        <v>2828</v>
      </c>
      <c r="B714" t="s">
        <v>2210</v>
      </c>
      <c r="C714">
        <v>10009506384</v>
      </c>
      <c r="D714" s="9">
        <v>35239</v>
      </c>
    </row>
    <row r="715" spans="1:4" x14ac:dyDescent="0.45">
      <c r="A715" t="s">
        <v>2829</v>
      </c>
      <c r="B715" t="s">
        <v>67</v>
      </c>
      <c r="C715">
        <v>10012267450</v>
      </c>
      <c r="D715" s="9">
        <v>26156</v>
      </c>
    </row>
    <row r="716" spans="1:4" x14ac:dyDescent="0.45">
      <c r="A716" t="s">
        <v>2134</v>
      </c>
      <c r="B716" t="s">
        <v>96</v>
      </c>
      <c r="C716">
        <v>10050409567</v>
      </c>
      <c r="D716" s="9">
        <v>37366</v>
      </c>
    </row>
    <row r="717" spans="1:4" x14ac:dyDescent="0.45">
      <c r="A717" t="s">
        <v>2830</v>
      </c>
      <c r="B717" t="s">
        <v>64</v>
      </c>
      <c r="C717">
        <v>10074513057</v>
      </c>
      <c r="D717" s="9">
        <v>31729</v>
      </c>
    </row>
    <row r="718" spans="1:4" x14ac:dyDescent="0.45">
      <c r="A718" t="s">
        <v>2831</v>
      </c>
      <c r="B718" t="s">
        <v>96</v>
      </c>
      <c r="C718">
        <v>10009323502</v>
      </c>
      <c r="D718" s="9">
        <v>30337</v>
      </c>
    </row>
    <row r="719" spans="1:4" x14ac:dyDescent="0.45">
      <c r="A719" t="s">
        <v>2832</v>
      </c>
      <c r="B719" t="s">
        <v>96</v>
      </c>
      <c r="C719">
        <v>10023476610</v>
      </c>
      <c r="D719" s="9">
        <v>30104</v>
      </c>
    </row>
    <row r="720" spans="1:4" x14ac:dyDescent="0.45">
      <c r="A720" t="s">
        <v>2833</v>
      </c>
      <c r="B720" t="s">
        <v>370</v>
      </c>
      <c r="C720">
        <v>10050589322</v>
      </c>
      <c r="D720" s="9">
        <v>34397</v>
      </c>
    </row>
    <row r="721" spans="1:4" x14ac:dyDescent="0.45">
      <c r="A721" t="s">
        <v>2834</v>
      </c>
      <c r="B721" t="s">
        <v>370</v>
      </c>
      <c r="C721">
        <v>10050945996</v>
      </c>
      <c r="D721" s="9">
        <v>35916</v>
      </c>
    </row>
    <row r="722" spans="1:4" x14ac:dyDescent="0.45">
      <c r="A722" t="s">
        <v>2835</v>
      </c>
      <c r="B722" t="s">
        <v>370</v>
      </c>
      <c r="C722">
        <v>10109913007</v>
      </c>
      <c r="D722" s="9">
        <v>37297</v>
      </c>
    </row>
    <row r="723" spans="1:4" x14ac:dyDescent="0.45">
      <c r="A723" t="s">
        <v>2836</v>
      </c>
      <c r="B723" t="s">
        <v>370</v>
      </c>
      <c r="C723">
        <v>10016316693</v>
      </c>
      <c r="D723" s="9">
        <v>35096</v>
      </c>
    </row>
    <row r="724" spans="1:4" x14ac:dyDescent="0.45">
      <c r="A724" t="s">
        <v>2837</v>
      </c>
      <c r="B724" t="s">
        <v>370</v>
      </c>
      <c r="C724">
        <v>10050715624</v>
      </c>
      <c r="D724" s="9">
        <v>35156</v>
      </c>
    </row>
    <row r="725" spans="1:4" x14ac:dyDescent="0.45">
      <c r="A725" t="s">
        <v>2838</v>
      </c>
      <c r="B725" t="s">
        <v>370</v>
      </c>
      <c r="C725">
        <v>10115010658</v>
      </c>
      <c r="D725" s="9">
        <v>37316</v>
      </c>
    </row>
    <row r="726" spans="1:4" x14ac:dyDescent="0.45">
      <c r="A726" t="s">
        <v>2839</v>
      </c>
      <c r="B726" t="s">
        <v>79</v>
      </c>
      <c r="C726">
        <v>10010171341</v>
      </c>
      <c r="D726" s="9">
        <v>35809</v>
      </c>
    </row>
    <row r="727" spans="1:4" x14ac:dyDescent="0.45">
      <c r="A727" t="s">
        <v>2840</v>
      </c>
      <c r="B727" t="s">
        <v>427</v>
      </c>
      <c r="C727">
        <v>10131775793</v>
      </c>
      <c r="D727" s="9">
        <v>38916</v>
      </c>
    </row>
    <row r="728" spans="1:4" x14ac:dyDescent="0.45">
      <c r="A728" t="s">
        <v>2841</v>
      </c>
      <c r="B728" t="s">
        <v>67</v>
      </c>
      <c r="C728">
        <v>10075430719</v>
      </c>
      <c r="D728" s="9">
        <v>37702</v>
      </c>
    </row>
    <row r="729" spans="1:4" x14ac:dyDescent="0.45">
      <c r="A729" t="s">
        <v>271</v>
      </c>
      <c r="B729" t="s">
        <v>46</v>
      </c>
      <c r="C729">
        <v>10004779050</v>
      </c>
      <c r="D729" s="9">
        <v>32946</v>
      </c>
    </row>
    <row r="730" spans="1:4" x14ac:dyDescent="0.45">
      <c r="A730" t="s">
        <v>2842</v>
      </c>
      <c r="B730" t="s">
        <v>2342</v>
      </c>
      <c r="C730">
        <v>10106816683</v>
      </c>
      <c r="D730" s="9">
        <v>34936</v>
      </c>
    </row>
    <row r="731" spans="1:4" x14ac:dyDescent="0.45">
      <c r="A731" t="s">
        <v>2843</v>
      </c>
      <c r="B731" t="s">
        <v>55</v>
      </c>
      <c r="C731">
        <v>10006406529</v>
      </c>
      <c r="D731" s="9">
        <v>31486</v>
      </c>
    </row>
    <row r="732" spans="1:4" x14ac:dyDescent="0.45">
      <c r="A732" t="s">
        <v>2844</v>
      </c>
      <c r="B732" t="s">
        <v>70</v>
      </c>
      <c r="C732">
        <v>10120255833</v>
      </c>
      <c r="D732" s="9">
        <v>36327</v>
      </c>
    </row>
    <row r="733" spans="1:4" x14ac:dyDescent="0.45">
      <c r="A733" t="s">
        <v>2845</v>
      </c>
      <c r="B733" t="s">
        <v>2312</v>
      </c>
      <c r="C733">
        <v>10093661766</v>
      </c>
      <c r="D733" s="9">
        <v>36905</v>
      </c>
    </row>
    <row r="734" spans="1:4" x14ac:dyDescent="0.45">
      <c r="A734" t="s">
        <v>2846</v>
      </c>
      <c r="B734" t="s">
        <v>485</v>
      </c>
      <c r="C734">
        <v>10096578436</v>
      </c>
      <c r="D734" s="9">
        <v>33867</v>
      </c>
    </row>
    <row r="735" spans="1:4" x14ac:dyDescent="0.45">
      <c r="A735" t="s">
        <v>2846</v>
      </c>
      <c r="B735" t="s">
        <v>485</v>
      </c>
      <c r="C735">
        <v>10007076839</v>
      </c>
      <c r="D735" s="9">
        <v>33867</v>
      </c>
    </row>
    <row r="736" spans="1:4" x14ac:dyDescent="0.45">
      <c r="A736" t="s">
        <v>2847</v>
      </c>
      <c r="B736" t="s">
        <v>2233</v>
      </c>
      <c r="C736">
        <v>10010846806</v>
      </c>
      <c r="D736" s="9">
        <v>33630</v>
      </c>
    </row>
    <row r="737" spans="1:4" x14ac:dyDescent="0.45">
      <c r="A737" t="s">
        <v>2024</v>
      </c>
      <c r="B737" t="s">
        <v>79</v>
      </c>
      <c r="C737">
        <v>10010170634</v>
      </c>
      <c r="D737" s="9">
        <v>35950</v>
      </c>
    </row>
    <row r="738" spans="1:4" x14ac:dyDescent="0.45">
      <c r="A738" t="s">
        <v>81</v>
      </c>
      <c r="B738" t="s">
        <v>83</v>
      </c>
      <c r="C738">
        <v>10009487085</v>
      </c>
      <c r="D738" s="9">
        <v>35209</v>
      </c>
    </row>
    <row r="739" spans="1:4" x14ac:dyDescent="0.45">
      <c r="A739" t="s">
        <v>2848</v>
      </c>
      <c r="B739" t="s">
        <v>131</v>
      </c>
      <c r="C739">
        <v>10006603458</v>
      </c>
      <c r="D739" s="9">
        <v>32890</v>
      </c>
    </row>
    <row r="740" spans="1:4" x14ac:dyDescent="0.45">
      <c r="A740" t="s">
        <v>2849</v>
      </c>
      <c r="B740" t="s">
        <v>34</v>
      </c>
      <c r="C740">
        <v>10009969156</v>
      </c>
      <c r="D740" s="9">
        <v>35479</v>
      </c>
    </row>
    <row r="741" spans="1:4" x14ac:dyDescent="0.45">
      <c r="A741" t="s">
        <v>2850</v>
      </c>
      <c r="B741" t="s">
        <v>282</v>
      </c>
      <c r="C741">
        <v>10034990611</v>
      </c>
      <c r="D741" s="9">
        <v>36606</v>
      </c>
    </row>
    <row r="742" spans="1:4" x14ac:dyDescent="0.45">
      <c r="A742" t="s">
        <v>2851</v>
      </c>
      <c r="B742" t="s">
        <v>52</v>
      </c>
      <c r="C742">
        <v>10069191902</v>
      </c>
      <c r="D742" s="9">
        <v>37555</v>
      </c>
    </row>
    <row r="743" spans="1:4" x14ac:dyDescent="0.45">
      <c r="A743" t="s">
        <v>2852</v>
      </c>
      <c r="B743" t="s">
        <v>79</v>
      </c>
      <c r="C743">
        <v>10052497390</v>
      </c>
      <c r="D743" s="9">
        <v>33476</v>
      </c>
    </row>
    <row r="744" spans="1:4" x14ac:dyDescent="0.45">
      <c r="A744" t="s">
        <v>2853</v>
      </c>
      <c r="B744" t="s">
        <v>213</v>
      </c>
      <c r="C744">
        <v>10010680286</v>
      </c>
      <c r="D744" s="9">
        <v>33327</v>
      </c>
    </row>
    <row r="745" spans="1:4" x14ac:dyDescent="0.45">
      <c r="A745" t="s">
        <v>2854</v>
      </c>
      <c r="B745" t="s">
        <v>79</v>
      </c>
      <c r="C745">
        <v>10018960753</v>
      </c>
      <c r="D745" s="9">
        <v>27863</v>
      </c>
    </row>
    <row r="746" spans="1:4" x14ac:dyDescent="0.45">
      <c r="A746" t="s">
        <v>2855</v>
      </c>
      <c r="B746" t="s">
        <v>79</v>
      </c>
      <c r="C746">
        <v>10023904420</v>
      </c>
      <c r="D746" s="9">
        <v>36727</v>
      </c>
    </row>
    <row r="747" spans="1:4" x14ac:dyDescent="0.45">
      <c r="A747" t="s">
        <v>2856</v>
      </c>
      <c r="B747" t="s">
        <v>2210</v>
      </c>
      <c r="C747">
        <v>10009506586</v>
      </c>
      <c r="D747" s="9">
        <v>35181</v>
      </c>
    </row>
    <row r="748" spans="1:4" x14ac:dyDescent="0.45">
      <c r="A748" t="s">
        <v>2857</v>
      </c>
      <c r="B748" t="s">
        <v>79</v>
      </c>
      <c r="C748">
        <v>10015334973</v>
      </c>
      <c r="D748" s="9">
        <v>36422</v>
      </c>
    </row>
    <row r="749" spans="1:4" x14ac:dyDescent="0.45">
      <c r="A749" t="s">
        <v>2858</v>
      </c>
      <c r="B749" t="s">
        <v>91</v>
      </c>
      <c r="C749">
        <v>10085002191</v>
      </c>
      <c r="D749" s="9">
        <v>37597</v>
      </c>
    </row>
    <row r="750" spans="1:4" x14ac:dyDescent="0.45">
      <c r="A750" t="s">
        <v>2859</v>
      </c>
      <c r="B750" t="s">
        <v>52</v>
      </c>
      <c r="C750">
        <v>10075231867</v>
      </c>
      <c r="D750" s="9">
        <v>37633</v>
      </c>
    </row>
    <row r="751" spans="1:4" x14ac:dyDescent="0.45">
      <c r="A751" t="s">
        <v>2860</v>
      </c>
      <c r="B751" t="s">
        <v>34</v>
      </c>
      <c r="C751">
        <v>10009001883</v>
      </c>
      <c r="D751" s="9">
        <v>34863</v>
      </c>
    </row>
    <row r="752" spans="1:4" x14ac:dyDescent="0.45">
      <c r="A752" t="s">
        <v>2054</v>
      </c>
      <c r="B752" t="s">
        <v>46</v>
      </c>
      <c r="C752">
        <v>10007860014</v>
      </c>
      <c r="D752" s="9">
        <v>31510</v>
      </c>
    </row>
    <row r="753" spans="1:4" x14ac:dyDescent="0.45">
      <c r="A753" t="s">
        <v>2861</v>
      </c>
      <c r="B753" t="s">
        <v>79</v>
      </c>
      <c r="C753">
        <v>10010922786</v>
      </c>
      <c r="D753" s="9">
        <v>35677</v>
      </c>
    </row>
    <row r="754" spans="1:4" x14ac:dyDescent="0.45">
      <c r="A754" t="s">
        <v>2862</v>
      </c>
      <c r="B754" t="s">
        <v>131</v>
      </c>
      <c r="C754">
        <v>10009191035</v>
      </c>
      <c r="D754" s="9">
        <v>35418</v>
      </c>
    </row>
    <row r="755" spans="1:4" x14ac:dyDescent="0.45">
      <c r="A755" t="s">
        <v>2863</v>
      </c>
      <c r="B755" t="s">
        <v>2312</v>
      </c>
      <c r="C755">
        <v>10002895432</v>
      </c>
      <c r="D755" s="9">
        <v>31066</v>
      </c>
    </row>
    <row r="756" spans="1:4" x14ac:dyDescent="0.45">
      <c r="A756" t="s">
        <v>2864</v>
      </c>
      <c r="B756" t="s">
        <v>61</v>
      </c>
      <c r="C756">
        <v>10006881223</v>
      </c>
      <c r="D756" s="9">
        <v>33873</v>
      </c>
    </row>
    <row r="757" spans="1:4" x14ac:dyDescent="0.45">
      <c r="A757" t="s">
        <v>2865</v>
      </c>
      <c r="B757" t="s">
        <v>43</v>
      </c>
      <c r="C757">
        <v>10015319516</v>
      </c>
      <c r="D757" s="9">
        <v>36139</v>
      </c>
    </row>
    <row r="758" spans="1:4" x14ac:dyDescent="0.45">
      <c r="A758" t="s">
        <v>108</v>
      </c>
      <c r="B758" t="s">
        <v>37</v>
      </c>
      <c r="C758">
        <v>10109519246</v>
      </c>
      <c r="D758" s="9">
        <v>37238</v>
      </c>
    </row>
    <row r="759" spans="1:4" x14ac:dyDescent="0.45">
      <c r="A759" t="s">
        <v>2866</v>
      </c>
      <c r="B759" t="s">
        <v>37</v>
      </c>
      <c r="C759">
        <v>10021933195</v>
      </c>
      <c r="D759" s="9">
        <v>37238</v>
      </c>
    </row>
    <row r="760" spans="1:4" x14ac:dyDescent="0.45">
      <c r="A760" t="s">
        <v>2867</v>
      </c>
      <c r="B760" t="s">
        <v>70</v>
      </c>
      <c r="C760">
        <v>10093656817</v>
      </c>
      <c r="D760" s="9">
        <v>35236</v>
      </c>
    </row>
    <row r="761" spans="1:4" x14ac:dyDescent="0.45">
      <c r="A761" t="s">
        <v>2126</v>
      </c>
      <c r="B761" t="s">
        <v>88</v>
      </c>
      <c r="C761">
        <v>10036352247</v>
      </c>
      <c r="D761" s="9">
        <v>37454</v>
      </c>
    </row>
    <row r="762" spans="1:4" x14ac:dyDescent="0.45">
      <c r="A762" t="s">
        <v>2868</v>
      </c>
      <c r="B762" t="s">
        <v>79</v>
      </c>
      <c r="C762">
        <v>10011057172</v>
      </c>
      <c r="D762" s="9">
        <v>35674</v>
      </c>
    </row>
    <row r="763" spans="1:4" x14ac:dyDescent="0.45">
      <c r="A763" t="s">
        <v>2869</v>
      </c>
      <c r="B763" t="s">
        <v>79</v>
      </c>
      <c r="C763">
        <v>10019418370</v>
      </c>
      <c r="D763" s="9">
        <v>35677</v>
      </c>
    </row>
    <row r="764" spans="1:4" x14ac:dyDescent="0.45">
      <c r="A764" t="s">
        <v>2870</v>
      </c>
      <c r="B764" t="s">
        <v>282</v>
      </c>
      <c r="C764">
        <v>10036043261</v>
      </c>
      <c r="D764" s="9">
        <v>37509</v>
      </c>
    </row>
    <row r="765" spans="1:4" x14ac:dyDescent="0.45">
      <c r="A765" t="s">
        <v>2871</v>
      </c>
      <c r="B765" t="s">
        <v>143</v>
      </c>
      <c r="C765">
        <v>10016105721</v>
      </c>
      <c r="D765" s="9">
        <v>36637</v>
      </c>
    </row>
    <row r="766" spans="1:4" x14ac:dyDescent="0.45">
      <c r="A766" t="s">
        <v>2872</v>
      </c>
      <c r="B766" t="s">
        <v>143</v>
      </c>
      <c r="C766">
        <v>10089622930</v>
      </c>
      <c r="D766" s="9">
        <v>36637</v>
      </c>
    </row>
    <row r="767" spans="1:4" x14ac:dyDescent="0.45">
      <c r="A767" t="s">
        <v>2873</v>
      </c>
      <c r="B767" t="s">
        <v>213</v>
      </c>
      <c r="C767">
        <v>10014669414</v>
      </c>
      <c r="D767" s="9">
        <v>34502</v>
      </c>
    </row>
    <row r="768" spans="1:4" x14ac:dyDescent="0.45">
      <c r="A768" t="s">
        <v>2874</v>
      </c>
      <c r="B768" t="s">
        <v>213</v>
      </c>
      <c r="C768">
        <v>10071485445</v>
      </c>
      <c r="D768" s="9">
        <v>30153</v>
      </c>
    </row>
    <row r="769" spans="1:4" x14ac:dyDescent="0.45">
      <c r="A769" t="s">
        <v>211</v>
      </c>
      <c r="B769" t="s">
        <v>213</v>
      </c>
      <c r="C769">
        <v>10008691887</v>
      </c>
      <c r="D769" s="9">
        <v>34900</v>
      </c>
    </row>
    <row r="770" spans="1:4" x14ac:dyDescent="0.45">
      <c r="A770" t="s">
        <v>2875</v>
      </c>
      <c r="B770" t="s">
        <v>115</v>
      </c>
      <c r="C770">
        <v>10015286574</v>
      </c>
      <c r="D770" s="9">
        <v>36418</v>
      </c>
    </row>
    <row r="771" spans="1:4" x14ac:dyDescent="0.45">
      <c r="A771" t="s">
        <v>2876</v>
      </c>
      <c r="B771" t="s">
        <v>37</v>
      </c>
      <c r="C771">
        <v>10021930569</v>
      </c>
      <c r="D771" s="9">
        <v>37288</v>
      </c>
    </row>
    <row r="772" spans="1:4" x14ac:dyDescent="0.45">
      <c r="A772" t="s">
        <v>2877</v>
      </c>
      <c r="B772" t="s">
        <v>37</v>
      </c>
      <c r="C772">
        <v>10021931579</v>
      </c>
      <c r="D772" s="9">
        <v>37487</v>
      </c>
    </row>
    <row r="773" spans="1:4" x14ac:dyDescent="0.45">
      <c r="A773" t="s">
        <v>2878</v>
      </c>
      <c r="B773" t="s">
        <v>282</v>
      </c>
      <c r="C773">
        <v>10036080647</v>
      </c>
      <c r="D773" s="9">
        <v>37150</v>
      </c>
    </row>
    <row r="774" spans="1:4" x14ac:dyDescent="0.45">
      <c r="A774" t="s">
        <v>2879</v>
      </c>
      <c r="B774" t="s">
        <v>115</v>
      </c>
      <c r="C774">
        <v>10010588340</v>
      </c>
      <c r="D774" s="9">
        <v>34902</v>
      </c>
    </row>
    <row r="775" spans="1:4" x14ac:dyDescent="0.45">
      <c r="A775" t="s">
        <v>2880</v>
      </c>
      <c r="B775" t="s">
        <v>115</v>
      </c>
      <c r="C775">
        <v>10010176795</v>
      </c>
      <c r="D775" s="9">
        <v>35716</v>
      </c>
    </row>
    <row r="776" spans="1:4" x14ac:dyDescent="0.45">
      <c r="A776" t="s">
        <v>2881</v>
      </c>
      <c r="B776" t="s">
        <v>88</v>
      </c>
      <c r="C776">
        <v>10015172602</v>
      </c>
      <c r="D776" s="9">
        <v>35447</v>
      </c>
    </row>
    <row r="777" spans="1:4" x14ac:dyDescent="0.45">
      <c r="A777" t="s">
        <v>2882</v>
      </c>
      <c r="B777" t="s">
        <v>177</v>
      </c>
      <c r="C777">
        <v>10007199707</v>
      </c>
      <c r="D777" s="9">
        <v>34178</v>
      </c>
    </row>
    <row r="778" spans="1:4" x14ac:dyDescent="0.45">
      <c r="A778" t="s">
        <v>2883</v>
      </c>
      <c r="B778" t="s">
        <v>73</v>
      </c>
      <c r="C778">
        <v>10007829193</v>
      </c>
      <c r="D778" s="9">
        <v>31037</v>
      </c>
    </row>
    <row r="779" spans="1:4" x14ac:dyDescent="0.45">
      <c r="A779" t="s">
        <v>2884</v>
      </c>
      <c r="B779" t="s">
        <v>282</v>
      </c>
      <c r="C779">
        <v>10006888701</v>
      </c>
      <c r="D779" s="9">
        <v>33241</v>
      </c>
    </row>
    <row r="780" spans="1:4" x14ac:dyDescent="0.45">
      <c r="A780" t="s">
        <v>299</v>
      </c>
      <c r="B780" t="s">
        <v>282</v>
      </c>
      <c r="C780">
        <v>10007272253</v>
      </c>
      <c r="D780" s="9">
        <v>34194</v>
      </c>
    </row>
    <row r="781" spans="1:4" x14ac:dyDescent="0.45">
      <c r="A781" t="s">
        <v>520</v>
      </c>
      <c r="B781" t="s">
        <v>52</v>
      </c>
      <c r="C781">
        <v>10076903705</v>
      </c>
      <c r="D781" s="9">
        <v>38716</v>
      </c>
    </row>
    <row r="782" spans="1:4" x14ac:dyDescent="0.45">
      <c r="A782" t="s">
        <v>2885</v>
      </c>
      <c r="B782" t="s">
        <v>58</v>
      </c>
      <c r="C782">
        <v>10009639861</v>
      </c>
      <c r="D782" s="9">
        <v>35114</v>
      </c>
    </row>
    <row r="783" spans="1:4" x14ac:dyDescent="0.45">
      <c r="A783" t="s">
        <v>188</v>
      </c>
      <c r="B783" t="s">
        <v>37</v>
      </c>
      <c r="C783">
        <v>10010747277</v>
      </c>
      <c r="D783" s="9">
        <v>35890</v>
      </c>
    </row>
    <row r="784" spans="1:4" x14ac:dyDescent="0.45">
      <c r="A784" t="s">
        <v>2886</v>
      </c>
      <c r="B784" t="s">
        <v>46</v>
      </c>
      <c r="C784">
        <v>10009972590</v>
      </c>
      <c r="D784" s="9">
        <v>35568</v>
      </c>
    </row>
    <row r="785" spans="1:4" x14ac:dyDescent="0.45">
      <c r="A785" t="s">
        <v>2887</v>
      </c>
      <c r="B785" t="s">
        <v>282</v>
      </c>
      <c r="C785">
        <v>10036082162</v>
      </c>
      <c r="D785" s="9">
        <v>37506</v>
      </c>
    </row>
    <row r="786" spans="1:4" x14ac:dyDescent="0.45">
      <c r="A786" t="s">
        <v>2888</v>
      </c>
      <c r="B786" t="s">
        <v>34</v>
      </c>
      <c r="C786">
        <v>10008902661</v>
      </c>
      <c r="D786" s="9">
        <v>26189</v>
      </c>
    </row>
    <row r="787" spans="1:4" x14ac:dyDescent="0.45">
      <c r="A787" t="s">
        <v>2889</v>
      </c>
      <c r="B787" t="s">
        <v>429</v>
      </c>
      <c r="C787">
        <v>10009143949</v>
      </c>
      <c r="D787" s="9">
        <v>32115</v>
      </c>
    </row>
    <row r="788" spans="1:4" x14ac:dyDescent="0.45">
      <c r="A788" t="s">
        <v>2890</v>
      </c>
      <c r="B788" t="s">
        <v>43</v>
      </c>
      <c r="C788">
        <v>10062568721</v>
      </c>
      <c r="D788" s="9">
        <v>35933</v>
      </c>
    </row>
    <row r="789" spans="1:4" x14ac:dyDescent="0.45">
      <c r="A789" t="s">
        <v>2891</v>
      </c>
      <c r="B789" t="s">
        <v>121</v>
      </c>
      <c r="C789">
        <v>10132205122</v>
      </c>
      <c r="D789" s="9">
        <v>34902</v>
      </c>
    </row>
    <row r="790" spans="1:4" x14ac:dyDescent="0.45">
      <c r="A790" t="s">
        <v>2892</v>
      </c>
      <c r="B790" t="s">
        <v>2334</v>
      </c>
      <c r="C790">
        <v>10127341075</v>
      </c>
      <c r="D790" s="9">
        <v>38453</v>
      </c>
    </row>
    <row r="791" spans="1:4" x14ac:dyDescent="0.45">
      <c r="A791" t="s">
        <v>2893</v>
      </c>
      <c r="B791" t="s">
        <v>67</v>
      </c>
      <c r="C791">
        <v>10010926224</v>
      </c>
      <c r="D791" s="9">
        <v>31522</v>
      </c>
    </row>
    <row r="792" spans="1:4" x14ac:dyDescent="0.45">
      <c r="A792" t="s">
        <v>2894</v>
      </c>
      <c r="B792" t="s">
        <v>67</v>
      </c>
      <c r="C792">
        <v>10056279885</v>
      </c>
      <c r="D792" s="9">
        <v>31522</v>
      </c>
    </row>
    <row r="793" spans="1:4" x14ac:dyDescent="0.45">
      <c r="A793" t="s">
        <v>2895</v>
      </c>
      <c r="B793" t="s">
        <v>99</v>
      </c>
      <c r="C793">
        <v>10089760245</v>
      </c>
      <c r="D793" s="9">
        <v>38256</v>
      </c>
    </row>
    <row r="794" spans="1:4" x14ac:dyDescent="0.45">
      <c r="A794" t="s">
        <v>2896</v>
      </c>
      <c r="B794" t="s">
        <v>121</v>
      </c>
      <c r="C794">
        <v>10035316064</v>
      </c>
      <c r="D794" s="9">
        <v>35095</v>
      </c>
    </row>
    <row r="795" spans="1:4" x14ac:dyDescent="0.45">
      <c r="A795" t="s">
        <v>2087</v>
      </c>
      <c r="B795" t="s">
        <v>96</v>
      </c>
      <c r="C795">
        <v>10053708678</v>
      </c>
      <c r="D795" s="9">
        <v>33793</v>
      </c>
    </row>
    <row r="796" spans="1:4" x14ac:dyDescent="0.45">
      <c r="A796" t="s">
        <v>2897</v>
      </c>
      <c r="B796" t="s">
        <v>121</v>
      </c>
      <c r="C796">
        <v>10010830133</v>
      </c>
      <c r="D796" s="9">
        <v>35885</v>
      </c>
    </row>
    <row r="797" spans="1:4" x14ac:dyDescent="0.45">
      <c r="A797" t="s">
        <v>2898</v>
      </c>
      <c r="B797" t="s">
        <v>52</v>
      </c>
      <c r="C797">
        <v>10010678468</v>
      </c>
      <c r="D797" s="9">
        <v>35686</v>
      </c>
    </row>
    <row r="798" spans="1:4" x14ac:dyDescent="0.45">
      <c r="A798" t="s">
        <v>2899</v>
      </c>
      <c r="B798" t="s">
        <v>34</v>
      </c>
      <c r="C798">
        <v>10023122760</v>
      </c>
      <c r="D798" s="9">
        <v>38089</v>
      </c>
    </row>
    <row r="799" spans="1:4" x14ac:dyDescent="0.45">
      <c r="A799" t="s">
        <v>2900</v>
      </c>
      <c r="B799" t="s">
        <v>96</v>
      </c>
      <c r="C799">
        <v>10131556535</v>
      </c>
      <c r="D799" s="9">
        <v>36834</v>
      </c>
    </row>
    <row r="800" spans="1:4" x14ac:dyDescent="0.45">
      <c r="A800" t="s">
        <v>2901</v>
      </c>
      <c r="B800" t="s">
        <v>37</v>
      </c>
      <c r="C800">
        <v>10010792242</v>
      </c>
      <c r="D800" s="9">
        <v>35598</v>
      </c>
    </row>
    <row r="801" spans="1:4" x14ac:dyDescent="0.45">
      <c r="A801" t="s">
        <v>51</v>
      </c>
      <c r="B801" t="s">
        <v>52</v>
      </c>
      <c r="C801">
        <v>10067639191</v>
      </c>
      <c r="D801" s="9">
        <v>39005</v>
      </c>
    </row>
    <row r="802" spans="1:4" x14ac:dyDescent="0.45">
      <c r="A802" t="s">
        <v>2902</v>
      </c>
      <c r="B802" t="s">
        <v>52</v>
      </c>
      <c r="C802">
        <v>10024527846</v>
      </c>
      <c r="D802" s="9">
        <v>29538</v>
      </c>
    </row>
    <row r="803" spans="1:4" x14ac:dyDescent="0.45">
      <c r="A803" t="s">
        <v>507</v>
      </c>
      <c r="B803" t="s">
        <v>491</v>
      </c>
      <c r="C803">
        <v>10084026333</v>
      </c>
      <c r="D803" s="9">
        <v>34149</v>
      </c>
    </row>
    <row r="804" spans="1:4" x14ac:dyDescent="0.45">
      <c r="A804" t="s">
        <v>2903</v>
      </c>
      <c r="B804" t="s">
        <v>52</v>
      </c>
      <c r="C804">
        <v>10009508408</v>
      </c>
      <c r="D804" s="9">
        <v>35333</v>
      </c>
    </row>
    <row r="805" spans="1:4" x14ac:dyDescent="0.45">
      <c r="A805" t="s">
        <v>2904</v>
      </c>
      <c r="B805" t="s">
        <v>52</v>
      </c>
      <c r="C805">
        <v>10004779151</v>
      </c>
      <c r="D805" s="9">
        <v>32533</v>
      </c>
    </row>
    <row r="806" spans="1:4" x14ac:dyDescent="0.45">
      <c r="A806" t="s">
        <v>2905</v>
      </c>
      <c r="B806" t="s">
        <v>52</v>
      </c>
      <c r="C806">
        <v>10007742705</v>
      </c>
      <c r="D806" s="9">
        <v>34092</v>
      </c>
    </row>
    <row r="807" spans="1:4" x14ac:dyDescent="0.45">
      <c r="A807" t="s">
        <v>426</v>
      </c>
      <c r="B807" t="s">
        <v>427</v>
      </c>
      <c r="C807">
        <v>10015346895</v>
      </c>
      <c r="D807" s="9">
        <v>35908</v>
      </c>
    </row>
    <row r="808" spans="1:4" x14ac:dyDescent="0.45">
      <c r="A808" t="s">
        <v>2075</v>
      </c>
      <c r="B808" t="s">
        <v>67</v>
      </c>
      <c r="C808">
        <v>10010971690</v>
      </c>
      <c r="D808" s="9">
        <v>35431</v>
      </c>
    </row>
    <row r="809" spans="1:4" x14ac:dyDescent="0.45">
      <c r="A809" t="s">
        <v>2906</v>
      </c>
      <c r="B809" t="s">
        <v>251</v>
      </c>
      <c r="C809">
        <v>10009683715</v>
      </c>
      <c r="D809" s="9">
        <v>35432</v>
      </c>
    </row>
    <row r="810" spans="1:4" x14ac:dyDescent="0.45">
      <c r="A810" t="s">
        <v>2907</v>
      </c>
      <c r="B810" t="s">
        <v>115</v>
      </c>
      <c r="C810">
        <v>10015141377</v>
      </c>
      <c r="D810" s="9">
        <v>36257</v>
      </c>
    </row>
    <row r="811" spans="1:4" x14ac:dyDescent="0.45">
      <c r="A811" t="s">
        <v>2908</v>
      </c>
      <c r="B811" t="s">
        <v>115</v>
      </c>
      <c r="C811">
        <v>10047254845</v>
      </c>
      <c r="D811" s="9">
        <v>37603</v>
      </c>
    </row>
    <row r="812" spans="1:4" x14ac:dyDescent="0.45">
      <c r="A812" t="s">
        <v>2909</v>
      </c>
      <c r="B812" t="s">
        <v>251</v>
      </c>
      <c r="C812">
        <v>10015980429</v>
      </c>
      <c r="D812" s="9">
        <v>36889</v>
      </c>
    </row>
    <row r="813" spans="1:4" x14ac:dyDescent="0.45">
      <c r="A813" t="s">
        <v>241</v>
      </c>
      <c r="B813" t="s">
        <v>242</v>
      </c>
      <c r="C813">
        <v>10008670770</v>
      </c>
      <c r="D813" s="9">
        <v>34674</v>
      </c>
    </row>
    <row r="814" spans="1:4" x14ac:dyDescent="0.45">
      <c r="A814" t="s">
        <v>2122</v>
      </c>
      <c r="B814" t="s">
        <v>88</v>
      </c>
      <c r="C814">
        <v>10048395304</v>
      </c>
      <c r="D814" s="9">
        <v>37953</v>
      </c>
    </row>
    <row r="815" spans="1:4" x14ac:dyDescent="0.45">
      <c r="A815" t="s">
        <v>2067</v>
      </c>
      <c r="B815" t="s">
        <v>88</v>
      </c>
      <c r="C815">
        <v>10009090294</v>
      </c>
      <c r="D815" s="9">
        <v>35588</v>
      </c>
    </row>
    <row r="816" spans="1:4" x14ac:dyDescent="0.45">
      <c r="A816" t="s">
        <v>2910</v>
      </c>
      <c r="B816" t="s">
        <v>2210</v>
      </c>
      <c r="C816">
        <v>10009237111</v>
      </c>
      <c r="D816" s="9">
        <v>34518</v>
      </c>
    </row>
    <row r="817" spans="1:4" x14ac:dyDescent="0.45">
      <c r="A817" t="s">
        <v>2911</v>
      </c>
      <c r="B817" t="s">
        <v>2312</v>
      </c>
      <c r="C817">
        <v>10013501168</v>
      </c>
      <c r="D817" s="9">
        <v>34338</v>
      </c>
    </row>
    <row r="818" spans="1:4" x14ac:dyDescent="0.45">
      <c r="A818" t="s">
        <v>270</v>
      </c>
      <c r="B818" t="s">
        <v>91</v>
      </c>
      <c r="C818">
        <v>10006180193</v>
      </c>
      <c r="D818" s="9">
        <v>33584</v>
      </c>
    </row>
    <row r="819" spans="1:4" x14ac:dyDescent="0.45">
      <c r="A819" t="s">
        <v>2073</v>
      </c>
      <c r="B819" t="s">
        <v>37</v>
      </c>
      <c r="C819">
        <v>10009115758</v>
      </c>
      <c r="D819" s="9">
        <v>35404</v>
      </c>
    </row>
    <row r="820" spans="1:4" x14ac:dyDescent="0.45">
      <c r="A820" t="s">
        <v>469</v>
      </c>
      <c r="B820" t="s">
        <v>79</v>
      </c>
      <c r="C820">
        <v>10096737777</v>
      </c>
      <c r="D820" s="9">
        <v>37715</v>
      </c>
    </row>
    <row r="821" spans="1:4" x14ac:dyDescent="0.45">
      <c r="A821" t="s">
        <v>2912</v>
      </c>
      <c r="B821" t="s">
        <v>2371</v>
      </c>
      <c r="C821">
        <v>10011172360</v>
      </c>
      <c r="D821" s="9">
        <v>34428</v>
      </c>
    </row>
    <row r="822" spans="1:4" x14ac:dyDescent="0.45">
      <c r="A822" t="s">
        <v>2072</v>
      </c>
      <c r="B822" t="s">
        <v>91</v>
      </c>
      <c r="C822">
        <v>10055223696</v>
      </c>
      <c r="D822" s="9">
        <v>36581</v>
      </c>
    </row>
    <row r="823" spans="1:4" x14ac:dyDescent="0.45">
      <c r="A823" t="s">
        <v>2072</v>
      </c>
      <c r="B823" t="s">
        <v>91</v>
      </c>
      <c r="C823">
        <v>10064256420</v>
      </c>
      <c r="D823" s="9">
        <v>36581</v>
      </c>
    </row>
    <row r="824" spans="1:4" x14ac:dyDescent="0.45">
      <c r="A824" t="s">
        <v>2913</v>
      </c>
      <c r="B824" t="s">
        <v>282</v>
      </c>
      <c r="C824">
        <v>10009118182</v>
      </c>
      <c r="D824" s="9">
        <v>35118</v>
      </c>
    </row>
    <row r="825" spans="1:4" x14ac:dyDescent="0.45">
      <c r="A825" t="s">
        <v>2914</v>
      </c>
      <c r="B825" t="s">
        <v>40</v>
      </c>
      <c r="C825">
        <v>10004791376</v>
      </c>
      <c r="D825" s="9">
        <v>33470</v>
      </c>
    </row>
    <row r="826" spans="1:4" x14ac:dyDescent="0.45">
      <c r="A826" t="s">
        <v>2915</v>
      </c>
      <c r="B826" t="s">
        <v>67</v>
      </c>
      <c r="C826">
        <v>10090075190</v>
      </c>
      <c r="D826" s="9">
        <v>34328</v>
      </c>
    </row>
    <row r="827" spans="1:4" x14ac:dyDescent="0.45">
      <c r="A827" t="s">
        <v>2916</v>
      </c>
      <c r="B827" t="s">
        <v>34</v>
      </c>
      <c r="C827">
        <v>10023307969</v>
      </c>
      <c r="D827" s="9">
        <v>37211</v>
      </c>
    </row>
    <row r="828" spans="1:4" x14ac:dyDescent="0.45">
      <c r="A828" t="s">
        <v>2917</v>
      </c>
      <c r="B828" t="s">
        <v>99</v>
      </c>
      <c r="C828">
        <v>10010719389</v>
      </c>
      <c r="D828" s="9">
        <v>35596</v>
      </c>
    </row>
    <row r="829" spans="1:4" x14ac:dyDescent="0.45">
      <c r="A829" t="s">
        <v>2918</v>
      </c>
      <c r="B829" t="s">
        <v>2259</v>
      </c>
      <c r="C829">
        <v>10045877243</v>
      </c>
      <c r="D829" s="9">
        <v>31553</v>
      </c>
    </row>
    <row r="830" spans="1:4" x14ac:dyDescent="0.45">
      <c r="A830" t="s">
        <v>2919</v>
      </c>
      <c r="B830" t="s">
        <v>2371</v>
      </c>
      <c r="C830">
        <v>10049558694</v>
      </c>
      <c r="D830" s="9">
        <v>35269</v>
      </c>
    </row>
    <row r="831" spans="1:4" x14ac:dyDescent="0.45">
      <c r="A831" t="s">
        <v>2920</v>
      </c>
      <c r="B831" t="s">
        <v>2371</v>
      </c>
      <c r="C831">
        <v>10011129924</v>
      </c>
      <c r="D831" s="9">
        <v>35269</v>
      </c>
    </row>
    <row r="832" spans="1:4" x14ac:dyDescent="0.45">
      <c r="A832" t="s">
        <v>2921</v>
      </c>
      <c r="B832" t="s">
        <v>2371</v>
      </c>
      <c r="C832">
        <v>10011171855</v>
      </c>
      <c r="D832" s="9">
        <v>26169</v>
      </c>
    </row>
    <row r="833" spans="1:4" x14ac:dyDescent="0.45">
      <c r="A833" t="s">
        <v>2922</v>
      </c>
      <c r="B833" t="s">
        <v>2210</v>
      </c>
      <c r="C833">
        <v>10009077160</v>
      </c>
      <c r="D833" s="9">
        <v>32524</v>
      </c>
    </row>
    <row r="834" spans="1:4" x14ac:dyDescent="0.45">
      <c r="A834" t="s">
        <v>2923</v>
      </c>
      <c r="B834" t="s">
        <v>506</v>
      </c>
      <c r="C834">
        <v>10122266157</v>
      </c>
      <c r="D834" s="9">
        <v>37863</v>
      </c>
    </row>
    <row r="835" spans="1:4" x14ac:dyDescent="0.45">
      <c r="A835" t="s">
        <v>2924</v>
      </c>
      <c r="B835" t="s">
        <v>131</v>
      </c>
      <c r="C835">
        <v>10014868868</v>
      </c>
      <c r="D835" s="9">
        <v>33897</v>
      </c>
    </row>
    <row r="836" spans="1:4" x14ac:dyDescent="0.45">
      <c r="A836" t="s">
        <v>2925</v>
      </c>
      <c r="B836" t="s">
        <v>131</v>
      </c>
      <c r="C836">
        <v>10040173138</v>
      </c>
      <c r="D836" s="9">
        <v>33857</v>
      </c>
    </row>
    <row r="837" spans="1:4" x14ac:dyDescent="0.45">
      <c r="A837" t="s">
        <v>2926</v>
      </c>
      <c r="B837" t="s">
        <v>143</v>
      </c>
      <c r="C837">
        <v>10075323009</v>
      </c>
      <c r="D837" s="9">
        <v>36609</v>
      </c>
    </row>
    <row r="838" spans="1:4" x14ac:dyDescent="0.45">
      <c r="A838" t="s">
        <v>2927</v>
      </c>
      <c r="B838" t="s">
        <v>506</v>
      </c>
      <c r="C838">
        <v>10084547709</v>
      </c>
      <c r="D838" s="9">
        <v>37770</v>
      </c>
    </row>
    <row r="839" spans="1:4" x14ac:dyDescent="0.45">
      <c r="A839" t="s">
        <v>2928</v>
      </c>
      <c r="B839" t="s">
        <v>79</v>
      </c>
      <c r="C839">
        <v>10023958172</v>
      </c>
      <c r="D839" s="9">
        <v>36588</v>
      </c>
    </row>
    <row r="840" spans="1:4" x14ac:dyDescent="0.45">
      <c r="A840" t="s">
        <v>2070</v>
      </c>
      <c r="B840" t="s">
        <v>37</v>
      </c>
      <c r="C840">
        <v>10005506752</v>
      </c>
      <c r="D840" s="9">
        <v>32617</v>
      </c>
    </row>
    <row r="841" spans="1:4" x14ac:dyDescent="0.45">
      <c r="A841" t="s">
        <v>2929</v>
      </c>
      <c r="B841" t="s">
        <v>96</v>
      </c>
      <c r="C841">
        <v>10009313596</v>
      </c>
      <c r="D841" s="9">
        <v>33024</v>
      </c>
    </row>
    <row r="842" spans="1:4" x14ac:dyDescent="0.45">
      <c r="A842" t="s">
        <v>2930</v>
      </c>
      <c r="B842" t="s">
        <v>67</v>
      </c>
      <c r="C842">
        <v>10014515830</v>
      </c>
      <c r="D842" s="9">
        <v>35794</v>
      </c>
    </row>
    <row r="843" spans="1:4" x14ac:dyDescent="0.45">
      <c r="A843" t="s">
        <v>2931</v>
      </c>
      <c r="B843" t="s">
        <v>2259</v>
      </c>
      <c r="C843">
        <v>10016092684</v>
      </c>
      <c r="D843" s="9">
        <v>35061</v>
      </c>
    </row>
    <row r="844" spans="1:4" x14ac:dyDescent="0.45">
      <c r="A844" t="s">
        <v>2932</v>
      </c>
      <c r="B844" t="s">
        <v>73</v>
      </c>
      <c r="C844">
        <v>10125042579</v>
      </c>
      <c r="D844" s="9">
        <v>38622</v>
      </c>
    </row>
    <row r="845" spans="1:4" x14ac:dyDescent="0.45">
      <c r="A845" t="s">
        <v>2933</v>
      </c>
      <c r="B845" t="s">
        <v>506</v>
      </c>
      <c r="C845">
        <v>10079682046</v>
      </c>
      <c r="D845" s="9">
        <v>36966</v>
      </c>
    </row>
    <row r="846" spans="1:4" x14ac:dyDescent="0.45">
      <c r="A846" t="s">
        <v>2934</v>
      </c>
      <c r="B846" t="s">
        <v>506</v>
      </c>
      <c r="C846">
        <v>10122265955</v>
      </c>
      <c r="D846" s="9">
        <v>36324</v>
      </c>
    </row>
    <row r="847" spans="1:4" x14ac:dyDescent="0.45">
      <c r="A847" t="s">
        <v>2935</v>
      </c>
      <c r="B847" t="s">
        <v>2936</v>
      </c>
      <c r="C847">
        <v>10127764239</v>
      </c>
      <c r="D847" s="9">
        <v>38005</v>
      </c>
    </row>
    <row r="848" spans="1:4" x14ac:dyDescent="0.45">
      <c r="A848" t="s">
        <v>2937</v>
      </c>
      <c r="B848" t="s">
        <v>88</v>
      </c>
      <c r="C848">
        <v>10044363134</v>
      </c>
      <c r="D848" s="9">
        <v>37200</v>
      </c>
    </row>
    <row r="849" spans="1:4" x14ac:dyDescent="0.45">
      <c r="A849" t="s">
        <v>2938</v>
      </c>
      <c r="B849" t="s">
        <v>2312</v>
      </c>
      <c r="C849">
        <v>10009224882</v>
      </c>
      <c r="D849" s="9">
        <v>35044</v>
      </c>
    </row>
    <row r="850" spans="1:4" x14ac:dyDescent="0.45">
      <c r="A850" t="s">
        <v>2939</v>
      </c>
      <c r="B850" t="s">
        <v>88</v>
      </c>
      <c r="C850">
        <v>10054395762</v>
      </c>
      <c r="D850" s="9">
        <v>32788</v>
      </c>
    </row>
    <row r="851" spans="1:4" x14ac:dyDescent="0.45">
      <c r="A851" t="s">
        <v>2940</v>
      </c>
      <c r="B851" t="s">
        <v>131</v>
      </c>
      <c r="C851">
        <v>10042482647</v>
      </c>
      <c r="D851" s="9">
        <v>38483</v>
      </c>
    </row>
    <row r="852" spans="1:4" x14ac:dyDescent="0.45">
      <c r="A852" t="s">
        <v>2941</v>
      </c>
      <c r="B852" t="s">
        <v>67</v>
      </c>
      <c r="C852">
        <v>10010917837</v>
      </c>
      <c r="D852" s="9">
        <v>31227</v>
      </c>
    </row>
    <row r="853" spans="1:4" x14ac:dyDescent="0.45">
      <c r="A853" t="s">
        <v>2942</v>
      </c>
      <c r="B853" t="s">
        <v>67</v>
      </c>
      <c r="C853">
        <v>10051352083</v>
      </c>
      <c r="D853" s="9">
        <v>33002</v>
      </c>
    </row>
    <row r="854" spans="1:4" x14ac:dyDescent="0.45">
      <c r="A854" t="s">
        <v>2943</v>
      </c>
      <c r="B854" t="s">
        <v>67</v>
      </c>
      <c r="C854">
        <v>10083106651</v>
      </c>
      <c r="D854" s="9">
        <v>32620</v>
      </c>
    </row>
    <row r="855" spans="1:4" x14ac:dyDescent="0.45">
      <c r="A855" t="s">
        <v>2944</v>
      </c>
      <c r="B855" t="s">
        <v>491</v>
      </c>
      <c r="C855">
        <v>10131727596</v>
      </c>
      <c r="D855" s="9">
        <v>36985</v>
      </c>
    </row>
    <row r="856" spans="1:4" x14ac:dyDescent="0.45">
      <c r="A856" t="s">
        <v>334</v>
      </c>
      <c r="B856" t="s">
        <v>131</v>
      </c>
      <c r="C856">
        <v>10064556110</v>
      </c>
      <c r="D856" s="9">
        <v>37803</v>
      </c>
    </row>
    <row r="857" spans="1:4" x14ac:dyDescent="0.45">
      <c r="A857" t="s">
        <v>2945</v>
      </c>
      <c r="B857" t="s">
        <v>121</v>
      </c>
      <c r="C857">
        <v>10035376587</v>
      </c>
      <c r="D857" s="9">
        <v>35972</v>
      </c>
    </row>
    <row r="858" spans="1:4" x14ac:dyDescent="0.45">
      <c r="A858" t="s">
        <v>2946</v>
      </c>
      <c r="B858" t="s">
        <v>131</v>
      </c>
      <c r="C858">
        <v>10042475876</v>
      </c>
      <c r="D858" s="9">
        <v>37773</v>
      </c>
    </row>
    <row r="859" spans="1:4" x14ac:dyDescent="0.45">
      <c r="A859" t="s">
        <v>2947</v>
      </c>
      <c r="B859" t="s">
        <v>121</v>
      </c>
      <c r="C859">
        <v>10010830537</v>
      </c>
      <c r="D859" s="9">
        <v>35530</v>
      </c>
    </row>
    <row r="860" spans="1:4" x14ac:dyDescent="0.45">
      <c r="A860" t="s">
        <v>2948</v>
      </c>
      <c r="B860" t="s">
        <v>67</v>
      </c>
      <c r="C860">
        <v>10109512778</v>
      </c>
      <c r="D860" s="9">
        <v>34495</v>
      </c>
    </row>
    <row r="861" spans="1:4" x14ac:dyDescent="0.45">
      <c r="A861" t="s">
        <v>2949</v>
      </c>
      <c r="B861" t="s">
        <v>2371</v>
      </c>
      <c r="C861">
        <v>10049781693</v>
      </c>
      <c r="D861" s="9">
        <v>36740</v>
      </c>
    </row>
    <row r="862" spans="1:4" x14ac:dyDescent="0.45">
      <c r="A862" t="s">
        <v>2950</v>
      </c>
      <c r="B862" t="s">
        <v>131</v>
      </c>
      <c r="C862">
        <v>10040979046</v>
      </c>
      <c r="D862" s="9">
        <v>36937</v>
      </c>
    </row>
    <row r="863" spans="1:4" x14ac:dyDescent="0.45">
      <c r="A863" t="s">
        <v>2951</v>
      </c>
      <c r="B863" t="s">
        <v>131</v>
      </c>
      <c r="C863">
        <v>10052500121</v>
      </c>
      <c r="D863" s="9">
        <v>38265</v>
      </c>
    </row>
    <row r="864" spans="1:4" x14ac:dyDescent="0.45">
      <c r="A864" t="s">
        <v>2952</v>
      </c>
      <c r="B864" t="s">
        <v>131</v>
      </c>
      <c r="C864">
        <v>10042363217</v>
      </c>
      <c r="D864" s="9">
        <v>37285</v>
      </c>
    </row>
    <row r="865" spans="1:4" x14ac:dyDescent="0.45">
      <c r="A865" t="s">
        <v>1981</v>
      </c>
      <c r="B865" t="s">
        <v>52</v>
      </c>
      <c r="C865">
        <v>10009900448</v>
      </c>
      <c r="D865" s="9">
        <v>35880</v>
      </c>
    </row>
    <row r="866" spans="1:4" x14ac:dyDescent="0.45">
      <c r="A866" t="s">
        <v>2953</v>
      </c>
      <c r="B866" t="s">
        <v>49</v>
      </c>
      <c r="C866">
        <v>10009676641</v>
      </c>
      <c r="D866" s="9">
        <v>34733</v>
      </c>
    </row>
    <row r="867" spans="1:4" x14ac:dyDescent="0.45">
      <c r="A867" t="s">
        <v>137</v>
      </c>
      <c r="B867" t="s">
        <v>79</v>
      </c>
      <c r="C867">
        <v>10010781532</v>
      </c>
      <c r="D867" s="9">
        <v>33086</v>
      </c>
    </row>
    <row r="868" spans="1:4" x14ac:dyDescent="0.45">
      <c r="A868" t="s">
        <v>548</v>
      </c>
      <c r="B868" t="s">
        <v>524</v>
      </c>
      <c r="C868">
        <v>10091970532</v>
      </c>
      <c r="D868" s="9">
        <v>39047</v>
      </c>
    </row>
    <row r="869" spans="1:4" x14ac:dyDescent="0.45">
      <c r="A869" t="s">
        <v>1988</v>
      </c>
      <c r="B869" t="s">
        <v>46</v>
      </c>
      <c r="C869">
        <v>10065134167</v>
      </c>
      <c r="D869" s="9">
        <v>38778</v>
      </c>
    </row>
    <row r="870" spans="1:4" x14ac:dyDescent="0.45">
      <c r="A870" t="s">
        <v>2954</v>
      </c>
      <c r="B870" t="s">
        <v>2955</v>
      </c>
      <c r="C870">
        <v>10014860481</v>
      </c>
      <c r="D870" s="9">
        <v>35967</v>
      </c>
    </row>
    <row r="871" spans="1:4" x14ac:dyDescent="0.45">
      <c r="A871" t="s">
        <v>2956</v>
      </c>
      <c r="B871" t="s">
        <v>282</v>
      </c>
      <c r="C871">
        <v>10061355211</v>
      </c>
      <c r="D871" s="9"/>
    </row>
    <row r="872" spans="1:4" x14ac:dyDescent="0.45">
      <c r="A872" t="s">
        <v>2957</v>
      </c>
      <c r="B872" t="s">
        <v>67</v>
      </c>
      <c r="C872">
        <v>10009787381</v>
      </c>
      <c r="D872" s="9">
        <v>29006</v>
      </c>
    </row>
    <row r="873" spans="1:4" x14ac:dyDescent="0.45">
      <c r="A873" t="s">
        <v>2958</v>
      </c>
      <c r="B873" t="s">
        <v>64</v>
      </c>
      <c r="C873">
        <v>10062095441</v>
      </c>
      <c r="D873" s="9">
        <v>29318</v>
      </c>
    </row>
    <row r="874" spans="1:4" x14ac:dyDescent="0.45">
      <c r="A874" t="s">
        <v>2959</v>
      </c>
      <c r="B874" t="s">
        <v>121</v>
      </c>
      <c r="C874">
        <v>10009144656</v>
      </c>
      <c r="D874" s="9">
        <v>33812</v>
      </c>
    </row>
    <row r="875" spans="1:4" x14ac:dyDescent="0.45">
      <c r="A875" t="s">
        <v>2960</v>
      </c>
      <c r="B875" t="s">
        <v>67</v>
      </c>
      <c r="C875">
        <v>10010662708</v>
      </c>
      <c r="D875" s="9">
        <v>27877</v>
      </c>
    </row>
    <row r="876" spans="1:4" x14ac:dyDescent="0.45">
      <c r="A876" t="s">
        <v>2961</v>
      </c>
      <c r="B876" t="s">
        <v>282</v>
      </c>
      <c r="C876">
        <v>10034937663</v>
      </c>
      <c r="D876" s="9">
        <v>36694</v>
      </c>
    </row>
    <row r="877" spans="1:4" x14ac:dyDescent="0.45">
      <c r="A877" t="s">
        <v>2962</v>
      </c>
      <c r="B877" t="s">
        <v>58</v>
      </c>
      <c r="C877">
        <v>10010860041</v>
      </c>
      <c r="D877" s="9">
        <v>35943</v>
      </c>
    </row>
    <row r="878" spans="1:4" x14ac:dyDescent="0.45">
      <c r="A878" t="s">
        <v>2963</v>
      </c>
      <c r="B878" t="s">
        <v>2210</v>
      </c>
      <c r="C878">
        <v>10014519062</v>
      </c>
      <c r="D878" s="9">
        <v>32618</v>
      </c>
    </row>
    <row r="879" spans="1:4" x14ac:dyDescent="0.45">
      <c r="A879" t="s">
        <v>2964</v>
      </c>
      <c r="B879" t="s">
        <v>43</v>
      </c>
      <c r="C879">
        <v>10009208617</v>
      </c>
      <c r="D879" s="9">
        <v>34611</v>
      </c>
    </row>
    <row r="880" spans="1:4" x14ac:dyDescent="0.45">
      <c r="A880" t="s">
        <v>2965</v>
      </c>
      <c r="B880" t="s">
        <v>213</v>
      </c>
      <c r="C880">
        <v>10023526726</v>
      </c>
      <c r="D880" s="9">
        <v>35941</v>
      </c>
    </row>
    <row r="881" spans="1:4" x14ac:dyDescent="0.45">
      <c r="A881" t="s">
        <v>2966</v>
      </c>
      <c r="B881" t="s">
        <v>61</v>
      </c>
      <c r="C881">
        <v>10031466477</v>
      </c>
      <c r="D881" s="9">
        <v>38250</v>
      </c>
    </row>
    <row r="882" spans="1:4" x14ac:dyDescent="0.45">
      <c r="A882" t="s">
        <v>2967</v>
      </c>
      <c r="B882" t="s">
        <v>131</v>
      </c>
      <c r="C882">
        <v>10041037650</v>
      </c>
      <c r="D882" s="9">
        <v>31689</v>
      </c>
    </row>
    <row r="883" spans="1:4" x14ac:dyDescent="0.45">
      <c r="A883" t="s">
        <v>2968</v>
      </c>
      <c r="B883" t="s">
        <v>543</v>
      </c>
      <c r="C883">
        <v>10009874277</v>
      </c>
      <c r="D883" s="9">
        <v>31869</v>
      </c>
    </row>
    <row r="884" spans="1:4" x14ac:dyDescent="0.45">
      <c r="A884" t="s">
        <v>2969</v>
      </c>
      <c r="B884" t="s">
        <v>52</v>
      </c>
      <c r="C884">
        <v>10070874547</v>
      </c>
      <c r="D884" s="9">
        <v>36921</v>
      </c>
    </row>
    <row r="885" spans="1:4" x14ac:dyDescent="0.45">
      <c r="A885" t="s">
        <v>2970</v>
      </c>
      <c r="B885" t="s">
        <v>2334</v>
      </c>
      <c r="C885">
        <v>10044572389</v>
      </c>
      <c r="D885" s="9">
        <v>36984</v>
      </c>
    </row>
    <row r="886" spans="1:4" x14ac:dyDescent="0.45">
      <c r="A886" t="s">
        <v>2971</v>
      </c>
      <c r="B886" t="s">
        <v>37</v>
      </c>
      <c r="C886">
        <v>10009715845</v>
      </c>
      <c r="D886" s="9">
        <v>35169</v>
      </c>
    </row>
    <row r="887" spans="1:4" x14ac:dyDescent="0.45">
      <c r="A887" t="s">
        <v>2972</v>
      </c>
      <c r="B887" t="s">
        <v>96</v>
      </c>
      <c r="C887">
        <v>10064811138</v>
      </c>
      <c r="D887" s="9">
        <v>33712</v>
      </c>
    </row>
    <row r="888" spans="1:4" x14ac:dyDescent="0.45">
      <c r="A888" t="s">
        <v>2973</v>
      </c>
      <c r="B888" t="s">
        <v>143</v>
      </c>
      <c r="C888">
        <v>10089597668</v>
      </c>
      <c r="D888" s="9">
        <v>37303</v>
      </c>
    </row>
    <row r="889" spans="1:4" x14ac:dyDescent="0.45">
      <c r="A889" t="s">
        <v>2974</v>
      </c>
      <c r="B889" t="s">
        <v>2292</v>
      </c>
      <c r="C889">
        <v>10007934681</v>
      </c>
      <c r="D889" s="9">
        <v>33271</v>
      </c>
    </row>
    <row r="890" spans="1:4" x14ac:dyDescent="0.45">
      <c r="A890" t="s">
        <v>2148</v>
      </c>
      <c r="B890" t="s">
        <v>67</v>
      </c>
      <c r="C890">
        <v>10062147678</v>
      </c>
      <c r="D890" s="9">
        <v>33956</v>
      </c>
    </row>
    <row r="891" spans="1:4" x14ac:dyDescent="0.45">
      <c r="A891" t="s">
        <v>1980</v>
      </c>
      <c r="B891" t="s">
        <v>37</v>
      </c>
      <c r="C891">
        <v>10108724351</v>
      </c>
      <c r="D891" s="9">
        <v>39382</v>
      </c>
    </row>
    <row r="892" spans="1:4" x14ac:dyDescent="0.45">
      <c r="A892" t="s">
        <v>2975</v>
      </c>
      <c r="B892" t="s">
        <v>52</v>
      </c>
      <c r="C892">
        <v>10007773926</v>
      </c>
      <c r="D892" s="9">
        <v>34194</v>
      </c>
    </row>
    <row r="893" spans="1:4" x14ac:dyDescent="0.45">
      <c r="A893" t="s">
        <v>248</v>
      </c>
      <c r="B893" t="s">
        <v>143</v>
      </c>
      <c r="C893">
        <v>10010179930</v>
      </c>
      <c r="D893" s="9">
        <v>35794</v>
      </c>
    </row>
    <row r="894" spans="1:4" x14ac:dyDescent="0.45">
      <c r="A894" t="s">
        <v>2976</v>
      </c>
      <c r="B894" t="s">
        <v>67</v>
      </c>
      <c r="C894">
        <v>10006086429</v>
      </c>
      <c r="D894" s="9">
        <v>32792</v>
      </c>
    </row>
    <row r="895" spans="1:4" x14ac:dyDescent="0.45">
      <c r="A895" t="s">
        <v>2977</v>
      </c>
      <c r="B895" t="s">
        <v>2210</v>
      </c>
      <c r="C895">
        <v>10009077261</v>
      </c>
      <c r="D895" s="9">
        <v>34263</v>
      </c>
    </row>
    <row r="896" spans="1:4" x14ac:dyDescent="0.45">
      <c r="A896" t="s">
        <v>2978</v>
      </c>
      <c r="B896" t="s">
        <v>2347</v>
      </c>
      <c r="C896">
        <v>10014867050</v>
      </c>
      <c r="D896" s="9">
        <v>36557</v>
      </c>
    </row>
    <row r="897" spans="1:4" x14ac:dyDescent="0.45">
      <c r="A897" t="s">
        <v>2979</v>
      </c>
      <c r="B897" t="s">
        <v>52</v>
      </c>
      <c r="C897">
        <v>10009850736</v>
      </c>
      <c r="D897" s="9">
        <v>34683</v>
      </c>
    </row>
    <row r="898" spans="1:4" x14ac:dyDescent="0.45">
      <c r="A898" t="s">
        <v>2980</v>
      </c>
      <c r="B898" t="s">
        <v>43</v>
      </c>
      <c r="C898">
        <v>10015321738</v>
      </c>
      <c r="D898" s="9">
        <v>35864</v>
      </c>
    </row>
    <row r="899" spans="1:4" x14ac:dyDescent="0.45">
      <c r="A899" t="s">
        <v>2981</v>
      </c>
      <c r="B899" t="s">
        <v>43</v>
      </c>
      <c r="C899">
        <v>10063015022</v>
      </c>
      <c r="D899" s="9">
        <v>35777</v>
      </c>
    </row>
    <row r="900" spans="1:4" x14ac:dyDescent="0.45">
      <c r="A900" t="s">
        <v>2982</v>
      </c>
      <c r="B900" t="s">
        <v>131</v>
      </c>
      <c r="C900">
        <v>10040480205</v>
      </c>
      <c r="D900" s="9">
        <v>36247</v>
      </c>
    </row>
    <row r="901" spans="1:4" x14ac:dyDescent="0.45">
      <c r="A901" t="s">
        <v>2983</v>
      </c>
      <c r="B901" t="s">
        <v>79</v>
      </c>
      <c r="C901">
        <v>10011030496</v>
      </c>
      <c r="D901" s="9">
        <v>28552</v>
      </c>
    </row>
    <row r="902" spans="1:4" x14ac:dyDescent="0.45">
      <c r="A902" t="s">
        <v>2984</v>
      </c>
      <c r="B902" t="s">
        <v>213</v>
      </c>
      <c r="C902">
        <v>10002697085</v>
      </c>
      <c r="D902" s="9">
        <v>29031</v>
      </c>
    </row>
    <row r="903" spans="1:4" x14ac:dyDescent="0.45">
      <c r="A903" t="s">
        <v>2985</v>
      </c>
      <c r="B903" t="s">
        <v>213</v>
      </c>
      <c r="C903">
        <v>10002266346</v>
      </c>
      <c r="D903" s="9">
        <v>29456</v>
      </c>
    </row>
    <row r="904" spans="1:4" x14ac:dyDescent="0.45">
      <c r="A904" t="s">
        <v>2986</v>
      </c>
      <c r="B904" t="s">
        <v>213</v>
      </c>
      <c r="C904">
        <v>10006264362</v>
      </c>
      <c r="D904" s="9">
        <v>33387</v>
      </c>
    </row>
    <row r="905" spans="1:4" x14ac:dyDescent="0.45">
      <c r="A905" t="s">
        <v>2987</v>
      </c>
      <c r="B905" t="s">
        <v>485</v>
      </c>
      <c r="C905">
        <v>10094576495</v>
      </c>
      <c r="D905" s="9">
        <v>31592</v>
      </c>
    </row>
    <row r="906" spans="1:4" x14ac:dyDescent="0.45">
      <c r="A906" t="s">
        <v>2988</v>
      </c>
      <c r="B906" t="s">
        <v>2427</v>
      </c>
      <c r="C906">
        <v>10016205347</v>
      </c>
      <c r="D906" s="9">
        <v>35738</v>
      </c>
    </row>
    <row r="907" spans="1:4" x14ac:dyDescent="0.45">
      <c r="A907" t="s">
        <v>2989</v>
      </c>
      <c r="B907" t="s">
        <v>2274</v>
      </c>
      <c r="C907">
        <v>10015270511</v>
      </c>
      <c r="D907" s="9">
        <v>36902</v>
      </c>
    </row>
    <row r="908" spans="1:4" x14ac:dyDescent="0.45">
      <c r="A908" t="s">
        <v>2990</v>
      </c>
      <c r="B908" t="s">
        <v>2991</v>
      </c>
      <c r="C908">
        <v>10002192180</v>
      </c>
      <c r="D908" s="9">
        <v>26068</v>
      </c>
    </row>
    <row r="909" spans="1:4" x14ac:dyDescent="0.45">
      <c r="A909" t="s">
        <v>2992</v>
      </c>
      <c r="B909" t="s">
        <v>91</v>
      </c>
      <c r="C909">
        <v>10009008553</v>
      </c>
      <c r="D909" s="9">
        <v>31940</v>
      </c>
    </row>
    <row r="910" spans="1:4" x14ac:dyDescent="0.45">
      <c r="A910" t="s">
        <v>2993</v>
      </c>
      <c r="B910" t="s">
        <v>242</v>
      </c>
      <c r="C910">
        <v>10035150760</v>
      </c>
      <c r="D910" s="9">
        <v>36795</v>
      </c>
    </row>
    <row r="911" spans="1:4" x14ac:dyDescent="0.45">
      <c r="A911" t="s">
        <v>2994</v>
      </c>
      <c r="B911" t="s">
        <v>242</v>
      </c>
      <c r="C911">
        <v>10035150861</v>
      </c>
      <c r="D911" s="9">
        <v>36795</v>
      </c>
    </row>
    <row r="912" spans="1:4" x14ac:dyDescent="0.45">
      <c r="A912" t="s">
        <v>2995</v>
      </c>
      <c r="B912" t="s">
        <v>2259</v>
      </c>
      <c r="C912">
        <v>10009032094</v>
      </c>
      <c r="D912" s="9">
        <v>34904</v>
      </c>
    </row>
    <row r="913" spans="1:4" x14ac:dyDescent="0.45">
      <c r="A913" t="s">
        <v>2996</v>
      </c>
      <c r="B913" t="s">
        <v>485</v>
      </c>
      <c r="C913">
        <v>10013766203</v>
      </c>
      <c r="D913" s="9">
        <v>30065</v>
      </c>
    </row>
    <row r="914" spans="1:4" x14ac:dyDescent="0.45">
      <c r="A914" t="s">
        <v>2997</v>
      </c>
      <c r="B914" t="s">
        <v>213</v>
      </c>
      <c r="C914">
        <v>10009069581</v>
      </c>
      <c r="D914" s="9">
        <v>33216</v>
      </c>
    </row>
    <row r="915" spans="1:4" x14ac:dyDescent="0.45">
      <c r="A915" t="s">
        <v>2998</v>
      </c>
      <c r="B915" t="s">
        <v>213</v>
      </c>
      <c r="C915">
        <v>10121657481</v>
      </c>
      <c r="D915" s="9">
        <v>38222</v>
      </c>
    </row>
    <row r="916" spans="1:4" x14ac:dyDescent="0.45">
      <c r="A916" t="s">
        <v>2999</v>
      </c>
      <c r="B916" t="s">
        <v>213</v>
      </c>
      <c r="C916">
        <v>10004552920</v>
      </c>
      <c r="D916" s="9">
        <v>31090</v>
      </c>
    </row>
    <row r="917" spans="1:4" x14ac:dyDescent="0.45">
      <c r="A917" t="s">
        <v>3000</v>
      </c>
      <c r="B917" t="s">
        <v>2334</v>
      </c>
      <c r="C917">
        <v>10010784764</v>
      </c>
      <c r="D917" s="9">
        <v>35567</v>
      </c>
    </row>
    <row r="918" spans="1:4" x14ac:dyDescent="0.45">
      <c r="A918" t="s">
        <v>3001</v>
      </c>
      <c r="B918" t="s">
        <v>213</v>
      </c>
      <c r="C918">
        <v>10023544712</v>
      </c>
      <c r="D918" s="9">
        <v>36139</v>
      </c>
    </row>
    <row r="919" spans="1:4" x14ac:dyDescent="0.45">
      <c r="A919" t="s">
        <v>191</v>
      </c>
      <c r="B919" t="s">
        <v>131</v>
      </c>
      <c r="C919">
        <v>10010180233</v>
      </c>
      <c r="D919" s="9">
        <v>36076</v>
      </c>
    </row>
    <row r="920" spans="1:4" x14ac:dyDescent="0.45">
      <c r="A920" t="s">
        <v>3002</v>
      </c>
      <c r="B920" t="s">
        <v>64</v>
      </c>
      <c r="C920">
        <v>10124081471</v>
      </c>
      <c r="D920" s="9">
        <v>34726</v>
      </c>
    </row>
    <row r="921" spans="1:4" x14ac:dyDescent="0.45">
      <c r="A921" t="s">
        <v>3003</v>
      </c>
      <c r="B921" t="s">
        <v>2210</v>
      </c>
      <c r="C921">
        <v>10061236181</v>
      </c>
      <c r="D921" s="9">
        <v>33990</v>
      </c>
    </row>
    <row r="922" spans="1:4" x14ac:dyDescent="0.45">
      <c r="A922" t="s">
        <v>333</v>
      </c>
      <c r="B922" t="s">
        <v>83</v>
      </c>
      <c r="C922">
        <v>10116601862</v>
      </c>
      <c r="D922" s="9">
        <v>39673</v>
      </c>
    </row>
    <row r="923" spans="1:4" x14ac:dyDescent="0.45">
      <c r="A923" t="s">
        <v>3004</v>
      </c>
      <c r="B923" t="s">
        <v>61</v>
      </c>
      <c r="C923">
        <v>10008672689</v>
      </c>
      <c r="D923" s="9">
        <v>34705</v>
      </c>
    </row>
    <row r="924" spans="1:4" x14ac:dyDescent="0.45">
      <c r="A924" t="s">
        <v>60</v>
      </c>
      <c r="B924" t="s">
        <v>61</v>
      </c>
      <c r="C924">
        <v>10015662349</v>
      </c>
      <c r="D924" s="9">
        <v>36469</v>
      </c>
    </row>
    <row r="925" spans="1:4" x14ac:dyDescent="0.45">
      <c r="A925" t="s">
        <v>3005</v>
      </c>
      <c r="B925" t="s">
        <v>91</v>
      </c>
      <c r="C925">
        <v>10055349800</v>
      </c>
      <c r="D925" s="9">
        <v>36736</v>
      </c>
    </row>
    <row r="926" spans="1:4" x14ac:dyDescent="0.45">
      <c r="A926" t="s">
        <v>3006</v>
      </c>
      <c r="B926" t="s">
        <v>91</v>
      </c>
      <c r="C926">
        <v>10010035541</v>
      </c>
      <c r="D926" s="9">
        <v>35543</v>
      </c>
    </row>
    <row r="927" spans="1:4" x14ac:dyDescent="0.45">
      <c r="A927" t="s">
        <v>3007</v>
      </c>
      <c r="B927" t="s">
        <v>2334</v>
      </c>
      <c r="C927">
        <v>10074385442</v>
      </c>
      <c r="D927" s="9">
        <v>38044</v>
      </c>
    </row>
    <row r="928" spans="1:4" x14ac:dyDescent="0.45">
      <c r="A928" t="s">
        <v>3008</v>
      </c>
      <c r="B928" t="s">
        <v>115</v>
      </c>
      <c r="C928">
        <v>10106639255</v>
      </c>
      <c r="D928" s="9">
        <v>35031</v>
      </c>
    </row>
    <row r="929" spans="1:4" x14ac:dyDescent="0.45">
      <c r="A929" t="s">
        <v>3009</v>
      </c>
      <c r="B929" t="s">
        <v>96</v>
      </c>
      <c r="C929">
        <v>10107054941</v>
      </c>
      <c r="D929" s="9">
        <v>35417</v>
      </c>
    </row>
    <row r="930" spans="1:4" x14ac:dyDescent="0.45">
      <c r="A930" t="s">
        <v>3010</v>
      </c>
      <c r="B930" t="s">
        <v>213</v>
      </c>
      <c r="C930">
        <v>10121656976</v>
      </c>
      <c r="D930" s="9">
        <v>37809</v>
      </c>
    </row>
    <row r="931" spans="1:4" x14ac:dyDescent="0.45">
      <c r="A931" t="s">
        <v>3011</v>
      </c>
      <c r="B931" t="s">
        <v>2342</v>
      </c>
      <c r="C931">
        <v>10007817372</v>
      </c>
      <c r="D931" s="9">
        <v>31164</v>
      </c>
    </row>
    <row r="932" spans="1:4" x14ac:dyDescent="0.45">
      <c r="A932" t="s">
        <v>492</v>
      </c>
      <c r="B932" t="s">
        <v>79</v>
      </c>
      <c r="C932">
        <v>10058497650</v>
      </c>
      <c r="D932" s="9">
        <v>37612</v>
      </c>
    </row>
    <row r="933" spans="1:4" x14ac:dyDescent="0.45">
      <c r="A933" t="s">
        <v>531</v>
      </c>
      <c r="B933" t="s">
        <v>61</v>
      </c>
      <c r="C933">
        <v>10030545987</v>
      </c>
      <c r="D933" s="9">
        <v>37888</v>
      </c>
    </row>
    <row r="934" spans="1:4" x14ac:dyDescent="0.45">
      <c r="A934" t="s">
        <v>3012</v>
      </c>
      <c r="B934" t="s">
        <v>67</v>
      </c>
      <c r="C934">
        <v>10008646421</v>
      </c>
      <c r="D934" s="9">
        <v>32475</v>
      </c>
    </row>
    <row r="935" spans="1:4" x14ac:dyDescent="0.45">
      <c r="A935" t="s">
        <v>3013</v>
      </c>
      <c r="B935" t="s">
        <v>88</v>
      </c>
      <c r="C935">
        <v>10007498989</v>
      </c>
      <c r="D935" s="9">
        <v>34294</v>
      </c>
    </row>
    <row r="936" spans="1:4" x14ac:dyDescent="0.45">
      <c r="A936" t="s">
        <v>3014</v>
      </c>
      <c r="B936" t="s">
        <v>37</v>
      </c>
      <c r="C936">
        <v>10021707267</v>
      </c>
      <c r="D936" s="9">
        <v>36750</v>
      </c>
    </row>
    <row r="937" spans="1:4" x14ac:dyDescent="0.45">
      <c r="A937" t="s">
        <v>3015</v>
      </c>
      <c r="B937" t="s">
        <v>67</v>
      </c>
      <c r="C937">
        <v>10064060093</v>
      </c>
      <c r="D937" s="9">
        <v>31802</v>
      </c>
    </row>
    <row r="938" spans="1:4" x14ac:dyDescent="0.45">
      <c r="A938" t="s">
        <v>3015</v>
      </c>
      <c r="B938" t="s">
        <v>67</v>
      </c>
      <c r="C938">
        <v>10005797752</v>
      </c>
      <c r="D938" s="9">
        <v>31801</v>
      </c>
    </row>
    <row r="939" spans="1:4" x14ac:dyDescent="0.45">
      <c r="A939" t="s">
        <v>3016</v>
      </c>
      <c r="B939" t="s">
        <v>427</v>
      </c>
      <c r="C939">
        <v>10007387441</v>
      </c>
      <c r="D939" s="9">
        <v>32306</v>
      </c>
    </row>
    <row r="940" spans="1:4" x14ac:dyDescent="0.45">
      <c r="A940" t="s">
        <v>3017</v>
      </c>
      <c r="B940" t="s">
        <v>91</v>
      </c>
      <c r="C940">
        <v>10055221777</v>
      </c>
      <c r="D940" s="9">
        <v>36849</v>
      </c>
    </row>
    <row r="941" spans="1:4" x14ac:dyDescent="0.45">
      <c r="A941" t="s">
        <v>3018</v>
      </c>
      <c r="B941" t="s">
        <v>52</v>
      </c>
      <c r="C941">
        <v>10010795676</v>
      </c>
      <c r="D941" s="9">
        <v>33010</v>
      </c>
    </row>
    <row r="942" spans="1:4" x14ac:dyDescent="0.45">
      <c r="A942" t="s">
        <v>3019</v>
      </c>
      <c r="B942" t="s">
        <v>2347</v>
      </c>
      <c r="C942">
        <v>10015265053</v>
      </c>
      <c r="D942" s="9">
        <v>32220</v>
      </c>
    </row>
    <row r="943" spans="1:4" x14ac:dyDescent="0.45">
      <c r="A943" t="s">
        <v>3020</v>
      </c>
      <c r="B943" t="s">
        <v>58</v>
      </c>
      <c r="C943">
        <v>10092049445</v>
      </c>
      <c r="D943" s="9">
        <v>34894</v>
      </c>
    </row>
    <row r="944" spans="1:4" x14ac:dyDescent="0.45">
      <c r="A944" t="s">
        <v>3021</v>
      </c>
      <c r="B944" t="s">
        <v>177</v>
      </c>
      <c r="C944">
        <v>10009690078</v>
      </c>
      <c r="D944" s="9">
        <v>35777</v>
      </c>
    </row>
    <row r="945" spans="1:4" x14ac:dyDescent="0.45">
      <c r="A945" t="s">
        <v>3022</v>
      </c>
      <c r="B945" t="s">
        <v>2274</v>
      </c>
      <c r="C945">
        <v>10016232124</v>
      </c>
      <c r="D945" s="9">
        <v>35894</v>
      </c>
    </row>
    <row r="946" spans="1:4" x14ac:dyDescent="0.45">
      <c r="A946" t="s">
        <v>3023</v>
      </c>
      <c r="B946" t="s">
        <v>213</v>
      </c>
      <c r="C946">
        <v>10121657178</v>
      </c>
      <c r="D946" s="9">
        <v>38106</v>
      </c>
    </row>
    <row r="947" spans="1:4" x14ac:dyDescent="0.45">
      <c r="A947" t="s">
        <v>3024</v>
      </c>
      <c r="B947" t="s">
        <v>96</v>
      </c>
      <c r="C947">
        <v>10009850332</v>
      </c>
      <c r="D947" s="9">
        <v>34065</v>
      </c>
    </row>
    <row r="948" spans="1:4" x14ac:dyDescent="0.45">
      <c r="A948" t="s">
        <v>3025</v>
      </c>
      <c r="B948" t="s">
        <v>177</v>
      </c>
      <c r="C948">
        <v>10007509396</v>
      </c>
      <c r="D948" s="9">
        <v>33844</v>
      </c>
    </row>
    <row r="949" spans="1:4" x14ac:dyDescent="0.45">
      <c r="A949" t="s">
        <v>3026</v>
      </c>
      <c r="B949" t="s">
        <v>52</v>
      </c>
      <c r="C949">
        <v>10012904721</v>
      </c>
      <c r="D949" s="9">
        <v>33206</v>
      </c>
    </row>
    <row r="950" spans="1:4" x14ac:dyDescent="0.45">
      <c r="A950" t="s">
        <v>3027</v>
      </c>
      <c r="B950" t="s">
        <v>2312</v>
      </c>
      <c r="C950">
        <v>10009733326</v>
      </c>
      <c r="D950" s="9">
        <v>35288</v>
      </c>
    </row>
    <row r="951" spans="1:4" x14ac:dyDescent="0.45">
      <c r="A951" t="s">
        <v>2030</v>
      </c>
      <c r="B951" t="s">
        <v>96</v>
      </c>
      <c r="C951">
        <v>10008173040</v>
      </c>
      <c r="D951" s="9">
        <v>33415</v>
      </c>
    </row>
    <row r="952" spans="1:4" x14ac:dyDescent="0.45">
      <c r="A952" t="s">
        <v>3028</v>
      </c>
      <c r="B952" t="s">
        <v>96</v>
      </c>
      <c r="C952">
        <v>10060851316</v>
      </c>
      <c r="D952" s="9">
        <v>36301</v>
      </c>
    </row>
    <row r="953" spans="1:4" x14ac:dyDescent="0.45">
      <c r="A953" t="s">
        <v>76</v>
      </c>
      <c r="B953" t="s">
        <v>52</v>
      </c>
      <c r="C953">
        <v>10015339017</v>
      </c>
      <c r="D953" s="9">
        <v>36274</v>
      </c>
    </row>
    <row r="954" spans="1:4" x14ac:dyDescent="0.45">
      <c r="A954" t="s">
        <v>3029</v>
      </c>
      <c r="B954" t="s">
        <v>52</v>
      </c>
      <c r="C954">
        <v>10028103207</v>
      </c>
      <c r="D954" s="9">
        <v>26769</v>
      </c>
    </row>
    <row r="955" spans="1:4" x14ac:dyDescent="0.45">
      <c r="A955" t="s">
        <v>3030</v>
      </c>
      <c r="B955" t="s">
        <v>52</v>
      </c>
      <c r="C955">
        <v>10006578907</v>
      </c>
      <c r="D955" s="9">
        <v>33549</v>
      </c>
    </row>
    <row r="956" spans="1:4" x14ac:dyDescent="0.45">
      <c r="A956" t="s">
        <v>3031</v>
      </c>
      <c r="B956" t="s">
        <v>79</v>
      </c>
      <c r="C956">
        <v>10018728256</v>
      </c>
      <c r="D956" s="9">
        <v>29713</v>
      </c>
    </row>
    <row r="957" spans="1:4" x14ac:dyDescent="0.45">
      <c r="A957" t="s">
        <v>36</v>
      </c>
      <c r="B957" t="s">
        <v>37</v>
      </c>
      <c r="C957">
        <v>10021733438</v>
      </c>
      <c r="D957" s="9">
        <v>37634</v>
      </c>
    </row>
    <row r="958" spans="1:4" x14ac:dyDescent="0.45">
      <c r="A958" t="s">
        <v>3032</v>
      </c>
      <c r="B958" t="s">
        <v>64</v>
      </c>
      <c r="C958">
        <v>10062863357</v>
      </c>
      <c r="D958" s="9">
        <v>33508</v>
      </c>
    </row>
    <row r="959" spans="1:4" x14ac:dyDescent="0.45">
      <c r="A959" t="s">
        <v>3033</v>
      </c>
      <c r="B959" t="s">
        <v>67</v>
      </c>
      <c r="C959">
        <v>10016001243</v>
      </c>
      <c r="D959" s="9">
        <v>34269</v>
      </c>
    </row>
    <row r="960" spans="1:4" x14ac:dyDescent="0.45">
      <c r="A960" t="s">
        <v>3034</v>
      </c>
      <c r="B960" t="s">
        <v>2292</v>
      </c>
      <c r="C960">
        <v>10115347835</v>
      </c>
      <c r="D960" s="9">
        <v>38025</v>
      </c>
    </row>
    <row r="961" spans="1:4" x14ac:dyDescent="0.45">
      <c r="A961" t="s">
        <v>3035</v>
      </c>
      <c r="B961" t="s">
        <v>40</v>
      </c>
      <c r="C961">
        <v>10034785796</v>
      </c>
      <c r="D961" s="9">
        <v>38002</v>
      </c>
    </row>
    <row r="962" spans="1:4" x14ac:dyDescent="0.45">
      <c r="A962" t="s">
        <v>3036</v>
      </c>
      <c r="B962" t="s">
        <v>61</v>
      </c>
      <c r="C962">
        <v>10009785866</v>
      </c>
      <c r="D962" s="9">
        <v>34898</v>
      </c>
    </row>
    <row r="963" spans="1:4" x14ac:dyDescent="0.45">
      <c r="A963" t="s">
        <v>3037</v>
      </c>
      <c r="B963" t="s">
        <v>61</v>
      </c>
      <c r="C963">
        <v>10010752634</v>
      </c>
      <c r="D963" s="9">
        <v>35659</v>
      </c>
    </row>
    <row r="964" spans="1:4" x14ac:dyDescent="0.45">
      <c r="A964" t="s">
        <v>3038</v>
      </c>
      <c r="B964" t="s">
        <v>543</v>
      </c>
      <c r="C964">
        <v>10014473996</v>
      </c>
      <c r="D964" s="9">
        <v>33942</v>
      </c>
    </row>
    <row r="965" spans="1:4" x14ac:dyDescent="0.45">
      <c r="A965" t="s">
        <v>3039</v>
      </c>
      <c r="B965" t="s">
        <v>121</v>
      </c>
      <c r="C965">
        <v>10064874287</v>
      </c>
      <c r="D965" s="9">
        <v>31067</v>
      </c>
    </row>
    <row r="966" spans="1:4" x14ac:dyDescent="0.45">
      <c r="A966" t="s">
        <v>3040</v>
      </c>
      <c r="B966" t="s">
        <v>213</v>
      </c>
      <c r="C966">
        <v>10121657986</v>
      </c>
      <c r="D966" s="9">
        <v>38127</v>
      </c>
    </row>
    <row r="967" spans="1:4" x14ac:dyDescent="0.45">
      <c r="A967" t="s">
        <v>3041</v>
      </c>
      <c r="B967" t="s">
        <v>67</v>
      </c>
      <c r="C967">
        <v>10084277018</v>
      </c>
      <c r="D967" s="9">
        <v>30669</v>
      </c>
    </row>
    <row r="968" spans="1:4" x14ac:dyDescent="0.45">
      <c r="A968" t="s">
        <v>3042</v>
      </c>
      <c r="B968" t="s">
        <v>91</v>
      </c>
      <c r="C968">
        <v>10136134733</v>
      </c>
      <c r="D968" s="9">
        <v>33077</v>
      </c>
    </row>
    <row r="969" spans="1:4" x14ac:dyDescent="0.45">
      <c r="A969" t="s">
        <v>2026</v>
      </c>
      <c r="B969" t="s">
        <v>61</v>
      </c>
      <c r="C969">
        <v>10005497254</v>
      </c>
      <c r="D969" s="9">
        <v>32338</v>
      </c>
    </row>
    <row r="970" spans="1:4" x14ac:dyDescent="0.45">
      <c r="A970" t="s">
        <v>3043</v>
      </c>
      <c r="B970" t="s">
        <v>96</v>
      </c>
      <c r="C970">
        <v>10084690276</v>
      </c>
      <c r="D970" s="9">
        <v>38253</v>
      </c>
    </row>
    <row r="971" spans="1:4" x14ac:dyDescent="0.45">
      <c r="A971" t="s">
        <v>3044</v>
      </c>
      <c r="B971" t="s">
        <v>37</v>
      </c>
      <c r="C971">
        <v>10008997035</v>
      </c>
      <c r="D971" s="9">
        <v>32217</v>
      </c>
    </row>
    <row r="972" spans="1:4" x14ac:dyDescent="0.45">
      <c r="A972" t="s">
        <v>410</v>
      </c>
      <c r="B972" t="s">
        <v>88</v>
      </c>
      <c r="C972">
        <v>10015171184</v>
      </c>
      <c r="D972" s="9">
        <v>36532</v>
      </c>
    </row>
    <row r="973" spans="1:4" x14ac:dyDescent="0.45">
      <c r="A973" t="s">
        <v>3045</v>
      </c>
      <c r="B973" t="s">
        <v>282</v>
      </c>
      <c r="C973">
        <v>10009721505</v>
      </c>
      <c r="D973" s="9">
        <v>35616</v>
      </c>
    </row>
    <row r="974" spans="1:4" x14ac:dyDescent="0.45">
      <c r="A974" t="s">
        <v>3046</v>
      </c>
      <c r="B974" t="s">
        <v>88</v>
      </c>
      <c r="C974">
        <v>10048454817</v>
      </c>
      <c r="D974" s="9">
        <v>37180</v>
      </c>
    </row>
    <row r="975" spans="1:4" x14ac:dyDescent="0.45">
      <c r="A975" t="s">
        <v>3047</v>
      </c>
      <c r="B975" t="s">
        <v>91</v>
      </c>
      <c r="C975">
        <v>10100626467</v>
      </c>
      <c r="D975" s="9">
        <v>37910</v>
      </c>
    </row>
    <row r="976" spans="1:4" x14ac:dyDescent="0.45">
      <c r="A976" t="s">
        <v>3048</v>
      </c>
      <c r="B976" t="s">
        <v>37</v>
      </c>
      <c r="C976">
        <v>10004399639</v>
      </c>
      <c r="D976" s="9">
        <v>26127</v>
      </c>
    </row>
    <row r="977" spans="1:4" x14ac:dyDescent="0.45">
      <c r="A977" t="s">
        <v>512</v>
      </c>
      <c r="B977" t="s">
        <v>37</v>
      </c>
      <c r="C977">
        <v>10148552046</v>
      </c>
      <c r="D977" s="9">
        <v>36802</v>
      </c>
    </row>
    <row r="978" spans="1:4" x14ac:dyDescent="0.45">
      <c r="A978" t="s">
        <v>220</v>
      </c>
      <c r="B978" t="s">
        <v>49</v>
      </c>
      <c r="C978">
        <v>10010800124</v>
      </c>
      <c r="D978" s="9">
        <v>35632</v>
      </c>
    </row>
    <row r="979" spans="1:4" x14ac:dyDescent="0.45">
      <c r="A979" t="s">
        <v>3049</v>
      </c>
      <c r="B979" t="s">
        <v>79</v>
      </c>
      <c r="C979">
        <v>10084189314</v>
      </c>
      <c r="D979" s="9">
        <v>36229</v>
      </c>
    </row>
    <row r="980" spans="1:4" x14ac:dyDescent="0.45">
      <c r="A980" t="s">
        <v>3050</v>
      </c>
      <c r="B980" t="s">
        <v>370</v>
      </c>
      <c r="C980">
        <v>10016314370</v>
      </c>
      <c r="D980" s="9">
        <v>36454</v>
      </c>
    </row>
    <row r="981" spans="1:4" x14ac:dyDescent="0.45">
      <c r="A981" t="s">
        <v>3051</v>
      </c>
      <c r="B981" t="s">
        <v>40</v>
      </c>
      <c r="C981">
        <v>10034804388</v>
      </c>
      <c r="D981" s="9">
        <v>38057</v>
      </c>
    </row>
    <row r="982" spans="1:4" x14ac:dyDescent="0.45">
      <c r="A982" t="s">
        <v>3052</v>
      </c>
      <c r="B982" t="s">
        <v>2246</v>
      </c>
      <c r="C982">
        <v>10009226195</v>
      </c>
      <c r="D982" s="9">
        <v>35132</v>
      </c>
    </row>
    <row r="983" spans="1:4" x14ac:dyDescent="0.45">
      <c r="A983" t="s">
        <v>3053</v>
      </c>
      <c r="B983" t="s">
        <v>3054</v>
      </c>
      <c r="C983">
        <v>10051151417</v>
      </c>
      <c r="D983" s="9">
        <v>35556</v>
      </c>
    </row>
    <row r="984" spans="1:4" x14ac:dyDescent="0.45">
      <c r="A984" t="s">
        <v>3055</v>
      </c>
      <c r="B984" t="s">
        <v>437</v>
      </c>
      <c r="C984">
        <v>10007199404</v>
      </c>
      <c r="D984" s="9">
        <v>33960</v>
      </c>
    </row>
    <row r="985" spans="1:4" x14ac:dyDescent="0.45">
      <c r="A985" t="s">
        <v>3056</v>
      </c>
      <c r="B985" t="s">
        <v>177</v>
      </c>
      <c r="C985">
        <v>10016287593</v>
      </c>
      <c r="D985" s="9">
        <v>36238</v>
      </c>
    </row>
    <row r="986" spans="1:4" x14ac:dyDescent="0.45">
      <c r="A986" t="s">
        <v>3057</v>
      </c>
      <c r="B986" t="s">
        <v>61</v>
      </c>
      <c r="C986">
        <v>10015225546</v>
      </c>
      <c r="D986" s="9">
        <v>35199</v>
      </c>
    </row>
    <row r="987" spans="1:4" x14ac:dyDescent="0.45">
      <c r="A987" t="s">
        <v>3058</v>
      </c>
      <c r="B987" t="s">
        <v>2427</v>
      </c>
      <c r="C987">
        <v>10081245867</v>
      </c>
      <c r="D987" s="9">
        <v>37696</v>
      </c>
    </row>
    <row r="988" spans="1:4" x14ac:dyDescent="0.45">
      <c r="A988" t="s">
        <v>3059</v>
      </c>
      <c r="B988" t="s">
        <v>143</v>
      </c>
      <c r="C988">
        <v>10010737779</v>
      </c>
      <c r="D988" s="9">
        <v>35575</v>
      </c>
    </row>
    <row r="989" spans="1:4" x14ac:dyDescent="0.45">
      <c r="A989" t="s">
        <v>3060</v>
      </c>
      <c r="B989" t="s">
        <v>91</v>
      </c>
      <c r="C989">
        <v>10075184175</v>
      </c>
      <c r="D989" s="9">
        <v>35827</v>
      </c>
    </row>
    <row r="990" spans="1:4" x14ac:dyDescent="0.45">
      <c r="A990" t="s">
        <v>3061</v>
      </c>
      <c r="B990" t="s">
        <v>79</v>
      </c>
      <c r="C990">
        <v>10011034035</v>
      </c>
      <c r="D990" s="9">
        <v>36481</v>
      </c>
    </row>
    <row r="991" spans="1:4" x14ac:dyDescent="0.45">
      <c r="A991" t="s">
        <v>3062</v>
      </c>
      <c r="B991" t="s">
        <v>43</v>
      </c>
      <c r="C991">
        <v>10095119190</v>
      </c>
      <c r="D991" s="9">
        <v>37145</v>
      </c>
    </row>
    <row r="992" spans="1:4" x14ac:dyDescent="0.45">
      <c r="A992" t="s">
        <v>2143</v>
      </c>
      <c r="B992" t="s">
        <v>131</v>
      </c>
      <c r="C992">
        <v>10040302672</v>
      </c>
      <c r="D992" s="9">
        <v>37514</v>
      </c>
    </row>
    <row r="993" spans="1:4" x14ac:dyDescent="0.45">
      <c r="A993" t="s">
        <v>3063</v>
      </c>
      <c r="B993" t="s">
        <v>177</v>
      </c>
      <c r="C993">
        <v>10089612018</v>
      </c>
      <c r="D993" s="9">
        <v>37523</v>
      </c>
    </row>
    <row r="994" spans="1:4" x14ac:dyDescent="0.45">
      <c r="A994" t="s">
        <v>3064</v>
      </c>
      <c r="B994" t="s">
        <v>2312</v>
      </c>
      <c r="C994">
        <v>10015965877</v>
      </c>
      <c r="D994" s="9">
        <v>36224</v>
      </c>
    </row>
    <row r="995" spans="1:4" x14ac:dyDescent="0.45">
      <c r="A995" t="s">
        <v>3065</v>
      </c>
      <c r="B995" t="s">
        <v>3066</v>
      </c>
      <c r="C995">
        <v>10066975046</v>
      </c>
      <c r="D995" s="9">
        <v>32624</v>
      </c>
    </row>
    <row r="996" spans="1:4" x14ac:dyDescent="0.45">
      <c r="A996" t="s">
        <v>3067</v>
      </c>
      <c r="B996" t="s">
        <v>2233</v>
      </c>
      <c r="C996">
        <v>10003064978</v>
      </c>
      <c r="D996" s="9">
        <v>31644</v>
      </c>
    </row>
    <row r="997" spans="1:4" x14ac:dyDescent="0.45">
      <c r="A997" t="s">
        <v>3068</v>
      </c>
      <c r="B997" t="s">
        <v>121</v>
      </c>
      <c r="C997">
        <v>10010839025</v>
      </c>
      <c r="D997" s="9">
        <v>35441</v>
      </c>
    </row>
    <row r="998" spans="1:4" x14ac:dyDescent="0.45">
      <c r="A998" t="s">
        <v>3069</v>
      </c>
      <c r="B998" t="s">
        <v>70</v>
      </c>
      <c r="C998">
        <v>10106794051</v>
      </c>
      <c r="D998" s="9">
        <v>35038</v>
      </c>
    </row>
    <row r="999" spans="1:4" x14ac:dyDescent="0.45">
      <c r="A999" t="s">
        <v>3070</v>
      </c>
      <c r="B999" t="s">
        <v>2233</v>
      </c>
      <c r="C999">
        <v>10009053720</v>
      </c>
      <c r="D999" s="9">
        <v>34649</v>
      </c>
    </row>
    <row r="1000" spans="1:4" x14ac:dyDescent="0.45">
      <c r="A1000" t="s">
        <v>3071</v>
      </c>
      <c r="B1000" t="s">
        <v>121</v>
      </c>
      <c r="C1000">
        <v>10010842459</v>
      </c>
      <c r="D1000" s="9">
        <v>32057</v>
      </c>
    </row>
    <row r="1001" spans="1:4" x14ac:dyDescent="0.45">
      <c r="A1001" t="s">
        <v>3072</v>
      </c>
      <c r="B1001" t="s">
        <v>121</v>
      </c>
      <c r="C1001">
        <v>10104624685</v>
      </c>
      <c r="D1001" s="9">
        <v>37414</v>
      </c>
    </row>
    <row r="1002" spans="1:4" x14ac:dyDescent="0.45">
      <c r="A1002" t="s">
        <v>3073</v>
      </c>
      <c r="B1002" t="s">
        <v>131</v>
      </c>
      <c r="C1002">
        <v>10063850737</v>
      </c>
      <c r="D1002" s="9">
        <v>38072</v>
      </c>
    </row>
    <row r="1003" spans="1:4" x14ac:dyDescent="0.45">
      <c r="A1003" t="s">
        <v>3074</v>
      </c>
      <c r="B1003" t="s">
        <v>2312</v>
      </c>
      <c r="C1003">
        <v>10005965379</v>
      </c>
      <c r="D1003" s="9">
        <v>32654</v>
      </c>
    </row>
    <row r="1004" spans="1:4" x14ac:dyDescent="0.45">
      <c r="A1004" t="s">
        <v>3075</v>
      </c>
      <c r="B1004" t="s">
        <v>121</v>
      </c>
      <c r="C1004">
        <v>10002577150</v>
      </c>
      <c r="D1004" s="9">
        <v>30027</v>
      </c>
    </row>
    <row r="1005" spans="1:4" x14ac:dyDescent="0.45">
      <c r="A1005" t="s">
        <v>3076</v>
      </c>
      <c r="B1005" t="s">
        <v>2233</v>
      </c>
      <c r="C1005">
        <v>10063048263</v>
      </c>
      <c r="D1005" s="9">
        <v>36749</v>
      </c>
    </row>
    <row r="1006" spans="1:4" x14ac:dyDescent="0.45">
      <c r="A1006" t="s">
        <v>3077</v>
      </c>
      <c r="B1006" t="s">
        <v>121</v>
      </c>
      <c r="C1006">
        <v>10084206589</v>
      </c>
      <c r="D1006" s="9">
        <v>37951</v>
      </c>
    </row>
    <row r="1007" spans="1:4" x14ac:dyDescent="0.45">
      <c r="A1007" t="s">
        <v>3078</v>
      </c>
      <c r="B1007" t="s">
        <v>58</v>
      </c>
      <c r="C1007">
        <v>10010651792</v>
      </c>
      <c r="D1007" s="9">
        <v>35233</v>
      </c>
    </row>
    <row r="1008" spans="1:4" x14ac:dyDescent="0.45">
      <c r="A1008" t="s">
        <v>3079</v>
      </c>
      <c r="B1008" t="s">
        <v>91</v>
      </c>
      <c r="C1008">
        <v>10009003402</v>
      </c>
      <c r="D1008" s="9">
        <v>29867</v>
      </c>
    </row>
    <row r="1009" spans="1:4" x14ac:dyDescent="0.45">
      <c r="A1009" t="s">
        <v>122</v>
      </c>
      <c r="B1009" t="s">
        <v>70</v>
      </c>
      <c r="C1009">
        <v>10053568535</v>
      </c>
      <c r="D1009" s="9">
        <v>38854</v>
      </c>
    </row>
    <row r="1010" spans="1:4" x14ac:dyDescent="0.45">
      <c r="A1010" t="s">
        <v>3080</v>
      </c>
      <c r="B1010" t="s">
        <v>485</v>
      </c>
      <c r="C1010">
        <v>10089042142</v>
      </c>
      <c r="D1010" s="9">
        <v>38335</v>
      </c>
    </row>
    <row r="1011" spans="1:4" x14ac:dyDescent="0.45">
      <c r="A1011" t="s">
        <v>3081</v>
      </c>
      <c r="B1011" t="s">
        <v>61</v>
      </c>
      <c r="C1011">
        <v>10031546808</v>
      </c>
      <c r="D1011" s="9">
        <v>37340</v>
      </c>
    </row>
    <row r="1012" spans="1:4" x14ac:dyDescent="0.45">
      <c r="A1012" t="s">
        <v>3082</v>
      </c>
      <c r="B1012" t="s">
        <v>88</v>
      </c>
      <c r="C1012">
        <v>10045754981</v>
      </c>
      <c r="D1012" s="9">
        <v>29530</v>
      </c>
    </row>
    <row r="1013" spans="1:4" x14ac:dyDescent="0.45">
      <c r="A1013" t="s">
        <v>3083</v>
      </c>
      <c r="B1013" t="s">
        <v>52</v>
      </c>
      <c r="C1013">
        <v>10070869594</v>
      </c>
      <c r="D1013" s="9">
        <v>38321</v>
      </c>
    </row>
    <row r="1014" spans="1:4" x14ac:dyDescent="0.45">
      <c r="A1014" t="s">
        <v>3084</v>
      </c>
      <c r="B1014" t="s">
        <v>88</v>
      </c>
      <c r="C1014">
        <v>10004602329</v>
      </c>
      <c r="D1014" s="9">
        <v>32071</v>
      </c>
    </row>
    <row r="1015" spans="1:4" x14ac:dyDescent="0.45">
      <c r="A1015" t="s">
        <v>3085</v>
      </c>
      <c r="B1015" t="s">
        <v>52</v>
      </c>
      <c r="C1015">
        <v>10069418436</v>
      </c>
      <c r="D1015" s="9">
        <v>37106</v>
      </c>
    </row>
    <row r="1016" spans="1:4" x14ac:dyDescent="0.45">
      <c r="A1016" t="s">
        <v>367</v>
      </c>
      <c r="B1016" t="s">
        <v>121</v>
      </c>
      <c r="C1016">
        <v>10007737146</v>
      </c>
      <c r="D1016" s="9">
        <v>33328</v>
      </c>
    </row>
    <row r="1017" spans="1:4" x14ac:dyDescent="0.45">
      <c r="A1017" t="s">
        <v>3086</v>
      </c>
      <c r="B1017" t="s">
        <v>2221</v>
      </c>
      <c r="C1017">
        <v>10015427024</v>
      </c>
      <c r="D1017" s="9">
        <v>36050</v>
      </c>
    </row>
    <row r="1018" spans="1:4" x14ac:dyDescent="0.45">
      <c r="A1018" t="s">
        <v>397</v>
      </c>
      <c r="B1018" t="s">
        <v>177</v>
      </c>
      <c r="C1018">
        <v>10006904461</v>
      </c>
      <c r="D1018" s="9">
        <v>33933</v>
      </c>
    </row>
    <row r="1019" spans="1:4" x14ac:dyDescent="0.45">
      <c r="A1019" t="s">
        <v>175</v>
      </c>
      <c r="B1019" t="s">
        <v>177</v>
      </c>
      <c r="C1019">
        <v>10009690381</v>
      </c>
      <c r="D1019" s="9">
        <v>35570</v>
      </c>
    </row>
    <row r="1020" spans="1:4" x14ac:dyDescent="0.45">
      <c r="A1020" t="s">
        <v>3087</v>
      </c>
      <c r="B1020" t="s">
        <v>99</v>
      </c>
      <c r="C1020">
        <v>10036577973</v>
      </c>
      <c r="D1020" s="9">
        <v>36936</v>
      </c>
    </row>
    <row r="1021" spans="1:4" x14ac:dyDescent="0.45">
      <c r="A1021" t="s">
        <v>2032</v>
      </c>
      <c r="B1021" t="s">
        <v>67</v>
      </c>
      <c r="C1021">
        <v>10004625466</v>
      </c>
      <c r="D1021" s="9">
        <v>31896</v>
      </c>
    </row>
    <row r="1022" spans="1:4" x14ac:dyDescent="0.45">
      <c r="A1022" t="s">
        <v>3088</v>
      </c>
      <c r="B1022" t="s">
        <v>49</v>
      </c>
      <c r="C1022">
        <v>10020955721</v>
      </c>
      <c r="D1022" s="9">
        <v>36819</v>
      </c>
    </row>
    <row r="1023" spans="1:4" x14ac:dyDescent="0.45">
      <c r="A1023" t="s">
        <v>3089</v>
      </c>
      <c r="B1023" t="s">
        <v>2221</v>
      </c>
      <c r="C1023">
        <v>10010656442</v>
      </c>
      <c r="D1023" s="9">
        <v>35534</v>
      </c>
    </row>
    <row r="1024" spans="1:4" x14ac:dyDescent="0.45">
      <c r="A1024" t="s">
        <v>3090</v>
      </c>
      <c r="B1024" t="s">
        <v>2221</v>
      </c>
      <c r="C1024">
        <v>10063636226</v>
      </c>
      <c r="D1024" s="9">
        <v>35534</v>
      </c>
    </row>
    <row r="1025" spans="1:4" x14ac:dyDescent="0.45">
      <c r="A1025" t="s">
        <v>418</v>
      </c>
      <c r="B1025" t="s">
        <v>96</v>
      </c>
      <c r="C1025">
        <v>10011157206</v>
      </c>
      <c r="D1025" s="9">
        <v>35943</v>
      </c>
    </row>
    <row r="1026" spans="1:4" x14ac:dyDescent="0.45">
      <c r="A1026" t="s">
        <v>3091</v>
      </c>
      <c r="B1026" t="s">
        <v>67</v>
      </c>
      <c r="C1026">
        <v>10064646743</v>
      </c>
      <c r="D1026" s="9">
        <v>31370</v>
      </c>
    </row>
    <row r="1027" spans="1:4" x14ac:dyDescent="0.45">
      <c r="A1027" t="s">
        <v>3092</v>
      </c>
      <c r="B1027" t="s">
        <v>79</v>
      </c>
      <c r="C1027">
        <v>10015335074</v>
      </c>
      <c r="D1027" s="9">
        <v>36796</v>
      </c>
    </row>
    <row r="1028" spans="1:4" x14ac:dyDescent="0.45">
      <c r="A1028" t="s">
        <v>3093</v>
      </c>
      <c r="B1028" t="s">
        <v>34</v>
      </c>
      <c r="C1028">
        <v>10023297158</v>
      </c>
      <c r="D1028" s="9">
        <v>37328</v>
      </c>
    </row>
    <row r="1029" spans="1:4" x14ac:dyDescent="0.45">
      <c r="A1029" t="s">
        <v>3094</v>
      </c>
      <c r="B1029" t="s">
        <v>52</v>
      </c>
      <c r="C1029">
        <v>10009508004</v>
      </c>
      <c r="D1029" s="9">
        <v>34792</v>
      </c>
    </row>
    <row r="1030" spans="1:4" x14ac:dyDescent="0.45">
      <c r="A1030" t="s">
        <v>3095</v>
      </c>
      <c r="B1030" t="s">
        <v>282</v>
      </c>
      <c r="C1030">
        <v>10023524908</v>
      </c>
      <c r="D1030" s="9">
        <v>36468</v>
      </c>
    </row>
    <row r="1031" spans="1:4" x14ac:dyDescent="0.45">
      <c r="A1031" t="s">
        <v>3096</v>
      </c>
      <c r="B1031" t="s">
        <v>429</v>
      </c>
      <c r="C1031">
        <v>10009986132</v>
      </c>
      <c r="D1031" s="9">
        <v>35802</v>
      </c>
    </row>
    <row r="1032" spans="1:4" x14ac:dyDescent="0.45">
      <c r="A1032" t="s">
        <v>3097</v>
      </c>
      <c r="B1032" t="s">
        <v>88</v>
      </c>
      <c r="C1032">
        <v>10009090193</v>
      </c>
      <c r="D1032" s="9">
        <v>35704</v>
      </c>
    </row>
    <row r="1033" spans="1:4" x14ac:dyDescent="0.45">
      <c r="A1033" t="s">
        <v>3098</v>
      </c>
      <c r="B1033" t="s">
        <v>52</v>
      </c>
      <c r="C1033">
        <v>10025841184</v>
      </c>
      <c r="D1033" s="9">
        <v>36755</v>
      </c>
    </row>
    <row r="1034" spans="1:4" x14ac:dyDescent="0.45">
      <c r="A1034" t="s">
        <v>3099</v>
      </c>
      <c r="B1034" t="s">
        <v>2210</v>
      </c>
      <c r="C1034">
        <v>10016200091</v>
      </c>
      <c r="D1034" s="9">
        <v>31586</v>
      </c>
    </row>
    <row r="1035" spans="1:4" x14ac:dyDescent="0.45">
      <c r="A1035" t="s">
        <v>558</v>
      </c>
      <c r="B1035" t="s">
        <v>46</v>
      </c>
      <c r="C1035">
        <v>10110025464</v>
      </c>
      <c r="D1035" s="9">
        <v>39143</v>
      </c>
    </row>
    <row r="1036" spans="1:4" x14ac:dyDescent="0.45">
      <c r="A1036" t="s">
        <v>3100</v>
      </c>
      <c r="B1036" t="s">
        <v>2210</v>
      </c>
      <c r="C1036">
        <v>10084174257</v>
      </c>
      <c r="D1036" s="9">
        <v>36971</v>
      </c>
    </row>
    <row r="1037" spans="1:4" x14ac:dyDescent="0.45">
      <c r="A1037" t="s">
        <v>3101</v>
      </c>
      <c r="B1037" t="s">
        <v>2292</v>
      </c>
      <c r="C1037">
        <v>10084666432</v>
      </c>
      <c r="D1037" s="9">
        <v>35049</v>
      </c>
    </row>
    <row r="1038" spans="1:4" x14ac:dyDescent="0.45">
      <c r="A1038" t="s">
        <v>3102</v>
      </c>
      <c r="B1038" t="s">
        <v>429</v>
      </c>
      <c r="C1038">
        <v>10008944087</v>
      </c>
      <c r="D1038" s="9">
        <v>27621</v>
      </c>
    </row>
    <row r="1039" spans="1:4" x14ac:dyDescent="0.45">
      <c r="A1039" t="s">
        <v>3103</v>
      </c>
      <c r="B1039" t="s">
        <v>64</v>
      </c>
      <c r="C1039">
        <v>10009726656</v>
      </c>
      <c r="D1039" s="9">
        <v>34816</v>
      </c>
    </row>
    <row r="1040" spans="1:4" x14ac:dyDescent="0.45">
      <c r="A1040" t="s">
        <v>3104</v>
      </c>
      <c r="B1040" t="s">
        <v>370</v>
      </c>
      <c r="C1040">
        <v>10135666204</v>
      </c>
      <c r="D1040" s="9">
        <v>37829</v>
      </c>
    </row>
    <row r="1041" spans="1:4" x14ac:dyDescent="0.45">
      <c r="A1041" t="s">
        <v>327</v>
      </c>
      <c r="B1041" t="s">
        <v>96</v>
      </c>
      <c r="C1041">
        <v>10008673905</v>
      </c>
      <c r="D1041" s="9">
        <v>34715</v>
      </c>
    </row>
    <row r="1042" spans="1:4" x14ac:dyDescent="0.45">
      <c r="A1042" t="s">
        <v>3105</v>
      </c>
      <c r="B1042" t="s">
        <v>46</v>
      </c>
      <c r="C1042">
        <v>10064951483</v>
      </c>
      <c r="D1042" s="9">
        <v>37146</v>
      </c>
    </row>
    <row r="1043" spans="1:4" x14ac:dyDescent="0.45">
      <c r="A1043" t="s">
        <v>3106</v>
      </c>
      <c r="B1043" t="s">
        <v>91</v>
      </c>
      <c r="C1043">
        <v>10055220767</v>
      </c>
      <c r="D1043" s="9">
        <v>36805</v>
      </c>
    </row>
    <row r="1044" spans="1:4" x14ac:dyDescent="0.45">
      <c r="A1044" t="s">
        <v>3107</v>
      </c>
      <c r="B1044" t="s">
        <v>121</v>
      </c>
      <c r="C1044">
        <v>10035465406</v>
      </c>
      <c r="D1044" s="9">
        <v>36955</v>
      </c>
    </row>
    <row r="1045" spans="1:4" x14ac:dyDescent="0.45">
      <c r="A1045" t="s">
        <v>3108</v>
      </c>
      <c r="B1045" t="s">
        <v>131</v>
      </c>
      <c r="C1045">
        <v>10073516785</v>
      </c>
      <c r="D1045" s="9">
        <v>36524</v>
      </c>
    </row>
    <row r="1046" spans="1:4" x14ac:dyDescent="0.45">
      <c r="A1046" t="s">
        <v>3109</v>
      </c>
      <c r="B1046" t="s">
        <v>96</v>
      </c>
      <c r="C1046">
        <v>10009719279</v>
      </c>
      <c r="D1046" s="9">
        <v>29881</v>
      </c>
    </row>
    <row r="1047" spans="1:4" x14ac:dyDescent="0.45">
      <c r="A1047" t="s">
        <v>3110</v>
      </c>
      <c r="B1047" t="s">
        <v>96</v>
      </c>
      <c r="C1047">
        <v>10008674107</v>
      </c>
      <c r="D1047" s="9">
        <v>34654</v>
      </c>
    </row>
    <row r="1048" spans="1:4" x14ac:dyDescent="0.45">
      <c r="A1048" t="s">
        <v>194</v>
      </c>
      <c r="B1048" t="s">
        <v>64</v>
      </c>
      <c r="C1048">
        <v>10016636692</v>
      </c>
      <c r="D1048" s="9">
        <v>37002</v>
      </c>
    </row>
    <row r="1049" spans="1:4" x14ac:dyDescent="0.45">
      <c r="A1049" t="s">
        <v>3111</v>
      </c>
      <c r="B1049" t="s">
        <v>131</v>
      </c>
      <c r="C1049">
        <v>10088213400</v>
      </c>
      <c r="D1049" s="9">
        <v>38247</v>
      </c>
    </row>
    <row r="1050" spans="1:4" x14ac:dyDescent="0.45">
      <c r="A1050" t="s">
        <v>3112</v>
      </c>
      <c r="B1050" t="s">
        <v>61</v>
      </c>
      <c r="C1050">
        <v>10009513054</v>
      </c>
      <c r="D1050" s="9">
        <v>35168</v>
      </c>
    </row>
    <row r="1051" spans="1:4" x14ac:dyDescent="0.45">
      <c r="A1051" t="s">
        <v>3113</v>
      </c>
      <c r="B1051" t="s">
        <v>96</v>
      </c>
      <c r="C1051">
        <v>10015975981</v>
      </c>
      <c r="D1051" s="9">
        <v>32980</v>
      </c>
    </row>
    <row r="1052" spans="1:4" x14ac:dyDescent="0.45">
      <c r="A1052" t="s">
        <v>3114</v>
      </c>
      <c r="B1052" t="s">
        <v>121</v>
      </c>
      <c r="C1052">
        <v>10035415286</v>
      </c>
      <c r="D1052" s="9">
        <v>35920</v>
      </c>
    </row>
    <row r="1053" spans="1:4" x14ac:dyDescent="0.45">
      <c r="A1053" t="s">
        <v>3115</v>
      </c>
      <c r="B1053" t="s">
        <v>437</v>
      </c>
      <c r="C1053">
        <v>10063454956</v>
      </c>
      <c r="D1053" s="9">
        <v>33173</v>
      </c>
    </row>
    <row r="1054" spans="1:4" x14ac:dyDescent="0.45">
      <c r="A1054" t="s">
        <v>3116</v>
      </c>
      <c r="B1054" t="s">
        <v>67</v>
      </c>
      <c r="C1054">
        <v>10008985012</v>
      </c>
      <c r="D1054" s="9">
        <v>29903</v>
      </c>
    </row>
    <row r="1055" spans="1:4" x14ac:dyDescent="0.45">
      <c r="A1055" t="s">
        <v>433</v>
      </c>
      <c r="B1055" t="s">
        <v>282</v>
      </c>
      <c r="C1055">
        <v>10006462305</v>
      </c>
      <c r="D1055" s="9">
        <v>33949</v>
      </c>
    </row>
    <row r="1056" spans="1:4" x14ac:dyDescent="0.45">
      <c r="A1056" t="s">
        <v>3117</v>
      </c>
      <c r="B1056" t="s">
        <v>429</v>
      </c>
      <c r="C1056">
        <v>10009741309</v>
      </c>
      <c r="D1056" s="9">
        <v>35002</v>
      </c>
    </row>
    <row r="1057" spans="1:4" x14ac:dyDescent="0.45">
      <c r="A1057" t="s">
        <v>3118</v>
      </c>
      <c r="B1057" t="s">
        <v>143</v>
      </c>
      <c r="C1057">
        <v>10008601557</v>
      </c>
      <c r="D1057" s="9">
        <v>34919</v>
      </c>
    </row>
    <row r="1058" spans="1:4" x14ac:dyDescent="0.45">
      <c r="A1058" t="s">
        <v>379</v>
      </c>
      <c r="B1058" t="s">
        <v>67</v>
      </c>
      <c r="C1058">
        <v>10007242648</v>
      </c>
      <c r="D1058" s="9">
        <v>33852</v>
      </c>
    </row>
    <row r="1059" spans="1:4" x14ac:dyDescent="0.45">
      <c r="A1059" t="s">
        <v>3119</v>
      </c>
      <c r="B1059" t="s">
        <v>52</v>
      </c>
      <c r="C1059">
        <v>10072906493</v>
      </c>
      <c r="D1059" s="9">
        <v>37373</v>
      </c>
    </row>
    <row r="1060" spans="1:4" x14ac:dyDescent="0.45">
      <c r="A1060" t="s">
        <v>3120</v>
      </c>
      <c r="B1060" t="s">
        <v>370</v>
      </c>
      <c r="C1060">
        <v>10050023991</v>
      </c>
      <c r="D1060" s="9">
        <v>36666</v>
      </c>
    </row>
    <row r="1061" spans="1:4" x14ac:dyDescent="0.45">
      <c r="A1061" t="s">
        <v>3121</v>
      </c>
      <c r="B1061" t="s">
        <v>370</v>
      </c>
      <c r="C1061">
        <v>10050022981</v>
      </c>
      <c r="D1061" s="9">
        <v>37554</v>
      </c>
    </row>
    <row r="1062" spans="1:4" x14ac:dyDescent="0.45">
      <c r="A1062" t="s">
        <v>3122</v>
      </c>
      <c r="B1062" t="s">
        <v>370</v>
      </c>
      <c r="C1062">
        <v>10050022779</v>
      </c>
      <c r="D1062" s="9">
        <v>36610</v>
      </c>
    </row>
    <row r="1063" spans="1:4" x14ac:dyDescent="0.45">
      <c r="A1063" t="s">
        <v>3123</v>
      </c>
      <c r="B1063" t="s">
        <v>282</v>
      </c>
      <c r="C1063">
        <v>10036017494</v>
      </c>
      <c r="D1063" s="9">
        <v>37057</v>
      </c>
    </row>
    <row r="1064" spans="1:4" x14ac:dyDescent="0.45">
      <c r="A1064" t="s">
        <v>3124</v>
      </c>
      <c r="B1064" t="s">
        <v>2344</v>
      </c>
      <c r="C1064">
        <v>10010619359</v>
      </c>
      <c r="D1064" s="9">
        <v>35694</v>
      </c>
    </row>
    <row r="1065" spans="1:4" x14ac:dyDescent="0.45">
      <c r="A1065" t="s">
        <v>3125</v>
      </c>
      <c r="B1065" t="s">
        <v>58</v>
      </c>
      <c r="C1065">
        <v>10015397823</v>
      </c>
      <c r="D1065" s="9">
        <v>36283</v>
      </c>
    </row>
    <row r="1066" spans="1:4" x14ac:dyDescent="0.45">
      <c r="A1066" t="s">
        <v>3126</v>
      </c>
      <c r="B1066" t="s">
        <v>73</v>
      </c>
      <c r="C1066">
        <v>10088779434</v>
      </c>
      <c r="D1066" s="9">
        <v>37547</v>
      </c>
    </row>
    <row r="1067" spans="1:4" x14ac:dyDescent="0.45">
      <c r="A1067" t="s">
        <v>3127</v>
      </c>
      <c r="B1067" t="s">
        <v>282</v>
      </c>
      <c r="C1067">
        <v>10010880451</v>
      </c>
      <c r="D1067" s="9">
        <v>36013</v>
      </c>
    </row>
    <row r="1068" spans="1:4" x14ac:dyDescent="0.45">
      <c r="A1068" t="s">
        <v>3128</v>
      </c>
      <c r="B1068" t="s">
        <v>2221</v>
      </c>
      <c r="C1068">
        <v>10096818512</v>
      </c>
      <c r="D1068" s="9">
        <v>37893</v>
      </c>
    </row>
    <row r="1069" spans="1:4" x14ac:dyDescent="0.45">
      <c r="A1069" t="s">
        <v>3129</v>
      </c>
      <c r="B1069" t="s">
        <v>213</v>
      </c>
      <c r="C1069">
        <v>10009216394</v>
      </c>
      <c r="D1069" s="9">
        <v>34452</v>
      </c>
    </row>
    <row r="1070" spans="1:4" x14ac:dyDescent="0.45">
      <c r="A1070" t="s">
        <v>3130</v>
      </c>
      <c r="B1070" t="s">
        <v>121</v>
      </c>
      <c r="C1070">
        <v>10010599858</v>
      </c>
      <c r="D1070" s="9">
        <v>35022</v>
      </c>
    </row>
    <row r="1071" spans="1:4" x14ac:dyDescent="0.45">
      <c r="A1071" t="s">
        <v>3131</v>
      </c>
      <c r="B1071" t="s">
        <v>131</v>
      </c>
      <c r="C1071">
        <v>10010579650</v>
      </c>
      <c r="D1071" s="9">
        <v>31903</v>
      </c>
    </row>
    <row r="1072" spans="1:4" x14ac:dyDescent="0.45">
      <c r="A1072" t="s">
        <v>3132</v>
      </c>
      <c r="B1072" t="s">
        <v>485</v>
      </c>
      <c r="C1072">
        <v>10051342383</v>
      </c>
      <c r="D1072" s="9">
        <v>36791</v>
      </c>
    </row>
    <row r="1073" spans="1:4" x14ac:dyDescent="0.45">
      <c r="A1073" t="s">
        <v>3133</v>
      </c>
      <c r="B1073" t="s">
        <v>121</v>
      </c>
      <c r="C1073">
        <v>10097252584</v>
      </c>
      <c r="D1073" s="9">
        <v>37649</v>
      </c>
    </row>
    <row r="1074" spans="1:4" x14ac:dyDescent="0.45">
      <c r="A1074" t="s">
        <v>3134</v>
      </c>
      <c r="B1074" t="s">
        <v>131</v>
      </c>
      <c r="C1074">
        <v>10015707516</v>
      </c>
      <c r="D1074" s="9">
        <v>36405</v>
      </c>
    </row>
    <row r="1075" spans="1:4" x14ac:dyDescent="0.45">
      <c r="A1075" t="s">
        <v>3135</v>
      </c>
      <c r="B1075" t="s">
        <v>131</v>
      </c>
      <c r="C1075">
        <v>10009517300</v>
      </c>
      <c r="D1075" s="9">
        <v>34835</v>
      </c>
    </row>
    <row r="1076" spans="1:4" x14ac:dyDescent="0.45">
      <c r="A1076" t="s">
        <v>3136</v>
      </c>
      <c r="B1076" t="s">
        <v>131</v>
      </c>
      <c r="C1076">
        <v>10037538273</v>
      </c>
      <c r="D1076" s="9">
        <v>36868</v>
      </c>
    </row>
    <row r="1077" spans="1:4" x14ac:dyDescent="0.45">
      <c r="A1077" t="s">
        <v>2036</v>
      </c>
      <c r="B1077" t="s">
        <v>282</v>
      </c>
      <c r="C1077">
        <v>10006462709</v>
      </c>
      <c r="D1077" s="9">
        <v>33903</v>
      </c>
    </row>
    <row r="1078" spans="1:4" x14ac:dyDescent="0.45">
      <c r="A1078" t="s">
        <v>3137</v>
      </c>
      <c r="B1078" t="s">
        <v>2221</v>
      </c>
      <c r="C1078">
        <v>10011073340</v>
      </c>
      <c r="D1078" s="9">
        <v>35615</v>
      </c>
    </row>
    <row r="1079" spans="1:4" x14ac:dyDescent="0.45">
      <c r="A1079" t="s">
        <v>3138</v>
      </c>
      <c r="B1079" t="s">
        <v>282</v>
      </c>
      <c r="C1079">
        <v>10015331034</v>
      </c>
      <c r="D1079" s="9">
        <v>36288</v>
      </c>
    </row>
    <row r="1080" spans="1:4" x14ac:dyDescent="0.45">
      <c r="A1080" t="s">
        <v>3139</v>
      </c>
      <c r="B1080" t="s">
        <v>282</v>
      </c>
      <c r="C1080">
        <v>10009701091</v>
      </c>
      <c r="D1080" s="9">
        <v>35740</v>
      </c>
    </row>
    <row r="1081" spans="1:4" x14ac:dyDescent="0.45">
      <c r="A1081" t="s">
        <v>3140</v>
      </c>
      <c r="B1081" t="s">
        <v>282</v>
      </c>
      <c r="C1081">
        <v>10009045434</v>
      </c>
      <c r="D1081" s="9">
        <v>35659</v>
      </c>
    </row>
    <row r="1082" spans="1:4" x14ac:dyDescent="0.45">
      <c r="A1082" t="s">
        <v>3141</v>
      </c>
      <c r="B1082" t="s">
        <v>58</v>
      </c>
      <c r="C1082">
        <v>10053130924</v>
      </c>
      <c r="D1082" s="9">
        <v>36903</v>
      </c>
    </row>
    <row r="1083" spans="1:4" x14ac:dyDescent="0.45">
      <c r="A1083" t="s">
        <v>3142</v>
      </c>
      <c r="B1083" t="s">
        <v>43</v>
      </c>
      <c r="C1083">
        <v>10004866249</v>
      </c>
      <c r="D1083" s="9">
        <v>31728</v>
      </c>
    </row>
    <row r="1084" spans="1:4" x14ac:dyDescent="0.45">
      <c r="A1084" t="s">
        <v>92</v>
      </c>
      <c r="B1084" t="s">
        <v>43</v>
      </c>
      <c r="C1084">
        <v>10097466994</v>
      </c>
      <c r="D1084" s="9">
        <v>36578</v>
      </c>
    </row>
    <row r="1085" spans="1:4" x14ac:dyDescent="0.45">
      <c r="A1085" t="s">
        <v>3143</v>
      </c>
      <c r="B1085" t="s">
        <v>43</v>
      </c>
      <c r="C1085">
        <v>10009043111</v>
      </c>
      <c r="D1085" s="9">
        <v>33829</v>
      </c>
    </row>
    <row r="1086" spans="1:4" x14ac:dyDescent="0.45">
      <c r="A1086" t="s">
        <v>3144</v>
      </c>
      <c r="B1086" t="s">
        <v>131</v>
      </c>
      <c r="C1086">
        <v>10042501744</v>
      </c>
      <c r="D1086" s="9">
        <v>36884</v>
      </c>
    </row>
    <row r="1087" spans="1:4" x14ac:dyDescent="0.45">
      <c r="A1087" t="s">
        <v>3145</v>
      </c>
      <c r="B1087" t="s">
        <v>2233</v>
      </c>
      <c r="C1087">
        <v>10010930769</v>
      </c>
      <c r="D1087" s="9">
        <v>34313</v>
      </c>
    </row>
    <row r="1088" spans="1:4" x14ac:dyDescent="0.45">
      <c r="A1088" t="s">
        <v>3146</v>
      </c>
      <c r="B1088" t="s">
        <v>2233</v>
      </c>
      <c r="C1088">
        <v>10002880476</v>
      </c>
      <c r="D1088" s="9">
        <v>29589</v>
      </c>
    </row>
    <row r="1089" spans="1:4" x14ac:dyDescent="0.45">
      <c r="A1089" t="s">
        <v>3147</v>
      </c>
      <c r="B1089" t="s">
        <v>177</v>
      </c>
      <c r="C1089">
        <v>10010724241</v>
      </c>
      <c r="D1089" s="9">
        <v>34094</v>
      </c>
    </row>
    <row r="1090" spans="1:4" x14ac:dyDescent="0.45">
      <c r="A1090" t="s">
        <v>3148</v>
      </c>
      <c r="B1090" t="s">
        <v>121</v>
      </c>
      <c r="C1090">
        <v>10086187615</v>
      </c>
      <c r="D1090" s="9">
        <v>37911</v>
      </c>
    </row>
    <row r="1091" spans="1:4" x14ac:dyDescent="0.45">
      <c r="A1091" t="s">
        <v>3149</v>
      </c>
      <c r="B1091" t="s">
        <v>2233</v>
      </c>
      <c r="C1091">
        <v>10009323805</v>
      </c>
      <c r="D1091" s="9">
        <v>34821</v>
      </c>
    </row>
    <row r="1092" spans="1:4" x14ac:dyDescent="0.45">
      <c r="A1092" t="s">
        <v>3150</v>
      </c>
      <c r="B1092" t="s">
        <v>2312</v>
      </c>
      <c r="C1092">
        <v>10001343331</v>
      </c>
      <c r="D1092" s="9">
        <v>29019</v>
      </c>
    </row>
    <row r="1093" spans="1:4" x14ac:dyDescent="0.45">
      <c r="A1093" t="s">
        <v>3151</v>
      </c>
      <c r="B1093" t="s">
        <v>67</v>
      </c>
      <c r="C1093">
        <v>10009329461</v>
      </c>
      <c r="D1093" s="9">
        <v>32697</v>
      </c>
    </row>
    <row r="1094" spans="1:4" x14ac:dyDescent="0.45">
      <c r="A1094" t="s">
        <v>3152</v>
      </c>
      <c r="B1094" t="s">
        <v>543</v>
      </c>
      <c r="C1094">
        <v>10008938027</v>
      </c>
      <c r="D1094" s="9">
        <v>34508</v>
      </c>
    </row>
    <row r="1095" spans="1:4" x14ac:dyDescent="0.45">
      <c r="A1095" t="s">
        <v>3153</v>
      </c>
      <c r="B1095" t="s">
        <v>67</v>
      </c>
      <c r="C1095">
        <v>10010920968</v>
      </c>
      <c r="D1095" s="9">
        <v>30293</v>
      </c>
    </row>
    <row r="1096" spans="1:4" x14ac:dyDescent="0.45">
      <c r="A1096" t="s">
        <v>3154</v>
      </c>
      <c r="B1096" t="s">
        <v>282</v>
      </c>
      <c r="C1096">
        <v>10079505224</v>
      </c>
      <c r="D1096" s="9">
        <v>35622</v>
      </c>
    </row>
    <row r="1097" spans="1:4" x14ac:dyDescent="0.45">
      <c r="A1097" t="s">
        <v>3155</v>
      </c>
      <c r="B1097" t="s">
        <v>61</v>
      </c>
      <c r="C1097">
        <v>10030478592</v>
      </c>
      <c r="D1097" s="9">
        <v>37945</v>
      </c>
    </row>
    <row r="1098" spans="1:4" x14ac:dyDescent="0.45">
      <c r="A1098" t="s">
        <v>3156</v>
      </c>
      <c r="B1098" t="s">
        <v>282</v>
      </c>
      <c r="C1098">
        <v>10010853472</v>
      </c>
      <c r="D1098" s="9">
        <v>36061</v>
      </c>
    </row>
    <row r="1099" spans="1:4" x14ac:dyDescent="0.45">
      <c r="A1099" t="s">
        <v>3157</v>
      </c>
      <c r="B1099" t="s">
        <v>282</v>
      </c>
      <c r="C1099">
        <v>10009045535</v>
      </c>
      <c r="D1099" s="9">
        <v>34704</v>
      </c>
    </row>
    <row r="1100" spans="1:4" x14ac:dyDescent="0.45">
      <c r="A1100" t="s">
        <v>3158</v>
      </c>
      <c r="B1100" t="s">
        <v>131</v>
      </c>
      <c r="C1100">
        <v>10015390446</v>
      </c>
      <c r="D1100" s="9">
        <v>36287</v>
      </c>
    </row>
    <row r="1101" spans="1:4" x14ac:dyDescent="0.45">
      <c r="A1101" t="s">
        <v>3159</v>
      </c>
      <c r="B1101" t="s">
        <v>58</v>
      </c>
      <c r="C1101">
        <v>10054664938</v>
      </c>
      <c r="D1101" s="9">
        <v>37884</v>
      </c>
    </row>
    <row r="1102" spans="1:4" x14ac:dyDescent="0.45">
      <c r="A1102" t="s">
        <v>3160</v>
      </c>
      <c r="B1102" t="s">
        <v>88</v>
      </c>
      <c r="C1102">
        <v>10015171386</v>
      </c>
      <c r="D1102" s="9">
        <v>36765</v>
      </c>
    </row>
    <row r="1103" spans="1:4" x14ac:dyDescent="0.45">
      <c r="A1103" t="s">
        <v>3161</v>
      </c>
      <c r="B1103" t="s">
        <v>96</v>
      </c>
      <c r="C1103">
        <v>10046256149</v>
      </c>
      <c r="D1103" s="9">
        <v>27696</v>
      </c>
    </row>
    <row r="1104" spans="1:4" x14ac:dyDescent="0.45">
      <c r="A1104" t="s">
        <v>3162</v>
      </c>
      <c r="B1104" t="s">
        <v>242</v>
      </c>
      <c r="C1104">
        <v>10035071140</v>
      </c>
      <c r="D1104" s="9">
        <v>36023</v>
      </c>
    </row>
    <row r="1105" spans="1:4" x14ac:dyDescent="0.45">
      <c r="A1105" t="s">
        <v>2160</v>
      </c>
      <c r="B1105" t="s">
        <v>96</v>
      </c>
      <c r="C1105">
        <v>10127481121</v>
      </c>
      <c r="D1105" s="9">
        <v>35986</v>
      </c>
    </row>
    <row r="1106" spans="1:4" x14ac:dyDescent="0.45">
      <c r="A1106" t="s">
        <v>350</v>
      </c>
      <c r="B1106" t="s">
        <v>88</v>
      </c>
      <c r="C1106">
        <v>10010169624</v>
      </c>
      <c r="D1106" s="9">
        <v>35809</v>
      </c>
    </row>
    <row r="1107" spans="1:4" x14ac:dyDescent="0.45">
      <c r="A1107" t="s">
        <v>2040</v>
      </c>
      <c r="B1107" t="s">
        <v>58</v>
      </c>
      <c r="C1107">
        <v>10010700700</v>
      </c>
      <c r="D1107" s="9">
        <v>35192</v>
      </c>
    </row>
    <row r="1108" spans="1:4" x14ac:dyDescent="0.45">
      <c r="A1108" t="s">
        <v>3163</v>
      </c>
      <c r="B1108" t="s">
        <v>3066</v>
      </c>
      <c r="C1108">
        <v>10080569089</v>
      </c>
      <c r="D1108" s="9">
        <v>31990</v>
      </c>
    </row>
    <row r="1109" spans="1:4" x14ac:dyDescent="0.45">
      <c r="A1109" t="s">
        <v>3164</v>
      </c>
      <c r="B1109" t="s">
        <v>79</v>
      </c>
      <c r="C1109">
        <v>10010119205</v>
      </c>
      <c r="D1109" s="9">
        <v>35130</v>
      </c>
    </row>
    <row r="1110" spans="1:4" x14ac:dyDescent="0.45">
      <c r="A1110" t="s">
        <v>3165</v>
      </c>
      <c r="B1110" t="s">
        <v>96</v>
      </c>
      <c r="C1110">
        <v>10009862658</v>
      </c>
      <c r="D1110" s="9">
        <v>30326</v>
      </c>
    </row>
    <row r="1111" spans="1:4" x14ac:dyDescent="0.45">
      <c r="A1111" t="s">
        <v>3166</v>
      </c>
      <c r="B1111" t="s">
        <v>37</v>
      </c>
      <c r="C1111">
        <v>10073485059</v>
      </c>
      <c r="D1111" s="9">
        <v>37644</v>
      </c>
    </row>
    <row r="1112" spans="1:4" x14ac:dyDescent="0.45">
      <c r="A1112" t="s">
        <v>2192</v>
      </c>
      <c r="B1112" t="s">
        <v>61</v>
      </c>
      <c r="C1112">
        <v>10031099190</v>
      </c>
      <c r="D1112" s="9">
        <v>38547</v>
      </c>
    </row>
    <row r="1113" spans="1:4" x14ac:dyDescent="0.45">
      <c r="A1113" t="s">
        <v>3167</v>
      </c>
      <c r="B1113" t="s">
        <v>96</v>
      </c>
      <c r="C1113">
        <v>10005916475</v>
      </c>
      <c r="D1113" s="9">
        <v>29189</v>
      </c>
    </row>
    <row r="1114" spans="1:4" x14ac:dyDescent="0.45">
      <c r="A1114" t="s">
        <v>3167</v>
      </c>
      <c r="B1114" t="s">
        <v>67</v>
      </c>
      <c r="C1114">
        <v>10064526505</v>
      </c>
      <c r="D1114" s="9">
        <v>32988</v>
      </c>
    </row>
    <row r="1115" spans="1:4" x14ac:dyDescent="0.45">
      <c r="A1115" t="s">
        <v>3168</v>
      </c>
      <c r="B1115" t="s">
        <v>282</v>
      </c>
      <c r="C1115">
        <v>10036079031</v>
      </c>
      <c r="D1115" s="9">
        <v>37467</v>
      </c>
    </row>
    <row r="1116" spans="1:4" x14ac:dyDescent="0.45">
      <c r="A1116" t="s">
        <v>3169</v>
      </c>
      <c r="B1116" t="s">
        <v>91</v>
      </c>
      <c r="C1116">
        <v>10075184781</v>
      </c>
      <c r="D1116" s="9">
        <v>37110</v>
      </c>
    </row>
    <row r="1117" spans="1:4" x14ac:dyDescent="0.45">
      <c r="A1117" t="s">
        <v>3170</v>
      </c>
      <c r="B1117" t="s">
        <v>67</v>
      </c>
      <c r="C1117">
        <v>10009097570</v>
      </c>
      <c r="D1117" s="9">
        <v>24850</v>
      </c>
    </row>
    <row r="1118" spans="1:4" x14ac:dyDescent="0.45">
      <c r="A1118" t="s">
        <v>3171</v>
      </c>
      <c r="B1118" t="s">
        <v>37</v>
      </c>
      <c r="C1118">
        <v>10021674228</v>
      </c>
      <c r="D1118" s="9">
        <v>37319</v>
      </c>
    </row>
    <row r="1119" spans="1:4" x14ac:dyDescent="0.45">
      <c r="A1119" t="s">
        <v>3172</v>
      </c>
      <c r="B1119" t="s">
        <v>37</v>
      </c>
      <c r="C1119">
        <v>10021677258</v>
      </c>
      <c r="D1119" s="9">
        <v>37319</v>
      </c>
    </row>
    <row r="1120" spans="1:4" x14ac:dyDescent="0.45">
      <c r="A1120" t="s">
        <v>3173</v>
      </c>
      <c r="B1120" t="s">
        <v>37</v>
      </c>
      <c r="C1120">
        <v>10021679682</v>
      </c>
      <c r="D1120" s="9">
        <v>36747</v>
      </c>
    </row>
    <row r="1121" spans="1:4" x14ac:dyDescent="0.45">
      <c r="A1121" t="s">
        <v>3174</v>
      </c>
      <c r="B1121" t="s">
        <v>79</v>
      </c>
      <c r="C1121">
        <v>10023963428</v>
      </c>
      <c r="D1121" s="9">
        <v>36801</v>
      </c>
    </row>
    <row r="1122" spans="1:4" x14ac:dyDescent="0.45">
      <c r="A1122" t="s">
        <v>3175</v>
      </c>
      <c r="B1122" t="s">
        <v>83</v>
      </c>
      <c r="C1122">
        <v>10122967082</v>
      </c>
      <c r="D1122" s="9">
        <v>38611</v>
      </c>
    </row>
    <row r="1123" spans="1:4" x14ac:dyDescent="0.45">
      <c r="A1123" t="s">
        <v>3176</v>
      </c>
      <c r="B1123" t="s">
        <v>485</v>
      </c>
      <c r="C1123">
        <v>10004712867</v>
      </c>
      <c r="D1123" s="9">
        <v>31978</v>
      </c>
    </row>
    <row r="1124" spans="1:4" x14ac:dyDescent="0.45">
      <c r="A1124" t="s">
        <v>136</v>
      </c>
      <c r="B1124" t="s">
        <v>64</v>
      </c>
      <c r="C1124">
        <v>10062151116</v>
      </c>
      <c r="D1124" s="9">
        <v>36159</v>
      </c>
    </row>
    <row r="1125" spans="1:4" x14ac:dyDescent="0.45">
      <c r="A1125" t="s">
        <v>490</v>
      </c>
      <c r="B1125" t="s">
        <v>491</v>
      </c>
      <c r="C1125">
        <v>10053184070</v>
      </c>
      <c r="D1125" s="9">
        <v>34221</v>
      </c>
    </row>
    <row r="1126" spans="1:4" x14ac:dyDescent="0.45">
      <c r="A1126" t="s">
        <v>3177</v>
      </c>
      <c r="B1126" t="s">
        <v>52</v>
      </c>
      <c r="C1126">
        <v>10023572192</v>
      </c>
      <c r="D1126" s="9">
        <v>36711</v>
      </c>
    </row>
    <row r="1127" spans="1:4" x14ac:dyDescent="0.45">
      <c r="A1127" t="s">
        <v>3178</v>
      </c>
      <c r="B1127" t="s">
        <v>491</v>
      </c>
      <c r="C1127">
        <v>10009424340</v>
      </c>
      <c r="D1127" s="9">
        <v>34221</v>
      </c>
    </row>
    <row r="1128" spans="1:4" x14ac:dyDescent="0.45">
      <c r="A1128" t="s">
        <v>3179</v>
      </c>
      <c r="B1128" t="s">
        <v>282</v>
      </c>
      <c r="C1128">
        <v>10015151481</v>
      </c>
      <c r="D1128" s="9">
        <v>35395</v>
      </c>
    </row>
    <row r="1129" spans="1:4" x14ac:dyDescent="0.45">
      <c r="A1129" t="s">
        <v>455</v>
      </c>
      <c r="B1129" t="s">
        <v>282</v>
      </c>
      <c r="C1129">
        <v>10023525110</v>
      </c>
      <c r="D1129" s="9">
        <v>36225</v>
      </c>
    </row>
    <row r="1130" spans="1:4" x14ac:dyDescent="0.45">
      <c r="A1130" t="s">
        <v>3180</v>
      </c>
      <c r="B1130" t="s">
        <v>2259</v>
      </c>
      <c r="C1130">
        <v>10010126073</v>
      </c>
      <c r="D1130" s="9">
        <v>34844</v>
      </c>
    </row>
    <row r="1131" spans="1:4" x14ac:dyDescent="0.45">
      <c r="A1131" t="s">
        <v>3181</v>
      </c>
      <c r="B1131" t="s">
        <v>34</v>
      </c>
      <c r="C1131">
        <v>10062251247</v>
      </c>
      <c r="D1131" s="9">
        <v>35677</v>
      </c>
    </row>
    <row r="1132" spans="1:4" x14ac:dyDescent="0.45">
      <c r="A1132" t="s">
        <v>346</v>
      </c>
      <c r="B1132" t="s">
        <v>52</v>
      </c>
      <c r="C1132">
        <v>10015528367</v>
      </c>
      <c r="D1132" s="9">
        <v>36277</v>
      </c>
    </row>
    <row r="1133" spans="1:4" x14ac:dyDescent="0.45">
      <c r="A1133" t="s">
        <v>3182</v>
      </c>
      <c r="B1133" t="s">
        <v>2221</v>
      </c>
      <c r="C1133">
        <v>10063589847</v>
      </c>
      <c r="D1133" s="9">
        <v>35320</v>
      </c>
    </row>
    <row r="1134" spans="1:4" x14ac:dyDescent="0.45">
      <c r="A1134" t="s">
        <v>3183</v>
      </c>
      <c r="B1134" t="s">
        <v>429</v>
      </c>
      <c r="C1134">
        <v>10074551756</v>
      </c>
      <c r="D1134" s="9">
        <v>34314</v>
      </c>
    </row>
    <row r="1135" spans="1:4" x14ac:dyDescent="0.45">
      <c r="A1135" t="s">
        <v>3184</v>
      </c>
      <c r="B1135" t="s">
        <v>37</v>
      </c>
      <c r="C1135">
        <v>10010628655</v>
      </c>
      <c r="D1135" s="9">
        <v>35700</v>
      </c>
    </row>
    <row r="1136" spans="1:4" x14ac:dyDescent="0.45">
      <c r="A1136" t="s">
        <v>3185</v>
      </c>
      <c r="B1136" t="s">
        <v>58</v>
      </c>
      <c r="C1136">
        <v>10082192124</v>
      </c>
      <c r="D1136" s="9">
        <v>38527</v>
      </c>
    </row>
    <row r="1137" spans="1:4" x14ac:dyDescent="0.45">
      <c r="A1137" t="s">
        <v>3186</v>
      </c>
      <c r="B1137" t="s">
        <v>282</v>
      </c>
      <c r="C1137">
        <v>10064705044</v>
      </c>
      <c r="D1137" s="9">
        <v>35182</v>
      </c>
    </row>
    <row r="1138" spans="1:4" x14ac:dyDescent="0.45">
      <c r="A1138" t="s">
        <v>2181</v>
      </c>
      <c r="B1138" t="s">
        <v>88</v>
      </c>
      <c r="C1138">
        <v>10094289741</v>
      </c>
      <c r="D1138" s="9">
        <v>38408</v>
      </c>
    </row>
    <row r="1139" spans="1:4" x14ac:dyDescent="0.45">
      <c r="A1139" t="s">
        <v>240</v>
      </c>
      <c r="B1139" t="s">
        <v>242</v>
      </c>
      <c r="C1139">
        <v>10083975106</v>
      </c>
      <c r="D1139" s="9">
        <v>37917</v>
      </c>
    </row>
    <row r="1140" spans="1:4" x14ac:dyDescent="0.45">
      <c r="A1140" t="s">
        <v>3187</v>
      </c>
      <c r="B1140" t="s">
        <v>43</v>
      </c>
      <c r="C1140">
        <v>10009214273</v>
      </c>
      <c r="D1140" s="9">
        <v>34711</v>
      </c>
    </row>
    <row r="1141" spans="1:4" x14ac:dyDescent="0.45">
      <c r="A1141" t="s">
        <v>3188</v>
      </c>
      <c r="B1141" t="s">
        <v>43</v>
      </c>
      <c r="C1141">
        <v>10010917130</v>
      </c>
      <c r="D1141" s="9">
        <v>35181</v>
      </c>
    </row>
    <row r="1142" spans="1:4" x14ac:dyDescent="0.45">
      <c r="A1142" t="s">
        <v>3189</v>
      </c>
      <c r="B1142" t="s">
        <v>363</v>
      </c>
      <c r="C1142">
        <v>10002848952</v>
      </c>
      <c r="D1142" s="9">
        <v>30913</v>
      </c>
    </row>
    <row r="1143" spans="1:4" x14ac:dyDescent="0.45">
      <c r="A1143" t="s">
        <v>3190</v>
      </c>
      <c r="B1143" t="s">
        <v>70</v>
      </c>
      <c r="C1143">
        <v>10060355505</v>
      </c>
      <c r="D1143" s="9">
        <v>33047</v>
      </c>
    </row>
    <row r="1144" spans="1:4" x14ac:dyDescent="0.45">
      <c r="A1144" t="s">
        <v>3191</v>
      </c>
      <c r="B1144" t="s">
        <v>43</v>
      </c>
      <c r="C1144">
        <v>10015326283</v>
      </c>
      <c r="D1144" s="9">
        <v>35622</v>
      </c>
    </row>
    <row r="1145" spans="1:4" x14ac:dyDescent="0.45">
      <c r="A1145" t="s">
        <v>3192</v>
      </c>
      <c r="B1145" t="s">
        <v>43</v>
      </c>
      <c r="C1145">
        <v>10015326182</v>
      </c>
      <c r="D1145" s="9">
        <v>35622</v>
      </c>
    </row>
    <row r="1146" spans="1:4" x14ac:dyDescent="0.45">
      <c r="A1146" t="s">
        <v>2110</v>
      </c>
      <c r="B1146" t="s">
        <v>61</v>
      </c>
      <c r="C1146">
        <v>10005886365</v>
      </c>
      <c r="D1146" s="9">
        <v>33148</v>
      </c>
    </row>
    <row r="1147" spans="1:4" x14ac:dyDescent="0.45">
      <c r="A1147" t="s">
        <v>106</v>
      </c>
      <c r="B1147" t="s">
        <v>61</v>
      </c>
      <c r="C1147">
        <v>10015339118</v>
      </c>
      <c r="D1147" s="9">
        <v>36886</v>
      </c>
    </row>
    <row r="1148" spans="1:4" x14ac:dyDescent="0.45">
      <c r="A1148" t="s">
        <v>3193</v>
      </c>
      <c r="B1148" t="s">
        <v>61</v>
      </c>
      <c r="C1148">
        <v>10002741545</v>
      </c>
      <c r="D1148" s="9">
        <v>30916</v>
      </c>
    </row>
    <row r="1149" spans="1:4" x14ac:dyDescent="0.45">
      <c r="A1149" t="s">
        <v>3194</v>
      </c>
      <c r="B1149" t="s">
        <v>52</v>
      </c>
      <c r="C1149">
        <v>10009138289</v>
      </c>
      <c r="D1149" s="9">
        <v>34789</v>
      </c>
    </row>
    <row r="1150" spans="1:4" x14ac:dyDescent="0.45">
      <c r="A1150" t="s">
        <v>3195</v>
      </c>
      <c r="B1150" t="s">
        <v>52</v>
      </c>
      <c r="C1150">
        <v>10026615568</v>
      </c>
      <c r="D1150" s="9">
        <v>35315</v>
      </c>
    </row>
    <row r="1151" spans="1:4" x14ac:dyDescent="0.45">
      <c r="A1151" t="s">
        <v>3196</v>
      </c>
      <c r="B1151" t="s">
        <v>96</v>
      </c>
      <c r="C1151">
        <v>10010660280</v>
      </c>
      <c r="D1151" s="9">
        <v>32387</v>
      </c>
    </row>
    <row r="1152" spans="1:4" x14ac:dyDescent="0.45">
      <c r="A1152" t="s">
        <v>3197</v>
      </c>
      <c r="B1152" t="s">
        <v>2312</v>
      </c>
      <c r="C1152">
        <v>10004594750</v>
      </c>
      <c r="D1152" s="9">
        <v>32081</v>
      </c>
    </row>
    <row r="1153" spans="1:4" x14ac:dyDescent="0.45">
      <c r="A1153" t="s">
        <v>3198</v>
      </c>
      <c r="B1153" t="s">
        <v>121</v>
      </c>
      <c r="C1153">
        <v>10010828618</v>
      </c>
      <c r="D1153" s="9">
        <v>35989</v>
      </c>
    </row>
    <row r="1154" spans="1:4" x14ac:dyDescent="0.45">
      <c r="A1154" t="s">
        <v>3199</v>
      </c>
      <c r="B1154" t="s">
        <v>121</v>
      </c>
      <c r="C1154">
        <v>10062452624</v>
      </c>
      <c r="D1154" s="9">
        <v>37589</v>
      </c>
    </row>
    <row r="1155" spans="1:4" x14ac:dyDescent="0.45">
      <c r="A1155" t="s">
        <v>3200</v>
      </c>
      <c r="B1155" t="s">
        <v>370</v>
      </c>
      <c r="C1155">
        <v>10050517378</v>
      </c>
      <c r="D1155" s="9">
        <v>36347</v>
      </c>
    </row>
    <row r="1156" spans="1:4" x14ac:dyDescent="0.45">
      <c r="A1156" t="s">
        <v>3201</v>
      </c>
      <c r="B1156" t="s">
        <v>64</v>
      </c>
      <c r="C1156">
        <v>10007782818</v>
      </c>
      <c r="D1156" s="9">
        <v>33790</v>
      </c>
    </row>
    <row r="1157" spans="1:4" x14ac:dyDescent="0.45">
      <c r="A1157" t="s">
        <v>3202</v>
      </c>
      <c r="B1157" t="s">
        <v>437</v>
      </c>
      <c r="C1157">
        <v>10008937219</v>
      </c>
      <c r="D1157" s="9">
        <v>34138</v>
      </c>
    </row>
    <row r="1158" spans="1:4" x14ac:dyDescent="0.45">
      <c r="A1158" t="s">
        <v>3203</v>
      </c>
      <c r="B1158" t="s">
        <v>437</v>
      </c>
      <c r="C1158">
        <v>10008939239</v>
      </c>
      <c r="D1158" s="9">
        <v>34640</v>
      </c>
    </row>
    <row r="1159" spans="1:4" x14ac:dyDescent="0.45">
      <c r="A1159" t="s">
        <v>3204</v>
      </c>
      <c r="B1159" t="s">
        <v>437</v>
      </c>
      <c r="C1159">
        <v>10059565256</v>
      </c>
      <c r="D1159" s="9">
        <v>34138</v>
      </c>
    </row>
    <row r="1160" spans="1:4" x14ac:dyDescent="0.45">
      <c r="A1160" t="s">
        <v>3205</v>
      </c>
      <c r="B1160" t="s">
        <v>52</v>
      </c>
      <c r="C1160">
        <v>10085481434</v>
      </c>
      <c r="D1160" s="9">
        <v>36440</v>
      </c>
    </row>
    <row r="1161" spans="1:4" x14ac:dyDescent="0.45">
      <c r="A1161" t="s">
        <v>3206</v>
      </c>
      <c r="B1161" t="s">
        <v>52</v>
      </c>
      <c r="C1161">
        <v>10065659785</v>
      </c>
      <c r="D1161" s="9">
        <v>37060</v>
      </c>
    </row>
    <row r="1162" spans="1:4" x14ac:dyDescent="0.45">
      <c r="A1162" t="s">
        <v>219</v>
      </c>
      <c r="B1162" t="s">
        <v>67</v>
      </c>
      <c r="C1162">
        <v>10004742876</v>
      </c>
      <c r="D1162" s="9">
        <v>33355</v>
      </c>
    </row>
    <row r="1163" spans="1:4" x14ac:dyDescent="0.45">
      <c r="A1163" t="s">
        <v>2118</v>
      </c>
      <c r="B1163" t="s">
        <v>121</v>
      </c>
      <c r="C1163">
        <v>10006285176</v>
      </c>
      <c r="D1163" s="9">
        <v>33070</v>
      </c>
    </row>
    <row r="1164" spans="1:4" x14ac:dyDescent="0.45">
      <c r="A1164" t="s">
        <v>3207</v>
      </c>
      <c r="B1164" t="s">
        <v>121</v>
      </c>
      <c r="C1164">
        <v>10061392694</v>
      </c>
      <c r="D1164" s="9">
        <v>33070</v>
      </c>
    </row>
    <row r="1165" spans="1:4" x14ac:dyDescent="0.45">
      <c r="A1165" t="s">
        <v>3208</v>
      </c>
      <c r="B1165" t="s">
        <v>370</v>
      </c>
      <c r="C1165">
        <v>10135770678</v>
      </c>
      <c r="D1165" s="9">
        <v>37671</v>
      </c>
    </row>
    <row r="1166" spans="1:4" x14ac:dyDescent="0.45">
      <c r="A1166" t="s">
        <v>3209</v>
      </c>
      <c r="B1166" t="s">
        <v>64</v>
      </c>
      <c r="C1166">
        <v>10009219428</v>
      </c>
      <c r="D1166" s="9">
        <v>29712</v>
      </c>
    </row>
    <row r="1167" spans="1:4" x14ac:dyDescent="0.45">
      <c r="A1167" t="s">
        <v>3210</v>
      </c>
      <c r="B1167" t="s">
        <v>43</v>
      </c>
      <c r="C1167">
        <v>10003100344</v>
      </c>
      <c r="D1167" s="9">
        <v>31469</v>
      </c>
    </row>
    <row r="1168" spans="1:4" x14ac:dyDescent="0.45">
      <c r="A1168" t="s">
        <v>373</v>
      </c>
      <c r="B1168" t="s">
        <v>43</v>
      </c>
      <c r="C1168">
        <v>10062787474</v>
      </c>
      <c r="D1168" s="9">
        <v>36234</v>
      </c>
    </row>
    <row r="1169" spans="1:4" x14ac:dyDescent="0.45">
      <c r="A1169" t="s">
        <v>3211</v>
      </c>
      <c r="B1169" t="s">
        <v>370</v>
      </c>
      <c r="C1169">
        <v>10050536576</v>
      </c>
      <c r="D1169" s="9">
        <v>37043</v>
      </c>
    </row>
    <row r="1170" spans="1:4" x14ac:dyDescent="0.45">
      <c r="A1170" t="s">
        <v>3212</v>
      </c>
      <c r="B1170" t="s">
        <v>251</v>
      </c>
      <c r="C1170">
        <v>10009049070</v>
      </c>
      <c r="D1170" s="9">
        <v>35305</v>
      </c>
    </row>
    <row r="1171" spans="1:4" x14ac:dyDescent="0.45">
      <c r="A1171" t="s">
        <v>290</v>
      </c>
      <c r="B1171" t="s">
        <v>64</v>
      </c>
      <c r="C1171">
        <v>10061308529</v>
      </c>
      <c r="D1171" s="9">
        <v>34586</v>
      </c>
    </row>
    <row r="1172" spans="1:4" x14ac:dyDescent="0.45">
      <c r="A1172" t="s">
        <v>290</v>
      </c>
      <c r="B1172" t="s">
        <v>64</v>
      </c>
      <c r="C1172">
        <v>10010751119</v>
      </c>
      <c r="D1172" s="9">
        <v>30934</v>
      </c>
    </row>
    <row r="1173" spans="1:4" x14ac:dyDescent="0.45">
      <c r="A1173" t="s">
        <v>3213</v>
      </c>
      <c r="B1173" t="s">
        <v>79</v>
      </c>
      <c r="C1173">
        <v>10023843590</v>
      </c>
      <c r="D1173" s="9">
        <v>36322</v>
      </c>
    </row>
    <row r="1174" spans="1:4" x14ac:dyDescent="0.45">
      <c r="A1174" t="s">
        <v>3214</v>
      </c>
      <c r="B1174" t="s">
        <v>143</v>
      </c>
      <c r="C1174">
        <v>10034867541</v>
      </c>
      <c r="D1174" s="9">
        <v>34318</v>
      </c>
    </row>
    <row r="1175" spans="1:4" x14ac:dyDescent="0.45">
      <c r="A1175" t="s">
        <v>3215</v>
      </c>
      <c r="B1175" t="s">
        <v>121</v>
      </c>
      <c r="C1175">
        <v>10063596719</v>
      </c>
      <c r="D1175" s="9">
        <v>37026</v>
      </c>
    </row>
    <row r="1176" spans="1:4" x14ac:dyDescent="0.45">
      <c r="A1176" t="s">
        <v>3216</v>
      </c>
      <c r="B1176" t="s">
        <v>485</v>
      </c>
      <c r="C1176">
        <v>10056259576</v>
      </c>
      <c r="D1176" s="9">
        <v>37210</v>
      </c>
    </row>
    <row r="1177" spans="1:4" x14ac:dyDescent="0.45">
      <c r="A1177" t="s">
        <v>3217</v>
      </c>
      <c r="B1177" t="s">
        <v>177</v>
      </c>
      <c r="C1177">
        <v>10058982448</v>
      </c>
      <c r="D1177" s="9">
        <v>36511</v>
      </c>
    </row>
    <row r="1178" spans="1:4" x14ac:dyDescent="0.45">
      <c r="A1178" t="s">
        <v>3218</v>
      </c>
      <c r="B1178" t="s">
        <v>121</v>
      </c>
      <c r="C1178">
        <v>10053215695</v>
      </c>
      <c r="D1178" s="9">
        <v>37162</v>
      </c>
    </row>
    <row r="1179" spans="1:4" x14ac:dyDescent="0.45">
      <c r="A1179" t="s">
        <v>3219</v>
      </c>
      <c r="B1179" t="s">
        <v>131</v>
      </c>
      <c r="C1179">
        <v>10008651572</v>
      </c>
      <c r="D1179" s="9">
        <v>34335</v>
      </c>
    </row>
    <row r="1180" spans="1:4" x14ac:dyDescent="0.45">
      <c r="A1180" t="s">
        <v>3220</v>
      </c>
      <c r="B1180" t="s">
        <v>121</v>
      </c>
      <c r="C1180">
        <v>10009034421</v>
      </c>
      <c r="D1180" s="9">
        <v>34874</v>
      </c>
    </row>
    <row r="1181" spans="1:4" x14ac:dyDescent="0.45">
      <c r="A1181" t="s">
        <v>3221</v>
      </c>
      <c r="B1181" t="s">
        <v>3222</v>
      </c>
      <c r="C1181">
        <v>10115622465</v>
      </c>
      <c r="D1181" s="9">
        <v>36570</v>
      </c>
    </row>
    <row r="1182" spans="1:4" x14ac:dyDescent="0.45">
      <c r="A1182" t="s">
        <v>3223</v>
      </c>
      <c r="B1182" t="s">
        <v>363</v>
      </c>
      <c r="C1182">
        <v>10049091377</v>
      </c>
      <c r="D1182" s="9">
        <v>36341</v>
      </c>
    </row>
    <row r="1183" spans="1:4" x14ac:dyDescent="0.45">
      <c r="A1183" t="s">
        <v>3224</v>
      </c>
      <c r="B1183" t="s">
        <v>506</v>
      </c>
      <c r="C1183">
        <v>10113660136</v>
      </c>
      <c r="D1183" s="9">
        <v>38151</v>
      </c>
    </row>
    <row r="1184" spans="1:4" x14ac:dyDescent="0.45">
      <c r="A1184" t="s">
        <v>482</v>
      </c>
      <c r="B1184" t="s">
        <v>437</v>
      </c>
      <c r="C1184">
        <v>10015279605</v>
      </c>
      <c r="D1184" s="9">
        <v>35656</v>
      </c>
    </row>
    <row r="1185" spans="1:4" x14ac:dyDescent="0.45">
      <c r="A1185" t="s">
        <v>3225</v>
      </c>
      <c r="B1185" t="s">
        <v>2210</v>
      </c>
      <c r="C1185">
        <v>10131418008</v>
      </c>
      <c r="D1185" s="9">
        <v>35695</v>
      </c>
    </row>
    <row r="1186" spans="1:4" x14ac:dyDescent="0.45">
      <c r="A1186" t="s">
        <v>3225</v>
      </c>
      <c r="B1186" t="s">
        <v>2210</v>
      </c>
      <c r="C1186">
        <v>10009728676</v>
      </c>
      <c r="D1186" s="9">
        <v>35694</v>
      </c>
    </row>
    <row r="1187" spans="1:4" x14ac:dyDescent="0.45">
      <c r="A1187" t="s">
        <v>3226</v>
      </c>
      <c r="B1187" t="s">
        <v>2210</v>
      </c>
      <c r="C1187">
        <v>10010876108</v>
      </c>
      <c r="D1187" s="9">
        <v>30358</v>
      </c>
    </row>
    <row r="1188" spans="1:4" x14ac:dyDescent="0.45">
      <c r="A1188" t="s">
        <v>3227</v>
      </c>
      <c r="B1188" t="s">
        <v>242</v>
      </c>
      <c r="C1188">
        <v>10061643884</v>
      </c>
      <c r="D1188" s="9">
        <v>37036</v>
      </c>
    </row>
    <row r="1189" spans="1:4" x14ac:dyDescent="0.45">
      <c r="A1189" t="s">
        <v>3228</v>
      </c>
      <c r="B1189" t="s">
        <v>91</v>
      </c>
      <c r="C1189">
        <v>10084576001</v>
      </c>
      <c r="D1189" s="9">
        <v>37435</v>
      </c>
    </row>
    <row r="1190" spans="1:4" x14ac:dyDescent="0.45">
      <c r="A1190" t="s">
        <v>3228</v>
      </c>
      <c r="B1190" t="s">
        <v>91</v>
      </c>
      <c r="C1190">
        <v>10085379683</v>
      </c>
      <c r="D1190" s="9">
        <v>37435</v>
      </c>
    </row>
    <row r="1191" spans="1:4" x14ac:dyDescent="0.45">
      <c r="A1191" t="s">
        <v>3229</v>
      </c>
      <c r="B1191" t="s">
        <v>91</v>
      </c>
      <c r="C1191">
        <v>10011139422</v>
      </c>
      <c r="D1191" s="9">
        <v>36229</v>
      </c>
    </row>
    <row r="1192" spans="1:4" x14ac:dyDescent="0.45">
      <c r="A1192" t="s">
        <v>3230</v>
      </c>
      <c r="B1192" t="s">
        <v>88</v>
      </c>
      <c r="C1192">
        <v>10036173102</v>
      </c>
      <c r="D1192" s="9">
        <v>37320</v>
      </c>
    </row>
    <row r="1193" spans="1:4" x14ac:dyDescent="0.45">
      <c r="A1193" t="s">
        <v>3231</v>
      </c>
      <c r="B1193" t="s">
        <v>242</v>
      </c>
      <c r="C1193">
        <v>10035025670</v>
      </c>
      <c r="D1193" s="9">
        <v>36815</v>
      </c>
    </row>
    <row r="1194" spans="1:4" x14ac:dyDescent="0.45">
      <c r="A1194" t="s">
        <v>3232</v>
      </c>
      <c r="B1194" t="s">
        <v>2508</v>
      </c>
      <c r="C1194">
        <v>10080685489</v>
      </c>
      <c r="D1194" s="9">
        <v>31520</v>
      </c>
    </row>
    <row r="1195" spans="1:4" x14ac:dyDescent="0.45">
      <c r="A1195" t="s">
        <v>3233</v>
      </c>
      <c r="B1195" t="s">
        <v>67</v>
      </c>
      <c r="C1195">
        <v>10095298440</v>
      </c>
      <c r="D1195" s="9">
        <v>33889</v>
      </c>
    </row>
    <row r="1196" spans="1:4" x14ac:dyDescent="0.45">
      <c r="A1196" t="s">
        <v>3234</v>
      </c>
      <c r="B1196" t="s">
        <v>265</v>
      </c>
      <c r="C1196">
        <v>10055035356</v>
      </c>
      <c r="D1196" s="9">
        <v>36516</v>
      </c>
    </row>
    <row r="1197" spans="1:4" x14ac:dyDescent="0.45">
      <c r="A1197" t="s">
        <v>3235</v>
      </c>
      <c r="B1197" t="s">
        <v>79</v>
      </c>
      <c r="C1197">
        <v>10006241124</v>
      </c>
      <c r="D1197" s="9">
        <v>33289</v>
      </c>
    </row>
    <row r="1198" spans="1:4" x14ac:dyDescent="0.45">
      <c r="A1198" t="s">
        <v>3236</v>
      </c>
      <c r="B1198" t="s">
        <v>79</v>
      </c>
      <c r="C1198">
        <v>10018805654</v>
      </c>
      <c r="D1198" s="9">
        <v>34800</v>
      </c>
    </row>
    <row r="1199" spans="1:4" x14ac:dyDescent="0.45">
      <c r="A1199" t="s">
        <v>3237</v>
      </c>
      <c r="B1199" t="s">
        <v>58</v>
      </c>
      <c r="C1199">
        <v>10107403737</v>
      </c>
      <c r="D1199" s="9">
        <v>33843</v>
      </c>
    </row>
    <row r="1200" spans="1:4" x14ac:dyDescent="0.45">
      <c r="A1200" t="s">
        <v>3238</v>
      </c>
      <c r="B1200" t="s">
        <v>79</v>
      </c>
      <c r="C1200">
        <v>10023807521</v>
      </c>
      <c r="D1200" s="9">
        <v>36661</v>
      </c>
    </row>
    <row r="1201" spans="1:4" x14ac:dyDescent="0.45">
      <c r="A1201" t="s">
        <v>3239</v>
      </c>
      <c r="B1201" t="s">
        <v>79</v>
      </c>
      <c r="C1201">
        <v>10074582573</v>
      </c>
      <c r="D1201" s="9">
        <v>37230</v>
      </c>
    </row>
    <row r="1202" spans="1:4" x14ac:dyDescent="0.45">
      <c r="A1202" t="s">
        <v>3240</v>
      </c>
      <c r="B1202" t="s">
        <v>143</v>
      </c>
      <c r="C1202">
        <v>10010853068</v>
      </c>
      <c r="D1202" s="9">
        <v>35940</v>
      </c>
    </row>
    <row r="1203" spans="1:4" x14ac:dyDescent="0.45">
      <c r="A1203" t="s">
        <v>3241</v>
      </c>
      <c r="B1203" t="s">
        <v>251</v>
      </c>
      <c r="C1203">
        <v>10009674520</v>
      </c>
      <c r="D1203" s="9">
        <v>33752</v>
      </c>
    </row>
    <row r="1204" spans="1:4" x14ac:dyDescent="0.45">
      <c r="A1204" t="s">
        <v>3242</v>
      </c>
      <c r="B1204" t="s">
        <v>67</v>
      </c>
      <c r="C1204">
        <v>10002730431</v>
      </c>
      <c r="D1204" s="9">
        <v>30546</v>
      </c>
    </row>
    <row r="1205" spans="1:4" x14ac:dyDescent="0.45">
      <c r="A1205" t="s">
        <v>3243</v>
      </c>
      <c r="B1205" t="s">
        <v>43</v>
      </c>
      <c r="C1205">
        <v>10009204674</v>
      </c>
      <c r="D1205" s="9">
        <v>32913</v>
      </c>
    </row>
    <row r="1206" spans="1:4" x14ac:dyDescent="0.45">
      <c r="A1206" t="s">
        <v>3244</v>
      </c>
      <c r="B1206" t="s">
        <v>43</v>
      </c>
      <c r="C1206">
        <v>10084757065</v>
      </c>
      <c r="D1206" s="9">
        <v>33455</v>
      </c>
    </row>
    <row r="1207" spans="1:4" x14ac:dyDescent="0.45">
      <c r="A1207" t="s">
        <v>3245</v>
      </c>
      <c r="B1207" t="s">
        <v>363</v>
      </c>
      <c r="C1207">
        <v>10007831722</v>
      </c>
      <c r="D1207" s="9">
        <v>34050</v>
      </c>
    </row>
    <row r="1208" spans="1:4" x14ac:dyDescent="0.45">
      <c r="A1208" t="s">
        <v>3246</v>
      </c>
      <c r="B1208" t="s">
        <v>43</v>
      </c>
      <c r="C1208">
        <v>10009208011</v>
      </c>
      <c r="D1208" s="9">
        <v>34196</v>
      </c>
    </row>
    <row r="1209" spans="1:4" x14ac:dyDescent="0.45">
      <c r="A1209" t="s">
        <v>479</v>
      </c>
      <c r="B1209" t="s">
        <v>67</v>
      </c>
      <c r="C1209">
        <v>10064643309</v>
      </c>
      <c r="D1209" s="9">
        <v>37563</v>
      </c>
    </row>
    <row r="1210" spans="1:4" x14ac:dyDescent="0.45">
      <c r="A1210" t="s">
        <v>3247</v>
      </c>
      <c r="B1210" t="s">
        <v>52</v>
      </c>
      <c r="C1210">
        <v>10026261419</v>
      </c>
      <c r="D1210" s="9">
        <v>36745</v>
      </c>
    </row>
    <row r="1211" spans="1:4" x14ac:dyDescent="0.45">
      <c r="A1211" t="s">
        <v>3248</v>
      </c>
      <c r="B1211" t="s">
        <v>2347</v>
      </c>
      <c r="C1211">
        <v>10009528313</v>
      </c>
      <c r="D1211" s="9">
        <v>33590</v>
      </c>
    </row>
    <row r="1212" spans="1:4" x14ac:dyDescent="0.45">
      <c r="A1212" t="s">
        <v>3249</v>
      </c>
      <c r="B1212" t="s">
        <v>83</v>
      </c>
      <c r="C1212">
        <v>10010966135</v>
      </c>
      <c r="D1212" s="9">
        <v>34742</v>
      </c>
    </row>
    <row r="1213" spans="1:4" x14ac:dyDescent="0.45">
      <c r="A1213" t="s">
        <v>3250</v>
      </c>
      <c r="B1213" t="s">
        <v>83</v>
      </c>
      <c r="C1213">
        <v>10079382760</v>
      </c>
      <c r="D1213" s="9">
        <v>38871</v>
      </c>
    </row>
    <row r="1214" spans="1:4" x14ac:dyDescent="0.45">
      <c r="A1214" t="s">
        <v>348</v>
      </c>
      <c r="B1214" t="s">
        <v>37</v>
      </c>
      <c r="C1214">
        <v>10005968918</v>
      </c>
      <c r="D1214" s="9">
        <v>32827</v>
      </c>
    </row>
    <row r="1215" spans="1:4" x14ac:dyDescent="0.45">
      <c r="A1215" t="s">
        <v>3251</v>
      </c>
      <c r="B1215" t="s">
        <v>67</v>
      </c>
      <c r="C1215">
        <v>10060991863</v>
      </c>
      <c r="D1215" s="9">
        <v>37518</v>
      </c>
    </row>
    <row r="1216" spans="1:4" x14ac:dyDescent="0.45">
      <c r="A1216" t="s">
        <v>467</v>
      </c>
      <c r="B1216" t="s">
        <v>91</v>
      </c>
      <c r="C1216">
        <v>10009118990</v>
      </c>
      <c r="D1216" s="9">
        <v>30356</v>
      </c>
    </row>
    <row r="1217" spans="1:4" x14ac:dyDescent="0.45">
      <c r="A1217" t="s">
        <v>3252</v>
      </c>
      <c r="B1217" t="s">
        <v>96</v>
      </c>
      <c r="C1217">
        <v>10051368857</v>
      </c>
      <c r="D1217" s="9">
        <v>36986</v>
      </c>
    </row>
    <row r="1218" spans="1:4" x14ac:dyDescent="0.45">
      <c r="A1218" t="s">
        <v>3253</v>
      </c>
      <c r="B1218" t="s">
        <v>64</v>
      </c>
      <c r="C1218">
        <v>10016235154</v>
      </c>
      <c r="D1218" s="9">
        <v>28563</v>
      </c>
    </row>
    <row r="1219" spans="1:4" x14ac:dyDescent="0.45">
      <c r="A1219" t="s">
        <v>3254</v>
      </c>
      <c r="B1219" t="s">
        <v>64</v>
      </c>
      <c r="C1219">
        <v>10015559184</v>
      </c>
      <c r="D1219" s="9">
        <v>35833</v>
      </c>
    </row>
    <row r="1220" spans="1:4" x14ac:dyDescent="0.45">
      <c r="A1220" t="s">
        <v>3255</v>
      </c>
      <c r="B1220" t="s">
        <v>64</v>
      </c>
      <c r="C1220">
        <v>10124478363</v>
      </c>
      <c r="D1220" s="9">
        <v>36671</v>
      </c>
    </row>
    <row r="1221" spans="1:4" x14ac:dyDescent="0.45">
      <c r="A1221" t="s">
        <v>2132</v>
      </c>
      <c r="B1221" t="s">
        <v>40</v>
      </c>
      <c r="C1221">
        <v>10117669872</v>
      </c>
      <c r="D1221" s="9">
        <v>33219</v>
      </c>
    </row>
    <row r="1222" spans="1:4" x14ac:dyDescent="0.45">
      <c r="A1222" t="s">
        <v>3256</v>
      </c>
      <c r="B1222" t="s">
        <v>115</v>
      </c>
      <c r="C1222">
        <v>10047281622</v>
      </c>
      <c r="D1222" s="9">
        <v>36970</v>
      </c>
    </row>
    <row r="1223" spans="1:4" x14ac:dyDescent="0.45">
      <c r="A1223" t="s">
        <v>3257</v>
      </c>
      <c r="B1223" t="s">
        <v>67</v>
      </c>
      <c r="C1223">
        <v>10128736158</v>
      </c>
      <c r="D1223" s="9">
        <v>31614</v>
      </c>
    </row>
    <row r="1224" spans="1:4" x14ac:dyDescent="0.45">
      <c r="A1224" t="s">
        <v>3258</v>
      </c>
      <c r="B1224" t="s">
        <v>64</v>
      </c>
      <c r="C1224">
        <v>10095213564</v>
      </c>
      <c r="D1224" s="9">
        <v>33607</v>
      </c>
    </row>
    <row r="1225" spans="1:4" x14ac:dyDescent="0.45">
      <c r="A1225" t="s">
        <v>3259</v>
      </c>
      <c r="B1225" t="s">
        <v>370</v>
      </c>
      <c r="C1225">
        <v>10115009244</v>
      </c>
      <c r="D1225" s="9">
        <v>35700</v>
      </c>
    </row>
    <row r="1226" spans="1:4" x14ac:dyDescent="0.45">
      <c r="A1226" t="s">
        <v>3260</v>
      </c>
      <c r="B1226" t="s">
        <v>427</v>
      </c>
      <c r="C1226">
        <v>10063404739</v>
      </c>
      <c r="D1226" s="9">
        <v>37826</v>
      </c>
    </row>
    <row r="1227" spans="1:4" x14ac:dyDescent="0.45">
      <c r="A1227" t="s">
        <v>2034</v>
      </c>
      <c r="B1227" t="s">
        <v>49</v>
      </c>
      <c r="C1227">
        <v>10010801235</v>
      </c>
      <c r="D1227" s="9">
        <v>35597</v>
      </c>
    </row>
    <row r="1228" spans="1:4" x14ac:dyDescent="0.45">
      <c r="A1228" t="s">
        <v>3261</v>
      </c>
      <c r="B1228" t="s">
        <v>64</v>
      </c>
      <c r="C1228">
        <v>10016652658</v>
      </c>
      <c r="D1228" s="9">
        <v>33586</v>
      </c>
    </row>
    <row r="1229" spans="1:4" x14ac:dyDescent="0.45">
      <c r="A1229" t="s">
        <v>3262</v>
      </c>
      <c r="B1229" t="s">
        <v>3263</v>
      </c>
      <c r="C1229">
        <v>10113467752</v>
      </c>
      <c r="D1229" s="9">
        <v>36649</v>
      </c>
    </row>
    <row r="1230" spans="1:4" x14ac:dyDescent="0.45">
      <c r="A1230" t="s">
        <v>3264</v>
      </c>
      <c r="B1230" t="s">
        <v>67</v>
      </c>
      <c r="C1230">
        <v>10004742775</v>
      </c>
      <c r="D1230" s="9">
        <v>33228</v>
      </c>
    </row>
    <row r="1231" spans="1:4" x14ac:dyDescent="0.45">
      <c r="A1231" t="s">
        <v>540</v>
      </c>
      <c r="B1231" t="s">
        <v>67</v>
      </c>
      <c r="C1231" s="85">
        <v>10060945686</v>
      </c>
      <c r="D1231" s="9">
        <v>37051</v>
      </c>
    </row>
    <row r="1232" spans="1:4" x14ac:dyDescent="0.45">
      <c r="A1232" t="s">
        <v>3265</v>
      </c>
      <c r="B1232" t="s">
        <v>37</v>
      </c>
      <c r="C1232">
        <v>10015781577</v>
      </c>
      <c r="D1232" s="9">
        <v>36284</v>
      </c>
    </row>
    <row r="1233" spans="1:4" x14ac:dyDescent="0.45">
      <c r="A1233" t="s">
        <v>311</v>
      </c>
      <c r="B1233" t="s">
        <v>88</v>
      </c>
      <c r="C1233">
        <v>10015335478</v>
      </c>
      <c r="D1233" s="9">
        <v>36595</v>
      </c>
    </row>
    <row r="1234" spans="1:4" x14ac:dyDescent="0.45">
      <c r="A1234" t="s">
        <v>3266</v>
      </c>
      <c r="B1234" t="s">
        <v>88</v>
      </c>
      <c r="C1234">
        <v>10009971681</v>
      </c>
      <c r="D1234" s="9">
        <v>35681</v>
      </c>
    </row>
    <row r="1235" spans="1:4" x14ac:dyDescent="0.45">
      <c r="A1235" t="s">
        <v>3267</v>
      </c>
      <c r="B1235" t="s">
        <v>91</v>
      </c>
      <c r="C1235">
        <v>10011156495</v>
      </c>
      <c r="D1235" s="9">
        <v>36198</v>
      </c>
    </row>
    <row r="1236" spans="1:4" x14ac:dyDescent="0.45">
      <c r="A1236" t="s">
        <v>3268</v>
      </c>
      <c r="B1236" t="s">
        <v>242</v>
      </c>
      <c r="C1236">
        <v>10008623886</v>
      </c>
      <c r="D1236" s="9">
        <v>35110</v>
      </c>
    </row>
    <row r="1237" spans="1:4" x14ac:dyDescent="0.45">
      <c r="A1237" t="s">
        <v>3269</v>
      </c>
      <c r="B1237" t="s">
        <v>88</v>
      </c>
      <c r="C1237">
        <v>10008965915</v>
      </c>
      <c r="D1237" s="9">
        <v>35274</v>
      </c>
    </row>
    <row r="1238" spans="1:4" x14ac:dyDescent="0.45">
      <c r="A1238" t="s">
        <v>3270</v>
      </c>
      <c r="B1238" t="s">
        <v>88</v>
      </c>
      <c r="C1238">
        <v>10051796263</v>
      </c>
      <c r="D1238" s="9">
        <v>36763</v>
      </c>
    </row>
    <row r="1239" spans="1:4" x14ac:dyDescent="0.45">
      <c r="A1239" t="s">
        <v>3271</v>
      </c>
      <c r="B1239" t="s">
        <v>115</v>
      </c>
      <c r="C1239">
        <v>10047208769</v>
      </c>
      <c r="D1239" s="9">
        <v>37662</v>
      </c>
    </row>
    <row r="1240" spans="1:4" x14ac:dyDescent="0.45">
      <c r="A1240" t="s">
        <v>3272</v>
      </c>
      <c r="B1240" t="s">
        <v>506</v>
      </c>
      <c r="C1240">
        <v>10011172057</v>
      </c>
      <c r="D1240" s="9">
        <v>34702</v>
      </c>
    </row>
    <row r="1241" spans="1:4" x14ac:dyDescent="0.45">
      <c r="A1241" t="s">
        <v>3273</v>
      </c>
      <c r="B1241" t="s">
        <v>79</v>
      </c>
      <c r="C1241">
        <v>10084651981</v>
      </c>
      <c r="D1241" s="9">
        <v>33055</v>
      </c>
    </row>
    <row r="1242" spans="1:4" x14ac:dyDescent="0.45">
      <c r="A1242" t="s">
        <v>3274</v>
      </c>
      <c r="B1242" t="s">
        <v>83</v>
      </c>
      <c r="C1242">
        <v>10016026000</v>
      </c>
      <c r="D1242" s="9">
        <v>32350</v>
      </c>
    </row>
    <row r="1243" spans="1:4" x14ac:dyDescent="0.45">
      <c r="A1243" t="s">
        <v>3275</v>
      </c>
      <c r="B1243" t="s">
        <v>79</v>
      </c>
      <c r="C1243">
        <v>10023769024</v>
      </c>
      <c r="D1243" s="9">
        <v>36113</v>
      </c>
    </row>
    <row r="1244" spans="1:4" x14ac:dyDescent="0.45">
      <c r="A1244" t="s">
        <v>3276</v>
      </c>
      <c r="B1244" t="s">
        <v>64</v>
      </c>
      <c r="C1244">
        <v>10004706100</v>
      </c>
      <c r="D1244" s="9">
        <v>23300</v>
      </c>
    </row>
    <row r="1245" spans="1:4" x14ac:dyDescent="0.45">
      <c r="A1245" t="s">
        <v>3276</v>
      </c>
      <c r="B1245" t="s">
        <v>64</v>
      </c>
      <c r="C1245">
        <v>10016805636</v>
      </c>
      <c r="D1245" s="9">
        <v>23290</v>
      </c>
    </row>
    <row r="1246" spans="1:4" x14ac:dyDescent="0.45">
      <c r="A1246" t="s">
        <v>3277</v>
      </c>
      <c r="B1246" t="s">
        <v>37</v>
      </c>
      <c r="C1246">
        <v>10123615669</v>
      </c>
      <c r="D1246" s="9">
        <v>33075</v>
      </c>
    </row>
    <row r="1247" spans="1:4" x14ac:dyDescent="0.45">
      <c r="A1247" t="s">
        <v>204</v>
      </c>
      <c r="B1247" t="s">
        <v>34</v>
      </c>
      <c r="C1247">
        <v>10023161560</v>
      </c>
      <c r="D1247" s="9">
        <v>37577</v>
      </c>
    </row>
    <row r="1248" spans="1:4" x14ac:dyDescent="0.45">
      <c r="A1248" t="s">
        <v>3278</v>
      </c>
      <c r="B1248" t="s">
        <v>52</v>
      </c>
      <c r="C1248">
        <v>10068152685</v>
      </c>
      <c r="D1248" s="9">
        <v>37819</v>
      </c>
    </row>
    <row r="1249" spans="1:4" x14ac:dyDescent="0.45">
      <c r="A1249" t="s">
        <v>3279</v>
      </c>
      <c r="B1249" t="s">
        <v>251</v>
      </c>
      <c r="C1249">
        <v>10015978207</v>
      </c>
      <c r="D1249" s="9">
        <v>36186</v>
      </c>
    </row>
    <row r="1250" spans="1:4" x14ac:dyDescent="0.45">
      <c r="A1250" t="s">
        <v>3280</v>
      </c>
      <c r="B1250" t="s">
        <v>121</v>
      </c>
      <c r="C1250">
        <v>10064804468</v>
      </c>
      <c r="D1250" s="9">
        <v>31735</v>
      </c>
    </row>
    <row r="1251" spans="1:4" x14ac:dyDescent="0.45">
      <c r="A1251" t="s">
        <v>3281</v>
      </c>
      <c r="B1251" t="s">
        <v>569</v>
      </c>
      <c r="C1251">
        <v>10013284233</v>
      </c>
      <c r="D1251" s="9">
        <v>31125</v>
      </c>
    </row>
    <row r="1252" spans="1:4" x14ac:dyDescent="0.45">
      <c r="A1252" t="s">
        <v>3282</v>
      </c>
      <c r="B1252" t="s">
        <v>2508</v>
      </c>
      <c r="C1252">
        <v>10080501290</v>
      </c>
      <c r="D1252" s="9">
        <v>37268</v>
      </c>
    </row>
    <row r="1253" spans="1:4" x14ac:dyDescent="0.45">
      <c r="A1253" t="s">
        <v>3283</v>
      </c>
      <c r="B1253" t="s">
        <v>115</v>
      </c>
      <c r="C1253">
        <v>10047762174</v>
      </c>
      <c r="D1253" s="9">
        <v>36615</v>
      </c>
    </row>
    <row r="1254" spans="1:4" x14ac:dyDescent="0.45">
      <c r="A1254" t="s">
        <v>3284</v>
      </c>
      <c r="B1254" t="s">
        <v>83</v>
      </c>
      <c r="C1254">
        <v>10136470290</v>
      </c>
      <c r="D1254" s="9">
        <v>35937</v>
      </c>
    </row>
    <row r="1255" spans="1:4" x14ac:dyDescent="0.45">
      <c r="A1255" t="s">
        <v>3285</v>
      </c>
      <c r="B1255" t="s">
        <v>177</v>
      </c>
      <c r="C1255">
        <v>10008937118</v>
      </c>
      <c r="D1255" s="9">
        <v>34085</v>
      </c>
    </row>
    <row r="1256" spans="1:4" x14ac:dyDescent="0.45">
      <c r="A1256" t="s">
        <v>3286</v>
      </c>
      <c r="B1256" t="s">
        <v>121</v>
      </c>
      <c r="C1256">
        <v>10079745906</v>
      </c>
      <c r="D1256" s="9">
        <v>36715</v>
      </c>
    </row>
    <row r="1257" spans="1:4" x14ac:dyDescent="0.45">
      <c r="A1257" t="s">
        <v>3287</v>
      </c>
      <c r="B1257" t="s">
        <v>67</v>
      </c>
      <c r="C1257">
        <v>10006654685</v>
      </c>
      <c r="D1257" s="9">
        <v>30036</v>
      </c>
    </row>
    <row r="1258" spans="1:4" x14ac:dyDescent="0.45">
      <c r="A1258" t="s">
        <v>120</v>
      </c>
      <c r="B1258" t="s">
        <v>121</v>
      </c>
      <c r="C1258">
        <v>10059063583</v>
      </c>
      <c r="D1258" s="9">
        <v>36164</v>
      </c>
    </row>
    <row r="1259" spans="1:4" x14ac:dyDescent="0.45">
      <c r="A1259" t="s">
        <v>3288</v>
      </c>
      <c r="B1259" t="s">
        <v>177</v>
      </c>
      <c r="C1259">
        <v>10015216351</v>
      </c>
      <c r="D1259" s="9">
        <v>35896</v>
      </c>
    </row>
    <row r="1260" spans="1:4" x14ac:dyDescent="0.45">
      <c r="A1260" t="s">
        <v>3289</v>
      </c>
      <c r="B1260" t="s">
        <v>131</v>
      </c>
      <c r="C1260">
        <v>10009189722</v>
      </c>
      <c r="D1260" s="9">
        <v>34644</v>
      </c>
    </row>
    <row r="1261" spans="1:4" x14ac:dyDescent="0.45">
      <c r="A1261" t="s">
        <v>3290</v>
      </c>
      <c r="B1261" t="s">
        <v>121</v>
      </c>
      <c r="C1261">
        <v>10010842863</v>
      </c>
      <c r="D1261" s="9">
        <v>35566</v>
      </c>
    </row>
    <row r="1262" spans="1:4" x14ac:dyDescent="0.45">
      <c r="A1262" t="s">
        <v>3291</v>
      </c>
      <c r="B1262" t="s">
        <v>177</v>
      </c>
      <c r="C1262">
        <v>10050430482</v>
      </c>
      <c r="D1262" s="9">
        <v>36471</v>
      </c>
    </row>
    <row r="1263" spans="1:4" x14ac:dyDescent="0.45">
      <c r="A1263" t="s">
        <v>3292</v>
      </c>
      <c r="B1263" t="s">
        <v>121</v>
      </c>
      <c r="C1263">
        <v>10015585355</v>
      </c>
      <c r="D1263" s="9">
        <v>34485</v>
      </c>
    </row>
    <row r="1264" spans="1:4" x14ac:dyDescent="0.45">
      <c r="A1264" t="s">
        <v>232</v>
      </c>
      <c r="B1264" t="s">
        <v>121</v>
      </c>
      <c r="C1264">
        <v>10051986930</v>
      </c>
      <c r="D1264" s="9">
        <v>36903</v>
      </c>
    </row>
    <row r="1265" spans="1:4" x14ac:dyDescent="0.45">
      <c r="A1265" t="s">
        <v>3293</v>
      </c>
      <c r="B1265" t="s">
        <v>2246</v>
      </c>
      <c r="C1265">
        <v>10048857668</v>
      </c>
      <c r="D1265" s="9">
        <v>37188</v>
      </c>
    </row>
    <row r="1266" spans="1:4" x14ac:dyDescent="0.45">
      <c r="A1266" t="s">
        <v>3294</v>
      </c>
      <c r="B1266" t="s">
        <v>2246</v>
      </c>
      <c r="C1266">
        <v>10094277112</v>
      </c>
      <c r="D1266" s="9">
        <v>38101</v>
      </c>
    </row>
    <row r="1267" spans="1:4" x14ac:dyDescent="0.45">
      <c r="A1267" t="s">
        <v>3295</v>
      </c>
      <c r="B1267" t="s">
        <v>177</v>
      </c>
      <c r="C1267">
        <v>10016005687</v>
      </c>
      <c r="D1267" s="9">
        <v>36512</v>
      </c>
    </row>
    <row r="1268" spans="1:4" x14ac:dyDescent="0.45">
      <c r="A1268" t="s">
        <v>3296</v>
      </c>
      <c r="B1268" t="s">
        <v>177</v>
      </c>
      <c r="C1268">
        <v>10061348743</v>
      </c>
      <c r="D1268" s="9"/>
    </row>
    <row r="1269" spans="1:4" x14ac:dyDescent="0.45">
      <c r="A1269" t="s">
        <v>45</v>
      </c>
      <c r="B1269" t="s">
        <v>46</v>
      </c>
      <c r="C1269">
        <v>10107750917</v>
      </c>
      <c r="D1269" s="9">
        <v>38355</v>
      </c>
    </row>
    <row r="1270" spans="1:4" x14ac:dyDescent="0.45">
      <c r="A1270" t="s">
        <v>2184</v>
      </c>
      <c r="B1270" t="s">
        <v>67</v>
      </c>
      <c r="C1270">
        <v>10140236015</v>
      </c>
      <c r="D1270" s="9">
        <v>36512</v>
      </c>
    </row>
    <row r="1271" spans="1:4" x14ac:dyDescent="0.45">
      <c r="A1271" t="s">
        <v>3297</v>
      </c>
      <c r="B1271" t="s">
        <v>79</v>
      </c>
      <c r="C1271">
        <v>10008974302</v>
      </c>
      <c r="D1271" s="9">
        <v>34884</v>
      </c>
    </row>
    <row r="1272" spans="1:4" x14ac:dyDescent="0.45">
      <c r="A1272" t="s">
        <v>3298</v>
      </c>
      <c r="B1272" t="s">
        <v>79</v>
      </c>
      <c r="C1272">
        <v>10061161817</v>
      </c>
      <c r="D1272" s="9">
        <v>29437</v>
      </c>
    </row>
    <row r="1273" spans="1:4" x14ac:dyDescent="0.45">
      <c r="A1273" t="s">
        <v>3299</v>
      </c>
      <c r="B1273" t="s">
        <v>79</v>
      </c>
      <c r="C1273">
        <v>10015483507</v>
      </c>
      <c r="D1273" s="9">
        <v>36397</v>
      </c>
    </row>
    <row r="1274" spans="1:4" x14ac:dyDescent="0.45">
      <c r="A1274" t="s">
        <v>3300</v>
      </c>
      <c r="B1274" t="s">
        <v>52</v>
      </c>
      <c r="C1274">
        <v>10027625277</v>
      </c>
      <c r="D1274" s="9">
        <v>36572</v>
      </c>
    </row>
    <row r="1275" spans="1:4" x14ac:dyDescent="0.45">
      <c r="A1275" t="s">
        <v>3301</v>
      </c>
      <c r="B1275" t="s">
        <v>88</v>
      </c>
      <c r="C1275">
        <v>10010790222</v>
      </c>
      <c r="D1275" s="9">
        <v>36147</v>
      </c>
    </row>
    <row r="1276" spans="1:4" x14ac:dyDescent="0.45">
      <c r="A1276" t="s">
        <v>2100</v>
      </c>
      <c r="B1276" t="s">
        <v>177</v>
      </c>
      <c r="C1276">
        <v>10090741157</v>
      </c>
      <c r="D1276" s="9">
        <v>37590</v>
      </c>
    </row>
    <row r="1277" spans="1:4" x14ac:dyDescent="0.45">
      <c r="A1277" t="s">
        <v>365</v>
      </c>
      <c r="B1277" t="s">
        <v>88</v>
      </c>
      <c r="C1277">
        <v>10010652196</v>
      </c>
      <c r="D1277" s="9">
        <v>35690</v>
      </c>
    </row>
    <row r="1278" spans="1:4" x14ac:dyDescent="0.45">
      <c r="A1278" t="s">
        <v>3302</v>
      </c>
      <c r="B1278" t="s">
        <v>2303</v>
      </c>
      <c r="C1278">
        <v>10072421796</v>
      </c>
      <c r="D1278" s="9">
        <v>37242</v>
      </c>
    </row>
    <row r="1279" spans="1:4" x14ac:dyDescent="0.45">
      <c r="A1279" t="s">
        <v>3303</v>
      </c>
      <c r="B1279" t="s">
        <v>91</v>
      </c>
      <c r="C1279">
        <v>10015578382</v>
      </c>
      <c r="D1279" s="9">
        <v>36320</v>
      </c>
    </row>
    <row r="1280" spans="1:4" x14ac:dyDescent="0.45">
      <c r="A1280" t="s">
        <v>3304</v>
      </c>
      <c r="B1280" t="s">
        <v>64</v>
      </c>
      <c r="C1280">
        <v>10016795330</v>
      </c>
      <c r="D1280" s="9">
        <v>27299</v>
      </c>
    </row>
    <row r="1281" spans="1:4" x14ac:dyDescent="0.45">
      <c r="A1281" t="s">
        <v>325</v>
      </c>
      <c r="B1281" t="s">
        <v>115</v>
      </c>
      <c r="C1281">
        <v>10006602246</v>
      </c>
      <c r="D1281" s="9">
        <v>33426</v>
      </c>
    </row>
    <row r="1282" spans="1:4" x14ac:dyDescent="0.45">
      <c r="A1282" t="s">
        <v>3305</v>
      </c>
      <c r="B1282" t="s">
        <v>143</v>
      </c>
      <c r="C1282">
        <v>10009442023</v>
      </c>
      <c r="D1282" s="9">
        <v>34919</v>
      </c>
    </row>
    <row r="1283" spans="1:4" x14ac:dyDescent="0.45">
      <c r="A1283" t="s">
        <v>272</v>
      </c>
      <c r="B1283" t="s">
        <v>37</v>
      </c>
      <c r="C1283">
        <v>10015781779</v>
      </c>
      <c r="D1283" s="9">
        <v>35357</v>
      </c>
    </row>
    <row r="1284" spans="1:4" x14ac:dyDescent="0.45">
      <c r="A1284" t="s">
        <v>3306</v>
      </c>
      <c r="B1284" t="s">
        <v>52</v>
      </c>
      <c r="C1284">
        <v>10069238883</v>
      </c>
      <c r="D1284" s="9">
        <v>37568</v>
      </c>
    </row>
    <row r="1285" spans="1:4" x14ac:dyDescent="0.45">
      <c r="A1285" t="s">
        <v>3307</v>
      </c>
      <c r="B1285" t="s">
        <v>34</v>
      </c>
      <c r="C1285">
        <v>10014842192</v>
      </c>
      <c r="D1285" s="9">
        <v>36108</v>
      </c>
    </row>
    <row r="1286" spans="1:4" x14ac:dyDescent="0.45">
      <c r="A1286" t="s">
        <v>3308</v>
      </c>
      <c r="B1286" t="s">
        <v>88</v>
      </c>
      <c r="C1286">
        <v>10009091005</v>
      </c>
      <c r="D1286" s="9">
        <v>35611</v>
      </c>
    </row>
    <row r="1287" spans="1:4" x14ac:dyDescent="0.45">
      <c r="A1287" t="s">
        <v>2063</v>
      </c>
      <c r="B1287" t="s">
        <v>79</v>
      </c>
      <c r="C1287">
        <v>10015483911</v>
      </c>
      <c r="D1287" s="9">
        <v>36416</v>
      </c>
    </row>
    <row r="1288" spans="1:4" x14ac:dyDescent="0.45">
      <c r="A1288" t="s">
        <v>3309</v>
      </c>
      <c r="B1288" t="s">
        <v>67</v>
      </c>
      <c r="C1288">
        <v>10009098883</v>
      </c>
      <c r="D1288" s="9">
        <v>23413</v>
      </c>
    </row>
    <row r="1289" spans="1:4" x14ac:dyDescent="0.45">
      <c r="A1289" t="s">
        <v>3310</v>
      </c>
      <c r="B1289" t="s">
        <v>83</v>
      </c>
      <c r="C1289">
        <v>10084417363</v>
      </c>
      <c r="D1289" s="9">
        <v>37953</v>
      </c>
    </row>
    <row r="1290" spans="1:4" x14ac:dyDescent="0.45">
      <c r="A1290" t="s">
        <v>3311</v>
      </c>
      <c r="B1290" t="s">
        <v>143</v>
      </c>
      <c r="C1290">
        <v>10088793982</v>
      </c>
      <c r="D1290" s="9">
        <v>37955</v>
      </c>
    </row>
    <row r="1291" spans="1:4" x14ac:dyDescent="0.45">
      <c r="A1291" t="s">
        <v>3312</v>
      </c>
      <c r="B1291" t="s">
        <v>79</v>
      </c>
      <c r="C1291">
        <v>10089820970</v>
      </c>
      <c r="D1291" s="9">
        <v>36674</v>
      </c>
    </row>
    <row r="1292" spans="1:4" x14ac:dyDescent="0.45">
      <c r="A1292" t="s">
        <v>3313</v>
      </c>
      <c r="B1292" t="s">
        <v>64</v>
      </c>
      <c r="C1292">
        <v>10023844503</v>
      </c>
      <c r="D1292" s="9">
        <v>36779</v>
      </c>
    </row>
    <row r="1293" spans="1:4" x14ac:dyDescent="0.45">
      <c r="A1293" t="s">
        <v>3314</v>
      </c>
      <c r="B1293" t="s">
        <v>363</v>
      </c>
      <c r="C1293">
        <v>10006410064</v>
      </c>
      <c r="D1293" s="9">
        <v>33534</v>
      </c>
    </row>
    <row r="1294" spans="1:4" x14ac:dyDescent="0.45">
      <c r="A1294" t="s">
        <v>3315</v>
      </c>
      <c r="B1294" t="s">
        <v>2508</v>
      </c>
      <c r="C1294">
        <v>10023611093</v>
      </c>
      <c r="D1294" s="9">
        <v>36825</v>
      </c>
    </row>
    <row r="1295" spans="1:4" x14ac:dyDescent="0.45">
      <c r="A1295" t="s">
        <v>3316</v>
      </c>
      <c r="B1295" t="s">
        <v>34</v>
      </c>
      <c r="C1295">
        <v>10023433766</v>
      </c>
      <c r="D1295" s="9">
        <v>36582</v>
      </c>
    </row>
    <row r="1296" spans="1:4" x14ac:dyDescent="0.45">
      <c r="A1296" t="s">
        <v>3317</v>
      </c>
      <c r="B1296" t="s">
        <v>34</v>
      </c>
      <c r="C1296">
        <v>10009860133</v>
      </c>
      <c r="D1296" s="9">
        <v>35143</v>
      </c>
    </row>
    <row r="1297" spans="1:4" x14ac:dyDescent="0.45">
      <c r="A1297" t="s">
        <v>3318</v>
      </c>
      <c r="B1297" t="s">
        <v>79</v>
      </c>
      <c r="C1297">
        <v>10007806157</v>
      </c>
      <c r="D1297" s="9">
        <v>32768</v>
      </c>
    </row>
    <row r="1298" spans="1:4" x14ac:dyDescent="0.45">
      <c r="A1298" t="s">
        <v>3319</v>
      </c>
      <c r="B1298" t="s">
        <v>2210</v>
      </c>
      <c r="C1298">
        <v>10007829496</v>
      </c>
      <c r="D1298" s="9">
        <v>34039</v>
      </c>
    </row>
    <row r="1299" spans="1:4" x14ac:dyDescent="0.45">
      <c r="A1299" t="s">
        <v>3320</v>
      </c>
      <c r="B1299" t="s">
        <v>2422</v>
      </c>
      <c r="C1299">
        <v>10099022634</v>
      </c>
      <c r="D1299" s="9">
        <v>37860</v>
      </c>
    </row>
    <row r="1300" spans="1:4" x14ac:dyDescent="0.45">
      <c r="A1300" t="s">
        <v>3321</v>
      </c>
      <c r="B1300" t="s">
        <v>67</v>
      </c>
      <c r="C1300">
        <v>10081212323</v>
      </c>
      <c r="D1300" s="9">
        <v>34458</v>
      </c>
    </row>
    <row r="1301" spans="1:4" x14ac:dyDescent="0.45">
      <c r="A1301" t="s">
        <v>3322</v>
      </c>
      <c r="B1301" t="s">
        <v>79</v>
      </c>
      <c r="C1301">
        <v>10018827680</v>
      </c>
      <c r="D1301" s="9">
        <v>33685</v>
      </c>
    </row>
    <row r="1302" spans="1:4" x14ac:dyDescent="0.45">
      <c r="A1302" t="s">
        <v>3323</v>
      </c>
      <c r="B1302" t="s">
        <v>64</v>
      </c>
      <c r="C1302">
        <v>10016799370</v>
      </c>
      <c r="D1302" s="9">
        <v>29210</v>
      </c>
    </row>
    <row r="1303" spans="1:4" x14ac:dyDescent="0.45">
      <c r="A1303" t="s">
        <v>3324</v>
      </c>
      <c r="B1303" t="s">
        <v>223</v>
      </c>
      <c r="C1303">
        <v>10004866653</v>
      </c>
      <c r="D1303" s="9">
        <v>31054</v>
      </c>
    </row>
    <row r="1304" spans="1:4" x14ac:dyDescent="0.45">
      <c r="A1304" t="s">
        <v>3325</v>
      </c>
      <c r="B1304" t="s">
        <v>43</v>
      </c>
      <c r="C1304">
        <v>10023484791</v>
      </c>
      <c r="D1304" s="9">
        <v>36720</v>
      </c>
    </row>
    <row r="1305" spans="1:4" x14ac:dyDescent="0.45">
      <c r="A1305" t="s">
        <v>3326</v>
      </c>
      <c r="B1305" t="s">
        <v>43</v>
      </c>
      <c r="C1305">
        <v>10007947213</v>
      </c>
      <c r="D1305" s="9">
        <v>34317</v>
      </c>
    </row>
    <row r="1306" spans="1:4" x14ac:dyDescent="0.45">
      <c r="A1306" t="s">
        <v>3327</v>
      </c>
      <c r="B1306" t="s">
        <v>43</v>
      </c>
      <c r="C1306">
        <v>10006148871</v>
      </c>
      <c r="D1306" s="9">
        <v>32500</v>
      </c>
    </row>
    <row r="1307" spans="1:4" x14ac:dyDescent="0.45">
      <c r="A1307" t="s">
        <v>221</v>
      </c>
      <c r="B1307" t="s">
        <v>223</v>
      </c>
      <c r="C1307">
        <v>10005968009</v>
      </c>
      <c r="D1307" s="9">
        <v>33022</v>
      </c>
    </row>
    <row r="1308" spans="1:4" x14ac:dyDescent="0.45">
      <c r="A1308" t="s">
        <v>182</v>
      </c>
      <c r="B1308" t="s">
        <v>43</v>
      </c>
      <c r="C1308">
        <v>10023483680</v>
      </c>
      <c r="D1308" s="9">
        <v>35442</v>
      </c>
    </row>
    <row r="1309" spans="1:4" x14ac:dyDescent="0.45">
      <c r="A1309" t="s">
        <v>3328</v>
      </c>
      <c r="B1309" t="s">
        <v>282</v>
      </c>
      <c r="C1309">
        <v>10006463214</v>
      </c>
      <c r="D1309" s="9">
        <v>33469</v>
      </c>
    </row>
    <row r="1310" spans="1:4" x14ac:dyDescent="0.45">
      <c r="A1310" t="s">
        <v>3329</v>
      </c>
      <c r="B1310" t="s">
        <v>70</v>
      </c>
      <c r="C1310">
        <v>10060680453</v>
      </c>
      <c r="D1310" s="9">
        <v>37709</v>
      </c>
    </row>
    <row r="1311" spans="1:4" x14ac:dyDescent="0.45">
      <c r="A1311" t="s">
        <v>3330</v>
      </c>
      <c r="B1311" t="s">
        <v>70</v>
      </c>
      <c r="C1311">
        <v>10125812721</v>
      </c>
      <c r="D1311" s="9">
        <v>37762</v>
      </c>
    </row>
    <row r="1312" spans="1:4" x14ac:dyDescent="0.45">
      <c r="A1312" t="s">
        <v>3331</v>
      </c>
      <c r="B1312" t="s">
        <v>52</v>
      </c>
      <c r="C1312">
        <v>10060813223</v>
      </c>
      <c r="D1312" s="9">
        <v>36945</v>
      </c>
    </row>
    <row r="1313" spans="1:4" x14ac:dyDescent="0.45">
      <c r="A1313" t="s">
        <v>3332</v>
      </c>
      <c r="B1313" t="s">
        <v>79</v>
      </c>
      <c r="C1313">
        <v>10015761975</v>
      </c>
      <c r="D1313" s="9">
        <v>36473</v>
      </c>
    </row>
    <row r="1314" spans="1:4" x14ac:dyDescent="0.45">
      <c r="A1314" t="s">
        <v>3333</v>
      </c>
      <c r="B1314" t="s">
        <v>64</v>
      </c>
      <c r="C1314">
        <v>10062862549</v>
      </c>
      <c r="D1314" s="9">
        <v>31526</v>
      </c>
    </row>
    <row r="1315" spans="1:4" x14ac:dyDescent="0.45">
      <c r="A1315" t="s">
        <v>3334</v>
      </c>
      <c r="B1315" t="s">
        <v>34</v>
      </c>
      <c r="C1315">
        <v>10009900145</v>
      </c>
      <c r="D1315" s="9">
        <v>36034</v>
      </c>
    </row>
    <row r="1316" spans="1:4" x14ac:dyDescent="0.45">
      <c r="A1316" t="s">
        <v>3335</v>
      </c>
      <c r="B1316" t="s">
        <v>83</v>
      </c>
      <c r="C1316">
        <v>10015957995</v>
      </c>
      <c r="D1316" s="9">
        <v>34799</v>
      </c>
    </row>
    <row r="1317" spans="1:4" x14ac:dyDescent="0.45">
      <c r="A1317" t="s">
        <v>3336</v>
      </c>
      <c r="B1317" t="s">
        <v>67</v>
      </c>
      <c r="C1317">
        <v>10009099388</v>
      </c>
      <c r="D1317" s="9">
        <v>32036</v>
      </c>
    </row>
    <row r="1318" spans="1:4" x14ac:dyDescent="0.45">
      <c r="A1318" t="s">
        <v>3337</v>
      </c>
      <c r="B1318" t="s">
        <v>429</v>
      </c>
      <c r="C1318">
        <v>10009980775</v>
      </c>
      <c r="D1318" s="9">
        <v>33361</v>
      </c>
    </row>
    <row r="1319" spans="1:4" x14ac:dyDescent="0.45">
      <c r="A1319" t="s">
        <v>3338</v>
      </c>
      <c r="B1319" t="s">
        <v>58</v>
      </c>
      <c r="C1319">
        <v>10010697767</v>
      </c>
      <c r="D1319" s="9">
        <v>35632</v>
      </c>
    </row>
    <row r="1320" spans="1:4" x14ac:dyDescent="0.45">
      <c r="A1320" t="s">
        <v>3339</v>
      </c>
      <c r="B1320" t="s">
        <v>223</v>
      </c>
      <c r="C1320">
        <v>10009015728</v>
      </c>
      <c r="D1320" s="9">
        <v>34881</v>
      </c>
    </row>
    <row r="1321" spans="1:4" x14ac:dyDescent="0.45">
      <c r="A1321" t="s">
        <v>3340</v>
      </c>
      <c r="B1321" t="s">
        <v>37</v>
      </c>
      <c r="C1321">
        <v>10015781880</v>
      </c>
      <c r="D1321" s="9">
        <v>33720</v>
      </c>
    </row>
    <row r="1322" spans="1:4" x14ac:dyDescent="0.45">
      <c r="A1322" t="s">
        <v>3341</v>
      </c>
      <c r="B1322" t="s">
        <v>34</v>
      </c>
      <c r="C1322">
        <v>10010869741</v>
      </c>
      <c r="D1322" s="9">
        <v>32632</v>
      </c>
    </row>
    <row r="1323" spans="1:4" x14ac:dyDescent="0.45">
      <c r="A1323" t="s">
        <v>3342</v>
      </c>
      <c r="B1323" t="s">
        <v>79</v>
      </c>
      <c r="C1323">
        <v>10054876823</v>
      </c>
      <c r="D1323" s="9">
        <v>33801</v>
      </c>
    </row>
    <row r="1324" spans="1:4" x14ac:dyDescent="0.45">
      <c r="A1324" t="s">
        <v>3343</v>
      </c>
      <c r="B1324" t="s">
        <v>131</v>
      </c>
      <c r="C1324">
        <v>10041585904</v>
      </c>
      <c r="D1324" s="9">
        <v>37305</v>
      </c>
    </row>
    <row r="1325" spans="1:4" x14ac:dyDescent="0.45">
      <c r="A1325" t="s">
        <v>3344</v>
      </c>
      <c r="B1325" t="s">
        <v>121</v>
      </c>
      <c r="C1325">
        <v>10035387196</v>
      </c>
      <c r="D1325" s="9">
        <v>36526</v>
      </c>
    </row>
    <row r="1326" spans="1:4" x14ac:dyDescent="0.45">
      <c r="A1326" t="s">
        <v>3345</v>
      </c>
      <c r="B1326" t="s">
        <v>121</v>
      </c>
      <c r="C1326">
        <v>10132208556</v>
      </c>
      <c r="D1326" s="9">
        <v>34696</v>
      </c>
    </row>
    <row r="1327" spans="1:4" x14ac:dyDescent="0.45">
      <c r="A1327" t="s">
        <v>3346</v>
      </c>
      <c r="B1327" t="s">
        <v>2459</v>
      </c>
      <c r="C1327">
        <v>10122153595</v>
      </c>
      <c r="D1327" s="9">
        <v>37080</v>
      </c>
    </row>
    <row r="1328" spans="1:4" x14ac:dyDescent="0.45">
      <c r="A1328" t="s">
        <v>3347</v>
      </c>
      <c r="B1328" t="s">
        <v>242</v>
      </c>
      <c r="C1328">
        <v>10035041131</v>
      </c>
      <c r="D1328" s="9">
        <v>37217</v>
      </c>
    </row>
    <row r="1329" spans="1:4" x14ac:dyDescent="0.45">
      <c r="A1329" t="s">
        <v>3348</v>
      </c>
      <c r="B1329" t="s">
        <v>67</v>
      </c>
      <c r="C1329">
        <v>10006078446</v>
      </c>
      <c r="D1329" s="9">
        <v>33518</v>
      </c>
    </row>
    <row r="1330" spans="1:4" x14ac:dyDescent="0.45">
      <c r="A1330" t="s">
        <v>494</v>
      </c>
      <c r="B1330" t="s">
        <v>363</v>
      </c>
      <c r="C1330">
        <v>10124023170</v>
      </c>
      <c r="D1330" s="9">
        <v>37669</v>
      </c>
    </row>
    <row r="1331" spans="1:4" x14ac:dyDescent="0.45">
      <c r="A1331" t="s">
        <v>3349</v>
      </c>
      <c r="B1331" t="s">
        <v>363</v>
      </c>
      <c r="C1331">
        <v>10049099966</v>
      </c>
      <c r="D1331" s="9">
        <v>37669</v>
      </c>
    </row>
    <row r="1332" spans="1:4" x14ac:dyDescent="0.45">
      <c r="A1332" t="s">
        <v>3350</v>
      </c>
      <c r="B1332" t="s">
        <v>363</v>
      </c>
      <c r="C1332">
        <v>10010095155</v>
      </c>
      <c r="D1332" s="9">
        <v>34016</v>
      </c>
    </row>
    <row r="1333" spans="1:4" x14ac:dyDescent="0.45">
      <c r="A1333" t="s">
        <v>3351</v>
      </c>
      <c r="B1333" t="s">
        <v>2259</v>
      </c>
      <c r="C1333">
        <v>10009409990</v>
      </c>
      <c r="D1333" s="9">
        <v>28888</v>
      </c>
    </row>
    <row r="1334" spans="1:4" x14ac:dyDescent="0.45">
      <c r="A1334" t="s">
        <v>3352</v>
      </c>
      <c r="B1334" t="s">
        <v>40</v>
      </c>
      <c r="C1334">
        <v>10056436503</v>
      </c>
      <c r="D1334" s="9">
        <v>30973</v>
      </c>
    </row>
    <row r="1335" spans="1:4" x14ac:dyDescent="0.45">
      <c r="A1335" t="s">
        <v>2190</v>
      </c>
      <c r="B1335" t="s">
        <v>70</v>
      </c>
      <c r="C1335">
        <v>10059790477</v>
      </c>
      <c r="D1335" s="9">
        <v>38829</v>
      </c>
    </row>
    <row r="1336" spans="1:4" x14ac:dyDescent="0.45">
      <c r="A1336" t="s">
        <v>3353</v>
      </c>
      <c r="B1336" t="s">
        <v>491</v>
      </c>
      <c r="C1336">
        <v>10096482648</v>
      </c>
      <c r="D1336" s="9">
        <v>34128</v>
      </c>
    </row>
    <row r="1337" spans="1:4" x14ac:dyDescent="0.45">
      <c r="A1337" t="s">
        <v>48</v>
      </c>
      <c r="B1337" t="s">
        <v>49</v>
      </c>
      <c r="C1337">
        <v>10130636954</v>
      </c>
      <c r="D1337" s="9">
        <v>38205</v>
      </c>
    </row>
    <row r="1338" spans="1:4" x14ac:dyDescent="0.45">
      <c r="A1338" t="s">
        <v>3354</v>
      </c>
      <c r="B1338" t="s">
        <v>49</v>
      </c>
      <c r="C1338">
        <v>10021306941</v>
      </c>
      <c r="D1338" s="9">
        <v>36516</v>
      </c>
    </row>
    <row r="1339" spans="1:4" x14ac:dyDescent="0.45">
      <c r="A1339" t="s">
        <v>3355</v>
      </c>
      <c r="B1339" t="s">
        <v>282</v>
      </c>
      <c r="C1339">
        <v>10009838814</v>
      </c>
      <c r="D1339" s="9">
        <v>36101</v>
      </c>
    </row>
    <row r="1340" spans="1:4" x14ac:dyDescent="0.45">
      <c r="A1340" t="s">
        <v>3356</v>
      </c>
      <c r="B1340" t="s">
        <v>363</v>
      </c>
      <c r="C1340">
        <v>10010108390</v>
      </c>
      <c r="D1340" s="9">
        <v>34397</v>
      </c>
    </row>
    <row r="1341" spans="1:4" x14ac:dyDescent="0.45">
      <c r="A1341" t="s">
        <v>3357</v>
      </c>
      <c r="B1341" t="s">
        <v>363</v>
      </c>
      <c r="C1341">
        <v>10009149407</v>
      </c>
      <c r="D1341" s="9">
        <v>34841</v>
      </c>
    </row>
    <row r="1342" spans="1:4" x14ac:dyDescent="0.45">
      <c r="A1342" t="s">
        <v>3358</v>
      </c>
      <c r="B1342" t="s">
        <v>131</v>
      </c>
      <c r="C1342">
        <v>10042288041</v>
      </c>
      <c r="D1342" s="9">
        <v>36788</v>
      </c>
    </row>
    <row r="1343" spans="1:4" x14ac:dyDescent="0.45">
      <c r="A1343" t="s">
        <v>3359</v>
      </c>
      <c r="B1343" t="s">
        <v>88</v>
      </c>
      <c r="C1343">
        <v>10062193552</v>
      </c>
      <c r="D1343" s="9">
        <v>33651</v>
      </c>
    </row>
    <row r="1344" spans="1:4" x14ac:dyDescent="0.45">
      <c r="A1344" t="s">
        <v>3360</v>
      </c>
      <c r="B1344" t="s">
        <v>242</v>
      </c>
      <c r="C1344">
        <v>10014861188</v>
      </c>
      <c r="D1344" s="9">
        <v>36120</v>
      </c>
    </row>
    <row r="1345" spans="1:4" x14ac:dyDescent="0.45">
      <c r="A1345" t="s">
        <v>3361</v>
      </c>
      <c r="B1345" t="s">
        <v>2303</v>
      </c>
      <c r="C1345">
        <v>10072422002</v>
      </c>
      <c r="D1345" s="9">
        <v>36659</v>
      </c>
    </row>
    <row r="1346" spans="1:4" x14ac:dyDescent="0.45">
      <c r="A1346" t="s">
        <v>3362</v>
      </c>
      <c r="B1346" t="s">
        <v>282</v>
      </c>
      <c r="C1346">
        <v>10010674226</v>
      </c>
      <c r="D1346" s="9">
        <v>34957</v>
      </c>
    </row>
    <row r="1347" spans="1:4" x14ac:dyDescent="0.45">
      <c r="A1347" t="s">
        <v>3363</v>
      </c>
      <c r="B1347" t="s">
        <v>46</v>
      </c>
      <c r="C1347">
        <v>10010979269</v>
      </c>
      <c r="D1347" s="9">
        <v>33878</v>
      </c>
    </row>
    <row r="1348" spans="1:4" x14ac:dyDescent="0.45">
      <c r="A1348" t="s">
        <v>65</v>
      </c>
      <c r="B1348" t="s">
        <v>67</v>
      </c>
      <c r="C1348">
        <v>10108823169</v>
      </c>
      <c r="D1348" s="9">
        <v>35992</v>
      </c>
    </row>
    <row r="1349" spans="1:4" x14ac:dyDescent="0.45">
      <c r="A1349" t="s">
        <v>3364</v>
      </c>
      <c r="B1349" t="s">
        <v>79</v>
      </c>
      <c r="C1349">
        <v>10078876037</v>
      </c>
      <c r="D1349" s="9">
        <v>37880</v>
      </c>
    </row>
    <row r="1350" spans="1:4" x14ac:dyDescent="0.45">
      <c r="A1350" t="s">
        <v>3365</v>
      </c>
      <c r="B1350" t="s">
        <v>2300</v>
      </c>
      <c r="C1350">
        <v>10060754013</v>
      </c>
      <c r="D1350" s="9">
        <v>36765</v>
      </c>
    </row>
    <row r="1351" spans="1:4" x14ac:dyDescent="0.45">
      <c r="A1351" t="s">
        <v>3366</v>
      </c>
      <c r="B1351" t="s">
        <v>131</v>
      </c>
      <c r="C1351">
        <v>10009233168</v>
      </c>
      <c r="D1351" s="9">
        <v>34793</v>
      </c>
    </row>
    <row r="1352" spans="1:4" x14ac:dyDescent="0.45">
      <c r="A1352" t="s">
        <v>3367</v>
      </c>
      <c r="B1352" t="s">
        <v>73</v>
      </c>
      <c r="C1352">
        <v>10140695046</v>
      </c>
      <c r="D1352" s="9">
        <v>38389</v>
      </c>
    </row>
    <row r="1353" spans="1:4" x14ac:dyDescent="0.45">
      <c r="A1353" t="s">
        <v>3368</v>
      </c>
      <c r="B1353" t="s">
        <v>64</v>
      </c>
      <c r="C1353">
        <v>10010936934</v>
      </c>
      <c r="D1353" s="9">
        <v>31819</v>
      </c>
    </row>
    <row r="1354" spans="1:4" x14ac:dyDescent="0.45">
      <c r="A1354" t="s">
        <v>252</v>
      </c>
      <c r="B1354" t="s">
        <v>131</v>
      </c>
      <c r="C1354">
        <v>10009515983</v>
      </c>
      <c r="D1354" s="9">
        <v>34916</v>
      </c>
    </row>
    <row r="1355" spans="1:4" x14ac:dyDescent="0.45">
      <c r="A1355" t="s">
        <v>3369</v>
      </c>
      <c r="B1355" t="s">
        <v>2221</v>
      </c>
      <c r="C1355">
        <v>10061277712</v>
      </c>
      <c r="D1355" s="9">
        <v>34787</v>
      </c>
    </row>
    <row r="1356" spans="1:4" x14ac:dyDescent="0.45">
      <c r="A1356" t="s">
        <v>3370</v>
      </c>
      <c r="B1356" t="s">
        <v>49</v>
      </c>
      <c r="C1356">
        <v>10132339609</v>
      </c>
      <c r="D1356" s="9">
        <v>37966</v>
      </c>
    </row>
    <row r="1357" spans="1:4" x14ac:dyDescent="0.45">
      <c r="A1357" t="s">
        <v>3371</v>
      </c>
      <c r="B1357" t="s">
        <v>49</v>
      </c>
      <c r="C1357">
        <v>10082953875</v>
      </c>
      <c r="D1357" s="9">
        <v>37373</v>
      </c>
    </row>
    <row r="1358" spans="1:4" x14ac:dyDescent="0.45">
      <c r="A1358" t="s">
        <v>3372</v>
      </c>
      <c r="B1358" t="s">
        <v>49</v>
      </c>
      <c r="C1358">
        <v>10020780212</v>
      </c>
      <c r="D1358" s="9">
        <v>36665</v>
      </c>
    </row>
    <row r="1359" spans="1:4" x14ac:dyDescent="0.45">
      <c r="A1359" t="s">
        <v>3373</v>
      </c>
      <c r="B1359" t="s">
        <v>49</v>
      </c>
      <c r="C1359">
        <v>10005731872</v>
      </c>
      <c r="D1359" s="9">
        <v>31421</v>
      </c>
    </row>
    <row r="1360" spans="1:4" x14ac:dyDescent="0.45">
      <c r="A1360" t="s">
        <v>3374</v>
      </c>
      <c r="B1360" t="s">
        <v>49</v>
      </c>
      <c r="C1360">
        <v>10009455359</v>
      </c>
      <c r="D1360" s="9">
        <v>32921</v>
      </c>
    </row>
    <row r="1361" spans="1:4" x14ac:dyDescent="0.45">
      <c r="A1361" t="s">
        <v>3375</v>
      </c>
      <c r="B1361" t="s">
        <v>49</v>
      </c>
      <c r="C1361">
        <v>10132762668</v>
      </c>
      <c r="D1361" s="9">
        <v>31931</v>
      </c>
    </row>
    <row r="1362" spans="1:4" x14ac:dyDescent="0.45">
      <c r="A1362" t="s">
        <v>3376</v>
      </c>
      <c r="B1362" t="s">
        <v>2221</v>
      </c>
      <c r="C1362">
        <v>10010655432</v>
      </c>
      <c r="D1362" s="9">
        <v>34787</v>
      </c>
    </row>
    <row r="1363" spans="1:4" x14ac:dyDescent="0.45">
      <c r="A1363" t="s">
        <v>71</v>
      </c>
      <c r="B1363" t="s">
        <v>73</v>
      </c>
      <c r="C1363">
        <v>10141718903</v>
      </c>
      <c r="D1363" s="9">
        <v>39262</v>
      </c>
    </row>
    <row r="1364" spans="1:4" x14ac:dyDescent="0.45">
      <c r="A1364" t="s">
        <v>3377</v>
      </c>
      <c r="B1364" t="s">
        <v>2225</v>
      </c>
      <c r="C1364">
        <v>10005929916</v>
      </c>
      <c r="D1364" s="9">
        <v>31306</v>
      </c>
    </row>
    <row r="1365" spans="1:4" x14ac:dyDescent="0.45">
      <c r="A1365" t="s">
        <v>3378</v>
      </c>
      <c r="B1365" t="s">
        <v>49</v>
      </c>
      <c r="C1365">
        <v>10010639062</v>
      </c>
      <c r="D1365" s="9">
        <v>35248</v>
      </c>
    </row>
    <row r="1366" spans="1:4" x14ac:dyDescent="0.45">
      <c r="A1366" t="s">
        <v>3379</v>
      </c>
      <c r="B1366" t="s">
        <v>49</v>
      </c>
      <c r="C1366">
        <v>10010639365</v>
      </c>
      <c r="D1366" s="9">
        <v>35334</v>
      </c>
    </row>
    <row r="1367" spans="1:4" x14ac:dyDescent="0.45">
      <c r="A1367" t="s">
        <v>3380</v>
      </c>
      <c r="B1367" t="s">
        <v>49</v>
      </c>
      <c r="C1367">
        <v>10070008217</v>
      </c>
      <c r="D1367" s="9">
        <v>30789</v>
      </c>
    </row>
    <row r="1368" spans="1:4" x14ac:dyDescent="0.45">
      <c r="A1368" t="s">
        <v>3381</v>
      </c>
      <c r="B1368" t="s">
        <v>49</v>
      </c>
      <c r="C1368">
        <v>10096169016</v>
      </c>
      <c r="D1368" s="9">
        <v>35717</v>
      </c>
    </row>
    <row r="1369" spans="1:4" x14ac:dyDescent="0.45">
      <c r="A1369" t="s">
        <v>281</v>
      </c>
      <c r="B1369" t="s">
        <v>282</v>
      </c>
      <c r="C1369">
        <v>10054263400</v>
      </c>
      <c r="D1369" s="9">
        <v>37941</v>
      </c>
    </row>
    <row r="1370" spans="1:4" x14ac:dyDescent="0.45">
      <c r="A1370" t="s">
        <v>3382</v>
      </c>
      <c r="B1370" t="s">
        <v>143</v>
      </c>
      <c r="C1370">
        <v>10006322562</v>
      </c>
      <c r="D1370" s="9">
        <v>33135</v>
      </c>
    </row>
    <row r="1371" spans="1:4" x14ac:dyDescent="0.45">
      <c r="A1371" t="s">
        <v>3383</v>
      </c>
      <c r="B1371" t="s">
        <v>2221</v>
      </c>
      <c r="C1371">
        <v>10062780505</v>
      </c>
      <c r="D1371" s="9">
        <v>37093</v>
      </c>
    </row>
    <row r="1372" spans="1:4" x14ac:dyDescent="0.45">
      <c r="A1372" t="s">
        <v>3384</v>
      </c>
      <c r="B1372" t="s">
        <v>282</v>
      </c>
      <c r="C1372">
        <v>10140765471</v>
      </c>
      <c r="D1372" s="9">
        <v>37542</v>
      </c>
    </row>
    <row r="1373" spans="1:4" x14ac:dyDescent="0.45">
      <c r="A1373" t="s">
        <v>3385</v>
      </c>
      <c r="B1373" t="s">
        <v>282</v>
      </c>
      <c r="C1373">
        <v>10036059328</v>
      </c>
      <c r="D1373" s="9">
        <v>37004</v>
      </c>
    </row>
    <row r="1374" spans="1:4" x14ac:dyDescent="0.45">
      <c r="A1374" t="s">
        <v>3386</v>
      </c>
      <c r="B1374" t="s">
        <v>64</v>
      </c>
      <c r="C1374">
        <v>10063767174</v>
      </c>
      <c r="D1374" s="9">
        <v>34982</v>
      </c>
    </row>
    <row r="1375" spans="1:4" x14ac:dyDescent="0.45">
      <c r="A1375" t="s">
        <v>3387</v>
      </c>
      <c r="B1375" t="s">
        <v>64</v>
      </c>
      <c r="C1375">
        <v>10015358316</v>
      </c>
      <c r="D1375" s="9">
        <v>35569</v>
      </c>
    </row>
    <row r="1376" spans="1:4" x14ac:dyDescent="0.45">
      <c r="A1376" t="s">
        <v>3388</v>
      </c>
      <c r="B1376" t="s">
        <v>49</v>
      </c>
      <c r="C1376">
        <v>10021425260</v>
      </c>
      <c r="D1376" s="9">
        <v>36959</v>
      </c>
    </row>
    <row r="1377" spans="1:4" x14ac:dyDescent="0.45">
      <c r="A1377" t="s">
        <v>537</v>
      </c>
      <c r="B1377" t="s">
        <v>115</v>
      </c>
      <c r="C1377">
        <v>10047309712</v>
      </c>
      <c r="D1377" s="9">
        <v>38055</v>
      </c>
    </row>
    <row r="1378" spans="1:4" x14ac:dyDescent="0.45">
      <c r="A1378" t="s">
        <v>462</v>
      </c>
      <c r="B1378" t="s">
        <v>115</v>
      </c>
      <c r="C1378">
        <v>10047201594</v>
      </c>
      <c r="D1378" s="9">
        <v>36924</v>
      </c>
    </row>
    <row r="1379" spans="1:4" x14ac:dyDescent="0.45">
      <c r="A1379" t="s">
        <v>3389</v>
      </c>
      <c r="B1379" t="s">
        <v>91</v>
      </c>
      <c r="C1379">
        <v>10010665132</v>
      </c>
      <c r="D1379" s="9">
        <v>36052</v>
      </c>
    </row>
    <row r="1380" spans="1:4" x14ac:dyDescent="0.45">
      <c r="A1380" t="s">
        <v>3390</v>
      </c>
      <c r="B1380" t="s">
        <v>96</v>
      </c>
      <c r="C1380">
        <v>10081107845</v>
      </c>
      <c r="D1380" s="9">
        <v>37832</v>
      </c>
    </row>
    <row r="1381" spans="1:4" x14ac:dyDescent="0.45">
      <c r="A1381" t="s">
        <v>3391</v>
      </c>
      <c r="B1381" t="s">
        <v>40</v>
      </c>
      <c r="C1381">
        <v>10034803984</v>
      </c>
      <c r="D1381" s="9">
        <v>38199</v>
      </c>
    </row>
    <row r="1382" spans="1:4" x14ac:dyDescent="0.45">
      <c r="A1382" t="s">
        <v>3392</v>
      </c>
      <c r="B1382" t="s">
        <v>370</v>
      </c>
      <c r="C1382">
        <v>10050606496</v>
      </c>
      <c r="D1382" s="9">
        <v>37487</v>
      </c>
    </row>
    <row r="1383" spans="1:4" x14ac:dyDescent="0.45">
      <c r="A1383" t="s">
        <v>3393</v>
      </c>
      <c r="B1383" t="s">
        <v>2210</v>
      </c>
      <c r="C1383">
        <v>10064876513</v>
      </c>
      <c r="D1383" s="9">
        <v>34330</v>
      </c>
    </row>
    <row r="1384" spans="1:4" x14ac:dyDescent="0.45">
      <c r="A1384" t="s">
        <v>1968</v>
      </c>
      <c r="B1384" t="s">
        <v>88</v>
      </c>
      <c r="C1384">
        <v>10036443183</v>
      </c>
      <c r="D1384" s="9">
        <v>38113</v>
      </c>
    </row>
    <row r="1385" spans="1:4" x14ac:dyDescent="0.45">
      <c r="A1385" t="s">
        <v>383</v>
      </c>
      <c r="B1385" t="s">
        <v>58</v>
      </c>
      <c r="C1385">
        <v>10010640981</v>
      </c>
      <c r="D1385" s="9">
        <v>35471</v>
      </c>
    </row>
    <row r="1386" spans="1:4" x14ac:dyDescent="0.45">
      <c r="A1386" t="s">
        <v>2153</v>
      </c>
      <c r="B1386" t="s">
        <v>88</v>
      </c>
      <c r="C1386">
        <v>10054101227</v>
      </c>
      <c r="D1386" s="9">
        <v>37898</v>
      </c>
    </row>
    <row r="1387" spans="1:4" x14ac:dyDescent="0.45">
      <c r="A1387" t="s">
        <v>3394</v>
      </c>
      <c r="B1387" t="s">
        <v>99</v>
      </c>
      <c r="C1387">
        <v>10015661541</v>
      </c>
      <c r="D1387" s="9">
        <v>36024</v>
      </c>
    </row>
    <row r="1388" spans="1:4" x14ac:dyDescent="0.45">
      <c r="A1388" t="s">
        <v>3395</v>
      </c>
      <c r="B1388" t="s">
        <v>99</v>
      </c>
      <c r="C1388">
        <v>10010700801</v>
      </c>
      <c r="D1388" s="9">
        <v>35451</v>
      </c>
    </row>
    <row r="1389" spans="1:4" x14ac:dyDescent="0.45">
      <c r="A1389" t="s">
        <v>3396</v>
      </c>
      <c r="B1389" t="s">
        <v>2210</v>
      </c>
      <c r="C1389">
        <v>10006139777</v>
      </c>
      <c r="D1389" s="9">
        <v>31132</v>
      </c>
    </row>
    <row r="1390" spans="1:4" x14ac:dyDescent="0.45">
      <c r="A1390" t="s">
        <v>460</v>
      </c>
      <c r="B1390" t="s">
        <v>37</v>
      </c>
      <c r="C1390">
        <v>10009139404</v>
      </c>
      <c r="D1390" s="9">
        <v>32653</v>
      </c>
    </row>
    <row r="1391" spans="1:4" x14ac:dyDescent="0.45">
      <c r="A1391" t="s">
        <v>380</v>
      </c>
      <c r="B1391" t="s">
        <v>79</v>
      </c>
      <c r="C1391">
        <v>10009325118</v>
      </c>
      <c r="D1391" s="9">
        <v>32385</v>
      </c>
    </row>
    <row r="1392" spans="1:4" x14ac:dyDescent="0.45">
      <c r="A1392" t="s">
        <v>3397</v>
      </c>
      <c r="B1392" t="s">
        <v>79</v>
      </c>
      <c r="C1392">
        <v>10006898603</v>
      </c>
      <c r="D1392" s="9">
        <v>33571</v>
      </c>
    </row>
    <row r="1393" spans="1:4" x14ac:dyDescent="0.45">
      <c r="A1393" t="s">
        <v>3398</v>
      </c>
      <c r="B1393" t="s">
        <v>79</v>
      </c>
      <c r="C1393">
        <v>10123059739</v>
      </c>
      <c r="D1393" s="9">
        <v>38379</v>
      </c>
    </row>
    <row r="1394" spans="1:4" x14ac:dyDescent="0.45">
      <c r="A1394" t="s">
        <v>3399</v>
      </c>
      <c r="B1394" t="s">
        <v>52</v>
      </c>
      <c r="C1394">
        <v>10006570823</v>
      </c>
      <c r="D1394" s="9">
        <v>33440</v>
      </c>
    </row>
    <row r="1395" spans="1:4" x14ac:dyDescent="0.45">
      <c r="A1395" t="s">
        <v>3400</v>
      </c>
      <c r="B1395" t="s">
        <v>363</v>
      </c>
      <c r="C1395">
        <v>10010187004</v>
      </c>
      <c r="D1395" s="9">
        <v>34151</v>
      </c>
    </row>
    <row r="1396" spans="1:4" x14ac:dyDescent="0.45">
      <c r="A1396" t="s">
        <v>3401</v>
      </c>
      <c r="B1396" t="s">
        <v>363</v>
      </c>
      <c r="C1396">
        <v>10070453407</v>
      </c>
      <c r="D1396" s="9">
        <v>37467</v>
      </c>
    </row>
    <row r="1397" spans="1:4" x14ac:dyDescent="0.45">
      <c r="A1397" t="s">
        <v>2084</v>
      </c>
      <c r="B1397" t="s">
        <v>363</v>
      </c>
      <c r="C1397">
        <v>10063606823</v>
      </c>
      <c r="D1397" s="9">
        <v>35502</v>
      </c>
    </row>
    <row r="1398" spans="1:4" x14ac:dyDescent="0.45">
      <c r="A1398" t="s">
        <v>3402</v>
      </c>
      <c r="B1398" t="s">
        <v>363</v>
      </c>
      <c r="C1398">
        <v>10009150922</v>
      </c>
      <c r="D1398" s="9">
        <v>35191</v>
      </c>
    </row>
    <row r="1399" spans="1:4" x14ac:dyDescent="0.45">
      <c r="A1399" t="s">
        <v>3403</v>
      </c>
      <c r="B1399" t="s">
        <v>99</v>
      </c>
      <c r="C1399">
        <v>10036581916</v>
      </c>
      <c r="D1399" s="9">
        <v>37209</v>
      </c>
    </row>
    <row r="1400" spans="1:4" x14ac:dyDescent="0.45">
      <c r="A1400" t="s">
        <v>3404</v>
      </c>
      <c r="B1400" t="s">
        <v>58</v>
      </c>
      <c r="C1400">
        <v>10015916569</v>
      </c>
      <c r="D1400" s="9">
        <v>35987</v>
      </c>
    </row>
    <row r="1401" spans="1:4" x14ac:dyDescent="0.45">
      <c r="A1401" t="s">
        <v>3405</v>
      </c>
      <c r="B1401" t="s">
        <v>34</v>
      </c>
      <c r="C1401">
        <v>10045775088</v>
      </c>
      <c r="D1401" s="9">
        <v>35534</v>
      </c>
    </row>
    <row r="1402" spans="1:4" x14ac:dyDescent="0.45">
      <c r="A1402" t="s">
        <v>3406</v>
      </c>
      <c r="B1402" t="s">
        <v>91</v>
      </c>
      <c r="C1402">
        <v>10007750684</v>
      </c>
      <c r="D1402" s="9">
        <v>34651</v>
      </c>
    </row>
    <row r="1403" spans="1:4" x14ac:dyDescent="0.45">
      <c r="A1403" t="s">
        <v>3407</v>
      </c>
      <c r="B1403" t="s">
        <v>2303</v>
      </c>
      <c r="C1403">
        <v>10058485324</v>
      </c>
      <c r="D1403" s="9">
        <v>35952</v>
      </c>
    </row>
    <row r="1404" spans="1:4" x14ac:dyDescent="0.45">
      <c r="A1404" t="s">
        <v>3408</v>
      </c>
      <c r="B1404" t="s">
        <v>73</v>
      </c>
      <c r="C1404">
        <v>10011162559</v>
      </c>
      <c r="D1404" s="9">
        <v>36233</v>
      </c>
    </row>
    <row r="1405" spans="1:4" x14ac:dyDescent="0.45">
      <c r="A1405" t="s">
        <v>3409</v>
      </c>
      <c r="B1405" t="s">
        <v>2342</v>
      </c>
      <c r="C1405">
        <v>10009123741</v>
      </c>
      <c r="D1405" s="9">
        <v>35081</v>
      </c>
    </row>
    <row r="1406" spans="1:4" x14ac:dyDescent="0.45">
      <c r="A1406" t="s">
        <v>3410</v>
      </c>
      <c r="B1406" t="s">
        <v>2259</v>
      </c>
      <c r="C1406">
        <v>10045809444</v>
      </c>
      <c r="D1406" s="9">
        <v>32841</v>
      </c>
    </row>
    <row r="1407" spans="1:4" x14ac:dyDescent="0.45">
      <c r="A1407" t="s">
        <v>3411</v>
      </c>
      <c r="B1407" t="s">
        <v>2303</v>
      </c>
      <c r="C1407">
        <v>10072439479</v>
      </c>
      <c r="D1407" s="9">
        <v>37049</v>
      </c>
    </row>
    <row r="1408" spans="1:4" x14ac:dyDescent="0.45">
      <c r="A1408" t="s">
        <v>3412</v>
      </c>
      <c r="B1408" t="s">
        <v>79</v>
      </c>
      <c r="C1408">
        <v>10023828436</v>
      </c>
      <c r="D1408" s="9">
        <v>36239</v>
      </c>
    </row>
    <row r="1409" spans="1:4" x14ac:dyDescent="0.45">
      <c r="A1409" t="s">
        <v>3413</v>
      </c>
      <c r="B1409" t="s">
        <v>58</v>
      </c>
      <c r="C1409">
        <v>10006328929</v>
      </c>
      <c r="D1409" s="9">
        <v>31744</v>
      </c>
    </row>
    <row r="1410" spans="1:4" x14ac:dyDescent="0.45">
      <c r="A1410" t="s">
        <v>3414</v>
      </c>
      <c r="B1410" t="s">
        <v>58</v>
      </c>
      <c r="C1410">
        <v>10015335579</v>
      </c>
      <c r="D1410" s="9">
        <v>36610</v>
      </c>
    </row>
    <row r="1411" spans="1:4" x14ac:dyDescent="0.45">
      <c r="A1411" t="s">
        <v>3415</v>
      </c>
      <c r="B1411" t="s">
        <v>177</v>
      </c>
      <c r="C1411">
        <v>10050430785</v>
      </c>
      <c r="D1411" s="9">
        <v>36064</v>
      </c>
    </row>
    <row r="1412" spans="1:4" x14ac:dyDescent="0.45">
      <c r="A1412" t="s">
        <v>3415</v>
      </c>
      <c r="B1412" t="s">
        <v>177</v>
      </c>
      <c r="C1412">
        <v>10061350662</v>
      </c>
      <c r="D1412" s="9"/>
    </row>
    <row r="1413" spans="1:4" x14ac:dyDescent="0.45">
      <c r="A1413" t="s">
        <v>117</v>
      </c>
      <c r="B1413" t="s">
        <v>67</v>
      </c>
      <c r="C1413">
        <v>10064643410</v>
      </c>
      <c r="D1413" s="9">
        <v>37285</v>
      </c>
    </row>
    <row r="1414" spans="1:4" x14ac:dyDescent="0.45">
      <c r="A1414" t="s">
        <v>3416</v>
      </c>
      <c r="B1414" t="s">
        <v>370</v>
      </c>
      <c r="C1414">
        <v>10114935583</v>
      </c>
      <c r="D1414" s="9">
        <v>36771</v>
      </c>
    </row>
    <row r="1415" spans="1:4" x14ac:dyDescent="0.45">
      <c r="A1415" t="s">
        <v>3417</v>
      </c>
      <c r="B1415" t="s">
        <v>58</v>
      </c>
      <c r="C1415">
        <v>10052840833</v>
      </c>
      <c r="D1415" s="9">
        <v>37503</v>
      </c>
    </row>
    <row r="1416" spans="1:4" x14ac:dyDescent="0.45">
      <c r="A1416" t="s">
        <v>3418</v>
      </c>
      <c r="B1416" t="s">
        <v>58</v>
      </c>
      <c r="C1416">
        <v>10010860243</v>
      </c>
      <c r="D1416" s="9">
        <v>34760</v>
      </c>
    </row>
    <row r="1417" spans="1:4" x14ac:dyDescent="0.45">
      <c r="A1417" t="s">
        <v>93</v>
      </c>
      <c r="B1417" t="s">
        <v>64</v>
      </c>
      <c r="C1417">
        <v>10057717913</v>
      </c>
      <c r="D1417" s="9">
        <v>38302</v>
      </c>
    </row>
    <row r="1418" spans="1:4" x14ac:dyDescent="0.45">
      <c r="A1418" t="s">
        <v>530</v>
      </c>
      <c r="B1418" t="s">
        <v>46</v>
      </c>
      <c r="C1418">
        <v>10110977983</v>
      </c>
      <c r="D1418" s="9">
        <v>34960</v>
      </c>
    </row>
    <row r="1419" spans="1:4" x14ac:dyDescent="0.45">
      <c r="A1419" t="s">
        <v>3419</v>
      </c>
      <c r="B1419" t="s">
        <v>2342</v>
      </c>
      <c r="C1419">
        <v>10046095996</v>
      </c>
      <c r="D1419" s="9">
        <v>37360</v>
      </c>
    </row>
    <row r="1420" spans="1:4" x14ac:dyDescent="0.45">
      <c r="A1420" t="s">
        <v>3420</v>
      </c>
      <c r="B1420" t="s">
        <v>37</v>
      </c>
      <c r="C1420">
        <v>10009140515</v>
      </c>
      <c r="D1420" s="9">
        <v>35327</v>
      </c>
    </row>
    <row r="1421" spans="1:4" x14ac:dyDescent="0.45">
      <c r="A1421" t="s">
        <v>3421</v>
      </c>
      <c r="B1421" t="s">
        <v>83</v>
      </c>
      <c r="C1421">
        <v>10091241820</v>
      </c>
      <c r="D1421" s="9">
        <v>33425</v>
      </c>
    </row>
    <row r="1422" spans="1:4" x14ac:dyDescent="0.45">
      <c r="A1422" t="s">
        <v>3422</v>
      </c>
      <c r="B1422" t="s">
        <v>363</v>
      </c>
      <c r="C1422">
        <v>10083931252</v>
      </c>
      <c r="D1422" s="9">
        <v>36418</v>
      </c>
    </row>
    <row r="1423" spans="1:4" x14ac:dyDescent="0.45">
      <c r="A1423" t="s">
        <v>3423</v>
      </c>
      <c r="B1423" t="s">
        <v>363</v>
      </c>
      <c r="C1423">
        <v>10016025188</v>
      </c>
      <c r="D1423" s="9">
        <v>35595</v>
      </c>
    </row>
    <row r="1424" spans="1:4" x14ac:dyDescent="0.45">
      <c r="A1424" t="s">
        <v>3424</v>
      </c>
      <c r="B1424" t="s">
        <v>363</v>
      </c>
      <c r="C1424">
        <v>10016191607</v>
      </c>
      <c r="D1424" s="9">
        <v>36496</v>
      </c>
    </row>
    <row r="1425" spans="1:4" x14ac:dyDescent="0.45">
      <c r="A1425" t="s">
        <v>3425</v>
      </c>
      <c r="B1425" t="s">
        <v>79</v>
      </c>
      <c r="C1425">
        <v>10023711329</v>
      </c>
      <c r="D1425" s="9">
        <v>36376</v>
      </c>
    </row>
    <row r="1426" spans="1:4" x14ac:dyDescent="0.45">
      <c r="A1426" t="s">
        <v>3426</v>
      </c>
      <c r="B1426" t="s">
        <v>2334</v>
      </c>
      <c r="C1426">
        <v>10010088990</v>
      </c>
      <c r="D1426" s="9">
        <v>30531</v>
      </c>
    </row>
    <row r="1427" spans="1:4" x14ac:dyDescent="0.45">
      <c r="A1427" t="s">
        <v>324</v>
      </c>
      <c r="B1427" t="s">
        <v>52</v>
      </c>
      <c r="C1427">
        <v>10004629510</v>
      </c>
      <c r="D1427" s="9">
        <v>31930</v>
      </c>
    </row>
    <row r="1428" spans="1:4" x14ac:dyDescent="0.45">
      <c r="A1428" t="s">
        <v>3427</v>
      </c>
      <c r="B1428" t="s">
        <v>43</v>
      </c>
      <c r="C1428">
        <v>10083955201</v>
      </c>
      <c r="D1428" s="9">
        <v>37105</v>
      </c>
    </row>
    <row r="1429" spans="1:4" x14ac:dyDescent="0.45">
      <c r="A1429" t="s">
        <v>508</v>
      </c>
      <c r="B1429" t="s">
        <v>43</v>
      </c>
      <c r="C1429">
        <v>10136023888</v>
      </c>
      <c r="D1429" s="9">
        <v>38013</v>
      </c>
    </row>
    <row r="1430" spans="1:4" x14ac:dyDescent="0.45">
      <c r="A1430" t="s">
        <v>3428</v>
      </c>
      <c r="B1430" t="s">
        <v>437</v>
      </c>
      <c r="C1430">
        <v>10006416936</v>
      </c>
      <c r="D1430" s="9">
        <v>31547</v>
      </c>
    </row>
    <row r="1431" spans="1:4" x14ac:dyDescent="0.45">
      <c r="A1431" t="s">
        <v>3429</v>
      </c>
      <c r="B1431" t="s">
        <v>437</v>
      </c>
      <c r="C1431">
        <v>10013621410</v>
      </c>
      <c r="D1431" s="9">
        <v>31547</v>
      </c>
    </row>
    <row r="1432" spans="1:4" x14ac:dyDescent="0.45">
      <c r="A1432" t="s">
        <v>66</v>
      </c>
      <c r="B1432" t="s">
        <v>67</v>
      </c>
      <c r="C1432">
        <v>10065388286</v>
      </c>
      <c r="D1432" s="9">
        <v>39492</v>
      </c>
    </row>
    <row r="1433" spans="1:4" x14ac:dyDescent="0.45">
      <c r="A1433" t="s">
        <v>3430</v>
      </c>
      <c r="B1433" t="s">
        <v>43</v>
      </c>
      <c r="C1433">
        <v>10009202856</v>
      </c>
      <c r="D1433" s="9">
        <v>34807</v>
      </c>
    </row>
    <row r="1434" spans="1:4" x14ac:dyDescent="0.45">
      <c r="A1434" t="s">
        <v>3431</v>
      </c>
      <c r="B1434" t="s">
        <v>43</v>
      </c>
      <c r="C1434">
        <v>10009762426</v>
      </c>
      <c r="D1434" s="9">
        <v>32553</v>
      </c>
    </row>
    <row r="1435" spans="1:4" x14ac:dyDescent="0.45">
      <c r="A1435" t="s">
        <v>3432</v>
      </c>
      <c r="B1435" t="s">
        <v>43</v>
      </c>
      <c r="C1435">
        <v>10010916726</v>
      </c>
      <c r="D1435" s="9">
        <v>35346</v>
      </c>
    </row>
    <row r="1436" spans="1:4" x14ac:dyDescent="0.45">
      <c r="A1436" t="s">
        <v>3433</v>
      </c>
      <c r="B1436" t="s">
        <v>363</v>
      </c>
      <c r="C1436">
        <v>10010680084</v>
      </c>
      <c r="D1436" s="9">
        <v>34926</v>
      </c>
    </row>
    <row r="1437" spans="1:4" x14ac:dyDescent="0.45">
      <c r="A1437" t="s">
        <v>3434</v>
      </c>
      <c r="B1437" t="s">
        <v>43</v>
      </c>
      <c r="C1437">
        <v>10006151804</v>
      </c>
      <c r="D1437" s="9">
        <v>32653</v>
      </c>
    </row>
    <row r="1438" spans="1:4" x14ac:dyDescent="0.45">
      <c r="A1438" t="s">
        <v>3435</v>
      </c>
      <c r="B1438" t="s">
        <v>2303</v>
      </c>
      <c r="C1438">
        <v>10072421190</v>
      </c>
      <c r="D1438" s="9">
        <v>36894</v>
      </c>
    </row>
    <row r="1439" spans="1:4" x14ac:dyDescent="0.45">
      <c r="A1439" t="s">
        <v>3436</v>
      </c>
      <c r="B1439" t="s">
        <v>34</v>
      </c>
      <c r="C1439">
        <v>10004724183</v>
      </c>
      <c r="D1439" s="9">
        <v>32056</v>
      </c>
    </row>
    <row r="1440" spans="1:4" x14ac:dyDescent="0.45">
      <c r="A1440" t="s">
        <v>3437</v>
      </c>
      <c r="B1440" t="s">
        <v>543</v>
      </c>
      <c r="C1440">
        <v>10010820433</v>
      </c>
      <c r="D1440" s="9">
        <v>35787</v>
      </c>
    </row>
    <row r="1441" spans="1:4" x14ac:dyDescent="0.45">
      <c r="A1441" t="s">
        <v>3438</v>
      </c>
      <c r="B1441" t="s">
        <v>67</v>
      </c>
      <c r="C1441">
        <v>10010917635</v>
      </c>
      <c r="D1441" s="9">
        <v>21444</v>
      </c>
    </row>
    <row r="1442" spans="1:4" x14ac:dyDescent="0.45">
      <c r="A1442" t="s">
        <v>3439</v>
      </c>
      <c r="B1442" t="s">
        <v>67</v>
      </c>
      <c r="C1442">
        <v>10009261258</v>
      </c>
      <c r="D1442" s="9">
        <v>24733</v>
      </c>
    </row>
    <row r="1443" spans="1:4" x14ac:dyDescent="0.45">
      <c r="A1443" t="s">
        <v>3440</v>
      </c>
      <c r="B1443" t="s">
        <v>67</v>
      </c>
      <c r="C1443">
        <v>10016203327</v>
      </c>
      <c r="D1443" s="9">
        <v>30733</v>
      </c>
    </row>
    <row r="1444" spans="1:4" x14ac:dyDescent="0.45">
      <c r="A1444" t="s">
        <v>3441</v>
      </c>
      <c r="B1444" t="s">
        <v>79</v>
      </c>
      <c r="C1444">
        <v>10096739191</v>
      </c>
      <c r="D1444" s="9">
        <v>38261</v>
      </c>
    </row>
    <row r="1445" spans="1:4" x14ac:dyDescent="0.45">
      <c r="A1445" t="s">
        <v>3442</v>
      </c>
      <c r="B1445" t="s">
        <v>67</v>
      </c>
      <c r="C1445">
        <v>10118968864</v>
      </c>
      <c r="D1445" s="9">
        <v>37830</v>
      </c>
    </row>
    <row r="1446" spans="1:4" x14ac:dyDescent="0.45">
      <c r="A1446" t="s">
        <v>3443</v>
      </c>
      <c r="B1446" t="s">
        <v>79</v>
      </c>
      <c r="C1446">
        <v>10006660446</v>
      </c>
      <c r="D1446" s="9">
        <v>32251</v>
      </c>
    </row>
    <row r="1447" spans="1:4" x14ac:dyDescent="0.45">
      <c r="A1447" t="s">
        <v>3444</v>
      </c>
      <c r="B1447" t="s">
        <v>2259</v>
      </c>
      <c r="C1447">
        <v>10010100512</v>
      </c>
      <c r="D1447" s="9">
        <v>27810</v>
      </c>
    </row>
    <row r="1448" spans="1:4" x14ac:dyDescent="0.45">
      <c r="A1448" t="s">
        <v>3445</v>
      </c>
      <c r="B1448" t="s">
        <v>91</v>
      </c>
      <c r="C1448">
        <v>10072342075</v>
      </c>
      <c r="D1448" s="9">
        <v>37117</v>
      </c>
    </row>
    <row r="1449" spans="1:4" x14ac:dyDescent="0.45">
      <c r="A1449" t="s">
        <v>3446</v>
      </c>
      <c r="B1449" t="s">
        <v>79</v>
      </c>
      <c r="C1449">
        <v>10023676367</v>
      </c>
      <c r="D1449" s="9">
        <v>36569</v>
      </c>
    </row>
    <row r="1450" spans="1:4" x14ac:dyDescent="0.45">
      <c r="A1450" t="s">
        <v>3447</v>
      </c>
      <c r="B1450" t="s">
        <v>79</v>
      </c>
      <c r="C1450">
        <v>10018656720</v>
      </c>
      <c r="D1450" s="9">
        <v>34109</v>
      </c>
    </row>
    <row r="1451" spans="1:4" x14ac:dyDescent="0.45">
      <c r="A1451" t="s">
        <v>3448</v>
      </c>
      <c r="B1451" t="s">
        <v>91</v>
      </c>
      <c r="C1451">
        <v>10009084739</v>
      </c>
      <c r="D1451" s="9">
        <v>34968</v>
      </c>
    </row>
    <row r="1452" spans="1:4" x14ac:dyDescent="0.45">
      <c r="A1452" t="s">
        <v>3449</v>
      </c>
      <c r="B1452" t="s">
        <v>429</v>
      </c>
      <c r="C1452">
        <v>10046251095</v>
      </c>
      <c r="D1452" s="9">
        <v>35206</v>
      </c>
    </row>
    <row r="1453" spans="1:4" x14ac:dyDescent="0.45">
      <c r="A1453" t="s">
        <v>3450</v>
      </c>
      <c r="B1453" t="s">
        <v>363</v>
      </c>
      <c r="C1453">
        <v>10016025087</v>
      </c>
      <c r="D1453" s="9">
        <v>35697</v>
      </c>
    </row>
    <row r="1454" spans="1:4" x14ac:dyDescent="0.45">
      <c r="A1454" t="s">
        <v>2139</v>
      </c>
      <c r="B1454" t="s">
        <v>46</v>
      </c>
      <c r="C1454">
        <v>10065074553</v>
      </c>
      <c r="D1454" s="9">
        <v>38264</v>
      </c>
    </row>
    <row r="1455" spans="1:4" x14ac:dyDescent="0.45">
      <c r="A1455" t="s">
        <v>3451</v>
      </c>
      <c r="B1455" t="s">
        <v>131</v>
      </c>
      <c r="C1455">
        <v>10001459327</v>
      </c>
      <c r="D1455" s="9">
        <v>29501</v>
      </c>
    </row>
    <row r="1456" spans="1:4" x14ac:dyDescent="0.45">
      <c r="A1456" t="s">
        <v>3452</v>
      </c>
      <c r="B1456" t="s">
        <v>131</v>
      </c>
      <c r="C1456">
        <v>10009874075</v>
      </c>
      <c r="D1456" s="9">
        <v>35195</v>
      </c>
    </row>
    <row r="1457" spans="1:4" x14ac:dyDescent="0.45">
      <c r="A1457" t="s">
        <v>3453</v>
      </c>
      <c r="B1457" t="s">
        <v>83</v>
      </c>
      <c r="C1457">
        <v>10015197456</v>
      </c>
      <c r="D1457" s="9">
        <v>36367</v>
      </c>
    </row>
    <row r="1458" spans="1:4" x14ac:dyDescent="0.45">
      <c r="A1458" t="s">
        <v>3454</v>
      </c>
      <c r="B1458" t="s">
        <v>3455</v>
      </c>
      <c r="C1458">
        <v>10061870927</v>
      </c>
      <c r="D1458" s="9">
        <v>36509</v>
      </c>
    </row>
    <row r="1459" spans="1:4" x14ac:dyDescent="0.45">
      <c r="A1459" t="s">
        <v>3456</v>
      </c>
      <c r="B1459" t="s">
        <v>52</v>
      </c>
      <c r="C1459">
        <v>10010199027</v>
      </c>
      <c r="D1459" s="9">
        <v>35992</v>
      </c>
    </row>
    <row r="1460" spans="1:4" x14ac:dyDescent="0.45">
      <c r="A1460" t="s">
        <v>3457</v>
      </c>
      <c r="B1460" t="s">
        <v>99</v>
      </c>
      <c r="C1460">
        <v>10014965363</v>
      </c>
      <c r="D1460" s="9">
        <v>35834</v>
      </c>
    </row>
    <row r="1461" spans="1:4" x14ac:dyDescent="0.45">
      <c r="A1461" t="s">
        <v>3458</v>
      </c>
      <c r="B1461" t="s">
        <v>99</v>
      </c>
      <c r="C1461">
        <v>10016134518</v>
      </c>
      <c r="D1461" s="9">
        <v>36301</v>
      </c>
    </row>
    <row r="1462" spans="1:4" x14ac:dyDescent="0.45">
      <c r="A1462" t="s">
        <v>3459</v>
      </c>
      <c r="B1462" t="s">
        <v>37</v>
      </c>
      <c r="C1462">
        <v>10111004558</v>
      </c>
      <c r="D1462" s="9">
        <v>38232</v>
      </c>
    </row>
    <row r="1463" spans="1:4" x14ac:dyDescent="0.45">
      <c r="A1463" t="s">
        <v>3460</v>
      </c>
      <c r="B1463" t="s">
        <v>2342</v>
      </c>
      <c r="C1463">
        <v>10008837185</v>
      </c>
      <c r="D1463" s="9">
        <v>31381</v>
      </c>
    </row>
    <row r="1464" spans="1:4" x14ac:dyDescent="0.45">
      <c r="A1464" t="s">
        <v>3461</v>
      </c>
      <c r="B1464" t="s">
        <v>52</v>
      </c>
      <c r="C1464">
        <v>10071125434</v>
      </c>
      <c r="D1464" s="9">
        <v>37999</v>
      </c>
    </row>
    <row r="1465" spans="1:4" x14ac:dyDescent="0.45">
      <c r="A1465" t="s">
        <v>2044</v>
      </c>
      <c r="B1465" t="s">
        <v>96</v>
      </c>
      <c r="C1465">
        <v>10015283746</v>
      </c>
      <c r="D1465" s="9">
        <v>36410</v>
      </c>
    </row>
    <row r="1466" spans="1:4" x14ac:dyDescent="0.45">
      <c r="A1466" t="s">
        <v>3462</v>
      </c>
      <c r="B1466" t="s">
        <v>370</v>
      </c>
      <c r="C1466">
        <v>10050940946</v>
      </c>
      <c r="D1466" s="9">
        <v>36623</v>
      </c>
    </row>
    <row r="1467" spans="1:4" x14ac:dyDescent="0.45">
      <c r="A1467" t="s">
        <v>3463</v>
      </c>
      <c r="B1467" t="s">
        <v>370</v>
      </c>
      <c r="C1467">
        <v>10123474314</v>
      </c>
      <c r="D1467" s="9">
        <v>37309</v>
      </c>
    </row>
    <row r="1468" spans="1:4" x14ac:dyDescent="0.45">
      <c r="A1468" t="s">
        <v>3464</v>
      </c>
      <c r="B1468" t="s">
        <v>370</v>
      </c>
      <c r="C1468">
        <v>10050588918</v>
      </c>
      <c r="D1468" s="9">
        <v>37699</v>
      </c>
    </row>
    <row r="1469" spans="1:4" x14ac:dyDescent="0.45">
      <c r="A1469" t="s">
        <v>3465</v>
      </c>
      <c r="B1469" t="s">
        <v>143</v>
      </c>
      <c r="C1469">
        <v>10014674565</v>
      </c>
      <c r="D1469" s="9">
        <v>35411</v>
      </c>
    </row>
    <row r="1470" spans="1:4" x14ac:dyDescent="0.45">
      <c r="A1470" t="s">
        <v>2039</v>
      </c>
      <c r="B1470" t="s">
        <v>58</v>
      </c>
      <c r="C1470">
        <v>10010945725</v>
      </c>
      <c r="D1470" s="9">
        <v>35710</v>
      </c>
    </row>
    <row r="1471" spans="1:4" x14ac:dyDescent="0.45">
      <c r="A1471" t="s">
        <v>3466</v>
      </c>
      <c r="B1471" t="s">
        <v>58</v>
      </c>
      <c r="C1471">
        <v>10010808309</v>
      </c>
      <c r="D1471" s="9">
        <v>35581</v>
      </c>
    </row>
    <row r="1472" spans="1:4" x14ac:dyDescent="0.45">
      <c r="A1472" t="s">
        <v>3467</v>
      </c>
      <c r="B1472" t="s">
        <v>58</v>
      </c>
      <c r="C1472">
        <v>10077942615</v>
      </c>
      <c r="D1472" s="9">
        <v>38130</v>
      </c>
    </row>
    <row r="1473" spans="1:4" x14ac:dyDescent="0.45">
      <c r="A1473" t="s">
        <v>3468</v>
      </c>
      <c r="B1473" t="s">
        <v>265</v>
      </c>
      <c r="C1473">
        <v>10055650601</v>
      </c>
      <c r="D1473" s="9">
        <v>37007</v>
      </c>
    </row>
    <row r="1474" spans="1:4" x14ac:dyDescent="0.45">
      <c r="A1474" t="s">
        <v>3469</v>
      </c>
      <c r="B1474" t="s">
        <v>2303</v>
      </c>
      <c r="C1474">
        <v>10097389293</v>
      </c>
      <c r="D1474" s="9">
        <v>37533</v>
      </c>
    </row>
    <row r="1475" spans="1:4" x14ac:dyDescent="0.45">
      <c r="A1475" t="s">
        <v>201</v>
      </c>
      <c r="B1475" t="s">
        <v>49</v>
      </c>
      <c r="C1475">
        <v>10009668658</v>
      </c>
      <c r="D1475" s="9">
        <v>35530</v>
      </c>
    </row>
    <row r="1476" spans="1:4" x14ac:dyDescent="0.45">
      <c r="A1476" t="s">
        <v>3470</v>
      </c>
      <c r="B1476" t="s">
        <v>49</v>
      </c>
      <c r="C1476">
        <v>10010584094</v>
      </c>
      <c r="D1476" s="9">
        <v>31803</v>
      </c>
    </row>
    <row r="1477" spans="1:4" x14ac:dyDescent="0.45">
      <c r="A1477" t="s">
        <v>3471</v>
      </c>
      <c r="B1477" t="s">
        <v>73</v>
      </c>
      <c r="C1477">
        <v>10093733306</v>
      </c>
      <c r="D1477" s="9">
        <v>37416</v>
      </c>
    </row>
    <row r="1478" spans="1:4" x14ac:dyDescent="0.45">
      <c r="A1478" t="s">
        <v>47</v>
      </c>
      <c r="B1478" t="s">
        <v>49</v>
      </c>
      <c r="C1478">
        <v>10112162191</v>
      </c>
      <c r="D1478" s="9">
        <v>38335</v>
      </c>
    </row>
    <row r="1479" spans="1:4" x14ac:dyDescent="0.45">
      <c r="A1479" t="s">
        <v>3472</v>
      </c>
      <c r="B1479" t="s">
        <v>282</v>
      </c>
      <c r="C1479">
        <v>10009118283</v>
      </c>
      <c r="D1479" s="9">
        <v>35268</v>
      </c>
    </row>
    <row r="1480" spans="1:4" x14ac:dyDescent="0.45">
      <c r="A1480" t="s">
        <v>570</v>
      </c>
      <c r="B1480" t="s">
        <v>34</v>
      </c>
      <c r="C1480">
        <v>10064453955</v>
      </c>
      <c r="D1480" s="9">
        <v>37322</v>
      </c>
    </row>
    <row r="1481" spans="1:4" x14ac:dyDescent="0.45">
      <c r="A1481" t="s">
        <v>3473</v>
      </c>
      <c r="B1481" t="s">
        <v>251</v>
      </c>
      <c r="C1481">
        <v>10077470547</v>
      </c>
      <c r="D1481" s="9">
        <v>37175</v>
      </c>
    </row>
    <row r="1482" spans="1:4" x14ac:dyDescent="0.45">
      <c r="A1482" t="s">
        <v>3474</v>
      </c>
      <c r="B1482" t="s">
        <v>143</v>
      </c>
      <c r="C1482">
        <v>10089675672</v>
      </c>
      <c r="D1482" s="9">
        <v>36897</v>
      </c>
    </row>
    <row r="1483" spans="1:4" x14ac:dyDescent="0.45">
      <c r="A1483" t="s">
        <v>3475</v>
      </c>
      <c r="B1483" t="s">
        <v>3476</v>
      </c>
      <c r="C1483">
        <v>10009965318</v>
      </c>
      <c r="D1483" s="9">
        <v>35590</v>
      </c>
    </row>
    <row r="1484" spans="1:4" x14ac:dyDescent="0.45">
      <c r="A1484" t="s">
        <v>3477</v>
      </c>
      <c r="B1484" t="s">
        <v>3476</v>
      </c>
      <c r="C1484">
        <v>10009515579</v>
      </c>
      <c r="D1484" s="9">
        <v>35083</v>
      </c>
    </row>
    <row r="1485" spans="1:4" x14ac:dyDescent="0.45">
      <c r="A1485" t="s">
        <v>3478</v>
      </c>
      <c r="B1485" t="s">
        <v>3476</v>
      </c>
      <c r="C1485">
        <v>10009988758</v>
      </c>
      <c r="D1485" s="9">
        <v>35546</v>
      </c>
    </row>
    <row r="1486" spans="1:4" x14ac:dyDescent="0.45">
      <c r="A1486" t="s">
        <v>3479</v>
      </c>
      <c r="B1486" t="s">
        <v>265</v>
      </c>
      <c r="C1486">
        <v>10080770163</v>
      </c>
      <c r="D1486" s="9">
        <v>37175</v>
      </c>
    </row>
    <row r="1487" spans="1:4" x14ac:dyDescent="0.45">
      <c r="A1487" t="s">
        <v>3480</v>
      </c>
      <c r="B1487" t="s">
        <v>2303</v>
      </c>
      <c r="C1487">
        <v>10009914390</v>
      </c>
      <c r="D1487" s="9">
        <v>35657</v>
      </c>
    </row>
    <row r="1488" spans="1:4" x14ac:dyDescent="0.45">
      <c r="A1488" t="s">
        <v>3481</v>
      </c>
      <c r="B1488" t="s">
        <v>88</v>
      </c>
      <c r="C1488">
        <v>10045732753</v>
      </c>
      <c r="D1488" s="9">
        <v>37780</v>
      </c>
    </row>
    <row r="1489" spans="1:4" x14ac:dyDescent="0.45">
      <c r="A1489" t="s">
        <v>3482</v>
      </c>
      <c r="B1489" t="s">
        <v>49</v>
      </c>
      <c r="C1489">
        <v>10020782232</v>
      </c>
      <c r="D1489" s="9">
        <v>37487</v>
      </c>
    </row>
    <row r="1490" spans="1:4" x14ac:dyDescent="0.45">
      <c r="A1490" t="s">
        <v>3483</v>
      </c>
      <c r="B1490" t="s">
        <v>282</v>
      </c>
      <c r="C1490">
        <v>10034971211</v>
      </c>
      <c r="D1490" s="9">
        <v>36766</v>
      </c>
    </row>
    <row r="1491" spans="1:4" x14ac:dyDescent="0.45">
      <c r="A1491" t="s">
        <v>3484</v>
      </c>
      <c r="B1491" t="s">
        <v>363</v>
      </c>
      <c r="C1491">
        <v>10096344424</v>
      </c>
      <c r="D1491" s="9">
        <v>36787</v>
      </c>
    </row>
    <row r="1492" spans="1:4" x14ac:dyDescent="0.45">
      <c r="A1492" t="s">
        <v>2085</v>
      </c>
      <c r="B1492" t="s">
        <v>363</v>
      </c>
      <c r="C1492">
        <v>10009914693</v>
      </c>
      <c r="D1492" s="9">
        <v>34705</v>
      </c>
    </row>
    <row r="1493" spans="1:4" x14ac:dyDescent="0.45">
      <c r="A1493" t="s">
        <v>3485</v>
      </c>
      <c r="B1493" t="s">
        <v>363</v>
      </c>
      <c r="C1493">
        <v>10063607025</v>
      </c>
      <c r="D1493" s="9">
        <v>36099</v>
      </c>
    </row>
    <row r="1494" spans="1:4" x14ac:dyDescent="0.45">
      <c r="A1494" t="s">
        <v>3486</v>
      </c>
      <c r="B1494" t="s">
        <v>43</v>
      </c>
      <c r="C1494">
        <v>10053583386</v>
      </c>
      <c r="D1494" s="9">
        <v>36639</v>
      </c>
    </row>
    <row r="1495" spans="1:4" x14ac:dyDescent="0.45">
      <c r="A1495" t="s">
        <v>3487</v>
      </c>
      <c r="B1495" t="s">
        <v>2259</v>
      </c>
      <c r="C1495">
        <v>10011139220</v>
      </c>
      <c r="D1495" s="9">
        <v>30352</v>
      </c>
    </row>
    <row r="1496" spans="1:4" x14ac:dyDescent="0.45">
      <c r="A1496" t="s">
        <v>3488</v>
      </c>
      <c r="B1496" t="s">
        <v>115</v>
      </c>
      <c r="C1496">
        <v>10010167503</v>
      </c>
      <c r="D1496" s="9">
        <v>35968</v>
      </c>
    </row>
    <row r="1497" spans="1:4" x14ac:dyDescent="0.45">
      <c r="A1497" t="s">
        <v>3489</v>
      </c>
      <c r="B1497" t="s">
        <v>115</v>
      </c>
      <c r="C1497">
        <v>10010167402</v>
      </c>
      <c r="D1497" s="9">
        <v>35968</v>
      </c>
    </row>
    <row r="1498" spans="1:4" x14ac:dyDescent="0.45">
      <c r="A1498" t="s">
        <v>3490</v>
      </c>
      <c r="B1498" t="s">
        <v>251</v>
      </c>
      <c r="C1498">
        <v>10015901920</v>
      </c>
      <c r="D1498" s="9">
        <v>36391</v>
      </c>
    </row>
    <row r="1499" spans="1:4" x14ac:dyDescent="0.45">
      <c r="A1499" t="s">
        <v>3491</v>
      </c>
      <c r="B1499" t="s">
        <v>2508</v>
      </c>
      <c r="C1499">
        <v>10010674731</v>
      </c>
      <c r="D1499" s="9">
        <v>35640</v>
      </c>
    </row>
    <row r="1500" spans="1:4" x14ac:dyDescent="0.45">
      <c r="A1500" t="s">
        <v>3492</v>
      </c>
      <c r="B1500" t="s">
        <v>282</v>
      </c>
      <c r="C1500">
        <v>10009044323</v>
      </c>
      <c r="D1500" s="9">
        <v>35145</v>
      </c>
    </row>
    <row r="1501" spans="1:4" x14ac:dyDescent="0.45">
      <c r="A1501" t="s">
        <v>3493</v>
      </c>
      <c r="B1501" t="s">
        <v>2508</v>
      </c>
      <c r="C1501">
        <v>10010785471</v>
      </c>
      <c r="D1501" s="9">
        <v>36064</v>
      </c>
    </row>
    <row r="1502" spans="1:4" x14ac:dyDescent="0.45">
      <c r="A1502" t="s">
        <v>3494</v>
      </c>
      <c r="B1502" t="s">
        <v>67</v>
      </c>
      <c r="C1502">
        <v>10004960623</v>
      </c>
      <c r="D1502" s="9">
        <v>29422</v>
      </c>
    </row>
    <row r="1503" spans="1:4" x14ac:dyDescent="0.45">
      <c r="A1503" t="s">
        <v>3495</v>
      </c>
      <c r="B1503" t="s">
        <v>370</v>
      </c>
      <c r="C1503">
        <v>10100654961</v>
      </c>
      <c r="D1503" s="9">
        <v>35985</v>
      </c>
    </row>
    <row r="1504" spans="1:4" x14ac:dyDescent="0.45">
      <c r="A1504" t="s">
        <v>3496</v>
      </c>
      <c r="B1504" t="s">
        <v>67</v>
      </c>
      <c r="C1504">
        <v>10010886010</v>
      </c>
      <c r="D1504" s="9">
        <v>34520</v>
      </c>
    </row>
    <row r="1505" spans="1:4" x14ac:dyDescent="0.45">
      <c r="A1505" t="s">
        <v>2078</v>
      </c>
      <c r="B1505" t="s">
        <v>58</v>
      </c>
      <c r="C1505">
        <v>10006902643</v>
      </c>
      <c r="D1505" s="9">
        <v>33808</v>
      </c>
    </row>
    <row r="1506" spans="1:4" x14ac:dyDescent="0.45">
      <c r="A1506" t="s">
        <v>3497</v>
      </c>
      <c r="B1506" t="s">
        <v>99</v>
      </c>
      <c r="C1506">
        <v>10015661339</v>
      </c>
      <c r="D1506" s="9">
        <v>36496</v>
      </c>
    </row>
    <row r="1507" spans="1:4" x14ac:dyDescent="0.45">
      <c r="A1507" t="s">
        <v>3498</v>
      </c>
      <c r="B1507" t="s">
        <v>2210</v>
      </c>
      <c r="C1507">
        <v>10084499815</v>
      </c>
      <c r="D1507" s="9">
        <v>31910</v>
      </c>
    </row>
    <row r="1508" spans="1:4" x14ac:dyDescent="0.45">
      <c r="A1508" t="s">
        <v>3499</v>
      </c>
      <c r="B1508" t="s">
        <v>2210</v>
      </c>
      <c r="C1508">
        <v>10010675438</v>
      </c>
      <c r="D1508" s="9">
        <v>34246</v>
      </c>
    </row>
    <row r="1509" spans="1:4" x14ac:dyDescent="0.45">
      <c r="A1509" t="s">
        <v>180</v>
      </c>
      <c r="B1509" t="s">
        <v>73</v>
      </c>
      <c r="C1509">
        <v>10064778196</v>
      </c>
      <c r="D1509" s="9">
        <v>38034</v>
      </c>
    </row>
    <row r="1510" spans="1:4" x14ac:dyDescent="0.45">
      <c r="A1510" t="s">
        <v>3500</v>
      </c>
      <c r="B1510" t="s">
        <v>3476</v>
      </c>
      <c r="C1510">
        <v>10009326027</v>
      </c>
      <c r="D1510" s="9">
        <v>34674</v>
      </c>
    </row>
    <row r="1511" spans="1:4" x14ac:dyDescent="0.45">
      <c r="A1511" t="s">
        <v>3501</v>
      </c>
      <c r="B1511" t="s">
        <v>2292</v>
      </c>
      <c r="C1511">
        <v>10093918313</v>
      </c>
      <c r="D1511" s="9">
        <v>38138</v>
      </c>
    </row>
    <row r="1512" spans="1:4" x14ac:dyDescent="0.45">
      <c r="A1512" t="s">
        <v>2200</v>
      </c>
      <c r="B1512" t="s">
        <v>251</v>
      </c>
      <c r="C1512">
        <v>10076721122</v>
      </c>
      <c r="D1512" s="9">
        <v>38180</v>
      </c>
    </row>
    <row r="1513" spans="1:4" x14ac:dyDescent="0.45">
      <c r="A1513" t="s">
        <v>3502</v>
      </c>
      <c r="B1513" t="s">
        <v>2292</v>
      </c>
      <c r="C1513">
        <v>10088976868</v>
      </c>
      <c r="D1513" s="9">
        <v>37328</v>
      </c>
    </row>
    <row r="1514" spans="1:4" x14ac:dyDescent="0.45">
      <c r="A1514" t="s">
        <v>3503</v>
      </c>
      <c r="B1514" t="s">
        <v>251</v>
      </c>
      <c r="C1514">
        <v>10009683513</v>
      </c>
      <c r="D1514" s="9">
        <v>35681</v>
      </c>
    </row>
    <row r="1515" spans="1:4" x14ac:dyDescent="0.45">
      <c r="A1515" t="s">
        <v>387</v>
      </c>
      <c r="B1515" t="s">
        <v>58</v>
      </c>
      <c r="C1515">
        <v>10010098589</v>
      </c>
      <c r="D1515" s="9">
        <v>35481</v>
      </c>
    </row>
    <row r="1516" spans="1:4" x14ac:dyDescent="0.45">
      <c r="A1516" t="s">
        <v>3504</v>
      </c>
      <c r="B1516" t="s">
        <v>251</v>
      </c>
      <c r="C1516">
        <v>10008948939</v>
      </c>
      <c r="D1516" s="9">
        <v>34506</v>
      </c>
    </row>
    <row r="1517" spans="1:4" x14ac:dyDescent="0.45">
      <c r="A1517" t="s">
        <v>3505</v>
      </c>
      <c r="B1517" t="s">
        <v>49</v>
      </c>
      <c r="C1517">
        <v>10007832025</v>
      </c>
      <c r="D1517" s="9">
        <v>29372</v>
      </c>
    </row>
    <row r="1518" spans="1:4" x14ac:dyDescent="0.45">
      <c r="A1518" t="s">
        <v>3506</v>
      </c>
      <c r="B1518" t="s">
        <v>282</v>
      </c>
      <c r="C1518">
        <v>10010179021</v>
      </c>
      <c r="D1518" s="9">
        <v>35951</v>
      </c>
    </row>
    <row r="1519" spans="1:4" x14ac:dyDescent="0.45">
      <c r="A1519" t="s">
        <v>3507</v>
      </c>
      <c r="B1519" t="s">
        <v>2422</v>
      </c>
      <c r="C1519">
        <v>10060960642</v>
      </c>
      <c r="D1519" s="9">
        <v>36805</v>
      </c>
    </row>
    <row r="1520" spans="1:4" x14ac:dyDescent="0.45">
      <c r="A1520" t="s">
        <v>3508</v>
      </c>
      <c r="B1520" t="s">
        <v>88</v>
      </c>
      <c r="C1520">
        <v>10004603137</v>
      </c>
      <c r="D1520" s="9">
        <v>32268</v>
      </c>
    </row>
    <row r="1521" spans="1:4" x14ac:dyDescent="0.45">
      <c r="A1521" t="s">
        <v>3509</v>
      </c>
      <c r="B1521" t="s">
        <v>2292</v>
      </c>
      <c r="C1521">
        <v>10016317505</v>
      </c>
      <c r="D1521" s="9">
        <v>32741</v>
      </c>
    </row>
    <row r="1522" spans="1:4" x14ac:dyDescent="0.45">
      <c r="A1522" t="s">
        <v>3510</v>
      </c>
      <c r="B1522" t="s">
        <v>52</v>
      </c>
      <c r="C1522">
        <v>10072016420</v>
      </c>
      <c r="D1522" s="9">
        <v>38065</v>
      </c>
    </row>
    <row r="1523" spans="1:4" x14ac:dyDescent="0.45">
      <c r="A1523" t="s">
        <v>3511</v>
      </c>
      <c r="B1523" t="s">
        <v>370</v>
      </c>
      <c r="C1523">
        <v>10097532571</v>
      </c>
      <c r="D1523" s="9">
        <v>35370</v>
      </c>
    </row>
    <row r="1524" spans="1:4" x14ac:dyDescent="0.45">
      <c r="A1524" t="s">
        <v>3512</v>
      </c>
      <c r="B1524" t="s">
        <v>370</v>
      </c>
      <c r="C1524">
        <v>10050321964</v>
      </c>
      <c r="D1524" s="9">
        <v>37111</v>
      </c>
    </row>
    <row r="1525" spans="1:4" x14ac:dyDescent="0.45">
      <c r="A1525" t="s">
        <v>3513</v>
      </c>
      <c r="B1525" t="s">
        <v>251</v>
      </c>
      <c r="C1525">
        <v>10083470201</v>
      </c>
      <c r="D1525" s="9">
        <v>36342</v>
      </c>
    </row>
    <row r="1526" spans="1:4" x14ac:dyDescent="0.45">
      <c r="A1526" t="s">
        <v>3514</v>
      </c>
      <c r="B1526" t="s">
        <v>370</v>
      </c>
      <c r="C1526">
        <v>10135666406</v>
      </c>
      <c r="D1526" s="9">
        <v>37295</v>
      </c>
    </row>
    <row r="1527" spans="1:4" x14ac:dyDescent="0.45">
      <c r="A1527" t="s">
        <v>3514</v>
      </c>
      <c r="B1527" t="s">
        <v>370</v>
      </c>
      <c r="C1527">
        <v>10050850616</v>
      </c>
      <c r="D1527" s="9">
        <v>33644</v>
      </c>
    </row>
    <row r="1528" spans="1:4" x14ac:dyDescent="0.45">
      <c r="A1528" t="s">
        <v>239</v>
      </c>
      <c r="B1528" t="s">
        <v>64</v>
      </c>
      <c r="C1528">
        <v>10008678551</v>
      </c>
      <c r="D1528" s="9">
        <v>34949</v>
      </c>
    </row>
    <row r="1529" spans="1:4" x14ac:dyDescent="0.45">
      <c r="A1529" t="s">
        <v>3515</v>
      </c>
      <c r="B1529" t="s">
        <v>99</v>
      </c>
      <c r="C1529">
        <v>10015874335</v>
      </c>
      <c r="D1529" s="9">
        <v>36401</v>
      </c>
    </row>
    <row r="1530" spans="1:4" x14ac:dyDescent="0.45">
      <c r="A1530" t="s">
        <v>3516</v>
      </c>
      <c r="B1530" t="s">
        <v>37</v>
      </c>
      <c r="C1530">
        <v>10008996227</v>
      </c>
      <c r="D1530" s="9">
        <v>34433</v>
      </c>
    </row>
    <row r="1531" spans="1:4" x14ac:dyDescent="0.45">
      <c r="A1531" t="s">
        <v>3517</v>
      </c>
      <c r="B1531" t="s">
        <v>2292</v>
      </c>
      <c r="C1531">
        <v>10083207691</v>
      </c>
      <c r="D1531" s="9">
        <v>32148</v>
      </c>
    </row>
    <row r="1532" spans="1:4" x14ac:dyDescent="0.45">
      <c r="A1532" t="s">
        <v>1967</v>
      </c>
      <c r="B1532" t="s">
        <v>143</v>
      </c>
      <c r="C1532">
        <v>10119435070</v>
      </c>
      <c r="D1532" s="9">
        <v>38477</v>
      </c>
    </row>
    <row r="1533" spans="1:4" x14ac:dyDescent="0.45">
      <c r="A1533" t="s">
        <v>3518</v>
      </c>
      <c r="B1533" t="s">
        <v>67</v>
      </c>
      <c r="C1533">
        <v>10059286481</v>
      </c>
      <c r="D1533" s="9">
        <v>36805</v>
      </c>
    </row>
    <row r="1534" spans="1:4" x14ac:dyDescent="0.45">
      <c r="A1534" t="s">
        <v>3519</v>
      </c>
      <c r="B1534" t="s">
        <v>37</v>
      </c>
      <c r="C1534">
        <v>10035198149</v>
      </c>
      <c r="D1534" s="9">
        <v>38308</v>
      </c>
    </row>
    <row r="1535" spans="1:4" x14ac:dyDescent="0.45">
      <c r="A1535" t="s">
        <v>3520</v>
      </c>
      <c r="B1535" t="s">
        <v>64</v>
      </c>
      <c r="C1535">
        <v>10003045376</v>
      </c>
      <c r="D1535" s="9">
        <v>28653</v>
      </c>
    </row>
    <row r="1536" spans="1:4" x14ac:dyDescent="0.45">
      <c r="A1536" t="s">
        <v>224</v>
      </c>
      <c r="B1536" t="s">
        <v>79</v>
      </c>
      <c r="C1536">
        <v>10007189300</v>
      </c>
      <c r="D1536" s="9">
        <v>33718</v>
      </c>
    </row>
    <row r="1537" spans="1:4" x14ac:dyDescent="0.45">
      <c r="A1537" t="s">
        <v>3521</v>
      </c>
      <c r="B1537" t="s">
        <v>64</v>
      </c>
      <c r="C1537">
        <v>10097019986</v>
      </c>
      <c r="D1537" s="9">
        <v>30748</v>
      </c>
    </row>
    <row r="1538" spans="1:4" x14ac:dyDescent="0.45">
      <c r="A1538" t="s">
        <v>3522</v>
      </c>
      <c r="B1538" t="s">
        <v>64</v>
      </c>
      <c r="C1538">
        <v>10081003266</v>
      </c>
      <c r="D1538" s="9">
        <v>26573</v>
      </c>
    </row>
    <row r="1539" spans="1:4" x14ac:dyDescent="0.45">
      <c r="A1539" t="s">
        <v>3523</v>
      </c>
      <c r="B1539" t="s">
        <v>2508</v>
      </c>
      <c r="C1539">
        <v>10009088173</v>
      </c>
      <c r="D1539" s="9">
        <v>33329</v>
      </c>
    </row>
    <row r="1540" spans="1:4" x14ac:dyDescent="0.45">
      <c r="A1540" t="s">
        <v>3524</v>
      </c>
      <c r="B1540" t="s">
        <v>37</v>
      </c>
      <c r="C1540">
        <v>10010792545</v>
      </c>
      <c r="D1540" s="9">
        <v>36097</v>
      </c>
    </row>
    <row r="1541" spans="1:4" x14ac:dyDescent="0.45">
      <c r="A1541" t="s">
        <v>3525</v>
      </c>
      <c r="B1541" t="s">
        <v>34</v>
      </c>
      <c r="C1541">
        <v>10004735806</v>
      </c>
      <c r="D1541" s="9">
        <v>32328</v>
      </c>
    </row>
    <row r="1542" spans="1:4" x14ac:dyDescent="0.45">
      <c r="A1542" t="s">
        <v>3526</v>
      </c>
      <c r="B1542" t="s">
        <v>3527</v>
      </c>
      <c r="C1542">
        <v>10067742962</v>
      </c>
      <c r="D1542" s="9">
        <v>33880</v>
      </c>
    </row>
    <row r="1543" spans="1:4" x14ac:dyDescent="0.45">
      <c r="A1543" t="s">
        <v>3528</v>
      </c>
      <c r="B1543" t="s">
        <v>265</v>
      </c>
      <c r="C1543">
        <v>10104781909</v>
      </c>
      <c r="D1543" s="9">
        <v>37684</v>
      </c>
    </row>
    <row r="1544" spans="1:4" x14ac:dyDescent="0.45">
      <c r="A1544" t="s">
        <v>3529</v>
      </c>
      <c r="B1544" t="s">
        <v>73</v>
      </c>
      <c r="C1544">
        <v>10056178744</v>
      </c>
      <c r="D1544" s="9">
        <v>35698</v>
      </c>
    </row>
    <row r="1545" spans="1:4" x14ac:dyDescent="0.45">
      <c r="A1545" t="s">
        <v>3530</v>
      </c>
      <c r="B1545" t="s">
        <v>506</v>
      </c>
      <c r="C1545">
        <v>10011172562</v>
      </c>
      <c r="D1545" s="9">
        <v>35488</v>
      </c>
    </row>
    <row r="1546" spans="1:4" x14ac:dyDescent="0.45">
      <c r="A1546" t="s">
        <v>3531</v>
      </c>
      <c r="B1546" t="s">
        <v>2210</v>
      </c>
      <c r="C1546">
        <v>10016200293</v>
      </c>
      <c r="D1546" s="9">
        <v>30515</v>
      </c>
    </row>
    <row r="1547" spans="1:4" x14ac:dyDescent="0.45">
      <c r="A1547" t="s">
        <v>3532</v>
      </c>
      <c r="B1547" t="s">
        <v>2221</v>
      </c>
      <c r="C1547">
        <v>10062736550</v>
      </c>
      <c r="D1547" s="9">
        <v>36892</v>
      </c>
    </row>
    <row r="1548" spans="1:4" x14ac:dyDescent="0.45">
      <c r="A1548" t="s">
        <v>3533</v>
      </c>
      <c r="B1548" t="s">
        <v>79</v>
      </c>
      <c r="C1548">
        <v>10009073120</v>
      </c>
      <c r="D1548" s="9">
        <v>34943</v>
      </c>
    </row>
    <row r="1549" spans="1:4" x14ac:dyDescent="0.45">
      <c r="A1549" t="s">
        <v>3534</v>
      </c>
      <c r="B1549" t="s">
        <v>2225</v>
      </c>
      <c r="C1549">
        <v>10063913179</v>
      </c>
      <c r="D1549" s="9">
        <v>37141</v>
      </c>
    </row>
    <row r="1550" spans="1:4" x14ac:dyDescent="0.45">
      <c r="A1550" t="s">
        <v>3535</v>
      </c>
      <c r="B1550" t="s">
        <v>2210</v>
      </c>
      <c r="C1550">
        <v>10009238020</v>
      </c>
      <c r="D1550" s="9">
        <v>34101</v>
      </c>
    </row>
    <row r="1551" spans="1:4" x14ac:dyDescent="0.45">
      <c r="A1551" t="s">
        <v>3536</v>
      </c>
      <c r="B1551" t="s">
        <v>2263</v>
      </c>
      <c r="C1551">
        <v>10130237638</v>
      </c>
      <c r="D1551" s="9">
        <v>36478</v>
      </c>
    </row>
    <row r="1552" spans="1:4" x14ac:dyDescent="0.45">
      <c r="A1552" t="s">
        <v>3537</v>
      </c>
      <c r="B1552" t="s">
        <v>2263</v>
      </c>
      <c r="C1552">
        <v>10011043129</v>
      </c>
      <c r="D1552" s="9">
        <v>35153</v>
      </c>
    </row>
    <row r="1553" spans="1:4" x14ac:dyDescent="0.45">
      <c r="A1553" t="s">
        <v>267</v>
      </c>
      <c r="B1553" t="s">
        <v>282</v>
      </c>
      <c r="C1553">
        <v>10007739974</v>
      </c>
      <c r="D1553" s="9">
        <v>34445</v>
      </c>
    </row>
    <row r="1554" spans="1:4" x14ac:dyDescent="0.45">
      <c r="A1554" t="s">
        <v>3538</v>
      </c>
      <c r="B1554" t="s">
        <v>2210</v>
      </c>
      <c r="C1554">
        <v>10006140383</v>
      </c>
      <c r="D1554" s="9">
        <v>29848</v>
      </c>
    </row>
    <row r="1555" spans="1:4" x14ac:dyDescent="0.45">
      <c r="A1555" t="s">
        <v>3539</v>
      </c>
      <c r="B1555" t="s">
        <v>251</v>
      </c>
      <c r="C1555">
        <v>10009683816</v>
      </c>
      <c r="D1555" s="9">
        <v>35679</v>
      </c>
    </row>
    <row r="1556" spans="1:4" x14ac:dyDescent="0.45">
      <c r="A1556" t="s">
        <v>3540</v>
      </c>
      <c r="B1556" t="s">
        <v>2210</v>
      </c>
      <c r="C1556">
        <v>10009237212</v>
      </c>
      <c r="D1556" s="9">
        <v>32373</v>
      </c>
    </row>
    <row r="1557" spans="1:4" x14ac:dyDescent="0.45">
      <c r="A1557" t="s">
        <v>2195</v>
      </c>
      <c r="B1557" t="s">
        <v>566</v>
      </c>
      <c r="C1557">
        <v>10152522477</v>
      </c>
      <c r="D1557" s="9">
        <v>37705</v>
      </c>
    </row>
    <row r="1558" spans="1:4" x14ac:dyDescent="0.45">
      <c r="A1558" t="s">
        <v>3541</v>
      </c>
      <c r="B1558" t="s">
        <v>58</v>
      </c>
      <c r="C1558">
        <v>10052589138</v>
      </c>
      <c r="D1558" s="9">
        <v>36741</v>
      </c>
    </row>
    <row r="1559" spans="1:4" x14ac:dyDescent="0.45">
      <c r="A1559" t="s">
        <v>3542</v>
      </c>
      <c r="B1559" t="s">
        <v>37</v>
      </c>
      <c r="C1559">
        <v>10002468026</v>
      </c>
      <c r="D1559" s="9">
        <v>28999</v>
      </c>
    </row>
    <row r="1560" spans="1:4" x14ac:dyDescent="0.45">
      <c r="A1560" t="s">
        <v>3543</v>
      </c>
      <c r="B1560" t="s">
        <v>363</v>
      </c>
      <c r="C1560">
        <v>10010656341</v>
      </c>
      <c r="D1560" s="9">
        <v>35320</v>
      </c>
    </row>
    <row r="1561" spans="1:4" x14ac:dyDescent="0.45">
      <c r="A1561" t="s">
        <v>3544</v>
      </c>
      <c r="B1561" t="s">
        <v>363</v>
      </c>
      <c r="C1561">
        <v>10096343515</v>
      </c>
      <c r="D1561" s="9">
        <v>36614</v>
      </c>
    </row>
    <row r="1562" spans="1:4" x14ac:dyDescent="0.45">
      <c r="A1562" t="s">
        <v>3545</v>
      </c>
      <c r="B1562" t="s">
        <v>363</v>
      </c>
      <c r="C1562">
        <v>10063830529</v>
      </c>
      <c r="D1562" s="9">
        <v>34950</v>
      </c>
    </row>
    <row r="1563" spans="1:4" x14ac:dyDescent="0.45">
      <c r="A1563" t="s">
        <v>3546</v>
      </c>
      <c r="B1563" t="s">
        <v>363</v>
      </c>
      <c r="C1563">
        <v>10010798306</v>
      </c>
      <c r="D1563" s="9">
        <v>35773</v>
      </c>
    </row>
    <row r="1564" spans="1:4" x14ac:dyDescent="0.45">
      <c r="A1564" t="s">
        <v>522</v>
      </c>
      <c r="B1564" t="s">
        <v>363</v>
      </c>
      <c r="C1564">
        <v>10072671168</v>
      </c>
      <c r="D1564" s="9">
        <v>37012</v>
      </c>
    </row>
    <row r="1565" spans="1:4" x14ac:dyDescent="0.45">
      <c r="A1565" t="s">
        <v>3547</v>
      </c>
      <c r="B1565" t="s">
        <v>363</v>
      </c>
      <c r="C1565">
        <v>10010095054</v>
      </c>
      <c r="D1565" s="9">
        <v>34725</v>
      </c>
    </row>
    <row r="1566" spans="1:4" x14ac:dyDescent="0.45">
      <c r="A1566" t="s">
        <v>3548</v>
      </c>
      <c r="B1566" t="s">
        <v>363</v>
      </c>
      <c r="C1566">
        <v>10015570807</v>
      </c>
      <c r="D1566" s="9">
        <v>36419</v>
      </c>
    </row>
    <row r="1567" spans="1:4" x14ac:dyDescent="0.45">
      <c r="A1567" t="s">
        <v>3549</v>
      </c>
      <c r="B1567" t="s">
        <v>363</v>
      </c>
      <c r="C1567">
        <v>10097022515</v>
      </c>
      <c r="D1567" s="9">
        <v>36581</v>
      </c>
    </row>
    <row r="1568" spans="1:4" x14ac:dyDescent="0.45">
      <c r="A1568" t="s">
        <v>3550</v>
      </c>
      <c r="B1568" t="s">
        <v>363</v>
      </c>
      <c r="C1568">
        <v>10010612083</v>
      </c>
      <c r="D1568" s="9">
        <v>34810</v>
      </c>
    </row>
    <row r="1569" spans="1:4" x14ac:dyDescent="0.45">
      <c r="A1569" t="s">
        <v>2048</v>
      </c>
      <c r="B1569" t="s">
        <v>363</v>
      </c>
      <c r="C1569">
        <v>10015975476</v>
      </c>
      <c r="D1569" s="9">
        <v>34983</v>
      </c>
    </row>
    <row r="1570" spans="1:4" x14ac:dyDescent="0.45">
      <c r="A1570" t="s">
        <v>2048</v>
      </c>
      <c r="B1570" t="s">
        <v>363</v>
      </c>
      <c r="C1570">
        <v>10007416339</v>
      </c>
      <c r="D1570" s="9">
        <v>34093</v>
      </c>
    </row>
    <row r="1571" spans="1:4" x14ac:dyDescent="0.45">
      <c r="A1571" t="s">
        <v>3551</v>
      </c>
      <c r="B1571" t="s">
        <v>363</v>
      </c>
      <c r="C1571">
        <v>10010101017</v>
      </c>
      <c r="D1571" s="9">
        <v>35030</v>
      </c>
    </row>
    <row r="1572" spans="1:4" x14ac:dyDescent="0.45">
      <c r="A1572" t="s">
        <v>3552</v>
      </c>
      <c r="B1572" t="s">
        <v>363</v>
      </c>
      <c r="C1572">
        <v>10016189482</v>
      </c>
      <c r="D1572" s="9">
        <v>36306</v>
      </c>
    </row>
    <row r="1573" spans="1:4" x14ac:dyDescent="0.45">
      <c r="A1573" t="s">
        <v>3553</v>
      </c>
      <c r="B1573" t="s">
        <v>363</v>
      </c>
      <c r="C1573">
        <v>10096616226</v>
      </c>
      <c r="D1573" s="9">
        <v>37153</v>
      </c>
    </row>
    <row r="1574" spans="1:4" x14ac:dyDescent="0.45">
      <c r="A1574" t="s">
        <v>3553</v>
      </c>
      <c r="B1574" t="s">
        <v>363</v>
      </c>
      <c r="C1574">
        <v>10016022966</v>
      </c>
      <c r="D1574" s="9">
        <v>35662</v>
      </c>
    </row>
    <row r="1575" spans="1:4" x14ac:dyDescent="0.45">
      <c r="A1575" t="s">
        <v>3554</v>
      </c>
      <c r="B1575" t="s">
        <v>363</v>
      </c>
      <c r="C1575">
        <v>10072671875</v>
      </c>
      <c r="D1575" s="9">
        <v>36546</v>
      </c>
    </row>
    <row r="1576" spans="1:4" x14ac:dyDescent="0.45">
      <c r="A1576" t="s">
        <v>3555</v>
      </c>
      <c r="B1576" t="s">
        <v>363</v>
      </c>
      <c r="C1576">
        <v>10010799316</v>
      </c>
      <c r="D1576" s="9">
        <v>36140</v>
      </c>
    </row>
    <row r="1577" spans="1:4" x14ac:dyDescent="0.45">
      <c r="A1577" t="s">
        <v>3556</v>
      </c>
      <c r="B1577" t="s">
        <v>363</v>
      </c>
      <c r="C1577">
        <v>10010725958</v>
      </c>
      <c r="D1577" s="9">
        <v>35444</v>
      </c>
    </row>
    <row r="1578" spans="1:4" x14ac:dyDescent="0.45">
      <c r="A1578" t="s">
        <v>3557</v>
      </c>
      <c r="B1578" t="s">
        <v>363</v>
      </c>
      <c r="C1578">
        <v>10010101118</v>
      </c>
      <c r="D1578" s="9">
        <v>34820</v>
      </c>
    </row>
    <row r="1579" spans="1:4" x14ac:dyDescent="0.45">
      <c r="A1579" t="s">
        <v>435</v>
      </c>
      <c r="B1579" t="s">
        <v>363</v>
      </c>
      <c r="C1579">
        <v>10010801134</v>
      </c>
      <c r="D1579" s="9">
        <v>36094</v>
      </c>
    </row>
    <row r="1580" spans="1:4" x14ac:dyDescent="0.45">
      <c r="A1580" t="s">
        <v>3558</v>
      </c>
      <c r="B1580" t="s">
        <v>363</v>
      </c>
      <c r="C1580">
        <v>10009513963</v>
      </c>
      <c r="D1580" s="9">
        <v>34950</v>
      </c>
    </row>
    <row r="1581" spans="1:4" x14ac:dyDescent="0.45">
      <c r="A1581" t="s">
        <v>3559</v>
      </c>
      <c r="B1581" t="s">
        <v>363</v>
      </c>
      <c r="C1581">
        <v>10010698979</v>
      </c>
      <c r="D1581" s="9">
        <v>34092</v>
      </c>
    </row>
    <row r="1582" spans="1:4" x14ac:dyDescent="0.45">
      <c r="A1582" t="s">
        <v>3560</v>
      </c>
      <c r="B1582" t="s">
        <v>363</v>
      </c>
      <c r="C1582">
        <v>10010108996</v>
      </c>
      <c r="D1582" s="9">
        <v>35376</v>
      </c>
    </row>
    <row r="1583" spans="1:4" x14ac:dyDescent="0.45">
      <c r="A1583" t="s">
        <v>3561</v>
      </c>
      <c r="B1583" t="s">
        <v>363</v>
      </c>
      <c r="C1583">
        <v>10006136545</v>
      </c>
      <c r="D1583" s="9">
        <v>32900</v>
      </c>
    </row>
    <row r="1584" spans="1:4" x14ac:dyDescent="0.45">
      <c r="A1584" t="s">
        <v>3562</v>
      </c>
      <c r="B1584" t="s">
        <v>363</v>
      </c>
      <c r="C1584">
        <v>10016022259</v>
      </c>
      <c r="D1584" s="9">
        <v>32907</v>
      </c>
    </row>
    <row r="1585" spans="1:4" x14ac:dyDescent="0.45">
      <c r="A1585" t="s">
        <v>3563</v>
      </c>
      <c r="B1585" t="s">
        <v>363</v>
      </c>
      <c r="C1585">
        <v>10007890023</v>
      </c>
      <c r="D1585" s="9">
        <v>32102</v>
      </c>
    </row>
    <row r="1586" spans="1:4" x14ac:dyDescent="0.45">
      <c r="A1586" t="s">
        <v>3564</v>
      </c>
      <c r="B1586" t="s">
        <v>363</v>
      </c>
      <c r="C1586">
        <v>10016277691</v>
      </c>
      <c r="D1586" s="9">
        <v>35616</v>
      </c>
    </row>
    <row r="1587" spans="1:4" x14ac:dyDescent="0.45">
      <c r="A1587" t="s">
        <v>3565</v>
      </c>
      <c r="B1587" t="s">
        <v>64</v>
      </c>
      <c r="C1587">
        <v>10014748024</v>
      </c>
      <c r="D1587" s="9">
        <v>26833</v>
      </c>
    </row>
    <row r="1588" spans="1:4" x14ac:dyDescent="0.45">
      <c r="A1588" t="s">
        <v>3566</v>
      </c>
      <c r="B1588" t="s">
        <v>67</v>
      </c>
      <c r="C1588">
        <v>10096162548</v>
      </c>
      <c r="D1588" s="9">
        <v>37476</v>
      </c>
    </row>
    <row r="1589" spans="1:4" x14ac:dyDescent="0.45">
      <c r="A1589" t="s">
        <v>3567</v>
      </c>
      <c r="B1589" t="s">
        <v>37</v>
      </c>
      <c r="C1589">
        <v>10021779918</v>
      </c>
      <c r="D1589" s="9">
        <v>36916</v>
      </c>
    </row>
    <row r="1590" spans="1:4" x14ac:dyDescent="0.45">
      <c r="A1590" t="s">
        <v>3568</v>
      </c>
      <c r="B1590" t="s">
        <v>79</v>
      </c>
      <c r="C1590">
        <v>10058506340</v>
      </c>
      <c r="D1590" s="9">
        <v>37469</v>
      </c>
    </row>
    <row r="1591" spans="1:4" x14ac:dyDescent="0.45">
      <c r="A1591" t="s">
        <v>3569</v>
      </c>
      <c r="B1591" t="s">
        <v>91</v>
      </c>
      <c r="C1591">
        <v>10007074011</v>
      </c>
      <c r="D1591" s="9">
        <v>33703</v>
      </c>
    </row>
    <row r="1592" spans="1:4" x14ac:dyDescent="0.45">
      <c r="A1592" t="s">
        <v>3570</v>
      </c>
      <c r="B1592" t="s">
        <v>37</v>
      </c>
      <c r="C1592">
        <v>10010626837</v>
      </c>
      <c r="D1592" s="9">
        <v>35437</v>
      </c>
    </row>
    <row r="1593" spans="1:4" x14ac:dyDescent="0.45">
      <c r="A1593" t="s">
        <v>3571</v>
      </c>
      <c r="B1593" t="s">
        <v>37</v>
      </c>
      <c r="C1593">
        <v>10010796181</v>
      </c>
      <c r="D1593" s="9">
        <v>36038</v>
      </c>
    </row>
    <row r="1594" spans="1:4" x14ac:dyDescent="0.45">
      <c r="A1594" t="s">
        <v>502</v>
      </c>
      <c r="B1594" t="s">
        <v>37</v>
      </c>
      <c r="C1594">
        <v>10021769713</v>
      </c>
      <c r="D1594" s="9">
        <v>36916</v>
      </c>
    </row>
    <row r="1595" spans="1:4" x14ac:dyDescent="0.45">
      <c r="A1595" t="s">
        <v>2196</v>
      </c>
      <c r="B1595" t="s">
        <v>566</v>
      </c>
      <c r="C1595">
        <v>10133907167</v>
      </c>
      <c r="D1595" s="9">
        <v>36634</v>
      </c>
    </row>
    <row r="1596" spans="1:4" x14ac:dyDescent="0.45">
      <c r="A1596" t="s">
        <v>250</v>
      </c>
      <c r="B1596" t="s">
        <v>251</v>
      </c>
      <c r="C1596">
        <v>10015981944</v>
      </c>
      <c r="D1596" s="9">
        <v>36382</v>
      </c>
    </row>
    <row r="1597" spans="1:4" x14ac:dyDescent="0.45">
      <c r="A1597" t="s">
        <v>3572</v>
      </c>
      <c r="B1597" t="s">
        <v>67</v>
      </c>
      <c r="C1597">
        <v>10064647349</v>
      </c>
      <c r="D1597" s="9">
        <v>28967</v>
      </c>
    </row>
    <row r="1598" spans="1:4" x14ac:dyDescent="0.45">
      <c r="A1598" t="s">
        <v>3573</v>
      </c>
      <c r="B1598" t="s">
        <v>282</v>
      </c>
      <c r="C1598">
        <v>10010129410</v>
      </c>
      <c r="D1598" s="9">
        <v>36097</v>
      </c>
    </row>
    <row r="1599" spans="1:4" x14ac:dyDescent="0.45">
      <c r="A1599" t="s">
        <v>3574</v>
      </c>
      <c r="B1599" t="s">
        <v>58</v>
      </c>
      <c r="C1599">
        <v>10007793427</v>
      </c>
      <c r="D1599" s="9">
        <v>34663</v>
      </c>
    </row>
    <row r="1600" spans="1:4" x14ac:dyDescent="0.45">
      <c r="A1600" t="s">
        <v>404</v>
      </c>
      <c r="B1600" t="s">
        <v>282</v>
      </c>
      <c r="C1600">
        <v>10008918122</v>
      </c>
      <c r="D1600" s="9">
        <v>35085</v>
      </c>
    </row>
    <row r="1601" spans="1:4" x14ac:dyDescent="0.45">
      <c r="A1601" t="s">
        <v>3575</v>
      </c>
      <c r="B1601" t="s">
        <v>58</v>
      </c>
      <c r="C1601">
        <v>10054634626</v>
      </c>
      <c r="D1601" s="9">
        <v>35930</v>
      </c>
    </row>
    <row r="1602" spans="1:4" x14ac:dyDescent="0.45">
      <c r="A1602" t="s">
        <v>274</v>
      </c>
      <c r="B1602" t="s">
        <v>88</v>
      </c>
      <c r="C1602">
        <v>10008965814</v>
      </c>
      <c r="D1602" s="9">
        <v>35261</v>
      </c>
    </row>
    <row r="1603" spans="1:4" x14ac:dyDescent="0.45">
      <c r="A1603" t="s">
        <v>3576</v>
      </c>
      <c r="B1603" t="s">
        <v>34</v>
      </c>
      <c r="C1603">
        <v>10008891749</v>
      </c>
      <c r="D1603" s="9">
        <v>34457</v>
      </c>
    </row>
    <row r="1604" spans="1:4" x14ac:dyDescent="0.45">
      <c r="A1604" t="s">
        <v>310</v>
      </c>
      <c r="B1604" t="s">
        <v>143</v>
      </c>
      <c r="C1604">
        <v>10010746570</v>
      </c>
      <c r="D1604" s="9">
        <v>35684</v>
      </c>
    </row>
    <row r="1605" spans="1:4" x14ac:dyDescent="0.45">
      <c r="A1605" t="s">
        <v>196</v>
      </c>
      <c r="B1605" t="s">
        <v>143</v>
      </c>
      <c r="C1605">
        <v>10009073827</v>
      </c>
      <c r="D1605" s="9">
        <v>34462</v>
      </c>
    </row>
    <row r="1606" spans="1:4" x14ac:dyDescent="0.45">
      <c r="A1606" t="s">
        <v>278</v>
      </c>
      <c r="B1606" t="s">
        <v>282</v>
      </c>
      <c r="C1606">
        <v>10009183557</v>
      </c>
      <c r="D1606" s="9">
        <v>35346</v>
      </c>
    </row>
    <row r="1607" spans="1:4" x14ac:dyDescent="0.45">
      <c r="A1607" t="s">
        <v>3577</v>
      </c>
      <c r="B1607" t="s">
        <v>88</v>
      </c>
      <c r="C1607">
        <v>10036348510</v>
      </c>
      <c r="D1607" s="9">
        <v>36591</v>
      </c>
    </row>
    <row r="1608" spans="1:4" x14ac:dyDescent="0.45">
      <c r="A1608" t="s">
        <v>82</v>
      </c>
      <c r="B1608" t="s">
        <v>83</v>
      </c>
      <c r="C1608">
        <v>10065893292</v>
      </c>
      <c r="D1608" s="9">
        <v>36891</v>
      </c>
    </row>
    <row r="1609" spans="1:4" x14ac:dyDescent="0.45">
      <c r="A1609" t="s">
        <v>3578</v>
      </c>
      <c r="B1609" t="s">
        <v>88</v>
      </c>
      <c r="C1609">
        <v>10009870439</v>
      </c>
      <c r="D1609" s="9">
        <v>32926</v>
      </c>
    </row>
    <row r="1610" spans="1:4" x14ac:dyDescent="0.45">
      <c r="A1610" t="s">
        <v>329</v>
      </c>
      <c r="B1610" t="s">
        <v>88</v>
      </c>
      <c r="C1610">
        <v>10008679056</v>
      </c>
      <c r="D1610" s="9">
        <v>34750</v>
      </c>
    </row>
    <row r="1611" spans="1:4" x14ac:dyDescent="0.45">
      <c r="A1611" t="s">
        <v>2127</v>
      </c>
      <c r="B1611" t="s">
        <v>73</v>
      </c>
      <c r="C1611">
        <v>10010609154</v>
      </c>
      <c r="D1611" s="9">
        <v>35412</v>
      </c>
    </row>
    <row r="1612" spans="1:4" x14ac:dyDescent="0.45">
      <c r="A1612" t="s">
        <v>3579</v>
      </c>
      <c r="B1612" t="s">
        <v>34</v>
      </c>
      <c r="C1612">
        <v>10003266456</v>
      </c>
      <c r="D1612" s="9">
        <v>31868</v>
      </c>
    </row>
    <row r="1613" spans="1:4" x14ac:dyDescent="0.45">
      <c r="A1613" t="s">
        <v>3580</v>
      </c>
      <c r="B1613" t="s">
        <v>64</v>
      </c>
      <c r="C1613">
        <v>10023831264</v>
      </c>
      <c r="D1613" s="9">
        <v>36937</v>
      </c>
    </row>
    <row r="1614" spans="1:4" x14ac:dyDescent="0.45">
      <c r="A1614" t="s">
        <v>2064</v>
      </c>
      <c r="B1614" t="s">
        <v>79</v>
      </c>
      <c r="C1614">
        <v>10009762224</v>
      </c>
      <c r="D1614" s="9">
        <v>35518</v>
      </c>
    </row>
    <row r="1615" spans="1:4" x14ac:dyDescent="0.45">
      <c r="A1615" t="s">
        <v>3581</v>
      </c>
      <c r="B1615" t="s">
        <v>34</v>
      </c>
      <c r="C1615">
        <v>10023063651</v>
      </c>
      <c r="D1615" s="9">
        <v>38023</v>
      </c>
    </row>
    <row r="1616" spans="1:4" x14ac:dyDescent="0.45">
      <c r="A1616" t="s">
        <v>3582</v>
      </c>
      <c r="B1616" t="s">
        <v>91</v>
      </c>
      <c r="C1616">
        <v>10055349493</v>
      </c>
      <c r="D1616" s="9">
        <v>34471</v>
      </c>
    </row>
    <row r="1617" spans="1:4" x14ac:dyDescent="0.45">
      <c r="A1617" t="s">
        <v>3583</v>
      </c>
      <c r="B1617" t="s">
        <v>3584</v>
      </c>
      <c r="C1617">
        <v>10014555842</v>
      </c>
      <c r="D1617" s="9">
        <v>35564</v>
      </c>
    </row>
    <row r="1618" spans="1:4" x14ac:dyDescent="0.45">
      <c r="A1618" t="s">
        <v>3585</v>
      </c>
      <c r="B1618" t="s">
        <v>49</v>
      </c>
      <c r="C1618">
        <v>10009021283</v>
      </c>
      <c r="D1618" s="9">
        <v>34054</v>
      </c>
    </row>
    <row r="1619" spans="1:4" x14ac:dyDescent="0.45">
      <c r="A1619" t="s">
        <v>375</v>
      </c>
      <c r="B1619" t="s">
        <v>49</v>
      </c>
      <c r="C1619">
        <v>10009840733</v>
      </c>
      <c r="D1619" s="9">
        <v>34352</v>
      </c>
    </row>
    <row r="1620" spans="1:4" x14ac:dyDescent="0.45">
      <c r="A1620" t="s">
        <v>3586</v>
      </c>
      <c r="B1620" t="s">
        <v>2210</v>
      </c>
      <c r="C1620">
        <v>10084176984</v>
      </c>
      <c r="D1620" s="9">
        <v>34805</v>
      </c>
    </row>
    <row r="1621" spans="1:4" x14ac:dyDescent="0.45">
      <c r="A1621" t="s">
        <v>3587</v>
      </c>
      <c r="B1621" t="s">
        <v>34</v>
      </c>
      <c r="C1621">
        <v>10002521172</v>
      </c>
      <c r="D1621" s="9">
        <v>30620</v>
      </c>
    </row>
    <row r="1622" spans="1:4" x14ac:dyDescent="0.45">
      <c r="A1622" t="s">
        <v>3588</v>
      </c>
      <c r="B1622" t="s">
        <v>67</v>
      </c>
      <c r="C1622">
        <v>10064645228</v>
      </c>
      <c r="D1622" s="9">
        <v>36730</v>
      </c>
    </row>
    <row r="1623" spans="1:4" x14ac:dyDescent="0.45">
      <c r="A1623" t="s">
        <v>3589</v>
      </c>
      <c r="B1623" t="s">
        <v>49</v>
      </c>
      <c r="C1623">
        <v>10021073535</v>
      </c>
      <c r="D1623" s="9">
        <v>36512</v>
      </c>
    </row>
    <row r="1624" spans="1:4" x14ac:dyDescent="0.45">
      <c r="A1624" t="s">
        <v>202</v>
      </c>
      <c r="B1624" t="s">
        <v>115</v>
      </c>
      <c r="C1624">
        <v>10010777791</v>
      </c>
      <c r="D1624" s="9">
        <v>36091</v>
      </c>
    </row>
    <row r="1625" spans="1:4" x14ac:dyDescent="0.45">
      <c r="A1625" t="s">
        <v>3590</v>
      </c>
      <c r="B1625" t="s">
        <v>49</v>
      </c>
      <c r="C1625">
        <v>10011135984</v>
      </c>
      <c r="D1625" s="9">
        <v>36242</v>
      </c>
    </row>
    <row r="1626" spans="1:4" x14ac:dyDescent="0.45">
      <c r="A1626" t="s">
        <v>3591</v>
      </c>
      <c r="B1626" t="s">
        <v>49</v>
      </c>
      <c r="C1626">
        <v>10006551726</v>
      </c>
      <c r="D1626" s="9">
        <v>33498</v>
      </c>
    </row>
    <row r="1627" spans="1:4" x14ac:dyDescent="0.45">
      <c r="A1627" t="s">
        <v>2204</v>
      </c>
      <c r="B1627" t="s">
        <v>524</v>
      </c>
      <c r="C1627">
        <v>10111631927</v>
      </c>
      <c r="D1627" s="9">
        <v>39348</v>
      </c>
    </row>
    <row r="1628" spans="1:4" x14ac:dyDescent="0.45">
      <c r="A1628" t="s">
        <v>3592</v>
      </c>
      <c r="B1628" t="s">
        <v>242</v>
      </c>
      <c r="C1628">
        <v>10035025468</v>
      </c>
      <c r="D1628" s="9">
        <v>36775</v>
      </c>
    </row>
    <row r="1629" spans="1:4" x14ac:dyDescent="0.45">
      <c r="A1629" t="s">
        <v>3593</v>
      </c>
      <c r="B1629" t="s">
        <v>2292</v>
      </c>
      <c r="C1629">
        <v>10079555845</v>
      </c>
      <c r="D1629" s="9">
        <v>37102</v>
      </c>
    </row>
    <row r="1630" spans="1:4" x14ac:dyDescent="0.45">
      <c r="A1630" t="s">
        <v>3594</v>
      </c>
      <c r="B1630" t="s">
        <v>251</v>
      </c>
      <c r="C1630">
        <v>10014585649</v>
      </c>
      <c r="D1630" s="9">
        <v>36679</v>
      </c>
    </row>
    <row r="1631" spans="1:4" x14ac:dyDescent="0.45">
      <c r="A1631" t="s">
        <v>141</v>
      </c>
      <c r="B1631" t="s">
        <v>143</v>
      </c>
      <c r="C1631">
        <v>10088798329</v>
      </c>
      <c r="D1631" s="9">
        <v>38079</v>
      </c>
    </row>
    <row r="1632" spans="1:4" x14ac:dyDescent="0.45">
      <c r="A1632" t="s">
        <v>141</v>
      </c>
      <c r="B1632" t="s">
        <v>143</v>
      </c>
      <c r="C1632">
        <v>10056353142</v>
      </c>
      <c r="D1632" s="9">
        <v>38067</v>
      </c>
    </row>
    <row r="1633" spans="1:4" x14ac:dyDescent="0.45">
      <c r="A1633" t="s">
        <v>3595</v>
      </c>
      <c r="B1633" t="s">
        <v>67</v>
      </c>
      <c r="C1633">
        <v>10084256709</v>
      </c>
      <c r="D1633" s="9">
        <v>29530</v>
      </c>
    </row>
    <row r="1634" spans="1:4" x14ac:dyDescent="0.45">
      <c r="A1634" t="s">
        <v>3596</v>
      </c>
      <c r="B1634" t="s">
        <v>143</v>
      </c>
      <c r="C1634">
        <v>10061282964</v>
      </c>
      <c r="D1634" s="9">
        <v>35365</v>
      </c>
    </row>
    <row r="1635" spans="1:4" x14ac:dyDescent="0.45">
      <c r="A1635" t="s">
        <v>3597</v>
      </c>
      <c r="B1635" t="s">
        <v>143</v>
      </c>
      <c r="C1635">
        <v>10003836534</v>
      </c>
      <c r="D1635" s="9">
        <v>33007</v>
      </c>
    </row>
    <row r="1636" spans="1:4" x14ac:dyDescent="0.45">
      <c r="A1636" t="s">
        <v>2201</v>
      </c>
      <c r="B1636" t="s">
        <v>524</v>
      </c>
      <c r="C1636">
        <v>10085176690</v>
      </c>
      <c r="D1636" s="9">
        <v>38657</v>
      </c>
    </row>
    <row r="1637" spans="1:4" x14ac:dyDescent="0.45">
      <c r="A1637" t="s">
        <v>3598</v>
      </c>
      <c r="B1637" t="s">
        <v>83</v>
      </c>
      <c r="C1637">
        <v>10051866385</v>
      </c>
      <c r="D1637" s="9">
        <v>36777</v>
      </c>
    </row>
    <row r="1638" spans="1:4" x14ac:dyDescent="0.45">
      <c r="A1638" t="s">
        <v>193</v>
      </c>
      <c r="B1638" t="s">
        <v>46</v>
      </c>
      <c r="C1638">
        <v>10007350459</v>
      </c>
      <c r="D1638" s="9">
        <v>35013</v>
      </c>
    </row>
    <row r="1639" spans="1:4" x14ac:dyDescent="0.45">
      <c r="A1639" t="s">
        <v>3599</v>
      </c>
      <c r="B1639" t="s">
        <v>58</v>
      </c>
      <c r="C1639">
        <v>10007501215</v>
      </c>
      <c r="D1639" s="9">
        <v>33975</v>
      </c>
    </row>
    <row r="1640" spans="1:4" x14ac:dyDescent="0.45">
      <c r="A1640" t="s">
        <v>3600</v>
      </c>
      <c r="B1640" t="s">
        <v>2292</v>
      </c>
      <c r="C1640">
        <v>10102020944</v>
      </c>
      <c r="D1640" s="9">
        <v>37837</v>
      </c>
    </row>
    <row r="1641" spans="1:4" x14ac:dyDescent="0.45">
      <c r="A1641" t="s">
        <v>3601</v>
      </c>
      <c r="B1641" t="s">
        <v>67</v>
      </c>
      <c r="C1641">
        <v>10014361539</v>
      </c>
      <c r="D1641" s="9">
        <v>27023</v>
      </c>
    </row>
    <row r="1642" spans="1:4" x14ac:dyDescent="0.45">
      <c r="A1642" t="s">
        <v>3602</v>
      </c>
      <c r="B1642" t="s">
        <v>282</v>
      </c>
      <c r="C1642">
        <v>10007739267</v>
      </c>
      <c r="D1642" s="9">
        <v>34798</v>
      </c>
    </row>
    <row r="1643" spans="1:4" x14ac:dyDescent="0.45">
      <c r="A1643" t="s">
        <v>197</v>
      </c>
      <c r="B1643" t="s">
        <v>143</v>
      </c>
      <c r="C1643">
        <v>10092328523</v>
      </c>
      <c r="D1643" s="9">
        <v>38036</v>
      </c>
    </row>
    <row r="1644" spans="1:4" x14ac:dyDescent="0.45">
      <c r="A1644" t="s">
        <v>3603</v>
      </c>
      <c r="B1644" t="s">
        <v>49</v>
      </c>
      <c r="C1644">
        <v>10010933601</v>
      </c>
      <c r="D1644" s="9">
        <v>31333</v>
      </c>
    </row>
    <row r="1645" spans="1:4" x14ac:dyDescent="0.45">
      <c r="A1645" t="s">
        <v>3604</v>
      </c>
      <c r="B1645" t="s">
        <v>115</v>
      </c>
      <c r="C1645">
        <v>10009849120</v>
      </c>
      <c r="D1645" s="9">
        <v>32774</v>
      </c>
    </row>
    <row r="1646" spans="1:4" x14ac:dyDescent="0.45">
      <c r="A1646" t="s">
        <v>3605</v>
      </c>
      <c r="B1646" t="s">
        <v>3606</v>
      </c>
      <c r="C1646">
        <v>10062578118</v>
      </c>
      <c r="D1646" s="9">
        <v>37599</v>
      </c>
    </row>
    <row r="1647" spans="1:4" x14ac:dyDescent="0.45">
      <c r="A1647" t="s">
        <v>470</v>
      </c>
      <c r="B1647" t="s">
        <v>52</v>
      </c>
      <c r="C1647">
        <v>10066161458</v>
      </c>
      <c r="D1647" s="9">
        <v>37467</v>
      </c>
    </row>
    <row r="1648" spans="1:4" x14ac:dyDescent="0.45">
      <c r="A1648" t="s">
        <v>3607</v>
      </c>
      <c r="B1648" t="s">
        <v>3606</v>
      </c>
      <c r="C1648">
        <v>10062576300</v>
      </c>
      <c r="D1648" s="9">
        <v>34184</v>
      </c>
    </row>
    <row r="1649" spans="1:4" x14ac:dyDescent="0.45">
      <c r="A1649" t="s">
        <v>3608</v>
      </c>
      <c r="B1649" t="s">
        <v>2210</v>
      </c>
      <c r="C1649">
        <v>10016200495</v>
      </c>
      <c r="D1649" s="9">
        <v>31879</v>
      </c>
    </row>
    <row r="1650" spans="1:4" x14ac:dyDescent="0.45">
      <c r="A1650" t="s">
        <v>3609</v>
      </c>
      <c r="B1650" t="s">
        <v>79</v>
      </c>
      <c r="C1650">
        <v>10014119544</v>
      </c>
      <c r="D1650" s="9">
        <v>28688</v>
      </c>
    </row>
    <row r="1651" spans="1:4" x14ac:dyDescent="0.45">
      <c r="A1651" t="s">
        <v>3610</v>
      </c>
      <c r="B1651" t="s">
        <v>2508</v>
      </c>
      <c r="C1651">
        <v>10023622211</v>
      </c>
      <c r="D1651" s="9">
        <v>36688</v>
      </c>
    </row>
    <row r="1652" spans="1:4" x14ac:dyDescent="0.45">
      <c r="A1652" t="s">
        <v>3611</v>
      </c>
      <c r="B1652" t="s">
        <v>2508</v>
      </c>
      <c r="C1652">
        <v>10023622312</v>
      </c>
      <c r="D1652" s="9">
        <v>36719</v>
      </c>
    </row>
    <row r="1653" spans="1:4" x14ac:dyDescent="0.45">
      <c r="A1653" t="s">
        <v>3612</v>
      </c>
      <c r="B1653" t="s">
        <v>251</v>
      </c>
      <c r="C1653">
        <v>10015978914</v>
      </c>
      <c r="D1653" s="9">
        <v>36731</v>
      </c>
    </row>
    <row r="1654" spans="1:4" x14ac:dyDescent="0.45">
      <c r="A1654" t="s">
        <v>3613</v>
      </c>
      <c r="B1654" t="s">
        <v>58</v>
      </c>
      <c r="C1654">
        <v>10053908237</v>
      </c>
      <c r="D1654" s="9">
        <v>36988</v>
      </c>
    </row>
    <row r="1655" spans="1:4" x14ac:dyDescent="0.45">
      <c r="A1655" t="s">
        <v>3614</v>
      </c>
      <c r="B1655" t="s">
        <v>2416</v>
      </c>
      <c r="C1655">
        <v>10015335882</v>
      </c>
      <c r="D1655" s="9">
        <v>36679</v>
      </c>
    </row>
    <row r="1656" spans="1:4" x14ac:dyDescent="0.45">
      <c r="A1656" t="s">
        <v>72</v>
      </c>
      <c r="B1656" t="s">
        <v>73</v>
      </c>
      <c r="C1656">
        <v>10015504523</v>
      </c>
      <c r="D1656" s="9">
        <v>36007</v>
      </c>
    </row>
    <row r="1657" spans="1:4" x14ac:dyDescent="0.45">
      <c r="A1657" t="s">
        <v>3615</v>
      </c>
      <c r="B1657" t="s">
        <v>58</v>
      </c>
      <c r="C1657">
        <v>10010860445</v>
      </c>
      <c r="D1657" s="9">
        <v>35747</v>
      </c>
    </row>
    <row r="1658" spans="1:4" x14ac:dyDescent="0.45">
      <c r="A1658" t="s">
        <v>3616</v>
      </c>
      <c r="B1658" t="s">
        <v>251</v>
      </c>
      <c r="C1658">
        <v>10015902021</v>
      </c>
      <c r="D1658" s="9">
        <v>36251</v>
      </c>
    </row>
    <row r="1659" spans="1:4" x14ac:dyDescent="0.45">
      <c r="A1659" t="s">
        <v>3617</v>
      </c>
      <c r="B1659" t="s">
        <v>251</v>
      </c>
      <c r="C1659">
        <v>10015328913</v>
      </c>
      <c r="D1659" s="9">
        <v>36876</v>
      </c>
    </row>
    <row r="1660" spans="1:4" x14ac:dyDescent="0.45">
      <c r="A1660" t="s">
        <v>3618</v>
      </c>
      <c r="B1660" t="s">
        <v>242</v>
      </c>
      <c r="C1660">
        <v>10110725379</v>
      </c>
      <c r="D1660" s="9">
        <v>27882</v>
      </c>
    </row>
    <row r="1661" spans="1:4" x14ac:dyDescent="0.45">
      <c r="A1661" t="s">
        <v>3619</v>
      </c>
      <c r="B1661" t="s">
        <v>115</v>
      </c>
      <c r="C1661">
        <v>10113783913</v>
      </c>
      <c r="D1661" s="9">
        <v>38026</v>
      </c>
    </row>
    <row r="1662" spans="1:4" x14ac:dyDescent="0.45">
      <c r="A1662" t="s">
        <v>2090</v>
      </c>
      <c r="B1662" t="s">
        <v>88</v>
      </c>
      <c r="C1662">
        <v>10007520110</v>
      </c>
      <c r="D1662" s="9">
        <v>34168</v>
      </c>
    </row>
    <row r="1663" spans="1:4" x14ac:dyDescent="0.45">
      <c r="A1663" t="s">
        <v>3620</v>
      </c>
      <c r="B1663" t="s">
        <v>34</v>
      </c>
      <c r="C1663">
        <v>10015510280</v>
      </c>
      <c r="D1663" s="9">
        <v>36335</v>
      </c>
    </row>
    <row r="1664" spans="1:4" x14ac:dyDescent="0.45">
      <c r="A1664" t="s">
        <v>3621</v>
      </c>
      <c r="B1664" t="s">
        <v>58</v>
      </c>
      <c r="C1664">
        <v>10015915660</v>
      </c>
      <c r="D1664" s="9">
        <v>36858</v>
      </c>
    </row>
    <row r="1665" spans="1:4" x14ac:dyDescent="0.45">
      <c r="A1665" t="s">
        <v>3621</v>
      </c>
      <c r="B1665" t="s">
        <v>58</v>
      </c>
      <c r="C1665">
        <v>10054770123</v>
      </c>
      <c r="D1665" s="9">
        <v>36152</v>
      </c>
    </row>
    <row r="1666" spans="1:4" x14ac:dyDescent="0.45">
      <c r="A1666" t="s">
        <v>174</v>
      </c>
      <c r="B1666" t="s">
        <v>83</v>
      </c>
      <c r="C1666">
        <v>10088227039</v>
      </c>
      <c r="D1666" s="9">
        <v>38067</v>
      </c>
    </row>
    <row r="1667" spans="1:4" x14ac:dyDescent="0.45">
      <c r="A1667" t="s">
        <v>574</v>
      </c>
      <c r="B1667" t="s">
        <v>99</v>
      </c>
      <c r="C1667">
        <v>10002501368</v>
      </c>
      <c r="D1667" s="9">
        <v>30298</v>
      </c>
    </row>
    <row r="1668" spans="1:4" x14ac:dyDescent="0.45">
      <c r="A1668" t="s">
        <v>3622</v>
      </c>
      <c r="B1668" t="s">
        <v>58</v>
      </c>
      <c r="C1668">
        <v>10055138420</v>
      </c>
      <c r="D1668" s="9">
        <v>37531</v>
      </c>
    </row>
    <row r="1669" spans="1:4" x14ac:dyDescent="0.45">
      <c r="A1669" t="s">
        <v>3623</v>
      </c>
      <c r="B1669" t="s">
        <v>115</v>
      </c>
      <c r="C1669">
        <v>10009490725</v>
      </c>
      <c r="D1669" s="9">
        <v>32286</v>
      </c>
    </row>
    <row r="1670" spans="1:4" x14ac:dyDescent="0.45">
      <c r="A1670" t="s">
        <v>3624</v>
      </c>
      <c r="B1670" t="s">
        <v>115</v>
      </c>
      <c r="C1670">
        <v>10010776579</v>
      </c>
      <c r="D1670" s="9">
        <v>36027</v>
      </c>
    </row>
    <row r="1671" spans="1:4" x14ac:dyDescent="0.45">
      <c r="A1671" t="s">
        <v>3625</v>
      </c>
      <c r="B1671" t="s">
        <v>251</v>
      </c>
      <c r="C1671">
        <v>10009050484</v>
      </c>
      <c r="D1671" s="9">
        <v>35084</v>
      </c>
    </row>
    <row r="1672" spans="1:4" x14ac:dyDescent="0.45">
      <c r="A1672" t="s">
        <v>3626</v>
      </c>
      <c r="B1672" t="s">
        <v>242</v>
      </c>
      <c r="C1672">
        <v>10128980981</v>
      </c>
      <c r="D1672" s="9">
        <v>33263</v>
      </c>
    </row>
    <row r="1673" spans="1:4" x14ac:dyDescent="0.45">
      <c r="A1673" t="s">
        <v>3627</v>
      </c>
      <c r="B1673" t="s">
        <v>73</v>
      </c>
      <c r="C1673">
        <v>10064778200</v>
      </c>
      <c r="D1673" s="9">
        <v>36969</v>
      </c>
    </row>
    <row r="1674" spans="1:4" x14ac:dyDescent="0.45">
      <c r="A1674" t="s">
        <v>3628</v>
      </c>
      <c r="B1674" t="s">
        <v>282</v>
      </c>
      <c r="C1674">
        <v>10008918223</v>
      </c>
      <c r="D1674" s="9">
        <v>34578</v>
      </c>
    </row>
    <row r="1675" spans="1:4" x14ac:dyDescent="0.45">
      <c r="A1675" t="s">
        <v>3629</v>
      </c>
      <c r="B1675" t="s">
        <v>88</v>
      </c>
      <c r="C1675">
        <v>10007499090</v>
      </c>
      <c r="D1675" s="9">
        <v>34135</v>
      </c>
    </row>
    <row r="1676" spans="1:4" x14ac:dyDescent="0.45">
      <c r="A1676" t="s">
        <v>3630</v>
      </c>
      <c r="B1676" t="s">
        <v>143</v>
      </c>
      <c r="C1676">
        <v>10015335983</v>
      </c>
      <c r="D1676" s="9">
        <v>36557</v>
      </c>
    </row>
    <row r="1677" spans="1:4" x14ac:dyDescent="0.45">
      <c r="A1677" t="s">
        <v>556</v>
      </c>
      <c r="B1677" t="s">
        <v>370</v>
      </c>
      <c r="C1677">
        <v>10135794324</v>
      </c>
      <c r="D1677" s="9">
        <v>39082</v>
      </c>
    </row>
    <row r="1678" spans="1:4" x14ac:dyDescent="0.45">
      <c r="A1678" t="s">
        <v>3631</v>
      </c>
      <c r="B1678" t="s">
        <v>49</v>
      </c>
      <c r="C1678">
        <v>10122776116</v>
      </c>
      <c r="D1678" s="9">
        <v>36406</v>
      </c>
    </row>
    <row r="1679" spans="1:4" x14ac:dyDescent="0.45">
      <c r="A1679" t="s">
        <v>2120</v>
      </c>
      <c r="B1679" t="s">
        <v>58</v>
      </c>
      <c r="C1679">
        <v>10051439282</v>
      </c>
      <c r="D1679" s="9">
        <v>36266</v>
      </c>
    </row>
    <row r="1680" spans="1:4" x14ac:dyDescent="0.45">
      <c r="A1680" t="s">
        <v>3632</v>
      </c>
      <c r="B1680" t="s">
        <v>213</v>
      </c>
      <c r="C1680">
        <v>10065891878</v>
      </c>
      <c r="D1680" s="9">
        <v>37237</v>
      </c>
    </row>
    <row r="1681" spans="1:4" x14ac:dyDescent="0.45">
      <c r="A1681" t="s">
        <v>2154</v>
      </c>
      <c r="B1681" t="s">
        <v>88</v>
      </c>
      <c r="C1681">
        <v>10094038955</v>
      </c>
      <c r="D1681" s="9">
        <v>38657</v>
      </c>
    </row>
    <row r="1682" spans="1:4" x14ac:dyDescent="0.45">
      <c r="A1682" t="s">
        <v>3633</v>
      </c>
      <c r="B1682" t="s">
        <v>58</v>
      </c>
      <c r="C1682">
        <v>10010641587</v>
      </c>
      <c r="D1682" s="9">
        <v>34777</v>
      </c>
    </row>
    <row r="1683" spans="1:4" x14ac:dyDescent="0.45">
      <c r="A1683" t="s">
        <v>3634</v>
      </c>
      <c r="B1683" t="s">
        <v>251</v>
      </c>
      <c r="C1683">
        <v>10060406732</v>
      </c>
      <c r="D1683" s="9">
        <v>37819</v>
      </c>
    </row>
    <row r="1684" spans="1:4" x14ac:dyDescent="0.45">
      <c r="A1684" t="s">
        <v>2109</v>
      </c>
      <c r="B1684" t="s">
        <v>73</v>
      </c>
      <c r="C1684">
        <v>10111052351</v>
      </c>
      <c r="D1684" s="9">
        <v>38132</v>
      </c>
    </row>
    <row r="1685" spans="1:4" x14ac:dyDescent="0.45">
      <c r="A1685" t="s">
        <v>237</v>
      </c>
      <c r="B1685" t="s">
        <v>73</v>
      </c>
      <c r="C1685">
        <v>10064779715</v>
      </c>
      <c r="D1685" s="9">
        <v>37230</v>
      </c>
    </row>
    <row r="1686" spans="1:4" x14ac:dyDescent="0.45">
      <c r="A1686" t="s">
        <v>3635</v>
      </c>
      <c r="B1686" t="s">
        <v>427</v>
      </c>
      <c r="C1686">
        <v>10054554093</v>
      </c>
      <c r="D1686" s="9">
        <v>29703</v>
      </c>
    </row>
    <row r="1687" spans="1:4" x14ac:dyDescent="0.45">
      <c r="A1687" t="s">
        <v>3636</v>
      </c>
      <c r="B1687" t="s">
        <v>282</v>
      </c>
      <c r="C1687">
        <v>10036081455</v>
      </c>
      <c r="D1687" s="9">
        <v>37421</v>
      </c>
    </row>
    <row r="1688" spans="1:4" x14ac:dyDescent="0.45">
      <c r="A1688" t="s">
        <v>3637</v>
      </c>
      <c r="B1688" t="s">
        <v>143</v>
      </c>
      <c r="C1688">
        <v>10014674666</v>
      </c>
      <c r="D1688" s="9">
        <v>35070</v>
      </c>
    </row>
    <row r="1689" spans="1:4" x14ac:dyDescent="0.45">
      <c r="A1689" t="s">
        <v>3638</v>
      </c>
      <c r="B1689" t="s">
        <v>3476</v>
      </c>
      <c r="C1689">
        <v>10089915142</v>
      </c>
      <c r="D1689" s="9">
        <v>37140</v>
      </c>
    </row>
    <row r="1690" spans="1:4" x14ac:dyDescent="0.45">
      <c r="A1690" t="s">
        <v>3639</v>
      </c>
      <c r="B1690" t="s">
        <v>2259</v>
      </c>
      <c r="C1690">
        <v>10076377073</v>
      </c>
      <c r="D1690" s="9">
        <v>32748</v>
      </c>
    </row>
    <row r="1691" spans="1:4" x14ac:dyDescent="0.45">
      <c r="A1691" t="s">
        <v>3640</v>
      </c>
      <c r="B1691" t="s">
        <v>2221</v>
      </c>
      <c r="C1691">
        <v>10036108737</v>
      </c>
      <c r="D1691" s="9">
        <v>36762</v>
      </c>
    </row>
    <row r="1692" spans="1:4" x14ac:dyDescent="0.45">
      <c r="A1692" t="s">
        <v>3641</v>
      </c>
      <c r="B1692" t="s">
        <v>282</v>
      </c>
      <c r="C1692">
        <v>10076238445</v>
      </c>
      <c r="D1692" s="9">
        <v>37138</v>
      </c>
    </row>
    <row r="1693" spans="1:4" x14ac:dyDescent="0.45">
      <c r="A1693" t="s">
        <v>3642</v>
      </c>
      <c r="B1693" t="s">
        <v>363</v>
      </c>
      <c r="C1693">
        <v>10010114959</v>
      </c>
      <c r="D1693" s="9">
        <v>36125</v>
      </c>
    </row>
    <row r="1694" spans="1:4" x14ac:dyDescent="0.45">
      <c r="A1694" t="s">
        <v>3643</v>
      </c>
      <c r="B1694" t="s">
        <v>363</v>
      </c>
      <c r="C1694">
        <v>10064811037</v>
      </c>
      <c r="D1694" s="9">
        <v>36163</v>
      </c>
    </row>
    <row r="1695" spans="1:4" x14ac:dyDescent="0.45">
      <c r="A1695" t="s">
        <v>3644</v>
      </c>
      <c r="B1695" t="s">
        <v>2259</v>
      </c>
      <c r="C1695">
        <v>10009863466</v>
      </c>
      <c r="D1695" s="9">
        <v>30952</v>
      </c>
    </row>
    <row r="1696" spans="1:4" x14ac:dyDescent="0.45">
      <c r="A1696" t="s">
        <v>2102</v>
      </c>
      <c r="B1696" t="s">
        <v>52</v>
      </c>
      <c r="C1696">
        <v>10069724186</v>
      </c>
      <c r="D1696" s="9">
        <v>37822</v>
      </c>
    </row>
    <row r="1697" spans="1:4" x14ac:dyDescent="0.45">
      <c r="A1697" t="s">
        <v>3645</v>
      </c>
      <c r="B1697" t="s">
        <v>429</v>
      </c>
      <c r="C1697">
        <v>10092576881</v>
      </c>
      <c r="D1697" s="9">
        <v>37306</v>
      </c>
    </row>
    <row r="1698" spans="1:4" x14ac:dyDescent="0.45">
      <c r="A1698" t="s">
        <v>3646</v>
      </c>
      <c r="B1698" t="s">
        <v>58</v>
      </c>
      <c r="C1698">
        <v>10009639962</v>
      </c>
      <c r="D1698" s="9">
        <v>35576</v>
      </c>
    </row>
    <row r="1699" spans="1:4" x14ac:dyDescent="0.45">
      <c r="A1699" t="s">
        <v>3647</v>
      </c>
      <c r="B1699" t="s">
        <v>67</v>
      </c>
      <c r="C1699">
        <v>10084304300</v>
      </c>
      <c r="D1699" s="9">
        <v>32294</v>
      </c>
    </row>
    <row r="1700" spans="1:4" x14ac:dyDescent="0.45">
      <c r="A1700" t="s">
        <v>3648</v>
      </c>
      <c r="B1700" t="s">
        <v>52</v>
      </c>
      <c r="C1700">
        <v>10016040952</v>
      </c>
      <c r="D1700" s="9">
        <v>35755</v>
      </c>
    </row>
    <row r="1701" spans="1:4" x14ac:dyDescent="0.45">
      <c r="A1701" t="s">
        <v>3649</v>
      </c>
      <c r="B1701" t="s">
        <v>223</v>
      </c>
      <c r="C1701">
        <v>10073026129</v>
      </c>
      <c r="D1701" s="9">
        <v>37222</v>
      </c>
    </row>
    <row r="1702" spans="1:4" x14ac:dyDescent="0.45">
      <c r="A1702" t="s">
        <v>3650</v>
      </c>
      <c r="B1702" t="s">
        <v>223</v>
      </c>
      <c r="C1702">
        <v>10045987781</v>
      </c>
      <c r="D1702" s="9">
        <v>36950</v>
      </c>
    </row>
    <row r="1703" spans="1:4" x14ac:dyDescent="0.45">
      <c r="A1703" t="s">
        <v>2144</v>
      </c>
      <c r="B1703" t="s">
        <v>52</v>
      </c>
      <c r="C1703">
        <v>10067470049</v>
      </c>
      <c r="D1703" s="9">
        <v>38023</v>
      </c>
    </row>
    <row r="1704" spans="1:4" x14ac:dyDescent="0.45">
      <c r="A1704" t="s">
        <v>1950</v>
      </c>
      <c r="B1704" t="s">
        <v>34</v>
      </c>
      <c r="C1704">
        <v>10009125458</v>
      </c>
      <c r="D1704" s="9">
        <v>35170</v>
      </c>
    </row>
    <row r="1705" spans="1:4" x14ac:dyDescent="0.45">
      <c r="A1705" t="s">
        <v>3651</v>
      </c>
      <c r="B1705" t="s">
        <v>52</v>
      </c>
      <c r="C1705">
        <v>10009162238</v>
      </c>
      <c r="D1705" s="9">
        <v>35349</v>
      </c>
    </row>
    <row r="1706" spans="1:4" x14ac:dyDescent="0.45">
      <c r="A1706" t="s">
        <v>3652</v>
      </c>
      <c r="B1706" t="s">
        <v>67</v>
      </c>
      <c r="C1706">
        <v>10060445229</v>
      </c>
      <c r="D1706" s="9">
        <v>32880</v>
      </c>
    </row>
    <row r="1707" spans="1:4" x14ac:dyDescent="0.45">
      <c r="A1707" t="s">
        <v>3653</v>
      </c>
      <c r="B1707" t="s">
        <v>79</v>
      </c>
      <c r="C1707">
        <v>10008435344</v>
      </c>
      <c r="D1707" s="9">
        <v>31303</v>
      </c>
    </row>
    <row r="1708" spans="1:4" x14ac:dyDescent="0.45">
      <c r="A1708" t="s">
        <v>3654</v>
      </c>
      <c r="B1708" t="s">
        <v>3476</v>
      </c>
      <c r="C1708">
        <v>10009197196</v>
      </c>
      <c r="D1708" s="9">
        <v>35099</v>
      </c>
    </row>
    <row r="1709" spans="1:4" x14ac:dyDescent="0.45">
      <c r="A1709" t="s">
        <v>3655</v>
      </c>
      <c r="B1709" t="s">
        <v>3476</v>
      </c>
      <c r="C1709">
        <v>10006987519</v>
      </c>
      <c r="D1709" s="9">
        <v>24318</v>
      </c>
    </row>
    <row r="1710" spans="1:4" x14ac:dyDescent="0.45">
      <c r="A1710" t="s">
        <v>3656</v>
      </c>
      <c r="B1710" t="s">
        <v>88</v>
      </c>
      <c r="C1710">
        <v>10008964501</v>
      </c>
      <c r="D1710" s="9">
        <v>35306</v>
      </c>
    </row>
    <row r="1711" spans="1:4" x14ac:dyDescent="0.45">
      <c r="A1711" t="s">
        <v>3657</v>
      </c>
      <c r="B1711" t="s">
        <v>79</v>
      </c>
      <c r="C1711">
        <v>10011047371</v>
      </c>
      <c r="D1711" s="9">
        <v>34983</v>
      </c>
    </row>
    <row r="1712" spans="1:4" x14ac:dyDescent="0.45">
      <c r="A1712" t="s">
        <v>2155</v>
      </c>
      <c r="B1712" t="s">
        <v>88</v>
      </c>
      <c r="C1712">
        <v>10055683135</v>
      </c>
      <c r="D1712" s="9">
        <v>37727</v>
      </c>
    </row>
    <row r="1713" spans="1:4" x14ac:dyDescent="0.45">
      <c r="A1713" t="s">
        <v>3658</v>
      </c>
      <c r="B1713" t="s">
        <v>2210</v>
      </c>
      <c r="C1713">
        <v>10014051947</v>
      </c>
      <c r="D1713" s="9">
        <v>35809</v>
      </c>
    </row>
    <row r="1714" spans="1:4" x14ac:dyDescent="0.45">
      <c r="A1714" t="s">
        <v>205</v>
      </c>
      <c r="B1714" t="s">
        <v>131</v>
      </c>
      <c r="C1714">
        <v>10011153667</v>
      </c>
      <c r="D1714" s="9">
        <v>36051</v>
      </c>
    </row>
    <row r="1715" spans="1:4" x14ac:dyDescent="0.45">
      <c r="A1715" t="s">
        <v>3659</v>
      </c>
      <c r="B1715" t="s">
        <v>79</v>
      </c>
      <c r="C1715">
        <v>10023948977</v>
      </c>
      <c r="D1715" s="9">
        <v>36732</v>
      </c>
    </row>
    <row r="1716" spans="1:4" x14ac:dyDescent="0.45">
      <c r="A1716" t="s">
        <v>3660</v>
      </c>
      <c r="B1716" t="s">
        <v>2508</v>
      </c>
      <c r="C1716">
        <v>10014673858</v>
      </c>
      <c r="D1716" s="9">
        <v>36378</v>
      </c>
    </row>
    <row r="1717" spans="1:4" x14ac:dyDescent="0.45">
      <c r="A1717" t="s">
        <v>3661</v>
      </c>
      <c r="B1717" t="s">
        <v>121</v>
      </c>
      <c r="C1717">
        <v>10035470860</v>
      </c>
      <c r="D1717" s="9">
        <v>36320</v>
      </c>
    </row>
    <row r="1718" spans="1:4" x14ac:dyDescent="0.45">
      <c r="A1718" t="s">
        <v>3662</v>
      </c>
      <c r="B1718" t="s">
        <v>121</v>
      </c>
      <c r="C1718">
        <v>10035471062</v>
      </c>
      <c r="D1718" s="9">
        <v>36320</v>
      </c>
    </row>
    <row r="1719" spans="1:4" x14ac:dyDescent="0.45">
      <c r="A1719" t="s">
        <v>3663</v>
      </c>
      <c r="B1719" t="s">
        <v>52</v>
      </c>
      <c r="C1719">
        <v>10010199128</v>
      </c>
      <c r="D1719" s="9">
        <v>36035</v>
      </c>
    </row>
    <row r="1720" spans="1:4" x14ac:dyDescent="0.45">
      <c r="A1720" t="s">
        <v>3664</v>
      </c>
      <c r="B1720" t="s">
        <v>99</v>
      </c>
      <c r="C1720">
        <v>10080666901</v>
      </c>
      <c r="D1720" s="9">
        <v>37846</v>
      </c>
    </row>
    <row r="1721" spans="1:4" x14ac:dyDescent="0.45">
      <c r="A1721" t="s">
        <v>3665</v>
      </c>
      <c r="B1721" t="s">
        <v>282</v>
      </c>
      <c r="C1721">
        <v>10010853371</v>
      </c>
      <c r="D1721" s="9">
        <v>35521</v>
      </c>
    </row>
    <row r="1722" spans="1:4" x14ac:dyDescent="0.45">
      <c r="A1722" t="s">
        <v>2185</v>
      </c>
      <c r="B1722" t="s">
        <v>67</v>
      </c>
      <c r="C1722">
        <v>10064643006</v>
      </c>
      <c r="D1722" s="9">
        <v>37586</v>
      </c>
    </row>
    <row r="1723" spans="1:4" x14ac:dyDescent="0.45">
      <c r="A1723" t="s">
        <v>3666</v>
      </c>
      <c r="B1723" t="s">
        <v>96</v>
      </c>
      <c r="C1723">
        <v>10009142030</v>
      </c>
      <c r="D1723" s="9">
        <v>32240</v>
      </c>
    </row>
    <row r="1724" spans="1:4" x14ac:dyDescent="0.45">
      <c r="A1724" t="s">
        <v>3667</v>
      </c>
      <c r="B1724" t="s">
        <v>143</v>
      </c>
      <c r="C1724">
        <v>10016105519</v>
      </c>
      <c r="D1724" s="9">
        <v>37066</v>
      </c>
    </row>
    <row r="1725" spans="1:4" x14ac:dyDescent="0.45">
      <c r="A1725" t="s">
        <v>3668</v>
      </c>
      <c r="B1725" t="s">
        <v>143</v>
      </c>
      <c r="C1725">
        <v>10016108347</v>
      </c>
      <c r="D1725" s="9">
        <v>36642</v>
      </c>
    </row>
    <row r="1726" spans="1:4" x14ac:dyDescent="0.45">
      <c r="A1726" t="s">
        <v>3669</v>
      </c>
      <c r="B1726" t="s">
        <v>143</v>
      </c>
      <c r="C1726">
        <v>10089726293</v>
      </c>
      <c r="D1726" s="9">
        <v>36642</v>
      </c>
    </row>
    <row r="1727" spans="1:4" x14ac:dyDescent="0.45">
      <c r="A1727" t="s">
        <v>3670</v>
      </c>
      <c r="B1727" t="s">
        <v>52</v>
      </c>
      <c r="C1727">
        <v>10010698070</v>
      </c>
      <c r="D1727" s="9">
        <v>35613</v>
      </c>
    </row>
    <row r="1728" spans="1:4" x14ac:dyDescent="0.45">
      <c r="A1728" t="s">
        <v>3671</v>
      </c>
      <c r="B1728" t="s">
        <v>43</v>
      </c>
      <c r="C1728">
        <v>10010917029</v>
      </c>
      <c r="D1728" s="9">
        <v>35662</v>
      </c>
    </row>
    <row r="1729" spans="1:4" x14ac:dyDescent="0.45">
      <c r="A1729" t="s">
        <v>3672</v>
      </c>
      <c r="B1729" t="s">
        <v>52</v>
      </c>
      <c r="C1729">
        <v>10070043983</v>
      </c>
      <c r="D1729" s="9">
        <v>37390</v>
      </c>
    </row>
    <row r="1730" spans="1:4" x14ac:dyDescent="0.45">
      <c r="A1730" t="s">
        <v>3673</v>
      </c>
      <c r="B1730" t="s">
        <v>52</v>
      </c>
      <c r="C1730">
        <v>10070917690</v>
      </c>
      <c r="D1730" s="9">
        <v>36010</v>
      </c>
    </row>
    <row r="1731" spans="1:4" x14ac:dyDescent="0.45">
      <c r="A1731" t="s">
        <v>3674</v>
      </c>
      <c r="B1731" t="s">
        <v>52</v>
      </c>
      <c r="C1731">
        <v>10014940105</v>
      </c>
      <c r="D1731" s="9">
        <v>34255</v>
      </c>
    </row>
    <row r="1732" spans="1:4" x14ac:dyDescent="0.45">
      <c r="A1732" t="s">
        <v>254</v>
      </c>
      <c r="B1732" t="s">
        <v>52</v>
      </c>
      <c r="C1732">
        <v>10023522278</v>
      </c>
      <c r="D1732" s="9">
        <v>36550</v>
      </c>
    </row>
    <row r="1733" spans="1:4" x14ac:dyDescent="0.45">
      <c r="A1733" t="s">
        <v>3675</v>
      </c>
      <c r="B1733" t="s">
        <v>2233</v>
      </c>
      <c r="C1733">
        <v>10010175684</v>
      </c>
      <c r="D1733" s="9">
        <v>35858</v>
      </c>
    </row>
    <row r="1734" spans="1:4" x14ac:dyDescent="0.45">
      <c r="A1734" t="s">
        <v>286</v>
      </c>
      <c r="B1734" t="s">
        <v>251</v>
      </c>
      <c r="C1734">
        <v>10055774374</v>
      </c>
      <c r="D1734" s="9">
        <v>37533</v>
      </c>
    </row>
    <row r="1735" spans="1:4" x14ac:dyDescent="0.45">
      <c r="A1735" t="s">
        <v>3676</v>
      </c>
      <c r="B1735" t="s">
        <v>96</v>
      </c>
      <c r="C1735">
        <v>10121917260</v>
      </c>
      <c r="D1735" s="9">
        <v>38033</v>
      </c>
    </row>
    <row r="1736" spans="1:4" x14ac:dyDescent="0.45">
      <c r="A1736" t="s">
        <v>3677</v>
      </c>
      <c r="B1736" t="s">
        <v>52</v>
      </c>
      <c r="C1736">
        <v>10025458036</v>
      </c>
      <c r="D1736" s="9">
        <v>36164</v>
      </c>
    </row>
    <row r="1737" spans="1:4" x14ac:dyDescent="0.45">
      <c r="A1737" t="s">
        <v>3678</v>
      </c>
      <c r="B1737" t="s">
        <v>67</v>
      </c>
      <c r="C1737">
        <v>10010921271</v>
      </c>
      <c r="D1737" s="9">
        <v>30690</v>
      </c>
    </row>
    <row r="1738" spans="1:4" x14ac:dyDescent="0.45">
      <c r="A1738" t="s">
        <v>3679</v>
      </c>
      <c r="B1738" t="s">
        <v>363</v>
      </c>
      <c r="C1738">
        <v>10006410367</v>
      </c>
      <c r="D1738" s="9">
        <v>32989</v>
      </c>
    </row>
    <row r="1739" spans="1:4" x14ac:dyDescent="0.45">
      <c r="A1739" t="s">
        <v>3680</v>
      </c>
      <c r="B1739" t="s">
        <v>363</v>
      </c>
      <c r="C1739">
        <v>10010653715</v>
      </c>
      <c r="D1739" s="9">
        <v>35210</v>
      </c>
    </row>
    <row r="1740" spans="1:4" x14ac:dyDescent="0.45">
      <c r="A1740" t="s">
        <v>3681</v>
      </c>
      <c r="B1740" t="s">
        <v>437</v>
      </c>
      <c r="C1740">
        <v>10008967632</v>
      </c>
      <c r="D1740" s="9">
        <v>34068</v>
      </c>
    </row>
    <row r="1741" spans="1:4" x14ac:dyDescent="0.45">
      <c r="A1741" t="s">
        <v>3682</v>
      </c>
      <c r="B1741" t="s">
        <v>363</v>
      </c>
      <c r="C1741">
        <v>10016034989</v>
      </c>
      <c r="D1741" s="9">
        <v>35752</v>
      </c>
    </row>
    <row r="1742" spans="1:4" x14ac:dyDescent="0.45">
      <c r="A1742" t="s">
        <v>3683</v>
      </c>
      <c r="B1742" t="s">
        <v>363</v>
      </c>
      <c r="C1742">
        <v>10013559974</v>
      </c>
      <c r="D1742" s="9">
        <v>33973</v>
      </c>
    </row>
    <row r="1743" spans="1:4" x14ac:dyDescent="0.45">
      <c r="A1743" t="s">
        <v>3684</v>
      </c>
      <c r="B1743" t="s">
        <v>363</v>
      </c>
      <c r="C1743">
        <v>10003046588</v>
      </c>
      <c r="D1743" s="9">
        <v>32853</v>
      </c>
    </row>
    <row r="1744" spans="1:4" x14ac:dyDescent="0.45">
      <c r="A1744" t="s">
        <v>3685</v>
      </c>
      <c r="B1744" t="s">
        <v>363</v>
      </c>
      <c r="C1744">
        <v>10096344323</v>
      </c>
      <c r="D1744" s="9">
        <v>36649</v>
      </c>
    </row>
    <row r="1745" spans="1:4" x14ac:dyDescent="0.45">
      <c r="A1745" t="s">
        <v>411</v>
      </c>
      <c r="B1745" t="s">
        <v>55</v>
      </c>
      <c r="C1745">
        <v>10066087191</v>
      </c>
      <c r="D1745" s="9">
        <v>33075</v>
      </c>
    </row>
    <row r="1746" spans="1:4" x14ac:dyDescent="0.45">
      <c r="A1746" t="s">
        <v>362</v>
      </c>
      <c r="B1746" t="s">
        <v>363</v>
      </c>
      <c r="C1746">
        <v>10007209609</v>
      </c>
      <c r="D1746" s="9">
        <v>33626</v>
      </c>
    </row>
    <row r="1747" spans="1:4" x14ac:dyDescent="0.45">
      <c r="A1747" t="s">
        <v>3686</v>
      </c>
      <c r="B1747" t="s">
        <v>363</v>
      </c>
      <c r="C1747">
        <v>10010094953</v>
      </c>
      <c r="D1747" s="9">
        <v>34399</v>
      </c>
    </row>
    <row r="1748" spans="1:4" x14ac:dyDescent="0.45">
      <c r="A1748" t="s">
        <v>3687</v>
      </c>
      <c r="B1748" t="s">
        <v>363</v>
      </c>
      <c r="C1748">
        <v>10015855339</v>
      </c>
      <c r="D1748" s="9">
        <v>33691</v>
      </c>
    </row>
    <row r="1749" spans="1:4" x14ac:dyDescent="0.45">
      <c r="A1749" t="s">
        <v>3688</v>
      </c>
      <c r="B1749" t="s">
        <v>363</v>
      </c>
      <c r="C1749">
        <v>10009914592</v>
      </c>
      <c r="D1749" s="9">
        <v>33463</v>
      </c>
    </row>
    <row r="1750" spans="1:4" x14ac:dyDescent="0.45">
      <c r="A1750" t="s">
        <v>2050</v>
      </c>
      <c r="B1750" t="s">
        <v>363</v>
      </c>
      <c r="C1750">
        <v>10005601732</v>
      </c>
      <c r="D1750" s="9">
        <v>32622</v>
      </c>
    </row>
    <row r="1751" spans="1:4" x14ac:dyDescent="0.45">
      <c r="A1751" t="s">
        <v>3689</v>
      </c>
      <c r="B1751" t="s">
        <v>437</v>
      </c>
      <c r="C1751">
        <v>10060616593</v>
      </c>
      <c r="D1751" s="9">
        <v>34068</v>
      </c>
    </row>
    <row r="1752" spans="1:4" x14ac:dyDescent="0.45">
      <c r="A1752" t="s">
        <v>3690</v>
      </c>
      <c r="B1752" t="s">
        <v>67</v>
      </c>
      <c r="C1752">
        <v>10016221010</v>
      </c>
      <c r="D1752" s="9">
        <v>30359</v>
      </c>
    </row>
    <row r="1753" spans="1:4" x14ac:dyDescent="0.45">
      <c r="A1753" t="s">
        <v>3691</v>
      </c>
      <c r="B1753" t="s">
        <v>363</v>
      </c>
      <c r="C1753">
        <v>10003039316</v>
      </c>
      <c r="D1753" s="9">
        <v>31331</v>
      </c>
    </row>
    <row r="1754" spans="1:4" x14ac:dyDescent="0.45">
      <c r="A1754" t="s">
        <v>3692</v>
      </c>
      <c r="B1754" t="s">
        <v>363</v>
      </c>
      <c r="C1754">
        <v>10010871357</v>
      </c>
      <c r="D1754" s="9">
        <v>35444</v>
      </c>
    </row>
    <row r="1755" spans="1:4" x14ac:dyDescent="0.45">
      <c r="A1755" t="s">
        <v>53</v>
      </c>
      <c r="B1755" t="s">
        <v>55</v>
      </c>
      <c r="C1755">
        <v>10045966058</v>
      </c>
      <c r="D1755" s="9">
        <v>37016</v>
      </c>
    </row>
    <row r="1756" spans="1:4" x14ac:dyDescent="0.45">
      <c r="A1756" t="s">
        <v>344</v>
      </c>
      <c r="B1756" t="s">
        <v>55</v>
      </c>
      <c r="C1756">
        <v>10004875747</v>
      </c>
      <c r="D1756" s="9">
        <v>31909</v>
      </c>
    </row>
    <row r="1757" spans="1:4" x14ac:dyDescent="0.45">
      <c r="A1757" t="s">
        <v>3693</v>
      </c>
      <c r="B1757" t="s">
        <v>363</v>
      </c>
      <c r="C1757">
        <v>10096343616</v>
      </c>
      <c r="D1757" s="9">
        <v>36403</v>
      </c>
    </row>
    <row r="1758" spans="1:4" x14ac:dyDescent="0.45">
      <c r="A1758" t="s">
        <v>78</v>
      </c>
      <c r="B1758" t="s">
        <v>79</v>
      </c>
      <c r="C1758">
        <v>10082684804</v>
      </c>
      <c r="D1758" s="9">
        <v>37745</v>
      </c>
    </row>
    <row r="1759" spans="1:4" x14ac:dyDescent="0.45">
      <c r="A1759" t="s">
        <v>3694</v>
      </c>
      <c r="B1759" t="s">
        <v>2259</v>
      </c>
      <c r="C1759">
        <v>10006326303</v>
      </c>
      <c r="D1759" s="9">
        <v>24897</v>
      </c>
    </row>
    <row r="1760" spans="1:4" x14ac:dyDescent="0.45">
      <c r="A1760" t="s">
        <v>3695</v>
      </c>
      <c r="B1760" t="s">
        <v>67</v>
      </c>
      <c r="C1760">
        <v>10127275195</v>
      </c>
      <c r="D1760" s="9">
        <v>35584</v>
      </c>
    </row>
    <row r="1761" spans="1:4" x14ac:dyDescent="0.45">
      <c r="A1761" t="s">
        <v>2182</v>
      </c>
      <c r="B1761" t="s">
        <v>88</v>
      </c>
      <c r="C1761">
        <v>10064569042</v>
      </c>
      <c r="D1761" s="9">
        <v>39338</v>
      </c>
    </row>
    <row r="1762" spans="1:4" x14ac:dyDescent="0.45">
      <c r="A1762" t="s">
        <v>212</v>
      </c>
      <c r="B1762" t="s">
        <v>213</v>
      </c>
      <c r="C1762">
        <v>10071427750</v>
      </c>
      <c r="D1762" s="9">
        <v>34791</v>
      </c>
    </row>
    <row r="1763" spans="1:4" x14ac:dyDescent="0.45">
      <c r="A1763" t="s">
        <v>3696</v>
      </c>
      <c r="B1763" t="s">
        <v>52</v>
      </c>
      <c r="C1763">
        <v>10023469132</v>
      </c>
      <c r="D1763" s="9">
        <v>36516</v>
      </c>
    </row>
    <row r="1764" spans="1:4" x14ac:dyDescent="0.45">
      <c r="A1764" t="s">
        <v>3697</v>
      </c>
      <c r="B1764" t="s">
        <v>177</v>
      </c>
      <c r="C1764">
        <v>10015205136</v>
      </c>
      <c r="D1764" s="9">
        <v>35136</v>
      </c>
    </row>
    <row r="1765" spans="1:4" x14ac:dyDescent="0.45">
      <c r="A1765" t="s">
        <v>3698</v>
      </c>
      <c r="B1765" t="s">
        <v>46</v>
      </c>
      <c r="C1765">
        <v>10064963914</v>
      </c>
      <c r="D1765" s="9">
        <v>37225</v>
      </c>
    </row>
    <row r="1766" spans="1:4" x14ac:dyDescent="0.45">
      <c r="A1766" t="s">
        <v>501</v>
      </c>
      <c r="B1766" t="s">
        <v>99</v>
      </c>
      <c r="C1766">
        <v>10133175627</v>
      </c>
      <c r="D1766" s="9">
        <v>35134</v>
      </c>
    </row>
    <row r="1767" spans="1:4" x14ac:dyDescent="0.45">
      <c r="A1767" t="s">
        <v>3699</v>
      </c>
      <c r="B1767" t="s">
        <v>96</v>
      </c>
      <c r="C1767">
        <v>10049182822</v>
      </c>
      <c r="D1767" s="9">
        <v>29702</v>
      </c>
    </row>
    <row r="1768" spans="1:4" x14ac:dyDescent="0.45">
      <c r="A1768" t="s">
        <v>3700</v>
      </c>
      <c r="B1768" t="s">
        <v>177</v>
      </c>
      <c r="C1768">
        <v>10005985688</v>
      </c>
      <c r="D1768" s="9">
        <v>32960</v>
      </c>
    </row>
    <row r="1769" spans="1:4" x14ac:dyDescent="0.45">
      <c r="A1769" t="s">
        <v>3701</v>
      </c>
      <c r="B1769" t="s">
        <v>177</v>
      </c>
      <c r="C1769">
        <v>10010929456</v>
      </c>
      <c r="D1769" s="9">
        <v>33077</v>
      </c>
    </row>
    <row r="1770" spans="1:4" x14ac:dyDescent="0.45">
      <c r="A1770" t="s">
        <v>3702</v>
      </c>
      <c r="B1770" t="s">
        <v>485</v>
      </c>
      <c r="C1770">
        <v>10009777277</v>
      </c>
      <c r="D1770" s="9">
        <v>33530</v>
      </c>
    </row>
    <row r="1771" spans="1:4" x14ac:dyDescent="0.45">
      <c r="A1771" t="s">
        <v>3703</v>
      </c>
      <c r="B1771" t="s">
        <v>131</v>
      </c>
      <c r="C1771">
        <v>10040140200</v>
      </c>
      <c r="D1771" s="9">
        <v>35784</v>
      </c>
    </row>
    <row r="1772" spans="1:4" x14ac:dyDescent="0.45">
      <c r="A1772" t="s">
        <v>3704</v>
      </c>
      <c r="B1772" t="s">
        <v>88</v>
      </c>
      <c r="C1772">
        <v>10036173607</v>
      </c>
      <c r="D1772" s="9">
        <v>37525</v>
      </c>
    </row>
    <row r="1773" spans="1:4" x14ac:dyDescent="0.45">
      <c r="A1773" t="s">
        <v>3705</v>
      </c>
      <c r="B1773" t="s">
        <v>2292</v>
      </c>
      <c r="C1773">
        <v>10009310263</v>
      </c>
      <c r="D1773" s="9">
        <v>34865</v>
      </c>
    </row>
    <row r="1774" spans="1:4" x14ac:dyDescent="0.45">
      <c r="A1774" t="s">
        <v>3706</v>
      </c>
      <c r="B1774" t="s">
        <v>3476</v>
      </c>
      <c r="C1774">
        <v>10008601254</v>
      </c>
      <c r="D1774" s="9">
        <v>34956</v>
      </c>
    </row>
    <row r="1775" spans="1:4" x14ac:dyDescent="0.45">
      <c r="A1775" t="s">
        <v>3707</v>
      </c>
      <c r="B1775" t="s">
        <v>2259</v>
      </c>
      <c r="C1775">
        <v>10088567145</v>
      </c>
      <c r="D1775" s="9">
        <v>34653</v>
      </c>
    </row>
    <row r="1776" spans="1:4" x14ac:dyDescent="0.45">
      <c r="A1776" t="s">
        <v>498</v>
      </c>
      <c r="B1776" t="s">
        <v>427</v>
      </c>
      <c r="C1776">
        <v>10056072650</v>
      </c>
      <c r="D1776" s="9">
        <v>36697</v>
      </c>
    </row>
    <row r="1777" spans="1:4" x14ac:dyDescent="0.45">
      <c r="A1777" t="s">
        <v>3708</v>
      </c>
      <c r="B1777" t="s">
        <v>427</v>
      </c>
      <c r="C1777">
        <v>10068681337</v>
      </c>
      <c r="D1777" s="9">
        <v>35225</v>
      </c>
    </row>
    <row r="1778" spans="1:4" x14ac:dyDescent="0.45">
      <c r="A1778" t="s">
        <v>3709</v>
      </c>
      <c r="B1778" t="s">
        <v>543</v>
      </c>
      <c r="C1778">
        <v>10009727464</v>
      </c>
      <c r="D1778" s="9">
        <v>35576</v>
      </c>
    </row>
    <row r="1779" spans="1:4" x14ac:dyDescent="0.45">
      <c r="A1779" t="s">
        <v>145</v>
      </c>
      <c r="B1779" t="s">
        <v>83</v>
      </c>
      <c r="C1779">
        <v>10006324279</v>
      </c>
      <c r="D1779" s="9">
        <v>33798</v>
      </c>
    </row>
    <row r="1780" spans="1:4" x14ac:dyDescent="0.45">
      <c r="A1780" t="s">
        <v>109</v>
      </c>
      <c r="B1780" t="s">
        <v>40</v>
      </c>
      <c r="C1780">
        <v>10034780039</v>
      </c>
      <c r="D1780" s="9">
        <v>38289</v>
      </c>
    </row>
    <row r="1781" spans="1:4" x14ac:dyDescent="0.45">
      <c r="A1781" t="s">
        <v>171</v>
      </c>
      <c r="B1781" t="s">
        <v>55</v>
      </c>
      <c r="C1781">
        <v>10006278510</v>
      </c>
      <c r="D1781" s="9">
        <v>34294</v>
      </c>
    </row>
    <row r="1782" spans="1:4" x14ac:dyDescent="0.45">
      <c r="A1782" t="s">
        <v>3710</v>
      </c>
      <c r="B1782" t="s">
        <v>55</v>
      </c>
      <c r="C1782">
        <v>10010797595</v>
      </c>
      <c r="D1782" s="9">
        <v>36061</v>
      </c>
    </row>
    <row r="1783" spans="1:4" x14ac:dyDescent="0.45">
      <c r="A1783" t="s">
        <v>54</v>
      </c>
      <c r="B1783" t="s">
        <v>55</v>
      </c>
      <c r="C1783">
        <v>10007771906</v>
      </c>
      <c r="D1783" s="9">
        <v>35367</v>
      </c>
    </row>
    <row r="1784" spans="1:4" x14ac:dyDescent="0.45">
      <c r="A1784" t="s">
        <v>3711</v>
      </c>
      <c r="B1784" t="s">
        <v>282</v>
      </c>
      <c r="C1784">
        <v>10009044828</v>
      </c>
      <c r="D1784" s="9">
        <v>35546</v>
      </c>
    </row>
    <row r="1785" spans="1:4" x14ac:dyDescent="0.45">
      <c r="A1785" t="s">
        <v>3712</v>
      </c>
      <c r="B1785" t="s">
        <v>52</v>
      </c>
      <c r="C1785">
        <v>10070001547</v>
      </c>
      <c r="D1785" s="9">
        <v>37991</v>
      </c>
    </row>
    <row r="1786" spans="1:4" x14ac:dyDescent="0.45">
      <c r="A1786" t="s">
        <v>186</v>
      </c>
      <c r="B1786" t="s">
        <v>79</v>
      </c>
      <c r="C1786">
        <v>10086136283</v>
      </c>
      <c r="D1786" s="9">
        <v>37424</v>
      </c>
    </row>
    <row r="1787" spans="1:4" x14ac:dyDescent="0.45">
      <c r="A1787" t="s">
        <v>3713</v>
      </c>
      <c r="B1787" t="s">
        <v>223</v>
      </c>
      <c r="C1787">
        <v>10009914289</v>
      </c>
      <c r="D1787" s="9">
        <v>35321</v>
      </c>
    </row>
    <row r="1788" spans="1:4" x14ac:dyDescent="0.45">
      <c r="A1788" t="s">
        <v>3714</v>
      </c>
      <c r="B1788" t="s">
        <v>43</v>
      </c>
      <c r="C1788">
        <v>10010915211</v>
      </c>
      <c r="D1788" s="9">
        <v>35074</v>
      </c>
    </row>
    <row r="1789" spans="1:4" x14ac:dyDescent="0.45">
      <c r="A1789" t="s">
        <v>3715</v>
      </c>
      <c r="B1789" t="s">
        <v>43</v>
      </c>
      <c r="C1789">
        <v>10009173857</v>
      </c>
      <c r="D1789" s="9">
        <v>34907</v>
      </c>
    </row>
    <row r="1790" spans="1:4" x14ac:dyDescent="0.45">
      <c r="A1790" t="s">
        <v>3716</v>
      </c>
      <c r="B1790" t="s">
        <v>43</v>
      </c>
      <c r="C1790">
        <v>10010916827</v>
      </c>
      <c r="D1790" s="9">
        <v>35431</v>
      </c>
    </row>
    <row r="1791" spans="1:4" x14ac:dyDescent="0.45">
      <c r="A1791" t="s">
        <v>3717</v>
      </c>
      <c r="B1791" t="s">
        <v>73</v>
      </c>
      <c r="C1791">
        <v>10124901426</v>
      </c>
      <c r="D1791" s="9">
        <v>38525</v>
      </c>
    </row>
    <row r="1792" spans="1:4" x14ac:dyDescent="0.45">
      <c r="A1792" t="s">
        <v>3718</v>
      </c>
      <c r="B1792" t="s">
        <v>43</v>
      </c>
      <c r="C1792">
        <v>10009205179</v>
      </c>
      <c r="D1792" s="9">
        <v>34302</v>
      </c>
    </row>
    <row r="1793" spans="1:4" x14ac:dyDescent="0.45">
      <c r="A1793" t="s">
        <v>3719</v>
      </c>
      <c r="B1793" t="s">
        <v>43</v>
      </c>
      <c r="C1793">
        <v>10009204472</v>
      </c>
      <c r="D1793" s="9">
        <v>32554</v>
      </c>
    </row>
    <row r="1794" spans="1:4" x14ac:dyDescent="0.45">
      <c r="A1794" t="s">
        <v>3720</v>
      </c>
      <c r="B1794" t="s">
        <v>43</v>
      </c>
      <c r="C1794">
        <v>10010168715</v>
      </c>
      <c r="D1794" s="9">
        <v>34407</v>
      </c>
    </row>
    <row r="1795" spans="1:4" x14ac:dyDescent="0.45">
      <c r="A1795" t="s">
        <v>3721</v>
      </c>
      <c r="B1795" t="s">
        <v>43</v>
      </c>
      <c r="C1795">
        <v>10097462146</v>
      </c>
      <c r="D1795" s="9">
        <v>36938</v>
      </c>
    </row>
    <row r="1796" spans="1:4" x14ac:dyDescent="0.45">
      <c r="A1796" t="s">
        <v>3722</v>
      </c>
      <c r="B1796" t="s">
        <v>43</v>
      </c>
      <c r="C1796">
        <v>10006149073</v>
      </c>
      <c r="D1796" s="9">
        <v>32463</v>
      </c>
    </row>
    <row r="1797" spans="1:4" x14ac:dyDescent="0.45">
      <c r="A1797" t="s">
        <v>389</v>
      </c>
      <c r="B1797" t="s">
        <v>55</v>
      </c>
      <c r="C1797">
        <v>10010797696</v>
      </c>
      <c r="D1797" s="9">
        <v>35951</v>
      </c>
    </row>
    <row r="1798" spans="1:4" x14ac:dyDescent="0.45">
      <c r="A1798" t="s">
        <v>3723</v>
      </c>
      <c r="B1798" t="s">
        <v>43</v>
      </c>
      <c r="C1798">
        <v>10007947314</v>
      </c>
      <c r="D1798" s="9">
        <v>32943</v>
      </c>
    </row>
    <row r="1799" spans="1:4" x14ac:dyDescent="0.45">
      <c r="A1799" t="s">
        <v>3724</v>
      </c>
      <c r="B1799" t="s">
        <v>43</v>
      </c>
      <c r="C1799">
        <v>10097462045</v>
      </c>
      <c r="D1799" s="9">
        <v>37068</v>
      </c>
    </row>
    <row r="1800" spans="1:4" x14ac:dyDescent="0.45">
      <c r="A1800" t="s">
        <v>3725</v>
      </c>
      <c r="B1800" t="s">
        <v>43</v>
      </c>
      <c r="C1800">
        <v>10136323982</v>
      </c>
      <c r="D1800" s="9">
        <v>38076</v>
      </c>
    </row>
    <row r="1801" spans="1:4" x14ac:dyDescent="0.45">
      <c r="A1801" t="s">
        <v>3726</v>
      </c>
      <c r="B1801" t="s">
        <v>43</v>
      </c>
      <c r="C1801">
        <v>10097461843</v>
      </c>
      <c r="D1801" s="9">
        <v>37234</v>
      </c>
    </row>
    <row r="1802" spans="1:4" x14ac:dyDescent="0.45">
      <c r="A1802" t="s">
        <v>3727</v>
      </c>
      <c r="B1802" t="s">
        <v>2657</v>
      </c>
      <c r="C1802">
        <v>10090478449</v>
      </c>
      <c r="D1802" s="9">
        <v>37405</v>
      </c>
    </row>
    <row r="1803" spans="1:4" x14ac:dyDescent="0.45">
      <c r="A1803" t="s">
        <v>3728</v>
      </c>
      <c r="B1803" t="s">
        <v>58</v>
      </c>
      <c r="C1803">
        <v>10067247656</v>
      </c>
      <c r="D1803" s="9">
        <v>37836</v>
      </c>
    </row>
    <row r="1804" spans="1:4" x14ac:dyDescent="0.45">
      <c r="A1804" t="s">
        <v>195</v>
      </c>
      <c r="B1804" t="s">
        <v>40</v>
      </c>
      <c r="C1804">
        <v>10117937230</v>
      </c>
      <c r="D1804" s="9">
        <v>37538</v>
      </c>
    </row>
    <row r="1805" spans="1:4" x14ac:dyDescent="0.45">
      <c r="A1805" t="s">
        <v>2141</v>
      </c>
      <c r="B1805" t="s">
        <v>40</v>
      </c>
      <c r="C1805">
        <v>10046242207</v>
      </c>
      <c r="D1805" s="9">
        <v>37565</v>
      </c>
    </row>
    <row r="1806" spans="1:4" x14ac:dyDescent="0.45">
      <c r="A1806" t="s">
        <v>393</v>
      </c>
      <c r="B1806" t="s">
        <v>34</v>
      </c>
      <c r="C1806">
        <v>10007722594</v>
      </c>
      <c r="D1806" s="9">
        <v>34513</v>
      </c>
    </row>
    <row r="1807" spans="1:4" x14ac:dyDescent="0.45">
      <c r="A1807" t="s">
        <v>3729</v>
      </c>
      <c r="B1807" t="s">
        <v>2347</v>
      </c>
      <c r="C1807">
        <v>10003090947</v>
      </c>
      <c r="D1807" s="9">
        <v>29207</v>
      </c>
    </row>
    <row r="1808" spans="1:4" x14ac:dyDescent="0.45">
      <c r="A1808" t="s">
        <v>3730</v>
      </c>
      <c r="B1808" t="s">
        <v>223</v>
      </c>
      <c r="C1808">
        <v>10006649736</v>
      </c>
      <c r="D1808" s="9">
        <v>33619</v>
      </c>
    </row>
    <row r="1809" spans="1:4" x14ac:dyDescent="0.45">
      <c r="A1809" t="s">
        <v>359</v>
      </c>
      <c r="B1809" t="s">
        <v>43</v>
      </c>
      <c r="C1809">
        <v>10006401172</v>
      </c>
      <c r="D1809" s="9">
        <v>33216</v>
      </c>
    </row>
    <row r="1810" spans="1:4" x14ac:dyDescent="0.45">
      <c r="A1810" t="s">
        <v>3731</v>
      </c>
      <c r="B1810" t="s">
        <v>223</v>
      </c>
      <c r="C1810">
        <v>10009016334</v>
      </c>
      <c r="D1810" s="9">
        <v>34838</v>
      </c>
    </row>
    <row r="1811" spans="1:4" x14ac:dyDescent="0.45">
      <c r="A1811" t="s">
        <v>3732</v>
      </c>
      <c r="B1811" t="s">
        <v>88</v>
      </c>
      <c r="C1811">
        <v>10054069396</v>
      </c>
      <c r="D1811" s="9">
        <v>35892</v>
      </c>
    </row>
    <row r="1812" spans="1:4" x14ac:dyDescent="0.45">
      <c r="A1812" t="s">
        <v>3733</v>
      </c>
      <c r="B1812" t="s">
        <v>2233</v>
      </c>
      <c r="C1812">
        <v>10010587734</v>
      </c>
      <c r="D1812" s="9">
        <v>32527</v>
      </c>
    </row>
    <row r="1813" spans="1:4" x14ac:dyDescent="0.45">
      <c r="A1813" t="s">
        <v>3734</v>
      </c>
      <c r="B1813" t="s">
        <v>79</v>
      </c>
      <c r="C1813">
        <v>10061357029</v>
      </c>
      <c r="D1813" s="9"/>
    </row>
    <row r="1814" spans="1:4" x14ac:dyDescent="0.45">
      <c r="A1814" t="s">
        <v>3735</v>
      </c>
      <c r="B1814" t="s">
        <v>2292</v>
      </c>
      <c r="C1814">
        <v>10063969460</v>
      </c>
      <c r="D1814" s="9">
        <v>37052</v>
      </c>
    </row>
    <row r="1815" spans="1:4" x14ac:dyDescent="0.45">
      <c r="A1815" t="s">
        <v>3736</v>
      </c>
      <c r="B1815" t="s">
        <v>213</v>
      </c>
      <c r="C1815">
        <v>10006256177</v>
      </c>
      <c r="D1815" s="9">
        <v>32509</v>
      </c>
    </row>
    <row r="1816" spans="1:4" x14ac:dyDescent="0.45">
      <c r="A1816" t="s">
        <v>3737</v>
      </c>
      <c r="B1816" t="s">
        <v>58</v>
      </c>
      <c r="C1816">
        <v>10010808107</v>
      </c>
      <c r="D1816" s="9">
        <v>35972</v>
      </c>
    </row>
    <row r="1817" spans="1:4" x14ac:dyDescent="0.45">
      <c r="A1817" t="s">
        <v>2164</v>
      </c>
      <c r="B1817" t="s">
        <v>79</v>
      </c>
      <c r="C1817">
        <v>10094659351</v>
      </c>
      <c r="D1817" s="9">
        <v>38134</v>
      </c>
    </row>
    <row r="1818" spans="1:4" x14ac:dyDescent="0.45">
      <c r="A1818" t="s">
        <v>2183</v>
      </c>
      <c r="B1818" t="s">
        <v>88</v>
      </c>
      <c r="C1818">
        <v>10021673117</v>
      </c>
      <c r="D1818" s="9">
        <v>38651</v>
      </c>
    </row>
    <row r="1819" spans="1:4" x14ac:dyDescent="0.45">
      <c r="A1819" t="s">
        <v>3738</v>
      </c>
      <c r="B1819" t="s">
        <v>43</v>
      </c>
      <c r="C1819">
        <v>10062607016</v>
      </c>
      <c r="D1819" s="9">
        <v>36126</v>
      </c>
    </row>
    <row r="1820" spans="1:4" x14ac:dyDescent="0.45">
      <c r="A1820" t="s">
        <v>3739</v>
      </c>
      <c r="B1820" t="s">
        <v>43</v>
      </c>
      <c r="C1820">
        <v>10015997809</v>
      </c>
      <c r="D1820" s="9">
        <v>35128</v>
      </c>
    </row>
    <row r="1821" spans="1:4" x14ac:dyDescent="0.45">
      <c r="A1821" t="s">
        <v>3740</v>
      </c>
      <c r="B1821" t="s">
        <v>43</v>
      </c>
      <c r="C1821">
        <v>10009203664</v>
      </c>
      <c r="D1821" s="9">
        <v>33989</v>
      </c>
    </row>
    <row r="1822" spans="1:4" x14ac:dyDescent="0.45">
      <c r="A1822" t="s">
        <v>209</v>
      </c>
      <c r="B1822" t="s">
        <v>43</v>
      </c>
      <c r="C1822">
        <v>10010915110</v>
      </c>
      <c r="D1822" s="9">
        <v>34430</v>
      </c>
    </row>
    <row r="1823" spans="1:4" x14ac:dyDescent="0.45">
      <c r="A1823" t="s">
        <v>3741</v>
      </c>
      <c r="B1823" t="s">
        <v>43</v>
      </c>
      <c r="C1823">
        <v>10009205280</v>
      </c>
      <c r="D1823" s="9">
        <v>34693</v>
      </c>
    </row>
    <row r="1824" spans="1:4" x14ac:dyDescent="0.45">
      <c r="A1824" t="s">
        <v>3742</v>
      </c>
      <c r="B1824" t="s">
        <v>43</v>
      </c>
      <c r="C1824">
        <v>10015999021</v>
      </c>
      <c r="D1824" s="9">
        <v>36093</v>
      </c>
    </row>
    <row r="1825" spans="1:4" x14ac:dyDescent="0.45">
      <c r="A1825" t="s">
        <v>3743</v>
      </c>
      <c r="B1825" t="s">
        <v>43</v>
      </c>
      <c r="C1825">
        <v>10015340532</v>
      </c>
      <c r="D1825" s="9">
        <v>35248</v>
      </c>
    </row>
    <row r="1826" spans="1:4" x14ac:dyDescent="0.45">
      <c r="A1826" t="s">
        <v>3744</v>
      </c>
      <c r="B1826" t="s">
        <v>43</v>
      </c>
      <c r="C1826">
        <v>10062610349</v>
      </c>
      <c r="D1826" s="9">
        <v>35702</v>
      </c>
    </row>
    <row r="1827" spans="1:4" x14ac:dyDescent="0.45">
      <c r="A1827" t="s">
        <v>3745</v>
      </c>
      <c r="B1827" t="s">
        <v>43</v>
      </c>
      <c r="C1827">
        <v>10023481862</v>
      </c>
      <c r="D1827" s="9">
        <v>35217</v>
      </c>
    </row>
    <row r="1828" spans="1:4" x14ac:dyDescent="0.45">
      <c r="A1828" t="s">
        <v>3746</v>
      </c>
      <c r="B1828" t="s">
        <v>131</v>
      </c>
      <c r="C1828">
        <v>10010198623</v>
      </c>
      <c r="D1828" s="9">
        <v>35684</v>
      </c>
    </row>
    <row r="1829" spans="1:4" x14ac:dyDescent="0.45">
      <c r="A1829" t="s">
        <v>3747</v>
      </c>
      <c r="B1829" t="s">
        <v>177</v>
      </c>
      <c r="C1829">
        <v>10051360268</v>
      </c>
      <c r="D1829" s="9">
        <v>36997</v>
      </c>
    </row>
    <row r="1830" spans="1:4" x14ac:dyDescent="0.45">
      <c r="A1830" t="s">
        <v>3748</v>
      </c>
      <c r="B1830" t="s">
        <v>396</v>
      </c>
      <c r="C1830">
        <v>10084010872</v>
      </c>
      <c r="D1830" s="9">
        <v>39082</v>
      </c>
    </row>
    <row r="1831" spans="1:4" x14ac:dyDescent="0.45">
      <c r="A1831" t="s">
        <v>3749</v>
      </c>
      <c r="B1831" t="s">
        <v>67</v>
      </c>
      <c r="C1831">
        <v>10014473895</v>
      </c>
      <c r="D1831" s="9">
        <v>31598</v>
      </c>
    </row>
    <row r="1832" spans="1:4" x14ac:dyDescent="0.45">
      <c r="A1832" t="s">
        <v>3750</v>
      </c>
      <c r="B1832" t="s">
        <v>79</v>
      </c>
      <c r="C1832">
        <v>10009403627</v>
      </c>
      <c r="D1832" s="9">
        <v>35374</v>
      </c>
    </row>
    <row r="1833" spans="1:4" x14ac:dyDescent="0.45">
      <c r="A1833" t="s">
        <v>3751</v>
      </c>
      <c r="B1833" t="s">
        <v>55</v>
      </c>
      <c r="C1833">
        <v>10131998792</v>
      </c>
      <c r="D1833" s="9">
        <v>34193</v>
      </c>
    </row>
    <row r="1834" spans="1:4" x14ac:dyDescent="0.45">
      <c r="A1834" t="s">
        <v>3752</v>
      </c>
      <c r="B1834" t="s">
        <v>55</v>
      </c>
      <c r="C1834">
        <v>10096620973</v>
      </c>
      <c r="D1834" s="9">
        <v>38303</v>
      </c>
    </row>
    <row r="1835" spans="1:4" x14ac:dyDescent="0.45">
      <c r="A1835" t="s">
        <v>3753</v>
      </c>
      <c r="B1835" t="s">
        <v>429</v>
      </c>
      <c r="C1835">
        <v>10009157891</v>
      </c>
      <c r="D1835" s="9">
        <v>28462</v>
      </c>
    </row>
    <row r="1836" spans="1:4" x14ac:dyDescent="0.45">
      <c r="A1836" t="s">
        <v>514</v>
      </c>
      <c r="B1836" t="s">
        <v>143</v>
      </c>
      <c r="C1836">
        <v>10034884921</v>
      </c>
      <c r="D1836" s="9">
        <v>37142</v>
      </c>
    </row>
    <row r="1837" spans="1:4" x14ac:dyDescent="0.45">
      <c r="A1837" t="s">
        <v>3754</v>
      </c>
      <c r="B1837" t="s">
        <v>67</v>
      </c>
      <c r="C1837">
        <v>10009097166</v>
      </c>
      <c r="D1837" s="9">
        <v>31372</v>
      </c>
    </row>
    <row r="1838" spans="1:4" x14ac:dyDescent="0.45">
      <c r="A1838" t="s">
        <v>2178</v>
      </c>
      <c r="B1838" t="s">
        <v>121</v>
      </c>
      <c r="C1838">
        <v>10122801980</v>
      </c>
      <c r="D1838" s="9">
        <v>38366</v>
      </c>
    </row>
    <row r="1839" spans="1:4" x14ac:dyDescent="0.45">
      <c r="A1839" t="s">
        <v>3755</v>
      </c>
      <c r="B1839" t="s">
        <v>121</v>
      </c>
      <c r="C1839">
        <v>10091593848</v>
      </c>
      <c r="D1839" s="9">
        <v>37143</v>
      </c>
    </row>
    <row r="1840" spans="1:4" x14ac:dyDescent="0.45">
      <c r="A1840" t="s">
        <v>3756</v>
      </c>
      <c r="B1840" t="s">
        <v>2657</v>
      </c>
      <c r="C1840">
        <v>10010652604</v>
      </c>
      <c r="D1840" s="9">
        <v>35707</v>
      </c>
    </row>
    <row r="1841" spans="1:4" x14ac:dyDescent="0.45">
      <c r="A1841" t="s">
        <v>3757</v>
      </c>
      <c r="B1841" t="s">
        <v>88</v>
      </c>
      <c r="C1841">
        <v>10009199220</v>
      </c>
      <c r="D1841" s="9">
        <v>35245</v>
      </c>
    </row>
    <row r="1842" spans="1:4" x14ac:dyDescent="0.45">
      <c r="A1842" t="s">
        <v>3758</v>
      </c>
      <c r="B1842" t="s">
        <v>2334</v>
      </c>
      <c r="C1842">
        <v>10009179012</v>
      </c>
      <c r="D1842" s="9">
        <v>35088</v>
      </c>
    </row>
    <row r="1843" spans="1:4" x14ac:dyDescent="0.45">
      <c r="A1843" t="s">
        <v>3759</v>
      </c>
      <c r="B1843" t="s">
        <v>2334</v>
      </c>
      <c r="C1843">
        <v>10007530315</v>
      </c>
      <c r="D1843" s="9">
        <v>33333</v>
      </c>
    </row>
    <row r="1844" spans="1:4" x14ac:dyDescent="0.45">
      <c r="A1844" t="s">
        <v>3760</v>
      </c>
      <c r="B1844" t="s">
        <v>2334</v>
      </c>
      <c r="C1844">
        <v>10010805982</v>
      </c>
      <c r="D1844" s="9">
        <v>35990</v>
      </c>
    </row>
    <row r="1845" spans="1:4" x14ac:dyDescent="0.45">
      <c r="A1845" t="s">
        <v>3761</v>
      </c>
      <c r="B1845" t="s">
        <v>437</v>
      </c>
      <c r="C1845">
        <v>10053141533</v>
      </c>
      <c r="D1845" s="9">
        <v>36553</v>
      </c>
    </row>
    <row r="1846" spans="1:4" x14ac:dyDescent="0.45">
      <c r="A1846" t="s">
        <v>3762</v>
      </c>
      <c r="B1846" t="s">
        <v>121</v>
      </c>
      <c r="C1846">
        <v>10054793563</v>
      </c>
      <c r="D1846" s="9">
        <v>35873</v>
      </c>
    </row>
    <row r="1847" spans="1:4" x14ac:dyDescent="0.45">
      <c r="A1847" t="s">
        <v>2177</v>
      </c>
      <c r="B1847" t="s">
        <v>131</v>
      </c>
      <c r="C1847">
        <v>10009997751</v>
      </c>
      <c r="D1847" s="9">
        <v>35767</v>
      </c>
    </row>
    <row r="1848" spans="1:4" x14ac:dyDescent="0.45">
      <c r="A1848" t="s">
        <v>3763</v>
      </c>
      <c r="B1848" t="s">
        <v>131</v>
      </c>
      <c r="C1848">
        <v>10003310108</v>
      </c>
      <c r="D1848" s="9">
        <v>30790</v>
      </c>
    </row>
    <row r="1849" spans="1:4" x14ac:dyDescent="0.45">
      <c r="A1849" t="s">
        <v>3764</v>
      </c>
      <c r="B1849" t="s">
        <v>121</v>
      </c>
      <c r="C1849">
        <v>10089961723</v>
      </c>
      <c r="D1849" s="9">
        <v>36775</v>
      </c>
    </row>
    <row r="1850" spans="1:4" x14ac:dyDescent="0.45">
      <c r="A1850" t="s">
        <v>3765</v>
      </c>
      <c r="B1850" t="s">
        <v>464</v>
      </c>
      <c r="C1850">
        <v>10061837581</v>
      </c>
      <c r="D1850" s="9">
        <v>31287</v>
      </c>
    </row>
    <row r="1851" spans="1:4" x14ac:dyDescent="0.45">
      <c r="A1851" t="s">
        <v>127</v>
      </c>
      <c r="B1851" t="s">
        <v>58</v>
      </c>
      <c r="C1851">
        <v>10009882967</v>
      </c>
      <c r="D1851" s="9">
        <v>36133</v>
      </c>
    </row>
    <row r="1852" spans="1:4" x14ac:dyDescent="0.45">
      <c r="A1852" t="s">
        <v>3766</v>
      </c>
      <c r="B1852" t="s">
        <v>58</v>
      </c>
      <c r="C1852">
        <v>10009867510</v>
      </c>
      <c r="D1852" s="9">
        <v>35147</v>
      </c>
    </row>
    <row r="1853" spans="1:4" x14ac:dyDescent="0.45">
      <c r="A1853" t="s">
        <v>400</v>
      </c>
      <c r="B1853" t="s">
        <v>58</v>
      </c>
      <c r="C1853">
        <v>10007793326</v>
      </c>
      <c r="D1853" s="9">
        <v>34383</v>
      </c>
    </row>
    <row r="1854" spans="1:4" x14ac:dyDescent="0.45">
      <c r="A1854" t="s">
        <v>3767</v>
      </c>
      <c r="B1854" t="s">
        <v>64</v>
      </c>
      <c r="C1854">
        <v>10010736769</v>
      </c>
      <c r="D1854" s="9">
        <v>31989</v>
      </c>
    </row>
    <row r="1855" spans="1:4" x14ac:dyDescent="0.45">
      <c r="A1855" t="s">
        <v>3768</v>
      </c>
      <c r="B1855" t="s">
        <v>2371</v>
      </c>
      <c r="C1855">
        <v>10016147854</v>
      </c>
      <c r="D1855" s="9">
        <v>35569</v>
      </c>
    </row>
    <row r="1856" spans="1:4" x14ac:dyDescent="0.45">
      <c r="A1856" t="s">
        <v>3769</v>
      </c>
      <c r="B1856" t="s">
        <v>213</v>
      </c>
      <c r="C1856">
        <v>10009702509</v>
      </c>
      <c r="D1856" s="9">
        <v>29985</v>
      </c>
    </row>
    <row r="1857" spans="1:4" x14ac:dyDescent="0.45">
      <c r="A1857" t="s">
        <v>3770</v>
      </c>
      <c r="B1857" t="s">
        <v>429</v>
      </c>
      <c r="C1857">
        <v>10114213642</v>
      </c>
      <c r="D1857" s="9">
        <v>37328</v>
      </c>
    </row>
    <row r="1858" spans="1:4" x14ac:dyDescent="0.45">
      <c r="A1858" t="s">
        <v>3771</v>
      </c>
      <c r="B1858" t="s">
        <v>543</v>
      </c>
      <c r="C1858">
        <v>10010840742</v>
      </c>
      <c r="D1858" s="9">
        <v>35796</v>
      </c>
    </row>
    <row r="1859" spans="1:4" x14ac:dyDescent="0.45">
      <c r="A1859" t="s">
        <v>3772</v>
      </c>
      <c r="B1859" t="s">
        <v>2233</v>
      </c>
      <c r="C1859">
        <v>10004829772</v>
      </c>
      <c r="D1859" s="9">
        <v>31310</v>
      </c>
    </row>
    <row r="1860" spans="1:4" x14ac:dyDescent="0.45">
      <c r="A1860" t="s">
        <v>3773</v>
      </c>
      <c r="B1860" t="s">
        <v>79</v>
      </c>
      <c r="C1860">
        <v>10079185831</v>
      </c>
      <c r="D1860" s="9">
        <v>29938</v>
      </c>
    </row>
    <row r="1861" spans="1:4" x14ac:dyDescent="0.45">
      <c r="A1861" t="s">
        <v>3774</v>
      </c>
      <c r="B1861" t="s">
        <v>79</v>
      </c>
      <c r="C1861">
        <v>10018895580</v>
      </c>
      <c r="D1861" s="9">
        <v>32053</v>
      </c>
    </row>
    <row r="1862" spans="1:4" x14ac:dyDescent="0.45">
      <c r="A1862" t="s">
        <v>3775</v>
      </c>
      <c r="B1862" t="s">
        <v>37</v>
      </c>
      <c r="C1862">
        <v>10022140636</v>
      </c>
      <c r="D1862" s="9">
        <v>38219</v>
      </c>
    </row>
    <row r="1863" spans="1:4" x14ac:dyDescent="0.45">
      <c r="A1863" t="s">
        <v>3776</v>
      </c>
      <c r="B1863" t="s">
        <v>79</v>
      </c>
      <c r="C1863">
        <v>10009776671</v>
      </c>
      <c r="D1863" s="9">
        <v>35200</v>
      </c>
    </row>
    <row r="1864" spans="1:4" x14ac:dyDescent="0.45">
      <c r="A1864" t="s">
        <v>3777</v>
      </c>
      <c r="B1864" t="s">
        <v>121</v>
      </c>
      <c r="C1864">
        <v>10005454010</v>
      </c>
      <c r="D1864" s="9">
        <v>31710</v>
      </c>
    </row>
    <row r="1865" spans="1:4" x14ac:dyDescent="0.45">
      <c r="A1865" t="s">
        <v>3778</v>
      </c>
      <c r="B1865" t="s">
        <v>2246</v>
      </c>
      <c r="C1865">
        <v>10016280422</v>
      </c>
      <c r="D1865" s="9">
        <v>36637</v>
      </c>
    </row>
    <row r="1866" spans="1:4" x14ac:dyDescent="0.45">
      <c r="A1866" t="s">
        <v>3779</v>
      </c>
      <c r="B1866" t="s">
        <v>43</v>
      </c>
      <c r="C1866">
        <v>10023483175</v>
      </c>
      <c r="D1866" s="9">
        <v>35536</v>
      </c>
    </row>
    <row r="1867" spans="1:4" x14ac:dyDescent="0.45">
      <c r="A1867" t="s">
        <v>3780</v>
      </c>
      <c r="B1867" t="s">
        <v>43</v>
      </c>
      <c r="C1867">
        <v>10063016941</v>
      </c>
      <c r="D1867" s="9">
        <v>35373</v>
      </c>
    </row>
    <row r="1868" spans="1:4" x14ac:dyDescent="0.45">
      <c r="A1868" t="s">
        <v>3781</v>
      </c>
      <c r="B1868" t="s">
        <v>43</v>
      </c>
      <c r="C1868">
        <v>10011081929</v>
      </c>
      <c r="D1868" s="9">
        <v>35862</v>
      </c>
    </row>
    <row r="1869" spans="1:4" x14ac:dyDescent="0.45">
      <c r="A1869" t="s">
        <v>3782</v>
      </c>
      <c r="B1869" t="s">
        <v>2303</v>
      </c>
      <c r="C1869">
        <v>10006083395</v>
      </c>
      <c r="D1869" s="9">
        <v>31979</v>
      </c>
    </row>
    <row r="1870" spans="1:4" x14ac:dyDescent="0.45">
      <c r="A1870" t="s">
        <v>3783</v>
      </c>
      <c r="B1870" t="s">
        <v>2303</v>
      </c>
      <c r="C1870">
        <v>10052293993</v>
      </c>
      <c r="D1870" s="9">
        <v>31979</v>
      </c>
    </row>
    <row r="1871" spans="1:4" x14ac:dyDescent="0.45">
      <c r="A1871" t="s">
        <v>3784</v>
      </c>
      <c r="B1871" t="s">
        <v>143</v>
      </c>
      <c r="C1871">
        <v>10089222301</v>
      </c>
      <c r="D1871" s="9">
        <v>37011</v>
      </c>
    </row>
    <row r="1872" spans="1:4" x14ac:dyDescent="0.45">
      <c r="A1872" t="s">
        <v>3785</v>
      </c>
      <c r="B1872" t="s">
        <v>282</v>
      </c>
      <c r="C1872">
        <v>10034955245</v>
      </c>
      <c r="D1872" s="9">
        <v>36753</v>
      </c>
    </row>
    <row r="1873" spans="1:4" x14ac:dyDescent="0.45">
      <c r="A1873" t="s">
        <v>3786</v>
      </c>
      <c r="B1873" t="s">
        <v>143</v>
      </c>
      <c r="C1873">
        <v>10034885224</v>
      </c>
      <c r="D1873" s="9">
        <v>36169</v>
      </c>
    </row>
    <row r="1874" spans="1:4" x14ac:dyDescent="0.45">
      <c r="A1874" t="s">
        <v>3787</v>
      </c>
      <c r="B1874" t="s">
        <v>282</v>
      </c>
      <c r="C1874">
        <v>10034968379</v>
      </c>
      <c r="D1874" s="9">
        <v>36579</v>
      </c>
    </row>
    <row r="1875" spans="1:4" x14ac:dyDescent="0.45">
      <c r="A1875" t="s">
        <v>3788</v>
      </c>
      <c r="B1875" t="s">
        <v>282</v>
      </c>
      <c r="C1875">
        <v>10036084283</v>
      </c>
      <c r="D1875" s="9">
        <v>36943</v>
      </c>
    </row>
    <row r="1876" spans="1:4" x14ac:dyDescent="0.45">
      <c r="A1876" t="s">
        <v>3789</v>
      </c>
      <c r="B1876" t="s">
        <v>2221</v>
      </c>
      <c r="C1876">
        <v>10063595810</v>
      </c>
      <c r="D1876" s="9">
        <v>35339</v>
      </c>
    </row>
    <row r="1877" spans="1:4" x14ac:dyDescent="0.45">
      <c r="A1877" t="s">
        <v>3789</v>
      </c>
      <c r="B1877" t="s">
        <v>2221</v>
      </c>
      <c r="C1877">
        <v>10015202005</v>
      </c>
      <c r="D1877" s="9">
        <v>35339</v>
      </c>
    </row>
    <row r="1878" spans="1:4" x14ac:dyDescent="0.45">
      <c r="A1878" t="s">
        <v>3790</v>
      </c>
      <c r="B1878" t="s">
        <v>2233</v>
      </c>
      <c r="C1878">
        <v>10098911082</v>
      </c>
      <c r="D1878" s="9">
        <v>34299</v>
      </c>
    </row>
    <row r="1879" spans="1:4" x14ac:dyDescent="0.45">
      <c r="A1879" t="s">
        <v>484</v>
      </c>
      <c r="B1879" t="s">
        <v>485</v>
      </c>
      <c r="C1879">
        <v>10061978132</v>
      </c>
      <c r="D1879" s="9">
        <v>37652</v>
      </c>
    </row>
    <row r="1880" spans="1:4" x14ac:dyDescent="0.45">
      <c r="A1880" t="s">
        <v>3791</v>
      </c>
      <c r="B1880" t="s">
        <v>83</v>
      </c>
      <c r="C1880">
        <v>10082275380</v>
      </c>
      <c r="D1880" s="9">
        <v>38235</v>
      </c>
    </row>
    <row r="1881" spans="1:4" x14ac:dyDescent="0.45">
      <c r="A1881" t="s">
        <v>3792</v>
      </c>
      <c r="B1881" t="s">
        <v>43</v>
      </c>
      <c r="C1881">
        <v>10095118887</v>
      </c>
      <c r="D1881" s="9">
        <v>37425</v>
      </c>
    </row>
    <row r="1882" spans="1:4" x14ac:dyDescent="0.45">
      <c r="A1882" t="s">
        <v>3793</v>
      </c>
      <c r="B1882" t="s">
        <v>43</v>
      </c>
      <c r="C1882">
        <v>10096728481</v>
      </c>
      <c r="D1882" s="9">
        <v>36272</v>
      </c>
    </row>
    <row r="1883" spans="1:4" x14ac:dyDescent="0.45">
      <c r="A1883" t="s">
        <v>1963</v>
      </c>
      <c r="B1883" t="s">
        <v>43</v>
      </c>
      <c r="C1883">
        <v>10143190572</v>
      </c>
      <c r="D1883" s="9">
        <v>38872</v>
      </c>
    </row>
    <row r="1884" spans="1:4" x14ac:dyDescent="0.45">
      <c r="A1884" t="s">
        <v>3794</v>
      </c>
      <c r="B1884" t="s">
        <v>43</v>
      </c>
      <c r="C1884">
        <v>10006711269</v>
      </c>
      <c r="D1884" s="9">
        <v>32406</v>
      </c>
    </row>
    <row r="1885" spans="1:4" x14ac:dyDescent="0.45">
      <c r="A1885" t="s">
        <v>1979</v>
      </c>
      <c r="B1885" t="s">
        <v>43</v>
      </c>
      <c r="C1885">
        <v>10143235537</v>
      </c>
      <c r="D1885" s="9">
        <v>38624</v>
      </c>
    </row>
    <row r="1886" spans="1:4" x14ac:dyDescent="0.45">
      <c r="A1886" t="s">
        <v>3795</v>
      </c>
      <c r="B1886" t="s">
        <v>2657</v>
      </c>
      <c r="C1886">
        <v>10015954157</v>
      </c>
      <c r="D1886" s="9">
        <v>32891</v>
      </c>
    </row>
    <row r="1887" spans="1:4" x14ac:dyDescent="0.45">
      <c r="A1887" t="s">
        <v>3796</v>
      </c>
      <c r="B1887" t="s">
        <v>131</v>
      </c>
      <c r="C1887">
        <v>10009518916</v>
      </c>
      <c r="D1887" s="9">
        <v>35195</v>
      </c>
    </row>
    <row r="1888" spans="1:4" x14ac:dyDescent="0.45">
      <c r="A1888" t="s">
        <v>3797</v>
      </c>
      <c r="B1888" t="s">
        <v>34</v>
      </c>
      <c r="C1888">
        <v>10009124650</v>
      </c>
      <c r="D1888" s="9">
        <v>35235</v>
      </c>
    </row>
    <row r="1889" spans="1:4" x14ac:dyDescent="0.45">
      <c r="A1889" t="s">
        <v>496</v>
      </c>
      <c r="B1889" t="s">
        <v>370</v>
      </c>
      <c r="C1889">
        <v>10050942663</v>
      </c>
      <c r="D1889" s="9">
        <v>36875</v>
      </c>
    </row>
    <row r="1890" spans="1:4" x14ac:dyDescent="0.45">
      <c r="A1890" t="s">
        <v>3798</v>
      </c>
      <c r="B1890" t="s">
        <v>67</v>
      </c>
      <c r="C1890">
        <v>10064212970</v>
      </c>
      <c r="D1890" s="9">
        <v>28105</v>
      </c>
    </row>
    <row r="1891" spans="1:4" x14ac:dyDescent="0.45">
      <c r="A1891" t="s">
        <v>3799</v>
      </c>
      <c r="B1891" t="s">
        <v>2347</v>
      </c>
      <c r="C1891">
        <v>10015327802</v>
      </c>
      <c r="D1891" s="9">
        <v>36600</v>
      </c>
    </row>
    <row r="1892" spans="1:4" x14ac:dyDescent="0.45">
      <c r="A1892" t="s">
        <v>3800</v>
      </c>
      <c r="B1892" t="s">
        <v>143</v>
      </c>
      <c r="C1892">
        <v>10090168352</v>
      </c>
      <c r="D1892" s="9">
        <v>37609</v>
      </c>
    </row>
    <row r="1893" spans="1:4" x14ac:dyDescent="0.45">
      <c r="A1893" t="s">
        <v>3801</v>
      </c>
      <c r="B1893" t="s">
        <v>143</v>
      </c>
      <c r="C1893">
        <v>10016105418</v>
      </c>
      <c r="D1893" s="9">
        <v>37609</v>
      </c>
    </row>
    <row r="1894" spans="1:4" x14ac:dyDescent="0.45">
      <c r="A1894" t="s">
        <v>3802</v>
      </c>
      <c r="B1894" t="s">
        <v>43</v>
      </c>
      <c r="C1894">
        <v>10015341239</v>
      </c>
      <c r="D1894" s="9">
        <v>35478</v>
      </c>
    </row>
    <row r="1895" spans="1:4" x14ac:dyDescent="0.45">
      <c r="A1895" t="s">
        <v>150</v>
      </c>
      <c r="B1895" t="s">
        <v>96</v>
      </c>
      <c r="C1895">
        <v>10080746521</v>
      </c>
      <c r="D1895" s="9">
        <v>38147</v>
      </c>
    </row>
    <row r="1896" spans="1:4" x14ac:dyDescent="0.45">
      <c r="A1896" t="s">
        <v>3803</v>
      </c>
      <c r="B1896" t="s">
        <v>2221</v>
      </c>
      <c r="C1896">
        <v>10063589039</v>
      </c>
      <c r="D1896" s="9">
        <v>37230</v>
      </c>
    </row>
    <row r="1897" spans="1:4" x14ac:dyDescent="0.45">
      <c r="A1897" t="s">
        <v>3804</v>
      </c>
      <c r="B1897" t="s">
        <v>143</v>
      </c>
      <c r="C1897">
        <v>10010746772</v>
      </c>
      <c r="D1897" s="9">
        <v>35601</v>
      </c>
    </row>
    <row r="1898" spans="1:4" x14ac:dyDescent="0.45">
      <c r="A1898" t="s">
        <v>3805</v>
      </c>
      <c r="B1898" t="s">
        <v>91</v>
      </c>
      <c r="C1898">
        <v>10128713021</v>
      </c>
      <c r="D1898" s="9">
        <v>35480</v>
      </c>
    </row>
    <row r="1899" spans="1:4" x14ac:dyDescent="0.45">
      <c r="A1899" t="s">
        <v>523</v>
      </c>
      <c r="B1899" t="s">
        <v>282</v>
      </c>
      <c r="C1899">
        <v>10090187550</v>
      </c>
      <c r="D1899" s="9">
        <v>37758</v>
      </c>
    </row>
    <row r="1900" spans="1:4" x14ac:dyDescent="0.45">
      <c r="A1900" t="s">
        <v>3806</v>
      </c>
      <c r="B1900" t="s">
        <v>437</v>
      </c>
      <c r="C1900">
        <v>10016266476</v>
      </c>
      <c r="D1900" s="9">
        <v>24871</v>
      </c>
    </row>
    <row r="1901" spans="1:4" x14ac:dyDescent="0.45">
      <c r="A1901" t="s">
        <v>3807</v>
      </c>
      <c r="B1901" t="s">
        <v>43</v>
      </c>
      <c r="C1901">
        <v>10009205381</v>
      </c>
      <c r="D1901" s="9">
        <v>34896</v>
      </c>
    </row>
    <row r="1902" spans="1:4" x14ac:dyDescent="0.45">
      <c r="A1902" t="s">
        <v>2043</v>
      </c>
      <c r="B1902" t="s">
        <v>43</v>
      </c>
      <c r="C1902">
        <v>10010857819</v>
      </c>
      <c r="D1902" s="9">
        <v>35697</v>
      </c>
    </row>
    <row r="1903" spans="1:4" x14ac:dyDescent="0.45">
      <c r="A1903" t="s">
        <v>371</v>
      </c>
      <c r="B1903" t="s">
        <v>55</v>
      </c>
      <c r="C1903">
        <v>10010655735</v>
      </c>
      <c r="D1903" s="9">
        <v>35657</v>
      </c>
    </row>
    <row r="1904" spans="1:4" x14ac:dyDescent="0.45">
      <c r="A1904" t="s">
        <v>3808</v>
      </c>
      <c r="B1904" t="s">
        <v>55</v>
      </c>
      <c r="C1904">
        <v>10015565450</v>
      </c>
      <c r="D1904" s="9">
        <v>36289</v>
      </c>
    </row>
    <row r="1905" spans="1:4" x14ac:dyDescent="0.45">
      <c r="A1905" t="s">
        <v>3809</v>
      </c>
      <c r="B1905" t="s">
        <v>34</v>
      </c>
      <c r="C1905">
        <v>10023054254</v>
      </c>
      <c r="D1905" s="9">
        <v>38023</v>
      </c>
    </row>
    <row r="1906" spans="1:4" x14ac:dyDescent="0.45">
      <c r="A1906" t="s">
        <v>3810</v>
      </c>
      <c r="B1906" t="s">
        <v>64</v>
      </c>
      <c r="C1906">
        <v>10017395417</v>
      </c>
      <c r="D1906" s="9">
        <v>37276</v>
      </c>
    </row>
    <row r="1907" spans="1:4" x14ac:dyDescent="0.45">
      <c r="A1907" t="s">
        <v>3811</v>
      </c>
      <c r="B1907" t="s">
        <v>91</v>
      </c>
      <c r="C1907">
        <v>10009875691</v>
      </c>
      <c r="D1907" s="9">
        <v>34969</v>
      </c>
    </row>
    <row r="1908" spans="1:4" x14ac:dyDescent="0.45">
      <c r="A1908" t="s">
        <v>3812</v>
      </c>
      <c r="B1908" t="s">
        <v>91</v>
      </c>
      <c r="C1908">
        <v>10010666243</v>
      </c>
      <c r="D1908" s="9">
        <v>35948</v>
      </c>
    </row>
    <row r="1909" spans="1:4" x14ac:dyDescent="0.45">
      <c r="A1909" t="s">
        <v>3813</v>
      </c>
      <c r="B1909" t="s">
        <v>96</v>
      </c>
      <c r="C1909">
        <v>10055127912</v>
      </c>
      <c r="D1909" s="9">
        <v>36888</v>
      </c>
    </row>
    <row r="1910" spans="1:4" x14ac:dyDescent="0.45">
      <c r="A1910" t="s">
        <v>3814</v>
      </c>
      <c r="B1910" t="s">
        <v>115</v>
      </c>
      <c r="C1910">
        <v>10004738937</v>
      </c>
      <c r="D1910" s="9">
        <v>31421</v>
      </c>
    </row>
    <row r="1911" spans="1:4" x14ac:dyDescent="0.45">
      <c r="A1911" t="s">
        <v>3815</v>
      </c>
      <c r="B1911" t="s">
        <v>2233</v>
      </c>
      <c r="C1911">
        <v>10002191574</v>
      </c>
      <c r="D1911" s="9">
        <v>28955</v>
      </c>
    </row>
    <row r="1912" spans="1:4" x14ac:dyDescent="0.45">
      <c r="A1912" t="s">
        <v>3816</v>
      </c>
      <c r="B1912" t="s">
        <v>213</v>
      </c>
      <c r="C1912">
        <v>10065474475</v>
      </c>
      <c r="D1912" s="9">
        <v>36533</v>
      </c>
    </row>
    <row r="1913" spans="1:4" x14ac:dyDescent="0.45">
      <c r="A1913" t="s">
        <v>3817</v>
      </c>
      <c r="B1913" t="s">
        <v>2342</v>
      </c>
      <c r="C1913">
        <v>10046055984</v>
      </c>
      <c r="D1913" s="9">
        <v>36874</v>
      </c>
    </row>
    <row r="1914" spans="1:4" x14ac:dyDescent="0.45">
      <c r="A1914" t="s">
        <v>3818</v>
      </c>
      <c r="B1914" t="s">
        <v>79</v>
      </c>
      <c r="C1914">
        <v>10116486977</v>
      </c>
      <c r="D1914" s="9">
        <v>36881</v>
      </c>
    </row>
    <row r="1915" spans="1:4" x14ac:dyDescent="0.45">
      <c r="A1915" t="s">
        <v>3819</v>
      </c>
      <c r="B1915" t="s">
        <v>67</v>
      </c>
      <c r="C1915">
        <v>10045970910</v>
      </c>
      <c r="D1915" s="9">
        <v>37881</v>
      </c>
    </row>
    <row r="1916" spans="1:4" x14ac:dyDescent="0.45">
      <c r="A1916" t="s">
        <v>3820</v>
      </c>
      <c r="B1916" t="s">
        <v>64</v>
      </c>
      <c r="C1916">
        <v>10010737173</v>
      </c>
      <c r="D1916" s="9">
        <v>31066</v>
      </c>
    </row>
    <row r="1917" spans="1:4" x14ac:dyDescent="0.45">
      <c r="A1917" t="s">
        <v>3821</v>
      </c>
      <c r="B1917" t="s">
        <v>88</v>
      </c>
      <c r="C1917">
        <v>10045784485</v>
      </c>
      <c r="D1917" s="9">
        <v>37284</v>
      </c>
    </row>
    <row r="1918" spans="1:4" x14ac:dyDescent="0.45">
      <c r="A1918" t="s">
        <v>3822</v>
      </c>
      <c r="B1918" t="s">
        <v>2488</v>
      </c>
      <c r="C1918">
        <v>10083099779</v>
      </c>
      <c r="D1918" s="9">
        <v>37880</v>
      </c>
    </row>
    <row r="1919" spans="1:4" x14ac:dyDescent="0.45">
      <c r="A1919" t="s">
        <v>382</v>
      </c>
      <c r="B1919" t="s">
        <v>49</v>
      </c>
      <c r="C1919">
        <v>10006409963</v>
      </c>
      <c r="D1919" s="9">
        <v>33251</v>
      </c>
    </row>
    <row r="1920" spans="1:4" x14ac:dyDescent="0.45">
      <c r="A1920" t="s">
        <v>2140</v>
      </c>
      <c r="B1920" t="s">
        <v>46</v>
      </c>
      <c r="C1920">
        <v>10064970883</v>
      </c>
      <c r="D1920" s="9">
        <v>37279</v>
      </c>
    </row>
    <row r="1921" spans="1:4" x14ac:dyDescent="0.45">
      <c r="A1921" t="s">
        <v>3823</v>
      </c>
      <c r="B1921" t="s">
        <v>61</v>
      </c>
      <c r="C1921">
        <v>10009103533</v>
      </c>
      <c r="D1921" s="9">
        <v>34944</v>
      </c>
    </row>
    <row r="1922" spans="1:4" x14ac:dyDescent="0.45">
      <c r="A1922" t="s">
        <v>3824</v>
      </c>
      <c r="B1922" t="s">
        <v>427</v>
      </c>
      <c r="C1922">
        <v>10082780891</v>
      </c>
      <c r="D1922" s="9">
        <v>36762</v>
      </c>
    </row>
    <row r="1923" spans="1:4" x14ac:dyDescent="0.45">
      <c r="A1923" t="s">
        <v>3825</v>
      </c>
      <c r="B1923" t="s">
        <v>67</v>
      </c>
      <c r="C1923">
        <v>10008928428</v>
      </c>
      <c r="D1923" s="9">
        <v>31079</v>
      </c>
    </row>
    <row r="1924" spans="1:4" x14ac:dyDescent="0.45">
      <c r="A1924" t="s">
        <v>3826</v>
      </c>
      <c r="B1924" t="s">
        <v>61</v>
      </c>
      <c r="C1924">
        <v>10009233269</v>
      </c>
      <c r="D1924" s="9">
        <v>35118</v>
      </c>
    </row>
    <row r="1925" spans="1:4" x14ac:dyDescent="0.45">
      <c r="A1925" t="s">
        <v>3827</v>
      </c>
      <c r="B1925" t="s">
        <v>213</v>
      </c>
      <c r="C1925">
        <v>10065464270</v>
      </c>
      <c r="D1925" s="9">
        <v>30805</v>
      </c>
    </row>
    <row r="1926" spans="1:4" x14ac:dyDescent="0.45">
      <c r="A1926" t="s">
        <v>3828</v>
      </c>
      <c r="B1926" t="s">
        <v>506</v>
      </c>
      <c r="C1926">
        <v>10011159024</v>
      </c>
      <c r="D1926" s="9">
        <v>35930</v>
      </c>
    </row>
    <row r="1927" spans="1:4" x14ac:dyDescent="0.45">
      <c r="A1927" t="s">
        <v>3829</v>
      </c>
      <c r="B1927" t="s">
        <v>2334</v>
      </c>
      <c r="C1927">
        <v>10080258184</v>
      </c>
      <c r="D1927" s="9">
        <v>32454</v>
      </c>
    </row>
    <row r="1928" spans="1:4" x14ac:dyDescent="0.45">
      <c r="A1928" t="s">
        <v>3830</v>
      </c>
      <c r="B1928" t="s">
        <v>37</v>
      </c>
      <c r="C1928">
        <v>10045927056</v>
      </c>
      <c r="D1928" s="9">
        <v>36752</v>
      </c>
    </row>
    <row r="1929" spans="1:4" x14ac:dyDescent="0.45">
      <c r="A1929" t="s">
        <v>2045</v>
      </c>
      <c r="B1929" t="s">
        <v>96</v>
      </c>
      <c r="C1929">
        <v>10010116575</v>
      </c>
      <c r="D1929" s="9">
        <v>35756</v>
      </c>
    </row>
    <row r="1930" spans="1:4" x14ac:dyDescent="0.45">
      <c r="A1930" t="s">
        <v>94</v>
      </c>
      <c r="B1930" t="s">
        <v>96</v>
      </c>
      <c r="C1930">
        <v>10088130746</v>
      </c>
      <c r="D1930" s="9">
        <v>35739</v>
      </c>
    </row>
    <row r="1931" spans="1:4" x14ac:dyDescent="0.45">
      <c r="A1931" t="s">
        <v>3831</v>
      </c>
      <c r="B1931" t="s">
        <v>115</v>
      </c>
      <c r="C1931">
        <v>10009301068</v>
      </c>
      <c r="D1931" s="9">
        <v>34870</v>
      </c>
    </row>
    <row r="1932" spans="1:4" x14ac:dyDescent="0.45">
      <c r="A1932" t="s">
        <v>3832</v>
      </c>
      <c r="B1932" t="s">
        <v>58</v>
      </c>
      <c r="C1932">
        <v>10048445925</v>
      </c>
      <c r="D1932" s="9">
        <v>36708</v>
      </c>
    </row>
    <row r="1933" spans="1:4" x14ac:dyDescent="0.45">
      <c r="A1933" t="s">
        <v>3833</v>
      </c>
      <c r="B1933" t="s">
        <v>2210</v>
      </c>
      <c r="C1933">
        <v>10084177388</v>
      </c>
      <c r="D1933" s="9">
        <v>34009</v>
      </c>
    </row>
    <row r="1934" spans="1:4" x14ac:dyDescent="0.45">
      <c r="A1934" t="s">
        <v>3833</v>
      </c>
      <c r="B1934" t="s">
        <v>2210</v>
      </c>
      <c r="C1934">
        <v>10109554309</v>
      </c>
      <c r="D1934" s="9">
        <v>34009</v>
      </c>
    </row>
    <row r="1935" spans="1:4" x14ac:dyDescent="0.45">
      <c r="A1935" t="s">
        <v>3834</v>
      </c>
      <c r="B1935" t="s">
        <v>58</v>
      </c>
      <c r="C1935">
        <v>10010797090</v>
      </c>
      <c r="D1935" s="9">
        <v>35852</v>
      </c>
    </row>
    <row r="1936" spans="1:4" x14ac:dyDescent="0.45">
      <c r="A1936" t="s">
        <v>3835</v>
      </c>
      <c r="B1936" t="s">
        <v>282</v>
      </c>
      <c r="C1936">
        <v>10005791688</v>
      </c>
      <c r="D1936" s="9">
        <v>33432</v>
      </c>
    </row>
    <row r="1937" spans="1:4" x14ac:dyDescent="0.45">
      <c r="A1937" t="s">
        <v>3836</v>
      </c>
      <c r="B1937" t="s">
        <v>121</v>
      </c>
      <c r="C1937">
        <v>10010838924</v>
      </c>
      <c r="D1937" s="9">
        <v>31808</v>
      </c>
    </row>
    <row r="1938" spans="1:4" x14ac:dyDescent="0.45">
      <c r="A1938" t="s">
        <v>3837</v>
      </c>
      <c r="B1938" t="s">
        <v>143</v>
      </c>
      <c r="C1938">
        <v>10090348511</v>
      </c>
      <c r="D1938" s="9">
        <v>37925</v>
      </c>
    </row>
    <row r="1939" spans="1:4" x14ac:dyDescent="0.45">
      <c r="A1939" t="s">
        <v>2037</v>
      </c>
      <c r="B1939" t="s">
        <v>282</v>
      </c>
      <c r="C1939">
        <v>10015267578</v>
      </c>
      <c r="D1939" s="9">
        <v>36846</v>
      </c>
    </row>
    <row r="1940" spans="1:4" x14ac:dyDescent="0.45">
      <c r="A1940" t="s">
        <v>3838</v>
      </c>
      <c r="B1940" t="s">
        <v>64</v>
      </c>
      <c r="C1940">
        <v>10052690380</v>
      </c>
      <c r="D1940" s="9">
        <v>27335</v>
      </c>
    </row>
    <row r="1941" spans="1:4" x14ac:dyDescent="0.45">
      <c r="A1941" t="s">
        <v>3839</v>
      </c>
      <c r="B1941" t="s">
        <v>177</v>
      </c>
      <c r="C1941">
        <v>10010929153</v>
      </c>
      <c r="D1941" s="9">
        <v>35124</v>
      </c>
    </row>
    <row r="1942" spans="1:4" x14ac:dyDescent="0.45">
      <c r="A1942" t="s">
        <v>3840</v>
      </c>
      <c r="B1942" t="s">
        <v>61</v>
      </c>
      <c r="C1942">
        <v>10008684817</v>
      </c>
      <c r="D1942" s="9">
        <v>34809</v>
      </c>
    </row>
    <row r="1943" spans="1:4" x14ac:dyDescent="0.45">
      <c r="A1943" t="s">
        <v>3841</v>
      </c>
      <c r="B1943" t="s">
        <v>121</v>
      </c>
      <c r="C1943">
        <v>10016005889</v>
      </c>
      <c r="D1943" s="9">
        <v>36191</v>
      </c>
    </row>
    <row r="1944" spans="1:4" x14ac:dyDescent="0.45">
      <c r="A1944" t="s">
        <v>3842</v>
      </c>
      <c r="B1944" t="s">
        <v>2221</v>
      </c>
      <c r="C1944">
        <v>10100589788</v>
      </c>
      <c r="D1944" s="9">
        <v>37825</v>
      </c>
    </row>
    <row r="1945" spans="1:4" x14ac:dyDescent="0.45">
      <c r="A1945" t="s">
        <v>3843</v>
      </c>
      <c r="B1945" t="s">
        <v>2303</v>
      </c>
      <c r="C1945">
        <v>10005601631</v>
      </c>
      <c r="D1945" s="9">
        <v>32332</v>
      </c>
    </row>
    <row r="1946" spans="1:4" x14ac:dyDescent="0.45">
      <c r="A1946" t="s">
        <v>3844</v>
      </c>
      <c r="B1946" t="s">
        <v>2300</v>
      </c>
      <c r="C1946">
        <v>10080747026</v>
      </c>
      <c r="D1946" s="9">
        <v>37709</v>
      </c>
    </row>
    <row r="1947" spans="1:4" x14ac:dyDescent="0.45">
      <c r="A1947" t="s">
        <v>3845</v>
      </c>
      <c r="B1947" t="s">
        <v>370</v>
      </c>
      <c r="C1947">
        <v>10123469563</v>
      </c>
      <c r="D1947" s="9">
        <v>35602</v>
      </c>
    </row>
    <row r="1948" spans="1:4" x14ac:dyDescent="0.45">
      <c r="A1948" t="s">
        <v>3846</v>
      </c>
      <c r="B1948" t="s">
        <v>251</v>
      </c>
      <c r="C1948">
        <v>10060155138</v>
      </c>
      <c r="D1948" s="9">
        <v>37438</v>
      </c>
    </row>
    <row r="1949" spans="1:4" x14ac:dyDescent="0.45">
      <c r="A1949" t="s">
        <v>2179</v>
      </c>
      <c r="B1949" t="s">
        <v>64</v>
      </c>
      <c r="C1949">
        <v>10092197470</v>
      </c>
      <c r="D1949" s="9">
        <v>35201</v>
      </c>
    </row>
    <row r="1950" spans="1:4" x14ac:dyDescent="0.45">
      <c r="A1950" t="s">
        <v>3847</v>
      </c>
      <c r="B1950" t="s">
        <v>131</v>
      </c>
      <c r="C1950">
        <v>10072810911</v>
      </c>
      <c r="D1950" s="9">
        <v>37792</v>
      </c>
    </row>
    <row r="1951" spans="1:4" x14ac:dyDescent="0.45">
      <c r="A1951" t="s">
        <v>3848</v>
      </c>
      <c r="B1951" t="s">
        <v>88</v>
      </c>
      <c r="C1951">
        <v>10008964905</v>
      </c>
      <c r="D1951" s="9">
        <v>35366</v>
      </c>
    </row>
    <row r="1952" spans="1:4" x14ac:dyDescent="0.45">
      <c r="A1952" t="s">
        <v>110</v>
      </c>
      <c r="B1952" t="s">
        <v>91</v>
      </c>
      <c r="C1952">
        <v>10009115253</v>
      </c>
      <c r="D1952" s="9">
        <v>35123</v>
      </c>
    </row>
    <row r="1953" spans="1:4" x14ac:dyDescent="0.45">
      <c r="A1953" t="s">
        <v>3849</v>
      </c>
      <c r="B1953" t="s">
        <v>70</v>
      </c>
      <c r="C1953">
        <v>10060020146</v>
      </c>
      <c r="D1953" s="9">
        <v>37783</v>
      </c>
    </row>
    <row r="1954" spans="1:4" x14ac:dyDescent="0.45">
      <c r="A1954" t="s">
        <v>3850</v>
      </c>
      <c r="B1954" t="s">
        <v>265</v>
      </c>
      <c r="C1954">
        <v>10053157701</v>
      </c>
      <c r="D1954" s="9">
        <v>37105</v>
      </c>
    </row>
    <row r="1955" spans="1:4" x14ac:dyDescent="0.45">
      <c r="A1955" t="s">
        <v>3851</v>
      </c>
      <c r="B1955" t="s">
        <v>121</v>
      </c>
      <c r="C1955">
        <v>10010745560</v>
      </c>
      <c r="D1955" s="9">
        <v>34319</v>
      </c>
    </row>
    <row r="1956" spans="1:4" x14ac:dyDescent="0.45">
      <c r="A1956" t="s">
        <v>3852</v>
      </c>
      <c r="B1956" t="s">
        <v>61</v>
      </c>
      <c r="C1956">
        <v>10028752295</v>
      </c>
      <c r="D1956" s="9">
        <v>37470</v>
      </c>
    </row>
    <row r="1957" spans="1:4" x14ac:dyDescent="0.45">
      <c r="A1957" t="s">
        <v>421</v>
      </c>
      <c r="B1957" t="s">
        <v>61</v>
      </c>
      <c r="C1957">
        <v>10010181344</v>
      </c>
      <c r="D1957" s="9">
        <v>35910</v>
      </c>
    </row>
    <row r="1958" spans="1:4" x14ac:dyDescent="0.45">
      <c r="A1958" t="s">
        <v>3853</v>
      </c>
      <c r="B1958" t="s">
        <v>2233</v>
      </c>
      <c r="C1958">
        <v>10128558326</v>
      </c>
      <c r="D1958" s="9">
        <v>37279</v>
      </c>
    </row>
    <row r="1959" spans="1:4" x14ac:dyDescent="0.45">
      <c r="A1959" t="s">
        <v>183</v>
      </c>
      <c r="B1959" t="s">
        <v>52</v>
      </c>
      <c r="C1959">
        <v>10077681725</v>
      </c>
      <c r="D1959" s="9">
        <v>36929</v>
      </c>
    </row>
    <row r="1960" spans="1:4" x14ac:dyDescent="0.45">
      <c r="A1960" t="s">
        <v>358</v>
      </c>
      <c r="B1960" t="s">
        <v>79</v>
      </c>
      <c r="C1960">
        <v>10009195883</v>
      </c>
      <c r="D1960" s="9">
        <v>33999</v>
      </c>
    </row>
    <row r="1961" spans="1:4" x14ac:dyDescent="0.45">
      <c r="A1961" t="s">
        <v>3854</v>
      </c>
      <c r="B1961" t="s">
        <v>464</v>
      </c>
      <c r="C1961">
        <v>10050375821</v>
      </c>
      <c r="D1961" s="9">
        <v>35803</v>
      </c>
    </row>
    <row r="1962" spans="1:4" x14ac:dyDescent="0.45">
      <c r="A1962" t="s">
        <v>3854</v>
      </c>
      <c r="B1962" t="s">
        <v>464</v>
      </c>
      <c r="C1962">
        <v>10055119020</v>
      </c>
      <c r="D1962" s="9">
        <v>35803</v>
      </c>
    </row>
    <row r="1963" spans="1:4" x14ac:dyDescent="0.45">
      <c r="A1963" t="s">
        <v>2147</v>
      </c>
      <c r="B1963" t="s">
        <v>91</v>
      </c>
      <c r="C1963">
        <v>10109909973</v>
      </c>
      <c r="D1963" s="9">
        <v>37939</v>
      </c>
    </row>
    <row r="1964" spans="1:4" x14ac:dyDescent="0.45">
      <c r="A1964" t="s">
        <v>3855</v>
      </c>
      <c r="B1964" t="s">
        <v>491</v>
      </c>
      <c r="C1964">
        <v>10010593289</v>
      </c>
      <c r="D1964" s="9">
        <v>34246</v>
      </c>
    </row>
    <row r="1965" spans="1:4" x14ac:dyDescent="0.45">
      <c r="A1965" t="s">
        <v>3856</v>
      </c>
      <c r="B1965" t="s">
        <v>427</v>
      </c>
      <c r="C1965">
        <v>10059449967</v>
      </c>
      <c r="D1965" s="9">
        <v>35895</v>
      </c>
    </row>
    <row r="1966" spans="1:4" x14ac:dyDescent="0.45">
      <c r="A1966" t="s">
        <v>3857</v>
      </c>
      <c r="B1966" t="s">
        <v>213</v>
      </c>
      <c r="C1966">
        <v>10091381862</v>
      </c>
      <c r="D1966" s="9">
        <v>37595</v>
      </c>
    </row>
    <row r="1967" spans="1:4" x14ac:dyDescent="0.45">
      <c r="A1967" t="s">
        <v>3858</v>
      </c>
      <c r="B1967" t="s">
        <v>131</v>
      </c>
      <c r="C1967">
        <v>10011191053</v>
      </c>
      <c r="D1967" s="9">
        <v>31673</v>
      </c>
    </row>
    <row r="1968" spans="1:4" x14ac:dyDescent="0.45">
      <c r="A1968" t="s">
        <v>3859</v>
      </c>
      <c r="B1968" t="s">
        <v>91</v>
      </c>
      <c r="C1968">
        <v>10113605774</v>
      </c>
      <c r="D1968" s="9">
        <v>38128</v>
      </c>
    </row>
    <row r="1969" spans="1:4" x14ac:dyDescent="0.45">
      <c r="A1969" t="s">
        <v>3860</v>
      </c>
      <c r="B1969" t="s">
        <v>2292</v>
      </c>
      <c r="C1969">
        <v>10010938247</v>
      </c>
      <c r="D1969" s="9">
        <v>35715</v>
      </c>
    </row>
    <row r="1970" spans="1:4" x14ac:dyDescent="0.45">
      <c r="A1970" t="s">
        <v>3861</v>
      </c>
      <c r="B1970" t="s">
        <v>34</v>
      </c>
      <c r="C1970">
        <v>10007296505</v>
      </c>
      <c r="D1970" s="9">
        <v>34007</v>
      </c>
    </row>
    <row r="1971" spans="1:4" x14ac:dyDescent="0.45">
      <c r="A1971" t="s">
        <v>357</v>
      </c>
      <c r="B1971" t="s">
        <v>99</v>
      </c>
      <c r="C1971">
        <v>10010640880</v>
      </c>
      <c r="D1971" s="9">
        <v>35134</v>
      </c>
    </row>
    <row r="1972" spans="1:4" x14ac:dyDescent="0.45">
      <c r="A1972" t="s">
        <v>385</v>
      </c>
      <c r="B1972" t="s">
        <v>67</v>
      </c>
      <c r="C1972">
        <v>10006669439</v>
      </c>
      <c r="D1972" s="9">
        <v>33457</v>
      </c>
    </row>
    <row r="1973" spans="1:4" x14ac:dyDescent="0.45">
      <c r="A1973" t="s">
        <v>3862</v>
      </c>
      <c r="B1973" t="s">
        <v>213</v>
      </c>
      <c r="C1973">
        <v>10010582983</v>
      </c>
      <c r="D1973" s="9">
        <v>30346</v>
      </c>
    </row>
    <row r="1974" spans="1:4" x14ac:dyDescent="0.45">
      <c r="A1974" t="s">
        <v>3863</v>
      </c>
      <c r="B1974" t="s">
        <v>213</v>
      </c>
      <c r="C1974">
        <v>10071428053</v>
      </c>
      <c r="D1974" s="9">
        <v>34191</v>
      </c>
    </row>
    <row r="1975" spans="1:4" x14ac:dyDescent="0.45">
      <c r="A1975" t="s">
        <v>3864</v>
      </c>
      <c r="B1975" t="s">
        <v>40</v>
      </c>
      <c r="C1975">
        <v>10127068263</v>
      </c>
      <c r="D1975" s="9">
        <v>24404</v>
      </c>
    </row>
    <row r="1976" spans="1:4" x14ac:dyDescent="0.45">
      <c r="A1976" t="s">
        <v>208</v>
      </c>
      <c r="B1976" t="s">
        <v>91</v>
      </c>
      <c r="C1976">
        <v>10112357508</v>
      </c>
      <c r="D1976" s="9">
        <v>38339</v>
      </c>
    </row>
    <row r="1977" spans="1:4" x14ac:dyDescent="0.45">
      <c r="A1977" t="s">
        <v>3865</v>
      </c>
      <c r="B1977" t="s">
        <v>52</v>
      </c>
      <c r="C1977">
        <v>10070266679</v>
      </c>
      <c r="D1977" s="9">
        <v>37817</v>
      </c>
    </row>
    <row r="1978" spans="1:4" x14ac:dyDescent="0.45">
      <c r="A1978" t="s">
        <v>3866</v>
      </c>
      <c r="B1978" t="s">
        <v>67</v>
      </c>
      <c r="C1978">
        <v>10084256810</v>
      </c>
      <c r="D1978" s="9">
        <v>32360</v>
      </c>
    </row>
    <row r="1979" spans="1:4" x14ac:dyDescent="0.45">
      <c r="A1979" t="s">
        <v>3867</v>
      </c>
      <c r="B1979" t="s">
        <v>37</v>
      </c>
      <c r="C1979">
        <v>10022169029</v>
      </c>
      <c r="D1979" s="9">
        <v>36717</v>
      </c>
    </row>
    <row r="1980" spans="1:4" x14ac:dyDescent="0.45">
      <c r="A1980" t="s">
        <v>3868</v>
      </c>
      <c r="B1980" t="s">
        <v>64</v>
      </c>
      <c r="C1980">
        <v>10010926931</v>
      </c>
      <c r="D1980" s="9">
        <v>26595</v>
      </c>
    </row>
    <row r="1981" spans="1:4" x14ac:dyDescent="0.45">
      <c r="A1981" t="s">
        <v>3869</v>
      </c>
      <c r="B1981" t="s">
        <v>131</v>
      </c>
      <c r="C1981">
        <v>10015469460</v>
      </c>
      <c r="D1981" s="9">
        <v>36281</v>
      </c>
    </row>
    <row r="1982" spans="1:4" x14ac:dyDescent="0.45">
      <c r="A1982" t="s">
        <v>3870</v>
      </c>
      <c r="B1982" t="s">
        <v>131</v>
      </c>
      <c r="C1982">
        <v>10016311744</v>
      </c>
      <c r="D1982" s="9">
        <v>36241</v>
      </c>
    </row>
    <row r="1983" spans="1:4" x14ac:dyDescent="0.45">
      <c r="A1983" t="s">
        <v>3871</v>
      </c>
      <c r="B1983" t="s">
        <v>79</v>
      </c>
      <c r="C1983">
        <v>10010923493</v>
      </c>
      <c r="D1983" s="9">
        <v>36002</v>
      </c>
    </row>
    <row r="1984" spans="1:4" x14ac:dyDescent="0.45">
      <c r="A1984" t="s">
        <v>3872</v>
      </c>
      <c r="B1984" t="s">
        <v>2233</v>
      </c>
      <c r="C1984">
        <v>10010175785</v>
      </c>
      <c r="D1984" s="9">
        <v>36010</v>
      </c>
    </row>
    <row r="1985" spans="1:4" x14ac:dyDescent="0.45">
      <c r="A1985" t="s">
        <v>3873</v>
      </c>
      <c r="B1985" t="s">
        <v>131</v>
      </c>
      <c r="C1985">
        <v>10009517195</v>
      </c>
      <c r="D1985" s="9">
        <v>35066</v>
      </c>
    </row>
    <row r="1986" spans="1:4" x14ac:dyDescent="0.45">
      <c r="A1986" t="s">
        <v>3874</v>
      </c>
      <c r="B1986" t="s">
        <v>177</v>
      </c>
      <c r="C1986">
        <v>10013963738</v>
      </c>
      <c r="D1986" s="9">
        <v>34004</v>
      </c>
    </row>
    <row r="1987" spans="1:4" x14ac:dyDescent="0.45">
      <c r="A1987" t="s">
        <v>3875</v>
      </c>
      <c r="B1987" t="s">
        <v>2233</v>
      </c>
      <c r="C1987">
        <v>10009056750</v>
      </c>
      <c r="D1987" s="9">
        <v>34964</v>
      </c>
    </row>
    <row r="1988" spans="1:4" x14ac:dyDescent="0.45">
      <c r="A1988" t="s">
        <v>3876</v>
      </c>
      <c r="B1988" t="s">
        <v>121</v>
      </c>
      <c r="C1988">
        <v>10010842762</v>
      </c>
      <c r="D1988" s="9">
        <v>35417</v>
      </c>
    </row>
    <row r="1989" spans="1:4" x14ac:dyDescent="0.45">
      <c r="A1989" t="s">
        <v>3877</v>
      </c>
      <c r="B1989" t="s">
        <v>2233</v>
      </c>
      <c r="C1989">
        <v>10095256004</v>
      </c>
      <c r="D1989" s="9">
        <v>37867</v>
      </c>
    </row>
    <row r="1990" spans="1:4" x14ac:dyDescent="0.45">
      <c r="A1990" t="s">
        <v>3878</v>
      </c>
      <c r="B1990" t="s">
        <v>177</v>
      </c>
      <c r="C1990">
        <v>10060359848</v>
      </c>
      <c r="D1990" s="9">
        <v>35916</v>
      </c>
    </row>
    <row r="1991" spans="1:4" x14ac:dyDescent="0.45">
      <c r="A1991" t="s">
        <v>3879</v>
      </c>
      <c r="B1991" t="s">
        <v>177</v>
      </c>
      <c r="C1991">
        <v>10090742369</v>
      </c>
      <c r="D1991" s="9">
        <v>37291</v>
      </c>
    </row>
    <row r="1992" spans="1:4" x14ac:dyDescent="0.45">
      <c r="A1992" t="s">
        <v>3880</v>
      </c>
      <c r="B1992" t="s">
        <v>2427</v>
      </c>
      <c r="C1992">
        <v>10120130844</v>
      </c>
      <c r="D1992" s="9">
        <v>38051</v>
      </c>
    </row>
    <row r="1993" spans="1:4" x14ac:dyDescent="0.45">
      <c r="A1993" t="s">
        <v>3881</v>
      </c>
      <c r="B1993" t="s">
        <v>2233</v>
      </c>
      <c r="C1993">
        <v>10064756473</v>
      </c>
      <c r="D1993" s="9">
        <v>35177</v>
      </c>
    </row>
    <row r="1994" spans="1:4" x14ac:dyDescent="0.45">
      <c r="A1994" t="s">
        <v>3882</v>
      </c>
      <c r="B1994" t="s">
        <v>2233</v>
      </c>
      <c r="C1994">
        <v>10061279126</v>
      </c>
      <c r="D1994" s="9">
        <v>36010</v>
      </c>
    </row>
    <row r="1995" spans="1:4" x14ac:dyDescent="0.45">
      <c r="A1995" t="s">
        <v>3883</v>
      </c>
      <c r="B1995" t="s">
        <v>177</v>
      </c>
      <c r="C1995">
        <v>10053795473</v>
      </c>
      <c r="D1995" s="9">
        <v>36908</v>
      </c>
    </row>
    <row r="1996" spans="1:4" x14ac:dyDescent="0.45">
      <c r="A1996" t="s">
        <v>3884</v>
      </c>
      <c r="B1996" t="s">
        <v>70</v>
      </c>
      <c r="C1996">
        <v>10060058845</v>
      </c>
      <c r="D1996" s="9">
        <v>36635</v>
      </c>
    </row>
    <row r="1997" spans="1:4" x14ac:dyDescent="0.45">
      <c r="A1997" t="s">
        <v>3885</v>
      </c>
      <c r="B1997" t="s">
        <v>213</v>
      </c>
      <c r="C1997">
        <v>10122562110</v>
      </c>
      <c r="D1997" s="9">
        <v>37295</v>
      </c>
    </row>
    <row r="1998" spans="1:4" x14ac:dyDescent="0.45">
      <c r="A1998" t="s">
        <v>3886</v>
      </c>
      <c r="B1998" t="s">
        <v>2334</v>
      </c>
      <c r="C1998">
        <v>10015577574</v>
      </c>
      <c r="D1998" s="9">
        <v>36350</v>
      </c>
    </row>
    <row r="1999" spans="1:4" x14ac:dyDescent="0.45">
      <c r="A1999" t="s">
        <v>3887</v>
      </c>
      <c r="B1999" t="s">
        <v>91</v>
      </c>
      <c r="C1999">
        <v>10055348382</v>
      </c>
      <c r="D1999" s="9">
        <v>36613</v>
      </c>
    </row>
    <row r="2000" spans="1:4" x14ac:dyDescent="0.45">
      <c r="A2000" t="s">
        <v>3888</v>
      </c>
      <c r="B2000" t="s">
        <v>2508</v>
      </c>
      <c r="C2000">
        <v>10016033777</v>
      </c>
      <c r="D2000" s="9">
        <v>31693</v>
      </c>
    </row>
    <row r="2001" spans="1:4" x14ac:dyDescent="0.45">
      <c r="A2001" t="s">
        <v>3889</v>
      </c>
      <c r="B2001" t="s">
        <v>143</v>
      </c>
      <c r="C2001">
        <v>10089623435</v>
      </c>
      <c r="D2001" s="9">
        <v>36406</v>
      </c>
    </row>
    <row r="2002" spans="1:4" x14ac:dyDescent="0.45">
      <c r="A2002" t="s">
        <v>3890</v>
      </c>
      <c r="B2002" t="s">
        <v>282</v>
      </c>
      <c r="C2002">
        <v>10023524807</v>
      </c>
      <c r="D2002" s="9">
        <v>36182</v>
      </c>
    </row>
    <row r="2003" spans="1:4" x14ac:dyDescent="0.45">
      <c r="A2003" t="s">
        <v>3891</v>
      </c>
      <c r="B2003" t="s">
        <v>143</v>
      </c>
      <c r="C2003">
        <v>10014739435</v>
      </c>
      <c r="D2003" s="9">
        <v>36406</v>
      </c>
    </row>
    <row r="2004" spans="1:4" x14ac:dyDescent="0.45">
      <c r="A2004" t="s">
        <v>3892</v>
      </c>
      <c r="B2004" t="s">
        <v>67</v>
      </c>
      <c r="C2004">
        <v>10064646339</v>
      </c>
      <c r="D2004" s="9">
        <v>34563</v>
      </c>
    </row>
    <row r="2005" spans="1:4" x14ac:dyDescent="0.45">
      <c r="A2005" t="s">
        <v>3893</v>
      </c>
      <c r="B2005" t="s">
        <v>2347</v>
      </c>
      <c r="C2005">
        <v>10106833659</v>
      </c>
      <c r="D2005" s="9">
        <v>34257</v>
      </c>
    </row>
    <row r="2006" spans="1:4" x14ac:dyDescent="0.45">
      <c r="A2006" t="s">
        <v>3894</v>
      </c>
      <c r="B2006" t="s">
        <v>88</v>
      </c>
      <c r="C2006">
        <v>10036388522</v>
      </c>
      <c r="D2006" s="9">
        <v>37877</v>
      </c>
    </row>
    <row r="2007" spans="1:4" x14ac:dyDescent="0.45">
      <c r="A2007" t="s">
        <v>3895</v>
      </c>
      <c r="B2007" t="s">
        <v>2233</v>
      </c>
      <c r="C2007">
        <v>10009673409</v>
      </c>
      <c r="D2007" s="9">
        <v>35769</v>
      </c>
    </row>
    <row r="2008" spans="1:4" x14ac:dyDescent="0.45">
      <c r="A2008" t="s">
        <v>3896</v>
      </c>
      <c r="B2008" t="s">
        <v>49</v>
      </c>
      <c r="C2008">
        <v>10015570201</v>
      </c>
      <c r="D2008" s="9">
        <v>36277</v>
      </c>
    </row>
    <row r="2009" spans="1:4" x14ac:dyDescent="0.45">
      <c r="A2009" t="s">
        <v>3897</v>
      </c>
      <c r="B2009" t="s">
        <v>49</v>
      </c>
      <c r="C2009">
        <v>10015572726</v>
      </c>
      <c r="D2009" s="9">
        <v>36226</v>
      </c>
    </row>
    <row r="2010" spans="1:4" x14ac:dyDescent="0.45">
      <c r="A2010" t="s">
        <v>3898</v>
      </c>
      <c r="B2010" t="s">
        <v>429</v>
      </c>
      <c r="C2010">
        <v>10006424515</v>
      </c>
      <c r="D2010" s="9">
        <v>32518</v>
      </c>
    </row>
    <row r="2011" spans="1:4" x14ac:dyDescent="0.45">
      <c r="A2011" t="s">
        <v>3899</v>
      </c>
      <c r="B2011" t="s">
        <v>40</v>
      </c>
      <c r="C2011">
        <v>10014484912</v>
      </c>
      <c r="D2011" s="9">
        <v>31089</v>
      </c>
    </row>
    <row r="2012" spans="1:4" x14ac:dyDescent="0.45">
      <c r="A2012" t="s">
        <v>3900</v>
      </c>
      <c r="B2012" t="s">
        <v>2508</v>
      </c>
      <c r="C2012">
        <v>10016033878</v>
      </c>
      <c r="D2012" s="9">
        <v>30357</v>
      </c>
    </row>
    <row r="2013" spans="1:4" x14ac:dyDescent="0.45">
      <c r="A2013" t="s">
        <v>3901</v>
      </c>
      <c r="B2013" t="s">
        <v>70</v>
      </c>
      <c r="C2013">
        <v>10097572987</v>
      </c>
      <c r="D2013" s="9">
        <v>32173</v>
      </c>
    </row>
    <row r="2014" spans="1:4" x14ac:dyDescent="0.45">
      <c r="A2014" t="s">
        <v>3902</v>
      </c>
      <c r="B2014" t="s">
        <v>40</v>
      </c>
      <c r="C2014">
        <v>10091456129</v>
      </c>
      <c r="D2014" s="9">
        <v>32311</v>
      </c>
    </row>
    <row r="2015" spans="1:4" x14ac:dyDescent="0.45">
      <c r="A2015" t="s">
        <v>3903</v>
      </c>
      <c r="B2015" t="s">
        <v>2292</v>
      </c>
      <c r="C2015">
        <v>10016322050</v>
      </c>
      <c r="D2015" s="9">
        <v>35742</v>
      </c>
    </row>
    <row r="2016" spans="1:4" x14ac:dyDescent="0.45">
      <c r="A2016" t="s">
        <v>3904</v>
      </c>
      <c r="B2016" t="s">
        <v>67</v>
      </c>
      <c r="C2016">
        <v>10060946090</v>
      </c>
      <c r="D2016" s="9">
        <v>25374</v>
      </c>
    </row>
    <row r="2017" spans="1:4" x14ac:dyDescent="0.45">
      <c r="A2017" t="s">
        <v>3905</v>
      </c>
      <c r="B2017" t="s">
        <v>91</v>
      </c>
      <c r="C2017">
        <v>10072341873</v>
      </c>
      <c r="D2017" s="9">
        <v>37119</v>
      </c>
    </row>
    <row r="2018" spans="1:4" x14ac:dyDescent="0.45">
      <c r="A2018" t="s">
        <v>3906</v>
      </c>
      <c r="B2018" t="s">
        <v>79</v>
      </c>
      <c r="C2018">
        <v>10018510311</v>
      </c>
      <c r="D2018" s="9">
        <v>35780</v>
      </c>
    </row>
    <row r="2019" spans="1:4" x14ac:dyDescent="0.45">
      <c r="A2019" t="s">
        <v>3907</v>
      </c>
      <c r="B2019" t="s">
        <v>2210</v>
      </c>
      <c r="C2019">
        <v>10120611501</v>
      </c>
      <c r="D2019" s="9">
        <v>36809</v>
      </c>
    </row>
    <row r="2020" spans="1:4" x14ac:dyDescent="0.45">
      <c r="A2020" t="s">
        <v>3908</v>
      </c>
      <c r="B2020" t="s">
        <v>131</v>
      </c>
      <c r="C2020">
        <v>10070541515</v>
      </c>
      <c r="D2020" s="9">
        <v>38013</v>
      </c>
    </row>
    <row r="2021" spans="1:4" x14ac:dyDescent="0.45">
      <c r="A2021" t="s">
        <v>3909</v>
      </c>
      <c r="B2021" t="s">
        <v>99</v>
      </c>
      <c r="C2021">
        <v>10009233067</v>
      </c>
      <c r="D2021" s="9">
        <v>35105</v>
      </c>
    </row>
    <row r="2022" spans="1:4" x14ac:dyDescent="0.45">
      <c r="A2022" t="s">
        <v>3910</v>
      </c>
      <c r="B2022" t="s">
        <v>64</v>
      </c>
      <c r="C2022">
        <v>10017340550</v>
      </c>
      <c r="D2022" s="9">
        <v>37781</v>
      </c>
    </row>
    <row r="2023" spans="1:4" x14ac:dyDescent="0.45">
      <c r="A2023" t="s">
        <v>519</v>
      </c>
      <c r="B2023" t="s">
        <v>91</v>
      </c>
      <c r="C2023">
        <v>10097290475</v>
      </c>
      <c r="D2023" s="9">
        <v>37735</v>
      </c>
    </row>
    <row r="2024" spans="1:4" x14ac:dyDescent="0.45">
      <c r="A2024" t="s">
        <v>3911</v>
      </c>
      <c r="B2024" t="s">
        <v>67</v>
      </c>
      <c r="C2024">
        <v>10009088779</v>
      </c>
      <c r="D2024" s="9">
        <v>34967</v>
      </c>
    </row>
    <row r="2025" spans="1:4" x14ac:dyDescent="0.45">
      <c r="A2025" t="s">
        <v>3912</v>
      </c>
      <c r="B2025" t="s">
        <v>91</v>
      </c>
      <c r="C2025">
        <v>10005511503</v>
      </c>
      <c r="D2025" s="9">
        <v>32162</v>
      </c>
    </row>
    <row r="2026" spans="1:4" x14ac:dyDescent="0.45">
      <c r="A2026" t="s">
        <v>300</v>
      </c>
      <c r="B2026" t="s">
        <v>64</v>
      </c>
      <c r="C2026">
        <v>10007056631</v>
      </c>
      <c r="D2026" s="9">
        <v>33720</v>
      </c>
    </row>
    <row r="2027" spans="1:4" x14ac:dyDescent="0.45">
      <c r="A2027" t="s">
        <v>3913</v>
      </c>
      <c r="B2027" t="s">
        <v>64</v>
      </c>
      <c r="C2027">
        <v>10011053334</v>
      </c>
      <c r="D2027" s="9">
        <v>32480</v>
      </c>
    </row>
    <row r="2028" spans="1:4" x14ac:dyDescent="0.45">
      <c r="A2028" t="s">
        <v>549</v>
      </c>
      <c r="B2028" t="s">
        <v>91</v>
      </c>
      <c r="C2028">
        <v>10063745855</v>
      </c>
      <c r="D2028" s="9">
        <v>37067</v>
      </c>
    </row>
    <row r="2029" spans="1:4" x14ac:dyDescent="0.45">
      <c r="A2029" t="s">
        <v>3914</v>
      </c>
      <c r="B2029" t="s">
        <v>91</v>
      </c>
      <c r="C2029">
        <v>10010857011</v>
      </c>
      <c r="D2029" s="9">
        <v>32477</v>
      </c>
    </row>
    <row r="2030" spans="1:4" x14ac:dyDescent="0.45">
      <c r="A2030" t="s">
        <v>3915</v>
      </c>
      <c r="B2030" t="s">
        <v>79</v>
      </c>
      <c r="C2030">
        <v>10088470751</v>
      </c>
      <c r="D2030" s="9">
        <v>37152</v>
      </c>
    </row>
    <row r="2031" spans="1:4" x14ac:dyDescent="0.45">
      <c r="A2031" t="s">
        <v>489</v>
      </c>
      <c r="B2031" t="s">
        <v>67</v>
      </c>
      <c r="C2031">
        <v>10083968537</v>
      </c>
      <c r="D2031" s="9">
        <v>37919</v>
      </c>
    </row>
    <row r="2032" spans="1:4" x14ac:dyDescent="0.45">
      <c r="A2032" t="s">
        <v>3916</v>
      </c>
      <c r="B2032" t="s">
        <v>37</v>
      </c>
      <c r="C2032">
        <v>10007229716</v>
      </c>
      <c r="D2032" s="9">
        <v>34015</v>
      </c>
    </row>
    <row r="2033" spans="1:4" x14ac:dyDescent="0.45">
      <c r="A2033" t="s">
        <v>3917</v>
      </c>
      <c r="B2033" t="s">
        <v>91</v>
      </c>
      <c r="C2033">
        <v>10010604104</v>
      </c>
      <c r="D2033" s="9">
        <v>35453</v>
      </c>
    </row>
    <row r="2034" spans="1:4" x14ac:dyDescent="0.45">
      <c r="A2034" t="s">
        <v>3918</v>
      </c>
      <c r="B2034" t="s">
        <v>96</v>
      </c>
      <c r="C2034">
        <v>10048305677</v>
      </c>
      <c r="D2034" s="9">
        <v>30150</v>
      </c>
    </row>
    <row r="2035" spans="1:4" x14ac:dyDescent="0.45">
      <c r="A2035" t="s">
        <v>3919</v>
      </c>
      <c r="B2035" t="s">
        <v>64</v>
      </c>
      <c r="C2035">
        <v>10117530133</v>
      </c>
      <c r="D2035" s="9">
        <v>31051</v>
      </c>
    </row>
    <row r="2036" spans="1:4" x14ac:dyDescent="0.45">
      <c r="A2036" t="s">
        <v>3920</v>
      </c>
      <c r="B2036" t="s">
        <v>67</v>
      </c>
      <c r="C2036">
        <v>10010886111</v>
      </c>
      <c r="D2036" s="9">
        <v>27676</v>
      </c>
    </row>
    <row r="2037" spans="1:4" x14ac:dyDescent="0.45">
      <c r="A2037" t="s">
        <v>3921</v>
      </c>
      <c r="B2037" t="s">
        <v>91</v>
      </c>
      <c r="C2037">
        <v>10085003205</v>
      </c>
      <c r="D2037" s="9">
        <v>37460</v>
      </c>
    </row>
    <row r="2038" spans="1:4" x14ac:dyDescent="0.45">
      <c r="A2038" t="s">
        <v>3922</v>
      </c>
      <c r="B2038" t="s">
        <v>64</v>
      </c>
      <c r="C2038">
        <v>10062860832</v>
      </c>
      <c r="D2038" s="9">
        <v>35523</v>
      </c>
    </row>
    <row r="2039" spans="1:4" x14ac:dyDescent="0.45">
      <c r="A2039" t="s">
        <v>3923</v>
      </c>
      <c r="B2039" t="s">
        <v>37</v>
      </c>
      <c r="C2039">
        <v>10022121741</v>
      </c>
      <c r="D2039" s="9">
        <v>24595</v>
      </c>
    </row>
    <row r="2040" spans="1:4" x14ac:dyDescent="0.45">
      <c r="A2040" t="s">
        <v>3924</v>
      </c>
      <c r="B2040" t="s">
        <v>37</v>
      </c>
      <c r="C2040">
        <v>10016341349</v>
      </c>
      <c r="D2040" s="9">
        <v>34899</v>
      </c>
    </row>
    <row r="2041" spans="1:4" x14ac:dyDescent="0.45">
      <c r="A2041" t="s">
        <v>3925</v>
      </c>
      <c r="B2041" t="s">
        <v>64</v>
      </c>
      <c r="C2041">
        <v>10107420410</v>
      </c>
      <c r="D2041" s="9">
        <v>34712</v>
      </c>
    </row>
    <row r="2042" spans="1:4" x14ac:dyDescent="0.45">
      <c r="A2042" t="s">
        <v>3926</v>
      </c>
      <c r="B2042" t="s">
        <v>79</v>
      </c>
      <c r="C2042">
        <v>10009969560</v>
      </c>
      <c r="D2042" s="9">
        <v>34972</v>
      </c>
    </row>
    <row r="2043" spans="1:4" x14ac:dyDescent="0.45">
      <c r="A2043" t="s">
        <v>3927</v>
      </c>
      <c r="B2043" t="s">
        <v>79</v>
      </c>
      <c r="C2043">
        <v>10016055096</v>
      </c>
      <c r="D2043" s="9">
        <v>32495</v>
      </c>
    </row>
    <row r="2044" spans="1:4" x14ac:dyDescent="0.45">
      <c r="A2044" t="s">
        <v>3928</v>
      </c>
      <c r="B2044" t="s">
        <v>91</v>
      </c>
      <c r="C2044">
        <v>10002559669</v>
      </c>
      <c r="D2044" s="9">
        <v>30580</v>
      </c>
    </row>
    <row r="2045" spans="1:4" x14ac:dyDescent="0.45">
      <c r="A2045" t="s">
        <v>3929</v>
      </c>
      <c r="B2045" t="s">
        <v>2233</v>
      </c>
      <c r="C2045">
        <v>10009672702</v>
      </c>
      <c r="D2045" s="9">
        <v>35664</v>
      </c>
    </row>
    <row r="2046" spans="1:4" x14ac:dyDescent="0.45">
      <c r="A2046" t="s">
        <v>3930</v>
      </c>
      <c r="B2046" t="s">
        <v>2427</v>
      </c>
      <c r="C2046">
        <v>10060624576</v>
      </c>
      <c r="D2046" s="9">
        <v>36712</v>
      </c>
    </row>
    <row r="2047" spans="1:4" x14ac:dyDescent="0.45">
      <c r="A2047" t="s">
        <v>3931</v>
      </c>
      <c r="B2047" t="s">
        <v>282</v>
      </c>
      <c r="C2047">
        <v>10052470516</v>
      </c>
      <c r="D2047" s="9">
        <v>36910</v>
      </c>
    </row>
    <row r="2048" spans="1:4" x14ac:dyDescent="0.45">
      <c r="A2048" t="s">
        <v>3932</v>
      </c>
      <c r="B2048" t="s">
        <v>2342</v>
      </c>
      <c r="C2048">
        <v>10008625607</v>
      </c>
      <c r="D2048" s="9">
        <v>35151</v>
      </c>
    </row>
    <row r="2049" spans="1:4" x14ac:dyDescent="0.45">
      <c r="A2049" t="s">
        <v>3933</v>
      </c>
      <c r="B2049" t="s">
        <v>370</v>
      </c>
      <c r="C2049">
        <v>10123466735</v>
      </c>
      <c r="D2049" s="9">
        <v>37432</v>
      </c>
    </row>
    <row r="2050" spans="1:4" x14ac:dyDescent="0.45">
      <c r="A2050" t="s">
        <v>3934</v>
      </c>
      <c r="B2050" t="s">
        <v>40</v>
      </c>
      <c r="C2050">
        <v>10096637343</v>
      </c>
      <c r="D2050" s="9">
        <v>36461</v>
      </c>
    </row>
    <row r="2051" spans="1:4" x14ac:dyDescent="0.45">
      <c r="A2051" t="s">
        <v>3935</v>
      </c>
      <c r="B2051" t="s">
        <v>3476</v>
      </c>
      <c r="C2051">
        <v>10044497924</v>
      </c>
      <c r="D2051" s="9">
        <v>30369</v>
      </c>
    </row>
    <row r="2052" spans="1:4" x14ac:dyDescent="0.45">
      <c r="A2052" t="s">
        <v>3936</v>
      </c>
      <c r="B2052" t="s">
        <v>2246</v>
      </c>
      <c r="C2052">
        <v>10080375695</v>
      </c>
      <c r="D2052" s="9">
        <v>37721</v>
      </c>
    </row>
    <row r="2053" spans="1:4" x14ac:dyDescent="0.45">
      <c r="A2053" t="s">
        <v>3937</v>
      </c>
      <c r="B2053" t="s">
        <v>2312</v>
      </c>
      <c r="C2053">
        <v>10006415118</v>
      </c>
      <c r="D2053" s="9">
        <v>33967</v>
      </c>
    </row>
    <row r="2054" spans="1:4" x14ac:dyDescent="0.45">
      <c r="A2054" t="s">
        <v>3938</v>
      </c>
      <c r="B2054" t="s">
        <v>427</v>
      </c>
      <c r="C2054">
        <v>10096553477</v>
      </c>
      <c r="D2054" s="9">
        <v>36541</v>
      </c>
    </row>
    <row r="2055" spans="1:4" x14ac:dyDescent="0.45">
      <c r="A2055" t="s">
        <v>3939</v>
      </c>
      <c r="B2055" t="s">
        <v>213</v>
      </c>
      <c r="C2055">
        <v>10009710488</v>
      </c>
      <c r="D2055" s="9">
        <v>34791</v>
      </c>
    </row>
    <row r="2056" spans="1:4" x14ac:dyDescent="0.45">
      <c r="A2056" t="s">
        <v>3940</v>
      </c>
      <c r="B2056" t="s">
        <v>131</v>
      </c>
      <c r="C2056">
        <v>10009996034</v>
      </c>
      <c r="D2056" s="9">
        <v>35486</v>
      </c>
    </row>
    <row r="2057" spans="1:4" x14ac:dyDescent="0.45">
      <c r="A2057" t="s">
        <v>3941</v>
      </c>
      <c r="B2057" t="s">
        <v>131</v>
      </c>
      <c r="C2057">
        <v>10016025390</v>
      </c>
      <c r="D2057" s="9">
        <v>33738</v>
      </c>
    </row>
    <row r="2058" spans="1:4" x14ac:dyDescent="0.45">
      <c r="A2058" t="s">
        <v>3942</v>
      </c>
      <c r="B2058" t="s">
        <v>121</v>
      </c>
      <c r="C2058">
        <v>10059053277</v>
      </c>
      <c r="D2058" s="9">
        <v>30927</v>
      </c>
    </row>
    <row r="2059" spans="1:4" x14ac:dyDescent="0.45">
      <c r="A2059" t="s">
        <v>3943</v>
      </c>
      <c r="B2059" t="s">
        <v>121</v>
      </c>
      <c r="C2059">
        <v>10005453404</v>
      </c>
      <c r="D2059" s="9">
        <v>30927</v>
      </c>
    </row>
    <row r="2060" spans="1:4" x14ac:dyDescent="0.45">
      <c r="A2060" t="s">
        <v>3944</v>
      </c>
      <c r="B2060" t="s">
        <v>177</v>
      </c>
      <c r="C2060">
        <v>10008932670</v>
      </c>
      <c r="D2060" s="9">
        <v>33487</v>
      </c>
    </row>
    <row r="2061" spans="1:4" x14ac:dyDescent="0.45">
      <c r="A2061" t="s">
        <v>3945</v>
      </c>
      <c r="B2061" t="s">
        <v>177</v>
      </c>
      <c r="C2061">
        <v>10010589754</v>
      </c>
      <c r="D2061" s="9">
        <v>34808</v>
      </c>
    </row>
    <row r="2062" spans="1:4" x14ac:dyDescent="0.45">
      <c r="A2062" t="s">
        <v>3946</v>
      </c>
      <c r="B2062" t="s">
        <v>485</v>
      </c>
      <c r="C2062">
        <v>10051918020</v>
      </c>
      <c r="D2062" s="9">
        <v>36371</v>
      </c>
    </row>
    <row r="2063" spans="1:4" x14ac:dyDescent="0.45">
      <c r="A2063" t="s">
        <v>3947</v>
      </c>
      <c r="B2063" t="s">
        <v>121</v>
      </c>
      <c r="C2063">
        <v>10009226502</v>
      </c>
      <c r="D2063" s="9">
        <v>34868</v>
      </c>
    </row>
    <row r="2064" spans="1:4" x14ac:dyDescent="0.45">
      <c r="A2064" t="s">
        <v>3948</v>
      </c>
      <c r="B2064" t="s">
        <v>55</v>
      </c>
      <c r="C2064">
        <v>10006083294</v>
      </c>
      <c r="D2064" s="9">
        <v>32856</v>
      </c>
    </row>
    <row r="2065" spans="1:4" x14ac:dyDescent="0.45">
      <c r="A2065" t="s">
        <v>3949</v>
      </c>
      <c r="B2065" t="s">
        <v>91</v>
      </c>
      <c r="C2065">
        <v>10084486980</v>
      </c>
      <c r="D2065" s="9">
        <v>28746</v>
      </c>
    </row>
    <row r="2066" spans="1:4" x14ac:dyDescent="0.45">
      <c r="A2066" t="s">
        <v>3950</v>
      </c>
      <c r="B2066" t="s">
        <v>67</v>
      </c>
      <c r="C2066">
        <v>10071596690</v>
      </c>
      <c r="D2066" s="9">
        <v>30978</v>
      </c>
    </row>
    <row r="2067" spans="1:4" x14ac:dyDescent="0.45">
      <c r="A2067" t="s">
        <v>3951</v>
      </c>
      <c r="B2067" t="s">
        <v>67</v>
      </c>
      <c r="C2067">
        <v>10011073643</v>
      </c>
      <c r="D2067" s="9">
        <v>31962</v>
      </c>
    </row>
    <row r="2068" spans="1:4" x14ac:dyDescent="0.45">
      <c r="A2068" t="s">
        <v>3952</v>
      </c>
      <c r="B2068" t="s">
        <v>143</v>
      </c>
      <c r="C2068">
        <v>10006646504</v>
      </c>
      <c r="D2068" s="9">
        <v>33494</v>
      </c>
    </row>
    <row r="2069" spans="1:4" x14ac:dyDescent="0.45">
      <c r="A2069" t="s">
        <v>3953</v>
      </c>
      <c r="B2069" t="s">
        <v>3954</v>
      </c>
      <c r="C2069">
        <v>10131438923</v>
      </c>
      <c r="D2069" s="9">
        <v>38306</v>
      </c>
    </row>
    <row r="2070" spans="1:4" x14ac:dyDescent="0.45">
      <c r="A2070" t="s">
        <v>226</v>
      </c>
      <c r="B2070" t="s">
        <v>40</v>
      </c>
      <c r="C2070">
        <v>10009998357</v>
      </c>
      <c r="D2070" s="9">
        <v>36046</v>
      </c>
    </row>
    <row r="2071" spans="1:4" x14ac:dyDescent="0.45">
      <c r="A2071" t="s">
        <v>438</v>
      </c>
      <c r="B2071" t="s">
        <v>251</v>
      </c>
      <c r="C2071">
        <v>10063752828</v>
      </c>
      <c r="D2071" s="9">
        <v>37013</v>
      </c>
    </row>
    <row r="2072" spans="1:4" x14ac:dyDescent="0.45">
      <c r="A2072" t="s">
        <v>3955</v>
      </c>
      <c r="B2072" t="s">
        <v>43</v>
      </c>
      <c r="C2072">
        <v>10009551652</v>
      </c>
      <c r="D2072" s="9">
        <v>35078</v>
      </c>
    </row>
    <row r="2073" spans="1:4" x14ac:dyDescent="0.45">
      <c r="A2073" t="s">
        <v>3956</v>
      </c>
      <c r="B2073" t="s">
        <v>64</v>
      </c>
      <c r="C2073">
        <v>10009102523</v>
      </c>
      <c r="D2073" s="9">
        <v>31539</v>
      </c>
    </row>
    <row r="2074" spans="1:4" x14ac:dyDescent="0.45">
      <c r="A2074" t="s">
        <v>472</v>
      </c>
      <c r="B2074" t="s">
        <v>52</v>
      </c>
      <c r="C2074">
        <v>10081958819</v>
      </c>
      <c r="D2074" s="9">
        <v>37299</v>
      </c>
    </row>
    <row r="2075" spans="1:4" x14ac:dyDescent="0.45">
      <c r="A2075" t="s">
        <v>3957</v>
      </c>
      <c r="B2075" t="s">
        <v>52</v>
      </c>
      <c r="C2075">
        <v>10009138087</v>
      </c>
      <c r="D2075" s="9">
        <v>35116</v>
      </c>
    </row>
    <row r="2076" spans="1:4" x14ac:dyDescent="0.45">
      <c r="A2076" t="s">
        <v>3958</v>
      </c>
      <c r="B2076" t="s">
        <v>58</v>
      </c>
      <c r="C2076">
        <v>10006891125</v>
      </c>
      <c r="D2076" s="9">
        <v>33260</v>
      </c>
    </row>
    <row r="2077" spans="1:4" x14ac:dyDescent="0.45">
      <c r="A2077" t="s">
        <v>515</v>
      </c>
      <c r="B2077" t="s">
        <v>115</v>
      </c>
      <c r="C2077">
        <v>10056227749</v>
      </c>
      <c r="D2077" s="9">
        <v>38249</v>
      </c>
    </row>
    <row r="2078" spans="1:4" x14ac:dyDescent="0.45">
      <c r="A2078" t="s">
        <v>3959</v>
      </c>
      <c r="B2078" t="s">
        <v>2292</v>
      </c>
      <c r="C2078">
        <v>10008928226</v>
      </c>
      <c r="D2078" s="9">
        <v>33788</v>
      </c>
    </row>
    <row r="2079" spans="1:4" x14ac:dyDescent="0.45">
      <c r="A2079" t="s">
        <v>3960</v>
      </c>
      <c r="B2079" t="s">
        <v>58</v>
      </c>
      <c r="C2079">
        <v>10055519447</v>
      </c>
      <c r="D2079" s="9">
        <v>37785</v>
      </c>
    </row>
    <row r="2080" spans="1:4" x14ac:dyDescent="0.45">
      <c r="A2080" t="s">
        <v>3961</v>
      </c>
      <c r="B2080" t="s">
        <v>251</v>
      </c>
      <c r="C2080">
        <v>10064451531</v>
      </c>
      <c r="D2080" s="9">
        <v>37185</v>
      </c>
    </row>
    <row r="2081" spans="1:4" x14ac:dyDescent="0.45">
      <c r="A2081" t="s">
        <v>256</v>
      </c>
      <c r="B2081" t="s">
        <v>282</v>
      </c>
      <c r="C2081">
        <v>10036070644</v>
      </c>
      <c r="D2081" s="9">
        <v>37088</v>
      </c>
    </row>
    <row r="2082" spans="1:4" x14ac:dyDescent="0.45">
      <c r="A2082" t="s">
        <v>2194</v>
      </c>
      <c r="B2082" t="s">
        <v>560</v>
      </c>
      <c r="C2082">
        <v>10140161950</v>
      </c>
      <c r="D2082" s="9">
        <v>39411</v>
      </c>
    </row>
    <row r="2083" spans="1:4" x14ac:dyDescent="0.45">
      <c r="A2083" t="s">
        <v>3962</v>
      </c>
      <c r="B2083" t="s">
        <v>37</v>
      </c>
      <c r="C2083">
        <v>10097593296</v>
      </c>
      <c r="D2083" s="9">
        <v>27297</v>
      </c>
    </row>
    <row r="2084" spans="1:4" x14ac:dyDescent="0.45">
      <c r="A2084" t="s">
        <v>3963</v>
      </c>
      <c r="B2084" t="s">
        <v>2347</v>
      </c>
      <c r="C2084">
        <v>10130947455</v>
      </c>
      <c r="D2084" s="9">
        <v>35089</v>
      </c>
    </row>
    <row r="2085" spans="1:4" x14ac:dyDescent="0.45">
      <c r="A2085" t="s">
        <v>3964</v>
      </c>
      <c r="B2085" t="s">
        <v>67</v>
      </c>
      <c r="C2085">
        <v>10009697657</v>
      </c>
      <c r="D2085" s="9">
        <v>25526</v>
      </c>
    </row>
    <row r="2086" spans="1:4" x14ac:dyDescent="0.45">
      <c r="A2086" t="s">
        <v>3965</v>
      </c>
      <c r="B2086" t="s">
        <v>37</v>
      </c>
      <c r="C2086">
        <v>10022119620</v>
      </c>
      <c r="D2086" s="9">
        <v>36933</v>
      </c>
    </row>
    <row r="2087" spans="1:4" x14ac:dyDescent="0.45">
      <c r="A2087" t="s">
        <v>3966</v>
      </c>
      <c r="B2087" t="s">
        <v>37</v>
      </c>
      <c r="C2087">
        <v>10131042637</v>
      </c>
      <c r="D2087" s="9">
        <v>36817</v>
      </c>
    </row>
    <row r="2088" spans="1:4" x14ac:dyDescent="0.45">
      <c r="A2088" t="s">
        <v>3967</v>
      </c>
      <c r="B2088" t="s">
        <v>363</v>
      </c>
      <c r="C2088">
        <v>10011163771</v>
      </c>
      <c r="D2088" s="9">
        <v>36134</v>
      </c>
    </row>
    <row r="2089" spans="1:4" x14ac:dyDescent="0.45">
      <c r="A2089" t="s">
        <v>3968</v>
      </c>
      <c r="B2089" t="s">
        <v>282</v>
      </c>
      <c r="C2089">
        <v>10034916647</v>
      </c>
      <c r="D2089" s="9">
        <v>36816</v>
      </c>
    </row>
    <row r="2090" spans="1:4" x14ac:dyDescent="0.45">
      <c r="A2090" t="s">
        <v>3969</v>
      </c>
      <c r="B2090" t="s">
        <v>143</v>
      </c>
      <c r="C2090">
        <v>10092249206</v>
      </c>
      <c r="D2090" s="9">
        <v>38688</v>
      </c>
    </row>
    <row r="2091" spans="1:4" x14ac:dyDescent="0.45">
      <c r="A2091" t="s">
        <v>3970</v>
      </c>
      <c r="B2091" t="s">
        <v>67</v>
      </c>
      <c r="C2091">
        <v>10010861455</v>
      </c>
      <c r="D2091" s="9">
        <v>34306</v>
      </c>
    </row>
    <row r="2092" spans="1:4" x14ac:dyDescent="0.45">
      <c r="A2092" t="s">
        <v>179</v>
      </c>
      <c r="B2092" t="s">
        <v>73</v>
      </c>
      <c r="C2092">
        <v>10064777994</v>
      </c>
      <c r="D2092" s="9">
        <v>37727</v>
      </c>
    </row>
    <row r="2093" spans="1:4" x14ac:dyDescent="0.45">
      <c r="A2093" t="s">
        <v>3971</v>
      </c>
      <c r="B2093" t="s">
        <v>79</v>
      </c>
      <c r="C2093">
        <v>10064452642</v>
      </c>
      <c r="D2093" s="9">
        <v>36341</v>
      </c>
    </row>
    <row r="2094" spans="1:4" x14ac:dyDescent="0.45">
      <c r="A2094" t="s">
        <v>3972</v>
      </c>
      <c r="B2094" t="s">
        <v>3973</v>
      </c>
      <c r="C2094">
        <v>10010612891</v>
      </c>
      <c r="D2094" s="9">
        <v>35720</v>
      </c>
    </row>
    <row r="2095" spans="1:4" x14ac:dyDescent="0.45">
      <c r="A2095" t="s">
        <v>425</v>
      </c>
      <c r="B2095" t="s">
        <v>96</v>
      </c>
      <c r="C2095">
        <v>10075047668</v>
      </c>
      <c r="D2095" s="9">
        <v>34299</v>
      </c>
    </row>
    <row r="2096" spans="1:4" x14ac:dyDescent="0.45">
      <c r="A2096" t="s">
        <v>3974</v>
      </c>
      <c r="B2096" t="s">
        <v>64</v>
      </c>
      <c r="C2096">
        <v>10009102220</v>
      </c>
      <c r="D2096" s="9">
        <v>27680</v>
      </c>
    </row>
    <row r="2097" spans="1:4" x14ac:dyDescent="0.45">
      <c r="A2097" t="s">
        <v>169</v>
      </c>
      <c r="B2097" t="s">
        <v>49</v>
      </c>
      <c r="C2097">
        <v>10122836235</v>
      </c>
      <c r="D2097" s="9">
        <v>38555</v>
      </c>
    </row>
    <row r="2098" spans="1:4" x14ac:dyDescent="0.45">
      <c r="A2098" t="s">
        <v>3975</v>
      </c>
      <c r="B2098" t="s">
        <v>265</v>
      </c>
      <c r="C2098">
        <v>10108225308</v>
      </c>
      <c r="D2098" s="9">
        <v>38187</v>
      </c>
    </row>
    <row r="2099" spans="1:4" x14ac:dyDescent="0.45">
      <c r="A2099" t="s">
        <v>3976</v>
      </c>
      <c r="B2099" t="s">
        <v>265</v>
      </c>
      <c r="C2099">
        <v>10009149811</v>
      </c>
      <c r="D2099" s="9">
        <v>35359</v>
      </c>
    </row>
    <row r="2100" spans="1:4" x14ac:dyDescent="0.45">
      <c r="A2100" t="s">
        <v>3977</v>
      </c>
      <c r="B2100" t="s">
        <v>265</v>
      </c>
      <c r="C2100">
        <v>10015346693</v>
      </c>
      <c r="D2100" s="9">
        <v>36479</v>
      </c>
    </row>
    <row r="2101" spans="1:4" x14ac:dyDescent="0.45">
      <c r="A2101" t="s">
        <v>263</v>
      </c>
      <c r="B2101" t="s">
        <v>265</v>
      </c>
      <c r="C2101">
        <v>10014872306</v>
      </c>
      <c r="D2101" s="9">
        <v>35707</v>
      </c>
    </row>
    <row r="2102" spans="1:4" x14ac:dyDescent="0.45">
      <c r="A2102" t="s">
        <v>3978</v>
      </c>
      <c r="B2102" t="s">
        <v>506</v>
      </c>
      <c r="C2102">
        <v>10099134586</v>
      </c>
      <c r="D2102" s="9">
        <v>36724</v>
      </c>
    </row>
    <row r="2103" spans="1:4" x14ac:dyDescent="0.45">
      <c r="A2103" t="s">
        <v>3979</v>
      </c>
      <c r="B2103" t="s">
        <v>506</v>
      </c>
      <c r="C2103">
        <v>10100511077</v>
      </c>
      <c r="D2103" s="9">
        <v>36683</v>
      </c>
    </row>
    <row r="2104" spans="1:4" x14ac:dyDescent="0.45">
      <c r="A2104" t="s">
        <v>3980</v>
      </c>
      <c r="B2104" t="s">
        <v>506</v>
      </c>
      <c r="C2104">
        <v>10053580356</v>
      </c>
      <c r="D2104" s="9">
        <v>35933</v>
      </c>
    </row>
    <row r="2105" spans="1:4" x14ac:dyDescent="0.45">
      <c r="A2105" t="s">
        <v>505</v>
      </c>
      <c r="B2105" t="s">
        <v>506</v>
      </c>
      <c r="C2105">
        <v>10119724252</v>
      </c>
      <c r="D2105" s="9">
        <v>38032</v>
      </c>
    </row>
    <row r="2106" spans="1:4" x14ac:dyDescent="0.45">
      <c r="A2106" t="s">
        <v>3981</v>
      </c>
      <c r="B2106" t="s">
        <v>2210</v>
      </c>
      <c r="C2106">
        <v>10009506182</v>
      </c>
      <c r="D2106" s="9">
        <v>35112</v>
      </c>
    </row>
    <row r="2107" spans="1:4" x14ac:dyDescent="0.45">
      <c r="A2107" t="s">
        <v>390</v>
      </c>
      <c r="B2107" t="s">
        <v>265</v>
      </c>
      <c r="C2107">
        <v>10009068066</v>
      </c>
      <c r="D2107" s="9">
        <v>35263</v>
      </c>
    </row>
    <row r="2108" spans="1:4" x14ac:dyDescent="0.45">
      <c r="A2108" t="s">
        <v>475</v>
      </c>
      <c r="B2108" t="s">
        <v>265</v>
      </c>
      <c r="C2108">
        <v>10053232065</v>
      </c>
      <c r="D2108" s="9">
        <v>37875</v>
      </c>
    </row>
    <row r="2109" spans="1:4" x14ac:dyDescent="0.45">
      <c r="A2109" t="s">
        <v>3982</v>
      </c>
      <c r="B2109" t="s">
        <v>265</v>
      </c>
      <c r="C2109">
        <v>10053236109</v>
      </c>
      <c r="D2109" s="9">
        <v>37092</v>
      </c>
    </row>
    <row r="2110" spans="1:4" x14ac:dyDescent="0.45">
      <c r="A2110" t="s">
        <v>545</v>
      </c>
      <c r="B2110" t="s">
        <v>265</v>
      </c>
      <c r="C2110">
        <v>10115102002</v>
      </c>
      <c r="D2110" s="9">
        <v>38737</v>
      </c>
    </row>
    <row r="2111" spans="1:4" x14ac:dyDescent="0.45">
      <c r="A2111" t="s">
        <v>3983</v>
      </c>
      <c r="B2111" t="s">
        <v>265</v>
      </c>
      <c r="C2111">
        <v>10011150940</v>
      </c>
      <c r="D2111" s="9">
        <v>36244</v>
      </c>
    </row>
    <row r="2112" spans="1:4" x14ac:dyDescent="0.45">
      <c r="A2112" t="s">
        <v>3984</v>
      </c>
      <c r="B2112" t="s">
        <v>265</v>
      </c>
      <c r="C2112">
        <v>10053236311</v>
      </c>
      <c r="D2112" s="9">
        <v>36912</v>
      </c>
    </row>
    <row r="2113" spans="1:4" x14ac:dyDescent="0.45">
      <c r="A2113" t="s">
        <v>3985</v>
      </c>
      <c r="B2113" t="s">
        <v>265</v>
      </c>
      <c r="C2113">
        <v>10053236816</v>
      </c>
      <c r="D2113" s="9">
        <v>36238</v>
      </c>
    </row>
    <row r="2114" spans="1:4" x14ac:dyDescent="0.45">
      <c r="A2114" t="s">
        <v>3986</v>
      </c>
      <c r="B2114" t="s">
        <v>2347</v>
      </c>
      <c r="C2114">
        <v>10081888491</v>
      </c>
      <c r="D2114" s="9">
        <v>28605</v>
      </c>
    </row>
    <row r="2115" spans="1:4" x14ac:dyDescent="0.45">
      <c r="A2115" t="s">
        <v>547</v>
      </c>
      <c r="B2115" t="s">
        <v>79</v>
      </c>
      <c r="C2115">
        <v>10064562978</v>
      </c>
      <c r="D2115" s="9">
        <v>37899</v>
      </c>
    </row>
    <row r="2116" spans="1:4" x14ac:dyDescent="0.45">
      <c r="A2116" t="s">
        <v>3987</v>
      </c>
      <c r="B2116" t="s">
        <v>282</v>
      </c>
      <c r="C2116">
        <v>10004614049</v>
      </c>
      <c r="D2116" s="9">
        <v>32459</v>
      </c>
    </row>
    <row r="2117" spans="1:4" x14ac:dyDescent="0.45">
      <c r="A2117" t="s">
        <v>550</v>
      </c>
      <c r="B2117" t="s">
        <v>70</v>
      </c>
      <c r="C2117">
        <v>10056608978</v>
      </c>
      <c r="D2117" s="9">
        <v>35864</v>
      </c>
    </row>
    <row r="2118" spans="1:4" x14ac:dyDescent="0.45">
      <c r="A2118" t="s">
        <v>3988</v>
      </c>
      <c r="B2118" t="s">
        <v>251</v>
      </c>
      <c r="C2118">
        <v>10104425736</v>
      </c>
      <c r="D2118" s="9">
        <v>37076</v>
      </c>
    </row>
    <row r="2119" spans="1:4" x14ac:dyDescent="0.45">
      <c r="A2119" t="s">
        <v>3989</v>
      </c>
      <c r="B2119" t="s">
        <v>282</v>
      </c>
      <c r="C2119">
        <v>10009184163</v>
      </c>
      <c r="D2119" s="9">
        <v>35074</v>
      </c>
    </row>
    <row r="2120" spans="1:4" x14ac:dyDescent="0.45">
      <c r="A2120" t="s">
        <v>3990</v>
      </c>
      <c r="B2120" t="s">
        <v>79</v>
      </c>
      <c r="C2120">
        <v>10023863596</v>
      </c>
      <c r="D2120" s="9">
        <v>37017</v>
      </c>
    </row>
    <row r="2121" spans="1:4" x14ac:dyDescent="0.45">
      <c r="A2121" t="s">
        <v>3991</v>
      </c>
      <c r="B2121" t="s">
        <v>52</v>
      </c>
      <c r="C2121">
        <v>10006464325</v>
      </c>
      <c r="D2121" s="9">
        <v>33476</v>
      </c>
    </row>
    <row r="2122" spans="1:4" x14ac:dyDescent="0.45">
      <c r="A2122" t="s">
        <v>3992</v>
      </c>
      <c r="B2122" t="s">
        <v>121</v>
      </c>
      <c r="C2122">
        <v>10011140937</v>
      </c>
      <c r="D2122" s="9">
        <v>34348</v>
      </c>
    </row>
    <row r="2123" spans="1:4" x14ac:dyDescent="0.45">
      <c r="A2123" t="s">
        <v>3993</v>
      </c>
      <c r="B2123" t="s">
        <v>67</v>
      </c>
      <c r="C2123">
        <v>10003966169</v>
      </c>
      <c r="D2123" s="9">
        <v>25903</v>
      </c>
    </row>
    <row r="2124" spans="1:4" x14ac:dyDescent="0.45">
      <c r="A2124" t="s">
        <v>3994</v>
      </c>
      <c r="B2124" t="s">
        <v>79</v>
      </c>
      <c r="C2124">
        <v>10018858703</v>
      </c>
      <c r="D2124" s="9">
        <v>28811</v>
      </c>
    </row>
    <row r="2125" spans="1:4" x14ac:dyDescent="0.45">
      <c r="A2125" t="s">
        <v>3995</v>
      </c>
      <c r="B2125" t="s">
        <v>79</v>
      </c>
      <c r="C2125">
        <v>10009315014</v>
      </c>
      <c r="D2125" s="9">
        <v>28952</v>
      </c>
    </row>
    <row r="2126" spans="1:4" x14ac:dyDescent="0.45">
      <c r="A2126" t="s">
        <v>3996</v>
      </c>
      <c r="B2126" t="s">
        <v>464</v>
      </c>
      <c r="C2126">
        <v>10064030488</v>
      </c>
      <c r="D2126" s="9">
        <v>34324</v>
      </c>
    </row>
    <row r="2127" spans="1:4" x14ac:dyDescent="0.45">
      <c r="A2127" t="s">
        <v>3997</v>
      </c>
      <c r="B2127" t="s">
        <v>70</v>
      </c>
      <c r="C2127">
        <v>10058537561</v>
      </c>
      <c r="D2127" s="9">
        <v>36978</v>
      </c>
    </row>
    <row r="2128" spans="1:4" x14ac:dyDescent="0.45">
      <c r="A2128" t="s">
        <v>3998</v>
      </c>
      <c r="B2128" t="s">
        <v>131</v>
      </c>
      <c r="C2128">
        <v>10040986423</v>
      </c>
      <c r="D2128" s="9">
        <v>38000</v>
      </c>
    </row>
    <row r="2129" spans="1:4" x14ac:dyDescent="0.45">
      <c r="A2129" t="s">
        <v>207</v>
      </c>
      <c r="B2129" t="s">
        <v>91</v>
      </c>
      <c r="C2129">
        <v>10010666142</v>
      </c>
      <c r="D2129" s="9">
        <v>36115</v>
      </c>
    </row>
    <row r="2130" spans="1:4" x14ac:dyDescent="0.45">
      <c r="A2130" t="s">
        <v>3999</v>
      </c>
      <c r="B2130" t="s">
        <v>64</v>
      </c>
      <c r="C2130">
        <v>10010898437</v>
      </c>
      <c r="D2130" s="9">
        <v>30733</v>
      </c>
    </row>
    <row r="2131" spans="1:4" x14ac:dyDescent="0.45">
      <c r="A2131" t="s">
        <v>4000</v>
      </c>
      <c r="B2131" t="s">
        <v>121</v>
      </c>
      <c r="C2131">
        <v>10035376385</v>
      </c>
      <c r="D2131" s="9">
        <v>36109</v>
      </c>
    </row>
    <row r="2132" spans="1:4" x14ac:dyDescent="0.45">
      <c r="A2132" t="s">
        <v>4001</v>
      </c>
      <c r="B2132" t="s">
        <v>121</v>
      </c>
      <c r="C2132">
        <v>10086076164</v>
      </c>
      <c r="D2132" s="9">
        <v>37629</v>
      </c>
    </row>
    <row r="2133" spans="1:4" x14ac:dyDescent="0.45">
      <c r="A2133" t="s">
        <v>4002</v>
      </c>
      <c r="B2133" t="s">
        <v>2233</v>
      </c>
      <c r="C2133">
        <v>10008686635</v>
      </c>
      <c r="D2133" s="9">
        <v>34105</v>
      </c>
    </row>
    <row r="2134" spans="1:4" x14ac:dyDescent="0.45">
      <c r="A2134" t="s">
        <v>4003</v>
      </c>
      <c r="B2134" t="s">
        <v>121</v>
      </c>
      <c r="C2134">
        <v>10009364221</v>
      </c>
      <c r="D2134" s="9">
        <v>33793</v>
      </c>
    </row>
    <row r="2135" spans="1:4" x14ac:dyDescent="0.45">
      <c r="A2135" t="s">
        <v>4004</v>
      </c>
      <c r="B2135" t="s">
        <v>131</v>
      </c>
      <c r="C2135">
        <v>10050053600</v>
      </c>
      <c r="D2135" s="9">
        <v>38222</v>
      </c>
    </row>
    <row r="2136" spans="1:4" x14ac:dyDescent="0.45">
      <c r="A2136" t="s">
        <v>4005</v>
      </c>
      <c r="B2136" t="s">
        <v>131</v>
      </c>
      <c r="C2136">
        <v>10040477171</v>
      </c>
      <c r="D2136" s="9">
        <v>36550</v>
      </c>
    </row>
    <row r="2137" spans="1:4" x14ac:dyDescent="0.45">
      <c r="A2137" t="s">
        <v>332</v>
      </c>
      <c r="B2137" t="s">
        <v>79</v>
      </c>
      <c r="C2137">
        <v>10018660053</v>
      </c>
      <c r="D2137" s="9">
        <v>34863</v>
      </c>
    </row>
    <row r="2138" spans="1:4" x14ac:dyDescent="0.45">
      <c r="A2138" t="s">
        <v>4006</v>
      </c>
      <c r="B2138" t="s">
        <v>79</v>
      </c>
      <c r="C2138">
        <v>10084187694</v>
      </c>
      <c r="D2138" s="9">
        <v>37511</v>
      </c>
    </row>
    <row r="2139" spans="1:4" x14ac:dyDescent="0.45">
      <c r="A2139" t="s">
        <v>2135</v>
      </c>
      <c r="B2139" t="s">
        <v>67</v>
      </c>
      <c r="C2139">
        <v>10061611855</v>
      </c>
      <c r="D2139" s="9">
        <v>35334</v>
      </c>
    </row>
    <row r="2140" spans="1:4" x14ac:dyDescent="0.45">
      <c r="A2140" t="s">
        <v>343</v>
      </c>
      <c r="B2140" t="s">
        <v>91</v>
      </c>
      <c r="C2140">
        <v>10006289624</v>
      </c>
      <c r="D2140" s="9">
        <v>33205</v>
      </c>
    </row>
    <row r="2141" spans="1:4" x14ac:dyDescent="0.45">
      <c r="A2141" t="s">
        <v>4007</v>
      </c>
      <c r="B2141" t="s">
        <v>58</v>
      </c>
      <c r="C2141">
        <v>10009066753</v>
      </c>
      <c r="D2141" s="9">
        <v>34069</v>
      </c>
    </row>
    <row r="2142" spans="1:4" x14ac:dyDescent="0.45">
      <c r="A2142" t="s">
        <v>466</v>
      </c>
      <c r="B2142" t="s">
        <v>121</v>
      </c>
      <c r="C2142">
        <v>10082764525</v>
      </c>
      <c r="D2142" s="9">
        <v>37238</v>
      </c>
    </row>
    <row r="2143" spans="1:4" x14ac:dyDescent="0.45">
      <c r="A2143" t="s">
        <v>4008</v>
      </c>
      <c r="B2143" t="s">
        <v>91</v>
      </c>
      <c r="C2143">
        <v>10011076269</v>
      </c>
      <c r="D2143" s="9">
        <v>28850</v>
      </c>
    </row>
    <row r="2144" spans="1:4" x14ac:dyDescent="0.45">
      <c r="A2144" t="s">
        <v>4009</v>
      </c>
      <c r="B2144" t="s">
        <v>506</v>
      </c>
      <c r="C2144">
        <v>10081210808</v>
      </c>
      <c r="D2144" s="9">
        <v>37223</v>
      </c>
    </row>
    <row r="2145" spans="1:4" x14ac:dyDescent="0.45">
      <c r="A2145" t="s">
        <v>4010</v>
      </c>
      <c r="B2145" t="s">
        <v>121</v>
      </c>
      <c r="C2145">
        <v>10015587274</v>
      </c>
      <c r="D2145" s="9">
        <v>35332</v>
      </c>
    </row>
    <row r="2146" spans="1:4" x14ac:dyDescent="0.45">
      <c r="A2146" t="s">
        <v>4011</v>
      </c>
      <c r="B2146" t="s">
        <v>213</v>
      </c>
      <c r="C2146">
        <v>10065504686</v>
      </c>
      <c r="D2146" s="9">
        <v>33751</v>
      </c>
    </row>
    <row r="2147" spans="1:4" x14ac:dyDescent="0.45">
      <c r="A2147" t="s">
        <v>4012</v>
      </c>
      <c r="B2147" t="s">
        <v>506</v>
      </c>
      <c r="C2147">
        <v>10101945465</v>
      </c>
      <c r="D2147" s="9">
        <v>36717</v>
      </c>
    </row>
    <row r="2148" spans="1:4" x14ac:dyDescent="0.45">
      <c r="A2148" t="s">
        <v>4013</v>
      </c>
      <c r="B2148" t="s">
        <v>115</v>
      </c>
      <c r="C2148">
        <v>10010176896</v>
      </c>
      <c r="D2148" s="9">
        <v>35704</v>
      </c>
    </row>
    <row r="2149" spans="1:4" x14ac:dyDescent="0.45">
      <c r="A2149" t="s">
        <v>4014</v>
      </c>
      <c r="B2149" t="s">
        <v>58</v>
      </c>
      <c r="C2149">
        <v>10119904411</v>
      </c>
      <c r="D2149" s="9">
        <v>37460</v>
      </c>
    </row>
    <row r="2150" spans="1:4" x14ac:dyDescent="0.45">
      <c r="A2150" t="s">
        <v>4015</v>
      </c>
      <c r="B2150" t="s">
        <v>282</v>
      </c>
      <c r="C2150">
        <v>10004623244</v>
      </c>
      <c r="D2150" s="9">
        <v>32164</v>
      </c>
    </row>
    <row r="2151" spans="1:4" x14ac:dyDescent="0.45">
      <c r="A2151" t="s">
        <v>4016</v>
      </c>
      <c r="B2151" t="s">
        <v>88</v>
      </c>
      <c r="C2151">
        <v>10050337526</v>
      </c>
      <c r="D2151" s="9">
        <v>37527</v>
      </c>
    </row>
    <row r="2152" spans="1:4" x14ac:dyDescent="0.45">
      <c r="A2152" t="s">
        <v>4017</v>
      </c>
      <c r="B2152" t="s">
        <v>370</v>
      </c>
      <c r="C2152">
        <v>10114912749</v>
      </c>
      <c r="D2152" s="9">
        <v>36845</v>
      </c>
    </row>
    <row r="2153" spans="1:4" x14ac:dyDescent="0.45">
      <c r="A2153" t="s">
        <v>4018</v>
      </c>
      <c r="B2153" t="s">
        <v>91</v>
      </c>
      <c r="C2153">
        <v>10128885904</v>
      </c>
      <c r="D2153" s="9">
        <v>38327</v>
      </c>
    </row>
    <row r="2154" spans="1:4" x14ac:dyDescent="0.45">
      <c r="A2154" t="s">
        <v>4019</v>
      </c>
      <c r="B2154" t="s">
        <v>64</v>
      </c>
      <c r="C2154">
        <v>10009863668</v>
      </c>
      <c r="D2154" s="9">
        <v>34924</v>
      </c>
    </row>
    <row r="2155" spans="1:4" x14ac:dyDescent="0.45">
      <c r="A2155" t="s">
        <v>4020</v>
      </c>
      <c r="B2155" t="s">
        <v>88</v>
      </c>
      <c r="C2155">
        <v>10036440456</v>
      </c>
      <c r="D2155" s="9">
        <v>37251</v>
      </c>
    </row>
    <row r="2156" spans="1:4" x14ac:dyDescent="0.45">
      <c r="A2156" t="s">
        <v>4021</v>
      </c>
      <c r="B2156" t="s">
        <v>213</v>
      </c>
      <c r="C2156">
        <v>10007268516</v>
      </c>
      <c r="D2156" s="9">
        <v>33348</v>
      </c>
    </row>
    <row r="2157" spans="1:4" x14ac:dyDescent="0.45">
      <c r="A2157" t="s">
        <v>4022</v>
      </c>
      <c r="B2157" t="s">
        <v>485</v>
      </c>
      <c r="C2157">
        <v>10002426600</v>
      </c>
      <c r="D2157" s="9">
        <v>27254</v>
      </c>
    </row>
    <row r="2158" spans="1:4" x14ac:dyDescent="0.45">
      <c r="A2158" t="s">
        <v>4023</v>
      </c>
      <c r="B2158" t="s">
        <v>67</v>
      </c>
      <c r="C2158">
        <v>10009730292</v>
      </c>
      <c r="D2158" s="9">
        <v>35474</v>
      </c>
    </row>
    <row r="2159" spans="1:4" x14ac:dyDescent="0.45">
      <c r="A2159" t="s">
        <v>4024</v>
      </c>
      <c r="B2159" t="s">
        <v>427</v>
      </c>
      <c r="C2159">
        <v>10054570261</v>
      </c>
      <c r="D2159" s="9">
        <v>37739</v>
      </c>
    </row>
    <row r="2160" spans="1:4" x14ac:dyDescent="0.45">
      <c r="A2160" t="s">
        <v>4025</v>
      </c>
      <c r="B2160" t="s">
        <v>363</v>
      </c>
      <c r="C2160">
        <v>10009914794</v>
      </c>
      <c r="D2160" s="9">
        <v>35076</v>
      </c>
    </row>
    <row r="2161" spans="1:4" x14ac:dyDescent="0.45">
      <c r="A2161" t="s">
        <v>4026</v>
      </c>
      <c r="B2161" t="s">
        <v>91</v>
      </c>
      <c r="C2161">
        <v>10007808985</v>
      </c>
      <c r="D2161" s="9">
        <v>34602</v>
      </c>
    </row>
    <row r="2162" spans="1:4" x14ac:dyDescent="0.45">
      <c r="A2162" t="s">
        <v>4027</v>
      </c>
      <c r="B2162" t="s">
        <v>213</v>
      </c>
      <c r="C2162">
        <v>10023545217</v>
      </c>
      <c r="D2162" s="9">
        <v>35492</v>
      </c>
    </row>
    <row r="2163" spans="1:4" x14ac:dyDescent="0.45">
      <c r="A2163" t="s">
        <v>4028</v>
      </c>
      <c r="B2163" t="s">
        <v>83</v>
      </c>
      <c r="C2163">
        <v>10097672819</v>
      </c>
      <c r="D2163" s="9">
        <v>35097</v>
      </c>
    </row>
    <row r="2164" spans="1:4" x14ac:dyDescent="0.45">
      <c r="A2164" t="s">
        <v>1978</v>
      </c>
      <c r="B2164" t="s">
        <v>70</v>
      </c>
      <c r="C2164">
        <v>10053222163</v>
      </c>
      <c r="D2164" s="9">
        <v>31515</v>
      </c>
    </row>
    <row r="2165" spans="1:4" x14ac:dyDescent="0.45">
      <c r="A2165" t="s">
        <v>4029</v>
      </c>
      <c r="B2165" t="s">
        <v>70</v>
      </c>
      <c r="C2165">
        <v>10060100978</v>
      </c>
      <c r="D2165" s="9">
        <v>36433</v>
      </c>
    </row>
    <row r="2166" spans="1:4" x14ac:dyDescent="0.45">
      <c r="A2166" t="s">
        <v>4030</v>
      </c>
      <c r="B2166" t="s">
        <v>67</v>
      </c>
      <c r="C2166">
        <v>10053315931</v>
      </c>
      <c r="D2166" s="9">
        <v>28087</v>
      </c>
    </row>
    <row r="2167" spans="1:4" x14ac:dyDescent="0.45">
      <c r="A2167" t="s">
        <v>4031</v>
      </c>
      <c r="B2167" t="s">
        <v>121</v>
      </c>
      <c r="C2167">
        <v>10035449440</v>
      </c>
      <c r="D2167" s="9">
        <v>34799</v>
      </c>
    </row>
    <row r="2168" spans="1:4" x14ac:dyDescent="0.45">
      <c r="A2168" t="s">
        <v>4032</v>
      </c>
      <c r="B2168" t="s">
        <v>213</v>
      </c>
      <c r="C2168">
        <v>10007191421</v>
      </c>
      <c r="D2168" s="9">
        <v>32472</v>
      </c>
    </row>
    <row r="2169" spans="1:4" x14ac:dyDescent="0.45">
      <c r="A2169" t="s">
        <v>4033</v>
      </c>
      <c r="B2169" t="s">
        <v>370</v>
      </c>
      <c r="C2169">
        <v>10050536879</v>
      </c>
      <c r="D2169" s="9">
        <v>37050</v>
      </c>
    </row>
    <row r="2170" spans="1:4" x14ac:dyDescent="0.45">
      <c r="A2170" t="s">
        <v>2057</v>
      </c>
      <c r="B2170" t="s">
        <v>64</v>
      </c>
      <c r="C2170">
        <v>10015835030</v>
      </c>
      <c r="D2170" s="9">
        <v>32815</v>
      </c>
    </row>
    <row r="2171" spans="1:4" x14ac:dyDescent="0.45">
      <c r="A2171" t="s">
        <v>4034</v>
      </c>
      <c r="B2171" t="s">
        <v>2221</v>
      </c>
      <c r="C2171">
        <v>10094619844</v>
      </c>
      <c r="D2171" s="9">
        <v>36113</v>
      </c>
    </row>
    <row r="2172" spans="1:4" x14ac:dyDescent="0.45">
      <c r="A2172" t="s">
        <v>4035</v>
      </c>
      <c r="B2172" t="s">
        <v>2221</v>
      </c>
      <c r="C2172">
        <v>10009149912</v>
      </c>
      <c r="D2172" s="9">
        <v>35256</v>
      </c>
    </row>
    <row r="2173" spans="1:4" x14ac:dyDescent="0.45">
      <c r="A2173" t="s">
        <v>4036</v>
      </c>
      <c r="B2173" t="s">
        <v>4037</v>
      </c>
      <c r="C2173">
        <v>10008908422</v>
      </c>
      <c r="D2173" s="9">
        <v>35330</v>
      </c>
    </row>
    <row r="2174" spans="1:4" x14ac:dyDescent="0.45">
      <c r="A2174" t="s">
        <v>4038</v>
      </c>
      <c r="B2174" t="s">
        <v>4037</v>
      </c>
      <c r="C2174">
        <v>10029491721</v>
      </c>
      <c r="D2174" s="9">
        <v>35716</v>
      </c>
    </row>
    <row r="2175" spans="1:4" x14ac:dyDescent="0.45">
      <c r="A2175" t="s">
        <v>414</v>
      </c>
      <c r="B2175" t="s">
        <v>265</v>
      </c>
      <c r="C2175">
        <v>10005605267</v>
      </c>
      <c r="D2175" s="9">
        <v>32579</v>
      </c>
    </row>
    <row r="2176" spans="1:4" x14ac:dyDescent="0.45">
      <c r="A2176" t="s">
        <v>4039</v>
      </c>
      <c r="B2176" t="s">
        <v>427</v>
      </c>
      <c r="C2176">
        <v>10064888435</v>
      </c>
      <c r="D2176" s="9">
        <v>29196</v>
      </c>
    </row>
    <row r="2177" spans="1:4" x14ac:dyDescent="0.45">
      <c r="A2177" t="s">
        <v>4040</v>
      </c>
      <c r="B2177" t="s">
        <v>2221</v>
      </c>
      <c r="C2177">
        <v>10011162660</v>
      </c>
      <c r="D2177" s="9">
        <v>36422</v>
      </c>
    </row>
    <row r="2178" spans="1:4" x14ac:dyDescent="0.45">
      <c r="A2178" t="s">
        <v>4041</v>
      </c>
      <c r="B2178" t="s">
        <v>143</v>
      </c>
      <c r="C2178">
        <v>10089643643</v>
      </c>
      <c r="D2178" s="9">
        <v>37993</v>
      </c>
    </row>
    <row r="2179" spans="1:4" x14ac:dyDescent="0.45">
      <c r="A2179" t="s">
        <v>2051</v>
      </c>
      <c r="B2179" t="s">
        <v>363</v>
      </c>
      <c r="C2179">
        <v>10006136646</v>
      </c>
      <c r="D2179" s="9">
        <v>32956</v>
      </c>
    </row>
    <row r="2180" spans="1:4" x14ac:dyDescent="0.45">
      <c r="A2180" t="s">
        <v>4042</v>
      </c>
      <c r="B2180" t="s">
        <v>143</v>
      </c>
      <c r="C2180">
        <v>10061404418</v>
      </c>
      <c r="D2180" s="9">
        <v>32416</v>
      </c>
    </row>
    <row r="2181" spans="1:4" x14ac:dyDescent="0.45">
      <c r="A2181" t="s">
        <v>292</v>
      </c>
      <c r="B2181" t="s">
        <v>143</v>
      </c>
      <c r="C2181">
        <v>10005510994</v>
      </c>
      <c r="D2181" s="9">
        <v>32416</v>
      </c>
    </row>
    <row r="2182" spans="1:4" x14ac:dyDescent="0.45">
      <c r="A2182" t="s">
        <v>4043</v>
      </c>
      <c r="B2182" t="s">
        <v>49</v>
      </c>
      <c r="C2182">
        <v>10007831621</v>
      </c>
      <c r="D2182" s="9">
        <v>30831</v>
      </c>
    </row>
    <row r="2183" spans="1:4" x14ac:dyDescent="0.45">
      <c r="A2183" t="s">
        <v>4044</v>
      </c>
      <c r="B2183" t="s">
        <v>49</v>
      </c>
      <c r="C2183">
        <v>10021266828</v>
      </c>
      <c r="D2183" s="9">
        <v>36795</v>
      </c>
    </row>
    <row r="2184" spans="1:4" x14ac:dyDescent="0.45">
      <c r="A2184" t="s">
        <v>4045</v>
      </c>
      <c r="B2184" t="s">
        <v>49</v>
      </c>
      <c r="C2184">
        <v>10015185635</v>
      </c>
      <c r="D2184" s="9">
        <v>31629</v>
      </c>
    </row>
    <row r="2185" spans="1:4" x14ac:dyDescent="0.45">
      <c r="A2185" t="s">
        <v>4046</v>
      </c>
      <c r="B2185" t="s">
        <v>49</v>
      </c>
      <c r="C2185">
        <v>10014455812</v>
      </c>
      <c r="D2185" s="9">
        <v>35202</v>
      </c>
    </row>
    <row r="2186" spans="1:4" x14ac:dyDescent="0.45">
      <c r="A2186" t="s">
        <v>4047</v>
      </c>
      <c r="B2186" t="s">
        <v>49</v>
      </c>
      <c r="C2186">
        <v>10015287483</v>
      </c>
      <c r="D2186" s="9">
        <v>36018</v>
      </c>
    </row>
    <row r="2187" spans="1:4" x14ac:dyDescent="0.45">
      <c r="A2187" t="s">
        <v>276</v>
      </c>
      <c r="B2187" t="s">
        <v>49</v>
      </c>
      <c r="C2187">
        <v>10009020677</v>
      </c>
      <c r="D2187" s="9">
        <v>33976</v>
      </c>
    </row>
    <row r="2188" spans="1:4" x14ac:dyDescent="0.45">
      <c r="A2188" t="s">
        <v>4048</v>
      </c>
      <c r="B2188" t="s">
        <v>49</v>
      </c>
      <c r="C2188">
        <v>10021311183</v>
      </c>
      <c r="D2188" s="9">
        <v>36537</v>
      </c>
    </row>
    <row r="2189" spans="1:4" x14ac:dyDescent="0.45">
      <c r="A2189" t="s">
        <v>4049</v>
      </c>
      <c r="B2189" t="s">
        <v>49</v>
      </c>
      <c r="C2189">
        <v>10021363929</v>
      </c>
      <c r="D2189" s="9">
        <v>29464</v>
      </c>
    </row>
    <row r="2190" spans="1:4" x14ac:dyDescent="0.45">
      <c r="A2190" t="s">
        <v>541</v>
      </c>
      <c r="B2190" t="s">
        <v>49</v>
      </c>
      <c r="C2190">
        <v>10146194037</v>
      </c>
      <c r="D2190" s="9">
        <v>37168</v>
      </c>
    </row>
    <row r="2191" spans="1:4" x14ac:dyDescent="0.45">
      <c r="A2191" t="s">
        <v>4050</v>
      </c>
      <c r="B2191" t="s">
        <v>363</v>
      </c>
      <c r="C2191">
        <v>10009971277</v>
      </c>
      <c r="D2191" s="9">
        <v>33871</v>
      </c>
    </row>
    <row r="2192" spans="1:4" x14ac:dyDescent="0.45">
      <c r="A2192" t="s">
        <v>4051</v>
      </c>
      <c r="B2192" t="s">
        <v>61</v>
      </c>
      <c r="C2192">
        <v>10010970680</v>
      </c>
      <c r="D2192" s="9">
        <v>35534</v>
      </c>
    </row>
    <row r="2193" spans="1:4" x14ac:dyDescent="0.45">
      <c r="A2193" t="s">
        <v>4052</v>
      </c>
      <c r="B2193" t="s">
        <v>2303</v>
      </c>
      <c r="C2193">
        <v>10107613804</v>
      </c>
      <c r="D2193" s="9">
        <v>37849</v>
      </c>
    </row>
    <row r="2194" spans="1:4" x14ac:dyDescent="0.45">
      <c r="A2194" t="s">
        <v>4053</v>
      </c>
      <c r="B2194" t="s">
        <v>121</v>
      </c>
      <c r="C2194">
        <v>10010636941</v>
      </c>
      <c r="D2194" s="9">
        <v>34680</v>
      </c>
    </row>
    <row r="2195" spans="1:4" x14ac:dyDescent="0.45">
      <c r="A2195" t="s">
        <v>4054</v>
      </c>
      <c r="B2195" t="s">
        <v>49</v>
      </c>
      <c r="C2195">
        <v>10021429405</v>
      </c>
      <c r="D2195" s="9">
        <v>36832</v>
      </c>
    </row>
    <row r="2196" spans="1:4" x14ac:dyDescent="0.45">
      <c r="A2196" t="s">
        <v>4055</v>
      </c>
      <c r="B2196" t="s">
        <v>121</v>
      </c>
      <c r="C2196">
        <v>10014242614</v>
      </c>
      <c r="D2196" s="9">
        <v>31855</v>
      </c>
    </row>
    <row r="2197" spans="1:4" x14ac:dyDescent="0.45">
      <c r="A2197" t="s">
        <v>4056</v>
      </c>
      <c r="B2197" t="s">
        <v>213</v>
      </c>
      <c r="C2197">
        <v>10023466809</v>
      </c>
      <c r="D2197" s="9">
        <v>36066</v>
      </c>
    </row>
    <row r="2198" spans="1:4" x14ac:dyDescent="0.45">
      <c r="A2198" t="s">
        <v>4057</v>
      </c>
      <c r="B2198" t="s">
        <v>213</v>
      </c>
      <c r="C2198">
        <v>10023466910</v>
      </c>
      <c r="D2198" s="9">
        <v>36000</v>
      </c>
    </row>
    <row r="2199" spans="1:4" x14ac:dyDescent="0.45">
      <c r="A2199" t="s">
        <v>2101</v>
      </c>
      <c r="B2199" t="s">
        <v>251</v>
      </c>
      <c r="C2199">
        <v>10009049171</v>
      </c>
      <c r="D2199" s="9">
        <v>34961</v>
      </c>
    </row>
    <row r="2200" spans="1:4" x14ac:dyDescent="0.45">
      <c r="A2200" t="s">
        <v>4058</v>
      </c>
      <c r="B2200" t="s">
        <v>79</v>
      </c>
      <c r="C2200">
        <v>10083504553</v>
      </c>
      <c r="D2200" s="9">
        <v>37348</v>
      </c>
    </row>
    <row r="2201" spans="1:4" x14ac:dyDescent="0.45">
      <c r="A2201" t="s">
        <v>4059</v>
      </c>
      <c r="B2201" t="s">
        <v>99</v>
      </c>
      <c r="C2201">
        <v>10080667204</v>
      </c>
      <c r="D2201" s="9">
        <v>38275</v>
      </c>
    </row>
    <row r="2202" spans="1:4" x14ac:dyDescent="0.45">
      <c r="A2202" t="s">
        <v>4060</v>
      </c>
      <c r="B2202" t="s">
        <v>70</v>
      </c>
      <c r="C2202">
        <v>10113345793</v>
      </c>
      <c r="D2202" s="9">
        <v>37082</v>
      </c>
    </row>
    <row r="2203" spans="1:4" x14ac:dyDescent="0.45">
      <c r="A2203" t="s">
        <v>4061</v>
      </c>
      <c r="B2203" t="s">
        <v>251</v>
      </c>
      <c r="C2203">
        <v>10009673914</v>
      </c>
      <c r="D2203" s="9">
        <v>33223</v>
      </c>
    </row>
    <row r="2204" spans="1:4" x14ac:dyDescent="0.45">
      <c r="A2204" t="s">
        <v>4062</v>
      </c>
      <c r="B2204" t="s">
        <v>2210</v>
      </c>
      <c r="C2204">
        <v>10010177203</v>
      </c>
      <c r="D2204" s="9">
        <v>35978</v>
      </c>
    </row>
    <row r="2205" spans="1:4" x14ac:dyDescent="0.45">
      <c r="A2205" t="s">
        <v>4063</v>
      </c>
      <c r="B2205" t="s">
        <v>2225</v>
      </c>
      <c r="C2205">
        <v>10010738385</v>
      </c>
      <c r="D2205" s="9">
        <v>32212</v>
      </c>
    </row>
    <row r="2206" spans="1:4" x14ac:dyDescent="0.45">
      <c r="A2206" t="s">
        <v>4064</v>
      </c>
      <c r="B2206" t="s">
        <v>64</v>
      </c>
      <c r="C2206">
        <v>10010591572</v>
      </c>
      <c r="D2206" s="9">
        <v>34999</v>
      </c>
    </row>
    <row r="2207" spans="1:4" x14ac:dyDescent="0.45">
      <c r="A2207" t="s">
        <v>4065</v>
      </c>
      <c r="B2207" t="s">
        <v>64</v>
      </c>
      <c r="C2207">
        <v>10017440378</v>
      </c>
      <c r="D2207" s="9">
        <v>36013</v>
      </c>
    </row>
    <row r="2208" spans="1:4" x14ac:dyDescent="0.45">
      <c r="A2208" t="s">
        <v>4066</v>
      </c>
      <c r="B2208" t="s">
        <v>429</v>
      </c>
      <c r="C2208">
        <v>10063079484</v>
      </c>
      <c r="D2208" s="9">
        <v>28224</v>
      </c>
    </row>
    <row r="2209" spans="1:4" x14ac:dyDescent="0.45">
      <c r="A2209" t="s">
        <v>320</v>
      </c>
      <c r="B2209" t="s">
        <v>79</v>
      </c>
      <c r="C2209">
        <v>10009513862</v>
      </c>
      <c r="D2209" s="9">
        <v>35379</v>
      </c>
    </row>
    <row r="2210" spans="1:4" x14ac:dyDescent="0.45">
      <c r="A2210" t="s">
        <v>4067</v>
      </c>
      <c r="B2210" t="s">
        <v>79</v>
      </c>
      <c r="C2210">
        <v>10080487247</v>
      </c>
      <c r="D2210" s="9">
        <v>37354</v>
      </c>
    </row>
    <row r="2211" spans="1:4" x14ac:dyDescent="0.45">
      <c r="A2211" t="s">
        <v>4068</v>
      </c>
      <c r="B2211" t="s">
        <v>67</v>
      </c>
      <c r="C2211">
        <v>10007786454</v>
      </c>
      <c r="D2211" s="9">
        <v>31764</v>
      </c>
    </row>
    <row r="2212" spans="1:4" x14ac:dyDescent="0.45">
      <c r="A2212" t="s">
        <v>4069</v>
      </c>
      <c r="B2212" t="s">
        <v>79</v>
      </c>
      <c r="C2212">
        <v>10023852179</v>
      </c>
      <c r="D2212" s="9">
        <v>36768</v>
      </c>
    </row>
    <row r="2213" spans="1:4" x14ac:dyDescent="0.45">
      <c r="A2213" t="s">
        <v>216</v>
      </c>
      <c r="B2213" t="s">
        <v>115</v>
      </c>
      <c r="C2213">
        <v>10047309914</v>
      </c>
      <c r="D2213" s="9">
        <v>38332</v>
      </c>
    </row>
    <row r="2214" spans="1:4" x14ac:dyDescent="0.45">
      <c r="A2214" t="s">
        <v>4070</v>
      </c>
      <c r="B2214" t="s">
        <v>52</v>
      </c>
      <c r="C2214">
        <v>10068663957</v>
      </c>
      <c r="D2214" s="9">
        <v>37347</v>
      </c>
    </row>
    <row r="2215" spans="1:4" x14ac:dyDescent="0.45">
      <c r="A2215" t="s">
        <v>4071</v>
      </c>
      <c r="B2215" t="s">
        <v>58</v>
      </c>
      <c r="C2215">
        <v>10009882159</v>
      </c>
      <c r="D2215" s="9">
        <v>35837</v>
      </c>
    </row>
    <row r="2216" spans="1:4" x14ac:dyDescent="0.45">
      <c r="A2216" t="s">
        <v>4072</v>
      </c>
      <c r="B2216" t="s">
        <v>251</v>
      </c>
      <c r="C2216">
        <v>10009059881</v>
      </c>
      <c r="D2216" s="9">
        <v>34919</v>
      </c>
    </row>
    <row r="2217" spans="1:4" x14ac:dyDescent="0.45">
      <c r="A2217" t="s">
        <v>2161</v>
      </c>
      <c r="B2217" t="s">
        <v>96</v>
      </c>
      <c r="C2217">
        <v>10023476307</v>
      </c>
      <c r="D2217" s="9">
        <v>32171</v>
      </c>
    </row>
    <row r="2218" spans="1:4" x14ac:dyDescent="0.45">
      <c r="A2218" t="s">
        <v>4073</v>
      </c>
      <c r="B2218" t="s">
        <v>115</v>
      </c>
      <c r="C2218">
        <v>10010181849</v>
      </c>
      <c r="D2218" s="9">
        <v>36016</v>
      </c>
    </row>
    <row r="2219" spans="1:4" x14ac:dyDescent="0.45">
      <c r="A2219" t="s">
        <v>4074</v>
      </c>
      <c r="B2219" t="s">
        <v>79</v>
      </c>
      <c r="C2219">
        <v>10096396257</v>
      </c>
      <c r="D2219" s="9">
        <v>36308</v>
      </c>
    </row>
    <row r="2220" spans="1:4" x14ac:dyDescent="0.45">
      <c r="A2220" t="s">
        <v>521</v>
      </c>
      <c r="B2220" t="s">
        <v>55</v>
      </c>
      <c r="C2220">
        <v>10045965149</v>
      </c>
      <c r="D2220" s="9">
        <v>36698</v>
      </c>
    </row>
    <row r="2221" spans="1:4" x14ac:dyDescent="0.45">
      <c r="A2221" t="s">
        <v>4075</v>
      </c>
      <c r="B2221" t="s">
        <v>64</v>
      </c>
      <c r="C2221">
        <v>10062863054</v>
      </c>
      <c r="D2221" s="9">
        <v>33409</v>
      </c>
    </row>
    <row r="2222" spans="1:4" x14ac:dyDescent="0.45">
      <c r="A2222" t="s">
        <v>4076</v>
      </c>
      <c r="B2222" t="s">
        <v>79</v>
      </c>
      <c r="C2222">
        <v>10023672327</v>
      </c>
      <c r="D2222" s="9">
        <v>36824</v>
      </c>
    </row>
    <row r="2223" spans="1:4" x14ac:dyDescent="0.45">
      <c r="A2223" t="s">
        <v>4077</v>
      </c>
      <c r="B2223" t="s">
        <v>79</v>
      </c>
      <c r="C2223">
        <v>10010923291</v>
      </c>
      <c r="D2223" s="9">
        <v>36146</v>
      </c>
    </row>
    <row r="2224" spans="1:4" x14ac:dyDescent="0.45">
      <c r="A2224" t="s">
        <v>4078</v>
      </c>
      <c r="B2224" t="s">
        <v>429</v>
      </c>
      <c r="C2224">
        <v>10006711774</v>
      </c>
      <c r="D2224" s="9">
        <v>32466</v>
      </c>
    </row>
    <row r="2225" spans="1:4" x14ac:dyDescent="0.45">
      <c r="A2225" t="s">
        <v>516</v>
      </c>
      <c r="B2225" t="s">
        <v>46</v>
      </c>
      <c r="C2225">
        <v>10065045049</v>
      </c>
      <c r="D2225" s="9">
        <v>37987</v>
      </c>
    </row>
    <row r="2226" spans="1:4" x14ac:dyDescent="0.45">
      <c r="A2226" t="s">
        <v>2089</v>
      </c>
      <c r="B2226" t="s">
        <v>37</v>
      </c>
      <c r="C2226">
        <v>10006789576</v>
      </c>
      <c r="D2226" s="9">
        <v>31293</v>
      </c>
    </row>
    <row r="2227" spans="1:4" x14ac:dyDescent="0.45">
      <c r="A2227" t="s">
        <v>4079</v>
      </c>
      <c r="B2227" t="s">
        <v>58</v>
      </c>
      <c r="C2227">
        <v>10054716973</v>
      </c>
      <c r="D2227" s="9">
        <v>37334</v>
      </c>
    </row>
    <row r="2228" spans="1:4" x14ac:dyDescent="0.45">
      <c r="A2228" t="s">
        <v>4080</v>
      </c>
      <c r="B2228" t="s">
        <v>2210</v>
      </c>
      <c r="C2228">
        <v>10097622905</v>
      </c>
      <c r="D2228" s="9">
        <v>37404</v>
      </c>
    </row>
    <row r="2229" spans="1:4" x14ac:dyDescent="0.45">
      <c r="A2229" t="s">
        <v>4080</v>
      </c>
      <c r="B2229" t="s">
        <v>2210</v>
      </c>
      <c r="C2229">
        <v>10097623006</v>
      </c>
      <c r="D2229" s="9">
        <v>37404</v>
      </c>
    </row>
    <row r="2230" spans="1:4" x14ac:dyDescent="0.45">
      <c r="A2230" t="s">
        <v>4081</v>
      </c>
      <c r="B2230" t="s">
        <v>2292</v>
      </c>
      <c r="C2230">
        <v>10094543153</v>
      </c>
      <c r="D2230" s="9">
        <v>37203</v>
      </c>
    </row>
    <row r="2231" spans="1:4" x14ac:dyDescent="0.45">
      <c r="A2231" t="s">
        <v>4082</v>
      </c>
      <c r="B2231" t="s">
        <v>2347</v>
      </c>
      <c r="C2231">
        <v>10015264952</v>
      </c>
      <c r="D2231" s="9">
        <v>33432</v>
      </c>
    </row>
    <row r="2232" spans="1:4" x14ac:dyDescent="0.45">
      <c r="A2232" t="s">
        <v>4083</v>
      </c>
      <c r="B2232" t="s">
        <v>121</v>
      </c>
      <c r="C2232">
        <v>10009867611</v>
      </c>
      <c r="D2232" s="9">
        <v>35081</v>
      </c>
    </row>
    <row r="2233" spans="1:4" x14ac:dyDescent="0.45">
      <c r="A2233" t="s">
        <v>4084</v>
      </c>
      <c r="B2233" t="s">
        <v>370</v>
      </c>
      <c r="C2233">
        <v>10049971956</v>
      </c>
      <c r="D2233" s="9">
        <v>37266</v>
      </c>
    </row>
    <row r="2234" spans="1:4" x14ac:dyDescent="0.45">
      <c r="A2234" t="s">
        <v>4085</v>
      </c>
      <c r="B2234" t="s">
        <v>213</v>
      </c>
      <c r="C2234">
        <v>10008953888</v>
      </c>
      <c r="D2234" s="9">
        <v>34628</v>
      </c>
    </row>
    <row r="2235" spans="1:4" x14ac:dyDescent="0.45">
      <c r="A2235" t="s">
        <v>4086</v>
      </c>
      <c r="B2235" t="s">
        <v>49</v>
      </c>
      <c r="C2235">
        <v>10011200652</v>
      </c>
      <c r="D2235" s="9">
        <v>34702</v>
      </c>
    </row>
    <row r="2236" spans="1:4" x14ac:dyDescent="0.45">
      <c r="A2236" t="s">
        <v>4087</v>
      </c>
      <c r="B2236" t="s">
        <v>43</v>
      </c>
      <c r="C2236">
        <v>10062786262</v>
      </c>
      <c r="D2236" s="9">
        <v>36379</v>
      </c>
    </row>
    <row r="2237" spans="1:4" x14ac:dyDescent="0.45">
      <c r="A2237" t="s">
        <v>4088</v>
      </c>
      <c r="B2237" t="s">
        <v>363</v>
      </c>
      <c r="C2237">
        <v>10119264716</v>
      </c>
      <c r="D2237" s="9">
        <v>37534</v>
      </c>
    </row>
    <row r="2238" spans="1:4" x14ac:dyDescent="0.45">
      <c r="A2238" t="s">
        <v>4089</v>
      </c>
      <c r="B2238" t="s">
        <v>79</v>
      </c>
      <c r="C2238">
        <v>10093926090</v>
      </c>
      <c r="D2238" s="9">
        <v>36411</v>
      </c>
    </row>
    <row r="2239" spans="1:4" x14ac:dyDescent="0.45">
      <c r="A2239" t="s">
        <v>4090</v>
      </c>
      <c r="B2239" t="s">
        <v>91</v>
      </c>
      <c r="C2239">
        <v>10136962364</v>
      </c>
      <c r="D2239" s="9">
        <v>33764</v>
      </c>
    </row>
    <row r="2240" spans="1:4" x14ac:dyDescent="0.45">
      <c r="A2240" t="s">
        <v>4091</v>
      </c>
      <c r="B2240" t="s">
        <v>58</v>
      </c>
      <c r="C2240">
        <v>10080004772</v>
      </c>
      <c r="D2240" s="9">
        <v>36218</v>
      </c>
    </row>
    <row r="2241" spans="1:4" x14ac:dyDescent="0.45">
      <c r="A2241" t="s">
        <v>4092</v>
      </c>
      <c r="B2241" t="s">
        <v>49</v>
      </c>
      <c r="C2241">
        <v>10016128959</v>
      </c>
      <c r="D2241" s="9">
        <v>36016</v>
      </c>
    </row>
    <row r="2242" spans="1:4" x14ac:dyDescent="0.45">
      <c r="A2242" t="s">
        <v>4093</v>
      </c>
      <c r="B2242" t="s">
        <v>363</v>
      </c>
      <c r="C2242">
        <v>10010915009</v>
      </c>
      <c r="D2242" s="9">
        <v>35353</v>
      </c>
    </row>
    <row r="2243" spans="1:4" x14ac:dyDescent="0.45">
      <c r="A2243" t="s">
        <v>4094</v>
      </c>
      <c r="B2243" t="s">
        <v>2303</v>
      </c>
      <c r="C2243">
        <v>10107613400</v>
      </c>
      <c r="D2243" s="9">
        <v>37901</v>
      </c>
    </row>
    <row r="2244" spans="1:4" x14ac:dyDescent="0.45">
      <c r="A2244" t="s">
        <v>4095</v>
      </c>
      <c r="B2244" t="s">
        <v>2303</v>
      </c>
      <c r="C2244">
        <v>10002849154</v>
      </c>
      <c r="D2244" s="9">
        <v>30964</v>
      </c>
    </row>
    <row r="2245" spans="1:4" x14ac:dyDescent="0.45">
      <c r="A2245" t="s">
        <v>4096</v>
      </c>
      <c r="B2245" t="s">
        <v>427</v>
      </c>
      <c r="C2245">
        <v>10120914524</v>
      </c>
      <c r="D2245" s="9">
        <v>38046</v>
      </c>
    </row>
    <row r="2246" spans="1:4" x14ac:dyDescent="0.45">
      <c r="A2246" t="s">
        <v>4097</v>
      </c>
      <c r="B2246" t="s">
        <v>265</v>
      </c>
      <c r="C2246">
        <v>10049102592</v>
      </c>
      <c r="D2246" s="9">
        <v>36818</v>
      </c>
    </row>
    <row r="2247" spans="1:4" x14ac:dyDescent="0.45">
      <c r="A2247" t="s">
        <v>4098</v>
      </c>
      <c r="B2247" t="s">
        <v>429</v>
      </c>
      <c r="C2247">
        <v>10009514064</v>
      </c>
      <c r="D2247" s="9">
        <v>34789</v>
      </c>
    </row>
    <row r="2248" spans="1:4" x14ac:dyDescent="0.45">
      <c r="A2248" t="s">
        <v>4099</v>
      </c>
      <c r="B2248" t="s">
        <v>265</v>
      </c>
      <c r="C2248">
        <v>10055650803</v>
      </c>
      <c r="D2248" s="9">
        <v>37822</v>
      </c>
    </row>
    <row r="2249" spans="1:4" x14ac:dyDescent="0.45">
      <c r="A2249" t="s">
        <v>264</v>
      </c>
      <c r="B2249" t="s">
        <v>265</v>
      </c>
      <c r="C2249">
        <v>10053235604</v>
      </c>
      <c r="D2249" s="9">
        <v>36579</v>
      </c>
    </row>
    <row r="2250" spans="1:4" x14ac:dyDescent="0.45">
      <c r="A2250" t="s">
        <v>4100</v>
      </c>
      <c r="B2250" t="s">
        <v>282</v>
      </c>
      <c r="C2250">
        <v>10059835846</v>
      </c>
      <c r="D2250" s="9">
        <v>35508</v>
      </c>
    </row>
    <row r="2251" spans="1:4" x14ac:dyDescent="0.45">
      <c r="A2251" t="s">
        <v>4101</v>
      </c>
      <c r="B2251" t="s">
        <v>2210</v>
      </c>
      <c r="C2251">
        <v>10006406428</v>
      </c>
      <c r="D2251" s="9">
        <v>32299</v>
      </c>
    </row>
    <row r="2252" spans="1:4" x14ac:dyDescent="0.45">
      <c r="A2252" t="s">
        <v>4102</v>
      </c>
      <c r="B2252" t="s">
        <v>79</v>
      </c>
      <c r="C2252">
        <v>10023676973</v>
      </c>
      <c r="D2252" s="9">
        <v>36559</v>
      </c>
    </row>
    <row r="2253" spans="1:4" x14ac:dyDescent="0.45">
      <c r="A2253" t="s">
        <v>4103</v>
      </c>
      <c r="B2253" t="s">
        <v>115</v>
      </c>
      <c r="C2253">
        <v>10090732366</v>
      </c>
      <c r="D2253" s="9">
        <v>37599</v>
      </c>
    </row>
    <row r="2254" spans="1:4" x14ac:dyDescent="0.45">
      <c r="A2254" t="s">
        <v>4104</v>
      </c>
      <c r="B2254" t="s">
        <v>427</v>
      </c>
      <c r="C2254">
        <v>10007428362</v>
      </c>
      <c r="D2254" s="9">
        <v>34287</v>
      </c>
    </row>
    <row r="2255" spans="1:4" x14ac:dyDescent="0.45">
      <c r="A2255" t="s">
        <v>255</v>
      </c>
      <c r="B2255" t="s">
        <v>282</v>
      </c>
      <c r="C2255">
        <v>10014629705</v>
      </c>
      <c r="D2255" s="9">
        <v>36369</v>
      </c>
    </row>
    <row r="2256" spans="1:4" x14ac:dyDescent="0.45">
      <c r="A2256" t="s">
        <v>4105</v>
      </c>
      <c r="B2256" t="s">
        <v>58</v>
      </c>
      <c r="C2256">
        <v>10051438070</v>
      </c>
      <c r="D2256" s="9">
        <v>35157</v>
      </c>
    </row>
    <row r="2257" spans="1:4" x14ac:dyDescent="0.45">
      <c r="A2257" t="s">
        <v>4106</v>
      </c>
      <c r="B2257" t="s">
        <v>2221</v>
      </c>
      <c r="C2257">
        <v>10117762125</v>
      </c>
      <c r="D2257" s="9">
        <v>37753</v>
      </c>
    </row>
    <row r="2258" spans="1:4" x14ac:dyDescent="0.45">
      <c r="A2258" t="s">
        <v>4107</v>
      </c>
      <c r="B2258" t="s">
        <v>64</v>
      </c>
      <c r="C2258">
        <v>10079661737</v>
      </c>
      <c r="D2258" s="9">
        <v>33616</v>
      </c>
    </row>
    <row r="2259" spans="1:4" x14ac:dyDescent="0.45">
      <c r="A2259" t="s">
        <v>4108</v>
      </c>
      <c r="B2259" t="s">
        <v>131</v>
      </c>
      <c r="C2259">
        <v>10061332979</v>
      </c>
      <c r="D2259" s="9">
        <v>29871</v>
      </c>
    </row>
    <row r="2260" spans="1:4" x14ac:dyDescent="0.45">
      <c r="A2260" t="s">
        <v>4109</v>
      </c>
      <c r="B2260" t="s">
        <v>2246</v>
      </c>
      <c r="C2260">
        <v>10010885909</v>
      </c>
      <c r="D2260" s="9">
        <v>34700</v>
      </c>
    </row>
    <row r="2261" spans="1:4" x14ac:dyDescent="0.45">
      <c r="A2261" t="s">
        <v>4110</v>
      </c>
      <c r="B2261" t="s">
        <v>2246</v>
      </c>
      <c r="C2261">
        <v>10008601456</v>
      </c>
      <c r="D2261" s="9">
        <v>34556</v>
      </c>
    </row>
    <row r="2262" spans="1:4" x14ac:dyDescent="0.45">
      <c r="A2262" t="s">
        <v>4111</v>
      </c>
      <c r="B2262" t="s">
        <v>131</v>
      </c>
      <c r="C2262">
        <v>10016025491</v>
      </c>
      <c r="D2262" s="9">
        <v>29871</v>
      </c>
    </row>
    <row r="2263" spans="1:4" x14ac:dyDescent="0.45">
      <c r="A2263" t="s">
        <v>4112</v>
      </c>
      <c r="B2263" t="s">
        <v>131</v>
      </c>
      <c r="C2263">
        <v>10056453677</v>
      </c>
      <c r="D2263" s="9">
        <v>34527</v>
      </c>
    </row>
    <row r="2264" spans="1:4" x14ac:dyDescent="0.45">
      <c r="A2264" t="s">
        <v>4113</v>
      </c>
      <c r="B2264" t="s">
        <v>2303</v>
      </c>
      <c r="C2264">
        <v>10006127350</v>
      </c>
      <c r="D2264" s="9">
        <v>32850</v>
      </c>
    </row>
    <row r="2265" spans="1:4" x14ac:dyDescent="0.45">
      <c r="A2265" t="s">
        <v>499</v>
      </c>
      <c r="B2265" t="s">
        <v>427</v>
      </c>
      <c r="C2265">
        <v>10119038178</v>
      </c>
      <c r="D2265" s="9">
        <v>36977</v>
      </c>
    </row>
    <row r="2266" spans="1:4" x14ac:dyDescent="0.45">
      <c r="A2266" t="s">
        <v>4114</v>
      </c>
      <c r="B2266" t="s">
        <v>2259</v>
      </c>
      <c r="C2266">
        <v>10069926371</v>
      </c>
      <c r="D2266" s="9">
        <v>37548</v>
      </c>
    </row>
    <row r="2267" spans="1:4" x14ac:dyDescent="0.45">
      <c r="A2267" t="s">
        <v>4115</v>
      </c>
      <c r="B2267" t="s">
        <v>91</v>
      </c>
      <c r="C2267">
        <v>10072341974</v>
      </c>
      <c r="D2267" s="9">
        <v>37249</v>
      </c>
    </row>
    <row r="2268" spans="1:4" x14ac:dyDescent="0.45">
      <c r="A2268" t="s">
        <v>4116</v>
      </c>
      <c r="B2268" t="s">
        <v>282</v>
      </c>
      <c r="C2268">
        <v>10008957023</v>
      </c>
      <c r="D2268" s="9">
        <v>34591</v>
      </c>
    </row>
    <row r="2269" spans="1:4" x14ac:dyDescent="0.45">
      <c r="A2269" t="s">
        <v>4117</v>
      </c>
      <c r="B2269" t="s">
        <v>67</v>
      </c>
      <c r="C2269">
        <v>10016203428</v>
      </c>
      <c r="D2269" s="9">
        <v>23712</v>
      </c>
    </row>
    <row r="2270" spans="1:4" x14ac:dyDescent="0.45">
      <c r="A2270" t="s">
        <v>4118</v>
      </c>
      <c r="B2270" t="s">
        <v>79</v>
      </c>
      <c r="C2270">
        <v>10010923190</v>
      </c>
      <c r="D2270" s="9">
        <v>35510</v>
      </c>
    </row>
    <row r="2271" spans="1:4" x14ac:dyDescent="0.45">
      <c r="A2271" t="s">
        <v>4119</v>
      </c>
      <c r="B2271" t="s">
        <v>265</v>
      </c>
      <c r="C2271">
        <v>10055035558</v>
      </c>
      <c r="D2271" s="9">
        <v>38003</v>
      </c>
    </row>
    <row r="2272" spans="1:4" x14ac:dyDescent="0.45">
      <c r="A2272" t="s">
        <v>4120</v>
      </c>
      <c r="B2272" t="s">
        <v>46</v>
      </c>
      <c r="C2272">
        <v>10011037065</v>
      </c>
      <c r="D2272" s="9">
        <v>33056</v>
      </c>
    </row>
    <row r="2273" spans="1:4" x14ac:dyDescent="0.45">
      <c r="A2273" t="s">
        <v>2167</v>
      </c>
      <c r="B2273" t="s">
        <v>64</v>
      </c>
      <c r="C2273">
        <v>10017492518</v>
      </c>
      <c r="D2273" s="9">
        <v>37999</v>
      </c>
    </row>
    <row r="2274" spans="1:4" x14ac:dyDescent="0.45">
      <c r="A2274" t="s">
        <v>2180</v>
      </c>
      <c r="B2274" t="s">
        <v>64</v>
      </c>
      <c r="C2274">
        <v>10017492417</v>
      </c>
      <c r="D2274" s="9">
        <v>37363</v>
      </c>
    </row>
    <row r="2275" spans="1:4" x14ac:dyDescent="0.45">
      <c r="A2275" t="s">
        <v>4121</v>
      </c>
      <c r="B2275" t="s">
        <v>64</v>
      </c>
      <c r="C2275">
        <v>10064212162</v>
      </c>
      <c r="D2275" s="9">
        <v>27238</v>
      </c>
    </row>
    <row r="2276" spans="1:4" x14ac:dyDescent="0.45">
      <c r="A2276" t="s">
        <v>356</v>
      </c>
      <c r="B2276" t="s">
        <v>96</v>
      </c>
      <c r="C2276">
        <v>10009762325</v>
      </c>
      <c r="D2276" s="9">
        <v>32347</v>
      </c>
    </row>
    <row r="2277" spans="1:4" x14ac:dyDescent="0.45">
      <c r="A2277" t="s">
        <v>4122</v>
      </c>
      <c r="B2277" t="s">
        <v>121</v>
      </c>
      <c r="C2277">
        <v>10009691088</v>
      </c>
      <c r="D2277" s="9">
        <v>35404</v>
      </c>
    </row>
    <row r="2278" spans="1:4" x14ac:dyDescent="0.45">
      <c r="A2278" t="s">
        <v>4123</v>
      </c>
      <c r="B2278" t="s">
        <v>121</v>
      </c>
      <c r="C2278">
        <v>10061283469</v>
      </c>
      <c r="D2278" s="9">
        <v>35404</v>
      </c>
    </row>
    <row r="2279" spans="1:4" x14ac:dyDescent="0.45">
      <c r="A2279" t="s">
        <v>4124</v>
      </c>
      <c r="B2279" t="s">
        <v>2233</v>
      </c>
      <c r="C2279">
        <v>10009056043</v>
      </c>
      <c r="D2279" s="9">
        <v>35061</v>
      </c>
    </row>
    <row r="2280" spans="1:4" x14ac:dyDescent="0.45">
      <c r="A2280" t="s">
        <v>4125</v>
      </c>
      <c r="B2280" t="s">
        <v>91</v>
      </c>
      <c r="C2280">
        <v>10005300123</v>
      </c>
      <c r="D2280" s="9">
        <v>27148</v>
      </c>
    </row>
    <row r="2281" spans="1:4" x14ac:dyDescent="0.45">
      <c r="A2281" t="s">
        <v>4126</v>
      </c>
      <c r="B2281" t="s">
        <v>67</v>
      </c>
      <c r="C2281">
        <v>10056389316</v>
      </c>
      <c r="D2281" s="9">
        <v>37046</v>
      </c>
    </row>
    <row r="2282" spans="1:4" x14ac:dyDescent="0.45">
      <c r="A2282" t="s">
        <v>4127</v>
      </c>
      <c r="B2282" t="s">
        <v>49</v>
      </c>
      <c r="C2282">
        <v>10097450325</v>
      </c>
      <c r="D2282" s="9">
        <v>36287</v>
      </c>
    </row>
    <row r="2283" spans="1:4" x14ac:dyDescent="0.45">
      <c r="A2283" t="s">
        <v>4128</v>
      </c>
      <c r="B2283" t="s">
        <v>363</v>
      </c>
      <c r="C2283">
        <v>10007829294</v>
      </c>
      <c r="D2283" s="9">
        <v>34587</v>
      </c>
    </row>
    <row r="2284" spans="1:4" x14ac:dyDescent="0.45">
      <c r="A2284" t="s">
        <v>399</v>
      </c>
      <c r="B2284" t="s">
        <v>49</v>
      </c>
      <c r="C2284">
        <v>10020981585</v>
      </c>
      <c r="D2284" s="9">
        <v>34563</v>
      </c>
    </row>
    <row r="2285" spans="1:4" x14ac:dyDescent="0.45">
      <c r="A2285" t="s">
        <v>4129</v>
      </c>
      <c r="B2285" t="s">
        <v>121</v>
      </c>
      <c r="C2285">
        <v>10035369719</v>
      </c>
      <c r="D2285" s="9">
        <v>33245</v>
      </c>
    </row>
    <row r="2286" spans="1:4" x14ac:dyDescent="0.45">
      <c r="A2286" t="s">
        <v>4130</v>
      </c>
      <c r="B2286" t="s">
        <v>121</v>
      </c>
      <c r="C2286">
        <v>10010599555</v>
      </c>
      <c r="D2286" s="9">
        <v>32515</v>
      </c>
    </row>
    <row r="2287" spans="1:4" x14ac:dyDescent="0.45">
      <c r="A2287" t="s">
        <v>4131</v>
      </c>
      <c r="B2287" t="s">
        <v>2246</v>
      </c>
      <c r="C2287">
        <v>10065902588</v>
      </c>
      <c r="D2287" s="9">
        <v>36254</v>
      </c>
    </row>
    <row r="2288" spans="1:4" x14ac:dyDescent="0.45">
      <c r="A2288" t="s">
        <v>4132</v>
      </c>
      <c r="B2288" t="s">
        <v>73</v>
      </c>
      <c r="C2288">
        <v>10132658594</v>
      </c>
      <c r="D2288" s="9">
        <v>38038</v>
      </c>
    </row>
    <row r="2289" spans="1:4" x14ac:dyDescent="0.45">
      <c r="A2289" t="s">
        <v>178</v>
      </c>
      <c r="B2289" t="s">
        <v>49</v>
      </c>
      <c r="C2289">
        <v>10132046686</v>
      </c>
      <c r="D2289" s="9">
        <v>38654</v>
      </c>
    </row>
    <row r="2290" spans="1:4" x14ac:dyDescent="0.45">
      <c r="A2290" t="s">
        <v>4133</v>
      </c>
      <c r="B2290" t="s">
        <v>49</v>
      </c>
      <c r="C2290">
        <v>10010676448</v>
      </c>
      <c r="D2290" s="9">
        <v>35657</v>
      </c>
    </row>
    <row r="2291" spans="1:4" x14ac:dyDescent="0.45">
      <c r="A2291" t="s">
        <v>4134</v>
      </c>
      <c r="B2291" t="s">
        <v>282</v>
      </c>
      <c r="C2291">
        <v>10009194873</v>
      </c>
      <c r="D2291" s="9">
        <v>35349</v>
      </c>
    </row>
    <row r="2292" spans="1:4" x14ac:dyDescent="0.45">
      <c r="A2292" t="s">
        <v>4135</v>
      </c>
      <c r="B2292" t="s">
        <v>427</v>
      </c>
      <c r="C2292">
        <v>10107658664</v>
      </c>
      <c r="D2292" s="9">
        <v>28774</v>
      </c>
    </row>
    <row r="2293" spans="1:4" x14ac:dyDescent="0.45">
      <c r="A2293" t="s">
        <v>4136</v>
      </c>
      <c r="B2293" t="s">
        <v>49</v>
      </c>
      <c r="C2293">
        <v>10009532252</v>
      </c>
      <c r="D2293" s="9">
        <v>35786</v>
      </c>
    </row>
    <row r="2294" spans="1:4" x14ac:dyDescent="0.45">
      <c r="A2294" t="s">
        <v>4137</v>
      </c>
      <c r="B2294" t="s">
        <v>49</v>
      </c>
      <c r="C2294">
        <v>10083813135</v>
      </c>
      <c r="D2294" s="9">
        <v>38024</v>
      </c>
    </row>
    <row r="2295" spans="1:4" x14ac:dyDescent="0.45">
      <c r="A2295" t="s">
        <v>4138</v>
      </c>
      <c r="B2295" t="s">
        <v>131</v>
      </c>
      <c r="C2295">
        <v>10004739341</v>
      </c>
      <c r="D2295" s="9">
        <v>28173</v>
      </c>
    </row>
    <row r="2296" spans="1:4" x14ac:dyDescent="0.45">
      <c r="A2296" t="s">
        <v>4139</v>
      </c>
      <c r="B2296" t="s">
        <v>58</v>
      </c>
      <c r="C2296">
        <v>10053952289</v>
      </c>
      <c r="D2296" s="9">
        <v>37413</v>
      </c>
    </row>
    <row r="2297" spans="1:4" x14ac:dyDescent="0.45">
      <c r="A2297" t="s">
        <v>4140</v>
      </c>
      <c r="B2297" t="s">
        <v>143</v>
      </c>
      <c r="C2297">
        <v>10103181611</v>
      </c>
      <c r="D2297" s="9">
        <v>37559</v>
      </c>
    </row>
    <row r="2298" spans="1:4" x14ac:dyDescent="0.45">
      <c r="A2298" t="s">
        <v>4141</v>
      </c>
      <c r="B2298" t="s">
        <v>131</v>
      </c>
      <c r="C2298">
        <v>10087921386</v>
      </c>
      <c r="D2298" s="9">
        <v>38395</v>
      </c>
    </row>
    <row r="2299" spans="1:4" x14ac:dyDescent="0.45">
      <c r="A2299" t="s">
        <v>4142</v>
      </c>
      <c r="B2299" t="s">
        <v>213</v>
      </c>
      <c r="C2299">
        <v>10010590966</v>
      </c>
      <c r="D2299" s="9">
        <v>31129</v>
      </c>
    </row>
    <row r="2300" spans="1:4" x14ac:dyDescent="0.45">
      <c r="A2300" t="s">
        <v>4143</v>
      </c>
      <c r="B2300" t="s">
        <v>429</v>
      </c>
      <c r="C2300">
        <v>10058755510</v>
      </c>
      <c r="D2300" s="9">
        <v>37708</v>
      </c>
    </row>
    <row r="2301" spans="1:4" x14ac:dyDescent="0.45">
      <c r="A2301" t="s">
        <v>4144</v>
      </c>
      <c r="B2301" t="s">
        <v>177</v>
      </c>
      <c r="C2301">
        <v>10016036205</v>
      </c>
      <c r="D2301" s="9">
        <v>36241</v>
      </c>
    </row>
    <row r="2302" spans="1:4" x14ac:dyDescent="0.45">
      <c r="A2302" t="s">
        <v>4145</v>
      </c>
      <c r="B2302" t="s">
        <v>52</v>
      </c>
      <c r="C2302">
        <v>10068994767</v>
      </c>
      <c r="D2302" s="9">
        <v>37887</v>
      </c>
    </row>
    <row r="2303" spans="1:4" x14ac:dyDescent="0.45">
      <c r="A2303" t="s">
        <v>283</v>
      </c>
      <c r="B2303" t="s">
        <v>83</v>
      </c>
      <c r="C2303">
        <v>10008688150</v>
      </c>
      <c r="D2303" s="9">
        <v>34346</v>
      </c>
    </row>
    <row r="2304" spans="1:4" x14ac:dyDescent="0.45">
      <c r="A2304" t="s">
        <v>4146</v>
      </c>
      <c r="B2304" t="s">
        <v>2347</v>
      </c>
      <c r="C2304">
        <v>10010582680</v>
      </c>
      <c r="D2304" s="9">
        <v>32578</v>
      </c>
    </row>
    <row r="2305" spans="1:4" x14ac:dyDescent="0.45">
      <c r="A2305" t="s">
        <v>4147</v>
      </c>
      <c r="B2305" t="s">
        <v>115</v>
      </c>
      <c r="C2305">
        <v>10128344118</v>
      </c>
      <c r="D2305" s="9">
        <v>28828</v>
      </c>
    </row>
    <row r="2306" spans="1:4" x14ac:dyDescent="0.45">
      <c r="A2306" t="s">
        <v>4148</v>
      </c>
      <c r="B2306" t="s">
        <v>61</v>
      </c>
      <c r="C2306">
        <v>10030468084</v>
      </c>
      <c r="D2306" s="9">
        <v>38055</v>
      </c>
    </row>
    <row r="2307" spans="1:4" x14ac:dyDescent="0.45">
      <c r="A2307" t="s">
        <v>4149</v>
      </c>
      <c r="B2307" t="s">
        <v>67</v>
      </c>
      <c r="C2307">
        <v>10016220909</v>
      </c>
      <c r="D2307" s="9">
        <v>30673</v>
      </c>
    </row>
    <row r="2308" spans="1:4" x14ac:dyDescent="0.45">
      <c r="A2308" t="s">
        <v>4150</v>
      </c>
      <c r="B2308" t="s">
        <v>2259</v>
      </c>
      <c r="C2308">
        <v>10010671802</v>
      </c>
      <c r="D2308" s="9">
        <v>31265</v>
      </c>
    </row>
    <row r="2309" spans="1:4" x14ac:dyDescent="0.45">
      <c r="A2309" t="s">
        <v>4151</v>
      </c>
      <c r="B2309" t="s">
        <v>49</v>
      </c>
      <c r="C2309">
        <v>10123975680</v>
      </c>
      <c r="D2309" s="9">
        <v>38026</v>
      </c>
    </row>
    <row r="2310" spans="1:4" x14ac:dyDescent="0.45">
      <c r="A2310" t="s">
        <v>4152</v>
      </c>
      <c r="B2310" t="s">
        <v>2246</v>
      </c>
      <c r="C2310">
        <v>10095257519</v>
      </c>
      <c r="D2310" s="9">
        <v>38286</v>
      </c>
    </row>
    <row r="2311" spans="1:4" x14ac:dyDescent="0.45">
      <c r="A2311" t="s">
        <v>4153</v>
      </c>
      <c r="B2311" t="s">
        <v>282</v>
      </c>
      <c r="C2311">
        <v>10009183961</v>
      </c>
      <c r="D2311" s="9">
        <v>35185</v>
      </c>
    </row>
    <row r="2312" spans="1:4" x14ac:dyDescent="0.45">
      <c r="A2312" t="s">
        <v>448</v>
      </c>
      <c r="B2312" t="s">
        <v>96</v>
      </c>
      <c r="C2312">
        <v>10082509796</v>
      </c>
      <c r="D2312" s="9">
        <v>34994</v>
      </c>
    </row>
    <row r="2313" spans="1:4" x14ac:dyDescent="0.45">
      <c r="A2313" t="s">
        <v>4154</v>
      </c>
      <c r="B2313" t="s">
        <v>121</v>
      </c>
      <c r="C2313">
        <v>10064804367</v>
      </c>
      <c r="D2313" s="9">
        <v>32009</v>
      </c>
    </row>
    <row r="2314" spans="1:4" x14ac:dyDescent="0.45">
      <c r="A2314" t="s">
        <v>4155</v>
      </c>
      <c r="B2314" t="s">
        <v>131</v>
      </c>
      <c r="C2314">
        <v>10009189116</v>
      </c>
      <c r="D2314" s="9">
        <v>35161</v>
      </c>
    </row>
    <row r="2315" spans="1:4" x14ac:dyDescent="0.45">
      <c r="A2315" t="s">
        <v>4156</v>
      </c>
      <c r="B2315" t="s">
        <v>131</v>
      </c>
      <c r="C2315">
        <v>10043261778</v>
      </c>
      <c r="D2315" s="9">
        <v>37991</v>
      </c>
    </row>
    <row r="2316" spans="1:4" x14ac:dyDescent="0.45">
      <c r="A2316" t="s">
        <v>4157</v>
      </c>
      <c r="B2316" t="s">
        <v>121</v>
      </c>
      <c r="C2316">
        <v>10081576879</v>
      </c>
      <c r="D2316" s="9">
        <v>37197</v>
      </c>
    </row>
    <row r="2317" spans="1:4" x14ac:dyDescent="0.45">
      <c r="A2317" t="s">
        <v>4158</v>
      </c>
      <c r="B2317" t="s">
        <v>91</v>
      </c>
      <c r="C2317">
        <v>10123581115</v>
      </c>
      <c r="D2317" s="9">
        <v>38163</v>
      </c>
    </row>
    <row r="2318" spans="1:4" x14ac:dyDescent="0.45">
      <c r="A2318" t="s">
        <v>4159</v>
      </c>
      <c r="B2318" t="s">
        <v>177</v>
      </c>
      <c r="C2318">
        <v>10096040387</v>
      </c>
      <c r="D2318" s="9">
        <v>37320</v>
      </c>
    </row>
    <row r="2319" spans="1:4" x14ac:dyDescent="0.45">
      <c r="A2319" t="s">
        <v>4160</v>
      </c>
      <c r="B2319" t="s">
        <v>2233</v>
      </c>
      <c r="C2319">
        <v>10097135275</v>
      </c>
      <c r="D2319" s="9">
        <v>36616</v>
      </c>
    </row>
    <row r="2320" spans="1:4" x14ac:dyDescent="0.45">
      <c r="A2320" t="s">
        <v>4161</v>
      </c>
      <c r="B2320" t="s">
        <v>2233</v>
      </c>
      <c r="C2320">
        <v>10016326191</v>
      </c>
      <c r="D2320" s="9">
        <v>36616</v>
      </c>
    </row>
    <row r="2321" spans="1:4" x14ac:dyDescent="0.45">
      <c r="A2321" t="s">
        <v>1976</v>
      </c>
      <c r="B2321" t="s">
        <v>177</v>
      </c>
      <c r="C2321">
        <v>10115326314</v>
      </c>
      <c r="D2321" s="9">
        <v>37364</v>
      </c>
    </row>
    <row r="2322" spans="1:4" x14ac:dyDescent="0.45">
      <c r="A2322" t="s">
        <v>4162</v>
      </c>
      <c r="B2322" t="s">
        <v>2274</v>
      </c>
      <c r="C2322">
        <v>10010109303</v>
      </c>
      <c r="D2322" s="9">
        <v>35015</v>
      </c>
    </row>
    <row r="2323" spans="1:4" x14ac:dyDescent="0.45">
      <c r="A2323" t="s">
        <v>4163</v>
      </c>
      <c r="B2323" t="s">
        <v>2342</v>
      </c>
      <c r="C2323">
        <v>10065496404</v>
      </c>
      <c r="D2323" s="9">
        <v>27354</v>
      </c>
    </row>
    <row r="2324" spans="1:4" x14ac:dyDescent="0.45">
      <c r="A2324" t="s">
        <v>4164</v>
      </c>
      <c r="B2324" t="s">
        <v>67</v>
      </c>
      <c r="C2324">
        <v>10064439205</v>
      </c>
      <c r="D2324" s="9">
        <v>29683</v>
      </c>
    </row>
    <row r="2325" spans="1:4" x14ac:dyDescent="0.45">
      <c r="A2325" t="s">
        <v>4165</v>
      </c>
      <c r="B2325" t="s">
        <v>282</v>
      </c>
      <c r="C2325">
        <v>10006503832</v>
      </c>
      <c r="D2325" s="9">
        <v>33408</v>
      </c>
    </row>
    <row r="2326" spans="1:4" x14ac:dyDescent="0.45">
      <c r="A2326" t="s">
        <v>4166</v>
      </c>
      <c r="B2326" t="s">
        <v>282</v>
      </c>
      <c r="C2326">
        <v>10034951508</v>
      </c>
      <c r="D2326" s="9">
        <v>36514</v>
      </c>
    </row>
    <row r="2327" spans="1:4" x14ac:dyDescent="0.45">
      <c r="A2327" t="s">
        <v>4167</v>
      </c>
      <c r="B2327" t="s">
        <v>121</v>
      </c>
      <c r="C2327">
        <v>10059070657</v>
      </c>
      <c r="D2327" s="9">
        <v>33688</v>
      </c>
    </row>
    <row r="2328" spans="1:4" x14ac:dyDescent="0.45">
      <c r="A2328" t="s">
        <v>4168</v>
      </c>
      <c r="B2328" t="s">
        <v>2221</v>
      </c>
      <c r="C2328">
        <v>10087481048</v>
      </c>
      <c r="D2328" s="9">
        <v>37552</v>
      </c>
    </row>
    <row r="2329" spans="1:4" x14ac:dyDescent="0.45">
      <c r="A2329" t="s">
        <v>4169</v>
      </c>
      <c r="B2329" t="s">
        <v>88</v>
      </c>
      <c r="C2329">
        <v>10009231451</v>
      </c>
      <c r="D2329" s="9">
        <v>34716</v>
      </c>
    </row>
    <row r="2330" spans="1:4" x14ac:dyDescent="0.45">
      <c r="A2330" t="s">
        <v>4170</v>
      </c>
      <c r="B2330" t="s">
        <v>2371</v>
      </c>
      <c r="C2330">
        <v>10049768660</v>
      </c>
      <c r="D2330" s="9">
        <v>36514</v>
      </c>
    </row>
    <row r="2331" spans="1:4" x14ac:dyDescent="0.45">
      <c r="A2331" t="s">
        <v>4171</v>
      </c>
      <c r="B2331" t="s">
        <v>96</v>
      </c>
      <c r="C2331">
        <v>10009512448</v>
      </c>
      <c r="D2331" s="9">
        <v>35201</v>
      </c>
    </row>
    <row r="2332" spans="1:4" x14ac:dyDescent="0.45">
      <c r="A2332" t="s">
        <v>4172</v>
      </c>
      <c r="B2332" t="s">
        <v>52</v>
      </c>
      <c r="C2332">
        <v>10023549257</v>
      </c>
      <c r="D2332" s="9">
        <v>36501</v>
      </c>
    </row>
    <row r="2333" spans="1:4" x14ac:dyDescent="0.45">
      <c r="A2333" t="s">
        <v>4173</v>
      </c>
      <c r="B2333" t="s">
        <v>121</v>
      </c>
      <c r="C2333">
        <v>10035396900</v>
      </c>
      <c r="D2333" s="9">
        <v>37188</v>
      </c>
    </row>
    <row r="2334" spans="1:4" x14ac:dyDescent="0.45">
      <c r="A2334" t="s">
        <v>4174</v>
      </c>
      <c r="B2334" t="s">
        <v>2233</v>
      </c>
      <c r="C2334">
        <v>10010875603</v>
      </c>
      <c r="D2334" s="9">
        <v>35736</v>
      </c>
    </row>
    <row r="2335" spans="1:4" x14ac:dyDescent="0.45">
      <c r="A2335" t="s">
        <v>4175</v>
      </c>
      <c r="B2335" t="s">
        <v>79</v>
      </c>
      <c r="C2335">
        <v>10052202754</v>
      </c>
      <c r="D2335" s="9">
        <v>34596</v>
      </c>
    </row>
    <row r="2336" spans="1:4" x14ac:dyDescent="0.45">
      <c r="A2336" t="s">
        <v>4176</v>
      </c>
      <c r="B2336" t="s">
        <v>70</v>
      </c>
      <c r="C2336">
        <v>10009142232</v>
      </c>
      <c r="D2336" s="9">
        <v>32338</v>
      </c>
    </row>
    <row r="2337" spans="1:4" x14ac:dyDescent="0.45">
      <c r="A2337" t="s">
        <v>4177</v>
      </c>
      <c r="B2337" t="s">
        <v>70</v>
      </c>
      <c r="C2337">
        <v>10055931190</v>
      </c>
      <c r="D2337" s="9">
        <v>32338</v>
      </c>
    </row>
    <row r="2338" spans="1:4" x14ac:dyDescent="0.45">
      <c r="A2338" t="s">
        <v>4178</v>
      </c>
      <c r="B2338" t="s">
        <v>370</v>
      </c>
      <c r="C2338">
        <v>10050940845</v>
      </c>
      <c r="D2338" s="9">
        <v>36004</v>
      </c>
    </row>
    <row r="2339" spans="1:4" x14ac:dyDescent="0.45">
      <c r="A2339" t="s">
        <v>4179</v>
      </c>
      <c r="B2339" t="s">
        <v>99</v>
      </c>
      <c r="C2339">
        <v>10084261456</v>
      </c>
      <c r="D2339" s="9">
        <v>34293</v>
      </c>
    </row>
    <row r="2340" spans="1:4" x14ac:dyDescent="0.45">
      <c r="A2340" t="s">
        <v>4180</v>
      </c>
      <c r="B2340" t="s">
        <v>2233</v>
      </c>
      <c r="C2340">
        <v>10058814215</v>
      </c>
      <c r="D2340" s="9">
        <v>36602</v>
      </c>
    </row>
    <row r="2341" spans="1:4" x14ac:dyDescent="0.45">
      <c r="A2341" t="s">
        <v>4181</v>
      </c>
      <c r="B2341" t="s">
        <v>2221</v>
      </c>
      <c r="C2341">
        <v>10036107525</v>
      </c>
      <c r="D2341" s="9">
        <v>36733</v>
      </c>
    </row>
    <row r="2342" spans="1:4" x14ac:dyDescent="0.45">
      <c r="A2342" t="s">
        <v>4182</v>
      </c>
      <c r="B2342" t="s">
        <v>37</v>
      </c>
      <c r="C2342">
        <v>10128887318</v>
      </c>
      <c r="D2342" s="9">
        <v>35105</v>
      </c>
    </row>
    <row r="2343" spans="1:4" x14ac:dyDescent="0.45">
      <c r="A2343" t="s">
        <v>4183</v>
      </c>
      <c r="B2343" t="s">
        <v>177</v>
      </c>
      <c r="C2343">
        <v>10008938835</v>
      </c>
      <c r="D2343" s="9">
        <v>34397</v>
      </c>
    </row>
    <row r="2344" spans="1:4" x14ac:dyDescent="0.45">
      <c r="A2344" t="s">
        <v>4184</v>
      </c>
      <c r="B2344" t="s">
        <v>121</v>
      </c>
      <c r="C2344">
        <v>10113469267</v>
      </c>
      <c r="D2344" s="9">
        <v>38071</v>
      </c>
    </row>
    <row r="2345" spans="1:4" x14ac:dyDescent="0.45">
      <c r="A2345" t="s">
        <v>4185</v>
      </c>
      <c r="B2345" t="s">
        <v>88</v>
      </c>
      <c r="C2345">
        <v>10055701222</v>
      </c>
      <c r="D2345" s="9">
        <v>37683</v>
      </c>
    </row>
    <row r="2346" spans="1:4" x14ac:dyDescent="0.45">
      <c r="A2346" t="s">
        <v>4186</v>
      </c>
      <c r="B2346" t="s">
        <v>121</v>
      </c>
      <c r="C2346">
        <v>10059958411</v>
      </c>
      <c r="D2346" s="9">
        <v>37405</v>
      </c>
    </row>
    <row r="2347" spans="1:4" x14ac:dyDescent="0.45">
      <c r="A2347" t="s">
        <v>4187</v>
      </c>
      <c r="B2347" t="s">
        <v>88</v>
      </c>
      <c r="C2347">
        <v>10050492019</v>
      </c>
      <c r="D2347" s="9">
        <v>38248</v>
      </c>
    </row>
    <row r="2348" spans="1:4" x14ac:dyDescent="0.45">
      <c r="A2348" t="s">
        <v>4188</v>
      </c>
      <c r="B2348" t="s">
        <v>2292</v>
      </c>
      <c r="C2348">
        <v>10010938146</v>
      </c>
      <c r="D2348" s="9">
        <v>33730</v>
      </c>
    </row>
    <row r="2349" spans="1:4" x14ac:dyDescent="0.45">
      <c r="A2349" t="s">
        <v>4189</v>
      </c>
      <c r="B2349" t="s">
        <v>52</v>
      </c>
      <c r="C2349">
        <v>10009073221</v>
      </c>
      <c r="D2349" s="9">
        <v>34855</v>
      </c>
    </row>
    <row r="2350" spans="1:4" x14ac:dyDescent="0.45">
      <c r="A2350" t="s">
        <v>2052</v>
      </c>
      <c r="B2350" t="s">
        <v>88</v>
      </c>
      <c r="C2350">
        <v>10008688857</v>
      </c>
      <c r="D2350" s="9">
        <v>34949</v>
      </c>
    </row>
    <row r="2351" spans="1:4" x14ac:dyDescent="0.45">
      <c r="A2351" t="s">
        <v>4190</v>
      </c>
      <c r="B2351" t="s">
        <v>70</v>
      </c>
      <c r="C2351">
        <v>10007199909</v>
      </c>
      <c r="D2351" s="9">
        <v>34043</v>
      </c>
    </row>
    <row r="2352" spans="1:4" x14ac:dyDescent="0.45">
      <c r="A2352" t="s">
        <v>476</v>
      </c>
      <c r="B2352" t="s">
        <v>477</v>
      </c>
      <c r="C2352">
        <v>10045952924</v>
      </c>
      <c r="D2352" s="9">
        <v>33871</v>
      </c>
    </row>
    <row r="2353" spans="1:4" x14ac:dyDescent="0.45">
      <c r="A2353" t="s">
        <v>4191</v>
      </c>
      <c r="B2353" t="s">
        <v>99</v>
      </c>
      <c r="C2353">
        <v>10036579084</v>
      </c>
      <c r="D2353" s="9">
        <v>36840</v>
      </c>
    </row>
    <row r="2354" spans="1:4" x14ac:dyDescent="0.45">
      <c r="A2354" t="s">
        <v>4192</v>
      </c>
      <c r="B2354" t="s">
        <v>223</v>
      </c>
      <c r="C2354">
        <v>10096075753</v>
      </c>
      <c r="D2354" s="9">
        <v>32002</v>
      </c>
    </row>
    <row r="2355" spans="1:4" x14ac:dyDescent="0.45">
      <c r="A2355" t="s">
        <v>4193</v>
      </c>
      <c r="B2355" t="s">
        <v>265</v>
      </c>
      <c r="C2355">
        <v>10083731693</v>
      </c>
      <c r="D2355" s="9">
        <v>37773</v>
      </c>
    </row>
    <row r="2356" spans="1:4" x14ac:dyDescent="0.45">
      <c r="A2356" t="s">
        <v>4194</v>
      </c>
      <c r="B2356" t="s">
        <v>2342</v>
      </c>
      <c r="C2356">
        <v>10014510574</v>
      </c>
      <c r="D2356" s="9">
        <v>35714</v>
      </c>
    </row>
    <row r="2357" spans="1:4" x14ac:dyDescent="0.45">
      <c r="A2357" t="s">
        <v>4195</v>
      </c>
      <c r="B2357" t="s">
        <v>2246</v>
      </c>
      <c r="C2357">
        <v>10049057025</v>
      </c>
      <c r="D2357" s="9">
        <v>36651</v>
      </c>
    </row>
    <row r="2358" spans="1:4" x14ac:dyDescent="0.45">
      <c r="A2358" t="s">
        <v>4196</v>
      </c>
      <c r="B2358" t="s">
        <v>91</v>
      </c>
      <c r="C2358">
        <v>10011325237</v>
      </c>
      <c r="D2358" s="9">
        <v>33019</v>
      </c>
    </row>
    <row r="2359" spans="1:4" x14ac:dyDescent="0.45">
      <c r="A2359" t="s">
        <v>234</v>
      </c>
      <c r="B2359" t="s">
        <v>55</v>
      </c>
      <c r="C2359">
        <v>10008689059</v>
      </c>
      <c r="D2359" s="9">
        <v>34846</v>
      </c>
    </row>
    <row r="2360" spans="1:4" x14ac:dyDescent="0.45">
      <c r="A2360" t="s">
        <v>4197</v>
      </c>
      <c r="B2360" t="s">
        <v>121</v>
      </c>
      <c r="C2360">
        <v>10009067359</v>
      </c>
      <c r="D2360" s="9">
        <v>34443</v>
      </c>
    </row>
    <row r="2361" spans="1:4" x14ac:dyDescent="0.45">
      <c r="A2361" t="s">
        <v>4198</v>
      </c>
      <c r="B2361" t="s">
        <v>143</v>
      </c>
      <c r="C2361">
        <v>10090167544</v>
      </c>
      <c r="D2361" s="9">
        <v>36894</v>
      </c>
    </row>
    <row r="2362" spans="1:4" x14ac:dyDescent="0.45">
      <c r="A2362" t="s">
        <v>4199</v>
      </c>
      <c r="B2362" t="s">
        <v>61</v>
      </c>
      <c r="C2362">
        <v>10014966070</v>
      </c>
      <c r="D2362" s="9">
        <v>35447</v>
      </c>
    </row>
    <row r="2363" spans="1:4" x14ac:dyDescent="0.45">
      <c r="A2363" t="s">
        <v>4200</v>
      </c>
      <c r="B2363" t="s">
        <v>121</v>
      </c>
      <c r="C2363">
        <v>10035459140</v>
      </c>
      <c r="D2363" s="9">
        <v>29119</v>
      </c>
    </row>
    <row r="2364" spans="1:4" x14ac:dyDescent="0.45">
      <c r="A2364" t="s">
        <v>4201</v>
      </c>
      <c r="B2364" t="s">
        <v>131</v>
      </c>
      <c r="C2364">
        <v>10011153465</v>
      </c>
      <c r="D2364" s="9">
        <v>35826</v>
      </c>
    </row>
    <row r="2365" spans="1:4" x14ac:dyDescent="0.45">
      <c r="A2365" t="s">
        <v>4202</v>
      </c>
      <c r="B2365" t="s">
        <v>70</v>
      </c>
      <c r="C2365">
        <v>10053568737</v>
      </c>
      <c r="D2365" s="9">
        <v>32014</v>
      </c>
    </row>
    <row r="2366" spans="1:4" x14ac:dyDescent="0.45">
      <c r="A2366" t="s">
        <v>4203</v>
      </c>
      <c r="B2366" t="s">
        <v>52</v>
      </c>
      <c r="C2366">
        <v>10023447005</v>
      </c>
      <c r="D2366" s="9">
        <v>36363</v>
      </c>
    </row>
    <row r="2367" spans="1:4" x14ac:dyDescent="0.45">
      <c r="A2367" t="s">
        <v>4204</v>
      </c>
      <c r="B2367" t="s">
        <v>79</v>
      </c>
      <c r="C2367">
        <v>10011030395</v>
      </c>
      <c r="D2367" s="9">
        <v>35179</v>
      </c>
    </row>
    <row r="2368" spans="1:4" x14ac:dyDescent="0.45">
      <c r="A2368" t="s">
        <v>4205</v>
      </c>
      <c r="B2368" t="s">
        <v>363</v>
      </c>
      <c r="C2368">
        <v>10106940056</v>
      </c>
      <c r="D2368" s="9">
        <v>33999</v>
      </c>
    </row>
    <row r="2369" spans="1:4" x14ac:dyDescent="0.45">
      <c r="A2369" t="s">
        <v>4206</v>
      </c>
      <c r="B2369" t="s">
        <v>363</v>
      </c>
      <c r="C2369">
        <v>10070453003</v>
      </c>
      <c r="D2369" s="9">
        <v>37462</v>
      </c>
    </row>
    <row r="2370" spans="1:4" x14ac:dyDescent="0.45">
      <c r="A2370" t="s">
        <v>4207</v>
      </c>
      <c r="B2370" t="s">
        <v>363</v>
      </c>
      <c r="C2370">
        <v>10015191089</v>
      </c>
      <c r="D2370" s="9">
        <v>35169</v>
      </c>
    </row>
    <row r="2371" spans="1:4" x14ac:dyDescent="0.45">
      <c r="A2371" t="s">
        <v>4208</v>
      </c>
      <c r="B2371" t="s">
        <v>363</v>
      </c>
      <c r="C2371">
        <v>10009008856</v>
      </c>
      <c r="D2371" s="9">
        <v>34712</v>
      </c>
    </row>
    <row r="2372" spans="1:4" x14ac:dyDescent="0.45">
      <c r="A2372" t="s">
        <v>4209</v>
      </c>
      <c r="B2372" t="s">
        <v>363</v>
      </c>
      <c r="C2372">
        <v>10083485254</v>
      </c>
      <c r="D2372" s="9">
        <v>36246</v>
      </c>
    </row>
    <row r="2373" spans="1:4" x14ac:dyDescent="0.45">
      <c r="A2373" t="s">
        <v>4210</v>
      </c>
      <c r="B2373" t="s">
        <v>363</v>
      </c>
      <c r="C2373">
        <v>10015191291</v>
      </c>
      <c r="D2373" s="9">
        <v>35439</v>
      </c>
    </row>
    <row r="2374" spans="1:4" x14ac:dyDescent="0.45">
      <c r="A2374" t="s">
        <v>4211</v>
      </c>
      <c r="B2374" t="s">
        <v>363</v>
      </c>
      <c r="C2374">
        <v>10010109000</v>
      </c>
      <c r="D2374" s="9">
        <v>34379</v>
      </c>
    </row>
    <row r="2375" spans="1:4" x14ac:dyDescent="0.45">
      <c r="A2375" t="s">
        <v>4212</v>
      </c>
      <c r="B2375" t="s">
        <v>363</v>
      </c>
      <c r="C2375">
        <v>10096349272</v>
      </c>
      <c r="D2375" s="9">
        <v>36621</v>
      </c>
    </row>
    <row r="2376" spans="1:4" x14ac:dyDescent="0.45">
      <c r="A2376" t="s">
        <v>4213</v>
      </c>
      <c r="B2376" t="s">
        <v>363</v>
      </c>
      <c r="C2376">
        <v>10010800225</v>
      </c>
      <c r="D2376" s="9">
        <v>36085</v>
      </c>
    </row>
    <row r="2377" spans="1:4" x14ac:dyDescent="0.45">
      <c r="A2377" t="s">
        <v>4213</v>
      </c>
      <c r="B2377" t="s">
        <v>363</v>
      </c>
      <c r="C2377">
        <v>10013559772</v>
      </c>
      <c r="D2377" s="9">
        <v>34055</v>
      </c>
    </row>
    <row r="2378" spans="1:4" x14ac:dyDescent="0.45">
      <c r="A2378" t="s">
        <v>4214</v>
      </c>
      <c r="B2378" t="s">
        <v>363</v>
      </c>
      <c r="C2378">
        <v>10010870044</v>
      </c>
      <c r="D2378" s="9">
        <v>34055</v>
      </c>
    </row>
    <row r="2379" spans="1:4" x14ac:dyDescent="0.45">
      <c r="A2379" t="s">
        <v>4215</v>
      </c>
      <c r="B2379" t="s">
        <v>363</v>
      </c>
      <c r="C2379">
        <v>10119264918</v>
      </c>
      <c r="D2379" s="9">
        <v>37580</v>
      </c>
    </row>
    <row r="2380" spans="1:4" x14ac:dyDescent="0.45">
      <c r="A2380" t="s">
        <v>4216</v>
      </c>
      <c r="B2380" t="s">
        <v>37</v>
      </c>
      <c r="C2380">
        <v>10022230764</v>
      </c>
      <c r="D2380" s="9">
        <v>36928</v>
      </c>
    </row>
    <row r="2381" spans="1:4" x14ac:dyDescent="0.45">
      <c r="A2381" t="s">
        <v>4217</v>
      </c>
      <c r="B2381" t="s">
        <v>115</v>
      </c>
      <c r="C2381">
        <v>10047403981</v>
      </c>
      <c r="D2381" s="9">
        <v>37755</v>
      </c>
    </row>
    <row r="2382" spans="1:4" x14ac:dyDescent="0.45">
      <c r="A2382" t="s">
        <v>4218</v>
      </c>
      <c r="B2382" t="s">
        <v>79</v>
      </c>
      <c r="C2382">
        <v>10011057677</v>
      </c>
      <c r="D2382" s="9">
        <v>31708</v>
      </c>
    </row>
    <row r="2383" spans="1:4" x14ac:dyDescent="0.45">
      <c r="A2383" t="s">
        <v>4219</v>
      </c>
      <c r="B2383" t="s">
        <v>121</v>
      </c>
      <c r="C2383">
        <v>10009690179</v>
      </c>
      <c r="D2383" s="9">
        <v>35610</v>
      </c>
    </row>
    <row r="2384" spans="1:4" x14ac:dyDescent="0.45">
      <c r="A2384" t="s">
        <v>2096</v>
      </c>
      <c r="B2384" t="s">
        <v>121</v>
      </c>
      <c r="C2384">
        <v>10009038360</v>
      </c>
      <c r="D2384" s="9">
        <v>34921</v>
      </c>
    </row>
    <row r="2385" spans="1:4" x14ac:dyDescent="0.45">
      <c r="A2385" t="s">
        <v>561</v>
      </c>
      <c r="B2385" t="s">
        <v>79</v>
      </c>
      <c r="C2385">
        <v>10089867854</v>
      </c>
      <c r="D2385" s="9">
        <v>37447</v>
      </c>
    </row>
    <row r="2386" spans="1:4" x14ac:dyDescent="0.45">
      <c r="A2386" t="s">
        <v>4220</v>
      </c>
      <c r="B2386" t="s">
        <v>282</v>
      </c>
      <c r="C2386">
        <v>10058808353</v>
      </c>
      <c r="D2386" s="9">
        <v>36107</v>
      </c>
    </row>
    <row r="2387" spans="1:4" x14ac:dyDescent="0.45">
      <c r="A2387" t="s">
        <v>4221</v>
      </c>
      <c r="B2387" t="s">
        <v>2221</v>
      </c>
      <c r="C2387">
        <v>10009546602</v>
      </c>
      <c r="D2387" s="9">
        <v>35673</v>
      </c>
    </row>
    <row r="2388" spans="1:4" x14ac:dyDescent="0.45">
      <c r="A2388" t="s">
        <v>4222</v>
      </c>
      <c r="B2388" t="s">
        <v>143</v>
      </c>
      <c r="C2388">
        <v>10034898156</v>
      </c>
      <c r="D2388" s="9">
        <v>36855</v>
      </c>
    </row>
    <row r="2389" spans="1:4" x14ac:dyDescent="0.45">
      <c r="A2389" t="s">
        <v>4223</v>
      </c>
      <c r="B2389" t="s">
        <v>58</v>
      </c>
      <c r="C2389">
        <v>10055098913</v>
      </c>
      <c r="D2389" s="9">
        <v>36730</v>
      </c>
    </row>
    <row r="2390" spans="1:4" x14ac:dyDescent="0.45">
      <c r="A2390" t="s">
        <v>4224</v>
      </c>
      <c r="B2390" t="s">
        <v>79</v>
      </c>
      <c r="C2390">
        <v>10018142317</v>
      </c>
      <c r="D2390" s="9">
        <v>34892</v>
      </c>
    </row>
    <row r="2391" spans="1:4" x14ac:dyDescent="0.45">
      <c r="A2391" t="s">
        <v>2117</v>
      </c>
      <c r="B2391" t="s">
        <v>91</v>
      </c>
      <c r="C2391">
        <v>10097134063</v>
      </c>
      <c r="D2391" s="9">
        <v>34810</v>
      </c>
    </row>
    <row r="2392" spans="1:4" x14ac:dyDescent="0.45">
      <c r="A2392" t="s">
        <v>230</v>
      </c>
      <c r="B2392" t="s">
        <v>61</v>
      </c>
      <c r="C2392">
        <v>10015336387</v>
      </c>
      <c r="D2392" s="9">
        <v>36363</v>
      </c>
    </row>
    <row r="2393" spans="1:4" x14ac:dyDescent="0.45">
      <c r="A2393" t="s">
        <v>4225</v>
      </c>
      <c r="B2393" t="s">
        <v>37</v>
      </c>
      <c r="C2393">
        <v>10022167817</v>
      </c>
      <c r="D2393" s="9">
        <v>37106</v>
      </c>
    </row>
    <row r="2394" spans="1:4" x14ac:dyDescent="0.45">
      <c r="A2394" t="s">
        <v>4226</v>
      </c>
      <c r="B2394" t="s">
        <v>121</v>
      </c>
      <c r="C2394">
        <v>10010661900</v>
      </c>
      <c r="D2394" s="9">
        <v>35518</v>
      </c>
    </row>
    <row r="2395" spans="1:4" x14ac:dyDescent="0.45">
      <c r="A2395" t="s">
        <v>4227</v>
      </c>
      <c r="B2395" t="s">
        <v>99</v>
      </c>
      <c r="C2395">
        <v>10036578175</v>
      </c>
      <c r="D2395" s="9">
        <v>37253</v>
      </c>
    </row>
    <row r="2396" spans="1:4" x14ac:dyDescent="0.45">
      <c r="A2396" t="s">
        <v>4228</v>
      </c>
      <c r="B2396" t="s">
        <v>52</v>
      </c>
      <c r="C2396">
        <v>10072127362</v>
      </c>
      <c r="D2396" s="9">
        <v>32362</v>
      </c>
    </row>
    <row r="2397" spans="1:4" x14ac:dyDescent="0.45">
      <c r="A2397" t="s">
        <v>4229</v>
      </c>
      <c r="B2397" t="s">
        <v>67</v>
      </c>
      <c r="C2397">
        <v>10096414546</v>
      </c>
      <c r="D2397" s="9">
        <v>38291</v>
      </c>
    </row>
    <row r="2398" spans="1:4" x14ac:dyDescent="0.45">
      <c r="A2398" t="s">
        <v>4230</v>
      </c>
      <c r="B2398" t="s">
        <v>61</v>
      </c>
      <c r="C2398">
        <v>10008689362</v>
      </c>
      <c r="D2398" s="9">
        <v>34770</v>
      </c>
    </row>
    <row r="2399" spans="1:4" x14ac:dyDescent="0.45">
      <c r="A2399" t="s">
        <v>495</v>
      </c>
      <c r="B2399" t="s">
        <v>370</v>
      </c>
      <c r="C2399">
        <v>10087566126</v>
      </c>
      <c r="D2399" s="9">
        <v>37401</v>
      </c>
    </row>
    <row r="2400" spans="1:4" x14ac:dyDescent="0.45">
      <c r="A2400" t="s">
        <v>4231</v>
      </c>
      <c r="B2400" t="s">
        <v>2427</v>
      </c>
      <c r="C2400">
        <v>10062141517</v>
      </c>
      <c r="D2400" s="9">
        <v>35572</v>
      </c>
    </row>
    <row r="2401" spans="1:4" x14ac:dyDescent="0.45">
      <c r="A2401" t="s">
        <v>4232</v>
      </c>
      <c r="B2401" t="s">
        <v>543</v>
      </c>
      <c r="C2401">
        <v>10116409579</v>
      </c>
      <c r="D2401" s="9">
        <v>32748</v>
      </c>
    </row>
    <row r="2402" spans="1:4" x14ac:dyDescent="0.45">
      <c r="A2402" t="s">
        <v>4233</v>
      </c>
      <c r="B2402" t="s">
        <v>96</v>
      </c>
      <c r="C2402">
        <v>10009512347</v>
      </c>
      <c r="D2402" s="9">
        <v>34963</v>
      </c>
    </row>
    <row r="2403" spans="1:4" x14ac:dyDescent="0.45">
      <c r="A2403" t="s">
        <v>4234</v>
      </c>
      <c r="B2403" t="s">
        <v>2292</v>
      </c>
      <c r="C2403">
        <v>10007930237</v>
      </c>
      <c r="D2403" s="9">
        <v>34400</v>
      </c>
    </row>
    <row r="2404" spans="1:4" x14ac:dyDescent="0.45">
      <c r="A2404" t="s">
        <v>587</v>
      </c>
      <c r="B2404" t="s">
        <v>588</v>
      </c>
      <c r="C2404">
        <v>10049830904</v>
      </c>
      <c r="D2404" s="9">
        <v>38928</v>
      </c>
    </row>
    <row r="2405" spans="1:4" x14ac:dyDescent="0.45">
      <c r="A2405" t="s">
        <v>4235</v>
      </c>
      <c r="B2405" t="s">
        <v>2225</v>
      </c>
      <c r="C2405">
        <v>10005970433</v>
      </c>
      <c r="D2405" s="9">
        <v>32568</v>
      </c>
    </row>
    <row r="2406" spans="1:4" x14ac:dyDescent="0.45">
      <c r="A2406" t="s">
        <v>2088</v>
      </c>
      <c r="B2406" t="s">
        <v>58</v>
      </c>
      <c r="C2406">
        <v>10006436336</v>
      </c>
      <c r="D2406" s="9">
        <v>32736</v>
      </c>
    </row>
    <row r="2407" spans="1:4" x14ac:dyDescent="0.45">
      <c r="A2407" t="s">
        <v>4236</v>
      </c>
      <c r="B2407" t="s">
        <v>37</v>
      </c>
      <c r="C2407">
        <v>10002619081</v>
      </c>
      <c r="D2407" s="9">
        <v>25773</v>
      </c>
    </row>
    <row r="2408" spans="1:4" x14ac:dyDescent="0.45">
      <c r="A2408" t="s">
        <v>4237</v>
      </c>
      <c r="B2408" t="s">
        <v>52</v>
      </c>
      <c r="C2408">
        <v>10070411371</v>
      </c>
      <c r="D2408" s="9">
        <v>37877</v>
      </c>
    </row>
    <row r="2409" spans="1:4" x14ac:dyDescent="0.45">
      <c r="A2409" t="s">
        <v>4238</v>
      </c>
      <c r="B2409" t="s">
        <v>121</v>
      </c>
      <c r="C2409">
        <v>10008927721</v>
      </c>
      <c r="D2409" s="9">
        <v>34072</v>
      </c>
    </row>
    <row r="2410" spans="1:4" x14ac:dyDescent="0.45">
      <c r="A2410" t="s">
        <v>4239</v>
      </c>
      <c r="B2410" t="s">
        <v>58</v>
      </c>
      <c r="C2410">
        <v>10060054603</v>
      </c>
      <c r="D2410" s="9">
        <v>37643</v>
      </c>
    </row>
    <row r="2411" spans="1:4" x14ac:dyDescent="0.45">
      <c r="A2411" t="s">
        <v>4240</v>
      </c>
      <c r="B2411" t="s">
        <v>282</v>
      </c>
      <c r="C2411">
        <v>10036018306</v>
      </c>
      <c r="D2411" s="9">
        <v>37284</v>
      </c>
    </row>
    <row r="2412" spans="1:4" x14ac:dyDescent="0.45">
      <c r="A2412" t="s">
        <v>4241</v>
      </c>
      <c r="B2412" t="s">
        <v>61</v>
      </c>
      <c r="C2412">
        <v>10030698056</v>
      </c>
      <c r="D2412" s="9">
        <v>37264</v>
      </c>
    </row>
    <row r="2413" spans="1:4" x14ac:dyDescent="0.45">
      <c r="A2413" t="s">
        <v>4242</v>
      </c>
      <c r="B2413" t="s">
        <v>2334</v>
      </c>
      <c r="C2413">
        <v>10073908425</v>
      </c>
      <c r="D2413" s="9">
        <v>33696</v>
      </c>
    </row>
    <row r="2414" spans="1:4" x14ac:dyDescent="0.45">
      <c r="A2414" t="s">
        <v>4243</v>
      </c>
      <c r="B2414" t="s">
        <v>427</v>
      </c>
      <c r="C2414">
        <v>10121028904</v>
      </c>
      <c r="D2414" s="9">
        <v>36897</v>
      </c>
    </row>
    <row r="2415" spans="1:4" x14ac:dyDescent="0.45">
      <c r="A2415" t="s">
        <v>4244</v>
      </c>
      <c r="B2415" t="s">
        <v>43</v>
      </c>
      <c r="C2415">
        <v>10069650832</v>
      </c>
      <c r="D2415" s="9">
        <v>35304</v>
      </c>
    </row>
    <row r="2416" spans="1:4" x14ac:dyDescent="0.45">
      <c r="A2416" t="s">
        <v>4245</v>
      </c>
      <c r="B2416" t="s">
        <v>2259</v>
      </c>
      <c r="C2416">
        <v>10045804087</v>
      </c>
      <c r="D2416" s="9">
        <v>27742</v>
      </c>
    </row>
    <row r="2417" spans="1:4" x14ac:dyDescent="0.45">
      <c r="A2417" t="s">
        <v>4246</v>
      </c>
      <c r="B2417" t="s">
        <v>177</v>
      </c>
      <c r="C2417">
        <v>10052927931</v>
      </c>
      <c r="D2417" s="9">
        <v>36960</v>
      </c>
    </row>
    <row r="2418" spans="1:4" x14ac:dyDescent="0.45">
      <c r="A2418" t="s">
        <v>4247</v>
      </c>
      <c r="B2418" t="s">
        <v>43</v>
      </c>
      <c r="C2418">
        <v>10136223851</v>
      </c>
      <c r="D2418" s="9">
        <v>38291</v>
      </c>
    </row>
    <row r="2419" spans="1:4" x14ac:dyDescent="0.45">
      <c r="A2419" t="s">
        <v>4248</v>
      </c>
      <c r="B2419" t="s">
        <v>2259</v>
      </c>
      <c r="C2419">
        <v>10007191522</v>
      </c>
      <c r="D2419" s="9">
        <v>30597</v>
      </c>
    </row>
    <row r="2420" spans="1:4" x14ac:dyDescent="0.45">
      <c r="A2420" t="s">
        <v>4249</v>
      </c>
      <c r="B2420" t="s">
        <v>121</v>
      </c>
      <c r="C2420">
        <v>10007589323</v>
      </c>
      <c r="D2420" s="9">
        <v>31663</v>
      </c>
    </row>
    <row r="2421" spans="1:4" x14ac:dyDescent="0.45">
      <c r="A2421" t="s">
        <v>4250</v>
      </c>
      <c r="B2421" t="s">
        <v>37</v>
      </c>
      <c r="C2421">
        <v>10010626938</v>
      </c>
      <c r="D2421" s="9">
        <v>35394</v>
      </c>
    </row>
    <row r="2422" spans="1:4" x14ac:dyDescent="0.45">
      <c r="A2422" t="s">
        <v>4251</v>
      </c>
      <c r="B2422" t="s">
        <v>2233</v>
      </c>
      <c r="C2422">
        <v>10016301236</v>
      </c>
      <c r="D2422" s="9">
        <v>35797</v>
      </c>
    </row>
    <row r="2423" spans="1:4" x14ac:dyDescent="0.45">
      <c r="A2423" t="s">
        <v>4252</v>
      </c>
      <c r="B2423" t="s">
        <v>2274</v>
      </c>
      <c r="C2423">
        <v>10010883885</v>
      </c>
      <c r="D2423" s="9">
        <v>34969</v>
      </c>
    </row>
    <row r="2424" spans="1:4" x14ac:dyDescent="0.45">
      <c r="A2424" t="s">
        <v>4253</v>
      </c>
      <c r="B2424" t="s">
        <v>213</v>
      </c>
      <c r="C2424">
        <v>10007137362</v>
      </c>
      <c r="D2424" s="9">
        <v>30071</v>
      </c>
    </row>
    <row r="2425" spans="1:4" x14ac:dyDescent="0.45">
      <c r="A2425" t="s">
        <v>4254</v>
      </c>
      <c r="B2425" t="s">
        <v>2334</v>
      </c>
      <c r="C2425">
        <v>10044466194</v>
      </c>
      <c r="D2425" s="9">
        <v>37032</v>
      </c>
    </row>
    <row r="2426" spans="1:4" x14ac:dyDescent="0.45">
      <c r="A2426" t="s">
        <v>4255</v>
      </c>
      <c r="B2426" t="s">
        <v>131</v>
      </c>
      <c r="C2426">
        <v>10095745347</v>
      </c>
      <c r="D2426" s="9">
        <v>38452</v>
      </c>
    </row>
    <row r="2427" spans="1:4" x14ac:dyDescent="0.45">
      <c r="A2427" t="s">
        <v>4256</v>
      </c>
      <c r="B2427" t="s">
        <v>131</v>
      </c>
      <c r="C2427">
        <v>10051046737</v>
      </c>
      <c r="D2427" s="9">
        <v>37213</v>
      </c>
    </row>
    <row r="2428" spans="1:4" x14ac:dyDescent="0.45">
      <c r="A2428" t="s">
        <v>4257</v>
      </c>
      <c r="B2428" t="s">
        <v>2233</v>
      </c>
      <c r="C2428">
        <v>10009042707</v>
      </c>
      <c r="D2428" s="9">
        <v>33919</v>
      </c>
    </row>
    <row r="2429" spans="1:4" x14ac:dyDescent="0.45">
      <c r="A2429" t="s">
        <v>4258</v>
      </c>
      <c r="B2429" t="s">
        <v>485</v>
      </c>
      <c r="C2429">
        <v>10011559350</v>
      </c>
      <c r="D2429" s="9">
        <v>25760</v>
      </c>
    </row>
    <row r="2430" spans="1:4" x14ac:dyDescent="0.45">
      <c r="A2430" t="s">
        <v>4259</v>
      </c>
      <c r="B2430" t="s">
        <v>40</v>
      </c>
      <c r="C2430">
        <v>10006759567</v>
      </c>
      <c r="D2430" s="9">
        <v>32930</v>
      </c>
    </row>
    <row r="2431" spans="1:4" x14ac:dyDescent="0.45">
      <c r="A2431" t="s">
        <v>4260</v>
      </c>
      <c r="B2431" t="s">
        <v>79</v>
      </c>
      <c r="C2431">
        <v>10090489058</v>
      </c>
      <c r="D2431" s="9">
        <v>37880</v>
      </c>
    </row>
    <row r="2432" spans="1:4" x14ac:dyDescent="0.45">
      <c r="A2432" t="s">
        <v>1973</v>
      </c>
      <c r="B2432" t="s">
        <v>91</v>
      </c>
      <c r="C2432">
        <v>10147423412</v>
      </c>
      <c r="D2432" s="9">
        <v>30489</v>
      </c>
    </row>
    <row r="2433" spans="1:4" x14ac:dyDescent="0.45">
      <c r="A2433" t="s">
        <v>2171</v>
      </c>
      <c r="B2433" t="s">
        <v>52</v>
      </c>
      <c r="C2433">
        <v>10069184323</v>
      </c>
      <c r="D2433" s="9">
        <v>38097</v>
      </c>
    </row>
    <row r="2434" spans="1:4" x14ac:dyDescent="0.45">
      <c r="A2434" t="s">
        <v>4261</v>
      </c>
      <c r="B2434" t="s">
        <v>2334</v>
      </c>
      <c r="C2434">
        <v>10061296001</v>
      </c>
      <c r="D2434" s="9">
        <v>25709</v>
      </c>
    </row>
    <row r="2435" spans="1:4" x14ac:dyDescent="0.45">
      <c r="A2435" t="s">
        <v>4262</v>
      </c>
      <c r="B2435" t="s">
        <v>37</v>
      </c>
      <c r="C2435">
        <v>10086404247</v>
      </c>
      <c r="D2435" s="9">
        <v>34194</v>
      </c>
    </row>
    <row r="2436" spans="1:4" x14ac:dyDescent="0.45">
      <c r="A2436" t="s">
        <v>4263</v>
      </c>
      <c r="B2436" t="s">
        <v>91</v>
      </c>
      <c r="C2436">
        <v>10009119596</v>
      </c>
      <c r="D2436" s="9">
        <v>35153</v>
      </c>
    </row>
    <row r="2437" spans="1:4" x14ac:dyDescent="0.45">
      <c r="A2437" t="s">
        <v>4264</v>
      </c>
      <c r="B2437" t="s">
        <v>37</v>
      </c>
      <c r="C2437">
        <v>10009137481</v>
      </c>
      <c r="D2437" s="9">
        <v>35127</v>
      </c>
    </row>
    <row r="2438" spans="1:4" x14ac:dyDescent="0.45">
      <c r="A2438" t="s">
        <v>4265</v>
      </c>
      <c r="B2438" t="s">
        <v>79</v>
      </c>
      <c r="C2438">
        <v>10017958623</v>
      </c>
      <c r="D2438" s="9">
        <v>35205</v>
      </c>
    </row>
    <row r="2439" spans="1:4" x14ac:dyDescent="0.45">
      <c r="A2439" t="s">
        <v>493</v>
      </c>
      <c r="B2439" t="s">
        <v>37</v>
      </c>
      <c r="C2439">
        <v>10010028770</v>
      </c>
      <c r="D2439" s="9">
        <v>35985</v>
      </c>
    </row>
    <row r="2440" spans="1:4" x14ac:dyDescent="0.45">
      <c r="A2440" t="s">
        <v>553</v>
      </c>
      <c r="B2440" t="s">
        <v>115</v>
      </c>
      <c r="C2440">
        <v>10047405904</v>
      </c>
      <c r="D2440" s="9">
        <v>38024</v>
      </c>
    </row>
    <row r="2441" spans="1:4" x14ac:dyDescent="0.45">
      <c r="A2441" t="s">
        <v>4266</v>
      </c>
      <c r="B2441" t="s">
        <v>88</v>
      </c>
      <c r="C2441">
        <v>10009089789</v>
      </c>
      <c r="D2441" s="9">
        <v>35338</v>
      </c>
    </row>
    <row r="2442" spans="1:4" x14ac:dyDescent="0.45">
      <c r="A2442" t="s">
        <v>473</v>
      </c>
      <c r="B2442" t="s">
        <v>58</v>
      </c>
      <c r="C2442">
        <v>10053771225</v>
      </c>
      <c r="D2442" s="9">
        <v>36559</v>
      </c>
    </row>
    <row r="2443" spans="1:4" x14ac:dyDescent="0.45">
      <c r="A2443" t="s">
        <v>4267</v>
      </c>
      <c r="B2443" t="s">
        <v>91</v>
      </c>
      <c r="C2443">
        <v>10060627610</v>
      </c>
      <c r="D2443" s="9">
        <v>29335</v>
      </c>
    </row>
    <row r="2444" spans="1:4" x14ac:dyDescent="0.45">
      <c r="A2444" t="s">
        <v>4268</v>
      </c>
      <c r="B2444" t="s">
        <v>265</v>
      </c>
      <c r="C2444">
        <v>10008999560</v>
      </c>
      <c r="D2444" s="9">
        <v>31303</v>
      </c>
    </row>
    <row r="2445" spans="1:4" x14ac:dyDescent="0.45">
      <c r="A2445" t="s">
        <v>4269</v>
      </c>
      <c r="B2445" t="s">
        <v>96</v>
      </c>
      <c r="C2445">
        <v>10045797926</v>
      </c>
      <c r="D2445" s="9">
        <v>31278</v>
      </c>
    </row>
    <row r="2446" spans="1:4" x14ac:dyDescent="0.45">
      <c r="A2446" t="s">
        <v>4270</v>
      </c>
      <c r="B2446" t="s">
        <v>251</v>
      </c>
      <c r="C2446">
        <v>10008658949</v>
      </c>
      <c r="D2446" s="9">
        <v>34891</v>
      </c>
    </row>
    <row r="2447" spans="1:4" x14ac:dyDescent="0.45">
      <c r="A2447" t="s">
        <v>4271</v>
      </c>
      <c r="B2447" t="s">
        <v>251</v>
      </c>
      <c r="C2447">
        <v>10061232848</v>
      </c>
      <c r="D2447" s="9">
        <v>34891</v>
      </c>
    </row>
    <row r="2448" spans="1:4" x14ac:dyDescent="0.45">
      <c r="A2448" t="s">
        <v>4272</v>
      </c>
      <c r="B2448" t="s">
        <v>58</v>
      </c>
      <c r="C2448">
        <v>10052494259</v>
      </c>
      <c r="D2448" s="9">
        <v>37305</v>
      </c>
    </row>
    <row r="2449" spans="1:4" x14ac:dyDescent="0.45">
      <c r="A2449" t="s">
        <v>4273</v>
      </c>
      <c r="B2449" t="s">
        <v>2259</v>
      </c>
      <c r="C2449">
        <v>10106592876</v>
      </c>
      <c r="D2449" s="9">
        <v>37443</v>
      </c>
    </row>
    <row r="2450" spans="1:4" x14ac:dyDescent="0.45">
      <c r="A2450" t="s">
        <v>246</v>
      </c>
      <c r="B2450" t="s">
        <v>34</v>
      </c>
      <c r="C2450">
        <v>10004779252</v>
      </c>
      <c r="D2450" s="9">
        <v>33390</v>
      </c>
    </row>
    <row r="2451" spans="1:4" x14ac:dyDescent="0.45">
      <c r="A2451" t="s">
        <v>2041</v>
      </c>
      <c r="B2451" t="s">
        <v>58</v>
      </c>
      <c r="C2451">
        <v>10008690271</v>
      </c>
      <c r="D2451" s="9">
        <v>35060</v>
      </c>
    </row>
    <row r="2452" spans="1:4" x14ac:dyDescent="0.45">
      <c r="A2452" t="s">
        <v>158</v>
      </c>
      <c r="B2452" t="s">
        <v>58</v>
      </c>
      <c r="C2452">
        <v>10009988556</v>
      </c>
      <c r="D2452" s="9">
        <v>35436</v>
      </c>
    </row>
    <row r="2453" spans="1:4" x14ac:dyDescent="0.45">
      <c r="A2453" t="s">
        <v>159</v>
      </c>
      <c r="B2453" t="s">
        <v>58</v>
      </c>
      <c r="C2453">
        <v>10010201148</v>
      </c>
      <c r="D2453" s="9">
        <v>35961</v>
      </c>
    </row>
    <row r="2454" spans="1:4" x14ac:dyDescent="0.45">
      <c r="A2454" t="s">
        <v>4274</v>
      </c>
      <c r="B2454" t="s">
        <v>485</v>
      </c>
      <c r="C2454">
        <v>10009570547</v>
      </c>
      <c r="D2454" s="9">
        <v>31266</v>
      </c>
    </row>
    <row r="2455" spans="1:4" x14ac:dyDescent="0.45">
      <c r="A2455" t="s">
        <v>4275</v>
      </c>
      <c r="B2455" t="s">
        <v>121</v>
      </c>
      <c r="C2455">
        <v>10010842560</v>
      </c>
      <c r="D2455" s="9">
        <v>34952</v>
      </c>
    </row>
    <row r="2456" spans="1:4" x14ac:dyDescent="0.45">
      <c r="A2456" t="s">
        <v>4276</v>
      </c>
      <c r="B2456" t="s">
        <v>251</v>
      </c>
      <c r="C2456">
        <v>10054140431</v>
      </c>
      <c r="D2456" s="9">
        <v>36953</v>
      </c>
    </row>
    <row r="2457" spans="1:4" x14ac:dyDescent="0.45">
      <c r="A2457" t="s">
        <v>4277</v>
      </c>
      <c r="B2457" t="s">
        <v>251</v>
      </c>
      <c r="C2457">
        <v>10077354248</v>
      </c>
      <c r="D2457" s="9">
        <v>37230</v>
      </c>
    </row>
    <row r="2458" spans="1:4" x14ac:dyDescent="0.45">
      <c r="A2458" t="s">
        <v>4278</v>
      </c>
      <c r="B2458" t="s">
        <v>485</v>
      </c>
      <c r="C2458">
        <v>10014845428</v>
      </c>
      <c r="D2458" s="9">
        <v>35759</v>
      </c>
    </row>
    <row r="2459" spans="1:4" x14ac:dyDescent="0.45">
      <c r="A2459" t="s">
        <v>4279</v>
      </c>
      <c r="B2459" t="s">
        <v>251</v>
      </c>
      <c r="C2459">
        <v>10082219002</v>
      </c>
      <c r="D2459" s="9">
        <v>37019</v>
      </c>
    </row>
    <row r="2460" spans="1:4" x14ac:dyDescent="0.45">
      <c r="A2460" t="s">
        <v>296</v>
      </c>
      <c r="B2460" t="s">
        <v>251</v>
      </c>
      <c r="C2460">
        <v>10008920950</v>
      </c>
      <c r="D2460" s="9">
        <v>34619</v>
      </c>
    </row>
    <row r="2461" spans="1:4" x14ac:dyDescent="0.45">
      <c r="A2461" t="s">
        <v>4280</v>
      </c>
      <c r="B2461" t="s">
        <v>58</v>
      </c>
      <c r="C2461">
        <v>10010741419</v>
      </c>
      <c r="D2461" s="9">
        <v>35670</v>
      </c>
    </row>
    <row r="2462" spans="1:4" x14ac:dyDescent="0.45">
      <c r="A2462" t="s">
        <v>4281</v>
      </c>
      <c r="B2462" t="s">
        <v>67</v>
      </c>
      <c r="C2462">
        <v>10083968133</v>
      </c>
      <c r="D2462" s="9">
        <v>37274</v>
      </c>
    </row>
    <row r="2463" spans="1:4" x14ac:dyDescent="0.45">
      <c r="A2463" t="s">
        <v>4282</v>
      </c>
      <c r="B2463" t="s">
        <v>115</v>
      </c>
      <c r="C2463">
        <v>10010602585</v>
      </c>
      <c r="D2463" s="9">
        <v>35529</v>
      </c>
    </row>
    <row r="2464" spans="1:4" x14ac:dyDescent="0.45">
      <c r="A2464" t="s">
        <v>95</v>
      </c>
      <c r="B2464" t="s">
        <v>96</v>
      </c>
      <c r="C2464">
        <v>10058538268</v>
      </c>
      <c r="D2464" s="9">
        <v>37056</v>
      </c>
    </row>
    <row r="2465" spans="1:4" x14ac:dyDescent="0.45">
      <c r="A2465" t="s">
        <v>4283</v>
      </c>
      <c r="B2465" t="s">
        <v>2292</v>
      </c>
      <c r="C2465">
        <v>10009324512</v>
      </c>
      <c r="D2465" s="9">
        <v>34835</v>
      </c>
    </row>
    <row r="2466" spans="1:4" x14ac:dyDescent="0.45">
      <c r="A2466" t="s">
        <v>4284</v>
      </c>
      <c r="B2466" t="s">
        <v>2292</v>
      </c>
      <c r="C2466">
        <v>10005838168</v>
      </c>
      <c r="D2466" s="9">
        <v>32912</v>
      </c>
    </row>
    <row r="2467" spans="1:4" x14ac:dyDescent="0.45">
      <c r="A2467" t="s">
        <v>288</v>
      </c>
      <c r="B2467" t="s">
        <v>58</v>
      </c>
      <c r="C2467">
        <v>10009232966</v>
      </c>
      <c r="D2467" s="9">
        <v>35207</v>
      </c>
    </row>
    <row r="2468" spans="1:4" x14ac:dyDescent="0.45">
      <c r="A2468" t="s">
        <v>89</v>
      </c>
      <c r="B2468" t="s">
        <v>91</v>
      </c>
      <c r="C2468">
        <v>10011147203</v>
      </c>
      <c r="D2468" s="9">
        <v>36349</v>
      </c>
    </row>
    <row r="2469" spans="1:4" x14ac:dyDescent="0.45">
      <c r="A2469" t="s">
        <v>4285</v>
      </c>
      <c r="B2469" t="s">
        <v>282</v>
      </c>
      <c r="C2469">
        <v>10007272152</v>
      </c>
      <c r="D2469" s="9">
        <v>34424</v>
      </c>
    </row>
    <row r="2470" spans="1:4" x14ac:dyDescent="0.45">
      <c r="A2470" t="s">
        <v>378</v>
      </c>
      <c r="B2470" t="s">
        <v>37</v>
      </c>
      <c r="C2470">
        <v>10010598141</v>
      </c>
      <c r="D2470" s="9">
        <v>35574</v>
      </c>
    </row>
    <row r="2471" spans="1:4" x14ac:dyDescent="0.45">
      <c r="A2471" t="s">
        <v>4286</v>
      </c>
      <c r="B2471" t="s">
        <v>46</v>
      </c>
      <c r="C2471">
        <v>10065050406</v>
      </c>
      <c r="D2471" s="9">
        <v>38031</v>
      </c>
    </row>
    <row r="2472" spans="1:4" x14ac:dyDescent="0.45">
      <c r="A2472" t="s">
        <v>4287</v>
      </c>
      <c r="B2472" t="s">
        <v>96</v>
      </c>
      <c r="C2472">
        <v>10010972805</v>
      </c>
      <c r="D2472" s="9">
        <v>35192</v>
      </c>
    </row>
    <row r="2473" spans="1:4" x14ac:dyDescent="0.45">
      <c r="A2473" t="s">
        <v>4288</v>
      </c>
      <c r="B2473" t="s">
        <v>52</v>
      </c>
      <c r="C2473">
        <v>10014169155</v>
      </c>
      <c r="D2473" s="9">
        <v>35653</v>
      </c>
    </row>
    <row r="2474" spans="1:4" x14ac:dyDescent="0.45">
      <c r="A2474" t="s">
        <v>4289</v>
      </c>
      <c r="B2474" t="s">
        <v>58</v>
      </c>
      <c r="C2474">
        <v>10015339320</v>
      </c>
      <c r="D2474" s="9">
        <v>36851</v>
      </c>
    </row>
    <row r="2475" spans="1:4" x14ac:dyDescent="0.45">
      <c r="A2475" t="s">
        <v>4290</v>
      </c>
      <c r="B2475" t="s">
        <v>34</v>
      </c>
      <c r="C2475">
        <v>10122961628</v>
      </c>
      <c r="D2475" s="9">
        <v>38342</v>
      </c>
    </row>
    <row r="2476" spans="1:4" x14ac:dyDescent="0.45">
      <c r="A2476" t="s">
        <v>4291</v>
      </c>
      <c r="B2476" t="s">
        <v>213</v>
      </c>
      <c r="C2476">
        <v>10006543137</v>
      </c>
      <c r="D2476" s="9">
        <v>32437</v>
      </c>
    </row>
    <row r="2477" spans="1:4" x14ac:dyDescent="0.45">
      <c r="A2477" t="s">
        <v>1971</v>
      </c>
      <c r="B2477" t="s">
        <v>143</v>
      </c>
      <c r="C2477">
        <v>10149662391</v>
      </c>
      <c r="D2477" s="9">
        <v>39422</v>
      </c>
    </row>
    <row r="2478" spans="1:4" x14ac:dyDescent="0.45">
      <c r="A2478" t="s">
        <v>111</v>
      </c>
      <c r="B2478" t="s">
        <v>91</v>
      </c>
      <c r="C2478">
        <v>10099945245</v>
      </c>
      <c r="D2478" s="9">
        <v>37654</v>
      </c>
    </row>
    <row r="2479" spans="1:4" x14ac:dyDescent="0.45">
      <c r="A2479" t="s">
        <v>4292</v>
      </c>
      <c r="B2479" t="s">
        <v>52</v>
      </c>
      <c r="C2479">
        <v>10027578595</v>
      </c>
      <c r="D2479" s="9">
        <v>33205</v>
      </c>
    </row>
    <row r="2480" spans="1:4" x14ac:dyDescent="0.45">
      <c r="A2480" t="s">
        <v>4293</v>
      </c>
      <c r="B2480" t="s">
        <v>61</v>
      </c>
      <c r="C2480">
        <v>10023560472</v>
      </c>
      <c r="D2480" s="9">
        <v>36774</v>
      </c>
    </row>
    <row r="2481" spans="1:4" x14ac:dyDescent="0.45">
      <c r="A2481" t="s">
        <v>4294</v>
      </c>
      <c r="B2481" t="s">
        <v>143</v>
      </c>
      <c r="C2481">
        <v>10010691404</v>
      </c>
      <c r="D2481" s="9">
        <v>35365</v>
      </c>
    </row>
    <row r="2482" spans="1:4" x14ac:dyDescent="0.45">
      <c r="A2482" t="s">
        <v>4295</v>
      </c>
      <c r="B2482" t="s">
        <v>70</v>
      </c>
      <c r="C2482">
        <v>10071597296</v>
      </c>
      <c r="D2482" s="9">
        <v>34032</v>
      </c>
    </row>
    <row r="2483" spans="1:4" x14ac:dyDescent="0.45">
      <c r="A2483" t="s">
        <v>4296</v>
      </c>
      <c r="B2483" t="s">
        <v>37</v>
      </c>
      <c r="C2483">
        <v>10010630473</v>
      </c>
      <c r="D2483" s="9">
        <v>34018</v>
      </c>
    </row>
    <row r="2484" spans="1:4" x14ac:dyDescent="0.45">
      <c r="A2484" t="s">
        <v>4297</v>
      </c>
      <c r="B2484" t="s">
        <v>67</v>
      </c>
      <c r="C2484">
        <v>10131372942</v>
      </c>
      <c r="D2484" s="9">
        <v>34274</v>
      </c>
    </row>
    <row r="2485" spans="1:4" x14ac:dyDescent="0.45">
      <c r="A2485" t="s">
        <v>4298</v>
      </c>
      <c r="B2485" t="s">
        <v>282</v>
      </c>
      <c r="C2485">
        <v>10034990914</v>
      </c>
      <c r="D2485" s="9">
        <v>36538</v>
      </c>
    </row>
    <row r="2486" spans="1:4" x14ac:dyDescent="0.45">
      <c r="A2486" t="s">
        <v>4299</v>
      </c>
      <c r="B2486" t="s">
        <v>485</v>
      </c>
      <c r="C2486">
        <v>10054318364</v>
      </c>
      <c r="D2486" s="9">
        <v>36889</v>
      </c>
    </row>
    <row r="2487" spans="1:4" x14ac:dyDescent="0.45">
      <c r="A2487" t="s">
        <v>4300</v>
      </c>
      <c r="B2487" t="s">
        <v>2221</v>
      </c>
      <c r="C2487">
        <v>10009811734</v>
      </c>
      <c r="D2487" s="9">
        <v>35320</v>
      </c>
    </row>
    <row r="2488" spans="1:4" x14ac:dyDescent="0.45">
      <c r="A2488" t="s">
        <v>4301</v>
      </c>
      <c r="B2488" t="s">
        <v>115</v>
      </c>
      <c r="C2488">
        <v>10047310318</v>
      </c>
      <c r="D2488" s="9">
        <v>38125</v>
      </c>
    </row>
    <row r="2489" spans="1:4" x14ac:dyDescent="0.45">
      <c r="A2489" t="s">
        <v>4302</v>
      </c>
      <c r="B2489" t="s">
        <v>2210</v>
      </c>
      <c r="C2489">
        <v>10010186495</v>
      </c>
      <c r="D2489" s="9">
        <v>35708</v>
      </c>
    </row>
    <row r="2490" spans="1:4" x14ac:dyDescent="0.45">
      <c r="A2490" t="s">
        <v>2106</v>
      </c>
      <c r="B2490" t="s">
        <v>67</v>
      </c>
      <c r="C2490">
        <v>10007708955</v>
      </c>
      <c r="D2490" s="9">
        <v>34342</v>
      </c>
    </row>
    <row r="2491" spans="1:4" x14ac:dyDescent="0.45">
      <c r="A2491" t="s">
        <v>4303</v>
      </c>
      <c r="B2491" t="s">
        <v>2233</v>
      </c>
      <c r="C2491">
        <v>10006478873</v>
      </c>
      <c r="D2491" s="9">
        <v>33455</v>
      </c>
    </row>
    <row r="2492" spans="1:4" x14ac:dyDescent="0.45">
      <c r="A2492" t="s">
        <v>4304</v>
      </c>
      <c r="B2492" t="s">
        <v>121</v>
      </c>
      <c r="C2492">
        <v>10035434787</v>
      </c>
      <c r="D2492" s="9">
        <v>33455</v>
      </c>
    </row>
    <row r="2493" spans="1:4" x14ac:dyDescent="0.45">
      <c r="A2493" t="s">
        <v>4305</v>
      </c>
      <c r="B2493" t="s">
        <v>131</v>
      </c>
      <c r="C2493">
        <v>10049163725</v>
      </c>
      <c r="D2493" s="9">
        <v>37463</v>
      </c>
    </row>
    <row r="2494" spans="1:4" x14ac:dyDescent="0.45">
      <c r="A2494" t="s">
        <v>4306</v>
      </c>
      <c r="B2494" t="s">
        <v>2312</v>
      </c>
      <c r="C2494">
        <v>10015972850</v>
      </c>
      <c r="D2494" s="9">
        <v>35843</v>
      </c>
    </row>
    <row r="2495" spans="1:4" x14ac:dyDescent="0.45">
      <c r="A2495" t="s">
        <v>4307</v>
      </c>
      <c r="B2495" t="s">
        <v>79</v>
      </c>
      <c r="C2495">
        <v>10018306914</v>
      </c>
      <c r="D2495" s="9">
        <v>32448</v>
      </c>
    </row>
    <row r="2496" spans="1:4" x14ac:dyDescent="0.45">
      <c r="A2496" t="s">
        <v>4308</v>
      </c>
      <c r="B2496" t="s">
        <v>485</v>
      </c>
      <c r="C2496">
        <v>10010098993</v>
      </c>
      <c r="D2496" s="9">
        <v>29557</v>
      </c>
    </row>
    <row r="2497" spans="1:4" x14ac:dyDescent="0.45">
      <c r="A2497" t="s">
        <v>4309</v>
      </c>
      <c r="B2497" t="s">
        <v>427</v>
      </c>
      <c r="C2497">
        <v>10096552770</v>
      </c>
      <c r="D2497" s="9">
        <v>37226</v>
      </c>
    </row>
    <row r="2498" spans="1:4" x14ac:dyDescent="0.45">
      <c r="A2498" t="s">
        <v>4310</v>
      </c>
      <c r="B2498" t="s">
        <v>67</v>
      </c>
      <c r="C2498">
        <v>10014682144</v>
      </c>
      <c r="D2498" s="9">
        <v>32301</v>
      </c>
    </row>
    <row r="2499" spans="1:4" x14ac:dyDescent="0.45">
      <c r="A2499" t="s">
        <v>4311</v>
      </c>
      <c r="B2499" t="s">
        <v>96</v>
      </c>
      <c r="C2499">
        <v>10052780916</v>
      </c>
      <c r="D2499" s="9">
        <v>38197</v>
      </c>
    </row>
    <row r="2500" spans="1:4" x14ac:dyDescent="0.45">
      <c r="A2500" t="s">
        <v>4312</v>
      </c>
      <c r="B2500" t="s">
        <v>2292</v>
      </c>
      <c r="C2500">
        <v>10006306091</v>
      </c>
      <c r="D2500" s="9">
        <v>31818</v>
      </c>
    </row>
    <row r="2501" spans="1:4" x14ac:dyDescent="0.45">
      <c r="A2501" t="s">
        <v>4313</v>
      </c>
      <c r="B2501" t="s">
        <v>79</v>
      </c>
      <c r="C2501">
        <v>10023726786</v>
      </c>
      <c r="D2501" s="9">
        <v>36567</v>
      </c>
    </row>
    <row r="2502" spans="1:4" x14ac:dyDescent="0.45">
      <c r="A2502" t="s">
        <v>4314</v>
      </c>
      <c r="B2502" t="s">
        <v>2221</v>
      </c>
      <c r="C2502">
        <v>10009520734</v>
      </c>
      <c r="D2502" s="9">
        <v>35333</v>
      </c>
    </row>
    <row r="2503" spans="1:4" x14ac:dyDescent="0.45">
      <c r="A2503" t="s">
        <v>4315</v>
      </c>
      <c r="B2503" t="s">
        <v>282</v>
      </c>
      <c r="C2503">
        <v>10007273263</v>
      </c>
      <c r="D2503" s="9">
        <v>34210</v>
      </c>
    </row>
    <row r="2504" spans="1:4" x14ac:dyDescent="0.45">
      <c r="A2504" t="s">
        <v>453</v>
      </c>
      <c r="B2504" t="s">
        <v>88</v>
      </c>
      <c r="C2504">
        <v>10036279596</v>
      </c>
      <c r="D2504" s="9">
        <v>36954</v>
      </c>
    </row>
    <row r="2505" spans="1:4" x14ac:dyDescent="0.45">
      <c r="A2505" t="s">
        <v>4316</v>
      </c>
      <c r="B2505" t="s">
        <v>52</v>
      </c>
      <c r="C2505">
        <v>10066162973</v>
      </c>
      <c r="D2505" s="9">
        <v>38209</v>
      </c>
    </row>
    <row r="2506" spans="1:4" x14ac:dyDescent="0.45">
      <c r="A2506" t="s">
        <v>4317</v>
      </c>
      <c r="B2506" t="s">
        <v>58</v>
      </c>
      <c r="C2506">
        <v>10060995907</v>
      </c>
      <c r="D2506" s="9">
        <v>37889</v>
      </c>
    </row>
    <row r="2507" spans="1:4" x14ac:dyDescent="0.45">
      <c r="A2507" t="s">
        <v>4318</v>
      </c>
      <c r="B2507" t="s">
        <v>143</v>
      </c>
      <c r="C2507">
        <v>10023464583</v>
      </c>
      <c r="D2507" s="9">
        <v>35951</v>
      </c>
    </row>
    <row r="2508" spans="1:4" x14ac:dyDescent="0.45">
      <c r="A2508" t="s">
        <v>4319</v>
      </c>
      <c r="B2508" t="s">
        <v>58</v>
      </c>
      <c r="C2508">
        <v>10015833515</v>
      </c>
      <c r="D2508" s="9">
        <v>35460</v>
      </c>
    </row>
    <row r="2509" spans="1:4" x14ac:dyDescent="0.45">
      <c r="A2509" t="s">
        <v>4320</v>
      </c>
      <c r="B2509" t="s">
        <v>58</v>
      </c>
      <c r="C2509">
        <v>10015397924</v>
      </c>
      <c r="D2509" s="9">
        <v>36274</v>
      </c>
    </row>
    <row r="2510" spans="1:4" x14ac:dyDescent="0.45">
      <c r="A2510" t="s">
        <v>4321</v>
      </c>
      <c r="B2510" t="s">
        <v>282</v>
      </c>
      <c r="C2510">
        <v>10034967167</v>
      </c>
      <c r="D2510" s="9">
        <v>36189</v>
      </c>
    </row>
    <row r="2511" spans="1:4" x14ac:dyDescent="0.45">
      <c r="A2511" t="s">
        <v>4322</v>
      </c>
      <c r="B2511" t="s">
        <v>61</v>
      </c>
      <c r="C2511">
        <v>10032461436</v>
      </c>
      <c r="D2511" s="9">
        <v>37786</v>
      </c>
    </row>
    <row r="2512" spans="1:4" x14ac:dyDescent="0.45">
      <c r="A2512" t="s">
        <v>4323</v>
      </c>
      <c r="B2512" t="s">
        <v>131</v>
      </c>
      <c r="C2512">
        <v>10041864675</v>
      </c>
      <c r="D2512" s="9">
        <v>33175</v>
      </c>
    </row>
    <row r="2513" spans="1:4" x14ac:dyDescent="0.45">
      <c r="A2513" t="s">
        <v>4324</v>
      </c>
      <c r="B2513" t="s">
        <v>282</v>
      </c>
      <c r="C2513">
        <v>10015326889</v>
      </c>
      <c r="D2513" s="9">
        <v>36435</v>
      </c>
    </row>
    <row r="2514" spans="1:4" x14ac:dyDescent="0.45">
      <c r="A2514" t="s">
        <v>4325</v>
      </c>
      <c r="B2514" t="s">
        <v>427</v>
      </c>
      <c r="C2514">
        <v>10131745380</v>
      </c>
      <c r="D2514" s="9">
        <v>38761</v>
      </c>
    </row>
    <row r="2515" spans="1:4" x14ac:dyDescent="0.45">
      <c r="A2515" t="s">
        <v>4326</v>
      </c>
      <c r="B2515" t="s">
        <v>427</v>
      </c>
      <c r="C2515">
        <v>10121506830</v>
      </c>
      <c r="D2515" s="9">
        <v>37979</v>
      </c>
    </row>
    <row r="2516" spans="1:4" x14ac:dyDescent="0.45">
      <c r="A2516" t="s">
        <v>1958</v>
      </c>
      <c r="B2516" t="s">
        <v>427</v>
      </c>
      <c r="C2516">
        <v>10056073357</v>
      </c>
      <c r="D2516" s="9">
        <v>37976</v>
      </c>
    </row>
    <row r="2517" spans="1:4" x14ac:dyDescent="0.45">
      <c r="A2517" t="s">
        <v>4327</v>
      </c>
      <c r="B2517" t="s">
        <v>46</v>
      </c>
      <c r="C2517">
        <v>10065057678</v>
      </c>
      <c r="D2517" s="9">
        <v>38111</v>
      </c>
    </row>
    <row r="2518" spans="1:4" x14ac:dyDescent="0.45">
      <c r="A2518" t="s">
        <v>4328</v>
      </c>
      <c r="B2518" t="s">
        <v>2225</v>
      </c>
      <c r="C2518">
        <v>10010738789</v>
      </c>
      <c r="D2518" s="9">
        <v>34485</v>
      </c>
    </row>
    <row r="2519" spans="1:4" x14ac:dyDescent="0.45">
      <c r="A2519" t="s">
        <v>4329</v>
      </c>
      <c r="B2519" t="s">
        <v>2225</v>
      </c>
      <c r="C2519">
        <v>10016303559</v>
      </c>
      <c r="D2519" s="9">
        <v>35157</v>
      </c>
    </row>
    <row r="2520" spans="1:4" x14ac:dyDescent="0.45">
      <c r="A2520" t="s">
        <v>4330</v>
      </c>
      <c r="B2520" t="s">
        <v>43</v>
      </c>
      <c r="C2520">
        <v>10015997607</v>
      </c>
      <c r="D2520" s="9">
        <v>35651</v>
      </c>
    </row>
    <row r="2521" spans="1:4" x14ac:dyDescent="0.45">
      <c r="A2521" t="s">
        <v>4331</v>
      </c>
      <c r="B2521" t="s">
        <v>43</v>
      </c>
      <c r="C2521">
        <v>10083954995</v>
      </c>
      <c r="D2521" s="9">
        <v>37039</v>
      </c>
    </row>
    <row r="2522" spans="1:4" x14ac:dyDescent="0.45">
      <c r="A2522" t="s">
        <v>4332</v>
      </c>
      <c r="B2522" t="s">
        <v>43</v>
      </c>
      <c r="C2522">
        <v>10136223952</v>
      </c>
      <c r="D2522" s="9">
        <v>38325</v>
      </c>
    </row>
    <row r="2523" spans="1:4" x14ac:dyDescent="0.45">
      <c r="A2523" t="s">
        <v>4333</v>
      </c>
      <c r="B2523" t="s">
        <v>223</v>
      </c>
      <c r="C2523">
        <v>10011163872</v>
      </c>
      <c r="D2523" s="9">
        <v>36343</v>
      </c>
    </row>
    <row r="2524" spans="1:4" x14ac:dyDescent="0.45">
      <c r="A2524" t="s">
        <v>284</v>
      </c>
      <c r="B2524" t="s">
        <v>83</v>
      </c>
      <c r="C2524">
        <v>10006883445</v>
      </c>
      <c r="D2524" s="9">
        <v>33376</v>
      </c>
    </row>
    <row r="2525" spans="1:4" x14ac:dyDescent="0.45">
      <c r="A2525" t="s">
        <v>4334</v>
      </c>
      <c r="B2525" t="s">
        <v>79</v>
      </c>
      <c r="C2525">
        <v>10008986224</v>
      </c>
      <c r="D2525" s="9">
        <v>33115</v>
      </c>
    </row>
    <row r="2526" spans="1:4" x14ac:dyDescent="0.45">
      <c r="A2526" t="s">
        <v>4335</v>
      </c>
      <c r="B2526" t="s">
        <v>91</v>
      </c>
      <c r="C2526">
        <v>10010794464</v>
      </c>
      <c r="D2526" s="9">
        <v>36007</v>
      </c>
    </row>
    <row r="2527" spans="1:4" x14ac:dyDescent="0.45">
      <c r="A2527" t="s">
        <v>4336</v>
      </c>
      <c r="B2527" t="s">
        <v>37</v>
      </c>
      <c r="C2527">
        <v>10022207930</v>
      </c>
      <c r="D2527" s="9">
        <v>36925</v>
      </c>
    </row>
    <row r="2528" spans="1:4" x14ac:dyDescent="0.45">
      <c r="A2528" t="s">
        <v>4337</v>
      </c>
      <c r="B2528" t="s">
        <v>67</v>
      </c>
      <c r="C2528">
        <v>10049921840</v>
      </c>
      <c r="D2528" s="9">
        <v>37244</v>
      </c>
    </row>
    <row r="2529" spans="1:4" x14ac:dyDescent="0.45">
      <c r="A2529" t="s">
        <v>4338</v>
      </c>
      <c r="B2529" t="s">
        <v>370</v>
      </c>
      <c r="C2529">
        <v>10123474516</v>
      </c>
      <c r="D2529" s="9">
        <v>37263</v>
      </c>
    </row>
    <row r="2530" spans="1:4" x14ac:dyDescent="0.45">
      <c r="A2530" t="s">
        <v>146</v>
      </c>
      <c r="B2530" t="s">
        <v>34</v>
      </c>
      <c r="C2530">
        <v>10015510078</v>
      </c>
      <c r="D2530" s="9">
        <v>36313</v>
      </c>
    </row>
    <row r="2531" spans="1:4" x14ac:dyDescent="0.45">
      <c r="A2531" t="s">
        <v>2166</v>
      </c>
      <c r="B2531" t="s">
        <v>58</v>
      </c>
      <c r="C2531">
        <v>10058460163</v>
      </c>
      <c r="D2531" s="9">
        <v>38356</v>
      </c>
    </row>
    <row r="2532" spans="1:4" x14ac:dyDescent="0.45">
      <c r="A2532" t="s">
        <v>4339</v>
      </c>
      <c r="B2532" t="s">
        <v>67</v>
      </c>
      <c r="C2532">
        <v>10014714274</v>
      </c>
      <c r="D2532" s="9">
        <v>30632</v>
      </c>
    </row>
    <row r="2533" spans="1:4" x14ac:dyDescent="0.45">
      <c r="A2533" t="s">
        <v>4340</v>
      </c>
      <c r="B2533" t="s">
        <v>96</v>
      </c>
      <c r="C2533">
        <v>10132540780</v>
      </c>
      <c r="D2533" s="9">
        <v>35604</v>
      </c>
    </row>
    <row r="2534" spans="1:4" x14ac:dyDescent="0.45">
      <c r="A2534" t="s">
        <v>4341</v>
      </c>
      <c r="B2534" t="s">
        <v>52</v>
      </c>
      <c r="C2534">
        <v>10071191415</v>
      </c>
      <c r="D2534" s="9">
        <v>37997</v>
      </c>
    </row>
    <row r="2535" spans="1:4" x14ac:dyDescent="0.45">
      <c r="A2535" t="s">
        <v>4342</v>
      </c>
      <c r="B2535" t="s">
        <v>58</v>
      </c>
      <c r="C2535">
        <v>10061257201</v>
      </c>
      <c r="D2535" s="9">
        <v>35263</v>
      </c>
    </row>
    <row r="2536" spans="1:4" x14ac:dyDescent="0.45">
      <c r="A2536" t="s">
        <v>4343</v>
      </c>
      <c r="B2536" t="s">
        <v>506</v>
      </c>
      <c r="C2536">
        <v>10061289331</v>
      </c>
      <c r="D2536" s="9">
        <v>35739</v>
      </c>
    </row>
    <row r="2537" spans="1:4" x14ac:dyDescent="0.45">
      <c r="A2537" t="s">
        <v>4344</v>
      </c>
      <c r="B2537" t="s">
        <v>99</v>
      </c>
      <c r="C2537">
        <v>10003220582</v>
      </c>
      <c r="D2537" s="9">
        <v>31581</v>
      </c>
    </row>
    <row r="2538" spans="1:4" x14ac:dyDescent="0.45">
      <c r="A2538" t="s">
        <v>4345</v>
      </c>
      <c r="B2538" t="s">
        <v>61</v>
      </c>
      <c r="C2538">
        <v>10010660684</v>
      </c>
      <c r="D2538" s="9">
        <v>35569</v>
      </c>
    </row>
    <row r="2539" spans="1:4" x14ac:dyDescent="0.45">
      <c r="A2539" t="s">
        <v>4346</v>
      </c>
      <c r="B2539" t="s">
        <v>2210</v>
      </c>
      <c r="C2539">
        <v>10013534716</v>
      </c>
      <c r="D2539" s="9">
        <v>32130</v>
      </c>
    </row>
    <row r="2540" spans="1:4" x14ac:dyDescent="0.45">
      <c r="A2540" t="s">
        <v>4347</v>
      </c>
      <c r="B2540" t="s">
        <v>2210</v>
      </c>
      <c r="C2540">
        <v>10014641930</v>
      </c>
      <c r="D2540" s="9">
        <v>31096</v>
      </c>
    </row>
    <row r="2541" spans="1:4" x14ac:dyDescent="0.45">
      <c r="A2541" t="s">
        <v>4347</v>
      </c>
      <c r="B2541" t="s">
        <v>2210</v>
      </c>
      <c r="C2541">
        <v>10009237616</v>
      </c>
      <c r="D2541" s="9">
        <v>31091</v>
      </c>
    </row>
    <row r="2542" spans="1:4" x14ac:dyDescent="0.45">
      <c r="A2542" t="s">
        <v>4348</v>
      </c>
      <c r="B2542" t="s">
        <v>370</v>
      </c>
      <c r="C2542">
        <v>10061297213</v>
      </c>
      <c r="D2542" s="9">
        <v>36004</v>
      </c>
    </row>
    <row r="2543" spans="1:4" x14ac:dyDescent="0.45">
      <c r="A2543" t="s">
        <v>4349</v>
      </c>
      <c r="B2543" t="s">
        <v>427</v>
      </c>
      <c r="C2543">
        <v>10115778473</v>
      </c>
      <c r="D2543" s="9">
        <v>34386</v>
      </c>
    </row>
    <row r="2544" spans="1:4" x14ac:dyDescent="0.45">
      <c r="A2544" t="s">
        <v>4350</v>
      </c>
      <c r="B2544" t="s">
        <v>543</v>
      </c>
      <c r="C2544">
        <v>10045942517</v>
      </c>
      <c r="D2544" s="9">
        <v>34936</v>
      </c>
    </row>
    <row r="2545" spans="1:4" x14ac:dyDescent="0.45">
      <c r="A2545" t="s">
        <v>4351</v>
      </c>
      <c r="B2545" t="s">
        <v>121</v>
      </c>
      <c r="C2545">
        <v>10035458433</v>
      </c>
      <c r="D2545" s="9">
        <v>36475</v>
      </c>
    </row>
    <row r="2546" spans="1:4" x14ac:dyDescent="0.45">
      <c r="A2546" t="s">
        <v>4352</v>
      </c>
      <c r="B2546" t="s">
        <v>177</v>
      </c>
      <c r="C2546">
        <v>10016294465</v>
      </c>
      <c r="D2546" s="9">
        <v>36392</v>
      </c>
    </row>
    <row r="2547" spans="1:4" x14ac:dyDescent="0.45">
      <c r="A2547" t="s">
        <v>4353</v>
      </c>
      <c r="B2547" t="s">
        <v>121</v>
      </c>
      <c r="C2547">
        <v>10035271709</v>
      </c>
      <c r="D2547" s="9">
        <v>36367</v>
      </c>
    </row>
    <row r="2548" spans="1:4" x14ac:dyDescent="0.45">
      <c r="A2548" t="s">
        <v>4354</v>
      </c>
      <c r="B2548" t="s">
        <v>121</v>
      </c>
      <c r="C2548">
        <v>10010090105</v>
      </c>
      <c r="D2548" s="9">
        <v>34345</v>
      </c>
    </row>
    <row r="2549" spans="1:4" x14ac:dyDescent="0.45">
      <c r="A2549" t="s">
        <v>4355</v>
      </c>
      <c r="B2549" t="s">
        <v>79</v>
      </c>
      <c r="C2549">
        <v>10089660417</v>
      </c>
      <c r="D2549" s="9">
        <v>38690</v>
      </c>
    </row>
    <row r="2550" spans="1:4" x14ac:dyDescent="0.45">
      <c r="A2550" t="s">
        <v>4356</v>
      </c>
      <c r="B2550" t="s">
        <v>79</v>
      </c>
      <c r="C2550">
        <v>10099677685</v>
      </c>
      <c r="D2550" s="9">
        <v>37899</v>
      </c>
    </row>
    <row r="2551" spans="1:4" x14ac:dyDescent="0.45">
      <c r="A2551" t="s">
        <v>4357</v>
      </c>
      <c r="B2551" t="s">
        <v>52</v>
      </c>
      <c r="C2551">
        <v>10071254362</v>
      </c>
      <c r="D2551" s="9">
        <v>37002</v>
      </c>
    </row>
    <row r="2552" spans="1:4" x14ac:dyDescent="0.45">
      <c r="A2552" t="s">
        <v>1984</v>
      </c>
      <c r="B2552" t="s">
        <v>370</v>
      </c>
      <c r="C2552">
        <v>10050876985</v>
      </c>
      <c r="D2552" s="9">
        <v>37393</v>
      </c>
    </row>
    <row r="2553" spans="1:4" x14ac:dyDescent="0.45">
      <c r="A2553" t="s">
        <v>4358</v>
      </c>
      <c r="B2553" t="s">
        <v>2303</v>
      </c>
      <c r="C2553">
        <v>10009914491</v>
      </c>
      <c r="D2553" s="9">
        <v>35298</v>
      </c>
    </row>
    <row r="2554" spans="1:4" x14ac:dyDescent="0.45">
      <c r="A2554" t="s">
        <v>4359</v>
      </c>
      <c r="B2554" t="s">
        <v>2459</v>
      </c>
      <c r="C2554">
        <v>10051245585</v>
      </c>
      <c r="D2554" s="9">
        <v>36295</v>
      </c>
    </row>
    <row r="2555" spans="1:4" x14ac:dyDescent="0.45">
      <c r="A2555" t="s">
        <v>4360</v>
      </c>
      <c r="B2555" t="s">
        <v>2303</v>
      </c>
      <c r="C2555">
        <v>10050619735</v>
      </c>
      <c r="D2555" s="9">
        <v>35298</v>
      </c>
    </row>
    <row r="2556" spans="1:4" x14ac:dyDescent="0.45">
      <c r="A2556" t="s">
        <v>4361</v>
      </c>
      <c r="B2556" t="s">
        <v>83</v>
      </c>
      <c r="C2556">
        <v>10013774889</v>
      </c>
      <c r="D2556" s="9">
        <v>35387</v>
      </c>
    </row>
    <row r="2557" spans="1:4" x14ac:dyDescent="0.45">
      <c r="A2557" t="s">
        <v>4362</v>
      </c>
      <c r="B2557" t="s">
        <v>96</v>
      </c>
      <c r="C2557">
        <v>10008954696</v>
      </c>
      <c r="D2557" s="9">
        <v>33904</v>
      </c>
    </row>
    <row r="2558" spans="1:4" x14ac:dyDescent="0.45">
      <c r="A2558" t="s">
        <v>4363</v>
      </c>
      <c r="B2558" t="s">
        <v>99</v>
      </c>
      <c r="C2558">
        <v>10015336589</v>
      </c>
      <c r="D2558" s="9">
        <v>36170</v>
      </c>
    </row>
    <row r="2559" spans="1:4" x14ac:dyDescent="0.45">
      <c r="A2559" t="s">
        <v>4364</v>
      </c>
      <c r="B2559" t="s">
        <v>58</v>
      </c>
      <c r="C2559">
        <v>10008691483</v>
      </c>
      <c r="D2559" s="9">
        <v>34875</v>
      </c>
    </row>
    <row r="2560" spans="1:4" x14ac:dyDescent="0.45">
      <c r="A2560" t="s">
        <v>4365</v>
      </c>
      <c r="B2560" t="s">
        <v>370</v>
      </c>
      <c r="C2560">
        <v>10123474112</v>
      </c>
      <c r="D2560" s="9">
        <v>37013</v>
      </c>
    </row>
    <row r="2561" spans="1:4" x14ac:dyDescent="0.45">
      <c r="A2561" t="s">
        <v>4366</v>
      </c>
      <c r="B2561" t="s">
        <v>88</v>
      </c>
      <c r="C2561">
        <v>10008964703</v>
      </c>
      <c r="D2561" s="9">
        <v>34432</v>
      </c>
    </row>
    <row r="2562" spans="1:4" x14ac:dyDescent="0.45">
      <c r="A2562" t="s">
        <v>4367</v>
      </c>
      <c r="B2562" t="s">
        <v>96</v>
      </c>
      <c r="C2562">
        <v>10048404596</v>
      </c>
      <c r="D2562" s="9">
        <v>36636</v>
      </c>
    </row>
    <row r="2563" spans="1:4" x14ac:dyDescent="0.45">
      <c r="A2563" t="s">
        <v>4368</v>
      </c>
      <c r="B2563" t="s">
        <v>37</v>
      </c>
      <c r="C2563">
        <v>10015781476</v>
      </c>
      <c r="D2563" s="9">
        <v>35980</v>
      </c>
    </row>
    <row r="2564" spans="1:4" x14ac:dyDescent="0.45">
      <c r="A2564" t="s">
        <v>2065</v>
      </c>
      <c r="B2564" t="s">
        <v>79</v>
      </c>
      <c r="C2564">
        <v>10010813460</v>
      </c>
      <c r="D2564" s="9">
        <v>35899</v>
      </c>
    </row>
    <row r="2565" spans="1:4" x14ac:dyDescent="0.45">
      <c r="A2565" t="s">
        <v>4369</v>
      </c>
      <c r="B2565" t="s">
        <v>131</v>
      </c>
      <c r="C2565">
        <v>10006489381</v>
      </c>
      <c r="D2565" s="9">
        <v>33103</v>
      </c>
    </row>
    <row r="2566" spans="1:4" x14ac:dyDescent="0.45">
      <c r="A2566" t="s">
        <v>4370</v>
      </c>
      <c r="B2566" t="s">
        <v>64</v>
      </c>
      <c r="C2566">
        <v>10010927032</v>
      </c>
      <c r="D2566" s="9">
        <v>31539</v>
      </c>
    </row>
    <row r="2567" spans="1:4" x14ac:dyDescent="0.45">
      <c r="A2567" t="s">
        <v>4371</v>
      </c>
      <c r="B2567" t="s">
        <v>79</v>
      </c>
      <c r="C2567">
        <v>10004702662</v>
      </c>
      <c r="D2567" s="9">
        <v>32409</v>
      </c>
    </row>
    <row r="2568" spans="1:4" x14ac:dyDescent="0.45">
      <c r="A2568" t="s">
        <v>463</v>
      </c>
      <c r="B2568" t="s">
        <v>464</v>
      </c>
      <c r="C2568">
        <v>10016297293</v>
      </c>
      <c r="D2568" s="9">
        <v>36775</v>
      </c>
    </row>
    <row r="2569" spans="1:4" x14ac:dyDescent="0.45">
      <c r="A2569" t="s">
        <v>4372</v>
      </c>
      <c r="B2569" t="s">
        <v>370</v>
      </c>
      <c r="C2569">
        <v>10050583359</v>
      </c>
      <c r="D2569" s="9">
        <v>35961</v>
      </c>
    </row>
    <row r="2570" spans="1:4" x14ac:dyDescent="0.45">
      <c r="A2570" t="s">
        <v>4373</v>
      </c>
      <c r="B2570" t="s">
        <v>370</v>
      </c>
      <c r="C2570">
        <v>10011159125</v>
      </c>
      <c r="D2570" s="9">
        <v>35961</v>
      </c>
    </row>
    <row r="2571" spans="1:4" x14ac:dyDescent="0.45">
      <c r="A2571" t="s">
        <v>4374</v>
      </c>
      <c r="B2571" t="s">
        <v>70</v>
      </c>
      <c r="C2571">
        <v>10072329648</v>
      </c>
      <c r="D2571" s="9">
        <v>37775</v>
      </c>
    </row>
    <row r="2572" spans="1:4" x14ac:dyDescent="0.45">
      <c r="A2572" t="s">
        <v>4375</v>
      </c>
      <c r="B2572" t="s">
        <v>2334</v>
      </c>
      <c r="C2572">
        <v>10007742196</v>
      </c>
      <c r="D2572" s="9">
        <v>34065</v>
      </c>
    </row>
    <row r="2573" spans="1:4" x14ac:dyDescent="0.45">
      <c r="A2573" t="s">
        <v>139</v>
      </c>
      <c r="B2573" t="s">
        <v>88</v>
      </c>
      <c r="C2573">
        <v>10036438537</v>
      </c>
      <c r="D2573" s="9">
        <v>36844</v>
      </c>
    </row>
    <row r="2574" spans="1:4" x14ac:dyDescent="0.45">
      <c r="A2574" t="s">
        <v>4376</v>
      </c>
      <c r="B2574" t="s">
        <v>370</v>
      </c>
      <c r="C2574">
        <v>10016316592</v>
      </c>
      <c r="D2574" s="9">
        <v>36289</v>
      </c>
    </row>
    <row r="2575" spans="1:4" x14ac:dyDescent="0.45">
      <c r="A2575" t="s">
        <v>4377</v>
      </c>
      <c r="B2575" t="s">
        <v>88</v>
      </c>
      <c r="C2575">
        <v>10009643905</v>
      </c>
      <c r="D2575" s="9">
        <v>32994</v>
      </c>
    </row>
    <row r="2576" spans="1:4" x14ac:dyDescent="0.45">
      <c r="A2576" t="s">
        <v>4378</v>
      </c>
      <c r="B2576" t="s">
        <v>70</v>
      </c>
      <c r="C2576">
        <v>10009038461</v>
      </c>
      <c r="D2576" s="9">
        <v>35166</v>
      </c>
    </row>
    <row r="2577" spans="1:4" x14ac:dyDescent="0.45">
      <c r="A2577" t="s">
        <v>4379</v>
      </c>
      <c r="B2577" t="s">
        <v>67</v>
      </c>
      <c r="C2577">
        <v>10004715695</v>
      </c>
      <c r="D2577" s="9">
        <v>33239</v>
      </c>
    </row>
    <row r="2578" spans="1:4" x14ac:dyDescent="0.45">
      <c r="A2578" t="s">
        <v>4380</v>
      </c>
      <c r="B2578" t="s">
        <v>213</v>
      </c>
      <c r="C2578">
        <v>10007003885</v>
      </c>
      <c r="D2578" s="9">
        <v>30153</v>
      </c>
    </row>
    <row r="2579" spans="1:4" x14ac:dyDescent="0.45">
      <c r="A2579" t="s">
        <v>4381</v>
      </c>
      <c r="B2579" t="s">
        <v>427</v>
      </c>
      <c r="C2579">
        <v>10077742753</v>
      </c>
      <c r="D2579" s="9">
        <v>36582</v>
      </c>
    </row>
    <row r="2580" spans="1:4" x14ac:dyDescent="0.45">
      <c r="A2580" t="s">
        <v>4382</v>
      </c>
      <c r="B2580" t="s">
        <v>79</v>
      </c>
      <c r="C2580">
        <v>10116148992</v>
      </c>
      <c r="D2580" s="9">
        <v>38521</v>
      </c>
    </row>
    <row r="2581" spans="1:4" x14ac:dyDescent="0.45">
      <c r="A2581" t="s">
        <v>4383</v>
      </c>
      <c r="B2581" t="s">
        <v>79</v>
      </c>
      <c r="C2581">
        <v>10009182749</v>
      </c>
      <c r="D2581" s="9">
        <v>31594</v>
      </c>
    </row>
    <row r="2582" spans="1:4" x14ac:dyDescent="0.45">
      <c r="A2582" t="s">
        <v>2131</v>
      </c>
      <c r="B2582" t="s">
        <v>79</v>
      </c>
      <c r="C2582">
        <v>10062331372</v>
      </c>
      <c r="D2582" s="9">
        <v>37511</v>
      </c>
    </row>
    <row r="2583" spans="1:4" x14ac:dyDescent="0.45">
      <c r="A2583" t="s">
        <v>4384</v>
      </c>
      <c r="B2583" t="s">
        <v>67</v>
      </c>
      <c r="C2583">
        <v>10054034640</v>
      </c>
      <c r="D2583" s="9">
        <v>34093</v>
      </c>
    </row>
    <row r="2584" spans="1:4" x14ac:dyDescent="0.45">
      <c r="A2584" t="s">
        <v>465</v>
      </c>
      <c r="B2584" t="s">
        <v>79</v>
      </c>
      <c r="C2584">
        <v>10011100420</v>
      </c>
      <c r="D2584" s="9">
        <v>36287</v>
      </c>
    </row>
    <row r="2585" spans="1:4" x14ac:dyDescent="0.45">
      <c r="A2585" t="s">
        <v>4385</v>
      </c>
      <c r="B2585" t="s">
        <v>96</v>
      </c>
      <c r="C2585">
        <v>10132283732</v>
      </c>
      <c r="D2585" s="9">
        <v>35410</v>
      </c>
    </row>
    <row r="2586" spans="1:4" x14ac:dyDescent="0.45">
      <c r="A2586" t="s">
        <v>4386</v>
      </c>
      <c r="B2586" t="s">
        <v>88</v>
      </c>
      <c r="C2586">
        <v>10010790121</v>
      </c>
      <c r="D2586" s="9">
        <v>36006</v>
      </c>
    </row>
    <row r="2587" spans="1:4" x14ac:dyDescent="0.45">
      <c r="A2587" t="s">
        <v>4387</v>
      </c>
      <c r="B2587" t="s">
        <v>34</v>
      </c>
      <c r="C2587">
        <v>10007297515</v>
      </c>
      <c r="D2587" s="9">
        <v>33733</v>
      </c>
    </row>
    <row r="2588" spans="1:4" x14ac:dyDescent="0.45">
      <c r="A2588" t="s">
        <v>4388</v>
      </c>
      <c r="B2588" t="s">
        <v>121</v>
      </c>
      <c r="C2588">
        <v>10082872841</v>
      </c>
      <c r="D2588" s="9">
        <v>36314</v>
      </c>
    </row>
    <row r="2589" spans="1:4" x14ac:dyDescent="0.45">
      <c r="A2589" t="s">
        <v>4389</v>
      </c>
      <c r="B2589" t="s">
        <v>3476</v>
      </c>
      <c r="C2589">
        <v>10007122713</v>
      </c>
      <c r="D2589" s="9">
        <v>33802</v>
      </c>
    </row>
    <row r="2590" spans="1:4" x14ac:dyDescent="0.45">
      <c r="A2590" t="s">
        <v>4390</v>
      </c>
      <c r="B2590" t="s">
        <v>96</v>
      </c>
      <c r="C2590">
        <v>10011032722</v>
      </c>
      <c r="D2590" s="9">
        <v>35177</v>
      </c>
    </row>
    <row r="2591" spans="1:4" x14ac:dyDescent="0.45">
      <c r="A2591" t="s">
        <v>4391</v>
      </c>
      <c r="B2591" t="s">
        <v>2233</v>
      </c>
      <c r="C2591">
        <v>10008976928</v>
      </c>
      <c r="D2591" s="9">
        <v>34299</v>
      </c>
    </row>
    <row r="2592" spans="1:4" x14ac:dyDescent="0.45">
      <c r="A2592" t="s">
        <v>101</v>
      </c>
      <c r="B2592" t="s">
        <v>73</v>
      </c>
      <c r="C2592">
        <v>10109497119</v>
      </c>
      <c r="D2592" s="9">
        <v>38404</v>
      </c>
    </row>
    <row r="2593" spans="1:4" x14ac:dyDescent="0.45">
      <c r="A2593" t="s">
        <v>4392</v>
      </c>
      <c r="B2593" t="s">
        <v>363</v>
      </c>
      <c r="C2593">
        <v>10010108592</v>
      </c>
      <c r="D2593" s="9">
        <v>35353</v>
      </c>
    </row>
    <row r="2594" spans="1:4" x14ac:dyDescent="0.45">
      <c r="A2594" t="s">
        <v>4393</v>
      </c>
      <c r="B2594" t="s">
        <v>121</v>
      </c>
      <c r="C2594">
        <v>10035369820</v>
      </c>
      <c r="D2594" s="9">
        <v>32650</v>
      </c>
    </row>
    <row r="2595" spans="1:4" x14ac:dyDescent="0.45">
      <c r="A2595" t="s">
        <v>4394</v>
      </c>
      <c r="B2595" t="s">
        <v>91</v>
      </c>
      <c r="C2595">
        <v>10069353364</v>
      </c>
      <c r="D2595" s="9">
        <v>36936</v>
      </c>
    </row>
    <row r="2596" spans="1:4" x14ac:dyDescent="0.45">
      <c r="A2596" t="s">
        <v>4395</v>
      </c>
      <c r="B2596" t="s">
        <v>79</v>
      </c>
      <c r="C2596">
        <v>10007751795</v>
      </c>
      <c r="D2596" s="9">
        <v>34692</v>
      </c>
    </row>
    <row r="2597" spans="1:4" x14ac:dyDescent="0.45">
      <c r="A2597" t="s">
        <v>4396</v>
      </c>
      <c r="B2597" t="s">
        <v>79</v>
      </c>
      <c r="C2597">
        <v>10096739696</v>
      </c>
      <c r="D2597" s="9">
        <v>38406</v>
      </c>
    </row>
    <row r="2598" spans="1:4" x14ac:dyDescent="0.45">
      <c r="A2598" t="s">
        <v>2066</v>
      </c>
      <c r="B2598" t="s">
        <v>79</v>
      </c>
      <c r="C2598">
        <v>10015331438</v>
      </c>
      <c r="D2598" s="9">
        <v>36261</v>
      </c>
    </row>
    <row r="2599" spans="1:4" x14ac:dyDescent="0.45">
      <c r="A2599" t="s">
        <v>2066</v>
      </c>
      <c r="B2599" t="s">
        <v>79</v>
      </c>
      <c r="C2599">
        <v>10014178451</v>
      </c>
      <c r="D2599" s="9">
        <v>35896</v>
      </c>
    </row>
    <row r="2600" spans="1:4" x14ac:dyDescent="0.45">
      <c r="A2600" t="s">
        <v>4397</v>
      </c>
      <c r="B2600" t="s">
        <v>543</v>
      </c>
      <c r="C2600">
        <v>10127061694</v>
      </c>
      <c r="D2600" s="9">
        <v>36805</v>
      </c>
    </row>
    <row r="2601" spans="1:4" x14ac:dyDescent="0.45">
      <c r="A2601" t="s">
        <v>4398</v>
      </c>
      <c r="B2601" t="s">
        <v>52</v>
      </c>
      <c r="C2601">
        <v>10071484334</v>
      </c>
      <c r="D2601" s="9">
        <v>37743</v>
      </c>
    </row>
    <row r="2602" spans="1:4" x14ac:dyDescent="0.45">
      <c r="A2602" t="s">
        <v>4399</v>
      </c>
      <c r="B2602" t="s">
        <v>79</v>
      </c>
      <c r="C2602">
        <v>10059926883</v>
      </c>
      <c r="D2602" s="9">
        <v>36930</v>
      </c>
    </row>
    <row r="2603" spans="1:4" x14ac:dyDescent="0.45">
      <c r="A2603" t="s">
        <v>4400</v>
      </c>
      <c r="B2603" t="s">
        <v>91</v>
      </c>
      <c r="C2603">
        <v>10097392125</v>
      </c>
      <c r="D2603" s="9">
        <v>37967</v>
      </c>
    </row>
    <row r="2604" spans="1:4" x14ac:dyDescent="0.45">
      <c r="A2604" t="s">
        <v>4401</v>
      </c>
      <c r="B2604" t="s">
        <v>177</v>
      </c>
      <c r="C2604">
        <v>10155407118</v>
      </c>
      <c r="D2604" s="9">
        <v>39206</v>
      </c>
    </row>
    <row r="2605" spans="1:4" x14ac:dyDescent="0.45">
      <c r="A2605" t="s">
        <v>4402</v>
      </c>
      <c r="B2605" t="s">
        <v>2274</v>
      </c>
      <c r="C2605">
        <v>10011207423</v>
      </c>
      <c r="D2605" s="9">
        <v>29729</v>
      </c>
    </row>
    <row r="2606" spans="1:4" x14ac:dyDescent="0.45">
      <c r="A2606" t="s">
        <v>4403</v>
      </c>
      <c r="B2606" t="s">
        <v>79</v>
      </c>
      <c r="C2606">
        <v>10019395738</v>
      </c>
      <c r="D2606" s="9">
        <v>32470</v>
      </c>
    </row>
    <row r="2607" spans="1:4" x14ac:dyDescent="0.45">
      <c r="A2607" t="s">
        <v>4404</v>
      </c>
      <c r="B2607" t="s">
        <v>131</v>
      </c>
      <c r="C2607">
        <v>10009301270</v>
      </c>
      <c r="D2607" s="9">
        <v>23719</v>
      </c>
    </row>
    <row r="2608" spans="1:4" x14ac:dyDescent="0.45">
      <c r="A2608" t="s">
        <v>4405</v>
      </c>
      <c r="B2608" t="s">
        <v>177</v>
      </c>
      <c r="C2608">
        <v>10006386422</v>
      </c>
      <c r="D2608" s="9">
        <v>32442</v>
      </c>
    </row>
    <row r="2609" spans="1:4" x14ac:dyDescent="0.45">
      <c r="A2609" t="s">
        <v>4406</v>
      </c>
      <c r="B2609" t="s">
        <v>67</v>
      </c>
      <c r="C2609">
        <v>10010926123</v>
      </c>
      <c r="D2609" s="9">
        <v>28385</v>
      </c>
    </row>
    <row r="2610" spans="1:4" x14ac:dyDescent="0.45">
      <c r="A2610" t="s">
        <v>4407</v>
      </c>
      <c r="B2610" t="s">
        <v>3054</v>
      </c>
      <c r="C2610">
        <v>10016240107</v>
      </c>
      <c r="D2610" s="9">
        <v>33748</v>
      </c>
    </row>
    <row r="2611" spans="1:4" x14ac:dyDescent="0.45">
      <c r="A2611" t="s">
        <v>4408</v>
      </c>
      <c r="B2611" t="s">
        <v>213</v>
      </c>
      <c r="C2611">
        <v>10140336146</v>
      </c>
      <c r="D2611" s="9">
        <v>36286</v>
      </c>
    </row>
    <row r="2612" spans="1:4" x14ac:dyDescent="0.45">
      <c r="A2612" t="s">
        <v>4409</v>
      </c>
      <c r="B2612" t="s">
        <v>2334</v>
      </c>
      <c r="C2612">
        <v>10044033839</v>
      </c>
      <c r="D2612" s="9">
        <v>36678</v>
      </c>
    </row>
    <row r="2613" spans="1:4" x14ac:dyDescent="0.45">
      <c r="A2613" t="s">
        <v>140</v>
      </c>
      <c r="B2613" t="s">
        <v>131</v>
      </c>
      <c r="C2613">
        <v>10011184484</v>
      </c>
      <c r="D2613" s="9">
        <v>36360</v>
      </c>
    </row>
    <row r="2614" spans="1:4" x14ac:dyDescent="0.45">
      <c r="A2614" t="s">
        <v>4410</v>
      </c>
      <c r="B2614" t="s">
        <v>177</v>
      </c>
      <c r="C2614">
        <v>10061350258</v>
      </c>
      <c r="D2614" s="9"/>
    </row>
    <row r="2615" spans="1:4" x14ac:dyDescent="0.45">
      <c r="A2615" t="s">
        <v>4411</v>
      </c>
      <c r="B2615" t="s">
        <v>177</v>
      </c>
      <c r="C2615">
        <v>10090742268</v>
      </c>
      <c r="D2615" s="9">
        <v>37481</v>
      </c>
    </row>
    <row r="2616" spans="1:4" x14ac:dyDescent="0.45">
      <c r="A2616" t="s">
        <v>4412</v>
      </c>
      <c r="B2616" t="s">
        <v>131</v>
      </c>
      <c r="C2616">
        <v>10103815040</v>
      </c>
      <c r="D2616" s="9">
        <v>30050</v>
      </c>
    </row>
    <row r="2617" spans="1:4" x14ac:dyDescent="0.45">
      <c r="A2617" t="s">
        <v>4413</v>
      </c>
      <c r="B2617" t="s">
        <v>2233</v>
      </c>
      <c r="C2617">
        <v>10095257721</v>
      </c>
      <c r="D2617" s="9">
        <v>37866</v>
      </c>
    </row>
    <row r="2618" spans="1:4" x14ac:dyDescent="0.45">
      <c r="A2618" t="s">
        <v>4414</v>
      </c>
      <c r="B2618" t="s">
        <v>121</v>
      </c>
      <c r="C2618">
        <v>10009861042</v>
      </c>
      <c r="D2618" s="9">
        <v>34503</v>
      </c>
    </row>
    <row r="2619" spans="1:4" x14ac:dyDescent="0.45">
      <c r="A2619" t="s">
        <v>4415</v>
      </c>
      <c r="B2619" t="s">
        <v>131</v>
      </c>
      <c r="C2619">
        <v>10006886172</v>
      </c>
      <c r="D2619" s="9">
        <v>33669</v>
      </c>
    </row>
    <row r="2620" spans="1:4" x14ac:dyDescent="0.45">
      <c r="A2620" t="s">
        <v>4416</v>
      </c>
      <c r="B2620" t="s">
        <v>79</v>
      </c>
      <c r="C2620">
        <v>10006241326</v>
      </c>
      <c r="D2620" s="9">
        <v>32775</v>
      </c>
    </row>
    <row r="2621" spans="1:4" x14ac:dyDescent="0.45">
      <c r="A2621" t="s">
        <v>443</v>
      </c>
      <c r="B2621" t="s">
        <v>282</v>
      </c>
      <c r="C2621">
        <v>10050548094</v>
      </c>
      <c r="D2621" s="9">
        <v>34979</v>
      </c>
    </row>
    <row r="2622" spans="1:4" x14ac:dyDescent="0.45">
      <c r="A2622" t="s">
        <v>4417</v>
      </c>
      <c r="B2622" t="s">
        <v>88</v>
      </c>
      <c r="C2622">
        <v>10036442072</v>
      </c>
      <c r="D2622" s="9">
        <v>37854</v>
      </c>
    </row>
    <row r="2623" spans="1:4" x14ac:dyDescent="0.45">
      <c r="A2623" t="s">
        <v>4418</v>
      </c>
      <c r="B2623" t="s">
        <v>121</v>
      </c>
      <c r="C2623">
        <v>10035362241</v>
      </c>
      <c r="D2623" s="9">
        <v>37177</v>
      </c>
    </row>
    <row r="2624" spans="1:4" x14ac:dyDescent="0.45">
      <c r="A2624" t="s">
        <v>69</v>
      </c>
      <c r="B2624" t="s">
        <v>70</v>
      </c>
      <c r="C2624">
        <v>10119767702</v>
      </c>
      <c r="D2624" s="9">
        <v>39088</v>
      </c>
    </row>
    <row r="2625" spans="1:4" x14ac:dyDescent="0.45">
      <c r="A2625" t="s">
        <v>259</v>
      </c>
      <c r="B2625" t="s">
        <v>121</v>
      </c>
      <c r="C2625">
        <v>10035447420</v>
      </c>
      <c r="D2625" s="9">
        <v>36829</v>
      </c>
    </row>
    <row r="2626" spans="1:4" x14ac:dyDescent="0.45">
      <c r="A2626" t="s">
        <v>4419</v>
      </c>
      <c r="B2626" t="s">
        <v>58</v>
      </c>
      <c r="C2626">
        <v>10010859738</v>
      </c>
      <c r="D2626" s="9">
        <v>35600</v>
      </c>
    </row>
    <row r="2627" spans="1:4" x14ac:dyDescent="0.45">
      <c r="A2627" t="s">
        <v>4420</v>
      </c>
      <c r="B2627" t="s">
        <v>67</v>
      </c>
      <c r="C2627">
        <v>10053924102</v>
      </c>
      <c r="D2627" s="9">
        <v>37250</v>
      </c>
    </row>
    <row r="2628" spans="1:4" x14ac:dyDescent="0.45">
      <c r="A2628" t="s">
        <v>4421</v>
      </c>
      <c r="B2628" t="s">
        <v>177</v>
      </c>
      <c r="C2628">
        <v>10061350763</v>
      </c>
      <c r="D2628" s="9"/>
    </row>
    <row r="2629" spans="1:4" x14ac:dyDescent="0.45">
      <c r="A2629" t="s">
        <v>4422</v>
      </c>
      <c r="B2629" t="s">
        <v>121</v>
      </c>
      <c r="C2629">
        <v>10035344457</v>
      </c>
      <c r="D2629" s="9">
        <v>34231</v>
      </c>
    </row>
    <row r="2630" spans="1:4" x14ac:dyDescent="0.45">
      <c r="A2630" t="s">
        <v>4423</v>
      </c>
      <c r="B2630" t="s">
        <v>121</v>
      </c>
      <c r="C2630">
        <v>10064874085</v>
      </c>
      <c r="D2630" s="9">
        <v>32626</v>
      </c>
    </row>
    <row r="2631" spans="1:4" x14ac:dyDescent="0.45">
      <c r="A2631" t="s">
        <v>4424</v>
      </c>
      <c r="B2631" t="s">
        <v>2259</v>
      </c>
      <c r="C2631">
        <v>10007224763</v>
      </c>
      <c r="D2631" s="9">
        <v>26940</v>
      </c>
    </row>
    <row r="2632" spans="1:4" x14ac:dyDescent="0.45">
      <c r="A2632" t="s">
        <v>2031</v>
      </c>
      <c r="B2632" t="s">
        <v>96</v>
      </c>
      <c r="C2632">
        <v>10003299802</v>
      </c>
      <c r="D2632" s="9">
        <v>31749</v>
      </c>
    </row>
    <row r="2633" spans="1:4" x14ac:dyDescent="0.45">
      <c r="A2633" t="s">
        <v>4425</v>
      </c>
      <c r="B2633" t="s">
        <v>34</v>
      </c>
      <c r="C2633">
        <v>10007126854</v>
      </c>
      <c r="D2633" s="9">
        <v>30043</v>
      </c>
    </row>
    <row r="2634" spans="1:4" x14ac:dyDescent="0.45">
      <c r="A2634" t="s">
        <v>4426</v>
      </c>
      <c r="B2634" t="s">
        <v>2334</v>
      </c>
      <c r="C2634">
        <v>10073892762</v>
      </c>
      <c r="D2634" s="9">
        <v>33429</v>
      </c>
    </row>
    <row r="2635" spans="1:4" x14ac:dyDescent="0.45">
      <c r="A2635" t="s">
        <v>238</v>
      </c>
      <c r="B2635" t="s">
        <v>91</v>
      </c>
      <c r="C2635">
        <v>10011138311</v>
      </c>
      <c r="D2635" s="9">
        <v>36107</v>
      </c>
    </row>
    <row r="2636" spans="1:4" x14ac:dyDescent="0.45">
      <c r="A2636" t="s">
        <v>439</v>
      </c>
      <c r="B2636" t="s">
        <v>265</v>
      </c>
      <c r="C2636">
        <v>10010798003</v>
      </c>
      <c r="D2636" s="9">
        <v>35815</v>
      </c>
    </row>
    <row r="2637" spans="1:4" x14ac:dyDescent="0.45">
      <c r="A2637" t="s">
        <v>4427</v>
      </c>
      <c r="B2637" t="s">
        <v>131</v>
      </c>
      <c r="C2637">
        <v>10076751737</v>
      </c>
      <c r="D2637" s="9">
        <v>37881</v>
      </c>
    </row>
    <row r="2638" spans="1:4" x14ac:dyDescent="0.45">
      <c r="A2638" t="s">
        <v>4428</v>
      </c>
      <c r="B2638" t="s">
        <v>131</v>
      </c>
      <c r="C2638">
        <v>10039894060</v>
      </c>
      <c r="D2638" s="9">
        <v>37366</v>
      </c>
    </row>
    <row r="2639" spans="1:4" x14ac:dyDescent="0.45">
      <c r="A2639" t="s">
        <v>4429</v>
      </c>
      <c r="B2639" t="s">
        <v>282</v>
      </c>
      <c r="C2639">
        <v>10014629604</v>
      </c>
      <c r="D2639" s="9">
        <v>36294</v>
      </c>
    </row>
    <row r="2640" spans="1:4" x14ac:dyDescent="0.45">
      <c r="A2640" t="s">
        <v>2186</v>
      </c>
      <c r="B2640" t="s">
        <v>52</v>
      </c>
      <c r="C2640">
        <v>10068379021</v>
      </c>
      <c r="D2640" s="9">
        <v>38867</v>
      </c>
    </row>
    <row r="2641" spans="1:4" x14ac:dyDescent="0.45">
      <c r="A2641" t="s">
        <v>4430</v>
      </c>
      <c r="B2641" t="s">
        <v>79</v>
      </c>
      <c r="C2641">
        <v>10009402617</v>
      </c>
      <c r="D2641" s="9">
        <v>33198</v>
      </c>
    </row>
    <row r="2642" spans="1:4" x14ac:dyDescent="0.45">
      <c r="A2642" t="s">
        <v>4431</v>
      </c>
      <c r="B2642" t="s">
        <v>79</v>
      </c>
      <c r="C2642">
        <v>10004884437</v>
      </c>
      <c r="D2642" s="9">
        <v>32482</v>
      </c>
    </row>
    <row r="2643" spans="1:4" x14ac:dyDescent="0.45">
      <c r="A2643" t="s">
        <v>4432</v>
      </c>
      <c r="B2643" t="s">
        <v>2334</v>
      </c>
      <c r="C2643">
        <v>10044298567</v>
      </c>
      <c r="D2643" s="9">
        <v>37894</v>
      </c>
    </row>
    <row r="2644" spans="1:4" x14ac:dyDescent="0.45">
      <c r="A2644" t="s">
        <v>4433</v>
      </c>
      <c r="B2644" t="s">
        <v>96</v>
      </c>
      <c r="C2644">
        <v>10051717552</v>
      </c>
      <c r="D2644" s="9">
        <v>31097</v>
      </c>
    </row>
    <row r="2645" spans="1:4" x14ac:dyDescent="0.45">
      <c r="A2645" t="s">
        <v>2133</v>
      </c>
      <c r="B2645" t="s">
        <v>91</v>
      </c>
      <c r="C2645">
        <v>10009457076</v>
      </c>
      <c r="D2645" s="9">
        <v>31470</v>
      </c>
    </row>
    <row r="2646" spans="1:4" x14ac:dyDescent="0.45">
      <c r="A2646" t="s">
        <v>4434</v>
      </c>
      <c r="B2646" t="s">
        <v>265</v>
      </c>
      <c r="C2646">
        <v>10062512844</v>
      </c>
      <c r="D2646" s="9">
        <v>36621</v>
      </c>
    </row>
    <row r="2647" spans="1:4" x14ac:dyDescent="0.45">
      <c r="A2647" t="s">
        <v>4435</v>
      </c>
      <c r="B2647" t="s">
        <v>58</v>
      </c>
      <c r="C2647">
        <v>10010808006</v>
      </c>
      <c r="D2647" s="9">
        <v>36038</v>
      </c>
    </row>
    <row r="2648" spans="1:4" x14ac:dyDescent="0.45">
      <c r="A2648" t="s">
        <v>4436</v>
      </c>
      <c r="B2648" t="s">
        <v>43</v>
      </c>
      <c r="C2648">
        <v>10062601659</v>
      </c>
      <c r="D2648" s="9">
        <v>34261</v>
      </c>
    </row>
    <row r="2649" spans="1:4" x14ac:dyDescent="0.45">
      <c r="A2649" t="s">
        <v>4437</v>
      </c>
      <c r="B2649" t="s">
        <v>464</v>
      </c>
      <c r="C2649">
        <v>10007134130</v>
      </c>
      <c r="D2649" s="9">
        <v>32364</v>
      </c>
    </row>
    <row r="2650" spans="1:4" x14ac:dyDescent="0.45">
      <c r="A2650" t="s">
        <v>4438</v>
      </c>
      <c r="B2650" t="s">
        <v>131</v>
      </c>
      <c r="C2650">
        <v>10051223357</v>
      </c>
      <c r="D2650" s="9">
        <v>35536</v>
      </c>
    </row>
    <row r="2651" spans="1:4" x14ac:dyDescent="0.45">
      <c r="A2651" t="s">
        <v>4439</v>
      </c>
      <c r="B2651" t="s">
        <v>96</v>
      </c>
      <c r="C2651">
        <v>10006899007</v>
      </c>
      <c r="D2651" s="9">
        <v>33543</v>
      </c>
    </row>
    <row r="2652" spans="1:4" x14ac:dyDescent="0.45">
      <c r="A2652" t="s">
        <v>4440</v>
      </c>
      <c r="B2652" t="s">
        <v>251</v>
      </c>
      <c r="C2652">
        <v>10009050585</v>
      </c>
      <c r="D2652" s="9">
        <v>35377</v>
      </c>
    </row>
    <row r="2653" spans="1:4" x14ac:dyDescent="0.45">
      <c r="A2653" t="s">
        <v>4441</v>
      </c>
      <c r="B2653" t="s">
        <v>485</v>
      </c>
      <c r="C2653">
        <v>10014992342</v>
      </c>
      <c r="D2653" s="9">
        <v>30622</v>
      </c>
    </row>
    <row r="2654" spans="1:4" x14ac:dyDescent="0.45">
      <c r="A2654" t="s">
        <v>4442</v>
      </c>
      <c r="B2654" t="s">
        <v>70</v>
      </c>
      <c r="C2654">
        <v>10053569141</v>
      </c>
      <c r="D2654" s="9">
        <v>32861</v>
      </c>
    </row>
    <row r="2655" spans="1:4" x14ac:dyDescent="0.45">
      <c r="A2655" t="s">
        <v>4443</v>
      </c>
      <c r="B2655" t="s">
        <v>99</v>
      </c>
      <c r="C2655">
        <v>10036578983</v>
      </c>
      <c r="D2655" s="9">
        <v>36983</v>
      </c>
    </row>
    <row r="2656" spans="1:4" x14ac:dyDescent="0.45">
      <c r="A2656" t="s">
        <v>4444</v>
      </c>
      <c r="B2656" t="s">
        <v>115</v>
      </c>
      <c r="C2656">
        <v>10047448643</v>
      </c>
      <c r="D2656" s="9">
        <v>38019</v>
      </c>
    </row>
    <row r="2657" spans="1:4" x14ac:dyDescent="0.45">
      <c r="A2657" t="s">
        <v>4445</v>
      </c>
      <c r="B2657" t="s">
        <v>251</v>
      </c>
      <c r="C2657">
        <v>10085147085</v>
      </c>
      <c r="D2657" s="9">
        <v>37631</v>
      </c>
    </row>
    <row r="2658" spans="1:4" x14ac:dyDescent="0.45">
      <c r="A2658" t="s">
        <v>4446</v>
      </c>
      <c r="B2658" t="s">
        <v>242</v>
      </c>
      <c r="C2658">
        <v>10003089634</v>
      </c>
      <c r="D2658" s="9">
        <v>30983</v>
      </c>
    </row>
    <row r="2659" spans="1:4" x14ac:dyDescent="0.45">
      <c r="A2659" t="s">
        <v>4447</v>
      </c>
      <c r="B2659" t="s">
        <v>477</v>
      </c>
      <c r="C2659">
        <v>10118775773</v>
      </c>
      <c r="D2659" s="9">
        <v>38339</v>
      </c>
    </row>
    <row r="2660" spans="1:4" x14ac:dyDescent="0.45">
      <c r="A2660" t="s">
        <v>4448</v>
      </c>
      <c r="B2660" t="s">
        <v>79</v>
      </c>
      <c r="C2660">
        <v>10023868145</v>
      </c>
      <c r="D2660" s="9">
        <v>36683</v>
      </c>
    </row>
    <row r="2661" spans="1:4" x14ac:dyDescent="0.45">
      <c r="A2661" t="s">
        <v>4449</v>
      </c>
      <c r="B2661" t="s">
        <v>67</v>
      </c>
      <c r="C2661">
        <v>10096162851</v>
      </c>
      <c r="D2661" s="9">
        <v>37304</v>
      </c>
    </row>
    <row r="2662" spans="1:4" x14ac:dyDescent="0.45">
      <c r="A2662" t="s">
        <v>4450</v>
      </c>
      <c r="B2662" t="s">
        <v>58</v>
      </c>
      <c r="C2662">
        <v>10006902744</v>
      </c>
      <c r="D2662" s="9">
        <v>33259</v>
      </c>
    </row>
    <row r="2663" spans="1:4" x14ac:dyDescent="0.45">
      <c r="A2663" t="s">
        <v>4451</v>
      </c>
      <c r="B2663" t="s">
        <v>96</v>
      </c>
      <c r="C2663">
        <v>10015440865</v>
      </c>
      <c r="D2663" s="9">
        <v>31523</v>
      </c>
    </row>
    <row r="2664" spans="1:4" x14ac:dyDescent="0.45">
      <c r="A2664" t="s">
        <v>4452</v>
      </c>
      <c r="B2664" t="s">
        <v>83</v>
      </c>
      <c r="C2664">
        <v>10113991653</v>
      </c>
      <c r="D2664" s="9">
        <v>36361</v>
      </c>
    </row>
    <row r="2665" spans="1:4" x14ac:dyDescent="0.45">
      <c r="A2665" t="s">
        <v>4453</v>
      </c>
      <c r="B2665" t="s">
        <v>2221</v>
      </c>
      <c r="C2665">
        <v>10010653412</v>
      </c>
      <c r="D2665" s="9">
        <v>35608</v>
      </c>
    </row>
    <row r="2666" spans="1:4" x14ac:dyDescent="0.45">
      <c r="A2666" t="s">
        <v>4454</v>
      </c>
      <c r="B2666" t="s">
        <v>64</v>
      </c>
      <c r="C2666">
        <v>10007534860</v>
      </c>
      <c r="D2666" s="9">
        <v>29138</v>
      </c>
    </row>
    <row r="2667" spans="1:4" x14ac:dyDescent="0.45">
      <c r="A2667" t="s">
        <v>253</v>
      </c>
      <c r="B2667" t="s">
        <v>67</v>
      </c>
      <c r="C2667">
        <v>10006655392</v>
      </c>
      <c r="D2667" s="9">
        <v>33826</v>
      </c>
    </row>
    <row r="2668" spans="1:4" x14ac:dyDescent="0.45">
      <c r="A2668" t="s">
        <v>4455</v>
      </c>
      <c r="B2668" t="s">
        <v>58</v>
      </c>
      <c r="C2668">
        <v>10066239058</v>
      </c>
      <c r="D2668" s="9">
        <v>38180</v>
      </c>
    </row>
    <row r="2669" spans="1:4" x14ac:dyDescent="0.45">
      <c r="A2669" t="s">
        <v>4456</v>
      </c>
      <c r="B2669" t="s">
        <v>115</v>
      </c>
      <c r="C2669">
        <v>10117563071</v>
      </c>
      <c r="D2669" s="9">
        <v>32296</v>
      </c>
    </row>
    <row r="2670" spans="1:4" x14ac:dyDescent="0.45">
      <c r="A2670" t="s">
        <v>4457</v>
      </c>
      <c r="B2670" t="s">
        <v>58</v>
      </c>
      <c r="C2670">
        <v>10062872451</v>
      </c>
      <c r="D2670" s="9">
        <v>35514</v>
      </c>
    </row>
    <row r="2671" spans="1:4" x14ac:dyDescent="0.45">
      <c r="A2671" t="s">
        <v>4458</v>
      </c>
      <c r="B2671" t="s">
        <v>40</v>
      </c>
      <c r="C2671">
        <v>10116798286</v>
      </c>
      <c r="D2671" s="9">
        <v>33978</v>
      </c>
    </row>
    <row r="2672" spans="1:4" x14ac:dyDescent="0.45">
      <c r="A2672" t="s">
        <v>4459</v>
      </c>
      <c r="B2672" t="s">
        <v>58</v>
      </c>
      <c r="C2672">
        <v>10048851204</v>
      </c>
      <c r="D2672" s="9">
        <v>36260</v>
      </c>
    </row>
    <row r="2673" spans="1:4" x14ac:dyDescent="0.45">
      <c r="A2673" t="s">
        <v>4460</v>
      </c>
      <c r="B2673" t="s">
        <v>282</v>
      </c>
      <c r="C2673">
        <v>10034962521</v>
      </c>
      <c r="D2673" s="9">
        <v>36683</v>
      </c>
    </row>
    <row r="2674" spans="1:4" x14ac:dyDescent="0.45">
      <c r="A2674" t="s">
        <v>4461</v>
      </c>
      <c r="B2674" t="s">
        <v>43</v>
      </c>
      <c r="C2674">
        <v>10021453148</v>
      </c>
      <c r="D2674" s="9">
        <v>35287</v>
      </c>
    </row>
    <row r="2675" spans="1:4" x14ac:dyDescent="0.45">
      <c r="A2675" t="s">
        <v>4462</v>
      </c>
      <c r="B2675" t="s">
        <v>58</v>
      </c>
      <c r="C2675">
        <v>10010859334</v>
      </c>
      <c r="D2675" s="9">
        <v>35586</v>
      </c>
    </row>
    <row r="2676" spans="1:4" x14ac:dyDescent="0.45">
      <c r="A2676" t="s">
        <v>4463</v>
      </c>
      <c r="B2676" t="s">
        <v>58</v>
      </c>
      <c r="C2676">
        <v>10085255506</v>
      </c>
      <c r="D2676" s="9">
        <v>30095</v>
      </c>
    </row>
    <row r="2677" spans="1:4" x14ac:dyDescent="0.45">
      <c r="A2677" t="s">
        <v>4464</v>
      </c>
      <c r="B2677" t="s">
        <v>2259</v>
      </c>
      <c r="C2677">
        <v>10009711805</v>
      </c>
      <c r="D2677" s="9">
        <v>33992</v>
      </c>
    </row>
    <row r="2678" spans="1:4" x14ac:dyDescent="0.45">
      <c r="A2678" t="s">
        <v>4465</v>
      </c>
      <c r="B2678" t="s">
        <v>70</v>
      </c>
      <c r="C2678">
        <v>10120255934</v>
      </c>
      <c r="D2678" s="9">
        <v>36719</v>
      </c>
    </row>
    <row r="2679" spans="1:4" x14ac:dyDescent="0.45">
      <c r="A2679" t="s">
        <v>4466</v>
      </c>
      <c r="B2679" t="s">
        <v>121</v>
      </c>
      <c r="C2679">
        <v>10067530471</v>
      </c>
      <c r="D2679" s="9">
        <v>37642</v>
      </c>
    </row>
    <row r="2680" spans="1:4" x14ac:dyDescent="0.45">
      <c r="A2680" t="s">
        <v>4467</v>
      </c>
      <c r="B2680" t="s">
        <v>67</v>
      </c>
      <c r="C2680">
        <v>10051474951</v>
      </c>
      <c r="D2680" s="9">
        <v>35523</v>
      </c>
    </row>
    <row r="2681" spans="1:4" x14ac:dyDescent="0.45">
      <c r="A2681" t="s">
        <v>4468</v>
      </c>
      <c r="B2681" t="s">
        <v>251</v>
      </c>
      <c r="C2681">
        <v>10061232949</v>
      </c>
      <c r="D2681" s="9">
        <v>35136</v>
      </c>
    </row>
    <row r="2682" spans="1:4" x14ac:dyDescent="0.45">
      <c r="A2682" t="s">
        <v>4469</v>
      </c>
      <c r="B2682" t="s">
        <v>52</v>
      </c>
      <c r="C2682">
        <v>10008650865</v>
      </c>
      <c r="D2682" s="9">
        <v>34483</v>
      </c>
    </row>
    <row r="2683" spans="1:4" x14ac:dyDescent="0.45">
      <c r="A2683" t="s">
        <v>4470</v>
      </c>
      <c r="B2683" t="s">
        <v>2210</v>
      </c>
      <c r="C2683">
        <v>10009236909</v>
      </c>
      <c r="D2683" s="9">
        <v>31994</v>
      </c>
    </row>
    <row r="2684" spans="1:4" x14ac:dyDescent="0.45">
      <c r="A2684" t="s">
        <v>4471</v>
      </c>
      <c r="B2684" t="s">
        <v>99</v>
      </c>
      <c r="C2684">
        <v>10036578882</v>
      </c>
      <c r="D2684" s="9">
        <v>36753</v>
      </c>
    </row>
    <row r="2685" spans="1:4" x14ac:dyDescent="0.45">
      <c r="A2685" t="s">
        <v>4472</v>
      </c>
      <c r="B2685" t="s">
        <v>2210</v>
      </c>
      <c r="C2685">
        <v>10006140484</v>
      </c>
      <c r="D2685" s="9">
        <v>31492</v>
      </c>
    </row>
    <row r="2686" spans="1:4" x14ac:dyDescent="0.45">
      <c r="A2686" t="s">
        <v>4473</v>
      </c>
      <c r="B2686" t="s">
        <v>2225</v>
      </c>
      <c r="C2686">
        <v>10010738486</v>
      </c>
      <c r="D2686" s="9">
        <v>34561</v>
      </c>
    </row>
    <row r="2687" spans="1:4" x14ac:dyDescent="0.45">
      <c r="A2687" t="s">
        <v>4474</v>
      </c>
      <c r="B2687" t="s">
        <v>251</v>
      </c>
      <c r="C2687">
        <v>10009683917</v>
      </c>
      <c r="D2687" s="9">
        <v>35780</v>
      </c>
    </row>
    <row r="2688" spans="1:4" x14ac:dyDescent="0.45">
      <c r="A2688" t="s">
        <v>4475</v>
      </c>
      <c r="B2688" t="s">
        <v>251</v>
      </c>
      <c r="C2688">
        <v>10009673510</v>
      </c>
      <c r="D2688" s="9">
        <v>35635</v>
      </c>
    </row>
    <row r="2689" spans="1:4" x14ac:dyDescent="0.45">
      <c r="A2689" t="s">
        <v>4476</v>
      </c>
      <c r="B2689" t="s">
        <v>73</v>
      </c>
      <c r="C2689">
        <v>10132658695</v>
      </c>
      <c r="D2689" s="9">
        <v>38038</v>
      </c>
    </row>
    <row r="2690" spans="1:4" x14ac:dyDescent="0.45">
      <c r="A2690" t="s">
        <v>4477</v>
      </c>
      <c r="B2690" t="s">
        <v>58</v>
      </c>
      <c r="C2690">
        <v>10015559386</v>
      </c>
      <c r="D2690" s="9">
        <v>36409</v>
      </c>
    </row>
    <row r="2691" spans="1:4" x14ac:dyDescent="0.45">
      <c r="A2691" t="s">
        <v>4478</v>
      </c>
      <c r="B2691" t="s">
        <v>213</v>
      </c>
      <c r="C2691">
        <v>10010620066</v>
      </c>
      <c r="D2691" s="9">
        <v>29117</v>
      </c>
    </row>
    <row r="2692" spans="1:4" x14ac:dyDescent="0.45">
      <c r="A2692" t="s">
        <v>4479</v>
      </c>
      <c r="B2692" t="s">
        <v>2371</v>
      </c>
      <c r="C2692">
        <v>10015167952</v>
      </c>
      <c r="D2692" s="9">
        <v>35506</v>
      </c>
    </row>
    <row r="2693" spans="1:4" x14ac:dyDescent="0.45">
      <c r="A2693" t="s">
        <v>4480</v>
      </c>
      <c r="B2693" t="s">
        <v>265</v>
      </c>
      <c r="C2693">
        <v>10076427088</v>
      </c>
      <c r="D2693" s="9">
        <v>38139</v>
      </c>
    </row>
    <row r="2694" spans="1:4" x14ac:dyDescent="0.45">
      <c r="A2694" t="s">
        <v>4481</v>
      </c>
      <c r="B2694" t="s">
        <v>2221</v>
      </c>
      <c r="C2694">
        <v>10005942444</v>
      </c>
      <c r="D2694" s="9">
        <v>32550</v>
      </c>
    </row>
    <row r="2695" spans="1:4" x14ac:dyDescent="0.45">
      <c r="A2695" t="s">
        <v>4482</v>
      </c>
      <c r="B2695" t="s">
        <v>49</v>
      </c>
      <c r="C2695">
        <v>10009199018</v>
      </c>
      <c r="D2695" s="9">
        <v>34595</v>
      </c>
    </row>
    <row r="2696" spans="1:4" x14ac:dyDescent="0.45">
      <c r="A2696" t="s">
        <v>526</v>
      </c>
      <c r="B2696" t="s">
        <v>49</v>
      </c>
      <c r="C2696">
        <v>10021474972</v>
      </c>
      <c r="D2696" s="9">
        <v>36910</v>
      </c>
    </row>
    <row r="2697" spans="1:4" x14ac:dyDescent="0.45">
      <c r="A2697" t="s">
        <v>4483</v>
      </c>
      <c r="B2697" t="s">
        <v>49</v>
      </c>
      <c r="C2697">
        <v>10021587231</v>
      </c>
      <c r="D2697" s="9">
        <v>36040</v>
      </c>
    </row>
    <row r="2698" spans="1:4" x14ac:dyDescent="0.45">
      <c r="A2698" t="s">
        <v>4484</v>
      </c>
      <c r="B2698" t="s">
        <v>99</v>
      </c>
      <c r="C2698">
        <v>10036578579</v>
      </c>
      <c r="D2698" s="9">
        <v>36571</v>
      </c>
    </row>
    <row r="2699" spans="1:4" x14ac:dyDescent="0.45">
      <c r="A2699" t="s">
        <v>4485</v>
      </c>
      <c r="B2699" t="s">
        <v>2221</v>
      </c>
      <c r="C2699">
        <v>10036104996</v>
      </c>
      <c r="D2699" s="9">
        <v>36611</v>
      </c>
    </row>
    <row r="2700" spans="1:4" x14ac:dyDescent="0.45">
      <c r="A2700" t="s">
        <v>4486</v>
      </c>
      <c r="B2700" t="s">
        <v>524</v>
      </c>
      <c r="C2700">
        <v>10094470607</v>
      </c>
      <c r="D2700" s="9">
        <v>39400</v>
      </c>
    </row>
    <row r="2701" spans="1:4" x14ac:dyDescent="0.45">
      <c r="A2701" t="s">
        <v>4487</v>
      </c>
      <c r="B2701" t="s">
        <v>506</v>
      </c>
      <c r="C2701">
        <v>10079681844</v>
      </c>
      <c r="D2701" s="9">
        <v>37185</v>
      </c>
    </row>
    <row r="2702" spans="1:4" x14ac:dyDescent="0.45">
      <c r="A2702" t="s">
        <v>2062</v>
      </c>
      <c r="B2702" t="s">
        <v>251</v>
      </c>
      <c r="C2702">
        <v>10015326990</v>
      </c>
      <c r="D2702" s="9">
        <v>36343</v>
      </c>
    </row>
    <row r="2703" spans="1:4" x14ac:dyDescent="0.45">
      <c r="A2703" t="s">
        <v>4488</v>
      </c>
      <c r="B2703" t="s">
        <v>177</v>
      </c>
      <c r="C2703">
        <v>10061231737</v>
      </c>
      <c r="D2703" s="9">
        <v>34963</v>
      </c>
    </row>
    <row r="2704" spans="1:4" x14ac:dyDescent="0.45">
      <c r="A2704" t="s">
        <v>474</v>
      </c>
      <c r="B2704" t="s">
        <v>121</v>
      </c>
      <c r="C2704">
        <v>10080656490</v>
      </c>
      <c r="D2704" s="9">
        <v>37752</v>
      </c>
    </row>
    <row r="2705" spans="1:4" x14ac:dyDescent="0.45">
      <c r="A2705" t="s">
        <v>419</v>
      </c>
      <c r="B2705" t="s">
        <v>177</v>
      </c>
      <c r="C2705">
        <v>10008167986</v>
      </c>
      <c r="D2705" s="9">
        <v>34963</v>
      </c>
    </row>
    <row r="2706" spans="1:4" x14ac:dyDescent="0.45">
      <c r="A2706" t="s">
        <v>176</v>
      </c>
      <c r="B2706" t="s">
        <v>177</v>
      </c>
      <c r="C2706">
        <v>10009196590</v>
      </c>
      <c r="D2706" s="9">
        <v>35407</v>
      </c>
    </row>
    <row r="2707" spans="1:4" x14ac:dyDescent="0.45">
      <c r="A2707" t="s">
        <v>4489</v>
      </c>
      <c r="B2707" t="s">
        <v>4490</v>
      </c>
      <c r="C2707">
        <v>10015857965</v>
      </c>
      <c r="D2707" s="9">
        <v>34504</v>
      </c>
    </row>
    <row r="2708" spans="1:4" x14ac:dyDescent="0.45">
      <c r="A2708" t="s">
        <v>4491</v>
      </c>
      <c r="B2708" t="s">
        <v>121</v>
      </c>
      <c r="C2708">
        <v>10006185550</v>
      </c>
      <c r="D2708" s="9">
        <v>32277</v>
      </c>
    </row>
    <row r="2709" spans="1:4" x14ac:dyDescent="0.45">
      <c r="A2709" t="s">
        <v>4492</v>
      </c>
      <c r="B2709" t="s">
        <v>2210</v>
      </c>
      <c r="C2709">
        <v>10096309159</v>
      </c>
      <c r="D2709" s="9">
        <v>34375</v>
      </c>
    </row>
    <row r="2710" spans="1:4" x14ac:dyDescent="0.45">
      <c r="A2710" t="s">
        <v>4493</v>
      </c>
      <c r="B2710" t="s">
        <v>2210</v>
      </c>
      <c r="C2710">
        <v>10084176782</v>
      </c>
      <c r="D2710" s="9">
        <v>34375</v>
      </c>
    </row>
    <row r="2711" spans="1:4" x14ac:dyDescent="0.45">
      <c r="A2711" t="s">
        <v>4494</v>
      </c>
      <c r="B2711" t="s">
        <v>177</v>
      </c>
      <c r="C2711">
        <v>10050432809</v>
      </c>
      <c r="D2711" s="9">
        <v>36470</v>
      </c>
    </row>
    <row r="2712" spans="1:4" x14ac:dyDescent="0.45">
      <c r="A2712" t="s">
        <v>4494</v>
      </c>
      <c r="B2712" t="s">
        <v>177</v>
      </c>
      <c r="C2712">
        <v>10061349955</v>
      </c>
      <c r="D2712" s="9"/>
    </row>
    <row r="2713" spans="1:4" x14ac:dyDescent="0.45">
      <c r="A2713" t="s">
        <v>4495</v>
      </c>
      <c r="B2713" t="s">
        <v>67</v>
      </c>
      <c r="C2713">
        <v>10084277220</v>
      </c>
      <c r="D2713" s="9">
        <v>33997</v>
      </c>
    </row>
    <row r="2714" spans="1:4" x14ac:dyDescent="0.45">
      <c r="A2714" t="s">
        <v>4496</v>
      </c>
      <c r="B2714" t="s">
        <v>2259</v>
      </c>
      <c r="C2714">
        <v>10006326606</v>
      </c>
      <c r="D2714" s="9">
        <v>32385</v>
      </c>
    </row>
    <row r="2715" spans="1:4" x14ac:dyDescent="0.45">
      <c r="A2715" t="s">
        <v>4497</v>
      </c>
      <c r="B2715" t="s">
        <v>61</v>
      </c>
      <c r="C2715">
        <v>10010753543</v>
      </c>
      <c r="D2715" s="9">
        <v>35618</v>
      </c>
    </row>
    <row r="2716" spans="1:4" x14ac:dyDescent="0.45">
      <c r="A2716" t="s">
        <v>4498</v>
      </c>
      <c r="B2716" t="s">
        <v>2246</v>
      </c>
      <c r="C2716">
        <v>10083821522</v>
      </c>
      <c r="D2716" s="9">
        <v>37286</v>
      </c>
    </row>
    <row r="2717" spans="1:4" x14ac:dyDescent="0.45">
      <c r="A2717" t="s">
        <v>4499</v>
      </c>
      <c r="B2717" t="s">
        <v>143</v>
      </c>
      <c r="C2717">
        <v>10034825711</v>
      </c>
      <c r="D2717" s="9">
        <v>35961</v>
      </c>
    </row>
    <row r="2718" spans="1:4" x14ac:dyDescent="0.45">
      <c r="A2718" t="s">
        <v>4499</v>
      </c>
      <c r="B2718" t="s">
        <v>143</v>
      </c>
      <c r="C2718">
        <v>10088655758</v>
      </c>
      <c r="D2718" s="9">
        <v>35961</v>
      </c>
    </row>
    <row r="2719" spans="1:4" x14ac:dyDescent="0.45">
      <c r="A2719" t="s">
        <v>4500</v>
      </c>
      <c r="B2719" t="s">
        <v>99</v>
      </c>
      <c r="C2719">
        <v>10080711761</v>
      </c>
      <c r="D2719" s="9">
        <v>38229</v>
      </c>
    </row>
    <row r="2720" spans="1:4" x14ac:dyDescent="0.45">
      <c r="A2720" t="s">
        <v>4501</v>
      </c>
      <c r="B2720" t="s">
        <v>64</v>
      </c>
      <c r="C2720">
        <v>10058781879</v>
      </c>
      <c r="D2720" s="9">
        <v>29551</v>
      </c>
    </row>
    <row r="2721" spans="1:4" x14ac:dyDescent="0.45">
      <c r="A2721" t="s">
        <v>1948</v>
      </c>
      <c r="B2721" t="s">
        <v>491</v>
      </c>
      <c r="C2721">
        <v>10083748972</v>
      </c>
      <c r="D2721" s="9">
        <v>37132</v>
      </c>
    </row>
    <row r="2722" spans="1:4" x14ac:dyDescent="0.45">
      <c r="A2722" t="s">
        <v>4502</v>
      </c>
      <c r="B2722" t="s">
        <v>131</v>
      </c>
      <c r="C2722">
        <v>10041679163</v>
      </c>
      <c r="D2722" s="9">
        <v>37518</v>
      </c>
    </row>
    <row r="2723" spans="1:4" x14ac:dyDescent="0.45">
      <c r="A2723" t="s">
        <v>1955</v>
      </c>
      <c r="B2723" t="s">
        <v>485</v>
      </c>
      <c r="C2723">
        <v>10060603055</v>
      </c>
      <c r="D2723" s="9">
        <v>37470</v>
      </c>
    </row>
    <row r="2724" spans="1:4" x14ac:dyDescent="0.45">
      <c r="A2724" t="s">
        <v>4503</v>
      </c>
      <c r="B2724" t="s">
        <v>121</v>
      </c>
      <c r="C2724">
        <v>10009034522</v>
      </c>
      <c r="D2724" s="9">
        <v>34394</v>
      </c>
    </row>
    <row r="2725" spans="1:4" x14ac:dyDescent="0.45">
      <c r="A2725" t="s">
        <v>4504</v>
      </c>
      <c r="B2725" t="s">
        <v>121</v>
      </c>
      <c r="C2725">
        <v>10007256287</v>
      </c>
      <c r="D2725" s="9">
        <v>32995</v>
      </c>
    </row>
    <row r="2726" spans="1:4" x14ac:dyDescent="0.45">
      <c r="A2726" t="s">
        <v>4505</v>
      </c>
      <c r="B2726" t="s">
        <v>2221</v>
      </c>
      <c r="C2726">
        <v>10010114151</v>
      </c>
      <c r="D2726" s="9">
        <v>35805</v>
      </c>
    </row>
    <row r="2727" spans="1:4" x14ac:dyDescent="0.45">
      <c r="A2727" t="s">
        <v>4506</v>
      </c>
      <c r="B2727" t="s">
        <v>61</v>
      </c>
      <c r="C2727">
        <v>10031701200</v>
      </c>
      <c r="D2727" s="9">
        <v>39100</v>
      </c>
    </row>
    <row r="2728" spans="1:4" x14ac:dyDescent="0.45">
      <c r="A2728" t="s">
        <v>4507</v>
      </c>
      <c r="B2728" t="s">
        <v>2312</v>
      </c>
      <c r="C2728">
        <v>10009319458</v>
      </c>
      <c r="D2728" s="9">
        <v>34029</v>
      </c>
    </row>
    <row r="2729" spans="1:4" x14ac:dyDescent="0.45">
      <c r="A2729" t="s">
        <v>233</v>
      </c>
      <c r="B2729" t="s">
        <v>121</v>
      </c>
      <c r="C2729">
        <v>10084206488</v>
      </c>
      <c r="D2729" s="9">
        <v>37856</v>
      </c>
    </row>
    <row r="2730" spans="1:4" x14ac:dyDescent="0.45">
      <c r="A2730" t="s">
        <v>4508</v>
      </c>
      <c r="B2730" t="s">
        <v>2233</v>
      </c>
      <c r="C2730">
        <v>10009056144</v>
      </c>
      <c r="D2730" s="9">
        <v>34884</v>
      </c>
    </row>
    <row r="2731" spans="1:4" x14ac:dyDescent="0.45">
      <c r="A2731" t="s">
        <v>554</v>
      </c>
      <c r="B2731" t="s">
        <v>543</v>
      </c>
      <c r="C2731">
        <v>10114876474</v>
      </c>
      <c r="D2731" s="9">
        <v>38169</v>
      </c>
    </row>
    <row r="2732" spans="1:4" x14ac:dyDescent="0.45">
      <c r="A2732" t="s">
        <v>4509</v>
      </c>
      <c r="B2732" t="s">
        <v>61</v>
      </c>
      <c r="C2732">
        <v>10008635610</v>
      </c>
      <c r="D2732" s="9">
        <v>34439</v>
      </c>
    </row>
    <row r="2733" spans="1:4" x14ac:dyDescent="0.45">
      <c r="A2733" t="s">
        <v>4510</v>
      </c>
      <c r="B2733" t="s">
        <v>2991</v>
      </c>
      <c r="C2733">
        <v>10092628213</v>
      </c>
      <c r="D2733" s="9">
        <v>37266</v>
      </c>
    </row>
    <row r="2734" spans="1:4" x14ac:dyDescent="0.45">
      <c r="A2734" t="s">
        <v>4511</v>
      </c>
      <c r="B2734" t="s">
        <v>67</v>
      </c>
      <c r="C2734">
        <v>10009730393</v>
      </c>
      <c r="D2734" s="9">
        <v>35768</v>
      </c>
    </row>
    <row r="2735" spans="1:4" x14ac:dyDescent="0.45">
      <c r="A2735" t="s">
        <v>4512</v>
      </c>
      <c r="B2735" t="s">
        <v>67</v>
      </c>
      <c r="C2735">
        <v>10005441882</v>
      </c>
      <c r="D2735" s="9">
        <v>33131</v>
      </c>
    </row>
    <row r="2736" spans="1:4" x14ac:dyDescent="0.45">
      <c r="A2736" t="s">
        <v>4513</v>
      </c>
      <c r="B2736" t="s">
        <v>213</v>
      </c>
      <c r="C2736">
        <v>10121657279</v>
      </c>
      <c r="D2736" s="9">
        <v>38120</v>
      </c>
    </row>
    <row r="2737" spans="1:4" x14ac:dyDescent="0.45">
      <c r="A2737" t="s">
        <v>4514</v>
      </c>
      <c r="B2737" t="s">
        <v>213</v>
      </c>
      <c r="C2737">
        <v>10023526423</v>
      </c>
      <c r="D2737" s="9">
        <v>36440</v>
      </c>
    </row>
    <row r="2738" spans="1:4" x14ac:dyDescent="0.45">
      <c r="A2738" t="s">
        <v>4515</v>
      </c>
      <c r="B2738" t="s">
        <v>437</v>
      </c>
      <c r="C2738">
        <v>10010089903</v>
      </c>
      <c r="D2738" s="9">
        <v>28906</v>
      </c>
    </row>
    <row r="2739" spans="1:4" x14ac:dyDescent="0.45">
      <c r="A2739" t="s">
        <v>4516</v>
      </c>
      <c r="B2739" t="s">
        <v>213</v>
      </c>
      <c r="C2739">
        <v>10009216495</v>
      </c>
      <c r="D2739" s="9">
        <v>34250</v>
      </c>
    </row>
    <row r="2740" spans="1:4" x14ac:dyDescent="0.45">
      <c r="A2740" t="s">
        <v>4517</v>
      </c>
      <c r="B2740" t="s">
        <v>177</v>
      </c>
      <c r="C2740">
        <v>10050427452</v>
      </c>
      <c r="D2740" s="9">
        <v>35294</v>
      </c>
    </row>
    <row r="2741" spans="1:4" x14ac:dyDescent="0.45">
      <c r="A2741" t="s">
        <v>4518</v>
      </c>
      <c r="B2741" t="s">
        <v>265</v>
      </c>
      <c r="C2741">
        <v>10069654872</v>
      </c>
      <c r="D2741" s="9">
        <v>36816</v>
      </c>
    </row>
    <row r="2742" spans="1:4" x14ac:dyDescent="0.45">
      <c r="A2742" t="s">
        <v>4519</v>
      </c>
      <c r="B2742" t="s">
        <v>427</v>
      </c>
      <c r="C2742">
        <v>10014583831</v>
      </c>
      <c r="D2742" s="9">
        <v>37388</v>
      </c>
    </row>
    <row r="2743" spans="1:4" x14ac:dyDescent="0.45">
      <c r="A2743" t="s">
        <v>4520</v>
      </c>
      <c r="B2743" t="s">
        <v>2274</v>
      </c>
      <c r="C2743">
        <v>10053514678</v>
      </c>
      <c r="D2743" s="9">
        <v>37239</v>
      </c>
    </row>
    <row r="2744" spans="1:4" x14ac:dyDescent="0.45">
      <c r="A2744" t="s">
        <v>4521</v>
      </c>
      <c r="B2744" t="s">
        <v>2274</v>
      </c>
      <c r="C2744">
        <v>10015270612</v>
      </c>
      <c r="D2744" s="9">
        <v>36571</v>
      </c>
    </row>
    <row r="2745" spans="1:4" x14ac:dyDescent="0.45">
      <c r="A2745" t="s">
        <v>4522</v>
      </c>
      <c r="B2745" t="s">
        <v>2274</v>
      </c>
      <c r="C2745">
        <v>10010109909</v>
      </c>
      <c r="D2745" s="9">
        <v>34937</v>
      </c>
    </row>
    <row r="2746" spans="1:4" x14ac:dyDescent="0.45">
      <c r="A2746" t="s">
        <v>4523</v>
      </c>
      <c r="B2746" t="s">
        <v>2274</v>
      </c>
      <c r="C2746">
        <v>10010093842</v>
      </c>
      <c r="D2746" s="9">
        <v>33480</v>
      </c>
    </row>
    <row r="2747" spans="1:4" x14ac:dyDescent="0.45">
      <c r="A2747" t="s">
        <v>4524</v>
      </c>
      <c r="B2747" t="s">
        <v>52</v>
      </c>
      <c r="C2747">
        <v>10006570621</v>
      </c>
      <c r="D2747" s="9">
        <v>33297</v>
      </c>
    </row>
    <row r="2748" spans="1:4" x14ac:dyDescent="0.45">
      <c r="A2748" t="s">
        <v>4525</v>
      </c>
      <c r="B2748" t="s">
        <v>2274</v>
      </c>
      <c r="C2748">
        <v>10061306711</v>
      </c>
      <c r="D2748" s="9">
        <v>34937</v>
      </c>
    </row>
    <row r="2749" spans="1:4" x14ac:dyDescent="0.45">
      <c r="A2749" t="s">
        <v>4526</v>
      </c>
      <c r="B2749" t="s">
        <v>2221</v>
      </c>
      <c r="C2749">
        <v>10023459533</v>
      </c>
      <c r="D2749" s="9">
        <v>36504</v>
      </c>
    </row>
    <row r="2750" spans="1:4" x14ac:dyDescent="0.45">
      <c r="A2750" t="s">
        <v>4526</v>
      </c>
      <c r="B2750" t="s">
        <v>2221</v>
      </c>
      <c r="C2750">
        <v>10085563781</v>
      </c>
      <c r="D2750" s="9">
        <v>36504</v>
      </c>
    </row>
    <row r="2751" spans="1:4" x14ac:dyDescent="0.45">
      <c r="A2751" t="s">
        <v>4527</v>
      </c>
      <c r="B2751" t="s">
        <v>2259</v>
      </c>
      <c r="C2751">
        <v>10062942371</v>
      </c>
      <c r="D2751" s="9">
        <v>33450</v>
      </c>
    </row>
    <row r="2752" spans="1:4" x14ac:dyDescent="0.45">
      <c r="A2752" t="s">
        <v>4528</v>
      </c>
      <c r="B2752" t="s">
        <v>52</v>
      </c>
      <c r="C2752">
        <v>10068823302</v>
      </c>
      <c r="D2752" s="9">
        <v>37606</v>
      </c>
    </row>
    <row r="2753" spans="1:4" x14ac:dyDescent="0.45">
      <c r="A2753" t="s">
        <v>4529</v>
      </c>
      <c r="B2753" t="s">
        <v>2508</v>
      </c>
      <c r="C2753">
        <v>10023593010</v>
      </c>
      <c r="D2753" s="9">
        <v>38209</v>
      </c>
    </row>
    <row r="2754" spans="1:4" x14ac:dyDescent="0.45">
      <c r="A2754" t="s">
        <v>4530</v>
      </c>
      <c r="B2754" t="s">
        <v>2210</v>
      </c>
      <c r="C2754">
        <v>10084176883</v>
      </c>
      <c r="D2754" s="9">
        <v>35424</v>
      </c>
    </row>
    <row r="2755" spans="1:4" x14ac:dyDescent="0.45">
      <c r="A2755" t="s">
        <v>4531</v>
      </c>
      <c r="B2755" t="s">
        <v>2233</v>
      </c>
      <c r="C2755">
        <v>10009672496</v>
      </c>
      <c r="D2755" s="9">
        <v>35221</v>
      </c>
    </row>
    <row r="2756" spans="1:4" x14ac:dyDescent="0.45">
      <c r="A2756" t="s">
        <v>451</v>
      </c>
      <c r="B2756" t="s">
        <v>49</v>
      </c>
      <c r="C2756">
        <v>10020784353</v>
      </c>
      <c r="D2756" s="9">
        <v>36136</v>
      </c>
    </row>
    <row r="2757" spans="1:4" x14ac:dyDescent="0.45">
      <c r="A2757" t="s">
        <v>4532</v>
      </c>
      <c r="B2757" t="s">
        <v>370</v>
      </c>
      <c r="C2757">
        <v>10009325219</v>
      </c>
      <c r="D2757" s="9">
        <v>34489</v>
      </c>
    </row>
    <row r="2758" spans="1:4" x14ac:dyDescent="0.45">
      <c r="A2758" t="s">
        <v>4533</v>
      </c>
      <c r="B2758" t="s">
        <v>2608</v>
      </c>
      <c r="C2758">
        <v>10010096266</v>
      </c>
      <c r="D2758" s="9">
        <v>35516</v>
      </c>
    </row>
    <row r="2759" spans="1:4" x14ac:dyDescent="0.45">
      <c r="A2759" t="s">
        <v>4534</v>
      </c>
      <c r="B2759" t="s">
        <v>40</v>
      </c>
      <c r="C2759">
        <v>10054151141</v>
      </c>
      <c r="D2759" s="9">
        <v>35033</v>
      </c>
    </row>
    <row r="2760" spans="1:4" x14ac:dyDescent="0.45">
      <c r="A2760" t="s">
        <v>4535</v>
      </c>
      <c r="B2760" t="s">
        <v>96</v>
      </c>
      <c r="C2760">
        <v>10056270690</v>
      </c>
      <c r="D2760" s="9">
        <v>37903</v>
      </c>
    </row>
    <row r="2761" spans="1:4" x14ac:dyDescent="0.45">
      <c r="A2761" t="s">
        <v>297</v>
      </c>
      <c r="B2761" t="s">
        <v>251</v>
      </c>
      <c r="C2761">
        <v>10008946717</v>
      </c>
      <c r="D2761" s="9">
        <v>34551</v>
      </c>
    </row>
    <row r="2762" spans="1:4" x14ac:dyDescent="0.45">
      <c r="A2762" t="s">
        <v>4536</v>
      </c>
      <c r="B2762" t="s">
        <v>61</v>
      </c>
      <c r="C2762">
        <v>10030616719</v>
      </c>
      <c r="D2762" s="9">
        <v>37336</v>
      </c>
    </row>
    <row r="2763" spans="1:4" x14ac:dyDescent="0.45">
      <c r="A2763" t="s">
        <v>4537</v>
      </c>
      <c r="B2763" t="s">
        <v>99</v>
      </c>
      <c r="C2763">
        <v>10036578478</v>
      </c>
      <c r="D2763" s="9">
        <v>36850</v>
      </c>
    </row>
    <row r="2764" spans="1:4" x14ac:dyDescent="0.45">
      <c r="A2764" t="s">
        <v>4538</v>
      </c>
      <c r="B2764" t="s">
        <v>37</v>
      </c>
      <c r="C2764">
        <v>10010626534</v>
      </c>
      <c r="D2764" s="9">
        <v>35702</v>
      </c>
    </row>
    <row r="2765" spans="1:4" x14ac:dyDescent="0.45">
      <c r="A2765" t="s">
        <v>4539</v>
      </c>
      <c r="B2765" t="s">
        <v>282</v>
      </c>
      <c r="C2765">
        <v>10010674327</v>
      </c>
      <c r="D2765" s="9">
        <v>34764</v>
      </c>
    </row>
    <row r="2766" spans="1:4" x14ac:dyDescent="0.45">
      <c r="A2766" t="s">
        <v>4540</v>
      </c>
      <c r="B2766" t="s">
        <v>2259</v>
      </c>
      <c r="C2766">
        <v>10013498239</v>
      </c>
      <c r="D2766" s="9">
        <v>31454</v>
      </c>
    </row>
    <row r="2767" spans="1:4" x14ac:dyDescent="0.45">
      <c r="A2767" t="s">
        <v>4541</v>
      </c>
      <c r="B2767" t="s">
        <v>282</v>
      </c>
      <c r="C2767">
        <v>10010881663</v>
      </c>
      <c r="D2767" s="9">
        <v>35817</v>
      </c>
    </row>
    <row r="2768" spans="1:4" x14ac:dyDescent="0.45">
      <c r="A2768" t="s">
        <v>4542</v>
      </c>
      <c r="B2768" t="s">
        <v>282</v>
      </c>
      <c r="C2768">
        <v>10009051393</v>
      </c>
      <c r="D2768" s="9">
        <v>33983</v>
      </c>
    </row>
    <row r="2769" spans="1:4" x14ac:dyDescent="0.45">
      <c r="A2769" t="s">
        <v>4543</v>
      </c>
      <c r="B2769" t="s">
        <v>282</v>
      </c>
      <c r="C2769">
        <v>10061355110</v>
      </c>
      <c r="D2769" s="9"/>
    </row>
    <row r="2770" spans="1:4" x14ac:dyDescent="0.45">
      <c r="A2770" t="s">
        <v>4544</v>
      </c>
      <c r="B2770" t="s">
        <v>91</v>
      </c>
      <c r="C2770">
        <v>10079601315</v>
      </c>
      <c r="D2770" s="9">
        <v>31964</v>
      </c>
    </row>
    <row r="2771" spans="1:4" x14ac:dyDescent="0.45">
      <c r="A2771" t="s">
        <v>4545</v>
      </c>
      <c r="B2771" t="s">
        <v>131</v>
      </c>
      <c r="C2771">
        <v>10008922162</v>
      </c>
      <c r="D2771" s="9">
        <v>34242</v>
      </c>
    </row>
    <row r="2772" spans="1:4" x14ac:dyDescent="0.45">
      <c r="A2772" t="s">
        <v>4546</v>
      </c>
      <c r="B2772" t="s">
        <v>2210</v>
      </c>
      <c r="C2772">
        <v>10009016940</v>
      </c>
      <c r="D2772" s="9">
        <v>34679</v>
      </c>
    </row>
    <row r="2773" spans="1:4" x14ac:dyDescent="0.45">
      <c r="A2773" t="s">
        <v>4547</v>
      </c>
      <c r="B2773" t="s">
        <v>67</v>
      </c>
      <c r="C2773">
        <v>10010926325</v>
      </c>
      <c r="D2773" s="9">
        <v>32377</v>
      </c>
    </row>
    <row r="2774" spans="1:4" x14ac:dyDescent="0.45">
      <c r="A2774" t="s">
        <v>4548</v>
      </c>
      <c r="B2774" t="s">
        <v>61</v>
      </c>
      <c r="C2774">
        <v>10005978820</v>
      </c>
      <c r="D2774" s="9">
        <v>32994</v>
      </c>
    </row>
    <row r="2775" spans="1:4" x14ac:dyDescent="0.45">
      <c r="A2775" t="s">
        <v>4549</v>
      </c>
      <c r="B2775" t="s">
        <v>61</v>
      </c>
      <c r="C2775">
        <v>10029881337</v>
      </c>
      <c r="D2775" s="9">
        <v>36799</v>
      </c>
    </row>
    <row r="2776" spans="1:4" x14ac:dyDescent="0.45">
      <c r="A2776" t="s">
        <v>4550</v>
      </c>
      <c r="B2776" t="s">
        <v>40</v>
      </c>
      <c r="C2776">
        <v>10014015773</v>
      </c>
      <c r="D2776" s="9">
        <v>35596</v>
      </c>
    </row>
    <row r="2777" spans="1:4" x14ac:dyDescent="0.45">
      <c r="A2777" t="s">
        <v>4551</v>
      </c>
      <c r="B2777" t="s">
        <v>67</v>
      </c>
      <c r="C2777">
        <v>10118905513</v>
      </c>
      <c r="D2777" s="9">
        <v>31376</v>
      </c>
    </row>
    <row r="2778" spans="1:4" x14ac:dyDescent="0.45">
      <c r="A2778" t="s">
        <v>4552</v>
      </c>
      <c r="B2778" t="s">
        <v>67</v>
      </c>
      <c r="C2778">
        <v>10083968436</v>
      </c>
      <c r="D2778" s="9">
        <v>37628</v>
      </c>
    </row>
    <row r="2779" spans="1:4" x14ac:dyDescent="0.45">
      <c r="A2779" t="s">
        <v>314</v>
      </c>
      <c r="B2779" t="s">
        <v>83</v>
      </c>
      <c r="C2779">
        <v>10004631732</v>
      </c>
      <c r="D2779" s="9">
        <v>32297</v>
      </c>
    </row>
    <row r="2780" spans="1:4" x14ac:dyDescent="0.45">
      <c r="A2780" t="s">
        <v>4553</v>
      </c>
      <c r="B2780" t="s">
        <v>40</v>
      </c>
      <c r="C2780">
        <v>10014254435</v>
      </c>
      <c r="D2780" s="9">
        <v>36038</v>
      </c>
    </row>
    <row r="2781" spans="1:4" x14ac:dyDescent="0.45">
      <c r="A2781" t="s">
        <v>527</v>
      </c>
      <c r="B2781" t="s">
        <v>88</v>
      </c>
      <c r="C2781">
        <v>10036382155</v>
      </c>
      <c r="D2781" s="9">
        <v>38201</v>
      </c>
    </row>
    <row r="2782" spans="1:4" x14ac:dyDescent="0.45">
      <c r="A2782" t="s">
        <v>2095</v>
      </c>
      <c r="B2782" t="s">
        <v>40</v>
      </c>
      <c r="C2782">
        <v>10115741087</v>
      </c>
      <c r="D2782" s="9">
        <v>35108</v>
      </c>
    </row>
    <row r="2783" spans="1:4" x14ac:dyDescent="0.45">
      <c r="A2783" t="s">
        <v>4554</v>
      </c>
      <c r="B2783" t="s">
        <v>67</v>
      </c>
      <c r="C2783">
        <v>10006680149</v>
      </c>
      <c r="D2783" s="9">
        <v>33134</v>
      </c>
    </row>
    <row r="2784" spans="1:4" x14ac:dyDescent="0.45">
      <c r="A2784" t="s">
        <v>4555</v>
      </c>
      <c r="B2784" t="s">
        <v>67</v>
      </c>
      <c r="C2784">
        <v>10014858562</v>
      </c>
      <c r="D2784" s="9">
        <v>36041</v>
      </c>
    </row>
    <row r="2785" spans="1:4" x14ac:dyDescent="0.45">
      <c r="A2785" t="s">
        <v>4556</v>
      </c>
      <c r="B2785" t="s">
        <v>40</v>
      </c>
      <c r="C2785">
        <v>10003292526</v>
      </c>
      <c r="D2785" s="9">
        <v>30973</v>
      </c>
    </row>
    <row r="2786" spans="1:4" x14ac:dyDescent="0.45">
      <c r="A2786" t="s">
        <v>4557</v>
      </c>
      <c r="B2786" t="s">
        <v>88</v>
      </c>
      <c r="C2786">
        <v>10016279412</v>
      </c>
      <c r="D2786" s="9">
        <v>36208</v>
      </c>
    </row>
    <row r="2787" spans="1:4" x14ac:dyDescent="0.45">
      <c r="A2787" t="s">
        <v>4558</v>
      </c>
      <c r="B2787" t="s">
        <v>37</v>
      </c>
      <c r="C2787">
        <v>10006183227</v>
      </c>
      <c r="D2787" s="9">
        <v>30766</v>
      </c>
    </row>
    <row r="2788" spans="1:4" x14ac:dyDescent="0.45">
      <c r="A2788" t="s">
        <v>4559</v>
      </c>
      <c r="B2788" t="s">
        <v>88</v>
      </c>
      <c r="C2788">
        <v>10048561416</v>
      </c>
      <c r="D2788" s="9">
        <v>37046</v>
      </c>
    </row>
    <row r="2789" spans="1:4" x14ac:dyDescent="0.45">
      <c r="A2789" t="s">
        <v>4560</v>
      </c>
      <c r="B2789" t="s">
        <v>34</v>
      </c>
      <c r="C2789">
        <v>10015510482</v>
      </c>
      <c r="D2789" s="9">
        <v>36355</v>
      </c>
    </row>
    <row r="2790" spans="1:4" x14ac:dyDescent="0.45">
      <c r="A2790" t="s">
        <v>4561</v>
      </c>
      <c r="B2790" t="s">
        <v>37</v>
      </c>
      <c r="C2790">
        <v>10109711529</v>
      </c>
      <c r="D2790" s="9">
        <v>38251</v>
      </c>
    </row>
    <row r="2791" spans="1:4" x14ac:dyDescent="0.45">
      <c r="A2791" t="s">
        <v>4562</v>
      </c>
      <c r="B2791" t="s">
        <v>429</v>
      </c>
      <c r="C2791">
        <v>10091575357</v>
      </c>
      <c r="D2791" s="9">
        <v>37299</v>
      </c>
    </row>
    <row r="2792" spans="1:4" x14ac:dyDescent="0.45">
      <c r="A2792" t="s">
        <v>4563</v>
      </c>
      <c r="B2792" t="s">
        <v>213</v>
      </c>
      <c r="C2792">
        <v>10121657380</v>
      </c>
      <c r="D2792" s="9">
        <v>38204</v>
      </c>
    </row>
    <row r="2793" spans="1:4" x14ac:dyDescent="0.45">
      <c r="A2793" t="s">
        <v>4564</v>
      </c>
      <c r="B2793" t="s">
        <v>88</v>
      </c>
      <c r="C2793">
        <v>10015999324</v>
      </c>
      <c r="D2793" s="9">
        <v>36244</v>
      </c>
    </row>
    <row r="2794" spans="1:4" x14ac:dyDescent="0.45">
      <c r="A2794" t="s">
        <v>4565</v>
      </c>
      <c r="B2794" t="s">
        <v>242</v>
      </c>
      <c r="C2794">
        <v>10009862254</v>
      </c>
      <c r="D2794" s="9">
        <v>35367</v>
      </c>
    </row>
    <row r="2795" spans="1:4" x14ac:dyDescent="0.45">
      <c r="A2795" t="s">
        <v>4566</v>
      </c>
      <c r="B2795" t="s">
        <v>40</v>
      </c>
      <c r="C2795">
        <v>10005486241</v>
      </c>
      <c r="D2795" s="9">
        <v>32748</v>
      </c>
    </row>
    <row r="2796" spans="1:4" x14ac:dyDescent="0.45">
      <c r="A2796" t="s">
        <v>4567</v>
      </c>
      <c r="B2796" t="s">
        <v>96</v>
      </c>
      <c r="C2796">
        <v>10073979254</v>
      </c>
      <c r="D2796" s="9">
        <v>37899</v>
      </c>
    </row>
    <row r="2797" spans="1:4" x14ac:dyDescent="0.45">
      <c r="A2797" t="s">
        <v>4568</v>
      </c>
      <c r="B2797" t="s">
        <v>79</v>
      </c>
      <c r="C2797">
        <v>10006265271</v>
      </c>
      <c r="D2797" s="9">
        <v>33079</v>
      </c>
    </row>
    <row r="2798" spans="1:4" x14ac:dyDescent="0.45">
      <c r="A2798" t="s">
        <v>4569</v>
      </c>
      <c r="B2798" t="s">
        <v>91</v>
      </c>
      <c r="C2798">
        <v>10055224811</v>
      </c>
      <c r="D2798" s="9">
        <v>36304</v>
      </c>
    </row>
    <row r="2799" spans="1:4" x14ac:dyDescent="0.45">
      <c r="A2799" t="s">
        <v>4570</v>
      </c>
      <c r="B2799" t="s">
        <v>70</v>
      </c>
      <c r="C2799">
        <v>10010810127</v>
      </c>
      <c r="D2799" s="9">
        <v>29252</v>
      </c>
    </row>
    <row r="2800" spans="1:4" x14ac:dyDescent="0.45">
      <c r="A2800" t="s">
        <v>4571</v>
      </c>
      <c r="B2800" t="s">
        <v>91</v>
      </c>
      <c r="C2800">
        <v>10124682063</v>
      </c>
      <c r="D2800" s="9">
        <v>33187</v>
      </c>
    </row>
    <row r="2801" spans="1:4" x14ac:dyDescent="0.45">
      <c r="A2801" t="s">
        <v>4571</v>
      </c>
      <c r="B2801" t="s">
        <v>91</v>
      </c>
      <c r="C2801">
        <v>10006289523</v>
      </c>
      <c r="D2801" s="9">
        <v>33187</v>
      </c>
    </row>
    <row r="2802" spans="1:4" x14ac:dyDescent="0.45">
      <c r="A2802" t="s">
        <v>568</v>
      </c>
      <c r="B2802" t="s">
        <v>569</v>
      </c>
      <c r="C2802">
        <v>10015400146</v>
      </c>
      <c r="D2802" s="9">
        <v>35056</v>
      </c>
    </row>
    <row r="2803" spans="1:4" x14ac:dyDescent="0.45">
      <c r="A2803" t="s">
        <v>4572</v>
      </c>
      <c r="B2803" t="s">
        <v>464</v>
      </c>
      <c r="C2803">
        <v>10063250751</v>
      </c>
      <c r="D2803" s="9">
        <v>35461</v>
      </c>
    </row>
    <row r="2804" spans="1:4" x14ac:dyDescent="0.45">
      <c r="A2804" t="s">
        <v>4573</v>
      </c>
      <c r="B2804" t="s">
        <v>67</v>
      </c>
      <c r="C2804">
        <v>10064406465</v>
      </c>
      <c r="D2804" s="9">
        <v>25885</v>
      </c>
    </row>
    <row r="2805" spans="1:4" x14ac:dyDescent="0.45">
      <c r="A2805" t="s">
        <v>4574</v>
      </c>
      <c r="B2805" t="s">
        <v>88</v>
      </c>
      <c r="C2805">
        <v>10009081507</v>
      </c>
      <c r="D2805" s="9">
        <v>35481</v>
      </c>
    </row>
    <row r="2806" spans="1:4" x14ac:dyDescent="0.45">
      <c r="A2806" t="s">
        <v>4575</v>
      </c>
      <c r="B2806" t="s">
        <v>67</v>
      </c>
      <c r="C2806">
        <v>10009098782</v>
      </c>
      <c r="D2806" s="9">
        <v>30028</v>
      </c>
    </row>
    <row r="2807" spans="1:4" x14ac:dyDescent="0.45">
      <c r="A2807" t="s">
        <v>4576</v>
      </c>
      <c r="B2807" t="s">
        <v>2221</v>
      </c>
      <c r="C2807">
        <v>10009546501</v>
      </c>
      <c r="D2807" s="9">
        <v>35664</v>
      </c>
    </row>
    <row r="2808" spans="1:4" x14ac:dyDescent="0.45">
      <c r="A2808" t="s">
        <v>38</v>
      </c>
      <c r="B2808" t="s">
        <v>40</v>
      </c>
      <c r="C2808">
        <v>10009548319</v>
      </c>
      <c r="D2808" s="9">
        <v>35478</v>
      </c>
    </row>
    <row r="2809" spans="1:4" x14ac:dyDescent="0.45">
      <c r="A2809" t="s">
        <v>4577</v>
      </c>
      <c r="B2809" t="s">
        <v>2259</v>
      </c>
      <c r="C2809">
        <v>10045813787</v>
      </c>
      <c r="D2809" s="9">
        <v>31053</v>
      </c>
    </row>
    <row r="2810" spans="1:4" x14ac:dyDescent="0.45">
      <c r="A2810" t="s">
        <v>4578</v>
      </c>
      <c r="B2810" t="s">
        <v>46</v>
      </c>
      <c r="C2810">
        <v>10014218059</v>
      </c>
      <c r="D2810" s="9">
        <v>36331</v>
      </c>
    </row>
    <row r="2811" spans="1:4" x14ac:dyDescent="0.45">
      <c r="A2811" t="s">
        <v>215</v>
      </c>
      <c r="B2811" t="s">
        <v>61</v>
      </c>
      <c r="C2811">
        <v>10015473908</v>
      </c>
      <c r="D2811" s="9">
        <v>36267</v>
      </c>
    </row>
    <row r="2812" spans="1:4" x14ac:dyDescent="0.45">
      <c r="A2812" t="s">
        <v>4579</v>
      </c>
      <c r="B2812" t="s">
        <v>143</v>
      </c>
      <c r="C2812">
        <v>10015763894</v>
      </c>
      <c r="D2812" s="9">
        <v>32982</v>
      </c>
    </row>
    <row r="2813" spans="1:4" x14ac:dyDescent="0.45">
      <c r="A2813" t="s">
        <v>4580</v>
      </c>
      <c r="B2813" t="s">
        <v>67</v>
      </c>
      <c r="C2813">
        <v>10008988042</v>
      </c>
      <c r="D2813" s="9">
        <v>34891</v>
      </c>
    </row>
    <row r="2814" spans="1:4" x14ac:dyDescent="0.45">
      <c r="A2814" t="s">
        <v>4581</v>
      </c>
      <c r="B2814" t="s">
        <v>143</v>
      </c>
      <c r="C2814">
        <v>10010680185</v>
      </c>
      <c r="D2814" s="9">
        <v>32982</v>
      </c>
    </row>
    <row r="2815" spans="1:4" x14ac:dyDescent="0.45">
      <c r="A2815" t="s">
        <v>4582</v>
      </c>
      <c r="B2815" t="s">
        <v>67</v>
      </c>
      <c r="C2815">
        <v>10064646642</v>
      </c>
      <c r="D2815" s="9">
        <v>32219</v>
      </c>
    </row>
    <row r="2816" spans="1:4" x14ac:dyDescent="0.45">
      <c r="A2816" t="s">
        <v>4583</v>
      </c>
      <c r="B2816" t="s">
        <v>485</v>
      </c>
      <c r="C2816">
        <v>10061681775</v>
      </c>
      <c r="D2816" s="9">
        <v>32050</v>
      </c>
    </row>
    <row r="2817" spans="1:4" x14ac:dyDescent="0.45">
      <c r="A2817" t="s">
        <v>4584</v>
      </c>
      <c r="B2817" t="s">
        <v>121</v>
      </c>
      <c r="C2817">
        <v>10016310936</v>
      </c>
      <c r="D2817" s="9">
        <v>35842</v>
      </c>
    </row>
    <row r="2818" spans="1:4" x14ac:dyDescent="0.45">
      <c r="A2818" t="s">
        <v>4585</v>
      </c>
      <c r="B2818" t="s">
        <v>70</v>
      </c>
      <c r="C2818">
        <v>10059164930</v>
      </c>
      <c r="D2818" s="9">
        <v>36318</v>
      </c>
    </row>
    <row r="2819" spans="1:4" x14ac:dyDescent="0.45">
      <c r="A2819" t="s">
        <v>4586</v>
      </c>
      <c r="B2819" t="s">
        <v>99</v>
      </c>
      <c r="C2819">
        <v>10004626274</v>
      </c>
      <c r="D2819" s="9">
        <v>31820</v>
      </c>
    </row>
    <row r="2820" spans="1:4" x14ac:dyDescent="0.45">
      <c r="A2820" t="s">
        <v>4587</v>
      </c>
      <c r="B2820" t="s">
        <v>58</v>
      </c>
      <c r="C2820">
        <v>10010860142</v>
      </c>
      <c r="D2820" s="9">
        <v>36079</v>
      </c>
    </row>
    <row r="2821" spans="1:4" x14ac:dyDescent="0.45">
      <c r="A2821" t="s">
        <v>534</v>
      </c>
      <c r="B2821" t="s">
        <v>58</v>
      </c>
      <c r="C2821">
        <v>10016112084</v>
      </c>
      <c r="D2821" s="9">
        <v>36979</v>
      </c>
    </row>
    <row r="2822" spans="1:4" x14ac:dyDescent="0.45">
      <c r="A2822" t="s">
        <v>4588</v>
      </c>
      <c r="B2822" t="s">
        <v>34</v>
      </c>
      <c r="C2822">
        <v>10023236837</v>
      </c>
      <c r="D2822" s="9">
        <v>37156</v>
      </c>
    </row>
    <row r="2823" spans="1:4" x14ac:dyDescent="0.45">
      <c r="A2823" t="s">
        <v>4589</v>
      </c>
      <c r="B2823" t="s">
        <v>131</v>
      </c>
      <c r="C2823">
        <v>10040300955</v>
      </c>
      <c r="D2823" s="9">
        <v>38249</v>
      </c>
    </row>
    <row r="2824" spans="1:4" x14ac:dyDescent="0.45">
      <c r="A2824" t="s">
        <v>2129</v>
      </c>
      <c r="B2824" t="s">
        <v>427</v>
      </c>
      <c r="C2824">
        <v>10119189338</v>
      </c>
      <c r="D2824" s="9">
        <v>36354</v>
      </c>
    </row>
    <row r="2825" spans="1:4" x14ac:dyDescent="0.45">
      <c r="A2825" t="s">
        <v>2129</v>
      </c>
      <c r="B2825" t="s">
        <v>427</v>
      </c>
      <c r="C2825">
        <v>10011136893</v>
      </c>
      <c r="D2825" s="9">
        <v>36354</v>
      </c>
    </row>
    <row r="2826" spans="1:4" x14ac:dyDescent="0.45">
      <c r="A2826" t="s">
        <v>114</v>
      </c>
      <c r="B2826" t="s">
        <v>115</v>
      </c>
      <c r="C2826">
        <v>10015336791</v>
      </c>
      <c r="D2826" s="9">
        <v>36770</v>
      </c>
    </row>
    <row r="2827" spans="1:4" x14ac:dyDescent="0.45">
      <c r="A2827" t="s">
        <v>4590</v>
      </c>
      <c r="B2827" t="s">
        <v>543</v>
      </c>
      <c r="C2827">
        <v>10045939382</v>
      </c>
      <c r="D2827" s="9">
        <v>37178</v>
      </c>
    </row>
    <row r="2828" spans="1:4" x14ac:dyDescent="0.45">
      <c r="A2828" t="s">
        <v>4591</v>
      </c>
      <c r="B2828" t="s">
        <v>79</v>
      </c>
      <c r="C2828">
        <v>10023847129</v>
      </c>
      <c r="D2828" s="9">
        <v>37028</v>
      </c>
    </row>
    <row r="2829" spans="1:4" x14ac:dyDescent="0.45">
      <c r="A2829" t="s">
        <v>4592</v>
      </c>
      <c r="B2829" t="s">
        <v>265</v>
      </c>
      <c r="C2829">
        <v>10015976486</v>
      </c>
      <c r="D2829" s="9">
        <v>36361</v>
      </c>
    </row>
    <row r="2830" spans="1:4" x14ac:dyDescent="0.45">
      <c r="A2830" t="s">
        <v>4593</v>
      </c>
      <c r="B2830" t="s">
        <v>2210</v>
      </c>
      <c r="C2830">
        <v>10009077665</v>
      </c>
      <c r="D2830" s="9">
        <v>33967</v>
      </c>
    </row>
    <row r="2831" spans="1:4" x14ac:dyDescent="0.45">
      <c r="A2831" t="s">
        <v>4594</v>
      </c>
      <c r="B2831" t="s">
        <v>2210</v>
      </c>
      <c r="C2831">
        <v>10016200596</v>
      </c>
      <c r="D2831" s="9">
        <v>33968</v>
      </c>
    </row>
    <row r="2832" spans="1:4" x14ac:dyDescent="0.45">
      <c r="A2832" t="s">
        <v>4595</v>
      </c>
      <c r="B2832" t="s">
        <v>43</v>
      </c>
      <c r="C2832">
        <v>10023483579</v>
      </c>
      <c r="D2832" s="9">
        <v>35645</v>
      </c>
    </row>
    <row r="2833" spans="1:4" x14ac:dyDescent="0.45">
      <c r="A2833" t="s">
        <v>4596</v>
      </c>
      <c r="B2833" t="s">
        <v>251</v>
      </c>
      <c r="C2833">
        <v>10061148073</v>
      </c>
      <c r="D2833" s="9">
        <v>37896</v>
      </c>
    </row>
    <row r="2834" spans="1:4" x14ac:dyDescent="0.45">
      <c r="A2834" t="s">
        <v>4597</v>
      </c>
      <c r="B2834" t="s">
        <v>251</v>
      </c>
      <c r="C2834">
        <v>10079975268</v>
      </c>
      <c r="D2834" s="9">
        <v>37874</v>
      </c>
    </row>
    <row r="2835" spans="1:4" x14ac:dyDescent="0.45">
      <c r="A2835" t="s">
        <v>4598</v>
      </c>
      <c r="B2835" t="s">
        <v>2221</v>
      </c>
      <c r="C2835">
        <v>10036105000</v>
      </c>
      <c r="D2835" s="9">
        <v>36632</v>
      </c>
    </row>
    <row r="2836" spans="1:4" x14ac:dyDescent="0.45">
      <c r="A2836" t="s">
        <v>305</v>
      </c>
      <c r="B2836" t="s">
        <v>251</v>
      </c>
      <c r="C2836">
        <v>10002669605</v>
      </c>
      <c r="D2836" s="9">
        <v>30894</v>
      </c>
    </row>
    <row r="2837" spans="1:4" x14ac:dyDescent="0.45">
      <c r="A2837" t="s">
        <v>4599</v>
      </c>
      <c r="B2837" t="s">
        <v>143</v>
      </c>
      <c r="C2837">
        <v>10006077638</v>
      </c>
      <c r="D2837" s="9">
        <v>31767</v>
      </c>
    </row>
    <row r="2838" spans="1:4" x14ac:dyDescent="0.45">
      <c r="A2838" t="s">
        <v>4600</v>
      </c>
      <c r="B2838" t="s">
        <v>2210</v>
      </c>
      <c r="C2838">
        <v>10007731486</v>
      </c>
      <c r="D2838" s="9">
        <v>31003</v>
      </c>
    </row>
    <row r="2839" spans="1:4" x14ac:dyDescent="0.45">
      <c r="A2839" t="s">
        <v>4601</v>
      </c>
      <c r="B2839" t="s">
        <v>79</v>
      </c>
      <c r="C2839">
        <v>10063566912</v>
      </c>
      <c r="D2839" s="9">
        <v>38532</v>
      </c>
    </row>
    <row r="2840" spans="1:4" x14ac:dyDescent="0.45">
      <c r="A2840" t="s">
        <v>162</v>
      </c>
      <c r="B2840" t="s">
        <v>64</v>
      </c>
      <c r="C2840">
        <v>10016236063</v>
      </c>
      <c r="D2840" s="9">
        <v>34457</v>
      </c>
    </row>
    <row r="2841" spans="1:4" x14ac:dyDescent="0.45">
      <c r="A2841" t="s">
        <v>4602</v>
      </c>
      <c r="B2841" t="s">
        <v>79</v>
      </c>
      <c r="C2841">
        <v>10023827628</v>
      </c>
      <c r="D2841" s="9">
        <v>37096</v>
      </c>
    </row>
    <row r="2842" spans="1:4" x14ac:dyDescent="0.45">
      <c r="A2842" t="s">
        <v>4603</v>
      </c>
      <c r="B2842" t="s">
        <v>477</v>
      </c>
      <c r="C2842">
        <v>10078069422</v>
      </c>
      <c r="D2842" s="9">
        <v>36816</v>
      </c>
    </row>
    <row r="2843" spans="1:4" x14ac:dyDescent="0.45">
      <c r="A2843" t="s">
        <v>4604</v>
      </c>
      <c r="B2843" t="s">
        <v>251</v>
      </c>
      <c r="C2843">
        <v>10008921051</v>
      </c>
      <c r="D2843" s="9">
        <v>34366</v>
      </c>
    </row>
    <row r="2844" spans="1:4" x14ac:dyDescent="0.45">
      <c r="A2844" t="s">
        <v>4605</v>
      </c>
      <c r="B2844" t="s">
        <v>251</v>
      </c>
      <c r="C2844">
        <v>10064889445</v>
      </c>
      <c r="D2844" s="9">
        <v>37176</v>
      </c>
    </row>
    <row r="2845" spans="1:4" x14ac:dyDescent="0.45">
      <c r="A2845" t="s">
        <v>4606</v>
      </c>
      <c r="B2845" t="s">
        <v>79</v>
      </c>
      <c r="C2845">
        <v>10082228500</v>
      </c>
      <c r="D2845" s="9">
        <v>38348</v>
      </c>
    </row>
    <row r="2846" spans="1:4" x14ac:dyDescent="0.45">
      <c r="A2846" t="s">
        <v>4607</v>
      </c>
      <c r="B2846" t="s">
        <v>79</v>
      </c>
      <c r="C2846">
        <v>10009968045</v>
      </c>
      <c r="D2846" s="9">
        <v>35628</v>
      </c>
    </row>
    <row r="2847" spans="1:4" x14ac:dyDescent="0.45">
      <c r="A2847" t="s">
        <v>124</v>
      </c>
      <c r="B2847" t="s">
        <v>37</v>
      </c>
      <c r="C2847">
        <v>10015442279</v>
      </c>
      <c r="D2847" s="9">
        <v>36214</v>
      </c>
    </row>
    <row r="2848" spans="1:4" x14ac:dyDescent="0.45">
      <c r="A2848" t="s">
        <v>309</v>
      </c>
      <c r="B2848" t="s">
        <v>37</v>
      </c>
      <c r="C2848">
        <v>10007809086</v>
      </c>
      <c r="D2848" s="9">
        <v>34665</v>
      </c>
    </row>
    <row r="2849" spans="1:4" x14ac:dyDescent="0.45">
      <c r="A2849" t="s">
        <v>4608</v>
      </c>
      <c r="B2849" t="s">
        <v>2210</v>
      </c>
      <c r="C2849">
        <v>10010105259</v>
      </c>
      <c r="D2849" s="9">
        <v>34794</v>
      </c>
    </row>
    <row r="2850" spans="1:4" x14ac:dyDescent="0.45">
      <c r="A2850" t="s">
        <v>4609</v>
      </c>
      <c r="B2850" t="s">
        <v>43</v>
      </c>
      <c r="C2850">
        <v>10015319920</v>
      </c>
      <c r="D2850" s="9">
        <v>36520</v>
      </c>
    </row>
    <row r="2851" spans="1:4" x14ac:dyDescent="0.45">
      <c r="A2851" t="s">
        <v>4610</v>
      </c>
      <c r="B2851" t="s">
        <v>43</v>
      </c>
      <c r="C2851">
        <v>10084753126</v>
      </c>
      <c r="D2851" s="9">
        <v>36162</v>
      </c>
    </row>
    <row r="2852" spans="1:4" x14ac:dyDescent="0.45">
      <c r="A2852" t="s">
        <v>2071</v>
      </c>
      <c r="B2852" t="s">
        <v>43</v>
      </c>
      <c r="C2852">
        <v>10014662239</v>
      </c>
      <c r="D2852" s="9">
        <v>35166</v>
      </c>
    </row>
    <row r="2853" spans="1:4" x14ac:dyDescent="0.45">
      <c r="A2853" t="s">
        <v>4611</v>
      </c>
      <c r="B2853" t="s">
        <v>43</v>
      </c>
      <c r="C2853">
        <v>10084661378</v>
      </c>
      <c r="D2853" s="9">
        <v>37107</v>
      </c>
    </row>
    <row r="2854" spans="1:4" x14ac:dyDescent="0.45">
      <c r="A2854" t="s">
        <v>420</v>
      </c>
      <c r="B2854" t="s">
        <v>43</v>
      </c>
      <c r="C2854">
        <v>10010717167</v>
      </c>
      <c r="D2854" s="9">
        <v>35138</v>
      </c>
    </row>
    <row r="2855" spans="1:4" x14ac:dyDescent="0.45">
      <c r="A2855" t="s">
        <v>4612</v>
      </c>
      <c r="B2855" t="s">
        <v>43</v>
      </c>
      <c r="C2855">
        <v>10023483276</v>
      </c>
      <c r="D2855" s="9">
        <v>35731</v>
      </c>
    </row>
    <row r="2856" spans="1:4" x14ac:dyDescent="0.45">
      <c r="A2856" t="s">
        <v>4613</v>
      </c>
      <c r="B2856" t="s">
        <v>67</v>
      </c>
      <c r="C2856">
        <v>10009320468</v>
      </c>
      <c r="D2856" s="9">
        <v>31385</v>
      </c>
    </row>
    <row r="2857" spans="1:4" x14ac:dyDescent="0.45">
      <c r="A2857" t="s">
        <v>4614</v>
      </c>
      <c r="B2857" t="s">
        <v>79</v>
      </c>
      <c r="C2857">
        <v>10096739292</v>
      </c>
      <c r="D2857" s="9">
        <v>38111</v>
      </c>
    </row>
    <row r="2858" spans="1:4" x14ac:dyDescent="0.45">
      <c r="A2858" t="s">
        <v>4615</v>
      </c>
      <c r="B2858" t="s">
        <v>64</v>
      </c>
      <c r="C2858">
        <v>10015358215</v>
      </c>
      <c r="D2858" s="9">
        <v>35490</v>
      </c>
    </row>
    <row r="2859" spans="1:4" x14ac:dyDescent="0.45">
      <c r="A2859" t="s">
        <v>4616</v>
      </c>
      <c r="B2859" t="s">
        <v>251</v>
      </c>
      <c r="C2859">
        <v>10061473025</v>
      </c>
      <c r="D2859" s="9">
        <v>34366</v>
      </c>
    </row>
    <row r="2860" spans="1:4" x14ac:dyDescent="0.45">
      <c r="A2860" t="s">
        <v>4617</v>
      </c>
      <c r="B2860" t="s">
        <v>143</v>
      </c>
      <c r="C2860">
        <v>10016108145</v>
      </c>
      <c r="D2860" s="9">
        <v>37436</v>
      </c>
    </row>
    <row r="2861" spans="1:4" x14ac:dyDescent="0.45">
      <c r="A2861" t="s">
        <v>4618</v>
      </c>
      <c r="B2861" t="s">
        <v>43</v>
      </c>
      <c r="C2861">
        <v>10006149578</v>
      </c>
      <c r="D2861" s="9">
        <v>32445</v>
      </c>
    </row>
    <row r="2862" spans="1:4" x14ac:dyDescent="0.45">
      <c r="A2862" t="s">
        <v>315</v>
      </c>
      <c r="B2862" t="s">
        <v>37</v>
      </c>
      <c r="C2862">
        <v>10015441875</v>
      </c>
      <c r="D2862" s="9">
        <v>36412</v>
      </c>
    </row>
    <row r="2863" spans="1:4" x14ac:dyDescent="0.45">
      <c r="A2863" t="s">
        <v>4619</v>
      </c>
      <c r="B2863" t="s">
        <v>49</v>
      </c>
      <c r="C2863">
        <v>10021664124</v>
      </c>
      <c r="D2863" s="9">
        <v>26493</v>
      </c>
    </row>
    <row r="2864" spans="1:4" x14ac:dyDescent="0.45">
      <c r="A2864" t="s">
        <v>4620</v>
      </c>
      <c r="B2864" t="s">
        <v>143</v>
      </c>
      <c r="C2864">
        <v>10016105620</v>
      </c>
      <c r="D2864" s="9">
        <v>37581</v>
      </c>
    </row>
    <row r="2865" spans="1:4" x14ac:dyDescent="0.45">
      <c r="A2865" t="s">
        <v>4621</v>
      </c>
      <c r="B2865" t="s">
        <v>49</v>
      </c>
      <c r="C2865">
        <v>10010578034</v>
      </c>
      <c r="D2865" s="9">
        <v>28592</v>
      </c>
    </row>
    <row r="2866" spans="1:4" x14ac:dyDescent="0.45">
      <c r="A2866" t="s">
        <v>4622</v>
      </c>
      <c r="B2866" t="s">
        <v>363</v>
      </c>
      <c r="C2866">
        <v>10072671976</v>
      </c>
      <c r="D2866" s="9">
        <v>37174</v>
      </c>
    </row>
    <row r="2867" spans="1:4" x14ac:dyDescent="0.45">
      <c r="A2867" t="s">
        <v>4623</v>
      </c>
      <c r="B2867" t="s">
        <v>143</v>
      </c>
      <c r="C2867">
        <v>10011137301</v>
      </c>
      <c r="D2867" s="9">
        <v>35766</v>
      </c>
    </row>
    <row r="2868" spans="1:4" x14ac:dyDescent="0.45">
      <c r="A2868" t="s">
        <v>4624</v>
      </c>
      <c r="B2868" t="s">
        <v>251</v>
      </c>
      <c r="C2868">
        <v>10007774835</v>
      </c>
      <c r="D2868" s="9">
        <v>33984</v>
      </c>
    </row>
    <row r="2869" spans="1:4" x14ac:dyDescent="0.45">
      <c r="A2869" t="s">
        <v>352</v>
      </c>
      <c r="B2869" t="s">
        <v>282</v>
      </c>
      <c r="C2869">
        <v>10007272455</v>
      </c>
      <c r="D2869" s="9">
        <v>34633</v>
      </c>
    </row>
    <row r="2870" spans="1:4" x14ac:dyDescent="0.45">
      <c r="A2870" t="s">
        <v>4625</v>
      </c>
      <c r="B2870" t="s">
        <v>67</v>
      </c>
      <c r="C2870">
        <v>10010700696</v>
      </c>
      <c r="D2870" s="9">
        <v>35172</v>
      </c>
    </row>
    <row r="2871" spans="1:4" x14ac:dyDescent="0.45">
      <c r="A2871" t="s">
        <v>4626</v>
      </c>
      <c r="B2871" t="s">
        <v>2221</v>
      </c>
      <c r="C2871">
        <v>10095240139</v>
      </c>
      <c r="D2871" s="9">
        <v>37605</v>
      </c>
    </row>
    <row r="2872" spans="1:4" x14ac:dyDescent="0.45">
      <c r="A2872" t="s">
        <v>4627</v>
      </c>
      <c r="B2872" t="s">
        <v>2221</v>
      </c>
      <c r="C2872">
        <v>10099673544</v>
      </c>
      <c r="D2872" s="9">
        <v>37660</v>
      </c>
    </row>
    <row r="2873" spans="1:4" x14ac:dyDescent="0.45">
      <c r="A2873" t="s">
        <v>4628</v>
      </c>
      <c r="B2873" t="s">
        <v>67</v>
      </c>
      <c r="C2873">
        <v>10055316050</v>
      </c>
      <c r="D2873" s="9">
        <v>37734</v>
      </c>
    </row>
    <row r="2874" spans="1:4" x14ac:dyDescent="0.45">
      <c r="A2874" t="s">
        <v>4629</v>
      </c>
      <c r="B2874" t="s">
        <v>143</v>
      </c>
      <c r="C2874">
        <v>10089622021</v>
      </c>
      <c r="D2874" s="9">
        <v>37581</v>
      </c>
    </row>
    <row r="2875" spans="1:4" x14ac:dyDescent="0.45">
      <c r="A2875" t="s">
        <v>4630</v>
      </c>
      <c r="B2875" t="s">
        <v>251</v>
      </c>
      <c r="C2875">
        <v>10064871156</v>
      </c>
      <c r="D2875" s="9">
        <v>38038</v>
      </c>
    </row>
    <row r="2876" spans="1:4" x14ac:dyDescent="0.45">
      <c r="A2876" t="s">
        <v>4631</v>
      </c>
      <c r="B2876" t="s">
        <v>251</v>
      </c>
      <c r="C2876">
        <v>10015979015</v>
      </c>
      <c r="D2876" s="9">
        <v>36842</v>
      </c>
    </row>
    <row r="2877" spans="1:4" x14ac:dyDescent="0.45">
      <c r="A2877" t="s">
        <v>4632</v>
      </c>
      <c r="B2877" t="s">
        <v>437</v>
      </c>
      <c r="C2877">
        <v>10060854144</v>
      </c>
      <c r="D2877" s="9">
        <v>36485</v>
      </c>
    </row>
    <row r="2878" spans="1:4" x14ac:dyDescent="0.45">
      <c r="A2878" t="s">
        <v>4633</v>
      </c>
      <c r="B2878" t="s">
        <v>99</v>
      </c>
      <c r="C2878">
        <v>10093946908</v>
      </c>
      <c r="D2878" s="9">
        <v>38098</v>
      </c>
    </row>
    <row r="2879" spans="1:4" x14ac:dyDescent="0.45">
      <c r="A2879" t="s">
        <v>447</v>
      </c>
      <c r="B2879" t="s">
        <v>58</v>
      </c>
      <c r="C2879">
        <v>10016111983</v>
      </c>
      <c r="D2879" s="9">
        <v>36698</v>
      </c>
    </row>
    <row r="2880" spans="1:4" x14ac:dyDescent="0.45">
      <c r="A2880" t="s">
        <v>4634</v>
      </c>
      <c r="B2880" t="s">
        <v>91</v>
      </c>
      <c r="C2880">
        <v>10085002700</v>
      </c>
      <c r="D2880" s="9">
        <v>37337</v>
      </c>
    </row>
    <row r="2881" spans="1:4" x14ac:dyDescent="0.45">
      <c r="A2881" t="s">
        <v>4634</v>
      </c>
      <c r="B2881" t="s">
        <v>91</v>
      </c>
      <c r="C2881">
        <v>10085001585</v>
      </c>
      <c r="D2881" s="9">
        <v>37337</v>
      </c>
    </row>
    <row r="2882" spans="1:4" x14ac:dyDescent="0.45">
      <c r="A2882" t="s">
        <v>4635</v>
      </c>
      <c r="B2882" t="s">
        <v>79</v>
      </c>
      <c r="C2882">
        <v>10023873906</v>
      </c>
      <c r="D2882" s="9">
        <v>36827</v>
      </c>
    </row>
    <row r="2883" spans="1:4" x14ac:dyDescent="0.45">
      <c r="A2883" t="s">
        <v>4636</v>
      </c>
      <c r="B2883" t="s">
        <v>2225</v>
      </c>
      <c r="C2883">
        <v>10075816901</v>
      </c>
      <c r="D2883" s="9">
        <v>37632</v>
      </c>
    </row>
    <row r="2884" spans="1:4" x14ac:dyDescent="0.45">
      <c r="A2884" t="s">
        <v>4637</v>
      </c>
      <c r="B2884" t="s">
        <v>2312</v>
      </c>
      <c r="C2884">
        <v>10007199808</v>
      </c>
      <c r="D2884" s="9">
        <v>33945</v>
      </c>
    </row>
    <row r="2885" spans="1:4" x14ac:dyDescent="0.45">
      <c r="A2885" t="s">
        <v>4638</v>
      </c>
      <c r="B2885" t="s">
        <v>96</v>
      </c>
      <c r="C2885">
        <v>10080141077</v>
      </c>
      <c r="D2885" s="9">
        <v>34579</v>
      </c>
    </row>
    <row r="2886" spans="1:4" x14ac:dyDescent="0.45">
      <c r="A2886" t="s">
        <v>4639</v>
      </c>
      <c r="B2886" t="s">
        <v>67</v>
      </c>
      <c r="C2886">
        <v>10016102788</v>
      </c>
      <c r="D2886" s="9">
        <v>26852</v>
      </c>
    </row>
    <row r="2887" spans="1:4" x14ac:dyDescent="0.45">
      <c r="A2887" t="s">
        <v>4640</v>
      </c>
      <c r="B2887" t="s">
        <v>88</v>
      </c>
      <c r="C2887">
        <v>10050550522</v>
      </c>
      <c r="D2887" s="9">
        <v>37795</v>
      </c>
    </row>
    <row r="2888" spans="1:4" x14ac:dyDescent="0.45">
      <c r="A2888" t="s">
        <v>4641</v>
      </c>
      <c r="B2888" t="s">
        <v>3476</v>
      </c>
      <c r="C2888">
        <v>10009965419</v>
      </c>
      <c r="D2888" s="9">
        <v>35680</v>
      </c>
    </row>
    <row r="2889" spans="1:4" x14ac:dyDescent="0.45">
      <c r="A2889" t="s">
        <v>4642</v>
      </c>
      <c r="B2889" t="s">
        <v>3476</v>
      </c>
      <c r="C2889">
        <v>10009965520</v>
      </c>
      <c r="D2889" s="9">
        <v>35680</v>
      </c>
    </row>
    <row r="2890" spans="1:4" x14ac:dyDescent="0.45">
      <c r="A2890" t="s">
        <v>4643</v>
      </c>
      <c r="B2890" t="s">
        <v>99</v>
      </c>
      <c r="C2890">
        <v>10036580603</v>
      </c>
      <c r="D2890" s="9">
        <v>36970</v>
      </c>
    </row>
    <row r="2891" spans="1:4" x14ac:dyDescent="0.45">
      <c r="A2891" t="s">
        <v>4644</v>
      </c>
      <c r="B2891" t="s">
        <v>52</v>
      </c>
      <c r="C2891">
        <v>10027974174</v>
      </c>
      <c r="D2891" s="9">
        <v>36784</v>
      </c>
    </row>
    <row r="2892" spans="1:4" x14ac:dyDescent="0.45">
      <c r="A2892" t="s">
        <v>1989</v>
      </c>
      <c r="B2892" t="s">
        <v>79</v>
      </c>
      <c r="C2892">
        <v>10142716181</v>
      </c>
      <c r="D2892" s="9">
        <v>36690</v>
      </c>
    </row>
    <row r="2893" spans="1:4" x14ac:dyDescent="0.45">
      <c r="A2893" t="s">
        <v>4645</v>
      </c>
      <c r="B2893" t="s">
        <v>213</v>
      </c>
      <c r="C2893">
        <v>10064237525</v>
      </c>
      <c r="D2893" s="9">
        <v>36795</v>
      </c>
    </row>
    <row r="2894" spans="1:4" x14ac:dyDescent="0.45">
      <c r="A2894" t="s">
        <v>4646</v>
      </c>
      <c r="B2894" t="s">
        <v>2334</v>
      </c>
      <c r="C2894">
        <v>10010784865</v>
      </c>
      <c r="D2894" s="9">
        <v>36117</v>
      </c>
    </row>
    <row r="2895" spans="1:4" x14ac:dyDescent="0.45">
      <c r="A2895" t="s">
        <v>4647</v>
      </c>
      <c r="B2895" t="s">
        <v>3066</v>
      </c>
      <c r="C2895">
        <v>10112960625</v>
      </c>
      <c r="D2895" s="9">
        <v>36838</v>
      </c>
    </row>
    <row r="2896" spans="1:4" x14ac:dyDescent="0.45">
      <c r="A2896" t="s">
        <v>4648</v>
      </c>
      <c r="B2896" t="s">
        <v>2334</v>
      </c>
      <c r="C2896">
        <v>10044253909</v>
      </c>
      <c r="D2896" s="9">
        <v>38028</v>
      </c>
    </row>
    <row r="2897" spans="1:4" x14ac:dyDescent="0.45">
      <c r="A2897" t="s">
        <v>2069</v>
      </c>
      <c r="B2897" t="s">
        <v>96</v>
      </c>
      <c r="C2897">
        <v>10010580559</v>
      </c>
      <c r="D2897" s="9">
        <v>32578</v>
      </c>
    </row>
    <row r="2898" spans="1:4" x14ac:dyDescent="0.45">
      <c r="A2898" t="s">
        <v>4649</v>
      </c>
      <c r="B2898" t="s">
        <v>213</v>
      </c>
      <c r="C2898">
        <v>10015405806</v>
      </c>
      <c r="D2898" s="9">
        <v>33402</v>
      </c>
    </row>
    <row r="2899" spans="1:4" x14ac:dyDescent="0.45">
      <c r="A2899" t="s">
        <v>4650</v>
      </c>
      <c r="B2899" t="s">
        <v>96</v>
      </c>
      <c r="C2899">
        <v>10011131944</v>
      </c>
      <c r="D2899" s="9">
        <v>35954</v>
      </c>
    </row>
    <row r="2900" spans="1:4" x14ac:dyDescent="0.45">
      <c r="A2900" t="s">
        <v>4651</v>
      </c>
      <c r="B2900" t="s">
        <v>2342</v>
      </c>
      <c r="C2900">
        <v>10008837286</v>
      </c>
      <c r="D2900" s="9">
        <v>31381</v>
      </c>
    </row>
    <row r="2901" spans="1:4" x14ac:dyDescent="0.45">
      <c r="A2901" t="s">
        <v>4652</v>
      </c>
      <c r="B2901" t="s">
        <v>370</v>
      </c>
      <c r="C2901">
        <v>10050731081</v>
      </c>
      <c r="D2901" s="9">
        <v>34704</v>
      </c>
    </row>
    <row r="2902" spans="1:4" x14ac:dyDescent="0.45">
      <c r="A2902" t="s">
        <v>4653</v>
      </c>
      <c r="B2902" t="s">
        <v>370</v>
      </c>
      <c r="C2902">
        <v>10050629435</v>
      </c>
      <c r="D2902" s="9">
        <v>37027</v>
      </c>
    </row>
    <row r="2903" spans="1:4" x14ac:dyDescent="0.45">
      <c r="A2903" t="s">
        <v>4654</v>
      </c>
      <c r="B2903" t="s">
        <v>96</v>
      </c>
      <c r="C2903">
        <v>10023476711</v>
      </c>
      <c r="D2903" s="9">
        <v>33803</v>
      </c>
    </row>
    <row r="2904" spans="1:4" x14ac:dyDescent="0.45">
      <c r="A2904" t="s">
        <v>4655</v>
      </c>
      <c r="B2904" t="s">
        <v>143</v>
      </c>
      <c r="C2904">
        <v>10015959110</v>
      </c>
      <c r="D2904" s="9">
        <v>35377</v>
      </c>
    </row>
    <row r="2905" spans="1:4" x14ac:dyDescent="0.45">
      <c r="A2905" t="s">
        <v>4656</v>
      </c>
      <c r="B2905" t="s">
        <v>370</v>
      </c>
      <c r="C2905">
        <v>10123466836</v>
      </c>
      <c r="D2905" s="9">
        <v>36474</v>
      </c>
    </row>
    <row r="2906" spans="1:4" x14ac:dyDescent="0.45">
      <c r="A2906" t="s">
        <v>4657</v>
      </c>
      <c r="B2906" t="s">
        <v>2210</v>
      </c>
      <c r="C2906">
        <v>10112364073</v>
      </c>
      <c r="D2906" s="9">
        <v>37097</v>
      </c>
    </row>
    <row r="2907" spans="1:4" x14ac:dyDescent="0.45">
      <c r="A2907" t="s">
        <v>4658</v>
      </c>
      <c r="B2907" t="s">
        <v>2210</v>
      </c>
      <c r="C2907">
        <v>10064641487</v>
      </c>
      <c r="D2907" s="9">
        <v>37097</v>
      </c>
    </row>
    <row r="2908" spans="1:4" x14ac:dyDescent="0.45">
      <c r="A2908" t="s">
        <v>458</v>
      </c>
      <c r="B2908" t="s">
        <v>143</v>
      </c>
      <c r="C2908">
        <v>10034833791</v>
      </c>
      <c r="D2908" s="9">
        <v>35927</v>
      </c>
    </row>
    <row r="2909" spans="1:4" x14ac:dyDescent="0.45">
      <c r="A2909" t="s">
        <v>4659</v>
      </c>
      <c r="B2909" t="s">
        <v>143</v>
      </c>
      <c r="C2909">
        <v>10023464684</v>
      </c>
      <c r="D2909" s="9">
        <v>35927</v>
      </c>
    </row>
    <row r="2910" spans="1:4" x14ac:dyDescent="0.45">
      <c r="A2910" t="s">
        <v>4660</v>
      </c>
      <c r="B2910" t="s">
        <v>2371</v>
      </c>
      <c r="C2910">
        <v>10010671495</v>
      </c>
      <c r="D2910" s="9">
        <v>33842</v>
      </c>
    </row>
    <row r="2911" spans="1:4" x14ac:dyDescent="0.45">
      <c r="A2911" t="s">
        <v>4661</v>
      </c>
      <c r="B2911" t="s">
        <v>251</v>
      </c>
      <c r="C2911">
        <v>10008949444</v>
      </c>
      <c r="D2911" s="9">
        <v>34639</v>
      </c>
    </row>
    <row r="2912" spans="1:4" x14ac:dyDescent="0.45">
      <c r="A2912" t="s">
        <v>4662</v>
      </c>
      <c r="B2912" t="s">
        <v>143</v>
      </c>
      <c r="C2912">
        <v>10011130227</v>
      </c>
      <c r="D2912" s="9">
        <v>34750</v>
      </c>
    </row>
    <row r="2913" spans="1:4" x14ac:dyDescent="0.45">
      <c r="A2913" t="s">
        <v>4663</v>
      </c>
      <c r="B2913" t="s">
        <v>88</v>
      </c>
      <c r="C2913">
        <v>10036482690</v>
      </c>
      <c r="D2913" s="9">
        <v>36950</v>
      </c>
    </row>
    <row r="2914" spans="1:4" x14ac:dyDescent="0.45">
      <c r="A2914" t="s">
        <v>4664</v>
      </c>
      <c r="B2914" t="s">
        <v>251</v>
      </c>
      <c r="C2914">
        <v>10008949040</v>
      </c>
      <c r="D2914" s="9">
        <v>34325</v>
      </c>
    </row>
    <row r="2915" spans="1:4" x14ac:dyDescent="0.45">
      <c r="A2915" t="s">
        <v>4665</v>
      </c>
      <c r="B2915" t="s">
        <v>524</v>
      </c>
      <c r="C2915">
        <v>10094559422</v>
      </c>
      <c r="D2915" s="9">
        <v>38505</v>
      </c>
    </row>
    <row r="2916" spans="1:4" x14ac:dyDescent="0.45">
      <c r="A2916" t="s">
        <v>4666</v>
      </c>
      <c r="B2916" t="s">
        <v>282</v>
      </c>
      <c r="C2916">
        <v>10009838713</v>
      </c>
      <c r="D2916" s="9">
        <v>35965</v>
      </c>
    </row>
    <row r="2917" spans="1:4" x14ac:dyDescent="0.45">
      <c r="A2917" t="s">
        <v>4667</v>
      </c>
      <c r="B2917" t="s">
        <v>79</v>
      </c>
      <c r="C2917">
        <v>10086136182</v>
      </c>
      <c r="D2917" s="9">
        <v>37347</v>
      </c>
    </row>
    <row r="2918" spans="1:4" x14ac:dyDescent="0.45">
      <c r="A2918" t="s">
        <v>4668</v>
      </c>
      <c r="B2918" t="s">
        <v>91</v>
      </c>
      <c r="C2918">
        <v>10009119495</v>
      </c>
      <c r="D2918" s="9">
        <v>34954</v>
      </c>
    </row>
    <row r="2919" spans="1:4" x14ac:dyDescent="0.45">
      <c r="A2919" t="s">
        <v>4669</v>
      </c>
      <c r="B2919" t="s">
        <v>429</v>
      </c>
      <c r="C2919">
        <v>10055097701</v>
      </c>
      <c r="D2919" s="9">
        <v>36833</v>
      </c>
    </row>
    <row r="2920" spans="1:4" x14ac:dyDescent="0.45">
      <c r="A2920" t="s">
        <v>4670</v>
      </c>
      <c r="B2920" t="s">
        <v>79</v>
      </c>
      <c r="C2920">
        <v>10023877946</v>
      </c>
      <c r="D2920" s="9">
        <v>37107</v>
      </c>
    </row>
    <row r="2921" spans="1:4" x14ac:dyDescent="0.45">
      <c r="A2921" t="s">
        <v>4671</v>
      </c>
      <c r="B2921" t="s">
        <v>37</v>
      </c>
      <c r="C2921">
        <v>10009137683</v>
      </c>
      <c r="D2921" s="9">
        <v>35089</v>
      </c>
    </row>
    <row r="2922" spans="1:4" x14ac:dyDescent="0.45">
      <c r="A2922" t="s">
        <v>4672</v>
      </c>
      <c r="B2922" t="s">
        <v>37</v>
      </c>
      <c r="C2922">
        <v>10010792747</v>
      </c>
      <c r="D2922" s="9">
        <v>36126</v>
      </c>
    </row>
    <row r="2923" spans="1:4" x14ac:dyDescent="0.45">
      <c r="A2923" t="s">
        <v>4673</v>
      </c>
      <c r="B2923" t="s">
        <v>79</v>
      </c>
      <c r="C2923">
        <v>10011023628</v>
      </c>
      <c r="D2923" s="9">
        <v>31843</v>
      </c>
    </row>
    <row r="2924" spans="1:4" x14ac:dyDescent="0.45">
      <c r="A2924" t="s">
        <v>4674</v>
      </c>
      <c r="B2924" t="s">
        <v>37</v>
      </c>
      <c r="C2924">
        <v>10015652952</v>
      </c>
      <c r="D2924" s="9">
        <v>36253</v>
      </c>
    </row>
    <row r="2925" spans="1:4" x14ac:dyDescent="0.45">
      <c r="A2925" t="s">
        <v>4675</v>
      </c>
      <c r="B2925" t="s">
        <v>79</v>
      </c>
      <c r="C2925">
        <v>10018705725</v>
      </c>
      <c r="D2925" s="9">
        <v>32186</v>
      </c>
    </row>
    <row r="2926" spans="1:4" x14ac:dyDescent="0.45">
      <c r="A2926" t="s">
        <v>4676</v>
      </c>
      <c r="B2926" t="s">
        <v>79</v>
      </c>
      <c r="C2926">
        <v>10099917963</v>
      </c>
      <c r="D2926" s="9">
        <v>37942</v>
      </c>
    </row>
    <row r="2927" spans="1:4" x14ac:dyDescent="0.45">
      <c r="A2927" t="s">
        <v>4677</v>
      </c>
      <c r="B2927" t="s">
        <v>34</v>
      </c>
      <c r="C2927">
        <v>10011029486</v>
      </c>
      <c r="D2927" s="9">
        <v>29097</v>
      </c>
    </row>
    <row r="2928" spans="1:4" x14ac:dyDescent="0.45">
      <c r="A2928" t="s">
        <v>4678</v>
      </c>
      <c r="B2928" t="s">
        <v>251</v>
      </c>
      <c r="C2928">
        <v>10082219709</v>
      </c>
      <c r="D2928" s="9">
        <v>37109</v>
      </c>
    </row>
    <row r="2929" spans="1:4" x14ac:dyDescent="0.45">
      <c r="A2929" t="s">
        <v>4679</v>
      </c>
      <c r="B2929" t="s">
        <v>46</v>
      </c>
      <c r="C2929">
        <v>10107777185</v>
      </c>
      <c r="D2929" s="9">
        <v>37880</v>
      </c>
    </row>
    <row r="2930" spans="1:4" x14ac:dyDescent="0.45">
      <c r="A2930" t="s">
        <v>4680</v>
      </c>
      <c r="B2930" t="s">
        <v>67</v>
      </c>
      <c r="C2930">
        <v>10131995560</v>
      </c>
      <c r="D2930" s="9">
        <v>27397</v>
      </c>
    </row>
    <row r="2931" spans="1:4" x14ac:dyDescent="0.45">
      <c r="A2931" t="s">
        <v>4681</v>
      </c>
      <c r="B2931" t="s">
        <v>96</v>
      </c>
      <c r="C2931">
        <v>10119190752</v>
      </c>
      <c r="D2931" s="9">
        <v>33833</v>
      </c>
    </row>
    <row r="2932" spans="1:4" x14ac:dyDescent="0.45">
      <c r="A2932" t="s">
        <v>4682</v>
      </c>
      <c r="B2932" t="s">
        <v>2334</v>
      </c>
      <c r="C2932">
        <v>10052597626</v>
      </c>
      <c r="D2932" s="9">
        <v>36234</v>
      </c>
    </row>
    <row r="2933" spans="1:4" x14ac:dyDescent="0.45">
      <c r="A2933" t="s">
        <v>4683</v>
      </c>
      <c r="B2933" t="s">
        <v>83</v>
      </c>
      <c r="C2933">
        <v>10010868529</v>
      </c>
      <c r="D2933" s="9">
        <v>33464</v>
      </c>
    </row>
    <row r="2934" spans="1:4" x14ac:dyDescent="0.45">
      <c r="A2934" t="s">
        <v>4684</v>
      </c>
      <c r="B2934" t="s">
        <v>2221</v>
      </c>
      <c r="C2934">
        <v>10009811835</v>
      </c>
      <c r="D2934" s="9">
        <v>32891</v>
      </c>
    </row>
    <row r="2935" spans="1:4" x14ac:dyDescent="0.45">
      <c r="A2935" t="s">
        <v>4685</v>
      </c>
      <c r="B2935" t="s">
        <v>464</v>
      </c>
      <c r="C2935">
        <v>10063490625</v>
      </c>
      <c r="D2935" s="9">
        <v>33919</v>
      </c>
    </row>
    <row r="2936" spans="1:4" x14ac:dyDescent="0.45">
      <c r="A2936" t="s">
        <v>4686</v>
      </c>
      <c r="B2936" t="s">
        <v>58</v>
      </c>
      <c r="C2936">
        <v>10009733831</v>
      </c>
      <c r="D2936" s="9">
        <v>35389</v>
      </c>
    </row>
    <row r="2937" spans="1:4" x14ac:dyDescent="0.45">
      <c r="A2937" t="s">
        <v>4687</v>
      </c>
      <c r="B2937" t="s">
        <v>40</v>
      </c>
      <c r="C2937">
        <v>10034781554</v>
      </c>
      <c r="D2937" s="9">
        <v>37419</v>
      </c>
    </row>
    <row r="2938" spans="1:4" x14ac:dyDescent="0.45">
      <c r="A2938" t="s">
        <v>4688</v>
      </c>
      <c r="B2938" t="s">
        <v>2210</v>
      </c>
      <c r="C2938">
        <v>10008986123</v>
      </c>
      <c r="D2938" s="9">
        <v>31910</v>
      </c>
    </row>
    <row r="2939" spans="1:4" x14ac:dyDescent="0.45">
      <c r="A2939" t="s">
        <v>291</v>
      </c>
      <c r="B2939" t="s">
        <v>143</v>
      </c>
      <c r="C2939">
        <v>10006645995</v>
      </c>
      <c r="D2939" s="9">
        <v>33634</v>
      </c>
    </row>
    <row r="2940" spans="1:4" x14ac:dyDescent="0.45">
      <c r="A2940" t="s">
        <v>4689</v>
      </c>
      <c r="B2940" t="s">
        <v>2221</v>
      </c>
      <c r="C2940">
        <v>10036104087</v>
      </c>
      <c r="D2940" s="9">
        <v>36868</v>
      </c>
    </row>
    <row r="2941" spans="1:4" x14ac:dyDescent="0.45">
      <c r="A2941" t="s">
        <v>4690</v>
      </c>
      <c r="B2941" t="s">
        <v>143</v>
      </c>
      <c r="C2941">
        <v>10016104004</v>
      </c>
      <c r="D2941" s="9">
        <v>36554</v>
      </c>
    </row>
    <row r="2942" spans="1:4" x14ac:dyDescent="0.45">
      <c r="A2942" t="s">
        <v>4691</v>
      </c>
      <c r="B2942" t="s">
        <v>265</v>
      </c>
      <c r="C2942">
        <v>10007733409</v>
      </c>
      <c r="D2942" s="9">
        <v>34085</v>
      </c>
    </row>
    <row r="2943" spans="1:4" x14ac:dyDescent="0.45">
      <c r="A2943" t="s">
        <v>4692</v>
      </c>
      <c r="B2943" t="s">
        <v>265</v>
      </c>
      <c r="C2943">
        <v>10061466759</v>
      </c>
      <c r="D2943" s="9">
        <v>34085</v>
      </c>
    </row>
    <row r="2944" spans="1:4" x14ac:dyDescent="0.45">
      <c r="A2944" t="s">
        <v>4693</v>
      </c>
      <c r="B2944" t="s">
        <v>2303</v>
      </c>
      <c r="C2944">
        <v>10078998295</v>
      </c>
      <c r="D2944" s="9">
        <v>34856</v>
      </c>
    </row>
    <row r="2945" spans="1:4" x14ac:dyDescent="0.45">
      <c r="A2945" t="s">
        <v>4694</v>
      </c>
      <c r="B2945" t="s">
        <v>363</v>
      </c>
      <c r="C2945">
        <v>10006410266</v>
      </c>
      <c r="D2945" s="9">
        <v>33026</v>
      </c>
    </row>
    <row r="2946" spans="1:4" x14ac:dyDescent="0.45">
      <c r="A2946" t="s">
        <v>4695</v>
      </c>
      <c r="B2946" t="s">
        <v>363</v>
      </c>
      <c r="C2946">
        <v>10004874838</v>
      </c>
      <c r="D2946" s="9">
        <v>31964</v>
      </c>
    </row>
    <row r="2947" spans="1:4" x14ac:dyDescent="0.45">
      <c r="A2947" t="s">
        <v>4696</v>
      </c>
      <c r="B2947" t="s">
        <v>43</v>
      </c>
      <c r="C2947">
        <v>10097504481</v>
      </c>
      <c r="D2947" s="9">
        <v>37383</v>
      </c>
    </row>
    <row r="2948" spans="1:4" x14ac:dyDescent="0.45">
      <c r="A2948" t="s">
        <v>377</v>
      </c>
      <c r="B2948" t="s">
        <v>43</v>
      </c>
      <c r="C2948">
        <v>10010716965</v>
      </c>
      <c r="D2948" s="9">
        <v>35547</v>
      </c>
    </row>
    <row r="2949" spans="1:4" x14ac:dyDescent="0.45">
      <c r="A2949" t="s">
        <v>4697</v>
      </c>
      <c r="B2949" t="s">
        <v>363</v>
      </c>
      <c r="C2949">
        <v>10010797902</v>
      </c>
      <c r="D2949" s="9">
        <v>35884</v>
      </c>
    </row>
    <row r="2950" spans="1:4" x14ac:dyDescent="0.45">
      <c r="A2950" t="s">
        <v>4698</v>
      </c>
      <c r="B2950" t="s">
        <v>3476</v>
      </c>
      <c r="C2950">
        <v>10063679369</v>
      </c>
      <c r="D2950" s="9">
        <v>37070</v>
      </c>
    </row>
    <row r="2951" spans="1:4" x14ac:dyDescent="0.45">
      <c r="A2951" t="s">
        <v>4699</v>
      </c>
      <c r="B2951" t="s">
        <v>2303</v>
      </c>
      <c r="C2951">
        <v>10050620240</v>
      </c>
      <c r="D2951" s="9">
        <v>35318</v>
      </c>
    </row>
    <row r="2952" spans="1:4" x14ac:dyDescent="0.45">
      <c r="A2952" t="s">
        <v>4700</v>
      </c>
      <c r="B2952" t="s">
        <v>131</v>
      </c>
      <c r="C2952">
        <v>10009197503</v>
      </c>
      <c r="D2952" s="9">
        <v>31672</v>
      </c>
    </row>
    <row r="2953" spans="1:4" x14ac:dyDescent="0.45">
      <c r="A2953" t="s">
        <v>4701</v>
      </c>
      <c r="B2953" t="s">
        <v>3606</v>
      </c>
      <c r="C2953">
        <v>10094638234</v>
      </c>
      <c r="D2953" s="9">
        <v>37377</v>
      </c>
    </row>
    <row r="2954" spans="1:4" x14ac:dyDescent="0.45">
      <c r="A2954" t="s">
        <v>4702</v>
      </c>
      <c r="B2954" t="s">
        <v>2233</v>
      </c>
      <c r="C2954">
        <v>10095254485</v>
      </c>
      <c r="D2954" s="9">
        <v>37902</v>
      </c>
    </row>
    <row r="2955" spans="1:4" x14ac:dyDescent="0.45">
      <c r="A2955" t="s">
        <v>4703</v>
      </c>
      <c r="B2955" t="s">
        <v>70</v>
      </c>
      <c r="C2955">
        <v>10053554791</v>
      </c>
      <c r="D2955" s="9">
        <v>36989</v>
      </c>
    </row>
    <row r="2956" spans="1:4" x14ac:dyDescent="0.45">
      <c r="A2956" t="s">
        <v>4704</v>
      </c>
      <c r="B2956" t="s">
        <v>437</v>
      </c>
      <c r="C2956">
        <v>10008954292</v>
      </c>
      <c r="D2956" s="9">
        <v>33980</v>
      </c>
    </row>
    <row r="2957" spans="1:4" x14ac:dyDescent="0.45">
      <c r="A2957" t="s">
        <v>4705</v>
      </c>
      <c r="B2957" t="s">
        <v>437</v>
      </c>
      <c r="C2957">
        <v>10056296255</v>
      </c>
      <c r="D2957" s="9">
        <v>33980</v>
      </c>
    </row>
    <row r="2958" spans="1:4" x14ac:dyDescent="0.45">
      <c r="A2958" t="s">
        <v>4706</v>
      </c>
      <c r="B2958" t="s">
        <v>251</v>
      </c>
      <c r="C2958">
        <v>10007471307</v>
      </c>
      <c r="D2958" s="9">
        <v>32489</v>
      </c>
    </row>
    <row r="2959" spans="1:4" x14ac:dyDescent="0.45">
      <c r="A2959" t="s">
        <v>4707</v>
      </c>
      <c r="B2959" t="s">
        <v>2292</v>
      </c>
      <c r="C2959">
        <v>10010739702</v>
      </c>
      <c r="D2959" s="9">
        <v>33802</v>
      </c>
    </row>
    <row r="2960" spans="1:4" x14ac:dyDescent="0.45">
      <c r="A2960" t="s">
        <v>4708</v>
      </c>
      <c r="B2960" t="s">
        <v>83</v>
      </c>
      <c r="C2960">
        <v>10053113544</v>
      </c>
      <c r="D2960" s="9">
        <v>30438</v>
      </c>
    </row>
    <row r="2961" spans="1:4" x14ac:dyDescent="0.45">
      <c r="A2961" t="s">
        <v>4709</v>
      </c>
      <c r="B2961" t="s">
        <v>64</v>
      </c>
      <c r="C2961">
        <v>10005991045</v>
      </c>
      <c r="D2961" s="9">
        <v>29753</v>
      </c>
    </row>
    <row r="2962" spans="1:4" x14ac:dyDescent="0.45">
      <c r="A2962" t="s">
        <v>4710</v>
      </c>
      <c r="B2962" t="s">
        <v>37</v>
      </c>
      <c r="C2962">
        <v>10021956740</v>
      </c>
      <c r="D2962" s="9">
        <v>37949</v>
      </c>
    </row>
    <row r="2963" spans="1:4" x14ac:dyDescent="0.45">
      <c r="A2963" t="s">
        <v>1941</v>
      </c>
      <c r="B2963" t="s">
        <v>88</v>
      </c>
      <c r="C2963">
        <v>10036438840</v>
      </c>
      <c r="D2963" s="9">
        <v>36988</v>
      </c>
    </row>
    <row r="2964" spans="1:4" x14ac:dyDescent="0.45">
      <c r="A2964" t="s">
        <v>4711</v>
      </c>
      <c r="B2964" t="s">
        <v>61</v>
      </c>
      <c r="C2964">
        <v>10009232865</v>
      </c>
      <c r="D2964" s="9">
        <v>35389</v>
      </c>
    </row>
    <row r="2965" spans="1:4" x14ac:dyDescent="0.45">
      <c r="A2965" t="s">
        <v>4712</v>
      </c>
      <c r="B2965" t="s">
        <v>34</v>
      </c>
      <c r="C2965">
        <v>10006502115</v>
      </c>
      <c r="D2965" s="9">
        <v>33265</v>
      </c>
    </row>
    <row r="2966" spans="1:4" x14ac:dyDescent="0.45">
      <c r="A2966" t="s">
        <v>4713</v>
      </c>
      <c r="B2966" t="s">
        <v>115</v>
      </c>
      <c r="C2966">
        <v>10009720996</v>
      </c>
      <c r="D2966" s="9">
        <v>35489</v>
      </c>
    </row>
    <row r="2967" spans="1:4" x14ac:dyDescent="0.45">
      <c r="A2967" t="s">
        <v>4714</v>
      </c>
      <c r="B2967" t="s">
        <v>543</v>
      </c>
      <c r="C2967">
        <v>10009727666</v>
      </c>
      <c r="D2967" s="9">
        <v>35641</v>
      </c>
    </row>
    <row r="2968" spans="1:4" x14ac:dyDescent="0.45">
      <c r="A2968" t="s">
        <v>4715</v>
      </c>
      <c r="B2968" t="s">
        <v>2300</v>
      </c>
      <c r="C2968">
        <v>10014575848</v>
      </c>
      <c r="D2968" s="9">
        <v>35690</v>
      </c>
    </row>
    <row r="2969" spans="1:4" x14ac:dyDescent="0.45">
      <c r="A2969" t="s">
        <v>4716</v>
      </c>
      <c r="B2969" t="s">
        <v>2300</v>
      </c>
      <c r="C2969">
        <v>10063184770</v>
      </c>
      <c r="D2969" s="9">
        <v>37041</v>
      </c>
    </row>
    <row r="2970" spans="1:4" x14ac:dyDescent="0.45">
      <c r="A2970" t="s">
        <v>4717</v>
      </c>
      <c r="B2970" t="s">
        <v>34</v>
      </c>
      <c r="C2970">
        <v>10007722695</v>
      </c>
      <c r="D2970" s="9">
        <v>33226</v>
      </c>
    </row>
    <row r="2971" spans="1:4" x14ac:dyDescent="0.45">
      <c r="A2971" t="s">
        <v>4718</v>
      </c>
      <c r="B2971" t="s">
        <v>282</v>
      </c>
      <c r="C2971">
        <v>10034932916</v>
      </c>
      <c r="D2971" s="9">
        <v>36334</v>
      </c>
    </row>
    <row r="2972" spans="1:4" x14ac:dyDescent="0.45">
      <c r="A2972" t="s">
        <v>366</v>
      </c>
      <c r="B2972" t="s">
        <v>143</v>
      </c>
      <c r="C2972">
        <v>10009233370</v>
      </c>
      <c r="D2972" s="9">
        <v>35177</v>
      </c>
    </row>
    <row r="2973" spans="1:4" x14ac:dyDescent="0.45">
      <c r="A2973" t="s">
        <v>4719</v>
      </c>
      <c r="B2973" t="s">
        <v>2292</v>
      </c>
      <c r="C2973">
        <v>10081026508</v>
      </c>
      <c r="D2973" s="9">
        <v>37223</v>
      </c>
    </row>
    <row r="2974" spans="1:4" x14ac:dyDescent="0.45">
      <c r="A2974" t="s">
        <v>4720</v>
      </c>
      <c r="B2974" t="s">
        <v>37</v>
      </c>
      <c r="C2974">
        <v>10006896882</v>
      </c>
      <c r="D2974" s="9">
        <v>33659</v>
      </c>
    </row>
    <row r="2975" spans="1:4" x14ac:dyDescent="0.45">
      <c r="A2975" t="s">
        <v>4721</v>
      </c>
      <c r="B2975" t="s">
        <v>37</v>
      </c>
      <c r="C2975">
        <v>10008996328</v>
      </c>
      <c r="D2975" s="9">
        <v>34517</v>
      </c>
    </row>
    <row r="2976" spans="1:4" x14ac:dyDescent="0.45">
      <c r="A2976" t="s">
        <v>1951</v>
      </c>
      <c r="B2976" t="s">
        <v>79</v>
      </c>
      <c r="C2976">
        <v>10023846927</v>
      </c>
      <c r="D2976" s="9">
        <v>36698</v>
      </c>
    </row>
    <row r="2977" spans="1:4" x14ac:dyDescent="0.45">
      <c r="A2977" t="s">
        <v>4722</v>
      </c>
      <c r="B2977" t="s">
        <v>88</v>
      </c>
      <c r="C2977">
        <v>10015567167</v>
      </c>
      <c r="D2977" s="9">
        <v>36390</v>
      </c>
    </row>
    <row r="2978" spans="1:4" x14ac:dyDescent="0.45">
      <c r="A2978" t="s">
        <v>4723</v>
      </c>
      <c r="B2978" t="s">
        <v>88</v>
      </c>
      <c r="C2978">
        <v>10015540592</v>
      </c>
      <c r="D2978" s="9">
        <v>31390</v>
      </c>
    </row>
    <row r="2979" spans="1:4" x14ac:dyDescent="0.45">
      <c r="A2979" t="s">
        <v>4724</v>
      </c>
      <c r="B2979" t="s">
        <v>99</v>
      </c>
      <c r="C2979">
        <v>10015336993</v>
      </c>
      <c r="D2979" s="9">
        <v>36291</v>
      </c>
    </row>
    <row r="2980" spans="1:4" x14ac:dyDescent="0.45">
      <c r="A2980" t="s">
        <v>4725</v>
      </c>
      <c r="B2980" t="s">
        <v>88</v>
      </c>
      <c r="C2980">
        <v>10051579126</v>
      </c>
      <c r="D2980" s="9">
        <v>37139</v>
      </c>
    </row>
    <row r="2981" spans="1:4" x14ac:dyDescent="0.45">
      <c r="A2981" t="s">
        <v>4726</v>
      </c>
      <c r="B2981" t="s">
        <v>58</v>
      </c>
      <c r="C2981">
        <v>10078190266</v>
      </c>
      <c r="D2981" s="9">
        <v>38478</v>
      </c>
    </row>
    <row r="2982" spans="1:4" x14ac:dyDescent="0.45">
      <c r="A2982" t="s">
        <v>4727</v>
      </c>
      <c r="B2982" t="s">
        <v>2259</v>
      </c>
      <c r="C2982">
        <v>10077693647</v>
      </c>
      <c r="D2982" s="9">
        <v>34528</v>
      </c>
    </row>
    <row r="2983" spans="1:4" x14ac:dyDescent="0.45">
      <c r="A2983" t="s">
        <v>4728</v>
      </c>
      <c r="B2983" t="s">
        <v>2347</v>
      </c>
      <c r="C2983">
        <v>10008956114</v>
      </c>
      <c r="D2983" s="9">
        <v>33844</v>
      </c>
    </row>
    <row r="2984" spans="1:4" x14ac:dyDescent="0.45">
      <c r="A2984" t="s">
        <v>4729</v>
      </c>
      <c r="B2984" t="s">
        <v>282</v>
      </c>
      <c r="C2984">
        <v>10015267780</v>
      </c>
      <c r="D2984" s="9">
        <v>36296</v>
      </c>
    </row>
    <row r="2985" spans="1:4" x14ac:dyDescent="0.45">
      <c r="A2985" t="s">
        <v>4730</v>
      </c>
      <c r="B2985" t="s">
        <v>282</v>
      </c>
      <c r="C2985">
        <v>10009692001</v>
      </c>
      <c r="D2985" s="9">
        <v>35536</v>
      </c>
    </row>
    <row r="2986" spans="1:4" x14ac:dyDescent="0.45">
      <c r="A2986" t="s">
        <v>4731</v>
      </c>
      <c r="B2986" t="s">
        <v>282</v>
      </c>
      <c r="C2986">
        <v>10010852866</v>
      </c>
      <c r="D2986" s="9">
        <v>36092</v>
      </c>
    </row>
    <row r="2987" spans="1:4" x14ac:dyDescent="0.45">
      <c r="A2987" t="s">
        <v>4732</v>
      </c>
      <c r="B2987" t="s">
        <v>67</v>
      </c>
      <c r="C2987">
        <v>10008838401</v>
      </c>
      <c r="D2987" s="9">
        <v>31774</v>
      </c>
    </row>
    <row r="2988" spans="1:4" x14ac:dyDescent="0.45">
      <c r="A2988" t="s">
        <v>4733</v>
      </c>
      <c r="B2988" t="s">
        <v>40</v>
      </c>
      <c r="C2988">
        <v>10122009412</v>
      </c>
      <c r="D2988" s="9">
        <v>37159</v>
      </c>
    </row>
    <row r="2989" spans="1:4" x14ac:dyDescent="0.45">
      <c r="A2989" t="s">
        <v>4734</v>
      </c>
      <c r="B2989" t="s">
        <v>67</v>
      </c>
      <c r="C2989">
        <v>10065315437</v>
      </c>
      <c r="D2989" s="9">
        <v>33508</v>
      </c>
    </row>
    <row r="2990" spans="1:4" x14ac:dyDescent="0.45">
      <c r="A2990" t="s">
        <v>4735</v>
      </c>
      <c r="B2990" t="s">
        <v>282</v>
      </c>
      <c r="C2990">
        <v>10036055587</v>
      </c>
      <c r="D2990" s="9">
        <v>37058</v>
      </c>
    </row>
    <row r="2991" spans="1:4" x14ac:dyDescent="0.45">
      <c r="A2991" t="s">
        <v>2142</v>
      </c>
      <c r="B2991" t="s">
        <v>40</v>
      </c>
      <c r="C2991">
        <v>10114109467</v>
      </c>
      <c r="D2991" s="9">
        <v>38168</v>
      </c>
    </row>
    <row r="2992" spans="1:4" x14ac:dyDescent="0.45">
      <c r="A2992" t="s">
        <v>4736</v>
      </c>
      <c r="B2992" t="s">
        <v>91</v>
      </c>
      <c r="C2992">
        <v>10115010961</v>
      </c>
      <c r="D2992" s="9">
        <v>37995</v>
      </c>
    </row>
    <row r="2993" spans="1:4" x14ac:dyDescent="0.45">
      <c r="A2993" t="s">
        <v>2136</v>
      </c>
      <c r="B2993" t="s">
        <v>67</v>
      </c>
      <c r="C2993">
        <v>10079599493</v>
      </c>
      <c r="D2993" s="9">
        <v>37236</v>
      </c>
    </row>
    <row r="2994" spans="1:4" x14ac:dyDescent="0.45">
      <c r="A2994" t="s">
        <v>4737</v>
      </c>
      <c r="B2994" t="s">
        <v>91</v>
      </c>
      <c r="C2994">
        <v>10007057035</v>
      </c>
      <c r="D2994" s="9">
        <v>33733</v>
      </c>
    </row>
    <row r="2995" spans="1:4" x14ac:dyDescent="0.45">
      <c r="A2995" t="s">
        <v>4738</v>
      </c>
      <c r="B2995" t="s">
        <v>91</v>
      </c>
      <c r="C2995">
        <v>10003026885</v>
      </c>
      <c r="D2995" s="9">
        <v>38322</v>
      </c>
    </row>
    <row r="2996" spans="1:4" x14ac:dyDescent="0.45">
      <c r="A2996" t="s">
        <v>2083</v>
      </c>
      <c r="B2996" t="s">
        <v>91</v>
      </c>
      <c r="C2996">
        <v>10009135663</v>
      </c>
      <c r="D2996" s="9">
        <v>35080</v>
      </c>
    </row>
    <row r="2997" spans="1:4" x14ac:dyDescent="0.45">
      <c r="A2997" t="s">
        <v>386</v>
      </c>
      <c r="B2997" t="s">
        <v>64</v>
      </c>
      <c r="C2997">
        <v>10018638431</v>
      </c>
      <c r="D2997" s="9">
        <v>32973</v>
      </c>
    </row>
    <row r="2998" spans="1:4" x14ac:dyDescent="0.45">
      <c r="A2998" t="s">
        <v>301</v>
      </c>
      <c r="B2998" t="s">
        <v>88</v>
      </c>
      <c r="C2998">
        <v>10008696234</v>
      </c>
      <c r="D2998" s="9">
        <v>34842</v>
      </c>
    </row>
    <row r="2999" spans="1:4" x14ac:dyDescent="0.45">
      <c r="A2999" t="s">
        <v>4739</v>
      </c>
      <c r="B2999" t="s">
        <v>46</v>
      </c>
      <c r="C2999">
        <v>10015703674</v>
      </c>
      <c r="D2999" s="9">
        <v>36389</v>
      </c>
    </row>
    <row r="3000" spans="1:4" x14ac:dyDescent="0.45">
      <c r="A3000" t="s">
        <v>564</v>
      </c>
      <c r="B3000" t="s">
        <v>79</v>
      </c>
      <c r="C3000">
        <v>10092509486</v>
      </c>
      <c r="D3000" s="9">
        <v>36932</v>
      </c>
    </row>
    <row r="3001" spans="1:4" x14ac:dyDescent="0.45">
      <c r="A3001" t="s">
        <v>4740</v>
      </c>
      <c r="B3001" t="s">
        <v>79</v>
      </c>
      <c r="C3001">
        <v>10004882316</v>
      </c>
      <c r="D3001" s="9">
        <v>28424</v>
      </c>
    </row>
    <row r="3002" spans="1:4" x14ac:dyDescent="0.45">
      <c r="A3002" t="s">
        <v>4741</v>
      </c>
      <c r="B3002" t="s">
        <v>83</v>
      </c>
      <c r="C3002">
        <v>10113991855</v>
      </c>
      <c r="D3002" s="9">
        <v>35179</v>
      </c>
    </row>
    <row r="3003" spans="1:4" x14ac:dyDescent="0.45">
      <c r="A3003" t="s">
        <v>335</v>
      </c>
      <c r="B3003" t="s">
        <v>115</v>
      </c>
      <c r="C3003">
        <v>10066429119</v>
      </c>
      <c r="D3003" s="9">
        <v>39098</v>
      </c>
    </row>
    <row r="3004" spans="1:4" x14ac:dyDescent="0.45">
      <c r="A3004" t="s">
        <v>4742</v>
      </c>
      <c r="B3004" t="s">
        <v>99</v>
      </c>
      <c r="C3004">
        <v>10062335618</v>
      </c>
      <c r="D3004" s="9">
        <v>38323</v>
      </c>
    </row>
    <row r="3005" spans="1:4" x14ac:dyDescent="0.45">
      <c r="A3005" t="s">
        <v>4743</v>
      </c>
      <c r="B3005" t="s">
        <v>91</v>
      </c>
      <c r="C3005">
        <v>10123581418</v>
      </c>
      <c r="D3005" s="9">
        <v>27713</v>
      </c>
    </row>
    <row r="3006" spans="1:4" x14ac:dyDescent="0.45">
      <c r="A3006" t="s">
        <v>4744</v>
      </c>
      <c r="B3006" t="s">
        <v>40</v>
      </c>
      <c r="C3006">
        <v>10086193372</v>
      </c>
      <c r="D3006" s="9">
        <v>36123</v>
      </c>
    </row>
    <row r="3007" spans="1:4" x14ac:dyDescent="0.45">
      <c r="A3007" t="s">
        <v>4745</v>
      </c>
      <c r="B3007" t="s">
        <v>282</v>
      </c>
      <c r="C3007">
        <v>10005791183</v>
      </c>
      <c r="D3007" s="9">
        <v>33513</v>
      </c>
    </row>
    <row r="3008" spans="1:4" x14ac:dyDescent="0.45">
      <c r="A3008" t="s">
        <v>4746</v>
      </c>
      <c r="B3008" t="s">
        <v>282</v>
      </c>
      <c r="C3008">
        <v>10003309401</v>
      </c>
      <c r="D3008" s="9">
        <v>31833</v>
      </c>
    </row>
    <row r="3009" spans="1:4" x14ac:dyDescent="0.45">
      <c r="A3009" t="s">
        <v>4747</v>
      </c>
      <c r="B3009" t="s">
        <v>61</v>
      </c>
      <c r="C3009">
        <v>10010766677</v>
      </c>
      <c r="D3009" s="9">
        <v>35673</v>
      </c>
    </row>
    <row r="3010" spans="1:4" x14ac:dyDescent="0.45">
      <c r="A3010" t="s">
        <v>4748</v>
      </c>
      <c r="B3010" t="s">
        <v>2292</v>
      </c>
      <c r="C3010">
        <v>10004678919</v>
      </c>
      <c r="D3010" s="9">
        <v>31493</v>
      </c>
    </row>
    <row r="3011" spans="1:4" x14ac:dyDescent="0.45">
      <c r="A3011" t="s">
        <v>4749</v>
      </c>
      <c r="B3011" t="s">
        <v>251</v>
      </c>
      <c r="C3011">
        <v>10079974864</v>
      </c>
      <c r="D3011" s="9">
        <v>37956</v>
      </c>
    </row>
    <row r="3012" spans="1:4" x14ac:dyDescent="0.45">
      <c r="A3012" t="s">
        <v>4750</v>
      </c>
      <c r="B3012" t="s">
        <v>67</v>
      </c>
      <c r="C3012">
        <v>10010885808</v>
      </c>
      <c r="D3012" s="9">
        <v>32608</v>
      </c>
    </row>
    <row r="3013" spans="1:4" x14ac:dyDescent="0.45">
      <c r="A3013" t="s">
        <v>4751</v>
      </c>
      <c r="B3013" t="s">
        <v>2221</v>
      </c>
      <c r="C3013">
        <v>10087479230</v>
      </c>
      <c r="D3013" s="9">
        <v>37380</v>
      </c>
    </row>
    <row r="3014" spans="1:4" x14ac:dyDescent="0.45">
      <c r="A3014" t="s">
        <v>4752</v>
      </c>
      <c r="B3014" t="s">
        <v>2246</v>
      </c>
      <c r="C3014">
        <v>10009727363</v>
      </c>
      <c r="D3014" s="9">
        <v>35577</v>
      </c>
    </row>
    <row r="3015" spans="1:4" x14ac:dyDescent="0.45">
      <c r="A3015" t="s">
        <v>4753</v>
      </c>
      <c r="B3015" t="s">
        <v>2233</v>
      </c>
      <c r="C3015">
        <v>10009057558</v>
      </c>
      <c r="D3015" s="9">
        <v>35105</v>
      </c>
    </row>
    <row r="3016" spans="1:4" x14ac:dyDescent="0.45">
      <c r="A3016" t="s">
        <v>4754</v>
      </c>
      <c r="B3016" t="s">
        <v>2233</v>
      </c>
      <c r="C3016">
        <v>10009670678</v>
      </c>
      <c r="D3016" s="9">
        <v>35543</v>
      </c>
    </row>
    <row r="3017" spans="1:4" x14ac:dyDescent="0.45">
      <c r="A3017" t="s">
        <v>4755</v>
      </c>
      <c r="B3017" t="s">
        <v>251</v>
      </c>
      <c r="C3017">
        <v>10064451733</v>
      </c>
      <c r="D3017" s="9">
        <v>37840</v>
      </c>
    </row>
    <row r="3018" spans="1:4" x14ac:dyDescent="0.45">
      <c r="A3018" t="s">
        <v>4756</v>
      </c>
      <c r="B3018" t="s">
        <v>70</v>
      </c>
      <c r="C3018">
        <v>10051358147</v>
      </c>
      <c r="D3018" s="9">
        <v>34260</v>
      </c>
    </row>
    <row r="3019" spans="1:4" x14ac:dyDescent="0.45">
      <c r="A3019" t="s">
        <v>4757</v>
      </c>
      <c r="B3019" t="s">
        <v>370</v>
      </c>
      <c r="C3019">
        <v>10123469462</v>
      </c>
      <c r="D3019" s="9">
        <v>35777</v>
      </c>
    </row>
    <row r="3020" spans="1:4" x14ac:dyDescent="0.45">
      <c r="A3020" t="s">
        <v>4758</v>
      </c>
      <c r="B3020" t="s">
        <v>49</v>
      </c>
      <c r="C3020">
        <v>10011200753</v>
      </c>
      <c r="D3020" s="9">
        <v>36150</v>
      </c>
    </row>
    <row r="3021" spans="1:4" x14ac:dyDescent="0.45">
      <c r="A3021" t="s">
        <v>4759</v>
      </c>
      <c r="B3021" t="s">
        <v>265</v>
      </c>
      <c r="C3021">
        <v>10055641709</v>
      </c>
      <c r="D3021" s="9">
        <v>37423</v>
      </c>
    </row>
    <row r="3022" spans="1:4" x14ac:dyDescent="0.45">
      <c r="A3022" t="s">
        <v>4760</v>
      </c>
      <c r="B3022" t="s">
        <v>282</v>
      </c>
      <c r="C3022">
        <v>10009118384</v>
      </c>
      <c r="D3022" s="9">
        <v>35292</v>
      </c>
    </row>
    <row r="3023" spans="1:4" x14ac:dyDescent="0.45">
      <c r="A3023" t="s">
        <v>4761</v>
      </c>
      <c r="B3023" t="s">
        <v>282</v>
      </c>
      <c r="C3023">
        <v>10010167806</v>
      </c>
      <c r="D3023" s="9">
        <v>36025</v>
      </c>
    </row>
    <row r="3024" spans="1:4" x14ac:dyDescent="0.45">
      <c r="A3024" t="s">
        <v>4762</v>
      </c>
      <c r="B3024" t="s">
        <v>2221</v>
      </c>
      <c r="C3024">
        <v>10082559209</v>
      </c>
      <c r="D3024" s="9">
        <v>37427</v>
      </c>
    </row>
    <row r="3025" spans="1:4" x14ac:dyDescent="0.45">
      <c r="A3025" t="s">
        <v>4763</v>
      </c>
      <c r="B3025" t="s">
        <v>96</v>
      </c>
      <c r="C3025">
        <v>10005504530</v>
      </c>
      <c r="D3025" s="9">
        <v>32560</v>
      </c>
    </row>
    <row r="3026" spans="1:4" x14ac:dyDescent="0.45">
      <c r="A3026" t="s">
        <v>4764</v>
      </c>
      <c r="B3026" t="s">
        <v>2221</v>
      </c>
      <c r="C3026">
        <v>10010114252</v>
      </c>
      <c r="D3026" s="9">
        <v>35871</v>
      </c>
    </row>
    <row r="3027" spans="1:4" x14ac:dyDescent="0.45">
      <c r="A3027" t="s">
        <v>4765</v>
      </c>
      <c r="B3027" t="s">
        <v>370</v>
      </c>
      <c r="C3027">
        <v>10050720674</v>
      </c>
      <c r="D3027" s="9">
        <v>36571</v>
      </c>
    </row>
    <row r="3028" spans="1:4" x14ac:dyDescent="0.45">
      <c r="A3028" t="s">
        <v>4766</v>
      </c>
      <c r="B3028" t="s">
        <v>99</v>
      </c>
      <c r="C3028">
        <v>10036578276</v>
      </c>
      <c r="D3028" s="9">
        <v>36714</v>
      </c>
    </row>
    <row r="3029" spans="1:4" x14ac:dyDescent="0.45">
      <c r="A3029" t="s">
        <v>2150</v>
      </c>
      <c r="B3029" t="s">
        <v>43</v>
      </c>
      <c r="C3029">
        <v>10006296492</v>
      </c>
      <c r="D3029" s="9">
        <v>32641</v>
      </c>
    </row>
    <row r="3030" spans="1:4" x14ac:dyDescent="0.45">
      <c r="A3030" t="s">
        <v>4767</v>
      </c>
      <c r="B3030" t="s">
        <v>43</v>
      </c>
      <c r="C3030">
        <v>10010168614</v>
      </c>
      <c r="D3030" s="9">
        <v>33671</v>
      </c>
    </row>
    <row r="3031" spans="1:4" x14ac:dyDescent="0.45">
      <c r="A3031" t="s">
        <v>4768</v>
      </c>
      <c r="B3031" t="s">
        <v>43</v>
      </c>
      <c r="C3031">
        <v>10062592565</v>
      </c>
      <c r="D3031" s="9">
        <v>35478</v>
      </c>
    </row>
    <row r="3032" spans="1:4" x14ac:dyDescent="0.45">
      <c r="A3032" t="s">
        <v>4769</v>
      </c>
      <c r="B3032" t="s">
        <v>43</v>
      </c>
      <c r="C3032">
        <v>10023483074</v>
      </c>
      <c r="D3032" s="9">
        <v>35660</v>
      </c>
    </row>
    <row r="3033" spans="1:4" x14ac:dyDescent="0.45">
      <c r="A3033" t="s">
        <v>4770</v>
      </c>
      <c r="B3033" t="s">
        <v>43</v>
      </c>
      <c r="C3033">
        <v>10015323758</v>
      </c>
      <c r="D3033" s="9">
        <v>35852</v>
      </c>
    </row>
    <row r="3034" spans="1:4" x14ac:dyDescent="0.45">
      <c r="A3034" t="s">
        <v>4771</v>
      </c>
      <c r="B3034" t="s">
        <v>370</v>
      </c>
      <c r="C3034">
        <v>10114936189</v>
      </c>
      <c r="D3034" s="9">
        <v>36571</v>
      </c>
    </row>
    <row r="3035" spans="1:4" x14ac:dyDescent="0.45">
      <c r="A3035" t="s">
        <v>4772</v>
      </c>
      <c r="B3035" t="s">
        <v>43</v>
      </c>
      <c r="C3035">
        <v>10015341441</v>
      </c>
      <c r="D3035" s="9">
        <v>35478</v>
      </c>
    </row>
    <row r="3036" spans="1:4" x14ac:dyDescent="0.45">
      <c r="A3036" t="s">
        <v>4773</v>
      </c>
      <c r="B3036" t="s">
        <v>2251</v>
      </c>
      <c r="C3036">
        <v>10017612453</v>
      </c>
      <c r="D3036" s="9">
        <v>37471</v>
      </c>
    </row>
    <row r="3037" spans="1:4" x14ac:dyDescent="0.45">
      <c r="A3037" t="s">
        <v>302</v>
      </c>
      <c r="B3037" t="s">
        <v>88</v>
      </c>
      <c r="C3037">
        <v>10009081204</v>
      </c>
      <c r="D3037" s="9">
        <v>35484</v>
      </c>
    </row>
    <row r="3038" spans="1:4" x14ac:dyDescent="0.45">
      <c r="A3038" t="s">
        <v>4774</v>
      </c>
      <c r="B3038" t="s">
        <v>67</v>
      </c>
      <c r="C3038">
        <v>10009509620</v>
      </c>
      <c r="D3038" s="9">
        <v>35139</v>
      </c>
    </row>
    <row r="3039" spans="1:4" x14ac:dyDescent="0.45">
      <c r="A3039" t="s">
        <v>4775</v>
      </c>
      <c r="B3039" t="s">
        <v>37</v>
      </c>
      <c r="C3039">
        <v>10009485570</v>
      </c>
      <c r="D3039" s="9">
        <v>33857</v>
      </c>
    </row>
    <row r="3040" spans="1:4" x14ac:dyDescent="0.45">
      <c r="A3040" t="s">
        <v>4776</v>
      </c>
      <c r="B3040" t="s">
        <v>429</v>
      </c>
      <c r="C3040">
        <v>10074564082</v>
      </c>
      <c r="D3040" s="9">
        <v>36754</v>
      </c>
    </row>
    <row r="3041" spans="1:4" x14ac:dyDescent="0.45">
      <c r="A3041" t="s">
        <v>4777</v>
      </c>
      <c r="B3041" t="s">
        <v>91</v>
      </c>
      <c r="C3041">
        <v>10115013082</v>
      </c>
      <c r="D3041" s="9">
        <v>38098</v>
      </c>
    </row>
    <row r="3042" spans="1:4" x14ac:dyDescent="0.45">
      <c r="A3042" t="s">
        <v>4778</v>
      </c>
      <c r="B3042" t="s">
        <v>49</v>
      </c>
      <c r="C3042">
        <v>10020982090</v>
      </c>
      <c r="D3042" s="9">
        <v>36321</v>
      </c>
    </row>
    <row r="3043" spans="1:4" x14ac:dyDescent="0.45">
      <c r="A3043" t="s">
        <v>308</v>
      </c>
      <c r="B3043" t="s">
        <v>49</v>
      </c>
      <c r="C3043">
        <v>10009808805</v>
      </c>
      <c r="D3043" s="9">
        <v>35470</v>
      </c>
    </row>
    <row r="3044" spans="1:4" x14ac:dyDescent="0.45">
      <c r="A3044" t="s">
        <v>4779</v>
      </c>
      <c r="B3044" t="s">
        <v>3584</v>
      </c>
      <c r="C3044">
        <v>10014555741</v>
      </c>
      <c r="D3044" s="9">
        <v>34978</v>
      </c>
    </row>
    <row r="3045" spans="1:4" x14ac:dyDescent="0.45">
      <c r="A3045" t="s">
        <v>4780</v>
      </c>
      <c r="B3045" t="s">
        <v>83</v>
      </c>
      <c r="C3045">
        <v>10035541689</v>
      </c>
      <c r="D3045" s="9">
        <v>37021</v>
      </c>
    </row>
    <row r="3046" spans="1:4" x14ac:dyDescent="0.45">
      <c r="A3046" t="s">
        <v>4781</v>
      </c>
      <c r="B3046" t="s">
        <v>2608</v>
      </c>
      <c r="C3046">
        <v>10052178910</v>
      </c>
      <c r="D3046" s="9">
        <v>36965</v>
      </c>
    </row>
    <row r="3047" spans="1:4" x14ac:dyDescent="0.45">
      <c r="A3047" t="s">
        <v>4782</v>
      </c>
      <c r="B3047" t="s">
        <v>251</v>
      </c>
      <c r="C3047">
        <v>10009050989</v>
      </c>
      <c r="D3047" s="9">
        <v>35189</v>
      </c>
    </row>
    <row r="3048" spans="1:4" x14ac:dyDescent="0.45">
      <c r="A3048" t="s">
        <v>4783</v>
      </c>
      <c r="B3048" t="s">
        <v>251</v>
      </c>
      <c r="C3048">
        <v>10016032262</v>
      </c>
      <c r="D3048" s="9">
        <v>35413</v>
      </c>
    </row>
    <row r="3049" spans="1:4" x14ac:dyDescent="0.45">
      <c r="A3049" t="s">
        <v>4784</v>
      </c>
      <c r="B3049" t="s">
        <v>242</v>
      </c>
      <c r="C3049">
        <v>10122999822</v>
      </c>
      <c r="D3049" s="9">
        <v>35238</v>
      </c>
    </row>
    <row r="3050" spans="1:4" x14ac:dyDescent="0.45">
      <c r="A3050" t="s">
        <v>4785</v>
      </c>
      <c r="B3050" t="s">
        <v>96</v>
      </c>
      <c r="C3050">
        <v>10015447636</v>
      </c>
      <c r="D3050" s="9">
        <v>35863</v>
      </c>
    </row>
    <row r="3051" spans="1:4" x14ac:dyDescent="0.45">
      <c r="A3051" t="s">
        <v>4786</v>
      </c>
      <c r="B3051" t="s">
        <v>265</v>
      </c>
      <c r="C3051">
        <v>10084509111</v>
      </c>
      <c r="D3051" s="9">
        <v>37353</v>
      </c>
    </row>
    <row r="3052" spans="1:4" x14ac:dyDescent="0.45">
      <c r="A3052" t="s">
        <v>4787</v>
      </c>
      <c r="B3052" t="s">
        <v>37</v>
      </c>
      <c r="C3052">
        <v>10075682010</v>
      </c>
      <c r="D3052" s="9">
        <v>38182</v>
      </c>
    </row>
    <row r="3053" spans="1:4" x14ac:dyDescent="0.45">
      <c r="A3053" t="s">
        <v>4788</v>
      </c>
      <c r="B3053" t="s">
        <v>2292</v>
      </c>
      <c r="C3053">
        <v>10010937641</v>
      </c>
      <c r="D3053" s="9">
        <v>27854</v>
      </c>
    </row>
    <row r="3054" spans="1:4" x14ac:dyDescent="0.45">
      <c r="A3054" t="s">
        <v>4789</v>
      </c>
      <c r="B3054" t="s">
        <v>2259</v>
      </c>
      <c r="C3054">
        <v>10009410091</v>
      </c>
      <c r="D3054" s="9">
        <v>34586</v>
      </c>
    </row>
    <row r="3055" spans="1:4" x14ac:dyDescent="0.45">
      <c r="A3055" t="s">
        <v>4790</v>
      </c>
      <c r="B3055" t="s">
        <v>2508</v>
      </c>
      <c r="C3055">
        <v>10015225243</v>
      </c>
      <c r="D3055" s="9">
        <v>35433</v>
      </c>
    </row>
    <row r="3056" spans="1:4" x14ac:dyDescent="0.45">
      <c r="A3056" t="s">
        <v>2174</v>
      </c>
      <c r="B3056" t="s">
        <v>58</v>
      </c>
      <c r="C3056">
        <v>10053375040</v>
      </c>
      <c r="D3056" s="9">
        <v>37774</v>
      </c>
    </row>
    <row r="3057" spans="1:4" x14ac:dyDescent="0.45">
      <c r="A3057" t="s">
        <v>2162</v>
      </c>
      <c r="B3057" t="s">
        <v>58</v>
      </c>
      <c r="C3057">
        <v>10084654409</v>
      </c>
      <c r="D3057" s="9">
        <v>38452</v>
      </c>
    </row>
    <row r="3058" spans="1:4" x14ac:dyDescent="0.45">
      <c r="A3058" t="s">
        <v>4791</v>
      </c>
      <c r="B3058" t="s">
        <v>2508</v>
      </c>
      <c r="C3058">
        <v>10002307671</v>
      </c>
      <c r="D3058" s="9">
        <v>29911</v>
      </c>
    </row>
    <row r="3059" spans="1:4" x14ac:dyDescent="0.45">
      <c r="A3059" t="s">
        <v>4792</v>
      </c>
      <c r="B3059" t="s">
        <v>58</v>
      </c>
      <c r="C3059">
        <v>10016299216</v>
      </c>
      <c r="D3059" s="9">
        <v>36778</v>
      </c>
    </row>
    <row r="3060" spans="1:4" x14ac:dyDescent="0.45">
      <c r="A3060" t="s">
        <v>4793</v>
      </c>
      <c r="B3060" t="s">
        <v>370</v>
      </c>
      <c r="C3060">
        <v>10009150417</v>
      </c>
      <c r="D3060" s="9">
        <v>34844</v>
      </c>
    </row>
    <row r="3061" spans="1:4" x14ac:dyDescent="0.45">
      <c r="A3061" t="s">
        <v>4794</v>
      </c>
      <c r="B3061" t="s">
        <v>67</v>
      </c>
      <c r="C3061">
        <v>10010726867</v>
      </c>
      <c r="D3061" s="9">
        <v>32763</v>
      </c>
    </row>
    <row r="3062" spans="1:4" x14ac:dyDescent="0.45">
      <c r="A3062" t="s">
        <v>2197</v>
      </c>
      <c r="B3062" t="s">
        <v>566</v>
      </c>
      <c r="C3062">
        <v>10118418489</v>
      </c>
      <c r="D3062" s="9">
        <v>35596</v>
      </c>
    </row>
    <row r="3063" spans="1:4" x14ac:dyDescent="0.45">
      <c r="A3063" t="s">
        <v>4795</v>
      </c>
      <c r="B3063" t="s">
        <v>79</v>
      </c>
      <c r="C3063">
        <v>10023925335</v>
      </c>
      <c r="D3063" s="9">
        <v>36811</v>
      </c>
    </row>
    <row r="3064" spans="1:4" x14ac:dyDescent="0.45">
      <c r="A3064" t="s">
        <v>4796</v>
      </c>
      <c r="B3064" t="s">
        <v>64</v>
      </c>
      <c r="C3064">
        <v>10088225726</v>
      </c>
      <c r="D3064" s="9">
        <v>31455</v>
      </c>
    </row>
    <row r="3065" spans="1:4" x14ac:dyDescent="0.45">
      <c r="A3065" t="s">
        <v>4797</v>
      </c>
      <c r="B3065" t="s">
        <v>49</v>
      </c>
      <c r="C3065">
        <v>10016149470</v>
      </c>
      <c r="D3065" s="9">
        <v>34181</v>
      </c>
    </row>
    <row r="3066" spans="1:4" x14ac:dyDescent="0.45">
      <c r="A3066" t="s">
        <v>4798</v>
      </c>
      <c r="B3066" t="s">
        <v>3476</v>
      </c>
      <c r="C3066">
        <v>10009730595</v>
      </c>
      <c r="D3066" s="9">
        <v>35781</v>
      </c>
    </row>
    <row r="3067" spans="1:4" x14ac:dyDescent="0.45">
      <c r="A3067" t="s">
        <v>355</v>
      </c>
      <c r="B3067" t="s">
        <v>91</v>
      </c>
      <c r="C3067">
        <v>10008996631</v>
      </c>
      <c r="D3067" s="9">
        <v>35054</v>
      </c>
    </row>
    <row r="3068" spans="1:4" x14ac:dyDescent="0.45">
      <c r="A3068" t="s">
        <v>4799</v>
      </c>
      <c r="B3068" t="s">
        <v>91</v>
      </c>
      <c r="C3068">
        <v>10009117374</v>
      </c>
      <c r="D3068" s="9">
        <v>35286</v>
      </c>
    </row>
    <row r="3069" spans="1:4" x14ac:dyDescent="0.45">
      <c r="A3069" t="s">
        <v>4800</v>
      </c>
      <c r="B3069" t="s">
        <v>2210</v>
      </c>
      <c r="C3069">
        <v>10007827678</v>
      </c>
      <c r="D3069" s="9">
        <v>33970</v>
      </c>
    </row>
    <row r="3070" spans="1:4" x14ac:dyDescent="0.45">
      <c r="A3070" t="s">
        <v>4801</v>
      </c>
      <c r="B3070" t="s">
        <v>67</v>
      </c>
      <c r="C3070">
        <v>10002482574</v>
      </c>
      <c r="D3070" s="9">
        <v>30614</v>
      </c>
    </row>
    <row r="3071" spans="1:4" x14ac:dyDescent="0.45">
      <c r="A3071" t="s">
        <v>4802</v>
      </c>
      <c r="B3071" t="s">
        <v>49</v>
      </c>
      <c r="C3071">
        <v>10021090511</v>
      </c>
      <c r="D3071" s="9">
        <v>34569</v>
      </c>
    </row>
    <row r="3072" spans="1:4" x14ac:dyDescent="0.45">
      <c r="A3072" t="s">
        <v>4803</v>
      </c>
      <c r="B3072" t="s">
        <v>177</v>
      </c>
      <c r="C3072">
        <v>10008937017</v>
      </c>
      <c r="D3072" s="9">
        <v>34514</v>
      </c>
    </row>
    <row r="3073" spans="1:4" x14ac:dyDescent="0.45">
      <c r="A3073" t="s">
        <v>4804</v>
      </c>
      <c r="B3073" t="s">
        <v>177</v>
      </c>
      <c r="C3073">
        <v>10090740248</v>
      </c>
      <c r="D3073" s="9">
        <v>37356</v>
      </c>
    </row>
    <row r="3074" spans="1:4" x14ac:dyDescent="0.45">
      <c r="A3074" t="s">
        <v>4805</v>
      </c>
      <c r="B3074" t="s">
        <v>4806</v>
      </c>
      <c r="C3074">
        <v>10126041578</v>
      </c>
      <c r="D3074" s="9">
        <v>38572</v>
      </c>
    </row>
    <row r="3075" spans="1:4" x14ac:dyDescent="0.45">
      <c r="A3075" t="s">
        <v>4807</v>
      </c>
      <c r="B3075" t="s">
        <v>49</v>
      </c>
      <c r="C3075">
        <v>10095845882</v>
      </c>
      <c r="D3075" s="9">
        <v>37122</v>
      </c>
    </row>
    <row r="3076" spans="1:4" x14ac:dyDescent="0.45">
      <c r="A3076" t="s">
        <v>394</v>
      </c>
      <c r="B3076" t="s">
        <v>43</v>
      </c>
      <c r="C3076">
        <v>10015321940</v>
      </c>
      <c r="D3076" s="9">
        <v>36090</v>
      </c>
    </row>
    <row r="3077" spans="1:4" x14ac:dyDescent="0.45">
      <c r="A3077" t="s">
        <v>4808</v>
      </c>
      <c r="B3077" t="s">
        <v>43</v>
      </c>
      <c r="C3077">
        <v>10010717066</v>
      </c>
      <c r="D3077" s="9">
        <v>35375</v>
      </c>
    </row>
    <row r="3078" spans="1:4" x14ac:dyDescent="0.45">
      <c r="A3078" t="s">
        <v>4809</v>
      </c>
      <c r="B3078" t="s">
        <v>43</v>
      </c>
      <c r="C3078">
        <v>10062036938</v>
      </c>
      <c r="D3078" s="9">
        <v>35375</v>
      </c>
    </row>
    <row r="3079" spans="1:4" x14ac:dyDescent="0.45">
      <c r="A3079" t="s">
        <v>4810</v>
      </c>
      <c r="B3079" t="s">
        <v>49</v>
      </c>
      <c r="C3079">
        <v>10010590057</v>
      </c>
      <c r="D3079" s="9">
        <v>35080</v>
      </c>
    </row>
    <row r="3080" spans="1:4" x14ac:dyDescent="0.45">
      <c r="A3080" t="s">
        <v>1949</v>
      </c>
      <c r="B3080" t="s">
        <v>79</v>
      </c>
      <c r="C3080">
        <v>10064452844</v>
      </c>
      <c r="D3080" s="9">
        <v>36170</v>
      </c>
    </row>
    <row r="3081" spans="1:4" x14ac:dyDescent="0.45">
      <c r="A3081" t="s">
        <v>2107</v>
      </c>
      <c r="B3081" t="s">
        <v>67</v>
      </c>
      <c r="C3081">
        <v>10049183226</v>
      </c>
      <c r="D3081" s="9">
        <v>37342</v>
      </c>
    </row>
    <row r="3082" spans="1:4" x14ac:dyDescent="0.45">
      <c r="A3082" t="s">
        <v>4811</v>
      </c>
      <c r="B3082" t="s">
        <v>2233</v>
      </c>
      <c r="C3082">
        <v>10007753920</v>
      </c>
      <c r="D3082" s="9">
        <v>33661</v>
      </c>
    </row>
    <row r="3083" spans="1:4" x14ac:dyDescent="0.45">
      <c r="A3083" t="s">
        <v>4812</v>
      </c>
      <c r="B3083" t="s">
        <v>2233</v>
      </c>
      <c r="C3083">
        <v>10007477872</v>
      </c>
      <c r="D3083" s="9">
        <v>33250</v>
      </c>
    </row>
    <row r="3084" spans="1:4" x14ac:dyDescent="0.45">
      <c r="A3084" t="s">
        <v>4813</v>
      </c>
      <c r="B3084" t="s">
        <v>2427</v>
      </c>
      <c r="C3084">
        <v>10086000281</v>
      </c>
      <c r="D3084" s="9">
        <v>38094</v>
      </c>
    </row>
    <row r="3085" spans="1:4" x14ac:dyDescent="0.45">
      <c r="A3085" t="s">
        <v>4814</v>
      </c>
      <c r="B3085" t="s">
        <v>37</v>
      </c>
      <c r="C3085">
        <v>10009137885</v>
      </c>
      <c r="D3085" s="9">
        <v>35347</v>
      </c>
    </row>
    <row r="3086" spans="1:4" x14ac:dyDescent="0.45">
      <c r="A3086" t="s">
        <v>4815</v>
      </c>
      <c r="B3086" t="s">
        <v>58</v>
      </c>
      <c r="C3086">
        <v>10007793528</v>
      </c>
      <c r="D3086" s="9">
        <v>34677</v>
      </c>
    </row>
    <row r="3087" spans="1:4" x14ac:dyDescent="0.45">
      <c r="A3087" t="s">
        <v>4816</v>
      </c>
      <c r="B3087" t="s">
        <v>49</v>
      </c>
      <c r="C3087">
        <v>10021186396</v>
      </c>
      <c r="D3087" s="9">
        <v>36965</v>
      </c>
    </row>
    <row r="3088" spans="1:4" x14ac:dyDescent="0.45">
      <c r="A3088" t="s">
        <v>4817</v>
      </c>
      <c r="B3088" t="s">
        <v>282</v>
      </c>
      <c r="C3088">
        <v>10010880956</v>
      </c>
      <c r="D3088" s="9">
        <v>35874</v>
      </c>
    </row>
    <row r="3089" spans="1:4" x14ac:dyDescent="0.45">
      <c r="A3089" t="s">
        <v>4818</v>
      </c>
      <c r="B3089" t="s">
        <v>2259</v>
      </c>
      <c r="C3089">
        <v>10015190382</v>
      </c>
      <c r="D3089" s="9">
        <v>37040</v>
      </c>
    </row>
    <row r="3090" spans="1:4" x14ac:dyDescent="0.45">
      <c r="A3090" t="s">
        <v>563</v>
      </c>
      <c r="B3090" t="s">
        <v>91</v>
      </c>
      <c r="C3090">
        <v>10133008303</v>
      </c>
      <c r="D3090" s="9">
        <v>38914</v>
      </c>
    </row>
    <row r="3091" spans="1:4" x14ac:dyDescent="0.45">
      <c r="A3091" t="s">
        <v>4819</v>
      </c>
      <c r="B3091" t="s">
        <v>213</v>
      </c>
      <c r="C3091">
        <v>10016034888</v>
      </c>
      <c r="D3091" s="9">
        <v>35495</v>
      </c>
    </row>
    <row r="3092" spans="1:4" x14ac:dyDescent="0.45">
      <c r="A3092" t="s">
        <v>4820</v>
      </c>
      <c r="B3092" t="s">
        <v>79</v>
      </c>
      <c r="C3092">
        <v>10009326633</v>
      </c>
      <c r="D3092" s="9">
        <v>34287</v>
      </c>
    </row>
    <row r="3093" spans="1:4" x14ac:dyDescent="0.45">
      <c r="A3093" t="s">
        <v>4821</v>
      </c>
      <c r="B3093" t="s">
        <v>131</v>
      </c>
      <c r="C3093">
        <v>10101982043</v>
      </c>
      <c r="D3093" s="9">
        <v>37432</v>
      </c>
    </row>
    <row r="3094" spans="1:4" x14ac:dyDescent="0.45">
      <c r="A3094" t="s">
        <v>4822</v>
      </c>
      <c r="B3094" t="s">
        <v>2210</v>
      </c>
      <c r="C3094">
        <v>10009728777</v>
      </c>
      <c r="D3094" s="9">
        <v>35437</v>
      </c>
    </row>
    <row r="3095" spans="1:4" x14ac:dyDescent="0.45">
      <c r="A3095" t="s">
        <v>4823</v>
      </c>
      <c r="B3095" t="s">
        <v>79</v>
      </c>
      <c r="C3095">
        <v>10083774537</v>
      </c>
      <c r="D3095" s="9">
        <v>38103</v>
      </c>
    </row>
    <row r="3096" spans="1:4" x14ac:dyDescent="0.45">
      <c r="A3096" t="s">
        <v>4824</v>
      </c>
      <c r="B3096" t="s">
        <v>91</v>
      </c>
      <c r="C3096">
        <v>10124125426</v>
      </c>
      <c r="D3096" s="9">
        <v>34756</v>
      </c>
    </row>
    <row r="3097" spans="1:4" x14ac:dyDescent="0.45">
      <c r="A3097" t="s">
        <v>4824</v>
      </c>
      <c r="B3097" t="s">
        <v>91</v>
      </c>
      <c r="C3097">
        <v>10087839241</v>
      </c>
      <c r="D3097" s="9">
        <v>34756</v>
      </c>
    </row>
    <row r="3098" spans="1:4" x14ac:dyDescent="0.45">
      <c r="A3098" t="s">
        <v>4825</v>
      </c>
      <c r="B3098" t="s">
        <v>67</v>
      </c>
      <c r="C3098">
        <v>10063900045</v>
      </c>
      <c r="D3098" s="9">
        <v>36750</v>
      </c>
    </row>
    <row r="3099" spans="1:4" x14ac:dyDescent="0.45">
      <c r="A3099" t="s">
        <v>4826</v>
      </c>
      <c r="B3099" t="s">
        <v>143</v>
      </c>
      <c r="C3099">
        <v>10007236281</v>
      </c>
      <c r="D3099" s="9">
        <v>33671</v>
      </c>
    </row>
    <row r="3100" spans="1:4" x14ac:dyDescent="0.45">
      <c r="A3100" t="s">
        <v>4827</v>
      </c>
      <c r="B3100" t="s">
        <v>2221</v>
      </c>
      <c r="C3100">
        <v>10023458927</v>
      </c>
      <c r="D3100" s="9">
        <v>35838</v>
      </c>
    </row>
    <row r="3101" spans="1:4" x14ac:dyDescent="0.45">
      <c r="A3101" t="s">
        <v>4828</v>
      </c>
      <c r="B3101" t="s">
        <v>52</v>
      </c>
      <c r="C3101">
        <v>10074644312</v>
      </c>
      <c r="D3101" s="9">
        <v>35160</v>
      </c>
    </row>
    <row r="3102" spans="1:4" x14ac:dyDescent="0.45">
      <c r="A3102" t="s">
        <v>4829</v>
      </c>
      <c r="B3102" t="s">
        <v>67</v>
      </c>
      <c r="C3102">
        <v>10010885707</v>
      </c>
      <c r="D3102" s="9">
        <v>29905</v>
      </c>
    </row>
    <row r="3103" spans="1:4" x14ac:dyDescent="0.45">
      <c r="A3103" t="s">
        <v>87</v>
      </c>
      <c r="B3103" t="s">
        <v>88</v>
      </c>
      <c r="C3103">
        <v>10016000536</v>
      </c>
      <c r="D3103" s="9">
        <v>36343</v>
      </c>
    </row>
    <row r="3104" spans="1:4" x14ac:dyDescent="0.45">
      <c r="A3104" t="s">
        <v>4830</v>
      </c>
      <c r="B3104" t="s">
        <v>96</v>
      </c>
      <c r="C3104">
        <v>10054788513</v>
      </c>
      <c r="D3104" s="9">
        <v>35164</v>
      </c>
    </row>
    <row r="3105" spans="1:4" x14ac:dyDescent="0.45">
      <c r="A3105" t="s">
        <v>4831</v>
      </c>
      <c r="B3105" t="s">
        <v>2303</v>
      </c>
      <c r="C3105">
        <v>10009191742</v>
      </c>
      <c r="D3105" s="9">
        <v>34767</v>
      </c>
    </row>
    <row r="3106" spans="1:4" x14ac:dyDescent="0.45">
      <c r="A3106" t="s">
        <v>4832</v>
      </c>
      <c r="B3106" t="s">
        <v>2303</v>
      </c>
      <c r="C3106">
        <v>10010798407</v>
      </c>
      <c r="D3106" s="9">
        <v>36144</v>
      </c>
    </row>
    <row r="3107" spans="1:4" x14ac:dyDescent="0.45">
      <c r="A3107" t="s">
        <v>4832</v>
      </c>
      <c r="B3107" t="s">
        <v>2303</v>
      </c>
      <c r="C3107">
        <v>10075797905</v>
      </c>
      <c r="D3107" s="9">
        <v>36144</v>
      </c>
    </row>
    <row r="3108" spans="1:4" x14ac:dyDescent="0.45">
      <c r="A3108" t="s">
        <v>4833</v>
      </c>
      <c r="B3108" t="s">
        <v>67</v>
      </c>
      <c r="C3108">
        <v>10077616249</v>
      </c>
      <c r="D3108" s="9">
        <v>37819</v>
      </c>
    </row>
    <row r="3109" spans="1:4" x14ac:dyDescent="0.45">
      <c r="A3109" t="s">
        <v>2188</v>
      </c>
      <c r="B3109" t="s">
        <v>96</v>
      </c>
      <c r="C3109">
        <v>10081110370</v>
      </c>
      <c r="D3109" s="9">
        <v>37930</v>
      </c>
    </row>
    <row r="3110" spans="1:4" x14ac:dyDescent="0.45">
      <c r="A3110" t="s">
        <v>509</v>
      </c>
      <c r="B3110" t="s">
        <v>79</v>
      </c>
      <c r="C3110">
        <v>10023845210</v>
      </c>
      <c r="D3110" s="9">
        <v>36222</v>
      </c>
    </row>
    <row r="3111" spans="1:4" x14ac:dyDescent="0.45">
      <c r="A3111" t="s">
        <v>4834</v>
      </c>
      <c r="B3111" t="s">
        <v>91</v>
      </c>
      <c r="C3111">
        <v>10136111794</v>
      </c>
      <c r="D3111" s="9">
        <v>28957</v>
      </c>
    </row>
    <row r="3112" spans="1:4" x14ac:dyDescent="0.45">
      <c r="A3112" t="s">
        <v>4835</v>
      </c>
      <c r="B3112" t="s">
        <v>79</v>
      </c>
      <c r="C3112">
        <v>10019294593</v>
      </c>
      <c r="D3112" s="9">
        <v>35377</v>
      </c>
    </row>
    <row r="3113" spans="1:4" x14ac:dyDescent="0.45">
      <c r="A3113" t="s">
        <v>4836</v>
      </c>
      <c r="B3113" t="s">
        <v>34</v>
      </c>
      <c r="C3113">
        <v>10023131652</v>
      </c>
      <c r="D3113" s="9">
        <v>38106</v>
      </c>
    </row>
    <row r="3114" spans="1:4" x14ac:dyDescent="0.45">
      <c r="A3114" t="s">
        <v>4837</v>
      </c>
      <c r="B3114" t="s">
        <v>88</v>
      </c>
      <c r="C3114">
        <v>10075234796</v>
      </c>
      <c r="D3114" s="9">
        <v>36931</v>
      </c>
    </row>
    <row r="3115" spans="1:4" x14ac:dyDescent="0.45">
      <c r="A3115" t="s">
        <v>4838</v>
      </c>
      <c r="B3115" t="s">
        <v>43</v>
      </c>
      <c r="C3115">
        <v>10059594457</v>
      </c>
      <c r="D3115" s="9">
        <v>33788</v>
      </c>
    </row>
    <row r="3116" spans="1:4" x14ac:dyDescent="0.45">
      <c r="A3116" t="s">
        <v>4839</v>
      </c>
      <c r="B3116" t="s">
        <v>64</v>
      </c>
      <c r="C3116">
        <v>10017296801</v>
      </c>
      <c r="D3116" s="9">
        <v>32063</v>
      </c>
    </row>
    <row r="3117" spans="1:4" x14ac:dyDescent="0.45">
      <c r="A3117" t="s">
        <v>4840</v>
      </c>
      <c r="B3117" t="s">
        <v>2422</v>
      </c>
      <c r="C3117">
        <v>10008992789</v>
      </c>
      <c r="D3117" s="9">
        <v>33311</v>
      </c>
    </row>
    <row r="3118" spans="1:4" x14ac:dyDescent="0.45">
      <c r="A3118" t="s">
        <v>4841</v>
      </c>
      <c r="B3118" t="s">
        <v>2221</v>
      </c>
      <c r="C3118">
        <v>10010114454</v>
      </c>
      <c r="D3118" s="9">
        <v>36020</v>
      </c>
    </row>
    <row r="3119" spans="1:4" x14ac:dyDescent="0.45">
      <c r="A3119" t="s">
        <v>4842</v>
      </c>
      <c r="B3119" t="s">
        <v>79</v>
      </c>
      <c r="C3119">
        <v>10015761672</v>
      </c>
      <c r="D3119" s="9">
        <v>36330</v>
      </c>
    </row>
    <row r="3120" spans="1:4" x14ac:dyDescent="0.45">
      <c r="A3120" t="s">
        <v>4843</v>
      </c>
      <c r="B3120" t="s">
        <v>64</v>
      </c>
      <c r="C3120">
        <v>10017296595</v>
      </c>
      <c r="D3120" s="9">
        <v>37227</v>
      </c>
    </row>
    <row r="3121" spans="1:4" x14ac:dyDescent="0.45">
      <c r="A3121" t="s">
        <v>4844</v>
      </c>
      <c r="B3121" t="s">
        <v>64</v>
      </c>
      <c r="C3121">
        <v>10069680942</v>
      </c>
      <c r="D3121" s="9">
        <v>34816</v>
      </c>
    </row>
    <row r="3122" spans="1:4" x14ac:dyDescent="0.45">
      <c r="A3122" t="s">
        <v>4845</v>
      </c>
      <c r="B3122" t="s">
        <v>2508</v>
      </c>
      <c r="C3122">
        <v>10023652018</v>
      </c>
      <c r="D3122" s="9">
        <v>37427</v>
      </c>
    </row>
    <row r="3123" spans="1:4" x14ac:dyDescent="0.45">
      <c r="A3123" t="s">
        <v>4846</v>
      </c>
      <c r="B3123" t="s">
        <v>282</v>
      </c>
      <c r="C3123">
        <v>10015958403</v>
      </c>
      <c r="D3123" s="9">
        <v>34838</v>
      </c>
    </row>
    <row r="3124" spans="1:4" x14ac:dyDescent="0.45">
      <c r="A3124" t="s">
        <v>4847</v>
      </c>
      <c r="B3124" t="s">
        <v>2221</v>
      </c>
      <c r="C3124">
        <v>10062736752</v>
      </c>
      <c r="D3124" s="9">
        <v>37120</v>
      </c>
    </row>
    <row r="3125" spans="1:4" x14ac:dyDescent="0.45">
      <c r="A3125" t="s">
        <v>4848</v>
      </c>
      <c r="B3125" t="s">
        <v>2508</v>
      </c>
      <c r="C3125">
        <v>10009638447</v>
      </c>
      <c r="D3125" s="9">
        <v>35205</v>
      </c>
    </row>
    <row r="3126" spans="1:4" x14ac:dyDescent="0.45">
      <c r="A3126" t="s">
        <v>4849</v>
      </c>
      <c r="B3126" t="s">
        <v>58</v>
      </c>
      <c r="C3126">
        <v>10010641082</v>
      </c>
      <c r="D3126" s="9">
        <v>36032</v>
      </c>
    </row>
    <row r="3127" spans="1:4" x14ac:dyDescent="0.45">
      <c r="A3127" t="s">
        <v>4850</v>
      </c>
      <c r="B3127" t="s">
        <v>61</v>
      </c>
      <c r="C3127">
        <v>10030264788</v>
      </c>
      <c r="D3127" s="9">
        <v>37600</v>
      </c>
    </row>
    <row r="3128" spans="1:4" x14ac:dyDescent="0.45">
      <c r="A3128" t="s">
        <v>533</v>
      </c>
      <c r="B3128" t="s">
        <v>43</v>
      </c>
      <c r="C3128">
        <v>10136024090</v>
      </c>
      <c r="D3128" s="9">
        <v>37863</v>
      </c>
    </row>
    <row r="3129" spans="1:4" x14ac:dyDescent="0.45">
      <c r="A3129" t="s">
        <v>4851</v>
      </c>
      <c r="B3129" t="s">
        <v>2259</v>
      </c>
      <c r="C3129">
        <v>10007909423</v>
      </c>
      <c r="D3129" s="9">
        <v>33822</v>
      </c>
    </row>
    <row r="3130" spans="1:4" x14ac:dyDescent="0.45">
      <c r="A3130" t="s">
        <v>4852</v>
      </c>
      <c r="B3130" t="s">
        <v>61</v>
      </c>
      <c r="C3130">
        <v>10030400689</v>
      </c>
      <c r="D3130" s="9">
        <v>37460</v>
      </c>
    </row>
    <row r="3131" spans="1:4" x14ac:dyDescent="0.45">
      <c r="A3131" t="s">
        <v>4853</v>
      </c>
      <c r="B3131" t="s">
        <v>52</v>
      </c>
      <c r="C3131">
        <v>10066169946</v>
      </c>
      <c r="D3131" s="9">
        <v>37662</v>
      </c>
    </row>
    <row r="3132" spans="1:4" x14ac:dyDescent="0.45">
      <c r="A3132" t="s">
        <v>4854</v>
      </c>
      <c r="B3132" t="s">
        <v>2312</v>
      </c>
      <c r="C3132">
        <v>10004658307</v>
      </c>
      <c r="D3132" s="9">
        <v>31989</v>
      </c>
    </row>
    <row r="3133" spans="1:4" x14ac:dyDescent="0.45">
      <c r="A3133" t="s">
        <v>4855</v>
      </c>
      <c r="B3133" t="s">
        <v>3054</v>
      </c>
      <c r="C3133">
        <v>10010644520</v>
      </c>
      <c r="D3133" s="9">
        <v>33514</v>
      </c>
    </row>
    <row r="3134" spans="1:4" x14ac:dyDescent="0.45">
      <c r="A3134" t="s">
        <v>4856</v>
      </c>
      <c r="B3134" t="s">
        <v>131</v>
      </c>
      <c r="C3134">
        <v>10011152455</v>
      </c>
      <c r="D3134" s="9">
        <v>36042</v>
      </c>
    </row>
    <row r="3135" spans="1:4" x14ac:dyDescent="0.45">
      <c r="A3135" t="s">
        <v>4857</v>
      </c>
      <c r="B3135" t="s">
        <v>2233</v>
      </c>
      <c r="C3135">
        <v>10010835385</v>
      </c>
      <c r="D3135" s="9">
        <v>35948</v>
      </c>
    </row>
    <row r="3136" spans="1:4" x14ac:dyDescent="0.45">
      <c r="A3136" t="s">
        <v>4858</v>
      </c>
      <c r="B3136" t="s">
        <v>2233</v>
      </c>
      <c r="C3136">
        <v>10009056245</v>
      </c>
      <c r="D3136" s="9">
        <v>34873</v>
      </c>
    </row>
    <row r="3137" spans="1:4" x14ac:dyDescent="0.45">
      <c r="A3137" t="s">
        <v>4859</v>
      </c>
      <c r="B3137" t="s">
        <v>2233</v>
      </c>
      <c r="C3137">
        <v>10010176088</v>
      </c>
      <c r="D3137" s="9">
        <v>35948</v>
      </c>
    </row>
    <row r="3138" spans="1:4" x14ac:dyDescent="0.45">
      <c r="A3138" t="s">
        <v>4860</v>
      </c>
      <c r="B3138" t="s">
        <v>2274</v>
      </c>
      <c r="C3138">
        <v>10053508113</v>
      </c>
      <c r="D3138" s="9">
        <v>36783</v>
      </c>
    </row>
    <row r="3139" spans="1:4" x14ac:dyDescent="0.45">
      <c r="A3139" t="s">
        <v>4861</v>
      </c>
      <c r="B3139" t="s">
        <v>61</v>
      </c>
      <c r="C3139">
        <v>10010754553</v>
      </c>
      <c r="D3139" s="9">
        <v>35610</v>
      </c>
    </row>
    <row r="3140" spans="1:4" x14ac:dyDescent="0.45">
      <c r="A3140" t="s">
        <v>4862</v>
      </c>
      <c r="B3140" t="s">
        <v>2233</v>
      </c>
      <c r="C3140">
        <v>10009055033</v>
      </c>
      <c r="D3140" s="9">
        <v>35323</v>
      </c>
    </row>
    <row r="3141" spans="1:4" x14ac:dyDescent="0.45">
      <c r="A3141" t="s">
        <v>4863</v>
      </c>
      <c r="B3141" t="s">
        <v>121</v>
      </c>
      <c r="C3141">
        <v>10007724315</v>
      </c>
      <c r="D3141" s="9">
        <v>30368</v>
      </c>
    </row>
    <row r="3142" spans="1:4" x14ac:dyDescent="0.45">
      <c r="A3142" t="s">
        <v>116</v>
      </c>
      <c r="B3142" t="s">
        <v>58</v>
      </c>
      <c r="C3142">
        <v>10058975879</v>
      </c>
      <c r="D3142" s="9">
        <v>38160</v>
      </c>
    </row>
    <row r="3143" spans="1:4" x14ac:dyDescent="0.45">
      <c r="A3143" t="s">
        <v>4864</v>
      </c>
      <c r="B3143" t="s">
        <v>58</v>
      </c>
      <c r="C3143">
        <v>10016127141</v>
      </c>
      <c r="D3143" s="9">
        <v>35994</v>
      </c>
    </row>
    <row r="3144" spans="1:4" x14ac:dyDescent="0.45">
      <c r="A3144" t="s">
        <v>4865</v>
      </c>
      <c r="B3144" t="s">
        <v>115</v>
      </c>
      <c r="C3144">
        <v>10010778195</v>
      </c>
      <c r="D3144" s="9">
        <v>36117</v>
      </c>
    </row>
    <row r="3145" spans="1:4" x14ac:dyDescent="0.45">
      <c r="A3145" t="s">
        <v>4866</v>
      </c>
      <c r="B3145" t="s">
        <v>99</v>
      </c>
      <c r="C3145">
        <v>10003220481</v>
      </c>
      <c r="D3145" s="9">
        <v>32434</v>
      </c>
    </row>
    <row r="3146" spans="1:4" x14ac:dyDescent="0.45">
      <c r="A3146" t="s">
        <v>4867</v>
      </c>
      <c r="B3146" t="s">
        <v>52</v>
      </c>
      <c r="C3146">
        <v>10065841055</v>
      </c>
      <c r="D3146" s="9">
        <v>38045</v>
      </c>
    </row>
    <row r="3147" spans="1:4" x14ac:dyDescent="0.45">
      <c r="A3147" t="s">
        <v>1970</v>
      </c>
      <c r="B3147" t="s">
        <v>61</v>
      </c>
      <c r="C3147">
        <v>10031024523</v>
      </c>
      <c r="D3147" s="9">
        <v>39340</v>
      </c>
    </row>
    <row r="3148" spans="1:4" x14ac:dyDescent="0.45">
      <c r="A3148" t="s">
        <v>4868</v>
      </c>
      <c r="B3148" t="s">
        <v>52</v>
      </c>
      <c r="C3148">
        <v>10081561119</v>
      </c>
      <c r="D3148" s="9">
        <v>34825</v>
      </c>
    </row>
    <row r="3149" spans="1:4" x14ac:dyDescent="0.45">
      <c r="A3149" t="s">
        <v>4869</v>
      </c>
      <c r="B3149" t="s">
        <v>2221</v>
      </c>
      <c r="C3149">
        <v>10100590802</v>
      </c>
      <c r="D3149" s="9">
        <v>37730</v>
      </c>
    </row>
    <row r="3150" spans="1:4" x14ac:dyDescent="0.45">
      <c r="A3150" t="s">
        <v>4870</v>
      </c>
      <c r="B3150" t="s">
        <v>2292</v>
      </c>
      <c r="C3150">
        <v>10004469660</v>
      </c>
      <c r="D3150" s="9">
        <v>27228</v>
      </c>
    </row>
    <row r="3151" spans="1:4" x14ac:dyDescent="0.45">
      <c r="A3151" t="s">
        <v>4871</v>
      </c>
      <c r="B3151" t="s">
        <v>40</v>
      </c>
      <c r="C3151">
        <v>10010862263</v>
      </c>
      <c r="D3151" s="9">
        <v>35845</v>
      </c>
    </row>
    <row r="3152" spans="1:4" x14ac:dyDescent="0.45">
      <c r="A3152" t="s">
        <v>249</v>
      </c>
      <c r="B3152" t="s">
        <v>251</v>
      </c>
      <c r="C3152">
        <v>10010177910</v>
      </c>
      <c r="D3152" s="9">
        <v>36045</v>
      </c>
    </row>
    <row r="3153" spans="1:4" x14ac:dyDescent="0.45">
      <c r="A3153" t="s">
        <v>4872</v>
      </c>
      <c r="B3153" t="s">
        <v>49</v>
      </c>
      <c r="C3153">
        <v>10008971470</v>
      </c>
      <c r="D3153" s="9">
        <v>33341</v>
      </c>
    </row>
    <row r="3154" spans="1:4" x14ac:dyDescent="0.45">
      <c r="A3154" t="s">
        <v>4873</v>
      </c>
      <c r="B3154" t="s">
        <v>282</v>
      </c>
      <c r="C3154">
        <v>10009045333</v>
      </c>
      <c r="D3154" s="9">
        <v>35438</v>
      </c>
    </row>
    <row r="3155" spans="1:4" x14ac:dyDescent="0.45">
      <c r="A3155" t="s">
        <v>4874</v>
      </c>
      <c r="B3155" t="s">
        <v>143</v>
      </c>
      <c r="C3155">
        <v>10006321249</v>
      </c>
      <c r="D3155" s="9">
        <v>33002</v>
      </c>
    </row>
    <row r="3156" spans="1:4" x14ac:dyDescent="0.45">
      <c r="A3156" t="s">
        <v>4875</v>
      </c>
      <c r="B3156" t="s">
        <v>91</v>
      </c>
      <c r="C3156">
        <v>10011159731</v>
      </c>
      <c r="D3156" s="9">
        <v>36402</v>
      </c>
    </row>
    <row r="3157" spans="1:4" x14ac:dyDescent="0.45">
      <c r="A3157" t="s">
        <v>4876</v>
      </c>
      <c r="B3157" t="s">
        <v>67</v>
      </c>
      <c r="C3157">
        <v>10010886212</v>
      </c>
      <c r="D3157" s="9">
        <v>34451</v>
      </c>
    </row>
    <row r="3158" spans="1:4" x14ac:dyDescent="0.45">
      <c r="A3158" t="s">
        <v>1982</v>
      </c>
      <c r="B3158" t="s">
        <v>55</v>
      </c>
      <c r="C3158">
        <v>10118215294</v>
      </c>
      <c r="D3158" s="9">
        <v>37581</v>
      </c>
    </row>
    <row r="3159" spans="1:4" x14ac:dyDescent="0.45">
      <c r="A3159" t="s">
        <v>4877</v>
      </c>
      <c r="B3159" t="s">
        <v>52</v>
      </c>
      <c r="C3159">
        <v>10009138188</v>
      </c>
      <c r="D3159" s="9">
        <v>34961</v>
      </c>
    </row>
    <row r="3160" spans="1:4" x14ac:dyDescent="0.45">
      <c r="A3160" t="s">
        <v>4878</v>
      </c>
      <c r="B3160" t="s">
        <v>2508</v>
      </c>
      <c r="C3160">
        <v>10122030327</v>
      </c>
      <c r="D3160" s="9">
        <v>36959</v>
      </c>
    </row>
    <row r="3161" spans="1:4" x14ac:dyDescent="0.45">
      <c r="A3161" t="s">
        <v>4879</v>
      </c>
      <c r="B3161" t="s">
        <v>485</v>
      </c>
      <c r="C3161">
        <v>10049188781</v>
      </c>
      <c r="D3161" s="9">
        <v>35828</v>
      </c>
    </row>
    <row r="3162" spans="1:4" x14ac:dyDescent="0.45">
      <c r="A3162" t="s">
        <v>4880</v>
      </c>
      <c r="B3162" t="s">
        <v>2259</v>
      </c>
      <c r="C3162">
        <v>10096722623</v>
      </c>
      <c r="D3162" s="9">
        <v>37772</v>
      </c>
    </row>
    <row r="3163" spans="1:4" x14ac:dyDescent="0.45">
      <c r="A3163" t="s">
        <v>4881</v>
      </c>
      <c r="B3163" t="s">
        <v>2259</v>
      </c>
      <c r="C3163">
        <v>10045840665</v>
      </c>
      <c r="D3163" s="9">
        <v>32079</v>
      </c>
    </row>
    <row r="3164" spans="1:4" x14ac:dyDescent="0.45">
      <c r="A3164" t="s">
        <v>4882</v>
      </c>
      <c r="B3164" t="s">
        <v>64</v>
      </c>
      <c r="C3164">
        <v>10009722313</v>
      </c>
      <c r="D3164" s="9">
        <v>29256</v>
      </c>
    </row>
    <row r="3165" spans="1:4" x14ac:dyDescent="0.45">
      <c r="A3165" t="s">
        <v>4883</v>
      </c>
      <c r="B3165" t="s">
        <v>88</v>
      </c>
      <c r="C3165">
        <v>10036458139</v>
      </c>
      <c r="D3165" s="9">
        <v>38233</v>
      </c>
    </row>
    <row r="3166" spans="1:4" x14ac:dyDescent="0.45">
      <c r="A3166" t="s">
        <v>4884</v>
      </c>
      <c r="B3166" t="s">
        <v>2347</v>
      </c>
      <c r="C3166">
        <v>10019762116</v>
      </c>
      <c r="D3166" s="9">
        <v>37609</v>
      </c>
    </row>
    <row r="3167" spans="1:4" x14ac:dyDescent="0.45">
      <c r="A3167" t="s">
        <v>4885</v>
      </c>
      <c r="B3167" t="s">
        <v>2221</v>
      </c>
      <c r="C3167">
        <v>10101897167</v>
      </c>
      <c r="D3167" s="9">
        <v>37724</v>
      </c>
    </row>
    <row r="3168" spans="1:4" x14ac:dyDescent="0.45">
      <c r="A3168" t="s">
        <v>4886</v>
      </c>
      <c r="B3168" t="s">
        <v>282</v>
      </c>
      <c r="C3168">
        <v>10061393708</v>
      </c>
      <c r="D3168" s="9">
        <v>32910</v>
      </c>
    </row>
    <row r="3169" spans="1:4" x14ac:dyDescent="0.45">
      <c r="A3169" t="s">
        <v>4887</v>
      </c>
      <c r="B3169" t="s">
        <v>2292</v>
      </c>
      <c r="C3169">
        <v>10007767256</v>
      </c>
      <c r="D3169" s="9">
        <v>29262</v>
      </c>
    </row>
    <row r="3170" spans="1:4" x14ac:dyDescent="0.45">
      <c r="A3170" t="s">
        <v>4888</v>
      </c>
      <c r="B3170" t="s">
        <v>2390</v>
      </c>
      <c r="C3170">
        <v>10113125222</v>
      </c>
      <c r="D3170" s="9">
        <v>38349</v>
      </c>
    </row>
    <row r="3171" spans="1:4" x14ac:dyDescent="0.45">
      <c r="A3171" t="s">
        <v>4889</v>
      </c>
      <c r="B3171" t="s">
        <v>49</v>
      </c>
      <c r="C3171">
        <v>10016149571</v>
      </c>
      <c r="D3171" s="9">
        <v>35720</v>
      </c>
    </row>
    <row r="3172" spans="1:4" x14ac:dyDescent="0.45">
      <c r="A3172" t="s">
        <v>85</v>
      </c>
      <c r="B3172" t="s">
        <v>49</v>
      </c>
      <c r="C3172">
        <v>10082954077</v>
      </c>
      <c r="D3172" s="9">
        <v>37269</v>
      </c>
    </row>
    <row r="3173" spans="1:4" x14ac:dyDescent="0.45">
      <c r="A3173" t="s">
        <v>4890</v>
      </c>
      <c r="B3173" t="s">
        <v>282</v>
      </c>
      <c r="C3173">
        <v>10034918970</v>
      </c>
      <c r="D3173" s="9">
        <v>36795</v>
      </c>
    </row>
    <row r="3174" spans="1:4" x14ac:dyDescent="0.45">
      <c r="A3174" t="s">
        <v>4891</v>
      </c>
      <c r="B3174" t="s">
        <v>67</v>
      </c>
      <c r="C3174">
        <v>10010921170</v>
      </c>
      <c r="D3174" s="9">
        <v>30880</v>
      </c>
    </row>
    <row r="3175" spans="1:4" x14ac:dyDescent="0.45">
      <c r="A3175" t="s">
        <v>4892</v>
      </c>
      <c r="B3175" t="s">
        <v>3476</v>
      </c>
      <c r="C3175">
        <v>10008918930</v>
      </c>
      <c r="D3175" s="9">
        <v>33760</v>
      </c>
    </row>
    <row r="3176" spans="1:4" x14ac:dyDescent="0.45">
      <c r="A3176" t="s">
        <v>4893</v>
      </c>
      <c r="B3176" t="s">
        <v>37</v>
      </c>
      <c r="C3176">
        <v>10112266265</v>
      </c>
      <c r="D3176" s="9">
        <v>35205</v>
      </c>
    </row>
    <row r="3177" spans="1:4" x14ac:dyDescent="0.45">
      <c r="A3177" t="s">
        <v>532</v>
      </c>
      <c r="B3177" t="s">
        <v>491</v>
      </c>
      <c r="C3177">
        <v>10096621579</v>
      </c>
      <c r="D3177" s="9">
        <v>36240</v>
      </c>
    </row>
    <row r="3178" spans="1:4" x14ac:dyDescent="0.45">
      <c r="A3178" t="s">
        <v>4894</v>
      </c>
      <c r="B3178" t="s">
        <v>491</v>
      </c>
      <c r="C3178">
        <v>10063468090</v>
      </c>
      <c r="D3178" s="9">
        <v>36240</v>
      </c>
    </row>
    <row r="3179" spans="1:4" x14ac:dyDescent="0.45">
      <c r="A3179" t="s">
        <v>450</v>
      </c>
      <c r="B3179" t="s">
        <v>49</v>
      </c>
      <c r="C3179">
        <v>10020982696</v>
      </c>
      <c r="D3179" s="9">
        <v>33298</v>
      </c>
    </row>
    <row r="3180" spans="1:4" x14ac:dyDescent="0.45">
      <c r="A3180" t="s">
        <v>4895</v>
      </c>
      <c r="B3180" t="s">
        <v>2221</v>
      </c>
      <c r="C3180">
        <v>10009015021</v>
      </c>
      <c r="D3180" s="9">
        <v>34557</v>
      </c>
    </row>
    <row r="3181" spans="1:4" x14ac:dyDescent="0.45">
      <c r="A3181" t="s">
        <v>4896</v>
      </c>
      <c r="B3181" t="s">
        <v>34</v>
      </c>
      <c r="C3181">
        <v>10022750322</v>
      </c>
      <c r="D3181" s="9">
        <v>36587</v>
      </c>
    </row>
    <row r="3182" spans="1:4" x14ac:dyDescent="0.45">
      <c r="A3182" t="s">
        <v>4897</v>
      </c>
      <c r="B3182" t="s">
        <v>121</v>
      </c>
      <c r="C3182">
        <v>10006284873</v>
      </c>
      <c r="D3182" s="9">
        <v>32583</v>
      </c>
    </row>
    <row r="3183" spans="1:4" x14ac:dyDescent="0.45">
      <c r="A3183" t="s">
        <v>4898</v>
      </c>
      <c r="B3183" t="s">
        <v>58</v>
      </c>
      <c r="C3183">
        <v>10056384969</v>
      </c>
      <c r="D3183" s="9">
        <v>37887</v>
      </c>
    </row>
    <row r="3184" spans="1:4" x14ac:dyDescent="0.45">
      <c r="A3184" t="s">
        <v>4899</v>
      </c>
      <c r="B3184" t="s">
        <v>2233</v>
      </c>
      <c r="C3184">
        <v>10008976726</v>
      </c>
      <c r="D3184" s="9">
        <v>32531</v>
      </c>
    </row>
    <row r="3185" spans="1:4" x14ac:dyDescent="0.45">
      <c r="A3185" t="s">
        <v>4900</v>
      </c>
      <c r="B3185" t="s">
        <v>2312</v>
      </c>
      <c r="C3185">
        <v>10015966281</v>
      </c>
      <c r="D3185" s="9">
        <v>34541</v>
      </c>
    </row>
    <row r="3186" spans="1:4" x14ac:dyDescent="0.45">
      <c r="A3186" t="s">
        <v>4901</v>
      </c>
      <c r="B3186" t="s">
        <v>121</v>
      </c>
      <c r="C3186">
        <v>10064804569</v>
      </c>
      <c r="D3186" s="9">
        <v>35184</v>
      </c>
    </row>
    <row r="3187" spans="1:4" x14ac:dyDescent="0.45">
      <c r="A3187" t="s">
        <v>4902</v>
      </c>
      <c r="B3187" t="s">
        <v>70</v>
      </c>
      <c r="C3187">
        <v>10097226417</v>
      </c>
      <c r="D3187" s="9">
        <v>36286</v>
      </c>
    </row>
    <row r="3188" spans="1:4" x14ac:dyDescent="0.45">
      <c r="A3188" t="s">
        <v>4903</v>
      </c>
      <c r="B3188" t="s">
        <v>70</v>
      </c>
      <c r="C3188">
        <v>10054028980</v>
      </c>
      <c r="D3188" s="9">
        <v>36286</v>
      </c>
    </row>
    <row r="3189" spans="1:4" x14ac:dyDescent="0.45">
      <c r="A3189" t="s">
        <v>4904</v>
      </c>
      <c r="B3189" t="s">
        <v>131</v>
      </c>
      <c r="C3189">
        <v>10007502023</v>
      </c>
      <c r="D3189" s="9">
        <v>34234</v>
      </c>
    </row>
    <row r="3190" spans="1:4" x14ac:dyDescent="0.45">
      <c r="A3190" t="s">
        <v>4904</v>
      </c>
      <c r="B3190" t="s">
        <v>131</v>
      </c>
      <c r="C3190">
        <v>10005979123</v>
      </c>
      <c r="D3190" s="9">
        <v>32892</v>
      </c>
    </row>
    <row r="3191" spans="1:4" x14ac:dyDescent="0.45">
      <c r="A3191" t="s">
        <v>2169</v>
      </c>
      <c r="B3191" t="s">
        <v>143</v>
      </c>
      <c r="C3191">
        <v>10096685843</v>
      </c>
      <c r="D3191" s="9">
        <v>39154</v>
      </c>
    </row>
    <row r="3192" spans="1:4" x14ac:dyDescent="0.45">
      <c r="A3192" t="s">
        <v>4905</v>
      </c>
      <c r="B3192" t="s">
        <v>251</v>
      </c>
      <c r="C3192">
        <v>10075692619</v>
      </c>
      <c r="D3192" s="9">
        <v>37770</v>
      </c>
    </row>
    <row r="3193" spans="1:4" x14ac:dyDescent="0.45">
      <c r="A3193" t="s">
        <v>4906</v>
      </c>
      <c r="B3193" t="s">
        <v>282</v>
      </c>
      <c r="C3193">
        <v>10034947868</v>
      </c>
      <c r="D3193" s="9">
        <v>36839</v>
      </c>
    </row>
    <row r="3194" spans="1:4" x14ac:dyDescent="0.45">
      <c r="A3194" t="s">
        <v>2086</v>
      </c>
      <c r="B3194" t="s">
        <v>49</v>
      </c>
      <c r="C3194">
        <v>10006552130</v>
      </c>
      <c r="D3194" s="9">
        <v>33376</v>
      </c>
    </row>
    <row r="3195" spans="1:4" x14ac:dyDescent="0.45">
      <c r="A3195" t="s">
        <v>4907</v>
      </c>
      <c r="B3195" t="s">
        <v>2233</v>
      </c>
      <c r="C3195">
        <v>10009670779</v>
      </c>
      <c r="D3195" s="9">
        <v>35612</v>
      </c>
    </row>
    <row r="3196" spans="1:4" x14ac:dyDescent="0.45">
      <c r="A3196" t="s">
        <v>4908</v>
      </c>
      <c r="B3196" t="s">
        <v>143</v>
      </c>
      <c r="C3196">
        <v>10076199241</v>
      </c>
      <c r="D3196" s="9">
        <v>36694</v>
      </c>
    </row>
    <row r="3197" spans="1:4" x14ac:dyDescent="0.45">
      <c r="A3197" t="s">
        <v>4909</v>
      </c>
      <c r="B3197" t="s">
        <v>99</v>
      </c>
      <c r="C3197">
        <v>10015337195</v>
      </c>
      <c r="D3197" s="9">
        <v>36175</v>
      </c>
    </row>
    <row r="3198" spans="1:4" x14ac:dyDescent="0.45">
      <c r="A3198" t="s">
        <v>4910</v>
      </c>
      <c r="B3198" t="s">
        <v>282</v>
      </c>
      <c r="C3198">
        <v>10015266770</v>
      </c>
      <c r="D3198" s="9">
        <v>35973</v>
      </c>
    </row>
    <row r="3199" spans="1:4" x14ac:dyDescent="0.45">
      <c r="A3199" t="s">
        <v>4911</v>
      </c>
      <c r="B3199" t="s">
        <v>213</v>
      </c>
      <c r="C3199">
        <v>10015111873</v>
      </c>
      <c r="D3199" s="9">
        <v>34818</v>
      </c>
    </row>
    <row r="3200" spans="1:4" x14ac:dyDescent="0.45">
      <c r="A3200" t="s">
        <v>4912</v>
      </c>
      <c r="B3200" t="s">
        <v>177</v>
      </c>
      <c r="C3200">
        <v>10009690583</v>
      </c>
      <c r="D3200" s="9">
        <v>35662</v>
      </c>
    </row>
    <row r="3201" spans="1:4" x14ac:dyDescent="0.45">
      <c r="A3201" t="s">
        <v>2097</v>
      </c>
      <c r="B3201" t="s">
        <v>121</v>
      </c>
      <c r="C3201">
        <v>10009809310</v>
      </c>
      <c r="D3201" s="9">
        <v>35479</v>
      </c>
    </row>
    <row r="3202" spans="1:4" x14ac:dyDescent="0.45">
      <c r="A3202" t="s">
        <v>4913</v>
      </c>
      <c r="B3202" t="s">
        <v>2427</v>
      </c>
      <c r="C3202">
        <v>10060468972</v>
      </c>
      <c r="D3202" s="9">
        <v>36929</v>
      </c>
    </row>
    <row r="3203" spans="1:4" x14ac:dyDescent="0.45">
      <c r="A3203" t="s">
        <v>4914</v>
      </c>
      <c r="B3203" t="s">
        <v>2210</v>
      </c>
      <c r="C3203">
        <v>10084177085</v>
      </c>
      <c r="D3203" s="9">
        <v>34941</v>
      </c>
    </row>
    <row r="3204" spans="1:4" x14ac:dyDescent="0.45">
      <c r="A3204" t="s">
        <v>4915</v>
      </c>
      <c r="B3204" t="s">
        <v>121</v>
      </c>
      <c r="C3204">
        <v>10009228320</v>
      </c>
      <c r="D3204" s="9">
        <v>35192</v>
      </c>
    </row>
    <row r="3205" spans="1:4" x14ac:dyDescent="0.45">
      <c r="A3205" t="s">
        <v>147</v>
      </c>
      <c r="B3205" t="s">
        <v>67</v>
      </c>
      <c r="C3205">
        <v>10007895881</v>
      </c>
      <c r="D3205" s="9">
        <v>34692</v>
      </c>
    </row>
    <row r="3206" spans="1:4" x14ac:dyDescent="0.45">
      <c r="A3206" t="s">
        <v>4916</v>
      </c>
      <c r="B3206" t="s">
        <v>213</v>
      </c>
      <c r="C3206">
        <v>10010721817</v>
      </c>
      <c r="D3206" s="9">
        <v>32188</v>
      </c>
    </row>
    <row r="3207" spans="1:4" x14ac:dyDescent="0.45">
      <c r="A3207" t="s">
        <v>4917</v>
      </c>
      <c r="B3207" t="s">
        <v>52</v>
      </c>
      <c r="C3207">
        <v>10005850801</v>
      </c>
      <c r="D3207" s="9">
        <v>33110</v>
      </c>
    </row>
    <row r="3208" spans="1:4" x14ac:dyDescent="0.45">
      <c r="A3208" t="s">
        <v>4918</v>
      </c>
      <c r="B3208" t="s">
        <v>213</v>
      </c>
      <c r="C3208">
        <v>10016112185</v>
      </c>
      <c r="D3208" s="9">
        <v>33199</v>
      </c>
    </row>
    <row r="3209" spans="1:4" x14ac:dyDescent="0.45">
      <c r="A3209" t="s">
        <v>2092</v>
      </c>
      <c r="B3209" t="s">
        <v>524</v>
      </c>
      <c r="C3209">
        <v>10049916685</v>
      </c>
      <c r="D3209" s="9">
        <v>37678</v>
      </c>
    </row>
    <row r="3210" spans="1:4" x14ac:dyDescent="0.45">
      <c r="A3210" t="s">
        <v>4919</v>
      </c>
      <c r="B3210" t="s">
        <v>282</v>
      </c>
      <c r="C3210">
        <v>10010881562</v>
      </c>
      <c r="D3210" s="9">
        <v>36119</v>
      </c>
    </row>
    <row r="3211" spans="1:4" x14ac:dyDescent="0.45">
      <c r="A3211" t="s">
        <v>538</v>
      </c>
      <c r="B3211" t="s">
        <v>99</v>
      </c>
      <c r="C3211">
        <v>10101640422</v>
      </c>
      <c r="D3211" s="9">
        <v>38720</v>
      </c>
    </row>
    <row r="3212" spans="1:4" x14ac:dyDescent="0.45">
      <c r="A3212" t="s">
        <v>4920</v>
      </c>
      <c r="B3212" t="s">
        <v>2225</v>
      </c>
      <c r="C3212">
        <v>10119955436</v>
      </c>
      <c r="D3212" s="9">
        <v>37541</v>
      </c>
    </row>
    <row r="3213" spans="1:4" x14ac:dyDescent="0.45">
      <c r="A3213" t="s">
        <v>4921</v>
      </c>
      <c r="B3213" t="s">
        <v>70</v>
      </c>
      <c r="C3213">
        <v>10008938734</v>
      </c>
      <c r="D3213" s="9">
        <v>34249</v>
      </c>
    </row>
    <row r="3214" spans="1:4" x14ac:dyDescent="0.45">
      <c r="A3214" t="s">
        <v>4922</v>
      </c>
      <c r="B3214" t="s">
        <v>2508</v>
      </c>
      <c r="C3214">
        <v>10010169018</v>
      </c>
      <c r="D3214" s="9">
        <v>34991</v>
      </c>
    </row>
    <row r="3215" spans="1:4" x14ac:dyDescent="0.45">
      <c r="A3215" t="s">
        <v>2027</v>
      </c>
      <c r="B3215" t="s">
        <v>61</v>
      </c>
      <c r="C3215">
        <v>10002526125</v>
      </c>
      <c r="D3215" s="9">
        <v>30151</v>
      </c>
    </row>
    <row r="3216" spans="1:4" x14ac:dyDescent="0.45">
      <c r="A3216" t="s">
        <v>4923</v>
      </c>
      <c r="B3216" t="s">
        <v>115</v>
      </c>
      <c r="C3216">
        <v>10015286372</v>
      </c>
      <c r="D3216" s="9">
        <v>36428</v>
      </c>
    </row>
    <row r="3217" spans="1:4" x14ac:dyDescent="0.45">
      <c r="A3217" t="s">
        <v>4924</v>
      </c>
      <c r="B3217" t="s">
        <v>34</v>
      </c>
      <c r="C3217">
        <v>10007748765</v>
      </c>
      <c r="D3217" s="9">
        <v>34640</v>
      </c>
    </row>
    <row r="3218" spans="1:4" x14ac:dyDescent="0.45">
      <c r="A3218" t="s">
        <v>32</v>
      </c>
      <c r="B3218" t="s">
        <v>34</v>
      </c>
      <c r="C3218">
        <v>10023294128</v>
      </c>
      <c r="D3218" s="9">
        <v>38016</v>
      </c>
    </row>
    <row r="3219" spans="1:4" x14ac:dyDescent="0.45">
      <c r="A3219" t="s">
        <v>4925</v>
      </c>
      <c r="B3219" t="s">
        <v>34</v>
      </c>
      <c r="C3219">
        <v>10006640238</v>
      </c>
      <c r="D3219" s="9">
        <v>33945</v>
      </c>
    </row>
    <row r="3220" spans="1:4" x14ac:dyDescent="0.45">
      <c r="A3220" t="s">
        <v>227</v>
      </c>
      <c r="B3220" t="s">
        <v>96</v>
      </c>
      <c r="C3220">
        <v>10048875553</v>
      </c>
      <c r="D3220" s="9">
        <v>37229</v>
      </c>
    </row>
    <row r="3221" spans="1:4" x14ac:dyDescent="0.45">
      <c r="A3221" t="s">
        <v>4926</v>
      </c>
      <c r="B3221" t="s">
        <v>46</v>
      </c>
      <c r="C3221">
        <v>10065016050</v>
      </c>
      <c r="D3221" s="9">
        <v>37683</v>
      </c>
    </row>
    <row r="3222" spans="1:4" x14ac:dyDescent="0.45">
      <c r="A3222" t="s">
        <v>376</v>
      </c>
      <c r="B3222" t="s">
        <v>34</v>
      </c>
      <c r="C3222">
        <v>10010644015</v>
      </c>
      <c r="D3222" s="9">
        <v>35944</v>
      </c>
    </row>
    <row r="3223" spans="1:4" x14ac:dyDescent="0.45">
      <c r="A3223" t="s">
        <v>4927</v>
      </c>
      <c r="B3223" t="s">
        <v>46</v>
      </c>
      <c r="C3223">
        <v>10075824072</v>
      </c>
      <c r="D3223" s="9">
        <v>37792</v>
      </c>
    </row>
    <row r="3224" spans="1:4" x14ac:dyDescent="0.45">
      <c r="A3224" t="s">
        <v>134</v>
      </c>
      <c r="B3224" t="s">
        <v>34</v>
      </c>
      <c r="C3224">
        <v>10022697475</v>
      </c>
      <c r="D3224" s="9">
        <v>37146</v>
      </c>
    </row>
    <row r="3225" spans="1:4" x14ac:dyDescent="0.45">
      <c r="A3225" t="s">
        <v>2104</v>
      </c>
      <c r="B3225" t="s">
        <v>34</v>
      </c>
      <c r="C3225">
        <v>10015509775</v>
      </c>
      <c r="D3225" s="9">
        <v>36424</v>
      </c>
    </row>
    <row r="3226" spans="1:4" x14ac:dyDescent="0.45">
      <c r="A3226" t="s">
        <v>4928</v>
      </c>
      <c r="B3226" t="s">
        <v>46</v>
      </c>
      <c r="C3226">
        <v>10007826264</v>
      </c>
      <c r="D3226" s="9">
        <v>34872</v>
      </c>
    </row>
    <row r="3227" spans="1:4" x14ac:dyDescent="0.45">
      <c r="A3227" t="s">
        <v>4929</v>
      </c>
      <c r="B3227" t="s">
        <v>34</v>
      </c>
      <c r="C3227">
        <v>10023395673</v>
      </c>
      <c r="D3227" s="9">
        <v>37764</v>
      </c>
    </row>
    <row r="3228" spans="1:4" x14ac:dyDescent="0.45">
      <c r="A3228" t="s">
        <v>441</v>
      </c>
      <c r="B3228" t="s">
        <v>34</v>
      </c>
      <c r="C3228">
        <v>10014699726</v>
      </c>
      <c r="D3228" s="9">
        <v>36413</v>
      </c>
    </row>
    <row r="3229" spans="1:4" x14ac:dyDescent="0.45">
      <c r="A3229" t="s">
        <v>4930</v>
      </c>
      <c r="B3229" t="s">
        <v>429</v>
      </c>
      <c r="C3229">
        <v>10069182101</v>
      </c>
      <c r="D3229" s="9">
        <v>27792</v>
      </c>
    </row>
    <row r="3230" spans="1:4" x14ac:dyDescent="0.45">
      <c r="A3230" t="s">
        <v>4931</v>
      </c>
      <c r="B3230" t="s">
        <v>34</v>
      </c>
      <c r="C3230">
        <v>10022764769</v>
      </c>
      <c r="D3230" s="9">
        <v>36756</v>
      </c>
    </row>
    <row r="3231" spans="1:4" x14ac:dyDescent="0.45">
      <c r="A3231" t="s">
        <v>4932</v>
      </c>
      <c r="B3231" t="s">
        <v>429</v>
      </c>
      <c r="C3231">
        <v>10096636333</v>
      </c>
      <c r="D3231" s="9">
        <v>37417</v>
      </c>
    </row>
    <row r="3232" spans="1:4" x14ac:dyDescent="0.45">
      <c r="A3232" t="s">
        <v>4933</v>
      </c>
      <c r="B3232" t="s">
        <v>34</v>
      </c>
      <c r="C3232">
        <v>10022797004</v>
      </c>
      <c r="D3232" s="9">
        <v>38106</v>
      </c>
    </row>
    <row r="3233" spans="1:4" x14ac:dyDescent="0.45">
      <c r="A3233" t="s">
        <v>4934</v>
      </c>
      <c r="B3233" t="s">
        <v>429</v>
      </c>
      <c r="C3233">
        <v>10009159612</v>
      </c>
      <c r="D3233" s="9">
        <v>35417</v>
      </c>
    </row>
    <row r="3234" spans="1:4" x14ac:dyDescent="0.45">
      <c r="A3234" t="s">
        <v>2105</v>
      </c>
      <c r="B3234" t="s">
        <v>34</v>
      </c>
      <c r="C3234">
        <v>10015510381</v>
      </c>
      <c r="D3234" s="9">
        <v>36181</v>
      </c>
    </row>
    <row r="3235" spans="1:4" x14ac:dyDescent="0.45">
      <c r="A3235" t="s">
        <v>4935</v>
      </c>
      <c r="B3235" t="s">
        <v>34</v>
      </c>
      <c r="C3235">
        <v>10006292957</v>
      </c>
      <c r="D3235" s="9">
        <v>27838</v>
      </c>
    </row>
    <row r="3236" spans="1:4" x14ac:dyDescent="0.45">
      <c r="A3236" t="s">
        <v>4936</v>
      </c>
      <c r="B3236" t="s">
        <v>34</v>
      </c>
      <c r="C3236">
        <v>10006659941</v>
      </c>
      <c r="D3236" s="9">
        <v>33458</v>
      </c>
    </row>
    <row r="3237" spans="1:4" x14ac:dyDescent="0.45">
      <c r="A3237" t="s">
        <v>4937</v>
      </c>
      <c r="B3237" t="s">
        <v>67</v>
      </c>
      <c r="C3237">
        <v>10013070227</v>
      </c>
      <c r="D3237" s="9">
        <v>26724</v>
      </c>
    </row>
    <row r="3238" spans="1:4" x14ac:dyDescent="0.45">
      <c r="A3238" t="s">
        <v>4938</v>
      </c>
      <c r="B3238" t="s">
        <v>37</v>
      </c>
      <c r="C3238">
        <v>10009964712</v>
      </c>
      <c r="D3238" s="9">
        <v>34097</v>
      </c>
    </row>
    <row r="3239" spans="1:4" x14ac:dyDescent="0.45">
      <c r="A3239" t="s">
        <v>4939</v>
      </c>
      <c r="B3239" t="s">
        <v>115</v>
      </c>
      <c r="C3239">
        <v>10087884408</v>
      </c>
      <c r="D3239" s="9">
        <v>36954</v>
      </c>
    </row>
    <row r="3240" spans="1:4" x14ac:dyDescent="0.45">
      <c r="A3240" t="s">
        <v>4940</v>
      </c>
      <c r="B3240" t="s">
        <v>115</v>
      </c>
      <c r="C3240">
        <v>10013443069</v>
      </c>
      <c r="D3240" s="9">
        <v>33524</v>
      </c>
    </row>
    <row r="3241" spans="1:4" x14ac:dyDescent="0.45">
      <c r="A3241" t="s">
        <v>4941</v>
      </c>
      <c r="B3241" t="s">
        <v>429</v>
      </c>
      <c r="C3241">
        <v>10010823261</v>
      </c>
      <c r="D3241" s="9">
        <v>36056</v>
      </c>
    </row>
    <row r="3242" spans="1:4" x14ac:dyDescent="0.45">
      <c r="A3242" t="s">
        <v>360</v>
      </c>
      <c r="B3242" t="s">
        <v>34</v>
      </c>
      <c r="C3242">
        <v>10010579448</v>
      </c>
      <c r="D3242" s="9">
        <v>31999</v>
      </c>
    </row>
    <row r="3243" spans="1:4" x14ac:dyDescent="0.45">
      <c r="A3243" t="s">
        <v>4942</v>
      </c>
      <c r="B3243" t="s">
        <v>34</v>
      </c>
      <c r="C3243">
        <v>10022726272</v>
      </c>
      <c r="D3243" s="9">
        <v>37132</v>
      </c>
    </row>
    <row r="3244" spans="1:4" x14ac:dyDescent="0.45">
      <c r="A3244" t="s">
        <v>2199</v>
      </c>
      <c r="B3244" t="s">
        <v>34</v>
      </c>
      <c r="C3244">
        <v>10022814178</v>
      </c>
      <c r="D3244" s="9">
        <v>37450</v>
      </c>
    </row>
    <row r="3245" spans="1:4" x14ac:dyDescent="0.45">
      <c r="A3245" t="s">
        <v>4943</v>
      </c>
      <c r="B3245" t="s">
        <v>429</v>
      </c>
      <c r="C3245">
        <v>10062680168</v>
      </c>
      <c r="D3245" s="9">
        <v>37046</v>
      </c>
    </row>
    <row r="3246" spans="1:4" x14ac:dyDescent="0.45">
      <c r="A3246" t="s">
        <v>4944</v>
      </c>
      <c r="B3246" t="s">
        <v>34</v>
      </c>
      <c r="C3246">
        <v>10009495371</v>
      </c>
      <c r="D3246" s="9">
        <v>35151</v>
      </c>
    </row>
    <row r="3247" spans="1:4" x14ac:dyDescent="0.45">
      <c r="A3247" t="s">
        <v>4945</v>
      </c>
      <c r="B3247" t="s">
        <v>34</v>
      </c>
      <c r="C3247">
        <v>10082885066</v>
      </c>
      <c r="D3247" s="9">
        <v>39120</v>
      </c>
    </row>
    <row r="3248" spans="1:4" x14ac:dyDescent="0.45">
      <c r="A3248" t="s">
        <v>4946</v>
      </c>
      <c r="B3248" t="s">
        <v>34</v>
      </c>
      <c r="C3248">
        <v>10014173502</v>
      </c>
      <c r="D3248" s="9">
        <v>36277</v>
      </c>
    </row>
    <row r="3249" spans="1:4" x14ac:dyDescent="0.45">
      <c r="A3249" t="s">
        <v>4947</v>
      </c>
      <c r="B3249" t="s">
        <v>34</v>
      </c>
      <c r="C3249">
        <v>10006065514</v>
      </c>
      <c r="D3249" s="9">
        <v>30232</v>
      </c>
    </row>
    <row r="3250" spans="1:4" x14ac:dyDescent="0.45">
      <c r="A3250" t="s">
        <v>4948</v>
      </c>
      <c r="B3250" t="s">
        <v>96</v>
      </c>
      <c r="C3250">
        <v>10015715293</v>
      </c>
      <c r="D3250" s="9">
        <v>36171</v>
      </c>
    </row>
    <row r="3251" spans="1:4" x14ac:dyDescent="0.45">
      <c r="A3251" t="s">
        <v>4949</v>
      </c>
      <c r="B3251" t="s">
        <v>46</v>
      </c>
      <c r="C3251">
        <v>10009135057</v>
      </c>
      <c r="D3251" s="9">
        <v>35108</v>
      </c>
    </row>
    <row r="3252" spans="1:4" x14ac:dyDescent="0.45">
      <c r="A3252" t="s">
        <v>4950</v>
      </c>
      <c r="B3252" t="s">
        <v>46</v>
      </c>
      <c r="C3252">
        <v>10008884170</v>
      </c>
      <c r="D3252" s="9">
        <v>35081</v>
      </c>
    </row>
    <row r="3253" spans="1:4" x14ac:dyDescent="0.45">
      <c r="A3253" t="s">
        <v>4951</v>
      </c>
      <c r="B3253" t="s">
        <v>46</v>
      </c>
      <c r="C3253">
        <v>10008884069</v>
      </c>
      <c r="D3253" s="9">
        <v>35222</v>
      </c>
    </row>
    <row r="3254" spans="1:4" x14ac:dyDescent="0.45">
      <c r="A3254" t="s">
        <v>1959</v>
      </c>
      <c r="B3254" t="s">
        <v>46</v>
      </c>
      <c r="C3254">
        <v>10006191816</v>
      </c>
      <c r="D3254" s="9">
        <v>33588</v>
      </c>
    </row>
    <row r="3255" spans="1:4" x14ac:dyDescent="0.45">
      <c r="A3255" t="s">
        <v>236</v>
      </c>
      <c r="B3255" t="s">
        <v>46</v>
      </c>
      <c r="C3255">
        <v>10065016454</v>
      </c>
      <c r="D3255" s="9">
        <v>37687</v>
      </c>
    </row>
    <row r="3256" spans="1:4" x14ac:dyDescent="0.45">
      <c r="A3256" t="s">
        <v>4952</v>
      </c>
      <c r="B3256" t="s">
        <v>37</v>
      </c>
      <c r="C3256">
        <v>10022075463</v>
      </c>
      <c r="D3256" s="9">
        <v>37013</v>
      </c>
    </row>
    <row r="3257" spans="1:4" x14ac:dyDescent="0.45">
      <c r="A3257" t="s">
        <v>4953</v>
      </c>
      <c r="B3257" t="s">
        <v>143</v>
      </c>
      <c r="C3257">
        <v>10034843188</v>
      </c>
      <c r="D3257" s="9">
        <v>36929</v>
      </c>
    </row>
    <row r="3258" spans="1:4" x14ac:dyDescent="0.45">
      <c r="A3258" t="s">
        <v>4954</v>
      </c>
      <c r="B3258" t="s">
        <v>121</v>
      </c>
      <c r="C3258">
        <v>10080149060</v>
      </c>
      <c r="D3258" s="9">
        <v>37496</v>
      </c>
    </row>
    <row r="3259" spans="1:4" x14ac:dyDescent="0.45">
      <c r="A3259" t="s">
        <v>4955</v>
      </c>
      <c r="B3259" t="s">
        <v>2312</v>
      </c>
      <c r="C3259">
        <v>10015966079</v>
      </c>
      <c r="D3259" s="9">
        <v>35839</v>
      </c>
    </row>
    <row r="3260" spans="1:4" x14ac:dyDescent="0.45">
      <c r="A3260" t="s">
        <v>4956</v>
      </c>
      <c r="B3260" t="s">
        <v>121</v>
      </c>
      <c r="C3260">
        <v>10035487028</v>
      </c>
      <c r="D3260" s="9">
        <v>36888</v>
      </c>
    </row>
    <row r="3261" spans="1:4" x14ac:dyDescent="0.45">
      <c r="A3261" t="s">
        <v>4957</v>
      </c>
      <c r="B3261" t="s">
        <v>121</v>
      </c>
      <c r="C3261">
        <v>10009436060</v>
      </c>
      <c r="D3261" s="9">
        <v>31651</v>
      </c>
    </row>
    <row r="3262" spans="1:4" x14ac:dyDescent="0.45">
      <c r="A3262" t="s">
        <v>4958</v>
      </c>
      <c r="B3262" t="s">
        <v>370</v>
      </c>
      <c r="C3262">
        <v>10008927822</v>
      </c>
      <c r="D3262" s="9">
        <v>33545</v>
      </c>
    </row>
    <row r="3263" spans="1:4" x14ac:dyDescent="0.45">
      <c r="A3263" t="s">
        <v>4959</v>
      </c>
      <c r="B3263" t="s">
        <v>79</v>
      </c>
      <c r="C3263">
        <v>10005427839</v>
      </c>
      <c r="D3263" s="9">
        <v>33196</v>
      </c>
    </row>
    <row r="3264" spans="1:4" x14ac:dyDescent="0.45">
      <c r="A3264" t="s">
        <v>4960</v>
      </c>
      <c r="B3264" t="s">
        <v>370</v>
      </c>
      <c r="C3264">
        <v>10050996924</v>
      </c>
      <c r="D3264" s="9">
        <v>37309</v>
      </c>
    </row>
    <row r="3265" spans="1:4" x14ac:dyDescent="0.45">
      <c r="A3265" t="s">
        <v>4961</v>
      </c>
      <c r="B3265" t="s">
        <v>213</v>
      </c>
      <c r="C3265">
        <v>10004716002</v>
      </c>
      <c r="D3265" s="9">
        <v>30245</v>
      </c>
    </row>
    <row r="3266" spans="1:4" x14ac:dyDescent="0.45">
      <c r="A3266" t="s">
        <v>1944</v>
      </c>
      <c r="B3266" t="s">
        <v>282</v>
      </c>
      <c r="C3266">
        <v>10014630109</v>
      </c>
      <c r="D3266" s="9">
        <v>36529</v>
      </c>
    </row>
    <row r="3267" spans="1:4" x14ac:dyDescent="0.45">
      <c r="A3267" t="s">
        <v>4962</v>
      </c>
      <c r="B3267" t="s">
        <v>79</v>
      </c>
      <c r="C3267">
        <v>10077271392</v>
      </c>
      <c r="D3267" s="9">
        <v>37617</v>
      </c>
    </row>
    <row r="3268" spans="1:4" x14ac:dyDescent="0.45">
      <c r="A3268" t="s">
        <v>2094</v>
      </c>
      <c r="B3268" t="s">
        <v>251</v>
      </c>
      <c r="C3268">
        <v>10054710711</v>
      </c>
      <c r="D3268" s="9">
        <v>36987</v>
      </c>
    </row>
    <row r="3269" spans="1:4" x14ac:dyDescent="0.45">
      <c r="A3269" t="s">
        <v>4963</v>
      </c>
      <c r="B3269" t="s">
        <v>251</v>
      </c>
      <c r="C3269">
        <v>10080636787</v>
      </c>
      <c r="D3269" s="9">
        <v>37637</v>
      </c>
    </row>
    <row r="3270" spans="1:4" x14ac:dyDescent="0.45">
      <c r="A3270" t="s">
        <v>4964</v>
      </c>
      <c r="B3270" t="s">
        <v>2246</v>
      </c>
      <c r="C3270">
        <v>10089600904</v>
      </c>
      <c r="D3270" s="9">
        <v>38084</v>
      </c>
    </row>
    <row r="3271" spans="1:4" x14ac:dyDescent="0.45">
      <c r="A3271" t="s">
        <v>4965</v>
      </c>
      <c r="B3271" t="s">
        <v>2274</v>
      </c>
      <c r="C3271">
        <v>10010086263</v>
      </c>
      <c r="D3271" s="9">
        <v>34738</v>
      </c>
    </row>
    <row r="3272" spans="1:4" x14ac:dyDescent="0.45">
      <c r="A3272" t="s">
        <v>4966</v>
      </c>
      <c r="B3272" t="s">
        <v>115</v>
      </c>
      <c r="C3272">
        <v>10010777993</v>
      </c>
      <c r="D3272" s="9">
        <v>35985</v>
      </c>
    </row>
    <row r="3273" spans="1:4" x14ac:dyDescent="0.45">
      <c r="A3273" t="s">
        <v>403</v>
      </c>
      <c r="B3273" t="s">
        <v>61</v>
      </c>
      <c r="C3273">
        <v>10010714137</v>
      </c>
      <c r="D3273" s="9">
        <v>35505</v>
      </c>
    </row>
    <row r="3274" spans="1:4" x14ac:dyDescent="0.45">
      <c r="A3274" t="s">
        <v>80</v>
      </c>
      <c r="B3274" t="s">
        <v>34</v>
      </c>
      <c r="C3274">
        <v>10023315851</v>
      </c>
      <c r="D3274" s="9">
        <v>38066</v>
      </c>
    </row>
    <row r="3275" spans="1:4" x14ac:dyDescent="0.45">
      <c r="A3275" t="s">
        <v>4967</v>
      </c>
      <c r="B3275" t="s">
        <v>177</v>
      </c>
      <c r="C3275">
        <v>10010932183</v>
      </c>
      <c r="D3275" s="9">
        <v>33443</v>
      </c>
    </row>
    <row r="3276" spans="1:4" x14ac:dyDescent="0.45">
      <c r="A3276" t="s">
        <v>4968</v>
      </c>
      <c r="B3276" t="s">
        <v>2342</v>
      </c>
      <c r="C3276">
        <v>10010657957</v>
      </c>
      <c r="D3276" s="9">
        <v>30538</v>
      </c>
    </row>
    <row r="3277" spans="1:4" x14ac:dyDescent="0.45">
      <c r="A3277" t="s">
        <v>4969</v>
      </c>
      <c r="B3277" t="s">
        <v>177</v>
      </c>
      <c r="C3277">
        <v>10052928032</v>
      </c>
      <c r="D3277" s="9">
        <v>36713</v>
      </c>
    </row>
    <row r="3278" spans="1:4" x14ac:dyDescent="0.45">
      <c r="A3278" t="s">
        <v>217</v>
      </c>
      <c r="B3278" t="s">
        <v>177</v>
      </c>
      <c r="C3278">
        <v>10064106977</v>
      </c>
      <c r="D3278" s="9">
        <v>37473</v>
      </c>
    </row>
    <row r="3279" spans="1:4" x14ac:dyDescent="0.45">
      <c r="A3279" t="s">
        <v>4970</v>
      </c>
      <c r="B3279" t="s">
        <v>121</v>
      </c>
      <c r="C3279">
        <v>10010839126</v>
      </c>
      <c r="D3279" s="9">
        <v>35749</v>
      </c>
    </row>
    <row r="3280" spans="1:4" x14ac:dyDescent="0.45">
      <c r="A3280" t="s">
        <v>4971</v>
      </c>
      <c r="B3280" t="s">
        <v>121</v>
      </c>
      <c r="C3280">
        <v>10010842964</v>
      </c>
      <c r="D3280" s="9">
        <v>31557</v>
      </c>
    </row>
    <row r="3281" spans="1:4" x14ac:dyDescent="0.45">
      <c r="A3281" t="s">
        <v>4972</v>
      </c>
      <c r="B3281" t="s">
        <v>2233</v>
      </c>
      <c r="C3281">
        <v>10008976524</v>
      </c>
      <c r="D3281" s="9">
        <v>31415</v>
      </c>
    </row>
    <row r="3282" spans="1:4" x14ac:dyDescent="0.45">
      <c r="A3282" t="s">
        <v>4973</v>
      </c>
      <c r="B3282" t="s">
        <v>121</v>
      </c>
      <c r="C3282">
        <v>10010637042</v>
      </c>
      <c r="D3282" s="9">
        <v>31192</v>
      </c>
    </row>
    <row r="3283" spans="1:4" x14ac:dyDescent="0.45">
      <c r="A3283" t="s">
        <v>4974</v>
      </c>
      <c r="B3283" t="s">
        <v>177</v>
      </c>
      <c r="C3283">
        <v>10084093526</v>
      </c>
      <c r="D3283" s="9">
        <v>36534</v>
      </c>
    </row>
    <row r="3284" spans="1:4" x14ac:dyDescent="0.45">
      <c r="A3284" t="s">
        <v>142</v>
      </c>
      <c r="B3284" t="s">
        <v>143</v>
      </c>
      <c r="C3284">
        <v>10090769146</v>
      </c>
      <c r="D3284" s="9">
        <v>37179</v>
      </c>
    </row>
    <row r="3285" spans="1:4" x14ac:dyDescent="0.45">
      <c r="A3285" t="s">
        <v>4975</v>
      </c>
      <c r="B3285" t="s">
        <v>37</v>
      </c>
      <c r="C3285">
        <v>10022075968</v>
      </c>
      <c r="D3285" s="9">
        <v>29116</v>
      </c>
    </row>
    <row r="3286" spans="1:4" x14ac:dyDescent="0.45">
      <c r="A3286" t="s">
        <v>4976</v>
      </c>
      <c r="B3286" t="s">
        <v>88</v>
      </c>
      <c r="C3286">
        <v>10005316590</v>
      </c>
      <c r="D3286" s="9">
        <v>31382</v>
      </c>
    </row>
    <row r="3287" spans="1:4" x14ac:dyDescent="0.45">
      <c r="A3287" t="s">
        <v>2173</v>
      </c>
      <c r="B3287" t="s">
        <v>61</v>
      </c>
      <c r="C3287">
        <v>10029333285</v>
      </c>
      <c r="D3287" s="9">
        <v>38364</v>
      </c>
    </row>
    <row r="3288" spans="1:4" x14ac:dyDescent="0.45">
      <c r="A3288" t="s">
        <v>487</v>
      </c>
      <c r="B3288" t="s">
        <v>485</v>
      </c>
      <c r="C3288">
        <v>10016191708</v>
      </c>
      <c r="D3288" s="9">
        <v>36323</v>
      </c>
    </row>
    <row r="3289" spans="1:4" x14ac:dyDescent="0.45">
      <c r="A3289" t="s">
        <v>4977</v>
      </c>
      <c r="B3289" t="s">
        <v>46</v>
      </c>
      <c r="C3289">
        <v>10064934107</v>
      </c>
      <c r="D3289" s="9">
        <v>36974</v>
      </c>
    </row>
    <row r="3290" spans="1:4" x14ac:dyDescent="0.45">
      <c r="A3290" t="s">
        <v>4978</v>
      </c>
      <c r="B3290" t="s">
        <v>177</v>
      </c>
      <c r="C3290">
        <v>10061260736</v>
      </c>
      <c r="D3290" s="9">
        <v>35610</v>
      </c>
    </row>
    <row r="3291" spans="1:4" x14ac:dyDescent="0.45">
      <c r="A3291" t="s">
        <v>401</v>
      </c>
      <c r="B3291" t="s">
        <v>177</v>
      </c>
      <c r="C3291">
        <v>10009727767</v>
      </c>
      <c r="D3291" s="9">
        <v>35610</v>
      </c>
    </row>
    <row r="3292" spans="1:4" x14ac:dyDescent="0.45">
      <c r="A3292" t="s">
        <v>4979</v>
      </c>
      <c r="B3292" t="s">
        <v>46</v>
      </c>
      <c r="C3292">
        <v>10009371594</v>
      </c>
      <c r="D3292" s="9">
        <v>35046</v>
      </c>
    </row>
    <row r="3293" spans="1:4" x14ac:dyDescent="0.45">
      <c r="A3293" t="s">
        <v>4980</v>
      </c>
      <c r="B3293" t="s">
        <v>52</v>
      </c>
      <c r="C3293">
        <v>10005972554</v>
      </c>
      <c r="D3293" s="9">
        <v>32888</v>
      </c>
    </row>
    <row r="3294" spans="1:4" x14ac:dyDescent="0.45">
      <c r="A3294" t="s">
        <v>4981</v>
      </c>
      <c r="B3294" t="s">
        <v>52</v>
      </c>
      <c r="C3294">
        <v>10014189262</v>
      </c>
      <c r="D3294" s="9">
        <v>35432</v>
      </c>
    </row>
    <row r="3295" spans="1:4" x14ac:dyDescent="0.45">
      <c r="A3295" t="s">
        <v>4982</v>
      </c>
      <c r="B3295" t="s">
        <v>79</v>
      </c>
      <c r="C3295">
        <v>10023911187</v>
      </c>
      <c r="D3295" s="9">
        <v>36500</v>
      </c>
    </row>
    <row r="3296" spans="1:4" x14ac:dyDescent="0.45">
      <c r="A3296" t="s">
        <v>4983</v>
      </c>
      <c r="B3296" t="s">
        <v>282</v>
      </c>
      <c r="C3296">
        <v>10036013959</v>
      </c>
      <c r="D3296" s="9">
        <v>37258</v>
      </c>
    </row>
    <row r="3297" spans="1:4" x14ac:dyDescent="0.45">
      <c r="A3297" t="s">
        <v>4984</v>
      </c>
      <c r="B3297" t="s">
        <v>46</v>
      </c>
      <c r="C3297">
        <v>10009489513</v>
      </c>
      <c r="D3297" s="9">
        <v>30763</v>
      </c>
    </row>
    <row r="3298" spans="1:4" x14ac:dyDescent="0.45">
      <c r="A3298" t="s">
        <v>4985</v>
      </c>
      <c r="B3298" t="s">
        <v>282</v>
      </c>
      <c r="C3298">
        <v>10034912001</v>
      </c>
      <c r="D3298" s="9">
        <v>35849</v>
      </c>
    </row>
    <row r="3299" spans="1:4" x14ac:dyDescent="0.45">
      <c r="A3299" t="s">
        <v>4986</v>
      </c>
      <c r="B3299" t="s">
        <v>143</v>
      </c>
      <c r="C3299">
        <v>10054289769</v>
      </c>
      <c r="D3299" s="9">
        <v>37435</v>
      </c>
    </row>
    <row r="3300" spans="1:4" x14ac:dyDescent="0.45">
      <c r="A3300" t="s">
        <v>4987</v>
      </c>
      <c r="B3300" t="s">
        <v>61</v>
      </c>
      <c r="C3300">
        <v>10074370385</v>
      </c>
      <c r="D3300" s="9">
        <v>36058</v>
      </c>
    </row>
    <row r="3301" spans="1:4" x14ac:dyDescent="0.45">
      <c r="A3301" t="s">
        <v>4988</v>
      </c>
      <c r="B3301" t="s">
        <v>2334</v>
      </c>
      <c r="C3301">
        <v>10045364759</v>
      </c>
      <c r="D3301" s="9">
        <v>37006</v>
      </c>
    </row>
    <row r="3302" spans="1:4" x14ac:dyDescent="0.45">
      <c r="A3302" t="s">
        <v>4989</v>
      </c>
      <c r="B3302" t="s">
        <v>70</v>
      </c>
      <c r="C3302">
        <v>10007193239</v>
      </c>
      <c r="D3302" s="9">
        <v>33970</v>
      </c>
    </row>
    <row r="3303" spans="1:4" x14ac:dyDescent="0.45">
      <c r="A3303" t="s">
        <v>4990</v>
      </c>
      <c r="B3303" t="s">
        <v>485</v>
      </c>
      <c r="C3303">
        <v>10063489312</v>
      </c>
      <c r="D3303" s="9">
        <v>36998</v>
      </c>
    </row>
    <row r="3304" spans="1:4" x14ac:dyDescent="0.45">
      <c r="A3304" t="s">
        <v>4991</v>
      </c>
      <c r="B3304" t="s">
        <v>2334</v>
      </c>
      <c r="C3304">
        <v>10007836267</v>
      </c>
      <c r="D3304" s="9">
        <v>32349</v>
      </c>
    </row>
    <row r="3305" spans="1:4" x14ac:dyDescent="0.45">
      <c r="A3305" t="s">
        <v>4992</v>
      </c>
      <c r="B3305" t="s">
        <v>3954</v>
      </c>
      <c r="C3305">
        <v>10085207713</v>
      </c>
      <c r="D3305" s="9">
        <v>34984</v>
      </c>
    </row>
    <row r="3306" spans="1:4" x14ac:dyDescent="0.45">
      <c r="A3306" t="s">
        <v>2170</v>
      </c>
      <c r="B3306" t="s">
        <v>46</v>
      </c>
      <c r="C3306">
        <v>10073128078</v>
      </c>
      <c r="D3306" s="9">
        <v>38859</v>
      </c>
    </row>
    <row r="3307" spans="1:4" x14ac:dyDescent="0.45">
      <c r="A3307" t="s">
        <v>4993</v>
      </c>
      <c r="B3307" t="s">
        <v>131</v>
      </c>
      <c r="C3307">
        <v>10050979342</v>
      </c>
      <c r="D3307" s="9">
        <v>38198</v>
      </c>
    </row>
    <row r="3308" spans="1:4" x14ac:dyDescent="0.45">
      <c r="A3308" t="s">
        <v>4994</v>
      </c>
      <c r="B3308" t="s">
        <v>2233</v>
      </c>
      <c r="C3308">
        <v>10007257806</v>
      </c>
      <c r="D3308" s="9">
        <v>32503</v>
      </c>
    </row>
    <row r="3309" spans="1:4" x14ac:dyDescent="0.45">
      <c r="A3309" t="s">
        <v>4995</v>
      </c>
      <c r="B3309" t="s">
        <v>121</v>
      </c>
      <c r="C3309">
        <v>10010842257</v>
      </c>
      <c r="D3309" s="9">
        <v>35264</v>
      </c>
    </row>
    <row r="3310" spans="1:4" x14ac:dyDescent="0.45">
      <c r="A3310" t="s">
        <v>4996</v>
      </c>
      <c r="B3310" t="s">
        <v>70</v>
      </c>
      <c r="C3310">
        <v>10008870834</v>
      </c>
      <c r="D3310" s="9">
        <v>35210</v>
      </c>
    </row>
    <row r="3311" spans="1:4" x14ac:dyDescent="0.45">
      <c r="A3311" t="s">
        <v>336</v>
      </c>
      <c r="B3311" t="s">
        <v>70</v>
      </c>
      <c r="C3311">
        <v>10051466059</v>
      </c>
      <c r="D3311" s="9">
        <v>34868</v>
      </c>
    </row>
    <row r="3312" spans="1:4" x14ac:dyDescent="0.45">
      <c r="A3312" t="s">
        <v>4997</v>
      </c>
      <c r="B3312" t="s">
        <v>70</v>
      </c>
      <c r="C3312">
        <v>10008700779</v>
      </c>
      <c r="D3312" s="9">
        <v>34868</v>
      </c>
    </row>
    <row r="3313" spans="1:4" x14ac:dyDescent="0.45">
      <c r="A3313" t="s">
        <v>2176</v>
      </c>
      <c r="B3313" t="s">
        <v>70</v>
      </c>
      <c r="C3313">
        <v>10056232092</v>
      </c>
      <c r="D3313" s="9">
        <v>35210</v>
      </c>
    </row>
    <row r="3314" spans="1:4" x14ac:dyDescent="0.45">
      <c r="A3314" t="s">
        <v>4998</v>
      </c>
      <c r="B3314" t="s">
        <v>121</v>
      </c>
      <c r="C3314">
        <v>10106735750</v>
      </c>
      <c r="D3314" s="9">
        <v>35887</v>
      </c>
    </row>
    <row r="3315" spans="1:4" x14ac:dyDescent="0.45">
      <c r="A3315" t="s">
        <v>4999</v>
      </c>
      <c r="B3315" t="s">
        <v>131</v>
      </c>
      <c r="C3315">
        <v>10015646888</v>
      </c>
      <c r="D3315" s="9">
        <v>35441</v>
      </c>
    </row>
    <row r="3316" spans="1:4" x14ac:dyDescent="0.45">
      <c r="A3316" t="s">
        <v>5000</v>
      </c>
      <c r="B3316" t="s">
        <v>131</v>
      </c>
      <c r="C3316">
        <v>10006603761</v>
      </c>
      <c r="D3316" s="9">
        <v>33427</v>
      </c>
    </row>
    <row r="3317" spans="1:4" x14ac:dyDescent="0.45">
      <c r="A3317" t="s">
        <v>5001</v>
      </c>
      <c r="B3317" t="s">
        <v>121</v>
      </c>
      <c r="C3317">
        <v>10035202795</v>
      </c>
      <c r="D3317" s="9">
        <v>36675</v>
      </c>
    </row>
    <row r="3318" spans="1:4" x14ac:dyDescent="0.45">
      <c r="A3318" t="s">
        <v>173</v>
      </c>
      <c r="B3318" t="s">
        <v>61</v>
      </c>
      <c r="C3318">
        <v>10028734212</v>
      </c>
      <c r="D3318" s="9">
        <v>36958</v>
      </c>
    </row>
    <row r="3319" spans="1:4" x14ac:dyDescent="0.45">
      <c r="A3319" t="s">
        <v>1977</v>
      </c>
      <c r="B3319" t="s">
        <v>177</v>
      </c>
      <c r="C3319">
        <v>10096093941</v>
      </c>
      <c r="D3319" s="9">
        <v>37463</v>
      </c>
    </row>
    <row r="3320" spans="1:4" x14ac:dyDescent="0.45">
      <c r="A3320" t="s">
        <v>5002</v>
      </c>
      <c r="B3320" t="s">
        <v>282</v>
      </c>
      <c r="C3320">
        <v>10036078021</v>
      </c>
      <c r="D3320" s="9">
        <v>37085</v>
      </c>
    </row>
    <row r="3321" spans="1:4" x14ac:dyDescent="0.45">
      <c r="A3321" t="s">
        <v>345</v>
      </c>
      <c r="B3321" t="s">
        <v>88</v>
      </c>
      <c r="C3321">
        <v>10005967908</v>
      </c>
      <c r="D3321" s="9">
        <v>33187</v>
      </c>
    </row>
    <row r="3322" spans="1:4" x14ac:dyDescent="0.45">
      <c r="A3322" t="s">
        <v>5003</v>
      </c>
      <c r="B3322" t="s">
        <v>242</v>
      </c>
      <c r="C3322">
        <v>10035025569</v>
      </c>
      <c r="D3322" s="9">
        <v>36956</v>
      </c>
    </row>
    <row r="3323" spans="1:4" x14ac:dyDescent="0.45">
      <c r="A3323" t="s">
        <v>351</v>
      </c>
      <c r="B3323" t="s">
        <v>282</v>
      </c>
      <c r="C3323">
        <v>10007498484</v>
      </c>
      <c r="D3323" s="9">
        <v>34005</v>
      </c>
    </row>
    <row r="3324" spans="1:4" x14ac:dyDescent="0.45">
      <c r="A3324" t="s">
        <v>5004</v>
      </c>
      <c r="B3324" t="s">
        <v>67</v>
      </c>
      <c r="C3324">
        <v>10009331077</v>
      </c>
      <c r="D3324" s="9">
        <v>34633</v>
      </c>
    </row>
    <row r="3325" spans="1:4" x14ac:dyDescent="0.45">
      <c r="A3325" t="s">
        <v>2175</v>
      </c>
      <c r="B3325" t="s">
        <v>96</v>
      </c>
      <c r="C3325">
        <v>10082460084</v>
      </c>
      <c r="D3325" s="9">
        <v>38777</v>
      </c>
    </row>
    <row r="3326" spans="1:4" x14ac:dyDescent="0.45">
      <c r="A3326" t="s">
        <v>5005</v>
      </c>
      <c r="B3326" t="s">
        <v>91</v>
      </c>
      <c r="C3326">
        <v>10055348786</v>
      </c>
      <c r="D3326" s="9">
        <v>36817</v>
      </c>
    </row>
    <row r="3327" spans="1:4" x14ac:dyDescent="0.45">
      <c r="A3327" t="s">
        <v>5006</v>
      </c>
      <c r="B3327" t="s">
        <v>2292</v>
      </c>
      <c r="C3327">
        <v>10015240603</v>
      </c>
      <c r="D3327" s="9">
        <v>30597</v>
      </c>
    </row>
    <row r="3328" spans="1:4" x14ac:dyDescent="0.45">
      <c r="A3328" t="s">
        <v>5007</v>
      </c>
      <c r="B3328" t="s">
        <v>49</v>
      </c>
      <c r="C3328">
        <v>10005299416</v>
      </c>
      <c r="D3328" s="9">
        <v>22598</v>
      </c>
    </row>
    <row r="3329" spans="1:4" x14ac:dyDescent="0.45">
      <c r="A3329" t="s">
        <v>5008</v>
      </c>
      <c r="B3329" t="s">
        <v>67</v>
      </c>
      <c r="C3329">
        <v>10055328073</v>
      </c>
      <c r="D3329" s="9">
        <v>29450</v>
      </c>
    </row>
    <row r="3330" spans="1:4" x14ac:dyDescent="0.45">
      <c r="A3330" t="s">
        <v>5009</v>
      </c>
      <c r="B3330" t="s">
        <v>427</v>
      </c>
      <c r="C3330">
        <v>10078439032</v>
      </c>
      <c r="D3330" s="9">
        <v>37309</v>
      </c>
    </row>
    <row r="3331" spans="1:4" x14ac:dyDescent="0.45">
      <c r="A3331" t="s">
        <v>5010</v>
      </c>
      <c r="B3331" t="s">
        <v>88</v>
      </c>
      <c r="C3331">
        <v>10054420620</v>
      </c>
      <c r="D3331" s="9">
        <v>37335</v>
      </c>
    </row>
    <row r="3332" spans="1:4" x14ac:dyDescent="0.45">
      <c r="A3332" t="s">
        <v>293</v>
      </c>
      <c r="B3332" t="s">
        <v>40</v>
      </c>
      <c r="C3332">
        <v>10007708551</v>
      </c>
      <c r="D3332" s="9">
        <v>34498</v>
      </c>
    </row>
    <row r="3333" spans="1:4" x14ac:dyDescent="0.45">
      <c r="A3333" t="s">
        <v>5011</v>
      </c>
      <c r="B3333" t="s">
        <v>91</v>
      </c>
      <c r="C3333">
        <v>10126914275</v>
      </c>
      <c r="D3333" s="9">
        <v>34487</v>
      </c>
    </row>
    <row r="3334" spans="1:4" x14ac:dyDescent="0.45">
      <c r="A3334" t="s">
        <v>5012</v>
      </c>
      <c r="B3334" t="s">
        <v>67</v>
      </c>
      <c r="C3334">
        <v>10010924911</v>
      </c>
      <c r="D3334" s="9">
        <v>31884</v>
      </c>
    </row>
    <row r="3335" spans="1:4" x14ac:dyDescent="0.45">
      <c r="A3335" t="s">
        <v>5013</v>
      </c>
      <c r="B3335" t="s">
        <v>79</v>
      </c>
      <c r="C3335">
        <v>10009322892</v>
      </c>
      <c r="D3335" s="9">
        <v>33832</v>
      </c>
    </row>
    <row r="3336" spans="1:4" x14ac:dyDescent="0.45">
      <c r="A3336" t="s">
        <v>5014</v>
      </c>
      <c r="B3336" t="s">
        <v>37</v>
      </c>
      <c r="C3336">
        <v>10022095166</v>
      </c>
      <c r="D3336" s="9">
        <v>38056</v>
      </c>
    </row>
    <row r="3337" spans="1:4" x14ac:dyDescent="0.45">
      <c r="A3337" t="s">
        <v>5015</v>
      </c>
      <c r="B3337" t="s">
        <v>79</v>
      </c>
      <c r="C3337">
        <v>10018823034</v>
      </c>
      <c r="D3337" s="9">
        <v>32945</v>
      </c>
    </row>
    <row r="3338" spans="1:4" x14ac:dyDescent="0.45">
      <c r="A3338" t="s">
        <v>5015</v>
      </c>
      <c r="B3338" t="s">
        <v>37</v>
      </c>
      <c r="C3338">
        <v>10005270114</v>
      </c>
      <c r="D3338" s="9">
        <v>32334</v>
      </c>
    </row>
    <row r="3339" spans="1:4" x14ac:dyDescent="0.45">
      <c r="A3339" t="s">
        <v>542</v>
      </c>
      <c r="B3339" t="s">
        <v>543</v>
      </c>
      <c r="C3339">
        <v>10132583927</v>
      </c>
      <c r="D3339" s="9">
        <v>38800</v>
      </c>
    </row>
    <row r="3340" spans="1:4" x14ac:dyDescent="0.45">
      <c r="A3340" t="s">
        <v>5016</v>
      </c>
      <c r="B3340" t="s">
        <v>2390</v>
      </c>
      <c r="C3340">
        <v>10062462829</v>
      </c>
      <c r="D3340" s="9">
        <v>36983</v>
      </c>
    </row>
    <row r="3341" spans="1:4" x14ac:dyDescent="0.45">
      <c r="A3341" t="s">
        <v>402</v>
      </c>
      <c r="B3341" t="s">
        <v>96</v>
      </c>
      <c r="C3341">
        <v>10006640036</v>
      </c>
      <c r="D3341" s="9">
        <v>33818</v>
      </c>
    </row>
    <row r="3342" spans="1:4" x14ac:dyDescent="0.45">
      <c r="A3342" t="s">
        <v>456</v>
      </c>
      <c r="B3342" t="s">
        <v>64</v>
      </c>
      <c r="C3342">
        <v>10016235255</v>
      </c>
      <c r="D3342" s="9">
        <v>32637</v>
      </c>
    </row>
    <row r="3343" spans="1:4" x14ac:dyDescent="0.45">
      <c r="A3343" t="s">
        <v>5017</v>
      </c>
      <c r="B3343" t="s">
        <v>67</v>
      </c>
      <c r="C3343">
        <v>10009261460</v>
      </c>
      <c r="D3343" s="9">
        <v>31791</v>
      </c>
    </row>
    <row r="3344" spans="1:4" x14ac:dyDescent="0.45">
      <c r="A3344" t="s">
        <v>5018</v>
      </c>
      <c r="B3344" t="s">
        <v>67</v>
      </c>
      <c r="C3344">
        <v>10002225223</v>
      </c>
      <c r="D3344" s="9">
        <v>25865</v>
      </c>
    </row>
    <row r="3345" spans="1:4" x14ac:dyDescent="0.45">
      <c r="A3345" t="s">
        <v>2055</v>
      </c>
      <c r="B3345" t="s">
        <v>43</v>
      </c>
      <c r="C3345">
        <v>10010857920</v>
      </c>
      <c r="D3345" s="9">
        <v>35457</v>
      </c>
    </row>
    <row r="3346" spans="1:4" x14ac:dyDescent="0.45">
      <c r="A3346" t="s">
        <v>528</v>
      </c>
      <c r="B3346" t="s">
        <v>43</v>
      </c>
      <c r="C3346">
        <v>10138586813</v>
      </c>
      <c r="D3346" s="9">
        <v>37728</v>
      </c>
    </row>
    <row r="3347" spans="1:4" x14ac:dyDescent="0.45">
      <c r="A3347" t="s">
        <v>5019</v>
      </c>
      <c r="B3347" t="s">
        <v>223</v>
      </c>
      <c r="C3347">
        <v>10045988185</v>
      </c>
      <c r="D3347" s="9">
        <v>36875</v>
      </c>
    </row>
    <row r="3348" spans="1:4" x14ac:dyDescent="0.45">
      <c r="A3348" t="s">
        <v>5020</v>
      </c>
      <c r="B3348" t="s">
        <v>43</v>
      </c>
      <c r="C3348">
        <v>10097461944</v>
      </c>
      <c r="D3348" s="9">
        <v>36245</v>
      </c>
    </row>
    <row r="3349" spans="1:4" x14ac:dyDescent="0.45">
      <c r="A3349" t="s">
        <v>5021</v>
      </c>
      <c r="B3349" t="s">
        <v>43</v>
      </c>
      <c r="C3349">
        <v>10062538308</v>
      </c>
      <c r="D3349" s="9">
        <v>36076</v>
      </c>
    </row>
    <row r="3350" spans="1:4" x14ac:dyDescent="0.45">
      <c r="A3350" t="s">
        <v>5022</v>
      </c>
      <c r="B3350" t="s">
        <v>43</v>
      </c>
      <c r="C3350">
        <v>10084757469</v>
      </c>
      <c r="D3350" s="9">
        <v>35036</v>
      </c>
    </row>
    <row r="3351" spans="1:4" x14ac:dyDescent="0.45">
      <c r="A3351" t="s">
        <v>5023</v>
      </c>
      <c r="B3351" t="s">
        <v>43</v>
      </c>
      <c r="C3351">
        <v>10010929052</v>
      </c>
      <c r="D3351" s="9">
        <v>34879</v>
      </c>
    </row>
    <row r="3352" spans="1:4" x14ac:dyDescent="0.45">
      <c r="A3352" t="s">
        <v>5024</v>
      </c>
      <c r="B3352" t="s">
        <v>223</v>
      </c>
      <c r="C3352">
        <v>10045989906</v>
      </c>
      <c r="D3352" s="9">
        <v>36908</v>
      </c>
    </row>
    <row r="3353" spans="1:4" x14ac:dyDescent="0.45">
      <c r="A3353" t="s">
        <v>2111</v>
      </c>
      <c r="B3353" t="s">
        <v>43</v>
      </c>
      <c r="C3353">
        <v>10015341845</v>
      </c>
      <c r="D3353" s="9">
        <v>35246</v>
      </c>
    </row>
    <row r="3354" spans="1:4" x14ac:dyDescent="0.45">
      <c r="A3354" t="s">
        <v>434</v>
      </c>
      <c r="B3354" t="s">
        <v>223</v>
      </c>
      <c r="C3354">
        <v>10011088393</v>
      </c>
      <c r="D3354" s="9">
        <v>35515</v>
      </c>
    </row>
    <row r="3355" spans="1:4" x14ac:dyDescent="0.45">
      <c r="A3355" t="s">
        <v>5025</v>
      </c>
      <c r="B3355" t="s">
        <v>43</v>
      </c>
      <c r="C3355">
        <v>10009809512</v>
      </c>
      <c r="D3355" s="9">
        <v>34381</v>
      </c>
    </row>
    <row r="3356" spans="1:4" x14ac:dyDescent="0.45">
      <c r="A3356" t="s">
        <v>5026</v>
      </c>
      <c r="B3356" t="s">
        <v>55</v>
      </c>
      <c r="C3356">
        <v>10009001176</v>
      </c>
      <c r="D3356" s="9">
        <v>33847</v>
      </c>
    </row>
    <row r="3357" spans="1:4" x14ac:dyDescent="0.45">
      <c r="A3357" t="s">
        <v>294</v>
      </c>
      <c r="B3357" t="s">
        <v>43</v>
      </c>
      <c r="C3357">
        <v>10062018851</v>
      </c>
      <c r="D3357" s="9">
        <v>33847</v>
      </c>
    </row>
    <row r="3358" spans="1:4" x14ac:dyDescent="0.45">
      <c r="A3358" t="s">
        <v>2112</v>
      </c>
      <c r="B3358" t="s">
        <v>43</v>
      </c>
      <c r="C3358">
        <v>10097466388</v>
      </c>
      <c r="D3358" s="9">
        <v>36975</v>
      </c>
    </row>
    <row r="3359" spans="1:4" x14ac:dyDescent="0.45">
      <c r="A3359" t="s">
        <v>5027</v>
      </c>
      <c r="B3359" t="s">
        <v>43</v>
      </c>
      <c r="C3359">
        <v>10010718278</v>
      </c>
      <c r="D3359" s="9">
        <v>34879</v>
      </c>
    </row>
    <row r="3360" spans="1:4" x14ac:dyDescent="0.45">
      <c r="A3360" t="s">
        <v>5028</v>
      </c>
      <c r="B3360" t="s">
        <v>43</v>
      </c>
      <c r="C3360">
        <v>10014662340</v>
      </c>
      <c r="D3360" s="9">
        <v>35180</v>
      </c>
    </row>
    <row r="3361" spans="1:4" x14ac:dyDescent="0.45">
      <c r="A3361" t="s">
        <v>5029</v>
      </c>
      <c r="B3361" t="s">
        <v>223</v>
      </c>
      <c r="C3361">
        <v>10015571009</v>
      </c>
      <c r="D3361" s="9">
        <v>36408</v>
      </c>
    </row>
    <row r="3362" spans="1:4" x14ac:dyDescent="0.45">
      <c r="A3362" t="s">
        <v>57</v>
      </c>
      <c r="B3362" t="s">
        <v>58</v>
      </c>
      <c r="C3362">
        <v>10059182209</v>
      </c>
      <c r="D3362" s="9">
        <v>37787</v>
      </c>
    </row>
    <row r="3363" spans="1:4" x14ac:dyDescent="0.45">
      <c r="A3363" t="s">
        <v>424</v>
      </c>
      <c r="B3363" t="s">
        <v>91</v>
      </c>
      <c r="C3363">
        <v>10007904369</v>
      </c>
      <c r="D3363" s="9">
        <v>34366</v>
      </c>
    </row>
    <row r="3364" spans="1:4" x14ac:dyDescent="0.45">
      <c r="A3364" t="s">
        <v>5030</v>
      </c>
      <c r="B3364" t="s">
        <v>67</v>
      </c>
      <c r="C3364">
        <v>10016194031</v>
      </c>
      <c r="D3364" s="9">
        <v>36402</v>
      </c>
    </row>
    <row r="3365" spans="1:4" x14ac:dyDescent="0.45">
      <c r="A3365" t="s">
        <v>5031</v>
      </c>
      <c r="B3365" t="s">
        <v>49</v>
      </c>
      <c r="C3365">
        <v>10020779606</v>
      </c>
      <c r="D3365" s="9">
        <v>37697</v>
      </c>
    </row>
    <row r="3366" spans="1:4" x14ac:dyDescent="0.45">
      <c r="A3366" t="s">
        <v>5032</v>
      </c>
      <c r="B3366" t="s">
        <v>96</v>
      </c>
      <c r="C3366">
        <v>10111820065</v>
      </c>
      <c r="D3366" s="9">
        <v>36293</v>
      </c>
    </row>
    <row r="3367" spans="1:4" x14ac:dyDescent="0.45">
      <c r="A3367" t="s">
        <v>5033</v>
      </c>
      <c r="B3367" t="s">
        <v>96</v>
      </c>
      <c r="C3367">
        <v>10073661679</v>
      </c>
      <c r="D3367" s="9">
        <v>38059</v>
      </c>
    </row>
    <row r="3368" spans="1:4" x14ac:dyDescent="0.45">
      <c r="A3368" t="s">
        <v>5034</v>
      </c>
      <c r="B3368" t="s">
        <v>96</v>
      </c>
      <c r="C3368">
        <v>10009711502</v>
      </c>
      <c r="D3368" s="9">
        <v>32237</v>
      </c>
    </row>
    <row r="3369" spans="1:4" x14ac:dyDescent="0.45">
      <c r="A3369" t="s">
        <v>5035</v>
      </c>
      <c r="B3369" t="s">
        <v>79</v>
      </c>
      <c r="C3369">
        <v>10023783774</v>
      </c>
      <c r="D3369" s="9">
        <v>36938</v>
      </c>
    </row>
    <row r="3370" spans="1:4" x14ac:dyDescent="0.45">
      <c r="A3370" t="s">
        <v>5036</v>
      </c>
      <c r="B3370" t="s">
        <v>91</v>
      </c>
      <c r="C3370">
        <v>10055223595</v>
      </c>
      <c r="D3370" s="9">
        <v>36856</v>
      </c>
    </row>
    <row r="3371" spans="1:4" x14ac:dyDescent="0.45">
      <c r="A3371" t="s">
        <v>544</v>
      </c>
      <c r="B3371" t="s">
        <v>91</v>
      </c>
      <c r="C3371">
        <v>10128740808</v>
      </c>
      <c r="D3371" s="9">
        <v>35469</v>
      </c>
    </row>
    <row r="3372" spans="1:4" x14ac:dyDescent="0.45">
      <c r="A3372" t="s">
        <v>2138</v>
      </c>
      <c r="B3372" t="s">
        <v>43</v>
      </c>
      <c r="C3372">
        <v>10096778092</v>
      </c>
      <c r="D3372" s="9">
        <v>37820</v>
      </c>
    </row>
    <row r="3373" spans="1:4" x14ac:dyDescent="0.45">
      <c r="A3373" t="s">
        <v>5037</v>
      </c>
      <c r="B3373" t="s">
        <v>43</v>
      </c>
      <c r="C3373">
        <v>10062492232</v>
      </c>
      <c r="D3373" s="9">
        <v>35743</v>
      </c>
    </row>
    <row r="3374" spans="1:4" x14ac:dyDescent="0.45">
      <c r="A3374" t="s">
        <v>5038</v>
      </c>
      <c r="B3374" t="s">
        <v>2390</v>
      </c>
      <c r="C3374">
        <v>10009677550</v>
      </c>
      <c r="D3374" s="9">
        <v>35719</v>
      </c>
    </row>
    <row r="3375" spans="1:4" x14ac:dyDescent="0.45">
      <c r="A3375" t="s">
        <v>395</v>
      </c>
      <c r="B3375" t="s">
        <v>88</v>
      </c>
      <c r="C3375">
        <v>10003100950</v>
      </c>
      <c r="D3375" s="9">
        <v>31755</v>
      </c>
    </row>
    <row r="3376" spans="1:4" x14ac:dyDescent="0.45">
      <c r="A3376" t="s">
        <v>5039</v>
      </c>
      <c r="B3376" t="s">
        <v>46</v>
      </c>
      <c r="C3376">
        <v>10008883968</v>
      </c>
      <c r="D3376" s="9">
        <v>35249</v>
      </c>
    </row>
    <row r="3377" spans="1:4" x14ac:dyDescent="0.45">
      <c r="A3377" t="s">
        <v>5040</v>
      </c>
      <c r="B3377" t="s">
        <v>58</v>
      </c>
      <c r="C3377">
        <v>10054339582</v>
      </c>
      <c r="D3377" s="9">
        <v>37028</v>
      </c>
    </row>
    <row r="3378" spans="1:4" x14ac:dyDescent="0.45">
      <c r="A3378" t="s">
        <v>2114</v>
      </c>
      <c r="B3378" t="s">
        <v>96</v>
      </c>
      <c r="C3378">
        <v>10010939055</v>
      </c>
      <c r="D3378" s="9">
        <v>36348</v>
      </c>
    </row>
    <row r="3379" spans="1:4" x14ac:dyDescent="0.45">
      <c r="A3379" t="s">
        <v>5041</v>
      </c>
      <c r="B3379" t="s">
        <v>83</v>
      </c>
      <c r="C3379">
        <v>10083135650</v>
      </c>
      <c r="D3379" s="9">
        <v>37772</v>
      </c>
    </row>
    <row r="3380" spans="1:4" x14ac:dyDescent="0.45">
      <c r="A3380" t="s">
        <v>5042</v>
      </c>
      <c r="B3380" t="s">
        <v>58</v>
      </c>
      <c r="C3380">
        <v>10053904294</v>
      </c>
      <c r="D3380" s="9">
        <v>37915</v>
      </c>
    </row>
    <row r="3381" spans="1:4" x14ac:dyDescent="0.45">
      <c r="A3381" t="s">
        <v>5043</v>
      </c>
      <c r="B3381" t="s">
        <v>91</v>
      </c>
      <c r="C3381">
        <v>10009024519</v>
      </c>
      <c r="D3381" s="9">
        <v>28346</v>
      </c>
    </row>
    <row r="3382" spans="1:4" x14ac:dyDescent="0.45">
      <c r="A3382" t="s">
        <v>5044</v>
      </c>
      <c r="B3382" t="s">
        <v>67</v>
      </c>
      <c r="C3382">
        <v>10007242951</v>
      </c>
      <c r="D3382" s="9">
        <v>29483</v>
      </c>
    </row>
    <row r="3383" spans="1:4" x14ac:dyDescent="0.45">
      <c r="A3383" t="s">
        <v>2033</v>
      </c>
      <c r="B3383" t="s">
        <v>67</v>
      </c>
      <c r="C3383">
        <v>10009354319</v>
      </c>
      <c r="D3383" s="9">
        <v>35665</v>
      </c>
    </row>
    <row r="3384" spans="1:4" x14ac:dyDescent="0.45">
      <c r="A3384" t="s">
        <v>5045</v>
      </c>
      <c r="B3384" t="s">
        <v>79</v>
      </c>
      <c r="C3384">
        <v>10119693031</v>
      </c>
      <c r="D3384" s="9">
        <v>38497</v>
      </c>
    </row>
    <row r="3385" spans="1:4" x14ac:dyDescent="0.45">
      <c r="A3385" t="s">
        <v>5046</v>
      </c>
      <c r="B3385" t="s">
        <v>37</v>
      </c>
      <c r="C3385">
        <v>10010600161</v>
      </c>
      <c r="D3385" s="9">
        <v>35686</v>
      </c>
    </row>
    <row r="3386" spans="1:4" x14ac:dyDescent="0.45">
      <c r="A3386" t="s">
        <v>5047</v>
      </c>
      <c r="B3386" t="s">
        <v>64</v>
      </c>
      <c r="C3386">
        <v>10010589956</v>
      </c>
      <c r="D3386" s="9">
        <v>28066</v>
      </c>
    </row>
    <row r="3387" spans="1:4" x14ac:dyDescent="0.45">
      <c r="A3387" t="s">
        <v>5048</v>
      </c>
      <c r="B3387" t="s">
        <v>64</v>
      </c>
      <c r="C3387">
        <v>10075987760</v>
      </c>
      <c r="D3387" s="9">
        <v>26504</v>
      </c>
    </row>
    <row r="3388" spans="1:4" x14ac:dyDescent="0.45">
      <c r="A3388" t="s">
        <v>5049</v>
      </c>
      <c r="B3388" t="s">
        <v>91</v>
      </c>
      <c r="C3388">
        <v>10072487777</v>
      </c>
      <c r="D3388" s="9">
        <v>33546</v>
      </c>
    </row>
    <row r="3389" spans="1:4" x14ac:dyDescent="0.45">
      <c r="A3389" t="s">
        <v>5050</v>
      </c>
      <c r="B3389" t="s">
        <v>79</v>
      </c>
      <c r="C3389">
        <v>10019295102</v>
      </c>
      <c r="D3389" s="9">
        <v>35695</v>
      </c>
    </row>
    <row r="3390" spans="1:4" x14ac:dyDescent="0.45">
      <c r="A3390" t="s">
        <v>5051</v>
      </c>
      <c r="B3390" t="s">
        <v>79</v>
      </c>
      <c r="C3390">
        <v>10119693132</v>
      </c>
      <c r="D3390" s="9">
        <v>38523</v>
      </c>
    </row>
    <row r="3391" spans="1:4" x14ac:dyDescent="0.45">
      <c r="A3391" t="s">
        <v>5052</v>
      </c>
      <c r="B3391" t="s">
        <v>91</v>
      </c>
      <c r="C3391">
        <v>10008882756</v>
      </c>
      <c r="D3391" s="9">
        <v>30826</v>
      </c>
    </row>
    <row r="3392" spans="1:4" x14ac:dyDescent="0.45">
      <c r="A3392" t="s">
        <v>33</v>
      </c>
      <c r="B3392" t="s">
        <v>34</v>
      </c>
      <c r="C3392">
        <v>10014173300</v>
      </c>
      <c r="D3392" s="9">
        <v>36236</v>
      </c>
    </row>
    <row r="3393" spans="1:4" x14ac:dyDescent="0.45">
      <c r="A3393" t="s">
        <v>2098</v>
      </c>
      <c r="B3393" t="s">
        <v>58</v>
      </c>
      <c r="C3393">
        <v>10053580659</v>
      </c>
      <c r="D3393" s="9">
        <v>37594</v>
      </c>
    </row>
    <row r="3394" spans="1:4" x14ac:dyDescent="0.45">
      <c r="A3394" t="s">
        <v>5053</v>
      </c>
      <c r="B3394" t="s">
        <v>58</v>
      </c>
      <c r="C3394">
        <v>10055517831</v>
      </c>
      <c r="D3394" s="9">
        <v>37913</v>
      </c>
    </row>
    <row r="3395" spans="1:4" x14ac:dyDescent="0.45">
      <c r="A3395" t="s">
        <v>247</v>
      </c>
      <c r="B3395" t="s">
        <v>34</v>
      </c>
      <c r="C3395">
        <v>10002919175</v>
      </c>
      <c r="D3395" s="9">
        <v>30239</v>
      </c>
    </row>
    <row r="3396" spans="1:4" x14ac:dyDescent="0.45">
      <c r="A3396" t="s">
        <v>5054</v>
      </c>
      <c r="B3396" t="s">
        <v>58</v>
      </c>
      <c r="C3396">
        <v>10111052654</v>
      </c>
      <c r="D3396" s="9">
        <v>38260</v>
      </c>
    </row>
    <row r="3397" spans="1:4" x14ac:dyDescent="0.45">
      <c r="A3397" t="s">
        <v>5055</v>
      </c>
      <c r="B3397" t="s">
        <v>429</v>
      </c>
      <c r="C3397">
        <v>10010195993</v>
      </c>
      <c r="D3397" s="9">
        <v>23494</v>
      </c>
    </row>
    <row r="3398" spans="1:4" x14ac:dyDescent="0.45">
      <c r="A3398" t="s">
        <v>5056</v>
      </c>
      <c r="B3398" t="s">
        <v>37</v>
      </c>
      <c r="C3398">
        <v>10022025852</v>
      </c>
      <c r="D3398" s="9">
        <v>36448</v>
      </c>
    </row>
    <row r="3399" spans="1:4" x14ac:dyDescent="0.45">
      <c r="A3399" t="s">
        <v>90</v>
      </c>
      <c r="B3399" t="s">
        <v>91</v>
      </c>
      <c r="C3399">
        <v>10123068126</v>
      </c>
      <c r="D3399" s="9">
        <v>38564</v>
      </c>
    </row>
    <row r="3400" spans="1:4" x14ac:dyDescent="0.45">
      <c r="A3400" t="s">
        <v>5057</v>
      </c>
      <c r="B3400" t="s">
        <v>67</v>
      </c>
      <c r="C3400">
        <v>10009509923</v>
      </c>
      <c r="D3400" s="9">
        <v>35161</v>
      </c>
    </row>
    <row r="3401" spans="1:4" x14ac:dyDescent="0.45">
      <c r="A3401" t="s">
        <v>156</v>
      </c>
      <c r="B3401" t="s">
        <v>67</v>
      </c>
      <c r="C3401">
        <v>10045969492</v>
      </c>
      <c r="D3401" s="9">
        <v>34509</v>
      </c>
    </row>
    <row r="3402" spans="1:4" x14ac:dyDescent="0.45">
      <c r="A3402" t="s">
        <v>5058</v>
      </c>
      <c r="B3402" t="s">
        <v>37</v>
      </c>
      <c r="C3402">
        <v>10011079808</v>
      </c>
      <c r="D3402" s="9">
        <v>33406</v>
      </c>
    </row>
    <row r="3403" spans="1:4" x14ac:dyDescent="0.45">
      <c r="A3403" t="s">
        <v>5059</v>
      </c>
      <c r="B3403" t="s">
        <v>79</v>
      </c>
      <c r="C3403">
        <v>10014178754</v>
      </c>
      <c r="D3403" s="9">
        <v>36202</v>
      </c>
    </row>
    <row r="3404" spans="1:4" x14ac:dyDescent="0.45">
      <c r="A3404" t="s">
        <v>5060</v>
      </c>
      <c r="B3404" t="s">
        <v>37</v>
      </c>
      <c r="C3404">
        <v>10007898107</v>
      </c>
      <c r="D3404" s="9">
        <v>34421</v>
      </c>
    </row>
    <row r="3405" spans="1:4" x14ac:dyDescent="0.45">
      <c r="A3405" t="s">
        <v>5061</v>
      </c>
      <c r="B3405" t="s">
        <v>79</v>
      </c>
      <c r="C3405">
        <v>10007500003</v>
      </c>
      <c r="D3405" s="9">
        <v>34227</v>
      </c>
    </row>
    <row r="3406" spans="1:4" x14ac:dyDescent="0.45">
      <c r="A3406" t="s">
        <v>5062</v>
      </c>
      <c r="B3406" t="s">
        <v>91</v>
      </c>
      <c r="C3406">
        <v>10124541718</v>
      </c>
      <c r="D3406" s="9">
        <v>38447</v>
      </c>
    </row>
    <row r="3407" spans="1:4" x14ac:dyDescent="0.45">
      <c r="A3407" t="s">
        <v>5063</v>
      </c>
      <c r="B3407" t="s">
        <v>96</v>
      </c>
      <c r="C3407">
        <v>10010664728</v>
      </c>
      <c r="D3407" s="9">
        <v>31171</v>
      </c>
    </row>
    <row r="3408" spans="1:4" x14ac:dyDescent="0.45">
      <c r="A3408" t="s">
        <v>5064</v>
      </c>
      <c r="B3408" t="s">
        <v>67</v>
      </c>
      <c r="C3408">
        <v>10054804980</v>
      </c>
      <c r="D3408" s="9">
        <v>32284</v>
      </c>
    </row>
    <row r="3409" spans="1:4" x14ac:dyDescent="0.45">
      <c r="A3409" t="s">
        <v>5065</v>
      </c>
      <c r="B3409" t="s">
        <v>67</v>
      </c>
      <c r="C3409">
        <v>10007795649</v>
      </c>
      <c r="D3409" s="9">
        <v>33997</v>
      </c>
    </row>
    <row r="3410" spans="1:4" x14ac:dyDescent="0.45">
      <c r="A3410" t="s">
        <v>2149</v>
      </c>
      <c r="B3410" t="s">
        <v>91</v>
      </c>
      <c r="C3410">
        <v>10124172310</v>
      </c>
      <c r="D3410" s="9">
        <v>38549</v>
      </c>
    </row>
    <row r="3411" spans="1:4" x14ac:dyDescent="0.45">
      <c r="A3411" t="s">
        <v>5066</v>
      </c>
      <c r="B3411" t="s">
        <v>67</v>
      </c>
      <c r="C3411">
        <v>10064733841</v>
      </c>
      <c r="D3411" s="9">
        <v>34685</v>
      </c>
    </row>
    <row r="3412" spans="1:4" x14ac:dyDescent="0.45">
      <c r="A3412" t="s">
        <v>5067</v>
      </c>
      <c r="B3412" t="s">
        <v>67</v>
      </c>
      <c r="C3412">
        <v>10007501518</v>
      </c>
      <c r="D3412" s="9">
        <v>34159</v>
      </c>
    </row>
    <row r="3413" spans="1:4" x14ac:dyDescent="0.45">
      <c r="A3413" t="s">
        <v>5068</v>
      </c>
      <c r="B3413" t="s">
        <v>242</v>
      </c>
      <c r="C3413">
        <v>10010676044</v>
      </c>
      <c r="D3413" s="9">
        <v>30050</v>
      </c>
    </row>
    <row r="3414" spans="1:4" x14ac:dyDescent="0.45">
      <c r="A3414" t="s">
        <v>5069</v>
      </c>
      <c r="B3414" t="s">
        <v>242</v>
      </c>
      <c r="C3414">
        <v>10107445870</v>
      </c>
      <c r="D3414" s="9">
        <v>38091</v>
      </c>
    </row>
    <row r="3415" spans="1:4" x14ac:dyDescent="0.45">
      <c r="A3415" t="s">
        <v>5070</v>
      </c>
      <c r="B3415" t="s">
        <v>79</v>
      </c>
      <c r="C3415">
        <v>10023774175</v>
      </c>
      <c r="D3415" s="9">
        <v>37047</v>
      </c>
    </row>
    <row r="3416" spans="1:4" x14ac:dyDescent="0.45">
      <c r="A3416" t="s">
        <v>5071</v>
      </c>
      <c r="B3416" t="s">
        <v>67</v>
      </c>
      <c r="C3416">
        <v>10084277119</v>
      </c>
      <c r="D3416" s="9">
        <v>34233</v>
      </c>
    </row>
    <row r="3417" spans="1:4" x14ac:dyDescent="0.45">
      <c r="A3417" t="s">
        <v>5072</v>
      </c>
      <c r="B3417" t="s">
        <v>64</v>
      </c>
      <c r="C3417">
        <v>10006662668</v>
      </c>
      <c r="D3417" s="9">
        <v>33585</v>
      </c>
    </row>
    <row r="3418" spans="1:4" x14ac:dyDescent="0.45">
      <c r="A3418" t="s">
        <v>128</v>
      </c>
      <c r="B3418" t="s">
        <v>46</v>
      </c>
      <c r="C3418">
        <v>10065064954</v>
      </c>
      <c r="D3418" s="9">
        <v>38180</v>
      </c>
    </row>
    <row r="3419" spans="1:4" x14ac:dyDescent="0.45">
      <c r="A3419" t="s">
        <v>5073</v>
      </c>
      <c r="B3419" t="s">
        <v>58</v>
      </c>
      <c r="C3419">
        <v>10005512715</v>
      </c>
      <c r="D3419" s="9">
        <v>32772</v>
      </c>
    </row>
    <row r="3420" spans="1:4" x14ac:dyDescent="0.45">
      <c r="A3420" t="s">
        <v>5074</v>
      </c>
      <c r="B3420" t="s">
        <v>429</v>
      </c>
      <c r="C3420">
        <v>10010786481</v>
      </c>
      <c r="D3420" s="9">
        <v>27483</v>
      </c>
    </row>
    <row r="3421" spans="1:4" x14ac:dyDescent="0.45">
      <c r="A3421" t="s">
        <v>5075</v>
      </c>
      <c r="B3421" t="s">
        <v>88</v>
      </c>
      <c r="C3421">
        <v>10015762985</v>
      </c>
      <c r="D3421" s="9">
        <v>36366</v>
      </c>
    </row>
    <row r="3422" spans="1:4" x14ac:dyDescent="0.45">
      <c r="A3422" t="s">
        <v>5076</v>
      </c>
      <c r="B3422" t="s">
        <v>46</v>
      </c>
      <c r="C3422">
        <v>10065055052</v>
      </c>
      <c r="D3422" s="9">
        <v>38081</v>
      </c>
    </row>
    <row r="3423" spans="1:4" x14ac:dyDescent="0.45">
      <c r="A3423" t="s">
        <v>200</v>
      </c>
      <c r="B3423" t="s">
        <v>37</v>
      </c>
      <c r="C3423">
        <v>10022056265</v>
      </c>
      <c r="D3423" s="9">
        <v>36895</v>
      </c>
    </row>
    <row r="3424" spans="1:4" x14ac:dyDescent="0.45">
      <c r="A3424" t="s">
        <v>5077</v>
      </c>
      <c r="B3424" t="s">
        <v>37</v>
      </c>
      <c r="C3424">
        <v>10009137178</v>
      </c>
      <c r="D3424" s="9">
        <v>35282</v>
      </c>
    </row>
    <row r="3425" spans="1:4" x14ac:dyDescent="0.45">
      <c r="A3425" t="s">
        <v>5078</v>
      </c>
      <c r="B3425" t="s">
        <v>88</v>
      </c>
      <c r="C3425">
        <v>10036434089</v>
      </c>
      <c r="D3425" s="9">
        <v>38062</v>
      </c>
    </row>
    <row r="3426" spans="1:4" x14ac:dyDescent="0.45">
      <c r="A3426" t="s">
        <v>5079</v>
      </c>
      <c r="B3426" t="s">
        <v>363</v>
      </c>
      <c r="C3426">
        <v>10010928850</v>
      </c>
      <c r="D3426" s="9">
        <v>35269</v>
      </c>
    </row>
    <row r="3427" spans="1:4" x14ac:dyDescent="0.45">
      <c r="A3427" t="s">
        <v>2168</v>
      </c>
      <c r="B3427" t="s">
        <v>64</v>
      </c>
      <c r="C3427">
        <v>10132201280</v>
      </c>
      <c r="D3427" s="9">
        <v>38766</v>
      </c>
    </row>
    <row r="3428" spans="1:4" x14ac:dyDescent="0.45">
      <c r="A3428" t="s">
        <v>5080</v>
      </c>
      <c r="B3428" t="s">
        <v>67</v>
      </c>
      <c r="C3428">
        <v>10016190896</v>
      </c>
      <c r="D3428" s="9">
        <v>31715</v>
      </c>
    </row>
    <row r="3429" spans="1:4" x14ac:dyDescent="0.45">
      <c r="A3429" t="s">
        <v>5081</v>
      </c>
      <c r="B3429" t="s">
        <v>67</v>
      </c>
      <c r="C3429">
        <v>10010741318</v>
      </c>
      <c r="D3429" s="9">
        <v>35618</v>
      </c>
    </row>
    <row r="3430" spans="1:4" x14ac:dyDescent="0.45">
      <c r="A3430" t="s">
        <v>5082</v>
      </c>
      <c r="B3430" t="s">
        <v>79</v>
      </c>
      <c r="C3430">
        <v>10023928769</v>
      </c>
      <c r="D3430" s="9">
        <v>36646</v>
      </c>
    </row>
    <row r="3431" spans="1:4" x14ac:dyDescent="0.45">
      <c r="A3431" t="s">
        <v>5083</v>
      </c>
      <c r="B3431" t="s">
        <v>79</v>
      </c>
      <c r="C3431">
        <v>10023732345</v>
      </c>
      <c r="D3431" s="9">
        <v>37170</v>
      </c>
    </row>
    <row r="3432" spans="1:4" x14ac:dyDescent="0.45">
      <c r="A3432" t="s">
        <v>5084</v>
      </c>
      <c r="B3432" t="s">
        <v>91</v>
      </c>
      <c r="C3432">
        <v>10092411476</v>
      </c>
      <c r="D3432" s="9">
        <v>37616</v>
      </c>
    </row>
    <row r="3433" spans="1:4" x14ac:dyDescent="0.45">
      <c r="A3433" t="s">
        <v>5085</v>
      </c>
      <c r="B3433" t="s">
        <v>58</v>
      </c>
      <c r="C3433">
        <v>10053374434</v>
      </c>
      <c r="D3433" s="9">
        <v>37909</v>
      </c>
    </row>
    <row r="3434" spans="1:4" x14ac:dyDescent="0.45">
      <c r="A3434" t="s">
        <v>5086</v>
      </c>
      <c r="B3434" t="s">
        <v>43</v>
      </c>
      <c r="C3434">
        <v>10006410973</v>
      </c>
      <c r="D3434" s="9">
        <v>32731</v>
      </c>
    </row>
    <row r="3435" spans="1:4" x14ac:dyDescent="0.45">
      <c r="A3435" t="s">
        <v>5087</v>
      </c>
      <c r="B3435" t="s">
        <v>223</v>
      </c>
      <c r="C3435">
        <v>10009151427</v>
      </c>
      <c r="D3435" s="9">
        <v>35421</v>
      </c>
    </row>
    <row r="3436" spans="1:4" x14ac:dyDescent="0.45">
      <c r="A3436" t="s">
        <v>5088</v>
      </c>
      <c r="B3436" t="s">
        <v>96</v>
      </c>
      <c r="C3436">
        <v>10052015424</v>
      </c>
      <c r="D3436" s="9">
        <v>38005</v>
      </c>
    </row>
    <row r="3437" spans="1:4" x14ac:dyDescent="0.45">
      <c r="A3437" t="s">
        <v>5089</v>
      </c>
      <c r="B3437" t="s">
        <v>91</v>
      </c>
      <c r="C3437">
        <v>10008999762</v>
      </c>
      <c r="D3437" s="9">
        <v>34944</v>
      </c>
    </row>
    <row r="3438" spans="1:4" x14ac:dyDescent="0.45">
      <c r="A3438" t="s">
        <v>231</v>
      </c>
      <c r="B3438" t="s">
        <v>37</v>
      </c>
      <c r="C3438">
        <v>10022042828</v>
      </c>
      <c r="D3438" s="9">
        <v>37500</v>
      </c>
    </row>
    <row r="3439" spans="1:4" x14ac:dyDescent="0.45">
      <c r="A3439" t="s">
        <v>5090</v>
      </c>
      <c r="B3439" t="s">
        <v>67</v>
      </c>
      <c r="C3439">
        <v>10010926426</v>
      </c>
      <c r="D3439" s="9">
        <v>33531</v>
      </c>
    </row>
    <row r="3440" spans="1:4" x14ac:dyDescent="0.45">
      <c r="A3440" t="s">
        <v>5091</v>
      </c>
      <c r="B3440" t="s">
        <v>3066</v>
      </c>
      <c r="C3440">
        <v>10121258367</v>
      </c>
      <c r="D3440" s="9">
        <v>37283</v>
      </c>
    </row>
    <row r="3441" spans="1:4" x14ac:dyDescent="0.45">
      <c r="A3441" t="s">
        <v>5092</v>
      </c>
      <c r="B3441" t="s">
        <v>52</v>
      </c>
      <c r="C3441">
        <v>10005729044</v>
      </c>
      <c r="D3441" s="9">
        <v>32583</v>
      </c>
    </row>
    <row r="3442" spans="1:4" x14ac:dyDescent="0.45">
      <c r="A3442" t="s">
        <v>5093</v>
      </c>
      <c r="B3442" t="s">
        <v>43</v>
      </c>
      <c r="C3442">
        <v>10062462526</v>
      </c>
      <c r="D3442" s="9">
        <v>36368</v>
      </c>
    </row>
    <row r="3443" spans="1:4" x14ac:dyDescent="0.45">
      <c r="A3443" t="s">
        <v>5094</v>
      </c>
      <c r="B3443" t="s">
        <v>43</v>
      </c>
      <c r="C3443">
        <v>10061198088</v>
      </c>
      <c r="D3443" s="9">
        <v>35771</v>
      </c>
    </row>
    <row r="3444" spans="1:4" x14ac:dyDescent="0.45">
      <c r="A3444" t="s">
        <v>5094</v>
      </c>
      <c r="B3444" t="s">
        <v>43</v>
      </c>
      <c r="C3444">
        <v>10014659714</v>
      </c>
      <c r="D3444" s="9">
        <v>35771</v>
      </c>
    </row>
    <row r="3445" spans="1:4" x14ac:dyDescent="0.45">
      <c r="A3445" t="s">
        <v>5095</v>
      </c>
      <c r="B3445" t="s">
        <v>43</v>
      </c>
      <c r="C3445">
        <v>10010916928</v>
      </c>
      <c r="D3445" s="9">
        <v>35318</v>
      </c>
    </row>
    <row r="3446" spans="1:4" x14ac:dyDescent="0.45">
      <c r="A3446" t="s">
        <v>5096</v>
      </c>
      <c r="B3446" t="s">
        <v>370</v>
      </c>
      <c r="C3446">
        <v>10123474213</v>
      </c>
      <c r="D3446" s="9">
        <v>29881</v>
      </c>
    </row>
    <row r="3447" spans="1:4" x14ac:dyDescent="0.45">
      <c r="A3447" t="s">
        <v>5097</v>
      </c>
      <c r="B3447" t="s">
        <v>370</v>
      </c>
      <c r="C3447">
        <v>10114931240</v>
      </c>
      <c r="D3447" s="9">
        <v>36751</v>
      </c>
    </row>
    <row r="3448" spans="1:4" x14ac:dyDescent="0.45">
      <c r="A3448" t="s">
        <v>1983</v>
      </c>
      <c r="B3448" t="s">
        <v>49</v>
      </c>
      <c r="C3448">
        <v>10173333021</v>
      </c>
      <c r="D3448" s="9">
        <v>39078</v>
      </c>
    </row>
    <row r="3449" spans="1:4" x14ac:dyDescent="0.45">
      <c r="A3449" t="s">
        <v>5098</v>
      </c>
      <c r="B3449" t="s">
        <v>49</v>
      </c>
      <c r="C3449">
        <v>10063227311</v>
      </c>
      <c r="D3449" s="9">
        <v>33584</v>
      </c>
    </row>
    <row r="3450" spans="1:4" x14ac:dyDescent="0.45">
      <c r="A3450" t="s">
        <v>5099</v>
      </c>
      <c r="B3450" t="s">
        <v>49</v>
      </c>
      <c r="C3450">
        <v>10076035452</v>
      </c>
      <c r="D3450" s="9">
        <v>33341</v>
      </c>
    </row>
    <row r="3451" spans="1:4" x14ac:dyDescent="0.45">
      <c r="A3451" t="s">
        <v>5100</v>
      </c>
      <c r="B3451" t="s">
        <v>143</v>
      </c>
      <c r="C3451">
        <v>10015874133</v>
      </c>
      <c r="D3451" s="9">
        <v>36421</v>
      </c>
    </row>
    <row r="3452" spans="1:4" x14ac:dyDescent="0.45">
      <c r="A3452" t="s">
        <v>5101</v>
      </c>
      <c r="B3452" t="s">
        <v>43</v>
      </c>
      <c r="C3452">
        <v>10136037531</v>
      </c>
      <c r="D3452" s="9">
        <v>38333</v>
      </c>
    </row>
    <row r="3453" spans="1:4" x14ac:dyDescent="0.45">
      <c r="A3453" t="s">
        <v>5102</v>
      </c>
      <c r="B3453" t="s">
        <v>121</v>
      </c>
      <c r="C3453">
        <v>10066995254</v>
      </c>
      <c r="D3453" s="9">
        <v>36865</v>
      </c>
    </row>
    <row r="3454" spans="1:4" x14ac:dyDescent="0.45">
      <c r="A3454" t="s">
        <v>5103</v>
      </c>
      <c r="B3454" t="s">
        <v>363</v>
      </c>
      <c r="C3454">
        <v>10063606924</v>
      </c>
      <c r="D3454" s="9">
        <v>35884</v>
      </c>
    </row>
    <row r="3455" spans="1:4" x14ac:dyDescent="0.45">
      <c r="A3455" t="s">
        <v>5104</v>
      </c>
      <c r="B3455" t="s">
        <v>43</v>
      </c>
      <c r="C3455">
        <v>10009215182</v>
      </c>
      <c r="D3455" s="9">
        <v>35073</v>
      </c>
    </row>
    <row r="3456" spans="1:4" x14ac:dyDescent="0.45">
      <c r="A3456" t="s">
        <v>203</v>
      </c>
      <c r="B3456" t="s">
        <v>55</v>
      </c>
      <c r="C3456">
        <v>10008999055</v>
      </c>
      <c r="D3456" s="9">
        <v>34035</v>
      </c>
    </row>
    <row r="3457" spans="1:4" x14ac:dyDescent="0.45">
      <c r="A3457" t="s">
        <v>5105</v>
      </c>
      <c r="B3457" t="s">
        <v>121</v>
      </c>
      <c r="C3457">
        <v>10051979351</v>
      </c>
      <c r="D3457" s="9">
        <v>36655</v>
      </c>
    </row>
    <row r="3458" spans="1:4" x14ac:dyDescent="0.45">
      <c r="A3458" t="s">
        <v>1942</v>
      </c>
      <c r="B3458" t="s">
        <v>143</v>
      </c>
      <c r="C3458">
        <v>10075346853</v>
      </c>
      <c r="D3458" s="9">
        <v>36353</v>
      </c>
    </row>
    <row r="3459" spans="1:4" x14ac:dyDescent="0.45">
      <c r="A3459" t="s">
        <v>5106</v>
      </c>
      <c r="B3459" t="s">
        <v>143</v>
      </c>
      <c r="C3459">
        <v>10091016595</v>
      </c>
      <c r="D3459" s="9">
        <v>36353</v>
      </c>
    </row>
    <row r="3460" spans="1:4" x14ac:dyDescent="0.45">
      <c r="A3460" t="s">
        <v>5107</v>
      </c>
      <c r="B3460" t="s">
        <v>506</v>
      </c>
      <c r="C3460">
        <v>10053606628</v>
      </c>
      <c r="D3460" s="9">
        <v>36171</v>
      </c>
    </row>
    <row r="3461" spans="1:4" x14ac:dyDescent="0.45">
      <c r="A3461" t="s">
        <v>1969</v>
      </c>
      <c r="B3461" t="s">
        <v>143</v>
      </c>
      <c r="C3461">
        <v>10054051919</v>
      </c>
      <c r="D3461" s="9">
        <v>36970</v>
      </c>
    </row>
    <row r="3462" spans="1:4" x14ac:dyDescent="0.45">
      <c r="A3462" t="s">
        <v>5108</v>
      </c>
      <c r="B3462" t="s">
        <v>2210</v>
      </c>
      <c r="C3462">
        <v>10108293309</v>
      </c>
      <c r="D3462" s="9">
        <v>33162</v>
      </c>
    </row>
    <row r="3463" spans="1:4" x14ac:dyDescent="0.45">
      <c r="A3463" t="s">
        <v>5109</v>
      </c>
      <c r="B3463" t="s">
        <v>265</v>
      </c>
      <c r="C3463">
        <v>10010105663</v>
      </c>
      <c r="D3463" s="9">
        <v>34937</v>
      </c>
    </row>
    <row r="3464" spans="1:4" x14ac:dyDescent="0.45">
      <c r="A3464" t="s">
        <v>1947</v>
      </c>
      <c r="B3464" t="s">
        <v>491</v>
      </c>
      <c r="C3464">
        <v>10083749376</v>
      </c>
      <c r="D3464" s="9">
        <v>37104</v>
      </c>
    </row>
    <row r="3465" spans="1:4" x14ac:dyDescent="0.45">
      <c r="A3465" t="s">
        <v>5110</v>
      </c>
      <c r="B3465" t="s">
        <v>265</v>
      </c>
      <c r="C3465">
        <v>10064381510</v>
      </c>
      <c r="D3465" s="9">
        <v>37662</v>
      </c>
    </row>
    <row r="3466" spans="1:4" x14ac:dyDescent="0.45">
      <c r="A3466" t="s">
        <v>5111</v>
      </c>
      <c r="B3466" t="s">
        <v>64</v>
      </c>
      <c r="C3466">
        <v>10016235457</v>
      </c>
      <c r="D3466" s="9">
        <v>31797</v>
      </c>
    </row>
    <row r="3467" spans="1:4" x14ac:dyDescent="0.45">
      <c r="A3467" t="s">
        <v>488</v>
      </c>
      <c r="B3467" t="s">
        <v>55</v>
      </c>
      <c r="C3467">
        <v>10045965957</v>
      </c>
      <c r="D3467" s="9">
        <v>36888</v>
      </c>
    </row>
    <row r="3468" spans="1:4" x14ac:dyDescent="0.45">
      <c r="A3468" t="s">
        <v>5112</v>
      </c>
      <c r="B3468" t="s">
        <v>96</v>
      </c>
      <c r="C3468">
        <v>10132537144</v>
      </c>
      <c r="D3468" s="9">
        <v>33331</v>
      </c>
    </row>
    <row r="3469" spans="1:4" x14ac:dyDescent="0.45">
      <c r="A3469" t="s">
        <v>5113</v>
      </c>
      <c r="B3469" t="s">
        <v>265</v>
      </c>
      <c r="C3469">
        <v>10081162106</v>
      </c>
      <c r="D3469" s="9">
        <v>37696</v>
      </c>
    </row>
    <row r="3470" spans="1:4" x14ac:dyDescent="0.45">
      <c r="A3470" t="s">
        <v>5114</v>
      </c>
      <c r="B3470" t="s">
        <v>363</v>
      </c>
      <c r="C3470">
        <v>10010590158</v>
      </c>
      <c r="D3470" s="9">
        <v>34558</v>
      </c>
    </row>
    <row r="3471" spans="1:4" x14ac:dyDescent="0.45">
      <c r="A3471" t="s">
        <v>5115</v>
      </c>
      <c r="B3471" t="s">
        <v>2210</v>
      </c>
      <c r="C3471">
        <v>10063403325</v>
      </c>
      <c r="D3471" s="9">
        <v>35299</v>
      </c>
    </row>
    <row r="3472" spans="1:4" x14ac:dyDescent="0.45">
      <c r="A3472" t="s">
        <v>2035</v>
      </c>
      <c r="B3472" t="s">
        <v>49</v>
      </c>
      <c r="C3472">
        <v>10009021081</v>
      </c>
      <c r="D3472" s="9">
        <v>33984</v>
      </c>
    </row>
    <row r="3473" spans="1:4" x14ac:dyDescent="0.45">
      <c r="A3473" t="s">
        <v>551</v>
      </c>
      <c r="B3473" t="s">
        <v>67</v>
      </c>
      <c r="C3473" s="85">
        <v>10153519961</v>
      </c>
      <c r="D3473" s="9">
        <v>38303</v>
      </c>
    </row>
    <row r="3474" spans="1:4" x14ac:dyDescent="0.45">
      <c r="A3474" t="s">
        <v>5116</v>
      </c>
      <c r="B3474" t="s">
        <v>363</v>
      </c>
      <c r="C3474">
        <v>10004828661</v>
      </c>
      <c r="D3474" s="9">
        <v>31520</v>
      </c>
    </row>
    <row r="3475" spans="1:4" x14ac:dyDescent="0.45">
      <c r="A3475" t="s">
        <v>5117</v>
      </c>
      <c r="B3475" t="s">
        <v>363</v>
      </c>
      <c r="C3475">
        <v>10007207686</v>
      </c>
      <c r="D3475" s="9">
        <v>33609</v>
      </c>
    </row>
    <row r="3476" spans="1:4" x14ac:dyDescent="0.45">
      <c r="A3476" t="s">
        <v>5118</v>
      </c>
      <c r="B3476" t="s">
        <v>37</v>
      </c>
      <c r="C3476">
        <v>10010630574</v>
      </c>
      <c r="D3476" s="9">
        <v>34071</v>
      </c>
    </row>
    <row r="3477" spans="1:4" x14ac:dyDescent="0.45">
      <c r="A3477" t="s">
        <v>5119</v>
      </c>
      <c r="B3477" t="s">
        <v>506</v>
      </c>
      <c r="C3477">
        <v>10079681945</v>
      </c>
      <c r="D3477" s="9">
        <v>37060</v>
      </c>
    </row>
    <row r="3478" spans="1:4" x14ac:dyDescent="0.45">
      <c r="A3478" t="s">
        <v>5120</v>
      </c>
      <c r="B3478" t="s">
        <v>363</v>
      </c>
      <c r="C3478">
        <v>10097391519</v>
      </c>
      <c r="D3478" s="9">
        <v>37183</v>
      </c>
    </row>
    <row r="3479" spans="1:4" x14ac:dyDescent="0.45">
      <c r="A3479" t="s">
        <v>5121</v>
      </c>
      <c r="B3479" t="s">
        <v>363</v>
      </c>
      <c r="C3479">
        <v>10013167631</v>
      </c>
      <c r="D3479" s="9">
        <v>32610</v>
      </c>
    </row>
    <row r="3480" spans="1:4" x14ac:dyDescent="0.45">
      <c r="A3480" t="s">
        <v>5122</v>
      </c>
      <c r="B3480" t="s">
        <v>43</v>
      </c>
      <c r="C3480">
        <v>10023482569</v>
      </c>
      <c r="D3480" s="9">
        <v>34986</v>
      </c>
    </row>
    <row r="3481" spans="1:4" x14ac:dyDescent="0.45">
      <c r="A3481" t="s">
        <v>2191</v>
      </c>
      <c r="B3481" t="s">
        <v>43</v>
      </c>
      <c r="C3481">
        <v>10089837441</v>
      </c>
      <c r="D3481" s="9">
        <v>37428</v>
      </c>
    </row>
    <row r="3482" spans="1:4" x14ac:dyDescent="0.45">
      <c r="A3482" t="s">
        <v>480</v>
      </c>
      <c r="B3482" t="s">
        <v>43</v>
      </c>
      <c r="C3482">
        <v>10129788913</v>
      </c>
      <c r="D3482" s="9">
        <v>38455</v>
      </c>
    </row>
    <row r="3483" spans="1:4" x14ac:dyDescent="0.45">
      <c r="A3483" t="s">
        <v>5123</v>
      </c>
      <c r="B3483" t="s">
        <v>73</v>
      </c>
      <c r="C3483">
        <v>10124902537</v>
      </c>
      <c r="D3483" s="9">
        <v>38446</v>
      </c>
    </row>
    <row r="3484" spans="1:4" x14ac:dyDescent="0.45">
      <c r="A3484" t="s">
        <v>5124</v>
      </c>
      <c r="B3484" t="s">
        <v>363</v>
      </c>
      <c r="C3484">
        <v>10010108693</v>
      </c>
      <c r="D3484" s="9">
        <v>34903</v>
      </c>
    </row>
    <row r="3485" spans="1:4" x14ac:dyDescent="0.45">
      <c r="A3485" t="s">
        <v>5125</v>
      </c>
      <c r="B3485" t="s">
        <v>363</v>
      </c>
      <c r="C3485">
        <v>10010100714</v>
      </c>
      <c r="D3485" s="9">
        <v>34886</v>
      </c>
    </row>
    <row r="3486" spans="1:4" x14ac:dyDescent="0.45">
      <c r="A3486" t="s">
        <v>5126</v>
      </c>
      <c r="B3486" t="s">
        <v>427</v>
      </c>
      <c r="C3486">
        <v>10119189237</v>
      </c>
      <c r="D3486" s="9">
        <v>36373</v>
      </c>
    </row>
    <row r="3487" spans="1:4" x14ac:dyDescent="0.45">
      <c r="A3487" t="s">
        <v>5127</v>
      </c>
      <c r="B3487" t="s">
        <v>2221</v>
      </c>
      <c r="C3487">
        <v>10009150619</v>
      </c>
      <c r="D3487" s="9">
        <v>35285</v>
      </c>
    </row>
    <row r="3488" spans="1:4" x14ac:dyDescent="0.45">
      <c r="A3488" t="s">
        <v>170</v>
      </c>
      <c r="B3488" t="s">
        <v>73</v>
      </c>
      <c r="C3488">
        <v>10001441139</v>
      </c>
      <c r="D3488" s="9">
        <v>29351</v>
      </c>
    </row>
    <row r="3489" spans="1:4" x14ac:dyDescent="0.45">
      <c r="A3489" t="s">
        <v>5128</v>
      </c>
      <c r="B3489" t="s">
        <v>58</v>
      </c>
      <c r="C3489">
        <v>10054660692</v>
      </c>
      <c r="D3489" s="9">
        <v>36026</v>
      </c>
    </row>
    <row r="3490" spans="1:4" x14ac:dyDescent="0.45">
      <c r="A3490" t="s">
        <v>5129</v>
      </c>
      <c r="B3490" t="s">
        <v>2221</v>
      </c>
      <c r="C3490">
        <v>10009150720</v>
      </c>
      <c r="D3490" s="9">
        <v>35141</v>
      </c>
    </row>
    <row r="3491" spans="1:4" x14ac:dyDescent="0.45">
      <c r="A3491" t="s">
        <v>5130</v>
      </c>
      <c r="B3491" t="s">
        <v>143</v>
      </c>
      <c r="C3491">
        <v>10089974958</v>
      </c>
      <c r="D3491" s="9">
        <v>36940</v>
      </c>
    </row>
    <row r="3492" spans="1:4" x14ac:dyDescent="0.45">
      <c r="A3492" t="s">
        <v>5131</v>
      </c>
      <c r="B3492" t="s">
        <v>265</v>
      </c>
      <c r="C3492">
        <v>10056179249</v>
      </c>
      <c r="D3492" s="9">
        <v>36491</v>
      </c>
    </row>
    <row r="3493" spans="1:4" x14ac:dyDescent="0.45">
      <c r="A3493" t="s">
        <v>5132</v>
      </c>
      <c r="B3493" t="s">
        <v>251</v>
      </c>
      <c r="C3493">
        <v>10054111432</v>
      </c>
      <c r="D3493" s="9">
        <v>37491</v>
      </c>
    </row>
    <row r="3494" spans="1:4" x14ac:dyDescent="0.45">
      <c r="A3494" t="s">
        <v>5133</v>
      </c>
      <c r="B3494" t="s">
        <v>2210</v>
      </c>
      <c r="C3494">
        <v>10009076352</v>
      </c>
      <c r="D3494" s="9">
        <v>33518</v>
      </c>
    </row>
    <row r="3495" spans="1:4" x14ac:dyDescent="0.45">
      <c r="A3495" t="s">
        <v>5134</v>
      </c>
      <c r="B3495" t="s">
        <v>2210</v>
      </c>
      <c r="C3495">
        <v>10016205852</v>
      </c>
      <c r="D3495" s="9">
        <v>35456</v>
      </c>
    </row>
    <row r="3496" spans="1:4" x14ac:dyDescent="0.45">
      <c r="A3496" t="s">
        <v>5135</v>
      </c>
      <c r="B3496" t="s">
        <v>282</v>
      </c>
      <c r="C3496">
        <v>10036015070</v>
      </c>
      <c r="D3496" s="9">
        <v>36912</v>
      </c>
    </row>
    <row r="3497" spans="1:4" x14ac:dyDescent="0.45">
      <c r="A3497" t="s">
        <v>5136</v>
      </c>
      <c r="B3497" t="s">
        <v>143</v>
      </c>
      <c r="C3497">
        <v>10009728171</v>
      </c>
      <c r="D3497" s="9">
        <v>35180</v>
      </c>
    </row>
    <row r="3498" spans="1:4" x14ac:dyDescent="0.45">
      <c r="A3498" t="s">
        <v>5137</v>
      </c>
      <c r="B3498" t="s">
        <v>52</v>
      </c>
      <c r="C3498">
        <v>10009507903</v>
      </c>
      <c r="D3498" s="9">
        <v>35166</v>
      </c>
    </row>
    <row r="3499" spans="1:4" x14ac:dyDescent="0.45">
      <c r="A3499" t="s">
        <v>5138</v>
      </c>
      <c r="B3499" t="s">
        <v>2233</v>
      </c>
      <c r="C3499">
        <v>10068643042</v>
      </c>
      <c r="D3499" s="9">
        <v>37457</v>
      </c>
    </row>
    <row r="3500" spans="1:4" x14ac:dyDescent="0.45">
      <c r="A3500" t="s">
        <v>5139</v>
      </c>
      <c r="B3500" t="s">
        <v>437</v>
      </c>
      <c r="C3500">
        <v>10053124658</v>
      </c>
      <c r="D3500" s="9">
        <v>36212</v>
      </c>
    </row>
    <row r="3501" spans="1:4" x14ac:dyDescent="0.45">
      <c r="A3501" t="s">
        <v>5140</v>
      </c>
      <c r="B3501" t="s">
        <v>67</v>
      </c>
      <c r="C3501">
        <v>10009097368</v>
      </c>
      <c r="D3501" s="9">
        <v>30823</v>
      </c>
    </row>
    <row r="3502" spans="1:4" x14ac:dyDescent="0.45">
      <c r="A3502" t="s">
        <v>5141</v>
      </c>
      <c r="B3502" t="s">
        <v>265</v>
      </c>
      <c r="C3502">
        <v>10073727054</v>
      </c>
      <c r="D3502" s="9">
        <v>37288</v>
      </c>
    </row>
    <row r="3503" spans="1:4" x14ac:dyDescent="0.45">
      <c r="A3503" t="s">
        <v>172</v>
      </c>
      <c r="B3503" t="s">
        <v>61</v>
      </c>
      <c r="C3503">
        <v>10030159607</v>
      </c>
      <c r="D3503" s="9">
        <v>36588</v>
      </c>
    </row>
    <row r="3504" spans="1:4" x14ac:dyDescent="0.45">
      <c r="A3504" t="s">
        <v>5142</v>
      </c>
      <c r="B3504" t="s">
        <v>61</v>
      </c>
      <c r="C3504">
        <v>10029861533</v>
      </c>
      <c r="D3504" s="9">
        <v>36598</v>
      </c>
    </row>
    <row r="3505" spans="1:4" x14ac:dyDescent="0.45">
      <c r="A3505" t="s">
        <v>5143</v>
      </c>
      <c r="B3505" t="s">
        <v>121</v>
      </c>
      <c r="C3505">
        <v>10091280418</v>
      </c>
      <c r="D3505" s="9">
        <v>35035</v>
      </c>
    </row>
    <row r="3506" spans="1:4" x14ac:dyDescent="0.45">
      <c r="A3506" t="s">
        <v>5144</v>
      </c>
      <c r="B3506" t="s">
        <v>2274</v>
      </c>
      <c r="C3506">
        <v>10015869483</v>
      </c>
      <c r="D3506" s="9">
        <v>34862</v>
      </c>
    </row>
    <row r="3507" spans="1:4" x14ac:dyDescent="0.45">
      <c r="A3507" t="s">
        <v>5145</v>
      </c>
      <c r="B3507" t="s">
        <v>2210</v>
      </c>
      <c r="C3507">
        <v>10010105158</v>
      </c>
      <c r="D3507" s="9">
        <v>32145</v>
      </c>
    </row>
    <row r="3508" spans="1:4" x14ac:dyDescent="0.45">
      <c r="A3508" t="s">
        <v>5146</v>
      </c>
      <c r="B3508" t="s">
        <v>2210</v>
      </c>
      <c r="C3508">
        <v>10072822227</v>
      </c>
      <c r="D3508" s="9">
        <v>37213</v>
      </c>
    </row>
    <row r="3509" spans="1:4" x14ac:dyDescent="0.45">
      <c r="A3509" t="s">
        <v>5147</v>
      </c>
      <c r="B3509" t="s">
        <v>143</v>
      </c>
      <c r="C3509">
        <v>10075726668</v>
      </c>
      <c r="D3509" s="9">
        <v>37403</v>
      </c>
    </row>
    <row r="3510" spans="1:4" x14ac:dyDescent="0.45">
      <c r="A3510" t="s">
        <v>5148</v>
      </c>
      <c r="B3510" t="s">
        <v>73</v>
      </c>
      <c r="C3510">
        <v>10140694945</v>
      </c>
      <c r="D3510" s="9">
        <v>38510</v>
      </c>
    </row>
    <row r="3511" spans="1:4" x14ac:dyDescent="0.45">
      <c r="A3511" t="s">
        <v>5149</v>
      </c>
      <c r="B3511" t="s">
        <v>506</v>
      </c>
      <c r="C3511">
        <v>10053580255</v>
      </c>
      <c r="D3511" s="9">
        <v>35333</v>
      </c>
    </row>
    <row r="3512" spans="1:4" x14ac:dyDescent="0.45">
      <c r="A3512" t="s">
        <v>5150</v>
      </c>
      <c r="B3512" t="s">
        <v>73</v>
      </c>
      <c r="C3512">
        <v>10088740028</v>
      </c>
      <c r="D3512" s="9">
        <v>37131</v>
      </c>
    </row>
    <row r="3513" spans="1:4" x14ac:dyDescent="0.45">
      <c r="A3513" t="s">
        <v>5151</v>
      </c>
      <c r="B3513" t="s">
        <v>46</v>
      </c>
      <c r="C3513">
        <v>10009972691</v>
      </c>
      <c r="D3513" s="9">
        <v>35443</v>
      </c>
    </row>
    <row r="3514" spans="1:4" x14ac:dyDescent="0.45">
      <c r="A3514" t="s">
        <v>5152</v>
      </c>
      <c r="B3514" t="s">
        <v>58</v>
      </c>
      <c r="C3514">
        <v>10009353511</v>
      </c>
      <c r="D3514" s="9">
        <v>34892</v>
      </c>
    </row>
    <row r="3515" spans="1:4" x14ac:dyDescent="0.45">
      <c r="A3515" t="s">
        <v>5153</v>
      </c>
      <c r="B3515" t="s">
        <v>67</v>
      </c>
      <c r="C3515">
        <v>10063542761</v>
      </c>
      <c r="D3515" s="9">
        <v>30901</v>
      </c>
    </row>
    <row r="3516" spans="1:4" x14ac:dyDescent="0.45">
      <c r="A3516" t="s">
        <v>5154</v>
      </c>
      <c r="B3516" t="s">
        <v>2342</v>
      </c>
      <c r="C3516">
        <v>10046105090</v>
      </c>
      <c r="D3516" s="9">
        <v>37322</v>
      </c>
    </row>
    <row r="3517" spans="1:4" x14ac:dyDescent="0.45">
      <c r="A3517" t="s">
        <v>222</v>
      </c>
      <c r="B3517" t="s">
        <v>223</v>
      </c>
      <c r="C3517">
        <v>10005780978</v>
      </c>
      <c r="D3517" s="9">
        <v>31949</v>
      </c>
    </row>
    <row r="3518" spans="1:4" x14ac:dyDescent="0.45">
      <c r="A3518" t="s">
        <v>5155</v>
      </c>
      <c r="B3518" t="s">
        <v>43</v>
      </c>
      <c r="C3518">
        <v>10023483377</v>
      </c>
      <c r="D3518" s="9">
        <v>35884</v>
      </c>
    </row>
    <row r="3519" spans="1:4" x14ac:dyDescent="0.45">
      <c r="A3519" t="s">
        <v>5156</v>
      </c>
      <c r="B3519" t="s">
        <v>43</v>
      </c>
      <c r="C3519">
        <v>10023481761</v>
      </c>
      <c r="D3519" s="9">
        <v>35884</v>
      </c>
    </row>
    <row r="3520" spans="1:4" x14ac:dyDescent="0.45">
      <c r="A3520" t="s">
        <v>483</v>
      </c>
      <c r="B3520" t="s">
        <v>43</v>
      </c>
      <c r="C3520">
        <v>10095118786</v>
      </c>
      <c r="D3520" s="9">
        <v>37858</v>
      </c>
    </row>
    <row r="3521" spans="1:4" x14ac:dyDescent="0.45">
      <c r="A3521" t="s">
        <v>5157</v>
      </c>
      <c r="B3521" t="s">
        <v>43</v>
      </c>
      <c r="C3521">
        <v>10062081293</v>
      </c>
      <c r="D3521" s="9">
        <v>37238</v>
      </c>
    </row>
    <row r="3522" spans="1:4" x14ac:dyDescent="0.45">
      <c r="A3522" t="s">
        <v>5158</v>
      </c>
      <c r="B3522" t="s">
        <v>43</v>
      </c>
      <c r="C3522">
        <v>10010718177</v>
      </c>
      <c r="D3522" s="9">
        <v>34519</v>
      </c>
    </row>
    <row r="3523" spans="1:4" x14ac:dyDescent="0.45">
      <c r="A3523" t="s">
        <v>2113</v>
      </c>
      <c r="B3523" t="s">
        <v>43</v>
      </c>
      <c r="C3523">
        <v>10015340936</v>
      </c>
      <c r="D3523" s="9">
        <v>35054</v>
      </c>
    </row>
    <row r="3524" spans="1:4" x14ac:dyDescent="0.45">
      <c r="A3524" t="s">
        <v>5159</v>
      </c>
      <c r="B3524" t="s">
        <v>43</v>
      </c>
      <c r="C3524">
        <v>10084753328</v>
      </c>
      <c r="D3524" s="9">
        <v>35648</v>
      </c>
    </row>
    <row r="3525" spans="1:4" x14ac:dyDescent="0.45">
      <c r="A3525" t="s">
        <v>5160</v>
      </c>
      <c r="B3525" t="s">
        <v>43</v>
      </c>
      <c r="C3525">
        <v>10062544166</v>
      </c>
      <c r="D3525" s="9">
        <v>36044</v>
      </c>
    </row>
    <row r="3526" spans="1:4" x14ac:dyDescent="0.45">
      <c r="A3526" t="s">
        <v>1954</v>
      </c>
      <c r="B3526" t="s">
        <v>43</v>
      </c>
      <c r="C3526">
        <v>10010914807</v>
      </c>
      <c r="D3526" s="9">
        <v>35613</v>
      </c>
    </row>
    <row r="3527" spans="1:4" x14ac:dyDescent="0.45">
      <c r="A3527" t="s">
        <v>5161</v>
      </c>
      <c r="B3527" t="s">
        <v>43</v>
      </c>
      <c r="C3527">
        <v>10084782731</v>
      </c>
      <c r="D3527" s="9">
        <v>35636</v>
      </c>
    </row>
    <row r="3528" spans="1:4" x14ac:dyDescent="0.45">
      <c r="A3528" t="s">
        <v>2151</v>
      </c>
      <c r="B3528" t="s">
        <v>43</v>
      </c>
      <c r="C3528">
        <v>10095119392</v>
      </c>
      <c r="D3528" s="9">
        <v>36905</v>
      </c>
    </row>
    <row r="3529" spans="1:4" x14ac:dyDescent="0.45">
      <c r="A3529" t="s">
        <v>5162</v>
      </c>
      <c r="B3529" t="s">
        <v>43</v>
      </c>
      <c r="C3529">
        <v>10084757267</v>
      </c>
      <c r="D3529" s="9">
        <v>36189</v>
      </c>
    </row>
    <row r="3530" spans="1:4" x14ac:dyDescent="0.45">
      <c r="A3530" t="s">
        <v>5163</v>
      </c>
      <c r="B3530" t="s">
        <v>43</v>
      </c>
      <c r="C3530">
        <v>10023484084</v>
      </c>
      <c r="D3530" s="9">
        <v>35982</v>
      </c>
    </row>
    <row r="3531" spans="1:4" x14ac:dyDescent="0.45">
      <c r="A3531" t="s">
        <v>318</v>
      </c>
      <c r="B3531" t="s">
        <v>43</v>
      </c>
      <c r="C3531">
        <v>10015997708</v>
      </c>
      <c r="D3531" s="9">
        <v>35501</v>
      </c>
    </row>
    <row r="3532" spans="1:4" x14ac:dyDescent="0.45">
      <c r="A3532" t="s">
        <v>5164</v>
      </c>
      <c r="B3532" t="s">
        <v>43</v>
      </c>
      <c r="C3532">
        <v>10062078263</v>
      </c>
      <c r="D3532" s="9">
        <v>36671</v>
      </c>
    </row>
    <row r="3533" spans="1:4" x14ac:dyDescent="0.45">
      <c r="A3533" t="s">
        <v>5165</v>
      </c>
      <c r="B3533" t="s">
        <v>43</v>
      </c>
      <c r="C3533">
        <v>10009042909</v>
      </c>
      <c r="D3533" s="9">
        <v>34193</v>
      </c>
    </row>
    <row r="3534" spans="1:4" x14ac:dyDescent="0.45">
      <c r="A3534" t="s">
        <v>5166</v>
      </c>
      <c r="B3534" t="s">
        <v>43</v>
      </c>
      <c r="C3534">
        <v>10015341946</v>
      </c>
      <c r="D3534" s="9">
        <v>35158</v>
      </c>
    </row>
    <row r="3535" spans="1:4" x14ac:dyDescent="0.45">
      <c r="A3535" t="s">
        <v>5167</v>
      </c>
      <c r="B3535" t="s">
        <v>43</v>
      </c>
      <c r="C3535">
        <v>10015341037</v>
      </c>
      <c r="D3535" s="9">
        <v>34954</v>
      </c>
    </row>
    <row r="3536" spans="1:4" x14ac:dyDescent="0.45">
      <c r="A3536" t="s">
        <v>5168</v>
      </c>
      <c r="B3536" t="s">
        <v>43</v>
      </c>
      <c r="C3536">
        <v>10010717571</v>
      </c>
      <c r="D3536" s="9">
        <v>34815</v>
      </c>
    </row>
    <row r="3537" spans="1:4" x14ac:dyDescent="0.45">
      <c r="A3537" t="s">
        <v>422</v>
      </c>
      <c r="B3537" t="s">
        <v>43</v>
      </c>
      <c r="C3537">
        <v>10006899613</v>
      </c>
      <c r="D3537" s="9">
        <v>33271</v>
      </c>
    </row>
    <row r="3538" spans="1:4" x14ac:dyDescent="0.45">
      <c r="A3538" t="s">
        <v>1964</v>
      </c>
      <c r="B3538" t="s">
        <v>43</v>
      </c>
      <c r="C3538">
        <v>10136186061</v>
      </c>
      <c r="D3538" s="9">
        <v>38659</v>
      </c>
    </row>
    <row r="3539" spans="1:4" x14ac:dyDescent="0.45">
      <c r="A3539" t="s">
        <v>41</v>
      </c>
      <c r="B3539" t="s">
        <v>43</v>
      </c>
      <c r="C3539">
        <v>10143228261</v>
      </c>
      <c r="D3539" s="9">
        <v>38297</v>
      </c>
    </row>
    <row r="3540" spans="1:4" x14ac:dyDescent="0.45">
      <c r="A3540" t="s">
        <v>5169</v>
      </c>
      <c r="B3540" t="s">
        <v>43</v>
      </c>
      <c r="C3540">
        <v>10062568519</v>
      </c>
      <c r="D3540" s="9">
        <v>35694</v>
      </c>
    </row>
    <row r="3541" spans="1:4" x14ac:dyDescent="0.45">
      <c r="A3541" t="s">
        <v>5170</v>
      </c>
      <c r="B3541" t="s">
        <v>43</v>
      </c>
      <c r="C3541">
        <v>10023481963</v>
      </c>
      <c r="D3541" s="9">
        <v>36105</v>
      </c>
    </row>
    <row r="3542" spans="1:4" x14ac:dyDescent="0.45">
      <c r="A3542" t="s">
        <v>5171</v>
      </c>
      <c r="B3542" t="s">
        <v>43</v>
      </c>
      <c r="C3542">
        <v>10023487825</v>
      </c>
      <c r="D3542" s="9">
        <v>36114</v>
      </c>
    </row>
    <row r="3543" spans="1:4" x14ac:dyDescent="0.45">
      <c r="A3543" t="s">
        <v>1986</v>
      </c>
      <c r="B3543" t="s">
        <v>43</v>
      </c>
      <c r="C3543">
        <v>10089837542</v>
      </c>
      <c r="D3543" s="9">
        <v>37581</v>
      </c>
    </row>
    <row r="3544" spans="1:4" x14ac:dyDescent="0.45">
      <c r="A3544" t="s">
        <v>500</v>
      </c>
      <c r="B3544" t="s">
        <v>43</v>
      </c>
      <c r="C3544">
        <v>10010914908</v>
      </c>
      <c r="D3544" s="9">
        <v>35269</v>
      </c>
    </row>
    <row r="3545" spans="1:4" x14ac:dyDescent="0.45">
      <c r="A3545" t="s">
        <v>5172</v>
      </c>
      <c r="B3545" t="s">
        <v>282</v>
      </c>
      <c r="C3545">
        <v>10010879340</v>
      </c>
      <c r="D3545" s="9">
        <v>35228</v>
      </c>
    </row>
    <row r="3546" spans="1:4" x14ac:dyDescent="0.45">
      <c r="A3546" t="s">
        <v>5173</v>
      </c>
      <c r="B3546" t="s">
        <v>2251</v>
      </c>
      <c r="C3546">
        <v>10080445619</v>
      </c>
      <c r="D3546" s="9">
        <v>37396</v>
      </c>
    </row>
    <row r="3547" spans="1:4" x14ac:dyDescent="0.45">
      <c r="A3547" t="s">
        <v>5174</v>
      </c>
      <c r="B3547" t="s">
        <v>40</v>
      </c>
      <c r="C3547">
        <v>10052961071</v>
      </c>
      <c r="D3547" s="9">
        <v>35320</v>
      </c>
    </row>
    <row r="3548" spans="1:4" x14ac:dyDescent="0.45">
      <c r="A3548" t="s">
        <v>5175</v>
      </c>
      <c r="B3548" t="s">
        <v>2292</v>
      </c>
      <c r="C3548">
        <v>10009069985</v>
      </c>
      <c r="D3548" s="9">
        <v>30160</v>
      </c>
    </row>
    <row r="3549" spans="1:4" x14ac:dyDescent="0.45">
      <c r="A3549" t="s">
        <v>5176</v>
      </c>
      <c r="B3549" t="s">
        <v>282</v>
      </c>
      <c r="C3549">
        <v>10010879441</v>
      </c>
      <c r="D3549" s="9">
        <v>34360</v>
      </c>
    </row>
    <row r="3550" spans="1:4" x14ac:dyDescent="0.45">
      <c r="A3550" t="s">
        <v>5177</v>
      </c>
      <c r="B3550" t="s">
        <v>67</v>
      </c>
      <c r="C3550">
        <v>10050680460</v>
      </c>
      <c r="D3550" s="9">
        <v>30706</v>
      </c>
    </row>
    <row r="3551" spans="1:4" x14ac:dyDescent="0.45">
      <c r="A3551" t="s">
        <v>5178</v>
      </c>
      <c r="B3551" t="s">
        <v>99</v>
      </c>
      <c r="C3551">
        <v>10036581714</v>
      </c>
      <c r="D3551" s="9">
        <v>37175</v>
      </c>
    </row>
  </sheetData>
  <autoFilter ref="A1:D4714" xr:uid="{00000000-0009-0000-0000-000006000000}">
    <sortState xmlns:xlrd2="http://schemas.microsoft.com/office/spreadsheetml/2017/richdata2" ref="A2:D3719">
      <sortCondition ref="A1:A4714"/>
    </sortState>
  </autoFilter>
  <conditionalFormatting sqref="A3534:A3535">
    <cfRule type="expression" dxfId="471" priority="1">
      <formula>$E3534="F"</formula>
    </cfRule>
    <cfRule type="expression" dxfId="470" priority="2">
      <formula>$E3534="R1"</formula>
    </cfRule>
    <cfRule type="expression" dxfId="469" priority="3">
      <formula>$E3534="Q"</formula>
    </cfRule>
  </conditionalFormatting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J831"/>
  <sheetViews>
    <sheetView workbookViewId="0">
      <pane ySplit="1" topLeftCell="A806" activePane="bottomLeft" state="frozen"/>
      <selection activeCell="G472" sqref="G472:G507"/>
      <selection pane="bottomLeft" activeCell="G818" sqref="G818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53125" bestFit="1" customWidth="1"/>
    <col min="7" max="7" width="5.46484375" bestFit="1" customWidth="1"/>
    <col min="8" max="8" width="4.796875" bestFit="1" customWidth="1"/>
    <col min="9" max="9" width="5.46484375" style="87" customWidth="1"/>
    <col min="10" max="10" width="9.4648437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2205</v>
      </c>
      <c r="F1" t="s">
        <v>5179</v>
      </c>
      <c r="G1" t="s">
        <v>338</v>
      </c>
      <c r="H1" t="s">
        <v>11</v>
      </c>
      <c r="I1" s="87" t="s">
        <v>27</v>
      </c>
      <c r="J1" t="s">
        <v>28</v>
      </c>
    </row>
    <row r="2" spans="1:10" x14ac:dyDescent="0.45">
      <c r="A2" s="3" t="s">
        <v>29</v>
      </c>
      <c r="B2" s="3">
        <v>2026</v>
      </c>
      <c r="C2" s="17">
        <v>46136</v>
      </c>
      <c r="D2" s="3" t="s">
        <v>30</v>
      </c>
      <c r="E2" s="3" t="s">
        <v>33</v>
      </c>
      <c r="F2" s="3" t="s">
        <v>34</v>
      </c>
      <c r="G2" s="12">
        <f>(C2-VLOOKUP(E2,Riders!$A$2:$D$3499,4,FALSE))/365</f>
        <v>27.123287671232877</v>
      </c>
      <c r="H2" s="3">
        <v>1</v>
      </c>
      <c r="I2" s="87">
        <v>8.564814814814815E-3</v>
      </c>
      <c r="J2">
        <v>48.649000000000001</v>
      </c>
    </row>
    <row r="3" spans="1:10" x14ac:dyDescent="0.45">
      <c r="A3" s="3" t="s">
        <v>29</v>
      </c>
      <c r="B3" s="3">
        <v>2026</v>
      </c>
      <c r="C3" s="17">
        <v>46136</v>
      </c>
      <c r="D3" s="3" t="s">
        <v>30</v>
      </c>
      <c r="E3" s="3" t="s">
        <v>97</v>
      </c>
      <c r="F3" s="3" t="s">
        <v>99</v>
      </c>
      <c r="G3" s="12">
        <f>(C3-VLOOKUP(E3,Riders!$A$2:$D$3499,4,FALSE))/365</f>
        <v>27.657534246575342</v>
      </c>
      <c r="H3" s="3">
        <v>2</v>
      </c>
      <c r="I3" s="87">
        <v>8.564814814814815E-3</v>
      </c>
      <c r="J3">
        <v>48.649000000000001</v>
      </c>
    </row>
    <row r="4" spans="1:10" x14ac:dyDescent="0.45">
      <c r="A4" s="3" t="s">
        <v>29</v>
      </c>
      <c r="B4" s="3">
        <v>2026</v>
      </c>
      <c r="C4" s="17">
        <v>46136</v>
      </c>
      <c r="D4" s="3" t="s">
        <v>30</v>
      </c>
      <c r="E4" t="s">
        <v>4728</v>
      </c>
      <c r="F4" s="3" t="s">
        <v>2347</v>
      </c>
      <c r="G4" s="12">
        <f>(C4-VLOOKUP(E4,Riders!$A$2:$D$3499,4,FALSE))/365</f>
        <v>33.676712328767124</v>
      </c>
      <c r="H4" s="3">
        <v>3</v>
      </c>
      <c r="I4" s="87">
        <v>8.564814814814815E-3</v>
      </c>
      <c r="J4">
        <v>48.649000000000001</v>
      </c>
    </row>
    <row r="5" spans="1:10" x14ac:dyDescent="0.45">
      <c r="A5" s="3" t="s">
        <v>29</v>
      </c>
      <c r="B5" s="3">
        <v>2026</v>
      </c>
      <c r="C5" s="17">
        <v>46136</v>
      </c>
      <c r="D5" s="3" t="s">
        <v>30</v>
      </c>
      <c r="E5" s="3" t="s">
        <v>38</v>
      </c>
      <c r="F5" s="3" t="s">
        <v>40</v>
      </c>
      <c r="G5" s="12">
        <f>(C5-VLOOKUP(E5,Riders!$A$2:$D$3499,4,FALSE))/365</f>
        <v>29.2</v>
      </c>
      <c r="H5" s="3">
        <v>4</v>
      </c>
      <c r="I5" s="87">
        <v>8.564814814814815E-3</v>
      </c>
      <c r="J5">
        <v>48.649000000000001</v>
      </c>
    </row>
    <row r="6" spans="1:10" x14ac:dyDescent="0.45">
      <c r="A6" s="3" t="s">
        <v>29</v>
      </c>
      <c r="B6" s="3">
        <v>2026</v>
      </c>
      <c r="C6" s="17">
        <v>46136</v>
      </c>
      <c r="D6" s="3" t="s">
        <v>30</v>
      </c>
      <c r="E6" s="3" t="s">
        <v>63</v>
      </c>
      <c r="F6" s="3" t="s">
        <v>64</v>
      </c>
      <c r="G6" s="12">
        <f>(C6-VLOOKUP(E6,Riders!$A$2:$D$3499,4,FALSE))/365</f>
        <v>25.024657534246575</v>
      </c>
      <c r="H6" s="3">
        <v>5</v>
      </c>
      <c r="I6" s="87">
        <v>8.564814814814815E-3</v>
      </c>
      <c r="J6">
        <v>48.649000000000001</v>
      </c>
    </row>
    <row r="7" spans="1:10" x14ac:dyDescent="0.45">
      <c r="A7" s="3" t="s">
        <v>29</v>
      </c>
      <c r="B7" s="3">
        <v>2026</v>
      </c>
      <c r="C7" s="17">
        <v>46136</v>
      </c>
      <c r="D7" s="3" t="s">
        <v>30</v>
      </c>
      <c r="E7" s="3" t="s">
        <v>201</v>
      </c>
      <c r="F7" s="3" t="s">
        <v>49</v>
      </c>
      <c r="G7" s="12">
        <f>(C7-VLOOKUP(E7,Riders!$A$2:$D$3499,4,FALSE))/365</f>
        <v>29.057534246575344</v>
      </c>
      <c r="H7" s="3">
        <v>6</v>
      </c>
      <c r="I7" s="87">
        <v>8.564814814814815E-3</v>
      </c>
      <c r="J7">
        <v>48.649000000000001</v>
      </c>
    </row>
    <row r="8" spans="1:10" x14ac:dyDescent="0.45">
      <c r="A8" s="3" t="s">
        <v>29</v>
      </c>
      <c r="B8" s="3">
        <v>2026</v>
      </c>
      <c r="C8" s="17">
        <v>46136</v>
      </c>
      <c r="D8" s="3" t="s">
        <v>30</v>
      </c>
      <c r="E8" t="s">
        <v>72</v>
      </c>
      <c r="F8" s="3" t="s">
        <v>73</v>
      </c>
      <c r="G8" s="12">
        <f>(C8-VLOOKUP(E8,Riders!$A$2:$D$3499,4,FALSE))/365</f>
        <v>27.75068493150685</v>
      </c>
      <c r="H8" s="3">
        <v>7</v>
      </c>
      <c r="I8" s="87">
        <v>8.564814814814815E-3</v>
      </c>
      <c r="J8">
        <v>48.649000000000001</v>
      </c>
    </row>
    <row r="9" spans="1:10" x14ac:dyDescent="0.45">
      <c r="A9" s="3" t="s">
        <v>29</v>
      </c>
      <c r="B9" s="3">
        <v>2026</v>
      </c>
      <c r="C9" s="17">
        <v>46136</v>
      </c>
      <c r="D9" s="3" t="s">
        <v>30</v>
      </c>
      <c r="E9" t="s">
        <v>65</v>
      </c>
      <c r="F9" s="3" t="s">
        <v>67</v>
      </c>
      <c r="G9" s="12">
        <f>(C9-VLOOKUP(E9,Riders!$A$2:$D$3499,4,FALSE))/365</f>
        <v>27.791780821917808</v>
      </c>
      <c r="H9" s="3">
        <v>8</v>
      </c>
      <c r="I9" s="87">
        <v>8.564814814814815E-3</v>
      </c>
      <c r="J9">
        <v>48.649000000000001</v>
      </c>
    </row>
    <row r="10" spans="1:10" x14ac:dyDescent="0.45">
      <c r="A10" s="3" t="s">
        <v>29</v>
      </c>
      <c r="B10" s="3">
        <v>2026</v>
      </c>
      <c r="C10" s="17">
        <v>46136</v>
      </c>
      <c r="D10" s="3" t="s">
        <v>30</v>
      </c>
      <c r="E10" s="3" t="s">
        <v>108</v>
      </c>
      <c r="F10" s="3" t="s">
        <v>37</v>
      </c>
      <c r="G10" s="12">
        <f>(C10-VLOOKUP(E10,Riders!$A$2:$D$3499,4,FALSE))/365</f>
        <v>24.378082191780823</v>
      </c>
      <c r="H10" s="3">
        <v>9</v>
      </c>
      <c r="I10" s="87">
        <v>8.564814814814815E-3</v>
      </c>
      <c r="J10">
        <v>48.649000000000001</v>
      </c>
    </row>
    <row r="11" spans="1:10" x14ac:dyDescent="0.45">
      <c r="A11" s="3" t="s">
        <v>29</v>
      </c>
      <c r="B11" s="3">
        <v>2026</v>
      </c>
      <c r="C11" s="17">
        <v>46136</v>
      </c>
      <c r="D11" s="3" t="s">
        <v>30</v>
      </c>
      <c r="E11" s="3" t="s">
        <v>2092</v>
      </c>
      <c r="F11" s="3" t="s">
        <v>524</v>
      </c>
      <c r="G11" s="12">
        <f>(C11-VLOOKUP(E11,Riders!$A$2:$D$3499,4,FALSE))/365</f>
        <v>23.172602739726027</v>
      </c>
      <c r="H11" s="3">
        <v>10</v>
      </c>
      <c r="I11" s="87">
        <v>8.564814814814815E-3</v>
      </c>
      <c r="J11">
        <v>48.649000000000001</v>
      </c>
    </row>
    <row r="12" spans="1:10" x14ac:dyDescent="0.45">
      <c r="A12" s="3" t="s">
        <v>29</v>
      </c>
      <c r="B12" s="3">
        <v>2026</v>
      </c>
      <c r="C12" s="17">
        <v>46136</v>
      </c>
      <c r="D12" s="3" t="s">
        <v>30</v>
      </c>
      <c r="E12" t="s">
        <v>190</v>
      </c>
      <c r="F12" s="3" t="s">
        <v>177</v>
      </c>
      <c r="G12" s="12">
        <f>(C12-VLOOKUP(E12,Riders!$A$2:$D$3499,4,FALSE))/365</f>
        <v>24.753424657534246</v>
      </c>
      <c r="H12" s="3">
        <v>11</v>
      </c>
      <c r="I12" s="87">
        <v>8.564814814814815E-3</v>
      </c>
      <c r="J12">
        <v>48.649000000000001</v>
      </c>
    </row>
    <row r="13" spans="1:10" x14ac:dyDescent="0.45">
      <c r="A13" s="3" t="s">
        <v>29</v>
      </c>
      <c r="B13" s="3">
        <v>2026</v>
      </c>
      <c r="C13" s="17">
        <v>46136</v>
      </c>
      <c r="D13" s="3" t="s">
        <v>30</v>
      </c>
      <c r="E13" s="3" t="s">
        <v>45</v>
      </c>
      <c r="F13" s="3" t="s">
        <v>46</v>
      </c>
      <c r="G13" s="12">
        <f>(C13-VLOOKUP(E13,Riders!$A$2:$D$3499,4,FALSE))/365</f>
        <v>21.317808219178083</v>
      </c>
      <c r="H13" s="3">
        <v>12</v>
      </c>
      <c r="I13" s="87">
        <v>8.564814814814815E-3</v>
      </c>
      <c r="J13">
        <v>48.649000000000001</v>
      </c>
    </row>
    <row r="14" spans="1:10" x14ac:dyDescent="0.45">
      <c r="A14" s="3" t="s">
        <v>29</v>
      </c>
      <c r="B14" s="3">
        <v>2026</v>
      </c>
      <c r="C14" s="17">
        <v>46136</v>
      </c>
      <c r="D14" s="3" t="s">
        <v>30</v>
      </c>
      <c r="E14" s="3" t="s">
        <v>57</v>
      </c>
      <c r="F14" s="3" t="s">
        <v>58</v>
      </c>
      <c r="G14" s="12">
        <f>(C14-VLOOKUP(E14,Riders!$A$2:$D$3499,4,FALSE))/365</f>
        <v>22.873972602739727</v>
      </c>
      <c r="H14" s="3">
        <v>13</v>
      </c>
      <c r="I14" s="87">
        <v>8.564814814814815E-3</v>
      </c>
      <c r="J14">
        <v>48.649000000000001</v>
      </c>
    </row>
    <row r="15" spans="1:10" x14ac:dyDescent="0.45">
      <c r="A15" s="3" t="s">
        <v>29</v>
      </c>
      <c r="B15" s="3">
        <v>2026</v>
      </c>
      <c r="C15" s="17">
        <v>46136</v>
      </c>
      <c r="D15" s="3" t="s">
        <v>30</v>
      </c>
      <c r="E15" s="3" t="s">
        <v>68</v>
      </c>
      <c r="F15" s="3" t="s">
        <v>70</v>
      </c>
      <c r="G15" s="12">
        <f>(C15-VLOOKUP(E15,Riders!$A$2:$D$3499,4,FALSE))/365</f>
        <v>26.687671232876713</v>
      </c>
      <c r="H15" s="3">
        <v>14</v>
      </c>
      <c r="I15" s="87">
        <v>8.564814814814815E-3</v>
      </c>
      <c r="J15">
        <v>48.649000000000001</v>
      </c>
    </row>
    <row r="16" spans="1:10" x14ac:dyDescent="0.45">
      <c r="A16" s="3" t="s">
        <v>29</v>
      </c>
      <c r="B16" s="3">
        <v>2026</v>
      </c>
      <c r="C16" s="17">
        <v>46136</v>
      </c>
      <c r="D16" s="3" t="s">
        <v>30</v>
      </c>
      <c r="E16" s="3" t="s">
        <v>86</v>
      </c>
      <c r="F16" s="3" t="s">
        <v>88</v>
      </c>
      <c r="G16" s="12">
        <f>(C16-VLOOKUP(E16,Riders!$A$2:$D$3499,4,FALSE))/365</f>
        <v>19.482191780821918</v>
      </c>
      <c r="H16" s="3">
        <v>15</v>
      </c>
      <c r="I16" s="87">
        <v>8.564814814814815E-3</v>
      </c>
      <c r="J16">
        <v>48.649000000000001</v>
      </c>
    </row>
    <row r="17" spans="1:10" x14ac:dyDescent="0.45">
      <c r="A17" s="3" t="s">
        <v>29</v>
      </c>
      <c r="B17" s="3">
        <v>2026</v>
      </c>
      <c r="C17" s="17">
        <v>46136</v>
      </c>
      <c r="D17" s="3" t="s">
        <v>30</v>
      </c>
      <c r="E17" s="3" t="s">
        <v>60</v>
      </c>
      <c r="F17" s="3" t="s">
        <v>61</v>
      </c>
      <c r="G17" s="12">
        <f>(C17-VLOOKUP(E17,Riders!$A$2:$D$3499,4,FALSE))/365</f>
        <v>26.484931506849314</v>
      </c>
      <c r="H17" s="3">
        <v>16</v>
      </c>
      <c r="I17" s="87">
        <v>8.564814814814815E-3</v>
      </c>
      <c r="J17">
        <v>48.649000000000001</v>
      </c>
    </row>
    <row r="18" spans="1:10" x14ac:dyDescent="0.45">
      <c r="A18" s="3" t="s">
        <v>29</v>
      </c>
      <c r="B18" s="3">
        <v>2026</v>
      </c>
      <c r="C18" s="17">
        <v>46136</v>
      </c>
      <c r="D18" s="3" t="s">
        <v>30</v>
      </c>
      <c r="E18" s="3" t="s">
        <v>53</v>
      </c>
      <c r="F18" s="3" t="s">
        <v>55</v>
      </c>
      <c r="G18" s="12">
        <f>(C18-VLOOKUP(E18,Riders!$A$2:$D$3499,4,FALSE))/365</f>
        <v>24.986301369863014</v>
      </c>
      <c r="H18" s="3">
        <v>17</v>
      </c>
      <c r="I18" s="87">
        <v>8.564814814814815E-3</v>
      </c>
      <c r="J18">
        <v>48.649000000000001</v>
      </c>
    </row>
    <row r="19" spans="1:10" x14ac:dyDescent="0.45">
      <c r="A19" s="3" t="s">
        <v>29</v>
      </c>
      <c r="B19" s="3">
        <v>2026</v>
      </c>
      <c r="C19" s="17">
        <v>46136</v>
      </c>
      <c r="D19" s="3" t="s">
        <v>30</v>
      </c>
      <c r="E19" t="s">
        <v>263</v>
      </c>
      <c r="F19" s="3" t="s">
        <v>265</v>
      </c>
      <c r="G19" s="12">
        <f>(C19-VLOOKUP(E19,Riders!$A$2:$D$3499,4,FALSE))/365</f>
        <v>28.572602739726026</v>
      </c>
      <c r="H19" s="3">
        <v>18</v>
      </c>
      <c r="I19" s="87">
        <v>8.564814814814815E-3</v>
      </c>
      <c r="J19">
        <v>48.649000000000001</v>
      </c>
    </row>
    <row r="20" spans="1:10" x14ac:dyDescent="0.45">
      <c r="A20" s="3" t="s">
        <v>29</v>
      </c>
      <c r="B20" s="3">
        <v>2026</v>
      </c>
      <c r="C20" s="17">
        <v>46136</v>
      </c>
      <c r="D20" s="3" t="s">
        <v>30</v>
      </c>
      <c r="E20" s="3" t="s">
        <v>1969</v>
      </c>
      <c r="F20" s="3" t="s">
        <v>143</v>
      </c>
      <c r="G20" s="12">
        <f>(C20-VLOOKUP(E20,Riders!$A$2:$D$3499,4,FALSE))/365</f>
        <v>25.112328767123287</v>
      </c>
      <c r="H20" s="3">
        <v>19</v>
      </c>
      <c r="I20" s="87">
        <v>8.564814814814815E-3</v>
      </c>
      <c r="J20">
        <v>48.649000000000001</v>
      </c>
    </row>
    <row r="21" spans="1:10" x14ac:dyDescent="0.45">
      <c r="A21" s="3" t="s">
        <v>29</v>
      </c>
      <c r="B21" s="3">
        <v>2026</v>
      </c>
      <c r="C21" s="17">
        <v>46136</v>
      </c>
      <c r="D21" s="3" t="s">
        <v>30</v>
      </c>
      <c r="E21" s="3" t="s">
        <v>3937</v>
      </c>
      <c r="F21" s="3" t="s">
        <v>2312</v>
      </c>
      <c r="G21" s="12">
        <f>(C21-VLOOKUP(E21,Riders!$A$2:$D$3499,4,FALSE))/365</f>
        <v>33.339726027397262</v>
      </c>
      <c r="H21" s="3">
        <v>20</v>
      </c>
      <c r="I21" s="87">
        <v>8.564814814814815E-3</v>
      </c>
      <c r="J21">
        <v>48.649000000000001</v>
      </c>
    </row>
    <row r="22" spans="1:10" x14ac:dyDescent="0.45">
      <c r="A22" s="3" t="s">
        <v>29</v>
      </c>
      <c r="B22" s="3">
        <v>2026</v>
      </c>
      <c r="C22" s="17">
        <v>46136</v>
      </c>
      <c r="D22" s="3" t="s">
        <v>30</v>
      </c>
      <c r="E22" s="3" t="s">
        <v>95</v>
      </c>
      <c r="F22" s="3" t="s">
        <v>96</v>
      </c>
      <c r="G22" s="12">
        <f>(C22-VLOOKUP(E22,Riders!$A$2:$D$3499,4,FALSE))/365</f>
        <v>24.876712328767123</v>
      </c>
      <c r="H22" s="3">
        <v>21</v>
      </c>
      <c r="I22" s="87">
        <v>8.564814814814815E-3</v>
      </c>
      <c r="J22">
        <v>48.649000000000001</v>
      </c>
    </row>
    <row r="23" spans="1:10" x14ac:dyDescent="0.45">
      <c r="A23" s="3" t="s">
        <v>29</v>
      </c>
      <c r="B23" s="3">
        <v>2026</v>
      </c>
      <c r="C23" s="17">
        <v>46136</v>
      </c>
      <c r="D23" s="3" t="s">
        <v>30</v>
      </c>
      <c r="E23" s="3" t="s">
        <v>2201</v>
      </c>
      <c r="F23" s="3" t="s">
        <v>524</v>
      </c>
      <c r="G23" s="12">
        <f>(C23-VLOOKUP(E23,Riders!$A$2:$D$3499,4,FALSE))/365</f>
        <v>20.490410958904111</v>
      </c>
      <c r="H23" s="3">
        <v>22</v>
      </c>
      <c r="I23" s="87">
        <v>8.564814814814815E-3</v>
      </c>
      <c r="J23">
        <v>48.649000000000001</v>
      </c>
    </row>
    <row r="24" spans="1:10" x14ac:dyDescent="0.45">
      <c r="A24" s="3" t="s">
        <v>29</v>
      </c>
      <c r="B24" s="3">
        <v>2026</v>
      </c>
      <c r="C24" s="17">
        <v>46136</v>
      </c>
      <c r="D24" s="3" t="s">
        <v>30</v>
      </c>
      <c r="E24" s="3" t="s">
        <v>51</v>
      </c>
      <c r="F24" s="3" t="s">
        <v>52</v>
      </c>
      <c r="G24" s="12">
        <f>(C24-VLOOKUP(E24,Riders!$A$2:$D$3499,4,FALSE))/365</f>
        <v>19.536986301369861</v>
      </c>
      <c r="H24" s="3">
        <v>23</v>
      </c>
      <c r="I24" s="87">
        <v>8.564814814814815E-3</v>
      </c>
      <c r="J24">
        <v>48.649000000000001</v>
      </c>
    </row>
    <row r="25" spans="1:10" x14ac:dyDescent="0.45">
      <c r="A25" s="3" t="s">
        <v>74</v>
      </c>
      <c r="B25" s="3">
        <v>2026</v>
      </c>
      <c r="C25" s="17">
        <v>46129</v>
      </c>
      <c r="D25" s="3" t="s">
        <v>30</v>
      </c>
      <c r="E25" s="3" t="s">
        <v>81</v>
      </c>
      <c r="F25" s="3" t="s">
        <v>83</v>
      </c>
      <c r="G25" s="12">
        <f>(C25-VLOOKUP(E25,Riders!$A$2:$D$3499,4,FALSE))/365</f>
        <v>29.917808219178081</v>
      </c>
      <c r="H25" s="3">
        <v>1</v>
      </c>
      <c r="I25" s="87">
        <v>8.2523148148148148E-3</v>
      </c>
      <c r="J25">
        <v>50.491</v>
      </c>
    </row>
    <row r="26" spans="1:10" x14ac:dyDescent="0.45">
      <c r="A26" s="3" t="s">
        <v>74</v>
      </c>
      <c r="B26" s="3">
        <v>2026</v>
      </c>
      <c r="C26" s="17">
        <v>46129</v>
      </c>
      <c r="D26" s="3" t="s">
        <v>30</v>
      </c>
      <c r="E26" s="3" t="s">
        <v>2201</v>
      </c>
      <c r="F26" s="3" t="s">
        <v>524</v>
      </c>
      <c r="G26" s="12">
        <f>(C26-VLOOKUP(E26,Riders!$A$2:$D$3499,4,FALSE))/365</f>
        <v>20.471232876712328</v>
      </c>
      <c r="H26" s="3">
        <v>2</v>
      </c>
      <c r="I26" s="87">
        <v>8.2523148148148148E-3</v>
      </c>
      <c r="J26">
        <v>50.491</v>
      </c>
    </row>
    <row r="27" spans="1:10" x14ac:dyDescent="0.45">
      <c r="A27" s="3" t="s">
        <v>74</v>
      </c>
      <c r="B27" s="3">
        <v>2026</v>
      </c>
      <c r="C27" s="17">
        <v>46129</v>
      </c>
      <c r="D27" s="3" t="s">
        <v>30</v>
      </c>
      <c r="E27" s="3" t="s">
        <v>89</v>
      </c>
      <c r="F27" s="3" t="s">
        <v>91</v>
      </c>
      <c r="G27" s="12">
        <f>(C27-VLOOKUP(E27,Riders!$A$2:$D$3499,4,FALSE))/365</f>
        <v>26.794520547945204</v>
      </c>
      <c r="H27" s="3">
        <v>3</v>
      </c>
      <c r="I27" s="87">
        <v>8.2523148148148148E-3</v>
      </c>
      <c r="J27">
        <v>50.491</v>
      </c>
    </row>
    <row r="28" spans="1:10" x14ac:dyDescent="0.45">
      <c r="A28" s="3" t="s">
        <v>74</v>
      </c>
      <c r="B28" s="3">
        <v>2026</v>
      </c>
      <c r="C28" s="17">
        <v>46129</v>
      </c>
      <c r="D28" s="3" t="s">
        <v>30</v>
      </c>
      <c r="E28" s="3" t="s">
        <v>126</v>
      </c>
      <c r="F28" s="3" t="s">
        <v>115</v>
      </c>
      <c r="G28" s="12">
        <f>(C28-VLOOKUP(E28,Riders!$A$2:$D$3499,4,FALSE))/365</f>
        <v>25.641095890410959</v>
      </c>
      <c r="H28" s="3">
        <v>4</v>
      </c>
      <c r="I28" s="87">
        <v>8.2523148148148148E-3</v>
      </c>
      <c r="J28">
        <v>50.491</v>
      </c>
    </row>
    <row r="29" spans="1:10" x14ac:dyDescent="0.45">
      <c r="A29" s="3" t="s">
        <v>74</v>
      </c>
      <c r="B29" s="3">
        <v>2026</v>
      </c>
      <c r="C29" s="17">
        <v>46129</v>
      </c>
      <c r="D29" s="3" t="s">
        <v>30</v>
      </c>
      <c r="E29" s="3" t="s">
        <v>32</v>
      </c>
      <c r="F29" s="3" t="s">
        <v>34</v>
      </c>
      <c r="G29" s="12">
        <f>(C29-VLOOKUP(E29,Riders!$A$2:$D$3499,4,FALSE))/365</f>
        <v>22.227397260273971</v>
      </c>
      <c r="H29" s="3">
        <v>5</v>
      </c>
      <c r="I29" s="87">
        <v>8.2523148148148148E-3</v>
      </c>
      <c r="J29">
        <v>50.491</v>
      </c>
    </row>
    <row r="30" spans="1:10" x14ac:dyDescent="0.45">
      <c r="A30" s="3" t="s">
        <v>74</v>
      </c>
      <c r="B30" s="3">
        <v>2026</v>
      </c>
      <c r="C30" s="17">
        <v>46129</v>
      </c>
      <c r="D30" s="3" t="s">
        <v>30</v>
      </c>
      <c r="E30" s="3" t="s">
        <v>57</v>
      </c>
      <c r="F30" s="3" t="s">
        <v>58</v>
      </c>
      <c r="G30" s="12">
        <f>(C30-VLOOKUP(E30,Riders!$A$2:$D$3499,4,FALSE))/365</f>
        <v>22.854794520547944</v>
      </c>
      <c r="H30" s="3">
        <v>6</v>
      </c>
      <c r="I30" s="87">
        <v>8.2523148148148148E-3</v>
      </c>
      <c r="J30">
        <v>50.491</v>
      </c>
    </row>
    <row r="31" spans="1:10" x14ac:dyDescent="0.45">
      <c r="A31" s="3" t="s">
        <v>74</v>
      </c>
      <c r="B31" s="3">
        <v>2026</v>
      </c>
      <c r="C31" s="17">
        <v>46129</v>
      </c>
      <c r="D31" s="3" t="s">
        <v>30</v>
      </c>
      <c r="E31" s="3" t="s">
        <v>85</v>
      </c>
      <c r="F31" s="3" t="s">
        <v>49</v>
      </c>
      <c r="G31" s="12">
        <f>(C31-VLOOKUP(E31,Riders!$A$2:$D$3499,4,FALSE))/365</f>
        <v>24.273972602739725</v>
      </c>
      <c r="H31" s="3">
        <v>7</v>
      </c>
      <c r="I31" s="87">
        <v>8.2523148148148148E-3</v>
      </c>
      <c r="J31">
        <v>50.491</v>
      </c>
    </row>
    <row r="32" spans="1:10" x14ac:dyDescent="0.45">
      <c r="A32" s="3" t="s">
        <v>74</v>
      </c>
      <c r="B32" s="3">
        <v>2026</v>
      </c>
      <c r="C32" s="17">
        <v>46129</v>
      </c>
      <c r="D32" s="3" t="s">
        <v>30</v>
      </c>
      <c r="E32" s="3" t="s">
        <v>84</v>
      </c>
      <c r="F32" s="3" t="s">
        <v>61</v>
      </c>
      <c r="G32" s="12">
        <f>(C32-VLOOKUP(E32,Riders!$A$2:$D$3499,4,FALSE))/365</f>
        <v>26.832876712328765</v>
      </c>
      <c r="H32" s="3">
        <v>8</v>
      </c>
      <c r="I32" s="87">
        <v>8.2523148148148148E-3</v>
      </c>
      <c r="J32">
        <v>50.491</v>
      </c>
    </row>
    <row r="33" spans="1:10" x14ac:dyDescent="0.45">
      <c r="A33" s="3" t="s">
        <v>74</v>
      </c>
      <c r="B33" s="3">
        <v>2026</v>
      </c>
      <c r="C33" s="17">
        <v>46129</v>
      </c>
      <c r="D33" s="3" t="s">
        <v>30</v>
      </c>
      <c r="E33" s="3" t="s">
        <v>97</v>
      </c>
      <c r="F33" s="3" t="s">
        <v>99</v>
      </c>
      <c r="G33" s="12">
        <f>(C33-VLOOKUP(E33,Riders!$A$2:$D$3499,4,FALSE))/365</f>
        <v>27.638356164383563</v>
      </c>
      <c r="H33" s="3">
        <v>9</v>
      </c>
      <c r="I33" s="87">
        <v>8.2523148148148148E-3</v>
      </c>
      <c r="J33">
        <v>50.491</v>
      </c>
    </row>
    <row r="34" spans="1:10" x14ac:dyDescent="0.45">
      <c r="A34" s="3" t="s">
        <v>74</v>
      </c>
      <c r="B34" s="3">
        <v>2026</v>
      </c>
      <c r="C34" s="17">
        <v>46129</v>
      </c>
      <c r="D34" s="3" t="s">
        <v>30</v>
      </c>
      <c r="E34" s="3" t="s">
        <v>2092</v>
      </c>
      <c r="F34" s="3" t="s">
        <v>524</v>
      </c>
      <c r="G34" s="12">
        <f>(C34-VLOOKUP(E34,Riders!$A$2:$D$3499,4,FALSE))/365</f>
        <v>23.153424657534245</v>
      </c>
      <c r="H34" s="3">
        <v>10</v>
      </c>
      <c r="I34" s="87">
        <v>8.2523148148148148E-3</v>
      </c>
      <c r="J34">
        <v>50.491</v>
      </c>
    </row>
    <row r="35" spans="1:10" x14ac:dyDescent="0.45">
      <c r="A35" s="3" t="s">
        <v>74</v>
      </c>
      <c r="B35" s="3">
        <v>2026</v>
      </c>
      <c r="C35" s="17">
        <v>46129</v>
      </c>
      <c r="D35" s="3" t="s">
        <v>30</v>
      </c>
      <c r="E35" s="3" t="s">
        <v>4728</v>
      </c>
      <c r="F35" s="3" t="s">
        <v>2347</v>
      </c>
      <c r="G35" s="12">
        <f>(C35-VLOOKUP(E35,Riders!$A$2:$D$3499,4,FALSE))/365</f>
        <v>33.657534246575345</v>
      </c>
      <c r="H35" s="3">
        <v>11</v>
      </c>
      <c r="I35" s="87">
        <v>8.2523148148148148E-3</v>
      </c>
      <c r="J35">
        <v>50.491</v>
      </c>
    </row>
    <row r="36" spans="1:10" x14ac:dyDescent="0.45">
      <c r="A36" s="3" t="s">
        <v>74</v>
      </c>
      <c r="B36" s="3">
        <v>2026</v>
      </c>
      <c r="C36" s="17">
        <v>46129</v>
      </c>
      <c r="D36" s="3" t="s">
        <v>30</v>
      </c>
      <c r="E36" s="3" t="s">
        <v>53</v>
      </c>
      <c r="F36" s="3" t="s">
        <v>55</v>
      </c>
      <c r="G36" s="12">
        <f>(C36-VLOOKUP(E36,Riders!$A$2:$D$3499,4,FALSE))/365</f>
        <v>24.967123287671232</v>
      </c>
      <c r="H36" s="3">
        <v>12</v>
      </c>
      <c r="I36" s="87">
        <v>8.2523148148148148E-3</v>
      </c>
      <c r="J36">
        <v>50.491</v>
      </c>
    </row>
    <row r="37" spans="1:10" x14ac:dyDescent="0.45">
      <c r="A37" s="3" t="s">
        <v>74</v>
      </c>
      <c r="B37" s="3">
        <v>2026</v>
      </c>
      <c r="C37" s="17">
        <v>46129</v>
      </c>
      <c r="D37" s="3" t="s">
        <v>30</v>
      </c>
      <c r="E37" s="3" t="s">
        <v>2066</v>
      </c>
      <c r="F37" s="3" t="s">
        <v>79</v>
      </c>
      <c r="G37" s="12">
        <f>(C37-VLOOKUP(E37,Riders!$A$2:$D$3499,4,FALSE))/365</f>
        <v>27.035616438356165</v>
      </c>
      <c r="H37" s="3">
        <v>13</v>
      </c>
      <c r="I37" s="87">
        <v>8.2523148148148148E-3</v>
      </c>
      <c r="J37">
        <v>50.491</v>
      </c>
    </row>
    <row r="38" spans="1:10" x14ac:dyDescent="0.45">
      <c r="A38" s="3" t="s">
        <v>74</v>
      </c>
      <c r="B38" s="3">
        <v>2026</v>
      </c>
      <c r="C38" s="17">
        <v>46129</v>
      </c>
      <c r="D38" s="3" t="s">
        <v>30</v>
      </c>
      <c r="E38" s="3" t="s">
        <v>87</v>
      </c>
      <c r="F38" s="3" t="s">
        <v>88</v>
      </c>
      <c r="G38" s="12">
        <f>(C38-VLOOKUP(E38,Riders!$A$2:$D$3499,4,FALSE))/365</f>
        <v>26.81095890410959</v>
      </c>
      <c r="H38" s="3">
        <v>14</v>
      </c>
      <c r="I38" s="87">
        <v>8.2523148148148148E-3</v>
      </c>
      <c r="J38">
        <v>50.491</v>
      </c>
    </row>
    <row r="39" spans="1:10" x14ac:dyDescent="0.45">
      <c r="A39" s="3" t="s">
        <v>74</v>
      </c>
      <c r="B39" s="3">
        <v>2026</v>
      </c>
      <c r="C39" s="17">
        <v>46129</v>
      </c>
      <c r="D39" s="3" t="s">
        <v>30</v>
      </c>
      <c r="E39" s="3" t="s">
        <v>42</v>
      </c>
      <c r="F39" s="3" t="s">
        <v>43</v>
      </c>
      <c r="G39" s="12">
        <f>(C39-VLOOKUP(E39,Riders!$A$2:$D$3499,4,FALSE))/365</f>
        <v>24.175342465753424</v>
      </c>
      <c r="H39" s="3">
        <v>15</v>
      </c>
      <c r="I39" s="87">
        <v>8.2523148148148148E-3</v>
      </c>
      <c r="J39">
        <v>50.491</v>
      </c>
    </row>
    <row r="40" spans="1:10" x14ac:dyDescent="0.45">
      <c r="A40" s="3" t="s">
        <v>74</v>
      </c>
      <c r="B40" s="3">
        <v>2026</v>
      </c>
      <c r="C40" s="17">
        <v>46129</v>
      </c>
      <c r="D40" s="3" t="s">
        <v>30</v>
      </c>
      <c r="E40" s="3" t="s">
        <v>2593</v>
      </c>
      <c r="F40" s="3" t="s">
        <v>2334</v>
      </c>
      <c r="G40" s="12">
        <f>(C40-VLOOKUP(E40,Riders!$A$2:$D$3499,4,FALSE))/365</f>
        <v>27.827397260273973</v>
      </c>
      <c r="H40" s="3">
        <v>16</v>
      </c>
      <c r="I40" s="87">
        <v>8.2523148148148148E-3</v>
      </c>
      <c r="J40">
        <v>50.491</v>
      </c>
    </row>
    <row r="41" spans="1:10" x14ac:dyDescent="0.45">
      <c r="A41" s="3" t="s">
        <v>74</v>
      </c>
      <c r="B41" s="3">
        <v>2026</v>
      </c>
      <c r="C41" s="17">
        <v>46129</v>
      </c>
      <c r="D41" s="3" t="s">
        <v>30</v>
      </c>
      <c r="E41" s="3" t="s">
        <v>190</v>
      </c>
      <c r="F41" s="3" t="s">
        <v>177</v>
      </c>
      <c r="G41" s="12">
        <f>(C41-VLOOKUP(E41,Riders!$A$2:$D$3499,4,FALSE))/365</f>
        <v>24.734246575342464</v>
      </c>
      <c r="H41" s="3">
        <v>17</v>
      </c>
      <c r="I41" s="87">
        <v>8.2523148148148148E-3</v>
      </c>
      <c r="J41">
        <v>50.491</v>
      </c>
    </row>
    <row r="42" spans="1:10" x14ac:dyDescent="0.45">
      <c r="A42" s="3" t="s">
        <v>74</v>
      </c>
      <c r="B42" s="3">
        <v>2026</v>
      </c>
      <c r="C42" s="17">
        <v>46129</v>
      </c>
      <c r="D42" s="3" t="s">
        <v>30</v>
      </c>
      <c r="E42" s="3" t="s">
        <v>200</v>
      </c>
      <c r="F42" s="3" t="s">
        <v>37</v>
      </c>
      <c r="G42" s="12">
        <f>(C42-VLOOKUP(E42,Riders!$A$2:$D$3499,4,FALSE))/365</f>
        <v>25.298630136986301</v>
      </c>
      <c r="H42" s="3">
        <v>18</v>
      </c>
      <c r="I42" s="87">
        <v>8.2523148148148148E-3</v>
      </c>
      <c r="J42">
        <v>50.491</v>
      </c>
    </row>
    <row r="43" spans="1:10" x14ac:dyDescent="0.45">
      <c r="A43" s="3" t="s">
        <v>74</v>
      </c>
      <c r="B43" s="3">
        <v>2026</v>
      </c>
      <c r="C43" s="17">
        <v>46129</v>
      </c>
      <c r="D43" s="3" t="s">
        <v>30</v>
      </c>
      <c r="E43" s="3" t="s">
        <v>94</v>
      </c>
      <c r="F43" s="3" t="s">
        <v>96</v>
      </c>
      <c r="G43" s="12">
        <f>(C43-VLOOKUP(E43,Riders!$A$2:$D$3499,4,FALSE))/365</f>
        <v>28.465753424657535</v>
      </c>
      <c r="H43" s="3">
        <v>19</v>
      </c>
      <c r="I43" s="87">
        <v>8.2523148148148148E-3</v>
      </c>
      <c r="J43">
        <v>50.491</v>
      </c>
    </row>
    <row r="44" spans="1:10" x14ac:dyDescent="0.45">
      <c r="A44" s="3" t="s">
        <v>74</v>
      </c>
      <c r="B44" s="3">
        <v>2026</v>
      </c>
      <c r="C44" s="17">
        <v>46129</v>
      </c>
      <c r="D44" s="3" t="s">
        <v>30</v>
      </c>
      <c r="E44" s="3" t="s">
        <v>93</v>
      </c>
      <c r="F44" s="3" t="s">
        <v>64</v>
      </c>
      <c r="G44" s="12">
        <f>(C44-VLOOKUP(E44,Riders!$A$2:$D$3499,4,FALSE))/365</f>
        <v>21.443835616438356</v>
      </c>
      <c r="H44" s="3">
        <v>20</v>
      </c>
      <c r="I44" s="87">
        <v>8.2523148148148148E-3</v>
      </c>
      <c r="J44">
        <v>50.491</v>
      </c>
    </row>
    <row r="45" spans="1:10" x14ac:dyDescent="0.45">
      <c r="A45" s="3" t="s">
        <v>74</v>
      </c>
      <c r="B45" s="3">
        <v>2026</v>
      </c>
      <c r="C45" s="17">
        <v>46129</v>
      </c>
      <c r="D45" s="3" t="s">
        <v>30</v>
      </c>
      <c r="E45" s="3" t="s">
        <v>75</v>
      </c>
      <c r="F45" s="3" t="s">
        <v>52</v>
      </c>
      <c r="G45" s="12">
        <f>(C45-VLOOKUP(E45,Riders!$A$2:$D$3499,4,FALSE))/365</f>
        <v>28.413698630136988</v>
      </c>
      <c r="H45" s="3">
        <v>21</v>
      </c>
      <c r="I45" s="87">
        <v>8.2523148148148148E-3</v>
      </c>
      <c r="J45">
        <v>50.491</v>
      </c>
    </row>
    <row r="46" spans="1:10" x14ac:dyDescent="0.45">
      <c r="A46" s="3" t="s">
        <v>74</v>
      </c>
      <c r="B46" s="3">
        <v>2026</v>
      </c>
      <c r="C46" s="17">
        <v>46129</v>
      </c>
      <c r="D46" s="3" t="s">
        <v>30</v>
      </c>
      <c r="E46" s="3" t="s">
        <v>4622</v>
      </c>
      <c r="F46" s="3" t="s">
        <v>363</v>
      </c>
      <c r="G46" s="12">
        <f>(C46-VLOOKUP(E46,Riders!$A$2:$D$3499,4,FALSE))/365</f>
        <v>24.534246575342465</v>
      </c>
      <c r="H46" s="3">
        <v>22</v>
      </c>
      <c r="I46" s="87">
        <v>8.2523148148148148E-3</v>
      </c>
      <c r="J46">
        <v>50.491</v>
      </c>
    </row>
    <row r="47" spans="1:10" x14ac:dyDescent="0.45">
      <c r="A47" s="3" t="s">
        <v>74</v>
      </c>
      <c r="B47" s="3">
        <v>2026</v>
      </c>
      <c r="C47" s="17">
        <v>46129</v>
      </c>
      <c r="D47" s="3" t="s">
        <v>30</v>
      </c>
      <c r="E47" s="3" t="s">
        <v>2591</v>
      </c>
      <c r="F47" s="3" t="s">
        <v>543</v>
      </c>
      <c r="G47" s="12">
        <f>(C47-VLOOKUP(E47,Riders!$A$2:$D$3499,4,FALSE))/365</f>
        <v>28.583561643835615</v>
      </c>
      <c r="H47" s="3">
        <v>23</v>
      </c>
      <c r="I47" s="87">
        <v>8.2523148148148148E-3</v>
      </c>
      <c r="J47">
        <v>50.491</v>
      </c>
    </row>
    <row r="48" spans="1:10" x14ac:dyDescent="0.45">
      <c r="A48" s="4" t="s">
        <v>102</v>
      </c>
      <c r="B48" s="4">
        <v>2025</v>
      </c>
      <c r="C48" s="17">
        <v>45952</v>
      </c>
      <c r="D48" s="4" t="s">
        <v>103</v>
      </c>
      <c r="E48" s="3" t="s">
        <v>33</v>
      </c>
      <c r="F48" s="3" t="s">
        <v>34</v>
      </c>
      <c r="G48" s="12">
        <f>(C48-VLOOKUP(E48,Riders!$A$2:$D$3499,4,FALSE))/365</f>
        <v>26.61917808219178</v>
      </c>
      <c r="H48" s="1">
        <v>1</v>
      </c>
      <c r="I48" s="87">
        <v>8.518518518518519E-3</v>
      </c>
      <c r="J48">
        <v>48.912999999999997</v>
      </c>
    </row>
    <row r="49" spans="1:10" x14ac:dyDescent="0.45">
      <c r="A49" s="4" t="s">
        <v>102</v>
      </c>
      <c r="B49" s="4">
        <v>2025</v>
      </c>
      <c r="C49" s="17">
        <v>45952</v>
      </c>
      <c r="D49" s="4" t="s">
        <v>103</v>
      </c>
      <c r="E49" s="3" t="s">
        <v>81</v>
      </c>
      <c r="F49" s="3" t="s">
        <v>83</v>
      </c>
      <c r="G49" s="12">
        <f>(C49-VLOOKUP(E49,Riders!$A$2:$D$3499,4,FALSE))/365</f>
        <v>29.432876712328767</v>
      </c>
      <c r="H49" s="1">
        <v>2</v>
      </c>
      <c r="I49" s="87">
        <v>8.518518518518519E-3</v>
      </c>
      <c r="J49">
        <v>48.912999999999997</v>
      </c>
    </row>
    <row r="50" spans="1:10" x14ac:dyDescent="0.45">
      <c r="A50" s="4" t="s">
        <v>102</v>
      </c>
      <c r="B50" s="4">
        <v>2025</v>
      </c>
      <c r="C50" s="17">
        <v>45952</v>
      </c>
      <c r="D50" s="4" t="s">
        <v>103</v>
      </c>
      <c r="E50" s="3" t="s">
        <v>107</v>
      </c>
      <c r="F50" s="3" t="s">
        <v>46</v>
      </c>
      <c r="G50" s="12">
        <f>(C50-VLOOKUP(E50,Riders!$A$2:$D$3499,4,FALSE))/365</f>
        <v>25.145205479452056</v>
      </c>
      <c r="H50" s="1">
        <v>3</v>
      </c>
      <c r="I50" s="87">
        <v>8.518518518518519E-3</v>
      </c>
      <c r="J50">
        <v>48.912999999999997</v>
      </c>
    </row>
    <row r="51" spans="1:10" x14ac:dyDescent="0.45">
      <c r="A51" s="4" t="s">
        <v>102</v>
      </c>
      <c r="B51" s="4">
        <v>2025</v>
      </c>
      <c r="C51" s="17">
        <v>45952</v>
      </c>
      <c r="D51" s="4" t="s">
        <v>103</v>
      </c>
      <c r="E51" s="3" t="s">
        <v>75</v>
      </c>
      <c r="F51" s="3" t="s">
        <v>52</v>
      </c>
      <c r="G51" s="12">
        <f>(C51-VLOOKUP(E51,Riders!$A$2:$D$3499,4,FALSE))/365</f>
        <v>27.92876712328767</v>
      </c>
      <c r="H51" s="1">
        <v>4</v>
      </c>
      <c r="I51" s="87">
        <v>8.518518518518519E-3</v>
      </c>
      <c r="J51">
        <v>48.912999999999997</v>
      </c>
    </row>
    <row r="52" spans="1:10" x14ac:dyDescent="0.45">
      <c r="A52" s="4" t="s">
        <v>102</v>
      </c>
      <c r="B52" s="4">
        <v>2025</v>
      </c>
      <c r="C52" s="17">
        <v>45952</v>
      </c>
      <c r="D52" s="4" t="s">
        <v>103</v>
      </c>
      <c r="E52" s="3" t="s">
        <v>114</v>
      </c>
      <c r="F52" s="3" t="s">
        <v>115</v>
      </c>
      <c r="G52" s="12">
        <f>(C52-VLOOKUP(E52,Riders!$A$2:$D$3499,4,FALSE))/365</f>
        <v>25.156164383561645</v>
      </c>
      <c r="H52" s="1">
        <v>5</v>
      </c>
      <c r="I52" s="87">
        <v>8.518518518518519E-3</v>
      </c>
      <c r="J52">
        <v>48.912999999999997</v>
      </c>
    </row>
    <row r="53" spans="1:10" x14ac:dyDescent="0.45">
      <c r="A53" s="4" t="s">
        <v>102</v>
      </c>
      <c r="B53" s="4">
        <v>2025</v>
      </c>
      <c r="C53" s="17">
        <v>45952</v>
      </c>
      <c r="D53" s="4" t="s">
        <v>103</v>
      </c>
      <c r="E53" s="3" t="s">
        <v>89</v>
      </c>
      <c r="F53" s="3" t="s">
        <v>91</v>
      </c>
      <c r="G53" s="12">
        <f>(C53-VLOOKUP(E53,Riders!$A$2:$D$3499,4,FALSE))/365</f>
        <v>26.30958904109589</v>
      </c>
      <c r="H53" s="1">
        <v>6</v>
      </c>
      <c r="I53" s="87">
        <v>8.518518518518519E-3</v>
      </c>
      <c r="J53">
        <v>48.912999999999997</v>
      </c>
    </row>
    <row r="54" spans="1:10" x14ac:dyDescent="0.45">
      <c r="A54" s="4" t="s">
        <v>102</v>
      </c>
      <c r="B54" s="4">
        <v>2025</v>
      </c>
      <c r="C54" s="17">
        <v>45952</v>
      </c>
      <c r="D54" s="4" t="s">
        <v>103</v>
      </c>
      <c r="E54" s="3" t="s">
        <v>4728</v>
      </c>
      <c r="F54" s="3" t="s">
        <v>2347</v>
      </c>
      <c r="G54" s="12">
        <f>(C54-VLOOKUP(E54,Riders!$A$2:$D$3499,4,FALSE))/365</f>
        <v>33.172602739726024</v>
      </c>
      <c r="H54" s="1">
        <v>7</v>
      </c>
      <c r="I54" s="87">
        <v>8.518518518518519E-3</v>
      </c>
      <c r="J54">
        <v>48.912999999999997</v>
      </c>
    </row>
    <row r="55" spans="1:10" x14ac:dyDescent="0.45">
      <c r="A55" s="4" t="s">
        <v>102</v>
      </c>
      <c r="B55" s="4">
        <v>2025</v>
      </c>
      <c r="C55" s="17">
        <v>45952</v>
      </c>
      <c r="D55" s="4" t="s">
        <v>103</v>
      </c>
      <c r="E55" s="3" t="s">
        <v>63</v>
      </c>
      <c r="F55" s="3" t="s">
        <v>64</v>
      </c>
      <c r="G55" s="12">
        <f>(C55-VLOOKUP(E55,Riders!$A$2:$D$3499,4,FALSE))/365</f>
        <v>24.520547945205479</v>
      </c>
      <c r="H55" s="1">
        <v>8</v>
      </c>
      <c r="I55" s="87">
        <v>8.518518518518519E-3</v>
      </c>
      <c r="J55">
        <v>48.912999999999997</v>
      </c>
    </row>
    <row r="56" spans="1:10" x14ac:dyDescent="0.45">
      <c r="A56" s="4" t="s">
        <v>102</v>
      </c>
      <c r="B56" s="4">
        <v>2025</v>
      </c>
      <c r="C56" s="17">
        <v>45952</v>
      </c>
      <c r="D56" s="4" t="s">
        <v>103</v>
      </c>
      <c r="E56" s="3" t="s">
        <v>108</v>
      </c>
      <c r="F56" s="3" t="s">
        <v>37</v>
      </c>
      <c r="G56" s="12">
        <f>(C56-VLOOKUP(E56,Riders!$A$2:$D$3499,4,FALSE))/365</f>
        <v>23.873972602739727</v>
      </c>
      <c r="H56" s="1">
        <v>9</v>
      </c>
      <c r="I56" s="87">
        <v>8.518518518518519E-3</v>
      </c>
      <c r="J56">
        <v>48.912999999999997</v>
      </c>
    </row>
    <row r="57" spans="1:10" x14ac:dyDescent="0.45">
      <c r="A57" s="4" t="s">
        <v>102</v>
      </c>
      <c r="B57" s="4">
        <v>2025</v>
      </c>
      <c r="C57" s="17">
        <v>45952</v>
      </c>
      <c r="D57" s="4" t="s">
        <v>103</v>
      </c>
      <c r="E57" s="3" t="s">
        <v>130</v>
      </c>
      <c r="F57" s="3" t="s">
        <v>131</v>
      </c>
      <c r="G57" s="12">
        <f>(C57-VLOOKUP(E57,Riders!$A$2:$D$3499,4,FALSE))/365</f>
        <v>23.38082191780822</v>
      </c>
      <c r="H57" s="1">
        <v>10</v>
      </c>
      <c r="I57" s="87">
        <v>8.518518518518519E-3</v>
      </c>
      <c r="J57">
        <v>48.912999999999997</v>
      </c>
    </row>
    <row r="58" spans="1:10" x14ac:dyDescent="0.45">
      <c r="A58" s="4" t="s">
        <v>102</v>
      </c>
      <c r="B58" s="4">
        <v>2025</v>
      </c>
      <c r="C58" s="17">
        <v>45952</v>
      </c>
      <c r="D58" s="4" t="s">
        <v>103</v>
      </c>
      <c r="E58" s="3" t="s">
        <v>117</v>
      </c>
      <c r="F58" s="3" t="s">
        <v>67</v>
      </c>
      <c r="G58" s="12">
        <f>(C58-VLOOKUP(E58,Riders!$A$2:$D$3499,4,FALSE))/365</f>
        <v>23.745205479452054</v>
      </c>
      <c r="H58" s="1">
        <v>11</v>
      </c>
      <c r="I58" s="87">
        <v>8.518518518518519E-3</v>
      </c>
      <c r="J58">
        <v>48.912999999999997</v>
      </c>
    </row>
    <row r="59" spans="1:10" x14ac:dyDescent="0.45">
      <c r="A59" s="4" t="s">
        <v>102</v>
      </c>
      <c r="B59" s="4">
        <v>2025</v>
      </c>
      <c r="C59" s="17">
        <v>45952</v>
      </c>
      <c r="D59" s="4" t="s">
        <v>103</v>
      </c>
      <c r="E59" s="3" t="s">
        <v>95</v>
      </c>
      <c r="F59" s="3" t="s">
        <v>96</v>
      </c>
      <c r="G59" s="12">
        <f>(C59-VLOOKUP(E59,Riders!$A$2:$D$3499,4,FALSE))/365</f>
        <v>24.372602739726027</v>
      </c>
      <c r="H59" s="1">
        <v>12</v>
      </c>
      <c r="I59" s="87">
        <v>8.518518518518519E-3</v>
      </c>
      <c r="J59">
        <v>48.912999999999997</v>
      </c>
    </row>
    <row r="60" spans="1:10" x14ac:dyDescent="0.45">
      <c r="A60" s="4" t="s">
        <v>102</v>
      </c>
      <c r="B60" s="4">
        <v>2025</v>
      </c>
      <c r="C60" s="17">
        <v>45952</v>
      </c>
      <c r="D60" s="4" t="s">
        <v>103</v>
      </c>
      <c r="E60" s="3" t="s">
        <v>68</v>
      </c>
      <c r="F60" s="3" t="s">
        <v>70</v>
      </c>
      <c r="G60" s="12">
        <f>(C60-VLOOKUP(E60,Riders!$A$2:$D$3499,4,FALSE))/365</f>
        <v>26.183561643835617</v>
      </c>
      <c r="H60" s="1">
        <v>13</v>
      </c>
      <c r="I60" s="87">
        <v>8.518518518518519E-3</v>
      </c>
      <c r="J60">
        <v>48.912999999999997</v>
      </c>
    </row>
    <row r="61" spans="1:10" x14ac:dyDescent="0.45">
      <c r="A61" s="4" t="s">
        <v>102</v>
      </c>
      <c r="B61" s="4">
        <v>2025</v>
      </c>
      <c r="C61" s="17">
        <v>45952</v>
      </c>
      <c r="D61" s="4" t="s">
        <v>103</v>
      </c>
      <c r="E61" s="3" t="s">
        <v>2341</v>
      </c>
      <c r="F61" s="3" t="s">
        <v>2342</v>
      </c>
      <c r="G61" s="12">
        <f>(C61-VLOOKUP(E61,Riders!$A$2:$D$3499,4,FALSE))/365</f>
        <v>35.731506849315068</v>
      </c>
      <c r="H61" s="1">
        <v>14</v>
      </c>
      <c r="I61" s="87">
        <v>8.518518518518519E-3</v>
      </c>
      <c r="J61">
        <v>48.912999999999997</v>
      </c>
    </row>
    <row r="62" spans="1:10" x14ac:dyDescent="0.45">
      <c r="A62" s="4" t="s">
        <v>102</v>
      </c>
      <c r="B62" s="4">
        <v>2025</v>
      </c>
      <c r="C62" s="17">
        <v>45952</v>
      </c>
      <c r="D62" s="4" t="s">
        <v>103</v>
      </c>
      <c r="E62" s="3" t="s">
        <v>57</v>
      </c>
      <c r="F62" s="3" t="s">
        <v>58</v>
      </c>
      <c r="G62" s="12">
        <f>(C62-VLOOKUP(E62,Riders!$A$2:$D$3499,4,FALSE))/365</f>
        <v>22.36986301369863</v>
      </c>
      <c r="H62" s="1">
        <v>15</v>
      </c>
      <c r="I62" s="87">
        <v>8.518518518518519E-3</v>
      </c>
      <c r="J62">
        <v>48.912999999999997</v>
      </c>
    </row>
    <row r="63" spans="1:10" x14ac:dyDescent="0.45">
      <c r="A63" s="4" t="s">
        <v>102</v>
      </c>
      <c r="B63" s="4">
        <v>2025</v>
      </c>
      <c r="C63" s="17">
        <v>45952</v>
      </c>
      <c r="D63" s="4" t="s">
        <v>103</v>
      </c>
      <c r="E63" s="3" t="s">
        <v>190</v>
      </c>
      <c r="F63" s="3" t="s">
        <v>177</v>
      </c>
      <c r="G63" s="12">
        <f>(C63-VLOOKUP(E63,Riders!$A$2:$D$3499,4,FALSE))/365</f>
        <v>24.24931506849315</v>
      </c>
      <c r="H63" s="1">
        <v>16</v>
      </c>
      <c r="I63" s="87">
        <v>8.518518518518519E-3</v>
      </c>
      <c r="J63">
        <v>48.912999999999997</v>
      </c>
    </row>
    <row r="64" spans="1:10" x14ac:dyDescent="0.45">
      <c r="A64" s="4" t="s">
        <v>102</v>
      </c>
      <c r="B64" s="4">
        <v>2025</v>
      </c>
      <c r="C64" s="17">
        <v>45952</v>
      </c>
      <c r="D64" s="4" t="s">
        <v>103</v>
      </c>
      <c r="E64" s="3" t="s">
        <v>86</v>
      </c>
      <c r="F64" s="3" t="s">
        <v>88</v>
      </c>
      <c r="G64" s="12">
        <f>(C64-VLOOKUP(E64,Riders!$A$2:$D$3499,4,FALSE))/365</f>
        <v>18.978082191780821</v>
      </c>
      <c r="H64" s="1">
        <v>17</v>
      </c>
      <c r="I64" s="87">
        <v>8.518518518518519E-3</v>
      </c>
      <c r="J64">
        <v>48.912999999999997</v>
      </c>
    </row>
    <row r="65" spans="1:10" x14ac:dyDescent="0.45">
      <c r="A65" s="4" t="s">
        <v>102</v>
      </c>
      <c r="B65" s="4">
        <v>2025</v>
      </c>
      <c r="C65" s="17">
        <v>45952</v>
      </c>
      <c r="D65" s="4" t="s">
        <v>103</v>
      </c>
      <c r="E65" s="3" t="s">
        <v>106</v>
      </c>
      <c r="F65" s="3" t="s">
        <v>61</v>
      </c>
      <c r="G65" s="12">
        <f>(C65-VLOOKUP(E65,Riders!$A$2:$D$3499,4,FALSE))/365</f>
        <v>24.838356164383562</v>
      </c>
      <c r="H65" s="1">
        <v>18</v>
      </c>
      <c r="I65" s="87">
        <v>8.518518518518519E-3</v>
      </c>
      <c r="J65">
        <v>48.912999999999997</v>
      </c>
    </row>
    <row r="66" spans="1:10" x14ac:dyDescent="0.45">
      <c r="A66" s="4" t="s">
        <v>102</v>
      </c>
      <c r="B66" s="4">
        <v>2025</v>
      </c>
      <c r="C66" s="17">
        <v>45952</v>
      </c>
      <c r="D66" s="4" t="s">
        <v>103</v>
      </c>
      <c r="E66" s="3" t="s">
        <v>201</v>
      </c>
      <c r="F66" s="3" t="s">
        <v>49</v>
      </c>
      <c r="G66" s="12">
        <f>(C66-VLOOKUP(E66,Riders!$A$2:$D$3499,4,FALSE))/365</f>
        <v>28.553424657534247</v>
      </c>
      <c r="H66" s="1">
        <v>19</v>
      </c>
      <c r="I66" s="87">
        <v>8.518518518518519E-3</v>
      </c>
      <c r="J66">
        <v>48.912999999999997</v>
      </c>
    </row>
    <row r="67" spans="1:10" x14ac:dyDescent="0.45">
      <c r="A67" s="4" t="s">
        <v>102</v>
      </c>
      <c r="B67" s="4">
        <v>2025</v>
      </c>
      <c r="C67" s="17">
        <v>45952</v>
      </c>
      <c r="D67" s="4" t="s">
        <v>103</v>
      </c>
      <c r="E67" s="3" t="s">
        <v>98</v>
      </c>
      <c r="F67" s="3" t="s">
        <v>99</v>
      </c>
      <c r="G67" s="12">
        <f>(C67-VLOOKUP(E67,Riders!$A$2:$D$3499,4,FALSE))/365</f>
        <v>24.701369863013699</v>
      </c>
      <c r="H67" s="1">
        <v>20</v>
      </c>
      <c r="I67" s="87">
        <v>8.518518518518519E-3</v>
      </c>
      <c r="J67">
        <v>48.912999999999997</v>
      </c>
    </row>
    <row r="68" spans="1:10" x14ac:dyDescent="0.45">
      <c r="A68" s="4" t="s">
        <v>102</v>
      </c>
      <c r="B68" s="4">
        <v>2025</v>
      </c>
      <c r="C68" s="17">
        <v>45952</v>
      </c>
      <c r="D68" s="4" t="s">
        <v>103</v>
      </c>
      <c r="E68" s="3" t="s">
        <v>38</v>
      </c>
      <c r="F68" s="3" t="s">
        <v>40</v>
      </c>
      <c r="G68" s="12">
        <f>(C68-VLOOKUP(E68,Riders!$A$2:$D$3499,4,FALSE))/365</f>
        <v>28.695890410958903</v>
      </c>
      <c r="H68" s="1">
        <v>21</v>
      </c>
      <c r="I68" s="87">
        <v>8.518518518518519E-3</v>
      </c>
      <c r="J68">
        <v>48.912999999999997</v>
      </c>
    </row>
    <row r="69" spans="1:10" x14ac:dyDescent="0.45">
      <c r="A69" s="4" t="s">
        <v>102</v>
      </c>
      <c r="B69" s="4">
        <v>2025</v>
      </c>
      <c r="C69" s="17">
        <v>45952</v>
      </c>
      <c r="D69" s="4" t="s">
        <v>103</v>
      </c>
      <c r="E69" s="3" t="s">
        <v>2066</v>
      </c>
      <c r="F69" s="3" t="s">
        <v>79</v>
      </c>
      <c r="G69" s="12">
        <f>(C69-VLOOKUP(E69,Riders!$A$2:$D$3499,4,FALSE))/365</f>
        <v>26.550684931506851</v>
      </c>
      <c r="H69" s="1">
        <v>22</v>
      </c>
      <c r="I69" s="87">
        <v>8.518518518518519E-3</v>
      </c>
      <c r="J69">
        <v>48.912999999999997</v>
      </c>
    </row>
    <row r="70" spans="1:10" x14ac:dyDescent="0.45">
      <c r="A70" s="1" t="s">
        <v>123</v>
      </c>
      <c r="B70" s="1">
        <v>2025</v>
      </c>
      <c r="C70" s="17">
        <v>45730</v>
      </c>
      <c r="D70" s="1" t="s">
        <v>30</v>
      </c>
      <c r="E70" s="3" t="s">
        <v>85</v>
      </c>
      <c r="F70" s="3" t="s">
        <v>49</v>
      </c>
      <c r="G70" s="12">
        <f>(C70-VLOOKUP(E70,Riders!$A$2:$D$3499,4,FALSE))/365</f>
        <v>23.18082191780822</v>
      </c>
      <c r="H70" s="1">
        <v>1</v>
      </c>
      <c r="I70" s="87">
        <v>8.5532407407407415E-3</v>
      </c>
      <c r="J70">
        <v>48.713999999999999</v>
      </c>
    </row>
    <row r="71" spans="1:10" x14ac:dyDescent="0.45">
      <c r="A71" s="1" t="s">
        <v>123</v>
      </c>
      <c r="B71" s="1">
        <v>2025</v>
      </c>
      <c r="C71" s="17">
        <v>45730</v>
      </c>
      <c r="D71" s="1" t="s">
        <v>30</v>
      </c>
      <c r="E71" s="3" t="s">
        <v>4728</v>
      </c>
      <c r="F71" s="3" t="s">
        <v>2347</v>
      </c>
      <c r="G71" s="12">
        <f>(C71-VLOOKUP(E71,Riders!$A$2:$D$3499,4,FALSE))/365</f>
        <v>32.564383561643837</v>
      </c>
      <c r="H71" s="1">
        <v>2</v>
      </c>
      <c r="I71" s="87">
        <v>8.5532407407407415E-3</v>
      </c>
      <c r="J71">
        <v>48.713999999999999</v>
      </c>
    </row>
    <row r="72" spans="1:10" x14ac:dyDescent="0.45">
      <c r="A72" s="1" t="s">
        <v>123</v>
      </c>
      <c r="B72" s="1">
        <v>2025</v>
      </c>
      <c r="C72" s="17">
        <v>45730</v>
      </c>
      <c r="D72" s="1" t="s">
        <v>30</v>
      </c>
      <c r="E72" s="3" t="s">
        <v>32</v>
      </c>
      <c r="F72" s="3" t="s">
        <v>34</v>
      </c>
      <c r="G72" s="12">
        <f>(C72-VLOOKUP(E72,Riders!$A$2:$D$3499,4,FALSE))/365</f>
        <v>21.134246575342466</v>
      </c>
      <c r="H72" s="1">
        <v>3</v>
      </c>
      <c r="I72" s="87">
        <v>8.5532407407407415E-3</v>
      </c>
      <c r="J72">
        <v>48.713999999999999</v>
      </c>
    </row>
    <row r="73" spans="1:10" x14ac:dyDescent="0.45">
      <c r="A73" s="1" t="s">
        <v>123</v>
      </c>
      <c r="B73" s="1">
        <v>2025</v>
      </c>
      <c r="C73" s="17">
        <v>45730</v>
      </c>
      <c r="D73" s="1" t="s">
        <v>30</v>
      </c>
      <c r="E73" s="3" t="s">
        <v>209</v>
      </c>
      <c r="F73" s="3" t="s">
        <v>43</v>
      </c>
      <c r="G73" s="12">
        <f>(C73-VLOOKUP(E73,Riders!$A$2:$D$3499,4,FALSE))/365</f>
        <v>30.958904109589042</v>
      </c>
      <c r="H73" s="1">
        <v>4</v>
      </c>
      <c r="I73" s="87">
        <v>8.5532407407407415E-3</v>
      </c>
      <c r="J73">
        <v>48.713999999999999</v>
      </c>
    </row>
    <row r="74" spans="1:10" x14ac:dyDescent="0.45">
      <c r="A74" s="1" t="s">
        <v>123</v>
      </c>
      <c r="B74" s="1">
        <v>2025</v>
      </c>
      <c r="C74" s="17">
        <v>45730</v>
      </c>
      <c r="D74" s="1" t="s">
        <v>30</v>
      </c>
      <c r="E74" s="3" t="s">
        <v>126</v>
      </c>
      <c r="F74" s="3" t="s">
        <v>115</v>
      </c>
      <c r="G74" s="12">
        <f>(C74-VLOOKUP(E74,Riders!$A$2:$D$3499,4,FALSE))/365</f>
        <v>24.547945205479451</v>
      </c>
      <c r="H74" s="1">
        <v>5</v>
      </c>
      <c r="I74" s="87">
        <v>8.5532407407407415E-3</v>
      </c>
      <c r="J74">
        <v>48.713999999999999</v>
      </c>
    </row>
    <row r="75" spans="1:10" x14ac:dyDescent="0.45">
      <c r="A75" s="1" t="s">
        <v>123</v>
      </c>
      <c r="B75" s="1">
        <v>2025</v>
      </c>
      <c r="C75" s="17">
        <v>45730</v>
      </c>
      <c r="D75" s="1" t="s">
        <v>30</v>
      </c>
      <c r="E75" s="3" t="s">
        <v>5180</v>
      </c>
      <c r="F75" s="3" t="s">
        <v>2342</v>
      </c>
      <c r="G75" s="12">
        <f>(C75-VLOOKUP(E75,Riders!$A$2:$D$3499,4,FALSE))/365</f>
        <v>35.123287671232873</v>
      </c>
      <c r="H75" s="1">
        <v>6</v>
      </c>
      <c r="I75" s="87">
        <v>8.5532407407407415E-3</v>
      </c>
      <c r="J75">
        <v>48.713999999999999</v>
      </c>
    </row>
    <row r="76" spans="1:10" x14ac:dyDescent="0.45">
      <c r="A76" s="1" t="s">
        <v>123</v>
      </c>
      <c r="B76" s="1">
        <v>2025</v>
      </c>
      <c r="C76" s="17">
        <v>45730</v>
      </c>
      <c r="D76" s="1" t="s">
        <v>30</v>
      </c>
      <c r="E76" s="3" t="s">
        <v>2092</v>
      </c>
      <c r="F76" s="3" t="s">
        <v>524</v>
      </c>
      <c r="G76" s="12">
        <f>(C76-VLOOKUP(E76,Riders!$A$2:$D$3499,4,FALSE))/365</f>
        <v>22.06027397260274</v>
      </c>
      <c r="H76" s="1">
        <v>7</v>
      </c>
      <c r="I76" s="87">
        <v>8.5532407407407415E-3</v>
      </c>
      <c r="J76">
        <v>48.713999999999999</v>
      </c>
    </row>
    <row r="77" spans="1:10" x14ac:dyDescent="0.45">
      <c r="A77" s="1" t="s">
        <v>123</v>
      </c>
      <c r="B77" s="1">
        <v>2025</v>
      </c>
      <c r="C77" s="17">
        <v>45730</v>
      </c>
      <c r="D77" s="1" t="s">
        <v>30</v>
      </c>
      <c r="E77" s="3" t="s">
        <v>59</v>
      </c>
      <c r="F77" s="3" t="s">
        <v>61</v>
      </c>
      <c r="G77" s="12">
        <f>(C77-VLOOKUP(E77,Riders!$A$2:$D$3499,4,FALSE))/365</f>
        <v>18.723287671232878</v>
      </c>
      <c r="H77" s="1">
        <v>8</v>
      </c>
      <c r="I77" s="87">
        <v>8.5532407407407415E-3</v>
      </c>
      <c r="J77">
        <v>48.713999999999999</v>
      </c>
    </row>
    <row r="78" spans="1:10" x14ac:dyDescent="0.45">
      <c r="A78" s="1" t="s">
        <v>123</v>
      </c>
      <c r="B78" s="1">
        <v>2025</v>
      </c>
      <c r="C78" s="17">
        <v>45730</v>
      </c>
      <c r="D78" s="1" t="s">
        <v>30</v>
      </c>
      <c r="E78" s="3" t="s">
        <v>53</v>
      </c>
      <c r="F78" s="3" t="s">
        <v>55</v>
      </c>
      <c r="G78" s="12">
        <f>(C78-VLOOKUP(E78,Riders!$A$2:$D$3499,4,FALSE))/365</f>
        <v>23.873972602739727</v>
      </c>
      <c r="H78" s="1">
        <v>9</v>
      </c>
      <c r="I78" s="87">
        <v>8.5532407407407415E-3</v>
      </c>
      <c r="J78">
        <v>48.713999999999999</v>
      </c>
    </row>
    <row r="79" spans="1:10" x14ac:dyDescent="0.45">
      <c r="A79" s="1" t="s">
        <v>123</v>
      </c>
      <c r="B79" s="1">
        <v>2025</v>
      </c>
      <c r="C79" s="17">
        <v>45730</v>
      </c>
      <c r="D79" s="1" t="s">
        <v>30</v>
      </c>
      <c r="E79" s="3" t="s">
        <v>2593</v>
      </c>
      <c r="F79" s="3" t="s">
        <v>2334</v>
      </c>
      <c r="G79" s="12">
        <f>(C79-VLOOKUP(E79,Riders!$A$2:$D$3499,4,FALSE))/365</f>
        <v>26.734246575342464</v>
      </c>
      <c r="H79" s="1">
        <v>10</v>
      </c>
      <c r="I79" s="87">
        <v>8.5532407407407415E-3</v>
      </c>
      <c r="J79">
        <v>48.713999999999999</v>
      </c>
    </row>
    <row r="80" spans="1:10" x14ac:dyDescent="0.45">
      <c r="A80" s="1" t="s">
        <v>123</v>
      </c>
      <c r="B80" s="1">
        <v>2025</v>
      </c>
      <c r="C80" s="17">
        <v>45730</v>
      </c>
      <c r="D80" s="1" t="s">
        <v>30</v>
      </c>
      <c r="E80" s="3" t="s">
        <v>45</v>
      </c>
      <c r="F80" s="3" t="s">
        <v>46</v>
      </c>
      <c r="G80" s="12">
        <f>(C80-VLOOKUP(E80,Riders!$A$2:$D$3499,4,FALSE))/365</f>
        <v>20.205479452054796</v>
      </c>
      <c r="H80" s="1">
        <v>11</v>
      </c>
      <c r="I80" s="87">
        <v>8.5532407407407415E-3</v>
      </c>
      <c r="J80">
        <v>48.713999999999999</v>
      </c>
    </row>
    <row r="81" spans="1:10" x14ac:dyDescent="0.45">
      <c r="A81" s="1" t="s">
        <v>123</v>
      </c>
      <c r="B81" s="1">
        <v>2025</v>
      </c>
      <c r="C81" s="17">
        <v>45730</v>
      </c>
      <c r="D81" s="1" t="s">
        <v>30</v>
      </c>
      <c r="E81" s="3" t="s">
        <v>97</v>
      </c>
      <c r="F81" s="3" t="s">
        <v>99</v>
      </c>
      <c r="G81" s="12">
        <f>(C81-VLOOKUP(E81,Riders!$A$2:$D$3499,4,FALSE))/365</f>
        <v>26.545205479452054</v>
      </c>
      <c r="H81" s="1">
        <v>12</v>
      </c>
      <c r="I81" s="87">
        <v>8.5532407407407415E-3</v>
      </c>
      <c r="J81">
        <v>48.713999999999999</v>
      </c>
    </row>
    <row r="82" spans="1:10" x14ac:dyDescent="0.45">
      <c r="A82" s="1" t="s">
        <v>123</v>
      </c>
      <c r="B82" s="1">
        <v>2025</v>
      </c>
      <c r="C82" s="17">
        <v>45730</v>
      </c>
      <c r="D82" s="1" t="s">
        <v>30</v>
      </c>
      <c r="E82" s="3" t="s">
        <v>130</v>
      </c>
      <c r="F82" s="3" t="s">
        <v>131</v>
      </c>
      <c r="G82" s="12">
        <f>(C82-VLOOKUP(E82,Riders!$A$2:$D$3499,4,FALSE))/365</f>
        <v>22.772602739726029</v>
      </c>
      <c r="H82" s="1">
        <v>13</v>
      </c>
      <c r="I82" s="87">
        <v>8.5532407407407415E-3</v>
      </c>
      <c r="J82">
        <v>48.713999999999999</v>
      </c>
    </row>
    <row r="83" spans="1:10" x14ac:dyDescent="0.45">
      <c r="A83" s="1" t="s">
        <v>123</v>
      </c>
      <c r="B83" s="1">
        <v>2025</v>
      </c>
      <c r="C83" s="17">
        <v>45730</v>
      </c>
      <c r="D83" s="1" t="s">
        <v>30</v>
      </c>
      <c r="E83" s="3" t="s">
        <v>200</v>
      </c>
      <c r="F83" s="3" t="s">
        <v>37</v>
      </c>
      <c r="G83" s="12">
        <f>(C83-VLOOKUP(E83,Riders!$A$2:$D$3499,4,FALSE))/365</f>
        <v>24.205479452054796</v>
      </c>
      <c r="H83" s="1">
        <v>14</v>
      </c>
      <c r="I83" s="87">
        <v>8.5532407407407415E-3</v>
      </c>
      <c r="J83">
        <v>48.713999999999999</v>
      </c>
    </row>
    <row r="84" spans="1:10" x14ac:dyDescent="0.45">
      <c r="A84" s="1" t="s">
        <v>123</v>
      </c>
      <c r="B84" s="1">
        <v>2025</v>
      </c>
      <c r="C84" s="17">
        <v>45730</v>
      </c>
      <c r="D84" s="1" t="s">
        <v>30</v>
      </c>
      <c r="E84" s="3" t="s">
        <v>89</v>
      </c>
      <c r="F84" s="3" t="s">
        <v>91</v>
      </c>
      <c r="G84" s="12">
        <f>(C84-VLOOKUP(E84,Riders!$A$2:$D$3499,4,FALSE))/365</f>
        <v>25.701369863013699</v>
      </c>
      <c r="H84" s="1">
        <v>15</v>
      </c>
      <c r="I84" s="87">
        <v>8.5532407407407415E-3</v>
      </c>
      <c r="J84">
        <v>48.713999999999999</v>
      </c>
    </row>
    <row r="85" spans="1:10" x14ac:dyDescent="0.45">
      <c r="A85" s="1" t="s">
        <v>123</v>
      </c>
      <c r="B85" s="1">
        <v>2025</v>
      </c>
      <c r="C85" s="17">
        <v>45730</v>
      </c>
      <c r="D85" s="1" t="s">
        <v>30</v>
      </c>
      <c r="E85" s="3" t="s">
        <v>190</v>
      </c>
      <c r="F85" s="3" t="s">
        <v>177</v>
      </c>
      <c r="G85" s="12">
        <f>(C85-VLOOKUP(E85,Riders!$A$2:$D$3499,4,FALSE))/365</f>
        <v>23.641095890410959</v>
      </c>
      <c r="H85" s="1">
        <v>16</v>
      </c>
      <c r="I85" s="87">
        <v>8.5532407407407415E-3</v>
      </c>
      <c r="J85">
        <v>48.713999999999999</v>
      </c>
    </row>
    <row r="86" spans="1:10" x14ac:dyDescent="0.45">
      <c r="A86" s="1" t="s">
        <v>123</v>
      </c>
      <c r="B86" s="1">
        <v>2025</v>
      </c>
      <c r="C86" s="17">
        <v>45730</v>
      </c>
      <c r="D86" s="1" t="s">
        <v>30</v>
      </c>
      <c r="E86" s="3" t="s">
        <v>62</v>
      </c>
      <c r="F86" s="3" t="s">
        <v>64</v>
      </c>
      <c r="G86" s="12">
        <f>(C86-VLOOKUP(E86,Riders!$A$2:$D$3499,4,FALSE))/365</f>
        <v>21.035616438356165</v>
      </c>
      <c r="H86" s="1">
        <v>17</v>
      </c>
      <c r="I86" s="87">
        <v>8.5532407407407415E-3</v>
      </c>
      <c r="J86">
        <v>48.713999999999999</v>
      </c>
    </row>
    <row r="87" spans="1:10" x14ac:dyDescent="0.45">
      <c r="A87" s="1" t="s">
        <v>123</v>
      </c>
      <c r="B87" s="1">
        <v>2025</v>
      </c>
      <c r="C87" s="17">
        <v>45730</v>
      </c>
      <c r="D87" s="1" t="s">
        <v>30</v>
      </c>
      <c r="E87" s="3" t="s">
        <v>109</v>
      </c>
      <c r="F87" s="3" t="s">
        <v>40</v>
      </c>
      <c r="G87" s="12">
        <f>(C87-VLOOKUP(E87,Riders!$A$2:$D$3499,4,FALSE))/365</f>
        <v>20.386301369863013</v>
      </c>
      <c r="H87" s="1">
        <v>18</v>
      </c>
      <c r="I87" s="87">
        <v>8.5532407407407415E-3</v>
      </c>
      <c r="J87">
        <v>48.713999999999999</v>
      </c>
    </row>
    <row r="88" spans="1:10" x14ac:dyDescent="0.45">
      <c r="A88" s="1" t="s">
        <v>123</v>
      </c>
      <c r="B88" s="1">
        <v>2025</v>
      </c>
      <c r="C88" s="17">
        <v>45730</v>
      </c>
      <c r="D88" s="1" t="s">
        <v>30</v>
      </c>
      <c r="E88" s="3" t="s">
        <v>72</v>
      </c>
      <c r="F88" s="3" t="s">
        <v>73</v>
      </c>
      <c r="G88" s="12">
        <f>(C88-VLOOKUP(E88,Riders!$A$2:$D$3499,4,FALSE))/365</f>
        <v>26.638356164383563</v>
      </c>
      <c r="H88" s="1">
        <v>19</v>
      </c>
      <c r="I88" s="87">
        <v>8.5532407407407415E-3</v>
      </c>
      <c r="J88">
        <v>48.713999999999999</v>
      </c>
    </row>
    <row r="89" spans="1:10" x14ac:dyDescent="0.45">
      <c r="A89" s="1" t="s">
        <v>123</v>
      </c>
      <c r="B89" s="1">
        <v>2025</v>
      </c>
      <c r="C89" s="17">
        <v>45730</v>
      </c>
      <c r="D89" s="1" t="s">
        <v>30</v>
      </c>
      <c r="E89" s="3" t="s">
        <v>57</v>
      </c>
      <c r="F89" s="3" t="s">
        <v>58</v>
      </c>
      <c r="G89" s="12">
        <f>(C89-VLOOKUP(E89,Riders!$A$2:$D$3499,4,FALSE))/365</f>
        <v>21.761643835616439</v>
      </c>
      <c r="H89" s="1">
        <v>20</v>
      </c>
      <c r="I89" s="87">
        <v>8.5532407407407415E-3</v>
      </c>
      <c r="J89">
        <v>48.713999999999999</v>
      </c>
    </row>
    <row r="90" spans="1:10" x14ac:dyDescent="0.45">
      <c r="A90" s="1" t="s">
        <v>123</v>
      </c>
      <c r="B90" s="1">
        <v>2025</v>
      </c>
      <c r="C90" s="17">
        <v>45730</v>
      </c>
      <c r="D90" s="1" t="s">
        <v>30</v>
      </c>
      <c r="E90" s="3" t="s">
        <v>2171</v>
      </c>
      <c r="F90" s="3" t="s">
        <v>52</v>
      </c>
      <c r="G90" s="12">
        <f>(C90-VLOOKUP(E90,Riders!$A$2:$D$3499,4,FALSE))/365</f>
        <v>20.912328767123288</v>
      </c>
      <c r="H90" s="1">
        <v>21</v>
      </c>
      <c r="I90" s="87">
        <v>8.5532407407407415E-3</v>
      </c>
      <c r="J90">
        <v>48.713999999999999</v>
      </c>
    </row>
    <row r="91" spans="1:10" x14ac:dyDescent="0.45">
      <c r="A91" s="1" t="s">
        <v>123</v>
      </c>
      <c r="B91" s="1">
        <v>2025</v>
      </c>
      <c r="C91" s="17">
        <v>45730</v>
      </c>
      <c r="D91" s="1" t="s">
        <v>30</v>
      </c>
      <c r="E91" s="3" t="s">
        <v>65</v>
      </c>
      <c r="F91" s="3" t="s">
        <v>67</v>
      </c>
      <c r="G91" s="12">
        <f>(C91-VLOOKUP(E91,Riders!$A$2:$D$3499,4,FALSE))/365</f>
        <v>26.67945205479452</v>
      </c>
      <c r="H91" s="1">
        <v>22</v>
      </c>
      <c r="I91" s="87">
        <v>8.5532407407407415E-3</v>
      </c>
      <c r="J91">
        <v>48.713999999999999</v>
      </c>
    </row>
    <row r="92" spans="1:10" x14ac:dyDescent="0.45">
      <c r="A92" s="1" t="s">
        <v>123</v>
      </c>
      <c r="B92" s="1">
        <v>2025</v>
      </c>
      <c r="C92" s="17">
        <v>45730</v>
      </c>
      <c r="D92" s="1" t="s">
        <v>30</v>
      </c>
      <c r="E92" s="3" t="s">
        <v>118</v>
      </c>
      <c r="F92" s="3" t="s">
        <v>96</v>
      </c>
      <c r="G92" s="12">
        <f>(C92-VLOOKUP(E92,Riders!$A$2:$D$3499,4,FALSE))/365</f>
        <v>22.665753424657535</v>
      </c>
      <c r="H92" s="1">
        <v>23</v>
      </c>
      <c r="I92" s="87">
        <v>8.5532407407407415E-3</v>
      </c>
      <c r="J92">
        <v>48.713999999999999</v>
      </c>
    </row>
    <row r="93" spans="1:10" x14ac:dyDescent="0.45">
      <c r="A93" s="1" t="s">
        <v>123</v>
      </c>
      <c r="B93" s="1">
        <v>2025</v>
      </c>
      <c r="C93" s="17">
        <v>45730</v>
      </c>
      <c r="D93" s="1" t="s">
        <v>30</v>
      </c>
      <c r="E93" s="3" t="s">
        <v>82</v>
      </c>
      <c r="F93" s="3" t="s">
        <v>83</v>
      </c>
      <c r="G93" s="12">
        <f>(C93-VLOOKUP(E93,Riders!$A$2:$D$3499,4,FALSE))/365</f>
        <v>24.216438356164385</v>
      </c>
      <c r="H93" s="1">
        <v>24</v>
      </c>
      <c r="I93" s="87">
        <v>8.5532407407407415E-3</v>
      </c>
      <c r="J93">
        <v>48.713999999999999</v>
      </c>
    </row>
    <row r="94" spans="1:10" x14ac:dyDescent="0.45">
      <c r="A94" s="3" t="s">
        <v>132</v>
      </c>
      <c r="B94" s="4">
        <v>2025</v>
      </c>
      <c r="C94" s="17">
        <v>45700</v>
      </c>
      <c r="D94" s="4" t="s">
        <v>133</v>
      </c>
      <c r="E94" s="3" t="s">
        <v>33</v>
      </c>
      <c r="F94" s="3" t="s">
        <v>34</v>
      </c>
      <c r="G94" s="12">
        <f>(C94-VLOOKUP(E94,Riders!$A$2:$D$3499,4,FALSE))/365</f>
        <v>25.92876712328767</v>
      </c>
      <c r="H94" s="1">
        <v>1</v>
      </c>
      <c r="I94" s="87">
        <v>8.773148148148148E-3</v>
      </c>
      <c r="J94">
        <v>47.493000000000002</v>
      </c>
    </row>
    <row r="95" spans="1:10" x14ac:dyDescent="0.45">
      <c r="A95" s="3" t="s">
        <v>132</v>
      </c>
      <c r="B95" s="4">
        <v>2025</v>
      </c>
      <c r="C95" s="17">
        <v>45700</v>
      </c>
      <c r="D95" s="4" t="s">
        <v>133</v>
      </c>
      <c r="E95" s="3" t="s">
        <v>57</v>
      </c>
      <c r="F95" s="3" t="s">
        <v>58</v>
      </c>
      <c r="G95" s="12">
        <f>(C95-VLOOKUP(E95,Riders!$A$2:$D$3499,4,FALSE))/365</f>
        <v>21.67945205479452</v>
      </c>
      <c r="H95" s="1">
        <v>2</v>
      </c>
      <c r="I95" s="87">
        <v>8.773148148148148E-3</v>
      </c>
      <c r="J95">
        <v>47.493000000000002</v>
      </c>
    </row>
    <row r="96" spans="1:10" x14ac:dyDescent="0.45">
      <c r="A96" s="3" t="s">
        <v>132</v>
      </c>
      <c r="B96" s="4">
        <v>2025</v>
      </c>
      <c r="C96" s="17">
        <v>45700</v>
      </c>
      <c r="D96" s="4" t="s">
        <v>133</v>
      </c>
      <c r="E96" s="3" t="s">
        <v>78</v>
      </c>
      <c r="F96" s="3" t="s">
        <v>79</v>
      </c>
      <c r="G96" s="12">
        <f>(C96-VLOOKUP(E96,Riders!$A$2:$D$3499,4,FALSE))/365</f>
        <v>21.794520547945204</v>
      </c>
      <c r="H96" s="1">
        <v>3</v>
      </c>
      <c r="I96" s="87">
        <v>8.773148148148148E-3</v>
      </c>
      <c r="J96">
        <v>47.493000000000002</v>
      </c>
    </row>
    <row r="97" spans="1:10" x14ac:dyDescent="0.45">
      <c r="A97" s="3" t="s">
        <v>132</v>
      </c>
      <c r="B97" s="4">
        <v>2025</v>
      </c>
      <c r="C97" s="17">
        <v>45700</v>
      </c>
      <c r="D97" s="4" t="s">
        <v>133</v>
      </c>
      <c r="E97" s="3" t="s">
        <v>4728</v>
      </c>
      <c r="F97" s="3" t="s">
        <v>2347</v>
      </c>
      <c r="G97" s="12">
        <f>(C97-VLOOKUP(E97,Riders!$A$2:$D$3499,4,FALSE))/365</f>
        <v>32.482191780821921</v>
      </c>
      <c r="H97" s="1">
        <v>4</v>
      </c>
      <c r="I97" s="87">
        <v>8.773148148148148E-3</v>
      </c>
      <c r="J97">
        <v>47.493000000000002</v>
      </c>
    </row>
    <row r="98" spans="1:10" x14ac:dyDescent="0.45">
      <c r="A98" s="3" t="s">
        <v>132</v>
      </c>
      <c r="B98" s="4">
        <v>2025</v>
      </c>
      <c r="C98" s="17">
        <v>45700</v>
      </c>
      <c r="D98" s="4" t="s">
        <v>133</v>
      </c>
      <c r="E98" s="3" t="s">
        <v>2092</v>
      </c>
      <c r="F98" s="3" t="s">
        <v>524</v>
      </c>
      <c r="G98" s="12">
        <f>(C98-VLOOKUP(E98,Riders!$A$2:$D$3499,4,FALSE))/365</f>
        <v>21.978082191780821</v>
      </c>
      <c r="H98" s="1">
        <v>5</v>
      </c>
      <c r="I98" s="87">
        <v>8.773148148148148E-3</v>
      </c>
      <c r="J98">
        <v>47.493000000000002</v>
      </c>
    </row>
    <row r="99" spans="1:10" x14ac:dyDescent="0.45">
      <c r="A99" s="3" t="s">
        <v>132</v>
      </c>
      <c r="B99" s="4">
        <v>2025</v>
      </c>
      <c r="C99" s="17">
        <v>45700</v>
      </c>
      <c r="D99" s="4" t="s">
        <v>133</v>
      </c>
      <c r="E99" s="3" t="s">
        <v>63</v>
      </c>
      <c r="F99" s="3" t="s">
        <v>64</v>
      </c>
      <c r="G99" s="12">
        <f>(C99-VLOOKUP(E99,Riders!$A$2:$D$3499,4,FALSE))/365</f>
        <v>23.830136986301369</v>
      </c>
      <c r="H99" s="1">
        <v>6</v>
      </c>
      <c r="I99" s="87">
        <v>8.773148148148148E-3</v>
      </c>
      <c r="J99">
        <v>47.493000000000002</v>
      </c>
    </row>
    <row r="100" spans="1:10" x14ac:dyDescent="0.45">
      <c r="A100" s="3" t="s">
        <v>132</v>
      </c>
      <c r="B100" s="4">
        <v>2025</v>
      </c>
      <c r="C100" s="17">
        <v>45700</v>
      </c>
      <c r="D100" s="4" t="s">
        <v>133</v>
      </c>
      <c r="E100" s="3" t="s">
        <v>2341</v>
      </c>
      <c r="F100" s="3" t="s">
        <v>2342</v>
      </c>
      <c r="G100" s="12">
        <f>(C100-VLOOKUP(E100,Riders!$A$2:$D$3499,4,FALSE))/365</f>
        <v>35.041095890410958</v>
      </c>
      <c r="H100" s="1">
        <v>7</v>
      </c>
      <c r="I100" s="87">
        <v>8.773148148148148E-3</v>
      </c>
      <c r="J100">
        <v>47.493000000000002</v>
      </c>
    </row>
    <row r="101" spans="1:10" x14ac:dyDescent="0.45">
      <c r="A101" s="3" t="s">
        <v>132</v>
      </c>
      <c r="B101" s="4">
        <v>2025</v>
      </c>
      <c r="C101" s="17">
        <v>45700</v>
      </c>
      <c r="D101" s="4" t="s">
        <v>133</v>
      </c>
      <c r="E101" s="3" t="s">
        <v>84</v>
      </c>
      <c r="F101" s="3" t="s">
        <v>61</v>
      </c>
      <c r="G101" s="12">
        <f>(C101-VLOOKUP(E101,Riders!$A$2:$D$3499,4,FALSE))/365</f>
        <v>25.657534246575342</v>
      </c>
      <c r="H101" s="1">
        <v>8</v>
      </c>
      <c r="I101" s="87">
        <v>8.773148148148148E-3</v>
      </c>
      <c r="J101">
        <v>47.493000000000002</v>
      </c>
    </row>
    <row r="102" spans="1:10" x14ac:dyDescent="0.45">
      <c r="A102" s="3" t="s">
        <v>132</v>
      </c>
      <c r="B102" s="4">
        <v>2025</v>
      </c>
      <c r="C102" s="17">
        <v>45700</v>
      </c>
      <c r="D102" s="4" t="s">
        <v>133</v>
      </c>
      <c r="E102" s="3" t="s">
        <v>81</v>
      </c>
      <c r="F102" s="3" t="s">
        <v>83</v>
      </c>
      <c r="G102" s="12">
        <f>(C102-VLOOKUP(E102,Riders!$A$2:$D$3499,4,FALSE))/365</f>
        <v>28.742465753424657</v>
      </c>
      <c r="H102" s="1">
        <v>9</v>
      </c>
      <c r="I102" s="87">
        <v>8.773148148148148E-3</v>
      </c>
      <c r="J102">
        <v>47.493000000000002</v>
      </c>
    </row>
    <row r="103" spans="1:10" x14ac:dyDescent="0.45">
      <c r="A103" s="3" t="s">
        <v>132</v>
      </c>
      <c r="B103" s="4">
        <v>2025</v>
      </c>
      <c r="C103" s="17">
        <v>45700</v>
      </c>
      <c r="D103" s="4" t="s">
        <v>133</v>
      </c>
      <c r="E103" s="3" t="s">
        <v>87</v>
      </c>
      <c r="F103" s="3" t="s">
        <v>88</v>
      </c>
      <c r="G103" s="12">
        <f>(C103-VLOOKUP(E103,Riders!$A$2:$D$3499,4,FALSE))/365</f>
        <v>25.635616438356163</v>
      </c>
      <c r="H103" s="1">
        <v>10</v>
      </c>
      <c r="I103" s="87">
        <v>8.773148148148148E-3</v>
      </c>
      <c r="J103">
        <v>47.493000000000002</v>
      </c>
    </row>
    <row r="104" spans="1:10" x14ac:dyDescent="0.45">
      <c r="A104" s="3" t="s">
        <v>132</v>
      </c>
      <c r="B104" s="4">
        <v>2025</v>
      </c>
      <c r="C104" s="17">
        <v>45700</v>
      </c>
      <c r="D104" s="4" t="s">
        <v>133</v>
      </c>
      <c r="E104" s="3" t="s">
        <v>2593</v>
      </c>
      <c r="F104" s="3" t="s">
        <v>2334</v>
      </c>
      <c r="G104" s="12">
        <f>(C104-VLOOKUP(E104,Riders!$A$2:$D$3499,4,FALSE))/365</f>
        <v>26.652054794520549</v>
      </c>
      <c r="H104" s="1">
        <v>11</v>
      </c>
      <c r="I104" s="87">
        <v>8.773148148148148E-3</v>
      </c>
      <c r="J104">
        <v>47.493000000000002</v>
      </c>
    </row>
    <row r="105" spans="1:10" x14ac:dyDescent="0.45">
      <c r="A105" s="3" t="s">
        <v>132</v>
      </c>
      <c r="B105" s="4">
        <v>2025</v>
      </c>
      <c r="C105" s="17">
        <v>45700</v>
      </c>
      <c r="D105" s="4" t="s">
        <v>133</v>
      </c>
      <c r="E105" s="3" t="s">
        <v>44</v>
      </c>
      <c r="F105" s="3" t="s">
        <v>46</v>
      </c>
      <c r="G105" s="12">
        <f>(C105-VLOOKUP(E105,Riders!$A$2:$D$3499,4,FALSE))/365</f>
        <v>23.035616438356165</v>
      </c>
      <c r="H105" s="1">
        <v>12</v>
      </c>
      <c r="I105" s="87">
        <v>8.773148148148148E-3</v>
      </c>
      <c r="J105">
        <v>47.493000000000002</v>
      </c>
    </row>
    <row r="106" spans="1:10" x14ac:dyDescent="0.45">
      <c r="A106" s="3" t="s">
        <v>132</v>
      </c>
      <c r="B106" s="4">
        <v>2025</v>
      </c>
      <c r="C106" s="17">
        <v>45700</v>
      </c>
      <c r="D106" s="4" t="s">
        <v>133</v>
      </c>
      <c r="E106" s="3" t="s">
        <v>105</v>
      </c>
      <c r="F106" s="3" t="s">
        <v>52</v>
      </c>
      <c r="G106" s="12">
        <f>(C106-VLOOKUP(E106,Riders!$A$2:$D$3499,4,FALSE))/365</f>
        <v>24.509589041095889</v>
      </c>
      <c r="H106" s="1">
        <v>13</v>
      </c>
      <c r="I106" s="87">
        <v>8.773148148148148E-3</v>
      </c>
      <c r="J106">
        <v>47.493000000000002</v>
      </c>
    </row>
    <row r="107" spans="1:10" x14ac:dyDescent="0.45">
      <c r="A107" s="3" t="s">
        <v>132</v>
      </c>
      <c r="B107" s="4">
        <v>2025</v>
      </c>
      <c r="C107" s="17">
        <v>45700</v>
      </c>
      <c r="D107" s="4" t="s">
        <v>133</v>
      </c>
      <c r="E107" s="3" t="s">
        <v>2169</v>
      </c>
      <c r="F107" s="3" t="s">
        <v>143</v>
      </c>
      <c r="G107" s="12">
        <f>(C107-VLOOKUP(E107,Riders!$A$2:$D$3499,4,FALSE))/365</f>
        <v>17.934246575342467</v>
      </c>
      <c r="H107" s="1">
        <v>14</v>
      </c>
      <c r="I107" s="87">
        <v>8.773148148148148E-3</v>
      </c>
      <c r="J107">
        <v>47.493000000000002</v>
      </c>
    </row>
    <row r="108" spans="1:10" x14ac:dyDescent="0.45">
      <c r="A108" s="3" t="s">
        <v>132</v>
      </c>
      <c r="B108" s="4">
        <v>2025</v>
      </c>
      <c r="C108" s="17">
        <v>45700</v>
      </c>
      <c r="D108" s="4" t="s">
        <v>133</v>
      </c>
      <c r="E108" s="3" t="s">
        <v>98</v>
      </c>
      <c r="F108" s="3" t="s">
        <v>99</v>
      </c>
      <c r="G108" s="12">
        <f>(C108-VLOOKUP(E108,Riders!$A$2:$D$3499,4,FALSE))/365</f>
        <v>24.010958904109589</v>
      </c>
      <c r="H108" s="1">
        <v>15</v>
      </c>
      <c r="I108" s="87">
        <v>8.773148148148148E-3</v>
      </c>
      <c r="J108">
        <v>47.493000000000002</v>
      </c>
    </row>
    <row r="109" spans="1:10" x14ac:dyDescent="0.45">
      <c r="A109" s="3" t="s">
        <v>132</v>
      </c>
      <c r="B109" s="4">
        <v>2025</v>
      </c>
      <c r="C109" s="17">
        <v>45700</v>
      </c>
      <c r="D109" s="4" t="s">
        <v>133</v>
      </c>
      <c r="E109" s="3" t="s">
        <v>130</v>
      </c>
      <c r="F109" s="3" t="s">
        <v>131</v>
      </c>
      <c r="G109" s="12">
        <f>(C109-VLOOKUP(E109,Riders!$A$2:$D$3499,4,FALSE))/365</f>
        <v>22.69041095890411</v>
      </c>
      <c r="H109" s="1">
        <v>16</v>
      </c>
      <c r="I109" s="87">
        <v>8.773148148148148E-3</v>
      </c>
      <c r="J109">
        <v>47.493000000000002</v>
      </c>
    </row>
    <row r="110" spans="1:10" x14ac:dyDescent="0.45">
      <c r="A110" s="3" t="s">
        <v>132</v>
      </c>
      <c r="B110" s="4">
        <v>2025</v>
      </c>
      <c r="C110" s="17">
        <v>45700</v>
      </c>
      <c r="D110" s="4" t="s">
        <v>133</v>
      </c>
      <c r="E110" s="3" t="s">
        <v>195</v>
      </c>
      <c r="F110" s="3" t="s">
        <v>40</v>
      </c>
      <c r="G110" s="12">
        <f>(C110-VLOOKUP(E110,Riders!$A$2:$D$3499,4,FALSE))/365</f>
        <v>22.361643835616437</v>
      </c>
      <c r="H110" s="1">
        <v>17</v>
      </c>
      <c r="I110" s="87">
        <v>8.773148148148148E-3</v>
      </c>
      <c r="J110">
        <v>47.493000000000002</v>
      </c>
    </row>
    <row r="111" spans="1:10" x14ac:dyDescent="0.45">
      <c r="A111" s="3" t="s">
        <v>132</v>
      </c>
      <c r="B111" s="4">
        <v>2025</v>
      </c>
      <c r="C111" s="17">
        <v>45700</v>
      </c>
      <c r="D111" s="4" t="s">
        <v>133</v>
      </c>
      <c r="E111" s="3" t="s">
        <v>240</v>
      </c>
      <c r="F111" s="3" t="s">
        <v>242</v>
      </c>
      <c r="G111" s="12">
        <f>(C111-VLOOKUP(E111,Riders!$A$2:$D$3499,4,FALSE))/365</f>
        <v>21.323287671232876</v>
      </c>
      <c r="H111" s="1">
        <v>18</v>
      </c>
      <c r="I111" s="87">
        <v>8.773148148148148E-3</v>
      </c>
      <c r="J111">
        <v>47.493000000000002</v>
      </c>
    </row>
    <row r="112" spans="1:10" x14ac:dyDescent="0.45">
      <c r="A112" s="3" t="s">
        <v>132</v>
      </c>
      <c r="B112" s="4">
        <v>2025</v>
      </c>
      <c r="C112" s="17">
        <v>45700</v>
      </c>
      <c r="D112" s="4" t="s">
        <v>133</v>
      </c>
      <c r="E112" s="3" t="s">
        <v>2461</v>
      </c>
      <c r="F112" s="3" t="s">
        <v>524</v>
      </c>
      <c r="G112" s="12">
        <f>(C112-VLOOKUP(E112,Riders!$A$2:$D$3499,4,FALSE))/365</f>
        <v>26.832876712328765</v>
      </c>
      <c r="H112" s="1">
        <v>19</v>
      </c>
      <c r="I112" s="87">
        <v>8.773148148148148E-3</v>
      </c>
      <c r="J112">
        <v>47.493000000000002</v>
      </c>
    </row>
    <row r="113" spans="1:10" x14ac:dyDescent="0.45">
      <c r="A113" s="3" t="s">
        <v>132</v>
      </c>
      <c r="B113" s="4">
        <v>2025</v>
      </c>
      <c r="C113" s="17">
        <v>45700</v>
      </c>
      <c r="D113" s="4" t="s">
        <v>133</v>
      </c>
      <c r="E113" s="3" t="s">
        <v>126</v>
      </c>
      <c r="F113" s="3" t="s">
        <v>115</v>
      </c>
      <c r="G113" s="12">
        <f>(C113-VLOOKUP(E113,Riders!$A$2:$D$3499,4,FALSE))/365</f>
        <v>24.465753424657535</v>
      </c>
      <c r="H113" s="1">
        <v>20</v>
      </c>
      <c r="I113" s="87">
        <v>8.773148148148148E-3</v>
      </c>
      <c r="J113">
        <v>47.493000000000002</v>
      </c>
    </row>
    <row r="114" spans="1:10" x14ac:dyDescent="0.45">
      <c r="A114" s="1" t="s">
        <v>144</v>
      </c>
      <c r="B114" s="1">
        <v>2024</v>
      </c>
      <c r="C114" s="17">
        <v>45583</v>
      </c>
      <c r="D114" s="1" t="s">
        <v>103</v>
      </c>
      <c r="E114" s="3" t="s">
        <v>190</v>
      </c>
      <c r="F114" s="3" t="s">
        <v>177</v>
      </c>
      <c r="G114" s="12">
        <f>(C114-VLOOKUP(E114,Riders!$A$2:$D$3499,4,FALSE))/365</f>
        <v>23.238356164383561</v>
      </c>
      <c r="H114" s="1">
        <v>1</v>
      </c>
      <c r="I114" s="87">
        <v>6.4467592592592588E-3</v>
      </c>
      <c r="J114">
        <v>48.473999999999997</v>
      </c>
    </row>
    <row r="115" spans="1:10" x14ac:dyDescent="0.45">
      <c r="A115" s="1" t="s">
        <v>144</v>
      </c>
      <c r="B115" s="1">
        <v>2024</v>
      </c>
      <c r="C115" s="17">
        <v>45583</v>
      </c>
      <c r="D115" s="1" t="s">
        <v>103</v>
      </c>
      <c r="E115" s="3" t="s">
        <v>81</v>
      </c>
      <c r="F115" s="3" t="s">
        <v>83</v>
      </c>
      <c r="G115" s="12">
        <f>(C115-VLOOKUP(E115,Riders!$A$2:$D$3499,4,FALSE))/365</f>
        <v>28.421917808219177</v>
      </c>
      <c r="H115" s="1">
        <v>2</v>
      </c>
      <c r="I115" s="87">
        <v>6.4467592592592588E-3</v>
      </c>
      <c r="J115">
        <v>48.473999999999997</v>
      </c>
    </row>
    <row r="116" spans="1:10" x14ac:dyDescent="0.45">
      <c r="A116" s="1" t="s">
        <v>144</v>
      </c>
      <c r="B116" s="1">
        <v>2024</v>
      </c>
      <c r="C116" s="17">
        <v>45583</v>
      </c>
      <c r="D116" s="1" t="s">
        <v>103</v>
      </c>
      <c r="E116" s="3" t="s">
        <v>114</v>
      </c>
      <c r="F116" s="3" t="s">
        <v>115</v>
      </c>
      <c r="G116" s="12">
        <f>(C116-VLOOKUP(E116,Riders!$A$2:$D$3499,4,FALSE))/365</f>
        <v>24.145205479452056</v>
      </c>
      <c r="H116" s="1">
        <v>3</v>
      </c>
      <c r="I116" s="87">
        <v>6.4467592592592588E-3</v>
      </c>
      <c r="J116">
        <v>48.473999999999997</v>
      </c>
    </row>
    <row r="117" spans="1:10" x14ac:dyDescent="0.45">
      <c r="A117" s="1" t="s">
        <v>144</v>
      </c>
      <c r="B117" s="1">
        <v>2024</v>
      </c>
      <c r="C117" s="17">
        <v>45583</v>
      </c>
      <c r="D117" s="1" t="s">
        <v>103</v>
      </c>
      <c r="E117" s="3" t="s">
        <v>4728</v>
      </c>
      <c r="F117" s="3" t="s">
        <v>2347</v>
      </c>
      <c r="G117" s="12">
        <f>(C117-VLOOKUP(E117,Riders!$A$2:$D$3499,4,FALSE))/365</f>
        <v>32.161643835616438</v>
      </c>
      <c r="H117" s="1">
        <v>4</v>
      </c>
      <c r="I117" s="87">
        <v>6.4467592592592588E-3</v>
      </c>
      <c r="J117">
        <v>48.473999999999997</v>
      </c>
    </row>
    <row r="118" spans="1:10" x14ac:dyDescent="0.45">
      <c r="A118" s="1" t="s">
        <v>144</v>
      </c>
      <c r="B118" s="1">
        <v>2024</v>
      </c>
      <c r="C118" s="17">
        <v>45583</v>
      </c>
      <c r="D118" s="1" t="s">
        <v>103</v>
      </c>
      <c r="E118" s="3" t="s">
        <v>105</v>
      </c>
      <c r="F118" s="3" t="s">
        <v>52</v>
      </c>
      <c r="G118" s="12">
        <f>(C118-VLOOKUP(E118,Riders!$A$2:$D$3499,4,FALSE))/365</f>
        <v>24.18904109589041</v>
      </c>
      <c r="H118" s="1">
        <v>5</v>
      </c>
      <c r="I118" s="87">
        <v>6.4467592592592588E-3</v>
      </c>
      <c r="J118">
        <v>48.473999999999997</v>
      </c>
    </row>
    <row r="119" spans="1:10" x14ac:dyDescent="0.45">
      <c r="A119" s="1" t="s">
        <v>144</v>
      </c>
      <c r="B119" s="1">
        <v>2024</v>
      </c>
      <c r="C119" s="17">
        <v>45583</v>
      </c>
      <c r="D119" s="1" t="s">
        <v>103</v>
      </c>
      <c r="E119" s="3" t="s">
        <v>63</v>
      </c>
      <c r="F119" s="3" t="s">
        <v>64</v>
      </c>
      <c r="G119" s="12">
        <f>(C119-VLOOKUP(E119,Riders!$A$2:$D$3499,4,FALSE))/365</f>
        <v>23.509589041095889</v>
      </c>
      <c r="H119" s="1">
        <v>6</v>
      </c>
      <c r="I119" s="87">
        <v>6.4467592592592588E-3</v>
      </c>
      <c r="J119">
        <v>48.473999999999997</v>
      </c>
    </row>
    <row r="120" spans="1:10" x14ac:dyDescent="0.45">
      <c r="A120" s="1" t="s">
        <v>144</v>
      </c>
      <c r="B120" s="1">
        <v>2024</v>
      </c>
      <c r="C120" s="17">
        <v>45583</v>
      </c>
      <c r="D120" s="1" t="s">
        <v>103</v>
      </c>
      <c r="E120" s="3" t="s">
        <v>2066</v>
      </c>
      <c r="F120" s="3" t="s">
        <v>79</v>
      </c>
      <c r="G120" s="12">
        <f>(C120-VLOOKUP(E120,Riders!$A$2:$D$3499,4,FALSE))/365</f>
        <v>25.539726027397261</v>
      </c>
      <c r="H120" s="1">
        <v>7</v>
      </c>
      <c r="I120" s="87">
        <v>6.4467592592592588E-3</v>
      </c>
      <c r="J120">
        <v>48.473999999999997</v>
      </c>
    </row>
    <row r="121" spans="1:10" x14ac:dyDescent="0.45">
      <c r="A121" s="1" t="s">
        <v>144</v>
      </c>
      <c r="B121" s="1">
        <v>2024</v>
      </c>
      <c r="C121" s="17">
        <v>45583</v>
      </c>
      <c r="D121" s="1" t="s">
        <v>103</v>
      </c>
      <c r="E121" s="3" t="s">
        <v>3886</v>
      </c>
      <c r="F121" s="3" t="s">
        <v>2334</v>
      </c>
      <c r="G121" s="12">
        <f>(C121-VLOOKUP(E121,Riders!$A$2:$D$3499,4,FALSE))/365</f>
        <v>25.295890410958904</v>
      </c>
      <c r="H121" s="1">
        <v>8</v>
      </c>
      <c r="I121" s="87">
        <v>6.4467592592592588E-3</v>
      </c>
      <c r="J121">
        <v>48.473999999999997</v>
      </c>
    </row>
    <row r="122" spans="1:10" x14ac:dyDescent="0.45">
      <c r="A122" s="1" t="s">
        <v>144</v>
      </c>
      <c r="B122" s="1">
        <v>2024</v>
      </c>
      <c r="C122" s="17">
        <v>45583</v>
      </c>
      <c r="D122" s="1" t="s">
        <v>103</v>
      </c>
      <c r="E122" s="3" t="s">
        <v>200</v>
      </c>
      <c r="F122" s="3" t="s">
        <v>37</v>
      </c>
      <c r="G122" s="12">
        <f>(C122-VLOOKUP(E122,Riders!$A$2:$D$3499,4,FALSE))/365</f>
        <v>23.802739726027397</v>
      </c>
      <c r="H122" s="1">
        <v>9</v>
      </c>
      <c r="I122" s="87">
        <v>6.4467592592592588E-3</v>
      </c>
      <c r="J122">
        <v>48.473999999999997</v>
      </c>
    </row>
    <row r="123" spans="1:10" x14ac:dyDescent="0.45">
      <c r="A123" s="1" t="s">
        <v>144</v>
      </c>
      <c r="B123" s="1">
        <v>2024</v>
      </c>
      <c r="C123" s="17">
        <v>45583</v>
      </c>
      <c r="D123" s="1" t="s">
        <v>103</v>
      </c>
      <c r="E123" s="3" t="s">
        <v>38</v>
      </c>
      <c r="F123" s="3" t="s">
        <v>40</v>
      </c>
      <c r="G123" s="12">
        <f>(C123-VLOOKUP(E123,Riders!$A$2:$D$3499,4,FALSE))/365</f>
        <v>27.684931506849313</v>
      </c>
      <c r="H123" s="1">
        <v>10</v>
      </c>
      <c r="I123" s="87">
        <v>6.4467592592592588E-3</v>
      </c>
      <c r="J123">
        <v>48.473999999999997</v>
      </c>
    </row>
    <row r="124" spans="1:10" x14ac:dyDescent="0.45">
      <c r="A124" s="1" t="s">
        <v>144</v>
      </c>
      <c r="B124" s="1">
        <v>2024</v>
      </c>
      <c r="C124" s="17">
        <v>45583</v>
      </c>
      <c r="D124" s="1" t="s">
        <v>103</v>
      </c>
      <c r="E124" s="3" t="s">
        <v>230</v>
      </c>
      <c r="F124" s="3" t="s">
        <v>61</v>
      </c>
      <c r="G124" s="12">
        <f>(C124-VLOOKUP(E124,Riders!$A$2:$D$3499,4,FALSE))/365</f>
        <v>25.260273972602739</v>
      </c>
      <c r="H124" s="1">
        <v>11</v>
      </c>
      <c r="I124" s="87">
        <v>6.4467592592592588E-3</v>
      </c>
      <c r="J124">
        <v>48.473999999999997</v>
      </c>
    </row>
    <row r="125" spans="1:10" x14ac:dyDescent="0.45">
      <c r="A125" s="1" t="s">
        <v>144</v>
      </c>
      <c r="B125" s="1">
        <v>2024</v>
      </c>
      <c r="C125" s="17">
        <v>45583</v>
      </c>
      <c r="D125" s="1" t="s">
        <v>103</v>
      </c>
      <c r="E125" s="3" t="s">
        <v>41</v>
      </c>
      <c r="F125" s="3" t="s">
        <v>43</v>
      </c>
      <c r="G125" s="12" t="e">
        <f>(C125-VLOOKUP(E125,Riders!$A$2:$D$3499,4,FALSE))/365</f>
        <v>#N/A</v>
      </c>
      <c r="H125" s="1">
        <v>12</v>
      </c>
      <c r="I125" s="87">
        <v>6.4467592592592588E-3</v>
      </c>
      <c r="J125">
        <v>48.473999999999997</v>
      </c>
    </row>
    <row r="126" spans="1:10" x14ac:dyDescent="0.45">
      <c r="A126" s="1" t="s">
        <v>144</v>
      </c>
      <c r="B126" s="1">
        <v>2024</v>
      </c>
      <c r="C126" s="17">
        <v>45583</v>
      </c>
      <c r="D126" s="1" t="s">
        <v>103</v>
      </c>
      <c r="E126" s="3" t="s">
        <v>2341</v>
      </c>
      <c r="F126" s="3" t="s">
        <v>2342</v>
      </c>
      <c r="G126" s="12">
        <f>(C126-VLOOKUP(E126,Riders!$A$2:$D$3499,4,FALSE))/365</f>
        <v>34.720547945205482</v>
      </c>
      <c r="H126" s="1">
        <v>13</v>
      </c>
      <c r="I126" s="87">
        <v>6.4467592592592588E-3</v>
      </c>
      <c r="J126">
        <v>48.473999999999997</v>
      </c>
    </row>
    <row r="127" spans="1:10" x14ac:dyDescent="0.45">
      <c r="A127" s="1" t="s">
        <v>144</v>
      </c>
      <c r="B127" s="1">
        <v>2024</v>
      </c>
      <c r="C127" s="17">
        <v>45583</v>
      </c>
      <c r="D127" s="1" t="s">
        <v>103</v>
      </c>
      <c r="E127" s="3" t="s">
        <v>147</v>
      </c>
      <c r="F127" s="3" t="s">
        <v>67</v>
      </c>
      <c r="G127" s="12">
        <f>(C127-VLOOKUP(E127,Riders!$A$2:$D$3499,4,FALSE))/365</f>
        <v>29.838356164383562</v>
      </c>
      <c r="H127" s="1">
        <v>14</v>
      </c>
      <c r="I127" s="87">
        <v>6.4467592592592588E-3</v>
      </c>
      <c r="J127">
        <v>48.473999999999997</v>
      </c>
    </row>
    <row r="128" spans="1:10" x14ac:dyDescent="0.45">
      <c r="A128" s="1" t="s">
        <v>144</v>
      </c>
      <c r="B128" s="1">
        <v>2024</v>
      </c>
      <c r="C128" s="17">
        <v>45583</v>
      </c>
      <c r="D128" s="1" t="s">
        <v>103</v>
      </c>
      <c r="E128" s="3" t="s">
        <v>57</v>
      </c>
      <c r="F128" s="3" t="s">
        <v>58</v>
      </c>
      <c r="G128" s="12">
        <f>(C128-VLOOKUP(E128,Riders!$A$2:$D$3499,4,FALSE))/365</f>
        <v>21.358904109589041</v>
      </c>
      <c r="H128" s="1">
        <v>15</v>
      </c>
      <c r="I128" s="87">
        <v>6.4467592592592588E-3</v>
      </c>
      <c r="J128">
        <v>48.473999999999997</v>
      </c>
    </row>
    <row r="129" spans="1:10" x14ac:dyDescent="0.45">
      <c r="A129" s="1" t="s">
        <v>144</v>
      </c>
      <c r="B129" s="1">
        <v>2024</v>
      </c>
      <c r="C129" s="17">
        <v>45583</v>
      </c>
      <c r="D129" s="1" t="s">
        <v>103</v>
      </c>
      <c r="E129" s="3" t="s">
        <v>53</v>
      </c>
      <c r="F129" s="3" t="s">
        <v>55</v>
      </c>
      <c r="G129" s="12">
        <f>(C129-VLOOKUP(E129,Riders!$A$2:$D$3499,4,FALSE))/365</f>
        <v>23.471232876712328</v>
      </c>
      <c r="H129" s="1">
        <v>16</v>
      </c>
      <c r="I129" s="87">
        <v>6.4467592592592588E-3</v>
      </c>
      <c r="J129">
        <v>48.473999999999997</v>
      </c>
    </row>
    <row r="130" spans="1:10" x14ac:dyDescent="0.45">
      <c r="A130" s="1" t="s">
        <v>144</v>
      </c>
      <c r="B130" s="1">
        <v>2024</v>
      </c>
      <c r="C130" s="17">
        <v>45583</v>
      </c>
      <c r="D130" s="1" t="s">
        <v>103</v>
      </c>
      <c r="E130" s="3" t="s">
        <v>130</v>
      </c>
      <c r="F130" s="3" t="s">
        <v>131</v>
      </c>
      <c r="G130" s="12">
        <f>(C130-VLOOKUP(E130,Riders!$A$2:$D$3499,4,FALSE))/365</f>
        <v>22.36986301369863</v>
      </c>
      <c r="H130" s="1">
        <v>17</v>
      </c>
      <c r="I130" s="87">
        <v>6.4467592592592588E-3</v>
      </c>
      <c r="J130">
        <v>48.473999999999997</v>
      </c>
    </row>
    <row r="131" spans="1:10" x14ac:dyDescent="0.45">
      <c r="A131" s="1" t="s">
        <v>144</v>
      </c>
      <c r="B131" s="1">
        <v>2024</v>
      </c>
      <c r="C131" s="17">
        <v>45583</v>
      </c>
      <c r="D131" s="1" t="s">
        <v>103</v>
      </c>
      <c r="E131" s="3" t="s">
        <v>98</v>
      </c>
      <c r="F131" s="3" t="s">
        <v>99</v>
      </c>
      <c r="G131" s="12">
        <f>(C131-VLOOKUP(E131,Riders!$A$2:$D$3499,4,FALSE))/365</f>
        <v>23.69041095890411</v>
      </c>
      <c r="H131" s="1">
        <v>18</v>
      </c>
      <c r="I131" s="87">
        <v>6.4467592592592588E-3</v>
      </c>
      <c r="J131">
        <v>48.473999999999997</v>
      </c>
    </row>
    <row r="132" spans="1:10" x14ac:dyDescent="0.45">
      <c r="A132" s="1" t="s">
        <v>144</v>
      </c>
      <c r="B132" s="1">
        <v>2024</v>
      </c>
      <c r="C132" s="17">
        <v>45583</v>
      </c>
      <c r="D132" s="1" t="s">
        <v>103</v>
      </c>
      <c r="E132" s="3" t="s">
        <v>85</v>
      </c>
      <c r="F132" s="3" t="s">
        <v>49</v>
      </c>
      <c r="G132" s="12">
        <f>(C132-VLOOKUP(E132,Riders!$A$2:$D$3499,4,FALSE))/365</f>
        <v>22.778082191780822</v>
      </c>
      <c r="H132" s="1">
        <v>19</v>
      </c>
      <c r="I132" s="87">
        <v>6.4467592592592588E-3</v>
      </c>
      <c r="J132">
        <v>48.473999999999997</v>
      </c>
    </row>
    <row r="133" spans="1:10" x14ac:dyDescent="0.45">
      <c r="A133" s="1" t="s">
        <v>144</v>
      </c>
      <c r="B133" s="1">
        <v>2024</v>
      </c>
      <c r="C133" s="17">
        <v>45583</v>
      </c>
      <c r="D133" s="1" t="s">
        <v>103</v>
      </c>
      <c r="E133" s="3" t="s">
        <v>95</v>
      </c>
      <c r="F133" s="3" t="s">
        <v>96</v>
      </c>
      <c r="G133" s="12">
        <f>(C133-VLOOKUP(E133,Riders!$A$2:$D$3499,4,FALSE))/365</f>
        <v>23.361643835616437</v>
      </c>
      <c r="H133" s="1">
        <v>20</v>
      </c>
      <c r="I133" s="87">
        <v>6.4467592592592588E-3</v>
      </c>
      <c r="J133">
        <v>48.473999999999997</v>
      </c>
    </row>
    <row r="134" spans="1:10" x14ac:dyDescent="0.45">
      <c r="A134" s="1" t="s">
        <v>144</v>
      </c>
      <c r="B134" s="1">
        <v>2024</v>
      </c>
      <c r="C134" s="17">
        <v>45583</v>
      </c>
      <c r="D134" s="1" t="s">
        <v>103</v>
      </c>
      <c r="E134" s="3" t="s">
        <v>120</v>
      </c>
      <c r="F134" s="3" t="s">
        <v>121</v>
      </c>
      <c r="G134" s="12">
        <f>(C134-VLOOKUP(E134,Riders!$A$2:$D$3499,4,FALSE))/365</f>
        <v>25.805479452054794</v>
      </c>
      <c r="H134" s="1">
        <v>21</v>
      </c>
      <c r="I134" s="87">
        <v>6.4467592592592588E-3</v>
      </c>
      <c r="J134">
        <v>48.473999999999997</v>
      </c>
    </row>
    <row r="135" spans="1:10" x14ac:dyDescent="0.45">
      <c r="A135" s="1" t="s">
        <v>144</v>
      </c>
      <c r="B135" s="1">
        <v>2024</v>
      </c>
      <c r="C135" s="17">
        <v>45583</v>
      </c>
      <c r="D135" s="1" t="s">
        <v>103</v>
      </c>
      <c r="E135" s="3" t="s">
        <v>110</v>
      </c>
      <c r="F135" s="3" t="s">
        <v>91</v>
      </c>
      <c r="G135" s="12">
        <f>(C135-VLOOKUP(E135,Riders!$A$2:$D$3499,4,FALSE))/365</f>
        <v>28.657534246575342</v>
      </c>
      <c r="H135" s="1">
        <v>22</v>
      </c>
      <c r="I135" s="87">
        <v>6.4467592592592588E-3</v>
      </c>
      <c r="J135">
        <v>48.473999999999997</v>
      </c>
    </row>
    <row r="136" spans="1:10" x14ac:dyDescent="0.45">
      <c r="A136" s="1" t="s">
        <v>144</v>
      </c>
      <c r="B136" s="1">
        <v>2024</v>
      </c>
      <c r="C136" s="17">
        <v>45583</v>
      </c>
      <c r="D136" s="1" t="s">
        <v>103</v>
      </c>
      <c r="E136" s="3" t="s">
        <v>236</v>
      </c>
      <c r="F136" s="3" t="s">
        <v>46</v>
      </c>
      <c r="G136" s="12">
        <f>(C136-VLOOKUP(E136,Riders!$A$2:$D$3499,4,FALSE))/365</f>
        <v>21.632876712328766</v>
      </c>
      <c r="H136" s="1">
        <v>23</v>
      </c>
      <c r="I136" s="87">
        <v>6.4467592592592588E-3</v>
      </c>
      <c r="J136">
        <v>48.473999999999997</v>
      </c>
    </row>
    <row r="137" spans="1:10" x14ac:dyDescent="0.45">
      <c r="A137" s="1" t="s">
        <v>144</v>
      </c>
      <c r="B137" s="1">
        <v>2024</v>
      </c>
      <c r="C137" s="17">
        <v>45583</v>
      </c>
      <c r="D137" s="1" t="s">
        <v>103</v>
      </c>
      <c r="E137" s="3" t="s">
        <v>2639</v>
      </c>
      <c r="F137" s="3" t="s">
        <v>2640</v>
      </c>
      <c r="G137" s="12">
        <f>(C137-VLOOKUP(E137,Riders!$A$2:$D$3499,4,FALSE))/365</f>
        <v>23.783561643835615</v>
      </c>
      <c r="H137" s="1">
        <v>24</v>
      </c>
      <c r="I137" s="87">
        <v>6.4467592592592588E-3</v>
      </c>
      <c r="J137">
        <v>48.473999999999997</v>
      </c>
    </row>
    <row r="138" spans="1:10" x14ac:dyDescent="0.45">
      <c r="A138" s="31" t="s">
        <v>151</v>
      </c>
      <c r="B138" s="31">
        <v>2024</v>
      </c>
      <c r="C138" s="17">
        <v>45543</v>
      </c>
      <c r="D138" s="31" t="s">
        <v>152</v>
      </c>
      <c r="E138" s="3" t="s">
        <v>147</v>
      </c>
      <c r="F138" s="3" t="s">
        <v>67</v>
      </c>
      <c r="G138" s="12">
        <f>(C138-VLOOKUP(E138,Riders!$A$2:$D$3499,4,FALSE))/365</f>
        <v>29.728767123287671</v>
      </c>
      <c r="H138" s="1">
        <v>1</v>
      </c>
      <c r="I138" s="87">
        <v>6.3194444444444444E-3</v>
      </c>
      <c r="J138">
        <v>49.451000000000001</v>
      </c>
    </row>
    <row r="139" spans="1:10" x14ac:dyDescent="0.45">
      <c r="A139" s="31" t="s">
        <v>151</v>
      </c>
      <c r="B139" s="31">
        <v>2024</v>
      </c>
      <c r="C139" s="17">
        <v>45543</v>
      </c>
      <c r="D139" s="31" t="s">
        <v>152</v>
      </c>
      <c r="E139" s="3" t="s">
        <v>164</v>
      </c>
      <c r="F139" s="3" t="s">
        <v>96</v>
      </c>
      <c r="G139" s="12">
        <f>(C139-VLOOKUP(E139,Riders!$A$2:$D$3499,4,FALSE))/365</f>
        <v>25.589041095890412</v>
      </c>
      <c r="H139" s="1">
        <v>2</v>
      </c>
      <c r="I139" s="87">
        <v>6.3194444444444444E-3</v>
      </c>
      <c r="J139">
        <v>49.451000000000001</v>
      </c>
    </row>
    <row r="140" spans="1:10" x14ac:dyDescent="0.45">
      <c r="A140" s="31" t="s">
        <v>151</v>
      </c>
      <c r="B140" s="31">
        <v>2024</v>
      </c>
      <c r="C140" s="17">
        <v>45543</v>
      </c>
      <c r="D140" s="31" t="s">
        <v>152</v>
      </c>
      <c r="E140" s="3" t="s">
        <v>160</v>
      </c>
      <c r="F140" s="3" t="s">
        <v>91</v>
      </c>
      <c r="G140" s="12">
        <f>(C140-VLOOKUP(E140,Riders!$A$2:$D$3499,4,FALSE))/365</f>
        <v>29.986301369863014</v>
      </c>
      <c r="H140" s="1">
        <v>3</v>
      </c>
      <c r="I140" s="87">
        <v>6.3194444444444444E-3</v>
      </c>
      <c r="J140">
        <v>49.451000000000001</v>
      </c>
    </row>
    <row r="141" spans="1:10" x14ac:dyDescent="0.45">
      <c r="A141" s="31" t="s">
        <v>151</v>
      </c>
      <c r="B141" s="31">
        <v>2024</v>
      </c>
      <c r="C141" s="17">
        <v>45543</v>
      </c>
      <c r="D141" s="31" t="s">
        <v>152</v>
      </c>
      <c r="E141" s="3" t="s">
        <v>154</v>
      </c>
      <c r="F141" s="3" t="s">
        <v>34</v>
      </c>
      <c r="G141" s="12">
        <f>(C141-VLOOKUP(E141,Riders!$A$2:$D$3499,4,FALSE))/365</f>
        <v>23.005479452054793</v>
      </c>
      <c r="H141" s="1">
        <v>4</v>
      </c>
      <c r="I141" s="87">
        <v>6.3194444444444444E-3</v>
      </c>
      <c r="J141">
        <v>49.451000000000001</v>
      </c>
    </row>
    <row r="142" spans="1:10" x14ac:dyDescent="0.45">
      <c r="A142" s="31" t="s">
        <v>151</v>
      </c>
      <c r="B142" s="31">
        <v>2024</v>
      </c>
      <c r="C142" s="17">
        <v>45543</v>
      </c>
      <c r="D142" s="31" t="s">
        <v>152</v>
      </c>
      <c r="E142" s="3" t="s">
        <v>200</v>
      </c>
      <c r="F142" s="3" t="s">
        <v>37</v>
      </c>
      <c r="G142" s="12">
        <f>(C142-VLOOKUP(E142,Riders!$A$2:$D$3499,4,FALSE))/365</f>
        <v>23.693150684931506</v>
      </c>
      <c r="H142" s="1">
        <v>5</v>
      </c>
      <c r="I142" s="87">
        <v>6.3194444444444444E-3</v>
      </c>
      <c r="J142">
        <v>49.451000000000001</v>
      </c>
    </row>
    <row r="143" spans="1:10" x14ac:dyDescent="0.45">
      <c r="A143" s="31" t="s">
        <v>151</v>
      </c>
      <c r="B143" s="31">
        <v>2024</v>
      </c>
      <c r="C143" s="17">
        <v>45543</v>
      </c>
      <c r="D143" s="31" t="s">
        <v>152</v>
      </c>
      <c r="E143" s="3" t="s">
        <v>81</v>
      </c>
      <c r="F143" s="3" t="s">
        <v>83</v>
      </c>
      <c r="G143" s="12">
        <f>(C143-VLOOKUP(E143,Riders!$A$2:$D$3499,4,FALSE))/365</f>
        <v>28.312328767123287</v>
      </c>
      <c r="H143" s="1">
        <v>6</v>
      </c>
      <c r="I143" s="87">
        <v>6.3194444444444444E-3</v>
      </c>
      <c r="J143">
        <v>49.451000000000001</v>
      </c>
    </row>
    <row r="144" spans="1:10" x14ac:dyDescent="0.45">
      <c r="A144" s="31" t="s">
        <v>151</v>
      </c>
      <c r="B144" s="31">
        <v>2024</v>
      </c>
      <c r="C144" s="17">
        <v>45543</v>
      </c>
      <c r="D144" s="31" t="s">
        <v>152</v>
      </c>
      <c r="E144" s="3" t="s">
        <v>97</v>
      </c>
      <c r="F144" s="3" t="s">
        <v>99</v>
      </c>
      <c r="G144" s="12">
        <f>(C144-VLOOKUP(E144,Riders!$A$2:$D$3499,4,FALSE))/365</f>
        <v>26.032876712328768</v>
      </c>
      <c r="H144" s="1">
        <v>7</v>
      </c>
      <c r="I144" s="87">
        <v>6.3194444444444444E-3</v>
      </c>
      <c r="J144">
        <v>49.451000000000001</v>
      </c>
    </row>
    <row r="145" spans="1:10" x14ac:dyDescent="0.45">
      <c r="A145" s="31" t="s">
        <v>151</v>
      </c>
      <c r="B145" s="31">
        <v>2024</v>
      </c>
      <c r="C145" s="17">
        <v>45543</v>
      </c>
      <c r="D145" s="31" t="s">
        <v>152</v>
      </c>
      <c r="E145" s="3" t="s">
        <v>4728</v>
      </c>
      <c r="F145" s="3" t="s">
        <v>2347</v>
      </c>
      <c r="G145" s="12">
        <f>(C145-VLOOKUP(E145,Riders!$A$2:$D$3499,4,FALSE))/365</f>
        <v>32.052054794520551</v>
      </c>
      <c r="H145" s="1">
        <v>8</v>
      </c>
      <c r="I145" s="87">
        <v>6.3194444444444444E-3</v>
      </c>
      <c r="J145">
        <v>49.451000000000001</v>
      </c>
    </row>
    <row r="146" spans="1:10" x14ac:dyDescent="0.45">
      <c r="A146" s="31" t="s">
        <v>151</v>
      </c>
      <c r="B146" s="31">
        <v>2024</v>
      </c>
      <c r="C146" s="17">
        <v>45543</v>
      </c>
      <c r="D146" s="31" t="s">
        <v>152</v>
      </c>
      <c r="E146" s="3" t="s">
        <v>38</v>
      </c>
      <c r="F146" s="3" t="s">
        <v>40</v>
      </c>
      <c r="G146" s="12">
        <f>(C146-VLOOKUP(E146,Riders!$A$2:$D$3499,4,FALSE))/365</f>
        <v>27.575342465753426</v>
      </c>
      <c r="H146" s="1">
        <v>9</v>
      </c>
      <c r="I146" s="87">
        <v>6.3194444444444444E-3</v>
      </c>
      <c r="J146">
        <v>49.451000000000001</v>
      </c>
    </row>
    <row r="147" spans="1:10" x14ac:dyDescent="0.45">
      <c r="A147" s="31" t="s">
        <v>151</v>
      </c>
      <c r="B147" s="31">
        <v>2024</v>
      </c>
      <c r="C147" s="17">
        <v>45543</v>
      </c>
      <c r="D147" s="31" t="s">
        <v>152</v>
      </c>
      <c r="E147" s="3" t="s">
        <v>230</v>
      </c>
      <c r="F147" s="3" t="s">
        <v>61</v>
      </c>
      <c r="G147" s="12">
        <f>(C147-VLOOKUP(E147,Riders!$A$2:$D$3499,4,FALSE))/365</f>
        <v>25.150684931506849</v>
      </c>
      <c r="H147" s="1">
        <v>10</v>
      </c>
      <c r="I147" s="87">
        <v>6.3194444444444444E-3</v>
      </c>
      <c r="J147">
        <v>49.451000000000001</v>
      </c>
    </row>
    <row r="148" spans="1:10" x14ac:dyDescent="0.45">
      <c r="A148" s="31" t="s">
        <v>151</v>
      </c>
      <c r="B148" s="31">
        <v>2024</v>
      </c>
      <c r="C148" s="17">
        <v>45543</v>
      </c>
      <c r="D148" s="31" t="s">
        <v>152</v>
      </c>
      <c r="E148" s="3" t="s">
        <v>5149</v>
      </c>
      <c r="F148" s="3" t="s">
        <v>506</v>
      </c>
      <c r="G148" s="12" t="e">
        <f>(C148-VLOOKUP(E148,Riders!$A$2:$D$3499,4,FALSE))/365</f>
        <v>#N/A</v>
      </c>
      <c r="H148" s="1">
        <v>11</v>
      </c>
      <c r="I148" s="87">
        <v>6.3194444444444444E-3</v>
      </c>
      <c r="J148">
        <v>49.451000000000001</v>
      </c>
    </row>
    <row r="149" spans="1:10" x14ac:dyDescent="0.45">
      <c r="A149" s="31" t="s">
        <v>151</v>
      </c>
      <c r="B149" s="31">
        <v>2024</v>
      </c>
      <c r="C149" s="17">
        <v>45543</v>
      </c>
      <c r="D149" s="31" t="s">
        <v>152</v>
      </c>
      <c r="E149" s="3" t="s">
        <v>209</v>
      </c>
      <c r="F149" s="3" t="s">
        <v>43</v>
      </c>
      <c r="G149" s="12">
        <f>(C149-VLOOKUP(E149,Riders!$A$2:$D$3499,4,FALSE))/365</f>
        <v>30.446575342465753</v>
      </c>
      <c r="H149" s="1">
        <v>12</v>
      </c>
      <c r="I149" s="87">
        <v>6.3194444444444444E-3</v>
      </c>
      <c r="J149">
        <v>49.451000000000001</v>
      </c>
    </row>
    <row r="150" spans="1:10" x14ac:dyDescent="0.45">
      <c r="A150" s="31" t="s">
        <v>151</v>
      </c>
      <c r="B150" s="31">
        <v>2024</v>
      </c>
      <c r="C150" s="17">
        <v>45543</v>
      </c>
      <c r="D150" s="31" t="s">
        <v>152</v>
      </c>
      <c r="E150" s="3" t="s">
        <v>3886</v>
      </c>
      <c r="F150" s="3" t="s">
        <v>2334</v>
      </c>
      <c r="G150" s="12">
        <f>(C150-VLOOKUP(E150,Riders!$A$2:$D$3499,4,FALSE))/365</f>
        <v>25.186301369863013</v>
      </c>
      <c r="H150" s="1">
        <v>13</v>
      </c>
      <c r="I150" s="87">
        <v>6.3194444444444444E-3</v>
      </c>
      <c r="J150">
        <v>49.451000000000001</v>
      </c>
    </row>
    <row r="151" spans="1:10" x14ac:dyDescent="0.45">
      <c r="A151" s="31" t="s">
        <v>151</v>
      </c>
      <c r="B151" s="31">
        <v>2024</v>
      </c>
      <c r="C151" s="17">
        <v>45543</v>
      </c>
      <c r="D151" s="31" t="s">
        <v>152</v>
      </c>
      <c r="E151" s="3" t="s">
        <v>158</v>
      </c>
      <c r="F151" s="3" t="s">
        <v>58</v>
      </c>
      <c r="G151" s="12">
        <f>(C151-VLOOKUP(E151,Riders!$A$2:$D$3499,4,FALSE))/365</f>
        <v>27.69041095890411</v>
      </c>
      <c r="H151" s="1">
        <v>14</v>
      </c>
      <c r="I151" s="87">
        <v>6.3194444444444444E-3</v>
      </c>
      <c r="J151">
        <v>49.451000000000001</v>
      </c>
    </row>
    <row r="152" spans="1:10" x14ac:dyDescent="0.45">
      <c r="A152" s="31" t="s">
        <v>151</v>
      </c>
      <c r="B152" s="31">
        <v>2024</v>
      </c>
      <c r="C152" s="17">
        <v>45543</v>
      </c>
      <c r="D152" s="31" t="s">
        <v>152</v>
      </c>
      <c r="E152" s="3" t="s">
        <v>63</v>
      </c>
      <c r="F152" s="3" t="s">
        <v>64</v>
      </c>
      <c r="G152" s="12">
        <f>(C152-VLOOKUP(E152,Riders!$A$2:$D$3499,4,FALSE))/365</f>
        <v>23.4</v>
      </c>
      <c r="H152" s="1">
        <v>15</v>
      </c>
      <c r="I152" s="87">
        <v>6.3194444444444444E-3</v>
      </c>
      <c r="J152">
        <v>49.451000000000001</v>
      </c>
    </row>
    <row r="153" spans="1:10" x14ac:dyDescent="0.45">
      <c r="A153" s="31" t="s">
        <v>151</v>
      </c>
      <c r="B153" s="31">
        <v>2024</v>
      </c>
      <c r="C153" s="17">
        <v>45543</v>
      </c>
      <c r="D153" s="31" t="s">
        <v>152</v>
      </c>
      <c r="E153" s="3" t="s">
        <v>201</v>
      </c>
      <c r="F153" s="3" t="s">
        <v>49</v>
      </c>
      <c r="G153" s="12">
        <f>(C153-VLOOKUP(E153,Riders!$A$2:$D$3499,4,FALSE))/365</f>
        <v>27.432876712328767</v>
      </c>
      <c r="H153" s="1">
        <v>16</v>
      </c>
      <c r="I153" s="87">
        <v>6.3194444444444444E-3</v>
      </c>
      <c r="J153">
        <v>49.451000000000001</v>
      </c>
    </row>
    <row r="154" spans="1:10" x14ac:dyDescent="0.45">
      <c r="A154" s="31" t="s">
        <v>151</v>
      </c>
      <c r="B154" s="31">
        <v>2024</v>
      </c>
      <c r="C154" s="17">
        <v>45543</v>
      </c>
      <c r="D154" s="31" t="s">
        <v>152</v>
      </c>
      <c r="E154" s="3" t="s">
        <v>193</v>
      </c>
      <c r="F154" s="3" t="s">
        <v>46</v>
      </c>
      <c r="G154" s="12">
        <f>(C154-VLOOKUP(E154,Riders!$A$2:$D$3499,4,FALSE))/365</f>
        <v>28.849315068493151</v>
      </c>
      <c r="H154" s="1">
        <v>17</v>
      </c>
      <c r="I154" s="87">
        <v>6.3194444444444444E-3</v>
      </c>
      <c r="J154">
        <v>49.451000000000001</v>
      </c>
    </row>
    <row r="155" spans="1:10" x14ac:dyDescent="0.45">
      <c r="A155" s="31" t="s">
        <v>151</v>
      </c>
      <c r="B155" s="31">
        <v>2024</v>
      </c>
      <c r="C155" s="17">
        <v>45543</v>
      </c>
      <c r="D155" s="31" t="s">
        <v>152</v>
      </c>
      <c r="E155" s="3" t="s">
        <v>163</v>
      </c>
      <c r="F155" s="3" t="s">
        <v>88</v>
      </c>
      <c r="G155" s="12">
        <f>(C155-VLOOKUP(E155,Riders!$A$2:$D$3499,4,FALSE))/365</f>
        <v>25.81917808219178</v>
      </c>
      <c r="H155" s="1">
        <v>18</v>
      </c>
      <c r="I155" s="87">
        <v>6.3194444444444444E-3</v>
      </c>
      <c r="J155">
        <v>49.451000000000001</v>
      </c>
    </row>
    <row r="156" spans="1:10" x14ac:dyDescent="0.45">
      <c r="A156" s="31" t="s">
        <v>151</v>
      </c>
      <c r="B156" s="31">
        <v>2024</v>
      </c>
      <c r="C156" s="17">
        <v>45543</v>
      </c>
      <c r="D156" s="31" t="s">
        <v>152</v>
      </c>
      <c r="E156" s="3" t="s">
        <v>53</v>
      </c>
      <c r="F156" s="3" t="s">
        <v>55</v>
      </c>
      <c r="G156" s="12">
        <f>(C156-VLOOKUP(E156,Riders!$A$2:$D$3499,4,FALSE))/365</f>
        <v>23.361643835616437</v>
      </c>
      <c r="H156" s="1">
        <v>19</v>
      </c>
      <c r="I156" s="87">
        <v>6.3194444444444444E-3</v>
      </c>
      <c r="J156">
        <v>49.451000000000001</v>
      </c>
    </row>
    <row r="157" spans="1:10" x14ac:dyDescent="0.45">
      <c r="A157" s="31" t="s">
        <v>151</v>
      </c>
      <c r="B157" s="31">
        <v>2024</v>
      </c>
      <c r="C157" s="17">
        <v>45543</v>
      </c>
      <c r="D157" s="31" t="s">
        <v>152</v>
      </c>
      <c r="E157" s="3" t="s">
        <v>217</v>
      </c>
      <c r="F157" s="3" t="s">
        <v>177</v>
      </c>
      <c r="G157" s="12">
        <f>(C157-VLOOKUP(E157,Riders!$A$2:$D$3499,4,FALSE))/365</f>
        <v>22.109589041095891</v>
      </c>
      <c r="H157" s="1">
        <v>20</v>
      </c>
      <c r="I157" s="87">
        <v>6.3194444444444444E-3</v>
      </c>
      <c r="J157">
        <v>49.451000000000001</v>
      </c>
    </row>
    <row r="158" spans="1:10" x14ac:dyDescent="0.45">
      <c r="A158" s="31" t="s">
        <v>151</v>
      </c>
      <c r="B158" s="31">
        <v>2024</v>
      </c>
      <c r="C158" s="17">
        <v>45543</v>
      </c>
      <c r="D158" s="31" t="s">
        <v>152</v>
      </c>
      <c r="E158" s="3" t="s">
        <v>76</v>
      </c>
      <c r="F158" s="3" t="s">
        <v>52</v>
      </c>
      <c r="G158" s="12">
        <f>(C158-VLOOKUP(E158,Riders!$A$2:$D$3499,4,FALSE))/365</f>
        <v>25.394520547945206</v>
      </c>
      <c r="H158" s="1">
        <v>21</v>
      </c>
      <c r="I158" s="87">
        <v>6.3194444444444444E-3</v>
      </c>
      <c r="J158">
        <v>49.451000000000001</v>
      </c>
    </row>
    <row r="159" spans="1:10" x14ac:dyDescent="0.45">
      <c r="A159" s="31" t="s">
        <v>151</v>
      </c>
      <c r="B159" s="31">
        <v>2024</v>
      </c>
      <c r="C159" s="17">
        <v>45543</v>
      </c>
      <c r="D159" s="31" t="s">
        <v>152</v>
      </c>
      <c r="E159" s="3" t="s">
        <v>137</v>
      </c>
      <c r="F159" s="3" t="s">
        <v>79</v>
      </c>
      <c r="G159" s="12">
        <f>(C159-VLOOKUP(E159,Riders!$A$2:$D$3499,4,FALSE))/365</f>
        <v>34.128767123287673</v>
      </c>
      <c r="H159" s="1">
        <v>22</v>
      </c>
      <c r="I159" s="87">
        <v>6.3194444444444444E-3</v>
      </c>
      <c r="J159">
        <v>49.451000000000001</v>
      </c>
    </row>
    <row r="160" spans="1:10" x14ac:dyDescent="0.45">
      <c r="A160" s="1" t="s">
        <v>166</v>
      </c>
      <c r="B160" s="1">
        <v>2024</v>
      </c>
      <c r="C160" s="17">
        <v>45396</v>
      </c>
      <c r="D160" s="1" t="s">
        <v>30</v>
      </c>
      <c r="E160" s="3" t="s">
        <v>104</v>
      </c>
      <c r="F160" s="3" t="s">
        <v>79</v>
      </c>
      <c r="G160" s="12">
        <f>(C160-VLOOKUP(E160,Riders!$A$2:$D$3499,4,FALSE))/365</f>
        <v>30.112328767123287</v>
      </c>
      <c r="H160" s="1">
        <v>1</v>
      </c>
      <c r="I160" s="87">
        <v>6.4699074074074077E-3</v>
      </c>
      <c r="J160">
        <v>48.301000000000002</v>
      </c>
    </row>
    <row r="161" spans="1:10" x14ac:dyDescent="0.45">
      <c r="A161" s="1" t="s">
        <v>166</v>
      </c>
      <c r="B161" s="1">
        <v>2024</v>
      </c>
      <c r="C161" s="17">
        <v>45396</v>
      </c>
      <c r="D161" s="1" t="s">
        <v>30</v>
      </c>
      <c r="E161" s="3" t="s">
        <v>230</v>
      </c>
      <c r="F161" s="3" t="s">
        <v>61</v>
      </c>
      <c r="G161" s="12">
        <f>(C161-VLOOKUP(E161,Riders!$A$2:$D$3499,4,FALSE))/365</f>
        <v>24.747945205479454</v>
      </c>
      <c r="H161" s="1">
        <v>2</v>
      </c>
      <c r="I161" s="87">
        <v>6.4699074074074077E-3</v>
      </c>
      <c r="J161">
        <v>48.301000000000002</v>
      </c>
    </row>
    <row r="162" spans="1:10" x14ac:dyDescent="0.45">
      <c r="A162" s="1" t="s">
        <v>166</v>
      </c>
      <c r="B162" s="1">
        <v>2024</v>
      </c>
      <c r="C162" s="17">
        <v>45396</v>
      </c>
      <c r="D162" s="1" t="s">
        <v>30</v>
      </c>
      <c r="E162" s="3" t="s">
        <v>157</v>
      </c>
      <c r="F162" s="3" t="s">
        <v>52</v>
      </c>
      <c r="G162" s="12">
        <f>(C162-VLOOKUP(E162,Riders!$A$2:$D$3499,4,FALSE))/365</f>
        <v>25.271232876712329</v>
      </c>
      <c r="H162" s="1">
        <v>3</v>
      </c>
      <c r="I162" s="87">
        <v>6.4699074074074077E-3</v>
      </c>
      <c r="J162">
        <v>48.301000000000002</v>
      </c>
    </row>
    <row r="163" spans="1:10" x14ac:dyDescent="0.45">
      <c r="A163" s="1" t="s">
        <v>166</v>
      </c>
      <c r="B163" s="1">
        <v>2024</v>
      </c>
      <c r="C163" s="17">
        <v>45396</v>
      </c>
      <c r="D163" s="1" t="s">
        <v>30</v>
      </c>
      <c r="E163" s="3" t="s">
        <v>164</v>
      </c>
      <c r="F163" s="3" t="s">
        <v>96</v>
      </c>
      <c r="G163" s="12">
        <f>(C163-VLOOKUP(E163,Riders!$A$2:$D$3499,4,FALSE))/365</f>
        <v>25.186301369863013</v>
      </c>
      <c r="H163" s="1">
        <v>4</v>
      </c>
      <c r="I163" s="87">
        <v>6.4699074074074077E-3</v>
      </c>
      <c r="J163">
        <v>48.301000000000002</v>
      </c>
    </row>
    <row r="164" spans="1:10" x14ac:dyDescent="0.45">
      <c r="A164" s="1" t="s">
        <v>166</v>
      </c>
      <c r="B164" s="1">
        <v>2024</v>
      </c>
      <c r="C164" s="17">
        <v>45396</v>
      </c>
      <c r="D164" s="1" t="s">
        <v>30</v>
      </c>
      <c r="E164" s="3" t="s">
        <v>158</v>
      </c>
      <c r="F164" s="3" t="s">
        <v>58</v>
      </c>
      <c r="G164" s="12">
        <f>(C164-VLOOKUP(E164,Riders!$A$2:$D$3499,4,FALSE))/365</f>
        <v>27.287671232876711</v>
      </c>
      <c r="H164" s="1">
        <v>5</v>
      </c>
      <c r="I164" s="87">
        <v>6.4699074074074077E-3</v>
      </c>
      <c r="J164">
        <v>48.301000000000002</v>
      </c>
    </row>
    <row r="165" spans="1:10" x14ac:dyDescent="0.45">
      <c r="A165" s="1" t="s">
        <v>166</v>
      </c>
      <c r="B165" s="1">
        <v>2024</v>
      </c>
      <c r="C165" s="17">
        <v>45396</v>
      </c>
      <c r="D165" s="1" t="s">
        <v>30</v>
      </c>
      <c r="E165" s="3" t="s">
        <v>147</v>
      </c>
      <c r="F165" s="3" t="s">
        <v>67</v>
      </c>
      <c r="G165" s="12">
        <f>(C165-VLOOKUP(E165,Riders!$A$2:$D$3499,4,FALSE))/365</f>
        <v>29.326027397260273</v>
      </c>
      <c r="H165" s="1">
        <v>6</v>
      </c>
      <c r="I165" s="87">
        <v>6.4699074074074077E-3</v>
      </c>
      <c r="J165">
        <v>48.301000000000002</v>
      </c>
    </row>
    <row r="166" spans="1:10" x14ac:dyDescent="0.45">
      <c r="A166" s="1" t="s">
        <v>166</v>
      </c>
      <c r="B166" s="1">
        <v>2024</v>
      </c>
      <c r="C166" s="17">
        <v>45396</v>
      </c>
      <c r="D166" s="1" t="s">
        <v>30</v>
      </c>
      <c r="E166" s="3" t="s">
        <v>114</v>
      </c>
      <c r="F166" s="3" t="s">
        <v>115</v>
      </c>
      <c r="G166" s="12">
        <f>(C166-VLOOKUP(E166,Riders!$A$2:$D$3499,4,FALSE))/365</f>
        <v>23.632876712328766</v>
      </c>
      <c r="H166" s="1">
        <v>7</v>
      </c>
      <c r="I166" s="87">
        <v>6.4699074074074077E-3</v>
      </c>
      <c r="J166">
        <v>48.301000000000002</v>
      </c>
    </row>
    <row r="167" spans="1:10" x14ac:dyDescent="0.45">
      <c r="A167" s="1" t="s">
        <v>166</v>
      </c>
      <c r="B167" s="1">
        <v>2024</v>
      </c>
      <c r="C167" s="17">
        <v>45396</v>
      </c>
      <c r="D167" s="1" t="s">
        <v>30</v>
      </c>
      <c r="E167" s="3" t="s">
        <v>134</v>
      </c>
      <c r="F167" s="3" t="s">
        <v>34</v>
      </c>
      <c r="G167" s="12">
        <f>(C167-VLOOKUP(E167,Riders!$A$2:$D$3499,4,FALSE))/365</f>
        <v>22.602739726027398</v>
      </c>
      <c r="H167" s="1">
        <v>8</v>
      </c>
      <c r="I167" s="87">
        <v>6.4699074074074077E-3</v>
      </c>
      <c r="J167">
        <v>48.301000000000002</v>
      </c>
    </row>
    <row r="168" spans="1:10" x14ac:dyDescent="0.45">
      <c r="A168" s="1" t="s">
        <v>166</v>
      </c>
      <c r="B168" s="1">
        <v>2024</v>
      </c>
      <c r="C168" s="17">
        <v>45396</v>
      </c>
      <c r="D168" s="1" t="s">
        <v>30</v>
      </c>
      <c r="E168" s="3" t="s">
        <v>120</v>
      </c>
      <c r="F168" s="3" t="s">
        <v>121</v>
      </c>
      <c r="G168" s="12">
        <f>(C168-VLOOKUP(E168,Riders!$A$2:$D$3499,4,FALSE))/365</f>
        <v>25.293150684931508</v>
      </c>
      <c r="H168" s="1">
        <v>9</v>
      </c>
      <c r="I168" s="87">
        <v>6.4699074074074077E-3</v>
      </c>
      <c r="J168">
        <v>48.301000000000002</v>
      </c>
    </row>
    <row r="169" spans="1:10" x14ac:dyDescent="0.45">
      <c r="A169" s="1" t="s">
        <v>166</v>
      </c>
      <c r="B169" s="1">
        <v>2024</v>
      </c>
      <c r="C169" s="17">
        <v>45396</v>
      </c>
      <c r="D169" s="1" t="s">
        <v>30</v>
      </c>
      <c r="E169" s="3" t="s">
        <v>81</v>
      </c>
      <c r="F169" s="3" t="s">
        <v>83</v>
      </c>
      <c r="G169" s="12">
        <f>(C169-VLOOKUP(E169,Riders!$A$2:$D$3499,4,FALSE))/365</f>
        <v>27.909589041095892</v>
      </c>
      <c r="H169" s="1">
        <v>10</v>
      </c>
      <c r="I169" s="87">
        <v>6.4699074074074077E-3</v>
      </c>
      <c r="J169">
        <v>48.301000000000002</v>
      </c>
    </row>
    <row r="170" spans="1:10" x14ac:dyDescent="0.45">
      <c r="A170" s="1" t="s">
        <v>166</v>
      </c>
      <c r="B170" s="1">
        <v>2024</v>
      </c>
      <c r="C170" s="17">
        <v>45396</v>
      </c>
      <c r="D170" s="1" t="s">
        <v>30</v>
      </c>
      <c r="E170" s="3" t="s">
        <v>209</v>
      </c>
      <c r="F170" s="3" t="s">
        <v>43</v>
      </c>
      <c r="G170" s="12">
        <f>(C170-VLOOKUP(E170,Riders!$A$2:$D$3499,4,FALSE))/365</f>
        <v>30.043835616438358</v>
      </c>
      <c r="H170" s="1">
        <v>11</v>
      </c>
      <c r="I170" s="87">
        <v>6.4699074074074077E-3</v>
      </c>
      <c r="J170">
        <v>48.301000000000002</v>
      </c>
    </row>
    <row r="171" spans="1:10" x14ac:dyDescent="0.45">
      <c r="A171" s="1" t="s">
        <v>166</v>
      </c>
      <c r="B171" s="1">
        <v>2024</v>
      </c>
      <c r="C171" s="17">
        <v>45396</v>
      </c>
      <c r="D171" s="1" t="s">
        <v>30</v>
      </c>
      <c r="E171" s="3" t="s">
        <v>217</v>
      </c>
      <c r="F171" s="3" t="s">
        <v>177</v>
      </c>
      <c r="G171" s="12">
        <f>(C171-VLOOKUP(E171,Riders!$A$2:$D$3499,4,FALSE))/365</f>
        <v>21.706849315068492</v>
      </c>
      <c r="H171" s="1">
        <v>12</v>
      </c>
      <c r="I171" s="87">
        <v>6.4699074074074077E-3</v>
      </c>
      <c r="J171">
        <v>48.301000000000002</v>
      </c>
    </row>
    <row r="172" spans="1:10" x14ac:dyDescent="0.45">
      <c r="A172" s="1" t="s">
        <v>166</v>
      </c>
      <c r="B172" s="1">
        <v>2024</v>
      </c>
      <c r="C172" s="17">
        <v>45396</v>
      </c>
      <c r="D172" s="1" t="s">
        <v>30</v>
      </c>
      <c r="E172" s="3" t="s">
        <v>85</v>
      </c>
      <c r="F172" s="3" t="s">
        <v>168</v>
      </c>
      <c r="G172" s="12">
        <f>(C172-VLOOKUP(E172,Riders!$A$2:$D$3499,4,FALSE))/365</f>
        <v>22.265753424657536</v>
      </c>
      <c r="H172" s="1">
        <v>13</v>
      </c>
      <c r="I172" s="87">
        <v>6.4699074074074077E-3</v>
      </c>
      <c r="J172">
        <v>48.301000000000002</v>
      </c>
    </row>
    <row r="173" spans="1:10" x14ac:dyDescent="0.45">
      <c r="A173" s="1" t="s">
        <v>166</v>
      </c>
      <c r="B173" s="1">
        <v>2024</v>
      </c>
      <c r="C173" s="17">
        <v>45396</v>
      </c>
      <c r="D173" s="1" t="s">
        <v>30</v>
      </c>
      <c r="E173" s="3" t="s">
        <v>4728</v>
      </c>
      <c r="F173" s="3" t="s">
        <v>2347</v>
      </c>
      <c r="G173" s="12">
        <f>(C173-VLOOKUP(E173,Riders!$A$2:$D$3499,4,FALSE))/365</f>
        <v>31.649315068493152</v>
      </c>
      <c r="H173" s="1">
        <v>14</v>
      </c>
      <c r="I173" s="87">
        <v>6.4699074074074077E-3</v>
      </c>
      <c r="J173">
        <v>48.301000000000002</v>
      </c>
    </row>
    <row r="174" spans="1:10" x14ac:dyDescent="0.45">
      <c r="A174" s="1" t="s">
        <v>166</v>
      </c>
      <c r="B174" s="1">
        <v>2024</v>
      </c>
      <c r="C174" s="17">
        <v>45396</v>
      </c>
      <c r="D174" s="1" t="s">
        <v>30</v>
      </c>
      <c r="E174" s="3" t="s">
        <v>87</v>
      </c>
      <c r="F174" s="3" t="s">
        <v>88</v>
      </c>
      <c r="G174" s="12">
        <f>(C174-VLOOKUP(E174,Riders!$A$2:$D$3499,4,FALSE))/365</f>
        <v>24.802739726027397</v>
      </c>
      <c r="H174" s="1">
        <v>15</v>
      </c>
      <c r="I174" s="87">
        <v>6.4699074074074077E-3</v>
      </c>
      <c r="J174">
        <v>48.301000000000002</v>
      </c>
    </row>
    <row r="175" spans="1:10" x14ac:dyDescent="0.45">
      <c r="A175" s="1" t="s">
        <v>166</v>
      </c>
      <c r="B175" s="1">
        <v>2024</v>
      </c>
      <c r="C175" s="17">
        <v>45396</v>
      </c>
      <c r="D175" s="1" t="s">
        <v>30</v>
      </c>
      <c r="E175" s="3" t="s">
        <v>5149</v>
      </c>
      <c r="F175" s="3" t="s">
        <v>506</v>
      </c>
      <c r="G175" s="12" t="e">
        <f>(C175-VLOOKUP(E175,Riders!$A$2:$D$3499,4,FALSE))/365</f>
        <v>#N/A</v>
      </c>
      <c r="H175" s="1">
        <v>16</v>
      </c>
      <c r="I175" s="87">
        <v>6.4699074074074077E-3</v>
      </c>
      <c r="J175">
        <v>48.301000000000002</v>
      </c>
    </row>
    <row r="176" spans="1:10" x14ac:dyDescent="0.45">
      <c r="A176" s="1" t="s">
        <v>166</v>
      </c>
      <c r="B176" s="1">
        <v>2024</v>
      </c>
      <c r="C176" s="17">
        <v>45396</v>
      </c>
      <c r="D176" s="1" t="s">
        <v>30</v>
      </c>
      <c r="E176" s="3" t="s">
        <v>2593</v>
      </c>
      <c r="F176" s="3" t="s">
        <v>2334</v>
      </c>
      <c r="G176" s="12">
        <f>(C176-VLOOKUP(E176,Riders!$A$2:$D$3499,4,FALSE))/365</f>
        <v>25.81917808219178</v>
      </c>
      <c r="H176" s="1">
        <v>17</v>
      </c>
      <c r="I176" s="87">
        <v>6.4699074074074077E-3</v>
      </c>
      <c r="J176">
        <v>48.301000000000002</v>
      </c>
    </row>
    <row r="177" spans="1:10" x14ac:dyDescent="0.45">
      <c r="A177" s="1" t="s">
        <v>166</v>
      </c>
      <c r="B177" s="1">
        <v>2024</v>
      </c>
      <c r="C177" s="17">
        <v>45396</v>
      </c>
      <c r="D177" s="1" t="s">
        <v>30</v>
      </c>
      <c r="E177" s="3" t="s">
        <v>2066</v>
      </c>
      <c r="F177" s="3" t="s">
        <v>187</v>
      </c>
      <c r="G177" s="12">
        <f>(C177-VLOOKUP(E177,Riders!$A$2:$D$3499,4,FALSE))/365</f>
        <v>25.027397260273972</v>
      </c>
      <c r="H177" s="1">
        <v>18</v>
      </c>
      <c r="I177" s="87">
        <v>6.4699074074074077E-3</v>
      </c>
      <c r="J177">
        <v>48.301000000000002</v>
      </c>
    </row>
    <row r="178" spans="1:10" x14ac:dyDescent="0.45">
      <c r="A178" s="1" t="s">
        <v>166</v>
      </c>
      <c r="B178" s="1">
        <v>2024</v>
      </c>
      <c r="C178" s="17">
        <v>45396</v>
      </c>
      <c r="D178" s="1" t="s">
        <v>30</v>
      </c>
      <c r="E178" s="3" t="s">
        <v>48</v>
      </c>
      <c r="F178" s="3" t="s">
        <v>49</v>
      </c>
      <c r="G178" s="12">
        <f>(C178-VLOOKUP(E178,Riders!$A$2:$D$3499,4,FALSE))/365</f>
        <v>19.701369863013699</v>
      </c>
      <c r="H178" s="1">
        <v>19</v>
      </c>
      <c r="I178" s="87">
        <v>6.4699074074074077E-3</v>
      </c>
      <c r="J178">
        <v>48.301000000000002</v>
      </c>
    </row>
    <row r="179" spans="1:10" x14ac:dyDescent="0.45">
      <c r="A179" s="1" t="s">
        <v>166</v>
      </c>
      <c r="B179" s="1">
        <v>2024</v>
      </c>
      <c r="C179" s="17">
        <v>45396</v>
      </c>
      <c r="D179" s="1" t="s">
        <v>30</v>
      </c>
      <c r="E179" s="3" t="s">
        <v>53</v>
      </c>
      <c r="F179" s="3" t="s">
        <v>55</v>
      </c>
      <c r="G179" s="12">
        <f>(C179-VLOOKUP(E179,Riders!$A$2:$D$3499,4,FALSE))/365</f>
        <v>22.958904109589042</v>
      </c>
      <c r="H179" s="1">
        <v>20</v>
      </c>
      <c r="I179" s="87">
        <v>6.4699074074074077E-3</v>
      </c>
      <c r="J179">
        <v>48.301000000000002</v>
      </c>
    </row>
    <row r="180" spans="1:10" x14ac:dyDescent="0.45">
      <c r="A180" s="1" t="s">
        <v>166</v>
      </c>
      <c r="B180" s="1">
        <v>2024</v>
      </c>
      <c r="C180" s="17">
        <v>45396</v>
      </c>
      <c r="D180" s="1" t="s">
        <v>30</v>
      </c>
      <c r="E180" s="3" t="s">
        <v>195</v>
      </c>
      <c r="F180" s="3" t="s">
        <v>40</v>
      </c>
      <c r="G180" s="12">
        <f>(C180-VLOOKUP(E180,Riders!$A$2:$D$3499,4,FALSE))/365</f>
        <v>21.528767123287672</v>
      </c>
      <c r="H180" s="1">
        <v>21</v>
      </c>
      <c r="I180" s="87">
        <v>6.4699074074074077E-3</v>
      </c>
      <c r="J180">
        <v>48.301000000000002</v>
      </c>
    </row>
    <row r="181" spans="1:10" x14ac:dyDescent="0.45">
      <c r="A181" s="1" t="s">
        <v>166</v>
      </c>
      <c r="B181" s="1">
        <v>2024</v>
      </c>
      <c r="C181" s="17">
        <v>45396</v>
      </c>
      <c r="D181" s="1" t="s">
        <v>30</v>
      </c>
      <c r="E181" s="3" t="s">
        <v>179</v>
      </c>
      <c r="F181" s="3" t="s">
        <v>181</v>
      </c>
      <c r="G181" s="12">
        <f>(C181-VLOOKUP(E181,Riders!$A$2:$D$3499,4,FALSE))/365</f>
        <v>21.010958904109589</v>
      </c>
      <c r="H181" s="1">
        <v>22</v>
      </c>
      <c r="I181" s="87">
        <v>6.4699074074074077E-3</v>
      </c>
      <c r="J181">
        <v>48.301000000000002</v>
      </c>
    </row>
    <row r="182" spans="1:10" x14ac:dyDescent="0.45">
      <c r="A182" s="1" t="s">
        <v>166</v>
      </c>
      <c r="B182" s="1">
        <v>2024</v>
      </c>
      <c r="C182" s="17">
        <v>45396</v>
      </c>
      <c r="D182" s="1" t="s">
        <v>30</v>
      </c>
      <c r="E182" s="3" t="s">
        <v>3454</v>
      </c>
      <c r="F182" s="3" t="s">
        <v>3455</v>
      </c>
      <c r="G182" s="12">
        <f>(C182-VLOOKUP(E182,Riders!$A$2:$D$3499,4,FALSE))/365</f>
        <v>24.347945205479451</v>
      </c>
      <c r="H182" s="1">
        <v>23</v>
      </c>
      <c r="I182" s="87">
        <v>6.4699074074074077E-3</v>
      </c>
      <c r="J182">
        <v>48.301000000000002</v>
      </c>
    </row>
    <row r="183" spans="1:10" x14ac:dyDescent="0.45">
      <c r="A183" s="1" t="s">
        <v>74</v>
      </c>
      <c r="B183" s="1">
        <v>2024</v>
      </c>
      <c r="C183" s="17">
        <v>45368</v>
      </c>
      <c r="D183" s="1" t="s">
        <v>30</v>
      </c>
      <c r="E183" s="3" t="s">
        <v>201</v>
      </c>
      <c r="F183" s="3" t="s">
        <v>49</v>
      </c>
      <c r="G183" s="12">
        <f>(C183-VLOOKUP(E183,Riders!$A$2:$D$3499,4,FALSE))/365</f>
        <v>26.953424657534246</v>
      </c>
      <c r="H183" s="1">
        <v>1</v>
      </c>
      <c r="I183" s="87">
        <v>6.5856481481481478E-3</v>
      </c>
      <c r="J183">
        <v>47.451999999999998</v>
      </c>
    </row>
    <row r="184" spans="1:10" x14ac:dyDescent="0.45">
      <c r="A184" s="1" t="s">
        <v>74</v>
      </c>
      <c r="B184" s="1">
        <v>2024</v>
      </c>
      <c r="C184" s="17">
        <v>45368</v>
      </c>
      <c r="D184" s="1" t="s">
        <v>30</v>
      </c>
      <c r="E184" s="3" t="s">
        <v>85</v>
      </c>
      <c r="F184" s="3" t="s">
        <v>168</v>
      </c>
      <c r="G184" s="12">
        <f>(C184-VLOOKUP(E184,Riders!$A$2:$D$3499,4,FALSE))/365</f>
        <v>22.18904109589041</v>
      </c>
      <c r="H184" s="1">
        <v>2</v>
      </c>
      <c r="I184" s="87">
        <v>6.5856481481481478E-3</v>
      </c>
      <c r="J184">
        <v>47.451999999999998</v>
      </c>
    </row>
    <row r="185" spans="1:10" x14ac:dyDescent="0.45">
      <c r="A185" s="1" t="s">
        <v>74</v>
      </c>
      <c r="B185" s="1">
        <v>2024</v>
      </c>
      <c r="C185" s="17">
        <v>45368</v>
      </c>
      <c r="D185" s="1" t="s">
        <v>30</v>
      </c>
      <c r="E185" s="3" t="s">
        <v>63</v>
      </c>
      <c r="F185" s="3" t="s">
        <v>64</v>
      </c>
      <c r="G185" s="12">
        <f>(C185-VLOOKUP(E185,Riders!$A$2:$D$3499,4,FALSE))/365</f>
        <v>22.920547945205481</v>
      </c>
      <c r="H185" s="1">
        <v>3</v>
      </c>
      <c r="I185" s="87">
        <v>6.5856481481481478E-3</v>
      </c>
      <c r="J185">
        <v>47.451999999999998</v>
      </c>
    </row>
    <row r="186" spans="1:10" x14ac:dyDescent="0.45">
      <c r="A186" s="1" t="s">
        <v>74</v>
      </c>
      <c r="B186" s="1">
        <v>2024</v>
      </c>
      <c r="C186" s="17">
        <v>45368</v>
      </c>
      <c r="D186" s="1" t="s">
        <v>30</v>
      </c>
      <c r="E186" s="3" t="s">
        <v>209</v>
      </c>
      <c r="F186" s="3" t="s">
        <v>43</v>
      </c>
      <c r="G186" s="12">
        <f>(C186-VLOOKUP(E186,Riders!$A$2:$D$3499,4,FALSE))/365</f>
        <v>29.967123287671232</v>
      </c>
      <c r="H186" s="1">
        <v>4</v>
      </c>
      <c r="I186" s="87">
        <v>6.5856481481481478E-3</v>
      </c>
      <c r="J186">
        <v>47.451999999999998</v>
      </c>
    </row>
    <row r="187" spans="1:10" x14ac:dyDescent="0.45">
      <c r="A187" s="1" t="s">
        <v>74</v>
      </c>
      <c r="B187" s="1">
        <v>2024</v>
      </c>
      <c r="C187" s="17">
        <v>45368</v>
      </c>
      <c r="D187" s="1" t="s">
        <v>30</v>
      </c>
      <c r="E187" s="3" t="s">
        <v>97</v>
      </c>
      <c r="F187" s="3" t="s">
        <v>99</v>
      </c>
      <c r="G187" s="12">
        <f>(C187-VLOOKUP(E187,Riders!$A$2:$D$3499,4,FALSE))/365</f>
        <v>25.553424657534247</v>
      </c>
      <c r="H187" s="1">
        <v>5</v>
      </c>
      <c r="I187" s="87">
        <v>6.5856481481481478E-3</v>
      </c>
      <c r="J187">
        <v>47.451999999999998</v>
      </c>
    </row>
    <row r="188" spans="1:10" x14ac:dyDescent="0.45">
      <c r="A188" s="1" t="s">
        <v>74</v>
      </c>
      <c r="B188" s="1">
        <v>2024</v>
      </c>
      <c r="C188" s="17">
        <v>45368</v>
      </c>
      <c r="D188" s="1" t="s">
        <v>30</v>
      </c>
      <c r="E188" s="3" t="s">
        <v>114</v>
      </c>
      <c r="F188" s="3" t="s">
        <v>115</v>
      </c>
      <c r="G188" s="12">
        <f>(C188-VLOOKUP(E188,Riders!$A$2:$D$3499,4,FALSE))/365</f>
        <v>23.556164383561644</v>
      </c>
      <c r="H188" s="1">
        <v>6</v>
      </c>
      <c r="I188" s="87">
        <v>6.5856481481481478E-3</v>
      </c>
      <c r="J188">
        <v>47.451999999999998</v>
      </c>
    </row>
    <row r="189" spans="1:10" x14ac:dyDescent="0.45">
      <c r="A189" s="1" t="s">
        <v>74</v>
      </c>
      <c r="B189" s="1">
        <v>2024</v>
      </c>
      <c r="C189" s="17">
        <v>45368</v>
      </c>
      <c r="D189" s="1" t="s">
        <v>30</v>
      </c>
      <c r="E189" s="3" t="s">
        <v>38</v>
      </c>
      <c r="F189" s="3" t="s">
        <v>40</v>
      </c>
      <c r="G189" s="12">
        <f>(C189-VLOOKUP(E189,Riders!$A$2:$D$3499,4,FALSE))/365</f>
        <v>27.095890410958905</v>
      </c>
      <c r="H189" s="1">
        <v>7</v>
      </c>
      <c r="I189" s="87">
        <v>6.5856481481481478E-3</v>
      </c>
      <c r="J189">
        <v>47.451999999999998</v>
      </c>
    </row>
    <row r="190" spans="1:10" x14ac:dyDescent="0.45">
      <c r="A190" s="1" t="s">
        <v>74</v>
      </c>
      <c r="B190" s="1">
        <v>2024</v>
      </c>
      <c r="C190" s="17">
        <v>45368</v>
      </c>
      <c r="D190" s="1" t="s">
        <v>30</v>
      </c>
      <c r="E190" s="3" t="s">
        <v>164</v>
      </c>
      <c r="F190" s="3" t="s">
        <v>5181</v>
      </c>
      <c r="G190" s="12">
        <f>(C190-VLOOKUP(E190,Riders!$A$2:$D$3499,4,FALSE))/365</f>
        <v>25.109589041095891</v>
      </c>
      <c r="H190" s="1">
        <v>8</v>
      </c>
      <c r="I190" s="87">
        <v>6.5856481481481478E-3</v>
      </c>
      <c r="J190">
        <v>47.451999999999998</v>
      </c>
    </row>
    <row r="191" spans="1:10" x14ac:dyDescent="0.45">
      <c r="A191" s="1" t="s">
        <v>74</v>
      </c>
      <c r="B191" s="1">
        <v>2024</v>
      </c>
      <c r="C191" s="17">
        <v>45368</v>
      </c>
      <c r="D191" s="1" t="s">
        <v>30</v>
      </c>
      <c r="E191" s="3" t="s">
        <v>205</v>
      </c>
      <c r="F191" s="3" t="s">
        <v>131</v>
      </c>
      <c r="G191" s="12">
        <f>(C191-VLOOKUP(E191,Riders!$A$2:$D$3499,4,FALSE))/365</f>
        <v>25.526027397260275</v>
      </c>
      <c r="H191" s="1">
        <v>9</v>
      </c>
      <c r="I191" s="87">
        <v>6.5856481481481478E-3</v>
      </c>
      <c r="J191">
        <v>47.451999999999998</v>
      </c>
    </row>
    <row r="192" spans="1:10" x14ac:dyDescent="0.45">
      <c r="A192" s="1" t="s">
        <v>74</v>
      </c>
      <c r="B192" s="1">
        <v>2024</v>
      </c>
      <c r="C192" s="17">
        <v>45368</v>
      </c>
      <c r="D192" s="1" t="s">
        <v>30</v>
      </c>
      <c r="E192" s="3" t="s">
        <v>3886</v>
      </c>
      <c r="F192" s="3" t="s">
        <v>2334</v>
      </c>
      <c r="G192" s="12">
        <f>(C192-VLOOKUP(E192,Riders!$A$2:$D$3499,4,FALSE))/365</f>
        <v>24.706849315068492</v>
      </c>
      <c r="H192" s="1">
        <v>10</v>
      </c>
      <c r="I192" s="87">
        <v>6.5856481481481478E-3</v>
      </c>
      <c r="J192">
        <v>47.451999999999998</v>
      </c>
    </row>
    <row r="193" spans="1:10" x14ac:dyDescent="0.45">
      <c r="A193" s="1" t="s">
        <v>74</v>
      </c>
      <c r="B193" s="1">
        <v>2024</v>
      </c>
      <c r="C193" s="17">
        <v>45368</v>
      </c>
      <c r="D193" s="1" t="s">
        <v>30</v>
      </c>
      <c r="E193" s="3" t="s">
        <v>4728</v>
      </c>
      <c r="F193" s="3" t="s">
        <v>2347</v>
      </c>
      <c r="G193" s="12">
        <f>(C193-VLOOKUP(E193,Riders!$A$2:$D$3499,4,FALSE))/365</f>
        <v>31.572602739726026</v>
      </c>
      <c r="H193" s="1">
        <v>11</v>
      </c>
      <c r="I193" s="87">
        <v>6.5856481481481478E-3</v>
      </c>
      <c r="J193">
        <v>47.451999999999998</v>
      </c>
    </row>
    <row r="194" spans="1:10" x14ac:dyDescent="0.45">
      <c r="A194" s="1" t="s">
        <v>74</v>
      </c>
      <c r="B194" s="1">
        <v>2024</v>
      </c>
      <c r="C194" s="17">
        <v>45368</v>
      </c>
      <c r="D194" s="1" t="s">
        <v>30</v>
      </c>
      <c r="E194" s="3" t="s">
        <v>146</v>
      </c>
      <c r="F194" s="3" t="s">
        <v>34</v>
      </c>
      <c r="G194" s="12">
        <f>(C194-VLOOKUP(E194,Riders!$A$2:$D$3499,4,FALSE))/365</f>
        <v>24.80821917808219</v>
      </c>
      <c r="H194" s="1">
        <v>12</v>
      </c>
      <c r="I194" s="87">
        <v>6.5856481481481478E-3</v>
      </c>
      <c r="J194">
        <v>47.451999999999998</v>
      </c>
    </row>
    <row r="195" spans="1:10" x14ac:dyDescent="0.45">
      <c r="A195" s="1" t="s">
        <v>74</v>
      </c>
      <c r="B195" s="1">
        <v>2024</v>
      </c>
      <c r="C195" s="17">
        <v>45368</v>
      </c>
      <c r="D195" s="1" t="s">
        <v>30</v>
      </c>
      <c r="E195" s="3" t="s">
        <v>217</v>
      </c>
      <c r="F195" s="3" t="s">
        <v>177</v>
      </c>
      <c r="G195" s="12">
        <f>(C195-VLOOKUP(E195,Riders!$A$2:$D$3499,4,FALSE))/365</f>
        <v>21.63013698630137</v>
      </c>
      <c r="H195" s="1">
        <v>13</v>
      </c>
      <c r="I195" s="87">
        <v>6.5856481481481478E-3</v>
      </c>
      <c r="J195">
        <v>47.451999999999998</v>
      </c>
    </row>
    <row r="196" spans="1:10" x14ac:dyDescent="0.45">
      <c r="A196" s="1" t="s">
        <v>74</v>
      </c>
      <c r="B196" s="1">
        <v>2024</v>
      </c>
      <c r="C196" s="17">
        <v>45368</v>
      </c>
      <c r="D196" s="1" t="s">
        <v>30</v>
      </c>
      <c r="E196" s="3" t="s">
        <v>50</v>
      </c>
      <c r="F196" s="3" t="s">
        <v>52</v>
      </c>
      <c r="G196" s="12">
        <f>(C196-VLOOKUP(E196,Riders!$A$2:$D$3499,4,FALSE))/365</f>
        <v>18.454794520547946</v>
      </c>
      <c r="H196" s="1">
        <v>14</v>
      </c>
      <c r="I196" s="87">
        <v>6.5856481481481478E-3</v>
      </c>
      <c r="J196">
        <v>47.451999999999998</v>
      </c>
    </row>
    <row r="197" spans="1:10" x14ac:dyDescent="0.45">
      <c r="A197" s="1" t="s">
        <v>74</v>
      </c>
      <c r="B197" s="1">
        <v>2024</v>
      </c>
      <c r="C197" s="17">
        <v>45368</v>
      </c>
      <c r="D197" s="1" t="s">
        <v>30</v>
      </c>
      <c r="E197" s="3" t="s">
        <v>53</v>
      </c>
      <c r="F197" s="3" t="s">
        <v>55</v>
      </c>
      <c r="G197" s="12">
        <f>(C197-VLOOKUP(E197,Riders!$A$2:$D$3499,4,FALSE))/365</f>
        <v>22.882191780821916</v>
      </c>
      <c r="H197" s="1">
        <v>15</v>
      </c>
      <c r="I197" s="87">
        <v>6.5856481481481478E-3</v>
      </c>
      <c r="J197">
        <v>47.451999999999998</v>
      </c>
    </row>
    <row r="198" spans="1:10" x14ac:dyDescent="0.45">
      <c r="A198" s="1" t="s">
        <v>74</v>
      </c>
      <c r="B198" s="1">
        <v>2024</v>
      </c>
      <c r="C198" s="17">
        <v>45368</v>
      </c>
      <c r="D198" s="1" t="s">
        <v>30</v>
      </c>
      <c r="E198" s="3" t="s">
        <v>5149</v>
      </c>
      <c r="F198" s="3" t="s">
        <v>506</v>
      </c>
      <c r="G198" s="12" t="e">
        <f>(C198-VLOOKUP(E198,Riders!$A$2:$D$3499,4,FALSE))/365</f>
        <v>#N/A</v>
      </c>
      <c r="H198" s="1">
        <v>16</v>
      </c>
      <c r="I198" s="87">
        <v>6.5856481481481478E-3</v>
      </c>
      <c r="J198">
        <v>47.451999999999998</v>
      </c>
    </row>
    <row r="199" spans="1:10" x14ac:dyDescent="0.45">
      <c r="A199" s="1" t="s">
        <v>74</v>
      </c>
      <c r="B199" s="1">
        <v>2024</v>
      </c>
      <c r="C199" s="17">
        <v>45368</v>
      </c>
      <c r="D199" s="1" t="s">
        <v>30</v>
      </c>
      <c r="E199" s="3" t="s">
        <v>170</v>
      </c>
      <c r="F199" s="3" t="s">
        <v>73</v>
      </c>
      <c r="G199" s="12">
        <f>(C199-VLOOKUP(E199,Riders!$A$2:$D$3499,4,FALSE))/365</f>
        <v>43.88219178082192</v>
      </c>
      <c r="H199" s="1">
        <v>17</v>
      </c>
      <c r="I199" s="87">
        <v>6.5856481481481478E-3</v>
      </c>
      <c r="J199">
        <v>47.451999999999998</v>
      </c>
    </row>
    <row r="200" spans="1:10" x14ac:dyDescent="0.45">
      <c r="A200" s="1" t="s">
        <v>74</v>
      </c>
      <c r="B200" s="1">
        <v>2024</v>
      </c>
      <c r="C200" s="17">
        <v>45368</v>
      </c>
      <c r="D200" s="1" t="s">
        <v>30</v>
      </c>
      <c r="E200" s="3" t="s">
        <v>5182</v>
      </c>
      <c r="F200" s="3" t="s">
        <v>223</v>
      </c>
      <c r="G200" s="12" t="e">
        <f>(C200-VLOOKUP(E200,Riders!$A$2:$D$3499,4,FALSE))/365</f>
        <v>#N/A</v>
      </c>
      <c r="H200" s="1">
        <v>18</v>
      </c>
      <c r="I200" s="87">
        <v>6.5856481481481478E-3</v>
      </c>
      <c r="J200">
        <v>47.451999999999998</v>
      </c>
    </row>
    <row r="201" spans="1:10" x14ac:dyDescent="0.45">
      <c r="A201" s="1" t="s">
        <v>74</v>
      </c>
      <c r="B201" s="1">
        <v>2024</v>
      </c>
      <c r="C201" s="17">
        <v>45368</v>
      </c>
      <c r="D201" s="1" t="s">
        <v>30</v>
      </c>
      <c r="E201" s="3" t="s">
        <v>172</v>
      </c>
      <c r="F201" s="3" t="s">
        <v>61</v>
      </c>
      <c r="G201" s="12" t="e">
        <f>(C201-VLOOKUP(E201,Riders!$A$2:$D$3499,4,FALSE))/365</f>
        <v>#N/A</v>
      </c>
      <c r="H201" s="1">
        <v>19</v>
      </c>
      <c r="I201" s="87">
        <v>6.5856481481481478E-3</v>
      </c>
      <c r="J201">
        <v>47.451999999999998</v>
      </c>
    </row>
    <row r="202" spans="1:10" x14ac:dyDescent="0.45">
      <c r="A202" s="1" t="s">
        <v>74</v>
      </c>
      <c r="B202" s="1">
        <v>2024</v>
      </c>
      <c r="C202" s="17">
        <v>45368</v>
      </c>
      <c r="D202" s="1" t="s">
        <v>30</v>
      </c>
      <c r="E202" s="3" t="s">
        <v>90</v>
      </c>
      <c r="F202" s="3" t="s">
        <v>91</v>
      </c>
      <c r="G202" s="12">
        <f>(C202-VLOOKUP(E202,Riders!$A$2:$D$3499,4,FALSE))/365</f>
        <v>18.641095890410959</v>
      </c>
      <c r="H202" s="1">
        <v>20</v>
      </c>
      <c r="I202" s="87">
        <v>6.5856481481481478E-3</v>
      </c>
      <c r="J202">
        <v>47.451999999999998</v>
      </c>
    </row>
    <row r="203" spans="1:10" x14ac:dyDescent="0.45">
      <c r="A203" s="1" t="s">
        <v>74</v>
      </c>
      <c r="B203" s="1">
        <v>2024</v>
      </c>
      <c r="C203" s="17">
        <v>45368</v>
      </c>
      <c r="D203" s="1" t="s">
        <v>30</v>
      </c>
      <c r="E203" s="3" t="s">
        <v>35</v>
      </c>
      <c r="F203" s="3" t="s">
        <v>37</v>
      </c>
      <c r="G203" s="12">
        <f>(C203-VLOOKUP(E203,Riders!$A$2:$D$3499,4,FALSE))/365</f>
        <v>26.383561643835616</v>
      </c>
      <c r="H203" s="1">
        <v>21</v>
      </c>
      <c r="I203" s="87">
        <v>6.5856481481481478E-3</v>
      </c>
      <c r="J203">
        <v>47.451999999999998</v>
      </c>
    </row>
    <row r="204" spans="1:10" x14ac:dyDescent="0.45">
      <c r="A204" s="1" t="s">
        <v>74</v>
      </c>
      <c r="B204" s="1">
        <v>2024</v>
      </c>
      <c r="C204" s="17">
        <v>45368</v>
      </c>
      <c r="D204" s="1" t="s">
        <v>30</v>
      </c>
      <c r="E204" s="3" t="s">
        <v>4764</v>
      </c>
      <c r="F204" s="3" t="s">
        <v>2221</v>
      </c>
      <c r="G204" s="12">
        <f>(C204-VLOOKUP(E204,Riders!$A$2:$D$3499,4,FALSE))/365</f>
        <v>26.019178082191782</v>
      </c>
      <c r="H204" s="1">
        <v>22</v>
      </c>
      <c r="I204" s="87">
        <v>6.5856481481481478E-3</v>
      </c>
      <c r="J204">
        <v>47.451999999999998</v>
      </c>
    </row>
    <row r="205" spans="1:10" x14ac:dyDescent="0.45">
      <c r="A205" s="1" t="s">
        <v>74</v>
      </c>
      <c r="B205" s="1">
        <v>2024</v>
      </c>
      <c r="C205" s="17">
        <v>45368</v>
      </c>
      <c r="D205" s="1" t="s">
        <v>30</v>
      </c>
      <c r="E205" s="3" t="s">
        <v>179</v>
      </c>
      <c r="F205" s="3" t="s">
        <v>181</v>
      </c>
      <c r="G205" s="12">
        <f>(C205-VLOOKUP(E205,Riders!$A$2:$D$3499,4,FALSE))/365</f>
        <v>20.934246575342467</v>
      </c>
      <c r="H205" s="1">
        <v>23</v>
      </c>
      <c r="I205" s="87">
        <v>6.5856481481481478E-3</v>
      </c>
      <c r="J205">
        <v>47.451999999999998</v>
      </c>
    </row>
    <row r="206" spans="1:10" x14ac:dyDescent="0.45">
      <c r="A206" s="1" t="s">
        <v>185</v>
      </c>
      <c r="B206" s="1">
        <v>2024</v>
      </c>
      <c r="C206" s="2">
        <v>45325</v>
      </c>
      <c r="D206" s="1" t="s">
        <v>30</v>
      </c>
      <c r="E206" s="3" t="s">
        <v>200</v>
      </c>
      <c r="F206" s="3" t="s">
        <v>37</v>
      </c>
      <c r="G206" s="12">
        <f>(C206-VLOOKUP(E206,Riders!$A$2:$D$3499,4,FALSE))/365</f>
        <v>23.095890410958905</v>
      </c>
      <c r="H206" s="1">
        <v>1</v>
      </c>
      <c r="I206" s="87">
        <v>6.4814814814814813E-3</v>
      </c>
      <c r="J206">
        <v>48.213999999999999</v>
      </c>
    </row>
    <row r="207" spans="1:10" x14ac:dyDescent="0.45">
      <c r="A207" s="1" t="s">
        <v>185</v>
      </c>
      <c r="B207" s="1">
        <v>2024</v>
      </c>
      <c r="C207" s="2">
        <v>45325</v>
      </c>
      <c r="D207" s="1" t="s">
        <v>30</v>
      </c>
      <c r="E207" s="3" t="s">
        <v>104</v>
      </c>
      <c r="F207" s="3" t="s">
        <v>79</v>
      </c>
      <c r="G207" s="12">
        <f>(C207-VLOOKUP(E207,Riders!$A$2:$D$3499,4,FALSE))/365</f>
        <v>29.917808219178081</v>
      </c>
      <c r="H207" s="1">
        <v>2</v>
      </c>
      <c r="I207" s="87">
        <v>6.4814814814814813E-3</v>
      </c>
      <c r="J207">
        <v>48.213999999999999</v>
      </c>
    </row>
    <row r="208" spans="1:10" x14ac:dyDescent="0.45">
      <c r="A208" s="1" t="s">
        <v>185</v>
      </c>
      <c r="B208" s="1">
        <v>2024</v>
      </c>
      <c r="C208" s="2">
        <v>45325</v>
      </c>
      <c r="D208" s="1" t="s">
        <v>30</v>
      </c>
      <c r="E208" s="3" t="s">
        <v>160</v>
      </c>
      <c r="F208" s="3" t="s">
        <v>91</v>
      </c>
      <c r="G208" s="12">
        <f>(C208-VLOOKUP(E208,Riders!$A$2:$D$3499,4,FALSE))/365</f>
        <v>29.389041095890413</v>
      </c>
      <c r="H208" s="1">
        <v>3</v>
      </c>
      <c r="I208" s="87">
        <v>6.4814814814814813E-3</v>
      </c>
      <c r="J208">
        <v>48.213999999999999</v>
      </c>
    </row>
    <row r="209" spans="1:10" x14ac:dyDescent="0.45">
      <c r="A209" s="1" t="s">
        <v>185</v>
      </c>
      <c r="B209" s="1">
        <v>2024</v>
      </c>
      <c r="C209" s="2">
        <v>45325</v>
      </c>
      <c r="D209" s="1" t="s">
        <v>30</v>
      </c>
      <c r="E209" s="3" t="s">
        <v>85</v>
      </c>
      <c r="F209" s="3" t="s">
        <v>168</v>
      </c>
      <c r="G209" s="12">
        <f>(C209-VLOOKUP(E209,Riders!$A$2:$D$3499,4,FALSE))/365</f>
        <v>22.07123287671233</v>
      </c>
      <c r="H209" s="1">
        <v>4</v>
      </c>
      <c r="I209" s="87">
        <v>6.4814814814814813E-3</v>
      </c>
      <c r="J209">
        <v>48.213999999999999</v>
      </c>
    </row>
    <row r="210" spans="1:10" x14ac:dyDescent="0.45">
      <c r="A210" s="1" t="s">
        <v>185</v>
      </c>
      <c r="B210" s="1">
        <v>2024</v>
      </c>
      <c r="C210" s="2">
        <v>45325</v>
      </c>
      <c r="D210" s="1" t="s">
        <v>30</v>
      </c>
      <c r="E210" s="3" t="s">
        <v>114</v>
      </c>
      <c r="F210" s="3" t="s">
        <v>115</v>
      </c>
      <c r="G210" s="12">
        <f>(C210-VLOOKUP(E210,Riders!$A$2:$D$3499,4,FALSE))/365</f>
        <v>23.438356164383563</v>
      </c>
      <c r="H210" s="1">
        <v>5</v>
      </c>
      <c r="I210" s="87">
        <v>6.4814814814814813E-3</v>
      </c>
      <c r="J210">
        <v>48.213999999999999</v>
      </c>
    </row>
    <row r="211" spans="1:10" x14ac:dyDescent="0.45">
      <c r="A211" s="1" t="s">
        <v>185</v>
      </c>
      <c r="B211" s="1">
        <v>2024</v>
      </c>
      <c r="C211" s="2">
        <v>45325</v>
      </c>
      <c r="D211" s="1" t="s">
        <v>30</v>
      </c>
      <c r="E211" s="3" t="s">
        <v>4728</v>
      </c>
      <c r="F211" s="3" t="s">
        <v>2347</v>
      </c>
      <c r="G211" s="12">
        <f>(C211-VLOOKUP(E211,Riders!$A$2:$D$3499,4,FALSE))/365</f>
        <v>31.454794520547946</v>
      </c>
      <c r="H211" s="1">
        <v>6</v>
      </c>
      <c r="I211" s="87">
        <v>6.4814814814814813E-3</v>
      </c>
      <c r="J211">
        <v>48.213999999999999</v>
      </c>
    </row>
    <row r="212" spans="1:10" x14ac:dyDescent="0.45">
      <c r="A212" s="1" t="s">
        <v>185</v>
      </c>
      <c r="B212" s="1">
        <v>2024</v>
      </c>
      <c r="C212" s="2">
        <v>45325</v>
      </c>
      <c r="D212" s="1" t="s">
        <v>30</v>
      </c>
      <c r="E212" s="3" t="s">
        <v>63</v>
      </c>
      <c r="F212" s="3" t="s">
        <v>64</v>
      </c>
      <c r="G212" s="12">
        <f>(C212-VLOOKUP(E212,Riders!$A$2:$D$3499,4,FALSE))/365</f>
        <v>22.802739726027397</v>
      </c>
      <c r="H212" s="1">
        <v>7</v>
      </c>
      <c r="I212" s="87">
        <v>6.4814814814814813E-3</v>
      </c>
      <c r="J212">
        <v>48.213999999999999</v>
      </c>
    </row>
    <row r="213" spans="1:10" x14ac:dyDescent="0.45">
      <c r="A213" s="1" t="s">
        <v>185</v>
      </c>
      <c r="B213" s="1">
        <v>2024</v>
      </c>
      <c r="C213" s="2">
        <v>45325</v>
      </c>
      <c r="D213" s="1" t="s">
        <v>30</v>
      </c>
      <c r="E213" s="3" t="s">
        <v>97</v>
      </c>
      <c r="F213" s="3" t="s">
        <v>99</v>
      </c>
      <c r="G213" s="12">
        <f>(C213-VLOOKUP(E213,Riders!$A$2:$D$3499,4,FALSE))/365</f>
        <v>25.435616438356163</v>
      </c>
      <c r="H213" s="1">
        <v>8</v>
      </c>
      <c r="I213" s="87">
        <v>6.4814814814814813E-3</v>
      </c>
      <c r="J213">
        <v>48.213999999999999</v>
      </c>
    </row>
    <row r="214" spans="1:10" x14ac:dyDescent="0.45">
      <c r="A214" s="1" t="s">
        <v>185</v>
      </c>
      <c r="B214" s="1">
        <v>2024</v>
      </c>
      <c r="C214" s="2">
        <v>45325</v>
      </c>
      <c r="D214" s="1" t="s">
        <v>30</v>
      </c>
      <c r="E214" s="3" t="s">
        <v>57</v>
      </c>
      <c r="F214" s="3" t="s">
        <v>58</v>
      </c>
      <c r="G214" s="12">
        <f>(C214-VLOOKUP(E214,Riders!$A$2:$D$3499,4,FALSE))/365</f>
        <v>20.652054794520549</v>
      </c>
      <c r="H214" s="1">
        <v>9</v>
      </c>
      <c r="I214" s="87">
        <v>6.4814814814814813E-3</v>
      </c>
      <c r="J214">
        <v>48.213999999999999</v>
      </c>
    </row>
    <row r="215" spans="1:10" x14ac:dyDescent="0.45">
      <c r="A215" s="1" t="s">
        <v>185</v>
      </c>
      <c r="B215" s="1">
        <v>2024</v>
      </c>
      <c r="C215" s="2">
        <v>45325</v>
      </c>
      <c r="D215" s="1" t="s">
        <v>30</v>
      </c>
      <c r="E215" s="3" t="s">
        <v>209</v>
      </c>
      <c r="F215" s="3" t="s">
        <v>43</v>
      </c>
      <c r="G215" s="12">
        <f>(C215-VLOOKUP(E215,Riders!$A$2:$D$3499,4,FALSE))/365</f>
        <v>29.849315068493151</v>
      </c>
      <c r="H215" s="1">
        <v>10</v>
      </c>
      <c r="I215" s="87">
        <v>6.4814814814814813E-3</v>
      </c>
      <c r="J215">
        <v>48.213999999999999</v>
      </c>
    </row>
    <row r="216" spans="1:10" x14ac:dyDescent="0.45">
      <c r="A216" s="1" t="s">
        <v>185</v>
      </c>
      <c r="B216" s="1">
        <v>2024</v>
      </c>
      <c r="C216" s="2">
        <v>45325</v>
      </c>
      <c r="D216" s="1" t="s">
        <v>30</v>
      </c>
      <c r="E216" s="3" t="s">
        <v>147</v>
      </c>
      <c r="F216" s="3" t="s">
        <v>67</v>
      </c>
      <c r="G216" s="12">
        <f>(C216-VLOOKUP(E216,Riders!$A$2:$D$3499,4,FALSE))/365</f>
        <v>29.13150684931507</v>
      </c>
      <c r="H216" s="1">
        <v>11</v>
      </c>
      <c r="I216" s="87">
        <v>6.4814814814814813E-3</v>
      </c>
      <c r="J216">
        <v>48.213999999999999</v>
      </c>
    </row>
    <row r="217" spans="1:10" x14ac:dyDescent="0.45">
      <c r="A217" s="1" t="s">
        <v>185</v>
      </c>
      <c r="B217" s="1">
        <v>2024</v>
      </c>
      <c r="C217" s="2">
        <v>45325</v>
      </c>
      <c r="D217" s="1" t="s">
        <v>30</v>
      </c>
      <c r="E217" s="3" t="s">
        <v>53</v>
      </c>
      <c r="F217" s="3" t="s">
        <v>55</v>
      </c>
      <c r="G217" s="12">
        <f>(C217-VLOOKUP(E217,Riders!$A$2:$D$3499,4,FALSE))/365</f>
        <v>22.764383561643836</v>
      </c>
      <c r="H217" s="1">
        <v>12</v>
      </c>
      <c r="I217" s="87">
        <v>6.4814814814814813E-3</v>
      </c>
      <c r="J217">
        <v>48.213999999999999</v>
      </c>
    </row>
    <row r="218" spans="1:10" x14ac:dyDescent="0.45">
      <c r="A218" s="1" t="s">
        <v>185</v>
      </c>
      <c r="B218" s="1">
        <v>2024</v>
      </c>
      <c r="C218" s="2">
        <v>45325</v>
      </c>
      <c r="D218" s="1" t="s">
        <v>30</v>
      </c>
      <c r="E218" s="3" t="s">
        <v>60</v>
      </c>
      <c r="F218" s="3" t="s">
        <v>61</v>
      </c>
      <c r="G218" s="12">
        <f>(C218-VLOOKUP(E218,Riders!$A$2:$D$3499,4,FALSE))/365</f>
        <v>24.263013698630136</v>
      </c>
      <c r="H218" s="1">
        <v>13</v>
      </c>
      <c r="I218" s="87">
        <v>6.4814814814814813E-3</v>
      </c>
      <c r="J218">
        <v>48.213999999999999</v>
      </c>
    </row>
    <row r="219" spans="1:10" x14ac:dyDescent="0.45">
      <c r="A219" s="1" t="s">
        <v>185</v>
      </c>
      <c r="B219" s="1">
        <v>2024</v>
      </c>
      <c r="C219" s="2">
        <v>45325</v>
      </c>
      <c r="D219" s="1" t="s">
        <v>30</v>
      </c>
      <c r="E219" s="3" t="s">
        <v>3886</v>
      </c>
      <c r="F219" s="3" t="s">
        <v>2334</v>
      </c>
      <c r="G219" s="12">
        <f>(C219-VLOOKUP(E219,Riders!$A$2:$D$3499,4,FALSE))/365</f>
        <v>24.589041095890412</v>
      </c>
      <c r="H219" s="1">
        <v>14</v>
      </c>
      <c r="I219" s="87">
        <v>6.4814814814814813E-3</v>
      </c>
      <c r="J219">
        <v>48.213999999999999</v>
      </c>
    </row>
    <row r="220" spans="1:10" x14ac:dyDescent="0.45">
      <c r="A220" s="1" t="s">
        <v>185</v>
      </c>
      <c r="B220" s="1">
        <v>2024</v>
      </c>
      <c r="C220" s="2">
        <v>45325</v>
      </c>
      <c r="D220" s="1" t="s">
        <v>30</v>
      </c>
      <c r="E220" s="3" t="s">
        <v>195</v>
      </c>
      <c r="F220" s="3" t="s">
        <v>40</v>
      </c>
      <c r="G220" s="12">
        <f>(C220-VLOOKUP(E220,Riders!$A$2:$D$3499,4,FALSE))/365</f>
        <v>21.334246575342465</v>
      </c>
      <c r="H220" s="1">
        <v>15</v>
      </c>
      <c r="I220" s="87">
        <v>6.4814814814814813E-3</v>
      </c>
      <c r="J220">
        <v>48.213999999999999</v>
      </c>
    </row>
    <row r="221" spans="1:10" x14ac:dyDescent="0.45">
      <c r="A221" s="1" t="s">
        <v>185</v>
      </c>
      <c r="B221" s="1">
        <v>2024</v>
      </c>
      <c r="C221" s="2">
        <v>45325</v>
      </c>
      <c r="D221" s="1" t="s">
        <v>30</v>
      </c>
      <c r="E221" s="3" t="s">
        <v>137</v>
      </c>
      <c r="F221" s="3" t="s">
        <v>187</v>
      </c>
      <c r="G221" s="12">
        <f>(C221-VLOOKUP(E221,Riders!$A$2:$D$3499,4,FALSE))/365</f>
        <v>33.531506849315072</v>
      </c>
      <c r="H221" s="1">
        <v>16</v>
      </c>
      <c r="I221" s="87">
        <v>6.4814814814814813E-3</v>
      </c>
      <c r="J221">
        <v>48.213999999999999</v>
      </c>
    </row>
    <row r="222" spans="1:10" x14ac:dyDescent="0.45">
      <c r="A222" s="1" t="s">
        <v>185</v>
      </c>
      <c r="B222" s="1">
        <v>2024</v>
      </c>
      <c r="C222" s="2">
        <v>45325</v>
      </c>
      <c r="D222" s="1" t="s">
        <v>30</v>
      </c>
      <c r="E222" t="s">
        <v>205</v>
      </c>
      <c r="F222" s="3" t="s">
        <v>131</v>
      </c>
      <c r="G222" s="12">
        <f>(C222-VLOOKUP(E222,Riders!$A$2:$D$3499,4,FALSE))/365</f>
        <v>25.408219178082192</v>
      </c>
      <c r="H222" s="1">
        <v>17</v>
      </c>
      <c r="I222" s="87">
        <v>6.4814814814814813E-3</v>
      </c>
      <c r="J222">
        <v>48.213999999999999</v>
      </c>
    </row>
    <row r="223" spans="1:10" x14ac:dyDescent="0.45">
      <c r="A223" s="1" t="s">
        <v>185</v>
      </c>
      <c r="B223" s="1">
        <v>2024</v>
      </c>
      <c r="C223" s="2">
        <v>45325</v>
      </c>
      <c r="D223" s="1" t="s">
        <v>30</v>
      </c>
      <c r="E223" s="3" t="s">
        <v>164</v>
      </c>
      <c r="F223" s="3" t="s">
        <v>96</v>
      </c>
      <c r="G223" s="12">
        <f>(C223-VLOOKUP(E223,Riders!$A$2:$D$3499,4,FALSE))/365</f>
        <v>24.991780821917807</v>
      </c>
      <c r="H223" s="1">
        <v>18</v>
      </c>
      <c r="I223" s="87">
        <v>6.4814814814814813E-3</v>
      </c>
      <c r="J223">
        <v>48.213999999999999</v>
      </c>
    </row>
    <row r="224" spans="1:10" x14ac:dyDescent="0.45">
      <c r="A224" s="1" t="s">
        <v>185</v>
      </c>
      <c r="B224" s="1">
        <v>2024</v>
      </c>
      <c r="C224" s="2">
        <v>45325</v>
      </c>
      <c r="D224" s="1" t="s">
        <v>30</v>
      </c>
      <c r="E224" s="3" t="s">
        <v>221</v>
      </c>
      <c r="F224" s="3" t="s">
        <v>223</v>
      </c>
      <c r="G224" s="12">
        <f>(C224-VLOOKUP(E224,Riders!$A$2:$D$3499,4,FALSE))/365</f>
        <v>33.706849315068496</v>
      </c>
      <c r="H224" s="1">
        <v>19</v>
      </c>
      <c r="I224" s="87">
        <v>6.4814814814814813E-3</v>
      </c>
      <c r="J224">
        <v>48.213999999999999</v>
      </c>
    </row>
    <row r="225" spans="1:10" x14ac:dyDescent="0.45">
      <c r="A225" s="1" t="s">
        <v>185</v>
      </c>
      <c r="B225" s="1">
        <v>2024</v>
      </c>
      <c r="C225" s="2">
        <v>45325</v>
      </c>
      <c r="D225" s="1" t="s">
        <v>30</v>
      </c>
      <c r="E225" s="3" t="s">
        <v>201</v>
      </c>
      <c r="F225" s="3" t="s">
        <v>49</v>
      </c>
      <c r="G225" s="12">
        <f>(C225-VLOOKUP(E225,Riders!$A$2:$D$3499,4,FALSE))/365</f>
        <v>26.835616438356166</v>
      </c>
      <c r="H225" s="1">
        <v>20</v>
      </c>
      <c r="I225" s="87">
        <v>6.4814814814814813E-3</v>
      </c>
      <c r="J225">
        <v>48.213999999999999</v>
      </c>
    </row>
    <row r="226" spans="1:10" x14ac:dyDescent="0.45">
      <c r="A226" s="1" t="s">
        <v>185</v>
      </c>
      <c r="B226" s="1">
        <v>2024</v>
      </c>
      <c r="C226" s="2">
        <v>45325</v>
      </c>
      <c r="D226" s="1" t="s">
        <v>30</v>
      </c>
      <c r="E226" s="3" t="s">
        <v>179</v>
      </c>
      <c r="F226" s="3" t="s">
        <v>181</v>
      </c>
      <c r="G226" s="12">
        <f>(C226-VLOOKUP(E226,Riders!$A$2:$D$3499,4,FALSE))/365</f>
        <v>20.816438356164383</v>
      </c>
      <c r="H226" s="1">
        <v>21</v>
      </c>
      <c r="I226" s="87">
        <v>6.4814814814814813E-3</v>
      </c>
      <c r="J226">
        <v>48.213999999999999</v>
      </c>
    </row>
    <row r="227" spans="1:10" x14ac:dyDescent="0.45">
      <c r="A227" s="1" t="s">
        <v>185</v>
      </c>
      <c r="B227" s="1">
        <v>2024</v>
      </c>
      <c r="C227" s="2">
        <v>45325</v>
      </c>
      <c r="D227" s="1" t="s">
        <v>30</v>
      </c>
      <c r="E227" s="3" t="s">
        <v>190</v>
      </c>
      <c r="F227" s="3" t="s">
        <v>177</v>
      </c>
      <c r="G227" s="12">
        <f>(C227-VLOOKUP(E227,Riders!$A$2:$D$3499,4,FALSE))/365</f>
        <v>22.531506849315068</v>
      </c>
      <c r="H227" s="1">
        <v>22</v>
      </c>
      <c r="I227" s="87">
        <v>6.4814814814814813E-3</v>
      </c>
      <c r="J227">
        <v>48.213999999999999</v>
      </c>
    </row>
    <row r="228" spans="1:10" x14ac:dyDescent="0.45">
      <c r="A228" s="1" t="s">
        <v>185</v>
      </c>
      <c r="B228" s="1">
        <v>2024</v>
      </c>
      <c r="C228" s="2">
        <v>45325</v>
      </c>
      <c r="D228" s="1" t="s">
        <v>30</v>
      </c>
      <c r="E228" s="3" t="s">
        <v>170</v>
      </c>
      <c r="F228" s="3" t="s">
        <v>73</v>
      </c>
      <c r="G228" s="12">
        <f>(C228-VLOOKUP(E228,Riders!$A$2:$D$3499,4,FALSE))/365</f>
        <v>43.764383561643832</v>
      </c>
      <c r="H228" s="1">
        <v>23</v>
      </c>
      <c r="I228" s="87">
        <v>6.4814814814814813E-3</v>
      </c>
      <c r="J228">
        <v>48.213999999999999</v>
      </c>
    </row>
    <row r="229" spans="1:10" x14ac:dyDescent="0.45">
      <c r="A229" s="4" t="s">
        <v>192</v>
      </c>
      <c r="B229" s="4">
        <v>2024</v>
      </c>
      <c r="C229" s="17">
        <v>45302</v>
      </c>
      <c r="D229" s="4" t="s">
        <v>133</v>
      </c>
      <c r="E229" s="3" t="s">
        <v>4728</v>
      </c>
      <c r="F229" s="3" t="s">
        <v>2347</v>
      </c>
      <c r="G229" s="12">
        <f>(C229-VLOOKUP(E229,Riders!$A$2:$D$3499,4,FALSE))/365</f>
        <v>31.391780821917809</v>
      </c>
      <c r="H229" s="1">
        <v>1</v>
      </c>
      <c r="I229" s="87">
        <v>6.5509259259259262E-3</v>
      </c>
      <c r="J229">
        <v>47.703000000000003</v>
      </c>
    </row>
    <row r="230" spans="1:10" x14ac:dyDescent="0.45">
      <c r="A230" s="4" t="s">
        <v>192</v>
      </c>
      <c r="B230" s="4">
        <v>2024</v>
      </c>
      <c r="C230" s="17">
        <v>45302</v>
      </c>
      <c r="D230" s="4" t="s">
        <v>133</v>
      </c>
      <c r="E230" s="3" t="s">
        <v>230</v>
      </c>
      <c r="F230" s="3" t="s">
        <v>61</v>
      </c>
      <c r="G230" s="12">
        <f>(C230-VLOOKUP(E230,Riders!$A$2:$D$3499,4,FALSE))/365</f>
        <v>24.490410958904111</v>
      </c>
      <c r="H230" s="1">
        <v>2</v>
      </c>
      <c r="I230" s="87">
        <v>6.5509259259259262E-3</v>
      </c>
      <c r="J230">
        <v>47.703000000000003</v>
      </c>
    </row>
    <row r="231" spans="1:10" x14ac:dyDescent="0.45">
      <c r="A231" s="4" t="s">
        <v>192</v>
      </c>
      <c r="B231" s="4">
        <v>2024</v>
      </c>
      <c r="C231" s="17">
        <v>45302</v>
      </c>
      <c r="D231" s="4" t="s">
        <v>133</v>
      </c>
      <c r="E231" s="3" t="s">
        <v>158</v>
      </c>
      <c r="F231" s="3" t="s">
        <v>58</v>
      </c>
      <c r="G231" s="12">
        <f>(C231-VLOOKUP(E231,Riders!$A$2:$D$3499,4,FALSE))/365</f>
        <v>27.030136986301368</v>
      </c>
      <c r="H231" s="1">
        <v>3</v>
      </c>
      <c r="I231" s="87">
        <v>6.5509259259259262E-3</v>
      </c>
      <c r="J231">
        <v>47.703000000000003</v>
      </c>
    </row>
    <row r="232" spans="1:10" x14ac:dyDescent="0.45">
      <c r="A232" s="4" t="s">
        <v>192</v>
      </c>
      <c r="B232" s="4">
        <v>2024</v>
      </c>
      <c r="C232" s="17">
        <v>45302</v>
      </c>
      <c r="D232" s="4" t="s">
        <v>133</v>
      </c>
      <c r="E232" s="3" t="s">
        <v>137</v>
      </c>
      <c r="F232" s="3" t="s">
        <v>79</v>
      </c>
      <c r="G232" s="12">
        <f>(C232-VLOOKUP(E232,Riders!$A$2:$D$3499,4,FALSE))/365</f>
        <v>33.468493150684928</v>
      </c>
      <c r="H232" s="1">
        <v>4</v>
      </c>
      <c r="I232" s="87">
        <v>6.5509259259259262E-3</v>
      </c>
      <c r="J232">
        <v>47.703000000000003</v>
      </c>
    </row>
    <row r="233" spans="1:10" x14ac:dyDescent="0.45">
      <c r="A233" s="4" t="s">
        <v>192</v>
      </c>
      <c r="B233" s="4">
        <v>2024</v>
      </c>
      <c r="C233" s="17">
        <v>45302</v>
      </c>
      <c r="D233" s="4" t="s">
        <v>133</v>
      </c>
      <c r="E233" s="3" t="s">
        <v>194</v>
      </c>
      <c r="F233" s="3" t="s">
        <v>64</v>
      </c>
      <c r="G233" s="12">
        <f>(C233-VLOOKUP(E233,Riders!$A$2:$D$3499,4,FALSE))/365</f>
        <v>22.739726027397261</v>
      </c>
      <c r="H233" s="1">
        <v>5</v>
      </c>
      <c r="I233" s="87">
        <v>6.5509259259259262E-3</v>
      </c>
      <c r="J233">
        <v>47.703000000000003</v>
      </c>
    </row>
    <row r="234" spans="1:10" x14ac:dyDescent="0.45">
      <c r="A234" s="4" t="s">
        <v>192</v>
      </c>
      <c r="B234" s="4">
        <v>2024</v>
      </c>
      <c r="C234" s="17">
        <v>45302</v>
      </c>
      <c r="D234" s="4" t="s">
        <v>133</v>
      </c>
      <c r="E234" s="3" t="s">
        <v>38</v>
      </c>
      <c r="F234" s="3" t="s">
        <v>40</v>
      </c>
      <c r="G234" s="12">
        <f>(C234-VLOOKUP(E234,Riders!$A$2:$D$3499,4,FALSE))/365</f>
        <v>26.915068493150685</v>
      </c>
      <c r="H234" s="1">
        <v>6</v>
      </c>
      <c r="I234" s="87">
        <v>6.5509259259259262E-3</v>
      </c>
      <c r="J234">
        <v>47.703000000000003</v>
      </c>
    </row>
    <row r="235" spans="1:10" x14ac:dyDescent="0.45">
      <c r="A235" s="4" t="s">
        <v>192</v>
      </c>
      <c r="B235" s="4">
        <v>2024</v>
      </c>
      <c r="C235" s="17">
        <v>45302</v>
      </c>
      <c r="D235" s="4" t="s">
        <v>133</v>
      </c>
      <c r="E235" s="3" t="s">
        <v>146</v>
      </c>
      <c r="F235" s="3" t="s">
        <v>34</v>
      </c>
      <c r="G235" s="12">
        <f>(C235-VLOOKUP(E235,Riders!$A$2:$D$3499,4,FALSE))/365</f>
        <v>24.627397260273973</v>
      </c>
      <c r="H235" s="1">
        <v>7</v>
      </c>
      <c r="I235" s="87">
        <v>6.5509259259259262E-3</v>
      </c>
      <c r="J235">
        <v>47.703000000000003</v>
      </c>
    </row>
    <row r="236" spans="1:10" x14ac:dyDescent="0.45">
      <c r="A236" s="4" t="s">
        <v>192</v>
      </c>
      <c r="B236" s="4">
        <v>2024</v>
      </c>
      <c r="C236" s="17">
        <v>45302</v>
      </c>
      <c r="D236" s="4" t="s">
        <v>133</v>
      </c>
      <c r="E236" s="3" t="s">
        <v>76</v>
      </c>
      <c r="F236" s="3" t="s">
        <v>52</v>
      </c>
      <c r="G236" s="12">
        <f>(C236-VLOOKUP(E236,Riders!$A$2:$D$3499,4,FALSE))/365</f>
        <v>24.734246575342464</v>
      </c>
      <c r="H236" s="1">
        <v>8</v>
      </c>
      <c r="I236" s="87">
        <v>6.5509259259259262E-3</v>
      </c>
      <c r="J236">
        <v>47.703000000000003</v>
      </c>
    </row>
    <row r="237" spans="1:10" x14ac:dyDescent="0.45">
      <c r="A237" s="4" t="s">
        <v>192</v>
      </c>
      <c r="B237" s="4">
        <v>2024</v>
      </c>
      <c r="C237" s="17">
        <v>45302</v>
      </c>
      <c r="D237" s="4" t="s">
        <v>133</v>
      </c>
      <c r="E237" s="3" t="s">
        <v>193</v>
      </c>
      <c r="F237" s="3" t="s">
        <v>46</v>
      </c>
      <c r="G237" s="12">
        <f>(C237-VLOOKUP(E237,Riders!$A$2:$D$3499,4,FALSE))/365</f>
        <v>28.18904109589041</v>
      </c>
      <c r="H237" s="1">
        <v>9</v>
      </c>
      <c r="I237" s="87">
        <v>6.5509259259259262E-3</v>
      </c>
      <c r="J237">
        <v>47.703000000000003</v>
      </c>
    </row>
    <row r="238" spans="1:10" x14ac:dyDescent="0.45">
      <c r="A238" s="4" t="s">
        <v>192</v>
      </c>
      <c r="B238" s="4">
        <v>2024</v>
      </c>
      <c r="C238" s="17">
        <v>45302</v>
      </c>
      <c r="D238" s="4" t="s">
        <v>133</v>
      </c>
      <c r="E238" s="3" t="s">
        <v>97</v>
      </c>
      <c r="F238" s="3" t="s">
        <v>99</v>
      </c>
      <c r="G238" s="12">
        <f>(C238-VLOOKUP(E238,Riders!$A$2:$D$3499,4,FALSE))/365</f>
        <v>25.372602739726027</v>
      </c>
      <c r="H238" s="1">
        <v>10</v>
      </c>
      <c r="I238" s="87">
        <v>6.5509259259259262E-3</v>
      </c>
      <c r="J238">
        <v>47.703000000000003</v>
      </c>
    </row>
    <row r="239" spans="1:10" x14ac:dyDescent="0.45">
      <c r="A239" s="4" t="s">
        <v>192</v>
      </c>
      <c r="B239" s="4">
        <v>2024</v>
      </c>
      <c r="C239" s="17">
        <v>45302</v>
      </c>
      <c r="D239" s="4" t="s">
        <v>133</v>
      </c>
      <c r="E239" s="3" t="s">
        <v>87</v>
      </c>
      <c r="F239" s="3" t="s">
        <v>88</v>
      </c>
      <c r="G239" s="12">
        <f>(C239-VLOOKUP(E239,Riders!$A$2:$D$3499,4,FALSE))/365</f>
        <v>24.545205479452054</v>
      </c>
      <c r="H239" s="1">
        <v>11</v>
      </c>
      <c r="I239" s="87">
        <v>6.5509259259259262E-3</v>
      </c>
      <c r="J239">
        <v>47.703000000000003</v>
      </c>
    </row>
    <row r="240" spans="1:10" x14ac:dyDescent="0.45">
      <c r="A240" s="4" t="s">
        <v>192</v>
      </c>
      <c r="B240" s="4">
        <v>2024</v>
      </c>
      <c r="C240" s="17">
        <v>45302</v>
      </c>
      <c r="D240" s="4" t="s">
        <v>133</v>
      </c>
      <c r="E240" s="3" t="s">
        <v>114</v>
      </c>
      <c r="F240" s="3" t="s">
        <v>115</v>
      </c>
      <c r="G240" s="12">
        <f>(C240-VLOOKUP(E240,Riders!$A$2:$D$3499,4,FALSE))/365</f>
        <v>23.375342465753423</v>
      </c>
      <c r="H240" s="1">
        <v>12</v>
      </c>
      <c r="I240" s="87">
        <v>6.5509259259259262E-3</v>
      </c>
      <c r="J240">
        <v>47.703000000000003</v>
      </c>
    </row>
    <row r="241" spans="1:10" x14ac:dyDescent="0.45">
      <c r="A241" s="4" t="s">
        <v>192</v>
      </c>
      <c r="B241" s="4">
        <v>2024</v>
      </c>
      <c r="C241" s="17">
        <v>45302</v>
      </c>
      <c r="D241" s="4" t="s">
        <v>133</v>
      </c>
      <c r="E241" s="3" t="s">
        <v>205</v>
      </c>
      <c r="F241" s="3" t="s">
        <v>131</v>
      </c>
      <c r="G241" s="12">
        <f>(C241-VLOOKUP(E241,Riders!$A$2:$D$3499,4,FALSE))/365</f>
        <v>25.345205479452055</v>
      </c>
      <c r="H241" s="1">
        <v>13</v>
      </c>
      <c r="I241" s="87">
        <v>6.5509259259259262E-3</v>
      </c>
      <c r="J241">
        <v>47.703000000000003</v>
      </c>
    </row>
    <row r="242" spans="1:10" x14ac:dyDescent="0.45">
      <c r="A242" s="4" t="s">
        <v>192</v>
      </c>
      <c r="B242" s="4">
        <v>2024</v>
      </c>
      <c r="C242" s="17">
        <v>45302</v>
      </c>
      <c r="D242" s="4" t="s">
        <v>133</v>
      </c>
      <c r="E242" s="3" t="s">
        <v>3886</v>
      </c>
      <c r="F242" s="3" t="s">
        <v>2334</v>
      </c>
      <c r="G242" s="12">
        <f>(C242-VLOOKUP(E242,Riders!$A$2:$D$3499,4,FALSE))/365</f>
        <v>24.526027397260275</v>
      </c>
      <c r="H242" s="1">
        <v>14</v>
      </c>
      <c r="I242" s="87">
        <v>6.5509259259259262E-3</v>
      </c>
      <c r="J242">
        <v>47.703000000000003</v>
      </c>
    </row>
    <row r="243" spans="1:10" x14ac:dyDescent="0.45">
      <c r="A243" s="4" t="s">
        <v>192</v>
      </c>
      <c r="B243" s="4">
        <v>2024</v>
      </c>
      <c r="C243" s="17">
        <v>45302</v>
      </c>
      <c r="D243" s="4" t="s">
        <v>133</v>
      </c>
      <c r="E243" s="3" t="s">
        <v>2341</v>
      </c>
      <c r="F243" s="3" t="s">
        <v>2342</v>
      </c>
      <c r="G243" s="12">
        <f>(C243-VLOOKUP(E243,Riders!$A$2:$D$3499,4,FALSE))/365</f>
        <v>33.950684931506849</v>
      </c>
      <c r="H243" s="1">
        <v>15</v>
      </c>
      <c r="I243" s="87">
        <v>6.5509259259259262E-3</v>
      </c>
      <c r="J243">
        <v>47.703000000000003</v>
      </c>
    </row>
    <row r="244" spans="1:10" x14ac:dyDescent="0.45">
      <c r="A244" s="4" t="s">
        <v>192</v>
      </c>
      <c r="B244" s="4">
        <v>2024</v>
      </c>
      <c r="C244" s="17">
        <v>45302</v>
      </c>
      <c r="D244" s="4" t="s">
        <v>133</v>
      </c>
      <c r="E244" s="3" t="s">
        <v>240</v>
      </c>
      <c r="F244" s="3" t="s">
        <v>242</v>
      </c>
      <c r="G244" s="12">
        <f>(C244-VLOOKUP(E244,Riders!$A$2:$D$3499,4,FALSE))/365</f>
        <v>20.232876712328768</v>
      </c>
      <c r="H244" s="1">
        <v>16</v>
      </c>
      <c r="I244" s="87">
        <v>6.5509259259259262E-3</v>
      </c>
      <c r="J244">
        <v>47.703000000000003</v>
      </c>
    </row>
    <row r="245" spans="1:10" x14ac:dyDescent="0.45">
      <c r="A245" s="4" t="s">
        <v>192</v>
      </c>
      <c r="B245" s="4">
        <v>2024</v>
      </c>
      <c r="C245" s="17">
        <v>45302</v>
      </c>
      <c r="D245" s="4" t="s">
        <v>133</v>
      </c>
      <c r="E245" s="3" t="s">
        <v>1969</v>
      </c>
      <c r="F245" s="3" t="s">
        <v>143</v>
      </c>
      <c r="G245" s="12">
        <f>(C245-VLOOKUP(E245,Riders!$A$2:$D$3499,4,FALSE))/365</f>
        <v>22.827397260273973</v>
      </c>
      <c r="H245" s="1">
        <v>17</v>
      </c>
      <c r="I245" s="87">
        <v>6.5509259259259262E-3</v>
      </c>
      <c r="J245">
        <v>47.703000000000003</v>
      </c>
    </row>
    <row r="246" spans="1:10" x14ac:dyDescent="0.45">
      <c r="A246" s="4" t="s">
        <v>192</v>
      </c>
      <c r="B246" s="4">
        <v>2024</v>
      </c>
      <c r="C246" s="17">
        <v>45302</v>
      </c>
      <c r="D246" s="4" t="s">
        <v>133</v>
      </c>
      <c r="E246" s="3" t="s">
        <v>3959</v>
      </c>
      <c r="F246" s="3" t="s">
        <v>2292</v>
      </c>
      <c r="G246" s="12">
        <f>(C246-VLOOKUP(E246,Riders!$A$2:$D$3499,4,FALSE))/365</f>
        <v>31.545205479452054</v>
      </c>
      <c r="H246" s="1">
        <v>18</v>
      </c>
      <c r="I246" s="87">
        <v>6.5509259259259262E-3</v>
      </c>
      <c r="J246">
        <v>47.703000000000003</v>
      </c>
    </row>
    <row r="247" spans="1:10" x14ac:dyDescent="0.45">
      <c r="A247" s="4" t="s">
        <v>192</v>
      </c>
      <c r="B247" s="4">
        <v>2024</v>
      </c>
      <c r="C247" s="17">
        <v>45302</v>
      </c>
      <c r="D247" s="4" t="s">
        <v>133</v>
      </c>
      <c r="E247" s="3" t="s">
        <v>82</v>
      </c>
      <c r="F247" s="3" t="s">
        <v>83</v>
      </c>
      <c r="G247" s="12">
        <f>(C247-VLOOKUP(E247,Riders!$A$2:$D$3499,4,FALSE))/365</f>
        <v>23.043835616438358</v>
      </c>
      <c r="H247" s="1">
        <v>19</v>
      </c>
      <c r="I247" s="87">
        <v>6.5509259259259262E-3</v>
      </c>
      <c r="J247">
        <v>47.703000000000003</v>
      </c>
    </row>
    <row r="248" spans="1:10" x14ac:dyDescent="0.45">
      <c r="A248" s="3" t="s">
        <v>199</v>
      </c>
      <c r="B248" s="3">
        <v>2023</v>
      </c>
      <c r="C248" s="17">
        <v>45147</v>
      </c>
      <c r="D248" s="3" t="s">
        <v>103</v>
      </c>
      <c r="E248" s="3" t="s">
        <v>200</v>
      </c>
      <c r="F248" s="3" t="s">
        <v>37</v>
      </c>
      <c r="G248" s="12">
        <f>(C248-VLOOKUP(E248,Riders!$A$2:$D$3499,4,FALSE))/365</f>
        <v>22.608219178082191</v>
      </c>
      <c r="H248" s="3">
        <v>1</v>
      </c>
      <c r="I248" s="87">
        <v>6.2384259259259259E-3</v>
      </c>
      <c r="J248">
        <v>50.093000000000004</v>
      </c>
    </row>
    <row r="249" spans="1:10" x14ac:dyDescent="0.45">
      <c r="A249" s="3" t="s">
        <v>199</v>
      </c>
      <c r="B249" s="3">
        <v>2023</v>
      </c>
      <c r="C249" s="17">
        <v>45147</v>
      </c>
      <c r="D249" s="3" t="s">
        <v>103</v>
      </c>
      <c r="E249" s="3" t="s">
        <v>147</v>
      </c>
      <c r="F249" s="3" t="s">
        <v>67</v>
      </c>
      <c r="G249" s="12">
        <f>(C249-VLOOKUP(E249,Riders!$A$2:$D$3499,4,FALSE))/365</f>
        <v>28.643835616438356</v>
      </c>
      <c r="H249" s="3">
        <v>2</v>
      </c>
      <c r="I249" s="87">
        <v>6.2384259259259259E-3</v>
      </c>
      <c r="J249">
        <v>50.093000000000004</v>
      </c>
    </row>
    <row r="250" spans="1:10" x14ac:dyDescent="0.45">
      <c r="A250" s="3" t="s">
        <v>199</v>
      </c>
      <c r="B250" s="3">
        <v>2023</v>
      </c>
      <c r="C250" s="17">
        <v>45147</v>
      </c>
      <c r="D250" s="3" t="s">
        <v>103</v>
      </c>
      <c r="E250" s="3" t="s">
        <v>230</v>
      </c>
      <c r="F250" s="3" t="s">
        <v>61</v>
      </c>
      <c r="G250" s="12">
        <f>(C250-VLOOKUP(E250,Riders!$A$2:$D$3499,4,FALSE))/365</f>
        <v>24.065753424657533</v>
      </c>
      <c r="H250" s="3">
        <v>3</v>
      </c>
      <c r="I250" s="87">
        <v>6.2384259259259259E-3</v>
      </c>
      <c r="J250">
        <v>50.093000000000004</v>
      </c>
    </row>
    <row r="251" spans="1:10" x14ac:dyDescent="0.45">
      <c r="A251" s="3" t="s">
        <v>199</v>
      </c>
      <c r="B251" s="3">
        <v>2023</v>
      </c>
      <c r="C251" s="17">
        <v>45147</v>
      </c>
      <c r="D251" s="3" t="s">
        <v>103</v>
      </c>
      <c r="E251" s="3" t="s">
        <v>104</v>
      </c>
      <c r="F251" s="3" t="s">
        <v>79</v>
      </c>
      <c r="G251" s="12">
        <f>(C251-VLOOKUP(E251,Riders!$A$2:$D$3499,4,FALSE))/365</f>
        <v>29.43013698630137</v>
      </c>
      <c r="H251" s="3">
        <v>4</v>
      </c>
      <c r="I251" s="87">
        <v>6.2384259259259259E-3</v>
      </c>
      <c r="J251">
        <v>50.093000000000004</v>
      </c>
    </row>
    <row r="252" spans="1:10" x14ac:dyDescent="0.45">
      <c r="A252" s="3" t="s">
        <v>199</v>
      </c>
      <c r="B252" s="3">
        <v>2023</v>
      </c>
      <c r="C252" s="17">
        <v>45147</v>
      </c>
      <c r="D252" s="3" t="s">
        <v>103</v>
      </c>
      <c r="E252" s="3" t="s">
        <v>81</v>
      </c>
      <c r="F252" s="3" t="s">
        <v>83</v>
      </c>
      <c r="G252" s="12">
        <f>(C252-VLOOKUP(E252,Riders!$A$2:$D$3499,4,FALSE))/365</f>
        <v>27.227397260273971</v>
      </c>
      <c r="H252" s="3">
        <v>5</v>
      </c>
      <c r="I252" s="87">
        <v>6.2384259259259259E-3</v>
      </c>
      <c r="J252">
        <v>50.093000000000004</v>
      </c>
    </row>
    <row r="253" spans="1:10" x14ac:dyDescent="0.45">
      <c r="A253" s="3" t="s">
        <v>199</v>
      </c>
      <c r="B253" s="3">
        <v>2023</v>
      </c>
      <c r="C253" s="17">
        <v>45147</v>
      </c>
      <c r="D253" s="3" t="s">
        <v>103</v>
      </c>
      <c r="E253" s="3" t="s">
        <v>193</v>
      </c>
      <c r="F253" s="3" t="s">
        <v>46</v>
      </c>
      <c r="G253" s="12">
        <f>(C253-VLOOKUP(E253,Riders!$A$2:$D$3499,4,FALSE))/365</f>
        <v>27.764383561643836</v>
      </c>
      <c r="H253" s="3">
        <v>6</v>
      </c>
      <c r="I253" s="87">
        <v>6.2384259259259259E-3</v>
      </c>
      <c r="J253">
        <v>50.093000000000004</v>
      </c>
    </row>
    <row r="254" spans="1:10" x14ac:dyDescent="0.45">
      <c r="A254" s="3" t="s">
        <v>199</v>
      </c>
      <c r="B254" s="3">
        <v>2023</v>
      </c>
      <c r="C254" s="17">
        <v>45147</v>
      </c>
      <c r="D254" s="3" t="s">
        <v>103</v>
      </c>
      <c r="E254" s="3" t="s">
        <v>164</v>
      </c>
      <c r="F254" s="3" t="s">
        <v>96</v>
      </c>
      <c r="G254" s="12">
        <f>(C254-VLOOKUP(E254,Riders!$A$2:$D$3499,4,FALSE))/365</f>
        <v>24.504109589041096</v>
      </c>
      <c r="H254" s="3">
        <v>7</v>
      </c>
      <c r="I254" s="87">
        <v>6.2384259259259259E-3</v>
      </c>
      <c r="J254">
        <v>50.093000000000004</v>
      </c>
    </row>
    <row r="255" spans="1:10" x14ac:dyDescent="0.45">
      <c r="A255" s="3" t="s">
        <v>199</v>
      </c>
      <c r="B255" s="3">
        <v>2023</v>
      </c>
      <c r="C255" s="17">
        <v>45147</v>
      </c>
      <c r="D255" s="3" t="s">
        <v>103</v>
      </c>
      <c r="E255" s="3" t="s">
        <v>146</v>
      </c>
      <c r="F255" s="3" t="s">
        <v>34</v>
      </c>
      <c r="G255" s="12">
        <f>(C255-VLOOKUP(E255,Riders!$A$2:$D$3499,4,FALSE))/365</f>
        <v>24.202739726027396</v>
      </c>
      <c r="H255" s="3">
        <v>8</v>
      </c>
      <c r="I255" s="87">
        <v>6.2384259259259259E-3</v>
      </c>
      <c r="J255">
        <v>50.093000000000004</v>
      </c>
    </row>
    <row r="256" spans="1:10" x14ac:dyDescent="0.45">
      <c r="A256" s="3" t="s">
        <v>199</v>
      </c>
      <c r="B256" s="3">
        <v>2023</v>
      </c>
      <c r="C256" s="17">
        <v>45147</v>
      </c>
      <c r="D256" s="3" t="s">
        <v>103</v>
      </c>
      <c r="E256" s="3" t="s">
        <v>201</v>
      </c>
      <c r="F256" s="3" t="s">
        <v>49</v>
      </c>
      <c r="G256" s="12">
        <f>(C256-VLOOKUP(E256,Riders!$A$2:$D$3499,4,FALSE))/365</f>
        <v>26.347945205479451</v>
      </c>
      <c r="H256" s="3">
        <v>9</v>
      </c>
      <c r="I256" s="87">
        <v>6.2384259259259259E-3</v>
      </c>
      <c r="J256">
        <v>50.093000000000004</v>
      </c>
    </row>
    <row r="257" spans="1:10" x14ac:dyDescent="0.45">
      <c r="A257" s="3" t="s">
        <v>199</v>
      </c>
      <c r="B257" s="3">
        <v>2023</v>
      </c>
      <c r="C257" s="17">
        <v>45147</v>
      </c>
      <c r="D257" s="3" t="s">
        <v>103</v>
      </c>
      <c r="E257" s="3" t="s">
        <v>3886</v>
      </c>
      <c r="F257" s="3" t="s">
        <v>2334</v>
      </c>
      <c r="G257" s="12">
        <f>(C257-VLOOKUP(E257,Riders!$A$2:$D$3499,4,FALSE))/365</f>
        <v>24.101369863013698</v>
      </c>
      <c r="H257" s="3">
        <v>10</v>
      </c>
      <c r="I257" s="87">
        <v>6.2384259259259259E-3</v>
      </c>
      <c r="J257">
        <v>50.093000000000004</v>
      </c>
    </row>
    <row r="258" spans="1:10" x14ac:dyDescent="0.45">
      <c r="A258" s="3" t="s">
        <v>199</v>
      </c>
      <c r="B258" s="3">
        <v>2023</v>
      </c>
      <c r="C258" s="17">
        <v>45147</v>
      </c>
      <c r="D258" s="3" t="s">
        <v>103</v>
      </c>
      <c r="E258" s="3" t="s">
        <v>76</v>
      </c>
      <c r="F258" s="3" t="s">
        <v>52</v>
      </c>
      <c r="G258" s="12">
        <f>(C258-VLOOKUP(E258,Riders!$A$2:$D$3499,4,FALSE))/365</f>
        <v>24.30958904109589</v>
      </c>
      <c r="H258" s="3">
        <v>11</v>
      </c>
      <c r="I258" s="87">
        <v>6.2384259259259259E-3</v>
      </c>
      <c r="J258">
        <v>50.093000000000004</v>
      </c>
    </row>
    <row r="259" spans="1:10" x14ac:dyDescent="0.45">
      <c r="A259" s="3" t="s">
        <v>199</v>
      </c>
      <c r="B259" s="3">
        <v>2023</v>
      </c>
      <c r="C259" s="17">
        <v>45147</v>
      </c>
      <c r="D259" s="3" t="s">
        <v>103</v>
      </c>
      <c r="E259" s="3" t="s">
        <v>114</v>
      </c>
      <c r="F259" s="3" t="s">
        <v>115</v>
      </c>
      <c r="G259" s="12">
        <f>(C259-VLOOKUP(E259,Riders!$A$2:$D$3499,4,FALSE))/365</f>
        <v>22.950684931506849</v>
      </c>
      <c r="H259" s="3">
        <v>12</v>
      </c>
      <c r="I259" s="87">
        <v>6.2384259259259259E-3</v>
      </c>
      <c r="J259">
        <v>50.093000000000004</v>
      </c>
    </row>
    <row r="260" spans="1:10" x14ac:dyDescent="0.45">
      <c r="A260" s="3" t="s">
        <v>199</v>
      </c>
      <c r="B260" s="3">
        <v>2023</v>
      </c>
      <c r="C260" s="17">
        <v>45147</v>
      </c>
      <c r="D260" s="3" t="s">
        <v>103</v>
      </c>
      <c r="E260" s="3" t="s">
        <v>97</v>
      </c>
      <c r="F260" s="3" t="s">
        <v>99</v>
      </c>
      <c r="G260" s="12">
        <f>(C260-VLOOKUP(E260,Riders!$A$2:$D$3499,4,FALSE))/365</f>
        <v>24.947945205479453</v>
      </c>
      <c r="H260" s="3">
        <v>13</v>
      </c>
      <c r="I260" s="87">
        <v>6.2384259259259259E-3</v>
      </c>
      <c r="J260">
        <v>50.093000000000004</v>
      </c>
    </row>
    <row r="261" spans="1:10" x14ac:dyDescent="0.45">
      <c r="A261" s="3" t="s">
        <v>199</v>
      </c>
      <c r="B261" s="3">
        <v>2023</v>
      </c>
      <c r="C261" s="17">
        <v>45147</v>
      </c>
      <c r="D261" s="3" t="s">
        <v>103</v>
      </c>
      <c r="E261" s="3" t="s">
        <v>63</v>
      </c>
      <c r="F261" s="3" t="s">
        <v>64</v>
      </c>
      <c r="G261" s="12">
        <f>(C261-VLOOKUP(E261,Riders!$A$2:$D$3499,4,FALSE))/365</f>
        <v>22.315068493150687</v>
      </c>
      <c r="H261" s="3">
        <v>14</v>
      </c>
      <c r="I261" s="87">
        <v>6.2384259259259259E-3</v>
      </c>
      <c r="J261">
        <v>50.093000000000004</v>
      </c>
    </row>
    <row r="262" spans="1:10" x14ac:dyDescent="0.45">
      <c r="A262" s="3" t="s">
        <v>199</v>
      </c>
      <c r="B262" s="3">
        <v>2023</v>
      </c>
      <c r="C262" s="17">
        <v>45147</v>
      </c>
      <c r="D262" s="3" t="s">
        <v>103</v>
      </c>
      <c r="E262" s="3" t="s">
        <v>53</v>
      </c>
      <c r="F262" s="3" t="s">
        <v>55</v>
      </c>
      <c r="G262" s="12">
        <f>(C262-VLOOKUP(E262,Riders!$A$2:$D$3499,4,FALSE))/365</f>
        <v>22.276712328767122</v>
      </c>
      <c r="H262" s="3">
        <v>15</v>
      </c>
      <c r="I262" s="87">
        <v>6.2384259259259259E-3</v>
      </c>
      <c r="J262">
        <v>50.093000000000004</v>
      </c>
    </row>
    <row r="263" spans="1:10" x14ac:dyDescent="0.45">
      <c r="A263" s="3" t="s">
        <v>199</v>
      </c>
      <c r="B263" s="3">
        <v>2023</v>
      </c>
      <c r="C263" s="17">
        <v>45147</v>
      </c>
      <c r="D263" s="3" t="s">
        <v>103</v>
      </c>
      <c r="E263" s="3" t="s">
        <v>3959</v>
      </c>
      <c r="F263" s="3" t="s">
        <v>2292</v>
      </c>
      <c r="G263" s="12">
        <f>(C263-VLOOKUP(E263,Riders!$A$2:$D$3499,4,FALSE))/365</f>
        <v>31.12054794520548</v>
      </c>
      <c r="H263" s="3">
        <v>16</v>
      </c>
      <c r="I263" s="87">
        <v>6.2384259259259259E-3</v>
      </c>
      <c r="J263">
        <v>50.093000000000004</v>
      </c>
    </row>
    <row r="264" spans="1:10" x14ac:dyDescent="0.45">
      <c r="A264" s="3" t="s">
        <v>199</v>
      </c>
      <c r="B264" s="3">
        <v>2023</v>
      </c>
      <c r="C264" s="17">
        <v>45147</v>
      </c>
      <c r="D264" s="3" t="s">
        <v>103</v>
      </c>
      <c r="E264" s="3" t="s">
        <v>4728</v>
      </c>
      <c r="F264" s="3" t="s">
        <v>2347</v>
      </c>
      <c r="G264" s="12">
        <f>(C264-VLOOKUP(E264,Riders!$A$2:$D$3499,4,FALSE))/365</f>
        <v>30.967123287671232</v>
      </c>
      <c r="H264" s="3">
        <v>17</v>
      </c>
      <c r="I264" s="87">
        <v>6.2384259259259259E-3</v>
      </c>
      <c r="J264">
        <v>50.093000000000004</v>
      </c>
    </row>
    <row r="265" spans="1:10" x14ac:dyDescent="0.45">
      <c r="A265" s="3" t="s">
        <v>199</v>
      </c>
      <c r="B265" s="3">
        <v>2023</v>
      </c>
      <c r="C265" s="17">
        <v>45147</v>
      </c>
      <c r="D265" s="3" t="s">
        <v>103</v>
      </c>
      <c r="E265" s="3" t="s">
        <v>5149</v>
      </c>
      <c r="F265" s="3" t="s">
        <v>506</v>
      </c>
      <c r="G265" s="12" t="e">
        <f>(C265-VLOOKUP(E265,Riders!$A$2:$D$3499,4,FALSE))/365</f>
        <v>#N/A</v>
      </c>
      <c r="H265" s="3">
        <v>18</v>
      </c>
      <c r="I265" s="87">
        <v>6.2384259259259259E-3</v>
      </c>
      <c r="J265">
        <v>50.093000000000004</v>
      </c>
    </row>
    <row r="266" spans="1:10" x14ac:dyDescent="0.45">
      <c r="A266" s="3" t="s">
        <v>199</v>
      </c>
      <c r="B266" s="3">
        <v>2023</v>
      </c>
      <c r="C266" s="17">
        <v>45147</v>
      </c>
      <c r="D266" s="3" t="s">
        <v>103</v>
      </c>
      <c r="E266" s="3" t="s">
        <v>158</v>
      </c>
      <c r="F266" s="3" t="s">
        <v>58</v>
      </c>
      <c r="G266" s="12">
        <f>(C266-VLOOKUP(E266,Riders!$A$2:$D$3499,4,FALSE))/365</f>
        <v>26.605479452054794</v>
      </c>
      <c r="H266" s="3">
        <v>19</v>
      </c>
      <c r="I266" s="87">
        <v>6.2384259259259259E-3</v>
      </c>
      <c r="J266">
        <v>50.093000000000004</v>
      </c>
    </row>
    <row r="267" spans="1:10" x14ac:dyDescent="0.45">
      <c r="A267" s="3" t="s">
        <v>199</v>
      </c>
      <c r="B267" s="3">
        <v>2023</v>
      </c>
      <c r="C267" s="17">
        <v>45147</v>
      </c>
      <c r="D267" s="3" t="s">
        <v>103</v>
      </c>
      <c r="E267" s="3" t="s">
        <v>207</v>
      </c>
      <c r="F267" s="3" t="s">
        <v>91</v>
      </c>
      <c r="G267" s="12">
        <f>(C267-VLOOKUP(E267,Riders!$A$2:$D$3499,4,FALSE))/365</f>
        <v>24.745205479452054</v>
      </c>
      <c r="H267" s="3">
        <v>20</v>
      </c>
      <c r="I267" s="87">
        <v>6.2384259259259259E-3</v>
      </c>
      <c r="J267">
        <v>50.093000000000004</v>
      </c>
    </row>
    <row r="268" spans="1:10" x14ac:dyDescent="0.45">
      <c r="A268" s="3" t="s">
        <v>199</v>
      </c>
      <c r="B268" s="3">
        <v>2023</v>
      </c>
      <c r="C268" s="17">
        <v>45147</v>
      </c>
      <c r="D268" s="3" t="s">
        <v>103</v>
      </c>
      <c r="E268" s="3" t="s">
        <v>3454</v>
      </c>
      <c r="F268" s="3" t="s">
        <v>3455</v>
      </c>
      <c r="G268" s="12">
        <f>(C268-VLOOKUP(E268,Riders!$A$2:$D$3499,4,FALSE))/365</f>
        <v>23.665753424657535</v>
      </c>
      <c r="H268" s="3">
        <v>21</v>
      </c>
      <c r="I268" s="87">
        <v>6.2384259259259259E-3</v>
      </c>
      <c r="J268">
        <v>50.093000000000004</v>
      </c>
    </row>
    <row r="269" spans="1:10" x14ac:dyDescent="0.45">
      <c r="A269" s="3" t="s">
        <v>199</v>
      </c>
      <c r="B269" s="3">
        <v>2023</v>
      </c>
      <c r="C269" s="17">
        <v>45147</v>
      </c>
      <c r="D269" s="3" t="s">
        <v>103</v>
      </c>
      <c r="E269" s="3" t="s">
        <v>205</v>
      </c>
      <c r="F269" s="3" t="s">
        <v>131</v>
      </c>
      <c r="G269" s="12">
        <f>(C269-VLOOKUP(E269,Riders!$A$2:$D$3499,4,FALSE))/365</f>
        <v>24.920547945205481</v>
      </c>
      <c r="H269" s="3">
        <v>22</v>
      </c>
      <c r="I269" s="87">
        <v>6.2384259259259259E-3</v>
      </c>
      <c r="J269">
        <v>50.093000000000004</v>
      </c>
    </row>
    <row r="270" spans="1:10" x14ac:dyDescent="0.45">
      <c r="A270" s="3" t="s">
        <v>199</v>
      </c>
      <c r="B270" s="3">
        <v>2023</v>
      </c>
      <c r="C270" s="17">
        <v>45147</v>
      </c>
      <c r="D270" s="3" t="s">
        <v>103</v>
      </c>
      <c r="E270" s="3" t="s">
        <v>217</v>
      </c>
      <c r="F270" s="3" t="s">
        <v>177</v>
      </c>
      <c r="G270" s="12">
        <f>(C270-VLOOKUP(E270,Riders!$A$2:$D$3499,4,FALSE))/365</f>
        <v>21.024657534246575</v>
      </c>
      <c r="H270" s="3">
        <v>23</v>
      </c>
      <c r="I270" s="87">
        <v>6.2384259259259259E-3</v>
      </c>
      <c r="J270">
        <v>50.093000000000004</v>
      </c>
    </row>
    <row r="271" spans="1:10" x14ac:dyDescent="0.45">
      <c r="A271" s="3" t="s">
        <v>199</v>
      </c>
      <c r="B271" s="3">
        <v>2023</v>
      </c>
      <c r="C271" s="17">
        <v>45147</v>
      </c>
      <c r="D271" s="3" t="s">
        <v>103</v>
      </c>
      <c r="E271" s="3" t="s">
        <v>38</v>
      </c>
      <c r="F271" s="3" t="s">
        <v>40</v>
      </c>
      <c r="G271" s="12">
        <f>(C271-VLOOKUP(E271,Riders!$A$2:$D$3499,4,FALSE))/365</f>
        <v>26.490410958904111</v>
      </c>
      <c r="H271" s="3">
        <v>24</v>
      </c>
      <c r="I271" s="87">
        <v>6.2384259259259259E-3</v>
      </c>
      <c r="J271">
        <v>50.093000000000004</v>
      </c>
    </row>
    <row r="272" spans="1:10" x14ac:dyDescent="0.45">
      <c r="A272" s="4" t="s">
        <v>166</v>
      </c>
      <c r="B272" s="4">
        <v>2023</v>
      </c>
      <c r="C272" s="5">
        <v>45039</v>
      </c>
      <c r="D272" s="4" t="s">
        <v>30</v>
      </c>
      <c r="E272" s="3" t="s">
        <v>104</v>
      </c>
      <c r="F272" s="3" t="s">
        <v>79</v>
      </c>
      <c r="G272" s="12">
        <f>(C272-VLOOKUP(E272,Riders!$A$2:$D$3499,4,FALSE))/365</f>
        <v>29.134246575342466</v>
      </c>
      <c r="H272" s="3">
        <v>1</v>
      </c>
      <c r="I272" s="87">
        <v>6.5856481481481478E-3</v>
      </c>
      <c r="J272">
        <v>47.542000000000002</v>
      </c>
    </row>
    <row r="273" spans="1:10" x14ac:dyDescent="0.45">
      <c r="A273" s="4" t="s">
        <v>166</v>
      </c>
      <c r="B273" s="4">
        <v>2023</v>
      </c>
      <c r="C273" s="5">
        <v>45039</v>
      </c>
      <c r="D273" s="4" t="s">
        <v>30</v>
      </c>
      <c r="E273" s="3" t="s">
        <v>167</v>
      </c>
      <c r="F273" s="3" t="s">
        <v>61</v>
      </c>
      <c r="G273" s="12">
        <f>(C273-VLOOKUP(E273,Riders!$A$2:$D$3499,4,FALSE))/365</f>
        <v>25.167123287671235</v>
      </c>
      <c r="H273" s="3">
        <v>2</v>
      </c>
      <c r="I273" s="87">
        <v>6.5856481481481478E-3</v>
      </c>
      <c r="J273">
        <v>47.542000000000002</v>
      </c>
    </row>
    <row r="274" spans="1:10" x14ac:dyDescent="0.45">
      <c r="A274" s="4" t="s">
        <v>166</v>
      </c>
      <c r="B274" s="4">
        <v>2023</v>
      </c>
      <c r="C274" s="5">
        <v>45039</v>
      </c>
      <c r="D274" s="4" t="s">
        <v>30</v>
      </c>
      <c r="E274" s="3" t="s">
        <v>147</v>
      </c>
      <c r="F274" s="3" t="s">
        <v>67</v>
      </c>
      <c r="G274" s="12">
        <f>(C274-VLOOKUP(E274,Riders!$A$2:$D$3499,4,FALSE))/365</f>
        <v>28.347945205479451</v>
      </c>
      <c r="H274" s="3">
        <v>3</v>
      </c>
      <c r="I274" s="87">
        <v>6.5856481481481478E-3</v>
      </c>
      <c r="J274">
        <v>47.542000000000002</v>
      </c>
    </row>
    <row r="275" spans="1:10" x14ac:dyDescent="0.45">
      <c r="A275" s="4" t="s">
        <v>166</v>
      </c>
      <c r="B275" s="4">
        <v>2023</v>
      </c>
      <c r="C275" s="5">
        <v>45039</v>
      </c>
      <c r="D275" s="4" t="s">
        <v>30</v>
      </c>
      <c r="E275" s="3" t="s">
        <v>4728</v>
      </c>
      <c r="F275" s="3" t="s">
        <v>2347</v>
      </c>
      <c r="G275" s="12">
        <f>(C275-VLOOKUP(E275,Riders!$A$2:$D$3499,4,FALSE))/365</f>
        <v>30.671232876712327</v>
      </c>
      <c r="H275" s="3">
        <v>4</v>
      </c>
      <c r="I275" s="87">
        <v>6.5856481481481478E-3</v>
      </c>
      <c r="J275">
        <v>47.542000000000002</v>
      </c>
    </row>
    <row r="276" spans="1:10" x14ac:dyDescent="0.45">
      <c r="A276" s="4" t="s">
        <v>166</v>
      </c>
      <c r="B276" s="4">
        <v>2023</v>
      </c>
      <c r="C276" s="5">
        <v>45039</v>
      </c>
      <c r="D276" s="4" t="s">
        <v>30</v>
      </c>
      <c r="E276" s="3" t="s">
        <v>3886</v>
      </c>
      <c r="F276" s="3" t="s">
        <v>2334</v>
      </c>
      <c r="G276" s="12">
        <f>(C276-VLOOKUP(E276,Riders!$A$2:$D$3499,4,FALSE))/365</f>
        <v>23.805479452054794</v>
      </c>
      <c r="H276" s="3">
        <v>5</v>
      </c>
      <c r="I276" s="87">
        <v>6.5856481481481478E-3</v>
      </c>
      <c r="J276">
        <v>47.542000000000002</v>
      </c>
    </row>
    <row r="277" spans="1:10" x14ac:dyDescent="0.45">
      <c r="A277" s="4" t="s">
        <v>166</v>
      </c>
      <c r="B277" s="4">
        <v>2023</v>
      </c>
      <c r="C277" s="5">
        <v>45039</v>
      </c>
      <c r="D277" s="4" t="s">
        <v>30</v>
      </c>
      <c r="E277" s="3" t="s">
        <v>134</v>
      </c>
      <c r="F277" s="3" t="s">
        <v>34</v>
      </c>
      <c r="G277" s="12">
        <f>(C277-VLOOKUP(E277,Riders!$A$2:$D$3499,4,FALSE))/365</f>
        <v>21.624657534246577</v>
      </c>
      <c r="H277" s="3">
        <v>6</v>
      </c>
      <c r="I277" s="87">
        <v>6.5856481481481478E-3</v>
      </c>
      <c r="J277">
        <v>47.542000000000002</v>
      </c>
    </row>
    <row r="278" spans="1:10" x14ac:dyDescent="0.45">
      <c r="A278" s="4" t="s">
        <v>166</v>
      </c>
      <c r="B278" s="4">
        <v>2023</v>
      </c>
      <c r="C278" s="5">
        <v>45039</v>
      </c>
      <c r="D278" s="4" t="s">
        <v>30</v>
      </c>
      <c r="E278" s="3" t="s">
        <v>205</v>
      </c>
      <c r="F278" s="3" t="s">
        <v>131</v>
      </c>
      <c r="G278" s="12">
        <f>(C278-VLOOKUP(E278,Riders!$A$2:$D$3499,4,FALSE))/365</f>
        <v>24.624657534246577</v>
      </c>
      <c r="H278" s="3">
        <v>7</v>
      </c>
      <c r="I278" s="87">
        <v>6.5856481481481478E-3</v>
      </c>
      <c r="J278">
        <v>47.542000000000002</v>
      </c>
    </row>
    <row r="279" spans="1:10" x14ac:dyDescent="0.45">
      <c r="A279" s="4" t="s">
        <v>166</v>
      </c>
      <c r="B279" s="4">
        <v>2023</v>
      </c>
      <c r="C279" s="5">
        <v>45039</v>
      </c>
      <c r="D279" s="4" t="s">
        <v>30</v>
      </c>
      <c r="E279" s="3" t="s">
        <v>193</v>
      </c>
      <c r="F279" s="3" t="s">
        <v>46</v>
      </c>
      <c r="G279" s="12">
        <f>(C279-VLOOKUP(E279,Riders!$A$2:$D$3499,4,FALSE))/365</f>
        <v>27.468493150684932</v>
      </c>
      <c r="H279" s="3">
        <v>8</v>
      </c>
      <c r="I279" s="87">
        <v>6.5856481481481478E-3</v>
      </c>
      <c r="J279">
        <v>47.542000000000002</v>
      </c>
    </row>
    <row r="280" spans="1:10" x14ac:dyDescent="0.45">
      <c r="A280" s="4" t="s">
        <v>166</v>
      </c>
      <c r="B280" s="4">
        <v>2023</v>
      </c>
      <c r="C280" s="5">
        <v>45039</v>
      </c>
      <c r="D280" s="4" t="s">
        <v>30</v>
      </c>
      <c r="E280" s="3" t="s">
        <v>164</v>
      </c>
      <c r="F280" s="3" t="s">
        <v>5181</v>
      </c>
      <c r="G280" s="12">
        <f>(C280-VLOOKUP(E280,Riders!$A$2:$D$3499,4,FALSE))/365</f>
        <v>24.208219178082192</v>
      </c>
      <c r="H280" s="3">
        <v>9</v>
      </c>
      <c r="I280" s="87">
        <v>6.5856481481481478E-3</v>
      </c>
      <c r="J280">
        <v>47.542000000000002</v>
      </c>
    </row>
    <row r="281" spans="1:10" x14ac:dyDescent="0.45">
      <c r="A281" s="4" t="s">
        <v>166</v>
      </c>
      <c r="B281" s="4">
        <v>2023</v>
      </c>
      <c r="C281" s="5">
        <v>45039</v>
      </c>
      <c r="D281" s="4" t="s">
        <v>30</v>
      </c>
      <c r="E281" s="3" t="s">
        <v>87</v>
      </c>
      <c r="F281" s="3" t="s">
        <v>88</v>
      </c>
      <c r="G281" s="12">
        <f>(C281-VLOOKUP(E281,Riders!$A$2:$D$3499,4,FALSE))/365</f>
        <v>23.824657534246576</v>
      </c>
      <c r="H281" s="3">
        <v>10</v>
      </c>
      <c r="I281" s="87">
        <v>6.5856481481481478E-3</v>
      </c>
      <c r="J281">
        <v>47.542000000000002</v>
      </c>
    </row>
    <row r="282" spans="1:10" x14ac:dyDescent="0.45">
      <c r="A282" s="4" t="s">
        <v>166</v>
      </c>
      <c r="B282" s="4">
        <v>2023</v>
      </c>
      <c r="C282" s="5">
        <v>45039</v>
      </c>
      <c r="D282" s="4" t="s">
        <v>30</v>
      </c>
      <c r="E282" s="3" t="s">
        <v>209</v>
      </c>
      <c r="F282" s="3" t="s">
        <v>43</v>
      </c>
      <c r="G282" s="12">
        <f>(C282-VLOOKUP(E282,Riders!$A$2:$D$3499,4,FALSE))/365</f>
        <v>29.065753424657533</v>
      </c>
      <c r="H282" s="3">
        <v>11</v>
      </c>
      <c r="I282" s="87">
        <v>6.5856481481481478E-3</v>
      </c>
      <c r="J282">
        <v>47.542000000000002</v>
      </c>
    </row>
    <row r="283" spans="1:10" x14ac:dyDescent="0.45">
      <c r="A283" s="4" t="s">
        <v>166</v>
      </c>
      <c r="B283" s="4">
        <v>2023</v>
      </c>
      <c r="C283" s="5">
        <v>45039</v>
      </c>
      <c r="D283" s="4" t="s">
        <v>30</v>
      </c>
      <c r="E283" s="3" t="s">
        <v>158</v>
      </c>
      <c r="F283" s="3" t="s">
        <v>58</v>
      </c>
      <c r="G283" s="12">
        <f>(C283-VLOOKUP(E283,Riders!$A$2:$D$3499,4,FALSE))/365</f>
        <v>26.30958904109589</v>
      </c>
      <c r="H283" s="3">
        <v>12</v>
      </c>
      <c r="I283" s="87">
        <v>6.5856481481481478E-3</v>
      </c>
      <c r="J283">
        <v>47.542000000000002</v>
      </c>
    </row>
    <row r="284" spans="1:10" x14ac:dyDescent="0.45">
      <c r="A284" s="4" t="s">
        <v>166</v>
      </c>
      <c r="B284" s="4">
        <v>2023</v>
      </c>
      <c r="C284" s="5">
        <v>45039</v>
      </c>
      <c r="D284" s="4" t="s">
        <v>30</v>
      </c>
      <c r="E284" s="3" t="s">
        <v>3454</v>
      </c>
      <c r="F284" s="3" t="s">
        <v>3455</v>
      </c>
      <c r="G284" s="12">
        <f>(C284-VLOOKUP(E284,Riders!$A$2:$D$3499,4,FALSE))/365</f>
        <v>23.36986301369863</v>
      </c>
      <c r="H284" s="3">
        <v>13</v>
      </c>
      <c r="I284" s="87">
        <v>6.5856481481481478E-3</v>
      </c>
      <c r="J284">
        <v>47.542000000000002</v>
      </c>
    </row>
    <row r="285" spans="1:10" x14ac:dyDescent="0.45">
      <c r="A285" s="4" t="s">
        <v>166</v>
      </c>
      <c r="B285" s="4">
        <v>2023</v>
      </c>
      <c r="C285" s="5">
        <v>45039</v>
      </c>
      <c r="D285" s="4" t="s">
        <v>30</v>
      </c>
      <c r="E285" s="3" t="s">
        <v>188</v>
      </c>
      <c r="F285" s="3" t="s">
        <v>37</v>
      </c>
      <c r="G285" s="12">
        <f>(C285-VLOOKUP(E285,Riders!$A$2:$D$3499,4,FALSE))/365</f>
        <v>25.065753424657533</v>
      </c>
      <c r="H285" s="3">
        <v>14</v>
      </c>
      <c r="I285" s="87">
        <v>6.5856481481481478E-3</v>
      </c>
      <c r="J285">
        <v>47.542000000000002</v>
      </c>
    </row>
    <row r="286" spans="1:10" x14ac:dyDescent="0.45">
      <c r="A286" s="4" t="s">
        <v>166</v>
      </c>
      <c r="B286" s="4">
        <v>2023</v>
      </c>
      <c r="C286" s="5">
        <v>45039</v>
      </c>
      <c r="D286" s="4" t="s">
        <v>30</v>
      </c>
      <c r="E286" s="3" t="s">
        <v>201</v>
      </c>
      <c r="F286" s="3" t="s">
        <v>49</v>
      </c>
      <c r="G286" s="12">
        <f>(C286-VLOOKUP(E286,Riders!$A$2:$D$3499,4,FALSE))/365</f>
        <v>26.052054794520547</v>
      </c>
      <c r="H286" s="3">
        <v>15</v>
      </c>
      <c r="I286" s="87">
        <v>6.5856481481481478E-3</v>
      </c>
      <c r="J286">
        <v>47.542000000000002</v>
      </c>
    </row>
    <row r="287" spans="1:10" x14ac:dyDescent="0.45">
      <c r="A287" s="4" t="s">
        <v>166</v>
      </c>
      <c r="B287" s="4">
        <v>2023</v>
      </c>
      <c r="C287" s="5">
        <v>45039</v>
      </c>
      <c r="D287" s="4" t="s">
        <v>30</v>
      </c>
      <c r="E287" s="3" t="s">
        <v>3959</v>
      </c>
      <c r="F287" s="3" t="s">
        <v>2292</v>
      </c>
      <c r="G287" s="12">
        <f>(C287-VLOOKUP(E287,Riders!$A$2:$D$3499,4,FALSE))/365</f>
        <v>30.824657534246576</v>
      </c>
      <c r="H287" s="3">
        <v>16</v>
      </c>
      <c r="I287" s="87">
        <v>6.5856481481481478E-3</v>
      </c>
      <c r="J287">
        <v>47.542000000000002</v>
      </c>
    </row>
    <row r="288" spans="1:10" x14ac:dyDescent="0.45">
      <c r="A288" s="4" t="s">
        <v>166</v>
      </c>
      <c r="B288" s="4">
        <v>2023</v>
      </c>
      <c r="C288" s="5">
        <v>45039</v>
      </c>
      <c r="D288" s="4" t="s">
        <v>30</v>
      </c>
      <c r="E288" s="3" t="s">
        <v>63</v>
      </c>
      <c r="F288" s="3" t="s">
        <v>64</v>
      </c>
      <c r="G288" s="12">
        <f>(C288-VLOOKUP(E288,Riders!$A$2:$D$3499,4,FALSE))/365</f>
        <v>22.019178082191782</v>
      </c>
      <c r="H288" s="3">
        <v>17</v>
      </c>
      <c r="I288" s="87">
        <v>6.5856481481481478E-3</v>
      </c>
      <c r="J288">
        <v>47.542000000000002</v>
      </c>
    </row>
    <row r="289" spans="1:10" x14ac:dyDescent="0.45">
      <c r="A289" s="4" t="s">
        <v>166</v>
      </c>
      <c r="B289" s="4">
        <v>2023</v>
      </c>
      <c r="C289" s="5">
        <v>45039</v>
      </c>
      <c r="D289" s="4" t="s">
        <v>30</v>
      </c>
      <c r="E289" s="3" t="s">
        <v>114</v>
      </c>
      <c r="F289" s="3" t="s">
        <v>115</v>
      </c>
      <c r="G289" s="12">
        <f>(C289-VLOOKUP(E289,Riders!$A$2:$D$3499,4,FALSE))/365</f>
        <v>22.654794520547945</v>
      </c>
      <c r="H289" s="3">
        <v>18</v>
      </c>
      <c r="I289" s="87">
        <v>6.5856481481481478E-3</v>
      </c>
      <c r="J289">
        <v>47.542000000000002</v>
      </c>
    </row>
    <row r="290" spans="1:10" x14ac:dyDescent="0.45">
      <c r="A290" s="4" t="s">
        <v>166</v>
      </c>
      <c r="B290" s="4">
        <v>2023</v>
      </c>
      <c r="C290" s="5">
        <v>45039</v>
      </c>
      <c r="D290" s="4" t="s">
        <v>30</v>
      </c>
      <c r="E290" s="3" t="s">
        <v>227</v>
      </c>
      <c r="F290" s="3" t="s">
        <v>96</v>
      </c>
      <c r="G290" s="12">
        <f>(C290-VLOOKUP(E290,Riders!$A$2:$D$3499,4,FALSE))/365</f>
        <v>21.397260273972602</v>
      </c>
      <c r="H290" s="3">
        <v>19</v>
      </c>
      <c r="I290" s="87">
        <v>6.5856481481481478E-3</v>
      </c>
      <c r="J290">
        <v>47.542000000000002</v>
      </c>
    </row>
    <row r="291" spans="1:10" x14ac:dyDescent="0.45">
      <c r="A291" s="4" t="s">
        <v>166</v>
      </c>
      <c r="B291" s="4">
        <v>2023</v>
      </c>
      <c r="C291" s="5">
        <v>45039</v>
      </c>
      <c r="D291" s="4" t="s">
        <v>30</v>
      </c>
      <c r="E291" s="3" t="s">
        <v>53</v>
      </c>
      <c r="F291" s="3" t="s">
        <v>55</v>
      </c>
      <c r="G291" s="12">
        <f>(C291-VLOOKUP(E291,Riders!$A$2:$D$3499,4,FALSE))/365</f>
        <v>21.980821917808218</v>
      </c>
      <c r="H291" s="3">
        <v>20</v>
      </c>
      <c r="I291" s="87">
        <v>6.5856481481481478E-3</v>
      </c>
      <c r="J291">
        <v>47.542000000000002</v>
      </c>
    </row>
    <row r="292" spans="1:10" x14ac:dyDescent="0.45">
      <c r="A292" s="4" t="s">
        <v>166</v>
      </c>
      <c r="B292" s="4">
        <v>2023</v>
      </c>
      <c r="C292" s="5">
        <v>45039</v>
      </c>
      <c r="D292" s="4" t="s">
        <v>30</v>
      </c>
      <c r="E292" s="3" t="s">
        <v>3449</v>
      </c>
      <c r="F292" s="3" t="s">
        <v>429</v>
      </c>
      <c r="G292" s="12">
        <f>(C292-VLOOKUP(E292,Riders!$A$2:$D$3499,4,FALSE))/365</f>
        <v>26.93972602739726</v>
      </c>
      <c r="H292" s="3">
        <v>21</v>
      </c>
      <c r="I292" s="87">
        <v>6.5856481481481478E-3</v>
      </c>
      <c r="J292">
        <v>47.542000000000002</v>
      </c>
    </row>
    <row r="293" spans="1:10" x14ac:dyDescent="0.45">
      <c r="A293" s="4" t="s">
        <v>166</v>
      </c>
      <c r="B293" s="4">
        <v>2023</v>
      </c>
      <c r="C293" s="5">
        <v>45039</v>
      </c>
      <c r="D293" s="4" t="s">
        <v>30</v>
      </c>
      <c r="E293" s="3" t="s">
        <v>47</v>
      </c>
      <c r="F293" s="3" t="s">
        <v>168</v>
      </c>
      <c r="G293" s="12">
        <f>(C293-VLOOKUP(E293,Riders!$A$2:$D$3499,4,FALSE))/365</f>
        <v>18.367123287671234</v>
      </c>
      <c r="H293" s="3">
        <v>22</v>
      </c>
      <c r="I293" s="87">
        <v>6.5856481481481478E-3</v>
      </c>
      <c r="J293">
        <v>47.542000000000002</v>
      </c>
    </row>
    <row r="294" spans="1:10" x14ac:dyDescent="0.45">
      <c r="A294" s="4" t="s">
        <v>166</v>
      </c>
      <c r="B294" s="4">
        <v>2023</v>
      </c>
      <c r="C294" s="5">
        <v>45039</v>
      </c>
      <c r="D294" s="4" t="s">
        <v>30</v>
      </c>
      <c r="E294" s="3" t="s">
        <v>38</v>
      </c>
      <c r="F294" s="3" t="s">
        <v>40</v>
      </c>
      <c r="G294" s="12">
        <f>(C294-VLOOKUP(E294,Riders!$A$2:$D$3499,4,FALSE))/365</f>
        <v>26.194520547945206</v>
      </c>
      <c r="H294" s="3">
        <v>23</v>
      </c>
      <c r="I294" s="87">
        <v>6.5856481481481478E-3</v>
      </c>
      <c r="J294">
        <v>47.542000000000002</v>
      </c>
    </row>
    <row r="295" spans="1:10" x14ac:dyDescent="0.45">
      <c r="A295" s="4" t="s">
        <v>166</v>
      </c>
      <c r="B295" s="4">
        <v>2023</v>
      </c>
      <c r="C295" s="5">
        <v>45039</v>
      </c>
      <c r="D295" s="4" t="s">
        <v>30</v>
      </c>
      <c r="E295" s="3" t="s">
        <v>207</v>
      </c>
      <c r="F295" s="3" t="s">
        <v>91</v>
      </c>
      <c r="G295" s="12">
        <f>(C295-VLOOKUP(E295,Riders!$A$2:$D$3499,4,FALSE))/365</f>
        <v>24.449315068493149</v>
      </c>
      <c r="H295" s="3">
        <v>24</v>
      </c>
      <c r="I295" s="87">
        <v>6.5856481481481478E-3</v>
      </c>
      <c r="J295">
        <v>47.542000000000002</v>
      </c>
    </row>
    <row r="296" spans="1:10" x14ac:dyDescent="0.45">
      <c r="A296" s="4" t="s">
        <v>214</v>
      </c>
      <c r="B296" s="4">
        <v>2023</v>
      </c>
      <c r="C296" s="5">
        <v>45002</v>
      </c>
      <c r="D296" s="4" t="s">
        <v>30</v>
      </c>
      <c r="E296" s="4" t="s">
        <v>200</v>
      </c>
      <c r="F296" s="4" t="s">
        <v>37</v>
      </c>
      <c r="G296" s="12">
        <f>(C296-VLOOKUP(E296,Riders!$A$2:$D$3499,4,FALSE))/365</f>
        <v>22.210958904109589</v>
      </c>
      <c r="H296" s="4">
        <v>1</v>
      </c>
      <c r="I296" s="87">
        <v>6.9560185185185176E-3</v>
      </c>
      <c r="J296">
        <v>44.924999999999997</v>
      </c>
    </row>
    <row r="297" spans="1:10" x14ac:dyDescent="0.45">
      <c r="A297" s="4" t="s">
        <v>214</v>
      </c>
      <c r="B297" s="4">
        <v>2023</v>
      </c>
      <c r="C297" s="5">
        <v>45002</v>
      </c>
      <c r="D297" s="4" t="s">
        <v>30</v>
      </c>
      <c r="E297" s="4" t="s">
        <v>147</v>
      </c>
      <c r="F297" s="4" t="s">
        <v>67</v>
      </c>
      <c r="G297" s="12">
        <f>(C297-VLOOKUP(E297,Riders!$A$2:$D$3499,4,FALSE))/365</f>
        <v>28.246575342465754</v>
      </c>
      <c r="H297" s="4">
        <v>2</v>
      </c>
      <c r="I297" s="87">
        <v>6.9560185185185176E-3</v>
      </c>
      <c r="J297">
        <v>44.924999999999997</v>
      </c>
    </row>
    <row r="298" spans="1:10" x14ac:dyDescent="0.45">
      <c r="A298" s="4" t="s">
        <v>214</v>
      </c>
      <c r="B298" s="4">
        <v>2023</v>
      </c>
      <c r="C298" s="5">
        <v>45002</v>
      </c>
      <c r="D298" s="4" t="s">
        <v>30</v>
      </c>
      <c r="E298" s="4" t="s">
        <v>81</v>
      </c>
      <c r="F298" s="4" t="s">
        <v>83</v>
      </c>
      <c r="G298" s="12">
        <f>(C298-VLOOKUP(E298,Riders!$A$2:$D$3499,4,FALSE))/365</f>
        <v>26.830136986301369</v>
      </c>
      <c r="H298" s="4">
        <v>3</v>
      </c>
      <c r="I298" s="87">
        <v>6.9560185185185176E-3</v>
      </c>
      <c r="J298">
        <v>44.924999999999997</v>
      </c>
    </row>
    <row r="299" spans="1:10" x14ac:dyDescent="0.45">
      <c r="A299" s="4" t="s">
        <v>214</v>
      </c>
      <c r="B299" s="4">
        <v>2023</v>
      </c>
      <c r="C299" s="5">
        <v>45002</v>
      </c>
      <c r="D299" s="4" t="s">
        <v>30</v>
      </c>
      <c r="E299" s="4" t="s">
        <v>134</v>
      </c>
      <c r="F299" s="4" t="s">
        <v>34</v>
      </c>
      <c r="G299" s="12">
        <f>(C299-VLOOKUP(E299,Riders!$A$2:$D$3499,4,FALSE))/365</f>
        <v>21.523287671232875</v>
      </c>
      <c r="H299" s="4">
        <v>4</v>
      </c>
      <c r="I299" s="87">
        <v>6.9560185185185176E-3</v>
      </c>
      <c r="J299">
        <v>44.924999999999997</v>
      </c>
    </row>
    <row r="300" spans="1:10" x14ac:dyDescent="0.45">
      <c r="A300" s="4" t="s">
        <v>214</v>
      </c>
      <c r="B300" s="4">
        <v>2023</v>
      </c>
      <c r="C300" s="5">
        <v>45002</v>
      </c>
      <c r="D300" s="4" t="s">
        <v>30</v>
      </c>
      <c r="E300" s="4" t="s">
        <v>3454</v>
      </c>
      <c r="F300" s="4" t="s">
        <v>3455</v>
      </c>
      <c r="G300" s="12">
        <f>(C300-VLOOKUP(E300,Riders!$A$2:$D$3499,4,FALSE))/365</f>
        <v>23.268493150684932</v>
      </c>
      <c r="H300" s="4">
        <v>5</v>
      </c>
      <c r="I300" s="87">
        <v>6.9560185185185176E-3</v>
      </c>
      <c r="J300">
        <v>44.924999999999997</v>
      </c>
    </row>
    <row r="301" spans="1:10" x14ac:dyDescent="0.45">
      <c r="A301" s="4" t="s">
        <v>214</v>
      </c>
      <c r="B301" s="4">
        <v>2023</v>
      </c>
      <c r="C301" s="5">
        <v>45002</v>
      </c>
      <c r="D301" s="4" t="s">
        <v>30</v>
      </c>
      <c r="E301" s="4" t="s">
        <v>105</v>
      </c>
      <c r="F301" s="4" t="s">
        <v>52</v>
      </c>
      <c r="G301" s="12">
        <f>(C301-VLOOKUP(E301,Riders!$A$2:$D$3499,4,FALSE))/365</f>
        <v>22.597260273972601</v>
      </c>
      <c r="H301" s="4">
        <v>6</v>
      </c>
      <c r="I301" s="87">
        <v>6.9560185185185176E-3</v>
      </c>
      <c r="J301">
        <v>44.924999999999997</v>
      </c>
    </row>
    <row r="302" spans="1:10" x14ac:dyDescent="0.45">
      <c r="A302" s="4" t="s">
        <v>214</v>
      </c>
      <c r="B302" s="4">
        <v>2023</v>
      </c>
      <c r="C302" s="5">
        <v>45002</v>
      </c>
      <c r="D302" s="4" t="s">
        <v>30</v>
      </c>
      <c r="E302" s="4" t="s">
        <v>205</v>
      </c>
      <c r="F302" s="4" t="s">
        <v>131</v>
      </c>
      <c r="G302" s="12">
        <f>(C302-VLOOKUP(E302,Riders!$A$2:$D$3499,4,FALSE))/365</f>
        <v>24.523287671232875</v>
      </c>
      <c r="H302" s="4">
        <v>7</v>
      </c>
      <c r="I302" s="87">
        <v>6.9560185185185176E-3</v>
      </c>
      <c r="J302">
        <v>44.924999999999997</v>
      </c>
    </row>
    <row r="303" spans="1:10" x14ac:dyDescent="0.45">
      <c r="A303" s="4" t="s">
        <v>214</v>
      </c>
      <c r="B303" s="4">
        <v>2023</v>
      </c>
      <c r="C303" s="5">
        <v>45002</v>
      </c>
      <c r="D303" s="4" t="s">
        <v>30</v>
      </c>
      <c r="E303" s="4" t="s">
        <v>114</v>
      </c>
      <c r="F303" s="4" t="s">
        <v>115</v>
      </c>
      <c r="G303" s="12">
        <f>(C303-VLOOKUP(E303,Riders!$A$2:$D$3499,4,FALSE))/365</f>
        <v>22.553424657534247</v>
      </c>
      <c r="H303" s="4">
        <v>8</v>
      </c>
      <c r="I303" s="87">
        <v>6.9560185185185176E-3</v>
      </c>
      <c r="J303">
        <v>44.924999999999997</v>
      </c>
    </row>
    <row r="304" spans="1:10" x14ac:dyDescent="0.45">
      <c r="A304" s="4" t="s">
        <v>214</v>
      </c>
      <c r="B304" s="4">
        <v>2023</v>
      </c>
      <c r="C304" s="5">
        <v>45002</v>
      </c>
      <c r="D304" s="4" t="s">
        <v>30</v>
      </c>
      <c r="E304" s="4" t="s">
        <v>3886</v>
      </c>
      <c r="F304" s="4" t="s">
        <v>2334</v>
      </c>
      <c r="G304" s="12">
        <f>(C304-VLOOKUP(E304,Riders!$A$2:$D$3499,4,FALSE))/365</f>
        <v>23.704109589041096</v>
      </c>
      <c r="H304" s="4">
        <v>9</v>
      </c>
      <c r="I304" s="87">
        <v>6.9560185185185176E-3</v>
      </c>
      <c r="J304">
        <v>44.924999999999997</v>
      </c>
    </row>
    <row r="305" spans="1:10" x14ac:dyDescent="0.45">
      <c r="A305" s="4" t="s">
        <v>214</v>
      </c>
      <c r="B305" s="4">
        <v>2023</v>
      </c>
      <c r="C305" s="5">
        <v>45002</v>
      </c>
      <c r="D305" s="4" t="s">
        <v>30</v>
      </c>
      <c r="E305" s="4" t="s">
        <v>4728</v>
      </c>
      <c r="F305" s="4" t="s">
        <v>2347</v>
      </c>
      <c r="G305" s="12">
        <f>(C305-VLOOKUP(E305,Riders!$A$2:$D$3499,4,FALSE))/365</f>
        <v>30.56986301369863</v>
      </c>
      <c r="H305" s="4">
        <v>10</v>
      </c>
      <c r="I305" s="87">
        <v>6.9560185185185176E-3</v>
      </c>
      <c r="J305">
        <v>44.924999999999997</v>
      </c>
    </row>
    <row r="306" spans="1:10" x14ac:dyDescent="0.45">
      <c r="A306" s="4" t="s">
        <v>214</v>
      </c>
      <c r="B306" s="4">
        <v>2023</v>
      </c>
      <c r="C306" s="5">
        <v>45002</v>
      </c>
      <c r="D306" s="4" t="s">
        <v>30</v>
      </c>
      <c r="E306" s="4" t="s">
        <v>217</v>
      </c>
      <c r="F306" s="4" t="s">
        <v>177</v>
      </c>
      <c r="G306" s="12">
        <f>(C306-VLOOKUP(E306,Riders!$A$2:$D$3499,4,FALSE))/365</f>
        <v>20.627397260273973</v>
      </c>
      <c r="H306" s="4">
        <v>11</v>
      </c>
      <c r="I306" s="87">
        <v>6.9560185185185176E-3</v>
      </c>
      <c r="J306">
        <v>44.924999999999997</v>
      </c>
    </row>
    <row r="307" spans="1:10" x14ac:dyDescent="0.45">
      <c r="A307" s="4" t="s">
        <v>214</v>
      </c>
      <c r="B307" s="4">
        <v>2023</v>
      </c>
      <c r="C307" s="5">
        <v>45002</v>
      </c>
      <c r="D307" s="4" t="s">
        <v>30</v>
      </c>
      <c r="E307" s="4" t="s">
        <v>209</v>
      </c>
      <c r="F307" s="4" t="s">
        <v>43</v>
      </c>
      <c r="G307" s="12">
        <f>(C307-VLOOKUP(E307,Riders!$A$2:$D$3499,4,FALSE))/365</f>
        <v>28.964383561643835</v>
      </c>
      <c r="H307" s="4">
        <v>12</v>
      </c>
      <c r="I307" s="87">
        <v>6.9560185185185176E-3</v>
      </c>
      <c r="J307">
        <v>44.924999999999997</v>
      </c>
    </row>
    <row r="308" spans="1:10" x14ac:dyDescent="0.45">
      <c r="A308" s="4" t="s">
        <v>214</v>
      </c>
      <c r="B308" s="4">
        <v>2023</v>
      </c>
      <c r="C308" s="5">
        <v>45002</v>
      </c>
      <c r="D308" s="4" t="s">
        <v>30</v>
      </c>
      <c r="E308" s="4" t="s">
        <v>44</v>
      </c>
      <c r="F308" s="4" t="s">
        <v>46</v>
      </c>
      <c r="G308" s="12">
        <f>(C308-VLOOKUP(E308,Riders!$A$2:$D$3499,4,FALSE))/365</f>
        <v>21.123287671232877</v>
      </c>
      <c r="H308" s="4">
        <v>13</v>
      </c>
      <c r="I308" s="87">
        <v>6.9560185185185176E-3</v>
      </c>
      <c r="J308">
        <v>44.924999999999997</v>
      </c>
    </row>
    <row r="309" spans="1:10" x14ac:dyDescent="0.45">
      <c r="A309" s="4" t="s">
        <v>214</v>
      </c>
      <c r="B309" s="4">
        <v>2023</v>
      </c>
      <c r="C309" s="5">
        <v>45002</v>
      </c>
      <c r="D309" s="4" t="s">
        <v>30</v>
      </c>
      <c r="E309" s="4" t="s">
        <v>47</v>
      </c>
      <c r="F309" s="4" t="s">
        <v>168</v>
      </c>
      <c r="G309" s="12">
        <f>(C309-VLOOKUP(E309,Riders!$A$2:$D$3499,4,FALSE))/365</f>
        <v>18.265753424657536</v>
      </c>
      <c r="H309" s="4">
        <v>14</v>
      </c>
      <c r="I309" s="87">
        <v>6.9560185185185176E-3</v>
      </c>
      <c r="J309">
        <v>44.924999999999997</v>
      </c>
    </row>
    <row r="310" spans="1:10" x14ac:dyDescent="0.45">
      <c r="A310" s="4" t="s">
        <v>214</v>
      </c>
      <c r="B310" s="4">
        <v>2023</v>
      </c>
      <c r="C310" s="5">
        <v>45002</v>
      </c>
      <c r="D310" s="4" t="s">
        <v>30</v>
      </c>
      <c r="E310" s="4" t="s">
        <v>87</v>
      </c>
      <c r="F310" s="4" t="s">
        <v>88</v>
      </c>
      <c r="G310" s="12">
        <f>(C310-VLOOKUP(E310,Riders!$A$2:$D$3499,4,FALSE))/365</f>
        <v>23.723287671232878</v>
      </c>
      <c r="H310" s="4">
        <v>15</v>
      </c>
      <c r="I310" s="87">
        <v>6.9560185185185176E-3</v>
      </c>
      <c r="J310">
        <v>44.924999999999997</v>
      </c>
    </row>
    <row r="311" spans="1:10" x14ac:dyDescent="0.45">
      <c r="A311" s="4" t="s">
        <v>214</v>
      </c>
      <c r="B311" s="4">
        <v>2023</v>
      </c>
      <c r="C311" s="5">
        <v>45002</v>
      </c>
      <c r="D311" s="4" t="s">
        <v>30</v>
      </c>
      <c r="E311" s="4" t="s">
        <v>136</v>
      </c>
      <c r="F311" s="4" t="s">
        <v>64</v>
      </c>
      <c r="G311" s="12">
        <f>(C311-VLOOKUP(E311,Riders!$A$2:$D$3499,4,FALSE))/365</f>
        <v>24.227397260273971</v>
      </c>
      <c r="H311" s="4">
        <v>16</v>
      </c>
      <c r="I311" s="87">
        <v>6.9560185185185176E-3</v>
      </c>
      <c r="J311">
        <v>44.924999999999997</v>
      </c>
    </row>
    <row r="312" spans="1:10" x14ac:dyDescent="0.45">
      <c r="A312" s="4" t="s">
        <v>214</v>
      </c>
      <c r="B312" s="4">
        <v>2023</v>
      </c>
      <c r="C312" s="5">
        <v>45002</v>
      </c>
      <c r="D312" s="4" t="s">
        <v>30</v>
      </c>
      <c r="E312" s="4" t="s">
        <v>78</v>
      </c>
      <c r="F312" s="4" t="s">
        <v>79</v>
      </c>
      <c r="G312" s="12">
        <f>(C312-VLOOKUP(E312,Riders!$A$2:$D$3499,4,FALSE))/365</f>
        <v>19.882191780821916</v>
      </c>
      <c r="H312" s="4">
        <v>17</v>
      </c>
      <c r="I312" s="87">
        <v>6.9560185185185176E-3</v>
      </c>
      <c r="J312">
        <v>44.924999999999997</v>
      </c>
    </row>
    <row r="313" spans="1:10" x14ac:dyDescent="0.45">
      <c r="A313" s="4" t="s">
        <v>214</v>
      </c>
      <c r="B313" s="4">
        <v>2023</v>
      </c>
      <c r="C313" s="5">
        <v>45002</v>
      </c>
      <c r="D313" s="4" t="s">
        <v>30</v>
      </c>
      <c r="E313" s="4" t="s">
        <v>5149</v>
      </c>
      <c r="F313" s="4" t="s">
        <v>506</v>
      </c>
      <c r="G313" s="12" t="e">
        <f>(C313-VLOOKUP(E313,Riders!$A$2:$D$3499,4,FALSE))/365</f>
        <v>#N/A</v>
      </c>
      <c r="H313" s="4">
        <v>18</v>
      </c>
      <c r="I313" s="87">
        <v>6.9560185185185176E-3</v>
      </c>
      <c r="J313">
        <v>44.924999999999997</v>
      </c>
    </row>
    <row r="314" spans="1:10" x14ac:dyDescent="0.45">
      <c r="A314" s="4" t="s">
        <v>214</v>
      </c>
      <c r="B314" s="4">
        <v>2023</v>
      </c>
      <c r="C314" s="5">
        <v>45002</v>
      </c>
      <c r="D314" s="4" t="s">
        <v>30</v>
      </c>
      <c r="E314" s="4" t="s">
        <v>38</v>
      </c>
      <c r="F314" s="4" t="s">
        <v>40</v>
      </c>
      <c r="G314" s="12">
        <f>(C314-VLOOKUP(E314,Riders!$A$2:$D$3499,4,FALSE))/365</f>
        <v>26.093150684931508</v>
      </c>
      <c r="H314" s="4">
        <v>19</v>
      </c>
      <c r="I314" s="87">
        <v>6.9560185185185176E-3</v>
      </c>
      <c r="J314">
        <v>44.924999999999997</v>
      </c>
    </row>
    <row r="315" spans="1:10" x14ac:dyDescent="0.45">
      <c r="A315" s="4" t="s">
        <v>214</v>
      </c>
      <c r="B315" s="4">
        <v>2023</v>
      </c>
      <c r="C315" s="5">
        <v>45002</v>
      </c>
      <c r="D315" s="4" t="s">
        <v>30</v>
      </c>
      <c r="E315" s="4" t="s">
        <v>164</v>
      </c>
      <c r="F315" s="4" t="s">
        <v>96</v>
      </c>
      <c r="G315" s="12">
        <f>(C315-VLOOKUP(E315,Riders!$A$2:$D$3499,4,FALSE))/365</f>
        <v>24.106849315068494</v>
      </c>
      <c r="H315" s="4">
        <v>20</v>
      </c>
      <c r="I315" s="87">
        <v>6.9560185185185176E-3</v>
      </c>
      <c r="J315">
        <v>44.924999999999997</v>
      </c>
    </row>
    <row r="316" spans="1:10" x14ac:dyDescent="0.45">
      <c r="A316" s="4" t="s">
        <v>214</v>
      </c>
      <c r="B316" s="4">
        <v>2023</v>
      </c>
      <c r="C316" s="5">
        <v>45002</v>
      </c>
      <c r="D316" s="4" t="s">
        <v>30</v>
      </c>
      <c r="E316" s="4" t="s">
        <v>53</v>
      </c>
      <c r="F316" s="4" t="s">
        <v>432</v>
      </c>
      <c r="G316" s="12">
        <f>(C316-VLOOKUP(E316,Riders!$A$2:$D$3499,4,FALSE))/365</f>
        <v>21.87945205479452</v>
      </c>
      <c r="H316" s="4">
        <v>21</v>
      </c>
      <c r="I316" s="87">
        <v>6.9560185185185176E-3</v>
      </c>
      <c r="J316">
        <v>44.924999999999997</v>
      </c>
    </row>
    <row r="317" spans="1:10" x14ac:dyDescent="0.45">
      <c r="A317" s="4" t="s">
        <v>214</v>
      </c>
      <c r="B317" s="4">
        <v>2023</v>
      </c>
      <c r="C317" s="5">
        <v>45002</v>
      </c>
      <c r="D317" s="4" t="s">
        <v>30</v>
      </c>
      <c r="E317" s="4" t="s">
        <v>3959</v>
      </c>
      <c r="F317" s="4" t="s">
        <v>2292</v>
      </c>
      <c r="G317" s="12">
        <f>(C317-VLOOKUP(E317,Riders!$A$2:$D$3499,4,FALSE))/365</f>
        <v>30.723287671232878</v>
      </c>
      <c r="H317" s="4">
        <v>22</v>
      </c>
      <c r="I317" s="87">
        <v>6.9560185185185176E-3</v>
      </c>
      <c r="J317">
        <v>44.924999999999997</v>
      </c>
    </row>
    <row r="318" spans="1:10" x14ac:dyDescent="0.45">
      <c r="A318" s="4" t="s">
        <v>214</v>
      </c>
      <c r="B318" s="4">
        <v>2023</v>
      </c>
      <c r="C318" s="5">
        <v>45002</v>
      </c>
      <c r="D318" s="4" t="s">
        <v>30</v>
      </c>
      <c r="E318" s="4" t="s">
        <v>3449</v>
      </c>
      <c r="F318" s="4" t="s">
        <v>429</v>
      </c>
      <c r="G318" s="12">
        <f>(C318-VLOOKUP(E318,Riders!$A$2:$D$3499,4,FALSE))/365</f>
        <v>26.838356164383562</v>
      </c>
      <c r="H318" s="4">
        <v>23</v>
      </c>
      <c r="I318" s="87">
        <v>6.9560185185185176E-3</v>
      </c>
      <c r="J318">
        <v>44.924999999999997</v>
      </c>
    </row>
    <row r="319" spans="1:10" x14ac:dyDescent="0.45">
      <c r="A319" s="4" t="s">
        <v>214</v>
      </c>
      <c r="B319" s="4">
        <v>2023</v>
      </c>
      <c r="C319" s="5">
        <v>45002</v>
      </c>
      <c r="D319" s="4" t="s">
        <v>30</v>
      </c>
      <c r="E319" s="4" t="s">
        <v>241</v>
      </c>
      <c r="F319" s="4" t="s">
        <v>242</v>
      </c>
      <c r="G319" s="12">
        <f>(C319-VLOOKUP(E319,Riders!$A$2:$D$3499,4,FALSE))/365</f>
        <v>28.295890410958904</v>
      </c>
      <c r="H319" s="4">
        <v>24</v>
      </c>
      <c r="I319" s="87">
        <v>6.9560185185185176E-3</v>
      </c>
      <c r="J319">
        <v>44.924999999999997</v>
      </c>
    </row>
    <row r="320" spans="1:10" x14ac:dyDescent="0.45">
      <c r="A320" s="1" t="s">
        <v>218</v>
      </c>
      <c r="B320" s="1">
        <v>2023</v>
      </c>
      <c r="C320" s="2">
        <v>44983</v>
      </c>
      <c r="D320" s="1" t="s">
        <v>30</v>
      </c>
      <c r="E320" s="1" t="s">
        <v>200</v>
      </c>
      <c r="F320" s="1" t="s">
        <v>37</v>
      </c>
      <c r="G320" s="12">
        <f>(C320-VLOOKUP(E320,Riders!$A$2:$D$3499,4,FALSE))/365</f>
        <v>22.158904109589042</v>
      </c>
      <c r="H320" s="1">
        <v>1</v>
      </c>
      <c r="I320" s="87">
        <v>6.4351851851851853E-3</v>
      </c>
      <c r="J320">
        <v>48.561</v>
      </c>
    </row>
    <row r="321" spans="1:10" x14ac:dyDescent="0.45">
      <c r="A321" s="1" t="s">
        <v>218</v>
      </c>
      <c r="B321" s="1">
        <v>2023</v>
      </c>
      <c r="C321" s="2">
        <v>44983</v>
      </c>
      <c r="D321" s="1" t="s">
        <v>30</v>
      </c>
      <c r="E321" s="1" t="s">
        <v>137</v>
      </c>
      <c r="F321" s="1" t="s">
        <v>79</v>
      </c>
      <c r="G321" s="12">
        <f>(C321-VLOOKUP(E321,Riders!$A$2:$D$3499,4,FALSE))/365</f>
        <v>32.594520547945208</v>
      </c>
      <c r="H321" s="1">
        <v>2</v>
      </c>
      <c r="I321" s="87">
        <v>6.4351851851851853E-3</v>
      </c>
      <c r="J321">
        <v>48.561</v>
      </c>
    </row>
    <row r="322" spans="1:10" x14ac:dyDescent="0.45">
      <c r="A322" s="1" t="s">
        <v>218</v>
      </c>
      <c r="B322" s="1">
        <v>2023</v>
      </c>
      <c r="C322" s="2">
        <v>44983</v>
      </c>
      <c r="D322" s="1" t="s">
        <v>30</v>
      </c>
      <c r="E322" s="1" t="s">
        <v>81</v>
      </c>
      <c r="F322" s="1" t="s">
        <v>83</v>
      </c>
      <c r="G322" s="12">
        <f>(C322-VLOOKUP(E322,Riders!$A$2:$D$3499,4,FALSE))/365</f>
        <v>26.778082191780822</v>
      </c>
      <c r="H322" s="1">
        <v>3</v>
      </c>
      <c r="I322" s="87">
        <v>6.4351851851851853E-3</v>
      </c>
      <c r="J322">
        <v>48.561</v>
      </c>
    </row>
    <row r="323" spans="1:10" x14ac:dyDescent="0.45">
      <c r="A323" s="1" t="s">
        <v>218</v>
      </c>
      <c r="B323" s="1">
        <v>2023</v>
      </c>
      <c r="C323" s="2">
        <v>44983</v>
      </c>
      <c r="D323" s="1" t="s">
        <v>30</v>
      </c>
      <c r="E323" s="1" t="s">
        <v>4728</v>
      </c>
      <c r="F323" s="1" t="s">
        <v>2347</v>
      </c>
      <c r="G323" s="12">
        <f>(C323-VLOOKUP(E323,Riders!$A$2:$D$3499,4,FALSE))/365</f>
        <v>30.517808219178082</v>
      </c>
      <c r="H323" s="1">
        <v>4</v>
      </c>
      <c r="I323" s="87">
        <v>6.4351851851851853E-3</v>
      </c>
      <c r="J323">
        <v>48.561</v>
      </c>
    </row>
    <row r="324" spans="1:10" x14ac:dyDescent="0.45">
      <c r="A324" s="1" t="s">
        <v>218</v>
      </c>
      <c r="B324" s="1">
        <v>2023</v>
      </c>
      <c r="C324" s="2">
        <v>44983</v>
      </c>
      <c r="D324" s="1" t="s">
        <v>30</v>
      </c>
      <c r="E324" s="1" t="s">
        <v>97</v>
      </c>
      <c r="F324" s="1" t="s">
        <v>99</v>
      </c>
      <c r="G324" s="12">
        <f>(C324-VLOOKUP(E324,Riders!$A$2:$D$3499,4,FALSE))/365</f>
        <v>24.4986301369863</v>
      </c>
      <c r="H324" s="1">
        <v>5</v>
      </c>
      <c r="I324" s="87">
        <v>6.4351851851851853E-3</v>
      </c>
      <c r="J324">
        <v>48.561</v>
      </c>
    </row>
    <row r="325" spans="1:10" x14ac:dyDescent="0.45">
      <c r="A325" s="1" t="s">
        <v>218</v>
      </c>
      <c r="B325" s="1">
        <v>2023</v>
      </c>
      <c r="C325" s="2">
        <v>44983</v>
      </c>
      <c r="D325" s="1" t="s">
        <v>30</v>
      </c>
      <c r="E325" s="1" t="s">
        <v>157</v>
      </c>
      <c r="F325" s="1" t="s">
        <v>52</v>
      </c>
      <c r="G325" s="12">
        <f>(C325-VLOOKUP(E325,Riders!$A$2:$D$3499,4,FALSE))/365</f>
        <v>24.139726027397259</v>
      </c>
      <c r="H325" s="1">
        <v>6</v>
      </c>
      <c r="I325" s="87">
        <v>6.4351851851851853E-3</v>
      </c>
      <c r="J325">
        <v>48.561</v>
      </c>
    </row>
    <row r="326" spans="1:10" x14ac:dyDescent="0.45">
      <c r="A326" s="1" t="s">
        <v>218</v>
      </c>
      <c r="B326" s="1">
        <v>2023</v>
      </c>
      <c r="C326" s="2">
        <v>44983</v>
      </c>
      <c r="D326" s="1" t="s">
        <v>30</v>
      </c>
      <c r="E326" s="1" t="s">
        <v>38</v>
      </c>
      <c r="F326" s="1" t="s">
        <v>40</v>
      </c>
      <c r="G326" s="12">
        <f>(C326-VLOOKUP(E326,Riders!$A$2:$D$3499,4,FALSE))/365</f>
        <v>26.041095890410958</v>
      </c>
      <c r="H326" s="1">
        <v>7</v>
      </c>
      <c r="I326" s="87">
        <v>6.4351851851851853E-3</v>
      </c>
      <c r="J326">
        <v>48.561</v>
      </c>
    </row>
    <row r="327" spans="1:10" x14ac:dyDescent="0.45">
      <c r="A327" s="1" t="s">
        <v>218</v>
      </c>
      <c r="B327" s="1">
        <v>2023</v>
      </c>
      <c r="C327" s="2">
        <v>44983</v>
      </c>
      <c r="D327" s="1" t="s">
        <v>30</v>
      </c>
      <c r="E327" s="1" t="s">
        <v>172</v>
      </c>
      <c r="F327" s="1" t="s">
        <v>61</v>
      </c>
      <c r="G327" s="12" t="e">
        <f>(C327-VLOOKUP(E327,Riders!$A$2:$D$3499,4,FALSE))/365</f>
        <v>#N/A</v>
      </c>
      <c r="H327" s="1">
        <v>8</v>
      </c>
      <c r="I327" s="87">
        <v>6.4351851851851853E-3</v>
      </c>
      <c r="J327">
        <v>48.561</v>
      </c>
    </row>
    <row r="328" spans="1:10" x14ac:dyDescent="0.45">
      <c r="A328" s="1" t="s">
        <v>218</v>
      </c>
      <c r="B328" s="1">
        <v>2023</v>
      </c>
      <c r="C328" s="2">
        <v>44983</v>
      </c>
      <c r="D328" s="1" t="s">
        <v>30</v>
      </c>
      <c r="E328" s="1" t="s">
        <v>114</v>
      </c>
      <c r="F328" s="1" t="s">
        <v>115</v>
      </c>
      <c r="G328" s="12">
        <f>(C328-VLOOKUP(E328,Riders!$A$2:$D$3499,4,FALSE))/365</f>
        <v>22.5013698630137</v>
      </c>
      <c r="H328" s="1">
        <v>9</v>
      </c>
      <c r="I328" s="87">
        <v>6.4351851851851853E-3</v>
      </c>
      <c r="J328">
        <v>48.561</v>
      </c>
    </row>
    <row r="329" spans="1:10" x14ac:dyDescent="0.45">
      <c r="A329" s="1" t="s">
        <v>218</v>
      </c>
      <c r="B329" s="1">
        <v>2023</v>
      </c>
      <c r="C329" s="2">
        <v>44983</v>
      </c>
      <c r="D329" s="1" t="s">
        <v>30</v>
      </c>
      <c r="E329" s="1" t="s">
        <v>2341</v>
      </c>
      <c r="F329" s="1" t="s">
        <v>2342</v>
      </c>
      <c r="G329" s="12">
        <f>(C329-VLOOKUP(E329,Riders!$A$2:$D$3499,4,FALSE))/365</f>
        <v>33.076712328767123</v>
      </c>
      <c r="H329" s="1">
        <v>10</v>
      </c>
      <c r="I329" s="87">
        <v>6.4351851851851853E-3</v>
      </c>
      <c r="J329">
        <v>48.561</v>
      </c>
    </row>
    <row r="330" spans="1:10" x14ac:dyDescent="0.45">
      <c r="A330" s="1" t="s">
        <v>218</v>
      </c>
      <c r="B330" s="1">
        <v>2023</v>
      </c>
      <c r="C330" s="2">
        <v>44983</v>
      </c>
      <c r="D330" s="1" t="s">
        <v>30</v>
      </c>
      <c r="E330" s="1" t="s">
        <v>146</v>
      </c>
      <c r="F330" s="1" t="s">
        <v>34</v>
      </c>
      <c r="G330" s="12">
        <f>(C330-VLOOKUP(E330,Riders!$A$2:$D$3499,4,FALSE))/365</f>
        <v>23.753424657534246</v>
      </c>
      <c r="H330" s="1">
        <v>11</v>
      </c>
      <c r="I330" s="87">
        <v>6.4351851851851853E-3</v>
      </c>
      <c r="J330">
        <v>48.561</v>
      </c>
    </row>
    <row r="331" spans="1:10" x14ac:dyDescent="0.45">
      <c r="A331" s="1" t="s">
        <v>218</v>
      </c>
      <c r="B331" s="1">
        <v>2023</v>
      </c>
      <c r="C331" s="2">
        <v>44983</v>
      </c>
      <c r="D331" s="1" t="s">
        <v>30</v>
      </c>
      <c r="E331" s="1" t="s">
        <v>2128</v>
      </c>
      <c r="F331" s="1" t="s">
        <v>427</v>
      </c>
      <c r="G331" s="12" t="e">
        <f>(C331-VLOOKUP(E331,Riders!$A$2:$D$3499,4,FALSE))/365</f>
        <v>#N/A</v>
      </c>
      <c r="H331" s="1">
        <v>12</v>
      </c>
      <c r="I331" s="87">
        <v>6.4351851851851853E-3</v>
      </c>
      <c r="J331">
        <v>48.561</v>
      </c>
    </row>
    <row r="332" spans="1:10" x14ac:dyDescent="0.45">
      <c r="A332" s="1" t="s">
        <v>218</v>
      </c>
      <c r="B332" s="1">
        <v>2023</v>
      </c>
      <c r="C332" s="2">
        <v>44983</v>
      </c>
      <c r="D332" s="1" t="s">
        <v>30</v>
      </c>
      <c r="E332" s="1" t="s">
        <v>139</v>
      </c>
      <c r="F332" s="1" t="s">
        <v>88</v>
      </c>
      <c r="G332" s="12">
        <f>(C332-VLOOKUP(E332,Riders!$A$2:$D$3499,4,FALSE))/365</f>
        <v>22.298630136986301</v>
      </c>
      <c r="H332" s="1">
        <v>13</v>
      </c>
      <c r="I332" s="87">
        <v>6.4351851851851853E-3</v>
      </c>
      <c r="J332">
        <v>48.561</v>
      </c>
    </row>
    <row r="333" spans="1:10" x14ac:dyDescent="0.45">
      <c r="A333" s="1" t="s">
        <v>218</v>
      </c>
      <c r="B333" s="1">
        <v>2023</v>
      </c>
      <c r="C333" s="2">
        <v>44983</v>
      </c>
      <c r="D333" s="1" t="s">
        <v>30</v>
      </c>
      <c r="E333" s="1" t="s">
        <v>136</v>
      </c>
      <c r="F333" s="1" t="s">
        <v>64</v>
      </c>
      <c r="G333" s="12">
        <f>(C333-VLOOKUP(E333,Riders!$A$2:$D$3499,4,FALSE))/365</f>
        <v>24.175342465753424</v>
      </c>
      <c r="H333" s="1">
        <v>14</v>
      </c>
      <c r="I333" s="87">
        <v>6.4351851851851853E-3</v>
      </c>
      <c r="J333">
        <v>48.561</v>
      </c>
    </row>
    <row r="334" spans="1:10" x14ac:dyDescent="0.45">
      <c r="A334" s="1" t="s">
        <v>218</v>
      </c>
      <c r="B334" s="1">
        <v>2023</v>
      </c>
      <c r="C334" s="2">
        <v>44983</v>
      </c>
      <c r="D334" s="1" t="s">
        <v>30</v>
      </c>
      <c r="E334" s="1" t="s">
        <v>221</v>
      </c>
      <c r="F334" s="1" t="s">
        <v>223</v>
      </c>
      <c r="G334" s="12">
        <f>(C334-VLOOKUP(E334,Riders!$A$2:$D$3499,4,FALSE))/365</f>
        <v>32.769863013698632</v>
      </c>
      <c r="H334" s="1">
        <v>15</v>
      </c>
      <c r="I334" s="87">
        <v>6.4351851851851853E-3</v>
      </c>
      <c r="J334">
        <v>48.561</v>
      </c>
    </row>
    <row r="335" spans="1:10" x14ac:dyDescent="0.45">
      <c r="A335" s="1" t="s">
        <v>218</v>
      </c>
      <c r="B335" s="1">
        <v>2023</v>
      </c>
      <c r="C335" s="2">
        <v>44983</v>
      </c>
      <c r="D335" s="1" t="s">
        <v>30</v>
      </c>
      <c r="E335" s="1" t="s">
        <v>179</v>
      </c>
      <c r="F335" s="1" t="s">
        <v>73</v>
      </c>
      <c r="G335" s="12">
        <f>(C335-VLOOKUP(E335,Riders!$A$2:$D$3499,4,FALSE))/365</f>
        <v>19.87945205479452</v>
      </c>
      <c r="H335" s="1">
        <v>16</v>
      </c>
      <c r="I335" s="87">
        <v>6.4351851851851853E-3</v>
      </c>
      <c r="J335">
        <v>48.561</v>
      </c>
    </row>
    <row r="336" spans="1:10" x14ac:dyDescent="0.45">
      <c r="A336" s="1" t="s">
        <v>218</v>
      </c>
      <c r="B336" s="1">
        <v>2023</v>
      </c>
      <c r="C336" s="2">
        <v>44983</v>
      </c>
      <c r="D336" s="1" t="s">
        <v>30</v>
      </c>
      <c r="E336" s="1" t="s">
        <v>53</v>
      </c>
      <c r="F336" s="1" t="s">
        <v>55</v>
      </c>
      <c r="G336" s="12">
        <f>(C336-VLOOKUP(E336,Riders!$A$2:$D$3499,4,FALSE))/365</f>
        <v>21.827397260273973</v>
      </c>
      <c r="H336" s="1">
        <v>17</v>
      </c>
      <c r="I336" s="87">
        <v>6.4351851851851853E-3</v>
      </c>
      <c r="J336">
        <v>48.561</v>
      </c>
    </row>
    <row r="337" spans="1:10" x14ac:dyDescent="0.45">
      <c r="A337" s="1" t="s">
        <v>218</v>
      </c>
      <c r="B337" s="1">
        <v>2023</v>
      </c>
      <c r="C337" s="2">
        <v>44983</v>
      </c>
      <c r="D337" s="1" t="s">
        <v>30</v>
      </c>
      <c r="E337" s="1" t="s">
        <v>156</v>
      </c>
      <c r="F337" s="1" t="s">
        <v>67</v>
      </c>
      <c r="G337" s="12">
        <f>(C337-VLOOKUP(E337,Riders!$A$2:$D$3499,4,FALSE))/365</f>
        <v>28.695890410958903</v>
      </c>
      <c r="H337" s="1">
        <v>18</v>
      </c>
      <c r="I337" s="87">
        <v>6.4351851851851853E-3</v>
      </c>
      <c r="J337">
        <v>48.561</v>
      </c>
    </row>
    <row r="338" spans="1:10" x14ac:dyDescent="0.45">
      <c r="A338" s="1" t="s">
        <v>218</v>
      </c>
      <c r="B338" s="1">
        <v>2023</v>
      </c>
      <c r="C338" s="2">
        <v>44983</v>
      </c>
      <c r="D338" s="1" t="s">
        <v>30</v>
      </c>
      <c r="E338" s="1" t="s">
        <v>5149</v>
      </c>
      <c r="F338" s="1" t="s">
        <v>506</v>
      </c>
      <c r="G338" s="12" t="e">
        <f>(C338-VLOOKUP(E338,Riders!$A$2:$D$3499,4,FALSE))/365</f>
        <v>#N/A</v>
      </c>
      <c r="H338" s="1">
        <v>19</v>
      </c>
      <c r="I338" s="87">
        <v>6.4351851851851853E-3</v>
      </c>
      <c r="J338">
        <v>48.561</v>
      </c>
    </row>
    <row r="339" spans="1:10" x14ac:dyDescent="0.45">
      <c r="A339" s="1" t="s">
        <v>218</v>
      </c>
      <c r="B339" s="1">
        <v>2023</v>
      </c>
      <c r="C339" s="2">
        <v>44983</v>
      </c>
      <c r="D339" s="1" t="s">
        <v>30</v>
      </c>
      <c r="E339" s="1" t="s">
        <v>47</v>
      </c>
      <c r="F339" s="1" t="s">
        <v>168</v>
      </c>
      <c r="G339" s="12">
        <f>(C339-VLOOKUP(E339,Riders!$A$2:$D$3499,4,FALSE))/365</f>
        <v>18.213698630136985</v>
      </c>
      <c r="H339" s="1">
        <v>20</v>
      </c>
      <c r="I339" s="87">
        <v>6.4351851851851853E-3</v>
      </c>
      <c r="J339">
        <v>48.561</v>
      </c>
    </row>
    <row r="340" spans="1:10" x14ac:dyDescent="0.45">
      <c r="A340" s="1" t="s">
        <v>218</v>
      </c>
      <c r="B340" s="1">
        <v>2023</v>
      </c>
      <c r="C340" s="2">
        <v>44983</v>
      </c>
      <c r="D340" s="1" t="s">
        <v>30</v>
      </c>
      <c r="E340" s="1" t="s">
        <v>217</v>
      </c>
      <c r="F340" s="1" t="s">
        <v>177</v>
      </c>
      <c r="G340" s="12">
        <f>(C340-VLOOKUP(E340,Riders!$A$2:$D$3499,4,FALSE))/365</f>
        <v>20.575342465753426</v>
      </c>
      <c r="H340" s="1">
        <v>21</v>
      </c>
      <c r="I340" s="87">
        <v>6.4351851851851853E-3</v>
      </c>
      <c r="J340">
        <v>48.561</v>
      </c>
    </row>
    <row r="341" spans="1:10" x14ac:dyDescent="0.45">
      <c r="A341" s="1" t="s">
        <v>218</v>
      </c>
      <c r="B341" s="1">
        <v>2023</v>
      </c>
      <c r="C341" s="2">
        <v>44983</v>
      </c>
      <c r="D341" s="1" t="s">
        <v>30</v>
      </c>
      <c r="E341" s="1" t="s">
        <v>110</v>
      </c>
      <c r="F341" s="1" t="s">
        <v>91</v>
      </c>
      <c r="G341" s="12">
        <f>(C341-VLOOKUP(E341,Riders!$A$2:$D$3499,4,FALSE))/365</f>
        <v>27.013698630136986</v>
      </c>
      <c r="H341" s="1">
        <v>22</v>
      </c>
      <c r="I341" s="87">
        <v>6.4351851851851853E-3</v>
      </c>
      <c r="J341">
        <v>48.561</v>
      </c>
    </row>
    <row r="342" spans="1:10" x14ac:dyDescent="0.45">
      <c r="A342" s="1" t="s">
        <v>218</v>
      </c>
      <c r="B342" s="1">
        <v>2023</v>
      </c>
      <c r="C342" s="2">
        <v>44983</v>
      </c>
      <c r="D342" s="1" t="s">
        <v>30</v>
      </c>
      <c r="E342" s="1" t="s">
        <v>303</v>
      </c>
      <c r="F342" s="1" t="s">
        <v>96</v>
      </c>
      <c r="G342" s="12">
        <f>(C342-VLOOKUP(E342,Riders!$A$2:$D$3499,4,FALSE))/365</f>
        <v>24.621917808219177</v>
      </c>
      <c r="H342" s="1">
        <v>23</v>
      </c>
      <c r="I342" s="87">
        <v>6.4351851851851853E-3</v>
      </c>
      <c r="J342">
        <v>48.561</v>
      </c>
    </row>
    <row r="343" spans="1:10" x14ac:dyDescent="0.45">
      <c r="A343" s="1" t="s">
        <v>218</v>
      </c>
      <c r="B343" s="1">
        <v>2023</v>
      </c>
      <c r="C343" s="2">
        <v>44983</v>
      </c>
      <c r="D343" s="1" t="s">
        <v>30</v>
      </c>
      <c r="E343" s="1" t="s">
        <v>201</v>
      </c>
      <c r="F343" s="1" t="s">
        <v>49</v>
      </c>
      <c r="G343" s="12">
        <f>(C343-VLOOKUP(E343,Riders!$A$2:$D$3499,4,FALSE))/365</f>
        <v>25.898630136986302</v>
      </c>
      <c r="H343" s="1" t="s">
        <v>100</v>
      </c>
      <c r="I343" s="87">
        <v>6.4351851851851853E-3</v>
      </c>
      <c r="J343">
        <v>48.561</v>
      </c>
    </row>
    <row r="344" spans="1:10" x14ac:dyDescent="0.45">
      <c r="A344" s="4" t="s">
        <v>151</v>
      </c>
      <c r="B344" s="4">
        <v>2022</v>
      </c>
      <c r="C344" s="5">
        <v>44849</v>
      </c>
      <c r="D344" s="4" t="s">
        <v>103</v>
      </c>
      <c r="E344" s="4" t="s">
        <v>147</v>
      </c>
      <c r="F344" s="4" t="s">
        <v>67</v>
      </c>
      <c r="G344" s="12">
        <f>(C344-VLOOKUP(E344,Riders!$A$2:$D$3499,4,FALSE))/365</f>
        <v>27.827397260273973</v>
      </c>
      <c r="H344" s="4">
        <v>1</v>
      </c>
      <c r="I344" s="87">
        <v>6.3425925925925924E-3</v>
      </c>
      <c r="J344">
        <v>49.27</v>
      </c>
    </row>
    <row r="345" spans="1:10" x14ac:dyDescent="0.45">
      <c r="A345" s="4" t="s">
        <v>151</v>
      </c>
      <c r="B345" s="4">
        <v>2022</v>
      </c>
      <c r="C345" s="5">
        <v>44849</v>
      </c>
      <c r="D345" s="4" t="s">
        <v>103</v>
      </c>
      <c r="E345" s="4" t="s">
        <v>157</v>
      </c>
      <c r="F345" s="4" t="s">
        <v>52</v>
      </c>
      <c r="G345" s="12">
        <f>(C345-VLOOKUP(E345,Riders!$A$2:$D$3499,4,FALSE))/365</f>
        <v>23.772602739726029</v>
      </c>
      <c r="H345" s="4">
        <v>2</v>
      </c>
      <c r="I345" s="87">
        <v>6.3425925925925924E-3</v>
      </c>
      <c r="J345">
        <v>49.27</v>
      </c>
    </row>
    <row r="346" spans="1:10" x14ac:dyDescent="0.45">
      <c r="A346" s="4" t="s">
        <v>151</v>
      </c>
      <c r="B346" s="4">
        <v>2022</v>
      </c>
      <c r="C346" s="5">
        <v>44849</v>
      </c>
      <c r="D346" s="4" t="s">
        <v>103</v>
      </c>
      <c r="E346" s="4" t="s">
        <v>164</v>
      </c>
      <c r="F346" s="4" t="s">
        <v>96</v>
      </c>
      <c r="G346" s="12">
        <f>(C346-VLOOKUP(E346,Riders!$A$2:$D$3499,4,FALSE))/365</f>
        <v>23.687671232876713</v>
      </c>
      <c r="H346" s="4">
        <v>3</v>
      </c>
      <c r="I346" s="87">
        <v>6.3425925925925924E-3</v>
      </c>
      <c r="J346">
        <v>49.27</v>
      </c>
    </row>
    <row r="347" spans="1:10" x14ac:dyDescent="0.45">
      <c r="A347" s="4" t="s">
        <v>151</v>
      </c>
      <c r="B347" s="4">
        <v>2022</v>
      </c>
      <c r="C347" s="5">
        <v>44849</v>
      </c>
      <c r="D347" s="4" t="s">
        <v>103</v>
      </c>
      <c r="E347" s="4" t="s">
        <v>188</v>
      </c>
      <c r="F347" s="4" t="s">
        <v>37</v>
      </c>
      <c r="G347" s="12">
        <f>(C347-VLOOKUP(E347,Riders!$A$2:$D$3499,4,FALSE))/365</f>
        <v>24.545205479452054</v>
      </c>
      <c r="H347" s="4">
        <v>4</v>
      </c>
      <c r="I347" s="87">
        <v>6.3425925925925924E-3</v>
      </c>
      <c r="J347">
        <v>49.27</v>
      </c>
    </row>
    <row r="348" spans="1:10" x14ac:dyDescent="0.45">
      <c r="A348" s="4" t="s">
        <v>151</v>
      </c>
      <c r="B348" s="4">
        <v>2022</v>
      </c>
      <c r="C348" s="5">
        <v>44849</v>
      </c>
      <c r="D348" s="4" t="s">
        <v>103</v>
      </c>
      <c r="E348" s="4" t="s">
        <v>134</v>
      </c>
      <c r="F348" s="4" t="s">
        <v>34</v>
      </c>
      <c r="G348" s="12">
        <f>(C348-VLOOKUP(E348,Riders!$A$2:$D$3499,4,FALSE))/365</f>
        <v>21.104109589041094</v>
      </c>
      <c r="H348" s="4">
        <v>5</v>
      </c>
      <c r="I348" s="87">
        <v>6.3425925925925924E-3</v>
      </c>
      <c r="J348">
        <v>49.27</v>
      </c>
    </row>
    <row r="349" spans="1:10" x14ac:dyDescent="0.45">
      <c r="A349" s="4" t="s">
        <v>151</v>
      </c>
      <c r="B349" s="4">
        <v>2022</v>
      </c>
      <c r="C349" s="5">
        <v>44849</v>
      </c>
      <c r="D349" s="4" t="s">
        <v>103</v>
      </c>
      <c r="E349" s="4" t="s">
        <v>4728</v>
      </c>
      <c r="F349" s="4" t="s">
        <v>2347</v>
      </c>
      <c r="G349" s="12">
        <f>(C349-VLOOKUP(E349,Riders!$A$2:$D$3499,4,FALSE))/365</f>
        <v>30.150684931506849</v>
      </c>
      <c r="H349" s="4">
        <v>6</v>
      </c>
      <c r="I349" s="87">
        <v>6.3425925925925924E-3</v>
      </c>
      <c r="J349">
        <v>49.27</v>
      </c>
    </row>
    <row r="350" spans="1:10" x14ac:dyDescent="0.45">
      <c r="A350" s="4" t="s">
        <v>151</v>
      </c>
      <c r="B350" s="4">
        <v>2022</v>
      </c>
      <c r="C350" s="5">
        <v>44849</v>
      </c>
      <c r="D350" s="4" t="s">
        <v>103</v>
      </c>
      <c r="E350" s="4" t="s">
        <v>201</v>
      </c>
      <c r="F350" s="4" t="s">
        <v>49</v>
      </c>
      <c r="G350" s="12">
        <f>(C350-VLOOKUP(E350,Riders!$A$2:$D$3499,4,FALSE))/365</f>
        <v>25.531506849315068</v>
      </c>
      <c r="H350" s="4">
        <v>7</v>
      </c>
      <c r="I350" s="87">
        <v>6.3425925925925924E-3</v>
      </c>
      <c r="J350">
        <v>49.27</v>
      </c>
    </row>
    <row r="351" spans="1:10" x14ac:dyDescent="0.45">
      <c r="A351" s="4" t="s">
        <v>151</v>
      </c>
      <c r="B351" s="4">
        <v>2022</v>
      </c>
      <c r="C351" s="5">
        <v>44849</v>
      </c>
      <c r="D351" s="4" t="s">
        <v>103</v>
      </c>
      <c r="E351" s="4" t="s">
        <v>3886</v>
      </c>
      <c r="F351" s="4" t="s">
        <v>2334</v>
      </c>
      <c r="G351" s="12">
        <f>(C351-VLOOKUP(E351,Riders!$A$2:$D$3499,4,FALSE))/365</f>
        <v>23.284931506849315</v>
      </c>
      <c r="H351" s="4">
        <v>8</v>
      </c>
      <c r="I351" s="87">
        <v>6.3425925925925924E-3</v>
      </c>
      <c r="J351">
        <v>49.27</v>
      </c>
    </row>
    <row r="352" spans="1:10" x14ac:dyDescent="0.45">
      <c r="A352" s="4" t="s">
        <v>151</v>
      </c>
      <c r="B352" s="4">
        <v>2022</v>
      </c>
      <c r="C352" s="5">
        <v>44849</v>
      </c>
      <c r="D352" s="4" t="s">
        <v>103</v>
      </c>
      <c r="E352" s="4" t="s">
        <v>3454</v>
      </c>
      <c r="F352" s="4" t="s">
        <v>3455</v>
      </c>
      <c r="G352" s="12">
        <f>(C352-VLOOKUP(E352,Riders!$A$2:$D$3499,4,FALSE))/365</f>
        <v>22.849315068493151</v>
      </c>
      <c r="H352" s="4">
        <v>9</v>
      </c>
      <c r="I352" s="87">
        <v>6.3425925925925924E-3</v>
      </c>
      <c r="J352">
        <v>49.27</v>
      </c>
    </row>
    <row r="353" spans="1:10" x14ac:dyDescent="0.45">
      <c r="A353" s="4" t="s">
        <v>151</v>
      </c>
      <c r="B353" s="4">
        <v>2022</v>
      </c>
      <c r="C353" s="5">
        <v>44849</v>
      </c>
      <c r="D353" s="4" t="s">
        <v>103</v>
      </c>
      <c r="E353" s="4" t="s">
        <v>114</v>
      </c>
      <c r="F353" s="4" t="s">
        <v>115</v>
      </c>
      <c r="G353" s="12">
        <f>(C353-VLOOKUP(E353,Riders!$A$2:$D$3499,4,FALSE))/365</f>
        <v>22.134246575342466</v>
      </c>
      <c r="H353" s="4">
        <v>10</v>
      </c>
      <c r="I353" s="87">
        <v>6.3425925925925924E-3</v>
      </c>
      <c r="J353">
        <v>49.27</v>
      </c>
    </row>
    <row r="354" spans="1:10" x14ac:dyDescent="0.45">
      <c r="A354" s="4" t="s">
        <v>151</v>
      </c>
      <c r="B354" s="4">
        <v>2022</v>
      </c>
      <c r="C354" s="5">
        <v>44849</v>
      </c>
      <c r="D354" s="4" t="s">
        <v>103</v>
      </c>
      <c r="E354" s="4" t="s">
        <v>97</v>
      </c>
      <c r="F354" s="4" t="s">
        <v>99</v>
      </c>
      <c r="G354" s="12">
        <f>(C354-VLOOKUP(E354,Riders!$A$2:$D$3499,4,FALSE))/365</f>
        <v>24.13150684931507</v>
      </c>
      <c r="H354" s="4">
        <v>11</v>
      </c>
      <c r="I354" s="87">
        <v>6.3425925925925924E-3</v>
      </c>
      <c r="J354">
        <v>49.27</v>
      </c>
    </row>
    <row r="355" spans="1:10" x14ac:dyDescent="0.45">
      <c r="A355" s="4" t="s">
        <v>151</v>
      </c>
      <c r="B355" s="4">
        <v>2022</v>
      </c>
      <c r="C355" s="5">
        <v>44849</v>
      </c>
      <c r="D355" s="4" t="s">
        <v>103</v>
      </c>
      <c r="E355" s="4" t="s">
        <v>167</v>
      </c>
      <c r="F355" s="4" t="s">
        <v>61</v>
      </c>
      <c r="G355" s="12">
        <f>(C355-VLOOKUP(E355,Riders!$A$2:$D$3499,4,FALSE))/365</f>
        <v>24.646575342465752</v>
      </c>
      <c r="H355" s="4">
        <v>12</v>
      </c>
      <c r="I355" s="87">
        <v>6.3425925925925924E-3</v>
      </c>
      <c r="J355">
        <v>49.27</v>
      </c>
    </row>
    <row r="356" spans="1:10" x14ac:dyDescent="0.45">
      <c r="A356" s="4" t="s">
        <v>151</v>
      </c>
      <c r="B356" s="4">
        <v>2022</v>
      </c>
      <c r="C356" s="5">
        <v>44849</v>
      </c>
      <c r="D356" s="4" t="s">
        <v>103</v>
      </c>
      <c r="E356" s="4" t="s">
        <v>87</v>
      </c>
      <c r="F356" s="4" t="s">
        <v>88</v>
      </c>
      <c r="G356" s="12">
        <f>(C356-VLOOKUP(E356,Riders!$A$2:$D$3499,4,FALSE))/365</f>
        <v>23.304109589041097</v>
      </c>
      <c r="H356" s="4">
        <v>13</v>
      </c>
      <c r="I356" s="87">
        <v>6.3425925925925924E-3</v>
      </c>
      <c r="J356">
        <v>49.27</v>
      </c>
    </row>
    <row r="357" spans="1:10" x14ac:dyDescent="0.45">
      <c r="A357" s="4" t="s">
        <v>151</v>
      </c>
      <c r="B357" s="4">
        <v>2022</v>
      </c>
      <c r="C357" s="5">
        <v>44849</v>
      </c>
      <c r="D357" s="4" t="s">
        <v>103</v>
      </c>
      <c r="E357" s="4" t="s">
        <v>205</v>
      </c>
      <c r="F357" s="4" t="s">
        <v>131</v>
      </c>
      <c r="G357" s="12">
        <f>(C357-VLOOKUP(E357,Riders!$A$2:$D$3499,4,FALSE))/365</f>
        <v>24.104109589041094</v>
      </c>
      <c r="H357" s="4">
        <v>14</v>
      </c>
      <c r="I357" s="87">
        <v>6.3425925925925924E-3</v>
      </c>
      <c r="J357">
        <v>49.27</v>
      </c>
    </row>
    <row r="358" spans="1:10" x14ac:dyDescent="0.45">
      <c r="A358" s="4" t="s">
        <v>151</v>
      </c>
      <c r="B358" s="4">
        <v>2022</v>
      </c>
      <c r="C358" s="5">
        <v>44849</v>
      </c>
      <c r="D358" s="4" t="s">
        <v>103</v>
      </c>
      <c r="E358" s="4" t="s">
        <v>2341</v>
      </c>
      <c r="F358" s="4" t="s">
        <v>2342</v>
      </c>
      <c r="G358" s="12">
        <f>(C358-VLOOKUP(E358,Riders!$A$2:$D$3499,4,FALSE))/365</f>
        <v>32.709589041095889</v>
      </c>
      <c r="H358" s="4">
        <v>15</v>
      </c>
      <c r="I358" s="87">
        <v>6.3425925925925924E-3</v>
      </c>
      <c r="J358">
        <v>49.27</v>
      </c>
    </row>
    <row r="359" spans="1:10" x14ac:dyDescent="0.45">
      <c r="A359" s="4" t="s">
        <v>151</v>
      </c>
      <c r="B359" s="4">
        <v>2022</v>
      </c>
      <c r="C359" s="5">
        <v>44849</v>
      </c>
      <c r="D359" s="4" t="s">
        <v>103</v>
      </c>
      <c r="E359" s="4" t="s">
        <v>38</v>
      </c>
      <c r="F359" s="4" t="s">
        <v>40</v>
      </c>
      <c r="G359" s="12">
        <f>(C359-VLOOKUP(E359,Riders!$A$2:$D$3499,4,FALSE))/365</f>
        <v>25.673972602739727</v>
      </c>
      <c r="H359" s="4">
        <v>16</v>
      </c>
      <c r="I359" s="87">
        <v>6.3425925925925924E-3</v>
      </c>
      <c r="J359">
        <v>49.27</v>
      </c>
    </row>
    <row r="360" spans="1:10" x14ac:dyDescent="0.45">
      <c r="A360" s="4" t="s">
        <v>151</v>
      </c>
      <c r="B360" s="4">
        <v>2022</v>
      </c>
      <c r="C360" s="5">
        <v>44849</v>
      </c>
      <c r="D360" s="4" t="s">
        <v>103</v>
      </c>
      <c r="E360" s="4" t="s">
        <v>239</v>
      </c>
      <c r="F360" s="4" t="s">
        <v>64</v>
      </c>
      <c r="G360" s="12">
        <f>(C360-VLOOKUP(E360,Riders!$A$2:$D$3499,4,FALSE))/365</f>
        <v>27.123287671232877</v>
      </c>
      <c r="H360" s="4">
        <v>17</v>
      </c>
      <c r="I360" s="87">
        <v>6.3425925925925924E-3</v>
      </c>
      <c r="J360">
        <v>49.27</v>
      </c>
    </row>
    <row r="361" spans="1:10" x14ac:dyDescent="0.45">
      <c r="A361" s="4" t="s">
        <v>151</v>
      </c>
      <c r="B361" s="4">
        <v>2022</v>
      </c>
      <c r="C361" s="5">
        <v>44849</v>
      </c>
      <c r="D361" s="4" t="s">
        <v>103</v>
      </c>
      <c r="E361" s="4" t="s">
        <v>5149</v>
      </c>
      <c r="F361" s="4" t="s">
        <v>506</v>
      </c>
      <c r="G361" s="12" t="e">
        <f>(C361-VLOOKUP(E361,Riders!$A$2:$D$3499,4,FALSE))/365</f>
        <v>#N/A</v>
      </c>
      <c r="H361" s="4">
        <v>18</v>
      </c>
      <c r="I361" s="87">
        <v>6.3425925925925924E-3</v>
      </c>
      <c r="J361">
        <v>49.27</v>
      </c>
    </row>
    <row r="362" spans="1:10" x14ac:dyDescent="0.45">
      <c r="A362" s="4" t="s">
        <v>151</v>
      </c>
      <c r="B362" s="4">
        <v>2022</v>
      </c>
      <c r="C362" s="5">
        <v>44849</v>
      </c>
      <c r="D362" s="4" t="s">
        <v>103</v>
      </c>
      <c r="E362" s="4" t="s">
        <v>193</v>
      </c>
      <c r="F362" s="4" t="s">
        <v>46</v>
      </c>
      <c r="G362" s="12">
        <f>(C362-VLOOKUP(E362,Riders!$A$2:$D$3499,4,FALSE))/365</f>
        <v>26.947945205479453</v>
      </c>
      <c r="H362" s="4">
        <v>19</v>
      </c>
      <c r="I362" s="87">
        <v>6.3425925925925924E-3</v>
      </c>
      <c r="J362">
        <v>49.27</v>
      </c>
    </row>
    <row r="363" spans="1:10" x14ac:dyDescent="0.45">
      <c r="A363" s="4" t="s">
        <v>151</v>
      </c>
      <c r="B363" s="4">
        <v>2022</v>
      </c>
      <c r="C363" s="5">
        <v>44849</v>
      </c>
      <c r="D363" s="4" t="s">
        <v>103</v>
      </c>
      <c r="E363" s="4" t="s">
        <v>81</v>
      </c>
      <c r="F363" s="4" t="s">
        <v>83</v>
      </c>
      <c r="G363" s="12">
        <f>(C363-VLOOKUP(E363,Riders!$A$2:$D$3499,4,FALSE))/365</f>
        <v>26.410958904109588</v>
      </c>
      <c r="H363" s="4">
        <v>20</v>
      </c>
      <c r="I363" s="87">
        <v>6.3425925925925924E-3</v>
      </c>
      <c r="J363">
        <v>49.27</v>
      </c>
    </row>
    <row r="364" spans="1:10" x14ac:dyDescent="0.45">
      <c r="A364" s="4" t="s">
        <v>151</v>
      </c>
      <c r="B364" s="4">
        <v>2022</v>
      </c>
      <c r="C364" s="5">
        <v>44849</v>
      </c>
      <c r="D364" s="4" t="s">
        <v>103</v>
      </c>
      <c r="E364" s="4" t="s">
        <v>186</v>
      </c>
      <c r="F364" s="4" t="s">
        <v>79</v>
      </c>
      <c r="G364" s="12">
        <f>(C364-VLOOKUP(E364,Riders!$A$2:$D$3499,4,FALSE))/365</f>
        <v>20.342465753424658</v>
      </c>
      <c r="H364" s="4">
        <v>21</v>
      </c>
      <c r="I364" s="87">
        <v>6.3425925925925924E-3</v>
      </c>
      <c r="J364">
        <v>49.27</v>
      </c>
    </row>
    <row r="365" spans="1:10" x14ac:dyDescent="0.45">
      <c r="A365" s="4" t="s">
        <v>151</v>
      </c>
      <c r="B365" s="4">
        <v>2022</v>
      </c>
      <c r="C365" s="5">
        <v>44849</v>
      </c>
      <c r="D365" s="4" t="s">
        <v>103</v>
      </c>
      <c r="E365" s="4" t="s">
        <v>2078</v>
      </c>
      <c r="F365" s="4" t="s">
        <v>58</v>
      </c>
      <c r="G365" s="12">
        <f>(C365-VLOOKUP(E365,Riders!$A$2:$D$3499,4,FALSE))/365</f>
        <v>30.24931506849315</v>
      </c>
      <c r="H365" s="4">
        <v>22</v>
      </c>
      <c r="I365" s="87">
        <v>6.3425925925925924E-3</v>
      </c>
      <c r="J365">
        <v>49.27</v>
      </c>
    </row>
    <row r="366" spans="1:10" x14ac:dyDescent="0.45">
      <c r="A366" s="4" t="s">
        <v>151</v>
      </c>
      <c r="B366" s="4">
        <v>2022</v>
      </c>
      <c r="C366" s="5">
        <v>44849</v>
      </c>
      <c r="D366" s="4" t="s">
        <v>103</v>
      </c>
      <c r="E366" s="4" t="s">
        <v>217</v>
      </c>
      <c r="F366" s="4" t="s">
        <v>177</v>
      </c>
      <c r="G366" s="12">
        <f>(C366-VLOOKUP(E366,Riders!$A$2:$D$3499,4,FALSE))/365</f>
        <v>20.208219178082192</v>
      </c>
      <c r="H366" s="4">
        <v>23</v>
      </c>
      <c r="I366" s="87">
        <v>6.3425925925925924E-3</v>
      </c>
      <c r="J366">
        <v>49.27</v>
      </c>
    </row>
    <row r="367" spans="1:10" x14ac:dyDescent="0.45">
      <c r="A367" s="4" t="s">
        <v>151</v>
      </c>
      <c r="B367" s="4">
        <v>2022</v>
      </c>
      <c r="C367" s="5">
        <v>44849</v>
      </c>
      <c r="D367" s="4" t="s">
        <v>103</v>
      </c>
      <c r="E367" s="4" t="s">
        <v>241</v>
      </c>
      <c r="F367" s="4" t="s">
        <v>242</v>
      </c>
      <c r="G367" s="12">
        <f>(C367-VLOOKUP(E367,Riders!$A$2:$D$3499,4,FALSE))/365</f>
        <v>27.876712328767123</v>
      </c>
      <c r="H367" s="4">
        <v>24</v>
      </c>
      <c r="I367" s="87">
        <v>6.3425925925925924E-3</v>
      </c>
      <c r="J367">
        <v>49.27</v>
      </c>
    </row>
    <row r="368" spans="1:10" x14ac:dyDescent="0.45">
      <c r="A368" s="1" t="s">
        <v>229</v>
      </c>
      <c r="B368" s="1">
        <v>2022</v>
      </c>
      <c r="C368" s="2">
        <v>44751</v>
      </c>
      <c r="D368" s="1" t="s">
        <v>30</v>
      </c>
      <c r="E368" s="1" t="s">
        <v>147</v>
      </c>
      <c r="F368" s="1" t="s">
        <v>67</v>
      </c>
      <c r="G368" s="12">
        <f>(C368-VLOOKUP(E368,Riders!$A$2:$D$3499,4,FALSE))/365</f>
        <v>27.55890410958904</v>
      </c>
      <c r="H368" s="1">
        <v>1</v>
      </c>
      <c r="I368" s="87">
        <v>6.9212962962962961E-3</v>
      </c>
      <c r="J368">
        <v>45.151000000000003</v>
      </c>
    </row>
    <row r="369" spans="1:10" x14ac:dyDescent="0.45">
      <c r="A369" s="1" t="s">
        <v>229</v>
      </c>
      <c r="B369" s="1">
        <v>2022</v>
      </c>
      <c r="C369" s="2">
        <v>44751</v>
      </c>
      <c r="D369" s="1" t="s">
        <v>30</v>
      </c>
      <c r="E369" s="1" t="s">
        <v>217</v>
      </c>
      <c r="F369" s="1" t="s">
        <v>177</v>
      </c>
      <c r="G369" s="12">
        <f>(C369-VLOOKUP(E369,Riders!$A$2:$D$3499,4,FALSE))/365</f>
        <v>19.93972602739726</v>
      </c>
      <c r="H369" s="1">
        <v>2</v>
      </c>
      <c r="I369" s="87">
        <v>6.9212962962962961E-3</v>
      </c>
      <c r="J369">
        <v>45.151000000000003</v>
      </c>
    </row>
    <row r="370" spans="1:10" x14ac:dyDescent="0.45">
      <c r="A370" s="1" t="s">
        <v>229</v>
      </c>
      <c r="B370" s="1">
        <v>2022</v>
      </c>
      <c r="C370" s="2">
        <v>44751</v>
      </c>
      <c r="D370" s="1" t="s">
        <v>30</v>
      </c>
      <c r="E370" s="1" t="s">
        <v>188</v>
      </c>
      <c r="F370" s="1" t="s">
        <v>37</v>
      </c>
      <c r="G370" s="12">
        <f>(C370-VLOOKUP(E370,Riders!$A$2:$D$3499,4,FALSE))/365</f>
        <v>24.276712328767122</v>
      </c>
      <c r="H370" s="1">
        <v>3</v>
      </c>
      <c r="I370" s="87">
        <v>6.9212962962962961E-3</v>
      </c>
      <c r="J370">
        <v>45.151000000000003</v>
      </c>
    </row>
    <row r="371" spans="1:10" x14ac:dyDescent="0.45">
      <c r="A371" s="1" t="s">
        <v>229</v>
      </c>
      <c r="B371" s="1">
        <v>2022</v>
      </c>
      <c r="C371" s="2">
        <v>44751</v>
      </c>
      <c r="D371" s="1" t="s">
        <v>30</v>
      </c>
      <c r="E371" s="1" t="s">
        <v>228</v>
      </c>
      <c r="F371" s="1" t="s">
        <v>131</v>
      </c>
      <c r="G371" s="12">
        <f>(C371-VLOOKUP(E371,Riders!$A$2:$D$3499,4,FALSE))/365</f>
        <v>30.082191780821919</v>
      </c>
      <c r="H371" s="1">
        <v>4</v>
      </c>
      <c r="I371" s="87">
        <v>6.9212962962962961E-3</v>
      </c>
      <c r="J371">
        <v>45.151000000000003</v>
      </c>
    </row>
    <row r="372" spans="1:10" x14ac:dyDescent="0.45">
      <c r="A372" s="1" t="s">
        <v>229</v>
      </c>
      <c r="B372" s="1">
        <v>2022</v>
      </c>
      <c r="C372" s="2">
        <v>44751</v>
      </c>
      <c r="D372" s="1" t="s">
        <v>30</v>
      </c>
      <c r="E372" s="1" t="s">
        <v>209</v>
      </c>
      <c r="F372" s="1" t="s">
        <v>43</v>
      </c>
      <c r="G372" s="12">
        <f>(C372-VLOOKUP(E372,Riders!$A$2:$D$3499,4,FALSE))/365</f>
        <v>28.276712328767122</v>
      </c>
      <c r="H372" s="1">
        <v>5</v>
      </c>
      <c r="I372" s="87">
        <v>6.9212962962962961E-3</v>
      </c>
      <c r="J372">
        <v>45.151000000000003</v>
      </c>
    </row>
    <row r="373" spans="1:10" x14ac:dyDescent="0.45">
      <c r="A373" s="1" t="s">
        <v>229</v>
      </c>
      <c r="B373" s="1">
        <v>2022</v>
      </c>
      <c r="C373" s="2">
        <v>44751</v>
      </c>
      <c r="D373" s="1" t="s">
        <v>30</v>
      </c>
      <c r="E373" s="1" t="s">
        <v>2103</v>
      </c>
      <c r="F373" s="1" t="s">
        <v>34</v>
      </c>
      <c r="G373" s="12">
        <f>(C373-VLOOKUP(E373,Riders!$A$2:$D$3499,4,FALSE))/365</f>
        <v>23.528767123287672</v>
      </c>
      <c r="H373" s="1">
        <v>6</v>
      </c>
      <c r="I373" s="87">
        <v>6.9212962962962961E-3</v>
      </c>
      <c r="J373">
        <v>45.151000000000003</v>
      </c>
    </row>
    <row r="374" spans="1:10" x14ac:dyDescent="0.45">
      <c r="A374" s="1" t="s">
        <v>229</v>
      </c>
      <c r="B374" s="1">
        <v>2022</v>
      </c>
      <c r="C374" s="2">
        <v>44751</v>
      </c>
      <c r="D374" s="1" t="s">
        <v>30</v>
      </c>
      <c r="E374" s="1" t="s">
        <v>3959</v>
      </c>
      <c r="F374" s="1" t="s">
        <v>2292</v>
      </c>
      <c r="G374" s="12">
        <f>(C374-VLOOKUP(E374,Riders!$A$2:$D$3499,4,FALSE))/365</f>
        <v>30.035616438356165</v>
      </c>
      <c r="H374" s="1">
        <v>7</v>
      </c>
      <c r="I374" s="87">
        <v>6.9212962962962961E-3</v>
      </c>
      <c r="J374">
        <v>45.151000000000003</v>
      </c>
    </row>
    <row r="375" spans="1:10" x14ac:dyDescent="0.45">
      <c r="A375" s="1" t="s">
        <v>229</v>
      </c>
      <c r="B375" s="1">
        <v>2022</v>
      </c>
      <c r="C375" s="2">
        <v>44751</v>
      </c>
      <c r="D375" s="1" t="s">
        <v>30</v>
      </c>
      <c r="E375" s="1" t="s">
        <v>68</v>
      </c>
      <c r="F375" s="1" t="s">
        <v>70</v>
      </c>
      <c r="G375" s="12">
        <f>(C375-VLOOKUP(E375,Riders!$A$2:$D$3499,4,FALSE))/365</f>
        <v>22.893150684931506</v>
      </c>
      <c r="H375" s="1">
        <v>8</v>
      </c>
      <c r="I375" s="87">
        <v>6.9212962962962961E-3</v>
      </c>
      <c r="J375">
        <v>45.151000000000003</v>
      </c>
    </row>
    <row r="376" spans="1:10" x14ac:dyDescent="0.45">
      <c r="A376" s="1" t="s">
        <v>229</v>
      </c>
      <c r="B376" s="1">
        <v>2022</v>
      </c>
      <c r="C376" s="2">
        <v>44751</v>
      </c>
      <c r="D376" s="1" t="s">
        <v>30</v>
      </c>
      <c r="E376" s="1" t="s">
        <v>4548</v>
      </c>
      <c r="F376" s="1" t="s">
        <v>61</v>
      </c>
      <c r="G376" s="12">
        <f>(C376-VLOOKUP(E376,Riders!$A$2:$D$3499,4,FALSE))/365</f>
        <v>32.210958904109589</v>
      </c>
      <c r="H376" s="1">
        <v>9</v>
      </c>
      <c r="I376" s="87">
        <v>6.9212962962962961E-3</v>
      </c>
      <c r="J376">
        <v>45.151000000000003</v>
      </c>
    </row>
    <row r="377" spans="1:10" x14ac:dyDescent="0.45">
      <c r="A377" s="1" t="s">
        <v>229</v>
      </c>
      <c r="B377" s="1">
        <v>2022</v>
      </c>
      <c r="C377" s="2">
        <v>44751</v>
      </c>
      <c r="D377" s="1" t="s">
        <v>30</v>
      </c>
      <c r="E377" s="1" t="s">
        <v>232</v>
      </c>
      <c r="F377" s="1" t="s">
        <v>121</v>
      </c>
      <c r="G377" s="12">
        <f>(C377-VLOOKUP(E377,Riders!$A$2:$D$3499,4,FALSE))/365</f>
        <v>21.5013698630137</v>
      </c>
      <c r="H377" s="1">
        <v>10</v>
      </c>
      <c r="I377" s="87">
        <v>6.9212962962962961E-3</v>
      </c>
      <c r="J377">
        <v>45.151000000000003</v>
      </c>
    </row>
    <row r="378" spans="1:10" x14ac:dyDescent="0.45">
      <c r="A378" s="1" t="s">
        <v>229</v>
      </c>
      <c r="B378" s="1">
        <v>2022</v>
      </c>
      <c r="C378" s="2">
        <v>44751</v>
      </c>
      <c r="D378" s="1" t="s">
        <v>30</v>
      </c>
      <c r="E378" s="1" t="s">
        <v>5149</v>
      </c>
      <c r="F378" s="1" t="s">
        <v>506</v>
      </c>
      <c r="G378" s="12" t="e">
        <f>(C378-VLOOKUP(E378,Riders!$A$2:$D$3499,4,FALSE))/365</f>
        <v>#N/A</v>
      </c>
      <c r="H378" s="1">
        <v>11</v>
      </c>
      <c r="I378" s="87">
        <v>6.9212962962962961E-3</v>
      </c>
      <c r="J378">
        <v>45.151000000000003</v>
      </c>
    </row>
    <row r="379" spans="1:10" x14ac:dyDescent="0.45">
      <c r="A379" s="1" t="s">
        <v>229</v>
      </c>
      <c r="B379" s="1">
        <v>2022</v>
      </c>
      <c r="C379" s="2">
        <v>44751</v>
      </c>
      <c r="D379" s="1" t="s">
        <v>30</v>
      </c>
      <c r="E379" s="1" t="s">
        <v>97</v>
      </c>
      <c r="F379" s="1" t="s">
        <v>99</v>
      </c>
      <c r="G379" s="12">
        <f>(C379-VLOOKUP(E379,Riders!$A$2:$D$3499,4,FALSE))/365</f>
        <v>23.863013698630137</v>
      </c>
      <c r="H379" s="1">
        <v>12</v>
      </c>
      <c r="I379" s="87">
        <v>6.9212962962962961E-3</v>
      </c>
      <c r="J379">
        <v>45.151000000000003</v>
      </c>
    </row>
    <row r="380" spans="1:10" x14ac:dyDescent="0.45">
      <c r="A380" s="1" t="s">
        <v>229</v>
      </c>
      <c r="B380" s="1">
        <v>2022</v>
      </c>
      <c r="C380" s="2">
        <v>44751</v>
      </c>
      <c r="D380" s="1" t="s">
        <v>30</v>
      </c>
      <c r="E380" s="1" t="s">
        <v>53</v>
      </c>
      <c r="F380" s="1" t="s">
        <v>55</v>
      </c>
      <c r="G380" s="12">
        <f>(C380-VLOOKUP(E380,Riders!$A$2:$D$3499,4,FALSE))/365</f>
        <v>21.19178082191781</v>
      </c>
      <c r="H380" s="1">
        <v>13</v>
      </c>
      <c r="I380" s="87">
        <v>6.9212962962962961E-3</v>
      </c>
      <c r="J380">
        <v>45.151000000000003</v>
      </c>
    </row>
    <row r="381" spans="1:10" x14ac:dyDescent="0.45">
      <c r="A381" s="1" t="s">
        <v>229</v>
      </c>
      <c r="B381" s="1">
        <v>2022</v>
      </c>
      <c r="C381" s="2">
        <v>44751</v>
      </c>
      <c r="D381" s="1" t="s">
        <v>30</v>
      </c>
      <c r="E381" s="1" t="s">
        <v>3454</v>
      </c>
      <c r="F381" s="1" t="s">
        <v>3455</v>
      </c>
      <c r="G381" s="12">
        <f>(C381-VLOOKUP(E381,Riders!$A$2:$D$3499,4,FALSE))/365</f>
        <v>22.580821917808219</v>
      </c>
      <c r="H381" s="1">
        <v>14</v>
      </c>
      <c r="I381" s="87">
        <v>6.9212962962962961E-3</v>
      </c>
      <c r="J381">
        <v>45.151000000000003</v>
      </c>
    </row>
    <row r="382" spans="1:10" x14ac:dyDescent="0.45">
      <c r="A382" s="1" t="s">
        <v>229</v>
      </c>
      <c r="B382" s="1">
        <v>2022</v>
      </c>
      <c r="C382" s="2">
        <v>44751</v>
      </c>
      <c r="D382" s="1" t="s">
        <v>30</v>
      </c>
      <c r="E382" s="1" t="s">
        <v>2128</v>
      </c>
      <c r="F382" s="1" t="s">
        <v>427</v>
      </c>
      <c r="G382" s="12" t="e">
        <f>(C382-VLOOKUP(E382,Riders!$A$2:$D$3499,4,FALSE))/365</f>
        <v>#N/A</v>
      </c>
      <c r="H382" s="1">
        <v>15</v>
      </c>
      <c r="I382" s="87">
        <v>6.9212962962962961E-3</v>
      </c>
      <c r="J382">
        <v>45.151000000000003</v>
      </c>
    </row>
    <row r="383" spans="1:10" x14ac:dyDescent="0.45">
      <c r="A383" s="1" t="s">
        <v>229</v>
      </c>
      <c r="B383" s="1">
        <v>2022</v>
      </c>
      <c r="C383" s="2">
        <v>44751</v>
      </c>
      <c r="D383" s="1" t="s">
        <v>30</v>
      </c>
      <c r="E383" s="1" t="s">
        <v>211</v>
      </c>
      <c r="F383" s="1" t="s">
        <v>213</v>
      </c>
      <c r="G383" s="12">
        <f>(C383-VLOOKUP(E383,Riders!$A$2:$D$3499,4,FALSE))/365</f>
        <v>26.989041095890411</v>
      </c>
      <c r="H383" s="1">
        <v>16</v>
      </c>
      <c r="I383" s="87">
        <v>6.9212962962962961E-3</v>
      </c>
      <c r="J383">
        <v>45.151000000000003</v>
      </c>
    </row>
    <row r="384" spans="1:10" x14ac:dyDescent="0.45">
      <c r="A384" s="4" t="s">
        <v>166</v>
      </c>
      <c r="B384" s="4">
        <v>2022</v>
      </c>
      <c r="C384" s="5">
        <v>44695</v>
      </c>
      <c r="D384" s="4" t="s">
        <v>30</v>
      </c>
      <c r="E384" s="4" t="s">
        <v>118</v>
      </c>
      <c r="F384" s="4" t="s">
        <v>96</v>
      </c>
      <c r="G384" s="12">
        <f>(C384-VLOOKUP(E384,Riders!$A$2:$D$3499,4,FALSE))/365</f>
        <v>19.830136986301369</v>
      </c>
      <c r="H384" s="4">
        <v>1</v>
      </c>
      <c r="I384" s="87">
        <v>6.5509259259259262E-3</v>
      </c>
      <c r="J384">
        <v>47.703000000000003</v>
      </c>
    </row>
    <row r="385" spans="1:10" x14ac:dyDescent="0.45">
      <c r="A385" s="4" t="s">
        <v>166</v>
      </c>
      <c r="B385" s="4">
        <v>2022</v>
      </c>
      <c r="C385" s="5">
        <v>44695</v>
      </c>
      <c r="D385" s="4" t="s">
        <v>30</v>
      </c>
      <c r="E385" s="4" t="s">
        <v>147</v>
      </c>
      <c r="F385" s="4" t="s">
        <v>67</v>
      </c>
      <c r="G385" s="12">
        <f>(C385-VLOOKUP(E385,Riders!$A$2:$D$3499,4,FALSE))/365</f>
        <v>27.405479452054795</v>
      </c>
      <c r="H385" s="4">
        <v>2</v>
      </c>
      <c r="I385" s="87">
        <v>6.5509259259259262E-3</v>
      </c>
      <c r="J385">
        <v>47.703000000000003</v>
      </c>
    </row>
    <row r="386" spans="1:10" x14ac:dyDescent="0.45">
      <c r="A386" s="4" t="s">
        <v>166</v>
      </c>
      <c r="B386" s="4">
        <v>2022</v>
      </c>
      <c r="C386" s="5">
        <v>44695</v>
      </c>
      <c r="D386" s="4" t="s">
        <v>30</v>
      </c>
      <c r="E386" s="4" t="s">
        <v>201</v>
      </c>
      <c r="F386" s="4" t="s">
        <v>49</v>
      </c>
      <c r="G386" s="12">
        <f>(C386-VLOOKUP(E386,Riders!$A$2:$D$3499,4,FALSE))/365</f>
        <v>25.109589041095891</v>
      </c>
      <c r="H386" s="4">
        <v>3</v>
      </c>
      <c r="I386" s="87">
        <v>6.5509259259259262E-3</v>
      </c>
      <c r="J386">
        <v>47.703000000000003</v>
      </c>
    </row>
    <row r="387" spans="1:10" x14ac:dyDescent="0.45">
      <c r="A387" s="4" t="s">
        <v>166</v>
      </c>
      <c r="B387" s="4">
        <v>2022</v>
      </c>
      <c r="C387" s="5">
        <v>44695</v>
      </c>
      <c r="D387" s="4" t="s">
        <v>30</v>
      </c>
      <c r="E387" s="4" t="s">
        <v>167</v>
      </c>
      <c r="F387" s="4" t="s">
        <v>61</v>
      </c>
      <c r="G387" s="12">
        <f>(C387-VLOOKUP(E387,Riders!$A$2:$D$3499,4,FALSE))/365</f>
        <v>24.224657534246575</v>
      </c>
      <c r="H387" s="4">
        <v>4</v>
      </c>
      <c r="I387" s="87">
        <v>6.5509259259259262E-3</v>
      </c>
      <c r="J387">
        <v>47.703000000000003</v>
      </c>
    </row>
    <row r="388" spans="1:10" x14ac:dyDescent="0.45">
      <c r="A388" s="4" t="s">
        <v>166</v>
      </c>
      <c r="B388" s="4">
        <v>2022</v>
      </c>
      <c r="C388" s="5">
        <v>44695</v>
      </c>
      <c r="D388" s="4" t="s">
        <v>30</v>
      </c>
      <c r="E388" s="4" t="s">
        <v>217</v>
      </c>
      <c r="F388" s="4" t="s">
        <v>177</v>
      </c>
      <c r="G388" s="12">
        <f>(C388-VLOOKUP(E388,Riders!$A$2:$D$3499,4,FALSE))/365</f>
        <v>19.786301369863015</v>
      </c>
      <c r="H388" s="4">
        <v>5</v>
      </c>
      <c r="I388" s="87">
        <v>6.5509259259259262E-3</v>
      </c>
      <c r="J388">
        <v>47.703000000000003</v>
      </c>
    </row>
    <row r="389" spans="1:10" x14ac:dyDescent="0.45">
      <c r="A389" s="4" t="s">
        <v>166</v>
      </c>
      <c r="B389" s="4">
        <v>2022</v>
      </c>
      <c r="C389" s="5">
        <v>44695</v>
      </c>
      <c r="D389" s="4" t="s">
        <v>30</v>
      </c>
      <c r="E389" s="4" t="s">
        <v>3454</v>
      </c>
      <c r="F389" s="4" t="s">
        <v>3455</v>
      </c>
      <c r="G389" s="12">
        <f>(C389-VLOOKUP(E389,Riders!$A$2:$D$3499,4,FALSE))/365</f>
        <v>22.427397260273974</v>
      </c>
      <c r="H389" s="4">
        <v>6</v>
      </c>
      <c r="I389" s="87">
        <v>6.5509259259259262E-3</v>
      </c>
      <c r="J389">
        <v>47.703000000000003</v>
      </c>
    </row>
    <row r="390" spans="1:10" x14ac:dyDescent="0.45">
      <c r="A390" s="4" t="s">
        <v>166</v>
      </c>
      <c r="B390" s="4">
        <v>2022</v>
      </c>
      <c r="C390" s="5">
        <v>44695</v>
      </c>
      <c r="D390" s="4" t="s">
        <v>30</v>
      </c>
      <c r="E390" s="4" t="s">
        <v>87</v>
      </c>
      <c r="F390" s="4" t="s">
        <v>88</v>
      </c>
      <c r="G390" s="12">
        <f>(C390-VLOOKUP(E390,Riders!$A$2:$D$3499,4,FALSE))/365</f>
        <v>22.882191780821916</v>
      </c>
      <c r="H390" s="4">
        <v>7</v>
      </c>
      <c r="I390" s="87">
        <v>6.5509259259259262E-3</v>
      </c>
      <c r="J390">
        <v>47.703000000000003</v>
      </c>
    </row>
    <row r="391" spans="1:10" x14ac:dyDescent="0.45">
      <c r="A391" s="4" t="s">
        <v>166</v>
      </c>
      <c r="B391" s="4">
        <v>2022</v>
      </c>
      <c r="C391" s="5">
        <v>44695</v>
      </c>
      <c r="D391" s="4" t="s">
        <v>30</v>
      </c>
      <c r="E391" s="4" t="s">
        <v>38</v>
      </c>
      <c r="F391" s="4" t="s">
        <v>40</v>
      </c>
      <c r="G391" s="12">
        <f>(C391-VLOOKUP(E391,Riders!$A$2:$D$3499,4,FALSE))/365</f>
        <v>25.252054794520546</v>
      </c>
      <c r="H391" s="4">
        <v>8</v>
      </c>
      <c r="I391" s="87">
        <v>6.5509259259259262E-3</v>
      </c>
      <c r="J391">
        <v>47.703000000000003</v>
      </c>
    </row>
    <row r="392" spans="1:10" x14ac:dyDescent="0.45">
      <c r="A392" s="4" t="s">
        <v>166</v>
      </c>
      <c r="B392" s="4">
        <v>2022</v>
      </c>
      <c r="C392" s="5">
        <v>44695</v>
      </c>
      <c r="D392" s="4" t="s">
        <v>30</v>
      </c>
      <c r="E392" s="4" t="s">
        <v>2341</v>
      </c>
      <c r="F392" s="4" t="s">
        <v>2342</v>
      </c>
      <c r="G392" s="12">
        <f>(C392-VLOOKUP(E392,Riders!$A$2:$D$3499,4,FALSE))/365</f>
        <v>32.287671232876711</v>
      </c>
      <c r="H392" s="4">
        <v>9</v>
      </c>
      <c r="I392" s="87">
        <v>6.5509259259259262E-3</v>
      </c>
      <c r="J392">
        <v>47.703000000000003</v>
      </c>
    </row>
    <row r="393" spans="1:10" x14ac:dyDescent="0.45">
      <c r="A393" s="4" t="s">
        <v>166</v>
      </c>
      <c r="B393" s="4">
        <v>2022</v>
      </c>
      <c r="C393" s="5">
        <v>44695</v>
      </c>
      <c r="D393" s="4" t="s">
        <v>30</v>
      </c>
      <c r="E393" s="4" t="s">
        <v>110</v>
      </c>
      <c r="F393" s="4" t="s">
        <v>91</v>
      </c>
      <c r="G393" s="12">
        <f>(C393-VLOOKUP(E393,Riders!$A$2:$D$3499,4,FALSE))/365</f>
        <v>26.224657534246575</v>
      </c>
      <c r="H393" s="4">
        <v>10</v>
      </c>
      <c r="I393" s="87">
        <v>6.5509259259259262E-3</v>
      </c>
      <c r="J393">
        <v>47.703000000000003</v>
      </c>
    </row>
    <row r="394" spans="1:10" x14ac:dyDescent="0.45">
      <c r="A394" s="4" t="s">
        <v>166</v>
      </c>
      <c r="B394" s="4">
        <v>2022</v>
      </c>
      <c r="C394" s="5">
        <v>44695</v>
      </c>
      <c r="D394" s="4" t="s">
        <v>30</v>
      </c>
      <c r="E394" s="4" t="s">
        <v>228</v>
      </c>
      <c r="F394" s="4" t="s">
        <v>131</v>
      </c>
      <c r="G394" s="12">
        <f>(C394-VLOOKUP(E394,Riders!$A$2:$D$3499,4,FALSE))/365</f>
        <v>29.92876712328767</v>
      </c>
      <c r="H394" s="4">
        <v>11</v>
      </c>
      <c r="I394" s="87">
        <v>6.5509259259259262E-3</v>
      </c>
      <c r="J394">
        <v>47.703000000000003</v>
      </c>
    </row>
    <row r="395" spans="1:10" x14ac:dyDescent="0.45">
      <c r="A395" s="4" t="s">
        <v>166</v>
      </c>
      <c r="B395" s="4">
        <v>2022</v>
      </c>
      <c r="C395" s="5">
        <v>44695</v>
      </c>
      <c r="D395" s="4" t="s">
        <v>30</v>
      </c>
      <c r="E395" s="4" t="s">
        <v>3959</v>
      </c>
      <c r="F395" s="4" t="s">
        <v>2292</v>
      </c>
      <c r="G395" s="12">
        <f>(C395-VLOOKUP(E395,Riders!$A$2:$D$3499,4,FALSE))/365</f>
        <v>29.882191780821916</v>
      </c>
      <c r="H395" s="4">
        <v>12</v>
      </c>
      <c r="I395" s="87">
        <v>6.5509259259259262E-3</v>
      </c>
      <c r="J395">
        <v>47.703000000000003</v>
      </c>
    </row>
    <row r="396" spans="1:10" x14ac:dyDescent="0.45">
      <c r="A396" s="4" t="s">
        <v>166</v>
      </c>
      <c r="B396" s="4">
        <v>2022</v>
      </c>
      <c r="C396" s="5">
        <v>44695</v>
      </c>
      <c r="D396" s="4" t="s">
        <v>30</v>
      </c>
      <c r="E396" s="4" t="s">
        <v>4728</v>
      </c>
      <c r="F396" s="4" t="s">
        <v>2347</v>
      </c>
      <c r="G396" s="12">
        <f>(C396-VLOOKUP(E396,Riders!$A$2:$D$3499,4,FALSE))/365</f>
        <v>29.728767123287671</v>
      </c>
      <c r="H396" s="4">
        <v>13</v>
      </c>
      <c r="I396" s="87">
        <v>6.5509259259259262E-3</v>
      </c>
      <c r="J396">
        <v>47.703000000000003</v>
      </c>
    </row>
    <row r="397" spans="1:10" x14ac:dyDescent="0.45">
      <c r="A397" s="4" t="s">
        <v>166</v>
      </c>
      <c r="B397" s="4">
        <v>2022</v>
      </c>
      <c r="C397" s="5">
        <v>44695</v>
      </c>
      <c r="D397" s="4" t="s">
        <v>30</v>
      </c>
      <c r="E397" s="4" t="s">
        <v>4896</v>
      </c>
      <c r="F397" s="4" t="s">
        <v>34</v>
      </c>
      <c r="G397" s="12">
        <f>(C397-VLOOKUP(E397,Riders!$A$2:$D$3499,4,FALSE))/365</f>
        <v>22.213698630136985</v>
      </c>
      <c r="H397" s="4">
        <v>14</v>
      </c>
      <c r="I397" s="87">
        <v>6.5509259259259262E-3</v>
      </c>
      <c r="J397">
        <v>47.703000000000003</v>
      </c>
    </row>
    <row r="398" spans="1:10" x14ac:dyDescent="0.45">
      <c r="A398" s="4" t="s">
        <v>166</v>
      </c>
      <c r="B398" s="4">
        <v>2022</v>
      </c>
      <c r="C398" s="5">
        <v>44695</v>
      </c>
      <c r="D398" s="4" t="s">
        <v>30</v>
      </c>
      <c r="E398" s="4" t="s">
        <v>44</v>
      </c>
      <c r="F398" s="4" t="s">
        <v>46</v>
      </c>
      <c r="G398" s="12">
        <f>(C398-VLOOKUP(E398,Riders!$A$2:$D$3499,4,FALSE))/365</f>
        <v>20.282191780821918</v>
      </c>
      <c r="H398" s="4">
        <v>15</v>
      </c>
      <c r="I398" s="87">
        <v>6.5509259259259262E-3</v>
      </c>
      <c r="J398">
        <v>47.703000000000003</v>
      </c>
    </row>
    <row r="399" spans="1:10" x14ac:dyDescent="0.45">
      <c r="A399" s="4" t="s">
        <v>166</v>
      </c>
      <c r="B399" s="4">
        <v>2022</v>
      </c>
      <c r="C399" s="5">
        <v>44695</v>
      </c>
      <c r="D399" s="4" t="s">
        <v>30</v>
      </c>
      <c r="E399" s="4" t="s">
        <v>239</v>
      </c>
      <c r="F399" s="4" t="s">
        <v>64</v>
      </c>
      <c r="G399" s="12">
        <f>(C399-VLOOKUP(E399,Riders!$A$2:$D$3499,4,FALSE))/365</f>
        <v>26.701369863013699</v>
      </c>
      <c r="H399" s="4">
        <v>16</v>
      </c>
      <c r="I399" s="87">
        <v>6.5509259259259262E-3</v>
      </c>
      <c r="J399">
        <v>47.703000000000003</v>
      </c>
    </row>
    <row r="400" spans="1:10" x14ac:dyDescent="0.45">
      <c r="A400" s="4" t="s">
        <v>166</v>
      </c>
      <c r="B400" s="4">
        <v>2022</v>
      </c>
      <c r="C400" s="5">
        <v>44695</v>
      </c>
      <c r="D400" s="4" t="s">
        <v>30</v>
      </c>
      <c r="E400" s="4" t="s">
        <v>209</v>
      </c>
      <c r="F400" s="4" t="s">
        <v>43</v>
      </c>
      <c r="G400" s="12">
        <f>(C400-VLOOKUP(E400,Riders!$A$2:$D$3499,4,FALSE))/365</f>
        <v>28.123287671232877</v>
      </c>
      <c r="H400" s="4">
        <v>17</v>
      </c>
      <c r="I400" s="87">
        <v>6.5509259259259262E-3</v>
      </c>
      <c r="J400">
        <v>47.703000000000003</v>
      </c>
    </row>
    <row r="401" spans="1:10" x14ac:dyDescent="0.45">
      <c r="A401" s="4" t="s">
        <v>166</v>
      </c>
      <c r="B401" s="4">
        <v>2022</v>
      </c>
      <c r="C401" s="5">
        <v>44695</v>
      </c>
      <c r="D401" s="4" t="s">
        <v>30</v>
      </c>
      <c r="E401" s="4" t="s">
        <v>235</v>
      </c>
      <c r="F401" s="4" t="s">
        <v>79</v>
      </c>
      <c r="G401" s="12">
        <f>(C401-VLOOKUP(E401,Riders!$A$2:$D$3499,4,FALSE))/365</f>
        <v>21.342465753424658</v>
      </c>
      <c r="H401" s="4">
        <v>18</v>
      </c>
      <c r="I401" s="87">
        <v>6.5509259259259262E-3</v>
      </c>
      <c r="J401">
        <v>47.703000000000003</v>
      </c>
    </row>
    <row r="402" spans="1:10" x14ac:dyDescent="0.45">
      <c r="A402" s="4" t="s">
        <v>166</v>
      </c>
      <c r="B402" s="4">
        <v>2022</v>
      </c>
      <c r="C402" s="5">
        <v>44695</v>
      </c>
      <c r="D402" s="4" t="s">
        <v>30</v>
      </c>
      <c r="E402" s="4" t="s">
        <v>283</v>
      </c>
      <c r="F402" s="4" t="s">
        <v>5183</v>
      </c>
      <c r="G402" s="12">
        <f>(C402-VLOOKUP(E402,Riders!$A$2:$D$3499,4,FALSE))/365</f>
        <v>28.353424657534248</v>
      </c>
      <c r="H402" s="4">
        <v>19</v>
      </c>
      <c r="I402" s="87">
        <v>6.5509259259259262E-3</v>
      </c>
      <c r="J402">
        <v>47.703000000000003</v>
      </c>
    </row>
    <row r="403" spans="1:10" x14ac:dyDescent="0.45">
      <c r="A403" s="4" t="s">
        <v>166</v>
      </c>
      <c r="B403" s="4">
        <v>2022</v>
      </c>
      <c r="C403" s="5">
        <v>44695</v>
      </c>
      <c r="D403" s="4" t="s">
        <v>30</v>
      </c>
      <c r="E403" s="4" t="s">
        <v>2176</v>
      </c>
      <c r="F403" s="4" t="s">
        <v>70</v>
      </c>
      <c r="G403" s="12">
        <f>(C403-VLOOKUP(E403,Riders!$A$2:$D$3499,4,FALSE))/365</f>
        <v>25.986301369863014</v>
      </c>
      <c r="H403" s="4">
        <v>20</v>
      </c>
      <c r="I403" s="87">
        <v>6.5509259259259262E-3</v>
      </c>
      <c r="J403">
        <v>47.703000000000003</v>
      </c>
    </row>
    <row r="404" spans="1:10" x14ac:dyDescent="0.45">
      <c r="A404" s="4" t="s">
        <v>166</v>
      </c>
      <c r="B404" s="4">
        <v>2022</v>
      </c>
      <c r="C404" s="5">
        <v>44695</v>
      </c>
      <c r="D404" s="4" t="s">
        <v>30</v>
      </c>
      <c r="E404" s="4" t="s">
        <v>114</v>
      </c>
      <c r="F404" s="4" t="s">
        <v>115</v>
      </c>
      <c r="G404" s="12">
        <f>(C404-VLOOKUP(E404,Riders!$A$2:$D$3499,4,FALSE))/365</f>
        <v>21.712328767123289</v>
      </c>
      <c r="H404" s="4">
        <v>21</v>
      </c>
      <c r="I404" s="87">
        <v>6.5509259259259262E-3</v>
      </c>
      <c r="J404">
        <v>47.703000000000003</v>
      </c>
    </row>
    <row r="405" spans="1:10" x14ac:dyDescent="0.45">
      <c r="A405" s="4" t="s">
        <v>166</v>
      </c>
      <c r="B405" s="4">
        <v>2022</v>
      </c>
      <c r="C405" s="5">
        <v>44695</v>
      </c>
      <c r="D405" s="4" t="s">
        <v>30</v>
      </c>
      <c r="E405" s="4" t="s">
        <v>179</v>
      </c>
      <c r="F405" s="4" t="s">
        <v>73</v>
      </c>
      <c r="G405" s="12">
        <f>(C405-VLOOKUP(E405,Riders!$A$2:$D$3499,4,FALSE))/365</f>
        <v>19.090410958904108</v>
      </c>
      <c r="H405" s="4">
        <v>22</v>
      </c>
      <c r="I405" s="87">
        <v>6.5509259259259262E-3</v>
      </c>
      <c r="J405">
        <v>47.703000000000003</v>
      </c>
    </row>
    <row r="406" spans="1:10" x14ac:dyDescent="0.45">
      <c r="A406" s="4" t="s">
        <v>166</v>
      </c>
      <c r="B406" s="4">
        <v>2022</v>
      </c>
      <c r="C406" s="5">
        <v>44695</v>
      </c>
      <c r="D406" s="4" t="s">
        <v>30</v>
      </c>
      <c r="E406" s="4" t="s">
        <v>5184</v>
      </c>
      <c r="F406" s="4" t="s">
        <v>2640</v>
      </c>
      <c r="G406" s="12" t="e">
        <f>(C406-VLOOKUP(E406,Riders!$A$2:$D$3499,4,FALSE))/365</f>
        <v>#N/A</v>
      </c>
      <c r="H406" s="4">
        <v>23</v>
      </c>
      <c r="I406" s="87">
        <v>6.5509259259259262E-3</v>
      </c>
      <c r="J406">
        <v>47.703000000000003</v>
      </c>
    </row>
    <row r="407" spans="1:10" x14ac:dyDescent="0.45">
      <c r="A407" s="1" t="s">
        <v>199</v>
      </c>
      <c r="B407" s="1">
        <v>2022</v>
      </c>
      <c r="C407" s="2">
        <v>44674</v>
      </c>
      <c r="D407" s="1" t="s">
        <v>30</v>
      </c>
      <c r="E407" s="1" t="s">
        <v>157</v>
      </c>
      <c r="F407" s="1" t="s">
        <v>52</v>
      </c>
      <c r="G407" s="12">
        <f>(C407-VLOOKUP(E407,Riders!$A$2:$D$3499,4,FALSE))/365</f>
        <v>23.293150684931508</v>
      </c>
      <c r="H407" s="1">
        <v>1</v>
      </c>
      <c r="I407" s="87">
        <v>6.6087962962962966E-3</v>
      </c>
      <c r="J407">
        <v>47.284999999999997</v>
      </c>
    </row>
    <row r="408" spans="1:10" x14ac:dyDescent="0.45">
      <c r="A408" s="1" t="s">
        <v>199</v>
      </c>
      <c r="B408" s="1">
        <v>2022</v>
      </c>
      <c r="C408" s="2">
        <v>44674</v>
      </c>
      <c r="D408" s="1" t="s">
        <v>30</v>
      </c>
      <c r="E408" s="1" t="s">
        <v>136</v>
      </c>
      <c r="F408" s="1" t="s">
        <v>64</v>
      </c>
      <c r="G408" s="12">
        <f>(C408-VLOOKUP(E408,Riders!$A$2:$D$3499,4,FALSE))/365</f>
        <v>23.328767123287673</v>
      </c>
      <c r="H408" s="1">
        <v>2</v>
      </c>
      <c r="I408" s="87">
        <v>6.6087962962962966E-3</v>
      </c>
      <c r="J408">
        <v>47.284999999999997</v>
      </c>
    </row>
    <row r="409" spans="1:10" x14ac:dyDescent="0.45">
      <c r="A409" s="1" t="s">
        <v>199</v>
      </c>
      <c r="B409" s="1">
        <v>2022</v>
      </c>
      <c r="C409" s="2">
        <v>44674</v>
      </c>
      <c r="D409" s="1" t="s">
        <v>30</v>
      </c>
      <c r="E409" s="1" t="s">
        <v>164</v>
      </c>
      <c r="F409" s="1" t="s">
        <v>96</v>
      </c>
      <c r="G409" s="12">
        <f>(C409-VLOOKUP(E409,Riders!$A$2:$D$3499,4,FALSE))/365</f>
        <v>23.208219178082192</v>
      </c>
      <c r="H409" s="1">
        <v>3</v>
      </c>
      <c r="I409" s="87">
        <v>6.6087962962962966E-3</v>
      </c>
      <c r="J409">
        <v>47.284999999999997</v>
      </c>
    </row>
    <row r="410" spans="1:10" x14ac:dyDescent="0.45">
      <c r="A410" s="1" t="s">
        <v>199</v>
      </c>
      <c r="B410" s="1">
        <v>2022</v>
      </c>
      <c r="C410" s="2">
        <v>44674</v>
      </c>
      <c r="D410" s="1" t="s">
        <v>30</v>
      </c>
      <c r="E410" s="1" t="s">
        <v>193</v>
      </c>
      <c r="F410" s="1" t="s">
        <v>46</v>
      </c>
      <c r="G410" s="12">
        <f>(C410-VLOOKUP(E410,Riders!$A$2:$D$3499,4,FALSE))/365</f>
        <v>26.468493150684932</v>
      </c>
      <c r="H410" s="1">
        <v>4</v>
      </c>
      <c r="I410" s="87">
        <v>6.6087962962962966E-3</v>
      </c>
      <c r="J410">
        <v>47.284999999999997</v>
      </c>
    </row>
    <row r="411" spans="1:10" x14ac:dyDescent="0.45">
      <c r="A411" s="1" t="s">
        <v>199</v>
      </c>
      <c r="B411" s="1">
        <v>2022</v>
      </c>
      <c r="C411" s="2">
        <v>44674</v>
      </c>
      <c r="D411" s="1" t="s">
        <v>30</v>
      </c>
      <c r="E411" s="1" t="s">
        <v>158</v>
      </c>
      <c r="F411" s="1" t="s">
        <v>58</v>
      </c>
      <c r="G411" s="12">
        <f>(C411-VLOOKUP(E411,Riders!$A$2:$D$3499,4,FALSE))/365</f>
        <v>25.30958904109589</v>
      </c>
      <c r="H411" s="1">
        <v>5</v>
      </c>
      <c r="I411" s="87">
        <v>6.6087962962962966E-3</v>
      </c>
      <c r="J411">
        <v>47.284999999999997</v>
      </c>
    </row>
    <row r="412" spans="1:10" x14ac:dyDescent="0.45">
      <c r="A412" s="1" t="s">
        <v>199</v>
      </c>
      <c r="B412" s="1">
        <v>2022</v>
      </c>
      <c r="C412" s="2">
        <v>44674</v>
      </c>
      <c r="D412" s="1" t="s">
        <v>30</v>
      </c>
      <c r="E412" s="1" t="s">
        <v>81</v>
      </c>
      <c r="F412" s="1" t="s">
        <v>83</v>
      </c>
      <c r="G412" s="12">
        <f>(C412-VLOOKUP(E412,Riders!$A$2:$D$3499,4,FALSE))/365</f>
        <v>25.931506849315067</v>
      </c>
      <c r="H412" s="1">
        <v>6</v>
      </c>
      <c r="I412" s="87">
        <v>6.6087962962962966E-3</v>
      </c>
      <c r="J412">
        <v>47.284999999999997</v>
      </c>
    </row>
    <row r="413" spans="1:10" x14ac:dyDescent="0.45">
      <c r="A413" s="1" t="s">
        <v>199</v>
      </c>
      <c r="B413" s="1">
        <v>2022</v>
      </c>
      <c r="C413" s="2">
        <v>44674</v>
      </c>
      <c r="D413" s="1" t="s">
        <v>30</v>
      </c>
      <c r="E413" s="1" t="s">
        <v>4728</v>
      </c>
      <c r="F413" s="1" t="s">
        <v>2347</v>
      </c>
      <c r="G413" s="12">
        <f>(C413-VLOOKUP(E413,Riders!$A$2:$D$3499,4,FALSE))/365</f>
        <v>29.671232876712327</v>
      </c>
      <c r="H413" s="1">
        <v>7</v>
      </c>
      <c r="I413" s="87">
        <v>6.6087962962962966E-3</v>
      </c>
      <c r="J413">
        <v>47.284999999999997</v>
      </c>
    </row>
    <row r="414" spans="1:10" x14ac:dyDescent="0.45">
      <c r="A414" s="1" t="s">
        <v>199</v>
      </c>
      <c r="B414" s="1">
        <v>2022</v>
      </c>
      <c r="C414" s="2">
        <v>44674</v>
      </c>
      <c r="D414" s="1" t="s">
        <v>30</v>
      </c>
      <c r="E414" s="1" t="s">
        <v>134</v>
      </c>
      <c r="F414" s="1" t="s">
        <v>34</v>
      </c>
      <c r="G414" s="12">
        <f>(C414-VLOOKUP(E414,Riders!$A$2:$D$3499,4,FALSE))/365</f>
        <v>20.624657534246577</v>
      </c>
      <c r="H414" s="1">
        <v>8</v>
      </c>
      <c r="I414" s="87">
        <v>6.6087962962962966E-3</v>
      </c>
      <c r="J414">
        <v>47.284999999999997</v>
      </c>
    </row>
    <row r="415" spans="1:10" x14ac:dyDescent="0.45">
      <c r="A415" s="1" t="s">
        <v>199</v>
      </c>
      <c r="B415" s="1">
        <v>2022</v>
      </c>
      <c r="C415" s="2">
        <v>44674</v>
      </c>
      <c r="D415" s="1" t="s">
        <v>30</v>
      </c>
      <c r="E415" s="1" t="s">
        <v>3886</v>
      </c>
      <c r="F415" s="1" t="s">
        <v>2334</v>
      </c>
      <c r="G415" s="12">
        <f>(C415-VLOOKUP(E415,Riders!$A$2:$D$3499,4,FALSE))/365</f>
        <v>22.805479452054794</v>
      </c>
      <c r="H415" s="1">
        <v>9</v>
      </c>
      <c r="I415" s="87">
        <v>6.6087962962962966E-3</v>
      </c>
      <c r="J415">
        <v>47.284999999999997</v>
      </c>
    </row>
    <row r="416" spans="1:10" x14ac:dyDescent="0.45">
      <c r="A416" s="1" t="s">
        <v>199</v>
      </c>
      <c r="B416" s="1">
        <v>2022</v>
      </c>
      <c r="C416" s="2">
        <v>44674</v>
      </c>
      <c r="D416" s="1" t="s">
        <v>30</v>
      </c>
      <c r="E416" s="1" t="s">
        <v>114</v>
      </c>
      <c r="F416" s="1" t="s">
        <v>115</v>
      </c>
      <c r="G416" s="12">
        <f>(C416-VLOOKUP(E416,Riders!$A$2:$D$3499,4,FALSE))/365</f>
        <v>21.654794520547945</v>
      </c>
      <c r="H416" s="1">
        <v>10</v>
      </c>
      <c r="I416" s="87">
        <v>6.6087962962962966E-3</v>
      </c>
      <c r="J416">
        <v>47.284999999999997</v>
      </c>
    </row>
    <row r="417" spans="1:10" x14ac:dyDescent="0.45">
      <c r="A417" s="1" t="s">
        <v>199</v>
      </c>
      <c r="B417" s="1">
        <v>2022</v>
      </c>
      <c r="C417" s="2">
        <v>44674</v>
      </c>
      <c r="D417" s="1" t="s">
        <v>30</v>
      </c>
      <c r="E417" s="1" t="s">
        <v>104</v>
      </c>
      <c r="F417" s="1" t="s">
        <v>79</v>
      </c>
      <c r="G417" s="12">
        <f>(C417-VLOOKUP(E417,Riders!$A$2:$D$3499,4,FALSE))/365</f>
        <v>28.134246575342466</v>
      </c>
      <c r="H417" s="1">
        <v>11</v>
      </c>
      <c r="I417" s="87">
        <v>6.6087962962962966E-3</v>
      </c>
      <c r="J417">
        <v>47.284999999999997</v>
      </c>
    </row>
    <row r="418" spans="1:10" x14ac:dyDescent="0.45">
      <c r="A418" s="1" t="s">
        <v>199</v>
      </c>
      <c r="B418" s="1">
        <v>2022</v>
      </c>
      <c r="C418" s="2">
        <v>44674</v>
      </c>
      <c r="D418" s="1" t="s">
        <v>30</v>
      </c>
      <c r="E418" s="1" t="s">
        <v>201</v>
      </c>
      <c r="F418" s="1" t="s">
        <v>49</v>
      </c>
      <c r="G418" s="12">
        <f>(C418-VLOOKUP(E418,Riders!$A$2:$D$3499,4,FALSE))/365</f>
        <v>25.052054794520547</v>
      </c>
      <c r="H418" s="1">
        <v>12</v>
      </c>
      <c r="I418" s="87">
        <v>6.6087962962962966E-3</v>
      </c>
      <c r="J418">
        <v>47.284999999999997</v>
      </c>
    </row>
    <row r="419" spans="1:10" x14ac:dyDescent="0.45">
      <c r="A419" s="1" t="s">
        <v>199</v>
      </c>
      <c r="B419" s="1">
        <v>2022</v>
      </c>
      <c r="C419" s="2">
        <v>44674</v>
      </c>
      <c r="D419" s="1" t="s">
        <v>30</v>
      </c>
      <c r="E419" s="1" t="s">
        <v>160</v>
      </c>
      <c r="F419" s="1" t="s">
        <v>91</v>
      </c>
      <c r="G419" s="12">
        <f>(C419-VLOOKUP(E419,Riders!$A$2:$D$3499,4,FALSE))/365</f>
        <v>27.605479452054794</v>
      </c>
      <c r="H419" s="1">
        <v>13</v>
      </c>
      <c r="I419" s="87">
        <v>6.6087962962962966E-3</v>
      </c>
      <c r="J419">
        <v>47.284999999999997</v>
      </c>
    </row>
    <row r="420" spans="1:10" x14ac:dyDescent="0.45">
      <c r="A420" s="1" t="s">
        <v>199</v>
      </c>
      <c r="B420" s="1">
        <v>2022</v>
      </c>
      <c r="C420" s="2">
        <v>44674</v>
      </c>
      <c r="D420" s="1" t="s">
        <v>30</v>
      </c>
      <c r="E420" s="1" t="s">
        <v>38</v>
      </c>
      <c r="F420" s="1" t="s">
        <v>40</v>
      </c>
      <c r="G420" s="12">
        <f>(C420-VLOOKUP(E420,Riders!$A$2:$D$3499,4,FALSE))/365</f>
        <v>25.194520547945206</v>
      </c>
      <c r="H420" s="1">
        <v>14</v>
      </c>
      <c r="I420" s="87">
        <v>6.6087962962962966E-3</v>
      </c>
      <c r="J420">
        <v>47.284999999999997</v>
      </c>
    </row>
    <row r="421" spans="1:10" x14ac:dyDescent="0.45">
      <c r="A421" s="1" t="s">
        <v>199</v>
      </c>
      <c r="B421" s="1">
        <v>2022</v>
      </c>
      <c r="C421" s="2">
        <v>44674</v>
      </c>
      <c r="D421" s="1" t="s">
        <v>30</v>
      </c>
      <c r="E421" s="41" t="s">
        <v>87</v>
      </c>
      <c r="F421" s="41" t="s">
        <v>88</v>
      </c>
      <c r="G421" s="12">
        <f>(C421-VLOOKUP(E421,Riders!$A$2:$D$3499,4,FALSE))/365</f>
        <v>22.824657534246576</v>
      </c>
      <c r="H421" s="27">
        <v>15</v>
      </c>
      <c r="I421" s="87">
        <v>6.6087962962962966E-3</v>
      </c>
      <c r="J421">
        <v>47.284999999999997</v>
      </c>
    </row>
    <row r="422" spans="1:10" x14ac:dyDescent="0.45">
      <c r="A422" s="1" t="s">
        <v>199</v>
      </c>
      <c r="B422" s="1">
        <v>2022</v>
      </c>
      <c r="C422" s="2">
        <v>44674</v>
      </c>
      <c r="D422" s="1" t="s">
        <v>30</v>
      </c>
      <c r="E422" s="41" t="s">
        <v>156</v>
      </c>
      <c r="F422" s="41" t="s">
        <v>67</v>
      </c>
      <c r="G422" s="12">
        <f>(C422-VLOOKUP(E422,Riders!$A$2:$D$3499,4,FALSE))/365</f>
        <v>27.849315068493151</v>
      </c>
      <c r="H422" s="27">
        <v>16</v>
      </c>
      <c r="I422" s="87">
        <v>6.6087962962962966E-3</v>
      </c>
      <c r="J422">
        <v>47.284999999999997</v>
      </c>
    </row>
    <row r="423" spans="1:10" x14ac:dyDescent="0.45">
      <c r="A423" s="1" t="s">
        <v>199</v>
      </c>
      <c r="B423" s="1">
        <v>2022</v>
      </c>
      <c r="C423" s="2">
        <v>44674</v>
      </c>
      <c r="D423" s="1" t="s">
        <v>30</v>
      </c>
      <c r="E423" s="41" t="s">
        <v>3959</v>
      </c>
      <c r="F423" s="41" t="s">
        <v>2292</v>
      </c>
      <c r="G423" s="12">
        <f>(C423-VLOOKUP(E423,Riders!$A$2:$D$3499,4,FALSE))/365</f>
        <v>29.824657534246576</v>
      </c>
      <c r="H423" s="27">
        <v>17</v>
      </c>
      <c r="I423" s="87">
        <v>6.6087962962962966E-3</v>
      </c>
      <c r="J423">
        <v>47.284999999999997</v>
      </c>
    </row>
    <row r="424" spans="1:10" x14ac:dyDescent="0.45">
      <c r="A424" s="1" t="s">
        <v>199</v>
      </c>
      <c r="B424" s="1">
        <v>2022</v>
      </c>
      <c r="C424" s="2">
        <v>44674</v>
      </c>
      <c r="D424" s="1" t="s">
        <v>30</v>
      </c>
      <c r="E424" s="41" t="s">
        <v>225</v>
      </c>
      <c r="F424" s="41" t="s">
        <v>61</v>
      </c>
      <c r="G424" s="12">
        <f>(C424-VLOOKUP(E424,Riders!$A$2:$D$3499,4,FALSE))/365</f>
        <v>25.183561643835617</v>
      </c>
      <c r="H424" s="27">
        <v>18</v>
      </c>
      <c r="I424" s="87">
        <v>6.6087962962962966E-3</v>
      </c>
      <c r="J424">
        <v>47.284999999999997</v>
      </c>
    </row>
    <row r="425" spans="1:10" x14ac:dyDescent="0.45">
      <c r="A425" s="1" t="s">
        <v>199</v>
      </c>
      <c r="B425" s="1">
        <v>2022</v>
      </c>
      <c r="C425" s="2">
        <v>44674</v>
      </c>
      <c r="D425" s="1" t="s">
        <v>30</v>
      </c>
      <c r="E425" s="41" t="s">
        <v>186</v>
      </c>
      <c r="F425" s="41" t="s">
        <v>243</v>
      </c>
      <c r="G425" s="12">
        <f>(C425-VLOOKUP(E425,Riders!$A$2:$D$3499,4,FALSE))/365</f>
        <v>19.863013698630137</v>
      </c>
      <c r="H425" s="27">
        <v>19</v>
      </c>
      <c r="I425" s="87">
        <v>6.6087962962962966E-3</v>
      </c>
      <c r="J425">
        <v>47.284999999999997</v>
      </c>
    </row>
    <row r="426" spans="1:10" x14ac:dyDescent="0.45">
      <c r="A426" s="1" t="s">
        <v>199</v>
      </c>
      <c r="B426" s="1">
        <v>2022</v>
      </c>
      <c r="C426" s="2">
        <v>44674</v>
      </c>
      <c r="D426" s="1" t="s">
        <v>30</v>
      </c>
      <c r="E426" s="41" t="s">
        <v>200</v>
      </c>
      <c r="F426" s="41" t="s">
        <v>37</v>
      </c>
      <c r="G426" s="12">
        <f>(C426-VLOOKUP(E426,Riders!$A$2:$D$3499,4,FALSE))/365</f>
        <v>21.312328767123287</v>
      </c>
      <c r="H426" s="27">
        <v>20</v>
      </c>
      <c r="I426" s="87">
        <v>6.6087962962962966E-3</v>
      </c>
      <c r="J426">
        <v>47.284999999999997</v>
      </c>
    </row>
    <row r="427" spans="1:10" x14ac:dyDescent="0.45">
      <c r="A427" s="1" t="s">
        <v>199</v>
      </c>
      <c r="B427" s="1">
        <v>2022</v>
      </c>
      <c r="C427" s="2">
        <v>44674</v>
      </c>
      <c r="D427" s="1" t="s">
        <v>30</v>
      </c>
      <c r="E427" s="41" t="s">
        <v>241</v>
      </c>
      <c r="F427" s="41" t="s">
        <v>242</v>
      </c>
      <c r="G427" s="12">
        <f>(C427-VLOOKUP(E427,Riders!$A$2:$D$3499,4,FALSE))/365</f>
        <v>27.397260273972602</v>
      </c>
      <c r="H427" s="27">
        <v>21</v>
      </c>
      <c r="I427" s="87">
        <v>6.6087962962962966E-3</v>
      </c>
      <c r="J427">
        <v>47.284999999999997</v>
      </c>
    </row>
    <row r="428" spans="1:10" x14ac:dyDescent="0.45">
      <c r="A428" s="1" t="s">
        <v>199</v>
      </c>
      <c r="B428" s="1">
        <v>2022</v>
      </c>
      <c r="C428" s="2">
        <v>44674</v>
      </c>
      <c r="D428" s="1" t="s">
        <v>30</v>
      </c>
      <c r="E428" s="41" t="s">
        <v>120</v>
      </c>
      <c r="F428" s="41" t="s">
        <v>121</v>
      </c>
      <c r="G428" s="12">
        <f>(C428-VLOOKUP(E428,Riders!$A$2:$D$3499,4,FALSE))/365</f>
        <v>23.315068493150687</v>
      </c>
      <c r="H428" s="27">
        <v>22</v>
      </c>
      <c r="I428" s="87">
        <v>6.6087962962962966E-3</v>
      </c>
      <c r="J428">
        <v>47.284999999999997</v>
      </c>
    </row>
    <row r="429" spans="1:10" x14ac:dyDescent="0.45">
      <c r="A429" s="1" t="s">
        <v>199</v>
      </c>
      <c r="B429" s="1">
        <v>2022</v>
      </c>
      <c r="C429" s="2">
        <v>44674</v>
      </c>
      <c r="D429" s="1" t="s">
        <v>30</v>
      </c>
      <c r="E429" s="41" t="s">
        <v>235</v>
      </c>
      <c r="F429" s="41" t="s">
        <v>396</v>
      </c>
      <c r="G429" s="12">
        <f>(C429-VLOOKUP(E429,Riders!$A$2:$D$3499,4,FALSE))/365</f>
        <v>21.284931506849315</v>
      </c>
      <c r="H429" s="27">
        <v>23</v>
      </c>
      <c r="I429" s="87">
        <v>6.6087962962962966E-3</v>
      </c>
      <c r="J429">
        <v>47.284999999999997</v>
      </c>
    </row>
    <row r="430" spans="1:10" x14ac:dyDescent="0.45">
      <c r="A430" s="1" t="s">
        <v>199</v>
      </c>
      <c r="B430" s="1">
        <v>2022</v>
      </c>
      <c r="C430" s="2">
        <v>44674</v>
      </c>
      <c r="D430" s="1" t="s">
        <v>30</v>
      </c>
      <c r="E430" s="41" t="s">
        <v>283</v>
      </c>
      <c r="F430" s="41" t="s">
        <v>5183</v>
      </c>
      <c r="G430" s="12">
        <f>(C430-VLOOKUP(E430,Riders!$A$2:$D$3499,4,FALSE))/365</f>
        <v>28.295890410958904</v>
      </c>
      <c r="H430" s="27">
        <v>24</v>
      </c>
      <c r="I430" s="87">
        <v>6.6087962962962966E-3</v>
      </c>
      <c r="J430">
        <v>47.284999999999997</v>
      </c>
    </row>
    <row r="431" spans="1:10" x14ac:dyDescent="0.45">
      <c r="A431" s="4" t="s">
        <v>244</v>
      </c>
      <c r="B431" s="4">
        <v>2021</v>
      </c>
      <c r="C431" s="5">
        <v>44491</v>
      </c>
      <c r="D431" s="4" t="s">
        <v>103</v>
      </c>
      <c r="E431" s="45" t="s">
        <v>104</v>
      </c>
      <c r="F431" s="45" t="s">
        <v>79</v>
      </c>
      <c r="G431" s="12">
        <f>(C431-VLOOKUP(E431,Riders!$A$2:$D$3499,4,FALSE))/365</f>
        <v>27.632876712328766</v>
      </c>
      <c r="H431" s="26">
        <v>1</v>
      </c>
      <c r="I431" s="87">
        <v>6.8634259259259256E-3</v>
      </c>
      <c r="J431">
        <v>45.530999999999999</v>
      </c>
    </row>
    <row r="432" spans="1:10" x14ac:dyDescent="0.45">
      <c r="A432" s="4" t="s">
        <v>244</v>
      </c>
      <c r="B432" s="4">
        <v>2021</v>
      </c>
      <c r="C432" s="5">
        <v>44491</v>
      </c>
      <c r="D432" s="4" t="s">
        <v>103</v>
      </c>
      <c r="E432" s="45" t="s">
        <v>147</v>
      </c>
      <c r="F432" s="45" t="s">
        <v>67</v>
      </c>
      <c r="G432" s="12">
        <f>(C432-VLOOKUP(E432,Riders!$A$2:$D$3499,4,FALSE))/365</f>
        <v>26.846575342465755</v>
      </c>
      <c r="H432" s="26">
        <v>2</v>
      </c>
      <c r="I432" s="87">
        <v>6.8634259259259256E-3</v>
      </c>
      <c r="J432">
        <v>45.530999999999999</v>
      </c>
    </row>
    <row r="433" spans="1:10" x14ac:dyDescent="0.45">
      <c r="A433" s="4" t="s">
        <v>244</v>
      </c>
      <c r="B433" s="4">
        <v>2021</v>
      </c>
      <c r="C433" s="5">
        <v>44491</v>
      </c>
      <c r="D433" s="4" t="s">
        <v>103</v>
      </c>
      <c r="E433" s="45" t="s">
        <v>157</v>
      </c>
      <c r="F433" s="45" t="s">
        <v>52</v>
      </c>
      <c r="G433" s="12">
        <f>(C433-VLOOKUP(E433,Riders!$A$2:$D$3499,4,FALSE))/365</f>
        <v>22.791780821917808</v>
      </c>
      <c r="H433" s="26">
        <v>3</v>
      </c>
      <c r="I433" s="87">
        <v>6.8634259259259256E-3</v>
      </c>
      <c r="J433">
        <v>45.530999999999999</v>
      </c>
    </row>
    <row r="434" spans="1:10" x14ac:dyDescent="0.45">
      <c r="A434" s="4" t="s">
        <v>244</v>
      </c>
      <c r="B434" s="4">
        <v>2021</v>
      </c>
      <c r="C434" s="5">
        <v>44491</v>
      </c>
      <c r="D434" s="4" t="s">
        <v>103</v>
      </c>
      <c r="E434" s="45" t="s">
        <v>97</v>
      </c>
      <c r="F434" s="45" t="s">
        <v>99</v>
      </c>
      <c r="G434" s="12">
        <f>(C434-VLOOKUP(E434,Riders!$A$2:$D$3499,4,FALSE))/365</f>
        <v>23.150684931506849</v>
      </c>
      <c r="H434" s="26">
        <v>4</v>
      </c>
      <c r="I434" s="87">
        <v>6.8634259259259256E-3</v>
      </c>
      <c r="J434">
        <v>45.530999999999999</v>
      </c>
    </row>
    <row r="435" spans="1:10" x14ac:dyDescent="0.45">
      <c r="A435" s="4" t="s">
        <v>244</v>
      </c>
      <c r="B435" s="4">
        <v>2021</v>
      </c>
      <c r="C435" s="5">
        <v>44491</v>
      </c>
      <c r="D435" s="4" t="s">
        <v>103</v>
      </c>
      <c r="E435" s="45" t="s">
        <v>3886</v>
      </c>
      <c r="F435" s="45" t="s">
        <v>2334</v>
      </c>
      <c r="G435" s="12">
        <f>(C435-VLOOKUP(E435,Riders!$A$2:$D$3499,4,FALSE))/365</f>
        <v>22.304109589041097</v>
      </c>
      <c r="H435" s="26">
        <v>5</v>
      </c>
      <c r="I435" s="87">
        <v>6.8634259259259256E-3</v>
      </c>
      <c r="J435">
        <v>45.530999999999999</v>
      </c>
    </row>
    <row r="436" spans="1:10" x14ac:dyDescent="0.45">
      <c r="A436" s="4" t="s">
        <v>244</v>
      </c>
      <c r="B436" s="4">
        <v>2021</v>
      </c>
      <c r="C436" s="5">
        <v>44491</v>
      </c>
      <c r="D436" s="4" t="s">
        <v>103</v>
      </c>
      <c r="E436" s="45" t="s">
        <v>167</v>
      </c>
      <c r="F436" s="45" t="s">
        <v>61</v>
      </c>
      <c r="G436" s="12">
        <f>(C436-VLOOKUP(E436,Riders!$A$2:$D$3499,4,FALSE))/365</f>
        <v>23.665753424657535</v>
      </c>
      <c r="H436" s="26">
        <v>6</v>
      </c>
      <c r="I436" s="87">
        <v>6.8634259259259256E-3</v>
      </c>
      <c r="J436">
        <v>45.530999999999999</v>
      </c>
    </row>
    <row r="437" spans="1:10" x14ac:dyDescent="0.45">
      <c r="A437" s="4" t="s">
        <v>244</v>
      </c>
      <c r="B437" s="4">
        <v>2021</v>
      </c>
      <c r="C437" s="5">
        <v>44491</v>
      </c>
      <c r="D437" s="4" t="s">
        <v>103</v>
      </c>
      <c r="E437" s="45" t="s">
        <v>114</v>
      </c>
      <c r="F437" s="45" t="s">
        <v>115</v>
      </c>
      <c r="G437" s="12">
        <f>(C437-VLOOKUP(E437,Riders!$A$2:$D$3499,4,FALSE))/365</f>
        <v>21.153424657534245</v>
      </c>
      <c r="H437" s="26">
        <v>7</v>
      </c>
      <c r="I437" s="87">
        <v>6.8634259259259256E-3</v>
      </c>
      <c r="J437">
        <v>45.530999999999999</v>
      </c>
    </row>
    <row r="438" spans="1:10" x14ac:dyDescent="0.45">
      <c r="A438" s="4" t="s">
        <v>244</v>
      </c>
      <c r="B438" s="4">
        <v>2021</v>
      </c>
      <c r="C438" s="5">
        <v>44491</v>
      </c>
      <c r="D438" s="4" t="s">
        <v>103</v>
      </c>
      <c r="E438" s="45" t="s">
        <v>134</v>
      </c>
      <c r="F438" s="45" t="s">
        <v>34</v>
      </c>
      <c r="G438" s="12">
        <f>(C438-VLOOKUP(E438,Riders!$A$2:$D$3499,4,FALSE))/365</f>
        <v>20.123287671232877</v>
      </c>
      <c r="H438" s="26">
        <v>8</v>
      </c>
      <c r="I438" s="87">
        <v>6.8634259259259256E-3</v>
      </c>
      <c r="J438">
        <v>45.530999999999999</v>
      </c>
    </row>
    <row r="439" spans="1:10" x14ac:dyDescent="0.45">
      <c r="A439" s="4" t="s">
        <v>244</v>
      </c>
      <c r="B439" s="4">
        <v>2021</v>
      </c>
      <c r="C439" s="5">
        <v>44491</v>
      </c>
      <c r="D439" s="4" t="s">
        <v>103</v>
      </c>
      <c r="E439" s="45" t="s">
        <v>81</v>
      </c>
      <c r="F439" s="45" t="s">
        <v>83</v>
      </c>
      <c r="G439" s="12">
        <f>(C439-VLOOKUP(E439,Riders!$A$2:$D$3499,4,FALSE))/365</f>
        <v>25.43013698630137</v>
      </c>
      <c r="H439" s="26">
        <v>9</v>
      </c>
      <c r="I439" s="87">
        <v>6.8634259259259256E-3</v>
      </c>
      <c r="J439">
        <v>45.530999999999999</v>
      </c>
    </row>
    <row r="440" spans="1:10" x14ac:dyDescent="0.45">
      <c r="A440" s="4" t="s">
        <v>244</v>
      </c>
      <c r="B440" s="4">
        <v>2021</v>
      </c>
      <c r="C440" s="5">
        <v>44491</v>
      </c>
      <c r="D440" s="4" t="s">
        <v>103</v>
      </c>
      <c r="E440" s="45" t="s">
        <v>4764</v>
      </c>
      <c r="F440" s="45" t="s">
        <v>2221</v>
      </c>
      <c r="G440" s="12">
        <f>(C440-VLOOKUP(E440,Riders!$A$2:$D$3499,4,FALSE))/365</f>
        <v>23.616438356164384</v>
      </c>
      <c r="H440" s="26">
        <v>10</v>
      </c>
      <c r="I440" s="87">
        <v>6.8634259259259256E-3</v>
      </c>
      <c r="J440">
        <v>45.530999999999999</v>
      </c>
    </row>
    <row r="441" spans="1:10" x14ac:dyDescent="0.45">
      <c r="A441" s="4" t="s">
        <v>244</v>
      </c>
      <c r="B441" s="4">
        <v>2021</v>
      </c>
      <c r="C441" s="5">
        <v>44491</v>
      </c>
      <c r="D441" s="4" t="s">
        <v>103</v>
      </c>
      <c r="E441" s="45" t="s">
        <v>200</v>
      </c>
      <c r="F441" s="45" t="s">
        <v>37</v>
      </c>
      <c r="G441" s="12">
        <f>(C441-VLOOKUP(E441,Riders!$A$2:$D$3499,4,FALSE))/365</f>
        <v>20.81095890410959</v>
      </c>
      <c r="H441" s="26">
        <v>11</v>
      </c>
      <c r="I441" s="87">
        <v>6.8634259259259256E-3</v>
      </c>
      <c r="J441">
        <v>45.530999999999999</v>
      </c>
    </row>
    <row r="442" spans="1:10" x14ac:dyDescent="0.45">
      <c r="A442" s="4" t="s">
        <v>244</v>
      </c>
      <c r="B442" s="4">
        <v>2021</v>
      </c>
      <c r="C442" s="5">
        <v>44491</v>
      </c>
      <c r="D442" s="4" t="s">
        <v>103</v>
      </c>
      <c r="E442" s="45" t="s">
        <v>201</v>
      </c>
      <c r="F442" s="45" t="s">
        <v>49</v>
      </c>
      <c r="G442" s="12">
        <f>(C442-VLOOKUP(E442,Riders!$A$2:$D$3499,4,FALSE))/365</f>
        <v>24.550684931506851</v>
      </c>
      <c r="H442" s="26">
        <v>12</v>
      </c>
      <c r="I442" s="87">
        <v>6.8634259259259256E-3</v>
      </c>
      <c r="J442">
        <v>45.530999999999999</v>
      </c>
    </row>
    <row r="443" spans="1:10" x14ac:dyDescent="0.45">
      <c r="A443" s="4" t="s">
        <v>244</v>
      </c>
      <c r="B443" s="4">
        <v>2021</v>
      </c>
      <c r="C443" s="5">
        <v>44491</v>
      </c>
      <c r="D443" s="4" t="s">
        <v>103</v>
      </c>
      <c r="E443" s="45" t="s">
        <v>288</v>
      </c>
      <c r="F443" s="45" t="s">
        <v>58</v>
      </c>
      <c r="G443" s="12">
        <f>(C443-VLOOKUP(E443,Riders!$A$2:$D$3499,4,FALSE))/365</f>
        <v>25.435616438356163</v>
      </c>
      <c r="H443" s="26">
        <v>13</v>
      </c>
      <c r="I443" s="87">
        <v>6.8634259259259256E-3</v>
      </c>
      <c r="J443">
        <v>45.530999999999999</v>
      </c>
    </row>
    <row r="444" spans="1:10" x14ac:dyDescent="0.45">
      <c r="A444" s="24" t="s">
        <v>244</v>
      </c>
      <c r="B444" s="24">
        <v>2021</v>
      </c>
      <c r="C444" s="29">
        <v>44491</v>
      </c>
      <c r="D444" s="24" t="s">
        <v>103</v>
      </c>
      <c r="E444" s="45" t="s">
        <v>205</v>
      </c>
      <c r="F444" s="45" t="s">
        <v>131</v>
      </c>
      <c r="G444" s="12">
        <f>(C444-VLOOKUP(E444,Riders!$A$2:$D$3499,4,FALSE))/365</f>
        <v>23.123287671232877</v>
      </c>
      <c r="H444" s="26">
        <v>14</v>
      </c>
      <c r="I444" s="87">
        <v>6.8634259259259256E-3</v>
      </c>
      <c r="J444">
        <v>45.530999999999999</v>
      </c>
    </row>
    <row r="445" spans="1:10" x14ac:dyDescent="0.45">
      <c r="A445" s="4" t="s">
        <v>244</v>
      </c>
      <c r="B445" s="4">
        <v>2021</v>
      </c>
      <c r="C445" s="5">
        <v>44491</v>
      </c>
      <c r="D445" s="4" t="s">
        <v>103</v>
      </c>
      <c r="E445" s="4" t="s">
        <v>249</v>
      </c>
      <c r="F445" s="4" t="s">
        <v>251</v>
      </c>
      <c r="G445" s="12">
        <f>(C445-VLOOKUP(E445,Riders!$A$2:$D$3499,4,FALSE))/365</f>
        <v>23.139726027397259</v>
      </c>
      <c r="H445" s="4">
        <v>15</v>
      </c>
      <c r="I445" s="87">
        <v>6.8634259259259256E-3</v>
      </c>
      <c r="J445">
        <v>45.530999999999999</v>
      </c>
    </row>
    <row r="446" spans="1:10" x14ac:dyDescent="0.45">
      <c r="A446" s="4" t="s">
        <v>244</v>
      </c>
      <c r="B446" s="4">
        <v>2021</v>
      </c>
      <c r="C446" s="5">
        <v>44491</v>
      </c>
      <c r="D446" s="4" t="s">
        <v>103</v>
      </c>
      <c r="E446" s="4" t="s">
        <v>38</v>
      </c>
      <c r="F446" s="4" t="s">
        <v>40</v>
      </c>
      <c r="G446" s="12">
        <f>(C446-VLOOKUP(E446,Riders!$A$2:$D$3499,4,FALSE))/365</f>
        <v>24.693150684931506</v>
      </c>
      <c r="H446" s="4">
        <v>16</v>
      </c>
      <c r="I446" s="87">
        <v>6.8634259259259256E-3</v>
      </c>
      <c r="J446">
        <v>45.530999999999999</v>
      </c>
    </row>
    <row r="447" spans="1:10" x14ac:dyDescent="0.45">
      <c r="A447" s="4" t="s">
        <v>244</v>
      </c>
      <c r="B447" s="4">
        <v>2021</v>
      </c>
      <c r="C447" s="5">
        <v>44491</v>
      </c>
      <c r="D447" s="4" t="s">
        <v>103</v>
      </c>
      <c r="E447" s="4" t="s">
        <v>267</v>
      </c>
      <c r="F447" s="4" t="s">
        <v>257</v>
      </c>
      <c r="G447" s="12">
        <f>(C447-VLOOKUP(E447,Riders!$A$2:$D$3499,4,FALSE))/365</f>
        <v>27.523287671232875</v>
      </c>
      <c r="H447" s="4">
        <v>17</v>
      </c>
      <c r="I447" s="87">
        <v>6.8634259259259256E-3</v>
      </c>
      <c r="J447">
        <v>45.530999999999999</v>
      </c>
    </row>
    <row r="448" spans="1:10" x14ac:dyDescent="0.45">
      <c r="A448" s="4" t="s">
        <v>244</v>
      </c>
      <c r="B448" s="4">
        <v>2021</v>
      </c>
      <c r="C448" s="5">
        <v>44491</v>
      </c>
      <c r="D448" s="4" t="s">
        <v>103</v>
      </c>
      <c r="E448" s="4" t="s">
        <v>2341</v>
      </c>
      <c r="F448" s="4" t="s">
        <v>2342</v>
      </c>
      <c r="G448" s="12">
        <f>(C448-VLOOKUP(E448,Riders!$A$2:$D$3499,4,FALSE))/365</f>
        <v>31.728767123287671</v>
      </c>
      <c r="H448" s="4">
        <v>18</v>
      </c>
      <c r="I448" s="87">
        <v>6.8634259259259256E-3</v>
      </c>
      <c r="J448">
        <v>45.530999999999999</v>
      </c>
    </row>
    <row r="449" spans="1:10" x14ac:dyDescent="0.45">
      <c r="A449" s="4" t="s">
        <v>244</v>
      </c>
      <c r="B449" s="4">
        <v>2021</v>
      </c>
      <c r="C449" s="5">
        <v>44491</v>
      </c>
      <c r="D449" s="4" t="s">
        <v>103</v>
      </c>
      <c r="E449" s="4" t="s">
        <v>241</v>
      </c>
      <c r="F449" s="4" t="s">
        <v>242</v>
      </c>
      <c r="G449" s="12">
        <f>(C449-VLOOKUP(E449,Riders!$A$2:$D$3499,4,FALSE))/365</f>
        <v>26.895890410958906</v>
      </c>
      <c r="H449" s="4">
        <v>19</v>
      </c>
      <c r="I449" s="87">
        <v>6.8634259259259256E-3</v>
      </c>
      <c r="J449">
        <v>45.530999999999999</v>
      </c>
    </row>
    <row r="450" spans="1:10" x14ac:dyDescent="0.45">
      <c r="A450" s="4" t="s">
        <v>244</v>
      </c>
      <c r="B450" s="4">
        <v>2021</v>
      </c>
      <c r="C450" s="5">
        <v>44491</v>
      </c>
      <c r="D450" s="4" t="s">
        <v>103</v>
      </c>
      <c r="E450" s="4" t="s">
        <v>118</v>
      </c>
      <c r="F450" s="4" t="s">
        <v>96</v>
      </c>
      <c r="G450" s="12">
        <f>(C450-VLOOKUP(E450,Riders!$A$2:$D$3499,4,FALSE))/365</f>
        <v>19.271232876712329</v>
      </c>
      <c r="H450" s="4">
        <v>20</v>
      </c>
      <c r="I450" s="87">
        <v>6.8634259259259256E-3</v>
      </c>
      <c r="J450">
        <v>45.530999999999999</v>
      </c>
    </row>
    <row r="451" spans="1:10" x14ac:dyDescent="0.45">
      <c r="A451" s="4" t="s">
        <v>244</v>
      </c>
      <c r="B451" s="4">
        <v>2021</v>
      </c>
      <c r="C451" s="5">
        <v>44491</v>
      </c>
      <c r="D451" s="4" t="s">
        <v>103</v>
      </c>
      <c r="E451" s="4" t="s">
        <v>4728</v>
      </c>
      <c r="F451" s="4" t="s">
        <v>2347</v>
      </c>
      <c r="G451" s="12">
        <f>(C451-VLOOKUP(E451,Riders!$A$2:$D$3499,4,FALSE))/365</f>
        <v>29.169863013698631</v>
      </c>
      <c r="H451" s="4">
        <v>21</v>
      </c>
      <c r="I451" s="87">
        <v>6.8634259259259256E-3</v>
      </c>
      <c r="J451">
        <v>45.530999999999999</v>
      </c>
    </row>
    <row r="452" spans="1:10" x14ac:dyDescent="0.45">
      <c r="A452" s="4" t="s">
        <v>244</v>
      </c>
      <c r="B452" s="4">
        <v>2021</v>
      </c>
      <c r="C452" s="5">
        <v>44491</v>
      </c>
      <c r="D452" s="4" t="s">
        <v>103</v>
      </c>
      <c r="E452" s="4" t="s">
        <v>193</v>
      </c>
      <c r="F452" s="4" t="s">
        <v>46</v>
      </c>
      <c r="G452" s="12">
        <f>(C452-VLOOKUP(E452,Riders!$A$2:$D$3499,4,FALSE))/365</f>
        <v>25.967123287671232</v>
      </c>
      <c r="H452" s="4">
        <v>22</v>
      </c>
      <c r="I452" s="87">
        <v>6.8634259259259256E-3</v>
      </c>
      <c r="J452">
        <v>45.530999999999999</v>
      </c>
    </row>
    <row r="453" spans="1:10" x14ac:dyDescent="0.45">
      <c r="A453" s="4" t="s">
        <v>244</v>
      </c>
      <c r="B453" s="4">
        <v>2021</v>
      </c>
      <c r="C453" s="5">
        <v>44491</v>
      </c>
      <c r="D453" s="4" t="s">
        <v>103</v>
      </c>
      <c r="E453" s="4" t="s">
        <v>291</v>
      </c>
      <c r="F453" s="4" t="s">
        <v>143</v>
      </c>
      <c r="G453" s="12">
        <f>(C453-VLOOKUP(E453,Riders!$A$2:$D$3499,4,FALSE))/365</f>
        <v>29.745205479452054</v>
      </c>
      <c r="H453" s="4">
        <v>23</v>
      </c>
      <c r="I453" s="87">
        <v>6.8634259259259256E-3</v>
      </c>
      <c r="J453">
        <v>45.530999999999999</v>
      </c>
    </row>
    <row r="454" spans="1:10" x14ac:dyDescent="0.45">
      <c r="A454" s="4" t="s">
        <v>244</v>
      </c>
      <c r="B454" s="4">
        <v>2021</v>
      </c>
      <c r="C454" s="5">
        <v>44491</v>
      </c>
      <c r="D454" s="4" t="s">
        <v>103</v>
      </c>
      <c r="E454" s="4" t="s">
        <v>217</v>
      </c>
      <c r="F454" s="4" t="s">
        <v>177</v>
      </c>
      <c r="G454" s="12">
        <f>(C454-VLOOKUP(E454,Riders!$A$2:$D$3499,4,FALSE))/365</f>
        <v>19.227397260273971</v>
      </c>
      <c r="H454" s="4">
        <v>24</v>
      </c>
      <c r="I454" s="87">
        <v>6.8634259259259256E-3</v>
      </c>
      <c r="J454">
        <v>45.530999999999999</v>
      </c>
    </row>
    <row r="455" spans="1:10" x14ac:dyDescent="0.45">
      <c r="A455" s="1" t="s">
        <v>229</v>
      </c>
      <c r="B455" s="1">
        <v>2021</v>
      </c>
      <c r="C455" s="2">
        <v>44450</v>
      </c>
      <c r="D455" s="1" t="s">
        <v>30</v>
      </c>
      <c r="E455" s="1" t="s">
        <v>158</v>
      </c>
      <c r="F455" s="1" t="s">
        <v>58</v>
      </c>
      <c r="G455" s="12">
        <f>(C455-VLOOKUP(E455,Riders!$A$2:$D$3499,4,FALSE))/365</f>
        <v>24.695890410958903</v>
      </c>
      <c r="H455" s="1">
        <v>1</v>
      </c>
      <c r="I455" s="87">
        <v>6.9675925925925929E-3</v>
      </c>
      <c r="J455">
        <v>44.816000000000003</v>
      </c>
    </row>
    <row r="456" spans="1:10" x14ac:dyDescent="0.45">
      <c r="A456" s="1" t="s">
        <v>229</v>
      </c>
      <c r="B456" s="1">
        <v>2021</v>
      </c>
      <c r="C456" s="2">
        <v>44450</v>
      </c>
      <c r="D456" s="1" t="s">
        <v>30</v>
      </c>
      <c r="E456" s="1" t="s">
        <v>118</v>
      </c>
      <c r="F456" s="1" t="s">
        <v>96</v>
      </c>
      <c r="G456" s="12">
        <f>(C456-VLOOKUP(E456,Riders!$A$2:$D$3499,4,FALSE))/365</f>
        <v>19.158904109589042</v>
      </c>
      <c r="H456" s="1">
        <v>2</v>
      </c>
      <c r="I456" s="87">
        <v>6.9675925925925929E-3</v>
      </c>
      <c r="J456">
        <v>44.816000000000003</v>
      </c>
    </row>
    <row r="457" spans="1:10" x14ac:dyDescent="0.45">
      <c r="A457" s="1" t="s">
        <v>229</v>
      </c>
      <c r="B457" s="1">
        <v>2021</v>
      </c>
      <c r="C457" s="2">
        <v>44450</v>
      </c>
      <c r="D457" s="1" t="s">
        <v>30</v>
      </c>
      <c r="E457" s="1" t="s">
        <v>196</v>
      </c>
      <c r="F457" s="1" t="s">
        <v>143</v>
      </c>
      <c r="G457" s="12">
        <f>(C457-VLOOKUP(E457,Riders!$A$2:$D$3499,4,FALSE))/365</f>
        <v>27.364383561643837</v>
      </c>
      <c r="H457" s="1">
        <v>3</v>
      </c>
      <c r="I457" s="87">
        <v>6.9675925925925929E-3</v>
      </c>
      <c r="J457">
        <v>44.816000000000003</v>
      </c>
    </row>
    <row r="458" spans="1:10" x14ac:dyDescent="0.45">
      <c r="A458" s="1" t="s">
        <v>229</v>
      </c>
      <c r="B458" s="1">
        <v>2021</v>
      </c>
      <c r="C458" s="2">
        <v>44450</v>
      </c>
      <c r="D458" s="1" t="s">
        <v>30</v>
      </c>
      <c r="E458" s="1" t="s">
        <v>120</v>
      </c>
      <c r="F458" s="1" t="s">
        <v>121</v>
      </c>
      <c r="G458" s="12">
        <f>(C458-VLOOKUP(E458,Riders!$A$2:$D$3499,4,FALSE))/365</f>
        <v>22.701369863013699</v>
      </c>
      <c r="H458" s="1">
        <v>4</v>
      </c>
      <c r="I458" s="87">
        <v>6.9675925925925929E-3</v>
      </c>
      <c r="J458">
        <v>44.816000000000003</v>
      </c>
    </row>
    <row r="459" spans="1:10" x14ac:dyDescent="0.45">
      <c r="A459" s="1" t="s">
        <v>229</v>
      </c>
      <c r="B459" s="1">
        <v>2021</v>
      </c>
      <c r="C459" s="2">
        <v>44450</v>
      </c>
      <c r="D459" s="1" t="s">
        <v>30</v>
      </c>
      <c r="E459" s="1" t="s">
        <v>114</v>
      </c>
      <c r="F459" s="1" t="s">
        <v>115</v>
      </c>
      <c r="G459" s="12">
        <f>(C459-VLOOKUP(E459,Riders!$A$2:$D$3499,4,FALSE))/365</f>
        <v>21.041095890410958</v>
      </c>
      <c r="H459" s="1">
        <v>5</v>
      </c>
      <c r="I459" s="87">
        <v>6.9675925925925929E-3</v>
      </c>
      <c r="J459">
        <v>44.816000000000003</v>
      </c>
    </row>
    <row r="460" spans="1:10" x14ac:dyDescent="0.45">
      <c r="A460" s="1" t="s">
        <v>229</v>
      </c>
      <c r="B460" s="1">
        <v>2021</v>
      </c>
      <c r="C460" s="2">
        <v>44450</v>
      </c>
      <c r="D460" s="1" t="s">
        <v>30</v>
      </c>
      <c r="E460" s="1" t="s">
        <v>161</v>
      </c>
      <c r="F460" s="1" t="s">
        <v>46</v>
      </c>
      <c r="G460" s="12">
        <f>(C460-VLOOKUP(E460,Riders!$A$2:$D$3499,4,FALSE))/365</f>
        <v>19.610958904109587</v>
      </c>
      <c r="H460" s="1">
        <v>6</v>
      </c>
      <c r="I460" s="87">
        <v>6.9675925925925929E-3</v>
      </c>
      <c r="J460">
        <v>44.816000000000003</v>
      </c>
    </row>
    <row r="461" spans="1:10" x14ac:dyDescent="0.45">
      <c r="A461" s="1" t="s">
        <v>229</v>
      </c>
      <c r="B461" s="1">
        <v>2021</v>
      </c>
      <c r="C461" s="2">
        <v>44450</v>
      </c>
      <c r="D461" s="1" t="s">
        <v>30</v>
      </c>
      <c r="E461" s="1" t="s">
        <v>3454</v>
      </c>
      <c r="F461" s="1" t="s">
        <v>3455</v>
      </c>
      <c r="G461" s="12">
        <f>(C461-VLOOKUP(E461,Riders!$A$2:$D$3499,4,FALSE))/365</f>
        <v>21.756164383561643</v>
      </c>
      <c r="H461" s="1">
        <v>7</v>
      </c>
      <c r="I461" s="87">
        <v>6.9675925925925929E-3</v>
      </c>
      <c r="J461">
        <v>44.816000000000003</v>
      </c>
    </row>
    <row r="462" spans="1:10" x14ac:dyDescent="0.45">
      <c r="A462" s="1" t="s">
        <v>229</v>
      </c>
      <c r="B462" s="1">
        <v>2021</v>
      </c>
      <c r="C462" s="2">
        <v>44450</v>
      </c>
      <c r="D462" s="1" t="s">
        <v>30</v>
      </c>
      <c r="E462" s="1" t="s">
        <v>68</v>
      </c>
      <c r="F462" s="1" t="s">
        <v>70</v>
      </c>
      <c r="G462" s="12">
        <f>(C462-VLOOKUP(E462,Riders!$A$2:$D$3499,4,FALSE))/365</f>
        <v>22.068493150684933</v>
      </c>
      <c r="H462" s="1">
        <v>8</v>
      </c>
      <c r="I462" s="87">
        <v>6.9675925925925929E-3</v>
      </c>
      <c r="J462">
        <v>44.816000000000003</v>
      </c>
    </row>
    <row r="463" spans="1:10" x14ac:dyDescent="0.45">
      <c r="A463" s="1" t="s">
        <v>229</v>
      </c>
      <c r="B463" s="1">
        <v>2021</v>
      </c>
      <c r="C463" s="2">
        <v>44450</v>
      </c>
      <c r="D463" s="1" t="s">
        <v>30</v>
      </c>
      <c r="E463" s="1" t="s">
        <v>2245</v>
      </c>
      <c r="F463" s="1" t="s">
        <v>2246</v>
      </c>
      <c r="G463" s="12">
        <f>(C463-VLOOKUP(E463,Riders!$A$2:$D$3499,4,FALSE))/365</f>
        <v>21.2</v>
      </c>
      <c r="H463" s="1">
        <v>9</v>
      </c>
      <c r="I463" s="87">
        <v>6.9675925925925929E-3</v>
      </c>
      <c r="J463">
        <v>44.816000000000003</v>
      </c>
    </row>
    <row r="464" spans="1:10" x14ac:dyDescent="0.45">
      <c r="A464" s="1" t="s">
        <v>229</v>
      </c>
      <c r="B464" s="1">
        <v>2021</v>
      </c>
      <c r="C464" s="2">
        <v>44450</v>
      </c>
      <c r="D464" s="1" t="s">
        <v>30</v>
      </c>
      <c r="E464" s="1" t="s">
        <v>87</v>
      </c>
      <c r="F464" s="1" t="s">
        <v>88</v>
      </c>
      <c r="G464" s="12">
        <f>(C464-VLOOKUP(E464,Riders!$A$2:$D$3499,4,FALSE))/365</f>
        <v>22.210958904109589</v>
      </c>
      <c r="H464" s="1">
        <v>10</v>
      </c>
      <c r="I464" s="87">
        <v>6.9675925925925929E-3</v>
      </c>
      <c r="J464">
        <v>44.816000000000003</v>
      </c>
    </row>
    <row r="465" spans="1:10" x14ac:dyDescent="0.45">
      <c r="A465" s="1" t="s">
        <v>229</v>
      </c>
      <c r="B465" s="1">
        <v>2021</v>
      </c>
      <c r="C465" s="2">
        <v>44450</v>
      </c>
      <c r="D465" s="1" t="s">
        <v>30</v>
      </c>
      <c r="E465" s="1" t="s">
        <v>217</v>
      </c>
      <c r="F465" s="1" t="s">
        <v>177</v>
      </c>
      <c r="G465" s="12">
        <f>(C465-VLOOKUP(E465,Riders!$A$2:$D$3499,4,FALSE))/365</f>
        <v>19.115068493150684</v>
      </c>
      <c r="H465" s="1">
        <v>11</v>
      </c>
      <c r="I465" s="87">
        <v>6.9675925925925929E-3</v>
      </c>
      <c r="J465">
        <v>44.816000000000003</v>
      </c>
    </row>
    <row r="466" spans="1:10" x14ac:dyDescent="0.45">
      <c r="A466" s="1" t="s">
        <v>229</v>
      </c>
      <c r="B466" s="1">
        <v>2021</v>
      </c>
      <c r="C466" s="2">
        <v>44450</v>
      </c>
      <c r="D466" s="1" t="s">
        <v>30</v>
      </c>
      <c r="E466" s="1" t="s">
        <v>156</v>
      </c>
      <c r="F466" s="1" t="s">
        <v>67</v>
      </c>
      <c r="G466" s="12">
        <f>(C466-VLOOKUP(E466,Riders!$A$2:$D$3499,4,FALSE))/365</f>
        <v>27.235616438356164</v>
      </c>
      <c r="H466" s="1">
        <v>12</v>
      </c>
      <c r="I466" s="87">
        <v>6.9675925925925929E-3</v>
      </c>
      <c r="J466">
        <v>44.816000000000003</v>
      </c>
    </row>
    <row r="467" spans="1:10" x14ac:dyDescent="0.45">
      <c r="A467" s="1" t="s">
        <v>229</v>
      </c>
      <c r="B467" s="1">
        <v>2021</v>
      </c>
      <c r="C467" s="2">
        <v>44450</v>
      </c>
      <c r="D467" s="1" t="s">
        <v>30</v>
      </c>
      <c r="E467" s="1" t="s">
        <v>263</v>
      </c>
      <c r="F467" s="1" t="s">
        <v>265</v>
      </c>
      <c r="G467" s="12">
        <f>(C467-VLOOKUP(E467,Riders!$A$2:$D$3499,4,FALSE))/365</f>
        <v>23.953424657534246</v>
      </c>
      <c r="H467" s="1">
        <v>13</v>
      </c>
      <c r="I467" s="87">
        <v>6.9675925925925929E-3</v>
      </c>
      <c r="J467">
        <v>44.816000000000003</v>
      </c>
    </row>
    <row r="468" spans="1:10" x14ac:dyDescent="0.45">
      <c r="A468" s="1" t="s">
        <v>229</v>
      </c>
      <c r="B468" s="1">
        <v>2021</v>
      </c>
      <c r="C468" s="2">
        <v>44450</v>
      </c>
      <c r="D468" s="1" t="s">
        <v>30</v>
      </c>
      <c r="E468" s="3" t="s">
        <v>211</v>
      </c>
      <c r="F468" s="1" t="s">
        <v>213</v>
      </c>
      <c r="G468" s="12">
        <f>(C468-VLOOKUP(E468,Riders!$A$2:$D$3499,4,FALSE))/365</f>
        <v>26.164383561643834</v>
      </c>
      <c r="H468" s="1">
        <v>14</v>
      </c>
      <c r="I468" s="87">
        <v>6.9675925925925929E-3</v>
      </c>
      <c r="J468">
        <v>44.816000000000003</v>
      </c>
    </row>
    <row r="469" spans="1:10" x14ac:dyDescent="0.45">
      <c r="A469" s="1" t="s">
        <v>229</v>
      </c>
      <c r="B469" s="1">
        <v>2021</v>
      </c>
      <c r="C469" s="2">
        <v>44450</v>
      </c>
      <c r="D469" s="1" t="s">
        <v>30</v>
      </c>
      <c r="E469" s="1" t="s">
        <v>237</v>
      </c>
      <c r="F469" s="1" t="s">
        <v>73</v>
      </c>
      <c r="G469" s="12">
        <f>(C469-VLOOKUP(E469,Riders!$A$2:$D$3499,4,FALSE))/365</f>
        <v>19.780821917808218</v>
      </c>
      <c r="H469" s="1">
        <v>15</v>
      </c>
      <c r="I469" s="87">
        <v>6.9675925925925929E-3</v>
      </c>
      <c r="J469">
        <v>44.816000000000003</v>
      </c>
    </row>
    <row r="470" spans="1:10" x14ac:dyDescent="0.45">
      <c r="A470" s="1" t="s">
        <v>229</v>
      </c>
      <c r="B470" s="1">
        <v>2021</v>
      </c>
      <c r="C470" s="2">
        <v>44450</v>
      </c>
      <c r="D470" s="1" t="s">
        <v>30</v>
      </c>
      <c r="E470" s="1" t="s">
        <v>532</v>
      </c>
      <c r="F470" s="1" t="s">
        <v>491</v>
      </c>
      <c r="G470" s="12">
        <f>(C470-VLOOKUP(E470,Riders!$A$2:$D$3499,4,FALSE))/365</f>
        <v>22.493150684931507</v>
      </c>
      <c r="H470" s="1">
        <v>16</v>
      </c>
      <c r="I470" s="87">
        <v>6.9675925925925929E-3</v>
      </c>
      <c r="J470">
        <v>44.816000000000003</v>
      </c>
    </row>
    <row r="471" spans="1:10" x14ac:dyDescent="0.45">
      <c r="A471" s="1" t="s">
        <v>266</v>
      </c>
      <c r="B471" s="1">
        <v>2021</v>
      </c>
      <c r="C471" s="17">
        <v>44416</v>
      </c>
      <c r="D471" s="1" t="s">
        <v>152</v>
      </c>
      <c r="E471" s="3" t="s">
        <v>147</v>
      </c>
      <c r="F471" s="3" t="s">
        <v>67</v>
      </c>
      <c r="G471" s="12">
        <f>(C471-VLOOKUP(E471,Riders!$A$2:$D$3499,4,FALSE))/365</f>
        <v>26.641095890410959</v>
      </c>
      <c r="H471" s="3">
        <v>1</v>
      </c>
      <c r="I471" s="87">
        <v>6.4351851851851853E-3</v>
      </c>
      <c r="J471">
        <v>48.543999999999997</v>
      </c>
    </row>
    <row r="472" spans="1:10" x14ac:dyDescent="0.45">
      <c r="A472" s="1" t="s">
        <v>266</v>
      </c>
      <c r="B472" s="1">
        <v>2021</v>
      </c>
      <c r="C472" s="17">
        <v>44416</v>
      </c>
      <c r="D472" s="1" t="s">
        <v>152</v>
      </c>
      <c r="E472" s="3" t="s">
        <v>201</v>
      </c>
      <c r="F472" s="3" t="s">
        <v>49</v>
      </c>
      <c r="G472" s="12">
        <f>(C472-VLOOKUP(E472,Riders!$A$2:$D$3499,4,FALSE))/365</f>
        <v>24.345205479452055</v>
      </c>
      <c r="H472" s="3">
        <v>2</v>
      </c>
      <c r="I472" s="87">
        <v>6.4351851851851853E-3</v>
      </c>
      <c r="J472">
        <v>48.543999999999997</v>
      </c>
    </row>
    <row r="473" spans="1:10" x14ac:dyDescent="0.45">
      <c r="A473" s="1" t="s">
        <v>266</v>
      </c>
      <c r="B473" s="1">
        <v>2021</v>
      </c>
      <c r="C473" s="17">
        <v>44416</v>
      </c>
      <c r="D473" s="1" t="s">
        <v>152</v>
      </c>
      <c r="E473" s="3" t="s">
        <v>270</v>
      </c>
      <c r="F473" s="3" t="s">
        <v>91</v>
      </c>
      <c r="G473" s="12">
        <f>(C473-VLOOKUP(E473,Riders!$A$2:$D$3499,4,FALSE))/365</f>
        <v>29.676712328767124</v>
      </c>
      <c r="H473" s="3">
        <v>3</v>
      </c>
      <c r="I473" s="87">
        <v>6.4351851851851853E-3</v>
      </c>
      <c r="J473">
        <v>48.543999999999997</v>
      </c>
    </row>
    <row r="474" spans="1:10" x14ac:dyDescent="0.45">
      <c r="A474" s="1" t="s">
        <v>266</v>
      </c>
      <c r="B474" s="1">
        <v>2021</v>
      </c>
      <c r="C474" s="17">
        <v>44416</v>
      </c>
      <c r="D474" s="1" t="s">
        <v>152</v>
      </c>
      <c r="E474" s="3" t="s">
        <v>4728</v>
      </c>
      <c r="F474" s="3" t="s">
        <v>2347</v>
      </c>
      <c r="G474" s="12">
        <f>(C474-VLOOKUP(E474,Riders!$A$2:$D$3499,4,FALSE))/365</f>
        <v>28.964383561643835</v>
      </c>
      <c r="H474" s="3">
        <v>4</v>
      </c>
      <c r="I474" s="87">
        <v>6.4351851851851853E-3</v>
      </c>
      <c r="J474">
        <v>48.543999999999997</v>
      </c>
    </row>
    <row r="475" spans="1:10" x14ac:dyDescent="0.45">
      <c r="A475" s="1" t="s">
        <v>266</v>
      </c>
      <c r="B475" s="1">
        <v>2021</v>
      </c>
      <c r="C475" s="17">
        <v>44416</v>
      </c>
      <c r="D475" s="1" t="s">
        <v>152</v>
      </c>
      <c r="E475" s="3" t="s">
        <v>247</v>
      </c>
      <c r="F475" s="3" t="s">
        <v>34</v>
      </c>
      <c r="G475" s="12">
        <f>(C475-VLOOKUP(E475,Riders!$A$2:$D$3499,4,FALSE))/365</f>
        <v>38.841095890410962</v>
      </c>
      <c r="H475" s="3">
        <v>5</v>
      </c>
      <c r="I475" s="87">
        <v>6.4351851851851853E-3</v>
      </c>
      <c r="J475">
        <v>48.543999999999997</v>
      </c>
    </row>
    <row r="476" spans="1:10" x14ac:dyDescent="0.45">
      <c r="A476" s="1" t="s">
        <v>266</v>
      </c>
      <c r="B476" s="1">
        <v>2021</v>
      </c>
      <c r="C476" s="17">
        <v>44416</v>
      </c>
      <c r="D476" s="1" t="s">
        <v>152</v>
      </c>
      <c r="E476" s="3" t="s">
        <v>3886</v>
      </c>
      <c r="F476" s="3" t="s">
        <v>2334</v>
      </c>
      <c r="G476" s="12">
        <f>(C476-VLOOKUP(E476,Riders!$A$2:$D$3499,4,FALSE))/365</f>
        <v>22.098630136986301</v>
      </c>
      <c r="H476" s="3">
        <v>6</v>
      </c>
      <c r="I476" s="87">
        <v>6.4351851851851853E-3</v>
      </c>
      <c r="J476">
        <v>48.543999999999997</v>
      </c>
    </row>
    <row r="477" spans="1:10" x14ac:dyDescent="0.45">
      <c r="A477" s="1" t="s">
        <v>266</v>
      </c>
      <c r="B477" s="1">
        <v>2021</v>
      </c>
      <c r="C477" s="17">
        <v>44416</v>
      </c>
      <c r="D477" s="1" t="s">
        <v>152</v>
      </c>
      <c r="E477" s="3" t="s">
        <v>2068</v>
      </c>
      <c r="F477" s="3" t="s">
        <v>96</v>
      </c>
      <c r="G477" s="12">
        <f>(C477-VLOOKUP(E477,Riders!$A$2:$D$3499,4,FALSE))/365</f>
        <v>28.205479452054796</v>
      </c>
      <c r="H477" s="3">
        <v>7</v>
      </c>
      <c r="I477" s="87">
        <v>6.4351851851851853E-3</v>
      </c>
      <c r="J477">
        <v>48.543999999999997</v>
      </c>
    </row>
    <row r="478" spans="1:10" x14ac:dyDescent="0.45">
      <c r="A478" s="1" t="s">
        <v>266</v>
      </c>
      <c r="B478" s="1">
        <v>2021</v>
      </c>
      <c r="C478" s="17">
        <v>44416</v>
      </c>
      <c r="D478" s="1" t="s">
        <v>152</v>
      </c>
      <c r="E478" s="3" t="s">
        <v>81</v>
      </c>
      <c r="F478" s="3" t="s">
        <v>83</v>
      </c>
      <c r="G478" s="12">
        <f>(C478-VLOOKUP(E478,Riders!$A$2:$D$3499,4,FALSE))/365</f>
        <v>25.224657534246575</v>
      </c>
      <c r="H478" s="3">
        <v>8</v>
      </c>
      <c r="I478" s="87">
        <v>6.4351851851851853E-3</v>
      </c>
      <c r="J478">
        <v>48.543999999999997</v>
      </c>
    </row>
    <row r="479" spans="1:10" x14ac:dyDescent="0.45">
      <c r="A479" s="1" t="s">
        <v>266</v>
      </c>
      <c r="B479" s="1">
        <v>2021</v>
      </c>
      <c r="C479" s="17">
        <v>44416</v>
      </c>
      <c r="D479" s="1" t="s">
        <v>152</v>
      </c>
      <c r="E479" s="3" t="s">
        <v>2073</v>
      </c>
      <c r="F479" s="3" t="s">
        <v>37</v>
      </c>
      <c r="G479" s="12">
        <f>(C479-VLOOKUP(E479,Riders!$A$2:$D$3499,4,FALSE))/365</f>
        <v>24.69041095890411</v>
      </c>
      <c r="H479" s="3">
        <v>9</v>
      </c>
      <c r="I479" s="87">
        <v>6.4351851851851853E-3</v>
      </c>
      <c r="J479">
        <v>48.543999999999997</v>
      </c>
    </row>
    <row r="480" spans="1:10" x14ac:dyDescent="0.45">
      <c r="A480" s="1" t="s">
        <v>266</v>
      </c>
      <c r="B480" s="1">
        <v>2021</v>
      </c>
      <c r="C480" s="17">
        <v>44416</v>
      </c>
      <c r="D480" s="1" t="s">
        <v>152</v>
      </c>
      <c r="E480" s="3" t="s">
        <v>209</v>
      </c>
      <c r="F480" s="3" t="s">
        <v>43</v>
      </c>
      <c r="G480" s="12">
        <f>(C480-VLOOKUP(E480,Riders!$A$2:$D$3499,4,FALSE))/365</f>
        <v>27.358904109589041</v>
      </c>
      <c r="H480" s="3">
        <v>10</v>
      </c>
      <c r="I480" s="87">
        <v>6.4351851851851853E-3</v>
      </c>
      <c r="J480">
        <v>48.543999999999997</v>
      </c>
    </row>
    <row r="481" spans="1:10" x14ac:dyDescent="0.45">
      <c r="A481" s="1" t="s">
        <v>266</v>
      </c>
      <c r="B481" s="1">
        <v>2021</v>
      </c>
      <c r="C481" s="17">
        <v>44416</v>
      </c>
      <c r="D481" s="1" t="s">
        <v>152</v>
      </c>
      <c r="E481" s="3" t="s">
        <v>305</v>
      </c>
      <c r="F481" s="3" t="s">
        <v>251</v>
      </c>
      <c r="G481" s="12">
        <f>(C481-VLOOKUP(E481,Riders!$A$2:$D$3499,4,FALSE))/365</f>
        <v>37.046575342465751</v>
      </c>
      <c r="H481" s="3">
        <v>11</v>
      </c>
      <c r="I481" s="87">
        <v>6.4351851851851853E-3</v>
      </c>
      <c r="J481">
        <v>48.543999999999997</v>
      </c>
    </row>
    <row r="482" spans="1:10" x14ac:dyDescent="0.45">
      <c r="A482" s="1" t="s">
        <v>266</v>
      </c>
      <c r="B482" s="1">
        <v>2021</v>
      </c>
      <c r="C482" s="17">
        <v>44416</v>
      </c>
      <c r="D482" s="1" t="s">
        <v>152</v>
      </c>
      <c r="E482" s="3" t="s">
        <v>255</v>
      </c>
      <c r="F482" s="3" t="s">
        <v>268</v>
      </c>
      <c r="G482" s="12">
        <f>(C482-VLOOKUP(E482,Riders!$A$2:$D$3499,4,FALSE))/365</f>
        <v>22.046575342465754</v>
      </c>
      <c r="H482" s="3">
        <v>12</v>
      </c>
      <c r="I482" s="87">
        <v>6.4351851851851853E-3</v>
      </c>
      <c r="J482">
        <v>48.543999999999997</v>
      </c>
    </row>
    <row r="483" spans="1:10" x14ac:dyDescent="0.45">
      <c r="A483" s="1" t="s">
        <v>266</v>
      </c>
      <c r="B483" s="1">
        <v>2021</v>
      </c>
      <c r="C483" s="17">
        <v>44416</v>
      </c>
      <c r="D483" s="1" t="s">
        <v>152</v>
      </c>
      <c r="E483" s="3" t="s">
        <v>193</v>
      </c>
      <c r="F483" s="3" t="s">
        <v>46</v>
      </c>
      <c r="G483" s="12">
        <f>(C483-VLOOKUP(E483,Riders!$A$2:$D$3499,4,FALSE))/365</f>
        <v>25.761643835616439</v>
      </c>
      <c r="H483" s="3" t="s">
        <v>100</v>
      </c>
      <c r="I483" s="87">
        <v>6.4351851851851853E-3</v>
      </c>
      <c r="J483">
        <v>48.543999999999997</v>
      </c>
    </row>
    <row r="484" spans="1:10" x14ac:dyDescent="0.45">
      <c r="A484" s="1" t="s">
        <v>266</v>
      </c>
      <c r="B484" s="1">
        <v>2021</v>
      </c>
      <c r="C484" s="17">
        <v>44416</v>
      </c>
      <c r="D484" s="1" t="s">
        <v>152</v>
      </c>
      <c r="E484" s="3" t="s">
        <v>5149</v>
      </c>
      <c r="F484" s="3" t="s">
        <v>506</v>
      </c>
      <c r="G484" s="12" t="e">
        <f>(C484-VLOOKUP(E484,Riders!$A$2:$D$3499,4,FALSE))/365</f>
        <v>#N/A</v>
      </c>
      <c r="H484" s="3" t="s">
        <v>100</v>
      </c>
      <c r="I484" s="87">
        <v>6.4351851851851853E-3</v>
      </c>
      <c r="J484">
        <v>48.543999999999997</v>
      </c>
    </row>
    <row r="485" spans="1:10" x14ac:dyDescent="0.45">
      <c r="A485" s="1" t="s">
        <v>266</v>
      </c>
      <c r="B485" s="1">
        <v>2021</v>
      </c>
      <c r="C485" s="17">
        <v>44416</v>
      </c>
      <c r="D485" s="1" t="s">
        <v>152</v>
      </c>
      <c r="E485" s="3" t="s">
        <v>157</v>
      </c>
      <c r="F485" s="3" t="s">
        <v>52</v>
      </c>
      <c r="G485" s="12">
        <f>(C485-VLOOKUP(E485,Riders!$A$2:$D$3499,4,FALSE))/365</f>
        <v>22.586301369863012</v>
      </c>
      <c r="H485" s="3" t="s">
        <v>100</v>
      </c>
      <c r="I485" s="87">
        <v>6.4351851851851853E-3</v>
      </c>
      <c r="J485">
        <v>48.543999999999997</v>
      </c>
    </row>
    <row r="486" spans="1:10" x14ac:dyDescent="0.45">
      <c r="A486" s="1" t="s">
        <v>266</v>
      </c>
      <c r="B486" s="1">
        <v>2021</v>
      </c>
      <c r="C486" s="17">
        <v>44416</v>
      </c>
      <c r="D486" s="1" t="s">
        <v>152</v>
      </c>
      <c r="E486" s="3" t="s">
        <v>224</v>
      </c>
      <c r="F486" s="3" t="s">
        <v>79</v>
      </c>
      <c r="G486" s="12">
        <f>(C486-VLOOKUP(E486,Riders!$A$2:$D$3499,4,FALSE))/365</f>
        <v>29.30958904109589</v>
      </c>
      <c r="H486" s="3" t="s">
        <v>100</v>
      </c>
      <c r="I486" s="87">
        <v>6.4351851851851853E-3</v>
      </c>
      <c r="J486">
        <v>48.543999999999997</v>
      </c>
    </row>
    <row r="487" spans="1:10" x14ac:dyDescent="0.45">
      <c r="A487" s="1" t="s">
        <v>266</v>
      </c>
      <c r="B487" s="1">
        <v>2021</v>
      </c>
      <c r="C487" s="17">
        <v>44416</v>
      </c>
      <c r="D487" s="1" t="s">
        <v>152</v>
      </c>
      <c r="E487" s="3" t="s">
        <v>234</v>
      </c>
      <c r="F487" s="3" t="s">
        <v>55</v>
      </c>
      <c r="G487" s="12">
        <f>(C487-VLOOKUP(E487,Riders!$A$2:$D$3499,4,FALSE))/365</f>
        <v>26.219178082191782</v>
      </c>
      <c r="H487" s="3" t="s">
        <v>100</v>
      </c>
      <c r="I487" s="87">
        <v>6.4351851851851853E-3</v>
      </c>
      <c r="J487">
        <v>48.543999999999997</v>
      </c>
    </row>
    <row r="488" spans="1:10" x14ac:dyDescent="0.45">
      <c r="A488" s="1" t="s">
        <v>266</v>
      </c>
      <c r="B488" s="1">
        <v>2021</v>
      </c>
      <c r="C488" s="17">
        <v>44416</v>
      </c>
      <c r="D488" s="1" t="s">
        <v>152</v>
      </c>
      <c r="E488" s="3" t="s">
        <v>239</v>
      </c>
      <c r="F488" s="3" t="s">
        <v>64</v>
      </c>
      <c r="G488" s="12">
        <f>(C488-VLOOKUP(E488,Riders!$A$2:$D$3499,4,FALSE))/365</f>
        <v>25.936986301369863</v>
      </c>
      <c r="H488" s="3" t="s">
        <v>100</v>
      </c>
      <c r="I488" s="87">
        <v>6.4351851851851853E-3</v>
      </c>
      <c r="J488">
        <v>48.543999999999997</v>
      </c>
    </row>
    <row r="489" spans="1:10" x14ac:dyDescent="0.45">
      <c r="A489" s="1" t="s">
        <v>266</v>
      </c>
      <c r="B489" s="1">
        <v>2021</v>
      </c>
      <c r="C489" s="17">
        <v>44416</v>
      </c>
      <c r="D489" s="1" t="s">
        <v>152</v>
      </c>
      <c r="E489" s="3" t="s">
        <v>167</v>
      </c>
      <c r="F489" s="3" t="s">
        <v>61</v>
      </c>
      <c r="G489" s="12">
        <f>(C489-VLOOKUP(E489,Riders!$A$2:$D$3499,4,FALSE))/365</f>
        <v>23.460273972602739</v>
      </c>
      <c r="H489" s="3" t="s">
        <v>100</v>
      </c>
      <c r="I489" s="87">
        <v>6.4351851851851853E-3</v>
      </c>
      <c r="J489">
        <v>48.543999999999997</v>
      </c>
    </row>
    <row r="490" spans="1:10" x14ac:dyDescent="0.45">
      <c r="A490" s="1" t="s">
        <v>266</v>
      </c>
      <c r="B490" s="1">
        <v>2021</v>
      </c>
      <c r="C490" s="17">
        <v>44416</v>
      </c>
      <c r="D490" s="1" t="s">
        <v>152</v>
      </c>
      <c r="E490" s="3" t="s">
        <v>158</v>
      </c>
      <c r="F490" s="3" t="s">
        <v>58</v>
      </c>
      <c r="G490" s="12">
        <f>(C490-VLOOKUP(E490,Riders!$A$2:$D$3499,4,FALSE))/365</f>
        <v>24.602739726027398</v>
      </c>
      <c r="H490" s="3" t="s">
        <v>100</v>
      </c>
      <c r="I490" s="87">
        <v>6.4351851851851853E-3</v>
      </c>
      <c r="J490">
        <v>48.543999999999997</v>
      </c>
    </row>
    <row r="491" spans="1:10" x14ac:dyDescent="0.45">
      <c r="A491" s="1" t="s">
        <v>266</v>
      </c>
      <c r="B491" s="1">
        <v>2021</v>
      </c>
      <c r="C491" s="17">
        <v>44416</v>
      </c>
      <c r="D491" s="1" t="s">
        <v>152</v>
      </c>
      <c r="E491" s="3" t="s">
        <v>97</v>
      </c>
      <c r="F491" s="3" t="s">
        <v>99</v>
      </c>
      <c r="G491" s="12">
        <f>(C491-VLOOKUP(E491,Riders!$A$2:$D$3499,4,FALSE))/365</f>
        <v>22.945205479452056</v>
      </c>
      <c r="H491" s="3" t="s">
        <v>100</v>
      </c>
      <c r="I491" s="87">
        <v>6.4351851851851853E-3</v>
      </c>
      <c r="J491">
        <v>48.543999999999997</v>
      </c>
    </row>
    <row r="492" spans="1:10" x14ac:dyDescent="0.45">
      <c r="A492" s="4" t="s">
        <v>277</v>
      </c>
      <c r="B492" s="4">
        <v>2021</v>
      </c>
      <c r="C492" s="5">
        <v>44387</v>
      </c>
      <c r="D492" s="4" t="s">
        <v>30</v>
      </c>
      <c r="E492" s="4" t="s">
        <v>97</v>
      </c>
      <c r="F492" s="4" t="s">
        <v>99</v>
      </c>
      <c r="G492" s="12">
        <f>(C492-VLOOKUP(E492,Riders!$A$2:$D$3499,4,FALSE))/365</f>
        <v>22.865753424657534</v>
      </c>
      <c r="H492" s="4">
        <v>1</v>
      </c>
      <c r="I492" s="87">
        <v>6.9791666666666674E-3</v>
      </c>
      <c r="J492">
        <v>44.73</v>
      </c>
    </row>
    <row r="493" spans="1:10" x14ac:dyDescent="0.45">
      <c r="A493" s="26" t="s">
        <v>277</v>
      </c>
      <c r="B493" s="26">
        <v>2021</v>
      </c>
      <c r="C493" s="46">
        <v>44387</v>
      </c>
      <c r="D493" s="26" t="s">
        <v>30</v>
      </c>
      <c r="E493" s="45" t="s">
        <v>3886</v>
      </c>
      <c r="F493" s="45" t="s">
        <v>2334</v>
      </c>
      <c r="G493" s="12">
        <f>(C493-VLOOKUP(E493,Riders!$A$2:$D$3499,4,FALSE))/365</f>
        <v>22.019178082191782</v>
      </c>
      <c r="H493" s="45">
        <v>2</v>
      </c>
      <c r="I493" s="87">
        <v>6.9791666666666674E-3</v>
      </c>
      <c r="J493">
        <v>44.73</v>
      </c>
    </row>
    <row r="494" spans="1:10" x14ac:dyDescent="0.45">
      <c r="A494" s="26" t="s">
        <v>277</v>
      </c>
      <c r="B494" s="26">
        <v>2021</v>
      </c>
      <c r="C494" s="46">
        <v>44387</v>
      </c>
      <c r="D494" s="26" t="s">
        <v>30</v>
      </c>
      <c r="E494" s="45" t="s">
        <v>226</v>
      </c>
      <c r="F494" s="45" t="s">
        <v>40</v>
      </c>
      <c r="G494" s="12">
        <f>(C494-VLOOKUP(E494,Riders!$A$2:$D$3499,4,FALSE))/365</f>
        <v>22.852054794520548</v>
      </c>
      <c r="H494" s="45">
        <v>3</v>
      </c>
      <c r="I494" s="87">
        <v>6.9791666666666674E-3</v>
      </c>
      <c r="J494">
        <v>44.73</v>
      </c>
    </row>
    <row r="495" spans="1:10" x14ac:dyDescent="0.45">
      <c r="A495" s="26" t="s">
        <v>277</v>
      </c>
      <c r="B495" s="26">
        <v>2021</v>
      </c>
      <c r="C495" s="46">
        <v>44387</v>
      </c>
      <c r="D495" s="26" t="s">
        <v>30</v>
      </c>
      <c r="E495" s="45" t="s">
        <v>2341</v>
      </c>
      <c r="F495" s="45" t="s">
        <v>2342</v>
      </c>
      <c r="G495" s="12">
        <f>(C495-VLOOKUP(E495,Riders!$A$2:$D$3499,4,FALSE))/365</f>
        <v>31.443835616438356</v>
      </c>
      <c r="H495" s="45">
        <v>4</v>
      </c>
      <c r="I495" s="87">
        <v>6.9791666666666674E-3</v>
      </c>
      <c r="J495">
        <v>44.73</v>
      </c>
    </row>
    <row r="496" spans="1:10" x14ac:dyDescent="0.45">
      <c r="A496" s="26" t="s">
        <v>277</v>
      </c>
      <c r="B496" s="26">
        <v>2021</v>
      </c>
      <c r="C496" s="46">
        <v>44387</v>
      </c>
      <c r="D496" s="26" t="s">
        <v>30</v>
      </c>
      <c r="E496" s="45" t="s">
        <v>63</v>
      </c>
      <c r="F496" s="45" t="s">
        <v>64</v>
      </c>
      <c r="G496" s="12">
        <f>(C496-VLOOKUP(E496,Riders!$A$2:$D$3499,4,FALSE))/365</f>
        <v>20.232876712328768</v>
      </c>
      <c r="H496" s="45">
        <v>5</v>
      </c>
      <c r="I496" s="87">
        <v>6.9791666666666674E-3</v>
      </c>
      <c r="J496">
        <v>44.73</v>
      </c>
    </row>
    <row r="497" spans="1:10" x14ac:dyDescent="0.45">
      <c r="A497" s="26" t="s">
        <v>277</v>
      </c>
      <c r="B497" s="26">
        <v>2021</v>
      </c>
      <c r="C497" s="46">
        <v>44387</v>
      </c>
      <c r="D497" s="26" t="s">
        <v>30</v>
      </c>
      <c r="E497" s="45" t="s">
        <v>241</v>
      </c>
      <c r="F497" s="45" t="s">
        <v>242</v>
      </c>
      <c r="G497" s="12">
        <f>(C497-VLOOKUP(E497,Riders!$A$2:$D$3499,4,FALSE))/365</f>
        <v>26.610958904109587</v>
      </c>
      <c r="H497" s="45">
        <v>6</v>
      </c>
      <c r="I497" s="87">
        <v>6.9791666666666674E-3</v>
      </c>
      <c r="J497">
        <v>44.73</v>
      </c>
    </row>
    <row r="498" spans="1:10" x14ac:dyDescent="0.45">
      <c r="A498" s="26" t="s">
        <v>277</v>
      </c>
      <c r="B498" s="26">
        <v>2021</v>
      </c>
      <c r="C498" s="46">
        <v>44387</v>
      </c>
      <c r="D498" s="26" t="s">
        <v>30</v>
      </c>
      <c r="E498" s="45" t="s">
        <v>2328</v>
      </c>
      <c r="F498" s="45" t="s">
        <v>282</v>
      </c>
      <c r="G498" s="12">
        <f>(C498-VLOOKUP(E498,Riders!$A$2:$D$3499,4,FALSE))/365</f>
        <v>27.783561643835615</v>
      </c>
      <c r="H498" s="45">
        <v>7</v>
      </c>
      <c r="I498" s="87">
        <v>6.9791666666666674E-3</v>
      </c>
      <c r="J498">
        <v>44.73</v>
      </c>
    </row>
    <row r="499" spans="1:10" x14ac:dyDescent="0.45">
      <c r="A499" s="26" t="s">
        <v>277</v>
      </c>
      <c r="B499" s="26">
        <v>2021</v>
      </c>
      <c r="C499" s="46">
        <v>44387</v>
      </c>
      <c r="D499" s="26" t="s">
        <v>30</v>
      </c>
      <c r="E499" s="45" t="s">
        <v>4764</v>
      </c>
      <c r="F499" s="45" t="s">
        <v>2221</v>
      </c>
      <c r="G499" s="12">
        <f>(C499-VLOOKUP(E499,Riders!$A$2:$D$3499,4,FALSE))/365</f>
        <v>23.331506849315069</v>
      </c>
      <c r="H499" s="45">
        <v>8</v>
      </c>
      <c r="I499" s="87">
        <v>6.9791666666666674E-3</v>
      </c>
      <c r="J499">
        <v>44.73</v>
      </c>
    </row>
    <row r="500" spans="1:10" x14ac:dyDescent="0.45">
      <c r="A500" s="26" t="s">
        <v>277</v>
      </c>
      <c r="B500" s="26">
        <v>2021</v>
      </c>
      <c r="C500" s="46">
        <v>44387</v>
      </c>
      <c r="D500" s="26" t="s">
        <v>30</v>
      </c>
      <c r="E500" s="45" t="s">
        <v>2062</v>
      </c>
      <c r="F500" s="45" t="s">
        <v>251</v>
      </c>
      <c r="G500" s="12">
        <f>(C500-VLOOKUP(E500,Riders!$A$2:$D$3499,4,FALSE))/365</f>
        <v>22.038356164383561</v>
      </c>
      <c r="H500" s="45">
        <v>9</v>
      </c>
      <c r="I500" s="87">
        <v>6.9791666666666674E-3</v>
      </c>
      <c r="J500">
        <v>44.73</v>
      </c>
    </row>
    <row r="501" spans="1:10" x14ac:dyDescent="0.45">
      <c r="A501" s="26" t="s">
        <v>277</v>
      </c>
      <c r="B501" s="26">
        <v>2021</v>
      </c>
      <c r="C501" s="46">
        <v>44387</v>
      </c>
      <c r="D501" s="26" t="s">
        <v>30</v>
      </c>
      <c r="E501" s="45" t="s">
        <v>2507</v>
      </c>
      <c r="F501" s="45" t="s">
        <v>2508</v>
      </c>
      <c r="G501" s="12">
        <f>(C501-VLOOKUP(E501,Riders!$A$2:$D$3499,4,FALSE))/365</f>
        <v>23.739726027397261</v>
      </c>
      <c r="H501" s="45">
        <v>10</v>
      </c>
      <c r="I501" s="87">
        <v>6.9791666666666674E-3</v>
      </c>
      <c r="J501">
        <v>44.73</v>
      </c>
    </row>
    <row r="502" spans="1:10" x14ac:dyDescent="0.45">
      <c r="A502" s="26" t="s">
        <v>277</v>
      </c>
      <c r="B502" s="26">
        <v>2021</v>
      </c>
      <c r="C502" s="46">
        <v>44387</v>
      </c>
      <c r="D502" s="26" t="s">
        <v>30</v>
      </c>
      <c r="E502" s="45" t="s">
        <v>316</v>
      </c>
      <c r="F502" s="45" t="s">
        <v>115</v>
      </c>
      <c r="G502" s="12" t="e">
        <f>(C502-VLOOKUP(E502,Riders!$A$2:$D$3499,4,FALSE))/365</f>
        <v>#N/A</v>
      </c>
      <c r="H502" s="45">
        <v>11</v>
      </c>
      <c r="I502" s="87">
        <v>6.9791666666666674E-3</v>
      </c>
      <c r="J502">
        <v>44.73</v>
      </c>
    </row>
    <row r="503" spans="1:10" x14ac:dyDescent="0.45">
      <c r="A503" s="26" t="s">
        <v>277</v>
      </c>
      <c r="B503" s="26">
        <v>2021</v>
      </c>
      <c r="C503" s="46">
        <v>44387</v>
      </c>
      <c r="D503" s="26" t="s">
        <v>30</v>
      </c>
      <c r="E503" s="45" t="s">
        <v>283</v>
      </c>
      <c r="F503" s="45" t="s">
        <v>83</v>
      </c>
      <c r="G503" s="12">
        <f>(C503-VLOOKUP(E503,Riders!$A$2:$D$3499,4,FALSE))/365</f>
        <v>27.509589041095889</v>
      </c>
      <c r="H503" s="45">
        <v>12</v>
      </c>
      <c r="I503" s="87">
        <v>6.9791666666666674E-3</v>
      </c>
      <c r="J503">
        <v>44.73</v>
      </c>
    </row>
    <row r="504" spans="1:10" x14ac:dyDescent="0.45">
      <c r="A504" s="26" t="s">
        <v>277</v>
      </c>
      <c r="B504" s="26">
        <v>2021</v>
      </c>
      <c r="C504" s="46">
        <v>44387</v>
      </c>
      <c r="D504" s="26" t="s">
        <v>30</v>
      </c>
      <c r="E504" s="45" t="s">
        <v>5149</v>
      </c>
      <c r="F504" s="45" t="s">
        <v>506</v>
      </c>
      <c r="G504" s="12" t="e">
        <f>(C504-VLOOKUP(E504,Riders!$A$2:$D$3499,4,FALSE))/365</f>
        <v>#N/A</v>
      </c>
      <c r="H504" s="45">
        <v>13</v>
      </c>
      <c r="I504" s="87">
        <v>6.9791666666666674E-3</v>
      </c>
      <c r="J504">
        <v>44.73</v>
      </c>
    </row>
    <row r="505" spans="1:10" x14ac:dyDescent="0.45">
      <c r="A505" s="26" t="s">
        <v>277</v>
      </c>
      <c r="B505" s="26">
        <v>2021</v>
      </c>
      <c r="C505" s="46">
        <v>44387</v>
      </c>
      <c r="D505" s="26" t="s">
        <v>30</v>
      </c>
      <c r="E505" s="45" t="s">
        <v>267</v>
      </c>
      <c r="F505" s="45" t="s">
        <v>279</v>
      </c>
      <c r="G505" s="12">
        <f>(C505-VLOOKUP(E505,Riders!$A$2:$D$3499,4,FALSE))/365</f>
        <v>27.238356164383561</v>
      </c>
      <c r="H505" s="45">
        <v>14</v>
      </c>
      <c r="I505" s="87">
        <v>6.9791666666666674E-3</v>
      </c>
      <c r="J505">
        <v>44.73</v>
      </c>
    </row>
    <row r="506" spans="1:10" x14ac:dyDescent="0.45">
      <c r="A506" s="26" t="s">
        <v>277</v>
      </c>
      <c r="B506" s="26">
        <v>2021</v>
      </c>
      <c r="C506" s="46">
        <v>44387</v>
      </c>
      <c r="D506" s="26" t="s">
        <v>30</v>
      </c>
      <c r="E506" s="45" t="s">
        <v>211</v>
      </c>
      <c r="F506" s="45" t="s">
        <v>213</v>
      </c>
      <c r="G506" s="12">
        <f>(C506-VLOOKUP(E506,Riders!$A$2:$D$3499,4,FALSE))/365</f>
        <v>25.991780821917807</v>
      </c>
      <c r="H506" s="45">
        <v>15</v>
      </c>
      <c r="I506" s="87">
        <v>6.9791666666666674E-3</v>
      </c>
      <c r="J506">
        <v>44.73</v>
      </c>
    </row>
    <row r="507" spans="1:10" x14ac:dyDescent="0.45">
      <c r="A507" s="26" t="s">
        <v>277</v>
      </c>
      <c r="B507" s="26">
        <v>2021</v>
      </c>
      <c r="C507" s="46">
        <v>44387</v>
      </c>
      <c r="D507" s="26" t="s">
        <v>30</v>
      </c>
      <c r="E507" s="45" t="s">
        <v>1942</v>
      </c>
      <c r="F507" s="45" t="s">
        <v>143</v>
      </c>
      <c r="G507" s="12">
        <f>(C507-VLOOKUP(E507,Riders!$A$2:$D$3499,4,FALSE))/365</f>
        <v>22.010958904109589</v>
      </c>
      <c r="H507" s="45">
        <v>16</v>
      </c>
      <c r="I507" s="87">
        <v>6.9791666666666674E-3</v>
      </c>
      <c r="J507">
        <v>44.73</v>
      </c>
    </row>
    <row r="508" spans="1:10" x14ac:dyDescent="0.45">
      <c r="A508" s="27" t="s">
        <v>287</v>
      </c>
      <c r="B508" s="27">
        <v>2020</v>
      </c>
      <c r="C508" s="43">
        <v>43889</v>
      </c>
      <c r="D508" s="27" t="s">
        <v>103</v>
      </c>
      <c r="E508" s="41" t="s">
        <v>201</v>
      </c>
      <c r="F508" s="41" t="s">
        <v>49</v>
      </c>
      <c r="G508" s="12">
        <f>(C508-VLOOKUP(E508,Riders!$A$2:$D$3499,4,FALSE))/365</f>
        <v>22.901369863013699</v>
      </c>
      <c r="H508" s="41">
        <v>1</v>
      </c>
      <c r="I508" s="87">
        <v>6.4583333333333333E-3</v>
      </c>
      <c r="J508">
        <v>48.356999999999999</v>
      </c>
    </row>
    <row r="509" spans="1:10" x14ac:dyDescent="0.45">
      <c r="A509" s="27" t="s">
        <v>287</v>
      </c>
      <c r="B509" s="27">
        <v>2020</v>
      </c>
      <c r="C509" s="43">
        <v>43889</v>
      </c>
      <c r="D509" s="27" t="s">
        <v>103</v>
      </c>
      <c r="E509" s="41" t="s">
        <v>147</v>
      </c>
      <c r="F509" s="41" t="s">
        <v>67</v>
      </c>
      <c r="G509" s="12">
        <f>(C509-VLOOKUP(E509,Riders!$A$2:$D$3499,4,FALSE))/365</f>
        <v>25.197260273972603</v>
      </c>
      <c r="H509" s="41">
        <v>2</v>
      </c>
      <c r="I509" s="87">
        <v>6.4583333333333333E-3</v>
      </c>
      <c r="J509">
        <v>48.356999999999999</v>
      </c>
    </row>
    <row r="510" spans="1:10" x14ac:dyDescent="0.45">
      <c r="A510" s="27" t="s">
        <v>287</v>
      </c>
      <c r="B510" s="27">
        <v>2020</v>
      </c>
      <c r="C510" s="43">
        <v>43889</v>
      </c>
      <c r="D510" s="27" t="s">
        <v>103</v>
      </c>
      <c r="E510" s="41" t="s">
        <v>157</v>
      </c>
      <c r="F510" s="41" t="s">
        <v>52</v>
      </c>
      <c r="G510" s="12">
        <f>(C510-VLOOKUP(E510,Riders!$A$2:$D$3499,4,FALSE))/365</f>
        <v>21.142465753424659</v>
      </c>
      <c r="H510" s="41">
        <v>3</v>
      </c>
      <c r="I510" s="87">
        <v>6.4583333333333333E-3</v>
      </c>
      <c r="J510">
        <v>48.356999999999999</v>
      </c>
    </row>
    <row r="511" spans="1:10" x14ac:dyDescent="0.45">
      <c r="A511" s="27" t="s">
        <v>287</v>
      </c>
      <c r="B511" s="27">
        <v>2020</v>
      </c>
      <c r="C511" s="43">
        <v>43889</v>
      </c>
      <c r="D511" s="27" t="s">
        <v>103</v>
      </c>
      <c r="E511" s="41" t="s">
        <v>3886</v>
      </c>
      <c r="F511" s="41" t="s">
        <v>2334</v>
      </c>
      <c r="G511" s="12">
        <f>(C511-VLOOKUP(E511,Riders!$A$2:$D$3499,4,FALSE))/365</f>
        <v>20.654794520547945</v>
      </c>
      <c r="H511" s="41">
        <v>4</v>
      </c>
      <c r="I511" s="87">
        <v>6.4583333333333333E-3</v>
      </c>
      <c r="J511">
        <v>48.356999999999999</v>
      </c>
    </row>
    <row r="512" spans="1:10" x14ac:dyDescent="0.45">
      <c r="A512" s="27" t="s">
        <v>287</v>
      </c>
      <c r="B512" s="27">
        <v>2020</v>
      </c>
      <c r="C512" s="43">
        <v>43889</v>
      </c>
      <c r="D512" s="27" t="s">
        <v>103</v>
      </c>
      <c r="E512" s="41" t="s">
        <v>230</v>
      </c>
      <c r="F512" s="41" t="s">
        <v>61</v>
      </c>
      <c r="G512" s="12">
        <f>(C512-VLOOKUP(E512,Riders!$A$2:$D$3499,4,FALSE))/365</f>
        <v>20.61917808219178</v>
      </c>
      <c r="H512" s="41">
        <v>5</v>
      </c>
      <c r="I512" s="87">
        <v>6.4583333333333333E-3</v>
      </c>
      <c r="J512">
        <v>48.356999999999999</v>
      </c>
    </row>
    <row r="513" spans="1:10" x14ac:dyDescent="0.45">
      <c r="A513" s="27" t="s">
        <v>287</v>
      </c>
      <c r="B513" s="27">
        <v>2020</v>
      </c>
      <c r="C513" s="43">
        <v>43889</v>
      </c>
      <c r="D513" s="27" t="s">
        <v>103</v>
      </c>
      <c r="E513" s="41" t="s">
        <v>158</v>
      </c>
      <c r="F513" s="41" t="s">
        <v>58</v>
      </c>
      <c r="G513" s="12">
        <f>(C513-VLOOKUP(E513,Riders!$A$2:$D$3499,4,FALSE))/365</f>
        <v>23.158904109589042</v>
      </c>
      <c r="H513" s="41">
        <v>6</v>
      </c>
      <c r="I513" s="87">
        <v>6.4583333333333333E-3</v>
      </c>
      <c r="J513">
        <v>48.356999999999999</v>
      </c>
    </row>
    <row r="514" spans="1:10" x14ac:dyDescent="0.45">
      <c r="A514" s="27" t="s">
        <v>287</v>
      </c>
      <c r="B514" s="27">
        <v>2020</v>
      </c>
      <c r="C514" s="43">
        <v>43889</v>
      </c>
      <c r="D514" s="27" t="s">
        <v>103</v>
      </c>
      <c r="E514" s="41" t="s">
        <v>294</v>
      </c>
      <c r="F514" s="41" t="s">
        <v>43</v>
      </c>
      <c r="G514" s="12">
        <f>(C514-VLOOKUP(E514,Riders!$A$2:$D$3499,4,FALSE))/365</f>
        <v>27.512328767123286</v>
      </c>
      <c r="H514" s="41">
        <v>7</v>
      </c>
      <c r="I514" s="87">
        <v>6.4583333333333333E-3</v>
      </c>
      <c r="J514">
        <v>48.356999999999999</v>
      </c>
    </row>
    <row r="515" spans="1:10" x14ac:dyDescent="0.45">
      <c r="A515" s="27" t="s">
        <v>287</v>
      </c>
      <c r="B515" s="27">
        <v>2020</v>
      </c>
      <c r="C515" s="43">
        <v>43889</v>
      </c>
      <c r="D515" s="27" t="s">
        <v>103</v>
      </c>
      <c r="E515" s="41" t="s">
        <v>160</v>
      </c>
      <c r="F515" s="41" t="s">
        <v>91</v>
      </c>
      <c r="G515" s="12">
        <f>(C515-VLOOKUP(E515,Riders!$A$2:$D$3499,4,FALSE))/365</f>
        <v>25.454794520547946</v>
      </c>
      <c r="H515" s="41">
        <v>8</v>
      </c>
      <c r="I515" s="87">
        <v>6.4583333333333333E-3</v>
      </c>
      <c r="J515">
        <v>48.356999999999999</v>
      </c>
    </row>
    <row r="516" spans="1:10" x14ac:dyDescent="0.45">
      <c r="A516" s="27" t="s">
        <v>287</v>
      </c>
      <c r="B516" s="27">
        <v>2020</v>
      </c>
      <c r="C516" s="43">
        <v>43889</v>
      </c>
      <c r="D516" s="27" t="s">
        <v>103</v>
      </c>
      <c r="E516" s="41" t="s">
        <v>289</v>
      </c>
      <c r="F516" s="41" t="s">
        <v>64</v>
      </c>
      <c r="G516" s="12">
        <f>(C516-VLOOKUP(E516,Riders!$A$2:$D$3499,4,FALSE))/365</f>
        <v>32.635616438356166</v>
      </c>
      <c r="H516" s="41">
        <v>9</v>
      </c>
      <c r="I516" s="87">
        <v>6.4583333333333333E-3</v>
      </c>
      <c r="J516">
        <v>48.356999999999999</v>
      </c>
    </row>
    <row r="517" spans="1:10" x14ac:dyDescent="0.45">
      <c r="A517" s="27" t="s">
        <v>287</v>
      </c>
      <c r="B517" s="27">
        <v>2020</v>
      </c>
      <c r="C517" s="43">
        <v>43889</v>
      </c>
      <c r="D517" s="27" t="s">
        <v>103</v>
      </c>
      <c r="E517" s="41" t="s">
        <v>53</v>
      </c>
      <c r="F517" s="41" t="s">
        <v>55</v>
      </c>
      <c r="G517" s="12">
        <f>(C517-VLOOKUP(E517,Riders!$A$2:$D$3499,4,FALSE))/365</f>
        <v>18.830136986301369</v>
      </c>
      <c r="H517" s="41">
        <v>10</v>
      </c>
      <c r="I517" s="87">
        <v>6.4583333333333333E-3</v>
      </c>
      <c r="J517">
        <v>48.356999999999999</v>
      </c>
    </row>
    <row r="518" spans="1:10" x14ac:dyDescent="0.45">
      <c r="A518" s="27" t="s">
        <v>287</v>
      </c>
      <c r="B518" s="27">
        <v>2020</v>
      </c>
      <c r="C518" s="43">
        <v>43889</v>
      </c>
      <c r="D518" s="27" t="s">
        <v>103</v>
      </c>
      <c r="E518" s="41" t="s">
        <v>271</v>
      </c>
      <c r="F518" s="41" t="s">
        <v>46</v>
      </c>
      <c r="G518" s="12">
        <f>(C518-VLOOKUP(E518,Riders!$A$2:$D$3499,4,FALSE))/365</f>
        <v>29.980821917808218</v>
      </c>
      <c r="H518" s="41">
        <v>11</v>
      </c>
      <c r="I518" s="87">
        <v>6.4583333333333333E-3</v>
      </c>
      <c r="J518">
        <v>48.356999999999999</v>
      </c>
    </row>
    <row r="519" spans="1:10" x14ac:dyDescent="0.45">
      <c r="A519" s="27" t="s">
        <v>287</v>
      </c>
      <c r="B519" s="27">
        <v>2020</v>
      </c>
      <c r="C519" s="43">
        <v>43889</v>
      </c>
      <c r="D519" s="27" t="s">
        <v>103</v>
      </c>
      <c r="E519" s="41" t="s">
        <v>4728</v>
      </c>
      <c r="F519" s="41" t="s">
        <v>2347</v>
      </c>
      <c r="G519" s="12">
        <f>(C519-VLOOKUP(E519,Riders!$A$2:$D$3499,4,FALSE))/365</f>
        <v>27.520547945205479</v>
      </c>
      <c r="H519" s="41">
        <v>12</v>
      </c>
      <c r="I519" s="87">
        <v>6.4583333333333333E-3</v>
      </c>
      <c r="J519">
        <v>48.356999999999999</v>
      </c>
    </row>
    <row r="520" spans="1:10" x14ac:dyDescent="0.45">
      <c r="A520" s="27" t="s">
        <v>287</v>
      </c>
      <c r="B520" s="27">
        <v>2020</v>
      </c>
      <c r="C520" s="43">
        <v>43889</v>
      </c>
      <c r="D520" s="27" t="s">
        <v>103</v>
      </c>
      <c r="E520" s="41" t="s">
        <v>170</v>
      </c>
      <c r="F520" s="41" t="s">
        <v>73</v>
      </c>
      <c r="G520" s="12">
        <f>(C520-VLOOKUP(E520,Riders!$A$2:$D$3499,4,FALSE))/365</f>
        <v>39.830136986301369</v>
      </c>
      <c r="H520" s="41">
        <v>13</v>
      </c>
      <c r="I520" s="87">
        <v>6.4583333333333333E-3</v>
      </c>
      <c r="J520">
        <v>48.356999999999999</v>
      </c>
    </row>
    <row r="521" spans="1:10" x14ac:dyDescent="0.45">
      <c r="A521" s="27" t="s">
        <v>287</v>
      </c>
      <c r="B521" s="27">
        <v>2020</v>
      </c>
      <c r="C521" s="43">
        <v>43889</v>
      </c>
      <c r="D521" s="27" t="s">
        <v>103</v>
      </c>
      <c r="E521" s="41" t="s">
        <v>97</v>
      </c>
      <c r="F521" s="41" t="s">
        <v>99</v>
      </c>
      <c r="G521" s="12">
        <f>(C521-VLOOKUP(E521,Riders!$A$2:$D$3499,4,FALSE))/365</f>
        <v>21.5013698630137</v>
      </c>
      <c r="H521" s="41">
        <v>14</v>
      </c>
      <c r="I521" s="87">
        <v>6.4583333333333333E-3</v>
      </c>
      <c r="J521">
        <v>48.356999999999999</v>
      </c>
    </row>
    <row r="522" spans="1:10" x14ac:dyDescent="0.45">
      <c r="A522" s="27" t="s">
        <v>287</v>
      </c>
      <c r="B522" s="27">
        <v>2020</v>
      </c>
      <c r="C522" s="43">
        <v>43889</v>
      </c>
      <c r="D522" s="27" t="s">
        <v>103</v>
      </c>
      <c r="E522" s="41" t="s">
        <v>81</v>
      </c>
      <c r="F522" s="41" t="s">
        <v>83</v>
      </c>
      <c r="G522" s="12">
        <f>(C522-VLOOKUP(E522,Riders!$A$2:$D$3499,4,FALSE))/365</f>
        <v>23.780821917808218</v>
      </c>
      <c r="H522" s="41">
        <v>15</v>
      </c>
      <c r="I522" s="87">
        <v>6.4583333333333333E-3</v>
      </c>
      <c r="J522">
        <v>48.356999999999999</v>
      </c>
    </row>
    <row r="523" spans="1:10" x14ac:dyDescent="0.45">
      <c r="A523" s="27" t="s">
        <v>287</v>
      </c>
      <c r="B523" s="27">
        <v>2020</v>
      </c>
      <c r="C523" s="43">
        <v>43889</v>
      </c>
      <c r="D523" s="27" t="s">
        <v>103</v>
      </c>
      <c r="E523" s="41" t="s">
        <v>293</v>
      </c>
      <c r="F523" s="41" t="s">
        <v>40</v>
      </c>
      <c r="G523" s="12">
        <f>(C523-VLOOKUP(E523,Riders!$A$2:$D$3499,4,FALSE))/365</f>
        <v>25.728767123287671</v>
      </c>
      <c r="H523" s="41">
        <v>16</v>
      </c>
      <c r="I523" s="87">
        <v>6.4583333333333333E-3</v>
      </c>
      <c r="J523">
        <v>48.356999999999999</v>
      </c>
    </row>
    <row r="524" spans="1:10" x14ac:dyDescent="0.45">
      <c r="A524" s="27" t="s">
        <v>287</v>
      </c>
      <c r="B524" s="27">
        <v>2020</v>
      </c>
      <c r="C524" s="43">
        <v>43889</v>
      </c>
      <c r="D524" s="27" t="s">
        <v>103</v>
      </c>
      <c r="E524" s="41" t="s">
        <v>2073</v>
      </c>
      <c r="F524" s="41" t="s">
        <v>37</v>
      </c>
      <c r="G524" s="12">
        <f>(C524-VLOOKUP(E524,Riders!$A$2:$D$3499,4,FALSE))/365</f>
        <v>23.246575342465754</v>
      </c>
      <c r="H524" s="41">
        <v>17</v>
      </c>
      <c r="I524" s="87">
        <v>6.4583333333333333E-3</v>
      </c>
      <c r="J524">
        <v>48.356999999999999</v>
      </c>
    </row>
    <row r="525" spans="1:10" x14ac:dyDescent="0.45">
      <c r="A525" s="27" t="s">
        <v>287</v>
      </c>
      <c r="B525" s="27">
        <v>2020</v>
      </c>
      <c r="C525" s="43">
        <v>43889</v>
      </c>
      <c r="D525" s="27" t="s">
        <v>103</v>
      </c>
      <c r="E525" s="41" t="s">
        <v>305</v>
      </c>
      <c r="F525" s="41" t="s">
        <v>251</v>
      </c>
      <c r="G525" s="12">
        <f>(C525-VLOOKUP(E525,Riders!$A$2:$D$3499,4,FALSE))/365</f>
        <v>35.602739726027394</v>
      </c>
      <c r="H525" s="41">
        <v>18</v>
      </c>
      <c r="I525" s="87">
        <v>6.4583333333333333E-3</v>
      </c>
      <c r="J525">
        <v>48.356999999999999</v>
      </c>
    </row>
    <row r="526" spans="1:10" x14ac:dyDescent="0.45">
      <c r="A526" s="27" t="s">
        <v>287</v>
      </c>
      <c r="B526" s="27">
        <v>2020</v>
      </c>
      <c r="C526" s="43">
        <v>43889</v>
      </c>
      <c r="D526" s="27" t="s">
        <v>103</v>
      </c>
      <c r="E526" s="41" t="s">
        <v>247</v>
      </c>
      <c r="F526" s="41" t="s">
        <v>34</v>
      </c>
      <c r="G526" s="12">
        <f>(C526-VLOOKUP(E526,Riders!$A$2:$D$3499,4,FALSE))/365</f>
        <v>37.397260273972606</v>
      </c>
      <c r="H526" s="41" t="s">
        <v>589</v>
      </c>
      <c r="I526" s="87">
        <v>6.4583333333333333E-3</v>
      </c>
      <c r="J526">
        <v>48.356999999999999</v>
      </c>
    </row>
    <row r="527" spans="1:10" x14ac:dyDescent="0.45">
      <c r="A527" s="27" t="s">
        <v>287</v>
      </c>
      <c r="B527" s="27">
        <v>2020</v>
      </c>
      <c r="C527" s="43">
        <v>43889</v>
      </c>
      <c r="D527" s="27" t="s">
        <v>103</v>
      </c>
      <c r="E527" s="41" t="s">
        <v>2068</v>
      </c>
      <c r="F527" s="41" t="s">
        <v>96</v>
      </c>
      <c r="G527" s="12">
        <f>(C527-VLOOKUP(E527,Riders!$A$2:$D$3499,4,FALSE))/365</f>
        <v>26.761643835616439</v>
      </c>
      <c r="H527" s="41" t="s">
        <v>100</v>
      </c>
      <c r="I527" s="87">
        <v>6.4583333333333333E-3</v>
      </c>
      <c r="J527">
        <v>48.356999999999999</v>
      </c>
    </row>
    <row r="528" spans="1:10" x14ac:dyDescent="0.45">
      <c r="A528" s="27" t="s">
        <v>287</v>
      </c>
      <c r="B528" s="27">
        <v>2020</v>
      </c>
      <c r="C528" s="43">
        <v>43889</v>
      </c>
      <c r="D528" s="27" t="s">
        <v>103</v>
      </c>
      <c r="E528" s="41" t="s">
        <v>224</v>
      </c>
      <c r="F528" s="41" t="s">
        <v>79</v>
      </c>
      <c r="G528" s="12">
        <f>(C528-VLOOKUP(E528,Riders!$A$2:$D$3499,4,FALSE))/365</f>
        <v>27.865753424657534</v>
      </c>
      <c r="H528" s="41" t="s">
        <v>100</v>
      </c>
      <c r="I528" s="87">
        <v>6.4583333333333333E-3</v>
      </c>
      <c r="J528">
        <v>48.356999999999999</v>
      </c>
    </row>
    <row r="529" spans="1:10" x14ac:dyDescent="0.45">
      <c r="A529" s="27" t="s">
        <v>287</v>
      </c>
      <c r="B529" s="27">
        <v>2020</v>
      </c>
      <c r="C529" s="43">
        <v>43889</v>
      </c>
      <c r="D529" s="27" t="s">
        <v>103</v>
      </c>
      <c r="E529" s="41" t="s">
        <v>4764</v>
      </c>
      <c r="F529" s="41" t="s">
        <v>2221</v>
      </c>
      <c r="G529" s="12">
        <f>(C529-VLOOKUP(E529,Riders!$A$2:$D$3499,4,FALSE))/365</f>
        <v>21.967123287671232</v>
      </c>
      <c r="H529" s="41" t="s">
        <v>100</v>
      </c>
      <c r="I529" s="87">
        <v>6.4583333333333333E-3</v>
      </c>
      <c r="J529">
        <v>48.356999999999999</v>
      </c>
    </row>
    <row r="530" spans="1:10" x14ac:dyDescent="0.45">
      <c r="A530" s="27" t="s">
        <v>287</v>
      </c>
      <c r="B530" s="27">
        <v>2020</v>
      </c>
      <c r="C530" s="43">
        <v>43889</v>
      </c>
      <c r="D530" s="27" t="s">
        <v>103</v>
      </c>
      <c r="E530" s="41" t="s">
        <v>176</v>
      </c>
      <c r="F530" s="41" t="s">
        <v>177</v>
      </c>
      <c r="G530" s="12">
        <f>(C530-VLOOKUP(E530,Riders!$A$2:$D$3499,4,FALSE))/365</f>
        <v>23.238356164383561</v>
      </c>
      <c r="H530" s="41" t="s">
        <v>100</v>
      </c>
      <c r="I530" s="87">
        <v>6.4583333333333333E-3</v>
      </c>
      <c r="J530">
        <v>48.356999999999999</v>
      </c>
    </row>
    <row r="531" spans="1:10" x14ac:dyDescent="0.45">
      <c r="A531" s="27" t="s">
        <v>287</v>
      </c>
      <c r="B531" s="27">
        <v>2020</v>
      </c>
      <c r="C531" s="43">
        <v>43889</v>
      </c>
      <c r="D531" s="27" t="s">
        <v>103</v>
      </c>
      <c r="E531" s="41" t="s">
        <v>221</v>
      </c>
      <c r="F531" s="41" t="s">
        <v>223</v>
      </c>
      <c r="G531" s="12">
        <f>(C531-VLOOKUP(E531,Riders!$A$2:$D$3499,4,FALSE))/365</f>
        <v>29.772602739726029</v>
      </c>
      <c r="H531" s="41" t="s">
        <v>100</v>
      </c>
      <c r="I531" s="87">
        <v>6.4583333333333333E-3</v>
      </c>
      <c r="J531">
        <v>48.356999999999999</v>
      </c>
    </row>
    <row r="532" spans="1:10" x14ac:dyDescent="0.45">
      <c r="A532" s="26" t="s">
        <v>166</v>
      </c>
      <c r="B532" s="26">
        <v>2020</v>
      </c>
      <c r="C532" s="46">
        <v>43856</v>
      </c>
      <c r="D532" s="26" t="s">
        <v>30</v>
      </c>
      <c r="E532" s="45" t="s">
        <v>224</v>
      </c>
      <c r="F532" s="45" t="s">
        <v>79</v>
      </c>
      <c r="G532" s="12">
        <f>(C532-VLOOKUP(E532,Riders!$A$2:$D$3499,4,FALSE))/365</f>
        <v>27.775342465753425</v>
      </c>
      <c r="H532" s="45">
        <v>1</v>
      </c>
      <c r="I532" s="87">
        <v>6.6435185185185182E-3</v>
      </c>
      <c r="J532">
        <v>46.976999999999997</v>
      </c>
    </row>
    <row r="533" spans="1:10" x14ac:dyDescent="0.45">
      <c r="A533" s="26" t="s">
        <v>166</v>
      </c>
      <c r="B533" s="26">
        <v>2020</v>
      </c>
      <c r="C533" s="46">
        <v>43856</v>
      </c>
      <c r="D533" s="26" t="s">
        <v>30</v>
      </c>
      <c r="E533" s="45" t="s">
        <v>230</v>
      </c>
      <c r="F533" s="45" t="s">
        <v>61</v>
      </c>
      <c r="G533" s="12">
        <f>(C533-VLOOKUP(E533,Riders!$A$2:$D$3499,4,FALSE))/365</f>
        <v>20.528767123287672</v>
      </c>
      <c r="H533" s="45">
        <v>2</v>
      </c>
      <c r="I533" s="87">
        <v>6.6435185185185182E-3</v>
      </c>
      <c r="J533">
        <v>46.976999999999997</v>
      </c>
    </row>
    <row r="534" spans="1:10" x14ac:dyDescent="0.45">
      <c r="A534" s="26" t="s">
        <v>166</v>
      </c>
      <c r="B534" s="26">
        <v>2020</v>
      </c>
      <c r="C534" s="46">
        <v>43856</v>
      </c>
      <c r="D534" s="26" t="s">
        <v>30</v>
      </c>
      <c r="E534" s="45" t="s">
        <v>147</v>
      </c>
      <c r="F534" s="45" t="s">
        <v>67</v>
      </c>
      <c r="G534" s="12">
        <f>(C534-VLOOKUP(E534,Riders!$A$2:$D$3499,4,FALSE))/365</f>
        <v>25.106849315068494</v>
      </c>
      <c r="H534" s="45">
        <v>3</v>
      </c>
      <c r="I534" s="87">
        <v>6.6435185185185182E-3</v>
      </c>
      <c r="J534">
        <v>46.976999999999997</v>
      </c>
    </row>
    <row r="535" spans="1:10" x14ac:dyDescent="0.45">
      <c r="A535" s="26" t="s">
        <v>166</v>
      </c>
      <c r="B535" s="26">
        <v>2020</v>
      </c>
      <c r="C535" s="46">
        <v>43856</v>
      </c>
      <c r="D535" s="26" t="s">
        <v>30</v>
      </c>
      <c r="E535" s="45" t="s">
        <v>157</v>
      </c>
      <c r="F535" s="45" t="s">
        <v>52</v>
      </c>
      <c r="G535" s="12">
        <f>(C535-VLOOKUP(E535,Riders!$A$2:$D$3499,4,FALSE))/365</f>
        <v>21.052054794520547</v>
      </c>
      <c r="H535" s="45">
        <v>4</v>
      </c>
      <c r="I535" s="87">
        <v>6.6435185185185182E-3</v>
      </c>
      <c r="J535">
        <v>46.976999999999997</v>
      </c>
    </row>
    <row r="536" spans="1:10" x14ac:dyDescent="0.45">
      <c r="A536" s="26" t="s">
        <v>166</v>
      </c>
      <c r="B536" s="26">
        <v>2020</v>
      </c>
      <c r="C536" s="46">
        <v>43856</v>
      </c>
      <c r="D536" s="26" t="s">
        <v>30</v>
      </c>
      <c r="E536" s="45" t="s">
        <v>239</v>
      </c>
      <c r="F536" s="45" t="s">
        <v>64</v>
      </c>
      <c r="G536" s="12">
        <f>(C536-VLOOKUP(E536,Riders!$A$2:$D$3499,4,FALSE))/365</f>
        <v>24.402739726027399</v>
      </c>
      <c r="H536" s="45">
        <v>5</v>
      </c>
      <c r="I536" s="87">
        <v>6.6435185185185182E-3</v>
      </c>
      <c r="J536">
        <v>46.976999999999997</v>
      </c>
    </row>
    <row r="537" spans="1:10" x14ac:dyDescent="0.45">
      <c r="A537" s="26" t="s">
        <v>166</v>
      </c>
      <c r="B537" s="26">
        <v>2020</v>
      </c>
      <c r="C537" s="46">
        <v>43856</v>
      </c>
      <c r="D537" s="26" t="s">
        <v>30</v>
      </c>
      <c r="E537" s="45" t="s">
        <v>271</v>
      </c>
      <c r="F537" s="45" t="s">
        <v>46</v>
      </c>
      <c r="G537" s="12">
        <f>(C537-VLOOKUP(E537,Riders!$A$2:$D$3499,4,FALSE))/365</f>
        <v>29.890410958904109</v>
      </c>
      <c r="H537" s="45">
        <v>6</v>
      </c>
      <c r="I537" s="87">
        <v>6.6435185185185182E-3</v>
      </c>
      <c r="J537">
        <v>46.976999999999997</v>
      </c>
    </row>
    <row r="538" spans="1:10" x14ac:dyDescent="0.45">
      <c r="A538" s="4" t="s">
        <v>166</v>
      </c>
      <c r="B538" s="4">
        <v>2020</v>
      </c>
      <c r="C538" s="5">
        <v>43856</v>
      </c>
      <c r="D538" s="4" t="s">
        <v>30</v>
      </c>
      <c r="E538" s="45" t="s">
        <v>97</v>
      </c>
      <c r="F538" s="45" t="s">
        <v>99</v>
      </c>
      <c r="G538" s="12">
        <f>(C538-VLOOKUP(E538,Riders!$A$2:$D$3499,4,FALSE))/365</f>
        <v>21.410958904109588</v>
      </c>
      <c r="H538" s="45">
        <v>7</v>
      </c>
      <c r="I538" s="87">
        <v>6.6435185185185182E-3</v>
      </c>
      <c r="J538">
        <v>46.976999999999997</v>
      </c>
    </row>
    <row r="539" spans="1:10" x14ac:dyDescent="0.45">
      <c r="A539" s="4" t="s">
        <v>166</v>
      </c>
      <c r="B539" s="4">
        <v>2020</v>
      </c>
      <c r="C539" s="5">
        <v>43856</v>
      </c>
      <c r="D539" s="4" t="s">
        <v>30</v>
      </c>
      <c r="E539" s="45" t="s">
        <v>3886</v>
      </c>
      <c r="F539" s="45" t="s">
        <v>2334</v>
      </c>
      <c r="G539" s="12">
        <f>(C539-VLOOKUP(E539,Riders!$A$2:$D$3499,4,FALSE))/365</f>
        <v>20.564383561643837</v>
      </c>
      <c r="H539" s="45">
        <v>8</v>
      </c>
      <c r="I539" s="87">
        <v>6.6435185185185182E-3</v>
      </c>
      <c r="J539">
        <v>46.976999999999997</v>
      </c>
    </row>
    <row r="540" spans="1:10" x14ac:dyDescent="0.45">
      <c r="A540" s="4" t="s">
        <v>166</v>
      </c>
      <c r="B540" s="4">
        <v>2020</v>
      </c>
      <c r="C540" s="5">
        <v>43856</v>
      </c>
      <c r="D540" s="4" t="s">
        <v>30</v>
      </c>
      <c r="E540" s="45" t="s">
        <v>4904</v>
      </c>
      <c r="F540" s="45" t="s">
        <v>131</v>
      </c>
      <c r="G540" s="12">
        <f>(C540-VLOOKUP(E540,Riders!$A$2:$D$3499,4,FALSE))/365</f>
        <v>26.361643835616437</v>
      </c>
      <c r="H540" s="45">
        <v>9</v>
      </c>
      <c r="I540" s="87">
        <v>6.6435185185185182E-3</v>
      </c>
      <c r="J540">
        <v>46.976999999999997</v>
      </c>
    </row>
    <row r="541" spans="1:10" x14ac:dyDescent="0.45">
      <c r="A541" s="4" t="s">
        <v>166</v>
      </c>
      <c r="B541" s="4">
        <v>2020</v>
      </c>
      <c r="C541" s="5">
        <v>43856</v>
      </c>
      <c r="D541" s="4" t="s">
        <v>30</v>
      </c>
      <c r="E541" s="45" t="s">
        <v>303</v>
      </c>
      <c r="F541" s="45" t="s">
        <v>96</v>
      </c>
      <c r="G541" s="12">
        <f>(C541-VLOOKUP(E541,Riders!$A$2:$D$3499,4,FALSE))/365</f>
        <v>21.534246575342465</v>
      </c>
      <c r="H541" s="45">
        <v>10</v>
      </c>
      <c r="I541" s="87">
        <v>6.6435185185185182E-3</v>
      </c>
      <c r="J541">
        <v>46.976999999999997</v>
      </c>
    </row>
    <row r="542" spans="1:10" x14ac:dyDescent="0.45">
      <c r="A542" s="4" t="s">
        <v>166</v>
      </c>
      <c r="B542" s="4">
        <v>2020</v>
      </c>
      <c r="C542" s="5">
        <v>43856</v>
      </c>
      <c r="D542" s="4" t="s">
        <v>30</v>
      </c>
      <c r="E542" s="45" t="s">
        <v>114</v>
      </c>
      <c r="F542" s="45" t="s">
        <v>115</v>
      </c>
      <c r="G542" s="12">
        <f>(C542-VLOOKUP(E542,Riders!$A$2:$D$3499,4,FALSE))/365</f>
        <v>19.413698630136988</v>
      </c>
      <c r="H542" s="45">
        <v>11</v>
      </c>
      <c r="I542" s="87">
        <v>6.6435185185185182E-3</v>
      </c>
      <c r="J542">
        <v>46.976999999999997</v>
      </c>
    </row>
    <row r="543" spans="1:10" x14ac:dyDescent="0.45">
      <c r="A543" s="4" t="s">
        <v>166</v>
      </c>
      <c r="B543" s="4">
        <v>2020</v>
      </c>
      <c r="C543" s="5">
        <v>43856</v>
      </c>
      <c r="D543" s="4" t="s">
        <v>30</v>
      </c>
      <c r="E543" s="45" t="s">
        <v>276</v>
      </c>
      <c r="F543" s="45" t="s">
        <v>49</v>
      </c>
      <c r="G543" s="12">
        <f>(C543-VLOOKUP(E543,Riders!$A$2:$D$3499,4,FALSE))/365</f>
        <v>27.068493150684933</v>
      </c>
      <c r="H543" s="45">
        <v>12</v>
      </c>
      <c r="I543" s="87">
        <v>6.6435185185185182E-3</v>
      </c>
      <c r="J543">
        <v>46.976999999999997</v>
      </c>
    </row>
    <row r="544" spans="1:10" x14ac:dyDescent="0.45">
      <c r="A544" s="4" t="s">
        <v>166</v>
      </c>
      <c r="B544" s="4">
        <v>2020</v>
      </c>
      <c r="C544" s="5">
        <v>43856</v>
      </c>
      <c r="D544" s="4" t="s">
        <v>30</v>
      </c>
      <c r="E544" s="45" t="s">
        <v>278</v>
      </c>
      <c r="F544" s="45" t="s">
        <v>282</v>
      </c>
      <c r="G544" s="12">
        <f>(C544-VLOOKUP(E544,Riders!$A$2:$D$3499,4,FALSE))/365</f>
        <v>23.315068493150687</v>
      </c>
      <c r="H544" s="45">
        <v>13</v>
      </c>
      <c r="I544" s="87">
        <v>6.6435185185185182E-3</v>
      </c>
      <c r="J544">
        <v>46.976999999999997</v>
      </c>
    </row>
    <row r="545" spans="1:10" x14ac:dyDescent="0.45">
      <c r="A545" s="4" t="s">
        <v>166</v>
      </c>
      <c r="B545" s="4">
        <v>2020</v>
      </c>
      <c r="C545" s="5">
        <v>43856</v>
      </c>
      <c r="D545" s="4" t="s">
        <v>30</v>
      </c>
      <c r="E545" s="45" t="s">
        <v>294</v>
      </c>
      <c r="F545" s="45" t="s">
        <v>43</v>
      </c>
      <c r="G545" s="12">
        <f>(C545-VLOOKUP(E545,Riders!$A$2:$D$3499,4,FALSE))/365</f>
        <v>27.421917808219177</v>
      </c>
      <c r="H545" s="45">
        <v>14</v>
      </c>
      <c r="I545" s="87">
        <v>6.6435185185185182E-3</v>
      </c>
      <c r="J545">
        <v>46.976999999999997</v>
      </c>
    </row>
    <row r="546" spans="1:10" x14ac:dyDescent="0.45">
      <c r="A546" s="4" t="s">
        <v>166</v>
      </c>
      <c r="B546" s="4">
        <v>2020</v>
      </c>
      <c r="C546" s="5">
        <v>43856</v>
      </c>
      <c r="D546" s="4" t="s">
        <v>30</v>
      </c>
      <c r="E546" s="45" t="s">
        <v>221</v>
      </c>
      <c r="F546" s="45" t="s">
        <v>223</v>
      </c>
      <c r="G546" s="12">
        <f>(C546-VLOOKUP(E546,Riders!$A$2:$D$3499,4,FALSE))/365</f>
        <v>29.682191780821917</v>
      </c>
      <c r="H546" s="45">
        <v>15</v>
      </c>
      <c r="I546" s="87">
        <v>6.6435185185185182E-3</v>
      </c>
      <c r="J546">
        <v>46.976999999999997</v>
      </c>
    </row>
    <row r="547" spans="1:10" x14ac:dyDescent="0.45">
      <c r="A547" s="4" t="s">
        <v>166</v>
      </c>
      <c r="B547" s="4">
        <v>2020</v>
      </c>
      <c r="C547" s="5">
        <v>43856</v>
      </c>
      <c r="D547" s="4" t="s">
        <v>30</v>
      </c>
      <c r="E547" s="45" t="s">
        <v>293</v>
      </c>
      <c r="F547" s="45" t="s">
        <v>40</v>
      </c>
      <c r="G547" s="12">
        <f>(C547-VLOOKUP(E547,Riders!$A$2:$D$3499,4,FALSE))/365</f>
        <v>25.638356164383563</v>
      </c>
      <c r="H547" s="45">
        <v>16</v>
      </c>
      <c r="I547" s="87">
        <v>6.6435185185185182E-3</v>
      </c>
      <c r="J547">
        <v>46.976999999999997</v>
      </c>
    </row>
    <row r="548" spans="1:10" x14ac:dyDescent="0.45">
      <c r="A548" s="4" t="s">
        <v>166</v>
      </c>
      <c r="B548" s="4">
        <v>2020</v>
      </c>
      <c r="C548" s="5">
        <v>43856</v>
      </c>
      <c r="D548" s="4" t="s">
        <v>30</v>
      </c>
      <c r="E548" s="45" t="s">
        <v>3454</v>
      </c>
      <c r="F548" s="45" t="s">
        <v>3455</v>
      </c>
      <c r="G548" s="12">
        <f>(C548-VLOOKUP(E548,Riders!$A$2:$D$3499,4,FALSE))/365</f>
        <v>20.12876712328767</v>
      </c>
      <c r="H548" s="45">
        <v>17</v>
      </c>
      <c r="I548" s="87">
        <v>6.6435185185185182E-3</v>
      </c>
      <c r="J548">
        <v>46.976999999999997</v>
      </c>
    </row>
    <row r="549" spans="1:10" x14ac:dyDescent="0.45">
      <c r="A549" s="4" t="s">
        <v>166</v>
      </c>
      <c r="B549" s="4">
        <v>2020</v>
      </c>
      <c r="C549" s="5">
        <v>43856</v>
      </c>
      <c r="D549" s="4" t="s">
        <v>30</v>
      </c>
      <c r="E549" s="45" t="s">
        <v>4728</v>
      </c>
      <c r="F549" s="45" t="s">
        <v>2347</v>
      </c>
      <c r="G549" s="12">
        <f>(C549-VLOOKUP(E549,Riders!$A$2:$D$3499,4,FALSE))/365</f>
        <v>27.43013698630137</v>
      </c>
      <c r="H549" s="45">
        <v>18</v>
      </c>
      <c r="I549" s="87">
        <v>6.6435185185185182E-3</v>
      </c>
      <c r="J549">
        <v>46.976999999999997</v>
      </c>
    </row>
    <row r="550" spans="1:10" x14ac:dyDescent="0.45">
      <c r="A550" s="4" t="s">
        <v>166</v>
      </c>
      <c r="B550" s="4">
        <v>2020</v>
      </c>
      <c r="C550" s="5">
        <v>43856</v>
      </c>
      <c r="D550" s="4" t="s">
        <v>30</v>
      </c>
      <c r="E550" s="45" t="s">
        <v>241</v>
      </c>
      <c r="F550" s="45" t="s">
        <v>242</v>
      </c>
      <c r="G550" s="12">
        <f>(C550-VLOOKUP(E550,Riders!$A$2:$D$3499,4,FALSE))/365</f>
        <v>25.156164383561645</v>
      </c>
      <c r="H550" s="45">
        <v>19</v>
      </c>
      <c r="I550" s="87">
        <v>6.6435185185185182E-3</v>
      </c>
      <c r="J550">
        <v>46.976999999999997</v>
      </c>
    </row>
    <row r="551" spans="1:10" x14ac:dyDescent="0.45">
      <c r="A551" s="4" t="s">
        <v>166</v>
      </c>
      <c r="B551" s="4">
        <v>2020</v>
      </c>
      <c r="C551" s="5">
        <v>43856</v>
      </c>
      <c r="D551" s="4" t="s">
        <v>30</v>
      </c>
      <c r="E551" s="45" t="s">
        <v>170</v>
      </c>
      <c r="F551" s="45" t="s">
        <v>73</v>
      </c>
      <c r="G551" s="12">
        <f>(C551-VLOOKUP(E551,Riders!$A$2:$D$3499,4,FALSE))/365</f>
        <v>39.739726027397261</v>
      </c>
      <c r="H551" s="45">
        <v>20</v>
      </c>
      <c r="I551" s="87">
        <v>6.6435185185185182E-3</v>
      </c>
      <c r="J551">
        <v>46.976999999999997</v>
      </c>
    </row>
    <row r="552" spans="1:10" x14ac:dyDescent="0.45">
      <c r="A552" s="4" t="s">
        <v>166</v>
      </c>
      <c r="B552" s="4">
        <v>2020</v>
      </c>
      <c r="C552" s="5">
        <v>43856</v>
      </c>
      <c r="D552" s="4" t="s">
        <v>30</v>
      </c>
      <c r="E552" s="45" t="s">
        <v>53</v>
      </c>
      <c r="F552" s="45" t="s">
        <v>55</v>
      </c>
      <c r="G552" s="12">
        <f>(C552-VLOOKUP(E552,Riders!$A$2:$D$3499,4,FALSE))/365</f>
        <v>18.739726027397261</v>
      </c>
      <c r="H552" s="45">
        <v>21</v>
      </c>
      <c r="I552" s="87">
        <v>6.6435185185185182E-3</v>
      </c>
      <c r="J552">
        <v>46.976999999999997</v>
      </c>
    </row>
    <row r="553" spans="1:10" x14ac:dyDescent="0.45">
      <c r="A553" s="4" t="s">
        <v>166</v>
      </c>
      <c r="B553" s="4">
        <v>2020</v>
      </c>
      <c r="C553" s="5">
        <v>43856</v>
      </c>
      <c r="D553" s="4" t="s">
        <v>30</v>
      </c>
      <c r="E553" s="45" t="s">
        <v>305</v>
      </c>
      <c r="F553" s="45" t="s">
        <v>251</v>
      </c>
      <c r="G553" s="12">
        <f>(C553-VLOOKUP(E553,Riders!$A$2:$D$3499,4,FALSE))/365</f>
        <v>35.512328767123286</v>
      </c>
      <c r="H553" s="45">
        <v>22</v>
      </c>
      <c r="I553" s="87">
        <v>6.6435185185185182E-3</v>
      </c>
      <c r="J553">
        <v>46.976999999999997</v>
      </c>
    </row>
    <row r="554" spans="1:10" x14ac:dyDescent="0.45">
      <c r="A554" s="1" t="s">
        <v>306</v>
      </c>
      <c r="B554" s="1">
        <v>2019</v>
      </c>
      <c r="C554" s="2">
        <v>43814</v>
      </c>
      <c r="D554" s="1" t="s">
        <v>30</v>
      </c>
      <c r="E554" s="41" t="s">
        <v>270</v>
      </c>
      <c r="F554" s="41" t="s">
        <v>91</v>
      </c>
      <c r="G554" s="12">
        <f>(C554-VLOOKUP(E554,Riders!$A$2:$D$3499,4,FALSE))/365</f>
        <v>28.027397260273972</v>
      </c>
      <c r="H554" s="41">
        <v>1</v>
      </c>
      <c r="I554" s="87">
        <v>6.7592592592592591E-3</v>
      </c>
      <c r="J554">
        <v>46.201999999999998</v>
      </c>
    </row>
    <row r="555" spans="1:10" x14ac:dyDescent="0.45">
      <c r="A555" s="1" t="s">
        <v>306</v>
      </c>
      <c r="B555" s="1">
        <v>2019</v>
      </c>
      <c r="C555" s="2">
        <v>43814</v>
      </c>
      <c r="D555" s="1" t="s">
        <v>30</v>
      </c>
      <c r="E555" s="41" t="s">
        <v>147</v>
      </c>
      <c r="F555" s="41" t="s">
        <v>67</v>
      </c>
      <c r="G555" s="12">
        <f>(C555-VLOOKUP(E555,Riders!$A$2:$D$3499,4,FALSE))/365</f>
        <v>24.991780821917807</v>
      </c>
      <c r="H555" s="41">
        <v>2</v>
      </c>
      <c r="I555" s="87">
        <v>6.7592592592592591E-3</v>
      </c>
      <c r="J555">
        <v>46.201999999999998</v>
      </c>
    </row>
    <row r="556" spans="1:10" x14ac:dyDescent="0.45">
      <c r="A556" s="1" t="s">
        <v>306</v>
      </c>
      <c r="B556" s="1">
        <v>2019</v>
      </c>
      <c r="C556" s="2">
        <v>43814</v>
      </c>
      <c r="D556" s="1" t="s">
        <v>30</v>
      </c>
      <c r="E556" s="41" t="s">
        <v>106</v>
      </c>
      <c r="F556" s="41" t="s">
        <v>61</v>
      </c>
      <c r="G556" s="12">
        <f>(C556-VLOOKUP(E556,Riders!$A$2:$D$3499,4,FALSE))/365</f>
        <v>18.980821917808218</v>
      </c>
      <c r="H556" s="41">
        <v>3</v>
      </c>
      <c r="I556" s="87">
        <v>6.7592592592592591E-3</v>
      </c>
      <c r="J556">
        <v>46.201999999999998</v>
      </c>
    </row>
    <row r="557" spans="1:10" x14ac:dyDescent="0.45">
      <c r="A557" s="1" t="s">
        <v>306</v>
      </c>
      <c r="B557" s="1">
        <v>2019</v>
      </c>
      <c r="C557" s="2">
        <v>43814</v>
      </c>
      <c r="D557" s="1" t="s">
        <v>30</v>
      </c>
      <c r="E557" s="41" t="s">
        <v>2068</v>
      </c>
      <c r="F557" s="41" t="s">
        <v>96</v>
      </c>
      <c r="G557" s="12">
        <f>(C557-VLOOKUP(E557,Riders!$A$2:$D$3499,4,FALSE))/365</f>
        <v>26.556164383561644</v>
      </c>
      <c r="H557" s="41">
        <v>4</v>
      </c>
      <c r="I557" s="87">
        <v>6.7592592592592591E-3</v>
      </c>
      <c r="J557">
        <v>46.201999999999998</v>
      </c>
    </row>
    <row r="558" spans="1:10" x14ac:dyDescent="0.45">
      <c r="A558" s="1" t="s">
        <v>306</v>
      </c>
      <c r="B558" s="1">
        <v>2019</v>
      </c>
      <c r="C558" s="2">
        <v>43814</v>
      </c>
      <c r="D558" s="1" t="s">
        <v>30</v>
      </c>
      <c r="E558" s="41" t="s">
        <v>288</v>
      </c>
      <c r="F558" s="41" t="s">
        <v>58</v>
      </c>
      <c r="G558" s="12">
        <f>(C558-VLOOKUP(E558,Riders!$A$2:$D$3499,4,FALSE))/365</f>
        <v>23.580821917808219</v>
      </c>
      <c r="H558" s="41">
        <v>5</v>
      </c>
      <c r="I558" s="87">
        <v>6.7592592592592591E-3</v>
      </c>
      <c r="J558">
        <v>46.201999999999998</v>
      </c>
    </row>
    <row r="559" spans="1:10" x14ac:dyDescent="0.45">
      <c r="A559" s="1" t="s">
        <v>306</v>
      </c>
      <c r="B559" s="1">
        <v>2019</v>
      </c>
      <c r="C559" s="2">
        <v>43814</v>
      </c>
      <c r="D559" s="1" t="s">
        <v>30</v>
      </c>
      <c r="E559" s="41" t="s">
        <v>4728</v>
      </c>
      <c r="F559" s="41" t="s">
        <v>2347</v>
      </c>
      <c r="G559" s="12">
        <f>(C559-VLOOKUP(E559,Riders!$A$2:$D$3499,4,FALSE))/365</f>
        <v>27.315068493150687</v>
      </c>
      <c r="H559" s="41">
        <v>6</v>
      </c>
      <c r="I559" s="87">
        <v>6.7592592592592591E-3</v>
      </c>
      <c r="J559">
        <v>46.201999999999998</v>
      </c>
    </row>
    <row r="560" spans="1:10" x14ac:dyDescent="0.45">
      <c r="A560" s="1" t="s">
        <v>306</v>
      </c>
      <c r="B560" s="1">
        <v>2019</v>
      </c>
      <c r="C560" s="2">
        <v>43814</v>
      </c>
      <c r="D560" s="1" t="s">
        <v>30</v>
      </c>
      <c r="E560" s="41" t="s">
        <v>2073</v>
      </c>
      <c r="F560" s="41" t="s">
        <v>37</v>
      </c>
      <c r="G560" s="12">
        <f>(C560-VLOOKUP(E560,Riders!$A$2:$D$3499,4,FALSE))/365</f>
        <v>23.041095890410958</v>
      </c>
      <c r="H560" s="41">
        <v>7</v>
      </c>
      <c r="I560" s="87">
        <v>6.7592592592592591E-3</v>
      </c>
      <c r="J560">
        <v>46.201999999999998</v>
      </c>
    </row>
    <row r="561" spans="1:10" x14ac:dyDescent="0.45">
      <c r="A561" s="1" t="s">
        <v>306</v>
      </c>
      <c r="B561" s="1">
        <v>2019</v>
      </c>
      <c r="C561" s="2">
        <v>43814</v>
      </c>
      <c r="D561" s="1" t="s">
        <v>30</v>
      </c>
      <c r="E561" s="41" t="s">
        <v>3454</v>
      </c>
      <c r="F561" s="41" t="s">
        <v>3455</v>
      </c>
      <c r="G561" s="12">
        <f>(C561-VLOOKUP(E561,Riders!$A$2:$D$3499,4,FALSE))/365</f>
        <v>20.013698630136986</v>
      </c>
      <c r="H561" s="41">
        <v>8</v>
      </c>
      <c r="I561" s="87">
        <v>6.7592592592592591E-3</v>
      </c>
      <c r="J561">
        <v>46.201999999999998</v>
      </c>
    </row>
    <row r="562" spans="1:10" x14ac:dyDescent="0.45">
      <c r="A562" s="27" t="s">
        <v>306</v>
      </c>
      <c r="B562" s="27">
        <v>2019</v>
      </c>
      <c r="C562" s="43">
        <v>43814</v>
      </c>
      <c r="D562" s="27" t="s">
        <v>30</v>
      </c>
      <c r="E562" s="41" t="s">
        <v>176</v>
      </c>
      <c r="F562" s="41" t="s">
        <v>177</v>
      </c>
      <c r="G562" s="12">
        <f>(C562-VLOOKUP(E562,Riders!$A$2:$D$3499,4,FALSE))/365</f>
        <v>23.032876712328768</v>
      </c>
      <c r="H562" s="41">
        <v>9</v>
      </c>
      <c r="I562" s="87">
        <v>6.7592592592592591E-3</v>
      </c>
      <c r="J562">
        <v>46.201999999999998</v>
      </c>
    </row>
    <row r="563" spans="1:10" x14ac:dyDescent="0.45">
      <c r="A563" s="27" t="s">
        <v>306</v>
      </c>
      <c r="B563" s="27">
        <v>2019</v>
      </c>
      <c r="C563" s="43">
        <v>43814</v>
      </c>
      <c r="D563" s="27" t="s">
        <v>30</v>
      </c>
      <c r="E563" s="41" t="s">
        <v>5185</v>
      </c>
      <c r="F563" s="41" t="s">
        <v>2342</v>
      </c>
      <c r="G563" s="12" t="e">
        <f>(C563-VLOOKUP(E563,Riders!$A$2:$D$3499,4,FALSE))/365</f>
        <v>#N/A</v>
      </c>
      <c r="H563" s="41">
        <v>10</v>
      </c>
      <c r="I563" s="87">
        <v>6.7592592592592591E-3</v>
      </c>
      <c r="J563">
        <v>46.201999999999998</v>
      </c>
    </row>
    <row r="564" spans="1:10" x14ac:dyDescent="0.45">
      <c r="A564" s="27" t="s">
        <v>306</v>
      </c>
      <c r="B564" s="27">
        <v>2019</v>
      </c>
      <c r="C564" s="43">
        <v>43814</v>
      </c>
      <c r="D564" s="27" t="s">
        <v>30</v>
      </c>
      <c r="E564" s="41" t="s">
        <v>4904</v>
      </c>
      <c r="F564" s="41" t="s">
        <v>131</v>
      </c>
      <c r="G564" s="12">
        <f>(C564-VLOOKUP(E564,Riders!$A$2:$D$3499,4,FALSE))/365</f>
        <v>26.246575342465754</v>
      </c>
      <c r="H564" s="41">
        <v>11</v>
      </c>
      <c r="I564" s="87">
        <v>6.7592592592592591E-3</v>
      </c>
      <c r="J564">
        <v>46.201999999999998</v>
      </c>
    </row>
    <row r="565" spans="1:10" x14ac:dyDescent="0.45">
      <c r="A565" s="27" t="s">
        <v>306</v>
      </c>
      <c r="B565" s="27">
        <v>2019</v>
      </c>
      <c r="C565" s="43">
        <v>43814</v>
      </c>
      <c r="D565" s="27" t="s">
        <v>30</v>
      </c>
      <c r="E565" s="41" t="s">
        <v>221</v>
      </c>
      <c r="F565" s="41" t="s">
        <v>223</v>
      </c>
      <c r="G565" s="12">
        <f>(C565-VLOOKUP(E565,Riders!$A$2:$D$3499,4,FALSE))/365</f>
        <v>29.567123287671233</v>
      </c>
      <c r="H565" s="41">
        <v>12</v>
      </c>
      <c r="I565" s="87">
        <v>6.7592592592592591E-3</v>
      </c>
      <c r="J565">
        <v>46.201999999999998</v>
      </c>
    </row>
    <row r="566" spans="1:10" x14ac:dyDescent="0.45">
      <c r="A566" s="27" t="s">
        <v>306</v>
      </c>
      <c r="B566" s="27">
        <v>2019</v>
      </c>
      <c r="C566" s="43">
        <v>43814</v>
      </c>
      <c r="D566" s="27" t="s">
        <v>30</v>
      </c>
      <c r="E566" s="41" t="s">
        <v>53</v>
      </c>
      <c r="F566" s="41" t="s">
        <v>55</v>
      </c>
      <c r="G566" s="12">
        <f>(C566-VLOOKUP(E566,Riders!$A$2:$D$3499,4,FALSE))/365</f>
        <v>18.624657534246577</v>
      </c>
      <c r="H566" s="41">
        <v>13</v>
      </c>
      <c r="I566" s="87">
        <v>6.7592592592592591E-3</v>
      </c>
      <c r="J566">
        <v>46.201999999999998</v>
      </c>
    </row>
    <row r="567" spans="1:10" x14ac:dyDescent="0.45">
      <c r="A567" s="27" t="s">
        <v>306</v>
      </c>
      <c r="B567" s="27">
        <v>2019</v>
      </c>
      <c r="C567" s="43">
        <v>43814</v>
      </c>
      <c r="D567" s="27" t="s">
        <v>30</v>
      </c>
      <c r="E567" s="41" t="s">
        <v>170</v>
      </c>
      <c r="F567" s="41" t="s">
        <v>73</v>
      </c>
      <c r="G567" s="12">
        <f>(C567-VLOOKUP(E567,Riders!$A$2:$D$3499,4,FALSE))/365</f>
        <v>39.624657534246573</v>
      </c>
      <c r="H567" s="41">
        <v>14</v>
      </c>
      <c r="I567" s="87">
        <v>6.7592592592592591E-3</v>
      </c>
      <c r="J567">
        <v>46.201999999999998</v>
      </c>
    </row>
    <row r="568" spans="1:10" x14ac:dyDescent="0.45">
      <c r="A568" s="27" t="s">
        <v>306</v>
      </c>
      <c r="B568" s="27">
        <v>2019</v>
      </c>
      <c r="C568" s="43">
        <v>43814</v>
      </c>
      <c r="D568" s="27" t="s">
        <v>30</v>
      </c>
      <c r="E568" s="41" t="s">
        <v>38</v>
      </c>
      <c r="F568" s="41" t="s">
        <v>40</v>
      </c>
      <c r="G568" s="12">
        <f>(C568-VLOOKUP(E568,Riders!$A$2:$D$3499,4,FALSE))/365</f>
        <v>22.838356164383562</v>
      </c>
      <c r="H568" s="41">
        <v>15</v>
      </c>
      <c r="I568" s="87">
        <v>6.7592592592592591E-3</v>
      </c>
      <c r="J568">
        <v>46.201999999999998</v>
      </c>
    </row>
    <row r="569" spans="1:10" x14ac:dyDescent="0.45">
      <c r="A569" s="27" t="s">
        <v>306</v>
      </c>
      <c r="B569" s="27">
        <v>2019</v>
      </c>
      <c r="C569" s="43">
        <v>43814</v>
      </c>
      <c r="D569" s="27" t="s">
        <v>30</v>
      </c>
      <c r="E569" s="41" t="s">
        <v>2699</v>
      </c>
      <c r="F569" s="41" t="s">
        <v>5186</v>
      </c>
      <c r="G569" s="12">
        <f>(C569-VLOOKUP(E569,Riders!$A$2:$D$3499,4,FALSE))/365</f>
        <v>34.797260273972604</v>
      </c>
      <c r="H569" s="41">
        <v>16</v>
      </c>
      <c r="I569" s="87">
        <v>6.7592592592592591E-3</v>
      </c>
      <c r="J569">
        <v>46.201999999999998</v>
      </c>
    </row>
    <row r="570" spans="1:10" x14ac:dyDescent="0.45">
      <c r="A570" s="27" t="s">
        <v>306</v>
      </c>
      <c r="B570" s="27">
        <v>2019</v>
      </c>
      <c r="C570" s="43">
        <v>43814</v>
      </c>
      <c r="D570" s="27" t="s">
        <v>30</v>
      </c>
      <c r="E570" s="41" t="s">
        <v>294</v>
      </c>
      <c r="F570" s="41" t="s">
        <v>43</v>
      </c>
      <c r="G570" s="12">
        <f>(C570-VLOOKUP(E570,Riders!$A$2:$D$3499,4,FALSE))/365</f>
        <v>27.306849315068494</v>
      </c>
      <c r="H570" s="41">
        <v>17</v>
      </c>
      <c r="I570" s="87">
        <v>6.7592592592592591E-3</v>
      </c>
      <c r="J570">
        <v>46.201999999999998</v>
      </c>
    </row>
    <row r="571" spans="1:10" x14ac:dyDescent="0.45">
      <c r="A571" s="27" t="s">
        <v>306</v>
      </c>
      <c r="B571" s="27">
        <v>2019</v>
      </c>
      <c r="C571" s="43">
        <v>43814</v>
      </c>
      <c r="D571" s="27" t="s">
        <v>30</v>
      </c>
      <c r="E571" s="41" t="s">
        <v>157</v>
      </c>
      <c r="F571" s="41" t="s">
        <v>52</v>
      </c>
      <c r="G571" s="12">
        <f>(C571-VLOOKUP(E571,Riders!$A$2:$D$3499,4,FALSE))/365</f>
        <v>20.936986301369863</v>
      </c>
      <c r="H571" s="41">
        <v>18</v>
      </c>
      <c r="I571" s="87">
        <v>6.7592592592592591E-3</v>
      </c>
      <c r="J571">
        <v>46.201999999999998</v>
      </c>
    </row>
    <row r="572" spans="1:10" x14ac:dyDescent="0.45">
      <c r="A572" s="27" t="s">
        <v>306</v>
      </c>
      <c r="B572" s="27">
        <v>2019</v>
      </c>
      <c r="C572" s="43">
        <v>43814</v>
      </c>
      <c r="D572" s="27" t="s">
        <v>30</v>
      </c>
      <c r="E572" s="41" t="s">
        <v>220</v>
      </c>
      <c r="F572" s="41" t="s">
        <v>49</v>
      </c>
      <c r="G572" s="12">
        <f>(C572-VLOOKUP(E572,Riders!$A$2:$D$3499,4,FALSE))/365</f>
        <v>22.416438356164385</v>
      </c>
      <c r="H572" s="41">
        <v>19</v>
      </c>
      <c r="I572" s="87">
        <v>6.7592592592592591E-3</v>
      </c>
      <c r="J572">
        <v>46.201999999999998</v>
      </c>
    </row>
    <row r="573" spans="1:10" x14ac:dyDescent="0.45">
      <c r="A573" s="27" t="s">
        <v>306</v>
      </c>
      <c r="B573" s="27">
        <v>2019</v>
      </c>
      <c r="C573" s="43">
        <v>43814</v>
      </c>
      <c r="D573" s="27" t="s">
        <v>30</v>
      </c>
      <c r="E573" s="41" t="s">
        <v>4764</v>
      </c>
      <c r="F573" s="41" t="s">
        <v>2221</v>
      </c>
      <c r="G573" s="12">
        <f>(C573-VLOOKUP(E573,Riders!$A$2:$D$3499,4,FALSE))/365</f>
        <v>21.761643835616439</v>
      </c>
      <c r="H573" s="41">
        <v>20</v>
      </c>
      <c r="I573" s="87">
        <v>6.7592592592592591E-3</v>
      </c>
      <c r="J573">
        <v>46.201999999999998</v>
      </c>
    </row>
    <row r="574" spans="1:10" x14ac:dyDescent="0.45">
      <c r="A574" s="27" t="s">
        <v>306</v>
      </c>
      <c r="B574" s="27">
        <v>2019</v>
      </c>
      <c r="C574" s="43">
        <v>43814</v>
      </c>
      <c r="D574" s="27" t="s">
        <v>30</v>
      </c>
      <c r="E574" s="41" t="s">
        <v>300</v>
      </c>
      <c r="F574" s="41" t="s">
        <v>64</v>
      </c>
      <c r="G574" s="12">
        <f>(C574-VLOOKUP(E574,Riders!$A$2:$D$3499,4,FALSE))/365</f>
        <v>27.654794520547945</v>
      </c>
      <c r="H574" s="41">
        <v>21</v>
      </c>
      <c r="I574" s="87">
        <v>6.7592592592592591E-3</v>
      </c>
      <c r="J574">
        <v>46.201999999999998</v>
      </c>
    </row>
    <row r="575" spans="1:10" x14ac:dyDescent="0.45">
      <c r="A575" s="26" t="s">
        <v>312</v>
      </c>
      <c r="B575" s="26">
        <v>2019</v>
      </c>
      <c r="C575" s="46">
        <v>43807</v>
      </c>
      <c r="D575" s="26" t="s">
        <v>30</v>
      </c>
      <c r="E575" s="45" t="s">
        <v>201</v>
      </c>
      <c r="F575" s="45" t="s">
        <v>49</v>
      </c>
      <c r="G575" s="12">
        <f>(C575-VLOOKUP(E575,Riders!$A$2:$D$3499,4,FALSE))/365</f>
        <v>22.676712328767124</v>
      </c>
      <c r="H575" s="45">
        <v>1</v>
      </c>
      <c r="I575" s="87">
        <v>6.7013888888888887E-3</v>
      </c>
      <c r="J575">
        <v>46.572000000000003</v>
      </c>
    </row>
    <row r="576" spans="1:10" x14ac:dyDescent="0.45">
      <c r="A576" s="26" t="s">
        <v>312</v>
      </c>
      <c r="B576" s="26">
        <v>2019</v>
      </c>
      <c r="C576" s="46">
        <v>43807</v>
      </c>
      <c r="D576" s="26" t="s">
        <v>30</v>
      </c>
      <c r="E576" s="45" t="s">
        <v>147</v>
      </c>
      <c r="F576" s="45" t="s">
        <v>67</v>
      </c>
      <c r="G576" s="12">
        <f>(C576-VLOOKUP(E576,Riders!$A$2:$D$3499,4,FALSE))/365</f>
        <v>24.972602739726028</v>
      </c>
      <c r="H576" s="45">
        <v>2</v>
      </c>
      <c r="I576" s="87">
        <v>6.7013888888888887E-3</v>
      </c>
      <c r="J576">
        <v>46.572000000000003</v>
      </c>
    </row>
    <row r="577" spans="1:10" x14ac:dyDescent="0.45">
      <c r="A577" s="26" t="s">
        <v>312</v>
      </c>
      <c r="B577" s="26">
        <v>2019</v>
      </c>
      <c r="C577" s="46">
        <v>43807</v>
      </c>
      <c r="D577" s="26" t="s">
        <v>30</v>
      </c>
      <c r="E577" s="45" t="s">
        <v>3886</v>
      </c>
      <c r="F577" s="45" t="s">
        <v>2334</v>
      </c>
      <c r="G577" s="12">
        <f>(C577-VLOOKUP(E577,Riders!$A$2:$D$3499,4,FALSE))/365</f>
        <v>20.43013698630137</v>
      </c>
      <c r="H577" s="45">
        <v>3</v>
      </c>
      <c r="I577" s="87">
        <v>6.7013888888888887E-3</v>
      </c>
      <c r="J577">
        <v>46.572000000000003</v>
      </c>
    </row>
    <row r="578" spans="1:10" x14ac:dyDescent="0.45">
      <c r="A578" s="26" t="s">
        <v>312</v>
      </c>
      <c r="B578" s="26">
        <v>2019</v>
      </c>
      <c r="C578" s="46">
        <v>43807</v>
      </c>
      <c r="D578" s="26" t="s">
        <v>30</v>
      </c>
      <c r="E578" s="45" t="s">
        <v>158</v>
      </c>
      <c r="F578" s="45" t="s">
        <v>58</v>
      </c>
      <c r="G578" s="12">
        <f>(C578-VLOOKUP(E578,Riders!$A$2:$D$3499,4,FALSE))/365</f>
        <v>22.934246575342467</v>
      </c>
      <c r="H578" s="45">
        <v>4</v>
      </c>
      <c r="I578" s="87">
        <v>6.7013888888888887E-3</v>
      </c>
      <c r="J578">
        <v>46.572000000000003</v>
      </c>
    </row>
    <row r="579" spans="1:10" x14ac:dyDescent="0.45">
      <c r="A579" s="26" t="s">
        <v>312</v>
      </c>
      <c r="B579" s="26">
        <v>2019</v>
      </c>
      <c r="C579" s="46">
        <v>43807</v>
      </c>
      <c r="D579" s="26" t="s">
        <v>30</v>
      </c>
      <c r="E579" s="45" t="s">
        <v>2068</v>
      </c>
      <c r="F579" s="45" t="s">
        <v>96</v>
      </c>
      <c r="G579" s="12">
        <f>(C579-VLOOKUP(E579,Riders!$A$2:$D$3499,4,FALSE))/365</f>
        <v>26.536986301369861</v>
      </c>
      <c r="H579" s="45">
        <v>5</v>
      </c>
      <c r="I579" s="87">
        <v>6.7013888888888887E-3</v>
      </c>
      <c r="J579">
        <v>46.572000000000003</v>
      </c>
    </row>
    <row r="580" spans="1:10" x14ac:dyDescent="0.45">
      <c r="A580" s="26" t="s">
        <v>312</v>
      </c>
      <c r="B580" s="26">
        <v>2019</v>
      </c>
      <c r="C580" s="46">
        <v>43807</v>
      </c>
      <c r="D580" s="26" t="s">
        <v>30</v>
      </c>
      <c r="E580" s="45" t="s">
        <v>289</v>
      </c>
      <c r="F580" s="45" t="s">
        <v>64</v>
      </c>
      <c r="G580" s="12">
        <f>(C580-VLOOKUP(E580,Riders!$A$2:$D$3499,4,FALSE))/365</f>
        <v>32.410958904109592</v>
      </c>
      <c r="H580" s="45">
        <v>6</v>
      </c>
      <c r="I580" s="87">
        <v>6.7013888888888887E-3</v>
      </c>
      <c r="J580">
        <v>46.572000000000003</v>
      </c>
    </row>
    <row r="581" spans="1:10" x14ac:dyDescent="0.45">
      <c r="A581" s="45" t="s">
        <v>312</v>
      </c>
      <c r="B581" s="45">
        <v>2019</v>
      </c>
      <c r="C581" s="46">
        <v>43807</v>
      </c>
      <c r="D581" s="45" t="s">
        <v>30</v>
      </c>
      <c r="E581" s="45" t="s">
        <v>294</v>
      </c>
      <c r="F581" s="45" t="s">
        <v>43</v>
      </c>
      <c r="G581" s="12">
        <f>(C581-VLOOKUP(E581,Riders!$A$2:$D$3499,4,FALSE))/365</f>
        <v>27.287671232876711</v>
      </c>
      <c r="H581" s="45">
        <v>7</v>
      </c>
      <c r="I581" s="87">
        <v>6.7013888888888887E-3</v>
      </c>
      <c r="J581">
        <v>46.572000000000003</v>
      </c>
    </row>
    <row r="582" spans="1:10" x14ac:dyDescent="0.45">
      <c r="A582" s="45" t="s">
        <v>312</v>
      </c>
      <c r="B582" s="45">
        <v>2019</v>
      </c>
      <c r="C582" s="46">
        <v>43807</v>
      </c>
      <c r="D582" s="45" t="s">
        <v>30</v>
      </c>
      <c r="E582" s="45" t="s">
        <v>53</v>
      </c>
      <c r="F582" s="45" t="s">
        <v>55</v>
      </c>
      <c r="G582" s="12">
        <f>(C582-VLOOKUP(E582,Riders!$A$2:$D$3499,4,FALSE))/365</f>
        <v>18.605479452054794</v>
      </c>
      <c r="H582" s="45">
        <v>8</v>
      </c>
      <c r="I582" s="87">
        <v>6.7013888888888887E-3</v>
      </c>
      <c r="J582">
        <v>46.572000000000003</v>
      </c>
    </row>
    <row r="583" spans="1:10" x14ac:dyDescent="0.45">
      <c r="A583" s="45" t="s">
        <v>312</v>
      </c>
      <c r="B583" s="45">
        <v>2019</v>
      </c>
      <c r="C583" s="46">
        <v>43807</v>
      </c>
      <c r="D583" s="45" t="s">
        <v>30</v>
      </c>
      <c r="E583" s="45" t="s">
        <v>176</v>
      </c>
      <c r="F583" s="45" t="s">
        <v>177</v>
      </c>
      <c r="G583" s="12">
        <f>(C583-VLOOKUP(E583,Riders!$A$2:$D$3499,4,FALSE))/365</f>
        <v>23.013698630136986</v>
      </c>
      <c r="H583" s="45">
        <v>9</v>
      </c>
      <c r="I583" s="87">
        <v>6.7013888888888887E-3</v>
      </c>
      <c r="J583">
        <v>46.572000000000003</v>
      </c>
    </row>
    <row r="584" spans="1:10" x14ac:dyDescent="0.45">
      <c r="A584" s="45" t="s">
        <v>312</v>
      </c>
      <c r="B584" s="45">
        <v>2019</v>
      </c>
      <c r="C584" s="46">
        <v>43807</v>
      </c>
      <c r="D584" s="45" t="s">
        <v>30</v>
      </c>
      <c r="E584" s="45" t="s">
        <v>4764</v>
      </c>
      <c r="F584" s="45" t="s">
        <v>2221</v>
      </c>
      <c r="G584" s="12">
        <f>(C584-VLOOKUP(E584,Riders!$A$2:$D$3499,4,FALSE))/365</f>
        <v>21.742465753424657</v>
      </c>
      <c r="H584" s="45">
        <v>10</v>
      </c>
      <c r="I584" s="87">
        <v>6.7013888888888887E-3</v>
      </c>
      <c r="J584">
        <v>46.572000000000003</v>
      </c>
    </row>
    <row r="585" spans="1:10" x14ac:dyDescent="0.45">
      <c r="A585" s="45" t="s">
        <v>312</v>
      </c>
      <c r="B585" s="45">
        <v>2019</v>
      </c>
      <c r="C585" s="46">
        <v>43807</v>
      </c>
      <c r="D585" s="45" t="s">
        <v>30</v>
      </c>
      <c r="E585" s="45" t="s">
        <v>221</v>
      </c>
      <c r="F585" s="45" t="s">
        <v>223</v>
      </c>
      <c r="G585" s="12">
        <f>(C585-VLOOKUP(E585,Riders!$A$2:$D$3499,4,FALSE))/365</f>
        <v>29.547945205479451</v>
      </c>
      <c r="H585" s="45">
        <v>11</v>
      </c>
      <c r="I585" s="87">
        <v>6.7013888888888887E-3</v>
      </c>
      <c r="J585">
        <v>46.572000000000003</v>
      </c>
    </row>
    <row r="586" spans="1:10" x14ac:dyDescent="0.45">
      <c r="A586" s="45" t="s">
        <v>312</v>
      </c>
      <c r="B586" s="45">
        <v>2019</v>
      </c>
      <c r="C586" s="46">
        <v>43807</v>
      </c>
      <c r="D586" s="45" t="s">
        <v>30</v>
      </c>
      <c r="E586" s="45" t="s">
        <v>4904</v>
      </c>
      <c r="F586" s="45" t="s">
        <v>131</v>
      </c>
      <c r="G586" s="12">
        <f>(C586-VLOOKUP(E586,Riders!$A$2:$D$3499,4,FALSE))/365</f>
        <v>26.227397260273971</v>
      </c>
      <c r="H586" s="45">
        <v>12</v>
      </c>
      <c r="I586" s="87">
        <v>6.7013888888888887E-3</v>
      </c>
      <c r="J586">
        <v>46.572000000000003</v>
      </c>
    </row>
    <row r="587" spans="1:10" x14ac:dyDescent="0.45">
      <c r="A587" s="45" t="s">
        <v>312</v>
      </c>
      <c r="B587" s="45">
        <v>2019</v>
      </c>
      <c r="C587" s="46">
        <v>43807</v>
      </c>
      <c r="D587" s="45" t="s">
        <v>30</v>
      </c>
      <c r="E587" s="45" t="s">
        <v>170</v>
      </c>
      <c r="F587" s="45" t="s">
        <v>73</v>
      </c>
      <c r="G587" s="12">
        <f>(C587-VLOOKUP(E587,Riders!$A$2:$D$3499,4,FALSE))/365</f>
        <v>39.605479452054794</v>
      </c>
      <c r="H587" s="45">
        <v>13</v>
      </c>
      <c r="I587" s="87">
        <v>6.7013888888888887E-3</v>
      </c>
      <c r="J587">
        <v>46.572000000000003</v>
      </c>
    </row>
    <row r="588" spans="1:10" x14ac:dyDescent="0.45">
      <c r="A588" s="45" t="s">
        <v>312</v>
      </c>
      <c r="B588" s="45">
        <v>2019</v>
      </c>
      <c r="C588" s="46">
        <v>43807</v>
      </c>
      <c r="D588" s="45" t="s">
        <v>30</v>
      </c>
      <c r="E588" s="45" t="s">
        <v>2699</v>
      </c>
      <c r="F588" s="45" t="s">
        <v>5186</v>
      </c>
      <c r="G588" s="12">
        <f>(C588-VLOOKUP(E588,Riders!$A$2:$D$3499,4,FALSE))/365</f>
        <v>34.778082191780825</v>
      </c>
      <c r="H588" s="45">
        <v>14</v>
      </c>
      <c r="I588" s="87">
        <v>6.7013888888888887E-3</v>
      </c>
      <c r="J588">
        <v>46.572000000000003</v>
      </c>
    </row>
    <row r="589" spans="1:10" x14ac:dyDescent="0.45">
      <c r="A589" s="45" t="s">
        <v>312</v>
      </c>
      <c r="B589" s="45">
        <v>2019</v>
      </c>
      <c r="C589" s="46">
        <v>43807</v>
      </c>
      <c r="D589" s="45" t="s">
        <v>30</v>
      </c>
      <c r="E589" s="45" t="s">
        <v>106</v>
      </c>
      <c r="F589" s="45" t="s">
        <v>61</v>
      </c>
      <c r="G589" s="12">
        <f>(C589-VLOOKUP(E589,Riders!$A$2:$D$3499,4,FALSE))/365</f>
        <v>18.961643835616439</v>
      </c>
      <c r="H589" s="45">
        <v>15</v>
      </c>
      <c r="I589" s="87">
        <v>6.7013888888888887E-3</v>
      </c>
      <c r="J589">
        <v>46.572000000000003</v>
      </c>
    </row>
    <row r="590" spans="1:10" x14ac:dyDescent="0.45">
      <c r="A590" s="45" t="s">
        <v>312</v>
      </c>
      <c r="B590" s="45">
        <v>2019</v>
      </c>
      <c r="C590" s="46">
        <v>43807</v>
      </c>
      <c r="D590" s="45" t="s">
        <v>30</v>
      </c>
      <c r="E590" s="45" t="s">
        <v>3454</v>
      </c>
      <c r="F590" s="45" t="s">
        <v>3455</v>
      </c>
      <c r="G590" s="12">
        <f>(C590-VLOOKUP(E590,Riders!$A$2:$D$3499,4,FALSE))/365</f>
        <v>19.994520547945207</v>
      </c>
      <c r="H590" s="45">
        <v>16</v>
      </c>
      <c r="I590" s="87">
        <v>6.7013888888888887E-3</v>
      </c>
      <c r="J590">
        <v>46.572000000000003</v>
      </c>
    </row>
    <row r="591" spans="1:10" x14ac:dyDescent="0.45">
      <c r="A591" s="45" t="s">
        <v>312</v>
      </c>
      <c r="B591" s="45">
        <v>2019</v>
      </c>
      <c r="C591" s="46">
        <v>43807</v>
      </c>
      <c r="D591" s="45" t="s">
        <v>30</v>
      </c>
      <c r="E591" s="45" t="s">
        <v>5185</v>
      </c>
      <c r="F591" s="45" t="s">
        <v>2342</v>
      </c>
      <c r="G591" s="12" t="e">
        <f>(C591-VLOOKUP(E591,Riders!$A$2:$D$3499,4,FALSE))/365</f>
        <v>#N/A</v>
      </c>
      <c r="H591" s="45">
        <v>17</v>
      </c>
      <c r="I591" s="87">
        <v>6.7013888888888887E-3</v>
      </c>
      <c r="J591">
        <v>46.572000000000003</v>
      </c>
    </row>
    <row r="592" spans="1:10" x14ac:dyDescent="0.45">
      <c r="A592" s="45" t="s">
        <v>312</v>
      </c>
      <c r="B592" s="45">
        <v>2019</v>
      </c>
      <c r="C592" s="46">
        <v>43807</v>
      </c>
      <c r="D592" s="45" t="s">
        <v>30</v>
      </c>
      <c r="E592" s="45" t="s">
        <v>4728</v>
      </c>
      <c r="F592" s="45" t="s">
        <v>2347</v>
      </c>
      <c r="G592" s="12">
        <f>(C592-VLOOKUP(E592,Riders!$A$2:$D$3499,4,FALSE))/365</f>
        <v>27.295890410958904</v>
      </c>
      <c r="H592" s="45">
        <v>18</v>
      </c>
      <c r="I592" s="87">
        <v>6.7013888888888887E-3</v>
      </c>
      <c r="J592">
        <v>46.572000000000003</v>
      </c>
    </row>
    <row r="593" spans="1:10" x14ac:dyDescent="0.45">
      <c r="A593" s="45" t="s">
        <v>312</v>
      </c>
      <c r="B593" s="45">
        <v>2019</v>
      </c>
      <c r="C593" s="46">
        <v>43807</v>
      </c>
      <c r="D593" s="45" t="s">
        <v>30</v>
      </c>
      <c r="E593" s="45" t="s">
        <v>38</v>
      </c>
      <c r="F593" s="45" t="s">
        <v>40</v>
      </c>
      <c r="G593" s="12">
        <f>(C593-VLOOKUP(E593,Riders!$A$2:$D$3499,4,FALSE))/365</f>
        <v>22.81917808219178</v>
      </c>
      <c r="H593" s="45">
        <v>20</v>
      </c>
      <c r="I593" s="87">
        <v>6.7013888888888887E-3</v>
      </c>
      <c r="J593">
        <v>46.572000000000003</v>
      </c>
    </row>
    <row r="594" spans="1:10" x14ac:dyDescent="0.45">
      <c r="A594" s="45" t="s">
        <v>312</v>
      </c>
      <c r="B594" s="45">
        <v>2019</v>
      </c>
      <c r="C594" s="46">
        <v>43807</v>
      </c>
      <c r="D594" s="45" t="s">
        <v>30</v>
      </c>
      <c r="E594" s="45" t="s">
        <v>273</v>
      </c>
      <c r="F594" s="45" t="s">
        <v>37</v>
      </c>
      <c r="G594" s="12">
        <f>(C594-VLOOKUP(E594,Riders!$A$2:$D$3499,4,FALSE))/365</f>
        <v>31.904109589041095</v>
      </c>
      <c r="H594" s="45">
        <v>20</v>
      </c>
      <c r="I594" s="87">
        <v>6.7013888888888887E-3</v>
      </c>
      <c r="J594">
        <v>46.572000000000003</v>
      </c>
    </row>
    <row r="595" spans="1:10" x14ac:dyDescent="0.45">
      <c r="A595" s="45" t="s">
        <v>312</v>
      </c>
      <c r="B595" s="45">
        <v>2019</v>
      </c>
      <c r="C595" s="46">
        <v>43807</v>
      </c>
      <c r="D595" s="45" t="s">
        <v>30</v>
      </c>
      <c r="E595" s="45" t="s">
        <v>160</v>
      </c>
      <c r="F595" s="45" t="s">
        <v>91</v>
      </c>
      <c r="G595" s="12">
        <f>(C595-VLOOKUP(E595,Riders!$A$2:$D$3499,4,FALSE))/365</f>
        <v>25.230136986301371</v>
      </c>
      <c r="H595" s="45" t="s">
        <v>589</v>
      </c>
      <c r="I595" s="87">
        <v>6.7013888888888887E-3</v>
      </c>
      <c r="J595">
        <v>46.572000000000003</v>
      </c>
    </row>
    <row r="596" spans="1:10" x14ac:dyDescent="0.45">
      <c r="A596" s="41" t="s">
        <v>74</v>
      </c>
      <c r="B596" s="41">
        <v>2019</v>
      </c>
      <c r="C596" s="43">
        <v>43800</v>
      </c>
      <c r="D596" s="41" t="s">
        <v>30</v>
      </c>
      <c r="E596" s="41" t="s">
        <v>271</v>
      </c>
      <c r="F596" s="41" t="s">
        <v>46</v>
      </c>
      <c r="G596" s="12">
        <f>(C596-VLOOKUP(E596,Riders!$A$2:$D$3499,4,FALSE))/365</f>
        <v>29.736986301369864</v>
      </c>
      <c r="H596" s="41">
        <v>1</v>
      </c>
      <c r="I596" s="87">
        <v>6.7939814814814816E-3</v>
      </c>
      <c r="J596">
        <v>45.956000000000003</v>
      </c>
    </row>
    <row r="597" spans="1:10" x14ac:dyDescent="0.45">
      <c r="A597" s="41" t="s">
        <v>74</v>
      </c>
      <c r="B597" s="41">
        <v>2019</v>
      </c>
      <c r="C597" s="43">
        <v>43800</v>
      </c>
      <c r="D597" s="41" t="s">
        <v>30</v>
      </c>
      <c r="E597" s="41" t="s">
        <v>53</v>
      </c>
      <c r="F597" s="41" t="s">
        <v>55</v>
      </c>
      <c r="G597" s="12">
        <f>(C597-VLOOKUP(E597,Riders!$A$2:$D$3499,4,FALSE))/365</f>
        <v>18.586301369863012</v>
      </c>
      <c r="H597" s="41">
        <v>2</v>
      </c>
      <c r="I597" s="87">
        <v>6.7939814814814816E-3</v>
      </c>
      <c r="J597">
        <v>45.956000000000003</v>
      </c>
    </row>
    <row r="598" spans="1:10" x14ac:dyDescent="0.45">
      <c r="A598" s="41" t="s">
        <v>74</v>
      </c>
      <c r="B598" s="41">
        <v>2019</v>
      </c>
      <c r="C598" s="43">
        <v>43800</v>
      </c>
      <c r="D598" s="41" t="s">
        <v>30</v>
      </c>
      <c r="E598" s="41" t="s">
        <v>3886</v>
      </c>
      <c r="F598" s="41" t="s">
        <v>2334</v>
      </c>
      <c r="G598" s="12">
        <f>(C598-VLOOKUP(E598,Riders!$A$2:$D$3499,4,FALSE))/365</f>
        <v>20.410958904109588</v>
      </c>
      <c r="H598" s="41">
        <v>3</v>
      </c>
      <c r="I598" s="87">
        <v>6.7939814814814816E-3</v>
      </c>
      <c r="J598">
        <v>45.956000000000003</v>
      </c>
    </row>
    <row r="599" spans="1:10" x14ac:dyDescent="0.45">
      <c r="A599" s="41" t="s">
        <v>74</v>
      </c>
      <c r="B599" s="41">
        <v>2019</v>
      </c>
      <c r="C599" s="43">
        <v>43800</v>
      </c>
      <c r="D599" s="41" t="s">
        <v>30</v>
      </c>
      <c r="E599" s="41" t="s">
        <v>176</v>
      </c>
      <c r="F599" s="41" t="s">
        <v>177</v>
      </c>
      <c r="G599" s="12">
        <f>(C599-VLOOKUP(E599,Riders!$A$2:$D$3499,4,FALSE))/365</f>
        <v>22.994520547945207</v>
      </c>
      <c r="H599" s="41">
        <v>4</v>
      </c>
      <c r="I599" s="87">
        <v>6.7939814814814816E-3</v>
      </c>
      <c r="J599">
        <v>45.956000000000003</v>
      </c>
    </row>
    <row r="600" spans="1:10" x14ac:dyDescent="0.45">
      <c r="A600" s="41" t="s">
        <v>74</v>
      </c>
      <c r="B600" s="41">
        <v>2019</v>
      </c>
      <c r="C600" s="43">
        <v>43800</v>
      </c>
      <c r="D600" s="41" t="s">
        <v>30</v>
      </c>
      <c r="E600" s="41" t="s">
        <v>188</v>
      </c>
      <c r="F600" s="41" t="s">
        <v>37</v>
      </c>
      <c r="G600" s="12">
        <f>(C600-VLOOKUP(E600,Riders!$A$2:$D$3499,4,FALSE))/365</f>
        <v>21.671232876712327</v>
      </c>
      <c r="H600" s="41">
        <v>5</v>
      </c>
      <c r="I600" s="87">
        <v>6.7939814814814816E-3</v>
      </c>
      <c r="J600">
        <v>45.956000000000003</v>
      </c>
    </row>
    <row r="601" spans="1:10" x14ac:dyDescent="0.45">
      <c r="A601" s="41" t="s">
        <v>74</v>
      </c>
      <c r="B601" s="41">
        <v>2019</v>
      </c>
      <c r="C601" s="43">
        <v>43800</v>
      </c>
      <c r="D601" s="41" t="s">
        <v>30</v>
      </c>
      <c r="E601" s="41" t="s">
        <v>4728</v>
      </c>
      <c r="F601" s="41" t="s">
        <v>2347</v>
      </c>
      <c r="G601" s="12">
        <f>(C601-VLOOKUP(E601,Riders!$A$2:$D$3499,4,FALSE))/365</f>
        <v>27.276712328767122</v>
      </c>
      <c r="H601" s="41">
        <v>6</v>
      </c>
      <c r="I601" s="87">
        <v>6.7939814814814816E-3</v>
      </c>
      <c r="J601">
        <v>45.956000000000003</v>
      </c>
    </row>
    <row r="602" spans="1:10" x14ac:dyDescent="0.45">
      <c r="A602" s="41" t="s">
        <v>74</v>
      </c>
      <c r="B602" s="41">
        <v>2019</v>
      </c>
      <c r="C602" s="43">
        <v>43800</v>
      </c>
      <c r="D602" s="41" t="s">
        <v>30</v>
      </c>
      <c r="E602" s="41" t="s">
        <v>201</v>
      </c>
      <c r="F602" s="41" t="s">
        <v>49</v>
      </c>
      <c r="G602" s="12">
        <f>(C602-VLOOKUP(E602,Riders!$A$2:$D$3499,4,FALSE))/365</f>
        <v>22.657534246575342</v>
      </c>
      <c r="H602" s="41">
        <v>7</v>
      </c>
      <c r="I602" s="87">
        <v>6.7939814814814816E-3</v>
      </c>
      <c r="J602">
        <v>45.956000000000003</v>
      </c>
    </row>
    <row r="603" spans="1:10" x14ac:dyDescent="0.45">
      <c r="A603" s="41" t="s">
        <v>74</v>
      </c>
      <c r="B603" s="41">
        <v>2019</v>
      </c>
      <c r="C603" s="43">
        <v>43800</v>
      </c>
      <c r="D603" s="41" t="s">
        <v>30</v>
      </c>
      <c r="E603" s="41" t="s">
        <v>4764</v>
      </c>
      <c r="F603" s="41" t="s">
        <v>2221</v>
      </c>
      <c r="G603" s="12">
        <f>(C603-VLOOKUP(E603,Riders!$A$2:$D$3499,4,FALSE))/365</f>
        <v>21.723287671232878</v>
      </c>
      <c r="H603" s="41">
        <v>8</v>
      </c>
      <c r="I603" s="87">
        <v>6.7939814814814816E-3</v>
      </c>
      <c r="J603">
        <v>45.956000000000003</v>
      </c>
    </row>
    <row r="604" spans="1:10" x14ac:dyDescent="0.45">
      <c r="A604" s="41" t="s">
        <v>74</v>
      </c>
      <c r="B604" s="41">
        <v>2019</v>
      </c>
      <c r="C604" s="43">
        <v>43800</v>
      </c>
      <c r="D604" s="41" t="s">
        <v>30</v>
      </c>
      <c r="E604" s="41" t="s">
        <v>239</v>
      </c>
      <c r="F604" s="41" t="s">
        <v>64</v>
      </c>
      <c r="G604" s="12">
        <f>(C604-VLOOKUP(E604,Riders!$A$2:$D$3499,4,FALSE))/365</f>
        <v>24.24931506849315</v>
      </c>
      <c r="H604" s="41">
        <v>9</v>
      </c>
      <c r="I604" s="87">
        <v>6.7939814814814816E-3</v>
      </c>
      <c r="J604">
        <v>45.956000000000003</v>
      </c>
    </row>
    <row r="605" spans="1:10" x14ac:dyDescent="0.45">
      <c r="A605" s="41" t="s">
        <v>74</v>
      </c>
      <c r="B605" s="41">
        <v>2019</v>
      </c>
      <c r="C605" s="43">
        <v>43800</v>
      </c>
      <c r="D605" s="41" t="s">
        <v>30</v>
      </c>
      <c r="E605" s="41" t="s">
        <v>299</v>
      </c>
      <c r="F605" s="41" t="s">
        <v>282</v>
      </c>
      <c r="G605" s="12">
        <f>(C605-VLOOKUP(E605,Riders!$A$2:$D$3499,4,FALSE))/365</f>
        <v>26.317808219178083</v>
      </c>
      <c r="H605" s="41">
        <v>10</v>
      </c>
      <c r="I605" s="87">
        <v>6.7939814814814816E-3</v>
      </c>
      <c r="J605">
        <v>45.956000000000003</v>
      </c>
    </row>
    <row r="606" spans="1:10" x14ac:dyDescent="0.45">
      <c r="A606" s="41" t="s">
        <v>74</v>
      </c>
      <c r="B606" s="41">
        <v>2019</v>
      </c>
      <c r="C606" s="43">
        <v>43800</v>
      </c>
      <c r="D606" s="41" t="s">
        <v>30</v>
      </c>
      <c r="E606" s="41" t="s">
        <v>294</v>
      </c>
      <c r="F606" s="41" t="s">
        <v>43</v>
      </c>
      <c r="G606" s="12">
        <f>(C606-VLOOKUP(E606,Riders!$A$2:$D$3499,4,FALSE))/365</f>
        <v>27.268493150684932</v>
      </c>
      <c r="H606" s="41">
        <v>11</v>
      </c>
      <c r="I606" s="87">
        <v>6.7939814814814816E-3</v>
      </c>
      <c r="J606">
        <v>45.956000000000003</v>
      </c>
    </row>
    <row r="607" spans="1:10" x14ac:dyDescent="0.45">
      <c r="A607" s="41" t="s">
        <v>74</v>
      </c>
      <c r="B607" s="41">
        <v>2019</v>
      </c>
      <c r="C607" s="43">
        <v>43800</v>
      </c>
      <c r="D607" s="41" t="s">
        <v>30</v>
      </c>
      <c r="E607" s="41" t="s">
        <v>97</v>
      </c>
      <c r="F607" s="41" t="s">
        <v>99</v>
      </c>
      <c r="G607" s="12">
        <f>(C607-VLOOKUP(E607,Riders!$A$2:$D$3499,4,FALSE))/365</f>
        <v>21.257534246575343</v>
      </c>
      <c r="H607" s="41">
        <v>12</v>
      </c>
      <c r="I607" s="87">
        <v>6.7939814814814816E-3</v>
      </c>
      <c r="J607">
        <v>45.956000000000003</v>
      </c>
    </row>
    <row r="608" spans="1:10" x14ac:dyDescent="0.45">
      <c r="A608" s="41" t="s">
        <v>74</v>
      </c>
      <c r="B608" s="41">
        <v>2019</v>
      </c>
      <c r="C608" s="43">
        <v>43800</v>
      </c>
      <c r="D608" s="41" t="s">
        <v>30</v>
      </c>
      <c r="E608" s="41" t="s">
        <v>293</v>
      </c>
      <c r="F608" s="41" t="s">
        <v>40</v>
      </c>
      <c r="G608" s="12">
        <f>(C608-VLOOKUP(E608,Riders!$A$2:$D$3499,4,FALSE))/365</f>
        <v>25.484931506849314</v>
      </c>
      <c r="H608" s="41">
        <v>13</v>
      </c>
      <c r="I608" s="87">
        <v>6.7939814814814816E-3</v>
      </c>
      <c r="J608">
        <v>45.956000000000003</v>
      </c>
    </row>
    <row r="609" spans="1:10" x14ac:dyDescent="0.45">
      <c r="A609" s="41" t="s">
        <v>74</v>
      </c>
      <c r="B609" s="41">
        <v>2019</v>
      </c>
      <c r="C609" s="43">
        <v>43800</v>
      </c>
      <c r="D609" s="41" t="s">
        <v>30</v>
      </c>
      <c r="E609" s="41" t="s">
        <v>4904</v>
      </c>
      <c r="F609" s="41" t="s">
        <v>131</v>
      </c>
      <c r="G609" s="12">
        <f>(C609-VLOOKUP(E609,Riders!$A$2:$D$3499,4,FALSE))/365</f>
        <v>26.208219178082192</v>
      </c>
      <c r="H609" s="41">
        <v>14</v>
      </c>
      <c r="I609" s="87">
        <v>6.7939814814814816E-3</v>
      </c>
      <c r="J609">
        <v>45.956000000000003</v>
      </c>
    </row>
    <row r="610" spans="1:10" x14ac:dyDescent="0.45">
      <c r="A610" s="41" t="s">
        <v>74</v>
      </c>
      <c r="B610" s="41">
        <v>2019</v>
      </c>
      <c r="C610" s="43">
        <v>43800</v>
      </c>
      <c r="D610" s="41" t="s">
        <v>30</v>
      </c>
      <c r="E610" s="41" t="s">
        <v>221</v>
      </c>
      <c r="F610" s="41" t="s">
        <v>223</v>
      </c>
      <c r="G610" s="12">
        <f>(C610-VLOOKUP(E610,Riders!$A$2:$D$3499,4,FALSE))/365</f>
        <v>29.528767123287672</v>
      </c>
      <c r="H610" s="41">
        <v>15</v>
      </c>
      <c r="I610" s="87">
        <v>6.7939814814814816E-3</v>
      </c>
      <c r="J610">
        <v>45.956000000000003</v>
      </c>
    </row>
    <row r="611" spans="1:10" x14ac:dyDescent="0.45">
      <c r="A611" s="41" t="s">
        <v>74</v>
      </c>
      <c r="B611" s="41">
        <v>2019</v>
      </c>
      <c r="C611" s="43">
        <v>43800</v>
      </c>
      <c r="D611" s="41" t="s">
        <v>30</v>
      </c>
      <c r="E611" s="41" t="s">
        <v>241</v>
      </c>
      <c r="F611" s="41" t="s">
        <v>242</v>
      </c>
      <c r="G611" s="12">
        <f>(C611-VLOOKUP(E611,Riders!$A$2:$D$3499,4,FALSE))/365</f>
        <v>25.002739726027396</v>
      </c>
      <c r="H611" s="41">
        <v>16</v>
      </c>
      <c r="I611" s="87">
        <v>6.7939814814814816E-3</v>
      </c>
      <c r="J611">
        <v>45.956000000000003</v>
      </c>
    </row>
    <row r="612" spans="1:10" x14ac:dyDescent="0.45">
      <c r="A612" s="41" t="s">
        <v>74</v>
      </c>
      <c r="B612" s="41">
        <v>2019</v>
      </c>
      <c r="C612" s="43">
        <v>43800</v>
      </c>
      <c r="D612" s="41" t="s">
        <v>30</v>
      </c>
      <c r="E612" s="41" t="s">
        <v>5185</v>
      </c>
      <c r="F612" s="41" t="s">
        <v>2342</v>
      </c>
      <c r="G612" s="12" t="e">
        <f>(C612-VLOOKUP(E612,Riders!$A$2:$D$3499,4,FALSE))/365</f>
        <v>#N/A</v>
      </c>
      <c r="H612" s="41">
        <v>17</v>
      </c>
      <c r="I612" s="87">
        <v>6.7939814814814816E-3</v>
      </c>
      <c r="J612">
        <v>45.956000000000003</v>
      </c>
    </row>
    <row r="613" spans="1:10" x14ac:dyDescent="0.45">
      <c r="A613" s="41" t="s">
        <v>74</v>
      </c>
      <c r="B613" s="41">
        <v>2019</v>
      </c>
      <c r="C613" s="43">
        <v>43800</v>
      </c>
      <c r="D613" s="41" t="s">
        <v>30</v>
      </c>
      <c r="E613" s="41" t="s">
        <v>225</v>
      </c>
      <c r="F613" s="41" t="s">
        <v>61</v>
      </c>
      <c r="G613" s="12">
        <f>(C613-VLOOKUP(E613,Riders!$A$2:$D$3499,4,FALSE))/365</f>
        <v>22.789041095890411</v>
      </c>
      <c r="H613" s="41">
        <v>18</v>
      </c>
      <c r="I613" s="87">
        <v>6.7939814814814816E-3</v>
      </c>
      <c r="J613">
        <v>45.956000000000003</v>
      </c>
    </row>
    <row r="614" spans="1:10" x14ac:dyDescent="0.45">
      <c r="A614" s="41" t="s">
        <v>74</v>
      </c>
      <c r="B614" s="41">
        <v>2019</v>
      </c>
      <c r="C614" s="43">
        <v>43800</v>
      </c>
      <c r="D614" s="41" t="s">
        <v>30</v>
      </c>
      <c r="E614" s="41" t="s">
        <v>145</v>
      </c>
      <c r="F614" s="41" t="s">
        <v>83</v>
      </c>
      <c r="G614" s="12">
        <f>(C614-VLOOKUP(E614,Riders!$A$2:$D$3499,4,FALSE))/365</f>
        <v>27.402739726027399</v>
      </c>
      <c r="H614" s="41">
        <v>19</v>
      </c>
      <c r="I614" s="87">
        <v>6.7939814814814816E-3</v>
      </c>
      <c r="J614">
        <v>45.956000000000003</v>
      </c>
    </row>
    <row r="615" spans="1:10" x14ac:dyDescent="0.45">
      <c r="A615" s="41" t="s">
        <v>74</v>
      </c>
      <c r="B615" s="41">
        <v>2019</v>
      </c>
      <c r="C615" s="43">
        <v>43800</v>
      </c>
      <c r="D615" s="41" t="s">
        <v>30</v>
      </c>
      <c r="E615" s="41" t="s">
        <v>170</v>
      </c>
      <c r="F615" s="41" t="s">
        <v>73</v>
      </c>
      <c r="G615" s="12">
        <f>(C615-VLOOKUP(E615,Riders!$A$2:$D$3499,4,FALSE))/365</f>
        <v>39.586301369863016</v>
      </c>
      <c r="H615" s="41">
        <v>20</v>
      </c>
      <c r="I615" s="87">
        <v>6.7939814814814816E-3</v>
      </c>
      <c r="J615">
        <v>45.956000000000003</v>
      </c>
    </row>
    <row r="616" spans="1:10" x14ac:dyDescent="0.45">
      <c r="A616" s="41" t="s">
        <v>74</v>
      </c>
      <c r="B616" s="41">
        <v>2019</v>
      </c>
      <c r="C616" s="43">
        <v>43800</v>
      </c>
      <c r="D616" s="41" t="s">
        <v>30</v>
      </c>
      <c r="E616" s="41" t="s">
        <v>303</v>
      </c>
      <c r="F616" s="41" t="s">
        <v>96</v>
      </c>
      <c r="G616" s="12">
        <f>(C616-VLOOKUP(E616,Riders!$A$2:$D$3499,4,FALSE))/365</f>
        <v>21.38082191780822</v>
      </c>
      <c r="H616" s="41">
        <v>21</v>
      </c>
      <c r="I616" s="87">
        <v>6.7939814814814816E-3</v>
      </c>
      <c r="J616">
        <v>45.956000000000003</v>
      </c>
    </row>
    <row r="617" spans="1:10" x14ac:dyDescent="0.45">
      <c r="A617" s="41" t="s">
        <v>74</v>
      </c>
      <c r="B617" s="41">
        <v>2019</v>
      </c>
      <c r="C617" s="43">
        <v>43800</v>
      </c>
      <c r="D617" s="41" t="s">
        <v>30</v>
      </c>
      <c r="E617" s="41" t="s">
        <v>3454</v>
      </c>
      <c r="F617" s="41" t="s">
        <v>3455</v>
      </c>
      <c r="G617" s="12">
        <f>(C617-VLOOKUP(E617,Riders!$A$2:$D$3499,4,FALSE))/365</f>
        <v>19.975342465753425</v>
      </c>
      <c r="H617" s="41">
        <v>22</v>
      </c>
      <c r="I617" s="87">
        <v>6.7939814814814816E-3</v>
      </c>
      <c r="J617">
        <v>45.956000000000003</v>
      </c>
    </row>
    <row r="618" spans="1:10" x14ac:dyDescent="0.45">
      <c r="A618" s="41" t="s">
        <v>74</v>
      </c>
      <c r="B618" s="41">
        <v>2019</v>
      </c>
      <c r="C618" s="43">
        <v>43800</v>
      </c>
      <c r="D618" s="41" t="s">
        <v>30</v>
      </c>
      <c r="E618" s="41" t="s">
        <v>258</v>
      </c>
      <c r="F618" s="41" t="s">
        <v>115</v>
      </c>
      <c r="G618" s="12" t="e">
        <f>(C618-VLOOKUP(E618,Riders!$A$2:$D$3499,4,FALSE))/365</f>
        <v>#N/A</v>
      </c>
      <c r="H618" s="41">
        <v>23</v>
      </c>
      <c r="I618" s="87">
        <v>6.7939814814814816E-3</v>
      </c>
      <c r="J618">
        <v>45.956000000000003</v>
      </c>
    </row>
    <row r="619" spans="1:10" x14ac:dyDescent="0.45">
      <c r="A619" s="45" t="s">
        <v>199</v>
      </c>
      <c r="B619" s="45">
        <v>2019</v>
      </c>
      <c r="C619" s="46">
        <v>43778</v>
      </c>
      <c r="D619" s="45" t="s">
        <v>30</v>
      </c>
      <c r="E619" s="45" t="s">
        <v>193</v>
      </c>
      <c r="F619" s="45" t="s">
        <v>46</v>
      </c>
      <c r="G619" s="12">
        <f>(C619-VLOOKUP(E619,Riders!$A$2:$D$3499,4,FALSE))/365</f>
        <v>24.013698630136986</v>
      </c>
      <c r="H619" s="45">
        <v>1</v>
      </c>
      <c r="I619" s="87">
        <v>6.4236111111111108E-3</v>
      </c>
      <c r="J619">
        <v>48.631</v>
      </c>
    </row>
    <row r="620" spans="1:10" x14ac:dyDescent="0.45">
      <c r="A620" s="45" t="s">
        <v>199</v>
      </c>
      <c r="B620" s="45">
        <v>2019</v>
      </c>
      <c r="C620" s="46">
        <v>43778</v>
      </c>
      <c r="D620" s="45" t="s">
        <v>30</v>
      </c>
      <c r="E620" s="45" t="s">
        <v>317</v>
      </c>
      <c r="F620" s="45" t="s">
        <v>52</v>
      </c>
      <c r="G620" s="12">
        <f>(C620-VLOOKUP(E620,Riders!$A$2:$D$3499,4,FALSE))/365</f>
        <v>27.098630136986301</v>
      </c>
      <c r="H620" s="45">
        <v>2</v>
      </c>
      <c r="I620" s="87">
        <v>6.4236111111111108E-3</v>
      </c>
      <c r="J620">
        <v>48.631</v>
      </c>
    </row>
    <row r="621" spans="1:10" x14ac:dyDescent="0.45">
      <c r="A621" s="45" t="s">
        <v>199</v>
      </c>
      <c r="B621" s="45">
        <v>2019</v>
      </c>
      <c r="C621" s="46">
        <v>43778</v>
      </c>
      <c r="D621" s="45" t="s">
        <v>30</v>
      </c>
      <c r="E621" s="45" t="s">
        <v>247</v>
      </c>
      <c r="F621" s="45" t="s">
        <v>34</v>
      </c>
      <c r="G621" s="12">
        <f>(C621-VLOOKUP(E621,Riders!$A$2:$D$3499,4,FALSE))/365</f>
        <v>37.093150684931508</v>
      </c>
      <c r="H621" s="45">
        <v>3</v>
      </c>
      <c r="I621" s="87">
        <v>6.4236111111111108E-3</v>
      </c>
      <c r="J621">
        <v>48.631</v>
      </c>
    </row>
    <row r="622" spans="1:10" x14ac:dyDescent="0.45">
      <c r="A622" s="45" t="s">
        <v>199</v>
      </c>
      <c r="B622" s="45">
        <v>2019</v>
      </c>
      <c r="C622" s="46">
        <v>43778</v>
      </c>
      <c r="D622" s="45" t="s">
        <v>30</v>
      </c>
      <c r="E622" s="45" t="s">
        <v>4728</v>
      </c>
      <c r="F622" s="45" t="s">
        <v>2347</v>
      </c>
      <c r="G622" s="12">
        <f>(C622-VLOOKUP(E622,Riders!$A$2:$D$3499,4,FALSE))/365</f>
        <v>27.216438356164385</v>
      </c>
      <c r="H622" s="45">
        <v>4</v>
      </c>
      <c r="I622" s="87">
        <v>6.4236111111111108E-3</v>
      </c>
      <c r="J622">
        <v>48.631</v>
      </c>
    </row>
    <row r="623" spans="1:10" x14ac:dyDescent="0.45">
      <c r="A623" s="45" t="s">
        <v>199</v>
      </c>
      <c r="B623" s="45">
        <v>2019</v>
      </c>
      <c r="C623" s="46">
        <v>43778</v>
      </c>
      <c r="D623" s="45" t="s">
        <v>30</v>
      </c>
      <c r="E623" s="45" t="s">
        <v>201</v>
      </c>
      <c r="F623" s="45" t="s">
        <v>49</v>
      </c>
      <c r="G623" s="12">
        <f>(C623-VLOOKUP(E623,Riders!$A$2:$D$3499,4,FALSE))/365</f>
        <v>22.597260273972601</v>
      </c>
      <c r="H623" s="45">
        <v>5</v>
      </c>
      <c r="I623" s="87">
        <v>6.4236111111111108E-3</v>
      </c>
      <c r="J623">
        <v>48.631</v>
      </c>
    </row>
    <row r="624" spans="1:10" x14ac:dyDescent="0.45">
      <c r="A624" s="45" t="s">
        <v>199</v>
      </c>
      <c r="B624" s="45">
        <v>2019</v>
      </c>
      <c r="C624" s="46">
        <v>43778</v>
      </c>
      <c r="D624" s="45" t="s">
        <v>30</v>
      </c>
      <c r="E624" s="45" t="s">
        <v>270</v>
      </c>
      <c r="F624" s="45" t="s">
        <v>91</v>
      </c>
      <c r="G624" s="12">
        <f>(C624-VLOOKUP(E624,Riders!$A$2:$D$3499,4,FALSE))/365</f>
        <v>27.92876712328767</v>
      </c>
      <c r="H624" s="45">
        <v>6</v>
      </c>
      <c r="I624" s="87">
        <v>6.4236111111111108E-3</v>
      </c>
      <c r="J624">
        <v>48.631</v>
      </c>
    </row>
    <row r="625" spans="1:10" x14ac:dyDescent="0.45">
      <c r="A625" s="45" t="s">
        <v>199</v>
      </c>
      <c r="B625" s="45">
        <v>2019</v>
      </c>
      <c r="C625" s="46">
        <v>43778</v>
      </c>
      <c r="D625" s="45" t="s">
        <v>30</v>
      </c>
      <c r="E625" s="45" t="s">
        <v>106</v>
      </c>
      <c r="F625" s="45" t="s">
        <v>61</v>
      </c>
      <c r="G625" s="12">
        <f>(C625-VLOOKUP(E625,Riders!$A$2:$D$3499,4,FALSE))/365</f>
        <v>18.882191780821916</v>
      </c>
      <c r="H625" s="45">
        <v>7</v>
      </c>
      <c r="I625" s="87">
        <v>6.4236111111111108E-3</v>
      </c>
      <c r="J625">
        <v>48.631</v>
      </c>
    </row>
    <row r="626" spans="1:10" x14ac:dyDescent="0.45">
      <c r="A626" s="45" t="s">
        <v>199</v>
      </c>
      <c r="B626" s="45">
        <v>2019</v>
      </c>
      <c r="C626" s="46">
        <v>43778</v>
      </c>
      <c r="D626" s="45" t="s">
        <v>30</v>
      </c>
      <c r="E626" s="45" t="s">
        <v>38</v>
      </c>
      <c r="F626" s="45" t="s">
        <v>40</v>
      </c>
      <c r="G626" s="12">
        <f>(C626-VLOOKUP(E626,Riders!$A$2:$D$3499,4,FALSE))/365</f>
        <v>22.739726027397261</v>
      </c>
      <c r="H626" s="45">
        <v>8</v>
      </c>
      <c r="I626" s="87">
        <v>6.4236111111111108E-3</v>
      </c>
      <c r="J626">
        <v>48.631</v>
      </c>
    </row>
    <row r="627" spans="1:10" x14ac:dyDescent="0.45">
      <c r="A627" s="45" t="s">
        <v>199</v>
      </c>
      <c r="B627" s="45">
        <v>2019</v>
      </c>
      <c r="C627" s="46">
        <v>43778</v>
      </c>
      <c r="D627" s="45" t="s">
        <v>30</v>
      </c>
      <c r="E627" s="45" t="s">
        <v>3886</v>
      </c>
      <c r="F627" s="45" t="s">
        <v>2334</v>
      </c>
      <c r="G627" s="12">
        <f>(C627-VLOOKUP(E627,Riders!$A$2:$D$3499,4,FALSE))/365</f>
        <v>20.350684931506848</v>
      </c>
      <c r="H627" s="45">
        <v>9</v>
      </c>
      <c r="I627" s="87">
        <v>6.4236111111111108E-3</v>
      </c>
      <c r="J627">
        <v>48.631</v>
      </c>
    </row>
    <row r="628" spans="1:10" x14ac:dyDescent="0.45">
      <c r="A628" s="45" t="s">
        <v>199</v>
      </c>
      <c r="B628" s="45">
        <v>2019</v>
      </c>
      <c r="C628" s="46">
        <v>43778</v>
      </c>
      <c r="D628" s="45" t="s">
        <v>30</v>
      </c>
      <c r="E628" s="45" t="s">
        <v>158</v>
      </c>
      <c r="F628" s="45" t="s">
        <v>58</v>
      </c>
      <c r="G628" s="12">
        <f>(C628-VLOOKUP(E628,Riders!$A$2:$D$3499,4,FALSE))/365</f>
        <v>22.854794520547944</v>
      </c>
      <c r="H628" s="45">
        <v>10</v>
      </c>
      <c r="I628" s="87">
        <v>6.4236111111111108E-3</v>
      </c>
      <c r="J628">
        <v>48.631</v>
      </c>
    </row>
    <row r="629" spans="1:10" x14ac:dyDescent="0.45">
      <c r="A629" s="45" t="s">
        <v>199</v>
      </c>
      <c r="B629" s="45">
        <v>2019</v>
      </c>
      <c r="C629" s="46">
        <v>43778</v>
      </c>
      <c r="D629" s="45" t="s">
        <v>30</v>
      </c>
      <c r="E629" s="45" t="s">
        <v>81</v>
      </c>
      <c r="F629" s="45" t="s">
        <v>83</v>
      </c>
      <c r="G629" s="12">
        <f>(C629-VLOOKUP(E629,Riders!$A$2:$D$3499,4,FALSE))/365</f>
        <v>23.476712328767125</v>
      </c>
      <c r="H629" s="45">
        <v>11</v>
      </c>
      <c r="I629" s="87">
        <v>6.4236111111111108E-3</v>
      </c>
      <c r="J629">
        <v>48.631</v>
      </c>
    </row>
    <row r="630" spans="1:10" x14ac:dyDescent="0.45">
      <c r="A630" s="45" t="s">
        <v>199</v>
      </c>
      <c r="B630" s="45">
        <v>2019</v>
      </c>
      <c r="C630" s="46">
        <v>43778</v>
      </c>
      <c r="D630" s="45" t="s">
        <v>30</v>
      </c>
      <c r="E630" s="45" t="s">
        <v>2068</v>
      </c>
      <c r="F630" s="45" t="s">
        <v>96</v>
      </c>
      <c r="G630" s="12">
        <f>(C630-VLOOKUP(E630,Riders!$A$2:$D$3499,4,FALSE))/365</f>
        <v>26.457534246575342</v>
      </c>
      <c r="H630" s="45">
        <v>12</v>
      </c>
      <c r="I630" s="87">
        <v>6.4236111111111108E-3</v>
      </c>
      <c r="J630">
        <v>48.631</v>
      </c>
    </row>
    <row r="631" spans="1:10" x14ac:dyDescent="0.45">
      <c r="A631" s="45" t="s">
        <v>199</v>
      </c>
      <c r="B631" s="45">
        <v>2019</v>
      </c>
      <c r="C631" s="46">
        <v>43778</v>
      </c>
      <c r="D631" s="45" t="s">
        <v>30</v>
      </c>
      <c r="E631" s="45" t="s">
        <v>170</v>
      </c>
      <c r="F631" s="45" t="s">
        <v>73</v>
      </c>
      <c r="G631" s="12">
        <f>(C631-VLOOKUP(E631,Riders!$A$2:$D$3499,4,FALSE))/365</f>
        <v>39.526027397260272</v>
      </c>
      <c r="H631" s="45">
        <v>13</v>
      </c>
      <c r="I631" s="87">
        <v>6.4236111111111108E-3</v>
      </c>
      <c r="J631">
        <v>48.631</v>
      </c>
    </row>
    <row r="632" spans="1:10" x14ac:dyDescent="0.45">
      <c r="A632" s="45" t="s">
        <v>199</v>
      </c>
      <c r="B632" s="45">
        <v>2019</v>
      </c>
      <c r="C632" s="46">
        <v>43778</v>
      </c>
      <c r="D632" s="45" t="s">
        <v>30</v>
      </c>
      <c r="E632" s="45" t="s">
        <v>2341</v>
      </c>
      <c r="F632" s="45" t="s">
        <v>2342</v>
      </c>
      <c r="G632" s="12">
        <f>(C632-VLOOKUP(E632,Riders!$A$2:$D$3499,4,FALSE))/365</f>
        <v>29.775342465753425</v>
      </c>
      <c r="H632" s="45">
        <v>14</v>
      </c>
      <c r="I632" s="87">
        <v>6.4236111111111108E-3</v>
      </c>
      <c r="J632">
        <v>48.631</v>
      </c>
    </row>
    <row r="633" spans="1:10" x14ac:dyDescent="0.45">
      <c r="A633" s="45" t="s">
        <v>199</v>
      </c>
      <c r="B633" s="45">
        <v>2019</v>
      </c>
      <c r="C633" s="46">
        <v>43778</v>
      </c>
      <c r="D633" s="45" t="s">
        <v>30</v>
      </c>
      <c r="E633" s="45" t="s">
        <v>137</v>
      </c>
      <c r="F633" s="45" t="s">
        <v>79</v>
      </c>
      <c r="G633" s="12">
        <f>(C633-VLOOKUP(E633,Riders!$A$2:$D$3499,4,FALSE))/365</f>
        <v>29.293150684931508</v>
      </c>
      <c r="H633" s="45">
        <v>15</v>
      </c>
      <c r="I633" s="87">
        <v>6.4236111111111108E-3</v>
      </c>
      <c r="J633">
        <v>48.631</v>
      </c>
    </row>
    <row r="634" spans="1:10" x14ac:dyDescent="0.45">
      <c r="A634" s="45" t="s">
        <v>199</v>
      </c>
      <c r="B634" s="45">
        <v>2019</v>
      </c>
      <c r="C634" s="46">
        <v>43778</v>
      </c>
      <c r="D634" s="45" t="s">
        <v>30</v>
      </c>
      <c r="E634" s="45" t="s">
        <v>53</v>
      </c>
      <c r="F634" s="45" t="s">
        <v>55</v>
      </c>
      <c r="G634" s="12">
        <f>(C634-VLOOKUP(E634,Riders!$A$2:$D$3499,4,FALSE))/365</f>
        <v>18.526027397260275</v>
      </c>
      <c r="H634" s="45">
        <v>16</v>
      </c>
      <c r="I634" s="87">
        <v>6.4236111111111108E-3</v>
      </c>
      <c r="J634">
        <v>48.631</v>
      </c>
    </row>
    <row r="635" spans="1:10" x14ac:dyDescent="0.45">
      <c r="A635" s="45" t="s">
        <v>199</v>
      </c>
      <c r="B635" s="45">
        <v>2019</v>
      </c>
      <c r="C635" s="46">
        <v>43778</v>
      </c>
      <c r="D635" s="45" t="s">
        <v>30</v>
      </c>
      <c r="E635" s="45" t="s">
        <v>209</v>
      </c>
      <c r="F635" s="45" t="s">
        <v>43</v>
      </c>
      <c r="G635" s="12">
        <f>(C635-VLOOKUP(E635,Riders!$A$2:$D$3499,4,FALSE))/365</f>
        <v>25.610958904109587</v>
      </c>
      <c r="H635" s="45">
        <v>17</v>
      </c>
      <c r="I635" s="87">
        <v>6.4236111111111108E-3</v>
      </c>
      <c r="J635">
        <v>48.631</v>
      </c>
    </row>
    <row r="636" spans="1:10" x14ac:dyDescent="0.45">
      <c r="A636" s="45" t="s">
        <v>199</v>
      </c>
      <c r="B636" s="45">
        <v>2019</v>
      </c>
      <c r="C636" s="46">
        <v>43778</v>
      </c>
      <c r="D636" s="45" t="s">
        <v>30</v>
      </c>
      <c r="E636" s="45" t="s">
        <v>97</v>
      </c>
      <c r="F636" s="45" t="s">
        <v>99</v>
      </c>
      <c r="G636" s="12">
        <f>(C636-VLOOKUP(E636,Riders!$A$2:$D$3499,4,FALSE))/365</f>
        <v>21.197260273972603</v>
      </c>
      <c r="H636" s="45">
        <v>18</v>
      </c>
      <c r="I636" s="87">
        <v>6.4236111111111108E-3</v>
      </c>
      <c r="J636">
        <v>48.631</v>
      </c>
    </row>
    <row r="637" spans="1:10" x14ac:dyDescent="0.45">
      <c r="A637" s="45" t="s">
        <v>199</v>
      </c>
      <c r="B637" s="45">
        <v>2019</v>
      </c>
      <c r="C637" s="46">
        <v>43778</v>
      </c>
      <c r="D637" s="45" t="s">
        <v>30</v>
      </c>
      <c r="E637" s="45" t="s">
        <v>239</v>
      </c>
      <c r="F637" s="45" t="s">
        <v>64</v>
      </c>
      <c r="G637" s="12">
        <f>(C637-VLOOKUP(E637,Riders!$A$2:$D$3499,4,FALSE))/365</f>
        <v>24.18904109589041</v>
      </c>
      <c r="H637" s="45">
        <v>19</v>
      </c>
      <c r="I637" s="87">
        <v>6.4236111111111108E-3</v>
      </c>
      <c r="J637">
        <v>48.631</v>
      </c>
    </row>
    <row r="638" spans="1:10" x14ac:dyDescent="0.45">
      <c r="A638" s="45" t="s">
        <v>199</v>
      </c>
      <c r="B638" s="45">
        <v>2019</v>
      </c>
      <c r="C638" s="46">
        <v>43778</v>
      </c>
      <c r="D638" s="45" t="s">
        <v>30</v>
      </c>
      <c r="E638" s="45" t="s">
        <v>241</v>
      </c>
      <c r="F638" s="45" t="s">
        <v>242</v>
      </c>
      <c r="G638" s="12">
        <f>(C638-VLOOKUP(E638,Riders!$A$2:$D$3499,4,FALSE))/365</f>
        <v>24.942465753424656</v>
      </c>
      <c r="H638" s="45">
        <v>20</v>
      </c>
      <c r="I638" s="87">
        <v>6.4236111111111108E-3</v>
      </c>
      <c r="J638">
        <v>48.631</v>
      </c>
    </row>
    <row r="639" spans="1:10" x14ac:dyDescent="0.45">
      <c r="A639" s="45" t="s">
        <v>199</v>
      </c>
      <c r="B639" s="45">
        <v>2019</v>
      </c>
      <c r="C639" s="46">
        <v>43778</v>
      </c>
      <c r="D639" s="45" t="s">
        <v>30</v>
      </c>
      <c r="E639" s="45" t="s">
        <v>307</v>
      </c>
      <c r="F639" s="45" t="s">
        <v>67</v>
      </c>
      <c r="G639" s="12">
        <f>(C639-VLOOKUP(E639,Riders!$A$2:$D$3499,4,FALSE))/365</f>
        <v>33</v>
      </c>
      <c r="H639" s="45">
        <v>21</v>
      </c>
      <c r="I639" s="87">
        <v>6.4236111111111108E-3</v>
      </c>
      <c r="J639">
        <v>48.631</v>
      </c>
    </row>
    <row r="640" spans="1:10" x14ac:dyDescent="0.45">
      <c r="A640" s="45" t="s">
        <v>199</v>
      </c>
      <c r="B640" s="45">
        <v>2019</v>
      </c>
      <c r="C640" s="46">
        <v>43778</v>
      </c>
      <c r="D640" s="45" t="s">
        <v>30</v>
      </c>
      <c r="E640" s="45" t="s">
        <v>4904</v>
      </c>
      <c r="F640" s="45" t="s">
        <v>131</v>
      </c>
      <c r="G640" s="12">
        <f>(C640-VLOOKUP(E640,Riders!$A$2:$D$3499,4,FALSE))/365</f>
        <v>26.147945205479452</v>
      </c>
      <c r="H640" s="45">
        <v>22</v>
      </c>
      <c r="I640" s="87">
        <v>6.4236111111111108E-3</v>
      </c>
      <c r="J640">
        <v>48.631</v>
      </c>
    </row>
    <row r="641" spans="1:10" x14ac:dyDescent="0.45">
      <c r="A641" s="45" t="s">
        <v>199</v>
      </c>
      <c r="B641" s="45">
        <v>2019</v>
      </c>
      <c r="C641" s="46">
        <v>43778</v>
      </c>
      <c r="D641" s="45" t="s">
        <v>30</v>
      </c>
      <c r="E641" s="45" t="s">
        <v>4429</v>
      </c>
      <c r="F641" s="45" t="s">
        <v>282</v>
      </c>
      <c r="G641" s="12">
        <f>(C641-VLOOKUP(E641,Riders!$A$2:$D$3499,4,FALSE))/365</f>
        <v>20.504109589041096</v>
      </c>
      <c r="H641" s="45">
        <v>23</v>
      </c>
      <c r="I641" s="87">
        <v>6.4236111111111108E-3</v>
      </c>
      <c r="J641">
        <v>48.631</v>
      </c>
    </row>
    <row r="642" spans="1:10" x14ac:dyDescent="0.45">
      <c r="A642" s="41" t="s">
        <v>319</v>
      </c>
      <c r="B642" s="41">
        <v>2019</v>
      </c>
      <c r="C642" s="43">
        <v>43772</v>
      </c>
      <c r="D642" s="41" t="s">
        <v>30</v>
      </c>
      <c r="E642" s="41" t="s">
        <v>147</v>
      </c>
      <c r="F642" s="41" t="s">
        <v>67</v>
      </c>
      <c r="G642" s="12">
        <f>(C642-VLOOKUP(E642,Riders!$A$2:$D$3499,4,FALSE))/365</f>
        <v>24.876712328767123</v>
      </c>
      <c r="H642" s="41">
        <v>1</v>
      </c>
      <c r="I642" s="87">
        <v>6.4351851851851853E-3</v>
      </c>
      <c r="J642">
        <v>48.511000000000003</v>
      </c>
    </row>
    <row r="643" spans="1:10" x14ac:dyDescent="0.45">
      <c r="A643" s="41" t="s">
        <v>319</v>
      </c>
      <c r="B643" s="41">
        <v>2019</v>
      </c>
      <c r="C643" s="43">
        <v>43772</v>
      </c>
      <c r="D643" s="41" t="s">
        <v>30</v>
      </c>
      <c r="E643" s="41" t="s">
        <v>224</v>
      </c>
      <c r="F643" s="41" t="s">
        <v>79</v>
      </c>
      <c r="G643" s="12">
        <f>(C643-VLOOKUP(E643,Riders!$A$2:$D$3499,4,FALSE))/365</f>
        <v>27.545205479452054</v>
      </c>
      <c r="H643" s="41">
        <v>2</v>
      </c>
      <c r="I643" s="87">
        <v>6.4351851851851853E-3</v>
      </c>
      <c r="J643">
        <v>48.511000000000003</v>
      </c>
    </row>
    <row r="644" spans="1:10" x14ac:dyDescent="0.45">
      <c r="A644" s="41" t="s">
        <v>319</v>
      </c>
      <c r="B644" s="41">
        <v>2019</v>
      </c>
      <c r="C644" s="43">
        <v>43772</v>
      </c>
      <c r="D644" s="41" t="s">
        <v>30</v>
      </c>
      <c r="E644" s="41" t="s">
        <v>230</v>
      </c>
      <c r="F644" s="41" t="s">
        <v>61</v>
      </c>
      <c r="G644" s="12">
        <f>(C644-VLOOKUP(E644,Riders!$A$2:$D$3499,4,FALSE))/365</f>
        <v>20.298630136986301</v>
      </c>
      <c r="H644" s="41">
        <v>3</v>
      </c>
      <c r="I644" s="87">
        <v>6.4351851851851853E-3</v>
      </c>
      <c r="J644">
        <v>48.511000000000003</v>
      </c>
    </row>
    <row r="645" spans="1:10" x14ac:dyDescent="0.45">
      <c r="A645" s="41" t="s">
        <v>319</v>
      </c>
      <c r="B645" s="41">
        <v>2019</v>
      </c>
      <c r="C645" s="43">
        <v>43772</v>
      </c>
      <c r="D645" s="41" t="s">
        <v>30</v>
      </c>
      <c r="E645" s="41" t="s">
        <v>247</v>
      </c>
      <c r="F645" s="41" t="s">
        <v>34</v>
      </c>
      <c r="G645" s="12">
        <f>(C645-VLOOKUP(E645,Riders!$A$2:$D$3499,4,FALSE))/365</f>
        <v>37.076712328767123</v>
      </c>
      <c r="H645" s="41">
        <v>4</v>
      </c>
      <c r="I645" s="87">
        <v>6.4351851851851853E-3</v>
      </c>
      <c r="J645">
        <v>48.511000000000003</v>
      </c>
    </row>
    <row r="646" spans="1:10" x14ac:dyDescent="0.45">
      <c r="A646" s="41" t="s">
        <v>319</v>
      </c>
      <c r="B646" s="41">
        <v>2019</v>
      </c>
      <c r="C646" s="43">
        <v>43772</v>
      </c>
      <c r="D646" s="41" t="s">
        <v>30</v>
      </c>
      <c r="E646" s="41" t="s">
        <v>81</v>
      </c>
      <c r="F646" s="41" t="s">
        <v>83</v>
      </c>
      <c r="G646" s="12">
        <f>(C646-VLOOKUP(E646,Riders!$A$2:$D$3499,4,FALSE))/365</f>
        <v>23.460273972602739</v>
      </c>
      <c r="H646" s="41">
        <v>5</v>
      </c>
      <c r="I646" s="87">
        <v>6.4351851851851853E-3</v>
      </c>
      <c r="J646">
        <v>48.511000000000003</v>
      </c>
    </row>
    <row r="647" spans="1:10" x14ac:dyDescent="0.45">
      <c r="A647" s="41" t="s">
        <v>319</v>
      </c>
      <c r="B647" s="41">
        <v>2019</v>
      </c>
      <c r="C647" s="43">
        <v>43772</v>
      </c>
      <c r="D647" s="41" t="s">
        <v>30</v>
      </c>
      <c r="E647" s="41" t="s">
        <v>3454</v>
      </c>
      <c r="F647" s="41" t="s">
        <v>3455</v>
      </c>
      <c r="G647" s="12">
        <f>(C647-VLOOKUP(E647,Riders!$A$2:$D$3499,4,FALSE))/365</f>
        <v>19.898630136986302</v>
      </c>
      <c r="H647" s="41">
        <v>6</v>
      </c>
      <c r="I647" s="87">
        <v>6.4351851851851853E-3</v>
      </c>
      <c r="J647">
        <v>48.511000000000003</v>
      </c>
    </row>
    <row r="648" spans="1:10" x14ac:dyDescent="0.45">
      <c r="A648" s="41" t="s">
        <v>319</v>
      </c>
      <c r="B648" s="41">
        <v>2019</v>
      </c>
      <c r="C648" s="43">
        <v>43772</v>
      </c>
      <c r="D648" s="41" t="s">
        <v>30</v>
      </c>
      <c r="E648" s="41" t="s">
        <v>157</v>
      </c>
      <c r="F648" s="41" t="s">
        <v>52</v>
      </c>
      <c r="G648" s="12">
        <f>(C648-VLOOKUP(E648,Riders!$A$2:$D$3499,4,FALSE))/365</f>
        <v>20.82191780821918</v>
      </c>
      <c r="H648" s="41">
        <v>7</v>
      </c>
      <c r="I648" s="87">
        <v>6.4351851851851853E-3</v>
      </c>
      <c r="J648">
        <v>48.511000000000003</v>
      </c>
    </row>
    <row r="649" spans="1:10" x14ac:dyDescent="0.45">
      <c r="A649" s="41" t="s">
        <v>319</v>
      </c>
      <c r="B649" s="41">
        <v>2019</v>
      </c>
      <c r="C649" s="43">
        <v>43772</v>
      </c>
      <c r="D649" s="41" t="s">
        <v>30</v>
      </c>
      <c r="E649" s="41" t="s">
        <v>3886</v>
      </c>
      <c r="F649" s="41" t="s">
        <v>2334</v>
      </c>
      <c r="G649" s="12">
        <f>(C649-VLOOKUP(E649,Riders!$A$2:$D$3499,4,FALSE))/365</f>
        <v>20.334246575342465</v>
      </c>
      <c r="H649" s="41">
        <v>8</v>
      </c>
      <c r="I649" s="87">
        <v>6.4351851851851853E-3</v>
      </c>
      <c r="J649">
        <v>48.511000000000003</v>
      </c>
    </row>
    <row r="650" spans="1:10" x14ac:dyDescent="0.45">
      <c r="A650" s="1" t="s">
        <v>319</v>
      </c>
      <c r="B650" s="1">
        <v>2019</v>
      </c>
      <c r="C650" s="2">
        <v>43772</v>
      </c>
      <c r="D650" s="1" t="s">
        <v>30</v>
      </c>
      <c r="E650" s="41" t="s">
        <v>271</v>
      </c>
      <c r="F650" s="41" t="s">
        <v>46</v>
      </c>
      <c r="G650" s="12">
        <f>(C650-VLOOKUP(E650,Riders!$A$2:$D$3499,4,FALSE))/365</f>
        <v>29.660273972602738</v>
      </c>
      <c r="H650" s="41">
        <v>9</v>
      </c>
      <c r="I650" s="87">
        <v>6.4351851851851853E-3</v>
      </c>
      <c r="J650">
        <v>48.511000000000003</v>
      </c>
    </row>
    <row r="651" spans="1:10" x14ac:dyDescent="0.45">
      <c r="A651" s="1" t="s">
        <v>319</v>
      </c>
      <c r="B651" s="1">
        <v>2019</v>
      </c>
      <c r="C651" s="2">
        <v>43772</v>
      </c>
      <c r="D651" s="1" t="s">
        <v>30</v>
      </c>
      <c r="E651" s="41" t="s">
        <v>239</v>
      </c>
      <c r="F651" s="41" t="s">
        <v>64</v>
      </c>
      <c r="G651" s="12">
        <f>(C651-VLOOKUP(E651,Riders!$A$2:$D$3499,4,FALSE))/365</f>
        <v>24.172602739726027</v>
      </c>
      <c r="H651" s="41">
        <v>10</v>
      </c>
      <c r="I651" s="87">
        <v>6.4351851851851853E-3</v>
      </c>
      <c r="J651">
        <v>48.511000000000003</v>
      </c>
    </row>
    <row r="652" spans="1:10" x14ac:dyDescent="0.45">
      <c r="A652" s="1" t="s">
        <v>319</v>
      </c>
      <c r="B652" s="1">
        <v>2019</v>
      </c>
      <c r="C652" s="2">
        <v>43772</v>
      </c>
      <c r="D652" s="1" t="s">
        <v>30</v>
      </c>
      <c r="E652" s="41" t="s">
        <v>158</v>
      </c>
      <c r="F652" s="41" t="s">
        <v>58</v>
      </c>
      <c r="G652" s="12">
        <f>(C652-VLOOKUP(E652,Riders!$A$2:$D$3499,4,FALSE))/365</f>
        <v>22.838356164383562</v>
      </c>
      <c r="H652" s="41">
        <v>11</v>
      </c>
      <c r="I652" s="87">
        <v>6.4351851851851853E-3</v>
      </c>
      <c r="J652">
        <v>48.511000000000003</v>
      </c>
    </row>
    <row r="653" spans="1:10" x14ac:dyDescent="0.45">
      <c r="A653" s="1" t="s">
        <v>319</v>
      </c>
      <c r="B653" s="1">
        <v>2019</v>
      </c>
      <c r="C653" s="2">
        <v>43772</v>
      </c>
      <c r="D653" s="1" t="s">
        <v>30</v>
      </c>
      <c r="E653" s="41" t="s">
        <v>278</v>
      </c>
      <c r="F653" s="41" t="s">
        <v>282</v>
      </c>
      <c r="G653" s="12">
        <f>(C653-VLOOKUP(E653,Riders!$A$2:$D$3499,4,FALSE))/365</f>
        <v>23.084931506849315</v>
      </c>
      <c r="H653" s="41">
        <v>12</v>
      </c>
      <c r="I653" s="87">
        <v>6.4351851851851853E-3</v>
      </c>
      <c r="J653">
        <v>48.511000000000003</v>
      </c>
    </row>
    <row r="654" spans="1:10" x14ac:dyDescent="0.45">
      <c r="A654" s="1" t="s">
        <v>319</v>
      </c>
      <c r="B654" s="1">
        <v>2019</v>
      </c>
      <c r="C654" s="2">
        <v>43772</v>
      </c>
      <c r="D654" s="1" t="s">
        <v>30</v>
      </c>
      <c r="E654" s="1" t="s">
        <v>4728</v>
      </c>
      <c r="F654" s="41" t="s">
        <v>2347</v>
      </c>
      <c r="G654" s="12">
        <f>(C654-VLOOKUP(E654,Riders!$A$2:$D$3499,4,FALSE))/365</f>
        <v>27.2</v>
      </c>
      <c r="H654" s="41">
        <v>13</v>
      </c>
      <c r="I654" s="87">
        <v>6.4351851851851853E-3</v>
      </c>
      <c r="J654">
        <v>48.511000000000003</v>
      </c>
    </row>
    <row r="655" spans="1:10" x14ac:dyDescent="0.45">
      <c r="A655" s="1" t="s">
        <v>319</v>
      </c>
      <c r="B655" s="1">
        <v>2019</v>
      </c>
      <c r="C655" s="2">
        <v>43772</v>
      </c>
      <c r="D655" s="1" t="s">
        <v>30</v>
      </c>
      <c r="E655" s="41" t="s">
        <v>294</v>
      </c>
      <c r="F655" s="41" t="s">
        <v>43</v>
      </c>
      <c r="G655" s="12">
        <f>(C655-VLOOKUP(E655,Riders!$A$2:$D$3499,4,FALSE))/365</f>
        <v>27.19178082191781</v>
      </c>
      <c r="H655" s="41">
        <v>14</v>
      </c>
      <c r="I655" s="87">
        <v>6.4351851851851853E-3</v>
      </c>
      <c r="J655">
        <v>48.511000000000003</v>
      </c>
    </row>
    <row r="656" spans="1:10" x14ac:dyDescent="0.45">
      <c r="A656" s="1" t="s">
        <v>319</v>
      </c>
      <c r="B656" s="1">
        <v>2019</v>
      </c>
      <c r="C656" s="2">
        <v>43772</v>
      </c>
      <c r="D656" s="1" t="s">
        <v>30</v>
      </c>
      <c r="E656" s="41" t="s">
        <v>241</v>
      </c>
      <c r="F656" s="41" t="s">
        <v>242</v>
      </c>
      <c r="G656" s="12">
        <f>(C656-VLOOKUP(E656,Riders!$A$2:$D$3499,4,FALSE))/365</f>
        <v>24.926027397260274</v>
      </c>
      <c r="H656" s="41">
        <v>15</v>
      </c>
      <c r="I656" s="87">
        <v>6.4351851851851853E-3</v>
      </c>
      <c r="J656">
        <v>48.511000000000003</v>
      </c>
    </row>
    <row r="657" spans="1:10" x14ac:dyDescent="0.45">
      <c r="A657" s="1" t="s">
        <v>319</v>
      </c>
      <c r="B657" s="1">
        <v>2019</v>
      </c>
      <c r="C657" s="2">
        <v>43772</v>
      </c>
      <c r="D657" s="1" t="s">
        <v>30</v>
      </c>
      <c r="E657" s="41" t="s">
        <v>53</v>
      </c>
      <c r="F657" s="41" t="s">
        <v>55</v>
      </c>
      <c r="G657" s="12">
        <f>(C657-VLOOKUP(E657,Riders!$A$2:$D$3499,4,FALSE))/365</f>
        <v>18.509589041095889</v>
      </c>
      <c r="H657" s="41">
        <v>16</v>
      </c>
      <c r="I657" s="87">
        <v>6.4351851851851853E-3</v>
      </c>
      <c r="J657">
        <v>48.511000000000003</v>
      </c>
    </row>
    <row r="658" spans="1:10" x14ac:dyDescent="0.45">
      <c r="A658" s="1" t="s">
        <v>319</v>
      </c>
      <c r="B658" s="1">
        <v>2019</v>
      </c>
      <c r="C658" s="2">
        <v>43772</v>
      </c>
      <c r="D658" s="1" t="s">
        <v>30</v>
      </c>
      <c r="E658" s="41" t="s">
        <v>97</v>
      </c>
      <c r="F658" s="41" t="s">
        <v>99</v>
      </c>
      <c r="G658" s="12">
        <f>(C658-VLOOKUP(E658,Riders!$A$2:$D$3499,4,FALSE))/365</f>
        <v>21.18082191780822</v>
      </c>
      <c r="H658" s="41">
        <v>17</v>
      </c>
      <c r="I658" s="87">
        <v>6.4351851851851853E-3</v>
      </c>
      <c r="J658">
        <v>48.511000000000003</v>
      </c>
    </row>
    <row r="659" spans="1:10" x14ac:dyDescent="0.45">
      <c r="A659" s="1" t="s">
        <v>319</v>
      </c>
      <c r="B659" s="1">
        <v>2019</v>
      </c>
      <c r="C659" s="2">
        <v>43772</v>
      </c>
      <c r="D659" s="1" t="s">
        <v>30</v>
      </c>
      <c r="E659" s="41" t="s">
        <v>305</v>
      </c>
      <c r="F659" s="41" t="s">
        <v>251</v>
      </c>
      <c r="G659" s="12">
        <f>(C659-VLOOKUP(E659,Riders!$A$2:$D$3499,4,FALSE))/365</f>
        <v>35.282191780821918</v>
      </c>
      <c r="H659" s="41">
        <v>18</v>
      </c>
      <c r="I659" s="87">
        <v>6.4351851851851853E-3</v>
      </c>
      <c r="J659">
        <v>48.511000000000003</v>
      </c>
    </row>
    <row r="660" spans="1:10" x14ac:dyDescent="0.45">
      <c r="A660" s="1" t="s">
        <v>319</v>
      </c>
      <c r="B660" s="1">
        <v>2019</v>
      </c>
      <c r="C660" s="2">
        <v>43772</v>
      </c>
      <c r="D660" s="1" t="s">
        <v>30</v>
      </c>
      <c r="E660" s="41" t="s">
        <v>293</v>
      </c>
      <c r="F660" s="41" t="s">
        <v>40</v>
      </c>
      <c r="G660" s="12">
        <f>(C660-VLOOKUP(E660,Riders!$A$2:$D$3499,4,FALSE))/365</f>
        <v>25.408219178082192</v>
      </c>
      <c r="H660" s="41">
        <v>19</v>
      </c>
      <c r="I660" s="87">
        <v>6.4351851851851853E-3</v>
      </c>
      <c r="J660">
        <v>48.511000000000003</v>
      </c>
    </row>
    <row r="661" spans="1:10" x14ac:dyDescent="0.45">
      <c r="A661" s="1" t="s">
        <v>319</v>
      </c>
      <c r="B661" s="1">
        <v>2019</v>
      </c>
      <c r="C661" s="2">
        <v>43772</v>
      </c>
      <c r="D661" s="1" t="s">
        <v>30</v>
      </c>
      <c r="E661" s="41" t="s">
        <v>5185</v>
      </c>
      <c r="F661" s="41" t="s">
        <v>2342</v>
      </c>
      <c r="G661" s="12" t="e">
        <f>(C661-VLOOKUP(E661,Riders!$A$2:$D$3499,4,FALSE))/365</f>
        <v>#N/A</v>
      </c>
      <c r="H661" s="41">
        <v>20</v>
      </c>
      <c r="I661" s="87">
        <v>6.4351851851851853E-3</v>
      </c>
      <c r="J661">
        <v>48.511000000000003</v>
      </c>
    </row>
    <row r="662" spans="1:10" x14ac:dyDescent="0.45">
      <c r="A662" s="1" t="s">
        <v>319</v>
      </c>
      <c r="B662" s="1">
        <v>2019</v>
      </c>
      <c r="C662" s="2">
        <v>43772</v>
      </c>
      <c r="D662" s="1" t="s">
        <v>30</v>
      </c>
      <c r="E662" s="41" t="s">
        <v>4904</v>
      </c>
      <c r="F662" s="41" t="s">
        <v>131</v>
      </c>
      <c r="G662" s="12">
        <f>(C662-VLOOKUP(E662,Riders!$A$2:$D$3499,4,FALSE))/365</f>
        <v>26.13150684931507</v>
      </c>
      <c r="H662" s="41">
        <v>21</v>
      </c>
      <c r="I662" s="87">
        <v>6.4351851851851853E-3</v>
      </c>
      <c r="J662">
        <v>48.511000000000003</v>
      </c>
    </row>
    <row r="663" spans="1:10" x14ac:dyDescent="0.45">
      <c r="A663" s="1" t="s">
        <v>319</v>
      </c>
      <c r="B663" s="1">
        <v>2019</v>
      </c>
      <c r="C663" s="2">
        <v>43772</v>
      </c>
      <c r="D663" s="1" t="s">
        <v>30</v>
      </c>
      <c r="E663" s="1" t="s">
        <v>170</v>
      </c>
      <c r="F663" s="41" t="s">
        <v>73</v>
      </c>
      <c r="G663" s="12">
        <f>(C663-VLOOKUP(E663,Riders!$A$2:$D$3499,4,FALSE))/365</f>
        <v>39.509589041095893</v>
      </c>
      <c r="H663" s="41">
        <v>22</v>
      </c>
      <c r="I663" s="87">
        <v>6.4351851851851853E-3</v>
      </c>
      <c r="J663">
        <v>48.511000000000003</v>
      </c>
    </row>
    <row r="664" spans="1:10" x14ac:dyDescent="0.45">
      <c r="A664" s="1" t="s">
        <v>319</v>
      </c>
      <c r="B664" s="1">
        <v>2019</v>
      </c>
      <c r="C664" s="2">
        <v>43772</v>
      </c>
      <c r="D664" s="1" t="s">
        <v>30</v>
      </c>
      <c r="E664" s="41" t="s">
        <v>164</v>
      </c>
      <c r="F664" s="41" t="s">
        <v>96</v>
      </c>
      <c r="G664" s="12">
        <f>(C664-VLOOKUP(E664,Riders!$A$2:$D$3499,4,FALSE))/365</f>
        <v>20.736986301369864</v>
      </c>
      <c r="H664" s="41">
        <v>23</v>
      </c>
      <c r="I664" s="87">
        <v>6.4351851851851853E-3</v>
      </c>
      <c r="J664">
        <v>48.511000000000003</v>
      </c>
    </row>
    <row r="665" spans="1:10" x14ac:dyDescent="0.45">
      <c r="A665" s="1" t="s">
        <v>319</v>
      </c>
      <c r="B665" s="1">
        <v>2019</v>
      </c>
      <c r="C665" s="2">
        <v>43772</v>
      </c>
      <c r="D665" s="1" t="s">
        <v>30</v>
      </c>
      <c r="E665" s="41" t="s">
        <v>4764</v>
      </c>
      <c r="F665" s="41" t="s">
        <v>2221</v>
      </c>
      <c r="G665" s="12">
        <f>(C665-VLOOKUP(E665,Riders!$A$2:$D$3499,4,FALSE))/365</f>
        <v>21.646575342465752</v>
      </c>
      <c r="H665" s="41">
        <v>24</v>
      </c>
      <c r="I665" s="87">
        <v>6.4351851851851853E-3</v>
      </c>
      <c r="J665">
        <v>48.511000000000003</v>
      </c>
    </row>
    <row r="666" spans="1:10" x14ac:dyDescent="0.45">
      <c r="A666" s="4" t="s">
        <v>322</v>
      </c>
      <c r="B666" s="4">
        <v>2019</v>
      </c>
      <c r="C666" s="5">
        <v>43525</v>
      </c>
      <c r="D666" s="4" t="s">
        <v>103</v>
      </c>
      <c r="E666" s="45" t="s">
        <v>230</v>
      </c>
      <c r="F666" s="45" t="s">
        <v>61</v>
      </c>
      <c r="G666" s="12">
        <f>(C666-VLOOKUP(E666,Riders!$A$2:$D$3499,4,FALSE))/365</f>
        <v>19.621917808219177</v>
      </c>
      <c r="H666" s="45">
        <v>1</v>
      </c>
      <c r="I666" s="87">
        <v>6.7592592592592591E-3</v>
      </c>
      <c r="J666">
        <v>46.174999999999997</v>
      </c>
    </row>
    <row r="667" spans="1:10" x14ac:dyDescent="0.45">
      <c r="A667" s="4" t="s">
        <v>322</v>
      </c>
      <c r="B667" s="4">
        <v>2019</v>
      </c>
      <c r="C667" s="5">
        <v>43525</v>
      </c>
      <c r="D667" s="4" t="s">
        <v>103</v>
      </c>
      <c r="E667" s="45" t="s">
        <v>270</v>
      </c>
      <c r="F667" s="45" t="s">
        <v>91</v>
      </c>
      <c r="G667" s="12">
        <f>(C667-VLOOKUP(E667,Riders!$A$2:$D$3499,4,FALSE))/365</f>
        <v>27.235616438356164</v>
      </c>
      <c r="H667" s="45">
        <v>2</v>
      </c>
      <c r="I667" s="87">
        <v>6.7592592592592591E-3</v>
      </c>
      <c r="J667">
        <v>46.174999999999997</v>
      </c>
    </row>
    <row r="668" spans="1:10" x14ac:dyDescent="0.45">
      <c r="A668" s="4" t="s">
        <v>322</v>
      </c>
      <c r="B668" s="4">
        <v>2019</v>
      </c>
      <c r="C668" s="5">
        <v>43525</v>
      </c>
      <c r="D668" s="4" t="s">
        <v>103</v>
      </c>
      <c r="E668" s="45" t="s">
        <v>147</v>
      </c>
      <c r="F668" s="45" t="s">
        <v>67</v>
      </c>
      <c r="G668" s="12">
        <f>(C668-VLOOKUP(E668,Riders!$A$2:$D$3499,4,FALSE))/365</f>
        <v>24.2</v>
      </c>
      <c r="H668" s="45">
        <v>3</v>
      </c>
      <c r="I668" s="87">
        <v>6.7592592592592591E-3</v>
      </c>
      <c r="J668">
        <v>46.174999999999997</v>
      </c>
    </row>
    <row r="669" spans="1:10" x14ac:dyDescent="0.45">
      <c r="A669" s="4" t="s">
        <v>322</v>
      </c>
      <c r="B669" s="4">
        <v>2019</v>
      </c>
      <c r="C669" s="5">
        <v>43525</v>
      </c>
      <c r="D669" s="4" t="s">
        <v>103</v>
      </c>
      <c r="E669" s="45" t="s">
        <v>247</v>
      </c>
      <c r="F669" s="45" t="s">
        <v>34</v>
      </c>
      <c r="G669" s="12">
        <f>(C669-VLOOKUP(E669,Riders!$A$2:$D$3499,4,FALSE))/365</f>
        <v>36.4</v>
      </c>
      <c r="H669" s="45">
        <v>4</v>
      </c>
      <c r="I669" s="87">
        <v>6.7592592592592591E-3</v>
      </c>
      <c r="J669">
        <v>46.174999999999997</v>
      </c>
    </row>
    <row r="670" spans="1:10" x14ac:dyDescent="0.45">
      <c r="A670" s="4" t="s">
        <v>322</v>
      </c>
      <c r="B670" s="4">
        <v>2019</v>
      </c>
      <c r="C670" s="5">
        <v>43525</v>
      </c>
      <c r="D670" s="4" t="s">
        <v>103</v>
      </c>
      <c r="E670" s="45" t="s">
        <v>275</v>
      </c>
      <c r="F670" s="45" t="s">
        <v>64</v>
      </c>
      <c r="G670" s="12">
        <f>(C670-VLOOKUP(E670,Riders!$A$2:$D$3499,4,FALSE))/365</f>
        <v>26.863013698630137</v>
      </c>
      <c r="H670" s="45">
        <v>5</v>
      </c>
      <c r="I670" s="87">
        <v>6.7592592592592591E-3</v>
      </c>
      <c r="J670">
        <v>46.174999999999997</v>
      </c>
    </row>
    <row r="671" spans="1:10" x14ac:dyDescent="0.45">
      <c r="A671" s="4" t="s">
        <v>322</v>
      </c>
      <c r="B671" s="4">
        <v>2019</v>
      </c>
      <c r="C671" s="5">
        <v>43525</v>
      </c>
      <c r="D671" s="4" t="s">
        <v>103</v>
      </c>
      <c r="E671" s="45" t="s">
        <v>201</v>
      </c>
      <c r="F671" s="45" t="s">
        <v>49</v>
      </c>
      <c r="G671" s="12">
        <f>(C671-VLOOKUP(E671,Riders!$A$2:$D$3499,4,FALSE))/365</f>
        <v>21.904109589041095</v>
      </c>
      <c r="H671" s="45">
        <v>6</v>
      </c>
      <c r="I671" s="87">
        <v>6.7592592592592591E-3</v>
      </c>
      <c r="J671">
        <v>46.174999999999997</v>
      </c>
    </row>
    <row r="672" spans="1:10" x14ac:dyDescent="0.45">
      <c r="A672" s="26" t="s">
        <v>322</v>
      </c>
      <c r="B672" s="26">
        <v>2019</v>
      </c>
      <c r="C672" s="46">
        <v>43525</v>
      </c>
      <c r="D672" s="26" t="s">
        <v>103</v>
      </c>
      <c r="E672" s="45" t="s">
        <v>2068</v>
      </c>
      <c r="F672" s="45" t="s">
        <v>96</v>
      </c>
      <c r="G672" s="12">
        <f>(C672-VLOOKUP(E672,Riders!$A$2:$D$3499,4,FALSE))/365</f>
        <v>25.764383561643836</v>
      </c>
      <c r="H672" s="45">
        <v>7</v>
      </c>
      <c r="I672" s="87">
        <v>6.7592592592592591E-3</v>
      </c>
      <c r="J672">
        <v>46.174999999999997</v>
      </c>
    </row>
    <row r="673" spans="1:10" x14ac:dyDescent="0.45">
      <c r="A673" s="26" t="s">
        <v>322</v>
      </c>
      <c r="B673" s="26">
        <v>2019</v>
      </c>
      <c r="C673" s="46">
        <v>43525</v>
      </c>
      <c r="D673" s="26" t="s">
        <v>103</v>
      </c>
      <c r="E673" s="45" t="s">
        <v>158</v>
      </c>
      <c r="F673" s="45" t="s">
        <v>58</v>
      </c>
      <c r="G673" s="12">
        <f>(C673-VLOOKUP(E673,Riders!$A$2:$D$3499,4,FALSE))/365</f>
        <v>22.161643835616438</v>
      </c>
      <c r="H673" s="45">
        <v>8</v>
      </c>
      <c r="I673" s="87">
        <v>6.7592592592592591E-3</v>
      </c>
      <c r="J673">
        <v>46.174999999999997</v>
      </c>
    </row>
    <row r="674" spans="1:10" x14ac:dyDescent="0.45">
      <c r="A674" s="26" t="s">
        <v>322</v>
      </c>
      <c r="B674" s="26">
        <v>2019</v>
      </c>
      <c r="C674" s="46">
        <v>43525</v>
      </c>
      <c r="D674" s="26" t="s">
        <v>103</v>
      </c>
      <c r="E674" s="45" t="s">
        <v>81</v>
      </c>
      <c r="F674" s="45" t="s">
        <v>83</v>
      </c>
      <c r="G674" s="12">
        <f>(C674-VLOOKUP(E674,Riders!$A$2:$D$3499,4,FALSE))/365</f>
        <v>22.783561643835615</v>
      </c>
      <c r="H674" s="45">
        <v>9</v>
      </c>
      <c r="I674" s="87">
        <v>6.7592592592592591E-3</v>
      </c>
      <c r="J674">
        <v>46.174999999999997</v>
      </c>
    </row>
    <row r="675" spans="1:10" x14ac:dyDescent="0.45">
      <c r="A675" s="26" t="s">
        <v>322</v>
      </c>
      <c r="B675" s="26">
        <v>2019</v>
      </c>
      <c r="C675" s="46">
        <v>43525</v>
      </c>
      <c r="D675" s="26" t="s">
        <v>103</v>
      </c>
      <c r="E675" s="45" t="s">
        <v>3886</v>
      </c>
      <c r="F675" s="45" t="s">
        <v>2334</v>
      </c>
      <c r="G675" s="12">
        <f>(C675-VLOOKUP(E675,Riders!$A$2:$D$3499,4,FALSE))/365</f>
        <v>19.657534246575342</v>
      </c>
      <c r="H675" s="45">
        <v>10</v>
      </c>
      <c r="I675" s="87">
        <v>6.7592592592592591E-3</v>
      </c>
      <c r="J675">
        <v>46.174999999999997</v>
      </c>
    </row>
    <row r="676" spans="1:10" x14ac:dyDescent="0.45">
      <c r="A676" s="26" t="s">
        <v>322</v>
      </c>
      <c r="B676" s="26">
        <v>2019</v>
      </c>
      <c r="C676" s="46">
        <v>43525</v>
      </c>
      <c r="D676" s="26" t="s">
        <v>103</v>
      </c>
      <c r="E676" s="45" t="s">
        <v>104</v>
      </c>
      <c r="F676" s="45" t="s">
        <v>79</v>
      </c>
      <c r="G676" s="12">
        <f>(C676-VLOOKUP(E676,Riders!$A$2:$D$3499,4,FALSE))/365</f>
        <v>24.986301369863014</v>
      </c>
      <c r="H676" s="45">
        <v>11</v>
      </c>
      <c r="I676" s="87">
        <v>6.7592592592592591E-3</v>
      </c>
      <c r="J676">
        <v>46.174999999999997</v>
      </c>
    </row>
    <row r="677" spans="1:10" x14ac:dyDescent="0.45">
      <c r="A677" s="26" t="s">
        <v>322</v>
      </c>
      <c r="B677" s="26">
        <v>2019</v>
      </c>
      <c r="C677" s="46">
        <v>43525</v>
      </c>
      <c r="D677" s="26" t="s">
        <v>103</v>
      </c>
      <c r="E677" s="45" t="s">
        <v>328</v>
      </c>
      <c r="F677" s="45" t="s">
        <v>52</v>
      </c>
      <c r="G677" s="12">
        <f>(C677-VLOOKUP(E677,Riders!$A$2:$D$3499,4,FALSE))/365</f>
        <v>27.531506849315068</v>
      </c>
      <c r="H677" s="45">
        <v>12</v>
      </c>
      <c r="I677" s="87">
        <v>6.7592592592592591E-3</v>
      </c>
      <c r="J677">
        <v>46.174999999999997</v>
      </c>
    </row>
    <row r="678" spans="1:10" x14ac:dyDescent="0.45">
      <c r="A678" s="26" t="s">
        <v>322</v>
      </c>
      <c r="B678" s="26">
        <v>2019</v>
      </c>
      <c r="C678" s="46">
        <v>43525</v>
      </c>
      <c r="D678" s="26" t="s">
        <v>103</v>
      </c>
      <c r="E678" s="45" t="s">
        <v>273</v>
      </c>
      <c r="F678" s="45" t="s">
        <v>37</v>
      </c>
      <c r="G678" s="12">
        <f>(C678-VLOOKUP(E678,Riders!$A$2:$D$3499,4,FALSE))/365</f>
        <v>31.13150684931507</v>
      </c>
      <c r="H678" s="45">
        <v>13</v>
      </c>
      <c r="I678" s="87">
        <v>6.7592592592592591E-3</v>
      </c>
      <c r="J678">
        <v>46.174999999999997</v>
      </c>
    </row>
    <row r="679" spans="1:10" x14ac:dyDescent="0.45">
      <c r="A679" s="26" t="s">
        <v>322</v>
      </c>
      <c r="B679" s="26">
        <v>2019</v>
      </c>
      <c r="C679" s="46">
        <v>43525</v>
      </c>
      <c r="D679" s="26" t="s">
        <v>103</v>
      </c>
      <c r="E679" s="45" t="s">
        <v>293</v>
      </c>
      <c r="F679" s="45" t="s">
        <v>40</v>
      </c>
      <c r="G679" s="12">
        <f>(C679-VLOOKUP(E679,Riders!$A$2:$D$3499,4,FALSE))/365</f>
        <v>24.731506849315068</v>
      </c>
      <c r="H679" s="45">
        <v>14</v>
      </c>
      <c r="I679" s="87">
        <v>6.7592592592592591E-3</v>
      </c>
      <c r="J679">
        <v>46.174999999999997</v>
      </c>
    </row>
    <row r="680" spans="1:10" x14ac:dyDescent="0.45">
      <c r="A680" s="26" t="s">
        <v>322</v>
      </c>
      <c r="B680" s="26">
        <v>2019</v>
      </c>
      <c r="C680" s="46">
        <v>43525</v>
      </c>
      <c r="D680" s="26" t="s">
        <v>103</v>
      </c>
      <c r="E680" s="45" t="s">
        <v>176</v>
      </c>
      <c r="F680" s="45" t="s">
        <v>177</v>
      </c>
      <c r="G680" s="12">
        <f>(C680-VLOOKUP(E680,Riders!$A$2:$D$3499,4,FALSE))/365</f>
        <v>22.241095890410961</v>
      </c>
      <c r="H680" s="45">
        <v>15</v>
      </c>
      <c r="I680" s="87">
        <v>6.7592592592592591E-3</v>
      </c>
      <c r="J680">
        <v>46.174999999999997</v>
      </c>
    </row>
    <row r="681" spans="1:10" x14ac:dyDescent="0.45">
      <c r="A681" s="26" t="s">
        <v>322</v>
      </c>
      <c r="B681" s="26">
        <v>2019</v>
      </c>
      <c r="C681" s="46">
        <v>43525</v>
      </c>
      <c r="D681" s="26" t="s">
        <v>103</v>
      </c>
      <c r="E681" s="45" t="s">
        <v>297</v>
      </c>
      <c r="F681" s="45" t="s">
        <v>251</v>
      </c>
      <c r="G681" s="12">
        <f>(C681-VLOOKUP(E681,Riders!$A$2:$D$3499,4,FALSE))/365</f>
        <v>24.586301369863012</v>
      </c>
      <c r="H681" s="45">
        <v>16</v>
      </c>
      <c r="I681" s="87">
        <v>6.7592592592592591E-3</v>
      </c>
      <c r="J681">
        <v>46.174999999999997</v>
      </c>
    </row>
    <row r="682" spans="1:10" x14ac:dyDescent="0.45">
      <c r="A682" s="26" t="s">
        <v>322</v>
      </c>
      <c r="B682" s="26">
        <v>2019</v>
      </c>
      <c r="C682" s="46">
        <v>43525</v>
      </c>
      <c r="D682" s="26" t="s">
        <v>103</v>
      </c>
      <c r="E682" s="45" t="s">
        <v>221</v>
      </c>
      <c r="F682" s="45" t="s">
        <v>223</v>
      </c>
      <c r="G682" s="12">
        <f>(C682-VLOOKUP(E682,Riders!$A$2:$D$3499,4,FALSE))/365</f>
        <v>28.775342465753425</v>
      </c>
      <c r="H682" s="45">
        <v>17</v>
      </c>
      <c r="I682" s="87">
        <v>6.7592592592592591E-3</v>
      </c>
      <c r="J682">
        <v>46.174999999999997</v>
      </c>
    </row>
    <row r="683" spans="1:10" x14ac:dyDescent="0.45">
      <c r="A683" s="26" t="s">
        <v>322</v>
      </c>
      <c r="B683" s="26">
        <v>2019</v>
      </c>
      <c r="C683" s="46">
        <v>43525</v>
      </c>
      <c r="D683" s="26" t="s">
        <v>103</v>
      </c>
      <c r="E683" s="45" t="s">
        <v>294</v>
      </c>
      <c r="F683" s="45" t="s">
        <v>43</v>
      </c>
      <c r="G683" s="12">
        <f>(C683-VLOOKUP(E683,Riders!$A$2:$D$3499,4,FALSE))/365</f>
        <v>26.515068493150686</v>
      </c>
      <c r="H683" s="45">
        <v>18</v>
      </c>
      <c r="I683" s="87">
        <v>6.7592592592592591E-3</v>
      </c>
      <c r="J683">
        <v>46.174999999999997</v>
      </c>
    </row>
    <row r="684" spans="1:10" x14ac:dyDescent="0.45">
      <c r="A684" s="26" t="s">
        <v>322</v>
      </c>
      <c r="B684" s="26">
        <v>2019</v>
      </c>
      <c r="C684" s="46">
        <v>43525</v>
      </c>
      <c r="D684" s="26" t="s">
        <v>103</v>
      </c>
      <c r="E684" s="45" t="s">
        <v>2036</v>
      </c>
      <c r="F684" s="45" t="s">
        <v>282</v>
      </c>
      <c r="G684" s="12">
        <f>(C684-VLOOKUP(E684,Riders!$A$2:$D$3499,4,FALSE))/365</f>
        <v>26.361643835616437</v>
      </c>
      <c r="H684" s="45">
        <v>19</v>
      </c>
      <c r="I684" s="87">
        <v>6.7592592592592591E-3</v>
      </c>
      <c r="J684">
        <v>46.174999999999997</v>
      </c>
    </row>
    <row r="685" spans="1:10" x14ac:dyDescent="0.45">
      <c r="A685" s="26" t="s">
        <v>322</v>
      </c>
      <c r="B685" s="26">
        <v>2019</v>
      </c>
      <c r="C685" s="46">
        <v>43525</v>
      </c>
      <c r="D685" s="26" t="s">
        <v>103</v>
      </c>
      <c r="E685" s="45" t="s">
        <v>4904</v>
      </c>
      <c r="F685" s="45" t="s">
        <v>131</v>
      </c>
      <c r="G685" s="12">
        <f>(C685-VLOOKUP(E685,Riders!$A$2:$D$3499,4,FALSE))/365</f>
        <v>25.454794520547946</v>
      </c>
      <c r="H685" s="45">
        <v>20</v>
      </c>
      <c r="I685" s="87">
        <v>6.7592592592592591E-3</v>
      </c>
      <c r="J685">
        <v>46.174999999999997</v>
      </c>
    </row>
    <row r="686" spans="1:10" x14ac:dyDescent="0.45">
      <c r="A686" s="26" t="s">
        <v>322</v>
      </c>
      <c r="B686" s="26">
        <v>2019</v>
      </c>
      <c r="C686" s="46">
        <v>43525</v>
      </c>
      <c r="D686" s="26" t="s">
        <v>103</v>
      </c>
      <c r="E686" s="45" t="s">
        <v>2341</v>
      </c>
      <c r="F686" s="45" t="s">
        <v>2342</v>
      </c>
      <c r="G686" s="12">
        <f>(C686-VLOOKUP(E686,Riders!$A$2:$D$3499,4,FALSE))/365</f>
        <v>29.082191780821919</v>
      </c>
      <c r="H686" s="45">
        <v>21</v>
      </c>
      <c r="I686" s="87">
        <v>6.7592592592592591E-3</v>
      </c>
      <c r="J686">
        <v>46.174999999999997</v>
      </c>
    </row>
    <row r="687" spans="1:10" x14ac:dyDescent="0.45">
      <c r="A687" s="26" t="s">
        <v>322</v>
      </c>
      <c r="B687" s="26">
        <v>2019</v>
      </c>
      <c r="C687" s="46">
        <v>43525</v>
      </c>
      <c r="D687" s="26" t="s">
        <v>103</v>
      </c>
      <c r="E687" s="45" t="s">
        <v>4728</v>
      </c>
      <c r="F687" s="45" t="s">
        <v>2347</v>
      </c>
      <c r="G687" s="12">
        <f>(C687-VLOOKUP(E687,Riders!$A$2:$D$3499,4,FALSE))/365</f>
        <v>26.523287671232875</v>
      </c>
      <c r="H687" s="45">
        <v>22</v>
      </c>
      <c r="I687" s="87">
        <v>6.7592592592592591E-3</v>
      </c>
      <c r="J687">
        <v>46.174999999999997</v>
      </c>
    </row>
    <row r="688" spans="1:10" x14ac:dyDescent="0.45">
      <c r="A688" s="26" t="s">
        <v>322</v>
      </c>
      <c r="B688" s="26">
        <v>2019</v>
      </c>
      <c r="C688" s="46">
        <v>43525</v>
      </c>
      <c r="D688" s="26" t="s">
        <v>103</v>
      </c>
      <c r="E688" s="45" t="s">
        <v>193</v>
      </c>
      <c r="F688" s="45" t="s">
        <v>46</v>
      </c>
      <c r="G688" s="12">
        <f>(C688-VLOOKUP(E688,Riders!$A$2:$D$3499,4,FALSE))/365</f>
        <v>23.32054794520548</v>
      </c>
      <c r="H688" s="45">
        <v>23</v>
      </c>
      <c r="I688" s="87">
        <v>6.7592592592592591E-3</v>
      </c>
      <c r="J688">
        <v>46.174999999999997</v>
      </c>
    </row>
    <row r="689" spans="1:10" x14ac:dyDescent="0.45">
      <c r="A689" s="26" t="s">
        <v>322</v>
      </c>
      <c r="B689" s="26">
        <v>2019</v>
      </c>
      <c r="C689" s="46">
        <v>43525</v>
      </c>
      <c r="D689" s="26" t="s">
        <v>103</v>
      </c>
      <c r="E689" s="45" t="s">
        <v>97</v>
      </c>
      <c r="F689" s="45" t="s">
        <v>99</v>
      </c>
      <c r="G689" s="12">
        <f>(C689-VLOOKUP(E689,Riders!$A$2:$D$3499,4,FALSE))/365</f>
        <v>20.504109589041096</v>
      </c>
      <c r="H689" s="45">
        <v>24</v>
      </c>
      <c r="I689" s="87">
        <v>6.7592592592592591E-3</v>
      </c>
      <c r="J689">
        <v>46.174999999999997</v>
      </c>
    </row>
    <row r="690" spans="1:10" x14ac:dyDescent="0.45">
      <c r="A690" s="27" t="s">
        <v>74</v>
      </c>
      <c r="B690" s="27">
        <v>2019</v>
      </c>
      <c r="C690" s="43">
        <v>43492</v>
      </c>
      <c r="D690" s="27" t="s">
        <v>30</v>
      </c>
      <c r="E690" s="41" t="s">
        <v>247</v>
      </c>
      <c r="F690" s="41" t="s">
        <v>34</v>
      </c>
      <c r="G690" s="12">
        <f>(C690-VLOOKUP(E690,Riders!$A$2:$D$3499,4,FALSE))/365</f>
        <v>36.30958904109589</v>
      </c>
      <c r="H690" s="41">
        <v>1</v>
      </c>
      <c r="I690" s="87">
        <v>6.7592592592592591E-3</v>
      </c>
      <c r="J690">
        <v>46.216999999999999</v>
      </c>
    </row>
    <row r="691" spans="1:10" x14ac:dyDescent="0.45">
      <c r="A691" s="27" t="s">
        <v>74</v>
      </c>
      <c r="B691" s="27">
        <v>2019</v>
      </c>
      <c r="C691" s="43">
        <v>43492</v>
      </c>
      <c r="D691" s="27" t="s">
        <v>30</v>
      </c>
      <c r="E691" s="41" t="s">
        <v>328</v>
      </c>
      <c r="F691" s="41" t="s">
        <v>52</v>
      </c>
      <c r="G691" s="12">
        <f>(C691-VLOOKUP(E691,Riders!$A$2:$D$3499,4,FALSE))/365</f>
        <v>27.44109589041096</v>
      </c>
      <c r="H691" s="41">
        <v>2</v>
      </c>
      <c r="I691" s="87">
        <v>6.7592592592592591E-3</v>
      </c>
      <c r="J691">
        <v>46.216999999999999</v>
      </c>
    </row>
    <row r="692" spans="1:10" x14ac:dyDescent="0.45">
      <c r="A692" s="27" t="s">
        <v>74</v>
      </c>
      <c r="B692" s="27">
        <v>2019</v>
      </c>
      <c r="C692" s="43">
        <v>43492</v>
      </c>
      <c r="D692" s="27" t="s">
        <v>30</v>
      </c>
      <c r="E692" s="41" t="s">
        <v>230</v>
      </c>
      <c r="F692" s="41" t="s">
        <v>61</v>
      </c>
      <c r="G692" s="12">
        <f>(C692-VLOOKUP(E692,Riders!$A$2:$D$3499,4,FALSE))/365</f>
        <v>19.531506849315068</v>
      </c>
      <c r="H692" s="41">
        <v>3</v>
      </c>
      <c r="I692" s="87">
        <v>6.7592592592592591E-3</v>
      </c>
      <c r="J692">
        <v>46.216999999999999</v>
      </c>
    </row>
    <row r="693" spans="1:10" x14ac:dyDescent="0.45">
      <c r="A693" s="27" t="s">
        <v>74</v>
      </c>
      <c r="B693" s="27">
        <v>2019</v>
      </c>
      <c r="C693" s="43">
        <v>43492</v>
      </c>
      <c r="D693" s="27" t="s">
        <v>30</v>
      </c>
      <c r="E693" s="41" t="s">
        <v>4728</v>
      </c>
      <c r="F693" s="41" t="s">
        <v>2347</v>
      </c>
      <c r="G693" s="12">
        <f>(C693-VLOOKUP(E693,Riders!$A$2:$D$3499,4,FALSE))/365</f>
        <v>26.432876712328767</v>
      </c>
      <c r="H693" s="41">
        <v>4</v>
      </c>
      <c r="I693" s="87">
        <v>6.7592592592592591E-3</v>
      </c>
      <c r="J693">
        <v>46.216999999999999</v>
      </c>
    </row>
    <row r="694" spans="1:10" x14ac:dyDescent="0.45">
      <c r="A694" s="27" t="s">
        <v>74</v>
      </c>
      <c r="B694" s="27">
        <v>2019</v>
      </c>
      <c r="C694" s="43">
        <v>43492</v>
      </c>
      <c r="D694" s="27" t="s">
        <v>30</v>
      </c>
      <c r="E694" s="41" t="s">
        <v>3886</v>
      </c>
      <c r="F694" s="41" t="s">
        <v>2334</v>
      </c>
      <c r="G694" s="12">
        <f>(C694-VLOOKUP(E694,Riders!$A$2:$D$3499,4,FALSE))/365</f>
        <v>19.567123287671233</v>
      </c>
      <c r="H694" s="41">
        <v>5</v>
      </c>
      <c r="I694" s="87">
        <v>6.7592592592592591E-3</v>
      </c>
      <c r="J694">
        <v>46.216999999999999</v>
      </c>
    </row>
    <row r="695" spans="1:10" x14ac:dyDescent="0.45">
      <c r="A695" s="27" t="s">
        <v>74</v>
      </c>
      <c r="B695" s="27">
        <v>2019</v>
      </c>
      <c r="C695" s="43">
        <v>43492</v>
      </c>
      <c r="D695" s="27" t="s">
        <v>30</v>
      </c>
      <c r="E695" s="41" t="s">
        <v>275</v>
      </c>
      <c r="F695" s="41" t="s">
        <v>64</v>
      </c>
      <c r="G695" s="12">
        <f>(C695-VLOOKUP(E695,Riders!$A$2:$D$3499,4,FALSE))/365</f>
        <v>26.772602739726029</v>
      </c>
      <c r="H695" s="41">
        <v>6</v>
      </c>
      <c r="I695" s="87">
        <v>6.7592592592592591E-3</v>
      </c>
      <c r="J695">
        <v>46.216999999999999</v>
      </c>
    </row>
    <row r="696" spans="1:10" x14ac:dyDescent="0.45">
      <c r="A696" s="1" t="s">
        <v>74</v>
      </c>
      <c r="B696" s="1">
        <v>2019</v>
      </c>
      <c r="C696" s="2">
        <v>43492</v>
      </c>
      <c r="D696" s="1" t="s">
        <v>30</v>
      </c>
      <c r="E696" s="41" t="s">
        <v>2341</v>
      </c>
      <c r="F696" s="41" t="s">
        <v>2342</v>
      </c>
      <c r="G696" s="12">
        <f>(C696-VLOOKUP(E696,Riders!$A$2:$D$3499,4,FALSE))/365</f>
        <v>28.991780821917807</v>
      </c>
      <c r="H696" s="41">
        <v>7</v>
      </c>
      <c r="I696" s="87">
        <v>6.7592592592592591E-3</v>
      </c>
      <c r="J696">
        <v>46.216999999999999</v>
      </c>
    </row>
    <row r="697" spans="1:10" x14ac:dyDescent="0.45">
      <c r="A697" s="1" t="s">
        <v>74</v>
      </c>
      <c r="B697" s="1">
        <v>2019</v>
      </c>
      <c r="C697" s="2">
        <v>43492</v>
      </c>
      <c r="D697" s="1" t="s">
        <v>30</v>
      </c>
      <c r="E697" s="41" t="s">
        <v>294</v>
      </c>
      <c r="F697" s="41" t="s">
        <v>43</v>
      </c>
      <c r="G697" s="12">
        <f>(C697-VLOOKUP(E697,Riders!$A$2:$D$3499,4,FALSE))/365</f>
        <v>26.424657534246574</v>
      </c>
      <c r="H697" s="41">
        <v>8</v>
      </c>
      <c r="I697" s="87">
        <v>6.7592592592592591E-3</v>
      </c>
      <c r="J697">
        <v>46.216999999999999</v>
      </c>
    </row>
    <row r="698" spans="1:10" x14ac:dyDescent="0.45">
      <c r="A698" s="1" t="s">
        <v>74</v>
      </c>
      <c r="B698" s="1">
        <v>2019</v>
      </c>
      <c r="C698" s="2">
        <v>43492</v>
      </c>
      <c r="D698" s="1" t="s">
        <v>30</v>
      </c>
      <c r="E698" s="41" t="s">
        <v>297</v>
      </c>
      <c r="F698" s="41" t="s">
        <v>251</v>
      </c>
      <c r="G698" s="12">
        <f>(C698-VLOOKUP(E698,Riders!$A$2:$D$3499,4,FALSE))/365</f>
        <v>24.495890410958904</v>
      </c>
      <c r="H698" s="41">
        <v>9</v>
      </c>
      <c r="I698" s="87">
        <v>6.7592592592592591E-3</v>
      </c>
      <c r="J698">
        <v>46.216999999999999</v>
      </c>
    </row>
    <row r="699" spans="1:10" x14ac:dyDescent="0.45">
      <c r="A699" s="1" t="s">
        <v>74</v>
      </c>
      <c r="B699" s="1">
        <v>2019</v>
      </c>
      <c r="C699" s="2">
        <v>43492</v>
      </c>
      <c r="D699" s="1" t="s">
        <v>30</v>
      </c>
      <c r="E699" s="41" t="s">
        <v>4904</v>
      </c>
      <c r="F699" s="41" t="s">
        <v>131</v>
      </c>
      <c r="G699" s="12">
        <f>(C699-VLOOKUP(E699,Riders!$A$2:$D$3499,4,FALSE))/365</f>
        <v>25.364383561643837</v>
      </c>
      <c r="H699" s="41">
        <v>10</v>
      </c>
      <c r="I699" s="87">
        <v>6.7592592592592591E-3</v>
      </c>
      <c r="J699">
        <v>46.216999999999999</v>
      </c>
    </row>
    <row r="700" spans="1:10" x14ac:dyDescent="0.45">
      <c r="A700" s="1" t="s">
        <v>74</v>
      </c>
      <c r="B700" s="1">
        <v>2019</v>
      </c>
      <c r="C700" s="2">
        <v>43492</v>
      </c>
      <c r="D700" s="1" t="s">
        <v>30</v>
      </c>
      <c r="E700" s="41" t="s">
        <v>193</v>
      </c>
      <c r="F700" s="41" t="s">
        <v>46</v>
      </c>
      <c r="G700" s="12">
        <f>(C700-VLOOKUP(E700,Riders!$A$2:$D$3499,4,FALSE))/365</f>
        <v>23.230136986301371</v>
      </c>
      <c r="H700" s="41">
        <v>11</v>
      </c>
      <c r="I700" s="87">
        <v>6.7592592592592591E-3</v>
      </c>
      <c r="J700">
        <v>46.216999999999999</v>
      </c>
    </row>
    <row r="701" spans="1:10" x14ac:dyDescent="0.45">
      <c r="A701" s="1" t="s">
        <v>74</v>
      </c>
      <c r="B701" s="1">
        <v>2019</v>
      </c>
      <c r="C701" s="2">
        <v>43492</v>
      </c>
      <c r="D701" s="1" t="s">
        <v>30</v>
      </c>
      <c r="E701" s="41" t="s">
        <v>293</v>
      </c>
      <c r="F701" s="41" t="s">
        <v>40</v>
      </c>
      <c r="G701" s="12">
        <f>(C701-VLOOKUP(E701,Riders!$A$2:$D$3499,4,FALSE))/365</f>
        <v>24.641095890410959</v>
      </c>
      <c r="H701" s="41">
        <v>12</v>
      </c>
      <c r="I701" s="87">
        <v>6.7592592592592591E-3</v>
      </c>
      <c r="J701">
        <v>46.216999999999999</v>
      </c>
    </row>
    <row r="702" spans="1:10" x14ac:dyDescent="0.45">
      <c r="A702" s="1" t="s">
        <v>74</v>
      </c>
      <c r="B702" s="1">
        <v>2019</v>
      </c>
      <c r="C702" s="2">
        <v>43492</v>
      </c>
      <c r="D702" s="1" t="s">
        <v>30</v>
      </c>
      <c r="E702" s="41" t="s">
        <v>309</v>
      </c>
      <c r="F702" s="41" t="s">
        <v>37</v>
      </c>
      <c r="G702" s="12">
        <f>(C702-VLOOKUP(E702,Riders!$A$2:$D$3499,4,FALSE))/365</f>
        <v>24.183561643835617</v>
      </c>
      <c r="H702" s="41">
        <v>13</v>
      </c>
      <c r="I702" s="87">
        <v>6.7592592592592591E-3</v>
      </c>
      <c r="J702">
        <v>46.216999999999999</v>
      </c>
    </row>
    <row r="703" spans="1:10" x14ac:dyDescent="0.45">
      <c r="A703" s="1" t="s">
        <v>74</v>
      </c>
      <c r="B703" s="1">
        <v>2019</v>
      </c>
      <c r="C703" s="2">
        <v>43492</v>
      </c>
      <c r="D703" s="1" t="s">
        <v>30</v>
      </c>
      <c r="E703" s="41" t="s">
        <v>196</v>
      </c>
      <c r="F703" s="41" t="s">
        <v>143</v>
      </c>
      <c r="G703" s="12">
        <f>(C703-VLOOKUP(E703,Riders!$A$2:$D$3499,4,FALSE))/365</f>
        <v>24.739726027397261</v>
      </c>
      <c r="H703" s="41">
        <v>14</v>
      </c>
      <c r="I703" s="87">
        <v>6.7592592592592591E-3</v>
      </c>
      <c r="J703">
        <v>46.216999999999999</v>
      </c>
    </row>
    <row r="704" spans="1:10" x14ac:dyDescent="0.45">
      <c r="A704" s="1" t="s">
        <v>74</v>
      </c>
      <c r="B704" s="1">
        <v>2019</v>
      </c>
      <c r="C704" s="2">
        <v>43492</v>
      </c>
      <c r="D704" s="1" t="s">
        <v>30</v>
      </c>
      <c r="E704" s="41" t="s">
        <v>110</v>
      </c>
      <c r="F704" s="41" t="s">
        <v>91</v>
      </c>
      <c r="G704" s="12">
        <f>(C704-VLOOKUP(E704,Riders!$A$2:$D$3499,4,FALSE))/365</f>
        <v>22.92876712328767</v>
      </c>
      <c r="H704" s="41">
        <v>15</v>
      </c>
      <c r="I704" s="87">
        <v>6.7592592592592591E-3</v>
      </c>
      <c r="J704">
        <v>46.216999999999999</v>
      </c>
    </row>
    <row r="705" spans="1:10" x14ac:dyDescent="0.45">
      <c r="A705" s="1" t="s">
        <v>74</v>
      </c>
      <c r="B705" s="1">
        <v>2019</v>
      </c>
      <c r="C705" s="2">
        <v>43492</v>
      </c>
      <c r="D705" s="1" t="s">
        <v>30</v>
      </c>
      <c r="E705" s="41" t="s">
        <v>221</v>
      </c>
      <c r="F705" s="41" t="s">
        <v>223</v>
      </c>
      <c r="G705" s="12">
        <f>(C705-VLOOKUP(E705,Riders!$A$2:$D$3499,4,FALSE))/365</f>
        <v>28.684931506849313</v>
      </c>
      <c r="H705" s="41">
        <v>16</v>
      </c>
      <c r="I705" s="87">
        <v>6.7592592592592591E-3</v>
      </c>
      <c r="J705">
        <v>46.216999999999999</v>
      </c>
    </row>
    <row r="706" spans="1:10" x14ac:dyDescent="0.45">
      <c r="A706" s="1" t="s">
        <v>74</v>
      </c>
      <c r="B706" s="1">
        <v>2019</v>
      </c>
      <c r="C706" s="2">
        <v>43492</v>
      </c>
      <c r="D706" s="1" t="s">
        <v>30</v>
      </c>
      <c r="E706" s="41" t="s">
        <v>164</v>
      </c>
      <c r="F706" s="41" t="s">
        <v>96</v>
      </c>
      <c r="G706" s="12">
        <f>(C706-VLOOKUP(E706,Riders!$A$2:$D$3499,4,FALSE))/365</f>
        <v>19.969863013698632</v>
      </c>
      <c r="H706" s="41">
        <v>17</v>
      </c>
      <c r="I706" s="87">
        <v>6.7592592592592591E-3</v>
      </c>
      <c r="J706">
        <v>46.216999999999999</v>
      </c>
    </row>
    <row r="707" spans="1:10" x14ac:dyDescent="0.45">
      <c r="A707" s="1" t="s">
        <v>74</v>
      </c>
      <c r="B707" s="1">
        <v>2019</v>
      </c>
      <c r="C707" s="2">
        <v>43492</v>
      </c>
      <c r="D707" s="1" t="s">
        <v>30</v>
      </c>
      <c r="E707" s="41" t="s">
        <v>323</v>
      </c>
      <c r="F707" s="41" t="s">
        <v>282</v>
      </c>
      <c r="G707" s="12" t="e">
        <f>(C707-VLOOKUP(E707,Riders!$A$2:$D$3499,4,FALSE))/365</f>
        <v>#N/A</v>
      </c>
      <c r="H707" s="41">
        <v>18</v>
      </c>
      <c r="I707" s="87">
        <v>6.7592592592592591E-3</v>
      </c>
      <c r="J707">
        <v>46.216999999999999</v>
      </c>
    </row>
    <row r="708" spans="1:10" x14ac:dyDescent="0.45">
      <c r="A708" s="1" t="s">
        <v>74</v>
      </c>
      <c r="B708" s="1">
        <v>2019</v>
      </c>
      <c r="C708" s="2">
        <v>43492</v>
      </c>
      <c r="D708" s="1" t="s">
        <v>30</v>
      </c>
      <c r="E708" s="41" t="s">
        <v>301</v>
      </c>
      <c r="F708" s="41" t="s">
        <v>88</v>
      </c>
      <c r="G708" s="12">
        <f>(C708-VLOOKUP(E708,Riders!$A$2:$D$3499,4,FALSE))/365</f>
        <v>23.698630136986303</v>
      </c>
      <c r="H708" s="41">
        <v>19</v>
      </c>
      <c r="I708" s="87">
        <v>6.7592592592592591E-3</v>
      </c>
      <c r="J708">
        <v>46.216999999999999</v>
      </c>
    </row>
    <row r="709" spans="1:10" x14ac:dyDescent="0.45">
      <c r="A709" s="1" t="s">
        <v>74</v>
      </c>
      <c r="B709" s="1">
        <v>2019</v>
      </c>
      <c r="C709" s="2">
        <v>43492</v>
      </c>
      <c r="D709" s="1" t="s">
        <v>30</v>
      </c>
      <c r="E709" s="41" t="s">
        <v>220</v>
      </c>
      <c r="F709" s="41" t="s">
        <v>49</v>
      </c>
      <c r="G709" s="12">
        <f>(C709-VLOOKUP(E709,Riders!$A$2:$D$3499,4,FALSE))/365</f>
        <v>21.534246575342465</v>
      </c>
      <c r="H709" s="41">
        <v>20</v>
      </c>
      <c r="I709" s="87">
        <v>6.7592592592592591E-3</v>
      </c>
      <c r="J709">
        <v>46.216999999999999</v>
      </c>
    </row>
    <row r="710" spans="1:10" x14ac:dyDescent="0.45">
      <c r="A710" s="1" t="s">
        <v>74</v>
      </c>
      <c r="B710" s="1">
        <v>2019</v>
      </c>
      <c r="C710" s="2">
        <v>43492</v>
      </c>
      <c r="D710" s="1" t="s">
        <v>30</v>
      </c>
      <c r="E710" s="41" t="s">
        <v>241</v>
      </c>
      <c r="F710" s="41" t="s">
        <v>242</v>
      </c>
      <c r="G710" s="12">
        <f>(C710-VLOOKUP(E710,Riders!$A$2:$D$3499,4,FALSE))/365</f>
        <v>24.158904109589042</v>
      </c>
      <c r="H710" s="41">
        <v>21</v>
      </c>
      <c r="I710" s="87">
        <v>6.7592592592592591E-3</v>
      </c>
      <c r="J710">
        <v>46.216999999999999</v>
      </c>
    </row>
    <row r="711" spans="1:10" x14ac:dyDescent="0.45">
      <c r="A711" s="1" t="s">
        <v>74</v>
      </c>
      <c r="B711" s="1">
        <v>2019</v>
      </c>
      <c r="C711" s="2">
        <v>43492</v>
      </c>
      <c r="D711" s="1" t="s">
        <v>30</v>
      </c>
      <c r="E711" s="41" t="s">
        <v>3795</v>
      </c>
      <c r="F711" s="41" t="s">
        <v>2657</v>
      </c>
      <c r="G711" s="12">
        <f>(C711-VLOOKUP(E711,Riders!$A$2:$D$3499,4,FALSE))/365</f>
        <v>29.043835616438358</v>
      </c>
      <c r="H711" s="41">
        <v>22</v>
      </c>
      <c r="I711" s="87">
        <v>6.7592592592592591E-3</v>
      </c>
      <c r="J711">
        <v>46.216999999999999</v>
      </c>
    </row>
    <row r="712" spans="1:10" x14ac:dyDescent="0.45">
      <c r="A712" s="1" t="s">
        <v>74</v>
      </c>
      <c r="B712" s="1">
        <v>2019</v>
      </c>
      <c r="C712" s="2">
        <v>43492</v>
      </c>
      <c r="D712" s="1" t="s">
        <v>30</v>
      </c>
      <c r="E712" s="41" t="s">
        <v>258</v>
      </c>
      <c r="F712" s="41" t="s">
        <v>115</v>
      </c>
      <c r="G712" s="12" t="e">
        <f>(C712-VLOOKUP(E712,Riders!$A$2:$D$3499,4,FALSE))/365</f>
        <v>#N/A</v>
      </c>
      <c r="H712" s="41">
        <v>23</v>
      </c>
      <c r="I712" s="87">
        <v>6.7592592592592591E-3</v>
      </c>
      <c r="J712">
        <v>46.216999999999999</v>
      </c>
    </row>
    <row r="713" spans="1:10" x14ac:dyDescent="0.45">
      <c r="A713" s="1" t="s">
        <v>74</v>
      </c>
      <c r="B713" s="1">
        <v>2019</v>
      </c>
      <c r="C713" s="2">
        <v>43492</v>
      </c>
      <c r="D713" s="1" t="s">
        <v>30</v>
      </c>
      <c r="E713" s="41" t="s">
        <v>234</v>
      </c>
      <c r="F713" s="41" t="s">
        <v>55</v>
      </c>
      <c r="G713" s="12">
        <f>(C713-VLOOKUP(E713,Riders!$A$2:$D$3499,4,FALSE))/365</f>
        <v>23.687671232876713</v>
      </c>
      <c r="H713" s="41">
        <v>24</v>
      </c>
      <c r="I713" s="87">
        <v>6.7592592592592591E-3</v>
      </c>
      <c r="J713">
        <v>46.216999999999999</v>
      </c>
    </row>
    <row r="714" spans="1:10" x14ac:dyDescent="0.45">
      <c r="A714" s="4" t="s">
        <v>312</v>
      </c>
      <c r="B714" s="4">
        <v>2019</v>
      </c>
      <c r="C714" s="5">
        <v>43484</v>
      </c>
      <c r="D714" s="4" t="s">
        <v>30</v>
      </c>
      <c r="E714" s="45" t="s">
        <v>270</v>
      </c>
      <c r="F714" s="45" t="s">
        <v>91</v>
      </c>
      <c r="G714" s="12">
        <f>(C714-VLOOKUP(E714,Riders!$A$2:$D$3499,4,FALSE))/365</f>
        <v>27.123287671232877</v>
      </c>
      <c r="H714" s="45">
        <v>1</v>
      </c>
      <c r="I714" s="87">
        <v>6.9907407407407409E-3</v>
      </c>
      <c r="J714">
        <v>44.628999999999998</v>
      </c>
    </row>
    <row r="715" spans="1:10" x14ac:dyDescent="0.45">
      <c r="A715" s="4" t="s">
        <v>312</v>
      </c>
      <c r="B715" s="4">
        <v>2019</v>
      </c>
      <c r="C715" s="5">
        <v>43484</v>
      </c>
      <c r="D715" s="4" t="s">
        <v>30</v>
      </c>
      <c r="E715" s="45" t="s">
        <v>167</v>
      </c>
      <c r="F715" s="45" t="s">
        <v>61</v>
      </c>
      <c r="G715" s="12">
        <f>(C715-VLOOKUP(E715,Riders!$A$2:$D$3499,4,FALSE))/365</f>
        <v>20.906849315068492</v>
      </c>
      <c r="H715" s="45">
        <v>2</v>
      </c>
      <c r="I715" s="87">
        <v>6.9907407407407409E-3</v>
      </c>
      <c r="J715">
        <v>44.628999999999998</v>
      </c>
    </row>
    <row r="716" spans="1:10" x14ac:dyDescent="0.45">
      <c r="A716" s="4" t="s">
        <v>312</v>
      </c>
      <c r="B716" s="4">
        <v>2019</v>
      </c>
      <c r="C716" s="5">
        <v>43484</v>
      </c>
      <c r="D716" s="4" t="s">
        <v>30</v>
      </c>
      <c r="E716" s="45" t="s">
        <v>201</v>
      </c>
      <c r="F716" s="45" t="s">
        <v>49</v>
      </c>
      <c r="G716" s="12">
        <f>(C716-VLOOKUP(E716,Riders!$A$2:$D$3499,4,FALSE))/365</f>
        <v>21.791780821917808</v>
      </c>
      <c r="H716" s="45">
        <v>3</v>
      </c>
      <c r="I716" s="87">
        <v>6.9907407407407409E-3</v>
      </c>
      <c r="J716">
        <v>44.628999999999998</v>
      </c>
    </row>
    <row r="717" spans="1:10" x14ac:dyDescent="0.45">
      <c r="A717" s="4" t="s">
        <v>312</v>
      </c>
      <c r="B717" s="4">
        <v>2019</v>
      </c>
      <c r="C717" s="5">
        <v>43484</v>
      </c>
      <c r="D717" s="4" t="s">
        <v>30</v>
      </c>
      <c r="E717" s="45" t="s">
        <v>2068</v>
      </c>
      <c r="F717" s="45" t="s">
        <v>96</v>
      </c>
      <c r="G717" s="12">
        <f>(C717-VLOOKUP(E717,Riders!$A$2:$D$3499,4,FALSE))/365</f>
        <v>25.652054794520549</v>
      </c>
      <c r="H717" s="45">
        <v>4</v>
      </c>
      <c r="I717" s="87">
        <v>6.9907407407407409E-3</v>
      </c>
      <c r="J717">
        <v>44.628999999999998</v>
      </c>
    </row>
    <row r="718" spans="1:10" x14ac:dyDescent="0.45">
      <c r="A718" s="4" t="s">
        <v>312</v>
      </c>
      <c r="B718" s="4">
        <v>2019</v>
      </c>
      <c r="C718" s="5">
        <v>43484</v>
      </c>
      <c r="D718" s="4" t="s">
        <v>30</v>
      </c>
      <c r="E718" s="45" t="s">
        <v>4728</v>
      </c>
      <c r="F718" s="45" t="s">
        <v>2347</v>
      </c>
      <c r="G718" s="12">
        <f>(C718-VLOOKUP(E718,Riders!$A$2:$D$3499,4,FALSE))/365</f>
        <v>26.410958904109588</v>
      </c>
      <c r="H718" s="45">
        <v>5</v>
      </c>
      <c r="I718" s="87">
        <v>6.9907407407407409E-3</v>
      </c>
      <c r="J718">
        <v>44.628999999999998</v>
      </c>
    </row>
    <row r="719" spans="1:10" x14ac:dyDescent="0.45">
      <c r="A719" s="4" t="s">
        <v>312</v>
      </c>
      <c r="B719" s="4">
        <v>2019</v>
      </c>
      <c r="C719" s="5">
        <v>43484</v>
      </c>
      <c r="D719" s="4" t="s">
        <v>30</v>
      </c>
      <c r="E719" s="45" t="s">
        <v>4904</v>
      </c>
      <c r="F719" s="45" t="s">
        <v>131</v>
      </c>
      <c r="G719" s="12">
        <f>(C719-VLOOKUP(E719,Riders!$A$2:$D$3499,4,FALSE))/365</f>
        <v>25.342465753424658</v>
      </c>
      <c r="H719" s="45">
        <v>6</v>
      </c>
      <c r="I719" s="87">
        <v>6.9907407407407409E-3</v>
      </c>
      <c r="J719">
        <v>44.628999999999998</v>
      </c>
    </row>
    <row r="720" spans="1:10" x14ac:dyDescent="0.45">
      <c r="A720" s="4" t="s">
        <v>312</v>
      </c>
      <c r="B720" s="4">
        <v>2019</v>
      </c>
      <c r="C720" s="5">
        <v>43484</v>
      </c>
      <c r="D720" s="4" t="s">
        <v>30</v>
      </c>
      <c r="E720" s="45" t="s">
        <v>193</v>
      </c>
      <c r="F720" s="45" t="s">
        <v>46</v>
      </c>
      <c r="G720" s="12">
        <f>(C720-VLOOKUP(E720,Riders!$A$2:$D$3499,4,FALSE))/365</f>
        <v>23.208219178082192</v>
      </c>
      <c r="H720" s="45">
        <v>7</v>
      </c>
      <c r="I720" s="87">
        <v>6.9907407407407409E-3</v>
      </c>
      <c r="J720">
        <v>44.628999999999998</v>
      </c>
    </row>
    <row r="721" spans="1:10" x14ac:dyDescent="0.45">
      <c r="A721" s="4" t="s">
        <v>312</v>
      </c>
      <c r="B721" s="4">
        <v>2019</v>
      </c>
      <c r="C721" s="5">
        <v>43484</v>
      </c>
      <c r="D721" s="4" t="s">
        <v>30</v>
      </c>
      <c r="E721" s="45" t="s">
        <v>158</v>
      </c>
      <c r="F721" s="45" t="s">
        <v>58</v>
      </c>
      <c r="G721" s="12">
        <f>(C721-VLOOKUP(E721,Riders!$A$2:$D$3499,4,FALSE))/365</f>
        <v>22.049315068493151</v>
      </c>
      <c r="H721" s="45">
        <v>8</v>
      </c>
      <c r="I721" s="87">
        <v>6.9907407407407409E-3</v>
      </c>
      <c r="J721">
        <v>44.628999999999998</v>
      </c>
    </row>
    <row r="722" spans="1:10" x14ac:dyDescent="0.45">
      <c r="A722" s="4" t="s">
        <v>312</v>
      </c>
      <c r="B722" s="4">
        <v>2019</v>
      </c>
      <c r="C722" s="5">
        <v>43484</v>
      </c>
      <c r="D722" s="4" t="s">
        <v>30</v>
      </c>
      <c r="E722" s="45" t="s">
        <v>2036</v>
      </c>
      <c r="F722" s="45" t="s">
        <v>282</v>
      </c>
      <c r="G722" s="12">
        <f>(C722-VLOOKUP(E722,Riders!$A$2:$D$3499,4,FALSE))/365</f>
        <v>26.24931506849315</v>
      </c>
      <c r="H722" s="45">
        <v>9</v>
      </c>
      <c r="I722" s="87">
        <v>6.9907407407407409E-3</v>
      </c>
      <c r="J722">
        <v>44.628999999999998</v>
      </c>
    </row>
    <row r="723" spans="1:10" x14ac:dyDescent="0.45">
      <c r="A723" s="4" t="s">
        <v>312</v>
      </c>
      <c r="B723" s="4">
        <v>2019</v>
      </c>
      <c r="C723" s="5">
        <v>43484</v>
      </c>
      <c r="D723" s="4" t="s">
        <v>30</v>
      </c>
      <c r="E723" s="45" t="s">
        <v>97</v>
      </c>
      <c r="F723" s="45" t="s">
        <v>99</v>
      </c>
      <c r="G723" s="12">
        <f>(C723-VLOOKUP(E723,Riders!$A$2:$D$3499,4,FALSE))/365</f>
        <v>20.391780821917809</v>
      </c>
      <c r="H723" s="45">
        <v>10</v>
      </c>
      <c r="I723" s="87">
        <v>6.9907407407407409E-3</v>
      </c>
      <c r="J723">
        <v>44.628999999999998</v>
      </c>
    </row>
    <row r="724" spans="1:10" x14ac:dyDescent="0.45">
      <c r="A724" s="4" t="s">
        <v>312</v>
      </c>
      <c r="B724" s="4">
        <v>2019</v>
      </c>
      <c r="C724" s="5">
        <v>43484</v>
      </c>
      <c r="D724" s="4" t="s">
        <v>30</v>
      </c>
      <c r="E724" s="45" t="s">
        <v>294</v>
      </c>
      <c r="F724" s="45" t="s">
        <v>43</v>
      </c>
      <c r="G724" s="12">
        <f>(C724-VLOOKUP(E724,Riders!$A$2:$D$3499,4,FALSE))/365</f>
        <v>26.402739726027399</v>
      </c>
      <c r="H724" s="45">
        <v>11</v>
      </c>
      <c r="I724" s="87">
        <v>6.9907407407407409E-3</v>
      </c>
      <c r="J724">
        <v>44.628999999999998</v>
      </c>
    </row>
    <row r="725" spans="1:10" x14ac:dyDescent="0.45">
      <c r="A725" s="4" t="s">
        <v>312</v>
      </c>
      <c r="B725" s="4">
        <v>2019</v>
      </c>
      <c r="C725" s="5">
        <v>43484</v>
      </c>
      <c r="D725" s="4" t="s">
        <v>30</v>
      </c>
      <c r="E725" s="45" t="s">
        <v>3886</v>
      </c>
      <c r="F725" s="45" t="s">
        <v>2334</v>
      </c>
      <c r="G725" s="12">
        <f>(C725-VLOOKUP(E725,Riders!$A$2:$D$3499,4,FALSE))/365</f>
        <v>19.545205479452054</v>
      </c>
      <c r="H725" s="45">
        <v>12</v>
      </c>
      <c r="I725" s="87">
        <v>6.9907407407407409E-3</v>
      </c>
      <c r="J725">
        <v>44.628999999999998</v>
      </c>
    </row>
    <row r="726" spans="1:10" x14ac:dyDescent="0.45">
      <c r="A726" s="4" t="s">
        <v>312</v>
      </c>
      <c r="B726" s="4">
        <v>2019</v>
      </c>
      <c r="C726" s="5">
        <v>43484</v>
      </c>
      <c r="D726" s="4" t="s">
        <v>30</v>
      </c>
      <c r="E726" s="45" t="s">
        <v>234</v>
      </c>
      <c r="F726" s="45" t="s">
        <v>55</v>
      </c>
      <c r="G726" s="12">
        <f>(C726-VLOOKUP(E726,Riders!$A$2:$D$3499,4,FALSE))/365</f>
        <v>23.665753424657535</v>
      </c>
      <c r="H726" s="45">
        <v>13</v>
      </c>
      <c r="I726" s="87">
        <v>6.9907407407407409E-3</v>
      </c>
      <c r="J726">
        <v>44.628999999999998</v>
      </c>
    </row>
    <row r="727" spans="1:10" x14ac:dyDescent="0.45">
      <c r="A727" s="4" t="s">
        <v>312</v>
      </c>
      <c r="B727" s="4">
        <v>2019</v>
      </c>
      <c r="C727" s="5">
        <v>43484</v>
      </c>
      <c r="D727" s="4" t="s">
        <v>30</v>
      </c>
      <c r="E727" s="45" t="s">
        <v>5187</v>
      </c>
      <c r="F727" s="45" t="s">
        <v>88</v>
      </c>
      <c r="G727" s="12" t="e">
        <f>(C727-VLOOKUP(E727,Riders!$A$2:$D$3499,4,FALSE))/365</f>
        <v>#N/A</v>
      </c>
      <c r="H727" s="45">
        <v>14</v>
      </c>
      <c r="I727" s="87">
        <v>6.9907407407407409E-3</v>
      </c>
      <c r="J727">
        <v>44.628999999999998</v>
      </c>
    </row>
    <row r="728" spans="1:10" x14ac:dyDescent="0.45">
      <c r="A728" s="4" t="s">
        <v>312</v>
      </c>
      <c r="B728" s="4">
        <v>2019</v>
      </c>
      <c r="C728" s="5">
        <v>43484</v>
      </c>
      <c r="D728" s="4" t="s">
        <v>30</v>
      </c>
      <c r="E728" s="45" t="s">
        <v>273</v>
      </c>
      <c r="F728" s="45" t="s">
        <v>37</v>
      </c>
      <c r="G728" s="12">
        <f>(C728-VLOOKUP(E728,Riders!$A$2:$D$3499,4,FALSE))/365</f>
        <v>31.019178082191782</v>
      </c>
      <c r="H728" s="45">
        <v>15</v>
      </c>
      <c r="I728" s="87">
        <v>6.9907407407407409E-3</v>
      </c>
      <c r="J728">
        <v>44.628999999999998</v>
      </c>
    </row>
    <row r="729" spans="1:10" x14ac:dyDescent="0.45">
      <c r="A729" s="4" t="s">
        <v>312</v>
      </c>
      <c r="B729" s="4">
        <v>2019</v>
      </c>
      <c r="C729" s="5">
        <v>43484</v>
      </c>
      <c r="D729" s="4" t="s">
        <v>30</v>
      </c>
      <c r="E729" s="45" t="s">
        <v>3454</v>
      </c>
      <c r="F729" s="45" t="s">
        <v>3455</v>
      </c>
      <c r="G729" s="12">
        <f>(C729-VLOOKUP(E729,Riders!$A$2:$D$3499,4,FALSE))/365</f>
        <v>19.109589041095891</v>
      </c>
      <c r="H729" s="45">
        <v>16</v>
      </c>
      <c r="I729" s="87">
        <v>6.9907407407407409E-3</v>
      </c>
      <c r="J729">
        <v>44.628999999999998</v>
      </c>
    </row>
    <row r="730" spans="1:10" x14ac:dyDescent="0.45">
      <c r="A730" s="4" t="s">
        <v>312</v>
      </c>
      <c r="B730" s="4">
        <v>2019</v>
      </c>
      <c r="C730" s="5">
        <v>43484</v>
      </c>
      <c r="D730" s="4" t="s">
        <v>30</v>
      </c>
      <c r="E730" s="45" t="s">
        <v>249</v>
      </c>
      <c r="F730" s="45" t="s">
        <v>251</v>
      </c>
      <c r="G730" s="12">
        <f>(C730-VLOOKUP(E730,Riders!$A$2:$D$3499,4,FALSE))/365</f>
        <v>20.38082191780822</v>
      </c>
      <c r="H730" s="45">
        <v>17</v>
      </c>
      <c r="I730" s="87">
        <v>6.9907407407407409E-3</v>
      </c>
      <c r="J730">
        <v>44.628999999999998</v>
      </c>
    </row>
    <row r="731" spans="1:10" x14ac:dyDescent="0.45">
      <c r="A731" s="4" t="s">
        <v>312</v>
      </c>
      <c r="B731" s="4">
        <v>2019</v>
      </c>
      <c r="C731" s="5">
        <v>43484</v>
      </c>
      <c r="D731" s="4" t="s">
        <v>30</v>
      </c>
      <c r="E731" s="45" t="s">
        <v>258</v>
      </c>
      <c r="F731" s="45" t="s">
        <v>115</v>
      </c>
      <c r="G731" s="12" t="e">
        <f>(C731-VLOOKUP(E731,Riders!$A$2:$D$3499,4,FALSE))/365</f>
        <v>#N/A</v>
      </c>
      <c r="H731" s="45">
        <v>18</v>
      </c>
      <c r="I731" s="87">
        <v>6.9907407407407409E-3</v>
      </c>
      <c r="J731">
        <v>44.628999999999998</v>
      </c>
    </row>
    <row r="732" spans="1:10" x14ac:dyDescent="0.45">
      <c r="A732" s="4" t="s">
        <v>312</v>
      </c>
      <c r="B732" s="4">
        <v>2019</v>
      </c>
      <c r="C732" s="5">
        <v>43484</v>
      </c>
      <c r="D732" s="4" t="s">
        <v>30</v>
      </c>
      <c r="E732" s="45" t="s">
        <v>221</v>
      </c>
      <c r="F732" s="45" t="s">
        <v>223</v>
      </c>
      <c r="G732" s="12">
        <f>(C732-VLOOKUP(E732,Riders!$A$2:$D$3499,4,FALSE))/365</f>
        <v>28.663013698630138</v>
      </c>
      <c r="H732" s="45">
        <v>19</v>
      </c>
      <c r="I732" s="87">
        <v>6.9907407407407409E-3</v>
      </c>
      <c r="J732">
        <v>44.628999999999998</v>
      </c>
    </row>
    <row r="733" spans="1:10" x14ac:dyDescent="0.45">
      <c r="A733" s="4" t="s">
        <v>312</v>
      </c>
      <c r="B733" s="4">
        <v>2019</v>
      </c>
      <c r="C733" s="5">
        <v>43484</v>
      </c>
      <c r="D733" s="4" t="s">
        <v>30</v>
      </c>
      <c r="E733" s="45" t="s">
        <v>241</v>
      </c>
      <c r="F733" s="45" t="s">
        <v>242</v>
      </c>
      <c r="G733" s="12">
        <f>(C733-VLOOKUP(E733,Riders!$A$2:$D$3499,4,FALSE))/365</f>
        <v>24.136986301369863</v>
      </c>
      <c r="H733" s="45">
        <v>20</v>
      </c>
      <c r="I733" s="87">
        <v>6.9907407407407409E-3</v>
      </c>
      <c r="J733">
        <v>44.628999999999998</v>
      </c>
    </row>
    <row r="734" spans="1:10" x14ac:dyDescent="0.45">
      <c r="A734" s="4" t="s">
        <v>312</v>
      </c>
      <c r="B734" s="4">
        <v>2019</v>
      </c>
      <c r="C734" s="5">
        <v>43484</v>
      </c>
      <c r="D734" s="4" t="s">
        <v>30</v>
      </c>
      <c r="E734" s="45" t="s">
        <v>196</v>
      </c>
      <c r="F734" s="45" t="s">
        <v>143</v>
      </c>
      <c r="G734" s="12">
        <f>(C734-VLOOKUP(E734,Riders!$A$2:$D$3499,4,FALSE))/365</f>
        <v>24.717808219178082</v>
      </c>
      <c r="H734" s="45">
        <v>21</v>
      </c>
      <c r="I734" s="87">
        <v>6.9907407407407409E-3</v>
      </c>
      <c r="J734">
        <v>44.628999999999998</v>
      </c>
    </row>
    <row r="735" spans="1:10" x14ac:dyDescent="0.45">
      <c r="A735" s="4" t="s">
        <v>312</v>
      </c>
      <c r="B735" s="4">
        <v>2019</v>
      </c>
      <c r="C735" s="5">
        <v>43484</v>
      </c>
      <c r="D735" s="4" t="s">
        <v>30</v>
      </c>
      <c r="E735" s="45" t="s">
        <v>3795</v>
      </c>
      <c r="F735" s="45" t="s">
        <v>2657</v>
      </c>
      <c r="G735" s="12">
        <f>(C735-VLOOKUP(E735,Riders!$A$2:$D$3499,4,FALSE))/365</f>
        <v>29.021917808219179</v>
      </c>
      <c r="H735" s="45">
        <v>22</v>
      </c>
      <c r="I735" s="87">
        <v>6.9907407407407409E-3</v>
      </c>
      <c r="J735">
        <v>44.628999999999998</v>
      </c>
    </row>
    <row r="736" spans="1:10" x14ac:dyDescent="0.45">
      <c r="A736" s="1" t="s">
        <v>423</v>
      </c>
      <c r="B736" s="1">
        <v>2018</v>
      </c>
      <c r="C736" s="2">
        <v>43449</v>
      </c>
      <c r="D736" s="1" t="s">
        <v>30</v>
      </c>
      <c r="E736" s="41" t="s">
        <v>247</v>
      </c>
      <c r="F736" s="41" t="s">
        <v>34</v>
      </c>
      <c r="G736" s="12">
        <f>(C736-VLOOKUP(E736,Riders!$A$2:$D$3499,4,FALSE))/365</f>
        <v>36.19178082191781</v>
      </c>
      <c r="H736" s="41">
        <v>1</v>
      </c>
      <c r="I736" s="87">
        <v>7.1180555555555554E-3</v>
      </c>
      <c r="J736">
        <v>43.87</v>
      </c>
    </row>
    <row r="737" spans="1:10" x14ac:dyDescent="0.45">
      <c r="A737" s="1" t="s">
        <v>423</v>
      </c>
      <c r="B737" s="1">
        <v>2018</v>
      </c>
      <c r="C737" s="2">
        <v>43449</v>
      </c>
      <c r="D737" s="1" t="s">
        <v>30</v>
      </c>
      <c r="E737" s="41" t="s">
        <v>328</v>
      </c>
      <c r="F737" s="41" t="s">
        <v>52</v>
      </c>
      <c r="G737" s="12">
        <f>(C737-VLOOKUP(E737,Riders!$A$2:$D$3499,4,FALSE))/365</f>
        <v>27.323287671232876</v>
      </c>
      <c r="H737" s="41">
        <v>2</v>
      </c>
      <c r="I737" s="87">
        <v>7.1180555555555554E-3</v>
      </c>
      <c r="J737">
        <v>43.87</v>
      </c>
    </row>
    <row r="738" spans="1:10" x14ac:dyDescent="0.45">
      <c r="A738" s="1" t="s">
        <v>423</v>
      </c>
      <c r="B738" s="1">
        <v>2018</v>
      </c>
      <c r="C738" s="2">
        <v>43449</v>
      </c>
      <c r="D738" s="1" t="s">
        <v>30</v>
      </c>
      <c r="E738" s="41" t="s">
        <v>147</v>
      </c>
      <c r="F738" s="41" t="s">
        <v>67</v>
      </c>
      <c r="G738" s="12">
        <f>(C738-VLOOKUP(E738,Riders!$A$2:$D$3499,4,FALSE))/365</f>
        <v>23.991780821917807</v>
      </c>
      <c r="H738" s="41">
        <v>3</v>
      </c>
      <c r="I738" s="87">
        <v>7.1180555555555554E-3</v>
      </c>
      <c r="J738">
        <v>43.87</v>
      </c>
    </row>
    <row r="739" spans="1:10" x14ac:dyDescent="0.45">
      <c r="A739" s="1" t="s">
        <v>423</v>
      </c>
      <c r="B739" s="1">
        <v>2018</v>
      </c>
      <c r="C739" s="2">
        <v>43449</v>
      </c>
      <c r="D739" s="1" t="s">
        <v>30</v>
      </c>
      <c r="E739" s="41" t="s">
        <v>153</v>
      </c>
      <c r="F739" s="41" t="s">
        <v>79</v>
      </c>
      <c r="G739" s="12">
        <f>(C739-VLOOKUP(E739,Riders!$A$2:$D$3499,4,FALSE))/365</f>
        <v>24.287671232876711</v>
      </c>
      <c r="H739" s="41">
        <v>4</v>
      </c>
      <c r="I739" s="87">
        <v>7.1180555555555554E-3</v>
      </c>
      <c r="J739">
        <v>43.87</v>
      </c>
    </row>
    <row r="740" spans="1:10" x14ac:dyDescent="0.45">
      <c r="A740" s="1" t="s">
        <v>423</v>
      </c>
      <c r="B740" s="1">
        <v>2018</v>
      </c>
      <c r="C740" s="2">
        <v>43449</v>
      </c>
      <c r="D740" s="1" t="s">
        <v>30</v>
      </c>
      <c r="E740" s="41" t="s">
        <v>2068</v>
      </c>
      <c r="F740" s="41" t="s">
        <v>96</v>
      </c>
      <c r="G740" s="12">
        <f>(C740-VLOOKUP(E740,Riders!$A$2:$D$3499,4,FALSE))/365</f>
        <v>25.556164383561644</v>
      </c>
      <c r="H740" s="41">
        <v>5</v>
      </c>
      <c r="I740" s="87">
        <v>7.1180555555555554E-3</v>
      </c>
      <c r="J740">
        <v>43.87</v>
      </c>
    </row>
    <row r="741" spans="1:10" x14ac:dyDescent="0.45">
      <c r="A741" s="1" t="s">
        <v>423</v>
      </c>
      <c r="B741" s="1">
        <v>2018</v>
      </c>
      <c r="C741" s="2">
        <v>43449</v>
      </c>
      <c r="D741" s="1" t="s">
        <v>30</v>
      </c>
      <c r="E741" s="41" t="s">
        <v>201</v>
      </c>
      <c r="F741" s="41" t="s">
        <v>49</v>
      </c>
      <c r="G741" s="12">
        <f>(C741-VLOOKUP(E741,Riders!$A$2:$D$3499,4,FALSE))/365</f>
        <v>21.695890410958903</v>
      </c>
      <c r="H741" s="41">
        <v>6</v>
      </c>
      <c r="I741" s="87">
        <v>7.1180555555555554E-3</v>
      </c>
      <c r="J741">
        <v>43.87</v>
      </c>
    </row>
    <row r="742" spans="1:10" x14ac:dyDescent="0.45">
      <c r="A742" s="1" t="s">
        <v>423</v>
      </c>
      <c r="B742" s="1">
        <v>2018</v>
      </c>
      <c r="C742" s="2">
        <v>43449</v>
      </c>
      <c r="D742" s="1" t="s">
        <v>30</v>
      </c>
      <c r="E742" s="41" t="s">
        <v>2059</v>
      </c>
      <c r="F742" s="41" t="s">
        <v>282</v>
      </c>
      <c r="G742" s="12" t="e">
        <f>(C742-VLOOKUP(E742,Riders!$A$2:$D$3499,4,FALSE))/365</f>
        <v>#N/A</v>
      </c>
      <c r="H742" s="41">
        <v>7</v>
      </c>
      <c r="I742" s="87">
        <v>7.1180555555555554E-3</v>
      </c>
      <c r="J742">
        <v>43.87</v>
      </c>
    </row>
    <row r="743" spans="1:10" x14ac:dyDescent="0.45">
      <c r="A743" s="1" t="s">
        <v>423</v>
      </c>
      <c r="B743" s="1">
        <v>2018</v>
      </c>
      <c r="C743" s="2">
        <v>43449</v>
      </c>
      <c r="D743" s="1" t="s">
        <v>30</v>
      </c>
      <c r="E743" s="41" t="s">
        <v>294</v>
      </c>
      <c r="F743" s="41" t="s">
        <v>43</v>
      </c>
      <c r="G743" s="12">
        <f>(C743-VLOOKUP(E743,Riders!$A$2:$D$3499,4,FALSE))/365</f>
        <v>26.306849315068494</v>
      </c>
      <c r="H743" s="41">
        <v>8</v>
      </c>
      <c r="I743" s="87">
        <v>7.1180555555555554E-3</v>
      </c>
      <c r="J743">
        <v>43.87</v>
      </c>
    </row>
    <row r="744" spans="1:10" x14ac:dyDescent="0.45">
      <c r="A744" s="1" t="s">
        <v>423</v>
      </c>
      <c r="B744" s="1">
        <v>2018</v>
      </c>
      <c r="C744" s="2">
        <v>43449</v>
      </c>
      <c r="D744" s="1" t="s">
        <v>30</v>
      </c>
      <c r="E744" s="41" t="s">
        <v>97</v>
      </c>
      <c r="F744" s="41" t="s">
        <v>99</v>
      </c>
      <c r="G744" s="12">
        <f>(C744-VLOOKUP(E744,Riders!$A$2:$D$3499,4,FALSE))/365</f>
        <v>20.295890410958904</v>
      </c>
      <c r="H744" s="41">
        <v>9</v>
      </c>
      <c r="I744" s="87">
        <v>7.1180555555555554E-3</v>
      </c>
      <c r="J744">
        <v>43.87</v>
      </c>
    </row>
    <row r="745" spans="1:10" x14ac:dyDescent="0.45">
      <c r="A745" s="1" t="s">
        <v>423</v>
      </c>
      <c r="B745" s="1">
        <v>2018</v>
      </c>
      <c r="C745" s="2">
        <v>43449</v>
      </c>
      <c r="D745" s="1" t="s">
        <v>30</v>
      </c>
      <c r="E745" s="41" t="s">
        <v>5185</v>
      </c>
      <c r="F745" s="41" t="s">
        <v>2342</v>
      </c>
      <c r="G745" s="12" t="e">
        <f>(C745-VLOOKUP(E745,Riders!$A$2:$D$3499,4,FALSE))/365</f>
        <v>#N/A</v>
      </c>
      <c r="H745" s="41">
        <v>10</v>
      </c>
      <c r="I745" s="87">
        <v>7.1180555555555554E-3</v>
      </c>
      <c r="J745">
        <v>43.87</v>
      </c>
    </row>
    <row r="746" spans="1:10" x14ac:dyDescent="0.45">
      <c r="A746" s="1" t="s">
        <v>423</v>
      </c>
      <c r="B746" s="1">
        <v>2018</v>
      </c>
      <c r="C746" s="2">
        <v>43449</v>
      </c>
      <c r="D746" s="1" t="s">
        <v>30</v>
      </c>
      <c r="E746" s="41" t="s">
        <v>4904</v>
      </c>
      <c r="F746" s="41" t="s">
        <v>131</v>
      </c>
      <c r="G746" s="12">
        <f>(C746-VLOOKUP(E746,Riders!$A$2:$D$3499,4,FALSE))/365</f>
        <v>25.246575342465754</v>
      </c>
      <c r="H746" s="41">
        <v>11</v>
      </c>
      <c r="I746" s="87">
        <v>7.1180555555555554E-3</v>
      </c>
      <c r="J746">
        <v>43.87</v>
      </c>
    </row>
    <row r="747" spans="1:10" x14ac:dyDescent="0.45">
      <c r="A747" s="1" t="s">
        <v>423</v>
      </c>
      <c r="B747" s="1">
        <v>2018</v>
      </c>
      <c r="C747" s="2">
        <v>43449</v>
      </c>
      <c r="D747" s="1" t="s">
        <v>30</v>
      </c>
      <c r="E747" s="41" t="s">
        <v>293</v>
      </c>
      <c r="F747" s="41" t="s">
        <v>40</v>
      </c>
      <c r="G747" s="12">
        <f>(C747-VLOOKUP(E747,Riders!$A$2:$D$3499,4,FALSE))/365</f>
        <v>24.523287671232875</v>
      </c>
      <c r="H747" s="41">
        <v>12</v>
      </c>
      <c r="I747" s="87">
        <v>7.1180555555555554E-3</v>
      </c>
      <c r="J747">
        <v>43.87</v>
      </c>
    </row>
    <row r="748" spans="1:10" x14ac:dyDescent="0.45">
      <c r="A748" s="1" t="s">
        <v>423</v>
      </c>
      <c r="B748" s="1">
        <v>2018</v>
      </c>
      <c r="C748" s="2">
        <v>43449</v>
      </c>
      <c r="D748" s="1" t="s">
        <v>30</v>
      </c>
      <c r="E748" s="41" t="s">
        <v>275</v>
      </c>
      <c r="F748" s="41" t="s">
        <v>64</v>
      </c>
      <c r="G748" s="12">
        <f>(C748-VLOOKUP(E748,Riders!$A$2:$D$3499,4,FALSE))/365</f>
        <v>26.654794520547945</v>
      </c>
      <c r="H748" s="41">
        <v>13</v>
      </c>
      <c r="I748" s="87">
        <v>7.1180555555555554E-3</v>
      </c>
      <c r="J748">
        <v>43.87</v>
      </c>
    </row>
    <row r="749" spans="1:10" x14ac:dyDescent="0.45">
      <c r="A749" s="1" t="s">
        <v>423</v>
      </c>
      <c r="B749" s="1">
        <v>2018</v>
      </c>
      <c r="C749" s="2">
        <v>43449</v>
      </c>
      <c r="D749" s="1" t="s">
        <v>30</v>
      </c>
      <c r="E749" s="41" t="s">
        <v>87</v>
      </c>
      <c r="F749" s="41" t="s">
        <v>88</v>
      </c>
      <c r="G749" s="12">
        <f>(C749-VLOOKUP(E749,Riders!$A$2:$D$3499,4,FALSE))/365</f>
        <v>19.468493150684932</v>
      </c>
      <c r="H749" s="41">
        <v>14</v>
      </c>
      <c r="I749" s="87">
        <v>7.1180555555555554E-3</v>
      </c>
      <c r="J749">
        <v>43.87</v>
      </c>
    </row>
    <row r="750" spans="1:10" x14ac:dyDescent="0.45">
      <c r="A750" s="1" t="s">
        <v>423</v>
      </c>
      <c r="B750" s="1">
        <v>2018</v>
      </c>
      <c r="C750" s="2">
        <v>43449</v>
      </c>
      <c r="D750" s="1" t="s">
        <v>30</v>
      </c>
      <c r="E750" s="41" t="s">
        <v>193</v>
      </c>
      <c r="F750" s="41" t="s">
        <v>46</v>
      </c>
      <c r="G750" s="12">
        <f>(C750-VLOOKUP(E750,Riders!$A$2:$D$3499,4,FALSE))/365</f>
        <v>23.112328767123287</v>
      </c>
      <c r="H750" s="41">
        <v>15</v>
      </c>
      <c r="I750" s="87">
        <v>7.1180555555555554E-3</v>
      </c>
      <c r="J750">
        <v>43.87</v>
      </c>
    </row>
    <row r="751" spans="1:10" x14ac:dyDescent="0.45">
      <c r="A751" s="1" t="s">
        <v>423</v>
      </c>
      <c r="B751" s="1">
        <v>2018</v>
      </c>
      <c r="C751" s="2">
        <v>43449</v>
      </c>
      <c r="D751" s="1" t="s">
        <v>30</v>
      </c>
      <c r="E751" s="41" t="s">
        <v>3886</v>
      </c>
      <c r="F751" s="41" t="s">
        <v>2334</v>
      </c>
      <c r="G751" s="12">
        <f>(C751-VLOOKUP(E751,Riders!$A$2:$D$3499,4,FALSE))/365</f>
        <v>19.449315068493149</v>
      </c>
      <c r="H751" s="41">
        <v>16</v>
      </c>
      <c r="I751" s="87">
        <v>7.1180555555555554E-3</v>
      </c>
      <c r="J751">
        <v>43.87</v>
      </c>
    </row>
    <row r="752" spans="1:10" x14ac:dyDescent="0.45">
      <c r="A752" s="1" t="s">
        <v>423</v>
      </c>
      <c r="B752" s="1">
        <v>2018</v>
      </c>
      <c r="C752" s="2">
        <v>43449</v>
      </c>
      <c r="D752" s="1" t="s">
        <v>30</v>
      </c>
      <c r="E752" s="41" t="s">
        <v>316</v>
      </c>
      <c r="F752" s="41" t="s">
        <v>115</v>
      </c>
      <c r="G752" s="12" t="e">
        <f>(C752-VLOOKUP(E752,Riders!$A$2:$D$3499,4,FALSE))/365</f>
        <v>#N/A</v>
      </c>
      <c r="H752" s="41">
        <v>17</v>
      </c>
      <c r="I752" s="87">
        <v>7.1180555555555554E-3</v>
      </c>
      <c r="J752">
        <v>43.87</v>
      </c>
    </row>
    <row r="753" spans="1:10" x14ac:dyDescent="0.45">
      <c r="A753" s="1" t="s">
        <v>423</v>
      </c>
      <c r="B753" s="1">
        <v>2018</v>
      </c>
      <c r="C753" s="2">
        <v>43449</v>
      </c>
      <c r="D753" s="1" t="s">
        <v>30</v>
      </c>
      <c r="E753" s="41" t="s">
        <v>298</v>
      </c>
      <c r="F753" s="41" t="s">
        <v>61</v>
      </c>
      <c r="G753" s="12">
        <f>(C753-VLOOKUP(E753,Riders!$A$2:$D$3499,4,FALSE))/365</f>
        <v>25.728767123287671</v>
      </c>
      <c r="H753" s="41">
        <v>18</v>
      </c>
      <c r="I753" s="87">
        <v>7.1180555555555554E-3</v>
      </c>
      <c r="J753">
        <v>43.87</v>
      </c>
    </row>
    <row r="754" spans="1:10" x14ac:dyDescent="0.45">
      <c r="A754" s="1" t="s">
        <v>423</v>
      </c>
      <c r="B754" s="1">
        <v>2018</v>
      </c>
      <c r="C754" s="2">
        <v>43449</v>
      </c>
      <c r="D754" s="1" t="s">
        <v>30</v>
      </c>
      <c r="E754" s="41" t="s">
        <v>176</v>
      </c>
      <c r="F754" s="41" t="s">
        <v>177</v>
      </c>
      <c r="G754" s="12">
        <f>(C754-VLOOKUP(E754,Riders!$A$2:$D$3499,4,FALSE))/365</f>
        <v>22.032876712328768</v>
      </c>
      <c r="H754" s="41">
        <v>19</v>
      </c>
      <c r="I754" s="87">
        <v>7.1180555555555554E-3</v>
      </c>
      <c r="J754">
        <v>43.87</v>
      </c>
    </row>
    <row r="755" spans="1:10" x14ac:dyDescent="0.45">
      <c r="A755" s="1" t="s">
        <v>423</v>
      </c>
      <c r="B755" s="1">
        <v>2018</v>
      </c>
      <c r="C755" s="2">
        <v>43449</v>
      </c>
      <c r="D755" s="1" t="s">
        <v>30</v>
      </c>
      <c r="E755" s="41" t="s">
        <v>295</v>
      </c>
      <c r="F755" s="41" t="s">
        <v>91</v>
      </c>
      <c r="G755" s="12">
        <f>(C755-VLOOKUP(E755,Riders!$A$2:$D$3499,4,FALSE))/365</f>
        <v>25.972602739726028</v>
      </c>
      <c r="H755" s="41">
        <v>20</v>
      </c>
      <c r="I755" s="87">
        <v>7.1180555555555554E-3</v>
      </c>
      <c r="J755">
        <v>43.87</v>
      </c>
    </row>
    <row r="756" spans="1:10" x14ac:dyDescent="0.45">
      <c r="A756" s="1" t="s">
        <v>423</v>
      </c>
      <c r="B756" s="1">
        <v>2018</v>
      </c>
      <c r="C756" s="2">
        <v>43449</v>
      </c>
      <c r="D756" s="1" t="s">
        <v>30</v>
      </c>
      <c r="E756" s="41" t="s">
        <v>4728</v>
      </c>
      <c r="F756" s="41" t="s">
        <v>2347</v>
      </c>
      <c r="G756" s="12">
        <f>(C756-VLOOKUP(E756,Riders!$A$2:$D$3499,4,FALSE))/365</f>
        <v>26.315068493150687</v>
      </c>
      <c r="H756" s="41">
        <v>21</v>
      </c>
      <c r="I756" s="87">
        <v>7.1180555555555554E-3</v>
      </c>
      <c r="J756">
        <v>43.87</v>
      </c>
    </row>
    <row r="757" spans="1:10" x14ac:dyDescent="0.45">
      <c r="A757" s="1" t="s">
        <v>423</v>
      </c>
      <c r="B757" s="1">
        <v>2018</v>
      </c>
      <c r="C757" s="2">
        <v>43449</v>
      </c>
      <c r="D757" s="1" t="s">
        <v>30</v>
      </c>
      <c r="E757" s="41" t="s">
        <v>241</v>
      </c>
      <c r="F757" s="41" t="s">
        <v>242</v>
      </c>
      <c r="G757" s="12">
        <f>(C757-VLOOKUP(E757,Riders!$A$2:$D$3499,4,FALSE))/365</f>
        <v>24.041095890410958</v>
      </c>
      <c r="H757" s="41">
        <v>22</v>
      </c>
      <c r="I757" s="87">
        <v>7.1180555555555554E-3</v>
      </c>
      <c r="J757">
        <v>43.87</v>
      </c>
    </row>
    <row r="758" spans="1:10" x14ac:dyDescent="0.45">
      <c r="A758" s="1" t="s">
        <v>423</v>
      </c>
      <c r="B758" s="1">
        <v>2018</v>
      </c>
      <c r="C758" s="2">
        <v>43449</v>
      </c>
      <c r="D758" s="1" t="s">
        <v>30</v>
      </c>
      <c r="E758" s="41" t="s">
        <v>292</v>
      </c>
      <c r="F758" s="41" t="s">
        <v>143</v>
      </c>
      <c r="G758" s="12">
        <f>(C758-VLOOKUP(E758,Riders!$A$2:$D$3499,4,FALSE))/365</f>
        <v>30.227397260273971</v>
      </c>
      <c r="H758" s="41">
        <v>23</v>
      </c>
      <c r="I758" s="87">
        <v>7.1180555555555554E-3</v>
      </c>
      <c r="J758">
        <v>43.87</v>
      </c>
    </row>
    <row r="759" spans="1:10" x14ac:dyDescent="0.45">
      <c r="A759" s="1" t="s">
        <v>423</v>
      </c>
      <c r="B759" s="1">
        <v>2018</v>
      </c>
      <c r="C759" s="2">
        <v>43449</v>
      </c>
      <c r="D759" s="1" t="s">
        <v>30</v>
      </c>
      <c r="E759" s="41" t="s">
        <v>203</v>
      </c>
      <c r="F759" s="41" t="s">
        <v>55</v>
      </c>
      <c r="G759" s="12">
        <f>(C759-VLOOKUP(E759,Riders!$A$2:$D$3499,4,FALSE))/365</f>
        <v>25.791780821917808</v>
      </c>
      <c r="H759" s="41">
        <v>24</v>
      </c>
      <c r="I759" s="87">
        <v>7.1180555555555554E-3</v>
      </c>
      <c r="J759">
        <v>43.87</v>
      </c>
    </row>
    <row r="760" spans="1:10" x14ac:dyDescent="0.45">
      <c r="A760" s="4" t="s">
        <v>287</v>
      </c>
      <c r="B760" s="4">
        <v>2018</v>
      </c>
      <c r="C760" s="5">
        <v>43435</v>
      </c>
      <c r="D760" s="4" t="s">
        <v>30</v>
      </c>
      <c r="E760" s="45" t="s">
        <v>104</v>
      </c>
      <c r="F760" s="45" t="s">
        <v>79</v>
      </c>
      <c r="G760" s="12">
        <f>(C760-VLOOKUP(E760,Riders!$A$2:$D$3499,4,FALSE))/365</f>
        <v>24.739726027397261</v>
      </c>
      <c r="H760" s="45">
        <v>1</v>
      </c>
      <c r="I760" s="87">
        <v>6.7708333333333344E-3</v>
      </c>
      <c r="J760">
        <v>46.095999999999997</v>
      </c>
    </row>
    <row r="761" spans="1:10" x14ac:dyDescent="0.45">
      <c r="A761" s="4" t="s">
        <v>287</v>
      </c>
      <c r="B761" s="4">
        <v>2018</v>
      </c>
      <c r="C761" s="5">
        <v>43435</v>
      </c>
      <c r="D761" s="4" t="s">
        <v>30</v>
      </c>
      <c r="E761" s="45" t="s">
        <v>2068</v>
      </c>
      <c r="F761" s="45" t="s">
        <v>96</v>
      </c>
      <c r="G761" s="12">
        <f>(C761-VLOOKUP(E761,Riders!$A$2:$D$3499,4,FALSE))/365</f>
        <v>25.517808219178082</v>
      </c>
      <c r="H761" s="45">
        <v>2</v>
      </c>
      <c r="I761" s="87">
        <v>6.7708333333333344E-3</v>
      </c>
      <c r="J761">
        <v>46.095999999999997</v>
      </c>
    </row>
    <row r="762" spans="1:10" x14ac:dyDescent="0.45">
      <c r="A762" s="45" t="s">
        <v>287</v>
      </c>
      <c r="B762" s="45">
        <v>2018</v>
      </c>
      <c r="C762" s="46">
        <v>43435</v>
      </c>
      <c r="D762" s="45" t="s">
        <v>30</v>
      </c>
      <c r="E762" s="45" t="s">
        <v>230</v>
      </c>
      <c r="F762" s="45" t="s">
        <v>61</v>
      </c>
      <c r="G762" s="12">
        <f>(C762-VLOOKUP(E762,Riders!$A$2:$D$3499,4,FALSE))/365</f>
        <v>19.375342465753423</v>
      </c>
      <c r="H762" s="45">
        <v>3</v>
      </c>
      <c r="I762" s="87">
        <v>6.7708333333333344E-3</v>
      </c>
      <c r="J762">
        <v>46.095999999999997</v>
      </c>
    </row>
    <row r="763" spans="1:10" x14ac:dyDescent="0.45">
      <c r="A763" s="45" t="s">
        <v>287</v>
      </c>
      <c r="B763" s="45">
        <v>2018</v>
      </c>
      <c r="C763" s="46">
        <v>43435</v>
      </c>
      <c r="D763" s="45" t="s">
        <v>30</v>
      </c>
      <c r="E763" s="45" t="s">
        <v>147</v>
      </c>
      <c r="F763" s="45" t="s">
        <v>67</v>
      </c>
      <c r="G763" s="12">
        <f>(C763-VLOOKUP(E763,Riders!$A$2:$D$3499,4,FALSE))/365</f>
        <v>23.953424657534246</v>
      </c>
      <c r="H763" s="45">
        <v>4</v>
      </c>
      <c r="I763" s="87">
        <v>6.7708333333333344E-3</v>
      </c>
      <c r="J763">
        <v>46.095999999999997</v>
      </c>
    </row>
    <row r="764" spans="1:10" x14ac:dyDescent="0.45">
      <c r="A764" s="45" t="s">
        <v>287</v>
      </c>
      <c r="B764" s="45">
        <v>2018</v>
      </c>
      <c r="C764" s="46">
        <v>43435</v>
      </c>
      <c r="D764" s="45" t="s">
        <v>30</v>
      </c>
      <c r="E764" s="45" t="s">
        <v>270</v>
      </c>
      <c r="F764" s="45" t="s">
        <v>91</v>
      </c>
      <c r="G764" s="12">
        <f>(C764-VLOOKUP(E764,Riders!$A$2:$D$3499,4,FALSE))/365</f>
        <v>26.989041095890411</v>
      </c>
      <c r="H764" s="45">
        <v>5</v>
      </c>
      <c r="I764" s="87">
        <v>6.7708333333333344E-3</v>
      </c>
      <c r="J764">
        <v>46.095999999999997</v>
      </c>
    </row>
    <row r="765" spans="1:10" x14ac:dyDescent="0.45">
      <c r="A765" s="45" t="s">
        <v>287</v>
      </c>
      <c r="B765" s="45">
        <v>2018</v>
      </c>
      <c r="C765" s="46">
        <v>43435</v>
      </c>
      <c r="D765" s="45" t="s">
        <v>30</v>
      </c>
      <c r="E765" s="45" t="s">
        <v>4728</v>
      </c>
      <c r="F765" s="45" t="s">
        <v>2347</v>
      </c>
      <c r="G765" s="12">
        <f>(C765-VLOOKUP(E765,Riders!$A$2:$D$3499,4,FALSE))/365</f>
        <v>26.276712328767122</v>
      </c>
      <c r="H765" s="45">
        <v>6</v>
      </c>
      <c r="I765" s="87">
        <v>6.7708333333333344E-3</v>
      </c>
      <c r="J765">
        <v>46.095999999999997</v>
      </c>
    </row>
    <row r="766" spans="1:10" x14ac:dyDescent="0.45">
      <c r="A766" s="45" t="s">
        <v>287</v>
      </c>
      <c r="B766" s="45">
        <v>2018</v>
      </c>
      <c r="C766" s="46">
        <v>43435</v>
      </c>
      <c r="D766" s="45" t="s">
        <v>30</v>
      </c>
      <c r="E766" s="45" t="s">
        <v>97</v>
      </c>
      <c r="F766" s="45" t="s">
        <v>99</v>
      </c>
      <c r="G766" s="12">
        <f>(C766-VLOOKUP(E766,Riders!$A$2:$D$3499,4,FALSE))/365</f>
        <v>20.257534246575343</v>
      </c>
      <c r="H766" s="45">
        <v>7</v>
      </c>
      <c r="I766" s="87">
        <v>6.7708333333333344E-3</v>
      </c>
      <c r="J766">
        <v>46.095999999999997</v>
      </c>
    </row>
    <row r="767" spans="1:10" x14ac:dyDescent="0.45">
      <c r="A767" s="45" t="s">
        <v>287</v>
      </c>
      <c r="B767" s="45">
        <v>2018</v>
      </c>
      <c r="C767" s="46">
        <v>43435</v>
      </c>
      <c r="D767" s="45" t="s">
        <v>30</v>
      </c>
      <c r="E767" s="45" t="s">
        <v>145</v>
      </c>
      <c r="F767" s="45" t="s">
        <v>83</v>
      </c>
      <c r="G767" s="12">
        <f>(C767-VLOOKUP(E767,Riders!$A$2:$D$3499,4,FALSE))/365</f>
        <v>26.402739726027399</v>
      </c>
      <c r="H767" s="45">
        <v>8</v>
      </c>
      <c r="I767" s="87">
        <v>6.7708333333333344E-3</v>
      </c>
      <c r="J767">
        <v>46.095999999999997</v>
      </c>
    </row>
    <row r="768" spans="1:10" x14ac:dyDescent="0.45">
      <c r="A768" s="45" t="s">
        <v>287</v>
      </c>
      <c r="B768" s="45">
        <v>2018</v>
      </c>
      <c r="C768" s="46">
        <v>43435</v>
      </c>
      <c r="D768" s="45" t="s">
        <v>30</v>
      </c>
      <c r="E768" s="45" t="s">
        <v>289</v>
      </c>
      <c r="F768" s="45" t="s">
        <v>64</v>
      </c>
      <c r="G768" s="12">
        <f>(C768-VLOOKUP(E768,Riders!$A$2:$D$3499,4,FALSE))/365</f>
        <v>31.391780821917809</v>
      </c>
      <c r="H768" s="45">
        <v>9</v>
      </c>
      <c r="I768" s="87">
        <v>6.7708333333333344E-3</v>
      </c>
      <c r="J768">
        <v>46.095999999999997</v>
      </c>
    </row>
    <row r="769" spans="1:10" x14ac:dyDescent="0.45">
      <c r="A769" s="45" t="s">
        <v>287</v>
      </c>
      <c r="B769" s="45">
        <v>2018</v>
      </c>
      <c r="C769" s="46">
        <v>43435</v>
      </c>
      <c r="D769" s="45" t="s">
        <v>30</v>
      </c>
      <c r="E769" s="45" t="s">
        <v>246</v>
      </c>
      <c r="F769" s="45" t="s">
        <v>34</v>
      </c>
      <c r="G769" s="12">
        <f>(C769-VLOOKUP(E769,Riders!$A$2:$D$3499,4,FALSE))/365</f>
        <v>27.520547945205479</v>
      </c>
      <c r="H769" s="45">
        <v>10</v>
      </c>
      <c r="I769" s="87">
        <v>6.7708333333333344E-3</v>
      </c>
      <c r="J769">
        <v>46.095999999999997</v>
      </c>
    </row>
    <row r="770" spans="1:10" x14ac:dyDescent="0.45">
      <c r="A770" s="45" t="s">
        <v>287</v>
      </c>
      <c r="B770" s="45">
        <v>2018</v>
      </c>
      <c r="C770" s="46">
        <v>43435</v>
      </c>
      <c r="D770" s="45" t="s">
        <v>30</v>
      </c>
      <c r="E770" s="45" t="s">
        <v>2341</v>
      </c>
      <c r="F770" s="45" t="s">
        <v>2342</v>
      </c>
      <c r="G770" s="12">
        <f>(C770-VLOOKUP(E770,Riders!$A$2:$D$3499,4,FALSE))/365</f>
        <v>28.835616438356166</v>
      </c>
      <c r="H770" s="45">
        <v>11</v>
      </c>
      <c r="I770" s="87">
        <v>6.7708333333333344E-3</v>
      </c>
      <c r="J770">
        <v>46.095999999999997</v>
      </c>
    </row>
    <row r="771" spans="1:10" x14ac:dyDescent="0.45">
      <c r="A771" s="45" t="s">
        <v>287</v>
      </c>
      <c r="B771" s="45">
        <v>2018</v>
      </c>
      <c r="C771" s="46">
        <v>43435</v>
      </c>
      <c r="D771" s="45" t="s">
        <v>30</v>
      </c>
      <c r="E771" s="45" t="s">
        <v>4904</v>
      </c>
      <c r="F771" s="45" t="s">
        <v>131</v>
      </c>
      <c r="G771" s="12">
        <f>(C771-VLOOKUP(E771,Riders!$A$2:$D$3499,4,FALSE))/365</f>
        <v>25.208219178082192</v>
      </c>
      <c r="H771" s="45">
        <v>12</v>
      </c>
      <c r="I771" s="87">
        <v>6.7708333333333344E-3</v>
      </c>
      <c r="J771">
        <v>46.095999999999997</v>
      </c>
    </row>
    <row r="772" spans="1:10" x14ac:dyDescent="0.45">
      <c r="A772" s="45" t="s">
        <v>287</v>
      </c>
      <c r="B772" s="45">
        <v>2018</v>
      </c>
      <c r="C772" s="46">
        <v>43435</v>
      </c>
      <c r="D772" s="45" t="s">
        <v>30</v>
      </c>
      <c r="E772" s="45" t="s">
        <v>176</v>
      </c>
      <c r="F772" s="45" t="s">
        <v>177</v>
      </c>
      <c r="G772" s="12">
        <f>(C772-VLOOKUP(E772,Riders!$A$2:$D$3499,4,FALSE))/365</f>
        <v>21.994520547945207</v>
      </c>
      <c r="H772" s="45">
        <v>13</v>
      </c>
      <c r="I772" s="87">
        <v>6.7708333333333344E-3</v>
      </c>
      <c r="J772">
        <v>46.095999999999997</v>
      </c>
    </row>
    <row r="773" spans="1:10" x14ac:dyDescent="0.45">
      <c r="A773" s="45" t="s">
        <v>287</v>
      </c>
      <c r="B773" s="45">
        <v>2018</v>
      </c>
      <c r="C773" s="46">
        <v>43435</v>
      </c>
      <c r="D773" s="45" t="s">
        <v>30</v>
      </c>
      <c r="E773" s="45" t="s">
        <v>193</v>
      </c>
      <c r="F773" s="45" t="s">
        <v>46</v>
      </c>
      <c r="G773" s="12">
        <f>(C773-VLOOKUP(E773,Riders!$A$2:$D$3499,4,FALSE))/365</f>
        <v>23.073972602739726</v>
      </c>
      <c r="H773" s="45">
        <v>14</v>
      </c>
      <c r="I773" s="87">
        <v>6.7708333333333344E-3</v>
      </c>
      <c r="J773">
        <v>46.095999999999997</v>
      </c>
    </row>
    <row r="774" spans="1:10" x14ac:dyDescent="0.45">
      <c r="A774" s="45" t="s">
        <v>287</v>
      </c>
      <c r="B774" s="45">
        <v>2018</v>
      </c>
      <c r="C774" s="46">
        <v>43435</v>
      </c>
      <c r="D774" s="45" t="s">
        <v>30</v>
      </c>
      <c r="E774" s="45" t="s">
        <v>241</v>
      </c>
      <c r="F774" s="45" t="s">
        <v>242</v>
      </c>
      <c r="G774" s="12">
        <f>(C774-VLOOKUP(E774,Riders!$A$2:$D$3499,4,FALSE))/365</f>
        <v>24.002739726027396</v>
      </c>
      <c r="H774" s="45">
        <v>15</v>
      </c>
      <c r="I774" s="87">
        <v>6.7708333333333344E-3</v>
      </c>
      <c r="J774">
        <v>46.095999999999997</v>
      </c>
    </row>
    <row r="775" spans="1:10" x14ac:dyDescent="0.45">
      <c r="A775" s="45" t="s">
        <v>287</v>
      </c>
      <c r="B775" s="45">
        <v>2018</v>
      </c>
      <c r="C775" s="46">
        <v>43435</v>
      </c>
      <c r="D775" s="45" t="s">
        <v>30</v>
      </c>
      <c r="E775" s="45" t="s">
        <v>323</v>
      </c>
      <c r="F775" s="45" t="s">
        <v>282</v>
      </c>
      <c r="G775" s="12" t="e">
        <f>(C775-VLOOKUP(E775,Riders!$A$2:$D$3499,4,FALSE))/365</f>
        <v>#N/A</v>
      </c>
      <c r="H775" s="45">
        <v>16</v>
      </c>
      <c r="I775" s="87">
        <v>6.7708333333333344E-3</v>
      </c>
      <c r="J775">
        <v>46.095999999999997</v>
      </c>
    </row>
    <row r="776" spans="1:10" x14ac:dyDescent="0.45">
      <c r="A776" s="45" t="s">
        <v>287</v>
      </c>
      <c r="B776" s="45">
        <v>2018</v>
      </c>
      <c r="C776" s="46">
        <v>43435</v>
      </c>
      <c r="D776" s="45" t="s">
        <v>30</v>
      </c>
      <c r="E776" s="45" t="s">
        <v>220</v>
      </c>
      <c r="F776" s="45" t="s">
        <v>49</v>
      </c>
      <c r="G776" s="12">
        <f>(C776-VLOOKUP(E776,Riders!$A$2:$D$3499,4,FALSE))/365</f>
        <v>21.378082191780823</v>
      </c>
      <c r="H776" s="45">
        <v>17</v>
      </c>
      <c r="I776" s="87">
        <v>6.7708333333333344E-3</v>
      </c>
      <c r="J776">
        <v>46.095999999999997</v>
      </c>
    </row>
    <row r="777" spans="1:10" x14ac:dyDescent="0.45">
      <c r="A777" s="45" t="s">
        <v>287</v>
      </c>
      <c r="B777" s="45">
        <v>2018</v>
      </c>
      <c r="C777" s="46">
        <v>43435</v>
      </c>
      <c r="D777" s="45" t="s">
        <v>30</v>
      </c>
      <c r="E777" s="45" t="s">
        <v>258</v>
      </c>
      <c r="F777" s="45" t="s">
        <v>115</v>
      </c>
      <c r="G777" s="12" t="e">
        <f>(C777-VLOOKUP(E777,Riders!$A$2:$D$3499,4,FALSE))/365</f>
        <v>#N/A</v>
      </c>
      <c r="H777" s="45">
        <v>18</v>
      </c>
      <c r="I777" s="87">
        <v>6.7708333333333344E-3</v>
      </c>
      <c r="J777">
        <v>46.095999999999997</v>
      </c>
    </row>
    <row r="778" spans="1:10" x14ac:dyDescent="0.45">
      <c r="A778" s="45" t="s">
        <v>287</v>
      </c>
      <c r="B778" s="45">
        <v>2018</v>
      </c>
      <c r="C778" s="46">
        <v>43435</v>
      </c>
      <c r="D778" s="45" t="s">
        <v>30</v>
      </c>
      <c r="E778" s="45" t="s">
        <v>293</v>
      </c>
      <c r="F778" s="45" t="s">
        <v>40</v>
      </c>
      <c r="G778" s="12">
        <f>(C778-VLOOKUP(E778,Riders!$A$2:$D$3499,4,FALSE))/365</f>
        <v>24.484931506849314</v>
      </c>
      <c r="H778" s="45">
        <v>19</v>
      </c>
      <c r="I778" s="87">
        <v>6.7708333333333344E-3</v>
      </c>
      <c r="J778">
        <v>46.095999999999997</v>
      </c>
    </row>
    <row r="779" spans="1:10" x14ac:dyDescent="0.45">
      <c r="A779" s="45" t="s">
        <v>287</v>
      </c>
      <c r="B779" s="45">
        <v>2018</v>
      </c>
      <c r="C779" s="46">
        <v>43435</v>
      </c>
      <c r="D779" s="45" t="s">
        <v>30</v>
      </c>
      <c r="E779" s="45" t="s">
        <v>292</v>
      </c>
      <c r="F779" s="45" t="s">
        <v>143</v>
      </c>
      <c r="G779" s="12">
        <f>(C779-VLOOKUP(E779,Riders!$A$2:$D$3499,4,FALSE))/365</f>
        <v>30.18904109589041</v>
      </c>
      <c r="H779" s="45">
        <v>20</v>
      </c>
      <c r="I779" s="87">
        <v>6.7708333333333344E-3</v>
      </c>
      <c r="J779">
        <v>46.095999999999997</v>
      </c>
    </row>
    <row r="780" spans="1:10" x14ac:dyDescent="0.45">
      <c r="A780" s="45" t="s">
        <v>287</v>
      </c>
      <c r="B780" s="45">
        <v>2018</v>
      </c>
      <c r="C780" s="46">
        <v>43435</v>
      </c>
      <c r="D780" s="45" t="s">
        <v>30</v>
      </c>
      <c r="E780" s="45" t="s">
        <v>297</v>
      </c>
      <c r="F780" s="45" t="s">
        <v>251</v>
      </c>
      <c r="G780" s="12">
        <f>(C780-VLOOKUP(E780,Riders!$A$2:$D$3499,4,FALSE))/365</f>
        <v>24.339726027397262</v>
      </c>
      <c r="H780" s="45">
        <v>21</v>
      </c>
      <c r="I780" s="87">
        <v>6.7708333333333344E-3</v>
      </c>
      <c r="J780">
        <v>46.095999999999997</v>
      </c>
    </row>
    <row r="781" spans="1:10" x14ac:dyDescent="0.45">
      <c r="A781" s="45" t="s">
        <v>287</v>
      </c>
      <c r="B781" s="45">
        <v>2018</v>
      </c>
      <c r="C781" s="46">
        <v>43435</v>
      </c>
      <c r="D781" s="45" t="s">
        <v>30</v>
      </c>
      <c r="E781" s="45" t="s">
        <v>2052</v>
      </c>
      <c r="F781" s="45" t="s">
        <v>88</v>
      </c>
      <c r="G781" s="12">
        <f>(C781-VLOOKUP(E781,Riders!$A$2:$D$3499,4,FALSE))/365</f>
        <v>23.24931506849315</v>
      </c>
      <c r="H781" s="45">
        <v>22</v>
      </c>
      <c r="I781" s="87">
        <v>6.7708333333333344E-3</v>
      </c>
      <c r="J781">
        <v>46.095999999999997</v>
      </c>
    </row>
    <row r="782" spans="1:10" x14ac:dyDescent="0.45">
      <c r="A782" s="45" t="s">
        <v>287</v>
      </c>
      <c r="B782" s="45">
        <v>2018</v>
      </c>
      <c r="C782" s="46">
        <v>43435</v>
      </c>
      <c r="D782" s="45" t="s">
        <v>30</v>
      </c>
      <c r="E782" s="45" t="s">
        <v>234</v>
      </c>
      <c r="F782" s="45" t="s">
        <v>55</v>
      </c>
      <c r="G782" s="12">
        <f>(C782-VLOOKUP(E782,Riders!$A$2:$D$3499,4,FALSE))/365</f>
        <v>23.531506849315068</v>
      </c>
      <c r="H782" s="45">
        <v>23</v>
      </c>
      <c r="I782" s="87">
        <v>6.7708333333333344E-3</v>
      </c>
      <c r="J782">
        <v>46.095999999999997</v>
      </c>
    </row>
    <row r="783" spans="1:10" x14ac:dyDescent="0.45">
      <c r="A783" s="45" t="s">
        <v>287</v>
      </c>
      <c r="B783" s="45">
        <v>2018</v>
      </c>
      <c r="C783" s="46">
        <v>43435</v>
      </c>
      <c r="D783" s="45" t="s">
        <v>30</v>
      </c>
      <c r="E783" s="45" t="s">
        <v>294</v>
      </c>
      <c r="F783" s="45" t="s">
        <v>43</v>
      </c>
      <c r="G783" s="12">
        <f>(C783-VLOOKUP(E783,Riders!$A$2:$D$3499,4,FALSE))/365</f>
        <v>26.268493150684932</v>
      </c>
      <c r="H783" s="45">
        <v>24</v>
      </c>
      <c r="I783" s="87">
        <v>6.7708333333333344E-3</v>
      </c>
      <c r="J783">
        <v>46.095999999999997</v>
      </c>
    </row>
    <row r="784" spans="1:10" x14ac:dyDescent="0.45">
      <c r="A784" s="41" t="s">
        <v>166</v>
      </c>
      <c r="B784" s="41">
        <v>2018</v>
      </c>
      <c r="C784" s="43">
        <v>43401</v>
      </c>
      <c r="D784" s="41" t="s">
        <v>30</v>
      </c>
      <c r="E784" s="41" t="s">
        <v>147</v>
      </c>
      <c r="F784" s="41" t="s">
        <v>67</v>
      </c>
      <c r="G784" s="12">
        <f>(C784-VLOOKUP(E784,Riders!$A$2:$D$3499,4,FALSE))/365</f>
        <v>23.860273972602741</v>
      </c>
      <c r="H784" s="41">
        <v>1</v>
      </c>
      <c r="I784" s="87">
        <v>6.851851851851852E-3</v>
      </c>
      <c r="J784">
        <v>45.57</v>
      </c>
    </row>
    <row r="785" spans="1:10" x14ac:dyDescent="0.45">
      <c r="A785" s="41" t="s">
        <v>166</v>
      </c>
      <c r="B785" s="41">
        <v>2018</v>
      </c>
      <c r="C785" s="43">
        <v>43401</v>
      </c>
      <c r="D785" s="41" t="s">
        <v>30</v>
      </c>
      <c r="E785" s="45" t="s">
        <v>176</v>
      </c>
      <c r="F785" s="41" t="s">
        <v>177</v>
      </c>
      <c r="G785" s="12">
        <f>(C785-VLOOKUP(E785,Riders!$A$2:$D$3499,4,FALSE))/365</f>
        <v>21.901369863013699</v>
      </c>
      <c r="H785" s="41">
        <v>2</v>
      </c>
      <c r="I785" s="87">
        <v>6.851851851851852E-3</v>
      </c>
      <c r="J785">
        <v>45.57</v>
      </c>
    </row>
    <row r="786" spans="1:10" x14ac:dyDescent="0.45">
      <c r="A786" s="41" t="s">
        <v>166</v>
      </c>
      <c r="B786" s="41">
        <v>2018</v>
      </c>
      <c r="C786" s="43">
        <v>43401</v>
      </c>
      <c r="D786" s="41" t="s">
        <v>30</v>
      </c>
      <c r="E786" s="41" t="s">
        <v>224</v>
      </c>
      <c r="F786" s="41" t="s">
        <v>79</v>
      </c>
      <c r="G786" s="12">
        <f>(C786-VLOOKUP(E786,Riders!$A$2:$D$3499,4,FALSE))/365</f>
        <v>26.528767123287672</v>
      </c>
      <c r="H786" s="41">
        <v>3</v>
      </c>
      <c r="I786" s="87">
        <v>6.851851851851852E-3</v>
      </c>
      <c r="J786">
        <v>45.57</v>
      </c>
    </row>
    <row r="787" spans="1:10" x14ac:dyDescent="0.45">
      <c r="A787" s="41" t="s">
        <v>166</v>
      </c>
      <c r="B787" s="41">
        <v>2018</v>
      </c>
      <c r="C787" s="43">
        <v>43401</v>
      </c>
      <c r="D787" s="41" t="s">
        <v>30</v>
      </c>
      <c r="E787" s="41" t="s">
        <v>201</v>
      </c>
      <c r="F787" s="41" t="s">
        <v>49</v>
      </c>
      <c r="G787" s="12">
        <f>(C787-VLOOKUP(E787,Riders!$A$2:$D$3499,4,FALSE))/365</f>
        <v>21.564383561643837</v>
      </c>
      <c r="H787" s="41">
        <v>4</v>
      </c>
      <c r="I787" s="87">
        <v>6.851851851851852E-3</v>
      </c>
      <c r="J787">
        <v>45.57</v>
      </c>
    </row>
    <row r="788" spans="1:10" x14ac:dyDescent="0.45">
      <c r="A788" s="41" t="s">
        <v>166</v>
      </c>
      <c r="B788" s="41">
        <v>2018</v>
      </c>
      <c r="C788" s="43">
        <v>43401</v>
      </c>
      <c r="D788" s="41" t="s">
        <v>30</v>
      </c>
      <c r="E788" s="41" t="s">
        <v>328</v>
      </c>
      <c r="F788" s="41" t="s">
        <v>52</v>
      </c>
      <c r="G788" s="12">
        <f>(C788-VLOOKUP(E788,Riders!$A$2:$D$3499,4,FALSE))/365</f>
        <v>27.19178082191781</v>
      </c>
      <c r="H788" s="41">
        <v>5</v>
      </c>
      <c r="I788" s="87">
        <v>6.851851851851852E-3</v>
      </c>
      <c r="J788">
        <v>45.57</v>
      </c>
    </row>
    <row r="789" spans="1:10" x14ac:dyDescent="0.45">
      <c r="A789" s="41" t="s">
        <v>166</v>
      </c>
      <c r="B789" s="41">
        <v>2018</v>
      </c>
      <c r="C789" s="43">
        <v>43401</v>
      </c>
      <c r="D789" s="41" t="s">
        <v>30</v>
      </c>
      <c r="E789" s="41" t="s">
        <v>167</v>
      </c>
      <c r="F789" s="41" t="s">
        <v>61</v>
      </c>
      <c r="G789" s="12">
        <f>(C789-VLOOKUP(E789,Riders!$A$2:$D$3499,4,FALSE))/365</f>
        <v>20.67945205479452</v>
      </c>
      <c r="H789" s="41">
        <v>6</v>
      </c>
      <c r="I789" s="87">
        <v>6.851851851851852E-3</v>
      </c>
      <c r="J789">
        <v>45.57</v>
      </c>
    </row>
    <row r="790" spans="1:10" x14ac:dyDescent="0.45">
      <c r="A790" s="41" t="s">
        <v>166</v>
      </c>
      <c r="B790" s="41">
        <v>2018</v>
      </c>
      <c r="C790" s="43">
        <v>43401</v>
      </c>
      <c r="D790" s="41" t="s">
        <v>30</v>
      </c>
      <c r="E790" s="41" t="s">
        <v>97</v>
      </c>
      <c r="F790" s="41" t="s">
        <v>99</v>
      </c>
      <c r="G790" s="12">
        <f>(C790-VLOOKUP(E790,Riders!$A$2:$D$3499,4,FALSE))/365</f>
        <v>20.164383561643834</v>
      </c>
      <c r="H790" s="41">
        <v>7</v>
      </c>
      <c r="I790" s="87">
        <v>6.851851851851852E-3</v>
      </c>
      <c r="J790">
        <v>45.57</v>
      </c>
    </row>
    <row r="791" spans="1:10" x14ac:dyDescent="0.45">
      <c r="A791" s="41" t="s">
        <v>166</v>
      </c>
      <c r="B791" s="41">
        <v>2018</v>
      </c>
      <c r="C791" s="43">
        <v>43401</v>
      </c>
      <c r="D791" s="41" t="s">
        <v>30</v>
      </c>
      <c r="E791" s="41" t="s">
        <v>2068</v>
      </c>
      <c r="F791" s="41" t="s">
        <v>96</v>
      </c>
      <c r="G791" s="12">
        <f>(C791-VLOOKUP(E791,Riders!$A$2:$D$3499,4,FALSE))/365</f>
        <v>25.424657534246574</v>
      </c>
      <c r="H791" s="41">
        <v>8</v>
      </c>
      <c r="I791" s="87">
        <v>6.851851851851852E-3</v>
      </c>
      <c r="J791">
        <v>45.57</v>
      </c>
    </row>
    <row r="792" spans="1:10" x14ac:dyDescent="0.45">
      <c r="A792" s="41" t="s">
        <v>166</v>
      </c>
      <c r="B792" s="41">
        <v>2018</v>
      </c>
      <c r="C792" s="43">
        <v>43401</v>
      </c>
      <c r="D792" s="41" t="s">
        <v>30</v>
      </c>
      <c r="E792" s="41" t="s">
        <v>81</v>
      </c>
      <c r="F792" s="41" t="s">
        <v>83</v>
      </c>
      <c r="G792" s="12">
        <f>(C792-VLOOKUP(E792,Riders!$A$2:$D$3499,4,FALSE))/365</f>
        <v>22.443835616438356</v>
      </c>
      <c r="H792" s="41">
        <v>9</v>
      </c>
      <c r="I792" s="87">
        <v>6.851851851851852E-3</v>
      </c>
      <c r="J792">
        <v>45.57</v>
      </c>
    </row>
    <row r="793" spans="1:10" x14ac:dyDescent="0.45">
      <c r="A793" s="41" t="s">
        <v>166</v>
      </c>
      <c r="B793" s="41">
        <v>2018</v>
      </c>
      <c r="C793" s="43">
        <v>43401</v>
      </c>
      <c r="D793" s="41" t="s">
        <v>30</v>
      </c>
      <c r="E793" s="41" t="s">
        <v>38</v>
      </c>
      <c r="F793" s="41" t="s">
        <v>40</v>
      </c>
      <c r="G793" s="12">
        <f>(C793-VLOOKUP(E793,Riders!$A$2:$D$3499,4,FALSE))/365</f>
        <v>21.706849315068492</v>
      </c>
      <c r="H793" s="41">
        <v>10</v>
      </c>
      <c r="I793" s="87">
        <v>6.851851851851852E-3</v>
      </c>
      <c r="J793">
        <v>45.57</v>
      </c>
    </row>
    <row r="794" spans="1:10" x14ac:dyDescent="0.45">
      <c r="A794" s="41" t="s">
        <v>166</v>
      </c>
      <c r="B794" s="41">
        <v>2018</v>
      </c>
      <c r="C794" s="43">
        <v>43401</v>
      </c>
      <c r="D794" s="41" t="s">
        <v>30</v>
      </c>
      <c r="E794" s="41" t="s">
        <v>163</v>
      </c>
      <c r="F794" s="41" t="s">
        <v>88</v>
      </c>
      <c r="G794" s="12">
        <f>(C794-VLOOKUP(E794,Riders!$A$2:$D$3499,4,FALSE))/365</f>
        <v>19.950684931506849</v>
      </c>
      <c r="H794" s="41">
        <v>11</v>
      </c>
      <c r="I794" s="87">
        <v>6.851851851851852E-3</v>
      </c>
      <c r="J794">
        <v>45.57</v>
      </c>
    </row>
    <row r="795" spans="1:10" x14ac:dyDescent="0.45">
      <c r="A795" s="41" t="s">
        <v>166</v>
      </c>
      <c r="B795" s="41">
        <v>2018</v>
      </c>
      <c r="C795" s="43">
        <v>43401</v>
      </c>
      <c r="D795" s="41" t="s">
        <v>30</v>
      </c>
      <c r="E795" s="41" t="s">
        <v>4728</v>
      </c>
      <c r="F795" s="41" t="s">
        <v>2347</v>
      </c>
      <c r="G795" s="12">
        <f>(C795-VLOOKUP(E795,Riders!$A$2:$D$3499,4,FALSE))/365</f>
        <v>26.183561643835617</v>
      </c>
      <c r="H795" s="41">
        <v>12</v>
      </c>
      <c r="I795" s="87">
        <v>6.851851851851852E-3</v>
      </c>
      <c r="J795">
        <v>45.57</v>
      </c>
    </row>
    <row r="796" spans="1:10" x14ac:dyDescent="0.45">
      <c r="A796" s="41" t="s">
        <v>166</v>
      </c>
      <c r="B796" s="41">
        <v>2018</v>
      </c>
      <c r="C796" s="43">
        <v>43401</v>
      </c>
      <c r="D796" s="41" t="s">
        <v>30</v>
      </c>
      <c r="E796" s="41" t="s">
        <v>289</v>
      </c>
      <c r="F796" s="41" t="s">
        <v>64</v>
      </c>
      <c r="G796" s="12">
        <f>(C796-VLOOKUP(E796,Riders!$A$2:$D$3499,4,FALSE))/365</f>
        <v>31.298630136986301</v>
      </c>
      <c r="H796" s="41">
        <v>13</v>
      </c>
      <c r="I796" s="87">
        <v>6.851851851851852E-3</v>
      </c>
      <c r="J796">
        <v>45.57</v>
      </c>
    </row>
    <row r="797" spans="1:10" x14ac:dyDescent="0.45">
      <c r="A797" s="41" t="s">
        <v>166</v>
      </c>
      <c r="B797" s="41">
        <v>2018</v>
      </c>
      <c r="C797" s="43">
        <v>43401</v>
      </c>
      <c r="D797" s="41" t="s">
        <v>30</v>
      </c>
      <c r="E797" s="41" t="s">
        <v>2061</v>
      </c>
      <c r="F797" s="41" t="s">
        <v>251</v>
      </c>
      <c r="G797" s="12" t="e">
        <f>(C797-VLOOKUP(E797,Riders!$A$2:$D$3499,4,FALSE))/365</f>
        <v>#N/A</v>
      </c>
      <c r="H797" s="41">
        <v>14</v>
      </c>
      <c r="I797" s="87">
        <v>6.851851851851852E-3</v>
      </c>
      <c r="J797">
        <v>45.57</v>
      </c>
    </row>
    <row r="798" spans="1:10" x14ac:dyDescent="0.45">
      <c r="A798" s="41" t="s">
        <v>166</v>
      </c>
      <c r="B798" s="41">
        <v>2018</v>
      </c>
      <c r="C798" s="43">
        <v>43401</v>
      </c>
      <c r="D798" s="41" t="s">
        <v>30</v>
      </c>
      <c r="E798" s="41" t="s">
        <v>2341</v>
      </c>
      <c r="F798" s="41" t="s">
        <v>2342</v>
      </c>
      <c r="G798" s="12">
        <f>(C798-VLOOKUP(E798,Riders!$A$2:$D$3499,4,FALSE))/365</f>
        <v>28.742465753424657</v>
      </c>
      <c r="H798" s="41">
        <v>15</v>
      </c>
      <c r="I798" s="87">
        <v>6.851851851851852E-3</v>
      </c>
      <c r="J798">
        <v>45.57</v>
      </c>
    </row>
    <row r="799" spans="1:10" x14ac:dyDescent="0.45">
      <c r="A799" s="41" t="s">
        <v>166</v>
      </c>
      <c r="B799" s="41">
        <v>2018</v>
      </c>
      <c r="C799" s="43">
        <v>43401</v>
      </c>
      <c r="D799" s="41" t="s">
        <v>30</v>
      </c>
      <c r="E799" s="41" t="s">
        <v>2036</v>
      </c>
      <c r="F799" s="41" t="s">
        <v>282</v>
      </c>
      <c r="G799" s="12">
        <f>(C799-VLOOKUP(E799,Riders!$A$2:$D$3499,4,FALSE))/365</f>
        <v>26.021917808219179</v>
      </c>
      <c r="H799" s="41">
        <v>16</v>
      </c>
      <c r="I799" s="87">
        <v>6.851851851851852E-3</v>
      </c>
      <c r="J799">
        <v>45.57</v>
      </c>
    </row>
    <row r="800" spans="1:10" x14ac:dyDescent="0.45">
      <c r="A800" s="41" t="s">
        <v>166</v>
      </c>
      <c r="B800" s="41">
        <v>2018</v>
      </c>
      <c r="C800" s="43">
        <v>43401</v>
      </c>
      <c r="D800" s="41" t="s">
        <v>30</v>
      </c>
      <c r="E800" s="41" t="s">
        <v>2039</v>
      </c>
      <c r="F800" s="41" t="s">
        <v>58</v>
      </c>
      <c r="G800" s="12">
        <f>(C800-VLOOKUP(E800,Riders!$A$2:$D$3499,4,FALSE))/365</f>
        <v>21.07123287671233</v>
      </c>
      <c r="H800" s="41">
        <v>17</v>
      </c>
      <c r="I800" s="87">
        <v>6.851851851851852E-3</v>
      </c>
      <c r="J800">
        <v>45.57</v>
      </c>
    </row>
    <row r="801" spans="1:10" x14ac:dyDescent="0.45">
      <c r="A801" s="41" t="s">
        <v>166</v>
      </c>
      <c r="B801" s="41">
        <v>2018</v>
      </c>
      <c r="C801" s="43">
        <v>43401</v>
      </c>
      <c r="D801" s="41" t="s">
        <v>30</v>
      </c>
      <c r="E801" s="41" t="s">
        <v>4904</v>
      </c>
      <c r="F801" s="41" t="s">
        <v>131</v>
      </c>
      <c r="G801" s="12">
        <f>(C801-VLOOKUP(E801,Riders!$A$2:$D$3499,4,FALSE))/365</f>
        <v>25.115068493150684</v>
      </c>
      <c r="H801" s="41">
        <v>18</v>
      </c>
      <c r="I801" s="87">
        <v>6.851851851851852E-3</v>
      </c>
      <c r="J801">
        <v>45.57</v>
      </c>
    </row>
    <row r="802" spans="1:10" x14ac:dyDescent="0.45">
      <c r="A802" s="41" t="s">
        <v>166</v>
      </c>
      <c r="B802" s="41">
        <v>2018</v>
      </c>
      <c r="C802" s="43">
        <v>43401</v>
      </c>
      <c r="D802" s="41" t="s">
        <v>30</v>
      </c>
      <c r="E802" s="41" t="s">
        <v>294</v>
      </c>
      <c r="F802" s="41" t="s">
        <v>43</v>
      </c>
      <c r="G802" s="12">
        <f>(C802-VLOOKUP(E802,Riders!$A$2:$D$3499,4,FALSE))/365</f>
        <v>26.175342465753424</v>
      </c>
      <c r="H802" s="41">
        <v>19</v>
      </c>
      <c r="I802" s="87">
        <v>6.851851851851852E-3</v>
      </c>
      <c r="J802">
        <v>45.57</v>
      </c>
    </row>
    <row r="803" spans="1:10" x14ac:dyDescent="0.45">
      <c r="A803" s="41" t="s">
        <v>166</v>
      </c>
      <c r="B803" s="41">
        <v>2018</v>
      </c>
      <c r="C803" s="43">
        <v>43401</v>
      </c>
      <c r="D803" s="41" t="s">
        <v>30</v>
      </c>
      <c r="E803" s="41" t="s">
        <v>273</v>
      </c>
      <c r="F803" s="41" t="s">
        <v>37</v>
      </c>
      <c r="G803" s="12">
        <f>(C803-VLOOKUP(E803,Riders!$A$2:$D$3499,4,FALSE))/365</f>
        <v>30.791780821917808</v>
      </c>
      <c r="H803" s="41">
        <v>20</v>
      </c>
      <c r="I803" s="87">
        <v>6.851851851851852E-3</v>
      </c>
      <c r="J803">
        <v>45.57</v>
      </c>
    </row>
    <row r="804" spans="1:10" x14ac:dyDescent="0.45">
      <c r="A804" s="41" t="s">
        <v>166</v>
      </c>
      <c r="B804" s="41">
        <v>2018</v>
      </c>
      <c r="C804" s="43">
        <v>43401</v>
      </c>
      <c r="D804" s="41" t="s">
        <v>30</v>
      </c>
      <c r="E804" s="41" t="s">
        <v>3454</v>
      </c>
      <c r="F804" s="41" t="s">
        <v>3455</v>
      </c>
      <c r="G804" s="12">
        <f>(C804-VLOOKUP(E804,Riders!$A$2:$D$3499,4,FALSE))/365</f>
        <v>18.882191780821916</v>
      </c>
      <c r="H804" s="41">
        <v>21</v>
      </c>
      <c r="I804" s="87">
        <v>6.851851851851852E-3</v>
      </c>
      <c r="J804">
        <v>45.57</v>
      </c>
    </row>
    <row r="805" spans="1:10" x14ac:dyDescent="0.45">
      <c r="A805" s="41" t="s">
        <v>166</v>
      </c>
      <c r="B805" s="41">
        <v>2018</v>
      </c>
      <c r="C805" s="43">
        <v>43401</v>
      </c>
      <c r="D805" s="41" t="s">
        <v>30</v>
      </c>
      <c r="E805" s="41" t="s">
        <v>258</v>
      </c>
      <c r="F805" s="41" t="s">
        <v>115</v>
      </c>
      <c r="G805" s="12" t="e">
        <f>(C805-VLOOKUP(E805,Riders!$A$2:$D$3499,4,FALSE))/365</f>
        <v>#N/A</v>
      </c>
      <c r="H805" s="41">
        <v>22</v>
      </c>
      <c r="I805" s="87">
        <v>6.851851851851852E-3</v>
      </c>
      <c r="J805">
        <v>45.57</v>
      </c>
    </row>
    <row r="806" spans="1:10" x14ac:dyDescent="0.45">
      <c r="A806" s="41" t="s">
        <v>166</v>
      </c>
      <c r="B806" s="41">
        <v>2018</v>
      </c>
      <c r="C806" s="43">
        <v>43401</v>
      </c>
      <c r="D806" s="41" t="s">
        <v>30</v>
      </c>
      <c r="E806" s="41" t="s">
        <v>203</v>
      </c>
      <c r="F806" s="41" t="s">
        <v>55</v>
      </c>
      <c r="G806" s="12">
        <f>(C806-VLOOKUP(E806,Riders!$A$2:$D$3499,4,FALSE))/365</f>
        <v>25.660273972602738</v>
      </c>
      <c r="H806" s="41">
        <v>23</v>
      </c>
      <c r="I806" s="87">
        <v>6.851851851851852E-3</v>
      </c>
      <c r="J806">
        <v>45.57</v>
      </c>
    </row>
    <row r="807" spans="1:10" x14ac:dyDescent="0.45">
      <c r="A807" s="41" t="s">
        <v>166</v>
      </c>
      <c r="B807" s="41">
        <v>2018</v>
      </c>
      <c r="C807" s="43">
        <v>43401</v>
      </c>
      <c r="D807" s="41" t="s">
        <v>30</v>
      </c>
      <c r="E807" s="41" t="s">
        <v>3795</v>
      </c>
      <c r="F807" s="41" t="s">
        <v>2657</v>
      </c>
      <c r="G807" s="12">
        <f>(C807-VLOOKUP(E807,Riders!$A$2:$D$3499,4,FALSE))/365</f>
        <v>28.794520547945204</v>
      </c>
      <c r="H807" s="41">
        <v>24</v>
      </c>
      <c r="I807" s="87">
        <v>6.851851851851852E-3</v>
      </c>
      <c r="J807">
        <v>45.57</v>
      </c>
    </row>
    <row r="808" spans="1:10" x14ac:dyDescent="0.45">
      <c r="A808" t="s">
        <v>331</v>
      </c>
      <c r="B808">
        <v>2026</v>
      </c>
      <c r="C808" s="9">
        <v>46309</v>
      </c>
      <c r="D808" t="s">
        <v>103</v>
      </c>
      <c r="E808" t="s">
        <v>85</v>
      </c>
      <c r="F808" t="s">
        <v>49</v>
      </c>
      <c r="G808" s="12">
        <f>(C808-VLOOKUP(E808,Riders!$A$2:$D$3499,4,FALSE))/365</f>
        <v>24.767123287671232</v>
      </c>
      <c r="H808">
        <v>1</v>
      </c>
      <c r="I808" s="87">
        <v>1.005787037037037E-2</v>
      </c>
      <c r="J808">
        <v>41.427</v>
      </c>
    </row>
    <row r="809" spans="1:10" x14ac:dyDescent="0.45">
      <c r="A809" t="s">
        <v>331</v>
      </c>
      <c r="B809">
        <v>2026</v>
      </c>
      <c r="C809" s="9">
        <v>46309</v>
      </c>
      <c r="D809" t="s">
        <v>103</v>
      </c>
      <c r="E809" t="s">
        <v>81</v>
      </c>
      <c r="F809" t="s">
        <v>83</v>
      </c>
      <c r="G809" s="12">
        <f>(C809-VLOOKUP(E809,Riders!$A$2:$D$3499,4,FALSE))/365</f>
        <v>30.410958904109588</v>
      </c>
      <c r="H809">
        <v>2</v>
      </c>
      <c r="I809" s="87">
        <v>1.005787037037037E-2</v>
      </c>
      <c r="J809">
        <v>41.427</v>
      </c>
    </row>
    <row r="810" spans="1:10" x14ac:dyDescent="0.45">
      <c r="A810" t="s">
        <v>331</v>
      </c>
      <c r="B810">
        <v>2026</v>
      </c>
      <c r="C810" s="9">
        <v>46309</v>
      </c>
      <c r="D810" t="s">
        <v>103</v>
      </c>
      <c r="E810" t="s">
        <v>332</v>
      </c>
      <c r="F810" t="s">
        <v>79</v>
      </c>
      <c r="G810" s="12">
        <f>(C810-VLOOKUP(E810,Riders!$A$2:$D$3499,4,FALSE))/365</f>
        <v>31.358904109589041</v>
      </c>
      <c r="H810">
        <v>3</v>
      </c>
      <c r="I810" s="87">
        <v>1.005787037037037E-2</v>
      </c>
      <c r="J810">
        <v>41.427</v>
      </c>
    </row>
    <row r="811" spans="1:10" x14ac:dyDescent="0.45">
      <c r="A811" t="s">
        <v>331</v>
      </c>
      <c r="B811">
        <v>2026</v>
      </c>
      <c r="C811" s="9">
        <v>46309</v>
      </c>
      <c r="D811" t="s">
        <v>103</v>
      </c>
      <c r="E811" t="s">
        <v>63</v>
      </c>
      <c r="F811" t="s">
        <v>64</v>
      </c>
      <c r="G811" s="12">
        <f>(C811-VLOOKUP(E811,Riders!$A$2:$D$3499,4,FALSE))/365</f>
        <v>25.4986301369863</v>
      </c>
      <c r="H811">
        <v>4</v>
      </c>
      <c r="I811" s="87">
        <v>1.005787037037037E-2</v>
      </c>
      <c r="J811">
        <v>41.427</v>
      </c>
    </row>
    <row r="812" spans="1:10" x14ac:dyDescent="0.45">
      <c r="A812" t="s">
        <v>331</v>
      </c>
      <c r="B812">
        <v>2026</v>
      </c>
      <c r="C812" s="9">
        <v>46309</v>
      </c>
      <c r="D812" t="s">
        <v>103</v>
      </c>
      <c r="E812" t="s">
        <v>167</v>
      </c>
      <c r="F812" t="s">
        <v>61</v>
      </c>
      <c r="G812" s="12">
        <f>(C812-VLOOKUP(E812,Riders!$A$2:$D$3499,4,FALSE))/365</f>
        <v>28.646575342465752</v>
      </c>
      <c r="H812">
        <v>5</v>
      </c>
      <c r="I812" s="87">
        <v>1.005787037037037E-2</v>
      </c>
      <c r="J812">
        <v>41.427</v>
      </c>
    </row>
    <row r="813" spans="1:10" x14ac:dyDescent="0.45">
      <c r="A813" t="s">
        <v>331</v>
      </c>
      <c r="B813">
        <v>2026</v>
      </c>
      <c r="C813" s="9">
        <v>46309</v>
      </c>
      <c r="D813" t="s">
        <v>103</v>
      </c>
      <c r="E813" t="s">
        <v>126</v>
      </c>
      <c r="F813" t="s">
        <v>115</v>
      </c>
      <c r="G813" s="12">
        <f>(C813-VLOOKUP(E813,Riders!$A$2:$D$3499,4,FALSE))/365</f>
        <v>26.134246575342466</v>
      </c>
      <c r="H813">
        <v>6</v>
      </c>
      <c r="I813" s="87">
        <v>1.005787037037037E-2</v>
      </c>
      <c r="J813">
        <v>41.427</v>
      </c>
    </row>
    <row r="814" spans="1:10" x14ac:dyDescent="0.45">
      <c r="A814" t="s">
        <v>331</v>
      </c>
      <c r="B814">
        <v>2026</v>
      </c>
      <c r="C814" s="9">
        <v>46309</v>
      </c>
      <c r="D814" t="s">
        <v>103</v>
      </c>
      <c r="E814" t="s">
        <v>42</v>
      </c>
      <c r="F814" t="s">
        <v>43</v>
      </c>
      <c r="G814" s="12">
        <f>(C814-VLOOKUP(E814,Riders!$A$2:$D$3499,4,FALSE))/365</f>
        <v>24.668493150684931</v>
      </c>
      <c r="H814">
        <v>7</v>
      </c>
      <c r="I814" s="87">
        <v>1.005787037037037E-2</v>
      </c>
      <c r="J814">
        <v>41.427</v>
      </c>
    </row>
    <row r="815" spans="1:10" x14ac:dyDescent="0.45">
      <c r="A815" t="s">
        <v>331</v>
      </c>
      <c r="B815">
        <v>2026</v>
      </c>
      <c r="C815" s="9">
        <v>46309</v>
      </c>
      <c r="D815" t="s">
        <v>103</v>
      </c>
      <c r="E815" t="s">
        <v>130</v>
      </c>
      <c r="F815" t="s">
        <v>131</v>
      </c>
      <c r="G815" s="12">
        <f>(C815-VLOOKUP(E815,Riders!$A$2:$D$3499,4,FALSE))/365</f>
        <v>24.358904109589041</v>
      </c>
      <c r="H815">
        <v>8</v>
      </c>
      <c r="I815" s="87">
        <v>1.005787037037037E-2</v>
      </c>
      <c r="J815">
        <v>41.427</v>
      </c>
    </row>
    <row r="816" spans="1:10" x14ac:dyDescent="0.45">
      <c r="A816" t="s">
        <v>331</v>
      </c>
      <c r="B816">
        <v>2026</v>
      </c>
      <c r="C816" s="9">
        <v>46309</v>
      </c>
      <c r="D816" t="s">
        <v>103</v>
      </c>
      <c r="E816" t="s">
        <v>39</v>
      </c>
      <c r="F816" t="s">
        <v>40</v>
      </c>
      <c r="G816" s="12">
        <f>(C816-VLOOKUP(E816,Riders!$A$2:$D$3499,4,FALSE))/365</f>
        <v>29.405479452054795</v>
      </c>
      <c r="H816">
        <v>9</v>
      </c>
      <c r="I816" s="87">
        <v>1.005787037037037E-2</v>
      </c>
      <c r="J816">
        <v>41.427</v>
      </c>
    </row>
    <row r="817" spans="1:10" x14ac:dyDescent="0.45">
      <c r="A817" t="s">
        <v>331</v>
      </c>
      <c r="B817">
        <v>2026</v>
      </c>
      <c r="C817" s="9">
        <v>46309</v>
      </c>
      <c r="D817" t="s">
        <v>103</v>
      </c>
      <c r="E817" t="s">
        <v>105</v>
      </c>
      <c r="F817" t="s">
        <v>52</v>
      </c>
      <c r="G817" s="12">
        <f>(C817-VLOOKUP(E817,Riders!$A$2:$D$3499,4,FALSE))/365</f>
        <v>26.17808219178082</v>
      </c>
      <c r="H817">
        <v>10</v>
      </c>
      <c r="I817" s="87">
        <v>1.005787037037037E-2</v>
      </c>
      <c r="J817">
        <v>41.427</v>
      </c>
    </row>
    <row r="818" spans="1:10" x14ac:dyDescent="0.45">
      <c r="A818" t="s">
        <v>331</v>
      </c>
      <c r="B818">
        <v>2026</v>
      </c>
      <c r="C818" s="9">
        <v>46309</v>
      </c>
      <c r="D818" t="s">
        <v>103</v>
      </c>
      <c r="E818" t="s">
        <v>5149</v>
      </c>
      <c r="F818" t="s">
        <v>506</v>
      </c>
      <c r="G818" s="12">
        <f>(C818-VLOOKUP(E818,Riders!$A$2:$D$4000,4,FALSE))/365</f>
        <v>30.07123287671233</v>
      </c>
      <c r="H818">
        <v>11</v>
      </c>
      <c r="I818" s="87">
        <v>1.005787037037037E-2</v>
      </c>
      <c r="J818">
        <v>41.427</v>
      </c>
    </row>
    <row r="819" spans="1:10" x14ac:dyDescent="0.45">
      <c r="A819" t="s">
        <v>331</v>
      </c>
      <c r="B819">
        <v>2026</v>
      </c>
      <c r="C819" s="9">
        <v>46309</v>
      </c>
      <c r="D819" t="s">
        <v>103</v>
      </c>
      <c r="E819" t="s">
        <v>97</v>
      </c>
      <c r="F819" t="s">
        <v>99</v>
      </c>
      <c r="G819" s="12">
        <f>(C819-VLOOKUP(E819,Riders!$A$2:$D$3499,4,FALSE))/365</f>
        <v>28.13150684931507</v>
      </c>
      <c r="H819">
        <v>12</v>
      </c>
      <c r="I819" s="87">
        <v>1.005787037037037E-2</v>
      </c>
      <c r="J819">
        <v>41.427</v>
      </c>
    </row>
    <row r="820" spans="1:10" x14ac:dyDescent="0.45">
      <c r="A820" t="s">
        <v>331</v>
      </c>
      <c r="B820">
        <v>2026</v>
      </c>
      <c r="C820" s="9">
        <v>46309</v>
      </c>
      <c r="D820" t="s">
        <v>103</v>
      </c>
      <c r="E820" t="s">
        <v>87</v>
      </c>
      <c r="F820" t="s">
        <v>88</v>
      </c>
      <c r="G820" s="12">
        <f>(C820-VLOOKUP(E820,Riders!$A$2:$D$3499,4,FALSE))/365</f>
        <v>27.304109589041097</v>
      </c>
      <c r="H820">
        <v>13</v>
      </c>
      <c r="I820" s="87">
        <v>1.005787037037037E-2</v>
      </c>
      <c r="J820">
        <v>41.427</v>
      </c>
    </row>
    <row r="821" spans="1:10" x14ac:dyDescent="0.45">
      <c r="A821" t="s">
        <v>331</v>
      </c>
      <c r="B821">
        <v>2026</v>
      </c>
      <c r="C821" s="9">
        <v>46309</v>
      </c>
      <c r="D821" t="s">
        <v>103</v>
      </c>
      <c r="E821" t="s">
        <v>72</v>
      </c>
      <c r="F821" t="s">
        <v>73</v>
      </c>
      <c r="G821" s="12">
        <f>(C821-VLOOKUP(E821,Riders!$A$2:$D$3499,4,FALSE))/365</f>
        <v>28.224657534246575</v>
      </c>
      <c r="H821">
        <v>14</v>
      </c>
      <c r="I821" s="87">
        <v>1.005787037037037E-2</v>
      </c>
      <c r="J821">
        <v>41.427</v>
      </c>
    </row>
    <row r="822" spans="1:10" x14ac:dyDescent="0.45">
      <c r="A822" t="s">
        <v>331</v>
      </c>
      <c r="B822">
        <v>2026</v>
      </c>
      <c r="C822" s="9">
        <v>46309</v>
      </c>
      <c r="D822" t="s">
        <v>103</v>
      </c>
      <c r="E822" t="s">
        <v>4728</v>
      </c>
      <c r="F822" t="s">
        <v>2347</v>
      </c>
      <c r="G822" s="12">
        <f>(C822-VLOOKUP(E822,Riders!$A$2:$D$3499,4,FALSE))/365</f>
        <v>34.150684931506852</v>
      </c>
      <c r="H822">
        <v>15</v>
      </c>
      <c r="I822" s="87">
        <v>1.005787037037037E-2</v>
      </c>
      <c r="J822">
        <v>41.427</v>
      </c>
    </row>
    <row r="823" spans="1:10" x14ac:dyDescent="0.45">
      <c r="A823" t="s">
        <v>331</v>
      </c>
      <c r="B823">
        <v>2026</v>
      </c>
      <c r="C823" s="9">
        <v>46309</v>
      </c>
      <c r="D823" t="s">
        <v>103</v>
      </c>
      <c r="E823" t="s">
        <v>193</v>
      </c>
      <c r="F823" t="s">
        <v>46</v>
      </c>
      <c r="G823" s="12">
        <f>(C823-VLOOKUP(E823,Riders!$A$2:$D$3499,4,FALSE))/365</f>
        <v>30.947945205479453</v>
      </c>
      <c r="H823">
        <v>16</v>
      </c>
      <c r="I823" s="87">
        <v>1.005787037037037E-2</v>
      </c>
      <c r="J823">
        <v>41.427</v>
      </c>
    </row>
    <row r="824" spans="1:10" x14ac:dyDescent="0.45">
      <c r="A824" t="s">
        <v>331</v>
      </c>
      <c r="B824">
        <v>2026</v>
      </c>
      <c r="C824" s="9">
        <v>46309</v>
      </c>
      <c r="D824" t="s">
        <v>103</v>
      </c>
      <c r="E824" t="s">
        <v>108</v>
      </c>
      <c r="F824" t="s">
        <v>37</v>
      </c>
      <c r="G824" s="12">
        <f>(C824-VLOOKUP(E824,Riders!$A$2:$D$3499,4,FALSE))/365</f>
        <v>24.852054794520548</v>
      </c>
      <c r="H824">
        <v>17</v>
      </c>
      <c r="I824" s="87">
        <v>1.005787037037037E-2</v>
      </c>
      <c r="J824">
        <v>41.427</v>
      </c>
    </row>
    <row r="825" spans="1:10" x14ac:dyDescent="0.45">
      <c r="A825" t="s">
        <v>331</v>
      </c>
      <c r="B825">
        <v>2026</v>
      </c>
      <c r="C825" s="9">
        <v>46309</v>
      </c>
      <c r="D825" t="s">
        <v>103</v>
      </c>
      <c r="E825" t="s">
        <v>53</v>
      </c>
      <c r="F825" t="s">
        <v>55</v>
      </c>
      <c r="G825" s="12">
        <f>(C825-VLOOKUP(E825,Riders!$A$2:$D$3499,4,FALSE))/365</f>
        <v>25.460273972602739</v>
      </c>
      <c r="H825">
        <v>18</v>
      </c>
      <c r="I825" s="87">
        <v>1.005787037037037E-2</v>
      </c>
      <c r="J825">
        <v>41.427</v>
      </c>
    </row>
    <row r="826" spans="1:10" x14ac:dyDescent="0.45">
      <c r="A826" t="s">
        <v>331</v>
      </c>
      <c r="B826">
        <v>2026</v>
      </c>
      <c r="C826" s="9">
        <v>46309</v>
      </c>
      <c r="D826" t="s">
        <v>103</v>
      </c>
      <c r="E826" t="s">
        <v>117</v>
      </c>
      <c r="F826" t="s">
        <v>67</v>
      </c>
      <c r="G826" s="12">
        <f>(C826-VLOOKUP(E826,Riders!$A$2:$D$3499,4,FALSE))/365</f>
        <v>24.723287671232878</v>
      </c>
      <c r="H826">
        <v>19</v>
      </c>
      <c r="I826" s="87">
        <v>1.005787037037037E-2</v>
      </c>
      <c r="J826">
        <v>41.427</v>
      </c>
    </row>
    <row r="827" spans="1:10" x14ac:dyDescent="0.45">
      <c r="A827" t="s">
        <v>331</v>
      </c>
      <c r="B827">
        <v>2026</v>
      </c>
      <c r="C827" s="9">
        <v>46309</v>
      </c>
      <c r="D827" t="s">
        <v>103</v>
      </c>
      <c r="E827" t="s">
        <v>3886</v>
      </c>
      <c r="F827" t="s">
        <v>2334</v>
      </c>
      <c r="G827" s="12">
        <f>(C827-VLOOKUP(E827,Riders!$A$2:$D$3499,4,FALSE))/365</f>
        <v>27.284931506849315</v>
      </c>
      <c r="H827">
        <v>20</v>
      </c>
      <c r="I827" s="87">
        <v>1.005787037037037E-2</v>
      </c>
      <c r="J827">
        <v>41.427</v>
      </c>
    </row>
    <row r="828" spans="1:10" x14ac:dyDescent="0.45">
      <c r="A828" t="s">
        <v>331</v>
      </c>
      <c r="B828">
        <v>2026</v>
      </c>
      <c r="C828" s="9">
        <v>46309</v>
      </c>
      <c r="D828" t="s">
        <v>103</v>
      </c>
      <c r="E828" t="s">
        <v>89</v>
      </c>
      <c r="F828" t="s">
        <v>91</v>
      </c>
      <c r="G828" s="12">
        <f>(C828-VLOOKUP(E828,Riders!$A$2:$D$3499,4,FALSE))/365</f>
        <v>27.287671232876711</v>
      </c>
      <c r="H828">
        <v>21</v>
      </c>
      <c r="I828" s="87">
        <v>1.005787037037037E-2</v>
      </c>
      <c r="J828">
        <v>41.427</v>
      </c>
    </row>
    <row r="829" spans="1:10" x14ac:dyDescent="0.45">
      <c r="A829" t="s">
        <v>331</v>
      </c>
      <c r="B829">
        <v>2026</v>
      </c>
      <c r="C829" s="9">
        <v>46309</v>
      </c>
      <c r="D829" t="s">
        <v>103</v>
      </c>
      <c r="E829" t="s">
        <v>190</v>
      </c>
      <c r="F829" t="s">
        <v>177</v>
      </c>
      <c r="G829" s="12">
        <f>(C829-VLOOKUP(E829,Riders!$A$2:$D$3499,4,FALSE))/365</f>
        <v>25.227397260273971</v>
      </c>
      <c r="H829">
        <v>22</v>
      </c>
      <c r="I829" s="87">
        <v>1.005787037037037E-2</v>
      </c>
      <c r="J829">
        <v>41.427</v>
      </c>
    </row>
    <row r="830" spans="1:10" x14ac:dyDescent="0.45">
      <c r="A830" t="s">
        <v>331</v>
      </c>
      <c r="B830">
        <v>2026</v>
      </c>
      <c r="C830" s="9">
        <v>46309</v>
      </c>
      <c r="D830" t="s">
        <v>103</v>
      </c>
      <c r="E830" t="s">
        <v>2591</v>
      </c>
      <c r="F830" t="s">
        <v>543</v>
      </c>
      <c r="G830" s="12">
        <f>(C830-VLOOKUP(E830,Riders!$A$2:$D$3499,4,FALSE))/365</f>
        <v>29.076712328767123</v>
      </c>
      <c r="H830">
        <v>23</v>
      </c>
      <c r="I830" s="87">
        <v>1.005787037037037E-2</v>
      </c>
      <c r="J830">
        <v>41.427</v>
      </c>
    </row>
    <row r="831" spans="1:10" x14ac:dyDescent="0.45">
      <c r="A831" t="s">
        <v>331</v>
      </c>
      <c r="B831">
        <v>2026</v>
      </c>
      <c r="C831" s="9">
        <v>46309</v>
      </c>
      <c r="D831" t="s">
        <v>103</v>
      </c>
      <c r="E831" t="s">
        <v>33</v>
      </c>
      <c r="F831" t="s">
        <v>34</v>
      </c>
      <c r="G831" s="12">
        <f>(C831-VLOOKUP(E831,Riders!$A$2:$D$3499,4,FALSE))/365</f>
        <v>27.597260273972601</v>
      </c>
      <c r="H831">
        <v>24</v>
      </c>
      <c r="I831" s="87">
        <v>1.005787037037037E-2</v>
      </c>
      <c r="J831">
        <v>41.427</v>
      </c>
    </row>
  </sheetData>
  <autoFilter ref="A1:J671" xr:uid="{00000000-0009-0000-0000-000007000000}">
    <sortState xmlns:xlrd2="http://schemas.microsoft.com/office/spreadsheetml/2017/richdata2" ref="A2:J807">
      <sortCondition descending="1" ref="C1:C671"/>
    </sortState>
  </autoFilter>
  <conditionalFormatting sqref="D89:D112">
    <cfRule type="expression" dxfId="468" priority="80">
      <formula>$E89="F"</formula>
    </cfRule>
    <cfRule type="expression" dxfId="467" priority="81">
      <formula>$E89="SF"</formula>
    </cfRule>
    <cfRule type="expression" dxfId="466" priority="82">
      <formula>$E89="QF"</formula>
    </cfRule>
    <cfRule type="expression" dxfId="465" priority="83">
      <formula>$E89="R16"</formula>
    </cfRule>
    <cfRule type="expression" dxfId="464" priority="84">
      <formula>$E89="R8"</formula>
    </cfRule>
  </conditionalFormatting>
  <conditionalFormatting sqref="C145:C168">
    <cfRule type="expression" dxfId="463" priority="78">
      <formula>$E145="F"</formula>
    </cfRule>
    <cfRule type="expression" dxfId="462" priority="79">
      <formula>$E145="Q"</formula>
    </cfRule>
  </conditionalFormatting>
  <conditionalFormatting sqref="A145:B168">
    <cfRule type="expression" dxfId="461" priority="75">
      <formula>$E145="Q"</formula>
    </cfRule>
    <cfRule type="expression" dxfId="460" priority="76">
      <formula>$E145="G"</formula>
    </cfRule>
    <cfRule type="expression" dxfId="459" priority="77">
      <formula>$E145="B"</formula>
    </cfRule>
  </conditionalFormatting>
  <conditionalFormatting sqref="D145:D168">
    <cfRule type="expression" dxfId="458" priority="72">
      <formula>$E145="Q"</formula>
    </cfRule>
    <cfRule type="expression" dxfId="457" priority="73">
      <formula>$E145="G"</formula>
    </cfRule>
    <cfRule type="expression" dxfId="456" priority="74">
      <formula>$E145="B"</formula>
    </cfRule>
  </conditionalFormatting>
  <conditionalFormatting sqref="A169:B190 D169:D190">
    <cfRule type="expression" dxfId="455" priority="70">
      <formula>#REF!="F"</formula>
    </cfRule>
    <cfRule type="expression" dxfId="454" priority="71">
      <formula>#REF!="Q"</formula>
    </cfRule>
  </conditionalFormatting>
  <conditionalFormatting sqref="A191:B211 D191:D211">
    <cfRule type="expression" dxfId="453" priority="68">
      <formula>#REF!="F"</formula>
    </cfRule>
    <cfRule type="expression" dxfId="452" priority="69">
      <formula>#REF!="Q"</formula>
    </cfRule>
  </conditionalFormatting>
  <conditionalFormatting sqref="A212:B232 D212:D232">
    <cfRule type="expression" dxfId="451" priority="66">
      <formula>#REF!="F"</formula>
    </cfRule>
    <cfRule type="expression" dxfId="450" priority="67">
      <formula>#REF!="Q"</formula>
    </cfRule>
  </conditionalFormatting>
  <conditionalFormatting sqref="A233:B233 A235:B235 A237:B237 A239:B239 A241:B241 A243:B243 A245:B245 A247:B247 A249:B249 A251:B251 A253:B253 A255:B255 D233 D235 D237 D239 D241 D243 D245 D247 D249 D251 D253 D255">
    <cfRule type="expression" dxfId="449" priority="64">
      <formula>#REF!="F"</formula>
    </cfRule>
    <cfRule type="expression" dxfId="448" priority="65">
      <formula>#REF!="Q"</formula>
    </cfRule>
  </conditionalFormatting>
  <conditionalFormatting sqref="A234:B234 A236:B236 A238:B238 A240:B240 A242:B242 A244:B244 A246:B246 A248:B248 A250:B250 A252:B252 A254:B254 D234 D236 D238 D240 D242 D244 D246 D248 D250 D252 D254">
    <cfRule type="expression" dxfId="447" priority="62">
      <formula>#REF!="F"</formula>
    </cfRule>
    <cfRule type="expression" dxfId="446" priority="63">
      <formula>#REF!="Q"</formula>
    </cfRule>
  </conditionalFormatting>
  <conditionalFormatting sqref="A256:B278 D256:D278">
    <cfRule type="expression" dxfId="445" priority="58">
      <formula>#REF!="F"</formula>
    </cfRule>
    <cfRule type="expression" dxfId="444" priority="59">
      <formula>#REF!="Q"</formula>
    </cfRule>
  </conditionalFormatting>
  <conditionalFormatting sqref="A279:B302 D279:D302">
    <cfRule type="expression" dxfId="443" priority="56">
      <formula>#REF!="F"</formula>
    </cfRule>
    <cfRule type="expression" dxfId="442" priority="57">
      <formula>#REF!="Q"</formula>
    </cfRule>
  </conditionalFormatting>
  <conditionalFormatting sqref="A303:B326 D303:D326">
    <cfRule type="expression" dxfId="441" priority="54">
      <formula>#REF!="F"</formula>
    </cfRule>
    <cfRule type="expression" dxfId="440" priority="55">
      <formula>#REF!="Q"</formula>
    </cfRule>
  </conditionalFormatting>
  <conditionalFormatting sqref="A328:B328 A330:B330 A332:B332 A334:B334 A336:B336 A338:B338 A340:B340 A342:B342 A344:B344 A346:B346 A348:B348 A350:B350 D327:D350">
    <cfRule type="expression" dxfId="439" priority="52">
      <formula>#REF!="F"</formula>
    </cfRule>
    <cfRule type="expression" dxfId="438" priority="53">
      <formula>#REF!="Q"</formula>
    </cfRule>
  </conditionalFormatting>
  <conditionalFormatting sqref="A327:B327 A329:B329 A331:B331 A333:B333 A335:B335 A337:B337 A339:B339 A341:B341 A343:B343 A345:B345 A347:B347 A349:B349">
    <cfRule type="expression" dxfId="437" priority="50">
      <formula>#REF!="F"</formula>
    </cfRule>
    <cfRule type="expression" dxfId="436" priority="51">
      <formula>#REF!="Q"</formula>
    </cfRule>
  </conditionalFormatting>
  <conditionalFormatting sqref="D351:D372">
    <cfRule type="expression" dxfId="435" priority="48">
      <formula>#REF!="F"</formula>
    </cfRule>
    <cfRule type="expression" dxfId="434" priority="49">
      <formula>#REF!="Q"</formula>
    </cfRule>
  </conditionalFormatting>
  <conditionalFormatting sqref="A351:B351 A353:B353 A355:B355 A357:B357 A359:B359 A361:B361 A363:B363 A365:B365 A367:B367 A369:B369 A371:B371">
    <cfRule type="expression" dxfId="433" priority="46">
      <formula>#REF!="F"</formula>
    </cfRule>
    <cfRule type="expression" dxfId="432" priority="47">
      <formula>#REF!="Q"</formula>
    </cfRule>
  </conditionalFormatting>
  <conditionalFormatting sqref="A352:B352 A354:B354 A356:B356 A358:B358 A360:B360 A362:B362 A364:B364 A366:B366 A368:B368 A370:B370 A372:B372">
    <cfRule type="expression" dxfId="431" priority="44">
      <formula>#REF!="F"</formula>
    </cfRule>
    <cfRule type="expression" dxfId="430" priority="45">
      <formula>#REF!="Q"</formula>
    </cfRule>
  </conditionalFormatting>
  <conditionalFormatting sqref="D373:D396">
    <cfRule type="expression" dxfId="429" priority="42">
      <formula>#REF!="F"</formula>
    </cfRule>
    <cfRule type="expression" dxfId="428" priority="43">
      <formula>#REF!="Q"</formula>
    </cfRule>
  </conditionalFormatting>
  <conditionalFormatting sqref="A374:B374 A376:B376 A378:B378 A380:B380 A382:B382 A384:B384 A386:B386 A388:B388 A390:B390 A392:B392 A394:B394 A396:B396">
    <cfRule type="expression" dxfId="427" priority="40">
      <formula>#REF!="F"</formula>
    </cfRule>
    <cfRule type="expression" dxfId="426" priority="41">
      <formula>#REF!="Q"</formula>
    </cfRule>
  </conditionalFormatting>
  <conditionalFormatting sqref="A373:B373 A375:B375 A377:B377 A379:B379 A381:B381 A383:B383 A385:B385 A387:B387 A389:B389 A391:B391 A393:B393 A395:B395">
    <cfRule type="expression" dxfId="425" priority="38">
      <formula>#REF!="F"</formula>
    </cfRule>
    <cfRule type="expression" dxfId="424" priority="39">
      <formula>#REF!="Q"</formula>
    </cfRule>
  </conditionalFormatting>
  <conditionalFormatting sqref="D397:D420">
    <cfRule type="expression" dxfId="423" priority="36">
      <formula>#REF!="F"</formula>
    </cfRule>
    <cfRule type="expression" dxfId="422" priority="37">
      <formula>#REF!="Q"</formula>
    </cfRule>
  </conditionalFormatting>
  <conditionalFormatting sqref="A397:B397 A399:B399 A401:B401 A403:B403 A405:B405 A407:B407 A409:B409 A411:B411 A413:B413 A415:B415 A417:B417 A419:B419">
    <cfRule type="expression" dxfId="421" priority="34">
      <formula>#REF!="F"</formula>
    </cfRule>
    <cfRule type="expression" dxfId="420" priority="35">
      <formula>#REF!="Q"</formula>
    </cfRule>
  </conditionalFormatting>
  <conditionalFormatting sqref="A398:B398 A400:B400 A402:B402 A404:B404 A406:B406 A408:B408 A410:B410 A412:B412 A414:B414 A416:B416 A418:B418 A420:B420">
    <cfRule type="expression" dxfId="419" priority="32">
      <formula>#REF!="F"</formula>
    </cfRule>
    <cfRule type="expression" dxfId="418" priority="33">
      <formula>#REF!="Q"</formula>
    </cfRule>
  </conditionalFormatting>
  <conditionalFormatting sqref="A514:B537 D514:D537">
    <cfRule type="expression" dxfId="417" priority="30">
      <formula>#REF!="F"</formula>
    </cfRule>
    <cfRule type="expression" dxfId="416" priority="31">
      <formula>#REF!="Q"</formula>
    </cfRule>
  </conditionalFormatting>
  <conditionalFormatting sqref="A562:D580">
    <cfRule type="expression" dxfId="415" priority="27">
      <formula>$E562="Q"</formula>
    </cfRule>
    <cfRule type="expression" dxfId="414" priority="28">
      <formula>$E562="G"</formula>
    </cfRule>
    <cfRule type="expression" dxfId="413" priority="29">
      <formula>$E562="B"</formula>
    </cfRule>
  </conditionalFormatting>
  <conditionalFormatting sqref="A581:B603">
    <cfRule type="expression" dxfId="412" priority="24">
      <formula>#REF!="R1"</formula>
    </cfRule>
    <cfRule type="expression" dxfId="411" priority="25">
      <formula>#REF!="F"</formula>
    </cfRule>
    <cfRule type="expression" dxfId="410" priority="26">
      <formula>#REF!="Q"</formula>
    </cfRule>
  </conditionalFormatting>
  <conditionalFormatting sqref="D581:D603">
    <cfRule type="expression" dxfId="409" priority="21">
      <formula>#REF!="R1"</formula>
    </cfRule>
    <cfRule type="expression" dxfId="408" priority="22">
      <formula>#REF!="F"</formula>
    </cfRule>
    <cfRule type="expression" dxfId="407" priority="23">
      <formula>#REF!="Q"</formula>
    </cfRule>
  </conditionalFormatting>
  <conditionalFormatting sqref="C581:C603">
    <cfRule type="expression" dxfId="406" priority="18">
      <formula>$E581="R1"</formula>
    </cfRule>
    <cfRule type="expression" dxfId="405" priority="19">
      <formula>$E581="F"</formula>
    </cfRule>
    <cfRule type="expression" dxfId="404" priority="20">
      <formula>$E581="Q"</formula>
    </cfRule>
  </conditionalFormatting>
  <conditionalFormatting sqref="A604:B626">
    <cfRule type="expression" dxfId="403" priority="15">
      <formula>#REF!="R1"</formula>
    </cfRule>
    <cfRule type="expression" dxfId="402" priority="16">
      <formula>#REF!="F"</formula>
    </cfRule>
    <cfRule type="expression" dxfId="401" priority="17">
      <formula>#REF!="Q"</formula>
    </cfRule>
  </conditionalFormatting>
  <conditionalFormatting sqref="D604:D626">
    <cfRule type="expression" dxfId="400" priority="12">
      <formula>#REF!="R1"</formula>
    </cfRule>
    <cfRule type="expression" dxfId="399" priority="13">
      <formula>#REF!="F"</formula>
    </cfRule>
    <cfRule type="expression" dxfId="398" priority="14">
      <formula>#REF!="Q"</formula>
    </cfRule>
  </conditionalFormatting>
  <conditionalFormatting sqref="A627:B649">
    <cfRule type="expression" dxfId="397" priority="9">
      <formula>#REF!="R1"</formula>
    </cfRule>
    <cfRule type="expression" dxfId="396" priority="10">
      <formula>#REF!="F"</formula>
    </cfRule>
    <cfRule type="expression" dxfId="395" priority="11">
      <formula>#REF!="Q"</formula>
    </cfRule>
  </conditionalFormatting>
  <conditionalFormatting sqref="D627:D649">
    <cfRule type="expression" dxfId="394" priority="6">
      <formula>#REF!="R1"</formula>
    </cfRule>
    <cfRule type="expression" dxfId="393" priority="7">
      <formula>#REF!="F"</formula>
    </cfRule>
    <cfRule type="expression" dxfId="392" priority="8">
      <formula>#REF!="Q"</formula>
    </cfRule>
  </conditionalFormatting>
  <conditionalFormatting sqref="E671">
    <cfRule type="expression" dxfId="391" priority="3">
      <formula>$E671="F"</formula>
    </cfRule>
    <cfRule type="expression" dxfId="390" priority="4">
      <formula>$E671="R1"</formula>
    </cfRule>
    <cfRule type="expression" dxfId="389" priority="5">
      <formula>$E671="Q"</formula>
    </cfRule>
  </conditionalFormatting>
  <conditionalFormatting sqref="A696:D715">
    <cfRule type="expression" dxfId="388" priority="1">
      <formula>$E696="Q"</formula>
    </cfRule>
    <cfRule type="expression" dxfId="387" priority="2">
      <formula>$E696="F"</formula>
    </cfRule>
  </conditionalFormatting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AW823"/>
  <sheetViews>
    <sheetView zoomScaleNormal="100" workbookViewId="0">
      <pane ySplit="1" topLeftCell="A796" activePane="bottomLeft" state="frozen"/>
      <selection pane="bottomLeft" activeCell="E824" sqref="E824"/>
    </sheetView>
  </sheetViews>
  <sheetFormatPr defaultRowHeight="14.25" x14ac:dyDescent="0.45"/>
  <cols>
    <col min="1" max="1" width="13.53125" bestFit="1" customWidth="1"/>
    <col min="2" max="2" width="4.796875" bestFit="1" customWidth="1"/>
    <col min="3" max="3" width="10.53125" bestFit="1" customWidth="1"/>
    <col min="4" max="4" width="5.265625" bestFit="1" customWidth="1"/>
    <col min="5" max="5" width="37.46484375" bestFit="1" customWidth="1"/>
    <col min="6" max="6" width="4.53125" bestFit="1" customWidth="1"/>
    <col min="7" max="7" width="5.46484375" bestFit="1" customWidth="1"/>
    <col min="8" max="8" width="4.796875" bestFit="1" customWidth="1"/>
    <col min="9" max="17" width="1.796875" bestFit="1" customWidth="1"/>
    <col min="18" max="36" width="2.796875" bestFit="1" customWidth="1"/>
    <col min="37" max="37" width="2.73046875" bestFit="1" customWidth="1"/>
    <col min="38" max="38" width="5.265625" style="87" bestFit="1" customWidth="1"/>
    <col min="39" max="44" width="2.796875" bestFit="1" customWidth="1"/>
    <col min="45" max="45" width="5.19921875" bestFit="1" customWidth="1"/>
    <col min="46" max="47" width="4.796875" bestFit="1" customWidth="1"/>
    <col min="48" max="48" width="5.46484375" bestFit="1" customWidth="1"/>
    <col min="49" max="49" width="9" bestFit="1" customWidth="1"/>
  </cols>
  <sheetData>
    <row r="1" spans="1:49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2205</v>
      </c>
      <c r="F1" s="8" t="s">
        <v>5179</v>
      </c>
      <c r="G1" t="s">
        <v>338</v>
      </c>
      <c r="H1" s="8" t="s">
        <v>11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s="8">
        <v>27</v>
      </c>
      <c r="AJ1" s="8">
        <v>28</v>
      </c>
      <c r="AK1" s="8">
        <v>29</v>
      </c>
      <c r="AL1" s="8">
        <v>30</v>
      </c>
      <c r="AM1" s="8">
        <v>31</v>
      </c>
      <c r="AN1" s="8">
        <v>32</v>
      </c>
      <c r="AO1" s="8">
        <v>33</v>
      </c>
      <c r="AP1" s="8">
        <v>34</v>
      </c>
      <c r="AQ1" s="8">
        <v>35</v>
      </c>
      <c r="AR1" s="8">
        <v>36</v>
      </c>
      <c r="AS1" t="s">
        <v>5188</v>
      </c>
      <c r="AT1" t="s">
        <v>5189</v>
      </c>
      <c r="AU1" t="s">
        <v>26</v>
      </c>
      <c r="AV1" s="87" t="s">
        <v>27</v>
      </c>
      <c r="AW1" t="s">
        <v>28</v>
      </c>
    </row>
    <row r="2" spans="1:49" x14ac:dyDescent="0.45">
      <c r="A2" s="3" t="s">
        <v>29</v>
      </c>
      <c r="B2" s="3">
        <v>2026</v>
      </c>
      <c r="C2" s="17">
        <v>46136</v>
      </c>
      <c r="D2" s="3" t="s">
        <v>30</v>
      </c>
      <c r="E2" s="3" t="s">
        <v>4728</v>
      </c>
      <c r="F2" s="3" t="s">
        <v>2347</v>
      </c>
      <c r="G2" s="12">
        <f>(C2-VLOOKUP(E2,Riders!$A$2:$D$3499,4,FALSE))/365</f>
        <v>33.676712328767124</v>
      </c>
      <c r="H2" s="3">
        <v>1</v>
      </c>
      <c r="I2" s="3">
        <v>0</v>
      </c>
      <c r="J2" s="3">
        <v>0</v>
      </c>
      <c r="K2" s="3">
        <v>0</v>
      </c>
      <c r="L2" s="3">
        <v>0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 s="3">
        <v>20</v>
      </c>
      <c r="AT2" s="3">
        <v>0</v>
      </c>
      <c r="AU2" s="3">
        <v>26</v>
      </c>
      <c r="AV2" s="6">
        <v>0.46736111111111112</v>
      </c>
      <c r="AW2" s="15">
        <v>53.491999999999997</v>
      </c>
    </row>
    <row r="3" spans="1:49" x14ac:dyDescent="0.45">
      <c r="A3" s="3" t="s">
        <v>29</v>
      </c>
      <c r="B3" s="3">
        <v>2026</v>
      </c>
      <c r="C3" s="17">
        <v>46136</v>
      </c>
      <c r="D3" s="3" t="s">
        <v>30</v>
      </c>
      <c r="E3" s="3" t="s">
        <v>190</v>
      </c>
      <c r="F3" s="3" t="s">
        <v>177</v>
      </c>
      <c r="G3" s="12">
        <f>(C3-VLOOKUP(E3,Riders!$A$2:$D$3499,4,FALSE))/365</f>
        <v>24.753424657534246</v>
      </c>
      <c r="H3" s="3">
        <v>2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1</v>
      </c>
      <c r="T3" s="3">
        <v>1</v>
      </c>
      <c r="U3" s="3">
        <v>0</v>
      </c>
      <c r="V3" s="3">
        <v>0</v>
      </c>
      <c r="W3" s="3">
        <v>1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 s="3">
        <v>20</v>
      </c>
      <c r="AT3" s="3">
        <v>0</v>
      </c>
      <c r="AU3" s="3">
        <v>23</v>
      </c>
      <c r="AV3" s="6">
        <v>0.46736111111111112</v>
      </c>
      <c r="AW3" s="15">
        <v>53.491999999999997</v>
      </c>
    </row>
    <row r="4" spans="1:49" x14ac:dyDescent="0.45">
      <c r="A4" s="3" t="s">
        <v>29</v>
      </c>
      <c r="B4" s="3">
        <v>2026</v>
      </c>
      <c r="C4" s="17">
        <v>46136</v>
      </c>
      <c r="D4" s="3" t="s">
        <v>30</v>
      </c>
      <c r="E4" s="3" t="s">
        <v>2092</v>
      </c>
      <c r="F4" s="3" t="s">
        <v>524</v>
      </c>
      <c r="G4" s="12">
        <f>(C4-VLOOKUP(E4,Riders!$A$2:$D$3499,4,FALSE))/365</f>
        <v>23.172602739726027</v>
      </c>
      <c r="H4" s="3">
        <v>3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1</v>
      </c>
      <c r="V4" s="3">
        <v>0</v>
      </c>
      <c r="W4" s="3">
        <v>0</v>
      </c>
      <c r="X4" s="3">
        <v>1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 s="3">
        <v>20</v>
      </c>
      <c r="AT4" s="3">
        <v>0</v>
      </c>
      <c r="AU4" s="3">
        <v>22</v>
      </c>
      <c r="AV4" s="6">
        <v>0.46736111111111112</v>
      </c>
      <c r="AW4" s="15">
        <v>53.491999999999997</v>
      </c>
    </row>
    <row r="5" spans="1:49" x14ac:dyDescent="0.45">
      <c r="A5" s="3" t="s">
        <v>29</v>
      </c>
      <c r="B5" s="3">
        <v>2026</v>
      </c>
      <c r="C5" s="17">
        <v>46136</v>
      </c>
      <c r="D5" s="3" t="s">
        <v>30</v>
      </c>
      <c r="E5" s="3" t="s">
        <v>45</v>
      </c>
      <c r="F5" s="3" t="s">
        <v>46</v>
      </c>
      <c r="G5" s="12">
        <f>(C5-VLOOKUP(E5,Riders!$A$2:$D$3499,4,FALSE))/365</f>
        <v>21.317808219178083</v>
      </c>
      <c r="H5" s="3">
        <v>4</v>
      </c>
      <c r="I5" s="3">
        <v>0</v>
      </c>
      <c r="J5" s="3">
        <v>0</v>
      </c>
      <c r="K5" s="3">
        <v>1</v>
      </c>
      <c r="L5" s="3">
        <v>1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 s="3">
        <v>20</v>
      </c>
      <c r="AT5" s="3">
        <v>0</v>
      </c>
      <c r="AU5" s="3">
        <v>22</v>
      </c>
      <c r="AV5" s="6">
        <v>0.46736111111111112</v>
      </c>
      <c r="AW5" s="15">
        <v>53.491999999999997</v>
      </c>
    </row>
    <row r="6" spans="1:49" x14ac:dyDescent="0.45">
      <c r="A6" s="3" t="s">
        <v>29</v>
      </c>
      <c r="B6" s="3">
        <v>2026</v>
      </c>
      <c r="C6" s="17">
        <v>46136</v>
      </c>
      <c r="D6" s="3" t="s">
        <v>30</v>
      </c>
      <c r="E6" s="3" t="s">
        <v>60</v>
      </c>
      <c r="F6" s="3" t="s">
        <v>61</v>
      </c>
      <c r="G6" s="12">
        <f>(C6-VLOOKUP(E6,Riders!$A$2:$D$3499,4,FALSE))/365</f>
        <v>26.484931506849314</v>
      </c>
      <c r="H6" s="3">
        <v>5</v>
      </c>
      <c r="I6" s="3">
        <v>0</v>
      </c>
      <c r="J6" s="3">
        <v>1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 s="3">
        <v>20</v>
      </c>
      <c r="AT6" s="3">
        <v>0</v>
      </c>
      <c r="AU6" s="3">
        <v>21</v>
      </c>
      <c r="AV6" s="6">
        <v>0.46736111111111112</v>
      </c>
      <c r="AW6" s="15">
        <v>53.491999999999997</v>
      </c>
    </row>
    <row r="7" spans="1:49" x14ac:dyDescent="0.45">
      <c r="A7" s="3" t="s">
        <v>29</v>
      </c>
      <c r="B7" s="3">
        <v>2026</v>
      </c>
      <c r="C7" s="17">
        <v>46136</v>
      </c>
      <c r="D7" s="3" t="s">
        <v>30</v>
      </c>
      <c r="E7" s="3" t="s">
        <v>86</v>
      </c>
      <c r="F7" s="3" t="s">
        <v>88</v>
      </c>
      <c r="G7" s="12">
        <f>(C7-VLOOKUP(E7,Riders!$A$2:$D$3499,4,FALSE))/365</f>
        <v>19.482191780821918</v>
      </c>
      <c r="H7" s="3">
        <v>6</v>
      </c>
      <c r="I7" s="3">
        <v>1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 s="3">
        <v>20</v>
      </c>
      <c r="AT7" s="3">
        <v>0</v>
      </c>
      <c r="AU7" s="3">
        <v>21</v>
      </c>
      <c r="AV7" s="6">
        <v>0.46736111111111112</v>
      </c>
      <c r="AW7" s="15">
        <v>53.491999999999997</v>
      </c>
    </row>
    <row r="8" spans="1:49" x14ac:dyDescent="0.45">
      <c r="A8" s="3" t="s">
        <v>29</v>
      </c>
      <c r="B8" s="3">
        <v>2026</v>
      </c>
      <c r="C8" s="17">
        <v>46136</v>
      </c>
      <c r="D8" s="3" t="s">
        <v>30</v>
      </c>
      <c r="E8" s="3" t="s">
        <v>53</v>
      </c>
      <c r="F8" s="3" t="s">
        <v>55</v>
      </c>
      <c r="G8" s="12">
        <f>(C8-VLOOKUP(E8,Riders!$A$2:$D$3499,4,FALSE))/365</f>
        <v>24.986301369863014</v>
      </c>
      <c r="H8" s="3">
        <v>7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1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 s="3">
        <v>20</v>
      </c>
      <c r="AT8" s="3">
        <v>0</v>
      </c>
      <c r="AU8" s="3">
        <v>21</v>
      </c>
      <c r="AV8" s="6">
        <v>0.46736111111111112</v>
      </c>
      <c r="AW8" s="15">
        <v>53.491999999999997</v>
      </c>
    </row>
    <row r="9" spans="1:49" x14ac:dyDescent="0.45">
      <c r="A9" s="3" t="s">
        <v>29</v>
      </c>
      <c r="B9" s="3">
        <v>2026</v>
      </c>
      <c r="C9" s="17">
        <v>46136</v>
      </c>
      <c r="D9" s="3" t="s">
        <v>30</v>
      </c>
      <c r="E9" s="3" t="s">
        <v>68</v>
      </c>
      <c r="F9" s="3" t="s">
        <v>70</v>
      </c>
      <c r="G9" s="12">
        <f>(C9-VLOOKUP(E9,Riders!$A$2:$D$3499,4,FALSE))/365</f>
        <v>26.687671232876713</v>
      </c>
      <c r="H9" s="3">
        <v>8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 s="3">
        <v>20</v>
      </c>
      <c r="AT9" s="3">
        <v>0</v>
      </c>
      <c r="AU9" s="3">
        <v>20</v>
      </c>
      <c r="AV9" s="6">
        <v>0.46736111111111112</v>
      </c>
      <c r="AW9" s="15">
        <v>53.491999999999997</v>
      </c>
    </row>
    <row r="10" spans="1:49" x14ac:dyDescent="0.45">
      <c r="A10" s="3" t="s">
        <v>29</v>
      </c>
      <c r="B10" s="3">
        <v>2026</v>
      </c>
      <c r="C10" s="17">
        <v>46136</v>
      </c>
      <c r="D10" s="3" t="s">
        <v>30</v>
      </c>
      <c r="E10" s="3" t="s">
        <v>201</v>
      </c>
      <c r="F10" s="3" t="s">
        <v>49</v>
      </c>
      <c r="G10" s="12">
        <f>(C10-VLOOKUP(E10,Riders!$A$2:$D$3499,4,FALSE))/365</f>
        <v>29.057534246575344</v>
      </c>
      <c r="H10" s="3">
        <v>9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1</v>
      </c>
      <c r="AD10" s="3">
        <v>1</v>
      </c>
      <c r="AE10" s="3">
        <v>0</v>
      </c>
      <c r="AF10" s="3">
        <v>1</v>
      </c>
      <c r="AG10" s="3">
        <v>0</v>
      </c>
      <c r="AH10" s="3">
        <v>1</v>
      </c>
      <c r="AI10">
        <v>0</v>
      </c>
      <c r="AJ10">
        <v>1</v>
      </c>
      <c r="AK10">
        <v>0</v>
      </c>
      <c r="AL10">
        <v>1</v>
      </c>
      <c r="AM10">
        <v>0</v>
      </c>
      <c r="AN10">
        <v>1</v>
      </c>
      <c r="AO10">
        <v>0</v>
      </c>
      <c r="AP10">
        <v>1</v>
      </c>
      <c r="AQ10">
        <v>0</v>
      </c>
      <c r="AR10">
        <v>1</v>
      </c>
      <c r="AS10" s="3">
        <v>0</v>
      </c>
      <c r="AT10" s="3">
        <v>0</v>
      </c>
      <c r="AU10" s="3">
        <v>9</v>
      </c>
      <c r="AV10" s="6">
        <v>0.46736111111111112</v>
      </c>
      <c r="AW10" s="15">
        <v>53.491999999999997</v>
      </c>
    </row>
    <row r="11" spans="1:49" x14ac:dyDescent="0.45">
      <c r="A11" s="3" t="s">
        <v>29</v>
      </c>
      <c r="B11" s="3">
        <v>2026</v>
      </c>
      <c r="C11" s="17">
        <v>46136</v>
      </c>
      <c r="D11" s="3" t="s">
        <v>30</v>
      </c>
      <c r="E11" s="3" t="s">
        <v>108</v>
      </c>
      <c r="F11" s="3" t="s">
        <v>37</v>
      </c>
      <c r="G11" s="12">
        <f>(C11-VLOOKUP(E11,Riders!$A$2:$D$3499,4,FALSE))/365</f>
        <v>24.378082191780823</v>
      </c>
      <c r="H11" s="3">
        <v>10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1</v>
      </c>
      <c r="AF11" s="3">
        <v>0</v>
      </c>
      <c r="AG11" s="3">
        <v>1</v>
      </c>
      <c r="AH11" s="3">
        <v>0</v>
      </c>
      <c r="AI11">
        <v>1</v>
      </c>
      <c r="AJ11">
        <v>0</v>
      </c>
      <c r="AK11">
        <v>1</v>
      </c>
      <c r="AL11">
        <v>0</v>
      </c>
      <c r="AM11">
        <v>1</v>
      </c>
      <c r="AN11">
        <v>0</v>
      </c>
      <c r="AO11">
        <v>1</v>
      </c>
      <c r="AP11">
        <v>0</v>
      </c>
      <c r="AQ11">
        <v>1</v>
      </c>
      <c r="AR11">
        <v>0</v>
      </c>
      <c r="AS11" s="3">
        <v>0</v>
      </c>
      <c r="AT11" s="3">
        <v>0</v>
      </c>
      <c r="AU11" s="3">
        <v>7</v>
      </c>
      <c r="AV11" s="6">
        <v>0.46736111111111112</v>
      </c>
      <c r="AW11" s="15">
        <v>53.491999999999997</v>
      </c>
    </row>
    <row r="12" spans="1:49" x14ac:dyDescent="0.45">
      <c r="A12" s="3" t="s">
        <v>29</v>
      </c>
      <c r="B12" s="3">
        <v>2026</v>
      </c>
      <c r="C12" s="17">
        <v>46136</v>
      </c>
      <c r="D12" s="3" t="s">
        <v>30</v>
      </c>
      <c r="E12" s="3" t="s">
        <v>63</v>
      </c>
      <c r="F12" s="3" t="s">
        <v>64</v>
      </c>
      <c r="G12" s="12">
        <f>(C12-VLOOKUP(E12,Riders!$A$2:$D$3499,4,FALSE))/365</f>
        <v>25.024657534246575</v>
      </c>
      <c r="H12" s="3">
        <v>11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1</v>
      </c>
      <c r="Z12" s="3">
        <v>1</v>
      </c>
      <c r="AA12" s="3">
        <v>1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 s="3">
        <v>0</v>
      </c>
      <c r="AT12" s="3">
        <v>0</v>
      </c>
      <c r="AU12" s="3">
        <v>3</v>
      </c>
      <c r="AV12" s="6">
        <v>0.46736111111111112</v>
      </c>
      <c r="AW12" s="15">
        <v>53.491999999999997</v>
      </c>
    </row>
    <row r="13" spans="1:49" x14ac:dyDescent="0.45">
      <c r="A13" s="3" t="s">
        <v>29</v>
      </c>
      <c r="B13" s="3">
        <v>2026</v>
      </c>
      <c r="C13" s="17">
        <v>46136</v>
      </c>
      <c r="D13" s="3" t="s">
        <v>30</v>
      </c>
      <c r="E13" s="3" t="s">
        <v>33</v>
      </c>
      <c r="F13" s="3" t="s">
        <v>34</v>
      </c>
      <c r="G13" s="12">
        <f>(C13-VLOOKUP(E13,Riders!$A$2:$D$3499,4,FALSE))/365</f>
        <v>27.123287671232877</v>
      </c>
      <c r="H13" s="3">
        <v>12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1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 s="3">
        <v>0</v>
      </c>
      <c r="AT13" s="3">
        <v>0</v>
      </c>
      <c r="AU13" s="3">
        <v>1</v>
      </c>
      <c r="AV13" s="6">
        <v>0.46736111111111112</v>
      </c>
      <c r="AW13" s="15">
        <v>53.491999999999997</v>
      </c>
    </row>
    <row r="14" spans="1:49" x14ac:dyDescent="0.45">
      <c r="A14" s="3" t="s">
        <v>29</v>
      </c>
      <c r="B14" s="3">
        <v>2026</v>
      </c>
      <c r="C14" s="17">
        <v>46136</v>
      </c>
      <c r="D14" s="3" t="s">
        <v>30</v>
      </c>
      <c r="E14" s="3" t="s">
        <v>51</v>
      </c>
      <c r="F14" s="3" t="s">
        <v>52</v>
      </c>
      <c r="G14" s="12">
        <f>(C14-VLOOKUP(E14,Riders!$A$2:$D$3499,4,FALSE))/365</f>
        <v>19.536986301369861</v>
      </c>
      <c r="H14" s="3">
        <v>13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 s="3">
        <v>0</v>
      </c>
      <c r="AT14" s="3">
        <v>0</v>
      </c>
      <c r="AU14" s="3">
        <v>0</v>
      </c>
      <c r="AV14" s="6">
        <v>0.46736111111111112</v>
      </c>
      <c r="AW14" s="15">
        <v>53.491999999999997</v>
      </c>
    </row>
    <row r="15" spans="1:49" x14ac:dyDescent="0.45">
      <c r="A15" s="3" t="s">
        <v>29</v>
      </c>
      <c r="B15" s="3">
        <v>2026</v>
      </c>
      <c r="C15" s="17">
        <v>46136</v>
      </c>
      <c r="D15" s="3" t="s">
        <v>30</v>
      </c>
      <c r="E15" t="s">
        <v>2201</v>
      </c>
      <c r="F15" s="3" t="s">
        <v>524</v>
      </c>
      <c r="G15" s="12">
        <f>(C15-VLOOKUP(E15,Riders!$A$2:$D$3499,4,FALSE))/365</f>
        <v>20.490410958904111</v>
      </c>
      <c r="H15" s="3">
        <v>14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 s="3">
        <v>0</v>
      </c>
      <c r="AT15" s="3">
        <v>0</v>
      </c>
      <c r="AU15" s="3">
        <v>0</v>
      </c>
      <c r="AV15" s="6">
        <v>0.46736111111111112</v>
      </c>
      <c r="AW15" s="15">
        <v>53.491999999999997</v>
      </c>
    </row>
    <row r="16" spans="1:49" x14ac:dyDescent="0.45">
      <c r="A16" s="3" t="s">
        <v>29</v>
      </c>
      <c r="B16" s="3">
        <v>2026</v>
      </c>
      <c r="C16" s="17">
        <v>46136</v>
      </c>
      <c r="D16" s="3" t="s">
        <v>30</v>
      </c>
      <c r="E16" s="3" t="s">
        <v>97</v>
      </c>
      <c r="F16" s="3" t="s">
        <v>99</v>
      </c>
      <c r="G16" s="12">
        <f>(C16-VLOOKUP(E16,Riders!$A$2:$D$3499,4,FALSE))/365</f>
        <v>27.657534246575342</v>
      </c>
      <c r="H16" s="3">
        <v>15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 s="3">
        <v>0</v>
      </c>
      <c r="AT16" s="3">
        <v>0</v>
      </c>
      <c r="AU16" s="3">
        <v>0</v>
      </c>
      <c r="AV16" s="6">
        <v>0.46736111111111112</v>
      </c>
      <c r="AW16" s="15">
        <v>53.491999999999997</v>
      </c>
    </row>
    <row r="17" spans="1:49" x14ac:dyDescent="0.45">
      <c r="A17" s="3" t="s">
        <v>29</v>
      </c>
      <c r="B17" s="3">
        <v>2026</v>
      </c>
      <c r="C17" s="17">
        <v>46136</v>
      </c>
      <c r="D17" s="3" t="s">
        <v>30</v>
      </c>
      <c r="E17" s="3" t="s">
        <v>38</v>
      </c>
      <c r="F17" s="3" t="s">
        <v>40</v>
      </c>
      <c r="G17" s="12">
        <f>(C17-VLOOKUP(E17,Riders!$A$2:$D$3499,4,FALSE))/365</f>
        <v>29.2</v>
      </c>
      <c r="H17" s="3">
        <v>16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 s="3">
        <v>0</v>
      </c>
      <c r="AT17" s="3">
        <v>0</v>
      </c>
      <c r="AU17" s="3">
        <v>0</v>
      </c>
      <c r="AV17" s="6">
        <v>0.46736111111111112</v>
      </c>
      <c r="AW17" s="15">
        <v>53.491999999999997</v>
      </c>
    </row>
    <row r="18" spans="1:49" x14ac:dyDescent="0.45">
      <c r="A18" s="3" t="s">
        <v>29</v>
      </c>
      <c r="B18" s="3">
        <v>2026</v>
      </c>
      <c r="C18" s="17">
        <v>46136</v>
      </c>
      <c r="D18" s="3" t="s">
        <v>30</v>
      </c>
      <c r="E18" s="3" t="s">
        <v>57</v>
      </c>
      <c r="F18" s="3" t="s">
        <v>58</v>
      </c>
      <c r="G18" s="12">
        <f>(C18-VLOOKUP(E18,Riders!$A$2:$D$3499,4,FALSE))/365</f>
        <v>22.873972602739727</v>
      </c>
      <c r="H18" s="3">
        <v>17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 s="3">
        <v>0</v>
      </c>
      <c r="AT18" s="3">
        <v>0</v>
      </c>
      <c r="AU18" s="3">
        <v>0</v>
      </c>
      <c r="AV18" s="6">
        <v>0.46736111111111112</v>
      </c>
      <c r="AW18" s="15">
        <v>53.491999999999997</v>
      </c>
    </row>
    <row r="19" spans="1:49" x14ac:dyDescent="0.45">
      <c r="A19" s="3" t="s">
        <v>29</v>
      </c>
      <c r="B19" s="3">
        <v>2026</v>
      </c>
      <c r="C19" s="17">
        <v>46136</v>
      </c>
      <c r="D19" s="3" t="s">
        <v>30</v>
      </c>
      <c r="E19" s="3" t="s">
        <v>1969</v>
      </c>
      <c r="F19" s="3" t="s">
        <v>143</v>
      </c>
      <c r="G19" s="12">
        <f>(C19-VLOOKUP(E19,Riders!$A$2:$D$3499,4,FALSE))/365</f>
        <v>25.112328767123287</v>
      </c>
      <c r="H19" s="3">
        <v>18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 s="3">
        <v>0</v>
      </c>
      <c r="AT19" s="3">
        <v>0</v>
      </c>
      <c r="AU19" s="3">
        <v>0</v>
      </c>
      <c r="AV19" s="6">
        <v>0.46736111111111112</v>
      </c>
      <c r="AW19" s="15">
        <v>53.491999999999997</v>
      </c>
    </row>
    <row r="20" spans="1:49" x14ac:dyDescent="0.45">
      <c r="A20" s="3" t="s">
        <v>29</v>
      </c>
      <c r="B20" s="3">
        <v>2026</v>
      </c>
      <c r="C20" s="17">
        <v>46136</v>
      </c>
      <c r="D20" s="3" t="s">
        <v>30</v>
      </c>
      <c r="E20" s="3" t="s">
        <v>3937</v>
      </c>
      <c r="F20" s="3" t="s">
        <v>2312</v>
      </c>
      <c r="G20" s="12">
        <f>(C20-VLOOKUP(E20,Riders!$A$2:$D$3499,4,FALSE))/365</f>
        <v>33.339726027397262</v>
      </c>
      <c r="H20" s="3">
        <v>19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 s="3">
        <v>0</v>
      </c>
      <c r="AT20" s="3">
        <v>0</v>
      </c>
      <c r="AU20" s="3">
        <v>0</v>
      </c>
      <c r="AV20" s="6">
        <v>0.46736111111111112</v>
      </c>
      <c r="AW20" s="15">
        <v>53.491999999999997</v>
      </c>
    </row>
    <row r="21" spans="1:49" x14ac:dyDescent="0.45">
      <c r="A21" s="3" t="s">
        <v>29</v>
      </c>
      <c r="B21" s="3">
        <v>2026</v>
      </c>
      <c r="C21" s="17">
        <v>46136</v>
      </c>
      <c r="D21" s="3" t="s">
        <v>30</v>
      </c>
      <c r="E21" s="3" t="s">
        <v>263</v>
      </c>
      <c r="F21" s="3" t="s">
        <v>265</v>
      </c>
      <c r="G21" s="12">
        <f>(C21-VLOOKUP(E21,Riders!$A$2:$D$3499,4,FALSE))/365</f>
        <v>28.572602739726026</v>
      </c>
      <c r="H21" s="3">
        <v>20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 s="3">
        <v>0</v>
      </c>
      <c r="AT21" s="3">
        <v>0</v>
      </c>
      <c r="AU21" s="3">
        <v>0</v>
      </c>
      <c r="AV21" s="6">
        <v>0.46736111111111112</v>
      </c>
      <c r="AW21" s="15">
        <v>53.491999999999997</v>
      </c>
    </row>
    <row r="22" spans="1:49" x14ac:dyDescent="0.45">
      <c r="A22" s="3" t="s">
        <v>29</v>
      </c>
      <c r="B22" s="3">
        <v>2026</v>
      </c>
      <c r="C22" s="17">
        <v>46136</v>
      </c>
      <c r="D22" s="3" t="s">
        <v>30</v>
      </c>
      <c r="E22" s="3" t="s">
        <v>65</v>
      </c>
      <c r="F22" s="3" t="s">
        <v>67</v>
      </c>
      <c r="G22" s="12">
        <f>(C22-VLOOKUP(E22,Riders!$A$2:$D$3499,4,FALSE))/365</f>
        <v>27.791780821917808</v>
      </c>
      <c r="H22" s="3">
        <v>21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 s="3">
        <v>20</v>
      </c>
      <c r="AT22" s="3">
        <v>20</v>
      </c>
      <c r="AU22" s="3">
        <v>0</v>
      </c>
      <c r="AV22" s="6">
        <v>0.46736111111111112</v>
      </c>
      <c r="AW22" s="15">
        <v>53.491999999999997</v>
      </c>
    </row>
    <row r="23" spans="1:49" x14ac:dyDescent="0.45">
      <c r="A23" s="3" t="s">
        <v>29</v>
      </c>
      <c r="B23" s="3">
        <v>2026</v>
      </c>
      <c r="C23" s="17">
        <v>46136</v>
      </c>
      <c r="D23" s="3" t="s">
        <v>30</v>
      </c>
      <c r="E23" s="3" t="s">
        <v>95</v>
      </c>
      <c r="F23" s="3" t="s">
        <v>96</v>
      </c>
      <c r="G23" s="12">
        <f>(C23-VLOOKUP(E23,Riders!$A$2:$D$3499,4,FALSE))/365</f>
        <v>24.876712328767123</v>
      </c>
      <c r="H23" s="3">
        <v>22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 s="3">
        <v>0</v>
      </c>
      <c r="AT23" s="3">
        <v>0</v>
      </c>
      <c r="AU23" s="3">
        <v>0</v>
      </c>
      <c r="AV23" s="6">
        <v>0.46736111111111112</v>
      </c>
      <c r="AW23" s="15">
        <v>53.491999999999997</v>
      </c>
    </row>
    <row r="24" spans="1:49" x14ac:dyDescent="0.45">
      <c r="A24" s="3" t="s">
        <v>29</v>
      </c>
      <c r="B24" s="3">
        <v>2026</v>
      </c>
      <c r="C24" s="17">
        <v>46136</v>
      </c>
      <c r="D24" s="3" t="s">
        <v>30</v>
      </c>
      <c r="E24" s="3" t="s">
        <v>72</v>
      </c>
      <c r="F24" s="3" t="s">
        <v>73</v>
      </c>
      <c r="G24" s="12">
        <f>(C24-VLOOKUP(E24,Riders!$A$2:$D$3499,4,FALSE))/365</f>
        <v>27.75068493150685</v>
      </c>
      <c r="H24" s="3">
        <v>23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 s="3">
        <v>0</v>
      </c>
      <c r="AT24" s="3">
        <v>0</v>
      </c>
      <c r="AU24" s="3">
        <v>0</v>
      </c>
      <c r="AV24" s="6">
        <v>0.46736111111111112</v>
      </c>
      <c r="AW24" s="15">
        <v>53.491999999999997</v>
      </c>
    </row>
    <row r="25" spans="1:49" x14ac:dyDescent="0.45">
      <c r="A25" s="3" t="s">
        <v>74</v>
      </c>
      <c r="B25" s="3">
        <v>2026</v>
      </c>
      <c r="C25" s="17">
        <v>46129</v>
      </c>
      <c r="D25" s="3" t="s">
        <v>30</v>
      </c>
      <c r="E25" s="3" t="s">
        <v>85</v>
      </c>
      <c r="F25" s="3" t="s">
        <v>49</v>
      </c>
      <c r="G25" s="12">
        <f>(C25-VLOOKUP(E25,Riders!$A$2:$D$3499,4,FALSE))/365</f>
        <v>24.273972602739725</v>
      </c>
      <c r="H25" s="3">
        <v>1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1</v>
      </c>
      <c r="T25" s="3">
        <v>0</v>
      </c>
      <c r="U25" s="3">
        <v>0</v>
      </c>
      <c r="V25" s="3">
        <v>0</v>
      </c>
      <c r="W25" s="3">
        <v>1</v>
      </c>
      <c r="X25" s="3">
        <v>0</v>
      </c>
      <c r="Y25" s="3">
        <v>0</v>
      </c>
      <c r="Z25" s="3">
        <v>1</v>
      </c>
      <c r="AA25" s="3">
        <v>0</v>
      </c>
      <c r="AB25" s="3">
        <v>0</v>
      </c>
      <c r="AC25" s="3">
        <v>1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 s="3">
        <v>20</v>
      </c>
      <c r="AT25" s="3">
        <v>0</v>
      </c>
      <c r="AU25" s="3">
        <v>24</v>
      </c>
      <c r="AV25" s="6">
        <v>0.46597222222222218</v>
      </c>
      <c r="AW25">
        <v>53.651000000000003</v>
      </c>
    </row>
    <row r="26" spans="1:49" x14ac:dyDescent="0.45">
      <c r="A26" s="3" t="s">
        <v>74</v>
      </c>
      <c r="B26" s="3">
        <v>2026</v>
      </c>
      <c r="C26" s="17">
        <v>46129</v>
      </c>
      <c r="D26" s="3" t="s">
        <v>30</v>
      </c>
      <c r="E26" s="3" t="s">
        <v>200</v>
      </c>
      <c r="F26" s="3" t="s">
        <v>37</v>
      </c>
      <c r="G26" s="12">
        <f>(C26-VLOOKUP(E26,Riders!$A$2:$D$3499,4,FALSE))/365</f>
        <v>25.298630136986301</v>
      </c>
      <c r="H26" s="3">
        <v>2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1</v>
      </c>
      <c r="S26" s="3">
        <v>0</v>
      </c>
      <c r="T26" s="3">
        <v>0</v>
      </c>
      <c r="U26" s="3">
        <v>0</v>
      </c>
      <c r="V26" s="3">
        <v>1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1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 s="3">
        <v>20</v>
      </c>
      <c r="AT26" s="3">
        <v>0</v>
      </c>
      <c r="AU26" s="3">
        <v>23</v>
      </c>
      <c r="AV26" s="6">
        <v>0.46597222222222218</v>
      </c>
      <c r="AW26">
        <v>53.651000000000003</v>
      </c>
    </row>
    <row r="27" spans="1:49" x14ac:dyDescent="0.45">
      <c r="A27" s="3" t="s">
        <v>74</v>
      </c>
      <c r="B27" s="3">
        <v>2026</v>
      </c>
      <c r="C27" s="17">
        <v>46129</v>
      </c>
      <c r="D27" s="3" t="s">
        <v>30</v>
      </c>
      <c r="E27" s="3" t="s">
        <v>2092</v>
      </c>
      <c r="F27" s="3" t="s">
        <v>524</v>
      </c>
      <c r="G27" s="12">
        <f>(C27-VLOOKUP(E27,Riders!$A$2:$D$3499,4,FALSE))/365</f>
        <v>23.153424657534245</v>
      </c>
      <c r="H27" s="3">
        <v>3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1</v>
      </c>
      <c r="U27" s="3">
        <v>0</v>
      </c>
      <c r="V27" s="3">
        <v>0</v>
      </c>
      <c r="W27" s="3">
        <v>0</v>
      </c>
      <c r="X27" s="3">
        <v>1</v>
      </c>
      <c r="Y27" s="3">
        <v>1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 s="3">
        <v>20</v>
      </c>
      <c r="AT27" s="3">
        <v>0</v>
      </c>
      <c r="AU27" s="3">
        <v>23</v>
      </c>
      <c r="AV27" s="6">
        <v>0.46597222222222218</v>
      </c>
      <c r="AW27">
        <v>53.651000000000003</v>
      </c>
    </row>
    <row r="28" spans="1:49" x14ac:dyDescent="0.45">
      <c r="A28" s="3" t="s">
        <v>74</v>
      </c>
      <c r="B28" s="3">
        <v>2026</v>
      </c>
      <c r="C28" s="17">
        <v>46129</v>
      </c>
      <c r="D28" s="3" t="s">
        <v>30</v>
      </c>
      <c r="E28" s="3" t="s">
        <v>190</v>
      </c>
      <c r="F28" s="3" t="s">
        <v>177</v>
      </c>
      <c r="G28" s="12">
        <f>(C28-VLOOKUP(E28,Riders!$A$2:$D$3499,4,FALSE))/365</f>
        <v>24.734246575342464</v>
      </c>
      <c r="H28" s="3">
        <v>4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1</v>
      </c>
      <c r="AB28" s="3">
        <v>0</v>
      </c>
      <c r="AC28" s="3">
        <v>0</v>
      </c>
      <c r="AD28" s="3">
        <v>1</v>
      </c>
      <c r="AE28" s="3">
        <v>0</v>
      </c>
      <c r="AF28" s="3">
        <v>0</v>
      </c>
      <c r="AG28" s="3">
        <v>0</v>
      </c>
      <c r="AH28" s="3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 s="3">
        <v>20</v>
      </c>
      <c r="AT28" s="3">
        <v>0</v>
      </c>
      <c r="AU28" s="3">
        <v>22</v>
      </c>
      <c r="AV28" s="6">
        <v>0.46597222222222218</v>
      </c>
      <c r="AW28">
        <v>53.651000000000003</v>
      </c>
    </row>
    <row r="29" spans="1:49" x14ac:dyDescent="0.45">
      <c r="A29" s="3" t="s">
        <v>74</v>
      </c>
      <c r="B29" s="3">
        <v>2026</v>
      </c>
      <c r="C29" s="17">
        <v>46129</v>
      </c>
      <c r="D29" s="3" t="s">
        <v>30</v>
      </c>
      <c r="E29" s="3" t="s">
        <v>57</v>
      </c>
      <c r="F29" s="3" t="s">
        <v>58</v>
      </c>
      <c r="G29" s="12">
        <f>(C29-VLOOKUP(E29,Riders!$A$2:$D$3499,4,FALSE))/365</f>
        <v>22.854794520547944</v>
      </c>
      <c r="H29" s="3">
        <v>5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1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v>0</v>
      </c>
      <c r="AF29" s="3">
        <v>0</v>
      </c>
      <c r="AG29" s="3">
        <v>0</v>
      </c>
      <c r="AH29" s="3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 s="3">
        <v>20</v>
      </c>
      <c r="AT29" s="3">
        <v>0</v>
      </c>
      <c r="AU29" s="3">
        <v>21</v>
      </c>
      <c r="AV29" s="6">
        <v>0.46597222222222218</v>
      </c>
      <c r="AW29">
        <v>53.651000000000003</v>
      </c>
    </row>
    <row r="30" spans="1:49" x14ac:dyDescent="0.45">
      <c r="A30" s="3" t="s">
        <v>74</v>
      </c>
      <c r="B30" s="3">
        <v>2026</v>
      </c>
      <c r="C30" s="17">
        <v>46129</v>
      </c>
      <c r="D30" s="3" t="s">
        <v>30</v>
      </c>
      <c r="E30" s="3" t="s">
        <v>81</v>
      </c>
      <c r="F30" s="3" t="s">
        <v>83</v>
      </c>
      <c r="G30" s="12">
        <f>(C30-VLOOKUP(E30,Riders!$A$2:$D$3499,4,FALSE))/365</f>
        <v>29.917808219178081</v>
      </c>
      <c r="H30" s="3">
        <v>6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0</v>
      </c>
      <c r="AC30" s="3">
        <v>0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>
        <v>0</v>
      </c>
      <c r="AJ30">
        <v>1</v>
      </c>
      <c r="AK30">
        <v>1</v>
      </c>
      <c r="AL30">
        <v>1</v>
      </c>
      <c r="AM30">
        <v>1</v>
      </c>
      <c r="AN30">
        <v>0</v>
      </c>
      <c r="AO30">
        <v>0</v>
      </c>
      <c r="AP30">
        <v>0</v>
      </c>
      <c r="AQ30">
        <v>0</v>
      </c>
      <c r="AR30">
        <v>1</v>
      </c>
      <c r="AS30" s="3">
        <v>0</v>
      </c>
      <c r="AT30" s="3">
        <v>0</v>
      </c>
      <c r="AU30" s="3">
        <v>5</v>
      </c>
      <c r="AV30" s="6">
        <v>0.46597222222222218</v>
      </c>
      <c r="AW30">
        <v>53.651000000000003</v>
      </c>
    </row>
    <row r="31" spans="1:49" x14ac:dyDescent="0.45">
      <c r="A31" s="3" t="s">
        <v>74</v>
      </c>
      <c r="B31" s="3">
        <v>2026</v>
      </c>
      <c r="C31" s="17">
        <v>46129</v>
      </c>
      <c r="D31" s="3" t="s">
        <v>30</v>
      </c>
      <c r="E31" s="3" t="s">
        <v>97</v>
      </c>
      <c r="F31" s="3" t="s">
        <v>99</v>
      </c>
      <c r="G31" s="12">
        <f>(C31-VLOOKUP(E31,Riders!$A$2:$D$3499,4,FALSE))/365</f>
        <v>27.638356164383563</v>
      </c>
      <c r="H31" s="3">
        <v>7</v>
      </c>
      <c r="I31" s="3">
        <v>1</v>
      </c>
      <c r="J31" s="3">
        <v>1</v>
      </c>
      <c r="K31" s="3">
        <v>0</v>
      </c>
      <c r="L31" s="3">
        <v>1</v>
      </c>
      <c r="M31" s="3">
        <v>0</v>
      </c>
      <c r="N31" s="3">
        <v>1</v>
      </c>
      <c r="O31" s="3">
        <v>0</v>
      </c>
      <c r="P31" s="3">
        <v>1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 s="3">
        <v>0</v>
      </c>
      <c r="AT31" s="3">
        <v>0</v>
      </c>
      <c r="AU31" s="3">
        <v>5</v>
      </c>
      <c r="AV31" s="6">
        <v>0.46597222222222218</v>
      </c>
      <c r="AW31">
        <v>53.651000000000003</v>
      </c>
    </row>
    <row r="32" spans="1:49" x14ac:dyDescent="0.45">
      <c r="A32" s="3" t="s">
        <v>74</v>
      </c>
      <c r="B32" s="3">
        <v>2026</v>
      </c>
      <c r="C32" s="17">
        <v>46129</v>
      </c>
      <c r="D32" s="3" t="s">
        <v>30</v>
      </c>
      <c r="E32" s="3" t="s">
        <v>32</v>
      </c>
      <c r="F32" s="3" t="s">
        <v>34</v>
      </c>
      <c r="G32" s="12">
        <f>(C32-VLOOKUP(E32,Riders!$A$2:$D$3499,4,FALSE))/365</f>
        <v>22.227397260273971</v>
      </c>
      <c r="H32" s="3">
        <v>8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3">
        <v>0</v>
      </c>
      <c r="AC32" s="3">
        <v>0</v>
      </c>
      <c r="AD32" s="3">
        <v>0</v>
      </c>
      <c r="AE32" s="3">
        <v>0</v>
      </c>
      <c r="AF32" s="3">
        <v>0</v>
      </c>
      <c r="AG32" s="3">
        <v>0</v>
      </c>
      <c r="AH32" s="3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1</v>
      </c>
      <c r="AO32">
        <v>1</v>
      </c>
      <c r="AP32">
        <v>0</v>
      </c>
      <c r="AQ32">
        <v>0</v>
      </c>
      <c r="AR32">
        <v>0</v>
      </c>
      <c r="AS32" s="3">
        <v>0</v>
      </c>
      <c r="AT32" s="3">
        <v>0</v>
      </c>
      <c r="AU32" s="3">
        <v>2</v>
      </c>
      <c r="AV32" s="6">
        <v>0.46597222222222218</v>
      </c>
      <c r="AW32">
        <v>53.651000000000003</v>
      </c>
    </row>
    <row r="33" spans="1:49" x14ac:dyDescent="0.45">
      <c r="A33" s="3" t="s">
        <v>74</v>
      </c>
      <c r="B33" s="3">
        <v>2026</v>
      </c>
      <c r="C33" s="17">
        <v>46129</v>
      </c>
      <c r="D33" s="3" t="s">
        <v>30</v>
      </c>
      <c r="E33" s="3" t="s">
        <v>4622</v>
      </c>
      <c r="F33" s="3" t="s">
        <v>363</v>
      </c>
      <c r="G33" s="12">
        <f>(C33-VLOOKUP(E33,Riders!$A$2:$D$3499,4,FALSE))/365</f>
        <v>24.534246575342465</v>
      </c>
      <c r="H33" s="3">
        <v>9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3">
        <v>0</v>
      </c>
      <c r="AC33" s="3">
        <v>0</v>
      </c>
      <c r="AD33" s="3">
        <v>0</v>
      </c>
      <c r="AE33" s="3">
        <v>1</v>
      </c>
      <c r="AF33" s="3">
        <v>1</v>
      </c>
      <c r="AG33" s="3">
        <v>0</v>
      </c>
      <c r="AH33" s="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 s="3">
        <v>0</v>
      </c>
      <c r="AT33" s="3">
        <v>0</v>
      </c>
      <c r="AU33" s="3">
        <v>2</v>
      </c>
      <c r="AV33" s="6">
        <v>0.46597222222222218</v>
      </c>
      <c r="AW33">
        <v>53.651000000000003</v>
      </c>
    </row>
    <row r="34" spans="1:49" x14ac:dyDescent="0.45">
      <c r="A34" s="3" t="s">
        <v>74</v>
      </c>
      <c r="B34" s="3">
        <v>2026</v>
      </c>
      <c r="C34" s="17">
        <v>46129</v>
      </c>
      <c r="D34" s="3" t="s">
        <v>30</v>
      </c>
      <c r="E34" s="3" t="s">
        <v>89</v>
      </c>
      <c r="F34" s="3" t="s">
        <v>91</v>
      </c>
      <c r="G34" s="12">
        <f>(C34-VLOOKUP(E34,Riders!$A$2:$D$3499,4,FALSE))/365</f>
        <v>26.794520547945204</v>
      </c>
      <c r="H34" s="3">
        <v>10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3">
        <v>0</v>
      </c>
      <c r="AC34" s="3">
        <v>0</v>
      </c>
      <c r="AD34" s="3">
        <v>0</v>
      </c>
      <c r="AE34" s="3">
        <v>0</v>
      </c>
      <c r="AF34" s="3">
        <v>0</v>
      </c>
      <c r="AG34" s="3">
        <v>1</v>
      </c>
      <c r="AH34" s="3">
        <v>0</v>
      </c>
      <c r="AI34">
        <v>1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 s="3">
        <v>0</v>
      </c>
      <c r="AT34" s="3">
        <v>0</v>
      </c>
      <c r="AU34" s="3">
        <v>2</v>
      </c>
      <c r="AV34" s="6">
        <v>0.46597222222222218</v>
      </c>
      <c r="AW34">
        <v>53.651000000000003</v>
      </c>
    </row>
    <row r="35" spans="1:49" x14ac:dyDescent="0.45">
      <c r="A35" s="3" t="s">
        <v>74</v>
      </c>
      <c r="B35" s="3">
        <v>2026</v>
      </c>
      <c r="C35" s="17">
        <v>46129</v>
      </c>
      <c r="D35" s="3" t="s">
        <v>30</v>
      </c>
      <c r="E35" s="3" t="s">
        <v>2201</v>
      </c>
      <c r="F35" s="3" t="s">
        <v>524</v>
      </c>
      <c r="G35" s="12">
        <f>(C35-VLOOKUP(E35,Riders!$A$2:$D$3499,4,FALSE))/365</f>
        <v>20.471232876712328</v>
      </c>
      <c r="H35" s="3">
        <v>11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1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 s="3">
        <v>0</v>
      </c>
      <c r="AT35" s="3">
        <v>0</v>
      </c>
      <c r="AU35" s="3">
        <v>1</v>
      </c>
      <c r="AV35" s="6">
        <v>0.46597222222222218</v>
      </c>
      <c r="AW35">
        <v>53.651000000000003</v>
      </c>
    </row>
    <row r="36" spans="1:49" x14ac:dyDescent="0.45">
      <c r="A36" s="3" t="s">
        <v>74</v>
      </c>
      <c r="B36" s="3">
        <v>2026</v>
      </c>
      <c r="C36" s="17">
        <v>46129</v>
      </c>
      <c r="D36" s="3" t="s">
        <v>30</v>
      </c>
      <c r="E36" s="3" t="s">
        <v>75</v>
      </c>
      <c r="F36" s="3" t="s">
        <v>52</v>
      </c>
      <c r="G36" s="12">
        <f>(C36-VLOOKUP(E36,Riders!$A$2:$D$3499,4,FALSE))/365</f>
        <v>28.413698630136988</v>
      </c>
      <c r="H36" s="3">
        <v>12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 s="3">
        <v>0</v>
      </c>
      <c r="AT36" s="3">
        <v>0</v>
      </c>
      <c r="AU36" s="3">
        <v>0</v>
      </c>
      <c r="AV36" s="6">
        <v>0.46597222222222218</v>
      </c>
      <c r="AW36">
        <v>53.651000000000003</v>
      </c>
    </row>
    <row r="37" spans="1:49" x14ac:dyDescent="0.45">
      <c r="A37" s="3" t="s">
        <v>74</v>
      </c>
      <c r="B37" s="3">
        <v>2026</v>
      </c>
      <c r="C37" s="17">
        <v>46129</v>
      </c>
      <c r="D37" s="3" t="s">
        <v>30</v>
      </c>
      <c r="E37" s="3" t="s">
        <v>53</v>
      </c>
      <c r="F37" s="3" t="s">
        <v>55</v>
      </c>
      <c r="G37" s="12">
        <f>(C37-VLOOKUP(E37,Riders!$A$2:$D$3499,4,FALSE))/365</f>
        <v>24.967123287671232</v>
      </c>
      <c r="H37" s="3">
        <v>13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 s="3">
        <v>0</v>
      </c>
      <c r="AT37" s="3">
        <v>0</v>
      </c>
      <c r="AU37" s="3">
        <v>0</v>
      </c>
      <c r="AV37" s="6">
        <v>0.46597222222222218</v>
      </c>
      <c r="AW37">
        <v>53.651000000000003</v>
      </c>
    </row>
    <row r="38" spans="1:49" x14ac:dyDescent="0.45">
      <c r="A38" s="3" t="s">
        <v>74</v>
      </c>
      <c r="B38" s="3">
        <v>2026</v>
      </c>
      <c r="C38" s="17">
        <v>46129</v>
      </c>
      <c r="D38" s="3" t="s">
        <v>30</v>
      </c>
      <c r="E38" s="3" t="s">
        <v>4728</v>
      </c>
      <c r="F38" s="3" t="s">
        <v>2347</v>
      </c>
      <c r="G38" s="12">
        <f>(C38-VLOOKUP(E38,Riders!$A$2:$D$3499,4,FALSE))/365</f>
        <v>33.657534246575345</v>
      </c>
      <c r="H38" s="3">
        <v>14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  <c r="AC38" s="3">
        <v>0</v>
      </c>
      <c r="AD38" s="3">
        <v>0</v>
      </c>
      <c r="AE38" s="3">
        <v>0</v>
      </c>
      <c r="AF38" s="3">
        <v>0</v>
      </c>
      <c r="AG38" s="3">
        <v>0</v>
      </c>
      <c r="AH38" s="3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 s="3">
        <v>0</v>
      </c>
      <c r="AT38" s="3">
        <v>0</v>
      </c>
      <c r="AU38" s="3">
        <v>0</v>
      </c>
      <c r="AV38" s="6">
        <v>0.46597222222222218</v>
      </c>
      <c r="AW38">
        <v>53.651000000000003</v>
      </c>
    </row>
    <row r="39" spans="1:49" x14ac:dyDescent="0.45">
      <c r="A39" s="3" t="s">
        <v>74</v>
      </c>
      <c r="B39" s="3">
        <v>2026</v>
      </c>
      <c r="C39" s="17">
        <v>46129</v>
      </c>
      <c r="D39" s="3" t="s">
        <v>30</v>
      </c>
      <c r="E39" s="3" t="s">
        <v>42</v>
      </c>
      <c r="F39" s="3" t="s">
        <v>43</v>
      </c>
      <c r="G39" s="12">
        <f>(C39-VLOOKUP(E39,Riders!$A$2:$D$3499,4,FALSE))/365</f>
        <v>24.175342465753424</v>
      </c>
      <c r="H39" s="3">
        <v>15</v>
      </c>
      <c r="I39" s="3">
        <v>0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3">
        <v>0</v>
      </c>
      <c r="AE39" s="3">
        <v>0</v>
      </c>
      <c r="AF39" s="3">
        <v>0</v>
      </c>
      <c r="AG39" s="3">
        <v>0</v>
      </c>
      <c r="AH39" s="3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 s="3">
        <v>0</v>
      </c>
      <c r="AT39" s="3">
        <v>0</v>
      </c>
      <c r="AU39" s="3">
        <v>0</v>
      </c>
      <c r="AV39" s="6">
        <v>0.46597222222222218</v>
      </c>
      <c r="AW39">
        <v>53.651000000000003</v>
      </c>
    </row>
    <row r="40" spans="1:49" x14ac:dyDescent="0.45">
      <c r="A40" s="3" t="s">
        <v>74</v>
      </c>
      <c r="B40" s="3">
        <v>2026</v>
      </c>
      <c r="C40" s="17">
        <v>46129</v>
      </c>
      <c r="D40" s="3" t="s">
        <v>30</v>
      </c>
      <c r="E40" s="3" t="s">
        <v>84</v>
      </c>
      <c r="F40" s="3" t="s">
        <v>61</v>
      </c>
      <c r="G40" s="12">
        <f>(C40-VLOOKUP(E40,Riders!$A$2:$D$3499,4,FALSE))/365</f>
        <v>26.832876712328765</v>
      </c>
      <c r="H40" s="3">
        <v>16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3">
        <v>0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 s="3">
        <v>0</v>
      </c>
      <c r="AT40" s="3">
        <v>0</v>
      </c>
      <c r="AU40" s="3">
        <v>0</v>
      </c>
      <c r="AV40" s="6">
        <v>0.46597222222222218</v>
      </c>
      <c r="AW40">
        <v>53.651000000000003</v>
      </c>
    </row>
    <row r="41" spans="1:49" x14ac:dyDescent="0.45">
      <c r="A41" s="3" t="s">
        <v>74</v>
      </c>
      <c r="B41" s="3">
        <v>2026</v>
      </c>
      <c r="C41" s="17">
        <v>46129</v>
      </c>
      <c r="D41" s="3" t="s">
        <v>30</v>
      </c>
      <c r="E41" s="3" t="s">
        <v>2593</v>
      </c>
      <c r="F41" s="3" t="s">
        <v>2334</v>
      </c>
      <c r="G41" s="12">
        <f>(C41-VLOOKUP(E41,Riders!$A$2:$D$3499,4,FALSE))/365</f>
        <v>27.827397260273973</v>
      </c>
      <c r="H41" s="3">
        <v>17</v>
      </c>
      <c r="I41" s="3">
        <v>0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3">
        <v>0</v>
      </c>
      <c r="AC41" s="3">
        <v>0</v>
      </c>
      <c r="AD41" s="3">
        <v>0</v>
      </c>
      <c r="AE41" s="3">
        <v>0</v>
      </c>
      <c r="AF41" s="3">
        <v>0</v>
      </c>
      <c r="AG41" s="3">
        <v>0</v>
      </c>
      <c r="AH41" s="3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 s="3">
        <v>0</v>
      </c>
      <c r="AT41" s="3">
        <v>0</v>
      </c>
      <c r="AU41" s="3">
        <v>0</v>
      </c>
      <c r="AV41" s="6">
        <v>0.46597222222222218</v>
      </c>
      <c r="AW41">
        <v>53.651000000000003</v>
      </c>
    </row>
    <row r="42" spans="1:49" x14ac:dyDescent="0.45">
      <c r="A42" s="3" t="s">
        <v>74</v>
      </c>
      <c r="B42" s="3">
        <v>2026</v>
      </c>
      <c r="C42" s="17">
        <v>46129</v>
      </c>
      <c r="D42" s="3" t="s">
        <v>30</v>
      </c>
      <c r="E42" s="3" t="s">
        <v>126</v>
      </c>
      <c r="F42" s="3" t="s">
        <v>115</v>
      </c>
      <c r="G42" s="12">
        <f>(C42-VLOOKUP(E42,Riders!$A$2:$D$3499,4,FALSE))/365</f>
        <v>25.641095890410959</v>
      </c>
      <c r="H42" s="3">
        <v>18</v>
      </c>
      <c r="I42" s="3">
        <v>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3">
        <v>0</v>
      </c>
      <c r="AC42" s="3">
        <v>0</v>
      </c>
      <c r="AD42" s="3">
        <v>0</v>
      </c>
      <c r="AE42" s="3">
        <v>0</v>
      </c>
      <c r="AF42" s="3">
        <v>0</v>
      </c>
      <c r="AG42" s="3">
        <v>0</v>
      </c>
      <c r="AH42" s="3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 s="3">
        <v>0</v>
      </c>
      <c r="AT42" s="3">
        <v>0</v>
      </c>
      <c r="AU42" s="3">
        <v>0</v>
      </c>
      <c r="AV42" s="6">
        <v>0.46597222222222218</v>
      </c>
      <c r="AW42">
        <v>53.651000000000003</v>
      </c>
    </row>
    <row r="43" spans="1:49" x14ac:dyDescent="0.45">
      <c r="A43" s="3" t="s">
        <v>74</v>
      </c>
      <c r="B43" s="3">
        <v>2026</v>
      </c>
      <c r="C43" s="17">
        <v>46129</v>
      </c>
      <c r="D43" s="3" t="s">
        <v>30</v>
      </c>
      <c r="E43" s="3" t="s">
        <v>94</v>
      </c>
      <c r="F43" s="3" t="s">
        <v>96</v>
      </c>
      <c r="G43" s="12">
        <f>(C43-VLOOKUP(E43,Riders!$A$2:$D$3499,4,FALSE))/365</f>
        <v>28.465753424657535</v>
      </c>
      <c r="H43" s="3">
        <v>19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 s="3">
        <v>0</v>
      </c>
      <c r="AT43" s="3">
        <v>0</v>
      </c>
      <c r="AU43" s="3">
        <v>0</v>
      </c>
      <c r="AV43" s="6">
        <v>0.46597222222222218</v>
      </c>
      <c r="AW43">
        <v>53.651000000000003</v>
      </c>
    </row>
    <row r="44" spans="1:49" x14ac:dyDescent="0.45">
      <c r="A44" s="3" t="s">
        <v>74</v>
      </c>
      <c r="B44" s="3">
        <v>2026</v>
      </c>
      <c r="C44" s="17">
        <v>46129</v>
      </c>
      <c r="D44" s="3" t="s">
        <v>30</v>
      </c>
      <c r="E44" s="3" t="s">
        <v>2066</v>
      </c>
      <c r="F44" s="3" t="s">
        <v>79</v>
      </c>
      <c r="G44" s="12">
        <f>(C44-VLOOKUP(E44,Riders!$A$2:$D$3499,4,FALSE))/365</f>
        <v>27.035616438356165</v>
      </c>
      <c r="H44" s="3">
        <v>20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 s="3">
        <v>0</v>
      </c>
      <c r="AT44" s="3">
        <v>0</v>
      </c>
      <c r="AU44" s="3">
        <v>0</v>
      </c>
      <c r="AV44" s="6">
        <v>0.46597222222222218</v>
      </c>
      <c r="AW44">
        <v>53.651000000000003</v>
      </c>
    </row>
    <row r="45" spans="1:49" x14ac:dyDescent="0.45">
      <c r="A45" s="3" t="s">
        <v>74</v>
      </c>
      <c r="B45" s="3">
        <v>2026</v>
      </c>
      <c r="C45" s="17">
        <v>46129</v>
      </c>
      <c r="D45" s="3" t="s">
        <v>30</v>
      </c>
      <c r="E45" s="3" t="s">
        <v>87</v>
      </c>
      <c r="F45" s="3" t="s">
        <v>88</v>
      </c>
      <c r="G45" s="12">
        <f>(C45-VLOOKUP(E45,Riders!$A$2:$D$3499,4,FALSE))/365</f>
        <v>26.81095890410959</v>
      </c>
      <c r="H45" s="3">
        <v>21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 s="3">
        <v>0</v>
      </c>
      <c r="AT45" s="3">
        <v>0</v>
      </c>
      <c r="AU45" s="3">
        <v>0</v>
      </c>
      <c r="AV45" s="6">
        <v>0.46597222222222218</v>
      </c>
      <c r="AW45">
        <v>53.651000000000003</v>
      </c>
    </row>
    <row r="46" spans="1:49" x14ac:dyDescent="0.45">
      <c r="A46" s="3" t="s">
        <v>74</v>
      </c>
      <c r="B46" s="3">
        <v>2026</v>
      </c>
      <c r="C46" s="17">
        <v>46129</v>
      </c>
      <c r="D46" s="3" t="s">
        <v>30</v>
      </c>
      <c r="E46" s="3" t="s">
        <v>93</v>
      </c>
      <c r="F46" s="3" t="s">
        <v>64</v>
      </c>
      <c r="G46" s="12">
        <f>(C46-VLOOKUP(E46,Riders!$A$2:$D$3499,4,FALSE))/365</f>
        <v>21.443835616438356</v>
      </c>
      <c r="H46" s="3">
        <v>22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 s="3">
        <v>0</v>
      </c>
      <c r="AT46" s="3">
        <v>0</v>
      </c>
      <c r="AU46" s="3">
        <v>0</v>
      </c>
      <c r="AV46" s="6">
        <v>0.46597222222222218</v>
      </c>
      <c r="AW46">
        <v>53.651000000000003</v>
      </c>
    </row>
    <row r="47" spans="1:49" x14ac:dyDescent="0.45">
      <c r="A47" s="3" t="s">
        <v>74</v>
      </c>
      <c r="B47" s="3">
        <v>2026</v>
      </c>
      <c r="C47" s="17">
        <v>46129</v>
      </c>
      <c r="D47" s="3" t="s">
        <v>30</v>
      </c>
      <c r="E47" s="3" t="s">
        <v>2591</v>
      </c>
      <c r="F47" s="3" t="s">
        <v>543</v>
      </c>
      <c r="G47" s="12">
        <f>(C47-VLOOKUP(E47,Riders!$A$2:$D$3499,4,FALSE))/365</f>
        <v>28.583561643835615</v>
      </c>
      <c r="H47" s="3">
        <v>23</v>
      </c>
      <c r="I47" s="3">
        <v>0</v>
      </c>
      <c r="J47" s="3">
        <v>0</v>
      </c>
      <c r="K47" s="3">
        <v>1</v>
      </c>
      <c r="L47" s="3">
        <v>0</v>
      </c>
      <c r="M47" s="3">
        <v>1</v>
      </c>
      <c r="N47" s="3">
        <v>0</v>
      </c>
      <c r="O47" s="3">
        <v>1</v>
      </c>
      <c r="P47" s="3">
        <v>0</v>
      </c>
      <c r="Q47" s="3">
        <v>1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3">
        <v>0</v>
      </c>
      <c r="AC47" s="3">
        <v>0</v>
      </c>
      <c r="AD47" s="3">
        <v>0</v>
      </c>
      <c r="AE47" s="3">
        <v>0</v>
      </c>
      <c r="AF47" s="3">
        <v>0</v>
      </c>
      <c r="AG47" s="3">
        <v>0</v>
      </c>
      <c r="AH47" s="3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 s="3">
        <v>0</v>
      </c>
      <c r="AT47" s="3">
        <v>20</v>
      </c>
      <c r="AU47" s="3">
        <v>-16</v>
      </c>
      <c r="AV47" s="6">
        <v>0.46597222222222218</v>
      </c>
      <c r="AW47">
        <v>53.651000000000003</v>
      </c>
    </row>
    <row r="48" spans="1:49" x14ac:dyDescent="0.45">
      <c r="A48" s="4" t="s">
        <v>102</v>
      </c>
      <c r="B48" s="4">
        <v>2025</v>
      </c>
      <c r="C48" s="17">
        <v>45952</v>
      </c>
      <c r="D48" s="4" t="s">
        <v>103</v>
      </c>
      <c r="E48" s="3" t="s">
        <v>2066</v>
      </c>
      <c r="F48" s="3" t="s">
        <v>79</v>
      </c>
      <c r="G48" s="12">
        <f>(C48-VLOOKUP(E48,Riders!$A$2:$D$3499,4,FALSE))/365</f>
        <v>26.550684931506851</v>
      </c>
      <c r="H48" s="1">
        <v>1</v>
      </c>
      <c r="I48" s="3">
        <f>0</f>
        <v>0</v>
      </c>
      <c r="J48" s="3">
        <f>0</f>
        <v>0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f>0</f>
        <v>0</v>
      </c>
      <c r="X48" s="3">
        <f>0</f>
        <v>0</v>
      </c>
      <c r="Y48" s="3">
        <f>0</f>
        <v>0</v>
      </c>
      <c r="Z48" s="3">
        <f>0</f>
        <v>0</v>
      </c>
      <c r="AA48" s="3">
        <f>0</f>
        <v>0</v>
      </c>
      <c r="AB48" s="3">
        <f>0</f>
        <v>0</v>
      </c>
      <c r="AC48" s="3">
        <f>0</f>
        <v>0</v>
      </c>
      <c r="AD48" s="3">
        <f>0</f>
        <v>0</v>
      </c>
      <c r="AE48" s="3">
        <f>0</f>
        <v>0</v>
      </c>
      <c r="AF48" s="3">
        <f>0</f>
        <v>0</v>
      </c>
      <c r="AG48" s="3">
        <f>0</f>
        <v>0</v>
      </c>
      <c r="AH48" s="3">
        <f>0</f>
        <v>0</v>
      </c>
      <c r="AI48">
        <f>0</f>
        <v>0</v>
      </c>
      <c r="AJ48">
        <f>0</f>
        <v>0</v>
      </c>
      <c r="AK48">
        <v>1</v>
      </c>
      <c r="AL48">
        <v>1</v>
      </c>
      <c r="AM48">
        <v>1</v>
      </c>
      <c r="AN48">
        <v>1</v>
      </c>
      <c r="AO48">
        <f>0</f>
        <v>0</v>
      </c>
      <c r="AP48">
        <f>0</f>
        <v>0</v>
      </c>
      <c r="AQ48">
        <f>0</f>
        <v>0</v>
      </c>
      <c r="AR48">
        <f>0</f>
        <v>0</v>
      </c>
      <c r="AS48" s="3">
        <v>20</v>
      </c>
      <c r="AT48" s="3">
        <f>0</f>
        <v>0</v>
      </c>
      <c r="AU48" s="3">
        <v>24</v>
      </c>
      <c r="AV48" s="6">
        <v>0.45833333333333331</v>
      </c>
      <c r="AW48">
        <v>54.545000000000002</v>
      </c>
    </row>
    <row r="49" spans="1:49" x14ac:dyDescent="0.45">
      <c r="A49" s="4" t="s">
        <v>102</v>
      </c>
      <c r="B49" s="4">
        <v>2025</v>
      </c>
      <c r="C49" s="17">
        <v>45952</v>
      </c>
      <c r="D49" s="4" t="s">
        <v>103</v>
      </c>
      <c r="E49" s="3" t="s">
        <v>75</v>
      </c>
      <c r="F49" s="3" t="s">
        <v>52</v>
      </c>
      <c r="G49" s="12">
        <f>(C49-VLOOKUP(E49,Riders!$A$2:$D$3499,4,FALSE))/365</f>
        <v>27.92876712328767</v>
      </c>
      <c r="H49" s="1">
        <v>2</v>
      </c>
      <c r="I49" s="3">
        <f>0</f>
        <v>0</v>
      </c>
      <c r="J49" s="3">
        <f>0</f>
        <v>0</v>
      </c>
      <c r="K49" s="3">
        <f>0</f>
        <v>0</v>
      </c>
      <c r="L49" s="3">
        <f>0</f>
        <v>0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v>1</v>
      </c>
      <c r="X49" s="3">
        <f>0</f>
        <v>0</v>
      </c>
      <c r="Y49" s="3">
        <f>0</f>
        <v>0</v>
      </c>
      <c r="Z49" s="3">
        <f>0</f>
        <v>0</v>
      </c>
      <c r="AA49" s="3">
        <f>0</f>
        <v>0</v>
      </c>
      <c r="AB49" s="3">
        <f>0</f>
        <v>0</v>
      </c>
      <c r="AC49" s="3">
        <f>0</f>
        <v>0</v>
      </c>
      <c r="AD49" s="3">
        <f>0</f>
        <v>0</v>
      </c>
      <c r="AE49" s="3">
        <f>0</f>
        <v>0</v>
      </c>
      <c r="AF49" s="3">
        <f>0</f>
        <v>0</v>
      </c>
      <c r="AG49" s="3">
        <f>0</f>
        <v>0</v>
      </c>
      <c r="AH49" s="3">
        <f>0</f>
        <v>0</v>
      </c>
      <c r="AI49">
        <f>0</f>
        <v>0</v>
      </c>
      <c r="AJ49">
        <f>0</f>
        <v>0</v>
      </c>
      <c r="AK49">
        <f>0</f>
        <v>0</v>
      </c>
      <c r="AL49">
        <f>0</f>
        <v>0</v>
      </c>
      <c r="AM49">
        <f>0</f>
        <v>0</v>
      </c>
      <c r="AN49">
        <f>0</f>
        <v>0</v>
      </c>
      <c r="AO49">
        <f>0</f>
        <v>0</v>
      </c>
      <c r="AP49">
        <f>0</f>
        <v>0</v>
      </c>
      <c r="AQ49">
        <f>0</f>
        <v>0</v>
      </c>
      <c r="AR49">
        <f>0</f>
        <v>0</v>
      </c>
      <c r="AS49" s="3">
        <v>20</v>
      </c>
      <c r="AT49" s="3">
        <f>0</f>
        <v>0</v>
      </c>
      <c r="AU49" s="3">
        <v>21</v>
      </c>
      <c r="AV49" s="6">
        <v>0.45833333333333331</v>
      </c>
      <c r="AW49">
        <v>54.545000000000002</v>
      </c>
    </row>
    <row r="50" spans="1:49" x14ac:dyDescent="0.45">
      <c r="A50" s="4" t="s">
        <v>102</v>
      </c>
      <c r="B50" s="4">
        <v>2025</v>
      </c>
      <c r="C50" s="17">
        <v>45952</v>
      </c>
      <c r="D50" s="4" t="s">
        <v>103</v>
      </c>
      <c r="E50" s="3" t="s">
        <v>107</v>
      </c>
      <c r="F50" s="3" t="s">
        <v>46</v>
      </c>
      <c r="G50" s="12">
        <f>(C50-VLOOKUP(E50,Riders!$A$2:$D$3499,4,FALSE))/365</f>
        <v>25.145205479452056</v>
      </c>
      <c r="H50" s="1">
        <v>3</v>
      </c>
      <c r="I50" s="3">
        <f>0</f>
        <v>0</v>
      </c>
      <c r="J50" s="3">
        <f>0</f>
        <v>0</v>
      </c>
      <c r="K50" s="3">
        <f>0</f>
        <v>0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f>0</f>
        <v>0</v>
      </c>
      <c r="U50" s="3">
        <f>0</f>
        <v>0</v>
      </c>
      <c r="V50" s="3">
        <f>0</f>
        <v>0</v>
      </c>
      <c r="W50" s="3">
        <f>0</f>
        <v>0</v>
      </c>
      <c r="X50" s="3">
        <f>0</f>
        <v>0</v>
      </c>
      <c r="Y50" s="3">
        <f>0</f>
        <v>0</v>
      </c>
      <c r="Z50" s="3">
        <v>1</v>
      </c>
      <c r="AA50" s="3">
        <f>0</f>
        <v>0</v>
      </c>
      <c r="AB50" s="3">
        <f>0</f>
        <v>0</v>
      </c>
      <c r="AC50" s="3">
        <f>0</f>
        <v>0</v>
      </c>
      <c r="AD50" s="3">
        <f>0</f>
        <v>0</v>
      </c>
      <c r="AE50" s="3">
        <f>0</f>
        <v>0</v>
      </c>
      <c r="AF50" s="3">
        <f>0</f>
        <v>0</v>
      </c>
      <c r="AG50" s="3">
        <v>1</v>
      </c>
      <c r="AH50" s="3">
        <v>1</v>
      </c>
      <c r="AI50">
        <v>1</v>
      </c>
      <c r="AJ50">
        <v>1</v>
      </c>
      <c r="AK50">
        <f>0</f>
        <v>0</v>
      </c>
      <c r="AL50">
        <f>0</f>
        <v>0</v>
      </c>
      <c r="AM50">
        <f>0</f>
        <v>0</v>
      </c>
      <c r="AN50">
        <f>0</f>
        <v>0</v>
      </c>
      <c r="AO50">
        <v>1</v>
      </c>
      <c r="AP50">
        <f>0</f>
        <v>0</v>
      </c>
      <c r="AQ50">
        <f>0</f>
        <v>0</v>
      </c>
      <c r="AR50">
        <f>0</f>
        <v>0</v>
      </c>
      <c r="AS50" s="3">
        <f>0</f>
        <v>0</v>
      </c>
      <c r="AT50" s="3">
        <f>0</f>
        <v>0</v>
      </c>
      <c r="AU50" s="3">
        <v>6</v>
      </c>
      <c r="AV50" s="6">
        <v>0.45833333333333331</v>
      </c>
      <c r="AW50">
        <v>54.545000000000002</v>
      </c>
    </row>
    <row r="51" spans="1:49" x14ac:dyDescent="0.45">
      <c r="A51" s="4" t="s">
        <v>102</v>
      </c>
      <c r="B51" s="4">
        <v>2025</v>
      </c>
      <c r="C51" s="17">
        <v>45952</v>
      </c>
      <c r="D51" s="4" t="s">
        <v>103</v>
      </c>
      <c r="E51" s="3" t="s">
        <v>81</v>
      </c>
      <c r="F51" s="3" t="s">
        <v>83</v>
      </c>
      <c r="G51" s="12">
        <f>(C51-VLOOKUP(E51,Riders!$A$2:$D$3499,4,FALSE))/365</f>
        <v>29.432876712328767</v>
      </c>
      <c r="H51" s="1">
        <v>4</v>
      </c>
      <c r="I51" s="3">
        <f>0</f>
        <v>0</v>
      </c>
      <c r="J51" s="3">
        <f>0</f>
        <v>0</v>
      </c>
      <c r="K51" s="3">
        <f>0</f>
        <v>0</v>
      </c>
      <c r="L51" s="3">
        <f>0</f>
        <v>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v>1</v>
      </c>
      <c r="S51" s="3">
        <f>0</f>
        <v>0</v>
      </c>
      <c r="T51" s="3">
        <f>0</f>
        <v>0</v>
      </c>
      <c r="U51" s="3">
        <f>0</f>
        <v>0</v>
      </c>
      <c r="V51" s="3">
        <f>0</f>
        <v>0</v>
      </c>
      <c r="W51" s="3">
        <f>0</f>
        <v>0</v>
      </c>
      <c r="X51" s="3">
        <v>1</v>
      </c>
      <c r="Y51" s="3">
        <f>0</f>
        <v>0</v>
      </c>
      <c r="Z51" s="3">
        <f>0</f>
        <v>0</v>
      </c>
      <c r="AA51" s="3">
        <f>0</f>
        <v>0</v>
      </c>
      <c r="AB51" s="3">
        <f>0</f>
        <v>0</v>
      </c>
      <c r="AC51" s="3">
        <f>0</f>
        <v>0</v>
      </c>
      <c r="AD51" s="3">
        <v>1</v>
      </c>
      <c r="AE51" s="3">
        <f>0</f>
        <v>0</v>
      </c>
      <c r="AF51" s="3">
        <f>0</f>
        <v>0</v>
      </c>
      <c r="AG51" s="3">
        <f>0</f>
        <v>0</v>
      </c>
      <c r="AH51" s="3">
        <f>0</f>
        <v>0</v>
      </c>
      <c r="AI51">
        <f>0</f>
        <v>0</v>
      </c>
      <c r="AJ51">
        <f>0</f>
        <v>0</v>
      </c>
      <c r="AK51">
        <f>0</f>
        <v>0</v>
      </c>
      <c r="AL51">
        <f>0</f>
        <v>0</v>
      </c>
      <c r="AM51">
        <f>0</f>
        <v>0</v>
      </c>
      <c r="AN51">
        <f>0</f>
        <v>0</v>
      </c>
      <c r="AO51">
        <f>0</f>
        <v>0</v>
      </c>
      <c r="AP51">
        <v>1</v>
      </c>
      <c r="AQ51">
        <v>1</v>
      </c>
      <c r="AR51">
        <f>0</f>
        <v>0</v>
      </c>
      <c r="AS51" s="3">
        <f>0</f>
        <v>0</v>
      </c>
      <c r="AT51" s="3">
        <f>0</f>
        <v>0</v>
      </c>
      <c r="AU51" s="3">
        <v>5</v>
      </c>
      <c r="AV51" s="6">
        <v>0.45833333333333331</v>
      </c>
      <c r="AW51">
        <v>54.545000000000002</v>
      </c>
    </row>
    <row r="52" spans="1:49" x14ac:dyDescent="0.45">
      <c r="A52" s="4" t="s">
        <v>102</v>
      </c>
      <c r="B52" s="4">
        <v>2025</v>
      </c>
      <c r="C52" s="17">
        <v>45952</v>
      </c>
      <c r="D52" s="4" t="s">
        <v>103</v>
      </c>
      <c r="E52" s="3" t="s">
        <v>190</v>
      </c>
      <c r="F52" s="3" t="s">
        <v>177</v>
      </c>
      <c r="G52" s="12">
        <f>(C52-VLOOKUP(E52,Riders!$A$2:$D$3499,4,FALSE))/365</f>
        <v>24.24931506849315</v>
      </c>
      <c r="H52" s="1">
        <v>5</v>
      </c>
      <c r="I52" s="3">
        <f>0</f>
        <v>0</v>
      </c>
      <c r="J52" s="3">
        <f>0</f>
        <v>0</v>
      </c>
      <c r="K52" s="3">
        <f>0</f>
        <v>0</v>
      </c>
      <c r="L52" s="3">
        <f>0</f>
        <v>0</v>
      </c>
      <c r="M52" s="3">
        <f>0</f>
        <v>0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f>0</f>
        <v>0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f>0</f>
        <v>0</v>
      </c>
      <c r="X52" s="3">
        <f>0</f>
        <v>0</v>
      </c>
      <c r="Y52" s="3">
        <f>0</f>
        <v>0</v>
      </c>
      <c r="Z52" s="3">
        <f>0</f>
        <v>0</v>
      </c>
      <c r="AA52" s="3">
        <f>0</f>
        <v>0</v>
      </c>
      <c r="AB52" s="3">
        <v>1</v>
      </c>
      <c r="AC52" s="3">
        <v>1</v>
      </c>
      <c r="AD52" s="3">
        <f>0</f>
        <v>0</v>
      </c>
      <c r="AE52" s="3">
        <f>0</f>
        <v>0</v>
      </c>
      <c r="AF52" s="3">
        <f>0</f>
        <v>0</v>
      </c>
      <c r="AG52" s="3">
        <f>0</f>
        <v>0</v>
      </c>
      <c r="AH52" s="3">
        <f>0</f>
        <v>0</v>
      </c>
      <c r="AI52">
        <f>0</f>
        <v>0</v>
      </c>
      <c r="AJ52">
        <f>0</f>
        <v>0</v>
      </c>
      <c r="AK52">
        <f>0</f>
        <v>0</v>
      </c>
      <c r="AL52">
        <f>0</f>
        <v>0</v>
      </c>
      <c r="AM52">
        <f>0</f>
        <v>0</v>
      </c>
      <c r="AN52">
        <f>0</f>
        <v>0</v>
      </c>
      <c r="AO52">
        <f>0</f>
        <v>0</v>
      </c>
      <c r="AP52">
        <f>0</f>
        <v>0</v>
      </c>
      <c r="AQ52">
        <f>0</f>
        <v>0</v>
      </c>
      <c r="AR52">
        <v>1</v>
      </c>
      <c r="AS52" s="3">
        <f>0</f>
        <v>0</v>
      </c>
      <c r="AT52" s="3">
        <f>0</f>
        <v>0</v>
      </c>
      <c r="AU52" s="3">
        <v>3</v>
      </c>
      <c r="AV52" s="6">
        <v>0.45833333333333331</v>
      </c>
      <c r="AW52">
        <v>54.545000000000002</v>
      </c>
    </row>
    <row r="53" spans="1:49" x14ac:dyDescent="0.45">
      <c r="A53" s="4" t="s">
        <v>102</v>
      </c>
      <c r="B53" s="4">
        <v>2025</v>
      </c>
      <c r="C53" s="17">
        <v>45952</v>
      </c>
      <c r="D53" s="4" t="s">
        <v>103</v>
      </c>
      <c r="E53" s="3" t="s">
        <v>33</v>
      </c>
      <c r="F53" s="3" t="s">
        <v>34</v>
      </c>
      <c r="G53" s="12">
        <f>(C53-VLOOKUP(E53,Riders!$A$2:$D$3499,4,FALSE))/365</f>
        <v>26.61917808219178</v>
      </c>
      <c r="H53" s="1">
        <v>6</v>
      </c>
      <c r="I53" s="3">
        <f>0</f>
        <v>0</v>
      </c>
      <c r="J53" s="3">
        <f>0</f>
        <v>0</v>
      </c>
      <c r="K53" s="3">
        <f>0</f>
        <v>0</v>
      </c>
      <c r="L53" s="3">
        <f>0</f>
        <v>0</v>
      </c>
      <c r="M53" s="3">
        <f>0</f>
        <v>0</v>
      </c>
      <c r="N53" s="3">
        <f>0</f>
        <v>0</v>
      </c>
      <c r="O53" s="3">
        <f>0</f>
        <v>0</v>
      </c>
      <c r="P53" s="3">
        <f>0</f>
        <v>0</v>
      </c>
      <c r="Q53" s="3">
        <v>1</v>
      </c>
      <c r="R53" s="3">
        <f>0</f>
        <v>0</v>
      </c>
      <c r="S53" s="3">
        <v>1</v>
      </c>
      <c r="T53" s="3">
        <f>0</f>
        <v>0</v>
      </c>
      <c r="U53" s="3">
        <f>0</f>
        <v>0</v>
      </c>
      <c r="V53" s="3">
        <f>0</f>
        <v>0</v>
      </c>
      <c r="W53" s="3">
        <f>0</f>
        <v>0</v>
      </c>
      <c r="X53" s="3">
        <f>0</f>
        <v>0</v>
      </c>
      <c r="Y53" s="3">
        <f>0</f>
        <v>0</v>
      </c>
      <c r="Z53" s="3">
        <f>0</f>
        <v>0</v>
      </c>
      <c r="AA53" s="3">
        <v>1</v>
      </c>
      <c r="AB53" s="3">
        <f>0</f>
        <v>0</v>
      </c>
      <c r="AC53" s="3">
        <f>0</f>
        <v>0</v>
      </c>
      <c r="AD53" s="3">
        <f>0</f>
        <v>0</v>
      </c>
      <c r="AE53" s="3">
        <f>0</f>
        <v>0</v>
      </c>
      <c r="AF53" s="3">
        <f>0</f>
        <v>0</v>
      </c>
      <c r="AG53" s="3">
        <f>0</f>
        <v>0</v>
      </c>
      <c r="AH53" s="3">
        <f>0</f>
        <v>0</v>
      </c>
      <c r="AI53">
        <f>0</f>
        <v>0</v>
      </c>
      <c r="AJ53">
        <f>0</f>
        <v>0</v>
      </c>
      <c r="AK53">
        <f>0</f>
        <v>0</v>
      </c>
      <c r="AL53">
        <f>0</f>
        <v>0</v>
      </c>
      <c r="AM53">
        <f>0</f>
        <v>0</v>
      </c>
      <c r="AN53">
        <f>0</f>
        <v>0</v>
      </c>
      <c r="AO53">
        <f>0</f>
        <v>0</v>
      </c>
      <c r="AP53">
        <f>0</f>
        <v>0</v>
      </c>
      <c r="AQ53">
        <f>0</f>
        <v>0</v>
      </c>
      <c r="AR53">
        <f>0</f>
        <v>0</v>
      </c>
      <c r="AS53" s="3">
        <f>0</f>
        <v>0</v>
      </c>
      <c r="AT53" s="3">
        <f>0</f>
        <v>0</v>
      </c>
      <c r="AU53" s="3">
        <v>3</v>
      </c>
      <c r="AV53" s="6">
        <v>0.45833333333333331</v>
      </c>
      <c r="AW53">
        <v>54.545000000000002</v>
      </c>
    </row>
    <row r="54" spans="1:49" x14ac:dyDescent="0.45">
      <c r="A54" s="4" t="s">
        <v>102</v>
      </c>
      <c r="B54" s="4">
        <v>2025</v>
      </c>
      <c r="C54" s="17">
        <v>45952</v>
      </c>
      <c r="D54" s="4" t="s">
        <v>103</v>
      </c>
      <c r="E54" s="3" t="s">
        <v>4728</v>
      </c>
      <c r="F54" s="3" t="s">
        <v>2347</v>
      </c>
      <c r="G54" s="12">
        <f>(C54-VLOOKUP(E54,Riders!$A$2:$D$3499,4,FALSE))/365</f>
        <v>33.172602739726024</v>
      </c>
      <c r="H54" s="1">
        <v>7</v>
      </c>
      <c r="I54" s="3">
        <f>0</f>
        <v>0</v>
      </c>
      <c r="J54" s="3">
        <f>0</f>
        <v>0</v>
      </c>
      <c r="K54" s="3">
        <f>0</f>
        <v>0</v>
      </c>
      <c r="L54" s="3">
        <f>0</f>
        <v>0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f>0</f>
        <v>0</v>
      </c>
      <c r="R54" s="3">
        <f>0</f>
        <v>0</v>
      </c>
      <c r="S54" s="3">
        <f>0</f>
        <v>0</v>
      </c>
      <c r="T54" s="3">
        <v>1</v>
      </c>
      <c r="U54" s="3">
        <f>0</f>
        <v>0</v>
      </c>
      <c r="V54" s="3">
        <f>0</f>
        <v>0</v>
      </c>
      <c r="W54" s="3">
        <f>0</f>
        <v>0</v>
      </c>
      <c r="X54" s="3">
        <f>0</f>
        <v>0</v>
      </c>
      <c r="Y54" s="3">
        <f>0</f>
        <v>0</v>
      </c>
      <c r="Z54" s="3">
        <f>0</f>
        <v>0</v>
      </c>
      <c r="AA54" s="3">
        <f>0</f>
        <v>0</v>
      </c>
      <c r="AB54" s="3">
        <f>0</f>
        <v>0</v>
      </c>
      <c r="AC54" s="3">
        <f>0</f>
        <v>0</v>
      </c>
      <c r="AD54" s="3">
        <f>0</f>
        <v>0</v>
      </c>
      <c r="AE54" s="3">
        <v>1</v>
      </c>
      <c r="AF54" s="3">
        <f>0</f>
        <v>0</v>
      </c>
      <c r="AG54" s="3">
        <f>0</f>
        <v>0</v>
      </c>
      <c r="AH54" s="3">
        <f>0</f>
        <v>0</v>
      </c>
      <c r="AI54">
        <f>0</f>
        <v>0</v>
      </c>
      <c r="AJ54">
        <f>0</f>
        <v>0</v>
      </c>
      <c r="AK54">
        <f>0</f>
        <v>0</v>
      </c>
      <c r="AL54">
        <f>0</f>
        <v>0</v>
      </c>
      <c r="AM54">
        <f>0</f>
        <v>0</v>
      </c>
      <c r="AN54">
        <f>0</f>
        <v>0</v>
      </c>
      <c r="AO54">
        <f>0</f>
        <v>0</v>
      </c>
      <c r="AP54">
        <f>0</f>
        <v>0</v>
      </c>
      <c r="AQ54">
        <f>0</f>
        <v>0</v>
      </c>
      <c r="AR54">
        <f>0</f>
        <v>0</v>
      </c>
      <c r="AS54" s="3">
        <f>0</f>
        <v>0</v>
      </c>
      <c r="AT54" s="3">
        <f>0</f>
        <v>0</v>
      </c>
      <c r="AU54" s="3">
        <v>2</v>
      </c>
      <c r="AV54" s="6">
        <v>0.45833333333333331</v>
      </c>
      <c r="AW54">
        <v>54.545000000000002</v>
      </c>
    </row>
    <row r="55" spans="1:49" x14ac:dyDescent="0.45">
      <c r="A55" s="4" t="s">
        <v>102</v>
      </c>
      <c r="B55" s="4">
        <v>2025</v>
      </c>
      <c r="C55" s="17">
        <v>45952</v>
      </c>
      <c r="D55" s="4" t="s">
        <v>103</v>
      </c>
      <c r="E55" s="3" t="s">
        <v>201</v>
      </c>
      <c r="F55" s="3" t="s">
        <v>49</v>
      </c>
      <c r="G55" s="12">
        <f>(C55-VLOOKUP(E55,Riders!$A$2:$D$3499,4,FALSE))/365</f>
        <v>28.553424657534247</v>
      </c>
      <c r="H55" s="1">
        <v>8</v>
      </c>
      <c r="I55" s="3">
        <f>0</f>
        <v>0</v>
      </c>
      <c r="J55" s="3">
        <f>0</f>
        <v>0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v>1</v>
      </c>
      <c r="W55" s="3">
        <f>0</f>
        <v>0</v>
      </c>
      <c r="X55" s="3">
        <f>0</f>
        <v>0</v>
      </c>
      <c r="Y55" s="3">
        <v>1</v>
      </c>
      <c r="Z55" s="3">
        <f>0</f>
        <v>0</v>
      </c>
      <c r="AA55" s="3">
        <f>0</f>
        <v>0</v>
      </c>
      <c r="AB55" s="3">
        <f>0</f>
        <v>0</v>
      </c>
      <c r="AC55" s="3">
        <f>0</f>
        <v>0</v>
      </c>
      <c r="AD55" s="3">
        <f>0</f>
        <v>0</v>
      </c>
      <c r="AE55" s="3">
        <f>0</f>
        <v>0</v>
      </c>
      <c r="AF55" s="3">
        <f>0</f>
        <v>0</v>
      </c>
      <c r="AG55" s="3">
        <f>0</f>
        <v>0</v>
      </c>
      <c r="AH55" s="3">
        <f>0</f>
        <v>0</v>
      </c>
      <c r="AI55">
        <f>0</f>
        <v>0</v>
      </c>
      <c r="AJ55">
        <f>0</f>
        <v>0</v>
      </c>
      <c r="AK55">
        <f>0</f>
        <v>0</v>
      </c>
      <c r="AL55">
        <f>0</f>
        <v>0</v>
      </c>
      <c r="AM55">
        <f>0</f>
        <v>0</v>
      </c>
      <c r="AN55">
        <f>0</f>
        <v>0</v>
      </c>
      <c r="AO55">
        <f>0</f>
        <v>0</v>
      </c>
      <c r="AP55">
        <f>0</f>
        <v>0</v>
      </c>
      <c r="AQ55">
        <f>0</f>
        <v>0</v>
      </c>
      <c r="AR55">
        <f>0</f>
        <v>0</v>
      </c>
      <c r="AS55" s="3">
        <f>0</f>
        <v>0</v>
      </c>
      <c r="AT55" s="3">
        <f>0</f>
        <v>0</v>
      </c>
      <c r="AU55" s="3">
        <v>2</v>
      </c>
      <c r="AV55" s="6">
        <v>0.45833333333333331</v>
      </c>
      <c r="AW55">
        <v>54.545000000000002</v>
      </c>
    </row>
    <row r="56" spans="1:49" x14ac:dyDescent="0.45">
      <c r="A56" s="4" t="s">
        <v>102</v>
      </c>
      <c r="B56" s="4">
        <v>2025</v>
      </c>
      <c r="C56" s="17">
        <v>45952</v>
      </c>
      <c r="D56" s="4" t="s">
        <v>103</v>
      </c>
      <c r="E56" s="3" t="s">
        <v>63</v>
      </c>
      <c r="F56" s="3" t="s">
        <v>64</v>
      </c>
      <c r="G56" s="12">
        <f>(C56-VLOOKUP(E56,Riders!$A$2:$D$3499,4,FALSE))/365</f>
        <v>24.520547945205479</v>
      </c>
      <c r="H56" s="1">
        <v>9</v>
      </c>
      <c r="I56" s="3">
        <f>0</f>
        <v>0</v>
      </c>
      <c r="J56" s="3">
        <f>0</f>
        <v>0</v>
      </c>
      <c r="K56" s="3">
        <f>0</f>
        <v>0</v>
      </c>
      <c r="L56" s="3">
        <f>0</f>
        <v>0</v>
      </c>
      <c r="M56" s="3">
        <v>1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3">
        <f>0</f>
        <v>0</v>
      </c>
      <c r="Y56" s="3">
        <f>0</f>
        <v>0</v>
      </c>
      <c r="Z56" s="3">
        <f>0</f>
        <v>0</v>
      </c>
      <c r="AA56" s="3">
        <f>0</f>
        <v>0</v>
      </c>
      <c r="AB56" s="3">
        <f>0</f>
        <v>0</v>
      </c>
      <c r="AC56" s="3">
        <f>0</f>
        <v>0</v>
      </c>
      <c r="AD56" s="3">
        <f>0</f>
        <v>0</v>
      </c>
      <c r="AE56" s="3">
        <f>0</f>
        <v>0</v>
      </c>
      <c r="AF56" s="3">
        <f>0</f>
        <v>0</v>
      </c>
      <c r="AG56" s="3">
        <f>0</f>
        <v>0</v>
      </c>
      <c r="AH56" s="3">
        <f>0</f>
        <v>0</v>
      </c>
      <c r="AI56">
        <f>0</f>
        <v>0</v>
      </c>
      <c r="AJ56">
        <f>0</f>
        <v>0</v>
      </c>
      <c r="AK56">
        <f>0</f>
        <v>0</v>
      </c>
      <c r="AL56">
        <f>0</f>
        <v>0</v>
      </c>
      <c r="AM56">
        <f>0</f>
        <v>0</v>
      </c>
      <c r="AN56">
        <f>0</f>
        <v>0</v>
      </c>
      <c r="AO56">
        <f>0</f>
        <v>0</v>
      </c>
      <c r="AP56">
        <f>0</f>
        <v>0</v>
      </c>
      <c r="AQ56">
        <f>0</f>
        <v>0</v>
      </c>
      <c r="AR56">
        <f>0</f>
        <v>0</v>
      </c>
      <c r="AS56" s="3">
        <f>0</f>
        <v>0</v>
      </c>
      <c r="AT56" s="3">
        <f>0</f>
        <v>0</v>
      </c>
      <c r="AU56" s="3">
        <v>1</v>
      </c>
      <c r="AV56" s="6">
        <v>0.45833333333333331</v>
      </c>
      <c r="AW56">
        <v>54.545000000000002</v>
      </c>
    </row>
    <row r="57" spans="1:49" x14ac:dyDescent="0.45">
      <c r="A57" s="4" t="s">
        <v>102</v>
      </c>
      <c r="B57" s="4">
        <v>2025</v>
      </c>
      <c r="C57" s="17">
        <v>45952</v>
      </c>
      <c r="D57" s="4" t="s">
        <v>103</v>
      </c>
      <c r="E57" s="3" t="s">
        <v>86</v>
      </c>
      <c r="F57" s="3" t="s">
        <v>88</v>
      </c>
      <c r="G57" s="12">
        <f>(C57-VLOOKUP(E57,Riders!$A$2:$D$3499,4,FALSE))/365</f>
        <v>18.978082191780821</v>
      </c>
      <c r="H57" s="1">
        <v>10</v>
      </c>
      <c r="I57" s="3">
        <f>0</f>
        <v>0</v>
      </c>
      <c r="J57" s="3">
        <f>0</f>
        <v>0</v>
      </c>
      <c r="K57" s="3">
        <f>0</f>
        <v>0</v>
      </c>
      <c r="L57" s="3">
        <v>1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3">
        <f>0</f>
        <v>0</v>
      </c>
      <c r="Y57" s="3">
        <f>0</f>
        <v>0</v>
      </c>
      <c r="Z57" s="3">
        <f>0</f>
        <v>0</v>
      </c>
      <c r="AA57" s="3">
        <f>0</f>
        <v>0</v>
      </c>
      <c r="AB57" s="3">
        <f>0</f>
        <v>0</v>
      </c>
      <c r="AC57" s="3">
        <f>0</f>
        <v>0</v>
      </c>
      <c r="AD57" s="3">
        <f>0</f>
        <v>0</v>
      </c>
      <c r="AE57" s="3">
        <f>0</f>
        <v>0</v>
      </c>
      <c r="AF57" s="3">
        <f>0</f>
        <v>0</v>
      </c>
      <c r="AG57" s="3">
        <f>0</f>
        <v>0</v>
      </c>
      <c r="AH57" s="3">
        <f>0</f>
        <v>0</v>
      </c>
      <c r="AI57">
        <f>0</f>
        <v>0</v>
      </c>
      <c r="AJ57">
        <f>0</f>
        <v>0</v>
      </c>
      <c r="AK57">
        <f>0</f>
        <v>0</v>
      </c>
      <c r="AL57">
        <f>0</f>
        <v>0</v>
      </c>
      <c r="AM57">
        <f>0</f>
        <v>0</v>
      </c>
      <c r="AN57">
        <f>0</f>
        <v>0</v>
      </c>
      <c r="AO57">
        <f>0</f>
        <v>0</v>
      </c>
      <c r="AP57">
        <f>0</f>
        <v>0</v>
      </c>
      <c r="AQ57">
        <f>0</f>
        <v>0</v>
      </c>
      <c r="AR57">
        <f>0</f>
        <v>0</v>
      </c>
      <c r="AS57" s="3">
        <f>0</f>
        <v>0</v>
      </c>
      <c r="AT57" s="3">
        <f>0</f>
        <v>0</v>
      </c>
      <c r="AU57" s="3">
        <v>1</v>
      </c>
      <c r="AV57" s="6">
        <v>0.45833333333333331</v>
      </c>
      <c r="AW57">
        <v>54.545000000000002</v>
      </c>
    </row>
    <row r="58" spans="1:49" x14ac:dyDescent="0.45">
      <c r="A58" s="4" t="s">
        <v>102</v>
      </c>
      <c r="B58" s="4">
        <v>2025</v>
      </c>
      <c r="C58" s="17">
        <v>45952</v>
      </c>
      <c r="D58" s="4" t="s">
        <v>103</v>
      </c>
      <c r="E58" s="3" t="s">
        <v>38</v>
      </c>
      <c r="F58" s="3" t="s">
        <v>40</v>
      </c>
      <c r="G58" s="12">
        <f>(C58-VLOOKUP(E58,Riders!$A$2:$D$3499,4,FALSE))/365</f>
        <v>28.695890410958903</v>
      </c>
      <c r="H58" s="1">
        <v>11</v>
      </c>
      <c r="I58" s="3">
        <f>0</f>
        <v>0</v>
      </c>
      <c r="J58" s="3">
        <f>0</f>
        <v>0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3">
        <f>0</f>
        <v>0</v>
      </c>
      <c r="Y58" s="3">
        <f>0</f>
        <v>0</v>
      </c>
      <c r="Z58" s="3">
        <f>0</f>
        <v>0</v>
      </c>
      <c r="AA58" s="3">
        <f>0</f>
        <v>0</v>
      </c>
      <c r="AB58" s="3">
        <f>0</f>
        <v>0</v>
      </c>
      <c r="AC58" s="3">
        <f>0</f>
        <v>0</v>
      </c>
      <c r="AD58" s="3">
        <f>0</f>
        <v>0</v>
      </c>
      <c r="AE58" s="3">
        <f>0</f>
        <v>0</v>
      </c>
      <c r="AF58" s="3">
        <v>1</v>
      </c>
      <c r="AG58" s="3">
        <f>0</f>
        <v>0</v>
      </c>
      <c r="AH58" s="3">
        <f>0</f>
        <v>0</v>
      </c>
      <c r="AI58">
        <f>0</f>
        <v>0</v>
      </c>
      <c r="AJ58">
        <f>0</f>
        <v>0</v>
      </c>
      <c r="AK58">
        <f>0</f>
        <v>0</v>
      </c>
      <c r="AL58">
        <f>0</f>
        <v>0</v>
      </c>
      <c r="AM58">
        <f>0</f>
        <v>0</v>
      </c>
      <c r="AN58">
        <f>0</f>
        <v>0</v>
      </c>
      <c r="AO58">
        <f>0</f>
        <v>0</v>
      </c>
      <c r="AP58">
        <f>0</f>
        <v>0</v>
      </c>
      <c r="AQ58">
        <f>0</f>
        <v>0</v>
      </c>
      <c r="AR58">
        <f>0</f>
        <v>0</v>
      </c>
      <c r="AS58" s="3">
        <f>0</f>
        <v>0</v>
      </c>
      <c r="AT58" s="3">
        <f>0</f>
        <v>0</v>
      </c>
      <c r="AU58" s="3">
        <v>1</v>
      </c>
      <c r="AV58" s="6">
        <v>0.45833333333333331</v>
      </c>
      <c r="AW58">
        <v>54.545000000000002</v>
      </c>
    </row>
    <row r="59" spans="1:49" x14ac:dyDescent="0.45">
      <c r="A59" s="4" t="s">
        <v>102</v>
      </c>
      <c r="B59" s="4">
        <v>2025</v>
      </c>
      <c r="C59" s="17">
        <v>45952</v>
      </c>
      <c r="D59" s="4" t="s">
        <v>103</v>
      </c>
      <c r="E59" s="3" t="s">
        <v>130</v>
      </c>
      <c r="F59" s="3" t="s">
        <v>131</v>
      </c>
      <c r="G59" s="12">
        <f>(C59-VLOOKUP(E59,Riders!$A$2:$D$3499,4,FALSE))/365</f>
        <v>23.38082191780822</v>
      </c>
      <c r="H59" s="1">
        <v>12</v>
      </c>
      <c r="I59" s="3">
        <v>1</v>
      </c>
      <c r="J59" s="3">
        <f>0</f>
        <v>0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3">
        <f>0</f>
        <v>0</v>
      </c>
      <c r="Y59" s="3">
        <f>0</f>
        <v>0</v>
      </c>
      <c r="Z59" s="3">
        <f>0</f>
        <v>0</v>
      </c>
      <c r="AA59" s="3">
        <f>0</f>
        <v>0</v>
      </c>
      <c r="AB59" s="3">
        <f>0</f>
        <v>0</v>
      </c>
      <c r="AC59" s="3">
        <f>0</f>
        <v>0</v>
      </c>
      <c r="AD59" s="3">
        <f>0</f>
        <v>0</v>
      </c>
      <c r="AE59" s="3">
        <f>0</f>
        <v>0</v>
      </c>
      <c r="AF59" s="3">
        <f>0</f>
        <v>0</v>
      </c>
      <c r="AG59" s="3">
        <f>0</f>
        <v>0</v>
      </c>
      <c r="AH59" s="3">
        <f>0</f>
        <v>0</v>
      </c>
      <c r="AI59">
        <f>0</f>
        <v>0</v>
      </c>
      <c r="AJ59">
        <f>0</f>
        <v>0</v>
      </c>
      <c r="AK59">
        <f>0</f>
        <v>0</v>
      </c>
      <c r="AL59">
        <f>0</f>
        <v>0</v>
      </c>
      <c r="AM59">
        <f>0</f>
        <v>0</v>
      </c>
      <c r="AN59">
        <f>0</f>
        <v>0</v>
      </c>
      <c r="AO59">
        <f>0</f>
        <v>0</v>
      </c>
      <c r="AP59">
        <f>0</f>
        <v>0</v>
      </c>
      <c r="AQ59">
        <f>0</f>
        <v>0</v>
      </c>
      <c r="AR59">
        <f>0</f>
        <v>0</v>
      </c>
      <c r="AS59" s="3">
        <v>20</v>
      </c>
      <c r="AT59" s="3">
        <v>20</v>
      </c>
      <c r="AU59" s="3">
        <v>1</v>
      </c>
      <c r="AV59" s="6">
        <v>0.45833333333333331</v>
      </c>
      <c r="AW59">
        <v>54.545000000000002</v>
      </c>
    </row>
    <row r="60" spans="1:49" x14ac:dyDescent="0.45">
      <c r="A60" s="4" t="s">
        <v>102</v>
      </c>
      <c r="B60" s="4">
        <v>2025</v>
      </c>
      <c r="C60" s="17">
        <v>45952</v>
      </c>
      <c r="D60" s="4" t="s">
        <v>103</v>
      </c>
      <c r="E60" s="3" t="s">
        <v>106</v>
      </c>
      <c r="F60" s="3" t="s">
        <v>61</v>
      </c>
      <c r="G60" s="12">
        <f>(C60-VLOOKUP(E60,Riders!$A$2:$D$3499,4,FALSE))/365</f>
        <v>24.838356164383562</v>
      </c>
      <c r="H60" s="1">
        <v>13</v>
      </c>
      <c r="I60" s="3">
        <f>0</f>
        <v>0</v>
      </c>
      <c r="J60" s="3">
        <v>1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3">
        <f>0</f>
        <v>0</v>
      </c>
      <c r="Y60" s="3">
        <f>0</f>
        <v>0</v>
      </c>
      <c r="Z60" s="3">
        <f>0</f>
        <v>0</v>
      </c>
      <c r="AA60" s="3">
        <f>0</f>
        <v>0</v>
      </c>
      <c r="AB60" s="3">
        <f>0</f>
        <v>0</v>
      </c>
      <c r="AC60" s="3">
        <f>0</f>
        <v>0</v>
      </c>
      <c r="AD60" s="3">
        <f>0</f>
        <v>0</v>
      </c>
      <c r="AE60" s="3">
        <f>0</f>
        <v>0</v>
      </c>
      <c r="AF60" s="3">
        <f>0</f>
        <v>0</v>
      </c>
      <c r="AG60" s="3">
        <f>0</f>
        <v>0</v>
      </c>
      <c r="AH60" s="3">
        <f>0</f>
        <v>0</v>
      </c>
      <c r="AI60">
        <f>0</f>
        <v>0</v>
      </c>
      <c r="AJ60">
        <f>0</f>
        <v>0</v>
      </c>
      <c r="AK60">
        <f>0</f>
        <v>0</v>
      </c>
      <c r="AL60">
        <f>0</f>
        <v>0</v>
      </c>
      <c r="AM60">
        <f>0</f>
        <v>0</v>
      </c>
      <c r="AN60">
        <f>0</f>
        <v>0</v>
      </c>
      <c r="AO60">
        <f>0</f>
        <v>0</v>
      </c>
      <c r="AP60">
        <f>0</f>
        <v>0</v>
      </c>
      <c r="AQ60">
        <f>0</f>
        <v>0</v>
      </c>
      <c r="AR60">
        <f>0</f>
        <v>0</v>
      </c>
      <c r="AS60" s="3">
        <f>0</f>
        <v>0</v>
      </c>
      <c r="AT60" s="3">
        <v>20</v>
      </c>
      <c r="AU60" s="3">
        <v>-19</v>
      </c>
      <c r="AV60" s="6">
        <v>0.45833333333333331</v>
      </c>
      <c r="AW60">
        <v>54.545000000000002</v>
      </c>
    </row>
    <row r="61" spans="1:49" x14ac:dyDescent="0.45">
      <c r="A61" s="4" t="s">
        <v>102</v>
      </c>
      <c r="B61" s="4">
        <v>2025</v>
      </c>
      <c r="C61" s="17">
        <v>45952</v>
      </c>
      <c r="D61" s="4" t="s">
        <v>103</v>
      </c>
      <c r="E61" s="3" t="s">
        <v>57</v>
      </c>
      <c r="F61" s="3" t="s">
        <v>58</v>
      </c>
      <c r="G61" s="12">
        <f>(C61-VLOOKUP(E61,Riders!$A$2:$D$3499,4,FALSE))/365</f>
        <v>22.36986301369863</v>
      </c>
      <c r="H61" s="1">
        <v>14</v>
      </c>
      <c r="I61" s="3">
        <f>0</f>
        <v>0</v>
      </c>
      <c r="J61" s="3">
        <f>0</f>
        <v>0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v>1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3">
        <f>0</f>
        <v>0</v>
      </c>
      <c r="Y61" s="3">
        <f>0</f>
        <v>0</v>
      </c>
      <c r="Z61" s="3">
        <f>0</f>
        <v>0</v>
      </c>
      <c r="AA61" s="3">
        <f>0</f>
        <v>0</v>
      </c>
      <c r="AB61" s="3">
        <f>0</f>
        <v>0</v>
      </c>
      <c r="AC61" s="3">
        <f>0</f>
        <v>0</v>
      </c>
      <c r="AD61" s="3">
        <f>0</f>
        <v>0</v>
      </c>
      <c r="AE61" s="3">
        <f>0</f>
        <v>0</v>
      </c>
      <c r="AF61" s="3">
        <f>0</f>
        <v>0</v>
      </c>
      <c r="AG61" s="3">
        <f>0</f>
        <v>0</v>
      </c>
      <c r="AH61" s="3">
        <f>0</f>
        <v>0</v>
      </c>
      <c r="AI61">
        <f>0</f>
        <v>0</v>
      </c>
      <c r="AJ61">
        <f>0</f>
        <v>0</v>
      </c>
      <c r="AK61">
        <f>0</f>
        <v>0</v>
      </c>
      <c r="AL61">
        <f>0</f>
        <v>0</v>
      </c>
      <c r="AM61">
        <f>0</f>
        <v>0</v>
      </c>
      <c r="AN61">
        <f>0</f>
        <v>0</v>
      </c>
      <c r="AO61">
        <f>0</f>
        <v>0</v>
      </c>
      <c r="AP61">
        <f>0</f>
        <v>0</v>
      </c>
      <c r="AQ61">
        <f>0</f>
        <v>0</v>
      </c>
      <c r="AR61">
        <f>0</f>
        <v>0</v>
      </c>
      <c r="AS61" s="3">
        <f>0</f>
        <v>0</v>
      </c>
      <c r="AT61" s="3">
        <v>20</v>
      </c>
      <c r="AU61" s="3">
        <v>-19</v>
      </c>
      <c r="AV61" s="6">
        <v>0.45833333333333331</v>
      </c>
      <c r="AW61">
        <v>54.545000000000002</v>
      </c>
    </row>
    <row r="62" spans="1:49" x14ac:dyDescent="0.45">
      <c r="A62" s="4" t="s">
        <v>102</v>
      </c>
      <c r="B62" s="4">
        <v>2025</v>
      </c>
      <c r="C62" s="17">
        <v>45952</v>
      </c>
      <c r="D62" s="4" t="s">
        <v>103</v>
      </c>
      <c r="E62" s="3" t="s">
        <v>114</v>
      </c>
      <c r="F62" s="3" t="s">
        <v>115</v>
      </c>
      <c r="G62" s="12">
        <f>(C62-VLOOKUP(E62,Riders!$A$2:$D$3499,4,FALSE))/365</f>
        <v>25.156164383561645</v>
      </c>
      <c r="H62" s="1">
        <v>15</v>
      </c>
      <c r="I62" s="3">
        <f>0</f>
        <v>0</v>
      </c>
      <c r="J62" s="3">
        <f>0</f>
        <v>0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v>1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3">
        <f>0</f>
        <v>0</v>
      </c>
      <c r="Y62" s="3">
        <f>0</f>
        <v>0</v>
      </c>
      <c r="Z62" s="3">
        <f>0</f>
        <v>0</v>
      </c>
      <c r="AA62" s="3">
        <f>0</f>
        <v>0</v>
      </c>
      <c r="AB62" s="3">
        <f>0</f>
        <v>0</v>
      </c>
      <c r="AC62" s="3">
        <f>0</f>
        <v>0</v>
      </c>
      <c r="AD62" s="3">
        <f>0</f>
        <v>0</v>
      </c>
      <c r="AE62" s="3">
        <f>0</f>
        <v>0</v>
      </c>
      <c r="AF62" s="3">
        <f>0</f>
        <v>0</v>
      </c>
      <c r="AG62" s="3">
        <f>0</f>
        <v>0</v>
      </c>
      <c r="AH62" s="3">
        <f>0</f>
        <v>0</v>
      </c>
      <c r="AI62">
        <f>0</f>
        <v>0</v>
      </c>
      <c r="AJ62">
        <f>0</f>
        <v>0</v>
      </c>
      <c r="AK62">
        <f>0</f>
        <v>0</v>
      </c>
      <c r="AL62">
        <f>0</f>
        <v>0</v>
      </c>
      <c r="AM62">
        <f>0</f>
        <v>0</v>
      </c>
      <c r="AN62">
        <f>0</f>
        <v>0</v>
      </c>
      <c r="AO62">
        <f>0</f>
        <v>0</v>
      </c>
      <c r="AP62">
        <f>0</f>
        <v>0</v>
      </c>
      <c r="AQ62">
        <f>0</f>
        <v>0</v>
      </c>
      <c r="AR62">
        <f>0</f>
        <v>0</v>
      </c>
      <c r="AS62" s="3">
        <f>0</f>
        <v>0</v>
      </c>
      <c r="AT62" s="3">
        <v>20</v>
      </c>
      <c r="AU62" s="3">
        <v>-19</v>
      </c>
      <c r="AV62" s="6">
        <v>0.45833333333333331</v>
      </c>
      <c r="AW62">
        <v>54.545000000000002</v>
      </c>
    </row>
    <row r="63" spans="1:49" x14ac:dyDescent="0.45">
      <c r="A63" s="4" t="s">
        <v>102</v>
      </c>
      <c r="B63" s="4">
        <v>2025</v>
      </c>
      <c r="C63" s="17">
        <v>45952</v>
      </c>
      <c r="D63" s="4" t="s">
        <v>103</v>
      </c>
      <c r="E63" s="3" t="s">
        <v>68</v>
      </c>
      <c r="F63" s="3" t="s">
        <v>70</v>
      </c>
      <c r="G63" s="12">
        <f>(C63-VLOOKUP(E63,Riders!$A$2:$D$3499,4,FALSE))/365</f>
        <v>26.183561643835617</v>
      </c>
      <c r="H63" s="1">
        <v>16</v>
      </c>
      <c r="I63" s="3">
        <f>0</f>
        <v>0</v>
      </c>
      <c r="J63" s="3">
        <f>0</f>
        <v>0</v>
      </c>
      <c r="K63" s="3">
        <f>0</f>
        <v>0</v>
      </c>
      <c r="L63" s="3">
        <f>0</f>
        <v>0</v>
      </c>
      <c r="M63" s="3">
        <f>0</f>
        <v>0</v>
      </c>
      <c r="N63" s="3">
        <v>1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3">
        <f>0</f>
        <v>0</v>
      </c>
      <c r="Y63" s="3">
        <f>0</f>
        <v>0</v>
      </c>
      <c r="Z63" s="3">
        <f>0</f>
        <v>0</v>
      </c>
      <c r="AA63" s="3">
        <f>0</f>
        <v>0</v>
      </c>
      <c r="AB63" s="3">
        <f>0</f>
        <v>0</v>
      </c>
      <c r="AC63" s="3">
        <f>0</f>
        <v>0</v>
      </c>
      <c r="AD63" s="3">
        <f>0</f>
        <v>0</v>
      </c>
      <c r="AE63" s="3">
        <f>0</f>
        <v>0</v>
      </c>
      <c r="AF63" s="3">
        <f>0</f>
        <v>0</v>
      </c>
      <c r="AG63" s="3">
        <f>0</f>
        <v>0</v>
      </c>
      <c r="AH63" s="3">
        <f>0</f>
        <v>0</v>
      </c>
      <c r="AI63">
        <f>0</f>
        <v>0</v>
      </c>
      <c r="AJ63">
        <f>0</f>
        <v>0</v>
      </c>
      <c r="AK63">
        <f>0</f>
        <v>0</v>
      </c>
      <c r="AL63">
        <f>0</f>
        <v>0</v>
      </c>
      <c r="AM63">
        <f>0</f>
        <v>0</v>
      </c>
      <c r="AN63">
        <f>0</f>
        <v>0</v>
      </c>
      <c r="AO63">
        <f>0</f>
        <v>0</v>
      </c>
      <c r="AP63">
        <f>0</f>
        <v>0</v>
      </c>
      <c r="AQ63">
        <f>0</f>
        <v>0</v>
      </c>
      <c r="AR63">
        <f>0</f>
        <v>0</v>
      </c>
      <c r="AS63" s="3">
        <f>0</f>
        <v>0</v>
      </c>
      <c r="AT63" s="3">
        <v>20</v>
      </c>
      <c r="AU63" s="3">
        <v>-19</v>
      </c>
      <c r="AV63" s="6">
        <v>0.45833333333333331</v>
      </c>
      <c r="AW63">
        <v>54.545000000000002</v>
      </c>
    </row>
    <row r="64" spans="1:49" x14ac:dyDescent="0.45">
      <c r="A64" s="4" t="s">
        <v>102</v>
      </c>
      <c r="B64" s="4">
        <v>2025</v>
      </c>
      <c r="C64" s="17">
        <v>45952</v>
      </c>
      <c r="D64" s="4" t="s">
        <v>103</v>
      </c>
      <c r="E64" s="3" t="s">
        <v>117</v>
      </c>
      <c r="F64" s="3" t="s">
        <v>67</v>
      </c>
      <c r="G64" s="12">
        <f>(C64-VLOOKUP(E64,Riders!$A$2:$D$3499,4,FALSE))/365</f>
        <v>23.745205479452054</v>
      </c>
      <c r="H64" s="1">
        <v>17</v>
      </c>
      <c r="I64" s="3">
        <f>0</f>
        <v>0</v>
      </c>
      <c r="J64" s="3">
        <f>0</f>
        <v>0</v>
      </c>
      <c r="K64" s="3">
        <v>1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3">
        <f>0</f>
        <v>0</v>
      </c>
      <c r="Y64" s="3">
        <f>0</f>
        <v>0</v>
      </c>
      <c r="Z64" s="3">
        <f>0</f>
        <v>0</v>
      </c>
      <c r="AA64" s="3">
        <f>0</f>
        <v>0</v>
      </c>
      <c r="AB64" s="3">
        <f>0</f>
        <v>0</v>
      </c>
      <c r="AC64" s="3">
        <f>0</f>
        <v>0</v>
      </c>
      <c r="AD64" s="3">
        <f>0</f>
        <v>0</v>
      </c>
      <c r="AE64" s="3">
        <f>0</f>
        <v>0</v>
      </c>
      <c r="AF64" s="3">
        <f>0</f>
        <v>0</v>
      </c>
      <c r="AG64" s="3">
        <f>0</f>
        <v>0</v>
      </c>
      <c r="AH64" s="3">
        <f>0</f>
        <v>0</v>
      </c>
      <c r="AI64">
        <f>0</f>
        <v>0</v>
      </c>
      <c r="AJ64">
        <f>0</f>
        <v>0</v>
      </c>
      <c r="AK64">
        <f>0</f>
        <v>0</v>
      </c>
      <c r="AL64">
        <f>0</f>
        <v>0</v>
      </c>
      <c r="AM64">
        <f>0</f>
        <v>0</v>
      </c>
      <c r="AN64">
        <f>0</f>
        <v>0</v>
      </c>
      <c r="AO64">
        <f>0</f>
        <v>0</v>
      </c>
      <c r="AP64">
        <f>0</f>
        <v>0</v>
      </c>
      <c r="AQ64">
        <f>0</f>
        <v>0</v>
      </c>
      <c r="AR64">
        <f>0</f>
        <v>0</v>
      </c>
      <c r="AS64" s="3">
        <f>0</f>
        <v>0</v>
      </c>
      <c r="AT64" s="3">
        <v>20</v>
      </c>
      <c r="AU64" s="3">
        <v>-19</v>
      </c>
      <c r="AV64" s="6">
        <v>0.45833333333333331</v>
      </c>
      <c r="AW64">
        <v>54.545000000000002</v>
      </c>
    </row>
    <row r="65" spans="1:49" x14ac:dyDescent="0.45">
      <c r="A65" s="4" t="s">
        <v>102</v>
      </c>
      <c r="B65" s="4">
        <v>2025</v>
      </c>
      <c r="C65" s="17">
        <v>45952</v>
      </c>
      <c r="D65" s="4" t="s">
        <v>103</v>
      </c>
      <c r="E65" s="3" t="s">
        <v>98</v>
      </c>
      <c r="F65" s="3" t="s">
        <v>99</v>
      </c>
      <c r="G65" s="12">
        <f>(C65-VLOOKUP(E65,Riders!$A$2:$D$3499,4,FALSE))/365</f>
        <v>24.701369863013699</v>
      </c>
      <c r="H65" s="1">
        <v>18</v>
      </c>
      <c r="I65" s="3">
        <f>0</f>
        <v>0</v>
      </c>
      <c r="J65" s="3">
        <f>0</f>
        <v>0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3">
        <f>0</f>
        <v>0</v>
      </c>
      <c r="Y65" s="3">
        <f>0</f>
        <v>0</v>
      </c>
      <c r="Z65" s="3">
        <f>0</f>
        <v>0</v>
      </c>
      <c r="AA65" s="3">
        <f>0</f>
        <v>0</v>
      </c>
      <c r="AB65" s="3">
        <f>0</f>
        <v>0</v>
      </c>
      <c r="AC65" s="3">
        <f>0</f>
        <v>0</v>
      </c>
      <c r="AD65" s="3">
        <f>0</f>
        <v>0</v>
      </c>
      <c r="AE65" s="3">
        <f>0</f>
        <v>0</v>
      </c>
      <c r="AF65" s="3">
        <f>0</f>
        <v>0</v>
      </c>
      <c r="AG65" s="3">
        <f>0</f>
        <v>0</v>
      </c>
      <c r="AH65" s="3">
        <f>0</f>
        <v>0</v>
      </c>
      <c r="AI65">
        <f>0</f>
        <v>0</v>
      </c>
      <c r="AJ65">
        <f>0</f>
        <v>0</v>
      </c>
      <c r="AK65">
        <f>0</f>
        <v>0</v>
      </c>
      <c r="AL65">
        <f>0</f>
        <v>0</v>
      </c>
      <c r="AM65">
        <f>0</f>
        <v>0</v>
      </c>
      <c r="AN65">
        <f>0</f>
        <v>0</v>
      </c>
      <c r="AO65">
        <f>0</f>
        <v>0</v>
      </c>
      <c r="AP65">
        <f>0</f>
        <v>0</v>
      </c>
      <c r="AQ65">
        <f>0</f>
        <v>0</v>
      </c>
      <c r="AR65">
        <f>0</f>
        <v>0</v>
      </c>
      <c r="AS65" s="3">
        <f>0</f>
        <v>0</v>
      </c>
      <c r="AT65" s="3">
        <v>20</v>
      </c>
      <c r="AU65" s="3">
        <v>-20</v>
      </c>
      <c r="AV65" s="6">
        <v>0.45833333333333331</v>
      </c>
      <c r="AW65">
        <v>54.545000000000002</v>
      </c>
    </row>
    <row r="66" spans="1:49" x14ac:dyDescent="0.45">
      <c r="A66" s="4" t="s">
        <v>102</v>
      </c>
      <c r="B66" s="4">
        <v>2025</v>
      </c>
      <c r="C66" s="17">
        <v>45952</v>
      </c>
      <c r="D66" s="4" t="s">
        <v>103</v>
      </c>
      <c r="E66" s="3" t="s">
        <v>108</v>
      </c>
      <c r="F66" s="3" t="s">
        <v>37</v>
      </c>
      <c r="G66" s="12">
        <f>(C66-VLOOKUP(E66,Riders!$A$2:$D$3499,4,FALSE))/365</f>
        <v>23.873972602739727</v>
      </c>
      <c r="H66" s="1">
        <v>19</v>
      </c>
      <c r="I66" s="3">
        <f>0</f>
        <v>0</v>
      </c>
      <c r="J66" s="3">
        <f>0</f>
        <v>0</v>
      </c>
      <c r="K66" s="3">
        <f>0</f>
        <v>0</v>
      </c>
      <c r="L66" s="3">
        <f>0</f>
        <v>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f>0</f>
        <v>0</v>
      </c>
      <c r="X66" s="3">
        <f>0</f>
        <v>0</v>
      </c>
      <c r="Y66" s="3">
        <f>0</f>
        <v>0</v>
      </c>
      <c r="Z66" s="3">
        <f>0</f>
        <v>0</v>
      </c>
      <c r="AA66" s="3">
        <f>0</f>
        <v>0</v>
      </c>
      <c r="AB66" s="3">
        <f>0</f>
        <v>0</v>
      </c>
      <c r="AC66" s="3">
        <f>0</f>
        <v>0</v>
      </c>
      <c r="AD66" s="3">
        <f>0</f>
        <v>0</v>
      </c>
      <c r="AE66" s="3">
        <f>0</f>
        <v>0</v>
      </c>
      <c r="AF66" s="3">
        <f>0</f>
        <v>0</v>
      </c>
      <c r="AG66" s="3">
        <f>0</f>
        <v>0</v>
      </c>
      <c r="AH66" s="3">
        <f>0</f>
        <v>0</v>
      </c>
      <c r="AI66">
        <f>0</f>
        <v>0</v>
      </c>
      <c r="AJ66">
        <f>0</f>
        <v>0</v>
      </c>
      <c r="AK66">
        <f>0</f>
        <v>0</v>
      </c>
      <c r="AL66">
        <f>0</f>
        <v>0</v>
      </c>
      <c r="AM66">
        <f>0</f>
        <v>0</v>
      </c>
      <c r="AN66">
        <f>0</f>
        <v>0</v>
      </c>
      <c r="AO66">
        <f>0</f>
        <v>0</v>
      </c>
      <c r="AP66">
        <f>0</f>
        <v>0</v>
      </c>
      <c r="AQ66">
        <f>0</f>
        <v>0</v>
      </c>
      <c r="AR66">
        <f>0</f>
        <v>0</v>
      </c>
      <c r="AS66" s="3">
        <f>0</f>
        <v>0</v>
      </c>
      <c r="AT66" s="3">
        <v>20</v>
      </c>
      <c r="AU66" s="3">
        <v>-20</v>
      </c>
      <c r="AV66" s="6">
        <v>0.45833333333333331</v>
      </c>
      <c r="AW66">
        <v>54.545000000000002</v>
      </c>
    </row>
    <row r="67" spans="1:49" x14ac:dyDescent="0.45">
      <c r="A67" s="4" t="s">
        <v>102</v>
      </c>
      <c r="B67" s="4">
        <v>2025</v>
      </c>
      <c r="C67" s="17">
        <v>45952</v>
      </c>
      <c r="D67" s="4" t="s">
        <v>103</v>
      </c>
      <c r="E67" s="3" t="s">
        <v>95</v>
      </c>
      <c r="F67" s="3" t="s">
        <v>96</v>
      </c>
      <c r="G67" s="12">
        <f>(C67-VLOOKUP(E67,Riders!$A$2:$D$3499,4,FALSE))/365</f>
        <v>24.372602739726027</v>
      </c>
      <c r="H67" s="1">
        <v>20</v>
      </c>
      <c r="I67" s="3">
        <f>0</f>
        <v>0</v>
      </c>
      <c r="J67" s="3">
        <f>0</f>
        <v>0</v>
      </c>
      <c r="K67" s="3">
        <f>0</f>
        <v>0</v>
      </c>
      <c r="L67" s="3">
        <f>0</f>
        <v>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f>0</f>
        <v>0</v>
      </c>
      <c r="X67" s="3">
        <f>0</f>
        <v>0</v>
      </c>
      <c r="Y67" s="3">
        <f>0</f>
        <v>0</v>
      </c>
      <c r="Z67" s="3">
        <f>0</f>
        <v>0</v>
      </c>
      <c r="AA67" s="3">
        <f>0</f>
        <v>0</v>
      </c>
      <c r="AB67" s="3">
        <f>0</f>
        <v>0</v>
      </c>
      <c r="AC67" s="3">
        <f>0</f>
        <v>0</v>
      </c>
      <c r="AD67" s="3">
        <f>0</f>
        <v>0</v>
      </c>
      <c r="AE67" s="3">
        <f>0</f>
        <v>0</v>
      </c>
      <c r="AF67" s="3">
        <f>0</f>
        <v>0</v>
      </c>
      <c r="AG67" s="3">
        <f>0</f>
        <v>0</v>
      </c>
      <c r="AH67" s="3">
        <f>0</f>
        <v>0</v>
      </c>
      <c r="AI67">
        <f>0</f>
        <v>0</v>
      </c>
      <c r="AJ67">
        <f>0</f>
        <v>0</v>
      </c>
      <c r="AK67">
        <f>0</f>
        <v>0</v>
      </c>
      <c r="AL67">
        <f>0</f>
        <v>0</v>
      </c>
      <c r="AM67">
        <f>0</f>
        <v>0</v>
      </c>
      <c r="AN67">
        <f>0</f>
        <v>0</v>
      </c>
      <c r="AO67">
        <f>0</f>
        <v>0</v>
      </c>
      <c r="AP67">
        <f>0</f>
        <v>0</v>
      </c>
      <c r="AQ67">
        <f>0</f>
        <v>0</v>
      </c>
      <c r="AR67">
        <f>0</f>
        <v>0</v>
      </c>
      <c r="AS67" s="3">
        <f>0</f>
        <v>0</v>
      </c>
      <c r="AT67" s="3">
        <v>20</v>
      </c>
      <c r="AU67" s="3">
        <v>-20</v>
      </c>
      <c r="AV67" s="6">
        <v>0.45833333333333331</v>
      </c>
      <c r="AW67">
        <v>54.545000000000002</v>
      </c>
    </row>
    <row r="68" spans="1:49" x14ac:dyDescent="0.45">
      <c r="A68" s="4" t="s">
        <v>102</v>
      </c>
      <c r="B68" s="4">
        <v>2025</v>
      </c>
      <c r="C68" s="17">
        <v>45952</v>
      </c>
      <c r="D68" s="4" t="s">
        <v>103</v>
      </c>
      <c r="E68" s="3" t="s">
        <v>89</v>
      </c>
      <c r="F68" s="3" t="s">
        <v>91</v>
      </c>
      <c r="G68" s="12">
        <f>(C68-VLOOKUP(E68,Riders!$A$2:$D$3499,4,FALSE))/365</f>
        <v>26.30958904109589</v>
      </c>
      <c r="H68" s="1">
        <v>21</v>
      </c>
      <c r="I68" s="3">
        <f>0</f>
        <v>0</v>
      </c>
      <c r="J68" s="3">
        <f>0</f>
        <v>0</v>
      </c>
      <c r="K68" s="3">
        <f>0</f>
        <v>0</v>
      </c>
      <c r="L68" s="3">
        <f>0</f>
        <v>0</v>
      </c>
      <c r="M68" s="3">
        <f>0</f>
        <v>0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f>0</f>
        <v>0</v>
      </c>
      <c r="T68" s="3">
        <f>0</f>
        <v>0</v>
      </c>
      <c r="U68" s="3">
        <v>1</v>
      </c>
      <c r="V68" s="3">
        <f>0</f>
        <v>0</v>
      </c>
      <c r="W68" s="3">
        <f>0</f>
        <v>0</v>
      </c>
      <c r="X68" s="3">
        <f>0</f>
        <v>0</v>
      </c>
      <c r="Y68" s="3">
        <f>0</f>
        <v>0</v>
      </c>
      <c r="Z68" s="3">
        <f>0</f>
        <v>0</v>
      </c>
      <c r="AA68" s="3">
        <f>0</f>
        <v>0</v>
      </c>
      <c r="AB68" s="3">
        <f>0</f>
        <v>0</v>
      </c>
      <c r="AC68" s="3">
        <f>0</f>
        <v>0</v>
      </c>
      <c r="AD68" s="3">
        <f>0</f>
        <v>0</v>
      </c>
      <c r="AE68" s="3">
        <f>0</f>
        <v>0</v>
      </c>
      <c r="AF68" s="3">
        <f>0</f>
        <v>0</v>
      </c>
      <c r="AG68" s="3">
        <f>0</f>
        <v>0</v>
      </c>
      <c r="AH68" s="3">
        <f>0</f>
        <v>0</v>
      </c>
      <c r="AI68">
        <f>0</f>
        <v>0</v>
      </c>
      <c r="AJ68">
        <f>0</f>
        <v>0</v>
      </c>
      <c r="AK68">
        <f>0</f>
        <v>0</v>
      </c>
      <c r="AL68">
        <f>0</f>
        <v>0</v>
      </c>
      <c r="AM68">
        <f>0</f>
        <v>0</v>
      </c>
      <c r="AN68">
        <f>0</f>
        <v>0</v>
      </c>
      <c r="AO68">
        <f>0</f>
        <v>0</v>
      </c>
      <c r="AP68">
        <f>0</f>
        <v>0</v>
      </c>
      <c r="AQ68">
        <f>0</f>
        <v>0</v>
      </c>
      <c r="AR68">
        <f>0</f>
        <v>0</v>
      </c>
      <c r="AS68" s="3">
        <f>0</f>
        <v>0</v>
      </c>
      <c r="AT68" s="3">
        <v>40</v>
      </c>
      <c r="AU68" s="3" t="s">
        <v>100</v>
      </c>
      <c r="AV68" s="6">
        <v>0.45833333333333331</v>
      </c>
      <c r="AW68">
        <v>54.545000000000002</v>
      </c>
    </row>
    <row r="69" spans="1:49" x14ac:dyDescent="0.45">
      <c r="A69" s="4" t="s">
        <v>102</v>
      </c>
      <c r="B69" s="4">
        <v>2025</v>
      </c>
      <c r="C69" s="17">
        <v>45952</v>
      </c>
      <c r="D69" s="4" t="s">
        <v>103</v>
      </c>
      <c r="E69" s="3" t="s">
        <v>2341</v>
      </c>
      <c r="F69" s="3" t="s">
        <v>2342</v>
      </c>
      <c r="G69" s="12">
        <f>(C69-VLOOKUP(E69,Riders!$A$2:$D$3499,4,FALSE))/365</f>
        <v>35.731506849315068</v>
      </c>
      <c r="H69" s="1">
        <v>22</v>
      </c>
      <c r="I69" s="3">
        <f>0</f>
        <v>0</v>
      </c>
      <c r="J69" s="3">
        <f>0</f>
        <v>0</v>
      </c>
      <c r="K69" s="3">
        <f>0</f>
        <v>0</v>
      </c>
      <c r="L69" s="3">
        <f>0</f>
        <v>0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f>0</f>
        <v>0</v>
      </c>
      <c r="X69" s="3">
        <f>0</f>
        <v>0</v>
      </c>
      <c r="Y69" s="3">
        <f>0</f>
        <v>0</v>
      </c>
      <c r="Z69" s="3">
        <f>0</f>
        <v>0</v>
      </c>
      <c r="AA69" s="3">
        <f>0</f>
        <v>0</v>
      </c>
      <c r="AB69" s="3">
        <f>0</f>
        <v>0</v>
      </c>
      <c r="AC69" s="3">
        <f>0</f>
        <v>0</v>
      </c>
      <c r="AD69" s="3">
        <f>0</f>
        <v>0</v>
      </c>
      <c r="AE69" s="3">
        <f>0</f>
        <v>0</v>
      </c>
      <c r="AF69" s="3">
        <f>0</f>
        <v>0</v>
      </c>
      <c r="AG69" s="3">
        <f>0</f>
        <v>0</v>
      </c>
      <c r="AH69" s="3">
        <f>0</f>
        <v>0</v>
      </c>
      <c r="AI69">
        <f>0</f>
        <v>0</v>
      </c>
      <c r="AJ69">
        <f>0</f>
        <v>0</v>
      </c>
      <c r="AK69">
        <f>0</f>
        <v>0</v>
      </c>
      <c r="AL69">
        <f>0</f>
        <v>0</v>
      </c>
      <c r="AM69">
        <f>0</f>
        <v>0</v>
      </c>
      <c r="AN69">
        <f>0</f>
        <v>0</v>
      </c>
      <c r="AO69">
        <f>0</f>
        <v>0</v>
      </c>
      <c r="AP69">
        <f>0</f>
        <v>0</v>
      </c>
      <c r="AQ69">
        <f>0</f>
        <v>0</v>
      </c>
      <c r="AR69">
        <f>0</f>
        <v>0</v>
      </c>
      <c r="AS69" s="3">
        <f>0</f>
        <v>0</v>
      </c>
      <c r="AT69" s="3">
        <v>40</v>
      </c>
      <c r="AU69" s="3" t="s">
        <v>100</v>
      </c>
      <c r="AV69" s="6">
        <v>0.45833333333333331</v>
      </c>
      <c r="AW69">
        <v>54.545000000000002</v>
      </c>
    </row>
    <row r="70" spans="1:49" x14ac:dyDescent="0.45">
      <c r="A70" s="1" t="s">
        <v>123</v>
      </c>
      <c r="B70" s="1">
        <v>2025</v>
      </c>
      <c r="C70" s="17">
        <v>45730</v>
      </c>
      <c r="D70" s="1" t="s">
        <v>30</v>
      </c>
      <c r="E70" s="3" t="s">
        <v>190</v>
      </c>
      <c r="F70" s="3" t="s">
        <v>177</v>
      </c>
      <c r="G70" s="12">
        <f>(C70-VLOOKUP(E70,Riders!$A$2:$D$3499,4,FALSE))/365</f>
        <v>23.641095890410959</v>
      </c>
      <c r="H70" s="1">
        <v>1</v>
      </c>
      <c r="I70" s="3">
        <f>0</f>
        <v>0</v>
      </c>
      <c r="J70" s="3">
        <f>0</f>
        <v>0</v>
      </c>
      <c r="K70" s="3">
        <f>0</f>
        <v>0</v>
      </c>
      <c r="L70" s="3">
        <f>0</f>
        <v>0</v>
      </c>
      <c r="M70" s="3">
        <f>0</f>
        <v>0</v>
      </c>
      <c r="N70" s="3">
        <f>0</f>
        <v>0</v>
      </c>
      <c r="O70" s="3">
        <f>0</f>
        <v>0</v>
      </c>
      <c r="P70" s="3">
        <f>0</f>
        <v>0</v>
      </c>
      <c r="Q70" s="3">
        <v>1</v>
      </c>
      <c r="R70" s="3">
        <v>1</v>
      </c>
      <c r="S70" s="3">
        <v>1</v>
      </c>
      <c r="T70" s="3">
        <v>1</v>
      </c>
      <c r="U70" s="3">
        <v>1</v>
      </c>
      <c r="V70" s="3">
        <v>1</v>
      </c>
      <c r="W70" s="3">
        <v>1</v>
      </c>
      <c r="X70" s="3">
        <v>1</v>
      </c>
      <c r="Y70" s="3">
        <v>1</v>
      </c>
      <c r="Z70" s="3">
        <v>1</v>
      </c>
      <c r="AA70" s="3">
        <v>1</v>
      </c>
      <c r="AB70" s="3">
        <v>1</v>
      </c>
      <c r="AC70" s="3">
        <f>0</f>
        <v>0</v>
      </c>
      <c r="AD70" s="3">
        <f>0</f>
        <v>0</v>
      </c>
      <c r="AE70" s="3">
        <f>0</f>
        <v>0</v>
      </c>
      <c r="AF70" s="3">
        <f>0</f>
        <v>0</v>
      </c>
      <c r="AG70" s="3">
        <f>0</f>
        <v>0</v>
      </c>
      <c r="AH70" s="3">
        <f>0</f>
        <v>0</v>
      </c>
      <c r="AI70">
        <v>1</v>
      </c>
      <c r="AJ70">
        <f>0</f>
        <v>0</v>
      </c>
      <c r="AK70">
        <f>0</f>
        <v>0</v>
      </c>
      <c r="AL70">
        <f>0</f>
        <v>0</v>
      </c>
      <c r="AM70">
        <f>0</f>
        <v>0</v>
      </c>
      <c r="AN70">
        <f>0</f>
        <v>0</v>
      </c>
      <c r="AO70">
        <f>0</f>
        <v>0</v>
      </c>
      <c r="AP70">
        <f>0</f>
        <v>0</v>
      </c>
      <c r="AQ70">
        <f>0</f>
        <v>0</v>
      </c>
      <c r="AR70">
        <f>0</f>
        <v>0</v>
      </c>
      <c r="AS70" s="3">
        <v>20</v>
      </c>
      <c r="AT70" s="3">
        <f>0</f>
        <v>0</v>
      </c>
      <c r="AU70" s="3">
        <v>33</v>
      </c>
      <c r="AV70" s="87">
        <v>8.0208333333333329E-3</v>
      </c>
      <c r="AW70">
        <v>51.948</v>
      </c>
    </row>
    <row r="71" spans="1:49" x14ac:dyDescent="0.45">
      <c r="A71" s="1" t="s">
        <v>123</v>
      </c>
      <c r="B71" s="1">
        <v>2025</v>
      </c>
      <c r="C71" s="17">
        <v>45730</v>
      </c>
      <c r="D71" s="1" t="s">
        <v>30</v>
      </c>
      <c r="E71" s="3" t="s">
        <v>200</v>
      </c>
      <c r="F71" s="3" t="s">
        <v>37</v>
      </c>
      <c r="G71" s="12">
        <f>(C71-VLOOKUP(E71,Riders!$A$2:$D$3499,4,FALSE))/365</f>
        <v>24.205479452054796</v>
      </c>
      <c r="H71" s="1">
        <v>2</v>
      </c>
      <c r="I71" s="3">
        <f>0</f>
        <v>0</v>
      </c>
      <c r="J71" s="3">
        <f>0</f>
        <v>0</v>
      </c>
      <c r="K71" s="3">
        <f>0</f>
        <v>0</v>
      </c>
      <c r="L71" s="3">
        <f>0</f>
        <v>0</v>
      </c>
      <c r="M71" s="3">
        <f>0</f>
        <v>0</v>
      </c>
      <c r="N71" s="3">
        <v>1</v>
      </c>
      <c r="O71" s="3">
        <v>1</v>
      </c>
      <c r="P71" s="3">
        <f>0</f>
        <v>0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3">
        <f>0</f>
        <v>0</v>
      </c>
      <c r="Y71" s="3">
        <f>0</f>
        <v>0</v>
      </c>
      <c r="Z71" s="3">
        <f>0</f>
        <v>0</v>
      </c>
      <c r="AA71" s="3">
        <f>0</f>
        <v>0</v>
      </c>
      <c r="AB71" s="3">
        <f>0</f>
        <v>0</v>
      </c>
      <c r="AC71" s="3">
        <f>0</f>
        <v>0</v>
      </c>
      <c r="AD71" s="3">
        <f>0</f>
        <v>0</v>
      </c>
      <c r="AE71" s="3">
        <v>1</v>
      </c>
      <c r="AF71" s="3">
        <v>1</v>
      </c>
      <c r="AG71" s="3">
        <v>1</v>
      </c>
      <c r="AH71" s="3">
        <v>1</v>
      </c>
      <c r="AI71">
        <f>0</f>
        <v>0</v>
      </c>
      <c r="AJ71">
        <f>0</f>
        <v>0</v>
      </c>
      <c r="AK71">
        <f>0</f>
        <v>0</v>
      </c>
      <c r="AL71">
        <f>0</f>
        <v>0</v>
      </c>
      <c r="AM71">
        <f>0</f>
        <v>0</v>
      </c>
      <c r="AN71">
        <f>0</f>
        <v>0</v>
      </c>
      <c r="AO71">
        <f>0</f>
        <v>0</v>
      </c>
      <c r="AP71">
        <f>0</f>
        <v>0</v>
      </c>
      <c r="AQ71">
        <f>0</f>
        <v>0</v>
      </c>
      <c r="AR71">
        <f>0</f>
        <v>0</v>
      </c>
      <c r="AS71" s="3">
        <v>20</v>
      </c>
      <c r="AT71" s="3">
        <f>0</f>
        <v>0</v>
      </c>
      <c r="AU71" s="3">
        <v>26</v>
      </c>
      <c r="AV71" s="87">
        <v>8.0208333333333329E-3</v>
      </c>
      <c r="AW71">
        <v>51.948</v>
      </c>
    </row>
    <row r="72" spans="1:49" x14ac:dyDescent="0.45">
      <c r="A72" s="1" t="s">
        <v>123</v>
      </c>
      <c r="B72" s="1">
        <v>2025</v>
      </c>
      <c r="C72" s="17">
        <v>45730</v>
      </c>
      <c r="D72" s="1" t="s">
        <v>30</v>
      </c>
      <c r="E72" s="3" t="s">
        <v>32</v>
      </c>
      <c r="F72" s="3" t="s">
        <v>34</v>
      </c>
      <c r="G72" s="12">
        <f>(C72-VLOOKUP(E72,Riders!$A$2:$D$3499,4,FALSE))/365</f>
        <v>21.134246575342466</v>
      </c>
      <c r="H72" s="1">
        <v>3</v>
      </c>
      <c r="I72" s="3">
        <f>0</f>
        <v>0</v>
      </c>
      <c r="J72" s="3">
        <f>0</f>
        <v>0</v>
      </c>
      <c r="K72" s="3">
        <f>0</f>
        <v>0</v>
      </c>
      <c r="L72" s="3">
        <f>0</f>
        <v>0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3">
        <f>0</f>
        <v>0</v>
      </c>
      <c r="Y72" s="3">
        <f>0</f>
        <v>0</v>
      </c>
      <c r="Z72" s="3">
        <f>0</f>
        <v>0</v>
      </c>
      <c r="AA72" s="3">
        <f>0</f>
        <v>0</v>
      </c>
      <c r="AB72" s="3">
        <f>0</f>
        <v>0</v>
      </c>
      <c r="AC72" s="3">
        <f>0</f>
        <v>0</v>
      </c>
      <c r="AD72" s="3">
        <v>1</v>
      </c>
      <c r="AE72" s="3">
        <f>0</f>
        <v>0</v>
      </c>
      <c r="AF72" s="3">
        <f>0</f>
        <v>0</v>
      </c>
      <c r="AG72" s="3">
        <f>0</f>
        <v>0</v>
      </c>
      <c r="AH72" s="3">
        <f>0</f>
        <v>0</v>
      </c>
      <c r="AI72">
        <f>0</f>
        <v>0</v>
      </c>
      <c r="AJ72">
        <f>0</f>
        <v>0</v>
      </c>
      <c r="AK72">
        <f>0</f>
        <v>0</v>
      </c>
      <c r="AL72">
        <f>0</f>
        <v>0</v>
      </c>
      <c r="AM72">
        <f>0</f>
        <v>0</v>
      </c>
      <c r="AN72">
        <f>0</f>
        <v>0</v>
      </c>
      <c r="AO72">
        <f>0</f>
        <v>0</v>
      </c>
      <c r="AP72">
        <f>0</f>
        <v>0</v>
      </c>
      <c r="AQ72">
        <f>0</f>
        <v>0</v>
      </c>
      <c r="AR72">
        <f>0</f>
        <v>0</v>
      </c>
      <c r="AS72" s="3">
        <v>20</v>
      </c>
      <c r="AT72" s="3">
        <f>0</f>
        <v>0</v>
      </c>
      <c r="AU72" s="3">
        <v>21</v>
      </c>
      <c r="AV72" s="87">
        <v>8.0208333333333329E-3</v>
      </c>
      <c r="AW72">
        <v>51.948</v>
      </c>
    </row>
    <row r="73" spans="1:49" x14ac:dyDescent="0.45">
      <c r="A73" s="1" t="s">
        <v>123</v>
      </c>
      <c r="B73" s="1">
        <v>2025</v>
      </c>
      <c r="C73" s="17">
        <v>45730</v>
      </c>
      <c r="D73" s="1" t="s">
        <v>30</v>
      </c>
      <c r="E73" s="3" t="s">
        <v>2092</v>
      </c>
      <c r="F73" s="3" t="s">
        <v>524</v>
      </c>
      <c r="G73" s="12">
        <f>(C73-VLOOKUP(E73,Riders!$A$2:$D$3499,4,FALSE))/365</f>
        <v>22.06027397260274</v>
      </c>
      <c r="H73" s="1">
        <v>4</v>
      </c>
      <c r="I73" s="3">
        <f>0</f>
        <v>0</v>
      </c>
      <c r="J73" s="3">
        <f>0</f>
        <v>0</v>
      </c>
      <c r="K73" s="3">
        <f>0</f>
        <v>0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f>0</f>
        <v>0</v>
      </c>
      <c r="X73" s="3">
        <f>0</f>
        <v>0</v>
      </c>
      <c r="Y73" s="3">
        <f>0</f>
        <v>0</v>
      </c>
      <c r="Z73" s="3">
        <f>0</f>
        <v>0</v>
      </c>
      <c r="AA73" s="3">
        <f>0</f>
        <v>0</v>
      </c>
      <c r="AB73" s="3">
        <f>0</f>
        <v>0</v>
      </c>
      <c r="AC73" s="3">
        <v>1</v>
      </c>
      <c r="AD73" s="3">
        <f>0</f>
        <v>0</v>
      </c>
      <c r="AE73" s="3">
        <f>0</f>
        <v>0</v>
      </c>
      <c r="AF73" s="3">
        <f>0</f>
        <v>0</v>
      </c>
      <c r="AG73" s="3">
        <f>0</f>
        <v>0</v>
      </c>
      <c r="AH73" s="3">
        <f>0</f>
        <v>0</v>
      </c>
      <c r="AI73">
        <f>0</f>
        <v>0</v>
      </c>
      <c r="AJ73">
        <f>0</f>
        <v>0</v>
      </c>
      <c r="AK73">
        <f>0</f>
        <v>0</v>
      </c>
      <c r="AL73">
        <f>0</f>
        <v>0</v>
      </c>
      <c r="AM73">
        <f>0</f>
        <v>0</v>
      </c>
      <c r="AN73">
        <f>0</f>
        <v>0</v>
      </c>
      <c r="AO73">
        <f>0</f>
        <v>0</v>
      </c>
      <c r="AP73">
        <f>0</f>
        <v>0</v>
      </c>
      <c r="AQ73">
        <f>0</f>
        <v>0</v>
      </c>
      <c r="AR73">
        <f>0</f>
        <v>0</v>
      </c>
      <c r="AS73" s="3">
        <v>20</v>
      </c>
      <c r="AT73" s="3">
        <f>0</f>
        <v>0</v>
      </c>
      <c r="AU73" s="3">
        <v>21</v>
      </c>
      <c r="AV73" s="87">
        <v>8.0208333333333329E-3</v>
      </c>
      <c r="AW73">
        <v>51.948</v>
      </c>
    </row>
    <row r="74" spans="1:49" x14ac:dyDescent="0.45">
      <c r="A74" s="1" t="s">
        <v>123</v>
      </c>
      <c r="B74" s="1">
        <v>2025</v>
      </c>
      <c r="C74" s="17">
        <v>45730</v>
      </c>
      <c r="D74" s="1" t="s">
        <v>30</v>
      </c>
      <c r="E74" s="3" t="s">
        <v>4728</v>
      </c>
      <c r="F74" s="3" t="s">
        <v>2347</v>
      </c>
      <c r="G74" s="12">
        <f>(C74-VLOOKUP(E74,Riders!$A$2:$D$3499,4,FALSE))/365</f>
        <v>32.564383561643837</v>
      </c>
      <c r="H74" s="1">
        <v>5</v>
      </c>
      <c r="I74" s="3">
        <f>0</f>
        <v>0</v>
      </c>
      <c r="J74" s="3">
        <f>0</f>
        <v>0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3">
        <f>0</f>
        <v>0</v>
      </c>
      <c r="Y74" s="3">
        <f>0</f>
        <v>0</v>
      </c>
      <c r="Z74" s="3">
        <f>0</f>
        <v>0</v>
      </c>
      <c r="AA74" s="3">
        <f>0</f>
        <v>0</v>
      </c>
      <c r="AB74" s="3">
        <f>0</f>
        <v>0</v>
      </c>
      <c r="AC74" s="3">
        <f>0</f>
        <v>0</v>
      </c>
      <c r="AD74" s="3">
        <f>0</f>
        <v>0</v>
      </c>
      <c r="AE74" s="3">
        <f>0</f>
        <v>0</v>
      </c>
      <c r="AF74" s="3">
        <f>0</f>
        <v>0</v>
      </c>
      <c r="AG74" s="3">
        <f>0</f>
        <v>0</v>
      </c>
      <c r="AH74" s="3">
        <f>0</f>
        <v>0</v>
      </c>
      <c r="AI74">
        <f>0</f>
        <v>0</v>
      </c>
      <c r="AJ74">
        <f>0</f>
        <v>0</v>
      </c>
      <c r="AK74">
        <f>0</f>
        <v>0</v>
      </c>
      <c r="AL74">
        <f>0</f>
        <v>0</v>
      </c>
      <c r="AM74">
        <f>0</f>
        <v>0</v>
      </c>
      <c r="AN74">
        <f>0</f>
        <v>0</v>
      </c>
      <c r="AO74">
        <f>0</f>
        <v>0</v>
      </c>
      <c r="AP74">
        <f>0</f>
        <v>0</v>
      </c>
      <c r="AQ74">
        <f>0</f>
        <v>0</v>
      </c>
      <c r="AR74">
        <f>0</f>
        <v>0</v>
      </c>
      <c r="AS74" s="3">
        <v>20</v>
      </c>
      <c r="AT74" s="3">
        <f>0</f>
        <v>0</v>
      </c>
      <c r="AU74" s="3">
        <v>20</v>
      </c>
      <c r="AV74" s="87">
        <v>8.0208333333333329E-3</v>
      </c>
      <c r="AW74">
        <v>51.948</v>
      </c>
    </row>
    <row r="75" spans="1:49" x14ac:dyDescent="0.45">
      <c r="A75" s="1" t="s">
        <v>123</v>
      </c>
      <c r="B75" s="1">
        <v>2025</v>
      </c>
      <c r="C75" s="17">
        <v>45730</v>
      </c>
      <c r="D75" s="1" t="s">
        <v>30</v>
      </c>
      <c r="E75" s="3" t="s">
        <v>45</v>
      </c>
      <c r="F75" s="3" t="s">
        <v>46</v>
      </c>
      <c r="G75" s="12">
        <f>(C75-VLOOKUP(E75,Riders!$A$2:$D$3499,4,FALSE))/365</f>
        <v>20.205479452054796</v>
      </c>
      <c r="H75" s="1">
        <v>6</v>
      </c>
      <c r="I75" s="3">
        <f>0</f>
        <v>0</v>
      </c>
      <c r="J75" s="3">
        <f>0</f>
        <v>0</v>
      </c>
      <c r="K75" s="3">
        <f>0</f>
        <v>0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3">
        <f>0</f>
        <v>0</v>
      </c>
      <c r="Y75" s="3">
        <f>0</f>
        <v>0</v>
      </c>
      <c r="Z75" s="3">
        <f>0</f>
        <v>0</v>
      </c>
      <c r="AA75" s="3">
        <f>0</f>
        <v>0</v>
      </c>
      <c r="AB75" s="3">
        <f>0</f>
        <v>0</v>
      </c>
      <c r="AC75" s="3">
        <f>0</f>
        <v>0</v>
      </c>
      <c r="AD75" s="3">
        <f>0</f>
        <v>0</v>
      </c>
      <c r="AE75" s="3">
        <f>0</f>
        <v>0</v>
      </c>
      <c r="AF75" s="3">
        <f>0</f>
        <v>0</v>
      </c>
      <c r="AG75" s="3">
        <f>0</f>
        <v>0</v>
      </c>
      <c r="AH75" s="3">
        <f>0</f>
        <v>0</v>
      </c>
      <c r="AI75">
        <f>0</f>
        <v>0</v>
      </c>
      <c r="AJ75">
        <f>0</f>
        <v>0</v>
      </c>
      <c r="AK75">
        <f>0</f>
        <v>0</v>
      </c>
      <c r="AL75">
        <f>0</f>
        <v>0</v>
      </c>
      <c r="AM75">
        <f>0</f>
        <v>0</v>
      </c>
      <c r="AN75">
        <f>0</f>
        <v>0</v>
      </c>
      <c r="AO75">
        <f>0</f>
        <v>0</v>
      </c>
      <c r="AP75">
        <f>0</f>
        <v>0</v>
      </c>
      <c r="AQ75">
        <f>0</f>
        <v>0</v>
      </c>
      <c r="AR75">
        <f>0</f>
        <v>0</v>
      </c>
      <c r="AS75" s="3">
        <v>20</v>
      </c>
      <c r="AT75" s="3">
        <f>0</f>
        <v>0</v>
      </c>
      <c r="AU75" s="3">
        <v>20</v>
      </c>
      <c r="AV75" s="87">
        <v>8.0208333333333329E-3</v>
      </c>
      <c r="AW75">
        <v>51.948</v>
      </c>
    </row>
    <row r="76" spans="1:49" x14ac:dyDescent="0.45">
      <c r="A76" s="1" t="s">
        <v>123</v>
      </c>
      <c r="B76" s="1">
        <v>2025</v>
      </c>
      <c r="C76" s="17">
        <v>45730</v>
      </c>
      <c r="D76" s="1" t="s">
        <v>30</v>
      </c>
      <c r="E76" s="3" t="s">
        <v>85</v>
      </c>
      <c r="F76" s="3" t="s">
        <v>49</v>
      </c>
      <c r="G76" s="12">
        <f>(C76-VLOOKUP(E76,Riders!$A$2:$D$3499,4,FALSE))/365</f>
        <v>23.18082191780822</v>
      </c>
      <c r="H76" s="1">
        <v>7</v>
      </c>
      <c r="I76" s="3">
        <f>0</f>
        <v>0</v>
      </c>
      <c r="J76" s="3">
        <f>0</f>
        <v>0</v>
      </c>
      <c r="K76" s="3">
        <f>0</f>
        <v>0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3">
        <f>0</f>
        <v>0</v>
      </c>
      <c r="Y76" s="3">
        <f>0</f>
        <v>0</v>
      </c>
      <c r="Z76" s="3">
        <f>0</f>
        <v>0</v>
      </c>
      <c r="AA76" s="3">
        <f>0</f>
        <v>0</v>
      </c>
      <c r="AB76" s="3">
        <f>0</f>
        <v>0</v>
      </c>
      <c r="AC76" s="3">
        <f>0</f>
        <v>0</v>
      </c>
      <c r="AD76" s="3">
        <f>0</f>
        <v>0</v>
      </c>
      <c r="AE76" s="3">
        <f>0</f>
        <v>0</v>
      </c>
      <c r="AF76" s="3">
        <f>0</f>
        <v>0</v>
      </c>
      <c r="AG76" s="3">
        <f>0</f>
        <v>0</v>
      </c>
      <c r="AH76" s="3">
        <f>0</f>
        <v>0</v>
      </c>
      <c r="AI76">
        <f>0</f>
        <v>0</v>
      </c>
      <c r="AJ76">
        <f>0</f>
        <v>0</v>
      </c>
      <c r="AK76">
        <f>0</f>
        <v>0</v>
      </c>
      <c r="AL76">
        <f>0</f>
        <v>0</v>
      </c>
      <c r="AM76">
        <f>0</f>
        <v>0</v>
      </c>
      <c r="AN76">
        <f>0</f>
        <v>0</v>
      </c>
      <c r="AO76">
        <f>0</f>
        <v>0</v>
      </c>
      <c r="AP76">
        <f>0</f>
        <v>0</v>
      </c>
      <c r="AQ76">
        <f>0</f>
        <v>0</v>
      </c>
      <c r="AR76">
        <f>0</f>
        <v>0</v>
      </c>
      <c r="AS76" s="3">
        <v>20</v>
      </c>
      <c r="AT76" s="3">
        <f>0</f>
        <v>0</v>
      </c>
      <c r="AU76" s="3">
        <v>20</v>
      </c>
      <c r="AV76" s="87">
        <v>8.0208333333333329E-3</v>
      </c>
      <c r="AW76">
        <v>51.948</v>
      </c>
    </row>
    <row r="77" spans="1:49" x14ac:dyDescent="0.45">
      <c r="A77" s="1" t="s">
        <v>123</v>
      </c>
      <c r="B77" s="1">
        <v>2025</v>
      </c>
      <c r="C77" s="17">
        <v>45730</v>
      </c>
      <c r="D77" s="1" t="s">
        <v>30</v>
      </c>
      <c r="E77" s="3" t="s">
        <v>82</v>
      </c>
      <c r="F77" s="3" t="s">
        <v>83</v>
      </c>
      <c r="G77" s="12">
        <f>(C77-VLOOKUP(E77,Riders!$A$2:$D$3499,4,FALSE))/365</f>
        <v>24.216438356164385</v>
      </c>
      <c r="H77" s="1">
        <v>8</v>
      </c>
      <c r="I77" s="3">
        <f>0</f>
        <v>0</v>
      </c>
      <c r="J77" s="3">
        <f>0</f>
        <v>0</v>
      </c>
      <c r="K77" s="3">
        <f>0</f>
        <v>0</v>
      </c>
      <c r="L77" s="3">
        <f>0</f>
        <v>0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3">
        <f>0</f>
        <v>0</v>
      </c>
      <c r="Y77" s="3">
        <f>0</f>
        <v>0</v>
      </c>
      <c r="Z77" s="3">
        <f>0</f>
        <v>0</v>
      </c>
      <c r="AA77" s="3">
        <f>0</f>
        <v>0</v>
      </c>
      <c r="AB77" s="3">
        <f>0</f>
        <v>0</v>
      </c>
      <c r="AC77" s="3">
        <f>0</f>
        <v>0</v>
      </c>
      <c r="AD77" s="3">
        <f>0</f>
        <v>0</v>
      </c>
      <c r="AE77" s="3">
        <f>0</f>
        <v>0</v>
      </c>
      <c r="AF77" s="3">
        <f>0</f>
        <v>0</v>
      </c>
      <c r="AG77" s="3">
        <f>0</f>
        <v>0</v>
      </c>
      <c r="AH77" s="3">
        <f>0</f>
        <v>0</v>
      </c>
      <c r="AI77">
        <f>0</f>
        <v>0</v>
      </c>
      <c r="AJ77">
        <v>1</v>
      </c>
      <c r="AK77">
        <v>1</v>
      </c>
      <c r="AL77">
        <v>1</v>
      </c>
      <c r="AM77">
        <f>0</f>
        <v>0</v>
      </c>
      <c r="AN77">
        <v>1</v>
      </c>
      <c r="AO77">
        <v>1</v>
      </c>
      <c r="AP77">
        <f>0</f>
        <v>0</v>
      </c>
      <c r="AQ77">
        <f>0</f>
        <v>0</v>
      </c>
      <c r="AR77">
        <f>0</f>
        <v>0</v>
      </c>
      <c r="AS77" s="3">
        <f>0</f>
        <v>0</v>
      </c>
      <c r="AT77" s="3">
        <f>0</f>
        <v>0</v>
      </c>
      <c r="AU77" s="3">
        <v>5</v>
      </c>
      <c r="AV77" s="87">
        <v>8.0208333333333329E-3</v>
      </c>
      <c r="AW77">
        <v>51.948</v>
      </c>
    </row>
    <row r="78" spans="1:49" x14ac:dyDescent="0.45">
      <c r="A78" s="1" t="s">
        <v>123</v>
      </c>
      <c r="B78" s="1">
        <v>2025</v>
      </c>
      <c r="C78" s="17">
        <v>45730</v>
      </c>
      <c r="D78" s="1" t="s">
        <v>30</v>
      </c>
      <c r="E78" s="3" t="s">
        <v>65</v>
      </c>
      <c r="F78" s="3" t="s">
        <v>67</v>
      </c>
      <c r="G78" s="12">
        <f>(C78-VLOOKUP(E78,Riders!$A$2:$D$3499,4,FALSE))/365</f>
        <v>26.67945205479452</v>
      </c>
      <c r="H78" s="1">
        <v>9</v>
      </c>
      <c r="I78" s="3">
        <v>1</v>
      </c>
      <c r="J78" s="3">
        <v>1</v>
      </c>
      <c r="K78" s="3">
        <v>1</v>
      </c>
      <c r="L78" s="3">
        <v>1</v>
      </c>
      <c r="M78" s="3">
        <v>1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3">
        <f>0</f>
        <v>0</v>
      </c>
      <c r="Y78" s="3">
        <f>0</f>
        <v>0</v>
      </c>
      <c r="Z78" s="3">
        <f>0</f>
        <v>0</v>
      </c>
      <c r="AA78" s="3">
        <f>0</f>
        <v>0</v>
      </c>
      <c r="AB78" s="3">
        <f>0</f>
        <v>0</v>
      </c>
      <c r="AC78" s="3">
        <f>0</f>
        <v>0</v>
      </c>
      <c r="AD78" s="3">
        <f>0</f>
        <v>0</v>
      </c>
      <c r="AE78" s="3">
        <f>0</f>
        <v>0</v>
      </c>
      <c r="AF78" s="3">
        <f>0</f>
        <v>0</v>
      </c>
      <c r="AG78" s="3">
        <f>0</f>
        <v>0</v>
      </c>
      <c r="AH78" s="3">
        <f>0</f>
        <v>0</v>
      </c>
      <c r="AI78">
        <f>0</f>
        <v>0</v>
      </c>
      <c r="AJ78">
        <f>0</f>
        <v>0</v>
      </c>
      <c r="AK78">
        <f>0</f>
        <v>0</v>
      </c>
      <c r="AL78">
        <f>0</f>
        <v>0</v>
      </c>
      <c r="AM78">
        <f>0</f>
        <v>0</v>
      </c>
      <c r="AN78">
        <f>0</f>
        <v>0</v>
      </c>
      <c r="AO78">
        <f>0</f>
        <v>0</v>
      </c>
      <c r="AP78">
        <f>0</f>
        <v>0</v>
      </c>
      <c r="AQ78">
        <f>0</f>
        <v>0</v>
      </c>
      <c r="AR78">
        <f>0</f>
        <v>0</v>
      </c>
      <c r="AS78" s="3">
        <f>0</f>
        <v>0</v>
      </c>
      <c r="AT78" s="3">
        <f>0</f>
        <v>0</v>
      </c>
      <c r="AU78" s="3">
        <v>5</v>
      </c>
      <c r="AV78" s="87">
        <v>8.0208333333333329E-3</v>
      </c>
      <c r="AW78">
        <v>51.948</v>
      </c>
    </row>
    <row r="79" spans="1:49" x14ac:dyDescent="0.45">
      <c r="A79" s="1" t="s">
        <v>123</v>
      </c>
      <c r="B79" s="1">
        <v>2025</v>
      </c>
      <c r="C79" s="17">
        <v>45730</v>
      </c>
      <c r="D79" s="1" t="s">
        <v>30</v>
      </c>
      <c r="E79" s="3" t="s">
        <v>57</v>
      </c>
      <c r="F79" s="3" t="s">
        <v>58</v>
      </c>
      <c r="G79" s="12">
        <f>(C79-VLOOKUP(E79,Riders!$A$2:$D$3499,4,FALSE))/365</f>
        <v>21.761643835616439</v>
      </c>
      <c r="H79" s="1">
        <v>10</v>
      </c>
      <c r="I79" s="3">
        <f>0</f>
        <v>0</v>
      </c>
      <c r="J79" s="3">
        <f>0</f>
        <v>0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f>0</f>
        <v>0</v>
      </c>
      <c r="X79" s="3">
        <f>0</f>
        <v>0</v>
      </c>
      <c r="Y79" s="3">
        <f>0</f>
        <v>0</v>
      </c>
      <c r="Z79" s="3">
        <f>0</f>
        <v>0</v>
      </c>
      <c r="AA79" s="3">
        <f>0</f>
        <v>0</v>
      </c>
      <c r="AB79" s="3">
        <f>0</f>
        <v>0</v>
      </c>
      <c r="AC79" s="3">
        <f>0</f>
        <v>0</v>
      </c>
      <c r="AD79" s="3">
        <f>0</f>
        <v>0</v>
      </c>
      <c r="AE79" s="3">
        <f>0</f>
        <v>0</v>
      </c>
      <c r="AF79" s="3">
        <f>0</f>
        <v>0</v>
      </c>
      <c r="AG79" s="3">
        <f>0</f>
        <v>0</v>
      </c>
      <c r="AH79" s="3">
        <f>0</f>
        <v>0</v>
      </c>
      <c r="AI79">
        <f>0</f>
        <v>0</v>
      </c>
      <c r="AJ79">
        <f>0</f>
        <v>0</v>
      </c>
      <c r="AK79">
        <f>0</f>
        <v>0</v>
      </c>
      <c r="AL79">
        <f>0</f>
        <v>0</v>
      </c>
      <c r="AM79">
        <v>1</v>
      </c>
      <c r="AN79">
        <f>0</f>
        <v>0</v>
      </c>
      <c r="AO79">
        <f>0</f>
        <v>0</v>
      </c>
      <c r="AP79">
        <v>1</v>
      </c>
      <c r="AQ79">
        <v>1</v>
      </c>
      <c r="AR79">
        <v>1</v>
      </c>
      <c r="AS79" s="3">
        <f>0</f>
        <v>0</v>
      </c>
      <c r="AT79" s="3">
        <f>0</f>
        <v>0</v>
      </c>
      <c r="AU79" s="3">
        <v>4</v>
      </c>
      <c r="AV79" s="87">
        <v>8.0208333333333329E-3</v>
      </c>
      <c r="AW79">
        <v>51.948</v>
      </c>
    </row>
    <row r="80" spans="1:49" x14ac:dyDescent="0.45">
      <c r="A80" s="1" t="s">
        <v>123</v>
      </c>
      <c r="B80" s="1">
        <v>2025</v>
      </c>
      <c r="C80" s="17">
        <v>45730</v>
      </c>
      <c r="D80" s="1" t="s">
        <v>30</v>
      </c>
      <c r="E80" s="3" t="s">
        <v>89</v>
      </c>
      <c r="F80" s="3" t="s">
        <v>91</v>
      </c>
      <c r="G80" s="12">
        <f>(C80-VLOOKUP(E80,Riders!$A$2:$D$3499,4,FALSE))/365</f>
        <v>25.701369863013699</v>
      </c>
      <c r="H80" s="1">
        <v>11</v>
      </c>
      <c r="I80" s="3">
        <f>0</f>
        <v>0</v>
      </c>
      <c r="J80" s="3">
        <f>0</f>
        <v>0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v>1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3">
        <f>0</f>
        <v>0</v>
      </c>
      <c r="Y80" s="3">
        <f>0</f>
        <v>0</v>
      </c>
      <c r="Z80" s="3">
        <f>0</f>
        <v>0</v>
      </c>
      <c r="AA80" s="3">
        <f>0</f>
        <v>0</v>
      </c>
      <c r="AB80" s="3">
        <f>0</f>
        <v>0</v>
      </c>
      <c r="AC80" s="3">
        <f>0</f>
        <v>0</v>
      </c>
      <c r="AD80" s="3">
        <f>0</f>
        <v>0</v>
      </c>
      <c r="AE80" s="3">
        <f>0</f>
        <v>0</v>
      </c>
      <c r="AF80" s="3">
        <f>0</f>
        <v>0</v>
      </c>
      <c r="AG80" s="3">
        <f>0</f>
        <v>0</v>
      </c>
      <c r="AH80" s="3">
        <f>0</f>
        <v>0</v>
      </c>
      <c r="AI80">
        <f>0</f>
        <v>0</v>
      </c>
      <c r="AJ80">
        <f>0</f>
        <v>0</v>
      </c>
      <c r="AK80">
        <f>0</f>
        <v>0</v>
      </c>
      <c r="AL80">
        <f>0</f>
        <v>0</v>
      </c>
      <c r="AM80">
        <f>0</f>
        <v>0</v>
      </c>
      <c r="AN80">
        <f>0</f>
        <v>0</v>
      </c>
      <c r="AO80">
        <f>0</f>
        <v>0</v>
      </c>
      <c r="AP80">
        <f>0</f>
        <v>0</v>
      </c>
      <c r="AQ80">
        <f>0</f>
        <v>0</v>
      </c>
      <c r="AR80">
        <f>0</f>
        <v>0</v>
      </c>
      <c r="AS80" s="3">
        <f>0</f>
        <v>0</v>
      </c>
      <c r="AT80" s="3">
        <f>0</f>
        <v>0</v>
      </c>
      <c r="AU80" s="3">
        <v>1</v>
      </c>
      <c r="AV80" s="87">
        <v>8.0208333333333329E-3</v>
      </c>
      <c r="AW80">
        <v>51.948</v>
      </c>
    </row>
    <row r="81" spans="1:49" x14ac:dyDescent="0.45">
      <c r="A81" s="1" t="s">
        <v>123</v>
      </c>
      <c r="B81" s="1">
        <v>2025</v>
      </c>
      <c r="C81" s="17">
        <v>45730</v>
      </c>
      <c r="D81" s="1" t="s">
        <v>30</v>
      </c>
      <c r="E81" s="3" t="s">
        <v>130</v>
      </c>
      <c r="F81" s="3" t="s">
        <v>131</v>
      </c>
      <c r="G81" s="12">
        <f>(C81-VLOOKUP(E81,Riders!$A$2:$D$3499,4,FALSE))/365</f>
        <v>22.772602739726029</v>
      </c>
      <c r="H81" s="1">
        <v>12</v>
      </c>
      <c r="I81" s="3">
        <f>0</f>
        <v>0</v>
      </c>
      <c r="J81" s="3">
        <f>0</f>
        <v>0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3">
        <f>0</f>
        <v>0</v>
      </c>
      <c r="Y81" s="3">
        <f>0</f>
        <v>0</v>
      </c>
      <c r="Z81" s="3">
        <f>0</f>
        <v>0</v>
      </c>
      <c r="AA81" s="3">
        <f>0</f>
        <v>0</v>
      </c>
      <c r="AB81" s="3">
        <f>0</f>
        <v>0</v>
      </c>
      <c r="AC81" s="3">
        <f>0</f>
        <v>0</v>
      </c>
      <c r="AD81" s="3">
        <f>0</f>
        <v>0</v>
      </c>
      <c r="AE81" s="3">
        <f>0</f>
        <v>0</v>
      </c>
      <c r="AF81" s="3">
        <f>0</f>
        <v>0</v>
      </c>
      <c r="AG81" s="3">
        <f>0</f>
        <v>0</v>
      </c>
      <c r="AH81" s="3">
        <f>0</f>
        <v>0</v>
      </c>
      <c r="AI81">
        <f>0</f>
        <v>0</v>
      </c>
      <c r="AJ81">
        <f>0</f>
        <v>0</v>
      </c>
      <c r="AK81">
        <f>0</f>
        <v>0</v>
      </c>
      <c r="AL81">
        <f>0</f>
        <v>0</v>
      </c>
      <c r="AM81">
        <f>0</f>
        <v>0</v>
      </c>
      <c r="AN81">
        <f>0</f>
        <v>0</v>
      </c>
      <c r="AO81">
        <f>0</f>
        <v>0</v>
      </c>
      <c r="AP81">
        <f>0</f>
        <v>0</v>
      </c>
      <c r="AQ81">
        <f>0</f>
        <v>0</v>
      </c>
      <c r="AR81">
        <f>0</f>
        <v>0</v>
      </c>
      <c r="AS81" s="3">
        <f>0</f>
        <v>0</v>
      </c>
      <c r="AT81" s="3">
        <f>0</f>
        <v>0</v>
      </c>
      <c r="AU81" s="3">
        <v>0</v>
      </c>
      <c r="AV81" s="87">
        <v>8.0208333333333329E-3</v>
      </c>
      <c r="AW81">
        <v>51.948</v>
      </c>
    </row>
    <row r="82" spans="1:49" x14ac:dyDescent="0.45">
      <c r="A82" s="1" t="s">
        <v>123</v>
      </c>
      <c r="B82" s="1">
        <v>2025</v>
      </c>
      <c r="C82" s="17">
        <v>45730</v>
      </c>
      <c r="D82" s="1" t="s">
        <v>30</v>
      </c>
      <c r="E82" s="3" t="s">
        <v>59</v>
      </c>
      <c r="F82" s="3" t="s">
        <v>61</v>
      </c>
      <c r="G82" s="12">
        <f>(C82-VLOOKUP(E82,Riders!$A$2:$D$3499,4,FALSE))/365</f>
        <v>18.723287671232878</v>
      </c>
      <c r="H82" s="1">
        <v>13</v>
      </c>
      <c r="I82" s="3">
        <f>0</f>
        <v>0</v>
      </c>
      <c r="J82" s="3">
        <f>0</f>
        <v>0</v>
      </c>
      <c r="K82" s="3">
        <f>0</f>
        <v>0</v>
      </c>
      <c r="L82" s="3">
        <f>0</f>
        <v>0</v>
      </c>
      <c r="M82" s="3">
        <f>0</f>
        <v>0</v>
      </c>
      <c r="N82" s="3">
        <f>0</f>
        <v>0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f>0</f>
        <v>0</v>
      </c>
      <c r="X82" s="3">
        <f>0</f>
        <v>0</v>
      </c>
      <c r="Y82" s="3">
        <f>0</f>
        <v>0</v>
      </c>
      <c r="Z82" s="3">
        <f>0</f>
        <v>0</v>
      </c>
      <c r="AA82" s="3">
        <f>0</f>
        <v>0</v>
      </c>
      <c r="AB82" s="3">
        <f>0</f>
        <v>0</v>
      </c>
      <c r="AC82" s="3">
        <f>0</f>
        <v>0</v>
      </c>
      <c r="AD82" s="3">
        <f>0</f>
        <v>0</v>
      </c>
      <c r="AE82" s="3">
        <f>0</f>
        <v>0</v>
      </c>
      <c r="AF82" s="3">
        <f>0</f>
        <v>0</v>
      </c>
      <c r="AG82" s="3">
        <f>0</f>
        <v>0</v>
      </c>
      <c r="AH82" s="3">
        <f>0</f>
        <v>0</v>
      </c>
      <c r="AI82">
        <f>0</f>
        <v>0</v>
      </c>
      <c r="AJ82">
        <f>0</f>
        <v>0</v>
      </c>
      <c r="AK82">
        <f>0</f>
        <v>0</v>
      </c>
      <c r="AL82">
        <f>0</f>
        <v>0</v>
      </c>
      <c r="AM82">
        <f>0</f>
        <v>0</v>
      </c>
      <c r="AN82">
        <f>0</f>
        <v>0</v>
      </c>
      <c r="AO82">
        <f>0</f>
        <v>0</v>
      </c>
      <c r="AP82">
        <f>0</f>
        <v>0</v>
      </c>
      <c r="AQ82">
        <f>0</f>
        <v>0</v>
      </c>
      <c r="AR82">
        <f>0</f>
        <v>0</v>
      </c>
      <c r="AS82" s="3">
        <f>0</f>
        <v>0</v>
      </c>
      <c r="AT82" s="3">
        <f>0</f>
        <v>0</v>
      </c>
      <c r="AU82" s="3">
        <v>0</v>
      </c>
      <c r="AV82" s="87">
        <v>8.0208333333333329E-3</v>
      </c>
      <c r="AW82">
        <v>51.948</v>
      </c>
    </row>
    <row r="83" spans="1:49" x14ac:dyDescent="0.45">
      <c r="A83" s="1" t="s">
        <v>123</v>
      </c>
      <c r="B83" s="1">
        <v>2025</v>
      </c>
      <c r="C83" s="17">
        <v>45730</v>
      </c>
      <c r="D83" s="1" t="s">
        <v>30</v>
      </c>
      <c r="E83" s="3" t="s">
        <v>5180</v>
      </c>
      <c r="F83" s="3" t="s">
        <v>2342</v>
      </c>
      <c r="G83" s="12">
        <f>(C83-VLOOKUP(E83,Riders!$A$2:$D$3499,4,FALSE))/365</f>
        <v>35.123287671232873</v>
      </c>
      <c r="H83" s="1">
        <v>14</v>
      </c>
      <c r="I83" s="3">
        <f>0</f>
        <v>0</v>
      </c>
      <c r="J83" s="3">
        <f>0</f>
        <v>0</v>
      </c>
      <c r="K83" s="3">
        <f>0</f>
        <v>0</v>
      </c>
      <c r="L83" s="3">
        <f>0</f>
        <v>0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f>0</f>
        <v>0</v>
      </c>
      <c r="X83" s="3">
        <f>0</f>
        <v>0</v>
      </c>
      <c r="Y83" s="3">
        <f>0</f>
        <v>0</v>
      </c>
      <c r="Z83" s="3">
        <f>0</f>
        <v>0</v>
      </c>
      <c r="AA83" s="3">
        <f>0</f>
        <v>0</v>
      </c>
      <c r="AB83" s="3">
        <f>0</f>
        <v>0</v>
      </c>
      <c r="AC83" s="3">
        <f>0</f>
        <v>0</v>
      </c>
      <c r="AD83" s="3">
        <f>0</f>
        <v>0</v>
      </c>
      <c r="AE83" s="3">
        <f>0</f>
        <v>0</v>
      </c>
      <c r="AF83" s="3">
        <f>0</f>
        <v>0</v>
      </c>
      <c r="AG83" s="3">
        <f>0</f>
        <v>0</v>
      </c>
      <c r="AH83" s="3">
        <f>0</f>
        <v>0</v>
      </c>
      <c r="AI83">
        <f>0</f>
        <v>0</v>
      </c>
      <c r="AJ83">
        <f>0</f>
        <v>0</v>
      </c>
      <c r="AK83">
        <f>0</f>
        <v>0</v>
      </c>
      <c r="AL83">
        <f>0</f>
        <v>0</v>
      </c>
      <c r="AM83">
        <f>0</f>
        <v>0</v>
      </c>
      <c r="AN83">
        <f>0</f>
        <v>0</v>
      </c>
      <c r="AO83">
        <f>0</f>
        <v>0</v>
      </c>
      <c r="AP83">
        <f>0</f>
        <v>0</v>
      </c>
      <c r="AQ83">
        <f>0</f>
        <v>0</v>
      </c>
      <c r="AR83">
        <f>0</f>
        <v>0</v>
      </c>
      <c r="AS83" s="3">
        <f>0</f>
        <v>0</v>
      </c>
      <c r="AT83" s="3">
        <f>0</f>
        <v>0</v>
      </c>
      <c r="AU83" s="3">
        <v>0</v>
      </c>
      <c r="AV83" s="87">
        <v>8.0208333333333329E-3</v>
      </c>
      <c r="AW83">
        <v>51.948</v>
      </c>
    </row>
    <row r="84" spans="1:49" x14ac:dyDescent="0.45">
      <c r="A84" s="1" t="s">
        <v>123</v>
      </c>
      <c r="B84" s="1">
        <v>2025</v>
      </c>
      <c r="C84" s="17">
        <v>45730</v>
      </c>
      <c r="D84" s="1" t="s">
        <v>30</v>
      </c>
      <c r="E84" s="3" t="s">
        <v>2593</v>
      </c>
      <c r="F84" s="3" t="s">
        <v>2334</v>
      </c>
      <c r="G84" s="12">
        <f>(C84-VLOOKUP(E84,Riders!$A$2:$D$3499,4,FALSE))/365</f>
        <v>26.734246575342464</v>
      </c>
      <c r="H84" s="1">
        <v>15</v>
      </c>
      <c r="I84" s="3">
        <f>0</f>
        <v>0</v>
      </c>
      <c r="J84" s="3">
        <f>0</f>
        <v>0</v>
      </c>
      <c r="K84" s="3">
        <f>0</f>
        <v>0</v>
      </c>
      <c r="L84" s="3">
        <f>0</f>
        <v>0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f>0</f>
        <v>0</v>
      </c>
      <c r="X84" s="3">
        <f>0</f>
        <v>0</v>
      </c>
      <c r="Y84" s="3">
        <f>0</f>
        <v>0</v>
      </c>
      <c r="Z84" s="3">
        <f>0</f>
        <v>0</v>
      </c>
      <c r="AA84" s="3">
        <f>0</f>
        <v>0</v>
      </c>
      <c r="AB84" s="3">
        <f>0</f>
        <v>0</v>
      </c>
      <c r="AC84" s="3">
        <f>0</f>
        <v>0</v>
      </c>
      <c r="AD84" s="3">
        <f>0</f>
        <v>0</v>
      </c>
      <c r="AE84" s="3">
        <f>0</f>
        <v>0</v>
      </c>
      <c r="AF84" s="3">
        <f>0</f>
        <v>0</v>
      </c>
      <c r="AG84" s="3">
        <f>0</f>
        <v>0</v>
      </c>
      <c r="AH84" s="3">
        <f>0</f>
        <v>0</v>
      </c>
      <c r="AI84">
        <f>0</f>
        <v>0</v>
      </c>
      <c r="AJ84">
        <f>0</f>
        <v>0</v>
      </c>
      <c r="AK84">
        <f>0</f>
        <v>0</v>
      </c>
      <c r="AL84">
        <f>0</f>
        <v>0</v>
      </c>
      <c r="AM84">
        <f>0</f>
        <v>0</v>
      </c>
      <c r="AN84">
        <f>0</f>
        <v>0</v>
      </c>
      <c r="AO84">
        <f>0</f>
        <v>0</v>
      </c>
      <c r="AP84">
        <f>0</f>
        <v>0</v>
      </c>
      <c r="AQ84">
        <f>0</f>
        <v>0</v>
      </c>
      <c r="AR84">
        <f>0</f>
        <v>0</v>
      </c>
      <c r="AS84" s="3">
        <f>0</f>
        <v>0</v>
      </c>
      <c r="AT84" s="3">
        <f>0</f>
        <v>0</v>
      </c>
      <c r="AU84" s="3">
        <v>0</v>
      </c>
      <c r="AV84" s="87">
        <v>8.0208333333333329E-3</v>
      </c>
      <c r="AW84">
        <v>51.948</v>
      </c>
    </row>
    <row r="85" spans="1:49" x14ac:dyDescent="0.45">
      <c r="A85" s="1" t="s">
        <v>123</v>
      </c>
      <c r="B85" s="1">
        <v>2025</v>
      </c>
      <c r="C85" s="17">
        <v>45730</v>
      </c>
      <c r="D85" s="1" t="s">
        <v>30</v>
      </c>
      <c r="E85" s="3" t="s">
        <v>97</v>
      </c>
      <c r="F85" s="3" t="s">
        <v>99</v>
      </c>
      <c r="G85" s="12">
        <f>(C85-VLOOKUP(E85,Riders!$A$2:$D$3499,4,FALSE))/365</f>
        <v>26.545205479452054</v>
      </c>
      <c r="H85" s="1">
        <v>16</v>
      </c>
      <c r="I85" s="3">
        <f>0</f>
        <v>0</v>
      </c>
      <c r="J85" s="3">
        <f>0</f>
        <v>0</v>
      </c>
      <c r="K85" s="3">
        <f>0</f>
        <v>0</v>
      </c>
      <c r="L85" s="3">
        <f>0</f>
        <v>0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3">
        <f>0</f>
        <v>0</v>
      </c>
      <c r="Y85" s="3">
        <f>0</f>
        <v>0</v>
      </c>
      <c r="Z85" s="3">
        <f>0</f>
        <v>0</v>
      </c>
      <c r="AA85" s="3">
        <f>0</f>
        <v>0</v>
      </c>
      <c r="AB85" s="3">
        <f>0</f>
        <v>0</v>
      </c>
      <c r="AC85" s="3">
        <f>0</f>
        <v>0</v>
      </c>
      <c r="AD85" s="3">
        <f>0</f>
        <v>0</v>
      </c>
      <c r="AE85" s="3">
        <f>0</f>
        <v>0</v>
      </c>
      <c r="AF85" s="3">
        <f>0</f>
        <v>0</v>
      </c>
      <c r="AG85" s="3">
        <f>0</f>
        <v>0</v>
      </c>
      <c r="AH85" s="3">
        <f>0</f>
        <v>0</v>
      </c>
      <c r="AI85">
        <f>0</f>
        <v>0</v>
      </c>
      <c r="AJ85">
        <f>0</f>
        <v>0</v>
      </c>
      <c r="AK85">
        <f>0</f>
        <v>0</v>
      </c>
      <c r="AL85">
        <f>0</f>
        <v>0</v>
      </c>
      <c r="AM85">
        <f>0</f>
        <v>0</v>
      </c>
      <c r="AN85">
        <f>0</f>
        <v>0</v>
      </c>
      <c r="AO85">
        <f>0</f>
        <v>0</v>
      </c>
      <c r="AP85">
        <f>0</f>
        <v>0</v>
      </c>
      <c r="AQ85">
        <f>0</f>
        <v>0</v>
      </c>
      <c r="AR85">
        <f>0</f>
        <v>0</v>
      </c>
      <c r="AS85" s="3">
        <f>0</f>
        <v>0</v>
      </c>
      <c r="AT85" s="3">
        <f>0</f>
        <v>0</v>
      </c>
      <c r="AU85" s="3">
        <v>0</v>
      </c>
      <c r="AV85" s="87">
        <v>8.0208333333333329E-3</v>
      </c>
      <c r="AW85">
        <v>51.948</v>
      </c>
    </row>
    <row r="86" spans="1:49" x14ac:dyDescent="0.45">
      <c r="A86" s="1" t="s">
        <v>123</v>
      </c>
      <c r="B86" s="1">
        <v>2025</v>
      </c>
      <c r="C86" s="17">
        <v>45730</v>
      </c>
      <c r="D86" s="1" t="s">
        <v>30</v>
      </c>
      <c r="E86" s="3" t="s">
        <v>53</v>
      </c>
      <c r="F86" s="3" t="s">
        <v>55</v>
      </c>
      <c r="G86" s="12">
        <f>(C86-VLOOKUP(E86,Riders!$A$2:$D$3499,4,FALSE))/365</f>
        <v>23.873972602739727</v>
      </c>
      <c r="H86" s="1">
        <v>17</v>
      </c>
      <c r="I86" s="3">
        <f>0</f>
        <v>0</v>
      </c>
      <c r="J86" s="3">
        <f>0</f>
        <v>0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f>0</f>
        <v>0</v>
      </c>
      <c r="X86" s="3">
        <f>0</f>
        <v>0</v>
      </c>
      <c r="Y86" s="3">
        <f>0</f>
        <v>0</v>
      </c>
      <c r="Z86" s="3">
        <f>0</f>
        <v>0</v>
      </c>
      <c r="AA86" s="3">
        <f>0</f>
        <v>0</v>
      </c>
      <c r="AB86" s="3">
        <f>0</f>
        <v>0</v>
      </c>
      <c r="AC86" s="3">
        <f>0</f>
        <v>0</v>
      </c>
      <c r="AD86" s="3">
        <f>0</f>
        <v>0</v>
      </c>
      <c r="AE86" s="3">
        <f>0</f>
        <v>0</v>
      </c>
      <c r="AF86" s="3">
        <f>0</f>
        <v>0</v>
      </c>
      <c r="AG86" s="3">
        <f>0</f>
        <v>0</v>
      </c>
      <c r="AH86" s="3">
        <f>0</f>
        <v>0</v>
      </c>
      <c r="AI86">
        <f>0</f>
        <v>0</v>
      </c>
      <c r="AJ86">
        <f>0</f>
        <v>0</v>
      </c>
      <c r="AK86">
        <f>0</f>
        <v>0</v>
      </c>
      <c r="AL86">
        <f>0</f>
        <v>0</v>
      </c>
      <c r="AM86">
        <f>0</f>
        <v>0</v>
      </c>
      <c r="AN86">
        <f>0</f>
        <v>0</v>
      </c>
      <c r="AO86">
        <f>0</f>
        <v>0</v>
      </c>
      <c r="AP86">
        <f>0</f>
        <v>0</v>
      </c>
      <c r="AQ86">
        <f>0</f>
        <v>0</v>
      </c>
      <c r="AR86">
        <f>0</f>
        <v>0</v>
      </c>
      <c r="AS86" s="3">
        <f>0</f>
        <v>0</v>
      </c>
      <c r="AT86" s="3">
        <f>0</f>
        <v>0</v>
      </c>
      <c r="AU86" s="3">
        <v>0</v>
      </c>
      <c r="AV86" s="87">
        <v>8.0208333333333329E-3</v>
      </c>
      <c r="AW86">
        <v>51.948</v>
      </c>
    </row>
    <row r="87" spans="1:49" x14ac:dyDescent="0.45">
      <c r="A87" s="1" t="s">
        <v>123</v>
      </c>
      <c r="B87" s="1">
        <v>2025</v>
      </c>
      <c r="C87" s="17">
        <v>45730</v>
      </c>
      <c r="D87" s="1" t="s">
        <v>30</v>
      </c>
      <c r="E87" s="3" t="s">
        <v>109</v>
      </c>
      <c r="F87" s="3" t="s">
        <v>40</v>
      </c>
      <c r="G87" s="12">
        <f>(C87-VLOOKUP(E87,Riders!$A$2:$D$3499,4,FALSE))/365</f>
        <v>20.386301369863013</v>
      </c>
      <c r="H87" s="1">
        <v>18</v>
      </c>
      <c r="I87" s="3">
        <f>0</f>
        <v>0</v>
      </c>
      <c r="J87" s="3">
        <f>0</f>
        <v>0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f>0</f>
        <v>0</v>
      </c>
      <c r="X87" s="3">
        <f>0</f>
        <v>0</v>
      </c>
      <c r="Y87" s="3">
        <f>0</f>
        <v>0</v>
      </c>
      <c r="Z87" s="3">
        <f>0</f>
        <v>0</v>
      </c>
      <c r="AA87" s="3">
        <f>0</f>
        <v>0</v>
      </c>
      <c r="AB87" s="3">
        <f>0</f>
        <v>0</v>
      </c>
      <c r="AC87" s="3">
        <f>0</f>
        <v>0</v>
      </c>
      <c r="AD87" s="3">
        <f>0</f>
        <v>0</v>
      </c>
      <c r="AE87" s="3">
        <f>0</f>
        <v>0</v>
      </c>
      <c r="AF87" s="3">
        <f>0</f>
        <v>0</v>
      </c>
      <c r="AG87" s="3">
        <f>0</f>
        <v>0</v>
      </c>
      <c r="AH87" s="3">
        <f>0</f>
        <v>0</v>
      </c>
      <c r="AI87">
        <f>0</f>
        <v>0</v>
      </c>
      <c r="AJ87">
        <f>0</f>
        <v>0</v>
      </c>
      <c r="AK87">
        <f>0</f>
        <v>0</v>
      </c>
      <c r="AL87">
        <f>0</f>
        <v>0</v>
      </c>
      <c r="AM87">
        <f>0</f>
        <v>0</v>
      </c>
      <c r="AN87">
        <f>0</f>
        <v>0</v>
      </c>
      <c r="AO87">
        <f>0</f>
        <v>0</v>
      </c>
      <c r="AP87">
        <f>0</f>
        <v>0</v>
      </c>
      <c r="AQ87">
        <f>0</f>
        <v>0</v>
      </c>
      <c r="AR87">
        <f>0</f>
        <v>0</v>
      </c>
      <c r="AS87" s="3">
        <f>0</f>
        <v>0</v>
      </c>
      <c r="AT87" s="3">
        <f>0</f>
        <v>0</v>
      </c>
      <c r="AU87" s="3">
        <v>0</v>
      </c>
      <c r="AV87" s="87">
        <v>8.0208333333333329E-3</v>
      </c>
      <c r="AW87">
        <v>51.948</v>
      </c>
    </row>
    <row r="88" spans="1:49" x14ac:dyDescent="0.45">
      <c r="A88" s="1" t="s">
        <v>123</v>
      </c>
      <c r="B88" s="1">
        <v>2025</v>
      </c>
      <c r="C88" s="17">
        <v>45730</v>
      </c>
      <c r="D88" s="1" t="s">
        <v>30</v>
      </c>
      <c r="E88" s="3" t="s">
        <v>126</v>
      </c>
      <c r="F88" s="3" t="s">
        <v>115</v>
      </c>
      <c r="G88" s="12">
        <f>(C88-VLOOKUP(E88,Riders!$A$2:$D$3499,4,FALSE))/365</f>
        <v>24.547945205479451</v>
      </c>
      <c r="H88" s="1">
        <v>19</v>
      </c>
      <c r="I88" s="3">
        <f>0</f>
        <v>0</v>
      </c>
      <c r="J88" s="3">
        <f>0</f>
        <v>0</v>
      </c>
      <c r="K88" s="3">
        <f>0</f>
        <v>0</v>
      </c>
      <c r="L88" s="3">
        <f>0</f>
        <v>0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3">
        <f>0</f>
        <v>0</v>
      </c>
      <c r="Y88" s="3">
        <f>0</f>
        <v>0</v>
      </c>
      <c r="Z88" s="3">
        <f>0</f>
        <v>0</v>
      </c>
      <c r="AA88" s="3">
        <f>0</f>
        <v>0</v>
      </c>
      <c r="AB88" s="3">
        <f>0</f>
        <v>0</v>
      </c>
      <c r="AC88" s="3">
        <f>0</f>
        <v>0</v>
      </c>
      <c r="AD88" s="3">
        <f>0</f>
        <v>0</v>
      </c>
      <c r="AE88" s="3">
        <f>0</f>
        <v>0</v>
      </c>
      <c r="AF88" s="3">
        <f>0</f>
        <v>0</v>
      </c>
      <c r="AG88" s="3">
        <f>0</f>
        <v>0</v>
      </c>
      <c r="AH88" s="3">
        <f>0</f>
        <v>0</v>
      </c>
      <c r="AI88">
        <f>0</f>
        <v>0</v>
      </c>
      <c r="AJ88">
        <f>0</f>
        <v>0</v>
      </c>
      <c r="AK88">
        <f>0</f>
        <v>0</v>
      </c>
      <c r="AL88">
        <f>0</f>
        <v>0</v>
      </c>
      <c r="AM88">
        <f>0</f>
        <v>0</v>
      </c>
      <c r="AN88">
        <f>0</f>
        <v>0</v>
      </c>
      <c r="AO88">
        <f>0</f>
        <v>0</v>
      </c>
      <c r="AP88">
        <f>0</f>
        <v>0</v>
      </c>
      <c r="AQ88">
        <f>0</f>
        <v>0</v>
      </c>
      <c r="AR88">
        <f>0</f>
        <v>0</v>
      </c>
      <c r="AS88" s="3">
        <f>0</f>
        <v>0</v>
      </c>
      <c r="AT88" s="3">
        <f>0</f>
        <v>0</v>
      </c>
      <c r="AU88" s="3">
        <v>0</v>
      </c>
      <c r="AV88" s="87">
        <v>8.0208333333333329E-3</v>
      </c>
      <c r="AW88">
        <v>51.948</v>
      </c>
    </row>
    <row r="89" spans="1:49" x14ac:dyDescent="0.45">
      <c r="A89" s="1" t="s">
        <v>123</v>
      </c>
      <c r="B89" s="1">
        <v>2025</v>
      </c>
      <c r="C89" s="17">
        <v>45730</v>
      </c>
      <c r="D89" s="1" t="s">
        <v>30</v>
      </c>
      <c r="E89" s="3" t="s">
        <v>209</v>
      </c>
      <c r="F89" s="3" t="s">
        <v>43</v>
      </c>
      <c r="G89" s="12">
        <f>(C89-VLOOKUP(E89,Riders!$A$2:$D$3499,4,FALSE))/365</f>
        <v>30.958904109589042</v>
      </c>
      <c r="H89" s="1">
        <v>20</v>
      </c>
      <c r="I89" s="3">
        <f>0</f>
        <v>0</v>
      </c>
      <c r="J89" s="3">
        <f>0</f>
        <v>0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f>0</f>
        <v>0</v>
      </c>
      <c r="X89" s="3">
        <f>0</f>
        <v>0</v>
      </c>
      <c r="Y89" s="3">
        <f>0</f>
        <v>0</v>
      </c>
      <c r="Z89" s="3">
        <f>0</f>
        <v>0</v>
      </c>
      <c r="AA89" s="3">
        <f>0</f>
        <v>0</v>
      </c>
      <c r="AB89" s="3">
        <f>0</f>
        <v>0</v>
      </c>
      <c r="AC89" s="3">
        <f>0</f>
        <v>0</v>
      </c>
      <c r="AD89" s="3">
        <f>0</f>
        <v>0</v>
      </c>
      <c r="AE89" s="3">
        <f>0</f>
        <v>0</v>
      </c>
      <c r="AF89" s="3">
        <f>0</f>
        <v>0</v>
      </c>
      <c r="AG89" s="3">
        <f>0</f>
        <v>0</v>
      </c>
      <c r="AH89" s="3">
        <f>0</f>
        <v>0</v>
      </c>
      <c r="AI89">
        <f>0</f>
        <v>0</v>
      </c>
      <c r="AJ89">
        <f>0</f>
        <v>0</v>
      </c>
      <c r="AK89">
        <f>0</f>
        <v>0</v>
      </c>
      <c r="AL89">
        <f>0</f>
        <v>0</v>
      </c>
      <c r="AM89">
        <f>0</f>
        <v>0</v>
      </c>
      <c r="AN89">
        <f>0</f>
        <v>0</v>
      </c>
      <c r="AO89">
        <f>0</f>
        <v>0</v>
      </c>
      <c r="AP89">
        <f>0</f>
        <v>0</v>
      </c>
      <c r="AQ89">
        <f>0</f>
        <v>0</v>
      </c>
      <c r="AR89">
        <f>0</f>
        <v>0</v>
      </c>
      <c r="AS89" s="3">
        <f>0</f>
        <v>0</v>
      </c>
      <c r="AT89" s="3">
        <f>0</f>
        <v>0</v>
      </c>
      <c r="AU89" s="3">
        <v>0</v>
      </c>
      <c r="AV89" s="87">
        <v>8.0208333333333329E-3</v>
      </c>
      <c r="AW89">
        <v>51.948</v>
      </c>
    </row>
    <row r="90" spans="1:49" x14ac:dyDescent="0.45">
      <c r="A90" s="1" t="s">
        <v>123</v>
      </c>
      <c r="B90" s="1">
        <v>2025</v>
      </c>
      <c r="C90" s="17">
        <v>45730</v>
      </c>
      <c r="D90" s="1" t="s">
        <v>30</v>
      </c>
      <c r="E90" s="3" t="s">
        <v>72</v>
      </c>
      <c r="F90" s="3" t="s">
        <v>73</v>
      </c>
      <c r="G90" s="12">
        <f>(C90-VLOOKUP(E90,Riders!$A$2:$D$3499,4,FALSE))/365</f>
        <v>26.638356164383563</v>
      </c>
      <c r="H90" s="1">
        <v>21</v>
      </c>
      <c r="I90" s="3">
        <f>0</f>
        <v>0</v>
      </c>
      <c r="J90" s="3">
        <f>0</f>
        <v>0</v>
      </c>
      <c r="K90" s="3">
        <f>0</f>
        <v>0</v>
      </c>
      <c r="L90" s="3">
        <f>0</f>
        <v>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f>0</f>
        <v>0</v>
      </c>
      <c r="X90" s="3">
        <f>0</f>
        <v>0</v>
      </c>
      <c r="Y90" s="3">
        <f>0</f>
        <v>0</v>
      </c>
      <c r="Z90" s="3">
        <f>0</f>
        <v>0</v>
      </c>
      <c r="AA90" s="3">
        <f>0</f>
        <v>0</v>
      </c>
      <c r="AB90" s="3">
        <f>0</f>
        <v>0</v>
      </c>
      <c r="AC90" s="3">
        <f>0</f>
        <v>0</v>
      </c>
      <c r="AD90" s="3">
        <f>0</f>
        <v>0</v>
      </c>
      <c r="AE90" s="3">
        <f>0</f>
        <v>0</v>
      </c>
      <c r="AF90" s="3">
        <f>0</f>
        <v>0</v>
      </c>
      <c r="AG90" s="3">
        <f>0</f>
        <v>0</v>
      </c>
      <c r="AH90" s="3">
        <f>0</f>
        <v>0</v>
      </c>
      <c r="AI90">
        <f>0</f>
        <v>0</v>
      </c>
      <c r="AJ90">
        <f>0</f>
        <v>0</v>
      </c>
      <c r="AK90">
        <f>0</f>
        <v>0</v>
      </c>
      <c r="AL90">
        <f>0</f>
        <v>0</v>
      </c>
      <c r="AM90">
        <f>0</f>
        <v>0</v>
      </c>
      <c r="AN90">
        <f>0</f>
        <v>0</v>
      </c>
      <c r="AO90">
        <f>0</f>
        <v>0</v>
      </c>
      <c r="AP90">
        <f>0</f>
        <v>0</v>
      </c>
      <c r="AQ90">
        <f>0</f>
        <v>0</v>
      </c>
      <c r="AR90">
        <f>0</f>
        <v>0</v>
      </c>
      <c r="AS90" s="3">
        <f>0</f>
        <v>0</v>
      </c>
      <c r="AT90" s="3">
        <f>0</f>
        <v>0</v>
      </c>
      <c r="AU90" s="3">
        <v>0</v>
      </c>
      <c r="AV90" s="87">
        <v>8.0208333333333329E-3</v>
      </c>
      <c r="AW90">
        <v>51.948</v>
      </c>
    </row>
    <row r="91" spans="1:49" x14ac:dyDescent="0.45">
      <c r="A91" s="1" t="s">
        <v>123</v>
      </c>
      <c r="B91" s="1">
        <v>2025</v>
      </c>
      <c r="C91" s="17">
        <v>45730</v>
      </c>
      <c r="D91" s="1" t="s">
        <v>30</v>
      </c>
      <c r="E91" s="3" t="s">
        <v>2171</v>
      </c>
      <c r="F91" s="3" t="s">
        <v>52</v>
      </c>
      <c r="G91" s="12">
        <f>(C91-VLOOKUP(E91,Riders!$A$2:$D$3499,4,FALSE))/365</f>
        <v>20.912328767123288</v>
      </c>
      <c r="H91" s="1">
        <v>22</v>
      </c>
      <c r="I91" s="3">
        <f>0</f>
        <v>0</v>
      </c>
      <c r="J91" s="3">
        <f>0</f>
        <v>0</v>
      </c>
      <c r="K91" s="3">
        <f>0</f>
        <v>0</v>
      </c>
      <c r="L91" s="3">
        <f>0</f>
        <v>0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3">
        <f>0</f>
        <v>0</v>
      </c>
      <c r="Y91" s="3">
        <f>0</f>
        <v>0</v>
      </c>
      <c r="Z91" s="3">
        <f>0</f>
        <v>0</v>
      </c>
      <c r="AA91" s="3">
        <f>0</f>
        <v>0</v>
      </c>
      <c r="AB91" s="3">
        <f>0</f>
        <v>0</v>
      </c>
      <c r="AC91" s="3">
        <f>0</f>
        <v>0</v>
      </c>
      <c r="AD91" s="3">
        <f>0</f>
        <v>0</v>
      </c>
      <c r="AE91" s="3">
        <f>0</f>
        <v>0</v>
      </c>
      <c r="AF91" s="3">
        <f>0</f>
        <v>0</v>
      </c>
      <c r="AG91" s="3">
        <f>0</f>
        <v>0</v>
      </c>
      <c r="AH91" s="3">
        <f>0</f>
        <v>0</v>
      </c>
      <c r="AI91">
        <f>0</f>
        <v>0</v>
      </c>
      <c r="AJ91">
        <f>0</f>
        <v>0</v>
      </c>
      <c r="AK91">
        <f>0</f>
        <v>0</v>
      </c>
      <c r="AL91">
        <f>0</f>
        <v>0</v>
      </c>
      <c r="AM91">
        <f>0</f>
        <v>0</v>
      </c>
      <c r="AN91">
        <f>0</f>
        <v>0</v>
      </c>
      <c r="AO91">
        <f>0</f>
        <v>0</v>
      </c>
      <c r="AP91">
        <f>0</f>
        <v>0</v>
      </c>
      <c r="AQ91">
        <f>0</f>
        <v>0</v>
      </c>
      <c r="AR91">
        <f>0</f>
        <v>0</v>
      </c>
      <c r="AS91" s="3">
        <f>0</f>
        <v>0</v>
      </c>
      <c r="AT91" s="3">
        <f>0</f>
        <v>0</v>
      </c>
      <c r="AU91" s="3">
        <v>0</v>
      </c>
      <c r="AV91" s="87">
        <v>8.0208333333333329E-3</v>
      </c>
      <c r="AW91">
        <v>51.948</v>
      </c>
    </row>
    <row r="92" spans="1:49" x14ac:dyDescent="0.45">
      <c r="A92" s="1" t="s">
        <v>123</v>
      </c>
      <c r="B92" s="1">
        <v>2025</v>
      </c>
      <c r="C92" s="17">
        <v>45730</v>
      </c>
      <c r="D92" s="1" t="s">
        <v>30</v>
      </c>
      <c r="E92" s="3" t="s">
        <v>62</v>
      </c>
      <c r="F92" s="3" t="s">
        <v>64</v>
      </c>
      <c r="G92" s="12">
        <f>(C92-VLOOKUP(E92,Riders!$A$2:$D$3499,4,FALSE))/365</f>
        <v>21.035616438356165</v>
      </c>
      <c r="H92" s="1">
        <v>23</v>
      </c>
      <c r="I92" s="3">
        <f>0</f>
        <v>0</v>
      </c>
      <c r="J92" s="3">
        <f>0</f>
        <v>0</v>
      </c>
      <c r="K92" s="3">
        <f>0</f>
        <v>0</v>
      </c>
      <c r="L92" s="3">
        <f>0</f>
        <v>0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3">
        <f>0</f>
        <v>0</v>
      </c>
      <c r="Y92" s="3">
        <f>0</f>
        <v>0</v>
      </c>
      <c r="Z92" s="3">
        <f>0</f>
        <v>0</v>
      </c>
      <c r="AA92" s="3">
        <f>0</f>
        <v>0</v>
      </c>
      <c r="AB92" s="3">
        <f>0</f>
        <v>0</v>
      </c>
      <c r="AC92" s="3">
        <f>0</f>
        <v>0</v>
      </c>
      <c r="AD92" s="3">
        <f>0</f>
        <v>0</v>
      </c>
      <c r="AE92" s="3">
        <f>0</f>
        <v>0</v>
      </c>
      <c r="AF92" s="3">
        <f>0</f>
        <v>0</v>
      </c>
      <c r="AG92" s="3">
        <f>0</f>
        <v>0</v>
      </c>
      <c r="AH92" s="3">
        <f>0</f>
        <v>0</v>
      </c>
      <c r="AI92">
        <f>0</f>
        <v>0</v>
      </c>
      <c r="AJ92">
        <f>0</f>
        <v>0</v>
      </c>
      <c r="AK92">
        <f>0</f>
        <v>0</v>
      </c>
      <c r="AL92">
        <f>0</f>
        <v>0</v>
      </c>
      <c r="AM92">
        <f>0</f>
        <v>0</v>
      </c>
      <c r="AN92">
        <f>0</f>
        <v>0</v>
      </c>
      <c r="AO92">
        <f>0</f>
        <v>0</v>
      </c>
      <c r="AP92">
        <f>0</f>
        <v>0</v>
      </c>
      <c r="AQ92">
        <f>0</f>
        <v>0</v>
      </c>
      <c r="AR92">
        <f>0</f>
        <v>0</v>
      </c>
      <c r="AS92" s="3">
        <f>0</f>
        <v>0</v>
      </c>
      <c r="AT92" s="3">
        <f>0</f>
        <v>0</v>
      </c>
      <c r="AU92" s="3">
        <v>0</v>
      </c>
      <c r="AV92" s="87">
        <v>8.0208333333333329E-3</v>
      </c>
      <c r="AW92">
        <v>51.948</v>
      </c>
    </row>
    <row r="93" spans="1:49" x14ac:dyDescent="0.45">
      <c r="A93" s="1" t="s">
        <v>123</v>
      </c>
      <c r="B93" s="1">
        <v>2025</v>
      </c>
      <c r="C93" s="17">
        <v>45730</v>
      </c>
      <c r="D93" s="1" t="s">
        <v>30</v>
      </c>
      <c r="E93" s="3" t="s">
        <v>118</v>
      </c>
      <c r="F93" s="3" t="s">
        <v>96</v>
      </c>
      <c r="G93" s="12">
        <f>(C93-VLOOKUP(E93,Riders!$A$2:$D$3499,4,FALSE))/365</f>
        <v>22.665753424657535</v>
      </c>
      <c r="H93" s="1">
        <v>24</v>
      </c>
      <c r="I93" s="3">
        <f>0</f>
        <v>0</v>
      </c>
      <c r="J93" s="3">
        <f>0</f>
        <v>0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f>0</f>
        <v>0</v>
      </c>
      <c r="V93" s="3">
        <f>0</f>
        <v>0</v>
      </c>
      <c r="W93" s="3">
        <f>0</f>
        <v>0</v>
      </c>
      <c r="X93" s="3">
        <f>0</f>
        <v>0</v>
      </c>
      <c r="Y93" s="3">
        <f>0</f>
        <v>0</v>
      </c>
      <c r="Z93" s="3">
        <f>0</f>
        <v>0</v>
      </c>
      <c r="AA93" s="3">
        <f>0</f>
        <v>0</v>
      </c>
      <c r="AB93" s="3">
        <f>0</f>
        <v>0</v>
      </c>
      <c r="AC93" s="3">
        <f>0</f>
        <v>0</v>
      </c>
      <c r="AD93" s="3">
        <f>0</f>
        <v>0</v>
      </c>
      <c r="AE93" s="3">
        <f>0</f>
        <v>0</v>
      </c>
      <c r="AF93" s="3">
        <f>0</f>
        <v>0</v>
      </c>
      <c r="AG93" s="3">
        <f>0</f>
        <v>0</v>
      </c>
      <c r="AH93" s="3">
        <f>0</f>
        <v>0</v>
      </c>
      <c r="AI93">
        <f>0</f>
        <v>0</v>
      </c>
      <c r="AJ93">
        <f>0</f>
        <v>0</v>
      </c>
      <c r="AK93">
        <f>0</f>
        <v>0</v>
      </c>
      <c r="AL93">
        <f>0</f>
        <v>0</v>
      </c>
      <c r="AM93">
        <f>0</f>
        <v>0</v>
      </c>
      <c r="AN93">
        <f>0</f>
        <v>0</v>
      </c>
      <c r="AO93">
        <f>0</f>
        <v>0</v>
      </c>
      <c r="AP93">
        <f>0</f>
        <v>0</v>
      </c>
      <c r="AQ93">
        <f>0</f>
        <v>0</v>
      </c>
      <c r="AR93">
        <f>0</f>
        <v>0</v>
      </c>
      <c r="AS93" s="3">
        <f>0</f>
        <v>0</v>
      </c>
      <c r="AT93" s="3">
        <f>0</f>
        <v>0</v>
      </c>
      <c r="AU93" s="3">
        <v>0</v>
      </c>
      <c r="AV93" s="87">
        <v>8.0208333333333329E-3</v>
      </c>
      <c r="AW93">
        <v>51.948</v>
      </c>
    </row>
    <row r="94" spans="1:49" x14ac:dyDescent="0.45">
      <c r="A94" s="4" t="s">
        <v>132</v>
      </c>
      <c r="B94" s="4">
        <v>2025</v>
      </c>
      <c r="C94" s="5">
        <v>45700</v>
      </c>
      <c r="D94" s="4" t="s">
        <v>133</v>
      </c>
      <c r="E94" s="4" t="s">
        <v>4728</v>
      </c>
      <c r="F94" s="4" t="s">
        <v>2347</v>
      </c>
      <c r="G94" s="12">
        <f>(C94-VLOOKUP(E94,Riders!$A$2:$D$3499,4,FALSE))/365</f>
        <v>32.482191780821921</v>
      </c>
      <c r="H94" s="4">
        <v>1</v>
      </c>
      <c r="I94" s="4">
        <f>0</f>
        <v>0</v>
      </c>
      <c r="J94" s="4">
        <f>0</f>
        <v>0</v>
      </c>
      <c r="K94" s="4">
        <f>0</f>
        <v>0</v>
      </c>
      <c r="L94" s="4">
        <f>0</f>
        <v>0</v>
      </c>
      <c r="M94" s="4">
        <f>0</f>
        <v>0</v>
      </c>
      <c r="N94" s="4">
        <f>0</f>
        <v>0</v>
      </c>
      <c r="O94" s="4">
        <f>0</f>
        <v>0</v>
      </c>
      <c r="P94" s="4">
        <f>0</f>
        <v>0</v>
      </c>
      <c r="Q94" s="4">
        <f>0</f>
        <v>0</v>
      </c>
      <c r="R94" s="4">
        <v>1</v>
      </c>
      <c r="S94" s="4">
        <f>0</f>
        <v>0</v>
      </c>
      <c r="T94" s="4">
        <v>1</v>
      </c>
      <c r="U94" s="4">
        <f>0</f>
        <v>0</v>
      </c>
      <c r="V94" s="4">
        <f>0</f>
        <v>0</v>
      </c>
      <c r="W94" s="4">
        <f>0</f>
        <v>0</v>
      </c>
      <c r="X94" s="4">
        <f>0</f>
        <v>0</v>
      </c>
      <c r="Y94" s="4">
        <f>0</f>
        <v>0</v>
      </c>
      <c r="Z94" s="4">
        <f>0</f>
        <v>0</v>
      </c>
      <c r="AA94" s="4">
        <f>0</f>
        <v>0</v>
      </c>
      <c r="AB94" s="4">
        <f>0</f>
        <v>0</v>
      </c>
      <c r="AC94" s="4">
        <f>0</f>
        <v>0</v>
      </c>
      <c r="AD94" s="4">
        <f>0</f>
        <v>0</v>
      </c>
      <c r="AE94" s="4">
        <f>0</f>
        <v>0</v>
      </c>
      <c r="AF94" s="4">
        <f>0</f>
        <v>0</v>
      </c>
      <c r="AG94" s="4">
        <f>0</f>
        <v>0</v>
      </c>
      <c r="AH94" s="4">
        <f>0</f>
        <v>0</v>
      </c>
      <c r="AI94" s="45">
        <f>0</f>
        <v>0</v>
      </c>
      <c r="AJ94" s="45">
        <f>0</f>
        <v>0</v>
      </c>
      <c r="AK94" s="45">
        <f>0</f>
        <v>0</v>
      </c>
      <c r="AL94" s="45">
        <f>0</f>
        <v>0</v>
      </c>
      <c r="AM94" s="45">
        <f>0</f>
        <v>0</v>
      </c>
      <c r="AN94" s="45">
        <v>1</v>
      </c>
      <c r="AO94" s="45">
        <f>0</f>
        <v>0</v>
      </c>
      <c r="AP94" s="45">
        <f>0</f>
        <v>0</v>
      </c>
      <c r="AQ94" s="45">
        <f>0</f>
        <v>0</v>
      </c>
      <c r="AR94" s="45">
        <f>0</f>
        <v>0</v>
      </c>
      <c r="AS94" s="4">
        <v>40</v>
      </c>
      <c r="AT94" s="4">
        <f>0</f>
        <v>0</v>
      </c>
      <c r="AU94" s="4">
        <v>43</v>
      </c>
      <c r="AV94" s="117">
        <v>0.45624999999999999</v>
      </c>
      <c r="AW94" s="45">
        <v>54.795000000000002</v>
      </c>
    </row>
    <row r="95" spans="1:49" x14ac:dyDescent="0.45">
      <c r="A95" s="4" t="s">
        <v>132</v>
      </c>
      <c r="B95" s="4">
        <v>2025</v>
      </c>
      <c r="C95" s="5">
        <v>45700</v>
      </c>
      <c r="D95" s="4" t="s">
        <v>133</v>
      </c>
      <c r="E95" s="4" t="s">
        <v>2593</v>
      </c>
      <c r="F95" s="4" t="s">
        <v>2334</v>
      </c>
      <c r="G95" s="12">
        <f>(C95-VLOOKUP(E95,Riders!$A$2:$D$3499,4,FALSE))/365</f>
        <v>26.652054794520549</v>
      </c>
      <c r="H95" s="4">
        <v>2</v>
      </c>
      <c r="I95" s="4">
        <v>1</v>
      </c>
      <c r="J95" s="4">
        <v>1</v>
      </c>
      <c r="K95" s="4">
        <v>1</v>
      </c>
      <c r="L95" s="4">
        <v>1</v>
      </c>
      <c r="M95" s="4">
        <v>1</v>
      </c>
      <c r="N95" s="4">
        <v>1</v>
      </c>
      <c r="O95" s="4">
        <v>1</v>
      </c>
      <c r="P95" s="4">
        <v>1</v>
      </c>
      <c r="Q95" s="4">
        <v>1</v>
      </c>
      <c r="R95" s="4">
        <f>0</f>
        <v>0</v>
      </c>
      <c r="S95" s="4">
        <f>0</f>
        <v>0</v>
      </c>
      <c r="T95" s="4">
        <f>0</f>
        <v>0</v>
      </c>
      <c r="U95" s="4">
        <f>0</f>
        <v>0</v>
      </c>
      <c r="V95" s="4">
        <f>0</f>
        <v>0</v>
      </c>
      <c r="W95" s="4">
        <f>0</f>
        <v>0</v>
      </c>
      <c r="X95" s="4">
        <f>0</f>
        <v>0</v>
      </c>
      <c r="Y95" s="4">
        <f>0</f>
        <v>0</v>
      </c>
      <c r="Z95" s="4">
        <f>0</f>
        <v>0</v>
      </c>
      <c r="AA95" s="4">
        <f>0</f>
        <v>0</v>
      </c>
      <c r="AB95" s="4">
        <f>0</f>
        <v>0</v>
      </c>
      <c r="AC95" s="4">
        <f>0</f>
        <v>0</v>
      </c>
      <c r="AD95" s="4">
        <f>0</f>
        <v>0</v>
      </c>
      <c r="AE95" s="4">
        <f>0</f>
        <v>0</v>
      </c>
      <c r="AF95" s="4">
        <f>0</f>
        <v>0</v>
      </c>
      <c r="AG95" s="4">
        <f>0</f>
        <v>0</v>
      </c>
      <c r="AH95" s="4">
        <f>0</f>
        <v>0</v>
      </c>
      <c r="AI95" s="45">
        <f>0</f>
        <v>0</v>
      </c>
      <c r="AJ95" s="45">
        <f>0</f>
        <v>0</v>
      </c>
      <c r="AK95" s="45">
        <f>0</f>
        <v>0</v>
      </c>
      <c r="AL95" s="45">
        <f>0</f>
        <v>0</v>
      </c>
      <c r="AM95" s="45">
        <f>0</f>
        <v>0</v>
      </c>
      <c r="AN95" s="45">
        <f>0</f>
        <v>0</v>
      </c>
      <c r="AO95" s="45">
        <f>0</f>
        <v>0</v>
      </c>
      <c r="AP95" s="45">
        <f>0</f>
        <v>0</v>
      </c>
      <c r="AQ95" s="45">
        <f>0</f>
        <v>0</v>
      </c>
      <c r="AR95" s="45">
        <f>0</f>
        <v>0</v>
      </c>
      <c r="AS95" s="4">
        <v>20</v>
      </c>
      <c r="AT95" s="4">
        <f>0</f>
        <v>0</v>
      </c>
      <c r="AU95" s="4">
        <v>29</v>
      </c>
      <c r="AV95" s="117">
        <v>0.45624999999999999</v>
      </c>
      <c r="AW95" s="45">
        <v>54.795000000000002</v>
      </c>
    </row>
    <row r="96" spans="1:49" x14ac:dyDescent="0.45">
      <c r="A96" s="4" t="s">
        <v>132</v>
      </c>
      <c r="B96" s="4">
        <v>2025</v>
      </c>
      <c r="C96" s="5">
        <v>45700</v>
      </c>
      <c r="D96" s="4" t="s">
        <v>133</v>
      </c>
      <c r="E96" s="4" t="s">
        <v>105</v>
      </c>
      <c r="F96" s="4" t="s">
        <v>52</v>
      </c>
      <c r="G96" s="12">
        <f>(C96-VLOOKUP(E96,Riders!$A$2:$D$3499,4,FALSE))/365</f>
        <v>24.509589041095889</v>
      </c>
      <c r="H96" s="4">
        <v>3</v>
      </c>
      <c r="I96" s="4">
        <f>0</f>
        <v>0</v>
      </c>
      <c r="J96" s="4">
        <f>0</f>
        <v>0</v>
      </c>
      <c r="K96" s="4">
        <f>0</f>
        <v>0</v>
      </c>
      <c r="L96" s="4">
        <f>0</f>
        <v>0</v>
      </c>
      <c r="M96" s="4">
        <f>0</f>
        <v>0</v>
      </c>
      <c r="N96" s="4">
        <f>0</f>
        <v>0</v>
      </c>
      <c r="O96" s="4">
        <f>0</f>
        <v>0</v>
      </c>
      <c r="P96" s="4">
        <f>0</f>
        <v>0</v>
      </c>
      <c r="Q96" s="4">
        <f>0</f>
        <v>0</v>
      </c>
      <c r="R96" s="4">
        <f>0</f>
        <v>0</v>
      </c>
      <c r="S96" s="4">
        <f>0</f>
        <v>0</v>
      </c>
      <c r="T96" s="4">
        <f>0</f>
        <v>0</v>
      </c>
      <c r="U96" s="4">
        <f>0</f>
        <v>0</v>
      </c>
      <c r="V96" s="4">
        <f>0</f>
        <v>0</v>
      </c>
      <c r="W96" s="4">
        <v>1</v>
      </c>
      <c r="X96" s="4">
        <f>0</f>
        <v>0</v>
      </c>
      <c r="Y96" s="4">
        <v>1</v>
      </c>
      <c r="Z96" s="4">
        <v>1</v>
      </c>
      <c r="AA96" s="4">
        <v>1</v>
      </c>
      <c r="AB96" s="4">
        <f>0</f>
        <v>0</v>
      </c>
      <c r="AC96" s="4">
        <v>1</v>
      </c>
      <c r="AD96" s="4">
        <v>1</v>
      </c>
      <c r="AE96" s="4">
        <v>1</v>
      </c>
      <c r="AF96" s="4">
        <v>1</v>
      </c>
      <c r="AG96" s="4">
        <f>0</f>
        <v>0</v>
      </c>
      <c r="AH96" s="4">
        <f>0</f>
        <v>0</v>
      </c>
      <c r="AI96" s="45">
        <f>0</f>
        <v>0</v>
      </c>
      <c r="AJ96" s="45">
        <f>0</f>
        <v>0</v>
      </c>
      <c r="AK96" s="45">
        <f>0</f>
        <v>0</v>
      </c>
      <c r="AL96" s="45">
        <f>0</f>
        <v>0</v>
      </c>
      <c r="AM96" s="45">
        <f>0</f>
        <v>0</v>
      </c>
      <c r="AN96" s="45">
        <f>0</f>
        <v>0</v>
      </c>
      <c r="AO96" s="45">
        <f>0</f>
        <v>0</v>
      </c>
      <c r="AP96" s="45">
        <f>0</f>
        <v>0</v>
      </c>
      <c r="AQ96" s="45">
        <f>0</f>
        <v>0</v>
      </c>
      <c r="AR96" s="45">
        <f>0</f>
        <v>0</v>
      </c>
      <c r="AS96" s="4">
        <v>20</v>
      </c>
      <c r="AT96" s="4">
        <f>0</f>
        <v>0</v>
      </c>
      <c r="AU96" s="4">
        <v>28</v>
      </c>
      <c r="AV96" s="117">
        <v>0.45624999999999999</v>
      </c>
      <c r="AW96" s="45">
        <v>54.795000000000002</v>
      </c>
    </row>
    <row r="97" spans="1:49" x14ac:dyDescent="0.45">
      <c r="A97" s="4" t="s">
        <v>132</v>
      </c>
      <c r="B97" s="4">
        <v>2025</v>
      </c>
      <c r="C97" s="5">
        <v>45700</v>
      </c>
      <c r="D97" s="4" t="s">
        <v>133</v>
      </c>
      <c r="E97" s="4" t="s">
        <v>81</v>
      </c>
      <c r="F97" s="4" t="s">
        <v>83</v>
      </c>
      <c r="G97" s="12">
        <f>(C97-VLOOKUP(E97,Riders!$A$2:$D$3499,4,FALSE))/365</f>
        <v>28.742465753424657</v>
      </c>
      <c r="H97" s="4">
        <v>4</v>
      </c>
      <c r="I97" s="4">
        <f>0</f>
        <v>0</v>
      </c>
      <c r="J97" s="4">
        <f>0</f>
        <v>0</v>
      </c>
      <c r="K97" s="4">
        <f>0</f>
        <v>0</v>
      </c>
      <c r="L97" s="4">
        <f>0</f>
        <v>0</v>
      </c>
      <c r="M97" s="4">
        <f>0</f>
        <v>0</v>
      </c>
      <c r="N97" s="4">
        <f>0</f>
        <v>0</v>
      </c>
      <c r="O97" s="4">
        <f>0</f>
        <v>0</v>
      </c>
      <c r="P97" s="4">
        <f>0</f>
        <v>0</v>
      </c>
      <c r="Q97" s="4">
        <f>0</f>
        <v>0</v>
      </c>
      <c r="R97" s="4">
        <f>0</f>
        <v>0</v>
      </c>
      <c r="S97" s="4">
        <f>0</f>
        <v>0</v>
      </c>
      <c r="T97" s="4">
        <f>0</f>
        <v>0</v>
      </c>
      <c r="U97" s="4">
        <f>0</f>
        <v>0</v>
      </c>
      <c r="V97" s="4">
        <f>0</f>
        <v>0</v>
      </c>
      <c r="W97" s="4">
        <f>0</f>
        <v>0</v>
      </c>
      <c r="X97" s="4">
        <f>0</f>
        <v>0</v>
      </c>
      <c r="Y97" s="4">
        <f>0</f>
        <v>0</v>
      </c>
      <c r="Z97" s="4">
        <f>0</f>
        <v>0</v>
      </c>
      <c r="AA97" s="4">
        <f>0</f>
        <v>0</v>
      </c>
      <c r="AB97" s="4">
        <f>0</f>
        <v>0</v>
      </c>
      <c r="AC97" s="4">
        <f>0</f>
        <v>0</v>
      </c>
      <c r="AD97" s="4">
        <f>0</f>
        <v>0</v>
      </c>
      <c r="AE97" s="4">
        <f>0</f>
        <v>0</v>
      </c>
      <c r="AF97" s="4">
        <f>0</f>
        <v>0</v>
      </c>
      <c r="AG97" s="4">
        <f>0</f>
        <v>0</v>
      </c>
      <c r="AH97" s="4">
        <f>0</f>
        <v>0</v>
      </c>
      <c r="AI97" s="45">
        <f>0</f>
        <v>0</v>
      </c>
      <c r="AJ97" s="45">
        <f>0</f>
        <v>0</v>
      </c>
      <c r="AK97" s="45">
        <f>0</f>
        <v>0</v>
      </c>
      <c r="AL97" s="45">
        <f>0</f>
        <v>0</v>
      </c>
      <c r="AM97" s="45">
        <f>0</f>
        <v>0</v>
      </c>
      <c r="AN97" s="45">
        <f>0</f>
        <v>0</v>
      </c>
      <c r="AO97" s="45">
        <v>1</v>
      </c>
      <c r="AP97" s="45">
        <v>1</v>
      </c>
      <c r="AQ97" s="45">
        <v>1</v>
      </c>
      <c r="AR97" s="45">
        <v>1</v>
      </c>
      <c r="AS97" s="4">
        <v>20</v>
      </c>
      <c r="AT97" s="4">
        <f>0</f>
        <v>0</v>
      </c>
      <c r="AU97" s="4">
        <v>24</v>
      </c>
      <c r="AV97" s="117">
        <v>0.45624999999999999</v>
      </c>
      <c r="AW97" s="45">
        <v>54.795000000000002</v>
      </c>
    </row>
    <row r="98" spans="1:49" x14ac:dyDescent="0.45">
      <c r="A98" s="4" t="s">
        <v>132</v>
      </c>
      <c r="B98" s="4">
        <v>2025</v>
      </c>
      <c r="C98" s="5">
        <v>45700</v>
      </c>
      <c r="D98" s="4" t="s">
        <v>133</v>
      </c>
      <c r="E98" s="4" t="s">
        <v>78</v>
      </c>
      <c r="F98" s="4" t="s">
        <v>79</v>
      </c>
      <c r="G98" s="12">
        <f>(C98-VLOOKUP(E98,Riders!$A$2:$D$3499,4,FALSE))/365</f>
        <v>21.794520547945204</v>
      </c>
      <c r="H98" s="4">
        <v>5</v>
      </c>
      <c r="I98" s="4">
        <f>0</f>
        <v>0</v>
      </c>
      <c r="J98" s="4">
        <f>0</f>
        <v>0</v>
      </c>
      <c r="K98" s="4">
        <f>0</f>
        <v>0</v>
      </c>
      <c r="L98" s="4">
        <f>0</f>
        <v>0</v>
      </c>
      <c r="M98" s="4">
        <f>0</f>
        <v>0</v>
      </c>
      <c r="N98" s="4">
        <f>0</f>
        <v>0</v>
      </c>
      <c r="O98" s="4">
        <f>0</f>
        <v>0</v>
      </c>
      <c r="P98" s="4">
        <f>0</f>
        <v>0</v>
      </c>
      <c r="Q98" s="4">
        <f>0</f>
        <v>0</v>
      </c>
      <c r="R98" s="4">
        <f>0</f>
        <v>0</v>
      </c>
      <c r="S98" s="4">
        <f>0</f>
        <v>0</v>
      </c>
      <c r="T98" s="4">
        <f>0</f>
        <v>0</v>
      </c>
      <c r="U98" s="4">
        <f>0</f>
        <v>0</v>
      </c>
      <c r="V98" s="4">
        <f>0</f>
        <v>0</v>
      </c>
      <c r="W98" s="4">
        <f>0</f>
        <v>0</v>
      </c>
      <c r="X98" s="4">
        <f>0</f>
        <v>0</v>
      </c>
      <c r="Y98" s="4">
        <f>0</f>
        <v>0</v>
      </c>
      <c r="Z98" s="4">
        <f>0</f>
        <v>0</v>
      </c>
      <c r="AA98" s="4">
        <f>0</f>
        <v>0</v>
      </c>
      <c r="AB98" s="4">
        <f>0</f>
        <v>0</v>
      </c>
      <c r="AC98" s="4">
        <f>0</f>
        <v>0</v>
      </c>
      <c r="AD98" s="4">
        <f>0</f>
        <v>0</v>
      </c>
      <c r="AE98" s="4">
        <f>0</f>
        <v>0</v>
      </c>
      <c r="AF98" s="4">
        <f>0</f>
        <v>0</v>
      </c>
      <c r="AG98" s="4">
        <f>0</f>
        <v>0</v>
      </c>
      <c r="AH98" s="4">
        <f>0</f>
        <v>0</v>
      </c>
      <c r="AI98" s="45">
        <v>1</v>
      </c>
      <c r="AJ98" s="45">
        <v>1</v>
      </c>
      <c r="AK98" s="45">
        <v>1</v>
      </c>
      <c r="AL98" s="45">
        <f>0</f>
        <v>0</v>
      </c>
      <c r="AM98" s="45">
        <v>1</v>
      </c>
      <c r="AN98" s="45">
        <f>0</f>
        <v>0</v>
      </c>
      <c r="AO98" s="45">
        <f>0</f>
        <v>0</v>
      </c>
      <c r="AP98" s="45">
        <f>0</f>
        <v>0</v>
      </c>
      <c r="AQ98" s="45">
        <f>0</f>
        <v>0</v>
      </c>
      <c r="AR98" s="45">
        <f>0</f>
        <v>0</v>
      </c>
      <c r="AS98" s="4">
        <v>20</v>
      </c>
      <c r="AT98" s="4">
        <f>0</f>
        <v>0</v>
      </c>
      <c r="AU98" s="4">
        <v>24</v>
      </c>
      <c r="AV98" s="117">
        <v>0.45624999999999999</v>
      </c>
      <c r="AW98" s="45">
        <v>54.795000000000002</v>
      </c>
    </row>
    <row r="99" spans="1:49" x14ac:dyDescent="0.45">
      <c r="A99" s="4" t="s">
        <v>132</v>
      </c>
      <c r="B99" s="4">
        <v>2025</v>
      </c>
      <c r="C99" s="5">
        <v>45700</v>
      </c>
      <c r="D99" s="4" t="s">
        <v>133</v>
      </c>
      <c r="E99" s="4" t="s">
        <v>87</v>
      </c>
      <c r="F99" s="4" t="s">
        <v>88</v>
      </c>
      <c r="G99" s="12">
        <f>(C99-VLOOKUP(E99,Riders!$A$2:$D$3499,4,FALSE))/365</f>
        <v>25.635616438356163</v>
      </c>
      <c r="H99" s="4">
        <v>6</v>
      </c>
      <c r="I99" s="4">
        <f>0</f>
        <v>0</v>
      </c>
      <c r="J99" s="4">
        <f>0</f>
        <v>0</v>
      </c>
      <c r="K99" s="4">
        <f>0</f>
        <v>0</v>
      </c>
      <c r="L99" s="4">
        <f>0</f>
        <v>0</v>
      </c>
      <c r="M99" s="4">
        <f>0</f>
        <v>0</v>
      </c>
      <c r="N99" s="4">
        <f>0</f>
        <v>0</v>
      </c>
      <c r="O99" s="4">
        <f>0</f>
        <v>0</v>
      </c>
      <c r="P99" s="4">
        <f>0</f>
        <v>0</v>
      </c>
      <c r="Q99" s="4">
        <f>0</f>
        <v>0</v>
      </c>
      <c r="R99" s="4">
        <f>0</f>
        <v>0</v>
      </c>
      <c r="S99" s="4">
        <f>0</f>
        <v>0</v>
      </c>
      <c r="T99" s="4">
        <f>0</f>
        <v>0</v>
      </c>
      <c r="U99" s="4">
        <f>0</f>
        <v>0</v>
      </c>
      <c r="V99" s="4">
        <v>1</v>
      </c>
      <c r="W99" s="4">
        <f>0</f>
        <v>0</v>
      </c>
      <c r="X99" s="4">
        <f>0</f>
        <v>0</v>
      </c>
      <c r="Y99" s="4">
        <f>0</f>
        <v>0</v>
      </c>
      <c r="Z99" s="4">
        <f>0</f>
        <v>0</v>
      </c>
      <c r="AA99" s="4">
        <f>0</f>
        <v>0</v>
      </c>
      <c r="AB99" s="4">
        <v>1</v>
      </c>
      <c r="AC99" s="4">
        <f>0</f>
        <v>0</v>
      </c>
      <c r="AD99" s="4">
        <f>0</f>
        <v>0</v>
      </c>
      <c r="AE99" s="4">
        <f>0</f>
        <v>0</v>
      </c>
      <c r="AF99" s="4">
        <f>0</f>
        <v>0</v>
      </c>
      <c r="AG99" s="4">
        <f>0</f>
        <v>0</v>
      </c>
      <c r="AH99" s="4">
        <f>0</f>
        <v>0</v>
      </c>
      <c r="AI99" s="45">
        <f>0</f>
        <v>0</v>
      </c>
      <c r="AJ99" s="45">
        <f>0</f>
        <v>0</v>
      </c>
      <c r="AK99" s="45">
        <f>0</f>
        <v>0</v>
      </c>
      <c r="AL99" s="45">
        <f>0</f>
        <v>0</v>
      </c>
      <c r="AM99" s="45">
        <f>0</f>
        <v>0</v>
      </c>
      <c r="AN99" s="45">
        <f>0</f>
        <v>0</v>
      </c>
      <c r="AO99" s="45">
        <f>0</f>
        <v>0</v>
      </c>
      <c r="AP99" s="45">
        <f>0</f>
        <v>0</v>
      </c>
      <c r="AQ99" s="45">
        <f>0</f>
        <v>0</v>
      </c>
      <c r="AR99" s="45">
        <f>0</f>
        <v>0</v>
      </c>
      <c r="AS99" s="4">
        <v>20</v>
      </c>
      <c r="AT99" s="4">
        <f>0</f>
        <v>0</v>
      </c>
      <c r="AU99" s="4">
        <v>22</v>
      </c>
      <c r="AV99" s="117">
        <v>0.45624999999999999</v>
      </c>
      <c r="AW99" s="45">
        <v>54.795000000000002</v>
      </c>
    </row>
    <row r="100" spans="1:49" x14ac:dyDescent="0.45">
      <c r="A100" s="4" t="s">
        <v>132</v>
      </c>
      <c r="B100" s="4">
        <v>2025</v>
      </c>
      <c r="C100" s="5">
        <v>45700</v>
      </c>
      <c r="D100" s="4" t="s">
        <v>133</v>
      </c>
      <c r="E100" s="4" t="s">
        <v>84</v>
      </c>
      <c r="F100" s="4" t="s">
        <v>61</v>
      </c>
      <c r="G100" s="12">
        <f>(C100-VLOOKUP(E100,Riders!$A$2:$D$3499,4,FALSE))/365</f>
        <v>25.657534246575342</v>
      </c>
      <c r="H100" s="4">
        <v>7</v>
      </c>
      <c r="I100" s="4">
        <f>0</f>
        <v>0</v>
      </c>
      <c r="J100" s="4">
        <f>0</f>
        <v>0</v>
      </c>
      <c r="K100" s="4">
        <f>0</f>
        <v>0</v>
      </c>
      <c r="L100" s="4">
        <f>0</f>
        <v>0</v>
      </c>
      <c r="M100" s="4">
        <f>0</f>
        <v>0</v>
      </c>
      <c r="N100" s="4">
        <f>0</f>
        <v>0</v>
      </c>
      <c r="O100" s="4">
        <f>0</f>
        <v>0</v>
      </c>
      <c r="P100" s="4">
        <f>0</f>
        <v>0</v>
      </c>
      <c r="Q100" s="4">
        <f>0</f>
        <v>0</v>
      </c>
      <c r="R100" s="4">
        <f>0</f>
        <v>0</v>
      </c>
      <c r="S100" s="4">
        <f>0</f>
        <v>0</v>
      </c>
      <c r="T100" s="4">
        <f>0</f>
        <v>0</v>
      </c>
      <c r="U100" s="4">
        <f>0</f>
        <v>0</v>
      </c>
      <c r="V100" s="4">
        <f>0</f>
        <v>0</v>
      </c>
      <c r="W100" s="4">
        <f>0</f>
        <v>0</v>
      </c>
      <c r="X100" s="4">
        <f>0</f>
        <v>0</v>
      </c>
      <c r="Y100" s="4">
        <f>0</f>
        <v>0</v>
      </c>
      <c r="Z100" s="4">
        <f>0</f>
        <v>0</v>
      </c>
      <c r="AA100" s="4">
        <f>0</f>
        <v>0</v>
      </c>
      <c r="AB100" s="4">
        <f>0</f>
        <v>0</v>
      </c>
      <c r="AC100" s="4">
        <f>0</f>
        <v>0</v>
      </c>
      <c r="AD100" s="4">
        <f>0</f>
        <v>0</v>
      </c>
      <c r="AE100" s="4">
        <f>0</f>
        <v>0</v>
      </c>
      <c r="AF100" s="4">
        <f>0</f>
        <v>0</v>
      </c>
      <c r="AG100" s="4">
        <v>1</v>
      </c>
      <c r="AH100" s="4">
        <f>0</f>
        <v>0</v>
      </c>
      <c r="AI100" s="45">
        <f>0</f>
        <v>0</v>
      </c>
      <c r="AJ100" s="45">
        <f>0</f>
        <v>0</v>
      </c>
      <c r="AK100" s="45">
        <f>0</f>
        <v>0</v>
      </c>
      <c r="AL100" s="45">
        <f>0</f>
        <v>0</v>
      </c>
      <c r="AM100" s="45">
        <f>0</f>
        <v>0</v>
      </c>
      <c r="AN100" s="45">
        <f>0</f>
        <v>0</v>
      </c>
      <c r="AO100" s="45">
        <f>0</f>
        <v>0</v>
      </c>
      <c r="AP100" s="45">
        <f>0</f>
        <v>0</v>
      </c>
      <c r="AQ100" s="45">
        <f>0</f>
        <v>0</v>
      </c>
      <c r="AR100" s="45">
        <f>0</f>
        <v>0</v>
      </c>
      <c r="AS100" s="4">
        <v>20</v>
      </c>
      <c r="AT100" s="4">
        <f>0</f>
        <v>0</v>
      </c>
      <c r="AU100" s="4">
        <v>21</v>
      </c>
      <c r="AV100" s="117">
        <v>0.45624999999999999</v>
      </c>
      <c r="AW100" s="45">
        <v>54.795000000000002</v>
      </c>
    </row>
    <row r="101" spans="1:49" x14ac:dyDescent="0.45">
      <c r="A101" s="4" t="s">
        <v>132</v>
      </c>
      <c r="B101" s="4">
        <v>2025</v>
      </c>
      <c r="C101" s="5">
        <v>45700</v>
      </c>
      <c r="D101" s="4" t="s">
        <v>133</v>
      </c>
      <c r="E101" s="4" t="s">
        <v>63</v>
      </c>
      <c r="F101" s="4" t="s">
        <v>64</v>
      </c>
      <c r="G101" s="12">
        <f>(C101-VLOOKUP(E101,Riders!$A$2:$D$3499,4,FALSE))/365</f>
        <v>23.830136986301369</v>
      </c>
      <c r="H101" s="4">
        <v>8</v>
      </c>
      <c r="I101" s="4">
        <f>0</f>
        <v>0</v>
      </c>
      <c r="J101" s="4">
        <f>0</f>
        <v>0</v>
      </c>
      <c r="K101" s="4">
        <f>0</f>
        <v>0</v>
      </c>
      <c r="L101" s="4">
        <f>0</f>
        <v>0</v>
      </c>
      <c r="M101" s="4">
        <f>0</f>
        <v>0</v>
      </c>
      <c r="N101" s="4">
        <f>0</f>
        <v>0</v>
      </c>
      <c r="O101" s="4">
        <f>0</f>
        <v>0</v>
      </c>
      <c r="P101" s="4">
        <f>0</f>
        <v>0</v>
      </c>
      <c r="Q101" s="4">
        <f>0</f>
        <v>0</v>
      </c>
      <c r="R101" s="4">
        <f>0</f>
        <v>0</v>
      </c>
      <c r="S101" s="4">
        <f>0</f>
        <v>0</v>
      </c>
      <c r="T101" s="4">
        <f>0</f>
        <v>0</v>
      </c>
      <c r="U101" s="4">
        <f>0</f>
        <v>0</v>
      </c>
      <c r="V101" s="4">
        <f>0</f>
        <v>0</v>
      </c>
      <c r="W101" s="4">
        <f>0</f>
        <v>0</v>
      </c>
      <c r="X101" s="4">
        <f>0</f>
        <v>0</v>
      </c>
      <c r="Y101" s="4">
        <f>0</f>
        <v>0</v>
      </c>
      <c r="Z101" s="4">
        <f>0</f>
        <v>0</v>
      </c>
      <c r="AA101" s="4">
        <f>0</f>
        <v>0</v>
      </c>
      <c r="AB101" s="4">
        <f>0</f>
        <v>0</v>
      </c>
      <c r="AC101" s="4">
        <f>0</f>
        <v>0</v>
      </c>
      <c r="AD101" s="4">
        <f>0</f>
        <v>0</v>
      </c>
      <c r="AE101" s="4">
        <f>0</f>
        <v>0</v>
      </c>
      <c r="AF101" s="4">
        <f>0</f>
        <v>0</v>
      </c>
      <c r="AG101" s="4">
        <f>0</f>
        <v>0</v>
      </c>
      <c r="AH101" s="4">
        <v>1</v>
      </c>
      <c r="AI101" s="45">
        <f>0</f>
        <v>0</v>
      </c>
      <c r="AJ101" s="45">
        <f>0</f>
        <v>0</v>
      </c>
      <c r="AK101" s="45">
        <f>0</f>
        <v>0</v>
      </c>
      <c r="AL101" s="45">
        <f>0</f>
        <v>0</v>
      </c>
      <c r="AM101" s="45">
        <f>0</f>
        <v>0</v>
      </c>
      <c r="AN101" s="45">
        <f>0</f>
        <v>0</v>
      </c>
      <c r="AO101" s="45">
        <f>0</f>
        <v>0</v>
      </c>
      <c r="AP101" s="45">
        <f>0</f>
        <v>0</v>
      </c>
      <c r="AQ101" s="45">
        <f>0</f>
        <v>0</v>
      </c>
      <c r="AR101" s="45">
        <f>0</f>
        <v>0</v>
      </c>
      <c r="AS101" s="4">
        <v>20</v>
      </c>
      <c r="AT101" s="4">
        <f>0</f>
        <v>0</v>
      </c>
      <c r="AU101" s="4">
        <v>21</v>
      </c>
      <c r="AV101" s="117">
        <v>0.45624999999999999</v>
      </c>
      <c r="AW101" s="45">
        <v>54.795000000000002</v>
      </c>
    </row>
    <row r="102" spans="1:49" x14ac:dyDescent="0.45">
      <c r="A102" s="4" t="s">
        <v>132</v>
      </c>
      <c r="B102" s="4">
        <v>2025</v>
      </c>
      <c r="C102" s="5">
        <v>45700</v>
      </c>
      <c r="D102" s="4" t="s">
        <v>133</v>
      </c>
      <c r="E102" s="4" t="s">
        <v>195</v>
      </c>
      <c r="F102" s="4" t="s">
        <v>40</v>
      </c>
      <c r="G102" s="12">
        <f>(C102-VLOOKUP(E102,Riders!$A$2:$D$3499,4,FALSE))/365</f>
        <v>22.361643835616437</v>
      </c>
      <c r="H102" s="4">
        <v>9</v>
      </c>
      <c r="I102" s="4">
        <f>0</f>
        <v>0</v>
      </c>
      <c r="J102" s="4">
        <f>0</f>
        <v>0</v>
      </c>
      <c r="K102" s="4">
        <f>0</f>
        <v>0</v>
      </c>
      <c r="L102" s="4">
        <f>0</f>
        <v>0</v>
      </c>
      <c r="M102" s="4">
        <f>0</f>
        <v>0</v>
      </c>
      <c r="N102" s="4">
        <f>0</f>
        <v>0</v>
      </c>
      <c r="O102" s="4">
        <f>0</f>
        <v>0</v>
      </c>
      <c r="P102" s="4">
        <f>0</f>
        <v>0</v>
      </c>
      <c r="Q102" s="4">
        <f>0</f>
        <v>0</v>
      </c>
      <c r="R102" s="4">
        <f>0</f>
        <v>0</v>
      </c>
      <c r="S102" s="4">
        <v>1</v>
      </c>
      <c r="T102" s="4">
        <f>0</f>
        <v>0</v>
      </c>
      <c r="U102" s="4">
        <f>0</f>
        <v>0</v>
      </c>
      <c r="V102" s="4">
        <f>0</f>
        <v>0</v>
      </c>
      <c r="W102" s="4">
        <f>0</f>
        <v>0</v>
      </c>
      <c r="X102" s="4">
        <f>0</f>
        <v>0</v>
      </c>
      <c r="Y102" s="4">
        <f>0</f>
        <v>0</v>
      </c>
      <c r="Z102" s="4">
        <f>0</f>
        <v>0</v>
      </c>
      <c r="AA102" s="4">
        <f>0</f>
        <v>0</v>
      </c>
      <c r="AB102" s="4">
        <f>0</f>
        <v>0</v>
      </c>
      <c r="AC102" s="4">
        <f>0</f>
        <v>0</v>
      </c>
      <c r="AD102" s="4">
        <f>0</f>
        <v>0</v>
      </c>
      <c r="AE102" s="4">
        <f>0</f>
        <v>0</v>
      </c>
      <c r="AF102" s="4">
        <f>0</f>
        <v>0</v>
      </c>
      <c r="AG102" s="4">
        <f>0</f>
        <v>0</v>
      </c>
      <c r="AH102" s="4">
        <f>0</f>
        <v>0</v>
      </c>
      <c r="AI102" s="45">
        <f>0</f>
        <v>0</v>
      </c>
      <c r="AJ102" s="45">
        <f>0</f>
        <v>0</v>
      </c>
      <c r="AK102" s="45">
        <f>0</f>
        <v>0</v>
      </c>
      <c r="AL102" s="45">
        <f>0</f>
        <v>0</v>
      </c>
      <c r="AM102" s="45">
        <f>0</f>
        <v>0</v>
      </c>
      <c r="AN102" s="45">
        <f>0</f>
        <v>0</v>
      </c>
      <c r="AO102" s="45">
        <f>0</f>
        <v>0</v>
      </c>
      <c r="AP102" s="45">
        <f>0</f>
        <v>0</v>
      </c>
      <c r="AQ102" s="45">
        <f>0</f>
        <v>0</v>
      </c>
      <c r="AR102" s="45">
        <f>0</f>
        <v>0</v>
      </c>
      <c r="AS102" s="4">
        <v>20</v>
      </c>
      <c r="AT102" s="4">
        <f>0</f>
        <v>0</v>
      </c>
      <c r="AU102" s="4">
        <v>21</v>
      </c>
      <c r="AV102" s="117">
        <v>0.45624999999999999</v>
      </c>
      <c r="AW102" s="45">
        <v>54.795000000000002</v>
      </c>
    </row>
    <row r="103" spans="1:49" x14ac:dyDescent="0.45">
      <c r="A103" s="4" t="s">
        <v>132</v>
      </c>
      <c r="B103" s="4">
        <v>2025</v>
      </c>
      <c r="C103" s="5">
        <v>45700</v>
      </c>
      <c r="D103" s="4" t="s">
        <v>133</v>
      </c>
      <c r="E103" s="4" t="s">
        <v>130</v>
      </c>
      <c r="F103" s="4" t="s">
        <v>131</v>
      </c>
      <c r="G103" s="12">
        <f>(C103-VLOOKUP(E103,Riders!$A$2:$D$3499,4,FALSE))/365</f>
        <v>22.69041095890411</v>
      </c>
      <c r="H103" s="4">
        <v>10</v>
      </c>
      <c r="I103" s="4">
        <f>0</f>
        <v>0</v>
      </c>
      <c r="J103" s="4">
        <f>0</f>
        <v>0</v>
      </c>
      <c r="K103" s="4">
        <f>0</f>
        <v>0</v>
      </c>
      <c r="L103" s="4">
        <f>0</f>
        <v>0</v>
      </c>
      <c r="M103" s="4">
        <f>0</f>
        <v>0</v>
      </c>
      <c r="N103" s="4">
        <f>0</f>
        <v>0</v>
      </c>
      <c r="O103" s="4">
        <f>0</f>
        <v>0</v>
      </c>
      <c r="P103" s="4">
        <f>0</f>
        <v>0</v>
      </c>
      <c r="Q103" s="4">
        <f>0</f>
        <v>0</v>
      </c>
      <c r="R103" s="4">
        <f>0</f>
        <v>0</v>
      </c>
      <c r="S103" s="4">
        <f>0</f>
        <v>0</v>
      </c>
      <c r="T103" s="4">
        <f>0</f>
        <v>0</v>
      </c>
      <c r="U103" s="4">
        <f>0</f>
        <v>0</v>
      </c>
      <c r="V103" s="4">
        <f>0</f>
        <v>0</v>
      </c>
      <c r="W103" s="4">
        <f>0</f>
        <v>0</v>
      </c>
      <c r="X103" s="4">
        <v>1</v>
      </c>
      <c r="Y103" s="4">
        <f>0</f>
        <v>0</v>
      </c>
      <c r="Z103" s="4">
        <f>0</f>
        <v>0</v>
      </c>
      <c r="AA103" s="4">
        <f>0</f>
        <v>0</v>
      </c>
      <c r="AB103" s="4">
        <f>0</f>
        <v>0</v>
      </c>
      <c r="AC103" s="4">
        <f>0</f>
        <v>0</v>
      </c>
      <c r="AD103" s="4">
        <f>0</f>
        <v>0</v>
      </c>
      <c r="AE103" s="4">
        <f>0</f>
        <v>0</v>
      </c>
      <c r="AF103" s="4">
        <f>0</f>
        <v>0</v>
      </c>
      <c r="AG103" s="4">
        <f>0</f>
        <v>0</v>
      </c>
      <c r="AH103" s="4">
        <f>0</f>
        <v>0</v>
      </c>
      <c r="AI103" s="45">
        <f>0</f>
        <v>0</v>
      </c>
      <c r="AJ103" s="45">
        <f>0</f>
        <v>0</v>
      </c>
      <c r="AK103" s="45">
        <f>0</f>
        <v>0</v>
      </c>
      <c r="AL103" s="45">
        <f>0</f>
        <v>0</v>
      </c>
      <c r="AM103" s="45">
        <f>0</f>
        <v>0</v>
      </c>
      <c r="AN103" s="45">
        <f>0</f>
        <v>0</v>
      </c>
      <c r="AO103" s="45">
        <f>0</f>
        <v>0</v>
      </c>
      <c r="AP103" s="45">
        <f>0</f>
        <v>0</v>
      </c>
      <c r="AQ103" s="45">
        <f>0</f>
        <v>0</v>
      </c>
      <c r="AR103" s="45">
        <f>0</f>
        <v>0</v>
      </c>
      <c r="AS103" s="4">
        <v>20</v>
      </c>
      <c r="AT103" s="4">
        <f>0</f>
        <v>0</v>
      </c>
      <c r="AU103" s="4">
        <v>21</v>
      </c>
      <c r="AV103" s="117">
        <v>0.45624999999999999</v>
      </c>
      <c r="AW103" s="45">
        <v>54.795000000000002</v>
      </c>
    </row>
    <row r="104" spans="1:49" x14ac:dyDescent="0.45">
      <c r="A104" s="4" t="s">
        <v>132</v>
      </c>
      <c r="B104" s="4">
        <v>2025</v>
      </c>
      <c r="C104" s="5">
        <v>45700</v>
      </c>
      <c r="D104" s="4" t="s">
        <v>133</v>
      </c>
      <c r="E104" s="4" t="s">
        <v>44</v>
      </c>
      <c r="F104" s="4" t="s">
        <v>46</v>
      </c>
      <c r="G104" s="12">
        <f>(C104-VLOOKUP(E104,Riders!$A$2:$D$3499,4,FALSE))/365</f>
        <v>23.035616438356165</v>
      </c>
      <c r="H104" s="4">
        <v>11</v>
      </c>
      <c r="I104" s="4">
        <f>0</f>
        <v>0</v>
      </c>
      <c r="J104" s="4">
        <f>0</f>
        <v>0</v>
      </c>
      <c r="K104" s="4">
        <f>0</f>
        <v>0</v>
      </c>
      <c r="L104" s="4">
        <f>0</f>
        <v>0</v>
      </c>
      <c r="M104" s="4">
        <f>0</f>
        <v>0</v>
      </c>
      <c r="N104" s="4">
        <f>0</f>
        <v>0</v>
      </c>
      <c r="O104" s="4">
        <f>0</f>
        <v>0</v>
      </c>
      <c r="P104" s="4">
        <f>0</f>
        <v>0</v>
      </c>
      <c r="Q104" s="4">
        <f>0</f>
        <v>0</v>
      </c>
      <c r="R104" s="4">
        <f>0</f>
        <v>0</v>
      </c>
      <c r="S104" s="4">
        <f>0</f>
        <v>0</v>
      </c>
      <c r="T104" s="4">
        <f>0</f>
        <v>0</v>
      </c>
      <c r="U104" s="4">
        <v>1</v>
      </c>
      <c r="V104" s="4">
        <f>0</f>
        <v>0</v>
      </c>
      <c r="W104" s="4">
        <f>0</f>
        <v>0</v>
      </c>
      <c r="X104" s="4">
        <f>0</f>
        <v>0</v>
      </c>
      <c r="Y104" s="4">
        <f>0</f>
        <v>0</v>
      </c>
      <c r="Z104" s="4">
        <f>0</f>
        <v>0</v>
      </c>
      <c r="AA104" s="4">
        <f>0</f>
        <v>0</v>
      </c>
      <c r="AB104" s="4">
        <f>0</f>
        <v>0</v>
      </c>
      <c r="AC104" s="4">
        <f>0</f>
        <v>0</v>
      </c>
      <c r="AD104" s="4">
        <f>0</f>
        <v>0</v>
      </c>
      <c r="AE104" s="4">
        <f>0</f>
        <v>0</v>
      </c>
      <c r="AF104" s="4">
        <f>0</f>
        <v>0</v>
      </c>
      <c r="AG104" s="4">
        <f>0</f>
        <v>0</v>
      </c>
      <c r="AH104" s="4">
        <f>0</f>
        <v>0</v>
      </c>
      <c r="AI104" s="45">
        <f>0</f>
        <v>0</v>
      </c>
      <c r="AJ104" s="45">
        <f>0</f>
        <v>0</v>
      </c>
      <c r="AK104" s="45">
        <f>0</f>
        <v>0</v>
      </c>
      <c r="AL104" s="45">
        <f>0</f>
        <v>0</v>
      </c>
      <c r="AM104" s="45">
        <f>0</f>
        <v>0</v>
      </c>
      <c r="AN104" s="45">
        <f>0</f>
        <v>0</v>
      </c>
      <c r="AO104" s="45">
        <f>0</f>
        <v>0</v>
      </c>
      <c r="AP104" s="45">
        <f>0</f>
        <v>0</v>
      </c>
      <c r="AQ104" s="45">
        <f>0</f>
        <v>0</v>
      </c>
      <c r="AR104" s="45">
        <f>0</f>
        <v>0</v>
      </c>
      <c r="AS104" s="4">
        <v>20</v>
      </c>
      <c r="AT104" s="4">
        <f>0</f>
        <v>0</v>
      </c>
      <c r="AU104" s="4">
        <v>21</v>
      </c>
      <c r="AV104" s="117">
        <v>0.45624999999999999</v>
      </c>
      <c r="AW104" s="45">
        <v>54.795000000000002</v>
      </c>
    </row>
    <row r="105" spans="1:49" x14ac:dyDescent="0.45">
      <c r="A105" s="4" t="s">
        <v>132</v>
      </c>
      <c r="B105" s="4">
        <v>2025</v>
      </c>
      <c r="C105" s="5">
        <v>45700</v>
      </c>
      <c r="D105" s="4" t="s">
        <v>133</v>
      </c>
      <c r="E105" s="4" t="s">
        <v>2092</v>
      </c>
      <c r="F105" s="4" t="s">
        <v>524</v>
      </c>
      <c r="G105" s="12">
        <f>(C105-VLOOKUP(E105,Riders!$A$2:$D$3499,4,FALSE))/365</f>
        <v>21.978082191780821</v>
      </c>
      <c r="H105" s="4">
        <v>12</v>
      </c>
      <c r="I105" s="4">
        <f>0</f>
        <v>0</v>
      </c>
      <c r="J105" s="4">
        <f>0</f>
        <v>0</v>
      </c>
      <c r="K105" s="4">
        <f>0</f>
        <v>0</v>
      </c>
      <c r="L105" s="4">
        <f>0</f>
        <v>0</v>
      </c>
      <c r="M105" s="4">
        <f>0</f>
        <v>0</v>
      </c>
      <c r="N105" s="4">
        <f>0</f>
        <v>0</v>
      </c>
      <c r="O105" s="4">
        <f>0</f>
        <v>0</v>
      </c>
      <c r="P105" s="4">
        <f>0</f>
        <v>0</v>
      </c>
      <c r="Q105" s="4">
        <f>0</f>
        <v>0</v>
      </c>
      <c r="R105" s="4">
        <f>0</f>
        <v>0</v>
      </c>
      <c r="S105" s="4">
        <f>0</f>
        <v>0</v>
      </c>
      <c r="T105" s="4">
        <f>0</f>
        <v>0</v>
      </c>
      <c r="U105" s="4">
        <f>0</f>
        <v>0</v>
      </c>
      <c r="V105" s="4">
        <f>0</f>
        <v>0</v>
      </c>
      <c r="W105" s="4">
        <f>0</f>
        <v>0</v>
      </c>
      <c r="X105" s="4">
        <f>0</f>
        <v>0</v>
      </c>
      <c r="Y105" s="4">
        <f>0</f>
        <v>0</v>
      </c>
      <c r="Z105" s="4">
        <f>0</f>
        <v>0</v>
      </c>
      <c r="AA105" s="4">
        <f>0</f>
        <v>0</v>
      </c>
      <c r="AB105" s="4">
        <f>0</f>
        <v>0</v>
      </c>
      <c r="AC105" s="4">
        <f>0</f>
        <v>0</v>
      </c>
      <c r="AD105" s="4">
        <f>0</f>
        <v>0</v>
      </c>
      <c r="AE105" s="4">
        <f>0</f>
        <v>0</v>
      </c>
      <c r="AF105" s="4">
        <f>0</f>
        <v>0</v>
      </c>
      <c r="AG105" s="4">
        <f>0</f>
        <v>0</v>
      </c>
      <c r="AH105" s="4">
        <f>0</f>
        <v>0</v>
      </c>
      <c r="AI105" s="45">
        <f>0</f>
        <v>0</v>
      </c>
      <c r="AJ105" s="45">
        <f>0</f>
        <v>0</v>
      </c>
      <c r="AK105" s="45">
        <f>0</f>
        <v>0</v>
      </c>
      <c r="AL105" s="45">
        <f>0</f>
        <v>0</v>
      </c>
      <c r="AM105" s="45">
        <f>0</f>
        <v>0</v>
      </c>
      <c r="AN105" s="45">
        <f>0</f>
        <v>0</v>
      </c>
      <c r="AO105" s="45">
        <f>0</f>
        <v>0</v>
      </c>
      <c r="AP105" s="45">
        <f>0</f>
        <v>0</v>
      </c>
      <c r="AQ105" s="45">
        <f>0</f>
        <v>0</v>
      </c>
      <c r="AR105" s="45">
        <f>0</f>
        <v>0</v>
      </c>
      <c r="AS105" s="4">
        <v>20</v>
      </c>
      <c r="AT105" s="4">
        <f>0</f>
        <v>0</v>
      </c>
      <c r="AU105" s="4">
        <v>21</v>
      </c>
      <c r="AV105" s="117">
        <v>0.45624999999999999</v>
      </c>
      <c r="AW105" s="45">
        <v>54.795000000000002</v>
      </c>
    </row>
    <row r="106" spans="1:49" x14ac:dyDescent="0.45">
      <c r="A106" s="4" t="s">
        <v>132</v>
      </c>
      <c r="B106" s="4">
        <v>2025</v>
      </c>
      <c r="C106" s="5">
        <v>45700</v>
      </c>
      <c r="D106" s="4" t="s">
        <v>133</v>
      </c>
      <c r="E106" s="4" t="s">
        <v>33</v>
      </c>
      <c r="F106" s="4" t="s">
        <v>34</v>
      </c>
      <c r="G106" s="12">
        <f>(C106-VLOOKUP(E106,Riders!$A$2:$D$3499,4,FALSE))/365</f>
        <v>25.92876712328767</v>
      </c>
      <c r="H106" s="4">
        <v>13</v>
      </c>
      <c r="I106" s="4">
        <f>0</f>
        <v>0</v>
      </c>
      <c r="J106" s="4">
        <f>0</f>
        <v>0</v>
      </c>
      <c r="K106" s="4">
        <f>0</f>
        <v>0</v>
      </c>
      <c r="L106" s="4">
        <f>0</f>
        <v>0</v>
      </c>
      <c r="M106" s="4">
        <f>0</f>
        <v>0</v>
      </c>
      <c r="N106" s="4">
        <f>0</f>
        <v>0</v>
      </c>
      <c r="O106" s="4">
        <f>0</f>
        <v>0</v>
      </c>
      <c r="P106" s="4">
        <f>0</f>
        <v>0</v>
      </c>
      <c r="Q106" s="4">
        <f>0</f>
        <v>0</v>
      </c>
      <c r="R106" s="4">
        <f>0</f>
        <v>0</v>
      </c>
      <c r="S106" s="4">
        <f>0</f>
        <v>0</v>
      </c>
      <c r="T106" s="4">
        <f>0</f>
        <v>0</v>
      </c>
      <c r="U106" s="4">
        <f>0</f>
        <v>0</v>
      </c>
      <c r="V106" s="4">
        <f>0</f>
        <v>0</v>
      </c>
      <c r="W106" s="4">
        <f>0</f>
        <v>0</v>
      </c>
      <c r="X106" s="4">
        <f>0</f>
        <v>0</v>
      </c>
      <c r="Y106" s="4">
        <f>0</f>
        <v>0</v>
      </c>
      <c r="Z106" s="4">
        <f>0</f>
        <v>0</v>
      </c>
      <c r="AA106" s="4">
        <f>0</f>
        <v>0</v>
      </c>
      <c r="AB106" s="4">
        <f>0</f>
        <v>0</v>
      </c>
      <c r="AC106" s="4">
        <f>0</f>
        <v>0</v>
      </c>
      <c r="AD106" s="4">
        <f>0</f>
        <v>0</v>
      </c>
      <c r="AE106" s="4">
        <f>0</f>
        <v>0</v>
      </c>
      <c r="AF106" s="4">
        <f>0</f>
        <v>0</v>
      </c>
      <c r="AG106" s="4">
        <f>0</f>
        <v>0</v>
      </c>
      <c r="AH106" s="4">
        <f>0</f>
        <v>0</v>
      </c>
      <c r="AI106" s="45">
        <f>0</f>
        <v>0</v>
      </c>
      <c r="AJ106" s="45">
        <f>0</f>
        <v>0</v>
      </c>
      <c r="AK106" s="45">
        <f>0</f>
        <v>0</v>
      </c>
      <c r="AL106" s="45">
        <f>0</f>
        <v>0</v>
      </c>
      <c r="AM106" s="45">
        <f>0</f>
        <v>0</v>
      </c>
      <c r="AN106" s="45">
        <f>0</f>
        <v>0</v>
      </c>
      <c r="AO106" s="45">
        <f>0</f>
        <v>0</v>
      </c>
      <c r="AP106" s="45">
        <f>0</f>
        <v>0</v>
      </c>
      <c r="AQ106" s="45">
        <f>0</f>
        <v>0</v>
      </c>
      <c r="AR106" s="45">
        <f>0</f>
        <v>0</v>
      </c>
      <c r="AS106" s="4">
        <v>20</v>
      </c>
      <c r="AT106" s="4">
        <f>0</f>
        <v>0</v>
      </c>
      <c r="AU106" s="4">
        <v>20</v>
      </c>
      <c r="AV106" s="117">
        <v>0.45624999999999999</v>
      </c>
      <c r="AW106" s="45">
        <v>54.795000000000002</v>
      </c>
    </row>
    <row r="107" spans="1:49" x14ac:dyDescent="0.45">
      <c r="A107" s="4" t="s">
        <v>132</v>
      </c>
      <c r="B107" s="4">
        <v>2025</v>
      </c>
      <c r="C107" s="5">
        <v>45700</v>
      </c>
      <c r="D107" s="4" t="s">
        <v>133</v>
      </c>
      <c r="E107" s="4" t="s">
        <v>2461</v>
      </c>
      <c r="F107" s="4" t="s">
        <v>524</v>
      </c>
      <c r="G107" s="12">
        <f>(C107-VLOOKUP(E107,Riders!$A$2:$D$3499,4,FALSE))/365</f>
        <v>26.832876712328765</v>
      </c>
      <c r="H107" s="4">
        <v>14</v>
      </c>
      <c r="I107" s="4">
        <f>0</f>
        <v>0</v>
      </c>
      <c r="J107" s="4">
        <f>0</f>
        <v>0</v>
      </c>
      <c r="K107" s="4">
        <f>0</f>
        <v>0</v>
      </c>
      <c r="L107" s="4">
        <f>0</f>
        <v>0</v>
      </c>
      <c r="M107" s="4">
        <f>0</f>
        <v>0</v>
      </c>
      <c r="N107" s="4">
        <f>0</f>
        <v>0</v>
      </c>
      <c r="O107" s="4">
        <f>0</f>
        <v>0</v>
      </c>
      <c r="P107" s="4">
        <f>0</f>
        <v>0</v>
      </c>
      <c r="Q107" s="4">
        <f>0</f>
        <v>0</v>
      </c>
      <c r="R107" s="4">
        <f>0</f>
        <v>0</v>
      </c>
      <c r="S107" s="4">
        <f>0</f>
        <v>0</v>
      </c>
      <c r="T107" s="4">
        <f>0</f>
        <v>0</v>
      </c>
      <c r="U107" s="4">
        <f>0</f>
        <v>0</v>
      </c>
      <c r="V107" s="4">
        <f>0</f>
        <v>0</v>
      </c>
      <c r="W107" s="4">
        <f>0</f>
        <v>0</v>
      </c>
      <c r="X107" s="4">
        <f>0</f>
        <v>0</v>
      </c>
      <c r="Y107" s="4">
        <f>0</f>
        <v>0</v>
      </c>
      <c r="Z107" s="4">
        <f>0</f>
        <v>0</v>
      </c>
      <c r="AA107" s="4">
        <f>0</f>
        <v>0</v>
      </c>
      <c r="AB107" s="4">
        <f>0</f>
        <v>0</v>
      </c>
      <c r="AC107" s="4">
        <f>0</f>
        <v>0</v>
      </c>
      <c r="AD107" s="4">
        <f>0</f>
        <v>0</v>
      </c>
      <c r="AE107" s="4">
        <f>0</f>
        <v>0</v>
      </c>
      <c r="AF107" s="4">
        <f>0</f>
        <v>0</v>
      </c>
      <c r="AG107" s="4">
        <f>0</f>
        <v>0</v>
      </c>
      <c r="AH107" s="4">
        <f>0</f>
        <v>0</v>
      </c>
      <c r="AI107" s="45">
        <f>0</f>
        <v>0</v>
      </c>
      <c r="AJ107" s="45">
        <f>0</f>
        <v>0</v>
      </c>
      <c r="AK107" s="45">
        <f>0</f>
        <v>0</v>
      </c>
      <c r="AL107" s="45">
        <f>0</f>
        <v>0</v>
      </c>
      <c r="AM107" s="45">
        <f>0</f>
        <v>0</v>
      </c>
      <c r="AN107" s="45">
        <f>0</f>
        <v>0</v>
      </c>
      <c r="AO107" s="45">
        <f>0</f>
        <v>0</v>
      </c>
      <c r="AP107" s="45">
        <f>0</f>
        <v>0</v>
      </c>
      <c r="AQ107" s="45">
        <f>0</f>
        <v>0</v>
      </c>
      <c r="AR107" s="45">
        <f>0</f>
        <v>0</v>
      </c>
      <c r="AS107" s="4">
        <f>0</f>
        <v>0</v>
      </c>
      <c r="AT107" s="4">
        <f>0</f>
        <v>0</v>
      </c>
      <c r="AU107" s="4">
        <v>0</v>
      </c>
      <c r="AV107" s="117">
        <v>0.45624999999999999</v>
      </c>
      <c r="AW107" s="45">
        <v>54.795000000000002</v>
      </c>
    </row>
    <row r="108" spans="1:49" x14ac:dyDescent="0.45">
      <c r="A108" s="4" t="s">
        <v>132</v>
      </c>
      <c r="B108" s="4">
        <v>2025</v>
      </c>
      <c r="C108" s="5">
        <v>45700</v>
      </c>
      <c r="D108" s="4" t="s">
        <v>133</v>
      </c>
      <c r="E108" s="4" t="s">
        <v>240</v>
      </c>
      <c r="F108" s="4" t="s">
        <v>242</v>
      </c>
      <c r="G108" s="12">
        <f>(C108-VLOOKUP(E108,Riders!$A$2:$D$3499,4,FALSE))/365</f>
        <v>21.323287671232876</v>
      </c>
      <c r="H108" s="4">
        <v>15</v>
      </c>
      <c r="I108" s="4">
        <f>0</f>
        <v>0</v>
      </c>
      <c r="J108" s="4">
        <f>0</f>
        <v>0</v>
      </c>
      <c r="K108" s="4">
        <f>0</f>
        <v>0</v>
      </c>
      <c r="L108" s="4">
        <f>0</f>
        <v>0</v>
      </c>
      <c r="M108" s="4">
        <f>0</f>
        <v>0</v>
      </c>
      <c r="N108" s="4">
        <f>0</f>
        <v>0</v>
      </c>
      <c r="O108" s="4">
        <f>0</f>
        <v>0</v>
      </c>
      <c r="P108" s="4">
        <f>0</f>
        <v>0</v>
      </c>
      <c r="Q108" s="4">
        <f>0</f>
        <v>0</v>
      </c>
      <c r="R108" s="4">
        <f>0</f>
        <v>0</v>
      </c>
      <c r="S108" s="4">
        <f>0</f>
        <v>0</v>
      </c>
      <c r="T108" s="4">
        <f>0</f>
        <v>0</v>
      </c>
      <c r="U108" s="4">
        <f>0</f>
        <v>0</v>
      </c>
      <c r="V108" s="4">
        <f>0</f>
        <v>0</v>
      </c>
      <c r="W108" s="4">
        <f>0</f>
        <v>0</v>
      </c>
      <c r="X108" s="4">
        <f>0</f>
        <v>0</v>
      </c>
      <c r="Y108" s="4">
        <f>0</f>
        <v>0</v>
      </c>
      <c r="Z108" s="4">
        <f>0</f>
        <v>0</v>
      </c>
      <c r="AA108" s="4">
        <f>0</f>
        <v>0</v>
      </c>
      <c r="AB108" s="4">
        <f>0</f>
        <v>0</v>
      </c>
      <c r="AC108" s="4">
        <f>0</f>
        <v>0</v>
      </c>
      <c r="AD108" s="4">
        <f>0</f>
        <v>0</v>
      </c>
      <c r="AE108" s="4">
        <f>0</f>
        <v>0</v>
      </c>
      <c r="AF108" s="4">
        <f>0</f>
        <v>0</v>
      </c>
      <c r="AG108" s="4">
        <f>0</f>
        <v>0</v>
      </c>
      <c r="AH108" s="4">
        <f>0</f>
        <v>0</v>
      </c>
      <c r="AI108" s="45">
        <f>0</f>
        <v>0</v>
      </c>
      <c r="AJ108" s="45">
        <f>0</f>
        <v>0</v>
      </c>
      <c r="AK108" s="45">
        <f>0</f>
        <v>0</v>
      </c>
      <c r="AL108" s="45">
        <f>0</f>
        <v>0</v>
      </c>
      <c r="AM108" s="45">
        <f>0</f>
        <v>0</v>
      </c>
      <c r="AN108" s="45">
        <f>0</f>
        <v>0</v>
      </c>
      <c r="AO108" s="45">
        <f>0</f>
        <v>0</v>
      </c>
      <c r="AP108" s="45">
        <f>0</f>
        <v>0</v>
      </c>
      <c r="AQ108" s="45">
        <f>0</f>
        <v>0</v>
      </c>
      <c r="AR108" s="45">
        <f>0</f>
        <v>0</v>
      </c>
      <c r="AS108" s="4">
        <f>0</f>
        <v>0</v>
      </c>
      <c r="AT108" s="4">
        <f>0</f>
        <v>0</v>
      </c>
      <c r="AU108" s="4">
        <v>0</v>
      </c>
      <c r="AV108" s="117">
        <v>0.45624999999999999</v>
      </c>
      <c r="AW108" s="45">
        <v>54.795000000000002</v>
      </c>
    </row>
    <row r="109" spans="1:49" x14ac:dyDescent="0.45">
      <c r="A109" s="4" t="s">
        <v>132</v>
      </c>
      <c r="B109" s="4">
        <v>2025</v>
      </c>
      <c r="C109" s="5">
        <v>45700</v>
      </c>
      <c r="D109" s="4" t="s">
        <v>133</v>
      </c>
      <c r="E109" s="4" t="s">
        <v>126</v>
      </c>
      <c r="F109" s="4" t="s">
        <v>115</v>
      </c>
      <c r="G109" s="12">
        <f>(C109-VLOOKUP(E109,Riders!$A$2:$D$3499,4,FALSE))/365</f>
        <v>24.465753424657535</v>
      </c>
      <c r="H109" s="4">
        <v>16</v>
      </c>
      <c r="I109" s="4">
        <f>0</f>
        <v>0</v>
      </c>
      <c r="J109" s="4">
        <f>0</f>
        <v>0</v>
      </c>
      <c r="K109" s="4">
        <f>0</f>
        <v>0</v>
      </c>
      <c r="L109" s="4">
        <f>0</f>
        <v>0</v>
      </c>
      <c r="M109" s="4">
        <f>0</f>
        <v>0</v>
      </c>
      <c r="N109" s="4">
        <f>0</f>
        <v>0</v>
      </c>
      <c r="O109" s="4">
        <f>0</f>
        <v>0</v>
      </c>
      <c r="P109" s="4">
        <f>0</f>
        <v>0</v>
      </c>
      <c r="Q109" s="4">
        <f>0</f>
        <v>0</v>
      </c>
      <c r="R109" s="4">
        <f>0</f>
        <v>0</v>
      </c>
      <c r="S109" s="4">
        <f>0</f>
        <v>0</v>
      </c>
      <c r="T109" s="4">
        <f>0</f>
        <v>0</v>
      </c>
      <c r="U109" s="4">
        <f>0</f>
        <v>0</v>
      </c>
      <c r="V109" s="4">
        <f>0</f>
        <v>0</v>
      </c>
      <c r="W109" s="4">
        <f>0</f>
        <v>0</v>
      </c>
      <c r="X109" s="4">
        <f>0</f>
        <v>0</v>
      </c>
      <c r="Y109" s="4">
        <f>0</f>
        <v>0</v>
      </c>
      <c r="Z109" s="4">
        <f>0</f>
        <v>0</v>
      </c>
      <c r="AA109" s="4">
        <f>0</f>
        <v>0</v>
      </c>
      <c r="AB109" s="4">
        <f>0</f>
        <v>0</v>
      </c>
      <c r="AC109" s="4">
        <f>0</f>
        <v>0</v>
      </c>
      <c r="AD109" s="4">
        <f>0</f>
        <v>0</v>
      </c>
      <c r="AE109" s="4">
        <f>0</f>
        <v>0</v>
      </c>
      <c r="AF109" s="4">
        <f>0</f>
        <v>0</v>
      </c>
      <c r="AG109" s="4">
        <f>0</f>
        <v>0</v>
      </c>
      <c r="AH109" s="4">
        <f>0</f>
        <v>0</v>
      </c>
      <c r="AI109" s="45">
        <f>0</f>
        <v>0</v>
      </c>
      <c r="AJ109" s="45">
        <f>0</f>
        <v>0</v>
      </c>
      <c r="AK109" s="45">
        <f>0</f>
        <v>0</v>
      </c>
      <c r="AL109" s="45">
        <f>0</f>
        <v>0</v>
      </c>
      <c r="AM109" s="45">
        <f>0</f>
        <v>0</v>
      </c>
      <c r="AN109" s="45">
        <f>0</f>
        <v>0</v>
      </c>
      <c r="AO109" s="45">
        <f>0</f>
        <v>0</v>
      </c>
      <c r="AP109" s="45">
        <f>0</f>
        <v>0</v>
      </c>
      <c r="AQ109" s="45">
        <f>0</f>
        <v>0</v>
      </c>
      <c r="AR109" s="45">
        <f>0</f>
        <v>0</v>
      </c>
      <c r="AS109" s="4">
        <f>0</f>
        <v>0</v>
      </c>
      <c r="AT109" s="4">
        <f>0</f>
        <v>0</v>
      </c>
      <c r="AU109" s="4">
        <v>0</v>
      </c>
      <c r="AV109" s="117">
        <v>0.45624999999999999</v>
      </c>
      <c r="AW109" s="45">
        <v>54.795000000000002</v>
      </c>
    </row>
    <row r="110" spans="1:49" x14ac:dyDescent="0.45">
      <c r="A110" s="4" t="s">
        <v>132</v>
      </c>
      <c r="B110" s="4">
        <v>2025</v>
      </c>
      <c r="C110" s="5">
        <v>45700</v>
      </c>
      <c r="D110" s="4" t="s">
        <v>133</v>
      </c>
      <c r="E110" s="4" t="s">
        <v>98</v>
      </c>
      <c r="F110" s="4" t="s">
        <v>99</v>
      </c>
      <c r="G110" s="12">
        <f>(C110-VLOOKUP(E110,Riders!$A$2:$D$3499,4,FALSE))/365</f>
        <v>24.010958904109589</v>
      </c>
      <c r="H110" s="4">
        <v>17</v>
      </c>
      <c r="I110" s="4">
        <f>0</f>
        <v>0</v>
      </c>
      <c r="J110" s="4">
        <f>0</f>
        <v>0</v>
      </c>
      <c r="K110" s="4">
        <f>0</f>
        <v>0</v>
      </c>
      <c r="L110" s="4">
        <f>0</f>
        <v>0</v>
      </c>
      <c r="M110" s="4">
        <f>0</f>
        <v>0</v>
      </c>
      <c r="N110" s="4">
        <f>0</f>
        <v>0</v>
      </c>
      <c r="O110" s="4">
        <f>0</f>
        <v>0</v>
      </c>
      <c r="P110" s="4">
        <f>0</f>
        <v>0</v>
      </c>
      <c r="Q110" s="4">
        <f>0</f>
        <v>0</v>
      </c>
      <c r="R110" s="4">
        <f>0</f>
        <v>0</v>
      </c>
      <c r="S110" s="4">
        <f>0</f>
        <v>0</v>
      </c>
      <c r="T110" s="4">
        <f>0</f>
        <v>0</v>
      </c>
      <c r="U110" s="4">
        <f>0</f>
        <v>0</v>
      </c>
      <c r="V110" s="4">
        <f>0</f>
        <v>0</v>
      </c>
      <c r="W110" s="4">
        <f>0</f>
        <v>0</v>
      </c>
      <c r="X110" s="4">
        <f>0</f>
        <v>0</v>
      </c>
      <c r="Y110" s="4">
        <f>0</f>
        <v>0</v>
      </c>
      <c r="Z110" s="4">
        <f>0</f>
        <v>0</v>
      </c>
      <c r="AA110" s="4">
        <f>0</f>
        <v>0</v>
      </c>
      <c r="AB110" s="4">
        <f>0</f>
        <v>0</v>
      </c>
      <c r="AC110" s="4">
        <f>0</f>
        <v>0</v>
      </c>
      <c r="AD110" s="4">
        <f>0</f>
        <v>0</v>
      </c>
      <c r="AE110" s="4">
        <f>0</f>
        <v>0</v>
      </c>
      <c r="AF110" s="4">
        <f>0</f>
        <v>0</v>
      </c>
      <c r="AG110" s="4">
        <f>0</f>
        <v>0</v>
      </c>
      <c r="AH110" s="4">
        <f>0</f>
        <v>0</v>
      </c>
      <c r="AI110" s="45">
        <f>0</f>
        <v>0</v>
      </c>
      <c r="AJ110" s="45">
        <f>0</f>
        <v>0</v>
      </c>
      <c r="AK110" s="45">
        <f>0</f>
        <v>0</v>
      </c>
      <c r="AL110" s="45">
        <f>0</f>
        <v>0</v>
      </c>
      <c r="AM110" s="45">
        <f>0</f>
        <v>0</v>
      </c>
      <c r="AN110" s="45">
        <f>0</f>
        <v>0</v>
      </c>
      <c r="AO110" s="45">
        <f>0</f>
        <v>0</v>
      </c>
      <c r="AP110" s="45">
        <f>0</f>
        <v>0</v>
      </c>
      <c r="AQ110" s="45">
        <f>0</f>
        <v>0</v>
      </c>
      <c r="AR110" s="45">
        <f>0</f>
        <v>0</v>
      </c>
      <c r="AS110" s="4">
        <f>0</f>
        <v>0</v>
      </c>
      <c r="AT110" s="4">
        <f>0</f>
        <v>0</v>
      </c>
      <c r="AU110" s="4">
        <v>0</v>
      </c>
      <c r="AV110" s="117">
        <v>0.45624999999999999</v>
      </c>
      <c r="AW110" s="45">
        <v>54.795000000000002</v>
      </c>
    </row>
    <row r="111" spans="1:49" x14ac:dyDescent="0.45">
      <c r="A111" s="4" t="s">
        <v>132</v>
      </c>
      <c r="B111" s="4">
        <v>2025</v>
      </c>
      <c r="C111" s="5">
        <v>45700</v>
      </c>
      <c r="D111" s="4" t="s">
        <v>133</v>
      </c>
      <c r="E111" s="4" t="s">
        <v>2169</v>
      </c>
      <c r="F111" s="4" t="s">
        <v>143</v>
      </c>
      <c r="G111" s="12">
        <f>(C111-VLOOKUP(E111,Riders!$A$2:$D$3499,4,FALSE))/365</f>
        <v>17.934246575342467</v>
      </c>
      <c r="H111" s="4">
        <v>18</v>
      </c>
      <c r="I111" s="4">
        <f>0</f>
        <v>0</v>
      </c>
      <c r="J111" s="4">
        <f>0</f>
        <v>0</v>
      </c>
      <c r="K111" s="4">
        <f>0</f>
        <v>0</v>
      </c>
      <c r="L111" s="4">
        <f>0</f>
        <v>0</v>
      </c>
      <c r="M111" s="4">
        <f>0</f>
        <v>0</v>
      </c>
      <c r="N111" s="4">
        <f>0</f>
        <v>0</v>
      </c>
      <c r="O111" s="4">
        <f>0</f>
        <v>0</v>
      </c>
      <c r="P111" s="4">
        <f>0</f>
        <v>0</v>
      </c>
      <c r="Q111" s="4">
        <f>0</f>
        <v>0</v>
      </c>
      <c r="R111" s="4">
        <f>0</f>
        <v>0</v>
      </c>
      <c r="S111" s="4">
        <f>0</f>
        <v>0</v>
      </c>
      <c r="T111" s="4">
        <f>0</f>
        <v>0</v>
      </c>
      <c r="U111" s="4">
        <f>0</f>
        <v>0</v>
      </c>
      <c r="V111" s="4">
        <f>0</f>
        <v>0</v>
      </c>
      <c r="W111" s="4">
        <f>0</f>
        <v>0</v>
      </c>
      <c r="X111" s="4">
        <f>0</f>
        <v>0</v>
      </c>
      <c r="Y111" s="4">
        <f>0</f>
        <v>0</v>
      </c>
      <c r="Z111" s="4">
        <f>0</f>
        <v>0</v>
      </c>
      <c r="AA111" s="4">
        <f>0</f>
        <v>0</v>
      </c>
      <c r="AB111" s="4">
        <f>0</f>
        <v>0</v>
      </c>
      <c r="AC111" s="4">
        <f>0</f>
        <v>0</v>
      </c>
      <c r="AD111" s="4">
        <f>0</f>
        <v>0</v>
      </c>
      <c r="AE111" s="4">
        <f>0</f>
        <v>0</v>
      </c>
      <c r="AF111" s="4">
        <f>0</f>
        <v>0</v>
      </c>
      <c r="AG111" s="4">
        <f>0</f>
        <v>0</v>
      </c>
      <c r="AH111" s="4">
        <f>0</f>
        <v>0</v>
      </c>
      <c r="AI111" s="45">
        <f>0</f>
        <v>0</v>
      </c>
      <c r="AJ111" s="45">
        <f>0</f>
        <v>0</v>
      </c>
      <c r="AK111" s="45">
        <f>0</f>
        <v>0</v>
      </c>
      <c r="AL111" s="45">
        <f>0</f>
        <v>0</v>
      </c>
      <c r="AM111" s="45">
        <f>0</f>
        <v>0</v>
      </c>
      <c r="AN111" s="45">
        <f>0</f>
        <v>0</v>
      </c>
      <c r="AO111" s="45">
        <f>0</f>
        <v>0</v>
      </c>
      <c r="AP111" s="45">
        <f>0</f>
        <v>0</v>
      </c>
      <c r="AQ111" s="45">
        <f>0</f>
        <v>0</v>
      </c>
      <c r="AR111" s="45">
        <f>0</f>
        <v>0</v>
      </c>
      <c r="AS111" s="4">
        <f>0</f>
        <v>0</v>
      </c>
      <c r="AT111" s="4">
        <f>0</f>
        <v>0</v>
      </c>
      <c r="AU111" s="4">
        <v>0</v>
      </c>
      <c r="AV111" s="117">
        <v>0.45624999999999999</v>
      </c>
      <c r="AW111" s="45">
        <v>54.795000000000002</v>
      </c>
    </row>
    <row r="112" spans="1:49" x14ac:dyDescent="0.45">
      <c r="A112" s="4" t="s">
        <v>132</v>
      </c>
      <c r="B112" s="4">
        <v>2025</v>
      </c>
      <c r="C112" s="5">
        <v>45700</v>
      </c>
      <c r="D112" s="4" t="s">
        <v>133</v>
      </c>
      <c r="E112" s="4" t="s">
        <v>2341</v>
      </c>
      <c r="F112" s="4" t="s">
        <v>2342</v>
      </c>
      <c r="G112" s="12">
        <f>(C112-VLOOKUP(E112,Riders!$A$2:$D$3499,4,FALSE))/365</f>
        <v>35.041095890410958</v>
      </c>
      <c r="H112" s="4">
        <v>19</v>
      </c>
      <c r="I112" s="4">
        <f>0</f>
        <v>0</v>
      </c>
      <c r="J112" s="4">
        <f>0</f>
        <v>0</v>
      </c>
      <c r="K112" s="4">
        <f>0</f>
        <v>0</v>
      </c>
      <c r="L112" s="4">
        <f>0</f>
        <v>0</v>
      </c>
      <c r="M112" s="4">
        <f>0</f>
        <v>0</v>
      </c>
      <c r="N112" s="4">
        <f>0</f>
        <v>0</v>
      </c>
      <c r="O112" s="4">
        <f>0</f>
        <v>0</v>
      </c>
      <c r="P112" s="4">
        <f>0</f>
        <v>0</v>
      </c>
      <c r="Q112" s="4">
        <f>0</f>
        <v>0</v>
      </c>
      <c r="R112" s="4">
        <f>0</f>
        <v>0</v>
      </c>
      <c r="S112" s="4">
        <f>0</f>
        <v>0</v>
      </c>
      <c r="T112" s="4">
        <f>0</f>
        <v>0</v>
      </c>
      <c r="U112" s="4">
        <f>0</f>
        <v>0</v>
      </c>
      <c r="V112" s="4">
        <f>0</f>
        <v>0</v>
      </c>
      <c r="W112" s="4">
        <f>0</f>
        <v>0</v>
      </c>
      <c r="X112" s="4">
        <f>0</f>
        <v>0</v>
      </c>
      <c r="Y112" s="4">
        <f>0</f>
        <v>0</v>
      </c>
      <c r="Z112" s="4">
        <f>0</f>
        <v>0</v>
      </c>
      <c r="AA112" s="4">
        <f>0</f>
        <v>0</v>
      </c>
      <c r="AB112" s="4">
        <f>0</f>
        <v>0</v>
      </c>
      <c r="AC112" s="4">
        <f>0</f>
        <v>0</v>
      </c>
      <c r="AD112" s="4">
        <f>0</f>
        <v>0</v>
      </c>
      <c r="AE112" s="4">
        <f>0</f>
        <v>0</v>
      </c>
      <c r="AF112" s="4">
        <f>0</f>
        <v>0</v>
      </c>
      <c r="AG112" s="4">
        <f>0</f>
        <v>0</v>
      </c>
      <c r="AH112" s="4">
        <f>0</f>
        <v>0</v>
      </c>
      <c r="AI112" s="45">
        <f>0</f>
        <v>0</v>
      </c>
      <c r="AJ112" s="45">
        <f>0</f>
        <v>0</v>
      </c>
      <c r="AK112" s="45">
        <f>0</f>
        <v>0</v>
      </c>
      <c r="AL112" s="45">
        <f>0</f>
        <v>0</v>
      </c>
      <c r="AM112" s="45">
        <f>0</f>
        <v>0</v>
      </c>
      <c r="AN112" s="45">
        <f>0</f>
        <v>0</v>
      </c>
      <c r="AO112" s="45">
        <f>0</f>
        <v>0</v>
      </c>
      <c r="AP112" s="45">
        <f>0</f>
        <v>0</v>
      </c>
      <c r="AQ112" s="45">
        <f>0</f>
        <v>0</v>
      </c>
      <c r="AR112" s="45">
        <f>0</f>
        <v>0</v>
      </c>
      <c r="AS112" s="4">
        <f>0</f>
        <v>0</v>
      </c>
      <c r="AT112" s="4">
        <f>0</f>
        <v>0</v>
      </c>
      <c r="AU112" s="4">
        <v>0</v>
      </c>
      <c r="AV112" s="117">
        <v>0.45624999999999999</v>
      </c>
      <c r="AW112" s="45">
        <v>54.795000000000002</v>
      </c>
    </row>
    <row r="113" spans="1:49" x14ac:dyDescent="0.45">
      <c r="A113" s="4" t="s">
        <v>132</v>
      </c>
      <c r="B113" s="4">
        <v>2025</v>
      </c>
      <c r="C113" s="5">
        <v>45700</v>
      </c>
      <c r="D113" s="4" t="s">
        <v>133</v>
      </c>
      <c r="E113" s="4" t="s">
        <v>57</v>
      </c>
      <c r="F113" s="4" t="s">
        <v>58</v>
      </c>
      <c r="G113" s="12">
        <f>(C113-VLOOKUP(E113,Riders!$A$2:$D$3499,4,FALSE))/365</f>
        <v>21.67945205479452</v>
      </c>
      <c r="H113" s="4">
        <v>20</v>
      </c>
      <c r="I113" s="4">
        <f>0</f>
        <v>0</v>
      </c>
      <c r="J113" s="4">
        <f>0</f>
        <v>0</v>
      </c>
      <c r="K113" s="4">
        <f>0</f>
        <v>0</v>
      </c>
      <c r="L113" s="4">
        <f>0</f>
        <v>0</v>
      </c>
      <c r="M113" s="4">
        <f>0</f>
        <v>0</v>
      </c>
      <c r="N113" s="4">
        <f>0</f>
        <v>0</v>
      </c>
      <c r="O113" s="4">
        <f>0</f>
        <v>0</v>
      </c>
      <c r="P113" s="4">
        <f>0</f>
        <v>0</v>
      </c>
      <c r="Q113" s="4">
        <f>0</f>
        <v>0</v>
      </c>
      <c r="R113" s="4">
        <f>0</f>
        <v>0</v>
      </c>
      <c r="S113" s="4">
        <f>0</f>
        <v>0</v>
      </c>
      <c r="T113" s="4">
        <f>0</f>
        <v>0</v>
      </c>
      <c r="U113" s="4">
        <f>0</f>
        <v>0</v>
      </c>
      <c r="V113" s="4">
        <f>0</f>
        <v>0</v>
      </c>
      <c r="W113" s="4">
        <f>0</f>
        <v>0</v>
      </c>
      <c r="X113" s="4">
        <f>0</f>
        <v>0</v>
      </c>
      <c r="Y113" s="4">
        <f>0</f>
        <v>0</v>
      </c>
      <c r="Z113" s="4">
        <f>0</f>
        <v>0</v>
      </c>
      <c r="AA113" s="4">
        <f>0</f>
        <v>0</v>
      </c>
      <c r="AB113" s="4">
        <f>0</f>
        <v>0</v>
      </c>
      <c r="AC113" s="4">
        <f>0</f>
        <v>0</v>
      </c>
      <c r="AD113" s="4">
        <f>0</f>
        <v>0</v>
      </c>
      <c r="AE113" s="4">
        <f>0</f>
        <v>0</v>
      </c>
      <c r="AF113" s="4">
        <f>0</f>
        <v>0</v>
      </c>
      <c r="AG113" s="4">
        <f>0</f>
        <v>0</v>
      </c>
      <c r="AH113" s="4">
        <f>0</f>
        <v>0</v>
      </c>
      <c r="AI113" s="45">
        <f>0</f>
        <v>0</v>
      </c>
      <c r="AJ113" s="45">
        <f>0</f>
        <v>0</v>
      </c>
      <c r="AK113" s="45">
        <f>0</f>
        <v>0</v>
      </c>
      <c r="AL113" s="45">
        <f>0</f>
        <v>0</v>
      </c>
      <c r="AM113" s="45">
        <f>0</f>
        <v>0</v>
      </c>
      <c r="AN113" s="45">
        <f>0</f>
        <v>0</v>
      </c>
      <c r="AO113" s="45">
        <f>0</f>
        <v>0</v>
      </c>
      <c r="AP113" s="45">
        <f>0</f>
        <v>0</v>
      </c>
      <c r="AQ113" s="45">
        <f>0</f>
        <v>0</v>
      </c>
      <c r="AR113" s="45">
        <f>0</f>
        <v>0</v>
      </c>
      <c r="AS113" s="4">
        <f>0</f>
        <v>0</v>
      </c>
      <c r="AT113" s="4">
        <f>0</f>
        <v>0</v>
      </c>
      <c r="AU113" s="4">
        <v>0</v>
      </c>
      <c r="AV113" s="117">
        <v>0.45624999999999999</v>
      </c>
      <c r="AW113" s="45">
        <v>54.795000000000002</v>
      </c>
    </row>
    <row r="114" spans="1:49" x14ac:dyDescent="0.45">
      <c r="A114" s="1" t="s">
        <v>144</v>
      </c>
      <c r="B114" s="1">
        <v>2024</v>
      </c>
      <c r="C114" s="2">
        <v>45583</v>
      </c>
      <c r="D114" s="1" t="s">
        <v>103</v>
      </c>
      <c r="E114" s="1" t="s">
        <v>200</v>
      </c>
      <c r="F114" s="1" t="s">
        <v>37</v>
      </c>
      <c r="G114" s="11">
        <f>(C114-VLOOKUP(E114,Riders!$A$2:$D$3499,4,FALSE))/365</f>
        <v>23.802739726027397</v>
      </c>
      <c r="H114" s="1">
        <v>1</v>
      </c>
      <c r="I114" s="1">
        <f>0</f>
        <v>0</v>
      </c>
      <c r="J114" s="1">
        <f>0</f>
        <v>0</v>
      </c>
      <c r="K114" s="1">
        <f>0</f>
        <v>0</v>
      </c>
      <c r="L114" s="1">
        <f>0</f>
        <v>0</v>
      </c>
      <c r="M114" s="1">
        <f>0</f>
        <v>0</v>
      </c>
      <c r="N114" s="1">
        <f>0</f>
        <v>0</v>
      </c>
      <c r="O114" s="1">
        <f>0</f>
        <v>0</v>
      </c>
      <c r="P114" s="1">
        <f>0</f>
        <v>0</v>
      </c>
      <c r="Q114" s="1">
        <f>0</f>
        <v>0</v>
      </c>
      <c r="R114" s="1">
        <v>1</v>
      </c>
      <c r="S114" s="1">
        <v>1</v>
      </c>
      <c r="T114" s="1">
        <v>1</v>
      </c>
      <c r="U114" s="1">
        <v>1</v>
      </c>
      <c r="V114" s="1">
        <v>1</v>
      </c>
      <c r="W114" s="1">
        <v>1</v>
      </c>
      <c r="X114" s="1">
        <v>1</v>
      </c>
      <c r="Y114" s="1">
        <v>1</v>
      </c>
      <c r="Z114" s="1">
        <v>1</v>
      </c>
      <c r="AA114" s="1">
        <v>1</v>
      </c>
      <c r="AB114" s="1">
        <f>0</f>
        <v>0</v>
      </c>
      <c r="AC114" s="1">
        <f>0</f>
        <v>0</v>
      </c>
      <c r="AD114" s="1">
        <f>0</f>
        <v>0</v>
      </c>
      <c r="AE114" s="1">
        <f>0</f>
        <v>0</v>
      </c>
      <c r="AF114" s="1">
        <f>0</f>
        <v>0</v>
      </c>
      <c r="AG114" s="1">
        <f>0</f>
        <v>0</v>
      </c>
      <c r="AH114" s="1">
        <f>0</f>
        <v>0</v>
      </c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1">
        <v>20</v>
      </c>
      <c r="AT114" s="1">
        <f>0</f>
        <v>0</v>
      </c>
      <c r="AU114" s="1">
        <v>30</v>
      </c>
      <c r="AV114" s="116">
        <v>5.9722222222222234E-3</v>
      </c>
      <c r="AW114" s="41">
        <v>52.326000000000001</v>
      </c>
    </row>
    <row r="115" spans="1:49" x14ac:dyDescent="0.45">
      <c r="A115" s="1" t="s">
        <v>144</v>
      </c>
      <c r="B115" s="1">
        <v>2024</v>
      </c>
      <c r="C115" s="2">
        <v>45583</v>
      </c>
      <c r="D115" s="1" t="s">
        <v>103</v>
      </c>
      <c r="E115" s="1" t="s">
        <v>85</v>
      </c>
      <c r="F115" s="1" t="s">
        <v>49</v>
      </c>
      <c r="G115" s="11">
        <f>(C115-VLOOKUP(E115,Riders!$A$2:$D$3499,4,FALSE))/365</f>
        <v>22.778082191780822</v>
      </c>
      <c r="H115" s="1">
        <v>2</v>
      </c>
      <c r="I115" s="1">
        <f>0</f>
        <v>0</v>
      </c>
      <c r="J115" s="1">
        <f>0</f>
        <v>0</v>
      </c>
      <c r="K115" s="1">
        <f>0</f>
        <v>0</v>
      </c>
      <c r="L115" s="1">
        <f>0</f>
        <v>0</v>
      </c>
      <c r="M115" s="1">
        <v>1</v>
      </c>
      <c r="N115" s="1">
        <v>1</v>
      </c>
      <c r="O115" s="1">
        <f>0</f>
        <v>0</v>
      </c>
      <c r="P115" s="1">
        <f>0</f>
        <v>0</v>
      </c>
      <c r="Q115" s="1">
        <f>0</f>
        <v>0</v>
      </c>
      <c r="R115" s="1">
        <f>0</f>
        <v>0</v>
      </c>
      <c r="S115" s="1">
        <f>0</f>
        <v>0</v>
      </c>
      <c r="T115" s="1">
        <f>0</f>
        <v>0</v>
      </c>
      <c r="U115" s="1">
        <f>0</f>
        <v>0</v>
      </c>
      <c r="V115" s="1">
        <f>0</f>
        <v>0</v>
      </c>
      <c r="W115" s="1">
        <f>0</f>
        <v>0</v>
      </c>
      <c r="X115" s="1">
        <f>0</f>
        <v>0</v>
      </c>
      <c r="Y115" s="1">
        <f>0</f>
        <v>0</v>
      </c>
      <c r="Z115" s="1">
        <f>0</f>
        <v>0</v>
      </c>
      <c r="AA115" s="1">
        <f>0</f>
        <v>0</v>
      </c>
      <c r="AB115" s="1">
        <f>0</f>
        <v>0</v>
      </c>
      <c r="AC115" s="1">
        <v>1</v>
      </c>
      <c r="AD115" s="1">
        <f>0</f>
        <v>0</v>
      </c>
      <c r="AE115" s="1">
        <f>0</f>
        <v>0</v>
      </c>
      <c r="AF115" s="1">
        <f>0</f>
        <v>0</v>
      </c>
      <c r="AG115" s="1">
        <f>0</f>
        <v>0</v>
      </c>
      <c r="AH115" s="1">
        <f>0</f>
        <v>0</v>
      </c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1">
        <v>20</v>
      </c>
      <c r="AT115" s="1">
        <f>0</f>
        <v>0</v>
      </c>
      <c r="AU115" s="1">
        <v>23</v>
      </c>
      <c r="AV115" s="116">
        <v>5.9722222222222234E-3</v>
      </c>
      <c r="AW115" s="41">
        <v>52.326000000000001</v>
      </c>
    </row>
    <row r="116" spans="1:49" x14ac:dyDescent="0.45">
      <c r="A116" s="1" t="s">
        <v>144</v>
      </c>
      <c r="B116" s="1">
        <v>2024</v>
      </c>
      <c r="C116" s="2">
        <v>45583</v>
      </c>
      <c r="D116" s="1" t="s">
        <v>103</v>
      </c>
      <c r="E116" s="1" t="s">
        <v>2066</v>
      </c>
      <c r="F116" s="1" t="s">
        <v>79</v>
      </c>
      <c r="G116" s="11">
        <f>(C116-VLOOKUP(E116,Riders!$A$2:$D$3499,4,FALSE))/365</f>
        <v>25.539726027397261</v>
      </c>
      <c r="H116" s="1">
        <v>3</v>
      </c>
      <c r="I116" s="1">
        <f>0</f>
        <v>0</v>
      </c>
      <c r="J116" s="1">
        <f>0</f>
        <v>0</v>
      </c>
      <c r="K116" s="1">
        <f>0</f>
        <v>0</v>
      </c>
      <c r="L116" s="1">
        <f>0</f>
        <v>0</v>
      </c>
      <c r="M116" s="1">
        <f>0</f>
        <v>0</v>
      </c>
      <c r="N116" s="1">
        <f>0</f>
        <v>0</v>
      </c>
      <c r="O116" s="1">
        <f>0</f>
        <v>0</v>
      </c>
      <c r="P116" s="1">
        <f>0</f>
        <v>0</v>
      </c>
      <c r="Q116" s="1">
        <f>0</f>
        <v>0</v>
      </c>
      <c r="R116" s="1">
        <f>0</f>
        <v>0</v>
      </c>
      <c r="S116" s="1">
        <f>0</f>
        <v>0</v>
      </c>
      <c r="T116" s="1">
        <f>0</f>
        <v>0</v>
      </c>
      <c r="U116" s="1">
        <f>0</f>
        <v>0</v>
      </c>
      <c r="V116" s="1">
        <f>0</f>
        <v>0</v>
      </c>
      <c r="W116" s="1">
        <f>0</f>
        <v>0</v>
      </c>
      <c r="X116" s="1">
        <f>0</f>
        <v>0</v>
      </c>
      <c r="Y116" s="1">
        <f>0</f>
        <v>0</v>
      </c>
      <c r="Z116" s="1">
        <f>0</f>
        <v>0</v>
      </c>
      <c r="AA116" s="1">
        <f>0</f>
        <v>0</v>
      </c>
      <c r="AB116" s="1">
        <v>1</v>
      </c>
      <c r="AC116" s="1">
        <f>0</f>
        <v>0</v>
      </c>
      <c r="AD116" s="1">
        <f>0</f>
        <v>0</v>
      </c>
      <c r="AE116" s="1">
        <f>0</f>
        <v>0</v>
      </c>
      <c r="AF116" s="1">
        <f>0</f>
        <v>0</v>
      </c>
      <c r="AG116" s="1">
        <f>0</f>
        <v>0</v>
      </c>
      <c r="AH116" s="1">
        <f>0</f>
        <v>0</v>
      </c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1">
        <v>20</v>
      </c>
      <c r="AT116" s="1">
        <f>0</f>
        <v>0</v>
      </c>
      <c r="AU116" s="1">
        <v>21</v>
      </c>
      <c r="AV116" s="116">
        <v>5.9722222222222234E-3</v>
      </c>
      <c r="AW116" s="41">
        <v>52.326000000000001</v>
      </c>
    </row>
    <row r="117" spans="1:49" x14ac:dyDescent="0.45">
      <c r="A117" s="1" t="s">
        <v>144</v>
      </c>
      <c r="B117" s="1">
        <v>2024</v>
      </c>
      <c r="C117" s="2">
        <v>45583</v>
      </c>
      <c r="D117" s="1" t="s">
        <v>103</v>
      </c>
      <c r="E117" s="1" t="s">
        <v>4728</v>
      </c>
      <c r="F117" s="1" t="s">
        <v>2347</v>
      </c>
      <c r="G117" s="11">
        <f>(C117-VLOOKUP(E117,Riders!$A$2:$D$3499,4,FALSE))/365</f>
        <v>32.161643835616438</v>
      </c>
      <c r="H117" s="1">
        <v>4</v>
      </c>
      <c r="I117" s="1">
        <v>1</v>
      </c>
      <c r="J117" s="1">
        <f>0</f>
        <v>0</v>
      </c>
      <c r="K117" s="1">
        <f>0</f>
        <v>0</v>
      </c>
      <c r="L117" s="1">
        <f>0</f>
        <v>0</v>
      </c>
      <c r="M117" s="1">
        <f>0</f>
        <v>0</v>
      </c>
      <c r="N117" s="1">
        <f>0</f>
        <v>0</v>
      </c>
      <c r="O117" s="1">
        <f>0</f>
        <v>0</v>
      </c>
      <c r="P117" s="1">
        <f>0</f>
        <v>0</v>
      </c>
      <c r="Q117" s="1">
        <f>0</f>
        <v>0</v>
      </c>
      <c r="R117" s="1">
        <f>0</f>
        <v>0</v>
      </c>
      <c r="S117" s="1">
        <f>0</f>
        <v>0</v>
      </c>
      <c r="T117" s="1">
        <f>0</f>
        <v>0</v>
      </c>
      <c r="U117" s="1">
        <f>0</f>
        <v>0</v>
      </c>
      <c r="V117" s="1">
        <f>0</f>
        <v>0</v>
      </c>
      <c r="W117" s="1">
        <f>0</f>
        <v>0</v>
      </c>
      <c r="X117" s="1">
        <f>0</f>
        <v>0</v>
      </c>
      <c r="Y117" s="1">
        <f>0</f>
        <v>0</v>
      </c>
      <c r="Z117" s="1">
        <f>0</f>
        <v>0</v>
      </c>
      <c r="AA117" s="1">
        <f>0</f>
        <v>0</v>
      </c>
      <c r="AB117" s="1">
        <f>0</f>
        <v>0</v>
      </c>
      <c r="AC117" s="1">
        <f>0</f>
        <v>0</v>
      </c>
      <c r="AD117" s="1">
        <f>0</f>
        <v>0</v>
      </c>
      <c r="AE117" s="1">
        <f>0</f>
        <v>0</v>
      </c>
      <c r="AF117" s="1">
        <f>0</f>
        <v>0</v>
      </c>
      <c r="AG117" s="1">
        <f>0</f>
        <v>0</v>
      </c>
      <c r="AH117" s="1">
        <f>0</f>
        <v>0</v>
      </c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1">
        <v>20</v>
      </c>
      <c r="AT117" s="1">
        <f>0</f>
        <v>0</v>
      </c>
      <c r="AU117" s="1">
        <v>21</v>
      </c>
      <c r="AV117" s="116">
        <v>5.9722222222222234E-3</v>
      </c>
      <c r="AW117" s="41">
        <v>52.326000000000001</v>
      </c>
    </row>
    <row r="118" spans="1:49" x14ac:dyDescent="0.45">
      <c r="A118" s="1" t="s">
        <v>144</v>
      </c>
      <c r="B118" s="1">
        <v>2024</v>
      </c>
      <c r="C118" s="2">
        <v>45583</v>
      </c>
      <c r="D118" s="1" t="s">
        <v>103</v>
      </c>
      <c r="E118" s="1" t="s">
        <v>105</v>
      </c>
      <c r="F118" s="1" t="s">
        <v>52</v>
      </c>
      <c r="G118" s="11">
        <f>(C118-VLOOKUP(E118,Riders!$A$2:$D$3499,4,FALSE))/365</f>
        <v>24.18904109589041</v>
      </c>
      <c r="H118" s="1">
        <v>5</v>
      </c>
      <c r="I118" s="1">
        <f>0</f>
        <v>0</v>
      </c>
      <c r="J118" s="1">
        <f>0</f>
        <v>0</v>
      </c>
      <c r="K118" s="1">
        <f>0</f>
        <v>0</v>
      </c>
      <c r="L118" s="1">
        <f>0</f>
        <v>0</v>
      </c>
      <c r="M118" s="1">
        <f>0</f>
        <v>0</v>
      </c>
      <c r="N118" s="1">
        <f>0</f>
        <v>0</v>
      </c>
      <c r="O118" s="1">
        <f>0</f>
        <v>0</v>
      </c>
      <c r="P118" s="1">
        <f>0</f>
        <v>0</v>
      </c>
      <c r="Q118" s="1">
        <f>0</f>
        <v>0</v>
      </c>
      <c r="R118" s="1">
        <f>0</f>
        <v>0</v>
      </c>
      <c r="S118" s="1">
        <f>0</f>
        <v>0</v>
      </c>
      <c r="T118" s="1">
        <f>0</f>
        <v>0</v>
      </c>
      <c r="U118" s="1">
        <f>0</f>
        <v>0</v>
      </c>
      <c r="V118" s="1">
        <f>0</f>
        <v>0</v>
      </c>
      <c r="W118" s="1">
        <f>0</f>
        <v>0</v>
      </c>
      <c r="X118" s="1">
        <f>0</f>
        <v>0</v>
      </c>
      <c r="Y118" s="1">
        <f>0</f>
        <v>0</v>
      </c>
      <c r="Z118" s="1">
        <f>0</f>
        <v>0</v>
      </c>
      <c r="AA118" s="1">
        <f>0</f>
        <v>0</v>
      </c>
      <c r="AB118" s="1">
        <f>0</f>
        <v>0</v>
      </c>
      <c r="AC118" s="1">
        <f>0</f>
        <v>0</v>
      </c>
      <c r="AD118" s="1">
        <f>0</f>
        <v>0</v>
      </c>
      <c r="AE118" s="1">
        <f>0</f>
        <v>0</v>
      </c>
      <c r="AF118" s="1">
        <f>0</f>
        <v>0</v>
      </c>
      <c r="AG118" s="1">
        <f>0</f>
        <v>0</v>
      </c>
      <c r="AH118" s="1">
        <f>0</f>
        <v>0</v>
      </c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1">
        <v>20</v>
      </c>
      <c r="AT118" s="1">
        <f>0</f>
        <v>0</v>
      </c>
      <c r="AU118" s="1">
        <v>20</v>
      </c>
      <c r="AV118" s="116">
        <v>5.9722222222222234E-3</v>
      </c>
      <c r="AW118" s="41">
        <v>52.326000000000001</v>
      </c>
    </row>
    <row r="119" spans="1:49" x14ac:dyDescent="0.45">
      <c r="A119" s="1" t="s">
        <v>144</v>
      </c>
      <c r="B119" s="1">
        <v>2024</v>
      </c>
      <c r="C119" s="2">
        <v>45583</v>
      </c>
      <c r="D119" s="1" t="s">
        <v>103</v>
      </c>
      <c r="E119" s="1" t="s">
        <v>81</v>
      </c>
      <c r="F119" s="1" t="s">
        <v>83</v>
      </c>
      <c r="G119" s="11">
        <f>(C119-VLOOKUP(E119,Riders!$A$2:$D$3499,4,FALSE))/365</f>
        <v>28.421917808219177</v>
      </c>
      <c r="H119" s="1">
        <v>6</v>
      </c>
      <c r="I119" s="1">
        <f>0</f>
        <v>0</v>
      </c>
      <c r="J119" s="1">
        <f>0</f>
        <v>0</v>
      </c>
      <c r="K119" s="1">
        <f>0</f>
        <v>0</v>
      </c>
      <c r="L119" s="1">
        <v>1</v>
      </c>
      <c r="M119" s="1">
        <f>0</f>
        <v>0</v>
      </c>
      <c r="N119" s="1">
        <f>0</f>
        <v>0</v>
      </c>
      <c r="O119" s="1">
        <f>0</f>
        <v>0</v>
      </c>
      <c r="P119" s="1">
        <f>0</f>
        <v>0</v>
      </c>
      <c r="Q119" s="1">
        <f>0</f>
        <v>0</v>
      </c>
      <c r="R119" s="1">
        <f>0</f>
        <v>0</v>
      </c>
      <c r="S119" s="1">
        <f>0</f>
        <v>0</v>
      </c>
      <c r="T119" s="1">
        <f>0</f>
        <v>0</v>
      </c>
      <c r="U119" s="1">
        <f>0</f>
        <v>0</v>
      </c>
      <c r="V119" s="1">
        <f>0</f>
        <v>0</v>
      </c>
      <c r="W119" s="1">
        <f>0</f>
        <v>0</v>
      </c>
      <c r="X119" s="1">
        <f>0</f>
        <v>0</v>
      </c>
      <c r="Y119" s="1">
        <f>0</f>
        <v>0</v>
      </c>
      <c r="Z119" s="1">
        <f>0</f>
        <v>0</v>
      </c>
      <c r="AA119" s="1">
        <f>0</f>
        <v>0</v>
      </c>
      <c r="AB119" s="1">
        <f>0</f>
        <v>0</v>
      </c>
      <c r="AC119" s="1">
        <f>0</f>
        <v>0</v>
      </c>
      <c r="AD119" s="1">
        <v>1</v>
      </c>
      <c r="AE119" s="1">
        <v>1</v>
      </c>
      <c r="AF119" s="1">
        <v>1</v>
      </c>
      <c r="AG119" s="1">
        <f>0</f>
        <v>0</v>
      </c>
      <c r="AH119" s="1">
        <f>0</f>
        <v>0</v>
      </c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1">
        <f>0</f>
        <v>0</v>
      </c>
      <c r="AT119" s="1">
        <f>0</f>
        <v>0</v>
      </c>
      <c r="AU119" s="1">
        <v>4</v>
      </c>
      <c r="AV119" s="116">
        <v>5.9722222222222234E-3</v>
      </c>
      <c r="AW119" s="41">
        <v>52.326000000000001</v>
      </c>
    </row>
    <row r="120" spans="1:49" x14ac:dyDescent="0.45">
      <c r="A120" s="1" t="s">
        <v>144</v>
      </c>
      <c r="B120" s="1">
        <v>2024</v>
      </c>
      <c r="C120" s="2">
        <v>45583</v>
      </c>
      <c r="D120" s="1" t="s">
        <v>103</v>
      </c>
      <c r="E120" s="1" t="s">
        <v>38</v>
      </c>
      <c r="F120" s="1" t="s">
        <v>40</v>
      </c>
      <c r="G120" s="11">
        <f>(C120-VLOOKUP(E120,Riders!$A$2:$D$3499,4,FALSE))/365</f>
        <v>27.684931506849313</v>
      </c>
      <c r="H120" s="1">
        <v>7</v>
      </c>
      <c r="I120" s="1">
        <f>0</f>
        <v>0</v>
      </c>
      <c r="J120" s="1">
        <f>0</f>
        <v>0</v>
      </c>
      <c r="K120" s="1">
        <v>1</v>
      </c>
      <c r="L120" s="1">
        <f>0</f>
        <v>0</v>
      </c>
      <c r="M120" s="1">
        <f>0</f>
        <v>0</v>
      </c>
      <c r="N120" s="1">
        <f>0</f>
        <v>0</v>
      </c>
      <c r="O120" s="1">
        <f>0</f>
        <v>0</v>
      </c>
      <c r="P120" s="1">
        <f>0</f>
        <v>0</v>
      </c>
      <c r="Q120" s="1">
        <f>0</f>
        <v>0</v>
      </c>
      <c r="R120" s="1">
        <f>0</f>
        <v>0</v>
      </c>
      <c r="S120" s="1">
        <f>0</f>
        <v>0</v>
      </c>
      <c r="T120" s="1">
        <f>0</f>
        <v>0</v>
      </c>
      <c r="U120" s="1">
        <f>0</f>
        <v>0</v>
      </c>
      <c r="V120" s="1">
        <f>0</f>
        <v>0</v>
      </c>
      <c r="W120" s="1">
        <f>0</f>
        <v>0</v>
      </c>
      <c r="X120" s="1">
        <f>0</f>
        <v>0</v>
      </c>
      <c r="Y120" s="1">
        <f>0</f>
        <v>0</v>
      </c>
      <c r="Z120" s="1">
        <f>0</f>
        <v>0</v>
      </c>
      <c r="AA120" s="1">
        <f>0</f>
        <v>0</v>
      </c>
      <c r="AB120" s="1">
        <f>0</f>
        <v>0</v>
      </c>
      <c r="AC120" s="1">
        <f>0</f>
        <v>0</v>
      </c>
      <c r="AD120" s="1">
        <f>0</f>
        <v>0</v>
      </c>
      <c r="AE120" s="1">
        <f>0</f>
        <v>0</v>
      </c>
      <c r="AF120" s="1">
        <f>0</f>
        <v>0</v>
      </c>
      <c r="AG120" s="1">
        <v>1</v>
      </c>
      <c r="AH120" s="1">
        <v>1</v>
      </c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1">
        <f>0</f>
        <v>0</v>
      </c>
      <c r="AT120" s="1">
        <f>0</f>
        <v>0</v>
      </c>
      <c r="AU120" s="1">
        <v>3</v>
      </c>
      <c r="AV120" s="116">
        <v>5.9722222222222234E-3</v>
      </c>
      <c r="AW120" s="41">
        <v>52.326000000000001</v>
      </c>
    </row>
    <row r="121" spans="1:49" x14ac:dyDescent="0.45">
      <c r="A121" s="1" t="s">
        <v>144</v>
      </c>
      <c r="B121" s="1">
        <v>2024</v>
      </c>
      <c r="C121" s="2">
        <v>45583</v>
      </c>
      <c r="D121" s="1" t="s">
        <v>103</v>
      </c>
      <c r="E121" s="1" t="s">
        <v>230</v>
      </c>
      <c r="F121" s="1" t="s">
        <v>61</v>
      </c>
      <c r="G121" s="11">
        <f>(C121-VLOOKUP(E121,Riders!$A$2:$D$3499,4,FALSE))/365</f>
        <v>25.260273972602739</v>
      </c>
      <c r="H121" s="1">
        <v>8</v>
      </c>
      <c r="I121" s="1">
        <f>0</f>
        <v>0</v>
      </c>
      <c r="J121" s="1">
        <f>0</f>
        <v>0</v>
      </c>
      <c r="K121" s="1">
        <f>0</f>
        <v>0</v>
      </c>
      <c r="L121" s="1">
        <f>0</f>
        <v>0</v>
      </c>
      <c r="M121" s="1">
        <f>0</f>
        <v>0</v>
      </c>
      <c r="N121" s="1">
        <f>0</f>
        <v>0</v>
      </c>
      <c r="O121" s="1">
        <v>1</v>
      </c>
      <c r="P121" s="1">
        <f>0</f>
        <v>0</v>
      </c>
      <c r="Q121" s="1">
        <v>1</v>
      </c>
      <c r="R121" s="1">
        <f>0</f>
        <v>0</v>
      </c>
      <c r="S121" s="1">
        <f>0</f>
        <v>0</v>
      </c>
      <c r="T121" s="1">
        <f>0</f>
        <v>0</v>
      </c>
      <c r="U121" s="1">
        <f>0</f>
        <v>0</v>
      </c>
      <c r="V121" s="1">
        <f>0</f>
        <v>0</v>
      </c>
      <c r="W121" s="1">
        <f>0</f>
        <v>0</v>
      </c>
      <c r="X121" s="1">
        <f>0</f>
        <v>0</v>
      </c>
      <c r="Y121" s="1">
        <f>0</f>
        <v>0</v>
      </c>
      <c r="Z121" s="1">
        <f>0</f>
        <v>0</v>
      </c>
      <c r="AA121" s="1">
        <f>0</f>
        <v>0</v>
      </c>
      <c r="AB121" s="1">
        <f>0</f>
        <v>0</v>
      </c>
      <c r="AC121" s="1">
        <f>0</f>
        <v>0</v>
      </c>
      <c r="AD121" s="1">
        <f>0</f>
        <v>0</v>
      </c>
      <c r="AE121" s="1">
        <f>0</f>
        <v>0</v>
      </c>
      <c r="AF121" s="1">
        <f>0</f>
        <v>0</v>
      </c>
      <c r="AG121" s="1">
        <f>0</f>
        <v>0</v>
      </c>
      <c r="AH121" s="1">
        <f>0</f>
        <v>0</v>
      </c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1">
        <f>0</f>
        <v>0</v>
      </c>
      <c r="AT121" s="1">
        <f>0</f>
        <v>0</v>
      </c>
      <c r="AU121" s="1">
        <v>2</v>
      </c>
      <c r="AV121" s="116">
        <v>5.9722222222222234E-3</v>
      </c>
      <c r="AW121" s="41">
        <v>52.326000000000001</v>
      </c>
    </row>
    <row r="122" spans="1:49" x14ac:dyDescent="0.45">
      <c r="A122" s="1" t="s">
        <v>144</v>
      </c>
      <c r="B122" s="1">
        <v>2024</v>
      </c>
      <c r="C122" s="2">
        <v>45583</v>
      </c>
      <c r="D122" s="1" t="s">
        <v>103</v>
      </c>
      <c r="E122" s="1" t="s">
        <v>63</v>
      </c>
      <c r="F122" s="1" t="s">
        <v>64</v>
      </c>
      <c r="G122" s="11">
        <f>(C122-VLOOKUP(E122,Riders!$A$2:$D$3499,4,FALSE))/365</f>
        <v>23.509589041095889</v>
      </c>
      <c r="H122" s="1">
        <v>9</v>
      </c>
      <c r="I122" s="1">
        <f>0</f>
        <v>0</v>
      </c>
      <c r="J122" s="1">
        <v>1</v>
      </c>
      <c r="K122" s="1">
        <f>0</f>
        <v>0</v>
      </c>
      <c r="L122" s="1">
        <f>0</f>
        <v>0</v>
      </c>
      <c r="M122" s="1">
        <f>0</f>
        <v>0</v>
      </c>
      <c r="N122" s="1">
        <f>0</f>
        <v>0</v>
      </c>
      <c r="O122" s="1">
        <f>0</f>
        <v>0</v>
      </c>
      <c r="P122" s="1">
        <f>0</f>
        <v>0</v>
      </c>
      <c r="Q122" s="1">
        <f>0</f>
        <v>0</v>
      </c>
      <c r="R122" s="1">
        <f>0</f>
        <v>0</v>
      </c>
      <c r="S122" s="1">
        <f>0</f>
        <v>0</v>
      </c>
      <c r="T122" s="1">
        <f>0</f>
        <v>0</v>
      </c>
      <c r="U122" s="1">
        <f>0</f>
        <v>0</v>
      </c>
      <c r="V122" s="1">
        <f>0</f>
        <v>0</v>
      </c>
      <c r="W122" s="1">
        <f>0</f>
        <v>0</v>
      </c>
      <c r="X122" s="1">
        <f>0</f>
        <v>0</v>
      </c>
      <c r="Y122" s="1">
        <f>0</f>
        <v>0</v>
      </c>
      <c r="Z122" s="1">
        <f>0</f>
        <v>0</v>
      </c>
      <c r="AA122" s="1">
        <f>0</f>
        <v>0</v>
      </c>
      <c r="AB122" s="1">
        <f>0</f>
        <v>0</v>
      </c>
      <c r="AC122" s="1">
        <f>0</f>
        <v>0</v>
      </c>
      <c r="AD122" s="1">
        <f>0</f>
        <v>0</v>
      </c>
      <c r="AE122" s="1">
        <f>0</f>
        <v>0</v>
      </c>
      <c r="AF122" s="1">
        <f>0</f>
        <v>0</v>
      </c>
      <c r="AG122" s="1">
        <f>0</f>
        <v>0</v>
      </c>
      <c r="AH122" s="1">
        <f>0</f>
        <v>0</v>
      </c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1">
        <f>0</f>
        <v>0</v>
      </c>
      <c r="AT122" s="1">
        <f>0</f>
        <v>0</v>
      </c>
      <c r="AU122" s="1">
        <v>1</v>
      </c>
      <c r="AV122" s="116">
        <v>5.9722222222222234E-3</v>
      </c>
      <c r="AW122" s="41">
        <v>52.326000000000001</v>
      </c>
    </row>
    <row r="123" spans="1:49" x14ac:dyDescent="0.45">
      <c r="A123" s="1" t="s">
        <v>144</v>
      </c>
      <c r="B123" s="1">
        <v>2024</v>
      </c>
      <c r="C123" s="2">
        <v>45583</v>
      </c>
      <c r="D123" s="1" t="s">
        <v>103</v>
      </c>
      <c r="E123" s="1" t="s">
        <v>147</v>
      </c>
      <c r="F123" s="1" t="s">
        <v>67</v>
      </c>
      <c r="G123" s="11">
        <f>(C123-VLOOKUP(E123,Riders!$A$2:$D$3499,4,FALSE))/365</f>
        <v>29.838356164383562</v>
      </c>
      <c r="H123" s="1">
        <v>10</v>
      </c>
      <c r="I123" s="1">
        <f>0</f>
        <v>0</v>
      </c>
      <c r="J123" s="1">
        <f>0</f>
        <v>0</v>
      </c>
      <c r="K123" s="1">
        <f>0</f>
        <v>0</v>
      </c>
      <c r="L123" s="1">
        <f>0</f>
        <v>0</v>
      </c>
      <c r="M123" s="1">
        <f>0</f>
        <v>0</v>
      </c>
      <c r="N123" s="1">
        <f>0</f>
        <v>0</v>
      </c>
      <c r="O123" s="1">
        <f>0</f>
        <v>0</v>
      </c>
      <c r="P123" s="1">
        <v>1</v>
      </c>
      <c r="Q123" s="1">
        <f>0</f>
        <v>0</v>
      </c>
      <c r="R123" s="1">
        <f>0</f>
        <v>0</v>
      </c>
      <c r="S123" s="1">
        <f>0</f>
        <v>0</v>
      </c>
      <c r="T123" s="1">
        <f>0</f>
        <v>0</v>
      </c>
      <c r="U123" s="1">
        <f>0</f>
        <v>0</v>
      </c>
      <c r="V123" s="1">
        <f>0</f>
        <v>0</v>
      </c>
      <c r="W123" s="1">
        <f>0</f>
        <v>0</v>
      </c>
      <c r="X123" s="1">
        <f>0</f>
        <v>0</v>
      </c>
      <c r="Y123" s="1">
        <f>0</f>
        <v>0</v>
      </c>
      <c r="Z123" s="1">
        <f>0</f>
        <v>0</v>
      </c>
      <c r="AA123" s="1">
        <f>0</f>
        <v>0</v>
      </c>
      <c r="AB123" s="1">
        <f>0</f>
        <v>0</v>
      </c>
      <c r="AC123" s="1">
        <f>0</f>
        <v>0</v>
      </c>
      <c r="AD123" s="1">
        <f>0</f>
        <v>0</v>
      </c>
      <c r="AE123" s="1">
        <f>0</f>
        <v>0</v>
      </c>
      <c r="AF123" s="1">
        <f>0</f>
        <v>0</v>
      </c>
      <c r="AG123" s="1">
        <f>0</f>
        <v>0</v>
      </c>
      <c r="AH123" s="1">
        <f>0</f>
        <v>0</v>
      </c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1">
        <f>0</f>
        <v>0</v>
      </c>
      <c r="AT123" s="1">
        <f>0</f>
        <v>0</v>
      </c>
      <c r="AU123" s="1">
        <v>1</v>
      </c>
      <c r="AV123" s="116">
        <v>5.9722222222222234E-3</v>
      </c>
      <c r="AW123" s="41">
        <v>52.326000000000001</v>
      </c>
    </row>
    <row r="124" spans="1:49" x14ac:dyDescent="0.45">
      <c r="A124" s="1" t="s">
        <v>144</v>
      </c>
      <c r="B124" s="1">
        <v>2024</v>
      </c>
      <c r="C124" s="2">
        <v>45583</v>
      </c>
      <c r="D124" s="1" t="s">
        <v>103</v>
      </c>
      <c r="E124" s="1" t="s">
        <v>130</v>
      </c>
      <c r="F124" s="1" t="s">
        <v>131</v>
      </c>
      <c r="G124" s="11">
        <f>(C124-VLOOKUP(E124,Riders!$A$2:$D$3499,4,FALSE))/365</f>
        <v>22.36986301369863</v>
      </c>
      <c r="H124" s="1">
        <v>11</v>
      </c>
      <c r="I124" s="1">
        <f>0</f>
        <v>0</v>
      </c>
      <c r="J124" s="1">
        <f>0</f>
        <v>0</v>
      </c>
      <c r="K124" s="1">
        <f>0</f>
        <v>0</v>
      </c>
      <c r="L124" s="1">
        <f>0</f>
        <v>0</v>
      </c>
      <c r="M124" s="1">
        <f>0</f>
        <v>0</v>
      </c>
      <c r="N124" s="1">
        <f>0</f>
        <v>0</v>
      </c>
      <c r="O124" s="1">
        <f>0</f>
        <v>0</v>
      </c>
      <c r="P124" s="1">
        <f>0</f>
        <v>0</v>
      </c>
      <c r="Q124" s="1">
        <f>0</f>
        <v>0</v>
      </c>
      <c r="R124" s="1">
        <f>0</f>
        <v>0</v>
      </c>
      <c r="S124" s="1">
        <f>0</f>
        <v>0</v>
      </c>
      <c r="T124" s="1">
        <f>0</f>
        <v>0</v>
      </c>
      <c r="U124" s="1">
        <f>0</f>
        <v>0</v>
      </c>
      <c r="V124" s="1">
        <f>0</f>
        <v>0</v>
      </c>
      <c r="W124" s="1">
        <f>0</f>
        <v>0</v>
      </c>
      <c r="X124" s="1">
        <f>0</f>
        <v>0</v>
      </c>
      <c r="Y124" s="1">
        <f>0</f>
        <v>0</v>
      </c>
      <c r="Z124" s="1">
        <f>0</f>
        <v>0</v>
      </c>
      <c r="AA124" s="1">
        <f>0</f>
        <v>0</v>
      </c>
      <c r="AB124" s="1">
        <f>0</f>
        <v>0</v>
      </c>
      <c r="AC124" s="1">
        <f>0</f>
        <v>0</v>
      </c>
      <c r="AD124" s="1">
        <f>0</f>
        <v>0</v>
      </c>
      <c r="AE124" s="1">
        <f>0</f>
        <v>0</v>
      </c>
      <c r="AF124" s="1">
        <f>0</f>
        <v>0</v>
      </c>
      <c r="AG124" s="1">
        <f>0</f>
        <v>0</v>
      </c>
      <c r="AH124" s="1">
        <f>0</f>
        <v>0</v>
      </c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1">
        <f>0</f>
        <v>0</v>
      </c>
      <c r="AT124" s="1">
        <f>0</f>
        <v>0</v>
      </c>
      <c r="AU124" s="1">
        <v>0</v>
      </c>
      <c r="AV124" s="116">
        <v>5.9722222222222234E-3</v>
      </c>
      <c r="AW124" s="41">
        <v>52.326000000000001</v>
      </c>
    </row>
    <row r="125" spans="1:49" x14ac:dyDescent="0.45">
      <c r="A125" s="1" t="s">
        <v>144</v>
      </c>
      <c r="B125" s="1">
        <v>2024</v>
      </c>
      <c r="C125" s="2">
        <v>45583</v>
      </c>
      <c r="D125" s="1" t="s">
        <v>103</v>
      </c>
      <c r="E125" s="1" t="s">
        <v>95</v>
      </c>
      <c r="F125" s="1" t="s">
        <v>96</v>
      </c>
      <c r="G125" s="11">
        <f>(C125-VLOOKUP(E125,Riders!$A$2:$D$3499,4,FALSE))/365</f>
        <v>23.361643835616437</v>
      </c>
      <c r="H125" s="1">
        <v>12</v>
      </c>
      <c r="I125" s="1">
        <f>0</f>
        <v>0</v>
      </c>
      <c r="J125" s="1">
        <f>0</f>
        <v>0</v>
      </c>
      <c r="K125" s="1">
        <f>0</f>
        <v>0</v>
      </c>
      <c r="L125" s="1">
        <f>0</f>
        <v>0</v>
      </c>
      <c r="M125" s="1">
        <f>0</f>
        <v>0</v>
      </c>
      <c r="N125" s="1">
        <f>0</f>
        <v>0</v>
      </c>
      <c r="O125" s="1">
        <f>0</f>
        <v>0</v>
      </c>
      <c r="P125" s="1">
        <f>0</f>
        <v>0</v>
      </c>
      <c r="Q125" s="1">
        <f>0</f>
        <v>0</v>
      </c>
      <c r="R125" s="1">
        <f>0</f>
        <v>0</v>
      </c>
      <c r="S125" s="1">
        <f>0</f>
        <v>0</v>
      </c>
      <c r="T125" s="1">
        <f>0</f>
        <v>0</v>
      </c>
      <c r="U125" s="1">
        <f>0</f>
        <v>0</v>
      </c>
      <c r="V125" s="1">
        <f>0</f>
        <v>0</v>
      </c>
      <c r="W125" s="1">
        <f>0</f>
        <v>0</v>
      </c>
      <c r="X125" s="1">
        <f>0</f>
        <v>0</v>
      </c>
      <c r="Y125" s="1">
        <f>0</f>
        <v>0</v>
      </c>
      <c r="Z125" s="1">
        <f>0</f>
        <v>0</v>
      </c>
      <c r="AA125" s="1">
        <f>0</f>
        <v>0</v>
      </c>
      <c r="AB125" s="1">
        <f>0</f>
        <v>0</v>
      </c>
      <c r="AC125" s="1">
        <f>0</f>
        <v>0</v>
      </c>
      <c r="AD125" s="1">
        <f>0</f>
        <v>0</v>
      </c>
      <c r="AE125" s="1">
        <f>0</f>
        <v>0</v>
      </c>
      <c r="AF125" s="1">
        <f>0</f>
        <v>0</v>
      </c>
      <c r="AG125" s="1">
        <f>0</f>
        <v>0</v>
      </c>
      <c r="AH125" s="1">
        <f>0</f>
        <v>0</v>
      </c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1">
        <f>0</f>
        <v>0</v>
      </c>
      <c r="AT125" s="1">
        <f>0</f>
        <v>0</v>
      </c>
      <c r="AU125" s="1">
        <v>0</v>
      </c>
      <c r="AV125" s="116">
        <v>5.9722222222222234E-3</v>
      </c>
      <c r="AW125" s="41">
        <v>52.326000000000001</v>
      </c>
    </row>
    <row r="126" spans="1:49" x14ac:dyDescent="0.45">
      <c r="A126" s="1" t="s">
        <v>144</v>
      </c>
      <c r="B126" s="1">
        <v>2024</v>
      </c>
      <c r="C126" s="2">
        <v>45583</v>
      </c>
      <c r="D126" s="1" t="s">
        <v>103</v>
      </c>
      <c r="E126" s="1" t="s">
        <v>3886</v>
      </c>
      <c r="F126" s="1" t="s">
        <v>2334</v>
      </c>
      <c r="G126" s="11">
        <f>(C126-VLOOKUP(E126,Riders!$A$2:$D$3499,4,FALSE))/365</f>
        <v>25.295890410958904</v>
      </c>
      <c r="H126" s="1">
        <v>13</v>
      </c>
      <c r="I126" s="1">
        <f>0</f>
        <v>0</v>
      </c>
      <c r="J126" s="1">
        <f>0</f>
        <v>0</v>
      </c>
      <c r="K126" s="1">
        <f>0</f>
        <v>0</v>
      </c>
      <c r="L126" s="1">
        <f>0</f>
        <v>0</v>
      </c>
      <c r="M126" s="1">
        <f>0</f>
        <v>0</v>
      </c>
      <c r="N126" s="1">
        <f>0</f>
        <v>0</v>
      </c>
      <c r="O126" s="1">
        <f>0</f>
        <v>0</v>
      </c>
      <c r="P126" s="1">
        <f>0</f>
        <v>0</v>
      </c>
      <c r="Q126" s="1">
        <f>0</f>
        <v>0</v>
      </c>
      <c r="R126" s="1">
        <f>0</f>
        <v>0</v>
      </c>
      <c r="S126" s="1">
        <f>0</f>
        <v>0</v>
      </c>
      <c r="T126" s="1">
        <f>0</f>
        <v>0</v>
      </c>
      <c r="U126" s="1">
        <f>0</f>
        <v>0</v>
      </c>
      <c r="V126" s="1">
        <f>0</f>
        <v>0</v>
      </c>
      <c r="W126" s="1">
        <f>0</f>
        <v>0</v>
      </c>
      <c r="X126" s="1">
        <f>0</f>
        <v>0</v>
      </c>
      <c r="Y126" s="1">
        <f>0</f>
        <v>0</v>
      </c>
      <c r="Z126" s="1">
        <f>0</f>
        <v>0</v>
      </c>
      <c r="AA126" s="1">
        <f>0</f>
        <v>0</v>
      </c>
      <c r="AB126" s="1">
        <f>0</f>
        <v>0</v>
      </c>
      <c r="AC126" s="1">
        <f>0</f>
        <v>0</v>
      </c>
      <c r="AD126" s="1">
        <f>0</f>
        <v>0</v>
      </c>
      <c r="AE126" s="1">
        <f>0</f>
        <v>0</v>
      </c>
      <c r="AF126" s="1">
        <f>0</f>
        <v>0</v>
      </c>
      <c r="AG126" s="1">
        <f>0</f>
        <v>0</v>
      </c>
      <c r="AH126" s="1">
        <f>0</f>
        <v>0</v>
      </c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1">
        <f>0</f>
        <v>0</v>
      </c>
      <c r="AT126" s="1">
        <f>0</f>
        <v>0</v>
      </c>
      <c r="AU126" s="1">
        <v>0</v>
      </c>
      <c r="AV126" s="116">
        <v>5.9722222222222234E-3</v>
      </c>
      <c r="AW126" s="41">
        <v>52.326000000000001</v>
      </c>
    </row>
    <row r="127" spans="1:49" x14ac:dyDescent="0.45">
      <c r="A127" s="1" t="s">
        <v>144</v>
      </c>
      <c r="B127" s="1">
        <v>2024</v>
      </c>
      <c r="C127" s="2">
        <v>45583</v>
      </c>
      <c r="D127" s="1" t="s">
        <v>103</v>
      </c>
      <c r="E127" s="1" t="s">
        <v>114</v>
      </c>
      <c r="F127" s="1" t="s">
        <v>115</v>
      </c>
      <c r="G127" s="11">
        <f>(C127-VLOOKUP(E127,Riders!$A$2:$D$3499,4,FALSE))/365</f>
        <v>24.145205479452056</v>
      </c>
      <c r="H127" s="1">
        <v>14</v>
      </c>
      <c r="I127" s="1">
        <f>0</f>
        <v>0</v>
      </c>
      <c r="J127" s="1">
        <f>0</f>
        <v>0</v>
      </c>
      <c r="K127" s="1">
        <f>0</f>
        <v>0</v>
      </c>
      <c r="L127" s="1">
        <f>0</f>
        <v>0</v>
      </c>
      <c r="M127" s="1">
        <f>0</f>
        <v>0</v>
      </c>
      <c r="N127" s="1">
        <f>0</f>
        <v>0</v>
      </c>
      <c r="O127" s="1">
        <f>0</f>
        <v>0</v>
      </c>
      <c r="P127" s="1">
        <f>0</f>
        <v>0</v>
      </c>
      <c r="Q127" s="1">
        <f>0</f>
        <v>0</v>
      </c>
      <c r="R127" s="1">
        <f>0</f>
        <v>0</v>
      </c>
      <c r="S127" s="1">
        <f>0</f>
        <v>0</v>
      </c>
      <c r="T127" s="1">
        <f>0</f>
        <v>0</v>
      </c>
      <c r="U127" s="1">
        <f>0</f>
        <v>0</v>
      </c>
      <c r="V127" s="1">
        <f>0</f>
        <v>0</v>
      </c>
      <c r="W127" s="1">
        <f>0</f>
        <v>0</v>
      </c>
      <c r="X127" s="1">
        <f>0</f>
        <v>0</v>
      </c>
      <c r="Y127" s="1">
        <f>0</f>
        <v>0</v>
      </c>
      <c r="Z127" s="1">
        <f>0</f>
        <v>0</v>
      </c>
      <c r="AA127" s="1">
        <f>0</f>
        <v>0</v>
      </c>
      <c r="AB127" s="1">
        <f>0</f>
        <v>0</v>
      </c>
      <c r="AC127" s="1">
        <f>0</f>
        <v>0</v>
      </c>
      <c r="AD127" s="1">
        <f>0</f>
        <v>0</v>
      </c>
      <c r="AE127" s="1">
        <f>0</f>
        <v>0</v>
      </c>
      <c r="AF127" s="1">
        <f>0</f>
        <v>0</v>
      </c>
      <c r="AG127" s="1">
        <f>0</f>
        <v>0</v>
      </c>
      <c r="AH127" s="1">
        <f>0</f>
        <v>0</v>
      </c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1">
        <f>0</f>
        <v>0</v>
      </c>
      <c r="AT127" s="1">
        <f>0</f>
        <v>0</v>
      </c>
      <c r="AU127" s="1">
        <v>0</v>
      </c>
      <c r="AV127" s="116">
        <v>5.9722222222222234E-3</v>
      </c>
      <c r="AW127" s="41">
        <v>52.326000000000001</v>
      </c>
    </row>
    <row r="128" spans="1:49" x14ac:dyDescent="0.45">
      <c r="A128" s="1" t="s">
        <v>144</v>
      </c>
      <c r="B128" s="1">
        <v>2024</v>
      </c>
      <c r="C128" s="2">
        <v>45583</v>
      </c>
      <c r="D128" s="1" t="s">
        <v>103</v>
      </c>
      <c r="E128" s="1" t="s">
        <v>190</v>
      </c>
      <c r="F128" s="1" t="s">
        <v>177</v>
      </c>
      <c r="G128" s="11">
        <f>(C128-VLOOKUP(E128,Riders!$A$2:$D$3499,4,FALSE))/365</f>
        <v>23.238356164383561</v>
      </c>
      <c r="H128" s="1">
        <v>15</v>
      </c>
      <c r="I128" s="1">
        <f>0</f>
        <v>0</v>
      </c>
      <c r="J128" s="1">
        <f>0</f>
        <v>0</v>
      </c>
      <c r="K128" s="1">
        <f>0</f>
        <v>0</v>
      </c>
      <c r="L128" s="1">
        <f>0</f>
        <v>0</v>
      </c>
      <c r="M128" s="1">
        <f>0</f>
        <v>0</v>
      </c>
      <c r="N128" s="1">
        <f>0</f>
        <v>0</v>
      </c>
      <c r="O128" s="1">
        <f>0</f>
        <v>0</v>
      </c>
      <c r="P128" s="1">
        <f>0</f>
        <v>0</v>
      </c>
      <c r="Q128" s="1">
        <f>0</f>
        <v>0</v>
      </c>
      <c r="R128" s="1">
        <f>0</f>
        <v>0</v>
      </c>
      <c r="S128" s="1">
        <f>0</f>
        <v>0</v>
      </c>
      <c r="T128" s="1">
        <f>0</f>
        <v>0</v>
      </c>
      <c r="U128" s="1">
        <f>0</f>
        <v>0</v>
      </c>
      <c r="V128" s="1">
        <f>0</f>
        <v>0</v>
      </c>
      <c r="W128" s="1">
        <f>0</f>
        <v>0</v>
      </c>
      <c r="X128" s="1">
        <f>0</f>
        <v>0</v>
      </c>
      <c r="Y128" s="1">
        <f>0</f>
        <v>0</v>
      </c>
      <c r="Z128" s="1">
        <f>0</f>
        <v>0</v>
      </c>
      <c r="AA128" s="1">
        <f>0</f>
        <v>0</v>
      </c>
      <c r="AB128" s="1">
        <f>0</f>
        <v>0</v>
      </c>
      <c r="AC128" s="1">
        <f>0</f>
        <v>0</v>
      </c>
      <c r="AD128" s="1">
        <f>0</f>
        <v>0</v>
      </c>
      <c r="AE128" s="1">
        <f>0</f>
        <v>0</v>
      </c>
      <c r="AF128" s="1">
        <f>0</f>
        <v>0</v>
      </c>
      <c r="AG128" s="1">
        <f>0</f>
        <v>0</v>
      </c>
      <c r="AH128" s="1">
        <f>0</f>
        <v>0</v>
      </c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1">
        <f>0</f>
        <v>0</v>
      </c>
      <c r="AT128" s="1">
        <f>0</f>
        <v>0</v>
      </c>
      <c r="AU128" s="1">
        <v>0</v>
      </c>
      <c r="AV128" s="116">
        <v>5.9722222222222234E-3</v>
      </c>
      <c r="AW128" s="41">
        <v>52.326000000000001</v>
      </c>
    </row>
    <row r="129" spans="1:49" x14ac:dyDescent="0.45">
      <c r="A129" s="1" t="s">
        <v>144</v>
      </c>
      <c r="B129" s="1">
        <v>2024</v>
      </c>
      <c r="C129" s="2">
        <v>45583</v>
      </c>
      <c r="D129" s="1" t="s">
        <v>103</v>
      </c>
      <c r="E129" s="1" t="s">
        <v>57</v>
      </c>
      <c r="F129" s="1" t="s">
        <v>58</v>
      </c>
      <c r="G129" s="11">
        <f>(C129-VLOOKUP(E129,Riders!$A$2:$D$3499,4,FALSE))/365</f>
        <v>21.358904109589041</v>
      </c>
      <c r="H129" s="1">
        <v>16</v>
      </c>
      <c r="I129" s="1">
        <f>0</f>
        <v>0</v>
      </c>
      <c r="J129" s="1">
        <f>0</f>
        <v>0</v>
      </c>
      <c r="K129" s="1">
        <f>0</f>
        <v>0</v>
      </c>
      <c r="L129" s="1">
        <f>0</f>
        <v>0</v>
      </c>
      <c r="M129" s="1">
        <f>0</f>
        <v>0</v>
      </c>
      <c r="N129" s="1">
        <f>0</f>
        <v>0</v>
      </c>
      <c r="O129" s="1">
        <f>0</f>
        <v>0</v>
      </c>
      <c r="P129" s="1">
        <f>0</f>
        <v>0</v>
      </c>
      <c r="Q129" s="1">
        <f>0</f>
        <v>0</v>
      </c>
      <c r="R129" s="1">
        <f>0</f>
        <v>0</v>
      </c>
      <c r="S129" s="1">
        <f>0</f>
        <v>0</v>
      </c>
      <c r="T129" s="1">
        <f>0</f>
        <v>0</v>
      </c>
      <c r="U129" s="1">
        <f>0</f>
        <v>0</v>
      </c>
      <c r="V129" s="1">
        <f>0</f>
        <v>0</v>
      </c>
      <c r="W129" s="1">
        <f>0</f>
        <v>0</v>
      </c>
      <c r="X129" s="1">
        <f>0</f>
        <v>0</v>
      </c>
      <c r="Y129" s="1">
        <f>0</f>
        <v>0</v>
      </c>
      <c r="Z129" s="1">
        <f>0</f>
        <v>0</v>
      </c>
      <c r="AA129" s="1">
        <f>0</f>
        <v>0</v>
      </c>
      <c r="AB129" s="1">
        <f>0</f>
        <v>0</v>
      </c>
      <c r="AC129" s="1">
        <f>0</f>
        <v>0</v>
      </c>
      <c r="AD129" s="1">
        <f>0</f>
        <v>0</v>
      </c>
      <c r="AE129" s="1">
        <f>0</f>
        <v>0</v>
      </c>
      <c r="AF129" s="1">
        <f>0</f>
        <v>0</v>
      </c>
      <c r="AG129" s="1">
        <f>0</f>
        <v>0</v>
      </c>
      <c r="AH129" s="1">
        <f>0</f>
        <v>0</v>
      </c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1">
        <f>0</f>
        <v>0</v>
      </c>
      <c r="AT129" s="1">
        <f>0</f>
        <v>0</v>
      </c>
      <c r="AU129" s="1">
        <v>0</v>
      </c>
      <c r="AV129" s="116">
        <v>5.9722222222222234E-3</v>
      </c>
      <c r="AW129" s="41">
        <v>52.326000000000001</v>
      </c>
    </row>
    <row r="130" spans="1:49" x14ac:dyDescent="0.45">
      <c r="A130" s="1" t="s">
        <v>144</v>
      </c>
      <c r="B130" s="1">
        <v>2024</v>
      </c>
      <c r="C130" s="2">
        <v>45583</v>
      </c>
      <c r="D130" s="1" t="s">
        <v>103</v>
      </c>
      <c r="E130" s="1" t="s">
        <v>53</v>
      </c>
      <c r="F130" s="1" t="s">
        <v>55</v>
      </c>
      <c r="G130" s="11">
        <f>(C130-VLOOKUP(E130,Riders!$A$2:$D$3499,4,FALSE))/365</f>
        <v>23.471232876712328</v>
      </c>
      <c r="H130" s="1">
        <v>17</v>
      </c>
      <c r="I130" s="1">
        <f>0</f>
        <v>0</v>
      </c>
      <c r="J130" s="1">
        <f>0</f>
        <v>0</v>
      </c>
      <c r="K130" s="1">
        <f>0</f>
        <v>0</v>
      </c>
      <c r="L130" s="1">
        <f>0</f>
        <v>0</v>
      </c>
      <c r="M130" s="1">
        <f>0</f>
        <v>0</v>
      </c>
      <c r="N130" s="1">
        <f>0</f>
        <v>0</v>
      </c>
      <c r="O130" s="1">
        <f>0</f>
        <v>0</v>
      </c>
      <c r="P130" s="1">
        <f>0</f>
        <v>0</v>
      </c>
      <c r="Q130" s="1">
        <f>0</f>
        <v>0</v>
      </c>
      <c r="R130" s="1">
        <f>0</f>
        <v>0</v>
      </c>
      <c r="S130" s="1">
        <f>0</f>
        <v>0</v>
      </c>
      <c r="T130" s="1">
        <f>0</f>
        <v>0</v>
      </c>
      <c r="U130" s="1">
        <f>0</f>
        <v>0</v>
      </c>
      <c r="V130" s="1">
        <f>0</f>
        <v>0</v>
      </c>
      <c r="W130" s="1">
        <f>0</f>
        <v>0</v>
      </c>
      <c r="X130" s="1">
        <f>0</f>
        <v>0</v>
      </c>
      <c r="Y130" s="1">
        <f>0</f>
        <v>0</v>
      </c>
      <c r="Z130" s="1">
        <f>0</f>
        <v>0</v>
      </c>
      <c r="AA130" s="1">
        <f>0</f>
        <v>0</v>
      </c>
      <c r="AB130" s="1">
        <f>0</f>
        <v>0</v>
      </c>
      <c r="AC130" s="1">
        <f>0</f>
        <v>0</v>
      </c>
      <c r="AD130" s="1">
        <f>0</f>
        <v>0</v>
      </c>
      <c r="AE130" s="1">
        <f>0</f>
        <v>0</v>
      </c>
      <c r="AF130" s="1">
        <f>0</f>
        <v>0</v>
      </c>
      <c r="AG130" s="1">
        <f>0</f>
        <v>0</v>
      </c>
      <c r="AH130" s="1">
        <f>0</f>
        <v>0</v>
      </c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1">
        <f>0</f>
        <v>0</v>
      </c>
      <c r="AT130" s="1">
        <f>0</f>
        <v>0</v>
      </c>
      <c r="AU130" s="1">
        <v>0</v>
      </c>
      <c r="AV130" s="116">
        <v>5.9722222222222234E-3</v>
      </c>
      <c r="AW130" s="41">
        <v>52.326000000000001</v>
      </c>
    </row>
    <row r="131" spans="1:49" x14ac:dyDescent="0.45">
      <c r="A131" s="1" t="s">
        <v>144</v>
      </c>
      <c r="B131" s="1">
        <v>2024</v>
      </c>
      <c r="C131" s="2">
        <v>45583</v>
      </c>
      <c r="D131" s="1" t="s">
        <v>103</v>
      </c>
      <c r="E131" s="1" t="s">
        <v>110</v>
      </c>
      <c r="F131" s="1" t="s">
        <v>91</v>
      </c>
      <c r="G131" s="11">
        <f>(C131-VLOOKUP(E131,Riders!$A$2:$D$3499,4,FALSE))/365</f>
        <v>28.657534246575342</v>
      </c>
      <c r="H131" s="1">
        <v>18</v>
      </c>
      <c r="I131" s="1">
        <f>0</f>
        <v>0</v>
      </c>
      <c r="J131" s="1">
        <f>0</f>
        <v>0</v>
      </c>
      <c r="K131" s="1">
        <f>0</f>
        <v>0</v>
      </c>
      <c r="L131" s="1">
        <f>0</f>
        <v>0</v>
      </c>
      <c r="M131" s="1">
        <f>0</f>
        <v>0</v>
      </c>
      <c r="N131" s="1">
        <f>0</f>
        <v>0</v>
      </c>
      <c r="O131" s="1">
        <f>0</f>
        <v>0</v>
      </c>
      <c r="P131" s="1">
        <f>0</f>
        <v>0</v>
      </c>
      <c r="Q131" s="1">
        <f>0</f>
        <v>0</v>
      </c>
      <c r="R131" s="1">
        <f>0</f>
        <v>0</v>
      </c>
      <c r="S131" s="1">
        <f>0</f>
        <v>0</v>
      </c>
      <c r="T131" s="1">
        <f>0</f>
        <v>0</v>
      </c>
      <c r="U131" s="1">
        <f>0</f>
        <v>0</v>
      </c>
      <c r="V131" s="1">
        <f>0</f>
        <v>0</v>
      </c>
      <c r="W131" s="1">
        <f>0</f>
        <v>0</v>
      </c>
      <c r="X131" s="1">
        <f>0</f>
        <v>0</v>
      </c>
      <c r="Y131" s="1">
        <f>0</f>
        <v>0</v>
      </c>
      <c r="Z131" s="1">
        <f>0</f>
        <v>0</v>
      </c>
      <c r="AA131" s="1">
        <f>0</f>
        <v>0</v>
      </c>
      <c r="AB131" s="1">
        <f>0</f>
        <v>0</v>
      </c>
      <c r="AC131" s="1">
        <f>0</f>
        <v>0</v>
      </c>
      <c r="AD131" s="1">
        <f>0</f>
        <v>0</v>
      </c>
      <c r="AE131" s="1">
        <f>0</f>
        <v>0</v>
      </c>
      <c r="AF131" s="1">
        <f>0</f>
        <v>0</v>
      </c>
      <c r="AG131" s="1">
        <f>0</f>
        <v>0</v>
      </c>
      <c r="AH131" s="1">
        <f>0</f>
        <v>0</v>
      </c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1">
        <f>0</f>
        <v>0</v>
      </c>
      <c r="AT131" s="1">
        <f>0</f>
        <v>0</v>
      </c>
      <c r="AU131" s="1">
        <v>0</v>
      </c>
      <c r="AV131" s="116">
        <v>5.9722222222222234E-3</v>
      </c>
      <c r="AW131" s="41">
        <v>52.326000000000001</v>
      </c>
    </row>
    <row r="132" spans="1:49" x14ac:dyDescent="0.45">
      <c r="A132" s="1" t="s">
        <v>144</v>
      </c>
      <c r="B132" s="1">
        <v>2024</v>
      </c>
      <c r="C132" s="2">
        <v>45583</v>
      </c>
      <c r="D132" s="1" t="s">
        <v>103</v>
      </c>
      <c r="E132" s="1" t="s">
        <v>120</v>
      </c>
      <c r="F132" s="1" t="s">
        <v>121</v>
      </c>
      <c r="G132" s="11">
        <f>(C132-VLOOKUP(E132,Riders!$A$2:$D$3499,4,FALSE))/365</f>
        <v>25.805479452054794</v>
      </c>
      <c r="H132" s="1">
        <v>19</v>
      </c>
      <c r="I132" s="1">
        <f>0</f>
        <v>0</v>
      </c>
      <c r="J132" s="1">
        <f>0</f>
        <v>0</v>
      </c>
      <c r="K132" s="1">
        <f>0</f>
        <v>0</v>
      </c>
      <c r="L132" s="1">
        <f>0</f>
        <v>0</v>
      </c>
      <c r="M132" s="1">
        <f>0</f>
        <v>0</v>
      </c>
      <c r="N132" s="1">
        <f>0</f>
        <v>0</v>
      </c>
      <c r="O132" s="1">
        <f>0</f>
        <v>0</v>
      </c>
      <c r="P132" s="1">
        <f>0</f>
        <v>0</v>
      </c>
      <c r="Q132" s="1">
        <f>0</f>
        <v>0</v>
      </c>
      <c r="R132" s="1">
        <f>0</f>
        <v>0</v>
      </c>
      <c r="S132" s="1">
        <f>0</f>
        <v>0</v>
      </c>
      <c r="T132" s="1">
        <f>0</f>
        <v>0</v>
      </c>
      <c r="U132" s="1">
        <f>0</f>
        <v>0</v>
      </c>
      <c r="V132" s="1">
        <f>0</f>
        <v>0</v>
      </c>
      <c r="W132" s="1">
        <f>0</f>
        <v>0</v>
      </c>
      <c r="X132" s="1">
        <f>0</f>
        <v>0</v>
      </c>
      <c r="Y132" s="1">
        <f>0</f>
        <v>0</v>
      </c>
      <c r="Z132" s="1">
        <f>0</f>
        <v>0</v>
      </c>
      <c r="AA132" s="1">
        <f>0</f>
        <v>0</v>
      </c>
      <c r="AB132" s="1">
        <f>0</f>
        <v>0</v>
      </c>
      <c r="AC132" s="1">
        <f>0</f>
        <v>0</v>
      </c>
      <c r="AD132" s="1">
        <f>0</f>
        <v>0</v>
      </c>
      <c r="AE132" s="1">
        <f>0</f>
        <v>0</v>
      </c>
      <c r="AF132" s="1">
        <f>0</f>
        <v>0</v>
      </c>
      <c r="AG132" s="1">
        <f>0</f>
        <v>0</v>
      </c>
      <c r="AH132" s="1">
        <f>0</f>
        <v>0</v>
      </c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1">
        <f>0</f>
        <v>0</v>
      </c>
      <c r="AT132" s="1">
        <f>0</f>
        <v>0</v>
      </c>
      <c r="AU132" s="1">
        <v>0</v>
      </c>
      <c r="AV132" s="116">
        <v>5.9722222222222234E-3</v>
      </c>
      <c r="AW132" s="41">
        <v>52.326000000000001</v>
      </c>
    </row>
    <row r="133" spans="1:49" x14ac:dyDescent="0.45">
      <c r="A133" s="1" t="s">
        <v>144</v>
      </c>
      <c r="B133" s="1">
        <v>2024</v>
      </c>
      <c r="C133" s="2">
        <v>45583</v>
      </c>
      <c r="D133" s="1" t="s">
        <v>103</v>
      </c>
      <c r="E133" s="1" t="s">
        <v>41</v>
      </c>
      <c r="F133" s="1" t="s">
        <v>43</v>
      </c>
      <c r="G133" s="11" t="e">
        <f>(C133-VLOOKUP(E133,Riders!$A$2:$D$3499,4,FALSE))/365</f>
        <v>#N/A</v>
      </c>
      <c r="H133" s="1">
        <v>20</v>
      </c>
      <c r="I133" s="1">
        <f>0</f>
        <v>0</v>
      </c>
      <c r="J133" s="1">
        <f>0</f>
        <v>0</v>
      </c>
      <c r="K133" s="1">
        <f>0</f>
        <v>0</v>
      </c>
      <c r="L133" s="1">
        <f>0</f>
        <v>0</v>
      </c>
      <c r="M133" s="1">
        <f>0</f>
        <v>0</v>
      </c>
      <c r="N133" s="1">
        <f>0</f>
        <v>0</v>
      </c>
      <c r="O133" s="1">
        <f>0</f>
        <v>0</v>
      </c>
      <c r="P133" s="1">
        <f>0</f>
        <v>0</v>
      </c>
      <c r="Q133" s="1">
        <f>0</f>
        <v>0</v>
      </c>
      <c r="R133" s="1">
        <f>0</f>
        <v>0</v>
      </c>
      <c r="S133" s="1">
        <f>0</f>
        <v>0</v>
      </c>
      <c r="T133" s="1">
        <f>0</f>
        <v>0</v>
      </c>
      <c r="U133" s="1">
        <f>0</f>
        <v>0</v>
      </c>
      <c r="V133" s="1">
        <f>0</f>
        <v>0</v>
      </c>
      <c r="W133" s="1">
        <f>0</f>
        <v>0</v>
      </c>
      <c r="X133" s="1">
        <f>0</f>
        <v>0</v>
      </c>
      <c r="Y133" s="1">
        <f>0</f>
        <v>0</v>
      </c>
      <c r="Z133" s="1">
        <f>0</f>
        <v>0</v>
      </c>
      <c r="AA133" s="1">
        <f>0</f>
        <v>0</v>
      </c>
      <c r="AB133" s="1">
        <f>0</f>
        <v>0</v>
      </c>
      <c r="AC133" s="1">
        <f>0</f>
        <v>0</v>
      </c>
      <c r="AD133" s="1">
        <f>0</f>
        <v>0</v>
      </c>
      <c r="AE133" s="1">
        <f>0</f>
        <v>0</v>
      </c>
      <c r="AF133" s="1">
        <f>0</f>
        <v>0</v>
      </c>
      <c r="AG133" s="1">
        <f>0</f>
        <v>0</v>
      </c>
      <c r="AH133" s="1">
        <f>0</f>
        <v>0</v>
      </c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1">
        <f>0</f>
        <v>0</v>
      </c>
      <c r="AT133" s="1">
        <f>0</f>
        <v>0</v>
      </c>
      <c r="AU133" s="1">
        <v>0</v>
      </c>
      <c r="AV133" s="116">
        <v>5.9722222222222234E-3</v>
      </c>
      <c r="AW133" s="41">
        <v>52.326000000000001</v>
      </c>
    </row>
    <row r="134" spans="1:49" x14ac:dyDescent="0.45">
      <c r="A134" s="1" t="s">
        <v>144</v>
      </c>
      <c r="B134" s="1">
        <v>2024</v>
      </c>
      <c r="C134" s="2">
        <v>45583</v>
      </c>
      <c r="D134" s="1" t="s">
        <v>103</v>
      </c>
      <c r="E134" s="1" t="s">
        <v>236</v>
      </c>
      <c r="F134" s="1" t="s">
        <v>46</v>
      </c>
      <c r="G134" s="11">
        <f>(C134-VLOOKUP(E134,Riders!$A$2:$D$3499,4,FALSE))/365</f>
        <v>21.632876712328766</v>
      </c>
      <c r="H134" s="1">
        <v>21</v>
      </c>
      <c r="I134" s="1">
        <f>0</f>
        <v>0</v>
      </c>
      <c r="J134" s="1">
        <f>0</f>
        <v>0</v>
      </c>
      <c r="K134" s="1">
        <f>0</f>
        <v>0</v>
      </c>
      <c r="L134" s="1">
        <f>0</f>
        <v>0</v>
      </c>
      <c r="M134" s="1">
        <f>0</f>
        <v>0</v>
      </c>
      <c r="N134" s="1">
        <f>0</f>
        <v>0</v>
      </c>
      <c r="O134" s="1">
        <f>0</f>
        <v>0</v>
      </c>
      <c r="P134" s="1">
        <f>0</f>
        <v>0</v>
      </c>
      <c r="Q134" s="1">
        <f>0</f>
        <v>0</v>
      </c>
      <c r="R134" s="1">
        <f>0</f>
        <v>0</v>
      </c>
      <c r="S134" s="1">
        <f>0</f>
        <v>0</v>
      </c>
      <c r="T134" s="1">
        <f>0</f>
        <v>0</v>
      </c>
      <c r="U134" s="1">
        <f>0</f>
        <v>0</v>
      </c>
      <c r="V134" s="1">
        <f>0</f>
        <v>0</v>
      </c>
      <c r="W134" s="1">
        <f>0</f>
        <v>0</v>
      </c>
      <c r="X134" s="1">
        <f>0</f>
        <v>0</v>
      </c>
      <c r="Y134" s="1">
        <f>0</f>
        <v>0</v>
      </c>
      <c r="Z134" s="1">
        <f>0</f>
        <v>0</v>
      </c>
      <c r="AA134" s="1">
        <f>0</f>
        <v>0</v>
      </c>
      <c r="AB134" s="1">
        <f>0</f>
        <v>0</v>
      </c>
      <c r="AC134" s="1">
        <f>0</f>
        <v>0</v>
      </c>
      <c r="AD134" s="1">
        <f>0</f>
        <v>0</v>
      </c>
      <c r="AE134" s="1">
        <f>0</f>
        <v>0</v>
      </c>
      <c r="AF134" s="1">
        <f>0</f>
        <v>0</v>
      </c>
      <c r="AG134" s="1">
        <f>0</f>
        <v>0</v>
      </c>
      <c r="AH134" s="1">
        <f>0</f>
        <v>0</v>
      </c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1">
        <f>0</f>
        <v>0</v>
      </c>
      <c r="AT134" s="1">
        <f>0</f>
        <v>0</v>
      </c>
      <c r="AU134" s="1">
        <v>0</v>
      </c>
      <c r="AV134" s="116">
        <v>5.9722222222222234E-3</v>
      </c>
      <c r="AW134" s="41">
        <v>52.326000000000001</v>
      </c>
    </row>
    <row r="135" spans="1:49" x14ac:dyDescent="0.45">
      <c r="A135" s="1" t="s">
        <v>144</v>
      </c>
      <c r="B135" s="1">
        <v>2024</v>
      </c>
      <c r="C135" s="2">
        <v>45583</v>
      </c>
      <c r="D135" s="1" t="s">
        <v>103</v>
      </c>
      <c r="E135" s="1" t="s">
        <v>98</v>
      </c>
      <c r="F135" s="1" t="s">
        <v>99</v>
      </c>
      <c r="G135" s="11">
        <f>(C135-VLOOKUP(E135,Riders!$A$2:$D$3499,4,FALSE))/365</f>
        <v>23.69041095890411</v>
      </c>
      <c r="H135" s="1">
        <v>22</v>
      </c>
      <c r="I135" s="1">
        <f>0</f>
        <v>0</v>
      </c>
      <c r="J135" s="1">
        <f>0</f>
        <v>0</v>
      </c>
      <c r="K135" s="1">
        <f>0</f>
        <v>0</v>
      </c>
      <c r="L135" s="1">
        <f>0</f>
        <v>0</v>
      </c>
      <c r="M135" s="1">
        <f>0</f>
        <v>0</v>
      </c>
      <c r="N135" s="1">
        <f>0</f>
        <v>0</v>
      </c>
      <c r="O135" s="1">
        <f>0</f>
        <v>0</v>
      </c>
      <c r="P135" s="1">
        <f>0</f>
        <v>0</v>
      </c>
      <c r="Q135" s="1">
        <f>0</f>
        <v>0</v>
      </c>
      <c r="R135" s="1">
        <f>0</f>
        <v>0</v>
      </c>
      <c r="S135" s="1">
        <f>0</f>
        <v>0</v>
      </c>
      <c r="T135" s="1">
        <f>0</f>
        <v>0</v>
      </c>
      <c r="U135" s="1">
        <f>0</f>
        <v>0</v>
      </c>
      <c r="V135" s="1">
        <f>0</f>
        <v>0</v>
      </c>
      <c r="W135" s="1">
        <f>0</f>
        <v>0</v>
      </c>
      <c r="X135" s="1">
        <f>0</f>
        <v>0</v>
      </c>
      <c r="Y135" s="1">
        <f>0</f>
        <v>0</v>
      </c>
      <c r="Z135" s="1">
        <f>0</f>
        <v>0</v>
      </c>
      <c r="AA135" s="1">
        <f>0</f>
        <v>0</v>
      </c>
      <c r="AB135" s="1">
        <f>0</f>
        <v>0</v>
      </c>
      <c r="AC135" s="1">
        <f>0</f>
        <v>0</v>
      </c>
      <c r="AD135" s="1">
        <f>0</f>
        <v>0</v>
      </c>
      <c r="AE135" s="1">
        <f>0</f>
        <v>0</v>
      </c>
      <c r="AF135" s="1">
        <f>0</f>
        <v>0</v>
      </c>
      <c r="AG135" s="1">
        <f>0</f>
        <v>0</v>
      </c>
      <c r="AH135" s="1">
        <f>0</f>
        <v>0</v>
      </c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1">
        <f>0</f>
        <v>0</v>
      </c>
      <c r="AT135" s="1">
        <f>0</f>
        <v>0</v>
      </c>
      <c r="AU135" s="1">
        <v>0</v>
      </c>
      <c r="AV135" s="116">
        <v>5.9722222222222234E-3</v>
      </c>
      <c r="AW135" s="41">
        <v>52.326000000000001</v>
      </c>
    </row>
    <row r="136" spans="1:49" x14ac:dyDescent="0.45">
      <c r="A136" s="1" t="s">
        <v>144</v>
      </c>
      <c r="B136" s="1">
        <v>2024</v>
      </c>
      <c r="C136" s="2">
        <v>45583</v>
      </c>
      <c r="D136" s="1" t="s">
        <v>103</v>
      </c>
      <c r="E136" s="1" t="s">
        <v>2341</v>
      </c>
      <c r="F136" s="1" t="s">
        <v>2342</v>
      </c>
      <c r="G136" s="11">
        <f>(C136-VLOOKUP(E136,Riders!$A$2:$D$3499,4,FALSE))/365</f>
        <v>34.720547945205482</v>
      </c>
      <c r="H136" s="1">
        <v>23</v>
      </c>
      <c r="I136" s="1">
        <f>0</f>
        <v>0</v>
      </c>
      <c r="J136" s="1">
        <f>0</f>
        <v>0</v>
      </c>
      <c r="K136" s="1">
        <f>0</f>
        <v>0</v>
      </c>
      <c r="L136" s="1">
        <f>0</f>
        <v>0</v>
      </c>
      <c r="M136" s="1">
        <f>0</f>
        <v>0</v>
      </c>
      <c r="N136" s="1">
        <f>0</f>
        <v>0</v>
      </c>
      <c r="O136" s="1">
        <f>0</f>
        <v>0</v>
      </c>
      <c r="P136" s="1">
        <f>0</f>
        <v>0</v>
      </c>
      <c r="Q136" s="1">
        <f>0</f>
        <v>0</v>
      </c>
      <c r="R136" s="1">
        <f>0</f>
        <v>0</v>
      </c>
      <c r="S136" s="1">
        <f>0</f>
        <v>0</v>
      </c>
      <c r="T136" s="1">
        <f>0</f>
        <v>0</v>
      </c>
      <c r="U136" s="1">
        <f>0</f>
        <v>0</v>
      </c>
      <c r="V136" s="1">
        <f>0</f>
        <v>0</v>
      </c>
      <c r="W136" s="1">
        <f>0</f>
        <v>0</v>
      </c>
      <c r="X136" s="1">
        <f>0</f>
        <v>0</v>
      </c>
      <c r="Y136" s="1">
        <f>0</f>
        <v>0</v>
      </c>
      <c r="Z136" s="1">
        <f>0</f>
        <v>0</v>
      </c>
      <c r="AA136" s="1">
        <f>0</f>
        <v>0</v>
      </c>
      <c r="AB136" s="1">
        <f>0</f>
        <v>0</v>
      </c>
      <c r="AC136" s="1">
        <f>0</f>
        <v>0</v>
      </c>
      <c r="AD136" s="1">
        <f>0</f>
        <v>0</v>
      </c>
      <c r="AE136" s="1">
        <f>0</f>
        <v>0</v>
      </c>
      <c r="AF136" s="1">
        <f>0</f>
        <v>0</v>
      </c>
      <c r="AG136" s="1">
        <f>0</f>
        <v>0</v>
      </c>
      <c r="AH136" s="1">
        <f>0</f>
        <v>0</v>
      </c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1">
        <f>0</f>
        <v>0</v>
      </c>
      <c r="AT136" s="1">
        <v>20</v>
      </c>
      <c r="AU136" s="1">
        <v>-20</v>
      </c>
      <c r="AV136" s="116">
        <v>5.9722222222222234E-3</v>
      </c>
      <c r="AW136" s="41">
        <v>52.326000000000001</v>
      </c>
    </row>
    <row r="137" spans="1:49" x14ac:dyDescent="0.45">
      <c r="A137" s="1" t="s">
        <v>144</v>
      </c>
      <c r="B137" s="1">
        <v>2024</v>
      </c>
      <c r="C137" s="2">
        <v>45583</v>
      </c>
      <c r="D137" s="1" t="s">
        <v>103</v>
      </c>
      <c r="E137" s="1" t="s">
        <v>2639</v>
      </c>
      <c r="F137" s="1" t="s">
        <v>2640</v>
      </c>
      <c r="G137" s="11">
        <f>(C137-VLOOKUP(E137,Riders!$A$2:$D$3499,4,FALSE))/365</f>
        <v>23.783561643835615</v>
      </c>
      <c r="H137" s="1">
        <v>24</v>
      </c>
      <c r="I137" s="1">
        <f>0</f>
        <v>0</v>
      </c>
      <c r="J137" s="1">
        <f>0</f>
        <v>0</v>
      </c>
      <c r="K137" s="1">
        <f>0</f>
        <v>0</v>
      </c>
      <c r="L137" s="1">
        <f>0</f>
        <v>0</v>
      </c>
      <c r="M137" s="1">
        <f>0</f>
        <v>0</v>
      </c>
      <c r="N137" s="1">
        <f>0</f>
        <v>0</v>
      </c>
      <c r="O137" s="1">
        <f>0</f>
        <v>0</v>
      </c>
      <c r="P137" s="1">
        <f>0</f>
        <v>0</v>
      </c>
      <c r="Q137" s="1">
        <f>0</f>
        <v>0</v>
      </c>
      <c r="R137" s="1">
        <f>0</f>
        <v>0</v>
      </c>
      <c r="S137" s="1">
        <f>0</f>
        <v>0</v>
      </c>
      <c r="T137" s="1">
        <f>0</f>
        <v>0</v>
      </c>
      <c r="U137" s="1">
        <f>0</f>
        <v>0</v>
      </c>
      <c r="V137" s="1">
        <f>0</f>
        <v>0</v>
      </c>
      <c r="W137" s="1">
        <f>0</f>
        <v>0</v>
      </c>
      <c r="X137" s="1">
        <f>0</f>
        <v>0</v>
      </c>
      <c r="Y137" s="1">
        <f>0</f>
        <v>0</v>
      </c>
      <c r="Z137" s="1">
        <f>0</f>
        <v>0</v>
      </c>
      <c r="AA137" s="1">
        <f>0</f>
        <v>0</v>
      </c>
      <c r="AB137" s="1">
        <f>0</f>
        <v>0</v>
      </c>
      <c r="AC137" s="1">
        <f>0</f>
        <v>0</v>
      </c>
      <c r="AD137" s="1">
        <f>0</f>
        <v>0</v>
      </c>
      <c r="AE137" s="1">
        <f>0</f>
        <v>0</v>
      </c>
      <c r="AF137" s="1">
        <f>0</f>
        <v>0</v>
      </c>
      <c r="AG137" s="1">
        <f>0</f>
        <v>0</v>
      </c>
      <c r="AH137" s="1">
        <f>0</f>
        <v>0</v>
      </c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1">
        <f>0</f>
        <v>0</v>
      </c>
      <c r="AT137" s="1">
        <v>40</v>
      </c>
      <c r="AU137" s="1" t="s">
        <v>100</v>
      </c>
      <c r="AV137" s="116">
        <v>5.9722222222222234E-3</v>
      </c>
      <c r="AW137" s="41">
        <v>52.326000000000001</v>
      </c>
    </row>
    <row r="138" spans="1:49" x14ac:dyDescent="0.45">
      <c r="A138" s="4" t="s">
        <v>151</v>
      </c>
      <c r="B138" s="4">
        <v>2024</v>
      </c>
      <c r="C138" s="5">
        <v>45543</v>
      </c>
      <c r="D138" s="4" t="s">
        <v>152</v>
      </c>
      <c r="E138" s="4" t="s">
        <v>63</v>
      </c>
      <c r="F138" s="4" t="s">
        <v>64</v>
      </c>
      <c r="G138" s="12">
        <f>(C138-VLOOKUP(E138,Riders!$A$2:$D$3499,4,FALSE))/365</f>
        <v>23.4</v>
      </c>
      <c r="H138" s="4">
        <v>1</v>
      </c>
      <c r="I138" s="4">
        <v>1</v>
      </c>
      <c r="J138" s="4">
        <v>1</v>
      </c>
      <c r="K138" s="4">
        <v>1</v>
      </c>
      <c r="L138" s="4">
        <v>1</v>
      </c>
      <c r="M138" s="4">
        <f>0</f>
        <v>0</v>
      </c>
      <c r="N138" s="4">
        <f>0</f>
        <v>0</v>
      </c>
      <c r="O138" s="4">
        <f>0</f>
        <v>0</v>
      </c>
      <c r="P138" s="4">
        <f>0</f>
        <v>0</v>
      </c>
      <c r="Q138" s="4">
        <f>0</f>
        <v>0</v>
      </c>
      <c r="R138" s="4">
        <f>0</f>
        <v>0</v>
      </c>
      <c r="S138" s="4">
        <f>0</f>
        <v>0</v>
      </c>
      <c r="T138" s="4">
        <f>0</f>
        <v>0</v>
      </c>
      <c r="U138" s="4">
        <f>0</f>
        <v>0</v>
      </c>
      <c r="V138" s="4">
        <f>0</f>
        <v>0</v>
      </c>
      <c r="W138" s="4">
        <f>0</f>
        <v>0</v>
      </c>
      <c r="X138" s="4">
        <f>0</f>
        <v>0</v>
      </c>
      <c r="Y138" s="4">
        <f>0</f>
        <v>0</v>
      </c>
      <c r="Z138" s="4">
        <f>0</f>
        <v>0</v>
      </c>
      <c r="AA138" s="4">
        <f>0</f>
        <v>0</v>
      </c>
      <c r="AB138" s="4">
        <f>0</f>
        <v>0</v>
      </c>
      <c r="AC138" s="4">
        <f>0</f>
        <v>0</v>
      </c>
      <c r="AD138" s="4">
        <f>0</f>
        <v>0</v>
      </c>
      <c r="AE138" s="4">
        <f>0</f>
        <v>0</v>
      </c>
      <c r="AF138" s="4">
        <f>0</f>
        <v>0</v>
      </c>
      <c r="AG138" s="4">
        <f>0</f>
        <v>0</v>
      </c>
      <c r="AH138" s="4">
        <f>0</f>
        <v>0</v>
      </c>
      <c r="AI138" s="45"/>
      <c r="AJ138" s="45"/>
      <c r="AK138" s="45"/>
      <c r="AL138" s="45"/>
      <c r="AM138" s="45"/>
      <c r="AN138" s="45"/>
      <c r="AO138" s="45"/>
      <c r="AP138" s="45"/>
      <c r="AQ138" s="45"/>
      <c r="AR138" s="45"/>
      <c r="AS138" s="4">
        <v>20</v>
      </c>
      <c r="AT138" s="4">
        <f>0</f>
        <v>0</v>
      </c>
      <c r="AU138" s="4">
        <v>24</v>
      </c>
      <c r="AV138" s="115">
        <v>4.7581018518518522E-2</v>
      </c>
      <c r="AW138" s="45">
        <v>52.838000000000001</v>
      </c>
    </row>
    <row r="139" spans="1:49" x14ac:dyDescent="0.45">
      <c r="A139" s="4" t="s">
        <v>151</v>
      </c>
      <c r="B139" s="4">
        <v>2024</v>
      </c>
      <c r="C139" s="5">
        <v>45543</v>
      </c>
      <c r="D139" s="4" t="s">
        <v>152</v>
      </c>
      <c r="E139" s="4" t="s">
        <v>147</v>
      </c>
      <c r="F139" s="4" t="s">
        <v>67</v>
      </c>
      <c r="G139" s="12">
        <f>(C139-VLOOKUP(E139,Riders!$A$2:$D$3499,4,FALSE))/365</f>
        <v>29.728767123287671</v>
      </c>
      <c r="H139" s="4">
        <v>2</v>
      </c>
      <c r="I139" s="4">
        <f>0</f>
        <v>0</v>
      </c>
      <c r="J139" s="4">
        <f>0</f>
        <v>0</v>
      </c>
      <c r="K139" s="4">
        <f>0</f>
        <v>0</v>
      </c>
      <c r="L139" s="4">
        <f>0</f>
        <v>0</v>
      </c>
      <c r="M139" s="4">
        <f>0</f>
        <v>0</v>
      </c>
      <c r="N139" s="4">
        <v>1</v>
      </c>
      <c r="O139" s="4">
        <f>0</f>
        <v>0</v>
      </c>
      <c r="P139" s="4">
        <v>1</v>
      </c>
      <c r="Q139" s="4">
        <f>0</f>
        <v>0</v>
      </c>
      <c r="R139" s="4">
        <f>0</f>
        <v>0</v>
      </c>
      <c r="S139" s="4">
        <v>1</v>
      </c>
      <c r="T139" s="4">
        <f>0</f>
        <v>0</v>
      </c>
      <c r="U139" s="4">
        <f>0</f>
        <v>0</v>
      </c>
      <c r="V139" s="4">
        <v>1</v>
      </c>
      <c r="W139" s="4">
        <f>0</f>
        <v>0</v>
      </c>
      <c r="X139" s="4">
        <f>0</f>
        <v>0</v>
      </c>
      <c r="Y139" s="4">
        <v>1</v>
      </c>
      <c r="Z139" s="4">
        <f>0</f>
        <v>0</v>
      </c>
      <c r="AA139" s="4">
        <f>0</f>
        <v>0</v>
      </c>
      <c r="AB139" s="4">
        <v>1</v>
      </c>
      <c r="AC139" s="4">
        <f>0</f>
        <v>0</v>
      </c>
      <c r="AD139" s="4">
        <v>1</v>
      </c>
      <c r="AE139" s="4">
        <v>1</v>
      </c>
      <c r="AF139" s="4">
        <f>0</f>
        <v>0</v>
      </c>
      <c r="AG139" s="4">
        <f>0</f>
        <v>0</v>
      </c>
      <c r="AH139" s="4">
        <v>1</v>
      </c>
      <c r="AI139" s="45"/>
      <c r="AJ139" s="45"/>
      <c r="AK139" s="45"/>
      <c r="AL139" s="45"/>
      <c r="AM139" s="45"/>
      <c r="AN139" s="45"/>
      <c r="AO139" s="45"/>
      <c r="AP139" s="45"/>
      <c r="AQ139" s="45"/>
      <c r="AR139" s="45"/>
      <c r="AS139" s="4">
        <f>0</f>
        <v>0</v>
      </c>
      <c r="AT139" s="4">
        <f>0</f>
        <v>0</v>
      </c>
      <c r="AU139" s="4">
        <v>9</v>
      </c>
      <c r="AV139" s="115">
        <v>8.924768518518518E-2</v>
      </c>
      <c r="AW139" s="45">
        <v>52.838000000000001</v>
      </c>
    </row>
    <row r="140" spans="1:49" x14ac:dyDescent="0.45">
      <c r="A140" s="4" t="s">
        <v>151</v>
      </c>
      <c r="B140" s="4">
        <v>2024</v>
      </c>
      <c r="C140" s="5">
        <v>45543</v>
      </c>
      <c r="D140" s="4" t="s">
        <v>152</v>
      </c>
      <c r="E140" s="4" t="s">
        <v>158</v>
      </c>
      <c r="F140" s="4" t="s">
        <v>58</v>
      </c>
      <c r="G140" s="12">
        <f>(C140-VLOOKUP(E140,Riders!$A$2:$D$3499,4,FALSE))/365</f>
        <v>27.69041095890411</v>
      </c>
      <c r="H140" s="4">
        <v>3</v>
      </c>
      <c r="I140" s="4">
        <f>0</f>
        <v>0</v>
      </c>
      <c r="J140" s="4">
        <f>0</f>
        <v>0</v>
      </c>
      <c r="K140" s="4">
        <f>0</f>
        <v>0</v>
      </c>
      <c r="L140" s="4">
        <f>0</f>
        <v>0</v>
      </c>
      <c r="M140" s="4">
        <f>0</f>
        <v>0</v>
      </c>
      <c r="N140" s="4">
        <f>0</f>
        <v>0</v>
      </c>
      <c r="O140" s="4">
        <v>1</v>
      </c>
      <c r="P140" s="4">
        <f>0</f>
        <v>0</v>
      </c>
      <c r="Q140" s="4">
        <f>0</f>
        <v>0</v>
      </c>
      <c r="R140" s="4">
        <v>1</v>
      </c>
      <c r="S140" s="4">
        <f>0</f>
        <v>0</v>
      </c>
      <c r="T140" s="4">
        <f>0</f>
        <v>0</v>
      </c>
      <c r="U140" s="4">
        <v>1</v>
      </c>
      <c r="V140" s="4">
        <f>0</f>
        <v>0</v>
      </c>
      <c r="W140" s="4">
        <f>0</f>
        <v>0</v>
      </c>
      <c r="X140" s="4">
        <v>1</v>
      </c>
      <c r="Y140" s="4">
        <f>0</f>
        <v>0</v>
      </c>
      <c r="Z140" s="4">
        <f>0</f>
        <v>0</v>
      </c>
      <c r="AA140" s="4">
        <v>1</v>
      </c>
      <c r="AB140" s="4">
        <f>0</f>
        <v>0</v>
      </c>
      <c r="AC140" s="4">
        <v>1</v>
      </c>
      <c r="AD140" s="4">
        <f>0</f>
        <v>0</v>
      </c>
      <c r="AE140" s="4">
        <f>0</f>
        <v>0</v>
      </c>
      <c r="AF140" s="4">
        <v>1</v>
      </c>
      <c r="AG140" s="4">
        <v>1</v>
      </c>
      <c r="AH140" s="4">
        <f>0</f>
        <v>0</v>
      </c>
      <c r="AI140" s="45"/>
      <c r="AJ140" s="45"/>
      <c r="AK140" s="45"/>
      <c r="AL140" s="45"/>
      <c r="AM140" s="45"/>
      <c r="AN140" s="45"/>
      <c r="AO140" s="45"/>
      <c r="AP140" s="45"/>
      <c r="AQ140" s="45"/>
      <c r="AR140" s="45"/>
      <c r="AS140" s="4">
        <f>0</f>
        <v>0</v>
      </c>
      <c r="AT140" s="4">
        <f>0</f>
        <v>0</v>
      </c>
      <c r="AU140" s="4">
        <v>8</v>
      </c>
      <c r="AV140" s="115">
        <v>0.13091435185185191</v>
      </c>
      <c r="AW140" s="45">
        <v>52.838000000000001</v>
      </c>
    </row>
    <row r="141" spans="1:49" x14ac:dyDescent="0.45">
      <c r="A141" s="4" t="s">
        <v>151</v>
      </c>
      <c r="B141" s="4">
        <v>2024</v>
      </c>
      <c r="C141" s="5">
        <v>45543</v>
      </c>
      <c r="D141" s="4" t="s">
        <v>152</v>
      </c>
      <c r="E141" s="4" t="s">
        <v>160</v>
      </c>
      <c r="F141" s="4" t="s">
        <v>91</v>
      </c>
      <c r="G141" s="12">
        <f>(C141-VLOOKUP(E141,Riders!$A$2:$D$3499,4,FALSE))/365</f>
        <v>29.986301369863014</v>
      </c>
      <c r="H141" s="4">
        <v>4</v>
      </c>
      <c r="I141" s="4">
        <f>0</f>
        <v>0</v>
      </c>
      <c r="J141" s="4">
        <f>0</f>
        <v>0</v>
      </c>
      <c r="K141" s="4">
        <f>0</f>
        <v>0</v>
      </c>
      <c r="L141" s="4">
        <f>0</f>
        <v>0</v>
      </c>
      <c r="M141" s="4">
        <f>0</f>
        <v>0</v>
      </c>
      <c r="N141" s="4">
        <f>0</f>
        <v>0</v>
      </c>
      <c r="O141" s="4">
        <f>0</f>
        <v>0</v>
      </c>
      <c r="P141" s="4">
        <f>0</f>
        <v>0</v>
      </c>
      <c r="Q141" s="4">
        <v>1</v>
      </c>
      <c r="R141" s="4">
        <f>0</f>
        <v>0</v>
      </c>
      <c r="S141" s="4">
        <f>0</f>
        <v>0</v>
      </c>
      <c r="T141" s="4">
        <v>1</v>
      </c>
      <c r="U141" s="4">
        <f>0</f>
        <v>0</v>
      </c>
      <c r="V141" s="4">
        <f>0</f>
        <v>0</v>
      </c>
      <c r="W141" s="4">
        <v>1</v>
      </c>
      <c r="X141" s="4">
        <f>0</f>
        <v>0</v>
      </c>
      <c r="Y141" s="4">
        <f>0</f>
        <v>0</v>
      </c>
      <c r="Z141" s="4">
        <v>1</v>
      </c>
      <c r="AA141" s="4">
        <f>0</f>
        <v>0</v>
      </c>
      <c r="AB141" s="4">
        <f>0</f>
        <v>0</v>
      </c>
      <c r="AC141" s="4">
        <f>0</f>
        <v>0</v>
      </c>
      <c r="AD141" s="4">
        <f>0</f>
        <v>0</v>
      </c>
      <c r="AE141" s="4">
        <f>0</f>
        <v>0</v>
      </c>
      <c r="AF141" s="4">
        <f>0</f>
        <v>0</v>
      </c>
      <c r="AG141" s="4">
        <f>0</f>
        <v>0</v>
      </c>
      <c r="AH141" s="4">
        <f>0</f>
        <v>0</v>
      </c>
      <c r="AI141" s="45"/>
      <c r="AJ141" s="45"/>
      <c r="AK141" s="45"/>
      <c r="AL141" s="45"/>
      <c r="AM141" s="45"/>
      <c r="AN141" s="45"/>
      <c r="AO141" s="45"/>
      <c r="AP141" s="45"/>
      <c r="AQ141" s="45"/>
      <c r="AR141" s="45"/>
      <c r="AS141" s="4">
        <f>0</f>
        <v>0</v>
      </c>
      <c r="AT141" s="4">
        <f>0</f>
        <v>0</v>
      </c>
      <c r="AU141" s="4">
        <v>4</v>
      </c>
      <c r="AV141" s="115">
        <v>0.17258101851851851</v>
      </c>
      <c r="AW141" s="45">
        <v>52.838000000000001</v>
      </c>
    </row>
    <row r="142" spans="1:49" x14ac:dyDescent="0.45">
      <c r="A142" s="4" t="s">
        <v>151</v>
      </c>
      <c r="B142" s="4">
        <v>2024</v>
      </c>
      <c r="C142" s="5">
        <v>45543</v>
      </c>
      <c r="D142" s="4" t="s">
        <v>152</v>
      </c>
      <c r="E142" s="4" t="s">
        <v>163</v>
      </c>
      <c r="F142" s="4" t="s">
        <v>88</v>
      </c>
      <c r="G142" s="12">
        <f>(C142-VLOOKUP(E142,Riders!$A$2:$D$3499,4,FALSE))/365</f>
        <v>25.81917808219178</v>
      </c>
      <c r="H142" s="4">
        <v>5</v>
      </c>
      <c r="I142" s="4">
        <f>0</f>
        <v>0</v>
      </c>
      <c r="J142" s="4">
        <f>0</f>
        <v>0</v>
      </c>
      <c r="K142" s="4">
        <f>0</f>
        <v>0</v>
      </c>
      <c r="L142" s="4">
        <f>0</f>
        <v>0</v>
      </c>
      <c r="M142" s="4">
        <v>1</v>
      </c>
      <c r="N142" s="4">
        <f>0</f>
        <v>0</v>
      </c>
      <c r="O142" s="4">
        <f>0</f>
        <v>0</v>
      </c>
      <c r="P142" s="4">
        <f>0</f>
        <v>0</v>
      </c>
      <c r="Q142" s="4">
        <f>0</f>
        <v>0</v>
      </c>
      <c r="R142" s="4">
        <f>0</f>
        <v>0</v>
      </c>
      <c r="S142" s="4">
        <f>0</f>
        <v>0</v>
      </c>
      <c r="T142" s="4">
        <f>0</f>
        <v>0</v>
      </c>
      <c r="U142" s="4">
        <f>0</f>
        <v>0</v>
      </c>
      <c r="V142" s="4">
        <f>0</f>
        <v>0</v>
      </c>
      <c r="W142" s="4">
        <f>0</f>
        <v>0</v>
      </c>
      <c r="X142" s="4">
        <f>0</f>
        <v>0</v>
      </c>
      <c r="Y142" s="4">
        <f>0</f>
        <v>0</v>
      </c>
      <c r="Z142" s="4">
        <f>0</f>
        <v>0</v>
      </c>
      <c r="AA142" s="4">
        <f>0</f>
        <v>0</v>
      </c>
      <c r="AB142" s="4">
        <f>0</f>
        <v>0</v>
      </c>
      <c r="AC142" s="4">
        <f>0</f>
        <v>0</v>
      </c>
      <c r="AD142" s="4">
        <f>0</f>
        <v>0</v>
      </c>
      <c r="AE142" s="4">
        <f>0</f>
        <v>0</v>
      </c>
      <c r="AF142" s="4">
        <f>0</f>
        <v>0</v>
      </c>
      <c r="AG142" s="4">
        <f>0</f>
        <v>0</v>
      </c>
      <c r="AH142" s="4">
        <f>0</f>
        <v>0</v>
      </c>
      <c r="AI142" s="45"/>
      <c r="AJ142" s="45"/>
      <c r="AK142" s="45"/>
      <c r="AL142" s="45"/>
      <c r="AM142" s="45"/>
      <c r="AN142" s="45"/>
      <c r="AO142" s="45"/>
      <c r="AP142" s="45"/>
      <c r="AQ142" s="45"/>
      <c r="AR142" s="45"/>
      <c r="AS142" s="4">
        <f>0</f>
        <v>0</v>
      </c>
      <c r="AT142" s="4">
        <f>0</f>
        <v>0</v>
      </c>
      <c r="AU142" s="4">
        <v>1</v>
      </c>
      <c r="AV142" s="115">
        <v>0.21424768518518519</v>
      </c>
      <c r="AW142" s="45">
        <v>52.838000000000001</v>
      </c>
    </row>
    <row r="143" spans="1:49" x14ac:dyDescent="0.45">
      <c r="A143" s="4" t="s">
        <v>151</v>
      </c>
      <c r="B143" s="4">
        <v>2024</v>
      </c>
      <c r="C143" s="5">
        <v>45543</v>
      </c>
      <c r="D143" s="4" t="s">
        <v>152</v>
      </c>
      <c r="E143" s="4" t="s">
        <v>193</v>
      </c>
      <c r="F143" s="4" t="s">
        <v>46</v>
      </c>
      <c r="G143" s="12">
        <f>(C143-VLOOKUP(E143,Riders!$A$2:$D$3499,4,FALSE))/365</f>
        <v>28.849315068493151</v>
      </c>
      <c r="H143" s="4">
        <v>6</v>
      </c>
      <c r="I143" s="4">
        <f>0</f>
        <v>0</v>
      </c>
      <c r="J143" s="4">
        <f>0</f>
        <v>0</v>
      </c>
      <c r="K143" s="4">
        <f>0</f>
        <v>0</v>
      </c>
      <c r="L143" s="4">
        <f>0</f>
        <v>0</v>
      </c>
      <c r="M143" s="4">
        <f>0</f>
        <v>0</v>
      </c>
      <c r="N143" s="4">
        <f>0</f>
        <v>0</v>
      </c>
      <c r="O143" s="4">
        <f>0</f>
        <v>0</v>
      </c>
      <c r="P143" s="4">
        <f>0</f>
        <v>0</v>
      </c>
      <c r="Q143" s="4">
        <f>0</f>
        <v>0</v>
      </c>
      <c r="R143" s="4">
        <f>0</f>
        <v>0</v>
      </c>
      <c r="S143" s="4">
        <f>0</f>
        <v>0</v>
      </c>
      <c r="T143" s="4">
        <f>0</f>
        <v>0</v>
      </c>
      <c r="U143" s="4">
        <f>0</f>
        <v>0</v>
      </c>
      <c r="V143" s="4">
        <f>0</f>
        <v>0</v>
      </c>
      <c r="W143" s="4">
        <f>0</f>
        <v>0</v>
      </c>
      <c r="X143" s="4">
        <f>0</f>
        <v>0</v>
      </c>
      <c r="Y143" s="4">
        <f>0</f>
        <v>0</v>
      </c>
      <c r="Z143" s="4">
        <f>0</f>
        <v>0</v>
      </c>
      <c r="AA143" s="4">
        <f>0</f>
        <v>0</v>
      </c>
      <c r="AB143" s="4">
        <f>0</f>
        <v>0</v>
      </c>
      <c r="AC143" s="4">
        <f>0</f>
        <v>0</v>
      </c>
      <c r="AD143" s="4">
        <f>0</f>
        <v>0</v>
      </c>
      <c r="AE143" s="4">
        <f>0</f>
        <v>0</v>
      </c>
      <c r="AF143" s="4">
        <f>0</f>
        <v>0</v>
      </c>
      <c r="AG143" s="4">
        <f>0</f>
        <v>0</v>
      </c>
      <c r="AH143" s="4">
        <f>0</f>
        <v>0</v>
      </c>
      <c r="AI143" s="45"/>
      <c r="AJ143" s="45"/>
      <c r="AK143" s="45"/>
      <c r="AL143" s="45"/>
      <c r="AM143" s="45"/>
      <c r="AN143" s="45"/>
      <c r="AO143" s="45"/>
      <c r="AP143" s="45"/>
      <c r="AQ143" s="45"/>
      <c r="AR143" s="45"/>
      <c r="AS143" s="4">
        <f>0</f>
        <v>0</v>
      </c>
      <c r="AT143" s="4">
        <f>0</f>
        <v>0</v>
      </c>
      <c r="AU143" s="4">
        <f>0</f>
        <v>0</v>
      </c>
      <c r="AV143" s="115">
        <v>0.25591435185185191</v>
      </c>
      <c r="AW143" s="45">
        <v>52.838000000000001</v>
      </c>
    </row>
    <row r="144" spans="1:49" x14ac:dyDescent="0.45">
      <c r="A144" s="4" t="s">
        <v>151</v>
      </c>
      <c r="B144" s="4">
        <v>2024</v>
      </c>
      <c r="C144" s="5">
        <v>45543</v>
      </c>
      <c r="D144" s="4" t="s">
        <v>152</v>
      </c>
      <c r="E144" s="4" t="s">
        <v>81</v>
      </c>
      <c r="F144" s="4" t="s">
        <v>83</v>
      </c>
      <c r="G144" s="12">
        <f>(C144-VLOOKUP(E144,Riders!$A$2:$D$3499,4,FALSE))/365</f>
        <v>28.312328767123287</v>
      </c>
      <c r="H144" s="4">
        <v>7</v>
      </c>
      <c r="I144" s="4">
        <f>0</f>
        <v>0</v>
      </c>
      <c r="J144" s="4">
        <f>0</f>
        <v>0</v>
      </c>
      <c r="K144" s="4">
        <f>0</f>
        <v>0</v>
      </c>
      <c r="L144" s="4">
        <f>0</f>
        <v>0</v>
      </c>
      <c r="M144" s="4">
        <f>0</f>
        <v>0</v>
      </c>
      <c r="N144" s="4">
        <f>0</f>
        <v>0</v>
      </c>
      <c r="O144" s="4">
        <f>0</f>
        <v>0</v>
      </c>
      <c r="P144" s="4">
        <f>0</f>
        <v>0</v>
      </c>
      <c r="Q144" s="4">
        <f>0</f>
        <v>0</v>
      </c>
      <c r="R144" s="4">
        <f>0</f>
        <v>0</v>
      </c>
      <c r="S144" s="4">
        <f>0</f>
        <v>0</v>
      </c>
      <c r="T144" s="4">
        <f>0</f>
        <v>0</v>
      </c>
      <c r="U144" s="4">
        <f>0</f>
        <v>0</v>
      </c>
      <c r="V144" s="4">
        <f>0</f>
        <v>0</v>
      </c>
      <c r="W144" s="4">
        <f>0</f>
        <v>0</v>
      </c>
      <c r="X144" s="4">
        <f>0</f>
        <v>0</v>
      </c>
      <c r="Y144" s="4">
        <f>0</f>
        <v>0</v>
      </c>
      <c r="Z144" s="4">
        <f>0</f>
        <v>0</v>
      </c>
      <c r="AA144" s="4">
        <f>0</f>
        <v>0</v>
      </c>
      <c r="AB144" s="4">
        <f>0</f>
        <v>0</v>
      </c>
      <c r="AC144" s="4">
        <f>0</f>
        <v>0</v>
      </c>
      <c r="AD144" s="4">
        <f>0</f>
        <v>0</v>
      </c>
      <c r="AE144" s="4">
        <f>0</f>
        <v>0</v>
      </c>
      <c r="AF144" s="4">
        <f>0</f>
        <v>0</v>
      </c>
      <c r="AG144" s="4">
        <f>0</f>
        <v>0</v>
      </c>
      <c r="AH144" s="4">
        <f>0</f>
        <v>0</v>
      </c>
      <c r="AI144" s="45"/>
      <c r="AJ144" s="45"/>
      <c r="AK144" s="45"/>
      <c r="AL144" s="45"/>
      <c r="AM144" s="45"/>
      <c r="AN144" s="45"/>
      <c r="AO144" s="45"/>
      <c r="AP144" s="45"/>
      <c r="AQ144" s="45"/>
      <c r="AR144" s="45"/>
      <c r="AS144" s="4">
        <f>0</f>
        <v>0</v>
      </c>
      <c r="AT144" s="4">
        <f>0</f>
        <v>0</v>
      </c>
      <c r="AU144" s="4">
        <f>0</f>
        <v>0</v>
      </c>
      <c r="AV144" s="115">
        <v>0.29758101851851848</v>
      </c>
      <c r="AW144" s="45">
        <v>52.838000000000001</v>
      </c>
    </row>
    <row r="145" spans="1:49" x14ac:dyDescent="0.45">
      <c r="A145" s="4" t="s">
        <v>151</v>
      </c>
      <c r="B145" s="4">
        <v>2024</v>
      </c>
      <c r="C145" s="5">
        <v>45543</v>
      </c>
      <c r="D145" s="4" t="s">
        <v>152</v>
      </c>
      <c r="E145" s="4" t="s">
        <v>3886</v>
      </c>
      <c r="F145" s="4" t="s">
        <v>2334</v>
      </c>
      <c r="G145" s="12">
        <f>(C145-VLOOKUP(E145,Riders!$A$2:$D$3499,4,FALSE))/365</f>
        <v>25.186301369863013</v>
      </c>
      <c r="H145" s="4">
        <v>8</v>
      </c>
      <c r="I145" s="4">
        <f>0</f>
        <v>0</v>
      </c>
      <c r="J145" s="4">
        <f>0</f>
        <v>0</v>
      </c>
      <c r="K145" s="4">
        <f>0</f>
        <v>0</v>
      </c>
      <c r="L145" s="4">
        <f>0</f>
        <v>0</v>
      </c>
      <c r="M145" s="4">
        <f>0</f>
        <v>0</v>
      </c>
      <c r="N145" s="4">
        <f>0</f>
        <v>0</v>
      </c>
      <c r="O145" s="4">
        <f>0</f>
        <v>0</v>
      </c>
      <c r="P145" s="4">
        <f>0</f>
        <v>0</v>
      </c>
      <c r="Q145" s="4">
        <f>0</f>
        <v>0</v>
      </c>
      <c r="R145" s="4">
        <f>0</f>
        <v>0</v>
      </c>
      <c r="S145" s="4">
        <f>0</f>
        <v>0</v>
      </c>
      <c r="T145" s="4">
        <f>0</f>
        <v>0</v>
      </c>
      <c r="U145" s="4">
        <f>0</f>
        <v>0</v>
      </c>
      <c r="V145" s="4">
        <f>0</f>
        <v>0</v>
      </c>
      <c r="W145" s="4">
        <f>0</f>
        <v>0</v>
      </c>
      <c r="X145" s="4">
        <f>0</f>
        <v>0</v>
      </c>
      <c r="Y145" s="4">
        <f>0</f>
        <v>0</v>
      </c>
      <c r="Z145" s="4">
        <f>0</f>
        <v>0</v>
      </c>
      <c r="AA145" s="4">
        <f>0</f>
        <v>0</v>
      </c>
      <c r="AB145" s="4">
        <f>0</f>
        <v>0</v>
      </c>
      <c r="AC145" s="4">
        <f>0</f>
        <v>0</v>
      </c>
      <c r="AD145" s="4">
        <f>0</f>
        <v>0</v>
      </c>
      <c r="AE145" s="4">
        <f>0</f>
        <v>0</v>
      </c>
      <c r="AF145" s="4">
        <f>0</f>
        <v>0</v>
      </c>
      <c r="AG145" s="4">
        <f>0</f>
        <v>0</v>
      </c>
      <c r="AH145" s="4">
        <f>0</f>
        <v>0</v>
      </c>
      <c r="AI145" s="45"/>
      <c r="AJ145" s="45"/>
      <c r="AK145" s="45"/>
      <c r="AL145" s="45"/>
      <c r="AM145" s="45"/>
      <c r="AN145" s="45"/>
      <c r="AO145" s="45"/>
      <c r="AP145" s="45"/>
      <c r="AQ145" s="45"/>
      <c r="AR145" s="45"/>
      <c r="AS145" s="4">
        <f>0</f>
        <v>0</v>
      </c>
      <c r="AT145" s="4">
        <f>0</f>
        <v>0</v>
      </c>
      <c r="AU145" s="4">
        <f>0</f>
        <v>0</v>
      </c>
      <c r="AV145" s="115">
        <v>0.33924768518518522</v>
      </c>
      <c r="AW145" s="45">
        <v>52.838000000000001</v>
      </c>
    </row>
    <row r="146" spans="1:49" x14ac:dyDescent="0.45">
      <c r="A146" s="4" t="s">
        <v>151</v>
      </c>
      <c r="B146" s="4">
        <v>2024</v>
      </c>
      <c r="C146" s="5">
        <v>45543</v>
      </c>
      <c r="D146" s="4" t="s">
        <v>152</v>
      </c>
      <c r="E146" s="45" t="s">
        <v>200</v>
      </c>
      <c r="F146" s="4" t="s">
        <v>37</v>
      </c>
      <c r="G146" s="12">
        <f>(C146-VLOOKUP(E146,Riders!$A$2:$D$3499,4,FALSE))/365</f>
        <v>23.693150684931506</v>
      </c>
      <c r="H146" s="4">
        <v>9</v>
      </c>
      <c r="I146" s="4">
        <f>0</f>
        <v>0</v>
      </c>
      <c r="J146" s="4">
        <f>0</f>
        <v>0</v>
      </c>
      <c r="K146" s="4">
        <f>0</f>
        <v>0</v>
      </c>
      <c r="L146" s="4">
        <f>0</f>
        <v>0</v>
      </c>
      <c r="M146" s="4">
        <f>0</f>
        <v>0</v>
      </c>
      <c r="N146" s="4">
        <f>0</f>
        <v>0</v>
      </c>
      <c r="O146" s="4">
        <f>0</f>
        <v>0</v>
      </c>
      <c r="P146" s="4">
        <f>0</f>
        <v>0</v>
      </c>
      <c r="Q146" s="4">
        <f>0</f>
        <v>0</v>
      </c>
      <c r="R146" s="4">
        <f>0</f>
        <v>0</v>
      </c>
      <c r="S146" s="4">
        <f>0</f>
        <v>0</v>
      </c>
      <c r="T146" s="4">
        <f>0</f>
        <v>0</v>
      </c>
      <c r="U146" s="4">
        <f>0</f>
        <v>0</v>
      </c>
      <c r="V146" s="4">
        <f>0</f>
        <v>0</v>
      </c>
      <c r="W146" s="4">
        <f>0</f>
        <v>0</v>
      </c>
      <c r="X146" s="4">
        <f>0</f>
        <v>0</v>
      </c>
      <c r="Y146" s="4">
        <f>0</f>
        <v>0</v>
      </c>
      <c r="Z146" s="4">
        <f>0</f>
        <v>0</v>
      </c>
      <c r="AA146" s="4">
        <f>0</f>
        <v>0</v>
      </c>
      <c r="AB146" s="4">
        <f>0</f>
        <v>0</v>
      </c>
      <c r="AC146" s="4">
        <f>0</f>
        <v>0</v>
      </c>
      <c r="AD146" s="4">
        <f>0</f>
        <v>0</v>
      </c>
      <c r="AE146" s="4">
        <f>0</f>
        <v>0</v>
      </c>
      <c r="AF146" s="4">
        <f>0</f>
        <v>0</v>
      </c>
      <c r="AG146" s="4">
        <f>0</f>
        <v>0</v>
      </c>
      <c r="AH146" s="4">
        <f>0</f>
        <v>0</v>
      </c>
      <c r="AI146" s="45"/>
      <c r="AJ146" s="45"/>
      <c r="AK146" s="45"/>
      <c r="AL146" s="45"/>
      <c r="AM146" s="45"/>
      <c r="AN146" s="45"/>
      <c r="AO146" s="45"/>
      <c r="AP146" s="45"/>
      <c r="AQ146" s="45"/>
      <c r="AR146" s="45"/>
      <c r="AS146" s="4">
        <f>0</f>
        <v>0</v>
      </c>
      <c r="AT146" s="4">
        <f>0</f>
        <v>0</v>
      </c>
      <c r="AU146" s="4">
        <f>0</f>
        <v>0</v>
      </c>
      <c r="AV146" s="115">
        <v>0.38091435185185191</v>
      </c>
      <c r="AW146" s="45">
        <v>52.838000000000001</v>
      </c>
    </row>
    <row r="147" spans="1:49" x14ac:dyDescent="0.45">
      <c r="A147" s="4" t="s">
        <v>151</v>
      </c>
      <c r="B147" s="4">
        <v>2024</v>
      </c>
      <c r="C147" s="5">
        <v>45543</v>
      </c>
      <c r="D147" s="4" t="s">
        <v>152</v>
      </c>
      <c r="E147" s="4" t="s">
        <v>164</v>
      </c>
      <c r="F147" s="4" t="s">
        <v>96</v>
      </c>
      <c r="G147" s="12">
        <f>(C147-VLOOKUP(E147,Riders!$A$2:$D$3499,4,FALSE))/365</f>
        <v>25.589041095890412</v>
      </c>
      <c r="H147" s="4">
        <v>10</v>
      </c>
      <c r="I147" s="4">
        <f>0</f>
        <v>0</v>
      </c>
      <c r="J147" s="4">
        <f>0</f>
        <v>0</v>
      </c>
      <c r="K147" s="4">
        <f>0</f>
        <v>0</v>
      </c>
      <c r="L147" s="4">
        <f>0</f>
        <v>0</v>
      </c>
      <c r="M147" s="4">
        <f>0</f>
        <v>0</v>
      </c>
      <c r="N147" s="4">
        <f>0</f>
        <v>0</v>
      </c>
      <c r="O147" s="4">
        <f>0</f>
        <v>0</v>
      </c>
      <c r="P147" s="4">
        <f>0</f>
        <v>0</v>
      </c>
      <c r="Q147" s="4">
        <f>0</f>
        <v>0</v>
      </c>
      <c r="R147" s="4">
        <f>0</f>
        <v>0</v>
      </c>
      <c r="S147" s="4">
        <f>0</f>
        <v>0</v>
      </c>
      <c r="T147" s="4">
        <f>0</f>
        <v>0</v>
      </c>
      <c r="U147" s="4">
        <f>0</f>
        <v>0</v>
      </c>
      <c r="V147" s="4">
        <f>0</f>
        <v>0</v>
      </c>
      <c r="W147" s="4">
        <f>0</f>
        <v>0</v>
      </c>
      <c r="X147" s="4">
        <f>0</f>
        <v>0</v>
      </c>
      <c r="Y147" s="4">
        <f>0</f>
        <v>0</v>
      </c>
      <c r="Z147" s="4">
        <f>0</f>
        <v>0</v>
      </c>
      <c r="AA147" s="4">
        <f>0</f>
        <v>0</v>
      </c>
      <c r="AB147" s="4">
        <f>0</f>
        <v>0</v>
      </c>
      <c r="AC147" s="4">
        <f>0</f>
        <v>0</v>
      </c>
      <c r="AD147" s="4">
        <f>0</f>
        <v>0</v>
      </c>
      <c r="AE147" s="4">
        <f>0</f>
        <v>0</v>
      </c>
      <c r="AF147" s="4">
        <f>0</f>
        <v>0</v>
      </c>
      <c r="AG147" s="4">
        <f>0</f>
        <v>0</v>
      </c>
      <c r="AH147" s="4">
        <f>0</f>
        <v>0</v>
      </c>
      <c r="AI147" s="45"/>
      <c r="AJ147" s="45"/>
      <c r="AK147" s="45"/>
      <c r="AL147" s="45"/>
      <c r="AM147" s="45"/>
      <c r="AN147" s="45"/>
      <c r="AO147" s="45"/>
      <c r="AP147" s="45"/>
      <c r="AQ147" s="45"/>
      <c r="AR147" s="45"/>
      <c r="AS147" s="4">
        <f>0</f>
        <v>0</v>
      </c>
      <c r="AT147" s="4">
        <f>0</f>
        <v>0</v>
      </c>
      <c r="AU147" s="4">
        <f>0</f>
        <v>0</v>
      </c>
      <c r="AV147" s="115">
        <v>0.42258101851851848</v>
      </c>
      <c r="AW147" s="45">
        <v>52.838000000000001</v>
      </c>
    </row>
    <row r="148" spans="1:49" x14ac:dyDescent="0.45">
      <c r="A148" s="4" t="s">
        <v>151</v>
      </c>
      <c r="B148" s="4">
        <v>2024</v>
      </c>
      <c r="C148" s="5">
        <v>45543</v>
      </c>
      <c r="D148" s="4" t="s">
        <v>152</v>
      </c>
      <c r="E148" s="4" t="s">
        <v>38</v>
      </c>
      <c r="F148" s="4" t="s">
        <v>40</v>
      </c>
      <c r="G148" s="12">
        <f>(C148-VLOOKUP(E148,Riders!$A$2:$D$3499,4,FALSE))/365</f>
        <v>27.575342465753426</v>
      </c>
      <c r="H148" s="4">
        <v>11</v>
      </c>
      <c r="I148" s="4">
        <f>0</f>
        <v>0</v>
      </c>
      <c r="J148" s="4">
        <f>0</f>
        <v>0</v>
      </c>
      <c r="K148" s="4">
        <f>0</f>
        <v>0</v>
      </c>
      <c r="L148" s="4">
        <f>0</f>
        <v>0</v>
      </c>
      <c r="M148" s="4">
        <f>0</f>
        <v>0</v>
      </c>
      <c r="N148" s="4">
        <f>0</f>
        <v>0</v>
      </c>
      <c r="O148" s="4">
        <f>0</f>
        <v>0</v>
      </c>
      <c r="P148" s="4">
        <f>0</f>
        <v>0</v>
      </c>
      <c r="Q148" s="4">
        <f>0</f>
        <v>0</v>
      </c>
      <c r="R148" s="4">
        <f>0</f>
        <v>0</v>
      </c>
      <c r="S148" s="4">
        <f>0</f>
        <v>0</v>
      </c>
      <c r="T148" s="4">
        <f>0</f>
        <v>0</v>
      </c>
      <c r="U148" s="4">
        <f>0</f>
        <v>0</v>
      </c>
      <c r="V148" s="4">
        <f>0</f>
        <v>0</v>
      </c>
      <c r="W148" s="4">
        <f>0</f>
        <v>0</v>
      </c>
      <c r="X148" s="4">
        <f>0</f>
        <v>0</v>
      </c>
      <c r="Y148" s="4">
        <f>0</f>
        <v>0</v>
      </c>
      <c r="Z148" s="4">
        <f>0</f>
        <v>0</v>
      </c>
      <c r="AA148" s="4">
        <f>0</f>
        <v>0</v>
      </c>
      <c r="AB148" s="4">
        <f>0</f>
        <v>0</v>
      </c>
      <c r="AC148" s="4">
        <f>0</f>
        <v>0</v>
      </c>
      <c r="AD148" s="4">
        <f>0</f>
        <v>0</v>
      </c>
      <c r="AE148" s="4">
        <f>0</f>
        <v>0</v>
      </c>
      <c r="AF148" s="4">
        <f>0</f>
        <v>0</v>
      </c>
      <c r="AG148" s="4">
        <f>0</f>
        <v>0</v>
      </c>
      <c r="AH148" s="4">
        <f>0</f>
        <v>0</v>
      </c>
      <c r="AI148" s="45"/>
      <c r="AJ148" s="45"/>
      <c r="AK148" s="45"/>
      <c r="AL148" s="45"/>
      <c r="AM148" s="45"/>
      <c r="AN148" s="45"/>
      <c r="AO148" s="45"/>
      <c r="AP148" s="45"/>
      <c r="AQ148" s="45"/>
      <c r="AR148" s="45"/>
      <c r="AS148" s="4">
        <f>0</f>
        <v>0</v>
      </c>
      <c r="AT148" s="4">
        <f>0</f>
        <v>0</v>
      </c>
      <c r="AU148" s="4">
        <f>0</f>
        <v>0</v>
      </c>
      <c r="AV148" s="115">
        <v>0.46424768518518522</v>
      </c>
      <c r="AW148" s="45">
        <v>52.838000000000001</v>
      </c>
    </row>
    <row r="149" spans="1:49" x14ac:dyDescent="0.45">
      <c r="A149" s="4" t="s">
        <v>151</v>
      </c>
      <c r="B149" s="4">
        <v>2024</v>
      </c>
      <c r="C149" s="5">
        <v>45543</v>
      </c>
      <c r="D149" s="4" t="s">
        <v>152</v>
      </c>
      <c r="E149" s="4" t="s">
        <v>4728</v>
      </c>
      <c r="F149" s="4" t="s">
        <v>2347</v>
      </c>
      <c r="G149" s="12">
        <f>(C149-VLOOKUP(E149,Riders!$A$2:$D$3499,4,FALSE))/365</f>
        <v>32.052054794520551</v>
      </c>
      <c r="H149" s="4">
        <v>12</v>
      </c>
      <c r="I149" s="4">
        <f>0</f>
        <v>0</v>
      </c>
      <c r="J149" s="4">
        <f>0</f>
        <v>0</v>
      </c>
      <c r="K149" s="4">
        <f>0</f>
        <v>0</v>
      </c>
      <c r="L149" s="4">
        <f>0</f>
        <v>0</v>
      </c>
      <c r="M149" s="4">
        <f>0</f>
        <v>0</v>
      </c>
      <c r="N149" s="4">
        <f>0</f>
        <v>0</v>
      </c>
      <c r="O149" s="4">
        <f>0</f>
        <v>0</v>
      </c>
      <c r="P149" s="4">
        <f>0</f>
        <v>0</v>
      </c>
      <c r="Q149" s="4">
        <f>0</f>
        <v>0</v>
      </c>
      <c r="R149" s="4">
        <f>0</f>
        <v>0</v>
      </c>
      <c r="S149" s="4">
        <f>0</f>
        <v>0</v>
      </c>
      <c r="T149" s="4">
        <f>0</f>
        <v>0</v>
      </c>
      <c r="U149" s="4">
        <f>0</f>
        <v>0</v>
      </c>
      <c r="V149" s="4">
        <f>0</f>
        <v>0</v>
      </c>
      <c r="W149" s="4">
        <f>0</f>
        <v>0</v>
      </c>
      <c r="X149" s="4">
        <f>0</f>
        <v>0</v>
      </c>
      <c r="Y149" s="4">
        <f>0</f>
        <v>0</v>
      </c>
      <c r="Z149" s="4">
        <f>0</f>
        <v>0</v>
      </c>
      <c r="AA149" s="4">
        <f>0</f>
        <v>0</v>
      </c>
      <c r="AB149" s="4">
        <f>0</f>
        <v>0</v>
      </c>
      <c r="AC149" s="4">
        <f>0</f>
        <v>0</v>
      </c>
      <c r="AD149" s="4">
        <f>0</f>
        <v>0</v>
      </c>
      <c r="AE149" s="4">
        <f>0</f>
        <v>0</v>
      </c>
      <c r="AF149" s="4">
        <f>0</f>
        <v>0</v>
      </c>
      <c r="AG149" s="4">
        <f>0</f>
        <v>0</v>
      </c>
      <c r="AH149" s="4">
        <f>0</f>
        <v>0</v>
      </c>
      <c r="AI149" s="45"/>
      <c r="AJ149" s="45"/>
      <c r="AK149" s="45"/>
      <c r="AL149" s="45"/>
      <c r="AM149" s="45"/>
      <c r="AN149" s="45"/>
      <c r="AO149" s="45"/>
      <c r="AP149" s="45"/>
      <c r="AQ149" s="45"/>
      <c r="AR149" s="45"/>
      <c r="AS149" s="4">
        <f>0</f>
        <v>0</v>
      </c>
      <c r="AT149" s="4">
        <f>0</f>
        <v>0</v>
      </c>
      <c r="AU149" s="4">
        <f>0</f>
        <v>0</v>
      </c>
      <c r="AV149" s="115">
        <v>0.50591435185185185</v>
      </c>
      <c r="AW149" s="45">
        <v>52.838000000000001</v>
      </c>
    </row>
    <row r="150" spans="1:49" x14ac:dyDescent="0.45">
      <c r="A150" s="4" t="s">
        <v>151</v>
      </c>
      <c r="B150" s="4">
        <v>2024</v>
      </c>
      <c r="C150" s="5">
        <v>45543</v>
      </c>
      <c r="D150" s="4" t="s">
        <v>152</v>
      </c>
      <c r="E150" s="4" t="s">
        <v>53</v>
      </c>
      <c r="F150" s="4" t="s">
        <v>55</v>
      </c>
      <c r="G150" s="12">
        <f>(C150-VLOOKUP(E150,Riders!$A$2:$D$3499,4,FALSE))/365</f>
        <v>23.361643835616437</v>
      </c>
      <c r="H150" s="4">
        <v>13</v>
      </c>
      <c r="I150" s="4">
        <f>0</f>
        <v>0</v>
      </c>
      <c r="J150" s="4">
        <f>0</f>
        <v>0</v>
      </c>
      <c r="K150" s="4">
        <f>0</f>
        <v>0</v>
      </c>
      <c r="L150" s="4">
        <f>0</f>
        <v>0</v>
      </c>
      <c r="M150" s="4">
        <f>0</f>
        <v>0</v>
      </c>
      <c r="N150" s="4">
        <f>0</f>
        <v>0</v>
      </c>
      <c r="O150" s="4">
        <f>0</f>
        <v>0</v>
      </c>
      <c r="P150" s="4">
        <f>0</f>
        <v>0</v>
      </c>
      <c r="Q150" s="4">
        <f>0</f>
        <v>0</v>
      </c>
      <c r="R150" s="4">
        <f>0</f>
        <v>0</v>
      </c>
      <c r="S150" s="4">
        <f>0</f>
        <v>0</v>
      </c>
      <c r="T150" s="4">
        <f>0</f>
        <v>0</v>
      </c>
      <c r="U150" s="4">
        <f>0</f>
        <v>0</v>
      </c>
      <c r="V150" s="4">
        <f>0</f>
        <v>0</v>
      </c>
      <c r="W150" s="4">
        <f>0</f>
        <v>0</v>
      </c>
      <c r="X150" s="4">
        <f>0</f>
        <v>0</v>
      </c>
      <c r="Y150" s="4">
        <f>0</f>
        <v>0</v>
      </c>
      <c r="Z150" s="4">
        <f>0</f>
        <v>0</v>
      </c>
      <c r="AA150" s="4">
        <f>0</f>
        <v>0</v>
      </c>
      <c r="AB150" s="4">
        <f>0</f>
        <v>0</v>
      </c>
      <c r="AC150" s="4">
        <f>0</f>
        <v>0</v>
      </c>
      <c r="AD150" s="4">
        <f>0</f>
        <v>0</v>
      </c>
      <c r="AE150" s="4">
        <f>0</f>
        <v>0</v>
      </c>
      <c r="AF150" s="4">
        <f>0</f>
        <v>0</v>
      </c>
      <c r="AG150" s="4">
        <f>0</f>
        <v>0</v>
      </c>
      <c r="AH150" s="4">
        <f>0</f>
        <v>0</v>
      </c>
      <c r="AI150" s="45"/>
      <c r="AJ150" s="45"/>
      <c r="AK150" s="45"/>
      <c r="AL150" s="45"/>
      <c r="AM150" s="45"/>
      <c r="AN150" s="45"/>
      <c r="AO150" s="45"/>
      <c r="AP150" s="45"/>
      <c r="AQ150" s="45"/>
      <c r="AR150" s="45"/>
      <c r="AS150" s="4">
        <f>0</f>
        <v>0</v>
      </c>
      <c r="AT150" s="4">
        <f>0</f>
        <v>0</v>
      </c>
      <c r="AU150" s="4">
        <f>0</f>
        <v>0</v>
      </c>
      <c r="AV150" s="115">
        <v>0.54758101851851848</v>
      </c>
      <c r="AW150" s="45">
        <v>52.838000000000001</v>
      </c>
    </row>
    <row r="151" spans="1:49" x14ac:dyDescent="0.45">
      <c r="A151" s="4" t="s">
        <v>151</v>
      </c>
      <c r="B151" s="4">
        <v>2024</v>
      </c>
      <c r="C151" s="5">
        <v>45543</v>
      </c>
      <c r="D151" s="4" t="s">
        <v>152</v>
      </c>
      <c r="E151" s="4" t="s">
        <v>97</v>
      </c>
      <c r="F151" s="4" t="s">
        <v>99</v>
      </c>
      <c r="G151" s="12">
        <f>(C151-VLOOKUP(E151,Riders!$A$2:$D$3499,4,FALSE))/365</f>
        <v>26.032876712328768</v>
      </c>
      <c r="H151" s="4">
        <v>14</v>
      </c>
      <c r="I151" s="4">
        <f>0</f>
        <v>0</v>
      </c>
      <c r="J151" s="4">
        <f>0</f>
        <v>0</v>
      </c>
      <c r="K151" s="4">
        <f>0</f>
        <v>0</v>
      </c>
      <c r="L151" s="4">
        <f>0</f>
        <v>0</v>
      </c>
      <c r="M151" s="4">
        <f>0</f>
        <v>0</v>
      </c>
      <c r="N151" s="4">
        <f>0</f>
        <v>0</v>
      </c>
      <c r="O151" s="4">
        <f>0</f>
        <v>0</v>
      </c>
      <c r="P151" s="4">
        <f>0</f>
        <v>0</v>
      </c>
      <c r="Q151" s="4">
        <f>0</f>
        <v>0</v>
      </c>
      <c r="R151" s="4">
        <f>0</f>
        <v>0</v>
      </c>
      <c r="S151" s="4">
        <f>0</f>
        <v>0</v>
      </c>
      <c r="T151" s="4">
        <f>0</f>
        <v>0</v>
      </c>
      <c r="U151" s="4">
        <f>0</f>
        <v>0</v>
      </c>
      <c r="V151" s="4">
        <f>0</f>
        <v>0</v>
      </c>
      <c r="W151" s="4">
        <f>0</f>
        <v>0</v>
      </c>
      <c r="X151" s="4">
        <f>0</f>
        <v>0</v>
      </c>
      <c r="Y151" s="4">
        <f>0</f>
        <v>0</v>
      </c>
      <c r="Z151" s="4">
        <f>0</f>
        <v>0</v>
      </c>
      <c r="AA151" s="4">
        <f>0</f>
        <v>0</v>
      </c>
      <c r="AB151" s="4">
        <f>0</f>
        <v>0</v>
      </c>
      <c r="AC151" s="4">
        <f>0</f>
        <v>0</v>
      </c>
      <c r="AD151" s="4">
        <f>0</f>
        <v>0</v>
      </c>
      <c r="AE151" s="4">
        <f>0</f>
        <v>0</v>
      </c>
      <c r="AF151" s="4">
        <f>0</f>
        <v>0</v>
      </c>
      <c r="AG151" s="4">
        <f>0</f>
        <v>0</v>
      </c>
      <c r="AH151" s="4">
        <f>0</f>
        <v>0</v>
      </c>
      <c r="AI151" s="45"/>
      <c r="AJ151" s="45"/>
      <c r="AK151" s="45"/>
      <c r="AL151" s="45"/>
      <c r="AM151" s="45"/>
      <c r="AN151" s="45"/>
      <c r="AO151" s="45"/>
      <c r="AP151" s="45"/>
      <c r="AQ151" s="45"/>
      <c r="AR151" s="45"/>
      <c r="AS151" s="4">
        <f>0</f>
        <v>0</v>
      </c>
      <c r="AT151" s="4">
        <f>0</f>
        <v>0</v>
      </c>
      <c r="AU151" s="4">
        <f>0</f>
        <v>0</v>
      </c>
      <c r="AV151" s="115">
        <v>0.58924768518518522</v>
      </c>
      <c r="AW151" s="45">
        <v>52.838000000000001</v>
      </c>
    </row>
    <row r="152" spans="1:49" x14ac:dyDescent="0.45">
      <c r="A152" s="4" t="s">
        <v>151</v>
      </c>
      <c r="B152" s="4">
        <v>2024</v>
      </c>
      <c r="C152" s="5">
        <v>45543</v>
      </c>
      <c r="D152" s="4" t="s">
        <v>152</v>
      </c>
      <c r="E152" s="4" t="s">
        <v>230</v>
      </c>
      <c r="F152" s="4" t="s">
        <v>61</v>
      </c>
      <c r="G152" s="12">
        <f>(C152-VLOOKUP(E152,Riders!$A$2:$D$3499,4,FALSE))/365</f>
        <v>25.150684931506849</v>
      </c>
      <c r="H152" s="4">
        <v>15</v>
      </c>
      <c r="I152" s="4">
        <f>0</f>
        <v>0</v>
      </c>
      <c r="J152" s="4">
        <f>0</f>
        <v>0</v>
      </c>
      <c r="K152" s="4">
        <f>0</f>
        <v>0</v>
      </c>
      <c r="L152" s="4">
        <f>0</f>
        <v>0</v>
      </c>
      <c r="M152" s="4">
        <f>0</f>
        <v>0</v>
      </c>
      <c r="N152" s="4">
        <f>0</f>
        <v>0</v>
      </c>
      <c r="O152" s="4">
        <f>0</f>
        <v>0</v>
      </c>
      <c r="P152" s="4">
        <f>0</f>
        <v>0</v>
      </c>
      <c r="Q152" s="4">
        <f>0</f>
        <v>0</v>
      </c>
      <c r="R152" s="4">
        <f>0</f>
        <v>0</v>
      </c>
      <c r="S152" s="4">
        <f>0</f>
        <v>0</v>
      </c>
      <c r="T152" s="4">
        <f>0</f>
        <v>0</v>
      </c>
      <c r="U152" s="4">
        <f>0</f>
        <v>0</v>
      </c>
      <c r="V152" s="4">
        <f>0</f>
        <v>0</v>
      </c>
      <c r="W152" s="4">
        <f>0</f>
        <v>0</v>
      </c>
      <c r="X152" s="4">
        <f>0</f>
        <v>0</v>
      </c>
      <c r="Y152" s="4">
        <f>0</f>
        <v>0</v>
      </c>
      <c r="Z152" s="4">
        <f>0</f>
        <v>0</v>
      </c>
      <c r="AA152" s="4">
        <f>0</f>
        <v>0</v>
      </c>
      <c r="AB152" s="4">
        <f>0</f>
        <v>0</v>
      </c>
      <c r="AC152" s="4">
        <f>0</f>
        <v>0</v>
      </c>
      <c r="AD152" s="4">
        <f>0</f>
        <v>0</v>
      </c>
      <c r="AE152" s="4">
        <f>0</f>
        <v>0</v>
      </c>
      <c r="AF152" s="4">
        <f>0</f>
        <v>0</v>
      </c>
      <c r="AG152" s="4">
        <f>0</f>
        <v>0</v>
      </c>
      <c r="AH152" s="4">
        <f>0</f>
        <v>0</v>
      </c>
      <c r="AI152" s="45"/>
      <c r="AJ152" s="45"/>
      <c r="AK152" s="45"/>
      <c r="AL152" s="45"/>
      <c r="AM152" s="45"/>
      <c r="AN152" s="45"/>
      <c r="AO152" s="45"/>
      <c r="AP152" s="45"/>
      <c r="AQ152" s="45"/>
      <c r="AR152" s="45"/>
      <c r="AS152" s="4">
        <f>0</f>
        <v>0</v>
      </c>
      <c r="AT152" s="4">
        <f>0</f>
        <v>0</v>
      </c>
      <c r="AU152" s="4">
        <f>0</f>
        <v>0</v>
      </c>
      <c r="AV152" s="115">
        <v>0.63091435185185185</v>
      </c>
      <c r="AW152" s="45">
        <v>52.838000000000001</v>
      </c>
    </row>
    <row r="153" spans="1:49" x14ac:dyDescent="0.45">
      <c r="A153" s="4" t="s">
        <v>151</v>
      </c>
      <c r="B153" s="4">
        <v>2024</v>
      </c>
      <c r="C153" s="5">
        <v>45543</v>
      </c>
      <c r="D153" s="4" t="s">
        <v>152</v>
      </c>
      <c r="E153" s="4" t="s">
        <v>209</v>
      </c>
      <c r="F153" s="4" t="s">
        <v>43</v>
      </c>
      <c r="G153" s="12">
        <f>(C153-VLOOKUP(E153,Riders!$A$2:$D$3499,4,FALSE))/365</f>
        <v>30.446575342465753</v>
      </c>
      <c r="H153" s="4">
        <v>16</v>
      </c>
      <c r="I153" s="4">
        <f>0</f>
        <v>0</v>
      </c>
      <c r="J153" s="4">
        <f>0</f>
        <v>0</v>
      </c>
      <c r="K153" s="4">
        <f>0</f>
        <v>0</v>
      </c>
      <c r="L153" s="4">
        <f>0</f>
        <v>0</v>
      </c>
      <c r="M153" s="4">
        <f>0</f>
        <v>0</v>
      </c>
      <c r="N153" s="4">
        <f>0</f>
        <v>0</v>
      </c>
      <c r="O153" s="4">
        <f>0</f>
        <v>0</v>
      </c>
      <c r="P153" s="4">
        <f>0</f>
        <v>0</v>
      </c>
      <c r="Q153" s="4">
        <f>0</f>
        <v>0</v>
      </c>
      <c r="R153" s="4">
        <f>0</f>
        <v>0</v>
      </c>
      <c r="S153" s="4">
        <f>0</f>
        <v>0</v>
      </c>
      <c r="T153" s="4">
        <f>0</f>
        <v>0</v>
      </c>
      <c r="U153" s="4">
        <f>0</f>
        <v>0</v>
      </c>
      <c r="V153" s="4">
        <f>0</f>
        <v>0</v>
      </c>
      <c r="W153" s="4">
        <f>0</f>
        <v>0</v>
      </c>
      <c r="X153" s="4">
        <f>0</f>
        <v>0</v>
      </c>
      <c r="Y153" s="4">
        <f>0</f>
        <v>0</v>
      </c>
      <c r="Z153" s="4">
        <f>0</f>
        <v>0</v>
      </c>
      <c r="AA153" s="4">
        <f>0</f>
        <v>0</v>
      </c>
      <c r="AB153" s="4">
        <f>0</f>
        <v>0</v>
      </c>
      <c r="AC153" s="4">
        <f>0</f>
        <v>0</v>
      </c>
      <c r="AD153" s="4">
        <f>0</f>
        <v>0</v>
      </c>
      <c r="AE153" s="4">
        <f>0</f>
        <v>0</v>
      </c>
      <c r="AF153" s="4">
        <f>0</f>
        <v>0</v>
      </c>
      <c r="AG153" s="4">
        <f>0</f>
        <v>0</v>
      </c>
      <c r="AH153" s="4">
        <f>0</f>
        <v>0</v>
      </c>
      <c r="AI153" s="45"/>
      <c r="AJ153" s="45"/>
      <c r="AK153" s="45"/>
      <c r="AL153" s="45"/>
      <c r="AM153" s="45"/>
      <c r="AN153" s="45"/>
      <c r="AO153" s="45"/>
      <c r="AP153" s="45"/>
      <c r="AQ153" s="45"/>
      <c r="AR153" s="45"/>
      <c r="AS153" s="4">
        <f>0</f>
        <v>0</v>
      </c>
      <c r="AT153" s="4">
        <f>0</f>
        <v>0</v>
      </c>
      <c r="AU153" s="4">
        <f>0</f>
        <v>0</v>
      </c>
      <c r="AV153" s="115">
        <v>0.67258101851851848</v>
      </c>
      <c r="AW153" s="45">
        <v>52.838000000000001</v>
      </c>
    </row>
    <row r="154" spans="1:49" x14ac:dyDescent="0.45">
      <c r="A154" s="4" t="s">
        <v>151</v>
      </c>
      <c r="B154" s="4">
        <v>2024</v>
      </c>
      <c r="C154" s="5">
        <v>45543</v>
      </c>
      <c r="D154" s="4" t="s">
        <v>152</v>
      </c>
      <c r="E154" s="4" t="s">
        <v>201</v>
      </c>
      <c r="F154" s="4" t="s">
        <v>49</v>
      </c>
      <c r="G154" s="12">
        <f>(C154-VLOOKUP(E154,Riders!$A$2:$D$3499,4,FALSE))/365</f>
        <v>27.432876712328767</v>
      </c>
      <c r="H154" s="4">
        <v>17</v>
      </c>
      <c r="I154" s="4">
        <f>0</f>
        <v>0</v>
      </c>
      <c r="J154" s="4">
        <f>0</f>
        <v>0</v>
      </c>
      <c r="K154" s="4">
        <f>0</f>
        <v>0</v>
      </c>
      <c r="L154" s="4">
        <f>0</f>
        <v>0</v>
      </c>
      <c r="M154" s="4">
        <f>0</f>
        <v>0</v>
      </c>
      <c r="N154" s="4">
        <f>0</f>
        <v>0</v>
      </c>
      <c r="O154" s="4">
        <f>0</f>
        <v>0</v>
      </c>
      <c r="P154" s="4">
        <f>0</f>
        <v>0</v>
      </c>
      <c r="Q154" s="4">
        <f>0</f>
        <v>0</v>
      </c>
      <c r="R154" s="4">
        <f>0</f>
        <v>0</v>
      </c>
      <c r="S154" s="4">
        <f>0</f>
        <v>0</v>
      </c>
      <c r="T154" s="4">
        <f>0</f>
        <v>0</v>
      </c>
      <c r="U154" s="4">
        <f>0</f>
        <v>0</v>
      </c>
      <c r="V154" s="4">
        <f>0</f>
        <v>0</v>
      </c>
      <c r="W154" s="4">
        <f>0</f>
        <v>0</v>
      </c>
      <c r="X154" s="4">
        <f>0</f>
        <v>0</v>
      </c>
      <c r="Y154" s="4">
        <f>0</f>
        <v>0</v>
      </c>
      <c r="Z154" s="4">
        <f>0</f>
        <v>0</v>
      </c>
      <c r="AA154" s="4">
        <f>0</f>
        <v>0</v>
      </c>
      <c r="AB154" s="4">
        <f>0</f>
        <v>0</v>
      </c>
      <c r="AC154" s="4">
        <f>0</f>
        <v>0</v>
      </c>
      <c r="AD154" s="4">
        <f>0</f>
        <v>0</v>
      </c>
      <c r="AE154" s="4">
        <f>0</f>
        <v>0</v>
      </c>
      <c r="AF154" s="4">
        <f>0</f>
        <v>0</v>
      </c>
      <c r="AG154" s="4">
        <f>0</f>
        <v>0</v>
      </c>
      <c r="AH154" s="4">
        <f>0</f>
        <v>0</v>
      </c>
      <c r="AI154" s="45"/>
      <c r="AJ154" s="45"/>
      <c r="AK154" s="45"/>
      <c r="AL154" s="45"/>
      <c r="AM154" s="45"/>
      <c r="AN154" s="45"/>
      <c r="AO154" s="45"/>
      <c r="AP154" s="45"/>
      <c r="AQ154" s="45"/>
      <c r="AR154" s="45"/>
      <c r="AS154" s="4">
        <f>0</f>
        <v>0</v>
      </c>
      <c r="AT154" s="4">
        <f>0</f>
        <v>0</v>
      </c>
      <c r="AU154" s="4">
        <f>0</f>
        <v>0</v>
      </c>
      <c r="AV154" s="115">
        <v>0.71424768518518522</v>
      </c>
      <c r="AW154" s="45">
        <v>52.838000000000001</v>
      </c>
    </row>
    <row r="155" spans="1:49" x14ac:dyDescent="0.45">
      <c r="A155" s="4" t="s">
        <v>151</v>
      </c>
      <c r="B155" s="4">
        <v>2024</v>
      </c>
      <c r="C155" s="5">
        <v>45543</v>
      </c>
      <c r="D155" s="4" t="s">
        <v>152</v>
      </c>
      <c r="E155" s="4" t="s">
        <v>137</v>
      </c>
      <c r="F155" s="4" t="s">
        <v>79</v>
      </c>
      <c r="G155" s="12">
        <f>(C155-VLOOKUP(E155,Riders!$A$2:$D$3499,4,FALSE))/365</f>
        <v>34.128767123287673</v>
      </c>
      <c r="H155" s="4">
        <v>18</v>
      </c>
      <c r="I155" s="4">
        <f>0</f>
        <v>0</v>
      </c>
      <c r="J155" s="4">
        <f>0</f>
        <v>0</v>
      </c>
      <c r="K155" s="4">
        <f>0</f>
        <v>0</v>
      </c>
      <c r="L155" s="4">
        <f>0</f>
        <v>0</v>
      </c>
      <c r="M155" s="4">
        <f>0</f>
        <v>0</v>
      </c>
      <c r="N155" s="4">
        <f>0</f>
        <v>0</v>
      </c>
      <c r="O155" s="4">
        <f>0</f>
        <v>0</v>
      </c>
      <c r="P155" s="4">
        <f>0</f>
        <v>0</v>
      </c>
      <c r="Q155" s="4">
        <f>0</f>
        <v>0</v>
      </c>
      <c r="R155" s="4">
        <f>0</f>
        <v>0</v>
      </c>
      <c r="S155" s="4">
        <f>0</f>
        <v>0</v>
      </c>
      <c r="T155" s="4">
        <f>0</f>
        <v>0</v>
      </c>
      <c r="U155" s="4">
        <f>0</f>
        <v>0</v>
      </c>
      <c r="V155" s="4">
        <f>0</f>
        <v>0</v>
      </c>
      <c r="W155" s="4">
        <f>0</f>
        <v>0</v>
      </c>
      <c r="X155" s="4">
        <f>0</f>
        <v>0</v>
      </c>
      <c r="Y155" s="4">
        <f>0</f>
        <v>0</v>
      </c>
      <c r="Z155" s="4">
        <f>0</f>
        <v>0</v>
      </c>
      <c r="AA155" s="4">
        <f>0</f>
        <v>0</v>
      </c>
      <c r="AB155" s="4">
        <f>0</f>
        <v>0</v>
      </c>
      <c r="AC155" s="4">
        <f>0</f>
        <v>0</v>
      </c>
      <c r="AD155" s="4">
        <f>0</f>
        <v>0</v>
      </c>
      <c r="AE155" s="4">
        <f>0</f>
        <v>0</v>
      </c>
      <c r="AF155" s="4">
        <f>0</f>
        <v>0</v>
      </c>
      <c r="AG155" s="4">
        <f>0</f>
        <v>0</v>
      </c>
      <c r="AH155" s="4">
        <f>0</f>
        <v>0</v>
      </c>
      <c r="AI155" s="45"/>
      <c r="AJ155" s="45"/>
      <c r="AK155" s="45"/>
      <c r="AL155" s="45"/>
      <c r="AM155" s="45"/>
      <c r="AN155" s="45"/>
      <c r="AO155" s="45"/>
      <c r="AP155" s="45"/>
      <c r="AQ155" s="45"/>
      <c r="AR155" s="45"/>
      <c r="AS155" s="4">
        <f>0</f>
        <v>0</v>
      </c>
      <c r="AT155" s="4">
        <f>0</f>
        <v>0</v>
      </c>
      <c r="AU155" s="4">
        <f>0</f>
        <v>0</v>
      </c>
      <c r="AV155" s="115">
        <v>0.75591435185185185</v>
      </c>
      <c r="AW155" s="45">
        <v>52.838000000000001</v>
      </c>
    </row>
    <row r="156" spans="1:49" x14ac:dyDescent="0.45">
      <c r="A156" s="4" t="s">
        <v>151</v>
      </c>
      <c r="B156" s="4">
        <v>2024</v>
      </c>
      <c r="C156" s="5">
        <v>45543</v>
      </c>
      <c r="D156" s="4" t="s">
        <v>152</v>
      </c>
      <c r="E156" s="4" t="s">
        <v>76</v>
      </c>
      <c r="F156" s="4" t="s">
        <v>52</v>
      </c>
      <c r="G156" s="12">
        <f>(C156-VLOOKUP(E156,Riders!$A$2:$D$3499,4,FALSE))/365</f>
        <v>25.394520547945206</v>
      </c>
      <c r="H156" s="4">
        <v>19</v>
      </c>
      <c r="I156" s="4">
        <f>0</f>
        <v>0</v>
      </c>
      <c r="J156" s="4">
        <f>0</f>
        <v>0</v>
      </c>
      <c r="K156" s="4">
        <f>0</f>
        <v>0</v>
      </c>
      <c r="L156" s="4">
        <f>0</f>
        <v>0</v>
      </c>
      <c r="M156" s="4">
        <f>0</f>
        <v>0</v>
      </c>
      <c r="N156" s="4">
        <f>0</f>
        <v>0</v>
      </c>
      <c r="O156" s="4">
        <f>0</f>
        <v>0</v>
      </c>
      <c r="P156" s="4">
        <f>0</f>
        <v>0</v>
      </c>
      <c r="Q156" s="4">
        <f>0</f>
        <v>0</v>
      </c>
      <c r="R156" s="4">
        <f>0</f>
        <v>0</v>
      </c>
      <c r="S156" s="4">
        <f>0</f>
        <v>0</v>
      </c>
      <c r="T156" s="4">
        <f>0</f>
        <v>0</v>
      </c>
      <c r="U156" s="4">
        <f>0</f>
        <v>0</v>
      </c>
      <c r="V156" s="4">
        <f>0</f>
        <v>0</v>
      </c>
      <c r="W156" s="4">
        <f>0</f>
        <v>0</v>
      </c>
      <c r="X156" s="4">
        <f>0</f>
        <v>0</v>
      </c>
      <c r="Y156" s="4">
        <f>0</f>
        <v>0</v>
      </c>
      <c r="Z156" s="4">
        <f>0</f>
        <v>0</v>
      </c>
      <c r="AA156" s="4">
        <f>0</f>
        <v>0</v>
      </c>
      <c r="AB156" s="4">
        <f>0</f>
        <v>0</v>
      </c>
      <c r="AC156" s="4">
        <f>0</f>
        <v>0</v>
      </c>
      <c r="AD156" s="4">
        <f>0</f>
        <v>0</v>
      </c>
      <c r="AE156" s="4">
        <f>0</f>
        <v>0</v>
      </c>
      <c r="AF156" s="4">
        <f>0</f>
        <v>0</v>
      </c>
      <c r="AG156" s="4">
        <f>0</f>
        <v>0</v>
      </c>
      <c r="AH156" s="4">
        <f>0</f>
        <v>0</v>
      </c>
      <c r="AI156" s="45"/>
      <c r="AJ156" s="45"/>
      <c r="AK156" s="45"/>
      <c r="AL156" s="45"/>
      <c r="AM156" s="45"/>
      <c r="AN156" s="45"/>
      <c r="AO156" s="45"/>
      <c r="AP156" s="45"/>
      <c r="AQ156" s="45"/>
      <c r="AR156" s="45"/>
      <c r="AS156" s="4">
        <f>0</f>
        <v>0</v>
      </c>
      <c r="AT156" s="4">
        <f>0</f>
        <v>0</v>
      </c>
      <c r="AU156" s="4">
        <f>0</f>
        <v>0</v>
      </c>
      <c r="AV156" s="115">
        <v>0.79758101851851848</v>
      </c>
      <c r="AW156" s="45">
        <v>52.838000000000001</v>
      </c>
    </row>
    <row r="157" spans="1:49" x14ac:dyDescent="0.45">
      <c r="A157" s="4" t="s">
        <v>151</v>
      </c>
      <c r="B157" s="4">
        <v>2024</v>
      </c>
      <c r="C157" s="5">
        <v>45543</v>
      </c>
      <c r="D157" s="4" t="s">
        <v>152</v>
      </c>
      <c r="E157" s="4" t="s">
        <v>154</v>
      </c>
      <c r="F157" s="4" t="s">
        <v>34</v>
      </c>
      <c r="G157" s="12">
        <f>(C157-VLOOKUP(E157,Riders!$A$2:$D$3499,4,FALSE))/365</f>
        <v>23.005479452054793</v>
      </c>
      <c r="H157" s="4">
        <v>20</v>
      </c>
      <c r="I157" s="4">
        <f>0</f>
        <v>0</v>
      </c>
      <c r="J157" s="4">
        <f>0</f>
        <v>0</v>
      </c>
      <c r="K157" s="4">
        <f>0</f>
        <v>0</v>
      </c>
      <c r="L157" s="4">
        <f>0</f>
        <v>0</v>
      </c>
      <c r="M157" s="4">
        <f>0</f>
        <v>0</v>
      </c>
      <c r="N157" s="4">
        <f>0</f>
        <v>0</v>
      </c>
      <c r="O157" s="4">
        <f>0</f>
        <v>0</v>
      </c>
      <c r="P157" s="4">
        <f>0</f>
        <v>0</v>
      </c>
      <c r="Q157" s="4">
        <f>0</f>
        <v>0</v>
      </c>
      <c r="R157" s="4">
        <f>0</f>
        <v>0</v>
      </c>
      <c r="S157" s="4">
        <f>0</f>
        <v>0</v>
      </c>
      <c r="T157" s="4">
        <f>0</f>
        <v>0</v>
      </c>
      <c r="U157" s="4">
        <f>0</f>
        <v>0</v>
      </c>
      <c r="V157" s="4">
        <f>0</f>
        <v>0</v>
      </c>
      <c r="W157" s="4">
        <f>0</f>
        <v>0</v>
      </c>
      <c r="X157" s="4">
        <f>0</f>
        <v>0</v>
      </c>
      <c r="Y157" s="4">
        <f>0</f>
        <v>0</v>
      </c>
      <c r="Z157" s="4">
        <f>0</f>
        <v>0</v>
      </c>
      <c r="AA157" s="4">
        <f>0</f>
        <v>0</v>
      </c>
      <c r="AB157" s="4">
        <f>0</f>
        <v>0</v>
      </c>
      <c r="AC157" s="4">
        <f>0</f>
        <v>0</v>
      </c>
      <c r="AD157" s="4">
        <f>0</f>
        <v>0</v>
      </c>
      <c r="AE157" s="4">
        <f>0</f>
        <v>0</v>
      </c>
      <c r="AF157" s="4">
        <f>0</f>
        <v>0</v>
      </c>
      <c r="AG157" s="4">
        <f>0</f>
        <v>0</v>
      </c>
      <c r="AH157" s="4">
        <f>0</f>
        <v>0</v>
      </c>
      <c r="AI157" s="45"/>
      <c r="AJ157" s="45"/>
      <c r="AK157" s="45"/>
      <c r="AL157" s="45"/>
      <c r="AM157" s="45"/>
      <c r="AN157" s="45"/>
      <c r="AO157" s="45"/>
      <c r="AP157" s="45"/>
      <c r="AQ157" s="45"/>
      <c r="AR157" s="45"/>
      <c r="AS157" s="4">
        <f>0</f>
        <v>0</v>
      </c>
      <c r="AT157" s="4">
        <f>0</f>
        <v>0</v>
      </c>
      <c r="AU157" s="4">
        <f>0</f>
        <v>0</v>
      </c>
      <c r="AV157" s="115">
        <v>0.83924768518518522</v>
      </c>
      <c r="AW157" s="45">
        <v>52.838000000000001</v>
      </c>
    </row>
    <row r="158" spans="1:49" x14ac:dyDescent="0.45">
      <c r="A158" s="4" t="s">
        <v>151</v>
      </c>
      <c r="B158" s="4">
        <v>2024</v>
      </c>
      <c r="C158" s="5">
        <v>45543</v>
      </c>
      <c r="D158" s="4" t="s">
        <v>152</v>
      </c>
      <c r="E158" s="4" t="s">
        <v>5149</v>
      </c>
      <c r="F158" s="4" t="s">
        <v>506</v>
      </c>
      <c r="G158" s="12" t="e">
        <f>(C158-VLOOKUP(E158,Riders!$A$2:$D$3499,4,FALSE))/365</f>
        <v>#N/A</v>
      </c>
      <c r="H158" s="4">
        <v>21</v>
      </c>
      <c r="I158" s="4">
        <f>0</f>
        <v>0</v>
      </c>
      <c r="J158" s="4">
        <f>0</f>
        <v>0</v>
      </c>
      <c r="K158" s="4">
        <f>0</f>
        <v>0</v>
      </c>
      <c r="L158" s="4">
        <f>0</f>
        <v>0</v>
      </c>
      <c r="M158" s="4">
        <f>0</f>
        <v>0</v>
      </c>
      <c r="N158" s="4">
        <f>0</f>
        <v>0</v>
      </c>
      <c r="O158" s="4">
        <f>0</f>
        <v>0</v>
      </c>
      <c r="P158" s="4">
        <f>0</f>
        <v>0</v>
      </c>
      <c r="Q158" s="4">
        <f>0</f>
        <v>0</v>
      </c>
      <c r="R158" s="4">
        <f>0</f>
        <v>0</v>
      </c>
      <c r="S158" s="4">
        <f>0</f>
        <v>0</v>
      </c>
      <c r="T158" s="4">
        <f>0</f>
        <v>0</v>
      </c>
      <c r="U158" s="4">
        <f>0</f>
        <v>0</v>
      </c>
      <c r="V158" s="4">
        <f>0</f>
        <v>0</v>
      </c>
      <c r="W158" s="4">
        <f>0</f>
        <v>0</v>
      </c>
      <c r="X158" s="4">
        <f>0</f>
        <v>0</v>
      </c>
      <c r="Y158" s="4">
        <f>0</f>
        <v>0</v>
      </c>
      <c r="Z158" s="4">
        <f>0</f>
        <v>0</v>
      </c>
      <c r="AA158" s="4">
        <f>0</f>
        <v>0</v>
      </c>
      <c r="AB158" s="4">
        <f>0</f>
        <v>0</v>
      </c>
      <c r="AC158" s="4">
        <f>0</f>
        <v>0</v>
      </c>
      <c r="AD158" s="4">
        <f>0</f>
        <v>0</v>
      </c>
      <c r="AE158" s="4">
        <f>0</f>
        <v>0</v>
      </c>
      <c r="AF158" s="4">
        <f>0</f>
        <v>0</v>
      </c>
      <c r="AG158" s="4">
        <f>0</f>
        <v>0</v>
      </c>
      <c r="AH158" s="4">
        <f>0</f>
        <v>0</v>
      </c>
      <c r="AI158" s="45"/>
      <c r="AJ158" s="45"/>
      <c r="AK158" s="45"/>
      <c r="AL158" s="45"/>
      <c r="AM158" s="45"/>
      <c r="AN158" s="45"/>
      <c r="AO158" s="45"/>
      <c r="AP158" s="45"/>
      <c r="AQ158" s="45"/>
      <c r="AR158" s="45"/>
      <c r="AS158" s="4">
        <f>0</f>
        <v>0</v>
      </c>
      <c r="AT158" s="4">
        <v>20</v>
      </c>
      <c r="AU158" s="4">
        <v>-20</v>
      </c>
      <c r="AV158" s="115">
        <v>0.88091435185185185</v>
      </c>
      <c r="AW158" s="45">
        <v>52.838000000000001</v>
      </c>
    </row>
    <row r="159" spans="1:49" x14ac:dyDescent="0.45">
      <c r="A159" s="4" t="s">
        <v>151</v>
      </c>
      <c r="B159" s="4">
        <v>2024</v>
      </c>
      <c r="C159" s="5">
        <v>45543</v>
      </c>
      <c r="D159" s="4" t="s">
        <v>152</v>
      </c>
      <c r="E159" s="4" t="s">
        <v>217</v>
      </c>
      <c r="F159" s="4" t="s">
        <v>177</v>
      </c>
      <c r="G159" s="12">
        <f>(C159-VLOOKUP(E159,Riders!$A$2:$D$3499,4,FALSE))/365</f>
        <v>22.109589041095891</v>
      </c>
      <c r="H159" s="4">
        <v>22</v>
      </c>
      <c r="I159" s="4">
        <f>0</f>
        <v>0</v>
      </c>
      <c r="J159" s="4">
        <f>0</f>
        <v>0</v>
      </c>
      <c r="K159" s="4">
        <f>0</f>
        <v>0</v>
      </c>
      <c r="L159" s="4">
        <f>0</f>
        <v>0</v>
      </c>
      <c r="M159" s="4">
        <f>0</f>
        <v>0</v>
      </c>
      <c r="N159" s="4">
        <f>0</f>
        <v>0</v>
      </c>
      <c r="O159" s="4">
        <f>0</f>
        <v>0</v>
      </c>
      <c r="P159" s="4">
        <f>0</f>
        <v>0</v>
      </c>
      <c r="Q159" s="4">
        <f>0</f>
        <v>0</v>
      </c>
      <c r="R159" s="4">
        <f>0</f>
        <v>0</v>
      </c>
      <c r="S159" s="4">
        <f>0</f>
        <v>0</v>
      </c>
      <c r="T159" s="4">
        <f>0</f>
        <v>0</v>
      </c>
      <c r="U159" s="4">
        <f>0</f>
        <v>0</v>
      </c>
      <c r="V159" s="4">
        <f>0</f>
        <v>0</v>
      </c>
      <c r="W159" s="4">
        <f>0</f>
        <v>0</v>
      </c>
      <c r="X159" s="4">
        <f>0</f>
        <v>0</v>
      </c>
      <c r="Y159" s="4">
        <f>0</f>
        <v>0</v>
      </c>
      <c r="Z159" s="4">
        <f>0</f>
        <v>0</v>
      </c>
      <c r="AA159" s="4">
        <f>0</f>
        <v>0</v>
      </c>
      <c r="AB159" s="4">
        <f>0</f>
        <v>0</v>
      </c>
      <c r="AC159" s="4">
        <f>0</f>
        <v>0</v>
      </c>
      <c r="AD159" s="4">
        <f>0</f>
        <v>0</v>
      </c>
      <c r="AE159" s="4">
        <f>0</f>
        <v>0</v>
      </c>
      <c r="AF159" s="4">
        <f>0</f>
        <v>0</v>
      </c>
      <c r="AG159" s="4">
        <f>0</f>
        <v>0</v>
      </c>
      <c r="AH159" s="4">
        <f>0</f>
        <v>0</v>
      </c>
      <c r="AI159" s="45"/>
      <c r="AJ159" s="45"/>
      <c r="AK159" s="45"/>
      <c r="AL159" s="45"/>
      <c r="AM159" s="45"/>
      <c r="AN159" s="45"/>
      <c r="AO159" s="45"/>
      <c r="AP159" s="45"/>
      <c r="AQ159" s="45"/>
      <c r="AR159" s="45"/>
      <c r="AS159" s="4">
        <f>0</f>
        <v>0</v>
      </c>
      <c r="AT159" s="4">
        <v>40</v>
      </c>
      <c r="AU159" s="4">
        <v>-40</v>
      </c>
      <c r="AV159" s="115">
        <v>0.92258101851851848</v>
      </c>
      <c r="AW159" s="45">
        <v>52.838000000000001</v>
      </c>
    </row>
    <row r="160" spans="1:49" x14ac:dyDescent="0.45">
      <c r="A160" s="1" t="s">
        <v>166</v>
      </c>
      <c r="B160" s="1">
        <v>2024</v>
      </c>
      <c r="C160" s="2">
        <v>45396</v>
      </c>
      <c r="D160" s="1" t="s">
        <v>30</v>
      </c>
      <c r="E160" s="1" t="s">
        <v>104</v>
      </c>
      <c r="F160" s="1" t="s">
        <v>79</v>
      </c>
      <c r="G160" s="11">
        <f>(C160-VLOOKUP(E160,Riders!$A$2:$D$3499,4,FALSE))/365</f>
        <v>30.112328767123287</v>
      </c>
      <c r="H160" s="1">
        <v>1</v>
      </c>
      <c r="I160" s="1">
        <f>0</f>
        <v>0</v>
      </c>
      <c r="J160" s="1">
        <f>0</f>
        <v>0</v>
      </c>
      <c r="K160" s="1">
        <f>0</f>
        <v>0</v>
      </c>
      <c r="L160" s="1">
        <v>1</v>
      </c>
      <c r="M160" s="1">
        <v>1</v>
      </c>
      <c r="N160" s="1">
        <v>1</v>
      </c>
      <c r="O160" s="1">
        <v>1</v>
      </c>
      <c r="P160" s="1">
        <f>0</f>
        <v>0</v>
      </c>
      <c r="Q160" s="1">
        <f>0</f>
        <v>0</v>
      </c>
      <c r="R160" s="1">
        <v>1</v>
      </c>
      <c r="S160" s="1">
        <v>1</v>
      </c>
      <c r="T160" s="1">
        <f>0</f>
        <v>0</v>
      </c>
      <c r="U160" s="1">
        <f>0</f>
        <v>0</v>
      </c>
      <c r="V160" s="1">
        <f>0</f>
        <v>0</v>
      </c>
      <c r="W160" s="1">
        <f>0</f>
        <v>0</v>
      </c>
      <c r="X160" s="1">
        <f>0</f>
        <v>0</v>
      </c>
      <c r="Y160" s="1">
        <f>0</f>
        <v>0</v>
      </c>
      <c r="Z160" s="1">
        <f>0</f>
        <v>0</v>
      </c>
      <c r="AA160" s="1">
        <f>0</f>
        <v>0</v>
      </c>
      <c r="AB160" s="1">
        <f>0</f>
        <v>0</v>
      </c>
      <c r="AC160" s="1">
        <f>0</f>
        <v>0</v>
      </c>
      <c r="AD160" s="1">
        <f>0</f>
        <v>0</v>
      </c>
      <c r="AE160" s="1">
        <f>0</f>
        <v>0</v>
      </c>
      <c r="AF160" s="1">
        <f>0</f>
        <v>0</v>
      </c>
      <c r="AG160" s="1">
        <f>0</f>
        <v>0</v>
      </c>
      <c r="AH160" s="1">
        <f>0</f>
        <v>0</v>
      </c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1">
        <v>20</v>
      </c>
      <c r="AT160" s="1">
        <f>0</f>
        <v>0</v>
      </c>
      <c r="AU160" s="1">
        <v>26</v>
      </c>
      <c r="AV160" s="116">
        <v>5.9722222222222234E-3</v>
      </c>
      <c r="AW160" s="41">
        <v>52.326000000000001</v>
      </c>
    </row>
    <row r="161" spans="1:49" x14ac:dyDescent="0.45">
      <c r="A161" s="1" t="s">
        <v>166</v>
      </c>
      <c r="B161" s="1">
        <v>2024</v>
      </c>
      <c r="C161" s="2">
        <v>45396</v>
      </c>
      <c r="D161" s="1" t="s">
        <v>30</v>
      </c>
      <c r="E161" s="1" t="s">
        <v>217</v>
      </c>
      <c r="F161" s="1" t="s">
        <v>177</v>
      </c>
      <c r="G161" s="11">
        <f>(C161-VLOOKUP(E161,Riders!$A$2:$D$3499,4,FALSE))/365</f>
        <v>21.706849315068492</v>
      </c>
      <c r="H161" s="1">
        <v>2</v>
      </c>
      <c r="I161" s="1">
        <f>0</f>
        <v>0</v>
      </c>
      <c r="J161" s="1">
        <v>1</v>
      </c>
      <c r="K161" s="1">
        <f>0</f>
        <v>0</v>
      </c>
      <c r="L161" s="1">
        <f>0</f>
        <v>0</v>
      </c>
      <c r="M161" s="1">
        <f>0</f>
        <v>0</v>
      </c>
      <c r="N161" s="1">
        <f>0</f>
        <v>0</v>
      </c>
      <c r="O161" s="1">
        <f>0</f>
        <v>0</v>
      </c>
      <c r="P161" s="1">
        <f>0</f>
        <v>0</v>
      </c>
      <c r="Q161" s="1">
        <v>1</v>
      </c>
      <c r="R161" s="1">
        <f>0</f>
        <v>0</v>
      </c>
      <c r="S161" s="1">
        <f>0</f>
        <v>0</v>
      </c>
      <c r="T161" s="1">
        <f>0</f>
        <v>0</v>
      </c>
      <c r="U161" s="1">
        <f>0</f>
        <v>0</v>
      </c>
      <c r="V161" s="1">
        <f>0</f>
        <v>0</v>
      </c>
      <c r="W161" s="1">
        <f>0</f>
        <v>0</v>
      </c>
      <c r="X161" s="1">
        <f>0</f>
        <v>0</v>
      </c>
      <c r="Y161" s="1">
        <f>0</f>
        <v>0</v>
      </c>
      <c r="Z161" s="1">
        <f>0</f>
        <v>0</v>
      </c>
      <c r="AA161" s="1">
        <f>0</f>
        <v>0</v>
      </c>
      <c r="AB161" s="1">
        <f>0</f>
        <v>0</v>
      </c>
      <c r="AC161" s="1">
        <f>0</f>
        <v>0</v>
      </c>
      <c r="AD161" s="1">
        <f>0</f>
        <v>0</v>
      </c>
      <c r="AE161" s="1">
        <f>0</f>
        <v>0</v>
      </c>
      <c r="AF161" s="1">
        <f>0</f>
        <v>0</v>
      </c>
      <c r="AG161" s="1">
        <f>0</f>
        <v>0</v>
      </c>
      <c r="AH161" s="1">
        <f>0</f>
        <v>0</v>
      </c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1">
        <v>20</v>
      </c>
      <c r="AT161" s="1">
        <f>0</f>
        <v>0</v>
      </c>
      <c r="AU161" s="1">
        <v>22</v>
      </c>
      <c r="AV161" s="116">
        <v>5.9722222222222234E-3</v>
      </c>
      <c r="AW161" s="41">
        <v>52.326000000000001</v>
      </c>
    </row>
    <row r="162" spans="1:49" x14ac:dyDescent="0.45">
      <c r="A162" s="1" t="s">
        <v>166</v>
      </c>
      <c r="B162" s="1">
        <v>2024</v>
      </c>
      <c r="C162" s="2">
        <v>45396</v>
      </c>
      <c r="D162" s="1" t="s">
        <v>30</v>
      </c>
      <c r="E162" s="1" t="s">
        <v>120</v>
      </c>
      <c r="F162" s="1" t="s">
        <v>121</v>
      </c>
      <c r="G162" s="11">
        <f>(C162-VLOOKUP(E162,Riders!$A$2:$D$3499,4,FALSE))/365</f>
        <v>25.293150684931508</v>
      </c>
      <c r="H162" s="1">
        <v>3</v>
      </c>
      <c r="I162" s="1">
        <f>0</f>
        <v>0</v>
      </c>
      <c r="J162" s="1">
        <f>0</f>
        <v>0</v>
      </c>
      <c r="K162" s="1">
        <v>1</v>
      </c>
      <c r="L162" s="1">
        <f>0</f>
        <v>0</v>
      </c>
      <c r="M162" s="1">
        <f>0</f>
        <v>0</v>
      </c>
      <c r="N162" s="1">
        <f>0</f>
        <v>0</v>
      </c>
      <c r="O162" s="1">
        <f>0</f>
        <v>0</v>
      </c>
      <c r="P162" s="1">
        <v>1</v>
      </c>
      <c r="Q162" s="1">
        <f>0</f>
        <v>0</v>
      </c>
      <c r="R162" s="1">
        <f>0</f>
        <v>0</v>
      </c>
      <c r="S162" s="1">
        <f>0</f>
        <v>0</v>
      </c>
      <c r="T162" s="1">
        <f>0</f>
        <v>0</v>
      </c>
      <c r="U162" s="1">
        <f>0</f>
        <v>0</v>
      </c>
      <c r="V162" s="1">
        <f>0</f>
        <v>0</v>
      </c>
      <c r="W162" s="1">
        <f>0</f>
        <v>0</v>
      </c>
      <c r="X162" s="1">
        <f>0</f>
        <v>0</v>
      </c>
      <c r="Y162" s="1">
        <f>0</f>
        <v>0</v>
      </c>
      <c r="Z162" s="1">
        <f>0</f>
        <v>0</v>
      </c>
      <c r="AA162" s="1">
        <f>0</f>
        <v>0</v>
      </c>
      <c r="AB162" s="1">
        <f>0</f>
        <v>0</v>
      </c>
      <c r="AC162" s="1">
        <f>0</f>
        <v>0</v>
      </c>
      <c r="AD162" s="1">
        <f>0</f>
        <v>0</v>
      </c>
      <c r="AE162" s="1">
        <f>0</f>
        <v>0</v>
      </c>
      <c r="AF162" s="1">
        <f>0</f>
        <v>0</v>
      </c>
      <c r="AG162" s="1">
        <f>0</f>
        <v>0</v>
      </c>
      <c r="AH162" s="1">
        <f>0</f>
        <v>0</v>
      </c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1">
        <v>20</v>
      </c>
      <c r="AT162" s="1">
        <f>0</f>
        <v>0</v>
      </c>
      <c r="AU162" s="1">
        <v>22</v>
      </c>
      <c r="AV162" s="116">
        <v>5.9722222222222234E-3</v>
      </c>
      <c r="AW162" s="41">
        <v>52.326000000000001</v>
      </c>
    </row>
    <row r="163" spans="1:49" x14ac:dyDescent="0.45">
      <c r="A163" s="1" t="s">
        <v>166</v>
      </c>
      <c r="B163" s="1">
        <v>2024</v>
      </c>
      <c r="C163" s="2">
        <v>45396</v>
      </c>
      <c r="D163" s="1" t="s">
        <v>30</v>
      </c>
      <c r="E163" s="1" t="s">
        <v>147</v>
      </c>
      <c r="F163" s="1" t="s">
        <v>67</v>
      </c>
      <c r="G163" s="11">
        <f>(C163-VLOOKUP(E163,Riders!$A$2:$D$3499,4,FALSE))/365</f>
        <v>29.326027397260273</v>
      </c>
      <c r="H163" s="1">
        <v>4</v>
      </c>
      <c r="I163" s="1">
        <f>0</f>
        <v>0</v>
      </c>
      <c r="J163" s="1">
        <f>0</f>
        <v>0</v>
      </c>
      <c r="K163" s="1">
        <f>0</f>
        <v>0</v>
      </c>
      <c r="L163" s="1">
        <f>0</f>
        <v>0</v>
      </c>
      <c r="M163" s="1">
        <f>0</f>
        <v>0</v>
      </c>
      <c r="N163" s="1">
        <f>0</f>
        <v>0</v>
      </c>
      <c r="O163" s="1">
        <f>0</f>
        <v>0</v>
      </c>
      <c r="P163" s="1">
        <f>0</f>
        <v>0</v>
      </c>
      <c r="Q163" s="1">
        <f>0</f>
        <v>0</v>
      </c>
      <c r="R163" s="1">
        <f>0</f>
        <v>0</v>
      </c>
      <c r="S163" s="1">
        <f>0</f>
        <v>0</v>
      </c>
      <c r="T163" s="1">
        <f>0</f>
        <v>0</v>
      </c>
      <c r="U163" s="1">
        <f>0</f>
        <v>0</v>
      </c>
      <c r="V163" s="1">
        <f>0</f>
        <v>0</v>
      </c>
      <c r="W163" s="1">
        <f>0</f>
        <v>0</v>
      </c>
      <c r="X163" s="1">
        <v>1</v>
      </c>
      <c r="Y163" s="1">
        <f>0</f>
        <v>0</v>
      </c>
      <c r="Z163" s="1">
        <f>0</f>
        <v>0</v>
      </c>
      <c r="AA163" s="1">
        <f>0</f>
        <v>0</v>
      </c>
      <c r="AB163" s="1">
        <v>1</v>
      </c>
      <c r="AC163" s="1">
        <f>0</f>
        <v>0</v>
      </c>
      <c r="AD163" s="1">
        <v>1</v>
      </c>
      <c r="AE163" s="1">
        <f>0</f>
        <v>0</v>
      </c>
      <c r="AF163" s="1">
        <v>1</v>
      </c>
      <c r="AG163" s="1">
        <f>0</f>
        <v>0</v>
      </c>
      <c r="AH163" s="1">
        <v>1</v>
      </c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1">
        <f>0</f>
        <v>0</v>
      </c>
      <c r="AT163" s="1">
        <f>0</f>
        <v>0</v>
      </c>
      <c r="AU163" s="1">
        <v>5</v>
      </c>
      <c r="AV163" s="116">
        <v>5.9722222222222234E-3</v>
      </c>
      <c r="AW163" s="41">
        <v>52.326000000000001</v>
      </c>
    </row>
    <row r="164" spans="1:49" x14ac:dyDescent="0.45">
      <c r="A164" s="1" t="s">
        <v>166</v>
      </c>
      <c r="B164" s="1">
        <v>2024</v>
      </c>
      <c r="C164" s="2">
        <v>45396</v>
      </c>
      <c r="D164" s="1" t="s">
        <v>30</v>
      </c>
      <c r="E164" s="1" t="s">
        <v>85</v>
      </c>
      <c r="F164" s="1" t="s">
        <v>168</v>
      </c>
      <c r="G164" s="11">
        <f>(C164-VLOOKUP(E164,Riders!$A$2:$D$3499,4,FALSE))/365</f>
        <v>22.265753424657536</v>
      </c>
      <c r="H164" s="1">
        <v>5</v>
      </c>
      <c r="I164" s="1">
        <f>0</f>
        <v>0</v>
      </c>
      <c r="J164" s="1">
        <f>0</f>
        <v>0</v>
      </c>
      <c r="K164" s="1">
        <f>0</f>
        <v>0</v>
      </c>
      <c r="L164" s="1">
        <f>0</f>
        <v>0</v>
      </c>
      <c r="M164" s="1">
        <f>0</f>
        <v>0</v>
      </c>
      <c r="N164" s="1">
        <f>0</f>
        <v>0</v>
      </c>
      <c r="O164" s="1">
        <f>0</f>
        <v>0</v>
      </c>
      <c r="P164" s="1">
        <f>0</f>
        <v>0</v>
      </c>
      <c r="Q164" s="1">
        <f>0</f>
        <v>0</v>
      </c>
      <c r="R164" s="1">
        <f>0</f>
        <v>0</v>
      </c>
      <c r="S164" s="1">
        <f>0</f>
        <v>0</v>
      </c>
      <c r="T164" s="1">
        <f>0</f>
        <v>0</v>
      </c>
      <c r="U164" s="1">
        <f>0</f>
        <v>0</v>
      </c>
      <c r="V164" s="1">
        <f>0</f>
        <v>0</v>
      </c>
      <c r="W164" s="1">
        <f>0</f>
        <v>0</v>
      </c>
      <c r="X164" s="1">
        <f>0</f>
        <v>0</v>
      </c>
      <c r="Y164" s="1">
        <f>0</f>
        <v>0</v>
      </c>
      <c r="Z164" s="1">
        <v>1</v>
      </c>
      <c r="AA164" s="1">
        <f>0</f>
        <v>0</v>
      </c>
      <c r="AB164" s="1">
        <f>0</f>
        <v>0</v>
      </c>
      <c r="AC164" s="1">
        <v>1</v>
      </c>
      <c r="AD164" s="1">
        <f>0</f>
        <v>0</v>
      </c>
      <c r="AE164" s="1">
        <v>1</v>
      </c>
      <c r="AF164" s="1">
        <f>0</f>
        <v>0</v>
      </c>
      <c r="AG164" s="1">
        <v>1</v>
      </c>
      <c r="AH164" s="1">
        <f>0</f>
        <v>0</v>
      </c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1">
        <f>0</f>
        <v>0</v>
      </c>
      <c r="AT164" s="1">
        <f>0</f>
        <v>0</v>
      </c>
      <c r="AU164" s="1">
        <v>4</v>
      </c>
      <c r="AV164" s="116">
        <v>5.9722222222222234E-3</v>
      </c>
      <c r="AW164" s="41">
        <v>52.326000000000001</v>
      </c>
    </row>
    <row r="165" spans="1:49" x14ac:dyDescent="0.45">
      <c r="A165" s="1" t="s">
        <v>166</v>
      </c>
      <c r="B165" s="1">
        <v>2024</v>
      </c>
      <c r="C165" s="2">
        <v>45396</v>
      </c>
      <c r="D165" s="1" t="s">
        <v>30</v>
      </c>
      <c r="E165" s="1" t="s">
        <v>230</v>
      </c>
      <c r="F165" s="1" t="s">
        <v>61</v>
      </c>
      <c r="G165" s="11">
        <f>(C165-VLOOKUP(E165,Riders!$A$2:$D$3499,4,FALSE))/365</f>
        <v>24.747945205479454</v>
      </c>
      <c r="H165" s="1">
        <v>6</v>
      </c>
      <c r="I165" s="1">
        <f>0</f>
        <v>0</v>
      </c>
      <c r="J165" s="1">
        <f>0</f>
        <v>0</v>
      </c>
      <c r="K165" s="1">
        <f>0</f>
        <v>0</v>
      </c>
      <c r="L165" s="1">
        <f>0</f>
        <v>0</v>
      </c>
      <c r="M165" s="1">
        <f>0</f>
        <v>0</v>
      </c>
      <c r="N165" s="1">
        <f>0</f>
        <v>0</v>
      </c>
      <c r="O165" s="1">
        <f>0</f>
        <v>0</v>
      </c>
      <c r="P165" s="1">
        <f>0</f>
        <v>0</v>
      </c>
      <c r="Q165" s="1">
        <f>0</f>
        <v>0</v>
      </c>
      <c r="R165" s="1">
        <f>0</f>
        <v>0</v>
      </c>
      <c r="S165" s="1">
        <f>0</f>
        <v>0</v>
      </c>
      <c r="T165" s="1">
        <f>0</f>
        <v>0</v>
      </c>
      <c r="U165" s="1">
        <f>0</f>
        <v>0</v>
      </c>
      <c r="V165" s="1">
        <f>0</f>
        <v>0</v>
      </c>
      <c r="W165" s="1">
        <f>0</f>
        <v>0</v>
      </c>
      <c r="X165" s="1">
        <f>0</f>
        <v>0</v>
      </c>
      <c r="Y165" s="1">
        <v>1</v>
      </c>
      <c r="Z165" s="1">
        <f>0</f>
        <v>0</v>
      </c>
      <c r="AA165" s="1">
        <v>1</v>
      </c>
      <c r="AB165" s="1">
        <f>0</f>
        <v>0</v>
      </c>
      <c r="AC165" s="1">
        <f>0</f>
        <v>0</v>
      </c>
      <c r="AD165" s="1">
        <f>0</f>
        <v>0</v>
      </c>
      <c r="AE165" s="1">
        <f>0</f>
        <v>0</v>
      </c>
      <c r="AF165" s="1">
        <f>0</f>
        <v>0</v>
      </c>
      <c r="AG165" s="1">
        <f>0</f>
        <v>0</v>
      </c>
      <c r="AH165" s="1">
        <f>0</f>
        <v>0</v>
      </c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1">
        <f>0</f>
        <v>0</v>
      </c>
      <c r="AT165" s="1">
        <f>0</f>
        <v>0</v>
      </c>
      <c r="AU165" s="1">
        <v>2</v>
      </c>
      <c r="AV165" s="116">
        <v>5.9722222222222234E-3</v>
      </c>
      <c r="AW165" s="41">
        <v>52.326000000000001</v>
      </c>
    </row>
    <row r="166" spans="1:49" x14ac:dyDescent="0.45">
      <c r="A166" s="1" t="s">
        <v>166</v>
      </c>
      <c r="B166" s="1">
        <v>2024</v>
      </c>
      <c r="C166" s="2">
        <v>45396</v>
      </c>
      <c r="D166" s="1" t="s">
        <v>30</v>
      </c>
      <c r="E166" s="1" t="s">
        <v>4728</v>
      </c>
      <c r="F166" s="1" t="s">
        <v>2347</v>
      </c>
      <c r="G166" s="11">
        <f>(C166-VLOOKUP(E166,Riders!$A$2:$D$3499,4,FALSE))/365</f>
        <v>31.649315068493152</v>
      </c>
      <c r="H166" s="1">
        <v>7</v>
      </c>
      <c r="I166" s="1">
        <f>0</f>
        <v>0</v>
      </c>
      <c r="J166" s="1">
        <f>0</f>
        <v>0</v>
      </c>
      <c r="K166" s="1">
        <f>0</f>
        <v>0</v>
      </c>
      <c r="L166" s="1">
        <f>0</f>
        <v>0</v>
      </c>
      <c r="M166" s="1">
        <f>0</f>
        <v>0</v>
      </c>
      <c r="N166" s="1">
        <f>0</f>
        <v>0</v>
      </c>
      <c r="O166" s="1">
        <f>0</f>
        <v>0</v>
      </c>
      <c r="P166" s="1">
        <f>0</f>
        <v>0</v>
      </c>
      <c r="Q166" s="1">
        <f>0</f>
        <v>0</v>
      </c>
      <c r="R166" s="1">
        <f>0</f>
        <v>0</v>
      </c>
      <c r="S166" s="1">
        <f>0</f>
        <v>0</v>
      </c>
      <c r="T166" s="1">
        <f>0</f>
        <v>0</v>
      </c>
      <c r="U166" s="1">
        <v>1</v>
      </c>
      <c r="V166" s="1">
        <f>0</f>
        <v>0</v>
      </c>
      <c r="W166" s="1">
        <v>1</v>
      </c>
      <c r="X166" s="1">
        <f>0</f>
        <v>0</v>
      </c>
      <c r="Y166" s="1">
        <f>0</f>
        <v>0</v>
      </c>
      <c r="Z166" s="1">
        <f>0</f>
        <v>0</v>
      </c>
      <c r="AA166" s="1">
        <f>0</f>
        <v>0</v>
      </c>
      <c r="AB166" s="1">
        <f>0</f>
        <v>0</v>
      </c>
      <c r="AC166" s="1">
        <f>0</f>
        <v>0</v>
      </c>
      <c r="AD166" s="1">
        <f>0</f>
        <v>0</v>
      </c>
      <c r="AE166" s="1">
        <f>0</f>
        <v>0</v>
      </c>
      <c r="AF166" s="1">
        <f>0</f>
        <v>0</v>
      </c>
      <c r="AG166" s="1">
        <f>0</f>
        <v>0</v>
      </c>
      <c r="AH166" s="1">
        <f>0</f>
        <v>0</v>
      </c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1">
        <f>0</f>
        <v>0</v>
      </c>
      <c r="AT166" s="1">
        <f>0</f>
        <v>0</v>
      </c>
      <c r="AU166" s="1">
        <v>2</v>
      </c>
      <c r="AV166" s="116">
        <v>5.9722222222222234E-3</v>
      </c>
      <c r="AW166" s="41">
        <v>52.326000000000001</v>
      </c>
    </row>
    <row r="167" spans="1:49" x14ac:dyDescent="0.45">
      <c r="A167" s="1" t="s">
        <v>166</v>
      </c>
      <c r="B167" s="1">
        <v>2024</v>
      </c>
      <c r="C167" s="2">
        <v>45396</v>
      </c>
      <c r="D167" s="1" t="s">
        <v>30</v>
      </c>
      <c r="E167" s="1" t="s">
        <v>164</v>
      </c>
      <c r="F167" s="1" t="s">
        <v>96</v>
      </c>
      <c r="G167" s="11">
        <f>(C167-VLOOKUP(E167,Riders!$A$2:$D$3499,4,FALSE))/365</f>
        <v>25.186301369863013</v>
      </c>
      <c r="H167" s="1">
        <v>8</v>
      </c>
      <c r="I167" s="1">
        <f>0</f>
        <v>0</v>
      </c>
      <c r="J167" s="1">
        <f>0</f>
        <v>0</v>
      </c>
      <c r="K167" s="1">
        <f>0</f>
        <v>0</v>
      </c>
      <c r="L167" s="1">
        <f>0</f>
        <v>0</v>
      </c>
      <c r="M167" s="1">
        <f>0</f>
        <v>0</v>
      </c>
      <c r="N167" s="1">
        <f>0</f>
        <v>0</v>
      </c>
      <c r="O167" s="1">
        <f>0</f>
        <v>0</v>
      </c>
      <c r="P167" s="1">
        <f>0</f>
        <v>0</v>
      </c>
      <c r="Q167" s="1">
        <f>0</f>
        <v>0</v>
      </c>
      <c r="R167" s="1">
        <f>0</f>
        <v>0</v>
      </c>
      <c r="S167" s="1">
        <f>0</f>
        <v>0</v>
      </c>
      <c r="T167" s="1">
        <v>1</v>
      </c>
      <c r="U167" s="1">
        <f>0</f>
        <v>0</v>
      </c>
      <c r="V167" s="1">
        <f>0</f>
        <v>0</v>
      </c>
      <c r="W167" s="1">
        <f>0</f>
        <v>0</v>
      </c>
      <c r="X167" s="1">
        <f>0</f>
        <v>0</v>
      </c>
      <c r="Y167" s="1">
        <f>0</f>
        <v>0</v>
      </c>
      <c r="Z167" s="1">
        <f>0</f>
        <v>0</v>
      </c>
      <c r="AA167" s="1">
        <f>0</f>
        <v>0</v>
      </c>
      <c r="AB167" s="1">
        <f>0</f>
        <v>0</v>
      </c>
      <c r="AC167" s="1">
        <f>0</f>
        <v>0</v>
      </c>
      <c r="AD167" s="1">
        <f>0</f>
        <v>0</v>
      </c>
      <c r="AE167" s="1">
        <f>0</f>
        <v>0</v>
      </c>
      <c r="AF167" s="1">
        <f>0</f>
        <v>0</v>
      </c>
      <c r="AG167" s="1">
        <f>0</f>
        <v>0</v>
      </c>
      <c r="AH167" s="1">
        <f>0</f>
        <v>0</v>
      </c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1">
        <f>0</f>
        <v>0</v>
      </c>
      <c r="AT167" s="1">
        <f>0</f>
        <v>0</v>
      </c>
      <c r="AU167" s="1">
        <v>1</v>
      </c>
      <c r="AV167" s="116">
        <v>5.9722222222222234E-3</v>
      </c>
      <c r="AW167" s="41">
        <v>52.326000000000001</v>
      </c>
    </row>
    <row r="168" spans="1:49" x14ac:dyDescent="0.45">
      <c r="A168" s="1" t="s">
        <v>166</v>
      </c>
      <c r="B168" s="1">
        <v>2024</v>
      </c>
      <c r="C168" s="2">
        <v>45396</v>
      </c>
      <c r="D168" s="1" t="s">
        <v>30</v>
      </c>
      <c r="E168" s="1" t="s">
        <v>5149</v>
      </c>
      <c r="F168" s="1" t="s">
        <v>506</v>
      </c>
      <c r="G168" s="11" t="e">
        <f>(C168-VLOOKUP(E168,Riders!$A$2:$D$3499,4,FALSE))/365</f>
        <v>#N/A</v>
      </c>
      <c r="H168" s="1">
        <v>9</v>
      </c>
      <c r="I168" s="1">
        <v>1</v>
      </c>
      <c r="J168" s="1">
        <f>0</f>
        <v>0</v>
      </c>
      <c r="K168" s="1">
        <f>0</f>
        <v>0</v>
      </c>
      <c r="L168" s="1">
        <f>0</f>
        <v>0</v>
      </c>
      <c r="M168" s="1">
        <f>0</f>
        <v>0</v>
      </c>
      <c r="N168" s="1">
        <f>0</f>
        <v>0</v>
      </c>
      <c r="O168" s="1">
        <f>0</f>
        <v>0</v>
      </c>
      <c r="P168" s="1">
        <f>0</f>
        <v>0</v>
      </c>
      <c r="Q168" s="1">
        <f>0</f>
        <v>0</v>
      </c>
      <c r="R168" s="1">
        <f>0</f>
        <v>0</v>
      </c>
      <c r="S168" s="1">
        <f>0</f>
        <v>0</v>
      </c>
      <c r="T168" s="1">
        <f>0</f>
        <v>0</v>
      </c>
      <c r="U168" s="1">
        <f>0</f>
        <v>0</v>
      </c>
      <c r="V168" s="1">
        <f>0</f>
        <v>0</v>
      </c>
      <c r="W168" s="1">
        <f>0</f>
        <v>0</v>
      </c>
      <c r="X168" s="1">
        <f>0</f>
        <v>0</v>
      </c>
      <c r="Y168" s="1">
        <f>0</f>
        <v>0</v>
      </c>
      <c r="Z168" s="1">
        <f>0</f>
        <v>0</v>
      </c>
      <c r="AA168" s="1">
        <f>0</f>
        <v>0</v>
      </c>
      <c r="AB168" s="1">
        <f>0</f>
        <v>0</v>
      </c>
      <c r="AC168" s="1">
        <f>0</f>
        <v>0</v>
      </c>
      <c r="AD168" s="1">
        <f>0</f>
        <v>0</v>
      </c>
      <c r="AE168" s="1">
        <f>0</f>
        <v>0</v>
      </c>
      <c r="AF168" s="1">
        <f>0</f>
        <v>0</v>
      </c>
      <c r="AG168" s="1">
        <f>0</f>
        <v>0</v>
      </c>
      <c r="AH168" s="1">
        <f>0</f>
        <v>0</v>
      </c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1">
        <f>0</f>
        <v>0</v>
      </c>
      <c r="AT168" s="1">
        <f>0</f>
        <v>0</v>
      </c>
      <c r="AU168" s="1">
        <v>1</v>
      </c>
      <c r="AV168" s="116">
        <v>5.9722222222222234E-3</v>
      </c>
      <c r="AW168" s="41">
        <v>52.326000000000001</v>
      </c>
    </row>
    <row r="169" spans="1:49" x14ac:dyDescent="0.45">
      <c r="A169" s="1" t="s">
        <v>166</v>
      </c>
      <c r="B169" s="1">
        <v>2024</v>
      </c>
      <c r="C169" s="2">
        <v>45396</v>
      </c>
      <c r="D169" s="1" t="s">
        <v>30</v>
      </c>
      <c r="E169" s="1" t="s">
        <v>158</v>
      </c>
      <c r="F169" s="1" t="s">
        <v>58</v>
      </c>
      <c r="G169" s="11">
        <f>(C169-VLOOKUP(E169,Riders!$A$2:$D$3499,4,FALSE))/365</f>
        <v>27.287671232876711</v>
      </c>
      <c r="H169" s="1">
        <v>10</v>
      </c>
      <c r="I169" s="1">
        <f>0</f>
        <v>0</v>
      </c>
      <c r="J169" s="1">
        <f>0</f>
        <v>0</v>
      </c>
      <c r="K169" s="1">
        <f>0</f>
        <v>0</v>
      </c>
      <c r="L169" s="1">
        <f>0</f>
        <v>0</v>
      </c>
      <c r="M169" s="1">
        <f>0</f>
        <v>0</v>
      </c>
      <c r="N169" s="1">
        <f>0</f>
        <v>0</v>
      </c>
      <c r="O169" s="1">
        <f>0</f>
        <v>0</v>
      </c>
      <c r="P169" s="1">
        <f>0</f>
        <v>0</v>
      </c>
      <c r="Q169" s="1">
        <f>0</f>
        <v>0</v>
      </c>
      <c r="R169" s="1">
        <f>0</f>
        <v>0</v>
      </c>
      <c r="S169" s="1">
        <f>0</f>
        <v>0</v>
      </c>
      <c r="T169" s="1">
        <f>0</f>
        <v>0</v>
      </c>
      <c r="U169" s="1">
        <f>0</f>
        <v>0</v>
      </c>
      <c r="V169" s="1">
        <v>1</v>
      </c>
      <c r="W169" s="1">
        <f>0</f>
        <v>0</v>
      </c>
      <c r="X169" s="1">
        <f>0</f>
        <v>0</v>
      </c>
      <c r="Y169" s="1">
        <f>0</f>
        <v>0</v>
      </c>
      <c r="Z169" s="1">
        <f>0</f>
        <v>0</v>
      </c>
      <c r="AA169" s="1">
        <f>0</f>
        <v>0</v>
      </c>
      <c r="AB169" s="1">
        <f>0</f>
        <v>0</v>
      </c>
      <c r="AC169" s="1">
        <f>0</f>
        <v>0</v>
      </c>
      <c r="AD169" s="1">
        <f>0</f>
        <v>0</v>
      </c>
      <c r="AE169" s="1">
        <f>0</f>
        <v>0</v>
      </c>
      <c r="AF169" s="1">
        <f>0</f>
        <v>0</v>
      </c>
      <c r="AG169" s="1">
        <f>0</f>
        <v>0</v>
      </c>
      <c r="AH169" s="1">
        <f>0</f>
        <v>0</v>
      </c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1">
        <f>0</f>
        <v>0</v>
      </c>
      <c r="AT169" s="1">
        <f>0</f>
        <v>0</v>
      </c>
      <c r="AU169" s="1">
        <v>1</v>
      </c>
      <c r="AV169" s="116">
        <v>5.9722222222222234E-3</v>
      </c>
      <c r="AW169" s="41">
        <v>52.326000000000001</v>
      </c>
    </row>
    <row r="170" spans="1:49" x14ac:dyDescent="0.45">
      <c r="A170" s="1" t="s">
        <v>166</v>
      </c>
      <c r="B170" s="1">
        <v>2024</v>
      </c>
      <c r="C170" s="2">
        <v>45396</v>
      </c>
      <c r="D170" s="1" t="s">
        <v>30</v>
      </c>
      <c r="E170" s="1" t="s">
        <v>81</v>
      </c>
      <c r="F170" s="1" t="s">
        <v>83</v>
      </c>
      <c r="G170" s="11">
        <f>(C170-VLOOKUP(E170,Riders!$A$2:$D$3499,4,FALSE))/365</f>
        <v>27.909589041095892</v>
      </c>
      <c r="H170" s="1">
        <v>11</v>
      </c>
      <c r="I170" s="1">
        <f>0</f>
        <v>0</v>
      </c>
      <c r="J170" s="1">
        <f>0</f>
        <v>0</v>
      </c>
      <c r="K170" s="1">
        <f>0</f>
        <v>0</v>
      </c>
      <c r="L170" s="1">
        <f>0</f>
        <v>0</v>
      </c>
      <c r="M170" s="1">
        <f>0</f>
        <v>0</v>
      </c>
      <c r="N170" s="1">
        <f>0</f>
        <v>0</v>
      </c>
      <c r="O170" s="1">
        <f>0</f>
        <v>0</v>
      </c>
      <c r="P170" s="1">
        <f>0</f>
        <v>0</v>
      </c>
      <c r="Q170" s="1">
        <f>0</f>
        <v>0</v>
      </c>
      <c r="R170" s="1">
        <f>0</f>
        <v>0</v>
      </c>
      <c r="S170" s="1">
        <f>0</f>
        <v>0</v>
      </c>
      <c r="T170" s="1">
        <f>0</f>
        <v>0</v>
      </c>
      <c r="U170" s="1">
        <f>0</f>
        <v>0</v>
      </c>
      <c r="V170" s="1">
        <f>0</f>
        <v>0</v>
      </c>
      <c r="W170" s="1">
        <f>0</f>
        <v>0</v>
      </c>
      <c r="X170" s="1">
        <f>0</f>
        <v>0</v>
      </c>
      <c r="Y170" s="1">
        <f>0</f>
        <v>0</v>
      </c>
      <c r="Z170" s="1">
        <f>0</f>
        <v>0</v>
      </c>
      <c r="AA170" s="1">
        <f>0</f>
        <v>0</v>
      </c>
      <c r="AB170" s="1">
        <f>0</f>
        <v>0</v>
      </c>
      <c r="AC170" s="1">
        <f>0</f>
        <v>0</v>
      </c>
      <c r="AD170" s="1">
        <f>0</f>
        <v>0</v>
      </c>
      <c r="AE170" s="1">
        <f>0</f>
        <v>0</v>
      </c>
      <c r="AF170" s="1">
        <f>0</f>
        <v>0</v>
      </c>
      <c r="AG170" s="1">
        <f>0</f>
        <v>0</v>
      </c>
      <c r="AH170" s="1">
        <f>0</f>
        <v>0</v>
      </c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1">
        <f>0</f>
        <v>0</v>
      </c>
      <c r="AT170" s="1">
        <f>0</f>
        <v>0</v>
      </c>
      <c r="AU170" s="1">
        <v>0</v>
      </c>
      <c r="AV170" s="116">
        <v>5.9722222222222234E-3</v>
      </c>
      <c r="AW170" s="41">
        <v>52.326000000000001</v>
      </c>
    </row>
    <row r="171" spans="1:49" x14ac:dyDescent="0.45">
      <c r="A171" s="1" t="s">
        <v>166</v>
      </c>
      <c r="B171" s="1">
        <v>2024</v>
      </c>
      <c r="C171" s="2">
        <v>45396</v>
      </c>
      <c r="D171" s="1" t="s">
        <v>30</v>
      </c>
      <c r="E171" s="1" t="s">
        <v>134</v>
      </c>
      <c r="F171" s="1" t="s">
        <v>34</v>
      </c>
      <c r="G171" s="11">
        <f>(C171-VLOOKUP(E171,Riders!$A$2:$D$3499,4,FALSE))/365</f>
        <v>22.602739726027398</v>
      </c>
      <c r="H171" s="1">
        <v>12</v>
      </c>
      <c r="I171" s="1">
        <f>0</f>
        <v>0</v>
      </c>
      <c r="J171" s="1">
        <f>0</f>
        <v>0</v>
      </c>
      <c r="K171" s="1">
        <f>0</f>
        <v>0</v>
      </c>
      <c r="L171" s="1">
        <f>0</f>
        <v>0</v>
      </c>
      <c r="M171" s="1">
        <f>0</f>
        <v>0</v>
      </c>
      <c r="N171" s="1">
        <f>0</f>
        <v>0</v>
      </c>
      <c r="O171" s="1">
        <f>0</f>
        <v>0</v>
      </c>
      <c r="P171" s="1">
        <f>0</f>
        <v>0</v>
      </c>
      <c r="Q171" s="1">
        <f>0</f>
        <v>0</v>
      </c>
      <c r="R171" s="1">
        <f>0</f>
        <v>0</v>
      </c>
      <c r="S171" s="1">
        <f>0</f>
        <v>0</v>
      </c>
      <c r="T171" s="1">
        <f>0</f>
        <v>0</v>
      </c>
      <c r="U171" s="1">
        <f>0</f>
        <v>0</v>
      </c>
      <c r="V171" s="1">
        <f>0</f>
        <v>0</v>
      </c>
      <c r="W171" s="1">
        <f>0</f>
        <v>0</v>
      </c>
      <c r="X171" s="1">
        <f>0</f>
        <v>0</v>
      </c>
      <c r="Y171" s="1">
        <f>0</f>
        <v>0</v>
      </c>
      <c r="Z171" s="1">
        <f>0</f>
        <v>0</v>
      </c>
      <c r="AA171" s="1">
        <f>0</f>
        <v>0</v>
      </c>
      <c r="AB171" s="1">
        <f>0</f>
        <v>0</v>
      </c>
      <c r="AC171" s="1">
        <f>0</f>
        <v>0</v>
      </c>
      <c r="AD171" s="1">
        <f>0</f>
        <v>0</v>
      </c>
      <c r="AE171" s="1">
        <f>0</f>
        <v>0</v>
      </c>
      <c r="AF171" s="1">
        <f>0</f>
        <v>0</v>
      </c>
      <c r="AG171" s="1">
        <f>0</f>
        <v>0</v>
      </c>
      <c r="AH171" s="1">
        <f>0</f>
        <v>0</v>
      </c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1">
        <f>0</f>
        <v>0</v>
      </c>
      <c r="AT171" s="1">
        <f>0</f>
        <v>0</v>
      </c>
      <c r="AU171" s="1">
        <v>0</v>
      </c>
      <c r="AV171" s="116">
        <v>5.9722222222222234E-3</v>
      </c>
      <c r="AW171" s="41">
        <v>52.326000000000001</v>
      </c>
    </row>
    <row r="172" spans="1:49" x14ac:dyDescent="0.45">
      <c r="A172" s="1" t="s">
        <v>166</v>
      </c>
      <c r="B172" s="1">
        <v>2024</v>
      </c>
      <c r="C172" s="2">
        <v>45396</v>
      </c>
      <c r="D172" s="1" t="s">
        <v>30</v>
      </c>
      <c r="E172" s="1" t="s">
        <v>2066</v>
      </c>
      <c r="F172" s="1" t="s">
        <v>187</v>
      </c>
      <c r="G172" s="11">
        <f>(C172-VLOOKUP(E172,Riders!$A$2:$D$3499,4,FALSE))/365</f>
        <v>25.027397260273972</v>
      </c>
      <c r="H172" s="1">
        <v>13</v>
      </c>
      <c r="I172" s="1">
        <f>0</f>
        <v>0</v>
      </c>
      <c r="J172" s="1">
        <f>0</f>
        <v>0</v>
      </c>
      <c r="K172" s="1">
        <f>0</f>
        <v>0</v>
      </c>
      <c r="L172" s="1">
        <f>0</f>
        <v>0</v>
      </c>
      <c r="M172" s="1">
        <f>0</f>
        <v>0</v>
      </c>
      <c r="N172" s="1">
        <f>0</f>
        <v>0</v>
      </c>
      <c r="O172" s="1">
        <f>0</f>
        <v>0</v>
      </c>
      <c r="P172" s="1">
        <f>0</f>
        <v>0</v>
      </c>
      <c r="Q172" s="1">
        <f>0</f>
        <v>0</v>
      </c>
      <c r="R172" s="1">
        <f>0</f>
        <v>0</v>
      </c>
      <c r="S172" s="1">
        <f>0</f>
        <v>0</v>
      </c>
      <c r="T172" s="1">
        <f>0</f>
        <v>0</v>
      </c>
      <c r="U172" s="1">
        <f>0</f>
        <v>0</v>
      </c>
      <c r="V172" s="1">
        <f>0</f>
        <v>0</v>
      </c>
      <c r="W172" s="1">
        <f>0</f>
        <v>0</v>
      </c>
      <c r="X172" s="1">
        <f>0</f>
        <v>0</v>
      </c>
      <c r="Y172" s="1">
        <f>0</f>
        <v>0</v>
      </c>
      <c r="Z172" s="1">
        <f>0</f>
        <v>0</v>
      </c>
      <c r="AA172" s="1">
        <f>0</f>
        <v>0</v>
      </c>
      <c r="AB172" s="1">
        <f>0</f>
        <v>0</v>
      </c>
      <c r="AC172" s="1">
        <f>0</f>
        <v>0</v>
      </c>
      <c r="AD172" s="1">
        <f>0</f>
        <v>0</v>
      </c>
      <c r="AE172" s="1">
        <f>0</f>
        <v>0</v>
      </c>
      <c r="AF172" s="1">
        <f>0</f>
        <v>0</v>
      </c>
      <c r="AG172" s="1">
        <f>0</f>
        <v>0</v>
      </c>
      <c r="AH172" s="1">
        <f>0</f>
        <v>0</v>
      </c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1">
        <f>0</f>
        <v>0</v>
      </c>
      <c r="AT172" s="1">
        <f>0</f>
        <v>0</v>
      </c>
      <c r="AU172" s="1">
        <v>0</v>
      </c>
      <c r="AV172" s="116">
        <v>5.9722222222222234E-3</v>
      </c>
      <c r="AW172" s="41">
        <v>52.326000000000001</v>
      </c>
    </row>
    <row r="173" spans="1:49" x14ac:dyDescent="0.45">
      <c r="A173" s="1" t="s">
        <v>166</v>
      </c>
      <c r="B173" s="1">
        <v>2024</v>
      </c>
      <c r="C173" s="2">
        <v>45396</v>
      </c>
      <c r="D173" s="1" t="s">
        <v>30</v>
      </c>
      <c r="E173" s="1" t="s">
        <v>209</v>
      </c>
      <c r="F173" s="1" t="s">
        <v>43</v>
      </c>
      <c r="G173" s="11">
        <f>(C173-VLOOKUP(E173,Riders!$A$2:$D$3499,4,FALSE))/365</f>
        <v>30.043835616438358</v>
      </c>
      <c r="H173" s="1">
        <v>14</v>
      </c>
      <c r="I173" s="1">
        <f>0</f>
        <v>0</v>
      </c>
      <c r="J173" s="1">
        <f>0</f>
        <v>0</v>
      </c>
      <c r="K173" s="1">
        <f>0</f>
        <v>0</v>
      </c>
      <c r="L173" s="1">
        <f>0</f>
        <v>0</v>
      </c>
      <c r="M173" s="1">
        <f>0</f>
        <v>0</v>
      </c>
      <c r="N173" s="1">
        <f>0</f>
        <v>0</v>
      </c>
      <c r="O173" s="1">
        <f>0</f>
        <v>0</v>
      </c>
      <c r="P173" s="1">
        <f>0</f>
        <v>0</v>
      </c>
      <c r="Q173" s="1">
        <f>0</f>
        <v>0</v>
      </c>
      <c r="R173" s="1">
        <f>0</f>
        <v>0</v>
      </c>
      <c r="S173" s="1">
        <f>0</f>
        <v>0</v>
      </c>
      <c r="T173" s="1">
        <f>0</f>
        <v>0</v>
      </c>
      <c r="U173" s="1">
        <f>0</f>
        <v>0</v>
      </c>
      <c r="V173" s="1">
        <f>0</f>
        <v>0</v>
      </c>
      <c r="W173" s="1">
        <f>0</f>
        <v>0</v>
      </c>
      <c r="X173" s="1">
        <f>0</f>
        <v>0</v>
      </c>
      <c r="Y173" s="1">
        <f>0</f>
        <v>0</v>
      </c>
      <c r="Z173" s="1">
        <f>0</f>
        <v>0</v>
      </c>
      <c r="AA173" s="1">
        <f>0</f>
        <v>0</v>
      </c>
      <c r="AB173" s="1">
        <f>0</f>
        <v>0</v>
      </c>
      <c r="AC173" s="1">
        <f>0</f>
        <v>0</v>
      </c>
      <c r="AD173" s="1">
        <f>0</f>
        <v>0</v>
      </c>
      <c r="AE173" s="1">
        <f>0</f>
        <v>0</v>
      </c>
      <c r="AF173" s="1">
        <f>0</f>
        <v>0</v>
      </c>
      <c r="AG173" s="1">
        <f>0</f>
        <v>0</v>
      </c>
      <c r="AH173" s="1">
        <f>0</f>
        <v>0</v>
      </c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1">
        <f>0</f>
        <v>0</v>
      </c>
      <c r="AT173" s="1">
        <f>0</f>
        <v>0</v>
      </c>
      <c r="AU173" s="1">
        <v>0</v>
      </c>
      <c r="AV173" s="116">
        <v>5.9722222222222234E-3</v>
      </c>
      <c r="AW173" s="41">
        <v>52.326000000000001</v>
      </c>
    </row>
    <row r="174" spans="1:49" x14ac:dyDescent="0.45">
      <c r="A174" s="1" t="s">
        <v>166</v>
      </c>
      <c r="B174" s="1">
        <v>2024</v>
      </c>
      <c r="C174" s="2">
        <v>45396</v>
      </c>
      <c r="D174" s="1" t="s">
        <v>30</v>
      </c>
      <c r="E174" s="1" t="s">
        <v>2593</v>
      </c>
      <c r="F174" s="1" t="s">
        <v>2334</v>
      </c>
      <c r="G174" s="11">
        <f>(C174-VLOOKUP(E174,Riders!$A$2:$D$3499,4,FALSE))/365</f>
        <v>25.81917808219178</v>
      </c>
      <c r="H174" s="1">
        <v>15</v>
      </c>
      <c r="I174" s="1">
        <f>0</f>
        <v>0</v>
      </c>
      <c r="J174" s="1">
        <f>0</f>
        <v>0</v>
      </c>
      <c r="K174" s="1">
        <f>0</f>
        <v>0</v>
      </c>
      <c r="L174" s="1">
        <f>0</f>
        <v>0</v>
      </c>
      <c r="M174" s="1">
        <f>0</f>
        <v>0</v>
      </c>
      <c r="N174" s="1">
        <f>0</f>
        <v>0</v>
      </c>
      <c r="O174" s="1">
        <f>0</f>
        <v>0</v>
      </c>
      <c r="P174" s="1">
        <f>0</f>
        <v>0</v>
      </c>
      <c r="Q174" s="1">
        <f>0</f>
        <v>0</v>
      </c>
      <c r="R174" s="1">
        <f>0</f>
        <v>0</v>
      </c>
      <c r="S174" s="1">
        <f>0</f>
        <v>0</v>
      </c>
      <c r="T174" s="1">
        <f>0</f>
        <v>0</v>
      </c>
      <c r="U174" s="1">
        <f>0</f>
        <v>0</v>
      </c>
      <c r="V174" s="1">
        <f>0</f>
        <v>0</v>
      </c>
      <c r="W174" s="1">
        <f>0</f>
        <v>0</v>
      </c>
      <c r="X174" s="1">
        <f>0</f>
        <v>0</v>
      </c>
      <c r="Y174" s="1">
        <f>0</f>
        <v>0</v>
      </c>
      <c r="Z174" s="1">
        <f>0</f>
        <v>0</v>
      </c>
      <c r="AA174" s="1">
        <f>0</f>
        <v>0</v>
      </c>
      <c r="AB174" s="1">
        <f>0</f>
        <v>0</v>
      </c>
      <c r="AC174" s="1">
        <f>0</f>
        <v>0</v>
      </c>
      <c r="AD174" s="1">
        <f>0</f>
        <v>0</v>
      </c>
      <c r="AE174" s="1">
        <f>0</f>
        <v>0</v>
      </c>
      <c r="AF174" s="1">
        <f>0</f>
        <v>0</v>
      </c>
      <c r="AG174" s="1">
        <f>0</f>
        <v>0</v>
      </c>
      <c r="AH174" s="1">
        <f>0</f>
        <v>0</v>
      </c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1">
        <f>0</f>
        <v>0</v>
      </c>
      <c r="AT174" s="1">
        <f>0</f>
        <v>0</v>
      </c>
      <c r="AU174" s="1">
        <v>0</v>
      </c>
      <c r="AV174" s="116">
        <v>5.9722222222222234E-3</v>
      </c>
      <c r="AW174" s="41">
        <v>52.326000000000001</v>
      </c>
    </row>
    <row r="175" spans="1:49" x14ac:dyDescent="0.45">
      <c r="A175" s="1" t="s">
        <v>166</v>
      </c>
      <c r="B175" s="1">
        <v>2024</v>
      </c>
      <c r="C175" s="2">
        <v>45396</v>
      </c>
      <c r="D175" s="1" t="s">
        <v>30</v>
      </c>
      <c r="E175" s="1" t="s">
        <v>87</v>
      </c>
      <c r="F175" s="1" t="s">
        <v>88</v>
      </c>
      <c r="G175" s="11">
        <f>(C175-VLOOKUP(E175,Riders!$A$2:$D$3499,4,FALSE))/365</f>
        <v>24.802739726027397</v>
      </c>
      <c r="H175" s="1">
        <v>16</v>
      </c>
      <c r="I175" s="1">
        <f>0</f>
        <v>0</v>
      </c>
      <c r="J175" s="1">
        <f>0</f>
        <v>0</v>
      </c>
      <c r="K175" s="1">
        <f>0</f>
        <v>0</v>
      </c>
      <c r="L175" s="1">
        <f>0</f>
        <v>0</v>
      </c>
      <c r="M175" s="1">
        <f>0</f>
        <v>0</v>
      </c>
      <c r="N175" s="1">
        <f>0</f>
        <v>0</v>
      </c>
      <c r="O175" s="1">
        <f>0</f>
        <v>0</v>
      </c>
      <c r="P175" s="1">
        <f>0</f>
        <v>0</v>
      </c>
      <c r="Q175" s="1">
        <f>0</f>
        <v>0</v>
      </c>
      <c r="R175" s="1">
        <f>0</f>
        <v>0</v>
      </c>
      <c r="S175" s="1">
        <f>0</f>
        <v>0</v>
      </c>
      <c r="T175" s="1">
        <f>0</f>
        <v>0</v>
      </c>
      <c r="U175" s="1">
        <f>0</f>
        <v>0</v>
      </c>
      <c r="V175" s="1">
        <f>0</f>
        <v>0</v>
      </c>
      <c r="W175" s="1">
        <f>0</f>
        <v>0</v>
      </c>
      <c r="X175" s="1">
        <f>0</f>
        <v>0</v>
      </c>
      <c r="Y175" s="1">
        <f>0</f>
        <v>0</v>
      </c>
      <c r="Z175" s="1">
        <f>0</f>
        <v>0</v>
      </c>
      <c r="AA175" s="1">
        <f>0</f>
        <v>0</v>
      </c>
      <c r="AB175" s="1">
        <f>0</f>
        <v>0</v>
      </c>
      <c r="AC175" s="1">
        <f>0</f>
        <v>0</v>
      </c>
      <c r="AD175" s="1">
        <f>0</f>
        <v>0</v>
      </c>
      <c r="AE175" s="1">
        <f>0</f>
        <v>0</v>
      </c>
      <c r="AF175" s="1">
        <f>0</f>
        <v>0</v>
      </c>
      <c r="AG175" s="1">
        <f>0</f>
        <v>0</v>
      </c>
      <c r="AH175" s="1">
        <f>0</f>
        <v>0</v>
      </c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1">
        <f>0</f>
        <v>0</v>
      </c>
      <c r="AT175" s="1">
        <f>0</f>
        <v>0</v>
      </c>
      <c r="AU175" s="1">
        <v>0</v>
      </c>
      <c r="AV175" s="116">
        <v>5.9722222222222234E-3</v>
      </c>
      <c r="AW175" s="41">
        <v>52.326000000000001</v>
      </c>
    </row>
    <row r="176" spans="1:49" x14ac:dyDescent="0.45">
      <c r="A176" s="1" t="s">
        <v>166</v>
      </c>
      <c r="B176" s="1">
        <v>2024</v>
      </c>
      <c r="C176" s="2">
        <v>45396</v>
      </c>
      <c r="D176" s="1" t="s">
        <v>30</v>
      </c>
      <c r="E176" s="1" t="s">
        <v>48</v>
      </c>
      <c r="F176" s="1" t="s">
        <v>49</v>
      </c>
      <c r="G176" s="11">
        <f>(C176-VLOOKUP(E176,Riders!$A$2:$D$3499,4,FALSE))/365</f>
        <v>19.701369863013699</v>
      </c>
      <c r="H176" s="1">
        <v>17</v>
      </c>
      <c r="I176" s="1">
        <f>0</f>
        <v>0</v>
      </c>
      <c r="J176" s="1">
        <f>0</f>
        <v>0</v>
      </c>
      <c r="K176" s="1">
        <f>0</f>
        <v>0</v>
      </c>
      <c r="L176" s="1">
        <f>0</f>
        <v>0</v>
      </c>
      <c r="M176" s="1">
        <f>0</f>
        <v>0</v>
      </c>
      <c r="N176" s="1">
        <f>0</f>
        <v>0</v>
      </c>
      <c r="O176" s="1">
        <f>0</f>
        <v>0</v>
      </c>
      <c r="P176" s="1">
        <f>0</f>
        <v>0</v>
      </c>
      <c r="Q176" s="1">
        <f>0</f>
        <v>0</v>
      </c>
      <c r="R176" s="1">
        <f>0</f>
        <v>0</v>
      </c>
      <c r="S176" s="1">
        <f>0</f>
        <v>0</v>
      </c>
      <c r="T176" s="1">
        <f>0</f>
        <v>0</v>
      </c>
      <c r="U176" s="1">
        <f>0</f>
        <v>0</v>
      </c>
      <c r="V176" s="1">
        <f>0</f>
        <v>0</v>
      </c>
      <c r="W176" s="1">
        <f>0</f>
        <v>0</v>
      </c>
      <c r="X176" s="1">
        <f>0</f>
        <v>0</v>
      </c>
      <c r="Y176" s="1">
        <f>0</f>
        <v>0</v>
      </c>
      <c r="Z176" s="1">
        <f>0</f>
        <v>0</v>
      </c>
      <c r="AA176" s="1">
        <f>0</f>
        <v>0</v>
      </c>
      <c r="AB176" s="1">
        <f>0</f>
        <v>0</v>
      </c>
      <c r="AC176" s="1">
        <f>0</f>
        <v>0</v>
      </c>
      <c r="AD176" s="1">
        <f>0</f>
        <v>0</v>
      </c>
      <c r="AE176" s="1">
        <f>0</f>
        <v>0</v>
      </c>
      <c r="AF176" s="1">
        <f>0</f>
        <v>0</v>
      </c>
      <c r="AG176" s="1">
        <f>0</f>
        <v>0</v>
      </c>
      <c r="AH176" s="1">
        <f>0</f>
        <v>0</v>
      </c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1">
        <f>0</f>
        <v>0</v>
      </c>
      <c r="AT176" s="1">
        <f>0</f>
        <v>0</v>
      </c>
      <c r="AU176" s="1">
        <v>0</v>
      </c>
      <c r="AV176" s="116">
        <v>5.9722222222222234E-3</v>
      </c>
      <c r="AW176" s="41">
        <v>52.326000000000001</v>
      </c>
    </row>
    <row r="177" spans="1:49" x14ac:dyDescent="0.45">
      <c r="A177" s="1" t="s">
        <v>166</v>
      </c>
      <c r="B177" s="1">
        <v>2024</v>
      </c>
      <c r="C177" s="2">
        <v>45396</v>
      </c>
      <c r="D177" s="1" t="s">
        <v>30</v>
      </c>
      <c r="E177" s="1" t="s">
        <v>53</v>
      </c>
      <c r="F177" s="1" t="s">
        <v>55</v>
      </c>
      <c r="G177" s="11">
        <f>(C177-VLOOKUP(E177,Riders!$A$2:$D$3499,4,FALSE))/365</f>
        <v>22.958904109589042</v>
      </c>
      <c r="H177" s="1">
        <v>18</v>
      </c>
      <c r="I177" s="1">
        <f>0</f>
        <v>0</v>
      </c>
      <c r="J177" s="1">
        <f>0</f>
        <v>0</v>
      </c>
      <c r="K177" s="1">
        <f>0</f>
        <v>0</v>
      </c>
      <c r="L177" s="1">
        <f>0</f>
        <v>0</v>
      </c>
      <c r="M177" s="1">
        <f>0</f>
        <v>0</v>
      </c>
      <c r="N177" s="1">
        <f>0</f>
        <v>0</v>
      </c>
      <c r="O177" s="1">
        <f>0</f>
        <v>0</v>
      </c>
      <c r="P177" s="1">
        <f>0</f>
        <v>0</v>
      </c>
      <c r="Q177" s="1">
        <f>0</f>
        <v>0</v>
      </c>
      <c r="R177" s="1">
        <f>0</f>
        <v>0</v>
      </c>
      <c r="S177" s="1">
        <f>0</f>
        <v>0</v>
      </c>
      <c r="T177" s="1">
        <f>0</f>
        <v>0</v>
      </c>
      <c r="U177" s="1">
        <f>0</f>
        <v>0</v>
      </c>
      <c r="V177" s="1">
        <f>0</f>
        <v>0</v>
      </c>
      <c r="W177" s="1">
        <f>0</f>
        <v>0</v>
      </c>
      <c r="X177" s="1">
        <f>0</f>
        <v>0</v>
      </c>
      <c r="Y177" s="1">
        <f>0</f>
        <v>0</v>
      </c>
      <c r="Z177" s="1">
        <f>0</f>
        <v>0</v>
      </c>
      <c r="AA177" s="1">
        <f>0</f>
        <v>0</v>
      </c>
      <c r="AB177" s="1">
        <f>0</f>
        <v>0</v>
      </c>
      <c r="AC177" s="1">
        <f>0</f>
        <v>0</v>
      </c>
      <c r="AD177" s="1">
        <f>0</f>
        <v>0</v>
      </c>
      <c r="AE177" s="1">
        <f>0</f>
        <v>0</v>
      </c>
      <c r="AF177" s="1">
        <f>0</f>
        <v>0</v>
      </c>
      <c r="AG177" s="1">
        <f>0</f>
        <v>0</v>
      </c>
      <c r="AH177" s="1">
        <f>0</f>
        <v>0</v>
      </c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1">
        <f>0</f>
        <v>0</v>
      </c>
      <c r="AT177" s="1">
        <f>0</f>
        <v>0</v>
      </c>
      <c r="AU177" s="1">
        <v>0</v>
      </c>
      <c r="AV177" s="116">
        <v>5.9722222222222234E-3</v>
      </c>
      <c r="AW177" s="41">
        <v>52.326000000000001</v>
      </c>
    </row>
    <row r="178" spans="1:49" x14ac:dyDescent="0.45">
      <c r="A178" s="1" t="s">
        <v>166</v>
      </c>
      <c r="B178" s="1">
        <v>2024</v>
      </c>
      <c r="C178" s="2">
        <v>45396</v>
      </c>
      <c r="D178" s="1" t="s">
        <v>30</v>
      </c>
      <c r="E178" s="1" t="s">
        <v>195</v>
      </c>
      <c r="F178" s="1" t="s">
        <v>40</v>
      </c>
      <c r="G178" s="11">
        <f>(C178-VLOOKUP(E178,Riders!$A$2:$D$3499,4,FALSE))/365</f>
        <v>21.528767123287672</v>
      </c>
      <c r="H178" s="1">
        <v>19</v>
      </c>
      <c r="I178" s="1">
        <f>0</f>
        <v>0</v>
      </c>
      <c r="J178" s="1">
        <f>0</f>
        <v>0</v>
      </c>
      <c r="K178" s="1">
        <f>0</f>
        <v>0</v>
      </c>
      <c r="L178" s="1">
        <f>0</f>
        <v>0</v>
      </c>
      <c r="M178" s="1">
        <f>0</f>
        <v>0</v>
      </c>
      <c r="N178" s="1">
        <f>0</f>
        <v>0</v>
      </c>
      <c r="O178" s="1">
        <f>0</f>
        <v>0</v>
      </c>
      <c r="P178" s="1">
        <f>0</f>
        <v>0</v>
      </c>
      <c r="Q178" s="1">
        <f>0</f>
        <v>0</v>
      </c>
      <c r="R178" s="1">
        <f>0</f>
        <v>0</v>
      </c>
      <c r="S178" s="1">
        <f>0</f>
        <v>0</v>
      </c>
      <c r="T178" s="1">
        <f>0</f>
        <v>0</v>
      </c>
      <c r="U178" s="1">
        <f>0</f>
        <v>0</v>
      </c>
      <c r="V178" s="1">
        <f>0</f>
        <v>0</v>
      </c>
      <c r="W178" s="1">
        <f>0</f>
        <v>0</v>
      </c>
      <c r="X178" s="1">
        <f>0</f>
        <v>0</v>
      </c>
      <c r="Y178" s="1">
        <f>0</f>
        <v>0</v>
      </c>
      <c r="Z178" s="1">
        <f>0</f>
        <v>0</v>
      </c>
      <c r="AA178" s="1">
        <f>0</f>
        <v>0</v>
      </c>
      <c r="AB178" s="1">
        <f>0</f>
        <v>0</v>
      </c>
      <c r="AC178" s="1">
        <f>0</f>
        <v>0</v>
      </c>
      <c r="AD178" s="1">
        <f>0</f>
        <v>0</v>
      </c>
      <c r="AE178" s="1">
        <f>0</f>
        <v>0</v>
      </c>
      <c r="AF178" s="1">
        <f>0</f>
        <v>0</v>
      </c>
      <c r="AG178" s="1">
        <f>0</f>
        <v>0</v>
      </c>
      <c r="AH178" s="1">
        <f>0</f>
        <v>0</v>
      </c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1">
        <f>0</f>
        <v>0</v>
      </c>
      <c r="AT178" s="1">
        <f>0</f>
        <v>0</v>
      </c>
      <c r="AU178" s="1">
        <v>0</v>
      </c>
      <c r="AV178" s="116">
        <v>5.9722222222222234E-3</v>
      </c>
      <c r="AW178" s="41">
        <v>52.326000000000001</v>
      </c>
    </row>
    <row r="179" spans="1:49" x14ac:dyDescent="0.45">
      <c r="A179" s="1" t="s">
        <v>166</v>
      </c>
      <c r="B179" s="1">
        <v>2024</v>
      </c>
      <c r="C179" s="2">
        <v>45396</v>
      </c>
      <c r="D179" s="1" t="s">
        <v>30</v>
      </c>
      <c r="E179" s="1" t="s">
        <v>3454</v>
      </c>
      <c r="F179" s="1" t="s">
        <v>3455</v>
      </c>
      <c r="G179" s="11">
        <f>(C179-VLOOKUP(E179,Riders!$A$2:$D$3499,4,FALSE))/365</f>
        <v>24.347945205479451</v>
      </c>
      <c r="H179" s="1">
        <v>20</v>
      </c>
      <c r="I179" s="1">
        <f>0</f>
        <v>0</v>
      </c>
      <c r="J179" s="1">
        <f>0</f>
        <v>0</v>
      </c>
      <c r="K179" s="1">
        <f>0</f>
        <v>0</v>
      </c>
      <c r="L179" s="1">
        <f>0</f>
        <v>0</v>
      </c>
      <c r="M179" s="1">
        <f>0</f>
        <v>0</v>
      </c>
      <c r="N179" s="1">
        <f>0</f>
        <v>0</v>
      </c>
      <c r="O179" s="1">
        <f>0</f>
        <v>0</v>
      </c>
      <c r="P179" s="1">
        <f>0</f>
        <v>0</v>
      </c>
      <c r="Q179" s="1">
        <f>0</f>
        <v>0</v>
      </c>
      <c r="R179" s="1">
        <f>0</f>
        <v>0</v>
      </c>
      <c r="S179" s="1">
        <f>0</f>
        <v>0</v>
      </c>
      <c r="T179" s="1">
        <f>0</f>
        <v>0</v>
      </c>
      <c r="U179" s="1">
        <f>0</f>
        <v>0</v>
      </c>
      <c r="V179" s="1">
        <f>0</f>
        <v>0</v>
      </c>
      <c r="W179" s="1">
        <f>0</f>
        <v>0</v>
      </c>
      <c r="X179" s="1">
        <f>0</f>
        <v>0</v>
      </c>
      <c r="Y179" s="1">
        <f>0</f>
        <v>0</v>
      </c>
      <c r="Z179" s="1">
        <f>0</f>
        <v>0</v>
      </c>
      <c r="AA179" s="1">
        <f>0</f>
        <v>0</v>
      </c>
      <c r="AB179" s="1">
        <f>0</f>
        <v>0</v>
      </c>
      <c r="AC179" s="1">
        <f>0</f>
        <v>0</v>
      </c>
      <c r="AD179" s="1">
        <f>0</f>
        <v>0</v>
      </c>
      <c r="AE179" s="1">
        <f>0</f>
        <v>0</v>
      </c>
      <c r="AF179" s="1">
        <f>0</f>
        <v>0</v>
      </c>
      <c r="AG179" s="1">
        <f>0</f>
        <v>0</v>
      </c>
      <c r="AH179" s="1">
        <f>0</f>
        <v>0</v>
      </c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1">
        <f>0</f>
        <v>0</v>
      </c>
      <c r="AT179" s="1">
        <f>0</f>
        <v>0</v>
      </c>
      <c r="AU179" s="1">
        <v>0</v>
      </c>
      <c r="AV179" s="116">
        <v>5.9722222222222234E-3</v>
      </c>
      <c r="AW179" s="41">
        <v>52.326000000000001</v>
      </c>
    </row>
    <row r="180" spans="1:49" x14ac:dyDescent="0.45">
      <c r="A180" s="1" t="s">
        <v>166</v>
      </c>
      <c r="B180" s="1">
        <v>2024</v>
      </c>
      <c r="C180" s="2">
        <v>45396</v>
      </c>
      <c r="D180" s="1" t="s">
        <v>30</v>
      </c>
      <c r="E180" s="1" t="s">
        <v>157</v>
      </c>
      <c r="F180" s="1" t="s">
        <v>52</v>
      </c>
      <c r="G180" s="11">
        <f>(C180-VLOOKUP(E180,Riders!$A$2:$D$3499,4,FALSE))/365</f>
        <v>25.271232876712329</v>
      </c>
      <c r="H180" s="1">
        <v>21</v>
      </c>
      <c r="I180" s="1">
        <f>0</f>
        <v>0</v>
      </c>
      <c r="J180" s="1">
        <f>0</f>
        <v>0</v>
      </c>
      <c r="K180" s="1">
        <f>0</f>
        <v>0</v>
      </c>
      <c r="L180" s="1">
        <f>0</f>
        <v>0</v>
      </c>
      <c r="M180" s="1">
        <f>0</f>
        <v>0</v>
      </c>
      <c r="N180" s="1">
        <f>0</f>
        <v>0</v>
      </c>
      <c r="O180" s="1">
        <f>0</f>
        <v>0</v>
      </c>
      <c r="P180" s="1">
        <f>0</f>
        <v>0</v>
      </c>
      <c r="Q180" s="1">
        <f>0</f>
        <v>0</v>
      </c>
      <c r="R180" s="1">
        <f>0</f>
        <v>0</v>
      </c>
      <c r="S180" s="1">
        <f>0</f>
        <v>0</v>
      </c>
      <c r="T180" s="1">
        <f>0</f>
        <v>0</v>
      </c>
      <c r="U180" s="1">
        <f>0</f>
        <v>0</v>
      </c>
      <c r="V180" s="1">
        <f>0</f>
        <v>0</v>
      </c>
      <c r="W180" s="1">
        <f>0</f>
        <v>0</v>
      </c>
      <c r="X180" s="1">
        <f>0</f>
        <v>0</v>
      </c>
      <c r="Y180" s="1">
        <f>0</f>
        <v>0</v>
      </c>
      <c r="Z180" s="1">
        <f>0</f>
        <v>0</v>
      </c>
      <c r="AA180" s="1">
        <f>0</f>
        <v>0</v>
      </c>
      <c r="AB180" s="1">
        <f>0</f>
        <v>0</v>
      </c>
      <c r="AC180" s="1">
        <f>0</f>
        <v>0</v>
      </c>
      <c r="AD180" s="1">
        <f>0</f>
        <v>0</v>
      </c>
      <c r="AE180" s="1">
        <f>0</f>
        <v>0</v>
      </c>
      <c r="AF180" s="1">
        <f>0</f>
        <v>0</v>
      </c>
      <c r="AG180" s="1">
        <f>0</f>
        <v>0</v>
      </c>
      <c r="AH180" s="1">
        <f>0</f>
        <v>0</v>
      </c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1">
        <f>0</f>
        <v>0</v>
      </c>
      <c r="AT180" s="1">
        <f>0</f>
        <v>0</v>
      </c>
      <c r="AU180" s="1">
        <v>0</v>
      </c>
      <c r="AV180" s="116">
        <v>5.9722222222222234E-3</v>
      </c>
      <c r="AW180" s="41">
        <v>52.326000000000001</v>
      </c>
    </row>
    <row r="181" spans="1:49" x14ac:dyDescent="0.45">
      <c r="A181" s="1" t="s">
        <v>166</v>
      </c>
      <c r="B181" s="1">
        <v>2024</v>
      </c>
      <c r="C181" s="2">
        <v>45396</v>
      </c>
      <c r="D181" s="1" t="s">
        <v>30</v>
      </c>
      <c r="E181" s="1" t="s">
        <v>114</v>
      </c>
      <c r="F181" s="1" t="s">
        <v>115</v>
      </c>
      <c r="G181" s="11">
        <f>(C181-VLOOKUP(E181,Riders!$A$2:$D$3499,4,FALSE))/365</f>
        <v>23.632876712328766</v>
      </c>
      <c r="H181" s="1">
        <v>22</v>
      </c>
      <c r="I181" s="1">
        <f>0</f>
        <v>0</v>
      </c>
      <c r="J181" s="1">
        <f>0</f>
        <v>0</v>
      </c>
      <c r="K181" s="1">
        <f>0</f>
        <v>0</v>
      </c>
      <c r="L181" s="1">
        <f>0</f>
        <v>0</v>
      </c>
      <c r="M181" s="1">
        <f>0</f>
        <v>0</v>
      </c>
      <c r="N181" s="1">
        <f>0</f>
        <v>0</v>
      </c>
      <c r="O181" s="1">
        <f>0</f>
        <v>0</v>
      </c>
      <c r="P181" s="1">
        <f>0</f>
        <v>0</v>
      </c>
      <c r="Q181" s="1">
        <f>0</f>
        <v>0</v>
      </c>
      <c r="R181" s="1">
        <f>0</f>
        <v>0</v>
      </c>
      <c r="S181" s="1">
        <f>0</f>
        <v>0</v>
      </c>
      <c r="T181" s="1">
        <f>0</f>
        <v>0</v>
      </c>
      <c r="U181" s="1">
        <f>0</f>
        <v>0</v>
      </c>
      <c r="V181" s="1">
        <f>0</f>
        <v>0</v>
      </c>
      <c r="W181" s="1">
        <f>0</f>
        <v>0</v>
      </c>
      <c r="X181" s="1">
        <f>0</f>
        <v>0</v>
      </c>
      <c r="Y181" s="1">
        <f>0</f>
        <v>0</v>
      </c>
      <c r="Z181" s="1">
        <f>0</f>
        <v>0</v>
      </c>
      <c r="AA181" s="1">
        <f>0</f>
        <v>0</v>
      </c>
      <c r="AB181" s="1">
        <f>0</f>
        <v>0</v>
      </c>
      <c r="AC181" s="1">
        <f>0</f>
        <v>0</v>
      </c>
      <c r="AD181" s="1">
        <f>0</f>
        <v>0</v>
      </c>
      <c r="AE181" s="1">
        <f>0</f>
        <v>0</v>
      </c>
      <c r="AF181" s="1">
        <f>0</f>
        <v>0</v>
      </c>
      <c r="AG181" s="1">
        <f>0</f>
        <v>0</v>
      </c>
      <c r="AH181" s="1">
        <f>0</f>
        <v>0</v>
      </c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1">
        <f>0</f>
        <v>0</v>
      </c>
      <c r="AT181" s="1">
        <f>0</f>
        <v>0</v>
      </c>
      <c r="AU181" s="1">
        <v>0</v>
      </c>
      <c r="AV181" s="116">
        <v>5.9722222222222234E-3</v>
      </c>
      <c r="AW181" s="41">
        <v>52.326000000000001</v>
      </c>
    </row>
    <row r="182" spans="1:49" x14ac:dyDescent="0.45">
      <c r="A182" s="1" t="s">
        <v>166</v>
      </c>
      <c r="B182" s="1">
        <v>2024</v>
      </c>
      <c r="C182" s="2">
        <v>45396</v>
      </c>
      <c r="D182" s="1" t="s">
        <v>30</v>
      </c>
      <c r="E182" s="1" t="s">
        <v>179</v>
      </c>
      <c r="F182" s="1" t="s">
        <v>181</v>
      </c>
      <c r="G182" s="11">
        <f>(C182-VLOOKUP(E182,Riders!$A$2:$D$3499,4,FALSE))/365</f>
        <v>21.010958904109589</v>
      </c>
      <c r="H182" s="1">
        <v>23</v>
      </c>
      <c r="I182" s="1">
        <f>0</f>
        <v>0</v>
      </c>
      <c r="J182" s="1">
        <f>0</f>
        <v>0</v>
      </c>
      <c r="K182" s="1">
        <f>0</f>
        <v>0</v>
      </c>
      <c r="L182" s="1">
        <f>0</f>
        <v>0</v>
      </c>
      <c r="M182" s="1">
        <f>0</f>
        <v>0</v>
      </c>
      <c r="N182" s="1">
        <f>0</f>
        <v>0</v>
      </c>
      <c r="O182" s="1">
        <f>0</f>
        <v>0</v>
      </c>
      <c r="P182" s="1">
        <f>0</f>
        <v>0</v>
      </c>
      <c r="Q182" s="1">
        <f>0</f>
        <v>0</v>
      </c>
      <c r="R182" s="1">
        <f>0</f>
        <v>0</v>
      </c>
      <c r="S182" s="1">
        <f>0</f>
        <v>0</v>
      </c>
      <c r="T182" s="1">
        <f>0</f>
        <v>0</v>
      </c>
      <c r="U182" s="1">
        <f>0</f>
        <v>0</v>
      </c>
      <c r="V182" s="1">
        <f>0</f>
        <v>0</v>
      </c>
      <c r="W182" s="1">
        <f>0</f>
        <v>0</v>
      </c>
      <c r="X182" s="1">
        <f>0</f>
        <v>0</v>
      </c>
      <c r="Y182" s="1">
        <f>0</f>
        <v>0</v>
      </c>
      <c r="Z182" s="1">
        <f>0</f>
        <v>0</v>
      </c>
      <c r="AA182" s="1">
        <f>0</f>
        <v>0</v>
      </c>
      <c r="AB182" s="1">
        <f>0</f>
        <v>0</v>
      </c>
      <c r="AC182" s="1">
        <f>0</f>
        <v>0</v>
      </c>
      <c r="AD182" s="1">
        <f>0</f>
        <v>0</v>
      </c>
      <c r="AE182" s="1">
        <f>0</f>
        <v>0</v>
      </c>
      <c r="AF182" s="1">
        <f>0</f>
        <v>0</v>
      </c>
      <c r="AG182" s="1">
        <f>0</f>
        <v>0</v>
      </c>
      <c r="AH182" s="1">
        <f>0</f>
        <v>0</v>
      </c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1">
        <f>0</f>
        <v>0</v>
      </c>
      <c r="AT182" s="1">
        <f>0</f>
        <v>0</v>
      </c>
      <c r="AU182" s="1">
        <v>0</v>
      </c>
      <c r="AV182" s="116">
        <v>5.9722222222222234E-3</v>
      </c>
      <c r="AW182" s="41">
        <v>52.326000000000001</v>
      </c>
    </row>
    <row r="183" spans="1:49" x14ac:dyDescent="0.45">
      <c r="A183" s="20" t="s">
        <v>74</v>
      </c>
      <c r="B183" s="20">
        <v>2024</v>
      </c>
      <c r="C183" s="23">
        <v>45368</v>
      </c>
      <c r="D183" s="20" t="s">
        <v>30</v>
      </c>
      <c r="E183" s="20" t="s">
        <v>35</v>
      </c>
      <c r="F183" s="20" t="s">
        <v>37</v>
      </c>
      <c r="G183" s="113">
        <f>(C183-VLOOKUP(E183,Riders!$A$2:$D$3499,4,FALSE))/365</f>
        <v>26.383561643835616</v>
      </c>
      <c r="H183" s="20">
        <v>1</v>
      </c>
      <c r="I183" s="20">
        <f>0</f>
        <v>0</v>
      </c>
      <c r="J183" s="20">
        <f>0</f>
        <v>0</v>
      </c>
      <c r="K183" s="20">
        <f>0</f>
        <v>0</v>
      </c>
      <c r="L183" s="20">
        <f>0</f>
        <v>0</v>
      </c>
      <c r="M183" s="20">
        <f>0</f>
        <v>0</v>
      </c>
      <c r="N183" s="20">
        <v>1</v>
      </c>
      <c r="O183" s="20">
        <f>0</f>
        <v>0</v>
      </c>
      <c r="P183" s="20">
        <v>1</v>
      </c>
      <c r="Q183" s="20">
        <f>0</f>
        <v>0</v>
      </c>
      <c r="R183" s="20">
        <f>0</f>
        <v>0</v>
      </c>
      <c r="S183" s="20">
        <f>0</f>
        <v>0</v>
      </c>
      <c r="T183" s="20">
        <f>0</f>
        <v>0</v>
      </c>
      <c r="U183" s="20">
        <f>0</f>
        <v>0</v>
      </c>
      <c r="V183" s="20">
        <f>0</f>
        <v>0</v>
      </c>
      <c r="W183" s="20">
        <f>0</f>
        <v>0</v>
      </c>
      <c r="X183" s="20">
        <f>0</f>
        <v>0</v>
      </c>
      <c r="Y183" s="20">
        <f>0</f>
        <v>0</v>
      </c>
      <c r="Z183" s="20">
        <f>0</f>
        <v>0</v>
      </c>
      <c r="AA183" s="20">
        <v>1</v>
      </c>
      <c r="AB183" s="20">
        <f>0</f>
        <v>0</v>
      </c>
      <c r="AC183" s="20">
        <v>1</v>
      </c>
      <c r="AD183" s="20">
        <f>0</f>
        <v>0</v>
      </c>
      <c r="AE183" s="20">
        <v>1</v>
      </c>
      <c r="AF183" s="20">
        <v>1</v>
      </c>
      <c r="AG183" s="20">
        <v>1</v>
      </c>
      <c r="AH183" s="20">
        <f>0</f>
        <v>0</v>
      </c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20">
        <v>20</v>
      </c>
      <c r="AT183" s="20">
        <f>0</f>
        <v>0</v>
      </c>
      <c r="AU183" s="20">
        <v>27</v>
      </c>
      <c r="AV183" s="114">
        <v>6.1805555555555546E-3</v>
      </c>
      <c r="AW183" s="100">
        <v>50.561999999999998</v>
      </c>
    </row>
    <row r="184" spans="1:49" x14ac:dyDescent="0.45">
      <c r="A184" s="20" t="s">
        <v>74</v>
      </c>
      <c r="B184" s="20">
        <v>2024</v>
      </c>
      <c r="C184" s="23">
        <v>45368</v>
      </c>
      <c r="D184" s="20" t="s">
        <v>30</v>
      </c>
      <c r="E184" s="20" t="s">
        <v>85</v>
      </c>
      <c r="F184" s="20" t="s">
        <v>168</v>
      </c>
      <c r="G184" s="113">
        <f>(C184-VLOOKUP(E184,Riders!$A$2:$D$3499,4,FALSE))/365</f>
        <v>22.18904109589041</v>
      </c>
      <c r="H184" s="20">
        <v>2</v>
      </c>
      <c r="I184" s="20">
        <f>0</f>
        <v>0</v>
      </c>
      <c r="J184" s="20">
        <f>0</f>
        <v>0</v>
      </c>
      <c r="K184" s="20">
        <f>0</f>
        <v>0</v>
      </c>
      <c r="L184" s="20">
        <f>0</f>
        <v>0</v>
      </c>
      <c r="M184" s="20">
        <f>0</f>
        <v>0</v>
      </c>
      <c r="N184" s="20">
        <f>0</f>
        <v>0</v>
      </c>
      <c r="O184" s="20">
        <f>0</f>
        <v>0</v>
      </c>
      <c r="P184" s="20">
        <f>0</f>
        <v>0</v>
      </c>
      <c r="Q184" s="20">
        <f>0</f>
        <v>0</v>
      </c>
      <c r="R184" s="20">
        <v>1</v>
      </c>
      <c r="S184" s="20">
        <v>1</v>
      </c>
      <c r="T184" s="20">
        <f>0</f>
        <v>0</v>
      </c>
      <c r="U184" s="20">
        <v>1</v>
      </c>
      <c r="V184" s="20">
        <f>0</f>
        <v>0</v>
      </c>
      <c r="W184" s="20">
        <v>1</v>
      </c>
      <c r="X184" s="20">
        <v>1</v>
      </c>
      <c r="Y184" s="20">
        <f>0</f>
        <v>0</v>
      </c>
      <c r="Z184" s="20">
        <v>1</v>
      </c>
      <c r="AA184" s="20">
        <f>0</f>
        <v>0</v>
      </c>
      <c r="AB184" s="20">
        <f>0</f>
        <v>0</v>
      </c>
      <c r="AC184" s="20">
        <f>0</f>
        <v>0</v>
      </c>
      <c r="AD184" s="20">
        <f>0</f>
        <v>0</v>
      </c>
      <c r="AE184" s="20">
        <f>0</f>
        <v>0</v>
      </c>
      <c r="AF184" s="20">
        <f>0</f>
        <v>0</v>
      </c>
      <c r="AG184" s="20">
        <f>0</f>
        <v>0</v>
      </c>
      <c r="AH184" s="20">
        <f>0</f>
        <v>0</v>
      </c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20">
        <v>20</v>
      </c>
      <c r="AT184" s="20">
        <f>0</f>
        <v>0</v>
      </c>
      <c r="AU184" s="20">
        <v>26</v>
      </c>
      <c r="AV184" s="114">
        <v>6.1805555555555546E-3</v>
      </c>
      <c r="AW184" s="100">
        <v>50.561999999999998</v>
      </c>
    </row>
    <row r="185" spans="1:49" x14ac:dyDescent="0.45">
      <c r="A185" s="20" t="s">
        <v>74</v>
      </c>
      <c r="B185" s="20">
        <v>2024</v>
      </c>
      <c r="C185" s="23">
        <v>45368</v>
      </c>
      <c r="D185" s="20" t="s">
        <v>30</v>
      </c>
      <c r="E185" s="20" t="s">
        <v>63</v>
      </c>
      <c r="F185" s="20" t="s">
        <v>64</v>
      </c>
      <c r="G185" s="113">
        <f>(C185-VLOOKUP(E185,Riders!$A$2:$D$3499,4,FALSE))/365</f>
        <v>22.920547945205481</v>
      </c>
      <c r="H185" s="20">
        <v>3</v>
      </c>
      <c r="I185" s="20">
        <v>1</v>
      </c>
      <c r="J185" s="20">
        <v>1</v>
      </c>
      <c r="K185" s="20">
        <v>1</v>
      </c>
      <c r="L185" s="20">
        <v>1</v>
      </c>
      <c r="M185" s="20">
        <f>0</f>
        <v>0</v>
      </c>
      <c r="N185" s="20">
        <f>0</f>
        <v>0</v>
      </c>
      <c r="O185" s="20">
        <f>0</f>
        <v>0</v>
      </c>
      <c r="P185" s="20">
        <f>0</f>
        <v>0</v>
      </c>
      <c r="Q185" s="20">
        <f>0</f>
        <v>0</v>
      </c>
      <c r="R185" s="20">
        <f>0</f>
        <v>0</v>
      </c>
      <c r="S185" s="20">
        <f>0</f>
        <v>0</v>
      </c>
      <c r="T185" s="20">
        <f>0</f>
        <v>0</v>
      </c>
      <c r="U185" s="20">
        <f>0</f>
        <v>0</v>
      </c>
      <c r="V185" s="20">
        <f>0</f>
        <v>0</v>
      </c>
      <c r="W185" s="20">
        <f>0</f>
        <v>0</v>
      </c>
      <c r="X185" s="20">
        <f>0</f>
        <v>0</v>
      </c>
      <c r="Y185" s="20">
        <f>0</f>
        <v>0</v>
      </c>
      <c r="Z185" s="20">
        <f>0</f>
        <v>0</v>
      </c>
      <c r="AA185" s="20">
        <f>0</f>
        <v>0</v>
      </c>
      <c r="AB185" s="20">
        <f>0</f>
        <v>0</v>
      </c>
      <c r="AC185" s="20">
        <f>0</f>
        <v>0</v>
      </c>
      <c r="AD185" s="20">
        <f>0</f>
        <v>0</v>
      </c>
      <c r="AE185" s="20">
        <f>0</f>
        <v>0</v>
      </c>
      <c r="AF185" s="20">
        <f>0</f>
        <v>0</v>
      </c>
      <c r="AG185" s="20">
        <f>0</f>
        <v>0</v>
      </c>
      <c r="AH185" s="20">
        <f>0</f>
        <v>0</v>
      </c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20">
        <v>20</v>
      </c>
      <c r="AT185" s="20">
        <f>0</f>
        <v>0</v>
      </c>
      <c r="AU185" s="20">
        <v>24</v>
      </c>
      <c r="AV185" s="114">
        <v>6.1805555555555546E-3</v>
      </c>
      <c r="AW185" s="100">
        <v>50.561999999999998</v>
      </c>
    </row>
    <row r="186" spans="1:49" x14ac:dyDescent="0.45">
      <c r="A186" s="20" t="s">
        <v>74</v>
      </c>
      <c r="B186" s="20">
        <v>2024</v>
      </c>
      <c r="C186" s="23">
        <v>45368</v>
      </c>
      <c r="D186" s="20" t="s">
        <v>30</v>
      </c>
      <c r="E186" s="20" t="s">
        <v>201</v>
      </c>
      <c r="F186" s="20" t="s">
        <v>49</v>
      </c>
      <c r="G186" s="113">
        <f>(C186-VLOOKUP(E186,Riders!$A$2:$D$3499,4,FALSE))/365</f>
        <v>26.953424657534246</v>
      </c>
      <c r="H186" s="20">
        <v>4</v>
      </c>
      <c r="I186" s="20">
        <f>0</f>
        <v>0</v>
      </c>
      <c r="J186" s="20">
        <f>0</f>
        <v>0</v>
      </c>
      <c r="K186" s="20">
        <f>0</f>
        <v>0</v>
      </c>
      <c r="L186" s="20">
        <f>0</f>
        <v>0</v>
      </c>
      <c r="M186" s="20">
        <f>0</f>
        <v>0</v>
      </c>
      <c r="N186" s="20">
        <f>0</f>
        <v>0</v>
      </c>
      <c r="O186" s="20">
        <f>0</f>
        <v>0</v>
      </c>
      <c r="P186" s="20">
        <f>0</f>
        <v>0</v>
      </c>
      <c r="Q186" s="20">
        <f>0</f>
        <v>0</v>
      </c>
      <c r="R186" s="20">
        <f>0</f>
        <v>0</v>
      </c>
      <c r="S186" s="20">
        <f>0</f>
        <v>0</v>
      </c>
      <c r="T186" s="20">
        <v>1</v>
      </c>
      <c r="U186" s="20">
        <f>0</f>
        <v>0</v>
      </c>
      <c r="V186" s="20">
        <v>1</v>
      </c>
      <c r="W186" s="20">
        <f>0</f>
        <v>0</v>
      </c>
      <c r="X186" s="20">
        <f>0</f>
        <v>0</v>
      </c>
      <c r="Y186" s="20">
        <v>1</v>
      </c>
      <c r="Z186" s="20">
        <f>0</f>
        <v>0</v>
      </c>
      <c r="AA186" s="20">
        <f>0</f>
        <v>0</v>
      </c>
      <c r="AB186" s="20">
        <f>0</f>
        <v>0</v>
      </c>
      <c r="AC186" s="20">
        <f>0</f>
        <v>0</v>
      </c>
      <c r="AD186" s="20">
        <f>0</f>
        <v>0</v>
      </c>
      <c r="AE186" s="20">
        <f>0</f>
        <v>0</v>
      </c>
      <c r="AF186" s="20">
        <f>0</f>
        <v>0</v>
      </c>
      <c r="AG186" s="20">
        <f>0</f>
        <v>0</v>
      </c>
      <c r="AH186" s="20">
        <f>0</f>
        <v>0</v>
      </c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20">
        <v>20</v>
      </c>
      <c r="AT186" s="20">
        <f>0</f>
        <v>0</v>
      </c>
      <c r="AU186" s="20">
        <v>23</v>
      </c>
      <c r="AV186" s="114">
        <v>6.1805555555555546E-3</v>
      </c>
      <c r="AW186" s="100">
        <v>50.561999999999998</v>
      </c>
    </row>
    <row r="187" spans="1:49" x14ac:dyDescent="0.45">
      <c r="A187" s="20" t="s">
        <v>74</v>
      </c>
      <c r="B187" s="20">
        <v>2024</v>
      </c>
      <c r="C187" s="23">
        <v>45368</v>
      </c>
      <c r="D187" s="20" t="s">
        <v>30</v>
      </c>
      <c r="E187" s="20" t="s">
        <v>217</v>
      </c>
      <c r="F187" s="20" t="s">
        <v>177</v>
      </c>
      <c r="G187" s="113">
        <f>(C187-VLOOKUP(E187,Riders!$A$2:$D$3499,4,FALSE))/365</f>
        <v>21.63013698630137</v>
      </c>
      <c r="H187" s="20">
        <v>5</v>
      </c>
      <c r="I187" s="20">
        <f>0</f>
        <v>0</v>
      </c>
      <c r="J187" s="20">
        <f>0</f>
        <v>0</v>
      </c>
      <c r="K187" s="20">
        <f>0</f>
        <v>0</v>
      </c>
      <c r="L187" s="20">
        <f>0</f>
        <v>0</v>
      </c>
      <c r="M187" s="20">
        <f>0</f>
        <v>0</v>
      </c>
      <c r="N187" s="20">
        <f>0</f>
        <v>0</v>
      </c>
      <c r="O187" s="20">
        <f>0</f>
        <v>0</v>
      </c>
      <c r="P187" s="20">
        <f>0</f>
        <v>0</v>
      </c>
      <c r="Q187" s="20">
        <f>0</f>
        <v>0</v>
      </c>
      <c r="R187" s="20">
        <f>0</f>
        <v>0</v>
      </c>
      <c r="S187" s="20">
        <f>0</f>
        <v>0</v>
      </c>
      <c r="T187" s="20">
        <f>0</f>
        <v>0</v>
      </c>
      <c r="U187" s="20">
        <f>0</f>
        <v>0</v>
      </c>
      <c r="V187" s="20">
        <f>0</f>
        <v>0</v>
      </c>
      <c r="W187" s="20">
        <f>0</f>
        <v>0</v>
      </c>
      <c r="X187" s="20">
        <f>0</f>
        <v>0</v>
      </c>
      <c r="Y187" s="20">
        <f>0</f>
        <v>0</v>
      </c>
      <c r="Z187" s="20">
        <f>0</f>
        <v>0</v>
      </c>
      <c r="AA187" s="20">
        <f>0</f>
        <v>0</v>
      </c>
      <c r="AB187" s="20">
        <v>1</v>
      </c>
      <c r="AC187" s="20">
        <f>0</f>
        <v>0</v>
      </c>
      <c r="AD187" s="20">
        <v>1</v>
      </c>
      <c r="AE187" s="20">
        <f>0</f>
        <v>0</v>
      </c>
      <c r="AF187" s="20">
        <f>0</f>
        <v>0</v>
      </c>
      <c r="AG187" s="20">
        <f>0</f>
        <v>0</v>
      </c>
      <c r="AH187" s="20">
        <v>1</v>
      </c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20">
        <f>0</f>
        <v>0</v>
      </c>
      <c r="AT187" s="20">
        <f>0</f>
        <v>0</v>
      </c>
      <c r="AU187" s="20">
        <v>3</v>
      </c>
      <c r="AV187" s="114">
        <v>6.1805555555555546E-3</v>
      </c>
      <c r="AW187" s="100">
        <v>50.561999999999998</v>
      </c>
    </row>
    <row r="188" spans="1:49" x14ac:dyDescent="0.45">
      <c r="A188" s="20" t="s">
        <v>74</v>
      </c>
      <c r="B188" s="20">
        <v>2024</v>
      </c>
      <c r="C188" s="23">
        <v>45368</v>
      </c>
      <c r="D188" s="20" t="s">
        <v>30</v>
      </c>
      <c r="E188" s="20" t="s">
        <v>209</v>
      </c>
      <c r="F188" s="20" t="s">
        <v>43</v>
      </c>
      <c r="G188" s="113">
        <f>(C188-VLOOKUP(E188,Riders!$A$2:$D$3499,4,FALSE))/365</f>
        <v>29.967123287671232</v>
      </c>
      <c r="H188" s="20">
        <v>6</v>
      </c>
      <c r="I188" s="20">
        <f>0</f>
        <v>0</v>
      </c>
      <c r="J188" s="20">
        <f>0</f>
        <v>0</v>
      </c>
      <c r="K188" s="20">
        <f>0</f>
        <v>0</v>
      </c>
      <c r="L188" s="20">
        <f>0</f>
        <v>0</v>
      </c>
      <c r="M188" s="20">
        <v>1</v>
      </c>
      <c r="N188" s="20">
        <f>0</f>
        <v>0</v>
      </c>
      <c r="O188" s="20">
        <f>0</f>
        <v>0</v>
      </c>
      <c r="P188" s="20">
        <f>0</f>
        <v>0</v>
      </c>
      <c r="Q188" s="20">
        <f>0</f>
        <v>0</v>
      </c>
      <c r="R188" s="20">
        <f>0</f>
        <v>0</v>
      </c>
      <c r="S188" s="20">
        <f>0</f>
        <v>0</v>
      </c>
      <c r="T188" s="20">
        <f>0</f>
        <v>0</v>
      </c>
      <c r="U188" s="20">
        <f>0</f>
        <v>0</v>
      </c>
      <c r="V188" s="20">
        <f>0</f>
        <v>0</v>
      </c>
      <c r="W188" s="20">
        <f>0</f>
        <v>0</v>
      </c>
      <c r="X188" s="20">
        <f>0</f>
        <v>0</v>
      </c>
      <c r="Y188" s="20">
        <f>0</f>
        <v>0</v>
      </c>
      <c r="Z188" s="20">
        <f>0</f>
        <v>0</v>
      </c>
      <c r="AA188" s="20">
        <f>0</f>
        <v>0</v>
      </c>
      <c r="AB188" s="20">
        <f>0</f>
        <v>0</v>
      </c>
      <c r="AC188" s="20">
        <f>0</f>
        <v>0</v>
      </c>
      <c r="AD188" s="20">
        <f>0</f>
        <v>0</v>
      </c>
      <c r="AE188" s="20">
        <f>0</f>
        <v>0</v>
      </c>
      <c r="AF188" s="20">
        <f>0</f>
        <v>0</v>
      </c>
      <c r="AG188" s="20">
        <f>0</f>
        <v>0</v>
      </c>
      <c r="AH188" s="20">
        <f>0</f>
        <v>0</v>
      </c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20">
        <f>0</f>
        <v>0</v>
      </c>
      <c r="AT188" s="20">
        <f>0</f>
        <v>0</v>
      </c>
      <c r="AU188" s="20">
        <v>1</v>
      </c>
      <c r="AV188" s="114">
        <v>6.1805555555555546E-3</v>
      </c>
      <c r="AW188" s="126">
        <v>50.561999999999998</v>
      </c>
    </row>
    <row r="189" spans="1:49" x14ac:dyDescent="0.45">
      <c r="A189" s="20" t="s">
        <v>74</v>
      </c>
      <c r="B189" s="20">
        <v>2024</v>
      </c>
      <c r="C189" s="23">
        <v>45368</v>
      </c>
      <c r="D189" s="20" t="s">
        <v>30</v>
      </c>
      <c r="E189" s="20" t="s">
        <v>53</v>
      </c>
      <c r="F189" s="20" t="s">
        <v>55</v>
      </c>
      <c r="G189" s="113">
        <f>(C189-VLOOKUP(E189,Riders!$A$2:$D$3499,4,FALSE))/365</f>
        <v>22.882191780821916</v>
      </c>
      <c r="H189" s="20">
        <v>7</v>
      </c>
      <c r="I189" s="20">
        <f>0</f>
        <v>0</v>
      </c>
      <c r="J189" s="20">
        <f>0</f>
        <v>0</v>
      </c>
      <c r="K189" s="20">
        <f>0</f>
        <v>0</v>
      </c>
      <c r="L189" s="20">
        <f>0</f>
        <v>0</v>
      </c>
      <c r="M189" s="20">
        <f>0</f>
        <v>0</v>
      </c>
      <c r="N189" s="20">
        <f>0</f>
        <v>0</v>
      </c>
      <c r="O189" s="20">
        <v>1</v>
      </c>
      <c r="P189" s="20">
        <f>0</f>
        <v>0</v>
      </c>
      <c r="Q189" s="20">
        <f>0</f>
        <v>0</v>
      </c>
      <c r="R189" s="20">
        <f>0</f>
        <v>0</v>
      </c>
      <c r="S189" s="20">
        <f>0</f>
        <v>0</v>
      </c>
      <c r="T189" s="20">
        <f>0</f>
        <v>0</v>
      </c>
      <c r="U189" s="20">
        <f>0</f>
        <v>0</v>
      </c>
      <c r="V189" s="20">
        <f>0</f>
        <v>0</v>
      </c>
      <c r="W189" s="20">
        <f>0</f>
        <v>0</v>
      </c>
      <c r="X189" s="20">
        <f>0</f>
        <v>0</v>
      </c>
      <c r="Y189" s="20">
        <f>0</f>
        <v>0</v>
      </c>
      <c r="Z189" s="20">
        <f>0</f>
        <v>0</v>
      </c>
      <c r="AA189" s="20">
        <f>0</f>
        <v>0</v>
      </c>
      <c r="AB189" s="20">
        <f>0</f>
        <v>0</v>
      </c>
      <c r="AC189" s="20">
        <f>0</f>
        <v>0</v>
      </c>
      <c r="AD189" s="20">
        <f>0</f>
        <v>0</v>
      </c>
      <c r="AE189" s="20">
        <f>0</f>
        <v>0</v>
      </c>
      <c r="AF189" s="20">
        <f>0</f>
        <v>0</v>
      </c>
      <c r="AG189" s="20">
        <f>0</f>
        <v>0</v>
      </c>
      <c r="AH189" s="20">
        <f>0</f>
        <v>0</v>
      </c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20">
        <f>0</f>
        <v>0</v>
      </c>
      <c r="AT189" s="20">
        <f>0</f>
        <v>0</v>
      </c>
      <c r="AU189" s="20">
        <v>1</v>
      </c>
      <c r="AV189" s="114">
        <v>6.1805555555555546E-3</v>
      </c>
      <c r="AW189" s="100">
        <v>50.561999999999998</v>
      </c>
    </row>
    <row r="190" spans="1:49" x14ac:dyDescent="0.45">
      <c r="A190" s="20" t="s">
        <v>74</v>
      </c>
      <c r="B190" s="20">
        <v>2024</v>
      </c>
      <c r="C190" s="23">
        <v>45368</v>
      </c>
      <c r="D190" s="20" t="s">
        <v>30</v>
      </c>
      <c r="E190" s="20" t="s">
        <v>90</v>
      </c>
      <c r="F190" s="20" t="s">
        <v>91</v>
      </c>
      <c r="G190" s="113">
        <f>(C190-VLOOKUP(E190,Riders!$A$2:$D$3499,4,FALSE))/365</f>
        <v>18.641095890410959</v>
      </c>
      <c r="H190" s="20">
        <v>8</v>
      </c>
      <c r="I190" s="20">
        <f>0</f>
        <v>0</v>
      </c>
      <c r="J190" s="20">
        <f>0</f>
        <v>0</v>
      </c>
      <c r="K190" s="20">
        <f>0</f>
        <v>0</v>
      </c>
      <c r="L190" s="20">
        <f>0</f>
        <v>0</v>
      </c>
      <c r="M190" s="20">
        <f>0</f>
        <v>0</v>
      </c>
      <c r="N190" s="20">
        <f>0</f>
        <v>0</v>
      </c>
      <c r="O190" s="20">
        <f>0</f>
        <v>0</v>
      </c>
      <c r="P190" s="20">
        <f>0</f>
        <v>0</v>
      </c>
      <c r="Q190" s="20">
        <v>1</v>
      </c>
      <c r="R190" s="20">
        <f>0</f>
        <v>0</v>
      </c>
      <c r="S190" s="20">
        <f>0</f>
        <v>0</v>
      </c>
      <c r="T190" s="20">
        <f>0</f>
        <v>0</v>
      </c>
      <c r="U190" s="20">
        <f>0</f>
        <v>0</v>
      </c>
      <c r="V190" s="20">
        <f>0</f>
        <v>0</v>
      </c>
      <c r="W190" s="20">
        <f>0</f>
        <v>0</v>
      </c>
      <c r="X190" s="20">
        <f>0</f>
        <v>0</v>
      </c>
      <c r="Y190" s="20">
        <f>0</f>
        <v>0</v>
      </c>
      <c r="Z190" s="20">
        <f>0</f>
        <v>0</v>
      </c>
      <c r="AA190" s="20">
        <f>0</f>
        <v>0</v>
      </c>
      <c r="AB190" s="20">
        <f>0</f>
        <v>0</v>
      </c>
      <c r="AC190" s="20">
        <f>0</f>
        <v>0</v>
      </c>
      <c r="AD190" s="20">
        <f>0</f>
        <v>0</v>
      </c>
      <c r="AE190" s="20">
        <f>0</f>
        <v>0</v>
      </c>
      <c r="AF190" s="20">
        <f>0</f>
        <v>0</v>
      </c>
      <c r="AG190" s="20">
        <f>0</f>
        <v>0</v>
      </c>
      <c r="AH190" s="20">
        <f>0</f>
        <v>0</v>
      </c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20">
        <f>0</f>
        <v>0</v>
      </c>
      <c r="AT190" s="20">
        <f>0</f>
        <v>0</v>
      </c>
      <c r="AU190" s="20">
        <v>1</v>
      </c>
      <c r="AV190" s="114">
        <v>6.1805555555555546E-3</v>
      </c>
      <c r="AW190" s="100">
        <v>50.561999999999998</v>
      </c>
    </row>
    <row r="191" spans="1:49" x14ac:dyDescent="0.45">
      <c r="A191" s="20" t="s">
        <v>74</v>
      </c>
      <c r="B191" s="20">
        <v>2024</v>
      </c>
      <c r="C191" s="23">
        <v>45368</v>
      </c>
      <c r="D191" s="20" t="s">
        <v>30</v>
      </c>
      <c r="E191" s="20" t="s">
        <v>97</v>
      </c>
      <c r="F191" s="20" t="s">
        <v>99</v>
      </c>
      <c r="G191" s="113">
        <f>(C191-VLOOKUP(E191,Riders!$A$2:$D$3499,4,FALSE))/365</f>
        <v>25.553424657534247</v>
      </c>
      <c r="H191" s="20">
        <v>9</v>
      </c>
      <c r="I191" s="20">
        <f>0</f>
        <v>0</v>
      </c>
      <c r="J191" s="20">
        <f>0</f>
        <v>0</v>
      </c>
      <c r="K191" s="20">
        <f>0</f>
        <v>0</v>
      </c>
      <c r="L191" s="20">
        <f>0</f>
        <v>0</v>
      </c>
      <c r="M191" s="20">
        <f>0</f>
        <v>0</v>
      </c>
      <c r="N191" s="20">
        <f>0</f>
        <v>0</v>
      </c>
      <c r="O191" s="20">
        <f>0</f>
        <v>0</v>
      </c>
      <c r="P191" s="20">
        <f>0</f>
        <v>0</v>
      </c>
      <c r="Q191" s="20">
        <f>0</f>
        <v>0</v>
      </c>
      <c r="R191" s="20">
        <f>0</f>
        <v>0</v>
      </c>
      <c r="S191" s="20">
        <f>0</f>
        <v>0</v>
      </c>
      <c r="T191" s="20">
        <f>0</f>
        <v>0</v>
      </c>
      <c r="U191" s="20">
        <f>0</f>
        <v>0</v>
      </c>
      <c r="V191" s="20">
        <f>0</f>
        <v>0</v>
      </c>
      <c r="W191" s="20">
        <f>0</f>
        <v>0</v>
      </c>
      <c r="X191" s="20">
        <f>0</f>
        <v>0</v>
      </c>
      <c r="Y191" s="20">
        <f>0</f>
        <v>0</v>
      </c>
      <c r="Z191" s="20">
        <f>0</f>
        <v>0</v>
      </c>
      <c r="AA191" s="20">
        <f>0</f>
        <v>0</v>
      </c>
      <c r="AB191" s="20">
        <f>0</f>
        <v>0</v>
      </c>
      <c r="AC191" s="20">
        <f>0</f>
        <v>0</v>
      </c>
      <c r="AD191" s="20">
        <f>0</f>
        <v>0</v>
      </c>
      <c r="AE191" s="20">
        <f>0</f>
        <v>0</v>
      </c>
      <c r="AF191" s="20">
        <f>0</f>
        <v>0</v>
      </c>
      <c r="AG191" s="20">
        <f>0</f>
        <v>0</v>
      </c>
      <c r="AH191" s="20">
        <f>0</f>
        <v>0</v>
      </c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20">
        <f>0</f>
        <v>0</v>
      </c>
      <c r="AT191" s="20">
        <f>0</f>
        <v>0</v>
      </c>
      <c r="AU191" s="20">
        <v>0</v>
      </c>
      <c r="AV191" s="114">
        <v>6.1805555555555546E-3</v>
      </c>
      <c r="AW191" s="100">
        <v>50.561999999999998</v>
      </c>
    </row>
    <row r="192" spans="1:49" x14ac:dyDescent="0.45">
      <c r="A192" s="20" t="s">
        <v>74</v>
      </c>
      <c r="B192" s="20">
        <v>2024</v>
      </c>
      <c r="C192" s="23">
        <v>45368</v>
      </c>
      <c r="D192" s="20" t="s">
        <v>30</v>
      </c>
      <c r="E192" s="20" t="s">
        <v>4728</v>
      </c>
      <c r="F192" s="20" t="s">
        <v>2347</v>
      </c>
      <c r="G192" s="113">
        <f>(C192-VLOOKUP(E192,Riders!$A$2:$D$3499,4,FALSE))/365</f>
        <v>31.572602739726026</v>
      </c>
      <c r="H192" s="20">
        <v>10</v>
      </c>
      <c r="I192" s="20">
        <f>0</f>
        <v>0</v>
      </c>
      <c r="J192" s="20">
        <f>0</f>
        <v>0</v>
      </c>
      <c r="K192" s="20">
        <f>0</f>
        <v>0</v>
      </c>
      <c r="L192" s="20">
        <f>0</f>
        <v>0</v>
      </c>
      <c r="M192" s="20">
        <f>0</f>
        <v>0</v>
      </c>
      <c r="N192" s="20">
        <f>0</f>
        <v>0</v>
      </c>
      <c r="O192" s="20">
        <f>0</f>
        <v>0</v>
      </c>
      <c r="P192" s="20">
        <f>0</f>
        <v>0</v>
      </c>
      <c r="Q192" s="20">
        <f>0</f>
        <v>0</v>
      </c>
      <c r="R192" s="20">
        <f>0</f>
        <v>0</v>
      </c>
      <c r="S192" s="20">
        <f>0</f>
        <v>0</v>
      </c>
      <c r="T192" s="20">
        <f>0</f>
        <v>0</v>
      </c>
      <c r="U192" s="20">
        <f>0</f>
        <v>0</v>
      </c>
      <c r="V192" s="20">
        <f>0</f>
        <v>0</v>
      </c>
      <c r="W192" s="20">
        <f>0</f>
        <v>0</v>
      </c>
      <c r="X192" s="20">
        <f>0</f>
        <v>0</v>
      </c>
      <c r="Y192" s="20">
        <f>0</f>
        <v>0</v>
      </c>
      <c r="Z192" s="20">
        <f>0</f>
        <v>0</v>
      </c>
      <c r="AA192" s="20">
        <f>0</f>
        <v>0</v>
      </c>
      <c r="AB192" s="20">
        <f>0</f>
        <v>0</v>
      </c>
      <c r="AC192" s="20">
        <f>0</f>
        <v>0</v>
      </c>
      <c r="AD192" s="20">
        <f>0</f>
        <v>0</v>
      </c>
      <c r="AE192" s="20">
        <f>0</f>
        <v>0</v>
      </c>
      <c r="AF192" s="20">
        <f>0</f>
        <v>0</v>
      </c>
      <c r="AG192" s="20">
        <f>0</f>
        <v>0</v>
      </c>
      <c r="AH192" s="20">
        <f>0</f>
        <v>0</v>
      </c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20">
        <f>0</f>
        <v>0</v>
      </c>
      <c r="AT192" s="20">
        <f>0</f>
        <v>0</v>
      </c>
      <c r="AU192" s="20">
        <v>0</v>
      </c>
      <c r="AV192" s="114">
        <v>6.1805555555555546E-3</v>
      </c>
      <c r="AW192" s="100">
        <v>50.561999999999998</v>
      </c>
    </row>
    <row r="193" spans="1:49" x14ac:dyDescent="0.45">
      <c r="A193" s="20" t="s">
        <v>74</v>
      </c>
      <c r="B193" s="20">
        <v>2024</v>
      </c>
      <c r="C193" s="23">
        <v>45368</v>
      </c>
      <c r="D193" s="20" t="s">
        <v>30</v>
      </c>
      <c r="E193" s="20" t="s">
        <v>38</v>
      </c>
      <c r="F193" s="20" t="s">
        <v>40</v>
      </c>
      <c r="G193" s="113">
        <f>(C193-VLOOKUP(E193,Riders!$A$2:$D$3499,4,FALSE))/365</f>
        <v>27.095890410958905</v>
      </c>
      <c r="H193" s="20">
        <v>11</v>
      </c>
      <c r="I193" s="20">
        <f>0</f>
        <v>0</v>
      </c>
      <c r="J193" s="20">
        <f>0</f>
        <v>0</v>
      </c>
      <c r="K193" s="20">
        <f>0</f>
        <v>0</v>
      </c>
      <c r="L193" s="20">
        <f>0</f>
        <v>0</v>
      </c>
      <c r="M193" s="20">
        <f>0</f>
        <v>0</v>
      </c>
      <c r="N193" s="20">
        <f>0</f>
        <v>0</v>
      </c>
      <c r="O193" s="20">
        <f>0</f>
        <v>0</v>
      </c>
      <c r="P193" s="20">
        <f>0</f>
        <v>0</v>
      </c>
      <c r="Q193" s="20">
        <f>0</f>
        <v>0</v>
      </c>
      <c r="R193" s="20">
        <f>0</f>
        <v>0</v>
      </c>
      <c r="S193" s="20">
        <f>0</f>
        <v>0</v>
      </c>
      <c r="T193" s="20">
        <f>0</f>
        <v>0</v>
      </c>
      <c r="U193" s="20">
        <f>0</f>
        <v>0</v>
      </c>
      <c r="V193" s="20">
        <f>0</f>
        <v>0</v>
      </c>
      <c r="W193" s="20">
        <f>0</f>
        <v>0</v>
      </c>
      <c r="X193" s="20">
        <f>0</f>
        <v>0</v>
      </c>
      <c r="Y193" s="20">
        <f>0</f>
        <v>0</v>
      </c>
      <c r="Z193" s="20">
        <f>0</f>
        <v>0</v>
      </c>
      <c r="AA193" s="20">
        <f>0</f>
        <v>0</v>
      </c>
      <c r="AB193" s="20">
        <f>0</f>
        <v>0</v>
      </c>
      <c r="AC193" s="20">
        <f>0</f>
        <v>0</v>
      </c>
      <c r="AD193" s="20">
        <f>0</f>
        <v>0</v>
      </c>
      <c r="AE193" s="20">
        <f>0</f>
        <v>0</v>
      </c>
      <c r="AF193" s="20">
        <f>0</f>
        <v>0</v>
      </c>
      <c r="AG193" s="20">
        <f>0</f>
        <v>0</v>
      </c>
      <c r="AH193" s="20">
        <f>0</f>
        <v>0</v>
      </c>
      <c r="AI193" s="100"/>
      <c r="AJ193" s="100"/>
      <c r="AK193" s="100"/>
      <c r="AL193" s="100"/>
      <c r="AM193" s="100"/>
      <c r="AN193" s="100"/>
      <c r="AO193" s="100"/>
      <c r="AP193" s="100"/>
      <c r="AQ193" s="100"/>
      <c r="AR193" s="100"/>
      <c r="AS193" s="20">
        <f>0</f>
        <v>0</v>
      </c>
      <c r="AT193" s="20">
        <f>0</f>
        <v>0</v>
      </c>
      <c r="AU193" s="20">
        <v>0</v>
      </c>
      <c r="AV193" s="114">
        <v>6.1805555555555546E-3</v>
      </c>
      <c r="AW193" s="100">
        <v>50.561999999999998</v>
      </c>
    </row>
    <row r="194" spans="1:49" x14ac:dyDescent="0.45">
      <c r="A194" s="20" t="s">
        <v>74</v>
      </c>
      <c r="B194" s="20">
        <v>2024</v>
      </c>
      <c r="C194" s="23">
        <v>45368</v>
      </c>
      <c r="D194" s="20" t="s">
        <v>30</v>
      </c>
      <c r="E194" s="20" t="s">
        <v>146</v>
      </c>
      <c r="F194" s="20" t="s">
        <v>34</v>
      </c>
      <c r="G194" s="113">
        <f>(C194-VLOOKUP(E194,Riders!$A$2:$D$3499,4,FALSE))/365</f>
        <v>24.80821917808219</v>
      </c>
      <c r="H194" s="20">
        <v>12</v>
      </c>
      <c r="I194" s="20">
        <f>0</f>
        <v>0</v>
      </c>
      <c r="J194" s="20">
        <f>0</f>
        <v>0</v>
      </c>
      <c r="K194" s="20">
        <f>0</f>
        <v>0</v>
      </c>
      <c r="L194" s="20">
        <f>0</f>
        <v>0</v>
      </c>
      <c r="M194" s="20">
        <f>0</f>
        <v>0</v>
      </c>
      <c r="N194" s="20">
        <f>0</f>
        <v>0</v>
      </c>
      <c r="O194" s="20">
        <f>0</f>
        <v>0</v>
      </c>
      <c r="P194" s="20">
        <f>0</f>
        <v>0</v>
      </c>
      <c r="Q194" s="20">
        <f>0</f>
        <v>0</v>
      </c>
      <c r="R194" s="20">
        <f>0</f>
        <v>0</v>
      </c>
      <c r="S194" s="20">
        <f>0</f>
        <v>0</v>
      </c>
      <c r="T194" s="20">
        <f>0</f>
        <v>0</v>
      </c>
      <c r="U194" s="20">
        <f>0</f>
        <v>0</v>
      </c>
      <c r="V194" s="20">
        <f>0</f>
        <v>0</v>
      </c>
      <c r="W194" s="20">
        <f>0</f>
        <v>0</v>
      </c>
      <c r="X194" s="20">
        <f>0</f>
        <v>0</v>
      </c>
      <c r="Y194" s="20">
        <f>0</f>
        <v>0</v>
      </c>
      <c r="Z194" s="20">
        <f>0</f>
        <v>0</v>
      </c>
      <c r="AA194" s="20">
        <f>0</f>
        <v>0</v>
      </c>
      <c r="AB194" s="20">
        <f>0</f>
        <v>0</v>
      </c>
      <c r="AC194" s="20">
        <f>0</f>
        <v>0</v>
      </c>
      <c r="AD194" s="20">
        <f>0</f>
        <v>0</v>
      </c>
      <c r="AE194" s="20">
        <f>0</f>
        <v>0</v>
      </c>
      <c r="AF194" s="20">
        <f>0</f>
        <v>0</v>
      </c>
      <c r="AG194" s="20">
        <f>0</f>
        <v>0</v>
      </c>
      <c r="AH194" s="20">
        <f>0</f>
        <v>0</v>
      </c>
      <c r="AI194" s="100"/>
      <c r="AJ194" s="100"/>
      <c r="AK194" s="100"/>
      <c r="AL194" s="100"/>
      <c r="AM194" s="100"/>
      <c r="AN194" s="100"/>
      <c r="AO194" s="100"/>
      <c r="AP194" s="100"/>
      <c r="AQ194" s="100"/>
      <c r="AR194" s="100"/>
      <c r="AS194" s="20">
        <f>0</f>
        <v>0</v>
      </c>
      <c r="AT194" s="20">
        <f>0</f>
        <v>0</v>
      </c>
      <c r="AU194" s="20">
        <v>0</v>
      </c>
      <c r="AV194" s="114">
        <v>6.1805555555555546E-3</v>
      </c>
      <c r="AW194" s="100">
        <v>50.561999999999998</v>
      </c>
    </row>
    <row r="195" spans="1:49" x14ac:dyDescent="0.45">
      <c r="A195" s="20" t="s">
        <v>74</v>
      </c>
      <c r="B195" s="20">
        <v>2024</v>
      </c>
      <c r="C195" s="23">
        <v>45368</v>
      </c>
      <c r="D195" s="20" t="s">
        <v>30</v>
      </c>
      <c r="E195" s="20" t="s">
        <v>5149</v>
      </c>
      <c r="F195" s="20" t="s">
        <v>506</v>
      </c>
      <c r="G195" s="113" t="e">
        <f>(C195-VLOOKUP(E195,Riders!$A$2:$D$3499,4,FALSE))/365</f>
        <v>#N/A</v>
      </c>
      <c r="H195" s="20">
        <v>13</v>
      </c>
      <c r="I195" s="20">
        <f>0</f>
        <v>0</v>
      </c>
      <c r="J195" s="20">
        <f>0</f>
        <v>0</v>
      </c>
      <c r="K195" s="20">
        <f>0</f>
        <v>0</v>
      </c>
      <c r="L195" s="20">
        <f>0</f>
        <v>0</v>
      </c>
      <c r="M195" s="20">
        <f>0</f>
        <v>0</v>
      </c>
      <c r="N195" s="20">
        <f>0</f>
        <v>0</v>
      </c>
      <c r="O195" s="20">
        <f>0</f>
        <v>0</v>
      </c>
      <c r="P195" s="20">
        <f>0</f>
        <v>0</v>
      </c>
      <c r="Q195" s="20">
        <f>0</f>
        <v>0</v>
      </c>
      <c r="R195" s="20">
        <f>0</f>
        <v>0</v>
      </c>
      <c r="S195" s="20">
        <f>0</f>
        <v>0</v>
      </c>
      <c r="T195" s="20">
        <f>0</f>
        <v>0</v>
      </c>
      <c r="U195" s="20">
        <f>0</f>
        <v>0</v>
      </c>
      <c r="V195" s="20">
        <f>0</f>
        <v>0</v>
      </c>
      <c r="W195" s="20">
        <f>0</f>
        <v>0</v>
      </c>
      <c r="X195" s="20">
        <f>0</f>
        <v>0</v>
      </c>
      <c r="Y195" s="20">
        <f>0</f>
        <v>0</v>
      </c>
      <c r="Z195" s="20">
        <f>0</f>
        <v>0</v>
      </c>
      <c r="AA195" s="20">
        <f>0</f>
        <v>0</v>
      </c>
      <c r="AB195" s="20">
        <f>0</f>
        <v>0</v>
      </c>
      <c r="AC195" s="20">
        <f>0</f>
        <v>0</v>
      </c>
      <c r="AD195" s="20">
        <f>0</f>
        <v>0</v>
      </c>
      <c r="AE195" s="20">
        <f>0</f>
        <v>0</v>
      </c>
      <c r="AF195" s="20">
        <f>0</f>
        <v>0</v>
      </c>
      <c r="AG195" s="20">
        <f>0</f>
        <v>0</v>
      </c>
      <c r="AH195" s="20">
        <f>0</f>
        <v>0</v>
      </c>
      <c r="AI195" s="100"/>
      <c r="AJ195" s="100"/>
      <c r="AK195" s="100"/>
      <c r="AL195" s="100"/>
      <c r="AM195" s="100"/>
      <c r="AN195" s="100"/>
      <c r="AO195" s="100"/>
      <c r="AP195" s="100"/>
      <c r="AQ195" s="100"/>
      <c r="AR195" s="100"/>
      <c r="AS195" s="20">
        <f>0</f>
        <v>0</v>
      </c>
      <c r="AT195" s="20">
        <f>0</f>
        <v>0</v>
      </c>
      <c r="AU195" s="20">
        <v>0</v>
      </c>
      <c r="AV195" s="114">
        <v>6.1805555555555546E-3</v>
      </c>
      <c r="AW195" s="100">
        <v>50.561999999999998</v>
      </c>
    </row>
    <row r="196" spans="1:49" x14ac:dyDescent="0.45">
      <c r="A196" s="20" t="s">
        <v>74</v>
      </c>
      <c r="B196" s="20">
        <v>2024</v>
      </c>
      <c r="C196" s="23">
        <v>45368</v>
      </c>
      <c r="D196" s="20" t="s">
        <v>30</v>
      </c>
      <c r="E196" s="20" t="s">
        <v>3886</v>
      </c>
      <c r="F196" s="20" t="s">
        <v>2334</v>
      </c>
      <c r="G196" s="113">
        <f>(C196-VLOOKUP(E196,Riders!$A$2:$D$3499,4,FALSE))/365</f>
        <v>24.706849315068492</v>
      </c>
      <c r="H196" s="20">
        <v>14</v>
      </c>
      <c r="I196" s="20">
        <f>0</f>
        <v>0</v>
      </c>
      <c r="J196" s="20">
        <f>0</f>
        <v>0</v>
      </c>
      <c r="K196" s="20">
        <f>0</f>
        <v>0</v>
      </c>
      <c r="L196" s="20">
        <f>0</f>
        <v>0</v>
      </c>
      <c r="M196" s="20">
        <f>0</f>
        <v>0</v>
      </c>
      <c r="N196" s="20">
        <f>0</f>
        <v>0</v>
      </c>
      <c r="O196" s="20">
        <f>0</f>
        <v>0</v>
      </c>
      <c r="P196" s="20">
        <f>0</f>
        <v>0</v>
      </c>
      <c r="Q196" s="20">
        <f>0</f>
        <v>0</v>
      </c>
      <c r="R196" s="20">
        <f>0</f>
        <v>0</v>
      </c>
      <c r="S196" s="20">
        <f>0</f>
        <v>0</v>
      </c>
      <c r="T196" s="20">
        <f>0</f>
        <v>0</v>
      </c>
      <c r="U196" s="20">
        <f>0</f>
        <v>0</v>
      </c>
      <c r="V196" s="20">
        <f>0</f>
        <v>0</v>
      </c>
      <c r="W196" s="20">
        <f>0</f>
        <v>0</v>
      </c>
      <c r="X196" s="20">
        <f>0</f>
        <v>0</v>
      </c>
      <c r="Y196" s="20">
        <f>0</f>
        <v>0</v>
      </c>
      <c r="Z196" s="20">
        <f>0</f>
        <v>0</v>
      </c>
      <c r="AA196" s="20">
        <f>0</f>
        <v>0</v>
      </c>
      <c r="AB196" s="20">
        <f>0</f>
        <v>0</v>
      </c>
      <c r="AC196" s="20">
        <f>0</f>
        <v>0</v>
      </c>
      <c r="AD196" s="20">
        <f>0</f>
        <v>0</v>
      </c>
      <c r="AE196" s="20">
        <f>0</f>
        <v>0</v>
      </c>
      <c r="AF196" s="20">
        <f>0</f>
        <v>0</v>
      </c>
      <c r="AG196" s="20">
        <f>0</f>
        <v>0</v>
      </c>
      <c r="AH196" s="20">
        <f>0</f>
        <v>0</v>
      </c>
      <c r="AI196" s="100"/>
      <c r="AJ196" s="100"/>
      <c r="AK196" s="100"/>
      <c r="AL196" s="100"/>
      <c r="AM196" s="100"/>
      <c r="AN196" s="100"/>
      <c r="AO196" s="100"/>
      <c r="AP196" s="100"/>
      <c r="AQ196" s="100"/>
      <c r="AR196" s="100"/>
      <c r="AS196" s="20">
        <f>0</f>
        <v>0</v>
      </c>
      <c r="AT196" s="20">
        <f>0</f>
        <v>0</v>
      </c>
      <c r="AU196" s="20">
        <v>0</v>
      </c>
      <c r="AV196" s="114">
        <v>6.1805555555555546E-3</v>
      </c>
      <c r="AW196" s="100">
        <v>50.561999999999998</v>
      </c>
    </row>
    <row r="197" spans="1:49" x14ac:dyDescent="0.45">
      <c r="A197" s="20" t="s">
        <v>74</v>
      </c>
      <c r="B197" s="20">
        <v>2024</v>
      </c>
      <c r="C197" s="23">
        <v>45368</v>
      </c>
      <c r="D197" s="20" t="s">
        <v>30</v>
      </c>
      <c r="E197" s="20" t="s">
        <v>179</v>
      </c>
      <c r="F197" s="20" t="s">
        <v>181</v>
      </c>
      <c r="G197" s="113">
        <f>(C197-VLOOKUP(E197,Riders!$A$2:$D$3499,4,FALSE))/365</f>
        <v>20.934246575342467</v>
      </c>
      <c r="H197" s="20">
        <v>15</v>
      </c>
      <c r="I197" s="20">
        <f>0</f>
        <v>0</v>
      </c>
      <c r="J197" s="20">
        <f>0</f>
        <v>0</v>
      </c>
      <c r="K197" s="20">
        <f>0</f>
        <v>0</v>
      </c>
      <c r="L197" s="20">
        <f>0</f>
        <v>0</v>
      </c>
      <c r="M197" s="20">
        <f>0</f>
        <v>0</v>
      </c>
      <c r="N197" s="20">
        <f>0</f>
        <v>0</v>
      </c>
      <c r="O197" s="20">
        <f>0</f>
        <v>0</v>
      </c>
      <c r="P197" s="20">
        <f>0</f>
        <v>0</v>
      </c>
      <c r="Q197" s="20">
        <f>0</f>
        <v>0</v>
      </c>
      <c r="R197" s="20">
        <f>0</f>
        <v>0</v>
      </c>
      <c r="S197" s="20">
        <f>0</f>
        <v>0</v>
      </c>
      <c r="T197" s="20">
        <f>0</f>
        <v>0</v>
      </c>
      <c r="U197" s="20">
        <f>0</f>
        <v>0</v>
      </c>
      <c r="V197" s="20">
        <f>0</f>
        <v>0</v>
      </c>
      <c r="W197" s="20">
        <f>0</f>
        <v>0</v>
      </c>
      <c r="X197" s="20">
        <f>0</f>
        <v>0</v>
      </c>
      <c r="Y197" s="20">
        <f>0</f>
        <v>0</v>
      </c>
      <c r="Z197" s="20">
        <f>0</f>
        <v>0</v>
      </c>
      <c r="AA197" s="20">
        <f>0</f>
        <v>0</v>
      </c>
      <c r="AB197" s="20">
        <f>0</f>
        <v>0</v>
      </c>
      <c r="AC197" s="20">
        <f>0</f>
        <v>0</v>
      </c>
      <c r="AD197" s="20">
        <f>0</f>
        <v>0</v>
      </c>
      <c r="AE197" s="20">
        <f>0</f>
        <v>0</v>
      </c>
      <c r="AF197" s="20">
        <f>0</f>
        <v>0</v>
      </c>
      <c r="AG197" s="20">
        <f>0</f>
        <v>0</v>
      </c>
      <c r="AH197" s="20">
        <f>0</f>
        <v>0</v>
      </c>
      <c r="AI197" s="100"/>
      <c r="AJ197" s="100"/>
      <c r="AK197" s="100"/>
      <c r="AL197" s="100"/>
      <c r="AM197" s="100"/>
      <c r="AN197" s="100"/>
      <c r="AO197" s="100"/>
      <c r="AP197" s="100"/>
      <c r="AQ197" s="100"/>
      <c r="AR197" s="100"/>
      <c r="AS197" s="20">
        <f>0</f>
        <v>0</v>
      </c>
      <c r="AT197" s="20">
        <f>0</f>
        <v>0</v>
      </c>
      <c r="AU197" s="20">
        <v>0</v>
      </c>
      <c r="AV197" s="114">
        <v>6.1805555555555546E-3</v>
      </c>
      <c r="AW197" s="100">
        <v>50.561999999999998</v>
      </c>
    </row>
    <row r="198" spans="1:49" x14ac:dyDescent="0.45">
      <c r="A198" s="20" t="s">
        <v>74</v>
      </c>
      <c r="B198" s="20">
        <v>2024</v>
      </c>
      <c r="C198" s="23">
        <v>45368</v>
      </c>
      <c r="D198" s="20" t="s">
        <v>30</v>
      </c>
      <c r="E198" s="20" t="s">
        <v>205</v>
      </c>
      <c r="F198" s="20" t="s">
        <v>131</v>
      </c>
      <c r="G198" s="113">
        <f>(C198-VLOOKUP(E198,Riders!$A$2:$D$3499,4,FALSE))/365</f>
        <v>25.526027397260275</v>
      </c>
      <c r="H198" s="20">
        <v>16</v>
      </c>
      <c r="I198" s="20">
        <f>0</f>
        <v>0</v>
      </c>
      <c r="J198" s="20">
        <f>0</f>
        <v>0</v>
      </c>
      <c r="K198" s="20">
        <f>0</f>
        <v>0</v>
      </c>
      <c r="L198" s="20">
        <f>0</f>
        <v>0</v>
      </c>
      <c r="M198" s="20">
        <f>0</f>
        <v>0</v>
      </c>
      <c r="N198" s="20">
        <f>0</f>
        <v>0</v>
      </c>
      <c r="O198" s="20">
        <f>0</f>
        <v>0</v>
      </c>
      <c r="P198" s="20">
        <f>0</f>
        <v>0</v>
      </c>
      <c r="Q198" s="20">
        <f>0</f>
        <v>0</v>
      </c>
      <c r="R198" s="20">
        <f>0</f>
        <v>0</v>
      </c>
      <c r="S198" s="20">
        <f>0</f>
        <v>0</v>
      </c>
      <c r="T198" s="20">
        <f>0</f>
        <v>0</v>
      </c>
      <c r="U198" s="20">
        <f>0</f>
        <v>0</v>
      </c>
      <c r="V198" s="20">
        <f>0</f>
        <v>0</v>
      </c>
      <c r="W198" s="20">
        <f>0</f>
        <v>0</v>
      </c>
      <c r="X198" s="20">
        <f>0</f>
        <v>0</v>
      </c>
      <c r="Y198" s="20">
        <f>0</f>
        <v>0</v>
      </c>
      <c r="Z198" s="20">
        <f>0</f>
        <v>0</v>
      </c>
      <c r="AA198" s="20">
        <f>0</f>
        <v>0</v>
      </c>
      <c r="AB198" s="20">
        <f>0</f>
        <v>0</v>
      </c>
      <c r="AC198" s="20">
        <f>0</f>
        <v>0</v>
      </c>
      <c r="AD198" s="20">
        <f>0</f>
        <v>0</v>
      </c>
      <c r="AE198" s="20">
        <f>0</f>
        <v>0</v>
      </c>
      <c r="AF198" s="20">
        <f>0</f>
        <v>0</v>
      </c>
      <c r="AG198" s="20">
        <f>0</f>
        <v>0</v>
      </c>
      <c r="AH198" s="20">
        <f>0</f>
        <v>0</v>
      </c>
      <c r="AI198" s="100"/>
      <c r="AJ198" s="100"/>
      <c r="AK198" s="100"/>
      <c r="AL198" s="100"/>
      <c r="AM198" s="100"/>
      <c r="AN198" s="100"/>
      <c r="AO198" s="100"/>
      <c r="AP198" s="100"/>
      <c r="AQ198" s="100"/>
      <c r="AR198" s="100"/>
      <c r="AS198" s="20">
        <f>0</f>
        <v>0</v>
      </c>
      <c r="AT198" s="20">
        <f>0</f>
        <v>0</v>
      </c>
      <c r="AU198" s="20">
        <v>0</v>
      </c>
      <c r="AV198" s="114">
        <v>6.1805555555555546E-3</v>
      </c>
      <c r="AW198" s="100">
        <v>50.561999999999998</v>
      </c>
    </row>
    <row r="199" spans="1:49" x14ac:dyDescent="0.45">
      <c r="A199" s="20" t="s">
        <v>74</v>
      </c>
      <c r="B199" s="20">
        <v>2024</v>
      </c>
      <c r="C199" s="23">
        <v>45368</v>
      </c>
      <c r="D199" s="20" t="s">
        <v>30</v>
      </c>
      <c r="E199" s="20" t="s">
        <v>172</v>
      </c>
      <c r="F199" s="20" t="s">
        <v>61</v>
      </c>
      <c r="G199" s="113" t="e">
        <f>(C199-VLOOKUP(E199,Riders!$A$2:$D$3499,4,FALSE))/365</f>
        <v>#N/A</v>
      </c>
      <c r="H199" s="20">
        <v>17</v>
      </c>
      <c r="I199" s="20">
        <f>0</f>
        <v>0</v>
      </c>
      <c r="J199" s="20">
        <f>0</f>
        <v>0</v>
      </c>
      <c r="K199" s="20">
        <f>0</f>
        <v>0</v>
      </c>
      <c r="L199" s="20">
        <f>0</f>
        <v>0</v>
      </c>
      <c r="M199" s="20">
        <f>0</f>
        <v>0</v>
      </c>
      <c r="N199" s="20">
        <f>0</f>
        <v>0</v>
      </c>
      <c r="O199" s="20">
        <f>0</f>
        <v>0</v>
      </c>
      <c r="P199" s="20">
        <f>0</f>
        <v>0</v>
      </c>
      <c r="Q199" s="20">
        <f>0</f>
        <v>0</v>
      </c>
      <c r="R199" s="20">
        <f>0</f>
        <v>0</v>
      </c>
      <c r="S199" s="20">
        <f>0</f>
        <v>0</v>
      </c>
      <c r="T199" s="20">
        <f>0</f>
        <v>0</v>
      </c>
      <c r="U199" s="20">
        <f>0</f>
        <v>0</v>
      </c>
      <c r="V199" s="20">
        <f>0</f>
        <v>0</v>
      </c>
      <c r="W199" s="20">
        <f>0</f>
        <v>0</v>
      </c>
      <c r="X199" s="20">
        <f>0</f>
        <v>0</v>
      </c>
      <c r="Y199" s="20">
        <f>0</f>
        <v>0</v>
      </c>
      <c r="Z199" s="20">
        <f>0</f>
        <v>0</v>
      </c>
      <c r="AA199" s="20">
        <f>0</f>
        <v>0</v>
      </c>
      <c r="AB199" s="20">
        <f>0</f>
        <v>0</v>
      </c>
      <c r="AC199" s="20">
        <f>0</f>
        <v>0</v>
      </c>
      <c r="AD199" s="20">
        <f>0</f>
        <v>0</v>
      </c>
      <c r="AE199" s="20">
        <f>0</f>
        <v>0</v>
      </c>
      <c r="AF199" s="20">
        <f>0</f>
        <v>0</v>
      </c>
      <c r="AG199" s="20">
        <f>0</f>
        <v>0</v>
      </c>
      <c r="AH199" s="20">
        <f>0</f>
        <v>0</v>
      </c>
      <c r="AI199" s="100"/>
      <c r="AJ199" s="100"/>
      <c r="AK199" s="100"/>
      <c r="AL199" s="100"/>
      <c r="AM199" s="100"/>
      <c r="AN199" s="100"/>
      <c r="AO199" s="100"/>
      <c r="AP199" s="100"/>
      <c r="AQ199" s="100"/>
      <c r="AR199" s="100"/>
      <c r="AS199" s="20">
        <f>0</f>
        <v>0</v>
      </c>
      <c r="AT199" s="20">
        <f>0</f>
        <v>0</v>
      </c>
      <c r="AU199" s="20">
        <v>0</v>
      </c>
      <c r="AV199" s="114">
        <v>6.1805555555555546E-3</v>
      </c>
      <c r="AW199" s="100">
        <v>50.561999999999998</v>
      </c>
    </row>
    <row r="200" spans="1:49" x14ac:dyDescent="0.45">
      <c r="A200" s="20" t="s">
        <v>74</v>
      </c>
      <c r="B200" s="20">
        <v>2024</v>
      </c>
      <c r="C200" s="23">
        <v>45368</v>
      </c>
      <c r="D200" s="20" t="s">
        <v>30</v>
      </c>
      <c r="E200" s="20" t="s">
        <v>221</v>
      </c>
      <c r="F200" s="20" t="s">
        <v>223</v>
      </c>
      <c r="G200" s="113">
        <f>(C200-VLOOKUP(E200,Riders!$A$2:$D$3499,4,FALSE))/365</f>
        <v>33.824657534246576</v>
      </c>
      <c r="H200" s="20">
        <v>18</v>
      </c>
      <c r="I200" s="20">
        <f>0</f>
        <v>0</v>
      </c>
      <c r="J200" s="20">
        <f>0</f>
        <v>0</v>
      </c>
      <c r="K200" s="20">
        <f>0</f>
        <v>0</v>
      </c>
      <c r="L200" s="20">
        <f>0</f>
        <v>0</v>
      </c>
      <c r="M200" s="20">
        <f>0</f>
        <v>0</v>
      </c>
      <c r="N200" s="20">
        <f>0</f>
        <v>0</v>
      </c>
      <c r="O200" s="20">
        <f>0</f>
        <v>0</v>
      </c>
      <c r="P200" s="20">
        <f>0</f>
        <v>0</v>
      </c>
      <c r="Q200" s="20">
        <f>0</f>
        <v>0</v>
      </c>
      <c r="R200" s="20">
        <f>0</f>
        <v>0</v>
      </c>
      <c r="S200" s="20">
        <f>0</f>
        <v>0</v>
      </c>
      <c r="T200" s="20">
        <f>0</f>
        <v>0</v>
      </c>
      <c r="U200" s="20">
        <f>0</f>
        <v>0</v>
      </c>
      <c r="V200" s="20">
        <f>0</f>
        <v>0</v>
      </c>
      <c r="W200" s="20">
        <f>0</f>
        <v>0</v>
      </c>
      <c r="X200" s="20">
        <f>0</f>
        <v>0</v>
      </c>
      <c r="Y200" s="20">
        <f>0</f>
        <v>0</v>
      </c>
      <c r="Z200" s="20">
        <f>0</f>
        <v>0</v>
      </c>
      <c r="AA200" s="20">
        <f>0</f>
        <v>0</v>
      </c>
      <c r="AB200" s="20">
        <f>0</f>
        <v>0</v>
      </c>
      <c r="AC200" s="20">
        <f>0</f>
        <v>0</v>
      </c>
      <c r="AD200" s="20">
        <f>0</f>
        <v>0</v>
      </c>
      <c r="AE200" s="20">
        <f>0</f>
        <v>0</v>
      </c>
      <c r="AF200" s="20">
        <f>0</f>
        <v>0</v>
      </c>
      <c r="AG200" s="20">
        <f>0</f>
        <v>0</v>
      </c>
      <c r="AH200" s="20">
        <f>0</f>
        <v>0</v>
      </c>
      <c r="AI200" s="100"/>
      <c r="AJ200" s="100"/>
      <c r="AK200" s="100"/>
      <c r="AL200" s="100"/>
      <c r="AM200" s="100"/>
      <c r="AN200" s="100"/>
      <c r="AO200" s="100"/>
      <c r="AP200" s="100"/>
      <c r="AQ200" s="100"/>
      <c r="AR200" s="100"/>
      <c r="AS200" s="20">
        <f>0</f>
        <v>0</v>
      </c>
      <c r="AT200" s="20">
        <f>0</f>
        <v>0</v>
      </c>
      <c r="AU200" s="20">
        <v>0</v>
      </c>
      <c r="AV200" s="114">
        <v>6.1805555555555546E-3</v>
      </c>
      <c r="AW200" s="100">
        <v>50.561999999999998</v>
      </c>
    </row>
    <row r="201" spans="1:49" x14ac:dyDescent="0.45">
      <c r="A201" s="20" t="s">
        <v>74</v>
      </c>
      <c r="B201" s="20">
        <v>2024</v>
      </c>
      <c r="C201" s="23">
        <v>45368</v>
      </c>
      <c r="D201" s="20" t="s">
        <v>30</v>
      </c>
      <c r="E201" s="20" t="s">
        <v>114</v>
      </c>
      <c r="F201" s="20" t="s">
        <v>115</v>
      </c>
      <c r="G201" s="113">
        <f>(C201-VLOOKUP(E201,Riders!$A$2:$D$3499,4,FALSE))/365</f>
        <v>23.556164383561644</v>
      </c>
      <c r="H201" s="20">
        <v>19</v>
      </c>
      <c r="I201" s="20">
        <f>0</f>
        <v>0</v>
      </c>
      <c r="J201" s="20">
        <f>0</f>
        <v>0</v>
      </c>
      <c r="K201" s="20">
        <f>0</f>
        <v>0</v>
      </c>
      <c r="L201" s="20">
        <f>0</f>
        <v>0</v>
      </c>
      <c r="M201" s="20">
        <f>0</f>
        <v>0</v>
      </c>
      <c r="N201" s="20">
        <f>0</f>
        <v>0</v>
      </c>
      <c r="O201" s="20">
        <f>0</f>
        <v>0</v>
      </c>
      <c r="P201" s="20">
        <f>0</f>
        <v>0</v>
      </c>
      <c r="Q201" s="20">
        <f>0</f>
        <v>0</v>
      </c>
      <c r="R201" s="20">
        <f>0</f>
        <v>0</v>
      </c>
      <c r="S201" s="20">
        <f>0</f>
        <v>0</v>
      </c>
      <c r="T201" s="20">
        <f>0</f>
        <v>0</v>
      </c>
      <c r="U201" s="20">
        <f>0</f>
        <v>0</v>
      </c>
      <c r="V201" s="20">
        <f>0</f>
        <v>0</v>
      </c>
      <c r="W201" s="20">
        <f>0</f>
        <v>0</v>
      </c>
      <c r="X201" s="20">
        <f>0</f>
        <v>0</v>
      </c>
      <c r="Y201" s="20">
        <f>0</f>
        <v>0</v>
      </c>
      <c r="Z201" s="20">
        <f>0</f>
        <v>0</v>
      </c>
      <c r="AA201" s="20">
        <f>0</f>
        <v>0</v>
      </c>
      <c r="AB201" s="20">
        <f>0</f>
        <v>0</v>
      </c>
      <c r="AC201" s="20">
        <f>0</f>
        <v>0</v>
      </c>
      <c r="AD201" s="20">
        <f>0</f>
        <v>0</v>
      </c>
      <c r="AE201" s="20">
        <f>0</f>
        <v>0</v>
      </c>
      <c r="AF201" s="20">
        <f>0</f>
        <v>0</v>
      </c>
      <c r="AG201" s="20">
        <f>0</f>
        <v>0</v>
      </c>
      <c r="AH201" s="20">
        <f>0</f>
        <v>0</v>
      </c>
      <c r="AI201" s="100"/>
      <c r="AJ201" s="100"/>
      <c r="AK201" s="100"/>
      <c r="AL201" s="100"/>
      <c r="AM201" s="100"/>
      <c r="AN201" s="100"/>
      <c r="AO201" s="100"/>
      <c r="AP201" s="100"/>
      <c r="AQ201" s="100"/>
      <c r="AR201" s="100"/>
      <c r="AS201" s="20">
        <f>0</f>
        <v>0</v>
      </c>
      <c r="AT201" s="20">
        <f>0</f>
        <v>0</v>
      </c>
      <c r="AU201" s="20">
        <v>0</v>
      </c>
      <c r="AV201" s="114">
        <v>6.1805555555555546E-3</v>
      </c>
      <c r="AW201" s="100">
        <v>50.561999999999998</v>
      </c>
    </row>
    <row r="202" spans="1:49" x14ac:dyDescent="0.45">
      <c r="A202" s="20" t="s">
        <v>74</v>
      </c>
      <c r="B202" s="20">
        <v>2024</v>
      </c>
      <c r="C202" s="23">
        <v>45368</v>
      </c>
      <c r="D202" s="20" t="s">
        <v>30</v>
      </c>
      <c r="E202" s="20" t="s">
        <v>50</v>
      </c>
      <c r="F202" s="20" t="s">
        <v>52</v>
      </c>
      <c r="G202" s="113">
        <f>(C202-VLOOKUP(E202,Riders!$A$2:$D$3499,4,FALSE))/365</f>
        <v>18.454794520547946</v>
      </c>
      <c r="H202" s="20">
        <v>20</v>
      </c>
      <c r="I202" s="20">
        <f>0</f>
        <v>0</v>
      </c>
      <c r="J202" s="20">
        <f>0</f>
        <v>0</v>
      </c>
      <c r="K202" s="20">
        <f>0</f>
        <v>0</v>
      </c>
      <c r="L202" s="20">
        <f>0</f>
        <v>0</v>
      </c>
      <c r="M202" s="20">
        <f>0</f>
        <v>0</v>
      </c>
      <c r="N202" s="20">
        <f>0</f>
        <v>0</v>
      </c>
      <c r="O202" s="20">
        <f>0</f>
        <v>0</v>
      </c>
      <c r="P202" s="20">
        <f>0</f>
        <v>0</v>
      </c>
      <c r="Q202" s="20">
        <f>0</f>
        <v>0</v>
      </c>
      <c r="R202" s="20">
        <f>0</f>
        <v>0</v>
      </c>
      <c r="S202" s="20">
        <f>0</f>
        <v>0</v>
      </c>
      <c r="T202" s="20">
        <f>0</f>
        <v>0</v>
      </c>
      <c r="U202" s="20">
        <f>0</f>
        <v>0</v>
      </c>
      <c r="V202" s="20">
        <f>0</f>
        <v>0</v>
      </c>
      <c r="W202" s="20">
        <f>0</f>
        <v>0</v>
      </c>
      <c r="X202" s="20">
        <f>0</f>
        <v>0</v>
      </c>
      <c r="Y202" s="20">
        <f>0</f>
        <v>0</v>
      </c>
      <c r="Z202" s="20">
        <f>0</f>
        <v>0</v>
      </c>
      <c r="AA202" s="20">
        <f>0</f>
        <v>0</v>
      </c>
      <c r="AB202" s="20">
        <f>0</f>
        <v>0</v>
      </c>
      <c r="AC202" s="20">
        <f>0</f>
        <v>0</v>
      </c>
      <c r="AD202" s="20">
        <f>0</f>
        <v>0</v>
      </c>
      <c r="AE202" s="20">
        <f>0</f>
        <v>0</v>
      </c>
      <c r="AF202" s="20">
        <f>0</f>
        <v>0</v>
      </c>
      <c r="AG202" s="20">
        <f>0</f>
        <v>0</v>
      </c>
      <c r="AH202" s="20">
        <f>0</f>
        <v>0</v>
      </c>
      <c r="AI202" s="100"/>
      <c r="AJ202" s="100"/>
      <c r="AK202" s="100"/>
      <c r="AL202" s="100"/>
      <c r="AM202" s="100"/>
      <c r="AN202" s="100"/>
      <c r="AO202" s="100"/>
      <c r="AP202" s="100"/>
      <c r="AQ202" s="100"/>
      <c r="AR202" s="100"/>
      <c r="AS202" s="20">
        <f>0</f>
        <v>0</v>
      </c>
      <c r="AT202" s="20">
        <f>0</f>
        <v>0</v>
      </c>
      <c r="AU202" s="20">
        <v>0</v>
      </c>
      <c r="AV202" s="114">
        <v>6.1805555555555546E-3</v>
      </c>
      <c r="AW202" s="100">
        <v>50.561999999999998</v>
      </c>
    </row>
    <row r="203" spans="1:49" x14ac:dyDescent="0.45">
      <c r="A203" s="20" t="s">
        <v>74</v>
      </c>
      <c r="B203" s="20">
        <v>2024</v>
      </c>
      <c r="C203" s="23">
        <v>45368</v>
      </c>
      <c r="D203" s="20" t="s">
        <v>30</v>
      </c>
      <c r="E203" s="20" t="s">
        <v>170</v>
      </c>
      <c r="F203" s="20" t="s">
        <v>73</v>
      </c>
      <c r="G203" s="113">
        <f>(C203-VLOOKUP(E203,Riders!$A$2:$D$3499,4,FALSE))/365</f>
        <v>43.88219178082192</v>
      </c>
      <c r="H203" s="20">
        <v>21</v>
      </c>
      <c r="I203" s="20">
        <f>0</f>
        <v>0</v>
      </c>
      <c r="J203" s="20">
        <f>0</f>
        <v>0</v>
      </c>
      <c r="K203" s="20">
        <f>0</f>
        <v>0</v>
      </c>
      <c r="L203" s="20">
        <f>0</f>
        <v>0</v>
      </c>
      <c r="M203" s="20">
        <f>0</f>
        <v>0</v>
      </c>
      <c r="N203" s="20">
        <f>0</f>
        <v>0</v>
      </c>
      <c r="O203" s="20">
        <f>0</f>
        <v>0</v>
      </c>
      <c r="P203" s="20">
        <f>0</f>
        <v>0</v>
      </c>
      <c r="Q203" s="20">
        <f>0</f>
        <v>0</v>
      </c>
      <c r="R203" s="20">
        <f>0</f>
        <v>0</v>
      </c>
      <c r="S203" s="20">
        <f>0</f>
        <v>0</v>
      </c>
      <c r="T203" s="20">
        <f>0</f>
        <v>0</v>
      </c>
      <c r="U203" s="20">
        <f>0</f>
        <v>0</v>
      </c>
      <c r="V203" s="20">
        <f>0</f>
        <v>0</v>
      </c>
      <c r="W203" s="20">
        <f>0</f>
        <v>0</v>
      </c>
      <c r="X203" s="20">
        <f>0</f>
        <v>0</v>
      </c>
      <c r="Y203" s="20">
        <f>0</f>
        <v>0</v>
      </c>
      <c r="Z203" s="20">
        <f>0</f>
        <v>0</v>
      </c>
      <c r="AA203" s="20">
        <f>0</f>
        <v>0</v>
      </c>
      <c r="AB203" s="20">
        <f>0</f>
        <v>0</v>
      </c>
      <c r="AC203" s="20">
        <f>0</f>
        <v>0</v>
      </c>
      <c r="AD203" s="20">
        <f>0</f>
        <v>0</v>
      </c>
      <c r="AE203" s="20">
        <f>0</f>
        <v>0</v>
      </c>
      <c r="AF203" s="20">
        <f>0</f>
        <v>0</v>
      </c>
      <c r="AG203" s="20">
        <f>0</f>
        <v>0</v>
      </c>
      <c r="AH203" s="20">
        <f>0</f>
        <v>0</v>
      </c>
      <c r="AI203" s="100"/>
      <c r="AJ203" s="100"/>
      <c r="AK203" s="100"/>
      <c r="AL203" s="100"/>
      <c r="AM203" s="100"/>
      <c r="AN203" s="100"/>
      <c r="AO203" s="100"/>
      <c r="AP203" s="100"/>
      <c r="AQ203" s="100"/>
      <c r="AR203" s="100"/>
      <c r="AS203" s="20">
        <f>0</f>
        <v>0</v>
      </c>
      <c r="AT203" s="20">
        <f>0</f>
        <v>0</v>
      </c>
      <c r="AU203" s="20">
        <v>0</v>
      </c>
      <c r="AV203" s="114">
        <v>6.1805555555555546E-3</v>
      </c>
      <c r="AW203" s="100">
        <v>50.561999999999998</v>
      </c>
    </row>
    <row r="204" spans="1:49" x14ac:dyDescent="0.45">
      <c r="A204" s="20" t="s">
        <v>74</v>
      </c>
      <c r="B204" s="20">
        <v>2024</v>
      </c>
      <c r="C204" s="23">
        <v>45368</v>
      </c>
      <c r="D204" s="20" t="s">
        <v>30</v>
      </c>
      <c r="E204" s="20" t="s">
        <v>4764</v>
      </c>
      <c r="F204" s="20" t="s">
        <v>2221</v>
      </c>
      <c r="G204" s="113">
        <f>(C204-VLOOKUP(E204,Riders!$A$2:$D$3499,4,FALSE))/365</f>
        <v>26.019178082191782</v>
      </c>
      <c r="H204" s="20">
        <v>22</v>
      </c>
      <c r="I204" s="20">
        <f>0</f>
        <v>0</v>
      </c>
      <c r="J204" s="20">
        <f>0</f>
        <v>0</v>
      </c>
      <c r="K204" s="20">
        <f>0</f>
        <v>0</v>
      </c>
      <c r="L204" s="20">
        <f>0</f>
        <v>0</v>
      </c>
      <c r="M204" s="20">
        <f>0</f>
        <v>0</v>
      </c>
      <c r="N204" s="20">
        <f>0</f>
        <v>0</v>
      </c>
      <c r="O204" s="20">
        <f>0</f>
        <v>0</v>
      </c>
      <c r="P204" s="20">
        <f>0</f>
        <v>0</v>
      </c>
      <c r="Q204" s="20">
        <f>0</f>
        <v>0</v>
      </c>
      <c r="R204" s="20">
        <f>0</f>
        <v>0</v>
      </c>
      <c r="S204" s="20">
        <f>0</f>
        <v>0</v>
      </c>
      <c r="T204" s="20">
        <f>0</f>
        <v>0</v>
      </c>
      <c r="U204" s="20">
        <f>0</f>
        <v>0</v>
      </c>
      <c r="V204" s="20">
        <f>0</f>
        <v>0</v>
      </c>
      <c r="W204" s="20">
        <f>0</f>
        <v>0</v>
      </c>
      <c r="X204" s="20">
        <f>0</f>
        <v>0</v>
      </c>
      <c r="Y204" s="20">
        <f>0</f>
        <v>0</v>
      </c>
      <c r="Z204" s="20">
        <f>0</f>
        <v>0</v>
      </c>
      <c r="AA204" s="20">
        <f>0</f>
        <v>0</v>
      </c>
      <c r="AB204" s="20">
        <f>0</f>
        <v>0</v>
      </c>
      <c r="AC204" s="20">
        <f>0</f>
        <v>0</v>
      </c>
      <c r="AD204" s="20">
        <f>0</f>
        <v>0</v>
      </c>
      <c r="AE204" s="20">
        <f>0</f>
        <v>0</v>
      </c>
      <c r="AF204" s="20">
        <f>0</f>
        <v>0</v>
      </c>
      <c r="AG204" s="20">
        <f>0</f>
        <v>0</v>
      </c>
      <c r="AH204" s="20">
        <f>0</f>
        <v>0</v>
      </c>
      <c r="AI204" s="100"/>
      <c r="AJ204" s="100"/>
      <c r="AK204" s="100"/>
      <c r="AL204" s="100"/>
      <c r="AM204" s="100"/>
      <c r="AN204" s="100"/>
      <c r="AO204" s="100"/>
      <c r="AP204" s="100"/>
      <c r="AQ204" s="100"/>
      <c r="AR204" s="100"/>
      <c r="AS204" s="20">
        <f>0</f>
        <v>0</v>
      </c>
      <c r="AT204" s="20">
        <f>0</f>
        <v>0</v>
      </c>
      <c r="AU204" s="20">
        <v>0</v>
      </c>
      <c r="AV204" s="114">
        <v>6.1805555555555546E-3</v>
      </c>
      <c r="AW204" s="100">
        <v>50.561999999999998</v>
      </c>
    </row>
    <row r="205" spans="1:49" x14ac:dyDescent="0.45">
      <c r="A205" s="20" t="s">
        <v>74</v>
      </c>
      <c r="B205" s="20">
        <v>2024</v>
      </c>
      <c r="C205" s="23">
        <v>45368</v>
      </c>
      <c r="D205" s="20" t="s">
        <v>30</v>
      </c>
      <c r="E205" s="20" t="s">
        <v>164</v>
      </c>
      <c r="F205" s="20" t="s">
        <v>5181</v>
      </c>
      <c r="G205" s="113">
        <f>(C205-VLOOKUP(E205,Riders!$A$2:$D$3499,4,FALSE))/365</f>
        <v>25.109589041095891</v>
      </c>
      <c r="H205" s="20">
        <v>23</v>
      </c>
      <c r="I205" s="20">
        <f>0</f>
        <v>0</v>
      </c>
      <c r="J205" s="20">
        <f>0</f>
        <v>0</v>
      </c>
      <c r="K205" s="20">
        <f>0</f>
        <v>0</v>
      </c>
      <c r="L205" s="20">
        <f>0</f>
        <v>0</v>
      </c>
      <c r="M205" s="20">
        <f>0</f>
        <v>0</v>
      </c>
      <c r="N205" s="20">
        <f>0</f>
        <v>0</v>
      </c>
      <c r="O205" s="20">
        <f>0</f>
        <v>0</v>
      </c>
      <c r="P205" s="20">
        <f>0</f>
        <v>0</v>
      </c>
      <c r="Q205" s="20">
        <f>0</f>
        <v>0</v>
      </c>
      <c r="R205" s="20">
        <f>0</f>
        <v>0</v>
      </c>
      <c r="S205" s="20">
        <f>0</f>
        <v>0</v>
      </c>
      <c r="T205" s="20">
        <f>0</f>
        <v>0</v>
      </c>
      <c r="U205" s="20">
        <f>0</f>
        <v>0</v>
      </c>
      <c r="V205" s="20">
        <f>0</f>
        <v>0</v>
      </c>
      <c r="W205" s="20">
        <f>0</f>
        <v>0</v>
      </c>
      <c r="X205" s="20">
        <f>0</f>
        <v>0</v>
      </c>
      <c r="Y205" s="20">
        <f>0</f>
        <v>0</v>
      </c>
      <c r="Z205" s="20">
        <f>0</f>
        <v>0</v>
      </c>
      <c r="AA205" s="20">
        <f>0</f>
        <v>0</v>
      </c>
      <c r="AB205" s="20">
        <f>0</f>
        <v>0</v>
      </c>
      <c r="AC205" s="20">
        <f>0</f>
        <v>0</v>
      </c>
      <c r="AD205" s="20">
        <f>0</f>
        <v>0</v>
      </c>
      <c r="AE205" s="20">
        <f>0</f>
        <v>0</v>
      </c>
      <c r="AF205" s="20">
        <f>0</f>
        <v>0</v>
      </c>
      <c r="AG205" s="20">
        <f>0</f>
        <v>0</v>
      </c>
      <c r="AH205" s="20">
        <f>0</f>
        <v>0</v>
      </c>
      <c r="AI205" s="100"/>
      <c r="AJ205" s="100"/>
      <c r="AK205" s="100"/>
      <c r="AL205" s="100"/>
      <c r="AM205" s="100"/>
      <c r="AN205" s="100"/>
      <c r="AO205" s="100"/>
      <c r="AP205" s="100"/>
      <c r="AQ205" s="100"/>
      <c r="AR205" s="100"/>
      <c r="AS205" s="20">
        <f>0</f>
        <v>0</v>
      </c>
      <c r="AT205" s="20">
        <f>0</f>
        <v>0</v>
      </c>
      <c r="AU205" s="20">
        <v>0</v>
      </c>
      <c r="AV205" s="114">
        <v>6.1805555555555546E-3</v>
      </c>
      <c r="AW205" s="100">
        <v>50.561999999999998</v>
      </c>
    </row>
    <row r="206" spans="1:49" x14ac:dyDescent="0.45">
      <c r="A206" s="1" t="s">
        <v>185</v>
      </c>
      <c r="B206" s="1">
        <v>2024</v>
      </c>
      <c r="C206" s="2">
        <v>45325</v>
      </c>
      <c r="D206" s="1" t="s">
        <v>30</v>
      </c>
      <c r="E206" s="1" t="s">
        <v>201</v>
      </c>
      <c r="F206" s="1" t="s">
        <v>49</v>
      </c>
      <c r="G206" s="11">
        <f>(C206-VLOOKUP(E206,Riders!$A$2:$D$3499,4,FALSE))/365</f>
        <v>26.835616438356166</v>
      </c>
      <c r="H206" s="1">
        <v>1</v>
      </c>
      <c r="I206" s="1">
        <f>0</f>
        <v>0</v>
      </c>
      <c r="J206" s="1">
        <f>0</f>
        <v>0</v>
      </c>
      <c r="K206" s="1">
        <f>0</f>
        <v>0</v>
      </c>
      <c r="L206" s="1">
        <f>0</f>
        <v>0</v>
      </c>
      <c r="M206" s="1">
        <f>0</f>
        <v>0</v>
      </c>
      <c r="N206" s="1">
        <f>0</f>
        <v>0</v>
      </c>
      <c r="O206" s="1">
        <f>0</f>
        <v>0</v>
      </c>
      <c r="P206" s="1">
        <v>1</v>
      </c>
      <c r="Q206" s="1">
        <f>0</f>
        <v>0</v>
      </c>
      <c r="R206" s="1">
        <f>0</f>
        <v>0</v>
      </c>
      <c r="S206" s="1">
        <v>1</v>
      </c>
      <c r="T206" s="1">
        <v>1</v>
      </c>
      <c r="U206" s="1">
        <v>1</v>
      </c>
      <c r="V206" s="1">
        <f>0</f>
        <v>0</v>
      </c>
      <c r="W206" s="1">
        <f>0</f>
        <v>0</v>
      </c>
      <c r="X206" s="1">
        <v>1</v>
      </c>
      <c r="Y206" s="1">
        <f>0</f>
        <v>0</v>
      </c>
      <c r="Z206" s="1">
        <f>0</f>
        <v>0</v>
      </c>
      <c r="AA206" s="1">
        <f>0</f>
        <v>0</v>
      </c>
      <c r="AB206" s="1">
        <f>0</f>
        <v>0</v>
      </c>
      <c r="AC206" s="1">
        <f>0</f>
        <v>0</v>
      </c>
      <c r="AD206" s="1">
        <f>0</f>
        <v>0</v>
      </c>
      <c r="AE206" s="1">
        <f>0</f>
        <v>0</v>
      </c>
      <c r="AF206" s="1">
        <f>0</f>
        <v>0</v>
      </c>
      <c r="AG206" s="1">
        <f>0</f>
        <v>0</v>
      </c>
      <c r="AH206" s="1">
        <f>0</f>
        <v>0</v>
      </c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1">
        <v>20</v>
      </c>
      <c r="AT206" s="1">
        <f>0</f>
        <v>0</v>
      </c>
      <c r="AU206" s="1">
        <v>25</v>
      </c>
      <c r="AV206" s="116">
        <v>5.8217592592592592E-3</v>
      </c>
      <c r="AW206" s="41">
        <v>53.677999999999997</v>
      </c>
    </row>
    <row r="207" spans="1:49" x14ac:dyDescent="0.45">
      <c r="A207" s="1" t="s">
        <v>185</v>
      </c>
      <c r="B207" s="1">
        <v>2024</v>
      </c>
      <c r="C207" s="2">
        <v>45325</v>
      </c>
      <c r="D207" s="1" t="s">
        <v>30</v>
      </c>
      <c r="E207" s="1" t="s">
        <v>104</v>
      </c>
      <c r="F207" s="1" t="s">
        <v>79</v>
      </c>
      <c r="G207" s="11">
        <f>(C207-VLOOKUP(E207,Riders!$A$2:$D$3499,4,FALSE))/365</f>
        <v>29.917808219178081</v>
      </c>
      <c r="H207" s="1">
        <v>2</v>
      </c>
      <c r="I207" s="1">
        <f>0</f>
        <v>0</v>
      </c>
      <c r="J207" s="1">
        <f>0</f>
        <v>0</v>
      </c>
      <c r="K207" s="1">
        <v>1</v>
      </c>
      <c r="L207" s="1">
        <v>1</v>
      </c>
      <c r="M207" s="1">
        <v>1</v>
      </c>
      <c r="N207" s="1">
        <f>0</f>
        <v>0</v>
      </c>
      <c r="O207" s="1">
        <f>0</f>
        <v>0</v>
      </c>
      <c r="P207" s="1">
        <f>0</f>
        <v>0</v>
      </c>
      <c r="Q207" s="1">
        <f>0</f>
        <v>0</v>
      </c>
      <c r="R207" s="1">
        <f>0</f>
        <v>0</v>
      </c>
      <c r="S207" s="1">
        <f>0</f>
        <v>0</v>
      </c>
      <c r="T207" s="1">
        <f>0</f>
        <v>0</v>
      </c>
      <c r="U207" s="1">
        <f>0</f>
        <v>0</v>
      </c>
      <c r="V207" s="1">
        <f>0</f>
        <v>0</v>
      </c>
      <c r="W207" s="1">
        <f>0</f>
        <v>0</v>
      </c>
      <c r="X207" s="1">
        <f>0</f>
        <v>0</v>
      </c>
      <c r="Y207" s="1">
        <v>1</v>
      </c>
      <c r="Z207" s="1">
        <f>0</f>
        <v>0</v>
      </c>
      <c r="AA207" s="1">
        <f>0</f>
        <v>0</v>
      </c>
      <c r="AB207" s="1">
        <f>0</f>
        <v>0</v>
      </c>
      <c r="AC207" s="1">
        <f>0</f>
        <v>0</v>
      </c>
      <c r="AD207" s="1">
        <f>0</f>
        <v>0</v>
      </c>
      <c r="AE207" s="1">
        <f>0</f>
        <v>0</v>
      </c>
      <c r="AF207" s="1">
        <f>0</f>
        <v>0</v>
      </c>
      <c r="AG207" s="1">
        <f>0</f>
        <v>0</v>
      </c>
      <c r="AH207" s="1">
        <f>0</f>
        <v>0</v>
      </c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1">
        <v>20</v>
      </c>
      <c r="AT207" s="1">
        <f>0</f>
        <v>0</v>
      </c>
      <c r="AU207" s="1">
        <v>24</v>
      </c>
      <c r="AV207" s="116">
        <v>5.8217592592592592E-3</v>
      </c>
      <c r="AW207" s="41">
        <v>53.677999999999997</v>
      </c>
    </row>
    <row r="208" spans="1:49" x14ac:dyDescent="0.45">
      <c r="A208" s="1" t="s">
        <v>185</v>
      </c>
      <c r="B208" s="1">
        <v>2024</v>
      </c>
      <c r="C208" s="2">
        <v>45325</v>
      </c>
      <c r="D208" s="1" t="s">
        <v>30</v>
      </c>
      <c r="E208" s="1" t="s">
        <v>200</v>
      </c>
      <c r="F208" s="1" t="s">
        <v>37</v>
      </c>
      <c r="G208" s="11">
        <f>(C208-VLOOKUP(E208,Riders!$A$2:$D$3499,4,FALSE))/365</f>
        <v>23.095890410958905</v>
      </c>
      <c r="H208" s="1">
        <v>3</v>
      </c>
      <c r="I208" s="1">
        <f>0</f>
        <v>0</v>
      </c>
      <c r="J208" s="1">
        <f>0</f>
        <v>0</v>
      </c>
      <c r="K208" s="1">
        <f>0</f>
        <v>0</v>
      </c>
      <c r="L208" s="1">
        <f>0</f>
        <v>0</v>
      </c>
      <c r="M208" s="1">
        <f>0</f>
        <v>0</v>
      </c>
      <c r="N208" s="1">
        <f>0</f>
        <v>0</v>
      </c>
      <c r="O208" s="1">
        <f>0</f>
        <v>0</v>
      </c>
      <c r="P208" s="1">
        <f>0</f>
        <v>0</v>
      </c>
      <c r="Q208" s="1">
        <f>0</f>
        <v>0</v>
      </c>
      <c r="R208" s="1">
        <f>0</f>
        <v>0</v>
      </c>
      <c r="S208" s="1">
        <f>0</f>
        <v>0</v>
      </c>
      <c r="T208" s="1">
        <f>0</f>
        <v>0</v>
      </c>
      <c r="U208" s="1">
        <f>0</f>
        <v>0</v>
      </c>
      <c r="V208" s="1">
        <f>0</f>
        <v>0</v>
      </c>
      <c r="W208" s="1">
        <f>0</f>
        <v>0</v>
      </c>
      <c r="X208" s="1">
        <f>0</f>
        <v>0</v>
      </c>
      <c r="Y208" s="1">
        <f>0</f>
        <v>0</v>
      </c>
      <c r="Z208" s="1">
        <v>1</v>
      </c>
      <c r="AA208" s="1">
        <f>0</f>
        <v>0</v>
      </c>
      <c r="AB208" s="1">
        <f>0</f>
        <v>0</v>
      </c>
      <c r="AC208" s="1">
        <f>0</f>
        <v>0</v>
      </c>
      <c r="AD208" s="1">
        <f>0</f>
        <v>0</v>
      </c>
      <c r="AE208" s="1">
        <f>0</f>
        <v>0</v>
      </c>
      <c r="AF208" s="1">
        <f>0</f>
        <v>0</v>
      </c>
      <c r="AG208" s="1">
        <f>0</f>
        <v>0</v>
      </c>
      <c r="AH208" s="1">
        <v>1</v>
      </c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1">
        <v>20</v>
      </c>
      <c r="AT208" s="1">
        <f>0</f>
        <v>0</v>
      </c>
      <c r="AU208" s="1">
        <v>22</v>
      </c>
      <c r="AV208" s="116">
        <v>5.8217592592592592E-3</v>
      </c>
      <c r="AW208" s="41">
        <v>53.677999999999997</v>
      </c>
    </row>
    <row r="209" spans="1:49" x14ac:dyDescent="0.45">
      <c r="A209" s="1" t="s">
        <v>185</v>
      </c>
      <c r="B209" s="1">
        <v>2024</v>
      </c>
      <c r="C209" s="2">
        <v>45325</v>
      </c>
      <c r="D209" s="1" t="s">
        <v>30</v>
      </c>
      <c r="E209" s="1" t="s">
        <v>137</v>
      </c>
      <c r="F209" s="1" t="s">
        <v>187</v>
      </c>
      <c r="G209" s="11">
        <f>(C209-VLOOKUP(E209,Riders!$A$2:$D$3499,4,FALSE))/365</f>
        <v>33.531506849315072</v>
      </c>
      <c r="H209" s="1">
        <v>4</v>
      </c>
      <c r="I209" s="1">
        <f>0</f>
        <v>0</v>
      </c>
      <c r="J209" s="1">
        <f>0</f>
        <v>0</v>
      </c>
      <c r="K209" s="1">
        <f>0</f>
        <v>0</v>
      </c>
      <c r="L209" s="1">
        <f>0</f>
        <v>0</v>
      </c>
      <c r="M209" s="1">
        <f>0</f>
        <v>0</v>
      </c>
      <c r="N209" s="1">
        <f>0</f>
        <v>0</v>
      </c>
      <c r="O209" s="1">
        <f>0</f>
        <v>0</v>
      </c>
      <c r="P209" s="1">
        <f>0</f>
        <v>0</v>
      </c>
      <c r="Q209" s="1">
        <f>0</f>
        <v>0</v>
      </c>
      <c r="R209" s="1">
        <f>0</f>
        <v>0</v>
      </c>
      <c r="S209" s="1">
        <f>0</f>
        <v>0</v>
      </c>
      <c r="T209" s="1">
        <f>0</f>
        <v>0</v>
      </c>
      <c r="U209" s="1">
        <f>0</f>
        <v>0</v>
      </c>
      <c r="V209" s="1">
        <v>1</v>
      </c>
      <c r="W209" s="1">
        <v>1</v>
      </c>
      <c r="X209" s="1">
        <f>0</f>
        <v>0</v>
      </c>
      <c r="Y209" s="1">
        <f>0</f>
        <v>0</v>
      </c>
      <c r="Z209" s="1">
        <f>0</f>
        <v>0</v>
      </c>
      <c r="AA209" s="1">
        <f>0</f>
        <v>0</v>
      </c>
      <c r="AB209" s="1">
        <f>0</f>
        <v>0</v>
      </c>
      <c r="AC209" s="1">
        <f>0</f>
        <v>0</v>
      </c>
      <c r="AD209" s="1">
        <f>0</f>
        <v>0</v>
      </c>
      <c r="AE209" s="1">
        <f>0</f>
        <v>0</v>
      </c>
      <c r="AF209" s="1">
        <f>0</f>
        <v>0</v>
      </c>
      <c r="AG209" s="1">
        <f>0</f>
        <v>0</v>
      </c>
      <c r="AH209" s="1">
        <f>0</f>
        <v>0</v>
      </c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1">
        <v>20</v>
      </c>
      <c r="AT209" s="1">
        <f>0</f>
        <v>0</v>
      </c>
      <c r="AU209" s="1">
        <v>22</v>
      </c>
      <c r="AV209" s="116">
        <v>5.8217592592592592E-3</v>
      </c>
      <c r="AW209" s="41">
        <v>53.677999999999997</v>
      </c>
    </row>
    <row r="210" spans="1:49" x14ac:dyDescent="0.45">
      <c r="A210" s="1" t="s">
        <v>185</v>
      </c>
      <c r="B210" s="1">
        <v>2024</v>
      </c>
      <c r="C210" s="2">
        <v>45325</v>
      </c>
      <c r="D210" s="1" t="s">
        <v>30</v>
      </c>
      <c r="E210" s="1" t="s">
        <v>147</v>
      </c>
      <c r="F210" s="1" t="s">
        <v>67</v>
      </c>
      <c r="G210" s="11">
        <f>(C210-VLOOKUP(E210,Riders!$A$2:$D$3499,4,FALSE))/365</f>
        <v>29.13150684931507</v>
      </c>
      <c r="H210" s="1">
        <v>5</v>
      </c>
      <c r="I210" s="1">
        <f>0</f>
        <v>0</v>
      </c>
      <c r="J210" s="1">
        <f>0</f>
        <v>0</v>
      </c>
      <c r="K210" s="1">
        <f>0</f>
        <v>0</v>
      </c>
      <c r="L210" s="1">
        <f>0</f>
        <v>0</v>
      </c>
      <c r="M210" s="1">
        <f>0</f>
        <v>0</v>
      </c>
      <c r="N210" s="1">
        <f>0</f>
        <v>0</v>
      </c>
      <c r="O210" s="1">
        <f>0</f>
        <v>0</v>
      </c>
      <c r="P210" s="1">
        <f>0</f>
        <v>0</v>
      </c>
      <c r="Q210" s="1">
        <f>0</f>
        <v>0</v>
      </c>
      <c r="R210" s="1">
        <v>1</v>
      </c>
      <c r="S210" s="1">
        <f>0</f>
        <v>0</v>
      </c>
      <c r="T210" s="1">
        <f>0</f>
        <v>0</v>
      </c>
      <c r="U210" s="1">
        <f>0</f>
        <v>0</v>
      </c>
      <c r="V210" s="1">
        <f>0</f>
        <v>0</v>
      </c>
      <c r="W210" s="1">
        <f>0</f>
        <v>0</v>
      </c>
      <c r="X210" s="1">
        <f>0</f>
        <v>0</v>
      </c>
      <c r="Y210" s="1">
        <f>0</f>
        <v>0</v>
      </c>
      <c r="Z210" s="1">
        <f>0</f>
        <v>0</v>
      </c>
      <c r="AA210" s="1">
        <f>0</f>
        <v>0</v>
      </c>
      <c r="AB210" s="1">
        <f>0</f>
        <v>0</v>
      </c>
      <c r="AC210" s="1">
        <f>0</f>
        <v>0</v>
      </c>
      <c r="AD210" s="1">
        <f>0</f>
        <v>0</v>
      </c>
      <c r="AE210" s="1">
        <f>0</f>
        <v>0</v>
      </c>
      <c r="AF210" s="1">
        <f>0</f>
        <v>0</v>
      </c>
      <c r="AG210" s="1">
        <f>0</f>
        <v>0</v>
      </c>
      <c r="AH210" s="1">
        <f>0</f>
        <v>0</v>
      </c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1">
        <v>20</v>
      </c>
      <c r="AT210" s="1">
        <f>0</f>
        <v>0</v>
      </c>
      <c r="AU210" s="1">
        <v>21</v>
      </c>
      <c r="AV210" s="116">
        <v>5.8217592592592592E-3</v>
      </c>
      <c r="AW210" s="41">
        <v>53.677999999999997</v>
      </c>
    </row>
    <row r="211" spans="1:49" x14ac:dyDescent="0.45">
      <c r="A211" s="1" t="s">
        <v>185</v>
      </c>
      <c r="B211" s="1">
        <v>2024</v>
      </c>
      <c r="C211" s="2">
        <v>45325</v>
      </c>
      <c r="D211" s="1" t="s">
        <v>30</v>
      </c>
      <c r="E211" s="1" t="s">
        <v>63</v>
      </c>
      <c r="F211" s="1" t="s">
        <v>64</v>
      </c>
      <c r="G211" s="11">
        <f>(C211-VLOOKUP(E211,Riders!$A$2:$D$3499,4,FALSE))/365</f>
        <v>22.802739726027397</v>
      </c>
      <c r="H211" s="1">
        <v>6</v>
      </c>
      <c r="I211" s="1">
        <f>0</f>
        <v>0</v>
      </c>
      <c r="J211" s="1">
        <f>0</f>
        <v>0</v>
      </c>
      <c r="K211" s="1">
        <f>0</f>
        <v>0</v>
      </c>
      <c r="L211" s="1">
        <f>0</f>
        <v>0</v>
      </c>
      <c r="M211" s="1">
        <f>0</f>
        <v>0</v>
      </c>
      <c r="N211" s="1">
        <v>1</v>
      </c>
      <c r="O211" s="1">
        <f>0</f>
        <v>0</v>
      </c>
      <c r="P211" s="1">
        <f>0</f>
        <v>0</v>
      </c>
      <c r="Q211" s="1">
        <f>0</f>
        <v>0</v>
      </c>
      <c r="R211" s="1">
        <f>0</f>
        <v>0</v>
      </c>
      <c r="S211" s="1">
        <f>0</f>
        <v>0</v>
      </c>
      <c r="T211" s="1">
        <f>0</f>
        <v>0</v>
      </c>
      <c r="U211" s="1">
        <f>0</f>
        <v>0</v>
      </c>
      <c r="V211" s="1">
        <f>0</f>
        <v>0</v>
      </c>
      <c r="W211" s="1">
        <f>0</f>
        <v>0</v>
      </c>
      <c r="X211" s="1">
        <f>0</f>
        <v>0</v>
      </c>
      <c r="Y211" s="1">
        <f>0</f>
        <v>0</v>
      </c>
      <c r="Z211" s="1">
        <f>0</f>
        <v>0</v>
      </c>
      <c r="AA211" s="1">
        <f>0</f>
        <v>0</v>
      </c>
      <c r="AB211" s="1">
        <f>0</f>
        <v>0</v>
      </c>
      <c r="AC211" s="1">
        <f>0</f>
        <v>0</v>
      </c>
      <c r="AD211" s="1">
        <f>0</f>
        <v>0</v>
      </c>
      <c r="AE211" s="1">
        <f>0</f>
        <v>0</v>
      </c>
      <c r="AF211" s="1">
        <f>0</f>
        <v>0</v>
      </c>
      <c r="AG211" s="1">
        <f>0</f>
        <v>0</v>
      </c>
      <c r="AH211" s="1">
        <f>0</f>
        <v>0</v>
      </c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1">
        <v>20</v>
      </c>
      <c r="AT211" s="1">
        <f>0</f>
        <v>0</v>
      </c>
      <c r="AU211" s="1">
        <v>21</v>
      </c>
      <c r="AV211" s="116">
        <v>5.8217592592592592E-3</v>
      </c>
      <c r="AW211" s="41">
        <v>53.677999999999997</v>
      </c>
    </row>
    <row r="212" spans="1:49" x14ac:dyDescent="0.45">
      <c r="A212" s="1" t="s">
        <v>185</v>
      </c>
      <c r="B212" s="1">
        <v>2024</v>
      </c>
      <c r="C212" s="2">
        <v>45325</v>
      </c>
      <c r="D212" s="1" t="s">
        <v>30</v>
      </c>
      <c r="E212" s="1" t="s">
        <v>60</v>
      </c>
      <c r="F212" s="1" t="s">
        <v>61</v>
      </c>
      <c r="G212" s="11">
        <f>(C212-VLOOKUP(E212,Riders!$A$2:$D$3499,4,FALSE))/365</f>
        <v>24.263013698630136</v>
      </c>
      <c r="H212" s="1">
        <v>7</v>
      </c>
      <c r="I212" s="1">
        <f>0</f>
        <v>0</v>
      </c>
      <c r="J212" s="1">
        <f>0</f>
        <v>0</v>
      </c>
      <c r="K212" s="1">
        <f>0</f>
        <v>0</v>
      </c>
      <c r="L212" s="1">
        <f>0</f>
        <v>0</v>
      </c>
      <c r="M212" s="1">
        <f>0</f>
        <v>0</v>
      </c>
      <c r="N212" s="1">
        <f>0</f>
        <v>0</v>
      </c>
      <c r="O212" s="1">
        <f>0</f>
        <v>0</v>
      </c>
      <c r="P212" s="1">
        <f>0</f>
        <v>0</v>
      </c>
      <c r="Q212" s="1">
        <v>1</v>
      </c>
      <c r="R212" s="1">
        <f>0</f>
        <v>0</v>
      </c>
      <c r="S212" s="1">
        <f>0</f>
        <v>0</v>
      </c>
      <c r="T212" s="1">
        <f>0</f>
        <v>0</v>
      </c>
      <c r="U212" s="1">
        <f>0</f>
        <v>0</v>
      </c>
      <c r="V212" s="1">
        <f>0</f>
        <v>0</v>
      </c>
      <c r="W212" s="1">
        <f>0</f>
        <v>0</v>
      </c>
      <c r="X212" s="1">
        <f>0</f>
        <v>0</v>
      </c>
      <c r="Y212" s="1">
        <f>0</f>
        <v>0</v>
      </c>
      <c r="Z212" s="1">
        <f>0</f>
        <v>0</v>
      </c>
      <c r="AA212" s="1">
        <f>0</f>
        <v>0</v>
      </c>
      <c r="AB212" s="1">
        <f>0</f>
        <v>0</v>
      </c>
      <c r="AC212" s="1">
        <f>0</f>
        <v>0</v>
      </c>
      <c r="AD212" s="1">
        <f>0</f>
        <v>0</v>
      </c>
      <c r="AE212" s="1">
        <f>0</f>
        <v>0</v>
      </c>
      <c r="AF212" s="1">
        <f>0</f>
        <v>0</v>
      </c>
      <c r="AG212" s="1">
        <f>0</f>
        <v>0</v>
      </c>
      <c r="AH212" s="1">
        <f>0</f>
        <v>0</v>
      </c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1">
        <v>20</v>
      </c>
      <c r="AT212" s="1">
        <f>0</f>
        <v>0</v>
      </c>
      <c r="AU212" s="1">
        <v>21</v>
      </c>
      <c r="AV212" s="116">
        <v>5.8217592592592592E-3</v>
      </c>
      <c r="AW212" s="41">
        <v>53.677999999999997</v>
      </c>
    </row>
    <row r="213" spans="1:49" x14ac:dyDescent="0.45">
      <c r="A213" s="1" t="s">
        <v>185</v>
      </c>
      <c r="B213" s="1">
        <v>2024</v>
      </c>
      <c r="C213" s="2">
        <v>45325</v>
      </c>
      <c r="D213" s="1" t="s">
        <v>30</v>
      </c>
      <c r="E213" s="1" t="s">
        <v>209</v>
      </c>
      <c r="F213" s="1" t="s">
        <v>43</v>
      </c>
      <c r="G213" s="11">
        <f>(C213-VLOOKUP(E213,Riders!$A$2:$D$3499,4,FALSE))/365</f>
        <v>29.849315068493151</v>
      </c>
      <c r="H213" s="1">
        <v>8</v>
      </c>
      <c r="I213" s="1">
        <f>0</f>
        <v>0</v>
      </c>
      <c r="J213" s="1">
        <f>0</f>
        <v>0</v>
      </c>
      <c r="K213" s="1">
        <f>0</f>
        <v>0</v>
      </c>
      <c r="L213" s="1">
        <f>0</f>
        <v>0</v>
      </c>
      <c r="M213" s="1">
        <f>0</f>
        <v>0</v>
      </c>
      <c r="N213" s="1">
        <f>0</f>
        <v>0</v>
      </c>
      <c r="O213" s="1">
        <v>1</v>
      </c>
      <c r="P213" s="1">
        <f>0</f>
        <v>0</v>
      </c>
      <c r="Q213" s="1">
        <f>0</f>
        <v>0</v>
      </c>
      <c r="R213" s="1">
        <f>0</f>
        <v>0</v>
      </c>
      <c r="S213" s="1">
        <f>0</f>
        <v>0</v>
      </c>
      <c r="T213" s="1">
        <f>0</f>
        <v>0</v>
      </c>
      <c r="U213" s="1">
        <f>0</f>
        <v>0</v>
      </c>
      <c r="V213" s="1">
        <f>0</f>
        <v>0</v>
      </c>
      <c r="W213" s="1">
        <f>0</f>
        <v>0</v>
      </c>
      <c r="X213" s="1">
        <f>0</f>
        <v>0</v>
      </c>
      <c r="Y213" s="1">
        <f>0</f>
        <v>0</v>
      </c>
      <c r="Z213" s="1">
        <f>0</f>
        <v>0</v>
      </c>
      <c r="AA213" s="1">
        <f>0</f>
        <v>0</v>
      </c>
      <c r="AB213" s="1">
        <f>0</f>
        <v>0</v>
      </c>
      <c r="AC213" s="1">
        <f>0</f>
        <v>0</v>
      </c>
      <c r="AD213" s="1">
        <f>0</f>
        <v>0</v>
      </c>
      <c r="AE213" s="1">
        <f>0</f>
        <v>0</v>
      </c>
      <c r="AF213" s="1">
        <f>0</f>
        <v>0</v>
      </c>
      <c r="AG213" s="1">
        <f>0</f>
        <v>0</v>
      </c>
      <c r="AH213" s="1">
        <f>0</f>
        <v>0</v>
      </c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1">
        <v>20</v>
      </c>
      <c r="AT213" s="1">
        <f>0</f>
        <v>0</v>
      </c>
      <c r="AU213" s="1">
        <v>21</v>
      </c>
      <c r="AV213" s="116">
        <v>5.8217592592592592E-3</v>
      </c>
      <c r="AW213" s="41">
        <v>53.677999999999997</v>
      </c>
    </row>
    <row r="214" spans="1:49" x14ac:dyDescent="0.45">
      <c r="A214" s="1" t="s">
        <v>185</v>
      </c>
      <c r="B214" s="1">
        <v>2024</v>
      </c>
      <c r="C214" s="2">
        <v>45325</v>
      </c>
      <c r="D214" s="1" t="s">
        <v>30</v>
      </c>
      <c r="E214" s="1" t="s">
        <v>53</v>
      </c>
      <c r="F214" s="1" t="s">
        <v>55</v>
      </c>
      <c r="G214" s="11">
        <f>(C214-VLOOKUP(E214,Riders!$A$2:$D$3499,4,FALSE))/365</f>
        <v>22.764383561643836</v>
      </c>
      <c r="H214" s="1">
        <v>9</v>
      </c>
      <c r="I214" s="1">
        <f>0</f>
        <v>0</v>
      </c>
      <c r="J214" s="1">
        <f>0</f>
        <v>0</v>
      </c>
      <c r="K214" s="1">
        <f>0</f>
        <v>0</v>
      </c>
      <c r="L214" s="1">
        <f>0</f>
        <v>0</v>
      </c>
      <c r="M214" s="1">
        <f>0</f>
        <v>0</v>
      </c>
      <c r="N214" s="1">
        <f>0</f>
        <v>0</v>
      </c>
      <c r="O214" s="1">
        <f>0</f>
        <v>0</v>
      </c>
      <c r="P214" s="1">
        <f>0</f>
        <v>0</v>
      </c>
      <c r="Q214" s="1">
        <f>0</f>
        <v>0</v>
      </c>
      <c r="R214" s="1">
        <f>0</f>
        <v>0</v>
      </c>
      <c r="S214" s="1">
        <f>0</f>
        <v>0</v>
      </c>
      <c r="T214" s="1">
        <f>0</f>
        <v>0</v>
      </c>
      <c r="U214" s="1">
        <f>0</f>
        <v>0</v>
      </c>
      <c r="V214" s="1">
        <f>0</f>
        <v>0</v>
      </c>
      <c r="W214" s="1">
        <f>0</f>
        <v>0</v>
      </c>
      <c r="X214" s="1">
        <f>0</f>
        <v>0</v>
      </c>
      <c r="Y214" s="1">
        <f>0</f>
        <v>0</v>
      </c>
      <c r="Z214" s="1">
        <f>0</f>
        <v>0</v>
      </c>
      <c r="AA214" s="1">
        <f>0</f>
        <v>0</v>
      </c>
      <c r="AB214" s="1">
        <f>0</f>
        <v>0</v>
      </c>
      <c r="AC214" s="1">
        <f>0</f>
        <v>0</v>
      </c>
      <c r="AD214" s="1">
        <f>0</f>
        <v>0</v>
      </c>
      <c r="AE214" s="1">
        <f>0</f>
        <v>0</v>
      </c>
      <c r="AF214" s="1">
        <f>0</f>
        <v>0</v>
      </c>
      <c r="AG214" s="1">
        <f>0</f>
        <v>0</v>
      </c>
      <c r="AH214" s="1">
        <f>0</f>
        <v>0</v>
      </c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1">
        <v>20</v>
      </c>
      <c r="AT214" s="1">
        <f>0</f>
        <v>0</v>
      </c>
      <c r="AU214" s="1">
        <v>20</v>
      </c>
      <c r="AV214" s="116">
        <v>5.8217592592592592E-3</v>
      </c>
      <c r="AW214" s="41">
        <v>53.677999999999997</v>
      </c>
    </row>
    <row r="215" spans="1:49" x14ac:dyDescent="0.45">
      <c r="A215" s="1" t="s">
        <v>185</v>
      </c>
      <c r="B215" s="1">
        <v>2024</v>
      </c>
      <c r="C215" s="2">
        <v>45325</v>
      </c>
      <c r="D215" s="1" t="s">
        <v>30</v>
      </c>
      <c r="E215" s="1" t="s">
        <v>97</v>
      </c>
      <c r="F215" s="1" t="s">
        <v>99</v>
      </c>
      <c r="G215" s="11">
        <f>(C215-VLOOKUP(E215,Riders!$A$2:$D$3499,4,FALSE))/365</f>
        <v>25.435616438356163</v>
      </c>
      <c r="H215" s="1">
        <v>10</v>
      </c>
      <c r="I215" s="1">
        <f>0</f>
        <v>0</v>
      </c>
      <c r="J215" s="1">
        <f>0</f>
        <v>0</v>
      </c>
      <c r="K215" s="1">
        <f>0</f>
        <v>0</v>
      </c>
      <c r="L215" s="1">
        <f>0</f>
        <v>0</v>
      </c>
      <c r="M215" s="1">
        <f>0</f>
        <v>0</v>
      </c>
      <c r="N215" s="1">
        <f>0</f>
        <v>0</v>
      </c>
      <c r="O215" s="1">
        <f>0</f>
        <v>0</v>
      </c>
      <c r="P215" s="1">
        <f>0</f>
        <v>0</v>
      </c>
      <c r="Q215" s="1">
        <f>0</f>
        <v>0</v>
      </c>
      <c r="R215" s="1">
        <f>0</f>
        <v>0</v>
      </c>
      <c r="S215" s="1">
        <f>0</f>
        <v>0</v>
      </c>
      <c r="T215" s="1">
        <f>0</f>
        <v>0</v>
      </c>
      <c r="U215" s="1">
        <f>0</f>
        <v>0</v>
      </c>
      <c r="V215" s="1">
        <f>0</f>
        <v>0</v>
      </c>
      <c r="W215" s="1">
        <f>0</f>
        <v>0</v>
      </c>
      <c r="X215" s="1">
        <f>0</f>
        <v>0</v>
      </c>
      <c r="Y215" s="1">
        <f>0</f>
        <v>0</v>
      </c>
      <c r="Z215" s="1">
        <f>0</f>
        <v>0</v>
      </c>
      <c r="AA215" s="1">
        <f>0</f>
        <v>0</v>
      </c>
      <c r="AB215" s="1">
        <f>0</f>
        <v>0</v>
      </c>
      <c r="AC215" s="1">
        <f>0</f>
        <v>0</v>
      </c>
      <c r="AD215" s="1">
        <f>0</f>
        <v>0</v>
      </c>
      <c r="AE215" s="1">
        <f>0</f>
        <v>0</v>
      </c>
      <c r="AF215" s="1">
        <f>0</f>
        <v>0</v>
      </c>
      <c r="AG215" s="1">
        <f>0</f>
        <v>0</v>
      </c>
      <c r="AH215" s="1">
        <f>0</f>
        <v>0</v>
      </c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1">
        <v>20</v>
      </c>
      <c r="AT215" s="1">
        <f>0</f>
        <v>0</v>
      </c>
      <c r="AU215" s="1">
        <v>20</v>
      </c>
      <c r="AV215" s="116">
        <v>5.8217592592592592E-3</v>
      </c>
      <c r="AW215" s="41">
        <v>53.677999999999997</v>
      </c>
    </row>
    <row r="216" spans="1:49" x14ac:dyDescent="0.45">
      <c r="A216" s="1" t="s">
        <v>185</v>
      </c>
      <c r="B216" s="1">
        <v>2024</v>
      </c>
      <c r="C216" s="2">
        <v>45325</v>
      </c>
      <c r="D216" s="1" t="s">
        <v>30</v>
      </c>
      <c r="E216" s="1" t="s">
        <v>114</v>
      </c>
      <c r="F216" s="1" t="s">
        <v>115</v>
      </c>
      <c r="G216" s="11">
        <f>(C216-VLOOKUP(E216,Riders!$A$2:$D$3499,4,FALSE))/365</f>
        <v>23.438356164383563</v>
      </c>
      <c r="H216" s="1">
        <v>11</v>
      </c>
      <c r="I216" s="1">
        <f>0</f>
        <v>0</v>
      </c>
      <c r="J216" s="1">
        <f>0</f>
        <v>0</v>
      </c>
      <c r="K216" s="1">
        <f>0</f>
        <v>0</v>
      </c>
      <c r="L216" s="1">
        <f>0</f>
        <v>0</v>
      </c>
      <c r="M216" s="1">
        <f>0</f>
        <v>0</v>
      </c>
      <c r="N216" s="1">
        <f>0</f>
        <v>0</v>
      </c>
      <c r="O216" s="1">
        <f>0</f>
        <v>0</v>
      </c>
      <c r="P216" s="1">
        <f>0</f>
        <v>0</v>
      </c>
      <c r="Q216" s="1">
        <f>0</f>
        <v>0</v>
      </c>
      <c r="R216" s="1">
        <f>0</f>
        <v>0</v>
      </c>
      <c r="S216" s="1">
        <f>0</f>
        <v>0</v>
      </c>
      <c r="T216" s="1">
        <f>0</f>
        <v>0</v>
      </c>
      <c r="U216" s="1">
        <f>0</f>
        <v>0</v>
      </c>
      <c r="V216" s="1">
        <f>0</f>
        <v>0</v>
      </c>
      <c r="W216" s="1">
        <f>0</f>
        <v>0</v>
      </c>
      <c r="X216" s="1">
        <f>0</f>
        <v>0</v>
      </c>
      <c r="Y216" s="1">
        <f>0</f>
        <v>0</v>
      </c>
      <c r="Z216" s="1">
        <f>0</f>
        <v>0</v>
      </c>
      <c r="AA216" s="1">
        <f>0</f>
        <v>0</v>
      </c>
      <c r="AB216" s="1">
        <f>0</f>
        <v>0</v>
      </c>
      <c r="AC216" s="1">
        <f>0</f>
        <v>0</v>
      </c>
      <c r="AD216" s="1">
        <f>0</f>
        <v>0</v>
      </c>
      <c r="AE216" s="1">
        <f>0</f>
        <v>0</v>
      </c>
      <c r="AF216" s="1">
        <f>0</f>
        <v>0</v>
      </c>
      <c r="AG216" s="1">
        <f>0</f>
        <v>0</v>
      </c>
      <c r="AH216" s="1">
        <f>0</f>
        <v>0</v>
      </c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1">
        <v>20</v>
      </c>
      <c r="AT216" s="1">
        <f>0</f>
        <v>0</v>
      </c>
      <c r="AU216" s="1">
        <v>20</v>
      </c>
      <c r="AV216" s="116">
        <v>5.8217592592592592E-3</v>
      </c>
      <c r="AW216" s="41">
        <v>53.677999999999997</v>
      </c>
    </row>
    <row r="217" spans="1:49" x14ac:dyDescent="0.45">
      <c r="A217" s="1" t="s">
        <v>185</v>
      </c>
      <c r="B217" s="1">
        <v>2024</v>
      </c>
      <c r="C217" s="2">
        <v>45325</v>
      </c>
      <c r="D217" s="1" t="s">
        <v>30</v>
      </c>
      <c r="E217" s="1" t="s">
        <v>3886</v>
      </c>
      <c r="F217" s="1" t="s">
        <v>2334</v>
      </c>
      <c r="G217" s="11">
        <f>(C217-VLOOKUP(E217,Riders!$A$2:$D$3499,4,FALSE))/365</f>
        <v>24.589041095890412</v>
      </c>
      <c r="H217" s="1">
        <v>12</v>
      </c>
      <c r="I217" s="1">
        <f>0</f>
        <v>0</v>
      </c>
      <c r="J217" s="1">
        <f>0</f>
        <v>0</v>
      </c>
      <c r="K217" s="1">
        <f>0</f>
        <v>0</v>
      </c>
      <c r="L217" s="1">
        <f>0</f>
        <v>0</v>
      </c>
      <c r="M217" s="1">
        <f>0</f>
        <v>0</v>
      </c>
      <c r="N217" s="1">
        <f>0</f>
        <v>0</v>
      </c>
      <c r="O217" s="1">
        <f>0</f>
        <v>0</v>
      </c>
      <c r="P217" s="1">
        <f>0</f>
        <v>0</v>
      </c>
      <c r="Q217" s="1">
        <f>0</f>
        <v>0</v>
      </c>
      <c r="R217" s="1">
        <f>0</f>
        <v>0</v>
      </c>
      <c r="S217" s="1">
        <f>0</f>
        <v>0</v>
      </c>
      <c r="T217" s="1">
        <f>0</f>
        <v>0</v>
      </c>
      <c r="U217" s="1">
        <f>0</f>
        <v>0</v>
      </c>
      <c r="V217" s="1">
        <f>0</f>
        <v>0</v>
      </c>
      <c r="W217" s="1">
        <f>0</f>
        <v>0</v>
      </c>
      <c r="X217" s="1">
        <f>0</f>
        <v>0</v>
      </c>
      <c r="Y217" s="1">
        <f>0</f>
        <v>0</v>
      </c>
      <c r="Z217" s="1">
        <f>0</f>
        <v>0</v>
      </c>
      <c r="AA217" s="1">
        <f>0</f>
        <v>0</v>
      </c>
      <c r="AB217" s="1">
        <f>0</f>
        <v>0</v>
      </c>
      <c r="AC217" s="1">
        <f>0</f>
        <v>0</v>
      </c>
      <c r="AD217" s="1">
        <f>0</f>
        <v>0</v>
      </c>
      <c r="AE217" s="1">
        <v>1</v>
      </c>
      <c r="AF217" s="1">
        <v>1</v>
      </c>
      <c r="AG217" s="1">
        <v>1</v>
      </c>
      <c r="AH217" s="1">
        <f>0</f>
        <v>0</v>
      </c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1">
        <f>0</f>
        <v>0</v>
      </c>
      <c r="AT217" s="1">
        <f>0</f>
        <v>0</v>
      </c>
      <c r="AU217" s="1">
        <v>3</v>
      </c>
      <c r="AV217" s="116">
        <v>5.8217592592592592E-3</v>
      </c>
      <c r="AW217" s="41">
        <v>53.677999999999997</v>
      </c>
    </row>
    <row r="218" spans="1:49" x14ac:dyDescent="0.45">
      <c r="A218" s="1" t="s">
        <v>185</v>
      </c>
      <c r="B218" s="1">
        <v>2024</v>
      </c>
      <c r="C218" s="2">
        <v>45325</v>
      </c>
      <c r="D218" s="1" t="s">
        <v>30</v>
      </c>
      <c r="E218" s="1" t="s">
        <v>170</v>
      </c>
      <c r="F218" s="1" t="s">
        <v>73</v>
      </c>
      <c r="G218" s="11">
        <f>(C218-VLOOKUP(E218,Riders!$A$2:$D$3499,4,FALSE))/365</f>
        <v>43.764383561643832</v>
      </c>
      <c r="H218" s="1">
        <v>13</v>
      </c>
      <c r="I218" s="1">
        <f>0</f>
        <v>0</v>
      </c>
      <c r="J218" s="1">
        <f>0</f>
        <v>0</v>
      </c>
      <c r="K218" s="1">
        <f>0</f>
        <v>0</v>
      </c>
      <c r="L218" s="1">
        <f>0</f>
        <v>0</v>
      </c>
      <c r="M218" s="1">
        <f>0</f>
        <v>0</v>
      </c>
      <c r="N218" s="1">
        <f>0</f>
        <v>0</v>
      </c>
      <c r="O218" s="1">
        <f>0</f>
        <v>0</v>
      </c>
      <c r="P218" s="1">
        <f>0</f>
        <v>0</v>
      </c>
      <c r="Q218" s="1">
        <f>0</f>
        <v>0</v>
      </c>
      <c r="R218" s="1">
        <f>0</f>
        <v>0</v>
      </c>
      <c r="S218" s="1">
        <f>0</f>
        <v>0</v>
      </c>
      <c r="T218" s="1">
        <f>0</f>
        <v>0</v>
      </c>
      <c r="U218" s="1">
        <f>0</f>
        <v>0</v>
      </c>
      <c r="V218" s="1">
        <f>0</f>
        <v>0</v>
      </c>
      <c r="W218" s="1">
        <f>0</f>
        <v>0</v>
      </c>
      <c r="X218" s="1">
        <f>0</f>
        <v>0</v>
      </c>
      <c r="Y218" s="1">
        <f>0</f>
        <v>0</v>
      </c>
      <c r="Z218" s="1">
        <f>0</f>
        <v>0</v>
      </c>
      <c r="AA218" s="1">
        <v>1</v>
      </c>
      <c r="AB218" s="1">
        <v>1</v>
      </c>
      <c r="AC218" s="1">
        <f>0</f>
        <v>0</v>
      </c>
      <c r="AD218" s="1">
        <f>0</f>
        <v>0</v>
      </c>
      <c r="AE218" s="1">
        <f>0</f>
        <v>0</v>
      </c>
      <c r="AF218" s="1">
        <f>0</f>
        <v>0</v>
      </c>
      <c r="AG218" s="1">
        <f>0</f>
        <v>0</v>
      </c>
      <c r="AH218" s="1">
        <f>0</f>
        <v>0</v>
      </c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1">
        <f>0</f>
        <v>0</v>
      </c>
      <c r="AT218" s="1">
        <f>0</f>
        <v>0</v>
      </c>
      <c r="AU218" s="1">
        <v>2</v>
      </c>
      <c r="AV218" s="116">
        <v>5.8217592592592592E-3</v>
      </c>
      <c r="AW218" s="41">
        <v>53.677999999999997</v>
      </c>
    </row>
    <row r="219" spans="1:49" x14ac:dyDescent="0.45">
      <c r="A219" s="1" t="s">
        <v>185</v>
      </c>
      <c r="B219" s="1">
        <v>2024</v>
      </c>
      <c r="C219" s="2">
        <v>45325</v>
      </c>
      <c r="D219" s="1" t="s">
        <v>30</v>
      </c>
      <c r="E219" s="1" t="s">
        <v>4728</v>
      </c>
      <c r="F219" s="1" t="s">
        <v>2347</v>
      </c>
      <c r="G219" s="11">
        <f>(C219-VLOOKUP(E219,Riders!$A$2:$D$3499,4,FALSE))/365</f>
        <v>31.454794520547946</v>
      </c>
      <c r="H219" s="1">
        <v>14</v>
      </c>
      <c r="I219" s="1">
        <f>0</f>
        <v>0</v>
      </c>
      <c r="J219" s="1">
        <v>1</v>
      </c>
      <c r="K219" s="1">
        <f>0</f>
        <v>0</v>
      </c>
      <c r="L219" s="1">
        <f>0</f>
        <v>0</v>
      </c>
      <c r="M219" s="1">
        <f>0</f>
        <v>0</v>
      </c>
      <c r="N219" s="1">
        <f>0</f>
        <v>0</v>
      </c>
      <c r="O219" s="1">
        <f>0</f>
        <v>0</v>
      </c>
      <c r="P219" s="1">
        <f>0</f>
        <v>0</v>
      </c>
      <c r="Q219" s="1">
        <f>0</f>
        <v>0</v>
      </c>
      <c r="R219" s="1">
        <f>0</f>
        <v>0</v>
      </c>
      <c r="S219" s="1">
        <f>0</f>
        <v>0</v>
      </c>
      <c r="T219" s="1">
        <f>0</f>
        <v>0</v>
      </c>
      <c r="U219" s="1">
        <f>0</f>
        <v>0</v>
      </c>
      <c r="V219" s="1">
        <f>0</f>
        <v>0</v>
      </c>
      <c r="W219" s="1">
        <f>0</f>
        <v>0</v>
      </c>
      <c r="X219" s="1">
        <f>0</f>
        <v>0</v>
      </c>
      <c r="Y219" s="1">
        <f>0</f>
        <v>0</v>
      </c>
      <c r="Z219" s="1">
        <f>0</f>
        <v>0</v>
      </c>
      <c r="AA219" s="1">
        <f>0</f>
        <v>0</v>
      </c>
      <c r="AB219" s="1">
        <f>0</f>
        <v>0</v>
      </c>
      <c r="AC219" s="1">
        <f>0</f>
        <v>0</v>
      </c>
      <c r="AD219" s="1">
        <f>0</f>
        <v>0</v>
      </c>
      <c r="AE219" s="1">
        <f>0</f>
        <v>0</v>
      </c>
      <c r="AF219" s="1">
        <f>0</f>
        <v>0</v>
      </c>
      <c r="AG219" s="1">
        <f>0</f>
        <v>0</v>
      </c>
      <c r="AH219" s="1">
        <f>0</f>
        <v>0</v>
      </c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1">
        <f>0</f>
        <v>0</v>
      </c>
      <c r="AT219" s="1">
        <f>0</f>
        <v>0</v>
      </c>
      <c r="AU219" s="1">
        <v>1</v>
      </c>
      <c r="AV219" s="116">
        <v>5.8217592592592592E-3</v>
      </c>
      <c r="AW219" s="41">
        <v>53.677999999999997</v>
      </c>
    </row>
    <row r="220" spans="1:49" x14ac:dyDescent="0.45">
      <c r="A220" s="1" t="s">
        <v>185</v>
      </c>
      <c r="B220" s="1">
        <v>2024</v>
      </c>
      <c r="C220" s="2">
        <v>45325</v>
      </c>
      <c r="D220" s="1" t="s">
        <v>30</v>
      </c>
      <c r="E220" s="1" t="s">
        <v>164</v>
      </c>
      <c r="F220" s="1" t="s">
        <v>96</v>
      </c>
      <c r="G220" s="11">
        <f>(C220-VLOOKUP(E220,Riders!$A$2:$D$3499,4,FALSE))/365</f>
        <v>24.991780821917807</v>
      </c>
      <c r="H220" s="1">
        <v>15</v>
      </c>
      <c r="I220" s="1">
        <v>1</v>
      </c>
      <c r="J220" s="1">
        <f>0</f>
        <v>0</v>
      </c>
      <c r="K220" s="1">
        <f>0</f>
        <v>0</v>
      </c>
      <c r="L220" s="1">
        <f>0</f>
        <v>0</v>
      </c>
      <c r="M220" s="1">
        <f>0</f>
        <v>0</v>
      </c>
      <c r="N220" s="1">
        <f>0</f>
        <v>0</v>
      </c>
      <c r="O220" s="1">
        <f>0</f>
        <v>0</v>
      </c>
      <c r="P220" s="1">
        <f>0</f>
        <v>0</v>
      </c>
      <c r="Q220" s="1">
        <f>0</f>
        <v>0</v>
      </c>
      <c r="R220" s="1">
        <f>0</f>
        <v>0</v>
      </c>
      <c r="S220" s="1">
        <f>0</f>
        <v>0</v>
      </c>
      <c r="T220" s="1">
        <f>0</f>
        <v>0</v>
      </c>
      <c r="U220" s="1">
        <f>0</f>
        <v>0</v>
      </c>
      <c r="V220" s="1">
        <f>0</f>
        <v>0</v>
      </c>
      <c r="W220" s="1">
        <f>0</f>
        <v>0</v>
      </c>
      <c r="X220" s="1">
        <f>0</f>
        <v>0</v>
      </c>
      <c r="Y220" s="1">
        <f>0</f>
        <v>0</v>
      </c>
      <c r="Z220" s="1">
        <f>0</f>
        <v>0</v>
      </c>
      <c r="AA220" s="1">
        <f>0</f>
        <v>0</v>
      </c>
      <c r="AB220" s="1">
        <f>0</f>
        <v>0</v>
      </c>
      <c r="AC220" s="1">
        <f>0</f>
        <v>0</v>
      </c>
      <c r="AD220" s="1">
        <f>0</f>
        <v>0</v>
      </c>
      <c r="AE220" s="1">
        <f>0</f>
        <v>0</v>
      </c>
      <c r="AF220" s="1">
        <f>0</f>
        <v>0</v>
      </c>
      <c r="AG220" s="1">
        <f>0</f>
        <v>0</v>
      </c>
      <c r="AH220" s="1">
        <f>0</f>
        <v>0</v>
      </c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1">
        <f>0</f>
        <v>0</v>
      </c>
      <c r="AT220" s="1">
        <f>0</f>
        <v>0</v>
      </c>
      <c r="AU220" s="1">
        <v>1</v>
      </c>
      <c r="AV220" s="116">
        <v>5.8217592592592592E-3</v>
      </c>
      <c r="AW220" s="41">
        <v>53.677999999999997</v>
      </c>
    </row>
    <row r="221" spans="1:49" x14ac:dyDescent="0.45">
      <c r="A221" s="1" t="s">
        <v>185</v>
      </c>
      <c r="B221" s="1">
        <v>2024</v>
      </c>
      <c r="C221" s="2">
        <v>45325</v>
      </c>
      <c r="D221" s="1" t="s">
        <v>30</v>
      </c>
      <c r="E221" s="1" t="s">
        <v>160</v>
      </c>
      <c r="F221" s="1" t="s">
        <v>91</v>
      </c>
      <c r="G221" s="11">
        <f>(C221-VLOOKUP(E221,Riders!$A$2:$D$3499,4,FALSE))/365</f>
        <v>29.389041095890413</v>
      </c>
      <c r="H221" s="1">
        <v>16</v>
      </c>
      <c r="I221" s="1">
        <f>0</f>
        <v>0</v>
      </c>
      <c r="J221" s="1">
        <f>0</f>
        <v>0</v>
      </c>
      <c r="K221" s="1">
        <f>0</f>
        <v>0</v>
      </c>
      <c r="L221" s="1">
        <f>0</f>
        <v>0</v>
      </c>
      <c r="M221" s="1">
        <f>0</f>
        <v>0</v>
      </c>
      <c r="N221" s="1">
        <f>0</f>
        <v>0</v>
      </c>
      <c r="O221" s="1">
        <f>0</f>
        <v>0</v>
      </c>
      <c r="P221" s="1">
        <f>0</f>
        <v>0</v>
      </c>
      <c r="Q221" s="1">
        <f>0</f>
        <v>0</v>
      </c>
      <c r="R221" s="1">
        <f>0</f>
        <v>0</v>
      </c>
      <c r="S221" s="1">
        <f>0</f>
        <v>0</v>
      </c>
      <c r="T221" s="1">
        <f>0</f>
        <v>0</v>
      </c>
      <c r="U221" s="1">
        <f>0</f>
        <v>0</v>
      </c>
      <c r="V221" s="1">
        <f>0</f>
        <v>0</v>
      </c>
      <c r="W221" s="1">
        <f>0</f>
        <v>0</v>
      </c>
      <c r="X221" s="1">
        <f>0</f>
        <v>0</v>
      </c>
      <c r="Y221" s="1">
        <f>0</f>
        <v>0</v>
      </c>
      <c r="Z221" s="1">
        <f>0</f>
        <v>0</v>
      </c>
      <c r="AA221" s="1">
        <f>0</f>
        <v>0</v>
      </c>
      <c r="AB221" s="1">
        <f>0</f>
        <v>0</v>
      </c>
      <c r="AC221" s="1">
        <v>1</v>
      </c>
      <c r="AD221" s="1">
        <f>0</f>
        <v>0</v>
      </c>
      <c r="AE221" s="1">
        <f>0</f>
        <v>0</v>
      </c>
      <c r="AF221" s="1">
        <f>0</f>
        <v>0</v>
      </c>
      <c r="AG221" s="1">
        <f>0</f>
        <v>0</v>
      </c>
      <c r="AH221" s="1">
        <f>0</f>
        <v>0</v>
      </c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1">
        <f>0</f>
        <v>0</v>
      </c>
      <c r="AT221" s="1">
        <f>0</f>
        <v>0</v>
      </c>
      <c r="AU221" s="1">
        <v>1</v>
      </c>
      <c r="AV221" s="116">
        <v>5.8217592592592592E-3</v>
      </c>
      <c r="AW221" s="41">
        <v>53.677999999999997</v>
      </c>
    </row>
    <row r="222" spans="1:49" x14ac:dyDescent="0.45">
      <c r="A222" s="1" t="s">
        <v>185</v>
      </c>
      <c r="B222" s="1">
        <v>2024</v>
      </c>
      <c r="C222" s="2">
        <v>45325</v>
      </c>
      <c r="D222" s="1" t="s">
        <v>30</v>
      </c>
      <c r="E222" s="1" t="s">
        <v>205</v>
      </c>
      <c r="F222" s="1" t="s">
        <v>131</v>
      </c>
      <c r="G222" s="11">
        <f>(C222-VLOOKUP(E222,Riders!$A$2:$D$3499,4,FALSE))/365</f>
        <v>25.408219178082192</v>
      </c>
      <c r="H222" s="1">
        <v>17</v>
      </c>
      <c r="I222" s="1">
        <f>0</f>
        <v>0</v>
      </c>
      <c r="J222" s="1">
        <f>0</f>
        <v>0</v>
      </c>
      <c r="K222" s="1">
        <f>0</f>
        <v>0</v>
      </c>
      <c r="L222" s="1">
        <f>0</f>
        <v>0</v>
      </c>
      <c r="M222" s="1">
        <f>0</f>
        <v>0</v>
      </c>
      <c r="N222" s="1">
        <f>0</f>
        <v>0</v>
      </c>
      <c r="O222" s="1">
        <f>0</f>
        <v>0</v>
      </c>
      <c r="P222" s="1">
        <f>0</f>
        <v>0</v>
      </c>
      <c r="Q222" s="1">
        <f>0</f>
        <v>0</v>
      </c>
      <c r="R222" s="1">
        <f>0</f>
        <v>0</v>
      </c>
      <c r="S222" s="1">
        <f>0</f>
        <v>0</v>
      </c>
      <c r="T222" s="1">
        <f>0</f>
        <v>0</v>
      </c>
      <c r="U222" s="1">
        <f>0</f>
        <v>0</v>
      </c>
      <c r="V222" s="1">
        <f>0</f>
        <v>0</v>
      </c>
      <c r="W222" s="1">
        <f>0</f>
        <v>0</v>
      </c>
      <c r="X222" s="1">
        <f>0</f>
        <v>0</v>
      </c>
      <c r="Y222" s="1">
        <f>0</f>
        <v>0</v>
      </c>
      <c r="Z222" s="1">
        <f>0</f>
        <v>0</v>
      </c>
      <c r="AA222" s="1">
        <f>0</f>
        <v>0</v>
      </c>
      <c r="AB222" s="1">
        <f>0</f>
        <v>0</v>
      </c>
      <c r="AC222" s="1">
        <f>0</f>
        <v>0</v>
      </c>
      <c r="AD222" s="1">
        <v>1</v>
      </c>
      <c r="AE222" s="1">
        <f>0</f>
        <v>0</v>
      </c>
      <c r="AF222" s="1">
        <f>0</f>
        <v>0</v>
      </c>
      <c r="AG222" s="1">
        <f>0</f>
        <v>0</v>
      </c>
      <c r="AH222" s="1">
        <f>0</f>
        <v>0</v>
      </c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1">
        <f>0</f>
        <v>0</v>
      </c>
      <c r="AT222" s="1">
        <f>0</f>
        <v>0</v>
      </c>
      <c r="AU222" s="1">
        <v>1</v>
      </c>
      <c r="AV222" s="116">
        <v>5.8217592592592592E-3</v>
      </c>
      <c r="AW222" s="41">
        <v>53.677999999999997</v>
      </c>
    </row>
    <row r="223" spans="1:49" x14ac:dyDescent="0.45">
      <c r="A223" s="1" t="s">
        <v>185</v>
      </c>
      <c r="B223" s="1">
        <v>2024</v>
      </c>
      <c r="C223" s="2">
        <v>45325</v>
      </c>
      <c r="D223" s="1" t="s">
        <v>30</v>
      </c>
      <c r="E223" s="1" t="s">
        <v>85</v>
      </c>
      <c r="F223" s="1" t="s">
        <v>168</v>
      </c>
      <c r="G223" s="11">
        <f>(C223-VLOOKUP(E223,Riders!$A$2:$D$3499,4,FALSE))/365</f>
        <v>22.07123287671233</v>
      </c>
      <c r="H223" s="1">
        <v>18</v>
      </c>
      <c r="I223" s="1">
        <f>0</f>
        <v>0</v>
      </c>
      <c r="J223" s="1">
        <f>0</f>
        <v>0</v>
      </c>
      <c r="K223" s="1">
        <f>0</f>
        <v>0</v>
      </c>
      <c r="L223" s="1">
        <f>0</f>
        <v>0</v>
      </c>
      <c r="M223" s="1">
        <f>0</f>
        <v>0</v>
      </c>
      <c r="N223" s="1">
        <f>0</f>
        <v>0</v>
      </c>
      <c r="O223" s="1">
        <f>0</f>
        <v>0</v>
      </c>
      <c r="P223" s="1">
        <f>0</f>
        <v>0</v>
      </c>
      <c r="Q223" s="1">
        <f>0</f>
        <v>0</v>
      </c>
      <c r="R223" s="1">
        <f>0</f>
        <v>0</v>
      </c>
      <c r="S223" s="1">
        <f>0</f>
        <v>0</v>
      </c>
      <c r="T223" s="1">
        <f>0</f>
        <v>0</v>
      </c>
      <c r="U223" s="1">
        <f>0</f>
        <v>0</v>
      </c>
      <c r="V223" s="1">
        <f>0</f>
        <v>0</v>
      </c>
      <c r="W223" s="1">
        <f>0</f>
        <v>0</v>
      </c>
      <c r="X223" s="1">
        <f>0</f>
        <v>0</v>
      </c>
      <c r="Y223" s="1">
        <f>0</f>
        <v>0</v>
      </c>
      <c r="Z223" s="1">
        <f>0</f>
        <v>0</v>
      </c>
      <c r="AA223" s="1">
        <f>0</f>
        <v>0</v>
      </c>
      <c r="AB223" s="1">
        <f>0</f>
        <v>0</v>
      </c>
      <c r="AC223" s="1">
        <f>0</f>
        <v>0</v>
      </c>
      <c r="AD223" s="1">
        <f>0</f>
        <v>0</v>
      </c>
      <c r="AE223" s="1">
        <f>0</f>
        <v>0</v>
      </c>
      <c r="AF223" s="1">
        <f>0</f>
        <v>0</v>
      </c>
      <c r="AG223" s="1">
        <f>0</f>
        <v>0</v>
      </c>
      <c r="AH223" s="1">
        <f>0</f>
        <v>0</v>
      </c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1">
        <f>0</f>
        <v>0</v>
      </c>
      <c r="AT223" s="1">
        <f>0</f>
        <v>0</v>
      </c>
      <c r="AU223" s="1">
        <v>0</v>
      </c>
      <c r="AV223" s="116">
        <v>5.8217592592592592E-3</v>
      </c>
      <c r="AW223" s="41">
        <v>53.677999999999997</v>
      </c>
    </row>
    <row r="224" spans="1:49" x14ac:dyDescent="0.45">
      <c r="A224" s="1" t="s">
        <v>185</v>
      </c>
      <c r="B224" s="1">
        <v>2024</v>
      </c>
      <c r="C224" s="2">
        <v>45325</v>
      </c>
      <c r="D224" s="1" t="s">
        <v>30</v>
      </c>
      <c r="E224" s="1" t="s">
        <v>195</v>
      </c>
      <c r="F224" s="1" t="s">
        <v>40</v>
      </c>
      <c r="G224" s="11">
        <f>(C224-VLOOKUP(E224,Riders!$A$2:$D$3499,4,FALSE))/365</f>
        <v>21.334246575342465</v>
      </c>
      <c r="H224" s="1">
        <v>19</v>
      </c>
      <c r="I224" s="1">
        <f>0</f>
        <v>0</v>
      </c>
      <c r="J224" s="1">
        <f>0</f>
        <v>0</v>
      </c>
      <c r="K224" s="1">
        <f>0</f>
        <v>0</v>
      </c>
      <c r="L224" s="1">
        <f>0</f>
        <v>0</v>
      </c>
      <c r="M224" s="1">
        <f>0</f>
        <v>0</v>
      </c>
      <c r="N224" s="1">
        <f>0</f>
        <v>0</v>
      </c>
      <c r="O224" s="1">
        <f>0</f>
        <v>0</v>
      </c>
      <c r="P224" s="1">
        <f>0</f>
        <v>0</v>
      </c>
      <c r="Q224" s="1">
        <f>0</f>
        <v>0</v>
      </c>
      <c r="R224" s="1">
        <f>0</f>
        <v>0</v>
      </c>
      <c r="S224" s="1">
        <f>0</f>
        <v>0</v>
      </c>
      <c r="T224" s="1">
        <f>0</f>
        <v>0</v>
      </c>
      <c r="U224" s="1">
        <f>0</f>
        <v>0</v>
      </c>
      <c r="V224" s="1">
        <f>0</f>
        <v>0</v>
      </c>
      <c r="W224" s="1">
        <f>0</f>
        <v>0</v>
      </c>
      <c r="X224" s="1">
        <f>0</f>
        <v>0</v>
      </c>
      <c r="Y224" s="1">
        <f>0</f>
        <v>0</v>
      </c>
      <c r="Z224" s="1">
        <f>0</f>
        <v>0</v>
      </c>
      <c r="AA224" s="1">
        <f>0</f>
        <v>0</v>
      </c>
      <c r="AB224" s="1">
        <f>0</f>
        <v>0</v>
      </c>
      <c r="AC224" s="1">
        <f>0</f>
        <v>0</v>
      </c>
      <c r="AD224" s="1">
        <f>0</f>
        <v>0</v>
      </c>
      <c r="AE224" s="1">
        <f>0</f>
        <v>0</v>
      </c>
      <c r="AF224" s="1">
        <f>0</f>
        <v>0</v>
      </c>
      <c r="AG224" s="1">
        <f>0</f>
        <v>0</v>
      </c>
      <c r="AH224" s="1">
        <f>0</f>
        <v>0</v>
      </c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1">
        <f>0</f>
        <v>0</v>
      </c>
      <c r="AT224" s="1">
        <f>0</f>
        <v>0</v>
      </c>
      <c r="AU224" s="1">
        <v>0</v>
      </c>
      <c r="AV224" s="116">
        <v>5.8217592592592592E-3</v>
      </c>
      <c r="AW224" s="41">
        <v>53.677999999999997</v>
      </c>
    </row>
    <row r="225" spans="1:49" x14ac:dyDescent="0.45">
      <c r="A225" s="1" t="s">
        <v>185</v>
      </c>
      <c r="B225" s="1">
        <v>2024</v>
      </c>
      <c r="C225" s="2">
        <v>45325</v>
      </c>
      <c r="D225" s="1" t="s">
        <v>30</v>
      </c>
      <c r="E225" s="1" t="s">
        <v>221</v>
      </c>
      <c r="F225" s="1" t="s">
        <v>223</v>
      </c>
      <c r="G225" s="11">
        <f>(C225-VLOOKUP(E225,Riders!$A$2:$D$3499,4,FALSE))/365</f>
        <v>33.706849315068496</v>
      </c>
      <c r="H225" s="1">
        <v>20</v>
      </c>
      <c r="I225" s="1">
        <f>0</f>
        <v>0</v>
      </c>
      <c r="J225" s="1">
        <f>0</f>
        <v>0</v>
      </c>
      <c r="K225" s="1">
        <f>0</f>
        <v>0</v>
      </c>
      <c r="L225" s="1">
        <f>0</f>
        <v>0</v>
      </c>
      <c r="M225" s="1">
        <f>0</f>
        <v>0</v>
      </c>
      <c r="N225" s="1">
        <f>0</f>
        <v>0</v>
      </c>
      <c r="O225" s="1">
        <f>0</f>
        <v>0</v>
      </c>
      <c r="P225" s="1">
        <f>0</f>
        <v>0</v>
      </c>
      <c r="Q225" s="1">
        <f>0</f>
        <v>0</v>
      </c>
      <c r="R225" s="1">
        <f>0</f>
        <v>0</v>
      </c>
      <c r="S225" s="1">
        <f>0</f>
        <v>0</v>
      </c>
      <c r="T225" s="1">
        <f>0</f>
        <v>0</v>
      </c>
      <c r="U225" s="1">
        <f>0</f>
        <v>0</v>
      </c>
      <c r="V225" s="1">
        <f>0</f>
        <v>0</v>
      </c>
      <c r="W225" s="1">
        <f>0</f>
        <v>0</v>
      </c>
      <c r="X225" s="1">
        <f>0</f>
        <v>0</v>
      </c>
      <c r="Y225" s="1">
        <f>0</f>
        <v>0</v>
      </c>
      <c r="Z225" s="1">
        <f>0</f>
        <v>0</v>
      </c>
      <c r="AA225" s="1">
        <f>0</f>
        <v>0</v>
      </c>
      <c r="AB225" s="1">
        <f>0</f>
        <v>0</v>
      </c>
      <c r="AC225" s="1">
        <f>0</f>
        <v>0</v>
      </c>
      <c r="AD225" s="1">
        <f>0</f>
        <v>0</v>
      </c>
      <c r="AE225" s="1">
        <f>0</f>
        <v>0</v>
      </c>
      <c r="AF225" s="1">
        <f>0</f>
        <v>0</v>
      </c>
      <c r="AG225" s="1">
        <f>0</f>
        <v>0</v>
      </c>
      <c r="AH225" s="1">
        <f>0</f>
        <v>0</v>
      </c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1">
        <f>0</f>
        <v>0</v>
      </c>
      <c r="AT225" s="1">
        <f>0</f>
        <v>0</v>
      </c>
      <c r="AU225" s="1">
        <v>0</v>
      </c>
      <c r="AV225" s="116">
        <v>5.8217592592592592E-3</v>
      </c>
      <c r="AW225" s="41">
        <v>53.677999999999997</v>
      </c>
    </row>
    <row r="226" spans="1:49" x14ac:dyDescent="0.45">
      <c r="A226" s="1" t="s">
        <v>185</v>
      </c>
      <c r="B226" s="1">
        <v>2024</v>
      </c>
      <c r="C226" s="2">
        <v>45325</v>
      </c>
      <c r="D226" s="1" t="s">
        <v>30</v>
      </c>
      <c r="E226" s="1" t="s">
        <v>190</v>
      </c>
      <c r="F226" s="1" t="s">
        <v>177</v>
      </c>
      <c r="G226" s="11">
        <f>(C226-VLOOKUP(E226,Riders!$A$2:$D$3499,4,FALSE))/365</f>
        <v>22.531506849315068</v>
      </c>
      <c r="H226" s="1">
        <v>21</v>
      </c>
      <c r="I226" s="1">
        <f>0</f>
        <v>0</v>
      </c>
      <c r="J226" s="1">
        <f>0</f>
        <v>0</v>
      </c>
      <c r="K226" s="1">
        <f>0</f>
        <v>0</v>
      </c>
      <c r="L226" s="1">
        <f>0</f>
        <v>0</v>
      </c>
      <c r="M226" s="1">
        <f>0</f>
        <v>0</v>
      </c>
      <c r="N226" s="1">
        <f>0</f>
        <v>0</v>
      </c>
      <c r="O226" s="1">
        <f>0</f>
        <v>0</v>
      </c>
      <c r="P226" s="1">
        <f>0</f>
        <v>0</v>
      </c>
      <c r="Q226" s="1">
        <f>0</f>
        <v>0</v>
      </c>
      <c r="R226" s="1">
        <f>0</f>
        <v>0</v>
      </c>
      <c r="S226" s="1">
        <f>0</f>
        <v>0</v>
      </c>
      <c r="T226" s="1">
        <f>0</f>
        <v>0</v>
      </c>
      <c r="U226" s="1">
        <f>0</f>
        <v>0</v>
      </c>
      <c r="V226" s="1">
        <f>0</f>
        <v>0</v>
      </c>
      <c r="W226" s="1">
        <f>0</f>
        <v>0</v>
      </c>
      <c r="X226" s="1">
        <f>0</f>
        <v>0</v>
      </c>
      <c r="Y226" s="1">
        <f>0</f>
        <v>0</v>
      </c>
      <c r="Z226" s="1">
        <f>0</f>
        <v>0</v>
      </c>
      <c r="AA226" s="1">
        <f>0</f>
        <v>0</v>
      </c>
      <c r="AB226" s="1">
        <f>0</f>
        <v>0</v>
      </c>
      <c r="AC226" s="1">
        <f>0</f>
        <v>0</v>
      </c>
      <c r="AD226" s="1">
        <f>0</f>
        <v>0</v>
      </c>
      <c r="AE226" s="1">
        <f>0</f>
        <v>0</v>
      </c>
      <c r="AF226" s="1">
        <f>0</f>
        <v>0</v>
      </c>
      <c r="AG226" s="1">
        <f>0</f>
        <v>0</v>
      </c>
      <c r="AH226" s="1">
        <f>0</f>
        <v>0</v>
      </c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1">
        <f>0</f>
        <v>0</v>
      </c>
      <c r="AT226" s="1">
        <f>0</f>
        <v>0</v>
      </c>
      <c r="AU226" s="1">
        <v>0</v>
      </c>
      <c r="AV226" s="116">
        <v>5.8217592592592592E-3</v>
      </c>
      <c r="AW226" s="41">
        <v>53.677999999999997</v>
      </c>
    </row>
    <row r="227" spans="1:49" x14ac:dyDescent="0.45">
      <c r="A227" s="1" t="s">
        <v>185</v>
      </c>
      <c r="B227" s="1">
        <v>2024</v>
      </c>
      <c r="C227" s="2">
        <v>45325</v>
      </c>
      <c r="D227" s="1" t="s">
        <v>30</v>
      </c>
      <c r="E227" s="1" t="s">
        <v>57</v>
      </c>
      <c r="F227" s="1" t="s">
        <v>58</v>
      </c>
      <c r="G227" s="11">
        <f>(C227-VLOOKUP(E227,Riders!$A$2:$D$3499,4,FALSE))/365</f>
        <v>20.652054794520549</v>
      </c>
      <c r="H227" s="1">
        <v>22</v>
      </c>
      <c r="I227" s="1">
        <f>0</f>
        <v>0</v>
      </c>
      <c r="J227" s="1">
        <f>0</f>
        <v>0</v>
      </c>
      <c r="K227" s="1">
        <f>0</f>
        <v>0</v>
      </c>
      <c r="L227" s="1">
        <f>0</f>
        <v>0</v>
      </c>
      <c r="M227" s="1">
        <f>0</f>
        <v>0</v>
      </c>
      <c r="N227" s="1">
        <f>0</f>
        <v>0</v>
      </c>
      <c r="O227" s="1">
        <f>0</f>
        <v>0</v>
      </c>
      <c r="P227" s="1">
        <f>0</f>
        <v>0</v>
      </c>
      <c r="Q227" s="1">
        <f>0</f>
        <v>0</v>
      </c>
      <c r="R227" s="1">
        <f>0</f>
        <v>0</v>
      </c>
      <c r="S227" s="1">
        <f>0</f>
        <v>0</v>
      </c>
      <c r="T227" s="1">
        <f>0</f>
        <v>0</v>
      </c>
      <c r="U227" s="1">
        <f>0</f>
        <v>0</v>
      </c>
      <c r="V227" s="1">
        <f>0</f>
        <v>0</v>
      </c>
      <c r="W227" s="1">
        <f>0</f>
        <v>0</v>
      </c>
      <c r="X227" s="1">
        <f>0</f>
        <v>0</v>
      </c>
      <c r="Y227" s="1">
        <f>0</f>
        <v>0</v>
      </c>
      <c r="Z227" s="1">
        <f>0</f>
        <v>0</v>
      </c>
      <c r="AA227" s="1">
        <f>0</f>
        <v>0</v>
      </c>
      <c r="AB227" s="1">
        <f>0</f>
        <v>0</v>
      </c>
      <c r="AC227" s="1">
        <f>0</f>
        <v>0</v>
      </c>
      <c r="AD227" s="1">
        <f>0</f>
        <v>0</v>
      </c>
      <c r="AE227" s="1">
        <f>0</f>
        <v>0</v>
      </c>
      <c r="AF227" s="1">
        <f>0</f>
        <v>0</v>
      </c>
      <c r="AG227" s="1">
        <f>0</f>
        <v>0</v>
      </c>
      <c r="AH227" s="1">
        <f>0</f>
        <v>0</v>
      </c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1">
        <f>0</f>
        <v>0</v>
      </c>
      <c r="AT227" s="1">
        <f>0</f>
        <v>0</v>
      </c>
      <c r="AU227" s="1">
        <v>0</v>
      </c>
      <c r="AV227" s="116">
        <v>5.8217592592592592E-3</v>
      </c>
      <c r="AW227" s="41">
        <v>53.677999999999997</v>
      </c>
    </row>
    <row r="228" spans="1:49" x14ac:dyDescent="0.45">
      <c r="A228" s="1" t="s">
        <v>185</v>
      </c>
      <c r="B228" s="1">
        <v>2024</v>
      </c>
      <c r="C228" s="2">
        <v>45325</v>
      </c>
      <c r="D228" s="1" t="s">
        <v>30</v>
      </c>
      <c r="E228" s="1" t="s">
        <v>179</v>
      </c>
      <c r="F228" s="1" t="s">
        <v>181</v>
      </c>
      <c r="G228" s="11">
        <f>(C228-VLOOKUP(E228,Riders!$A$2:$D$3499,4,FALSE))/365</f>
        <v>20.816438356164383</v>
      </c>
      <c r="H228" s="1">
        <v>23</v>
      </c>
      <c r="I228" s="1">
        <f>0</f>
        <v>0</v>
      </c>
      <c r="J228" s="1">
        <f>0</f>
        <v>0</v>
      </c>
      <c r="K228" s="1">
        <f>0</f>
        <v>0</v>
      </c>
      <c r="L228" s="1">
        <f>0</f>
        <v>0</v>
      </c>
      <c r="M228" s="1">
        <f>0</f>
        <v>0</v>
      </c>
      <c r="N228" s="1">
        <f>0</f>
        <v>0</v>
      </c>
      <c r="O228" s="1">
        <f>0</f>
        <v>0</v>
      </c>
      <c r="P228" s="1">
        <f>0</f>
        <v>0</v>
      </c>
      <c r="Q228" s="1">
        <f>0</f>
        <v>0</v>
      </c>
      <c r="R228" s="1">
        <f>0</f>
        <v>0</v>
      </c>
      <c r="S228" s="1">
        <f>0</f>
        <v>0</v>
      </c>
      <c r="T228" s="1">
        <f>0</f>
        <v>0</v>
      </c>
      <c r="U228" s="1">
        <f>0</f>
        <v>0</v>
      </c>
      <c r="V228" s="1">
        <f>0</f>
        <v>0</v>
      </c>
      <c r="W228" s="1">
        <f>0</f>
        <v>0</v>
      </c>
      <c r="X228" s="1">
        <f>0</f>
        <v>0</v>
      </c>
      <c r="Y228" s="1">
        <f>0</f>
        <v>0</v>
      </c>
      <c r="Z228" s="1">
        <f>0</f>
        <v>0</v>
      </c>
      <c r="AA228" s="1">
        <f>0</f>
        <v>0</v>
      </c>
      <c r="AB228" s="1">
        <f>0</f>
        <v>0</v>
      </c>
      <c r="AC228" s="1">
        <f>0</f>
        <v>0</v>
      </c>
      <c r="AD228" s="1">
        <f>0</f>
        <v>0</v>
      </c>
      <c r="AE228" s="1">
        <f>0</f>
        <v>0</v>
      </c>
      <c r="AF228" s="1">
        <f>0</f>
        <v>0</v>
      </c>
      <c r="AG228" s="1">
        <f>0</f>
        <v>0</v>
      </c>
      <c r="AH228" s="1">
        <f>0</f>
        <v>0</v>
      </c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1">
        <f>0</f>
        <v>0</v>
      </c>
      <c r="AT228" s="1">
        <f>0</f>
        <v>0</v>
      </c>
      <c r="AU228" s="1">
        <v>0</v>
      </c>
      <c r="AV228" s="116">
        <v>5.8217592592592592E-3</v>
      </c>
      <c r="AW228" s="41">
        <v>53.677999999999997</v>
      </c>
    </row>
    <row r="229" spans="1:49" x14ac:dyDescent="0.45">
      <c r="A229" s="4" t="s">
        <v>192</v>
      </c>
      <c r="B229" s="4">
        <v>2024</v>
      </c>
      <c r="C229" s="5">
        <v>45302</v>
      </c>
      <c r="D229" s="4" t="s">
        <v>133</v>
      </c>
      <c r="E229" s="4" t="s">
        <v>76</v>
      </c>
      <c r="F229" s="4" t="s">
        <v>52</v>
      </c>
      <c r="G229" s="12">
        <f>(C229-VLOOKUP(E229,Riders!$A$2:$D$3499,4,FALSE))/365</f>
        <v>24.734246575342464</v>
      </c>
      <c r="H229" s="4">
        <v>1</v>
      </c>
      <c r="I229" s="4">
        <f>0</f>
        <v>0</v>
      </c>
      <c r="J229" s="4">
        <f>0</f>
        <v>0</v>
      </c>
      <c r="K229" s="4">
        <f>0</f>
        <v>0</v>
      </c>
      <c r="L229" s="4">
        <f>0</f>
        <v>0</v>
      </c>
      <c r="M229" s="4">
        <f>0</f>
        <v>0</v>
      </c>
      <c r="N229" s="4">
        <f>0</f>
        <v>0</v>
      </c>
      <c r="O229" s="4">
        <f>0</f>
        <v>0</v>
      </c>
      <c r="P229" s="4">
        <f>0</f>
        <v>0</v>
      </c>
      <c r="Q229" s="4">
        <f>0</f>
        <v>0</v>
      </c>
      <c r="R229" s="4">
        <f>0</f>
        <v>0</v>
      </c>
      <c r="S229" s="4">
        <f>0</f>
        <v>0</v>
      </c>
      <c r="T229" s="4">
        <f>0</f>
        <v>0</v>
      </c>
      <c r="U229" s="4">
        <v>1</v>
      </c>
      <c r="V229" s="4">
        <v>1</v>
      </c>
      <c r="W229" s="4">
        <v>1</v>
      </c>
      <c r="X229" s="4">
        <f>0</f>
        <v>0</v>
      </c>
      <c r="Y229" s="4">
        <f>0</f>
        <v>0</v>
      </c>
      <c r="Z229" s="4">
        <f>0</f>
        <v>0</v>
      </c>
      <c r="AA229" s="4">
        <f>0</f>
        <v>0</v>
      </c>
      <c r="AB229" s="4">
        <f>0</f>
        <v>0</v>
      </c>
      <c r="AC229" s="4">
        <f>0</f>
        <v>0</v>
      </c>
      <c r="AD229" s="4">
        <f>0</f>
        <v>0</v>
      </c>
      <c r="AE229" s="4">
        <f>0</f>
        <v>0</v>
      </c>
      <c r="AF229" s="4">
        <f>0</f>
        <v>0</v>
      </c>
      <c r="AG229" s="4">
        <f>0</f>
        <v>0</v>
      </c>
      <c r="AH229" s="4">
        <f>0</f>
        <v>0</v>
      </c>
      <c r="AI229" s="45"/>
      <c r="AJ229" s="45"/>
      <c r="AK229" s="45"/>
      <c r="AL229" s="45"/>
      <c r="AM229" s="45"/>
      <c r="AN229" s="45"/>
      <c r="AO229" s="45"/>
      <c r="AP229" s="45"/>
      <c r="AQ229" s="45"/>
      <c r="AR229" s="45"/>
      <c r="AS229" s="4">
        <v>20</v>
      </c>
      <c r="AT229" s="4">
        <f>0</f>
        <v>0</v>
      </c>
      <c r="AU229" s="4">
        <v>23</v>
      </c>
      <c r="AV229" s="115">
        <v>5.9259259259259256E-3</v>
      </c>
      <c r="AW229" s="45">
        <v>52.734000000000002</v>
      </c>
    </row>
    <row r="230" spans="1:49" x14ac:dyDescent="0.45">
      <c r="A230" s="4" t="s">
        <v>192</v>
      </c>
      <c r="B230" s="4">
        <v>2024</v>
      </c>
      <c r="C230" s="5">
        <v>45302</v>
      </c>
      <c r="D230" s="4" t="s">
        <v>133</v>
      </c>
      <c r="E230" s="4" t="s">
        <v>4728</v>
      </c>
      <c r="F230" s="4" t="s">
        <v>2347</v>
      </c>
      <c r="G230" s="12">
        <f>(C230-VLOOKUP(E230,Riders!$A$2:$D$3499,4,FALSE))/365</f>
        <v>31.391780821917809</v>
      </c>
      <c r="H230" s="4">
        <v>2</v>
      </c>
      <c r="I230" s="4">
        <f>0</f>
        <v>0</v>
      </c>
      <c r="J230" s="4">
        <f>0</f>
        <v>0</v>
      </c>
      <c r="K230" s="4">
        <f>0</f>
        <v>0</v>
      </c>
      <c r="L230" s="4">
        <f>0</f>
        <v>0</v>
      </c>
      <c r="M230" s="4">
        <f>0</f>
        <v>0</v>
      </c>
      <c r="N230" s="4">
        <f>0</f>
        <v>0</v>
      </c>
      <c r="O230" s="4">
        <f>0</f>
        <v>0</v>
      </c>
      <c r="P230" s="4">
        <f>0</f>
        <v>0</v>
      </c>
      <c r="Q230" s="4">
        <f>0</f>
        <v>0</v>
      </c>
      <c r="R230" s="4">
        <f>0</f>
        <v>0</v>
      </c>
      <c r="S230" s="4">
        <f>0</f>
        <v>0</v>
      </c>
      <c r="T230" s="4">
        <f>0</f>
        <v>0</v>
      </c>
      <c r="U230" s="4">
        <f>0</f>
        <v>0</v>
      </c>
      <c r="V230" s="4">
        <f>0</f>
        <v>0</v>
      </c>
      <c r="W230" s="4">
        <f>0</f>
        <v>0</v>
      </c>
      <c r="X230" s="4">
        <f>0</f>
        <v>0</v>
      </c>
      <c r="Y230" s="4">
        <v>1</v>
      </c>
      <c r="Z230" s="4">
        <f>0</f>
        <v>0</v>
      </c>
      <c r="AA230" s="4">
        <f>0</f>
        <v>0</v>
      </c>
      <c r="AB230" s="4">
        <v>1</v>
      </c>
      <c r="AC230" s="4">
        <f>0</f>
        <v>0</v>
      </c>
      <c r="AD230" s="4">
        <f>0</f>
        <v>0</v>
      </c>
      <c r="AE230" s="4">
        <f>0</f>
        <v>0</v>
      </c>
      <c r="AF230" s="4">
        <f>0</f>
        <v>0</v>
      </c>
      <c r="AG230" s="4">
        <f>0</f>
        <v>0</v>
      </c>
      <c r="AH230" s="4">
        <f>0</f>
        <v>0</v>
      </c>
      <c r="AI230" s="45"/>
      <c r="AJ230" s="45"/>
      <c r="AK230" s="45"/>
      <c r="AL230" s="45"/>
      <c r="AM230" s="45"/>
      <c r="AN230" s="45"/>
      <c r="AO230" s="45"/>
      <c r="AP230" s="45"/>
      <c r="AQ230" s="45"/>
      <c r="AR230" s="45"/>
      <c r="AS230" s="4">
        <v>20</v>
      </c>
      <c r="AT230" s="4">
        <f>0</f>
        <v>0</v>
      </c>
      <c r="AU230" s="4">
        <v>22</v>
      </c>
      <c r="AV230" s="115">
        <v>5.9259259259259256E-3</v>
      </c>
      <c r="AW230" s="45">
        <v>52.734000000000002</v>
      </c>
    </row>
    <row r="231" spans="1:49" x14ac:dyDescent="0.45">
      <c r="A231" s="4" t="s">
        <v>192</v>
      </c>
      <c r="B231" s="4">
        <v>2024</v>
      </c>
      <c r="C231" s="5">
        <v>45302</v>
      </c>
      <c r="D231" s="4" t="s">
        <v>133</v>
      </c>
      <c r="E231" s="4" t="s">
        <v>114</v>
      </c>
      <c r="F231" s="4" t="s">
        <v>115</v>
      </c>
      <c r="G231" s="12">
        <f>(C231-VLOOKUP(E231,Riders!$A$2:$D$3499,4,FALSE))/365</f>
        <v>23.375342465753423</v>
      </c>
      <c r="H231" s="4">
        <v>3</v>
      </c>
      <c r="I231" s="4">
        <v>1</v>
      </c>
      <c r="J231" s="4">
        <f>0</f>
        <v>0</v>
      </c>
      <c r="K231" s="4">
        <v>1</v>
      </c>
      <c r="L231" s="4">
        <f>0</f>
        <v>0</v>
      </c>
      <c r="M231" s="4">
        <f>0</f>
        <v>0</v>
      </c>
      <c r="N231" s="4">
        <f>0</f>
        <v>0</v>
      </c>
      <c r="O231" s="4">
        <f>0</f>
        <v>0</v>
      </c>
      <c r="P231" s="4">
        <f>0</f>
        <v>0</v>
      </c>
      <c r="Q231" s="4">
        <f>0</f>
        <v>0</v>
      </c>
      <c r="R231" s="4">
        <f>0</f>
        <v>0</v>
      </c>
      <c r="S231" s="4">
        <f>0</f>
        <v>0</v>
      </c>
      <c r="T231" s="4">
        <f>0</f>
        <v>0</v>
      </c>
      <c r="U231" s="4">
        <f>0</f>
        <v>0</v>
      </c>
      <c r="V231" s="4">
        <f>0</f>
        <v>0</v>
      </c>
      <c r="W231" s="4">
        <f>0</f>
        <v>0</v>
      </c>
      <c r="X231" s="4">
        <f>0</f>
        <v>0</v>
      </c>
      <c r="Y231" s="4">
        <f>0</f>
        <v>0</v>
      </c>
      <c r="Z231" s="4">
        <f>0</f>
        <v>0</v>
      </c>
      <c r="AA231" s="4">
        <f>0</f>
        <v>0</v>
      </c>
      <c r="AB231" s="4">
        <f>0</f>
        <v>0</v>
      </c>
      <c r="AC231" s="4">
        <f>0</f>
        <v>0</v>
      </c>
      <c r="AD231" s="4">
        <f>0</f>
        <v>0</v>
      </c>
      <c r="AE231" s="4">
        <f>0</f>
        <v>0</v>
      </c>
      <c r="AF231" s="4">
        <f>0</f>
        <v>0</v>
      </c>
      <c r="AG231" s="4">
        <f>0</f>
        <v>0</v>
      </c>
      <c r="AH231" s="4">
        <f>0</f>
        <v>0</v>
      </c>
      <c r="AI231" s="45"/>
      <c r="AJ231" s="45"/>
      <c r="AK231" s="45"/>
      <c r="AL231" s="45"/>
      <c r="AM231" s="45"/>
      <c r="AN231" s="45"/>
      <c r="AO231" s="45"/>
      <c r="AP231" s="45"/>
      <c r="AQ231" s="45"/>
      <c r="AR231" s="45"/>
      <c r="AS231" s="4">
        <v>20</v>
      </c>
      <c r="AT231" s="4">
        <f>0</f>
        <v>0</v>
      </c>
      <c r="AU231" s="4">
        <v>22</v>
      </c>
      <c r="AV231" s="115">
        <v>5.9259259259259256E-3</v>
      </c>
      <c r="AW231" s="45">
        <v>52.734000000000002</v>
      </c>
    </row>
    <row r="232" spans="1:49" x14ac:dyDescent="0.45">
      <c r="A232" s="4" t="s">
        <v>192</v>
      </c>
      <c r="B232" s="4">
        <v>2024</v>
      </c>
      <c r="C232" s="5">
        <v>45302</v>
      </c>
      <c r="D232" s="4" t="s">
        <v>133</v>
      </c>
      <c r="E232" s="4" t="s">
        <v>137</v>
      </c>
      <c r="F232" s="4" t="s">
        <v>79</v>
      </c>
      <c r="G232" s="12">
        <f>(C232-VLOOKUP(E232,Riders!$A$2:$D$3499,4,FALSE))/365</f>
        <v>33.468493150684928</v>
      </c>
      <c r="H232" s="4">
        <v>4</v>
      </c>
      <c r="I232" s="4">
        <f>0</f>
        <v>0</v>
      </c>
      <c r="J232" s="4">
        <f>0</f>
        <v>0</v>
      </c>
      <c r="K232" s="4">
        <f>0</f>
        <v>0</v>
      </c>
      <c r="L232" s="4">
        <f>0</f>
        <v>0</v>
      </c>
      <c r="M232" s="4">
        <f>0</f>
        <v>0</v>
      </c>
      <c r="N232" s="4">
        <f>0</f>
        <v>0</v>
      </c>
      <c r="O232" s="4">
        <f>0</f>
        <v>0</v>
      </c>
      <c r="P232" s="4">
        <f>0</f>
        <v>0</v>
      </c>
      <c r="Q232" s="4">
        <f>0</f>
        <v>0</v>
      </c>
      <c r="R232" s="4">
        <f>0</f>
        <v>0</v>
      </c>
      <c r="S232" s="4">
        <v>1</v>
      </c>
      <c r="T232" s="4">
        <f>0</f>
        <v>0</v>
      </c>
      <c r="U232" s="4">
        <f>0</f>
        <v>0</v>
      </c>
      <c r="V232" s="4">
        <f>0</f>
        <v>0</v>
      </c>
      <c r="W232" s="4">
        <f>0</f>
        <v>0</v>
      </c>
      <c r="X232" s="4">
        <v>1</v>
      </c>
      <c r="Y232" s="4">
        <f>0</f>
        <v>0</v>
      </c>
      <c r="Z232" s="4">
        <f>0</f>
        <v>0</v>
      </c>
      <c r="AA232" s="4">
        <f>0</f>
        <v>0</v>
      </c>
      <c r="AB232" s="4">
        <f>0</f>
        <v>0</v>
      </c>
      <c r="AC232" s="4">
        <f>0</f>
        <v>0</v>
      </c>
      <c r="AD232" s="4">
        <f>0</f>
        <v>0</v>
      </c>
      <c r="AE232" s="4">
        <f>0</f>
        <v>0</v>
      </c>
      <c r="AF232" s="4">
        <f>0</f>
        <v>0</v>
      </c>
      <c r="AG232" s="4">
        <f>0</f>
        <v>0</v>
      </c>
      <c r="AH232" s="4">
        <f>0</f>
        <v>0</v>
      </c>
      <c r="AI232" s="45"/>
      <c r="AJ232" s="45"/>
      <c r="AK232" s="45"/>
      <c r="AL232" s="45"/>
      <c r="AM232" s="45"/>
      <c r="AN232" s="45"/>
      <c r="AO232" s="45"/>
      <c r="AP232" s="45"/>
      <c r="AQ232" s="45"/>
      <c r="AR232" s="45"/>
      <c r="AS232" s="4">
        <v>20</v>
      </c>
      <c r="AT232" s="4">
        <f>0</f>
        <v>0</v>
      </c>
      <c r="AU232" s="4">
        <v>22</v>
      </c>
      <c r="AV232" s="115">
        <v>5.9259259259259256E-3</v>
      </c>
      <c r="AW232" s="45">
        <v>52.734000000000002</v>
      </c>
    </row>
    <row r="233" spans="1:49" x14ac:dyDescent="0.45">
      <c r="A233" s="4" t="s">
        <v>192</v>
      </c>
      <c r="B233" s="4">
        <v>2024</v>
      </c>
      <c r="C233" s="5">
        <v>45302</v>
      </c>
      <c r="D233" s="4" t="s">
        <v>133</v>
      </c>
      <c r="E233" s="4" t="s">
        <v>146</v>
      </c>
      <c r="F233" s="4" t="s">
        <v>34</v>
      </c>
      <c r="G233" s="12">
        <f>(C233-VLOOKUP(E233,Riders!$A$2:$D$3499,4,FALSE))/365</f>
        <v>24.627397260273973</v>
      </c>
      <c r="H233" s="4">
        <v>5</v>
      </c>
      <c r="I233" s="4">
        <f>0</f>
        <v>0</v>
      </c>
      <c r="J233" s="4">
        <f>0</f>
        <v>0</v>
      </c>
      <c r="K233" s="4">
        <f>0</f>
        <v>0</v>
      </c>
      <c r="L233" s="4">
        <f>0</f>
        <v>0</v>
      </c>
      <c r="M233" s="4">
        <f>0</f>
        <v>0</v>
      </c>
      <c r="N233" s="4">
        <f>0</f>
        <v>0</v>
      </c>
      <c r="O233" s="4">
        <f>0</f>
        <v>0</v>
      </c>
      <c r="P233" s="4">
        <f>0</f>
        <v>0</v>
      </c>
      <c r="Q233" s="4">
        <f>0</f>
        <v>0</v>
      </c>
      <c r="R233" s="4">
        <f>0</f>
        <v>0</v>
      </c>
      <c r="S233" s="4">
        <f>0</f>
        <v>0</v>
      </c>
      <c r="T233" s="4">
        <f>0</f>
        <v>0</v>
      </c>
      <c r="U233" s="4">
        <f>0</f>
        <v>0</v>
      </c>
      <c r="V233" s="4">
        <f>0</f>
        <v>0</v>
      </c>
      <c r="W233" s="4">
        <f>0</f>
        <v>0</v>
      </c>
      <c r="X233" s="4">
        <f>0</f>
        <v>0</v>
      </c>
      <c r="Y233" s="4">
        <f>0</f>
        <v>0</v>
      </c>
      <c r="Z233" s="4">
        <f>0</f>
        <v>0</v>
      </c>
      <c r="AA233" s="4">
        <v>1</v>
      </c>
      <c r="AB233" s="4">
        <f>0</f>
        <v>0</v>
      </c>
      <c r="AC233" s="4">
        <f>0</f>
        <v>0</v>
      </c>
      <c r="AD233" s="4">
        <f>0</f>
        <v>0</v>
      </c>
      <c r="AE233" s="4">
        <f>0</f>
        <v>0</v>
      </c>
      <c r="AF233" s="4">
        <f>0</f>
        <v>0</v>
      </c>
      <c r="AG233" s="4">
        <f>0</f>
        <v>0</v>
      </c>
      <c r="AH233" s="4">
        <f>0</f>
        <v>0</v>
      </c>
      <c r="AI233" s="45"/>
      <c r="AJ233" s="45"/>
      <c r="AK233" s="45"/>
      <c r="AL233" s="45"/>
      <c r="AM233" s="45"/>
      <c r="AN233" s="45"/>
      <c r="AO233" s="45"/>
      <c r="AP233" s="45"/>
      <c r="AQ233" s="45"/>
      <c r="AR233" s="45"/>
      <c r="AS233" s="4">
        <v>20</v>
      </c>
      <c r="AT233" s="4">
        <f>0</f>
        <v>0</v>
      </c>
      <c r="AU233" s="4">
        <v>21</v>
      </c>
      <c r="AV233" s="115">
        <v>5.9259259259259256E-3</v>
      </c>
      <c r="AW233" s="45">
        <v>52.734000000000002</v>
      </c>
    </row>
    <row r="234" spans="1:49" x14ac:dyDescent="0.45">
      <c r="A234" s="4" t="s">
        <v>192</v>
      </c>
      <c r="B234" s="4">
        <v>2024</v>
      </c>
      <c r="C234" s="5">
        <v>45302</v>
      </c>
      <c r="D234" s="4" t="s">
        <v>133</v>
      </c>
      <c r="E234" s="4" t="s">
        <v>3886</v>
      </c>
      <c r="F234" s="4" t="s">
        <v>2334</v>
      </c>
      <c r="G234" s="12">
        <f>(C234-VLOOKUP(E234,Riders!$A$2:$D$3499,4,FALSE))/365</f>
        <v>24.526027397260275</v>
      </c>
      <c r="H234" s="4">
        <v>6</v>
      </c>
      <c r="I234" s="4">
        <f>0</f>
        <v>0</v>
      </c>
      <c r="J234" s="4">
        <f>0</f>
        <v>0</v>
      </c>
      <c r="K234" s="4">
        <f>0</f>
        <v>0</v>
      </c>
      <c r="L234" s="4">
        <f>0</f>
        <v>0</v>
      </c>
      <c r="M234" s="4">
        <f>0</f>
        <v>0</v>
      </c>
      <c r="N234" s="4">
        <f>0</f>
        <v>0</v>
      </c>
      <c r="O234" s="4">
        <f>0</f>
        <v>0</v>
      </c>
      <c r="P234" s="4">
        <f>0</f>
        <v>0</v>
      </c>
      <c r="Q234" s="4">
        <f>0</f>
        <v>0</v>
      </c>
      <c r="R234" s="4">
        <f>0</f>
        <v>0</v>
      </c>
      <c r="S234" s="4">
        <f>0</f>
        <v>0</v>
      </c>
      <c r="T234" s="4">
        <f>0</f>
        <v>0</v>
      </c>
      <c r="U234" s="4">
        <f>0</f>
        <v>0</v>
      </c>
      <c r="V234" s="4">
        <f>0</f>
        <v>0</v>
      </c>
      <c r="W234" s="4">
        <f>0</f>
        <v>0</v>
      </c>
      <c r="X234" s="4">
        <f>0</f>
        <v>0</v>
      </c>
      <c r="Y234" s="4">
        <f>0</f>
        <v>0</v>
      </c>
      <c r="Z234" s="4">
        <v>1</v>
      </c>
      <c r="AA234" s="4">
        <f>0</f>
        <v>0</v>
      </c>
      <c r="AB234" s="4">
        <f>0</f>
        <v>0</v>
      </c>
      <c r="AC234" s="4">
        <f>0</f>
        <v>0</v>
      </c>
      <c r="AD234" s="4">
        <f>0</f>
        <v>0</v>
      </c>
      <c r="AE234" s="4">
        <f>0</f>
        <v>0</v>
      </c>
      <c r="AF234" s="4">
        <f>0</f>
        <v>0</v>
      </c>
      <c r="AG234" s="4">
        <f>0</f>
        <v>0</v>
      </c>
      <c r="AH234" s="4">
        <f>0</f>
        <v>0</v>
      </c>
      <c r="AI234" s="45"/>
      <c r="AJ234" s="45"/>
      <c r="AK234" s="45"/>
      <c r="AL234" s="45"/>
      <c r="AM234" s="45"/>
      <c r="AN234" s="45"/>
      <c r="AO234" s="45"/>
      <c r="AP234" s="45"/>
      <c r="AQ234" s="45"/>
      <c r="AR234" s="45"/>
      <c r="AS234" s="4">
        <v>20</v>
      </c>
      <c r="AT234" s="4">
        <f>0</f>
        <v>0</v>
      </c>
      <c r="AU234" s="4">
        <v>21</v>
      </c>
      <c r="AV234" s="115">
        <v>5.9259259259259256E-3</v>
      </c>
      <c r="AW234" s="45">
        <v>52.734000000000002</v>
      </c>
    </row>
    <row r="235" spans="1:49" x14ac:dyDescent="0.45">
      <c r="A235" s="4" t="s">
        <v>192</v>
      </c>
      <c r="B235" s="4">
        <v>2024</v>
      </c>
      <c r="C235" s="5">
        <v>45302</v>
      </c>
      <c r="D235" s="4" t="s">
        <v>133</v>
      </c>
      <c r="E235" s="4" t="s">
        <v>205</v>
      </c>
      <c r="F235" s="4" t="s">
        <v>131</v>
      </c>
      <c r="G235" s="12">
        <f>(C235-VLOOKUP(E235,Riders!$A$2:$D$3499,4,FALSE))/365</f>
        <v>25.345205479452055</v>
      </c>
      <c r="H235" s="4">
        <v>7</v>
      </c>
      <c r="I235" s="4">
        <f>0</f>
        <v>0</v>
      </c>
      <c r="J235" s="4">
        <v>1</v>
      </c>
      <c r="K235" s="4">
        <f>0</f>
        <v>0</v>
      </c>
      <c r="L235" s="4">
        <v>1</v>
      </c>
      <c r="M235" s="4">
        <v>1</v>
      </c>
      <c r="N235" s="4">
        <v>1</v>
      </c>
      <c r="O235" s="4">
        <f>0</f>
        <v>0</v>
      </c>
      <c r="P235" s="4">
        <f>0</f>
        <v>0</v>
      </c>
      <c r="Q235" s="4">
        <f>0</f>
        <v>0</v>
      </c>
      <c r="R235" s="4">
        <f>0</f>
        <v>0</v>
      </c>
      <c r="S235" s="4">
        <f>0</f>
        <v>0</v>
      </c>
      <c r="T235" s="4">
        <f>0</f>
        <v>0</v>
      </c>
      <c r="U235" s="4">
        <f>0</f>
        <v>0</v>
      </c>
      <c r="V235" s="4">
        <f>0</f>
        <v>0</v>
      </c>
      <c r="W235" s="4">
        <f>0</f>
        <v>0</v>
      </c>
      <c r="X235" s="4">
        <f>0</f>
        <v>0</v>
      </c>
      <c r="Y235" s="4">
        <f>0</f>
        <v>0</v>
      </c>
      <c r="Z235" s="4">
        <f>0</f>
        <v>0</v>
      </c>
      <c r="AA235" s="4">
        <f>0</f>
        <v>0</v>
      </c>
      <c r="AB235" s="4">
        <f>0</f>
        <v>0</v>
      </c>
      <c r="AC235" s="4">
        <f>0</f>
        <v>0</v>
      </c>
      <c r="AD235" s="4">
        <f>0</f>
        <v>0</v>
      </c>
      <c r="AE235" s="4">
        <f>0</f>
        <v>0</v>
      </c>
      <c r="AF235" s="4">
        <f>0</f>
        <v>0</v>
      </c>
      <c r="AG235" s="4">
        <f>0</f>
        <v>0</v>
      </c>
      <c r="AH235" s="4">
        <f>0</f>
        <v>0</v>
      </c>
      <c r="AI235" s="45"/>
      <c r="AJ235" s="45"/>
      <c r="AK235" s="45"/>
      <c r="AL235" s="45"/>
      <c r="AM235" s="45"/>
      <c r="AN235" s="45"/>
      <c r="AO235" s="45"/>
      <c r="AP235" s="45"/>
      <c r="AQ235" s="45"/>
      <c r="AR235" s="45"/>
      <c r="AS235" s="4">
        <v>20</v>
      </c>
      <c r="AT235" s="4">
        <v>20</v>
      </c>
      <c r="AU235" s="4">
        <v>4</v>
      </c>
      <c r="AV235" s="115">
        <v>5.9259259259259256E-3</v>
      </c>
      <c r="AW235" s="45">
        <v>52.734000000000002</v>
      </c>
    </row>
    <row r="236" spans="1:49" x14ac:dyDescent="0.45">
      <c r="A236" s="4" t="s">
        <v>192</v>
      </c>
      <c r="B236" s="4">
        <v>2024</v>
      </c>
      <c r="C236" s="5">
        <v>45302</v>
      </c>
      <c r="D236" s="4" t="s">
        <v>133</v>
      </c>
      <c r="E236" s="4" t="s">
        <v>193</v>
      </c>
      <c r="F236" s="4" t="s">
        <v>46</v>
      </c>
      <c r="G236" s="12">
        <f>(C236-VLOOKUP(E236,Riders!$A$2:$D$3499,4,FALSE))/365</f>
        <v>28.18904109589041</v>
      </c>
      <c r="H236" s="4">
        <v>8</v>
      </c>
      <c r="I236" s="4">
        <f>0</f>
        <v>0</v>
      </c>
      <c r="J236" s="4">
        <f>0</f>
        <v>0</v>
      </c>
      <c r="K236" s="4">
        <f>0</f>
        <v>0</v>
      </c>
      <c r="L236" s="4">
        <f>0</f>
        <v>0</v>
      </c>
      <c r="M236" s="4">
        <f>0</f>
        <v>0</v>
      </c>
      <c r="N236" s="4">
        <f>0</f>
        <v>0</v>
      </c>
      <c r="O236" s="4">
        <f>0</f>
        <v>0</v>
      </c>
      <c r="P236" s="4">
        <f>0</f>
        <v>0</v>
      </c>
      <c r="Q236" s="4">
        <v>1</v>
      </c>
      <c r="R236" s="4">
        <v>1</v>
      </c>
      <c r="S236" s="4">
        <f>0</f>
        <v>0</v>
      </c>
      <c r="T236" s="4">
        <f>0</f>
        <v>0</v>
      </c>
      <c r="U236" s="4">
        <f>0</f>
        <v>0</v>
      </c>
      <c r="V236" s="4">
        <f>0</f>
        <v>0</v>
      </c>
      <c r="W236" s="4">
        <f>0</f>
        <v>0</v>
      </c>
      <c r="X236" s="4">
        <f>0</f>
        <v>0</v>
      </c>
      <c r="Y236" s="4">
        <f>0</f>
        <v>0</v>
      </c>
      <c r="Z236" s="4">
        <f>0</f>
        <v>0</v>
      </c>
      <c r="AA236" s="4">
        <f>0</f>
        <v>0</v>
      </c>
      <c r="AB236" s="4">
        <f>0</f>
        <v>0</v>
      </c>
      <c r="AC236" s="4">
        <f>0</f>
        <v>0</v>
      </c>
      <c r="AD236" s="4">
        <f>0</f>
        <v>0</v>
      </c>
      <c r="AE236" s="4">
        <f>0</f>
        <v>0</v>
      </c>
      <c r="AF236" s="4">
        <f>0</f>
        <v>0</v>
      </c>
      <c r="AG236" s="4">
        <v>1</v>
      </c>
      <c r="AH236" s="4">
        <f>0</f>
        <v>0</v>
      </c>
      <c r="AI236" s="45"/>
      <c r="AJ236" s="45"/>
      <c r="AK236" s="45"/>
      <c r="AL236" s="45"/>
      <c r="AM236" s="45"/>
      <c r="AN236" s="45"/>
      <c r="AO236" s="45"/>
      <c r="AP236" s="45"/>
      <c r="AQ236" s="45"/>
      <c r="AR236" s="45"/>
      <c r="AS236" s="4">
        <f>0</f>
        <v>0</v>
      </c>
      <c r="AT236" s="4">
        <f>0</f>
        <v>0</v>
      </c>
      <c r="AU236" s="4">
        <v>3</v>
      </c>
      <c r="AV236" s="115">
        <v>5.9259259259259256E-3</v>
      </c>
      <c r="AW236" s="45">
        <v>52.734000000000002</v>
      </c>
    </row>
    <row r="237" spans="1:49" x14ac:dyDescent="0.45">
      <c r="A237" s="4" t="s">
        <v>192</v>
      </c>
      <c r="B237" s="4">
        <v>2024</v>
      </c>
      <c r="C237" s="5">
        <v>45302</v>
      </c>
      <c r="D237" s="4" t="s">
        <v>133</v>
      </c>
      <c r="E237" s="4" t="s">
        <v>194</v>
      </c>
      <c r="F237" s="4" t="s">
        <v>64</v>
      </c>
      <c r="G237" s="12">
        <f>(C237-VLOOKUP(E237,Riders!$A$2:$D$3499,4,FALSE))/365</f>
        <v>22.739726027397261</v>
      </c>
      <c r="H237" s="4">
        <v>9</v>
      </c>
      <c r="I237" s="4">
        <f>0</f>
        <v>0</v>
      </c>
      <c r="J237" s="4">
        <f>0</f>
        <v>0</v>
      </c>
      <c r="K237" s="4">
        <f>0</f>
        <v>0</v>
      </c>
      <c r="L237" s="4">
        <f>0</f>
        <v>0</v>
      </c>
      <c r="M237" s="4">
        <f>0</f>
        <v>0</v>
      </c>
      <c r="N237" s="4">
        <f>0</f>
        <v>0</v>
      </c>
      <c r="O237" s="4">
        <f>0</f>
        <v>0</v>
      </c>
      <c r="P237" s="4">
        <f>0</f>
        <v>0</v>
      </c>
      <c r="Q237" s="4">
        <f>0</f>
        <v>0</v>
      </c>
      <c r="R237" s="4">
        <f>0</f>
        <v>0</v>
      </c>
      <c r="S237" s="4">
        <f>0</f>
        <v>0</v>
      </c>
      <c r="T237" s="4">
        <v>1</v>
      </c>
      <c r="U237" s="4">
        <f>0</f>
        <v>0</v>
      </c>
      <c r="V237" s="4">
        <f>0</f>
        <v>0</v>
      </c>
      <c r="W237" s="4">
        <f>0</f>
        <v>0</v>
      </c>
      <c r="X237" s="4">
        <f>0</f>
        <v>0</v>
      </c>
      <c r="Y237" s="4">
        <f>0</f>
        <v>0</v>
      </c>
      <c r="Z237" s="4">
        <f>0</f>
        <v>0</v>
      </c>
      <c r="AA237" s="4">
        <f>0</f>
        <v>0</v>
      </c>
      <c r="AB237" s="4">
        <f>0</f>
        <v>0</v>
      </c>
      <c r="AC237" s="4">
        <f>0</f>
        <v>0</v>
      </c>
      <c r="AD237" s="4">
        <f>0</f>
        <v>0</v>
      </c>
      <c r="AE237" s="4">
        <v>1</v>
      </c>
      <c r="AF237" s="4">
        <v>1</v>
      </c>
      <c r="AG237" s="4">
        <f>0</f>
        <v>0</v>
      </c>
      <c r="AH237" s="4">
        <f>0</f>
        <v>0</v>
      </c>
      <c r="AI237" s="45"/>
      <c r="AJ237" s="45"/>
      <c r="AK237" s="45"/>
      <c r="AL237" s="45"/>
      <c r="AM237" s="45"/>
      <c r="AN237" s="45"/>
      <c r="AO237" s="45"/>
      <c r="AP237" s="45"/>
      <c r="AQ237" s="45"/>
      <c r="AR237" s="45"/>
      <c r="AS237" s="4">
        <f>0</f>
        <v>0</v>
      </c>
      <c r="AT237" s="4">
        <f>0</f>
        <v>0</v>
      </c>
      <c r="AU237" s="4">
        <v>3</v>
      </c>
      <c r="AV237" s="115">
        <v>5.9259259259259256E-3</v>
      </c>
      <c r="AW237" s="45">
        <v>52.734000000000002</v>
      </c>
    </row>
    <row r="238" spans="1:49" x14ac:dyDescent="0.45">
      <c r="A238" s="4" t="s">
        <v>192</v>
      </c>
      <c r="B238" s="4">
        <v>2024</v>
      </c>
      <c r="C238" s="5">
        <v>45302</v>
      </c>
      <c r="D238" s="4" t="s">
        <v>133</v>
      </c>
      <c r="E238" s="4" t="s">
        <v>158</v>
      </c>
      <c r="F238" s="4" t="s">
        <v>58</v>
      </c>
      <c r="G238" s="12">
        <f>(C238-VLOOKUP(E238,Riders!$A$2:$D$3499,4,FALSE))/365</f>
        <v>27.030136986301368</v>
      </c>
      <c r="H238" s="4">
        <v>10</v>
      </c>
      <c r="I238" s="4">
        <f>0</f>
        <v>0</v>
      </c>
      <c r="J238" s="4">
        <f>0</f>
        <v>0</v>
      </c>
      <c r="K238" s="4">
        <f>0</f>
        <v>0</v>
      </c>
      <c r="L238" s="4">
        <f>0</f>
        <v>0</v>
      </c>
      <c r="M238" s="4">
        <f>0</f>
        <v>0</v>
      </c>
      <c r="N238" s="4">
        <f>0</f>
        <v>0</v>
      </c>
      <c r="O238" s="4">
        <f>0</f>
        <v>0</v>
      </c>
      <c r="P238" s="4">
        <v>1</v>
      </c>
      <c r="Q238" s="4">
        <f>0</f>
        <v>0</v>
      </c>
      <c r="R238" s="4">
        <f>0</f>
        <v>0</v>
      </c>
      <c r="S238" s="4">
        <f>0</f>
        <v>0</v>
      </c>
      <c r="T238" s="4">
        <f>0</f>
        <v>0</v>
      </c>
      <c r="U238" s="4">
        <f>0</f>
        <v>0</v>
      </c>
      <c r="V238" s="4">
        <f>0</f>
        <v>0</v>
      </c>
      <c r="W238" s="4">
        <f>0</f>
        <v>0</v>
      </c>
      <c r="X238" s="4">
        <f>0</f>
        <v>0</v>
      </c>
      <c r="Y238" s="4">
        <f>0</f>
        <v>0</v>
      </c>
      <c r="Z238" s="4">
        <f>0</f>
        <v>0</v>
      </c>
      <c r="AA238" s="4">
        <f>0</f>
        <v>0</v>
      </c>
      <c r="AB238" s="4">
        <f>0</f>
        <v>0</v>
      </c>
      <c r="AC238" s="4">
        <f>0</f>
        <v>0</v>
      </c>
      <c r="AD238" s="4">
        <f>0</f>
        <v>0</v>
      </c>
      <c r="AE238" s="4">
        <f>0</f>
        <v>0</v>
      </c>
      <c r="AF238" s="4">
        <f>0</f>
        <v>0</v>
      </c>
      <c r="AG238" s="4">
        <f>0</f>
        <v>0</v>
      </c>
      <c r="AH238" s="4">
        <v>1</v>
      </c>
      <c r="AI238" s="45"/>
      <c r="AJ238" s="45"/>
      <c r="AK238" s="45"/>
      <c r="AL238" s="45"/>
      <c r="AM238" s="45"/>
      <c r="AN238" s="45"/>
      <c r="AO238" s="45"/>
      <c r="AP238" s="45"/>
      <c r="AQ238" s="45"/>
      <c r="AR238" s="45"/>
      <c r="AS238" s="4">
        <f>0</f>
        <v>0</v>
      </c>
      <c r="AT238" s="4">
        <f>0</f>
        <v>0</v>
      </c>
      <c r="AU238" s="4">
        <v>2</v>
      </c>
      <c r="AV238" s="115">
        <v>5.9259259259259256E-3</v>
      </c>
      <c r="AW238" s="45">
        <v>52.734000000000002</v>
      </c>
    </row>
    <row r="239" spans="1:49" x14ac:dyDescent="0.45">
      <c r="A239" s="4" t="s">
        <v>192</v>
      </c>
      <c r="B239" s="4">
        <v>2024</v>
      </c>
      <c r="C239" s="5">
        <v>45302</v>
      </c>
      <c r="D239" s="4" t="s">
        <v>133</v>
      </c>
      <c r="E239" s="4" t="s">
        <v>230</v>
      </c>
      <c r="F239" s="4" t="s">
        <v>61</v>
      </c>
      <c r="G239" s="12">
        <f>(C239-VLOOKUP(E239,Riders!$A$2:$D$3499,4,FALSE))/365</f>
        <v>24.490410958904111</v>
      </c>
      <c r="H239" s="4">
        <v>11</v>
      </c>
      <c r="I239" s="4">
        <f>0</f>
        <v>0</v>
      </c>
      <c r="J239" s="4">
        <f>0</f>
        <v>0</v>
      </c>
      <c r="K239" s="4">
        <f>0</f>
        <v>0</v>
      </c>
      <c r="L239" s="4">
        <f>0</f>
        <v>0</v>
      </c>
      <c r="M239" s="4">
        <f>0</f>
        <v>0</v>
      </c>
      <c r="N239" s="4">
        <f>0</f>
        <v>0</v>
      </c>
      <c r="O239" s="4">
        <f>0</f>
        <v>0</v>
      </c>
      <c r="P239" s="4">
        <f>0</f>
        <v>0</v>
      </c>
      <c r="Q239" s="4">
        <f>0</f>
        <v>0</v>
      </c>
      <c r="R239" s="4">
        <f>0</f>
        <v>0</v>
      </c>
      <c r="S239" s="4">
        <f>0</f>
        <v>0</v>
      </c>
      <c r="T239" s="4">
        <f>0</f>
        <v>0</v>
      </c>
      <c r="U239" s="4">
        <f>0</f>
        <v>0</v>
      </c>
      <c r="V239" s="4">
        <f>0</f>
        <v>0</v>
      </c>
      <c r="W239" s="4">
        <f>0</f>
        <v>0</v>
      </c>
      <c r="X239" s="4">
        <f>0</f>
        <v>0</v>
      </c>
      <c r="Y239" s="4">
        <f>0</f>
        <v>0</v>
      </c>
      <c r="Z239" s="4">
        <f>0</f>
        <v>0</v>
      </c>
      <c r="AA239" s="4">
        <f>0</f>
        <v>0</v>
      </c>
      <c r="AB239" s="4">
        <f>0</f>
        <v>0</v>
      </c>
      <c r="AC239" s="4">
        <v>1</v>
      </c>
      <c r="AD239" s="4">
        <v>1</v>
      </c>
      <c r="AE239" s="4">
        <f>0</f>
        <v>0</v>
      </c>
      <c r="AF239" s="4">
        <f>0</f>
        <v>0</v>
      </c>
      <c r="AG239" s="4">
        <f>0</f>
        <v>0</v>
      </c>
      <c r="AH239" s="4">
        <f>0</f>
        <v>0</v>
      </c>
      <c r="AI239" s="45"/>
      <c r="AJ239" s="45"/>
      <c r="AK239" s="45"/>
      <c r="AL239" s="45"/>
      <c r="AM239" s="45"/>
      <c r="AN239" s="45"/>
      <c r="AO239" s="45"/>
      <c r="AP239" s="45"/>
      <c r="AQ239" s="45"/>
      <c r="AR239" s="45"/>
      <c r="AS239" s="4">
        <f>0</f>
        <v>0</v>
      </c>
      <c r="AT239" s="4">
        <f>0</f>
        <v>0</v>
      </c>
      <c r="AU239" s="4">
        <v>2</v>
      </c>
      <c r="AV239" s="115">
        <v>5.9259259259259256E-3</v>
      </c>
      <c r="AW239" s="45">
        <v>52.734000000000002</v>
      </c>
    </row>
    <row r="240" spans="1:49" x14ac:dyDescent="0.45">
      <c r="A240" s="4" t="s">
        <v>192</v>
      </c>
      <c r="B240" s="4">
        <v>2024</v>
      </c>
      <c r="C240" s="5">
        <v>45302</v>
      </c>
      <c r="D240" s="4" t="s">
        <v>133</v>
      </c>
      <c r="E240" s="4" t="s">
        <v>87</v>
      </c>
      <c r="F240" s="4" t="s">
        <v>88</v>
      </c>
      <c r="G240" s="12">
        <f>(C240-VLOOKUP(E240,Riders!$A$2:$D$3499,4,FALSE))/365</f>
        <v>24.545205479452054</v>
      </c>
      <c r="H240" s="4">
        <v>12</v>
      </c>
      <c r="I240" s="4">
        <f>0</f>
        <v>0</v>
      </c>
      <c r="J240" s="4">
        <f>0</f>
        <v>0</v>
      </c>
      <c r="K240" s="4">
        <f>0</f>
        <v>0</v>
      </c>
      <c r="L240" s="4">
        <f>0</f>
        <v>0</v>
      </c>
      <c r="M240" s="4">
        <f>0</f>
        <v>0</v>
      </c>
      <c r="N240" s="4">
        <f>0</f>
        <v>0</v>
      </c>
      <c r="O240" s="4">
        <v>1</v>
      </c>
      <c r="P240" s="4">
        <f>0</f>
        <v>0</v>
      </c>
      <c r="Q240" s="4">
        <f>0</f>
        <v>0</v>
      </c>
      <c r="R240" s="4">
        <f>0</f>
        <v>0</v>
      </c>
      <c r="S240" s="4">
        <f>0</f>
        <v>0</v>
      </c>
      <c r="T240" s="4">
        <f>0</f>
        <v>0</v>
      </c>
      <c r="U240" s="4">
        <f>0</f>
        <v>0</v>
      </c>
      <c r="V240" s="4">
        <f>0</f>
        <v>0</v>
      </c>
      <c r="W240" s="4">
        <f>0</f>
        <v>0</v>
      </c>
      <c r="X240" s="4">
        <f>0</f>
        <v>0</v>
      </c>
      <c r="Y240" s="4">
        <f>0</f>
        <v>0</v>
      </c>
      <c r="Z240" s="4">
        <f>0</f>
        <v>0</v>
      </c>
      <c r="AA240" s="4">
        <f>0</f>
        <v>0</v>
      </c>
      <c r="AB240" s="4">
        <f>0</f>
        <v>0</v>
      </c>
      <c r="AC240" s="4">
        <f>0</f>
        <v>0</v>
      </c>
      <c r="AD240" s="4">
        <f>0</f>
        <v>0</v>
      </c>
      <c r="AE240" s="4">
        <f>0</f>
        <v>0</v>
      </c>
      <c r="AF240" s="4">
        <f>0</f>
        <v>0</v>
      </c>
      <c r="AG240" s="4">
        <f>0</f>
        <v>0</v>
      </c>
      <c r="AH240" s="4">
        <f>0</f>
        <v>0</v>
      </c>
      <c r="AI240" s="45"/>
      <c r="AJ240" s="45"/>
      <c r="AK240" s="45"/>
      <c r="AL240" s="45"/>
      <c r="AM240" s="45"/>
      <c r="AN240" s="45"/>
      <c r="AO240" s="45"/>
      <c r="AP240" s="45"/>
      <c r="AQ240" s="45"/>
      <c r="AR240" s="45"/>
      <c r="AS240" s="4">
        <f>0</f>
        <v>0</v>
      </c>
      <c r="AT240" s="4">
        <f>0</f>
        <v>0</v>
      </c>
      <c r="AU240" s="4">
        <v>1</v>
      </c>
      <c r="AV240" s="115">
        <v>5.9259259259259256E-3</v>
      </c>
      <c r="AW240" s="45">
        <v>52.734000000000002</v>
      </c>
    </row>
    <row r="241" spans="1:49" x14ac:dyDescent="0.45">
      <c r="A241" s="4" t="s">
        <v>192</v>
      </c>
      <c r="B241" s="4">
        <v>2024</v>
      </c>
      <c r="C241" s="5">
        <v>45302</v>
      </c>
      <c r="D241" s="4" t="s">
        <v>133</v>
      </c>
      <c r="E241" s="4" t="s">
        <v>97</v>
      </c>
      <c r="F241" s="4" t="s">
        <v>99</v>
      </c>
      <c r="G241" s="12">
        <f>(C241-VLOOKUP(E241,Riders!$A$2:$D$3499,4,FALSE))/365</f>
        <v>25.372602739726027</v>
      </c>
      <c r="H241" s="4">
        <v>13</v>
      </c>
      <c r="I241" s="4">
        <f>0</f>
        <v>0</v>
      </c>
      <c r="J241" s="4">
        <f>0</f>
        <v>0</v>
      </c>
      <c r="K241" s="4">
        <f>0</f>
        <v>0</v>
      </c>
      <c r="L241" s="4">
        <f>0</f>
        <v>0</v>
      </c>
      <c r="M241" s="4">
        <f>0</f>
        <v>0</v>
      </c>
      <c r="N241" s="4">
        <f>0</f>
        <v>0</v>
      </c>
      <c r="O241" s="4">
        <f>0</f>
        <v>0</v>
      </c>
      <c r="P241" s="4">
        <f>0</f>
        <v>0</v>
      </c>
      <c r="Q241" s="4">
        <f>0</f>
        <v>0</v>
      </c>
      <c r="R241" s="4">
        <f>0</f>
        <v>0</v>
      </c>
      <c r="S241" s="4">
        <f>0</f>
        <v>0</v>
      </c>
      <c r="T241" s="4">
        <f>0</f>
        <v>0</v>
      </c>
      <c r="U241" s="4">
        <f>0</f>
        <v>0</v>
      </c>
      <c r="V241" s="4">
        <f>0</f>
        <v>0</v>
      </c>
      <c r="W241" s="4">
        <f>0</f>
        <v>0</v>
      </c>
      <c r="X241" s="4">
        <f>0</f>
        <v>0</v>
      </c>
      <c r="Y241" s="4">
        <f>0</f>
        <v>0</v>
      </c>
      <c r="Z241" s="4">
        <f>0</f>
        <v>0</v>
      </c>
      <c r="AA241" s="4">
        <f>0</f>
        <v>0</v>
      </c>
      <c r="AB241" s="4">
        <f>0</f>
        <v>0</v>
      </c>
      <c r="AC241" s="4">
        <f>0</f>
        <v>0</v>
      </c>
      <c r="AD241" s="4">
        <f>0</f>
        <v>0</v>
      </c>
      <c r="AE241" s="4">
        <f>0</f>
        <v>0</v>
      </c>
      <c r="AF241" s="4">
        <f>0</f>
        <v>0</v>
      </c>
      <c r="AG241" s="4">
        <f>0</f>
        <v>0</v>
      </c>
      <c r="AH241" s="4">
        <f>0</f>
        <v>0</v>
      </c>
      <c r="AI241" s="45"/>
      <c r="AJ241" s="45"/>
      <c r="AK241" s="45"/>
      <c r="AL241" s="45"/>
      <c r="AM241" s="45"/>
      <c r="AN241" s="45"/>
      <c r="AO241" s="45"/>
      <c r="AP241" s="45"/>
      <c r="AQ241" s="45"/>
      <c r="AR241" s="45"/>
      <c r="AS241" s="4">
        <f>0</f>
        <v>0</v>
      </c>
      <c r="AT241" s="4">
        <f>0</f>
        <v>0</v>
      </c>
      <c r="AU241" s="4">
        <v>0</v>
      </c>
      <c r="AV241" s="115">
        <v>5.9259259259259256E-3</v>
      </c>
      <c r="AW241" s="45">
        <v>52.734000000000002</v>
      </c>
    </row>
    <row r="242" spans="1:49" x14ac:dyDescent="0.45">
      <c r="A242" s="4" t="s">
        <v>192</v>
      </c>
      <c r="B242" s="4">
        <v>2024</v>
      </c>
      <c r="C242" s="5">
        <v>45302</v>
      </c>
      <c r="D242" s="4" t="s">
        <v>133</v>
      </c>
      <c r="E242" s="4" t="s">
        <v>38</v>
      </c>
      <c r="F242" s="4" t="s">
        <v>40</v>
      </c>
      <c r="G242" s="12">
        <f>(C242-VLOOKUP(E242,Riders!$A$2:$D$3499,4,FALSE))/365</f>
        <v>26.915068493150685</v>
      </c>
      <c r="H242" s="4">
        <v>14</v>
      </c>
      <c r="I242" s="4">
        <f>0</f>
        <v>0</v>
      </c>
      <c r="J242" s="4">
        <f>0</f>
        <v>0</v>
      </c>
      <c r="K242" s="4">
        <f>0</f>
        <v>0</v>
      </c>
      <c r="L242" s="4">
        <f>0</f>
        <v>0</v>
      </c>
      <c r="M242" s="4">
        <f>0</f>
        <v>0</v>
      </c>
      <c r="N242" s="4">
        <f>0</f>
        <v>0</v>
      </c>
      <c r="O242" s="4">
        <f>0</f>
        <v>0</v>
      </c>
      <c r="P242" s="4">
        <f>0</f>
        <v>0</v>
      </c>
      <c r="Q242" s="4">
        <f>0</f>
        <v>0</v>
      </c>
      <c r="R242" s="4">
        <f>0</f>
        <v>0</v>
      </c>
      <c r="S242" s="4">
        <f>0</f>
        <v>0</v>
      </c>
      <c r="T242" s="4">
        <f>0</f>
        <v>0</v>
      </c>
      <c r="U242" s="4">
        <f>0</f>
        <v>0</v>
      </c>
      <c r="V242" s="4">
        <f>0</f>
        <v>0</v>
      </c>
      <c r="W242" s="4">
        <f>0</f>
        <v>0</v>
      </c>
      <c r="X242" s="4">
        <f>0</f>
        <v>0</v>
      </c>
      <c r="Y242" s="4">
        <f>0</f>
        <v>0</v>
      </c>
      <c r="Z242" s="4">
        <f>0</f>
        <v>0</v>
      </c>
      <c r="AA242" s="4">
        <f>0</f>
        <v>0</v>
      </c>
      <c r="AB242" s="4">
        <f>0</f>
        <v>0</v>
      </c>
      <c r="AC242" s="4">
        <f>0</f>
        <v>0</v>
      </c>
      <c r="AD242" s="4">
        <f>0</f>
        <v>0</v>
      </c>
      <c r="AE242" s="4">
        <f>0</f>
        <v>0</v>
      </c>
      <c r="AF242" s="4">
        <f>0</f>
        <v>0</v>
      </c>
      <c r="AG242" s="4">
        <f>0</f>
        <v>0</v>
      </c>
      <c r="AH242" s="4">
        <f>0</f>
        <v>0</v>
      </c>
      <c r="AI242" s="45"/>
      <c r="AJ242" s="45"/>
      <c r="AK242" s="45"/>
      <c r="AL242" s="45"/>
      <c r="AM242" s="45"/>
      <c r="AN242" s="45"/>
      <c r="AO242" s="45"/>
      <c r="AP242" s="45"/>
      <c r="AQ242" s="45"/>
      <c r="AR242" s="45"/>
      <c r="AS242" s="4">
        <f>0</f>
        <v>0</v>
      </c>
      <c r="AT242" s="4">
        <f>0</f>
        <v>0</v>
      </c>
      <c r="AU242" s="4">
        <v>0</v>
      </c>
      <c r="AV242" s="115">
        <v>5.9259259259259256E-3</v>
      </c>
      <c r="AW242" s="45">
        <v>52.734000000000002</v>
      </c>
    </row>
    <row r="243" spans="1:49" x14ac:dyDescent="0.45">
      <c r="A243" s="4" t="s">
        <v>192</v>
      </c>
      <c r="B243" s="4">
        <v>2024</v>
      </c>
      <c r="C243" s="5">
        <v>45302</v>
      </c>
      <c r="D243" s="4" t="s">
        <v>133</v>
      </c>
      <c r="E243" s="4" t="s">
        <v>82</v>
      </c>
      <c r="F243" s="4" t="s">
        <v>83</v>
      </c>
      <c r="G243" s="12">
        <f>(C243-VLOOKUP(E243,Riders!$A$2:$D$3499,4,FALSE))/365</f>
        <v>23.043835616438358</v>
      </c>
      <c r="H243" s="4">
        <v>15</v>
      </c>
      <c r="I243" s="4">
        <f>0</f>
        <v>0</v>
      </c>
      <c r="J243" s="4">
        <f>0</f>
        <v>0</v>
      </c>
      <c r="K243" s="4">
        <f>0</f>
        <v>0</v>
      </c>
      <c r="L243" s="4">
        <f>0</f>
        <v>0</v>
      </c>
      <c r="M243" s="4">
        <f>0</f>
        <v>0</v>
      </c>
      <c r="N243" s="4">
        <f>0</f>
        <v>0</v>
      </c>
      <c r="O243" s="4">
        <f>0</f>
        <v>0</v>
      </c>
      <c r="P243" s="4">
        <f>0</f>
        <v>0</v>
      </c>
      <c r="Q243" s="4">
        <f>0</f>
        <v>0</v>
      </c>
      <c r="R243" s="4">
        <f>0</f>
        <v>0</v>
      </c>
      <c r="S243" s="4">
        <f>0</f>
        <v>0</v>
      </c>
      <c r="T243" s="4">
        <f>0</f>
        <v>0</v>
      </c>
      <c r="U243" s="4">
        <f>0</f>
        <v>0</v>
      </c>
      <c r="V243" s="4">
        <f>0</f>
        <v>0</v>
      </c>
      <c r="W243" s="4">
        <f>0</f>
        <v>0</v>
      </c>
      <c r="X243" s="4">
        <f>0</f>
        <v>0</v>
      </c>
      <c r="Y243" s="4">
        <f>0</f>
        <v>0</v>
      </c>
      <c r="Z243" s="4">
        <f>0</f>
        <v>0</v>
      </c>
      <c r="AA243" s="4">
        <f>0</f>
        <v>0</v>
      </c>
      <c r="AB243" s="4">
        <f>0</f>
        <v>0</v>
      </c>
      <c r="AC243" s="4">
        <f>0</f>
        <v>0</v>
      </c>
      <c r="AD243" s="4">
        <f>0</f>
        <v>0</v>
      </c>
      <c r="AE243" s="4">
        <f>0</f>
        <v>0</v>
      </c>
      <c r="AF243" s="4">
        <f>0</f>
        <v>0</v>
      </c>
      <c r="AG243" s="4">
        <f>0</f>
        <v>0</v>
      </c>
      <c r="AH243" s="4">
        <f>0</f>
        <v>0</v>
      </c>
      <c r="AI243" s="45"/>
      <c r="AJ243" s="45"/>
      <c r="AK243" s="45"/>
      <c r="AL243" s="45"/>
      <c r="AM243" s="45"/>
      <c r="AN243" s="45"/>
      <c r="AO243" s="45"/>
      <c r="AP243" s="45"/>
      <c r="AQ243" s="45"/>
      <c r="AR243" s="45"/>
      <c r="AS243" s="4">
        <f>0</f>
        <v>0</v>
      </c>
      <c r="AT243" s="4">
        <f>0</f>
        <v>0</v>
      </c>
      <c r="AU243" s="4">
        <v>0</v>
      </c>
      <c r="AV243" s="115">
        <v>5.9259259259259256E-3</v>
      </c>
      <c r="AW243" s="45">
        <v>52.734000000000002</v>
      </c>
    </row>
    <row r="244" spans="1:49" x14ac:dyDescent="0.45">
      <c r="A244" s="4" t="s">
        <v>192</v>
      </c>
      <c r="B244" s="4">
        <v>2024</v>
      </c>
      <c r="C244" s="5">
        <v>45302</v>
      </c>
      <c r="D244" s="4" t="s">
        <v>133</v>
      </c>
      <c r="E244" s="4" t="s">
        <v>240</v>
      </c>
      <c r="F244" s="4" t="s">
        <v>242</v>
      </c>
      <c r="G244" s="12">
        <f>(C244-VLOOKUP(E244,Riders!$A$2:$D$3499,4,FALSE))/365</f>
        <v>20.232876712328768</v>
      </c>
      <c r="H244" s="4">
        <v>16</v>
      </c>
      <c r="I244" s="4">
        <f>0</f>
        <v>0</v>
      </c>
      <c r="J244" s="4">
        <f>0</f>
        <v>0</v>
      </c>
      <c r="K244" s="4">
        <f>0</f>
        <v>0</v>
      </c>
      <c r="L244" s="4">
        <f>0</f>
        <v>0</v>
      </c>
      <c r="M244" s="4">
        <f>0</f>
        <v>0</v>
      </c>
      <c r="N244" s="4">
        <f>0</f>
        <v>0</v>
      </c>
      <c r="O244" s="4">
        <f>0</f>
        <v>0</v>
      </c>
      <c r="P244" s="4">
        <f>0</f>
        <v>0</v>
      </c>
      <c r="Q244" s="4">
        <f>0</f>
        <v>0</v>
      </c>
      <c r="R244" s="4">
        <f>0</f>
        <v>0</v>
      </c>
      <c r="S244" s="4">
        <f>0</f>
        <v>0</v>
      </c>
      <c r="T244" s="4">
        <f>0</f>
        <v>0</v>
      </c>
      <c r="U244" s="4">
        <f>0</f>
        <v>0</v>
      </c>
      <c r="V244" s="4">
        <f>0</f>
        <v>0</v>
      </c>
      <c r="W244" s="4">
        <f>0</f>
        <v>0</v>
      </c>
      <c r="X244" s="4">
        <f>0</f>
        <v>0</v>
      </c>
      <c r="Y244" s="4">
        <f>0</f>
        <v>0</v>
      </c>
      <c r="Z244" s="4">
        <f>0</f>
        <v>0</v>
      </c>
      <c r="AA244" s="4">
        <f>0</f>
        <v>0</v>
      </c>
      <c r="AB244" s="4">
        <f>0</f>
        <v>0</v>
      </c>
      <c r="AC244" s="4">
        <f>0</f>
        <v>0</v>
      </c>
      <c r="AD244" s="4">
        <f>0</f>
        <v>0</v>
      </c>
      <c r="AE244" s="4">
        <f>0</f>
        <v>0</v>
      </c>
      <c r="AF244" s="4">
        <f>0</f>
        <v>0</v>
      </c>
      <c r="AG244" s="4">
        <f>0</f>
        <v>0</v>
      </c>
      <c r="AH244" s="4">
        <f>0</f>
        <v>0</v>
      </c>
      <c r="AI244" s="45"/>
      <c r="AJ244" s="45"/>
      <c r="AK244" s="45"/>
      <c r="AL244" s="45"/>
      <c r="AM244" s="45"/>
      <c r="AN244" s="45"/>
      <c r="AO244" s="45"/>
      <c r="AP244" s="45"/>
      <c r="AQ244" s="45"/>
      <c r="AR244" s="45"/>
      <c r="AS244" s="4">
        <f>0</f>
        <v>0</v>
      </c>
      <c r="AT244" s="4">
        <f>0</f>
        <v>0</v>
      </c>
      <c r="AU244" s="4">
        <v>0</v>
      </c>
      <c r="AV244" s="115">
        <v>5.9259259259259256E-3</v>
      </c>
      <c r="AW244" s="45">
        <v>52.734000000000002</v>
      </c>
    </row>
    <row r="245" spans="1:49" x14ac:dyDescent="0.45">
      <c r="A245" s="4" t="s">
        <v>192</v>
      </c>
      <c r="B245" s="4">
        <v>2024</v>
      </c>
      <c r="C245" s="5">
        <v>45302</v>
      </c>
      <c r="D245" s="4" t="s">
        <v>133</v>
      </c>
      <c r="E245" s="4" t="s">
        <v>3959</v>
      </c>
      <c r="F245" s="4" t="s">
        <v>2292</v>
      </c>
      <c r="G245" s="12">
        <f>(C245-VLOOKUP(E245,Riders!$A$2:$D$3499,4,FALSE))/365</f>
        <v>31.545205479452054</v>
      </c>
      <c r="H245" s="4">
        <v>17</v>
      </c>
      <c r="I245" s="4">
        <f>0</f>
        <v>0</v>
      </c>
      <c r="J245" s="4">
        <f>0</f>
        <v>0</v>
      </c>
      <c r="K245" s="4">
        <f>0</f>
        <v>0</v>
      </c>
      <c r="L245" s="4">
        <f>0</f>
        <v>0</v>
      </c>
      <c r="M245" s="4">
        <f>0</f>
        <v>0</v>
      </c>
      <c r="N245" s="4">
        <f>0</f>
        <v>0</v>
      </c>
      <c r="O245" s="4">
        <f>0</f>
        <v>0</v>
      </c>
      <c r="P245" s="4">
        <f>0</f>
        <v>0</v>
      </c>
      <c r="Q245" s="4">
        <f>0</f>
        <v>0</v>
      </c>
      <c r="R245" s="4">
        <f>0</f>
        <v>0</v>
      </c>
      <c r="S245" s="4">
        <f>0</f>
        <v>0</v>
      </c>
      <c r="T245" s="4">
        <f>0</f>
        <v>0</v>
      </c>
      <c r="U245" s="4">
        <f>0</f>
        <v>0</v>
      </c>
      <c r="V245" s="4">
        <f>0</f>
        <v>0</v>
      </c>
      <c r="W245" s="4">
        <f>0</f>
        <v>0</v>
      </c>
      <c r="X245" s="4">
        <f>0</f>
        <v>0</v>
      </c>
      <c r="Y245" s="4">
        <f>0</f>
        <v>0</v>
      </c>
      <c r="Z245" s="4">
        <f>0</f>
        <v>0</v>
      </c>
      <c r="AA245" s="4">
        <f>0</f>
        <v>0</v>
      </c>
      <c r="AB245" s="4">
        <f>0</f>
        <v>0</v>
      </c>
      <c r="AC245" s="4">
        <f>0</f>
        <v>0</v>
      </c>
      <c r="AD245" s="4">
        <f>0</f>
        <v>0</v>
      </c>
      <c r="AE245" s="4">
        <f>0</f>
        <v>0</v>
      </c>
      <c r="AF245" s="4">
        <f>0</f>
        <v>0</v>
      </c>
      <c r="AG245" s="4">
        <f>0</f>
        <v>0</v>
      </c>
      <c r="AH245" s="4">
        <f>0</f>
        <v>0</v>
      </c>
      <c r="AI245" s="45"/>
      <c r="AJ245" s="45"/>
      <c r="AK245" s="45"/>
      <c r="AL245" s="45"/>
      <c r="AM245" s="45"/>
      <c r="AN245" s="45"/>
      <c r="AO245" s="45"/>
      <c r="AP245" s="45"/>
      <c r="AQ245" s="45"/>
      <c r="AR245" s="45"/>
      <c r="AS245" s="4">
        <f>0</f>
        <v>0</v>
      </c>
      <c r="AT245" s="4">
        <f>0</f>
        <v>0</v>
      </c>
      <c r="AU245" s="4">
        <v>0</v>
      </c>
      <c r="AV245" s="115">
        <v>5.9259259259259256E-3</v>
      </c>
      <c r="AW245" s="45">
        <v>52.734000000000002</v>
      </c>
    </row>
    <row r="246" spans="1:49" x14ac:dyDescent="0.45">
      <c r="A246" s="4" t="s">
        <v>192</v>
      </c>
      <c r="B246" s="4">
        <v>2024</v>
      </c>
      <c r="C246" s="5">
        <v>45302</v>
      </c>
      <c r="D246" s="4" t="s">
        <v>133</v>
      </c>
      <c r="E246" s="4" t="s">
        <v>2341</v>
      </c>
      <c r="F246" s="4" t="s">
        <v>2342</v>
      </c>
      <c r="G246" s="12">
        <f>(C246-VLOOKUP(E246,Riders!$A$2:$D$3499,4,FALSE))/365</f>
        <v>33.950684931506849</v>
      </c>
      <c r="H246" s="4">
        <v>18</v>
      </c>
      <c r="I246" s="4">
        <f>0</f>
        <v>0</v>
      </c>
      <c r="J246" s="4">
        <f>0</f>
        <v>0</v>
      </c>
      <c r="K246" s="4">
        <f>0</f>
        <v>0</v>
      </c>
      <c r="L246" s="4">
        <f>0</f>
        <v>0</v>
      </c>
      <c r="M246" s="4">
        <f>0</f>
        <v>0</v>
      </c>
      <c r="N246" s="4">
        <f>0</f>
        <v>0</v>
      </c>
      <c r="O246" s="4">
        <f>0</f>
        <v>0</v>
      </c>
      <c r="P246" s="4">
        <f>0</f>
        <v>0</v>
      </c>
      <c r="Q246" s="4">
        <f>0</f>
        <v>0</v>
      </c>
      <c r="R246" s="4">
        <f>0</f>
        <v>0</v>
      </c>
      <c r="S246" s="4">
        <f>0</f>
        <v>0</v>
      </c>
      <c r="T246" s="4">
        <f>0</f>
        <v>0</v>
      </c>
      <c r="U246" s="4">
        <f>0</f>
        <v>0</v>
      </c>
      <c r="V246" s="4">
        <f>0</f>
        <v>0</v>
      </c>
      <c r="W246" s="4">
        <f>0</f>
        <v>0</v>
      </c>
      <c r="X246" s="4">
        <f>0</f>
        <v>0</v>
      </c>
      <c r="Y246" s="4">
        <f>0</f>
        <v>0</v>
      </c>
      <c r="Z246" s="4">
        <f>0</f>
        <v>0</v>
      </c>
      <c r="AA246" s="4">
        <f>0</f>
        <v>0</v>
      </c>
      <c r="AB246" s="4">
        <f>0</f>
        <v>0</v>
      </c>
      <c r="AC246" s="4">
        <f>0</f>
        <v>0</v>
      </c>
      <c r="AD246" s="4">
        <f>0</f>
        <v>0</v>
      </c>
      <c r="AE246" s="4">
        <f>0</f>
        <v>0</v>
      </c>
      <c r="AF246" s="4">
        <f>0</f>
        <v>0</v>
      </c>
      <c r="AG246" s="4">
        <f>0</f>
        <v>0</v>
      </c>
      <c r="AH246" s="4">
        <f>0</f>
        <v>0</v>
      </c>
      <c r="AI246" s="45"/>
      <c r="AJ246" s="45"/>
      <c r="AK246" s="45"/>
      <c r="AL246" s="45"/>
      <c r="AM246" s="45"/>
      <c r="AN246" s="45"/>
      <c r="AO246" s="45"/>
      <c r="AP246" s="45"/>
      <c r="AQ246" s="45"/>
      <c r="AR246" s="45"/>
      <c r="AS246" s="4">
        <f>0</f>
        <v>0</v>
      </c>
      <c r="AT246" s="4">
        <f>0</f>
        <v>0</v>
      </c>
      <c r="AU246" s="4">
        <v>0</v>
      </c>
      <c r="AV246" s="115">
        <v>5.9259259259259256E-3</v>
      </c>
      <c r="AW246" s="45">
        <v>52.734000000000002</v>
      </c>
    </row>
    <row r="247" spans="1:49" x14ac:dyDescent="0.45">
      <c r="A247" s="4" t="s">
        <v>192</v>
      </c>
      <c r="B247" s="4">
        <v>2024</v>
      </c>
      <c r="C247" s="5">
        <v>45302</v>
      </c>
      <c r="D247" s="4" t="s">
        <v>133</v>
      </c>
      <c r="E247" s="4" t="s">
        <v>1969</v>
      </c>
      <c r="F247" s="4" t="s">
        <v>143</v>
      </c>
      <c r="G247" s="12">
        <f>(C247-VLOOKUP(E247,Riders!$A$2:$D$3499,4,FALSE))/365</f>
        <v>22.827397260273973</v>
      </c>
      <c r="H247" s="4">
        <v>19</v>
      </c>
      <c r="I247" s="4">
        <f>0</f>
        <v>0</v>
      </c>
      <c r="J247" s="4">
        <f>0</f>
        <v>0</v>
      </c>
      <c r="K247" s="4">
        <f>0</f>
        <v>0</v>
      </c>
      <c r="L247" s="4">
        <f>0</f>
        <v>0</v>
      </c>
      <c r="M247" s="4">
        <f>0</f>
        <v>0</v>
      </c>
      <c r="N247" s="4">
        <f>0</f>
        <v>0</v>
      </c>
      <c r="O247" s="4">
        <f>0</f>
        <v>0</v>
      </c>
      <c r="P247" s="4">
        <f>0</f>
        <v>0</v>
      </c>
      <c r="Q247" s="4">
        <f>0</f>
        <v>0</v>
      </c>
      <c r="R247" s="4">
        <f>0</f>
        <v>0</v>
      </c>
      <c r="S247" s="4">
        <f>0</f>
        <v>0</v>
      </c>
      <c r="T247" s="4">
        <f>0</f>
        <v>0</v>
      </c>
      <c r="U247" s="4">
        <f>0</f>
        <v>0</v>
      </c>
      <c r="V247" s="4">
        <f>0</f>
        <v>0</v>
      </c>
      <c r="W247" s="4">
        <f>0</f>
        <v>0</v>
      </c>
      <c r="X247" s="4">
        <f>0</f>
        <v>0</v>
      </c>
      <c r="Y247" s="4">
        <f>0</f>
        <v>0</v>
      </c>
      <c r="Z247" s="4">
        <f>0</f>
        <v>0</v>
      </c>
      <c r="AA247" s="4">
        <f>0</f>
        <v>0</v>
      </c>
      <c r="AB247" s="4">
        <f>0</f>
        <v>0</v>
      </c>
      <c r="AC247" s="4">
        <f>0</f>
        <v>0</v>
      </c>
      <c r="AD247" s="4">
        <f>0</f>
        <v>0</v>
      </c>
      <c r="AE247" s="4">
        <f>0</f>
        <v>0</v>
      </c>
      <c r="AF247" s="4">
        <f>0</f>
        <v>0</v>
      </c>
      <c r="AG247" s="4">
        <f>0</f>
        <v>0</v>
      </c>
      <c r="AH247" s="4">
        <f>0</f>
        <v>0</v>
      </c>
      <c r="AI247" s="45"/>
      <c r="AJ247" s="45"/>
      <c r="AK247" s="45"/>
      <c r="AL247" s="45"/>
      <c r="AM247" s="45"/>
      <c r="AN247" s="45"/>
      <c r="AO247" s="45"/>
      <c r="AP247" s="45"/>
      <c r="AQ247" s="45"/>
      <c r="AR247" s="45"/>
      <c r="AS247" s="4">
        <f>0</f>
        <v>0</v>
      </c>
      <c r="AT247" s="4">
        <v>20</v>
      </c>
      <c r="AU247" s="4">
        <v>-20</v>
      </c>
      <c r="AV247" s="115">
        <v>5.9259259259259256E-3</v>
      </c>
      <c r="AW247" s="45">
        <v>52.734000000000002</v>
      </c>
    </row>
    <row r="248" spans="1:49" x14ac:dyDescent="0.45">
      <c r="A248" s="20" t="s">
        <v>199</v>
      </c>
      <c r="B248" s="20">
        <v>2023</v>
      </c>
      <c r="C248" s="23">
        <v>45147</v>
      </c>
      <c r="D248" s="20" t="s">
        <v>103</v>
      </c>
      <c r="E248" s="20" t="s">
        <v>147</v>
      </c>
      <c r="F248" s="20" t="s">
        <v>67</v>
      </c>
      <c r="G248" s="113">
        <f>(C248-VLOOKUP(E248,Riders!$A$2:$D$3499,4,FALSE))/365</f>
        <v>28.643835616438356</v>
      </c>
      <c r="H248" s="20">
        <v>1</v>
      </c>
      <c r="I248" s="20">
        <f>0</f>
        <v>0</v>
      </c>
      <c r="J248" s="20">
        <f>0</f>
        <v>0</v>
      </c>
      <c r="K248" s="20">
        <f>0</f>
        <v>0</v>
      </c>
      <c r="L248" s="20">
        <f>0</f>
        <v>0</v>
      </c>
      <c r="M248" s="20">
        <f>0</f>
        <v>0</v>
      </c>
      <c r="N248" s="20">
        <f>0</f>
        <v>0</v>
      </c>
      <c r="O248" s="20">
        <v>1</v>
      </c>
      <c r="P248" s="20">
        <v>1</v>
      </c>
      <c r="Q248" s="20">
        <v>1</v>
      </c>
      <c r="R248" s="20">
        <v>1</v>
      </c>
      <c r="S248" s="20">
        <v>1</v>
      </c>
      <c r="T248" s="20">
        <v>1</v>
      </c>
      <c r="U248" s="20">
        <v>1</v>
      </c>
      <c r="V248" s="20">
        <v>1</v>
      </c>
      <c r="W248" s="20">
        <v>1</v>
      </c>
      <c r="X248" s="20">
        <v>1</v>
      </c>
      <c r="Y248" s="20">
        <f>0</f>
        <v>0</v>
      </c>
      <c r="Z248" s="20">
        <f>0</f>
        <v>0</v>
      </c>
      <c r="AA248" s="20">
        <f>0</f>
        <v>0</v>
      </c>
      <c r="AB248" s="20">
        <f>0</f>
        <v>0</v>
      </c>
      <c r="AC248" s="20">
        <f>0</f>
        <v>0</v>
      </c>
      <c r="AD248" s="20">
        <f>0</f>
        <v>0</v>
      </c>
      <c r="AE248" s="20">
        <f>0</f>
        <v>0</v>
      </c>
      <c r="AF248" s="20">
        <f>0</f>
        <v>0</v>
      </c>
      <c r="AG248" s="20">
        <f>0</f>
        <v>0</v>
      </c>
      <c r="AH248" s="20">
        <f>0</f>
        <v>0</v>
      </c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20">
        <v>20</v>
      </c>
      <c r="AT248" s="20">
        <f>0</f>
        <v>0</v>
      </c>
      <c r="AU248" s="20">
        <v>30</v>
      </c>
      <c r="AV248" s="114">
        <v>5.6712962962962967E-3</v>
      </c>
      <c r="AW248" s="100">
        <v>55.101999999999997</v>
      </c>
    </row>
    <row r="249" spans="1:49" x14ac:dyDescent="0.45">
      <c r="A249" s="20" t="s">
        <v>199</v>
      </c>
      <c r="B249" s="20">
        <v>2023</v>
      </c>
      <c r="C249" s="23">
        <v>45147</v>
      </c>
      <c r="D249" s="20" t="s">
        <v>103</v>
      </c>
      <c r="E249" s="20" t="s">
        <v>76</v>
      </c>
      <c r="F249" s="20" t="s">
        <v>52</v>
      </c>
      <c r="G249" s="113">
        <f>(C249-VLOOKUP(E249,Riders!$A$2:$D$3499,4,FALSE))/365</f>
        <v>24.30958904109589</v>
      </c>
      <c r="H249" s="20">
        <v>2</v>
      </c>
      <c r="I249" s="20">
        <v>1</v>
      </c>
      <c r="J249" s="20">
        <v>1</v>
      </c>
      <c r="K249" s="20">
        <v>1</v>
      </c>
      <c r="L249" s="20">
        <v>1</v>
      </c>
      <c r="M249" s="20">
        <v>1</v>
      </c>
      <c r="N249" s="20">
        <v>1</v>
      </c>
      <c r="O249" s="20">
        <f>0</f>
        <v>0</v>
      </c>
      <c r="P249" s="20">
        <f>0</f>
        <v>0</v>
      </c>
      <c r="Q249" s="20">
        <f>0</f>
        <v>0</v>
      </c>
      <c r="R249" s="20">
        <f>0</f>
        <v>0</v>
      </c>
      <c r="S249" s="20">
        <f>0</f>
        <v>0</v>
      </c>
      <c r="T249" s="20">
        <f>0</f>
        <v>0</v>
      </c>
      <c r="U249" s="20">
        <f>0</f>
        <v>0</v>
      </c>
      <c r="V249" s="20">
        <f>0</f>
        <v>0</v>
      </c>
      <c r="W249" s="20">
        <f>0</f>
        <v>0</v>
      </c>
      <c r="X249" s="20">
        <f>0</f>
        <v>0</v>
      </c>
      <c r="Y249" s="20">
        <f>0</f>
        <v>0</v>
      </c>
      <c r="Z249" s="20">
        <f>0</f>
        <v>0</v>
      </c>
      <c r="AA249" s="20">
        <f>0</f>
        <v>0</v>
      </c>
      <c r="AB249" s="20">
        <f>0</f>
        <v>0</v>
      </c>
      <c r="AC249" s="20">
        <f>0</f>
        <v>0</v>
      </c>
      <c r="AD249" s="20">
        <f>0</f>
        <v>0</v>
      </c>
      <c r="AE249" s="20">
        <f>0</f>
        <v>0</v>
      </c>
      <c r="AF249" s="20">
        <f>0</f>
        <v>0</v>
      </c>
      <c r="AG249" s="20">
        <f>0</f>
        <v>0</v>
      </c>
      <c r="AH249" s="20">
        <f>0</f>
        <v>0</v>
      </c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20">
        <v>20</v>
      </c>
      <c r="AT249" s="20">
        <f>0</f>
        <v>0</v>
      </c>
      <c r="AU249" s="20">
        <v>26</v>
      </c>
      <c r="AV249" s="114">
        <v>5.6712962962962967E-3</v>
      </c>
      <c r="AW249" s="100">
        <v>55.101999999999997</v>
      </c>
    </row>
    <row r="250" spans="1:49" x14ac:dyDescent="0.45">
      <c r="A250" s="20" t="s">
        <v>199</v>
      </c>
      <c r="B250" s="125">
        <v>2023</v>
      </c>
      <c r="C250" s="23">
        <v>45147</v>
      </c>
      <c r="D250" s="20" t="s">
        <v>103</v>
      </c>
      <c r="E250" s="20" t="s">
        <v>200</v>
      </c>
      <c r="F250" s="20" t="s">
        <v>37</v>
      </c>
      <c r="G250" s="113">
        <f>(C250-VLOOKUP(E250,Riders!$A$2:$D$3499,4,FALSE))/365</f>
        <v>22.608219178082191</v>
      </c>
      <c r="H250" s="20">
        <v>3</v>
      </c>
      <c r="I250" s="20">
        <f>0</f>
        <v>0</v>
      </c>
      <c r="J250" s="20">
        <f>0</f>
        <v>0</v>
      </c>
      <c r="K250" s="20">
        <f>0</f>
        <v>0</v>
      </c>
      <c r="L250" s="20">
        <f>0</f>
        <v>0</v>
      </c>
      <c r="M250" s="20">
        <f>0</f>
        <v>0</v>
      </c>
      <c r="N250" s="20">
        <f>0</f>
        <v>0</v>
      </c>
      <c r="O250" s="20">
        <f>0</f>
        <v>0</v>
      </c>
      <c r="P250" s="20">
        <f>0</f>
        <v>0</v>
      </c>
      <c r="Q250" s="20">
        <f>0</f>
        <v>0</v>
      </c>
      <c r="R250" s="20">
        <f>0</f>
        <v>0</v>
      </c>
      <c r="S250" s="20">
        <f>0</f>
        <v>0</v>
      </c>
      <c r="T250" s="20">
        <f>0</f>
        <v>0</v>
      </c>
      <c r="U250" s="20">
        <f>0</f>
        <v>0</v>
      </c>
      <c r="V250" s="20">
        <f>0</f>
        <v>0</v>
      </c>
      <c r="W250" s="20">
        <f>0</f>
        <v>0</v>
      </c>
      <c r="X250" s="20">
        <f>0</f>
        <v>0</v>
      </c>
      <c r="Y250" s="20">
        <v>1</v>
      </c>
      <c r="Z250" s="20">
        <f>0</f>
        <v>0</v>
      </c>
      <c r="AA250" s="20">
        <v>1</v>
      </c>
      <c r="AB250" s="20">
        <v>1</v>
      </c>
      <c r="AC250" s="20">
        <f>0</f>
        <v>0</v>
      </c>
      <c r="AD250" s="20">
        <f>0</f>
        <v>0</v>
      </c>
      <c r="AE250" s="20">
        <f>0</f>
        <v>0</v>
      </c>
      <c r="AF250" s="20">
        <f>0</f>
        <v>0</v>
      </c>
      <c r="AG250" s="20">
        <f>0</f>
        <v>0</v>
      </c>
      <c r="AH250" s="20">
        <f>0</f>
        <v>0</v>
      </c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20">
        <v>20</v>
      </c>
      <c r="AT250" s="20">
        <f>0</f>
        <v>0</v>
      </c>
      <c r="AU250" s="20">
        <v>23</v>
      </c>
      <c r="AV250" s="114">
        <v>5.6712962962962967E-3</v>
      </c>
      <c r="AW250" s="100">
        <v>55.101999999999997</v>
      </c>
    </row>
    <row r="251" spans="1:49" x14ac:dyDescent="0.45">
      <c r="A251" s="20" t="s">
        <v>199</v>
      </c>
      <c r="B251" s="125">
        <v>2023</v>
      </c>
      <c r="C251" s="23">
        <v>45147</v>
      </c>
      <c r="D251" s="20" t="s">
        <v>103</v>
      </c>
      <c r="E251" s="20" t="s">
        <v>158</v>
      </c>
      <c r="F251" s="20" t="s">
        <v>58</v>
      </c>
      <c r="G251" s="113">
        <f>(C251-VLOOKUP(E251,Riders!$A$2:$D$3499,4,FALSE))/365</f>
        <v>26.605479452054794</v>
      </c>
      <c r="H251" s="20">
        <v>4</v>
      </c>
      <c r="I251" s="20">
        <f>0</f>
        <v>0</v>
      </c>
      <c r="J251" s="20">
        <f>0</f>
        <v>0</v>
      </c>
      <c r="K251" s="20">
        <f>0</f>
        <v>0</v>
      </c>
      <c r="L251" s="20">
        <f>0</f>
        <v>0</v>
      </c>
      <c r="M251" s="20">
        <f>0</f>
        <v>0</v>
      </c>
      <c r="N251" s="20">
        <f>0</f>
        <v>0</v>
      </c>
      <c r="O251" s="20">
        <f>0</f>
        <v>0</v>
      </c>
      <c r="P251" s="20">
        <f>0</f>
        <v>0</v>
      </c>
      <c r="Q251" s="20">
        <f>0</f>
        <v>0</v>
      </c>
      <c r="R251" s="20">
        <f>0</f>
        <v>0</v>
      </c>
      <c r="S251" s="20">
        <f>0</f>
        <v>0</v>
      </c>
      <c r="T251" s="20">
        <f>0</f>
        <v>0</v>
      </c>
      <c r="U251" s="20">
        <f>0</f>
        <v>0</v>
      </c>
      <c r="V251" s="20">
        <f>0</f>
        <v>0</v>
      </c>
      <c r="W251" s="20">
        <f>0</f>
        <v>0</v>
      </c>
      <c r="X251" s="20">
        <f>0</f>
        <v>0</v>
      </c>
      <c r="Y251" s="20">
        <f>0</f>
        <v>0</v>
      </c>
      <c r="Z251" s="20">
        <v>1</v>
      </c>
      <c r="AA251" s="20">
        <f>0</f>
        <v>0</v>
      </c>
      <c r="AB251" s="20">
        <f>0</f>
        <v>0</v>
      </c>
      <c r="AC251" s="20">
        <f>0</f>
        <v>0</v>
      </c>
      <c r="AD251" s="20">
        <f>0</f>
        <v>0</v>
      </c>
      <c r="AE251" s="20">
        <f>0</f>
        <v>0</v>
      </c>
      <c r="AF251" s="20">
        <f>0</f>
        <v>0</v>
      </c>
      <c r="AG251" s="20">
        <f>0</f>
        <v>0</v>
      </c>
      <c r="AH251" s="20">
        <f>0</f>
        <v>0</v>
      </c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20">
        <v>20</v>
      </c>
      <c r="AT251" s="20">
        <f>0</f>
        <v>0</v>
      </c>
      <c r="AU251" s="20">
        <v>21</v>
      </c>
      <c r="AV251" s="114">
        <v>5.6712962962962967E-3</v>
      </c>
      <c r="AW251" s="100">
        <v>55.101999999999997</v>
      </c>
    </row>
    <row r="252" spans="1:49" x14ac:dyDescent="0.45">
      <c r="A252" s="20" t="s">
        <v>199</v>
      </c>
      <c r="B252" s="125">
        <v>2023</v>
      </c>
      <c r="C252" s="23">
        <v>45147</v>
      </c>
      <c r="D252" s="20" t="s">
        <v>103</v>
      </c>
      <c r="E252" s="20" t="s">
        <v>201</v>
      </c>
      <c r="F252" s="20" t="s">
        <v>49</v>
      </c>
      <c r="G252" s="113">
        <f>(C252-VLOOKUP(E252,Riders!$A$2:$D$3499,4,FALSE))/365</f>
        <v>26.347945205479451</v>
      </c>
      <c r="H252" s="20">
        <v>5</v>
      </c>
      <c r="I252" s="20">
        <f>0</f>
        <v>0</v>
      </c>
      <c r="J252" s="20">
        <f>0</f>
        <v>0</v>
      </c>
      <c r="K252" s="20">
        <f>0</f>
        <v>0</v>
      </c>
      <c r="L252" s="20">
        <f>0</f>
        <v>0</v>
      </c>
      <c r="M252" s="20">
        <f>0</f>
        <v>0</v>
      </c>
      <c r="N252" s="20">
        <f>0</f>
        <v>0</v>
      </c>
      <c r="O252" s="20">
        <f>0</f>
        <v>0</v>
      </c>
      <c r="P252" s="20">
        <f>0</f>
        <v>0</v>
      </c>
      <c r="Q252" s="20">
        <f>0</f>
        <v>0</v>
      </c>
      <c r="R252" s="20">
        <f>0</f>
        <v>0</v>
      </c>
      <c r="S252" s="20">
        <f>0</f>
        <v>0</v>
      </c>
      <c r="T252" s="20">
        <f>0</f>
        <v>0</v>
      </c>
      <c r="U252" s="20">
        <f>0</f>
        <v>0</v>
      </c>
      <c r="V252" s="20">
        <f>0</f>
        <v>0</v>
      </c>
      <c r="W252" s="20">
        <f>0</f>
        <v>0</v>
      </c>
      <c r="X252" s="20">
        <f>0</f>
        <v>0</v>
      </c>
      <c r="Y252" s="20">
        <f>0</f>
        <v>0</v>
      </c>
      <c r="Z252" s="20">
        <f>0</f>
        <v>0</v>
      </c>
      <c r="AA252" s="20">
        <f>0</f>
        <v>0</v>
      </c>
      <c r="AB252" s="20">
        <f>0</f>
        <v>0</v>
      </c>
      <c r="AC252" s="20">
        <f>0</f>
        <v>0</v>
      </c>
      <c r="AD252" s="20">
        <f>0</f>
        <v>0</v>
      </c>
      <c r="AE252" s="20">
        <f>0</f>
        <v>0</v>
      </c>
      <c r="AF252" s="20">
        <f>0</f>
        <v>0</v>
      </c>
      <c r="AG252" s="20">
        <f>0</f>
        <v>0</v>
      </c>
      <c r="AH252" s="20">
        <f>0</f>
        <v>0</v>
      </c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20">
        <v>20</v>
      </c>
      <c r="AT252" s="20">
        <f>0</f>
        <v>0</v>
      </c>
      <c r="AU252" s="20">
        <v>20</v>
      </c>
      <c r="AV252" s="114">
        <v>5.6712962962962967E-3</v>
      </c>
      <c r="AW252" s="100">
        <v>55.101999999999997</v>
      </c>
    </row>
    <row r="253" spans="1:49" x14ac:dyDescent="0.45">
      <c r="A253" s="20" t="s">
        <v>199</v>
      </c>
      <c r="B253" s="125">
        <v>2023</v>
      </c>
      <c r="C253" s="23">
        <v>45147</v>
      </c>
      <c r="D253" s="20" t="s">
        <v>103</v>
      </c>
      <c r="E253" s="20" t="s">
        <v>205</v>
      </c>
      <c r="F253" s="20" t="s">
        <v>131</v>
      </c>
      <c r="G253" s="113">
        <f>(C253-VLOOKUP(E253,Riders!$A$2:$D$3499,4,FALSE))/365</f>
        <v>24.920547945205481</v>
      </c>
      <c r="H253" s="20">
        <v>6</v>
      </c>
      <c r="I253" s="20">
        <f>0</f>
        <v>0</v>
      </c>
      <c r="J253" s="20">
        <f>0</f>
        <v>0</v>
      </c>
      <c r="K253" s="20">
        <f>0</f>
        <v>0</v>
      </c>
      <c r="L253" s="20">
        <f>0</f>
        <v>0</v>
      </c>
      <c r="M253" s="20">
        <f>0</f>
        <v>0</v>
      </c>
      <c r="N253" s="20">
        <f>0</f>
        <v>0</v>
      </c>
      <c r="O253" s="20">
        <f>0</f>
        <v>0</v>
      </c>
      <c r="P253" s="20">
        <f>0</f>
        <v>0</v>
      </c>
      <c r="Q253" s="20">
        <f>0</f>
        <v>0</v>
      </c>
      <c r="R253" s="20">
        <f>0</f>
        <v>0</v>
      </c>
      <c r="S253" s="20">
        <f>0</f>
        <v>0</v>
      </c>
      <c r="T253" s="20">
        <f>0</f>
        <v>0</v>
      </c>
      <c r="U253" s="20">
        <f>0</f>
        <v>0</v>
      </c>
      <c r="V253" s="20">
        <f>0</f>
        <v>0</v>
      </c>
      <c r="W253" s="20">
        <f>0</f>
        <v>0</v>
      </c>
      <c r="X253" s="20">
        <f>0</f>
        <v>0</v>
      </c>
      <c r="Y253" s="20">
        <f>0</f>
        <v>0</v>
      </c>
      <c r="Z253" s="20">
        <f>0</f>
        <v>0</v>
      </c>
      <c r="AA253" s="20">
        <f>0</f>
        <v>0</v>
      </c>
      <c r="AB253" s="20">
        <f>0</f>
        <v>0</v>
      </c>
      <c r="AC253" s="20">
        <v>1</v>
      </c>
      <c r="AD253" s="20">
        <v>1</v>
      </c>
      <c r="AE253" s="20">
        <f>0</f>
        <v>0</v>
      </c>
      <c r="AF253" s="20">
        <f>0</f>
        <v>0</v>
      </c>
      <c r="AG253" s="20">
        <f>0</f>
        <v>0</v>
      </c>
      <c r="AH253" s="20">
        <f>0</f>
        <v>0</v>
      </c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20">
        <f>0</f>
        <v>0</v>
      </c>
      <c r="AT253" s="20">
        <f>0</f>
        <v>0</v>
      </c>
      <c r="AU253" s="20">
        <v>2</v>
      </c>
      <c r="AV253" s="114">
        <v>5.6712962962962967E-3</v>
      </c>
      <c r="AW253" s="100">
        <v>55.101999999999997</v>
      </c>
    </row>
    <row r="254" spans="1:49" x14ac:dyDescent="0.45">
      <c r="A254" s="20" t="s">
        <v>199</v>
      </c>
      <c r="B254" s="125">
        <v>2023</v>
      </c>
      <c r="C254" s="23">
        <v>45147</v>
      </c>
      <c r="D254" s="20" t="s">
        <v>103</v>
      </c>
      <c r="E254" s="20" t="s">
        <v>63</v>
      </c>
      <c r="F254" s="20" t="s">
        <v>64</v>
      </c>
      <c r="G254" s="113">
        <f>(C254-VLOOKUP(E254,Riders!$A$2:$D$3499,4,FALSE))/365</f>
        <v>22.315068493150687</v>
      </c>
      <c r="H254" s="20">
        <v>7</v>
      </c>
      <c r="I254" s="20">
        <f>0</f>
        <v>0</v>
      </c>
      <c r="J254" s="20">
        <f>0</f>
        <v>0</v>
      </c>
      <c r="K254" s="20">
        <f>0</f>
        <v>0</v>
      </c>
      <c r="L254" s="20">
        <f>0</f>
        <v>0</v>
      </c>
      <c r="M254" s="20">
        <f>0</f>
        <v>0</v>
      </c>
      <c r="N254" s="20">
        <f>0</f>
        <v>0</v>
      </c>
      <c r="O254" s="20">
        <f>0</f>
        <v>0</v>
      </c>
      <c r="P254" s="20">
        <f>0</f>
        <v>0</v>
      </c>
      <c r="Q254" s="20">
        <f>0</f>
        <v>0</v>
      </c>
      <c r="R254" s="20">
        <f>0</f>
        <v>0</v>
      </c>
      <c r="S254" s="20">
        <f>0</f>
        <v>0</v>
      </c>
      <c r="T254" s="20">
        <f>0</f>
        <v>0</v>
      </c>
      <c r="U254" s="20">
        <f>0</f>
        <v>0</v>
      </c>
      <c r="V254" s="20">
        <f>0</f>
        <v>0</v>
      </c>
      <c r="W254" s="20">
        <f>0</f>
        <v>0</v>
      </c>
      <c r="X254" s="20">
        <f>0</f>
        <v>0</v>
      </c>
      <c r="Y254" s="20">
        <f>0</f>
        <v>0</v>
      </c>
      <c r="Z254" s="20">
        <f>0</f>
        <v>0</v>
      </c>
      <c r="AA254" s="20">
        <f>0</f>
        <v>0</v>
      </c>
      <c r="AB254" s="20">
        <f>0</f>
        <v>0</v>
      </c>
      <c r="AC254" s="20">
        <f>0</f>
        <v>0</v>
      </c>
      <c r="AD254" s="20">
        <f>0</f>
        <v>0</v>
      </c>
      <c r="AE254" s="20">
        <f>0</f>
        <v>0</v>
      </c>
      <c r="AF254" s="20">
        <f>0</f>
        <v>0</v>
      </c>
      <c r="AG254" s="20">
        <f>0</f>
        <v>0</v>
      </c>
      <c r="AH254" s="20">
        <v>1</v>
      </c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20">
        <f>0</f>
        <v>0</v>
      </c>
      <c r="AT254" s="20">
        <f>0</f>
        <v>0</v>
      </c>
      <c r="AU254" s="20">
        <v>1</v>
      </c>
      <c r="AV254" s="114">
        <v>5.6712962962962967E-3</v>
      </c>
      <c r="AW254" s="100">
        <v>55.101999999999997</v>
      </c>
    </row>
    <row r="255" spans="1:49" x14ac:dyDescent="0.45">
      <c r="A255" s="20" t="s">
        <v>199</v>
      </c>
      <c r="B255" s="125">
        <v>2023</v>
      </c>
      <c r="C255" s="23">
        <v>45147</v>
      </c>
      <c r="D255" s="20" t="s">
        <v>103</v>
      </c>
      <c r="E255" s="20" t="s">
        <v>81</v>
      </c>
      <c r="F255" s="20" t="s">
        <v>83</v>
      </c>
      <c r="G255" s="113">
        <f>(C255-VLOOKUP(E255,Riders!$A$2:$D$3499,4,FALSE))/365</f>
        <v>27.227397260273971</v>
      </c>
      <c r="H255" s="20">
        <v>8</v>
      </c>
      <c r="I255" s="20">
        <f>0</f>
        <v>0</v>
      </c>
      <c r="J255" s="20">
        <f>0</f>
        <v>0</v>
      </c>
      <c r="K255" s="20">
        <f>0</f>
        <v>0</v>
      </c>
      <c r="L255" s="20">
        <f>0</f>
        <v>0</v>
      </c>
      <c r="M255" s="20">
        <f>0</f>
        <v>0</v>
      </c>
      <c r="N255" s="20">
        <f>0</f>
        <v>0</v>
      </c>
      <c r="O255" s="20">
        <f>0</f>
        <v>0</v>
      </c>
      <c r="P255" s="20">
        <f>0</f>
        <v>0</v>
      </c>
      <c r="Q255" s="20">
        <f>0</f>
        <v>0</v>
      </c>
      <c r="R255" s="20">
        <f>0</f>
        <v>0</v>
      </c>
      <c r="S255" s="20">
        <f>0</f>
        <v>0</v>
      </c>
      <c r="T255" s="20">
        <f>0</f>
        <v>0</v>
      </c>
      <c r="U255" s="20">
        <f>0</f>
        <v>0</v>
      </c>
      <c r="V255" s="20">
        <f>0</f>
        <v>0</v>
      </c>
      <c r="W255" s="20">
        <f>0</f>
        <v>0</v>
      </c>
      <c r="X255" s="20">
        <f>0</f>
        <v>0</v>
      </c>
      <c r="Y255" s="20">
        <f>0</f>
        <v>0</v>
      </c>
      <c r="Z255" s="20">
        <f>0</f>
        <v>0</v>
      </c>
      <c r="AA255" s="20">
        <f>0</f>
        <v>0</v>
      </c>
      <c r="AB255" s="20">
        <f>0</f>
        <v>0</v>
      </c>
      <c r="AC255" s="20">
        <f>0</f>
        <v>0</v>
      </c>
      <c r="AD255" s="20">
        <f>0</f>
        <v>0</v>
      </c>
      <c r="AE255" s="20">
        <f>0</f>
        <v>0</v>
      </c>
      <c r="AF255" s="20">
        <f>0</f>
        <v>0</v>
      </c>
      <c r="AG255" s="20">
        <v>1</v>
      </c>
      <c r="AH255" s="20">
        <f>0</f>
        <v>0</v>
      </c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20">
        <f>0</f>
        <v>0</v>
      </c>
      <c r="AT255" s="20">
        <f>0</f>
        <v>0</v>
      </c>
      <c r="AU255" s="20">
        <v>1</v>
      </c>
      <c r="AV255" s="114">
        <v>5.6712962962962967E-3</v>
      </c>
      <c r="AW255" s="100">
        <v>55.101999999999997</v>
      </c>
    </row>
    <row r="256" spans="1:49" x14ac:dyDescent="0.45">
      <c r="A256" s="20" t="s">
        <v>199</v>
      </c>
      <c r="B256" s="125">
        <v>2023</v>
      </c>
      <c r="C256" s="23">
        <v>45147</v>
      </c>
      <c r="D256" s="20" t="s">
        <v>103</v>
      </c>
      <c r="E256" s="20" t="s">
        <v>4728</v>
      </c>
      <c r="F256" s="20" t="s">
        <v>2347</v>
      </c>
      <c r="G256" s="113">
        <f>(C256-VLOOKUP(E256,Riders!$A$2:$D$3499,4,FALSE))/365</f>
        <v>30.967123287671232</v>
      </c>
      <c r="H256" s="20">
        <v>9</v>
      </c>
      <c r="I256" s="20">
        <f>0</f>
        <v>0</v>
      </c>
      <c r="J256" s="20">
        <f>0</f>
        <v>0</v>
      </c>
      <c r="K256" s="20">
        <f>0</f>
        <v>0</v>
      </c>
      <c r="L256" s="20">
        <f>0</f>
        <v>0</v>
      </c>
      <c r="M256" s="20">
        <f>0</f>
        <v>0</v>
      </c>
      <c r="N256" s="20">
        <f>0</f>
        <v>0</v>
      </c>
      <c r="O256" s="20">
        <f>0</f>
        <v>0</v>
      </c>
      <c r="P256" s="20">
        <f>0</f>
        <v>0</v>
      </c>
      <c r="Q256" s="20">
        <f>0</f>
        <v>0</v>
      </c>
      <c r="R256" s="20">
        <f>0</f>
        <v>0</v>
      </c>
      <c r="S256" s="20">
        <f>0</f>
        <v>0</v>
      </c>
      <c r="T256" s="20">
        <f>0</f>
        <v>0</v>
      </c>
      <c r="U256" s="20">
        <f>0</f>
        <v>0</v>
      </c>
      <c r="V256" s="20">
        <f>0</f>
        <v>0</v>
      </c>
      <c r="W256" s="20">
        <f>0</f>
        <v>0</v>
      </c>
      <c r="X256" s="20">
        <f>0</f>
        <v>0</v>
      </c>
      <c r="Y256" s="20">
        <f>0</f>
        <v>0</v>
      </c>
      <c r="Z256" s="20">
        <f>0</f>
        <v>0</v>
      </c>
      <c r="AA256" s="20">
        <f>0</f>
        <v>0</v>
      </c>
      <c r="AB256" s="20">
        <f>0</f>
        <v>0</v>
      </c>
      <c r="AC256" s="20">
        <f>0</f>
        <v>0</v>
      </c>
      <c r="AD256" s="20">
        <f>0</f>
        <v>0</v>
      </c>
      <c r="AE256" s="20">
        <v>1</v>
      </c>
      <c r="AF256" s="20">
        <f>0</f>
        <v>0</v>
      </c>
      <c r="AG256" s="20">
        <f>0</f>
        <v>0</v>
      </c>
      <c r="AH256" s="20">
        <f>0</f>
        <v>0</v>
      </c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20">
        <f>0</f>
        <v>0</v>
      </c>
      <c r="AT256" s="20">
        <f>0</f>
        <v>0</v>
      </c>
      <c r="AU256" s="20">
        <v>1</v>
      </c>
      <c r="AV256" s="114">
        <v>5.6712962962962967E-3</v>
      </c>
      <c r="AW256" s="100">
        <v>55.101999999999997</v>
      </c>
    </row>
    <row r="257" spans="1:49" x14ac:dyDescent="0.45">
      <c r="A257" s="20" t="s">
        <v>199</v>
      </c>
      <c r="B257" s="125">
        <v>2023</v>
      </c>
      <c r="C257" s="23">
        <v>45147</v>
      </c>
      <c r="D257" s="20" t="s">
        <v>103</v>
      </c>
      <c r="E257" s="20" t="s">
        <v>104</v>
      </c>
      <c r="F257" s="20" t="s">
        <v>79</v>
      </c>
      <c r="G257" s="113">
        <f>(C257-VLOOKUP(E257,Riders!$A$2:$D$3499,4,FALSE))/365</f>
        <v>29.43013698630137</v>
      </c>
      <c r="H257" s="20">
        <v>10</v>
      </c>
      <c r="I257" s="20">
        <f>0</f>
        <v>0</v>
      </c>
      <c r="J257" s="20">
        <f>0</f>
        <v>0</v>
      </c>
      <c r="K257" s="20">
        <f>0</f>
        <v>0</v>
      </c>
      <c r="L257" s="20">
        <f>0</f>
        <v>0</v>
      </c>
      <c r="M257" s="20">
        <f>0</f>
        <v>0</v>
      </c>
      <c r="N257" s="20">
        <f>0</f>
        <v>0</v>
      </c>
      <c r="O257" s="20">
        <f>0</f>
        <v>0</v>
      </c>
      <c r="P257" s="20">
        <f>0</f>
        <v>0</v>
      </c>
      <c r="Q257" s="20">
        <f>0</f>
        <v>0</v>
      </c>
      <c r="R257" s="20">
        <f>0</f>
        <v>0</v>
      </c>
      <c r="S257" s="20">
        <f>0</f>
        <v>0</v>
      </c>
      <c r="T257" s="20">
        <f>0</f>
        <v>0</v>
      </c>
      <c r="U257" s="20">
        <f>0</f>
        <v>0</v>
      </c>
      <c r="V257" s="20">
        <f>0</f>
        <v>0</v>
      </c>
      <c r="W257" s="20">
        <f>0</f>
        <v>0</v>
      </c>
      <c r="X257" s="20">
        <f>0</f>
        <v>0</v>
      </c>
      <c r="Y257" s="20">
        <f>0</f>
        <v>0</v>
      </c>
      <c r="Z257" s="20">
        <f>0</f>
        <v>0</v>
      </c>
      <c r="AA257" s="20">
        <f>0</f>
        <v>0</v>
      </c>
      <c r="AB257" s="20">
        <f>0</f>
        <v>0</v>
      </c>
      <c r="AC257" s="20">
        <f>0</f>
        <v>0</v>
      </c>
      <c r="AD257" s="20">
        <f>0</f>
        <v>0</v>
      </c>
      <c r="AE257" s="20">
        <f>0</f>
        <v>0</v>
      </c>
      <c r="AF257" s="20">
        <v>1</v>
      </c>
      <c r="AG257" s="20">
        <f>0</f>
        <v>0</v>
      </c>
      <c r="AH257" s="20">
        <f>0</f>
        <v>0</v>
      </c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20">
        <f>0</f>
        <v>0</v>
      </c>
      <c r="AT257" s="20">
        <f>0</f>
        <v>0</v>
      </c>
      <c r="AU257" s="20">
        <v>1</v>
      </c>
      <c r="AV257" s="114">
        <v>5.6712962962962967E-3</v>
      </c>
      <c r="AW257" s="100">
        <v>55.101999999999997</v>
      </c>
    </row>
    <row r="258" spans="1:49" x14ac:dyDescent="0.45">
      <c r="A258" s="20" t="s">
        <v>199</v>
      </c>
      <c r="B258" s="125">
        <v>2023</v>
      </c>
      <c r="C258" s="23">
        <v>45147</v>
      </c>
      <c r="D258" s="20" t="s">
        <v>103</v>
      </c>
      <c r="E258" s="20" t="s">
        <v>97</v>
      </c>
      <c r="F258" s="20" t="s">
        <v>99</v>
      </c>
      <c r="G258" s="113">
        <f>(C258-VLOOKUP(E258,Riders!$A$2:$D$3499,4,FALSE))/365</f>
        <v>24.947945205479453</v>
      </c>
      <c r="H258" s="20">
        <v>11</v>
      </c>
      <c r="I258" s="20">
        <f>0</f>
        <v>0</v>
      </c>
      <c r="J258" s="20">
        <f>0</f>
        <v>0</v>
      </c>
      <c r="K258" s="20">
        <f>0</f>
        <v>0</v>
      </c>
      <c r="L258" s="20">
        <f>0</f>
        <v>0</v>
      </c>
      <c r="M258" s="20">
        <f>0</f>
        <v>0</v>
      </c>
      <c r="N258" s="20">
        <f>0</f>
        <v>0</v>
      </c>
      <c r="O258" s="20">
        <f>0</f>
        <v>0</v>
      </c>
      <c r="P258" s="20">
        <f>0</f>
        <v>0</v>
      </c>
      <c r="Q258" s="20">
        <f>0</f>
        <v>0</v>
      </c>
      <c r="R258" s="20">
        <f>0</f>
        <v>0</v>
      </c>
      <c r="S258" s="20">
        <f>0</f>
        <v>0</v>
      </c>
      <c r="T258" s="20">
        <f>0</f>
        <v>0</v>
      </c>
      <c r="U258" s="20">
        <f>0</f>
        <v>0</v>
      </c>
      <c r="V258" s="20">
        <f>0</f>
        <v>0</v>
      </c>
      <c r="W258" s="20">
        <f>0</f>
        <v>0</v>
      </c>
      <c r="X258" s="20">
        <f>0</f>
        <v>0</v>
      </c>
      <c r="Y258" s="20">
        <f>0</f>
        <v>0</v>
      </c>
      <c r="Z258" s="20">
        <f>0</f>
        <v>0</v>
      </c>
      <c r="AA258" s="20">
        <f>0</f>
        <v>0</v>
      </c>
      <c r="AB258" s="20">
        <f>0</f>
        <v>0</v>
      </c>
      <c r="AC258" s="20">
        <f>0</f>
        <v>0</v>
      </c>
      <c r="AD258" s="20">
        <f>0</f>
        <v>0</v>
      </c>
      <c r="AE258" s="20">
        <f>0</f>
        <v>0</v>
      </c>
      <c r="AF258" s="20">
        <f>0</f>
        <v>0</v>
      </c>
      <c r="AG258" s="20">
        <f>0</f>
        <v>0</v>
      </c>
      <c r="AH258" s="20">
        <f>0</f>
        <v>0</v>
      </c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20">
        <f>0</f>
        <v>0</v>
      </c>
      <c r="AT258" s="20">
        <f>0</f>
        <v>0</v>
      </c>
      <c r="AU258" s="20">
        <v>0</v>
      </c>
      <c r="AV258" s="114">
        <v>5.6712962962962967E-3</v>
      </c>
      <c r="AW258" s="100">
        <v>55.101999999999997</v>
      </c>
    </row>
    <row r="259" spans="1:49" x14ac:dyDescent="0.45">
      <c r="A259" s="20" t="s">
        <v>199</v>
      </c>
      <c r="B259" s="125">
        <v>2023</v>
      </c>
      <c r="C259" s="23">
        <v>45147</v>
      </c>
      <c r="D259" s="20" t="s">
        <v>103</v>
      </c>
      <c r="E259" s="20" t="s">
        <v>230</v>
      </c>
      <c r="F259" s="20" t="s">
        <v>61</v>
      </c>
      <c r="G259" s="113">
        <f>(C259-VLOOKUP(E259,Riders!$A$2:$D$3499,4,FALSE))/365</f>
        <v>24.065753424657533</v>
      </c>
      <c r="H259" s="20">
        <v>12</v>
      </c>
      <c r="I259" s="20">
        <f>0</f>
        <v>0</v>
      </c>
      <c r="J259" s="20">
        <f>0</f>
        <v>0</v>
      </c>
      <c r="K259" s="20">
        <f>0</f>
        <v>0</v>
      </c>
      <c r="L259" s="20">
        <f>0</f>
        <v>0</v>
      </c>
      <c r="M259" s="20">
        <f>0</f>
        <v>0</v>
      </c>
      <c r="N259" s="20">
        <f>0</f>
        <v>0</v>
      </c>
      <c r="O259" s="20">
        <f>0</f>
        <v>0</v>
      </c>
      <c r="P259" s="20">
        <f>0</f>
        <v>0</v>
      </c>
      <c r="Q259" s="20">
        <f>0</f>
        <v>0</v>
      </c>
      <c r="R259" s="20">
        <f>0</f>
        <v>0</v>
      </c>
      <c r="S259" s="20">
        <f>0</f>
        <v>0</v>
      </c>
      <c r="T259" s="20">
        <f>0</f>
        <v>0</v>
      </c>
      <c r="U259" s="20">
        <f>0</f>
        <v>0</v>
      </c>
      <c r="V259" s="20">
        <f>0</f>
        <v>0</v>
      </c>
      <c r="W259" s="20">
        <f>0</f>
        <v>0</v>
      </c>
      <c r="X259" s="20">
        <f>0</f>
        <v>0</v>
      </c>
      <c r="Y259" s="20">
        <f>0</f>
        <v>0</v>
      </c>
      <c r="Z259" s="20">
        <f>0</f>
        <v>0</v>
      </c>
      <c r="AA259" s="20">
        <f>0</f>
        <v>0</v>
      </c>
      <c r="AB259" s="20">
        <f>0</f>
        <v>0</v>
      </c>
      <c r="AC259" s="20">
        <f>0</f>
        <v>0</v>
      </c>
      <c r="AD259" s="20">
        <f>0</f>
        <v>0</v>
      </c>
      <c r="AE259" s="20">
        <f>0</f>
        <v>0</v>
      </c>
      <c r="AF259" s="20">
        <f>0</f>
        <v>0</v>
      </c>
      <c r="AG259" s="20">
        <f>0</f>
        <v>0</v>
      </c>
      <c r="AH259" s="20">
        <f>0</f>
        <v>0</v>
      </c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20">
        <f>0</f>
        <v>0</v>
      </c>
      <c r="AT259" s="20">
        <f>0</f>
        <v>0</v>
      </c>
      <c r="AU259" s="20">
        <v>0</v>
      </c>
      <c r="AV259" s="114">
        <v>5.6712962962962967E-3</v>
      </c>
      <c r="AW259" s="100">
        <v>55.101999999999997</v>
      </c>
    </row>
    <row r="260" spans="1:49" x14ac:dyDescent="0.45">
      <c r="A260" s="20" t="s">
        <v>199</v>
      </c>
      <c r="B260" s="125">
        <v>2023</v>
      </c>
      <c r="C260" s="23">
        <v>45147</v>
      </c>
      <c r="D260" s="20" t="s">
        <v>103</v>
      </c>
      <c r="E260" s="20" t="s">
        <v>3886</v>
      </c>
      <c r="F260" s="20" t="s">
        <v>2334</v>
      </c>
      <c r="G260" s="113">
        <f>(C260-VLOOKUP(E260,Riders!$A$2:$D$3499,4,FALSE))/365</f>
        <v>24.101369863013698</v>
      </c>
      <c r="H260" s="20">
        <v>13</v>
      </c>
      <c r="I260" s="20">
        <f>0</f>
        <v>0</v>
      </c>
      <c r="J260" s="20">
        <f>0</f>
        <v>0</v>
      </c>
      <c r="K260" s="20">
        <f>0</f>
        <v>0</v>
      </c>
      <c r="L260" s="20">
        <f>0</f>
        <v>0</v>
      </c>
      <c r="M260" s="20">
        <f>0</f>
        <v>0</v>
      </c>
      <c r="N260" s="20">
        <f>0</f>
        <v>0</v>
      </c>
      <c r="O260" s="20">
        <f>0</f>
        <v>0</v>
      </c>
      <c r="P260" s="20">
        <f>0</f>
        <v>0</v>
      </c>
      <c r="Q260" s="20">
        <f>0</f>
        <v>0</v>
      </c>
      <c r="R260" s="20">
        <f>0</f>
        <v>0</v>
      </c>
      <c r="S260" s="20">
        <f>0</f>
        <v>0</v>
      </c>
      <c r="T260" s="20">
        <f>0</f>
        <v>0</v>
      </c>
      <c r="U260" s="20">
        <f>0</f>
        <v>0</v>
      </c>
      <c r="V260" s="20">
        <f>0</f>
        <v>0</v>
      </c>
      <c r="W260" s="20">
        <f>0</f>
        <v>0</v>
      </c>
      <c r="X260" s="20">
        <f>0</f>
        <v>0</v>
      </c>
      <c r="Y260" s="20">
        <f>0</f>
        <v>0</v>
      </c>
      <c r="Z260" s="20">
        <f>0</f>
        <v>0</v>
      </c>
      <c r="AA260" s="20">
        <f>0</f>
        <v>0</v>
      </c>
      <c r="AB260" s="20">
        <f>0</f>
        <v>0</v>
      </c>
      <c r="AC260" s="20">
        <f>0</f>
        <v>0</v>
      </c>
      <c r="AD260" s="20">
        <f>0</f>
        <v>0</v>
      </c>
      <c r="AE260" s="20">
        <f>0</f>
        <v>0</v>
      </c>
      <c r="AF260" s="20">
        <f>0</f>
        <v>0</v>
      </c>
      <c r="AG260" s="20">
        <f>0</f>
        <v>0</v>
      </c>
      <c r="AH260" s="20">
        <f>0</f>
        <v>0</v>
      </c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20">
        <f>0</f>
        <v>0</v>
      </c>
      <c r="AT260" s="20">
        <f>0</f>
        <v>0</v>
      </c>
      <c r="AU260" s="20">
        <v>0</v>
      </c>
      <c r="AV260" s="114">
        <v>5.6712962962962967E-3</v>
      </c>
      <c r="AW260" s="100">
        <v>55.101999999999997</v>
      </c>
    </row>
    <row r="261" spans="1:49" x14ac:dyDescent="0.45">
      <c r="A261" s="20" t="s">
        <v>199</v>
      </c>
      <c r="B261" s="125">
        <v>2023</v>
      </c>
      <c r="C261" s="23">
        <v>45147</v>
      </c>
      <c r="D261" s="20" t="s">
        <v>103</v>
      </c>
      <c r="E261" s="20" t="s">
        <v>146</v>
      </c>
      <c r="F261" s="20" t="s">
        <v>34</v>
      </c>
      <c r="G261" s="113">
        <f>(C261-VLOOKUP(E261,Riders!$A$2:$D$3499,4,FALSE))/365</f>
        <v>24.202739726027396</v>
      </c>
      <c r="H261" s="20">
        <v>14</v>
      </c>
      <c r="I261" s="20">
        <f>0</f>
        <v>0</v>
      </c>
      <c r="J261" s="20">
        <f>0</f>
        <v>0</v>
      </c>
      <c r="K261" s="20">
        <f>0</f>
        <v>0</v>
      </c>
      <c r="L261" s="20">
        <f>0</f>
        <v>0</v>
      </c>
      <c r="M261" s="20">
        <f>0</f>
        <v>0</v>
      </c>
      <c r="N261" s="20">
        <f>0</f>
        <v>0</v>
      </c>
      <c r="O261" s="20">
        <f>0</f>
        <v>0</v>
      </c>
      <c r="P261" s="20">
        <f>0</f>
        <v>0</v>
      </c>
      <c r="Q261" s="20">
        <f>0</f>
        <v>0</v>
      </c>
      <c r="R261" s="20">
        <f>0</f>
        <v>0</v>
      </c>
      <c r="S261" s="20">
        <f>0</f>
        <v>0</v>
      </c>
      <c r="T261" s="20">
        <f>0</f>
        <v>0</v>
      </c>
      <c r="U261" s="20">
        <f>0</f>
        <v>0</v>
      </c>
      <c r="V261" s="20">
        <f>0</f>
        <v>0</v>
      </c>
      <c r="W261" s="20">
        <f>0</f>
        <v>0</v>
      </c>
      <c r="X261" s="20">
        <f>0</f>
        <v>0</v>
      </c>
      <c r="Y261" s="20">
        <f>0</f>
        <v>0</v>
      </c>
      <c r="Z261" s="20">
        <f>0</f>
        <v>0</v>
      </c>
      <c r="AA261" s="20">
        <f>0</f>
        <v>0</v>
      </c>
      <c r="AB261" s="20">
        <f>0</f>
        <v>0</v>
      </c>
      <c r="AC261" s="20">
        <f>0</f>
        <v>0</v>
      </c>
      <c r="AD261" s="20">
        <f>0</f>
        <v>0</v>
      </c>
      <c r="AE261" s="20">
        <f>0</f>
        <v>0</v>
      </c>
      <c r="AF261" s="20">
        <f>0</f>
        <v>0</v>
      </c>
      <c r="AG261" s="20">
        <f>0</f>
        <v>0</v>
      </c>
      <c r="AH261" s="20">
        <f>0</f>
        <v>0</v>
      </c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20">
        <f>0</f>
        <v>0</v>
      </c>
      <c r="AT261" s="20">
        <f>0</f>
        <v>0</v>
      </c>
      <c r="AU261" s="20">
        <v>0</v>
      </c>
      <c r="AV261" s="114">
        <v>5.6712962962962967E-3</v>
      </c>
      <c r="AW261" s="100">
        <v>55.101999999999997</v>
      </c>
    </row>
    <row r="262" spans="1:49" x14ac:dyDescent="0.45">
      <c r="A262" s="20" t="s">
        <v>199</v>
      </c>
      <c r="B262" s="125">
        <v>2023</v>
      </c>
      <c r="C262" s="23">
        <v>45147</v>
      </c>
      <c r="D262" s="20" t="s">
        <v>103</v>
      </c>
      <c r="E262" s="20" t="s">
        <v>207</v>
      </c>
      <c r="F262" s="20" t="s">
        <v>91</v>
      </c>
      <c r="G262" s="113">
        <f>(C262-VLOOKUP(E262,Riders!$A$2:$D$3499,4,FALSE))/365</f>
        <v>24.745205479452054</v>
      </c>
      <c r="H262" s="20">
        <v>15</v>
      </c>
      <c r="I262" s="20">
        <f>0</f>
        <v>0</v>
      </c>
      <c r="J262" s="20">
        <f>0</f>
        <v>0</v>
      </c>
      <c r="K262" s="20">
        <f>0</f>
        <v>0</v>
      </c>
      <c r="L262" s="20">
        <f>0</f>
        <v>0</v>
      </c>
      <c r="M262" s="20">
        <f>0</f>
        <v>0</v>
      </c>
      <c r="N262" s="20">
        <f>0</f>
        <v>0</v>
      </c>
      <c r="O262" s="20">
        <f>0</f>
        <v>0</v>
      </c>
      <c r="P262" s="20">
        <f>0</f>
        <v>0</v>
      </c>
      <c r="Q262" s="20">
        <f>0</f>
        <v>0</v>
      </c>
      <c r="R262" s="20">
        <f>0</f>
        <v>0</v>
      </c>
      <c r="S262" s="20">
        <f>0</f>
        <v>0</v>
      </c>
      <c r="T262" s="20">
        <f>0</f>
        <v>0</v>
      </c>
      <c r="U262" s="20">
        <f>0</f>
        <v>0</v>
      </c>
      <c r="V262" s="20">
        <f>0</f>
        <v>0</v>
      </c>
      <c r="W262" s="20">
        <f>0</f>
        <v>0</v>
      </c>
      <c r="X262" s="20">
        <f>0</f>
        <v>0</v>
      </c>
      <c r="Y262" s="20">
        <f>0</f>
        <v>0</v>
      </c>
      <c r="Z262" s="20">
        <f>0</f>
        <v>0</v>
      </c>
      <c r="AA262" s="20">
        <f>0</f>
        <v>0</v>
      </c>
      <c r="AB262" s="20">
        <f>0</f>
        <v>0</v>
      </c>
      <c r="AC262" s="20">
        <f>0</f>
        <v>0</v>
      </c>
      <c r="AD262" s="20">
        <f>0</f>
        <v>0</v>
      </c>
      <c r="AE262" s="20">
        <f>0</f>
        <v>0</v>
      </c>
      <c r="AF262" s="20">
        <f>0</f>
        <v>0</v>
      </c>
      <c r="AG262" s="20">
        <f>0</f>
        <v>0</v>
      </c>
      <c r="AH262" s="20">
        <f>0</f>
        <v>0</v>
      </c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20">
        <f>0</f>
        <v>0</v>
      </c>
      <c r="AT262" s="20">
        <f>0</f>
        <v>0</v>
      </c>
      <c r="AU262" s="20">
        <v>0</v>
      </c>
      <c r="AV262" s="114">
        <v>5.6712962962962967E-3</v>
      </c>
      <c r="AW262" s="100">
        <v>55.101999999999997</v>
      </c>
    </row>
    <row r="263" spans="1:49" x14ac:dyDescent="0.45">
      <c r="A263" s="20" t="s">
        <v>199</v>
      </c>
      <c r="B263" s="125">
        <v>2023</v>
      </c>
      <c r="C263" s="23">
        <v>45147</v>
      </c>
      <c r="D263" s="20" t="s">
        <v>103</v>
      </c>
      <c r="E263" s="20" t="s">
        <v>53</v>
      </c>
      <c r="F263" s="20" t="s">
        <v>55</v>
      </c>
      <c r="G263" s="113">
        <f>(C263-VLOOKUP(E263,Riders!$A$2:$D$3499,4,FALSE))/365</f>
        <v>22.276712328767122</v>
      </c>
      <c r="H263" s="20">
        <v>16</v>
      </c>
      <c r="I263" s="20">
        <f>0</f>
        <v>0</v>
      </c>
      <c r="J263" s="20">
        <f>0</f>
        <v>0</v>
      </c>
      <c r="K263" s="20">
        <f>0</f>
        <v>0</v>
      </c>
      <c r="L263" s="20">
        <f>0</f>
        <v>0</v>
      </c>
      <c r="M263" s="20">
        <f>0</f>
        <v>0</v>
      </c>
      <c r="N263" s="20">
        <f>0</f>
        <v>0</v>
      </c>
      <c r="O263" s="20">
        <f>0</f>
        <v>0</v>
      </c>
      <c r="P263" s="20">
        <f>0</f>
        <v>0</v>
      </c>
      <c r="Q263" s="20">
        <f>0</f>
        <v>0</v>
      </c>
      <c r="R263" s="20">
        <f>0</f>
        <v>0</v>
      </c>
      <c r="S263" s="20">
        <f>0</f>
        <v>0</v>
      </c>
      <c r="T263" s="20">
        <f>0</f>
        <v>0</v>
      </c>
      <c r="U263" s="20">
        <f>0</f>
        <v>0</v>
      </c>
      <c r="V263" s="20">
        <f>0</f>
        <v>0</v>
      </c>
      <c r="W263" s="20">
        <f>0</f>
        <v>0</v>
      </c>
      <c r="X263" s="20">
        <f>0</f>
        <v>0</v>
      </c>
      <c r="Y263" s="20">
        <f>0</f>
        <v>0</v>
      </c>
      <c r="Z263" s="20">
        <f>0</f>
        <v>0</v>
      </c>
      <c r="AA263" s="20">
        <f>0</f>
        <v>0</v>
      </c>
      <c r="AB263" s="20">
        <f>0</f>
        <v>0</v>
      </c>
      <c r="AC263" s="20">
        <f>0</f>
        <v>0</v>
      </c>
      <c r="AD263" s="20">
        <f>0</f>
        <v>0</v>
      </c>
      <c r="AE263" s="20">
        <f>0</f>
        <v>0</v>
      </c>
      <c r="AF263" s="20">
        <f>0</f>
        <v>0</v>
      </c>
      <c r="AG263" s="20">
        <f>0</f>
        <v>0</v>
      </c>
      <c r="AH263" s="20">
        <f>0</f>
        <v>0</v>
      </c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20">
        <f>0</f>
        <v>0</v>
      </c>
      <c r="AT263" s="20">
        <f>0</f>
        <v>0</v>
      </c>
      <c r="AU263" s="20">
        <v>0</v>
      </c>
      <c r="AV263" s="114">
        <v>5.6712962962962967E-3</v>
      </c>
      <c r="AW263" s="100">
        <v>55.101999999999997</v>
      </c>
    </row>
    <row r="264" spans="1:49" x14ac:dyDescent="0.45">
      <c r="A264" s="20" t="s">
        <v>199</v>
      </c>
      <c r="B264" s="125">
        <v>2023</v>
      </c>
      <c r="C264" s="23">
        <v>45147</v>
      </c>
      <c r="D264" s="20" t="s">
        <v>103</v>
      </c>
      <c r="E264" s="20" t="s">
        <v>193</v>
      </c>
      <c r="F264" s="20" t="s">
        <v>46</v>
      </c>
      <c r="G264" s="113">
        <f>(C264-VLOOKUP(E264,Riders!$A$2:$D$3499,4,FALSE))/365</f>
        <v>27.764383561643836</v>
      </c>
      <c r="H264" s="20">
        <v>17</v>
      </c>
      <c r="I264" s="20">
        <f>0</f>
        <v>0</v>
      </c>
      <c r="J264" s="20">
        <f>0</f>
        <v>0</v>
      </c>
      <c r="K264" s="20">
        <f>0</f>
        <v>0</v>
      </c>
      <c r="L264" s="20">
        <f>0</f>
        <v>0</v>
      </c>
      <c r="M264" s="20">
        <f>0</f>
        <v>0</v>
      </c>
      <c r="N264" s="20">
        <f>0</f>
        <v>0</v>
      </c>
      <c r="O264" s="20">
        <f>0</f>
        <v>0</v>
      </c>
      <c r="P264" s="20">
        <f>0</f>
        <v>0</v>
      </c>
      <c r="Q264" s="20">
        <f>0</f>
        <v>0</v>
      </c>
      <c r="R264" s="20">
        <f>0</f>
        <v>0</v>
      </c>
      <c r="S264" s="20">
        <f>0</f>
        <v>0</v>
      </c>
      <c r="T264" s="20">
        <f>0</f>
        <v>0</v>
      </c>
      <c r="U264" s="20">
        <f>0</f>
        <v>0</v>
      </c>
      <c r="V264" s="20">
        <f>0</f>
        <v>0</v>
      </c>
      <c r="W264" s="20">
        <f>0</f>
        <v>0</v>
      </c>
      <c r="X264" s="20">
        <f>0</f>
        <v>0</v>
      </c>
      <c r="Y264" s="20">
        <f>0</f>
        <v>0</v>
      </c>
      <c r="Z264" s="20">
        <f>0</f>
        <v>0</v>
      </c>
      <c r="AA264" s="20">
        <f>0</f>
        <v>0</v>
      </c>
      <c r="AB264" s="20">
        <f>0</f>
        <v>0</v>
      </c>
      <c r="AC264" s="20">
        <f>0</f>
        <v>0</v>
      </c>
      <c r="AD264" s="20">
        <f>0</f>
        <v>0</v>
      </c>
      <c r="AE264" s="20">
        <f>0</f>
        <v>0</v>
      </c>
      <c r="AF264" s="20">
        <f>0</f>
        <v>0</v>
      </c>
      <c r="AG264" s="20">
        <f>0</f>
        <v>0</v>
      </c>
      <c r="AH264" s="20">
        <f>0</f>
        <v>0</v>
      </c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20">
        <f>0</f>
        <v>0</v>
      </c>
      <c r="AT264" s="20">
        <f>0</f>
        <v>0</v>
      </c>
      <c r="AU264" s="20">
        <v>0</v>
      </c>
      <c r="AV264" s="114">
        <v>5.6712962962962967E-3</v>
      </c>
      <c r="AW264" s="100">
        <v>55.101999999999997</v>
      </c>
    </row>
    <row r="265" spans="1:49" x14ac:dyDescent="0.45">
      <c r="A265" s="20" t="s">
        <v>199</v>
      </c>
      <c r="B265" s="125">
        <v>2023</v>
      </c>
      <c r="C265" s="23">
        <v>45147</v>
      </c>
      <c r="D265" s="20" t="s">
        <v>103</v>
      </c>
      <c r="E265" s="20" t="s">
        <v>38</v>
      </c>
      <c r="F265" s="20" t="s">
        <v>40</v>
      </c>
      <c r="G265" s="113">
        <f>(C265-VLOOKUP(E265,Riders!$A$2:$D$3499,4,FALSE))/365</f>
        <v>26.490410958904111</v>
      </c>
      <c r="H265" s="20">
        <v>18</v>
      </c>
      <c r="I265" s="20">
        <f>0</f>
        <v>0</v>
      </c>
      <c r="J265" s="20">
        <f>0</f>
        <v>0</v>
      </c>
      <c r="K265" s="20">
        <f>0</f>
        <v>0</v>
      </c>
      <c r="L265" s="20">
        <f>0</f>
        <v>0</v>
      </c>
      <c r="M265" s="20">
        <f>0</f>
        <v>0</v>
      </c>
      <c r="N265" s="20">
        <f>0</f>
        <v>0</v>
      </c>
      <c r="O265" s="20">
        <f>0</f>
        <v>0</v>
      </c>
      <c r="P265" s="20">
        <f>0</f>
        <v>0</v>
      </c>
      <c r="Q265" s="20">
        <f>0</f>
        <v>0</v>
      </c>
      <c r="R265" s="20">
        <f>0</f>
        <v>0</v>
      </c>
      <c r="S265" s="20">
        <f>0</f>
        <v>0</v>
      </c>
      <c r="T265" s="20">
        <f>0</f>
        <v>0</v>
      </c>
      <c r="U265" s="20">
        <f>0</f>
        <v>0</v>
      </c>
      <c r="V265" s="20">
        <f>0</f>
        <v>0</v>
      </c>
      <c r="W265" s="20">
        <f>0</f>
        <v>0</v>
      </c>
      <c r="X265" s="20">
        <f>0</f>
        <v>0</v>
      </c>
      <c r="Y265" s="20">
        <f>0</f>
        <v>0</v>
      </c>
      <c r="Z265" s="20">
        <f>0</f>
        <v>0</v>
      </c>
      <c r="AA265" s="20">
        <f>0</f>
        <v>0</v>
      </c>
      <c r="AB265" s="20">
        <f>0</f>
        <v>0</v>
      </c>
      <c r="AC265" s="20">
        <f>0</f>
        <v>0</v>
      </c>
      <c r="AD265" s="20">
        <f>0</f>
        <v>0</v>
      </c>
      <c r="AE265" s="20">
        <f>0</f>
        <v>0</v>
      </c>
      <c r="AF265" s="20">
        <f>0</f>
        <v>0</v>
      </c>
      <c r="AG265" s="20">
        <f>0</f>
        <v>0</v>
      </c>
      <c r="AH265" s="20">
        <f>0</f>
        <v>0</v>
      </c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20">
        <f>0</f>
        <v>0</v>
      </c>
      <c r="AT265" s="20">
        <f>0</f>
        <v>0</v>
      </c>
      <c r="AU265" s="20">
        <v>0</v>
      </c>
      <c r="AV265" s="114">
        <v>5.6712962962962967E-3</v>
      </c>
      <c r="AW265" s="100">
        <v>55.101999999999997</v>
      </c>
    </row>
    <row r="266" spans="1:49" x14ac:dyDescent="0.45">
      <c r="A266" s="20" t="s">
        <v>199</v>
      </c>
      <c r="B266" s="125">
        <v>2023</v>
      </c>
      <c r="C266" s="23">
        <v>45147</v>
      </c>
      <c r="D266" s="20" t="s">
        <v>103</v>
      </c>
      <c r="E266" s="20" t="s">
        <v>5149</v>
      </c>
      <c r="F266" s="20" t="s">
        <v>506</v>
      </c>
      <c r="G266" s="113" t="e">
        <f>(C266-VLOOKUP(E266,Riders!$A$2:$D$3499,4,FALSE))/365</f>
        <v>#N/A</v>
      </c>
      <c r="H266" s="20">
        <v>19</v>
      </c>
      <c r="I266" s="20">
        <f>0</f>
        <v>0</v>
      </c>
      <c r="J266" s="20">
        <f>0</f>
        <v>0</v>
      </c>
      <c r="K266" s="20">
        <f>0</f>
        <v>0</v>
      </c>
      <c r="L266" s="20">
        <f>0</f>
        <v>0</v>
      </c>
      <c r="M266" s="20">
        <f>0</f>
        <v>0</v>
      </c>
      <c r="N266" s="20">
        <f>0</f>
        <v>0</v>
      </c>
      <c r="O266" s="20">
        <f>0</f>
        <v>0</v>
      </c>
      <c r="P266" s="20">
        <f>0</f>
        <v>0</v>
      </c>
      <c r="Q266" s="20">
        <f>0</f>
        <v>0</v>
      </c>
      <c r="R266" s="20">
        <f>0</f>
        <v>0</v>
      </c>
      <c r="S266" s="20">
        <f>0</f>
        <v>0</v>
      </c>
      <c r="T266" s="20">
        <f>0</f>
        <v>0</v>
      </c>
      <c r="U266" s="20">
        <f>0</f>
        <v>0</v>
      </c>
      <c r="V266" s="20">
        <f>0</f>
        <v>0</v>
      </c>
      <c r="W266" s="20">
        <f>0</f>
        <v>0</v>
      </c>
      <c r="X266" s="20">
        <f>0</f>
        <v>0</v>
      </c>
      <c r="Y266" s="20">
        <f>0</f>
        <v>0</v>
      </c>
      <c r="Z266" s="20">
        <f>0</f>
        <v>0</v>
      </c>
      <c r="AA266" s="20">
        <f>0</f>
        <v>0</v>
      </c>
      <c r="AB266" s="20">
        <f>0</f>
        <v>0</v>
      </c>
      <c r="AC266" s="20">
        <f>0</f>
        <v>0</v>
      </c>
      <c r="AD266" s="20">
        <f>0</f>
        <v>0</v>
      </c>
      <c r="AE266" s="20">
        <f>0</f>
        <v>0</v>
      </c>
      <c r="AF266" s="20">
        <f>0</f>
        <v>0</v>
      </c>
      <c r="AG266" s="20">
        <f>0</f>
        <v>0</v>
      </c>
      <c r="AH266" s="20">
        <f>0</f>
        <v>0</v>
      </c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20">
        <f>0</f>
        <v>0</v>
      </c>
      <c r="AT266" s="20">
        <f>0</f>
        <v>0</v>
      </c>
      <c r="AU266" s="20">
        <v>0</v>
      </c>
      <c r="AV266" s="114">
        <v>5.6712962962962967E-3</v>
      </c>
      <c r="AW266" s="100">
        <v>55.101999999999997</v>
      </c>
    </row>
    <row r="267" spans="1:49" x14ac:dyDescent="0.45">
      <c r="A267" s="20" t="s">
        <v>199</v>
      </c>
      <c r="B267" s="125">
        <v>2023</v>
      </c>
      <c r="C267" s="23">
        <v>45147</v>
      </c>
      <c r="D267" s="20" t="s">
        <v>103</v>
      </c>
      <c r="E267" s="20" t="s">
        <v>164</v>
      </c>
      <c r="F267" s="20" t="s">
        <v>96</v>
      </c>
      <c r="G267" s="113">
        <f>(C267-VLOOKUP(E267,Riders!$A$2:$D$3499,4,FALSE))/365</f>
        <v>24.504109589041096</v>
      </c>
      <c r="H267" s="20">
        <v>20</v>
      </c>
      <c r="I267" s="20">
        <f>0</f>
        <v>0</v>
      </c>
      <c r="J267" s="20">
        <f>0</f>
        <v>0</v>
      </c>
      <c r="K267" s="20">
        <f>0</f>
        <v>0</v>
      </c>
      <c r="L267" s="20">
        <f>0</f>
        <v>0</v>
      </c>
      <c r="M267" s="20">
        <f>0</f>
        <v>0</v>
      </c>
      <c r="N267" s="20">
        <f>0</f>
        <v>0</v>
      </c>
      <c r="O267" s="20">
        <f>0</f>
        <v>0</v>
      </c>
      <c r="P267" s="20">
        <f>0</f>
        <v>0</v>
      </c>
      <c r="Q267" s="20">
        <f>0</f>
        <v>0</v>
      </c>
      <c r="R267" s="20">
        <f>0</f>
        <v>0</v>
      </c>
      <c r="S267" s="20">
        <f>0</f>
        <v>0</v>
      </c>
      <c r="T267" s="20">
        <f>0</f>
        <v>0</v>
      </c>
      <c r="U267" s="20">
        <f>0</f>
        <v>0</v>
      </c>
      <c r="V267" s="20">
        <f>0</f>
        <v>0</v>
      </c>
      <c r="W267" s="20">
        <f>0</f>
        <v>0</v>
      </c>
      <c r="X267" s="20">
        <f>0</f>
        <v>0</v>
      </c>
      <c r="Y267" s="20">
        <f>0</f>
        <v>0</v>
      </c>
      <c r="Z267" s="20">
        <f>0</f>
        <v>0</v>
      </c>
      <c r="AA267" s="20">
        <f>0</f>
        <v>0</v>
      </c>
      <c r="AB267" s="20">
        <f>0</f>
        <v>0</v>
      </c>
      <c r="AC267" s="20">
        <f>0</f>
        <v>0</v>
      </c>
      <c r="AD267" s="20">
        <f>0</f>
        <v>0</v>
      </c>
      <c r="AE267" s="20">
        <f>0</f>
        <v>0</v>
      </c>
      <c r="AF267" s="20">
        <f>0</f>
        <v>0</v>
      </c>
      <c r="AG267" s="20">
        <f>0</f>
        <v>0</v>
      </c>
      <c r="AH267" s="20">
        <f>0</f>
        <v>0</v>
      </c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20">
        <f>0</f>
        <v>0</v>
      </c>
      <c r="AT267" s="20">
        <f>0</f>
        <v>0</v>
      </c>
      <c r="AU267" s="20">
        <v>0</v>
      </c>
      <c r="AV267" s="114">
        <v>5.6712962962962967E-3</v>
      </c>
      <c r="AW267" s="100">
        <v>55.101999999999997</v>
      </c>
    </row>
    <row r="268" spans="1:49" x14ac:dyDescent="0.45">
      <c r="A268" s="20" t="s">
        <v>199</v>
      </c>
      <c r="B268" s="125">
        <v>2023</v>
      </c>
      <c r="C268" s="23">
        <v>45147</v>
      </c>
      <c r="D268" s="20" t="s">
        <v>103</v>
      </c>
      <c r="E268" s="20" t="s">
        <v>3959</v>
      </c>
      <c r="F268" s="20" t="s">
        <v>2292</v>
      </c>
      <c r="G268" s="113">
        <f>(C268-VLOOKUP(E268,Riders!$A$2:$D$3499,4,FALSE))/365</f>
        <v>31.12054794520548</v>
      </c>
      <c r="H268" s="20">
        <v>21</v>
      </c>
      <c r="I268" s="20">
        <f>0</f>
        <v>0</v>
      </c>
      <c r="J268" s="20">
        <f>0</f>
        <v>0</v>
      </c>
      <c r="K268" s="20">
        <f>0</f>
        <v>0</v>
      </c>
      <c r="L268" s="20">
        <f>0</f>
        <v>0</v>
      </c>
      <c r="M268" s="20">
        <f>0</f>
        <v>0</v>
      </c>
      <c r="N268" s="20">
        <f>0</f>
        <v>0</v>
      </c>
      <c r="O268" s="20">
        <f>0</f>
        <v>0</v>
      </c>
      <c r="P268" s="20">
        <f>0</f>
        <v>0</v>
      </c>
      <c r="Q268" s="20">
        <f>0</f>
        <v>0</v>
      </c>
      <c r="R268" s="20">
        <f>0</f>
        <v>0</v>
      </c>
      <c r="S268" s="20">
        <f>0</f>
        <v>0</v>
      </c>
      <c r="T268" s="20">
        <f>0</f>
        <v>0</v>
      </c>
      <c r="U268" s="20">
        <f>0</f>
        <v>0</v>
      </c>
      <c r="V268" s="20">
        <f>0</f>
        <v>0</v>
      </c>
      <c r="W268" s="20">
        <f>0</f>
        <v>0</v>
      </c>
      <c r="X268" s="20">
        <f>0</f>
        <v>0</v>
      </c>
      <c r="Y268" s="20">
        <f>0</f>
        <v>0</v>
      </c>
      <c r="Z268" s="20">
        <f>0</f>
        <v>0</v>
      </c>
      <c r="AA268" s="20">
        <f>0</f>
        <v>0</v>
      </c>
      <c r="AB268" s="20">
        <f>0</f>
        <v>0</v>
      </c>
      <c r="AC268" s="20">
        <f>0</f>
        <v>0</v>
      </c>
      <c r="AD268" s="20">
        <f>0</f>
        <v>0</v>
      </c>
      <c r="AE268" s="20">
        <f>0</f>
        <v>0</v>
      </c>
      <c r="AF268" s="20">
        <f>0</f>
        <v>0</v>
      </c>
      <c r="AG268" s="20">
        <f>0</f>
        <v>0</v>
      </c>
      <c r="AH268" s="20">
        <f>0</f>
        <v>0</v>
      </c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20">
        <f>0</f>
        <v>0</v>
      </c>
      <c r="AT268" s="20">
        <f>0</f>
        <v>0</v>
      </c>
      <c r="AU268" s="20">
        <v>0</v>
      </c>
      <c r="AV268" s="114">
        <v>5.6712962962962967E-3</v>
      </c>
      <c r="AW268" s="100">
        <v>55.101999999999997</v>
      </c>
    </row>
    <row r="269" spans="1:49" x14ac:dyDescent="0.45">
      <c r="A269" s="20" t="s">
        <v>199</v>
      </c>
      <c r="B269" s="125">
        <v>2023</v>
      </c>
      <c r="C269" s="23">
        <v>45147</v>
      </c>
      <c r="D269" s="20" t="s">
        <v>103</v>
      </c>
      <c r="E269" s="20" t="s">
        <v>3454</v>
      </c>
      <c r="F269" s="20" t="s">
        <v>3455</v>
      </c>
      <c r="G269" s="113">
        <f>(C269-VLOOKUP(E269,Riders!$A$2:$D$3499,4,FALSE))/365</f>
        <v>23.665753424657535</v>
      </c>
      <c r="H269" s="20">
        <v>22</v>
      </c>
      <c r="I269" s="20">
        <f>0</f>
        <v>0</v>
      </c>
      <c r="J269" s="20">
        <f>0</f>
        <v>0</v>
      </c>
      <c r="K269" s="20">
        <f>0</f>
        <v>0</v>
      </c>
      <c r="L269" s="20">
        <f>0</f>
        <v>0</v>
      </c>
      <c r="M269" s="20">
        <f>0</f>
        <v>0</v>
      </c>
      <c r="N269" s="20">
        <f>0</f>
        <v>0</v>
      </c>
      <c r="O269" s="20">
        <f>0</f>
        <v>0</v>
      </c>
      <c r="P269" s="20">
        <f>0</f>
        <v>0</v>
      </c>
      <c r="Q269" s="20">
        <f>0</f>
        <v>0</v>
      </c>
      <c r="R269" s="20">
        <f>0</f>
        <v>0</v>
      </c>
      <c r="S269" s="20">
        <f>0</f>
        <v>0</v>
      </c>
      <c r="T269" s="20">
        <f>0</f>
        <v>0</v>
      </c>
      <c r="U269" s="20">
        <f>0</f>
        <v>0</v>
      </c>
      <c r="V269" s="20">
        <f>0</f>
        <v>0</v>
      </c>
      <c r="W269" s="20">
        <f>0</f>
        <v>0</v>
      </c>
      <c r="X269" s="20">
        <f>0</f>
        <v>0</v>
      </c>
      <c r="Y269" s="20">
        <f>0</f>
        <v>0</v>
      </c>
      <c r="Z269" s="20">
        <f>0</f>
        <v>0</v>
      </c>
      <c r="AA269" s="20">
        <f>0</f>
        <v>0</v>
      </c>
      <c r="AB269" s="20">
        <f>0</f>
        <v>0</v>
      </c>
      <c r="AC269" s="20">
        <f>0</f>
        <v>0</v>
      </c>
      <c r="AD269" s="20">
        <f>0</f>
        <v>0</v>
      </c>
      <c r="AE269" s="20">
        <f>0</f>
        <v>0</v>
      </c>
      <c r="AF269" s="20">
        <f>0</f>
        <v>0</v>
      </c>
      <c r="AG269" s="20">
        <f>0</f>
        <v>0</v>
      </c>
      <c r="AH269" s="20">
        <f>0</f>
        <v>0</v>
      </c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20">
        <f>0</f>
        <v>0</v>
      </c>
      <c r="AT269" s="20">
        <f>0</f>
        <v>0</v>
      </c>
      <c r="AU269" s="20">
        <v>0</v>
      </c>
      <c r="AV269" s="114">
        <v>5.6712962962962967E-3</v>
      </c>
      <c r="AW269" s="100">
        <v>55.101999999999997</v>
      </c>
    </row>
    <row r="270" spans="1:49" x14ac:dyDescent="0.45">
      <c r="A270" s="20" t="s">
        <v>199</v>
      </c>
      <c r="B270" s="125">
        <v>2023</v>
      </c>
      <c r="C270" s="23">
        <v>45147</v>
      </c>
      <c r="D270" s="20" t="s">
        <v>103</v>
      </c>
      <c r="E270" s="20" t="s">
        <v>114</v>
      </c>
      <c r="F270" s="20" t="s">
        <v>115</v>
      </c>
      <c r="G270" s="113">
        <f>(C270-VLOOKUP(E270,Riders!$A$2:$D$3499,4,FALSE))/365</f>
        <v>22.950684931506849</v>
      </c>
      <c r="H270" s="20">
        <v>23</v>
      </c>
      <c r="I270" s="20">
        <f>0</f>
        <v>0</v>
      </c>
      <c r="J270" s="20">
        <f>0</f>
        <v>0</v>
      </c>
      <c r="K270" s="20">
        <f>0</f>
        <v>0</v>
      </c>
      <c r="L270" s="20">
        <f>0</f>
        <v>0</v>
      </c>
      <c r="M270" s="20">
        <f>0</f>
        <v>0</v>
      </c>
      <c r="N270" s="20">
        <f>0</f>
        <v>0</v>
      </c>
      <c r="O270" s="20">
        <f>0</f>
        <v>0</v>
      </c>
      <c r="P270" s="20">
        <f>0</f>
        <v>0</v>
      </c>
      <c r="Q270" s="20">
        <f>0</f>
        <v>0</v>
      </c>
      <c r="R270" s="20">
        <f>0</f>
        <v>0</v>
      </c>
      <c r="S270" s="20">
        <f>0</f>
        <v>0</v>
      </c>
      <c r="T270" s="20">
        <f>0</f>
        <v>0</v>
      </c>
      <c r="U270" s="20">
        <f>0</f>
        <v>0</v>
      </c>
      <c r="V270" s="20">
        <f>0</f>
        <v>0</v>
      </c>
      <c r="W270" s="20">
        <f>0</f>
        <v>0</v>
      </c>
      <c r="X270" s="20">
        <f>0</f>
        <v>0</v>
      </c>
      <c r="Y270" s="20">
        <f>0</f>
        <v>0</v>
      </c>
      <c r="Z270" s="20">
        <f>0</f>
        <v>0</v>
      </c>
      <c r="AA270" s="20">
        <f>0</f>
        <v>0</v>
      </c>
      <c r="AB270" s="20">
        <f>0</f>
        <v>0</v>
      </c>
      <c r="AC270" s="20">
        <f>0</f>
        <v>0</v>
      </c>
      <c r="AD270" s="20">
        <f>0</f>
        <v>0</v>
      </c>
      <c r="AE270" s="20">
        <f>0</f>
        <v>0</v>
      </c>
      <c r="AF270" s="20">
        <f>0</f>
        <v>0</v>
      </c>
      <c r="AG270" s="20">
        <f>0</f>
        <v>0</v>
      </c>
      <c r="AH270" s="20">
        <f>0</f>
        <v>0</v>
      </c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20">
        <f>0</f>
        <v>0</v>
      </c>
      <c r="AT270" s="20">
        <f>0</f>
        <v>0</v>
      </c>
      <c r="AU270" s="20">
        <v>0</v>
      </c>
      <c r="AV270" s="114">
        <v>5.6712962962962967E-3</v>
      </c>
      <c r="AW270" s="100">
        <v>55.101999999999997</v>
      </c>
    </row>
    <row r="271" spans="1:49" x14ac:dyDescent="0.45">
      <c r="A271" s="20" t="s">
        <v>199</v>
      </c>
      <c r="B271" s="125">
        <v>2023</v>
      </c>
      <c r="C271" s="23">
        <v>45147</v>
      </c>
      <c r="D271" s="20" t="s">
        <v>103</v>
      </c>
      <c r="E271" s="20" t="s">
        <v>217</v>
      </c>
      <c r="F271" s="20" t="s">
        <v>177</v>
      </c>
      <c r="G271" s="113">
        <f>(C271-VLOOKUP(E271,Riders!$A$2:$D$3499,4,FALSE))/365</f>
        <v>21.024657534246575</v>
      </c>
      <c r="H271" s="20">
        <v>24</v>
      </c>
      <c r="I271" s="20">
        <f>0</f>
        <v>0</v>
      </c>
      <c r="J271" s="20">
        <f>0</f>
        <v>0</v>
      </c>
      <c r="K271" s="20">
        <f>0</f>
        <v>0</v>
      </c>
      <c r="L271" s="20">
        <f>0</f>
        <v>0</v>
      </c>
      <c r="M271" s="20">
        <f>0</f>
        <v>0</v>
      </c>
      <c r="N271" s="20">
        <f>0</f>
        <v>0</v>
      </c>
      <c r="O271" s="20">
        <f>0</f>
        <v>0</v>
      </c>
      <c r="P271" s="20">
        <f>0</f>
        <v>0</v>
      </c>
      <c r="Q271" s="20">
        <f>0</f>
        <v>0</v>
      </c>
      <c r="R271" s="20">
        <f>0</f>
        <v>0</v>
      </c>
      <c r="S271" s="20">
        <f>0</f>
        <v>0</v>
      </c>
      <c r="T271" s="20">
        <f>0</f>
        <v>0</v>
      </c>
      <c r="U271" s="20">
        <f>0</f>
        <v>0</v>
      </c>
      <c r="V271" s="20">
        <f>0</f>
        <v>0</v>
      </c>
      <c r="W271" s="20">
        <f>0</f>
        <v>0</v>
      </c>
      <c r="X271" s="20">
        <f>0</f>
        <v>0</v>
      </c>
      <c r="Y271" s="20">
        <f>0</f>
        <v>0</v>
      </c>
      <c r="Z271" s="20">
        <f>0</f>
        <v>0</v>
      </c>
      <c r="AA271" s="20">
        <f>0</f>
        <v>0</v>
      </c>
      <c r="AB271" s="20">
        <f>0</f>
        <v>0</v>
      </c>
      <c r="AC271" s="20">
        <f>0</f>
        <v>0</v>
      </c>
      <c r="AD271" s="20">
        <f>0</f>
        <v>0</v>
      </c>
      <c r="AE271" s="20">
        <f>0</f>
        <v>0</v>
      </c>
      <c r="AF271" s="20">
        <f>0</f>
        <v>0</v>
      </c>
      <c r="AG271" s="20">
        <f>0</f>
        <v>0</v>
      </c>
      <c r="AH271" s="20">
        <f>0</f>
        <v>0</v>
      </c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20">
        <f>0</f>
        <v>0</v>
      </c>
      <c r="AT271" s="20">
        <f>0</f>
        <v>0</v>
      </c>
      <c r="AU271" s="20">
        <v>0</v>
      </c>
      <c r="AV271" s="114">
        <v>5.6712962962962967E-3</v>
      </c>
      <c r="AW271" s="100">
        <v>55.101999999999997</v>
      </c>
    </row>
    <row r="272" spans="1:49" x14ac:dyDescent="0.45">
      <c r="A272" s="1" t="s">
        <v>166</v>
      </c>
      <c r="B272" s="122">
        <v>2023</v>
      </c>
      <c r="C272" s="2">
        <v>45039</v>
      </c>
      <c r="D272" s="1" t="s">
        <v>30</v>
      </c>
      <c r="E272" s="1" t="s">
        <v>104</v>
      </c>
      <c r="F272" s="1" t="s">
        <v>79</v>
      </c>
      <c r="G272" s="12">
        <f>(C272-VLOOKUP(E272,Riders!$A$2:$D$3499,4,FALSE))/365</f>
        <v>29.134246575342466</v>
      </c>
      <c r="H272" s="1">
        <v>1</v>
      </c>
      <c r="I272" s="3">
        <f>0</f>
        <v>0</v>
      </c>
      <c r="J272" s="3">
        <f>0</f>
        <v>0</v>
      </c>
      <c r="K272" s="3">
        <f>0</f>
        <v>0</v>
      </c>
      <c r="L272" s="3">
        <v>1</v>
      </c>
      <c r="M272" s="3">
        <f>0</f>
        <v>0</v>
      </c>
      <c r="N272" s="3">
        <v>1</v>
      </c>
      <c r="O272" s="3">
        <f>0</f>
        <v>0</v>
      </c>
      <c r="P272" s="3">
        <f>0</f>
        <v>0</v>
      </c>
      <c r="Q272" s="3">
        <f>0</f>
        <v>0</v>
      </c>
      <c r="R272" s="3">
        <f>0</f>
        <v>0</v>
      </c>
      <c r="S272" s="3">
        <f>0</f>
        <v>0</v>
      </c>
      <c r="T272" s="3">
        <f>0</f>
        <v>0</v>
      </c>
      <c r="U272" s="3">
        <v>1</v>
      </c>
      <c r="V272" s="3">
        <v>1</v>
      </c>
      <c r="W272" s="3">
        <v>1</v>
      </c>
      <c r="X272" s="3">
        <v>1</v>
      </c>
      <c r="Y272" s="3">
        <v>1</v>
      </c>
      <c r="Z272" s="3">
        <f>0</f>
        <v>0</v>
      </c>
      <c r="AA272" s="3">
        <v>1</v>
      </c>
      <c r="AB272" s="3">
        <f>0</f>
        <v>0</v>
      </c>
      <c r="AC272" s="3">
        <f>0</f>
        <v>0</v>
      </c>
      <c r="AD272" s="3">
        <f>0</f>
        <v>0</v>
      </c>
      <c r="AE272" s="3">
        <f>0</f>
        <v>0</v>
      </c>
      <c r="AF272" s="3">
        <f>0</f>
        <v>0</v>
      </c>
      <c r="AG272" s="3">
        <f>0</f>
        <v>0</v>
      </c>
      <c r="AH272" s="3">
        <f>0</f>
        <v>0</v>
      </c>
      <c r="AS272" s="3">
        <v>20</v>
      </c>
      <c r="AT272" s="3">
        <f>0</f>
        <v>0</v>
      </c>
      <c r="AU272" s="3">
        <v>28</v>
      </c>
      <c r="AV272" s="87">
        <v>5.8796296296296296E-3</v>
      </c>
      <c r="AW272">
        <v>53.15</v>
      </c>
    </row>
    <row r="273" spans="1:49" x14ac:dyDescent="0.45">
      <c r="A273" s="1" t="s">
        <v>166</v>
      </c>
      <c r="B273" s="1">
        <v>2023</v>
      </c>
      <c r="C273" s="2">
        <v>45039</v>
      </c>
      <c r="D273" s="1" t="s">
        <v>30</v>
      </c>
      <c r="E273" s="1" t="s">
        <v>134</v>
      </c>
      <c r="F273" s="1" t="s">
        <v>34</v>
      </c>
      <c r="G273" s="12">
        <f>(C273-VLOOKUP(E273,Riders!$A$2:$D$3499,4,FALSE))/365</f>
        <v>21.624657534246577</v>
      </c>
      <c r="H273" s="1">
        <v>2</v>
      </c>
      <c r="I273" s="3">
        <f>0</f>
        <v>0</v>
      </c>
      <c r="J273" s="3">
        <f>0</f>
        <v>0</v>
      </c>
      <c r="K273" s="3">
        <f>0</f>
        <v>0</v>
      </c>
      <c r="L273" s="3">
        <f>0</f>
        <v>0</v>
      </c>
      <c r="M273" s="3">
        <v>1</v>
      </c>
      <c r="N273" s="3">
        <f>0</f>
        <v>0</v>
      </c>
      <c r="O273" s="3">
        <f>0</f>
        <v>0</v>
      </c>
      <c r="P273" s="3">
        <f>0</f>
        <v>0</v>
      </c>
      <c r="Q273" s="3">
        <f>0</f>
        <v>0</v>
      </c>
      <c r="R273" s="3">
        <f>0</f>
        <v>0</v>
      </c>
      <c r="S273" s="3">
        <f>0</f>
        <v>0</v>
      </c>
      <c r="T273" s="3">
        <f>0</f>
        <v>0</v>
      </c>
      <c r="U273" s="3">
        <f>0</f>
        <v>0</v>
      </c>
      <c r="V273" s="3">
        <f>0</f>
        <v>0</v>
      </c>
      <c r="W273" s="3">
        <f>0</f>
        <v>0</v>
      </c>
      <c r="X273" s="3">
        <f>0</f>
        <v>0</v>
      </c>
      <c r="Y273" s="3">
        <f>0</f>
        <v>0</v>
      </c>
      <c r="Z273" s="3">
        <v>1</v>
      </c>
      <c r="AA273" s="3">
        <f>0</f>
        <v>0</v>
      </c>
      <c r="AB273" s="3">
        <v>1</v>
      </c>
      <c r="AC273" s="3">
        <f>0</f>
        <v>0</v>
      </c>
      <c r="AD273" s="3">
        <f>0</f>
        <v>0</v>
      </c>
      <c r="AE273" s="3">
        <f>0</f>
        <v>0</v>
      </c>
      <c r="AF273" s="3">
        <f>0</f>
        <v>0</v>
      </c>
      <c r="AG273" s="3">
        <f>0</f>
        <v>0</v>
      </c>
      <c r="AH273" s="3">
        <f>0</f>
        <v>0</v>
      </c>
      <c r="AS273" s="3">
        <v>20</v>
      </c>
      <c r="AT273" s="3">
        <f>0</f>
        <v>0</v>
      </c>
      <c r="AU273" s="3">
        <v>23</v>
      </c>
      <c r="AV273" s="87">
        <v>5.8796296296296296E-3</v>
      </c>
      <c r="AW273">
        <v>53.15</v>
      </c>
    </row>
    <row r="274" spans="1:49" x14ac:dyDescent="0.45">
      <c r="A274" s="1" t="s">
        <v>166</v>
      </c>
      <c r="B274" s="1">
        <v>2023</v>
      </c>
      <c r="C274" s="2">
        <v>45039</v>
      </c>
      <c r="D274" s="1" t="s">
        <v>30</v>
      </c>
      <c r="E274" s="1" t="s">
        <v>193</v>
      </c>
      <c r="F274" s="1" t="s">
        <v>46</v>
      </c>
      <c r="G274" s="12">
        <f>(C274-VLOOKUP(E274,Riders!$A$2:$D$3499,4,FALSE))/365</f>
        <v>27.468493150684932</v>
      </c>
      <c r="H274" s="1">
        <v>3</v>
      </c>
      <c r="I274" s="3">
        <f>0</f>
        <v>0</v>
      </c>
      <c r="J274" s="3">
        <f>0</f>
        <v>0</v>
      </c>
      <c r="K274" s="3">
        <f>0</f>
        <v>0</v>
      </c>
      <c r="L274" s="3">
        <f>0</f>
        <v>0</v>
      </c>
      <c r="M274" s="3">
        <f>0</f>
        <v>0</v>
      </c>
      <c r="N274" s="3">
        <f>0</f>
        <v>0</v>
      </c>
      <c r="O274" s="3">
        <f>0</f>
        <v>0</v>
      </c>
      <c r="P274" s="3">
        <f>0</f>
        <v>0</v>
      </c>
      <c r="Q274" s="3">
        <v>1</v>
      </c>
      <c r="R274" s="3">
        <f>0</f>
        <v>0</v>
      </c>
      <c r="S274" s="3">
        <f>0</f>
        <v>0</v>
      </c>
      <c r="T274" s="3">
        <f>0</f>
        <v>0</v>
      </c>
      <c r="U274" s="3">
        <f>0</f>
        <v>0</v>
      </c>
      <c r="V274" s="3">
        <f>0</f>
        <v>0</v>
      </c>
      <c r="W274" s="3">
        <f>0</f>
        <v>0</v>
      </c>
      <c r="X274" s="3">
        <f>0</f>
        <v>0</v>
      </c>
      <c r="Y274" s="3">
        <f>0</f>
        <v>0</v>
      </c>
      <c r="Z274" s="3">
        <f>0</f>
        <v>0</v>
      </c>
      <c r="AA274" s="3">
        <f>0</f>
        <v>0</v>
      </c>
      <c r="AB274" s="3">
        <f>0</f>
        <v>0</v>
      </c>
      <c r="AC274" s="3">
        <f>0</f>
        <v>0</v>
      </c>
      <c r="AD274" s="3">
        <f>0</f>
        <v>0</v>
      </c>
      <c r="AE274" s="3">
        <f>0</f>
        <v>0</v>
      </c>
      <c r="AF274" s="3">
        <v>1</v>
      </c>
      <c r="AG274" s="3">
        <v>1</v>
      </c>
      <c r="AH274" s="3">
        <v>1</v>
      </c>
      <c r="AS274" s="3">
        <f>0</f>
        <v>0</v>
      </c>
      <c r="AT274" s="3">
        <f>0</f>
        <v>0</v>
      </c>
      <c r="AU274" s="3">
        <v>4</v>
      </c>
      <c r="AV274" s="87">
        <v>5.8796296296296296E-3</v>
      </c>
      <c r="AW274">
        <v>53.15</v>
      </c>
    </row>
    <row r="275" spans="1:49" x14ac:dyDescent="0.45">
      <c r="A275" s="1" t="s">
        <v>166</v>
      </c>
      <c r="B275" s="1">
        <v>2023</v>
      </c>
      <c r="C275" s="2">
        <v>45039</v>
      </c>
      <c r="D275" s="1" t="s">
        <v>30</v>
      </c>
      <c r="E275" s="1" t="s">
        <v>4728</v>
      </c>
      <c r="F275" s="1" t="s">
        <v>2347</v>
      </c>
      <c r="G275" s="12">
        <f>(C275-VLOOKUP(E275,Riders!$A$2:$D$3499,4,FALSE))/365</f>
        <v>30.671232876712327</v>
      </c>
      <c r="H275" s="1">
        <v>4</v>
      </c>
      <c r="I275" s="3">
        <f>0</f>
        <v>0</v>
      </c>
      <c r="J275" s="3">
        <f>0</f>
        <v>0</v>
      </c>
      <c r="K275" s="3">
        <v>1</v>
      </c>
      <c r="L275" s="3">
        <f>0</f>
        <v>0</v>
      </c>
      <c r="M275" s="3">
        <f>0</f>
        <v>0</v>
      </c>
      <c r="N275" s="3">
        <f>0</f>
        <v>0</v>
      </c>
      <c r="O275" s="3">
        <f>0</f>
        <v>0</v>
      </c>
      <c r="P275" s="3">
        <f>0</f>
        <v>0</v>
      </c>
      <c r="Q275" s="3">
        <f>0</f>
        <v>0</v>
      </c>
      <c r="R275" s="3">
        <f>0</f>
        <v>0</v>
      </c>
      <c r="S275" s="3">
        <f>0</f>
        <v>0</v>
      </c>
      <c r="T275" s="3">
        <f>0</f>
        <v>0</v>
      </c>
      <c r="U275" s="3">
        <f>0</f>
        <v>0</v>
      </c>
      <c r="V275" s="3">
        <f>0</f>
        <v>0</v>
      </c>
      <c r="W275" s="3">
        <f>0</f>
        <v>0</v>
      </c>
      <c r="X275" s="3">
        <f>0</f>
        <v>0</v>
      </c>
      <c r="Y275" s="3">
        <f>0</f>
        <v>0</v>
      </c>
      <c r="Z275" s="3">
        <f>0</f>
        <v>0</v>
      </c>
      <c r="AA275" s="3">
        <f>0</f>
        <v>0</v>
      </c>
      <c r="AB275" s="3">
        <f>0</f>
        <v>0</v>
      </c>
      <c r="AC275" s="3">
        <f>0</f>
        <v>0</v>
      </c>
      <c r="AD275" s="3">
        <f>0</f>
        <v>0</v>
      </c>
      <c r="AE275" s="3">
        <v>1</v>
      </c>
      <c r="AF275" s="3">
        <f>0</f>
        <v>0</v>
      </c>
      <c r="AG275" s="3">
        <f>0</f>
        <v>0</v>
      </c>
      <c r="AH275" s="3">
        <f>0</f>
        <v>0</v>
      </c>
      <c r="AS275" s="3">
        <f>0</f>
        <v>0</v>
      </c>
      <c r="AT275" s="3">
        <f>0</f>
        <v>0</v>
      </c>
      <c r="AU275" s="3">
        <v>2</v>
      </c>
      <c r="AV275" s="87">
        <v>5.8796296296296296E-3</v>
      </c>
      <c r="AW275">
        <v>53.15</v>
      </c>
    </row>
    <row r="276" spans="1:49" x14ac:dyDescent="0.45">
      <c r="A276" s="1" t="s">
        <v>166</v>
      </c>
      <c r="B276" s="1">
        <v>2023</v>
      </c>
      <c r="C276" s="2">
        <v>45039</v>
      </c>
      <c r="D276" s="1" t="s">
        <v>30</v>
      </c>
      <c r="E276" s="1" t="s">
        <v>227</v>
      </c>
      <c r="F276" s="1" t="s">
        <v>96</v>
      </c>
      <c r="G276" s="12">
        <f>(C276-VLOOKUP(E276,Riders!$A$2:$D$3499,4,FALSE))/365</f>
        <v>21.397260273972602</v>
      </c>
      <c r="H276" s="1">
        <v>5</v>
      </c>
      <c r="I276" s="3">
        <f>0</f>
        <v>0</v>
      </c>
      <c r="J276" s="3">
        <f>0</f>
        <v>0</v>
      </c>
      <c r="K276" s="3">
        <f>0</f>
        <v>0</v>
      </c>
      <c r="L276" s="3">
        <f>0</f>
        <v>0</v>
      </c>
      <c r="M276" s="3">
        <f>0</f>
        <v>0</v>
      </c>
      <c r="N276" s="3">
        <f>0</f>
        <v>0</v>
      </c>
      <c r="O276" s="3">
        <f>0</f>
        <v>0</v>
      </c>
      <c r="P276" s="3">
        <f>0</f>
        <v>0</v>
      </c>
      <c r="Q276" s="3">
        <f>0</f>
        <v>0</v>
      </c>
      <c r="R276" s="3">
        <f>0</f>
        <v>0</v>
      </c>
      <c r="S276" s="3">
        <f>0</f>
        <v>0</v>
      </c>
      <c r="T276" s="3">
        <f>0</f>
        <v>0</v>
      </c>
      <c r="U276" s="3">
        <f>0</f>
        <v>0</v>
      </c>
      <c r="V276" s="3">
        <f>0</f>
        <v>0</v>
      </c>
      <c r="W276" s="3">
        <f>0</f>
        <v>0</v>
      </c>
      <c r="X276" s="3">
        <f>0</f>
        <v>0</v>
      </c>
      <c r="Y276" s="3">
        <f>0</f>
        <v>0</v>
      </c>
      <c r="Z276" s="3">
        <f>0</f>
        <v>0</v>
      </c>
      <c r="AA276" s="3">
        <f>0</f>
        <v>0</v>
      </c>
      <c r="AB276" s="3">
        <f>0</f>
        <v>0</v>
      </c>
      <c r="AC276" s="3">
        <v>1</v>
      </c>
      <c r="AD276" s="3">
        <v>1</v>
      </c>
      <c r="AE276" s="3">
        <f>0</f>
        <v>0</v>
      </c>
      <c r="AF276" s="3">
        <f>0</f>
        <v>0</v>
      </c>
      <c r="AG276" s="3">
        <f>0</f>
        <v>0</v>
      </c>
      <c r="AH276" s="3">
        <f>0</f>
        <v>0</v>
      </c>
      <c r="AS276" s="3">
        <f>0</f>
        <v>0</v>
      </c>
      <c r="AT276" s="3">
        <f>0</f>
        <v>0</v>
      </c>
      <c r="AU276" s="3">
        <v>2</v>
      </c>
      <c r="AV276" s="87">
        <v>5.8796296296296296E-3</v>
      </c>
      <c r="AW276">
        <v>53.15</v>
      </c>
    </row>
    <row r="277" spans="1:49" x14ac:dyDescent="0.45">
      <c r="A277" s="1" t="s">
        <v>166</v>
      </c>
      <c r="B277" s="1">
        <v>2023</v>
      </c>
      <c r="C277" s="2">
        <v>45039</v>
      </c>
      <c r="D277" s="1" t="s">
        <v>30</v>
      </c>
      <c r="E277" s="1" t="s">
        <v>3886</v>
      </c>
      <c r="F277" s="1" t="s">
        <v>2334</v>
      </c>
      <c r="G277" s="12">
        <f>(C277-VLOOKUP(E277,Riders!$A$2:$D$3499,4,FALSE))/365</f>
        <v>23.805479452054794</v>
      </c>
      <c r="H277" s="1">
        <v>6</v>
      </c>
      <c r="I277" s="3">
        <f>0</f>
        <v>0</v>
      </c>
      <c r="J277" s="3">
        <f>0</f>
        <v>0</v>
      </c>
      <c r="K277" s="3">
        <f>0</f>
        <v>0</v>
      </c>
      <c r="L277" s="3">
        <f>0</f>
        <v>0</v>
      </c>
      <c r="M277" s="3">
        <f>0</f>
        <v>0</v>
      </c>
      <c r="N277" s="3">
        <f>0</f>
        <v>0</v>
      </c>
      <c r="O277" s="3">
        <f>0</f>
        <v>0</v>
      </c>
      <c r="P277" s="3">
        <f>0</f>
        <v>0</v>
      </c>
      <c r="Q277" s="3">
        <f>0</f>
        <v>0</v>
      </c>
      <c r="R277" s="3">
        <v>1</v>
      </c>
      <c r="S277" s="3">
        <f>0</f>
        <v>0</v>
      </c>
      <c r="T277" s="3">
        <f>0</f>
        <v>0</v>
      </c>
      <c r="U277" s="3">
        <f>0</f>
        <v>0</v>
      </c>
      <c r="V277" s="3">
        <f>0</f>
        <v>0</v>
      </c>
      <c r="W277" s="3">
        <f>0</f>
        <v>0</v>
      </c>
      <c r="X277" s="3">
        <f>0</f>
        <v>0</v>
      </c>
      <c r="Y277" s="3">
        <f>0</f>
        <v>0</v>
      </c>
      <c r="Z277" s="3">
        <f>0</f>
        <v>0</v>
      </c>
      <c r="AA277" s="3">
        <f>0</f>
        <v>0</v>
      </c>
      <c r="AB277" s="3">
        <f>0</f>
        <v>0</v>
      </c>
      <c r="AC277" s="3">
        <f>0</f>
        <v>0</v>
      </c>
      <c r="AD277" s="3">
        <f>0</f>
        <v>0</v>
      </c>
      <c r="AE277" s="3">
        <f>0</f>
        <v>0</v>
      </c>
      <c r="AF277" s="3">
        <f>0</f>
        <v>0</v>
      </c>
      <c r="AG277" s="3">
        <f>0</f>
        <v>0</v>
      </c>
      <c r="AH277" s="3">
        <f>0</f>
        <v>0</v>
      </c>
      <c r="AS277" s="3">
        <f>0</f>
        <v>0</v>
      </c>
      <c r="AT277" s="3">
        <f>0</f>
        <v>0</v>
      </c>
      <c r="AU277" s="3">
        <v>1</v>
      </c>
      <c r="AV277" s="87">
        <v>5.8796296296296296E-3</v>
      </c>
      <c r="AW277">
        <v>53.15</v>
      </c>
    </row>
    <row r="278" spans="1:49" x14ac:dyDescent="0.45">
      <c r="A278" s="1" t="s">
        <v>166</v>
      </c>
      <c r="B278" s="1">
        <v>2023</v>
      </c>
      <c r="C278" s="2">
        <v>45039</v>
      </c>
      <c r="D278" s="1" t="s">
        <v>30</v>
      </c>
      <c r="E278" s="1" t="s">
        <v>147</v>
      </c>
      <c r="F278" s="1" t="s">
        <v>67</v>
      </c>
      <c r="G278" s="12">
        <f>(C278-VLOOKUP(E278,Riders!$A$2:$D$3499,4,FALSE))/365</f>
        <v>28.347945205479451</v>
      </c>
      <c r="H278" s="1">
        <v>7</v>
      </c>
      <c r="I278" s="3">
        <f>0</f>
        <v>0</v>
      </c>
      <c r="J278" s="3">
        <f>0</f>
        <v>0</v>
      </c>
      <c r="K278" s="3">
        <f>0</f>
        <v>0</v>
      </c>
      <c r="L278" s="3">
        <f>0</f>
        <v>0</v>
      </c>
      <c r="M278" s="3">
        <f>0</f>
        <v>0</v>
      </c>
      <c r="N278" s="3">
        <f>0</f>
        <v>0</v>
      </c>
      <c r="O278" s="3">
        <f>0</f>
        <v>0</v>
      </c>
      <c r="P278" s="3">
        <f>0</f>
        <v>0</v>
      </c>
      <c r="Q278" s="3">
        <f>0</f>
        <v>0</v>
      </c>
      <c r="R278" s="3">
        <f>0</f>
        <v>0</v>
      </c>
      <c r="S278" s="3">
        <v>1</v>
      </c>
      <c r="T278" s="3">
        <f>0</f>
        <v>0</v>
      </c>
      <c r="U278" s="3">
        <f>0</f>
        <v>0</v>
      </c>
      <c r="V278" s="3">
        <f>0</f>
        <v>0</v>
      </c>
      <c r="W278" s="3">
        <f>0</f>
        <v>0</v>
      </c>
      <c r="X278" s="3">
        <f>0</f>
        <v>0</v>
      </c>
      <c r="Y278" s="3">
        <f>0</f>
        <v>0</v>
      </c>
      <c r="Z278" s="3">
        <f>0</f>
        <v>0</v>
      </c>
      <c r="AA278" s="3">
        <f>0</f>
        <v>0</v>
      </c>
      <c r="AB278" s="3">
        <f>0</f>
        <v>0</v>
      </c>
      <c r="AC278" s="3">
        <f>0</f>
        <v>0</v>
      </c>
      <c r="AD278" s="3">
        <f>0</f>
        <v>0</v>
      </c>
      <c r="AE278" s="3">
        <f>0</f>
        <v>0</v>
      </c>
      <c r="AF278" s="3">
        <f>0</f>
        <v>0</v>
      </c>
      <c r="AG278" s="3">
        <f>0</f>
        <v>0</v>
      </c>
      <c r="AH278" s="3">
        <f>0</f>
        <v>0</v>
      </c>
      <c r="AS278" s="3">
        <f>0</f>
        <v>0</v>
      </c>
      <c r="AT278" s="3">
        <f>0</f>
        <v>0</v>
      </c>
      <c r="AU278" s="3">
        <v>1</v>
      </c>
      <c r="AV278" s="87">
        <v>5.8796296296296296E-3</v>
      </c>
      <c r="AW278">
        <v>53.15</v>
      </c>
    </row>
    <row r="279" spans="1:49" x14ac:dyDescent="0.45">
      <c r="A279" s="1" t="s">
        <v>166</v>
      </c>
      <c r="B279" s="1">
        <v>2023</v>
      </c>
      <c r="C279" s="2">
        <v>45039</v>
      </c>
      <c r="D279" s="1" t="s">
        <v>30</v>
      </c>
      <c r="E279" s="1" t="s">
        <v>63</v>
      </c>
      <c r="F279" s="1" t="s">
        <v>64</v>
      </c>
      <c r="G279" s="12">
        <f>(C279-VLOOKUP(E279,Riders!$A$2:$D$3499,4,FALSE))/365</f>
        <v>22.019178082191782</v>
      </c>
      <c r="H279" s="1">
        <v>8</v>
      </c>
      <c r="I279" s="3">
        <f>0</f>
        <v>0</v>
      </c>
      <c r="J279" s="3">
        <f>0</f>
        <v>0</v>
      </c>
      <c r="K279" s="3">
        <f>0</f>
        <v>0</v>
      </c>
      <c r="L279" s="3">
        <f>0</f>
        <v>0</v>
      </c>
      <c r="M279" s="3">
        <f>0</f>
        <v>0</v>
      </c>
      <c r="N279" s="3">
        <f>0</f>
        <v>0</v>
      </c>
      <c r="O279" s="3">
        <f>0</f>
        <v>0</v>
      </c>
      <c r="P279" s="3">
        <v>1</v>
      </c>
      <c r="Q279" s="3">
        <f>0</f>
        <v>0</v>
      </c>
      <c r="R279" s="3">
        <f>0</f>
        <v>0</v>
      </c>
      <c r="S279" s="3">
        <f>0</f>
        <v>0</v>
      </c>
      <c r="T279" s="3">
        <f>0</f>
        <v>0</v>
      </c>
      <c r="U279" s="3">
        <f>0</f>
        <v>0</v>
      </c>
      <c r="V279" s="3">
        <f>0</f>
        <v>0</v>
      </c>
      <c r="W279" s="3">
        <f>0</f>
        <v>0</v>
      </c>
      <c r="X279" s="3">
        <f>0</f>
        <v>0</v>
      </c>
      <c r="Y279" s="3">
        <f>0</f>
        <v>0</v>
      </c>
      <c r="Z279" s="3">
        <f>0</f>
        <v>0</v>
      </c>
      <c r="AA279" s="3">
        <f>0</f>
        <v>0</v>
      </c>
      <c r="AB279" s="3">
        <f>0</f>
        <v>0</v>
      </c>
      <c r="AC279" s="3">
        <f>0</f>
        <v>0</v>
      </c>
      <c r="AD279" s="3">
        <f>0</f>
        <v>0</v>
      </c>
      <c r="AE279" s="3">
        <f>0</f>
        <v>0</v>
      </c>
      <c r="AF279" s="3">
        <f>0</f>
        <v>0</v>
      </c>
      <c r="AG279" s="3">
        <f>0</f>
        <v>0</v>
      </c>
      <c r="AH279" s="3">
        <f>0</f>
        <v>0</v>
      </c>
      <c r="AS279" s="3">
        <f>0</f>
        <v>0</v>
      </c>
      <c r="AT279" s="3">
        <f>0</f>
        <v>0</v>
      </c>
      <c r="AU279" s="3">
        <v>1</v>
      </c>
      <c r="AV279" s="87">
        <v>5.8796296296296296E-3</v>
      </c>
      <c r="AW279">
        <v>53.15</v>
      </c>
    </row>
    <row r="280" spans="1:49" x14ac:dyDescent="0.45">
      <c r="A280" s="1" t="s">
        <v>166</v>
      </c>
      <c r="B280" s="1">
        <v>2023</v>
      </c>
      <c r="C280" s="2">
        <v>45039</v>
      </c>
      <c r="D280" s="1" t="s">
        <v>30</v>
      </c>
      <c r="E280" s="1" t="s">
        <v>158</v>
      </c>
      <c r="F280" s="1" t="s">
        <v>58</v>
      </c>
      <c r="G280" s="12">
        <f>(C280-VLOOKUP(E280,Riders!$A$2:$D$3499,4,FALSE))/365</f>
        <v>26.30958904109589</v>
      </c>
      <c r="H280" s="1">
        <v>9</v>
      </c>
      <c r="I280" s="3">
        <f>0</f>
        <v>0</v>
      </c>
      <c r="J280" s="3">
        <f>0</f>
        <v>0</v>
      </c>
      <c r="K280" s="3">
        <f>0</f>
        <v>0</v>
      </c>
      <c r="L280" s="3">
        <f>0</f>
        <v>0</v>
      </c>
      <c r="M280" s="3">
        <f>0</f>
        <v>0</v>
      </c>
      <c r="N280" s="3">
        <f>0</f>
        <v>0</v>
      </c>
      <c r="O280" s="3">
        <f>0</f>
        <v>0</v>
      </c>
      <c r="P280" s="3">
        <f>0</f>
        <v>0</v>
      </c>
      <c r="Q280" s="3">
        <f>0</f>
        <v>0</v>
      </c>
      <c r="R280" s="3">
        <f>0</f>
        <v>0</v>
      </c>
      <c r="S280" s="3">
        <f>0</f>
        <v>0</v>
      </c>
      <c r="T280" s="3">
        <v>1</v>
      </c>
      <c r="U280" s="3">
        <f>0</f>
        <v>0</v>
      </c>
      <c r="V280" s="3">
        <f>0</f>
        <v>0</v>
      </c>
      <c r="W280" s="3">
        <f>0</f>
        <v>0</v>
      </c>
      <c r="X280" s="3">
        <f>0</f>
        <v>0</v>
      </c>
      <c r="Y280" s="3">
        <f>0</f>
        <v>0</v>
      </c>
      <c r="Z280" s="3">
        <f>0</f>
        <v>0</v>
      </c>
      <c r="AA280" s="3">
        <f>0</f>
        <v>0</v>
      </c>
      <c r="AB280" s="3">
        <f>0</f>
        <v>0</v>
      </c>
      <c r="AC280" s="3">
        <f>0</f>
        <v>0</v>
      </c>
      <c r="AD280" s="3">
        <f>0</f>
        <v>0</v>
      </c>
      <c r="AE280" s="3">
        <f>0</f>
        <v>0</v>
      </c>
      <c r="AF280" s="3">
        <f>0</f>
        <v>0</v>
      </c>
      <c r="AG280" s="3">
        <f>0</f>
        <v>0</v>
      </c>
      <c r="AH280" s="3">
        <f>0</f>
        <v>0</v>
      </c>
      <c r="AS280" s="3">
        <f>0</f>
        <v>0</v>
      </c>
      <c r="AT280" s="3">
        <f>0</f>
        <v>0</v>
      </c>
      <c r="AU280" s="3">
        <v>1</v>
      </c>
      <c r="AV280" s="87">
        <v>5.8796296296296296E-3</v>
      </c>
      <c r="AW280">
        <v>53.15</v>
      </c>
    </row>
    <row r="281" spans="1:49" x14ac:dyDescent="0.45">
      <c r="A281" s="1" t="s">
        <v>166</v>
      </c>
      <c r="B281" s="1">
        <v>2023</v>
      </c>
      <c r="C281" s="2">
        <v>45039</v>
      </c>
      <c r="D281" s="1" t="s">
        <v>30</v>
      </c>
      <c r="E281" s="1" t="s">
        <v>38</v>
      </c>
      <c r="F281" s="1" t="s">
        <v>40</v>
      </c>
      <c r="G281" s="12">
        <f>(C281-VLOOKUP(E281,Riders!$A$2:$D$3499,4,FALSE))/365</f>
        <v>26.194520547945206</v>
      </c>
      <c r="H281" s="1">
        <v>10</v>
      </c>
      <c r="I281" s="3">
        <v>1</v>
      </c>
      <c r="J281" s="3">
        <f>0</f>
        <v>0</v>
      </c>
      <c r="K281" s="3">
        <f>0</f>
        <v>0</v>
      </c>
      <c r="L281" s="3">
        <f>0</f>
        <v>0</v>
      </c>
      <c r="M281" s="3">
        <f>0</f>
        <v>0</v>
      </c>
      <c r="N281" s="3">
        <f>0</f>
        <v>0</v>
      </c>
      <c r="O281" s="3">
        <f>0</f>
        <v>0</v>
      </c>
      <c r="P281" s="3">
        <f>0</f>
        <v>0</v>
      </c>
      <c r="Q281" s="3">
        <f>0</f>
        <v>0</v>
      </c>
      <c r="R281" s="3">
        <f>0</f>
        <v>0</v>
      </c>
      <c r="S281" s="3">
        <f>0</f>
        <v>0</v>
      </c>
      <c r="T281" s="3">
        <f>0</f>
        <v>0</v>
      </c>
      <c r="U281" s="3">
        <f>0</f>
        <v>0</v>
      </c>
      <c r="V281" s="3">
        <f>0</f>
        <v>0</v>
      </c>
      <c r="W281" s="3">
        <f>0</f>
        <v>0</v>
      </c>
      <c r="X281" s="3">
        <f>0</f>
        <v>0</v>
      </c>
      <c r="Y281" s="3">
        <f>0</f>
        <v>0</v>
      </c>
      <c r="Z281" s="3">
        <f>0</f>
        <v>0</v>
      </c>
      <c r="AA281" s="3">
        <f>0</f>
        <v>0</v>
      </c>
      <c r="AB281" s="3">
        <f>0</f>
        <v>0</v>
      </c>
      <c r="AC281" s="3">
        <f>0</f>
        <v>0</v>
      </c>
      <c r="AD281" s="3">
        <f>0</f>
        <v>0</v>
      </c>
      <c r="AE281" s="3">
        <f>0</f>
        <v>0</v>
      </c>
      <c r="AF281" s="3">
        <f>0</f>
        <v>0</v>
      </c>
      <c r="AG281" s="3">
        <f>0</f>
        <v>0</v>
      </c>
      <c r="AH281" s="3">
        <f>0</f>
        <v>0</v>
      </c>
      <c r="AS281" s="3">
        <f>0</f>
        <v>0</v>
      </c>
      <c r="AT281" s="3">
        <f>0</f>
        <v>0</v>
      </c>
      <c r="AU281" s="3">
        <v>1</v>
      </c>
      <c r="AV281" s="87">
        <v>5.8796296296296296E-3</v>
      </c>
      <c r="AW281">
        <v>53.15</v>
      </c>
    </row>
    <row r="282" spans="1:49" x14ac:dyDescent="0.45">
      <c r="A282" s="1" t="s">
        <v>166</v>
      </c>
      <c r="B282" s="1">
        <v>2023</v>
      </c>
      <c r="C282" s="2">
        <v>45039</v>
      </c>
      <c r="D282" s="1" t="s">
        <v>30</v>
      </c>
      <c r="E282" s="1" t="s">
        <v>167</v>
      </c>
      <c r="F282" s="1" t="s">
        <v>61</v>
      </c>
      <c r="G282" s="12">
        <f>(C282-VLOOKUP(E282,Riders!$A$2:$D$3499,4,FALSE))/365</f>
        <v>25.167123287671235</v>
      </c>
      <c r="H282" s="1">
        <v>11</v>
      </c>
      <c r="I282" s="3">
        <f>0</f>
        <v>0</v>
      </c>
      <c r="J282" s="3">
        <v>1</v>
      </c>
      <c r="K282" s="3">
        <f>0</f>
        <v>0</v>
      </c>
      <c r="L282" s="3">
        <f>0</f>
        <v>0</v>
      </c>
      <c r="M282" s="3">
        <f>0</f>
        <v>0</v>
      </c>
      <c r="N282" s="3">
        <f>0</f>
        <v>0</v>
      </c>
      <c r="O282" s="3">
        <f>0</f>
        <v>0</v>
      </c>
      <c r="P282" s="3">
        <f>0</f>
        <v>0</v>
      </c>
      <c r="Q282" s="3">
        <f>0</f>
        <v>0</v>
      </c>
      <c r="R282" s="3">
        <f>0</f>
        <v>0</v>
      </c>
      <c r="S282" s="3">
        <f>0</f>
        <v>0</v>
      </c>
      <c r="T282" s="3">
        <f>0</f>
        <v>0</v>
      </c>
      <c r="U282" s="3">
        <f>0</f>
        <v>0</v>
      </c>
      <c r="V282" s="3">
        <f>0</f>
        <v>0</v>
      </c>
      <c r="W282" s="3">
        <f>0</f>
        <v>0</v>
      </c>
      <c r="X282" s="3">
        <f>0</f>
        <v>0</v>
      </c>
      <c r="Y282" s="3">
        <f>0</f>
        <v>0</v>
      </c>
      <c r="Z282" s="3">
        <f>0</f>
        <v>0</v>
      </c>
      <c r="AA282" s="3">
        <f>0</f>
        <v>0</v>
      </c>
      <c r="AB282" s="3">
        <f>0</f>
        <v>0</v>
      </c>
      <c r="AC282" s="3">
        <f>0</f>
        <v>0</v>
      </c>
      <c r="AD282" s="3">
        <f>0</f>
        <v>0</v>
      </c>
      <c r="AE282" s="3">
        <f>0</f>
        <v>0</v>
      </c>
      <c r="AF282" s="3">
        <f>0</f>
        <v>0</v>
      </c>
      <c r="AG282" s="3">
        <f>0</f>
        <v>0</v>
      </c>
      <c r="AH282" s="3">
        <f>0</f>
        <v>0</v>
      </c>
      <c r="AS282" s="3">
        <f>0</f>
        <v>0</v>
      </c>
      <c r="AT282" s="3">
        <f>0</f>
        <v>0</v>
      </c>
      <c r="AU282" s="3">
        <v>1</v>
      </c>
      <c r="AV282" s="87">
        <v>5.8796296296296296E-3</v>
      </c>
      <c r="AW282">
        <v>53.15</v>
      </c>
    </row>
    <row r="283" spans="1:49" x14ac:dyDescent="0.45">
      <c r="A283" s="1" t="s">
        <v>166</v>
      </c>
      <c r="B283" s="1">
        <v>2023</v>
      </c>
      <c r="C283" s="2">
        <v>45039</v>
      </c>
      <c r="D283" s="1" t="s">
        <v>30</v>
      </c>
      <c r="E283" s="1" t="s">
        <v>164</v>
      </c>
      <c r="F283" s="1" t="s">
        <v>5181</v>
      </c>
      <c r="G283" s="12">
        <f>(C283-VLOOKUP(E283,Riders!$A$2:$D$3499,4,FALSE))/365</f>
        <v>24.208219178082192</v>
      </c>
      <c r="H283" s="1">
        <v>12</v>
      </c>
      <c r="I283" s="3">
        <f>0</f>
        <v>0</v>
      </c>
      <c r="J283" s="3">
        <f>0</f>
        <v>0</v>
      </c>
      <c r="K283" s="3">
        <f>0</f>
        <v>0</v>
      </c>
      <c r="L283" s="3">
        <f>0</f>
        <v>0</v>
      </c>
      <c r="M283" s="3">
        <f>0</f>
        <v>0</v>
      </c>
      <c r="N283" s="3">
        <f>0</f>
        <v>0</v>
      </c>
      <c r="O283" s="3">
        <v>1</v>
      </c>
      <c r="P283" s="3">
        <f>0</f>
        <v>0</v>
      </c>
      <c r="Q283" s="3">
        <f>0</f>
        <v>0</v>
      </c>
      <c r="R283" s="3">
        <f>0</f>
        <v>0</v>
      </c>
      <c r="S283" s="3">
        <f>0</f>
        <v>0</v>
      </c>
      <c r="T283" s="3">
        <f>0</f>
        <v>0</v>
      </c>
      <c r="U283" s="3">
        <f>0</f>
        <v>0</v>
      </c>
      <c r="V283" s="3">
        <f>0</f>
        <v>0</v>
      </c>
      <c r="W283" s="3">
        <f>0</f>
        <v>0</v>
      </c>
      <c r="X283" s="3">
        <f>0</f>
        <v>0</v>
      </c>
      <c r="Y283" s="3">
        <f>0</f>
        <v>0</v>
      </c>
      <c r="Z283" s="3">
        <f>0</f>
        <v>0</v>
      </c>
      <c r="AA283" s="3">
        <f>0</f>
        <v>0</v>
      </c>
      <c r="AB283" s="3">
        <f>0</f>
        <v>0</v>
      </c>
      <c r="AC283" s="3">
        <f>0</f>
        <v>0</v>
      </c>
      <c r="AD283" s="3">
        <f>0</f>
        <v>0</v>
      </c>
      <c r="AE283" s="3">
        <f>0</f>
        <v>0</v>
      </c>
      <c r="AF283" s="3">
        <f>0</f>
        <v>0</v>
      </c>
      <c r="AG283" s="3">
        <f>0</f>
        <v>0</v>
      </c>
      <c r="AH283" s="3">
        <f>0</f>
        <v>0</v>
      </c>
      <c r="AS283" s="3">
        <f>0</f>
        <v>0</v>
      </c>
      <c r="AT283" s="3">
        <f>0</f>
        <v>0</v>
      </c>
      <c r="AU283" s="3">
        <v>1</v>
      </c>
      <c r="AV283" s="87">
        <v>5.8796296296296296E-3</v>
      </c>
      <c r="AW283">
        <v>53.15</v>
      </c>
    </row>
    <row r="284" spans="1:49" x14ac:dyDescent="0.45">
      <c r="A284" s="1" t="s">
        <v>166</v>
      </c>
      <c r="B284" s="1">
        <v>2023</v>
      </c>
      <c r="C284" s="2">
        <v>45039</v>
      </c>
      <c r="D284" s="1" t="s">
        <v>30</v>
      </c>
      <c r="E284" s="1" t="s">
        <v>205</v>
      </c>
      <c r="F284" s="1" t="s">
        <v>131</v>
      </c>
      <c r="G284" s="12">
        <f>(C284-VLOOKUP(E284,Riders!$A$2:$D$3499,4,FALSE))/365</f>
        <v>24.624657534246577</v>
      </c>
      <c r="H284" s="1">
        <v>13</v>
      </c>
      <c r="I284" s="3">
        <f>0</f>
        <v>0</v>
      </c>
      <c r="J284" s="3">
        <f>0</f>
        <v>0</v>
      </c>
      <c r="K284" s="3">
        <f>0</f>
        <v>0</v>
      </c>
      <c r="L284" s="3">
        <f>0</f>
        <v>0</v>
      </c>
      <c r="M284" s="3">
        <f>0</f>
        <v>0</v>
      </c>
      <c r="N284" s="3">
        <f>0</f>
        <v>0</v>
      </c>
      <c r="O284" s="3">
        <f>0</f>
        <v>0</v>
      </c>
      <c r="P284" s="3">
        <f>0</f>
        <v>0</v>
      </c>
      <c r="Q284" s="3">
        <f>0</f>
        <v>0</v>
      </c>
      <c r="R284" s="3">
        <f>0</f>
        <v>0</v>
      </c>
      <c r="S284" s="3">
        <f>0</f>
        <v>0</v>
      </c>
      <c r="T284" s="3">
        <f>0</f>
        <v>0</v>
      </c>
      <c r="U284" s="3">
        <f>0</f>
        <v>0</v>
      </c>
      <c r="V284" s="3">
        <f>0</f>
        <v>0</v>
      </c>
      <c r="W284" s="3">
        <f>0</f>
        <v>0</v>
      </c>
      <c r="X284" s="3">
        <f>0</f>
        <v>0</v>
      </c>
      <c r="Y284" s="3">
        <f>0</f>
        <v>0</v>
      </c>
      <c r="Z284" s="3">
        <f>0</f>
        <v>0</v>
      </c>
      <c r="AA284" s="3">
        <f>0</f>
        <v>0</v>
      </c>
      <c r="AB284" s="3">
        <f>0</f>
        <v>0</v>
      </c>
      <c r="AC284" s="3">
        <f>0</f>
        <v>0</v>
      </c>
      <c r="AD284" s="3">
        <f>0</f>
        <v>0</v>
      </c>
      <c r="AE284" s="3">
        <f>0</f>
        <v>0</v>
      </c>
      <c r="AF284" s="3">
        <f>0</f>
        <v>0</v>
      </c>
      <c r="AG284" s="3">
        <f>0</f>
        <v>0</v>
      </c>
      <c r="AH284" s="3">
        <f>0</f>
        <v>0</v>
      </c>
      <c r="AS284" s="3">
        <f>0</f>
        <v>0</v>
      </c>
      <c r="AT284" s="3">
        <f>0</f>
        <v>0</v>
      </c>
      <c r="AU284" s="3">
        <v>0</v>
      </c>
      <c r="AV284" s="87">
        <v>5.8796296296296296E-3</v>
      </c>
      <c r="AW284">
        <v>53.15</v>
      </c>
    </row>
    <row r="285" spans="1:49" x14ac:dyDescent="0.45">
      <c r="A285" s="1" t="s">
        <v>166</v>
      </c>
      <c r="B285" s="1">
        <v>2023</v>
      </c>
      <c r="C285" s="2">
        <v>45039</v>
      </c>
      <c r="D285" s="1" t="s">
        <v>30</v>
      </c>
      <c r="E285" s="1" t="s">
        <v>201</v>
      </c>
      <c r="F285" s="1" t="s">
        <v>49</v>
      </c>
      <c r="G285" s="12">
        <f>(C285-VLOOKUP(E285,Riders!$A$2:$D$3499,4,FALSE))/365</f>
        <v>26.052054794520547</v>
      </c>
      <c r="H285" s="1">
        <v>14</v>
      </c>
      <c r="I285" s="3">
        <f>0</f>
        <v>0</v>
      </c>
      <c r="J285" s="3">
        <f>0</f>
        <v>0</v>
      </c>
      <c r="K285" s="3">
        <f>0</f>
        <v>0</v>
      </c>
      <c r="L285" s="3">
        <f>0</f>
        <v>0</v>
      </c>
      <c r="M285" s="3">
        <f>0</f>
        <v>0</v>
      </c>
      <c r="N285" s="3">
        <f>0</f>
        <v>0</v>
      </c>
      <c r="O285" s="3">
        <f>0</f>
        <v>0</v>
      </c>
      <c r="P285" s="3">
        <f>0</f>
        <v>0</v>
      </c>
      <c r="Q285" s="3">
        <f>0</f>
        <v>0</v>
      </c>
      <c r="R285" s="3">
        <f>0</f>
        <v>0</v>
      </c>
      <c r="S285" s="3">
        <f>0</f>
        <v>0</v>
      </c>
      <c r="T285" s="3">
        <f>0</f>
        <v>0</v>
      </c>
      <c r="U285" s="3">
        <f>0</f>
        <v>0</v>
      </c>
      <c r="V285" s="3">
        <f>0</f>
        <v>0</v>
      </c>
      <c r="W285" s="3">
        <f>0</f>
        <v>0</v>
      </c>
      <c r="X285" s="3">
        <f>0</f>
        <v>0</v>
      </c>
      <c r="Y285" s="3">
        <f>0</f>
        <v>0</v>
      </c>
      <c r="Z285" s="3">
        <f>0</f>
        <v>0</v>
      </c>
      <c r="AA285" s="3">
        <f>0</f>
        <v>0</v>
      </c>
      <c r="AB285" s="3">
        <f>0</f>
        <v>0</v>
      </c>
      <c r="AC285" s="3">
        <f>0</f>
        <v>0</v>
      </c>
      <c r="AD285" s="3">
        <f>0</f>
        <v>0</v>
      </c>
      <c r="AE285" s="3">
        <f>0</f>
        <v>0</v>
      </c>
      <c r="AF285" s="3">
        <f>0</f>
        <v>0</v>
      </c>
      <c r="AG285" s="3">
        <f>0</f>
        <v>0</v>
      </c>
      <c r="AH285" s="3">
        <f>0</f>
        <v>0</v>
      </c>
      <c r="AS285" s="3">
        <f>0</f>
        <v>0</v>
      </c>
      <c r="AT285" s="3">
        <f>0</f>
        <v>0</v>
      </c>
      <c r="AU285" s="3">
        <v>0</v>
      </c>
      <c r="AV285" s="87">
        <v>5.8796296296296296E-3</v>
      </c>
      <c r="AW285">
        <v>53.15</v>
      </c>
    </row>
    <row r="286" spans="1:49" x14ac:dyDescent="0.45">
      <c r="A286" s="1" t="s">
        <v>166</v>
      </c>
      <c r="B286" s="1">
        <v>2023</v>
      </c>
      <c r="C286" s="2">
        <v>45039</v>
      </c>
      <c r="D286" s="1" t="s">
        <v>30</v>
      </c>
      <c r="E286" s="1" t="s">
        <v>53</v>
      </c>
      <c r="F286" s="1" t="s">
        <v>55</v>
      </c>
      <c r="G286" s="12">
        <f>(C286-VLOOKUP(E286,Riders!$A$2:$D$3499,4,FALSE))/365</f>
        <v>21.980821917808218</v>
      </c>
      <c r="H286" s="1">
        <v>15</v>
      </c>
      <c r="I286" s="3">
        <f>0</f>
        <v>0</v>
      </c>
      <c r="J286" s="3">
        <f>0</f>
        <v>0</v>
      </c>
      <c r="K286" s="3">
        <f>0</f>
        <v>0</v>
      </c>
      <c r="L286" s="3">
        <f>0</f>
        <v>0</v>
      </c>
      <c r="M286" s="3">
        <f>0</f>
        <v>0</v>
      </c>
      <c r="N286" s="3">
        <f>0</f>
        <v>0</v>
      </c>
      <c r="O286" s="3">
        <f>0</f>
        <v>0</v>
      </c>
      <c r="P286" s="3">
        <f>0</f>
        <v>0</v>
      </c>
      <c r="Q286" s="3">
        <f>0</f>
        <v>0</v>
      </c>
      <c r="R286" s="3">
        <f>0</f>
        <v>0</v>
      </c>
      <c r="S286" s="3">
        <f>0</f>
        <v>0</v>
      </c>
      <c r="T286" s="3">
        <f>0</f>
        <v>0</v>
      </c>
      <c r="U286" s="3">
        <f>0</f>
        <v>0</v>
      </c>
      <c r="V286" s="3">
        <f>0</f>
        <v>0</v>
      </c>
      <c r="W286" s="3">
        <f>0</f>
        <v>0</v>
      </c>
      <c r="X286" s="3">
        <f>0</f>
        <v>0</v>
      </c>
      <c r="Y286" s="3">
        <f>0</f>
        <v>0</v>
      </c>
      <c r="Z286" s="3">
        <f>0</f>
        <v>0</v>
      </c>
      <c r="AA286" s="3">
        <f>0</f>
        <v>0</v>
      </c>
      <c r="AB286" s="3">
        <f>0</f>
        <v>0</v>
      </c>
      <c r="AC286" s="3">
        <f>0</f>
        <v>0</v>
      </c>
      <c r="AD286" s="3">
        <f>0</f>
        <v>0</v>
      </c>
      <c r="AE286" s="3">
        <f>0</f>
        <v>0</v>
      </c>
      <c r="AF286" s="3">
        <f>0</f>
        <v>0</v>
      </c>
      <c r="AG286" s="3">
        <f>0</f>
        <v>0</v>
      </c>
      <c r="AH286" s="3">
        <f>0</f>
        <v>0</v>
      </c>
      <c r="AS286" s="3">
        <f>0</f>
        <v>0</v>
      </c>
      <c r="AT286" s="3">
        <f>0</f>
        <v>0</v>
      </c>
      <c r="AU286" s="3">
        <v>0</v>
      </c>
      <c r="AV286" s="87">
        <v>5.8796296296296296E-3</v>
      </c>
      <c r="AW286">
        <v>53.15</v>
      </c>
    </row>
    <row r="287" spans="1:49" x14ac:dyDescent="0.45">
      <c r="A287" s="1" t="s">
        <v>166</v>
      </c>
      <c r="B287" s="1">
        <v>2023</v>
      </c>
      <c r="C287" s="2">
        <v>45039</v>
      </c>
      <c r="D287" s="1" t="s">
        <v>30</v>
      </c>
      <c r="E287" s="1" t="s">
        <v>209</v>
      </c>
      <c r="F287" s="1" t="s">
        <v>43</v>
      </c>
      <c r="G287" s="12">
        <f>(C287-VLOOKUP(E287,Riders!$A$2:$D$3499,4,FALSE))/365</f>
        <v>29.065753424657533</v>
      </c>
      <c r="H287" s="1">
        <v>16</v>
      </c>
      <c r="I287" s="3">
        <f>0</f>
        <v>0</v>
      </c>
      <c r="J287" s="3">
        <f>0</f>
        <v>0</v>
      </c>
      <c r="K287" s="3">
        <f>0</f>
        <v>0</v>
      </c>
      <c r="L287" s="3">
        <f>0</f>
        <v>0</v>
      </c>
      <c r="M287" s="3">
        <f>0</f>
        <v>0</v>
      </c>
      <c r="N287" s="3">
        <f>0</f>
        <v>0</v>
      </c>
      <c r="O287" s="3">
        <f>0</f>
        <v>0</v>
      </c>
      <c r="P287" s="3">
        <f>0</f>
        <v>0</v>
      </c>
      <c r="Q287" s="3">
        <f>0</f>
        <v>0</v>
      </c>
      <c r="R287" s="3">
        <f>0</f>
        <v>0</v>
      </c>
      <c r="S287" s="3">
        <f>0</f>
        <v>0</v>
      </c>
      <c r="T287" s="3">
        <f>0</f>
        <v>0</v>
      </c>
      <c r="U287" s="3">
        <f>0</f>
        <v>0</v>
      </c>
      <c r="V287" s="3">
        <f>0</f>
        <v>0</v>
      </c>
      <c r="W287" s="3">
        <f>0</f>
        <v>0</v>
      </c>
      <c r="X287" s="3">
        <f>0</f>
        <v>0</v>
      </c>
      <c r="Y287" s="3">
        <f>0</f>
        <v>0</v>
      </c>
      <c r="Z287" s="3">
        <f>0</f>
        <v>0</v>
      </c>
      <c r="AA287" s="3">
        <f>0</f>
        <v>0</v>
      </c>
      <c r="AB287" s="3">
        <f>0</f>
        <v>0</v>
      </c>
      <c r="AC287" s="3">
        <f>0</f>
        <v>0</v>
      </c>
      <c r="AD287" s="3">
        <f>0</f>
        <v>0</v>
      </c>
      <c r="AE287" s="3">
        <f>0</f>
        <v>0</v>
      </c>
      <c r="AF287" s="3">
        <f>0</f>
        <v>0</v>
      </c>
      <c r="AG287" s="3">
        <f>0</f>
        <v>0</v>
      </c>
      <c r="AH287" s="3">
        <f>0</f>
        <v>0</v>
      </c>
      <c r="AS287" s="3">
        <f>0</f>
        <v>0</v>
      </c>
      <c r="AT287" s="3">
        <f>0</f>
        <v>0</v>
      </c>
      <c r="AU287" s="3">
        <v>0</v>
      </c>
      <c r="AV287" s="87">
        <v>5.8796296296296296E-3</v>
      </c>
      <c r="AW287">
        <v>53.15</v>
      </c>
    </row>
    <row r="288" spans="1:49" x14ac:dyDescent="0.45">
      <c r="A288" s="1" t="s">
        <v>166</v>
      </c>
      <c r="B288" s="1">
        <v>2023</v>
      </c>
      <c r="C288" s="2">
        <v>45039</v>
      </c>
      <c r="D288" s="1" t="s">
        <v>30</v>
      </c>
      <c r="E288" s="1" t="s">
        <v>114</v>
      </c>
      <c r="F288" s="1" t="s">
        <v>115</v>
      </c>
      <c r="G288" s="12">
        <f>(C288-VLOOKUP(E288,Riders!$A$2:$D$3499,4,FALSE))/365</f>
        <v>22.654794520547945</v>
      </c>
      <c r="H288" s="1">
        <v>17</v>
      </c>
      <c r="I288" s="3">
        <f>0</f>
        <v>0</v>
      </c>
      <c r="J288" s="3">
        <f>0</f>
        <v>0</v>
      </c>
      <c r="K288" s="3">
        <f>0</f>
        <v>0</v>
      </c>
      <c r="L288" s="3">
        <f>0</f>
        <v>0</v>
      </c>
      <c r="M288" s="3">
        <f>0</f>
        <v>0</v>
      </c>
      <c r="N288" s="3">
        <f>0</f>
        <v>0</v>
      </c>
      <c r="O288" s="3">
        <f>0</f>
        <v>0</v>
      </c>
      <c r="P288" s="3">
        <f>0</f>
        <v>0</v>
      </c>
      <c r="Q288" s="3">
        <f>0</f>
        <v>0</v>
      </c>
      <c r="R288" s="3">
        <f>0</f>
        <v>0</v>
      </c>
      <c r="S288" s="3">
        <f>0</f>
        <v>0</v>
      </c>
      <c r="T288" s="3">
        <f>0</f>
        <v>0</v>
      </c>
      <c r="U288" s="3">
        <f>0</f>
        <v>0</v>
      </c>
      <c r="V288" s="3">
        <f>0</f>
        <v>0</v>
      </c>
      <c r="W288" s="3">
        <f>0</f>
        <v>0</v>
      </c>
      <c r="X288" s="3">
        <f>0</f>
        <v>0</v>
      </c>
      <c r="Y288" s="3">
        <f>0</f>
        <v>0</v>
      </c>
      <c r="Z288" s="3">
        <f>0</f>
        <v>0</v>
      </c>
      <c r="AA288" s="3">
        <f>0</f>
        <v>0</v>
      </c>
      <c r="AB288" s="3">
        <f>0</f>
        <v>0</v>
      </c>
      <c r="AC288" s="3">
        <f>0</f>
        <v>0</v>
      </c>
      <c r="AD288" s="3">
        <f>0</f>
        <v>0</v>
      </c>
      <c r="AE288" s="3">
        <f>0</f>
        <v>0</v>
      </c>
      <c r="AF288" s="3">
        <f>0</f>
        <v>0</v>
      </c>
      <c r="AG288" s="3">
        <f>0</f>
        <v>0</v>
      </c>
      <c r="AH288" s="3">
        <f>0</f>
        <v>0</v>
      </c>
      <c r="AS288" s="3">
        <f>0</f>
        <v>0</v>
      </c>
      <c r="AT288" s="3">
        <f>0</f>
        <v>0</v>
      </c>
      <c r="AU288" s="3">
        <v>0</v>
      </c>
      <c r="AV288" s="87">
        <v>5.8796296296296296E-3</v>
      </c>
      <c r="AW288">
        <v>53.15</v>
      </c>
    </row>
    <row r="289" spans="1:49" x14ac:dyDescent="0.45">
      <c r="A289" s="1" t="s">
        <v>166</v>
      </c>
      <c r="B289" s="1">
        <v>2023</v>
      </c>
      <c r="C289" s="2">
        <v>45039</v>
      </c>
      <c r="D289" s="1" t="s">
        <v>30</v>
      </c>
      <c r="E289" s="1" t="s">
        <v>188</v>
      </c>
      <c r="F289" s="1" t="s">
        <v>37</v>
      </c>
      <c r="G289" s="12">
        <f>(C289-VLOOKUP(E289,Riders!$A$2:$D$3499,4,FALSE))/365</f>
        <v>25.065753424657533</v>
      </c>
      <c r="H289" s="1">
        <v>18</v>
      </c>
      <c r="I289" s="3">
        <f>0</f>
        <v>0</v>
      </c>
      <c r="J289" s="3">
        <f>0</f>
        <v>0</v>
      </c>
      <c r="K289" s="3">
        <f>0</f>
        <v>0</v>
      </c>
      <c r="L289" s="3">
        <f>0</f>
        <v>0</v>
      </c>
      <c r="M289" s="3">
        <f>0</f>
        <v>0</v>
      </c>
      <c r="N289" s="3">
        <f>0</f>
        <v>0</v>
      </c>
      <c r="O289" s="3">
        <f>0</f>
        <v>0</v>
      </c>
      <c r="P289" s="3">
        <f>0</f>
        <v>0</v>
      </c>
      <c r="Q289" s="3">
        <f>0</f>
        <v>0</v>
      </c>
      <c r="R289" s="3">
        <f>0</f>
        <v>0</v>
      </c>
      <c r="S289" s="3">
        <f>0</f>
        <v>0</v>
      </c>
      <c r="T289" s="3">
        <f>0</f>
        <v>0</v>
      </c>
      <c r="U289" s="3">
        <f>0</f>
        <v>0</v>
      </c>
      <c r="V289" s="3">
        <f>0</f>
        <v>0</v>
      </c>
      <c r="W289" s="3">
        <f>0</f>
        <v>0</v>
      </c>
      <c r="X289" s="3">
        <f>0</f>
        <v>0</v>
      </c>
      <c r="Y289" s="3">
        <f>0</f>
        <v>0</v>
      </c>
      <c r="Z289" s="3">
        <f>0</f>
        <v>0</v>
      </c>
      <c r="AA289" s="3">
        <f>0</f>
        <v>0</v>
      </c>
      <c r="AB289" s="3">
        <f>0</f>
        <v>0</v>
      </c>
      <c r="AC289" s="3">
        <f>0</f>
        <v>0</v>
      </c>
      <c r="AD289" s="3">
        <f>0</f>
        <v>0</v>
      </c>
      <c r="AE289" s="3">
        <f>0</f>
        <v>0</v>
      </c>
      <c r="AF289" s="3">
        <f>0</f>
        <v>0</v>
      </c>
      <c r="AG289" s="3">
        <f>0</f>
        <v>0</v>
      </c>
      <c r="AH289" s="3">
        <f>0</f>
        <v>0</v>
      </c>
      <c r="AS289" s="3">
        <f>0</f>
        <v>0</v>
      </c>
      <c r="AT289" s="3">
        <f>0</f>
        <v>0</v>
      </c>
      <c r="AU289" s="3">
        <v>0</v>
      </c>
      <c r="AV289" s="87">
        <v>5.8796296296296296E-3</v>
      </c>
      <c r="AW289">
        <v>53.15</v>
      </c>
    </row>
    <row r="290" spans="1:49" x14ac:dyDescent="0.45">
      <c r="A290" s="1" t="s">
        <v>166</v>
      </c>
      <c r="B290" s="1">
        <v>2023</v>
      </c>
      <c r="C290" s="2">
        <v>45039</v>
      </c>
      <c r="D290" s="1" t="s">
        <v>30</v>
      </c>
      <c r="E290" s="1" t="s">
        <v>3959</v>
      </c>
      <c r="F290" s="1" t="s">
        <v>2292</v>
      </c>
      <c r="G290" s="12">
        <f>(C290-VLOOKUP(E290,Riders!$A$2:$D$3499,4,FALSE))/365</f>
        <v>30.824657534246576</v>
      </c>
      <c r="H290" s="1">
        <v>19</v>
      </c>
      <c r="I290" s="3">
        <f>0</f>
        <v>0</v>
      </c>
      <c r="J290" s="3">
        <f>0</f>
        <v>0</v>
      </c>
      <c r="K290" s="3">
        <f>0</f>
        <v>0</v>
      </c>
      <c r="L290" s="3">
        <f>0</f>
        <v>0</v>
      </c>
      <c r="M290" s="3">
        <f>0</f>
        <v>0</v>
      </c>
      <c r="N290" s="3">
        <f>0</f>
        <v>0</v>
      </c>
      <c r="O290" s="3">
        <f>0</f>
        <v>0</v>
      </c>
      <c r="P290" s="3">
        <f>0</f>
        <v>0</v>
      </c>
      <c r="Q290" s="3">
        <f>0</f>
        <v>0</v>
      </c>
      <c r="R290" s="3">
        <f>0</f>
        <v>0</v>
      </c>
      <c r="S290" s="3">
        <f>0</f>
        <v>0</v>
      </c>
      <c r="T290" s="3">
        <f>0</f>
        <v>0</v>
      </c>
      <c r="U290" s="3">
        <f>0</f>
        <v>0</v>
      </c>
      <c r="V290" s="3">
        <f>0</f>
        <v>0</v>
      </c>
      <c r="W290" s="3">
        <f>0</f>
        <v>0</v>
      </c>
      <c r="X290" s="3">
        <f>0</f>
        <v>0</v>
      </c>
      <c r="Y290" s="3">
        <f>0</f>
        <v>0</v>
      </c>
      <c r="Z290" s="3">
        <f>0</f>
        <v>0</v>
      </c>
      <c r="AA290" s="3">
        <f>0</f>
        <v>0</v>
      </c>
      <c r="AB290" s="3">
        <f>0</f>
        <v>0</v>
      </c>
      <c r="AC290" s="3">
        <f>0</f>
        <v>0</v>
      </c>
      <c r="AD290" s="3">
        <f>0</f>
        <v>0</v>
      </c>
      <c r="AE290" s="3">
        <f>0</f>
        <v>0</v>
      </c>
      <c r="AF290" s="3">
        <f>0</f>
        <v>0</v>
      </c>
      <c r="AG290" s="3">
        <f>0</f>
        <v>0</v>
      </c>
      <c r="AH290" s="3">
        <f>0</f>
        <v>0</v>
      </c>
      <c r="AS290" s="3">
        <f>0</f>
        <v>0</v>
      </c>
      <c r="AT290" s="3">
        <f>0</f>
        <v>0</v>
      </c>
      <c r="AU290" s="3">
        <v>0</v>
      </c>
      <c r="AV290" s="87">
        <v>5.8796296296296296E-3</v>
      </c>
      <c r="AW290">
        <v>53.15</v>
      </c>
    </row>
    <row r="291" spans="1:49" x14ac:dyDescent="0.45">
      <c r="A291" s="1" t="s">
        <v>166</v>
      </c>
      <c r="B291" s="1">
        <v>2023</v>
      </c>
      <c r="C291" s="2">
        <v>45039</v>
      </c>
      <c r="D291" s="1" t="s">
        <v>30</v>
      </c>
      <c r="E291" s="1" t="s">
        <v>87</v>
      </c>
      <c r="F291" s="1" t="s">
        <v>88</v>
      </c>
      <c r="G291" s="12">
        <f>(C291-VLOOKUP(E291,Riders!$A$2:$D$3499,4,FALSE))/365</f>
        <v>23.824657534246576</v>
      </c>
      <c r="H291" s="1">
        <v>20</v>
      </c>
      <c r="I291" s="3">
        <f>0</f>
        <v>0</v>
      </c>
      <c r="J291" s="3">
        <f>0</f>
        <v>0</v>
      </c>
      <c r="K291" s="3">
        <f>0</f>
        <v>0</v>
      </c>
      <c r="L291" s="3">
        <f>0</f>
        <v>0</v>
      </c>
      <c r="M291" s="3">
        <f>0</f>
        <v>0</v>
      </c>
      <c r="N291" s="3">
        <f>0</f>
        <v>0</v>
      </c>
      <c r="O291" s="3">
        <f>0</f>
        <v>0</v>
      </c>
      <c r="P291" s="3">
        <f>0</f>
        <v>0</v>
      </c>
      <c r="Q291" s="3">
        <f>0</f>
        <v>0</v>
      </c>
      <c r="R291" s="3">
        <f>0</f>
        <v>0</v>
      </c>
      <c r="S291" s="3">
        <f>0</f>
        <v>0</v>
      </c>
      <c r="T291" s="3">
        <f>0</f>
        <v>0</v>
      </c>
      <c r="U291" s="3">
        <f>0</f>
        <v>0</v>
      </c>
      <c r="V291" s="3">
        <f>0</f>
        <v>0</v>
      </c>
      <c r="W291" s="3">
        <f>0</f>
        <v>0</v>
      </c>
      <c r="X291" s="3">
        <f>0</f>
        <v>0</v>
      </c>
      <c r="Y291" s="3">
        <f>0</f>
        <v>0</v>
      </c>
      <c r="Z291" s="3">
        <f>0</f>
        <v>0</v>
      </c>
      <c r="AA291" s="3">
        <f>0</f>
        <v>0</v>
      </c>
      <c r="AB291" s="3">
        <f>0</f>
        <v>0</v>
      </c>
      <c r="AC291" s="3">
        <f>0</f>
        <v>0</v>
      </c>
      <c r="AD291" s="3">
        <f>0</f>
        <v>0</v>
      </c>
      <c r="AE291" s="3">
        <f>0</f>
        <v>0</v>
      </c>
      <c r="AF291" s="3">
        <f>0</f>
        <v>0</v>
      </c>
      <c r="AG291" s="3">
        <f>0</f>
        <v>0</v>
      </c>
      <c r="AH291" s="3">
        <f>0</f>
        <v>0</v>
      </c>
      <c r="AS291" s="3">
        <f>0</f>
        <v>0</v>
      </c>
      <c r="AT291" s="3">
        <f>0</f>
        <v>0</v>
      </c>
      <c r="AU291" s="3">
        <v>0</v>
      </c>
      <c r="AV291" s="87">
        <v>5.8796296296296296E-3</v>
      </c>
      <c r="AW291">
        <v>53.15</v>
      </c>
    </row>
    <row r="292" spans="1:49" x14ac:dyDescent="0.45">
      <c r="A292" s="1" t="s">
        <v>166</v>
      </c>
      <c r="B292" s="1">
        <v>2023</v>
      </c>
      <c r="C292" s="2">
        <v>45039</v>
      </c>
      <c r="D292" s="1" t="s">
        <v>30</v>
      </c>
      <c r="E292" s="1" t="s">
        <v>47</v>
      </c>
      <c r="F292" s="1" t="s">
        <v>168</v>
      </c>
      <c r="G292" s="12">
        <f>(C292-VLOOKUP(E292,Riders!$A$2:$D$3499,4,FALSE))/365</f>
        <v>18.367123287671234</v>
      </c>
      <c r="H292" s="1">
        <v>21</v>
      </c>
      <c r="I292" s="3">
        <f>0</f>
        <v>0</v>
      </c>
      <c r="J292" s="3">
        <f>0</f>
        <v>0</v>
      </c>
      <c r="K292" s="3">
        <f>0</f>
        <v>0</v>
      </c>
      <c r="L292" s="3">
        <f>0</f>
        <v>0</v>
      </c>
      <c r="M292" s="3">
        <f>0</f>
        <v>0</v>
      </c>
      <c r="N292" s="3">
        <f>0</f>
        <v>0</v>
      </c>
      <c r="O292" s="3">
        <f>0</f>
        <v>0</v>
      </c>
      <c r="P292" s="3">
        <f>0</f>
        <v>0</v>
      </c>
      <c r="Q292" s="3">
        <f>0</f>
        <v>0</v>
      </c>
      <c r="R292" s="3">
        <f>0</f>
        <v>0</v>
      </c>
      <c r="S292" s="3">
        <f>0</f>
        <v>0</v>
      </c>
      <c r="T292" s="3">
        <f>0</f>
        <v>0</v>
      </c>
      <c r="U292" s="3">
        <f>0</f>
        <v>0</v>
      </c>
      <c r="V292" s="3">
        <f>0</f>
        <v>0</v>
      </c>
      <c r="W292" s="3">
        <f>0</f>
        <v>0</v>
      </c>
      <c r="X292" s="3">
        <f>0</f>
        <v>0</v>
      </c>
      <c r="Y292" s="3">
        <f>0</f>
        <v>0</v>
      </c>
      <c r="Z292" s="3">
        <f>0</f>
        <v>0</v>
      </c>
      <c r="AA292" s="3">
        <f>0</f>
        <v>0</v>
      </c>
      <c r="AB292" s="3">
        <f>0</f>
        <v>0</v>
      </c>
      <c r="AC292" s="3">
        <f>0</f>
        <v>0</v>
      </c>
      <c r="AD292" s="3">
        <f>0</f>
        <v>0</v>
      </c>
      <c r="AE292" s="3">
        <f>0</f>
        <v>0</v>
      </c>
      <c r="AF292" s="3">
        <f>0</f>
        <v>0</v>
      </c>
      <c r="AG292" s="3">
        <f>0</f>
        <v>0</v>
      </c>
      <c r="AH292" s="3">
        <f>0</f>
        <v>0</v>
      </c>
      <c r="AS292" s="3">
        <f>0</f>
        <v>0</v>
      </c>
      <c r="AT292" s="3">
        <f>0</f>
        <v>0</v>
      </c>
      <c r="AU292" s="3">
        <v>0</v>
      </c>
      <c r="AV292" s="87">
        <v>5.8796296296296296E-3</v>
      </c>
      <c r="AW292">
        <v>53.15</v>
      </c>
    </row>
    <row r="293" spans="1:49" x14ac:dyDescent="0.45">
      <c r="A293" s="1" t="s">
        <v>166</v>
      </c>
      <c r="B293" s="1">
        <v>2023</v>
      </c>
      <c r="C293" s="2">
        <v>45039</v>
      </c>
      <c r="D293" s="1" t="s">
        <v>30</v>
      </c>
      <c r="E293" s="1" t="s">
        <v>207</v>
      </c>
      <c r="F293" s="1" t="s">
        <v>91</v>
      </c>
      <c r="G293" s="12">
        <f>(C293-VLOOKUP(E293,Riders!$A$2:$D$3499,4,FALSE))/365</f>
        <v>24.449315068493149</v>
      </c>
      <c r="H293" s="1">
        <v>22</v>
      </c>
      <c r="I293" s="3">
        <f>0</f>
        <v>0</v>
      </c>
      <c r="J293" s="3">
        <f>0</f>
        <v>0</v>
      </c>
      <c r="K293" s="3">
        <f>0</f>
        <v>0</v>
      </c>
      <c r="L293" s="3">
        <f>0</f>
        <v>0</v>
      </c>
      <c r="M293" s="3">
        <f>0</f>
        <v>0</v>
      </c>
      <c r="N293" s="3">
        <f>0</f>
        <v>0</v>
      </c>
      <c r="O293" s="3">
        <f>0</f>
        <v>0</v>
      </c>
      <c r="P293" s="3">
        <f>0</f>
        <v>0</v>
      </c>
      <c r="Q293" s="3">
        <f>0</f>
        <v>0</v>
      </c>
      <c r="R293" s="3">
        <f>0</f>
        <v>0</v>
      </c>
      <c r="S293" s="3">
        <f>0</f>
        <v>0</v>
      </c>
      <c r="T293" s="3">
        <f>0</f>
        <v>0</v>
      </c>
      <c r="U293" s="3">
        <f>0</f>
        <v>0</v>
      </c>
      <c r="V293" s="3">
        <f>0</f>
        <v>0</v>
      </c>
      <c r="W293" s="3">
        <f>0</f>
        <v>0</v>
      </c>
      <c r="X293" s="3">
        <f>0</f>
        <v>0</v>
      </c>
      <c r="Y293" s="3">
        <f>0</f>
        <v>0</v>
      </c>
      <c r="Z293" s="3">
        <f>0</f>
        <v>0</v>
      </c>
      <c r="AA293" s="3">
        <f>0</f>
        <v>0</v>
      </c>
      <c r="AB293" s="3">
        <f>0</f>
        <v>0</v>
      </c>
      <c r="AC293" s="3">
        <f>0</f>
        <v>0</v>
      </c>
      <c r="AD293" s="3">
        <f>0</f>
        <v>0</v>
      </c>
      <c r="AE293" s="3">
        <f>0</f>
        <v>0</v>
      </c>
      <c r="AF293" s="3">
        <f>0</f>
        <v>0</v>
      </c>
      <c r="AG293" s="3">
        <f>0</f>
        <v>0</v>
      </c>
      <c r="AH293" s="3">
        <f>0</f>
        <v>0</v>
      </c>
      <c r="AS293" s="3">
        <f>0</f>
        <v>0</v>
      </c>
      <c r="AT293" s="3">
        <f>0</f>
        <v>0</v>
      </c>
      <c r="AU293" s="3">
        <v>0</v>
      </c>
      <c r="AV293" s="87">
        <v>5.8796296296296296E-3</v>
      </c>
      <c r="AW293">
        <v>53.15</v>
      </c>
    </row>
    <row r="294" spans="1:49" x14ac:dyDescent="0.45">
      <c r="A294" s="1" t="s">
        <v>166</v>
      </c>
      <c r="B294" s="1">
        <v>2023</v>
      </c>
      <c r="C294" s="2">
        <v>45039</v>
      </c>
      <c r="D294" s="1" t="s">
        <v>30</v>
      </c>
      <c r="E294" s="1" t="s">
        <v>3454</v>
      </c>
      <c r="F294" s="1" t="s">
        <v>3455</v>
      </c>
      <c r="G294" s="12">
        <f>(C294-VLOOKUP(E294,Riders!$A$2:$D$3499,4,FALSE))/365</f>
        <v>23.36986301369863</v>
      </c>
      <c r="H294" s="1">
        <v>23</v>
      </c>
      <c r="I294" s="3">
        <f>0</f>
        <v>0</v>
      </c>
      <c r="J294" s="3">
        <f>0</f>
        <v>0</v>
      </c>
      <c r="K294" s="3">
        <f>0</f>
        <v>0</v>
      </c>
      <c r="L294" s="3">
        <f>0</f>
        <v>0</v>
      </c>
      <c r="M294" s="3">
        <f>0</f>
        <v>0</v>
      </c>
      <c r="N294" s="3">
        <f>0</f>
        <v>0</v>
      </c>
      <c r="O294" s="3">
        <f>0</f>
        <v>0</v>
      </c>
      <c r="P294" s="3">
        <f>0</f>
        <v>0</v>
      </c>
      <c r="Q294" s="3">
        <f>0</f>
        <v>0</v>
      </c>
      <c r="R294" s="3">
        <f>0</f>
        <v>0</v>
      </c>
      <c r="S294" s="3">
        <f>0</f>
        <v>0</v>
      </c>
      <c r="T294" s="3">
        <f>0</f>
        <v>0</v>
      </c>
      <c r="U294" s="3">
        <f>0</f>
        <v>0</v>
      </c>
      <c r="V294" s="3">
        <f>0</f>
        <v>0</v>
      </c>
      <c r="W294" s="3">
        <f>0</f>
        <v>0</v>
      </c>
      <c r="X294" s="3">
        <f>0</f>
        <v>0</v>
      </c>
      <c r="Y294" s="3">
        <f>0</f>
        <v>0</v>
      </c>
      <c r="Z294" s="3">
        <f>0</f>
        <v>0</v>
      </c>
      <c r="AA294" s="3">
        <f>0</f>
        <v>0</v>
      </c>
      <c r="AB294" s="3">
        <f>0</f>
        <v>0</v>
      </c>
      <c r="AC294" s="3">
        <f>0</f>
        <v>0</v>
      </c>
      <c r="AD294" s="3">
        <f>0</f>
        <v>0</v>
      </c>
      <c r="AE294" s="3">
        <f>0</f>
        <v>0</v>
      </c>
      <c r="AF294" s="3">
        <f>0</f>
        <v>0</v>
      </c>
      <c r="AG294" s="3">
        <f>0</f>
        <v>0</v>
      </c>
      <c r="AH294" s="3">
        <f>0</f>
        <v>0</v>
      </c>
      <c r="AS294" s="3">
        <f>0</f>
        <v>0</v>
      </c>
      <c r="AT294" s="3">
        <v>20</v>
      </c>
      <c r="AU294" s="3">
        <v>-20</v>
      </c>
      <c r="AV294" s="87">
        <v>5.8796296296296296E-3</v>
      </c>
      <c r="AW294">
        <v>53.15</v>
      </c>
    </row>
    <row r="295" spans="1:49" x14ac:dyDescent="0.45">
      <c r="A295" s="1" t="s">
        <v>166</v>
      </c>
      <c r="B295" s="1">
        <v>2023</v>
      </c>
      <c r="C295" s="2">
        <v>45039</v>
      </c>
      <c r="D295" s="1" t="s">
        <v>30</v>
      </c>
      <c r="E295" s="1" t="s">
        <v>3449</v>
      </c>
      <c r="F295" s="1" t="s">
        <v>429</v>
      </c>
      <c r="G295" s="12">
        <f>(C295-VLOOKUP(E295,Riders!$A$2:$D$3499,4,FALSE))/365</f>
        <v>26.93972602739726</v>
      </c>
      <c r="H295" s="1">
        <v>24</v>
      </c>
      <c r="I295" s="3">
        <f>0</f>
        <v>0</v>
      </c>
      <c r="J295" s="3">
        <f>0</f>
        <v>0</v>
      </c>
      <c r="K295" s="3">
        <f>0</f>
        <v>0</v>
      </c>
      <c r="L295" s="3">
        <f>0</f>
        <v>0</v>
      </c>
      <c r="M295" s="3">
        <f>0</f>
        <v>0</v>
      </c>
      <c r="N295" s="3">
        <f>0</f>
        <v>0</v>
      </c>
      <c r="O295" s="3">
        <f>0</f>
        <v>0</v>
      </c>
      <c r="P295" s="3">
        <f>0</f>
        <v>0</v>
      </c>
      <c r="Q295" s="3">
        <f>0</f>
        <v>0</v>
      </c>
      <c r="R295" s="3">
        <f>0</f>
        <v>0</v>
      </c>
      <c r="S295" s="3">
        <f>0</f>
        <v>0</v>
      </c>
      <c r="T295" s="3">
        <f>0</f>
        <v>0</v>
      </c>
      <c r="U295" s="3">
        <f>0</f>
        <v>0</v>
      </c>
      <c r="V295" s="3">
        <f>0</f>
        <v>0</v>
      </c>
      <c r="W295" s="3">
        <f>0</f>
        <v>0</v>
      </c>
      <c r="X295" s="3">
        <f>0</f>
        <v>0</v>
      </c>
      <c r="Y295" s="3">
        <f>0</f>
        <v>0</v>
      </c>
      <c r="Z295" s="3">
        <f>0</f>
        <v>0</v>
      </c>
      <c r="AA295" s="3">
        <f>0</f>
        <v>0</v>
      </c>
      <c r="AB295" s="3">
        <f>0</f>
        <v>0</v>
      </c>
      <c r="AC295" s="3">
        <f>0</f>
        <v>0</v>
      </c>
      <c r="AD295" s="3">
        <f>0</f>
        <v>0</v>
      </c>
      <c r="AE295" s="3">
        <f>0</f>
        <v>0</v>
      </c>
      <c r="AF295" s="3">
        <f>0</f>
        <v>0</v>
      </c>
      <c r="AG295" s="3">
        <f>0</f>
        <v>0</v>
      </c>
      <c r="AH295" s="3">
        <f>0</f>
        <v>0</v>
      </c>
      <c r="AS295" s="3">
        <f>0</f>
        <v>0</v>
      </c>
      <c r="AT295" s="3">
        <v>40</v>
      </c>
      <c r="AU295" s="3">
        <v>-40</v>
      </c>
      <c r="AV295" s="87">
        <v>5.8796296296296296E-3</v>
      </c>
      <c r="AW295">
        <v>53.15</v>
      </c>
    </row>
    <row r="296" spans="1:49" x14ac:dyDescent="0.45">
      <c r="A296" s="4" t="s">
        <v>214</v>
      </c>
      <c r="B296" s="4">
        <v>2023</v>
      </c>
      <c r="C296" s="5">
        <v>45002</v>
      </c>
      <c r="D296" s="4" t="s">
        <v>30</v>
      </c>
      <c r="E296" s="4" t="s">
        <v>200</v>
      </c>
      <c r="F296" s="4" t="s">
        <v>37</v>
      </c>
      <c r="G296" s="12">
        <f>(C296-VLOOKUP(E296,Riders!$A$2:$D$3499,4,FALSE))/365</f>
        <v>22.210958904109589</v>
      </c>
      <c r="H296" s="4">
        <v>1</v>
      </c>
      <c r="I296" s="4">
        <v>0</v>
      </c>
      <c r="J296" s="4">
        <v>0</v>
      </c>
      <c r="K296" s="4">
        <v>0</v>
      </c>
      <c r="L296" s="4">
        <v>0</v>
      </c>
      <c r="M296" s="4">
        <v>0</v>
      </c>
      <c r="N296" s="4">
        <v>0</v>
      </c>
      <c r="O296" s="4">
        <v>0</v>
      </c>
      <c r="P296" s="4">
        <v>0</v>
      </c>
      <c r="Q296" s="4">
        <v>0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>
        <v>1</v>
      </c>
      <c r="X296" s="4">
        <v>1</v>
      </c>
      <c r="Y296" s="4">
        <v>1</v>
      </c>
      <c r="Z296" s="4">
        <v>1</v>
      </c>
      <c r="AA296" s="4">
        <v>0</v>
      </c>
      <c r="AB296" s="4">
        <v>0</v>
      </c>
      <c r="AC296" s="4">
        <v>0</v>
      </c>
      <c r="AD296" s="4">
        <v>0</v>
      </c>
      <c r="AE296" s="4">
        <v>0</v>
      </c>
      <c r="AF296" s="4">
        <v>0</v>
      </c>
      <c r="AG296" s="4">
        <v>0</v>
      </c>
      <c r="AH296" s="4">
        <v>0</v>
      </c>
      <c r="AS296" s="4">
        <v>20</v>
      </c>
      <c r="AT296" s="4">
        <v>0</v>
      </c>
      <c r="AU296" s="4">
        <v>24</v>
      </c>
      <c r="AV296" s="87">
        <v>5.9259259259259256E-3</v>
      </c>
      <c r="AW296" s="45">
        <v>52.734000000000002</v>
      </c>
    </row>
    <row r="297" spans="1:49" x14ac:dyDescent="0.45">
      <c r="A297" s="4" t="s">
        <v>214</v>
      </c>
      <c r="B297" s="4">
        <v>2023</v>
      </c>
      <c r="C297" s="5">
        <v>45002</v>
      </c>
      <c r="D297" s="4" t="s">
        <v>30</v>
      </c>
      <c r="E297" s="4" t="s">
        <v>81</v>
      </c>
      <c r="F297" s="4" t="s">
        <v>83</v>
      </c>
      <c r="G297" s="12">
        <f>(C297-VLOOKUP(E297,Riders!$A$2:$D$3499,4,FALSE))/365</f>
        <v>26.830136986301369</v>
      </c>
      <c r="H297" s="4">
        <v>2</v>
      </c>
      <c r="I297" s="4">
        <v>0</v>
      </c>
      <c r="J297" s="4">
        <v>0</v>
      </c>
      <c r="K297" s="4">
        <v>0</v>
      </c>
      <c r="L297" s="4">
        <v>0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1</v>
      </c>
      <c r="S297" s="4">
        <v>0</v>
      </c>
      <c r="T297" s="4">
        <v>0</v>
      </c>
      <c r="U297" s="4">
        <v>1</v>
      </c>
      <c r="V297" s="4">
        <v>0</v>
      </c>
      <c r="W297" s="4">
        <v>0</v>
      </c>
      <c r="X297" s="4">
        <v>0</v>
      </c>
      <c r="Y297" s="4">
        <v>0</v>
      </c>
      <c r="Z297" s="4">
        <v>0</v>
      </c>
      <c r="AA297" s="4">
        <v>0</v>
      </c>
      <c r="AB297" s="4">
        <v>0</v>
      </c>
      <c r="AC297" s="4">
        <v>0</v>
      </c>
      <c r="AD297" s="4">
        <v>1</v>
      </c>
      <c r="AE297" s="4">
        <v>1</v>
      </c>
      <c r="AF297" s="4">
        <v>0</v>
      </c>
      <c r="AG297" s="4">
        <v>0</v>
      </c>
      <c r="AH297" s="4">
        <v>0</v>
      </c>
      <c r="AS297" s="4">
        <v>20</v>
      </c>
      <c r="AT297" s="4">
        <v>0</v>
      </c>
      <c r="AU297" s="4">
        <v>24</v>
      </c>
      <c r="AV297" s="87">
        <v>5.9259259259259256E-3</v>
      </c>
      <c r="AW297" s="45">
        <v>52.734000000000002</v>
      </c>
    </row>
    <row r="298" spans="1:49" x14ac:dyDescent="0.45">
      <c r="A298" s="4" t="s">
        <v>214</v>
      </c>
      <c r="B298" s="4">
        <v>2023</v>
      </c>
      <c r="C298" s="5">
        <v>45002</v>
      </c>
      <c r="D298" s="4" t="s">
        <v>30</v>
      </c>
      <c r="E298" s="4" t="s">
        <v>105</v>
      </c>
      <c r="F298" s="4" t="s">
        <v>52</v>
      </c>
      <c r="G298" s="12">
        <f>(C298-VLOOKUP(E298,Riders!$A$2:$D$3499,4,FALSE))/365</f>
        <v>22.597260273972601</v>
      </c>
      <c r="H298" s="4">
        <v>3</v>
      </c>
      <c r="I298" s="4">
        <v>0</v>
      </c>
      <c r="J298" s="4">
        <v>0</v>
      </c>
      <c r="K298" s="4">
        <v>0</v>
      </c>
      <c r="L298" s="4">
        <v>0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1</v>
      </c>
      <c r="T298" s="4">
        <v>0</v>
      </c>
      <c r="U298" s="4">
        <v>0</v>
      </c>
      <c r="V298" s="4">
        <v>1</v>
      </c>
      <c r="W298" s="4">
        <v>0</v>
      </c>
      <c r="X298" s="4">
        <v>0</v>
      </c>
      <c r="Y298" s="4">
        <v>0</v>
      </c>
      <c r="Z298" s="4">
        <v>0</v>
      </c>
      <c r="AA298" s="4">
        <v>0</v>
      </c>
      <c r="AB298" s="4">
        <v>1</v>
      </c>
      <c r="AC298" s="4">
        <v>0</v>
      </c>
      <c r="AD298" s="4">
        <v>0</v>
      </c>
      <c r="AE298" s="4">
        <v>0</v>
      </c>
      <c r="AF298" s="4">
        <v>0</v>
      </c>
      <c r="AG298" s="4">
        <v>0</v>
      </c>
      <c r="AH298" s="4">
        <v>0</v>
      </c>
      <c r="AS298" s="4">
        <v>20</v>
      </c>
      <c r="AT298" s="4">
        <v>0</v>
      </c>
      <c r="AU298" s="4">
        <v>23</v>
      </c>
      <c r="AV298" s="87">
        <v>5.9259259259259256E-3</v>
      </c>
      <c r="AW298" s="45">
        <v>52.734000000000002</v>
      </c>
    </row>
    <row r="299" spans="1:49" x14ac:dyDescent="0.45">
      <c r="A299" s="4" t="s">
        <v>214</v>
      </c>
      <c r="B299" s="4">
        <v>2023</v>
      </c>
      <c r="C299" s="5">
        <v>45002</v>
      </c>
      <c r="D299" s="4" t="s">
        <v>30</v>
      </c>
      <c r="E299" s="4" t="s">
        <v>147</v>
      </c>
      <c r="F299" s="4" t="s">
        <v>67</v>
      </c>
      <c r="G299" s="12">
        <f>(C299-VLOOKUP(E299,Riders!$A$2:$D$3499,4,FALSE))/365</f>
        <v>28.246575342465754</v>
      </c>
      <c r="H299" s="4">
        <v>4</v>
      </c>
      <c r="I299" s="4">
        <v>0</v>
      </c>
      <c r="J299" s="4">
        <v>0</v>
      </c>
      <c r="K299" s="4">
        <v>0</v>
      </c>
      <c r="L299" s="4">
        <v>0</v>
      </c>
      <c r="M299" s="4">
        <v>0</v>
      </c>
      <c r="N299" s="4">
        <v>0</v>
      </c>
      <c r="O299" s="4">
        <v>0</v>
      </c>
      <c r="P299" s="4">
        <v>0</v>
      </c>
      <c r="Q299" s="4">
        <v>1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0</v>
      </c>
      <c r="Z299" s="4">
        <v>0</v>
      </c>
      <c r="AA299" s="4">
        <v>0</v>
      </c>
      <c r="AB299" s="4">
        <v>0</v>
      </c>
      <c r="AC299" s="4">
        <v>1</v>
      </c>
      <c r="AD299" s="4">
        <v>0</v>
      </c>
      <c r="AE299" s="4">
        <v>0</v>
      </c>
      <c r="AF299" s="4">
        <v>0</v>
      </c>
      <c r="AG299" s="4">
        <v>0</v>
      </c>
      <c r="AH299" s="4">
        <v>0</v>
      </c>
      <c r="AS299" s="4">
        <v>20</v>
      </c>
      <c r="AT299" s="4">
        <v>0</v>
      </c>
      <c r="AU299" s="4">
        <v>22</v>
      </c>
      <c r="AV299" s="87">
        <v>5.9259259259259256E-3</v>
      </c>
      <c r="AW299" s="45">
        <v>52.734000000000002</v>
      </c>
    </row>
    <row r="300" spans="1:49" x14ac:dyDescent="0.45">
      <c r="A300" s="4" t="s">
        <v>214</v>
      </c>
      <c r="B300" s="4">
        <v>2023</v>
      </c>
      <c r="C300" s="5">
        <v>45002</v>
      </c>
      <c r="D300" s="4" t="s">
        <v>30</v>
      </c>
      <c r="E300" s="4" t="s">
        <v>134</v>
      </c>
      <c r="F300" s="4" t="s">
        <v>34</v>
      </c>
      <c r="G300" s="12">
        <f>(C300-VLOOKUP(E300,Riders!$A$2:$D$3499,4,FALSE))/365</f>
        <v>21.523287671232875</v>
      </c>
      <c r="H300" s="4">
        <v>5</v>
      </c>
      <c r="I300" s="4">
        <v>0</v>
      </c>
      <c r="J300" s="4">
        <v>0</v>
      </c>
      <c r="K300" s="4">
        <v>0</v>
      </c>
      <c r="L300" s="4">
        <v>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1</v>
      </c>
      <c r="U300" s="4">
        <v>0</v>
      </c>
      <c r="V300" s="4">
        <v>0</v>
      </c>
      <c r="W300" s="4">
        <v>0</v>
      </c>
      <c r="X300" s="4">
        <v>0</v>
      </c>
      <c r="Y300" s="4">
        <v>0</v>
      </c>
      <c r="Z300" s="4">
        <v>0</v>
      </c>
      <c r="AA300" s="4">
        <v>1</v>
      </c>
      <c r="AB300" s="4">
        <v>0</v>
      </c>
      <c r="AC300" s="4">
        <v>0</v>
      </c>
      <c r="AD300" s="4">
        <v>0</v>
      </c>
      <c r="AE300" s="4">
        <v>0</v>
      </c>
      <c r="AF300" s="4">
        <v>0</v>
      </c>
      <c r="AG300" s="4">
        <v>0</v>
      </c>
      <c r="AH300" s="4">
        <v>0</v>
      </c>
      <c r="AS300" s="4">
        <v>20</v>
      </c>
      <c r="AT300" s="4">
        <v>0</v>
      </c>
      <c r="AU300" s="4">
        <v>22</v>
      </c>
      <c r="AV300" s="87">
        <v>5.9259259259259256E-3</v>
      </c>
      <c r="AW300" s="45">
        <v>52.734000000000002</v>
      </c>
    </row>
    <row r="301" spans="1:49" x14ac:dyDescent="0.45">
      <c r="A301" s="4" t="s">
        <v>214</v>
      </c>
      <c r="B301" s="4">
        <v>2023</v>
      </c>
      <c r="C301" s="5">
        <v>45002</v>
      </c>
      <c r="D301" s="4" t="s">
        <v>30</v>
      </c>
      <c r="E301" s="4" t="s">
        <v>4728</v>
      </c>
      <c r="F301" s="4" t="s">
        <v>2347</v>
      </c>
      <c r="G301" s="12">
        <f>(C301-VLOOKUP(E301,Riders!$A$2:$D$3499,4,FALSE))/365</f>
        <v>30.56986301369863</v>
      </c>
      <c r="H301" s="4">
        <v>6</v>
      </c>
      <c r="I301" s="4">
        <v>0</v>
      </c>
      <c r="J301" s="4">
        <v>0</v>
      </c>
      <c r="K301" s="4">
        <v>0</v>
      </c>
      <c r="L301" s="4">
        <v>0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0</v>
      </c>
      <c r="Z301" s="4">
        <v>0</v>
      </c>
      <c r="AA301" s="4">
        <v>0</v>
      </c>
      <c r="AB301" s="4">
        <v>0</v>
      </c>
      <c r="AC301" s="4">
        <v>0</v>
      </c>
      <c r="AD301" s="4">
        <v>0</v>
      </c>
      <c r="AE301" s="4">
        <v>0</v>
      </c>
      <c r="AF301" s="4">
        <v>0</v>
      </c>
      <c r="AG301" s="4">
        <v>0</v>
      </c>
      <c r="AH301" s="4">
        <v>0</v>
      </c>
      <c r="AS301" s="4">
        <v>20</v>
      </c>
      <c r="AT301" s="4">
        <v>0</v>
      </c>
      <c r="AU301" s="4">
        <v>20</v>
      </c>
      <c r="AV301" s="87">
        <v>5.9259259259259256E-3</v>
      </c>
      <c r="AW301" s="45">
        <v>52.734000000000002</v>
      </c>
    </row>
    <row r="302" spans="1:49" x14ac:dyDescent="0.45">
      <c r="A302" s="4" t="s">
        <v>214</v>
      </c>
      <c r="B302" s="4">
        <v>2023</v>
      </c>
      <c r="C302" s="5">
        <v>45002</v>
      </c>
      <c r="D302" s="4" t="s">
        <v>30</v>
      </c>
      <c r="E302" s="4" t="s">
        <v>47</v>
      </c>
      <c r="F302" s="4" t="s">
        <v>168</v>
      </c>
      <c r="G302" s="12">
        <f>(C302-VLOOKUP(E302,Riders!$A$2:$D$3499,4,FALSE))/365</f>
        <v>18.265753424657536</v>
      </c>
      <c r="H302" s="4">
        <v>7</v>
      </c>
      <c r="I302" s="4">
        <v>0</v>
      </c>
      <c r="J302" s="4">
        <v>0</v>
      </c>
      <c r="K302" s="4">
        <v>0</v>
      </c>
      <c r="L302" s="4">
        <v>0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0</v>
      </c>
      <c r="Z302" s="4">
        <v>0</v>
      </c>
      <c r="AA302" s="4">
        <v>0</v>
      </c>
      <c r="AB302" s="4">
        <v>0</v>
      </c>
      <c r="AC302" s="4">
        <v>0</v>
      </c>
      <c r="AD302" s="4">
        <v>0</v>
      </c>
      <c r="AE302" s="4">
        <v>0</v>
      </c>
      <c r="AF302" s="4">
        <v>0</v>
      </c>
      <c r="AG302" s="4">
        <v>0</v>
      </c>
      <c r="AH302" s="4">
        <v>0</v>
      </c>
      <c r="AS302" s="4">
        <v>20</v>
      </c>
      <c r="AT302" s="4">
        <v>0</v>
      </c>
      <c r="AU302" s="4">
        <v>20</v>
      </c>
      <c r="AV302" s="87">
        <v>5.9259259259259256E-3</v>
      </c>
      <c r="AW302" s="45">
        <v>52.734000000000002</v>
      </c>
    </row>
    <row r="303" spans="1:49" x14ac:dyDescent="0.45">
      <c r="A303" s="4" t="s">
        <v>214</v>
      </c>
      <c r="B303" s="4">
        <v>2023</v>
      </c>
      <c r="C303" s="5">
        <v>45002</v>
      </c>
      <c r="D303" s="4" t="s">
        <v>30</v>
      </c>
      <c r="E303" s="4" t="s">
        <v>53</v>
      </c>
      <c r="F303" s="4" t="s">
        <v>432</v>
      </c>
      <c r="G303" s="12">
        <f>(C303-VLOOKUP(E303,Riders!$A$2:$D$3499,4,FALSE))/365</f>
        <v>21.87945205479452</v>
      </c>
      <c r="H303" s="4">
        <v>8</v>
      </c>
      <c r="I303" s="4">
        <v>0</v>
      </c>
      <c r="J303" s="4">
        <v>0</v>
      </c>
      <c r="K303" s="4">
        <v>0</v>
      </c>
      <c r="L303" s="4">
        <v>0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0</v>
      </c>
      <c r="X303" s="4">
        <v>0</v>
      </c>
      <c r="Y303" s="4">
        <v>0</v>
      </c>
      <c r="Z303" s="4">
        <v>0</v>
      </c>
      <c r="AA303" s="4">
        <v>0</v>
      </c>
      <c r="AB303" s="4">
        <v>0</v>
      </c>
      <c r="AC303" s="4">
        <v>0</v>
      </c>
      <c r="AD303" s="4">
        <v>0</v>
      </c>
      <c r="AE303" s="4">
        <v>0</v>
      </c>
      <c r="AF303" s="4">
        <v>0</v>
      </c>
      <c r="AG303" s="4">
        <v>0</v>
      </c>
      <c r="AH303" s="4">
        <v>0</v>
      </c>
      <c r="AS303" s="4">
        <v>20</v>
      </c>
      <c r="AT303" s="4">
        <v>0</v>
      </c>
      <c r="AU303" s="4">
        <v>20</v>
      </c>
      <c r="AV303" s="87">
        <v>5.9259259259259256E-3</v>
      </c>
      <c r="AW303" s="45">
        <v>52.734000000000002</v>
      </c>
    </row>
    <row r="304" spans="1:49" x14ac:dyDescent="0.45">
      <c r="A304" s="4" t="s">
        <v>214</v>
      </c>
      <c r="B304" s="4">
        <v>2023</v>
      </c>
      <c r="C304" s="5">
        <v>45002</v>
      </c>
      <c r="D304" s="4" t="s">
        <v>30</v>
      </c>
      <c r="E304" s="4" t="s">
        <v>3886</v>
      </c>
      <c r="F304" s="4" t="s">
        <v>2334</v>
      </c>
      <c r="G304" s="12">
        <f>(C304-VLOOKUP(E304,Riders!$A$2:$D$3499,4,FALSE))/365</f>
        <v>23.704109589041096</v>
      </c>
      <c r="H304" s="4">
        <v>9</v>
      </c>
      <c r="I304" s="4">
        <v>0</v>
      </c>
      <c r="J304" s="4">
        <v>0</v>
      </c>
      <c r="K304" s="4">
        <v>0</v>
      </c>
      <c r="L304" s="4">
        <v>0</v>
      </c>
      <c r="M304" s="4">
        <v>0</v>
      </c>
      <c r="N304" s="4">
        <v>0</v>
      </c>
      <c r="O304" s="4">
        <v>0</v>
      </c>
      <c r="P304" s="4">
        <v>0</v>
      </c>
      <c r="Q304" s="4">
        <v>0</v>
      </c>
      <c r="R304" s="4">
        <v>0</v>
      </c>
      <c r="S304" s="4">
        <v>0</v>
      </c>
      <c r="T304" s="4">
        <v>0</v>
      </c>
      <c r="U304" s="4">
        <v>0</v>
      </c>
      <c r="V304" s="4">
        <v>0</v>
      </c>
      <c r="W304" s="4">
        <v>0</v>
      </c>
      <c r="X304" s="4">
        <v>0</v>
      </c>
      <c r="Y304" s="4">
        <v>0</v>
      </c>
      <c r="Z304" s="4">
        <v>0</v>
      </c>
      <c r="AA304" s="4">
        <v>0</v>
      </c>
      <c r="AB304" s="4">
        <v>0</v>
      </c>
      <c r="AC304" s="4">
        <v>0</v>
      </c>
      <c r="AD304" s="4">
        <v>0</v>
      </c>
      <c r="AE304" s="4">
        <v>0</v>
      </c>
      <c r="AF304" s="4">
        <v>0</v>
      </c>
      <c r="AG304" s="4">
        <v>0</v>
      </c>
      <c r="AH304" s="4">
        <v>0</v>
      </c>
      <c r="AS304" s="4">
        <v>20</v>
      </c>
      <c r="AT304" s="4">
        <v>0</v>
      </c>
      <c r="AU304" s="4">
        <v>20</v>
      </c>
      <c r="AV304" s="87">
        <v>5.9259259259259256E-3</v>
      </c>
      <c r="AW304" s="45">
        <v>52.734000000000002</v>
      </c>
    </row>
    <row r="305" spans="1:49" x14ac:dyDescent="0.45">
      <c r="A305" s="4" t="s">
        <v>214</v>
      </c>
      <c r="B305" s="4">
        <v>2023</v>
      </c>
      <c r="C305" s="5">
        <v>45002</v>
      </c>
      <c r="D305" s="4" t="s">
        <v>30</v>
      </c>
      <c r="E305" s="4" t="s">
        <v>78</v>
      </c>
      <c r="F305" s="4" t="s">
        <v>79</v>
      </c>
      <c r="G305" s="12">
        <f>(C305-VLOOKUP(E305,Riders!$A$2:$D$3499,4,FALSE))/365</f>
        <v>19.882191780821916</v>
      </c>
      <c r="H305" s="4">
        <v>10</v>
      </c>
      <c r="I305" s="4">
        <v>0</v>
      </c>
      <c r="J305" s="4">
        <v>0</v>
      </c>
      <c r="K305" s="4">
        <v>0</v>
      </c>
      <c r="L305" s="4">
        <v>0</v>
      </c>
      <c r="M305" s="4">
        <v>1</v>
      </c>
      <c r="N305" s="4">
        <v>1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  <c r="V305" s="4">
        <v>0</v>
      </c>
      <c r="W305" s="4">
        <v>0</v>
      </c>
      <c r="X305" s="4">
        <v>0</v>
      </c>
      <c r="Y305" s="4">
        <v>0</v>
      </c>
      <c r="Z305" s="4">
        <v>0</v>
      </c>
      <c r="AA305" s="4">
        <v>0</v>
      </c>
      <c r="AB305" s="4">
        <v>0</v>
      </c>
      <c r="AC305" s="4">
        <v>0</v>
      </c>
      <c r="AD305" s="4">
        <v>0</v>
      </c>
      <c r="AE305" s="4">
        <v>0</v>
      </c>
      <c r="AF305" s="4">
        <v>1</v>
      </c>
      <c r="AG305" s="4">
        <v>0</v>
      </c>
      <c r="AH305" s="4">
        <v>1</v>
      </c>
      <c r="AS305" s="4">
        <v>0</v>
      </c>
      <c r="AT305" s="4">
        <v>0</v>
      </c>
      <c r="AU305" s="4">
        <v>4</v>
      </c>
      <c r="AV305" s="87">
        <v>5.9259259259259256E-3</v>
      </c>
      <c r="AW305" s="45">
        <v>52.734000000000002</v>
      </c>
    </row>
    <row r="306" spans="1:49" x14ac:dyDescent="0.45">
      <c r="A306" s="4" t="s">
        <v>214</v>
      </c>
      <c r="B306" s="4">
        <v>2023</v>
      </c>
      <c r="C306" s="5">
        <v>45002</v>
      </c>
      <c r="D306" s="4" t="s">
        <v>30</v>
      </c>
      <c r="E306" s="4" t="s">
        <v>205</v>
      </c>
      <c r="F306" s="4" t="s">
        <v>131</v>
      </c>
      <c r="G306" s="12">
        <f>(C306-VLOOKUP(E306,Riders!$A$2:$D$3499,4,FALSE))/365</f>
        <v>24.523287671232875</v>
      </c>
      <c r="H306" s="4">
        <v>11</v>
      </c>
      <c r="I306" s="4">
        <v>0</v>
      </c>
      <c r="J306" s="4">
        <v>0</v>
      </c>
      <c r="K306" s="4">
        <v>0</v>
      </c>
      <c r="L306" s="4">
        <v>0</v>
      </c>
      <c r="M306" s="4">
        <v>0</v>
      </c>
      <c r="N306" s="4">
        <v>0</v>
      </c>
      <c r="O306" s="4">
        <v>0</v>
      </c>
      <c r="P306" s="4">
        <v>1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0</v>
      </c>
      <c r="Z306" s="4">
        <v>0</v>
      </c>
      <c r="AA306" s="4">
        <v>0</v>
      </c>
      <c r="AB306" s="4">
        <v>0</v>
      </c>
      <c r="AC306" s="4">
        <v>0</v>
      </c>
      <c r="AD306" s="4">
        <v>0</v>
      </c>
      <c r="AE306" s="4">
        <v>0</v>
      </c>
      <c r="AF306" s="4">
        <v>0</v>
      </c>
      <c r="AG306" s="4">
        <v>0</v>
      </c>
      <c r="AH306" s="4">
        <v>0</v>
      </c>
      <c r="AS306" s="4">
        <v>0</v>
      </c>
      <c r="AT306" s="4">
        <v>0</v>
      </c>
      <c r="AU306" s="4">
        <v>1</v>
      </c>
      <c r="AV306" s="87">
        <v>5.9259259259259256E-3</v>
      </c>
      <c r="AW306" s="45">
        <v>52.734000000000002</v>
      </c>
    </row>
    <row r="307" spans="1:49" x14ac:dyDescent="0.45">
      <c r="A307" s="4" t="s">
        <v>214</v>
      </c>
      <c r="B307" s="4">
        <v>2023</v>
      </c>
      <c r="C307" s="5">
        <v>45002</v>
      </c>
      <c r="D307" s="4" t="s">
        <v>30</v>
      </c>
      <c r="E307" s="4" t="s">
        <v>3454</v>
      </c>
      <c r="F307" s="4" t="s">
        <v>3455</v>
      </c>
      <c r="G307" s="12">
        <f>(C307-VLOOKUP(E307,Riders!$A$2:$D$3499,4,FALSE))/365</f>
        <v>23.268493150684932</v>
      </c>
      <c r="H307" s="4">
        <v>12</v>
      </c>
      <c r="I307" s="4">
        <v>0</v>
      </c>
      <c r="J307" s="4">
        <v>0</v>
      </c>
      <c r="K307" s="4">
        <v>0</v>
      </c>
      <c r="L307" s="4">
        <v>0</v>
      </c>
      <c r="M307" s="4">
        <v>0</v>
      </c>
      <c r="N307" s="4">
        <v>0</v>
      </c>
      <c r="O307" s="4">
        <v>1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0</v>
      </c>
      <c r="W307" s="4">
        <v>0</v>
      </c>
      <c r="X307" s="4">
        <v>0</v>
      </c>
      <c r="Y307" s="4">
        <v>0</v>
      </c>
      <c r="Z307" s="4">
        <v>0</v>
      </c>
      <c r="AA307" s="4">
        <v>0</v>
      </c>
      <c r="AB307" s="4">
        <v>0</v>
      </c>
      <c r="AC307" s="4">
        <v>0</v>
      </c>
      <c r="AD307" s="4">
        <v>0</v>
      </c>
      <c r="AE307" s="4">
        <v>0</v>
      </c>
      <c r="AF307" s="4">
        <v>0</v>
      </c>
      <c r="AG307" s="4">
        <v>0</v>
      </c>
      <c r="AH307" s="4">
        <v>0</v>
      </c>
      <c r="AS307" s="4">
        <v>0</v>
      </c>
      <c r="AT307" s="4">
        <v>0</v>
      </c>
      <c r="AU307" s="4">
        <v>1</v>
      </c>
      <c r="AV307" s="87">
        <v>5.9259259259259256E-3</v>
      </c>
      <c r="AW307" s="45">
        <v>52.734000000000002</v>
      </c>
    </row>
    <row r="308" spans="1:49" x14ac:dyDescent="0.45">
      <c r="A308" s="4" t="s">
        <v>214</v>
      </c>
      <c r="B308" s="4">
        <v>2023</v>
      </c>
      <c r="C308" s="5">
        <v>45002</v>
      </c>
      <c r="D308" s="4" t="s">
        <v>30</v>
      </c>
      <c r="E308" s="4" t="s">
        <v>217</v>
      </c>
      <c r="F308" s="4" t="s">
        <v>177</v>
      </c>
      <c r="G308" s="12">
        <f>(C308-VLOOKUP(E308,Riders!$A$2:$D$3499,4,FALSE))/365</f>
        <v>20.627397260273973</v>
      </c>
      <c r="H308" s="4">
        <v>13</v>
      </c>
      <c r="I308" s="4">
        <v>0</v>
      </c>
      <c r="J308" s="4">
        <v>0</v>
      </c>
      <c r="K308" s="4">
        <v>0</v>
      </c>
      <c r="L308" s="4">
        <v>0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0</v>
      </c>
      <c r="Y308" s="4">
        <v>0</v>
      </c>
      <c r="Z308" s="4">
        <v>0</v>
      </c>
      <c r="AA308" s="4">
        <v>0</v>
      </c>
      <c r="AB308" s="4">
        <v>0</v>
      </c>
      <c r="AC308" s="4">
        <v>0</v>
      </c>
      <c r="AD308" s="4">
        <v>0</v>
      </c>
      <c r="AE308" s="4">
        <v>0</v>
      </c>
      <c r="AF308" s="4">
        <v>0</v>
      </c>
      <c r="AG308" s="4">
        <v>0</v>
      </c>
      <c r="AH308" s="4">
        <v>0</v>
      </c>
      <c r="AS308" s="4">
        <v>0</v>
      </c>
      <c r="AT308" s="4">
        <v>0</v>
      </c>
      <c r="AU308" s="4">
        <v>0</v>
      </c>
      <c r="AV308" s="87">
        <v>5.9259259259259256E-3</v>
      </c>
      <c r="AW308" s="45">
        <v>52.734000000000002</v>
      </c>
    </row>
    <row r="309" spans="1:49" x14ac:dyDescent="0.45">
      <c r="A309" s="4" t="s">
        <v>214</v>
      </c>
      <c r="B309" s="4">
        <v>2023</v>
      </c>
      <c r="C309" s="5">
        <v>45002</v>
      </c>
      <c r="D309" s="4" t="s">
        <v>30</v>
      </c>
      <c r="E309" s="4" t="s">
        <v>114</v>
      </c>
      <c r="F309" s="4" t="s">
        <v>115</v>
      </c>
      <c r="G309" s="12">
        <f>(C309-VLOOKUP(E309,Riders!$A$2:$D$3499,4,FALSE))/365</f>
        <v>22.553424657534247</v>
      </c>
      <c r="H309" s="4">
        <v>14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0</v>
      </c>
      <c r="X309" s="4">
        <v>0</v>
      </c>
      <c r="Y309" s="4">
        <v>0</v>
      </c>
      <c r="Z309" s="4">
        <v>0</v>
      </c>
      <c r="AA309" s="4">
        <v>0</v>
      </c>
      <c r="AB309" s="4">
        <v>0</v>
      </c>
      <c r="AC309" s="4">
        <v>0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S309" s="4">
        <v>0</v>
      </c>
      <c r="AT309" s="4">
        <v>0</v>
      </c>
      <c r="AU309" s="4">
        <v>0</v>
      </c>
      <c r="AV309" s="87">
        <v>5.9259259259259256E-3</v>
      </c>
      <c r="AW309" s="45">
        <v>52.734000000000002</v>
      </c>
    </row>
    <row r="310" spans="1:49" x14ac:dyDescent="0.45">
      <c r="A310" s="4" t="s">
        <v>214</v>
      </c>
      <c r="B310" s="4">
        <v>2023</v>
      </c>
      <c r="C310" s="5">
        <v>45002</v>
      </c>
      <c r="D310" s="4" t="s">
        <v>30</v>
      </c>
      <c r="E310" s="4" t="s">
        <v>38</v>
      </c>
      <c r="F310" s="4" t="s">
        <v>40</v>
      </c>
      <c r="G310" s="12">
        <f>(C310-VLOOKUP(E310,Riders!$A$2:$D$3499,4,FALSE))/365</f>
        <v>26.093150684931508</v>
      </c>
      <c r="H310" s="4">
        <v>15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0</v>
      </c>
      <c r="Y310" s="4">
        <v>0</v>
      </c>
      <c r="Z310" s="4">
        <v>0</v>
      </c>
      <c r="AA310" s="4">
        <v>0</v>
      </c>
      <c r="AB310" s="4">
        <v>0</v>
      </c>
      <c r="AC310" s="4">
        <v>0</v>
      </c>
      <c r="AD310" s="4">
        <v>0</v>
      </c>
      <c r="AE310" s="4">
        <v>0</v>
      </c>
      <c r="AF310" s="4">
        <v>0</v>
      </c>
      <c r="AG310" s="4">
        <v>0</v>
      </c>
      <c r="AH310" s="4">
        <v>0</v>
      </c>
      <c r="AS310" s="4">
        <v>0</v>
      </c>
      <c r="AT310" s="4">
        <v>0</v>
      </c>
      <c r="AU310" s="4">
        <v>0</v>
      </c>
      <c r="AV310" s="87">
        <v>5.9259259259259256E-3</v>
      </c>
      <c r="AW310" s="45">
        <v>52.734000000000002</v>
      </c>
    </row>
    <row r="311" spans="1:49" x14ac:dyDescent="0.45">
      <c r="A311" s="4" t="s">
        <v>214</v>
      </c>
      <c r="B311" s="4">
        <v>2023</v>
      </c>
      <c r="C311" s="5">
        <v>45002</v>
      </c>
      <c r="D311" s="4" t="s">
        <v>30</v>
      </c>
      <c r="E311" s="4" t="s">
        <v>136</v>
      </c>
      <c r="F311" s="4" t="s">
        <v>64</v>
      </c>
      <c r="G311" s="12">
        <f>(C311-VLOOKUP(E311,Riders!$A$2:$D$3499,4,FALSE))/365</f>
        <v>24.227397260273971</v>
      </c>
      <c r="H311" s="4">
        <v>16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0</v>
      </c>
      <c r="AE311" s="4">
        <v>0</v>
      </c>
      <c r="AF311" s="4">
        <v>0</v>
      </c>
      <c r="AG311" s="4">
        <v>0</v>
      </c>
      <c r="AH311" s="4">
        <v>0</v>
      </c>
      <c r="AS311" s="4">
        <v>0</v>
      </c>
      <c r="AT311" s="4">
        <v>0</v>
      </c>
      <c r="AU311" s="4">
        <v>0</v>
      </c>
      <c r="AV311" s="87">
        <v>5.9259259259259256E-3</v>
      </c>
      <c r="AW311" s="45">
        <v>52.734000000000002</v>
      </c>
    </row>
    <row r="312" spans="1:49" x14ac:dyDescent="0.45">
      <c r="A312" s="4" t="s">
        <v>214</v>
      </c>
      <c r="B312" s="4">
        <v>2023</v>
      </c>
      <c r="C312" s="5">
        <v>45002</v>
      </c>
      <c r="D312" s="4" t="s">
        <v>30</v>
      </c>
      <c r="E312" s="4" t="s">
        <v>241</v>
      </c>
      <c r="F312" s="4" t="s">
        <v>242</v>
      </c>
      <c r="G312" s="12">
        <f>(C312-VLOOKUP(E312,Riders!$A$2:$D$3499,4,FALSE))/365</f>
        <v>28.295890410958904</v>
      </c>
      <c r="H312" s="4">
        <v>17</v>
      </c>
      <c r="I312" s="4">
        <v>0</v>
      </c>
      <c r="J312" s="4">
        <v>0</v>
      </c>
      <c r="K312" s="4">
        <v>0</v>
      </c>
      <c r="L312" s="4">
        <v>0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S312" s="4">
        <v>0</v>
      </c>
      <c r="AT312" s="4">
        <v>0</v>
      </c>
      <c r="AU312" s="4">
        <v>0</v>
      </c>
      <c r="AV312" s="87">
        <v>5.9259259259259256E-3</v>
      </c>
      <c r="AW312" s="45">
        <v>52.734000000000002</v>
      </c>
    </row>
    <row r="313" spans="1:49" x14ac:dyDescent="0.45">
      <c r="A313" s="4" t="s">
        <v>214</v>
      </c>
      <c r="B313" s="4">
        <v>2023</v>
      </c>
      <c r="C313" s="5">
        <v>45002</v>
      </c>
      <c r="D313" s="4" t="s">
        <v>30</v>
      </c>
      <c r="E313" s="4" t="s">
        <v>3959</v>
      </c>
      <c r="F313" s="4" t="s">
        <v>2292</v>
      </c>
      <c r="G313" s="12">
        <f>(C313-VLOOKUP(E313,Riders!$A$2:$D$3499,4,FALSE))/365</f>
        <v>30.723287671232878</v>
      </c>
      <c r="H313" s="4">
        <v>18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S313" s="4">
        <v>0</v>
      </c>
      <c r="AT313" s="4">
        <v>0</v>
      </c>
      <c r="AU313" s="4">
        <v>0</v>
      </c>
      <c r="AV313" s="87">
        <v>5.9259259259259256E-3</v>
      </c>
      <c r="AW313" s="45">
        <v>52.734000000000002</v>
      </c>
    </row>
    <row r="314" spans="1:49" x14ac:dyDescent="0.45">
      <c r="A314" s="4" t="s">
        <v>214</v>
      </c>
      <c r="B314" s="4">
        <v>2023</v>
      </c>
      <c r="C314" s="5">
        <v>45002</v>
      </c>
      <c r="D314" s="4" t="s">
        <v>30</v>
      </c>
      <c r="E314" s="4" t="s">
        <v>44</v>
      </c>
      <c r="F314" s="4" t="s">
        <v>46</v>
      </c>
      <c r="G314" s="12">
        <f>(C314-VLOOKUP(E314,Riders!$A$2:$D$3499,4,FALSE))/365</f>
        <v>21.123287671232877</v>
      </c>
      <c r="H314" s="4">
        <v>19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0</v>
      </c>
      <c r="AH314" s="4">
        <v>0</v>
      </c>
      <c r="AS314" s="4">
        <v>0</v>
      </c>
      <c r="AT314" s="4">
        <v>0</v>
      </c>
      <c r="AU314" s="4">
        <v>0</v>
      </c>
      <c r="AV314" s="87">
        <v>5.9259259259259256E-3</v>
      </c>
      <c r="AW314" s="45">
        <v>52.734000000000002</v>
      </c>
    </row>
    <row r="315" spans="1:49" x14ac:dyDescent="0.45">
      <c r="A315" s="4" t="s">
        <v>214</v>
      </c>
      <c r="B315" s="4">
        <v>2023</v>
      </c>
      <c r="C315" s="5">
        <v>45002</v>
      </c>
      <c r="D315" s="4" t="s">
        <v>30</v>
      </c>
      <c r="E315" s="4" t="s">
        <v>87</v>
      </c>
      <c r="F315" s="4" t="s">
        <v>88</v>
      </c>
      <c r="G315" s="12">
        <f>(C315-VLOOKUP(E315,Riders!$A$2:$D$3499,4,FALSE))/365</f>
        <v>23.723287671232878</v>
      </c>
      <c r="H315" s="4">
        <v>20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S315" s="4">
        <v>0</v>
      </c>
      <c r="AT315" s="4">
        <v>0</v>
      </c>
      <c r="AU315" s="4">
        <v>0</v>
      </c>
      <c r="AV315" s="87">
        <v>5.9259259259259256E-3</v>
      </c>
      <c r="AW315" s="45">
        <v>52.734000000000002</v>
      </c>
    </row>
    <row r="316" spans="1:49" x14ac:dyDescent="0.45">
      <c r="A316" s="4" t="s">
        <v>214</v>
      </c>
      <c r="B316" s="4">
        <v>2023</v>
      </c>
      <c r="C316" s="5">
        <v>45002</v>
      </c>
      <c r="D316" s="4" t="s">
        <v>30</v>
      </c>
      <c r="E316" s="4" t="s">
        <v>3449</v>
      </c>
      <c r="F316" s="4" t="s">
        <v>429</v>
      </c>
      <c r="G316" s="12">
        <f>(C316-VLOOKUP(E316,Riders!$A$2:$D$3499,4,FALSE))/365</f>
        <v>26.838356164383562</v>
      </c>
      <c r="H316" s="4">
        <v>21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S316" s="4">
        <v>0</v>
      </c>
      <c r="AT316" s="4">
        <v>0</v>
      </c>
      <c r="AU316" s="4">
        <v>0</v>
      </c>
      <c r="AV316" s="87">
        <v>5.9259259259259256E-3</v>
      </c>
      <c r="AW316" s="45">
        <v>52.734000000000002</v>
      </c>
    </row>
    <row r="317" spans="1:49" x14ac:dyDescent="0.45">
      <c r="A317" s="4" t="s">
        <v>214</v>
      </c>
      <c r="B317" s="4">
        <v>2023</v>
      </c>
      <c r="C317" s="5">
        <v>45002</v>
      </c>
      <c r="D317" s="4" t="s">
        <v>30</v>
      </c>
      <c r="E317" s="4" t="s">
        <v>164</v>
      </c>
      <c r="F317" s="4" t="s">
        <v>96</v>
      </c>
      <c r="G317" s="12">
        <f>(C317-VLOOKUP(E317,Riders!$A$2:$D$3499,4,FALSE))/365</f>
        <v>24.106849315068494</v>
      </c>
      <c r="H317" s="4">
        <v>22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S317" s="4">
        <v>0</v>
      </c>
      <c r="AT317" s="4">
        <v>0</v>
      </c>
      <c r="AU317" s="4">
        <v>0</v>
      </c>
      <c r="AV317" s="87">
        <v>5.9259259259259256E-3</v>
      </c>
      <c r="AW317" s="45">
        <v>52.734000000000002</v>
      </c>
    </row>
    <row r="318" spans="1:49" x14ac:dyDescent="0.45">
      <c r="A318" s="4" t="s">
        <v>214</v>
      </c>
      <c r="B318" s="4">
        <v>2023</v>
      </c>
      <c r="C318" s="5">
        <v>45002</v>
      </c>
      <c r="D318" s="4" t="s">
        <v>30</v>
      </c>
      <c r="E318" s="4" t="s">
        <v>209</v>
      </c>
      <c r="F318" s="4" t="s">
        <v>43</v>
      </c>
      <c r="G318" s="12">
        <f>(C318-VLOOKUP(E318,Riders!$A$2:$D$3499,4,FALSE))/365</f>
        <v>28.964383561643835</v>
      </c>
      <c r="H318" s="4">
        <v>23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S318" s="4">
        <v>0</v>
      </c>
      <c r="AT318" s="4">
        <v>0</v>
      </c>
      <c r="AU318" s="4">
        <v>0</v>
      </c>
      <c r="AV318" s="87">
        <v>5.9259259259259256E-3</v>
      </c>
      <c r="AW318" s="45">
        <v>52.734000000000002</v>
      </c>
    </row>
    <row r="319" spans="1:49" x14ac:dyDescent="0.45">
      <c r="A319" s="4" t="s">
        <v>214</v>
      </c>
      <c r="B319" s="4">
        <v>2023</v>
      </c>
      <c r="C319" s="5">
        <v>45002</v>
      </c>
      <c r="D319" s="4" t="s">
        <v>30</v>
      </c>
      <c r="E319" s="4" t="s">
        <v>5149</v>
      </c>
      <c r="F319" s="4" t="s">
        <v>506</v>
      </c>
      <c r="G319" s="12" t="e">
        <f>(C319-VLOOKUP(E319,Riders!$A$2:$D$3499,4,FALSE))/365</f>
        <v>#N/A</v>
      </c>
      <c r="H319" s="4">
        <v>24</v>
      </c>
      <c r="I319" s="4">
        <v>1</v>
      </c>
      <c r="J319" s="4">
        <v>1</v>
      </c>
      <c r="K319" s="4">
        <v>1</v>
      </c>
      <c r="L319" s="4">
        <v>1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S319" s="4">
        <v>0</v>
      </c>
      <c r="AT319" s="4">
        <v>20</v>
      </c>
      <c r="AU319" s="4">
        <v>-16</v>
      </c>
      <c r="AV319" s="87">
        <v>5.9259259259259256E-3</v>
      </c>
      <c r="AW319" s="45">
        <v>52.734000000000002</v>
      </c>
    </row>
    <row r="320" spans="1:49" x14ac:dyDescent="0.45">
      <c r="A320" s="1" t="s">
        <v>218</v>
      </c>
      <c r="B320" s="1">
        <v>2023</v>
      </c>
      <c r="C320" s="2">
        <v>44983</v>
      </c>
      <c r="D320" s="1" t="s">
        <v>30</v>
      </c>
      <c r="E320" s="1" t="s">
        <v>157</v>
      </c>
      <c r="F320" s="1" t="s">
        <v>52</v>
      </c>
      <c r="G320" s="12">
        <f>(C320-VLOOKUP(E320,Riders!$A$2:$D$3499,4,FALSE))/365</f>
        <v>24.139726027397259</v>
      </c>
      <c r="H320" s="1">
        <v>1</v>
      </c>
      <c r="I320" s="1">
        <v>0</v>
      </c>
      <c r="J320" s="1">
        <v>0</v>
      </c>
      <c r="K320" s="1">
        <v>0</v>
      </c>
      <c r="L320" s="1">
        <v>0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1</v>
      </c>
      <c r="V320" s="1">
        <v>1</v>
      </c>
      <c r="W320" s="1">
        <v>0</v>
      </c>
      <c r="X320" s="1">
        <v>1</v>
      </c>
      <c r="Y320" s="1">
        <v>0</v>
      </c>
      <c r="Z320" s="1">
        <v>0</v>
      </c>
      <c r="AA320" s="1">
        <v>1</v>
      </c>
      <c r="AB320" s="1">
        <v>0</v>
      </c>
      <c r="AC320" s="1">
        <v>0</v>
      </c>
      <c r="AD320" s="1">
        <v>0</v>
      </c>
      <c r="AE320" s="1">
        <v>0</v>
      </c>
      <c r="AF320" s="1">
        <v>0</v>
      </c>
      <c r="AG320" s="1">
        <v>0</v>
      </c>
      <c r="AH320" s="1">
        <v>0</v>
      </c>
      <c r="AS320" s="1">
        <v>20</v>
      </c>
      <c r="AT320" s="1">
        <v>0</v>
      </c>
      <c r="AU320" s="1">
        <v>24</v>
      </c>
      <c r="AV320" s="87">
        <v>6.0069444444444441E-3</v>
      </c>
      <c r="AW320">
        <v>52.023000000000003</v>
      </c>
    </row>
    <row r="321" spans="1:49" x14ac:dyDescent="0.45">
      <c r="A321" s="1" t="s">
        <v>218</v>
      </c>
      <c r="B321" s="1">
        <v>2023</v>
      </c>
      <c r="C321" s="2">
        <v>44983</v>
      </c>
      <c r="D321" s="1" t="s">
        <v>30</v>
      </c>
      <c r="E321" s="1" t="s">
        <v>200</v>
      </c>
      <c r="F321" s="1" t="s">
        <v>37</v>
      </c>
      <c r="G321" s="12">
        <f>(C321-VLOOKUP(E321,Riders!$A$2:$D$3499,4,FALSE))/365</f>
        <v>22.158904109589042</v>
      </c>
      <c r="H321" s="1">
        <v>2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0</v>
      </c>
      <c r="Y321" s="1">
        <v>1</v>
      </c>
      <c r="Z321" s="1">
        <v>0</v>
      </c>
      <c r="AA321" s="1">
        <v>0</v>
      </c>
      <c r="AB321" s="1">
        <v>0</v>
      </c>
      <c r="AC321" s="1">
        <v>0</v>
      </c>
      <c r="AD321" s="1">
        <v>0</v>
      </c>
      <c r="AE321" s="1">
        <v>0</v>
      </c>
      <c r="AF321" s="1">
        <v>0</v>
      </c>
      <c r="AG321" s="1">
        <v>0</v>
      </c>
      <c r="AH321" s="1">
        <v>0</v>
      </c>
      <c r="AS321" s="1">
        <v>20</v>
      </c>
      <c r="AT321" s="1">
        <v>0</v>
      </c>
      <c r="AU321" s="1">
        <v>21</v>
      </c>
      <c r="AV321" s="87">
        <v>6.0069444444444441E-3</v>
      </c>
      <c r="AW321">
        <v>52.023000000000003</v>
      </c>
    </row>
    <row r="322" spans="1:49" x14ac:dyDescent="0.45">
      <c r="A322" s="1" t="s">
        <v>218</v>
      </c>
      <c r="B322" s="1">
        <v>2023</v>
      </c>
      <c r="C322" s="2">
        <v>44983</v>
      </c>
      <c r="D322" s="1" t="s">
        <v>30</v>
      </c>
      <c r="E322" s="1" t="s">
        <v>4728</v>
      </c>
      <c r="F322" s="1" t="s">
        <v>2347</v>
      </c>
      <c r="G322" s="12">
        <f>(C322-VLOOKUP(E322,Riders!$A$2:$D$3499,4,FALSE))/365</f>
        <v>30.517808219178082</v>
      </c>
      <c r="H322" s="1">
        <v>3</v>
      </c>
      <c r="I322" s="1">
        <v>0</v>
      </c>
      <c r="J322" s="1">
        <v>0</v>
      </c>
      <c r="K322" s="1">
        <v>0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1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0</v>
      </c>
      <c r="AD322" s="1">
        <v>0</v>
      </c>
      <c r="AE322" s="1">
        <v>0</v>
      </c>
      <c r="AF322" s="1">
        <v>0</v>
      </c>
      <c r="AG322" s="1">
        <v>0</v>
      </c>
      <c r="AH322" s="1">
        <v>0</v>
      </c>
      <c r="AS322" s="1">
        <v>20</v>
      </c>
      <c r="AT322" s="1">
        <v>0</v>
      </c>
      <c r="AU322" s="1">
        <v>21</v>
      </c>
      <c r="AV322" s="87">
        <v>6.0069444444444441E-3</v>
      </c>
      <c r="AW322">
        <v>52.023000000000003</v>
      </c>
    </row>
    <row r="323" spans="1:49" x14ac:dyDescent="0.45">
      <c r="A323" s="1" t="s">
        <v>218</v>
      </c>
      <c r="B323" s="1">
        <v>2023</v>
      </c>
      <c r="C323" s="2">
        <v>44983</v>
      </c>
      <c r="D323" s="1" t="s">
        <v>30</v>
      </c>
      <c r="E323" s="1" t="s">
        <v>53</v>
      </c>
      <c r="F323" s="1" t="s">
        <v>55</v>
      </c>
      <c r="G323" s="12">
        <f>(C323-VLOOKUP(E323,Riders!$A$2:$D$3499,4,FALSE))/365</f>
        <v>21.827397260273973</v>
      </c>
      <c r="H323" s="1">
        <v>4</v>
      </c>
      <c r="I323" s="1">
        <v>0</v>
      </c>
      <c r="J323" s="1">
        <v>0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1</v>
      </c>
      <c r="AA323" s="1">
        <v>0</v>
      </c>
      <c r="AB323" s="1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S323" s="1">
        <v>20</v>
      </c>
      <c r="AT323" s="1">
        <v>0</v>
      </c>
      <c r="AU323" s="1">
        <v>21</v>
      </c>
      <c r="AV323" s="87">
        <v>6.0069444444444441E-3</v>
      </c>
      <c r="AW323">
        <v>52.023000000000003</v>
      </c>
    </row>
    <row r="324" spans="1:49" x14ac:dyDescent="0.45">
      <c r="A324" s="1" t="s">
        <v>218</v>
      </c>
      <c r="B324" s="1">
        <v>2023</v>
      </c>
      <c r="C324" s="2">
        <v>44983</v>
      </c>
      <c r="D324" s="1" t="s">
        <v>30</v>
      </c>
      <c r="E324" s="1" t="s">
        <v>136</v>
      </c>
      <c r="F324" s="1" t="s">
        <v>64</v>
      </c>
      <c r="G324" s="12">
        <f>(C324-VLOOKUP(E324,Riders!$A$2:$D$3499,4,FALSE))/365</f>
        <v>24.175342465753424</v>
      </c>
      <c r="H324" s="1">
        <v>5</v>
      </c>
      <c r="I324" s="1">
        <v>1</v>
      </c>
      <c r="J324" s="1">
        <v>1</v>
      </c>
      <c r="K324" s="1">
        <v>1</v>
      </c>
      <c r="L324" s="1">
        <v>1</v>
      </c>
      <c r="M324" s="1">
        <v>1</v>
      </c>
      <c r="N324" s="1">
        <v>1</v>
      </c>
      <c r="O324" s="1">
        <v>1</v>
      </c>
      <c r="P324" s="1">
        <v>1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0</v>
      </c>
      <c r="AD324" s="1">
        <v>0</v>
      </c>
      <c r="AE324" s="1">
        <v>0</v>
      </c>
      <c r="AF324" s="1">
        <v>0</v>
      </c>
      <c r="AG324" s="1">
        <v>0</v>
      </c>
      <c r="AH324" s="1">
        <v>0</v>
      </c>
      <c r="AS324" s="1">
        <v>0</v>
      </c>
      <c r="AT324" s="1">
        <v>0</v>
      </c>
      <c r="AU324" s="1">
        <v>8</v>
      </c>
      <c r="AV324" s="87">
        <v>6.0069444444444441E-3</v>
      </c>
      <c r="AW324">
        <v>52.023000000000003</v>
      </c>
    </row>
    <row r="325" spans="1:49" x14ac:dyDescent="0.45">
      <c r="A325" s="1" t="s">
        <v>218</v>
      </c>
      <c r="B325" s="1">
        <v>2023</v>
      </c>
      <c r="C325" s="2">
        <v>44983</v>
      </c>
      <c r="D325" s="1" t="s">
        <v>30</v>
      </c>
      <c r="E325" s="1" t="s">
        <v>137</v>
      </c>
      <c r="F325" s="1" t="s">
        <v>79</v>
      </c>
      <c r="G325" s="12">
        <f>(C325-VLOOKUP(E325,Riders!$A$2:$D$3499,4,FALSE))/365</f>
        <v>32.594520547945208</v>
      </c>
      <c r="H325" s="1">
        <v>6</v>
      </c>
      <c r="I325" s="1">
        <v>0</v>
      </c>
      <c r="J325" s="1">
        <v>0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1</v>
      </c>
      <c r="R325" s="1">
        <v>0</v>
      </c>
      <c r="S325" s="1">
        <v>0</v>
      </c>
      <c r="T325" s="1">
        <v>1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0</v>
      </c>
      <c r="AD325" s="1">
        <v>0</v>
      </c>
      <c r="AE325" s="1">
        <v>1</v>
      </c>
      <c r="AF325" s="1">
        <v>1</v>
      </c>
      <c r="AG325" s="1">
        <v>0</v>
      </c>
      <c r="AH325" s="1">
        <v>0</v>
      </c>
      <c r="AS325" s="1">
        <v>0</v>
      </c>
      <c r="AT325" s="1">
        <v>0</v>
      </c>
      <c r="AU325" s="1">
        <v>4</v>
      </c>
      <c r="AV325" s="87">
        <v>6.0069444444444441E-3</v>
      </c>
      <c r="AW325">
        <v>52.023000000000003</v>
      </c>
    </row>
    <row r="326" spans="1:49" x14ac:dyDescent="0.45">
      <c r="A326" s="1" t="s">
        <v>218</v>
      </c>
      <c r="B326" s="1">
        <v>2023</v>
      </c>
      <c r="C326" s="2">
        <v>44983</v>
      </c>
      <c r="D326" s="1" t="s">
        <v>30</v>
      </c>
      <c r="E326" s="1" t="s">
        <v>217</v>
      </c>
      <c r="F326" s="1" t="s">
        <v>177</v>
      </c>
      <c r="G326" s="12">
        <f>(C326-VLOOKUP(E326,Riders!$A$2:$D$3499,4,FALSE))/365</f>
        <v>20.575342465753426</v>
      </c>
      <c r="H326" s="1">
        <v>7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1</v>
      </c>
      <c r="AC326" s="1">
        <v>1</v>
      </c>
      <c r="AD326" s="1">
        <v>1</v>
      </c>
      <c r="AE326" s="1">
        <v>0</v>
      </c>
      <c r="AF326" s="1">
        <v>0</v>
      </c>
      <c r="AG326" s="1">
        <v>0</v>
      </c>
      <c r="AH326" s="1">
        <v>0</v>
      </c>
      <c r="AS326" s="1">
        <v>0</v>
      </c>
      <c r="AT326" s="1">
        <v>0</v>
      </c>
      <c r="AU326" s="1">
        <v>3</v>
      </c>
      <c r="AV326" s="87">
        <v>6.0069444444444441E-3</v>
      </c>
      <c r="AW326">
        <v>52.023000000000003</v>
      </c>
    </row>
    <row r="327" spans="1:49" x14ac:dyDescent="0.45">
      <c r="A327" s="1" t="s">
        <v>218</v>
      </c>
      <c r="B327" s="1">
        <v>2023</v>
      </c>
      <c r="C327" s="2">
        <v>44983</v>
      </c>
      <c r="D327" s="1" t="s">
        <v>30</v>
      </c>
      <c r="E327" s="1" t="s">
        <v>81</v>
      </c>
      <c r="F327" s="1" t="s">
        <v>83</v>
      </c>
      <c r="G327" s="12">
        <f>(C327-VLOOKUP(E327,Riders!$A$2:$D$3499,4,FALSE))/365</f>
        <v>26.778082191780822</v>
      </c>
      <c r="H327" s="1">
        <v>8</v>
      </c>
      <c r="I327" s="1">
        <v>0</v>
      </c>
      <c r="J327" s="1">
        <v>0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0</v>
      </c>
      <c r="AD327" s="1">
        <v>0</v>
      </c>
      <c r="AE327" s="1">
        <v>0</v>
      </c>
      <c r="AF327" s="1">
        <v>0</v>
      </c>
      <c r="AG327" s="1">
        <v>1</v>
      </c>
      <c r="AH327" s="1">
        <v>1</v>
      </c>
      <c r="AS327" s="1">
        <v>0</v>
      </c>
      <c r="AT327" s="1">
        <v>0</v>
      </c>
      <c r="AU327" s="1">
        <v>2</v>
      </c>
      <c r="AV327" s="87">
        <v>6.0069444444444441E-3</v>
      </c>
      <c r="AW327">
        <v>52.023000000000003</v>
      </c>
    </row>
    <row r="328" spans="1:49" x14ac:dyDescent="0.45">
      <c r="A328" s="1" t="s">
        <v>218</v>
      </c>
      <c r="B328" s="1">
        <v>2023</v>
      </c>
      <c r="C328" s="2">
        <v>44983</v>
      </c>
      <c r="D328" s="1" t="s">
        <v>30</v>
      </c>
      <c r="E328" s="1" t="s">
        <v>146</v>
      </c>
      <c r="F328" s="1" t="s">
        <v>34</v>
      </c>
      <c r="G328" s="12">
        <f>(C328-VLOOKUP(E328,Riders!$A$2:$D$3499,4,FALSE))/365</f>
        <v>23.753424657534246</v>
      </c>
      <c r="H328" s="1">
        <v>9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1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0</v>
      </c>
      <c r="AD328" s="1">
        <v>0</v>
      </c>
      <c r="AE328" s="1">
        <v>0</v>
      </c>
      <c r="AF328" s="1">
        <v>0</v>
      </c>
      <c r="AG328" s="1">
        <v>0</v>
      </c>
      <c r="AH328" s="1">
        <v>0</v>
      </c>
      <c r="AS328" s="1">
        <v>0</v>
      </c>
      <c r="AT328" s="1">
        <v>0</v>
      </c>
      <c r="AU328" s="1">
        <v>1</v>
      </c>
      <c r="AV328" s="87">
        <v>6.0069444444444441E-3</v>
      </c>
      <c r="AW328">
        <v>52.023000000000003</v>
      </c>
    </row>
    <row r="329" spans="1:49" x14ac:dyDescent="0.45">
      <c r="A329" s="1" t="s">
        <v>218</v>
      </c>
      <c r="B329" s="1">
        <v>2023</v>
      </c>
      <c r="C329" s="2">
        <v>44983</v>
      </c>
      <c r="D329" s="1" t="s">
        <v>30</v>
      </c>
      <c r="E329" s="1" t="s">
        <v>97</v>
      </c>
      <c r="F329" s="1" t="s">
        <v>99</v>
      </c>
      <c r="G329" s="12">
        <f>(C329-VLOOKUP(E329,Riders!$A$2:$D$3499,4,FALSE))/365</f>
        <v>24.4986301369863</v>
      </c>
      <c r="H329" s="1">
        <v>10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1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0</v>
      </c>
      <c r="AD329" s="1">
        <v>0</v>
      </c>
      <c r="AE329" s="1">
        <v>0</v>
      </c>
      <c r="AF329" s="1">
        <v>0</v>
      </c>
      <c r="AG329" s="1">
        <v>0</v>
      </c>
      <c r="AH329" s="1">
        <v>0</v>
      </c>
      <c r="AS329" s="1">
        <v>0</v>
      </c>
      <c r="AT329" s="1">
        <v>0</v>
      </c>
      <c r="AU329" s="1">
        <v>1</v>
      </c>
      <c r="AV329" s="87">
        <v>6.0069444444444441E-3</v>
      </c>
      <c r="AW329">
        <v>52.023000000000003</v>
      </c>
    </row>
    <row r="330" spans="1:49" x14ac:dyDescent="0.45">
      <c r="A330" s="1" t="s">
        <v>218</v>
      </c>
      <c r="B330" s="1">
        <v>2023</v>
      </c>
      <c r="C330" s="2">
        <v>44983</v>
      </c>
      <c r="D330" s="1" t="s">
        <v>30</v>
      </c>
      <c r="E330" s="1" t="s">
        <v>47</v>
      </c>
      <c r="F330" s="1" t="s">
        <v>168</v>
      </c>
      <c r="G330" s="12">
        <f>(C330-VLOOKUP(E330,Riders!$A$2:$D$3499,4,FALSE))/365</f>
        <v>18.213698630136985</v>
      </c>
      <c r="H330" s="1">
        <v>11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S330" s="1">
        <v>0</v>
      </c>
      <c r="AT330" s="1">
        <v>0</v>
      </c>
      <c r="AU330" s="1">
        <v>0</v>
      </c>
      <c r="AV330" s="87">
        <v>6.0069444444444441E-3</v>
      </c>
      <c r="AW330">
        <v>52.023000000000003</v>
      </c>
    </row>
    <row r="331" spans="1:49" x14ac:dyDescent="0.45">
      <c r="A331" s="1" t="s">
        <v>218</v>
      </c>
      <c r="B331" s="1">
        <v>2023</v>
      </c>
      <c r="C331" s="2">
        <v>44983</v>
      </c>
      <c r="D331" s="1" t="s">
        <v>30</v>
      </c>
      <c r="E331" s="1" t="s">
        <v>38</v>
      </c>
      <c r="F331" s="1" t="s">
        <v>40</v>
      </c>
      <c r="G331" s="12">
        <f>(C331-VLOOKUP(E331,Riders!$A$2:$D$3499,4,FALSE))/365</f>
        <v>26.041095890410958</v>
      </c>
      <c r="H331" s="1">
        <v>12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S331" s="1">
        <v>0</v>
      </c>
      <c r="AT331" s="1">
        <v>0</v>
      </c>
      <c r="AU331" s="1">
        <v>0</v>
      </c>
      <c r="AV331" s="87">
        <v>6.0069444444444441E-3</v>
      </c>
      <c r="AW331">
        <v>52.023000000000003</v>
      </c>
    </row>
    <row r="332" spans="1:49" x14ac:dyDescent="0.45">
      <c r="A332" s="1" t="s">
        <v>218</v>
      </c>
      <c r="B332" s="1">
        <v>2023</v>
      </c>
      <c r="C332" s="2">
        <v>44983</v>
      </c>
      <c r="D332" s="1" t="s">
        <v>30</v>
      </c>
      <c r="E332" s="1" t="s">
        <v>114</v>
      </c>
      <c r="F332" s="1" t="s">
        <v>115</v>
      </c>
      <c r="G332" s="12">
        <f>(C332-VLOOKUP(E332,Riders!$A$2:$D$3499,4,FALSE))/365</f>
        <v>22.5013698630137</v>
      </c>
      <c r="H332" s="1">
        <v>13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S332" s="1">
        <v>0</v>
      </c>
      <c r="AT332" s="1">
        <v>0</v>
      </c>
      <c r="AU332" s="1">
        <v>0</v>
      </c>
      <c r="AV332" s="87">
        <v>6.0069444444444441E-3</v>
      </c>
      <c r="AW332">
        <v>52.023000000000003</v>
      </c>
    </row>
    <row r="333" spans="1:49" x14ac:dyDescent="0.45">
      <c r="A333" s="1" t="s">
        <v>218</v>
      </c>
      <c r="B333" s="1">
        <v>2023</v>
      </c>
      <c r="C333" s="2">
        <v>44983</v>
      </c>
      <c r="D333" s="1" t="s">
        <v>30</v>
      </c>
      <c r="E333" s="41" t="s">
        <v>172</v>
      </c>
      <c r="F333" s="1" t="s">
        <v>61</v>
      </c>
      <c r="G333" s="12" t="e">
        <f>(C333-VLOOKUP(E333,Riders!$A$2:$D$3499,4,FALSE))/365</f>
        <v>#N/A</v>
      </c>
      <c r="H333" s="1">
        <v>14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0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S333" s="1">
        <v>0</v>
      </c>
      <c r="AT333" s="1">
        <v>0</v>
      </c>
      <c r="AU333" s="1">
        <v>0</v>
      </c>
      <c r="AV333" s="87">
        <v>6.0069444444444441E-3</v>
      </c>
      <c r="AW333">
        <v>52.023000000000003</v>
      </c>
    </row>
    <row r="334" spans="1:49" x14ac:dyDescent="0.45">
      <c r="A334" s="1" t="s">
        <v>218</v>
      </c>
      <c r="B334" s="1">
        <v>2023</v>
      </c>
      <c r="C334" s="2">
        <v>44983</v>
      </c>
      <c r="D334" s="1" t="s">
        <v>30</v>
      </c>
      <c r="E334" s="1" t="s">
        <v>110</v>
      </c>
      <c r="F334" s="1" t="s">
        <v>91</v>
      </c>
      <c r="G334" s="12">
        <f>(C334-VLOOKUP(E334,Riders!$A$2:$D$3499,4,FALSE))/365</f>
        <v>27.013698630136986</v>
      </c>
      <c r="H334" s="1">
        <v>15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S334" s="1">
        <v>0</v>
      </c>
      <c r="AT334" s="1">
        <v>0</v>
      </c>
      <c r="AU334" s="1">
        <v>0</v>
      </c>
      <c r="AV334" s="87">
        <v>6.0069444444444441E-3</v>
      </c>
      <c r="AW334">
        <v>52.023000000000003</v>
      </c>
    </row>
    <row r="335" spans="1:49" x14ac:dyDescent="0.45">
      <c r="A335" s="1" t="s">
        <v>218</v>
      </c>
      <c r="B335" s="1">
        <v>2023</v>
      </c>
      <c r="C335" s="2">
        <v>44983</v>
      </c>
      <c r="D335" s="1" t="s">
        <v>30</v>
      </c>
      <c r="E335" s="1" t="s">
        <v>156</v>
      </c>
      <c r="F335" s="1" t="s">
        <v>67</v>
      </c>
      <c r="G335" s="12">
        <f>(C335-VLOOKUP(E335,Riders!$A$2:$D$3499,4,FALSE))/365</f>
        <v>28.695890410958903</v>
      </c>
      <c r="H335" s="1">
        <v>16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0</v>
      </c>
      <c r="AF335" s="1">
        <v>0</v>
      </c>
      <c r="AG335" s="1">
        <v>0</v>
      </c>
      <c r="AH335" s="1">
        <v>0</v>
      </c>
      <c r="AS335" s="1">
        <v>0</v>
      </c>
      <c r="AT335" s="1">
        <v>0</v>
      </c>
      <c r="AU335" s="1">
        <v>0</v>
      </c>
      <c r="AV335" s="87">
        <v>6.0069444444444441E-3</v>
      </c>
      <c r="AW335">
        <v>52.023000000000003</v>
      </c>
    </row>
    <row r="336" spans="1:49" x14ac:dyDescent="0.45">
      <c r="A336" s="1" t="s">
        <v>218</v>
      </c>
      <c r="B336" s="1">
        <v>2023</v>
      </c>
      <c r="C336" s="2">
        <v>44983</v>
      </c>
      <c r="D336" s="1" t="s">
        <v>30</v>
      </c>
      <c r="E336" s="1" t="s">
        <v>139</v>
      </c>
      <c r="F336" s="1" t="s">
        <v>88</v>
      </c>
      <c r="G336" s="12">
        <f>(C336-VLOOKUP(E336,Riders!$A$2:$D$3499,4,FALSE))/365</f>
        <v>22.298630136986301</v>
      </c>
      <c r="H336" s="1">
        <v>17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S336" s="1">
        <v>0</v>
      </c>
      <c r="AT336" s="1">
        <v>0</v>
      </c>
      <c r="AU336" s="1">
        <v>0</v>
      </c>
      <c r="AV336" s="87">
        <v>6.0069444444444441E-3</v>
      </c>
      <c r="AW336">
        <v>52.023000000000003</v>
      </c>
    </row>
    <row r="337" spans="1:49" x14ac:dyDescent="0.45">
      <c r="A337" s="1" t="s">
        <v>218</v>
      </c>
      <c r="B337" s="1">
        <v>2023</v>
      </c>
      <c r="C337" s="2">
        <v>44983</v>
      </c>
      <c r="D337" s="1" t="s">
        <v>30</v>
      </c>
      <c r="E337" s="1" t="s">
        <v>179</v>
      </c>
      <c r="F337" s="1" t="s">
        <v>73</v>
      </c>
      <c r="G337" s="12">
        <f>(C337-VLOOKUP(E337,Riders!$A$2:$D$3499,4,FALSE))/365</f>
        <v>19.87945205479452</v>
      </c>
      <c r="H337" s="1">
        <v>18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S337" s="1">
        <v>0</v>
      </c>
      <c r="AT337" s="1">
        <v>0</v>
      </c>
      <c r="AU337" s="1">
        <v>0</v>
      </c>
      <c r="AV337" s="87">
        <v>6.0069444444444441E-3</v>
      </c>
      <c r="AW337">
        <v>52.023000000000003</v>
      </c>
    </row>
    <row r="338" spans="1:49" x14ac:dyDescent="0.45">
      <c r="A338" s="1" t="s">
        <v>218</v>
      </c>
      <c r="B338" s="1">
        <v>2023</v>
      </c>
      <c r="C338" s="2">
        <v>44983</v>
      </c>
      <c r="D338" s="1" t="s">
        <v>30</v>
      </c>
      <c r="E338" s="1" t="s">
        <v>2341</v>
      </c>
      <c r="F338" s="1" t="s">
        <v>2342</v>
      </c>
      <c r="G338" s="12">
        <f>(C338-VLOOKUP(E338,Riders!$A$2:$D$3499,4,FALSE))/365</f>
        <v>33.076712328767123</v>
      </c>
      <c r="H338" s="1">
        <v>19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0</v>
      </c>
      <c r="AH338" s="1">
        <v>0</v>
      </c>
      <c r="AS338" s="1">
        <v>0</v>
      </c>
      <c r="AT338" s="1">
        <v>0</v>
      </c>
      <c r="AU338" s="1">
        <v>0</v>
      </c>
      <c r="AV338" s="87">
        <v>6.0069444444444441E-3</v>
      </c>
      <c r="AW338">
        <v>52.023000000000003</v>
      </c>
    </row>
    <row r="339" spans="1:49" x14ac:dyDescent="0.45">
      <c r="A339" s="1" t="s">
        <v>218</v>
      </c>
      <c r="B339" s="1">
        <v>2023</v>
      </c>
      <c r="C339" s="2">
        <v>44983</v>
      </c>
      <c r="D339" s="1" t="s">
        <v>30</v>
      </c>
      <c r="E339" s="1" t="s">
        <v>303</v>
      </c>
      <c r="F339" s="1" t="s">
        <v>96</v>
      </c>
      <c r="G339" s="12">
        <f>(C339-VLOOKUP(E339,Riders!$A$2:$D$3499,4,FALSE))/365</f>
        <v>24.621917808219177</v>
      </c>
      <c r="H339" s="1">
        <v>20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0</v>
      </c>
      <c r="AS339" s="1">
        <v>0</v>
      </c>
      <c r="AT339" s="1">
        <v>0</v>
      </c>
      <c r="AU339" s="1">
        <v>0</v>
      </c>
      <c r="AV339" s="87">
        <v>6.0069444444444441E-3</v>
      </c>
      <c r="AW339">
        <v>52.023000000000003</v>
      </c>
    </row>
    <row r="340" spans="1:49" x14ac:dyDescent="0.45">
      <c r="A340" s="1" t="s">
        <v>218</v>
      </c>
      <c r="B340" s="1">
        <v>2023</v>
      </c>
      <c r="C340" s="2">
        <v>44983</v>
      </c>
      <c r="D340" s="1" t="s">
        <v>30</v>
      </c>
      <c r="E340" s="1" t="s">
        <v>5149</v>
      </c>
      <c r="F340" s="1" t="s">
        <v>506</v>
      </c>
      <c r="G340" s="12" t="e">
        <f>(C340-VLOOKUP(E340,Riders!$A$2:$D$3499,4,FALSE))/365</f>
        <v>#N/A</v>
      </c>
      <c r="H340" s="1">
        <v>21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S340" s="1">
        <v>0</v>
      </c>
      <c r="AT340" s="1">
        <v>0</v>
      </c>
      <c r="AU340" s="1">
        <v>0</v>
      </c>
      <c r="AV340" s="87">
        <v>6.0069444444444441E-3</v>
      </c>
      <c r="AW340">
        <v>52.023000000000003</v>
      </c>
    </row>
    <row r="341" spans="1:49" x14ac:dyDescent="0.45">
      <c r="A341" s="1" t="s">
        <v>218</v>
      </c>
      <c r="B341" s="1">
        <v>2023</v>
      </c>
      <c r="C341" s="2">
        <v>44983</v>
      </c>
      <c r="D341" s="1" t="s">
        <v>30</v>
      </c>
      <c r="E341" s="1" t="s">
        <v>2128</v>
      </c>
      <c r="F341" s="1" t="s">
        <v>427</v>
      </c>
      <c r="G341" s="12" t="e">
        <f>(C341-VLOOKUP(E341,Riders!$A$2:$D$3499,4,FALSE))/365</f>
        <v>#N/A</v>
      </c>
      <c r="H341" s="1">
        <v>22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0</v>
      </c>
      <c r="AE341" s="1">
        <v>0</v>
      </c>
      <c r="AF341" s="1">
        <v>0</v>
      </c>
      <c r="AG341" s="1">
        <v>0</v>
      </c>
      <c r="AH341" s="1">
        <v>0</v>
      </c>
      <c r="AS341" s="1">
        <v>0</v>
      </c>
      <c r="AT341" s="1">
        <v>0</v>
      </c>
      <c r="AU341" s="1">
        <v>0</v>
      </c>
      <c r="AV341" s="87">
        <v>6.0069444444444441E-3</v>
      </c>
      <c r="AW341">
        <v>52.023000000000003</v>
      </c>
    </row>
    <row r="342" spans="1:49" x14ac:dyDescent="0.45">
      <c r="A342" s="1" t="s">
        <v>218</v>
      </c>
      <c r="B342" s="1">
        <v>2023</v>
      </c>
      <c r="C342" s="2">
        <v>44983</v>
      </c>
      <c r="D342" s="1" t="s">
        <v>30</v>
      </c>
      <c r="E342" s="1" t="s">
        <v>221</v>
      </c>
      <c r="F342" s="1" t="s">
        <v>223</v>
      </c>
      <c r="G342" s="12">
        <f>(C342-VLOOKUP(E342,Riders!$A$2:$D$3499,4,FALSE))/365</f>
        <v>32.769863013698632</v>
      </c>
      <c r="H342" s="1">
        <v>23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S342" s="1">
        <v>0</v>
      </c>
      <c r="AT342" s="1">
        <v>0</v>
      </c>
      <c r="AU342" s="1">
        <v>0</v>
      </c>
      <c r="AV342" s="87">
        <v>6.0069444444444441E-3</v>
      </c>
      <c r="AW342">
        <v>52.023000000000003</v>
      </c>
    </row>
    <row r="343" spans="1:49" x14ac:dyDescent="0.45">
      <c r="A343" s="4" t="s">
        <v>151</v>
      </c>
      <c r="B343" s="4">
        <v>2022</v>
      </c>
      <c r="C343" s="5">
        <v>44848</v>
      </c>
      <c r="D343" s="4" t="s">
        <v>103</v>
      </c>
      <c r="E343" s="4" t="s">
        <v>134</v>
      </c>
      <c r="F343" s="4" t="s">
        <v>34</v>
      </c>
      <c r="G343" s="12">
        <f>(C343-VLOOKUP(E343,Riders!$A$2:$D$3499,4,FALSE))/365</f>
        <v>21.101369863013698</v>
      </c>
      <c r="H343" s="4">
        <v>1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1</v>
      </c>
      <c r="O343" s="4">
        <v>1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1</v>
      </c>
      <c r="X343" s="4">
        <v>0</v>
      </c>
      <c r="Y343" s="4">
        <v>0</v>
      </c>
      <c r="Z343" s="4">
        <v>0</v>
      </c>
      <c r="AA343" s="4">
        <v>0</v>
      </c>
      <c r="AB343" s="4">
        <v>0</v>
      </c>
      <c r="AC343" s="4">
        <v>0</v>
      </c>
      <c r="AD343" s="4">
        <v>0</v>
      </c>
      <c r="AE343" s="4">
        <v>0</v>
      </c>
      <c r="AF343" s="4">
        <v>0</v>
      </c>
      <c r="AG343" s="4">
        <v>0</v>
      </c>
      <c r="AH343" s="4">
        <v>0</v>
      </c>
      <c r="AS343" s="4">
        <v>20</v>
      </c>
      <c r="AT343" s="4">
        <v>0</v>
      </c>
      <c r="AU343" s="4">
        <v>23</v>
      </c>
      <c r="AV343" s="87">
        <v>5.8796296296296296E-3</v>
      </c>
      <c r="AW343">
        <v>53.15</v>
      </c>
    </row>
    <row r="344" spans="1:49" x14ac:dyDescent="0.45">
      <c r="A344" s="4" t="s">
        <v>151</v>
      </c>
      <c r="B344" s="4">
        <v>2022</v>
      </c>
      <c r="C344" s="5">
        <v>44848</v>
      </c>
      <c r="D344" s="4" t="s">
        <v>103</v>
      </c>
      <c r="E344" s="4" t="s">
        <v>4728</v>
      </c>
      <c r="F344" s="4" t="s">
        <v>2347</v>
      </c>
      <c r="G344" s="12">
        <f>(C344-VLOOKUP(E344,Riders!$A$2:$D$3499,4,FALSE))/365</f>
        <v>30.147945205479452</v>
      </c>
      <c r="H344" s="4">
        <v>2</v>
      </c>
      <c r="I344" s="4">
        <v>0</v>
      </c>
      <c r="J344" s="4">
        <v>0</v>
      </c>
      <c r="K344" s="4">
        <v>0</v>
      </c>
      <c r="L344" s="4">
        <v>0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1</v>
      </c>
      <c r="S344" s="4">
        <v>0</v>
      </c>
      <c r="T344" s="4">
        <v>0</v>
      </c>
      <c r="U344" s="4">
        <v>1</v>
      </c>
      <c r="V344" s="4">
        <v>0</v>
      </c>
      <c r="W344" s="4">
        <v>0</v>
      </c>
      <c r="X344" s="4">
        <v>0</v>
      </c>
      <c r="Y344" s="4">
        <v>0</v>
      </c>
      <c r="Z344" s="4">
        <v>0</v>
      </c>
      <c r="AA344" s="4">
        <v>0</v>
      </c>
      <c r="AB344" s="4">
        <v>0</v>
      </c>
      <c r="AC344" s="4">
        <v>0</v>
      </c>
      <c r="AD344" s="4">
        <v>0</v>
      </c>
      <c r="AE344" s="4">
        <v>0</v>
      </c>
      <c r="AF344" s="4">
        <v>0</v>
      </c>
      <c r="AG344" s="4">
        <v>0</v>
      </c>
      <c r="AH344" s="4">
        <v>0</v>
      </c>
      <c r="AS344" s="4">
        <v>20</v>
      </c>
      <c r="AT344" s="4">
        <v>0</v>
      </c>
      <c r="AU344" s="4">
        <v>22</v>
      </c>
      <c r="AV344" s="87">
        <v>5.8796296296296296E-3</v>
      </c>
      <c r="AW344">
        <v>53.15</v>
      </c>
    </row>
    <row r="345" spans="1:49" x14ac:dyDescent="0.45">
      <c r="A345" s="4" t="s">
        <v>151</v>
      </c>
      <c r="B345" s="4">
        <v>2022</v>
      </c>
      <c r="C345" s="5">
        <v>44848</v>
      </c>
      <c r="D345" s="4" t="s">
        <v>103</v>
      </c>
      <c r="E345" s="4" t="s">
        <v>3886</v>
      </c>
      <c r="F345" s="4" t="s">
        <v>2334</v>
      </c>
      <c r="G345" s="12">
        <f>(C345-VLOOKUP(E345,Riders!$A$2:$D$3499,4,FALSE))/365</f>
        <v>23.282191780821918</v>
      </c>
      <c r="H345" s="4">
        <v>3</v>
      </c>
      <c r="I345" s="4">
        <v>0</v>
      </c>
      <c r="J345" s="4">
        <v>0</v>
      </c>
      <c r="K345" s="4">
        <v>0</v>
      </c>
      <c r="L345" s="4">
        <v>0</v>
      </c>
      <c r="M345" s="4">
        <v>0</v>
      </c>
      <c r="N345" s="4">
        <v>0</v>
      </c>
      <c r="O345" s="4">
        <v>0</v>
      </c>
      <c r="P345" s="4">
        <v>0</v>
      </c>
      <c r="Q345" s="4">
        <v>1</v>
      </c>
      <c r="R345" s="4">
        <v>0</v>
      </c>
      <c r="S345" s="4">
        <v>0</v>
      </c>
      <c r="T345" s="4">
        <v>1</v>
      </c>
      <c r="U345" s="4">
        <v>0</v>
      </c>
      <c r="V345" s="4">
        <v>0</v>
      </c>
      <c r="W345" s="4">
        <v>0</v>
      </c>
      <c r="X345" s="4">
        <v>0</v>
      </c>
      <c r="Y345" s="4">
        <v>0</v>
      </c>
      <c r="Z345" s="4">
        <v>0</v>
      </c>
      <c r="AA345" s="4">
        <v>0</v>
      </c>
      <c r="AB345" s="4">
        <v>0</v>
      </c>
      <c r="AC345" s="4">
        <v>0</v>
      </c>
      <c r="AD345" s="4">
        <v>0</v>
      </c>
      <c r="AE345" s="4">
        <v>0</v>
      </c>
      <c r="AF345" s="4">
        <v>0</v>
      </c>
      <c r="AG345" s="4">
        <v>0</v>
      </c>
      <c r="AH345" s="4">
        <v>0</v>
      </c>
      <c r="AS345" s="4">
        <v>20</v>
      </c>
      <c r="AT345" s="4">
        <v>0</v>
      </c>
      <c r="AU345" s="4">
        <v>22</v>
      </c>
      <c r="AV345" s="87">
        <v>5.8796296296296296E-3</v>
      </c>
      <c r="AW345">
        <v>53.15</v>
      </c>
    </row>
    <row r="346" spans="1:49" x14ac:dyDescent="0.45">
      <c r="A346" s="4" t="s">
        <v>151</v>
      </c>
      <c r="B346" s="4">
        <v>2022</v>
      </c>
      <c r="C346" s="5">
        <v>44848</v>
      </c>
      <c r="D346" s="4" t="s">
        <v>103</v>
      </c>
      <c r="E346" s="4" t="s">
        <v>239</v>
      </c>
      <c r="F346" s="4" t="s">
        <v>64</v>
      </c>
      <c r="G346" s="12">
        <f>(C346-VLOOKUP(E346,Riders!$A$2:$D$3499,4,FALSE))/365</f>
        <v>27.12054794520548</v>
      </c>
      <c r="H346" s="4">
        <v>4</v>
      </c>
      <c r="I346" s="4">
        <v>0</v>
      </c>
      <c r="J346" s="4">
        <v>0</v>
      </c>
      <c r="K346" s="4">
        <v>0</v>
      </c>
      <c r="L346" s="4">
        <v>0</v>
      </c>
      <c r="M346" s="4">
        <v>1</v>
      </c>
      <c r="N346" s="4">
        <v>0</v>
      </c>
      <c r="O346" s="4">
        <v>0</v>
      </c>
      <c r="P346" s="4">
        <v>1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0</v>
      </c>
      <c r="Z346" s="4">
        <v>0</v>
      </c>
      <c r="AA346" s="4">
        <v>0</v>
      </c>
      <c r="AB346" s="4">
        <v>0</v>
      </c>
      <c r="AC346" s="4">
        <v>0</v>
      </c>
      <c r="AD346" s="4">
        <v>0</v>
      </c>
      <c r="AE346" s="4">
        <v>0</v>
      </c>
      <c r="AF346" s="4">
        <v>0</v>
      </c>
      <c r="AG346" s="4">
        <v>0</v>
      </c>
      <c r="AH346" s="4">
        <v>0</v>
      </c>
      <c r="AS346" s="4">
        <v>20</v>
      </c>
      <c r="AT346" s="4">
        <v>0</v>
      </c>
      <c r="AU346" s="4">
        <v>22</v>
      </c>
      <c r="AV346" s="87">
        <v>5.8796296296296296E-3</v>
      </c>
      <c r="AW346">
        <v>53.15</v>
      </c>
    </row>
    <row r="347" spans="1:49" x14ac:dyDescent="0.45">
      <c r="A347" s="4" t="s">
        <v>151</v>
      </c>
      <c r="B347" s="4">
        <v>2022</v>
      </c>
      <c r="C347" s="5">
        <v>44848</v>
      </c>
      <c r="D347" s="4" t="s">
        <v>103</v>
      </c>
      <c r="E347" s="4" t="s">
        <v>81</v>
      </c>
      <c r="F347" s="4" t="s">
        <v>83</v>
      </c>
      <c r="G347" s="12">
        <f>(C347-VLOOKUP(E347,Riders!$A$2:$D$3499,4,FALSE))/365</f>
        <v>26.408219178082192</v>
      </c>
      <c r="H347" s="4">
        <v>5</v>
      </c>
      <c r="I347" s="4">
        <v>0</v>
      </c>
      <c r="J347" s="4">
        <v>0</v>
      </c>
      <c r="K347" s="4">
        <v>0</v>
      </c>
      <c r="L347" s="4">
        <v>0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1</v>
      </c>
      <c r="T347" s="4">
        <v>0</v>
      </c>
      <c r="U347" s="4">
        <v>0</v>
      </c>
      <c r="V347" s="4">
        <v>1</v>
      </c>
      <c r="W347" s="4">
        <v>0</v>
      </c>
      <c r="X347" s="4">
        <v>0</v>
      </c>
      <c r="Y347" s="4">
        <v>0</v>
      </c>
      <c r="Z347" s="4">
        <v>0</v>
      </c>
      <c r="AA347" s="4">
        <v>0</v>
      </c>
      <c r="AB347" s="4">
        <v>0</v>
      </c>
      <c r="AC347" s="4">
        <v>0</v>
      </c>
      <c r="AD347" s="4">
        <v>0</v>
      </c>
      <c r="AE347" s="4">
        <v>0</v>
      </c>
      <c r="AF347" s="4">
        <v>0</v>
      </c>
      <c r="AG347" s="4">
        <v>0</v>
      </c>
      <c r="AH347" s="4">
        <v>0</v>
      </c>
      <c r="AS347" s="4">
        <v>20</v>
      </c>
      <c r="AT347" s="4">
        <v>0</v>
      </c>
      <c r="AU347" s="4">
        <v>22</v>
      </c>
      <c r="AV347" s="87">
        <v>5.8796296296296296E-3</v>
      </c>
      <c r="AW347">
        <v>53.15</v>
      </c>
    </row>
    <row r="348" spans="1:49" x14ac:dyDescent="0.45">
      <c r="A348" s="4" t="s">
        <v>151</v>
      </c>
      <c r="B348" s="4">
        <v>2022</v>
      </c>
      <c r="C348" s="5">
        <v>44848</v>
      </c>
      <c r="D348" s="4" t="s">
        <v>103</v>
      </c>
      <c r="E348" s="4" t="s">
        <v>147</v>
      </c>
      <c r="F348" s="4" t="s">
        <v>67</v>
      </c>
      <c r="G348" s="12">
        <f>(C348-VLOOKUP(E348,Riders!$A$2:$D$3499,4,FALSE))/365</f>
        <v>27.824657534246576</v>
      </c>
      <c r="H348" s="4">
        <v>6</v>
      </c>
      <c r="I348" s="4">
        <v>1</v>
      </c>
      <c r="J348" s="4">
        <v>1</v>
      </c>
      <c r="K348" s="4">
        <v>0</v>
      </c>
      <c r="L348" s="4">
        <v>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0</v>
      </c>
      <c r="X348" s="4">
        <v>0</v>
      </c>
      <c r="Y348" s="4">
        <v>1</v>
      </c>
      <c r="Z348" s="4">
        <v>0</v>
      </c>
      <c r="AA348" s="4">
        <v>1</v>
      </c>
      <c r="AB348" s="4">
        <v>0</v>
      </c>
      <c r="AC348" s="4">
        <v>1</v>
      </c>
      <c r="AD348" s="4">
        <v>1</v>
      </c>
      <c r="AE348" s="4">
        <v>0</v>
      </c>
      <c r="AF348" s="4">
        <v>1</v>
      </c>
      <c r="AG348" s="4">
        <v>1</v>
      </c>
      <c r="AH348" s="4">
        <v>1</v>
      </c>
      <c r="AS348" s="4">
        <v>0</v>
      </c>
      <c r="AT348" s="4">
        <v>0</v>
      </c>
      <c r="AU348" s="4">
        <v>9</v>
      </c>
      <c r="AV348" s="87">
        <v>5.8796296296296296E-3</v>
      </c>
      <c r="AW348">
        <v>53.15</v>
      </c>
    </row>
    <row r="349" spans="1:49" x14ac:dyDescent="0.45">
      <c r="A349" s="4" t="s">
        <v>151</v>
      </c>
      <c r="B349" s="4">
        <v>2022</v>
      </c>
      <c r="C349" s="5">
        <v>44848</v>
      </c>
      <c r="D349" s="4" t="s">
        <v>103</v>
      </c>
      <c r="E349" s="4" t="s">
        <v>188</v>
      </c>
      <c r="F349" s="4" t="s">
        <v>37</v>
      </c>
      <c r="G349" s="12">
        <f>(C349-VLOOKUP(E349,Riders!$A$2:$D$3499,4,FALSE))/365</f>
        <v>24.542465753424658</v>
      </c>
      <c r="H349" s="4">
        <v>7</v>
      </c>
      <c r="I349" s="4">
        <v>0</v>
      </c>
      <c r="J349" s="4">
        <v>0</v>
      </c>
      <c r="K349" s="4">
        <v>0</v>
      </c>
      <c r="L349" s="4">
        <v>0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0</v>
      </c>
      <c r="U349" s="4">
        <v>0</v>
      </c>
      <c r="V349" s="4">
        <v>0</v>
      </c>
      <c r="W349" s="4">
        <v>0</v>
      </c>
      <c r="X349" s="4">
        <v>1</v>
      </c>
      <c r="Y349" s="4">
        <v>0</v>
      </c>
      <c r="Z349" s="4">
        <v>1</v>
      </c>
      <c r="AA349" s="4">
        <v>0</v>
      </c>
      <c r="AB349" s="4">
        <v>1</v>
      </c>
      <c r="AC349" s="4">
        <v>0</v>
      </c>
      <c r="AD349" s="4">
        <v>0</v>
      </c>
      <c r="AE349" s="4">
        <v>1</v>
      </c>
      <c r="AF349" s="4">
        <v>0</v>
      </c>
      <c r="AG349" s="4">
        <v>0</v>
      </c>
      <c r="AH349" s="4">
        <v>0</v>
      </c>
      <c r="AS349" s="4">
        <v>0</v>
      </c>
      <c r="AT349" s="4">
        <v>0</v>
      </c>
      <c r="AU349" s="4">
        <v>4</v>
      </c>
      <c r="AV349" s="87">
        <v>5.8796296296296296E-3</v>
      </c>
      <c r="AW349">
        <v>53.15</v>
      </c>
    </row>
    <row r="350" spans="1:49" x14ac:dyDescent="0.45">
      <c r="A350" s="4" t="s">
        <v>151</v>
      </c>
      <c r="B350" s="4">
        <v>2022</v>
      </c>
      <c r="C350" s="5">
        <v>44848</v>
      </c>
      <c r="D350" s="4" t="s">
        <v>103</v>
      </c>
      <c r="E350" s="4" t="s">
        <v>164</v>
      </c>
      <c r="F350" s="4" t="s">
        <v>96</v>
      </c>
      <c r="G350" s="12">
        <f>(C350-VLOOKUP(E350,Riders!$A$2:$D$3499,4,FALSE))/365</f>
        <v>23.684931506849313</v>
      </c>
      <c r="H350" s="4">
        <v>8</v>
      </c>
      <c r="I350" s="4">
        <v>0</v>
      </c>
      <c r="J350" s="4">
        <v>0</v>
      </c>
      <c r="K350" s="4">
        <v>0</v>
      </c>
      <c r="L350" s="4">
        <v>1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0</v>
      </c>
      <c r="X350" s="4">
        <v>0</v>
      </c>
      <c r="Y350" s="4">
        <v>0</v>
      </c>
      <c r="Z350" s="4">
        <v>0</v>
      </c>
      <c r="AA350" s="4">
        <v>0</v>
      </c>
      <c r="AB350" s="4">
        <v>0</v>
      </c>
      <c r="AC350" s="4">
        <v>0</v>
      </c>
      <c r="AD350" s="4">
        <v>0</v>
      </c>
      <c r="AE350" s="4">
        <v>0</v>
      </c>
      <c r="AF350" s="4">
        <v>0</v>
      </c>
      <c r="AG350" s="4">
        <v>0</v>
      </c>
      <c r="AH350" s="4">
        <v>0</v>
      </c>
      <c r="AS350" s="4">
        <v>0</v>
      </c>
      <c r="AT350" s="4">
        <v>0</v>
      </c>
      <c r="AU350" s="4">
        <v>1</v>
      </c>
      <c r="AV350" s="87">
        <v>5.8796296296296296E-3</v>
      </c>
      <c r="AW350">
        <v>53.15</v>
      </c>
    </row>
    <row r="351" spans="1:49" x14ac:dyDescent="0.45">
      <c r="A351" s="4" t="s">
        <v>151</v>
      </c>
      <c r="B351" s="4">
        <v>2022</v>
      </c>
      <c r="C351" s="5">
        <v>44848</v>
      </c>
      <c r="D351" s="4" t="s">
        <v>103</v>
      </c>
      <c r="E351" s="4" t="s">
        <v>157</v>
      </c>
      <c r="F351" s="4" t="s">
        <v>52</v>
      </c>
      <c r="G351" s="12">
        <f>(C351-VLOOKUP(E351,Riders!$A$2:$D$3499,4,FALSE))/365</f>
        <v>23.769863013698629</v>
      </c>
      <c r="H351" s="4">
        <v>9</v>
      </c>
      <c r="I351" s="4">
        <v>0</v>
      </c>
      <c r="J351" s="4">
        <v>0</v>
      </c>
      <c r="K351" s="4">
        <v>1</v>
      </c>
      <c r="L351" s="4">
        <v>0</v>
      </c>
      <c r="M351" s="4">
        <v>0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0</v>
      </c>
      <c r="W351" s="4">
        <v>0</v>
      </c>
      <c r="X351" s="4">
        <v>0</v>
      </c>
      <c r="Y351" s="4">
        <v>0</v>
      </c>
      <c r="Z351" s="4">
        <v>0</v>
      </c>
      <c r="AA351" s="4">
        <v>0</v>
      </c>
      <c r="AB351" s="4">
        <v>0</v>
      </c>
      <c r="AC351" s="4">
        <v>0</v>
      </c>
      <c r="AD351" s="4">
        <v>0</v>
      </c>
      <c r="AE351" s="4">
        <v>0</v>
      </c>
      <c r="AF351" s="4">
        <v>0</v>
      </c>
      <c r="AG351" s="4">
        <v>0</v>
      </c>
      <c r="AH351" s="4">
        <v>0</v>
      </c>
      <c r="AS351" s="4">
        <v>0</v>
      </c>
      <c r="AT351" s="4">
        <v>0</v>
      </c>
      <c r="AU351" s="4">
        <v>1</v>
      </c>
      <c r="AV351" s="87">
        <v>5.8796296296296296E-3</v>
      </c>
      <c r="AW351">
        <v>53.15</v>
      </c>
    </row>
    <row r="352" spans="1:49" x14ac:dyDescent="0.45">
      <c r="A352" s="4" t="s">
        <v>151</v>
      </c>
      <c r="B352" s="4">
        <v>2022</v>
      </c>
      <c r="C352" s="5">
        <v>44848</v>
      </c>
      <c r="D352" s="4" t="s">
        <v>103</v>
      </c>
      <c r="E352" s="4" t="s">
        <v>193</v>
      </c>
      <c r="F352" s="4" t="s">
        <v>46</v>
      </c>
      <c r="G352" s="12">
        <f>(C352-VLOOKUP(E352,Riders!$A$2:$D$3499,4,FALSE))/365</f>
        <v>26.945205479452056</v>
      </c>
      <c r="H352" s="4">
        <v>10</v>
      </c>
      <c r="I352" s="4">
        <v>0</v>
      </c>
      <c r="J352" s="4">
        <v>0</v>
      </c>
      <c r="K352" s="4">
        <v>0</v>
      </c>
      <c r="L352" s="4">
        <v>0</v>
      </c>
      <c r="M352" s="4">
        <v>0</v>
      </c>
      <c r="N352" s="4">
        <v>0</v>
      </c>
      <c r="O352" s="4">
        <v>0</v>
      </c>
      <c r="P352" s="4">
        <v>0</v>
      </c>
      <c r="Q352" s="4">
        <v>0</v>
      </c>
      <c r="R352" s="4">
        <v>0</v>
      </c>
      <c r="S352" s="4">
        <v>0</v>
      </c>
      <c r="T352" s="4">
        <v>0</v>
      </c>
      <c r="U352" s="4">
        <v>0</v>
      </c>
      <c r="V352" s="4">
        <v>0</v>
      </c>
      <c r="W352" s="4">
        <v>0</v>
      </c>
      <c r="X352" s="4">
        <v>0</v>
      </c>
      <c r="Y352" s="4">
        <v>0</v>
      </c>
      <c r="Z352" s="4">
        <v>0</v>
      </c>
      <c r="AA352" s="4">
        <v>0</v>
      </c>
      <c r="AB352" s="4">
        <v>0</v>
      </c>
      <c r="AC352" s="4">
        <v>0</v>
      </c>
      <c r="AD352" s="4">
        <v>0</v>
      </c>
      <c r="AE352" s="4">
        <v>0</v>
      </c>
      <c r="AF352" s="4">
        <v>0</v>
      </c>
      <c r="AG352" s="4">
        <v>0</v>
      </c>
      <c r="AH352" s="4">
        <v>0</v>
      </c>
      <c r="AS352" s="4">
        <v>0</v>
      </c>
      <c r="AT352" s="4">
        <v>0</v>
      </c>
      <c r="AU352" s="4">
        <v>0</v>
      </c>
      <c r="AV352" s="87">
        <v>5.8796296296296296E-3</v>
      </c>
      <c r="AW352">
        <v>53.15</v>
      </c>
    </row>
    <row r="353" spans="1:49" x14ac:dyDescent="0.45">
      <c r="A353" s="4" t="s">
        <v>151</v>
      </c>
      <c r="B353" s="4">
        <v>2022</v>
      </c>
      <c r="C353" s="5">
        <v>44848</v>
      </c>
      <c r="D353" s="4" t="s">
        <v>103</v>
      </c>
      <c r="E353" s="4" t="s">
        <v>167</v>
      </c>
      <c r="F353" s="4" t="s">
        <v>61</v>
      </c>
      <c r="G353" s="12">
        <f>(C353-VLOOKUP(E353,Riders!$A$2:$D$3499,4,FALSE))/365</f>
        <v>24.643835616438356</v>
      </c>
      <c r="H353" s="4">
        <v>11</v>
      </c>
      <c r="I353" s="4">
        <v>0</v>
      </c>
      <c r="J353" s="4">
        <v>0</v>
      </c>
      <c r="K353" s="4">
        <v>0</v>
      </c>
      <c r="L353" s="4">
        <v>0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0</v>
      </c>
      <c r="S353" s="4">
        <v>0</v>
      </c>
      <c r="T353" s="4">
        <v>0</v>
      </c>
      <c r="U353" s="4">
        <v>0</v>
      </c>
      <c r="V353" s="4">
        <v>0</v>
      </c>
      <c r="W353" s="4">
        <v>0</v>
      </c>
      <c r="X353" s="4">
        <v>0</v>
      </c>
      <c r="Y353" s="4">
        <v>0</v>
      </c>
      <c r="Z353" s="4">
        <v>0</v>
      </c>
      <c r="AA353" s="4">
        <v>0</v>
      </c>
      <c r="AB353" s="4">
        <v>0</v>
      </c>
      <c r="AC353" s="4">
        <v>0</v>
      </c>
      <c r="AD353" s="4">
        <v>0</v>
      </c>
      <c r="AE353" s="4">
        <v>0</v>
      </c>
      <c r="AF353" s="4">
        <v>0</v>
      </c>
      <c r="AG353" s="4">
        <v>0</v>
      </c>
      <c r="AH353" s="4">
        <v>0</v>
      </c>
      <c r="AS353" s="4">
        <v>0</v>
      </c>
      <c r="AT353" s="4">
        <v>0</v>
      </c>
      <c r="AU353" s="4">
        <v>0</v>
      </c>
      <c r="AV353" s="87">
        <v>5.8796296296296296E-3</v>
      </c>
      <c r="AW353">
        <v>53.15</v>
      </c>
    </row>
    <row r="354" spans="1:49" x14ac:dyDescent="0.45">
      <c r="A354" s="4" t="s">
        <v>151</v>
      </c>
      <c r="B354" s="4">
        <v>2022</v>
      </c>
      <c r="C354" s="5">
        <v>44848</v>
      </c>
      <c r="D354" s="4" t="s">
        <v>103</v>
      </c>
      <c r="E354" s="4" t="s">
        <v>186</v>
      </c>
      <c r="F354" s="4" t="s">
        <v>79</v>
      </c>
      <c r="G354" s="12">
        <f>(C354-VLOOKUP(E354,Riders!$A$2:$D$3499,4,FALSE))/365</f>
        <v>20.339726027397262</v>
      </c>
      <c r="H354" s="4">
        <v>12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>
        <v>0</v>
      </c>
      <c r="X354" s="4">
        <v>0</v>
      </c>
      <c r="Y354" s="4">
        <v>0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S354" s="4">
        <v>0</v>
      </c>
      <c r="AT354" s="4">
        <v>0</v>
      </c>
      <c r="AU354" s="4">
        <v>0</v>
      </c>
      <c r="AV354" s="87">
        <v>5.8796296296296296E-3</v>
      </c>
      <c r="AW354">
        <v>53.15</v>
      </c>
    </row>
    <row r="355" spans="1:49" x14ac:dyDescent="0.45">
      <c r="A355" s="4" t="s">
        <v>151</v>
      </c>
      <c r="B355" s="4">
        <v>2022</v>
      </c>
      <c r="C355" s="5">
        <v>44848</v>
      </c>
      <c r="D355" s="4" t="s">
        <v>103</v>
      </c>
      <c r="E355" s="4" t="s">
        <v>241</v>
      </c>
      <c r="F355" s="4" t="s">
        <v>242</v>
      </c>
      <c r="G355" s="12">
        <f>(C355-VLOOKUP(E355,Riders!$A$2:$D$3499,4,FALSE))/365</f>
        <v>27.873972602739727</v>
      </c>
      <c r="H355" s="4">
        <v>13</v>
      </c>
      <c r="I355" s="4">
        <v>0</v>
      </c>
      <c r="J355" s="4">
        <v>0</v>
      </c>
      <c r="K355" s="4">
        <v>0</v>
      </c>
      <c r="L355" s="4">
        <v>0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0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S355" s="4">
        <v>0</v>
      </c>
      <c r="AT355" s="4">
        <v>0</v>
      </c>
      <c r="AU355" s="4">
        <v>0</v>
      </c>
      <c r="AV355" s="87">
        <v>5.8796296296296296E-3</v>
      </c>
      <c r="AW355">
        <v>53.15</v>
      </c>
    </row>
    <row r="356" spans="1:49" x14ac:dyDescent="0.45">
      <c r="A356" s="4" t="s">
        <v>151</v>
      </c>
      <c r="B356" s="4">
        <v>2022</v>
      </c>
      <c r="C356" s="5">
        <v>44848</v>
      </c>
      <c r="D356" s="4" t="s">
        <v>103</v>
      </c>
      <c r="E356" s="4" t="s">
        <v>87</v>
      </c>
      <c r="F356" s="4" t="s">
        <v>88</v>
      </c>
      <c r="G356" s="12">
        <f>(C356-VLOOKUP(E356,Riders!$A$2:$D$3499,4,FALSE))/365</f>
        <v>23.301369863013697</v>
      </c>
      <c r="H356" s="4">
        <v>14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0</v>
      </c>
      <c r="AD356" s="4">
        <v>0</v>
      </c>
      <c r="AE356" s="4">
        <v>0</v>
      </c>
      <c r="AF356" s="4">
        <v>0</v>
      </c>
      <c r="AG356" s="4">
        <v>0</v>
      </c>
      <c r="AH356" s="4">
        <v>0</v>
      </c>
      <c r="AS356" s="4">
        <v>0</v>
      </c>
      <c r="AT356" s="4">
        <v>0</v>
      </c>
      <c r="AU356" s="4">
        <v>0</v>
      </c>
      <c r="AV356" s="87">
        <v>5.8796296296296296E-3</v>
      </c>
      <c r="AW356">
        <v>53.15</v>
      </c>
    </row>
    <row r="357" spans="1:49" x14ac:dyDescent="0.45">
      <c r="A357" s="4" t="s">
        <v>151</v>
      </c>
      <c r="B357" s="4">
        <v>2022</v>
      </c>
      <c r="C357" s="5">
        <v>44848</v>
      </c>
      <c r="D357" s="4" t="s">
        <v>103</v>
      </c>
      <c r="E357" s="4" t="s">
        <v>2341</v>
      </c>
      <c r="F357" s="4" t="s">
        <v>2342</v>
      </c>
      <c r="G357" s="12">
        <f>(C357-VLOOKUP(E357,Riders!$A$2:$D$3499,4,FALSE))/365</f>
        <v>32.706849315068496</v>
      </c>
      <c r="H357" s="4">
        <v>15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0</v>
      </c>
      <c r="W357" s="4">
        <v>0</v>
      </c>
      <c r="X357" s="4">
        <v>0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S357" s="4">
        <v>0</v>
      </c>
      <c r="AT357" s="4">
        <v>0</v>
      </c>
      <c r="AU357" s="4">
        <v>0</v>
      </c>
      <c r="AV357" s="87">
        <v>5.8796296296296296E-3</v>
      </c>
      <c r="AW357">
        <v>53.15</v>
      </c>
    </row>
    <row r="358" spans="1:49" x14ac:dyDescent="0.45">
      <c r="A358" s="4" t="s">
        <v>151</v>
      </c>
      <c r="B358" s="4">
        <v>2022</v>
      </c>
      <c r="C358" s="5">
        <v>44848</v>
      </c>
      <c r="D358" s="4" t="s">
        <v>103</v>
      </c>
      <c r="E358" s="4" t="s">
        <v>5149</v>
      </c>
      <c r="F358" s="4" t="s">
        <v>506</v>
      </c>
      <c r="G358" s="12" t="e">
        <f>(C358-VLOOKUP(E358,Riders!$A$2:$D$3499,4,FALSE))/365</f>
        <v>#N/A</v>
      </c>
      <c r="H358" s="4">
        <v>16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0</v>
      </c>
      <c r="AB358" s="4">
        <v>0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S358" s="4">
        <v>0</v>
      </c>
      <c r="AT358" s="4">
        <v>0</v>
      </c>
      <c r="AU358" s="4">
        <v>0</v>
      </c>
      <c r="AV358" s="87">
        <v>5.8796296296296296E-3</v>
      </c>
      <c r="AW358">
        <v>53.15</v>
      </c>
    </row>
    <row r="359" spans="1:49" x14ac:dyDescent="0.45">
      <c r="A359" s="4" t="s">
        <v>151</v>
      </c>
      <c r="B359" s="4">
        <v>2022</v>
      </c>
      <c r="C359" s="5">
        <v>44848</v>
      </c>
      <c r="D359" s="4" t="s">
        <v>103</v>
      </c>
      <c r="E359" s="4" t="s">
        <v>205</v>
      </c>
      <c r="F359" s="4" t="s">
        <v>131</v>
      </c>
      <c r="G359" s="12">
        <f>(C359-VLOOKUP(E359,Riders!$A$2:$D$3499,4,FALSE))/365</f>
        <v>24.101369863013698</v>
      </c>
      <c r="H359" s="4">
        <v>17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S359" s="4">
        <v>0</v>
      </c>
      <c r="AT359" s="4">
        <v>0</v>
      </c>
      <c r="AU359" s="4">
        <v>0</v>
      </c>
      <c r="AV359" s="87">
        <v>5.8796296296296296E-3</v>
      </c>
      <c r="AW359">
        <v>53.15</v>
      </c>
    </row>
    <row r="360" spans="1:49" x14ac:dyDescent="0.45">
      <c r="A360" s="4" t="s">
        <v>151</v>
      </c>
      <c r="B360" s="4">
        <v>2022</v>
      </c>
      <c r="C360" s="5">
        <v>44848</v>
      </c>
      <c r="D360" s="4" t="s">
        <v>103</v>
      </c>
      <c r="E360" s="4" t="s">
        <v>114</v>
      </c>
      <c r="F360" s="4" t="s">
        <v>115</v>
      </c>
      <c r="G360" s="12">
        <f>(C360-VLOOKUP(E360,Riders!$A$2:$D$3499,4,FALSE))/365</f>
        <v>22.13150684931507</v>
      </c>
      <c r="H360" s="4">
        <v>18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0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S360" s="4">
        <v>0</v>
      </c>
      <c r="AT360" s="4">
        <v>0</v>
      </c>
      <c r="AU360" s="4">
        <v>0</v>
      </c>
      <c r="AV360" s="87">
        <v>5.8796296296296296E-3</v>
      </c>
      <c r="AW360">
        <v>53.15</v>
      </c>
    </row>
    <row r="361" spans="1:49" x14ac:dyDescent="0.45">
      <c r="A361" s="4" t="s">
        <v>151</v>
      </c>
      <c r="B361" s="4">
        <v>2022</v>
      </c>
      <c r="C361" s="5">
        <v>44848</v>
      </c>
      <c r="D361" s="4" t="s">
        <v>103</v>
      </c>
      <c r="E361" s="4" t="s">
        <v>38</v>
      </c>
      <c r="F361" s="4" t="s">
        <v>40</v>
      </c>
      <c r="G361" s="12">
        <f>(C361-VLOOKUP(E361,Riders!$A$2:$D$3499,4,FALSE))/365</f>
        <v>25.671232876712327</v>
      </c>
      <c r="H361" s="4">
        <v>19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0</v>
      </c>
      <c r="AF361" s="4">
        <v>0</v>
      </c>
      <c r="AG361" s="4">
        <v>0</v>
      </c>
      <c r="AH361" s="4">
        <v>0</v>
      </c>
      <c r="AS361" s="4">
        <v>0</v>
      </c>
      <c r="AT361" s="4">
        <v>0</v>
      </c>
      <c r="AU361" s="4">
        <v>0</v>
      </c>
      <c r="AV361" s="87">
        <v>5.8796296296296296E-3</v>
      </c>
      <c r="AW361">
        <v>53.15</v>
      </c>
    </row>
    <row r="362" spans="1:49" x14ac:dyDescent="0.45">
      <c r="A362" s="4" t="s">
        <v>151</v>
      </c>
      <c r="B362" s="4">
        <v>2022</v>
      </c>
      <c r="C362" s="5">
        <v>44848</v>
      </c>
      <c r="D362" s="4" t="s">
        <v>103</v>
      </c>
      <c r="E362" s="4" t="s">
        <v>201</v>
      </c>
      <c r="F362" s="4" t="s">
        <v>49</v>
      </c>
      <c r="G362" s="12">
        <f>(C362-VLOOKUP(E362,Riders!$A$2:$D$3499,4,FALSE))/365</f>
        <v>25.528767123287672</v>
      </c>
      <c r="H362" s="4">
        <v>20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S362" s="4">
        <v>0</v>
      </c>
      <c r="AT362" s="4">
        <v>0</v>
      </c>
      <c r="AU362" s="4">
        <v>0</v>
      </c>
      <c r="AV362" s="87">
        <v>5.8796296296296296E-3</v>
      </c>
      <c r="AW362">
        <v>53.15</v>
      </c>
    </row>
    <row r="363" spans="1:49" x14ac:dyDescent="0.45">
      <c r="A363" s="4" t="s">
        <v>151</v>
      </c>
      <c r="B363" s="4">
        <v>2022</v>
      </c>
      <c r="C363" s="5">
        <v>44848</v>
      </c>
      <c r="D363" s="4" t="s">
        <v>103</v>
      </c>
      <c r="E363" s="4" t="s">
        <v>2078</v>
      </c>
      <c r="F363" s="4" t="s">
        <v>58</v>
      </c>
      <c r="G363" s="12">
        <f>(C363-VLOOKUP(E363,Riders!$A$2:$D$3499,4,FALSE))/365</f>
        <v>30.246575342465754</v>
      </c>
      <c r="H363" s="4">
        <v>21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0</v>
      </c>
      <c r="AG363" s="4">
        <v>0</v>
      </c>
      <c r="AH363" s="4">
        <v>0</v>
      </c>
      <c r="AS363" s="4">
        <v>0</v>
      </c>
      <c r="AT363" s="4">
        <v>0</v>
      </c>
      <c r="AU363" s="4">
        <v>0</v>
      </c>
      <c r="AV363" s="87">
        <v>5.8796296296296296E-3</v>
      </c>
      <c r="AW363">
        <v>53.15</v>
      </c>
    </row>
    <row r="364" spans="1:49" x14ac:dyDescent="0.45">
      <c r="A364" s="4" t="s">
        <v>151</v>
      </c>
      <c r="B364" s="4">
        <v>2022</v>
      </c>
      <c r="C364" s="5">
        <v>44848</v>
      </c>
      <c r="D364" s="4" t="s">
        <v>103</v>
      </c>
      <c r="E364" s="4" t="s">
        <v>3454</v>
      </c>
      <c r="F364" s="4" t="s">
        <v>3455</v>
      </c>
      <c r="G364" s="12">
        <f>(C364-VLOOKUP(E364,Riders!$A$2:$D$3499,4,FALSE))/365</f>
        <v>22.846575342465755</v>
      </c>
      <c r="H364" s="4">
        <v>22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S364" s="4">
        <v>0</v>
      </c>
      <c r="AT364" s="4">
        <v>0</v>
      </c>
      <c r="AU364" s="4">
        <v>0</v>
      </c>
      <c r="AV364" s="87">
        <v>5.8796296296296296E-3</v>
      </c>
      <c r="AW364">
        <v>53.15</v>
      </c>
    </row>
    <row r="365" spans="1:49" x14ac:dyDescent="0.45">
      <c r="A365" s="4" t="s">
        <v>151</v>
      </c>
      <c r="B365" s="4">
        <v>2022</v>
      </c>
      <c r="C365" s="5">
        <v>44848</v>
      </c>
      <c r="D365" s="4" t="s">
        <v>103</v>
      </c>
      <c r="E365" s="4" t="s">
        <v>217</v>
      </c>
      <c r="F365" s="4" t="s">
        <v>177</v>
      </c>
      <c r="G365" s="12">
        <f>(C365-VLOOKUP(E365,Riders!$A$2:$D$3499,4,FALSE))/365</f>
        <v>20.205479452054796</v>
      </c>
      <c r="H365" s="4">
        <v>23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S365" s="4">
        <v>0</v>
      </c>
      <c r="AT365" s="4">
        <v>0</v>
      </c>
      <c r="AU365" s="4">
        <v>0</v>
      </c>
      <c r="AV365" s="87">
        <v>5.8796296296296296E-3</v>
      </c>
      <c r="AW365">
        <v>53.15</v>
      </c>
    </row>
    <row r="366" spans="1:49" x14ac:dyDescent="0.45">
      <c r="A366" s="4" t="s">
        <v>151</v>
      </c>
      <c r="B366" s="4">
        <v>2022</v>
      </c>
      <c r="C366" s="5">
        <v>44848</v>
      </c>
      <c r="D366" s="4" t="s">
        <v>103</v>
      </c>
      <c r="E366" s="4" t="s">
        <v>97</v>
      </c>
      <c r="F366" s="4" t="s">
        <v>99</v>
      </c>
      <c r="G366" s="12">
        <f>(C366-VLOOKUP(E366,Riders!$A$2:$D$3499,4,FALSE))/365</f>
        <v>24.12876712328767</v>
      </c>
      <c r="H366" s="4">
        <v>24</v>
      </c>
      <c r="I366" s="4">
        <v>0</v>
      </c>
      <c r="J366" s="4">
        <v>0</v>
      </c>
      <c r="K366" s="4">
        <v>0</v>
      </c>
      <c r="L366" s="4">
        <v>0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S366" s="4">
        <v>0</v>
      </c>
      <c r="AT366" s="4">
        <v>40</v>
      </c>
      <c r="AU366" s="4">
        <v>-40</v>
      </c>
      <c r="AV366" s="87">
        <v>5.8796296296296296E-3</v>
      </c>
      <c r="AW366">
        <v>53.15</v>
      </c>
    </row>
    <row r="367" spans="1:49" x14ac:dyDescent="0.45">
      <c r="A367" s="1" t="s">
        <v>229</v>
      </c>
      <c r="B367" s="1">
        <v>2022</v>
      </c>
      <c r="C367" s="2">
        <v>44751</v>
      </c>
      <c r="D367" s="1" t="s">
        <v>30</v>
      </c>
      <c r="E367" s="1" t="s">
        <v>147</v>
      </c>
      <c r="F367" s="1" t="s">
        <v>67</v>
      </c>
      <c r="G367" s="12">
        <f>(C367-VLOOKUP(E367,Riders!$A$2:$D$3499,4,FALSE))/365</f>
        <v>27.55890410958904</v>
      </c>
      <c r="H367" s="1">
        <v>1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1</v>
      </c>
      <c r="P367" s="1">
        <v>1</v>
      </c>
      <c r="Q367" s="1">
        <v>1</v>
      </c>
      <c r="R367" s="1">
        <v>1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S367" s="1">
        <v>20</v>
      </c>
      <c r="AT367" s="1">
        <v>0</v>
      </c>
      <c r="AU367" s="1">
        <v>31</v>
      </c>
      <c r="AV367" s="87">
        <v>6.2962962962962964E-3</v>
      </c>
      <c r="AW367">
        <v>49.631999999999998</v>
      </c>
    </row>
    <row r="368" spans="1:49" x14ac:dyDescent="0.45">
      <c r="A368" s="1" t="s">
        <v>229</v>
      </c>
      <c r="B368" s="1">
        <v>2022</v>
      </c>
      <c r="C368" s="2">
        <v>44751</v>
      </c>
      <c r="D368" s="1" t="s">
        <v>30</v>
      </c>
      <c r="E368" s="1" t="s">
        <v>217</v>
      </c>
      <c r="F368" s="1" t="s">
        <v>177</v>
      </c>
      <c r="G368" s="12">
        <f>(C368-VLOOKUP(E368,Riders!$A$2:$D$3499,4,FALSE))/365</f>
        <v>19.93972602739726</v>
      </c>
      <c r="H368" s="1">
        <v>2</v>
      </c>
      <c r="I368" s="1">
        <v>0</v>
      </c>
      <c r="J368" s="1">
        <v>0</v>
      </c>
      <c r="K368" s="1">
        <v>0</v>
      </c>
      <c r="L368" s="1">
        <v>0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0</v>
      </c>
      <c r="X368" s="1">
        <v>0</v>
      </c>
      <c r="Y368" s="1">
        <v>0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1">
        <v>1</v>
      </c>
      <c r="AG368" s="1">
        <v>1</v>
      </c>
      <c r="AH368" s="1">
        <v>0</v>
      </c>
      <c r="AS368" s="1">
        <v>0</v>
      </c>
      <c r="AT368" s="1">
        <v>0</v>
      </c>
      <c r="AU368" s="1">
        <v>8</v>
      </c>
      <c r="AV368" s="87">
        <v>6.2962962962962964E-3</v>
      </c>
      <c r="AW368">
        <v>49.631999999999998</v>
      </c>
    </row>
    <row r="369" spans="1:49" x14ac:dyDescent="0.45">
      <c r="A369" s="1" t="s">
        <v>229</v>
      </c>
      <c r="B369" s="1">
        <v>2022</v>
      </c>
      <c r="C369" s="2">
        <v>44751</v>
      </c>
      <c r="D369" s="1" t="s">
        <v>30</v>
      </c>
      <c r="E369" s="1" t="s">
        <v>209</v>
      </c>
      <c r="F369" s="1" t="s">
        <v>43</v>
      </c>
      <c r="G369" s="12">
        <f>(C369-VLOOKUP(E369,Riders!$A$2:$D$3499,4,FALSE))/365</f>
        <v>28.276712328767122</v>
      </c>
      <c r="H369" s="1">
        <v>3</v>
      </c>
      <c r="I369" s="1">
        <v>1</v>
      </c>
      <c r="J369" s="1">
        <v>1</v>
      </c>
      <c r="K369" s="1">
        <v>1</v>
      </c>
      <c r="L369" s="1">
        <v>0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B369" s="1">
        <v>0</v>
      </c>
      <c r="AC369" s="1">
        <v>0</v>
      </c>
      <c r="AD369" s="1">
        <v>0</v>
      </c>
      <c r="AE369" s="1">
        <v>0</v>
      </c>
      <c r="AF369" s="1">
        <v>0</v>
      </c>
      <c r="AG369" s="1">
        <v>0</v>
      </c>
      <c r="AH369" s="1">
        <v>0</v>
      </c>
      <c r="AS369" s="1">
        <v>0</v>
      </c>
      <c r="AT369" s="1">
        <v>0</v>
      </c>
      <c r="AU369" s="1">
        <v>3</v>
      </c>
      <c r="AV369" s="87">
        <v>6.2962962962962964E-3</v>
      </c>
      <c r="AW369">
        <v>49.631999999999998</v>
      </c>
    </row>
    <row r="370" spans="1:49" x14ac:dyDescent="0.45">
      <c r="A370" s="1" t="s">
        <v>229</v>
      </c>
      <c r="B370" s="1">
        <v>2022</v>
      </c>
      <c r="C370" s="2">
        <v>44751</v>
      </c>
      <c r="D370" s="1" t="s">
        <v>30</v>
      </c>
      <c r="E370" s="1" t="s">
        <v>188</v>
      </c>
      <c r="F370" s="1" t="s">
        <v>37</v>
      </c>
      <c r="G370" s="12">
        <f>(C370-VLOOKUP(E370,Riders!$A$2:$D$3499,4,FALSE))/365</f>
        <v>24.276712328767122</v>
      </c>
      <c r="H370" s="1">
        <v>4</v>
      </c>
      <c r="I370" s="1">
        <v>0</v>
      </c>
      <c r="J370" s="1">
        <v>0</v>
      </c>
      <c r="K370" s="1">
        <v>0</v>
      </c>
      <c r="L370" s="1">
        <v>0</v>
      </c>
      <c r="M370" s="1">
        <v>1</v>
      </c>
      <c r="N370" s="1">
        <v>1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>
        <v>0</v>
      </c>
      <c r="X370" s="1">
        <v>0</v>
      </c>
      <c r="Y370" s="1">
        <v>0</v>
      </c>
      <c r="Z370" s="1">
        <v>0</v>
      </c>
      <c r="AA370" s="1">
        <v>0</v>
      </c>
      <c r="AB370" s="1">
        <v>0</v>
      </c>
      <c r="AC370" s="1">
        <v>0</v>
      </c>
      <c r="AD370" s="1">
        <v>0</v>
      </c>
      <c r="AE370" s="1">
        <v>0</v>
      </c>
      <c r="AF370" s="1">
        <v>0</v>
      </c>
      <c r="AG370" s="1">
        <v>0</v>
      </c>
      <c r="AH370" s="1">
        <v>0</v>
      </c>
      <c r="AS370" s="1">
        <v>0</v>
      </c>
      <c r="AT370" s="1">
        <v>0</v>
      </c>
      <c r="AU370" s="1">
        <v>2</v>
      </c>
      <c r="AV370" s="87">
        <v>6.2962962962962964E-3</v>
      </c>
      <c r="AW370">
        <v>49.631999999999998</v>
      </c>
    </row>
    <row r="371" spans="1:49" x14ac:dyDescent="0.45">
      <c r="A371" s="1" t="s">
        <v>229</v>
      </c>
      <c r="B371" s="1">
        <v>2022</v>
      </c>
      <c r="C371" s="2">
        <v>44751</v>
      </c>
      <c r="D371" s="1" t="s">
        <v>30</v>
      </c>
      <c r="E371" s="1" t="s">
        <v>2128</v>
      </c>
      <c r="F371" s="1" t="s">
        <v>427</v>
      </c>
      <c r="G371" s="12" t="e">
        <f>(C371-VLOOKUP(E371,Riders!$A$2:$D$3499,4,FALSE))/365</f>
        <v>#N/A</v>
      </c>
      <c r="H371" s="1">
        <v>5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  <c r="AG371" s="1">
        <v>0</v>
      </c>
      <c r="AH371" s="1">
        <v>1</v>
      </c>
      <c r="AS371" s="1">
        <v>0</v>
      </c>
      <c r="AT371" s="1">
        <v>0</v>
      </c>
      <c r="AU371" s="1">
        <v>1</v>
      </c>
      <c r="AV371" s="87">
        <v>6.2962962962962964E-3</v>
      </c>
      <c r="AW371">
        <v>49.631999999999998</v>
      </c>
    </row>
    <row r="372" spans="1:49" x14ac:dyDescent="0.45">
      <c r="A372" s="1" t="s">
        <v>229</v>
      </c>
      <c r="B372" s="1">
        <v>2022</v>
      </c>
      <c r="C372" s="2">
        <v>44751</v>
      </c>
      <c r="D372" s="1" t="s">
        <v>30</v>
      </c>
      <c r="E372" s="1" t="s">
        <v>5149</v>
      </c>
      <c r="F372" s="1" t="s">
        <v>506</v>
      </c>
      <c r="G372" s="12" t="e">
        <f>(C372-VLOOKUP(E372,Riders!$A$2:$D$3499,4,FALSE))/365</f>
        <v>#N/A</v>
      </c>
      <c r="H372" s="1">
        <v>6</v>
      </c>
      <c r="I372" s="1">
        <v>0</v>
      </c>
      <c r="J372" s="1">
        <v>0</v>
      </c>
      <c r="K372" s="1">
        <v>0</v>
      </c>
      <c r="L372" s="1">
        <v>1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>
        <v>0</v>
      </c>
      <c r="X372" s="1">
        <v>0</v>
      </c>
      <c r="Y372" s="1">
        <v>0</v>
      </c>
      <c r="Z372" s="1">
        <v>0</v>
      </c>
      <c r="AA372" s="1">
        <v>0</v>
      </c>
      <c r="AB372" s="1">
        <v>0</v>
      </c>
      <c r="AC372" s="1">
        <v>0</v>
      </c>
      <c r="AD372" s="1">
        <v>0</v>
      </c>
      <c r="AE372" s="1">
        <v>0</v>
      </c>
      <c r="AF372" s="1">
        <v>0</v>
      </c>
      <c r="AG372" s="1">
        <v>0</v>
      </c>
      <c r="AH372" s="1">
        <v>0</v>
      </c>
      <c r="AS372" s="1">
        <v>0</v>
      </c>
      <c r="AT372" s="1">
        <v>0</v>
      </c>
      <c r="AU372" s="1">
        <v>1</v>
      </c>
      <c r="AV372" s="87">
        <v>6.2962962962962964E-3</v>
      </c>
      <c r="AW372">
        <v>49.631999999999998</v>
      </c>
    </row>
    <row r="373" spans="1:49" x14ac:dyDescent="0.45">
      <c r="A373" s="1" t="s">
        <v>229</v>
      </c>
      <c r="B373" s="1">
        <v>2022</v>
      </c>
      <c r="C373" s="2">
        <v>44751</v>
      </c>
      <c r="D373" s="1" t="s">
        <v>30</v>
      </c>
      <c r="E373" s="1" t="s">
        <v>53</v>
      </c>
      <c r="F373" s="1" t="s">
        <v>55</v>
      </c>
      <c r="G373" s="12">
        <f>(C373-VLOOKUP(E373,Riders!$A$2:$D$3499,4,FALSE))/365</f>
        <v>21.19178082191781</v>
      </c>
      <c r="H373" s="1">
        <v>7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B373" s="1">
        <v>0</v>
      </c>
      <c r="AC373" s="1">
        <v>0</v>
      </c>
      <c r="AD373" s="1">
        <v>0</v>
      </c>
      <c r="AE373" s="1">
        <v>0</v>
      </c>
      <c r="AF373" s="1">
        <v>0</v>
      </c>
      <c r="AG373" s="1">
        <v>0</v>
      </c>
      <c r="AH373" s="1">
        <v>0</v>
      </c>
      <c r="AS373" s="1">
        <v>0</v>
      </c>
      <c r="AT373" s="1">
        <v>0</v>
      </c>
      <c r="AU373" s="1">
        <v>0</v>
      </c>
      <c r="AV373" s="87">
        <v>6.2962962962962964E-3</v>
      </c>
      <c r="AW373">
        <v>49.631999999999998</v>
      </c>
    </row>
    <row r="374" spans="1:49" x14ac:dyDescent="0.45">
      <c r="A374" s="1" t="s">
        <v>229</v>
      </c>
      <c r="B374" s="1">
        <v>2022</v>
      </c>
      <c r="C374" s="2">
        <v>44751</v>
      </c>
      <c r="D374" s="1" t="s">
        <v>30</v>
      </c>
      <c r="E374" s="1" t="s">
        <v>228</v>
      </c>
      <c r="F374" s="1" t="s">
        <v>131</v>
      </c>
      <c r="G374" s="12">
        <f>(C374-VLOOKUP(E374,Riders!$A$2:$D$3499,4,FALSE))/365</f>
        <v>30.082191780821919</v>
      </c>
      <c r="H374" s="1">
        <v>8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0</v>
      </c>
      <c r="X374" s="1">
        <v>0</v>
      </c>
      <c r="Y374" s="1">
        <v>0</v>
      </c>
      <c r="Z374" s="1">
        <v>0</v>
      </c>
      <c r="AA374" s="1">
        <v>0</v>
      </c>
      <c r="AB374" s="1">
        <v>0</v>
      </c>
      <c r="AC374" s="1">
        <v>0</v>
      </c>
      <c r="AD374" s="1">
        <v>0</v>
      </c>
      <c r="AE374" s="1">
        <v>0</v>
      </c>
      <c r="AF374" s="1">
        <v>0</v>
      </c>
      <c r="AG374" s="1">
        <v>0</v>
      </c>
      <c r="AH374" s="1">
        <v>0</v>
      </c>
      <c r="AS374" s="1">
        <v>0</v>
      </c>
      <c r="AT374" s="1">
        <v>0</v>
      </c>
      <c r="AU374" s="1">
        <v>0</v>
      </c>
      <c r="AV374" s="87">
        <v>6.2962962962962964E-3</v>
      </c>
      <c r="AW374">
        <v>49.631999999999998</v>
      </c>
    </row>
    <row r="375" spans="1:49" x14ac:dyDescent="0.45">
      <c r="A375" s="1" t="s">
        <v>229</v>
      </c>
      <c r="B375" s="1">
        <v>2022</v>
      </c>
      <c r="C375" s="2">
        <v>44751</v>
      </c>
      <c r="D375" s="1" t="s">
        <v>30</v>
      </c>
      <c r="E375" s="1" t="s">
        <v>2103</v>
      </c>
      <c r="F375" s="1" t="s">
        <v>34</v>
      </c>
      <c r="G375" s="12">
        <f>(C375-VLOOKUP(E375,Riders!$A$2:$D$3499,4,FALSE))/365</f>
        <v>23.528767123287672</v>
      </c>
      <c r="H375" s="1">
        <v>9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B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v>0</v>
      </c>
      <c r="AH375" s="1">
        <v>0</v>
      </c>
      <c r="AS375" s="1">
        <v>0</v>
      </c>
      <c r="AT375" s="1">
        <v>0</v>
      </c>
      <c r="AU375" s="1">
        <v>0</v>
      </c>
      <c r="AV375" s="87">
        <v>6.2962962962962964E-3</v>
      </c>
      <c r="AW375">
        <v>49.631999999999998</v>
      </c>
    </row>
    <row r="376" spans="1:49" x14ac:dyDescent="0.45">
      <c r="A376" s="1" t="s">
        <v>229</v>
      </c>
      <c r="B376" s="1">
        <v>2022</v>
      </c>
      <c r="C376" s="2">
        <v>44751</v>
      </c>
      <c r="D376" s="1" t="s">
        <v>30</v>
      </c>
      <c r="E376" s="1" t="s">
        <v>3454</v>
      </c>
      <c r="F376" s="1" t="s">
        <v>3455</v>
      </c>
      <c r="G376" s="12">
        <f>(C376-VLOOKUP(E376,Riders!$A$2:$D$3499,4,FALSE))/365</f>
        <v>22.580821917808219</v>
      </c>
      <c r="H376" s="1">
        <v>10</v>
      </c>
      <c r="I376" s="1">
        <v>0</v>
      </c>
      <c r="J376" s="1">
        <v>0</v>
      </c>
      <c r="K376" s="1">
        <v>0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0</v>
      </c>
      <c r="X376" s="1">
        <v>0</v>
      </c>
      <c r="Y376" s="1">
        <v>0</v>
      </c>
      <c r="Z376" s="1">
        <v>0</v>
      </c>
      <c r="AA376" s="1">
        <v>0</v>
      </c>
      <c r="AB376" s="1">
        <v>0</v>
      </c>
      <c r="AC376" s="1">
        <v>0</v>
      </c>
      <c r="AD376" s="1">
        <v>0</v>
      </c>
      <c r="AE376" s="1">
        <v>0</v>
      </c>
      <c r="AF376" s="1">
        <v>0</v>
      </c>
      <c r="AG376" s="1">
        <v>0</v>
      </c>
      <c r="AH376" s="1">
        <v>0</v>
      </c>
      <c r="AS376" s="1">
        <v>0</v>
      </c>
      <c r="AT376" s="1">
        <v>0</v>
      </c>
      <c r="AU376" s="1">
        <v>0</v>
      </c>
      <c r="AV376" s="87">
        <v>6.2962962962962964E-3</v>
      </c>
      <c r="AW376">
        <v>49.631999999999998</v>
      </c>
    </row>
    <row r="377" spans="1:49" x14ac:dyDescent="0.45">
      <c r="A377" s="1" t="s">
        <v>229</v>
      </c>
      <c r="B377" s="1">
        <v>2022</v>
      </c>
      <c r="C377" s="2">
        <v>44751</v>
      </c>
      <c r="D377" s="1" t="s">
        <v>30</v>
      </c>
      <c r="E377" s="1" t="s">
        <v>3959</v>
      </c>
      <c r="F377" s="1" t="s">
        <v>2292</v>
      </c>
      <c r="G377" s="12">
        <f>(C377-VLOOKUP(E377,Riders!$A$2:$D$3499,4,FALSE))/365</f>
        <v>30.035616438356165</v>
      </c>
      <c r="H377" s="1">
        <v>11</v>
      </c>
      <c r="I377" s="1">
        <v>0</v>
      </c>
      <c r="J377" s="1">
        <v>0</v>
      </c>
      <c r="K377" s="1">
        <v>0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0</v>
      </c>
      <c r="AG377" s="1">
        <v>0</v>
      </c>
      <c r="AH377" s="1">
        <v>0</v>
      </c>
      <c r="AS377" s="1">
        <v>0</v>
      </c>
      <c r="AT377" s="1">
        <v>0</v>
      </c>
      <c r="AU377" s="1">
        <v>0</v>
      </c>
      <c r="AV377" s="87">
        <v>6.2962962962962964E-3</v>
      </c>
      <c r="AW377">
        <v>49.631999999999998</v>
      </c>
    </row>
    <row r="378" spans="1:49" x14ac:dyDescent="0.45">
      <c r="A378" s="1" t="s">
        <v>229</v>
      </c>
      <c r="B378" s="1">
        <v>2022</v>
      </c>
      <c r="C378" s="2">
        <v>44751</v>
      </c>
      <c r="D378" s="1" t="s">
        <v>30</v>
      </c>
      <c r="E378" s="1" t="s">
        <v>232</v>
      </c>
      <c r="F378" s="1" t="s">
        <v>121</v>
      </c>
      <c r="G378" s="12">
        <f>(C378-VLOOKUP(E378,Riders!$A$2:$D$3499,4,FALSE))/365</f>
        <v>21.5013698630137</v>
      </c>
      <c r="H378" s="1">
        <v>12</v>
      </c>
      <c r="I378" s="1">
        <v>0</v>
      </c>
      <c r="J378" s="1">
        <v>0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S378" s="1">
        <v>0</v>
      </c>
      <c r="AT378" s="1">
        <v>0</v>
      </c>
      <c r="AU378" s="1">
        <v>0</v>
      </c>
      <c r="AV378" s="87">
        <v>6.2962962962962964E-3</v>
      </c>
      <c r="AW378">
        <v>49.631999999999998</v>
      </c>
    </row>
    <row r="379" spans="1:49" x14ac:dyDescent="0.45">
      <c r="A379" s="1" t="s">
        <v>229</v>
      </c>
      <c r="B379" s="1">
        <v>2022</v>
      </c>
      <c r="C379" s="2">
        <v>44751</v>
      </c>
      <c r="D379" s="1" t="s">
        <v>30</v>
      </c>
      <c r="E379" s="1" t="s">
        <v>68</v>
      </c>
      <c r="F379" s="1" t="s">
        <v>70</v>
      </c>
      <c r="G379" s="12">
        <f>(C379-VLOOKUP(E379,Riders!$A$2:$D$3499,4,FALSE))/365</f>
        <v>22.893150684931506</v>
      </c>
      <c r="H379" s="1">
        <v>13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0</v>
      </c>
      <c r="AF379" s="1">
        <v>0</v>
      </c>
      <c r="AG379" s="1">
        <v>0</v>
      </c>
      <c r="AH379" s="1">
        <v>0</v>
      </c>
      <c r="AS379" s="1">
        <v>0</v>
      </c>
      <c r="AT379" s="1">
        <v>0</v>
      </c>
      <c r="AU379" s="1">
        <v>0</v>
      </c>
      <c r="AV379" s="87">
        <v>6.2962962962962964E-3</v>
      </c>
      <c r="AW379">
        <v>49.631999999999998</v>
      </c>
    </row>
    <row r="380" spans="1:49" x14ac:dyDescent="0.45">
      <c r="A380" s="1" t="s">
        <v>229</v>
      </c>
      <c r="B380" s="1">
        <v>2022</v>
      </c>
      <c r="C380" s="2">
        <v>44751</v>
      </c>
      <c r="D380" s="1" t="s">
        <v>30</v>
      </c>
      <c r="E380" s="1" t="s">
        <v>97</v>
      </c>
      <c r="F380" s="1" t="s">
        <v>99</v>
      </c>
      <c r="G380" s="12">
        <f>(C380-VLOOKUP(E380,Riders!$A$2:$D$3499,4,FALSE))/365</f>
        <v>23.863013698630137</v>
      </c>
      <c r="H380" s="1">
        <v>14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0</v>
      </c>
      <c r="AD380" s="1">
        <v>0</v>
      </c>
      <c r="AE380" s="1">
        <v>0</v>
      </c>
      <c r="AF380" s="1">
        <v>0</v>
      </c>
      <c r="AG380" s="1">
        <v>0</v>
      </c>
      <c r="AH380" s="1">
        <v>0</v>
      </c>
      <c r="AS380" s="1">
        <v>0</v>
      </c>
      <c r="AT380" s="1">
        <v>0</v>
      </c>
      <c r="AU380" s="1">
        <v>0</v>
      </c>
      <c r="AV380" s="87">
        <v>6.2962962962962964E-3</v>
      </c>
      <c r="AW380">
        <v>49.631999999999998</v>
      </c>
    </row>
    <row r="381" spans="1:49" x14ac:dyDescent="0.45">
      <c r="A381" s="1" t="s">
        <v>229</v>
      </c>
      <c r="B381" s="1">
        <v>2022</v>
      </c>
      <c r="C381" s="2">
        <v>44751</v>
      </c>
      <c r="D381" s="1" t="s">
        <v>30</v>
      </c>
      <c r="E381" s="1" t="s">
        <v>4548</v>
      </c>
      <c r="F381" s="1" t="s">
        <v>61</v>
      </c>
      <c r="G381" s="12">
        <f>(C381-VLOOKUP(E381,Riders!$A$2:$D$3499,4,FALSE))/365</f>
        <v>32.210958904109589</v>
      </c>
      <c r="H381" s="1">
        <v>15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S381" s="1">
        <v>0</v>
      </c>
      <c r="AT381" s="1">
        <v>0</v>
      </c>
      <c r="AU381" s="1">
        <v>0</v>
      </c>
      <c r="AV381" s="87">
        <v>6.2962962962962964E-3</v>
      </c>
      <c r="AW381">
        <v>49.631999999999998</v>
      </c>
    </row>
    <row r="382" spans="1:49" x14ac:dyDescent="0.45">
      <c r="A382" s="1" t="s">
        <v>229</v>
      </c>
      <c r="B382" s="1">
        <v>2022</v>
      </c>
      <c r="C382" s="2">
        <v>44751</v>
      </c>
      <c r="D382" s="1" t="s">
        <v>30</v>
      </c>
      <c r="E382" s="1" t="s">
        <v>211</v>
      </c>
      <c r="F382" s="1" t="s">
        <v>213</v>
      </c>
      <c r="G382" s="12">
        <f>(C382-VLOOKUP(E382,Riders!$A$2:$D$3499,4,FALSE))/365</f>
        <v>26.989041095890411</v>
      </c>
      <c r="H382" s="1">
        <v>16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S382" s="1">
        <v>0</v>
      </c>
      <c r="AT382" s="1">
        <v>40</v>
      </c>
      <c r="AU382" s="1">
        <v>-40</v>
      </c>
      <c r="AV382" s="87">
        <v>6.2962962962962964E-3</v>
      </c>
      <c r="AW382">
        <v>49.631999999999998</v>
      </c>
    </row>
    <row r="383" spans="1:49" x14ac:dyDescent="0.45">
      <c r="A383" s="4" t="s">
        <v>166</v>
      </c>
      <c r="B383" s="4">
        <v>2022</v>
      </c>
      <c r="C383" s="5">
        <v>44695</v>
      </c>
      <c r="D383" s="4" t="s">
        <v>30</v>
      </c>
      <c r="E383" s="4" t="s">
        <v>235</v>
      </c>
      <c r="F383" s="4" t="s">
        <v>79</v>
      </c>
      <c r="G383" s="12">
        <f>(C383-VLOOKUP(E383,Riders!$A$2:$D$3499,4,FALSE))/365</f>
        <v>21.342465753424658</v>
      </c>
      <c r="H383" s="4">
        <v>1</v>
      </c>
      <c r="I383" s="4">
        <v>0</v>
      </c>
      <c r="J383" s="4">
        <v>0</v>
      </c>
      <c r="K383" s="4">
        <v>1</v>
      </c>
      <c r="L383" s="4">
        <v>1</v>
      </c>
      <c r="M383" s="4">
        <v>1</v>
      </c>
      <c r="N383" s="4">
        <v>1</v>
      </c>
      <c r="O383" s="4">
        <v>1</v>
      </c>
      <c r="P383" s="4">
        <v>0</v>
      </c>
      <c r="Q383" s="4">
        <v>1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0</v>
      </c>
      <c r="AB383" s="4">
        <v>0</v>
      </c>
      <c r="AC383" s="4">
        <v>0</v>
      </c>
      <c r="AD383" s="4">
        <v>0</v>
      </c>
      <c r="AE383" s="4">
        <v>0</v>
      </c>
      <c r="AF383" s="4">
        <v>0</v>
      </c>
      <c r="AG383" s="4">
        <v>0</v>
      </c>
      <c r="AH383" s="4">
        <v>0</v>
      </c>
      <c r="AS383" s="4">
        <v>20</v>
      </c>
      <c r="AT383" s="4">
        <v>0</v>
      </c>
      <c r="AU383" s="4">
        <v>26</v>
      </c>
      <c r="AV383" s="87">
        <v>6.2615740740740739E-3</v>
      </c>
      <c r="AW383">
        <v>49.908000000000001</v>
      </c>
    </row>
    <row r="384" spans="1:49" x14ac:dyDescent="0.45">
      <c r="A384" s="4" t="s">
        <v>166</v>
      </c>
      <c r="B384" s="4">
        <v>2022</v>
      </c>
      <c r="C384" s="5">
        <v>44695</v>
      </c>
      <c r="D384" s="4" t="s">
        <v>30</v>
      </c>
      <c r="E384" s="4" t="s">
        <v>217</v>
      </c>
      <c r="F384" s="4" t="s">
        <v>177</v>
      </c>
      <c r="G384" s="12">
        <f>(C384-VLOOKUP(E384,Riders!$A$2:$D$3499,4,FALSE))/365</f>
        <v>19.786301369863015</v>
      </c>
      <c r="H384" s="4">
        <v>2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1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0</v>
      </c>
      <c r="AE384" s="4">
        <v>0</v>
      </c>
      <c r="AF384" s="4">
        <v>0</v>
      </c>
      <c r="AG384" s="4">
        <v>0</v>
      </c>
      <c r="AH384" s="4">
        <v>0</v>
      </c>
      <c r="AS384" s="4">
        <v>20</v>
      </c>
      <c r="AT384" s="4">
        <v>0</v>
      </c>
      <c r="AU384" s="4">
        <v>21</v>
      </c>
      <c r="AV384" s="87">
        <v>6.2615740740740739E-3</v>
      </c>
      <c r="AW384">
        <v>49.908000000000001</v>
      </c>
    </row>
    <row r="385" spans="1:49" x14ac:dyDescent="0.45">
      <c r="A385" s="4" t="s">
        <v>166</v>
      </c>
      <c r="B385" s="4">
        <v>2022</v>
      </c>
      <c r="C385" s="5">
        <v>44695</v>
      </c>
      <c r="D385" s="4" t="s">
        <v>30</v>
      </c>
      <c r="E385" s="4" t="s">
        <v>110</v>
      </c>
      <c r="F385" s="4" t="s">
        <v>91</v>
      </c>
      <c r="G385" s="12">
        <f>(C385-VLOOKUP(E385,Riders!$A$2:$D$3499,4,FALSE))/365</f>
        <v>26.224657534246575</v>
      </c>
      <c r="H385" s="4">
        <v>3</v>
      </c>
      <c r="I385" s="4">
        <v>0</v>
      </c>
      <c r="J385" s="4">
        <v>0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0</v>
      </c>
      <c r="X385" s="4">
        <v>1</v>
      </c>
      <c r="Y385" s="4">
        <v>1</v>
      </c>
      <c r="Z385" s="4">
        <v>1</v>
      </c>
      <c r="AA385" s="4">
        <v>1</v>
      </c>
      <c r="AB385" s="4">
        <v>1</v>
      </c>
      <c r="AC385" s="4">
        <v>1</v>
      </c>
      <c r="AD385" s="4">
        <v>1</v>
      </c>
      <c r="AE385" s="4">
        <v>1</v>
      </c>
      <c r="AF385" s="4">
        <v>0</v>
      </c>
      <c r="AG385" s="4">
        <v>0</v>
      </c>
      <c r="AH385" s="4">
        <v>0</v>
      </c>
      <c r="AS385" s="4">
        <v>0</v>
      </c>
      <c r="AT385" s="4">
        <v>0</v>
      </c>
      <c r="AU385" s="4">
        <v>8</v>
      </c>
      <c r="AV385" s="87">
        <v>6.2615740740740739E-3</v>
      </c>
      <c r="AW385">
        <v>49.908000000000001</v>
      </c>
    </row>
    <row r="386" spans="1:49" x14ac:dyDescent="0.45">
      <c r="A386" s="4" t="s">
        <v>166</v>
      </c>
      <c r="B386" s="4">
        <v>2022</v>
      </c>
      <c r="C386" s="5">
        <v>44695</v>
      </c>
      <c r="D386" s="4" t="s">
        <v>30</v>
      </c>
      <c r="E386" s="4" t="s">
        <v>167</v>
      </c>
      <c r="F386" s="4" t="s">
        <v>61</v>
      </c>
      <c r="G386" s="12">
        <f>(C386-VLOOKUP(E386,Riders!$A$2:$D$3499,4,FALSE))/365</f>
        <v>24.224657534246575</v>
      </c>
      <c r="H386" s="4">
        <v>4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1</v>
      </c>
      <c r="S386" s="4">
        <v>1</v>
      </c>
      <c r="T386" s="4">
        <v>1</v>
      </c>
      <c r="U386" s="4">
        <v>1</v>
      </c>
      <c r="V386" s="4">
        <v>0</v>
      </c>
      <c r="W386" s="4">
        <v>0</v>
      </c>
      <c r="X386" s="4">
        <v>0</v>
      </c>
      <c r="Y386" s="4">
        <v>0</v>
      </c>
      <c r="Z386" s="4">
        <v>0</v>
      </c>
      <c r="AA386" s="4">
        <v>0</v>
      </c>
      <c r="AB386" s="4">
        <v>0</v>
      </c>
      <c r="AC386" s="4">
        <v>0</v>
      </c>
      <c r="AD386" s="4">
        <v>0</v>
      </c>
      <c r="AE386" s="4">
        <v>0</v>
      </c>
      <c r="AF386" s="4">
        <v>0</v>
      </c>
      <c r="AG386" s="4">
        <v>0</v>
      </c>
      <c r="AH386" s="4">
        <v>0</v>
      </c>
      <c r="AS386" s="4">
        <v>0</v>
      </c>
      <c r="AT386" s="4">
        <v>0</v>
      </c>
      <c r="AU386" s="4">
        <v>4</v>
      </c>
      <c r="AV386" s="87">
        <v>6.2615740740740739E-3</v>
      </c>
      <c r="AW386">
        <v>49.908000000000001</v>
      </c>
    </row>
    <row r="387" spans="1:49" x14ac:dyDescent="0.45">
      <c r="A387" s="4" t="s">
        <v>166</v>
      </c>
      <c r="B387" s="4">
        <v>2022</v>
      </c>
      <c r="C387" s="5">
        <v>44695</v>
      </c>
      <c r="D387" s="4" t="s">
        <v>30</v>
      </c>
      <c r="E387" s="4" t="s">
        <v>4728</v>
      </c>
      <c r="F387" s="4" t="s">
        <v>2347</v>
      </c>
      <c r="G387" s="12">
        <f>(C387-VLOOKUP(E387,Riders!$A$2:$D$3499,4,FALSE))/365</f>
        <v>29.728767123287671</v>
      </c>
      <c r="H387" s="4">
        <v>5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1</v>
      </c>
      <c r="AG387" s="4">
        <v>1</v>
      </c>
      <c r="AH387" s="4">
        <v>1</v>
      </c>
      <c r="AS387" s="4">
        <v>0</v>
      </c>
      <c r="AT387" s="4">
        <v>0</v>
      </c>
      <c r="AU387" s="4">
        <v>3</v>
      </c>
      <c r="AV387" s="87">
        <v>6.2615740740740739E-3</v>
      </c>
      <c r="AW387">
        <v>49.908000000000001</v>
      </c>
    </row>
    <row r="388" spans="1:49" x14ac:dyDescent="0.45">
      <c r="A388" s="4" t="s">
        <v>166</v>
      </c>
      <c r="B388" s="4">
        <v>2022</v>
      </c>
      <c r="C388" s="5">
        <v>44695</v>
      </c>
      <c r="D388" s="4" t="s">
        <v>30</v>
      </c>
      <c r="E388" s="4" t="s">
        <v>147</v>
      </c>
      <c r="F388" s="4" t="s">
        <v>67</v>
      </c>
      <c r="G388" s="12">
        <f>(C388-VLOOKUP(E388,Riders!$A$2:$D$3499,4,FALSE))/365</f>
        <v>27.405479452054795</v>
      </c>
      <c r="H388" s="4">
        <v>6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1</v>
      </c>
      <c r="W388" s="4">
        <v>1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0</v>
      </c>
      <c r="AE388" s="4">
        <v>0</v>
      </c>
      <c r="AF388" s="4">
        <v>0</v>
      </c>
      <c r="AG388" s="4">
        <v>0</v>
      </c>
      <c r="AH388" s="4">
        <v>0</v>
      </c>
      <c r="AS388" s="4">
        <v>0</v>
      </c>
      <c r="AT388" s="4">
        <v>0</v>
      </c>
      <c r="AU388" s="4">
        <v>2</v>
      </c>
      <c r="AV388" s="87">
        <v>6.2615740740740739E-3</v>
      </c>
      <c r="AW388">
        <v>49.908000000000001</v>
      </c>
    </row>
    <row r="389" spans="1:49" x14ac:dyDescent="0.45">
      <c r="A389" s="4" t="s">
        <v>166</v>
      </c>
      <c r="B389" s="4">
        <v>2022</v>
      </c>
      <c r="C389" s="5">
        <v>44695</v>
      </c>
      <c r="D389" s="4" t="s">
        <v>30</v>
      </c>
      <c r="E389" s="4" t="s">
        <v>239</v>
      </c>
      <c r="F389" s="4" t="s">
        <v>64</v>
      </c>
      <c r="G389" s="12">
        <f>(C389-VLOOKUP(E389,Riders!$A$2:$D$3499,4,FALSE))/365</f>
        <v>26.701369863013699</v>
      </c>
      <c r="H389" s="4">
        <v>7</v>
      </c>
      <c r="I389" s="4">
        <v>0</v>
      </c>
      <c r="J389" s="4">
        <v>1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0</v>
      </c>
      <c r="Z389" s="4">
        <v>0</v>
      </c>
      <c r="AA389" s="4">
        <v>0</v>
      </c>
      <c r="AB389" s="4">
        <v>0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S389" s="4">
        <v>0</v>
      </c>
      <c r="AT389" s="4">
        <v>0</v>
      </c>
      <c r="AU389" s="4">
        <v>1</v>
      </c>
      <c r="AV389" s="87">
        <v>6.2615740740740739E-3</v>
      </c>
      <c r="AW389">
        <v>49.908000000000001</v>
      </c>
    </row>
    <row r="390" spans="1:49" x14ac:dyDescent="0.45">
      <c r="A390" s="4" t="s">
        <v>166</v>
      </c>
      <c r="B390" s="4">
        <v>2022</v>
      </c>
      <c r="C390" s="5">
        <v>44695</v>
      </c>
      <c r="D390" s="4" t="s">
        <v>30</v>
      </c>
      <c r="E390" s="4" t="s">
        <v>38</v>
      </c>
      <c r="F390" s="4" t="s">
        <v>40</v>
      </c>
      <c r="G390" s="12">
        <f>(C390-VLOOKUP(E390,Riders!$A$2:$D$3499,4,FALSE))/365</f>
        <v>25.252054794520546</v>
      </c>
      <c r="H390" s="4">
        <v>8</v>
      </c>
      <c r="I390" s="4">
        <v>1</v>
      </c>
      <c r="J390" s="4">
        <v>0</v>
      </c>
      <c r="K390" s="4">
        <v>0</v>
      </c>
      <c r="L390" s="4">
        <v>0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0</v>
      </c>
      <c r="X390" s="4">
        <v>0</v>
      </c>
      <c r="Y390" s="4">
        <v>0</v>
      </c>
      <c r="Z390" s="4">
        <v>0</v>
      </c>
      <c r="AA390" s="4">
        <v>0</v>
      </c>
      <c r="AB390" s="4">
        <v>0</v>
      </c>
      <c r="AC390" s="4">
        <v>0</v>
      </c>
      <c r="AD390" s="4">
        <v>0</v>
      </c>
      <c r="AE390" s="4">
        <v>0</v>
      </c>
      <c r="AF390" s="4">
        <v>0</v>
      </c>
      <c r="AG390" s="4">
        <v>0</v>
      </c>
      <c r="AH390" s="4">
        <v>0</v>
      </c>
      <c r="AS390" s="4">
        <v>0</v>
      </c>
      <c r="AT390" s="4">
        <v>0</v>
      </c>
      <c r="AU390" s="4">
        <v>1</v>
      </c>
      <c r="AV390" s="87">
        <v>6.2615740740740739E-3</v>
      </c>
      <c r="AW390">
        <v>49.908000000000001</v>
      </c>
    </row>
    <row r="391" spans="1:49" x14ac:dyDescent="0.45">
      <c r="A391" s="4" t="s">
        <v>166</v>
      </c>
      <c r="B391" s="4">
        <v>2022</v>
      </c>
      <c r="C391" s="5">
        <v>44695</v>
      </c>
      <c r="D391" s="4" t="s">
        <v>30</v>
      </c>
      <c r="E391" s="4" t="s">
        <v>118</v>
      </c>
      <c r="F391" s="4" t="s">
        <v>96</v>
      </c>
      <c r="G391" s="12">
        <f>(C391-VLOOKUP(E391,Riders!$A$2:$D$3499,4,FALSE))/365</f>
        <v>19.830136986301369</v>
      </c>
      <c r="H391" s="4">
        <v>9</v>
      </c>
      <c r="I391" s="4">
        <v>0</v>
      </c>
      <c r="J391" s="4">
        <v>0</v>
      </c>
      <c r="K391" s="4">
        <v>0</v>
      </c>
      <c r="L391" s="4">
        <v>0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0</v>
      </c>
      <c r="Z391" s="4">
        <v>0</v>
      </c>
      <c r="AA391" s="4">
        <v>0</v>
      </c>
      <c r="AB391" s="4">
        <v>0</v>
      </c>
      <c r="AC391" s="4">
        <v>0</v>
      </c>
      <c r="AD391" s="4">
        <v>0</v>
      </c>
      <c r="AE391" s="4">
        <v>0</v>
      </c>
      <c r="AF391" s="4">
        <v>0</v>
      </c>
      <c r="AG391" s="4">
        <v>0</v>
      </c>
      <c r="AH391" s="4">
        <v>0</v>
      </c>
      <c r="AS391" s="4">
        <v>0</v>
      </c>
      <c r="AT391" s="4">
        <v>0</v>
      </c>
      <c r="AU391" s="4">
        <v>0</v>
      </c>
      <c r="AV391" s="87">
        <v>6.2615740740740739E-3</v>
      </c>
      <c r="AW391">
        <v>49.908000000000001</v>
      </c>
    </row>
    <row r="392" spans="1:49" x14ac:dyDescent="0.45">
      <c r="A392" s="4" t="s">
        <v>166</v>
      </c>
      <c r="B392" s="4">
        <v>2022</v>
      </c>
      <c r="C392" s="5">
        <v>44695</v>
      </c>
      <c r="D392" s="4" t="s">
        <v>30</v>
      </c>
      <c r="E392" s="4" t="s">
        <v>2341</v>
      </c>
      <c r="F392" s="4" t="s">
        <v>2342</v>
      </c>
      <c r="G392" s="12">
        <f>(C392-VLOOKUP(E392,Riders!$A$2:$D$3499,4,FALSE))/365</f>
        <v>32.287671232876711</v>
      </c>
      <c r="H392" s="4">
        <v>10</v>
      </c>
      <c r="I392" s="4">
        <v>0</v>
      </c>
      <c r="J392" s="4">
        <v>0</v>
      </c>
      <c r="K392" s="4">
        <v>0</v>
      </c>
      <c r="L392" s="4">
        <v>0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0</v>
      </c>
      <c r="W392" s="4">
        <v>0</v>
      </c>
      <c r="X392" s="4">
        <v>0</v>
      </c>
      <c r="Y392" s="4">
        <v>0</v>
      </c>
      <c r="Z392" s="4">
        <v>0</v>
      </c>
      <c r="AA392" s="4">
        <v>0</v>
      </c>
      <c r="AB392" s="4">
        <v>0</v>
      </c>
      <c r="AC392" s="4">
        <v>0</v>
      </c>
      <c r="AD392" s="4">
        <v>0</v>
      </c>
      <c r="AE392" s="4">
        <v>0</v>
      </c>
      <c r="AF392" s="4">
        <v>0</v>
      </c>
      <c r="AG392" s="4">
        <v>0</v>
      </c>
      <c r="AH392" s="4">
        <v>0</v>
      </c>
      <c r="AS392" s="4">
        <v>0</v>
      </c>
      <c r="AT392" s="4">
        <v>0</v>
      </c>
      <c r="AU392" s="4">
        <v>0</v>
      </c>
      <c r="AV392" s="87">
        <v>6.2615740740740739E-3</v>
      </c>
      <c r="AW392">
        <v>49.908000000000001</v>
      </c>
    </row>
    <row r="393" spans="1:49" x14ac:dyDescent="0.45">
      <c r="A393" s="4" t="s">
        <v>166</v>
      </c>
      <c r="B393" s="4">
        <v>2022</v>
      </c>
      <c r="C393" s="5">
        <v>44695</v>
      </c>
      <c r="D393" s="4" t="s">
        <v>30</v>
      </c>
      <c r="E393" s="4" t="s">
        <v>228</v>
      </c>
      <c r="F393" s="4" t="s">
        <v>131</v>
      </c>
      <c r="G393" s="12">
        <f>(C393-VLOOKUP(E393,Riders!$A$2:$D$3499,4,FALSE))/365</f>
        <v>29.92876712328767</v>
      </c>
      <c r="H393" s="4">
        <v>11</v>
      </c>
      <c r="I393" s="4">
        <v>0</v>
      </c>
      <c r="J393" s="4">
        <v>0</v>
      </c>
      <c r="K393" s="4">
        <v>0</v>
      </c>
      <c r="L393" s="4">
        <v>0</v>
      </c>
      <c r="M393" s="4">
        <v>0</v>
      </c>
      <c r="N393" s="4">
        <v>0</v>
      </c>
      <c r="O393" s="4">
        <v>0</v>
      </c>
      <c r="P393" s="4">
        <v>0</v>
      </c>
      <c r="Q393" s="4">
        <v>0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0</v>
      </c>
      <c r="Z393" s="4">
        <v>0</v>
      </c>
      <c r="AA393" s="4">
        <v>0</v>
      </c>
      <c r="AB393" s="4">
        <v>0</v>
      </c>
      <c r="AC393" s="4">
        <v>0</v>
      </c>
      <c r="AD393" s="4">
        <v>0</v>
      </c>
      <c r="AE393" s="4">
        <v>0</v>
      </c>
      <c r="AF393" s="4">
        <v>0</v>
      </c>
      <c r="AG393" s="4">
        <v>0</v>
      </c>
      <c r="AH393" s="4">
        <v>0</v>
      </c>
      <c r="AS393" s="4">
        <v>0</v>
      </c>
      <c r="AT393" s="4">
        <v>0</v>
      </c>
      <c r="AU393" s="4">
        <v>0</v>
      </c>
      <c r="AV393" s="87">
        <v>6.2615740740740739E-3</v>
      </c>
      <c r="AW393">
        <v>49.908000000000001</v>
      </c>
    </row>
    <row r="394" spans="1:49" x14ac:dyDescent="0.45">
      <c r="A394" s="4" t="s">
        <v>166</v>
      </c>
      <c r="B394" s="4">
        <v>2022</v>
      </c>
      <c r="C394" s="5">
        <v>44695</v>
      </c>
      <c r="D394" s="4" t="s">
        <v>30</v>
      </c>
      <c r="E394" s="4" t="s">
        <v>87</v>
      </c>
      <c r="F394" s="4" t="s">
        <v>88</v>
      </c>
      <c r="G394" s="12">
        <f>(C394-VLOOKUP(E394,Riders!$A$2:$D$3499,4,FALSE))/365</f>
        <v>22.882191780821916</v>
      </c>
      <c r="H394" s="4">
        <v>12</v>
      </c>
      <c r="I394" s="4">
        <v>0</v>
      </c>
      <c r="J394" s="4">
        <v>0</v>
      </c>
      <c r="K394" s="4">
        <v>0</v>
      </c>
      <c r="L394" s="4">
        <v>0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0</v>
      </c>
      <c r="W394" s="4">
        <v>0</v>
      </c>
      <c r="X394" s="4">
        <v>0</v>
      </c>
      <c r="Y394" s="4">
        <v>0</v>
      </c>
      <c r="Z394" s="4">
        <v>0</v>
      </c>
      <c r="AA394" s="4">
        <v>0</v>
      </c>
      <c r="AB394" s="4">
        <v>0</v>
      </c>
      <c r="AC394" s="4">
        <v>0</v>
      </c>
      <c r="AD394" s="4">
        <v>0</v>
      </c>
      <c r="AE394" s="4">
        <v>0</v>
      </c>
      <c r="AF394" s="4">
        <v>0</v>
      </c>
      <c r="AG394" s="4">
        <v>0</v>
      </c>
      <c r="AH394" s="4">
        <v>0</v>
      </c>
      <c r="AS394" s="4">
        <v>0</v>
      </c>
      <c r="AT394" s="4">
        <v>0</v>
      </c>
      <c r="AU394" s="4">
        <v>0</v>
      </c>
      <c r="AV394" s="87">
        <v>6.2615740740740739E-3</v>
      </c>
      <c r="AW394">
        <v>49.908000000000001</v>
      </c>
    </row>
    <row r="395" spans="1:49" x14ac:dyDescent="0.45">
      <c r="A395" s="4" t="s">
        <v>166</v>
      </c>
      <c r="B395" s="4">
        <v>2022</v>
      </c>
      <c r="C395" s="5">
        <v>44695</v>
      </c>
      <c r="D395" s="4" t="s">
        <v>30</v>
      </c>
      <c r="E395" s="4" t="s">
        <v>201</v>
      </c>
      <c r="F395" s="4" t="s">
        <v>49</v>
      </c>
      <c r="G395" s="12">
        <f>(C395-VLOOKUP(E395,Riders!$A$2:$D$3499,4,FALSE))/365</f>
        <v>25.109589041095891</v>
      </c>
      <c r="H395" s="4">
        <v>13</v>
      </c>
      <c r="I395" s="4">
        <v>0</v>
      </c>
      <c r="J395" s="4">
        <v>0</v>
      </c>
      <c r="K395" s="4">
        <v>0</v>
      </c>
      <c r="L395" s="4">
        <v>0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0</v>
      </c>
      <c r="X395" s="4">
        <v>0</v>
      </c>
      <c r="Y395" s="4">
        <v>0</v>
      </c>
      <c r="Z395" s="4">
        <v>0</v>
      </c>
      <c r="AA395" s="4">
        <v>0</v>
      </c>
      <c r="AB395" s="4">
        <v>0</v>
      </c>
      <c r="AC395" s="4">
        <v>0</v>
      </c>
      <c r="AD395" s="4">
        <v>0</v>
      </c>
      <c r="AE395" s="4">
        <v>0</v>
      </c>
      <c r="AF395" s="4">
        <v>0</v>
      </c>
      <c r="AG395" s="4">
        <v>0</v>
      </c>
      <c r="AH395" s="4">
        <v>0</v>
      </c>
      <c r="AS395" s="4">
        <v>0</v>
      </c>
      <c r="AT395" s="4">
        <v>0</v>
      </c>
      <c r="AU395" s="4">
        <v>0</v>
      </c>
      <c r="AV395" s="87">
        <v>6.2615740740740739E-3</v>
      </c>
      <c r="AW395">
        <v>49.908000000000001</v>
      </c>
    </row>
    <row r="396" spans="1:49" x14ac:dyDescent="0.45">
      <c r="A396" s="4" t="s">
        <v>166</v>
      </c>
      <c r="B396" s="4">
        <v>2022</v>
      </c>
      <c r="C396" s="5">
        <v>44695</v>
      </c>
      <c r="D396" s="4" t="s">
        <v>30</v>
      </c>
      <c r="E396" s="4" t="s">
        <v>209</v>
      </c>
      <c r="F396" s="4" t="s">
        <v>43</v>
      </c>
      <c r="G396" s="12">
        <f>(C396-VLOOKUP(E396,Riders!$A$2:$D$3499,4,FALSE))/365</f>
        <v>28.123287671232877</v>
      </c>
      <c r="H396" s="4">
        <v>14</v>
      </c>
      <c r="I396" s="4">
        <v>0</v>
      </c>
      <c r="J396" s="4">
        <v>0</v>
      </c>
      <c r="K396" s="4">
        <v>0</v>
      </c>
      <c r="L396" s="4">
        <v>0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0</v>
      </c>
      <c r="Z396" s="4">
        <v>0</v>
      </c>
      <c r="AA396" s="4">
        <v>0</v>
      </c>
      <c r="AB396" s="4">
        <v>0</v>
      </c>
      <c r="AC396" s="4">
        <v>0</v>
      </c>
      <c r="AD396" s="4">
        <v>0</v>
      </c>
      <c r="AE396" s="4">
        <v>0</v>
      </c>
      <c r="AF396" s="4">
        <v>0</v>
      </c>
      <c r="AG396" s="4">
        <v>0</v>
      </c>
      <c r="AH396" s="4">
        <v>0</v>
      </c>
      <c r="AS396" s="4">
        <v>0</v>
      </c>
      <c r="AT396" s="4">
        <v>0</v>
      </c>
      <c r="AU396" s="4">
        <v>0</v>
      </c>
      <c r="AV396" s="87">
        <v>6.2615740740740739E-3</v>
      </c>
      <c r="AW396">
        <v>49.908000000000001</v>
      </c>
    </row>
    <row r="397" spans="1:49" x14ac:dyDescent="0.45">
      <c r="A397" s="4" t="s">
        <v>166</v>
      </c>
      <c r="B397" s="4">
        <v>2022</v>
      </c>
      <c r="C397" s="5">
        <v>44695</v>
      </c>
      <c r="D397" s="4" t="s">
        <v>30</v>
      </c>
      <c r="E397" s="4" t="s">
        <v>3959</v>
      </c>
      <c r="F397" s="4" t="s">
        <v>2292</v>
      </c>
      <c r="G397" s="12">
        <f>(C397-VLOOKUP(E397,Riders!$A$2:$D$3499,4,FALSE))/365</f>
        <v>29.882191780821916</v>
      </c>
      <c r="H397" s="4">
        <v>15</v>
      </c>
      <c r="I397" s="4">
        <v>0</v>
      </c>
      <c r="J397" s="4">
        <v>0</v>
      </c>
      <c r="K397" s="4">
        <v>0</v>
      </c>
      <c r="L397" s="4">
        <v>0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0</v>
      </c>
      <c r="U397" s="4">
        <v>0</v>
      </c>
      <c r="V397" s="4">
        <v>0</v>
      </c>
      <c r="W397" s="4">
        <v>0</v>
      </c>
      <c r="X397" s="4">
        <v>0</v>
      </c>
      <c r="Y397" s="4">
        <v>0</v>
      </c>
      <c r="Z397" s="4">
        <v>0</v>
      </c>
      <c r="AA397" s="4">
        <v>0</v>
      </c>
      <c r="AB397" s="4">
        <v>0</v>
      </c>
      <c r="AC397" s="4">
        <v>0</v>
      </c>
      <c r="AD397" s="4">
        <v>0</v>
      </c>
      <c r="AE397" s="4">
        <v>0</v>
      </c>
      <c r="AF397" s="4">
        <v>0</v>
      </c>
      <c r="AG397" s="4">
        <v>0</v>
      </c>
      <c r="AH397" s="4">
        <v>0</v>
      </c>
      <c r="AS397" s="4">
        <v>0</v>
      </c>
      <c r="AT397" s="4">
        <v>0</v>
      </c>
      <c r="AU397" s="4">
        <v>0</v>
      </c>
      <c r="AV397" s="87">
        <v>6.2615740740740739E-3</v>
      </c>
      <c r="AW397">
        <v>49.908000000000001</v>
      </c>
    </row>
    <row r="398" spans="1:49" x14ac:dyDescent="0.45">
      <c r="A398" s="4" t="s">
        <v>166</v>
      </c>
      <c r="B398" s="4">
        <v>2022</v>
      </c>
      <c r="C398" s="5">
        <v>44695</v>
      </c>
      <c r="D398" s="4" t="s">
        <v>30</v>
      </c>
      <c r="E398" s="4" t="s">
        <v>283</v>
      </c>
      <c r="F398" s="4" t="s">
        <v>5183</v>
      </c>
      <c r="G398" s="12">
        <f>(C398-VLOOKUP(E398,Riders!$A$2:$D$3499,4,FALSE))/365</f>
        <v>28.353424657534248</v>
      </c>
      <c r="H398" s="4">
        <v>16</v>
      </c>
      <c r="I398" s="4">
        <v>0</v>
      </c>
      <c r="J398" s="4">
        <v>0</v>
      </c>
      <c r="K398" s="4">
        <v>0</v>
      </c>
      <c r="L398" s="4">
        <v>0</v>
      </c>
      <c r="M398" s="4">
        <v>0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0</v>
      </c>
      <c r="Z398" s="4">
        <v>0</v>
      </c>
      <c r="AA398" s="4">
        <v>0</v>
      </c>
      <c r="AB398" s="4">
        <v>0</v>
      </c>
      <c r="AC398" s="4">
        <v>0</v>
      </c>
      <c r="AD398" s="4">
        <v>0</v>
      </c>
      <c r="AE398" s="4">
        <v>0</v>
      </c>
      <c r="AF398" s="4">
        <v>0</v>
      </c>
      <c r="AG398" s="4">
        <v>0</v>
      </c>
      <c r="AH398" s="4">
        <v>0</v>
      </c>
      <c r="AS398" s="4">
        <v>0</v>
      </c>
      <c r="AT398" s="4">
        <v>0</v>
      </c>
      <c r="AU398" s="4">
        <v>0</v>
      </c>
      <c r="AV398" s="87">
        <v>6.2615740740740739E-3</v>
      </c>
      <c r="AW398">
        <v>49.908000000000001</v>
      </c>
    </row>
    <row r="399" spans="1:49" x14ac:dyDescent="0.45">
      <c r="A399" s="4" t="s">
        <v>166</v>
      </c>
      <c r="B399" s="4">
        <v>2022</v>
      </c>
      <c r="C399" s="5">
        <v>44695</v>
      </c>
      <c r="D399" s="4" t="s">
        <v>30</v>
      </c>
      <c r="E399" s="4" t="s">
        <v>4896</v>
      </c>
      <c r="F399" s="4" t="s">
        <v>34</v>
      </c>
      <c r="G399" s="12">
        <f>(C399-VLOOKUP(E399,Riders!$A$2:$D$3499,4,FALSE))/365</f>
        <v>22.213698630136985</v>
      </c>
      <c r="H399" s="4">
        <v>17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0</v>
      </c>
      <c r="X399" s="4">
        <v>0</v>
      </c>
      <c r="Y399" s="4">
        <v>0</v>
      </c>
      <c r="Z399" s="4">
        <v>0</v>
      </c>
      <c r="AA399" s="4">
        <v>0</v>
      </c>
      <c r="AB399" s="4">
        <v>0</v>
      </c>
      <c r="AC399" s="4">
        <v>0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S399" s="4">
        <v>0</v>
      </c>
      <c r="AT399" s="4">
        <v>0</v>
      </c>
      <c r="AU399" s="4">
        <v>0</v>
      </c>
      <c r="AV399" s="87">
        <v>6.2615740740740739E-3</v>
      </c>
      <c r="AW399">
        <v>49.908000000000001</v>
      </c>
    </row>
    <row r="400" spans="1:49" x14ac:dyDescent="0.45">
      <c r="A400" s="4" t="s">
        <v>166</v>
      </c>
      <c r="B400" s="4">
        <v>2022</v>
      </c>
      <c r="C400" s="5">
        <v>44695</v>
      </c>
      <c r="D400" s="4" t="s">
        <v>30</v>
      </c>
      <c r="E400" s="4" t="s">
        <v>44</v>
      </c>
      <c r="F400" s="4" t="s">
        <v>46</v>
      </c>
      <c r="G400" s="12">
        <f>(C400-VLOOKUP(E400,Riders!$A$2:$D$3499,4,FALSE))/365</f>
        <v>20.282191780821918</v>
      </c>
      <c r="H400" s="4">
        <v>18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0</v>
      </c>
      <c r="Y400" s="4">
        <v>0</v>
      </c>
      <c r="Z400" s="4">
        <v>0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S400" s="4">
        <v>0</v>
      </c>
      <c r="AT400" s="4">
        <v>0</v>
      </c>
      <c r="AU400" s="4">
        <v>0</v>
      </c>
      <c r="AV400" s="87">
        <v>6.2615740740740739E-3</v>
      </c>
      <c r="AW400">
        <v>49.908000000000001</v>
      </c>
    </row>
    <row r="401" spans="1:49" x14ac:dyDescent="0.45">
      <c r="A401" s="4" t="s">
        <v>166</v>
      </c>
      <c r="B401" s="4">
        <v>2022</v>
      </c>
      <c r="C401" s="5">
        <v>44695</v>
      </c>
      <c r="D401" s="4" t="s">
        <v>30</v>
      </c>
      <c r="E401" s="4" t="s">
        <v>114</v>
      </c>
      <c r="F401" s="4" t="s">
        <v>115</v>
      </c>
      <c r="G401" s="12">
        <f>(C401-VLOOKUP(E401,Riders!$A$2:$D$3499,4,FALSE))/365</f>
        <v>21.712328767123289</v>
      </c>
      <c r="H401" s="4">
        <v>19</v>
      </c>
      <c r="I401" s="4">
        <v>0</v>
      </c>
      <c r="J401" s="4">
        <v>0</v>
      </c>
      <c r="K401" s="4">
        <v>0</v>
      </c>
      <c r="L401" s="4">
        <v>0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0</v>
      </c>
      <c r="S401" s="4">
        <v>0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0</v>
      </c>
      <c r="AE401" s="4">
        <v>0</v>
      </c>
      <c r="AF401" s="4">
        <v>0</v>
      </c>
      <c r="AG401" s="4">
        <v>0</v>
      </c>
      <c r="AH401" s="4">
        <v>0</v>
      </c>
      <c r="AS401" s="4">
        <v>0</v>
      </c>
      <c r="AT401" s="4">
        <v>0</v>
      </c>
      <c r="AU401" s="4">
        <v>0</v>
      </c>
      <c r="AV401" s="87">
        <v>6.2615740740740739E-3</v>
      </c>
      <c r="AW401">
        <v>49.908000000000001</v>
      </c>
    </row>
    <row r="402" spans="1:49" x14ac:dyDescent="0.45">
      <c r="A402" s="4" t="s">
        <v>166</v>
      </c>
      <c r="B402" s="4">
        <v>2022</v>
      </c>
      <c r="C402" s="5">
        <v>44695</v>
      </c>
      <c r="D402" s="4" t="s">
        <v>30</v>
      </c>
      <c r="E402" s="4" t="s">
        <v>3454</v>
      </c>
      <c r="F402" s="4" t="s">
        <v>3455</v>
      </c>
      <c r="G402" s="12">
        <f>(C402-VLOOKUP(E402,Riders!$A$2:$D$3499,4,FALSE))/365</f>
        <v>22.427397260273974</v>
      </c>
      <c r="H402" s="4">
        <v>20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S402" s="4">
        <v>0</v>
      </c>
      <c r="AT402" s="4">
        <v>0</v>
      </c>
      <c r="AU402" s="4">
        <v>0</v>
      </c>
      <c r="AV402" s="87">
        <v>6.2615740740740739E-3</v>
      </c>
      <c r="AW402">
        <v>49.908000000000001</v>
      </c>
    </row>
    <row r="403" spans="1:49" x14ac:dyDescent="0.45">
      <c r="A403" s="4" t="s">
        <v>166</v>
      </c>
      <c r="B403" s="4">
        <v>2022</v>
      </c>
      <c r="C403" s="5">
        <v>44695</v>
      </c>
      <c r="D403" s="4" t="s">
        <v>30</v>
      </c>
      <c r="E403" s="4" t="s">
        <v>2176</v>
      </c>
      <c r="F403" s="4" t="s">
        <v>70</v>
      </c>
      <c r="G403" s="12">
        <f>(C403-VLOOKUP(E403,Riders!$A$2:$D$3499,4,FALSE))/365</f>
        <v>25.986301369863014</v>
      </c>
      <c r="H403" s="4">
        <v>21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0</v>
      </c>
      <c r="AG403" s="4">
        <v>0</v>
      </c>
      <c r="AH403" s="4">
        <v>0</v>
      </c>
      <c r="AS403" s="4">
        <v>0</v>
      </c>
      <c r="AT403" s="4">
        <v>0</v>
      </c>
      <c r="AU403" s="4">
        <v>0</v>
      </c>
      <c r="AV403" s="87">
        <v>6.2615740740740739E-3</v>
      </c>
      <c r="AW403">
        <v>49.908000000000001</v>
      </c>
    </row>
    <row r="404" spans="1:49" x14ac:dyDescent="0.45">
      <c r="A404" s="4" t="s">
        <v>166</v>
      </c>
      <c r="B404" s="4">
        <v>2022</v>
      </c>
      <c r="C404" s="5">
        <v>44695</v>
      </c>
      <c r="D404" s="4" t="s">
        <v>30</v>
      </c>
      <c r="E404" s="4" t="s">
        <v>2639</v>
      </c>
      <c r="F404" s="4" t="s">
        <v>2640</v>
      </c>
      <c r="G404" s="12">
        <f>(C404-VLOOKUP(E404,Riders!$A$2:$D$3499,4,FALSE))/365</f>
        <v>21.350684931506848</v>
      </c>
      <c r="H404" s="4">
        <v>22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S404" s="4">
        <v>0</v>
      </c>
      <c r="AT404" s="4">
        <v>20</v>
      </c>
      <c r="AU404" s="4">
        <v>-20</v>
      </c>
      <c r="AV404" s="87">
        <v>6.2615740740740739E-3</v>
      </c>
      <c r="AW404">
        <v>49.908000000000001</v>
      </c>
    </row>
    <row r="405" spans="1:49" x14ac:dyDescent="0.45">
      <c r="A405" s="4" t="s">
        <v>166</v>
      </c>
      <c r="B405" s="4">
        <v>2022</v>
      </c>
      <c r="C405" s="5">
        <v>44695</v>
      </c>
      <c r="D405" s="4" t="s">
        <v>30</v>
      </c>
      <c r="E405" s="4" t="s">
        <v>179</v>
      </c>
      <c r="F405" s="4" t="s">
        <v>73</v>
      </c>
      <c r="G405" s="12">
        <f>(C405-VLOOKUP(E405,Riders!$A$2:$D$3499,4,FALSE))/365</f>
        <v>19.090410958904108</v>
      </c>
      <c r="H405" s="4">
        <v>23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S405" s="4">
        <v>0</v>
      </c>
      <c r="AT405" s="4">
        <v>20</v>
      </c>
      <c r="AU405" s="4">
        <v>-20</v>
      </c>
      <c r="AV405" s="87">
        <v>6.2615740740740739E-3</v>
      </c>
      <c r="AW405">
        <v>49.908000000000001</v>
      </c>
    </row>
    <row r="406" spans="1:49" x14ac:dyDescent="0.45">
      <c r="A406" s="1" t="s">
        <v>199</v>
      </c>
      <c r="B406" s="1">
        <v>2022</v>
      </c>
      <c r="C406" s="2">
        <v>44674</v>
      </c>
      <c r="D406" s="1" t="s">
        <v>30</v>
      </c>
      <c r="E406" s="1" t="s">
        <v>104</v>
      </c>
      <c r="F406" s="1" t="s">
        <v>79</v>
      </c>
      <c r="G406" s="12">
        <f>(C406-VLOOKUP(E406,Riders!$A$2:$D$3499,4,FALSE))/365</f>
        <v>28.134246575342466</v>
      </c>
      <c r="H406" s="1">
        <v>1</v>
      </c>
      <c r="I406" s="1">
        <v>0</v>
      </c>
      <c r="J406" s="1">
        <v>1</v>
      </c>
      <c r="K406" s="1">
        <v>0</v>
      </c>
      <c r="L406" s="1">
        <v>1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1</v>
      </c>
      <c r="U406" s="1">
        <v>1</v>
      </c>
      <c r="V406" s="1">
        <v>1</v>
      </c>
      <c r="W406" s="1">
        <v>0</v>
      </c>
      <c r="X406" s="1">
        <v>0</v>
      </c>
      <c r="Y406" s="1">
        <v>1</v>
      </c>
      <c r="Z406" s="1">
        <v>0</v>
      </c>
      <c r="AA406" s="1">
        <v>1</v>
      </c>
      <c r="AB406" s="1">
        <v>0</v>
      </c>
      <c r="AC406" s="1">
        <v>1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S406" s="1">
        <v>20</v>
      </c>
      <c r="AT406" s="1">
        <v>0</v>
      </c>
      <c r="AU406" s="1">
        <v>28</v>
      </c>
      <c r="AV406" s="87">
        <v>5.9953703703703714E-3</v>
      </c>
      <c r="AW406">
        <v>52.124000000000002</v>
      </c>
    </row>
    <row r="407" spans="1:49" x14ac:dyDescent="0.45">
      <c r="A407" s="1" t="s">
        <v>199</v>
      </c>
      <c r="B407" s="1">
        <v>2022</v>
      </c>
      <c r="C407" s="2">
        <v>44674</v>
      </c>
      <c r="D407" s="1" t="s">
        <v>30</v>
      </c>
      <c r="E407" s="1" t="s">
        <v>200</v>
      </c>
      <c r="F407" s="1" t="s">
        <v>37</v>
      </c>
      <c r="G407" s="12">
        <f>(C407-VLOOKUP(E407,Riders!$A$2:$D$3499,4,FALSE))/365</f>
        <v>21.312328767123287</v>
      </c>
      <c r="H407" s="1">
        <v>2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1</v>
      </c>
      <c r="T407" s="1">
        <v>0</v>
      </c>
      <c r="U407" s="1">
        <v>0</v>
      </c>
      <c r="V407" s="1">
        <v>0</v>
      </c>
      <c r="W407" s="1">
        <v>1</v>
      </c>
      <c r="X407" s="1">
        <v>1</v>
      </c>
      <c r="Y407" s="1">
        <v>0</v>
      </c>
      <c r="Z407" s="1">
        <v>1</v>
      </c>
      <c r="AA407" s="1">
        <v>0</v>
      </c>
      <c r="AB407" s="1">
        <v>1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S407" s="1">
        <v>20</v>
      </c>
      <c r="AT407" s="1">
        <v>0</v>
      </c>
      <c r="AU407" s="1">
        <v>25</v>
      </c>
      <c r="AV407" s="87">
        <v>5.9953703703703714E-3</v>
      </c>
      <c r="AW407">
        <v>52.124000000000002</v>
      </c>
    </row>
    <row r="408" spans="1:49" x14ac:dyDescent="0.45">
      <c r="A408" s="1" t="s">
        <v>199</v>
      </c>
      <c r="B408" s="1">
        <v>2022</v>
      </c>
      <c r="C408" s="2">
        <v>44674</v>
      </c>
      <c r="D408" s="1" t="s">
        <v>30</v>
      </c>
      <c r="E408" s="1" t="s">
        <v>201</v>
      </c>
      <c r="F408" s="1" t="s">
        <v>49</v>
      </c>
      <c r="G408" s="12">
        <f>(C408-VLOOKUP(E408,Riders!$A$2:$D$3499,4,FALSE))/365</f>
        <v>25.052054794520547</v>
      </c>
      <c r="H408" s="1">
        <v>3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1</v>
      </c>
      <c r="Q408" s="1">
        <v>0</v>
      </c>
      <c r="R408" s="1">
        <v>1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S408" s="1">
        <v>0</v>
      </c>
      <c r="AT408" s="1">
        <v>0</v>
      </c>
      <c r="AU408" s="1">
        <v>2</v>
      </c>
      <c r="AV408" s="87">
        <v>5.9953703703703714E-3</v>
      </c>
      <c r="AW408">
        <v>52.124000000000002</v>
      </c>
    </row>
    <row r="409" spans="1:49" x14ac:dyDescent="0.45">
      <c r="A409" s="1" t="s">
        <v>199</v>
      </c>
      <c r="B409" s="1">
        <v>2022</v>
      </c>
      <c r="C409" s="2">
        <v>44674</v>
      </c>
      <c r="D409" s="1" t="s">
        <v>30</v>
      </c>
      <c r="E409" s="1" t="s">
        <v>134</v>
      </c>
      <c r="F409" s="1" t="s">
        <v>34</v>
      </c>
      <c r="G409" s="12">
        <f>(C409-VLOOKUP(E409,Riders!$A$2:$D$3499,4,FALSE))/365</f>
        <v>20.624657534246577</v>
      </c>
      <c r="H409" s="1">
        <v>4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1</v>
      </c>
      <c r="P409" s="1">
        <v>0</v>
      </c>
      <c r="Q409" s="1">
        <v>1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S409" s="1">
        <v>0</v>
      </c>
      <c r="AT409" s="1">
        <v>0</v>
      </c>
      <c r="AU409" s="1">
        <v>2</v>
      </c>
      <c r="AV409" s="87">
        <v>5.9953703703703714E-3</v>
      </c>
      <c r="AW409">
        <v>52.124000000000002</v>
      </c>
    </row>
    <row r="410" spans="1:49" x14ac:dyDescent="0.45">
      <c r="A410" s="1" t="s">
        <v>199</v>
      </c>
      <c r="B410" s="1">
        <v>2022</v>
      </c>
      <c r="C410" s="2">
        <v>44674</v>
      </c>
      <c r="D410" s="1" t="s">
        <v>30</v>
      </c>
      <c r="E410" s="1" t="s">
        <v>136</v>
      </c>
      <c r="F410" s="1" t="s">
        <v>64</v>
      </c>
      <c r="G410" s="12">
        <f>(C410-VLOOKUP(E410,Riders!$A$2:$D$3499,4,FALSE))/365</f>
        <v>23.328767123287673</v>
      </c>
      <c r="H410" s="1">
        <v>5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1</v>
      </c>
      <c r="AS410" s="1">
        <v>0</v>
      </c>
      <c r="AT410" s="1">
        <v>0</v>
      </c>
      <c r="AU410" s="1">
        <v>1</v>
      </c>
      <c r="AV410" s="87">
        <v>5.9953703703703714E-3</v>
      </c>
      <c r="AW410">
        <v>52.124000000000002</v>
      </c>
    </row>
    <row r="411" spans="1:49" x14ac:dyDescent="0.45">
      <c r="A411" s="1" t="s">
        <v>199</v>
      </c>
      <c r="B411" s="1">
        <v>2022</v>
      </c>
      <c r="C411" s="2">
        <v>44674</v>
      </c>
      <c r="D411" s="1" t="s">
        <v>30</v>
      </c>
      <c r="E411" s="1" t="s">
        <v>81</v>
      </c>
      <c r="F411" s="1" t="s">
        <v>83</v>
      </c>
      <c r="G411" s="12">
        <f>(C411-VLOOKUP(E411,Riders!$A$2:$D$3499,4,FALSE))/365</f>
        <v>25.931506849315067</v>
      </c>
      <c r="H411" s="1">
        <v>6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1</v>
      </c>
      <c r="AH411" s="1">
        <v>0</v>
      </c>
      <c r="AS411" s="1">
        <v>0</v>
      </c>
      <c r="AT411" s="1">
        <v>0</v>
      </c>
      <c r="AU411" s="1">
        <v>1</v>
      </c>
      <c r="AV411" s="87">
        <v>5.9953703703703714E-3</v>
      </c>
      <c r="AW411">
        <v>52.124000000000002</v>
      </c>
    </row>
    <row r="412" spans="1:49" x14ac:dyDescent="0.45">
      <c r="A412" s="1" t="s">
        <v>199</v>
      </c>
      <c r="B412" s="1">
        <v>2022</v>
      </c>
      <c r="C412" s="2">
        <v>44674</v>
      </c>
      <c r="D412" s="1" t="s">
        <v>30</v>
      </c>
      <c r="E412" s="1" t="s">
        <v>164</v>
      </c>
      <c r="F412" s="1" t="s">
        <v>96</v>
      </c>
      <c r="G412" s="12">
        <f>(C412-VLOOKUP(E412,Riders!$A$2:$D$3499,4,FALSE))/365</f>
        <v>23.208219178082192</v>
      </c>
      <c r="H412" s="1">
        <v>7</v>
      </c>
      <c r="I412" s="1">
        <v>0</v>
      </c>
      <c r="J412" s="1">
        <v>0</v>
      </c>
      <c r="K412" s="1">
        <v>0</v>
      </c>
      <c r="L412" s="1">
        <v>0</v>
      </c>
      <c r="M412" s="1">
        <v>1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S412" s="1">
        <v>0</v>
      </c>
      <c r="AT412" s="1">
        <v>0</v>
      </c>
      <c r="AU412" s="1">
        <v>1</v>
      </c>
      <c r="AV412" s="87">
        <v>5.9953703703703714E-3</v>
      </c>
      <c r="AW412">
        <v>52.124000000000002</v>
      </c>
    </row>
    <row r="413" spans="1:49" x14ac:dyDescent="0.45">
      <c r="A413" s="1" t="s">
        <v>199</v>
      </c>
      <c r="B413" s="1">
        <v>2022</v>
      </c>
      <c r="C413" s="2">
        <v>44674</v>
      </c>
      <c r="D413" s="1" t="s">
        <v>30</v>
      </c>
      <c r="E413" s="1" t="s">
        <v>225</v>
      </c>
      <c r="F413" s="1" t="s">
        <v>61</v>
      </c>
      <c r="G413" s="12">
        <f>(C413-VLOOKUP(E413,Riders!$A$2:$D$3499,4,FALSE))/365</f>
        <v>25.183561643835617</v>
      </c>
      <c r="H413" s="1">
        <v>8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1</v>
      </c>
      <c r="AG413" s="1">
        <v>0</v>
      </c>
      <c r="AH413" s="1">
        <v>0</v>
      </c>
      <c r="AS413" s="1">
        <v>0</v>
      </c>
      <c r="AT413" s="1">
        <v>0</v>
      </c>
      <c r="AU413" s="1">
        <v>1</v>
      </c>
      <c r="AV413" s="87">
        <v>5.9953703703703714E-3</v>
      </c>
      <c r="AW413">
        <v>52.124000000000002</v>
      </c>
    </row>
    <row r="414" spans="1:49" x14ac:dyDescent="0.45">
      <c r="A414" s="1" t="s">
        <v>199</v>
      </c>
      <c r="B414" s="1">
        <v>2022</v>
      </c>
      <c r="C414" s="2">
        <v>44674</v>
      </c>
      <c r="D414" s="1" t="s">
        <v>30</v>
      </c>
      <c r="E414" s="1" t="s">
        <v>4728</v>
      </c>
      <c r="F414" s="1" t="s">
        <v>2347</v>
      </c>
      <c r="G414" s="12">
        <f>(C414-VLOOKUP(E414,Riders!$A$2:$D$3499,4,FALSE))/365</f>
        <v>29.671232876712327</v>
      </c>
      <c r="H414" s="1">
        <v>9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B414" s="1">
        <v>0</v>
      </c>
      <c r="AC414" s="1">
        <v>0</v>
      </c>
      <c r="AD414" s="1">
        <v>0</v>
      </c>
      <c r="AE414" s="1">
        <v>1</v>
      </c>
      <c r="AF414" s="1">
        <v>0</v>
      </c>
      <c r="AG414" s="1">
        <v>0</v>
      </c>
      <c r="AH414" s="1">
        <v>0</v>
      </c>
      <c r="AS414" s="1">
        <v>0</v>
      </c>
      <c r="AT414" s="1">
        <v>0</v>
      </c>
      <c r="AU414" s="1">
        <v>1</v>
      </c>
      <c r="AV414" s="87">
        <v>5.9953703703703714E-3</v>
      </c>
      <c r="AW414">
        <v>52.124000000000002</v>
      </c>
    </row>
    <row r="415" spans="1:49" x14ac:dyDescent="0.45">
      <c r="A415" s="1" t="s">
        <v>199</v>
      </c>
      <c r="B415" s="1">
        <v>2022</v>
      </c>
      <c r="C415" s="2">
        <v>44674</v>
      </c>
      <c r="D415" s="1" t="s">
        <v>30</v>
      </c>
      <c r="E415" s="41" t="s">
        <v>160</v>
      </c>
      <c r="F415" s="41" t="s">
        <v>91</v>
      </c>
      <c r="G415" s="12">
        <f>(C415-VLOOKUP(E415,Riders!$A$2:$D$3499,4,FALSE))/365</f>
        <v>27.605479452054794</v>
      </c>
      <c r="H415" s="27">
        <v>10</v>
      </c>
      <c r="I415" s="41">
        <v>1</v>
      </c>
      <c r="J415" s="41">
        <v>0</v>
      </c>
      <c r="K415" s="41">
        <v>0</v>
      </c>
      <c r="L415" s="41">
        <v>0</v>
      </c>
      <c r="M415" s="41">
        <v>0</v>
      </c>
      <c r="N415" s="41">
        <v>0</v>
      </c>
      <c r="O415" s="41">
        <v>0</v>
      </c>
      <c r="P415" s="41">
        <v>0</v>
      </c>
      <c r="Q415" s="41">
        <v>0</v>
      </c>
      <c r="R415" s="41">
        <v>0</v>
      </c>
      <c r="S415" s="41">
        <v>0</v>
      </c>
      <c r="T415" s="41">
        <v>0</v>
      </c>
      <c r="U415" s="41">
        <v>0</v>
      </c>
      <c r="V415" s="41">
        <v>0</v>
      </c>
      <c r="W415" s="41">
        <v>0</v>
      </c>
      <c r="X415" s="41">
        <v>0</v>
      </c>
      <c r="Y415" s="41">
        <v>0</v>
      </c>
      <c r="Z415" s="41">
        <v>0</v>
      </c>
      <c r="AA415" s="41">
        <v>0</v>
      </c>
      <c r="AB415" s="41">
        <v>0</v>
      </c>
      <c r="AC415" s="41">
        <v>0</v>
      </c>
      <c r="AD415" s="41">
        <v>0</v>
      </c>
      <c r="AE415" s="41">
        <v>0</v>
      </c>
      <c r="AF415" s="41">
        <v>0</v>
      </c>
      <c r="AG415" s="41">
        <v>0</v>
      </c>
      <c r="AH415" s="41">
        <v>0</v>
      </c>
      <c r="AS415" s="41">
        <v>0</v>
      </c>
      <c r="AT415" s="41">
        <v>0</v>
      </c>
      <c r="AU415" s="41">
        <v>1</v>
      </c>
      <c r="AV415" s="87">
        <v>5.9953703703703714E-3</v>
      </c>
      <c r="AW415">
        <v>52.124000000000002</v>
      </c>
    </row>
    <row r="416" spans="1:49" x14ac:dyDescent="0.45">
      <c r="A416" s="1" t="s">
        <v>199</v>
      </c>
      <c r="B416" s="1">
        <v>2022</v>
      </c>
      <c r="C416" s="2">
        <v>44674</v>
      </c>
      <c r="D416" s="1" t="s">
        <v>30</v>
      </c>
      <c r="E416" s="41" t="s">
        <v>156</v>
      </c>
      <c r="F416" s="41" t="s">
        <v>67</v>
      </c>
      <c r="G416" s="12">
        <f>(C416-VLOOKUP(E416,Riders!$A$2:$D$3499,4,FALSE))/365</f>
        <v>27.849315068493151</v>
      </c>
      <c r="H416" s="27">
        <v>11</v>
      </c>
      <c r="I416" s="41">
        <v>0</v>
      </c>
      <c r="J416" s="41">
        <v>0</v>
      </c>
      <c r="K416" s="41">
        <v>0</v>
      </c>
      <c r="L416" s="41">
        <v>0</v>
      </c>
      <c r="M416" s="41">
        <v>0</v>
      </c>
      <c r="N416" s="41">
        <v>1</v>
      </c>
      <c r="O416" s="41">
        <v>0</v>
      </c>
      <c r="P416" s="41">
        <v>0</v>
      </c>
      <c r="Q416" s="41">
        <v>0</v>
      </c>
      <c r="R416" s="41">
        <v>0</v>
      </c>
      <c r="S416" s="41">
        <v>0</v>
      </c>
      <c r="T416" s="41">
        <v>0</v>
      </c>
      <c r="U416" s="41">
        <v>0</v>
      </c>
      <c r="V416" s="41">
        <v>0</v>
      </c>
      <c r="W416" s="41">
        <v>0</v>
      </c>
      <c r="X416" s="41">
        <v>0</v>
      </c>
      <c r="Y416" s="41">
        <v>0</v>
      </c>
      <c r="Z416" s="41">
        <v>0</v>
      </c>
      <c r="AA416" s="41">
        <v>0</v>
      </c>
      <c r="AB416" s="41">
        <v>0</v>
      </c>
      <c r="AC416" s="41">
        <v>0</v>
      </c>
      <c r="AD416" s="41">
        <v>0</v>
      </c>
      <c r="AE416" s="41">
        <v>0</v>
      </c>
      <c r="AF416" s="41">
        <v>0</v>
      </c>
      <c r="AG416" s="41">
        <v>0</v>
      </c>
      <c r="AH416" s="41">
        <v>0</v>
      </c>
      <c r="AS416" s="41">
        <v>0</v>
      </c>
      <c r="AT416" s="41">
        <v>0</v>
      </c>
      <c r="AU416" s="41">
        <v>1</v>
      </c>
      <c r="AV416" s="87">
        <v>5.9953703703703714E-3</v>
      </c>
      <c r="AW416">
        <v>52.124000000000002</v>
      </c>
    </row>
    <row r="417" spans="1:49" x14ac:dyDescent="0.45">
      <c r="A417" s="1" t="s">
        <v>199</v>
      </c>
      <c r="B417" s="1">
        <v>2022</v>
      </c>
      <c r="C417" s="2">
        <v>44674</v>
      </c>
      <c r="D417" s="1" t="s">
        <v>30</v>
      </c>
      <c r="E417" s="41" t="s">
        <v>120</v>
      </c>
      <c r="F417" s="41" t="s">
        <v>121</v>
      </c>
      <c r="G417" s="12">
        <f>(C417-VLOOKUP(E417,Riders!$A$2:$D$3499,4,FALSE))/365</f>
        <v>23.315068493150687</v>
      </c>
      <c r="H417" s="27">
        <v>12</v>
      </c>
      <c r="I417" s="41">
        <v>0</v>
      </c>
      <c r="J417" s="41">
        <v>0</v>
      </c>
      <c r="K417" s="41">
        <v>0</v>
      </c>
      <c r="L417" s="41">
        <v>0</v>
      </c>
      <c r="M417" s="41">
        <v>0</v>
      </c>
      <c r="N417" s="41">
        <v>0</v>
      </c>
      <c r="O417" s="41">
        <v>0</v>
      </c>
      <c r="P417" s="41">
        <v>0</v>
      </c>
      <c r="Q417" s="41">
        <v>0</v>
      </c>
      <c r="R417" s="41">
        <v>0</v>
      </c>
      <c r="S417" s="41">
        <v>0</v>
      </c>
      <c r="T417" s="41">
        <v>0</v>
      </c>
      <c r="U417" s="41">
        <v>0</v>
      </c>
      <c r="V417" s="41">
        <v>0</v>
      </c>
      <c r="W417" s="41">
        <v>0</v>
      </c>
      <c r="X417" s="41">
        <v>0</v>
      </c>
      <c r="Y417" s="41">
        <v>0</v>
      </c>
      <c r="Z417" s="41">
        <v>0</v>
      </c>
      <c r="AA417" s="41">
        <v>0</v>
      </c>
      <c r="AB417" s="41">
        <v>0</v>
      </c>
      <c r="AC417" s="41">
        <v>0</v>
      </c>
      <c r="AD417" s="41">
        <v>0</v>
      </c>
      <c r="AE417" s="41">
        <v>0</v>
      </c>
      <c r="AF417" s="41">
        <v>0</v>
      </c>
      <c r="AG417" s="41">
        <v>0</v>
      </c>
      <c r="AH417" s="41">
        <v>0</v>
      </c>
      <c r="AS417" s="41">
        <v>0</v>
      </c>
      <c r="AT417" s="41">
        <v>0</v>
      </c>
      <c r="AU417" s="41">
        <v>0</v>
      </c>
      <c r="AV417" s="87">
        <v>5.9953703703703714E-3</v>
      </c>
      <c r="AW417">
        <v>52.124000000000002</v>
      </c>
    </row>
    <row r="418" spans="1:49" x14ac:dyDescent="0.45">
      <c r="A418" s="1" t="s">
        <v>199</v>
      </c>
      <c r="B418" s="1">
        <v>2022</v>
      </c>
      <c r="C418" s="2">
        <v>44674</v>
      </c>
      <c r="D418" s="1" t="s">
        <v>30</v>
      </c>
      <c r="E418" s="41" t="s">
        <v>193</v>
      </c>
      <c r="F418" s="41" t="s">
        <v>46</v>
      </c>
      <c r="G418" s="12">
        <f>(C418-VLOOKUP(E418,Riders!$A$2:$D$3499,4,FALSE))/365</f>
        <v>26.468493150684932</v>
      </c>
      <c r="H418" s="27">
        <v>13</v>
      </c>
      <c r="I418" s="41">
        <v>0</v>
      </c>
      <c r="J418" s="41">
        <v>0</v>
      </c>
      <c r="K418" s="41">
        <v>0</v>
      </c>
      <c r="L418" s="41">
        <v>0</v>
      </c>
      <c r="M418" s="41">
        <v>0</v>
      </c>
      <c r="N418" s="41">
        <v>0</v>
      </c>
      <c r="O418" s="41">
        <v>0</v>
      </c>
      <c r="P418" s="41">
        <v>0</v>
      </c>
      <c r="Q418" s="41">
        <v>0</v>
      </c>
      <c r="R418" s="41">
        <v>0</v>
      </c>
      <c r="S418" s="41">
        <v>0</v>
      </c>
      <c r="T418" s="41">
        <v>0</v>
      </c>
      <c r="U418" s="41">
        <v>0</v>
      </c>
      <c r="V418" s="41">
        <v>0</v>
      </c>
      <c r="W418" s="41">
        <v>0</v>
      </c>
      <c r="X418" s="41">
        <v>0</v>
      </c>
      <c r="Y418" s="41">
        <v>0</v>
      </c>
      <c r="Z418" s="41">
        <v>0</v>
      </c>
      <c r="AA418" s="41">
        <v>0</v>
      </c>
      <c r="AB418" s="41">
        <v>0</v>
      </c>
      <c r="AC418" s="41">
        <v>0</v>
      </c>
      <c r="AD418" s="41">
        <v>0</v>
      </c>
      <c r="AE418" s="41">
        <v>0</v>
      </c>
      <c r="AF418" s="41">
        <v>0</v>
      </c>
      <c r="AG418" s="41">
        <v>0</v>
      </c>
      <c r="AH418" s="41">
        <v>0</v>
      </c>
      <c r="AS418" s="41">
        <v>0</v>
      </c>
      <c r="AT418" s="41">
        <v>0</v>
      </c>
      <c r="AU418" s="41">
        <v>0</v>
      </c>
      <c r="AV418" s="87">
        <v>5.9953703703703714E-3</v>
      </c>
      <c r="AW418">
        <v>52.124000000000002</v>
      </c>
    </row>
    <row r="419" spans="1:49" x14ac:dyDescent="0.45">
      <c r="A419" s="1" t="s">
        <v>199</v>
      </c>
      <c r="B419" s="1">
        <v>2022</v>
      </c>
      <c r="C419" s="2">
        <v>44674</v>
      </c>
      <c r="D419" s="1" t="s">
        <v>30</v>
      </c>
      <c r="E419" s="41" t="s">
        <v>38</v>
      </c>
      <c r="F419" s="41" t="s">
        <v>40</v>
      </c>
      <c r="G419" s="12">
        <f>(C419-VLOOKUP(E419,Riders!$A$2:$D$3499,4,FALSE))/365</f>
        <v>25.194520547945206</v>
      </c>
      <c r="H419" s="27">
        <v>14</v>
      </c>
      <c r="I419" s="41">
        <v>0</v>
      </c>
      <c r="J419" s="41">
        <v>0</v>
      </c>
      <c r="K419" s="41">
        <v>0</v>
      </c>
      <c r="L419" s="41">
        <v>0</v>
      </c>
      <c r="M419" s="41">
        <v>0</v>
      </c>
      <c r="N419" s="41">
        <v>0</v>
      </c>
      <c r="O419" s="41">
        <v>0</v>
      </c>
      <c r="P419" s="41">
        <v>0</v>
      </c>
      <c r="Q419" s="41">
        <v>0</v>
      </c>
      <c r="R419" s="41">
        <v>0</v>
      </c>
      <c r="S419" s="41">
        <v>0</v>
      </c>
      <c r="T419" s="41">
        <v>0</v>
      </c>
      <c r="U419" s="41">
        <v>0</v>
      </c>
      <c r="V419" s="41">
        <v>0</v>
      </c>
      <c r="W419" s="41">
        <v>0</v>
      </c>
      <c r="X419" s="41">
        <v>0</v>
      </c>
      <c r="Y419" s="41">
        <v>0</v>
      </c>
      <c r="Z419" s="41">
        <v>0</v>
      </c>
      <c r="AA419" s="41">
        <v>0</v>
      </c>
      <c r="AB419" s="41">
        <v>0</v>
      </c>
      <c r="AC419" s="41">
        <v>0</v>
      </c>
      <c r="AD419" s="41">
        <v>0</v>
      </c>
      <c r="AE419" s="41">
        <v>0</v>
      </c>
      <c r="AF419" s="41">
        <v>0</v>
      </c>
      <c r="AG419" s="41">
        <v>0</v>
      </c>
      <c r="AH419" s="41">
        <v>0</v>
      </c>
      <c r="AS419" s="41">
        <v>0</v>
      </c>
      <c r="AT419" s="41">
        <v>0</v>
      </c>
      <c r="AU419" s="41">
        <v>0</v>
      </c>
      <c r="AV419" s="87">
        <v>5.9953703703703714E-3</v>
      </c>
      <c r="AW419">
        <v>52.124000000000002</v>
      </c>
    </row>
    <row r="420" spans="1:49" x14ac:dyDescent="0.45">
      <c r="A420" s="1" t="s">
        <v>199</v>
      </c>
      <c r="B420" s="1">
        <v>2022</v>
      </c>
      <c r="C420" s="2">
        <v>44674</v>
      </c>
      <c r="D420" s="1" t="s">
        <v>30</v>
      </c>
      <c r="E420" s="41" t="s">
        <v>3886</v>
      </c>
      <c r="F420" s="41" t="s">
        <v>2334</v>
      </c>
      <c r="G420" s="12">
        <f>(C420-VLOOKUP(E420,Riders!$A$2:$D$3499,4,FALSE))/365</f>
        <v>22.805479452054794</v>
      </c>
      <c r="H420" s="27">
        <v>15</v>
      </c>
      <c r="I420" s="41">
        <v>0</v>
      </c>
      <c r="J420" s="41">
        <v>0</v>
      </c>
      <c r="K420" s="41">
        <v>0</v>
      </c>
      <c r="L420" s="41">
        <v>0</v>
      </c>
      <c r="M420" s="41">
        <v>0</v>
      </c>
      <c r="N420" s="41">
        <v>0</v>
      </c>
      <c r="O420" s="41">
        <v>0</v>
      </c>
      <c r="P420" s="41">
        <v>0</v>
      </c>
      <c r="Q420" s="41">
        <v>0</v>
      </c>
      <c r="R420" s="41">
        <v>0</v>
      </c>
      <c r="S420" s="41">
        <v>0</v>
      </c>
      <c r="T420" s="41">
        <v>0</v>
      </c>
      <c r="U420" s="41">
        <v>0</v>
      </c>
      <c r="V420" s="41">
        <v>0</v>
      </c>
      <c r="W420" s="41">
        <v>0</v>
      </c>
      <c r="X420" s="41">
        <v>0</v>
      </c>
      <c r="Y420" s="41">
        <v>0</v>
      </c>
      <c r="Z420" s="41">
        <v>0</v>
      </c>
      <c r="AA420" s="41">
        <v>0</v>
      </c>
      <c r="AB420" s="41">
        <v>0</v>
      </c>
      <c r="AC420" s="41">
        <v>0</v>
      </c>
      <c r="AD420" s="41">
        <v>0</v>
      </c>
      <c r="AE420" s="41">
        <v>0</v>
      </c>
      <c r="AF420" s="41">
        <v>0</v>
      </c>
      <c r="AG420" s="41">
        <v>0</v>
      </c>
      <c r="AH420" s="41">
        <v>0</v>
      </c>
      <c r="AS420" s="41">
        <v>0</v>
      </c>
      <c r="AT420" s="41">
        <v>0</v>
      </c>
      <c r="AU420" s="41">
        <v>0</v>
      </c>
      <c r="AV420" s="87">
        <v>5.9953703703703714E-3</v>
      </c>
      <c r="AW420">
        <v>52.124000000000002</v>
      </c>
    </row>
    <row r="421" spans="1:49" x14ac:dyDescent="0.45">
      <c r="A421" s="1" t="s">
        <v>199</v>
      </c>
      <c r="B421" s="1">
        <v>2022</v>
      </c>
      <c r="C421" s="2">
        <v>44674</v>
      </c>
      <c r="D421" s="1" t="s">
        <v>30</v>
      </c>
      <c r="E421" s="41" t="s">
        <v>87</v>
      </c>
      <c r="F421" s="41" t="s">
        <v>88</v>
      </c>
      <c r="G421" s="12">
        <f>(C421-VLOOKUP(E421,Riders!$A$2:$D$3499,4,FALSE))/365</f>
        <v>22.824657534246576</v>
      </c>
      <c r="H421" s="27">
        <v>16</v>
      </c>
      <c r="I421" s="41">
        <v>0</v>
      </c>
      <c r="J421" s="41">
        <v>0</v>
      </c>
      <c r="K421" s="41">
        <v>0</v>
      </c>
      <c r="L421" s="41">
        <v>0</v>
      </c>
      <c r="M421" s="41">
        <v>0</v>
      </c>
      <c r="N421" s="41">
        <v>0</v>
      </c>
      <c r="O421" s="41">
        <v>0</v>
      </c>
      <c r="P421" s="41">
        <v>0</v>
      </c>
      <c r="Q421" s="41">
        <v>0</v>
      </c>
      <c r="R421" s="41">
        <v>0</v>
      </c>
      <c r="S421" s="41">
        <v>0</v>
      </c>
      <c r="T421" s="41">
        <v>0</v>
      </c>
      <c r="U421" s="41">
        <v>0</v>
      </c>
      <c r="V421" s="41">
        <v>0</v>
      </c>
      <c r="W421" s="41">
        <v>0</v>
      </c>
      <c r="X421" s="41">
        <v>0</v>
      </c>
      <c r="Y421" s="41">
        <v>0</v>
      </c>
      <c r="Z421" s="41">
        <v>0</v>
      </c>
      <c r="AA421" s="41">
        <v>0</v>
      </c>
      <c r="AB421" s="41">
        <v>0</v>
      </c>
      <c r="AC421" s="41">
        <v>0</v>
      </c>
      <c r="AD421" s="41">
        <v>0</v>
      </c>
      <c r="AE421" s="41">
        <v>0</v>
      </c>
      <c r="AF421" s="41">
        <v>0</v>
      </c>
      <c r="AG421" s="41">
        <v>0</v>
      </c>
      <c r="AH421" s="41">
        <v>0</v>
      </c>
      <c r="AS421" s="41">
        <v>0</v>
      </c>
      <c r="AT421" s="41">
        <v>0</v>
      </c>
      <c r="AU421" s="41">
        <v>0</v>
      </c>
      <c r="AV421" s="87">
        <v>5.9953703703703714E-3</v>
      </c>
      <c r="AW421">
        <v>52.124000000000002</v>
      </c>
    </row>
    <row r="422" spans="1:49" x14ac:dyDescent="0.45">
      <c r="A422" s="1" t="s">
        <v>199</v>
      </c>
      <c r="B422" s="1">
        <v>2022</v>
      </c>
      <c r="C422" s="2">
        <v>44674</v>
      </c>
      <c r="D422" s="1" t="s">
        <v>30</v>
      </c>
      <c r="E422" s="41" t="s">
        <v>186</v>
      </c>
      <c r="F422" s="41" t="s">
        <v>243</v>
      </c>
      <c r="G422" s="12">
        <f>(C422-VLOOKUP(E422,Riders!$A$2:$D$3499,4,FALSE))/365</f>
        <v>19.863013698630137</v>
      </c>
      <c r="H422" s="27">
        <v>17</v>
      </c>
      <c r="I422" s="41">
        <v>0</v>
      </c>
      <c r="J422" s="41">
        <v>0</v>
      </c>
      <c r="K422" s="41">
        <v>0</v>
      </c>
      <c r="L422" s="41">
        <v>0</v>
      </c>
      <c r="M422" s="41">
        <v>0</v>
      </c>
      <c r="N422" s="41">
        <v>0</v>
      </c>
      <c r="O422" s="41">
        <v>0</v>
      </c>
      <c r="P422" s="41">
        <v>0</v>
      </c>
      <c r="Q422" s="41">
        <v>0</v>
      </c>
      <c r="R422" s="41">
        <v>0</v>
      </c>
      <c r="S422" s="41">
        <v>0</v>
      </c>
      <c r="T422" s="41">
        <v>0</v>
      </c>
      <c r="U422" s="41">
        <v>0</v>
      </c>
      <c r="V422" s="41">
        <v>0</v>
      </c>
      <c r="W422" s="41">
        <v>0</v>
      </c>
      <c r="X422" s="41">
        <v>0</v>
      </c>
      <c r="Y422" s="41">
        <v>0</v>
      </c>
      <c r="Z422" s="41">
        <v>0</v>
      </c>
      <c r="AA422" s="41">
        <v>0</v>
      </c>
      <c r="AB422" s="41">
        <v>0</v>
      </c>
      <c r="AC422" s="41">
        <v>0</v>
      </c>
      <c r="AD422" s="41">
        <v>0</v>
      </c>
      <c r="AE422" s="41">
        <v>0</v>
      </c>
      <c r="AF422" s="41">
        <v>0</v>
      </c>
      <c r="AG422" s="41">
        <v>0</v>
      </c>
      <c r="AH422" s="41">
        <v>0</v>
      </c>
      <c r="AS422" s="41">
        <v>0</v>
      </c>
      <c r="AT422" s="41">
        <v>0</v>
      </c>
      <c r="AU422" s="41">
        <v>0</v>
      </c>
      <c r="AV422" s="87">
        <v>5.9953703703703714E-3</v>
      </c>
      <c r="AW422">
        <v>52.124000000000002</v>
      </c>
    </row>
    <row r="423" spans="1:49" x14ac:dyDescent="0.45">
      <c r="A423" s="1" t="s">
        <v>199</v>
      </c>
      <c r="B423" s="1">
        <v>2022</v>
      </c>
      <c r="C423" s="2">
        <v>44674</v>
      </c>
      <c r="D423" s="1" t="s">
        <v>30</v>
      </c>
      <c r="E423" s="41" t="s">
        <v>241</v>
      </c>
      <c r="F423" s="41" t="s">
        <v>242</v>
      </c>
      <c r="G423" s="12">
        <f>(C423-VLOOKUP(E423,Riders!$A$2:$D$3499,4,FALSE))/365</f>
        <v>27.397260273972602</v>
      </c>
      <c r="H423" s="27">
        <v>18</v>
      </c>
      <c r="I423" s="41">
        <v>0</v>
      </c>
      <c r="J423" s="41">
        <v>0</v>
      </c>
      <c r="K423" s="41">
        <v>0</v>
      </c>
      <c r="L423" s="41">
        <v>0</v>
      </c>
      <c r="M423" s="41">
        <v>0</v>
      </c>
      <c r="N423" s="41">
        <v>0</v>
      </c>
      <c r="O423" s="41">
        <v>0</v>
      </c>
      <c r="P423" s="41">
        <v>0</v>
      </c>
      <c r="Q423" s="41">
        <v>0</v>
      </c>
      <c r="R423" s="41">
        <v>0</v>
      </c>
      <c r="S423" s="41">
        <v>0</v>
      </c>
      <c r="T423" s="41">
        <v>0</v>
      </c>
      <c r="U423" s="41">
        <v>0</v>
      </c>
      <c r="V423" s="41">
        <v>0</v>
      </c>
      <c r="W423" s="41">
        <v>0</v>
      </c>
      <c r="X423" s="41">
        <v>0</v>
      </c>
      <c r="Y423" s="41">
        <v>0</v>
      </c>
      <c r="Z423" s="41">
        <v>0</v>
      </c>
      <c r="AA423" s="41">
        <v>0</v>
      </c>
      <c r="AB423" s="41">
        <v>0</v>
      </c>
      <c r="AC423" s="41">
        <v>0</v>
      </c>
      <c r="AD423" s="41">
        <v>0</v>
      </c>
      <c r="AE423" s="41">
        <v>0</v>
      </c>
      <c r="AF423" s="41">
        <v>0</v>
      </c>
      <c r="AG423" s="41">
        <v>0</v>
      </c>
      <c r="AH423" s="41">
        <v>0</v>
      </c>
      <c r="AS423" s="41">
        <v>0</v>
      </c>
      <c r="AT423" s="41">
        <v>0</v>
      </c>
      <c r="AU423" s="41">
        <v>0</v>
      </c>
      <c r="AV423" s="87">
        <v>5.9953703703703714E-3</v>
      </c>
      <c r="AW423">
        <v>52.124000000000002</v>
      </c>
    </row>
    <row r="424" spans="1:49" x14ac:dyDescent="0.45">
      <c r="A424" s="1" t="s">
        <v>199</v>
      </c>
      <c r="B424" s="1">
        <v>2022</v>
      </c>
      <c r="C424" s="2">
        <v>44674</v>
      </c>
      <c r="D424" s="1" t="s">
        <v>30</v>
      </c>
      <c r="E424" s="41" t="s">
        <v>158</v>
      </c>
      <c r="F424" s="41" t="s">
        <v>58</v>
      </c>
      <c r="G424" s="12">
        <f>(C424-VLOOKUP(E424,Riders!$A$2:$D$3499,4,FALSE))/365</f>
        <v>25.30958904109589</v>
      </c>
      <c r="H424" s="27">
        <v>19</v>
      </c>
      <c r="I424" s="41">
        <v>0</v>
      </c>
      <c r="J424" s="41">
        <v>0</v>
      </c>
      <c r="K424" s="41">
        <v>0</v>
      </c>
      <c r="L424" s="41">
        <v>0</v>
      </c>
      <c r="M424" s="41">
        <v>0</v>
      </c>
      <c r="N424" s="41">
        <v>0</v>
      </c>
      <c r="O424" s="41">
        <v>0</v>
      </c>
      <c r="P424" s="41">
        <v>0</v>
      </c>
      <c r="Q424" s="41">
        <v>0</v>
      </c>
      <c r="R424" s="41">
        <v>0</v>
      </c>
      <c r="S424" s="41">
        <v>0</v>
      </c>
      <c r="T424" s="41">
        <v>0</v>
      </c>
      <c r="U424" s="41">
        <v>0</v>
      </c>
      <c r="V424" s="41">
        <v>0</v>
      </c>
      <c r="W424" s="41">
        <v>0</v>
      </c>
      <c r="X424" s="41">
        <v>0</v>
      </c>
      <c r="Y424" s="41">
        <v>0</v>
      </c>
      <c r="Z424" s="41">
        <v>0</v>
      </c>
      <c r="AA424" s="41">
        <v>0</v>
      </c>
      <c r="AB424" s="41">
        <v>0</v>
      </c>
      <c r="AC424" s="41">
        <v>0</v>
      </c>
      <c r="AD424" s="41">
        <v>1</v>
      </c>
      <c r="AE424" s="41">
        <v>0</v>
      </c>
      <c r="AF424" s="41">
        <v>0</v>
      </c>
      <c r="AG424" s="41">
        <v>0</v>
      </c>
      <c r="AH424" s="41">
        <v>0</v>
      </c>
      <c r="AS424" s="41">
        <v>0</v>
      </c>
      <c r="AT424" s="41">
        <v>20</v>
      </c>
      <c r="AU424" s="41">
        <v>-19</v>
      </c>
      <c r="AV424" s="87">
        <v>5.9953703703703714E-3</v>
      </c>
      <c r="AW424">
        <v>52.124000000000002</v>
      </c>
    </row>
    <row r="425" spans="1:49" x14ac:dyDescent="0.45">
      <c r="A425" s="1" t="s">
        <v>199</v>
      </c>
      <c r="B425" s="1">
        <v>2022</v>
      </c>
      <c r="C425" s="2">
        <v>44674</v>
      </c>
      <c r="D425" s="1" t="s">
        <v>30</v>
      </c>
      <c r="E425" s="41" t="s">
        <v>283</v>
      </c>
      <c r="F425" s="41" t="s">
        <v>5183</v>
      </c>
      <c r="G425" s="12">
        <f>(C425-VLOOKUP(E425,Riders!$A$2:$D$3499,4,FALSE))/365</f>
        <v>28.295890410958904</v>
      </c>
      <c r="H425" s="27">
        <v>20</v>
      </c>
      <c r="I425" s="41">
        <v>0</v>
      </c>
      <c r="J425" s="41">
        <v>0</v>
      </c>
      <c r="K425" s="41">
        <v>0</v>
      </c>
      <c r="L425" s="41">
        <v>0</v>
      </c>
      <c r="M425" s="41">
        <v>0</v>
      </c>
      <c r="N425" s="41">
        <v>0</v>
      </c>
      <c r="O425" s="41">
        <v>0</v>
      </c>
      <c r="P425" s="41">
        <v>0</v>
      </c>
      <c r="Q425" s="41">
        <v>0</v>
      </c>
      <c r="R425" s="41">
        <v>0</v>
      </c>
      <c r="S425" s="41">
        <v>0</v>
      </c>
      <c r="T425" s="41">
        <v>0</v>
      </c>
      <c r="U425" s="41">
        <v>0</v>
      </c>
      <c r="V425" s="41">
        <v>0</v>
      </c>
      <c r="W425" s="41">
        <v>0</v>
      </c>
      <c r="X425" s="41">
        <v>0</v>
      </c>
      <c r="Y425" s="41">
        <v>0</v>
      </c>
      <c r="Z425" s="41">
        <v>0</v>
      </c>
      <c r="AA425" s="41">
        <v>0</v>
      </c>
      <c r="AB425" s="41">
        <v>0</v>
      </c>
      <c r="AC425" s="41">
        <v>0</v>
      </c>
      <c r="AD425" s="41">
        <v>0</v>
      </c>
      <c r="AE425" s="41">
        <v>0</v>
      </c>
      <c r="AF425" s="41">
        <v>0</v>
      </c>
      <c r="AG425" s="41">
        <v>0</v>
      </c>
      <c r="AH425" s="41">
        <v>0</v>
      </c>
      <c r="AS425" s="41">
        <v>0</v>
      </c>
      <c r="AT425" s="41">
        <v>20</v>
      </c>
      <c r="AU425" s="41">
        <v>-20</v>
      </c>
      <c r="AV425" s="87">
        <v>5.9953703703703714E-3</v>
      </c>
      <c r="AW425">
        <v>52.124000000000002</v>
      </c>
    </row>
    <row r="426" spans="1:49" x14ac:dyDescent="0.45">
      <c r="A426" s="1" t="s">
        <v>199</v>
      </c>
      <c r="B426" s="1">
        <v>2022</v>
      </c>
      <c r="C426" s="2">
        <v>44674</v>
      </c>
      <c r="D426" s="1" t="s">
        <v>30</v>
      </c>
      <c r="E426" s="41" t="s">
        <v>3959</v>
      </c>
      <c r="F426" s="41" t="s">
        <v>2292</v>
      </c>
      <c r="G426" s="12">
        <f>(C426-VLOOKUP(E426,Riders!$A$2:$D$3499,4,FALSE))/365</f>
        <v>29.824657534246576</v>
      </c>
      <c r="H426" s="27">
        <v>21</v>
      </c>
      <c r="I426" s="41">
        <v>0</v>
      </c>
      <c r="J426" s="41">
        <v>0</v>
      </c>
      <c r="K426" s="41">
        <v>0</v>
      </c>
      <c r="L426" s="41">
        <v>0</v>
      </c>
      <c r="M426" s="41">
        <v>0</v>
      </c>
      <c r="N426" s="41">
        <v>0</v>
      </c>
      <c r="O426" s="41">
        <v>0</v>
      </c>
      <c r="P426" s="41">
        <v>0</v>
      </c>
      <c r="Q426" s="41">
        <v>0</v>
      </c>
      <c r="R426" s="41">
        <v>0</v>
      </c>
      <c r="S426" s="41">
        <v>0</v>
      </c>
      <c r="T426" s="41">
        <v>0</v>
      </c>
      <c r="U426" s="41">
        <v>0</v>
      </c>
      <c r="V426" s="41">
        <v>0</v>
      </c>
      <c r="W426" s="41">
        <v>0</v>
      </c>
      <c r="X426" s="41">
        <v>0</v>
      </c>
      <c r="Y426" s="41">
        <v>0</v>
      </c>
      <c r="Z426" s="41">
        <v>0</v>
      </c>
      <c r="AA426" s="41">
        <v>0</v>
      </c>
      <c r="AB426" s="41">
        <v>0</v>
      </c>
      <c r="AC426" s="41">
        <v>0</v>
      </c>
      <c r="AD426" s="41">
        <v>0</v>
      </c>
      <c r="AE426" s="41">
        <v>0</v>
      </c>
      <c r="AF426" s="41">
        <v>0</v>
      </c>
      <c r="AG426" s="41">
        <v>0</v>
      </c>
      <c r="AH426" s="41">
        <v>0</v>
      </c>
      <c r="AS426" s="41">
        <v>0</v>
      </c>
      <c r="AT426" s="41">
        <v>20</v>
      </c>
      <c r="AU426" s="41">
        <v>-20</v>
      </c>
      <c r="AV426" s="87">
        <v>5.9953703703703714E-3</v>
      </c>
      <c r="AW426">
        <v>52.124000000000002</v>
      </c>
    </row>
    <row r="427" spans="1:49" x14ac:dyDescent="0.45">
      <c r="A427" s="1" t="s">
        <v>199</v>
      </c>
      <c r="B427" s="1">
        <v>2022</v>
      </c>
      <c r="C427" s="2">
        <v>44674</v>
      </c>
      <c r="D427" s="1" t="s">
        <v>30</v>
      </c>
      <c r="E427" s="41" t="s">
        <v>114</v>
      </c>
      <c r="F427" s="41" t="s">
        <v>115</v>
      </c>
      <c r="G427" s="12">
        <f>(C427-VLOOKUP(E427,Riders!$A$2:$D$3499,4,FALSE))/365</f>
        <v>21.654794520547945</v>
      </c>
      <c r="H427" s="27">
        <v>22</v>
      </c>
      <c r="I427" s="41">
        <v>0</v>
      </c>
      <c r="J427" s="41">
        <v>0</v>
      </c>
      <c r="K427" s="41">
        <v>0</v>
      </c>
      <c r="L427" s="41">
        <v>0</v>
      </c>
      <c r="M427" s="41">
        <v>0</v>
      </c>
      <c r="N427" s="41">
        <v>0</v>
      </c>
      <c r="O427" s="41">
        <v>0</v>
      </c>
      <c r="P427" s="41">
        <v>0</v>
      </c>
      <c r="Q427" s="41">
        <v>0</v>
      </c>
      <c r="R427" s="41">
        <v>0</v>
      </c>
      <c r="S427" s="41">
        <v>0</v>
      </c>
      <c r="T427" s="41">
        <v>0</v>
      </c>
      <c r="U427" s="41">
        <v>0</v>
      </c>
      <c r="V427" s="41">
        <v>0</v>
      </c>
      <c r="W427" s="41">
        <v>0</v>
      </c>
      <c r="X427" s="41">
        <v>0</v>
      </c>
      <c r="Y427" s="41">
        <v>0</v>
      </c>
      <c r="Z427" s="41">
        <v>0</v>
      </c>
      <c r="AA427" s="41">
        <v>0</v>
      </c>
      <c r="AB427" s="41">
        <v>0</v>
      </c>
      <c r="AC427" s="41">
        <v>0</v>
      </c>
      <c r="AD427" s="41">
        <v>0</v>
      </c>
      <c r="AE427" s="41">
        <v>0</v>
      </c>
      <c r="AF427" s="41">
        <v>0</v>
      </c>
      <c r="AG427" s="41">
        <v>0</v>
      </c>
      <c r="AH427" s="41">
        <v>0</v>
      </c>
      <c r="AS427" s="41">
        <v>0</v>
      </c>
      <c r="AT427" s="41">
        <v>20</v>
      </c>
      <c r="AU427" s="41">
        <v>-20</v>
      </c>
      <c r="AV427" s="87">
        <v>5.9953703703703714E-3</v>
      </c>
      <c r="AW427">
        <v>52.124000000000002</v>
      </c>
    </row>
    <row r="428" spans="1:49" x14ac:dyDescent="0.45">
      <c r="A428" s="1" t="s">
        <v>199</v>
      </c>
      <c r="B428" s="1">
        <v>2022</v>
      </c>
      <c r="C428" s="2">
        <v>44674</v>
      </c>
      <c r="D428" s="1" t="s">
        <v>30</v>
      </c>
      <c r="E428" s="41" t="s">
        <v>157</v>
      </c>
      <c r="F428" s="41" t="s">
        <v>52</v>
      </c>
      <c r="G428" s="12">
        <f>(C428-VLOOKUP(E428,Riders!$A$2:$D$3499,4,FALSE))/365</f>
        <v>23.293150684931508</v>
      </c>
      <c r="H428" s="27">
        <v>23</v>
      </c>
      <c r="I428" s="41">
        <v>0</v>
      </c>
      <c r="J428" s="41">
        <v>0</v>
      </c>
      <c r="K428" s="41">
        <v>1</v>
      </c>
      <c r="L428" s="41">
        <v>0</v>
      </c>
      <c r="M428" s="41">
        <v>0</v>
      </c>
      <c r="N428" s="41">
        <v>0</v>
      </c>
      <c r="O428" s="41">
        <v>0</v>
      </c>
      <c r="P428" s="41">
        <v>0</v>
      </c>
      <c r="Q428" s="41">
        <v>0</v>
      </c>
      <c r="R428" s="41">
        <v>0</v>
      </c>
      <c r="S428" s="41">
        <v>0</v>
      </c>
      <c r="T428" s="41">
        <v>0</v>
      </c>
      <c r="U428" s="41">
        <v>0</v>
      </c>
      <c r="V428" s="41">
        <v>0</v>
      </c>
      <c r="W428" s="41">
        <v>0</v>
      </c>
      <c r="X428" s="41">
        <v>0</v>
      </c>
      <c r="Y428" s="41">
        <v>0</v>
      </c>
      <c r="Z428" s="41">
        <v>0</v>
      </c>
      <c r="AA428" s="41">
        <v>0</v>
      </c>
      <c r="AB428" s="41">
        <v>0</v>
      </c>
      <c r="AC428" s="41">
        <v>0</v>
      </c>
      <c r="AD428" s="41">
        <v>0</v>
      </c>
      <c r="AE428" s="41">
        <v>0</v>
      </c>
      <c r="AF428" s="41">
        <v>0</v>
      </c>
      <c r="AG428" s="41">
        <v>0</v>
      </c>
      <c r="AH428" s="41">
        <v>0</v>
      </c>
      <c r="AS428" s="41">
        <v>0</v>
      </c>
      <c r="AT428" s="41">
        <v>0</v>
      </c>
      <c r="AU428" s="41" t="s">
        <v>100</v>
      </c>
      <c r="AV428" s="87">
        <v>5.9953703703703714E-3</v>
      </c>
      <c r="AW428">
        <v>52.124000000000002</v>
      </c>
    </row>
    <row r="429" spans="1:49" x14ac:dyDescent="0.45">
      <c r="A429" s="1" t="s">
        <v>199</v>
      </c>
      <c r="B429" s="1">
        <v>2022</v>
      </c>
      <c r="C429" s="2">
        <v>44674</v>
      </c>
      <c r="D429" s="1" t="s">
        <v>30</v>
      </c>
      <c r="E429" s="41" t="s">
        <v>235</v>
      </c>
      <c r="F429" s="41" t="s">
        <v>396</v>
      </c>
      <c r="G429" s="12">
        <f>(C429-VLOOKUP(E429,Riders!$A$2:$D$3499,4,FALSE))/365</f>
        <v>21.284931506849315</v>
      </c>
      <c r="H429" s="27">
        <v>24</v>
      </c>
      <c r="I429" s="41">
        <v>0</v>
      </c>
      <c r="J429" s="41">
        <v>0</v>
      </c>
      <c r="K429" s="41">
        <v>0</v>
      </c>
      <c r="L429" s="41">
        <v>0</v>
      </c>
      <c r="M429" s="41">
        <v>0</v>
      </c>
      <c r="N429" s="41">
        <v>0</v>
      </c>
      <c r="O429" s="41">
        <v>0</v>
      </c>
      <c r="P429" s="41">
        <v>0</v>
      </c>
      <c r="Q429" s="41">
        <v>0</v>
      </c>
      <c r="R429" s="41">
        <v>0</v>
      </c>
      <c r="S429" s="41">
        <v>0</v>
      </c>
      <c r="T429" s="41">
        <v>0</v>
      </c>
      <c r="U429" s="41">
        <v>0</v>
      </c>
      <c r="V429" s="41">
        <v>0</v>
      </c>
      <c r="W429" s="41">
        <v>0</v>
      </c>
      <c r="X429" s="41">
        <v>0</v>
      </c>
      <c r="Y429" s="41">
        <v>0</v>
      </c>
      <c r="Z429" s="41">
        <v>0</v>
      </c>
      <c r="AA429" s="41">
        <v>0</v>
      </c>
      <c r="AB429" s="41">
        <v>0</v>
      </c>
      <c r="AC429" s="41">
        <v>0</v>
      </c>
      <c r="AD429" s="41">
        <v>0</v>
      </c>
      <c r="AE429" s="41">
        <v>0</v>
      </c>
      <c r="AF429" s="41">
        <v>0</v>
      </c>
      <c r="AG429" s="41">
        <v>0</v>
      </c>
      <c r="AH429" s="41">
        <v>0</v>
      </c>
      <c r="AS429" s="41">
        <v>0</v>
      </c>
      <c r="AT429" s="41">
        <v>0</v>
      </c>
      <c r="AU429" s="41" t="s">
        <v>100</v>
      </c>
      <c r="AV429" s="87">
        <v>5.9953703703703714E-3</v>
      </c>
      <c r="AW429">
        <v>52.124000000000002</v>
      </c>
    </row>
    <row r="430" spans="1:49" x14ac:dyDescent="0.45">
      <c r="A430" s="4" t="s">
        <v>244</v>
      </c>
      <c r="B430" s="4">
        <v>2021</v>
      </c>
      <c r="C430" s="5">
        <v>44491</v>
      </c>
      <c r="D430" s="4" t="s">
        <v>103</v>
      </c>
      <c r="E430" s="45" t="s">
        <v>104</v>
      </c>
      <c r="F430" s="45" t="s">
        <v>79</v>
      </c>
      <c r="G430" s="12">
        <f>(C430-VLOOKUP(E430,Riders!$A$2:$D$3499,4,FALSE))/365</f>
        <v>27.632876712328766</v>
      </c>
      <c r="H430" s="26">
        <v>1</v>
      </c>
      <c r="I430" s="45">
        <v>1</v>
      </c>
      <c r="J430" s="45">
        <v>0</v>
      </c>
      <c r="K430" s="45">
        <v>0</v>
      </c>
      <c r="L430" s="45">
        <v>0</v>
      </c>
      <c r="M430" s="45">
        <v>0</v>
      </c>
      <c r="N430" s="45">
        <v>0</v>
      </c>
      <c r="O430" s="45">
        <v>1</v>
      </c>
      <c r="P430" s="45">
        <v>1</v>
      </c>
      <c r="Q430" s="45">
        <v>1</v>
      </c>
      <c r="R430" s="45">
        <v>1</v>
      </c>
      <c r="S430" s="45">
        <v>1</v>
      </c>
      <c r="T430" s="45">
        <v>1</v>
      </c>
      <c r="U430" s="45">
        <v>1</v>
      </c>
      <c r="V430" s="45">
        <v>1</v>
      </c>
      <c r="W430" s="45">
        <v>1</v>
      </c>
      <c r="X430" s="45">
        <v>0</v>
      </c>
      <c r="Y430" s="45">
        <v>1</v>
      </c>
      <c r="Z430" s="45">
        <v>0</v>
      </c>
      <c r="AA430" s="45">
        <v>1</v>
      </c>
      <c r="AB430" s="45">
        <v>0</v>
      </c>
      <c r="AC430" s="45">
        <v>1</v>
      </c>
      <c r="AD430" s="45">
        <v>0</v>
      </c>
      <c r="AE430" s="45">
        <v>1</v>
      </c>
      <c r="AF430" s="45">
        <v>0</v>
      </c>
      <c r="AG430" s="45">
        <v>0</v>
      </c>
      <c r="AH430" s="45">
        <v>0</v>
      </c>
      <c r="AS430" s="45">
        <v>20</v>
      </c>
      <c r="AT430" s="45">
        <v>0</v>
      </c>
      <c r="AU430" s="45">
        <v>34</v>
      </c>
      <c r="AV430" s="87">
        <v>6.0185185185185194E-3</v>
      </c>
      <c r="AW430">
        <v>51.923000000000002</v>
      </c>
    </row>
    <row r="431" spans="1:49" x14ac:dyDescent="0.45">
      <c r="A431" s="4" t="s">
        <v>244</v>
      </c>
      <c r="B431" s="4">
        <v>2021</v>
      </c>
      <c r="C431" s="5">
        <v>44491</v>
      </c>
      <c r="D431" s="4" t="s">
        <v>103</v>
      </c>
      <c r="E431" s="45" t="s">
        <v>291</v>
      </c>
      <c r="F431" s="45" t="s">
        <v>143</v>
      </c>
      <c r="G431" s="12">
        <f>(C431-VLOOKUP(E431,Riders!$A$2:$D$3499,4,FALSE))/365</f>
        <v>29.745205479452054</v>
      </c>
      <c r="H431" s="26">
        <v>2</v>
      </c>
      <c r="I431" s="45">
        <v>0</v>
      </c>
      <c r="J431" s="45">
        <v>0</v>
      </c>
      <c r="K431" s="45">
        <v>0</v>
      </c>
      <c r="L431" s="45">
        <v>0</v>
      </c>
      <c r="M431" s="45">
        <v>0</v>
      </c>
      <c r="N431" s="45">
        <v>0</v>
      </c>
      <c r="O431" s="45">
        <v>0</v>
      </c>
      <c r="P431" s="45">
        <v>0</v>
      </c>
      <c r="Q431" s="45">
        <v>0</v>
      </c>
      <c r="R431" s="45">
        <v>0</v>
      </c>
      <c r="S431" s="45">
        <v>0</v>
      </c>
      <c r="T431" s="45">
        <v>0</v>
      </c>
      <c r="U431" s="45">
        <v>0</v>
      </c>
      <c r="V431" s="45">
        <v>0</v>
      </c>
      <c r="W431" s="45">
        <v>0</v>
      </c>
      <c r="X431" s="45">
        <v>1</v>
      </c>
      <c r="Y431" s="45">
        <v>0</v>
      </c>
      <c r="Z431" s="45">
        <v>1</v>
      </c>
      <c r="AA431" s="45">
        <v>0</v>
      </c>
      <c r="AB431" s="45">
        <v>1</v>
      </c>
      <c r="AC431" s="45">
        <v>0</v>
      </c>
      <c r="AD431" s="45">
        <v>1</v>
      </c>
      <c r="AE431" s="45">
        <v>0</v>
      </c>
      <c r="AF431" s="45">
        <v>0</v>
      </c>
      <c r="AG431" s="45">
        <v>0</v>
      </c>
      <c r="AH431" s="45">
        <v>0</v>
      </c>
      <c r="AS431" s="45">
        <v>20</v>
      </c>
      <c r="AT431" s="45">
        <v>0</v>
      </c>
      <c r="AU431" s="45">
        <v>24</v>
      </c>
      <c r="AV431" s="87">
        <v>6.0185185185185194E-3</v>
      </c>
      <c r="AW431">
        <v>51.923000000000002</v>
      </c>
    </row>
    <row r="432" spans="1:49" x14ac:dyDescent="0.45">
      <c r="A432" s="4" t="s">
        <v>244</v>
      </c>
      <c r="B432" s="4">
        <v>2021</v>
      </c>
      <c r="C432" s="5">
        <v>44491</v>
      </c>
      <c r="D432" s="4" t="s">
        <v>103</v>
      </c>
      <c r="E432" s="45" t="s">
        <v>193</v>
      </c>
      <c r="F432" s="45" t="s">
        <v>46</v>
      </c>
      <c r="G432" s="12">
        <f>(C432-VLOOKUP(E432,Riders!$A$2:$D$3499,4,FALSE))/365</f>
        <v>25.967123287671232</v>
      </c>
      <c r="H432" s="26">
        <v>3</v>
      </c>
      <c r="I432" s="45">
        <v>0</v>
      </c>
      <c r="J432" s="45">
        <v>0</v>
      </c>
      <c r="K432" s="45">
        <v>0</v>
      </c>
      <c r="L432" s="45">
        <v>0</v>
      </c>
      <c r="M432" s="45">
        <v>0</v>
      </c>
      <c r="N432" s="45">
        <v>0</v>
      </c>
      <c r="O432" s="45">
        <v>0</v>
      </c>
      <c r="P432" s="45">
        <v>0</v>
      </c>
      <c r="Q432" s="45">
        <v>0</v>
      </c>
      <c r="R432" s="45">
        <v>0</v>
      </c>
      <c r="S432" s="45">
        <v>0</v>
      </c>
      <c r="T432" s="45">
        <v>0</v>
      </c>
      <c r="U432" s="45">
        <v>0</v>
      </c>
      <c r="V432" s="45">
        <v>0</v>
      </c>
      <c r="W432" s="45">
        <v>0</v>
      </c>
      <c r="X432" s="45">
        <v>0</v>
      </c>
      <c r="Y432" s="45">
        <v>0</v>
      </c>
      <c r="Z432" s="45">
        <v>0</v>
      </c>
      <c r="AA432" s="45">
        <v>0</v>
      </c>
      <c r="AB432" s="45">
        <v>0</v>
      </c>
      <c r="AC432" s="45">
        <v>0</v>
      </c>
      <c r="AD432" s="45">
        <v>0</v>
      </c>
      <c r="AE432" s="45">
        <v>0</v>
      </c>
      <c r="AF432" s="45">
        <v>1</v>
      </c>
      <c r="AG432" s="45">
        <v>0</v>
      </c>
      <c r="AH432" s="45">
        <v>0</v>
      </c>
      <c r="AS432" s="45">
        <v>20</v>
      </c>
      <c r="AT432" s="45">
        <v>0</v>
      </c>
      <c r="AU432" s="45">
        <v>21</v>
      </c>
      <c r="AV432" s="87">
        <v>6.0185185185185194E-3</v>
      </c>
      <c r="AW432">
        <v>51.923000000000002</v>
      </c>
    </row>
    <row r="433" spans="1:49" x14ac:dyDescent="0.45">
      <c r="A433" s="4" t="s">
        <v>244</v>
      </c>
      <c r="B433" s="4">
        <v>2021</v>
      </c>
      <c r="C433" s="5">
        <v>44491</v>
      </c>
      <c r="D433" s="4" t="s">
        <v>103</v>
      </c>
      <c r="E433" s="45" t="s">
        <v>249</v>
      </c>
      <c r="F433" s="45" t="s">
        <v>251</v>
      </c>
      <c r="G433" s="12">
        <f>(C433-VLOOKUP(E433,Riders!$A$2:$D$3499,4,FALSE))/365</f>
        <v>23.139726027397259</v>
      </c>
      <c r="H433" s="26">
        <v>4</v>
      </c>
      <c r="I433" s="45">
        <v>0</v>
      </c>
      <c r="J433" s="45">
        <v>0</v>
      </c>
      <c r="K433" s="45">
        <v>0</v>
      </c>
      <c r="L433" s="45">
        <v>0</v>
      </c>
      <c r="M433" s="45">
        <v>0</v>
      </c>
      <c r="N433" s="45">
        <v>0</v>
      </c>
      <c r="O433" s="45">
        <v>0</v>
      </c>
      <c r="P433" s="45">
        <v>0</v>
      </c>
      <c r="Q433" s="45">
        <v>0</v>
      </c>
      <c r="R433" s="45">
        <v>0</v>
      </c>
      <c r="S433" s="45">
        <v>0</v>
      </c>
      <c r="T433" s="45">
        <v>0</v>
      </c>
      <c r="U433" s="45">
        <v>0</v>
      </c>
      <c r="V433" s="45">
        <v>0</v>
      </c>
      <c r="W433" s="45">
        <v>0</v>
      </c>
      <c r="X433" s="45">
        <v>0</v>
      </c>
      <c r="Y433" s="45">
        <v>0</v>
      </c>
      <c r="Z433" s="45">
        <v>0</v>
      </c>
      <c r="AA433" s="45">
        <v>0</v>
      </c>
      <c r="AB433" s="45">
        <v>0</v>
      </c>
      <c r="AC433" s="45">
        <v>0</v>
      </c>
      <c r="AD433" s="45">
        <v>0</v>
      </c>
      <c r="AE433" s="45">
        <v>0</v>
      </c>
      <c r="AF433" s="45">
        <v>0</v>
      </c>
      <c r="AG433" s="45">
        <v>0</v>
      </c>
      <c r="AH433" s="45">
        <v>0</v>
      </c>
      <c r="AS433" s="45">
        <v>20</v>
      </c>
      <c r="AT433" s="45">
        <v>0</v>
      </c>
      <c r="AU433" s="45">
        <v>20</v>
      </c>
      <c r="AV433" s="87">
        <v>6.0185185185185194E-3</v>
      </c>
      <c r="AW433">
        <v>51.923000000000002</v>
      </c>
    </row>
    <row r="434" spans="1:49" x14ac:dyDescent="0.45">
      <c r="A434" s="4" t="s">
        <v>244</v>
      </c>
      <c r="B434" s="4">
        <v>2021</v>
      </c>
      <c r="C434" s="5">
        <v>44491</v>
      </c>
      <c r="D434" s="4" t="s">
        <v>103</v>
      </c>
      <c r="E434" s="45" t="s">
        <v>167</v>
      </c>
      <c r="F434" s="45" t="s">
        <v>61</v>
      </c>
      <c r="G434" s="12">
        <f>(C434-VLOOKUP(E434,Riders!$A$2:$D$3499,4,FALSE))/365</f>
        <v>23.665753424657535</v>
      </c>
      <c r="H434" s="26">
        <v>5</v>
      </c>
      <c r="I434" s="45">
        <v>0</v>
      </c>
      <c r="J434" s="45">
        <v>0</v>
      </c>
      <c r="K434" s="45">
        <v>1</v>
      </c>
      <c r="L434" s="45">
        <v>0</v>
      </c>
      <c r="M434" s="45">
        <v>0</v>
      </c>
      <c r="N434" s="45">
        <v>0</v>
      </c>
      <c r="O434" s="45">
        <v>0</v>
      </c>
      <c r="P434" s="45">
        <v>0</v>
      </c>
      <c r="Q434" s="45">
        <v>0</v>
      </c>
      <c r="R434" s="45">
        <v>0</v>
      </c>
      <c r="S434" s="45">
        <v>0</v>
      </c>
      <c r="T434" s="45">
        <v>0</v>
      </c>
      <c r="U434" s="45">
        <v>0</v>
      </c>
      <c r="V434" s="45">
        <v>0</v>
      </c>
      <c r="W434" s="45">
        <v>0</v>
      </c>
      <c r="X434" s="45">
        <v>0</v>
      </c>
      <c r="Y434" s="45">
        <v>0</v>
      </c>
      <c r="Z434" s="45">
        <v>0</v>
      </c>
      <c r="AA434" s="45">
        <v>0</v>
      </c>
      <c r="AB434" s="45">
        <v>0</v>
      </c>
      <c r="AC434" s="45">
        <v>0</v>
      </c>
      <c r="AD434" s="45">
        <v>0</v>
      </c>
      <c r="AE434" s="45">
        <v>0</v>
      </c>
      <c r="AF434" s="45">
        <v>0</v>
      </c>
      <c r="AG434" s="45">
        <v>0</v>
      </c>
      <c r="AH434" s="45">
        <v>1</v>
      </c>
      <c r="AS434" s="45">
        <v>0</v>
      </c>
      <c r="AT434" s="45">
        <v>0</v>
      </c>
      <c r="AU434" s="45">
        <v>2</v>
      </c>
      <c r="AV434" s="87">
        <v>6.0185185185185194E-3</v>
      </c>
      <c r="AW434">
        <v>51.923000000000002</v>
      </c>
    </row>
    <row r="435" spans="1:49" x14ac:dyDescent="0.45">
      <c r="A435" s="4" t="s">
        <v>244</v>
      </c>
      <c r="B435" s="4">
        <v>2021</v>
      </c>
      <c r="C435" s="5">
        <v>44491</v>
      </c>
      <c r="D435" s="4" t="s">
        <v>103</v>
      </c>
      <c r="E435" s="45" t="s">
        <v>288</v>
      </c>
      <c r="F435" s="45" t="s">
        <v>58</v>
      </c>
      <c r="G435" s="12">
        <f>(C435-VLOOKUP(E435,Riders!$A$2:$D$3499,4,FALSE))/365</f>
        <v>25.435616438356163</v>
      </c>
      <c r="H435" s="26">
        <v>6</v>
      </c>
      <c r="I435" s="45">
        <v>0</v>
      </c>
      <c r="J435" s="45">
        <v>0</v>
      </c>
      <c r="K435" s="45">
        <v>0</v>
      </c>
      <c r="L435" s="45">
        <v>0</v>
      </c>
      <c r="M435" s="45">
        <v>1</v>
      </c>
      <c r="N435" s="45">
        <v>1</v>
      </c>
      <c r="O435" s="45">
        <v>0</v>
      </c>
      <c r="P435" s="45">
        <v>0</v>
      </c>
      <c r="Q435" s="45">
        <v>0</v>
      </c>
      <c r="R435" s="45">
        <v>0</v>
      </c>
      <c r="S435" s="45">
        <v>0</v>
      </c>
      <c r="T435" s="45">
        <v>0</v>
      </c>
      <c r="U435" s="45">
        <v>0</v>
      </c>
      <c r="V435" s="45">
        <v>0</v>
      </c>
      <c r="W435" s="45">
        <v>0</v>
      </c>
      <c r="X435" s="45">
        <v>0</v>
      </c>
      <c r="Y435" s="45">
        <v>0</v>
      </c>
      <c r="Z435" s="45">
        <v>0</v>
      </c>
      <c r="AA435" s="45">
        <v>0</v>
      </c>
      <c r="AB435" s="45">
        <v>0</v>
      </c>
      <c r="AC435" s="45">
        <v>0</v>
      </c>
      <c r="AD435" s="45">
        <v>0</v>
      </c>
      <c r="AE435" s="45">
        <v>0</v>
      </c>
      <c r="AF435" s="45">
        <v>0</v>
      </c>
      <c r="AG435" s="45">
        <v>0</v>
      </c>
      <c r="AH435" s="45">
        <v>0</v>
      </c>
      <c r="AS435" s="45">
        <v>0</v>
      </c>
      <c r="AT435" s="45">
        <v>0</v>
      </c>
      <c r="AU435" s="45">
        <v>2</v>
      </c>
      <c r="AV435" s="87">
        <v>6.0185185185185194E-3</v>
      </c>
      <c r="AW435">
        <v>51.923000000000002</v>
      </c>
    </row>
    <row r="436" spans="1:49" x14ac:dyDescent="0.45">
      <c r="A436" s="4" t="s">
        <v>244</v>
      </c>
      <c r="B436" s="4">
        <v>2021</v>
      </c>
      <c r="C436" s="5">
        <v>44491</v>
      </c>
      <c r="D436" s="4" t="s">
        <v>103</v>
      </c>
      <c r="E436" s="45" t="s">
        <v>81</v>
      </c>
      <c r="F436" s="45" t="s">
        <v>83</v>
      </c>
      <c r="G436" s="12">
        <f>(C436-VLOOKUP(E436,Riders!$A$2:$D$3499,4,FALSE))/365</f>
        <v>25.43013698630137</v>
      </c>
      <c r="H436" s="26">
        <v>7</v>
      </c>
      <c r="I436" s="45">
        <v>0</v>
      </c>
      <c r="J436" s="45">
        <v>0</v>
      </c>
      <c r="K436" s="45">
        <v>0</v>
      </c>
      <c r="L436" s="45">
        <v>0</v>
      </c>
      <c r="M436" s="45">
        <v>0</v>
      </c>
      <c r="N436" s="45">
        <v>0</v>
      </c>
      <c r="O436" s="45">
        <v>0</v>
      </c>
      <c r="P436" s="45">
        <v>0</v>
      </c>
      <c r="Q436" s="45">
        <v>0</v>
      </c>
      <c r="R436" s="45">
        <v>0</v>
      </c>
      <c r="S436" s="45">
        <v>0</v>
      </c>
      <c r="T436" s="45">
        <v>0</v>
      </c>
      <c r="U436" s="45">
        <v>0</v>
      </c>
      <c r="V436" s="45">
        <v>0</v>
      </c>
      <c r="W436" s="45">
        <v>0</v>
      </c>
      <c r="X436" s="45">
        <v>0</v>
      </c>
      <c r="Y436" s="45">
        <v>0</v>
      </c>
      <c r="Z436" s="45">
        <v>0</v>
      </c>
      <c r="AA436" s="45">
        <v>0</v>
      </c>
      <c r="AB436" s="45">
        <v>0</v>
      </c>
      <c r="AC436" s="45">
        <v>0</v>
      </c>
      <c r="AD436" s="45">
        <v>0</v>
      </c>
      <c r="AE436" s="45">
        <v>0</v>
      </c>
      <c r="AF436" s="45">
        <v>0</v>
      </c>
      <c r="AG436" s="45">
        <v>1</v>
      </c>
      <c r="AH436" s="45">
        <v>0</v>
      </c>
      <c r="AS436" s="45">
        <v>0</v>
      </c>
      <c r="AT436" s="45">
        <v>0</v>
      </c>
      <c r="AU436" s="45">
        <v>1</v>
      </c>
      <c r="AV436" s="87">
        <v>6.0185185185185194E-3</v>
      </c>
      <c r="AW436">
        <v>51.923000000000002</v>
      </c>
    </row>
    <row r="437" spans="1:49" x14ac:dyDescent="0.45">
      <c r="A437" s="24" t="s">
        <v>244</v>
      </c>
      <c r="B437" s="24">
        <v>2021</v>
      </c>
      <c r="C437" s="29">
        <v>44491</v>
      </c>
      <c r="D437" s="24" t="s">
        <v>103</v>
      </c>
      <c r="E437" s="45" t="s">
        <v>147</v>
      </c>
      <c r="F437" s="45" t="s">
        <v>67</v>
      </c>
      <c r="G437" s="12">
        <f>(C437-VLOOKUP(E437,Riders!$A$2:$D$3499,4,FALSE))/365</f>
        <v>26.846575342465755</v>
      </c>
      <c r="H437" s="26">
        <v>8</v>
      </c>
      <c r="I437" s="45">
        <v>0</v>
      </c>
      <c r="J437" s="45">
        <v>1</v>
      </c>
      <c r="K437" s="45">
        <v>0</v>
      </c>
      <c r="L437" s="45">
        <v>0</v>
      </c>
      <c r="M437" s="45">
        <v>0</v>
      </c>
      <c r="N437" s="45">
        <v>0</v>
      </c>
      <c r="O437" s="45">
        <v>0</v>
      </c>
      <c r="P437" s="45">
        <v>0</v>
      </c>
      <c r="Q437" s="45">
        <v>0</v>
      </c>
      <c r="R437" s="45">
        <v>0</v>
      </c>
      <c r="S437" s="45">
        <v>0</v>
      </c>
      <c r="T437" s="45">
        <v>0</v>
      </c>
      <c r="U437" s="45">
        <v>0</v>
      </c>
      <c r="V437" s="45">
        <v>0</v>
      </c>
      <c r="W437" s="45">
        <v>0</v>
      </c>
      <c r="X437" s="45">
        <v>0</v>
      </c>
      <c r="Y437" s="45">
        <v>0</v>
      </c>
      <c r="Z437" s="45">
        <v>0</v>
      </c>
      <c r="AA437" s="45">
        <v>0</v>
      </c>
      <c r="AB437" s="45">
        <v>0</v>
      </c>
      <c r="AC437" s="45">
        <v>0</v>
      </c>
      <c r="AD437" s="45">
        <v>0</v>
      </c>
      <c r="AE437" s="45">
        <v>0</v>
      </c>
      <c r="AF437" s="45">
        <v>0</v>
      </c>
      <c r="AG437" s="45">
        <v>0</v>
      </c>
      <c r="AH437" s="45">
        <v>0</v>
      </c>
      <c r="AS437" s="45">
        <v>0</v>
      </c>
      <c r="AT437" s="45">
        <v>0</v>
      </c>
      <c r="AU437" s="45">
        <v>1</v>
      </c>
      <c r="AV437" s="87">
        <v>6.0185185185185194E-3</v>
      </c>
      <c r="AW437">
        <v>51.923000000000002</v>
      </c>
    </row>
    <row r="438" spans="1:49" x14ac:dyDescent="0.45">
      <c r="A438" s="4" t="s">
        <v>244</v>
      </c>
      <c r="B438" s="4">
        <v>2021</v>
      </c>
      <c r="C438" s="5">
        <v>44491</v>
      </c>
      <c r="D438" s="4" t="s">
        <v>103</v>
      </c>
      <c r="E438" s="4" t="s">
        <v>97</v>
      </c>
      <c r="F438" s="4" t="s">
        <v>99</v>
      </c>
      <c r="G438" s="12">
        <f>(C438-VLOOKUP(E438,Riders!$A$2:$D$3499,4,FALSE))/365</f>
        <v>23.150684931506849</v>
      </c>
      <c r="H438" s="4">
        <v>9</v>
      </c>
      <c r="I438" s="4">
        <v>0</v>
      </c>
      <c r="J438" s="4">
        <v>0</v>
      </c>
      <c r="K438" s="4">
        <v>0</v>
      </c>
      <c r="L438" s="4">
        <v>1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0</v>
      </c>
      <c r="T438" s="4">
        <v>0</v>
      </c>
      <c r="U438" s="4">
        <v>0</v>
      </c>
      <c r="V438" s="4">
        <v>0</v>
      </c>
      <c r="W438" s="4">
        <v>0</v>
      </c>
      <c r="X438" s="4">
        <v>0</v>
      </c>
      <c r="Y438" s="4">
        <v>0</v>
      </c>
      <c r="Z438" s="4">
        <v>0</v>
      </c>
      <c r="AA438" s="4">
        <v>0</v>
      </c>
      <c r="AB438" s="4">
        <v>0</v>
      </c>
      <c r="AC438" s="4">
        <v>0</v>
      </c>
      <c r="AD438" s="4">
        <v>0</v>
      </c>
      <c r="AE438" s="4">
        <v>0</v>
      </c>
      <c r="AF438" s="4">
        <v>0</v>
      </c>
      <c r="AG438" s="4">
        <v>0</v>
      </c>
      <c r="AH438" s="4">
        <v>0</v>
      </c>
      <c r="AS438" s="4">
        <v>0</v>
      </c>
      <c r="AT438" s="4">
        <v>0</v>
      </c>
      <c r="AU438" s="4">
        <v>1</v>
      </c>
      <c r="AV438" s="87">
        <v>6.0185185185185194E-3</v>
      </c>
      <c r="AW438">
        <v>51.923000000000002</v>
      </c>
    </row>
    <row r="439" spans="1:49" x14ac:dyDescent="0.45">
      <c r="A439" s="4" t="s">
        <v>244</v>
      </c>
      <c r="B439" s="4">
        <v>2021</v>
      </c>
      <c r="C439" s="5">
        <v>44491</v>
      </c>
      <c r="D439" s="4" t="s">
        <v>103</v>
      </c>
      <c r="E439" s="4" t="s">
        <v>157</v>
      </c>
      <c r="F439" s="4" t="s">
        <v>52</v>
      </c>
      <c r="G439" s="12">
        <f>(C439-VLOOKUP(E439,Riders!$A$2:$D$3499,4,FALSE))/365</f>
        <v>22.791780821917808</v>
      </c>
      <c r="H439" s="4">
        <v>10</v>
      </c>
      <c r="I439" s="4">
        <v>0</v>
      </c>
      <c r="J439" s="4">
        <v>0</v>
      </c>
      <c r="K439" s="4">
        <v>0</v>
      </c>
      <c r="L439" s="4">
        <v>0</v>
      </c>
      <c r="M439" s="4">
        <v>0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0</v>
      </c>
      <c r="Z439" s="4">
        <v>0</v>
      </c>
      <c r="AA439" s="4">
        <v>0</v>
      </c>
      <c r="AB439" s="4">
        <v>0</v>
      </c>
      <c r="AC439" s="4">
        <v>0</v>
      </c>
      <c r="AD439" s="4">
        <v>0</v>
      </c>
      <c r="AE439" s="4">
        <v>0</v>
      </c>
      <c r="AF439" s="4">
        <v>0</v>
      </c>
      <c r="AG439" s="4">
        <v>0</v>
      </c>
      <c r="AH439" s="4">
        <v>0</v>
      </c>
      <c r="AS439" s="4">
        <v>0</v>
      </c>
      <c r="AT439" s="4">
        <v>0</v>
      </c>
      <c r="AU439" s="4">
        <v>0</v>
      </c>
      <c r="AV439" s="87">
        <v>6.0185185185185194E-3</v>
      </c>
      <c r="AW439">
        <v>51.923000000000002</v>
      </c>
    </row>
    <row r="440" spans="1:49" x14ac:dyDescent="0.45">
      <c r="A440" s="4" t="s">
        <v>244</v>
      </c>
      <c r="B440" s="4">
        <v>2021</v>
      </c>
      <c r="C440" s="5">
        <v>44491</v>
      </c>
      <c r="D440" s="4" t="s">
        <v>103</v>
      </c>
      <c r="E440" s="4" t="s">
        <v>3886</v>
      </c>
      <c r="F440" s="4" t="s">
        <v>2334</v>
      </c>
      <c r="G440" s="12">
        <f>(C440-VLOOKUP(E440,Riders!$A$2:$D$3499,4,FALSE))/365</f>
        <v>22.304109589041097</v>
      </c>
      <c r="H440" s="4">
        <v>11</v>
      </c>
      <c r="I440" s="4">
        <v>0</v>
      </c>
      <c r="J440" s="4">
        <v>0</v>
      </c>
      <c r="K440" s="4">
        <v>0</v>
      </c>
      <c r="L440" s="4">
        <v>0</v>
      </c>
      <c r="M440" s="4">
        <v>0</v>
      </c>
      <c r="N440" s="4">
        <v>0</v>
      </c>
      <c r="O440" s="4">
        <v>0</v>
      </c>
      <c r="P440" s="4">
        <v>0</v>
      </c>
      <c r="Q440" s="4">
        <v>0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0</v>
      </c>
      <c r="Z440" s="4">
        <v>0</v>
      </c>
      <c r="AA440" s="4">
        <v>0</v>
      </c>
      <c r="AB440" s="4">
        <v>0</v>
      </c>
      <c r="AC440" s="4">
        <v>0</v>
      </c>
      <c r="AD440" s="4">
        <v>0</v>
      </c>
      <c r="AE440" s="4">
        <v>0</v>
      </c>
      <c r="AF440" s="4">
        <v>0</v>
      </c>
      <c r="AG440" s="4">
        <v>0</v>
      </c>
      <c r="AH440" s="4">
        <v>0</v>
      </c>
      <c r="AS440" s="4">
        <v>0</v>
      </c>
      <c r="AT440" s="4">
        <v>0</v>
      </c>
      <c r="AU440" s="4">
        <v>0</v>
      </c>
      <c r="AV440" s="87">
        <v>6.0185185185185194E-3</v>
      </c>
      <c r="AW440">
        <v>51.923000000000002</v>
      </c>
    </row>
    <row r="441" spans="1:49" x14ac:dyDescent="0.45">
      <c r="A441" s="4" t="s">
        <v>244</v>
      </c>
      <c r="B441" s="4">
        <v>2021</v>
      </c>
      <c r="C441" s="5">
        <v>44491</v>
      </c>
      <c r="D441" s="4" t="s">
        <v>103</v>
      </c>
      <c r="E441" s="4" t="s">
        <v>205</v>
      </c>
      <c r="F441" s="4" t="s">
        <v>131</v>
      </c>
      <c r="G441" s="12">
        <f>(C441-VLOOKUP(E441,Riders!$A$2:$D$3499,4,FALSE))/365</f>
        <v>23.123287671232877</v>
      </c>
      <c r="H441" s="4">
        <v>12</v>
      </c>
      <c r="I441" s="4">
        <v>0</v>
      </c>
      <c r="J441" s="4">
        <v>0</v>
      </c>
      <c r="K441" s="4">
        <v>0</v>
      </c>
      <c r="L441" s="4">
        <v>0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0</v>
      </c>
      <c r="X441" s="4">
        <v>0</v>
      </c>
      <c r="Y441" s="4">
        <v>0</v>
      </c>
      <c r="Z441" s="4">
        <v>0</v>
      </c>
      <c r="AA441" s="4">
        <v>0</v>
      </c>
      <c r="AB441" s="4">
        <v>0</v>
      </c>
      <c r="AC441" s="4">
        <v>0</v>
      </c>
      <c r="AD441" s="4">
        <v>0</v>
      </c>
      <c r="AE441" s="4">
        <v>0</v>
      </c>
      <c r="AF441" s="4">
        <v>0</v>
      </c>
      <c r="AG441" s="4">
        <v>0</v>
      </c>
      <c r="AH441" s="4">
        <v>0</v>
      </c>
      <c r="AS441" s="4">
        <v>0</v>
      </c>
      <c r="AT441" s="4">
        <v>0</v>
      </c>
      <c r="AU441" s="4">
        <v>0</v>
      </c>
      <c r="AV441" s="87">
        <v>6.0185185185185194E-3</v>
      </c>
      <c r="AW441">
        <v>51.923000000000002</v>
      </c>
    </row>
    <row r="442" spans="1:49" x14ac:dyDescent="0.45">
      <c r="A442" s="4" t="s">
        <v>244</v>
      </c>
      <c r="B442" s="4">
        <v>2021</v>
      </c>
      <c r="C442" s="5">
        <v>44491</v>
      </c>
      <c r="D442" s="4" t="s">
        <v>103</v>
      </c>
      <c r="E442" s="4" t="s">
        <v>134</v>
      </c>
      <c r="F442" s="4" t="s">
        <v>34</v>
      </c>
      <c r="G442" s="12">
        <f>(C442-VLOOKUP(E442,Riders!$A$2:$D$3499,4,FALSE))/365</f>
        <v>20.123287671232877</v>
      </c>
      <c r="H442" s="4">
        <v>13</v>
      </c>
      <c r="I442" s="4">
        <v>0</v>
      </c>
      <c r="J442" s="4">
        <v>0</v>
      </c>
      <c r="K442" s="4">
        <v>0</v>
      </c>
      <c r="L442" s="4">
        <v>0</v>
      </c>
      <c r="M442" s="4">
        <v>0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0</v>
      </c>
      <c r="X442" s="4">
        <v>0</v>
      </c>
      <c r="Y442" s="4">
        <v>0</v>
      </c>
      <c r="Z442" s="4">
        <v>0</v>
      </c>
      <c r="AA442" s="4">
        <v>0</v>
      </c>
      <c r="AB442" s="4">
        <v>0</v>
      </c>
      <c r="AC442" s="4">
        <v>0</v>
      </c>
      <c r="AD442" s="4">
        <v>0</v>
      </c>
      <c r="AE442" s="4">
        <v>0</v>
      </c>
      <c r="AF442" s="4">
        <v>0</v>
      </c>
      <c r="AG442" s="4">
        <v>0</v>
      </c>
      <c r="AH442" s="4">
        <v>0</v>
      </c>
      <c r="AS442" s="4">
        <v>0</v>
      </c>
      <c r="AT442" s="4">
        <v>0</v>
      </c>
      <c r="AU442" s="4">
        <v>0</v>
      </c>
      <c r="AV442" s="87">
        <v>6.0185185185185194E-3</v>
      </c>
      <c r="AW442">
        <v>51.923000000000002</v>
      </c>
    </row>
    <row r="443" spans="1:49" x14ac:dyDescent="0.45">
      <c r="A443" s="4" t="s">
        <v>244</v>
      </c>
      <c r="B443" s="4">
        <v>2021</v>
      </c>
      <c r="C443" s="5">
        <v>44491</v>
      </c>
      <c r="D443" s="4" t="s">
        <v>103</v>
      </c>
      <c r="E443" s="4" t="s">
        <v>114</v>
      </c>
      <c r="F443" s="4" t="s">
        <v>115</v>
      </c>
      <c r="G443" s="12">
        <f>(C443-VLOOKUP(E443,Riders!$A$2:$D$3499,4,FALSE))/365</f>
        <v>21.153424657534245</v>
      </c>
      <c r="H443" s="4">
        <v>14</v>
      </c>
      <c r="I443" s="4">
        <v>0</v>
      </c>
      <c r="J443" s="4">
        <v>0</v>
      </c>
      <c r="K443" s="4">
        <v>0</v>
      </c>
      <c r="L443" s="4">
        <v>0</v>
      </c>
      <c r="M443" s="4">
        <v>0</v>
      </c>
      <c r="N443" s="4">
        <v>0</v>
      </c>
      <c r="O443" s="4">
        <v>0</v>
      </c>
      <c r="P443" s="4">
        <v>0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0</v>
      </c>
      <c r="X443" s="4">
        <v>0</v>
      </c>
      <c r="Y443" s="4">
        <v>0</v>
      </c>
      <c r="Z443" s="4">
        <v>0</v>
      </c>
      <c r="AA443" s="4">
        <v>0</v>
      </c>
      <c r="AB443" s="4">
        <v>0</v>
      </c>
      <c r="AC443" s="4">
        <v>0</v>
      </c>
      <c r="AD443" s="4">
        <v>0</v>
      </c>
      <c r="AE443" s="4">
        <v>0</v>
      </c>
      <c r="AF443" s="4">
        <v>0</v>
      </c>
      <c r="AG443" s="4">
        <v>0</v>
      </c>
      <c r="AH443" s="4">
        <v>0</v>
      </c>
      <c r="AS443" s="4">
        <v>0</v>
      </c>
      <c r="AT443" s="4">
        <v>0</v>
      </c>
      <c r="AU443" s="4">
        <v>0</v>
      </c>
      <c r="AV443" s="87">
        <v>6.0185185185185194E-3</v>
      </c>
      <c r="AW443">
        <v>51.923000000000002</v>
      </c>
    </row>
    <row r="444" spans="1:49" x14ac:dyDescent="0.45">
      <c r="A444" s="4" t="s">
        <v>244</v>
      </c>
      <c r="B444" s="4">
        <v>2021</v>
      </c>
      <c r="C444" s="5">
        <v>44491</v>
      </c>
      <c r="D444" s="4" t="s">
        <v>103</v>
      </c>
      <c r="E444" s="4" t="s">
        <v>267</v>
      </c>
      <c r="F444" s="4" t="s">
        <v>257</v>
      </c>
      <c r="G444" s="12">
        <f>(C444-VLOOKUP(E444,Riders!$A$2:$D$3499,4,FALSE))/365</f>
        <v>27.523287671232875</v>
      </c>
      <c r="H444" s="4">
        <v>15</v>
      </c>
      <c r="I444" s="4">
        <v>0</v>
      </c>
      <c r="J444" s="4">
        <v>0</v>
      </c>
      <c r="K444" s="4">
        <v>0</v>
      </c>
      <c r="L444" s="4">
        <v>0</v>
      </c>
      <c r="M444" s="4">
        <v>0</v>
      </c>
      <c r="N444" s="4">
        <v>0</v>
      </c>
      <c r="O444" s="4">
        <v>0</v>
      </c>
      <c r="P444" s="4">
        <v>0</v>
      </c>
      <c r="Q444" s="4">
        <v>0</v>
      </c>
      <c r="R444" s="4">
        <v>0</v>
      </c>
      <c r="S444" s="4">
        <v>0</v>
      </c>
      <c r="T444" s="4">
        <v>0</v>
      </c>
      <c r="U444" s="4">
        <v>0</v>
      </c>
      <c r="V444" s="4">
        <v>0</v>
      </c>
      <c r="W444" s="4">
        <v>0</v>
      </c>
      <c r="X444" s="4">
        <v>0</v>
      </c>
      <c r="Y444" s="4">
        <v>0</v>
      </c>
      <c r="Z444" s="4">
        <v>0</v>
      </c>
      <c r="AA444" s="4">
        <v>0</v>
      </c>
      <c r="AB444" s="4">
        <v>0</v>
      </c>
      <c r="AC444" s="4">
        <v>0</v>
      </c>
      <c r="AD444" s="4">
        <v>0</v>
      </c>
      <c r="AE444" s="4">
        <v>0</v>
      </c>
      <c r="AF444" s="4">
        <v>0</v>
      </c>
      <c r="AG444" s="4">
        <v>0</v>
      </c>
      <c r="AH444" s="4">
        <v>0</v>
      </c>
      <c r="AS444" s="4">
        <v>0</v>
      </c>
      <c r="AT444" s="4">
        <v>0</v>
      </c>
      <c r="AU444" s="4">
        <v>0</v>
      </c>
      <c r="AV444" s="87">
        <v>6.0185185185185194E-3</v>
      </c>
      <c r="AW444">
        <v>51.923000000000002</v>
      </c>
    </row>
    <row r="445" spans="1:49" x14ac:dyDescent="0.45">
      <c r="A445" s="4" t="s">
        <v>244</v>
      </c>
      <c r="B445" s="4">
        <v>2021</v>
      </c>
      <c r="C445" s="5">
        <v>44491</v>
      </c>
      <c r="D445" s="4" t="s">
        <v>103</v>
      </c>
      <c r="E445" s="4" t="s">
        <v>118</v>
      </c>
      <c r="F445" s="4" t="s">
        <v>96</v>
      </c>
      <c r="G445" s="12">
        <f>(C445-VLOOKUP(E445,Riders!$A$2:$D$3499,4,FALSE))/365</f>
        <v>19.271232876712329</v>
      </c>
      <c r="H445" s="4">
        <v>16</v>
      </c>
      <c r="I445" s="4">
        <v>0</v>
      </c>
      <c r="J445" s="4">
        <v>0</v>
      </c>
      <c r="K445" s="4">
        <v>0</v>
      </c>
      <c r="L445" s="4">
        <v>0</v>
      </c>
      <c r="M445" s="4">
        <v>0</v>
      </c>
      <c r="N445" s="4">
        <v>0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0</v>
      </c>
      <c r="X445" s="4">
        <v>0</v>
      </c>
      <c r="Y445" s="4">
        <v>0</v>
      </c>
      <c r="Z445" s="4">
        <v>0</v>
      </c>
      <c r="AA445" s="4">
        <v>0</v>
      </c>
      <c r="AB445" s="4">
        <v>0</v>
      </c>
      <c r="AC445" s="4">
        <v>0</v>
      </c>
      <c r="AD445" s="4">
        <v>0</v>
      </c>
      <c r="AE445" s="4">
        <v>0</v>
      </c>
      <c r="AF445" s="4">
        <v>0</v>
      </c>
      <c r="AG445" s="4">
        <v>0</v>
      </c>
      <c r="AH445" s="4">
        <v>0</v>
      </c>
      <c r="AS445" s="4">
        <v>0</v>
      </c>
      <c r="AT445" s="4">
        <v>0</v>
      </c>
      <c r="AU445" s="4">
        <v>0</v>
      </c>
      <c r="AV445" s="87">
        <v>6.0185185185185194E-3</v>
      </c>
      <c r="AW445">
        <v>51.923000000000002</v>
      </c>
    </row>
    <row r="446" spans="1:49" x14ac:dyDescent="0.45">
      <c r="A446" s="4" t="s">
        <v>244</v>
      </c>
      <c r="B446" s="4">
        <v>2021</v>
      </c>
      <c r="C446" s="5">
        <v>44491</v>
      </c>
      <c r="D446" s="4" t="s">
        <v>103</v>
      </c>
      <c r="E446" s="4" t="s">
        <v>200</v>
      </c>
      <c r="F446" s="4" t="s">
        <v>37</v>
      </c>
      <c r="G446" s="12">
        <f>(C446-VLOOKUP(E446,Riders!$A$2:$D$3499,4,FALSE))/365</f>
        <v>20.81095890410959</v>
      </c>
      <c r="H446" s="4">
        <v>17</v>
      </c>
      <c r="I446" s="4">
        <v>0</v>
      </c>
      <c r="J446" s="4">
        <v>0</v>
      </c>
      <c r="K446" s="4">
        <v>0</v>
      </c>
      <c r="L446" s="4">
        <v>0</v>
      </c>
      <c r="M446" s="4">
        <v>0</v>
      </c>
      <c r="N446" s="4">
        <v>0</v>
      </c>
      <c r="O446" s="4">
        <v>0</v>
      </c>
      <c r="P446" s="4">
        <v>0</v>
      </c>
      <c r="Q446" s="4">
        <v>0</v>
      </c>
      <c r="R446" s="4">
        <v>0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0</v>
      </c>
      <c r="Z446" s="4">
        <v>0</v>
      </c>
      <c r="AA446" s="4">
        <v>0</v>
      </c>
      <c r="AB446" s="4">
        <v>0</v>
      </c>
      <c r="AC446" s="4">
        <v>0</v>
      </c>
      <c r="AD446" s="4">
        <v>0</v>
      </c>
      <c r="AE446" s="4">
        <v>0</v>
      </c>
      <c r="AF446" s="4">
        <v>0</v>
      </c>
      <c r="AG446" s="4">
        <v>0</v>
      </c>
      <c r="AH446" s="4">
        <v>0</v>
      </c>
      <c r="AS446" s="4">
        <v>0</v>
      </c>
      <c r="AT446" s="4">
        <v>0</v>
      </c>
      <c r="AU446" s="4">
        <v>0</v>
      </c>
      <c r="AV446" s="87">
        <v>6.0185185185185194E-3</v>
      </c>
      <c r="AW446">
        <v>51.923000000000002</v>
      </c>
    </row>
    <row r="447" spans="1:49" x14ac:dyDescent="0.45">
      <c r="A447" s="4" t="s">
        <v>244</v>
      </c>
      <c r="B447" s="4">
        <v>2021</v>
      </c>
      <c r="C447" s="5">
        <v>44491</v>
      </c>
      <c r="D447" s="4" t="s">
        <v>103</v>
      </c>
      <c r="E447" s="4" t="s">
        <v>241</v>
      </c>
      <c r="F447" s="4" t="s">
        <v>242</v>
      </c>
      <c r="G447" s="12">
        <f>(C447-VLOOKUP(E447,Riders!$A$2:$D$3499,4,FALSE))/365</f>
        <v>26.895890410958906</v>
      </c>
      <c r="H447" s="4">
        <v>18</v>
      </c>
      <c r="I447" s="4">
        <v>0</v>
      </c>
      <c r="J447" s="4">
        <v>0</v>
      </c>
      <c r="K447" s="4">
        <v>0</v>
      </c>
      <c r="L447" s="4">
        <v>0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0</v>
      </c>
      <c r="Z447" s="4">
        <v>0</v>
      </c>
      <c r="AA447" s="4">
        <v>0</v>
      </c>
      <c r="AB447" s="4">
        <v>0</v>
      </c>
      <c r="AC447" s="4">
        <v>0</v>
      </c>
      <c r="AD447" s="4">
        <v>0</v>
      </c>
      <c r="AE447" s="4">
        <v>0</v>
      </c>
      <c r="AF447" s="4">
        <v>0</v>
      </c>
      <c r="AG447" s="4">
        <v>0</v>
      </c>
      <c r="AH447" s="4">
        <v>0</v>
      </c>
      <c r="AS447" s="4">
        <v>0</v>
      </c>
      <c r="AT447" s="4">
        <v>0</v>
      </c>
      <c r="AU447" s="4">
        <v>0</v>
      </c>
      <c r="AV447" s="87">
        <v>6.0185185185185194E-3</v>
      </c>
      <c r="AW447">
        <v>51.923000000000002</v>
      </c>
    </row>
    <row r="448" spans="1:49" x14ac:dyDescent="0.45">
      <c r="A448" s="4" t="s">
        <v>244</v>
      </c>
      <c r="B448" s="4">
        <v>2021</v>
      </c>
      <c r="C448" s="5">
        <v>44491</v>
      </c>
      <c r="D448" s="4" t="s">
        <v>103</v>
      </c>
      <c r="E448" s="4" t="s">
        <v>38</v>
      </c>
      <c r="F448" s="4" t="s">
        <v>40</v>
      </c>
      <c r="G448" s="12">
        <f>(C448-VLOOKUP(E448,Riders!$A$2:$D$3499,4,FALSE))/365</f>
        <v>24.693150684931506</v>
      </c>
      <c r="H448" s="4">
        <v>19</v>
      </c>
      <c r="I448" s="4">
        <v>0</v>
      </c>
      <c r="J448" s="4">
        <v>0</v>
      </c>
      <c r="K448" s="4">
        <v>0</v>
      </c>
      <c r="L448" s="4">
        <v>0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0</v>
      </c>
      <c r="V448" s="4">
        <v>0</v>
      </c>
      <c r="W448" s="4">
        <v>0</v>
      </c>
      <c r="X448" s="4">
        <v>0</v>
      </c>
      <c r="Y448" s="4">
        <v>0</v>
      </c>
      <c r="Z448" s="4">
        <v>0</v>
      </c>
      <c r="AA448" s="4">
        <v>0</v>
      </c>
      <c r="AB448" s="4">
        <v>0</v>
      </c>
      <c r="AC448" s="4">
        <v>0</v>
      </c>
      <c r="AD448" s="4">
        <v>0</v>
      </c>
      <c r="AE448" s="4">
        <v>0</v>
      </c>
      <c r="AF448" s="4">
        <v>0</v>
      </c>
      <c r="AG448" s="4">
        <v>0</v>
      </c>
      <c r="AH448" s="4">
        <v>0</v>
      </c>
      <c r="AS448" s="4">
        <v>0</v>
      </c>
      <c r="AT448" s="4">
        <v>0</v>
      </c>
      <c r="AU448" s="4">
        <v>0</v>
      </c>
      <c r="AV448" s="87">
        <v>6.0185185185185194E-3</v>
      </c>
      <c r="AW448">
        <v>51.923000000000002</v>
      </c>
    </row>
    <row r="449" spans="1:49" x14ac:dyDescent="0.45">
      <c r="A449" s="4" t="s">
        <v>244</v>
      </c>
      <c r="B449" s="4">
        <v>2021</v>
      </c>
      <c r="C449" s="5">
        <v>44491</v>
      </c>
      <c r="D449" s="4" t="s">
        <v>103</v>
      </c>
      <c r="E449" s="4" t="s">
        <v>4728</v>
      </c>
      <c r="F449" s="4" t="s">
        <v>2347</v>
      </c>
      <c r="G449" s="12">
        <f>(C449-VLOOKUP(E449,Riders!$A$2:$D$3499,4,FALSE))/365</f>
        <v>29.169863013698631</v>
      </c>
      <c r="H449" s="4">
        <v>20</v>
      </c>
      <c r="I449" s="4">
        <v>0</v>
      </c>
      <c r="J449" s="4">
        <v>0</v>
      </c>
      <c r="K449" s="4">
        <v>0</v>
      </c>
      <c r="L449" s="4">
        <v>0</v>
      </c>
      <c r="M449" s="4">
        <v>0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0</v>
      </c>
      <c r="T449" s="4">
        <v>0</v>
      </c>
      <c r="U449" s="4">
        <v>0</v>
      </c>
      <c r="V449" s="4">
        <v>0</v>
      </c>
      <c r="W449" s="4">
        <v>0</v>
      </c>
      <c r="X449" s="4">
        <v>0</v>
      </c>
      <c r="Y449" s="4">
        <v>0</v>
      </c>
      <c r="Z449" s="4">
        <v>0</v>
      </c>
      <c r="AA449" s="4">
        <v>0</v>
      </c>
      <c r="AB449" s="4">
        <v>0</v>
      </c>
      <c r="AC449" s="4">
        <v>0</v>
      </c>
      <c r="AD449" s="4">
        <v>0</v>
      </c>
      <c r="AE449" s="4">
        <v>0</v>
      </c>
      <c r="AF449" s="4">
        <v>0</v>
      </c>
      <c r="AG449" s="4">
        <v>0</v>
      </c>
      <c r="AH449" s="4">
        <v>0</v>
      </c>
      <c r="AS449" s="4">
        <v>0</v>
      </c>
      <c r="AT449" s="4">
        <v>0</v>
      </c>
      <c r="AU449" s="4">
        <v>0</v>
      </c>
      <c r="AV449" s="87">
        <v>6.0185185185185194E-3</v>
      </c>
      <c r="AW449">
        <v>51.923000000000002</v>
      </c>
    </row>
    <row r="450" spans="1:49" x14ac:dyDescent="0.45">
      <c r="A450" s="4" t="s">
        <v>244</v>
      </c>
      <c r="B450" s="4">
        <v>2021</v>
      </c>
      <c r="C450" s="5">
        <v>44491</v>
      </c>
      <c r="D450" s="4" t="s">
        <v>103</v>
      </c>
      <c r="E450" s="4" t="s">
        <v>4764</v>
      </c>
      <c r="F450" s="4" t="s">
        <v>2221</v>
      </c>
      <c r="G450" s="12">
        <f>(C450-VLOOKUP(E450,Riders!$A$2:$D$3499,4,FALSE))/365</f>
        <v>23.616438356164384</v>
      </c>
      <c r="H450" s="4">
        <v>21</v>
      </c>
      <c r="I450" s="4">
        <v>0</v>
      </c>
      <c r="J450" s="4">
        <v>0</v>
      </c>
      <c r="K450" s="4">
        <v>0</v>
      </c>
      <c r="L450" s="4">
        <v>0</v>
      </c>
      <c r="M450" s="4">
        <v>0</v>
      </c>
      <c r="N450" s="4">
        <v>0</v>
      </c>
      <c r="O450" s="4">
        <v>0</v>
      </c>
      <c r="P450" s="4">
        <v>0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0</v>
      </c>
      <c r="X450" s="4">
        <v>0</v>
      </c>
      <c r="Y450" s="4">
        <v>0</v>
      </c>
      <c r="Z450" s="4">
        <v>0</v>
      </c>
      <c r="AA450" s="4">
        <v>0</v>
      </c>
      <c r="AB450" s="4">
        <v>0</v>
      </c>
      <c r="AC450" s="4">
        <v>0</v>
      </c>
      <c r="AD450" s="4">
        <v>0</v>
      </c>
      <c r="AE450" s="4">
        <v>0</v>
      </c>
      <c r="AF450" s="4">
        <v>0</v>
      </c>
      <c r="AG450" s="4">
        <v>0</v>
      </c>
      <c r="AH450" s="4">
        <v>0</v>
      </c>
      <c r="AS450" s="4">
        <v>0</v>
      </c>
      <c r="AT450" s="4">
        <v>0</v>
      </c>
      <c r="AU450" s="4">
        <v>0</v>
      </c>
      <c r="AV450" s="87">
        <v>6.0185185185185194E-3</v>
      </c>
      <c r="AW450">
        <v>51.923000000000002</v>
      </c>
    </row>
    <row r="451" spans="1:49" x14ac:dyDescent="0.45">
      <c r="A451" s="4" t="s">
        <v>244</v>
      </c>
      <c r="B451" s="4">
        <v>2021</v>
      </c>
      <c r="C451" s="5">
        <v>44491</v>
      </c>
      <c r="D451" s="4" t="s">
        <v>103</v>
      </c>
      <c r="E451" s="4" t="s">
        <v>201</v>
      </c>
      <c r="F451" s="4" t="s">
        <v>49</v>
      </c>
      <c r="G451" s="12">
        <f>(C451-VLOOKUP(E451,Riders!$A$2:$D$3499,4,FALSE))/365</f>
        <v>24.550684931506851</v>
      </c>
      <c r="H451" s="4">
        <v>22</v>
      </c>
      <c r="I451" s="4">
        <v>0</v>
      </c>
      <c r="J451" s="4">
        <v>0</v>
      </c>
      <c r="K451" s="4">
        <v>0</v>
      </c>
      <c r="L451" s="4">
        <v>0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0</v>
      </c>
      <c r="X451" s="4">
        <v>0</v>
      </c>
      <c r="Y451" s="4">
        <v>0</v>
      </c>
      <c r="Z451" s="4">
        <v>0</v>
      </c>
      <c r="AA451" s="4">
        <v>0</v>
      </c>
      <c r="AB451" s="4">
        <v>0</v>
      </c>
      <c r="AC451" s="4">
        <v>0</v>
      </c>
      <c r="AD451" s="4">
        <v>0</v>
      </c>
      <c r="AE451" s="4">
        <v>0</v>
      </c>
      <c r="AF451" s="4">
        <v>0</v>
      </c>
      <c r="AG451" s="4">
        <v>0</v>
      </c>
      <c r="AH451" s="4">
        <v>0</v>
      </c>
      <c r="AS451" s="4">
        <v>0</v>
      </c>
      <c r="AT451" s="4">
        <v>0</v>
      </c>
      <c r="AU451" s="4">
        <v>0</v>
      </c>
      <c r="AV451" s="87">
        <v>6.0185185185185194E-3</v>
      </c>
      <c r="AW451">
        <v>51.923000000000002</v>
      </c>
    </row>
    <row r="452" spans="1:49" x14ac:dyDescent="0.45">
      <c r="A452" s="4" t="s">
        <v>244</v>
      </c>
      <c r="B452" s="4">
        <v>2021</v>
      </c>
      <c r="C452" s="5">
        <v>44491</v>
      </c>
      <c r="D452" s="4" t="s">
        <v>103</v>
      </c>
      <c r="E452" s="4" t="s">
        <v>217</v>
      </c>
      <c r="F452" s="4" t="s">
        <v>177</v>
      </c>
      <c r="G452" s="12">
        <f>(C452-VLOOKUP(E452,Riders!$A$2:$D$3499,4,FALSE))/365</f>
        <v>19.227397260273971</v>
      </c>
      <c r="H452" s="4">
        <v>23</v>
      </c>
      <c r="I452" s="4">
        <v>0</v>
      </c>
      <c r="J452" s="4">
        <v>0</v>
      </c>
      <c r="K452" s="4">
        <v>0</v>
      </c>
      <c r="L452" s="4">
        <v>0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0</v>
      </c>
      <c r="X452" s="4">
        <v>0</v>
      </c>
      <c r="Y452" s="4">
        <v>0</v>
      </c>
      <c r="Z452" s="4">
        <v>0</v>
      </c>
      <c r="AA452" s="4">
        <v>0</v>
      </c>
      <c r="AB452" s="4">
        <v>0</v>
      </c>
      <c r="AC452" s="4">
        <v>0</v>
      </c>
      <c r="AD452" s="4">
        <v>0</v>
      </c>
      <c r="AE452" s="4">
        <v>0</v>
      </c>
      <c r="AF452" s="4">
        <v>0</v>
      </c>
      <c r="AG452" s="4">
        <v>0</v>
      </c>
      <c r="AH452" s="4">
        <v>0</v>
      </c>
      <c r="AS452" s="4">
        <v>0</v>
      </c>
      <c r="AT452" s="4">
        <v>0</v>
      </c>
      <c r="AU452" s="4">
        <v>0</v>
      </c>
      <c r="AV452" s="87">
        <v>6.0185185185185194E-3</v>
      </c>
      <c r="AW452">
        <v>51.923000000000002</v>
      </c>
    </row>
    <row r="453" spans="1:49" x14ac:dyDescent="0.45">
      <c r="A453" s="4" t="s">
        <v>244</v>
      </c>
      <c r="B453" s="4">
        <v>2021</v>
      </c>
      <c r="C453" s="5">
        <v>44491</v>
      </c>
      <c r="D453" s="4" t="s">
        <v>103</v>
      </c>
      <c r="E453" s="4" t="s">
        <v>2341</v>
      </c>
      <c r="F453" s="4" t="s">
        <v>2342</v>
      </c>
      <c r="G453" s="12">
        <f>(C453-VLOOKUP(E453,Riders!$A$2:$D$3499,4,FALSE))/365</f>
        <v>31.728767123287671</v>
      </c>
      <c r="H453" s="4">
        <v>24</v>
      </c>
      <c r="I453" s="4">
        <v>0</v>
      </c>
      <c r="J453" s="4">
        <v>0</v>
      </c>
      <c r="K453" s="4">
        <v>0</v>
      </c>
      <c r="L453" s="4">
        <v>0</v>
      </c>
      <c r="M453" s="4">
        <v>0</v>
      </c>
      <c r="N453" s="4">
        <v>0</v>
      </c>
      <c r="O453" s="4">
        <v>0</v>
      </c>
      <c r="P453" s="4">
        <v>0</v>
      </c>
      <c r="Q453" s="4">
        <v>0</v>
      </c>
      <c r="R453" s="4">
        <v>0</v>
      </c>
      <c r="S453" s="4">
        <v>0</v>
      </c>
      <c r="T453" s="4">
        <v>0</v>
      </c>
      <c r="U453" s="4">
        <v>0</v>
      </c>
      <c r="V453" s="4">
        <v>0</v>
      </c>
      <c r="W453" s="4">
        <v>0</v>
      </c>
      <c r="X453" s="4">
        <v>0</v>
      </c>
      <c r="Y453" s="4">
        <v>0</v>
      </c>
      <c r="Z453" s="4">
        <v>0</v>
      </c>
      <c r="AA453" s="4">
        <v>0</v>
      </c>
      <c r="AB453" s="4">
        <v>0</v>
      </c>
      <c r="AC453" s="4">
        <v>0</v>
      </c>
      <c r="AD453" s="4">
        <v>0</v>
      </c>
      <c r="AE453" s="4">
        <v>0</v>
      </c>
      <c r="AF453" s="4">
        <v>0</v>
      </c>
      <c r="AG453" s="4">
        <v>0</v>
      </c>
      <c r="AH453" s="4">
        <v>0</v>
      </c>
      <c r="AS453" s="4">
        <v>0</v>
      </c>
      <c r="AT453" s="4">
        <v>20</v>
      </c>
      <c r="AU453" s="4">
        <v>-20</v>
      </c>
      <c r="AV453" s="87">
        <v>6.0185185185185194E-3</v>
      </c>
      <c r="AW453">
        <v>51.923000000000002</v>
      </c>
    </row>
    <row r="454" spans="1:49" x14ac:dyDescent="0.45">
      <c r="A454" s="1" t="s">
        <v>229</v>
      </c>
      <c r="B454" s="1">
        <v>2021</v>
      </c>
      <c r="C454" s="2">
        <v>44450</v>
      </c>
      <c r="D454" s="1" t="s">
        <v>30</v>
      </c>
      <c r="E454" s="1" t="s">
        <v>120</v>
      </c>
      <c r="F454" s="1" t="s">
        <v>121</v>
      </c>
      <c r="G454" s="12">
        <f>(C454-VLOOKUP(E454,Riders!$A$2:$D$3499,4,FALSE))/365</f>
        <v>22.701369863013699</v>
      </c>
      <c r="H454" s="1">
        <v>1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0</v>
      </c>
      <c r="AC454" s="1">
        <v>1</v>
      </c>
      <c r="AD454" s="1">
        <v>0</v>
      </c>
      <c r="AE454" s="1">
        <v>1</v>
      </c>
      <c r="AF454" s="1">
        <v>0</v>
      </c>
      <c r="AG454" s="1">
        <v>1</v>
      </c>
      <c r="AH454" s="1">
        <v>0</v>
      </c>
      <c r="AS454" s="1">
        <v>0</v>
      </c>
      <c r="AT454" s="1">
        <v>0</v>
      </c>
      <c r="AU454" s="1">
        <v>8</v>
      </c>
      <c r="AV454" s="87">
        <v>6.4351851851851853E-3</v>
      </c>
      <c r="AW454">
        <v>48.481999999999999</v>
      </c>
    </row>
    <row r="455" spans="1:49" x14ac:dyDescent="0.45">
      <c r="A455" s="1" t="s">
        <v>229</v>
      </c>
      <c r="B455" s="1">
        <v>2021</v>
      </c>
      <c r="C455" s="2">
        <v>44450</v>
      </c>
      <c r="D455" s="1" t="s">
        <v>30</v>
      </c>
      <c r="E455" s="1" t="s">
        <v>217</v>
      </c>
      <c r="F455" s="1" t="s">
        <v>177</v>
      </c>
      <c r="G455" s="12">
        <f>(C455-VLOOKUP(E455,Riders!$A$2:$D$3499,4,FALSE))/365</f>
        <v>19.115068493150684</v>
      </c>
      <c r="H455" s="1">
        <v>2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1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1</v>
      </c>
      <c r="AC455" s="1">
        <v>0</v>
      </c>
      <c r="AD455" s="1">
        <v>1</v>
      </c>
      <c r="AE455" s="1">
        <v>0</v>
      </c>
      <c r="AF455" s="1">
        <v>1</v>
      </c>
      <c r="AG455" s="1">
        <v>0</v>
      </c>
      <c r="AH455" s="1">
        <v>1</v>
      </c>
      <c r="AS455" s="1">
        <v>0</v>
      </c>
      <c r="AT455" s="1">
        <v>0</v>
      </c>
      <c r="AU455" s="1">
        <v>5</v>
      </c>
      <c r="AV455" s="87">
        <v>6.4351851851851853E-3</v>
      </c>
      <c r="AW455">
        <v>48.481999999999999</v>
      </c>
    </row>
    <row r="456" spans="1:49" x14ac:dyDescent="0.45">
      <c r="A456" s="1" t="s">
        <v>229</v>
      </c>
      <c r="B456" s="1">
        <v>2021</v>
      </c>
      <c r="C456" s="2">
        <v>44450</v>
      </c>
      <c r="D456" s="1" t="s">
        <v>30</v>
      </c>
      <c r="E456" s="1" t="s">
        <v>158</v>
      </c>
      <c r="F456" s="1" t="s">
        <v>58</v>
      </c>
      <c r="G456" s="12">
        <f>(C456-VLOOKUP(E456,Riders!$A$2:$D$3499,4,FALSE))/365</f>
        <v>24.695890410958903</v>
      </c>
      <c r="H456" s="1">
        <v>3</v>
      </c>
      <c r="I456" s="1">
        <v>1</v>
      </c>
      <c r="J456" s="1">
        <v>0</v>
      </c>
      <c r="K456" s="1">
        <v>1</v>
      </c>
      <c r="L456" s="1">
        <v>0</v>
      </c>
      <c r="M456" s="1">
        <v>0</v>
      </c>
      <c r="N456" s="1">
        <v>0</v>
      </c>
      <c r="O456" s="1">
        <v>1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1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S456" s="1">
        <v>0</v>
      </c>
      <c r="AT456" s="1">
        <v>0</v>
      </c>
      <c r="AU456" s="1">
        <v>4</v>
      </c>
      <c r="AV456" s="87">
        <v>6.4351851851851853E-3</v>
      </c>
      <c r="AW456">
        <v>48.481999999999999</v>
      </c>
    </row>
    <row r="457" spans="1:49" x14ac:dyDescent="0.45">
      <c r="A457" s="1" t="s">
        <v>229</v>
      </c>
      <c r="B457" s="1">
        <v>2021</v>
      </c>
      <c r="C457" s="2">
        <v>44450</v>
      </c>
      <c r="D457" s="1" t="s">
        <v>30</v>
      </c>
      <c r="E457" s="1" t="s">
        <v>87</v>
      </c>
      <c r="F457" s="1" t="s">
        <v>88</v>
      </c>
      <c r="G457" s="12">
        <f>(C457-VLOOKUP(E457,Riders!$A$2:$D$3499,4,FALSE))/365</f>
        <v>22.210958904109589</v>
      </c>
      <c r="H457" s="1">
        <v>4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1</v>
      </c>
      <c r="Q457" s="1">
        <v>1</v>
      </c>
      <c r="R457" s="1">
        <v>1</v>
      </c>
      <c r="S457" s="1">
        <v>1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S457" s="1">
        <v>0</v>
      </c>
      <c r="AT457" s="1">
        <v>0</v>
      </c>
      <c r="AU457" s="1">
        <v>4</v>
      </c>
      <c r="AV457" s="87">
        <v>6.4351851851851853E-3</v>
      </c>
      <c r="AW457">
        <v>48.481999999999999</v>
      </c>
    </row>
    <row r="458" spans="1:49" x14ac:dyDescent="0.45">
      <c r="A458" s="1" t="s">
        <v>229</v>
      </c>
      <c r="B458" s="1">
        <v>2021</v>
      </c>
      <c r="C458" s="2">
        <v>44450</v>
      </c>
      <c r="D458" s="1" t="s">
        <v>30</v>
      </c>
      <c r="E458" s="1" t="s">
        <v>156</v>
      </c>
      <c r="F458" s="1" t="s">
        <v>67</v>
      </c>
      <c r="G458" s="12">
        <f>(C458-VLOOKUP(E458,Riders!$A$2:$D$3499,4,FALSE))/365</f>
        <v>27.235616438356164</v>
      </c>
      <c r="H458" s="1">
        <v>5</v>
      </c>
      <c r="I458" s="1">
        <v>0</v>
      </c>
      <c r="J458" s="1">
        <v>0</v>
      </c>
      <c r="K458" s="1">
        <v>0</v>
      </c>
      <c r="L458" s="1">
        <v>1</v>
      </c>
      <c r="M458" s="1">
        <v>1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S458" s="1">
        <v>0</v>
      </c>
      <c r="AT458" s="1">
        <v>0</v>
      </c>
      <c r="AU458" s="1">
        <v>2</v>
      </c>
      <c r="AV458" s="87">
        <v>6.4351851851851853E-3</v>
      </c>
      <c r="AW458">
        <v>48.481999999999999</v>
      </c>
    </row>
    <row r="459" spans="1:49" x14ac:dyDescent="0.45">
      <c r="A459" s="1" t="s">
        <v>229</v>
      </c>
      <c r="B459" s="1">
        <v>2021</v>
      </c>
      <c r="C459" s="2">
        <v>44450</v>
      </c>
      <c r="D459" s="1" t="s">
        <v>30</v>
      </c>
      <c r="E459" s="1" t="s">
        <v>118</v>
      </c>
      <c r="F459" s="1" t="s">
        <v>96</v>
      </c>
      <c r="G459" s="12">
        <f>(C459-VLOOKUP(E459,Riders!$A$2:$D$3499,4,FALSE))/365</f>
        <v>19.158904109589042</v>
      </c>
      <c r="H459" s="1">
        <v>6</v>
      </c>
      <c r="I459" s="1">
        <v>0</v>
      </c>
      <c r="J459" s="1">
        <v>1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1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S459" s="1">
        <v>0</v>
      </c>
      <c r="AT459" s="1">
        <v>0</v>
      </c>
      <c r="AU459" s="1">
        <v>2</v>
      </c>
      <c r="AV459" s="87">
        <v>6.4351851851851853E-3</v>
      </c>
      <c r="AW459">
        <v>48.481999999999999</v>
      </c>
    </row>
    <row r="460" spans="1:49" x14ac:dyDescent="0.45">
      <c r="A460" s="1" t="s">
        <v>229</v>
      </c>
      <c r="B460" s="1">
        <v>2021</v>
      </c>
      <c r="C460" s="2">
        <v>44450</v>
      </c>
      <c r="D460" s="1" t="s">
        <v>30</v>
      </c>
      <c r="E460" s="1" t="s">
        <v>161</v>
      </c>
      <c r="F460" s="1" t="s">
        <v>46</v>
      </c>
      <c r="G460" s="12">
        <f>(C460-VLOOKUP(E460,Riders!$A$2:$D$3499,4,FALSE))/365</f>
        <v>19.610958904109587</v>
      </c>
      <c r="H460" s="1">
        <v>7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1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S460" s="1">
        <v>0</v>
      </c>
      <c r="AT460" s="1">
        <v>0</v>
      </c>
      <c r="AU460" s="1">
        <v>1</v>
      </c>
      <c r="AV460" s="87">
        <v>6.4351851851851853E-3</v>
      </c>
      <c r="AW460">
        <v>48.481999999999999</v>
      </c>
    </row>
    <row r="461" spans="1:49" x14ac:dyDescent="0.45">
      <c r="A461" s="1" t="s">
        <v>229</v>
      </c>
      <c r="B461" s="1">
        <v>2021</v>
      </c>
      <c r="C461" s="2">
        <v>44450</v>
      </c>
      <c r="D461" s="1" t="s">
        <v>30</v>
      </c>
      <c r="E461" s="1" t="s">
        <v>196</v>
      </c>
      <c r="F461" s="1" t="s">
        <v>143</v>
      </c>
      <c r="G461" s="12">
        <f>(C461-VLOOKUP(E461,Riders!$A$2:$D$3499,4,FALSE))/365</f>
        <v>27.364383561643837</v>
      </c>
      <c r="H461" s="1">
        <v>8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S461" s="1">
        <v>0</v>
      </c>
      <c r="AT461" s="1">
        <v>0</v>
      </c>
      <c r="AU461" s="1">
        <v>0</v>
      </c>
      <c r="AV461" s="87">
        <v>6.4351851851851853E-3</v>
      </c>
      <c r="AW461">
        <v>48.481999999999999</v>
      </c>
    </row>
    <row r="462" spans="1:49" x14ac:dyDescent="0.45">
      <c r="A462" s="1" t="s">
        <v>229</v>
      </c>
      <c r="B462" s="1">
        <v>2021</v>
      </c>
      <c r="C462" s="2">
        <v>44450</v>
      </c>
      <c r="D462" s="1" t="s">
        <v>30</v>
      </c>
      <c r="E462" s="1" t="s">
        <v>68</v>
      </c>
      <c r="F462" s="1" t="s">
        <v>70</v>
      </c>
      <c r="G462" s="12">
        <f>(C462-VLOOKUP(E462,Riders!$A$2:$D$3499,4,FALSE))/365</f>
        <v>22.068493150684933</v>
      </c>
      <c r="H462" s="1">
        <v>9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0</v>
      </c>
      <c r="X462" s="1">
        <v>0</v>
      </c>
      <c r="Y462" s="1">
        <v>0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S462" s="1">
        <v>0</v>
      </c>
      <c r="AT462" s="1">
        <v>0</v>
      </c>
      <c r="AU462" s="1">
        <v>0</v>
      </c>
      <c r="AV462" s="87">
        <v>6.4351851851851853E-3</v>
      </c>
      <c r="AW462" s="15">
        <v>48.481999999999999</v>
      </c>
    </row>
    <row r="463" spans="1:49" x14ac:dyDescent="0.45">
      <c r="A463" s="1" t="s">
        <v>229</v>
      </c>
      <c r="B463" s="1">
        <v>2021</v>
      </c>
      <c r="C463" s="2">
        <v>44450</v>
      </c>
      <c r="D463" s="1" t="s">
        <v>30</v>
      </c>
      <c r="E463" s="1" t="s">
        <v>114</v>
      </c>
      <c r="F463" s="1" t="s">
        <v>115</v>
      </c>
      <c r="G463" s="12">
        <f>(C463-VLOOKUP(E463,Riders!$A$2:$D$3499,4,FALSE))/365</f>
        <v>21.041095890410958</v>
      </c>
      <c r="H463" s="1">
        <v>10</v>
      </c>
      <c r="I463" s="1">
        <v>0</v>
      </c>
      <c r="J463" s="1">
        <v>0</v>
      </c>
      <c r="K463" s="1">
        <v>0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0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S463" s="1">
        <v>0</v>
      </c>
      <c r="AT463" s="1">
        <v>0</v>
      </c>
      <c r="AU463" s="1">
        <v>0</v>
      </c>
      <c r="AV463" s="87">
        <v>6.4351851851851853E-3</v>
      </c>
      <c r="AW463" s="15">
        <v>48.481999999999999</v>
      </c>
    </row>
    <row r="464" spans="1:49" x14ac:dyDescent="0.45">
      <c r="A464" s="1" t="s">
        <v>229</v>
      </c>
      <c r="B464" s="1">
        <v>2021</v>
      </c>
      <c r="C464" s="2">
        <v>44450</v>
      </c>
      <c r="D464" s="1" t="s">
        <v>30</v>
      </c>
      <c r="E464" s="3" t="s">
        <v>211</v>
      </c>
      <c r="F464" s="1" t="s">
        <v>213</v>
      </c>
      <c r="G464" s="12">
        <f>(C464-VLOOKUP(E464,Riders!$A$2:$D$3499,4,FALSE))/365</f>
        <v>26.164383561643834</v>
      </c>
      <c r="H464" s="1">
        <v>11</v>
      </c>
      <c r="I464" s="1">
        <v>0</v>
      </c>
      <c r="J464" s="1">
        <v>0</v>
      </c>
      <c r="K464" s="1">
        <v>0</v>
      </c>
      <c r="L464" s="1">
        <v>0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S464" s="1">
        <v>0</v>
      </c>
      <c r="AT464" s="1">
        <v>20</v>
      </c>
      <c r="AU464" s="1">
        <v>-20</v>
      </c>
      <c r="AV464" s="87">
        <v>6.4351851851851853E-3</v>
      </c>
      <c r="AW464" s="15">
        <v>48.481999999999999</v>
      </c>
    </row>
    <row r="465" spans="1:49" x14ac:dyDescent="0.45">
      <c r="A465" s="1" t="s">
        <v>229</v>
      </c>
      <c r="B465" s="1">
        <v>2021</v>
      </c>
      <c r="C465" s="2">
        <v>44450</v>
      </c>
      <c r="D465" s="1" t="s">
        <v>30</v>
      </c>
      <c r="E465" s="1" t="s">
        <v>3454</v>
      </c>
      <c r="F465" s="1" t="s">
        <v>3455</v>
      </c>
      <c r="G465" s="12">
        <f>(C465-VLOOKUP(E465,Riders!$A$2:$D$3499,4,FALSE))/365</f>
        <v>21.756164383561643</v>
      </c>
      <c r="H465" s="1">
        <v>12</v>
      </c>
      <c r="I465" s="1">
        <v>0</v>
      </c>
      <c r="J465" s="1">
        <v>0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U465" s="1">
        <v>0</v>
      </c>
      <c r="V465" s="1">
        <v>0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B465" s="1">
        <v>0</v>
      </c>
      <c r="AC465" s="1">
        <v>0</v>
      </c>
      <c r="AD465" s="1">
        <v>0</v>
      </c>
      <c r="AE465" s="1">
        <v>0</v>
      </c>
      <c r="AF465" s="1">
        <v>0</v>
      </c>
      <c r="AG465" s="1">
        <v>0</v>
      </c>
      <c r="AH465" s="1">
        <v>0</v>
      </c>
      <c r="AS465" s="1">
        <v>0</v>
      </c>
      <c r="AT465" s="1">
        <v>20</v>
      </c>
      <c r="AU465" s="1">
        <v>-20</v>
      </c>
      <c r="AV465" s="87">
        <v>6.4351851851851853E-3</v>
      </c>
      <c r="AW465" s="15">
        <v>48.481999999999999</v>
      </c>
    </row>
    <row r="466" spans="1:49" x14ac:dyDescent="0.45">
      <c r="A466" s="1" t="s">
        <v>229</v>
      </c>
      <c r="B466" s="1">
        <v>2021</v>
      </c>
      <c r="C466" s="2">
        <v>44450</v>
      </c>
      <c r="D466" s="1" t="s">
        <v>30</v>
      </c>
      <c r="E466" s="1" t="s">
        <v>237</v>
      </c>
      <c r="F466" s="1" t="s">
        <v>73</v>
      </c>
      <c r="G466" s="12">
        <f>(C466-VLOOKUP(E466,Riders!$A$2:$D$3499,4,FALSE))/365</f>
        <v>19.780821917808218</v>
      </c>
      <c r="H466" s="1">
        <v>13</v>
      </c>
      <c r="I466" s="1">
        <v>0</v>
      </c>
      <c r="J466" s="1">
        <v>0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B466" s="1">
        <v>0</v>
      </c>
      <c r="AC466" s="1">
        <v>0</v>
      </c>
      <c r="AD466" s="1">
        <v>0</v>
      </c>
      <c r="AE466" s="1">
        <v>0</v>
      </c>
      <c r="AF466" s="1">
        <v>0</v>
      </c>
      <c r="AG466" s="1">
        <v>0</v>
      </c>
      <c r="AH466" s="1">
        <v>0</v>
      </c>
      <c r="AS466" s="1">
        <v>0</v>
      </c>
      <c r="AT466" s="1">
        <v>20</v>
      </c>
      <c r="AU466" s="1">
        <v>-20</v>
      </c>
      <c r="AV466" s="87">
        <v>6.4351851851851853E-3</v>
      </c>
      <c r="AW466" s="15">
        <v>48.481999999999999</v>
      </c>
    </row>
    <row r="467" spans="1:49" x14ac:dyDescent="0.45">
      <c r="A467" s="1" t="s">
        <v>229</v>
      </c>
      <c r="B467" s="1">
        <v>2021</v>
      </c>
      <c r="C467" s="2">
        <v>44450</v>
      </c>
      <c r="D467" s="1" t="s">
        <v>30</v>
      </c>
      <c r="E467" s="1" t="s">
        <v>2245</v>
      </c>
      <c r="F467" s="1" t="s">
        <v>2246</v>
      </c>
      <c r="G467" s="12">
        <f>(C467-VLOOKUP(E467,Riders!$A$2:$D$3499,4,FALSE))/365</f>
        <v>21.2</v>
      </c>
      <c r="H467" s="1">
        <v>14</v>
      </c>
      <c r="I467" s="1">
        <v>0</v>
      </c>
      <c r="J467" s="1">
        <v>0</v>
      </c>
      <c r="K467" s="1">
        <v>0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0</v>
      </c>
      <c r="X467" s="1">
        <v>0</v>
      </c>
      <c r="Y467" s="1">
        <v>0</v>
      </c>
      <c r="Z467" s="1">
        <v>0</v>
      </c>
      <c r="AA467" s="1">
        <v>0</v>
      </c>
      <c r="AB467" s="1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v>0</v>
      </c>
      <c r="AH467" s="1">
        <v>0</v>
      </c>
      <c r="AS467" s="1">
        <v>0</v>
      </c>
      <c r="AT467" s="1">
        <v>20</v>
      </c>
      <c r="AU467" s="1">
        <v>-20</v>
      </c>
      <c r="AV467" s="87">
        <v>6.4351851851851853E-3</v>
      </c>
      <c r="AW467" s="15">
        <v>48.481999999999999</v>
      </c>
    </row>
    <row r="468" spans="1:49" x14ac:dyDescent="0.45">
      <c r="A468" s="1" t="s">
        <v>229</v>
      </c>
      <c r="B468" s="1">
        <v>2021</v>
      </c>
      <c r="C468" s="2">
        <v>44450</v>
      </c>
      <c r="D468" s="1" t="s">
        <v>30</v>
      </c>
      <c r="E468" s="1" t="s">
        <v>263</v>
      </c>
      <c r="F468" s="1" t="s">
        <v>265</v>
      </c>
      <c r="G468" s="12">
        <f>(C468-VLOOKUP(E468,Riders!$A$2:$D$3499,4,FALSE))/365</f>
        <v>23.953424657534246</v>
      </c>
      <c r="H468" s="1">
        <v>15</v>
      </c>
      <c r="I468" s="1">
        <v>0</v>
      </c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  <c r="T468" s="1">
        <v>0</v>
      </c>
      <c r="U468" s="1">
        <v>0</v>
      </c>
      <c r="V468" s="1">
        <v>0</v>
      </c>
      <c r="W468" s="1">
        <v>0</v>
      </c>
      <c r="X468" s="1">
        <v>0</v>
      </c>
      <c r="Y468" s="1">
        <v>0</v>
      </c>
      <c r="Z468" s="1">
        <v>0</v>
      </c>
      <c r="AA468" s="1">
        <v>0</v>
      </c>
      <c r="AB468" s="1">
        <v>0</v>
      </c>
      <c r="AC468" s="1">
        <v>0</v>
      </c>
      <c r="AD468" s="1">
        <v>0</v>
      </c>
      <c r="AE468" s="1">
        <v>0</v>
      </c>
      <c r="AF468" s="1">
        <v>0</v>
      </c>
      <c r="AG468" s="1">
        <v>0</v>
      </c>
      <c r="AH468" s="1">
        <v>0</v>
      </c>
      <c r="AS468" s="1">
        <v>0</v>
      </c>
      <c r="AT468" s="1">
        <v>20</v>
      </c>
      <c r="AU468" s="1">
        <v>-20</v>
      </c>
      <c r="AV468" s="87">
        <v>6.4351851851851853E-3</v>
      </c>
      <c r="AW468" s="15">
        <v>48.481999999999999</v>
      </c>
    </row>
    <row r="469" spans="1:49" x14ac:dyDescent="0.45">
      <c r="A469" s="1" t="s">
        <v>229</v>
      </c>
      <c r="B469" s="1">
        <v>2021</v>
      </c>
      <c r="C469" s="2">
        <v>44450</v>
      </c>
      <c r="D469" s="1" t="s">
        <v>30</v>
      </c>
      <c r="E469" s="1" t="s">
        <v>532</v>
      </c>
      <c r="F469" s="1" t="s">
        <v>491</v>
      </c>
      <c r="G469" s="12">
        <f>(C469-VLOOKUP(E469,Riders!$A$2:$D$3499,4,FALSE))/365</f>
        <v>22.493150684931507</v>
      </c>
      <c r="H469" s="1">
        <v>16</v>
      </c>
      <c r="I469" s="1">
        <v>0</v>
      </c>
      <c r="J469" s="1">
        <v>0</v>
      </c>
      <c r="K469" s="1">
        <v>0</v>
      </c>
      <c r="L469" s="1">
        <v>0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  <c r="AF469" s="1">
        <v>0</v>
      </c>
      <c r="AG469" s="1">
        <v>0</v>
      </c>
      <c r="AH469" s="1">
        <v>0</v>
      </c>
      <c r="AS469" s="1">
        <v>0</v>
      </c>
      <c r="AT469" s="1">
        <v>20</v>
      </c>
      <c r="AU469" s="1" t="s">
        <v>100</v>
      </c>
      <c r="AV469" s="87">
        <v>6.4351851851851853E-3</v>
      </c>
      <c r="AW469" s="15">
        <v>48.481999999999999</v>
      </c>
    </row>
    <row r="470" spans="1:49" x14ac:dyDescent="0.45">
      <c r="A470" s="10" t="s">
        <v>266</v>
      </c>
      <c r="B470" s="10">
        <v>2021</v>
      </c>
      <c r="C470" s="22">
        <v>44416</v>
      </c>
      <c r="D470" s="10" t="s">
        <v>152</v>
      </c>
      <c r="E470" s="10" t="s">
        <v>224</v>
      </c>
      <c r="F470" s="10" t="s">
        <v>79</v>
      </c>
      <c r="G470" s="12">
        <f>(C470-VLOOKUP(E470,Riders!$A$2:$D$3499,4,FALSE))/365</f>
        <v>29.30958904109589</v>
      </c>
      <c r="H470" s="10">
        <v>1</v>
      </c>
      <c r="I470" s="3">
        <v>0</v>
      </c>
      <c r="J470" s="3">
        <v>0</v>
      </c>
      <c r="K470" s="3">
        <v>1</v>
      </c>
      <c r="L470" s="3">
        <v>1</v>
      </c>
      <c r="M470" s="3">
        <v>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3">
        <v>0</v>
      </c>
      <c r="T470" s="3">
        <v>0</v>
      </c>
      <c r="U470" s="3">
        <v>0</v>
      </c>
      <c r="V470" s="3">
        <v>0</v>
      </c>
      <c r="W470" s="3">
        <v>0</v>
      </c>
      <c r="X470" s="3">
        <v>1</v>
      </c>
      <c r="Y470" s="3">
        <v>1</v>
      </c>
      <c r="Z470" s="3">
        <v>1</v>
      </c>
      <c r="AA470" s="3">
        <v>1</v>
      </c>
      <c r="AB470" s="3">
        <v>0</v>
      </c>
      <c r="AC470" s="3">
        <v>0</v>
      </c>
      <c r="AD470" s="3">
        <v>0</v>
      </c>
      <c r="AE470" s="3">
        <v>0</v>
      </c>
      <c r="AF470" s="3">
        <v>0</v>
      </c>
      <c r="AG470" s="3">
        <v>0</v>
      </c>
      <c r="AH470" s="3">
        <v>0</v>
      </c>
      <c r="AS470" s="3">
        <v>0</v>
      </c>
      <c r="AT470" s="3">
        <v>0</v>
      </c>
      <c r="AU470" s="4">
        <v>7</v>
      </c>
      <c r="AV470" s="87">
        <v>5.9143518518518521E-3</v>
      </c>
      <c r="AW470" s="15">
        <v>52.79</v>
      </c>
    </row>
    <row r="471" spans="1:49" x14ac:dyDescent="0.45">
      <c r="A471" s="10" t="s">
        <v>266</v>
      </c>
      <c r="B471" s="10">
        <v>2021</v>
      </c>
      <c r="C471" s="22">
        <v>44416</v>
      </c>
      <c r="D471" s="10" t="s">
        <v>152</v>
      </c>
      <c r="E471" s="10" t="s">
        <v>247</v>
      </c>
      <c r="F471" s="10" t="s">
        <v>34</v>
      </c>
      <c r="G471" s="12">
        <f>(C471-VLOOKUP(E471,Riders!$A$2:$D$3499,4,FALSE))/365</f>
        <v>38.841095890410962</v>
      </c>
      <c r="H471" s="10">
        <v>2</v>
      </c>
      <c r="I471" s="3">
        <v>0</v>
      </c>
      <c r="J471" s="3">
        <v>0</v>
      </c>
      <c r="K471" s="3">
        <v>0</v>
      </c>
      <c r="L471" s="3">
        <v>0</v>
      </c>
      <c r="M471" s="3">
        <v>0</v>
      </c>
      <c r="N471" s="3">
        <v>0</v>
      </c>
      <c r="O471" s="3">
        <v>0</v>
      </c>
      <c r="P471" s="3">
        <v>0</v>
      </c>
      <c r="Q471" s="3">
        <v>1</v>
      </c>
      <c r="R471" s="3">
        <v>0</v>
      </c>
      <c r="S471" s="3">
        <v>0</v>
      </c>
      <c r="T471" s="3">
        <v>1</v>
      </c>
      <c r="U471" s="3">
        <v>0</v>
      </c>
      <c r="V471" s="3">
        <v>0</v>
      </c>
      <c r="W471" s="3">
        <v>1</v>
      </c>
      <c r="X471" s="3">
        <v>0</v>
      </c>
      <c r="Y471" s="3">
        <v>0</v>
      </c>
      <c r="Z471" s="3">
        <v>0</v>
      </c>
      <c r="AA471" s="3">
        <v>0</v>
      </c>
      <c r="AB471" s="3">
        <v>0</v>
      </c>
      <c r="AC471" s="3">
        <v>0</v>
      </c>
      <c r="AD471" s="3">
        <v>0</v>
      </c>
      <c r="AE471" s="3">
        <v>0</v>
      </c>
      <c r="AF471" s="3">
        <v>0</v>
      </c>
      <c r="AG471" s="3">
        <v>0</v>
      </c>
      <c r="AH471" s="3">
        <v>0</v>
      </c>
      <c r="AS471" s="3">
        <v>0</v>
      </c>
      <c r="AT471" s="3">
        <v>0</v>
      </c>
      <c r="AU471" s="4">
        <v>3</v>
      </c>
      <c r="AV471" s="87">
        <v>5.9143518518518521E-3</v>
      </c>
      <c r="AW471" s="15">
        <v>52.79</v>
      </c>
    </row>
    <row r="472" spans="1:49" x14ac:dyDescent="0.45">
      <c r="A472" s="10" t="s">
        <v>266</v>
      </c>
      <c r="B472" s="10">
        <v>2021</v>
      </c>
      <c r="C472" s="22">
        <v>44416</v>
      </c>
      <c r="D472" s="10" t="s">
        <v>152</v>
      </c>
      <c r="E472" s="10" t="s">
        <v>147</v>
      </c>
      <c r="F472" s="10" t="s">
        <v>67</v>
      </c>
      <c r="G472" s="12">
        <f>(C472-VLOOKUP(E472,Riders!$A$2:$D$3499,4,FALSE))/365</f>
        <v>26.641095890410959</v>
      </c>
      <c r="H472" s="10">
        <v>3</v>
      </c>
      <c r="I472" s="3">
        <v>0</v>
      </c>
      <c r="J472" s="3">
        <v>0</v>
      </c>
      <c r="K472" s="3">
        <v>0</v>
      </c>
      <c r="L472" s="3">
        <v>0</v>
      </c>
      <c r="M472" s="3">
        <v>0</v>
      </c>
      <c r="N472" s="3">
        <v>0</v>
      </c>
      <c r="O472" s="3">
        <v>0</v>
      </c>
      <c r="P472" s="3">
        <v>1</v>
      </c>
      <c r="Q472" s="3">
        <v>0</v>
      </c>
      <c r="R472" s="3">
        <v>0</v>
      </c>
      <c r="S472" s="3">
        <v>1</v>
      </c>
      <c r="T472" s="3">
        <v>0</v>
      </c>
      <c r="U472" s="3">
        <v>0</v>
      </c>
      <c r="V472" s="3">
        <v>0</v>
      </c>
      <c r="W472" s="3">
        <v>0</v>
      </c>
      <c r="X472" s="3">
        <v>0</v>
      </c>
      <c r="Y472" s="3">
        <v>0</v>
      </c>
      <c r="Z472" s="3">
        <v>0</v>
      </c>
      <c r="AA472" s="3">
        <v>0</v>
      </c>
      <c r="AB472" s="3">
        <v>1</v>
      </c>
      <c r="AC472" s="3">
        <v>0</v>
      </c>
      <c r="AD472" s="3">
        <v>0</v>
      </c>
      <c r="AE472" s="3">
        <v>0</v>
      </c>
      <c r="AF472" s="3">
        <v>0</v>
      </c>
      <c r="AG472" s="3">
        <v>0</v>
      </c>
      <c r="AH472" s="3">
        <v>0</v>
      </c>
      <c r="AS472" s="3">
        <v>0</v>
      </c>
      <c r="AT472" s="3">
        <v>0</v>
      </c>
      <c r="AU472" s="4">
        <v>3</v>
      </c>
      <c r="AV472" s="87">
        <v>5.9143518518518521E-3</v>
      </c>
      <c r="AW472" s="15">
        <v>52.79</v>
      </c>
    </row>
    <row r="473" spans="1:49" x14ac:dyDescent="0.45">
      <c r="A473" s="10" t="s">
        <v>266</v>
      </c>
      <c r="B473" s="10">
        <v>2021</v>
      </c>
      <c r="C473" s="22">
        <v>44416</v>
      </c>
      <c r="D473" s="10" t="s">
        <v>152</v>
      </c>
      <c r="E473" s="10" t="s">
        <v>4728</v>
      </c>
      <c r="F473" s="10" t="s">
        <v>2347</v>
      </c>
      <c r="G473" s="12">
        <f>(C473-VLOOKUP(E473,Riders!$A$2:$D$3499,4,FALSE))/365</f>
        <v>28.964383561643835</v>
      </c>
      <c r="H473" s="10">
        <v>4</v>
      </c>
      <c r="I473" s="3">
        <v>0</v>
      </c>
      <c r="J473" s="3">
        <v>0</v>
      </c>
      <c r="K473" s="3">
        <v>0</v>
      </c>
      <c r="L473" s="3">
        <v>0</v>
      </c>
      <c r="M473" s="3">
        <v>0</v>
      </c>
      <c r="N473" s="3">
        <v>0</v>
      </c>
      <c r="O473" s="3">
        <v>0</v>
      </c>
      <c r="P473" s="3">
        <v>0</v>
      </c>
      <c r="Q473" s="3">
        <v>0</v>
      </c>
      <c r="R473" s="3">
        <v>0</v>
      </c>
      <c r="S473" s="3">
        <v>0</v>
      </c>
      <c r="T473" s="3">
        <v>0</v>
      </c>
      <c r="U473" s="3">
        <v>0</v>
      </c>
      <c r="V473" s="3">
        <v>1</v>
      </c>
      <c r="W473" s="3">
        <v>0</v>
      </c>
      <c r="X473" s="3">
        <v>0</v>
      </c>
      <c r="Y473" s="3">
        <v>0</v>
      </c>
      <c r="Z473" s="3">
        <v>0</v>
      </c>
      <c r="AA473" s="3">
        <v>0</v>
      </c>
      <c r="AB473" s="3">
        <v>0</v>
      </c>
      <c r="AC473" s="3">
        <v>0</v>
      </c>
      <c r="AD473" s="3">
        <v>0</v>
      </c>
      <c r="AE473" s="3">
        <v>0</v>
      </c>
      <c r="AF473" s="3">
        <v>0</v>
      </c>
      <c r="AG473" s="3">
        <v>0</v>
      </c>
      <c r="AH473" s="3">
        <v>0</v>
      </c>
      <c r="AS473" s="3">
        <v>0</v>
      </c>
      <c r="AT473" s="3">
        <v>0</v>
      </c>
      <c r="AU473" s="4">
        <v>1</v>
      </c>
      <c r="AV473" s="87">
        <v>5.9143518518518521E-3</v>
      </c>
      <c r="AW473" s="15">
        <v>52.79</v>
      </c>
    </row>
    <row r="474" spans="1:49" x14ac:dyDescent="0.45">
      <c r="A474" s="10" t="s">
        <v>266</v>
      </c>
      <c r="B474" s="10">
        <v>2021</v>
      </c>
      <c r="C474" s="22">
        <v>44416</v>
      </c>
      <c r="D474" s="10" t="s">
        <v>152</v>
      </c>
      <c r="E474" s="10" t="s">
        <v>201</v>
      </c>
      <c r="F474" s="10" t="s">
        <v>49</v>
      </c>
      <c r="G474" s="12">
        <f>(C474-VLOOKUP(E474,Riders!$A$2:$D$3499,4,FALSE))/365</f>
        <v>24.345205479452055</v>
      </c>
      <c r="H474" s="10">
        <v>5</v>
      </c>
      <c r="I474" s="3">
        <v>0</v>
      </c>
      <c r="J474" s="3">
        <v>0</v>
      </c>
      <c r="K474" s="3">
        <v>0</v>
      </c>
      <c r="L474" s="3">
        <v>0</v>
      </c>
      <c r="M474" s="3">
        <v>0</v>
      </c>
      <c r="N474" s="3">
        <v>0</v>
      </c>
      <c r="O474" s="3">
        <v>0</v>
      </c>
      <c r="P474" s="3">
        <v>0</v>
      </c>
      <c r="Q474" s="3">
        <v>0</v>
      </c>
      <c r="R474" s="3">
        <v>1</v>
      </c>
      <c r="S474" s="3">
        <v>0</v>
      </c>
      <c r="T474" s="3">
        <v>0</v>
      </c>
      <c r="U474" s="3">
        <v>0</v>
      </c>
      <c r="V474" s="3">
        <v>0</v>
      </c>
      <c r="W474" s="3">
        <v>0</v>
      </c>
      <c r="X474" s="3">
        <v>0</v>
      </c>
      <c r="Y474" s="3">
        <v>0</v>
      </c>
      <c r="Z474" s="3">
        <v>0</v>
      </c>
      <c r="AA474" s="3">
        <v>0</v>
      </c>
      <c r="AB474" s="3">
        <v>0</v>
      </c>
      <c r="AC474" s="3">
        <v>0</v>
      </c>
      <c r="AD474" s="3">
        <v>0</v>
      </c>
      <c r="AE474" s="3">
        <v>0</v>
      </c>
      <c r="AF474" s="3">
        <v>0</v>
      </c>
      <c r="AG474" s="3">
        <v>0</v>
      </c>
      <c r="AH474" s="3">
        <v>0</v>
      </c>
      <c r="AS474" s="3">
        <v>0</v>
      </c>
      <c r="AT474" s="3">
        <v>0</v>
      </c>
      <c r="AU474" s="4">
        <v>1</v>
      </c>
      <c r="AV474" s="87">
        <v>5.9143518518518521E-3</v>
      </c>
      <c r="AW474" s="15">
        <v>52.79</v>
      </c>
    </row>
    <row r="475" spans="1:49" x14ac:dyDescent="0.45">
      <c r="A475" s="10" t="s">
        <v>266</v>
      </c>
      <c r="B475" s="10">
        <v>2021</v>
      </c>
      <c r="C475" s="22">
        <v>44416</v>
      </c>
      <c r="D475" s="10" t="s">
        <v>152</v>
      </c>
      <c r="E475" s="10" t="s">
        <v>81</v>
      </c>
      <c r="F475" s="10" t="s">
        <v>83</v>
      </c>
      <c r="G475" s="12">
        <f>(C475-VLOOKUP(E475,Riders!$A$2:$D$3499,4,FALSE))/365</f>
        <v>25.224657534246575</v>
      </c>
      <c r="H475" s="10">
        <v>6</v>
      </c>
      <c r="I475" s="3">
        <v>0</v>
      </c>
      <c r="J475" s="3">
        <v>0</v>
      </c>
      <c r="K475" s="3">
        <v>0</v>
      </c>
      <c r="L475" s="3">
        <v>0</v>
      </c>
      <c r="M475" s="3">
        <v>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3">
        <v>0</v>
      </c>
      <c r="T475" s="3">
        <v>0</v>
      </c>
      <c r="U475" s="3">
        <v>1</v>
      </c>
      <c r="V475" s="3">
        <v>0</v>
      </c>
      <c r="W475" s="3">
        <v>0</v>
      </c>
      <c r="X475" s="3">
        <v>0</v>
      </c>
      <c r="Y475" s="3">
        <v>0</v>
      </c>
      <c r="Z475" s="3">
        <v>0</v>
      </c>
      <c r="AA475" s="3">
        <v>0</v>
      </c>
      <c r="AB475" s="3">
        <v>0</v>
      </c>
      <c r="AC475" s="3">
        <v>0</v>
      </c>
      <c r="AD475" s="3">
        <v>0</v>
      </c>
      <c r="AE475" s="3">
        <v>0</v>
      </c>
      <c r="AF475" s="3">
        <v>0</v>
      </c>
      <c r="AG475" s="3">
        <v>0</v>
      </c>
      <c r="AH475" s="3">
        <v>0</v>
      </c>
      <c r="AS475" s="3">
        <v>0</v>
      </c>
      <c r="AT475" s="3">
        <v>0</v>
      </c>
      <c r="AU475" s="4">
        <v>1</v>
      </c>
      <c r="AV475" s="87">
        <v>5.9143518518518521E-3</v>
      </c>
      <c r="AW475" s="15">
        <v>52.79</v>
      </c>
    </row>
    <row r="476" spans="1:49" x14ac:dyDescent="0.45">
      <c r="A476" s="10" t="s">
        <v>266</v>
      </c>
      <c r="B476" s="10">
        <v>2021</v>
      </c>
      <c r="C476" s="22">
        <v>44416</v>
      </c>
      <c r="D476" s="10" t="s">
        <v>152</v>
      </c>
      <c r="E476" s="10" t="s">
        <v>209</v>
      </c>
      <c r="F476" s="10" t="s">
        <v>43</v>
      </c>
      <c r="G476" s="12">
        <f>(C476-VLOOKUP(E476,Riders!$A$2:$D$3499,4,FALSE))/365</f>
        <v>27.358904109589041</v>
      </c>
      <c r="H476" s="10">
        <v>7</v>
      </c>
      <c r="I476" s="3">
        <v>0</v>
      </c>
      <c r="J476" s="3">
        <v>0</v>
      </c>
      <c r="K476" s="3">
        <v>0</v>
      </c>
      <c r="L476" s="3">
        <v>0</v>
      </c>
      <c r="M476" s="3">
        <v>0</v>
      </c>
      <c r="N476" s="3">
        <v>0</v>
      </c>
      <c r="O476" s="3">
        <v>0</v>
      </c>
      <c r="P476" s="3">
        <v>0</v>
      </c>
      <c r="Q476" s="3">
        <v>0</v>
      </c>
      <c r="R476" s="3">
        <v>0</v>
      </c>
      <c r="S476" s="3">
        <v>0</v>
      </c>
      <c r="T476" s="3">
        <v>0</v>
      </c>
      <c r="U476" s="3">
        <v>0</v>
      </c>
      <c r="V476" s="3">
        <v>0</v>
      </c>
      <c r="W476" s="3">
        <v>0</v>
      </c>
      <c r="X476" s="3">
        <v>0</v>
      </c>
      <c r="Y476" s="3">
        <v>0</v>
      </c>
      <c r="Z476" s="3">
        <v>0</v>
      </c>
      <c r="AA476" s="3">
        <v>0</v>
      </c>
      <c r="AB476" s="3">
        <v>0</v>
      </c>
      <c r="AC476" s="3">
        <v>0</v>
      </c>
      <c r="AD476" s="3">
        <v>0</v>
      </c>
      <c r="AE476" s="3">
        <v>0</v>
      </c>
      <c r="AF476" s="3">
        <v>0</v>
      </c>
      <c r="AG476" s="3">
        <v>0</v>
      </c>
      <c r="AH476" s="3">
        <v>0</v>
      </c>
      <c r="AS476" s="3">
        <v>0</v>
      </c>
      <c r="AT476" s="3">
        <v>0</v>
      </c>
      <c r="AU476" s="4">
        <v>0</v>
      </c>
      <c r="AV476" s="87">
        <v>5.9143518518518521E-3</v>
      </c>
      <c r="AW476" s="15">
        <v>52.79</v>
      </c>
    </row>
    <row r="477" spans="1:49" x14ac:dyDescent="0.45">
      <c r="A477" s="10" t="s">
        <v>266</v>
      </c>
      <c r="B477" s="10">
        <v>2021</v>
      </c>
      <c r="C477" s="22">
        <v>44416</v>
      </c>
      <c r="D477" s="10" t="s">
        <v>152</v>
      </c>
      <c r="E477" s="10" t="s">
        <v>3886</v>
      </c>
      <c r="F477" s="10" t="s">
        <v>2334</v>
      </c>
      <c r="G477" s="12">
        <f>(C477-VLOOKUP(E477,Riders!$A$2:$D$3499,4,FALSE))/365</f>
        <v>22.098630136986301</v>
      </c>
      <c r="H477" s="10">
        <v>8</v>
      </c>
      <c r="I477" s="3">
        <v>0</v>
      </c>
      <c r="J477" s="3">
        <v>0</v>
      </c>
      <c r="K477" s="3">
        <v>0</v>
      </c>
      <c r="L477" s="3">
        <v>0</v>
      </c>
      <c r="M477" s="3">
        <v>0</v>
      </c>
      <c r="N477" s="3">
        <v>0</v>
      </c>
      <c r="O477" s="3">
        <v>0</v>
      </c>
      <c r="P477" s="3">
        <v>0</v>
      </c>
      <c r="Q477" s="3">
        <v>0</v>
      </c>
      <c r="R477" s="3">
        <v>0</v>
      </c>
      <c r="S477" s="3">
        <v>0</v>
      </c>
      <c r="T477" s="3">
        <v>0</v>
      </c>
      <c r="U477" s="3">
        <v>0</v>
      </c>
      <c r="V477" s="3">
        <v>0</v>
      </c>
      <c r="W477" s="3">
        <v>0</v>
      </c>
      <c r="X477" s="3">
        <v>0</v>
      </c>
      <c r="Y477" s="3">
        <v>0</v>
      </c>
      <c r="Z477" s="3">
        <v>0</v>
      </c>
      <c r="AA477" s="3">
        <v>0</v>
      </c>
      <c r="AB477" s="3">
        <v>0</v>
      </c>
      <c r="AC477" s="3">
        <v>0</v>
      </c>
      <c r="AD477" s="3">
        <v>0</v>
      </c>
      <c r="AE477" s="3">
        <v>0</v>
      </c>
      <c r="AF477" s="3">
        <v>0</v>
      </c>
      <c r="AG477" s="3">
        <v>0</v>
      </c>
      <c r="AH477" s="3">
        <v>0</v>
      </c>
      <c r="AS477" s="3">
        <v>0</v>
      </c>
      <c r="AT477" s="3">
        <v>0</v>
      </c>
      <c r="AU477" s="4">
        <v>0</v>
      </c>
      <c r="AV477" s="87">
        <v>5.9143518518518521E-3</v>
      </c>
      <c r="AW477" s="15">
        <v>52.79</v>
      </c>
    </row>
    <row r="478" spans="1:49" x14ac:dyDescent="0.45">
      <c r="A478" s="10" t="s">
        <v>266</v>
      </c>
      <c r="B478" s="10">
        <v>2021</v>
      </c>
      <c r="C478" s="22">
        <v>44416</v>
      </c>
      <c r="D478" s="10" t="s">
        <v>152</v>
      </c>
      <c r="E478" s="10" t="s">
        <v>157</v>
      </c>
      <c r="F478" s="10" t="s">
        <v>52</v>
      </c>
      <c r="G478" s="12">
        <f>(C478-VLOOKUP(E478,Riders!$A$2:$D$3499,4,FALSE))/365</f>
        <v>22.586301369863012</v>
      </c>
      <c r="H478" s="10">
        <v>9</v>
      </c>
      <c r="I478" s="3">
        <v>0</v>
      </c>
      <c r="J478" s="3">
        <v>0</v>
      </c>
      <c r="K478" s="3">
        <v>0</v>
      </c>
      <c r="L478" s="3">
        <v>0</v>
      </c>
      <c r="M478" s="3">
        <v>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3">
        <v>0</v>
      </c>
      <c r="T478" s="3">
        <v>0</v>
      </c>
      <c r="U478" s="3">
        <v>0</v>
      </c>
      <c r="V478" s="3">
        <v>0</v>
      </c>
      <c r="W478" s="3">
        <v>0</v>
      </c>
      <c r="X478" s="3">
        <v>0</v>
      </c>
      <c r="Y478" s="3">
        <v>0</v>
      </c>
      <c r="Z478" s="3">
        <v>0</v>
      </c>
      <c r="AA478" s="3">
        <v>0</v>
      </c>
      <c r="AB478" s="3">
        <v>0</v>
      </c>
      <c r="AC478" s="3">
        <v>0</v>
      </c>
      <c r="AD478" s="3">
        <v>0</v>
      </c>
      <c r="AE478" s="3">
        <v>0</v>
      </c>
      <c r="AF478" s="3">
        <v>1</v>
      </c>
      <c r="AG478" s="3">
        <v>1</v>
      </c>
      <c r="AH478" s="3">
        <v>1</v>
      </c>
      <c r="AS478" s="3">
        <v>0</v>
      </c>
      <c r="AT478" s="3">
        <v>20</v>
      </c>
      <c r="AU478" s="4">
        <v>-17</v>
      </c>
      <c r="AV478" s="87">
        <v>5.9143518518518521E-3</v>
      </c>
      <c r="AW478" s="15">
        <v>52.79</v>
      </c>
    </row>
    <row r="479" spans="1:49" x14ac:dyDescent="0.45">
      <c r="A479" s="10" t="s">
        <v>266</v>
      </c>
      <c r="B479" s="10">
        <v>2021</v>
      </c>
      <c r="C479" s="22">
        <v>44416</v>
      </c>
      <c r="D479" s="10" t="s">
        <v>152</v>
      </c>
      <c r="E479" s="10" t="s">
        <v>167</v>
      </c>
      <c r="F479" s="10" t="s">
        <v>61</v>
      </c>
      <c r="G479" s="12">
        <f>(C479-VLOOKUP(E479,Riders!$A$2:$D$3499,4,FALSE))/365</f>
        <v>23.460273972602739</v>
      </c>
      <c r="H479" s="10">
        <v>10</v>
      </c>
      <c r="I479" s="3">
        <v>1</v>
      </c>
      <c r="J479" s="3">
        <v>1</v>
      </c>
      <c r="K479" s="3">
        <v>0</v>
      </c>
      <c r="L479" s="3">
        <v>0</v>
      </c>
      <c r="M479" s="3">
        <v>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3">
        <v>0</v>
      </c>
      <c r="T479" s="3">
        <v>0</v>
      </c>
      <c r="U479" s="3">
        <v>0</v>
      </c>
      <c r="V479" s="3">
        <v>0</v>
      </c>
      <c r="W479" s="3">
        <v>0</v>
      </c>
      <c r="X479" s="3">
        <v>0</v>
      </c>
      <c r="Y479" s="3">
        <v>0</v>
      </c>
      <c r="Z479" s="3">
        <v>0</v>
      </c>
      <c r="AA479" s="3">
        <v>0</v>
      </c>
      <c r="AB479" s="3">
        <v>0</v>
      </c>
      <c r="AC479" s="3">
        <v>0</v>
      </c>
      <c r="AD479" s="3">
        <v>0</v>
      </c>
      <c r="AE479" s="3">
        <v>0</v>
      </c>
      <c r="AF479" s="3">
        <v>0</v>
      </c>
      <c r="AG479" s="3">
        <v>0</v>
      </c>
      <c r="AH479" s="3">
        <v>0</v>
      </c>
      <c r="AS479" s="3">
        <v>0</v>
      </c>
      <c r="AT479" s="3">
        <v>20</v>
      </c>
      <c r="AU479" s="4">
        <v>-18</v>
      </c>
      <c r="AV479" s="87">
        <v>5.9143518518518521E-3</v>
      </c>
      <c r="AW479" s="15">
        <v>52.79</v>
      </c>
    </row>
    <row r="480" spans="1:49" x14ac:dyDescent="0.45">
      <c r="A480" s="10" t="s">
        <v>266</v>
      </c>
      <c r="B480" s="10">
        <v>2021</v>
      </c>
      <c r="C480" s="22">
        <v>44416</v>
      </c>
      <c r="D480" s="10" t="s">
        <v>152</v>
      </c>
      <c r="E480" s="10" t="s">
        <v>2068</v>
      </c>
      <c r="F480" s="10" t="s">
        <v>96</v>
      </c>
      <c r="G480" s="12">
        <f>(C480-VLOOKUP(E480,Riders!$A$2:$D$3499,4,FALSE))/365</f>
        <v>28.205479452054796</v>
      </c>
      <c r="H480" s="10">
        <v>11</v>
      </c>
      <c r="I480" s="3">
        <v>0</v>
      </c>
      <c r="J480" s="3">
        <v>0</v>
      </c>
      <c r="K480" s="3">
        <v>0</v>
      </c>
      <c r="L480" s="3">
        <v>0</v>
      </c>
      <c r="M480" s="3">
        <v>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3">
        <v>0</v>
      </c>
      <c r="T480" s="3">
        <v>0</v>
      </c>
      <c r="U480" s="3">
        <v>0</v>
      </c>
      <c r="V480" s="3">
        <v>0</v>
      </c>
      <c r="W480" s="3">
        <v>0</v>
      </c>
      <c r="X480" s="3">
        <v>0</v>
      </c>
      <c r="Y480" s="3">
        <v>0</v>
      </c>
      <c r="Z480" s="3">
        <v>0</v>
      </c>
      <c r="AA480" s="3">
        <v>0</v>
      </c>
      <c r="AB480" s="3">
        <v>0</v>
      </c>
      <c r="AC480" s="3">
        <v>1</v>
      </c>
      <c r="AD480" s="3">
        <v>1</v>
      </c>
      <c r="AE480" s="3">
        <v>0</v>
      </c>
      <c r="AF480" s="3">
        <v>0</v>
      </c>
      <c r="AG480" s="3">
        <v>0</v>
      </c>
      <c r="AH480" s="3">
        <v>0</v>
      </c>
      <c r="AS480" s="3">
        <v>0</v>
      </c>
      <c r="AT480" s="3">
        <v>20</v>
      </c>
      <c r="AU480" s="4">
        <v>-18</v>
      </c>
      <c r="AV480" s="87">
        <v>5.9143518518518521E-3</v>
      </c>
      <c r="AW480" s="15">
        <v>52.79</v>
      </c>
    </row>
    <row r="481" spans="1:49" x14ac:dyDescent="0.45">
      <c r="A481" s="10" t="s">
        <v>266</v>
      </c>
      <c r="B481" s="10">
        <v>2021</v>
      </c>
      <c r="C481" s="22">
        <v>44416</v>
      </c>
      <c r="D481" s="10" t="s">
        <v>152</v>
      </c>
      <c r="E481" s="10" t="s">
        <v>270</v>
      </c>
      <c r="F481" s="10" t="s">
        <v>91</v>
      </c>
      <c r="G481" s="12">
        <f>(C481-VLOOKUP(E481,Riders!$A$2:$D$3499,4,FALSE))/365</f>
        <v>29.676712328767124</v>
      </c>
      <c r="H481" s="10">
        <v>12</v>
      </c>
      <c r="I481" s="3">
        <v>0</v>
      </c>
      <c r="J481" s="3">
        <v>0</v>
      </c>
      <c r="K481" s="3">
        <v>0</v>
      </c>
      <c r="L481" s="3">
        <v>0</v>
      </c>
      <c r="M481" s="3">
        <v>0</v>
      </c>
      <c r="N481" s="3">
        <v>1</v>
      </c>
      <c r="O481" s="3">
        <v>1</v>
      </c>
      <c r="P481" s="3">
        <v>0</v>
      </c>
      <c r="Q481" s="3">
        <v>0</v>
      </c>
      <c r="R481" s="3">
        <v>0</v>
      </c>
      <c r="S481" s="3">
        <v>0</v>
      </c>
      <c r="T481" s="3">
        <v>0</v>
      </c>
      <c r="U481" s="3">
        <v>0</v>
      </c>
      <c r="V481" s="3">
        <v>0</v>
      </c>
      <c r="W481" s="3">
        <v>0</v>
      </c>
      <c r="X481" s="3">
        <v>0</v>
      </c>
      <c r="Y481" s="3">
        <v>0</v>
      </c>
      <c r="Z481" s="3">
        <v>0</v>
      </c>
      <c r="AA481" s="3">
        <v>0</v>
      </c>
      <c r="AB481" s="3">
        <v>0</v>
      </c>
      <c r="AC481" s="3">
        <v>0</v>
      </c>
      <c r="AD481" s="3">
        <v>0</v>
      </c>
      <c r="AE481" s="3">
        <v>0</v>
      </c>
      <c r="AF481" s="3">
        <v>0</v>
      </c>
      <c r="AG481" s="3">
        <v>0</v>
      </c>
      <c r="AH481" s="3">
        <v>0</v>
      </c>
      <c r="AS481" s="3">
        <v>0</v>
      </c>
      <c r="AT481" s="3">
        <v>20</v>
      </c>
      <c r="AU481" s="4">
        <v>-18</v>
      </c>
      <c r="AV481" s="87">
        <v>5.9143518518518521E-3</v>
      </c>
      <c r="AW481" s="15">
        <v>52.79</v>
      </c>
    </row>
    <row r="482" spans="1:49" x14ac:dyDescent="0.45">
      <c r="A482" s="10" t="s">
        <v>266</v>
      </c>
      <c r="B482" s="10">
        <v>2021</v>
      </c>
      <c r="C482" s="22">
        <v>44416</v>
      </c>
      <c r="D482" s="10" t="s">
        <v>152</v>
      </c>
      <c r="E482" s="10" t="s">
        <v>239</v>
      </c>
      <c r="F482" s="10" t="s">
        <v>64</v>
      </c>
      <c r="G482" s="12">
        <f>(C482-VLOOKUP(E482,Riders!$A$2:$D$3499,4,FALSE))/365</f>
        <v>25.936986301369863</v>
      </c>
      <c r="H482" s="10">
        <v>13</v>
      </c>
      <c r="I482" s="3">
        <v>0</v>
      </c>
      <c r="J482" s="3">
        <v>0</v>
      </c>
      <c r="K482" s="3">
        <v>0</v>
      </c>
      <c r="L482" s="3">
        <v>0</v>
      </c>
      <c r="M482" s="3">
        <v>0</v>
      </c>
      <c r="N482" s="3">
        <v>0</v>
      </c>
      <c r="O482" s="3">
        <v>0</v>
      </c>
      <c r="P482" s="3">
        <v>0</v>
      </c>
      <c r="Q482" s="3">
        <v>0</v>
      </c>
      <c r="R482" s="3">
        <v>0</v>
      </c>
      <c r="S482" s="3">
        <v>0</v>
      </c>
      <c r="T482" s="3">
        <v>0</v>
      </c>
      <c r="U482" s="3">
        <v>0</v>
      </c>
      <c r="V482" s="3">
        <v>0</v>
      </c>
      <c r="W482" s="3">
        <v>0</v>
      </c>
      <c r="X482" s="3">
        <v>0</v>
      </c>
      <c r="Y482" s="3">
        <v>0</v>
      </c>
      <c r="Z482" s="3">
        <v>0</v>
      </c>
      <c r="AA482" s="3">
        <v>0</v>
      </c>
      <c r="AB482" s="3">
        <v>0</v>
      </c>
      <c r="AC482" s="3">
        <v>0</v>
      </c>
      <c r="AD482" s="3">
        <v>0</v>
      </c>
      <c r="AE482" s="3">
        <v>1</v>
      </c>
      <c r="AF482" s="3">
        <v>0</v>
      </c>
      <c r="AG482" s="3">
        <v>0</v>
      </c>
      <c r="AH482" s="3">
        <v>0</v>
      </c>
      <c r="AS482" s="3">
        <v>0</v>
      </c>
      <c r="AT482" s="3">
        <v>20</v>
      </c>
      <c r="AU482" s="4">
        <v>-19</v>
      </c>
      <c r="AV482" s="87">
        <v>5.9143518518518521E-3</v>
      </c>
      <c r="AW482" s="15">
        <v>52.79</v>
      </c>
    </row>
    <row r="483" spans="1:49" x14ac:dyDescent="0.45">
      <c r="A483" s="10" t="s">
        <v>266</v>
      </c>
      <c r="B483" s="10">
        <v>2021</v>
      </c>
      <c r="C483" s="22">
        <v>44416</v>
      </c>
      <c r="D483" s="10" t="s">
        <v>152</v>
      </c>
      <c r="E483" s="10" t="s">
        <v>2073</v>
      </c>
      <c r="F483" s="10" t="s">
        <v>37</v>
      </c>
      <c r="G483" s="12">
        <f>(C483-VLOOKUP(E483,Riders!$A$2:$D$3499,4,FALSE))/365</f>
        <v>24.69041095890411</v>
      </c>
      <c r="H483" s="10">
        <v>14</v>
      </c>
      <c r="I483" s="3">
        <v>0</v>
      </c>
      <c r="J483" s="3">
        <v>0</v>
      </c>
      <c r="K483" s="3">
        <v>0</v>
      </c>
      <c r="L483" s="3">
        <v>0</v>
      </c>
      <c r="M483" s="3">
        <v>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3">
        <v>0</v>
      </c>
      <c r="T483" s="3">
        <v>0</v>
      </c>
      <c r="U483" s="3">
        <v>0</v>
      </c>
      <c r="V483" s="3">
        <v>0</v>
      </c>
      <c r="W483" s="3">
        <v>0</v>
      </c>
      <c r="X483" s="3">
        <v>0</v>
      </c>
      <c r="Y483" s="3">
        <v>0</v>
      </c>
      <c r="Z483" s="3">
        <v>0</v>
      </c>
      <c r="AA483" s="3">
        <v>0</v>
      </c>
      <c r="AB483" s="3">
        <v>0</v>
      </c>
      <c r="AC483" s="3">
        <v>0</v>
      </c>
      <c r="AD483" s="3">
        <v>0</v>
      </c>
      <c r="AE483" s="3">
        <v>0</v>
      </c>
      <c r="AF483" s="3">
        <v>0</v>
      </c>
      <c r="AG483" s="3">
        <v>0</v>
      </c>
      <c r="AH483" s="3">
        <v>0</v>
      </c>
      <c r="AS483" s="3">
        <v>0</v>
      </c>
      <c r="AT483" s="3">
        <v>20</v>
      </c>
      <c r="AU483" s="4">
        <v>-20</v>
      </c>
      <c r="AV483" s="87">
        <v>5.9143518518518521E-3</v>
      </c>
      <c r="AW483" s="15">
        <v>52.79</v>
      </c>
    </row>
    <row r="484" spans="1:49" x14ac:dyDescent="0.45">
      <c r="A484" s="10" t="s">
        <v>266</v>
      </c>
      <c r="B484" s="10">
        <v>2021</v>
      </c>
      <c r="C484" s="22">
        <v>44416</v>
      </c>
      <c r="D484" s="10" t="s">
        <v>152</v>
      </c>
      <c r="E484" s="10" t="s">
        <v>305</v>
      </c>
      <c r="F484" s="10" t="s">
        <v>251</v>
      </c>
      <c r="G484" s="12">
        <f>(C484-VLOOKUP(E484,Riders!$A$2:$D$3499,4,FALSE))/365</f>
        <v>37.046575342465751</v>
      </c>
      <c r="H484" s="10">
        <v>15</v>
      </c>
      <c r="I484" s="3">
        <v>0</v>
      </c>
      <c r="J484" s="3">
        <v>0</v>
      </c>
      <c r="K484" s="3">
        <v>0</v>
      </c>
      <c r="L484" s="3">
        <v>0</v>
      </c>
      <c r="M484" s="3">
        <v>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3">
        <v>0</v>
      </c>
      <c r="T484" s="3">
        <v>0</v>
      </c>
      <c r="U484" s="3">
        <v>0</v>
      </c>
      <c r="V484" s="3">
        <v>0</v>
      </c>
      <c r="W484" s="3">
        <v>0</v>
      </c>
      <c r="X484" s="3">
        <v>0</v>
      </c>
      <c r="Y484" s="3">
        <v>0</v>
      </c>
      <c r="Z484" s="3">
        <v>0</v>
      </c>
      <c r="AA484" s="3">
        <v>0</v>
      </c>
      <c r="AB484" s="3">
        <v>0</v>
      </c>
      <c r="AC484" s="3">
        <v>0</v>
      </c>
      <c r="AD484" s="3">
        <v>0</v>
      </c>
      <c r="AE484" s="3">
        <v>0</v>
      </c>
      <c r="AF484" s="3">
        <v>0</v>
      </c>
      <c r="AG484" s="3">
        <v>0</v>
      </c>
      <c r="AH484" s="3">
        <v>0</v>
      </c>
      <c r="AS484" s="3">
        <v>0</v>
      </c>
      <c r="AT484" s="3">
        <v>20</v>
      </c>
      <c r="AU484" s="4">
        <v>-20</v>
      </c>
      <c r="AV484" s="87">
        <v>5.9143518518518521E-3</v>
      </c>
      <c r="AW484" s="15">
        <v>52.79</v>
      </c>
    </row>
    <row r="485" spans="1:49" x14ac:dyDescent="0.45">
      <c r="A485" s="10" t="s">
        <v>266</v>
      </c>
      <c r="B485" s="10">
        <v>2021</v>
      </c>
      <c r="C485" s="22">
        <v>44416</v>
      </c>
      <c r="D485" s="10" t="s">
        <v>152</v>
      </c>
      <c r="E485" s="10" t="s">
        <v>255</v>
      </c>
      <c r="F485" s="10" t="s">
        <v>268</v>
      </c>
      <c r="G485" s="12">
        <f>(C485-VLOOKUP(E485,Riders!$A$2:$D$3499,4,FALSE))/365</f>
        <v>22.046575342465754</v>
      </c>
      <c r="H485" s="10">
        <v>16</v>
      </c>
      <c r="I485" s="3">
        <v>0</v>
      </c>
      <c r="J485" s="3">
        <v>0</v>
      </c>
      <c r="K485" s="3">
        <v>0</v>
      </c>
      <c r="L485" s="3">
        <v>0</v>
      </c>
      <c r="M485" s="3">
        <v>0</v>
      </c>
      <c r="N485" s="3">
        <v>0</v>
      </c>
      <c r="O485" s="3">
        <v>0</v>
      </c>
      <c r="P485" s="3">
        <v>0</v>
      </c>
      <c r="Q485" s="3">
        <v>0</v>
      </c>
      <c r="R485" s="3">
        <v>0</v>
      </c>
      <c r="S485" s="3">
        <v>0</v>
      </c>
      <c r="T485" s="3">
        <v>0</v>
      </c>
      <c r="U485" s="3">
        <v>0</v>
      </c>
      <c r="V485" s="3">
        <v>0</v>
      </c>
      <c r="W485" s="3">
        <v>0</v>
      </c>
      <c r="X485" s="3">
        <v>0</v>
      </c>
      <c r="Y485" s="3">
        <v>0</v>
      </c>
      <c r="Z485" s="3">
        <v>0</v>
      </c>
      <c r="AA485" s="3">
        <v>0</v>
      </c>
      <c r="AB485" s="3">
        <v>0</v>
      </c>
      <c r="AC485" s="3">
        <v>0</v>
      </c>
      <c r="AD485" s="3">
        <v>0</v>
      </c>
      <c r="AE485" s="3">
        <v>0</v>
      </c>
      <c r="AF485" s="3">
        <v>0</v>
      </c>
      <c r="AG485" s="3">
        <v>0</v>
      </c>
      <c r="AH485" s="3">
        <v>0</v>
      </c>
      <c r="AS485" s="3">
        <v>0</v>
      </c>
      <c r="AT485" s="3">
        <v>20</v>
      </c>
      <c r="AU485" s="4">
        <v>-20</v>
      </c>
      <c r="AV485" s="87">
        <v>5.9143518518518521E-3</v>
      </c>
      <c r="AW485" s="15">
        <v>52.79</v>
      </c>
    </row>
    <row r="486" spans="1:49" x14ac:dyDescent="0.45">
      <c r="A486" s="48" t="s">
        <v>266</v>
      </c>
      <c r="B486" s="48">
        <v>2021</v>
      </c>
      <c r="C486" s="47">
        <v>44416</v>
      </c>
      <c r="D486" s="48" t="s">
        <v>152</v>
      </c>
      <c r="E486" s="42" t="s">
        <v>97</v>
      </c>
      <c r="F486" s="42" t="s">
        <v>99</v>
      </c>
      <c r="G486" s="12">
        <f>(C486-VLOOKUP(E486,Riders!$A$2:$D$3499,4,FALSE))/365</f>
        <v>22.945205479452056</v>
      </c>
      <c r="H486" s="48">
        <v>17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S486">
        <v>0</v>
      </c>
      <c r="AT486">
        <v>40</v>
      </c>
      <c r="AU486" s="28">
        <f>-1*AT486</f>
        <v>-40</v>
      </c>
      <c r="AV486" s="87">
        <v>5.9143518518518521E-3</v>
      </c>
      <c r="AW486">
        <v>52.79</v>
      </c>
    </row>
    <row r="487" spans="1:49" x14ac:dyDescent="0.45">
      <c r="A487" s="48" t="s">
        <v>266</v>
      </c>
      <c r="B487" s="48">
        <v>2021</v>
      </c>
      <c r="C487" s="47">
        <v>44416</v>
      </c>
      <c r="D487" s="48" t="s">
        <v>152</v>
      </c>
      <c r="E487" s="42" t="s">
        <v>5149</v>
      </c>
      <c r="F487" s="42" t="s">
        <v>506</v>
      </c>
      <c r="G487" s="12" t="e">
        <f>(C487-VLOOKUP(E487,Riders!$A$2:$D$3499,4,FALSE))/365</f>
        <v>#N/A</v>
      </c>
      <c r="H487" s="48">
        <v>18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S487">
        <v>0</v>
      </c>
      <c r="AT487">
        <v>40</v>
      </c>
      <c r="AU487" s="28">
        <f>-1*AT487</f>
        <v>-40</v>
      </c>
      <c r="AV487" s="87">
        <v>5.9143518518518521E-3</v>
      </c>
      <c r="AW487">
        <v>52.79</v>
      </c>
    </row>
    <row r="488" spans="1:49" x14ac:dyDescent="0.45">
      <c r="A488" s="48" t="s">
        <v>266</v>
      </c>
      <c r="B488" s="48">
        <v>2021</v>
      </c>
      <c r="C488" s="47">
        <v>44416</v>
      </c>
      <c r="D488" s="48" t="s">
        <v>152</v>
      </c>
      <c r="E488" s="42" t="s">
        <v>234</v>
      </c>
      <c r="F488" s="42" t="s">
        <v>55</v>
      </c>
      <c r="G488" s="12">
        <f>(C488-VLOOKUP(E488,Riders!$A$2:$D$3499,4,FALSE))/365</f>
        <v>26.219178082191782</v>
      </c>
      <c r="H488" s="48">
        <v>19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S488">
        <v>0</v>
      </c>
      <c r="AT488">
        <v>40</v>
      </c>
      <c r="AU488" s="28">
        <f>-1*AT488</f>
        <v>-40</v>
      </c>
      <c r="AV488" s="87">
        <v>5.9143518518518521E-3</v>
      </c>
      <c r="AW488">
        <v>52.79</v>
      </c>
    </row>
    <row r="489" spans="1:49" x14ac:dyDescent="0.45">
      <c r="A489" s="48" t="s">
        <v>266</v>
      </c>
      <c r="B489" s="48">
        <v>2021</v>
      </c>
      <c r="C489" s="47">
        <v>44416</v>
      </c>
      <c r="D489" s="48" t="s">
        <v>152</v>
      </c>
      <c r="E489" s="42" t="s">
        <v>193</v>
      </c>
      <c r="F489" s="42" t="s">
        <v>46</v>
      </c>
      <c r="G489" s="12">
        <f>(C489-VLOOKUP(E489,Riders!$A$2:$D$3499,4,FALSE))/365</f>
        <v>25.761643835616439</v>
      </c>
      <c r="H489" s="48" t="s">
        <v>100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S489">
        <v>0</v>
      </c>
      <c r="AT489">
        <v>0</v>
      </c>
      <c r="AU489" s="28" t="s">
        <v>100</v>
      </c>
      <c r="AV489" s="87">
        <v>5.9143518518518521E-3</v>
      </c>
      <c r="AW489">
        <v>52.79</v>
      </c>
    </row>
    <row r="490" spans="1:49" x14ac:dyDescent="0.45">
      <c r="A490" s="48" t="s">
        <v>266</v>
      </c>
      <c r="B490" s="48">
        <v>2021</v>
      </c>
      <c r="C490" s="47">
        <v>44416</v>
      </c>
      <c r="D490" s="48" t="s">
        <v>152</v>
      </c>
      <c r="E490" s="42" t="s">
        <v>158</v>
      </c>
      <c r="F490" s="42" t="s">
        <v>58</v>
      </c>
      <c r="G490" s="12">
        <f>(C490-VLOOKUP(E490,Riders!$A$2:$D$3499,4,FALSE))/365</f>
        <v>24.602739726027398</v>
      </c>
      <c r="H490" s="48" t="s">
        <v>100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S490">
        <v>0</v>
      </c>
      <c r="AT490">
        <v>20</v>
      </c>
      <c r="AU490" s="28" t="s">
        <v>100</v>
      </c>
      <c r="AV490" s="87">
        <v>5.9143518518518521E-3</v>
      </c>
      <c r="AW490">
        <v>52.79</v>
      </c>
    </row>
    <row r="491" spans="1:49" x14ac:dyDescent="0.45">
      <c r="A491" s="26" t="s">
        <v>277</v>
      </c>
      <c r="B491" s="26">
        <v>2021</v>
      </c>
      <c r="C491" s="46">
        <v>44387</v>
      </c>
      <c r="D491" s="26" t="s">
        <v>30</v>
      </c>
      <c r="E491" s="45" t="s">
        <v>241</v>
      </c>
      <c r="F491" s="45" t="s">
        <v>242</v>
      </c>
      <c r="G491" s="12">
        <f>(C491-VLOOKUP(E491,Riders!$A$2:$D$3499,4,FALSE))/365</f>
        <v>26.610958904109587</v>
      </c>
      <c r="H491" s="26">
        <v>1</v>
      </c>
      <c r="I491" s="45">
        <v>1</v>
      </c>
      <c r="J491" s="45">
        <v>1</v>
      </c>
      <c r="K491" s="45">
        <v>0</v>
      </c>
      <c r="L491" s="45">
        <v>1</v>
      </c>
      <c r="M491" s="45">
        <v>0</v>
      </c>
      <c r="N491" s="45">
        <v>0</v>
      </c>
      <c r="O491" s="45">
        <v>1</v>
      </c>
      <c r="P491" s="45">
        <v>1</v>
      </c>
      <c r="Q491" s="45">
        <v>1</v>
      </c>
      <c r="R491" s="45">
        <v>1</v>
      </c>
      <c r="S491" s="45">
        <v>0</v>
      </c>
      <c r="T491" s="45">
        <v>0</v>
      </c>
      <c r="U491" s="45">
        <v>0</v>
      </c>
      <c r="V491" s="45">
        <v>0</v>
      </c>
      <c r="W491" s="45">
        <v>0</v>
      </c>
      <c r="X491" s="45">
        <v>0</v>
      </c>
      <c r="Y491" s="45">
        <v>0</v>
      </c>
      <c r="Z491" s="45">
        <v>0</v>
      </c>
      <c r="AA491" s="45">
        <v>0</v>
      </c>
      <c r="AB491" s="45">
        <v>0</v>
      </c>
      <c r="AC491" s="45">
        <v>0</v>
      </c>
      <c r="AD491" s="45">
        <v>0</v>
      </c>
      <c r="AE491" s="45">
        <v>0</v>
      </c>
      <c r="AF491" s="45">
        <v>0</v>
      </c>
      <c r="AG491" s="45">
        <v>0</v>
      </c>
      <c r="AH491" s="45">
        <v>0</v>
      </c>
      <c r="AS491" s="45">
        <v>20</v>
      </c>
      <c r="AT491" s="45">
        <v>0</v>
      </c>
      <c r="AU491" s="26">
        <v>27</v>
      </c>
      <c r="AV491" s="87">
        <v>6.2037037037037026E-3</v>
      </c>
      <c r="AW491">
        <v>50.353000000000002</v>
      </c>
    </row>
    <row r="492" spans="1:49" x14ac:dyDescent="0.45">
      <c r="A492" s="26" t="s">
        <v>277</v>
      </c>
      <c r="B492" s="26">
        <v>2021</v>
      </c>
      <c r="C492" s="46">
        <v>44387</v>
      </c>
      <c r="D492" s="26" t="s">
        <v>30</v>
      </c>
      <c r="E492" s="45" t="s">
        <v>63</v>
      </c>
      <c r="F492" s="45" t="s">
        <v>64</v>
      </c>
      <c r="G492" s="12">
        <f>(C492-VLOOKUP(E492,Riders!$A$2:$D$3499,4,FALSE))/365</f>
        <v>20.232876712328768</v>
      </c>
      <c r="H492" s="26">
        <v>2</v>
      </c>
      <c r="I492" s="45">
        <v>0</v>
      </c>
      <c r="J492" s="45">
        <v>0</v>
      </c>
      <c r="K492" s="45">
        <v>0</v>
      </c>
      <c r="L492" s="45">
        <v>0</v>
      </c>
      <c r="M492" s="45">
        <v>0</v>
      </c>
      <c r="N492" s="45">
        <v>0</v>
      </c>
      <c r="O492" s="45">
        <v>0</v>
      </c>
      <c r="P492" s="45">
        <v>0</v>
      </c>
      <c r="Q492" s="45">
        <v>0</v>
      </c>
      <c r="R492" s="45">
        <v>0</v>
      </c>
      <c r="S492" s="45">
        <v>0</v>
      </c>
      <c r="T492" s="45">
        <v>1</v>
      </c>
      <c r="U492" s="45">
        <v>0</v>
      </c>
      <c r="V492" s="45">
        <v>0</v>
      </c>
      <c r="W492" s="45">
        <v>0</v>
      </c>
      <c r="X492" s="45">
        <v>1</v>
      </c>
      <c r="Y492" s="45">
        <v>0</v>
      </c>
      <c r="Z492" s="45">
        <v>0</v>
      </c>
      <c r="AA492" s="45">
        <v>0</v>
      </c>
      <c r="AB492" s="45">
        <v>0</v>
      </c>
      <c r="AC492" s="45">
        <v>1</v>
      </c>
      <c r="AD492" s="45">
        <v>0</v>
      </c>
      <c r="AE492" s="45">
        <v>1</v>
      </c>
      <c r="AF492" s="45">
        <v>1</v>
      </c>
      <c r="AG492" s="45">
        <v>0</v>
      </c>
      <c r="AH492" s="45">
        <v>0</v>
      </c>
      <c r="AS492" s="45">
        <v>20</v>
      </c>
      <c r="AT492" s="45">
        <v>0</v>
      </c>
      <c r="AU492" s="26">
        <v>25</v>
      </c>
      <c r="AV492" s="87">
        <v>6.2037037037037026E-3</v>
      </c>
      <c r="AW492">
        <v>50.353000000000002</v>
      </c>
    </row>
    <row r="493" spans="1:49" x14ac:dyDescent="0.45">
      <c r="A493" s="26" t="s">
        <v>277</v>
      </c>
      <c r="B493" s="26">
        <v>2021</v>
      </c>
      <c r="C493" s="46">
        <v>44387</v>
      </c>
      <c r="D493" s="26" t="s">
        <v>30</v>
      </c>
      <c r="E493" s="45" t="s">
        <v>3886</v>
      </c>
      <c r="F493" s="45" t="s">
        <v>2334</v>
      </c>
      <c r="G493" s="12">
        <f>(C493-VLOOKUP(E493,Riders!$A$2:$D$3499,4,FALSE))/365</f>
        <v>22.019178082191782</v>
      </c>
      <c r="H493" s="26">
        <v>3</v>
      </c>
      <c r="I493" s="45">
        <v>0</v>
      </c>
      <c r="J493" s="45">
        <v>0</v>
      </c>
      <c r="K493" s="45">
        <v>0</v>
      </c>
      <c r="L493" s="45">
        <v>0</v>
      </c>
      <c r="M493" s="45">
        <v>0</v>
      </c>
      <c r="N493" s="45">
        <v>0</v>
      </c>
      <c r="O493" s="45">
        <v>0</v>
      </c>
      <c r="P493" s="45">
        <v>0</v>
      </c>
      <c r="Q493" s="45">
        <v>0</v>
      </c>
      <c r="R493" s="45">
        <v>0</v>
      </c>
      <c r="S493" s="45">
        <v>0</v>
      </c>
      <c r="T493" s="45">
        <v>0</v>
      </c>
      <c r="U493" s="45">
        <v>0</v>
      </c>
      <c r="V493" s="45">
        <v>1</v>
      </c>
      <c r="W493" s="45">
        <v>1</v>
      </c>
      <c r="X493" s="45">
        <v>0</v>
      </c>
      <c r="Y493" s="45">
        <v>1</v>
      </c>
      <c r="Z493" s="45">
        <v>0</v>
      </c>
      <c r="AA493" s="45">
        <v>0</v>
      </c>
      <c r="AB493" s="45">
        <v>0</v>
      </c>
      <c r="AC493" s="45">
        <v>0</v>
      </c>
      <c r="AD493" s="45">
        <v>0</v>
      </c>
      <c r="AE493" s="45">
        <v>0</v>
      </c>
      <c r="AF493" s="45">
        <v>0</v>
      </c>
      <c r="AG493" s="45">
        <v>0</v>
      </c>
      <c r="AH493" s="45">
        <v>0</v>
      </c>
      <c r="AS493" s="45">
        <v>20</v>
      </c>
      <c r="AT493" s="45">
        <v>0</v>
      </c>
      <c r="AU493" s="26">
        <v>23</v>
      </c>
      <c r="AV493" s="87">
        <v>6.2037037037037026E-3</v>
      </c>
      <c r="AW493">
        <v>50.353000000000002</v>
      </c>
    </row>
    <row r="494" spans="1:49" x14ac:dyDescent="0.45">
      <c r="A494" s="26" t="s">
        <v>277</v>
      </c>
      <c r="B494" s="26">
        <v>2021</v>
      </c>
      <c r="C494" s="46">
        <v>44387</v>
      </c>
      <c r="D494" s="26" t="s">
        <v>30</v>
      </c>
      <c r="E494" s="45" t="s">
        <v>4764</v>
      </c>
      <c r="F494" s="45" t="s">
        <v>2221</v>
      </c>
      <c r="G494" s="12">
        <f>(C494-VLOOKUP(E494,Riders!$A$2:$D$3499,4,FALSE))/365</f>
        <v>23.331506849315069</v>
      </c>
      <c r="H494" s="26">
        <v>4</v>
      </c>
      <c r="I494" s="45">
        <v>0</v>
      </c>
      <c r="J494" s="45">
        <v>0</v>
      </c>
      <c r="K494" s="45">
        <v>0</v>
      </c>
      <c r="L494" s="45">
        <v>0</v>
      </c>
      <c r="M494" s="45">
        <v>0</v>
      </c>
      <c r="N494" s="45">
        <v>0</v>
      </c>
      <c r="O494" s="45">
        <v>0</v>
      </c>
      <c r="P494" s="45">
        <v>0</v>
      </c>
      <c r="Q494" s="45">
        <v>0</v>
      </c>
      <c r="R494" s="45">
        <v>0</v>
      </c>
      <c r="S494" s="45">
        <v>0</v>
      </c>
      <c r="T494" s="45">
        <v>0</v>
      </c>
      <c r="U494" s="45">
        <v>0</v>
      </c>
      <c r="V494" s="45">
        <v>0</v>
      </c>
      <c r="W494" s="45">
        <v>0</v>
      </c>
      <c r="X494" s="45">
        <v>0</v>
      </c>
      <c r="Y494" s="45">
        <v>0</v>
      </c>
      <c r="Z494" s="45">
        <v>1</v>
      </c>
      <c r="AA494" s="45">
        <v>1</v>
      </c>
      <c r="AB494" s="45">
        <v>1</v>
      </c>
      <c r="AC494" s="45">
        <v>0</v>
      </c>
      <c r="AD494" s="45">
        <v>0</v>
      </c>
      <c r="AE494" s="45">
        <v>0</v>
      </c>
      <c r="AF494" s="45">
        <v>0</v>
      </c>
      <c r="AG494" s="45">
        <v>0</v>
      </c>
      <c r="AH494" s="45">
        <v>0</v>
      </c>
      <c r="AS494" s="45">
        <v>20</v>
      </c>
      <c r="AT494" s="45">
        <v>0</v>
      </c>
      <c r="AU494" s="26">
        <v>23</v>
      </c>
      <c r="AV494" s="87">
        <v>6.2037037037037026E-3</v>
      </c>
      <c r="AW494">
        <v>50.353000000000002</v>
      </c>
    </row>
    <row r="495" spans="1:49" x14ac:dyDescent="0.45">
      <c r="A495" s="26" t="s">
        <v>277</v>
      </c>
      <c r="B495" s="26">
        <v>2021</v>
      </c>
      <c r="C495" s="46">
        <v>44387</v>
      </c>
      <c r="D495" s="26" t="s">
        <v>30</v>
      </c>
      <c r="E495" s="45" t="s">
        <v>1942</v>
      </c>
      <c r="F495" s="45" t="s">
        <v>143</v>
      </c>
      <c r="G495" s="12">
        <f>(C495-VLOOKUP(E495,Riders!$A$2:$D$3499,4,FALSE))/365</f>
        <v>22.010958904109589</v>
      </c>
      <c r="H495" s="26">
        <v>5</v>
      </c>
      <c r="I495" s="45">
        <v>0</v>
      </c>
      <c r="J495" s="45">
        <v>0</v>
      </c>
      <c r="K495" s="45">
        <v>1</v>
      </c>
      <c r="L495" s="45">
        <v>0</v>
      </c>
      <c r="M495" s="45">
        <v>1</v>
      </c>
      <c r="N495" s="45">
        <v>1</v>
      </c>
      <c r="O495" s="45">
        <v>0</v>
      </c>
      <c r="P495" s="45">
        <v>0</v>
      </c>
      <c r="Q495" s="45">
        <v>0</v>
      </c>
      <c r="R495" s="45">
        <v>0</v>
      </c>
      <c r="S495" s="45">
        <v>0</v>
      </c>
      <c r="T495" s="45">
        <v>0</v>
      </c>
      <c r="U495" s="45">
        <v>0</v>
      </c>
      <c r="V495" s="45">
        <v>0</v>
      </c>
      <c r="W495" s="45">
        <v>0</v>
      </c>
      <c r="X495" s="45">
        <v>0</v>
      </c>
      <c r="Y495" s="45">
        <v>0</v>
      </c>
      <c r="Z495" s="45">
        <v>0</v>
      </c>
      <c r="AA495" s="45">
        <v>0</v>
      </c>
      <c r="AB495" s="45">
        <v>0</v>
      </c>
      <c r="AC495" s="45">
        <v>0</v>
      </c>
      <c r="AD495" s="45">
        <v>0</v>
      </c>
      <c r="AE495" s="45">
        <v>0</v>
      </c>
      <c r="AF495" s="45">
        <v>0</v>
      </c>
      <c r="AG495" s="45">
        <v>0</v>
      </c>
      <c r="AH495" s="45">
        <v>0</v>
      </c>
      <c r="AS495" s="45">
        <v>20</v>
      </c>
      <c r="AT495" s="45">
        <v>0</v>
      </c>
      <c r="AU495" s="26">
        <v>23</v>
      </c>
      <c r="AV495" s="87">
        <v>6.2037037037037026E-3</v>
      </c>
      <c r="AW495">
        <v>50.353000000000002</v>
      </c>
    </row>
    <row r="496" spans="1:49" x14ac:dyDescent="0.45">
      <c r="A496" s="26" t="s">
        <v>277</v>
      </c>
      <c r="B496" s="26">
        <v>2021</v>
      </c>
      <c r="C496" s="46">
        <v>44387</v>
      </c>
      <c r="D496" s="26" t="s">
        <v>30</v>
      </c>
      <c r="E496" s="45" t="s">
        <v>2328</v>
      </c>
      <c r="F496" s="45" t="s">
        <v>282</v>
      </c>
      <c r="G496" s="12">
        <f>(C496-VLOOKUP(E496,Riders!$A$2:$D$3499,4,FALSE))/365</f>
        <v>27.783561643835615</v>
      </c>
      <c r="H496" s="26">
        <v>6</v>
      </c>
      <c r="I496" s="45">
        <v>0</v>
      </c>
      <c r="J496" s="45">
        <v>0</v>
      </c>
      <c r="K496" s="45">
        <v>0</v>
      </c>
      <c r="L496" s="45">
        <v>0</v>
      </c>
      <c r="M496" s="45">
        <v>0</v>
      </c>
      <c r="N496" s="45">
        <v>0</v>
      </c>
      <c r="O496" s="45">
        <v>0</v>
      </c>
      <c r="P496" s="45">
        <v>0</v>
      </c>
      <c r="Q496" s="45">
        <v>0</v>
      </c>
      <c r="R496" s="45">
        <v>0</v>
      </c>
      <c r="S496" s="45">
        <v>1</v>
      </c>
      <c r="T496" s="45">
        <v>0</v>
      </c>
      <c r="U496" s="45">
        <v>0</v>
      </c>
      <c r="V496" s="45">
        <v>0</v>
      </c>
      <c r="W496" s="45">
        <v>0</v>
      </c>
      <c r="X496" s="45">
        <v>0</v>
      </c>
      <c r="Y496" s="45">
        <v>0</v>
      </c>
      <c r="Z496" s="45">
        <v>0</v>
      </c>
      <c r="AA496" s="45">
        <v>0</v>
      </c>
      <c r="AB496" s="45">
        <v>0</v>
      </c>
      <c r="AC496" s="45">
        <v>0</v>
      </c>
      <c r="AD496" s="45">
        <v>1</v>
      </c>
      <c r="AE496" s="45">
        <v>0</v>
      </c>
      <c r="AF496" s="45">
        <v>0</v>
      </c>
      <c r="AG496" s="45">
        <v>0</v>
      </c>
      <c r="AH496" s="45">
        <v>0</v>
      </c>
      <c r="AS496" s="45">
        <v>20</v>
      </c>
      <c r="AT496" s="45">
        <v>0</v>
      </c>
      <c r="AU496" s="26">
        <v>22</v>
      </c>
      <c r="AV496" s="87">
        <v>6.2037037037037026E-3</v>
      </c>
      <c r="AW496">
        <v>50.353000000000002</v>
      </c>
    </row>
    <row r="497" spans="1:49" x14ac:dyDescent="0.45">
      <c r="A497" s="26" t="s">
        <v>277</v>
      </c>
      <c r="B497" s="26">
        <v>2021</v>
      </c>
      <c r="C497" s="46">
        <v>44387</v>
      </c>
      <c r="D497" s="26" t="s">
        <v>30</v>
      </c>
      <c r="E497" s="45" t="s">
        <v>97</v>
      </c>
      <c r="F497" s="45" t="s">
        <v>99</v>
      </c>
      <c r="G497" s="12">
        <f>(C497-VLOOKUP(E497,Riders!$A$2:$D$3499,4,FALSE))/365</f>
        <v>22.865753424657534</v>
      </c>
      <c r="H497" s="26">
        <v>7</v>
      </c>
      <c r="I497" s="45">
        <v>0</v>
      </c>
      <c r="J497" s="45">
        <v>0</v>
      </c>
      <c r="K497" s="45">
        <v>0</v>
      </c>
      <c r="L497" s="45">
        <v>0</v>
      </c>
      <c r="M497" s="45">
        <v>0</v>
      </c>
      <c r="N497" s="45">
        <v>0</v>
      </c>
      <c r="O497" s="45">
        <v>0</v>
      </c>
      <c r="P497" s="45">
        <v>0</v>
      </c>
      <c r="Q497" s="45">
        <v>0</v>
      </c>
      <c r="R497" s="45">
        <v>0</v>
      </c>
      <c r="S497" s="45">
        <v>0</v>
      </c>
      <c r="T497" s="45">
        <v>0</v>
      </c>
      <c r="U497" s="45">
        <v>1</v>
      </c>
      <c r="V497" s="45">
        <v>0</v>
      </c>
      <c r="W497" s="45">
        <v>0</v>
      </c>
      <c r="X497" s="45">
        <v>0</v>
      </c>
      <c r="Y497" s="45">
        <v>0</v>
      </c>
      <c r="Z497" s="45">
        <v>0</v>
      </c>
      <c r="AA497" s="45">
        <v>0</v>
      </c>
      <c r="AB497" s="45">
        <v>0</v>
      </c>
      <c r="AC497" s="45">
        <v>0</v>
      </c>
      <c r="AD497" s="45">
        <v>0</v>
      </c>
      <c r="AE497" s="45">
        <v>0</v>
      </c>
      <c r="AF497" s="45">
        <v>0</v>
      </c>
      <c r="AG497" s="45">
        <v>0</v>
      </c>
      <c r="AH497" s="45">
        <v>0</v>
      </c>
      <c r="AS497" s="45">
        <v>20</v>
      </c>
      <c r="AT497" s="45">
        <v>0</v>
      </c>
      <c r="AU497" s="26">
        <v>21</v>
      </c>
      <c r="AV497" s="87">
        <v>6.2037037037037026E-3</v>
      </c>
      <c r="AW497">
        <v>50.353000000000002</v>
      </c>
    </row>
    <row r="498" spans="1:49" x14ac:dyDescent="0.45">
      <c r="A498" s="26" t="s">
        <v>277</v>
      </c>
      <c r="B498" s="26">
        <v>2021</v>
      </c>
      <c r="C498" s="46">
        <v>44387</v>
      </c>
      <c r="D498" s="26" t="s">
        <v>30</v>
      </c>
      <c r="E498" s="45" t="s">
        <v>267</v>
      </c>
      <c r="F498" s="45" t="s">
        <v>279</v>
      </c>
      <c r="G498" s="12">
        <f>(C498-VLOOKUP(E498,Riders!$A$2:$D$3499,4,FALSE))/365</f>
        <v>27.238356164383561</v>
      </c>
      <c r="H498" s="26">
        <v>8</v>
      </c>
      <c r="I498" s="45">
        <v>0</v>
      </c>
      <c r="J498" s="45">
        <v>0</v>
      </c>
      <c r="K498" s="45">
        <v>0</v>
      </c>
      <c r="L498" s="45">
        <v>0</v>
      </c>
      <c r="M498" s="45">
        <v>0</v>
      </c>
      <c r="N498" s="45">
        <v>0</v>
      </c>
      <c r="O498" s="45">
        <v>0</v>
      </c>
      <c r="P498" s="45">
        <v>0</v>
      </c>
      <c r="Q498" s="45">
        <v>0</v>
      </c>
      <c r="R498" s="45">
        <v>0</v>
      </c>
      <c r="S498" s="45">
        <v>0</v>
      </c>
      <c r="T498" s="45">
        <v>0</v>
      </c>
      <c r="U498" s="45">
        <v>0</v>
      </c>
      <c r="V498" s="45">
        <v>0</v>
      </c>
      <c r="W498" s="45">
        <v>0</v>
      </c>
      <c r="X498" s="45">
        <v>0</v>
      </c>
      <c r="Y498" s="45">
        <v>0</v>
      </c>
      <c r="Z498" s="45">
        <v>0</v>
      </c>
      <c r="AA498" s="45">
        <v>0</v>
      </c>
      <c r="AB498" s="45">
        <v>0</v>
      </c>
      <c r="AC498" s="45">
        <v>0</v>
      </c>
      <c r="AD498" s="45">
        <v>0</v>
      </c>
      <c r="AE498" s="45">
        <v>0</v>
      </c>
      <c r="AF498" s="45">
        <v>0</v>
      </c>
      <c r="AG498" s="45">
        <v>0</v>
      </c>
      <c r="AH498" s="45">
        <v>0</v>
      </c>
      <c r="AS498" s="45">
        <v>20</v>
      </c>
      <c r="AT498" s="45">
        <v>0</v>
      </c>
      <c r="AU498" s="26">
        <v>20</v>
      </c>
      <c r="AV498" s="87">
        <v>6.2037037037037026E-3</v>
      </c>
      <c r="AW498">
        <v>50.353000000000002</v>
      </c>
    </row>
    <row r="499" spans="1:49" x14ac:dyDescent="0.45">
      <c r="A499" s="26" t="s">
        <v>277</v>
      </c>
      <c r="B499" s="26">
        <v>2021</v>
      </c>
      <c r="C499" s="46">
        <v>44387</v>
      </c>
      <c r="D499" s="26" t="s">
        <v>30</v>
      </c>
      <c r="E499" s="45" t="s">
        <v>226</v>
      </c>
      <c r="F499" s="45" t="s">
        <v>40</v>
      </c>
      <c r="G499" s="12">
        <f>(C499-VLOOKUP(E499,Riders!$A$2:$D$3499,4,FALSE))/365</f>
        <v>22.852054794520548</v>
      </c>
      <c r="H499" s="26">
        <v>9</v>
      </c>
      <c r="I499" s="45">
        <v>0</v>
      </c>
      <c r="J499" s="45">
        <v>0</v>
      </c>
      <c r="K499" s="45">
        <v>0</v>
      </c>
      <c r="L499" s="45">
        <v>0</v>
      </c>
      <c r="M499" s="45">
        <v>0</v>
      </c>
      <c r="N499" s="45">
        <v>0</v>
      </c>
      <c r="O499" s="45">
        <v>0</v>
      </c>
      <c r="P499" s="45">
        <v>0</v>
      </c>
      <c r="Q499" s="45">
        <v>0</v>
      </c>
      <c r="R499" s="45">
        <v>0</v>
      </c>
      <c r="S499" s="45">
        <v>0</v>
      </c>
      <c r="T499" s="45">
        <v>0</v>
      </c>
      <c r="U499" s="45">
        <v>0</v>
      </c>
      <c r="V499" s="45">
        <v>0</v>
      </c>
      <c r="W499" s="45">
        <v>0</v>
      </c>
      <c r="X499" s="45">
        <v>0</v>
      </c>
      <c r="Y499" s="45">
        <v>0</v>
      </c>
      <c r="Z499" s="45">
        <v>0</v>
      </c>
      <c r="AA499" s="45">
        <v>0</v>
      </c>
      <c r="AB499" s="45">
        <v>0</v>
      </c>
      <c r="AC499" s="45">
        <v>0</v>
      </c>
      <c r="AD499" s="45">
        <v>0</v>
      </c>
      <c r="AE499" s="45">
        <v>0</v>
      </c>
      <c r="AF499" s="45">
        <v>0</v>
      </c>
      <c r="AG499" s="45">
        <v>0</v>
      </c>
      <c r="AH499" s="45">
        <v>1</v>
      </c>
      <c r="AS499" s="45">
        <v>0</v>
      </c>
      <c r="AT499" s="45">
        <v>0</v>
      </c>
      <c r="AU499" s="26">
        <v>1</v>
      </c>
      <c r="AV499" s="87">
        <v>6.2037037037037026E-3</v>
      </c>
      <c r="AW499">
        <v>50.353000000000002</v>
      </c>
    </row>
    <row r="500" spans="1:49" x14ac:dyDescent="0.45">
      <c r="A500" s="26" t="s">
        <v>277</v>
      </c>
      <c r="B500" s="26">
        <v>2021</v>
      </c>
      <c r="C500" s="46">
        <v>44387</v>
      </c>
      <c r="D500" s="26" t="s">
        <v>30</v>
      </c>
      <c r="E500" s="45" t="s">
        <v>2341</v>
      </c>
      <c r="F500" s="45" t="s">
        <v>2342</v>
      </c>
      <c r="G500" s="12">
        <f>(C500-VLOOKUP(E500,Riders!$A$2:$D$3499,4,FALSE))/365</f>
        <v>31.443835616438356</v>
      </c>
      <c r="H500" s="26">
        <v>10</v>
      </c>
      <c r="I500" s="45">
        <v>0</v>
      </c>
      <c r="J500" s="45">
        <v>0</v>
      </c>
      <c r="K500" s="45">
        <v>0</v>
      </c>
      <c r="L500" s="45">
        <v>0</v>
      </c>
      <c r="M500" s="45">
        <v>0</v>
      </c>
      <c r="N500" s="45">
        <v>0</v>
      </c>
      <c r="O500" s="45">
        <v>0</v>
      </c>
      <c r="P500" s="45">
        <v>0</v>
      </c>
      <c r="Q500" s="45">
        <v>0</v>
      </c>
      <c r="R500" s="45">
        <v>0</v>
      </c>
      <c r="S500" s="45">
        <v>0</v>
      </c>
      <c r="T500" s="45">
        <v>0</v>
      </c>
      <c r="U500" s="45">
        <v>0</v>
      </c>
      <c r="V500" s="45">
        <v>0</v>
      </c>
      <c r="W500" s="45">
        <v>0</v>
      </c>
      <c r="X500" s="45">
        <v>0</v>
      </c>
      <c r="Y500" s="45">
        <v>0</v>
      </c>
      <c r="Z500" s="45">
        <v>0</v>
      </c>
      <c r="AA500" s="45">
        <v>0</v>
      </c>
      <c r="AB500" s="45">
        <v>0</v>
      </c>
      <c r="AC500" s="45">
        <v>0</v>
      </c>
      <c r="AD500" s="45">
        <v>0</v>
      </c>
      <c r="AE500" s="45">
        <v>0</v>
      </c>
      <c r="AF500" s="45">
        <v>0</v>
      </c>
      <c r="AG500" s="45">
        <v>0</v>
      </c>
      <c r="AH500" s="45">
        <v>0</v>
      </c>
      <c r="AS500" s="45">
        <v>0</v>
      </c>
      <c r="AT500" s="45">
        <v>0</v>
      </c>
      <c r="AU500" s="26">
        <v>0</v>
      </c>
      <c r="AV500" s="87">
        <v>6.2037037037037026E-3</v>
      </c>
      <c r="AW500">
        <v>50.353000000000002</v>
      </c>
    </row>
    <row r="501" spans="1:49" x14ac:dyDescent="0.45">
      <c r="A501" s="26" t="s">
        <v>277</v>
      </c>
      <c r="B501" s="26">
        <v>2021</v>
      </c>
      <c r="C501" s="46">
        <v>44387</v>
      </c>
      <c r="D501" s="26" t="s">
        <v>30</v>
      </c>
      <c r="E501" s="45" t="s">
        <v>5149</v>
      </c>
      <c r="F501" s="45" t="s">
        <v>506</v>
      </c>
      <c r="G501" s="12" t="e">
        <f>(C501-VLOOKUP(E501,Riders!$A$2:$D$3499,4,FALSE))/365</f>
        <v>#N/A</v>
      </c>
      <c r="H501" s="26">
        <v>11</v>
      </c>
      <c r="I501" s="45">
        <v>0</v>
      </c>
      <c r="J501" s="45">
        <v>0</v>
      </c>
      <c r="K501" s="45">
        <v>0</v>
      </c>
      <c r="L501" s="45">
        <v>0</v>
      </c>
      <c r="M501" s="45">
        <v>0</v>
      </c>
      <c r="N501" s="45">
        <v>0</v>
      </c>
      <c r="O501" s="45">
        <v>0</v>
      </c>
      <c r="P501" s="45">
        <v>0</v>
      </c>
      <c r="Q501" s="45">
        <v>0</v>
      </c>
      <c r="R501" s="45">
        <v>0</v>
      </c>
      <c r="S501" s="45">
        <v>0</v>
      </c>
      <c r="T501" s="45">
        <v>0</v>
      </c>
      <c r="U501" s="45">
        <v>0</v>
      </c>
      <c r="V501" s="45">
        <v>0</v>
      </c>
      <c r="W501" s="45">
        <v>0</v>
      </c>
      <c r="X501" s="45">
        <v>0</v>
      </c>
      <c r="Y501" s="45">
        <v>0</v>
      </c>
      <c r="Z501" s="45">
        <v>0</v>
      </c>
      <c r="AA501" s="45">
        <v>0</v>
      </c>
      <c r="AB501" s="45">
        <v>0</v>
      </c>
      <c r="AC501" s="45">
        <v>0</v>
      </c>
      <c r="AD501" s="45">
        <v>0</v>
      </c>
      <c r="AE501" s="45">
        <v>0</v>
      </c>
      <c r="AF501" s="45">
        <v>0</v>
      </c>
      <c r="AG501" s="45">
        <v>0</v>
      </c>
      <c r="AH501" s="45">
        <v>0</v>
      </c>
      <c r="AS501" s="45">
        <v>0</v>
      </c>
      <c r="AT501" s="45">
        <v>0</v>
      </c>
      <c r="AU501" s="26">
        <v>0</v>
      </c>
      <c r="AV501" s="87">
        <v>6.2037037037037026E-3</v>
      </c>
      <c r="AW501">
        <v>50.353000000000002</v>
      </c>
    </row>
    <row r="502" spans="1:49" x14ac:dyDescent="0.45">
      <c r="A502" s="26" t="s">
        <v>277</v>
      </c>
      <c r="B502" s="26">
        <v>2021</v>
      </c>
      <c r="C502" s="46">
        <v>44387</v>
      </c>
      <c r="D502" s="26" t="s">
        <v>30</v>
      </c>
      <c r="E502" s="45" t="s">
        <v>316</v>
      </c>
      <c r="F502" s="45" t="s">
        <v>115</v>
      </c>
      <c r="G502" s="12" t="e">
        <f>(C502-VLOOKUP(E502,Riders!$A$2:$D$3499,4,FALSE))/365</f>
        <v>#N/A</v>
      </c>
      <c r="H502" s="26">
        <v>12</v>
      </c>
      <c r="I502" s="45">
        <v>0</v>
      </c>
      <c r="J502" s="45">
        <v>0</v>
      </c>
      <c r="K502" s="45">
        <v>0</v>
      </c>
      <c r="L502" s="45">
        <v>0</v>
      </c>
      <c r="M502" s="45">
        <v>0</v>
      </c>
      <c r="N502" s="45">
        <v>0</v>
      </c>
      <c r="O502" s="45">
        <v>0</v>
      </c>
      <c r="P502" s="45">
        <v>0</v>
      </c>
      <c r="Q502" s="45">
        <v>0</v>
      </c>
      <c r="R502" s="45">
        <v>0</v>
      </c>
      <c r="S502" s="45">
        <v>0</v>
      </c>
      <c r="T502" s="45">
        <v>0</v>
      </c>
      <c r="U502" s="45">
        <v>0</v>
      </c>
      <c r="V502" s="45">
        <v>0</v>
      </c>
      <c r="W502" s="45">
        <v>0</v>
      </c>
      <c r="X502" s="45">
        <v>0</v>
      </c>
      <c r="Y502" s="45">
        <v>0</v>
      </c>
      <c r="Z502" s="45">
        <v>0</v>
      </c>
      <c r="AA502" s="45">
        <v>0</v>
      </c>
      <c r="AB502" s="45">
        <v>0</v>
      </c>
      <c r="AC502" s="45">
        <v>0</v>
      </c>
      <c r="AD502" s="45">
        <v>0</v>
      </c>
      <c r="AE502" s="45">
        <v>0</v>
      </c>
      <c r="AF502" s="45">
        <v>0</v>
      </c>
      <c r="AG502" s="45">
        <v>0</v>
      </c>
      <c r="AH502" s="45">
        <v>0</v>
      </c>
      <c r="AS502" s="45">
        <v>0</v>
      </c>
      <c r="AT502" s="45">
        <v>0</v>
      </c>
      <c r="AU502" s="45">
        <v>0</v>
      </c>
      <c r="AV502" s="87">
        <v>6.2037037037037026E-3</v>
      </c>
      <c r="AW502">
        <v>50.353000000000002</v>
      </c>
    </row>
    <row r="503" spans="1:49" x14ac:dyDescent="0.45">
      <c r="A503" s="26" t="s">
        <v>277</v>
      </c>
      <c r="B503" s="26">
        <v>2021</v>
      </c>
      <c r="C503" s="46">
        <v>44387</v>
      </c>
      <c r="D503" s="26" t="s">
        <v>30</v>
      </c>
      <c r="E503" s="45" t="s">
        <v>2062</v>
      </c>
      <c r="F503" s="45" t="s">
        <v>251</v>
      </c>
      <c r="G503" s="12">
        <f>(C503-VLOOKUP(E503,Riders!$A$2:$D$3499,4,FALSE))/365</f>
        <v>22.038356164383561</v>
      </c>
      <c r="H503" s="26">
        <v>13</v>
      </c>
      <c r="I503" s="45">
        <v>0</v>
      </c>
      <c r="J503" s="45">
        <v>0</v>
      </c>
      <c r="K503" s="45">
        <v>0</v>
      </c>
      <c r="L503" s="45">
        <v>0</v>
      </c>
      <c r="M503" s="45">
        <v>0</v>
      </c>
      <c r="N503" s="45">
        <v>0</v>
      </c>
      <c r="O503" s="45">
        <v>0</v>
      </c>
      <c r="P503" s="45">
        <v>0</v>
      </c>
      <c r="Q503" s="45">
        <v>0</v>
      </c>
      <c r="R503" s="45">
        <v>0</v>
      </c>
      <c r="S503" s="45">
        <v>0</v>
      </c>
      <c r="T503" s="45">
        <v>0</v>
      </c>
      <c r="U503" s="45">
        <v>0</v>
      </c>
      <c r="V503" s="45">
        <v>0</v>
      </c>
      <c r="W503" s="45">
        <v>0</v>
      </c>
      <c r="X503" s="45">
        <v>0</v>
      </c>
      <c r="Y503" s="45">
        <v>0</v>
      </c>
      <c r="Z503" s="45">
        <v>0</v>
      </c>
      <c r="AA503" s="45">
        <v>0</v>
      </c>
      <c r="AB503" s="45">
        <v>0</v>
      </c>
      <c r="AC503" s="45">
        <v>0</v>
      </c>
      <c r="AD503" s="45">
        <v>0</v>
      </c>
      <c r="AE503" s="45">
        <v>0</v>
      </c>
      <c r="AF503" s="45">
        <v>0</v>
      </c>
      <c r="AG503" s="45">
        <v>0</v>
      </c>
      <c r="AH503" s="45">
        <v>0</v>
      </c>
      <c r="AS503" s="45">
        <v>0</v>
      </c>
      <c r="AT503" s="45">
        <v>0</v>
      </c>
      <c r="AU503" s="45">
        <v>0</v>
      </c>
      <c r="AV503" s="87">
        <v>6.2037037037037026E-3</v>
      </c>
      <c r="AW503">
        <v>50.353000000000002</v>
      </c>
    </row>
    <row r="504" spans="1:49" x14ac:dyDescent="0.45">
      <c r="A504" s="26" t="s">
        <v>277</v>
      </c>
      <c r="B504" s="26">
        <v>2021</v>
      </c>
      <c r="C504" s="46">
        <v>44387</v>
      </c>
      <c r="D504" s="26" t="s">
        <v>30</v>
      </c>
      <c r="E504" s="45" t="s">
        <v>211</v>
      </c>
      <c r="F504" s="45" t="s">
        <v>213</v>
      </c>
      <c r="G504" s="12">
        <f>(C504-VLOOKUP(E504,Riders!$A$2:$D$3499,4,FALSE))/365</f>
        <v>25.991780821917807</v>
      </c>
      <c r="H504" s="26">
        <v>14</v>
      </c>
      <c r="I504" s="45">
        <v>0</v>
      </c>
      <c r="J504" s="45">
        <v>0</v>
      </c>
      <c r="K504" s="45">
        <v>0</v>
      </c>
      <c r="L504" s="45">
        <v>0</v>
      </c>
      <c r="M504" s="45">
        <v>0</v>
      </c>
      <c r="N504" s="45">
        <v>0</v>
      </c>
      <c r="O504" s="45">
        <v>0</v>
      </c>
      <c r="P504" s="45">
        <v>0</v>
      </c>
      <c r="Q504" s="45">
        <v>0</v>
      </c>
      <c r="R504" s="45">
        <v>0</v>
      </c>
      <c r="S504" s="45">
        <v>0</v>
      </c>
      <c r="T504" s="45">
        <v>0</v>
      </c>
      <c r="U504" s="45">
        <v>0</v>
      </c>
      <c r="V504" s="45">
        <v>0</v>
      </c>
      <c r="W504" s="45">
        <v>0</v>
      </c>
      <c r="X504" s="45">
        <v>0</v>
      </c>
      <c r="Y504" s="45">
        <v>0</v>
      </c>
      <c r="Z504" s="45">
        <v>0</v>
      </c>
      <c r="AA504" s="45">
        <v>0</v>
      </c>
      <c r="AB504" s="45">
        <v>0</v>
      </c>
      <c r="AC504" s="45">
        <v>0</v>
      </c>
      <c r="AD504" s="45">
        <v>0</v>
      </c>
      <c r="AE504" s="45">
        <v>0</v>
      </c>
      <c r="AF504" s="45">
        <v>0</v>
      </c>
      <c r="AG504" s="45">
        <v>0</v>
      </c>
      <c r="AH504" s="45">
        <v>0</v>
      </c>
      <c r="AS504" s="45">
        <v>0</v>
      </c>
      <c r="AT504" s="45">
        <v>0</v>
      </c>
      <c r="AU504" s="45">
        <v>0</v>
      </c>
      <c r="AV504" s="87">
        <v>6.2037037037037026E-3</v>
      </c>
      <c r="AW504">
        <v>50.353000000000002</v>
      </c>
    </row>
    <row r="505" spans="1:49" x14ac:dyDescent="0.45">
      <c r="A505" s="26" t="s">
        <v>277</v>
      </c>
      <c r="B505" s="26">
        <v>2021</v>
      </c>
      <c r="C505" s="46">
        <v>44387</v>
      </c>
      <c r="D505" s="26" t="s">
        <v>30</v>
      </c>
      <c r="E505" s="45" t="s">
        <v>283</v>
      </c>
      <c r="F505" s="45" t="s">
        <v>83</v>
      </c>
      <c r="G505" s="12">
        <f>(C505-VLOOKUP(E505,Riders!$A$2:$D$3499,4,FALSE))/365</f>
        <v>27.509589041095889</v>
      </c>
      <c r="H505" s="26">
        <v>15</v>
      </c>
      <c r="I505" s="45">
        <v>0</v>
      </c>
      <c r="J505" s="45">
        <v>0</v>
      </c>
      <c r="K505" s="45">
        <v>0</v>
      </c>
      <c r="L505" s="45">
        <v>0</v>
      </c>
      <c r="M505" s="45">
        <v>0</v>
      </c>
      <c r="N505" s="45">
        <v>0</v>
      </c>
      <c r="O505" s="45">
        <v>0</v>
      </c>
      <c r="P505" s="45">
        <v>0</v>
      </c>
      <c r="Q505" s="45">
        <v>0</v>
      </c>
      <c r="R505" s="45">
        <v>0</v>
      </c>
      <c r="S505" s="45">
        <v>0</v>
      </c>
      <c r="T505" s="45">
        <v>0</v>
      </c>
      <c r="U505" s="45">
        <v>0</v>
      </c>
      <c r="V505" s="45">
        <v>0</v>
      </c>
      <c r="W505" s="45">
        <v>0</v>
      </c>
      <c r="X505" s="45">
        <v>0</v>
      </c>
      <c r="Y505" s="45">
        <v>0</v>
      </c>
      <c r="Z505" s="45">
        <v>0</v>
      </c>
      <c r="AA505" s="45">
        <v>0</v>
      </c>
      <c r="AB505" s="45">
        <v>0</v>
      </c>
      <c r="AC505" s="45">
        <v>0</v>
      </c>
      <c r="AD505" s="45">
        <v>0</v>
      </c>
      <c r="AE505" s="45">
        <v>0</v>
      </c>
      <c r="AF505" s="45">
        <v>0</v>
      </c>
      <c r="AG505" s="45">
        <v>0</v>
      </c>
      <c r="AH505" s="45">
        <v>0</v>
      </c>
      <c r="AS505" s="45">
        <v>0</v>
      </c>
      <c r="AT505" s="45">
        <v>0</v>
      </c>
      <c r="AU505" s="45">
        <v>0</v>
      </c>
      <c r="AV505" s="87">
        <v>6.2037037037037026E-3</v>
      </c>
      <c r="AW505">
        <v>50.353000000000002</v>
      </c>
    </row>
    <row r="506" spans="1:49" x14ac:dyDescent="0.45">
      <c r="A506" s="26" t="s">
        <v>277</v>
      </c>
      <c r="B506" s="26">
        <v>2021</v>
      </c>
      <c r="C506" s="46">
        <v>44387</v>
      </c>
      <c r="D506" s="26" t="s">
        <v>30</v>
      </c>
      <c r="E506" s="45" t="s">
        <v>2507</v>
      </c>
      <c r="F506" s="45" t="s">
        <v>2508</v>
      </c>
      <c r="G506" s="12">
        <f>(C506-VLOOKUP(E506,Riders!$A$2:$D$3499,4,FALSE))/365</f>
        <v>23.739726027397261</v>
      </c>
      <c r="H506" s="26">
        <v>16</v>
      </c>
      <c r="I506" s="45">
        <v>0</v>
      </c>
      <c r="J506" s="45">
        <v>0</v>
      </c>
      <c r="K506" s="45">
        <v>0</v>
      </c>
      <c r="L506" s="45">
        <v>0</v>
      </c>
      <c r="M506" s="45">
        <v>0</v>
      </c>
      <c r="N506" s="45">
        <v>0</v>
      </c>
      <c r="O506" s="45">
        <v>0</v>
      </c>
      <c r="P506" s="45">
        <v>0</v>
      </c>
      <c r="Q506" s="45">
        <v>0</v>
      </c>
      <c r="R506" s="45">
        <v>0</v>
      </c>
      <c r="S506" s="45">
        <v>0</v>
      </c>
      <c r="T506" s="45">
        <v>0</v>
      </c>
      <c r="U506" s="45">
        <v>0</v>
      </c>
      <c r="V506" s="45">
        <v>0</v>
      </c>
      <c r="W506" s="45">
        <v>0</v>
      </c>
      <c r="X506" s="45">
        <v>0</v>
      </c>
      <c r="Y506" s="45">
        <v>0</v>
      </c>
      <c r="Z506" s="45">
        <v>0</v>
      </c>
      <c r="AA506" s="45">
        <v>0</v>
      </c>
      <c r="AB506" s="45">
        <v>0</v>
      </c>
      <c r="AC506" s="45">
        <v>0</v>
      </c>
      <c r="AD506" s="45">
        <v>0</v>
      </c>
      <c r="AE506" s="45">
        <v>0</v>
      </c>
      <c r="AF506" s="45">
        <v>0</v>
      </c>
      <c r="AG506" s="45">
        <v>0</v>
      </c>
      <c r="AH506" s="45">
        <v>0</v>
      </c>
      <c r="AS506" s="45">
        <v>0</v>
      </c>
      <c r="AT506" s="45">
        <v>0</v>
      </c>
      <c r="AU506" s="45">
        <v>0</v>
      </c>
      <c r="AV506" s="87">
        <v>6.2037037037037026E-3</v>
      </c>
      <c r="AW506">
        <v>50.353000000000002</v>
      </c>
    </row>
    <row r="507" spans="1:49" x14ac:dyDescent="0.45">
      <c r="A507" s="27" t="s">
        <v>287</v>
      </c>
      <c r="B507" s="27">
        <v>2020</v>
      </c>
      <c r="C507" s="43">
        <v>43889</v>
      </c>
      <c r="D507" s="27" t="s">
        <v>103</v>
      </c>
      <c r="E507" s="41" t="s">
        <v>305</v>
      </c>
      <c r="F507" s="41" t="s">
        <v>251</v>
      </c>
      <c r="G507" s="12">
        <f>(C507-VLOOKUP(E507,Riders!$A$2:$D$3499,4,FALSE))/365</f>
        <v>35.602739726027394</v>
      </c>
      <c r="H507" s="27">
        <v>1</v>
      </c>
      <c r="I507" s="41">
        <v>1</v>
      </c>
      <c r="J507" s="41">
        <v>1</v>
      </c>
      <c r="K507" s="41">
        <v>1</v>
      </c>
      <c r="L507" s="41">
        <v>1</v>
      </c>
      <c r="M507" s="41">
        <v>1</v>
      </c>
      <c r="N507" s="41">
        <v>1</v>
      </c>
      <c r="O507" s="41">
        <v>1</v>
      </c>
      <c r="P507" s="41">
        <v>0</v>
      </c>
      <c r="Q507" s="41">
        <v>0</v>
      </c>
      <c r="R507" s="41">
        <v>0</v>
      </c>
      <c r="S507" s="41">
        <v>0</v>
      </c>
      <c r="T507" s="41">
        <v>0</v>
      </c>
      <c r="U507" s="41">
        <v>0</v>
      </c>
      <c r="V507" s="41">
        <v>0</v>
      </c>
      <c r="W507" s="41">
        <v>0</v>
      </c>
      <c r="X507" s="41">
        <v>0</v>
      </c>
      <c r="Y507" s="41">
        <v>0</v>
      </c>
      <c r="Z507" s="41">
        <v>0</v>
      </c>
      <c r="AA507" s="41">
        <v>0</v>
      </c>
      <c r="AB507" s="41">
        <v>0</v>
      </c>
      <c r="AC507" s="41">
        <v>0</v>
      </c>
      <c r="AD507" s="41">
        <v>0</v>
      </c>
      <c r="AE507" s="41">
        <v>0</v>
      </c>
      <c r="AF507" s="41">
        <v>0</v>
      </c>
      <c r="AG507" s="41">
        <v>0</v>
      </c>
      <c r="AH507" s="41">
        <v>0</v>
      </c>
      <c r="AS507" s="41">
        <v>20</v>
      </c>
      <c r="AT507" s="41">
        <v>0</v>
      </c>
      <c r="AU507" s="41">
        <v>27</v>
      </c>
      <c r="AV507" s="87"/>
    </row>
    <row r="508" spans="1:49" x14ac:dyDescent="0.45">
      <c r="A508" s="27" t="s">
        <v>287</v>
      </c>
      <c r="B508" s="27">
        <v>2020</v>
      </c>
      <c r="C508" s="43">
        <v>43889</v>
      </c>
      <c r="D508" s="27" t="s">
        <v>103</v>
      </c>
      <c r="E508" s="41" t="s">
        <v>201</v>
      </c>
      <c r="F508" s="41" t="s">
        <v>49</v>
      </c>
      <c r="G508" s="12">
        <f>(C508-VLOOKUP(E508,Riders!$A$2:$D$3499,4,FALSE))/365</f>
        <v>22.901369863013699</v>
      </c>
      <c r="H508" s="27">
        <v>2</v>
      </c>
      <c r="I508" s="41">
        <v>0</v>
      </c>
      <c r="J508" s="41">
        <v>0</v>
      </c>
      <c r="K508" s="41">
        <v>0</v>
      </c>
      <c r="L508" s="41">
        <v>0</v>
      </c>
      <c r="M508" s="41">
        <v>0</v>
      </c>
      <c r="N508" s="41">
        <v>0</v>
      </c>
      <c r="O508" s="41">
        <v>0</v>
      </c>
      <c r="P508" s="41">
        <v>0</v>
      </c>
      <c r="Q508" s="41">
        <v>0</v>
      </c>
      <c r="R508" s="41">
        <v>0</v>
      </c>
      <c r="S508" s="41">
        <v>0</v>
      </c>
      <c r="T508" s="41">
        <v>0</v>
      </c>
      <c r="U508" s="41">
        <v>1</v>
      </c>
      <c r="V508" s="41">
        <v>0</v>
      </c>
      <c r="W508" s="41">
        <v>1</v>
      </c>
      <c r="X508" s="41">
        <v>0</v>
      </c>
      <c r="Y508" s="41">
        <v>1</v>
      </c>
      <c r="Z508" s="41">
        <v>0</v>
      </c>
      <c r="AA508" s="41">
        <v>1</v>
      </c>
      <c r="AB508" s="41">
        <v>0</v>
      </c>
      <c r="AC508" s="41">
        <v>0</v>
      </c>
      <c r="AD508" s="41">
        <v>1</v>
      </c>
      <c r="AE508" s="41">
        <v>1</v>
      </c>
      <c r="AF508" s="41">
        <v>0</v>
      </c>
      <c r="AG508" s="41">
        <v>0</v>
      </c>
      <c r="AH508" s="41">
        <v>0</v>
      </c>
      <c r="AS508" s="41">
        <v>20</v>
      </c>
      <c r="AT508" s="41">
        <v>0</v>
      </c>
      <c r="AU508" s="41">
        <v>26</v>
      </c>
      <c r="AV508" s="87"/>
    </row>
    <row r="509" spans="1:49" x14ac:dyDescent="0.45">
      <c r="A509" s="27" t="s">
        <v>287</v>
      </c>
      <c r="B509" s="27">
        <v>2020</v>
      </c>
      <c r="C509" s="43">
        <v>43889</v>
      </c>
      <c r="D509" s="27" t="s">
        <v>103</v>
      </c>
      <c r="E509" s="41" t="s">
        <v>81</v>
      </c>
      <c r="F509" s="41" t="s">
        <v>83</v>
      </c>
      <c r="G509" s="12">
        <f>(C509-VLOOKUP(E509,Riders!$A$2:$D$3499,4,FALSE))/365</f>
        <v>23.780821917808218</v>
      </c>
      <c r="H509" s="27">
        <v>3</v>
      </c>
      <c r="I509" s="41">
        <v>0</v>
      </c>
      <c r="J509" s="41">
        <v>0</v>
      </c>
      <c r="K509" s="41">
        <v>0</v>
      </c>
      <c r="L509" s="41">
        <v>0</v>
      </c>
      <c r="M509" s="41">
        <v>0</v>
      </c>
      <c r="N509" s="41">
        <v>0</v>
      </c>
      <c r="O509" s="41">
        <v>0</v>
      </c>
      <c r="P509" s="41">
        <v>0</v>
      </c>
      <c r="Q509" s="41">
        <v>0</v>
      </c>
      <c r="R509" s="41">
        <v>0</v>
      </c>
      <c r="S509" s="41">
        <v>0</v>
      </c>
      <c r="T509" s="41">
        <v>0</v>
      </c>
      <c r="U509" s="41">
        <v>0</v>
      </c>
      <c r="V509" s="41">
        <v>0</v>
      </c>
      <c r="W509" s="41">
        <v>0</v>
      </c>
      <c r="X509" s="41">
        <v>0</v>
      </c>
      <c r="Y509" s="41">
        <v>0</v>
      </c>
      <c r="Z509" s="41">
        <v>1</v>
      </c>
      <c r="AA509" s="41">
        <v>0</v>
      </c>
      <c r="AB509" s="41">
        <v>1</v>
      </c>
      <c r="AC509" s="41">
        <v>0</v>
      </c>
      <c r="AD509" s="41">
        <v>0</v>
      </c>
      <c r="AE509" s="41">
        <v>0</v>
      </c>
      <c r="AF509" s="41">
        <v>0</v>
      </c>
      <c r="AG509" s="41">
        <v>0</v>
      </c>
      <c r="AH509" s="41">
        <v>0</v>
      </c>
      <c r="AS509" s="41">
        <v>20</v>
      </c>
      <c r="AT509" s="41">
        <v>0</v>
      </c>
      <c r="AU509" s="41">
        <v>22</v>
      </c>
      <c r="AV509" s="87"/>
    </row>
    <row r="510" spans="1:49" x14ac:dyDescent="0.45">
      <c r="A510" s="27" t="s">
        <v>287</v>
      </c>
      <c r="B510" s="27">
        <v>2020</v>
      </c>
      <c r="C510" s="43">
        <v>43889</v>
      </c>
      <c r="D510" s="27" t="s">
        <v>103</v>
      </c>
      <c r="E510" s="41" t="s">
        <v>147</v>
      </c>
      <c r="F510" s="41" t="s">
        <v>67</v>
      </c>
      <c r="G510" s="12">
        <f>(C510-VLOOKUP(E510,Riders!$A$2:$D$3499,4,FALSE))/365</f>
        <v>25.197260273972603</v>
      </c>
      <c r="H510" s="27">
        <v>4</v>
      </c>
      <c r="I510" s="41">
        <v>0</v>
      </c>
      <c r="J510" s="41">
        <v>0</v>
      </c>
      <c r="K510" s="41">
        <v>0</v>
      </c>
      <c r="L510" s="41">
        <v>0</v>
      </c>
      <c r="M510" s="41">
        <v>0</v>
      </c>
      <c r="N510" s="41">
        <v>0</v>
      </c>
      <c r="O510" s="41">
        <v>0</v>
      </c>
      <c r="P510" s="41">
        <v>0</v>
      </c>
      <c r="Q510" s="41">
        <v>0</v>
      </c>
      <c r="R510" s="41">
        <v>0</v>
      </c>
      <c r="S510" s="41">
        <v>0</v>
      </c>
      <c r="T510" s="41">
        <v>0</v>
      </c>
      <c r="U510" s="41">
        <v>0</v>
      </c>
      <c r="V510" s="41">
        <v>1</v>
      </c>
      <c r="W510" s="41">
        <v>0</v>
      </c>
      <c r="X510" s="41">
        <v>1</v>
      </c>
      <c r="Y510" s="41">
        <v>0</v>
      </c>
      <c r="Z510" s="41">
        <v>0</v>
      </c>
      <c r="AA510" s="41">
        <v>0</v>
      </c>
      <c r="AB510" s="41">
        <v>0</v>
      </c>
      <c r="AC510" s="41">
        <v>1</v>
      </c>
      <c r="AD510" s="41">
        <v>0</v>
      </c>
      <c r="AE510" s="41">
        <v>0</v>
      </c>
      <c r="AF510" s="41">
        <v>1</v>
      </c>
      <c r="AG510" s="41">
        <v>1</v>
      </c>
      <c r="AH510" s="41">
        <v>1</v>
      </c>
      <c r="AS510" s="41">
        <v>0</v>
      </c>
      <c r="AT510" s="41">
        <v>0</v>
      </c>
      <c r="AU510" s="41">
        <v>6</v>
      </c>
      <c r="AV510" s="87"/>
    </row>
    <row r="511" spans="1:49" x14ac:dyDescent="0.45">
      <c r="A511" s="27" t="s">
        <v>287</v>
      </c>
      <c r="B511" s="27">
        <v>2020</v>
      </c>
      <c r="C511" s="43">
        <v>43889</v>
      </c>
      <c r="D511" s="27" t="s">
        <v>103</v>
      </c>
      <c r="E511" s="41" t="s">
        <v>247</v>
      </c>
      <c r="F511" s="41" t="s">
        <v>34</v>
      </c>
      <c r="G511" s="12">
        <f>(C511-VLOOKUP(E511,Riders!$A$2:$D$3499,4,FALSE))/365</f>
        <v>37.397260273972606</v>
      </c>
      <c r="H511" s="27">
        <v>5</v>
      </c>
      <c r="I511" s="41">
        <v>0</v>
      </c>
      <c r="J511" s="41">
        <v>0</v>
      </c>
      <c r="K511" s="41">
        <v>0</v>
      </c>
      <c r="L511" s="41">
        <v>0</v>
      </c>
      <c r="M511" s="41">
        <v>0</v>
      </c>
      <c r="N511" s="41">
        <v>0</v>
      </c>
      <c r="O511" s="41">
        <v>0</v>
      </c>
      <c r="P511" s="41">
        <v>1</v>
      </c>
      <c r="Q511" s="41">
        <v>0</v>
      </c>
      <c r="R511" s="41">
        <v>1</v>
      </c>
      <c r="S511" s="41">
        <v>0</v>
      </c>
      <c r="T511" s="41">
        <v>0</v>
      </c>
      <c r="U511" s="41">
        <v>0</v>
      </c>
      <c r="V511" s="41">
        <v>0</v>
      </c>
      <c r="W511" s="41">
        <v>0</v>
      </c>
      <c r="X511" s="41">
        <v>0</v>
      </c>
      <c r="Y511" s="41">
        <v>0</v>
      </c>
      <c r="Z511" s="41">
        <v>0</v>
      </c>
      <c r="AA511" s="41">
        <v>0</v>
      </c>
      <c r="AB511" s="41">
        <v>0</v>
      </c>
      <c r="AC511" s="41">
        <v>0</v>
      </c>
      <c r="AD511" s="41">
        <v>0</v>
      </c>
      <c r="AE511" s="41">
        <v>0</v>
      </c>
      <c r="AF511" s="41">
        <v>0</v>
      </c>
      <c r="AG511" s="41">
        <v>0</v>
      </c>
      <c r="AH511" s="41">
        <v>0</v>
      </c>
      <c r="AS511" s="41">
        <v>0</v>
      </c>
      <c r="AT511" s="41">
        <v>0</v>
      </c>
      <c r="AU511" s="41">
        <v>2</v>
      </c>
      <c r="AV511" s="87"/>
    </row>
    <row r="512" spans="1:49" x14ac:dyDescent="0.45">
      <c r="A512" s="27" t="s">
        <v>287</v>
      </c>
      <c r="B512" s="27">
        <v>2020</v>
      </c>
      <c r="C512" s="43">
        <v>43889</v>
      </c>
      <c r="D512" s="27" t="s">
        <v>103</v>
      </c>
      <c r="E512" s="41" t="s">
        <v>158</v>
      </c>
      <c r="F512" s="41" t="s">
        <v>58</v>
      </c>
      <c r="G512" s="12">
        <f>(C512-VLOOKUP(E512,Riders!$A$2:$D$3499,4,FALSE))/365</f>
        <v>23.158904109589042</v>
      </c>
      <c r="H512" s="27">
        <v>6</v>
      </c>
      <c r="I512" s="41">
        <v>0</v>
      </c>
      <c r="J512" s="41">
        <v>0</v>
      </c>
      <c r="K512" s="41">
        <v>0</v>
      </c>
      <c r="L512" s="41">
        <v>0</v>
      </c>
      <c r="M512" s="41">
        <v>0</v>
      </c>
      <c r="N512" s="41">
        <v>0</v>
      </c>
      <c r="O512" s="41">
        <v>0</v>
      </c>
      <c r="P512" s="41">
        <v>0</v>
      </c>
      <c r="Q512" s="41">
        <v>0</v>
      </c>
      <c r="R512" s="41">
        <v>0</v>
      </c>
      <c r="S512" s="41">
        <v>1</v>
      </c>
      <c r="T512" s="41">
        <v>1</v>
      </c>
      <c r="U512" s="41">
        <v>0</v>
      </c>
      <c r="V512" s="41">
        <v>0</v>
      </c>
      <c r="W512" s="41">
        <v>0</v>
      </c>
      <c r="X512" s="41">
        <v>0</v>
      </c>
      <c r="Y512" s="41">
        <v>0</v>
      </c>
      <c r="Z512" s="41">
        <v>0</v>
      </c>
      <c r="AA512" s="41">
        <v>0</v>
      </c>
      <c r="AB512" s="41">
        <v>0</v>
      </c>
      <c r="AC512" s="41">
        <v>0</v>
      </c>
      <c r="AD512" s="41">
        <v>0</v>
      </c>
      <c r="AE512" s="41">
        <v>0</v>
      </c>
      <c r="AF512" s="41">
        <v>0</v>
      </c>
      <c r="AG512" s="41">
        <v>0</v>
      </c>
      <c r="AH512" s="41">
        <v>0</v>
      </c>
      <c r="AS512" s="41">
        <v>0</v>
      </c>
      <c r="AT512" s="41">
        <v>0</v>
      </c>
      <c r="AU512" s="41">
        <v>2</v>
      </c>
      <c r="AV512" s="87"/>
    </row>
    <row r="513" spans="1:49" x14ac:dyDescent="0.45">
      <c r="A513" s="27" t="s">
        <v>287</v>
      </c>
      <c r="B513" s="27">
        <v>2020</v>
      </c>
      <c r="C513" s="43">
        <v>43889</v>
      </c>
      <c r="D513" s="27" t="s">
        <v>103</v>
      </c>
      <c r="E513" s="41" t="s">
        <v>271</v>
      </c>
      <c r="F513" s="41" t="s">
        <v>46</v>
      </c>
      <c r="G513" s="12">
        <f>(C513-VLOOKUP(E513,Riders!$A$2:$D$3499,4,FALSE))/365</f>
        <v>29.980821917808218</v>
      </c>
      <c r="H513" s="27">
        <v>7</v>
      </c>
      <c r="I513" s="41">
        <v>0</v>
      </c>
      <c r="J513" s="41">
        <v>0</v>
      </c>
      <c r="K513" s="41">
        <v>0</v>
      </c>
      <c r="L513" s="41">
        <v>0</v>
      </c>
      <c r="M513" s="41">
        <v>0</v>
      </c>
      <c r="N513" s="41">
        <v>0</v>
      </c>
      <c r="O513" s="41">
        <v>0</v>
      </c>
      <c r="P513" s="41">
        <v>0</v>
      </c>
      <c r="Q513" s="41">
        <v>1</v>
      </c>
      <c r="R513" s="41">
        <v>0</v>
      </c>
      <c r="S513" s="41">
        <v>0</v>
      </c>
      <c r="T513" s="41">
        <v>0</v>
      </c>
      <c r="U513" s="41">
        <v>0</v>
      </c>
      <c r="V513" s="41">
        <v>0</v>
      </c>
      <c r="W513" s="41">
        <v>0</v>
      </c>
      <c r="X513" s="41">
        <v>0</v>
      </c>
      <c r="Y513" s="41">
        <v>0</v>
      </c>
      <c r="Z513" s="41">
        <v>0</v>
      </c>
      <c r="AA513" s="41">
        <v>0</v>
      </c>
      <c r="AB513" s="41">
        <v>0</v>
      </c>
      <c r="AC513" s="41">
        <v>0</v>
      </c>
      <c r="AD513" s="41">
        <v>0</v>
      </c>
      <c r="AE513" s="41">
        <v>0</v>
      </c>
      <c r="AF513" s="41">
        <v>0</v>
      </c>
      <c r="AG513" s="41">
        <v>0</v>
      </c>
      <c r="AH513" s="41">
        <v>0</v>
      </c>
      <c r="AS513" s="41">
        <v>0</v>
      </c>
      <c r="AT513" s="41">
        <v>0</v>
      </c>
      <c r="AU513" s="41">
        <v>1</v>
      </c>
      <c r="AV513" s="87"/>
    </row>
    <row r="514" spans="1:49" x14ac:dyDescent="0.45">
      <c r="A514" s="27" t="s">
        <v>287</v>
      </c>
      <c r="B514" s="27">
        <v>2020</v>
      </c>
      <c r="C514" s="43">
        <v>43889</v>
      </c>
      <c r="D514" s="27" t="s">
        <v>103</v>
      </c>
      <c r="E514" s="41" t="s">
        <v>224</v>
      </c>
      <c r="F514" s="41" t="s">
        <v>79</v>
      </c>
      <c r="G514" s="12">
        <f>(C514-VLOOKUP(E514,Riders!$A$2:$D$3499,4,FALSE))/365</f>
        <v>27.865753424657534</v>
      </c>
      <c r="H514" s="27">
        <v>8</v>
      </c>
      <c r="I514" s="41">
        <v>0</v>
      </c>
      <c r="J514" s="41">
        <v>0</v>
      </c>
      <c r="K514" s="41">
        <v>0</v>
      </c>
      <c r="L514" s="41">
        <v>0</v>
      </c>
      <c r="M514" s="41">
        <v>0</v>
      </c>
      <c r="N514" s="41">
        <v>0</v>
      </c>
      <c r="O514" s="41">
        <v>0</v>
      </c>
      <c r="P514" s="41">
        <v>0</v>
      </c>
      <c r="Q514" s="41">
        <v>0</v>
      </c>
      <c r="R514" s="41">
        <v>0</v>
      </c>
      <c r="S514" s="41">
        <v>0</v>
      </c>
      <c r="T514" s="41">
        <v>0</v>
      </c>
      <c r="U514" s="41">
        <v>0</v>
      </c>
      <c r="V514" s="41">
        <v>0</v>
      </c>
      <c r="W514" s="41">
        <v>0</v>
      </c>
      <c r="X514" s="41">
        <v>0</v>
      </c>
      <c r="Y514" s="41">
        <v>0</v>
      </c>
      <c r="Z514" s="41">
        <v>0</v>
      </c>
      <c r="AA514" s="41">
        <v>0</v>
      </c>
      <c r="AB514" s="41">
        <v>0</v>
      </c>
      <c r="AC514" s="41">
        <v>0</v>
      </c>
      <c r="AD514" s="41">
        <v>0</v>
      </c>
      <c r="AE514" s="41">
        <v>0</v>
      </c>
      <c r="AF514" s="41">
        <v>0</v>
      </c>
      <c r="AG514" s="41">
        <v>0</v>
      </c>
      <c r="AH514" s="41">
        <v>0</v>
      </c>
      <c r="AS514" s="41">
        <v>0</v>
      </c>
      <c r="AT514" s="41">
        <v>0</v>
      </c>
      <c r="AU514" s="41">
        <v>0</v>
      </c>
      <c r="AV514" s="87"/>
    </row>
    <row r="515" spans="1:49" x14ac:dyDescent="0.45">
      <c r="A515" s="27" t="s">
        <v>287</v>
      </c>
      <c r="B515" s="27">
        <v>2020</v>
      </c>
      <c r="C515" s="43">
        <v>43889</v>
      </c>
      <c r="D515" s="27" t="s">
        <v>103</v>
      </c>
      <c r="E515" s="41" t="s">
        <v>230</v>
      </c>
      <c r="F515" s="41" t="s">
        <v>61</v>
      </c>
      <c r="G515" s="12">
        <f>(C515-VLOOKUP(E515,Riders!$A$2:$D$3499,4,FALSE))/365</f>
        <v>20.61917808219178</v>
      </c>
      <c r="H515" s="27">
        <v>9</v>
      </c>
      <c r="I515" s="41">
        <v>0</v>
      </c>
      <c r="J515" s="41">
        <v>0</v>
      </c>
      <c r="K515" s="41">
        <v>0</v>
      </c>
      <c r="L515" s="41">
        <v>0</v>
      </c>
      <c r="M515" s="41">
        <v>0</v>
      </c>
      <c r="N515" s="41">
        <v>0</v>
      </c>
      <c r="O515" s="41">
        <v>0</v>
      </c>
      <c r="P515" s="41">
        <v>0</v>
      </c>
      <c r="Q515" s="41">
        <v>0</v>
      </c>
      <c r="R515" s="41">
        <v>0</v>
      </c>
      <c r="S515" s="41">
        <v>0</v>
      </c>
      <c r="T515" s="41">
        <v>0</v>
      </c>
      <c r="U515" s="41">
        <v>0</v>
      </c>
      <c r="V515" s="41">
        <v>0</v>
      </c>
      <c r="W515" s="41">
        <v>0</v>
      </c>
      <c r="X515" s="41">
        <v>0</v>
      </c>
      <c r="Y515" s="41">
        <v>0</v>
      </c>
      <c r="Z515" s="41">
        <v>0</v>
      </c>
      <c r="AA515" s="41">
        <v>0</v>
      </c>
      <c r="AB515" s="41">
        <v>0</v>
      </c>
      <c r="AC515" s="41">
        <v>0</v>
      </c>
      <c r="AD515" s="41">
        <v>0</v>
      </c>
      <c r="AE515" s="41">
        <v>0</v>
      </c>
      <c r="AF515" s="41">
        <v>0</v>
      </c>
      <c r="AG515" s="41">
        <v>0</v>
      </c>
      <c r="AH515" s="41">
        <v>0</v>
      </c>
      <c r="AS515" s="41">
        <v>0</v>
      </c>
      <c r="AT515" s="41">
        <v>0</v>
      </c>
      <c r="AU515" s="41">
        <v>0</v>
      </c>
      <c r="AV515" s="87"/>
    </row>
    <row r="516" spans="1:49" x14ac:dyDescent="0.45">
      <c r="A516" s="27" t="s">
        <v>287</v>
      </c>
      <c r="B516" s="27">
        <v>2020</v>
      </c>
      <c r="C516" s="43">
        <v>43889</v>
      </c>
      <c r="D516" s="27" t="s">
        <v>103</v>
      </c>
      <c r="E516" s="41" t="s">
        <v>3886</v>
      </c>
      <c r="F516" s="41" t="s">
        <v>2334</v>
      </c>
      <c r="G516" s="12">
        <f>(C516-VLOOKUP(E516,Riders!$A$2:$D$3499,4,FALSE))/365</f>
        <v>20.654794520547945</v>
      </c>
      <c r="H516" s="27">
        <v>10</v>
      </c>
      <c r="I516" s="41">
        <v>0</v>
      </c>
      <c r="J516" s="41">
        <v>0</v>
      </c>
      <c r="K516" s="41">
        <v>0</v>
      </c>
      <c r="L516" s="41">
        <v>0</v>
      </c>
      <c r="M516" s="41">
        <v>0</v>
      </c>
      <c r="N516" s="41">
        <v>0</v>
      </c>
      <c r="O516" s="41">
        <v>0</v>
      </c>
      <c r="P516" s="41">
        <v>0</v>
      </c>
      <c r="Q516" s="41">
        <v>0</v>
      </c>
      <c r="R516" s="41">
        <v>0</v>
      </c>
      <c r="S516" s="41">
        <v>0</v>
      </c>
      <c r="T516" s="41">
        <v>0</v>
      </c>
      <c r="U516" s="41">
        <v>0</v>
      </c>
      <c r="V516" s="41">
        <v>0</v>
      </c>
      <c r="W516" s="41">
        <v>0</v>
      </c>
      <c r="X516" s="41">
        <v>0</v>
      </c>
      <c r="Y516" s="41">
        <v>0</v>
      </c>
      <c r="Z516" s="41">
        <v>0</v>
      </c>
      <c r="AA516" s="41">
        <v>0</v>
      </c>
      <c r="AB516" s="41">
        <v>0</v>
      </c>
      <c r="AC516" s="41">
        <v>0</v>
      </c>
      <c r="AD516" s="41">
        <v>0</v>
      </c>
      <c r="AE516" s="41">
        <v>0</v>
      </c>
      <c r="AF516" s="41">
        <v>0</v>
      </c>
      <c r="AG516" s="41">
        <v>0</v>
      </c>
      <c r="AH516" s="41">
        <v>0</v>
      </c>
      <c r="AS516" s="41">
        <v>0</v>
      </c>
      <c r="AT516" s="41">
        <v>0</v>
      </c>
      <c r="AU516" s="41">
        <v>0</v>
      </c>
      <c r="AV516" s="87"/>
    </row>
    <row r="517" spans="1:49" x14ac:dyDescent="0.45">
      <c r="A517" s="27" t="s">
        <v>287</v>
      </c>
      <c r="B517" s="27">
        <v>2020</v>
      </c>
      <c r="C517" s="43">
        <v>43889</v>
      </c>
      <c r="D517" s="27" t="s">
        <v>103</v>
      </c>
      <c r="E517" s="41" t="s">
        <v>160</v>
      </c>
      <c r="F517" s="41" t="s">
        <v>91</v>
      </c>
      <c r="G517" s="12">
        <f>(C517-VLOOKUP(E517,Riders!$A$2:$D$3499,4,FALSE))/365</f>
        <v>25.454794520547946</v>
      </c>
      <c r="H517" s="27">
        <v>11</v>
      </c>
      <c r="I517" s="41">
        <v>0</v>
      </c>
      <c r="J517" s="41">
        <v>0</v>
      </c>
      <c r="K517" s="41">
        <v>0</v>
      </c>
      <c r="L517" s="41">
        <v>0</v>
      </c>
      <c r="M517" s="41">
        <v>0</v>
      </c>
      <c r="N517" s="41">
        <v>0</v>
      </c>
      <c r="O517" s="41">
        <v>0</v>
      </c>
      <c r="P517" s="41">
        <v>0</v>
      </c>
      <c r="Q517" s="41">
        <v>0</v>
      </c>
      <c r="R517" s="41">
        <v>0</v>
      </c>
      <c r="S517" s="41">
        <v>0</v>
      </c>
      <c r="T517" s="41">
        <v>0</v>
      </c>
      <c r="U517" s="41">
        <v>0</v>
      </c>
      <c r="V517" s="41">
        <v>0</v>
      </c>
      <c r="W517" s="41">
        <v>0</v>
      </c>
      <c r="X517" s="41">
        <v>0</v>
      </c>
      <c r="Y517" s="41">
        <v>0</v>
      </c>
      <c r="Z517" s="41">
        <v>0</v>
      </c>
      <c r="AA517" s="41">
        <v>0</v>
      </c>
      <c r="AB517" s="41">
        <v>0</v>
      </c>
      <c r="AC517" s="41">
        <v>0</v>
      </c>
      <c r="AD517" s="41">
        <v>0</v>
      </c>
      <c r="AE517" s="41">
        <v>0</v>
      </c>
      <c r="AF517" s="41">
        <v>0</v>
      </c>
      <c r="AG517" s="41">
        <v>0</v>
      </c>
      <c r="AH517" s="41">
        <v>0</v>
      </c>
      <c r="AS517" s="41">
        <v>0</v>
      </c>
      <c r="AT517" s="41">
        <v>0</v>
      </c>
      <c r="AU517" s="41">
        <v>0</v>
      </c>
      <c r="AV517" s="87"/>
    </row>
    <row r="518" spans="1:49" x14ac:dyDescent="0.45">
      <c r="A518" s="27" t="s">
        <v>287</v>
      </c>
      <c r="B518" s="27">
        <v>2020</v>
      </c>
      <c r="C518" s="43">
        <v>43889</v>
      </c>
      <c r="D518" s="27" t="s">
        <v>103</v>
      </c>
      <c r="E518" s="41" t="s">
        <v>4728</v>
      </c>
      <c r="F518" s="41" t="s">
        <v>2347</v>
      </c>
      <c r="G518" s="12">
        <f>(C518-VLOOKUP(E518,Riders!$A$2:$D$3499,4,FALSE))/365</f>
        <v>27.520547945205479</v>
      </c>
      <c r="H518" s="27">
        <v>12</v>
      </c>
      <c r="I518" s="41">
        <v>0</v>
      </c>
      <c r="J518" s="41">
        <v>0</v>
      </c>
      <c r="K518" s="41">
        <v>0</v>
      </c>
      <c r="L518" s="41">
        <v>0</v>
      </c>
      <c r="M518" s="41">
        <v>0</v>
      </c>
      <c r="N518" s="41">
        <v>0</v>
      </c>
      <c r="O518" s="41">
        <v>0</v>
      </c>
      <c r="P518" s="41">
        <v>0</v>
      </c>
      <c r="Q518" s="41">
        <v>0</v>
      </c>
      <c r="R518" s="41">
        <v>0</v>
      </c>
      <c r="S518" s="41">
        <v>0</v>
      </c>
      <c r="T518" s="41">
        <v>0</v>
      </c>
      <c r="U518" s="41">
        <v>0</v>
      </c>
      <c r="V518" s="41">
        <v>0</v>
      </c>
      <c r="W518" s="41">
        <v>0</v>
      </c>
      <c r="X518" s="41">
        <v>0</v>
      </c>
      <c r="Y518" s="41">
        <v>0</v>
      </c>
      <c r="Z518" s="41">
        <v>0</v>
      </c>
      <c r="AA518" s="41">
        <v>0</v>
      </c>
      <c r="AB518" s="41">
        <v>0</v>
      </c>
      <c r="AC518" s="41">
        <v>0</v>
      </c>
      <c r="AD518" s="41">
        <v>0</v>
      </c>
      <c r="AE518" s="41">
        <v>0</v>
      </c>
      <c r="AF518" s="41">
        <v>0</v>
      </c>
      <c r="AG518" s="41">
        <v>0</v>
      </c>
      <c r="AH518" s="41">
        <v>0</v>
      </c>
      <c r="AS518" s="41">
        <v>0</v>
      </c>
      <c r="AT518" s="41">
        <v>0</v>
      </c>
      <c r="AU518" s="41">
        <v>0</v>
      </c>
      <c r="AV518" s="87"/>
    </row>
    <row r="519" spans="1:49" x14ac:dyDescent="0.45">
      <c r="A519" s="27" t="s">
        <v>287</v>
      </c>
      <c r="B519" s="27">
        <v>2020</v>
      </c>
      <c r="C519" s="43">
        <v>43889</v>
      </c>
      <c r="D519" s="27" t="s">
        <v>103</v>
      </c>
      <c r="E519" s="41" t="s">
        <v>289</v>
      </c>
      <c r="F519" s="41" t="s">
        <v>64</v>
      </c>
      <c r="G519" s="12">
        <f>(C519-VLOOKUP(E519,Riders!$A$2:$D$3499,4,FALSE))/365</f>
        <v>32.635616438356166</v>
      </c>
      <c r="H519" s="27">
        <v>13</v>
      </c>
      <c r="I519" s="41">
        <v>0</v>
      </c>
      <c r="J519" s="41">
        <v>0</v>
      </c>
      <c r="K519" s="41">
        <v>0</v>
      </c>
      <c r="L519" s="41">
        <v>0</v>
      </c>
      <c r="M519" s="41">
        <v>0</v>
      </c>
      <c r="N519" s="41">
        <v>0</v>
      </c>
      <c r="O519" s="41">
        <v>0</v>
      </c>
      <c r="P519" s="41">
        <v>0</v>
      </c>
      <c r="Q519" s="41">
        <v>0</v>
      </c>
      <c r="R519" s="41">
        <v>0</v>
      </c>
      <c r="S519" s="41">
        <v>0</v>
      </c>
      <c r="T519" s="41">
        <v>0</v>
      </c>
      <c r="U519" s="41">
        <v>0</v>
      </c>
      <c r="V519" s="41">
        <v>0</v>
      </c>
      <c r="W519" s="41">
        <v>0</v>
      </c>
      <c r="X519" s="41">
        <v>0</v>
      </c>
      <c r="Y519" s="41">
        <v>0</v>
      </c>
      <c r="Z519" s="41">
        <v>0</v>
      </c>
      <c r="AA519" s="41">
        <v>0</v>
      </c>
      <c r="AB519" s="41">
        <v>0</v>
      </c>
      <c r="AC519" s="41">
        <v>0</v>
      </c>
      <c r="AD519" s="41">
        <v>0</v>
      </c>
      <c r="AE519" s="41">
        <v>0</v>
      </c>
      <c r="AF519" s="41">
        <v>0</v>
      </c>
      <c r="AG519" s="41">
        <v>0</v>
      </c>
      <c r="AH519" s="41">
        <v>0</v>
      </c>
      <c r="AS519" s="41">
        <v>0</v>
      </c>
      <c r="AT519" s="41">
        <v>0</v>
      </c>
      <c r="AU519" s="41">
        <v>0</v>
      </c>
      <c r="AV519" s="87"/>
    </row>
    <row r="520" spans="1:49" x14ac:dyDescent="0.45">
      <c r="A520" s="27" t="s">
        <v>287</v>
      </c>
      <c r="B520" s="27">
        <v>2020</v>
      </c>
      <c r="C520" s="43">
        <v>43889</v>
      </c>
      <c r="D520" s="27" t="s">
        <v>103</v>
      </c>
      <c r="E520" s="41" t="s">
        <v>294</v>
      </c>
      <c r="F520" s="41" t="s">
        <v>43</v>
      </c>
      <c r="G520" s="12">
        <f>(C520-VLOOKUP(E520,Riders!$A$2:$D$3499,4,FALSE))/365</f>
        <v>27.512328767123286</v>
      </c>
      <c r="H520" s="27">
        <v>14</v>
      </c>
      <c r="I520" s="41">
        <v>0</v>
      </c>
      <c r="J520" s="41">
        <v>0</v>
      </c>
      <c r="K520" s="41">
        <v>0</v>
      </c>
      <c r="L520" s="41">
        <v>0</v>
      </c>
      <c r="M520" s="41">
        <v>0</v>
      </c>
      <c r="N520" s="41">
        <v>0</v>
      </c>
      <c r="O520" s="41">
        <v>0</v>
      </c>
      <c r="P520" s="41">
        <v>0</v>
      </c>
      <c r="Q520" s="41">
        <v>0</v>
      </c>
      <c r="R520" s="41">
        <v>0</v>
      </c>
      <c r="S520" s="41">
        <v>0</v>
      </c>
      <c r="T520" s="41">
        <v>0</v>
      </c>
      <c r="U520" s="41">
        <v>0</v>
      </c>
      <c r="V520" s="41">
        <v>0</v>
      </c>
      <c r="W520" s="41">
        <v>0</v>
      </c>
      <c r="X520" s="41">
        <v>0</v>
      </c>
      <c r="Y520" s="41">
        <v>0</v>
      </c>
      <c r="Z520" s="41">
        <v>0</v>
      </c>
      <c r="AA520" s="41">
        <v>0</v>
      </c>
      <c r="AB520" s="41">
        <v>0</v>
      </c>
      <c r="AC520" s="41">
        <v>0</v>
      </c>
      <c r="AD520" s="41">
        <v>0</v>
      </c>
      <c r="AE520" s="41">
        <v>0</v>
      </c>
      <c r="AF520" s="41">
        <v>0</v>
      </c>
      <c r="AG520" s="41">
        <v>0</v>
      </c>
      <c r="AH520" s="41">
        <v>0</v>
      </c>
      <c r="AS520" s="41">
        <v>0</v>
      </c>
      <c r="AT520" s="41">
        <v>0</v>
      </c>
      <c r="AU520" s="41">
        <v>0</v>
      </c>
      <c r="AV520" s="87"/>
    </row>
    <row r="521" spans="1:49" x14ac:dyDescent="0.45">
      <c r="A521" s="27" t="s">
        <v>287</v>
      </c>
      <c r="B521" s="27">
        <v>2020</v>
      </c>
      <c r="C521" s="43">
        <v>43889</v>
      </c>
      <c r="D521" s="27" t="s">
        <v>103</v>
      </c>
      <c r="E521" s="41" t="s">
        <v>2073</v>
      </c>
      <c r="F521" s="41" t="s">
        <v>37</v>
      </c>
      <c r="G521" s="12">
        <f>(C521-VLOOKUP(E521,Riders!$A$2:$D$3499,4,FALSE))/365</f>
        <v>23.246575342465754</v>
      </c>
      <c r="H521" s="27">
        <v>15</v>
      </c>
      <c r="I521" s="41">
        <v>0</v>
      </c>
      <c r="J521" s="41">
        <v>0</v>
      </c>
      <c r="K521" s="41">
        <v>0</v>
      </c>
      <c r="L521" s="41">
        <v>0</v>
      </c>
      <c r="M521" s="41">
        <v>0</v>
      </c>
      <c r="N521" s="41">
        <v>0</v>
      </c>
      <c r="O521" s="41">
        <v>0</v>
      </c>
      <c r="P521" s="41">
        <v>0</v>
      </c>
      <c r="Q521" s="41">
        <v>0</v>
      </c>
      <c r="R521" s="41">
        <v>0</v>
      </c>
      <c r="S521" s="41">
        <v>0</v>
      </c>
      <c r="T521" s="41">
        <v>0</v>
      </c>
      <c r="U521" s="41">
        <v>0</v>
      </c>
      <c r="V521" s="41">
        <v>0</v>
      </c>
      <c r="W521" s="41">
        <v>0</v>
      </c>
      <c r="X521" s="41">
        <v>0</v>
      </c>
      <c r="Y521" s="41">
        <v>0</v>
      </c>
      <c r="Z521" s="41">
        <v>0</v>
      </c>
      <c r="AA521" s="41">
        <v>0</v>
      </c>
      <c r="AB521" s="41">
        <v>0</v>
      </c>
      <c r="AC521" s="41">
        <v>0</v>
      </c>
      <c r="AD521" s="41">
        <v>0</v>
      </c>
      <c r="AE521" s="41">
        <v>0</v>
      </c>
      <c r="AF521" s="41">
        <v>0</v>
      </c>
      <c r="AG521" s="41">
        <v>0</v>
      </c>
      <c r="AH521" s="41">
        <v>0</v>
      </c>
      <c r="AS521" s="41">
        <v>0</v>
      </c>
      <c r="AT521" s="41">
        <v>0</v>
      </c>
      <c r="AU521" s="41">
        <v>0</v>
      </c>
      <c r="AV521" s="87"/>
    </row>
    <row r="522" spans="1:49" x14ac:dyDescent="0.45">
      <c r="A522" s="27" t="s">
        <v>287</v>
      </c>
      <c r="B522" s="27">
        <v>2020</v>
      </c>
      <c r="C522" s="43">
        <v>43889</v>
      </c>
      <c r="D522" s="27" t="s">
        <v>103</v>
      </c>
      <c r="E522" s="41" t="s">
        <v>157</v>
      </c>
      <c r="F522" s="41" t="s">
        <v>52</v>
      </c>
      <c r="G522" s="12">
        <f>(C522-VLOOKUP(E522,Riders!$A$2:$D$3499,4,FALSE))/365</f>
        <v>21.142465753424659</v>
      </c>
      <c r="H522" s="27">
        <v>16</v>
      </c>
      <c r="I522" s="41">
        <v>0</v>
      </c>
      <c r="J522" s="41">
        <v>0</v>
      </c>
      <c r="K522" s="41">
        <v>0</v>
      </c>
      <c r="L522" s="41">
        <v>0</v>
      </c>
      <c r="M522" s="41">
        <v>0</v>
      </c>
      <c r="N522" s="41">
        <v>0</v>
      </c>
      <c r="O522" s="41">
        <v>0</v>
      </c>
      <c r="P522" s="41">
        <v>0</v>
      </c>
      <c r="Q522" s="41">
        <v>0</v>
      </c>
      <c r="R522" s="41">
        <v>0</v>
      </c>
      <c r="S522" s="41">
        <v>0</v>
      </c>
      <c r="T522" s="41">
        <v>0</v>
      </c>
      <c r="U522" s="41">
        <v>0</v>
      </c>
      <c r="V522" s="41">
        <v>0</v>
      </c>
      <c r="W522" s="41">
        <v>0</v>
      </c>
      <c r="X522" s="41">
        <v>0</v>
      </c>
      <c r="Y522" s="41">
        <v>0</v>
      </c>
      <c r="Z522" s="41">
        <v>0</v>
      </c>
      <c r="AA522" s="41">
        <v>0</v>
      </c>
      <c r="AB522" s="41">
        <v>0</v>
      </c>
      <c r="AC522" s="41">
        <v>0</v>
      </c>
      <c r="AD522" s="41">
        <v>0</v>
      </c>
      <c r="AE522" s="41">
        <v>0</v>
      </c>
      <c r="AF522" s="41">
        <v>0</v>
      </c>
      <c r="AG522" s="41">
        <v>0</v>
      </c>
      <c r="AH522" s="41">
        <v>0</v>
      </c>
      <c r="AS522" s="41">
        <v>0</v>
      </c>
      <c r="AT522" s="41">
        <v>0</v>
      </c>
      <c r="AU522" s="41">
        <v>0</v>
      </c>
      <c r="AV522" s="87"/>
    </row>
    <row r="523" spans="1:49" x14ac:dyDescent="0.45">
      <c r="A523" s="27" t="s">
        <v>287</v>
      </c>
      <c r="B523" s="27">
        <v>2020</v>
      </c>
      <c r="C523" s="43">
        <v>43889</v>
      </c>
      <c r="D523" s="27" t="s">
        <v>103</v>
      </c>
      <c r="E523" s="41" t="s">
        <v>53</v>
      </c>
      <c r="F523" s="41" t="s">
        <v>55</v>
      </c>
      <c r="G523" s="12">
        <f>(C523-VLOOKUP(E523,Riders!$A$2:$D$3499,4,FALSE))/365</f>
        <v>18.830136986301369</v>
      </c>
      <c r="H523" s="27">
        <v>17</v>
      </c>
      <c r="I523" s="41">
        <v>0</v>
      </c>
      <c r="J523" s="41">
        <v>0</v>
      </c>
      <c r="K523" s="41">
        <v>0</v>
      </c>
      <c r="L523" s="41">
        <v>0</v>
      </c>
      <c r="M523" s="41">
        <v>0</v>
      </c>
      <c r="N523" s="41">
        <v>0</v>
      </c>
      <c r="O523" s="41">
        <v>0</v>
      </c>
      <c r="P523" s="41">
        <v>0</v>
      </c>
      <c r="Q523" s="41">
        <v>0</v>
      </c>
      <c r="R523" s="41">
        <v>0</v>
      </c>
      <c r="S523" s="41">
        <v>0</v>
      </c>
      <c r="T523" s="41">
        <v>0</v>
      </c>
      <c r="U523" s="41">
        <v>0</v>
      </c>
      <c r="V523" s="41">
        <v>0</v>
      </c>
      <c r="W523" s="41">
        <v>0</v>
      </c>
      <c r="X523" s="41">
        <v>0</v>
      </c>
      <c r="Y523" s="41">
        <v>0</v>
      </c>
      <c r="Z523" s="41">
        <v>0</v>
      </c>
      <c r="AA523" s="41">
        <v>0</v>
      </c>
      <c r="AB523" s="41">
        <v>0</v>
      </c>
      <c r="AC523" s="41">
        <v>0</v>
      </c>
      <c r="AD523" s="41">
        <v>0</v>
      </c>
      <c r="AE523" s="41">
        <v>0</v>
      </c>
      <c r="AF523" s="41">
        <v>0</v>
      </c>
      <c r="AG523" s="41">
        <v>0</v>
      </c>
      <c r="AH523" s="41">
        <v>0</v>
      </c>
      <c r="AS523" s="41">
        <v>0</v>
      </c>
      <c r="AT523" s="41">
        <v>0</v>
      </c>
      <c r="AU523" s="41">
        <v>0</v>
      </c>
      <c r="AV523" s="87"/>
    </row>
    <row r="524" spans="1:49" x14ac:dyDescent="0.45">
      <c r="A524" s="27" t="s">
        <v>287</v>
      </c>
      <c r="B524" s="27">
        <v>2020</v>
      </c>
      <c r="C524" s="43">
        <v>43889</v>
      </c>
      <c r="D524" s="27" t="s">
        <v>103</v>
      </c>
      <c r="E524" s="41" t="s">
        <v>293</v>
      </c>
      <c r="F524" s="41" t="s">
        <v>40</v>
      </c>
      <c r="G524" s="12">
        <f>(C524-VLOOKUP(E524,Riders!$A$2:$D$3499,4,FALSE))/365</f>
        <v>25.728767123287671</v>
      </c>
      <c r="H524" s="27">
        <v>18</v>
      </c>
      <c r="I524" s="41">
        <v>0</v>
      </c>
      <c r="J524" s="41">
        <v>0</v>
      </c>
      <c r="K524" s="41">
        <v>0</v>
      </c>
      <c r="L524" s="41">
        <v>0</v>
      </c>
      <c r="M524" s="41">
        <v>0</v>
      </c>
      <c r="N524" s="41">
        <v>0</v>
      </c>
      <c r="O524" s="41">
        <v>0</v>
      </c>
      <c r="P524" s="41">
        <v>0</v>
      </c>
      <c r="Q524" s="41">
        <v>0</v>
      </c>
      <c r="R524" s="41">
        <v>0</v>
      </c>
      <c r="S524" s="41">
        <v>0</v>
      </c>
      <c r="T524" s="41">
        <v>0</v>
      </c>
      <c r="U524" s="41">
        <v>0</v>
      </c>
      <c r="V524" s="41">
        <v>0</v>
      </c>
      <c r="W524" s="41">
        <v>0</v>
      </c>
      <c r="X524" s="41">
        <v>0</v>
      </c>
      <c r="Y524" s="41">
        <v>0</v>
      </c>
      <c r="Z524" s="41">
        <v>0</v>
      </c>
      <c r="AA524" s="41">
        <v>0</v>
      </c>
      <c r="AB524" s="41">
        <v>0</v>
      </c>
      <c r="AC524" s="41">
        <v>0</v>
      </c>
      <c r="AD524" s="41">
        <v>0</v>
      </c>
      <c r="AE524" s="41">
        <v>0</v>
      </c>
      <c r="AF524" s="41">
        <v>0</v>
      </c>
      <c r="AG524" s="41">
        <v>0</v>
      </c>
      <c r="AH524" s="41">
        <v>0</v>
      </c>
      <c r="AS524" s="41">
        <v>0</v>
      </c>
      <c r="AT524" s="41">
        <v>0</v>
      </c>
      <c r="AU524" s="41">
        <v>0</v>
      </c>
      <c r="AV524" s="87"/>
    </row>
    <row r="525" spans="1:49" x14ac:dyDescent="0.45">
      <c r="A525" s="27" t="s">
        <v>287</v>
      </c>
      <c r="B525" s="27">
        <v>2020</v>
      </c>
      <c r="C525" s="43">
        <v>43889</v>
      </c>
      <c r="D525" s="27" t="s">
        <v>103</v>
      </c>
      <c r="E525" s="41" t="s">
        <v>170</v>
      </c>
      <c r="F525" s="41" t="s">
        <v>73</v>
      </c>
      <c r="G525" s="12">
        <f>(C525-VLOOKUP(E525,Riders!$A$2:$D$3499,4,FALSE))/365</f>
        <v>39.830136986301369</v>
      </c>
      <c r="H525" s="27">
        <v>19</v>
      </c>
      <c r="I525" s="41">
        <v>0</v>
      </c>
      <c r="J525" s="41">
        <v>0</v>
      </c>
      <c r="K525" s="41">
        <v>0</v>
      </c>
      <c r="L525" s="41">
        <v>0</v>
      </c>
      <c r="M525" s="41">
        <v>0</v>
      </c>
      <c r="N525" s="41">
        <v>0</v>
      </c>
      <c r="O525" s="41">
        <v>0</v>
      </c>
      <c r="P525" s="41">
        <v>0</v>
      </c>
      <c r="Q525" s="41">
        <v>0</v>
      </c>
      <c r="R525" s="41">
        <v>0</v>
      </c>
      <c r="S525" s="41">
        <v>0</v>
      </c>
      <c r="T525" s="41">
        <v>0</v>
      </c>
      <c r="U525" s="41">
        <v>0</v>
      </c>
      <c r="V525" s="41">
        <v>0</v>
      </c>
      <c r="W525" s="41">
        <v>0</v>
      </c>
      <c r="X525" s="41">
        <v>0</v>
      </c>
      <c r="Y525" s="41">
        <v>0</v>
      </c>
      <c r="Z525" s="41">
        <v>0</v>
      </c>
      <c r="AA525" s="41">
        <v>0</v>
      </c>
      <c r="AB525" s="41">
        <v>0</v>
      </c>
      <c r="AC525" s="41">
        <v>0</v>
      </c>
      <c r="AD525" s="41">
        <v>0</v>
      </c>
      <c r="AE525" s="41">
        <v>0</v>
      </c>
      <c r="AF525" s="41">
        <v>0</v>
      </c>
      <c r="AG525" s="41">
        <v>0</v>
      </c>
      <c r="AH525" s="41">
        <v>0</v>
      </c>
      <c r="AS525" s="41">
        <v>0</v>
      </c>
      <c r="AT525" s="41">
        <v>0</v>
      </c>
      <c r="AU525" s="41">
        <v>0</v>
      </c>
      <c r="AV525" s="87"/>
    </row>
    <row r="526" spans="1:49" x14ac:dyDescent="0.45">
      <c r="A526" s="27" t="s">
        <v>287</v>
      </c>
      <c r="B526" s="27">
        <v>2020</v>
      </c>
      <c r="C526" s="43">
        <v>43889</v>
      </c>
      <c r="D526" s="27" t="s">
        <v>103</v>
      </c>
      <c r="E526" s="41" t="s">
        <v>97</v>
      </c>
      <c r="F526" s="41" t="s">
        <v>99</v>
      </c>
      <c r="G526" s="12">
        <f>(C526-VLOOKUP(E526,Riders!$A$2:$D$3499,4,FALSE))/365</f>
        <v>21.5013698630137</v>
      </c>
      <c r="H526" s="27">
        <v>20</v>
      </c>
      <c r="I526" s="41">
        <v>0</v>
      </c>
      <c r="J526" s="41">
        <v>0</v>
      </c>
      <c r="K526" s="41">
        <v>0</v>
      </c>
      <c r="L526" s="41">
        <v>0</v>
      </c>
      <c r="M526" s="41">
        <v>0</v>
      </c>
      <c r="N526" s="41">
        <v>0</v>
      </c>
      <c r="O526" s="41">
        <v>0</v>
      </c>
      <c r="P526" s="41">
        <v>0</v>
      </c>
      <c r="Q526" s="41">
        <v>0</v>
      </c>
      <c r="R526" s="41">
        <v>0</v>
      </c>
      <c r="S526" s="41">
        <v>0</v>
      </c>
      <c r="T526" s="41">
        <v>0</v>
      </c>
      <c r="U526" s="41">
        <v>0</v>
      </c>
      <c r="V526" s="41">
        <v>0</v>
      </c>
      <c r="W526" s="41">
        <v>0</v>
      </c>
      <c r="X526" s="41">
        <v>0</v>
      </c>
      <c r="Y526" s="41">
        <v>0</v>
      </c>
      <c r="Z526" s="41">
        <v>0</v>
      </c>
      <c r="AA526" s="41">
        <v>0</v>
      </c>
      <c r="AB526" s="41">
        <v>0</v>
      </c>
      <c r="AC526" s="41">
        <v>0</v>
      </c>
      <c r="AD526" s="41">
        <v>0</v>
      </c>
      <c r="AE526" s="41">
        <v>0</v>
      </c>
      <c r="AF526" s="41">
        <v>0</v>
      </c>
      <c r="AG526" s="41">
        <v>0</v>
      </c>
      <c r="AH526" s="41">
        <v>0</v>
      </c>
      <c r="AS526" s="41">
        <v>0</v>
      </c>
      <c r="AT526" s="41">
        <v>0</v>
      </c>
      <c r="AU526" s="41">
        <v>0</v>
      </c>
      <c r="AV526" s="87"/>
    </row>
    <row r="527" spans="1:49" x14ac:dyDescent="0.45">
      <c r="A527" s="27" t="s">
        <v>287</v>
      </c>
      <c r="B527" s="27">
        <v>2020</v>
      </c>
      <c r="C527" s="43">
        <v>43889</v>
      </c>
      <c r="D527" s="27" t="s">
        <v>103</v>
      </c>
      <c r="E527" s="41" t="s">
        <v>4764</v>
      </c>
      <c r="F527" s="41" t="s">
        <v>2221</v>
      </c>
      <c r="G527" s="12">
        <f>(C527-VLOOKUP(E527,Riders!$A$2:$D$3499,4,FALSE))/365</f>
        <v>21.967123287671232</v>
      </c>
      <c r="H527" s="27">
        <v>21</v>
      </c>
      <c r="I527" s="41">
        <v>0</v>
      </c>
      <c r="J527" s="41">
        <v>0</v>
      </c>
      <c r="K527" s="41">
        <v>0</v>
      </c>
      <c r="L527" s="41">
        <v>0</v>
      </c>
      <c r="M527" s="41">
        <v>0</v>
      </c>
      <c r="N527" s="41">
        <v>0</v>
      </c>
      <c r="O527" s="41">
        <v>0</v>
      </c>
      <c r="P527" s="41">
        <v>0</v>
      </c>
      <c r="Q527" s="41">
        <v>0</v>
      </c>
      <c r="R527" s="41">
        <v>0</v>
      </c>
      <c r="S527" s="41">
        <v>0</v>
      </c>
      <c r="T527" s="41">
        <v>0</v>
      </c>
      <c r="U527" s="41">
        <v>0</v>
      </c>
      <c r="V527" s="41">
        <v>0</v>
      </c>
      <c r="W527" s="41">
        <v>0</v>
      </c>
      <c r="X527" s="41">
        <v>0</v>
      </c>
      <c r="Y527" s="41">
        <v>0</v>
      </c>
      <c r="Z527" s="41">
        <v>0</v>
      </c>
      <c r="AA527" s="41">
        <v>0</v>
      </c>
      <c r="AB527" s="41">
        <v>0</v>
      </c>
      <c r="AC527" s="41">
        <v>0</v>
      </c>
      <c r="AD527" s="41">
        <v>0</v>
      </c>
      <c r="AE527" s="41">
        <v>0</v>
      </c>
      <c r="AF527" s="41">
        <v>0</v>
      </c>
      <c r="AG527" s="41">
        <v>0</v>
      </c>
      <c r="AH527" s="41">
        <v>0</v>
      </c>
      <c r="AS527" s="41">
        <v>0</v>
      </c>
      <c r="AT527" s="41">
        <v>0</v>
      </c>
      <c r="AU527" s="41">
        <v>0</v>
      </c>
      <c r="AV527" s="87"/>
    </row>
    <row r="528" spans="1:49" x14ac:dyDescent="0.45">
      <c r="A528" s="26" t="s">
        <v>166</v>
      </c>
      <c r="B528" s="26">
        <v>2020</v>
      </c>
      <c r="C528" s="46">
        <v>43856</v>
      </c>
      <c r="D528" s="26" t="s">
        <v>30</v>
      </c>
      <c r="E528" s="45" t="s">
        <v>239</v>
      </c>
      <c r="F528" s="45" t="s">
        <v>64</v>
      </c>
      <c r="G528" s="12">
        <f>(C528-VLOOKUP(E528,Riders!$A$2:$D$3499,4,FALSE))/365</f>
        <v>24.402739726027399</v>
      </c>
      <c r="H528" s="26">
        <v>1</v>
      </c>
      <c r="I528" s="45">
        <v>0</v>
      </c>
      <c r="J528" s="45">
        <v>0</v>
      </c>
      <c r="K528" s="45">
        <v>0</v>
      </c>
      <c r="L528" s="45">
        <v>0</v>
      </c>
      <c r="M528" s="45">
        <v>0</v>
      </c>
      <c r="N528" s="45">
        <v>0</v>
      </c>
      <c r="O528" s="45">
        <v>0</v>
      </c>
      <c r="P528" s="45">
        <v>0</v>
      </c>
      <c r="Q528" s="45">
        <v>0</v>
      </c>
      <c r="R528" s="45">
        <v>0</v>
      </c>
      <c r="S528" s="45">
        <v>0</v>
      </c>
      <c r="T528" s="45">
        <v>0</v>
      </c>
      <c r="U528" s="45">
        <v>0</v>
      </c>
      <c r="V528" s="45">
        <v>0</v>
      </c>
      <c r="W528" s="45">
        <v>1</v>
      </c>
      <c r="X528" s="45">
        <v>1</v>
      </c>
      <c r="Y528" s="45">
        <v>1</v>
      </c>
      <c r="Z528" s="45">
        <v>1</v>
      </c>
      <c r="AA528" s="45">
        <v>1</v>
      </c>
      <c r="AB528" s="45">
        <v>0</v>
      </c>
      <c r="AC528" s="45">
        <v>0</v>
      </c>
      <c r="AD528" s="45">
        <v>0</v>
      </c>
      <c r="AE528" s="45">
        <v>0</v>
      </c>
      <c r="AF528" s="45">
        <v>0</v>
      </c>
      <c r="AG528" s="45">
        <v>0</v>
      </c>
      <c r="AH528" s="45">
        <v>0</v>
      </c>
      <c r="AS528" s="45">
        <v>20</v>
      </c>
      <c r="AT528" s="45">
        <v>0</v>
      </c>
      <c r="AU528" s="45">
        <v>25</v>
      </c>
      <c r="AV528" s="87">
        <v>6.1574074074074066E-3</v>
      </c>
      <c r="AW528" s="45">
        <v>50.661000000000001</v>
      </c>
    </row>
    <row r="529" spans="1:49" x14ac:dyDescent="0.45">
      <c r="A529" s="26" t="s">
        <v>166</v>
      </c>
      <c r="B529" s="26">
        <v>2020</v>
      </c>
      <c r="C529" s="46">
        <v>43856</v>
      </c>
      <c r="D529" s="26" t="s">
        <v>30</v>
      </c>
      <c r="E529" s="45" t="s">
        <v>305</v>
      </c>
      <c r="F529" s="45" t="s">
        <v>251</v>
      </c>
      <c r="G529" s="12">
        <f>(C529-VLOOKUP(E529,Riders!$A$2:$D$3499,4,FALSE))/365</f>
        <v>35.512328767123286</v>
      </c>
      <c r="H529" s="26">
        <v>2</v>
      </c>
      <c r="I529" s="45">
        <v>0</v>
      </c>
      <c r="J529" s="45">
        <v>0</v>
      </c>
      <c r="K529" s="45">
        <v>0</v>
      </c>
      <c r="L529" s="45">
        <v>0</v>
      </c>
      <c r="M529" s="45">
        <v>0</v>
      </c>
      <c r="N529" s="45">
        <v>0</v>
      </c>
      <c r="O529" s="45">
        <v>0</v>
      </c>
      <c r="P529" s="45">
        <v>0</v>
      </c>
      <c r="Q529" s="45">
        <v>0</v>
      </c>
      <c r="R529" s="45">
        <v>0</v>
      </c>
      <c r="S529" s="45">
        <v>0</v>
      </c>
      <c r="T529" s="45">
        <v>0</v>
      </c>
      <c r="U529" s="45">
        <v>0</v>
      </c>
      <c r="V529" s="45">
        <v>0</v>
      </c>
      <c r="W529" s="45">
        <v>0</v>
      </c>
      <c r="X529" s="45">
        <v>0</v>
      </c>
      <c r="Y529" s="45">
        <v>0</v>
      </c>
      <c r="Z529" s="45">
        <v>0</v>
      </c>
      <c r="AA529" s="45">
        <v>0</v>
      </c>
      <c r="AB529" s="45">
        <v>1</v>
      </c>
      <c r="AC529" s="45">
        <v>0</v>
      </c>
      <c r="AD529" s="45">
        <v>0</v>
      </c>
      <c r="AE529" s="45">
        <v>0</v>
      </c>
      <c r="AF529" s="45">
        <v>0</v>
      </c>
      <c r="AG529" s="45">
        <v>0</v>
      </c>
      <c r="AH529" s="45">
        <v>0</v>
      </c>
      <c r="AS529" s="45">
        <v>20</v>
      </c>
      <c r="AT529" s="45">
        <v>0</v>
      </c>
      <c r="AU529" s="45">
        <v>21</v>
      </c>
      <c r="AV529" s="87">
        <v>6.1574074074074066E-3</v>
      </c>
      <c r="AW529" s="45">
        <v>50.661000000000001</v>
      </c>
    </row>
    <row r="530" spans="1:49" x14ac:dyDescent="0.45">
      <c r="A530" s="26" t="s">
        <v>166</v>
      </c>
      <c r="B530" s="26">
        <v>2020</v>
      </c>
      <c r="C530" s="46">
        <v>43856</v>
      </c>
      <c r="D530" s="26" t="s">
        <v>30</v>
      </c>
      <c r="E530" s="45" t="s">
        <v>170</v>
      </c>
      <c r="F530" s="45" t="s">
        <v>73</v>
      </c>
      <c r="G530" s="12">
        <f>(C530-VLOOKUP(E530,Riders!$A$2:$D$3499,4,FALSE))/365</f>
        <v>39.739726027397261</v>
      </c>
      <c r="H530" s="26">
        <v>3</v>
      </c>
      <c r="I530" s="45">
        <v>0</v>
      </c>
      <c r="J530" s="45">
        <v>0</v>
      </c>
      <c r="K530" s="45">
        <v>0</v>
      </c>
      <c r="L530" s="45">
        <v>0</v>
      </c>
      <c r="M530" s="45">
        <v>0</v>
      </c>
      <c r="N530" s="45">
        <v>0</v>
      </c>
      <c r="O530" s="45">
        <v>0</v>
      </c>
      <c r="P530" s="45">
        <v>0</v>
      </c>
      <c r="Q530" s="45">
        <v>0</v>
      </c>
      <c r="R530" s="45">
        <v>0</v>
      </c>
      <c r="S530" s="45">
        <v>0</v>
      </c>
      <c r="T530" s="45">
        <v>0</v>
      </c>
      <c r="U530" s="45">
        <v>0</v>
      </c>
      <c r="V530" s="45">
        <v>0</v>
      </c>
      <c r="W530" s="45">
        <v>0</v>
      </c>
      <c r="X530" s="45">
        <v>0</v>
      </c>
      <c r="Y530" s="45">
        <v>0</v>
      </c>
      <c r="Z530" s="45">
        <v>0</v>
      </c>
      <c r="AA530" s="45">
        <v>0</v>
      </c>
      <c r="AB530" s="45">
        <v>0</v>
      </c>
      <c r="AC530" s="45">
        <v>1</v>
      </c>
      <c r="AD530" s="45">
        <v>0</v>
      </c>
      <c r="AE530" s="45">
        <v>0</v>
      </c>
      <c r="AF530" s="45">
        <v>0</v>
      </c>
      <c r="AG530" s="45">
        <v>0</v>
      </c>
      <c r="AH530" s="45">
        <v>0</v>
      </c>
      <c r="AS530" s="45">
        <v>20</v>
      </c>
      <c r="AT530" s="45">
        <v>0</v>
      </c>
      <c r="AU530" s="45">
        <v>21</v>
      </c>
      <c r="AV530" s="87">
        <v>6.1574074074074066E-3</v>
      </c>
      <c r="AW530" s="45">
        <v>50.661000000000001</v>
      </c>
    </row>
    <row r="531" spans="1:49" x14ac:dyDescent="0.45">
      <c r="A531" s="4" t="s">
        <v>166</v>
      </c>
      <c r="B531" s="4">
        <v>2020</v>
      </c>
      <c r="C531" s="5">
        <v>43856</v>
      </c>
      <c r="D531" s="4" t="s">
        <v>30</v>
      </c>
      <c r="E531" s="45" t="s">
        <v>224</v>
      </c>
      <c r="F531" s="45" t="s">
        <v>79</v>
      </c>
      <c r="G531" s="12">
        <f>(C531-VLOOKUP(E531,Riders!$A$2:$D$3499,4,FALSE))/365</f>
        <v>27.775342465753425</v>
      </c>
      <c r="H531" s="26">
        <v>4</v>
      </c>
      <c r="I531" s="45">
        <v>0</v>
      </c>
      <c r="J531" s="45">
        <v>0</v>
      </c>
      <c r="K531" s="45">
        <v>0</v>
      </c>
      <c r="L531" s="45">
        <v>0</v>
      </c>
      <c r="M531" s="45">
        <v>0</v>
      </c>
      <c r="N531" s="45">
        <v>0</v>
      </c>
      <c r="O531" s="45">
        <v>0</v>
      </c>
      <c r="P531" s="45">
        <v>0</v>
      </c>
      <c r="Q531" s="45">
        <v>1</v>
      </c>
      <c r="R531" s="45">
        <v>0</v>
      </c>
      <c r="S531" s="45">
        <v>1</v>
      </c>
      <c r="T531" s="45">
        <v>1</v>
      </c>
      <c r="U531" s="45">
        <v>1</v>
      </c>
      <c r="V531" s="45">
        <v>0</v>
      </c>
      <c r="W531" s="45">
        <v>0</v>
      </c>
      <c r="X531" s="45">
        <v>0</v>
      </c>
      <c r="Y531" s="45">
        <v>0</v>
      </c>
      <c r="Z531" s="45">
        <v>0</v>
      </c>
      <c r="AA531" s="45">
        <v>0</v>
      </c>
      <c r="AB531" s="45">
        <v>0</v>
      </c>
      <c r="AC531" s="45">
        <v>0</v>
      </c>
      <c r="AD531" s="45">
        <v>0</v>
      </c>
      <c r="AE531" s="45">
        <v>0</v>
      </c>
      <c r="AF531" s="45">
        <v>0</v>
      </c>
      <c r="AG531" s="45">
        <v>0</v>
      </c>
      <c r="AH531" s="45">
        <v>0</v>
      </c>
      <c r="AS531" s="45">
        <v>0</v>
      </c>
      <c r="AT531" s="45">
        <v>0</v>
      </c>
      <c r="AU531" s="45">
        <v>4</v>
      </c>
      <c r="AV531" s="87">
        <v>6.1574074074074066E-3</v>
      </c>
      <c r="AW531" s="45">
        <v>50.661000000000001</v>
      </c>
    </row>
    <row r="532" spans="1:49" x14ac:dyDescent="0.45">
      <c r="A532" s="4" t="s">
        <v>166</v>
      </c>
      <c r="B532" s="4">
        <v>2020</v>
      </c>
      <c r="C532" s="5">
        <v>43856</v>
      </c>
      <c r="D532" s="4" t="s">
        <v>30</v>
      </c>
      <c r="E532" s="45" t="s">
        <v>147</v>
      </c>
      <c r="F532" s="45" t="s">
        <v>67</v>
      </c>
      <c r="G532" s="12">
        <f>(C532-VLOOKUP(E532,Riders!$A$2:$D$3499,4,FALSE))/365</f>
        <v>25.106849315068494</v>
      </c>
      <c r="H532" s="26">
        <v>5</v>
      </c>
      <c r="I532" s="45">
        <v>0</v>
      </c>
      <c r="J532" s="45">
        <v>0</v>
      </c>
      <c r="K532" s="45">
        <v>0</v>
      </c>
      <c r="L532" s="45">
        <v>0</v>
      </c>
      <c r="M532" s="45">
        <v>1</v>
      </c>
      <c r="N532" s="45">
        <v>0</v>
      </c>
      <c r="O532" s="45">
        <v>0</v>
      </c>
      <c r="P532" s="45">
        <v>0</v>
      </c>
      <c r="Q532" s="45">
        <v>0</v>
      </c>
      <c r="R532" s="45">
        <v>1</v>
      </c>
      <c r="S532" s="45">
        <v>0</v>
      </c>
      <c r="T532" s="45">
        <v>0</v>
      </c>
      <c r="U532" s="45">
        <v>0</v>
      </c>
      <c r="V532" s="45">
        <v>0</v>
      </c>
      <c r="W532" s="45">
        <v>0</v>
      </c>
      <c r="X532" s="45">
        <v>0</v>
      </c>
      <c r="Y532" s="45">
        <v>0</v>
      </c>
      <c r="Z532" s="45">
        <v>0</v>
      </c>
      <c r="AA532" s="45">
        <v>0</v>
      </c>
      <c r="AB532" s="45">
        <v>0</v>
      </c>
      <c r="AC532" s="45">
        <v>0</v>
      </c>
      <c r="AD532" s="45">
        <v>0</v>
      </c>
      <c r="AE532" s="45">
        <v>0</v>
      </c>
      <c r="AF532" s="45">
        <v>0</v>
      </c>
      <c r="AG532" s="45">
        <v>1</v>
      </c>
      <c r="AH532" s="45">
        <v>0</v>
      </c>
      <c r="AS532" s="45">
        <v>0</v>
      </c>
      <c r="AT532" s="45">
        <v>0</v>
      </c>
      <c r="AU532" s="45">
        <v>3</v>
      </c>
      <c r="AV532" s="87">
        <v>6.1574074074074066E-3</v>
      </c>
      <c r="AW532" s="45">
        <v>50.661000000000001</v>
      </c>
    </row>
    <row r="533" spans="1:49" x14ac:dyDescent="0.45">
      <c r="A533" s="4" t="s">
        <v>166</v>
      </c>
      <c r="B533" s="4">
        <v>2020</v>
      </c>
      <c r="C533" s="5">
        <v>43856</v>
      </c>
      <c r="D533" s="4" t="s">
        <v>30</v>
      </c>
      <c r="E533" s="45" t="s">
        <v>97</v>
      </c>
      <c r="F533" s="45" t="s">
        <v>99</v>
      </c>
      <c r="G533" s="12">
        <f>(C533-VLOOKUP(E533,Riders!$A$2:$D$3499,4,FALSE))/365</f>
        <v>21.410958904109588</v>
      </c>
      <c r="H533" s="26">
        <v>6</v>
      </c>
      <c r="I533" s="45">
        <v>0</v>
      </c>
      <c r="J533" s="45">
        <v>0</v>
      </c>
      <c r="K533" s="45">
        <v>0</v>
      </c>
      <c r="L533" s="45">
        <v>0</v>
      </c>
      <c r="M533" s="45">
        <v>0</v>
      </c>
      <c r="N533" s="45">
        <v>0</v>
      </c>
      <c r="O533" s="45">
        <v>0</v>
      </c>
      <c r="P533" s="45">
        <v>0</v>
      </c>
      <c r="Q533" s="45">
        <v>0</v>
      </c>
      <c r="R533" s="45">
        <v>0</v>
      </c>
      <c r="S533" s="45">
        <v>0</v>
      </c>
      <c r="T533" s="45">
        <v>0</v>
      </c>
      <c r="U533" s="45">
        <v>0</v>
      </c>
      <c r="V533" s="45">
        <v>0</v>
      </c>
      <c r="W533" s="45">
        <v>0</v>
      </c>
      <c r="X533" s="45">
        <v>0</v>
      </c>
      <c r="Y533" s="45">
        <v>0</v>
      </c>
      <c r="Z533" s="45">
        <v>0</v>
      </c>
      <c r="AA533" s="45">
        <v>0</v>
      </c>
      <c r="AB533" s="45">
        <v>0</v>
      </c>
      <c r="AC533" s="45">
        <v>0</v>
      </c>
      <c r="AD533" s="45">
        <v>1</v>
      </c>
      <c r="AE533" s="45">
        <v>1</v>
      </c>
      <c r="AF533" s="45">
        <v>1</v>
      </c>
      <c r="AG533" s="45">
        <v>0</v>
      </c>
      <c r="AH533" s="45">
        <v>0</v>
      </c>
      <c r="AS533" s="45">
        <v>0</v>
      </c>
      <c r="AT533" s="45">
        <v>0</v>
      </c>
      <c r="AU533" s="45">
        <v>3</v>
      </c>
      <c r="AV533" s="87">
        <v>6.1574074074074066E-3</v>
      </c>
      <c r="AW533" s="45">
        <v>50.661000000000001</v>
      </c>
    </row>
    <row r="534" spans="1:49" x14ac:dyDescent="0.45">
      <c r="A534" s="4" t="s">
        <v>166</v>
      </c>
      <c r="B534" s="4">
        <v>2020</v>
      </c>
      <c r="C534" s="5">
        <v>43856</v>
      </c>
      <c r="D534" s="4" t="s">
        <v>30</v>
      </c>
      <c r="E534" s="45" t="s">
        <v>230</v>
      </c>
      <c r="F534" s="45" t="s">
        <v>61</v>
      </c>
      <c r="G534" s="12">
        <f>(C534-VLOOKUP(E534,Riders!$A$2:$D$3499,4,FALSE))/365</f>
        <v>20.528767123287672</v>
      </c>
      <c r="H534" s="26">
        <v>7</v>
      </c>
      <c r="I534" s="45">
        <v>0</v>
      </c>
      <c r="J534" s="45">
        <v>0</v>
      </c>
      <c r="K534" s="45">
        <v>0</v>
      </c>
      <c r="L534" s="45">
        <v>0</v>
      </c>
      <c r="M534" s="45">
        <v>0</v>
      </c>
      <c r="N534" s="45">
        <v>1</v>
      </c>
      <c r="O534" s="45">
        <v>0</v>
      </c>
      <c r="P534" s="45">
        <v>0</v>
      </c>
      <c r="Q534" s="45">
        <v>0</v>
      </c>
      <c r="R534" s="45">
        <v>0</v>
      </c>
      <c r="S534" s="45">
        <v>0</v>
      </c>
      <c r="T534" s="45">
        <v>0</v>
      </c>
      <c r="U534" s="45">
        <v>0</v>
      </c>
      <c r="V534" s="45">
        <v>0</v>
      </c>
      <c r="W534" s="45">
        <v>0</v>
      </c>
      <c r="X534" s="45">
        <v>0</v>
      </c>
      <c r="Y534" s="45">
        <v>0</v>
      </c>
      <c r="Z534" s="45">
        <v>0</v>
      </c>
      <c r="AA534" s="45">
        <v>0</v>
      </c>
      <c r="AB534" s="45">
        <v>0</v>
      </c>
      <c r="AC534" s="45">
        <v>0</v>
      </c>
      <c r="AD534" s="45">
        <v>0</v>
      </c>
      <c r="AE534" s="45">
        <v>0</v>
      </c>
      <c r="AF534" s="45">
        <v>0</v>
      </c>
      <c r="AG534" s="45">
        <v>0</v>
      </c>
      <c r="AH534" s="45">
        <v>1</v>
      </c>
      <c r="AS534" s="45">
        <v>0</v>
      </c>
      <c r="AT534" s="45">
        <v>0</v>
      </c>
      <c r="AU534" s="45">
        <v>2</v>
      </c>
      <c r="AV534" s="87">
        <v>6.1574074074074066E-3</v>
      </c>
      <c r="AW534" s="45">
        <v>50.661000000000001</v>
      </c>
    </row>
    <row r="535" spans="1:49" x14ac:dyDescent="0.45">
      <c r="A535" s="4" t="s">
        <v>166</v>
      </c>
      <c r="B535" s="4">
        <v>2020</v>
      </c>
      <c r="C535" s="5">
        <v>43856</v>
      </c>
      <c r="D535" s="4" t="s">
        <v>30</v>
      </c>
      <c r="E535" s="45" t="s">
        <v>4728</v>
      </c>
      <c r="F535" s="45" t="s">
        <v>2347</v>
      </c>
      <c r="G535" s="12">
        <f>(C535-VLOOKUP(E535,Riders!$A$2:$D$3499,4,FALSE))/365</f>
        <v>27.43013698630137</v>
      </c>
      <c r="H535" s="26">
        <v>8</v>
      </c>
      <c r="I535" s="45">
        <v>0</v>
      </c>
      <c r="J535" s="45">
        <v>1</v>
      </c>
      <c r="K535" s="45">
        <v>0</v>
      </c>
      <c r="L535" s="45">
        <v>0</v>
      </c>
      <c r="M535" s="45">
        <v>0</v>
      </c>
      <c r="N535" s="45">
        <v>0</v>
      </c>
      <c r="O535" s="45">
        <v>0</v>
      </c>
      <c r="P535" s="45">
        <v>0</v>
      </c>
      <c r="Q535" s="45">
        <v>0</v>
      </c>
      <c r="R535" s="45">
        <v>0</v>
      </c>
      <c r="S535" s="45">
        <v>0</v>
      </c>
      <c r="T535" s="45">
        <v>0</v>
      </c>
      <c r="U535" s="45">
        <v>0</v>
      </c>
      <c r="V535" s="45">
        <v>1</v>
      </c>
      <c r="W535" s="45">
        <v>0</v>
      </c>
      <c r="X535" s="45">
        <v>0</v>
      </c>
      <c r="Y535" s="45">
        <v>0</v>
      </c>
      <c r="Z535" s="45">
        <v>0</v>
      </c>
      <c r="AA535" s="45">
        <v>0</v>
      </c>
      <c r="AB535" s="45">
        <v>0</v>
      </c>
      <c r="AC535" s="45">
        <v>0</v>
      </c>
      <c r="AD535" s="45">
        <v>0</v>
      </c>
      <c r="AE535" s="45">
        <v>0</v>
      </c>
      <c r="AF535" s="45">
        <v>0</v>
      </c>
      <c r="AG535" s="45">
        <v>0</v>
      </c>
      <c r="AH535" s="45">
        <v>0</v>
      </c>
      <c r="AS535" s="45">
        <v>0</v>
      </c>
      <c r="AT535" s="45">
        <v>0</v>
      </c>
      <c r="AU535" s="45">
        <v>2</v>
      </c>
      <c r="AV535" s="87">
        <v>6.1574074074074066E-3</v>
      </c>
      <c r="AW535" s="45">
        <v>50.661000000000001</v>
      </c>
    </row>
    <row r="536" spans="1:49" x14ac:dyDescent="0.45">
      <c r="A536" s="4" t="s">
        <v>166</v>
      </c>
      <c r="B536" s="4">
        <v>2020</v>
      </c>
      <c r="C536" s="5">
        <v>43856</v>
      </c>
      <c r="D536" s="4" t="s">
        <v>30</v>
      </c>
      <c r="E536" s="45" t="s">
        <v>3886</v>
      </c>
      <c r="F536" s="45" t="s">
        <v>2334</v>
      </c>
      <c r="G536" s="12">
        <f>(C536-VLOOKUP(E536,Riders!$A$2:$D$3499,4,FALSE))/365</f>
        <v>20.564383561643837</v>
      </c>
      <c r="H536" s="26">
        <v>9</v>
      </c>
      <c r="I536" s="45">
        <v>0</v>
      </c>
      <c r="J536" s="45">
        <v>0</v>
      </c>
      <c r="K536" s="45">
        <v>0</v>
      </c>
      <c r="L536" s="45">
        <v>0</v>
      </c>
      <c r="M536" s="45">
        <v>0</v>
      </c>
      <c r="N536" s="45">
        <v>0</v>
      </c>
      <c r="O536" s="45">
        <v>0</v>
      </c>
      <c r="P536" s="45">
        <v>1</v>
      </c>
      <c r="Q536" s="45">
        <v>0</v>
      </c>
      <c r="R536" s="45">
        <v>0</v>
      </c>
      <c r="S536" s="45">
        <v>0</v>
      </c>
      <c r="T536" s="45">
        <v>0</v>
      </c>
      <c r="U536" s="45">
        <v>0</v>
      </c>
      <c r="V536" s="45">
        <v>0</v>
      </c>
      <c r="W536" s="45">
        <v>0</v>
      </c>
      <c r="X536" s="45">
        <v>0</v>
      </c>
      <c r="Y536" s="45">
        <v>0</v>
      </c>
      <c r="Z536" s="45">
        <v>0</v>
      </c>
      <c r="AA536" s="45">
        <v>0</v>
      </c>
      <c r="AB536" s="45">
        <v>0</v>
      </c>
      <c r="AC536" s="45">
        <v>0</v>
      </c>
      <c r="AD536" s="45">
        <v>0</v>
      </c>
      <c r="AE536" s="45">
        <v>0</v>
      </c>
      <c r="AF536" s="45">
        <v>0</v>
      </c>
      <c r="AG536" s="45">
        <v>0</v>
      </c>
      <c r="AH536" s="45">
        <v>0</v>
      </c>
      <c r="AS536" s="45">
        <v>0</v>
      </c>
      <c r="AT536" s="45">
        <v>0</v>
      </c>
      <c r="AU536" s="45">
        <v>1</v>
      </c>
      <c r="AV536" s="87">
        <v>6.1574074074074066E-3</v>
      </c>
      <c r="AW536" s="45">
        <v>50.661000000000001</v>
      </c>
    </row>
    <row r="537" spans="1:49" x14ac:dyDescent="0.45">
      <c r="A537" s="4" t="s">
        <v>166</v>
      </c>
      <c r="B537" s="4">
        <v>2020</v>
      </c>
      <c r="C537" s="5">
        <v>43856</v>
      </c>
      <c r="D537" s="4" t="s">
        <v>30</v>
      </c>
      <c r="E537" s="45" t="s">
        <v>293</v>
      </c>
      <c r="F537" s="45" t="s">
        <v>40</v>
      </c>
      <c r="G537" s="12">
        <f>(C537-VLOOKUP(E537,Riders!$A$2:$D$3499,4,FALSE))/365</f>
        <v>25.638356164383563</v>
      </c>
      <c r="H537" s="26">
        <v>10</v>
      </c>
      <c r="I537" s="45">
        <v>0</v>
      </c>
      <c r="J537" s="45">
        <v>0</v>
      </c>
      <c r="K537" s="45">
        <v>1</v>
      </c>
      <c r="L537" s="45">
        <v>0</v>
      </c>
      <c r="M537" s="45">
        <v>0</v>
      </c>
      <c r="N537" s="45">
        <v>0</v>
      </c>
      <c r="O537" s="45">
        <v>0</v>
      </c>
      <c r="P537" s="45">
        <v>0</v>
      </c>
      <c r="Q537" s="45">
        <v>0</v>
      </c>
      <c r="R537" s="45">
        <v>0</v>
      </c>
      <c r="S537" s="45">
        <v>0</v>
      </c>
      <c r="T537" s="45">
        <v>0</v>
      </c>
      <c r="U537" s="45">
        <v>0</v>
      </c>
      <c r="V537" s="45">
        <v>0</v>
      </c>
      <c r="W537" s="45">
        <v>0</v>
      </c>
      <c r="X537" s="45">
        <v>0</v>
      </c>
      <c r="Y537" s="45">
        <v>0</v>
      </c>
      <c r="Z537" s="45">
        <v>0</v>
      </c>
      <c r="AA537" s="45">
        <v>0</v>
      </c>
      <c r="AB537" s="45">
        <v>0</v>
      </c>
      <c r="AC537" s="45">
        <v>0</v>
      </c>
      <c r="AD537" s="45">
        <v>0</v>
      </c>
      <c r="AE537" s="45">
        <v>0</v>
      </c>
      <c r="AF537" s="45">
        <v>0</v>
      </c>
      <c r="AG537" s="45">
        <v>0</v>
      </c>
      <c r="AH537" s="45">
        <v>0</v>
      </c>
      <c r="AS537" s="45">
        <v>0</v>
      </c>
      <c r="AT537" s="45">
        <v>0</v>
      </c>
      <c r="AU537" s="45">
        <v>1</v>
      </c>
      <c r="AV537" s="87">
        <v>6.1574074074074066E-3</v>
      </c>
      <c r="AW537" s="45">
        <v>50.661000000000001</v>
      </c>
    </row>
    <row r="538" spans="1:49" x14ac:dyDescent="0.45">
      <c r="A538" s="4" t="s">
        <v>166</v>
      </c>
      <c r="B538" s="4">
        <v>2020</v>
      </c>
      <c r="C538" s="5">
        <v>43856</v>
      </c>
      <c r="D538" s="4" t="s">
        <v>30</v>
      </c>
      <c r="E538" s="45" t="s">
        <v>271</v>
      </c>
      <c r="F538" s="45" t="s">
        <v>46</v>
      </c>
      <c r="G538" s="12">
        <f>(C538-VLOOKUP(E538,Riders!$A$2:$D$3499,4,FALSE))/365</f>
        <v>29.890410958904109</v>
      </c>
      <c r="H538" s="26">
        <v>11</v>
      </c>
      <c r="I538" s="45">
        <v>0</v>
      </c>
      <c r="J538" s="45">
        <v>0</v>
      </c>
      <c r="K538" s="45">
        <v>0</v>
      </c>
      <c r="L538" s="45">
        <v>0</v>
      </c>
      <c r="M538" s="45">
        <v>0</v>
      </c>
      <c r="N538" s="45">
        <v>0</v>
      </c>
      <c r="O538" s="45">
        <v>1</v>
      </c>
      <c r="P538" s="45">
        <v>0</v>
      </c>
      <c r="Q538" s="45">
        <v>0</v>
      </c>
      <c r="R538" s="45">
        <v>0</v>
      </c>
      <c r="S538" s="45">
        <v>0</v>
      </c>
      <c r="T538" s="45">
        <v>0</v>
      </c>
      <c r="U538" s="45">
        <v>0</v>
      </c>
      <c r="V538" s="45">
        <v>0</v>
      </c>
      <c r="W538" s="45">
        <v>0</v>
      </c>
      <c r="X538" s="45">
        <v>0</v>
      </c>
      <c r="Y538" s="45">
        <v>0</v>
      </c>
      <c r="Z538" s="45">
        <v>0</v>
      </c>
      <c r="AA538" s="45">
        <v>0</v>
      </c>
      <c r="AB538" s="45">
        <v>0</v>
      </c>
      <c r="AC538" s="45">
        <v>0</v>
      </c>
      <c r="AD538" s="45">
        <v>0</v>
      </c>
      <c r="AE538" s="45">
        <v>0</v>
      </c>
      <c r="AF538" s="45">
        <v>0</v>
      </c>
      <c r="AG538" s="45">
        <v>0</v>
      </c>
      <c r="AH538" s="45">
        <v>0</v>
      </c>
      <c r="AS538" s="45">
        <v>0</v>
      </c>
      <c r="AT538" s="45">
        <v>0</v>
      </c>
      <c r="AU538" s="45">
        <v>1</v>
      </c>
      <c r="AV538" s="87">
        <v>6.1574074074074066E-3</v>
      </c>
      <c r="AW538" s="45">
        <v>50.661000000000001</v>
      </c>
    </row>
    <row r="539" spans="1:49" x14ac:dyDescent="0.45">
      <c r="A539" s="4" t="s">
        <v>166</v>
      </c>
      <c r="B539" s="4">
        <v>2020</v>
      </c>
      <c r="C539" s="5">
        <v>43856</v>
      </c>
      <c r="D539" s="4" t="s">
        <v>30</v>
      </c>
      <c r="E539" s="45" t="s">
        <v>53</v>
      </c>
      <c r="F539" s="45" t="s">
        <v>55</v>
      </c>
      <c r="G539" s="12">
        <f>(C539-VLOOKUP(E539,Riders!$A$2:$D$3499,4,FALSE))/365</f>
        <v>18.739726027397261</v>
      </c>
      <c r="H539" s="26">
        <v>12</v>
      </c>
      <c r="I539" s="45">
        <v>1</v>
      </c>
      <c r="J539" s="45">
        <v>0</v>
      </c>
      <c r="K539" s="45">
        <v>0</v>
      </c>
      <c r="L539" s="45">
        <v>0</v>
      </c>
      <c r="M539" s="45">
        <v>0</v>
      </c>
      <c r="N539" s="45">
        <v>0</v>
      </c>
      <c r="O539" s="45">
        <v>0</v>
      </c>
      <c r="P539" s="45">
        <v>0</v>
      </c>
      <c r="Q539" s="45">
        <v>0</v>
      </c>
      <c r="R539" s="45">
        <v>0</v>
      </c>
      <c r="S539" s="45">
        <v>0</v>
      </c>
      <c r="T539" s="45">
        <v>0</v>
      </c>
      <c r="U539" s="45">
        <v>0</v>
      </c>
      <c r="V539" s="45">
        <v>0</v>
      </c>
      <c r="W539" s="45">
        <v>0</v>
      </c>
      <c r="X539" s="45">
        <v>0</v>
      </c>
      <c r="Y539" s="45">
        <v>0</v>
      </c>
      <c r="Z539" s="45">
        <v>0</v>
      </c>
      <c r="AA539" s="45">
        <v>0</v>
      </c>
      <c r="AB539" s="45">
        <v>0</v>
      </c>
      <c r="AC539" s="45">
        <v>0</v>
      </c>
      <c r="AD539" s="45">
        <v>0</v>
      </c>
      <c r="AE539" s="45">
        <v>0</v>
      </c>
      <c r="AF539" s="45">
        <v>0</v>
      </c>
      <c r="AG539" s="45">
        <v>0</v>
      </c>
      <c r="AH539" s="45">
        <v>0</v>
      </c>
      <c r="AS539" s="45">
        <v>0</v>
      </c>
      <c r="AT539" s="45">
        <v>0</v>
      </c>
      <c r="AU539" s="45">
        <v>1</v>
      </c>
      <c r="AV539" s="87">
        <v>6.1574074074074066E-3</v>
      </c>
      <c r="AW539" s="45">
        <v>50.661000000000001</v>
      </c>
    </row>
    <row r="540" spans="1:49" x14ac:dyDescent="0.45">
      <c r="A540" s="4" t="s">
        <v>166</v>
      </c>
      <c r="B540" s="4">
        <v>2020</v>
      </c>
      <c r="C540" s="5">
        <v>43856</v>
      </c>
      <c r="D540" s="4" t="s">
        <v>30</v>
      </c>
      <c r="E540" s="45" t="s">
        <v>294</v>
      </c>
      <c r="F540" s="45" t="s">
        <v>43</v>
      </c>
      <c r="G540" s="12">
        <f>(C540-VLOOKUP(E540,Riders!$A$2:$D$3499,4,FALSE))/365</f>
        <v>27.421917808219177</v>
      </c>
      <c r="H540" s="26">
        <v>13</v>
      </c>
      <c r="I540" s="45">
        <v>0</v>
      </c>
      <c r="J540" s="45">
        <v>0</v>
      </c>
      <c r="K540" s="45">
        <v>0</v>
      </c>
      <c r="L540" s="45">
        <v>0</v>
      </c>
      <c r="M540" s="45">
        <v>0</v>
      </c>
      <c r="N540" s="45">
        <v>0</v>
      </c>
      <c r="O540" s="45">
        <v>0</v>
      </c>
      <c r="P540" s="45">
        <v>0</v>
      </c>
      <c r="Q540" s="45">
        <v>0</v>
      </c>
      <c r="R540" s="45">
        <v>0</v>
      </c>
      <c r="S540" s="45">
        <v>0</v>
      </c>
      <c r="T540" s="45">
        <v>0</v>
      </c>
      <c r="U540" s="45">
        <v>0</v>
      </c>
      <c r="V540" s="45">
        <v>0</v>
      </c>
      <c r="W540" s="45">
        <v>0</v>
      </c>
      <c r="X540" s="45">
        <v>0</v>
      </c>
      <c r="Y540" s="45">
        <v>0</v>
      </c>
      <c r="Z540" s="45">
        <v>0</v>
      </c>
      <c r="AA540" s="45">
        <v>0</v>
      </c>
      <c r="AB540" s="45">
        <v>0</v>
      </c>
      <c r="AC540" s="45">
        <v>0</v>
      </c>
      <c r="AD540" s="45">
        <v>0</v>
      </c>
      <c r="AE540" s="45">
        <v>0</v>
      </c>
      <c r="AF540" s="45">
        <v>0</v>
      </c>
      <c r="AG540" s="45">
        <v>0</v>
      </c>
      <c r="AH540" s="45">
        <v>0</v>
      </c>
      <c r="AS540" s="45">
        <v>0</v>
      </c>
      <c r="AT540" s="45">
        <v>0</v>
      </c>
      <c r="AU540" s="45">
        <v>0</v>
      </c>
      <c r="AV540" s="87">
        <v>6.1574074074074066E-3</v>
      </c>
      <c r="AW540" s="45">
        <v>50.661000000000001</v>
      </c>
    </row>
    <row r="541" spans="1:49" x14ac:dyDescent="0.45">
      <c r="A541" s="4" t="s">
        <v>166</v>
      </c>
      <c r="B541" s="4">
        <v>2020</v>
      </c>
      <c r="C541" s="5">
        <v>43856</v>
      </c>
      <c r="D541" s="4" t="s">
        <v>30</v>
      </c>
      <c r="E541" s="45" t="s">
        <v>303</v>
      </c>
      <c r="F541" s="45" t="s">
        <v>96</v>
      </c>
      <c r="G541" s="12">
        <f>(C541-VLOOKUP(E541,Riders!$A$2:$D$3499,4,FALSE))/365</f>
        <v>21.534246575342465</v>
      </c>
      <c r="H541" s="26">
        <v>14</v>
      </c>
      <c r="I541" s="45">
        <v>0</v>
      </c>
      <c r="J541" s="45">
        <v>0</v>
      </c>
      <c r="K541" s="45">
        <v>0</v>
      </c>
      <c r="L541" s="45">
        <v>0</v>
      </c>
      <c r="M541" s="45">
        <v>0</v>
      </c>
      <c r="N541" s="45">
        <v>0</v>
      </c>
      <c r="O541" s="45">
        <v>0</v>
      </c>
      <c r="P541" s="45">
        <v>0</v>
      </c>
      <c r="Q541" s="45">
        <v>0</v>
      </c>
      <c r="R541" s="45">
        <v>0</v>
      </c>
      <c r="S541" s="45">
        <v>0</v>
      </c>
      <c r="T541" s="45">
        <v>0</v>
      </c>
      <c r="U541" s="45">
        <v>0</v>
      </c>
      <c r="V541" s="45">
        <v>0</v>
      </c>
      <c r="W541" s="45">
        <v>0</v>
      </c>
      <c r="X541" s="45">
        <v>0</v>
      </c>
      <c r="Y541" s="45">
        <v>0</v>
      </c>
      <c r="Z541" s="45">
        <v>0</v>
      </c>
      <c r="AA541" s="45">
        <v>0</v>
      </c>
      <c r="AB541" s="45">
        <v>0</v>
      </c>
      <c r="AC541" s="45">
        <v>0</v>
      </c>
      <c r="AD541" s="45">
        <v>0</v>
      </c>
      <c r="AE541" s="45">
        <v>0</v>
      </c>
      <c r="AF541" s="45">
        <v>0</v>
      </c>
      <c r="AG541" s="45">
        <v>0</v>
      </c>
      <c r="AH541" s="45">
        <v>0</v>
      </c>
      <c r="AS541" s="45">
        <v>0</v>
      </c>
      <c r="AT541" s="45">
        <v>0</v>
      </c>
      <c r="AU541" s="45">
        <v>0</v>
      </c>
      <c r="AV541" s="87">
        <v>6.1574074074074066E-3</v>
      </c>
      <c r="AW541" s="45">
        <v>50.661000000000001</v>
      </c>
    </row>
    <row r="542" spans="1:49" x14ac:dyDescent="0.45">
      <c r="A542" s="4" t="s">
        <v>166</v>
      </c>
      <c r="B542" s="4">
        <v>2020</v>
      </c>
      <c r="C542" s="5">
        <v>43856</v>
      </c>
      <c r="D542" s="4" t="s">
        <v>30</v>
      </c>
      <c r="E542" s="45" t="s">
        <v>241</v>
      </c>
      <c r="F542" s="45" t="s">
        <v>242</v>
      </c>
      <c r="G542" s="12">
        <f>(C542-VLOOKUP(E542,Riders!$A$2:$D$3499,4,FALSE))/365</f>
        <v>25.156164383561645</v>
      </c>
      <c r="H542" s="26">
        <v>15</v>
      </c>
      <c r="I542" s="45">
        <v>0</v>
      </c>
      <c r="J542" s="45">
        <v>0</v>
      </c>
      <c r="K542" s="45">
        <v>0</v>
      </c>
      <c r="L542" s="45">
        <v>0</v>
      </c>
      <c r="M542" s="45">
        <v>0</v>
      </c>
      <c r="N542" s="45">
        <v>0</v>
      </c>
      <c r="O542" s="45">
        <v>0</v>
      </c>
      <c r="P542" s="45">
        <v>0</v>
      </c>
      <c r="Q542" s="45">
        <v>0</v>
      </c>
      <c r="R542" s="45">
        <v>0</v>
      </c>
      <c r="S542" s="45">
        <v>0</v>
      </c>
      <c r="T542" s="45">
        <v>0</v>
      </c>
      <c r="U542" s="45">
        <v>0</v>
      </c>
      <c r="V542" s="45">
        <v>0</v>
      </c>
      <c r="W542" s="45">
        <v>0</v>
      </c>
      <c r="X542" s="45">
        <v>0</v>
      </c>
      <c r="Y542" s="45">
        <v>0</v>
      </c>
      <c r="Z542" s="45">
        <v>0</v>
      </c>
      <c r="AA542" s="45">
        <v>0</v>
      </c>
      <c r="AB542" s="45">
        <v>0</v>
      </c>
      <c r="AC542" s="45">
        <v>0</v>
      </c>
      <c r="AD542" s="45">
        <v>0</v>
      </c>
      <c r="AE542" s="45">
        <v>0</v>
      </c>
      <c r="AF542" s="45">
        <v>0</v>
      </c>
      <c r="AG542" s="45">
        <v>0</v>
      </c>
      <c r="AH542" s="45">
        <v>0</v>
      </c>
      <c r="AS542" s="45">
        <v>0</v>
      </c>
      <c r="AT542" s="45">
        <v>0</v>
      </c>
      <c r="AU542" s="45">
        <v>0</v>
      </c>
      <c r="AV542" s="87">
        <v>6.1574074074074066E-3</v>
      </c>
      <c r="AW542" s="45">
        <v>50.661000000000001</v>
      </c>
    </row>
    <row r="543" spans="1:49" x14ac:dyDescent="0.45">
      <c r="A543" s="4" t="s">
        <v>166</v>
      </c>
      <c r="B543" s="4">
        <v>2020</v>
      </c>
      <c r="C543" s="5">
        <v>43856</v>
      </c>
      <c r="D543" s="4" t="s">
        <v>30</v>
      </c>
      <c r="E543" s="45" t="s">
        <v>278</v>
      </c>
      <c r="F543" s="45" t="s">
        <v>282</v>
      </c>
      <c r="G543" s="12">
        <f>(C543-VLOOKUP(E543,Riders!$A$2:$D$3499,4,FALSE))/365</f>
        <v>23.315068493150687</v>
      </c>
      <c r="H543" s="26">
        <v>16</v>
      </c>
      <c r="I543" s="45">
        <v>0</v>
      </c>
      <c r="J543" s="45">
        <v>0</v>
      </c>
      <c r="K543" s="45">
        <v>0</v>
      </c>
      <c r="L543" s="45">
        <v>0</v>
      </c>
      <c r="M543" s="45">
        <v>0</v>
      </c>
      <c r="N543" s="45">
        <v>0</v>
      </c>
      <c r="O543" s="45">
        <v>0</v>
      </c>
      <c r="P543" s="45">
        <v>0</v>
      </c>
      <c r="Q543" s="45">
        <v>0</v>
      </c>
      <c r="R543" s="45">
        <v>0</v>
      </c>
      <c r="S543" s="45">
        <v>0</v>
      </c>
      <c r="T543" s="45">
        <v>0</v>
      </c>
      <c r="U543" s="45">
        <v>0</v>
      </c>
      <c r="V543" s="45">
        <v>0</v>
      </c>
      <c r="W543" s="45">
        <v>0</v>
      </c>
      <c r="X543" s="45">
        <v>0</v>
      </c>
      <c r="Y543" s="45">
        <v>0</v>
      </c>
      <c r="Z543" s="45">
        <v>0</v>
      </c>
      <c r="AA543" s="45">
        <v>0</v>
      </c>
      <c r="AB543" s="45">
        <v>0</v>
      </c>
      <c r="AC543" s="45">
        <v>0</v>
      </c>
      <c r="AD543" s="45">
        <v>0</v>
      </c>
      <c r="AE543" s="45">
        <v>0</v>
      </c>
      <c r="AF543" s="45">
        <v>0</v>
      </c>
      <c r="AG543" s="45">
        <v>0</v>
      </c>
      <c r="AH543" s="45">
        <v>0</v>
      </c>
      <c r="AS543" s="45">
        <v>0</v>
      </c>
      <c r="AT543" s="45">
        <v>0</v>
      </c>
      <c r="AU543" s="45">
        <v>0</v>
      </c>
      <c r="AV543" s="87">
        <v>6.1574074074074066E-3</v>
      </c>
      <c r="AW543" s="45">
        <v>50.661000000000001</v>
      </c>
    </row>
    <row r="544" spans="1:49" x14ac:dyDescent="0.45">
      <c r="A544" s="4" t="s">
        <v>166</v>
      </c>
      <c r="B544" s="4">
        <v>2020</v>
      </c>
      <c r="C544" s="5">
        <v>43856</v>
      </c>
      <c r="D544" s="4" t="s">
        <v>30</v>
      </c>
      <c r="E544" s="45" t="s">
        <v>4904</v>
      </c>
      <c r="F544" s="45" t="s">
        <v>131</v>
      </c>
      <c r="G544" s="12">
        <f>(C544-VLOOKUP(E544,Riders!$A$2:$D$3499,4,FALSE))/365</f>
        <v>26.361643835616437</v>
      </c>
      <c r="H544" s="26">
        <v>17</v>
      </c>
      <c r="I544" s="45">
        <v>0</v>
      </c>
      <c r="J544" s="45">
        <v>0</v>
      </c>
      <c r="K544" s="45">
        <v>0</v>
      </c>
      <c r="L544" s="45">
        <v>0</v>
      </c>
      <c r="M544" s="45">
        <v>0</v>
      </c>
      <c r="N544" s="45">
        <v>0</v>
      </c>
      <c r="O544" s="45">
        <v>0</v>
      </c>
      <c r="P544" s="45">
        <v>0</v>
      </c>
      <c r="Q544" s="45">
        <v>0</v>
      </c>
      <c r="R544" s="45">
        <v>0</v>
      </c>
      <c r="S544" s="45">
        <v>0</v>
      </c>
      <c r="T544" s="45">
        <v>0</v>
      </c>
      <c r="U544" s="45">
        <v>0</v>
      </c>
      <c r="V544" s="45">
        <v>0</v>
      </c>
      <c r="W544" s="45">
        <v>0</v>
      </c>
      <c r="X544" s="45">
        <v>0</v>
      </c>
      <c r="Y544" s="45">
        <v>0</v>
      </c>
      <c r="Z544" s="45">
        <v>0</v>
      </c>
      <c r="AA544" s="45">
        <v>0</v>
      </c>
      <c r="AB544" s="45">
        <v>0</v>
      </c>
      <c r="AC544" s="45">
        <v>0</v>
      </c>
      <c r="AD544" s="45">
        <v>0</v>
      </c>
      <c r="AE544" s="45">
        <v>0</v>
      </c>
      <c r="AF544" s="45">
        <v>0</v>
      </c>
      <c r="AG544" s="45">
        <v>0</v>
      </c>
      <c r="AH544" s="45">
        <v>0</v>
      </c>
      <c r="AS544" s="45">
        <v>0</v>
      </c>
      <c r="AT544" s="45">
        <v>0</v>
      </c>
      <c r="AU544" s="45">
        <v>0</v>
      </c>
      <c r="AV544" s="87">
        <v>6.1574074074074066E-3</v>
      </c>
      <c r="AW544" s="45">
        <v>50.661000000000001</v>
      </c>
    </row>
    <row r="545" spans="1:49" x14ac:dyDescent="0.45">
      <c r="A545" s="4" t="s">
        <v>166</v>
      </c>
      <c r="B545" s="4">
        <v>2020</v>
      </c>
      <c r="C545" s="5">
        <v>43856</v>
      </c>
      <c r="D545" s="4" t="s">
        <v>30</v>
      </c>
      <c r="E545" s="45" t="s">
        <v>157</v>
      </c>
      <c r="F545" s="45" t="s">
        <v>52</v>
      </c>
      <c r="G545" s="12">
        <f>(C545-VLOOKUP(E545,Riders!$A$2:$D$3499,4,FALSE))/365</f>
        <v>21.052054794520547</v>
      </c>
      <c r="H545" s="26">
        <v>18</v>
      </c>
      <c r="I545" s="45">
        <v>0</v>
      </c>
      <c r="J545" s="45">
        <v>0</v>
      </c>
      <c r="K545" s="45">
        <v>0</v>
      </c>
      <c r="L545" s="45">
        <v>0</v>
      </c>
      <c r="M545" s="45">
        <v>0</v>
      </c>
      <c r="N545" s="45">
        <v>0</v>
      </c>
      <c r="O545" s="45">
        <v>0</v>
      </c>
      <c r="P545" s="45">
        <v>0</v>
      </c>
      <c r="Q545" s="45">
        <v>0</v>
      </c>
      <c r="R545" s="45">
        <v>0</v>
      </c>
      <c r="S545" s="45">
        <v>0</v>
      </c>
      <c r="T545" s="45">
        <v>0</v>
      </c>
      <c r="U545" s="45">
        <v>0</v>
      </c>
      <c r="V545" s="45">
        <v>0</v>
      </c>
      <c r="W545" s="45">
        <v>0</v>
      </c>
      <c r="X545" s="45">
        <v>0</v>
      </c>
      <c r="Y545" s="45">
        <v>0</v>
      </c>
      <c r="Z545" s="45">
        <v>0</v>
      </c>
      <c r="AA545" s="45">
        <v>0</v>
      </c>
      <c r="AB545" s="45">
        <v>0</v>
      </c>
      <c r="AC545" s="45">
        <v>0</v>
      </c>
      <c r="AD545" s="45">
        <v>0</v>
      </c>
      <c r="AE545" s="45">
        <v>0</v>
      </c>
      <c r="AF545" s="45">
        <v>0</v>
      </c>
      <c r="AG545" s="45">
        <v>0</v>
      </c>
      <c r="AH545" s="45">
        <v>0</v>
      </c>
      <c r="AS545" s="45">
        <v>0</v>
      </c>
      <c r="AT545" s="45">
        <v>0</v>
      </c>
      <c r="AU545" s="45">
        <v>0</v>
      </c>
      <c r="AV545" s="87">
        <v>6.1574074074074066E-3</v>
      </c>
      <c r="AW545" s="45">
        <v>50.661000000000001</v>
      </c>
    </row>
    <row r="546" spans="1:49" x14ac:dyDescent="0.45">
      <c r="A546" s="4" t="s">
        <v>166</v>
      </c>
      <c r="B546" s="4">
        <v>2020</v>
      </c>
      <c r="C546" s="5">
        <v>43856</v>
      </c>
      <c r="D546" s="4" t="s">
        <v>30</v>
      </c>
      <c r="E546" s="45" t="s">
        <v>276</v>
      </c>
      <c r="F546" s="45" t="s">
        <v>49</v>
      </c>
      <c r="G546" s="12">
        <f>(C546-VLOOKUP(E546,Riders!$A$2:$D$3499,4,FALSE))/365</f>
        <v>27.068493150684933</v>
      </c>
      <c r="H546" s="26">
        <v>19</v>
      </c>
      <c r="I546" s="45">
        <v>0</v>
      </c>
      <c r="J546" s="45">
        <v>0</v>
      </c>
      <c r="K546" s="45">
        <v>0</v>
      </c>
      <c r="L546" s="45">
        <v>0</v>
      </c>
      <c r="M546" s="45">
        <v>0</v>
      </c>
      <c r="N546" s="45">
        <v>0</v>
      </c>
      <c r="O546" s="45">
        <v>0</v>
      </c>
      <c r="P546" s="45">
        <v>0</v>
      </c>
      <c r="Q546" s="45">
        <v>0</v>
      </c>
      <c r="R546" s="45">
        <v>0</v>
      </c>
      <c r="S546" s="45">
        <v>0</v>
      </c>
      <c r="T546" s="45">
        <v>0</v>
      </c>
      <c r="U546" s="45">
        <v>0</v>
      </c>
      <c r="V546" s="45">
        <v>0</v>
      </c>
      <c r="W546" s="45">
        <v>0</v>
      </c>
      <c r="X546" s="45">
        <v>0</v>
      </c>
      <c r="Y546" s="45">
        <v>0</v>
      </c>
      <c r="Z546" s="45">
        <v>0</v>
      </c>
      <c r="AA546" s="45">
        <v>0</v>
      </c>
      <c r="AB546" s="45">
        <v>0</v>
      </c>
      <c r="AC546" s="45">
        <v>0</v>
      </c>
      <c r="AD546" s="45">
        <v>0</v>
      </c>
      <c r="AE546" s="45">
        <v>0</v>
      </c>
      <c r="AF546" s="45">
        <v>0</v>
      </c>
      <c r="AG546" s="45">
        <v>0</v>
      </c>
      <c r="AH546" s="45">
        <v>0</v>
      </c>
      <c r="AS546" s="45">
        <v>0</v>
      </c>
      <c r="AT546" s="45">
        <v>0</v>
      </c>
      <c r="AU546" s="45">
        <v>0</v>
      </c>
      <c r="AV546" s="87">
        <v>6.1574074074074066E-3</v>
      </c>
      <c r="AW546" s="45">
        <v>50.661000000000001</v>
      </c>
    </row>
    <row r="547" spans="1:49" x14ac:dyDescent="0.45">
      <c r="A547" s="4" t="s">
        <v>166</v>
      </c>
      <c r="B547" s="4">
        <v>2020</v>
      </c>
      <c r="C547" s="5">
        <v>43856</v>
      </c>
      <c r="D547" s="4" t="s">
        <v>30</v>
      </c>
      <c r="E547" s="45" t="s">
        <v>3454</v>
      </c>
      <c r="F547" s="45" t="s">
        <v>3455</v>
      </c>
      <c r="G547" s="12">
        <f>(C547-VLOOKUP(E547,Riders!$A$2:$D$3499,4,FALSE))/365</f>
        <v>20.12876712328767</v>
      </c>
      <c r="H547" s="26">
        <v>20</v>
      </c>
      <c r="I547" s="45">
        <v>0</v>
      </c>
      <c r="J547" s="45">
        <v>0</v>
      </c>
      <c r="K547" s="45">
        <v>0</v>
      </c>
      <c r="L547" s="45">
        <v>0</v>
      </c>
      <c r="M547" s="45">
        <v>0</v>
      </c>
      <c r="N547" s="45">
        <v>0</v>
      </c>
      <c r="O547" s="45">
        <v>0</v>
      </c>
      <c r="P547" s="45">
        <v>0</v>
      </c>
      <c r="Q547" s="45">
        <v>0</v>
      </c>
      <c r="R547" s="45">
        <v>0</v>
      </c>
      <c r="S547" s="45">
        <v>0</v>
      </c>
      <c r="T547" s="45">
        <v>0</v>
      </c>
      <c r="U547" s="45">
        <v>0</v>
      </c>
      <c r="V547" s="45">
        <v>0</v>
      </c>
      <c r="W547" s="45">
        <v>0</v>
      </c>
      <c r="X547" s="45">
        <v>0</v>
      </c>
      <c r="Y547" s="45">
        <v>0</v>
      </c>
      <c r="Z547" s="45">
        <v>0</v>
      </c>
      <c r="AA547" s="45">
        <v>0</v>
      </c>
      <c r="AB547" s="45">
        <v>0</v>
      </c>
      <c r="AC547" s="45">
        <v>0</v>
      </c>
      <c r="AD547" s="45">
        <v>0</v>
      </c>
      <c r="AE547" s="45">
        <v>0</v>
      </c>
      <c r="AF547" s="45">
        <v>0</v>
      </c>
      <c r="AG547" s="45">
        <v>0</v>
      </c>
      <c r="AH547" s="45">
        <v>0</v>
      </c>
      <c r="AS547" s="45">
        <v>0</v>
      </c>
      <c r="AT547" s="45">
        <v>20</v>
      </c>
      <c r="AU547" s="45">
        <v>-20</v>
      </c>
      <c r="AV547" s="87">
        <v>6.1574074074074066E-3</v>
      </c>
      <c r="AW547" s="45">
        <v>50.661000000000001</v>
      </c>
    </row>
    <row r="548" spans="1:49" x14ac:dyDescent="0.45">
      <c r="A548" s="4" t="s">
        <v>166</v>
      </c>
      <c r="B548" s="4">
        <v>2020</v>
      </c>
      <c r="C548" s="5">
        <v>43856</v>
      </c>
      <c r="D548" s="4" t="s">
        <v>30</v>
      </c>
      <c r="E548" s="45" t="s">
        <v>221</v>
      </c>
      <c r="F548" s="45" t="s">
        <v>223</v>
      </c>
      <c r="G548" s="12">
        <f>(C548-VLOOKUP(E548,Riders!$A$2:$D$3499,4,FALSE))/365</f>
        <v>29.682191780821917</v>
      </c>
      <c r="H548" s="26">
        <v>21</v>
      </c>
      <c r="I548" s="45">
        <v>0</v>
      </c>
      <c r="J548" s="45">
        <v>0</v>
      </c>
      <c r="K548" s="45">
        <v>0</v>
      </c>
      <c r="L548" s="45">
        <v>0</v>
      </c>
      <c r="M548" s="45">
        <v>0</v>
      </c>
      <c r="N548" s="45">
        <v>0</v>
      </c>
      <c r="O548" s="45">
        <v>0</v>
      </c>
      <c r="P548" s="45">
        <v>0</v>
      </c>
      <c r="Q548" s="45">
        <v>0</v>
      </c>
      <c r="R548" s="45">
        <v>0</v>
      </c>
      <c r="S548" s="45">
        <v>0</v>
      </c>
      <c r="T548" s="45">
        <v>0</v>
      </c>
      <c r="U548" s="45">
        <v>0</v>
      </c>
      <c r="V548" s="45">
        <v>0</v>
      </c>
      <c r="W548" s="45">
        <v>0</v>
      </c>
      <c r="X548" s="45">
        <v>0</v>
      </c>
      <c r="Y548" s="45">
        <v>0</v>
      </c>
      <c r="Z548" s="45">
        <v>0</v>
      </c>
      <c r="AA548" s="45">
        <v>0</v>
      </c>
      <c r="AB548" s="45">
        <v>0</v>
      </c>
      <c r="AC548" s="45">
        <v>0</v>
      </c>
      <c r="AD548" s="45">
        <v>0</v>
      </c>
      <c r="AE548" s="45">
        <v>0</v>
      </c>
      <c r="AF548" s="45">
        <v>0</v>
      </c>
      <c r="AG548" s="45">
        <v>0</v>
      </c>
      <c r="AH548" s="45">
        <v>0</v>
      </c>
      <c r="AS548" s="45">
        <v>0</v>
      </c>
      <c r="AT548" s="45">
        <v>40</v>
      </c>
      <c r="AU548" s="45">
        <v>-40</v>
      </c>
      <c r="AV548" s="87">
        <v>6.1574074074074066E-3</v>
      </c>
      <c r="AW548" s="45">
        <v>50.661000000000001</v>
      </c>
    </row>
    <row r="549" spans="1:49" x14ac:dyDescent="0.45">
      <c r="A549" s="4" t="s">
        <v>166</v>
      </c>
      <c r="B549" s="4">
        <v>2020</v>
      </c>
      <c r="C549" s="5">
        <v>43856</v>
      </c>
      <c r="D549" s="4" t="s">
        <v>30</v>
      </c>
      <c r="E549" s="45" t="s">
        <v>114</v>
      </c>
      <c r="F549" s="45" t="s">
        <v>115</v>
      </c>
      <c r="G549" s="12">
        <f>(C549-VLOOKUP(E549,Riders!$A$2:$D$3499,4,FALSE))/365</f>
        <v>19.413698630136988</v>
      </c>
      <c r="H549" s="26" t="s">
        <v>100</v>
      </c>
      <c r="I549" s="45">
        <v>0</v>
      </c>
      <c r="J549" s="45">
        <v>0</v>
      </c>
      <c r="K549" s="45">
        <v>0</v>
      </c>
      <c r="L549" s="45">
        <v>1</v>
      </c>
      <c r="M549" s="45">
        <v>0</v>
      </c>
      <c r="N549" s="45">
        <v>0</v>
      </c>
      <c r="O549" s="45">
        <v>0</v>
      </c>
      <c r="P549" s="45">
        <v>0</v>
      </c>
      <c r="Q549" s="45">
        <v>0</v>
      </c>
      <c r="R549" s="45">
        <v>0</v>
      </c>
      <c r="S549" s="45">
        <v>0</v>
      </c>
      <c r="T549" s="45">
        <v>0</v>
      </c>
      <c r="U549" s="45">
        <v>0</v>
      </c>
      <c r="V549" s="45">
        <v>0</v>
      </c>
      <c r="W549" s="45">
        <v>0</v>
      </c>
      <c r="X549" s="45">
        <v>0</v>
      </c>
      <c r="Y549" s="45">
        <v>0</v>
      </c>
      <c r="Z549" s="45">
        <v>0</v>
      </c>
      <c r="AA549" s="45">
        <v>0</v>
      </c>
      <c r="AB549" s="45">
        <v>0</v>
      </c>
      <c r="AC549" s="45">
        <v>0</v>
      </c>
      <c r="AD549" s="45">
        <v>0</v>
      </c>
      <c r="AE549" s="45">
        <v>0</v>
      </c>
      <c r="AF549" s="45">
        <v>0</v>
      </c>
      <c r="AG549" s="45">
        <v>0</v>
      </c>
      <c r="AH549" s="45">
        <v>0</v>
      </c>
      <c r="AS549" s="45">
        <v>0</v>
      </c>
      <c r="AT549" s="45">
        <v>40</v>
      </c>
      <c r="AU549" s="45" t="s">
        <v>100</v>
      </c>
      <c r="AV549" s="87">
        <v>6.1574074074074066E-3</v>
      </c>
      <c r="AW549" s="45">
        <v>50.661000000000001</v>
      </c>
    </row>
    <row r="550" spans="1:49" x14ac:dyDescent="0.45">
      <c r="A550" s="1" t="s">
        <v>306</v>
      </c>
      <c r="B550" s="1">
        <v>2019</v>
      </c>
      <c r="C550" s="2">
        <v>43814</v>
      </c>
      <c r="D550" s="1" t="s">
        <v>30</v>
      </c>
      <c r="E550" s="41" t="s">
        <v>147</v>
      </c>
      <c r="F550" s="41" t="s">
        <v>67</v>
      </c>
      <c r="G550" s="12">
        <f>(C550-VLOOKUP(E550,Riders!$A$2:$D$3499,4,FALSE))/365</f>
        <v>24.991780821917807</v>
      </c>
      <c r="H550" s="27">
        <v>1</v>
      </c>
      <c r="I550" s="41">
        <v>0</v>
      </c>
      <c r="J550" s="41">
        <v>0</v>
      </c>
      <c r="K550" s="41">
        <v>1</v>
      </c>
      <c r="L550" s="41">
        <v>1</v>
      </c>
      <c r="M550" s="41">
        <v>1</v>
      </c>
      <c r="N550" s="41">
        <v>1</v>
      </c>
      <c r="O550" s="41">
        <v>1</v>
      </c>
      <c r="P550" s="41">
        <v>1</v>
      </c>
      <c r="Q550" s="41">
        <v>1</v>
      </c>
      <c r="R550" s="41">
        <v>0</v>
      </c>
      <c r="S550" s="41">
        <v>0</v>
      </c>
      <c r="T550" s="41">
        <v>0</v>
      </c>
      <c r="U550" s="41">
        <v>0</v>
      </c>
      <c r="V550" s="41">
        <v>0</v>
      </c>
      <c r="W550" s="41">
        <v>0</v>
      </c>
      <c r="X550" s="41">
        <v>0</v>
      </c>
      <c r="Y550" s="41">
        <v>0</v>
      </c>
      <c r="Z550" s="41">
        <v>0</v>
      </c>
      <c r="AA550" s="41">
        <v>0</v>
      </c>
      <c r="AB550" s="41">
        <v>0</v>
      </c>
      <c r="AC550" s="41">
        <v>0</v>
      </c>
      <c r="AD550" s="41">
        <v>0</v>
      </c>
      <c r="AE550" s="41">
        <v>0</v>
      </c>
      <c r="AF550" s="41">
        <v>0</v>
      </c>
      <c r="AG550" s="41">
        <v>0</v>
      </c>
      <c r="AH550" s="41">
        <v>0</v>
      </c>
      <c r="AS550" s="41">
        <v>20</v>
      </c>
      <c r="AT550" s="41">
        <v>0</v>
      </c>
      <c r="AU550" s="41">
        <v>27</v>
      </c>
      <c r="AV550" s="87">
        <v>6.3541666666666668E-3</v>
      </c>
      <c r="AW550" s="41">
        <v>49.158000000000001</v>
      </c>
    </row>
    <row r="551" spans="1:49" x14ac:dyDescent="0.45">
      <c r="A551" s="1" t="s">
        <v>306</v>
      </c>
      <c r="B551" s="1">
        <v>2019</v>
      </c>
      <c r="C551" s="2">
        <v>43814</v>
      </c>
      <c r="D551" s="1" t="s">
        <v>30</v>
      </c>
      <c r="E551" s="41" t="s">
        <v>2068</v>
      </c>
      <c r="F551" s="41" t="s">
        <v>96</v>
      </c>
      <c r="G551" s="12">
        <f>(C551-VLOOKUP(E551,Riders!$A$2:$D$3499,4,FALSE))/365</f>
        <v>26.556164383561644</v>
      </c>
      <c r="H551" s="27">
        <v>2</v>
      </c>
      <c r="I551" s="41">
        <v>0</v>
      </c>
      <c r="J551" s="41">
        <v>0</v>
      </c>
      <c r="K551" s="41">
        <v>0</v>
      </c>
      <c r="L551" s="41">
        <v>0</v>
      </c>
      <c r="M551" s="41">
        <v>0</v>
      </c>
      <c r="N551" s="41">
        <v>0</v>
      </c>
      <c r="O551" s="41">
        <v>0</v>
      </c>
      <c r="P551" s="41">
        <v>0</v>
      </c>
      <c r="Q551" s="41">
        <v>0</v>
      </c>
      <c r="R551" s="41">
        <v>0</v>
      </c>
      <c r="S551" s="41">
        <v>0</v>
      </c>
      <c r="T551" s="41">
        <v>0</v>
      </c>
      <c r="U551" s="41">
        <v>1</v>
      </c>
      <c r="V551" s="41">
        <v>1</v>
      </c>
      <c r="W551" s="41">
        <v>0</v>
      </c>
      <c r="X551" s="41">
        <v>0</v>
      </c>
      <c r="Y551" s="41">
        <v>1</v>
      </c>
      <c r="Z551" s="41">
        <v>0</v>
      </c>
      <c r="AA551" s="41">
        <v>0</v>
      </c>
      <c r="AB551" s="41">
        <v>0</v>
      </c>
      <c r="AC551" s="41">
        <v>0</v>
      </c>
      <c r="AD551" s="41">
        <v>0</v>
      </c>
      <c r="AE551" s="41">
        <v>0</v>
      </c>
      <c r="AF551" s="41">
        <v>0</v>
      </c>
      <c r="AG551" s="41">
        <v>0</v>
      </c>
      <c r="AH551" s="41">
        <v>0</v>
      </c>
      <c r="AS551" s="41">
        <v>20</v>
      </c>
      <c r="AT551" s="41">
        <v>0</v>
      </c>
      <c r="AU551" s="41">
        <v>23</v>
      </c>
      <c r="AV551" s="87">
        <v>6.3541666666666668E-3</v>
      </c>
      <c r="AW551" s="41">
        <v>49.158000000000001</v>
      </c>
    </row>
    <row r="552" spans="1:49" x14ac:dyDescent="0.45">
      <c r="A552" s="1" t="s">
        <v>306</v>
      </c>
      <c r="B552" s="1">
        <v>2019</v>
      </c>
      <c r="C552" s="2">
        <v>43814</v>
      </c>
      <c r="D552" s="1" t="s">
        <v>30</v>
      </c>
      <c r="E552" s="41" t="s">
        <v>270</v>
      </c>
      <c r="F552" s="41" t="s">
        <v>91</v>
      </c>
      <c r="G552" s="12">
        <f>(C552-VLOOKUP(E552,Riders!$A$2:$D$3499,4,FALSE))/365</f>
        <v>28.027397260273972</v>
      </c>
      <c r="H552" s="27">
        <v>3</v>
      </c>
      <c r="I552" s="41">
        <v>0</v>
      </c>
      <c r="J552" s="41">
        <v>0</v>
      </c>
      <c r="K552" s="41">
        <v>0</v>
      </c>
      <c r="L552" s="41">
        <v>0</v>
      </c>
      <c r="M552" s="41">
        <v>0</v>
      </c>
      <c r="N552" s="41">
        <v>0</v>
      </c>
      <c r="O552" s="41">
        <v>0</v>
      </c>
      <c r="P552" s="41">
        <v>0</v>
      </c>
      <c r="Q552" s="41">
        <v>0</v>
      </c>
      <c r="R552" s="41">
        <v>0</v>
      </c>
      <c r="S552" s="41">
        <v>0</v>
      </c>
      <c r="T552" s="41">
        <v>0</v>
      </c>
      <c r="U552" s="41">
        <v>0</v>
      </c>
      <c r="V552" s="41">
        <v>0</v>
      </c>
      <c r="W552" s="41">
        <v>1</v>
      </c>
      <c r="X552" s="41">
        <v>1</v>
      </c>
      <c r="Y552" s="41">
        <v>0</v>
      </c>
      <c r="Z552" s="41">
        <v>0</v>
      </c>
      <c r="AA552" s="41">
        <v>0</v>
      </c>
      <c r="AB552" s="41">
        <v>0</v>
      </c>
      <c r="AC552" s="41">
        <v>0</v>
      </c>
      <c r="AD552" s="41">
        <v>0</v>
      </c>
      <c r="AE552" s="41">
        <v>0</v>
      </c>
      <c r="AF552" s="41">
        <v>0</v>
      </c>
      <c r="AG552" s="41">
        <v>0</v>
      </c>
      <c r="AH552" s="41">
        <v>0</v>
      </c>
      <c r="AS552" s="41">
        <v>20</v>
      </c>
      <c r="AT552" s="41">
        <v>0</v>
      </c>
      <c r="AU552" s="41">
        <v>22</v>
      </c>
      <c r="AV552" s="87">
        <v>6.3541666666666668E-3</v>
      </c>
      <c r="AW552" s="41">
        <v>49.158000000000001</v>
      </c>
    </row>
    <row r="553" spans="1:49" x14ac:dyDescent="0.45">
      <c r="A553" s="1" t="s">
        <v>306</v>
      </c>
      <c r="B553" s="1">
        <v>2019</v>
      </c>
      <c r="C553" s="2">
        <v>43814</v>
      </c>
      <c r="D553" s="1" t="s">
        <v>30</v>
      </c>
      <c r="E553" s="41" t="s">
        <v>2073</v>
      </c>
      <c r="F553" s="41" t="s">
        <v>37</v>
      </c>
      <c r="G553" s="12">
        <f>(C553-VLOOKUP(E553,Riders!$A$2:$D$3499,4,FALSE))/365</f>
        <v>23.041095890410958</v>
      </c>
      <c r="H553" s="27">
        <v>4</v>
      </c>
      <c r="I553" s="41">
        <v>0</v>
      </c>
      <c r="J553" s="41">
        <v>0</v>
      </c>
      <c r="K553" s="41">
        <v>0</v>
      </c>
      <c r="L553" s="41">
        <v>0</v>
      </c>
      <c r="M553" s="41">
        <v>0</v>
      </c>
      <c r="N553" s="41">
        <v>0</v>
      </c>
      <c r="O553" s="41">
        <v>0</v>
      </c>
      <c r="P553" s="41">
        <v>0</v>
      </c>
      <c r="Q553" s="41">
        <v>0</v>
      </c>
      <c r="R553" s="41">
        <v>0</v>
      </c>
      <c r="S553" s="41">
        <v>0</v>
      </c>
      <c r="T553" s="41">
        <v>0</v>
      </c>
      <c r="U553" s="41">
        <v>0</v>
      </c>
      <c r="V553" s="41">
        <v>0</v>
      </c>
      <c r="W553" s="41">
        <v>0</v>
      </c>
      <c r="X553" s="41">
        <v>0</v>
      </c>
      <c r="Y553" s="41">
        <v>0</v>
      </c>
      <c r="Z553" s="41">
        <v>1</v>
      </c>
      <c r="AA553" s="41">
        <v>1</v>
      </c>
      <c r="AB553" s="41">
        <v>1</v>
      </c>
      <c r="AC553" s="41">
        <v>1</v>
      </c>
      <c r="AD553" s="41">
        <v>1</v>
      </c>
      <c r="AE553" s="41">
        <v>0</v>
      </c>
      <c r="AF553" s="41">
        <v>0</v>
      </c>
      <c r="AG553" s="41">
        <v>0</v>
      </c>
      <c r="AH553" s="41">
        <v>0</v>
      </c>
      <c r="AS553" s="41">
        <v>0</v>
      </c>
      <c r="AT553" s="41">
        <v>0</v>
      </c>
      <c r="AU553" s="41">
        <v>5</v>
      </c>
      <c r="AV553" s="87">
        <v>6.3541666666666668E-3</v>
      </c>
      <c r="AW553" s="41">
        <v>49.158000000000001</v>
      </c>
    </row>
    <row r="554" spans="1:49" x14ac:dyDescent="0.45">
      <c r="A554" s="1" t="s">
        <v>306</v>
      </c>
      <c r="B554" s="1">
        <v>2019</v>
      </c>
      <c r="C554" s="2">
        <v>43814</v>
      </c>
      <c r="D554" s="1" t="s">
        <v>30</v>
      </c>
      <c r="E554" s="41" t="s">
        <v>170</v>
      </c>
      <c r="F554" s="41" t="s">
        <v>73</v>
      </c>
      <c r="G554" s="12">
        <f>(C554-VLOOKUP(E554,Riders!$A$2:$D$3499,4,FALSE))/365</f>
        <v>39.624657534246573</v>
      </c>
      <c r="H554" s="27">
        <v>5</v>
      </c>
      <c r="I554" s="41">
        <v>0</v>
      </c>
      <c r="J554" s="41">
        <v>0</v>
      </c>
      <c r="K554" s="41">
        <v>0</v>
      </c>
      <c r="L554" s="41">
        <v>0</v>
      </c>
      <c r="M554" s="41">
        <v>0</v>
      </c>
      <c r="N554" s="41">
        <v>0</v>
      </c>
      <c r="O554" s="41">
        <v>0</v>
      </c>
      <c r="P554" s="41">
        <v>0</v>
      </c>
      <c r="Q554" s="41">
        <v>0</v>
      </c>
      <c r="R554" s="41">
        <v>0</v>
      </c>
      <c r="S554" s="41">
        <v>0</v>
      </c>
      <c r="T554" s="41">
        <v>0</v>
      </c>
      <c r="U554" s="41">
        <v>0</v>
      </c>
      <c r="V554" s="41">
        <v>0</v>
      </c>
      <c r="W554" s="41">
        <v>0</v>
      </c>
      <c r="X554" s="41">
        <v>0</v>
      </c>
      <c r="Y554" s="41">
        <v>0</v>
      </c>
      <c r="Z554" s="41">
        <v>0</v>
      </c>
      <c r="AA554" s="41">
        <v>0</v>
      </c>
      <c r="AB554" s="41">
        <v>0</v>
      </c>
      <c r="AC554" s="41">
        <v>0</v>
      </c>
      <c r="AD554" s="41">
        <v>0</v>
      </c>
      <c r="AE554" s="41">
        <v>1</v>
      </c>
      <c r="AF554" s="41">
        <v>1</v>
      </c>
      <c r="AG554" s="41">
        <v>1</v>
      </c>
      <c r="AH554" s="41">
        <v>1</v>
      </c>
      <c r="AS554" s="41">
        <v>0</v>
      </c>
      <c r="AT554" s="41">
        <v>0</v>
      </c>
      <c r="AU554" s="41">
        <v>4</v>
      </c>
      <c r="AV554" s="87">
        <v>6.3541666666666668E-3</v>
      </c>
      <c r="AW554" s="41">
        <v>49.158000000000001</v>
      </c>
    </row>
    <row r="555" spans="1:49" x14ac:dyDescent="0.45">
      <c r="A555" s="27" t="s">
        <v>306</v>
      </c>
      <c r="B555" s="27">
        <v>2019</v>
      </c>
      <c r="C555" s="43">
        <v>43814</v>
      </c>
      <c r="D555" s="27" t="s">
        <v>30</v>
      </c>
      <c r="E555" s="41" t="s">
        <v>2699</v>
      </c>
      <c r="F555" s="41" t="s">
        <v>5186</v>
      </c>
      <c r="G555" s="12">
        <f>(C555-VLOOKUP(E555,Riders!$A$2:$D$3499,4,FALSE))/365</f>
        <v>34.797260273972604</v>
      </c>
      <c r="H555" s="27">
        <v>6</v>
      </c>
      <c r="I555" s="41">
        <v>0</v>
      </c>
      <c r="J555" s="41">
        <v>0</v>
      </c>
      <c r="K555" s="41">
        <v>0</v>
      </c>
      <c r="L555" s="41">
        <v>0</v>
      </c>
      <c r="M555" s="41">
        <v>0</v>
      </c>
      <c r="N555" s="41">
        <v>0</v>
      </c>
      <c r="O555" s="41">
        <v>0</v>
      </c>
      <c r="P555" s="41">
        <v>0</v>
      </c>
      <c r="Q555" s="41">
        <v>0</v>
      </c>
      <c r="R555" s="41">
        <v>1</v>
      </c>
      <c r="S555" s="41">
        <v>1</v>
      </c>
      <c r="T555" s="41">
        <v>1</v>
      </c>
      <c r="U555" s="41">
        <v>0</v>
      </c>
      <c r="V555" s="41">
        <v>0</v>
      </c>
      <c r="W555" s="41">
        <v>0</v>
      </c>
      <c r="X555" s="41">
        <v>0</v>
      </c>
      <c r="Y555" s="41">
        <v>0</v>
      </c>
      <c r="Z555" s="41">
        <v>0</v>
      </c>
      <c r="AA555" s="41">
        <v>0</v>
      </c>
      <c r="AB555" s="41">
        <v>0</v>
      </c>
      <c r="AC555" s="41">
        <v>0</v>
      </c>
      <c r="AD555" s="41">
        <v>0</v>
      </c>
      <c r="AE555" s="41">
        <v>0</v>
      </c>
      <c r="AF555" s="41">
        <v>0</v>
      </c>
      <c r="AG555" s="41">
        <v>0</v>
      </c>
      <c r="AH555" s="41">
        <v>0</v>
      </c>
      <c r="AS555" s="41">
        <v>0</v>
      </c>
      <c r="AT555" s="41">
        <v>0</v>
      </c>
      <c r="AU555" s="41">
        <v>3</v>
      </c>
      <c r="AV555" s="87">
        <v>6.3541666666666668E-3</v>
      </c>
      <c r="AW555" s="41">
        <v>49.158000000000001</v>
      </c>
    </row>
    <row r="556" spans="1:49" x14ac:dyDescent="0.45">
      <c r="A556" s="27" t="s">
        <v>306</v>
      </c>
      <c r="B556" s="27">
        <v>2019</v>
      </c>
      <c r="C556" s="43">
        <v>43814</v>
      </c>
      <c r="D556" s="27" t="s">
        <v>30</v>
      </c>
      <c r="E556" s="41" t="s">
        <v>294</v>
      </c>
      <c r="F556" s="41" t="s">
        <v>43</v>
      </c>
      <c r="G556" s="12">
        <f>(C556-VLOOKUP(E556,Riders!$A$2:$D$3499,4,FALSE))/365</f>
        <v>27.306849315068494</v>
      </c>
      <c r="H556" s="27">
        <v>7</v>
      </c>
      <c r="I556" s="41">
        <v>1</v>
      </c>
      <c r="J556" s="41">
        <v>0</v>
      </c>
      <c r="K556" s="41">
        <v>0</v>
      </c>
      <c r="L556" s="41">
        <v>0</v>
      </c>
      <c r="M556" s="41">
        <v>0</v>
      </c>
      <c r="N556" s="41">
        <v>0</v>
      </c>
      <c r="O556" s="41">
        <v>0</v>
      </c>
      <c r="P556" s="41">
        <v>0</v>
      </c>
      <c r="Q556" s="41">
        <v>0</v>
      </c>
      <c r="R556" s="41">
        <v>0</v>
      </c>
      <c r="S556" s="41">
        <v>0</v>
      </c>
      <c r="T556" s="41">
        <v>0</v>
      </c>
      <c r="U556" s="41">
        <v>0</v>
      </c>
      <c r="V556" s="41">
        <v>0</v>
      </c>
      <c r="W556" s="41">
        <v>0</v>
      </c>
      <c r="X556" s="41">
        <v>0</v>
      </c>
      <c r="Y556" s="41">
        <v>0</v>
      </c>
      <c r="Z556" s="41">
        <v>0</v>
      </c>
      <c r="AA556" s="41">
        <v>0</v>
      </c>
      <c r="AB556" s="41">
        <v>0</v>
      </c>
      <c r="AC556" s="41">
        <v>0</v>
      </c>
      <c r="AD556" s="41">
        <v>0</v>
      </c>
      <c r="AE556" s="41">
        <v>0</v>
      </c>
      <c r="AF556" s="41">
        <v>0</v>
      </c>
      <c r="AG556" s="41">
        <v>0</v>
      </c>
      <c r="AH556" s="41">
        <v>0</v>
      </c>
      <c r="AS556" s="41">
        <v>0</v>
      </c>
      <c r="AT556" s="41">
        <v>0</v>
      </c>
      <c r="AU556" s="41">
        <v>1</v>
      </c>
      <c r="AV556" s="87">
        <v>6.3541666666666668E-3</v>
      </c>
      <c r="AW556" s="41">
        <v>49.158000000000001</v>
      </c>
    </row>
    <row r="557" spans="1:49" x14ac:dyDescent="0.45">
      <c r="A557" s="27" t="s">
        <v>306</v>
      </c>
      <c r="B557" s="27">
        <v>2019</v>
      </c>
      <c r="C557" s="43">
        <v>43814</v>
      </c>
      <c r="D557" s="27" t="s">
        <v>30</v>
      </c>
      <c r="E557" s="41" t="s">
        <v>221</v>
      </c>
      <c r="F557" s="41" t="s">
        <v>223</v>
      </c>
      <c r="G557" s="12">
        <f>(C557-VLOOKUP(E557,Riders!$A$2:$D$3499,4,FALSE))/365</f>
        <v>29.567123287671233</v>
      </c>
      <c r="H557" s="27">
        <v>8</v>
      </c>
      <c r="I557" s="41">
        <v>0</v>
      </c>
      <c r="J557" s="41">
        <v>1</v>
      </c>
      <c r="K557" s="41">
        <v>0</v>
      </c>
      <c r="L557" s="41">
        <v>0</v>
      </c>
      <c r="M557" s="41">
        <v>0</v>
      </c>
      <c r="N557" s="41">
        <v>0</v>
      </c>
      <c r="O557" s="41">
        <v>0</v>
      </c>
      <c r="P557" s="41">
        <v>0</v>
      </c>
      <c r="Q557" s="41">
        <v>0</v>
      </c>
      <c r="R557" s="41">
        <v>0</v>
      </c>
      <c r="S557" s="41">
        <v>0</v>
      </c>
      <c r="T557" s="41">
        <v>0</v>
      </c>
      <c r="U557" s="41">
        <v>0</v>
      </c>
      <c r="V557" s="41">
        <v>0</v>
      </c>
      <c r="W557" s="41">
        <v>0</v>
      </c>
      <c r="X557" s="41">
        <v>0</v>
      </c>
      <c r="Y557" s="41">
        <v>0</v>
      </c>
      <c r="Z557" s="41">
        <v>0</v>
      </c>
      <c r="AA557" s="41">
        <v>0</v>
      </c>
      <c r="AB557" s="41">
        <v>0</v>
      </c>
      <c r="AC557" s="41">
        <v>0</v>
      </c>
      <c r="AD557" s="41">
        <v>0</v>
      </c>
      <c r="AE557" s="41">
        <v>0</v>
      </c>
      <c r="AF557" s="41">
        <v>0</v>
      </c>
      <c r="AG557" s="41">
        <v>0</v>
      </c>
      <c r="AH557" s="41">
        <v>0</v>
      </c>
      <c r="AS557" s="41">
        <v>0</v>
      </c>
      <c r="AT557" s="41">
        <v>0</v>
      </c>
      <c r="AU557" s="41">
        <v>1</v>
      </c>
      <c r="AV557" s="87">
        <v>6.3541666666666668E-3</v>
      </c>
      <c r="AW557" s="41">
        <v>49.158000000000001</v>
      </c>
    </row>
    <row r="558" spans="1:49" x14ac:dyDescent="0.45">
      <c r="A558" s="27" t="s">
        <v>306</v>
      </c>
      <c r="B558" s="27">
        <v>2019</v>
      </c>
      <c r="C558" s="43">
        <v>43814</v>
      </c>
      <c r="D558" s="27" t="s">
        <v>30</v>
      </c>
      <c r="E558" s="41" t="s">
        <v>288</v>
      </c>
      <c r="F558" s="41" t="s">
        <v>58</v>
      </c>
      <c r="G558" s="12">
        <f>(C558-VLOOKUP(E558,Riders!$A$2:$D$3499,4,FALSE))/365</f>
        <v>23.580821917808219</v>
      </c>
      <c r="H558" s="27">
        <v>9</v>
      </c>
      <c r="I558" s="41">
        <v>0</v>
      </c>
      <c r="J558" s="41">
        <v>0</v>
      </c>
      <c r="K558" s="41">
        <v>0</v>
      </c>
      <c r="L558" s="41">
        <v>0</v>
      </c>
      <c r="M558" s="41">
        <v>0</v>
      </c>
      <c r="N558" s="41">
        <v>0</v>
      </c>
      <c r="O558" s="41">
        <v>0</v>
      </c>
      <c r="P558" s="41">
        <v>0</v>
      </c>
      <c r="Q558" s="41">
        <v>0</v>
      </c>
      <c r="R558" s="41">
        <v>0</v>
      </c>
      <c r="S558" s="41">
        <v>0</v>
      </c>
      <c r="T558" s="41">
        <v>0</v>
      </c>
      <c r="U558" s="41">
        <v>0</v>
      </c>
      <c r="V558" s="41">
        <v>0</v>
      </c>
      <c r="W558" s="41">
        <v>0</v>
      </c>
      <c r="X558" s="41">
        <v>0</v>
      </c>
      <c r="Y558" s="41">
        <v>0</v>
      </c>
      <c r="Z558" s="41">
        <v>0</v>
      </c>
      <c r="AA558" s="41">
        <v>0</v>
      </c>
      <c r="AB558" s="41">
        <v>0</v>
      </c>
      <c r="AC558" s="41">
        <v>0</v>
      </c>
      <c r="AD558" s="41">
        <v>0</v>
      </c>
      <c r="AE558" s="41">
        <v>0</v>
      </c>
      <c r="AF558" s="41">
        <v>0</v>
      </c>
      <c r="AG558" s="41">
        <v>0</v>
      </c>
      <c r="AH558" s="41">
        <v>0</v>
      </c>
      <c r="AS558" s="41">
        <v>0</v>
      </c>
      <c r="AT558" s="41">
        <v>0</v>
      </c>
      <c r="AU558" s="41">
        <v>0</v>
      </c>
      <c r="AV558" s="87">
        <v>6.3541666666666668E-3</v>
      </c>
      <c r="AW558" s="41">
        <v>49.158000000000001</v>
      </c>
    </row>
    <row r="559" spans="1:49" x14ac:dyDescent="0.45">
      <c r="A559" s="27" t="s">
        <v>306</v>
      </c>
      <c r="B559" s="27">
        <v>2019</v>
      </c>
      <c r="C559" s="43">
        <v>43814</v>
      </c>
      <c r="D559" s="27" t="s">
        <v>30</v>
      </c>
      <c r="E559" s="41" t="s">
        <v>38</v>
      </c>
      <c r="F559" s="41" t="s">
        <v>40</v>
      </c>
      <c r="G559" s="12">
        <f>(C559-VLOOKUP(E559,Riders!$A$2:$D$3499,4,FALSE))/365</f>
        <v>22.838356164383562</v>
      </c>
      <c r="H559" s="27">
        <v>10</v>
      </c>
      <c r="I559" s="41">
        <v>0</v>
      </c>
      <c r="J559" s="41">
        <v>0</v>
      </c>
      <c r="K559" s="41">
        <v>0</v>
      </c>
      <c r="L559" s="41">
        <v>0</v>
      </c>
      <c r="M559" s="41">
        <v>0</v>
      </c>
      <c r="N559" s="41">
        <v>0</v>
      </c>
      <c r="O559" s="41">
        <v>0</v>
      </c>
      <c r="P559" s="41">
        <v>0</v>
      </c>
      <c r="Q559" s="41">
        <v>0</v>
      </c>
      <c r="R559" s="41">
        <v>0</v>
      </c>
      <c r="S559" s="41">
        <v>0</v>
      </c>
      <c r="T559" s="41">
        <v>0</v>
      </c>
      <c r="U559" s="41">
        <v>0</v>
      </c>
      <c r="V559" s="41">
        <v>0</v>
      </c>
      <c r="W559" s="41">
        <v>0</v>
      </c>
      <c r="X559" s="41">
        <v>0</v>
      </c>
      <c r="Y559" s="41">
        <v>0</v>
      </c>
      <c r="Z559" s="41">
        <v>0</v>
      </c>
      <c r="AA559" s="41">
        <v>0</v>
      </c>
      <c r="AB559" s="41">
        <v>0</v>
      </c>
      <c r="AC559" s="41">
        <v>0</v>
      </c>
      <c r="AD559" s="41">
        <v>0</v>
      </c>
      <c r="AE559" s="41">
        <v>0</v>
      </c>
      <c r="AF559" s="41">
        <v>0</v>
      </c>
      <c r="AG559" s="41">
        <v>0</v>
      </c>
      <c r="AH559" s="41">
        <v>0</v>
      </c>
      <c r="AS559" s="41">
        <v>0</v>
      </c>
      <c r="AT559" s="41">
        <v>0</v>
      </c>
      <c r="AU559" s="41">
        <v>0</v>
      </c>
      <c r="AV559" s="87">
        <v>6.3541666666666668E-3</v>
      </c>
      <c r="AW559" s="41">
        <v>49.158000000000001</v>
      </c>
    </row>
    <row r="560" spans="1:49" x14ac:dyDescent="0.45">
      <c r="A560" s="27" t="s">
        <v>306</v>
      </c>
      <c r="B560" s="27">
        <v>2019</v>
      </c>
      <c r="C560" s="43">
        <v>43814</v>
      </c>
      <c r="D560" s="27" t="s">
        <v>30</v>
      </c>
      <c r="E560" s="41" t="s">
        <v>106</v>
      </c>
      <c r="F560" s="41" t="s">
        <v>61</v>
      </c>
      <c r="G560" s="12">
        <f>(C560-VLOOKUP(E560,Riders!$A$2:$D$3499,4,FALSE))/365</f>
        <v>18.980821917808218</v>
      </c>
      <c r="H560" s="27">
        <v>11</v>
      </c>
      <c r="I560" s="41">
        <v>0</v>
      </c>
      <c r="J560" s="41">
        <v>0</v>
      </c>
      <c r="K560" s="41">
        <v>0</v>
      </c>
      <c r="L560" s="41">
        <v>0</v>
      </c>
      <c r="M560" s="41">
        <v>0</v>
      </c>
      <c r="N560" s="41">
        <v>0</v>
      </c>
      <c r="O560" s="41">
        <v>0</v>
      </c>
      <c r="P560" s="41">
        <v>0</v>
      </c>
      <c r="Q560" s="41">
        <v>0</v>
      </c>
      <c r="R560" s="41">
        <v>0</v>
      </c>
      <c r="S560" s="41">
        <v>0</v>
      </c>
      <c r="T560" s="41">
        <v>0</v>
      </c>
      <c r="U560" s="41">
        <v>0</v>
      </c>
      <c r="V560" s="41">
        <v>0</v>
      </c>
      <c r="W560" s="41">
        <v>0</v>
      </c>
      <c r="X560" s="41">
        <v>0</v>
      </c>
      <c r="Y560" s="41">
        <v>0</v>
      </c>
      <c r="Z560" s="41">
        <v>0</v>
      </c>
      <c r="AA560" s="41">
        <v>0</v>
      </c>
      <c r="AB560" s="41">
        <v>0</v>
      </c>
      <c r="AC560" s="41">
        <v>0</v>
      </c>
      <c r="AD560" s="41">
        <v>0</v>
      </c>
      <c r="AE560" s="41">
        <v>0</v>
      </c>
      <c r="AF560" s="41">
        <v>0</v>
      </c>
      <c r="AG560" s="41">
        <v>0</v>
      </c>
      <c r="AH560" s="41">
        <v>0</v>
      </c>
      <c r="AS560" s="41">
        <v>0</v>
      </c>
      <c r="AT560" s="41">
        <v>0</v>
      </c>
      <c r="AU560" s="41">
        <v>0</v>
      </c>
      <c r="AV560" s="87">
        <v>6.3541666666666668E-3</v>
      </c>
      <c r="AW560" s="41">
        <v>49.158000000000001</v>
      </c>
    </row>
    <row r="561" spans="1:49" x14ac:dyDescent="0.45">
      <c r="A561" s="27" t="s">
        <v>306</v>
      </c>
      <c r="B561" s="27">
        <v>2019</v>
      </c>
      <c r="C561" s="43">
        <v>43814</v>
      </c>
      <c r="D561" s="27" t="s">
        <v>30</v>
      </c>
      <c r="E561" s="41" t="s">
        <v>3454</v>
      </c>
      <c r="F561" s="41" t="s">
        <v>3455</v>
      </c>
      <c r="G561" s="12">
        <f>(C561-VLOOKUP(E561,Riders!$A$2:$D$3499,4,FALSE))/365</f>
        <v>20.013698630136986</v>
      </c>
      <c r="H561" s="27">
        <v>12</v>
      </c>
      <c r="I561" s="41">
        <v>0</v>
      </c>
      <c r="J561" s="41">
        <v>0</v>
      </c>
      <c r="K561" s="41">
        <v>0</v>
      </c>
      <c r="L561" s="41">
        <v>0</v>
      </c>
      <c r="M561" s="41">
        <v>0</v>
      </c>
      <c r="N561" s="41">
        <v>0</v>
      </c>
      <c r="O561" s="41">
        <v>0</v>
      </c>
      <c r="P561" s="41">
        <v>0</v>
      </c>
      <c r="Q561" s="41">
        <v>0</v>
      </c>
      <c r="R561" s="41">
        <v>0</v>
      </c>
      <c r="S561" s="41">
        <v>0</v>
      </c>
      <c r="T561" s="41">
        <v>0</v>
      </c>
      <c r="U561" s="41">
        <v>0</v>
      </c>
      <c r="V561" s="41">
        <v>0</v>
      </c>
      <c r="W561" s="41">
        <v>0</v>
      </c>
      <c r="X561" s="41">
        <v>0</v>
      </c>
      <c r="Y561" s="41">
        <v>0</v>
      </c>
      <c r="Z561" s="41">
        <v>0</v>
      </c>
      <c r="AA561" s="41">
        <v>0</v>
      </c>
      <c r="AB561" s="41">
        <v>0</v>
      </c>
      <c r="AC561" s="41">
        <v>0</v>
      </c>
      <c r="AD561" s="41">
        <v>0</v>
      </c>
      <c r="AE561" s="41">
        <v>0</v>
      </c>
      <c r="AF561" s="41">
        <v>0</v>
      </c>
      <c r="AG561" s="41">
        <v>0</v>
      </c>
      <c r="AH561" s="41">
        <v>0</v>
      </c>
      <c r="AS561" s="41">
        <v>0</v>
      </c>
      <c r="AT561" s="41">
        <v>0</v>
      </c>
      <c r="AU561" s="41">
        <v>0</v>
      </c>
      <c r="AV561" s="87">
        <v>6.3541666666666668E-3</v>
      </c>
      <c r="AW561" s="41">
        <v>49.158000000000001</v>
      </c>
    </row>
    <row r="562" spans="1:49" x14ac:dyDescent="0.45">
      <c r="A562" s="27" t="s">
        <v>306</v>
      </c>
      <c r="B562" s="27">
        <v>2019</v>
      </c>
      <c r="C562" s="43">
        <v>43814</v>
      </c>
      <c r="D562" s="27" t="s">
        <v>30</v>
      </c>
      <c r="E562" s="41" t="s">
        <v>5185</v>
      </c>
      <c r="F562" s="41" t="s">
        <v>2342</v>
      </c>
      <c r="G562" s="12" t="e">
        <f>(C562-VLOOKUP(E562,Riders!$A$2:$D$3499,4,FALSE))/365</f>
        <v>#N/A</v>
      </c>
      <c r="H562" s="27">
        <v>13</v>
      </c>
      <c r="I562" s="41">
        <v>0</v>
      </c>
      <c r="J562" s="41">
        <v>0</v>
      </c>
      <c r="K562" s="41">
        <v>0</v>
      </c>
      <c r="L562" s="41">
        <v>0</v>
      </c>
      <c r="M562" s="41">
        <v>0</v>
      </c>
      <c r="N562" s="41">
        <v>0</v>
      </c>
      <c r="O562" s="41">
        <v>0</v>
      </c>
      <c r="P562" s="41">
        <v>0</v>
      </c>
      <c r="Q562" s="41">
        <v>0</v>
      </c>
      <c r="R562" s="41">
        <v>0</v>
      </c>
      <c r="S562" s="41">
        <v>0</v>
      </c>
      <c r="T562" s="41">
        <v>0</v>
      </c>
      <c r="U562" s="41">
        <v>0</v>
      </c>
      <c r="V562" s="41">
        <v>0</v>
      </c>
      <c r="W562" s="41">
        <v>0</v>
      </c>
      <c r="X562" s="41">
        <v>0</v>
      </c>
      <c r="Y562" s="41">
        <v>0</v>
      </c>
      <c r="Z562" s="41">
        <v>0</v>
      </c>
      <c r="AA562" s="41">
        <v>0</v>
      </c>
      <c r="AB562" s="41">
        <v>0</v>
      </c>
      <c r="AC562" s="41">
        <v>0</v>
      </c>
      <c r="AD562" s="41">
        <v>0</v>
      </c>
      <c r="AE562" s="41">
        <v>0</v>
      </c>
      <c r="AF562" s="41">
        <v>0</v>
      </c>
      <c r="AG562" s="41">
        <v>0</v>
      </c>
      <c r="AH562" s="41">
        <v>0</v>
      </c>
      <c r="AS562" s="41">
        <v>0</v>
      </c>
      <c r="AT562" s="41">
        <v>0</v>
      </c>
      <c r="AU562" s="41">
        <v>0</v>
      </c>
      <c r="AV562" s="87">
        <v>6.3541666666666668E-3</v>
      </c>
      <c r="AW562" s="41">
        <v>49.158000000000001</v>
      </c>
    </row>
    <row r="563" spans="1:49" x14ac:dyDescent="0.45">
      <c r="A563" s="27" t="s">
        <v>306</v>
      </c>
      <c r="B563" s="27">
        <v>2019</v>
      </c>
      <c r="C563" s="43">
        <v>43814</v>
      </c>
      <c r="D563" s="27" t="s">
        <v>30</v>
      </c>
      <c r="E563" s="41" t="s">
        <v>4728</v>
      </c>
      <c r="F563" s="41" t="s">
        <v>2347</v>
      </c>
      <c r="G563" s="12">
        <f>(C563-VLOOKUP(E563,Riders!$A$2:$D$3499,4,FALSE))/365</f>
        <v>27.315068493150687</v>
      </c>
      <c r="H563" s="27">
        <v>14</v>
      </c>
      <c r="I563" s="41">
        <v>0</v>
      </c>
      <c r="J563" s="41">
        <v>0</v>
      </c>
      <c r="K563" s="41">
        <v>0</v>
      </c>
      <c r="L563" s="41">
        <v>0</v>
      </c>
      <c r="M563" s="41">
        <v>0</v>
      </c>
      <c r="N563" s="41">
        <v>0</v>
      </c>
      <c r="O563" s="41">
        <v>0</v>
      </c>
      <c r="P563" s="41">
        <v>0</v>
      </c>
      <c r="Q563" s="41">
        <v>0</v>
      </c>
      <c r="R563" s="41">
        <v>0</v>
      </c>
      <c r="S563" s="41">
        <v>0</v>
      </c>
      <c r="T563" s="41">
        <v>0</v>
      </c>
      <c r="U563" s="41">
        <v>0</v>
      </c>
      <c r="V563" s="41">
        <v>0</v>
      </c>
      <c r="W563" s="41">
        <v>0</v>
      </c>
      <c r="X563" s="41">
        <v>0</v>
      </c>
      <c r="Y563" s="41">
        <v>0</v>
      </c>
      <c r="Z563" s="41">
        <v>0</v>
      </c>
      <c r="AA563" s="41">
        <v>0</v>
      </c>
      <c r="AB563" s="41">
        <v>0</v>
      </c>
      <c r="AC563" s="41">
        <v>0</v>
      </c>
      <c r="AD563" s="41">
        <v>0</v>
      </c>
      <c r="AE563" s="41">
        <v>0</v>
      </c>
      <c r="AF563" s="41">
        <v>0</v>
      </c>
      <c r="AG563" s="41">
        <v>0</v>
      </c>
      <c r="AH563" s="41">
        <v>0</v>
      </c>
      <c r="AS563" s="41">
        <v>0</v>
      </c>
      <c r="AT563" s="41">
        <v>0</v>
      </c>
      <c r="AU563" s="41">
        <v>0</v>
      </c>
      <c r="AV563" s="87">
        <v>6.3541666666666668E-3</v>
      </c>
      <c r="AW563" s="41">
        <v>49.158000000000001</v>
      </c>
    </row>
    <row r="564" spans="1:49" x14ac:dyDescent="0.45">
      <c r="A564" s="27" t="s">
        <v>306</v>
      </c>
      <c r="B564" s="27">
        <v>2019</v>
      </c>
      <c r="C564" s="43">
        <v>43814</v>
      </c>
      <c r="D564" s="27" t="s">
        <v>30</v>
      </c>
      <c r="E564" s="41" t="s">
        <v>4904</v>
      </c>
      <c r="F564" s="41" t="s">
        <v>131</v>
      </c>
      <c r="G564" s="12">
        <f>(C564-VLOOKUP(E564,Riders!$A$2:$D$3499,4,FALSE))/365</f>
        <v>26.246575342465754</v>
      </c>
      <c r="H564" s="27">
        <v>15</v>
      </c>
      <c r="I564" s="41">
        <v>0</v>
      </c>
      <c r="J564" s="41">
        <v>0</v>
      </c>
      <c r="K564" s="41">
        <v>0</v>
      </c>
      <c r="L564" s="41">
        <v>0</v>
      </c>
      <c r="M564" s="41">
        <v>0</v>
      </c>
      <c r="N564" s="41">
        <v>0</v>
      </c>
      <c r="O564" s="41">
        <v>0</v>
      </c>
      <c r="P564" s="41">
        <v>0</v>
      </c>
      <c r="Q564" s="41">
        <v>0</v>
      </c>
      <c r="R564" s="41">
        <v>0</v>
      </c>
      <c r="S564" s="41">
        <v>0</v>
      </c>
      <c r="T564" s="41">
        <v>0</v>
      </c>
      <c r="U564" s="41">
        <v>0</v>
      </c>
      <c r="V564" s="41">
        <v>0</v>
      </c>
      <c r="W564" s="41">
        <v>0</v>
      </c>
      <c r="X564" s="41">
        <v>0</v>
      </c>
      <c r="Y564" s="41">
        <v>0</v>
      </c>
      <c r="Z564" s="41">
        <v>0</v>
      </c>
      <c r="AA564" s="41">
        <v>0</v>
      </c>
      <c r="AB564" s="41">
        <v>0</v>
      </c>
      <c r="AC564" s="41">
        <v>0</v>
      </c>
      <c r="AD564" s="41">
        <v>0</v>
      </c>
      <c r="AE564" s="41">
        <v>0</v>
      </c>
      <c r="AF564" s="41">
        <v>0</v>
      </c>
      <c r="AG564" s="41">
        <v>0</v>
      </c>
      <c r="AH564" s="41">
        <v>0</v>
      </c>
      <c r="AS564" s="41">
        <v>0</v>
      </c>
      <c r="AT564" s="41">
        <v>0</v>
      </c>
      <c r="AU564" s="41">
        <v>0</v>
      </c>
      <c r="AV564" s="87">
        <v>6.3541666666666668E-3</v>
      </c>
      <c r="AW564" s="41">
        <v>49.158000000000001</v>
      </c>
    </row>
    <row r="565" spans="1:49" x14ac:dyDescent="0.45">
      <c r="A565" s="27" t="s">
        <v>306</v>
      </c>
      <c r="B565" s="27">
        <v>2019</v>
      </c>
      <c r="C565" s="43">
        <v>43814</v>
      </c>
      <c r="D565" s="27" t="s">
        <v>30</v>
      </c>
      <c r="E565" s="41" t="s">
        <v>176</v>
      </c>
      <c r="F565" s="41" t="s">
        <v>177</v>
      </c>
      <c r="G565" s="12">
        <f>(C565-VLOOKUP(E565,Riders!$A$2:$D$3499,4,FALSE))/365</f>
        <v>23.032876712328768</v>
      </c>
      <c r="H565" s="27">
        <v>16</v>
      </c>
      <c r="I565" s="41">
        <v>0</v>
      </c>
      <c r="J565" s="41">
        <v>0</v>
      </c>
      <c r="K565" s="41">
        <v>0</v>
      </c>
      <c r="L565" s="41">
        <v>0</v>
      </c>
      <c r="M565" s="41">
        <v>0</v>
      </c>
      <c r="N565" s="41">
        <v>0</v>
      </c>
      <c r="O565" s="41">
        <v>0</v>
      </c>
      <c r="P565" s="41">
        <v>0</v>
      </c>
      <c r="Q565" s="41">
        <v>0</v>
      </c>
      <c r="R565" s="41">
        <v>0</v>
      </c>
      <c r="S565" s="41">
        <v>0</v>
      </c>
      <c r="T565" s="41">
        <v>0</v>
      </c>
      <c r="U565" s="41">
        <v>0</v>
      </c>
      <c r="V565" s="41">
        <v>0</v>
      </c>
      <c r="W565" s="41">
        <v>0</v>
      </c>
      <c r="X565" s="41">
        <v>0</v>
      </c>
      <c r="Y565" s="41">
        <v>0</v>
      </c>
      <c r="Z565" s="41">
        <v>0</v>
      </c>
      <c r="AA565" s="41">
        <v>0</v>
      </c>
      <c r="AB565" s="41">
        <v>0</v>
      </c>
      <c r="AC565" s="41">
        <v>0</v>
      </c>
      <c r="AD565" s="41">
        <v>0</v>
      </c>
      <c r="AE565" s="41">
        <v>0</v>
      </c>
      <c r="AF565" s="41">
        <v>0</v>
      </c>
      <c r="AG565" s="41">
        <v>0</v>
      </c>
      <c r="AH565" s="41">
        <v>0</v>
      </c>
      <c r="AS565" s="41">
        <v>0</v>
      </c>
      <c r="AT565" s="41">
        <v>0</v>
      </c>
      <c r="AU565" s="41">
        <v>0</v>
      </c>
      <c r="AV565" s="87">
        <v>6.3541666666666668E-3</v>
      </c>
      <c r="AW565" s="41">
        <v>49.158000000000001</v>
      </c>
    </row>
    <row r="566" spans="1:49" x14ac:dyDescent="0.45">
      <c r="A566" s="27" t="s">
        <v>306</v>
      </c>
      <c r="B566" s="27">
        <v>2019</v>
      </c>
      <c r="C566" s="43">
        <v>43814</v>
      </c>
      <c r="D566" s="27" t="s">
        <v>30</v>
      </c>
      <c r="E566" s="41" t="s">
        <v>300</v>
      </c>
      <c r="F566" s="41" t="s">
        <v>64</v>
      </c>
      <c r="G566" s="12">
        <f>(C566-VLOOKUP(E566,Riders!$A$2:$D$3499,4,FALSE))/365</f>
        <v>27.654794520547945</v>
      </c>
      <c r="H566" s="27">
        <v>17</v>
      </c>
      <c r="I566" s="41">
        <v>0</v>
      </c>
      <c r="J566" s="41">
        <v>0</v>
      </c>
      <c r="K566" s="41">
        <v>0</v>
      </c>
      <c r="L566" s="41">
        <v>0</v>
      </c>
      <c r="M566" s="41">
        <v>0</v>
      </c>
      <c r="N566" s="41">
        <v>0</v>
      </c>
      <c r="O566" s="41">
        <v>0</v>
      </c>
      <c r="P566" s="41">
        <v>0</v>
      </c>
      <c r="Q566" s="41">
        <v>0</v>
      </c>
      <c r="R566" s="41">
        <v>0</v>
      </c>
      <c r="S566" s="41">
        <v>0</v>
      </c>
      <c r="T566" s="41">
        <v>0</v>
      </c>
      <c r="U566" s="41">
        <v>0</v>
      </c>
      <c r="V566" s="41">
        <v>0</v>
      </c>
      <c r="W566" s="41">
        <v>0</v>
      </c>
      <c r="X566" s="41">
        <v>0</v>
      </c>
      <c r="Y566" s="41">
        <v>0</v>
      </c>
      <c r="Z566" s="41">
        <v>0</v>
      </c>
      <c r="AA566" s="41">
        <v>0</v>
      </c>
      <c r="AB566" s="41">
        <v>0</v>
      </c>
      <c r="AC566" s="41">
        <v>0</v>
      </c>
      <c r="AD566" s="41">
        <v>0</v>
      </c>
      <c r="AE566" s="41">
        <v>0</v>
      </c>
      <c r="AF566" s="41">
        <v>0</v>
      </c>
      <c r="AG566" s="41">
        <v>0</v>
      </c>
      <c r="AH566" s="41">
        <v>0</v>
      </c>
      <c r="AS566" s="41">
        <v>0</v>
      </c>
      <c r="AT566" s="41">
        <v>0</v>
      </c>
      <c r="AU566" s="41">
        <v>0</v>
      </c>
      <c r="AV566" s="87">
        <v>6.3541666666666668E-3</v>
      </c>
      <c r="AW566" s="41">
        <v>49.158000000000001</v>
      </c>
    </row>
    <row r="567" spans="1:49" x14ac:dyDescent="0.45">
      <c r="A567" s="27" t="s">
        <v>306</v>
      </c>
      <c r="B567" s="27">
        <v>2019</v>
      </c>
      <c r="C567" s="43">
        <v>43814</v>
      </c>
      <c r="D567" s="27" t="s">
        <v>30</v>
      </c>
      <c r="E567" s="41" t="s">
        <v>53</v>
      </c>
      <c r="F567" s="41" t="s">
        <v>55</v>
      </c>
      <c r="G567" s="12">
        <f>(C567-VLOOKUP(E567,Riders!$A$2:$D$3499,4,FALSE))/365</f>
        <v>18.624657534246577</v>
      </c>
      <c r="H567" s="27">
        <v>18</v>
      </c>
      <c r="I567" s="41">
        <v>0</v>
      </c>
      <c r="J567" s="41">
        <v>0</v>
      </c>
      <c r="K567" s="41">
        <v>0</v>
      </c>
      <c r="L567" s="41">
        <v>0</v>
      </c>
      <c r="M567" s="41">
        <v>0</v>
      </c>
      <c r="N567" s="41">
        <v>0</v>
      </c>
      <c r="O567" s="41">
        <v>0</v>
      </c>
      <c r="P567" s="41">
        <v>0</v>
      </c>
      <c r="Q567" s="41">
        <v>0</v>
      </c>
      <c r="R567" s="41">
        <v>0</v>
      </c>
      <c r="S567" s="41">
        <v>0</v>
      </c>
      <c r="T567" s="41">
        <v>0</v>
      </c>
      <c r="U567" s="41">
        <v>0</v>
      </c>
      <c r="V567" s="41">
        <v>0</v>
      </c>
      <c r="W567" s="41">
        <v>0</v>
      </c>
      <c r="X567" s="41">
        <v>0</v>
      </c>
      <c r="Y567" s="41">
        <v>0</v>
      </c>
      <c r="Z567" s="41">
        <v>0</v>
      </c>
      <c r="AA567" s="41">
        <v>0</v>
      </c>
      <c r="AB567" s="41">
        <v>0</v>
      </c>
      <c r="AC567" s="41">
        <v>0</v>
      </c>
      <c r="AD567" s="41">
        <v>0</v>
      </c>
      <c r="AE567" s="41">
        <v>0</v>
      </c>
      <c r="AF567" s="41">
        <v>0</v>
      </c>
      <c r="AG567" s="41">
        <v>0</v>
      </c>
      <c r="AH567" s="41">
        <v>0</v>
      </c>
      <c r="AS567" s="41">
        <v>0</v>
      </c>
      <c r="AT567" s="41">
        <v>0</v>
      </c>
      <c r="AU567" s="41">
        <v>0</v>
      </c>
      <c r="AV567" s="87">
        <v>6.3541666666666668E-3</v>
      </c>
      <c r="AW567" s="41">
        <v>49.158000000000001</v>
      </c>
    </row>
    <row r="568" spans="1:49" x14ac:dyDescent="0.45">
      <c r="A568" s="26" t="s">
        <v>312</v>
      </c>
      <c r="B568" s="26">
        <v>2019</v>
      </c>
      <c r="C568" s="46">
        <v>43807</v>
      </c>
      <c r="D568" s="26" t="s">
        <v>30</v>
      </c>
      <c r="E568" s="45" t="s">
        <v>2068</v>
      </c>
      <c r="F568" s="45" t="s">
        <v>96</v>
      </c>
      <c r="G568" s="12">
        <f>(C568-VLOOKUP(E568,Riders!$A$2:$D$3499,4,FALSE))/365</f>
        <v>26.536986301369861</v>
      </c>
      <c r="H568" s="26">
        <v>1</v>
      </c>
      <c r="I568" s="45">
        <v>0</v>
      </c>
      <c r="J568" s="45">
        <v>1</v>
      </c>
      <c r="K568" s="45">
        <v>1</v>
      </c>
      <c r="L568" s="45">
        <v>1</v>
      </c>
      <c r="M568" s="45">
        <v>1</v>
      </c>
      <c r="N568" s="45">
        <v>1</v>
      </c>
      <c r="O568" s="45">
        <v>1</v>
      </c>
      <c r="P568" s="45">
        <v>1</v>
      </c>
      <c r="Q568" s="45">
        <v>1</v>
      </c>
      <c r="R568" s="45">
        <v>0</v>
      </c>
      <c r="S568" s="45">
        <v>0</v>
      </c>
      <c r="T568" s="45">
        <v>0</v>
      </c>
      <c r="U568" s="45">
        <v>0</v>
      </c>
      <c r="V568" s="45">
        <v>0</v>
      </c>
      <c r="W568" s="45">
        <v>0</v>
      </c>
      <c r="X568" s="45">
        <v>0</v>
      </c>
      <c r="Y568" s="45">
        <v>0</v>
      </c>
      <c r="Z568" s="45">
        <v>0</v>
      </c>
      <c r="AA568" s="45">
        <v>0</v>
      </c>
      <c r="AB568" s="45">
        <v>0</v>
      </c>
      <c r="AC568" s="45">
        <v>0</v>
      </c>
      <c r="AD568" s="45">
        <v>0</v>
      </c>
      <c r="AE568" s="45">
        <v>0</v>
      </c>
      <c r="AF568" s="45">
        <v>0</v>
      </c>
      <c r="AG568" s="45">
        <v>0</v>
      </c>
      <c r="AH568" s="45">
        <v>0</v>
      </c>
      <c r="AS568" s="45">
        <v>0</v>
      </c>
      <c r="AT568" s="45">
        <v>0</v>
      </c>
      <c r="AU568" s="45">
        <v>8</v>
      </c>
      <c r="AV568" s="87">
        <v>6.1342592592592586E-3</v>
      </c>
      <c r="AW568">
        <v>50.924999999999997</v>
      </c>
    </row>
    <row r="569" spans="1:49" x14ac:dyDescent="0.45">
      <c r="A569" s="26" t="s">
        <v>312</v>
      </c>
      <c r="B569" s="26">
        <v>2019</v>
      </c>
      <c r="C569" s="46">
        <v>43807</v>
      </c>
      <c r="D569" s="26" t="s">
        <v>30</v>
      </c>
      <c r="E569" s="45" t="s">
        <v>201</v>
      </c>
      <c r="F569" s="45" t="s">
        <v>49</v>
      </c>
      <c r="G569" s="12">
        <f>(C569-VLOOKUP(E569,Riders!$A$2:$D$3499,4,FALSE))/365</f>
        <v>22.676712328767124</v>
      </c>
      <c r="H569" s="26">
        <v>2</v>
      </c>
      <c r="I569" s="45">
        <v>0</v>
      </c>
      <c r="J569" s="45">
        <v>0</v>
      </c>
      <c r="K569" s="45">
        <v>0</v>
      </c>
      <c r="L569" s="45">
        <v>0</v>
      </c>
      <c r="M569" s="45">
        <v>0</v>
      </c>
      <c r="N569" s="45">
        <v>0</v>
      </c>
      <c r="O569" s="45">
        <v>0</v>
      </c>
      <c r="P569" s="45">
        <v>0</v>
      </c>
      <c r="Q569" s="45">
        <v>0</v>
      </c>
      <c r="R569" s="45">
        <v>0</v>
      </c>
      <c r="S569" s="45">
        <v>0</v>
      </c>
      <c r="T569" s="45">
        <v>0</v>
      </c>
      <c r="U569" s="45">
        <v>0</v>
      </c>
      <c r="V569" s="45">
        <v>0</v>
      </c>
      <c r="W569" s="45">
        <v>0</v>
      </c>
      <c r="X569" s="45">
        <v>0</v>
      </c>
      <c r="Y569" s="45">
        <v>0</v>
      </c>
      <c r="Z569" s="45">
        <v>0</v>
      </c>
      <c r="AA569" s="45">
        <v>0</v>
      </c>
      <c r="AB569" s="45">
        <v>0</v>
      </c>
      <c r="AC569" s="45">
        <v>0</v>
      </c>
      <c r="AD569" s="45">
        <v>1</v>
      </c>
      <c r="AE569" s="45">
        <v>1</v>
      </c>
      <c r="AF569" s="45">
        <v>1</v>
      </c>
      <c r="AG569" s="45">
        <v>1</v>
      </c>
      <c r="AH569" s="45">
        <v>1</v>
      </c>
      <c r="AS569" s="45">
        <v>0</v>
      </c>
      <c r="AT569" s="45">
        <v>0</v>
      </c>
      <c r="AU569" s="45">
        <v>5</v>
      </c>
      <c r="AV569" s="87">
        <v>6.1342592592592586E-3</v>
      </c>
      <c r="AW569">
        <v>50.924999999999997</v>
      </c>
    </row>
    <row r="570" spans="1:49" x14ac:dyDescent="0.45">
      <c r="A570" s="26" t="s">
        <v>312</v>
      </c>
      <c r="B570" s="26">
        <v>2019</v>
      </c>
      <c r="C570" s="46">
        <v>43807</v>
      </c>
      <c r="D570" s="26" t="s">
        <v>30</v>
      </c>
      <c r="E570" s="45" t="s">
        <v>147</v>
      </c>
      <c r="F570" s="45" t="s">
        <v>67</v>
      </c>
      <c r="G570" s="12">
        <f>(C570-VLOOKUP(E570,Riders!$A$2:$D$3499,4,FALSE))/365</f>
        <v>24.972602739726028</v>
      </c>
      <c r="H570" s="26">
        <v>3</v>
      </c>
      <c r="I570" s="45">
        <v>1</v>
      </c>
      <c r="J570" s="45">
        <v>0</v>
      </c>
      <c r="K570" s="45">
        <v>0</v>
      </c>
      <c r="L570" s="45">
        <v>0</v>
      </c>
      <c r="M570" s="45">
        <v>0</v>
      </c>
      <c r="N570" s="45">
        <v>0</v>
      </c>
      <c r="O570" s="45">
        <v>0</v>
      </c>
      <c r="P570" s="45">
        <v>0</v>
      </c>
      <c r="Q570" s="45">
        <v>0</v>
      </c>
      <c r="R570" s="45">
        <v>0</v>
      </c>
      <c r="S570" s="45">
        <v>0</v>
      </c>
      <c r="T570" s="45">
        <v>0</v>
      </c>
      <c r="U570" s="45">
        <v>0</v>
      </c>
      <c r="V570" s="45">
        <v>0</v>
      </c>
      <c r="W570" s="45">
        <v>0</v>
      </c>
      <c r="X570" s="45">
        <v>1</v>
      </c>
      <c r="Y570" s="45">
        <v>1</v>
      </c>
      <c r="Z570" s="45">
        <v>0</v>
      </c>
      <c r="AA570" s="45">
        <v>1</v>
      </c>
      <c r="AB570" s="45">
        <v>1</v>
      </c>
      <c r="AC570" s="45">
        <v>0</v>
      </c>
      <c r="AD570" s="45">
        <v>0</v>
      </c>
      <c r="AE570" s="45">
        <v>0</v>
      </c>
      <c r="AF570" s="45">
        <v>0</v>
      </c>
      <c r="AG570" s="45">
        <v>0</v>
      </c>
      <c r="AH570" s="45">
        <v>0</v>
      </c>
      <c r="AS570" s="45">
        <v>0</v>
      </c>
      <c r="AT570" s="45">
        <v>0</v>
      </c>
      <c r="AU570" s="45">
        <v>5</v>
      </c>
      <c r="AV570" s="87">
        <v>6.1342592592592586E-3</v>
      </c>
      <c r="AW570">
        <v>50.924999999999997</v>
      </c>
    </row>
    <row r="571" spans="1:49" x14ac:dyDescent="0.45">
      <c r="A571" s="26" t="s">
        <v>312</v>
      </c>
      <c r="B571" s="26">
        <v>2019</v>
      </c>
      <c r="C571" s="46">
        <v>43807</v>
      </c>
      <c r="D571" s="26" t="s">
        <v>30</v>
      </c>
      <c r="E571" s="45" t="s">
        <v>160</v>
      </c>
      <c r="F571" s="45" t="s">
        <v>91</v>
      </c>
      <c r="G571" s="12">
        <f>(C571-VLOOKUP(E571,Riders!$A$2:$D$3499,4,FALSE))/365</f>
        <v>25.230136986301371</v>
      </c>
      <c r="H571" s="26">
        <v>4</v>
      </c>
      <c r="I571" s="45">
        <v>0</v>
      </c>
      <c r="J571" s="45">
        <v>0</v>
      </c>
      <c r="K571" s="45">
        <v>0</v>
      </c>
      <c r="L571" s="45">
        <v>0</v>
      </c>
      <c r="M571" s="45">
        <v>0</v>
      </c>
      <c r="N571" s="45">
        <v>0</v>
      </c>
      <c r="O571" s="45">
        <v>0</v>
      </c>
      <c r="P571" s="45">
        <v>0</v>
      </c>
      <c r="Q571" s="45">
        <v>0</v>
      </c>
      <c r="R571" s="45">
        <v>0</v>
      </c>
      <c r="S571" s="45">
        <v>0</v>
      </c>
      <c r="T571" s="45">
        <v>1</v>
      </c>
      <c r="U571" s="45">
        <v>1</v>
      </c>
      <c r="V571" s="45">
        <v>1</v>
      </c>
      <c r="W571" s="45">
        <v>1</v>
      </c>
      <c r="X571" s="45">
        <v>0</v>
      </c>
      <c r="Y571" s="45">
        <v>0</v>
      </c>
      <c r="Z571" s="45">
        <v>0</v>
      </c>
      <c r="AA571" s="45">
        <v>0</v>
      </c>
      <c r="AB571" s="45">
        <v>0</v>
      </c>
      <c r="AC571" s="45">
        <v>0</v>
      </c>
      <c r="AD571" s="45">
        <v>0</v>
      </c>
      <c r="AE571" s="45">
        <v>0</v>
      </c>
      <c r="AF571" s="45">
        <v>0</v>
      </c>
      <c r="AG571" s="45">
        <v>0</v>
      </c>
      <c r="AH571" s="45">
        <v>0</v>
      </c>
      <c r="AS571" s="45">
        <v>0</v>
      </c>
      <c r="AT571" s="45">
        <v>0</v>
      </c>
      <c r="AU571" s="45">
        <v>4</v>
      </c>
      <c r="AV571" s="87">
        <v>6.1342592592592586E-3</v>
      </c>
      <c r="AW571">
        <v>50.924999999999997</v>
      </c>
    </row>
    <row r="572" spans="1:49" x14ac:dyDescent="0.45">
      <c r="A572" s="26" t="s">
        <v>312</v>
      </c>
      <c r="B572" s="26">
        <v>2019</v>
      </c>
      <c r="C572" s="46">
        <v>43807</v>
      </c>
      <c r="D572" s="26" t="s">
        <v>30</v>
      </c>
      <c r="E572" s="45" t="s">
        <v>3886</v>
      </c>
      <c r="F572" s="45" t="s">
        <v>2334</v>
      </c>
      <c r="G572" s="12">
        <f>(C572-VLOOKUP(E572,Riders!$A$2:$D$3499,4,FALSE))/365</f>
        <v>20.43013698630137</v>
      </c>
      <c r="H572" s="26">
        <v>5</v>
      </c>
      <c r="I572" s="45">
        <v>0</v>
      </c>
      <c r="J572" s="45">
        <v>0</v>
      </c>
      <c r="K572" s="45">
        <v>0</v>
      </c>
      <c r="L572" s="45">
        <v>0</v>
      </c>
      <c r="M572" s="45">
        <v>0</v>
      </c>
      <c r="N572" s="45">
        <v>0</v>
      </c>
      <c r="O572" s="45">
        <v>0</v>
      </c>
      <c r="P572" s="45">
        <v>0</v>
      </c>
      <c r="Q572" s="45">
        <v>0</v>
      </c>
      <c r="R572" s="45">
        <v>0</v>
      </c>
      <c r="S572" s="45">
        <v>0</v>
      </c>
      <c r="T572" s="45">
        <v>0</v>
      </c>
      <c r="U572" s="45">
        <v>0</v>
      </c>
      <c r="V572" s="45">
        <v>0</v>
      </c>
      <c r="W572" s="45">
        <v>0</v>
      </c>
      <c r="X572" s="45">
        <v>0</v>
      </c>
      <c r="Y572" s="45">
        <v>0</v>
      </c>
      <c r="Z572" s="45">
        <v>0</v>
      </c>
      <c r="AA572" s="45">
        <v>0</v>
      </c>
      <c r="AB572" s="45">
        <v>0</v>
      </c>
      <c r="AC572" s="45">
        <v>1</v>
      </c>
      <c r="AD572" s="45">
        <v>0</v>
      </c>
      <c r="AE572" s="45">
        <v>0</v>
      </c>
      <c r="AF572" s="45">
        <v>0</v>
      </c>
      <c r="AG572" s="45">
        <v>0</v>
      </c>
      <c r="AH572" s="45">
        <v>0</v>
      </c>
      <c r="AS572" s="45">
        <v>0</v>
      </c>
      <c r="AT572" s="45">
        <v>0</v>
      </c>
      <c r="AU572" s="45">
        <v>1</v>
      </c>
      <c r="AV572" s="87">
        <v>6.1342592592592586E-3</v>
      </c>
      <c r="AW572">
        <v>50.924999999999997</v>
      </c>
    </row>
    <row r="573" spans="1:49" x14ac:dyDescent="0.45">
      <c r="A573" s="26" t="s">
        <v>312</v>
      </c>
      <c r="B573" s="26">
        <v>2019</v>
      </c>
      <c r="C573" s="46">
        <v>43807</v>
      </c>
      <c r="D573" s="26" t="s">
        <v>30</v>
      </c>
      <c r="E573" s="45" t="s">
        <v>4728</v>
      </c>
      <c r="F573" s="45" t="s">
        <v>2347</v>
      </c>
      <c r="G573" s="12">
        <f>(C573-VLOOKUP(E573,Riders!$A$2:$D$3499,4,FALSE))/365</f>
        <v>27.295890410958904</v>
      </c>
      <c r="H573" s="26">
        <v>6</v>
      </c>
      <c r="I573" s="45">
        <v>0</v>
      </c>
      <c r="J573" s="45">
        <v>0</v>
      </c>
      <c r="K573" s="45">
        <v>0</v>
      </c>
      <c r="L573" s="45">
        <v>0</v>
      </c>
      <c r="M573" s="45">
        <v>0</v>
      </c>
      <c r="N573" s="45">
        <v>0</v>
      </c>
      <c r="O573" s="45">
        <v>0</v>
      </c>
      <c r="P573" s="45">
        <v>0</v>
      </c>
      <c r="Q573" s="45">
        <v>0</v>
      </c>
      <c r="R573" s="45">
        <v>0</v>
      </c>
      <c r="S573" s="45">
        <v>1</v>
      </c>
      <c r="T573" s="45">
        <v>0</v>
      </c>
      <c r="U573" s="45">
        <v>0</v>
      </c>
      <c r="V573" s="45">
        <v>0</v>
      </c>
      <c r="W573" s="45">
        <v>0</v>
      </c>
      <c r="X573" s="45">
        <v>0</v>
      </c>
      <c r="Y573" s="45">
        <v>0</v>
      </c>
      <c r="Z573" s="45">
        <v>0</v>
      </c>
      <c r="AA573" s="45">
        <v>0</v>
      </c>
      <c r="AB573" s="45">
        <v>0</v>
      </c>
      <c r="AC573" s="45">
        <v>0</v>
      </c>
      <c r="AD573" s="45">
        <v>0</v>
      </c>
      <c r="AE573" s="45">
        <v>0</v>
      </c>
      <c r="AF573" s="45">
        <v>0</v>
      </c>
      <c r="AG573" s="45">
        <v>0</v>
      </c>
      <c r="AH573" s="45">
        <v>0</v>
      </c>
      <c r="AS573" s="45">
        <v>0</v>
      </c>
      <c r="AT573" s="45">
        <v>0</v>
      </c>
      <c r="AU573" s="45">
        <v>1</v>
      </c>
      <c r="AV573" s="87">
        <v>6.1342592592592586E-3</v>
      </c>
      <c r="AW573">
        <v>50.924999999999997</v>
      </c>
    </row>
    <row r="574" spans="1:49" x14ac:dyDescent="0.45">
      <c r="A574" s="45" t="s">
        <v>312</v>
      </c>
      <c r="B574" s="45">
        <v>2019</v>
      </c>
      <c r="C574" s="46">
        <v>43807</v>
      </c>
      <c r="D574" s="45" t="s">
        <v>30</v>
      </c>
      <c r="E574" s="4" t="s">
        <v>158</v>
      </c>
      <c r="F574" s="45" t="s">
        <v>58</v>
      </c>
      <c r="G574" s="12">
        <f>(C574-VLOOKUP(E574,Riders!$A$2:$D$3499,4,FALSE))/365</f>
        <v>22.934246575342467</v>
      </c>
      <c r="H574" s="26">
        <v>7</v>
      </c>
      <c r="I574" s="45">
        <v>0</v>
      </c>
      <c r="J574" s="45">
        <v>0</v>
      </c>
      <c r="K574" s="45">
        <v>0</v>
      </c>
      <c r="L574" s="45">
        <v>0</v>
      </c>
      <c r="M574" s="45">
        <v>0</v>
      </c>
      <c r="N574" s="45">
        <v>0</v>
      </c>
      <c r="O574" s="45">
        <v>0</v>
      </c>
      <c r="P574" s="45">
        <v>0</v>
      </c>
      <c r="Q574" s="45">
        <v>0</v>
      </c>
      <c r="R574" s="45">
        <v>1</v>
      </c>
      <c r="S574" s="45">
        <v>0</v>
      </c>
      <c r="T574" s="45">
        <v>0</v>
      </c>
      <c r="U574" s="45">
        <v>0</v>
      </c>
      <c r="V574" s="45">
        <v>0</v>
      </c>
      <c r="W574" s="45">
        <v>0</v>
      </c>
      <c r="X574" s="45">
        <v>0</v>
      </c>
      <c r="Y574" s="45">
        <v>0</v>
      </c>
      <c r="Z574" s="45">
        <v>0</v>
      </c>
      <c r="AA574" s="45">
        <v>0</v>
      </c>
      <c r="AB574" s="45">
        <v>0</v>
      </c>
      <c r="AC574" s="45">
        <v>0</v>
      </c>
      <c r="AD574" s="45">
        <v>0</v>
      </c>
      <c r="AE574" s="45">
        <v>0</v>
      </c>
      <c r="AF574" s="45">
        <v>0</v>
      </c>
      <c r="AG574" s="45">
        <v>0</v>
      </c>
      <c r="AH574" s="45">
        <v>0</v>
      </c>
      <c r="AS574" s="45">
        <v>0</v>
      </c>
      <c r="AT574" s="45">
        <v>0</v>
      </c>
      <c r="AU574" s="45">
        <v>1</v>
      </c>
      <c r="AV574" s="87">
        <v>6.1342592592592586E-3</v>
      </c>
      <c r="AW574">
        <v>50.924999999999997</v>
      </c>
    </row>
    <row r="575" spans="1:49" x14ac:dyDescent="0.45">
      <c r="A575" s="45" t="s">
        <v>312</v>
      </c>
      <c r="B575" s="45">
        <v>2019</v>
      </c>
      <c r="C575" s="46">
        <v>43807</v>
      </c>
      <c r="D575" s="45" t="s">
        <v>30</v>
      </c>
      <c r="E575" s="45" t="s">
        <v>273</v>
      </c>
      <c r="F575" s="45" t="s">
        <v>37</v>
      </c>
      <c r="G575" s="12">
        <f>(C575-VLOOKUP(E575,Riders!$A$2:$D$3499,4,FALSE))/365</f>
        <v>31.904109589041095</v>
      </c>
      <c r="H575" s="26">
        <v>8</v>
      </c>
      <c r="I575" s="45">
        <v>0</v>
      </c>
      <c r="J575" s="45">
        <v>0</v>
      </c>
      <c r="K575" s="45">
        <v>0</v>
      </c>
      <c r="L575" s="45">
        <v>0</v>
      </c>
      <c r="M575" s="45">
        <v>0</v>
      </c>
      <c r="N575" s="45">
        <v>0</v>
      </c>
      <c r="O575" s="45">
        <v>0</v>
      </c>
      <c r="P575" s="45">
        <v>0</v>
      </c>
      <c r="Q575" s="45">
        <v>0</v>
      </c>
      <c r="R575" s="45">
        <v>0</v>
      </c>
      <c r="S575" s="45">
        <v>0</v>
      </c>
      <c r="T575" s="45">
        <v>0</v>
      </c>
      <c r="U575" s="45">
        <v>0</v>
      </c>
      <c r="V575" s="45">
        <v>0</v>
      </c>
      <c r="W575" s="45">
        <v>0</v>
      </c>
      <c r="X575" s="45">
        <v>0</v>
      </c>
      <c r="Y575" s="45">
        <v>0</v>
      </c>
      <c r="Z575" s="45">
        <v>1</v>
      </c>
      <c r="AA575" s="45">
        <v>0</v>
      </c>
      <c r="AB575" s="45">
        <v>0</v>
      </c>
      <c r="AC575" s="45">
        <v>0</v>
      </c>
      <c r="AD575" s="45">
        <v>0</v>
      </c>
      <c r="AE575" s="45">
        <v>0</v>
      </c>
      <c r="AF575" s="45">
        <v>0</v>
      </c>
      <c r="AG575" s="45">
        <v>0</v>
      </c>
      <c r="AH575" s="45">
        <v>0</v>
      </c>
      <c r="AS575" s="45">
        <v>0</v>
      </c>
      <c r="AT575" s="45">
        <v>0</v>
      </c>
      <c r="AU575" s="45">
        <v>1</v>
      </c>
      <c r="AV575" s="87">
        <v>6.1342592592592586E-3</v>
      </c>
      <c r="AW575">
        <v>50.924999999999997</v>
      </c>
    </row>
    <row r="576" spans="1:49" x14ac:dyDescent="0.45">
      <c r="A576" s="45" t="s">
        <v>312</v>
      </c>
      <c r="B576" s="45">
        <v>2019</v>
      </c>
      <c r="C576" s="46">
        <v>43807</v>
      </c>
      <c r="D576" s="45" t="s">
        <v>30</v>
      </c>
      <c r="E576" s="45" t="s">
        <v>289</v>
      </c>
      <c r="F576" s="45" t="s">
        <v>64</v>
      </c>
      <c r="G576" s="12">
        <f>(C576-VLOOKUP(E576,Riders!$A$2:$D$3499,4,FALSE))/365</f>
        <v>32.410958904109592</v>
      </c>
      <c r="H576" s="26">
        <v>9</v>
      </c>
      <c r="I576" s="45">
        <v>0</v>
      </c>
      <c r="J576" s="45">
        <v>0</v>
      </c>
      <c r="K576" s="45">
        <v>0</v>
      </c>
      <c r="L576" s="45">
        <v>0</v>
      </c>
      <c r="M576" s="45">
        <v>0</v>
      </c>
      <c r="N576" s="45">
        <v>0</v>
      </c>
      <c r="O576" s="45">
        <v>0</v>
      </c>
      <c r="P576" s="45">
        <v>0</v>
      </c>
      <c r="Q576" s="45">
        <v>0</v>
      </c>
      <c r="R576" s="45">
        <v>0</v>
      </c>
      <c r="S576" s="45">
        <v>0</v>
      </c>
      <c r="T576" s="45">
        <v>0</v>
      </c>
      <c r="U576" s="45">
        <v>0</v>
      </c>
      <c r="V576" s="45">
        <v>0</v>
      </c>
      <c r="W576" s="45">
        <v>0</v>
      </c>
      <c r="X576" s="45">
        <v>0</v>
      </c>
      <c r="Y576" s="45">
        <v>0</v>
      </c>
      <c r="Z576" s="45">
        <v>0</v>
      </c>
      <c r="AA576" s="45">
        <v>0</v>
      </c>
      <c r="AB576" s="45">
        <v>0</v>
      </c>
      <c r="AC576" s="45">
        <v>0</v>
      </c>
      <c r="AD576" s="45">
        <v>0</v>
      </c>
      <c r="AE576" s="45">
        <v>0</v>
      </c>
      <c r="AF576" s="45">
        <v>0</v>
      </c>
      <c r="AG576" s="45">
        <v>0</v>
      </c>
      <c r="AH576" s="45">
        <v>0</v>
      </c>
      <c r="AS576" s="45">
        <v>0</v>
      </c>
      <c r="AT576" s="45">
        <v>0</v>
      </c>
      <c r="AU576" s="45">
        <v>0</v>
      </c>
      <c r="AV576" s="87">
        <v>6.1342592592592586E-3</v>
      </c>
      <c r="AW576">
        <v>50.924999999999997</v>
      </c>
    </row>
    <row r="577" spans="1:49" x14ac:dyDescent="0.45">
      <c r="A577" s="45" t="s">
        <v>312</v>
      </c>
      <c r="B577" s="45">
        <v>2019</v>
      </c>
      <c r="C577" s="46">
        <v>43807</v>
      </c>
      <c r="D577" s="45" t="s">
        <v>30</v>
      </c>
      <c r="E577" s="45" t="s">
        <v>106</v>
      </c>
      <c r="F577" s="45" t="s">
        <v>61</v>
      </c>
      <c r="G577" s="12">
        <f>(C577-VLOOKUP(E577,Riders!$A$2:$D$3499,4,FALSE))/365</f>
        <v>18.961643835616439</v>
      </c>
      <c r="H577" s="26">
        <v>10</v>
      </c>
      <c r="I577" s="45">
        <v>0</v>
      </c>
      <c r="J577" s="45">
        <v>0</v>
      </c>
      <c r="K577" s="45">
        <v>0</v>
      </c>
      <c r="L577" s="45">
        <v>0</v>
      </c>
      <c r="M577" s="45">
        <v>0</v>
      </c>
      <c r="N577" s="45">
        <v>0</v>
      </c>
      <c r="O577" s="45">
        <v>0</v>
      </c>
      <c r="P577" s="45">
        <v>0</v>
      </c>
      <c r="Q577" s="45">
        <v>0</v>
      </c>
      <c r="R577" s="45">
        <v>0</v>
      </c>
      <c r="S577" s="45">
        <v>0</v>
      </c>
      <c r="T577" s="45">
        <v>0</v>
      </c>
      <c r="U577" s="45">
        <v>0</v>
      </c>
      <c r="V577" s="45">
        <v>0</v>
      </c>
      <c r="W577" s="45">
        <v>0</v>
      </c>
      <c r="X577" s="45">
        <v>0</v>
      </c>
      <c r="Y577" s="45">
        <v>0</v>
      </c>
      <c r="Z577" s="45">
        <v>0</v>
      </c>
      <c r="AA577" s="45">
        <v>0</v>
      </c>
      <c r="AB577" s="45">
        <v>0</v>
      </c>
      <c r="AC577" s="45">
        <v>0</v>
      </c>
      <c r="AD577" s="45">
        <v>0</v>
      </c>
      <c r="AE577" s="45">
        <v>0</v>
      </c>
      <c r="AF577" s="45">
        <v>0</v>
      </c>
      <c r="AG577" s="45">
        <v>0</v>
      </c>
      <c r="AH577" s="45">
        <v>0</v>
      </c>
      <c r="AS577" s="45">
        <v>0</v>
      </c>
      <c r="AT577" s="45">
        <v>0</v>
      </c>
      <c r="AU577" s="45">
        <v>0</v>
      </c>
      <c r="AV577" s="87">
        <v>6.1342592592592586E-3</v>
      </c>
      <c r="AW577">
        <v>50.924999999999997</v>
      </c>
    </row>
    <row r="578" spans="1:49" x14ac:dyDescent="0.45">
      <c r="A578" s="45" t="s">
        <v>312</v>
      </c>
      <c r="B578" s="45">
        <v>2019</v>
      </c>
      <c r="C578" s="46">
        <v>43807</v>
      </c>
      <c r="D578" s="45" t="s">
        <v>30</v>
      </c>
      <c r="E578" s="45" t="s">
        <v>294</v>
      </c>
      <c r="F578" s="45" t="s">
        <v>43</v>
      </c>
      <c r="G578" s="12">
        <f>(C578-VLOOKUP(E578,Riders!$A$2:$D$3499,4,FALSE))/365</f>
        <v>27.287671232876711</v>
      </c>
      <c r="H578" s="26">
        <v>11</v>
      </c>
      <c r="I578" s="45">
        <v>0</v>
      </c>
      <c r="J578" s="45">
        <v>0</v>
      </c>
      <c r="K578" s="45">
        <v>0</v>
      </c>
      <c r="L578" s="45">
        <v>0</v>
      </c>
      <c r="M578" s="45">
        <v>0</v>
      </c>
      <c r="N578" s="45">
        <v>0</v>
      </c>
      <c r="O578" s="45">
        <v>0</v>
      </c>
      <c r="P578" s="45">
        <v>0</v>
      </c>
      <c r="Q578" s="45">
        <v>0</v>
      </c>
      <c r="R578" s="45">
        <v>0</v>
      </c>
      <c r="S578" s="45">
        <v>0</v>
      </c>
      <c r="T578" s="45">
        <v>0</v>
      </c>
      <c r="U578" s="45">
        <v>0</v>
      </c>
      <c r="V578" s="45">
        <v>0</v>
      </c>
      <c r="W578" s="45">
        <v>0</v>
      </c>
      <c r="X578" s="45">
        <v>0</v>
      </c>
      <c r="Y578" s="45">
        <v>0</v>
      </c>
      <c r="Z578" s="45">
        <v>0</v>
      </c>
      <c r="AA578" s="45">
        <v>0</v>
      </c>
      <c r="AB578" s="45">
        <v>0</v>
      </c>
      <c r="AC578" s="45">
        <v>0</v>
      </c>
      <c r="AD578" s="45">
        <v>0</v>
      </c>
      <c r="AE578" s="45">
        <v>0</v>
      </c>
      <c r="AF578" s="45">
        <v>0</v>
      </c>
      <c r="AG578" s="45">
        <v>0</v>
      </c>
      <c r="AH578" s="45">
        <v>0</v>
      </c>
      <c r="AS578" s="45">
        <v>0</v>
      </c>
      <c r="AT578" s="45">
        <v>0</v>
      </c>
      <c r="AU578" s="45">
        <v>0</v>
      </c>
      <c r="AV578" s="87">
        <v>6.1342592592592586E-3</v>
      </c>
      <c r="AW578">
        <v>50.924999999999997</v>
      </c>
    </row>
    <row r="579" spans="1:49" x14ac:dyDescent="0.45">
      <c r="A579" s="45" t="s">
        <v>312</v>
      </c>
      <c r="B579" s="45">
        <v>2019</v>
      </c>
      <c r="C579" s="46">
        <v>43807</v>
      </c>
      <c r="D579" s="45" t="s">
        <v>30</v>
      </c>
      <c r="E579" s="45" t="s">
        <v>170</v>
      </c>
      <c r="F579" s="45" t="s">
        <v>73</v>
      </c>
      <c r="G579" s="12">
        <f>(C579-VLOOKUP(E579,Riders!$A$2:$D$3499,4,FALSE))/365</f>
        <v>39.605479452054794</v>
      </c>
      <c r="H579" s="26">
        <v>12</v>
      </c>
      <c r="I579" s="45">
        <v>0</v>
      </c>
      <c r="J579" s="45">
        <v>0</v>
      </c>
      <c r="K579" s="45">
        <v>0</v>
      </c>
      <c r="L579" s="45">
        <v>0</v>
      </c>
      <c r="M579" s="45">
        <v>0</v>
      </c>
      <c r="N579" s="45">
        <v>0</v>
      </c>
      <c r="O579" s="45">
        <v>0</v>
      </c>
      <c r="P579" s="45">
        <v>0</v>
      </c>
      <c r="Q579" s="45">
        <v>0</v>
      </c>
      <c r="R579" s="45">
        <v>0</v>
      </c>
      <c r="S579" s="45">
        <v>0</v>
      </c>
      <c r="T579" s="45">
        <v>0</v>
      </c>
      <c r="U579" s="45">
        <v>0</v>
      </c>
      <c r="V579" s="45">
        <v>0</v>
      </c>
      <c r="W579" s="45">
        <v>0</v>
      </c>
      <c r="X579" s="45">
        <v>0</v>
      </c>
      <c r="Y579" s="45">
        <v>0</v>
      </c>
      <c r="Z579" s="45">
        <v>0</v>
      </c>
      <c r="AA579" s="45">
        <v>0</v>
      </c>
      <c r="AB579" s="45">
        <v>0</v>
      </c>
      <c r="AC579" s="45">
        <v>0</v>
      </c>
      <c r="AD579" s="45">
        <v>0</v>
      </c>
      <c r="AE579" s="45">
        <v>0</v>
      </c>
      <c r="AF579" s="45">
        <v>0</v>
      </c>
      <c r="AG579" s="45">
        <v>0</v>
      </c>
      <c r="AH579" s="45">
        <v>0</v>
      </c>
      <c r="AS579" s="45">
        <v>0</v>
      </c>
      <c r="AT579" s="45">
        <v>0</v>
      </c>
      <c r="AU579" s="45">
        <v>0</v>
      </c>
      <c r="AV579" s="87">
        <v>6.1342592592592586E-3</v>
      </c>
      <c r="AW579">
        <v>50.924999999999997</v>
      </c>
    </row>
    <row r="580" spans="1:49" x14ac:dyDescent="0.45">
      <c r="A580" s="45" t="s">
        <v>312</v>
      </c>
      <c r="B580" s="45">
        <v>2019</v>
      </c>
      <c r="C580" s="46">
        <v>43807</v>
      </c>
      <c r="D580" s="45" t="s">
        <v>30</v>
      </c>
      <c r="E580" s="45" t="s">
        <v>53</v>
      </c>
      <c r="F580" s="45" t="s">
        <v>55</v>
      </c>
      <c r="G580" s="12">
        <f>(C580-VLOOKUP(E580,Riders!$A$2:$D$3499,4,FALSE))/365</f>
        <v>18.605479452054794</v>
      </c>
      <c r="H580" s="26">
        <v>13</v>
      </c>
      <c r="I580" s="45">
        <v>0</v>
      </c>
      <c r="J580" s="45">
        <v>0</v>
      </c>
      <c r="K580" s="45">
        <v>0</v>
      </c>
      <c r="L580" s="45">
        <v>0</v>
      </c>
      <c r="M580" s="45">
        <v>0</v>
      </c>
      <c r="N580" s="45">
        <v>0</v>
      </c>
      <c r="O580" s="45">
        <v>0</v>
      </c>
      <c r="P580" s="45">
        <v>0</v>
      </c>
      <c r="Q580" s="45">
        <v>0</v>
      </c>
      <c r="R580" s="45">
        <v>0</v>
      </c>
      <c r="S580" s="45">
        <v>0</v>
      </c>
      <c r="T580" s="45">
        <v>0</v>
      </c>
      <c r="U580" s="45">
        <v>0</v>
      </c>
      <c r="V580" s="45">
        <v>0</v>
      </c>
      <c r="W580" s="45">
        <v>0</v>
      </c>
      <c r="X580" s="45">
        <v>0</v>
      </c>
      <c r="Y580" s="45">
        <v>0</v>
      </c>
      <c r="Z580" s="45">
        <v>0</v>
      </c>
      <c r="AA580" s="45">
        <v>0</v>
      </c>
      <c r="AB580" s="45">
        <v>0</v>
      </c>
      <c r="AC580" s="45">
        <v>0</v>
      </c>
      <c r="AD580" s="45">
        <v>0</v>
      </c>
      <c r="AE580" s="45">
        <v>0</v>
      </c>
      <c r="AF580" s="45">
        <v>0</v>
      </c>
      <c r="AG580" s="45">
        <v>0</v>
      </c>
      <c r="AH580" s="45">
        <v>0</v>
      </c>
      <c r="AS580" s="45">
        <v>0</v>
      </c>
      <c r="AT580" s="45">
        <v>0</v>
      </c>
      <c r="AU580" s="45">
        <v>0</v>
      </c>
      <c r="AV580" s="87">
        <v>6.1342592592592586E-3</v>
      </c>
      <c r="AW580">
        <v>50.924999999999997</v>
      </c>
    </row>
    <row r="581" spans="1:49" x14ac:dyDescent="0.45">
      <c r="A581" s="45" t="s">
        <v>312</v>
      </c>
      <c r="B581" s="45">
        <v>2019</v>
      </c>
      <c r="C581" s="46">
        <v>43807</v>
      </c>
      <c r="D581" s="45" t="s">
        <v>30</v>
      </c>
      <c r="E581" s="45" t="s">
        <v>4904</v>
      </c>
      <c r="F581" s="45" t="s">
        <v>131</v>
      </c>
      <c r="G581" s="12">
        <f>(C581-VLOOKUP(E581,Riders!$A$2:$D$3499,4,FALSE))/365</f>
        <v>26.227397260273971</v>
      </c>
      <c r="H581" s="26">
        <v>14</v>
      </c>
      <c r="I581" s="45">
        <v>0</v>
      </c>
      <c r="J581" s="45">
        <v>0</v>
      </c>
      <c r="K581" s="45">
        <v>0</v>
      </c>
      <c r="L581" s="45">
        <v>0</v>
      </c>
      <c r="M581" s="45">
        <v>0</v>
      </c>
      <c r="N581" s="45">
        <v>0</v>
      </c>
      <c r="O581" s="45">
        <v>0</v>
      </c>
      <c r="P581" s="45">
        <v>0</v>
      </c>
      <c r="Q581" s="45">
        <v>0</v>
      </c>
      <c r="R581" s="45">
        <v>0</v>
      </c>
      <c r="S581" s="45">
        <v>0</v>
      </c>
      <c r="T581" s="45">
        <v>0</v>
      </c>
      <c r="U581" s="45">
        <v>0</v>
      </c>
      <c r="V581" s="45">
        <v>0</v>
      </c>
      <c r="W581" s="45">
        <v>0</v>
      </c>
      <c r="X581" s="45">
        <v>0</v>
      </c>
      <c r="Y581" s="45">
        <v>0</v>
      </c>
      <c r="Z581" s="45">
        <v>0</v>
      </c>
      <c r="AA581" s="45">
        <v>0</v>
      </c>
      <c r="AB581" s="45">
        <v>0</v>
      </c>
      <c r="AC581" s="45">
        <v>0</v>
      </c>
      <c r="AD581" s="45">
        <v>0</v>
      </c>
      <c r="AE581" s="45">
        <v>0</v>
      </c>
      <c r="AF581" s="45">
        <v>0</v>
      </c>
      <c r="AG581" s="45">
        <v>0</v>
      </c>
      <c r="AH581" s="45">
        <v>0</v>
      </c>
      <c r="AS581" s="45">
        <v>0</v>
      </c>
      <c r="AT581" s="45">
        <v>0</v>
      </c>
      <c r="AU581" s="45">
        <v>0</v>
      </c>
      <c r="AV581" s="87">
        <v>6.1342592592592586E-3</v>
      </c>
      <c r="AW581">
        <v>50.924999999999997</v>
      </c>
    </row>
    <row r="582" spans="1:49" x14ac:dyDescent="0.45">
      <c r="A582" s="45" t="s">
        <v>312</v>
      </c>
      <c r="B582" s="45">
        <v>2019</v>
      </c>
      <c r="C582" s="46">
        <v>43807</v>
      </c>
      <c r="D582" s="45" t="s">
        <v>30</v>
      </c>
      <c r="E582" s="45" t="s">
        <v>4764</v>
      </c>
      <c r="F582" s="45" t="s">
        <v>2221</v>
      </c>
      <c r="G582" s="12">
        <f>(C582-VLOOKUP(E582,Riders!$A$2:$D$3499,4,FALSE))/365</f>
        <v>21.742465753424657</v>
      </c>
      <c r="H582" s="26">
        <v>15</v>
      </c>
      <c r="I582" s="45">
        <v>0</v>
      </c>
      <c r="J582" s="45">
        <v>0</v>
      </c>
      <c r="K582" s="45">
        <v>0</v>
      </c>
      <c r="L582" s="45">
        <v>0</v>
      </c>
      <c r="M582" s="45">
        <v>0</v>
      </c>
      <c r="N582" s="45">
        <v>0</v>
      </c>
      <c r="O582" s="45">
        <v>0</v>
      </c>
      <c r="P582" s="45">
        <v>0</v>
      </c>
      <c r="Q582" s="45">
        <v>0</v>
      </c>
      <c r="R582" s="45">
        <v>0</v>
      </c>
      <c r="S582" s="45">
        <v>0</v>
      </c>
      <c r="T582" s="45">
        <v>0</v>
      </c>
      <c r="U582" s="45">
        <v>0</v>
      </c>
      <c r="V582" s="45">
        <v>0</v>
      </c>
      <c r="W582" s="45">
        <v>0</v>
      </c>
      <c r="X582" s="45">
        <v>0</v>
      </c>
      <c r="Y582" s="45">
        <v>0</v>
      </c>
      <c r="Z582" s="45">
        <v>0</v>
      </c>
      <c r="AA582" s="45">
        <v>0</v>
      </c>
      <c r="AB582" s="45">
        <v>0</v>
      </c>
      <c r="AC582" s="45">
        <v>0</v>
      </c>
      <c r="AD582" s="45">
        <v>0</v>
      </c>
      <c r="AE582" s="45">
        <v>0</v>
      </c>
      <c r="AF582" s="45">
        <v>0</v>
      </c>
      <c r="AG582" s="45">
        <v>0</v>
      </c>
      <c r="AH582" s="45">
        <v>0</v>
      </c>
      <c r="AS582" s="45">
        <v>0</v>
      </c>
      <c r="AT582" s="45">
        <v>0</v>
      </c>
      <c r="AU582" s="45">
        <v>0</v>
      </c>
      <c r="AV582" s="87">
        <v>6.1342592592592586E-3</v>
      </c>
      <c r="AW582">
        <v>50.924999999999997</v>
      </c>
    </row>
    <row r="583" spans="1:49" x14ac:dyDescent="0.45">
      <c r="A583" s="45" t="s">
        <v>312</v>
      </c>
      <c r="B583" s="45">
        <v>2019</v>
      </c>
      <c r="C583" s="46">
        <v>43807</v>
      </c>
      <c r="D583" s="45" t="s">
        <v>30</v>
      </c>
      <c r="E583" s="45" t="s">
        <v>3454</v>
      </c>
      <c r="F583" s="45" t="s">
        <v>3455</v>
      </c>
      <c r="G583" s="12">
        <f>(C583-VLOOKUP(E583,Riders!$A$2:$D$3499,4,FALSE))/365</f>
        <v>19.994520547945207</v>
      </c>
      <c r="H583" s="26">
        <v>16</v>
      </c>
      <c r="I583" s="45">
        <v>0</v>
      </c>
      <c r="J583" s="45">
        <v>0</v>
      </c>
      <c r="K583" s="45">
        <v>0</v>
      </c>
      <c r="L583" s="45">
        <v>0</v>
      </c>
      <c r="M583" s="45">
        <v>0</v>
      </c>
      <c r="N583" s="45">
        <v>0</v>
      </c>
      <c r="O583" s="45">
        <v>0</v>
      </c>
      <c r="P583" s="45">
        <v>0</v>
      </c>
      <c r="Q583" s="45">
        <v>0</v>
      </c>
      <c r="R583" s="45">
        <v>0</v>
      </c>
      <c r="S583" s="45">
        <v>0</v>
      </c>
      <c r="T583" s="45">
        <v>0</v>
      </c>
      <c r="U583" s="45">
        <v>0</v>
      </c>
      <c r="V583" s="45">
        <v>0</v>
      </c>
      <c r="W583" s="45">
        <v>0</v>
      </c>
      <c r="X583" s="45">
        <v>0</v>
      </c>
      <c r="Y583" s="45">
        <v>0</v>
      </c>
      <c r="Z583" s="45">
        <v>0</v>
      </c>
      <c r="AA583" s="45">
        <v>0</v>
      </c>
      <c r="AB583" s="45">
        <v>0</v>
      </c>
      <c r="AC583" s="45">
        <v>0</v>
      </c>
      <c r="AD583" s="45">
        <v>0</v>
      </c>
      <c r="AE583" s="45">
        <v>0</v>
      </c>
      <c r="AF583" s="45">
        <v>0</v>
      </c>
      <c r="AG583" s="45">
        <v>0</v>
      </c>
      <c r="AH583" s="45">
        <v>0</v>
      </c>
      <c r="AS583" s="45">
        <v>0</v>
      </c>
      <c r="AT583" s="45">
        <v>0</v>
      </c>
      <c r="AU583" s="45">
        <v>0</v>
      </c>
      <c r="AV583" s="87">
        <v>6.1342592592592586E-3</v>
      </c>
      <c r="AW583">
        <v>50.924999999999997</v>
      </c>
    </row>
    <row r="584" spans="1:49" x14ac:dyDescent="0.45">
      <c r="A584" s="45" t="s">
        <v>312</v>
      </c>
      <c r="B584" s="45">
        <v>2019</v>
      </c>
      <c r="C584" s="46">
        <v>43807</v>
      </c>
      <c r="D584" s="45" t="s">
        <v>30</v>
      </c>
      <c r="E584" s="45" t="s">
        <v>221</v>
      </c>
      <c r="F584" s="45" t="s">
        <v>223</v>
      </c>
      <c r="G584" s="12">
        <f>(C584-VLOOKUP(E584,Riders!$A$2:$D$3499,4,FALSE))/365</f>
        <v>29.547945205479451</v>
      </c>
      <c r="H584" s="26">
        <v>17</v>
      </c>
      <c r="I584" s="45">
        <v>0</v>
      </c>
      <c r="J584" s="45">
        <v>0</v>
      </c>
      <c r="K584" s="45">
        <v>0</v>
      </c>
      <c r="L584" s="45">
        <v>0</v>
      </c>
      <c r="M584" s="45">
        <v>0</v>
      </c>
      <c r="N584" s="45">
        <v>0</v>
      </c>
      <c r="O584" s="45">
        <v>0</v>
      </c>
      <c r="P584" s="45">
        <v>0</v>
      </c>
      <c r="Q584" s="45">
        <v>0</v>
      </c>
      <c r="R584" s="45">
        <v>0</v>
      </c>
      <c r="S584" s="45">
        <v>0</v>
      </c>
      <c r="T584" s="45">
        <v>0</v>
      </c>
      <c r="U584" s="45">
        <v>0</v>
      </c>
      <c r="V584" s="45">
        <v>0</v>
      </c>
      <c r="W584" s="45">
        <v>0</v>
      </c>
      <c r="X584" s="45">
        <v>0</v>
      </c>
      <c r="Y584" s="45">
        <v>0</v>
      </c>
      <c r="Z584" s="45">
        <v>0</v>
      </c>
      <c r="AA584" s="45">
        <v>0</v>
      </c>
      <c r="AB584" s="45">
        <v>0</v>
      </c>
      <c r="AC584" s="45">
        <v>0</v>
      </c>
      <c r="AD584" s="45">
        <v>0</v>
      </c>
      <c r="AE584" s="45">
        <v>0</v>
      </c>
      <c r="AF584" s="45">
        <v>0</v>
      </c>
      <c r="AG584" s="45">
        <v>0</v>
      </c>
      <c r="AH584" s="45">
        <v>0</v>
      </c>
      <c r="AS584" s="45">
        <v>0</v>
      </c>
      <c r="AT584" s="45">
        <v>0</v>
      </c>
      <c r="AU584" s="45">
        <v>0</v>
      </c>
      <c r="AV584" s="87">
        <v>6.1342592592592586E-3</v>
      </c>
      <c r="AW584">
        <v>50.924999999999997</v>
      </c>
    </row>
    <row r="585" spans="1:49" x14ac:dyDescent="0.45">
      <c r="A585" s="45" t="s">
        <v>312</v>
      </c>
      <c r="B585" s="45">
        <v>2019</v>
      </c>
      <c r="C585" s="46">
        <v>43807</v>
      </c>
      <c r="D585" s="45" t="s">
        <v>30</v>
      </c>
      <c r="E585" s="45" t="s">
        <v>176</v>
      </c>
      <c r="F585" s="45" t="s">
        <v>177</v>
      </c>
      <c r="G585" s="12">
        <f>(C585-VLOOKUP(E585,Riders!$A$2:$D$3499,4,FALSE))/365</f>
        <v>23.013698630136986</v>
      </c>
      <c r="H585" s="26">
        <v>18</v>
      </c>
      <c r="I585" s="45">
        <v>0</v>
      </c>
      <c r="J585" s="45">
        <v>0</v>
      </c>
      <c r="K585" s="45">
        <v>0</v>
      </c>
      <c r="L585" s="45">
        <v>0</v>
      </c>
      <c r="M585" s="45">
        <v>0</v>
      </c>
      <c r="N585" s="45">
        <v>0</v>
      </c>
      <c r="O585" s="45">
        <v>0</v>
      </c>
      <c r="P585" s="45">
        <v>0</v>
      </c>
      <c r="Q585" s="45">
        <v>0</v>
      </c>
      <c r="R585" s="45">
        <v>0</v>
      </c>
      <c r="S585" s="45">
        <v>0</v>
      </c>
      <c r="T585" s="45">
        <v>0</v>
      </c>
      <c r="U585" s="45">
        <v>0</v>
      </c>
      <c r="V585" s="45">
        <v>0</v>
      </c>
      <c r="W585" s="45">
        <v>0</v>
      </c>
      <c r="X585" s="45">
        <v>0</v>
      </c>
      <c r="Y585" s="45">
        <v>0</v>
      </c>
      <c r="Z585" s="45">
        <v>0</v>
      </c>
      <c r="AA585" s="45">
        <v>0</v>
      </c>
      <c r="AB585" s="45">
        <v>0</v>
      </c>
      <c r="AC585" s="45">
        <v>0</v>
      </c>
      <c r="AD585" s="45">
        <v>0</v>
      </c>
      <c r="AE585" s="45">
        <v>0</v>
      </c>
      <c r="AF585" s="45">
        <v>0</v>
      </c>
      <c r="AG585" s="45">
        <v>0</v>
      </c>
      <c r="AH585" s="45">
        <v>0</v>
      </c>
      <c r="AS585" s="45">
        <v>0</v>
      </c>
      <c r="AT585" s="45">
        <v>0</v>
      </c>
      <c r="AU585" s="45">
        <v>0</v>
      </c>
      <c r="AV585" s="87">
        <v>6.1342592592592586E-3</v>
      </c>
      <c r="AW585">
        <v>50.924999999999997</v>
      </c>
    </row>
    <row r="586" spans="1:49" x14ac:dyDescent="0.45">
      <c r="A586" s="45" t="s">
        <v>312</v>
      </c>
      <c r="B586" s="45">
        <v>2019</v>
      </c>
      <c r="C586" s="46">
        <v>43807</v>
      </c>
      <c r="D586" s="45" t="s">
        <v>30</v>
      </c>
      <c r="E586" s="45" t="s">
        <v>38</v>
      </c>
      <c r="F586" s="45" t="s">
        <v>40</v>
      </c>
      <c r="G586" s="12">
        <f>(C586-VLOOKUP(E586,Riders!$A$2:$D$3499,4,FALSE))/365</f>
        <v>22.81917808219178</v>
      </c>
      <c r="H586" s="26">
        <v>19</v>
      </c>
      <c r="I586" s="45">
        <v>0</v>
      </c>
      <c r="J586" s="45">
        <v>0</v>
      </c>
      <c r="K586" s="45">
        <v>0</v>
      </c>
      <c r="L586" s="45">
        <v>0</v>
      </c>
      <c r="M586" s="45">
        <v>0</v>
      </c>
      <c r="N586" s="45">
        <v>0</v>
      </c>
      <c r="O586" s="45">
        <v>0</v>
      </c>
      <c r="P586" s="45">
        <v>0</v>
      </c>
      <c r="Q586" s="45">
        <v>0</v>
      </c>
      <c r="R586" s="45">
        <v>0</v>
      </c>
      <c r="S586" s="45">
        <v>0</v>
      </c>
      <c r="T586" s="45">
        <v>0</v>
      </c>
      <c r="U586" s="45">
        <v>0</v>
      </c>
      <c r="V586" s="45">
        <v>0</v>
      </c>
      <c r="W586" s="45">
        <v>0</v>
      </c>
      <c r="X586" s="45">
        <v>0</v>
      </c>
      <c r="Y586" s="45">
        <v>0</v>
      </c>
      <c r="Z586" s="45">
        <v>0</v>
      </c>
      <c r="AA586" s="45">
        <v>0</v>
      </c>
      <c r="AB586" s="45">
        <v>0</v>
      </c>
      <c r="AC586" s="45">
        <v>0</v>
      </c>
      <c r="AD586" s="45">
        <v>0</v>
      </c>
      <c r="AE586" s="45">
        <v>0</v>
      </c>
      <c r="AF586" s="45">
        <v>0</v>
      </c>
      <c r="AG586" s="45">
        <v>0</v>
      </c>
      <c r="AH586" s="45">
        <v>0</v>
      </c>
      <c r="AS586" s="45">
        <v>0</v>
      </c>
      <c r="AT586" s="45">
        <v>0</v>
      </c>
      <c r="AU586" s="45">
        <v>0</v>
      </c>
      <c r="AV586" s="87">
        <v>6.1342592592592586E-3</v>
      </c>
      <c r="AW586">
        <v>50.924999999999997</v>
      </c>
    </row>
    <row r="587" spans="1:49" x14ac:dyDescent="0.45">
      <c r="A587" s="45" t="s">
        <v>312</v>
      </c>
      <c r="B587" s="45">
        <v>2019</v>
      </c>
      <c r="C587" s="46">
        <v>43807</v>
      </c>
      <c r="D587" s="45" t="s">
        <v>30</v>
      </c>
      <c r="E587" s="45" t="s">
        <v>2699</v>
      </c>
      <c r="F587" s="45" t="s">
        <v>5186</v>
      </c>
      <c r="G587" s="12">
        <f>(C587-VLOOKUP(E587,Riders!$A$2:$D$3499,4,FALSE))/365</f>
        <v>34.778082191780825</v>
      </c>
      <c r="H587" s="26">
        <v>20</v>
      </c>
      <c r="I587" s="45">
        <v>0</v>
      </c>
      <c r="J587" s="45">
        <v>0</v>
      </c>
      <c r="K587" s="45">
        <v>0</v>
      </c>
      <c r="L587" s="45">
        <v>0</v>
      </c>
      <c r="M587" s="45">
        <v>0</v>
      </c>
      <c r="N587" s="45">
        <v>0</v>
      </c>
      <c r="O587" s="45">
        <v>0</v>
      </c>
      <c r="P587" s="45">
        <v>0</v>
      </c>
      <c r="Q587" s="45">
        <v>0</v>
      </c>
      <c r="R587" s="45">
        <v>0</v>
      </c>
      <c r="S587" s="45">
        <v>0</v>
      </c>
      <c r="T587" s="45">
        <v>0</v>
      </c>
      <c r="U587" s="45">
        <v>0</v>
      </c>
      <c r="V587" s="45">
        <v>0</v>
      </c>
      <c r="W587" s="45">
        <v>0</v>
      </c>
      <c r="X587" s="45">
        <v>0</v>
      </c>
      <c r="Y587" s="45">
        <v>0</v>
      </c>
      <c r="Z587" s="45">
        <v>0</v>
      </c>
      <c r="AA587" s="45">
        <v>0</v>
      </c>
      <c r="AB587" s="45">
        <v>0</v>
      </c>
      <c r="AC587" s="45">
        <v>0</v>
      </c>
      <c r="AD587" s="45">
        <v>0</v>
      </c>
      <c r="AE587" s="45">
        <v>0</v>
      </c>
      <c r="AF587" s="45">
        <v>0</v>
      </c>
      <c r="AG587" s="45">
        <v>0</v>
      </c>
      <c r="AH587" s="45">
        <v>0</v>
      </c>
      <c r="AS587" s="45">
        <v>0</v>
      </c>
      <c r="AT587" s="45">
        <v>0</v>
      </c>
      <c r="AU587" s="45">
        <v>0</v>
      </c>
      <c r="AV587" s="87">
        <v>6.1342592592592586E-3</v>
      </c>
      <c r="AW587">
        <v>50.924999999999997</v>
      </c>
    </row>
    <row r="588" spans="1:49" x14ac:dyDescent="0.45">
      <c r="A588" s="45" t="s">
        <v>312</v>
      </c>
      <c r="B588" s="45">
        <v>2019</v>
      </c>
      <c r="C588" s="46">
        <v>43807</v>
      </c>
      <c r="D588" s="45" t="s">
        <v>30</v>
      </c>
      <c r="E588" s="45" t="s">
        <v>5185</v>
      </c>
      <c r="F588" s="45" t="s">
        <v>2342</v>
      </c>
      <c r="G588" s="12" t="e">
        <f>(C588-VLOOKUP(E588,Riders!$A$2:$D$3499,4,FALSE))/365</f>
        <v>#N/A</v>
      </c>
      <c r="H588" s="26">
        <v>21</v>
      </c>
      <c r="I588" s="45">
        <v>0</v>
      </c>
      <c r="J588" s="45">
        <v>0</v>
      </c>
      <c r="K588" s="45">
        <v>0</v>
      </c>
      <c r="L588" s="45">
        <v>0</v>
      </c>
      <c r="M588" s="45">
        <v>0</v>
      </c>
      <c r="N588" s="45">
        <v>0</v>
      </c>
      <c r="O588" s="45">
        <v>0</v>
      </c>
      <c r="P588" s="45">
        <v>0</v>
      </c>
      <c r="Q588" s="45">
        <v>0</v>
      </c>
      <c r="R588" s="45">
        <v>0</v>
      </c>
      <c r="S588" s="45">
        <v>0</v>
      </c>
      <c r="T588" s="45">
        <v>0</v>
      </c>
      <c r="U588" s="45">
        <v>0</v>
      </c>
      <c r="V588" s="45">
        <v>0</v>
      </c>
      <c r="W588" s="45">
        <v>0</v>
      </c>
      <c r="X588" s="45">
        <v>0</v>
      </c>
      <c r="Y588" s="45">
        <v>0</v>
      </c>
      <c r="Z588" s="45">
        <v>0</v>
      </c>
      <c r="AA588" s="45">
        <v>0</v>
      </c>
      <c r="AB588" s="45">
        <v>0</v>
      </c>
      <c r="AC588" s="45">
        <v>0</v>
      </c>
      <c r="AD588" s="45">
        <v>0</v>
      </c>
      <c r="AE588" s="45">
        <v>0</v>
      </c>
      <c r="AF588" s="45">
        <v>0</v>
      </c>
      <c r="AG588" s="45">
        <v>0</v>
      </c>
      <c r="AH588" s="45">
        <v>0</v>
      </c>
      <c r="AS588" s="45">
        <v>0</v>
      </c>
      <c r="AT588" s="45">
        <v>0</v>
      </c>
      <c r="AU588" s="45">
        <v>0</v>
      </c>
      <c r="AV588" s="87">
        <v>6.1342592592592586E-3</v>
      </c>
      <c r="AW588">
        <v>50.924999999999997</v>
      </c>
    </row>
    <row r="589" spans="1:49" x14ac:dyDescent="0.45">
      <c r="A589" s="41" t="s">
        <v>74</v>
      </c>
      <c r="B589" s="41">
        <v>2019</v>
      </c>
      <c r="C589" s="43">
        <v>43800</v>
      </c>
      <c r="D589" s="41" t="s">
        <v>30</v>
      </c>
      <c r="E589" s="41" t="s">
        <v>145</v>
      </c>
      <c r="F589" s="41" t="s">
        <v>83</v>
      </c>
      <c r="G589" s="12">
        <f>(C589-VLOOKUP(E589,Riders!$A$2:$D$3499,4,FALSE))/365</f>
        <v>27.402739726027399</v>
      </c>
      <c r="H589" s="27">
        <v>1</v>
      </c>
      <c r="I589" s="41">
        <v>0</v>
      </c>
      <c r="J589" s="41">
        <v>0</v>
      </c>
      <c r="K589" s="41">
        <v>0</v>
      </c>
      <c r="L589" s="41">
        <v>0</v>
      </c>
      <c r="M589" s="41">
        <v>0</v>
      </c>
      <c r="N589" s="41">
        <v>0</v>
      </c>
      <c r="O589" s="41">
        <v>0</v>
      </c>
      <c r="P589" s="41">
        <v>0</v>
      </c>
      <c r="Q589" s="41">
        <v>0</v>
      </c>
      <c r="R589" s="41">
        <v>0</v>
      </c>
      <c r="S589" s="41">
        <v>0</v>
      </c>
      <c r="T589" s="41">
        <v>0</v>
      </c>
      <c r="U589" s="41">
        <v>0</v>
      </c>
      <c r="V589" s="41">
        <v>0</v>
      </c>
      <c r="W589" s="41">
        <v>0</v>
      </c>
      <c r="X589" s="41">
        <v>0</v>
      </c>
      <c r="Y589" s="41">
        <v>0</v>
      </c>
      <c r="Z589" s="41">
        <v>0</v>
      </c>
      <c r="AA589" s="41">
        <v>1</v>
      </c>
      <c r="AB589" s="41">
        <v>1</v>
      </c>
      <c r="AC589" s="41">
        <v>1</v>
      </c>
      <c r="AD589" s="41">
        <v>1</v>
      </c>
      <c r="AE589" s="41">
        <v>1</v>
      </c>
      <c r="AF589" s="41">
        <v>1</v>
      </c>
      <c r="AG589" s="41">
        <v>1</v>
      </c>
      <c r="AH589" s="41">
        <v>1</v>
      </c>
      <c r="AS589" s="41">
        <v>0</v>
      </c>
      <c r="AT589" s="41">
        <v>0</v>
      </c>
      <c r="AU589" s="41">
        <v>8</v>
      </c>
      <c r="AV589" s="87">
        <v>6.2037037037037026E-3</v>
      </c>
      <c r="AW589">
        <v>50.286999999999999</v>
      </c>
    </row>
    <row r="590" spans="1:49" x14ac:dyDescent="0.45">
      <c r="A590" s="41" t="s">
        <v>74</v>
      </c>
      <c r="B590" s="41">
        <v>2019</v>
      </c>
      <c r="C590" s="43">
        <v>43800</v>
      </c>
      <c r="D590" s="41" t="s">
        <v>30</v>
      </c>
      <c r="E590" s="41" t="s">
        <v>3886</v>
      </c>
      <c r="F590" s="41" t="s">
        <v>2334</v>
      </c>
      <c r="G590" s="12">
        <f>(C590-VLOOKUP(E590,Riders!$A$2:$D$3499,4,FALSE))/365</f>
        <v>20.410958904109588</v>
      </c>
      <c r="H590" s="27">
        <v>2</v>
      </c>
      <c r="I590" s="41">
        <v>0</v>
      </c>
      <c r="J590" s="41">
        <v>0</v>
      </c>
      <c r="K590" s="41">
        <v>0</v>
      </c>
      <c r="L590" s="41">
        <v>0</v>
      </c>
      <c r="M590" s="41">
        <v>0</v>
      </c>
      <c r="N590" s="41">
        <v>0</v>
      </c>
      <c r="O590" s="41">
        <v>0</v>
      </c>
      <c r="P590" s="41">
        <v>0</v>
      </c>
      <c r="Q590" s="41">
        <v>0</v>
      </c>
      <c r="R590" s="41">
        <v>0</v>
      </c>
      <c r="S590" s="41">
        <v>0</v>
      </c>
      <c r="T590" s="41">
        <v>0</v>
      </c>
      <c r="U590" s="41">
        <v>0</v>
      </c>
      <c r="V590" s="41">
        <v>0</v>
      </c>
      <c r="W590" s="41">
        <v>1</v>
      </c>
      <c r="X590" s="41">
        <v>0</v>
      </c>
      <c r="Y590" s="41">
        <v>1</v>
      </c>
      <c r="Z590" s="41">
        <v>0</v>
      </c>
      <c r="AA590" s="41">
        <v>0</v>
      </c>
      <c r="AB590" s="41">
        <v>0</v>
      </c>
      <c r="AC590" s="41">
        <v>0</v>
      </c>
      <c r="AD590" s="41">
        <v>0</v>
      </c>
      <c r="AE590" s="41">
        <v>0</v>
      </c>
      <c r="AF590" s="41">
        <v>0</v>
      </c>
      <c r="AG590" s="41">
        <v>0</v>
      </c>
      <c r="AH590" s="41">
        <v>0</v>
      </c>
      <c r="AS590" s="41">
        <v>0</v>
      </c>
      <c r="AT590" s="41">
        <v>0</v>
      </c>
      <c r="AU590" s="41">
        <v>2</v>
      </c>
      <c r="AV590" s="87">
        <v>6.2037037037037026E-3</v>
      </c>
      <c r="AW590">
        <v>50.286999999999999</v>
      </c>
    </row>
    <row r="591" spans="1:49" x14ac:dyDescent="0.45">
      <c r="A591" s="41" t="s">
        <v>74</v>
      </c>
      <c r="B591" s="41">
        <v>2019</v>
      </c>
      <c r="C591" s="43">
        <v>43800</v>
      </c>
      <c r="D591" s="41" t="s">
        <v>30</v>
      </c>
      <c r="E591" s="41" t="s">
        <v>201</v>
      </c>
      <c r="F591" s="41" t="s">
        <v>49</v>
      </c>
      <c r="G591" s="12">
        <f>(C591-VLOOKUP(E591,Riders!$A$2:$D$3499,4,FALSE))/365</f>
        <v>22.657534246575342</v>
      </c>
      <c r="H591" s="27">
        <v>3</v>
      </c>
      <c r="I591" s="41">
        <v>0</v>
      </c>
      <c r="J591" s="41">
        <v>0</v>
      </c>
      <c r="K591" s="41">
        <v>0</v>
      </c>
      <c r="L591" s="41">
        <v>0</v>
      </c>
      <c r="M591" s="41">
        <v>0</v>
      </c>
      <c r="N591" s="41">
        <v>0</v>
      </c>
      <c r="O591" s="41">
        <v>0</v>
      </c>
      <c r="P591" s="41">
        <v>0</v>
      </c>
      <c r="Q591" s="41">
        <v>0</v>
      </c>
      <c r="R591" s="41">
        <v>1</v>
      </c>
      <c r="S591" s="41">
        <v>0</v>
      </c>
      <c r="T591" s="41">
        <v>1</v>
      </c>
      <c r="U591" s="41">
        <v>0</v>
      </c>
      <c r="V591" s="41">
        <v>0</v>
      </c>
      <c r="W591" s="41">
        <v>0</v>
      </c>
      <c r="X591" s="41">
        <v>0</v>
      </c>
      <c r="Y591" s="41">
        <v>0</v>
      </c>
      <c r="Z591" s="41">
        <v>0</v>
      </c>
      <c r="AA591" s="41">
        <v>0</v>
      </c>
      <c r="AB591" s="41">
        <v>0</v>
      </c>
      <c r="AC591" s="41">
        <v>0</v>
      </c>
      <c r="AD591" s="41">
        <v>0</v>
      </c>
      <c r="AE591" s="41">
        <v>0</v>
      </c>
      <c r="AF591" s="41">
        <v>0</v>
      </c>
      <c r="AG591" s="41">
        <v>0</v>
      </c>
      <c r="AH591" s="41">
        <v>0</v>
      </c>
      <c r="AS591" s="41">
        <v>0</v>
      </c>
      <c r="AT591" s="41">
        <v>0</v>
      </c>
      <c r="AU591" s="41">
        <v>2</v>
      </c>
      <c r="AV591" s="87">
        <v>6.2037037037037026E-3</v>
      </c>
      <c r="AW591">
        <v>50.286999999999999</v>
      </c>
    </row>
    <row r="592" spans="1:49" x14ac:dyDescent="0.45">
      <c r="A592" s="41" t="s">
        <v>74</v>
      </c>
      <c r="B592" s="41">
        <v>2019</v>
      </c>
      <c r="C592" s="43">
        <v>43800</v>
      </c>
      <c r="D592" s="41" t="s">
        <v>30</v>
      </c>
      <c r="E592" s="41" t="s">
        <v>188</v>
      </c>
      <c r="F592" s="41" t="s">
        <v>37</v>
      </c>
      <c r="G592" s="12">
        <f>(C592-VLOOKUP(E592,Riders!$A$2:$D$3499,4,FALSE))/365</f>
        <v>21.671232876712327</v>
      </c>
      <c r="H592" s="27">
        <v>4</v>
      </c>
      <c r="I592" s="41">
        <v>0</v>
      </c>
      <c r="J592" s="41">
        <v>0</v>
      </c>
      <c r="K592" s="41">
        <v>0</v>
      </c>
      <c r="L592" s="41">
        <v>0</v>
      </c>
      <c r="M592" s="41">
        <v>0</v>
      </c>
      <c r="N592" s="41">
        <v>0</v>
      </c>
      <c r="O592" s="41">
        <v>0</v>
      </c>
      <c r="P592" s="41">
        <v>0</v>
      </c>
      <c r="Q592" s="41">
        <v>1</v>
      </c>
      <c r="R592" s="41">
        <v>0</v>
      </c>
      <c r="S592" s="41">
        <v>1</v>
      </c>
      <c r="T592" s="41">
        <v>0</v>
      </c>
      <c r="U592" s="41">
        <v>0</v>
      </c>
      <c r="V592" s="41">
        <v>0</v>
      </c>
      <c r="W592" s="41">
        <v>0</v>
      </c>
      <c r="X592" s="41">
        <v>0</v>
      </c>
      <c r="Y592" s="41">
        <v>0</v>
      </c>
      <c r="Z592" s="41">
        <v>0</v>
      </c>
      <c r="AA592" s="41">
        <v>0</v>
      </c>
      <c r="AB592" s="41">
        <v>0</v>
      </c>
      <c r="AC592" s="41">
        <v>0</v>
      </c>
      <c r="AD592" s="41">
        <v>0</v>
      </c>
      <c r="AE592" s="41">
        <v>0</v>
      </c>
      <c r="AF592" s="41">
        <v>0</v>
      </c>
      <c r="AG592" s="41">
        <v>0</v>
      </c>
      <c r="AH592" s="41">
        <v>0</v>
      </c>
      <c r="AS592" s="41">
        <v>0</v>
      </c>
      <c r="AT592" s="41">
        <v>0</v>
      </c>
      <c r="AU592" s="41">
        <v>2</v>
      </c>
      <c r="AV592" s="87">
        <v>6.2037037037037026E-3</v>
      </c>
      <c r="AW592">
        <v>50.286999999999999</v>
      </c>
    </row>
    <row r="593" spans="1:49" x14ac:dyDescent="0.45">
      <c r="A593" s="41" t="s">
        <v>74</v>
      </c>
      <c r="B593" s="41">
        <v>2019</v>
      </c>
      <c r="C593" s="43">
        <v>43800</v>
      </c>
      <c r="D593" s="41" t="s">
        <v>30</v>
      </c>
      <c r="E593" s="41" t="s">
        <v>4728</v>
      </c>
      <c r="F593" s="41" t="s">
        <v>2347</v>
      </c>
      <c r="G593" s="12">
        <f>(C593-VLOOKUP(E593,Riders!$A$2:$D$3499,4,FALSE))/365</f>
        <v>27.276712328767122</v>
      </c>
      <c r="H593" s="27">
        <v>5</v>
      </c>
      <c r="I593" s="41">
        <v>0</v>
      </c>
      <c r="J593" s="41">
        <v>0</v>
      </c>
      <c r="K593" s="41">
        <v>0</v>
      </c>
      <c r="L593" s="41">
        <v>0</v>
      </c>
      <c r="M593" s="41">
        <v>0</v>
      </c>
      <c r="N593" s="41">
        <v>0</v>
      </c>
      <c r="O593" s="41">
        <v>0</v>
      </c>
      <c r="P593" s="41">
        <v>0</v>
      </c>
      <c r="Q593" s="41">
        <v>0</v>
      </c>
      <c r="R593" s="41">
        <v>0</v>
      </c>
      <c r="S593" s="41">
        <v>0</v>
      </c>
      <c r="T593" s="41">
        <v>0</v>
      </c>
      <c r="U593" s="41">
        <v>0</v>
      </c>
      <c r="V593" s="41">
        <v>0</v>
      </c>
      <c r="W593" s="41">
        <v>0</v>
      </c>
      <c r="X593" s="41">
        <v>1</v>
      </c>
      <c r="Y593" s="41">
        <v>0</v>
      </c>
      <c r="Z593" s="41">
        <v>0</v>
      </c>
      <c r="AA593" s="41">
        <v>0</v>
      </c>
      <c r="AB593" s="41">
        <v>0</v>
      </c>
      <c r="AC593" s="41">
        <v>0</v>
      </c>
      <c r="AD593" s="41">
        <v>0</v>
      </c>
      <c r="AE593" s="41">
        <v>0</v>
      </c>
      <c r="AF593" s="41">
        <v>0</v>
      </c>
      <c r="AG593" s="41">
        <v>0</v>
      </c>
      <c r="AH593" s="41">
        <v>0</v>
      </c>
      <c r="AS593" s="41">
        <v>0</v>
      </c>
      <c r="AT593" s="41">
        <v>0</v>
      </c>
      <c r="AU593" s="41">
        <v>1</v>
      </c>
      <c r="AV593" s="87">
        <v>6.2037037037037026E-3</v>
      </c>
      <c r="AW593">
        <v>50.286999999999999</v>
      </c>
    </row>
    <row r="594" spans="1:49" x14ac:dyDescent="0.45">
      <c r="A594" s="41" t="s">
        <v>74</v>
      </c>
      <c r="B594" s="41">
        <v>2019</v>
      </c>
      <c r="C594" s="43">
        <v>43800</v>
      </c>
      <c r="D594" s="41" t="s">
        <v>30</v>
      </c>
      <c r="E594" s="41" t="s">
        <v>239</v>
      </c>
      <c r="F594" s="41" t="s">
        <v>64</v>
      </c>
      <c r="G594" s="12">
        <f>(C594-VLOOKUP(E594,Riders!$A$2:$D$3499,4,FALSE))/365</f>
        <v>24.24931506849315</v>
      </c>
      <c r="H594" s="27">
        <v>6</v>
      </c>
      <c r="I594" s="41">
        <v>0</v>
      </c>
      <c r="J594" s="41">
        <v>0</v>
      </c>
      <c r="K594" s="41">
        <v>0</v>
      </c>
      <c r="L594" s="41">
        <v>0</v>
      </c>
      <c r="M594" s="41">
        <v>0</v>
      </c>
      <c r="N594" s="41">
        <v>0</v>
      </c>
      <c r="O594" s="41">
        <v>0</v>
      </c>
      <c r="P594" s="41">
        <v>0</v>
      </c>
      <c r="Q594" s="41">
        <v>0</v>
      </c>
      <c r="R594" s="41">
        <v>0</v>
      </c>
      <c r="S594" s="41">
        <v>0</v>
      </c>
      <c r="T594" s="41">
        <v>0</v>
      </c>
      <c r="U594" s="41">
        <v>1</v>
      </c>
      <c r="V594" s="41">
        <v>0</v>
      </c>
      <c r="W594" s="41">
        <v>0</v>
      </c>
      <c r="X594" s="41">
        <v>0</v>
      </c>
      <c r="Y594" s="41">
        <v>0</v>
      </c>
      <c r="Z594" s="41">
        <v>0</v>
      </c>
      <c r="AA594" s="41">
        <v>0</v>
      </c>
      <c r="AB594" s="41">
        <v>0</v>
      </c>
      <c r="AC594" s="41">
        <v>0</v>
      </c>
      <c r="AD594" s="41">
        <v>0</v>
      </c>
      <c r="AE594" s="41">
        <v>0</v>
      </c>
      <c r="AF594" s="41">
        <v>0</v>
      </c>
      <c r="AG594" s="41">
        <v>0</v>
      </c>
      <c r="AH594" s="41">
        <v>0</v>
      </c>
      <c r="AS594" s="41">
        <v>0</v>
      </c>
      <c r="AT594" s="41">
        <v>0</v>
      </c>
      <c r="AU594" s="41">
        <v>1</v>
      </c>
      <c r="AV594" s="87">
        <v>6.2037037037037026E-3</v>
      </c>
      <c r="AW594">
        <v>50.286999999999999</v>
      </c>
    </row>
    <row r="595" spans="1:49" x14ac:dyDescent="0.45">
      <c r="A595" s="41" t="s">
        <v>74</v>
      </c>
      <c r="B595" s="41">
        <v>2019</v>
      </c>
      <c r="C595" s="43">
        <v>43800</v>
      </c>
      <c r="D595" s="41" t="s">
        <v>30</v>
      </c>
      <c r="E595" s="41" t="s">
        <v>294</v>
      </c>
      <c r="F595" s="41" t="s">
        <v>43</v>
      </c>
      <c r="G595" s="12">
        <f>(C595-VLOOKUP(E595,Riders!$A$2:$D$3499,4,FALSE))/365</f>
        <v>27.268493150684932</v>
      </c>
      <c r="H595" s="27">
        <v>7</v>
      </c>
      <c r="I595" s="41">
        <v>0</v>
      </c>
      <c r="J595" s="41">
        <v>0</v>
      </c>
      <c r="K595" s="41">
        <v>0</v>
      </c>
      <c r="L595" s="41">
        <v>0</v>
      </c>
      <c r="M595" s="41">
        <v>0</v>
      </c>
      <c r="N595" s="41">
        <v>0</v>
      </c>
      <c r="O595" s="41">
        <v>0</v>
      </c>
      <c r="P595" s="41">
        <v>1</v>
      </c>
      <c r="Q595" s="41">
        <v>0</v>
      </c>
      <c r="R595" s="41">
        <v>0</v>
      </c>
      <c r="S595" s="41">
        <v>0</v>
      </c>
      <c r="T595" s="41">
        <v>0</v>
      </c>
      <c r="U595" s="41">
        <v>0</v>
      </c>
      <c r="V595" s="41">
        <v>0</v>
      </c>
      <c r="W595" s="41">
        <v>0</v>
      </c>
      <c r="X595" s="41">
        <v>0</v>
      </c>
      <c r="Y595" s="41">
        <v>0</v>
      </c>
      <c r="Z595" s="41">
        <v>0</v>
      </c>
      <c r="AA595" s="41">
        <v>0</v>
      </c>
      <c r="AB595" s="41">
        <v>0</v>
      </c>
      <c r="AC595" s="41">
        <v>0</v>
      </c>
      <c r="AD595" s="41">
        <v>0</v>
      </c>
      <c r="AE595" s="41">
        <v>0</v>
      </c>
      <c r="AF595" s="41">
        <v>0</v>
      </c>
      <c r="AG595" s="41">
        <v>0</v>
      </c>
      <c r="AH595" s="41">
        <v>0</v>
      </c>
      <c r="AS595" s="41">
        <v>0</v>
      </c>
      <c r="AT595" s="41">
        <v>0</v>
      </c>
      <c r="AU595" s="41">
        <v>1</v>
      </c>
      <c r="AV595" s="87">
        <v>6.2037037037037026E-3</v>
      </c>
      <c r="AW595">
        <v>50.286999999999999</v>
      </c>
    </row>
    <row r="596" spans="1:49" x14ac:dyDescent="0.45">
      <c r="A596" s="41" t="s">
        <v>74</v>
      </c>
      <c r="B596" s="41">
        <v>2019</v>
      </c>
      <c r="C596" s="43">
        <v>43800</v>
      </c>
      <c r="D596" s="41" t="s">
        <v>30</v>
      </c>
      <c r="E596" s="41" t="s">
        <v>271</v>
      </c>
      <c r="F596" s="41" t="s">
        <v>46</v>
      </c>
      <c r="G596" s="12">
        <f>(C596-VLOOKUP(E596,Riders!$A$2:$D$3499,4,FALSE))/365</f>
        <v>29.736986301369864</v>
      </c>
      <c r="H596" s="27">
        <v>8</v>
      </c>
      <c r="I596" s="41">
        <v>0</v>
      </c>
      <c r="J596" s="41">
        <v>0</v>
      </c>
      <c r="K596" s="41">
        <v>0</v>
      </c>
      <c r="L596" s="41">
        <v>0</v>
      </c>
      <c r="M596" s="41">
        <v>0</v>
      </c>
      <c r="N596" s="41">
        <v>0</v>
      </c>
      <c r="O596" s="41">
        <v>0</v>
      </c>
      <c r="P596" s="41">
        <v>0</v>
      </c>
      <c r="Q596" s="41">
        <v>0</v>
      </c>
      <c r="R596" s="41">
        <v>0</v>
      </c>
      <c r="S596" s="41">
        <v>0</v>
      </c>
      <c r="T596" s="41">
        <v>0</v>
      </c>
      <c r="U596" s="41">
        <v>0</v>
      </c>
      <c r="V596" s="41">
        <v>1</v>
      </c>
      <c r="W596" s="41">
        <v>0</v>
      </c>
      <c r="X596" s="41">
        <v>0</v>
      </c>
      <c r="Y596" s="41">
        <v>0</v>
      </c>
      <c r="Z596" s="41">
        <v>0</v>
      </c>
      <c r="AA596" s="41">
        <v>0</v>
      </c>
      <c r="AB596" s="41">
        <v>0</v>
      </c>
      <c r="AC596" s="41">
        <v>0</v>
      </c>
      <c r="AD596" s="41">
        <v>0</v>
      </c>
      <c r="AE596" s="41">
        <v>0</v>
      </c>
      <c r="AF596" s="41">
        <v>0</v>
      </c>
      <c r="AG596" s="41">
        <v>0</v>
      </c>
      <c r="AH596" s="41">
        <v>0</v>
      </c>
      <c r="AS596" s="41">
        <v>0</v>
      </c>
      <c r="AT596" s="41">
        <v>0</v>
      </c>
      <c r="AU596" s="41">
        <v>1</v>
      </c>
      <c r="AV596" s="87">
        <v>6.2037037037037026E-3</v>
      </c>
      <c r="AW596">
        <v>50.286999999999999</v>
      </c>
    </row>
    <row r="597" spans="1:49" x14ac:dyDescent="0.45">
      <c r="A597" s="41" t="s">
        <v>74</v>
      </c>
      <c r="B597" s="41">
        <v>2019</v>
      </c>
      <c r="C597" s="43">
        <v>43800</v>
      </c>
      <c r="D597" s="41" t="s">
        <v>30</v>
      </c>
      <c r="E597" s="41" t="s">
        <v>176</v>
      </c>
      <c r="F597" s="41" t="s">
        <v>177</v>
      </c>
      <c r="G597" s="12">
        <f>(C597-VLOOKUP(E597,Riders!$A$2:$D$3499,4,FALSE))/365</f>
        <v>22.994520547945207</v>
      </c>
      <c r="H597" s="27">
        <v>9</v>
      </c>
      <c r="I597" s="41">
        <v>0</v>
      </c>
      <c r="J597" s="41">
        <v>0</v>
      </c>
      <c r="K597" s="41">
        <v>0</v>
      </c>
      <c r="L597" s="41">
        <v>0</v>
      </c>
      <c r="M597" s="41">
        <v>0</v>
      </c>
      <c r="N597" s="41">
        <v>0</v>
      </c>
      <c r="O597" s="41">
        <v>0</v>
      </c>
      <c r="P597" s="41">
        <v>0</v>
      </c>
      <c r="Q597" s="41">
        <v>0</v>
      </c>
      <c r="R597" s="41">
        <v>0</v>
      </c>
      <c r="S597" s="41">
        <v>0</v>
      </c>
      <c r="T597" s="41">
        <v>0</v>
      </c>
      <c r="U597" s="41">
        <v>0</v>
      </c>
      <c r="V597" s="41">
        <v>0</v>
      </c>
      <c r="W597" s="41">
        <v>0</v>
      </c>
      <c r="X597" s="41">
        <v>0</v>
      </c>
      <c r="Y597" s="41">
        <v>0</v>
      </c>
      <c r="Z597" s="41">
        <v>1</v>
      </c>
      <c r="AA597" s="41">
        <v>0</v>
      </c>
      <c r="AB597" s="41">
        <v>0</v>
      </c>
      <c r="AC597" s="41">
        <v>0</v>
      </c>
      <c r="AD597" s="41">
        <v>0</v>
      </c>
      <c r="AE597" s="41">
        <v>0</v>
      </c>
      <c r="AF597" s="41">
        <v>0</v>
      </c>
      <c r="AG597" s="41">
        <v>0</v>
      </c>
      <c r="AH597" s="41">
        <v>0</v>
      </c>
      <c r="AS597" s="41">
        <v>0</v>
      </c>
      <c r="AT597" s="41">
        <v>0</v>
      </c>
      <c r="AU597" s="41">
        <v>1</v>
      </c>
      <c r="AV597" s="87">
        <v>6.2037037037037026E-3</v>
      </c>
      <c r="AW597">
        <v>50.286999999999999</v>
      </c>
    </row>
    <row r="598" spans="1:49" x14ac:dyDescent="0.45">
      <c r="A598" s="41" t="s">
        <v>74</v>
      </c>
      <c r="B598" s="41">
        <v>2019</v>
      </c>
      <c r="C598" s="43">
        <v>43800</v>
      </c>
      <c r="D598" s="41" t="s">
        <v>30</v>
      </c>
      <c r="E598" s="41" t="s">
        <v>299</v>
      </c>
      <c r="F598" s="41" t="s">
        <v>282</v>
      </c>
      <c r="G598" s="12">
        <f>(C598-VLOOKUP(E598,Riders!$A$2:$D$3499,4,FALSE))/365</f>
        <v>26.317808219178083</v>
      </c>
      <c r="H598" s="27">
        <v>10</v>
      </c>
      <c r="I598" s="41">
        <v>0</v>
      </c>
      <c r="J598" s="41">
        <v>0</v>
      </c>
      <c r="K598" s="41">
        <v>0</v>
      </c>
      <c r="L598" s="41">
        <v>0</v>
      </c>
      <c r="M598" s="41">
        <v>0</v>
      </c>
      <c r="N598" s="41">
        <v>0</v>
      </c>
      <c r="O598" s="41">
        <v>0</v>
      </c>
      <c r="P598" s="41">
        <v>0</v>
      </c>
      <c r="Q598" s="41">
        <v>0</v>
      </c>
      <c r="R598" s="41">
        <v>0</v>
      </c>
      <c r="S598" s="41">
        <v>0</v>
      </c>
      <c r="T598" s="41">
        <v>0</v>
      </c>
      <c r="U598" s="41">
        <v>0</v>
      </c>
      <c r="V598" s="41">
        <v>0</v>
      </c>
      <c r="W598" s="41">
        <v>0</v>
      </c>
      <c r="X598" s="41">
        <v>0</v>
      </c>
      <c r="Y598" s="41">
        <v>0</v>
      </c>
      <c r="Z598" s="41">
        <v>0</v>
      </c>
      <c r="AA598" s="41">
        <v>0</v>
      </c>
      <c r="AB598" s="41">
        <v>0</v>
      </c>
      <c r="AC598" s="41">
        <v>0</v>
      </c>
      <c r="AD598" s="41">
        <v>0</v>
      </c>
      <c r="AE598" s="41">
        <v>0</v>
      </c>
      <c r="AF598" s="41">
        <v>0</v>
      </c>
      <c r="AG598" s="41">
        <v>0</v>
      </c>
      <c r="AH598" s="41">
        <v>0</v>
      </c>
      <c r="AS598" s="41">
        <v>0</v>
      </c>
      <c r="AT598" s="41">
        <v>0</v>
      </c>
      <c r="AU598" s="41">
        <v>0</v>
      </c>
      <c r="AV598" s="87">
        <v>6.2037037037037026E-3</v>
      </c>
      <c r="AW598">
        <v>50.286999999999999</v>
      </c>
    </row>
    <row r="599" spans="1:49" x14ac:dyDescent="0.45">
      <c r="A599" s="41" t="s">
        <v>74</v>
      </c>
      <c r="B599" s="41">
        <v>2019</v>
      </c>
      <c r="C599" s="43">
        <v>43800</v>
      </c>
      <c r="D599" s="41" t="s">
        <v>30</v>
      </c>
      <c r="E599" s="41" t="s">
        <v>4904</v>
      </c>
      <c r="F599" s="41" t="s">
        <v>131</v>
      </c>
      <c r="G599" s="12">
        <f>(C599-VLOOKUP(E599,Riders!$A$2:$D$3499,4,FALSE))/365</f>
        <v>26.208219178082192</v>
      </c>
      <c r="H599" s="27">
        <v>11</v>
      </c>
      <c r="I599" s="41">
        <v>0</v>
      </c>
      <c r="J599" s="41">
        <v>0</v>
      </c>
      <c r="K599" s="41">
        <v>0</v>
      </c>
      <c r="L599" s="41">
        <v>0</v>
      </c>
      <c r="M599" s="41">
        <v>0</v>
      </c>
      <c r="N599" s="41">
        <v>0</v>
      </c>
      <c r="O599" s="41">
        <v>0</v>
      </c>
      <c r="P599" s="41">
        <v>0</v>
      </c>
      <c r="Q599" s="41">
        <v>0</v>
      </c>
      <c r="R599" s="41">
        <v>0</v>
      </c>
      <c r="S599" s="41">
        <v>0</v>
      </c>
      <c r="T599" s="41">
        <v>0</v>
      </c>
      <c r="U599" s="41">
        <v>0</v>
      </c>
      <c r="V599" s="41">
        <v>0</v>
      </c>
      <c r="W599" s="41">
        <v>0</v>
      </c>
      <c r="X599" s="41">
        <v>0</v>
      </c>
      <c r="Y599" s="41">
        <v>0</v>
      </c>
      <c r="Z599" s="41">
        <v>0</v>
      </c>
      <c r="AA599" s="41">
        <v>0</v>
      </c>
      <c r="AB599" s="41">
        <v>0</v>
      </c>
      <c r="AC599" s="41">
        <v>0</v>
      </c>
      <c r="AD599" s="41">
        <v>0</v>
      </c>
      <c r="AE599" s="41">
        <v>0</v>
      </c>
      <c r="AF599" s="41">
        <v>0</v>
      </c>
      <c r="AG599" s="41">
        <v>0</v>
      </c>
      <c r="AH599" s="41">
        <v>0</v>
      </c>
      <c r="AS599" s="41">
        <v>0</v>
      </c>
      <c r="AT599" s="41">
        <v>0</v>
      </c>
      <c r="AU599" s="41">
        <v>0</v>
      </c>
      <c r="AV599" s="87">
        <v>6.2037037037037026E-3</v>
      </c>
      <c r="AW599">
        <v>50.286999999999999</v>
      </c>
    </row>
    <row r="600" spans="1:49" x14ac:dyDescent="0.45">
      <c r="A600" s="41" t="s">
        <v>74</v>
      </c>
      <c r="B600" s="41">
        <v>2019</v>
      </c>
      <c r="C600" s="43">
        <v>43800</v>
      </c>
      <c r="D600" s="41" t="s">
        <v>30</v>
      </c>
      <c r="E600" s="41" t="s">
        <v>53</v>
      </c>
      <c r="F600" s="41" t="s">
        <v>55</v>
      </c>
      <c r="G600" s="12">
        <f>(C600-VLOOKUP(E600,Riders!$A$2:$D$3499,4,FALSE))/365</f>
        <v>18.586301369863012</v>
      </c>
      <c r="H600" s="27">
        <v>12</v>
      </c>
      <c r="I600" s="41">
        <v>0</v>
      </c>
      <c r="J600" s="41">
        <v>0</v>
      </c>
      <c r="K600" s="41">
        <v>0</v>
      </c>
      <c r="L600" s="41">
        <v>0</v>
      </c>
      <c r="M600" s="41">
        <v>0</v>
      </c>
      <c r="N600" s="41">
        <v>0</v>
      </c>
      <c r="O600" s="41">
        <v>0</v>
      </c>
      <c r="P600" s="41">
        <v>0</v>
      </c>
      <c r="Q600" s="41">
        <v>0</v>
      </c>
      <c r="R600" s="41">
        <v>0</v>
      </c>
      <c r="S600" s="41">
        <v>0</v>
      </c>
      <c r="T600" s="41">
        <v>0</v>
      </c>
      <c r="U600" s="41">
        <v>0</v>
      </c>
      <c r="V600" s="41">
        <v>0</v>
      </c>
      <c r="W600" s="41">
        <v>0</v>
      </c>
      <c r="X600" s="41">
        <v>0</v>
      </c>
      <c r="Y600" s="41">
        <v>0</v>
      </c>
      <c r="Z600" s="41">
        <v>0</v>
      </c>
      <c r="AA600" s="41">
        <v>0</v>
      </c>
      <c r="AB600" s="41">
        <v>0</v>
      </c>
      <c r="AC600" s="41">
        <v>0</v>
      </c>
      <c r="AD600" s="41">
        <v>0</v>
      </c>
      <c r="AE600" s="41">
        <v>0</v>
      </c>
      <c r="AF600" s="41">
        <v>0</v>
      </c>
      <c r="AG600" s="41">
        <v>0</v>
      </c>
      <c r="AH600" s="41">
        <v>0</v>
      </c>
      <c r="AS600" s="41">
        <v>0</v>
      </c>
      <c r="AT600" s="41">
        <v>0</v>
      </c>
      <c r="AU600" s="41">
        <v>0</v>
      </c>
      <c r="AV600" s="87">
        <v>6.2037037037037026E-3</v>
      </c>
      <c r="AW600">
        <v>50.286999999999999</v>
      </c>
    </row>
    <row r="601" spans="1:49" x14ac:dyDescent="0.45">
      <c r="A601" s="41" t="s">
        <v>74</v>
      </c>
      <c r="B601" s="41">
        <v>2019</v>
      </c>
      <c r="C601" s="43">
        <v>43800</v>
      </c>
      <c r="D601" s="41" t="s">
        <v>30</v>
      </c>
      <c r="E601" s="41" t="s">
        <v>303</v>
      </c>
      <c r="F601" s="41" t="s">
        <v>96</v>
      </c>
      <c r="G601" s="12">
        <f>(C601-VLOOKUP(E601,Riders!$A$2:$D$3499,4,FALSE))/365</f>
        <v>21.38082191780822</v>
      </c>
      <c r="H601" s="27">
        <v>13</v>
      </c>
      <c r="I601" s="41">
        <v>0</v>
      </c>
      <c r="J601" s="41">
        <v>0</v>
      </c>
      <c r="K601" s="41">
        <v>0</v>
      </c>
      <c r="L601" s="41">
        <v>0</v>
      </c>
      <c r="M601" s="41">
        <v>0</v>
      </c>
      <c r="N601" s="41">
        <v>0</v>
      </c>
      <c r="O601" s="41">
        <v>0</v>
      </c>
      <c r="P601" s="41">
        <v>0</v>
      </c>
      <c r="Q601" s="41">
        <v>0</v>
      </c>
      <c r="R601" s="41">
        <v>0</v>
      </c>
      <c r="S601" s="41">
        <v>0</v>
      </c>
      <c r="T601" s="41">
        <v>0</v>
      </c>
      <c r="U601" s="41">
        <v>0</v>
      </c>
      <c r="V601" s="41">
        <v>0</v>
      </c>
      <c r="W601" s="41">
        <v>0</v>
      </c>
      <c r="X601" s="41">
        <v>0</v>
      </c>
      <c r="Y601" s="41">
        <v>0</v>
      </c>
      <c r="Z601" s="41">
        <v>0</v>
      </c>
      <c r="AA601" s="41">
        <v>0</v>
      </c>
      <c r="AB601" s="41">
        <v>0</v>
      </c>
      <c r="AC601" s="41">
        <v>0</v>
      </c>
      <c r="AD601" s="41">
        <v>0</v>
      </c>
      <c r="AE601" s="41">
        <v>0</v>
      </c>
      <c r="AF601" s="41">
        <v>0</v>
      </c>
      <c r="AG601" s="41">
        <v>0</v>
      </c>
      <c r="AH601" s="41">
        <v>0</v>
      </c>
      <c r="AS601" s="41">
        <v>0</v>
      </c>
      <c r="AT601" s="41">
        <v>0</v>
      </c>
      <c r="AU601" s="41">
        <v>0</v>
      </c>
      <c r="AV601" s="87">
        <v>6.2037037037037026E-3</v>
      </c>
      <c r="AW601">
        <v>50.286999999999999</v>
      </c>
    </row>
    <row r="602" spans="1:49" x14ac:dyDescent="0.45">
      <c r="A602" s="41" t="s">
        <v>74</v>
      </c>
      <c r="B602" s="41">
        <v>2019</v>
      </c>
      <c r="C602" s="43">
        <v>43800</v>
      </c>
      <c r="D602" s="41" t="s">
        <v>30</v>
      </c>
      <c r="E602" s="41" t="s">
        <v>4764</v>
      </c>
      <c r="F602" s="41" t="s">
        <v>2221</v>
      </c>
      <c r="G602" s="12">
        <f>(C602-VLOOKUP(E602,Riders!$A$2:$D$3499,4,FALSE))/365</f>
        <v>21.723287671232878</v>
      </c>
      <c r="H602" s="27">
        <v>14</v>
      </c>
      <c r="I602" s="41">
        <v>0</v>
      </c>
      <c r="J602" s="41">
        <v>0</v>
      </c>
      <c r="K602" s="41">
        <v>0</v>
      </c>
      <c r="L602" s="41">
        <v>0</v>
      </c>
      <c r="M602" s="41">
        <v>0</v>
      </c>
      <c r="N602" s="41">
        <v>0</v>
      </c>
      <c r="O602" s="41">
        <v>0</v>
      </c>
      <c r="P602" s="41">
        <v>0</v>
      </c>
      <c r="Q602" s="41">
        <v>0</v>
      </c>
      <c r="R602" s="41">
        <v>0</v>
      </c>
      <c r="S602" s="41">
        <v>0</v>
      </c>
      <c r="T602" s="41">
        <v>0</v>
      </c>
      <c r="U602" s="41">
        <v>0</v>
      </c>
      <c r="V602" s="41">
        <v>0</v>
      </c>
      <c r="W602" s="41">
        <v>0</v>
      </c>
      <c r="X602" s="41">
        <v>0</v>
      </c>
      <c r="Y602" s="41">
        <v>0</v>
      </c>
      <c r="Z602" s="41">
        <v>0</v>
      </c>
      <c r="AA602" s="41">
        <v>0</v>
      </c>
      <c r="AB602" s="41">
        <v>0</v>
      </c>
      <c r="AC602" s="41">
        <v>0</v>
      </c>
      <c r="AD602" s="41">
        <v>0</v>
      </c>
      <c r="AE602" s="41">
        <v>0</v>
      </c>
      <c r="AF602" s="41">
        <v>0</v>
      </c>
      <c r="AG602" s="41">
        <v>0</v>
      </c>
      <c r="AH602" s="41">
        <v>0</v>
      </c>
      <c r="AS602" s="41">
        <v>0</v>
      </c>
      <c r="AT602" s="41">
        <v>0</v>
      </c>
      <c r="AU602" s="41">
        <v>0</v>
      </c>
      <c r="AV602" s="87">
        <v>6.2037037037037026E-3</v>
      </c>
      <c r="AW602">
        <v>50.286999999999999</v>
      </c>
    </row>
    <row r="603" spans="1:49" x14ac:dyDescent="0.45">
      <c r="A603" s="41" t="s">
        <v>74</v>
      </c>
      <c r="B603" s="41">
        <v>2019</v>
      </c>
      <c r="C603" s="43">
        <v>43800</v>
      </c>
      <c r="D603" s="41" t="s">
        <v>30</v>
      </c>
      <c r="E603" s="41" t="s">
        <v>241</v>
      </c>
      <c r="F603" s="41" t="s">
        <v>242</v>
      </c>
      <c r="G603" s="12">
        <f>(C603-VLOOKUP(E603,Riders!$A$2:$D$3499,4,FALSE))/365</f>
        <v>25.002739726027396</v>
      </c>
      <c r="H603" s="27">
        <v>15</v>
      </c>
      <c r="I603" s="41">
        <v>0</v>
      </c>
      <c r="J603" s="41">
        <v>0</v>
      </c>
      <c r="K603" s="41">
        <v>0</v>
      </c>
      <c r="L603" s="41">
        <v>0</v>
      </c>
      <c r="M603" s="41">
        <v>0</v>
      </c>
      <c r="N603" s="41">
        <v>0</v>
      </c>
      <c r="O603" s="41">
        <v>0</v>
      </c>
      <c r="P603" s="41">
        <v>0</v>
      </c>
      <c r="Q603" s="41">
        <v>0</v>
      </c>
      <c r="R603" s="41">
        <v>0</v>
      </c>
      <c r="S603" s="41">
        <v>0</v>
      </c>
      <c r="T603" s="41">
        <v>0</v>
      </c>
      <c r="U603" s="41">
        <v>0</v>
      </c>
      <c r="V603" s="41">
        <v>0</v>
      </c>
      <c r="W603" s="41">
        <v>0</v>
      </c>
      <c r="X603" s="41">
        <v>0</v>
      </c>
      <c r="Y603" s="41">
        <v>0</v>
      </c>
      <c r="Z603" s="41">
        <v>0</v>
      </c>
      <c r="AA603" s="41">
        <v>0</v>
      </c>
      <c r="AB603" s="41">
        <v>0</v>
      </c>
      <c r="AC603" s="41">
        <v>0</v>
      </c>
      <c r="AD603" s="41">
        <v>0</v>
      </c>
      <c r="AE603" s="41">
        <v>0</v>
      </c>
      <c r="AF603" s="41">
        <v>0</v>
      </c>
      <c r="AG603" s="41">
        <v>0</v>
      </c>
      <c r="AH603" s="41">
        <v>0</v>
      </c>
      <c r="AS603" s="41">
        <v>0</v>
      </c>
      <c r="AT603" s="41">
        <v>0</v>
      </c>
      <c r="AU603" s="41">
        <v>0</v>
      </c>
      <c r="AV603" s="87">
        <v>6.2037037037037026E-3</v>
      </c>
      <c r="AW603">
        <v>50.286999999999999</v>
      </c>
    </row>
    <row r="604" spans="1:49" x14ac:dyDescent="0.45">
      <c r="A604" s="41" t="s">
        <v>74</v>
      </c>
      <c r="B604" s="41">
        <v>2019</v>
      </c>
      <c r="C604" s="43">
        <v>43800</v>
      </c>
      <c r="D604" s="41" t="s">
        <v>30</v>
      </c>
      <c r="E604" s="41" t="s">
        <v>170</v>
      </c>
      <c r="F604" s="41" t="s">
        <v>73</v>
      </c>
      <c r="G604" s="12">
        <f>(C604-VLOOKUP(E604,Riders!$A$2:$D$3499,4,FALSE))/365</f>
        <v>39.586301369863016</v>
      </c>
      <c r="H604" s="27">
        <v>16</v>
      </c>
      <c r="I604" s="41">
        <v>0</v>
      </c>
      <c r="J604" s="41">
        <v>0</v>
      </c>
      <c r="K604" s="41">
        <v>0</v>
      </c>
      <c r="L604" s="41">
        <v>0</v>
      </c>
      <c r="M604" s="41">
        <v>0</v>
      </c>
      <c r="N604" s="41">
        <v>0</v>
      </c>
      <c r="O604" s="41">
        <v>0</v>
      </c>
      <c r="P604" s="41">
        <v>0</v>
      </c>
      <c r="Q604" s="41">
        <v>0</v>
      </c>
      <c r="R604" s="41">
        <v>0</v>
      </c>
      <c r="S604" s="41">
        <v>0</v>
      </c>
      <c r="T604" s="41">
        <v>0</v>
      </c>
      <c r="U604" s="41">
        <v>0</v>
      </c>
      <c r="V604" s="41">
        <v>0</v>
      </c>
      <c r="W604" s="41">
        <v>0</v>
      </c>
      <c r="X604" s="41">
        <v>0</v>
      </c>
      <c r="Y604" s="41">
        <v>0</v>
      </c>
      <c r="Z604" s="41">
        <v>0</v>
      </c>
      <c r="AA604" s="41">
        <v>0</v>
      </c>
      <c r="AB604" s="41">
        <v>0</v>
      </c>
      <c r="AC604" s="41">
        <v>0</v>
      </c>
      <c r="AD604" s="41">
        <v>0</v>
      </c>
      <c r="AE604" s="41">
        <v>0</v>
      </c>
      <c r="AF604" s="41">
        <v>0</v>
      </c>
      <c r="AG604" s="41">
        <v>0</v>
      </c>
      <c r="AH604" s="41">
        <v>0</v>
      </c>
      <c r="AS604" s="41">
        <v>0</v>
      </c>
      <c r="AT604" s="41">
        <v>0</v>
      </c>
      <c r="AU604" s="41">
        <v>0</v>
      </c>
      <c r="AV604" s="87">
        <v>6.2037037037037026E-3</v>
      </c>
      <c r="AW604">
        <v>50.286999999999999</v>
      </c>
    </row>
    <row r="605" spans="1:49" x14ac:dyDescent="0.45">
      <c r="A605" s="41" t="s">
        <v>74</v>
      </c>
      <c r="B605" s="41">
        <v>2019</v>
      </c>
      <c r="C605" s="43">
        <v>43800</v>
      </c>
      <c r="D605" s="41" t="s">
        <v>30</v>
      </c>
      <c r="E605" s="41" t="s">
        <v>221</v>
      </c>
      <c r="F605" s="41" t="s">
        <v>223</v>
      </c>
      <c r="G605" s="12">
        <f>(C605-VLOOKUP(E605,Riders!$A$2:$D$3499,4,FALSE))/365</f>
        <v>29.528767123287672</v>
      </c>
      <c r="H605" s="27">
        <v>17</v>
      </c>
      <c r="I605" s="41">
        <v>0</v>
      </c>
      <c r="J605" s="41">
        <v>0</v>
      </c>
      <c r="K605" s="41">
        <v>0</v>
      </c>
      <c r="L605" s="41">
        <v>0</v>
      </c>
      <c r="M605" s="41">
        <v>0</v>
      </c>
      <c r="N605" s="41">
        <v>0</v>
      </c>
      <c r="O605" s="41">
        <v>0</v>
      </c>
      <c r="P605" s="41">
        <v>0</v>
      </c>
      <c r="Q605" s="41">
        <v>0</v>
      </c>
      <c r="R605" s="41">
        <v>0</v>
      </c>
      <c r="S605" s="41">
        <v>0</v>
      </c>
      <c r="T605" s="41">
        <v>0</v>
      </c>
      <c r="U605" s="41">
        <v>0</v>
      </c>
      <c r="V605" s="41">
        <v>0</v>
      </c>
      <c r="W605" s="41">
        <v>0</v>
      </c>
      <c r="X605" s="41">
        <v>0</v>
      </c>
      <c r="Y605" s="41">
        <v>0</v>
      </c>
      <c r="Z605" s="41">
        <v>0</v>
      </c>
      <c r="AA605" s="41">
        <v>0</v>
      </c>
      <c r="AB605" s="41">
        <v>0</v>
      </c>
      <c r="AC605" s="41">
        <v>0</v>
      </c>
      <c r="AD605" s="41">
        <v>0</v>
      </c>
      <c r="AE605" s="41">
        <v>0</v>
      </c>
      <c r="AF605" s="41">
        <v>0</v>
      </c>
      <c r="AG605" s="41">
        <v>0</v>
      </c>
      <c r="AH605" s="41">
        <v>0</v>
      </c>
      <c r="AS605" s="41">
        <v>0</v>
      </c>
      <c r="AT605" s="41">
        <v>0</v>
      </c>
      <c r="AU605" s="41">
        <v>0</v>
      </c>
      <c r="AV605" s="87">
        <v>6.2037037037037026E-3</v>
      </c>
      <c r="AW605">
        <v>50.286999999999999</v>
      </c>
    </row>
    <row r="606" spans="1:49" x14ac:dyDescent="0.45">
      <c r="A606" s="41" t="s">
        <v>74</v>
      </c>
      <c r="B606" s="41">
        <v>2019</v>
      </c>
      <c r="C606" s="43">
        <v>43800</v>
      </c>
      <c r="D606" s="41" t="s">
        <v>30</v>
      </c>
      <c r="E606" s="41" t="s">
        <v>5185</v>
      </c>
      <c r="F606" s="41" t="s">
        <v>2342</v>
      </c>
      <c r="G606" s="12" t="e">
        <f>(C606-VLOOKUP(E606,Riders!$A$2:$D$3499,4,FALSE))/365</f>
        <v>#N/A</v>
      </c>
      <c r="H606" s="27">
        <v>18</v>
      </c>
      <c r="I606" s="41">
        <v>0</v>
      </c>
      <c r="J606" s="41">
        <v>0</v>
      </c>
      <c r="K606" s="41">
        <v>0</v>
      </c>
      <c r="L606" s="41">
        <v>0</v>
      </c>
      <c r="M606" s="41">
        <v>0</v>
      </c>
      <c r="N606" s="41">
        <v>0</v>
      </c>
      <c r="O606" s="41">
        <v>0</v>
      </c>
      <c r="P606" s="41">
        <v>0</v>
      </c>
      <c r="Q606" s="41">
        <v>0</v>
      </c>
      <c r="R606" s="41">
        <v>0</v>
      </c>
      <c r="S606" s="41">
        <v>0</v>
      </c>
      <c r="T606" s="41">
        <v>0</v>
      </c>
      <c r="U606" s="41">
        <v>0</v>
      </c>
      <c r="V606" s="41">
        <v>0</v>
      </c>
      <c r="W606" s="41">
        <v>0</v>
      </c>
      <c r="X606" s="41">
        <v>0</v>
      </c>
      <c r="Y606" s="41">
        <v>0</v>
      </c>
      <c r="Z606" s="41">
        <v>0</v>
      </c>
      <c r="AA606" s="41">
        <v>0</v>
      </c>
      <c r="AB606" s="41">
        <v>0</v>
      </c>
      <c r="AC606" s="41">
        <v>0</v>
      </c>
      <c r="AD606" s="41">
        <v>0</v>
      </c>
      <c r="AE606" s="41">
        <v>0</v>
      </c>
      <c r="AF606" s="41">
        <v>0</v>
      </c>
      <c r="AG606" s="41">
        <v>0</v>
      </c>
      <c r="AH606" s="41">
        <v>0</v>
      </c>
      <c r="AS606" s="41">
        <v>0</v>
      </c>
      <c r="AT606" s="41">
        <v>0</v>
      </c>
      <c r="AU606" s="41">
        <v>0</v>
      </c>
      <c r="AV606" s="87">
        <v>6.2037037037037026E-3</v>
      </c>
      <c r="AW606">
        <v>50.286999999999999</v>
      </c>
    </row>
    <row r="607" spans="1:49" x14ac:dyDescent="0.45">
      <c r="A607" s="41" t="s">
        <v>74</v>
      </c>
      <c r="B607" s="41">
        <v>2019</v>
      </c>
      <c r="C607" s="43">
        <v>43800</v>
      </c>
      <c r="D607" s="41" t="s">
        <v>30</v>
      </c>
      <c r="E607" s="41" t="s">
        <v>225</v>
      </c>
      <c r="F607" s="41" t="s">
        <v>61</v>
      </c>
      <c r="G607" s="12">
        <f>(C607-VLOOKUP(E607,Riders!$A$2:$D$3499,4,FALSE))/365</f>
        <v>22.789041095890411</v>
      </c>
      <c r="H607" s="27">
        <v>19</v>
      </c>
      <c r="I607" s="41">
        <v>0</v>
      </c>
      <c r="J607" s="41">
        <v>0</v>
      </c>
      <c r="K607" s="41">
        <v>0</v>
      </c>
      <c r="L607" s="41">
        <v>0</v>
      </c>
      <c r="M607" s="41">
        <v>0</v>
      </c>
      <c r="N607" s="41">
        <v>0</v>
      </c>
      <c r="O607" s="41">
        <v>0</v>
      </c>
      <c r="P607" s="41">
        <v>0</v>
      </c>
      <c r="Q607" s="41">
        <v>0</v>
      </c>
      <c r="R607" s="41">
        <v>0</v>
      </c>
      <c r="S607" s="41">
        <v>0</v>
      </c>
      <c r="T607" s="41">
        <v>0</v>
      </c>
      <c r="U607" s="41">
        <v>0</v>
      </c>
      <c r="V607" s="41">
        <v>0</v>
      </c>
      <c r="W607" s="41">
        <v>0</v>
      </c>
      <c r="X607" s="41">
        <v>0</v>
      </c>
      <c r="Y607" s="41">
        <v>0</v>
      </c>
      <c r="Z607" s="41">
        <v>0</v>
      </c>
      <c r="AA607" s="41">
        <v>0</v>
      </c>
      <c r="AB607" s="41">
        <v>0</v>
      </c>
      <c r="AC607" s="41">
        <v>0</v>
      </c>
      <c r="AD607" s="41">
        <v>0</v>
      </c>
      <c r="AE607" s="41">
        <v>0</v>
      </c>
      <c r="AF607" s="41">
        <v>0</v>
      </c>
      <c r="AG607" s="41">
        <v>0</v>
      </c>
      <c r="AH607" s="41">
        <v>0</v>
      </c>
      <c r="AS607" s="41">
        <v>0</v>
      </c>
      <c r="AT607" s="41">
        <v>0</v>
      </c>
      <c r="AU607" s="41">
        <v>0</v>
      </c>
      <c r="AV607" s="87">
        <v>6.2037037037037026E-3</v>
      </c>
      <c r="AW607">
        <v>50.286999999999999</v>
      </c>
    </row>
    <row r="608" spans="1:49" x14ac:dyDescent="0.45">
      <c r="A608" s="41" t="s">
        <v>74</v>
      </c>
      <c r="B608" s="41">
        <v>2019</v>
      </c>
      <c r="C608" s="43">
        <v>43800</v>
      </c>
      <c r="D608" s="41" t="s">
        <v>30</v>
      </c>
      <c r="E608" s="41" t="s">
        <v>293</v>
      </c>
      <c r="F608" s="41" t="s">
        <v>40</v>
      </c>
      <c r="G608" s="12">
        <f>(C608-VLOOKUP(E608,Riders!$A$2:$D$3499,4,FALSE))/365</f>
        <v>25.484931506849314</v>
      </c>
      <c r="H608" s="27">
        <v>20</v>
      </c>
      <c r="I608" s="41">
        <v>0</v>
      </c>
      <c r="J608" s="41">
        <v>0</v>
      </c>
      <c r="K608" s="41">
        <v>0</v>
      </c>
      <c r="L608" s="41">
        <v>0</v>
      </c>
      <c r="M608" s="41">
        <v>0</v>
      </c>
      <c r="N608" s="41">
        <v>0</v>
      </c>
      <c r="O608" s="41">
        <v>0</v>
      </c>
      <c r="P608" s="41">
        <v>0</v>
      </c>
      <c r="Q608" s="41">
        <v>0</v>
      </c>
      <c r="R608" s="41">
        <v>0</v>
      </c>
      <c r="S608" s="41">
        <v>0</v>
      </c>
      <c r="T608" s="41">
        <v>0</v>
      </c>
      <c r="U608" s="41">
        <v>0</v>
      </c>
      <c r="V608" s="41">
        <v>0</v>
      </c>
      <c r="W608" s="41">
        <v>0</v>
      </c>
      <c r="X608" s="41">
        <v>0</v>
      </c>
      <c r="Y608" s="41">
        <v>0</v>
      </c>
      <c r="Z608" s="41">
        <v>0</v>
      </c>
      <c r="AA608" s="41">
        <v>0</v>
      </c>
      <c r="AB608" s="41">
        <v>0</v>
      </c>
      <c r="AC608" s="41">
        <v>0</v>
      </c>
      <c r="AD608" s="41">
        <v>0</v>
      </c>
      <c r="AE608" s="41">
        <v>0</v>
      </c>
      <c r="AF608" s="41">
        <v>0</v>
      </c>
      <c r="AG608" s="41">
        <v>0</v>
      </c>
      <c r="AH608" s="41">
        <v>0</v>
      </c>
      <c r="AS608" s="41">
        <v>0</v>
      </c>
      <c r="AT608" s="41">
        <v>0</v>
      </c>
      <c r="AU608" s="41">
        <v>0</v>
      </c>
      <c r="AV608" s="87">
        <v>6.2037037037037026E-3</v>
      </c>
      <c r="AW608">
        <v>50.286999999999999</v>
      </c>
    </row>
    <row r="609" spans="1:49" x14ac:dyDescent="0.45">
      <c r="A609" s="41" t="s">
        <v>74</v>
      </c>
      <c r="B609" s="41">
        <v>2019</v>
      </c>
      <c r="C609" s="43">
        <v>43800</v>
      </c>
      <c r="D609" s="41" t="s">
        <v>30</v>
      </c>
      <c r="E609" s="41" t="s">
        <v>258</v>
      </c>
      <c r="F609" s="41" t="s">
        <v>115</v>
      </c>
      <c r="G609" s="12" t="e">
        <f>(C609-VLOOKUP(E609,Riders!$A$2:$D$3499,4,FALSE))/365</f>
        <v>#N/A</v>
      </c>
      <c r="H609" s="27">
        <v>21</v>
      </c>
      <c r="I609" s="41">
        <v>0</v>
      </c>
      <c r="J609" s="41">
        <v>0</v>
      </c>
      <c r="K609" s="41">
        <v>0</v>
      </c>
      <c r="L609" s="41">
        <v>0</v>
      </c>
      <c r="M609" s="41">
        <v>0</v>
      </c>
      <c r="N609" s="41">
        <v>0</v>
      </c>
      <c r="O609" s="41">
        <v>0</v>
      </c>
      <c r="P609" s="41">
        <v>0</v>
      </c>
      <c r="Q609" s="41">
        <v>0</v>
      </c>
      <c r="R609" s="41">
        <v>0</v>
      </c>
      <c r="S609" s="41">
        <v>0</v>
      </c>
      <c r="T609" s="41">
        <v>0</v>
      </c>
      <c r="U609" s="41">
        <v>0</v>
      </c>
      <c r="V609" s="41">
        <v>0</v>
      </c>
      <c r="W609" s="41">
        <v>0</v>
      </c>
      <c r="X609" s="41">
        <v>0</v>
      </c>
      <c r="Y609" s="41">
        <v>0</v>
      </c>
      <c r="Z609" s="41">
        <v>0</v>
      </c>
      <c r="AA609" s="41">
        <v>0</v>
      </c>
      <c r="AB609" s="41">
        <v>0</v>
      </c>
      <c r="AC609" s="41">
        <v>0</v>
      </c>
      <c r="AD609" s="41">
        <v>0</v>
      </c>
      <c r="AE609" s="41">
        <v>0</v>
      </c>
      <c r="AF609" s="41">
        <v>0</v>
      </c>
      <c r="AG609" s="41">
        <v>0</v>
      </c>
      <c r="AH609" s="41">
        <v>0</v>
      </c>
      <c r="AS609" s="41">
        <v>0</v>
      </c>
      <c r="AT609" s="41">
        <v>0</v>
      </c>
      <c r="AU609" s="41">
        <v>0</v>
      </c>
      <c r="AV609" s="87">
        <v>6.2037037037037026E-3</v>
      </c>
      <c r="AW609">
        <v>50.286999999999999</v>
      </c>
    </row>
    <row r="610" spans="1:49" x14ac:dyDescent="0.45">
      <c r="A610" s="41" t="s">
        <v>74</v>
      </c>
      <c r="B610" s="41">
        <v>2019</v>
      </c>
      <c r="C610" s="43">
        <v>43800</v>
      </c>
      <c r="D610" s="41" t="s">
        <v>30</v>
      </c>
      <c r="E610" s="41" t="s">
        <v>3454</v>
      </c>
      <c r="F610" s="41" t="s">
        <v>3455</v>
      </c>
      <c r="G610" s="12">
        <f>(C610-VLOOKUP(E610,Riders!$A$2:$D$3499,4,FALSE))/365</f>
        <v>19.975342465753425</v>
      </c>
      <c r="H610" s="27">
        <v>22</v>
      </c>
      <c r="I610" s="41">
        <v>1</v>
      </c>
      <c r="J610" s="41">
        <v>1</v>
      </c>
      <c r="K610" s="41">
        <v>1</v>
      </c>
      <c r="L610" s="41">
        <v>1</v>
      </c>
      <c r="M610" s="41">
        <v>1</v>
      </c>
      <c r="N610" s="41">
        <v>1</v>
      </c>
      <c r="O610" s="41">
        <v>1</v>
      </c>
      <c r="P610" s="41">
        <v>0</v>
      </c>
      <c r="Q610" s="41">
        <v>0</v>
      </c>
      <c r="R610" s="41">
        <v>0</v>
      </c>
      <c r="S610" s="41">
        <v>0</v>
      </c>
      <c r="T610" s="41">
        <v>0</v>
      </c>
      <c r="U610" s="41">
        <v>0</v>
      </c>
      <c r="V610" s="41">
        <v>0</v>
      </c>
      <c r="W610" s="41">
        <v>0</v>
      </c>
      <c r="X610" s="41">
        <v>0</v>
      </c>
      <c r="Y610" s="41">
        <v>0</v>
      </c>
      <c r="Z610" s="41">
        <v>0</v>
      </c>
      <c r="AA610" s="41">
        <v>0</v>
      </c>
      <c r="AB610" s="41">
        <v>0</v>
      </c>
      <c r="AC610" s="41">
        <v>0</v>
      </c>
      <c r="AD610" s="41">
        <v>0</v>
      </c>
      <c r="AE610" s="41">
        <v>0</v>
      </c>
      <c r="AF610" s="41">
        <v>0</v>
      </c>
      <c r="AG610" s="41">
        <v>0</v>
      </c>
      <c r="AH610" s="41">
        <v>0</v>
      </c>
      <c r="AS610" s="41">
        <v>0</v>
      </c>
      <c r="AT610" s="41">
        <v>20</v>
      </c>
      <c r="AU610" s="41">
        <v>-13</v>
      </c>
      <c r="AV610" s="87">
        <v>6.2037037037037026E-3</v>
      </c>
      <c r="AW610">
        <v>50.286999999999999</v>
      </c>
    </row>
    <row r="611" spans="1:49" x14ac:dyDescent="0.45">
      <c r="A611" s="41" t="s">
        <v>74</v>
      </c>
      <c r="B611" s="41">
        <v>2019</v>
      </c>
      <c r="C611" s="43">
        <v>43800</v>
      </c>
      <c r="D611" s="41" t="s">
        <v>30</v>
      </c>
      <c r="E611" s="41" t="s">
        <v>97</v>
      </c>
      <c r="F611" s="41" t="s">
        <v>99</v>
      </c>
      <c r="G611" s="12">
        <f>(C611-VLOOKUP(E611,Riders!$A$2:$D$3499,4,FALSE))/365</f>
        <v>21.257534246575343</v>
      </c>
      <c r="H611" s="27">
        <v>23</v>
      </c>
      <c r="I611" s="41">
        <v>0</v>
      </c>
      <c r="J611" s="41">
        <v>0</v>
      </c>
      <c r="K611" s="41">
        <v>0</v>
      </c>
      <c r="L611" s="41">
        <v>0</v>
      </c>
      <c r="M611" s="41">
        <v>0</v>
      </c>
      <c r="N611" s="41">
        <v>0</v>
      </c>
      <c r="O611" s="41">
        <v>0</v>
      </c>
      <c r="P611" s="41">
        <v>0</v>
      </c>
      <c r="Q611" s="41">
        <v>0</v>
      </c>
      <c r="R611" s="41">
        <v>0</v>
      </c>
      <c r="S611" s="41">
        <v>0</v>
      </c>
      <c r="T611" s="41">
        <v>0</v>
      </c>
      <c r="U611" s="41">
        <v>0</v>
      </c>
      <c r="V611" s="41">
        <v>0</v>
      </c>
      <c r="W611" s="41">
        <v>0</v>
      </c>
      <c r="X611" s="41">
        <v>0</v>
      </c>
      <c r="Y611" s="41">
        <v>0</v>
      </c>
      <c r="Z611" s="41">
        <v>0</v>
      </c>
      <c r="AA611" s="41">
        <v>0</v>
      </c>
      <c r="AB611" s="41">
        <v>0</v>
      </c>
      <c r="AC611" s="41">
        <v>0</v>
      </c>
      <c r="AD611" s="41">
        <v>0</v>
      </c>
      <c r="AE611" s="41">
        <v>0</v>
      </c>
      <c r="AF611" s="41">
        <v>0</v>
      </c>
      <c r="AG611" s="41">
        <v>0</v>
      </c>
      <c r="AH611" s="41">
        <v>0</v>
      </c>
      <c r="AS611" s="41">
        <v>0</v>
      </c>
      <c r="AT611" s="41">
        <v>20</v>
      </c>
      <c r="AU611" s="41">
        <v>-20</v>
      </c>
      <c r="AV611" s="87">
        <v>6.2037037037037026E-3</v>
      </c>
      <c r="AW611">
        <v>50.286999999999999</v>
      </c>
    </row>
    <row r="612" spans="1:49" x14ac:dyDescent="0.45">
      <c r="A612" s="45" t="s">
        <v>199</v>
      </c>
      <c r="B612" s="45">
        <v>2019</v>
      </c>
      <c r="C612" s="46">
        <v>43778</v>
      </c>
      <c r="D612" s="45" t="s">
        <v>30</v>
      </c>
      <c r="E612" s="45" t="s">
        <v>137</v>
      </c>
      <c r="F612" s="45" t="s">
        <v>79</v>
      </c>
      <c r="G612" s="12">
        <f>(C612-VLOOKUP(E612,Riders!$A$2:$D$3499,4,FALSE))/365</f>
        <v>29.293150684931508</v>
      </c>
      <c r="H612" s="26">
        <v>1</v>
      </c>
      <c r="I612" s="45">
        <v>0</v>
      </c>
      <c r="J612" s="45">
        <v>1</v>
      </c>
      <c r="K612" s="45">
        <v>1</v>
      </c>
      <c r="L612" s="45">
        <v>0</v>
      </c>
      <c r="M612" s="45">
        <v>0</v>
      </c>
      <c r="N612" s="45">
        <v>0</v>
      </c>
      <c r="O612" s="45">
        <v>0</v>
      </c>
      <c r="P612" s="45">
        <v>0</v>
      </c>
      <c r="Q612" s="45">
        <v>0</v>
      </c>
      <c r="R612" s="45">
        <v>0</v>
      </c>
      <c r="S612" s="45">
        <v>1</v>
      </c>
      <c r="T612" s="45">
        <v>0</v>
      </c>
      <c r="U612" s="45">
        <v>0</v>
      </c>
      <c r="V612" s="45">
        <v>0</v>
      </c>
      <c r="W612" s="45">
        <v>0</v>
      </c>
      <c r="X612" s="45">
        <v>0</v>
      </c>
      <c r="Y612" s="45">
        <v>1</v>
      </c>
      <c r="Z612" s="45">
        <v>0</v>
      </c>
      <c r="AA612" s="45">
        <v>1</v>
      </c>
      <c r="AB612" s="45">
        <v>0</v>
      </c>
      <c r="AC612" s="45">
        <v>1</v>
      </c>
      <c r="AD612" s="45">
        <v>0</v>
      </c>
      <c r="AE612" s="45">
        <v>1</v>
      </c>
      <c r="AF612" s="45">
        <v>0</v>
      </c>
      <c r="AG612" s="45">
        <v>0</v>
      </c>
      <c r="AH612" s="45">
        <v>0</v>
      </c>
      <c r="AS612" s="45">
        <v>0</v>
      </c>
      <c r="AT612" s="45">
        <v>0</v>
      </c>
      <c r="AU612" s="45">
        <v>7</v>
      </c>
      <c r="AV612" s="87">
        <v>6.122685185185185E-3</v>
      </c>
      <c r="AW612">
        <v>50.951000000000001</v>
      </c>
    </row>
    <row r="613" spans="1:49" x14ac:dyDescent="0.45">
      <c r="A613" s="45" t="s">
        <v>199</v>
      </c>
      <c r="B613" s="45">
        <v>2019</v>
      </c>
      <c r="C613" s="46">
        <v>43778</v>
      </c>
      <c r="D613" s="45" t="s">
        <v>30</v>
      </c>
      <c r="E613" s="45" t="s">
        <v>201</v>
      </c>
      <c r="F613" s="45" t="s">
        <v>49</v>
      </c>
      <c r="G613" s="12">
        <f>(C613-VLOOKUP(E613,Riders!$A$2:$D$3499,4,FALSE))/365</f>
        <v>22.597260273972601</v>
      </c>
      <c r="H613" s="26">
        <v>2</v>
      </c>
      <c r="I613" s="45">
        <v>0</v>
      </c>
      <c r="J613" s="45">
        <v>0</v>
      </c>
      <c r="K613" s="45">
        <v>0</v>
      </c>
      <c r="L613" s="45">
        <v>0</v>
      </c>
      <c r="M613" s="45">
        <v>0</v>
      </c>
      <c r="N613" s="45">
        <v>0</v>
      </c>
      <c r="O613" s="45">
        <v>0</v>
      </c>
      <c r="P613" s="45">
        <v>0</v>
      </c>
      <c r="Q613" s="45">
        <v>0</v>
      </c>
      <c r="R613" s="45">
        <v>0</v>
      </c>
      <c r="S613" s="45">
        <v>0</v>
      </c>
      <c r="T613" s="45">
        <v>0</v>
      </c>
      <c r="U613" s="45">
        <v>1</v>
      </c>
      <c r="V613" s="45">
        <v>0</v>
      </c>
      <c r="W613" s="45">
        <v>0</v>
      </c>
      <c r="X613" s="45">
        <v>1</v>
      </c>
      <c r="Y613" s="45">
        <v>0</v>
      </c>
      <c r="Z613" s="45">
        <v>1</v>
      </c>
      <c r="AA613" s="45">
        <v>0</v>
      </c>
      <c r="AB613" s="45">
        <v>1</v>
      </c>
      <c r="AC613" s="45">
        <v>0</v>
      </c>
      <c r="AD613" s="45">
        <v>1</v>
      </c>
      <c r="AE613" s="45">
        <v>0</v>
      </c>
      <c r="AF613" s="45">
        <v>0</v>
      </c>
      <c r="AG613" s="45">
        <v>0</v>
      </c>
      <c r="AH613" s="45">
        <v>0</v>
      </c>
      <c r="AS613" s="45">
        <v>0</v>
      </c>
      <c r="AT613" s="45">
        <v>0</v>
      </c>
      <c r="AU613" s="45">
        <v>5</v>
      </c>
      <c r="AV613" s="87">
        <v>6.122685185185185E-3</v>
      </c>
      <c r="AW613">
        <v>50.951000000000001</v>
      </c>
    </row>
    <row r="614" spans="1:49" x14ac:dyDescent="0.45">
      <c r="A614" s="45" t="s">
        <v>199</v>
      </c>
      <c r="B614" s="45">
        <v>2019</v>
      </c>
      <c r="C614" s="46">
        <v>43778</v>
      </c>
      <c r="D614" s="45" t="s">
        <v>30</v>
      </c>
      <c r="E614" s="45" t="s">
        <v>270</v>
      </c>
      <c r="F614" s="45" t="s">
        <v>91</v>
      </c>
      <c r="G614" s="12">
        <f>(C614-VLOOKUP(E614,Riders!$A$2:$D$3499,4,FALSE))/365</f>
        <v>27.92876712328767</v>
      </c>
      <c r="H614" s="26">
        <v>3</v>
      </c>
      <c r="I614" s="45">
        <v>0</v>
      </c>
      <c r="J614" s="45">
        <v>0</v>
      </c>
      <c r="K614" s="45">
        <v>0</v>
      </c>
      <c r="L614" s="45">
        <v>0</v>
      </c>
      <c r="M614" s="45">
        <v>0</v>
      </c>
      <c r="N614" s="45">
        <v>0</v>
      </c>
      <c r="O614" s="45">
        <v>0</v>
      </c>
      <c r="P614" s="45">
        <v>1</v>
      </c>
      <c r="Q614" s="45">
        <v>1</v>
      </c>
      <c r="R614" s="45">
        <v>1</v>
      </c>
      <c r="S614" s="45">
        <v>0</v>
      </c>
      <c r="T614" s="45">
        <v>0</v>
      </c>
      <c r="U614" s="45">
        <v>0</v>
      </c>
      <c r="V614" s="45">
        <v>1</v>
      </c>
      <c r="W614" s="45">
        <v>0</v>
      </c>
      <c r="X614" s="45">
        <v>0</v>
      </c>
      <c r="Y614" s="45">
        <v>0</v>
      </c>
      <c r="Z614" s="45">
        <v>0</v>
      </c>
      <c r="AA614" s="45">
        <v>0</v>
      </c>
      <c r="AB614" s="45">
        <v>0</v>
      </c>
      <c r="AC614" s="45">
        <v>0</v>
      </c>
      <c r="AD614" s="45">
        <v>0</v>
      </c>
      <c r="AE614" s="45">
        <v>0</v>
      </c>
      <c r="AF614" s="45">
        <v>0</v>
      </c>
      <c r="AG614" s="45">
        <v>0</v>
      </c>
      <c r="AH614" s="45">
        <v>0</v>
      </c>
      <c r="AS614" s="45">
        <v>0</v>
      </c>
      <c r="AT614" s="45">
        <v>0</v>
      </c>
      <c r="AU614" s="45">
        <v>4</v>
      </c>
      <c r="AV614" s="87">
        <v>6.122685185185185E-3</v>
      </c>
      <c r="AW614">
        <v>50.951000000000001</v>
      </c>
    </row>
    <row r="615" spans="1:49" x14ac:dyDescent="0.45">
      <c r="A615" s="45" t="s">
        <v>199</v>
      </c>
      <c r="B615" s="45">
        <v>2019</v>
      </c>
      <c r="C615" s="46">
        <v>43778</v>
      </c>
      <c r="D615" s="45" t="s">
        <v>30</v>
      </c>
      <c r="E615" s="45" t="s">
        <v>170</v>
      </c>
      <c r="F615" s="45" t="s">
        <v>73</v>
      </c>
      <c r="G615" s="12">
        <f>(C615-VLOOKUP(E615,Riders!$A$2:$D$3499,4,FALSE))/365</f>
        <v>39.526027397260272</v>
      </c>
      <c r="H615" s="26">
        <v>4</v>
      </c>
      <c r="I615" s="45">
        <v>0</v>
      </c>
      <c r="J615" s="45">
        <v>0</v>
      </c>
      <c r="K615" s="45">
        <v>0</v>
      </c>
      <c r="L615" s="45">
        <v>0</v>
      </c>
      <c r="M615" s="45">
        <v>0</v>
      </c>
      <c r="N615" s="45">
        <v>0</v>
      </c>
      <c r="O615" s="45">
        <v>0</v>
      </c>
      <c r="P615" s="45">
        <v>0</v>
      </c>
      <c r="Q615" s="45">
        <v>0</v>
      </c>
      <c r="R615" s="45">
        <v>0</v>
      </c>
      <c r="S615" s="45">
        <v>0</v>
      </c>
      <c r="T615" s="45">
        <v>0</v>
      </c>
      <c r="U615" s="45">
        <v>0</v>
      </c>
      <c r="V615" s="45">
        <v>0</v>
      </c>
      <c r="W615" s="45">
        <v>0</v>
      </c>
      <c r="X615" s="45">
        <v>0</v>
      </c>
      <c r="Y615" s="45">
        <v>0</v>
      </c>
      <c r="Z615" s="45">
        <v>0</v>
      </c>
      <c r="AA615" s="45">
        <v>0</v>
      </c>
      <c r="AB615" s="45">
        <v>0</v>
      </c>
      <c r="AC615" s="45">
        <v>0</v>
      </c>
      <c r="AD615" s="45">
        <v>0</v>
      </c>
      <c r="AE615" s="45">
        <v>0</v>
      </c>
      <c r="AF615" s="45">
        <v>1</v>
      </c>
      <c r="AG615" s="45">
        <v>1</v>
      </c>
      <c r="AH615" s="45">
        <v>1</v>
      </c>
      <c r="AS615" s="45">
        <v>0</v>
      </c>
      <c r="AT615" s="45">
        <v>0</v>
      </c>
      <c r="AU615" s="45">
        <v>3</v>
      </c>
      <c r="AV615" s="87">
        <v>6.122685185185185E-3</v>
      </c>
      <c r="AW615">
        <v>50.951000000000001</v>
      </c>
    </row>
    <row r="616" spans="1:49" x14ac:dyDescent="0.45">
      <c r="A616" s="45" t="s">
        <v>199</v>
      </c>
      <c r="B616" s="45">
        <v>2019</v>
      </c>
      <c r="C616" s="46">
        <v>43778</v>
      </c>
      <c r="D616" s="45" t="s">
        <v>30</v>
      </c>
      <c r="E616" s="45" t="s">
        <v>247</v>
      </c>
      <c r="F616" s="45" t="s">
        <v>34</v>
      </c>
      <c r="G616" s="12">
        <f>(C616-VLOOKUP(E616,Riders!$A$2:$D$3499,4,FALSE))/365</f>
        <v>37.093150684931508</v>
      </c>
      <c r="H616" s="26">
        <v>5</v>
      </c>
      <c r="I616" s="45">
        <v>1</v>
      </c>
      <c r="J616" s="45">
        <v>0</v>
      </c>
      <c r="K616" s="45">
        <v>0</v>
      </c>
      <c r="L616" s="45">
        <v>1</v>
      </c>
      <c r="M616" s="45">
        <v>0</v>
      </c>
      <c r="N616" s="45">
        <v>0</v>
      </c>
      <c r="O616" s="45">
        <v>1</v>
      </c>
      <c r="P616" s="45">
        <v>0</v>
      </c>
      <c r="Q616" s="45">
        <v>0</v>
      </c>
      <c r="R616" s="45">
        <v>0</v>
      </c>
      <c r="S616" s="45">
        <v>0</v>
      </c>
      <c r="T616" s="45">
        <v>0</v>
      </c>
      <c r="U616" s="45">
        <v>0</v>
      </c>
      <c r="V616" s="45">
        <v>0</v>
      </c>
      <c r="W616" s="45">
        <v>0</v>
      </c>
      <c r="X616" s="45">
        <v>0</v>
      </c>
      <c r="Y616" s="45">
        <v>0</v>
      </c>
      <c r="Z616" s="45">
        <v>0</v>
      </c>
      <c r="AA616" s="45">
        <v>0</v>
      </c>
      <c r="AB616" s="45">
        <v>0</v>
      </c>
      <c r="AC616" s="45">
        <v>0</v>
      </c>
      <c r="AD616" s="45">
        <v>0</v>
      </c>
      <c r="AE616" s="45">
        <v>0</v>
      </c>
      <c r="AF616" s="45">
        <v>0</v>
      </c>
      <c r="AG616" s="45">
        <v>0</v>
      </c>
      <c r="AH616" s="45">
        <v>0</v>
      </c>
      <c r="AS616" s="45">
        <v>0</v>
      </c>
      <c r="AT616" s="45">
        <v>0</v>
      </c>
      <c r="AU616" s="45">
        <v>3</v>
      </c>
      <c r="AV616" s="87">
        <v>6.122685185185185E-3</v>
      </c>
      <c r="AW616">
        <v>50.951000000000001</v>
      </c>
    </row>
    <row r="617" spans="1:49" x14ac:dyDescent="0.45">
      <c r="A617" s="45" t="s">
        <v>199</v>
      </c>
      <c r="B617" s="45">
        <v>2019</v>
      </c>
      <c r="C617" s="46">
        <v>43778</v>
      </c>
      <c r="D617" s="45" t="s">
        <v>30</v>
      </c>
      <c r="E617" s="45" t="s">
        <v>158</v>
      </c>
      <c r="F617" s="45" t="s">
        <v>58</v>
      </c>
      <c r="G617" s="12">
        <f>(C617-VLOOKUP(E617,Riders!$A$2:$D$3499,4,FALSE))/365</f>
        <v>22.854794520547944</v>
      </c>
      <c r="H617" s="26">
        <v>6</v>
      </c>
      <c r="I617" s="45">
        <v>0</v>
      </c>
      <c r="J617" s="45">
        <v>0</v>
      </c>
      <c r="K617" s="45">
        <v>0</v>
      </c>
      <c r="L617" s="45">
        <v>0</v>
      </c>
      <c r="M617" s="45">
        <v>1</v>
      </c>
      <c r="N617" s="45">
        <v>0</v>
      </c>
      <c r="O617" s="45">
        <v>0</v>
      </c>
      <c r="P617" s="45">
        <v>0</v>
      </c>
      <c r="Q617" s="45">
        <v>0</v>
      </c>
      <c r="R617" s="45">
        <v>0</v>
      </c>
      <c r="S617" s="45">
        <v>0</v>
      </c>
      <c r="T617" s="45">
        <v>1</v>
      </c>
      <c r="U617" s="45">
        <v>0</v>
      </c>
      <c r="V617" s="45">
        <v>0</v>
      </c>
      <c r="W617" s="45">
        <v>1</v>
      </c>
      <c r="X617" s="45">
        <v>0</v>
      </c>
      <c r="Y617" s="45">
        <v>0</v>
      </c>
      <c r="Z617" s="45">
        <v>0</v>
      </c>
      <c r="AA617" s="45">
        <v>0</v>
      </c>
      <c r="AB617" s="45">
        <v>0</v>
      </c>
      <c r="AC617" s="45">
        <v>0</v>
      </c>
      <c r="AD617" s="45">
        <v>0</v>
      </c>
      <c r="AE617" s="45">
        <v>0</v>
      </c>
      <c r="AF617" s="45">
        <v>0</v>
      </c>
      <c r="AG617" s="45">
        <v>0</v>
      </c>
      <c r="AH617" s="45">
        <v>0</v>
      </c>
      <c r="AS617" s="45">
        <v>0</v>
      </c>
      <c r="AT617" s="45">
        <v>0</v>
      </c>
      <c r="AU617" s="45">
        <v>3</v>
      </c>
      <c r="AV617" s="87">
        <v>6.122685185185185E-3</v>
      </c>
      <c r="AW617">
        <v>50.951000000000001</v>
      </c>
    </row>
    <row r="618" spans="1:49" x14ac:dyDescent="0.45">
      <c r="A618" s="45" t="s">
        <v>199</v>
      </c>
      <c r="B618" s="45">
        <v>2019</v>
      </c>
      <c r="C618" s="46">
        <v>43778</v>
      </c>
      <c r="D618" s="45" t="s">
        <v>30</v>
      </c>
      <c r="E618" s="45" t="s">
        <v>193</v>
      </c>
      <c r="F618" s="45" t="s">
        <v>46</v>
      </c>
      <c r="G618" s="12">
        <f>(C618-VLOOKUP(E618,Riders!$A$2:$D$3499,4,FALSE))/365</f>
        <v>24.013698630136986</v>
      </c>
      <c r="H618" s="26">
        <v>7</v>
      </c>
      <c r="I618" s="45">
        <v>0</v>
      </c>
      <c r="J618" s="45">
        <v>0</v>
      </c>
      <c r="K618" s="45">
        <v>0</v>
      </c>
      <c r="L618" s="45">
        <v>0</v>
      </c>
      <c r="M618" s="45">
        <v>0</v>
      </c>
      <c r="N618" s="45">
        <v>1</v>
      </c>
      <c r="O618" s="45">
        <v>0</v>
      </c>
      <c r="P618" s="45">
        <v>0</v>
      </c>
      <c r="Q618" s="45">
        <v>0</v>
      </c>
      <c r="R618" s="45">
        <v>0</v>
      </c>
      <c r="S618" s="45">
        <v>0</v>
      </c>
      <c r="T618" s="45">
        <v>0</v>
      </c>
      <c r="U618" s="45">
        <v>0</v>
      </c>
      <c r="V618" s="45">
        <v>0</v>
      </c>
      <c r="W618" s="45">
        <v>0</v>
      </c>
      <c r="X618" s="45">
        <v>0</v>
      </c>
      <c r="Y618" s="45">
        <v>0</v>
      </c>
      <c r="Z618" s="45">
        <v>0</v>
      </c>
      <c r="AA618" s="45">
        <v>0</v>
      </c>
      <c r="AB618" s="45">
        <v>0</v>
      </c>
      <c r="AC618" s="45">
        <v>0</v>
      </c>
      <c r="AD618" s="45">
        <v>0</v>
      </c>
      <c r="AE618" s="45">
        <v>0</v>
      </c>
      <c r="AF618" s="45">
        <v>0</v>
      </c>
      <c r="AG618" s="45">
        <v>0</v>
      </c>
      <c r="AH618" s="45">
        <v>0</v>
      </c>
      <c r="AS618" s="45">
        <v>0</v>
      </c>
      <c r="AT618" s="45">
        <v>0</v>
      </c>
      <c r="AU618" s="45">
        <v>1</v>
      </c>
      <c r="AV618" s="87">
        <v>6.122685185185185E-3</v>
      </c>
      <c r="AW618">
        <v>50.951000000000001</v>
      </c>
    </row>
    <row r="619" spans="1:49" x14ac:dyDescent="0.45">
      <c r="A619" s="45" t="s">
        <v>199</v>
      </c>
      <c r="B619" s="45">
        <v>2019</v>
      </c>
      <c r="C619" s="46">
        <v>43778</v>
      </c>
      <c r="D619" s="45" t="s">
        <v>30</v>
      </c>
      <c r="E619" s="45" t="s">
        <v>106</v>
      </c>
      <c r="F619" s="45" t="s">
        <v>61</v>
      </c>
      <c r="G619" s="12">
        <f>(C619-VLOOKUP(E619,Riders!$A$2:$D$3499,4,FALSE))/365</f>
        <v>18.882191780821916</v>
      </c>
      <c r="H619" s="26">
        <v>8</v>
      </c>
      <c r="I619" s="45">
        <v>0</v>
      </c>
      <c r="J619" s="45">
        <v>0</v>
      </c>
      <c r="K619" s="45">
        <v>0</v>
      </c>
      <c r="L619" s="45">
        <v>0</v>
      </c>
      <c r="M619" s="45">
        <v>0</v>
      </c>
      <c r="N619" s="45">
        <v>0</v>
      </c>
      <c r="O619" s="45">
        <v>0</v>
      </c>
      <c r="P619" s="45">
        <v>0</v>
      </c>
      <c r="Q619" s="45">
        <v>0</v>
      </c>
      <c r="R619" s="45">
        <v>0</v>
      </c>
      <c r="S619" s="45">
        <v>0</v>
      </c>
      <c r="T619" s="45">
        <v>0</v>
      </c>
      <c r="U619" s="45">
        <v>0</v>
      </c>
      <c r="V619" s="45">
        <v>0</v>
      </c>
      <c r="W619" s="45">
        <v>0</v>
      </c>
      <c r="X619" s="45">
        <v>0</v>
      </c>
      <c r="Y619" s="45">
        <v>0</v>
      </c>
      <c r="Z619" s="45">
        <v>0</v>
      </c>
      <c r="AA619" s="45">
        <v>0</v>
      </c>
      <c r="AB619" s="45">
        <v>0</v>
      </c>
      <c r="AC619" s="45">
        <v>0</v>
      </c>
      <c r="AD619" s="45">
        <v>0</v>
      </c>
      <c r="AE619" s="45">
        <v>0</v>
      </c>
      <c r="AF619" s="45">
        <v>0</v>
      </c>
      <c r="AG619" s="45">
        <v>0</v>
      </c>
      <c r="AH619" s="45">
        <v>0</v>
      </c>
      <c r="AS619" s="45">
        <v>0</v>
      </c>
      <c r="AT619" s="45">
        <v>0</v>
      </c>
      <c r="AU619" s="45">
        <v>0</v>
      </c>
      <c r="AV619" s="87">
        <v>6.122685185185185E-3</v>
      </c>
      <c r="AW619">
        <v>50.951000000000001</v>
      </c>
    </row>
    <row r="620" spans="1:49" x14ac:dyDescent="0.45">
      <c r="A620" s="45" t="s">
        <v>199</v>
      </c>
      <c r="B620" s="45">
        <v>2019</v>
      </c>
      <c r="C620" s="46">
        <v>43778</v>
      </c>
      <c r="D620" s="45" t="s">
        <v>30</v>
      </c>
      <c r="E620" s="45" t="s">
        <v>81</v>
      </c>
      <c r="F620" s="45" t="s">
        <v>83</v>
      </c>
      <c r="G620" s="12">
        <f>(C620-VLOOKUP(E620,Riders!$A$2:$D$3499,4,FALSE))/365</f>
        <v>23.476712328767125</v>
      </c>
      <c r="H620" s="26">
        <v>9</v>
      </c>
      <c r="I620" s="45">
        <v>0</v>
      </c>
      <c r="J620" s="45">
        <v>0</v>
      </c>
      <c r="K620" s="45">
        <v>0</v>
      </c>
      <c r="L620" s="45">
        <v>0</v>
      </c>
      <c r="M620" s="45">
        <v>0</v>
      </c>
      <c r="N620" s="45">
        <v>0</v>
      </c>
      <c r="O620" s="45">
        <v>0</v>
      </c>
      <c r="P620" s="45">
        <v>0</v>
      </c>
      <c r="Q620" s="45">
        <v>0</v>
      </c>
      <c r="R620" s="45">
        <v>0</v>
      </c>
      <c r="S620" s="45">
        <v>0</v>
      </c>
      <c r="T620" s="45">
        <v>0</v>
      </c>
      <c r="U620" s="45">
        <v>0</v>
      </c>
      <c r="V620" s="45">
        <v>0</v>
      </c>
      <c r="W620" s="45">
        <v>0</v>
      </c>
      <c r="X620" s="45">
        <v>0</v>
      </c>
      <c r="Y620" s="45">
        <v>0</v>
      </c>
      <c r="Z620" s="45">
        <v>0</v>
      </c>
      <c r="AA620" s="45">
        <v>0</v>
      </c>
      <c r="AB620" s="45">
        <v>0</v>
      </c>
      <c r="AC620" s="45">
        <v>0</v>
      </c>
      <c r="AD620" s="45">
        <v>0</v>
      </c>
      <c r="AE620" s="45">
        <v>0</v>
      </c>
      <c r="AF620" s="45">
        <v>0</v>
      </c>
      <c r="AG620" s="45">
        <v>0</v>
      </c>
      <c r="AH620" s="45">
        <v>0</v>
      </c>
      <c r="AS620" s="45">
        <v>0</v>
      </c>
      <c r="AT620" s="45">
        <v>0</v>
      </c>
      <c r="AU620" s="45">
        <v>0</v>
      </c>
      <c r="AV620" s="87">
        <v>6.122685185185185E-3</v>
      </c>
      <c r="AW620">
        <v>50.951000000000001</v>
      </c>
    </row>
    <row r="621" spans="1:49" x14ac:dyDescent="0.45">
      <c r="A621" s="45" t="s">
        <v>199</v>
      </c>
      <c r="B621" s="45">
        <v>2019</v>
      </c>
      <c r="C621" s="46">
        <v>43778</v>
      </c>
      <c r="D621" s="45" t="s">
        <v>30</v>
      </c>
      <c r="E621" s="45" t="s">
        <v>38</v>
      </c>
      <c r="F621" s="45" t="s">
        <v>40</v>
      </c>
      <c r="G621" s="12">
        <f>(C621-VLOOKUP(E621,Riders!$A$2:$D$3499,4,FALSE))/365</f>
        <v>22.739726027397261</v>
      </c>
      <c r="H621" s="26">
        <v>10</v>
      </c>
      <c r="I621" s="45">
        <v>0</v>
      </c>
      <c r="J621" s="45">
        <v>0</v>
      </c>
      <c r="K621" s="45">
        <v>0</v>
      </c>
      <c r="L621" s="45">
        <v>0</v>
      </c>
      <c r="M621" s="45">
        <v>0</v>
      </c>
      <c r="N621" s="45">
        <v>0</v>
      </c>
      <c r="O621" s="45">
        <v>0</v>
      </c>
      <c r="P621" s="45">
        <v>0</v>
      </c>
      <c r="Q621" s="45">
        <v>0</v>
      </c>
      <c r="R621" s="45">
        <v>0</v>
      </c>
      <c r="S621" s="45">
        <v>0</v>
      </c>
      <c r="T621" s="45">
        <v>0</v>
      </c>
      <c r="U621" s="45">
        <v>0</v>
      </c>
      <c r="V621" s="45">
        <v>0</v>
      </c>
      <c r="W621" s="45">
        <v>0</v>
      </c>
      <c r="X621" s="45">
        <v>0</v>
      </c>
      <c r="Y621" s="45">
        <v>0</v>
      </c>
      <c r="Z621" s="45">
        <v>0</v>
      </c>
      <c r="AA621" s="45">
        <v>0</v>
      </c>
      <c r="AB621" s="45">
        <v>0</v>
      </c>
      <c r="AC621" s="45">
        <v>0</v>
      </c>
      <c r="AD621" s="45">
        <v>0</v>
      </c>
      <c r="AE621" s="45">
        <v>0</v>
      </c>
      <c r="AF621" s="45">
        <v>0</v>
      </c>
      <c r="AG621" s="45">
        <v>0</v>
      </c>
      <c r="AH621" s="45">
        <v>0</v>
      </c>
      <c r="AS621" s="45">
        <v>0</v>
      </c>
      <c r="AT621" s="45">
        <v>0</v>
      </c>
      <c r="AU621" s="45">
        <v>0</v>
      </c>
      <c r="AV621" s="87">
        <v>6.122685185185185E-3</v>
      </c>
      <c r="AW621">
        <v>50.951000000000001</v>
      </c>
    </row>
    <row r="622" spans="1:49" x14ac:dyDescent="0.45">
      <c r="A622" s="45" t="s">
        <v>199</v>
      </c>
      <c r="B622" s="45">
        <v>2019</v>
      </c>
      <c r="C622" s="46">
        <v>43778</v>
      </c>
      <c r="D622" s="45" t="s">
        <v>30</v>
      </c>
      <c r="E622" s="45" t="s">
        <v>4728</v>
      </c>
      <c r="F622" s="45" t="s">
        <v>2347</v>
      </c>
      <c r="G622" s="12">
        <f>(C622-VLOOKUP(E622,Riders!$A$2:$D$3499,4,FALSE))/365</f>
        <v>27.216438356164385</v>
      </c>
      <c r="H622" s="26">
        <v>11</v>
      </c>
      <c r="I622" s="45">
        <v>0</v>
      </c>
      <c r="J622" s="45">
        <v>0</v>
      </c>
      <c r="K622" s="45">
        <v>0</v>
      </c>
      <c r="L622" s="45">
        <v>0</v>
      </c>
      <c r="M622" s="45">
        <v>0</v>
      </c>
      <c r="N622" s="45">
        <v>0</v>
      </c>
      <c r="O622" s="45">
        <v>0</v>
      </c>
      <c r="P622" s="45">
        <v>0</v>
      </c>
      <c r="Q622" s="45">
        <v>0</v>
      </c>
      <c r="R622" s="45">
        <v>0</v>
      </c>
      <c r="S622" s="45">
        <v>0</v>
      </c>
      <c r="T622" s="45">
        <v>0</v>
      </c>
      <c r="U622" s="45">
        <v>0</v>
      </c>
      <c r="V622" s="45">
        <v>0</v>
      </c>
      <c r="W622" s="45">
        <v>0</v>
      </c>
      <c r="X622" s="45">
        <v>0</v>
      </c>
      <c r="Y622" s="45">
        <v>0</v>
      </c>
      <c r="Z622" s="45">
        <v>0</v>
      </c>
      <c r="AA622" s="45">
        <v>0</v>
      </c>
      <c r="AB622" s="45">
        <v>0</v>
      </c>
      <c r="AC622" s="45">
        <v>0</v>
      </c>
      <c r="AD622" s="45">
        <v>0</v>
      </c>
      <c r="AE622" s="45">
        <v>0</v>
      </c>
      <c r="AF622" s="45">
        <v>0</v>
      </c>
      <c r="AG622" s="45">
        <v>0</v>
      </c>
      <c r="AH622" s="45">
        <v>0</v>
      </c>
      <c r="AS622" s="45">
        <v>0</v>
      </c>
      <c r="AT622" s="45">
        <v>0</v>
      </c>
      <c r="AU622" s="45">
        <v>0</v>
      </c>
      <c r="AV622" s="87">
        <v>6.122685185185185E-3</v>
      </c>
      <c r="AW622">
        <v>50.951000000000001</v>
      </c>
    </row>
    <row r="623" spans="1:49" x14ac:dyDescent="0.45">
      <c r="A623" s="45" t="s">
        <v>199</v>
      </c>
      <c r="B623" s="45">
        <v>2019</v>
      </c>
      <c r="C623" s="46">
        <v>43778</v>
      </c>
      <c r="D623" s="45" t="s">
        <v>30</v>
      </c>
      <c r="E623" s="45" t="s">
        <v>317</v>
      </c>
      <c r="F623" s="45" t="s">
        <v>52</v>
      </c>
      <c r="G623" s="12">
        <f>(C623-VLOOKUP(E623,Riders!$A$2:$D$3499,4,FALSE))/365</f>
        <v>27.098630136986301</v>
      </c>
      <c r="H623" s="26">
        <v>12</v>
      </c>
      <c r="I623" s="45">
        <v>0</v>
      </c>
      <c r="J623" s="45">
        <v>0</v>
      </c>
      <c r="K623" s="45">
        <v>0</v>
      </c>
      <c r="L623" s="45">
        <v>0</v>
      </c>
      <c r="M623" s="45">
        <v>0</v>
      </c>
      <c r="N623" s="45">
        <v>0</v>
      </c>
      <c r="O623" s="45">
        <v>0</v>
      </c>
      <c r="P623" s="45">
        <v>0</v>
      </c>
      <c r="Q623" s="45">
        <v>0</v>
      </c>
      <c r="R623" s="45">
        <v>0</v>
      </c>
      <c r="S623" s="45">
        <v>0</v>
      </c>
      <c r="T623" s="45">
        <v>0</v>
      </c>
      <c r="U623" s="45">
        <v>0</v>
      </c>
      <c r="V623" s="45">
        <v>0</v>
      </c>
      <c r="W623" s="45">
        <v>0</v>
      </c>
      <c r="X623" s="45">
        <v>0</v>
      </c>
      <c r="Y623" s="45">
        <v>0</v>
      </c>
      <c r="Z623" s="45">
        <v>0</v>
      </c>
      <c r="AA623" s="45">
        <v>0</v>
      </c>
      <c r="AB623" s="45">
        <v>0</v>
      </c>
      <c r="AC623" s="45">
        <v>0</v>
      </c>
      <c r="AD623" s="45">
        <v>0</v>
      </c>
      <c r="AE623" s="45">
        <v>0</v>
      </c>
      <c r="AF623" s="45">
        <v>0</v>
      </c>
      <c r="AG623" s="45">
        <v>0</v>
      </c>
      <c r="AH623" s="45">
        <v>0</v>
      </c>
      <c r="AS623" s="45">
        <v>0</v>
      </c>
      <c r="AT623" s="45">
        <v>0</v>
      </c>
      <c r="AU623" s="45">
        <v>0</v>
      </c>
      <c r="AV623" s="87">
        <v>6.122685185185185E-3</v>
      </c>
      <c r="AW623">
        <v>50.951000000000001</v>
      </c>
    </row>
    <row r="624" spans="1:49" x14ac:dyDescent="0.45">
      <c r="A624" s="45" t="s">
        <v>199</v>
      </c>
      <c r="B624" s="45">
        <v>2019</v>
      </c>
      <c r="C624" s="46">
        <v>43778</v>
      </c>
      <c r="D624" s="45" t="s">
        <v>30</v>
      </c>
      <c r="E624" s="45" t="s">
        <v>53</v>
      </c>
      <c r="F624" s="45" t="s">
        <v>55</v>
      </c>
      <c r="G624" s="12">
        <f>(C624-VLOOKUP(E624,Riders!$A$2:$D$3499,4,FALSE))/365</f>
        <v>18.526027397260275</v>
      </c>
      <c r="H624" s="26">
        <v>13</v>
      </c>
      <c r="I624" s="45">
        <v>0</v>
      </c>
      <c r="J624" s="45">
        <v>0</v>
      </c>
      <c r="K624" s="45">
        <v>0</v>
      </c>
      <c r="L624" s="45">
        <v>0</v>
      </c>
      <c r="M624" s="45">
        <v>0</v>
      </c>
      <c r="N624" s="45">
        <v>0</v>
      </c>
      <c r="O624" s="45">
        <v>0</v>
      </c>
      <c r="P624" s="45">
        <v>0</v>
      </c>
      <c r="Q624" s="45">
        <v>0</v>
      </c>
      <c r="R624" s="45">
        <v>0</v>
      </c>
      <c r="S624" s="45">
        <v>0</v>
      </c>
      <c r="T624" s="45">
        <v>0</v>
      </c>
      <c r="U624" s="45">
        <v>0</v>
      </c>
      <c r="V624" s="45">
        <v>0</v>
      </c>
      <c r="W624" s="45">
        <v>0</v>
      </c>
      <c r="X624" s="45">
        <v>0</v>
      </c>
      <c r="Y624" s="45">
        <v>0</v>
      </c>
      <c r="Z624" s="45">
        <v>0</v>
      </c>
      <c r="AA624" s="45">
        <v>0</v>
      </c>
      <c r="AB624" s="45">
        <v>0</v>
      </c>
      <c r="AC624" s="45">
        <v>0</v>
      </c>
      <c r="AD624" s="45">
        <v>0</v>
      </c>
      <c r="AE624" s="45">
        <v>0</v>
      </c>
      <c r="AF624" s="45">
        <v>0</v>
      </c>
      <c r="AG624" s="45">
        <v>0</v>
      </c>
      <c r="AH624" s="45">
        <v>0</v>
      </c>
      <c r="AS624" s="45">
        <v>0</v>
      </c>
      <c r="AT624" s="45">
        <v>0</v>
      </c>
      <c r="AU624" s="45">
        <v>0</v>
      </c>
      <c r="AV624" s="87">
        <v>6.122685185185185E-3</v>
      </c>
      <c r="AW624">
        <v>50.951000000000001</v>
      </c>
    </row>
    <row r="625" spans="1:49" x14ac:dyDescent="0.45">
      <c r="A625" s="45" t="s">
        <v>199</v>
      </c>
      <c r="B625" s="45">
        <v>2019</v>
      </c>
      <c r="C625" s="46">
        <v>43778</v>
      </c>
      <c r="D625" s="45" t="s">
        <v>30</v>
      </c>
      <c r="E625" s="45" t="s">
        <v>239</v>
      </c>
      <c r="F625" s="45" t="s">
        <v>64</v>
      </c>
      <c r="G625" s="12">
        <f>(C625-VLOOKUP(E625,Riders!$A$2:$D$3499,4,FALSE))/365</f>
        <v>24.18904109589041</v>
      </c>
      <c r="H625" s="26">
        <v>14</v>
      </c>
      <c r="I625" s="45">
        <v>0</v>
      </c>
      <c r="J625" s="45">
        <v>0</v>
      </c>
      <c r="K625" s="45">
        <v>0</v>
      </c>
      <c r="L625" s="45">
        <v>0</v>
      </c>
      <c r="M625" s="45">
        <v>0</v>
      </c>
      <c r="N625" s="45">
        <v>0</v>
      </c>
      <c r="O625" s="45">
        <v>0</v>
      </c>
      <c r="P625" s="45">
        <v>0</v>
      </c>
      <c r="Q625" s="45">
        <v>0</v>
      </c>
      <c r="R625" s="45">
        <v>0</v>
      </c>
      <c r="S625" s="45">
        <v>0</v>
      </c>
      <c r="T625" s="45">
        <v>0</v>
      </c>
      <c r="U625" s="45">
        <v>0</v>
      </c>
      <c r="V625" s="45">
        <v>0</v>
      </c>
      <c r="W625" s="45">
        <v>0</v>
      </c>
      <c r="X625" s="45">
        <v>0</v>
      </c>
      <c r="Y625" s="45">
        <v>0</v>
      </c>
      <c r="Z625" s="45">
        <v>0</v>
      </c>
      <c r="AA625" s="45">
        <v>0</v>
      </c>
      <c r="AB625" s="45">
        <v>0</v>
      </c>
      <c r="AC625" s="45">
        <v>0</v>
      </c>
      <c r="AD625" s="45">
        <v>0</v>
      </c>
      <c r="AE625" s="45">
        <v>0</v>
      </c>
      <c r="AF625" s="45">
        <v>0</v>
      </c>
      <c r="AG625" s="45">
        <v>0</v>
      </c>
      <c r="AH625" s="45">
        <v>0</v>
      </c>
      <c r="AS625" s="45">
        <v>0</v>
      </c>
      <c r="AT625" s="45">
        <v>0</v>
      </c>
      <c r="AU625" s="45">
        <v>0</v>
      </c>
      <c r="AV625" s="87">
        <v>6.122685185185185E-3</v>
      </c>
      <c r="AW625">
        <v>50.951000000000001</v>
      </c>
    </row>
    <row r="626" spans="1:49" x14ac:dyDescent="0.45">
      <c r="A626" s="45" t="s">
        <v>199</v>
      </c>
      <c r="B626" s="45">
        <v>2019</v>
      </c>
      <c r="C626" s="46">
        <v>43778</v>
      </c>
      <c r="D626" s="45" t="s">
        <v>30</v>
      </c>
      <c r="E626" s="45" t="s">
        <v>3886</v>
      </c>
      <c r="F626" s="45" t="s">
        <v>2334</v>
      </c>
      <c r="G626" s="12">
        <f>(C626-VLOOKUP(E626,Riders!$A$2:$D$3499,4,FALSE))/365</f>
        <v>20.350684931506848</v>
      </c>
      <c r="H626" s="26">
        <v>15</v>
      </c>
      <c r="I626" s="45">
        <v>0</v>
      </c>
      <c r="J626" s="45">
        <v>0</v>
      </c>
      <c r="K626" s="45">
        <v>0</v>
      </c>
      <c r="L626" s="45">
        <v>0</v>
      </c>
      <c r="M626" s="45">
        <v>0</v>
      </c>
      <c r="N626" s="45">
        <v>0</v>
      </c>
      <c r="O626" s="45">
        <v>0</v>
      </c>
      <c r="P626" s="45">
        <v>0</v>
      </c>
      <c r="Q626" s="45">
        <v>0</v>
      </c>
      <c r="R626" s="45">
        <v>0</v>
      </c>
      <c r="S626" s="45">
        <v>0</v>
      </c>
      <c r="T626" s="45">
        <v>0</v>
      </c>
      <c r="U626" s="45">
        <v>0</v>
      </c>
      <c r="V626" s="45">
        <v>0</v>
      </c>
      <c r="W626" s="45">
        <v>0</v>
      </c>
      <c r="X626" s="45">
        <v>0</v>
      </c>
      <c r="Y626" s="45">
        <v>0</v>
      </c>
      <c r="Z626" s="45">
        <v>0</v>
      </c>
      <c r="AA626" s="45">
        <v>0</v>
      </c>
      <c r="AB626" s="45">
        <v>0</v>
      </c>
      <c r="AC626" s="45">
        <v>0</v>
      </c>
      <c r="AD626" s="45">
        <v>0</v>
      </c>
      <c r="AE626" s="45">
        <v>0</v>
      </c>
      <c r="AF626" s="45">
        <v>0</v>
      </c>
      <c r="AG626" s="45">
        <v>0</v>
      </c>
      <c r="AH626" s="45">
        <v>0</v>
      </c>
      <c r="AS626" s="45">
        <v>0</v>
      </c>
      <c r="AT626" s="45">
        <v>0</v>
      </c>
      <c r="AU626" s="45">
        <v>0</v>
      </c>
      <c r="AV626" s="87">
        <v>6.122685185185185E-3</v>
      </c>
      <c r="AW626">
        <v>50.951000000000001</v>
      </c>
    </row>
    <row r="627" spans="1:49" x14ac:dyDescent="0.45">
      <c r="A627" s="45" t="s">
        <v>199</v>
      </c>
      <c r="B627" s="45">
        <v>2019</v>
      </c>
      <c r="C627" s="46">
        <v>43778</v>
      </c>
      <c r="D627" s="45" t="s">
        <v>30</v>
      </c>
      <c r="E627" s="45" t="s">
        <v>2068</v>
      </c>
      <c r="F627" s="45" t="s">
        <v>96</v>
      </c>
      <c r="G627" s="12">
        <f>(C627-VLOOKUP(E627,Riders!$A$2:$D$3499,4,FALSE))/365</f>
        <v>26.457534246575342</v>
      </c>
      <c r="H627" s="26">
        <v>16</v>
      </c>
      <c r="I627" s="45">
        <v>0</v>
      </c>
      <c r="J627" s="45">
        <v>0</v>
      </c>
      <c r="K627" s="45">
        <v>0</v>
      </c>
      <c r="L627" s="45">
        <v>0</v>
      </c>
      <c r="M627" s="45">
        <v>0</v>
      </c>
      <c r="N627" s="45">
        <v>0</v>
      </c>
      <c r="O627" s="45">
        <v>0</v>
      </c>
      <c r="P627" s="45">
        <v>0</v>
      </c>
      <c r="Q627" s="45">
        <v>0</v>
      </c>
      <c r="R627" s="45">
        <v>0</v>
      </c>
      <c r="S627" s="45">
        <v>0</v>
      </c>
      <c r="T627" s="45">
        <v>0</v>
      </c>
      <c r="U627" s="45">
        <v>0</v>
      </c>
      <c r="V627" s="45">
        <v>0</v>
      </c>
      <c r="W627" s="45">
        <v>0</v>
      </c>
      <c r="X627" s="45">
        <v>0</v>
      </c>
      <c r="Y627" s="45">
        <v>0</v>
      </c>
      <c r="Z627" s="45">
        <v>0</v>
      </c>
      <c r="AA627" s="45">
        <v>0</v>
      </c>
      <c r="AB627" s="45">
        <v>0</v>
      </c>
      <c r="AC627" s="45">
        <v>0</v>
      </c>
      <c r="AD627" s="45">
        <v>0</v>
      </c>
      <c r="AE627" s="45">
        <v>0</v>
      </c>
      <c r="AF627" s="45">
        <v>0</v>
      </c>
      <c r="AG627" s="45">
        <v>0</v>
      </c>
      <c r="AH627" s="45">
        <v>0</v>
      </c>
      <c r="AS627" s="45">
        <v>0</v>
      </c>
      <c r="AT627" s="45">
        <v>0</v>
      </c>
      <c r="AU627" s="45">
        <v>0</v>
      </c>
      <c r="AV627" s="87">
        <v>6.122685185185185E-3</v>
      </c>
      <c r="AW627">
        <v>50.951000000000001</v>
      </c>
    </row>
    <row r="628" spans="1:49" x14ac:dyDescent="0.45">
      <c r="A628" s="45" t="s">
        <v>199</v>
      </c>
      <c r="B628" s="45">
        <v>2019</v>
      </c>
      <c r="C628" s="46">
        <v>43778</v>
      </c>
      <c r="D628" s="45" t="s">
        <v>30</v>
      </c>
      <c r="E628" s="45" t="s">
        <v>307</v>
      </c>
      <c r="F628" s="45" t="s">
        <v>67</v>
      </c>
      <c r="G628" s="12">
        <f>(C628-VLOOKUP(E628,Riders!$A$2:$D$3499,4,FALSE))/365</f>
        <v>33</v>
      </c>
      <c r="H628" s="26">
        <v>17</v>
      </c>
      <c r="I628" s="45">
        <v>0</v>
      </c>
      <c r="J628" s="45">
        <v>0</v>
      </c>
      <c r="K628" s="45">
        <v>0</v>
      </c>
      <c r="L628" s="45">
        <v>0</v>
      </c>
      <c r="M628" s="45">
        <v>0</v>
      </c>
      <c r="N628" s="45">
        <v>0</v>
      </c>
      <c r="O628" s="45">
        <v>0</v>
      </c>
      <c r="P628" s="45">
        <v>0</v>
      </c>
      <c r="Q628" s="45">
        <v>0</v>
      </c>
      <c r="R628" s="45">
        <v>0</v>
      </c>
      <c r="S628" s="45">
        <v>0</v>
      </c>
      <c r="T628" s="45">
        <v>0</v>
      </c>
      <c r="U628" s="45">
        <v>0</v>
      </c>
      <c r="V628" s="45">
        <v>0</v>
      </c>
      <c r="W628" s="45">
        <v>0</v>
      </c>
      <c r="X628" s="45">
        <v>0</v>
      </c>
      <c r="Y628" s="45">
        <v>0</v>
      </c>
      <c r="Z628" s="45">
        <v>0</v>
      </c>
      <c r="AA628" s="45">
        <v>0</v>
      </c>
      <c r="AB628" s="45">
        <v>0</v>
      </c>
      <c r="AC628" s="45">
        <v>0</v>
      </c>
      <c r="AD628" s="45">
        <v>0</v>
      </c>
      <c r="AE628" s="45">
        <v>0</v>
      </c>
      <c r="AF628" s="45">
        <v>0</v>
      </c>
      <c r="AG628" s="45">
        <v>0</v>
      </c>
      <c r="AH628" s="45">
        <v>0</v>
      </c>
      <c r="AS628" s="45">
        <v>0</v>
      </c>
      <c r="AT628" s="45">
        <v>0</v>
      </c>
      <c r="AU628" s="45">
        <v>0</v>
      </c>
      <c r="AV628" s="87">
        <v>6.122685185185185E-3</v>
      </c>
      <c r="AW628">
        <v>50.951000000000001</v>
      </c>
    </row>
    <row r="629" spans="1:49" x14ac:dyDescent="0.45">
      <c r="A629" s="45" t="s">
        <v>199</v>
      </c>
      <c r="B629" s="45">
        <v>2019</v>
      </c>
      <c r="C629" s="46">
        <v>43778</v>
      </c>
      <c r="D629" s="45" t="s">
        <v>30</v>
      </c>
      <c r="E629" s="45" t="s">
        <v>241</v>
      </c>
      <c r="F629" s="45" t="s">
        <v>242</v>
      </c>
      <c r="G629" s="12">
        <f>(C629-VLOOKUP(E629,Riders!$A$2:$D$3499,4,FALSE))/365</f>
        <v>24.942465753424656</v>
      </c>
      <c r="H629" s="26">
        <v>18</v>
      </c>
      <c r="I629" s="45">
        <v>0</v>
      </c>
      <c r="J629" s="45">
        <v>0</v>
      </c>
      <c r="K629" s="45">
        <v>0</v>
      </c>
      <c r="L629" s="45">
        <v>0</v>
      </c>
      <c r="M629" s="45">
        <v>0</v>
      </c>
      <c r="N629" s="45">
        <v>0</v>
      </c>
      <c r="O629" s="45">
        <v>0</v>
      </c>
      <c r="P629" s="45">
        <v>0</v>
      </c>
      <c r="Q629" s="45">
        <v>0</v>
      </c>
      <c r="R629" s="45">
        <v>0</v>
      </c>
      <c r="S629" s="45">
        <v>0</v>
      </c>
      <c r="T629" s="45">
        <v>0</v>
      </c>
      <c r="U629" s="45">
        <v>0</v>
      </c>
      <c r="V629" s="45">
        <v>0</v>
      </c>
      <c r="W629" s="45">
        <v>0</v>
      </c>
      <c r="X629" s="45">
        <v>0</v>
      </c>
      <c r="Y629" s="45">
        <v>0</v>
      </c>
      <c r="Z629" s="45">
        <v>0</v>
      </c>
      <c r="AA629" s="45">
        <v>0</v>
      </c>
      <c r="AB629" s="45">
        <v>0</v>
      </c>
      <c r="AC629" s="45">
        <v>0</v>
      </c>
      <c r="AD629" s="45">
        <v>0</v>
      </c>
      <c r="AE629" s="45">
        <v>0</v>
      </c>
      <c r="AF629" s="45">
        <v>0</v>
      </c>
      <c r="AG629" s="45">
        <v>0</v>
      </c>
      <c r="AH629" s="45">
        <v>0</v>
      </c>
      <c r="AS629" s="45">
        <v>0</v>
      </c>
      <c r="AT629" s="45">
        <v>20</v>
      </c>
      <c r="AU629" s="45">
        <v>-20</v>
      </c>
      <c r="AV629" s="87">
        <v>6.122685185185185E-3</v>
      </c>
      <c r="AW629">
        <v>50.951000000000001</v>
      </c>
    </row>
    <row r="630" spans="1:49" x14ac:dyDescent="0.45">
      <c r="A630" s="45" t="s">
        <v>199</v>
      </c>
      <c r="B630" s="45">
        <v>2019</v>
      </c>
      <c r="C630" s="46">
        <v>43778</v>
      </c>
      <c r="D630" s="45" t="s">
        <v>30</v>
      </c>
      <c r="E630" s="45" t="s">
        <v>97</v>
      </c>
      <c r="F630" s="45" t="s">
        <v>99</v>
      </c>
      <c r="G630" s="12">
        <f>(C630-VLOOKUP(E630,Riders!$A$2:$D$3499,4,FALSE))/365</f>
        <v>21.197260273972603</v>
      </c>
      <c r="H630" s="26">
        <v>19</v>
      </c>
      <c r="I630" s="45">
        <v>0</v>
      </c>
      <c r="J630" s="45">
        <v>0</v>
      </c>
      <c r="K630" s="45">
        <v>0</v>
      </c>
      <c r="L630" s="45">
        <v>0</v>
      </c>
      <c r="M630" s="45">
        <v>0</v>
      </c>
      <c r="N630" s="45">
        <v>0</v>
      </c>
      <c r="O630" s="45">
        <v>0</v>
      </c>
      <c r="P630" s="45">
        <v>0</v>
      </c>
      <c r="Q630" s="45">
        <v>0</v>
      </c>
      <c r="R630" s="45">
        <v>0</v>
      </c>
      <c r="S630" s="45">
        <v>0</v>
      </c>
      <c r="T630" s="45">
        <v>0</v>
      </c>
      <c r="U630" s="45">
        <v>0</v>
      </c>
      <c r="V630" s="45">
        <v>0</v>
      </c>
      <c r="W630" s="45">
        <v>0</v>
      </c>
      <c r="X630" s="45">
        <v>0</v>
      </c>
      <c r="Y630" s="45">
        <v>0</v>
      </c>
      <c r="Z630" s="45">
        <v>0</v>
      </c>
      <c r="AA630" s="45">
        <v>0</v>
      </c>
      <c r="AB630" s="45">
        <v>0</v>
      </c>
      <c r="AC630" s="45">
        <v>0</v>
      </c>
      <c r="AD630" s="45">
        <v>0</v>
      </c>
      <c r="AE630" s="45">
        <v>0</v>
      </c>
      <c r="AF630" s="45">
        <v>0</v>
      </c>
      <c r="AG630" s="45">
        <v>0</v>
      </c>
      <c r="AH630" s="45">
        <v>0</v>
      </c>
      <c r="AS630" s="45">
        <v>0</v>
      </c>
      <c r="AT630" s="45">
        <v>20</v>
      </c>
      <c r="AU630" s="45">
        <v>-20</v>
      </c>
      <c r="AV630" s="87">
        <v>6.122685185185185E-3</v>
      </c>
      <c r="AW630">
        <v>50.951000000000001</v>
      </c>
    </row>
    <row r="631" spans="1:49" x14ac:dyDescent="0.45">
      <c r="A631" s="45" t="s">
        <v>199</v>
      </c>
      <c r="B631" s="45">
        <v>2019</v>
      </c>
      <c r="C631" s="46">
        <v>43778</v>
      </c>
      <c r="D631" s="45" t="s">
        <v>30</v>
      </c>
      <c r="E631" s="45" t="s">
        <v>209</v>
      </c>
      <c r="F631" s="45" t="s">
        <v>43</v>
      </c>
      <c r="G631" s="12">
        <f>(C631-VLOOKUP(E631,Riders!$A$2:$D$3499,4,FALSE))/365</f>
        <v>25.610958904109587</v>
      </c>
      <c r="H631" s="26">
        <v>20</v>
      </c>
      <c r="I631" s="45">
        <v>0</v>
      </c>
      <c r="J631" s="45">
        <v>0</v>
      </c>
      <c r="K631" s="45">
        <v>0</v>
      </c>
      <c r="L631" s="45">
        <v>0</v>
      </c>
      <c r="M631" s="45">
        <v>0</v>
      </c>
      <c r="N631" s="45">
        <v>0</v>
      </c>
      <c r="O631" s="45">
        <v>0</v>
      </c>
      <c r="P631" s="45">
        <v>0</v>
      </c>
      <c r="Q631" s="45">
        <v>0</v>
      </c>
      <c r="R631" s="45">
        <v>0</v>
      </c>
      <c r="S631" s="45">
        <v>0</v>
      </c>
      <c r="T631" s="45">
        <v>0</v>
      </c>
      <c r="U631" s="45">
        <v>0</v>
      </c>
      <c r="V631" s="45">
        <v>0</v>
      </c>
      <c r="W631" s="45">
        <v>0</v>
      </c>
      <c r="X631" s="45">
        <v>0</v>
      </c>
      <c r="Y631" s="45">
        <v>0</v>
      </c>
      <c r="Z631" s="45">
        <v>0</v>
      </c>
      <c r="AA631" s="45">
        <v>0</v>
      </c>
      <c r="AB631" s="45">
        <v>0</v>
      </c>
      <c r="AC631" s="45">
        <v>0</v>
      </c>
      <c r="AD631" s="45">
        <v>0</v>
      </c>
      <c r="AE631" s="45">
        <v>0</v>
      </c>
      <c r="AF631" s="45">
        <v>0</v>
      </c>
      <c r="AG631" s="45">
        <v>0</v>
      </c>
      <c r="AH631" s="45">
        <v>0</v>
      </c>
      <c r="AS631" s="45">
        <v>0</v>
      </c>
      <c r="AT631" s="45">
        <v>20</v>
      </c>
      <c r="AU631" s="45">
        <v>-20</v>
      </c>
      <c r="AV631" s="87">
        <v>6.122685185185185E-3</v>
      </c>
      <c r="AW631">
        <v>50.951000000000001</v>
      </c>
    </row>
    <row r="632" spans="1:49" x14ac:dyDescent="0.45">
      <c r="A632" s="45" t="s">
        <v>199</v>
      </c>
      <c r="B632" s="45">
        <v>2019</v>
      </c>
      <c r="C632" s="46">
        <v>43778</v>
      </c>
      <c r="D632" s="45" t="s">
        <v>30</v>
      </c>
      <c r="E632" s="45" t="s">
        <v>4429</v>
      </c>
      <c r="F632" s="45" t="s">
        <v>282</v>
      </c>
      <c r="G632" s="12">
        <f>(C632-VLOOKUP(E632,Riders!$A$2:$D$3499,4,FALSE))/365</f>
        <v>20.504109589041096</v>
      </c>
      <c r="H632" s="26">
        <v>21</v>
      </c>
      <c r="I632" s="45">
        <v>0</v>
      </c>
      <c r="J632" s="45">
        <v>0</v>
      </c>
      <c r="K632" s="45">
        <v>0</v>
      </c>
      <c r="L632" s="45">
        <v>0</v>
      </c>
      <c r="M632" s="45">
        <v>0</v>
      </c>
      <c r="N632" s="45">
        <v>0</v>
      </c>
      <c r="O632" s="45">
        <v>0</v>
      </c>
      <c r="P632" s="45">
        <v>0</v>
      </c>
      <c r="Q632" s="45">
        <v>0</v>
      </c>
      <c r="R632" s="45">
        <v>0</v>
      </c>
      <c r="S632" s="45">
        <v>0</v>
      </c>
      <c r="T632" s="45">
        <v>0</v>
      </c>
      <c r="U632" s="45">
        <v>0</v>
      </c>
      <c r="V632" s="45">
        <v>0</v>
      </c>
      <c r="W632" s="45">
        <v>0</v>
      </c>
      <c r="X632" s="45">
        <v>0</v>
      </c>
      <c r="Y632" s="45">
        <v>0</v>
      </c>
      <c r="Z632" s="45">
        <v>0</v>
      </c>
      <c r="AA632" s="45">
        <v>0</v>
      </c>
      <c r="AB632" s="45">
        <v>0</v>
      </c>
      <c r="AC632" s="45">
        <v>0</v>
      </c>
      <c r="AD632" s="45">
        <v>0</v>
      </c>
      <c r="AE632" s="45">
        <v>0</v>
      </c>
      <c r="AF632" s="45">
        <v>0</v>
      </c>
      <c r="AG632" s="45">
        <v>0</v>
      </c>
      <c r="AH632" s="45">
        <v>0</v>
      </c>
      <c r="AS632" s="45">
        <v>0</v>
      </c>
      <c r="AT632" s="45">
        <v>40</v>
      </c>
      <c r="AU632" s="45">
        <v>-40</v>
      </c>
      <c r="AV632" s="87">
        <v>6.122685185185185E-3</v>
      </c>
      <c r="AW632">
        <v>50.951000000000001</v>
      </c>
    </row>
    <row r="633" spans="1:49" x14ac:dyDescent="0.45">
      <c r="A633" s="45" t="s">
        <v>199</v>
      </c>
      <c r="B633" s="45">
        <v>2019</v>
      </c>
      <c r="C633" s="46">
        <v>43778</v>
      </c>
      <c r="D633" s="45" t="s">
        <v>30</v>
      </c>
      <c r="E633" s="45" t="s">
        <v>4904</v>
      </c>
      <c r="F633" s="45" t="s">
        <v>131</v>
      </c>
      <c r="G633" s="12">
        <f>(C633-VLOOKUP(E633,Riders!$A$2:$D$3499,4,FALSE))/365</f>
        <v>26.147945205479452</v>
      </c>
      <c r="H633" s="26">
        <v>22</v>
      </c>
      <c r="I633" s="45">
        <v>0</v>
      </c>
      <c r="J633" s="45">
        <v>0</v>
      </c>
      <c r="K633" s="45">
        <v>0</v>
      </c>
      <c r="L633" s="45">
        <v>0</v>
      </c>
      <c r="M633" s="45">
        <v>0</v>
      </c>
      <c r="N633" s="45">
        <v>0</v>
      </c>
      <c r="O633" s="45">
        <v>0</v>
      </c>
      <c r="P633" s="45">
        <v>0</v>
      </c>
      <c r="Q633" s="45">
        <v>0</v>
      </c>
      <c r="R633" s="45">
        <v>0</v>
      </c>
      <c r="S633" s="45">
        <v>0</v>
      </c>
      <c r="T633" s="45">
        <v>0</v>
      </c>
      <c r="U633" s="45">
        <v>0</v>
      </c>
      <c r="V633" s="45">
        <v>0</v>
      </c>
      <c r="W633" s="45">
        <v>0</v>
      </c>
      <c r="X633" s="45">
        <v>0</v>
      </c>
      <c r="Y633" s="45">
        <v>0</v>
      </c>
      <c r="Z633" s="45">
        <v>0</v>
      </c>
      <c r="AA633" s="45">
        <v>0</v>
      </c>
      <c r="AB633" s="45">
        <v>0</v>
      </c>
      <c r="AC633" s="45">
        <v>0</v>
      </c>
      <c r="AD633" s="45">
        <v>0</v>
      </c>
      <c r="AE633" s="45">
        <v>0</v>
      </c>
      <c r="AF633" s="45">
        <v>0</v>
      </c>
      <c r="AG633" s="45">
        <v>0</v>
      </c>
      <c r="AH633" s="45">
        <v>0</v>
      </c>
      <c r="AS633" s="45">
        <v>0</v>
      </c>
      <c r="AT633" s="45">
        <v>40</v>
      </c>
      <c r="AU633" s="45">
        <v>-40</v>
      </c>
      <c r="AV633" s="87">
        <v>6.122685185185185E-3</v>
      </c>
      <c r="AW633">
        <v>50.951000000000001</v>
      </c>
    </row>
    <row r="634" spans="1:49" x14ac:dyDescent="0.45">
      <c r="A634" s="45" t="s">
        <v>199</v>
      </c>
      <c r="B634" s="45">
        <v>2019</v>
      </c>
      <c r="C634" s="46">
        <v>43778</v>
      </c>
      <c r="D634" s="45" t="s">
        <v>30</v>
      </c>
      <c r="E634" s="45" t="s">
        <v>2341</v>
      </c>
      <c r="F634" s="45" t="s">
        <v>2342</v>
      </c>
      <c r="G634" s="12">
        <f>(C634-VLOOKUP(E634,Riders!$A$2:$D$3499,4,FALSE))/365</f>
        <v>29.775342465753425</v>
      </c>
      <c r="H634" s="26">
        <v>23</v>
      </c>
      <c r="I634" s="45">
        <v>0</v>
      </c>
      <c r="J634" s="45">
        <v>0</v>
      </c>
      <c r="K634" s="45">
        <v>0</v>
      </c>
      <c r="L634" s="45">
        <v>0</v>
      </c>
      <c r="M634" s="45">
        <v>0</v>
      </c>
      <c r="N634" s="45">
        <v>0</v>
      </c>
      <c r="O634" s="45">
        <v>0</v>
      </c>
      <c r="P634" s="45">
        <v>0</v>
      </c>
      <c r="Q634" s="45">
        <v>0</v>
      </c>
      <c r="R634" s="45">
        <v>0</v>
      </c>
      <c r="S634" s="45">
        <v>0</v>
      </c>
      <c r="T634" s="45">
        <v>0</v>
      </c>
      <c r="U634" s="45">
        <v>0</v>
      </c>
      <c r="V634" s="45">
        <v>0</v>
      </c>
      <c r="W634" s="45">
        <v>0</v>
      </c>
      <c r="X634" s="45">
        <v>0</v>
      </c>
      <c r="Y634" s="45">
        <v>0</v>
      </c>
      <c r="Z634" s="45">
        <v>0</v>
      </c>
      <c r="AA634" s="45">
        <v>0</v>
      </c>
      <c r="AB634" s="45">
        <v>0</v>
      </c>
      <c r="AC634" s="45">
        <v>0</v>
      </c>
      <c r="AD634" s="45">
        <v>0</v>
      </c>
      <c r="AE634" s="45">
        <v>0</v>
      </c>
      <c r="AF634" s="45">
        <v>0</v>
      </c>
      <c r="AG634" s="45">
        <v>0</v>
      </c>
      <c r="AH634" s="45">
        <v>0</v>
      </c>
      <c r="AS634" s="45">
        <v>0</v>
      </c>
      <c r="AT634" s="45">
        <v>40</v>
      </c>
      <c r="AU634" s="45">
        <v>-40</v>
      </c>
      <c r="AV634" s="87">
        <v>6.122685185185185E-3</v>
      </c>
      <c r="AW634">
        <v>50.951000000000001</v>
      </c>
    </row>
    <row r="635" spans="1:49" x14ac:dyDescent="0.45">
      <c r="A635" s="41" t="s">
        <v>319</v>
      </c>
      <c r="B635" s="41">
        <v>2019</v>
      </c>
      <c r="C635" s="43">
        <v>43772</v>
      </c>
      <c r="D635" s="41" t="s">
        <v>30</v>
      </c>
      <c r="E635" s="41" t="s">
        <v>147</v>
      </c>
      <c r="F635" s="41" t="s">
        <v>67</v>
      </c>
      <c r="G635" s="12">
        <f>(C635-VLOOKUP(E635,Riders!$A$2:$D$3499,4,FALSE))/365</f>
        <v>24.876712328767123</v>
      </c>
      <c r="H635" s="27">
        <v>1</v>
      </c>
      <c r="I635" s="41">
        <v>0</v>
      </c>
      <c r="J635" s="41">
        <v>0</v>
      </c>
      <c r="K635" s="41">
        <v>0</v>
      </c>
      <c r="L635" s="41">
        <v>0</v>
      </c>
      <c r="M635" s="41">
        <v>0</v>
      </c>
      <c r="N635" s="41">
        <v>0</v>
      </c>
      <c r="O635" s="41">
        <v>0</v>
      </c>
      <c r="P635" s="41">
        <v>0</v>
      </c>
      <c r="Q635" s="41">
        <v>0</v>
      </c>
      <c r="R635" s="41">
        <v>1</v>
      </c>
      <c r="S635" s="41">
        <v>0</v>
      </c>
      <c r="T635" s="41">
        <v>0</v>
      </c>
      <c r="U635" s="41">
        <v>1</v>
      </c>
      <c r="V635" s="41">
        <v>1</v>
      </c>
      <c r="W635" s="41">
        <v>0</v>
      </c>
      <c r="X635" s="41">
        <v>0</v>
      </c>
      <c r="Y635" s="41">
        <v>0</v>
      </c>
      <c r="Z635" s="41">
        <v>0</v>
      </c>
      <c r="AA635" s="41">
        <v>0</v>
      </c>
      <c r="AB635" s="41">
        <v>0</v>
      </c>
      <c r="AC635" s="41">
        <v>0</v>
      </c>
      <c r="AD635" s="41">
        <v>0</v>
      </c>
      <c r="AE635" s="41">
        <v>0</v>
      </c>
      <c r="AF635" s="41">
        <v>0</v>
      </c>
      <c r="AG635" s="41">
        <v>0</v>
      </c>
      <c r="AH635" s="41">
        <v>0</v>
      </c>
      <c r="AS635" s="41">
        <v>20</v>
      </c>
      <c r="AT635" s="41">
        <v>0</v>
      </c>
      <c r="AU635" s="41">
        <v>23</v>
      </c>
      <c r="AV635" s="87">
        <v>6.1574074074074066E-3</v>
      </c>
      <c r="AW635">
        <v>50.746000000000002</v>
      </c>
    </row>
    <row r="636" spans="1:49" x14ac:dyDescent="0.45">
      <c r="A636" s="41" t="s">
        <v>319</v>
      </c>
      <c r="B636" s="41">
        <v>2019</v>
      </c>
      <c r="C636" s="43">
        <v>43772</v>
      </c>
      <c r="D636" s="41" t="s">
        <v>30</v>
      </c>
      <c r="E636" s="41" t="s">
        <v>230</v>
      </c>
      <c r="F636" s="41" t="s">
        <v>61</v>
      </c>
      <c r="G636" s="12">
        <f>(C636-VLOOKUP(E636,Riders!$A$2:$D$3499,4,FALSE))/365</f>
        <v>20.298630136986301</v>
      </c>
      <c r="H636" s="27">
        <v>2</v>
      </c>
      <c r="I636" s="41">
        <v>0</v>
      </c>
      <c r="J636" s="41">
        <v>0</v>
      </c>
      <c r="K636" s="41">
        <v>0</v>
      </c>
      <c r="L636" s="41">
        <v>0</v>
      </c>
      <c r="M636" s="41">
        <v>1</v>
      </c>
      <c r="N636" s="41">
        <v>0</v>
      </c>
      <c r="O636" s="41">
        <v>0</v>
      </c>
      <c r="P636" s="41">
        <v>1</v>
      </c>
      <c r="Q636" s="41">
        <v>0</v>
      </c>
      <c r="R636" s="41">
        <v>0</v>
      </c>
      <c r="S636" s="41">
        <v>0</v>
      </c>
      <c r="T636" s="41">
        <v>1</v>
      </c>
      <c r="U636" s="41">
        <v>0</v>
      </c>
      <c r="V636" s="41">
        <v>0</v>
      </c>
      <c r="W636" s="41">
        <v>0</v>
      </c>
      <c r="X636" s="41">
        <v>0</v>
      </c>
      <c r="Y636" s="41">
        <v>0</v>
      </c>
      <c r="Z636" s="41">
        <v>0</v>
      </c>
      <c r="AA636" s="41">
        <v>0</v>
      </c>
      <c r="AB636" s="41">
        <v>0</v>
      </c>
      <c r="AC636" s="41">
        <v>0</v>
      </c>
      <c r="AD636" s="41">
        <v>0</v>
      </c>
      <c r="AE636" s="41">
        <v>0</v>
      </c>
      <c r="AF636" s="41">
        <v>0</v>
      </c>
      <c r="AG636" s="41">
        <v>0</v>
      </c>
      <c r="AH636" s="41">
        <v>0</v>
      </c>
      <c r="AS636" s="41">
        <v>20</v>
      </c>
      <c r="AT636" s="41">
        <v>0</v>
      </c>
      <c r="AU636" s="41">
        <v>23</v>
      </c>
      <c r="AV636" s="87">
        <v>6.1574074074074066E-3</v>
      </c>
      <c r="AW636">
        <v>50.746000000000002</v>
      </c>
    </row>
    <row r="637" spans="1:49" x14ac:dyDescent="0.45">
      <c r="A637" s="41" t="s">
        <v>319</v>
      </c>
      <c r="B637" s="41">
        <v>2019</v>
      </c>
      <c r="C637" s="43">
        <v>43772</v>
      </c>
      <c r="D637" s="41" t="s">
        <v>30</v>
      </c>
      <c r="E637" s="41" t="s">
        <v>81</v>
      </c>
      <c r="F637" s="41" t="s">
        <v>83</v>
      </c>
      <c r="G637" s="12">
        <f>(C637-VLOOKUP(E637,Riders!$A$2:$D$3499,4,FALSE))/365</f>
        <v>23.460273972602739</v>
      </c>
      <c r="H637" s="27">
        <v>3</v>
      </c>
      <c r="I637" s="41">
        <v>0</v>
      </c>
      <c r="J637" s="41">
        <v>0</v>
      </c>
      <c r="K637" s="41">
        <v>0</v>
      </c>
      <c r="L637" s="41">
        <v>0</v>
      </c>
      <c r="M637" s="41">
        <v>0</v>
      </c>
      <c r="N637" s="41">
        <v>1</v>
      </c>
      <c r="O637" s="41">
        <v>0</v>
      </c>
      <c r="P637" s="41">
        <v>0</v>
      </c>
      <c r="Q637" s="41">
        <v>0</v>
      </c>
      <c r="R637" s="41">
        <v>0</v>
      </c>
      <c r="S637" s="41">
        <v>1</v>
      </c>
      <c r="T637" s="41">
        <v>0</v>
      </c>
      <c r="U637" s="41">
        <v>0</v>
      </c>
      <c r="V637" s="41">
        <v>0</v>
      </c>
      <c r="W637" s="41">
        <v>0</v>
      </c>
      <c r="X637" s="41">
        <v>0</v>
      </c>
      <c r="Y637" s="41">
        <v>0</v>
      </c>
      <c r="Z637" s="41">
        <v>0</v>
      </c>
      <c r="AA637" s="41">
        <v>0</v>
      </c>
      <c r="AB637" s="41">
        <v>0</v>
      </c>
      <c r="AC637" s="41">
        <v>0</v>
      </c>
      <c r="AD637" s="41">
        <v>0</v>
      </c>
      <c r="AE637" s="41">
        <v>0</v>
      </c>
      <c r="AF637" s="41">
        <v>0</v>
      </c>
      <c r="AG637" s="41">
        <v>0</v>
      </c>
      <c r="AH637" s="41">
        <v>0</v>
      </c>
      <c r="AS637" s="41">
        <v>20</v>
      </c>
      <c r="AT637" s="41">
        <v>0</v>
      </c>
      <c r="AU637" s="41">
        <v>22</v>
      </c>
      <c r="AV637" s="87">
        <v>6.1574074074074066E-3</v>
      </c>
      <c r="AW637">
        <v>50.746000000000002</v>
      </c>
    </row>
    <row r="638" spans="1:49" x14ac:dyDescent="0.45">
      <c r="A638" s="41" t="s">
        <v>319</v>
      </c>
      <c r="B638" s="41">
        <v>2019</v>
      </c>
      <c r="C638" s="43">
        <v>43772</v>
      </c>
      <c r="D638" s="41" t="s">
        <v>30</v>
      </c>
      <c r="E638" s="41" t="s">
        <v>158</v>
      </c>
      <c r="F638" s="41" t="s">
        <v>58</v>
      </c>
      <c r="G638" s="12">
        <f>(C638-VLOOKUP(E638,Riders!$A$2:$D$3499,4,FALSE))/365</f>
        <v>22.838356164383562</v>
      </c>
      <c r="H638" s="27">
        <v>4</v>
      </c>
      <c r="I638" s="41">
        <v>0</v>
      </c>
      <c r="J638" s="41">
        <v>0</v>
      </c>
      <c r="K638" s="41">
        <v>0</v>
      </c>
      <c r="L638" s="41">
        <v>0</v>
      </c>
      <c r="M638" s="41">
        <v>0</v>
      </c>
      <c r="N638" s="41">
        <v>0</v>
      </c>
      <c r="O638" s="41">
        <v>0</v>
      </c>
      <c r="P638" s="41">
        <v>0</v>
      </c>
      <c r="Q638" s="41">
        <v>1</v>
      </c>
      <c r="R638" s="41">
        <v>0</v>
      </c>
      <c r="S638" s="41">
        <v>0</v>
      </c>
      <c r="T638" s="41">
        <v>0</v>
      </c>
      <c r="U638" s="41">
        <v>0</v>
      </c>
      <c r="V638" s="41">
        <v>0</v>
      </c>
      <c r="W638" s="41">
        <v>0</v>
      </c>
      <c r="X638" s="41">
        <v>0</v>
      </c>
      <c r="Y638" s="41">
        <v>0</v>
      </c>
      <c r="Z638" s="41">
        <v>0</v>
      </c>
      <c r="AA638" s="41">
        <v>0</v>
      </c>
      <c r="AB638" s="41">
        <v>0</v>
      </c>
      <c r="AC638" s="41">
        <v>0</v>
      </c>
      <c r="AD638" s="41">
        <v>0</v>
      </c>
      <c r="AE638" s="41">
        <v>0</v>
      </c>
      <c r="AF638" s="41">
        <v>0</v>
      </c>
      <c r="AG638" s="41">
        <v>0</v>
      </c>
      <c r="AH638" s="41">
        <v>0</v>
      </c>
      <c r="AS638" s="41">
        <v>20</v>
      </c>
      <c r="AT638" s="41">
        <v>0</v>
      </c>
      <c r="AU638" s="41">
        <v>21</v>
      </c>
      <c r="AV638" s="87">
        <v>6.1574074074074066E-3</v>
      </c>
      <c r="AW638">
        <v>50.746000000000002</v>
      </c>
    </row>
    <row r="639" spans="1:49" x14ac:dyDescent="0.45">
      <c r="A639" s="41" t="s">
        <v>319</v>
      </c>
      <c r="B639" s="41">
        <v>2019</v>
      </c>
      <c r="C639" s="43">
        <v>43772</v>
      </c>
      <c r="D639" s="41" t="s">
        <v>30</v>
      </c>
      <c r="E639" s="41" t="s">
        <v>271</v>
      </c>
      <c r="F639" s="41" t="s">
        <v>46</v>
      </c>
      <c r="G639" s="12">
        <f>(C639-VLOOKUP(E639,Riders!$A$2:$D$3499,4,FALSE))/365</f>
        <v>29.660273972602738</v>
      </c>
      <c r="H639" s="27">
        <v>5</v>
      </c>
      <c r="I639" s="41">
        <v>0</v>
      </c>
      <c r="J639" s="41">
        <v>0</v>
      </c>
      <c r="K639" s="41">
        <v>0</v>
      </c>
      <c r="L639" s="41">
        <v>0</v>
      </c>
      <c r="M639" s="41">
        <v>0</v>
      </c>
      <c r="N639" s="41">
        <v>0</v>
      </c>
      <c r="O639" s="41">
        <v>1</v>
      </c>
      <c r="P639" s="41">
        <v>0</v>
      </c>
      <c r="Q639" s="41">
        <v>0</v>
      </c>
      <c r="R639" s="41">
        <v>0</v>
      </c>
      <c r="S639" s="41">
        <v>0</v>
      </c>
      <c r="T639" s="41">
        <v>0</v>
      </c>
      <c r="U639" s="41">
        <v>0</v>
      </c>
      <c r="V639" s="41">
        <v>0</v>
      </c>
      <c r="W639" s="41">
        <v>0</v>
      </c>
      <c r="X639" s="41">
        <v>0</v>
      </c>
      <c r="Y639" s="41">
        <v>0</v>
      </c>
      <c r="Z639" s="41">
        <v>0</v>
      </c>
      <c r="AA639" s="41">
        <v>0</v>
      </c>
      <c r="AB639" s="41">
        <v>0</v>
      </c>
      <c r="AC639" s="41">
        <v>0</v>
      </c>
      <c r="AD639" s="41">
        <v>0</v>
      </c>
      <c r="AE639" s="41">
        <v>0</v>
      </c>
      <c r="AF639" s="41">
        <v>0</v>
      </c>
      <c r="AG639" s="41">
        <v>0</v>
      </c>
      <c r="AH639" s="41">
        <v>0</v>
      </c>
      <c r="AS639" s="41">
        <v>20</v>
      </c>
      <c r="AT639" s="41">
        <v>0</v>
      </c>
      <c r="AU639" s="41">
        <v>21</v>
      </c>
      <c r="AV639" s="87">
        <v>6.1574074074074066E-3</v>
      </c>
      <c r="AW639">
        <v>50.746000000000002</v>
      </c>
    </row>
    <row r="640" spans="1:49" x14ac:dyDescent="0.45">
      <c r="A640" s="41" t="s">
        <v>319</v>
      </c>
      <c r="B640" s="41">
        <v>2019</v>
      </c>
      <c r="C640" s="43">
        <v>43772</v>
      </c>
      <c r="D640" s="41" t="s">
        <v>30</v>
      </c>
      <c r="E640" s="41" t="s">
        <v>3886</v>
      </c>
      <c r="F640" s="41" t="s">
        <v>2334</v>
      </c>
      <c r="G640" s="12">
        <f>(C640-VLOOKUP(E640,Riders!$A$2:$D$3499,4,FALSE))/365</f>
        <v>20.334246575342465</v>
      </c>
      <c r="H640" s="27">
        <v>6</v>
      </c>
      <c r="I640" s="41">
        <v>0</v>
      </c>
      <c r="J640" s="41">
        <v>0</v>
      </c>
      <c r="K640" s="41">
        <v>0</v>
      </c>
      <c r="L640" s="41">
        <v>0</v>
      </c>
      <c r="M640" s="41">
        <v>0</v>
      </c>
      <c r="N640" s="41">
        <v>0</v>
      </c>
      <c r="O640" s="41">
        <v>0</v>
      </c>
      <c r="P640" s="41">
        <v>0</v>
      </c>
      <c r="Q640" s="41">
        <v>0</v>
      </c>
      <c r="R640" s="41">
        <v>0</v>
      </c>
      <c r="S640" s="41">
        <v>0</v>
      </c>
      <c r="T640" s="41">
        <v>0</v>
      </c>
      <c r="U640" s="41">
        <v>0</v>
      </c>
      <c r="V640" s="41">
        <v>0</v>
      </c>
      <c r="W640" s="41">
        <v>0</v>
      </c>
      <c r="X640" s="41">
        <v>0</v>
      </c>
      <c r="Y640" s="41">
        <v>0</v>
      </c>
      <c r="Z640" s="41">
        <v>0</v>
      </c>
      <c r="AA640" s="41">
        <v>0</v>
      </c>
      <c r="AB640" s="41">
        <v>0</v>
      </c>
      <c r="AC640" s="41">
        <v>0</v>
      </c>
      <c r="AD640" s="41">
        <v>0</v>
      </c>
      <c r="AE640" s="41">
        <v>0</v>
      </c>
      <c r="AF640" s="41">
        <v>0</v>
      </c>
      <c r="AG640" s="41">
        <v>0</v>
      </c>
      <c r="AH640" s="41">
        <v>0</v>
      </c>
      <c r="AS640" s="41">
        <v>20</v>
      </c>
      <c r="AT640" s="41">
        <v>0</v>
      </c>
      <c r="AU640" s="41">
        <v>20</v>
      </c>
      <c r="AV640" s="87">
        <v>6.1574074074074066E-3</v>
      </c>
      <c r="AW640">
        <v>50.746000000000002</v>
      </c>
    </row>
    <row r="641" spans="1:49" x14ac:dyDescent="0.45">
      <c r="A641" s="41" t="s">
        <v>319</v>
      </c>
      <c r="B641" s="41">
        <v>2019</v>
      </c>
      <c r="C641" s="43">
        <v>43772</v>
      </c>
      <c r="D641" s="41" t="s">
        <v>30</v>
      </c>
      <c r="E641" s="41" t="s">
        <v>278</v>
      </c>
      <c r="F641" s="41" t="s">
        <v>282</v>
      </c>
      <c r="G641" s="12">
        <f>(C641-VLOOKUP(E641,Riders!$A$2:$D$3499,4,FALSE))/365</f>
        <v>23.084931506849315</v>
      </c>
      <c r="H641" s="27">
        <v>7</v>
      </c>
      <c r="I641" s="41">
        <v>0</v>
      </c>
      <c r="J641" s="41">
        <v>0</v>
      </c>
      <c r="K641" s="41">
        <v>0</v>
      </c>
      <c r="L641" s="41">
        <v>0</v>
      </c>
      <c r="M641" s="41">
        <v>0</v>
      </c>
      <c r="N641" s="41">
        <v>0</v>
      </c>
      <c r="O641" s="41">
        <v>0</v>
      </c>
      <c r="P641" s="41">
        <v>0</v>
      </c>
      <c r="Q641" s="41">
        <v>0</v>
      </c>
      <c r="R641" s="41">
        <v>0</v>
      </c>
      <c r="S641" s="41">
        <v>0</v>
      </c>
      <c r="T641" s="41">
        <v>0</v>
      </c>
      <c r="U641" s="41">
        <v>0</v>
      </c>
      <c r="V641" s="41">
        <v>0</v>
      </c>
      <c r="W641" s="41">
        <v>0</v>
      </c>
      <c r="X641" s="41">
        <v>0</v>
      </c>
      <c r="Y641" s="41">
        <v>0</v>
      </c>
      <c r="Z641" s="41">
        <v>0</v>
      </c>
      <c r="AA641" s="41">
        <v>1</v>
      </c>
      <c r="AB641" s="41">
        <v>0</v>
      </c>
      <c r="AC641" s="41">
        <v>1</v>
      </c>
      <c r="AD641" s="41">
        <v>1</v>
      </c>
      <c r="AE641" s="41">
        <v>1</v>
      </c>
      <c r="AF641" s="41">
        <v>1</v>
      </c>
      <c r="AG641" s="41">
        <v>1</v>
      </c>
      <c r="AH641" s="41">
        <v>1</v>
      </c>
      <c r="AS641" s="41">
        <v>0</v>
      </c>
      <c r="AT641" s="41">
        <v>0</v>
      </c>
      <c r="AU641" s="41">
        <v>7</v>
      </c>
      <c r="AV641" s="87">
        <v>6.1574074074074066E-3</v>
      </c>
      <c r="AW641">
        <v>50.746000000000002</v>
      </c>
    </row>
    <row r="642" spans="1:49" x14ac:dyDescent="0.45">
      <c r="A642" s="41" t="s">
        <v>319</v>
      </c>
      <c r="B642" s="41">
        <v>2019</v>
      </c>
      <c r="C642" s="43">
        <v>43772</v>
      </c>
      <c r="D642" s="41" t="s">
        <v>30</v>
      </c>
      <c r="E642" s="41" t="s">
        <v>4728</v>
      </c>
      <c r="F642" s="41" t="s">
        <v>2347</v>
      </c>
      <c r="G642" s="12">
        <f>(C642-VLOOKUP(E642,Riders!$A$2:$D$3499,4,FALSE))/365</f>
        <v>27.2</v>
      </c>
      <c r="H642" s="27">
        <v>8</v>
      </c>
      <c r="I642" s="41">
        <v>0</v>
      </c>
      <c r="J642" s="41">
        <v>0</v>
      </c>
      <c r="K642" s="41">
        <v>0</v>
      </c>
      <c r="L642" s="41">
        <v>0</v>
      </c>
      <c r="M642" s="41">
        <v>0</v>
      </c>
      <c r="N642" s="41">
        <v>0</v>
      </c>
      <c r="O642" s="41">
        <v>0</v>
      </c>
      <c r="P642" s="41">
        <v>0</v>
      </c>
      <c r="Q642" s="41">
        <v>0</v>
      </c>
      <c r="R642" s="41">
        <v>0</v>
      </c>
      <c r="S642" s="41">
        <v>0</v>
      </c>
      <c r="T642" s="41">
        <v>0</v>
      </c>
      <c r="U642" s="41">
        <v>0</v>
      </c>
      <c r="V642" s="41">
        <v>0</v>
      </c>
      <c r="W642" s="41">
        <v>1</v>
      </c>
      <c r="X642" s="41">
        <v>0</v>
      </c>
      <c r="Y642" s="41">
        <v>0</v>
      </c>
      <c r="Z642" s="41">
        <v>1</v>
      </c>
      <c r="AA642" s="41">
        <v>0</v>
      </c>
      <c r="AB642" s="41">
        <v>1</v>
      </c>
      <c r="AC642" s="41">
        <v>0</v>
      </c>
      <c r="AD642" s="41">
        <v>0</v>
      </c>
      <c r="AE642" s="41">
        <v>0</v>
      </c>
      <c r="AF642" s="41">
        <v>0</v>
      </c>
      <c r="AG642" s="41">
        <v>0</v>
      </c>
      <c r="AH642" s="41">
        <v>0</v>
      </c>
      <c r="AS642" s="41">
        <v>0</v>
      </c>
      <c r="AT642" s="41">
        <v>0</v>
      </c>
      <c r="AU642" s="41">
        <v>3</v>
      </c>
      <c r="AV642" s="87">
        <v>6.1574074074074066E-3</v>
      </c>
      <c r="AW642">
        <v>50.746000000000002</v>
      </c>
    </row>
    <row r="643" spans="1:49" x14ac:dyDescent="0.45">
      <c r="A643" s="1" t="s">
        <v>319</v>
      </c>
      <c r="B643" s="1">
        <v>2019</v>
      </c>
      <c r="C643" s="2">
        <v>43772</v>
      </c>
      <c r="D643" s="1" t="s">
        <v>30</v>
      </c>
      <c r="E643" s="41" t="s">
        <v>53</v>
      </c>
      <c r="F643" s="41" t="s">
        <v>55</v>
      </c>
      <c r="G643" s="12">
        <f>(C643-VLOOKUP(E643,Riders!$A$2:$D$3499,4,FALSE))/365</f>
        <v>18.509589041095889</v>
      </c>
      <c r="H643" s="27">
        <v>9</v>
      </c>
      <c r="I643" s="41">
        <v>0</v>
      </c>
      <c r="J643" s="41">
        <v>0</v>
      </c>
      <c r="K643" s="41">
        <v>0</v>
      </c>
      <c r="L643" s="41">
        <v>0</v>
      </c>
      <c r="M643" s="41">
        <v>0</v>
      </c>
      <c r="N643" s="41">
        <v>0</v>
      </c>
      <c r="O643" s="41">
        <v>0</v>
      </c>
      <c r="P643" s="41">
        <v>0</v>
      </c>
      <c r="Q643" s="41">
        <v>0</v>
      </c>
      <c r="R643" s="41">
        <v>0</v>
      </c>
      <c r="S643" s="41">
        <v>0</v>
      </c>
      <c r="T643" s="41">
        <v>0</v>
      </c>
      <c r="U643" s="41">
        <v>0</v>
      </c>
      <c r="V643" s="41">
        <v>0</v>
      </c>
      <c r="W643" s="41">
        <v>0</v>
      </c>
      <c r="X643" s="41">
        <v>1</v>
      </c>
      <c r="Y643" s="41">
        <v>1</v>
      </c>
      <c r="Z643" s="41">
        <v>0</v>
      </c>
      <c r="AA643" s="41">
        <v>0</v>
      </c>
      <c r="AB643" s="41">
        <v>0</v>
      </c>
      <c r="AC643" s="41">
        <v>0</v>
      </c>
      <c r="AD643" s="41">
        <v>0</v>
      </c>
      <c r="AE643" s="41">
        <v>0</v>
      </c>
      <c r="AF643" s="41">
        <v>0</v>
      </c>
      <c r="AG643" s="41">
        <v>0</v>
      </c>
      <c r="AH643" s="41">
        <v>0</v>
      </c>
      <c r="AS643" s="41">
        <v>0</v>
      </c>
      <c r="AT643" s="41">
        <v>0</v>
      </c>
      <c r="AU643" s="41">
        <v>2</v>
      </c>
      <c r="AV643" s="87">
        <v>6.1574074074074066E-3</v>
      </c>
      <c r="AW643">
        <v>50.746000000000002</v>
      </c>
    </row>
    <row r="644" spans="1:49" x14ac:dyDescent="0.45">
      <c r="A644" s="1" t="s">
        <v>319</v>
      </c>
      <c r="B644" s="1">
        <v>2019</v>
      </c>
      <c r="C644" s="2">
        <v>43772</v>
      </c>
      <c r="D644" s="1" t="s">
        <v>30</v>
      </c>
      <c r="E644" s="41" t="s">
        <v>247</v>
      </c>
      <c r="F644" s="41" t="s">
        <v>34</v>
      </c>
      <c r="G644" s="12">
        <f>(C644-VLOOKUP(E644,Riders!$A$2:$D$3499,4,FALSE))/365</f>
        <v>37.076712328767123</v>
      </c>
      <c r="H644" s="27">
        <v>10</v>
      </c>
      <c r="I644" s="41">
        <v>0</v>
      </c>
      <c r="J644" s="41">
        <v>0</v>
      </c>
      <c r="K644" s="41">
        <v>1</v>
      </c>
      <c r="L644" s="41">
        <v>0</v>
      </c>
      <c r="M644" s="41">
        <v>0</v>
      </c>
      <c r="N644" s="41">
        <v>0</v>
      </c>
      <c r="O644" s="41">
        <v>0</v>
      </c>
      <c r="P644" s="41">
        <v>0</v>
      </c>
      <c r="Q644" s="41">
        <v>0</v>
      </c>
      <c r="R644" s="41">
        <v>0</v>
      </c>
      <c r="S644" s="41">
        <v>0</v>
      </c>
      <c r="T644" s="41">
        <v>0</v>
      </c>
      <c r="U644" s="41">
        <v>0</v>
      </c>
      <c r="V644" s="41">
        <v>0</v>
      </c>
      <c r="W644" s="41">
        <v>0</v>
      </c>
      <c r="X644" s="41">
        <v>0</v>
      </c>
      <c r="Y644" s="41">
        <v>0</v>
      </c>
      <c r="Z644" s="41">
        <v>0</v>
      </c>
      <c r="AA644" s="41">
        <v>0</v>
      </c>
      <c r="AB644" s="41">
        <v>0</v>
      </c>
      <c r="AC644" s="41">
        <v>0</v>
      </c>
      <c r="AD644" s="41">
        <v>0</v>
      </c>
      <c r="AE644" s="41">
        <v>0</v>
      </c>
      <c r="AF644" s="41">
        <v>0</v>
      </c>
      <c r="AG644" s="41">
        <v>0</v>
      </c>
      <c r="AH644" s="41">
        <v>0</v>
      </c>
      <c r="AS644" s="41">
        <v>0</v>
      </c>
      <c r="AT644" s="41">
        <v>0</v>
      </c>
      <c r="AU644" s="41">
        <v>1</v>
      </c>
      <c r="AV644" s="87">
        <v>6.1574074074074066E-3</v>
      </c>
      <c r="AW644">
        <v>50.746000000000002</v>
      </c>
    </row>
    <row r="645" spans="1:49" x14ac:dyDescent="0.45">
      <c r="A645" s="1" t="s">
        <v>319</v>
      </c>
      <c r="B645" s="1">
        <v>2019</v>
      </c>
      <c r="C645" s="2">
        <v>43772</v>
      </c>
      <c r="D645" s="1" t="s">
        <v>30</v>
      </c>
      <c r="E645" s="41" t="s">
        <v>157</v>
      </c>
      <c r="F645" s="41" t="s">
        <v>52</v>
      </c>
      <c r="G645" s="12">
        <f>(C645-VLOOKUP(E645,Riders!$A$2:$D$3499,4,FALSE))/365</f>
        <v>20.82191780821918</v>
      </c>
      <c r="H645" s="27">
        <v>11</v>
      </c>
      <c r="I645" s="41">
        <v>0</v>
      </c>
      <c r="J645" s="41">
        <v>0</v>
      </c>
      <c r="K645" s="41">
        <v>0</v>
      </c>
      <c r="L645" s="41">
        <v>1</v>
      </c>
      <c r="M645" s="41">
        <v>0</v>
      </c>
      <c r="N645" s="41">
        <v>0</v>
      </c>
      <c r="O645" s="41">
        <v>0</v>
      </c>
      <c r="P645" s="41">
        <v>0</v>
      </c>
      <c r="Q645" s="41">
        <v>0</v>
      </c>
      <c r="R645" s="41">
        <v>0</v>
      </c>
      <c r="S645" s="41">
        <v>0</v>
      </c>
      <c r="T645" s="41">
        <v>0</v>
      </c>
      <c r="U645" s="41">
        <v>0</v>
      </c>
      <c r="V645" s="41">
        <v>0</v>
      </c>
      <c r="W645" s="41">
        <v>0</v>
      </c>
      <c r="X645" s="41">
        <v>0</v>
      </c>
      <c r="Y645" s="41">
        <v>0</v>
      </c>
      <c r="Z645" s="41">
        <v>0</v>
      </c>
      <c r="AA645" s="41">
        <v>0</v>
      </c>
      <c r="AB645" s="41">
        <v>0</v>
      </c>
      <c r="AC645" s="41">
        <v>0</v>
      </c>
      <c r="AD645" s="41">
        <v>0</v>
      </c>
      <c r="AE645" s="41">
        <v>0</v>
      </c>
      <c r="AF645" s="41">
        <v>0</v>
      </c>
      <c r="AG645" s="41">
        <v>0</v>
      </c>
      <c r="AH645" s="41">
        <v>0</v>
      </c>
      <c r="AS645" s="41">
        <v>0</v>
      </c>
      <c r="AT645" s="41">
        <v>0</v>
      </c>
      <c r="AU645" s="41">
        <v>1</v>
      </c>
      <c r="AV645" s="87">
        <v>6.1574074074074066E-3</v>
      </c>
      <c r="AW645">
        <v>50.746000000000002</v>
      </c>
    </row>
    <row r="646" spans="1:49" x14ac:dyDescent="0.45">
      <c r="A646" s="1" t="s">
        <v>319</v>
      </c>
      <c r="B646" s="1">
        <v>2019</v>
      </c>
      <c r="C646" s="2">
        <v>43772</v>
      </c>
      <c r="D646" s="1" t="s">
        <v>30</v>
      </c>
      <c r="E646" s="41" t="s">
        <v>224</v>
      </c>
      <c r="F646" s="41" t="s">
        <v>79</v>
      </c>
      <c r="G646" s="12">
        <f>(C646-VLOOKUP(E646,Riders!$A$2:$D$3499,4,FALSE))/365</f>
        <v>27.545205479452054</v>
      </c>
      <c r="H646" s="27">
        <v>12</v>
      </c>
      <c r="I646" s="41">
        <v>0</v>
      </c>
      <c r="J646" s="41">
        <v>1</v>
      </c>
      <c r="K646" s="41">
        <v>0</v>
      </c>
      <c r="L646" s="41">
        <v>0</v>
      </c>
      <c r="M646" s="41">
        <v>0</v>
      </c>
      <c r="N646" s="41">
        <v>0</v>
      </c>
      <c r="O646" s="41">
        <v>0</v>
      </c>
      <c r="P646" s="41">
        <v>0</v>
      </c>
      <c r="Q646" s="41">
        <v>0</v>
      </c>
      <c r="R646" s="41">
        <v>0</v>
      </c>
      <c r="S646" s="41">
        <v>0</v>
      </c>
      <c r="T646" s="41">
        <v>0</v>
      </c>
      <c r="U646" s="41">
        <v>0</v>
      </c>
      <c r="V646" s="41">
        <v>0</v>
      </c>
      <c r="W646" s="41">
        <v>0</v>
      </c>
      <c r="X646" s="41">
        <v>0</v>
      </c>
      <c r="Y646" s="41">
        <v>0</v>
      </c>
      <c r="Z646" s="41">
        <v>0</v>
      </c>
      <c r="AA646" s="41">
        <v>0</v>
      </c>
      <c r="AB646" s="41">
        <v>0</v>
      </c>
      <c r="AC646" s="41">
        <v>0</v>
      </c>
      <c r="AD646" s="41">
        <v>0</v>
      </c>
      <c r="AE646" s="41">
        <v>0</v>
      </c>
      <c r="AF646" s="41">
        <v>0</v>
      </c>
      <c r="AG646" s="41">
        <v>0</v>
      </c>
      <c r="AH646" s="41">
        <v>0</v>
      </c>
      <c r="AS646" s="41">
        <v>0</v>
      </c>
      <c r="AT646" s="41">
        <v>0</v>
      </c>
      <c r="AU646" s="41">
        <v>1</v>
      </c>
      <c r="AV646" s="87">
        <v>6.1574074074074066E-3</v>
      </c>
      <c r="AW646">
        <v>50.746000000000002</v>
      </c>
    </row>
    <row r="647" spans="1:49" x14ac:dyDescent="0.45">
      <c r="A647" s="1" t="s">
        <v>319</v>
      </c>
      <c r="B647" s="1">
        <v>2019</v>
      </c>
      <c r="C647" s="2">
        <v>43772</v>
      </c>
      <c r="D647" s="1" t="s">
        <v>30</v>
      </c>
      <c r="E647" s="41" t="s">
        <v>97</v>
      </c>
      <c r="F647" s="41" t="s">
        <v>99</v>
      </c>
      <c r="G647" s="12">
        <f>(C647-VLOOKUP(E647,Riders!$A$2:$D$3499,4,FALSE))/365</f>
        <v>21.18082191780822</v>
      </c>
      <c r="H647" s="27">
        <v>13</v>
      </c>
      <c r="I647" s="41">
        <v>1</v>
      </c>
      <c r="J647" s="41">
        <v>0</v>
      </c>
      <c r="K647" s="41">
        <v>0</v>
      </c>
      <c r="L647" s="41">
        <v>0</v>
      </c>
      <c r="M647" s="41">
        <v>0</v>
      </c>
      <c r="N647" s="41">
        <v>0</v>
      </c>
      <c r="O647" s="41">
        <v>0</v>
      </c>
      <c r="P647" s="41">
        <v>0</v>
      </c>
      <c r="Q647" s="41">
        <v>0</v>
      </c>
      <c r="R647" s="41">
        <v>0</v>
      </c>
      <c r="S647" s="41">
        <v>0</v>
      </c>
      <c r="T647" s="41">
        <v>0</v>
      </c>
      <c r="U647" s="41">
        <v>0</v>
      </c>
      <c r="V647" s="41">
        <v>0</v>
      </c>
      <c r="W647" s="41">
        <v>0</v>
      </c>
      <c r="X647" s="41">
        <v>0</v>
      </c>
      <c r="Y647" s="41">
        <v>0</v>
      </c>
      <c r="Z647" s="41">
        <v>0</v>
      </c>
      <c r="AA647" s="41">
        <v>0</v>
      </c>
      <c r="AB647" s="41">
        <v>0</v>
      </c>
      <c r="AC647" s="41">
        <v>0</v>
      </c>
      <c r="AD647" s="41">
        <v>0</v>
      </c>
      <c r="AE647" s="41">
        <v>0</v>
      </c>
      <c r="AF647" s="41">
        <v>0</v>
      </c>
      <c r="AG647" s="41">
        <v>0</v>
      </c>
      <c r="AH647" s="41">
        <v>0</v>
      </c>
      <c r="AS647" s="41">
        <v>0</v>
      </c>
      <c r="AT647" s="41">
        <v>0</v>
      </c>
      <c r="AU647" s="41">
        <v>1</v>
      </c>
      <c r="AV647" s="87">
        <v>6.1574074074074066E-3</v>
      </c>
      <c r="AW647">
        <v>50.746000000000002</v>
      </c>
    </row>
    <row r="648" spans="1:49" x14ac:dyDescent="0.45">
      <c r="A648" s="1" t="s">
        <v>319</v>
      </c>
      <c r="B648" s="1">
        <v>2019</v>
      </c>
      <c r="C648" s="2">
        <v>43772</v>
      </c>
      <c r="D648" s="1" t="s">
        <v>30</v>
      </c>
      <c r="E648" s="41" t="s">
        <v>294</v>
      </c>
      <c r="F648" s="41" t="s">
        <v>43</v>
      </c>
      <c r="G648" s="12">
        <f>(C648-VLOOKUP(E648,Riders!$A$2:$D$3499,4,FALSE))/365</f>
        <v>27.19178082191781</v>
      </c>
      <c r="H648" s="27">
        <v>14</v>
      </c>
      <c r="I648" s="41">
        <v>0</v>
      </c>
      <c r="J648" s="41">
        <v>0</v>
      </c>
      <c r="K648" s="41">
        <v>0</v>
      </c>
      <c r="L648" s="41">
        <v>0</v>
      </c>
      <c r="M648" s="41">
        <v>0</v>
      </c>
      <c r="N648" s="41">
        <v>0</v>
      </c>
      <c r="O648" s="41">
        <v>0</v>
      </c>
      <c r="P648" s="41">
        <v>0</v>
      </c>
      <c r="Q648" s="41">
        <v>0</v>
      </c>
      <c r="R648" s="41">
        <v>0</v>
      </c>
      <c r="S648" s="41">
        <v>0</v>
      </c>
      <c r="T648" s="41">
        <v>0</v>
      </c>
      <c r="U648" s="41">
        <v>0</v>
      </c>
      <c r="V648" s="41">
        <v>0</v>
      </c>
      <c r="W648" s="41">
        <v>0</v>
      </c>
      <c r="X648" s="41">
        <v>0</v>
      </c>
      <c r="Y648" s="41">
        <v>0</v>
      </c>
      <c r="Z648" s="41">
        <v>0</v>
      </c>
      <c r="AA648" s="41">
        <v>0</v>
      </c>
      <c r="AB648" s="41">
        <v>0</v>
      </c>
      <c r="AC648" s="41">
        <v>0</v>
      </c>
      <c r="AD648" s="41">
        <v>0</v>
      </c>
      <c r="AE648" s="41">
        <v>0</v>
      </c>
      <c r="AF648" s="41">
        <v>0</v>
      </c>
      <c r="AG648" s="41">
        <v>0</v>
      </c>
      <c r="AH648" s="41">
        <v>0</v>
      </c>
      <c r="AS648" s="41">
        <v>0</v>
      </c>
      <c r="AT648" s="41">
        <v>0</v>
      </c>
      <c r="AU648" s="41">
        <v>0</v>
      </c>
      <c r="AV648" s="87">
        <v>6.1574074074074066E-3</v>
      </c>
      <c r="AW648">
        <v>50.746000000000002</v>
      </c>
    </row>
    <row r="649" spans="1:49" x14ac:dyDescent="0.45">
      <c r="A649" s="1" t="s">
        <v>319</v>
      </c>
      <c r="B649" s="1">
        <v>2019</v>
      </c>
      <c r="C649" s="2">
        <v>43772</v>
      </c>
      <c r="D649" s="1" t="s">
        <v>30</v>
      </c>
      <c r="E649" s="41" t="s">
        <v>239</v>
      </c>
      <c r="F649" s="41" t="s">
        <v>64</v>
      </c>
      <c r="G649" s="12">
        <f>(C649-VLOOKUP(E649,Riders!$A$2:$D$3499,4,FALSE))/365</f>
        <v>24.172602739726027</v>
      </c>
      <c r="H649" s="27">
        <v>15</v>
      </c>
      <c r="I649" s="41">
        <v>0</v>
      </c>
      <c r="J649" s="41">
        <v>0</v>
      </c>
      <c r="K649" s="41">
        <v>0</v>
      </c>
      <c r="L649" s="41">
        <v>0</v>
      </c>
      <c r="M649" s="41">
        <v>0</v>
      </c>
      <c r="N649" s="41">
        <v>0</v>
      </c>
      <c r="O649" s="41">
        <v>0</v>
      </c>
      <c r="P649" s="41">
        <v>0</v>
      </c>
      <c r="Q649" s="41">
        <v>0</v>
      </c>
      <c r="R649" s="41">
        <v>0</v>
      </c>
      <c r="S649" s="41">
        <v>0</v>
      </c>
      <c r="T649" s="41">
        <v>0</v>
      </c>
      <c r="U649" s="41">
        <v>0</v>
      </c>
      <c r="V649" s="41">
        <v>0</v>
      </c>
      <c r="W649" s="41">
        <v>0</v>
      </c>
      <c r="X649" s="41">
        <v>0</v>
      </c>
      <c r="Y649" s="41">
        <v>0</v>
      </c>
      <c r="Z649" s="41">
        <v>0</v>
      </c>
      <c r="AA649" s="41">
        <v>0</v>
      </c>
      <c r="AB649" s="41">
        <v>0</v>
      </c>
      <c r="AC649" s="41">
        <v>0</v>
      </c>
      <c r="AD649" s="41">
        <v>0</v>
      </c>
      <c r="AE649" s="41">
        <v>0</v>
      </c>
      <c r="AF649" s="41">
        <v>0</v>
      </c>
      <c r="AG649" s="41">
        <v>0</v>
      </c>
      <c r="AH649" s="41">
        <v>0</v>
      </c>
      <c r="AS649" s="41">
        <v>0</v>
      </c>
      <c r="AT649" s="41">
        <v>0</v>
      </c>
      <c r="AU649" s="41">
        <v>0</v>
      </c>
      <c r="AV649" s="87">
        <v>6.1574074074074066E-3</v>
      </c>
      <c r="AW649">
        <v>50.746000000000002</v>
      </c>
    </row>
    <row r="650" spans="1:49" x14ac:dyDescent="0.45">
      <c r="A650" s="1" t="s">
        <v>319</v>
      </c>
      <c r="B650" s="1">
        <v>2019</v>
      </c>
      <c r="C650" s="2">
        <v>43772</v>
      </c>
      <c r="D650" s="1" t="s">
        <v>30</v>
      </c>
      <c r="E650" s="41" t="s">
        <v>241</v>
      </c>
      <c r="F650" s="41" t="s">
        <v>242</v>
      </c>
      <c r="G650" s="12">
        <f>(C650-VLOOKUP(E650,Riders!$A$2:$D$3499,4,FALSE))/365</f>
        <v>24.926027397260274</v>
      </c>
      <c r="H650" s="27">
        <v>16</v>
      </c>
      <c r="I650" s="41">
        <v>0</v>
      </c>
      <c r="J650" s="41">
        <v>0</v>
      </c>
      <c r="K650" s="41">
        <v>0</v>
      </c>
      <c r="L650" s="41">
        <v>0</v>
      </c>
      <c r="M650" s="41">
        <v>0</v>
      </c>
      <c r="N650" s="41">
        <v>0</v>
      </c>
      <c r="O650" s="41">
        <v>0</v>
      </c>
      <c r="P650" s="41">
        <v>0</v>
      </c>
      <c r="Q650" s="41">
        <v>0</v>
      </c>
      <c r="R650" s="41">
        <v>0</v>
      </c>
      <c r="S650" s="41">
        <v>0</v>
      </c>
      <c r="T650" s="41">
        <v>0</v>
      </c>
      <c r="U650" s="41">
        <v>0</v>
      </c>
      <c r="V650" s="41">
        <v>0</v>
      </c>
      <c r="W650" s="41">
        <v>0</v>
      </c>
      <c r="X650" s="41">
        <v>0</v>
      </c>
      <c r="Y650" s="41">
        <v>0</v>
      </c>
      <c r="Z650" s="41">
        <v>0</v>
      </c>
      <c r="AA650" s="41">
        <v>0</v>
      </c>
      <c r="AB650" s="41">
        <v>0</v>
      </c>
      <c r="AC650" s="41">
        <v>0</v>
      </c>
      <c r="AD650" s="41">
        <v>0</v>
      </c>
      <c r="AE650" s="41">
        <v>0</v>
      </c>
      <c r="AF650" s="41">
        <v>0</v>
      </c>
      <c r="AG650" s="41">
        <v>0</v>
      </c>
      <c r="AH650" s="41">
        <v>0</v>
      </c>
      <c r="AS650" s="41">
        <v>0</v>
      </c>
      <c r="AT650" s="41">
        <v>0</v>
      </c>
      <c r="AU650" s="41">
        <v>0</v>
      </c>
      <c r="AV650" s="87">
        <v>6.1574074074074066E-3</v>
      </c>
      <c r="AW650">
        <v>50.746000000000002</v>
      </c>
    </row>
    <row r="651" spans="1:49" x14ac:dyDescent="0.45">
      <c r="A651" s="1" t="s">
        <v>319</v>
      </c>
      <c r="B651" s="1">
        <v>2019</v>
      </c>
      <c r="C651" s="2">
        <v>43772</v>
      </c>
      <c r="D651" s="1" t="s">
        <v>30</v>
      </c>
      <c r="E651" s="41" t="s">
        <v>5185</v>
      </c>
      <c r="F651" s="41" t="s">
        <v>2342</v>
      </c>
      <c r="G651" s="12" t="e">
        <f>(C651-VLOOKUP(E651,Riders!$A$2:$D$3499,4,FALSE))/365</f>
        <v>#N/A</v>
      </c>
      <c r="H651" s="27">
        <v>17</v>
      </c>
      <c r="I651" s="41">
        <v>0</v>
      </c>
      <c r="J651" s="41">
        <v>0</v>
      </c>
      <c r="K651" s="41">
        <v>0</v>
      </c>
      <c r="L651" s="41">
        <v>0</v>
      </c>
      <c r="M651" s="41">
        <v>0</v>
      </c>
      <c r="N651" s="41">
        <v>0</v>
      </c>
      <c r="O651" s="41">
        <v>0</v>
      </c>
      <c r="P651" s="41">
        <v>0</v>
      </c>
      <c r="Q651" s="41">
        <v>0</v>
      </c>
      <c r="R651" s="41">
        <v>0</v>
      </c>
      <c r="S651" s="41">
        <v>0</v>
      </c>
      <c r="T651" s="41">
        <v>0</v>
      </c>
      <c r="U651" s="41">
        <v>0</v>
      </c>
      <c r="V651" s="41">
        <v>0</v>
      </c>
      <c r="W651" s="41">
        <v>0</v>
      </c>
      <c r="X651" s="41">
        <v>0</v>
      </c>
      <c r="Y651" s="41">
        <v>0</v>
      </c>
      <c r="Z651" s="41">
        <v>0</v>
      </c>
      <c r="AA651" s="41">
        <v>0</v>
      </c>
      <c r="AB651" s="41">
        <v>0</v>
      </c>
      <c r="AC651" s="41">
        <v>0</v>
      </c>
      <c r="AD651" s="41">
        <v>0</v>
      </c>
      <c r="AE651" s="41">
        <v>0</v>
      </c>
      <c r="AF651" s="41">
        <v>0</v>
      </c>
      <c r="AG651" s="41">
        <v>0</v>
      </c>
      <c r="AH651" s="41">
        <v>0</v>
      </c>
      <c r="AS651" s="41">
        <v>0</v>
      </c>
      <c r="AT651" s="41">
        <v>0</v>
      </c>
      <c r="AU651" s="41">
        <v>0</v>
      </c>
      <c r="AV651" s="87">
        <v>6.1574074074074066E-3</v>
      </c>
      <c r="AW651">
        <v>50.746000000000002</v>
      </c>
    </row>
    <row r="652" spans="1:49" x14ac:dyDescent="0.45">
      <c r="A652" s="1" t="s">
        <v>319</v>
      </c>
      <c r="B652" s="1">
        <v>2019</v>
      </c>
      <c r="C652" s="2">
        <v>43772</v>
      </c>
      <c r="D652" s="1" t="s">
        <v>30</v>
      </c>
      <c r="E652" s="41" t="s">
        <v>4904</v>
      </c>
      <c r="F652" s="41" t="s">
        <v>131</v>
      </c>
      <c r="G652" s="12">
        <f>(C652-VLOOKUP(E652,Riders!$A$2:$D$3499,4,FALSE))/365</f>
        <v>26.13150684931507</v>
      </c>
      <c r="H652" s="27">
        <v>18</v>
      </c>
      <c r="I652" s="41">
        <v>0</v>
      </c>
      <c r="J652" s="41">
        <v>0</v>
      </c>
      <c r="K652" s="41">
        <v>0</v>
      </c>
      <c r="L652" s="41">
        <v>0</v>
      </c>
      <c r="M652" s="41">
        <v>0</v>
      </c>
      <c r="N652" s="41">
        <v>0</v>
      </c>
      <c r="O652" s="41">
        <v>0</v>
      </c>
      <c r="P652" s="41">
        <v>0</v>
      </c>
      <c r="Q652" s="41">
        <v>0</v>
      </c>
      <c r="R652" s="41">
        <v>0</v>
      </c>
      <c r="S652" s="41">
        <v>0</v>
      </c>
      <c r="T652" s="41">
        <v>0</v>
      </c>
      <c r="U652" s="41">
        <v>0</v>
      </c>
      <c r="V652" s="41">
        <v>0</v>
      </c>
      <c r="W652" s="41">
        <v>0</v>
      </c>
      <c r="X652" s="41">
        <v>0</v>
      </c>
      <c r="Y652" s="41">
        <v>0</v>
      </c>
      <c r="Z652" s="41">
        <v>0</v>
      </c>
      <c r="AA652" s="41">
        <v>0</v>
      </c>
      <c r="AB652" s="41">
        <v>0</v>
      </c>
      <c r="AC652" s="41">
        <v>0</v>
      </c>
      <c r="AD652" s="41">
        <v>0</v>
      </c>
      <c r="AE652" s="41">
        <v>0</v>
      </c>
      <c r="AF652" s="41">
        <v>0</v>
      </c>
      <c r="AG652" s="41">
        <v>0</v>
      </c>
      <c r="AH652" s="41">
        <v>0</v>
      </c>
      <c r="AS652" s="41">
        <v>0</v>
      </c>
      <c r="AT652" s="41">
        <v>0</v>
      </c>
      <c r="AU652" s="41">
        <v>0</v>
      </c>
      <c r="AV652" s="87">
        <v>6.1574074074074066E-3</v>
      </c>
      <c r="AW652">
        <v>50.746000000000002</v>
      </c>
    </row>
    <row r="653" spans="1:49" x14ac:dyDescent="0.45">
      <c r="A653" s="1" t="s">
        <v>319</v>
      </c>
      <c r="B653" s="1">
        <v>2019</v>
      </c>
      <c r="C653" s="2">
        <v>43772</v>
      </c>
      <c r="D653" s="1" t="s">
        <v>30</v>
      </c>
      <c r="E653" s="41" t="s">
        <v>3454</v>
      </c>
      <c r="F653" s="41" t="s">
        <v>3455</v>
      </c>
      <c r="G653" s="12">
        <f>(C653-VLOOKUP(E653,Riders!$A$2:$D$3499,4,FALSE))/365</f>
        <v>19.898630136986302</v>
      </c>
      <c r="H653" s="27">
        <v>19</v>
      </c>
      <c r="I653" s="41">
        <v>0</v>
      </c>
      <c r="J653" s="41">
        <v>0</v>
      </c>
      <c r="K653" s="41">
        <v>0</v>
      </c>
      <c r="L653" s="41">
        <v>0</v>
      </c>
      <c r="M653" s="41">
        <v>0</v>
      </c>
      <c r="N653" s="41">
        <v>0</v>
      </c>
      <c r="O653" s="41">
        <v>0</v>
      </c>
      <c r="P653" s="41">
        <v>0</v>
      </c>
      <c r="Q653" s="41">
        <v>0</v>
      </c>
      <c r="R653" s="41">
        <v>0</v>
      </c>
      <c r="S653" s="41">
        <v>0</v>
      </c>
      <c r="T653" s="41">
        <v>0</v>
      </c>
      <c r="U653" s="41">
        <v>0</v>
      </c>
      <c r="V653" s="41">
        <v>0</v>
      </c>
      <c r="W653" s="41">
        <v>0</v>
      </c>
      <c r="X653" s="41">
        <v>0</v>
      </c>
      <c r="Y653" s="41">
        <v>0</v>
      </c>
      <c r="Z653" s="41">
        <v>0</v>
      </c>
      <c r="AA653" s="41">
        <v>0</v>
      </c>
      <c r="AB653" s="41">
        <v>0</v>
      </c>
      <c r="AC653" s="41">
        <v>0</v>
      </c>
      <c r="AD653" s="41">
        <v>0</v>
      </c>
      <c r="AE653" s="41">
        <v>0</v>
      </c>
      <c r="AF653" s="41">
        <v>0</v>
      </c>
      <c r="AG653" s="41">
        <v>0</v>
      </c>
      <c r="AH653" s="41">
        <v>0</v>
      </c>
      <c r="AS653" s="41">
        <v>0</v>
      </c>
      <c r="AT653" s="41">
        <v>0</v>
      </c>
      <c r="AU653" s="41">
        <v>0</v>
      </c>
      <c r="AV653" s="87">
        <v>6.1574074074074066E-3</v>
      </c>
      <c r="AW653">
        <v>50.746000000000002</v>
      </c>
    </row>
    <row r="654" spans="1:49" x14ac:dyDescent="0.45">
      <c r="A654" s="1" t="s">
        <v>319</v>
      </c>
      <c r="B654" s="1">
        <v>2019</v>
      </c>
      <c r="C654" s="2">
        <v>43772</v>
      </c>
      <c r="D654" s="1" t="s">
        <v>30</v>
      </c>
      <c r="E654" s="41" t="s">
        <v>293</v>
      </c>
      <c r="F654" s="41" t="s">
        <v>40</v>
      </c>
      <c r="G654" s="12">
        <f>(C654-VLOOKUP(E654,Riders!$A$2:$D$3499,4,FALSE))/365</f>
        <v>25.408219178082192</v>
      </c>
      <c r="H654" s="27">
        <v>20</v>
      </c>
      <c r="I654" s="41">
        <v>0</v>
      </c>
      <c r="J654" s="41">
        <v>0</v>
      </c>
      <c r="K654" s="41">
        <v>0</v>
      </c>
      <c r="L654" s="41">
        <v>0</v>
      </c>
      <c r="M654" s="41">
        <v>0</v>
      </c>
      <c r="N654" s="41">
        <v>0</v>
      </c>
      <c r="O654" s="41">
        <v>0</v>
      </c>
      <c r="P654" s="41">
        <v>0</v>
      </c>
      <c r="Q654" s="41">
        <v>0</v>
      </c>
      <c r="R654" s="41">
        <v>0</v>
      </c>
      <c r="S654" s="41">
        <v>0</v>
      </c>
      <c r="T654" s="41">
        <v>0</v>
      </c>
      <c r="U654" s="41">
        <v>0</v>
      </c>
      <c r="V654" s="41">
        <v>0</v>
      </c>
      <c r="W654" s="41">
        <v>0</v>
      </c>
      <c r="X654" s="41">
        <v>0</v>
      </c>
      <c r="Y654" s="41">
        <v>0</v>
      </c>
      <c r="Z654" s="41">
        <v>0</v>
      </c>
      <c r="AA654" s="41">
        <v>0</v>
      </c>
      <c r="AB654" s="41">
        <v>0</v>
      </c>
      <c r="AC654" s="41">
        <v>0</v>
      </c>
      <c r="AD654" s="41">
        <v>0</v>
      </c>
      <c r="AE654" s="41">
        <v>0</v>
      </c>
      <c r="AF654" s="41">
        <v>0</v>
      </c>
      <c r="AG654" s="41">
        <v>0</v>
      </c>
      <c r="AH654" s="41">
        <v>0</v>
      </c>
      <c r="AS654" s="41">
        <v>0</v>
      </c>
      <c r="AT654" s="41">
        <v>0</v>
      </c>
      <c r="AU654" s="41">
        <v>0</v>
      </c>
      <c r="AV654" s="87">
        <v>6.1574074074074066E-3</v>
      </c>
      <c r="AW654">
        <v>50.746000000000002</v>
      </c>
    </row>
    <row r="655" spans="1:49" x14ac:dyDescent="0.45">
      <c r="A655" s="1" t="s">
        <v>319</v>
      </c>
      <c r="B655" s="1">
        <v>2019</v>
      </c>
      <c r="C655" s="2">
        <v>43772</v>
      </c>
      <c r="D655" s="1" t="s">
        <v>30</v>
      </c>
      <c r="E655" s="41" t="s">
        <v>305</v>
      </c>
      <c r="F655" s="41" t="s">
        <v>251</v>
      </c>
      <c r="G655" s="12">
        <f>(C655-VLOOKUP(E655,Riders!$A$2:$D$3499,4,FALSE))/365</f>
        <v>35.282191780821918</v>
      </c>
      <c r="H655" s="27">
        <v>21</v>
      </c>
      <c r="I655" s="41">
        <v>0</v>
      </c>
      <c r="J655" s="41">
        <v>0</v>
      </c>
      <c r="K655" s="41">
        <v>0</v>
      </c>
      <c r="L655" s="41">
        <v>0</v>
      </c>
      <c r="M655" s="41">
        <v>0</v>
      </c>
      <c r="N655" s="41">
        <v>0</v>
      </c>
      <c r="O655" s="41">
        <v>0</v>
      </c>
      <c r="P655" s="41">
        <v>0</v>
      </c>
      <c r="Q655" s="41">
        <v>0</v>
      </c>
      <c r="R655" s="41">
        <v>0</v>
      </c>
      <c r="S655" s="41">
        <v>0</v>
      </c>
      <c r="T655" s="41">
        <v>0</v>
      </c>
      <c r="U655" s="41">
        <v>0</v>
      </c>
      <c r="V655" s="41">
        <v>0</v>
      </c>
      <c r="W655" s="41">
        <v>0</v>
      </c>
      <c r="X655" s="41">
        <v>0</v>
      </c>
      <c r="Y655" s="41">
        <v>0</v>
      </c>
      <c r="Z655" s="41">
        <v>0</v>
      </c>
      <c r="AA655" s="41">
        <v>0</v>
      </c>
      <c r="AB655" s="41">
        <v>0</v>
      </c>
      <c r="AC655" s="41">
        <v>0</v>
      </c>
      <c r="AD655" s="41">
        <v>0</v>
      </c>
      <c r="AE655" s="41">
        <v>0</v>
      </c>
      <c r="AF655" s="41">
        <v>0</v>
      </c>
      <c r="AG655" s="41">
        <v>0</v>
      </c>
      <c r="AH655" s="41">
        <v>0</v>
      </c>
      <c r="AS655" s="41">
        <v>0</v>
      </c>
      <c r="AT655" s="41">
        <v>0</v>
      </c>
      <c r="AU655" s="41">
        <v>0</v>
      </c>
      <c r="AV655" s="87">
        <v>6.1574074074074066E-3</v>
      </c>
      <c r="AW655">
        <v>50.746000000000002</v>
      </c>
    </row>
    <row r="656" spans="1:49" x14ac:dyDescent="0.45">
      <c r="A656" s="1" t="s">
        <v>319</v>
      </c>
      <c r="B656" s="1">
        <v>2019</v>
      </c>
      <c r="C656" s="2">
        <v>43772</v>
      </c>
      <c r="D656" s="1" t="s">
        <v>30</v>
      </c>
      <c r="E656" s="41" t="s">
        <v>164</v>
      </c>
      <c r="F656" s="41" t="s">
        <v>96</v>
      </c>
      <c r="G656" s="12">
        <f>(C656-VLOOKUP(E656,Riders!$A$2:$D$3499,4,FALSE))/365</f>
        <v>20.736986301369864</v>
      </c>
      <c r="H656" s="27">
        <v>22</v>
      </c>
      <c r="I656" s="41">
        <v>0</v>
      </c>
      <c r="J656" s="41">
        <v>0</v>
      </c>
      <c r="K656" s="41">
        <v>0</v>
      </c>
      <c r="L656" s="41">
        <v>0</v>
      </c>
      <c r="M656" s="41">
        <v>0</v>
      </c>
      <c r="N656" s="41">
        <v>0</v>
      </c>
      <c r="O656" s="41">
        <v>0</v>
      </c>
      <c r="P656" s="41">
        <v>0</v>
      </c>
      <c r="Q656" s="41">
        <v>0</v>
      </c>
      <c r="R656" s="41">
        <v>0</v>
      </c>
      <c r="S656" s="41">
        <v>0</v>
      </c>
      <c r="T656" s="41">
        <v>0</v>
      </c>
      <c r="U656" s="41">
        <v>0</v>
      </c>
      <c r="V656" s="41">
        <v>0</v>
      </c>
      <c r="W656" s="41">
        <v>0</v>
      </c>
      <c r="X656" s="41">
        <v>0</v>
      </c>
      <c r="Y656" s="41">
        <v>0</v>
      </c>
      <c r="Z656" s="41">
        <v>0</v>
      </c>
      <c r="AA656" s="41">
        <v>0</v>
      </c>
      <c r="AB656" s="41">
        <v>0</v>
      </c>
      <c r="AC656" s="41">
        <v>0</v>
      </c>
      <c r="AD656" s="41">
        <v>0</v>
      </c>
      <c r="AE656" s="41">
        <v>0</v>
      </c>
      <c r="AF656" s="41">
        <v>0</v>
      </c>
      <c r="AG656" s="41">
        <v>0</v>
      </c>
      <c r="AH656" s="41">
        <v>0</v>
      </c>
      <c r="AS656" s="41">
        <v>0</v>
      </c>
      <c r="AT656" s="41">
        <v>0</v>
      </c>
      <c r="AU656" s="41">
        <v>0</v>
      </c>
      <c r="AV656" s="87">
        <v>6.1574074074074066E-3</v>
      </c>
      <c r="AW656">
        <v>50.746000000000002</v>
      </c>
    </row>
    <row r="657" spans="1:49" x14ac:dyDescent="0.45">
      <c r="A657" s="1" t="s">
        <v>319</v>
      </c>
      <c r="B657" s="1">
        <v>2019</v>
      </c>
      <c r="C657" s="2">
        <v>43772</v>
      </c>
      <c r="D657" s="1" t="s">
        <v>30</v>
      </c>
      <c r="E657" s="41" t="s">
        <v>170</v>
      </c>
      <c r="F657" s="41" t="s">
        <v>73</v>
      </c>
      <c r="G657" s="12">
        <f>(C657-VLOOKUP(E657,Riders!$A$2:$D$3499,4,FALSE))/365</f>
        <v>39.509589041095893</v>
      </c>
      <c r="H657" s="27">
        <v>23</v>
      </c>
      <c r="I657" s="41">
        <v>0</v>
      </c>
      <c r="J657" s="41">
        <v>0</v>
      </c>
      <c r="K657" s="41">
        <v>0</v>
      </c>
      <c r="L657" s="41">
        <v>0</v>
      </c>
      <c r="M657" s="41">
        <v>0</v>
      </c>
      <c r="N657" s="41">
        <v>0</v>
      </c>
      <c r="O657" s="41">
        <v>0</v>
      </c>
      <c r="P657" s="41">
        <v>0</v>
      </c>
      <c r="Q657" s="41">
        <v>0</v>
      </c>
      <c r="R657" s="41">
        <v>0</v>
      </c>
      <c r="S657" s="41">
        <v>0</v>
      </c>
      <c r="T657" s="41">
        <v>0</v>
      </c>
      <c r="U657" s="41">
        <v>0</v>
      </c>
      <c r="V657" s="41">
        <v>0</v>
      </c>
      <c r="W657" s="41">
        <v>0</v>
      </c>
      <c r="X657" s="41">
        <v>0</v>
      </c>
      <c r="Y657" s="41">
        <v>0</v>
      </c>
      <c r="Z657" s="41">
        <v>0</v>
      </c>
      <c r="AA657" s="41">
        <v>0</v>
      </c>
      <c r="AB657" s="41">
        <v>0</v>
      </c>
      <c r="AC657" s="41">
        <v>0</v>
      </c>
      <c r="AD657" s="41">
        <v>0</v>
      </c>
      <c r="AE657" s="41">
        <v>0</v>
      </c>
      <c r="AF657" s="41">
        <v>0</v>
      </c>
      <c r="AG657" s="41">
        <v>0</v>
      </c>
      <c r="AH657" s="41">
        <v>0</v>
      </c>
      <c r="AS657" s="41">
        <v>0</v>
      </c>
      <c r="AT657" s="41">
        <v>0</v>
      </c>
      <c r="AU657" s="41">
        <v>0</v>
      </c>
      <c r="AV657" s="87">
        <v>6.1574074074074066E-3</v>
      </c>
      <c r="AW657">
        <v>50.746000000000002</v>
      </c>
    </row>
    <row r="658" spans="1:49" x14ac:dyDescent="0.45">
      <c r="A658" s="1" t="s">
        <v>319</v>
      </c>
      <c r="B658" s="1">
        <v>2019</v>
      </c>
      <c r="C658" s="2">
        <v>43772</v>
      </c>
      <c r="D658" s="1" t="s">
        <v>30</v>
      </c>
      <c r="E658" s="41" t="s">
        <v>4764</v>
      </c>
      <c r="F658" s="41" t="s">
        <v>2221</v>
      </c>
      <c r="G658" s="12">
        <f>(C658-VLOOKUP(E658,Riders!$A$2:$D$3499,4,FALSE))/365</f>
        <v>21.646575342465752</v>
      </c>
      <c r="H658" s="27">
        <v>24</v>
      </c>
      <c r="I658" s="41">
        <v>0</v>
      </c>
      <c r="J658" s="41">
        <v>0</v>
      </c>
      <c r="K658" s="41">
        <v>0</v>
      </c>
      <c r="L658" s="41">
        <v>0</v>
      </c>
      <c r="M658" s="41">
        <v>0</v>
      </c>
      <c r="N658" s="41">
        <v>0</v>
      </c>
      <c r="O658" s="41">
        <v>0</v>
      </c>
      <c r="P658" s="41">
        <v>0</v>
      </c>
      <c r="Q658" s="41">
        <v>0</v>
      </c>
      <c r="R658" s="41">
        <v>0</v>
      </c>
      <c r="S658" s="41">
        <v>0</v>
      </c>
      <c r="T658" s="41">
        <v>0</v>
      </c>
      <c r="U658" s="41">
        <v>0</v>
      </c>
      <c r="V658" s="41">
        <v>0</v>
      </c>
      <c r="W658" s="41">
        <v>0</v>
      </c>
      <c r="X658" s="41">
        <v>0</v>
      </c>
      <c r="Y658" s="41">
        <v>0</v>
      </c>
      <c r="Z658" s="41">
        <v>0</v>
      </c>
      <c r="AA658" s="41">
        <v>0</v>
      </c>
      <c r="AB658" s="41">
        <v>0</v>
      </c>
      <c r="AC658" s="41">
        <v>0</v>
      </c>
      <c r="AD658" s="41">
        <v>0</v>
      </c>
      <c r="AE658" s="41">
        <v>0</v>
      </c>
      <c r="AF658" s="41">
        <v>0</v>
      </c>
      <c r="AG658" s="41">
        <v>0</v>
      </c>
      <c r="AH658" s="41">
        <v>0</v>
      </c>
      <c r="AS658" s="41">
        <v>0</v>
      </c>
      <c r="AT658" s="41">
        <v>0</v>
      </c>
      <c r="AU658" s="41">
        <v>0</v>
      </c>
      <c r="AV658" s="87">
        <v>6.1574074074074066E-3</v>
      </c>
      <c r="AW658">
        <v>50.746000000000002</v>
      </c>
    </row>
    <row r="659" spans="1:49" x14ac:dyDescent="0.45">
      <c r="A659" s="4" t="s">
        <v>322</v>
      </c>
      <c r="B659" s="4">
        <v>2019</v>
      </c>
      <c r="C659" s="5">
        <v>43525</v>
      </c>
      <c r="D659" s="4" t="s">
        <v>103</v>
      </c>
      <c r="E659" s="45" t="s">
        <v>201</v>
      </c>
      <c r="F659" s="45" t="s">
        <v>49</v>
      </c>
      <c r="G659" s="12">
        <f>(C659-VLOOKUP(E659,Riders!$A$2:$D$3499,4,FALSE))/365</f>
        <v>21.904109589041095</v>
      </c>
      <c r="H659" s="26">
        <v>1</v>
      </c>
      <c r="I659" s="45">
        <v>0</v>
      </c>
      <c r="J659" s="45">
        <v>0</v>
      </c>
      <c r="K659" s="45">
        <v>0</v>
      </c>
      <c r="L659" s="45">
        <v>0</v>
      </c>
      <c r="M659" s="45">
        <v>0</v>
      </c>
      <c r="N659" s="45">
        <v>0</v>
      </c>
      <c r="O659" s="45">
        <v>0</v>
      </c>
      <c r="P659" s="45">
        <v>0</v>
      </c>
      <c r="Q659" s="45">
        <v>0</v>
      </c>
      <c r="R659" s="45">
        <v>0</v>
      </c>
      <c r="S659" s="45">
        <v>1</v>
      </c>
      <c r="T659" s="45">
        <v>1</v>
      </c>
      <c r="U659" s="45">
        <v>1</v>
      </c>
      <c r="V659" s="45">
        <v>1</v>
      </c>
      <c r="W659" s="45">
        <v>0</v>
      </c>
      <c r="X659" s="45">
        <v>0</v>
      </c>
      <c r="Y659" s="45">
        <v>0</v>
      </c>
      <c r="Z659" s="45">
        <v>0</v>
      </c>
      <c r="AA659" s="45">
        <v>0</v>
      </c>
      <c r="AB659" s="45">
        <v>0</v>
      </c>
      <c r="AC659" s="45">
        <v>0</v>
      </c>
      <c r="AD659" s="45">
        <v>0</v>
      </c>
      <c r="AE659" s="45">
        <v>0</v>
      </c>
      <c r="AF659" s="45">
        <v>0</v>
      </c>
      <c r="AG659" s="45">
        <v>0</v>
      </c>
      <c r="AH659" s="45">
        <v>0</v>
      </c>
      <c r="AS659" s="45">
        <v>20</v>
      </c>
      <c r="AT659" s="45">
        <v>0</v>
      </c>
      <c r="AU659" s="45">
        <v>24</v>
      </c>
      <c r="AV659" s="87">
        <v>5.8564814814814816E-3</v>
      </c>
      <c r="AW659" s="45">
        <v>53.286000000000001</v>
      </c>
    </row>
    <row r="660" spans="1:49" x14ac:dyDescent="0.45">
      <c r="A660" s="4" t="s">
        <v>322</v>
      </c>
      <c r="B660" s="4">
        <v>2019</v>
      </c>
      <c r="C660" s="5">
        <v>43525</v>
      </c>
      <c r="D660" s="4" t="s">
        <v>103</v>
      </c>
      <c r="E660" s="45" t="s">
        <v>273</v>
      </c>
      <c r="F660" s="45" t="s">
        <v>37</v>
      </c>
      <c r="G660" s="12">
        <f>(C660-VLOOKUP(E660,Riders!$A$2:$D$3499,4,FALSE))/365</f>
        <v>31.13150684931507</v>
      </c>
      <c r="H660" s="26">
        <v>2</v>
      </c>
      <c r="I660" s="45">
        <v>0</v>
      </c>
      <c r="J660" s="45">
        <v>0</v>
      </c>
      <c r="K660" s="45">
        <v>0</v>
      </c>
      <c r="L660" s="45">
        <v>0</v>
      </c>
      <c r="M660" s="45">
        <v>0</v>
      </c>
      <c r="N660" s="45">
        <v>0</v>
      </c>
      <c r="O660" s="45">
        <v>0</v>
      </c>
      <c r="P660" s="45">
        <v>0</v>
      </c>
      <c r="Q660" s="45">
        <v>0</v>
      </c>
      <c r="R660" s="45">
        <v>0</v>
      </c>
      <c r="S660" s="45">
        <v>0</v>
      </c>
      <c r="T660" s="45">
        <v>0</v>
      </c>
      <c r="U660" s="45">
        <v>0</v>
      </c>
      <c r="V660" s="45">
        <v>0</v>
      </c>
      <c r="W660" s="45">
        <v>0</v>
      </c>
      <c r="X660" s="45">
        <v>0</v>
      </c>
      <c r="Y660" s="45">
        <v>1</v>
      </c>
      <c r="Z660" s="45">
        <v>0</v>
      </c>
      <c r="AA660" s="45">
        <v>0</v>
      </c>
      <c r="AB660" s="45">
        <v>0</v>
      </c>
      <c r="AC660" s="45">
        <v>0</v>
      </c>
      <c r="AD660" s="45">
        <v>0</v>
      </c>
      <c r="AE660" s="45">
        <v>0</v>
      </c>
      <c r="AF660" s="45">
        <v>0</v>
      </c>
      <c r="AG660" s="45">
        <v>0</v>
      </c>
      <c r="AH660" s="45">
        <v>0</v>
      </c>
      <c r="AS660" s="45">
        <v>20</v>
      </c>
      <c r="AT660" s="45">
        <v>0</v>
      </c>
      <c r="AU660" s="45">
        <v>21</v>
      </c>
      <c r="AV660" s="87">
        <v>5.8564814814814816E-3</v>
      </c>
      <c r="AW660" s="45">
        <v>53.286000000000001</v>
      </c>
    </row>
    <row r="661" spans="1:49" x14ac:dyDescent="0.45">
      <c r="A661" s="4" t="s">
        <v>322</v>
      </c>
      <c r="B661" s="4">
        <v>2019</v>
      </c>
      <c r="C661" s="5">
        <v>43525</v>
      </c>
      <c r="D661" s="4" t="s">
        <v>103</v>
      </c>
      <c r="E661" s="45" t="s">
        <v>297</v>
      </c>
      <c r="F661" s="45" t="s">
        <v>251</v>
      </c>
      <c r="G661" s="12">
        <f>(C661-VLOOKUP(E661,Riders!$A$2:$D$3499,4,FALSE))/365</f>
        <v>24.586301369863012</v>
      </c>
      <c r="H661" s="26">
        <v>3</v>
      </c>
      <c r="I661" s="45">
        <v>0</v>
      </c>
      <c r="J661" s="45">
        <v>0</v>
      </c>
      <c r="K661" s="45">
        <v>0</v>
      </c>
      <c r="L661" s="45">
        <v>0</v>
      </c>
      <c r="M661" s="45">
        <v>0</v>
      </c>
      <c r="N661" s="45">
        <v>0</v>
      </c>
      <c r="O661" s="45">
        <v>0</v>
      </c>
      <c r="P661" s="45">
        <v>0</v>
      </c>
      <c r="Q661" s="45">
        <v>0</v>
      </c>
      <c r="R661" s="45">
        <v>0</v>
      </c>
      <c r="S661" s="45">
        <v>0</v>
      </c>
      <c r="T661" s="45">
        <v>0</v>
      </c>
      <c r="U661" s="45">
        <v>0</v>
      </c>
      <c r="V661" s="45">
        <v>0</v>
      </c>
      <c r="W661" s="45">
        <v>0</v>
      </c>
      <c r="X661" s="45">
        <v>1</v>
      </c>
      <c r="Y661" s="45">
        <v>0</v>
      </c>
      <c r="Z661" s="45">
        <v>0</v>
      </c>
      <c r="AA661" s="45">
        <v>0</v>
      </c>
      <c r="AB661" s="45">
        <v>0</v>
      </c>
      <c r="AC661" s="45">
        <v>0</v>
      </c>
      <c r="AD661" s="45">
        <v>0</v>
      </c>
      <c r="AE661" s="45">
        <v>0</v>
      </c>
      <c r="AF661" s="45">
        <v>0</v>
      </c>
      <c r="AG661" s="45">
        <v>0</v>
      </c>
      <c r="AH661" s="45">
        <v>0</v>
      </c>
      <c r="AS661" s="45">
        <v>20</v>
      </c>
      <c r="AT661" s="45">
        <v>0</v>
      </c>
      <c r="AU661" s="45">
        <v>21</v>
      </c>
      <c r="AV661" s="87">
        <v>5.8564814814814816E-3</v>
      </c>
      <c r="AW661" s="45">
        <v>53.286000000000001</v>
      </c>
    </row>
    <row r="662" spans="1:49" x14ac:dyDescent="0.45">
      <c r="A662" s="4" t="s">
        <v>322</v>
      </c>
      <c r="B662" s="4">
        <v>2019</v>
      </c>
      <c r="C662" s="5">
        <v>43525</v>
      </c>
      <c r="D662" s="4" t="s">
        <v>103</v>
      </c>
      <c r="E662" s="45" t="s">
        <v>81</v>
      </c>
      <c r="F662" s="45" t="s">
        <v>83</v>
      </c>
      <c r="G662" s="12">
        <f>(C662-VLOOKUP(E662,Riders!$A$2:$D$3499,4,FALSE))/365</f>
        <v>22.783561643835615</v>
      </c>
      <c r="H662" s="26">
        <v>4</v>
      </c>
      <c r="I662" s="45">
        <v>0</v>
      </c>
      <c r="J662" s="45">
        <v>0</v>
      </c>
      <c r="K662" s="45">
        <v>0</v>
      </c>
      <c r="L662" s="45">
        <v>0</v>
      </c>
      <c r="M662" s="45">
        <v>0</v>
      </c>
      <c r="N662" s="45">
        <v>0</v>
      </c>
      <c r="O662" s="45">
        <v>0</v>
      </c>
      <c r="P662" s="45">
        <v>0</v>
      </c>
      <c r="Q662" s="45">
        <v>0</v>
      </c>
      <c r="R662" s="45">
        <v>0</v>
      </c>
      <c r="S662" s="45">
        <v>0</v>
      </c>
      <c r="T662" s="45">
        <v>0</v>
      </c>
      <c r="U662" s="45">
        <v>0</v>
      </c>
      <c r="V662" s="45">
        <v>0</v>
      </c>
      <c r="W662" s="45">
        <v>0</v>
      </c>
      <c r="X662" s="45">
        <v>0</v>
      </c>
      <c r="Y662" s="45">
        <v>0</v>
      </c>
      <c r="Z662" s="45">
        <v>0</v>
      </c>
      <c r="AA662" s="45">
        <v>0</v>
      </c>
      <c r="AB662" s="45">
        <v>0</v>
      </c>
      <c r="AC662" s="45">
        <v>0</v>
      </c>
      <c r="AD662" s="45">
        <v>0</v>
      </c>
      <c r="AE662" s="45">
        <v>0</v>
      </c>
      <c r="AF662" s="45">
        <v>0</v>
      </c>
      <c r="AG662" s="45">
        <v>0</v>
      </c>
      <c r="AH662" s="45">
        <v>0</v>
      </c>
      <c r="AS662" s="45">
        <v>20</v>
      </c>
      <c r="AT662" s="45">
        <v>0</v>
      </c>
      <c r="AU662" s="45">
        <v>20</v>
      </c>
      <c r="AV662" s="87">
        <v>5.8564814814814816E-3</v>
      </c>
      <c r="AW662" s="45">
        <v>53.286000000000001</v>
      </c>
    </row>
    <row r="663" spans="1:49" x14ac:dyDescent="0.45">
      <c r="A663" s="4" t="s">
        <v>322</v>
      </c>
      <c r="B663" s="4">
        <v>2019</v>
      </c>
      <c r="C663" s="5">
        <v>43525</v>
      </c>
      <c r="D663" s="4" t="s">
        <v>103</v>
      </c>
      <c r="E663" s="45" t="s">
        <v>2068</v>
      </c>
      <c r="F663" s="45" t="s">
        <v>96</v>
      </c>
      <c r="G663" s="12">
        <f>(C663-VLOOKUP(E663,Riders!$A$2:$D$3499,4,FALSE))/365</f>
        <v>25.764383561643836</v>
      </c>
      <c r="H663" s="26">
        <v>5</v>
      </c>
      <c r="I663" s="45">
        <v>0</v>
      </c>
      <c r="J663" s="45">
        <v>0</v>
      </c>
      <c r="K663" s="45">
        <v>0</v>
      </c>
      <c r="L663" s="45">
        <v>0</v>
      </c>
      <c r="M663" s="45">
        <v>0</v>
      </c>
      <c r="N663" s="45">
        <v>0</v>
      </c>
      <c r="O663" s="45">
        <v>1</v>
      </c>
      <c r="P663" s="45">
        <v>1</v>
      </c>
      <c r="Q663" s="45">
        <v>1</v>
      </c>
      <c r="R663" s="45">
        <v>1</v>
      </c>
      <c r="S663" s="45">
        <v>0</v>
      </c>
      <c r="T663" s="45">
        <v>0</v>
      </c>
      <c r="U663" s="45">
        <v>0</v>
      </c>
      <c r="V663" s="45">
        <v>0</v>
      </c>
      <c r="W663" s="45">
        <v>0</v>
      </c>
      <c r="X663" s="45">
        <v>0</v>
      </c>
      <c r="Y663" s="45">
        <v>0</v>
      </c>
      <c r="Z663" s="45">
        <v>1</v>
      </c>
      <c r="AA663" s="45">
        <v>1</v>
      </c>
      <c r="AB663" s="45">
        <v>1</v>
      </c>
      <c r="AC663" s="45">
        <v>1</v>
      </c>
      <c r="AD663" s="45">
        <v>1</v>
      </c>
      <c r="AE663" s="45">
        <v>0</v>
      </c>
      <c r="AF663" s="45">
        <v>0</v>
      </c>
      <c r="AG663" s="45">
        <v>0</v>
      </c>
      <c r="AH663" s="45">
        <v>0</v>
      </c>
      <c r="AS663" s="45">
        <v>0</v>
      </c>
      <c r="AT663" s="45">
        <v>0</v>
      </c>
      <c r="AU663" s="45">
        <v>9</v>
      </c>
      <c r="AV663" s="87">
        <v>5.8564814814814816E-3</v>
      </c>
      <c r="AW663" s="45">
        <v>53.286000000000001</v>
      </c>
    </row>
    <row r="664" spans="1:49" x14ac:dyDescent="0.45">
      <c r="A664" s="4" t="s">
        <v>322</v>
      </c>
      <c r="B664" s="4">
        <v>2019</v>
      </c>
      <c r="C664" s="5">
        <v>43525</v>
      </c>
      <c r="D664" s="4" t="s">
        <v>103</v>
      </c>
      <c r="E664" s="45" t="s">
        <v>247</v>
      </c>
      <c r="F664" s="45" t="s">
        <v>34</v>
      </c>
      <c r="G664" s="12">
        <f>(C664-VLOOKUP(E664,Riders!$A$2:$D$3499,4,FALSE))/365</f>
        <v>36.4</v>
      </c>
      <c r="H664" s="26">
        <v>6</v>
      </c>
      <c r="I664" s="45">
        <v>0</v>
      </c>
      <c r="J664" s="45">
        <v>0</v>
      </c>
      <c r="K664" s="45">
        <v>0</v>
      </c>
      <c r="L664" s="45">
        <v>0</v>
      </c>
      <c r="M664" s="45">
        <v>0</v>
      </c>
      <c r="N664" s="45">
        <v>1</v>
      </c>
      <c r="O664" s="45">
        <v>0</v>
      </c>
      <c r="P664" s="45">
        <v>0</v>
      </c>
      <c r="Q664" s="45">
        <v>0</v>
      </c>
      <c r="R664" s="45">
        <v>0</v>
      </c>
      <c r="S664" s="45">
        <v>0</v>
      </c>
      <c r="T664" s="45">
        <v>0</v>
      </c>
      <c r="U664" s="45">
        <v>0</v>
      </c>
      <c r="V664" s="45">
        <v>0</v>
      </c>
      <c r="W664" s="45">
        <v>0</v>
      </c>
      <c r="X664" s="45">
        <v>0</v>
      </c>
      <c r="Y664" s="45">
        <v>0</v>
      </c>
      <c r="Z664" s="45">
        <v>0</v>
      </c>
      <c r="AA664" s="45">
        <v>0</v>
      </c>
      <c r="AB664" s="45">
        <v>0</v>
      </c>
      <c r="AC664" s="45">
        <v>0</v>
      </c>
      <c r="AD664" s="45">
        <v>0</v>
      </c>
      <c r="AE664" s="45">
        <v>1</v>
      </c>
      <c r="AF664" s="45">
        <v>0</v>
      </c>
      <c r="AG664" s="45">
        <v>1</v>
      </c>
      <c r="AH664" s="45">
        <v>0</v>
      </c>
      <c r="AS664" s="45">
        <v>0</v>
      </c>
      <c r="AT664" s="45">
        <v>0</v>
      </c>
      <c r="AU664" s="45">
        <v>3</v>
      </c>
      <c r="AV664" s="87">
        <v>5.8564814814814816E-3</v>
      </c>
      <c r="AW664" s="45">
        <v>53.286000000000001</v>
      </c>
    </row>
    <row r="665" spans="1:49" x14ac:dyDescent="0.45">
      <c r="A665" s="4" t="s">
        <v>322</v>
      </c>
      <c r="B665" s="4">
        <v>2019</v>
      </c>
      <c r="C665" s="5">
        <v>43525</v>
      </c>
      <c r="D665" s="4" t="s">
        <v>103</v>
      </c>
      <c r="E665" s="45" t="s">
        <v>230</v>
      </c>
      <c r="F665" s="45" t="s">
        <v>61</v>
      </c>
      <c r="G665" s="12">
        <f>(C665-VLOOKUP(E665,Riders!$A$2:$D$3499,4,FALSE))/365</f>
        <v>19.621917808219177</v>
      </c>
      <c r="H665" s="26">
        <v>7</v>
      </c>
      <c r="I665" s="45">
        <v>0</v>
      </c>
      <c r="J665" s="45">
        <v>0</v>
      </c>
      <c r="K665" s="45">
        <v>0</v>
      </c>
      <c r="L665" s="45">
        <v>0</v>
      </c>
      <c r="M665" s="45">
        <v>1</v>
      </c>
      <c r="N665" s="45">
        <v>0</v>
      </c>
      <c r="O665" s="45">
        <v>0</v>
      </c>
      <c r="P665" s="45">
        <v>0</v>
      </c>
      <c r="Q665" s="45">
        <v>0</v>
      </c>
      <c r="R665" s="45">
        <v>0</v>
      </c>
      <c r="S665" s="45">
        <v>0</v>
      </c>
      <c r="T665" s="45">
        <v>0</v>
      </c>
      <c r="U665" s="45">
        <v>0</v>
      </c>
      <c r="V665" s="45">
        <v>0</v>
      </c>
      <c r="W665" s="45">
        <v>0</v>
      </c>
      <c r="X665" s="45">
        <v>0</v>
      </c>
      <c r="Y665" s="45">
        <v>0</v>
      </c>
      <c r="Z665" s="45">
        <v>0</v>
      </c>
      <c r="AA665" s="45">
        <v>0</v>
      </c>
      <c r="AB665" s="45">
        <v>0</v>
      </c>
      <c r="AC665" s="45">
        <v>0</v>
      </c>
      <c r="AD665" s="45">
        <v>0</v>
      </c>
      <c r="AE665" s="45">
        <v>0</v>
      </c>
      <c r="AF665" s="45">
        <v>1</v>
      </c>
      <c r="AG665" s="45">
        <v>0</v>
      </c>
      <c r="AH665" s="45">
        <v>0</v>
      </c>
      <c r="AS665" s="45">
        <v>0</v>
      </c>
      <c r="AT665" s="45">
        <v>0</v>
      </c>
      <c r="AU665" s="45">
        <v>2</v>
      </c>
      <c r="AV665" s="87">
        <v>5.8564814814814816E-3</v>
      </c>
      <c r="AW665" s="45">
        <v>53.286000000000001</v>
      </c>
    </row>
    <row r="666" spans="1:49" x14ac:dyDescent="0.45">
      <c r="A666" s="4" t="s">
        <v>322</v>
      </c>
      <c r="B666" s="4">
        <v>2019</v>
      </c>
      <c r="C666" s="5">
        <v>43525</v>
      </c>
      <c r="D666" s="4" t="s">
        <v>103</v>
      </c>
      <c r="E666" s="45" t="s">
        <v>104</v>
      </c>
      <c r="F666" s="45" t="s">
        <v>79</v>
      </c>
      <c r="G666" s="12">
        <f>(C666-VLOOKUP(E666,Riders!$A$2:$D$3499,4,FALSE))/365</f>
        <v>24.986301369863014</v>
      </c>
      <c r="H666" s="26">
        <v>8</v>
      </c>
      <c r="I666" s="45">
        <v>0</v>
      </c>
      <c r="J666" s="45">
        <v>0</v>
      </c>
      <c r="K666" s="45">
        <v>1</v>
      </c>
      <c r="L666" s="45">
        <v>1</v>
      </c>
      <c r="M666" s="45">
        <v>0</v>
      </c>
      <c r="N666" s="45">
        <v>0</v>
      </c>
      <c r="O666" s="45">
        <v>0</v>
      </c>
      <c r="P666" s="45">
        <v>0</v>
      </c>
      <c r="Q666" s="45">
        <v>0</v>
      </c>
      <c r="R666" s="45">
        <v>0</v>
      </c>
      <c r="S666" s="45">
        <v>0</v>
      </c>
      <c r="T666" s="45">
        <v>0</v>
      </c>
      <c r="U666" s="45">
        <v>0</v>
      </c>
      <c r="V666" s="45">
        <v>0</v>
      </c>
      <c r="W666" s="45">
        <v>0</v>
      </c>
      <c r="X666" s="45">
        <v>0</v>
      </c>
      <c r="Y666" s="45">
        <v>0</v>
      </c>
      <c r="Z666" s="45">
        <v>0</v>
      </c>
      <c r="AA666" s="45">
        <v>0</v>
      </c>
      <c r="AB666" s="45">
        <v>0</v>
      </c>
      <c r="AC666" s="45">
        <v>0</v>
      </c>
      <c r="AD666" s="45">
        <v>0</v>
      </c>
      <c r="AE666" s="45">
        <v>0</v>
      </c>
      <c r="AF666" s="45">
        <v>0</v>
      </c>
      <c r="AG666" s="45">
        <v>0</v>
      </c>
      <c r="AH666" s="45">
        <v>0</v>
      </c>
      <c r="AS666" s="45">
        <v>0</v>
      </c>
      <c r="AT666" s="45">
        <v>0</v>
      </c>
      <c r="AU666" s="45">
        <v>2</v>
      </c>
      <c r="AV666" s="87">
        <v>5.8564814814814816E-3</v>
      </c>
      <c r="AW666" s="45">
        <v>53.286000000000001</v>
      </c>
    </row>
    <row r="667" spans="1:49" x14ac:dyDescent="0.45">
      <c r="A667" s="4" t="s">
        <v>322</v>
      </c>
      <c r="B667" s="4">
        <v>2019</v>
      </c>
      <c r="C667" s="5">
        <v>43525</v>
      </c>
      <c r="D667" s="4" t="s">
        <v>103</v>
      </c>
      <c r="E667" s="45" t="s">
        <v>158</v>
      </c>
      <c r="F667" s="45" t="s">
        <v>58</v>
      </c>
      <c r="G667" s="12">
        <f>(C667-VLOOKUP(E667,Riders!$A$2:$D$3499,4,FALSE))/365</f>
        <v>22.161643835616438</v>
      </c>
      <c r="H667" s="26">
        <v>9</v>
      </c>
      <c r="I667" s="45">
        <v>0</v>
      </c>
      <c r="J667" s="45">
        <v>0</v>
      </c>
      <c r="K667" s="45">
        <v>0</v>
      </c>
      <c r="L667" s="45">
        <v>0</v>
      </c>
      <c r="M667" s="45">
        <v>0</v>
      </c>
      <c r="N667" s="45">
        <v>0</v>
      </c>
      <c r="O667" s="45">
        <v>0</v>
      </c>
      <c r="P667" s="45">
        <v>0</v>
      </c>
      <c r="Q667" s="45">
        <v>0</v>
      </c>
      <c r="R667" s="45">
        <v>0</v>
      </c>
      <c r="S667" s="45">
        <v>0</v>
      </c>
      <c r="T667" s="45">
        <v>0</v>
      </c>
      <c r="U667" s="45">
        <v>0</v>
      </c>
      <c r="V667" s="45">
        <v>0</v>
      </c>
      <c r="W667" s="45">
        <v>0</v>
      </c>
      <c r="X667" s="45">
        <v>0</v>
      </c>
      <c r="Y667" s="45">
        <v>0</v>
      </c>
      <c r="Z667" s="45">
        <v>0</v>
      </c>
      <c r="AA667" s="45">
        <v>0</v>
      </c>
      <c r="AB667" s="45">
        <v>0</v>
      </c>
      <c r="AC667" s="45">
        <v>0</v>
      </c>
      <c r="AD667" s="45">
        <v>0</v>
      </c>
      <c r="AE667" s="45">
        <v>0</v>
      </c>
      <c r="AF667" s="45">
        <v>0</v>
      </c>
      <c r="AG667" s="45">
        <v>0</v>
      </c>
      <c r="AH667" s="45">
        <v>1</v>
      </c>
      <c r="AS667" s="45">
        <v>0</v>
      </c>
      <c r="AT667" s="45">
        <v>0</v>
      </c>
      <c r="AU667" s="45">
        <v>1</v>
      </c>
      <c r="AV667" s="87">
        <v>5.8564814814814816E-3</v>
      </c>
      <c r="AW667" s="45">
        <v>53.286000000000001</v>
      </c>
    </row>
    <row r="668" spans="1:49" x14ac:dyDescent="0.45">
      <c r="A668" s="4" t="s">
        <v>322</v>
      </c>
      <c r="B668" s="4">
        <v>2019</v>
      </c>
      <c r="C668" s="5">
        <v>43525</v>
      </c>
      <c r="D668" s="4" t="s">
        <v>103</v>
      </c>
      <c r="E668" s="45" t="s">
        <v>270</v>
      </c>
      <c r="F668" s="45" t="s">
        <v>91</v>
      </c>
      <c r="G668" s="12">
        <f>(C668-VLOOKUP(E668,Riders!$A$2:$D$3499,4,FALSE))/365</f>
        <v>27.235616438356164</v>
      </c>
      <c r="H668" s="26">
        <v>10</v>
      </c>
      <c r="I668" s="45">
        <v>0</v>
      </c>
      <c r="J668" s="45">
        <v>1</v>
      </c>
      <c r="K668" s="45">
        <v>0</v>
      </c>
      <c r="L668" s="45">
        <v>0</v>
      </c>
      <c r="M668" s="45">
        <v>0</v>
      </c>
      <c r="N668" s="45">
        <v>0</v>
      </c>
      <c r="O668" s="45">
        <v>0</v>
      </c>
      <c r="P668" s="45">
        <v>0</v>
      </c>
      <c r="Q668" s="45">
        <v>0</v>
      </c>
      <c r="R668" s="45">
        <v>0</v>
      </c>
      <c r="S668" s="45">
        <v>0</v>
      </c>
      <c r="T668" s="45">
        <v>0</v>
      </c>
      <c r="U668" s="45">
        <v>0</v>
      </c>
      <c r="V668" s="45">
        <v>0</v>
      </c>
      <c r="W668" s="45">
        <v>0</v>
      </c>
      <c r="X668" s="45">
        <v>0</v>
      </c>
      <c r="Y668" s="45">
        <v>0</v>
      </c>
      <c r="Z668" s="45">
        <v>0</v>
      </c>
      <c r="AA668" s="45">
        <v>0</v>
      </c>
      <c r="AB668" s="45">
        <v>0</v>
      </c>
      <c r="AC668" s="45">
        <v>0</v>
      </c>
      <c r="AD668" s="45">
        <v>0</v>
      </c>
      <c r="AE668" s="45">
        <v>0</v>
      </c>
      <c r="AF668" s="45">
        <v>0</v>
      </c>
      <c r="AG668" s="45">
        <v>0</v>
      </c>
      <c r="AH668" s="45">
        <v>0</v>
      </c>
      <c r="AS668" s="45">
        <v>0</v>
      </c>
      <c r="AT668" s="45">
        <v>0</v>
      </c>
      <c r="AU668" s="45">
        <v>1</v>
      </c>
      <c r="AV668" s="87">
        <v>5.8564814814814816E-3</v>
      </c>
      <c r="AW668" s="45">
        <v>53.286000000000001</v>
      </c>
    </row>
    <row r="669" spans="1:49" x14ac:dyDescent="0.45">
      <c r="A669" s="4" t="s">
        <v>322</v>
      </c>
      <c r="B669" s="4">
        <v>2019</v>
      </c>
      <c r="C669" s="5">
        <v>43525</v>
      </c>
      <c r="D669" s="4" t="s">
        <v>103</v>
      </c>
      <c r="E669" s="45" t="s">
        <v>4728</v>
      </c>
      <c r="F669" s="45" t="s">
        <v>2347</v>
      </c>
      <c r="G669" s="12">
        <f>(C669-VLOOKUP(E669,Riders!$A$2:$D$3499,4,FALSE))/365</f>
        <v>26.523287671232875</v>
      </c>
      <c r="H669" s="26">
        <v>11</v>
      </c>
      <c r="I669" s="45">
        <v>1</v>
      </c>
      <c r="J669" s="45">
        <v>0</v>
      </c>
      <c r="K669" s="45">
        <v>0</v>
      </c>
      <c r="L669" s="45">
        <v>0</v>
      </c>
      <c r="M669" s="45">
        <v>0</v>
      </c>
      <c r="N669" s="45">
        <v>0</v>
      </c>
      <c r="O669" s="45">
        <v>0</v>
      </c>
      <c r="P669" s="45">
        <v>0</v>
      </c>
      <c r="Q669" s="45">
        <v>0</v>
      </c>
      <c r="R669" s="45">
        <v>0</v>
      </c>
      <c r="S669" s="45">
        <v>0</v>
      </c>
      <c r="T669" s="45">
        <v>0</v>
      </c>
      <c r="U669" s="45">
        <v>0</v>
      </c>
      <c r="V669" s="45">
        <v>0</v>
      </c>
      <c r="W669" s="45">
        <v>0</v>
      </c>
      <c r="X669" s="45">
        <v>0</v>
      </c>
      <c r="Y669" s="45">
        <v>0</v>
      </c>
      <c r="Z669" s="45">
        <v>0</v>
      </c>
      <c r="AA669" s="45">
        <v>0</v>
      </c>
      <c r="AB669" s="45">
        <v>0</v>
      </c>
      <c r="AC669" s="45">
        <v>0</v>
      </c>
      <c r="AD669" s="45">
        <v>0</v>
      </c>
      <c r="AE669" s="45">
        <v>0</v>
      </c>
      <c r="AF669" s="45">
        <v>0</v>
      </c>
      <c r="AG669" s="45">
        <v>0</v>
      </c>
      <c r="AH669" s="45">
        <v>0</v>
      </c>
      <c r="AS669" s="45">
        <v>0</v>
      </c>
      <c r="AT669" s="45">
        <v>0</v>
      </c>
      <c r="AU669" s="45">
        <v>1</v>
      </c>
      <c r="AV669" s="87">
        <v>5.8564814814814816E-3</v>
      </c>
      <c r="AW669" s="45">
        <v>53.286000000000001</v>
      </c>
    </row>
    <row r="670" spans="1:49" x14ac:dyDescent="0.45">
      <c r="A670" s="4" t="s">
        <v>322</v>
      </c>
      <c r="B670" s="4">
        <v>2019</v>
      </c>
      <c r="C670" s="5">
        <v>43525</v>
      </c>
      <c r="D670" s="4" t="s">
        <v>103</v>
      </c>
      <c r="E670" s="45" t="s">
        <v>275</v>
      </c>
      <c r="F670" s="45" t="s">
        <v>64</v>
      </c>
      <c r="G670" s="12">
        <f>(C670-VLOOKUP(E670,Riders!$A$2:$D$3499,4,FALSE))/365</f>
        <v>26.863013698630137</v>
      </c>
      <c r="H670" s="26">
        <v>12</v>
      </c>
      <c r="I670" s="45">
        <v>0</v>
      </c>
      <c r="J670" s="45">
        <v>0</v>
      </c>
      <c r="K670" s="45">
        <v>0</v>
      </c>
      <c r="L670" s="45">
        <v>0</v>
      </c>
      <c r="M670" s="45">
        <v>0</v>
      </c>
      <c r="N670" s="45">
        <v>0</v>
      </c>
      <c r="O670" s="45">
        <v>0</v>
      </c>
      <c r="P670" s="45">
        <v>0</v>
      </c>
      <c r="Q670" s="45">
        <v>0</v>
      </c>
      <c r="R670" s="45">
        <v>0</v>
      </c>
      <c r="S670" s="45">
        <v>0</v>
      </c>
      <c r="T670" s="45">
        <v>0</v>
      </c>
      <c r="U670" s="45">
        <v>0</v>
      </c>
      <c r="V670" s="45">
        <v>0</v>
      </c>
      <c r="W670" s="45">
        <v>0</v>
      </c>
      <c r="X670" s="45">
        <v>0</v>
      </c>
      <c r="Y670" s="45">
        <v>0</v>
      </c>
      <c r="Z670" s="45">
        <v>0</v>
      </c>
      <c r="AA670" s="45">
        <v>0</v>
      </c>
      <c r="AB670" s="45">
        <v>0</v>
      </c>
      <c r="AC670" s="45">
        <v>0</v>
      </c>
      <c r="AD670" s="45">
        <v>0</v>
      </c>
      <c r="AE670" s="45">
        <v>0</v>
      </c>
      <c r="AF670" s="45">
        <v>0</v>
      </c>
      <c r="AG670" s="45">
        <v>0</v>
      </c>
      <c r="AH670" s="45">
        <v>0</v>
      </c>
      <c r="AS670" s="45">
        <v>0</v>
      </c>
      <c r="AT670" s="45">
        <v>0</v>
      </c>
      <c r="AU670" s="45">
        <v>0</v>
      </c>
      <c r="AV670" s="87">
        <v>5.8564814814814816E-3</v>
      </c>
      <c r="AW670" s="45">
        <v>53.286000000000001</v>
      </c>
    </row>
    <row r="671" spans="1:49" x14ac:dyDescent="0.45">
      <c r="A671" s="4" t="s">
        <v>322</v>
      </c>
      <c r="B671" s="4">
        <v>2019</v>
      </c>
      <c r="C671" s="5">
        <v>43525</v>
      </c>
      <c r="D671" s="4" t="s">
        <v>103</v>
      </c>
      <c r="E671" s="45" t="s">
        <v>147</v>
      </c>
      <c r="F671" s="45" t="s">
        <v>67</v>
      </c>
      <c r="G671" s="12">
        <f>(C671-VLOOKUP(E671,Riders!$A$2:$D$3499,4,FALSE))/365</f>
        <v>24.2</v>
      </c>
      <c r="H671" s="26">
        <v>13</v>
      </c>
      <c r="I671" s="45">
        <v>0</v>
      </c>
      <c r="J671" s="45">
        <v>0</v>
      </c>
      <c r="K671" s="45">
        <v>0</v>
      </c>
      <c r="L671" s="45">
        <v>0</v>
      </c>
      <c r="M671" s="45">
        <v>0</v>
      </c>
      <c r="N671" s="45">
        <v>0</v>
      </c>
      <c r="O671" s="45">
        <v>0</v>
      </c>
      <c r="P671" s="45">
        <v>0</v>
      </c>
      <c r="Q671" s="45">
        <v>0</v>
      </c>
      <c r="R671" s="45">
        <v>0</v>
      </c>
      <c r="S671" s="45">
        <v>0</v>
      </c>
      <c r="T671" s="45">
        <v>0</v>
      </c>
      <c r="U671" s="45">
        <v>0</v>
      </c>
      <c r="V671" s="45">
        <v>0</v>
      </c>
      <c r="W671" s="45">
        <v>0</v>
      </c>
      <c r="X671" s="45">
        <v>0</v>
      </c>
      <c r="Y671" s="45">
        <v>0</v>
      </c>
      <c r="Z671" s="45">
        <v>0</v>
      </c>
      <c r="AA671" s="45">
        <v>0</v>
      </c>
      <c r="AB671" s="45">
        <v>0</v>
      </c>
      <c r="AC671" s="45">
        <v>0</v>
      </c>
      <c r="AD671" s="45">
        <v>0</v>
      </c>
      <c r="AE671" s="45">
        <v>0</v>
      </c>
      <c r="AF671" s="45">
        <v>0</v>
      </c>
      <c r="AG671" s="45">
        <v>0</v>
      </c>
      <c r="AH671" s="45">
        <v>0</v>
      </c>
      <c r="AS671" s="45">
        <v>0</v>
      </c>
      <c r="AT671" s="45">
        <v>0</v>
      </c>
      <c r="AU671" s="45">
        <v>0</v>
      </c>
      <c r="AV671" s="87">
        <v>5.8564814814814816E-3</v>
      </c>
      <c r="AW671" s="45">
        <v>53.286000000000001</v>
      </c>
    </row>
    <row r="672" spans="1:49" x14ac:dyDescent="0.45">
      <c r="A672" s="4" t="s">
        <v>322</v>
      </c>
      <c r="B672" s="4">
        <v>2019</v>
      </c>
      <c r="C672" s="5">
        <v>43525</v>
      </c>
      <c r="D672" s="4" t="s">
        <v>103</v>
      </c>
      <c r="E672" t="s">
        <v>176</v>
      </c>
      <c r="F672" s="45" t="s">
        <v>177</v>
      </c>
      <c r="G672" s="12">
        <f>(C672-VLOOKUP(E672,Riders!$A$2:$D$3499,4,FALSE))/365</f>
        <v>22.241095890410961</v>
      </c>
      <c r="H672" s="26">
        <v>14</v>
      </c>
      <c r="I672" s="45">
        <v>0</v>
      </c>
      <c r="J672" s="45">
        <v>0</v>
      </c>
      <c r="K672" s="45">
        <v>0</v>
      </c>
      <c r="L672" s="45">
        <v>0</v>
      </c>
      <c r="M672" s="45">
        <v>0</v>
      </c>
      <c r="N672" s="45">
        <v>0</v>
      </c>
      <c r="O672" s="45">
        <v>0</v>
      </c>
      <c r="P672" s="45">
        <v>0</v>
      </c>
      <c r="Q672" s="45">
        <v>0</v>
      </c>
      <c r="R672" s="45">
        <v>0</v>
      </c>
      <c r="S672" s="45">
        <v>0</v>
      </c>
      <c r="T672" s="45">
        <v>0</v>
      </c>
      <c r="U672" s="45">
        <v>0</v>
      </c>
      <c r="V672" s="45">
        <v>0</v>
      </c>
      <c r="W672" s="45">
        <v>0</v>
      </c>
      <c r="X672" s="45">
        <v>0</v>
      </c>
      <c r="Y672" s="45">
        <v>0</v>
      </c>
      <c r="Z672" s="45">
        <v>0</v>
      </c>
      <c r="AA672" s="45">
        <v>0</v>
      </c>
      <c r="AB672" s="45">
        <v>0</v>
      </c>
      <c r="AC672" s="45">
        <v>0</v>
      </c>
      <c r="AD672" s="45">
        <v>0</v>
      </c>
      <c r="AE672" s="45">
        <v>0</v>
      </c>
      <c r="AF672" s="45">
        <v>0</v>
      </c>
      <c r="AG672" s="45">
        <v>0</v>
      </c>
      <c r="AH672" s="45">
        <v>0</v>
      </c>
      <c r="AS672" s="45">
        <v>0</v>
      </c>
      <c r="AT672" s="45">
        <v>0</v>
      </c>
      <c r="AU672" s="45">
        <v>0</v>
      </c>
      <c r="AV672" s="87">
        <v>5.8564814814814816E-3</v>
      </c>
      <c r="AW672" s="45">
        <v>53.286000000000001</v>
      </c>
    </row>
    <row r="673" spans="1:49" x14ac:dyDescent="0.45">
      <c r="A673" s="4" t="s">
        <v>322</v>
      </c>
      <c r="B673" s="4">
        <v>2019</v>
      </c>
      <c r="C673" s="5">
        <v>43525</v>
      </c>
      <c r="D673" s="4" t="s">
        <v>103</v>
      </c>
      <c r="E673" s="45" t="s">
        <v>294</v>
      </c>
      <c r="F673" s="45" t="s">
        <v>43</v>
      </c>
      <c r="G673" s="12">
        <f>(C673-VLOOKUP(E673,Riders!$A$2:$D$3499,4,FALSE))/365</f>
        <v>26.515068493150686</v>
      </c>
      <c r="H673" s="26">
        <v>15</v>
      </c>
      <c r="I673" s="45">
        <v>0</v>
      </c>
      <c r="J673" s="45">
        <v>0</v>
      </c>
      <c r="K673" s="45">
        <v>0</v>
      </c>
      <c r="L673" s="45">
        <v>0</v>
      </c>
      <c r="M673" s="45">
        <v>0</v>
      </c>
      <c r="N673" s="45">
        <v>0</v>
      </c>
      <c r="O673" s="45">
        <v>0</v>
      </c>
      <c r="P673" s="45">
        <v>0</v>
      </c>
      <c r="Q673" s="45">
        <v>0</v>
      </c>
      <c r="R673" s="45">
        <v>0</v>
      </c>
      <c r="S673" s="45">
        <v>0</v>
      </c>
      <c r="T673" s="45">
        <v>0</v>
      </c>
      <c r="U673" s="45">
        <v>0</v>
      </c>
      <c r="V673" s="45">
        <v>0</v>
      </c>
      <c r="W673" s="45">
        <v>0</v>
      </c>
      <c r="X673" s="45">
        <v>0</v>
      </c>
      <c r="Y673" s="45">
        <v>0</v>
      </c>
      <c r="Z673" s="45">
        <v>0</v>
      </c>
      <c r="AA673" s="45">
        <v>0</v>
      </c>
      <c r="AB673" s="45">
        <v>0</v>
      </c>
      <c r="AC673" s="45">
        <v>0</v>
      </c>
      <c r="AD673" s="45">
        <v>0</v>
      </c>
      <c r="AE673" s="45">
        <v>0</v>
      </c>
      <c r="AF673" s="45">
        <v>0</v>
      </c>
      <c r="AG673" s="45">
        <v>0</v>
      </c>
      <c r="AH673" s="45">
        <v>0</v>
      </c>
      <c r="AS673" s="45">
        <v>0</v>
      </c>
      <c r="AT673" s="45">
        <v>0</v>
      </c>
      <c r="AU673" s="45">
        <v>0</v>
      </c>
      <c r="AV673" s="87">
        <v>5.8564814814814816E-3</v>
      </c>
      <c r="AW673" s="45">
        <v>53.286000000000001</v>
      </c>
    </row>
    <row r="674" spans="1:49" x14ac:dyDescent="0.45">
      <c r="A674" s="4" t="s">
        <v>322</v>
      </c>
      <c r="B674" s="4">
        <v>2019</v>
      </c>
      <c r="C674" s="5">
        <v>43525</v>
      </c>
      <c r="D674" s="4" t="s">
        <v>103</v>
      </c>
      <c r="E674" s="45" t="s">
        <v>193</v>
      </c>
      <c r="F674" s="45" t="s">
        <v>46</v>
      </c>
      <c r="G674" s="12">
        <f>(C674-VLOOKUP(E674,Riders!$A$2:$D$3499,4,FALSE))/365</f>
        <v>23.32054794520548</v>
      </c>
      <c r="H674" s="26">
        <v>16</v>
      </c>
      <c r="I674" s="45">
        <v>0</v>
      </c>
      <c r="J674" s="45">
        <v>0</v>
      </c>
      <c r="K674" s="45">
        <v>0</v>
      </c>
      <c r="L674" s="45">
        <v>0</v>
      </c>
      <c r="M674" s="45">
        <v>0</v>
      </c>
      <c r="N674" s="45">
        <v>0</v>
      </c>
      <c r="O674" s="45">
        <v>0</v>
      </c>
      <c r="P674" s="45">
        <v>0</v>
      </c>
      <c r="Q674" s="45">
        <v>0</v>
      </c>
      <c r="R674" s="45">
        <v>0</v>
      </c>
      <c r="S674" s="45">
        <v>0</v>
      </c>
      <c r="T674" s="45">
        <v>0</v>
      </c>
      <c r="U674" s="45">
        <v>0</v>
      </c>
      <c r="V674" s="45">
        <v>0</v>
      </c>
      <c r="W674" s="45">
        <v>0</v>
      </c>
      <c r="X674" s="45">
        <v>0</v>
      </c>
      <c r="Y674" s="45">
        <v>0</v>
      </c>
      <c r="Z674" s="45">
        <v>0</v>
      </c>
      <c r="AA674" s="45">
        <v>0</v>
      </c>
      <c r="AB674" s="45">
        <v>0</v>
      </c>
      <c r="AC674" s="45">
        <v>0</v>
      </c>
      <c r="AD674" s="45">
        <v>0</v>
      </c>
      <c r="AE674" s="45">
        <v>0</v>
      </c>
      <c r="AF674" s="45">
        <v>0</v>
      </c>
      <c r="AG674" s="45">
        <v>0</v>
      </c>
      <c r="AH674" s="45">
        <v>0</v>
      </c>
      <c r="AS674" s="45">
        <v>0</v>
      </c>
      <c r="AT674" s="45">
        <v>0</v>
      </c>
      <c r="AU674" s="45">
        <v>0</v>
      </c>
      <c r="AV674" s="87">
        <v>5.8564814814814816E-3</v>
      </c>
      <c r="AW674" s="45">
        <v>53.286000000000001</v>
      </c>
    </row>
    <row r="675" spans="1:49" x14ac:dyDescent="0.45">
      <c r="A675" s="4" t="s">
        <v>322</v>
      </c>
      <c r="B675" s="4">
        <v>2019</v>
      </c>
      <c r="C675" s="5">
        <v>43525</v>
      </c>
      <c r="D675" s="4" t="s">
        <v>103</v>
      </c>
      <c r="E675" s="45" t="s">
        <v>3886</v>
      </c>
      <c r="F675" s="45" t="s">
        <v>2334</v>
      </c>
      <c r="G675" s="12">
        <f>(C675-VLOOKUP(E675,Riders!$A$2:$D$3499,4,FALSE))/365</f>
        <v>19.657534246575342</v>
      </c>
      <c r="H675" s="26">
        <v>17</v>
      </c>
      <c r="I675" s="45">
        <v>0</v>
      </c>
      <c r="J675" s="45">
        <v>0</v>
      </c>
      <c r="K675" s="45">
        <v>0</v>
      </c>
      <c r="L675" s="45">
        <v>0</v>
      </c>
      <c r="M675" s="45">
        <v>0</v>
      </c>
      <c r="N675" s="45">
        <v>0</v>
      </c>
      <c r="O675" s="45">
        <v>0</v>
      </c>
      <c r="P675" s="45">
        <v>0</v>
      </c>
      <c r="Q675" s="45">
        <v>0</v>
      </c>
      <c r="R675" s="45">
        <v>0</v>
      </c>
      <c r="S675" s="45">
        <v>0</v>
      </c>
      <c r="T675" s="45">
        <v>0</v>
      </c>
      <c r="U675" s="45">
        <v>0</v>
      </c>
      <c r="V675" s="45">
        <v>0</v>
      </c>
      <c r="W675" s="45">
        <v>0</v>
      </c>
      <c r="X675" s="45">
        <v>0</v>
      </c>
      <c r="Y675" s="45">
        <v>0</v>
      </c>
      <c r="Z675" s="45">
        <v>0</v>
      </c>
      <c r="AA675" s="45">
        <v>0</v>
      </c>
      <c r="AB675" s="45">
        <v>0</v>
      </c>
      <c r="AC675" s="45">
        <v>0</v>
      </c>
      <c r="AD675" s="45">
        <v>0</v>
      </c>
      <c r="AE675" s="45">
        <v>0</v>
      </c>
      <c r="AF675" s="45">
        <v>0</v>
      </c>
      <c r="AG675" s="45">
        <v>0</v>
      </c>
      <c r="AH675" s="45">
        <v>0</v>
      </c>
      <c r="AS675" s="45">
        <v>0</v>
      </c>
      <c r="AT675" s="45">
        <v>0</v>
      </c>
      <c r="AU675" s="45">
        <v>0</v>
      </c>
      <c r="AV675" s="87">
        <v>5.8564814814814816E-3</v>
      </c>
      <c r="AW675" s="45">
        <v>53.286000000000001</v>
      </c>
    </row>
    <row r="676" spans="1:49" x14ac:dyDescent="0.45">
      <c r="A676" s="4" t="s">
        <v>322</v>
      </c>
      <c r="B676" s="4">
        <v>2019</v>
      </c>
      <c r="C676" s="5">
        <v>43525</v>
      </c>
      <c r="D676" s="4" t="s">
        <v>103</v>
      </c>
      <c r="E676" s="45" t="s">
        <v>293</v>
      </c>
      <c r="F676" s="45" t="s">
        <v>40</v>
      </c>
      <c r="G676" s="12">
        <f>(C676-VLOOKUP(E676,Riders!$A$2:$D$3499,4,FALSE))/365</f>
        <v>24.731506849315068</v>
      </c>
      <c r="H676" s="26">
        <v>18</v>
      </c>
      <c r="I676" s="45">
        <v>0</v>
      </c>
      <c r="J676" s="45">
        <v>0</v>
      </c>
      <c r="K676" s="45">
        <v>0</v>
      </c>
      <c r="L676" s="45">
        <v>0</v>
      </c>
      <c r="M676" s="45">
        <v>0</v>
      </c>
      <c r="N676" s="45">
        <v>0</v>
      </c>
      <c r="O676" s="45">
        <v>0</v>
      </c>
      <c r="P676" s="45">
        <v>0</v>
      </c>
      <c r="Q676" s="45">
        <v>0</v>
      </c>
      <c r="R676" s="45">
        <v>0</v>
      </c>
      <c r="S676" s="45">
        <v>0</v>
      </c>
      <c r="T676" s="45">
        <v>0</v>
      </c>
      <c r="U676" s="45">
        <v>0</v>
      </c>
      <c r="V676" s="45">
        <v>0</v>
      </c>
      <c r="W676" s="45">
        <v>0</v>
      </c>
      <c r="X676" s="45">
        <v>0</v>
      </c>
      <c r="Y676" s="45">
        <v>0</v>
      </c>
      <c r="Z676" s="45">
        <v>0</v>
      </c>
      <c r="AA676" s="45">
        <v>0</v>
      </c>
      <c r="AB676" s="45">
        <v>0</v>
      </c>
      <c r="AC676" s="45">
        <v>0</v>
      </c>
      <c r="AD676" s="45">
        <v>0</v>
      </c>
      <c r="AE676" s="45">
        <v>0</v>
      </c>
      <c r="AF676" s="45">
        <v>0</v>
      </c>
      <c r="AG676" s="45">
        <v>0</v>
      </c>
      <c r="AH676" s="45">
        <v>0</v>
      </c>
      <c r="AS676" s="45">
        <v>0</v>
      </c>
      <c r="AT676" s="45">
        <v>0</v>
      </c>
      <c r="AU676" s="45">
        <v>0</v>
      </c>
      <c r="AV676" s="87">
        <v>5.8564814814814816E-3</v>
      </c>
      <c r="AW676" s="45">
        <v>53.286000000000001</v>
      </c>
    </row>
    <row r="677" spans="1:49" x14ac:dyDescent="0.45">
      <c r="A677" s="4" t="s">
        <v>322</v>
      </c>
      <c r="B677" s="4">
        <v>2019</v>
      </c>
      <c r="C677" s="5">
        <v>43525</v>
      </c>
      <c r="D677" s="4" t="s">
        <v>103</v>
      </c>
      <c r="E677" s="45" t="s">
        <v>4904</v>
      </c>
      <c r="F677" s="45" t="s">
        <v>131</v>
      </c>
      <c r="G677" s="12">
        <f>(C677-VLOOKUP(E677,Riders!$A$2:$D$3499,4,FALSE))/365</f>
        <v>25.454794520547946</v>
      </c>
      <c r="H677" s="26">
        <v>19</v>
      </c>
      <c r="I677" s="45">
        <v>0</v>
      </c>
      <c r="J677" s="45">
        <v>0</v>
      </c>
      <c r="K677" s="45">
        <v>0</v>
      </c>
      <c r="L677" s="45">
        <v>0</v>
      </c>
      <c r="M677" s="45">
        <v>0</v>
      </c>
      <c r="N677" s="45">
        <v>0</v>
      </c>
      <c r="O677" s="45">
        <v>0</v>
      </c>
      <c r="P677" s="45">
        <v>0</v>
      </c>
      <c r="Q677" s="45">
        <v>0</v>
      </c>
      <c r="R677" s="45">
        <v>0</v>
      </c>
      <c r="S677" s="45">
        <v>0</v>
      </c>
      <c r="T677" s="45">
        <v>0</v>
      </c>
      <c r="U677" s="45">
        <v>0</v>
      </c>
      <c r="V677" s="45">
        <v>0</v>
      </c>
      <c r="W677" s="45">
        <v>0</v>
      </c>
      <c r="X677" s="45">
        <v>0</v>
      </c>
      <c r="Y677" s="45">
        <v>0</v>
      </c>
      <c r="Z677" s="45">
        <v>0</v>
      </c>
      <c r="AA677" s="45">
        <v>0</v>
      </c>
      <c r="AB677" s="45">
        <v>0</v>
      </c>
      <c r="AC677" s="45">
        <v>0</v>
      </c>
      <c r="AD677" s="45">
        <v>0</v>
      </c>
      <c r="AE677" s="45">
        <v>0</v>
      </c>
      <c r="AF677" s="45">
        <v>0</v>
      </c>
      <c r="AG677" s="45">
        <v>0</v>
      </c>
      <c r="AH677" s="45">
        <v>0</v>
      </c>
      <c r="AS677" s="45">
        <v>0</v>
      </c>
      <c r="AT677" s="45">
        <v>0</v>
      </c>
      <c r="AU677" s="45">
        <v>0</v>
      </c>
      <c r="AV677" s="87">
        <v>5.8564814814814816E-3</v>
      </c>
      <c r="AW677" s="45">
        <v>53.286000000000001</v>
      </c>
    </row>
    <row r="678" spans="1:49" x14ac:dyDescent="0.45">
      <c r="A678" s="4" t="s">
        <v>322</v>
      </c>
      <c r="B678" s="4">
        <v>2019</v>
      </c>
      <c r="C678" s="5">
        <v>43525</v>
      </c>
      <c r="D678" s="4" t="s">
        <v>103</v>
      </c>
      <c r="E678" s="45" t="s">
        <v>328</v>
      </c>
      <c r="F678" s="45" t="s">
        <v>52</v>
      </c>
      <c r="G678" s="12">
        <f>(C678-VLOOKUP(E678,Riders!$A$2:$D$3499,4,FALSE))/365</f>
        <v>27.531506849315068</v>
      </c>
      <c r="H678" s="26">
        <v>20</v>
      </c>
      <c r="I678" s="45">
        <v>0</v>
      </c>
      <c r="J678" s="45">
        <v>0</v>
      </c>
      <c r="K678" s="45">
        <v>0</v>
      </c>
      <c r="L678" s="45">
        <v>0</v>
      </c>
      <c r="M678" s="45">
        <v>0</v>
      </c>
      <c r="N678" s="45">
        <v>0</v>
      </c>
      <c r="O678" s="45">
        <v>0</v>
      </c>
      <c r="P678" s="45">
        <v>0</v>
      </c>
      <c r="Q678" s="45">
        <v>0</v>
      </c>
      <c r="R678" s="45">
        <v>0</v>
      </c>
      <c r="S678" s="45">
        <v>0</v>
      </c>
      <c r="T678" s="45">
        <v>0</v>
      </c>
      <c r="U678" s="45">
        <v>0</v>
      </c>
      <c r="V678" s="45">
        <v>0</v>
      </c>
      <c r="W678" s="45">
        <v>0</v>
      </c>
      <c r="X678" s="45">
        <v>0</v>
      </c>
      <c r="Y678" s="45">
        <v>0</v>
      </c>
      <c r="Z678" s="45">
        <v>0</v>
      </c>
      <c r="AA678" s="45">
        <v>0</v>
      </c>
      <c r="AB678" s="45">
        <v>0</v>
      </c>
      <c r="AC678" s="45">
        <v>0</v>
      </c>
      <c r="AD678" s="45">
        <v>0</v>
      </c>
      <c r="AE678" s="45">
        <v>0</v>
      </c>
      <c r="AF678" s="45">
        <v>0</v>
      </c>
      <c r="AG678" s="45">
        <v>0</v>
      </c>
      <c r="AH678" s="45">
        <v>0</v>
      </c>
      <c r="AS678" s="45">
        <v>0</v>
      </c>
      <c r="AT678" s="45">
        <v>0</v>
      </c>
      <c r="AU678" s="45">
        <v>0</v>
      </c>
      <c r="AV678" s="87">
        <v>5.8564814814814816E-3</v>
      </c>
      <c r="AW678" s="45">
        <v>53.286000000000001</v>
      </c>
    </row>
    <row r="679" spans="1:49" x14ac:dyDescent="0.45">
      <c r="A679" s="4" t="s">
        <v>322</v>
      </c>
      <c r="B679" s="4">
        <v>2019</v>
      </c>
      <c r="C679" s="5">
        <v>43525</v>
      </c>
      <c r="D679" s="4" t="s">
        <v>103</v>
      </c>
      <c r="E679" s="45" t="s">
        <v>97</v>
      </c>
      <c r="F679" s="45" t="s">
        <v>99</v>
      </c>
      <c r="G679" s="12">
        <f>(C679-VLOOKUP(E679,Riders!$A$2:$D$3499,4,FALSE))/365</f>
        <v>20.504109589041096</v>
      </c>
      <c r="H679" s="26">
        <v>21</v>
      </c>
      <c r="I679" s="45">
        <v>0</v>
      </c>
      <c r="J679" s="45">
        <v>0</v>
      </c>
      <c r="K679" s="45">
        <v>0</v>
      </c>
      <c r="L679" s="45">
        <v>0</v>
      </c>
      <c r="M679" s="45">
        <v>0</v>
      </c>
      <c r="N679" s="45">
        <v>0</v>
      </c>
      <c r="O679" s="45">
        <v>0</v>
      </c>
      <c r="P679" s="45">
        <v>0</v>
      </c>
      <c r="Q679" s="45">
        <v>0</v>
      </c>
      <c r="R679" s="45">
        <v>0</v>
      </c>
      <c r="S679" s="45">
        <v>0</v>
      </c>
      <c r="T679" s="45">
        <v>0</v>
      </c>
      <c r="U679" s="45">
        <v>0</v>
      </c>
      <c r="V679" s="45">
        <v>0</v>
      </c>
      <c r="W679" s="45">
        <v>0</v>
      </c>
      <c r="X679" s="45">
        <v>0</v>
      </c>
      <c r="Y679" s="45">
        <v>0</v>
      </c>
      <c r="Z679" s="45">
        <v>0</v>
      </c>
      <c r="AA679" s="45">
        <v>0</v>
      </c>
      <c r="AB679" s="45">
        <v>0</v>
      </c>
      <c r="AC679" s="45">
        <v>0</v>
      </c>
      <c r="AD679" s="45">
        <v>0</v>
      </c>
      <c r="AE679" s="45">
        <v>0</v>
      </c>
      <c r="AF679" s="45">
        <v>0</v>
      </c>
      <c r="AG679" s="45">
        <v>0</v>
      </c>
      <c r="AH679" s="45">
        <v>0</v>
      </c>
      <c r="AS679" s="45">
        <v>0</v>
      </c>
      <c r="AT679" s="45">
        <v>0</v>
      </c>
      <c r="AU679" s="45">
        <v>0</v>
      </c>
      <c r="AV679" s="87">
        <v>5.8564814814814816E-3</v>
      </c>
      <c r="AW679" s="45">
        <v>53.286000000000001</v>
      </c>
    </row>
    <row r="680" spans="1:49" x14ac:dyDescent="0.45">
      <c r="A680" s="4" t="s">
        <v>322</v>
      </c>
      <c r="B680" s="4">
        <v>2019</v>
      </c>
      <c r="C680" s="5">
        <v>43525</v>
      </c>
      <c r="D680" s="4" t="s">
        <v>103</v>
      </c>
      <c r="E680" s="45" t="s">
        <v>2341</v>
      </c>
      <c r="F680" s="45" t="s">
        <v>2342</v>
      </c>
      <c r="G680" s="12">
        <f>(C680-VLOOKUP(E680,Riders!$A$2:$D$3499,4,FALSE))/365</f>
        <v>29.082191780821919</v>
      </c>
      <c r="H680" s="26">
        <v>22</v>
      </c>
      <c r="I680" s="45">
        <v>0</v>
      </c>
      <c r="J680" s="45">
        <v>0</v>
      </c>
      <c r="K680" s="45">
        <v>0</v>
      </c>
      <c r="L680" s="45">
        <v>0</v>
      </c>
      <c r="M680" s="45">
        <v>0</v>
      </c>
      <c r="N680" s="45">
        <v>0</v>
      </c>
      <c r="O680" s="45">
        <v>0</v>
      </c>
      <c r="P680" s="45">
        <v>0</v>
      </c>
      <c r="Q680" s="45">
        <v>0</v>
      </c>
      <c r="R680" s="45">
        <v>0</v>
      </c>
      <c r="S680" s="45">
        <v>0</v>
      </c>
      <c r="T680" s="45">
        <v>0</v>
      </c>
      <c r="U680" s="45">
        <v>0</v>
      </c>
      <c r="V680" s="45">
        <v>0</v>
      </c>
      <c r="W680" s="45">
        <v>0</v>
      </c>
      <c r="X680" s="45">
        <v>0</v>
      </c>
      <c r="Y680" s="45">
        <v>0</v>
      </c>
      <c r="Z680" s="45">
        <v>0</v>
      </c>
      <c r="AA680" s="45">
        <v>0</v>
      </c>
      <c r="AB680" s="45">
        <v>0</v>
      </c>
      <c r="AC680" s="45">
        <v>0</v>
      </c>
      <c r="AD680" s="45">
        <v>0</v>
      </c>
      <c r="AE680" s="45">
        <v>0</v>
      </c>
      <c r="AF680" s="45">
        <v>0</v>
      </c>
      <c r="AG680" s="45">
        <v>0</v>
      </c>
      <c r="AH680" s="45">
        <v>0</v>
      </c>
      <c r="AS680" s="45">
        <v>0</v>
      </c>
      <c r="AT680" s="45">
        <v>0</v>
      </c>
      <c r="AU680" s="45">
        <v>0</v>
      </c>
      <c r="AV680" s="87">
        <v>5.8564814814814816E-3</v>
      </c>
      <c r="AW680" s="45">
        <v>53.286000000000001</v>
      </c>
    </row>
    <row r="681" spans="1:49" x14ac:dyDescent="0.45">
      <c r="A681" s="4" t="s">
        <v>322</v>
      </c>
      <c r="B681" s="4">
        <v>2019</v>
      </c>
      <c r="C681" s="5">
        <v>43525</v>
      </c>
      <c r="D681" s="4" t="s">
        <v>103</v>
      </c>
      <c r="E681" s="45" t="s">
        <v>221</v>
      </c>
      <c r="F681" s="45" t="s">
        <v>223</v>
      </c>
      <c r="G681" s="12">
        <f>(C681-VLOOKUP(E681,Riders!$A$2:$D$3499,4,FALSE))/365</f>
        <v>28.775342465753425</v>
      </c>
      <c r="H681" s="26">
        <v>23</v>
      </c>
      <c r="I681" s="45">
        <v>0</v>
      </c>
      <c r="J681" s="45">
        <v>0</v>
      </c>
      <c r="K681" s="45">
        <v>0</v>
      </c>
      <c r="L681" s="45">
        <v>0</v>
      </c>
      <c r="M681" s="45">
        <v>0</v>
      </c>
      <c r="N681" s="45">
        <v>0</v>
      </c>
      <c r="O681" s="45">
        <v>0</v>
      </c>
      <c r="P681" s="45">
        <v>0</v>
      </c>
      <c r="Q681" s="45">
        <v>0</v>
      </c>
      <c r="R681" s="45">
        <v>0</v>
      </c>
      <c r="S681" s="45">
        <v>0</v>
      </c>
      <c r="T681" s="45">
        <v>0</v>
      </c>
      <c r="U681" s="45">
        <v>0</v>
      </c>
      <c r="V681" s="45">
        <v>0</v>
      </c>
      <c r="W681" s="45">
        <v>0</v>
      </c>
      <c r="X681" s="45">
        <v>0</v>
      </c>
      <c r="Y681" s="45">
        <v>0</v>
      </c>
      <c r="Z681" s="45">
        <v>0</v>
      </c>
      <c r="AA681" s="45">
        <v>0</v>
      </c>
      <c r="AB681" s="45">
        <v>0</v>
      </c>
      <c r="AC681" s="45">
        <v>0</v>
      </c>
      <c r="AD681" s="45">
        <v>0</v>
      </c>
      <c r="AE681" s="45">
        <v>0</v>
      </c>
      <c r="AF681" s="45">
        <v>0</v>
      </c>
      <c r="AG681" s="45">
        <v>0</v>
      </c>
      <c r="AH681" s="45">
        <v>0</v>
      </c>
      <c r="AS681" s="45">
        <v>0</v>
      </c>
      <c r="AT681" s="45">
        <v>0</v>
      </c>
      <c r="AU681" s="45">
        <v>0</v>
      </c>
      <c r="AV681" s="87">
        <v>5.8564814814814816E-3</v>
      </c>
      <c r="AW681" s="45">
        <v>53.286000000000001</v>
      </c>
    </row>
    <row r="682" spans="1:49" x14ac:dyDescent="0.45">
      <c r="A682" s="4" t="s">
        <v>322</v>
      </c>
      <c r="B682" s="4">
        <v>2019</v>
      </c>
      <c r="C682" s="5">
        <v>43525</v>
      </c>
      <c r="D682" s="4" t="s">
        <v>103</v>
      </c>
      <c r="E682" s="45" t="s">
        <v>2036</v>
      </c>
      <c r="F682" s="45" t="s">
        <v>282</v>
      </c>
      <c r="G682" s="12">
        <f>(C682-VLOOKUP(E682,Riders!$A$2:$D$3499,4,FALSE))/365</f>
        <v>26.361643835616437</v>
      </c>
      <c r="H682" s="26">
        <v>24</v>
      </c>
      <c r="I682" s="45">
        <v>0</v>
      </c>
      <c r="J682" s="45">
        <v>0</v>
      </c>
      <c r="K682" s="45">
        <v>0</v>
      </c>
      <c r="L682" s="45">
        <v>0</v>
      </c>
      <c r="M682" s="45">
        <v>0</v>
      </c>
      <c r="N682" s="45">
        <v>0</v>
      </c>
      <c r="O682" s="45">
        <v>0</v>
      </c>
      <c r="P682" s="45">
        <v>0</v>
      </c>
      <c r="Q682" s="45">
        <v>0</v>
      </c>
      <c r="R682" s="45">
        <v>0</v>
      </c>
      <c r="S682" s="45">
        <v>0</v>
      </c>
      <c r="T682" s="45">
        <v>0</v>
      </c>
      <c r="U682" s="45">
        <v>0</v>
      </c>
      <c r="V682" s="45">
        <v>0</v>
      </c>
      <c r="W682" s="45">
        <v>0</v>
      </c>
      <c r="X682" s="45">
        <v>0</v>
      </c>
      <c r="Y682" s="45">
        <v>0</v>
      </c>
      <c r="Z682" s="45">
        <v>0</v>
      </c>
      <c r="AA682" s="45">
        <v>0</v>
      </c>
      <c r="AB682" s="45">
        <v>0</v>
      </c>
      <c r="AC682" s="45">
        <v>0</v>
      </c>
      <c r="AD682" s="45">
        <v>0</v>
      </c>
      <c r="AE682" s="45">
        <v>0</v>
      </c>
      <c r="AF682" s="45">
        <v>0</v>
      </c>
      <c r="AG682" s="45">
        <v>0</v>
      </c>
      <c r="AH682" s="45">
        <v>0</v>
      </c>
      <c r="AS682" s="45">
        <v>0</v>
      </c>
      <c r="AT682" s="45">
        <v>0</v>
      </c>
      <c r="AU682" s="45">
        <v>0</v>
      </c>
      <c r="AV682" s="87">
        <v>5.8564814814814816E-3</v>
      </c>
      <c r="AW682" s="45">
        <v>53.286000000000001</v>
      </c>
    </row>
    <row r="683" spans="1:49" x14ac:dyDescent="0.45">
      <c r="A683" s="1" t="s">
        <v>74</v>
      </c>
      <c r="B683" s="1">
        <v>2019</v>
      </c>
      <c r="C683" s="2">
        <v>43492</v>
      </c>
      <c r="D683" s="1" t="s">
        <v>30</v>
      </c>
      <c r="E683" s="41" t="s">
        <v>328</v>
      </c>
      <c r="F683" s="41" t="s">
        <v>52</v>
      </c>
      <c r="G683" s="12">
        <f>(C683-VLOOKUP(E683,Riders!$A$2:$D$3499,4,FALSE))/365</f>
        <v>27.44109589041096</v>
      </c>
      <c r="H683" s="27">
        <v>1</v>
      </c>
      <c r="I683" s="41">
        <v>0</v>
      </c>
      <c r="J683" s="41">
        <v>0</v>
      </c>
      <c r="K683" s="41">
        <v>0</v>
      </c>
      <c r="L683" s="41">
        <v>1</v>
      </c>
      <c r="M683" s="41">
        <v>1</v>
      </c>
      <c r="N683" s="41">
        <v>1</v>
      </c>
      <c r="O683" s="41">
        <v>1</v>
      </c>
      <c r="P683" s="41">
        <v>1</v>
      </c>
      <c r="Q683" s="41">
        <v>1</v>
      </c>
      <c r="R683" s="41">
        <v>1</v>
      </c>
      <c r="S683" s="41">
        <v>1</v>
      </c>
      <c r="T683" s="41">
        <v>1</v>
      </c>
      <c r="U683" s="41">
        <v>1</v>
      </c>
      <c r="V683" s="41">
        <v>1</v>
      </c>
      <c r="W683" s="41">
        <v>0</v>
      </c>
      <c r="X683" s="41">
        <v>0</v>
      </c>
      <c r="Y683" s="41">
        <v>0</v>
      </c>
      <c r="Z683" s="41">
        <v>0</v>
      </c>
      <c r="AA683" s="41">
        <v>0</v>
      </c>
      <c r="AB683" s="41">
        <v>0</v>
      </c>
      <c r="AC683" s="41">
        <v>0</v>
      </c>
      <c r="AD683" s="41">
        <v>0</v>
      </c>
      <c r="AE683" s="41">
        <v>0</v>
      </c>
      <c r="AF683" s="41">
        <v>0</v>
      </c>
      <c r="AG683" s="41">
        <v>0</v>
      </c>
      <c r="AH683" s="41">
        <v>0</v>
      </c>
      <c r="AS683" s="41">
        <v>0</v>
      </c>
      <c r="AT683" s="41">
        <v>0</v>
      </c>
      <c r="AU683" s="41">
        <v>11</v>
      </c>
      <c r="AV683" s="87">
        <v>6.5046296296296293E-3</v>
      </c>
      <c r="AW683">
        <v>48.024000000000001</v>
      </c>
    </row>
    <row r="684" spans="1:49" x14ac:dyDescent="0.45">
      <c r="A684" s="1" t="s">
        <v>74</v>
      </c>
      <c r="B684" s="1">
        <v>2019</v>
      </c>
      <c r="C684" s="2">
        <v>43492</v>
      </c>
      <c r="D684" s="1" t="s">
        <v>30</v>
      </c>
      <c r="E684" s="41" t="s">
        <v>110</v>
      </c>
      <c r="F684" s="41" t="s">
        <v>91</v>
      </c>
      <c r="G684" s="12">
        <f>(C684-VLOOKUP(E684,Riders!$A$2:$D$3499,4,FALSE))/365</f>
        <v>22.92876712328767</v>
      </c>
      <c r="H684" s="27">
        <v>2</v>
      </c>
      <c r="I684" s="41">
        <v>0</v>
      </c>
      <c r="J684" s="41">
        <v>0</v>
      </c>
      <c r="K684" s="41">
        <v>0</v>
      </c>
      <c r="L684" s="41">
        <v>0</v>
      </c>
      <c r="M684" s="41">
        <v>0</v>
      </c>
      <c r="N684" s="41">
        <v>0</v>
      </c>
      <c r="O684" s="41">
        <v>0</v>
      </c>
      <c r="P684" s="41">
        <v>0</v>
      </c>
      <c r="Q684" s="41">
        <v>0</v>
      </c>
      <c r="R684" s="41">
        <v>0</v>
      </c>
      <c r="S684" s="41">
        <v>0</v>
      </c>
      <c r="T684" s="41">
        <v>0</v>
      </c>
      <c r="U684" s="41">
        <v>0</v>
      </c>
      <c r="V684" s="41">
        <v>0</v>
      </c>
      <c r="W684" s="41">
        <v>0</v>
      </c>
      <c r="X684" s="41">
        <v>0</v>
      </c>
      <c r="Y684" s="41">
        <v>0</v>
      </c>
      <c r="Z684" s="41">
        <v>0</v>
      </c>
      <c r="AA684" s="41">
        <v>0</v>
      </c>
      <c r="AB684" s="41">
        <v>1</v>
      </c>
      <c r="AC684" s="41">
        <v>1</v>
      </c>
      <c r="AD684" s="41">
        <v>1</v>
      </c>
      <c r="AE684" s="41">
        <v>1</v>
      </c>
      <c r="AF684" s="41">
        <v>1</v>
      </c>
      <c r="AG684" s="41">
        <v>0</v>
      </c>
      <c r="AH684" s="41">
        <v>0</v>
      </c>
      <c r="AS684" s="41">
        <v>0</v>
      </c>
      <c r="AT684" s="41">
        <v>0</v>
      </c>
      <c r="AU684" s="41">
        <v>5</v>
      </c>
      <c r="AV684" s="87">
        <v>6.5046296296296293E-3</v>
      </c>
      <c r="AW684">
        <v>48.024000000000001</v>
      </c>
    </row>
    <row r="685" spans="1:49" x14ac:dyDescent="0.45">
      <c r="A685" s="1" t="s">
        <v>74</v>
      </c>
      <c r="B685" s="1">
        <v>2019</v>
      </c>
      <c r="C685" s="2">
        <v>43492</v>
      </c>
      <c r="D685" s="1" t="s">
        <v>30</v>
      </c>
      <c r="E685" s="41" t="s">
        <v>247</v>
      </c>
      <c r="F685" s="41" t="s">
        <v>34</v>
      </c>
      <c r="G685" s="12">
        <f>(C685-VLOOKUP(E685,Riders!$A$2:$D$3499,4,FALSE))/365</f>
        <v>36.30958904109589</v>
      </c>
      <c r="H685" s="27">
        <v>3</v>
      </c>
      <c r="I685" s="41">
        <v>0</v>
      </c>
      <c r="J685" s="41">
        <v>0</v>
      </c>
      <c r="K685" s="41">
        <v>0</v>
      </c>
      <c r="L685" s="41">
        <v>0</v>
      </c>
      <c r="M685" s="41">
        <v>0</v>
      </c>
      <c r="N685" s="41">
        <v>0</v>
      </c>
      <c r="O685" s="41">
        <v>0</v>
      </c>
      <c r="P685" s="41">
        <v>0</v>
      </c>
      <c r="Q685" s="41">
        <v>0</v>
      </c>
      <c r="R685" s="41">
        <v>0</v>
      </c>
      <c r="S685" s="41">
        <v>0</v>
      </c>
      <c r="T685" s="41">
        <v>0</v>
      </c>
      <c r="U685" s="41">
        <v>0</v>
      </c>
      <c r="V685" s="41">
        <v>0</v>
      </c>
      <c r="W685" s="41">
        <v>1</v>
      </c>
      <c r="X685" s="41">
        <v>1</v>
      </c>
      <c r="Y685" s="41">
        <v>1</v>
      </c>
      <c r="Z685" s="41">
        <v>1</v>
      </c>
      <c r="AA685" s="41">
        <v>1</v>
      </c>
      <c r="AB685" s="41">
        <v>0</v>
      </c>
      <c r="AC685" s="41">
        <v>0</v>
      </c>
      <c r="AD685" s="41">
        <v>0</v>
      </c>
      <c r="AE685" s="41">
        <v>0</v>
      </c>
      <c r="AF685" s="41">
        <v>0</v>
      </c>
      <c r="AG685" s="41">
        <v>0</v>
      </c>
      <c r="AH685" s="41">
        <v>0</v>
      </c>
      <c r="AS685" s="41">
        <v>0</v>
      </c>
      <c r="AT685" s="41">
        <v>0</v>
      </c>
      <c r="AU685" s="41">
        <v>5</v>
      </c>
      <c r="AV685" s="87">
        <v>6.5046296296296293E-3</v>
      </c>
      <c r="AW685">
        <v>48.024000000000001</v>
      </c>
    </row>
    <row r="686" spans="1:49" x14ac:dyDescent="0.45">
      <c r="A686" s="1" t="s">
        <v>74</v>
      </c>
      <c r="B686" s="1">
        <v>2019</v>
      </c>
      <c r="C686" s="2">
        <v>43492</v>
      </c>
      <c r="D686" s="1" t="s">
        <v>30</v>
      </c>
      <c r="E686" s="41" t="s">
        <v>193</v>
      </c>
      <c r="F686" s="41" t="s">
        <v>46</v>
      </c>
      <c r="G686" s="12">
        <f>(C686-VLOOKUP(E686,Riders!$A$2:$D$3499,4,FALSE))/365</f>
        <v>23.230136986301371</v>
      </c>
      <c r="H686" s="27">
        <v>4</v>
      </c>
      <c r="I686" s="41">
        <v>1</v>
      </c>
      <c r="J686" s="41">
        <v>0</v>
      </c>
      <c r="K686" s="41">
        <v>0</v>
      </c>
      <c r="L686" s="41">
        <v>0</v>
      </c>
      <c r="M686" s="41">
        <v>0</v>
      </c>
      <c r="N686" s="41">
        <v>0</v>
      </c>
      <c r="O686" s="41">
        <v>0</v>
      </c>
      <c r="P686" s="41">
        <v>0</v>
      </c>
      <c r="Q686" s="41">
        <v>0</v>
      </c>
      <c r="R686" s="41">
        <v>0</v>
      </c>
      <c r="S686" s="41">
        <v>0</v>
      </c>
      <c r="T686" s="41">
        <v>0</v>
      </c>
      <c r="U686" s="41">
        <v>0</v>
      </c>
      <c r="V686" s="41">
        <v>0</v>
      </c>
      <c r="W686" s="41">
        <v>0</v>
      </c>
      <c r="X686" s="41">
        <v>0</v>
      </c>
      <c r="Y686" s="41">
        <v>0</v>
      </c>
      <c r="Z686" s="41">
        <v>0</v>
      </c>
      <c r="AA686" s="41">
        <v>0</v>
      </c>
      <c r="AB686" s="41">
        <v>0</v>
      </c>
      <c r="AC686" s="41">
        <v>0</v>
      </c>
      <c r="AD686" s="41">
        <v>0</v>
      </c>
      <c r="AE686" s="41">
        <v>0</v>
      </c>
      <c r="AF686" s="41">
        <v>0</v>
      </c>
      <c r="AG686" s="41">
        <v>0</v>
      </c>
      <c r="AH686" s="41">
        <v>1</v>
      </c>
      <c r="AS686" s="41">
        <v>0</v>
      </c>
      <c r="AT686" s="41">
        <v>0</v>
      </c>
      <c r="AU686" s="41">
        <v>2</v>
      </c>
      <c r="AV686" s="87">
        <v>6.5046296296296293E-3</v>
      </c>
      <c r="AW686">
        <v>48.024000000000001</v>
      </c>
    </row>
    <row r="687" spans="1:49" x14ac:dyDescent="0.45">
      <c r="A687" s="1" t="s">
        <v>74</v>
      </c>
      <c r="B687" s="1">
        <v>2019</v>
      </c>
      <c r="C687" s="2">
        <v>43492</v>
      </c>
      <c r="D687" s="1" t="s">
        <v>30</v>
      </c>
      <c r="E687" s="41" t="s">
        <v>241</v>
      </c>
      <c r="F687" s="41" t="s">
        <v>242</v>
      </c>
      <c r="G687" s="12">
        <f>(C687-VLOOKUP(E687,Riders!$A$2:$D$3499,4,FALSE))/365</f>
        <v>24.158904109589042</v>
      </c>
      <c r="H687" s="27">
        <v>5</v>
      </c>
      <c r="I687" s="41">
        <v>0</v>
      </c>
      <c r="J687" s="41">
        <v>0</v>
      </c>
      <c r="K687" s="41">
        <v>1</v>
      </c>
      <c r="L687" s="41">
        <v>0</v>
      </c>
      <c r="M687" s="41">
        <v>0</v>
      </c>
      <c r="N687" s="41">
        <v>0</v>
      </c>
      <c r="O687" s="41">
        <v>0</v>
      </c>
      <c r="P687" s="41">
        <v>0</v>
      </c>
      <c r="Q687" s="41">
        <v>0</v>
      </c>
      <c r="R687" s="41">
        <v>0</v>
      </c>
      <c r="S687" s="41">
        <v>0</v>
      </c>
      <c r="T687" s="41">
        <v>0</v>
      </c>
      <c r="U687" s="41">
        <v>0</v>
      </c>
      <c r="V687" s="41">
        <v>0</v>
      </c>
      <c r="W687" s="41">
        <v>0</v>
      </c>
      <c r="X687" s="41">
        <v>0</v>
      </c>
      <c r="Y687" s="41">
        <v>0</v>
      </c>
      <c r="Z687" s="41">
        <v>0</v>
      </c>
      <c r="AA687" s="41">
        <v>0</v>
      </c>
      <c r="AB687" s="41">
        <v>0</v>
      </c>
      <c r="AC687" s="41">
        <v>0</v>
      </c>
      <c r="AD687" s="41">
        <v>0</v>
      </c>
      <c r="AE687" s="41">
        <v>0</v>
      </c>
      <c r="AF687" s="41">
        <v>0</v>
      </c>
      <c r="AG687" s="41">
        <v>0</v>
      </c>
      <c r="AH687" s="41">
        <v>0</v>
      </c>
      <c r="AS687" s="41">
        <v>0</v>
      </c>
      <c r="AT687" s="41">
        <v>0</v>
      </c>
      <c r="AU687" s="41">
        <v>1</v>
      </c>
      <c r="AV687" s="87">
        <v>6.5046296296296293E-3</v>
      </c>
      <c r="AW687">
        <v>48.024000000000001</v>
      </c>
    </row>
    <row r="688" spans="1:49" x14ac:dyDescent="0.45">
      <c r="A688" s="1" t="s">
        <v>74</v>
      </c>
      <c r="B688" s="1">
        <v>2019</v>
      </c>
      <c r="C688" s="2">
        <v>43492</v>
      </c>
      <c r="D688" s="1" t="s">
        <v>30</v>
      </c>
      <c r="E688" s="41" t="s">
        <v>3886</v>
      </c>
      <c r="F688" s="41" t="s">
        <v>2334</v>
      </c>
      <c r="G688" s="12">
        <f>(C688-VLOOKUP(E688,Riders!$A$2:$D$3499,4,FALSE))/365</f>
        <v>19.567123287671233</v>
      </c>
      <c r="H688" s="27">
        <v>6</v>
      </c>
      <c r="I688" s="41">
        <v>0</v>
      </c>
      <c r="J688" s="41">
        <v>1</v>
      </c>
      <c r="K688" s="41">
        <v>0</v>
      </c>
      <c r="L688" s="41">
        <v>0</v>
      </c>
      <c r="M688" s="41">
        <v>0</v>
      </c>
      <c r="N688" s="41">
        <v>0</v>
      </c>
      <c r="O688" s="41">
        <v>0</v>
      </c>
      <c r="P688" s="41">
        <v>0</v>
      </c>
      <c r="Q688" s="41">
        <v>0</v>
      </c>
      <c r="R688" s="41">
        <v>0</v>
      </c>
      <c r="S688" s="41">
        <v>0</v>
      </c>
      <c r="T688" s="41">
        <v>0</v>
      </c>
      <c r="U688" s="41">
        <v>0</v>
      </c>
      <c r="V688" s="41">
        <v>0</v>
      </c>
      <c r="W688" s="41">
        <v>0</v>
      </c>
      <c r="X688" s="41">
        <v>0</v>
      </c>
      <c r="Y688" s="41">
        <v>0</v>
      </c>
      <c r="Z688" s="41">
        <v>0</v>
      </c>
      <c r="AA688" s="41">
        <v>0</v>
      </c>
      <c r="AB688" s="41">
        <v>0</v>
      </c>
      <c r="AC688" s="41">
        <v>0</v>
      </c>
      <c r="AD688" s="41">
        <v>0</v>
      </c>
      <c r="AE688" s="41">
        <v>0</v>
      </c>
      <c r="AF688" s="41">
        <v>0</v>
      </c>
      <c r="AG688" s="41">
        <v>0</v>
      </c>
      <c r="AH688" s="41">
        <v>0</v>
      </c>
      <c r="AS688" s="41">
        <v>0</v>
      </c>
      <c r="AT688" s="41">
        <v>0</v>
      </c>
      <c r="AU688" s="41">
        <v>1</v>
      </c>
      <c r="AV688" s="87">
        <v>6.5046296296296293E-3</v>
      </c>
      <c r="AW688">
        <v>48.024000000000001</v>
      </c>
    </row>
    <row r="689" spans="1:49" x14ac:dyDescent="0.45">
      <c r="A689" s="1" t="s">
        <v>74</v>
      </c>
      <c r="B689" s="1">
        <v>2019</v>
      </c>
      <c r="C689" s="2">
        <v>43492</v>
      </c>
      <c r="D689" s="1" t="s">
        <v>30</v>
      </c>
      <c r="E689" s="41" t="s">
        <v>323</v>
      </c>
      <c r="F689" s="41" t="s">
        <v>282</v>
      </c>
      <c r="G689" s="12" t="e">
        <f>(C689-VLOOKUP(E689,Riders!$A$2:$D$3499,4,FALSE))/365</f>
        <v>#N/A</v>
      </c>
      <c r="H689" s="27">
        <v>7</v>
      </c>
      <c r="I689" s="41">
        <v>0</v>
      </c>
      <c r="J689" s="41">
        <v>0</v>
      </c>
      <c r="K689" s="41">
        <v>0</v>
      </c>
      <c r="L689" s="41">
        <v>0</v>
      </c>
      <c r="M689" s="41">
        <v>0</v>
      </c>
      <c r="N689" s="41">
        <v>0</v>
      </c>
      <c r="O689" s="41">
        <v>0</v>
      </c>
      <c r="P689" s="41">
        <v>0</v>
      </c>
      <c r="Q689" s="41">
        <v>0</v>
      </c>
      <c r="R689" s="41">
        <v>0</v>
      </c>
      <c r="S689" s="41">
        <v>0</v>
      </c>
      <c r="T689" s="41">
        <v>0</v>
      </c>
      <c r="U689" s="41">
        <v>0</v>
      </c>
      <c r="V689" s="41">
        <v>0</v>
      </c>
      <c r="W689" s="41">
        <v>0</v>
      </c>
      <c r="X689" s="41">
        <v>0</v>
      </c>
      <c r="Y689" s="41">
        <v>0</v>
      </c>
      <c r="Z689" s="41">
        <v>0</v>
      </c>
      <c r="AA689" s="41">
        <v>0</v>
      </c>
      <c r="AB689" s="41">
        <v>0</v>
      </c>
      <c r="AC689" s="41">
        <v>0</v>
      </c>
      <c r="AD689" s="41">
        <v>0</v>
      </c>
      <c r="AE689" s="41">
        <v>0</v>
      </c>
      <c r="AF689" s="41">
        <v>0</v>
      </c>
      <c r="AG689" s="41">
        <v>1</v>
      </c>
      <c r="AH689" s="41">
        <v>0</v>
      </c>
      <c r="AS689" s="41">
        <v>0</v>
      </c>
      <c r="AT689" s="41">
        <v>0</v>
      </c>
      <c r="AU689" s="41">
        <v>1</v>
      </c>
      <c r="AV689" s="87">
        <v>6.5046296296296293E-3</v>
      </c>
      <c r="AW689">
        <v>48.024000000000001</v>
      </c>
    </row>
    <row r="690" spans="1:49" x14ac:dyDescent="0.45">
      <c r="A690" s="1" t="s">
        <v>74</v>
      </c>
      <c r="B690" s="1">
        <v>2019</v>
      </c>
      <c r="C690" s="2">
        <v>43492</v>
      </c>
      <c r="D690" s="1" t="s">
        <v>30</v>
      </c>
      <c r="E690" s="41" t="s">
        <v>230</v>
      </c>
      <c r="F690" s="41" t="s">
        <v>61</v>
      </c>
      <c r="G690" s="12">
        <f>(C690-VLOOKUP(E690,Riders!$A$2:$D$3499,4,FALSE))/365</f>
        <v>19.531506849315068</v>
      </c>
      <c r="H690" s="27">
        <v>8</v>
      </c>
      <c r="I690" s="41">
        <v>0</v>
      </c>
      <c r="J690" s="41">
        <v>0</v>
      </c>
      <c r="K690" s="41">
        <v>0</v>
      </c>
      <c r="L690" s="41">
        <v>0</v>
      </c>
      <c r="M690" s="41">
        <v>0</v>
      </c>
      <c r="N690" s="41">
        <v>0</v>
      </c>
      <c r="O690" s="41">
        <v>0</v>
      </c>
      <c r="P690" s="41">
        <v>0</v>
      </c>
      <c r="Q690" s="41">
        <v>0</v>
      </c>
      <c r="R690" s="41">
        <v>0</v>
      </c>
      <c r="S690" s="41">
        <v>0</v>
      </c>
      <c r="T690" s="41">
        <v>0</v>
      </c>
      <c r="U690" s="41">
        <v>0</v>
      </c>
      <c r="V690" s="41">
        <v>0</v>
      </c>
      <c r="W690" s="41">
        <v>0</v>
      </c>
      <c r="X690" s="41">
        <v>0</v>
      </c>
      <c r="Y690" s="41">
        <v>0</v>
      </c>
      <c r="Z690" s="41">
        <v>0</v>
      </c>
      <c r="AA690" s="41">
        <v>0</v>
      </c>
      <c r="AB690" s="41">
        <v>0</v>
      </c>
      <c r="AC690" s="41">
        <v>0</v>
      </c>
      <c r="AD690" s="41">
        <v>0</v>
      </c>
      <c r="AE690" s="41">
        <v>0</v>
      </c>
      <c r="AF690" s="41">
        <v>0</v>
      </c>
      <c r="AG690" s="41">
        <v>0</v>
      </c>
      <c r="AH690" s="41">
        <v>0</v>
      </c>
      <c r="AS690" s="41">
        <v>0</v>
      </c>
      <c r="AT690" s="41">
        <v>0</v>
      </c>
      <c r="AU690" s="41">
        <v>0</v>
      </c>
      <c r="AV690" s="87">
        <v>6.5046296296296293E-3</v>
      </c>
      <c r="AW690">
        <v>48.024000000000001</v>
      </c>
    </row>
    <row r="691" spans="1:49" x14ac:dyDescent="0.45">
      <c r="A691" s="1" t="s">
        <v>74</v>
      </c>
      <c r="B691" s="1">
        <v>2019</v>
      </c>
      <c r="C691" s="2">
        <v>43492</v>
      </c>
      <c r="D691" s="1" t="s">
        <v>30</v>
      </c>
      <c r="E691" s="41" t="s">
        <v>4904</v>
      </c>
      <c r="F691" s="41" t="s">
        <v>131</v>
      </c>
      <c r="G691" s="12">
        <f>(C691-VLOOKUP(E691,Riders!$A$2:$D$3499,4,FALSE))/365</f>
        <v>25.364383561643837</v>
      </c>
      <c r="H691" s="27">
        <v>9</v>
      </c>
      <c r="I691" s="41">
        <v>0</v>
      </c>
      <c r="J691" s="41">
        <v>0</v>
      </c>
      <c r="K691" s="41">
        <v>0</v>
      </c>
      <c r="L691" s="41">
        <v>0</v>
      </c>
      <c r="M691" s="41">
        <v>0</v>
      </c>
      <c r="N691" s="41">
        <v>0</v>
      </c>
      <c r="O691" s="41">
        <v>0</v>
      </c>
      <c r="P691" s="41">
        <v>0</v>
      </c>
      <c r="Q691" s="41">
        <v>0</v>
      </c>
      <c r="R691" s="41">
        <v>0</v>
      </c>
      <c r="S691" s="41">
        <v>0</v>
      </c>
      <c r="T691" s="41">
        <v>0</v>
      </c>
      <c r="U691" s="41">
        <v>0</v>
      </c>
      <c r="V691" s="41">
        <v>0</v>
      </c>
      <c r="W691" s="41">
        <v>0</v>
      </c>
      <c r="X691" s="41">
        <v>0</v>
      </c>
      <c r="Y691" s="41">
        <v>0</v>
      </c>
      <c r="Z691" s="41">
        <v>0</v>
      </c>
      <c r="AA691" s="41">
        <v>0</v>
      </c>
      <c r="AB691" s="41">
        <v>0</v>
      </c>
      <c r="AC691" s="41">
        <v>0</v>
      </c>
      <c r="AD691" s="41">
        <v>0</v>
      </c>
      <c r="AE691" s="41">
        <v>0</v>
      </c>
      <c r="AF691" s="41">
        <v>0</v>
      </c>
      <c r="AG691" s="41">
        <v>0</v>
      </c>
      <c r="AH691" s="41">
        <v>0</v>
      </c>
      <c r="AS691" s="41">
        <v>0</v>
      </c>
      <c r="AT691" s="41">
        <v>0</v>
      </c>
      <c r="AU691" s="41">
        <v>0</v>
      </c>
      <c r="AV691" s="87">
        <v>6.5046296296296293E-3</v>
      </c>
      <c r="AW691">
        <v>48.024000000000001</v>
      </c>
    </row>
    <row r="692" spans="1:49" x14ac:dyDescent="0.45">
      <c r="A692" s="1" t="s">
        <v>74</v>
      </c>
      <c r="B692" s="1">
        <v>2019</v>
      </c>
      <c r="C692" s="2">
        <v>43492</v>
      </c>
      <c r="D692" s="1" t="s">
        <v>30</v>
      </c>
      <c r="E692" s="41" t="s">
        <v>294</v>
      </c>
      <c r="F692" s="41" t="s">
        <v>43</v>
      </c>
      <c r="G692" s="12">
        <f>(C692-VLOOKUP(E692,Riders!$A$2:$D$3499,4,FALSE))/365</f>
        <v>26.424657534246574</v>
      </c>
      <c r="H692" s="27">
        <v>10</v>
      </c>
      <c r="I692" s="41">
        <v>0</v>
      </c>
      <c r="J692" s="41">
        <v>0</v>
      </c>
      <c r="K692" s="41">
        <v>0</v>
      </c>
      <c r="L692" s="41">
        <v>0</v>
      </c>
      <c r="M692" s="41">
        <v>0</v>
      </c>
      <c r="N692" s="41">
        <v>0</v>
      </c>
      <c r="O692" s="41">
        <v>0</v>
      </c>
      <c r="P692" s="41">
        <v>0</v>
      </c>
      <c r="Q692" s="41">
        <v>0</v>
      </c>
      <c r="R692" s="41">
        <v>0</v>
      </c>
      <c r="S692" s="41">
        <v>0</v>
      </c>
      <c r="T692" s="41">
        <v>0</v>
      </c>
      <c r="U692" s="41">
        <v>0</v>
      </c>
      <c r="V692" s="41">
        <v>0</v>
      </c>
      <c r="W692" s="41">
        <v>0</v>
      </c>
      <c r="X692" s="41">
        <v>0</v>
      </c>
      <c r="Y692" s="41">
        <v>0</v>
      </c>
      <c r="Z692" s="41">
        <v>0</v>
      </c>
      <c r="AA692" s="41">
        <v>0</v>
      </c>
      <c r="AB692" s="41">
        <v>0</v>
      </c>
      <c r="AC692" s="41">
        <v>0</v>
      </c>
      <c r="AD692" s="41">
        <v>0</v>
      </c>
      <c r="AE692" s="41">
        <v>0</v>
      </c>
      <c r="AF692" s="41">
        <v>0</v>
      </c>
      <c r="AG692" s="41">
        <v>0</v>
      </c>
      <c r="AH692" s="41">
        <v>0</v>
      </c>
      <c r="AS692" s="41">
        <v>0</v>
      </c>
      <c r="AT692" s="41">
        <v>0</v>
      </c>
      <c r="AU692" s="41">
        <v>0</v>
      </c>
      <c r="AV692" s="87">
        <v>6.5046296296296293E-3</v>
      </c>
      <c r="AW692">
        <v>48.024000000000001</v>
      </c>
    </row>
    <row r="693" spans="1:49" x14ac:dyDescent="0.45">
      <c r="A693" s="1" t="s">
        <v>74</v>
      </c>
      <c r="B693" s="1">
        <v>2019</v>
      </c>
      <c r="C693" s="2">
        <v>43492</v>
      </c>
      <c r="D693" s="1" t="s">
        <v>30</v>
      </c>
      <c r="E693" s="41" t="s">
        <v>275</v>
      </c>
      <c r="F693" s="41" t="s">
        <v>64</v>
      </c>
      <c r="G693" s="12">
        <f>(C693-VLOOKUP(E693,Riders!$A$2:$D$3499,4,FALSE))/365</f>
        <v>26.772602739726029</v>
      </c>
      <c r="H693" s="27">
        <v>11</v>
      </c>
      <c r="I693" s="41">
        <v>0</v>
      </c>
      <c r="J693" s="41">
        <v>0</v>
      </c>
      <c r="K693" s="41">
        <v>0</v>
      </c>
      <c r="L693" s="41">
        <v>0</v>
      </c>
      <c r="M693" s="41">
        <v>0</v>
      </c>
      <c r="N693" s="41">
        <v>0</v>
      </c>
      <c r="O693" s="41">
        <v>0</v>
      </c>
      <c r="P693" s="41">
        <v>0</v>
      </c>
      <c r="Q693" s="41">
        <v>0</v>
      </c>
      <c r="R693" s="41">
        <v>0</v>
      </c>
      <c r="S693" s="41">
        <v>0</v>
      </c>
      <c r="T693" s="41">
        <v>0</v>
      </c>
      <c r="U693" s="41">
        <v>0</v>
      </c>
      <c r="V693" s="41">
        <v>0</v>
      </c>
      <c r="W693" s="41">
        <v>0</v>
      </c>
      <c r="X693" s="41">
        <v>0</v>
      </c>
      <c r="Y693" s="41">
        <v>0</v>
      </c>
      <c r="Z693" s="41">
        <v>0</v>
      </c>
      <c r="AA693" s="41">
        <v>0</v>
      </c>
      <c r="AB693" s="41">
        <v>0</v>
      </c>
      <c r="AC693" s="41">
        <v>0</v>
      </c>
      <c r="AD693" s="41">
        <v>0</v>
      </c>
      <c r="AE693" s="41">
        <v>0</v>
      </c>
      <c r="AF693" s="41">
        <v>0</v>
      </c>
      <c r="AG693" s="41">
        <v>0</v>
      </c>
      <c r="AH693" s="41">
        <v>0</v>
      </c>
      <c r="AS693" s="41">
        <v>0</v>
      </c>
      <c r="AT693" s="41">
        <v>0</v>
      </c>
      <c r="AU693" s="41">
        <v>0</v>
      </c>
      <c r="AV693" s="87">
        <v>6.5046296296296293E-3</v>
      </c>
      <c r="AW693">
        <v>48.024000000000001</v>
      </c>
    </row>
    <row r="694" spans="1:49" x14ac:dyDescent="0.45">
      <c r="A694" s="1" t="s">
        <v>74</v>
      </c>
      <c r="B694" s="1">
        <v>2019</v>
      </c>
      <c r="C694" s="2">
        <v>43492</v>
      </c>
      <c r="D694" s="1" t="s">
        <v>30</v>
      </c>
      <c r="E694" s="41" t="s">
        <v>221</v>
      </c>
      <c r="F694" s="41" t="s">
        <v>223</v>
      </c>
      <c r="G694" s="12">
        <f>(C694-VLOOKUP(E694,Riders!$A$2:$D$3499,4,FALSE))/365</f>
        <v>28.684931506849313</v>
      </c>
      <c r="H694" s="27">
        <v>12</v>
      </c>
      <c r="I694" s="41">
        <v>0</v>
      </c>
      <c r="J694" s="41">
        <v>0</v>
      </c>
      <c r="K694" s="41">
        <v>0</v>
      </c>
      <c r="L694" s="41">
        <v>0</v>
      </c>
      <c r="M694" s="41">
        <v>0</v>
      </c>
      <c r="N694" s="41">
        <v>0</v>
      </c>
      <c r="O694" s="41">
        <v>0</v>
      </c>
      <c r="P694" s="41">
        <v>0</v>
      </c>
      <c r="Q694" s="41">
        <v>0</v>
      </c>
      <c r="R694" s="41">
        <v>0</v>
      </c>
      <c r="S694" s="41">
        <v>0</v>
      </c>
      <c r="T694" s="41">
        <v>0</v>
      </c>
      <c r="U694" s="41">
        <v>0</v>
      </c>
      <c r="V694" s="41">
        <v>0</v>
      </c>
      <c r="W694" s="41">
        <v>0</v>
      </c>
      <c r="X694" s="41">
        <v>0</v>
      </c>
      <c r="Y694" s="41">
        <v>0</v>
      </c>
      <c r="Z694" s="41">
        <v>0</v>
      </c>
      <c r="AA694" s="41">
        <v>0</v>
      </c>
      <c r="AB694" s="41">
        <v>0</v>
      </c>
      <c r="AC694" s="41">
        <v>0</v>
      </c>
      <c r="AD694" s="41">
        <v>0</v>
      </c>
      <c r="AE694" s="41">
        <v>0</v>
      </c>
      <c r="AF694" s="41">
        <v>0</v>
      </c>
      <c r="AG694" s="41">
        <v>0</v>
      </c>
      <c r="AH694" s="41">
        <v>0</v>
      </c>
      <c r="AS694" s="41">
        <v>0</v>
      </c>
      <c r="AT694" s="41">
        <v>0</v>
      </c>
      <c r="AU694" s="41">
        <v>0</v>
      </c>
      <c r="AV694" s="87">
        <v>6.5046296296296293E-3</v>
      </c>
      <c r="AW694">
        <v>48.024000000000001</v>
      </c>
    </row>
    <row r="695" spans="1:49" x14ac:dyDescent="0.45">
      <c r="A695" s="1" t="s">
        <v>74</v>
      </c>
      <c r="B695" s="1">
        <v>2019</v>
      </c>
      <c r="C695" s="2">
        <v>43492</v>
      </c>
      <c r="D695" s="1" t="s">
        <v>30</v>
      </c>
      <c r="E695" s="41" t="s">
        <v>301</v>
      </c>
      <c r="F695" s="41" t="s">
        <v>88</v>
      </c>
      <c r="G695" s="12">
        <f>(C695-VLOOKUP(E695,Riders!$A$2:$D$3499,4,FALSE))/365</f>
        <v>23.698630136986303</v>
      </c>
      <c r="H695" s="27">
        <v>13</v>
      </c>
      <c r="I695" s="41">
        <v>0</v>
      </c>
      <c r="J695" s="41">
        <v>0</v>
      </c>
      <c r="K695" s="41">
        <v>0</v>
      </c>
      <c r="L695" s="41">
        <v>0</v>
      </c>
      <c r="M695" s="41">
        <v>0</v>
      </c>
      <c r="N695" s="41">
        <v>0</v>
      </c>
      <c r="O695" s="41">
        <v>0</v>
      </c>
      <c r="P695" s="41">
        <v>0</v>
      </c>
      <c r="Q695" s="41">
        <v>0</v>
      </c>
      <c r="R695" s="41">
        <v>0</v>
      </c>
      <c r="S695" s="41">
        <v>0</v>
      </c>
      <c r="T695" s="41">
        <v>0</v>
      </c>
      <c r="U695" s="41">
        <v>0</v>
      </c>
      <c r="V695" s="41">
        <v>0</v>
      </c>
      <c r="W695" s="41">
        <v>0</v>
      </c>
      <c r="X695" s="41">
        <v>0</v>
      </c>
      <c r="Y695" s="41">
        <v>0</v>
      </c>
      <c r="Z695" s="41">
        <v>0</v>
      </c>
      <c r="AA695" s="41">
        <v>0</v>
      </c>
      <c r="AB695" s="41">
        <v>0</v>
      </c>
      <c r="AC695" s="41">
        <v>0</v>
      </c>
      <c r="AD695" s="41">
        <v>0</v>
      </c>
      <c r="AE695" s="41">
        <v>0</v>
      </c>
      <c r="AF695" s="41">
        <v>0</v>
      </c>
      <c r="AG695" s="41">
        <v>0</v>
      </c>
      <c r="AH695" s="41">
        <v>0</v>
      </c>
      <c r="AS695" s="41">
        <v>0</v>
      </c>
      <c r="AT695" s="41">
        <v>0</v>
      </c>
      <c r="AU695" s="41">
        <v>0</v>
      </c>
      <c r="AV695" s="87">
        <v>6.5046296296296293E-3</v>
      </c>
      <c r="AW695">
        <v>48.024000000000001</v>
      </c>
    </row>
    <row r="696" spans="1:49" x14ac:dyDescent="0.45">
      <c r="A696" s="1" t="s">
        <v>74</v>
      </c>
      <c r="B696" s="1">
        <v>2019</v>
      </c>
      <c r="C696" s="2">
        <v>43492</v>
      </c>
      <c r="D696" s="1" t="s">
        <v>30</v>
      </c>
      <c r="E696" s="41" t="s">
        <v>196</v>
      </c>
      <c r="F696" s="41" t="s">
        <v>143</v>
      </c>
      <c r="G696" s="12">
        <f>(C696-VLOOKUP(E696,Riders!$A$2:$D$3499,4,FALSE))/365</f>
        <v>24.739726027397261</v>
      </c>
      <c r="H696" s="27">
        <v>14</v>
      </c>
      <c r="I696" s="41">
        <v>0</v>
      </c>
      <c r="J696" s="41">
        <v>0</v>
      </c>
      <c r="K696" s="41">
        <v>0</v>
      </c>
      <c r="L696" s="41">
        <v>0</v>
      </c>
      <c r="M696" s="41">
        <v>0</v>
      </c>
      <c r="N696" s="41">
        <v>0</v>
      </c>
      <c r="O696" s="41">
        <v>0</v>
      </c>
      <c r="P696" s="41">
        <v>0</v>
      </c>
      <c r="Q696" s="41">
        <v>0</v>
      </c>
      <c r="R696" s="41">
        <v>0</v>
      </c>
      <c r="S696" s="41">
        <v>0</v>
      </c>
      <c r="T696" s="41">
        <v>0</v>
      </c>
      <c r="U696" s="41">
        <v>0</v>
      </c>
      <c r="V696" s="41">
        <v>0</v>
      </c>
      <c r="W696" s="41">
        <v>0</v>
      </c>
      <c r="X696" s="41">
        <v>0</v>
      </c>
      <c r="Y696" s="41">
        <v>0</v>
      </c>
      <c r="Z696" s="41">
        <v>0</v>
      </c>
      <c r="AA696" s="41">
        <v>0</v>
      </c>
      <c r="AB696" s="41">
        <v>0</v>
      </c>
      <c r="AC696" s="41">
        <v>0</v>
      </c>
      <c r="AD696" s="41">
        <v>0</v>
      </c>
      <c r="AE696" s="41">
        <v>0</v>
      </c>
      <c r="AF696" s="41">
        <v>0</v>
      </c>
      <c r="AG696" s="41">
        <v>0</v>
      </c>
      <c r="AH696" s="41">
        <v>0</v>
      </c>
      <c r="AS696" s="41">
        <v>0</v>
      </c>
      <c r="AT696" s="41">
        <v>0</v>
      </c>
      <c r="AU696" s="41">
        <v>0</v>
      </c>
      <c r="AV696" s="87">
        <v>6.5046296296296293E-3</v>
      </c>
      <c r="AW696">
        <v>48.024000000000001</v>
      </c>
    </row>
    <row r="697" spans="1:49" x14ac:dyDescent="0.45">
      <c r="A697" s="1" t="s">
        <v>74</v>
      </c>
      <c r="B697" s="1">
        <v>2019</v>
      </c>
      <c r="C697" s="2">
        <v>43492</v>
      </c>
      <c r="D697" s="1" t="s">
        <v>30</v>
      </c>
      <c r="E697" s="41" t="s">
        <v>293</v>
      </c>
      <c r="F697" s="41" t="s">
        <v>40</v>
      </c>
      <c r="G697" s="12">
        <f>(C697-VLOOKUP(E697,Riders!$A$2:$D$3499,4,FALSE))/365</f>
        <v>24.641095890410959</v>
      </c>
      <c r="H697" s="27">
        <v>15</v>
      </c>
      <c r="I697" s="41">
        <v>0</v>
      </c>
      <c r="J697" s="41">
        <v>0</v>
      </c>
      <c r="K697" s="41">
        <v>0</v>
      </c>
      <c r="L697" s="41">
        <v>0</v>
      </c>
      <c r="M697" s="41">
        <v>0</v>
      </c>
      <c r="N697" s="41">
        <v>0</v>
      </c>
      <c r="O697" s="41">
        <v>0</v>
      </c>
      <c r="P697" s="41">
        <v>0</v>
      </c>
      <c r="Q697" s="41">
        <v>0</v>
      </c>
      <c r="R697" s="41">
        <v>0</v>
      </c>
      <c r="S697" s="41">
        <v>0</v>
      </c>
      <c r="T697" s="41">
        <v>0</v>
      </c>
      <c r="U697" s="41">
        <v>0</v>
      </c>
      <c r="V697" s="41">
        <v>0</v>
      </c>
      <c r="W697" s="41">
        <v>0</v>
      </c>
      <c r="X697" s="41">
        <v>0</v>
      </c>
      <c r="Y697" s="41">
        <v>0</v>
      </c>
      <c r="Z697" s="41">
        <v>0</v>
      </c>
      <c r="AA697" s="41">
        <v>0</v>
      </c>
      <c r="AB697" s="41">
        <v>0</v>
      </c>
      <c r="AC697" s="41">
        <v>0</v>
      </c>
      <c r="AD697" s="41">
        <v>0</v>
      </c>
      <c r="AE697" s="41">
        <v>0</v>
      </c>
      <c r="AF697" s="41">
        <v>0</v>
      </c>
      <c r="AG697" s="41">
        <v>0</v>
      </c>
      <c r="AH697" s="41">
        <v>0</v>
      </c>
      <c r="AS697" s="41">
        <v>0</v>
      </c>
      <c r="AT697" s="41">
        <v>0</v>
      </c>
      <c r="AU697" s="41">
        <v>0</v>
      </c>
      <c r="AV697" s="87">
        <v>6.5046296296296293E-3</v>
      </c>
      <c r="AW697">
        <v>48.024000000000001</v>
      </c>
    </row>
    <row r="698" spans="1:49" x14ac:dyDescent="0.45">
      <c r="A698" s="1" t="s">
        <v>74</v>
      </c>
      <c r="B698" s="1">
        <v>2019</v>
      </c>
      <c r="C698" s="2">
        <v>43492</v>
      </c>
      <c r="D698" s="1" t="s">
        <v>30</v>
      </c>
      <c r="E698" s="41" t="s">
        <v>309</v>
      </c>
      <c r="F698" s="41" t="s">
        <v>37</v>
      </c>
      <c r="G698" s="12">
        <f>(C698-VLOOKUP(E698,Riders!$A$2:$D$3499,4,FALSE))/365</f>
        <v>24.183561643835617</v>
      </c>
      <c r="H698" s="27">
        <v>16</v>
      </c>
      <c r="I698" s="41">
        <v>0</v>
      </c>
      <c r="J698" s="41">
        <v>0</v>
      </c>
      <c r="K698" s="41">
        <v>0</v>
      </c>
      <c r="L698" s="41">
        <v>0</v>
      </c>
      <c r="M698" s="41">
        <v>0</v>
      </c>
      <c r="N698" s="41">
        <v>0</v>
      </c>
      <c r="O698" s="41">
        <v>0</v>
      </c>
      <c r="P698" s="41">
        <v>0</v>
      </c>
      <c r="Q698" s="41">
        <v>0</v>
      </c>
      <c r="R698" s="41">
        <v>0</v>
      </c>
      <c r="S698" s="41">
        <v>0</v>
      </c>
      <c r="T698" s="41">
        <v>0</v>
      </c>
      <c r="U698" s="41">
        <v>0</v>
      </c>
      <c r="V698" s="41">
        <v>0</v>
      </c>
      <c r="W698" s="41">
        <v>0</v>
      </c>
      <c r="X698" s="41">
        <v>0</v>
      </c>
      <c r="Y698" s="41">
        <v>0</v>
      </c>
      <c r="Z698" s="41">
        <v>0</v>
      </c>
      <c r="AA698" s="41">
        <v>0</v>
      </c>
      <c r="AB698" s="41">
        <v>0</v>
      </c>
      <c r="AC698" s="41">
        <v>0</v>
      </c>
      <c r="AD698" s="41">
        <v>0</v>
      </c>
      <c r="AE698" s="41">
        <v>0</v>
      </c>
      <c r="AF698" s="41">
        <v>0</v>
      </c>
      <c r="AG698" s="41">
        <v>0</v>
      </c>
      <c r="AH698" s="41">
        <v>0</v>
      </c>
      <c r="AS698" s="41">
        <v>0</v>
      </c>
      <c r="AT698" s="41">
        <v>0</v>
      </c>
      <c r="AU698" s="41">
        <v>0</v>
      </c>
      <c r="AV698" s="87">
        <v>6.5046296296296293E-3</v>
      </c>
      <c r="AW698">
        <v>48.024000000000001</v>
      </c>
    </row>
    <row r="699" spans="1:49" x14ac:dyDescent="0.45">
      <c r="A699" s="1" t="s">
        <v>74</v>
      </c>
      <c r="B699" s="1">
        <v>2019</v>
      </c>
      <c r="C699" s="2">
        <v>43492</v>
      </c>
      <c r="D699" s="1" t="s">
        <v>30</v>
      </c>
      <c r="E699" s="41" t="s">
        <v>220</v>
      </c>
      <c r="F699" s="41" t="s">
        <v>49</v>
      </c>
      <c r="G699" s="12">
        <f>(C699-VLOOKUP(E699,Riders!$A$2:$D$3499,4,FALSE))/365</f>
        <v>21.534246575342465</v>
      </c>
      <c r="H699" s="27">
        <v>17</v>
      </c>
      <c r="I699" s="41">
        <v>0</v>
      </c>
      <c r="J699" s="41">
        <v>0</v>
      </c>
      <c r="K699" s="41">
        <v>0</v>
      </c>
      <c r="L699" s="41">
        <v>0</v>
      </c>
      <c r="M699" s="41">
        <v>0</v>
      </c>
      <c r="N699" s="41">
        <v>0</v>
      </c>
      <c r="O699" s="41">
        <v>0</v>
      </c>
      <c r="P699" s="41">
        <v>0</v>
      </c>
      <c r="Q699" s="41">
        <v>0</v>
      </c>
      <c r="R699" s="41">
        <v>0</v>
      </c>
      <c r="S699" s="41">
        <v>0</v>
      </c>
      <c r="T699" s="41">
        <v>0</v>
      </c>
      <c r="U699" s="41">
        <v>0</v>
      </c>
      <c r="V699" s="41">
        <v>0</v>
      </c>
      <c r="W699" s="41">
        <v>0</v>
      </c>
      <c r="X699" s="41">
        <v>0</v>
      </c>
      <c r="Y699" s="41">
        <v>0</v>
      </c>
      <c r="Z699" s="41">
        <v>0</v>
      </c>
      <c r="AA699" s="41">
        <v>0</v>
      </c>
      <c r="AB699" s="41">
        <v>0</v>
      </c>
      <c r="AC699" s="41">
        <v>0</v>
      </c>
      <c r="AD699" s="41">
        <v>0</v>
      </c>
      <c r="AE699" s="41">
        <v>0</v>
      </c>
      <c r="AF699" s="41">
        <v>0</v>
      </c>
      <c r="AG699" s="41">
        <v>0</v>
      </c>
      <c r="AH699" s="41">
        <v>0</v>
      </c>
      <c r="AS699" s="41">
        <v>0</v>
      </c>
      <c r="AT699" s="41">
        <v>0</v>
      </c>
      <c r="AU699" s="41">
        <v>0</v>
      </c>
      <c r="AV699" s="87">
        <v>6.5046296296296293E-3</v>
      </c>
      <c r="AW699">
        <v>48.024000000000001</v>
      </c>
    </row>
    <row r="700" spans="1:49" x14ac:dyDescent="0.45">
      <c r="A700" s="1" t="s">
        <v>74</v>
      </c>
      <c r="B700" s="1">
        <v>2019</v>
      </c>
      <c r="C700" s="2">
        <v>43492</v>
      </c>
      <c r="D700" s="1" t="s">
        <v>30</v>
      </c>
      <c r="E700" s="41" t="s">
        <v>234</v>
      </c>
      <c r="F700" s="41" t="s">
        <v>55</v>
      </c>
      <c r="G700" s="12">
        <f>(C700-VLOOKUP(E700,Riders!$A$2:$D$3499,4,FALSE))/365</f>
        <v>23.687671232876713</v>
      </c>
      <c r="H700" s="27">
        <v>18</v>
      </c>
      <c r="I700" s="41">
        <v>0</v>
      </c>
      <c r="J700" s="41">
        <v>0</v>
      </c>
      <c r="K700" s="41">
        <v>0</v>
      </c>
      <c r="L700" s="41">
        <v>0</v>
      </c>
      <c r="M700" s="41">
        <v>0</v>
      </c>
      <c r="N700" s="41">
        <v>0</v>
      </c>
      <c r="O700" s="41">
        <v>0</v>
      </c>
      <c r="P700" s="41">
        <v>0</v>
      </c>
      <c r="Q700" s="41">
        <v>0</v>
      </c>
      <c r="R700" s="41">
        <v>0</v>
      </c>
      <c r="S700" s="41">
        <v>0</v>
      </c>
      <c r="T700" s="41">
        <v>0</v>
      </c>
      <c r="U700" s="41">
        <v>0</v>
      </c>
      <c r="V700" s="41">
        <v>0</v>
      </c>
      <c r="W700" s="41">
        <v>0</v>
      </c>
      <c r="X700" s="41">
        <v>0</v>
      </c>
      <c r="Y700" s="41">
        <v>0</v>
      </c>
      <c r="Z700" s="41">
        <v>0</v>
      </c>
      <c r="AA700" s="41">
        <v>0</v>
      </c>
      <c r="AB700" s="41">
        <v>0</v>
      </c>
      <c r="AC700" s="41">
        <v>0</v>
      </c>
      <c r="AD700" s="41">
        <v>0</v>
      </c>
      <c r="AE700" s="41">
        <v>0</v>
      </c>
      <c r="AF700" s="41">
        <v>0</v>
      </c>
      <c r="AG700" s="41">
        <v>0</v>
      </c>
      <c r="AH700" s="41">
        <v>0</v>
      </c>
      <c r="AS700" s="41">
        <v>0</v>
      </c>
      <c r="AT700" s="41">
        <v>0</v>
      </c>
      <c r="AU700" s="41">
        <v>0</v>
      </c>
      <c r="AV700" s="87">
        <v>6.5046296296296293E-3</v>
      </c>
      <c r="AW700">
        <v>48.024000000000001</v>
      </c>
    </row>
    <row r="701" spans="1:49" x14ac:dyDescent="0.45">
      <c r="A701" s="1" t="s">
        <v>74</v>
      </c>
      <c r="B701" s="1">
        <v>2019</v>
      </c>
      <c r="C701" s="2">
        <v>43492</v>
      </c>
      <c r="D701" s="1" t="s">
        <v>30</v>
      </c>
      <c r="E701" s="41" t="s">
        <v>164</v>
      </c>
      <c r="F701" s="41" t="s">
        <v>96</v>
      </c>
      <c r="G701" s="12">
        <f>(C701-VLOOKUP(E701,Riders!$A$2:$D$3499,4,FALSE))/365</f>
        <v>19.969863013698632</v>
      </c>
      <c r="H701" s="27">
        <v>19</v>
      </c>
      <c r="I701" s="41">
        <v>0</v>
      </c>
      <c r="J701" s="41">
        <v>0</v>
      </c>
      <c r="K701" s="41">
        <v>0</v>
      </c>
      <c r="L701" s="41">
        <v>0</v>
      </c>
      <c r="M701" s="41">
        <v>0</v>
      </c>
      <c r="N701" s="41">
        <v>0</v>
      </c>
      <c r="O701" s="41">
        <v>0</v>
      </c>
      <c r="P701" s="41">
        <v>0</v>
      </c>
      <c r="Q701" s="41">
        <v>0</v>
      </c>
      <c r="R701" s="41">
        <v>0</v>
      </c>
      <c r="S701" s="41">
        <v>0</v>
      </c>
      <c r="T701" s="41">
        <v>0</v>
      </c>
      <c r="U701" s="41">
        <v>0</v>
      </c>
      <c r="V701" s="41">
        <v>0</v>
      </c>
      <c r="W701" s="41">
        <v>0</v>
      </c>
      <c r="X701" s="41">
        <v>0</v>
      </c>
      <c r="Y701" s="41">
        <v>0</v>
      </c>
      <c r="Z701" s="41">
        <v>0</v>
      </c>
      <c r="AA701" s="41">
        <v>0</v>
      </c>
      <c r="AB701" s="41">
        <v>0</v>
      </c>
      <c r="AC701" s="41">
        <v>0</v>
      </c>
      <c r="AD701" s="41">
        <v>0</v>
      </c>
      <c r="AE701" s="41">
        <v>0</v>
      </c>
      <c r="AF701" s="41">
        <v>0</v>
      </c>
      <c r="AG701" s="41">
        <v>0</v>
      </c>
      <c r="AH701" s="41">
        <v>0</v>
      </c>
      <c r="AS701" s="41">
        <v>0</v>
      </c>
      <c r="AT701" s="41">
        <v>0</v>
      </c>
      <c r="AU701" s="41">
        <v>0</v>
      </c>
      <c r="AV701" s="87">
        <v>6.5046296296296293E-3</v>
      </c>
      <c r="AW701">
        <v>48.024000000000001</v>
      </c>
    </row>
    <row r="702" spans="1:49" x14ac:dyDescent="0.45">
      <c r="A702" s="1" t="s">
        <v>74</v>
      </c>
      <c r="B702" s="1">
        <v>2019</v>
      </c>
      <c r="C702" s="2">
        <v>43492</v>
      </c>
      <c r="D702" s="1" t="s">
        <v>30</v>
      </c>
      <c r="E702" s="41" t="s">
        <v>297</v>
      </c>
      <c r="F702" s="41" t="s">
        <v>251</v>
      </c>
      <c r="G702" s="12">
        <f>(C702-VLOOKUP(E702,Riders!$A$2:$D$3499,4,FALSE))/365</f>
        <v>24.495890410958904</v>
      </c>
      <c r="H702" s="27">
        <v>20</v>
      </c>
      <c r="I702" s="41">
        <v>0</v>
      </c>
      <c r="J702" s="41">
        <v>0</v>
      </c>
      <c r="K702" s="41">
        <v>0</v>
      </c>
      <c r="L702" s="41">
        <v>0</v>
      </c>
      <c r="M702" s="41">
        <v>0</v>
      </c>
      <c r="N702" s="41">
        <v>0</v>
      </c>
      <c r="O702" s="41">
        <v>0</v>
      </c>
      <c r="P702" s="41">
        <v>0</v>
      </c>
      <c r="Q702" s="41">
        <v>0</v>
      </c>
      <c r="R702" s="41">
        <v>0</v>
      </c>
      <c r="S702" s="41">
        <v>0</v>
      </c>
      <c r="T702" s="41">
        <v>0</v>
      </c>
      <c r="U702" s="41">
        <v>0</v>
      </c>
      <c r="V702" s="41">
        <v>0</v>
      </c>
      <c r="W702" s="41">
        <v>0</v>
      </c>
      <c r="X702" s="41">
        <v>0</v>
      </c>
      <c r="Y702" s="41">
        <v>0</v>
      </c>
      <c r="Z702" s="41">
        <v>0</v>
      </c>
      <c r="AA702" s="41">
        <v>0</v>
      </c>
      <c r="AB702" s="41">
        <v>0</v>
      </c>
      <c r="AC702" s="41">
        <v>0</v>
      </c>
      <c r="AD702" s="41">
        <v>0</v>
      </c>
      <c r="AE702" s="41">
        <v>0</v>
      </c>
      <c r="AF702" s="41">
        <v>0</v>
      </c>
      <c r="AG702" s="41">
        <v>0</v>
      </c>
      <c r="AH702" s="41">
        <v>0</v>
      </c>
      <c r="AS702" s="41">
        <v>0</v>
      </c>
      <c r="AT702" s="41">
        <v>0</v>
      </c>
      <c r="AU702" s="41">
        <v>0</v>
      </c>
      <c r="AV702" s="87">
        <v>6.5046296296296293E-3</v>
      </c>
      <c r="AW702">
        <v>48.024000000000001</v>
      </c>
    </row>
    <row r="703" spans="1:49" x14ac:dyDescent="0.45">
      <c r="A703" s="1" t="s">
        <v>74</v>
      </c>
      <c r="B703" s="1">
        <v>2019</v>
      </c>
      <c r="C703" s="2">
        <v>43492</v>
      </c>
      <c r="D703" s="1" t="s">
        <v>30</v>
      </c>
      <c r="E703" s="41" t="s">
        <v>4728</v>
      </c>
      <c r="F703" s="41" t="s">
        <v>2347</v>
      </c>
      <c r="G703" s="12">
        <f>(C703-VLOOKUP(E703,Riders!$A$2:$D$3499,4,FALSE))/365</f>
        <v>26.432876712328767</v>
      </c>
      <c r="H703" s="27">
        <v>21</v>
      </c>
      <c r="I703" s="41">
        <v>0</v>
      </c>
      <c r="J703" s="41">
        <v>0</v>
      </c>
      <c r="K703" s="41">
        <v>0</v>
      </c>
      <c r="L703" s="41">
        <v>0</v>
      </c>
      <c r="M703" s="41">
        <v>0</v>
      </c>
      <c r="N703" s="41">
        <v>0</v>
      </c>
      <c r="O703" s="41">
        <v>0</v>
      </c>
      <c r="P703" s="41">
        <v>0</v>
      </c>
      <c r="Q703" s="41">
        <v>0</v>
      </c>
      <c r="R703" s="41">
        <v>0</v>
      </c>
      <c r="S703" s="41">
        <v>0</v>
      </c>
      <c r="T703" s="41">
        <v>0</v>
      </c>
      <c r="U703" s="41">
        <v>0</v>
      </c>
      <c r="V703" s="41">
        <v>0</v>
      </c>
      <c r="W703" s="41">
        <v>0</v>
      </c>
      <c r="X703" s="41">
        <v>0</v>
      </c>
      <c r="Y703" s="41">
        <v>0</v>
      </c>
      <c r="Z703" s="41">
        <v>0</v>
      </c>
      <c r="AA703" s="41">
        <v>0</v>
      </c>
      <c r="AB703" s="41">
        <v>0</v>
      </c>
      <c r="AC703" s="41">
        <v>0</v>
      </c>
      <c r="AD703" s="41">
        <v>0</v>
      </c>
      <c r="AE703" s="41">
        <v>0</v>
      </c>
      <c r="AF703" s="41">
        <v>0</v>
      </c>
      <c r="AG703" s="41">
        <v>0</v>
      </c>
      <c r="AH703" s="41">
        <v>0</v>
      </c>
      <c r="AS703" s="41">
        <v>0</v>
      </c>
      <c r="AT703" s="41">
        <v>0</v>
      </c>
      <c r="AU703" s="41">
        <v>0</v>
      </c>
      <c r="AV703" s="87">
        <v>6.5046296296296293E-3</v>
      </c>
      <c r="AW703">
        <v>48.024000000000001</v>
      </c>
    </row>
    <row r="704" spans="1:49" x14ac:dyDescent="0.45">
      <c r="A704" s="1" t="s">
        <v>74</v>
      </c>
      <c r="B704" s="1">
        <v>2019</v>
      </c>
      <c r="C704" s="2">
        <v>43492</v>
      </c>
      <c r="D704" s="1" t="s">
        <v>30</v>
      </c>
      <c r="E704" s="41" t="s">
        <v>258</v>
      </c>
      <c r="F704" s="41" t="s">
        <v>115</v>
      </c>
      <c r="G704" s="12" t="e">
        <f>(C704-VLOOKUP(E704,Riders!$A$2:$D$3499,4,FALSE))/365</f>
        <v>#N/A</v>
      </c>
      <c r="H704" s="27">
        <v>22</v>
      </c>
      <c r="I704" s="41">
        <v>0</v>
      </c>
      <c r="J704" s="41">
        <v>0</v>
      </c>
      <c r="K704" s="41">
        <v>0</v>
      </c>
      <c r="L704" s="41">
        <v>0</v>
      </c>
      <c r="M704" s="41">
        <v>0</v>
      </c>
      <c r="N704" s="41">
        <v>0</v>
      </c>
      <c r="O704" s="41">
        <v>0</v>
      </c>
      <c r="P704" s="41">
        <v>0</v>
      </c>
      <c r="Q704" s="41">
        <v>0</v>
      </c>
      <c r="R704" s="41">
        <v>0</v>
      </c>
      <c r="S704" s="41">
        <v>0</v>
      </c>
      <c r="T704" s="41">
        <v>0</v>
      </c>
      <c r="U704" s="41">
        <v>0</v>
      </c>
      <c r="V704" s="41">
        <v>0</v>
      </c>
      <c r="W704" s="41">
        <v>0</v>
      </c>
      <c r="X704" s="41">
        <v>0</v>
      </c>
      <c r="Y704" s="41">
        <v>0</v>
      </c>
      <c r="Z704" s="41">
        <v>0</v>
      </c>
      <c r="AA704" s="41">
        <v>0</v>
      </c>
      <c r="AB704" s="41">
        <v>0</v>
      </c>
      <c r="AC704" s="41">
        <v>0</v>
      </c>
      <c r="AD704" s="41">
        <v>0</v>
      </c>
      <c r="AE704" s="41">
        <v>0</v>
      </c>
      <c r="AF704" s="41">
        <v>0</v>
      </c>
      <c r="AG704" s="41">
        <v>0</v>
      </c>
      <c r="AH704" s="41">
        <v>0</v>
      </c>
      <c r="AS704" s="41">
        <v>0</v>
      </c>
      <c r="AT704" s="41">
        <v>0</v>
      </c>
      <c r="AU704" s="41">
        <v>0</v>
      </c>
      <c r="AV704" s="87">
        <v>6.5046296296296293E-3</v>
      </c>
      <c r="AW704">
        <v>48.024000000000001</v>
      </c>
    </row>
    <row r="705" spans="1:49" x14ac:dyDescent="0.45">
      <c r="A705" s="1" t="s">
        <v>74</v>
      </c>
      <c r="B705" s="1">
        <v>2019</v>
      </c>
      <c r="C705" s="2">
        <v>43492</v>
      </c>
      <c r="D705" s="1" t="s">
        <v>30</v>
      </c>
      <c r="E705" s="41" t="s">
        <v>2341</v>
      </c>
      <c r="F705" s="41" t="s">
        <v>2342</v>
      </c>
      <c r="G705" s="12">
        <f>(C705-VLOOKUP(E705,Riders!$A$2:$D$3499,4,FALSE))/365</f>
        <v>28.991780821917807</v>
      </c>
      <c r="H705" s="27">
        <v>23</v>
      </c>
      <c r="I705" s="41">
        <v>0</v>
      </c>
      <c r="J705" s="41">
        <v>0</v>
      </c>
      <c r="K705" s="41">
        <v>0</v>
      </c>
      <c r="L705" s="41">
        <v>0</v>
      </c>
      <c r="M705" s="41">
        <v>0</v>
      </c>
      <c r="N705" s="41">
        <v>0</v>
      </c>
      <c r="O705" s="41">
        <v>0</v>
      </c>
      <c r="P705" s="41">
        <v>0</v>
      </c>
      <c r="Q705" s="41">
        <v>0</v>
      </c>
      <c r="R705" s="41">
        <v>0</v>
      </c>
      <c r="S705" s="41">
        <v>0</v>
      </c>
      <c r="T705" s="41">
        <v>0</v>
      </c>
      <c r="U705" s="41">
        <v>0</v>
      </c>
      <c r="V705" s="41">
        <v>0</v>
      </c>
      <c r="W705" s="41">
        <v>0</v>
      </c>
      <c r="X705" s="41">
        <v>0</v>
      </c>
      <c r="Y705" s="41">
        <v>0</v>
      </c>
      <c r="Z705" s="41">
        <v>0</v>
      </c>
      <c r="AA705" s="41">
        <v>0</v>
      </c>
      <c r="AB705" s="41">
        <v>0</v>
      </c>
      <c r="AC705" s="41">
        <v>0</v>
      </c>
      <c r="AD705" s="41">
        <v>0</v>
      </c>
      <c r="AE705" s="41">
        <v>0</v>
      </c>
      <c r="AF705" s="41">
        <v>0</v>
      </c>
      <c r="AG705" s="41">
        <v>0</v>
      </c>
      <c r="AH705" s="41">
        <v>0</v>
      </c>
      <c r="AS705" s="41">
        <v>0</v>
      </c>
      <c r="AT705" s="41">
        <v>0</v>
      </c>
      <c r="AU705" s="41">
        <v>0</v>
      </c>
      <c r="AV705" s="87">
        <v>6.5046296296296293E-3</v>
      </c>
      <c r="AW705">
        <v>48.024000000000001</v>
      </c>
    </row>
    <row r="706" spans="1:49" x14ac:dyDescent="0.45">
      <c r="A706" s="1" t="s">
        <v>74</v>
      </c>
      <c r="B706" s="1">
        <v>2019</v>
      </c>
      <c r="C706" s="2">
        <v>43492</v>
      </c>
      <c r="D706" s="1" t="s">
        <v>30</v>
      </c>
      <c r="E706" s="41" t="s">
        <v>3795</v>
      </c>
      <c r="F706" s="41" t="s">
        <v>2657</v>
      </c>
      <c r="G706" s="12">
        <f>(C706-VLOOKUP(E706,Riders!$A$2:$D$3499,4,FALSE))/365</f>
        <v>29.043835616438358</v>
      </c>
      <c r="H706" s="27">
        <v>24</v>
      </c>
      <c r="I706" s="41">
        <v>0</v>
      </c>
      <c r="J706" s="41">
        <v>0</v>
      </c>
      <c r="K706" s="41">
        <v>0</v>
      </c>
      <c r="L706" s="41">
        <v>0</v>
      </c>
      <c r="M706" s="41">
        <v>0</v>
      </c>
      <c r="N706" s="41">
        <v>0</v>
      </c>
      <c r="O706" s="41">
        <v>0</v>
      </c>
      <c r="P706" s="41">
        <v>0</v>
      </c>
      <c r="Q706" s="41">
        <v>0</v>
      </c>
      <c r="R706" s="41">
        <v>0</v>
      </c>
      <c r="S706" s="41">
        <v>0</v>
      </c>
      <c r="T706" s="41">
        <v>0</v>
      </c>
      <c r="U706" s="41">
        <v>0</v>
      </c>
      <c r="V706" s="41">
        <v>0</v>
      </c>
      <c r="W706" s="41">
        <v>0</v>
      </c>
      <c r="X706" s="41">
        <v>0</v>
      </c>
      <c r="Y706" s="41">
        <v>0</v>
      </c>
      <c r="Z706" s="41">
        <v>0</v>
      </c>
      <c r="AA706" s="41">
        <v>0</v>
      </c>
      <c r="AB706" s="41">
        <v>0</v>
      </c>
      <c r="AC706" s="41">
        <v>0</v>
      </c>
      <c r="AD706" s="41">
        <v>0</v>
      </c>
      <c r="AE706" s="41">
        <v>0</v>
      </c>
      <c r="AF706" s="41">
        <v>0</v>
      </c>
      <c r="AG706" s="41">
        <v>0</v>
      </c>
      <c r="AH706" s="41">
        <v>0</v>
      </c>
      <c r="AS706" s="41">
        <v>0</v>
      </c>
      <c r="AT706" s="41">
        <v>20</v>
      </c>
      <c r="AU706" s="41">
        <v>-20</v>
      </c>
      <c r="AV706" s="87">
        <v>6.5046296296296293E-3</v>
      </c>
      <c r="AW706">
        <v>48.024000000000001</v>
      </c>
    </row>
    <row r="707" spans="1:49" x14ac:dyDescent="0.45">
      <c r="A707" s="4" t="s">
        <v>312</v>
      </c>
      <c r="B707" s="4">
        <v>2019</v>
      </c>
      <c r="C707" s="5">
        <v>43484</v>
      </c>
      <c r="D707" s="4" t="s">
        <v>30</v>
      </c>
      <c r="E707" s="45" t="s">
        <v>273</v>
      </c>
      <c r="F707" s="45" t="s">
        <v>37</v>
      </c>
      <c r="G707" s="12">
        <f>(C707-VLOOKUP(E707,Riders!$A$2:$D$3499,4,FALSE))/365</f>
        <v>31.019178082191782</v>
      </c>
      <c r="H707" s="26">
        <v>1</v>
      </c>
      <c r="I707" s="45">
        <v>0</v>
      </c>
      <c r="J707" s="45">
        <v>0</v>
      </c>
      <c r="K707" s="45">
        <v>0</v>
      </c>
      <c r="L707" s="45">
        <v>0</v>
      </c>
      <c r="M707" s="45">
        <v>0</v>
      </c>
      <c r="N707" s="45">
        <v>0</v>
      </c>
      <c r="O707" s="45">
        <v>0</v>
      </c>
      <c r="P707" s="45">
        <v>0</v>
      </c>
      <c r="Q707" s="45">
        <v>0</v>
      </c>
      <c r="R707" s="45">
        <v>0</v>
      </c>
      <c r="S707" s="45">
        <v>0</v>
      </c>
      <c r="T707" s="45">
        <v>0</v>
      </c>
      <c r="U707" s="45">
        <v>0</v>
      </c>
      <c r="V707" s="45">
        <v>0</v>
      </c>
      <c r="W707" s="45">
        <v>0</v>
      </c>
      <c r="X707" s="45">
        <v>1</v>
      </c>
      <c r="Y707" s="45">
        <v>1</v>
      </c>
      <c r="Z707" s="45">
        <v>1</v>
      </c>
      <c r="AA707" s="45">
        <v>1</v>
      </c>
      <c r="AB707" s="45">
        <v>1</v>
      </c>
      <c r="AC707" s="45">
        <v>1</v>
      </c>
      <c r="AD707" s="45">
        <v>0</v>
      </c>
      <c r="AE707" s="45">
        <v>0</v>
      </c>
      <c r="AF707" s="45">
        <v>0</v>
      </c>
      <c r="AG707" s="45">
        <v>0</v>
      </c>
      <c r="AH707" s="45">
        <v>0</v>
      </c>
      <c r="AS707" s="45">
        <v>20</v>
      </c>
      <c r="AT707" s="45">
        <v>0</v>
      </c>
      <c r="AU707" s="45">
        <v>26</v>
      </c>
      <c r="AV707" s="87">
        <v>6.1574074074074066E-3</v>
      </c>
      <c r="AW707">
        <v>50.715000000000003</v>
      </c>
    </row>
    <row r="708" spans="1:49" x14ac:dyDescent="0.45">
      <c r="A708" s="4" t="s">
        <v>312</v>
      </c>
      <c r="B708" s="4">
        <v>2019</v>
      </c>
      <c r="C708" s="5">
        <v>43484</v>
      </c>
      <c r="D708" s="4" t="s">
        <v>30</v>
      </c>
      <c r="E708" s="45" t="s">
        <v>2068</v>
      </c>
      <c r="F708" s="45" t="s">
        <v>96</v>
      </c>
      <c r="G708" s="12">
        <f>(C708-VLOOKUP(E708,Riders!$A$2:$D$3499,4,FALSE))/365</f>
        <v>25.652054794520549</v>
      </c>
      <c r="H708" s="26">
        <v>2</v>
      </c>
      <c r="I708" s="45">
        <v>0</v>
      </c>
      <c r="J708" s="45">
        <v>0</v>
      </c>
      <c r="K708" s="45">
        <v>0</v>
      </c>
      <c r="L708" s="45">
        <v>0</v>
      </c>
      <c r="M708" s="45">
        <v>0</v>
      </c>
      <c r="N708" s="45">
        <v>0</v>
      </c>
      <c r="O708" s="45">
        <v>1</v>
      </c>
      <c r="P708" s="45">
        <v>1</v>
      </c>
      <c r="Q708" s="45">
        <v>1</v>
      </c>
      <c r="R708" s="45">
        <v>1</v>
      </c>
      <c r="S708" s="45">
        <v>1</v>
      </c>
      <c r="T708" s="45">
        <v>1</v>
      </c>
      <c r="U708" s="45">
        <v>1</v>
      </c>
      <c r="V708" s="45">
        <v>1</v>
      </c>
      <c r="W708" s="45">
        <v>1</v>
      </c>
      <c r="X708" s="45">
        <v>0</v>
      </c>
      <c r="Y708" s="45">
        <v>0</v>
      </c>
      <c r="Z708" s="45">
        <v>0</v>
      </c>
      <c r="AA708" s="45">
        <v>0</v>
      </c>
      <c r="AB708" s="45">
        <v>0</v>
      </c>
      <c r="AC708" s="45">
        <v>0</v>
      </c>
      <c r="AD708" s="45">
        <v>0</v>
      </c>
      <c r="AE708" s="45">
        <v>0</v>
      </c>
      <c r="AF708" s="45">
        <v>0</v>
      </c>
      <c r="AG708" s="45">
        <v>0</v>
      </c>
      <c r="AH708" s="45">
        <v>0</v>
      </c>
      <c r="AS708" s="45">
        <v>0</v>
      </c>
      <c r="AT708" s="45">
        <v>0</v>
      </c>
      <c r="AU708" s="45">
        <v>9</v>
      </c>
      <c r="AV708" s="87">
        <v>6.1574074074074066E-3</v>
      </c>
      <c r="AW708">
        <v>50.715000000000003</v>
      </c>
    </row>
    <row r="709" spans="1:49" x14ac:dyDescent="0.45">
      <c r="A709" s="4" t="s">
        <v>312</v>
      </c>
      <c r="B709" s="4">
        <v>2019</v>
      </c>
      <c r="C709" s="5">
        <v>43484</v>
      </c>
      <c r="D709" s="4" t="s">
        <v>30</v>
      </c>
      <c r="E709" s="45" t="s">
        <v>2036</v>
      </c>
      <c r="F709" s="45" t="s">
        <v>282</v>
      </c>
      <c r="G709" s="12">
        <f>(C709-VLOOKUP(E709,Riders!$A$2:$D$3499,4,FALSE))/365</f>
        <v>26.24931506849315</v>
      </c>
      <c r="H709" s="26">
        <v>3</v>
      </c>
      <c r="I709" s="45">
        <v>0</v>
      </c>
      <c r="J709" s="45">
        <v>0</v>
      </c>
      <c r="K709" s="45">
        <v>0</v>
      </c>
      <c r="L709" s="45">
        <v>0</v>
      </c>
      <c r="M709" s="45">
        <v>0</v>
      </c>
      <c r="N709" s="45">
        <v>0</v>
      </c>
      <c r="O709" s="45">
        <v>0</v>
      </c>
      <c r="P709" s="45">
        <v>0</v>
      </c>
      <c r="Q709" s="45">
        <v>0</v>
      </c>
      <c r="R709" s="45">
        <v>0</v>
      </c>
      <c r="S709" s="45">
        <v>0</v>
      </c>
      <c r="T709" s="45">
        <v>0</v>
      </c>
      <c r="U709" s="45">
        <v>0</v>
      </c>
      <c r="V709" s="45">
        <v>0</v>
      </c>
      <c r="W709" s="45">
        <v>0</v>
      </c>
      <c r="X709" s="45">
        <v>0</v>
      </c>
      <c r="Y709" s="45">
        <v>0</v>
      </c>
      <c r="Z709" s="45">
        <v>0</v>
      </c>
      <c r="AA709" s="45">
        <v>0</v>
      </c>
      <c r="AB709" s="45">
        <v>0</v>
      </c>
      <c r="AC709" s="45">
        <v>0</v>
      </c>
      <c r="AD709" s="45">
        <v>1</v>
      </c>
      <c r="AE709" s="45">
        <v>1</v>
      </c>
      <c r="AF709" s="45">
        <v>1</v>
      </c>
      <c r="AG709" s="45">
        <v>1</v>
      </c>
      <c r="AH709" s="45">
        <v>0</v>
      </c>
      <c r="AS709" s="45">
        <v>0</v>
      </c>
      <c r="AT709" s="45">
        <v>0</v>
      </c>
      <c r="AU709" s="45">
        <v>4</v>
      </c>
      <c r="AV709" s="87">
        <v>6.1574074074074066E-3</v>
      </c>
      <c r="AW709">
        <v>50.715000000000003</v>
      </c>
    </row>
    <row r="710" spans="1:49" x14ac:dyDescent="0.45">
      <c r="A710" s="4" t="s">
        <v>312</v>
      </c>
      <c r="B710" s="4">
        <v>2019</v>
      </c>
      <c r="C710" s="5">
        <v>43484</v>
      </c>
      <c r="D710" s="4" t="s">
        <v>30</v>
      </c>
      <c r="E710" s="45" t="s">
        <v>270</v>
      </c>
      <c r="F710" s="45" t="s">
        <v>91</v>
      </c>
      <c r="G710" s="12">
        <f>(C710-VLOOKUP(E710,Riders!$A$2:$D$3499,4,FALSE))/365</f>
        <v>27.123287671232877</v>
      </c>
      <c r="H710" s="26">
        <v>4</v>
      </c>
      <c r="I710" s="45">
        <v>0</v>
      </c>
      <c r="J710" s="45">
        <v>0</v>
      </c>
      <c r="K710" s="45">
        <v>0</v>
      </c>
      <c r="L710" s="45">
        <v>0</v>
      </c>
      <c r="M710" s="45">
        <v>0</v>
      </c>
      <c r="N710" s="45">
        <v>1</v>
      </c>
      <c r="O710" s="45">
        <v>0</v>
      </c>
      <c r="P710" s="45">
        <v>0</v>
      </c>
      <c r="Q710" s="45">
        <v>0</v>
      </c>
      <c r="R710" s="45">
        <v>0</v>
      </c>
      <c r="S710" s="45">
        <v>0</v>
      </c>
      <c r="T710" s="45">
        <v>0</v>
      </c>
      <c r="U710" s="45">
        <v>0</v>
      </c>
      <c r="V710" s="45">
        <v>0</v>
      </c>
      <c r="W710" s="45">
        <v>0</v>
      </c>
      <c r="X710" s="45">
        <v>0</v>
      </c>
      <c r="Y710" s="45">
        <v>0</v>
      </c>
      <c r="Z710" s="45">
        <v>0</v>
      </c>
      <c r="AA710" s="45">
        <v>0</v>
      </c>
      <c r="AB710" s="45">
        <v>0</v>
      </c>
      <c r="AC710" s="45">
        <v>0</v>
      </c>
      <c r="AD710" s="45">
        <v>0</v>
      </c>
      <c r="AE710" s="45">
        <v>0</v>
      </c>
      <c r="AF710" s="45">
        <v>0</v>
      </c>
      <c r="AG710" s="45">
        <v>0</v>
      </c>
      <c r="AH710" s="45">
        <v>1</v>
      </c>
      <c r="AS710" s="45">
        <v>0</v>
      </c>
      <c r="AT710" s="45">
        <v>0</v>
      </c>
      <c r="AU710" s="45">
        <v>2</v>
      </c>
      <c r="AV710" s="87">
        <v>6.1574074074074066E-3</v>
      </c>
      <c r="AW710">
        <v>50.715000000000003</v>
      </c>
    </row>
    <row r="711" spans="1:49" x14ac:dyDescent="0.45">
      <c r="A711" s="4" t="s">
        <v>312</v>
      </c>
      <c r="B711" s="4">
        <v>2019</v>
      </c>
      <c r="C711" s="5">
        <v>43484</v>
      </c>
      <c r="D711" s="4" t="s">
        <v>30</v>
      </c>
      <c r="E711" s="45" t="s">
        <v>158</v>
      </c>
      <c r="F711" s="45" t="s">
        <v>58</v>
      </c>
      <c r="G711" s="12">
        <f>(C711-VLOOKUP(E711,Riders!$A$2:$D$3499,4,FALSE))/365</f>
        <v>22.049315068493151</v>
      </c>
      <c r="H711" s="26">
        <v>5</v>
      </c>
      <c r="I711" s="45">
        <v>1</v>
      </c>
      <c r="J711" s="45">
        <v>0</v>
      </c>
      <c r="K711" s="45">
        <v>1</v>
      </c>
      <c r="L711" s="45">
        <v>0</v>
      </c>
      <c r="M711" s="45">
        <v>0</v>
      </c>
      <c r="N711" s="45">
        <v>0</v>
      </c>
      <c r="O711" s="45">
        <v>0</v>
      </c>
      <c r="P711" s="45">
        <v>0</v>
      </c>
      <c r="Q711" s="45">
        <v>0</v>
      </c>
      <c r="R711" s="45">
        <v>0</v>
      </c>
      <c r="S711" s="45">
        <v>0</v>
      </c>
      <c r="T711" s="45">
        <v>0</v>
      </c>
      <c r="U711" s="45">
        <v>0</v>
      </c>
      <c r="V711" s="45">
        <v>0</v>
      </c>
      <c r="W711" s="45">
        <v>0</v>
      </c>
      <c r="X711" s="45">
        <v>0</v>
      </c>
      <c r="Y711" s="45">
        <v>0</v>
      </c>
      <c r="Z711" s="45">
        <v>0</v>
      </c>
      <c r="AA711" s="45">
        <v>0</v>
      </c>
      <c r="AB711" s="45">
        <v>0</v>
      </c>
      <c r="AC711" s="45">
        <v>0</v>
      </c>
      <c r="AD711" s="45">
        <v>0</v>
      </c>
      <c r="AE711" s="45">
        <v>0</v>
      </c>
      <c r="AF711" s="45">
        <v>0</v>
      </c>
      <c r="AG711" s="45">
        <v>0</v>
      </c>
      <c r="AH711" s="45">
        <v>0</v>
      </c>
      <c r="AS711" s="45">
        <v>0</v>
      </c>
      <c r="AT711" s="45">
        <v>0</v>
      </c>
      <c r="AU711" s="45">
        <v>2</v>
      </c>
      <c r="AV711" s="87">
        <v>6.1574074074074066E-3</v>
      </c>
      <c r="AW711">
        <v>50.715000000000003</v>
      </c>
    </row>
    <row r="712" spans="1:49" x14ac:dyDescent="0.45">
      <c r="A712" s="4" t="s">
        <v>312</v>
      </c>
      <c r="B712" s="4">
        <v>2019</v>
      </c>
      <c r="C712" s="5">
        <v>43484</v>
      </c>
      <c r="D712" s="4" t="s">
        <v>30</v>
      </c>
      <c r="E712" s="45" t="s">
        <v>167</v>
      </c>
      <c r="F712" s="45" t="s">
        <v>61</v>
      </c>
      <c r="G712" s="12">
        <f>(C712-VLOOKUP(E712,Riders!$A$2:$D$3499,4,FALSE))/365</f>
        <v>20.906849315068492</v>
      </c>
      <c r="H712" s="26">
        <v>6</v>
      </c>
      <c r="I712" s="45">
        <v>0</v>
      </c>
      <c r="J712" s="45">
        <v>0</v>
      </c>
      <c r="K712" s="45">
        <v>0</v>
      </c>
      <c r="L712" s="45">
        <v>0</v>
      </c>
      <c r="M712" s="45">
        <v>1</v>
      </c>
      <c r="N712" s="45">
        <v>0</v>
      </c>
      <c r="O712" s="45">
        <v>0</v>
      </c>
      <c r="P712" s="45">
        <v>0</v>
      </c>
      <c r="Q712" s="45">
        <v>0</v>
      </c>
      <c r="R712" s="45">
        <v>0</v>
      </c>
      <c r="S712" s="45">
        <v>0</v>
      </c>
      <c r="T712" s="45">
        <v>0</v>
      </c>
      <c r="U712" s="45">
        <v>0</v>
      </c>
      <c r="V712" s="45">
        <v>0</v>
      </c>
      <c r="W712" s="45">
        <v>0</v>
      </c>
      <c r="X712" s="45">
        <v>0</v>
      </c>
      <c r="Y712" s="45">
        <v>0</v>
      </c>
      <c r="Z712" s="45">
        <v>0</v>
      </c>
      <c r="AA712" s="45">
        <v>0</v>
      </c>
      <c r="AB712" s="45">
        <v>0</v>
      </c>
      <c r="AC712" s="45">
        <v>0</v>
      </c>
      <c r="AD712" s="45">
        <v>0</v>
      </c>
      <c r="AE712" s="45">
        <v>0</v>
      </c>
      <c r="AF712" s="45">
        <v>0</v>
      </c>
      <c r="AG712" s="45">
        <v>0</v>
      </c>
      <c r="AH712" s="45">
        <v>0</v>
      </c>
      <c r="AS712" s="45">
        <v>0</v>
      </c>
      <c r="AT712" s="45">
        <v>0</v>
      </c>
      <c r="AU712" s="45">
        <v>1</v>
      </c>
      <c r="AV712" s="87">
        <v>6.1574074074074066E-3</v>
      </c>
      <c r="AW712">
        <v>50.715000000000003</v>
      </c>
    </row>
    <row r="713" spans="1:49" x14ac:dyDescent="0.45">
      <c r="A713" s="4" t="s">
        <v>312</v>
      </c>
      <c r="B713" s="4">
        <v>2019</v>
      </c>
      <c r="C713" s="5">
        <v>43484</v>
      </c>
      <c r="D713" s="4" t="s">
        <v>30</v>
      </c>
      <c r="E713" s="45" t="s">
        <v>97</v>
      </c>
      <c r="F713" s="45" t="s">
        <v>99</v>
      </c>
      <c r="G713" s="12">
        <f>(C713-VLOOKUP(E713,Riders!$A$2:$D$3499,4,FALSE))/365</f>
        <v>20.391780821917809</v>
      </c>
      <c r="H713" s="26">
        <v>7</v>
      </c>
      <c r="I713" s="45">
        <v>0</v>
      </c>
      <c r="J713" s="45">
        <v>1</v>
      </c>
      <c r="K713" s="45">
        <v>0</v>
      </c>
      <c r="L713" s="45">
        <v>0</v>
      </c>
      <c r="M713" s="45">
        <v>0</v>
      </c>
      <c r="N713" s="45">
        <v>0</v>
      </c>
      <c r="O713" s="45">
        <v>0</v>
      </c>
      <c r="P713" s="45">
        <v>0</v>
      </c>
      <c r="Q713" s="45">
        <v>0</v>
      </c>
      <c r="R713" s="45">
        <v>0</v>
      </c>
      <c r="S713" s="45">
        <v>0</v>
      </c>
      <c r="T713" s="45">
        <v>0</v>
      </c>
      <c r="U713" s="45">
        <v>0</v>
      </c>
      <c r="V713" s="45">
        <v>0</v>
      </c>
      <c r="W713" s="45">
        <v>0</v>
      </c>
      <c r="X713" s="45">
        <v>0</v>
      </c>
      <c r="Y713" s="45">
        <v>0</v>
      </c>
      <c r="Z713" s="45">
        <v>0</v>
      </c>
      <c r="AA713" s="45">
        <v>0</v>
      </c>
      <c r="AB713" s="45">
        <v>0</v>
      </c>
      <c r="AC713" s="45">
        <v>0</v>
      </c>
      <c r="AD713" s="45">
        <v>0</v>
      </c>
      <c r="AE713" s="45">
        <v>0</v>
      </c>
      <c r="AF713" s="45">
        <v>0</v>
      </c>
      <c r="AG713" s="45">
        <v>0</v>
      </c>
      <c r="AH713" s="45">
        <v>0</v>
      </c>
      <c r="AS713" s="45">
        <v>0</v>
      </c>
      <c r="AT713" s="45">
        <v>0</v>
      </c>
      <c r="AU713" s="45">
        <v>1</v>
      </c>
      <c r="AV713" s="87">
        <v>6.1574074074074066E-3</v>
      </c>
      <c r="AW713">
        <v>50.715000000000003</v>
      </c>
    </row>
    <row r="714" spans="1:49" x14ac:dyDescent="0.45">
      <c r="A714" s="4" t="s">
        <v>312</v>
      </c>
      <c r="B714" s="4">
        <v>2019</v>
      </c>
      <c r="C714" s="5">
        <v>43484</v>
      </c>
      <c r="D714" s="4" t="s">
        <v>30</v>
      </c>
      <c r="E714" s="45" t="s">
        <v>241</v>
      </c>
      <c r="F714" s="45" t="s">
        <v>242</v>
      </c>
      <c r="G714" s="12">
        <f>(C714-VLOOKUP(E714,Riders!$A$2:$D$3499,4,FALSE))/365</f>
        <v>24.136986301369863</v>
      </c>
      <c r="H714" s="26">
        <v>8</v>
      </c>
      <c r="I714" s="45">
        <v>0</v>
      </c>
      <c r="J714" s="45">
        <v>0</v>
      </c>
      <c r="K714" s="45">
        <v>0</v>
      </c>
      <c r="L714" s="45">
        <v>1</v>
      </c>
      <c r="M714" s="45">
        <v>0</v>
      </c>
      <c r="N714" s="45">
        <v>0</v>
      </c>
      <c r="O714" s="45">
        <v>0</v>
      </c>
      <c r="P714" s="45">
        <v>0</v>
      </c>
      <c r="Q714" s="45">
        <v>0</v>
      </c>
      <c r="R714" s="45">
        <v>0</v>
      </c>
      <c r="S714" s="45">
        <v>0</v>
      </c>
      <c r="T714" s="45">
        <v>0</v>
      </c>
      <c r="U714" s="45">
        <v>0</v>
      </c>
      <c r="V714" s="45">
        <v>0</v>
      </c>
      <c r="W714" s="45">
        <v>0</v>
      </c>
      <c r="X714" s="45">
        <v>0</v>
      </c>
      <c r="Y714" s="45">
        <v>0</v>
      </c>
      <c r="Z714" s="45">
        <v>0</v>
      </c>
      <c r="AA714" s="45">
        <v>0</v>
      </c>
      <c r="AB714" s="45">
        <v>0</v>
      </c>
      <c r="AC714" s="45">
        <v>0</v>
      </c>
      <c r="AD714" s="45">
        <v>0</v>
      </c>
      <c r="AE714" s="45">
        <v>0</v>
      </c>
      <c r="AF714" s="45">
        <v>0</v>
      </c>
      <c r="AG714" s="45">
        <v>0</v>
      </c>
      <c r="AH714" s="45">
        <v>0</v>
      </c>
      <c r="AS714" s="45">
        <v>0</v>
      </c>
      <c r="AT714" s="45">
        <v>0</v>
      </c>
      <c r="AU714" s="45">
        <v>1</v>
      </c>
      <c r="AV714" s="87">
        <v>6.1574074074074066E-3</v>
      </c>
      <c r="AW714">
        <v>50.715000000000003</v>
      </c>
    </row>
    <row r="715" spans="1:49" x14ac:dyDescent="0.45">
      <c r="A715" s="4" t="s">
        <v>312</v>
      </c>
      <c r="B715" s="4">
        <v>2019</v>
      </c>
      <c r="C715" s="5">
        <v>43484</v>
      </c>
      <c r="D715" s="4" t="s">
        <v>30</v>
      </c>
      <c r="E715" s="45" t="s">
        <v>201</v>
      </c>
      <c r="F715" s="45" t="s">
        <v>49</v>
      </c>
      <c r="G715" s="12">
        <f>(C715-VLOOKUP(E715,Riders!$A$2:$D$3499,4,FALSE))/365</f>
        <v>21.791780821917808</v>
      </c>
      <c r="H715" s="26">
        <v>9</v>
      </c>
      <c r="I715" s="45">
        <v>0</v>
      </c>
      <c r="J715" s="45">
        <v>0</v>
      </c>
      <c r="K715" s="45">
        <v>0</v>
      </c>
      <c r="L715" s="45">
        <v>0</v>
      </c>
      <c r="M715" s="45">
        <v>0</v>
      </c>
      <c r="N715" s="45">
        <v>0</v>
      </c>
      <c r="O715" s="45">
        <v>0</v>
      </c>
      <c r="P715" s="45">
        <v>0</v>
      </c>
      <c r="Q715" s="45">
        <v>0</v>
      </c>
      <c r="R715" s="45">
        <v>0</v>
      </c>
      <c r="S715" s="45">
        <v>0</v>
      </c>
      <c r="T715" s="45">
        <v>0</v>
      </c>
      <c r="U715" s="45">
        <v>0</v>
      </c>
      <c r="V715" s="45">
        <v>0</v>
      </c>
      <c r="W715" s="45">
        <v>0</v>
      </c>
      <c r="X715" s="45">
        <v>0</v>
      </c>
      <c r="Y715" s="45">
        <v>0</v>
      </c>
      <c r="Z715" s="45">
        <v>0</v>
      </c>
      <c r="AA715" s="45">
        <v>0</v>
      </c>
      <c r="AB715" s="45">
        <v>0</v>
      </c>
      <c r="AC715" s="45">
        <v>0</v>
      </c>
      <c r="AD715" s="45">
        <v>0</v>
      </c>
      <c r="AE715" s="45">
        <v>0</v>
      </c>
      <c r="AF715" s="45">
        <v>0</v>
      </c>
      <c r="AG715" s="45">
        <v>0</v>
      </c>
      <c r="AH715" s="45">
        <v>0</v>
      </c>
      <c r="AS715" s="45">
        <v>0</v>
      </c>
      <c r="AT715" s="45">
        <v>0</v>
      </c>
      <c r="AU715" s="45">
        <v>0</v>
      </c>
      <c r="AV715" s="87">
        <v>6.1574074074074066E-3</v>
      </c>
      <c r="AW715">
        <v>50.715000000000003</v>
      </c>
    </row>
    <row r="716" spans="1:49" x14ac:dyDescent="0.45">
      <c r="A716" s="4" t="s">
        <v>312</v>
      </c>
      <c r="B716" s="4">
        <v>2019</v>
      </c>
      <c r="C716" s="5">
        <v>43484</v>
      </c>
      <c r="D716" s="4" t="s">
        <v>30</v>
      </c>
      <c r="E716" s="45" t="s">
        <v>4904</v>
      </c>
      <c r="F716" s="45" t="s">
        <v>131</v>
      </c>
      <c r="G716" s="12">
        <f>(C716-VLOOKUP(E716,Riders!$A$2:$D$3499,4,FALSE))/365</f>
        <v>25.342465753424658</v>
      </c>
      <c r="H716" s="26">
        <v>10</v>
      </c>
      <c r="I716" s="45">
        <v>0</v>
      </c>
      <c r="J716" s="45">
        <v>0</v>
      </c>
      <c r="K716" s="45">
        <v>0</v>
      </c>
      <c r="L716" s="45">
        <v>0</v>
      </c>
      <c r="M716" s="45">
        <v>0</v>
      </c>
      <c r="N716" s="45">
        <v>0</v>
      </c>
      <c r="O716" s="45">
        <v>0</v>
      </c>
      <c r="P716" s="45">
        <v>0</v>
      </c>
      <c r="Q716" s="45">
        <v>0</v>
      </c>
      <c r="R716" s="45">
        <v>0</v>
      </c>
      <c r="S716" s="45">
        <v>0</v>
      </c>
      <c r="T716" s="45">
        <v>0</v>
      </c>
      <c r="U716" s="45">
        <v>0</v>
      </c>
      <c r="V716" s="45">
        <v>0</v>
      </c>
      <c r="W716" s="45">
        <v>0</v>
      </c>
      <c r="X716" s="45">
        <v>0</v>
      </c>
      <c r="Y716" s="45">
        <v>0</v>
      </c>
      <c r="Z716" s="45">
        <v>0</v>
      </c>
      <c r="AA716" s="45">
        <v>0</v>
      </c>
      <c r="AB716" s="45">
        <v>0</v>
      </c>
      <c r="AC716" s="45">
        <v>0</v>
      </c>
      <c r="AD716" s="45">
        <v>0</v>
      </c>
      <c r="AE716" s="45">
        <v>0</v>
      </c>
      <c r="AF716" s="45">
        <v>0</v>
      </c>
      <c r="AG716" s="45">
        <v>0</v>
      </c>
      <c r="AH716" s="45">
        <v>0</v>
      </c>
      <c r="AS716" s="45">
        <v>0</v>
      </c>
      <c r="AT716" s="45">
        <v>0</v>
      </c>
      <c r="AU716" s="45">
        <v>0</v>
      </c>
      <c r="AV716" s="87">
        <v>6.1574074074074066E-3</v>
      </c>
      <c r="AW716">
        <v>50.715000000000003</v>
      </c>
    </row>
    <row r="717" spans="1:49" x14ac:dyDescent="0.45">
      <c r="A717" s="4" t="s">
        <v>312</v>
      </c>
      <c r="B717" s="4">
        <v>2019</v>
      </c>
      <c r="C717" s="5">
        <v>43484</v>
      </c>
      <c r="D717" s="4" t="s">
        <v>30</v>
      </c>
      <c r="E717" s="45" t="s">
        <v>196</v>
      </c>
      <c r="F717" s="45" t="s">
        <v>143</v>
      </c>
      <c r="G717" s="12">
        <f>(C717-VLOOKUP(E717,Riders!$A$2:$D$3499,4,FALSE))/365</f>
        <v>24.717808219178082</v>
      </c>
      <c r="H717" s="26">
        <v>11</v>
      </c>
      <c r="I717" s="45">
        <v>0</v>
      </c>
      <c r="J717" s="45">
        <v>0</v>
      </c>
      <c r="K717" s="45">
        <v>0</v>
      </c>
      <c r="L717" s="45">
        <v>0</v>
      </c>
      <c r="M717" s="45">
        <v>0</v>
      </c>
      <c r="N717" s="45">
        <v>0</v>
      </c>
      <c r="O717" s="45">
        <v>0</v>
      </c>
      <c r="P717" s="45">
        <v>0</v>
      </c>
      <c r="Q717" s="45">
        <v>0</v>
      </c>
      <c r="R717" s="45">
        <v>0</v>
      </c>
      <c r="S717" s="45">
        <v>0</v>
      </c>
      <c r="T717" s="45">
        <v>0</v>
      </c>
      <c r="U717" s="45">
        <v>0</v>
      </c>
      <c r="V717" s="45">
        <v>0</v>
      </c>
      <c r="W717" s="45">
        <v>0</v>
      </c>
      <c r="X717" s="45">
        <v>0</v>
      </c>
      <c r="Y717" s="45">
        <v>0</v>
      </c>
      <c r="Z717" s="45">
        <v>0</v>
      </c>
      <c r="AA717" s="45">
        <v>0</v>
      </c>
      <c r="AB717" s="45">
        <v>0</v>
      </c>
      <c r="AC717" s="45">
        <v>0</v>
      </c>
      <c r="AD717" s="45">
        <v>0</v>
      </c>
      <c r="AE717" s="45">
        <v>0</v>
      </c>
      <c r="AF717" s="45">
        <v>0</v>
      </c>
      <c r="AG717" s="45">
        <v>0</v>
      </c>
      <c r="AH717" s="45">
        <v>0</v>
      </c>
      <c r="AS717" s="45">
        <v>0</v>
      </c>
      <c r="AT717" s="45">
        <v>0</v>
      </c>
      <c r="AU717" s="45">
        <v>0</v>
      </c>
      <c r="AV717" s="87">
        <v>6.1574074074074066E-3</v>
      </c>
      <c r="AW717">
        <v>50.715000000000003</v>
      </c>
    </row>
    <row r="718" spans="1:49" x14ac:dyDescent="0.45">
      <c r="A718" s="4" t="s">
        <v>312</v>
      </c>
      <c r="B718" s="4">
        <v>2019</v>
      </c>
      <c r="C718" s="5">
        <v>43484</v>
      </c>
      <c r="D718" s="4" t="s">
        <v>30</v>
      </c>
      <c r="E718" s="45" t="s">
        <v>249</v>
      </c>
      <c r="F718" s="45" t="s">
        <v>251</v>
      </c>
      <c r="G718" s="12">
        <f>(C718-VLOOKUP(E718,Riders!$A$2:$D$3499,4,FALSE))/365</f>
        <v>20.38082191780822</v>
      </c>
      <c r="H718" s="26">
        <v>12</v>
      </c>
      <c r="I718" s="45">
        <v>0</v>
      </c>
      <c r="J718" s="45">
        <v>0</v>
      </c>
      <c r="K718" s="45">
        <v>0</v>
      </c>
      <c r="L718" s="45">
        <v>0</v>
      </c>
      <c r="M718" s="45">
        <v>0</v>
      </c>
      <c r="N718" s="45">
        <v>0</v>
      </c>
      <c r="O718" s="45">
        <v>0</v>
      </c>
      <c r="P718" s="45">
        <v>0</v>
      </c>
      <c r="Q718" s="45">
        <v>0</v>
      </c>
      <c r="R718" s="45">
        <v>0</v>
      </c>
      <c r="S718" s="45">
        <v>0</v>
      </c>
      <c r="T718" s="45">
        <v>0</v>
      </c>
      <c r="U718" s="45">
        <v>0</v>
      </c>
      <c r="V718" s="45">
        <v>0</v>
      </c>
      <c r="W718" s="45">
        <v>0</v>
      </c>
      <c r="X718" s="45">
        <v>0</v>
      </c>
      <c r="Y718" s="45">
        <v>0</v>
      </c>
      <c r="Z718" s="45">
        <v>0</v>
      </c>
      <c r="AA718" s="45">
        <v>0</v>
      </c>
      <c r="AB718" s="45">
        <v>0</v>
      </c>
      <c r="AC718" s="45">
        <v>0</v>
      </c>
      <c r="AD718" s="45">
        <v>0</v>
      </c>
      <c r="AE718" s="45">
        <v>0</v>
      </c>
      <c r="AF718" s="45">
        <v>0</v>
      </c>
      <c r="AG718" s="45">
        <v>0</v>
      </c>
      <c r="AH718" s="45">
        <v>0</v>
      </c>
      <c r="AS718" s="45">
        <v>0</v>
      </c>
      <c r="AT718" s="45">
        <v>0</v>
      </c>
      <c r="AU718" s="45">
        <v>0</v>
      </c>
      <c r="AV718" s="87">
        <v>6.1574074074074066E-3</v>
      </c>
      <c r="AW718">
        <v>50.715000000000003</v>
      </c>
    </row>
    <row r="719" spans="1:49" x14ac:dyDescent="0.45">
      <c r="A719" s="4" t="s">
        <v>312</v>
      </c>
      <c r="B719" s="4">
        <v>2019</v>
      </c>
      <c r="C719" s="5">
        <v>43484</v>
      </c>
      <c r="D719" s="4" t="s">
        <v>30</v>
      </c>
      <c r="E719" s="45" t="s">
        <v>193</v>
      </c>
      <c r="F719" s="45" t="s">
        <v>46</v>
      </c>
      <c r="G719" s="12">
        <f>(C719-VLOOKUP(E719,Riders!$A$2:$D$3499,4,FALSE))/365</f>
        <v>23.208219178082192</v>
      </c>
      <c r="H719" s="26">
        <v>13</v>
      </c>
      <c r="I719" s="45">
        <v>0</v>
      </c>
      <c r="J719" s="45">
        <v>0</v>
      </c>
      <c r="K719" s="45">
        <v>0</v>
      </c>
      <c r="L719" s="45">
        <v>0</v>
      </c>
      <c r="M719" s="45">
        <v>0</v>
      </c>
      <c r="N719" s="45">
        <v>0</v>
      </c>
      <c r="O719" s="45">
        <v>0</v>
      </c>
      <c r="P719" s="45">
        <v>0</v>
      </c>
      <c r="Q719" s="45">
        <v>0</v>
      </c>
      <c r="R719" s="45">
        <v>0</v>
      </c>
      <c r="S719" s="45">
        <v>0</v>
      </c>
      <c r="T719" s="45">
        <v>0</v>
      </c>
      <c r="U719" s="45">
        <v>0</v>
      </c>
      <c r="V719" s="45">
        <v>0</v>
      </c>
      <c r="W719" s="45">
        <v>0</v>
      </c>
      <c r="X719" s="45">
        <v>0</v>
      </c>
      <c r="Y719" s="45">
        <v>0</v>
      </c>
      <c r="Z719" s="45">
        <v>0</v>
      </c>
      <c r="AA719" s="45">
        <v>0</v>
      </c>
      <c r="AB719" s="45">
        <v>0</v>
      </c>
      <c r="AC719" s="45">
        <v>0</v>
      </c>
      <c r="AD719" s="45">
        <v>0</v>
      </c>
      <c r="AE719" s="45">
        <v>0</v>
      </c>
      <c r="AF719" s="45">
        <v>0</v>
      </c>
      <c r="AG719" s="45">
        <v>0</v>
      </c>
      <c r="AH719" s="45">
        <v>0</v>
      </c>
      <c r="AS719" s="45">
        <v>0</v>
      </c>
      <c r="AT719" s="45">
        <v>0</v>
      </c>
      <c r="AU719" s="45">
        <v>0</v>
      </c>
      <c r="AV719" s="87">
        <v>6.1574074074074066E-3</v>
      </c>
      <c r="AW719">
        <v>50.715000000000003</v>
      </c>
    </row>
    <row r="720" spans="1:49" x14ac:dyDescent="0.45">
      <c r="A720" s="4" t="s">
        <v>312</v>
      </c>
      <c r="B720" s="4">
        <v>2019</v>
      </c>
      <c r="C720" s="5">
        <v>43484</v>
      </c>
      <c r="D720" s="4" t="s">
        <v>30</v>
      </c>
      <c r="E720" s="45" t="s">
        <v>294</v>
      </c>
      <c r="F720" s="45" t="s">
        <v>43</v>
      </c>
      <c r="G720" s="12">
        <f>(C720-VLOOKUP(E720,Riders!$A$2:$D$3499,4,FALSE))/365</f>
        <v>26.402739726027399</v>
      </c>
      <c r="H720" s="26">
        <v>14</v>
      </c>
      <c r="I720" s="45">
        <v>0</v>
      </c>
      <c r="J720" s="45">
        <v>0</v>
      </c>
      <c r="K720" s="45">
        <v>0</v>
      </c>
      <c r="L720" s="45">
        <v>0</v>
      </c>
      <c r="M720" s="45">
        <v>0</v>
      </c>
      <c r="N720" s="45">
        <v>0</v>
      </c>
      <c r="O720" s="45">
        <v>0</v>
      </c>
      <c r="P720" s="45">
        <v>0</v>
      </c>
      <c r="Q720" s="45">
        <v>0</v>
      </c>
      <c r="R720" s="45">
        <v>0</v>
      </c>
      <c r="S720" s="45">
        <v>0</v>
      </c>
      <c r="T720" s="45">
        <v>0</v>
      </c>
      <c r="U720" s="45">
        <v>0</v>
      </c>
      <c r="V720" s="45">
        <v>0</v>
      </c>
      <c r="W720" s="45">
        <v>0</v>
      </c>
      <c r="X720" s="45">
        <v>0</v>
      </c>
      <c r="Y720" s="45">
        <v>0</v>
      </c>
      <c r="Z720" s="45">
        <v>0</v>
      </c>
      <c r="AA720" s="45">
        <v>0</v>
      </c>
      <c r="AB720" s="45">
        <v>0</v>
      </c>
      <c r="AC720" s="45">
        <v>0</v>
      </c>
      <c r="AD720" s="45">
        <v>0</v>
      </c>
      <c r="AE720" s="45">
        <v>0</v>
      </c>
      <c r="AF720" s="45">
        <v>0</v>
      </c>
      <c r="AG720" s="45">
        <v>0</v>
      </c>
      <c r="AH720" s="45">
        <v>0</v>
      </c>
      <c r="AS720" s="45">
        <v>0</v>
      </c>
      <c r="AT720" s="45">
        <v>0</v>
      </c>
      <c r="AU720" s="45">
        <v>0</v>
      </c>
      <c r="AV720" s="87">
        <v>6.1574074074074066E-3</v>
      </c>
      <c r="AW720">
        <v>50.715000000000003</v>
      </c>
    </row>
    <row r="721" spans="1:49" x14ac:dyDescent="0.45">
      <c r="A721" s="4" t="s">
        <v>312</v>
      </c>
      <c r="B721" s="4">
        <v>2019</v>
      </c>
      <c r="C721" s="5">
        <v>43484</v>
      </c>
      <c r="D721" s="4" t="s">
        <v>30</v>
      </c>
      <c r="E721" s="45" t="s">
        <v>3886</v>
      </c>
      <c r="F721" s="45" t="s">
        <v>2334</v>
      </c>
      <c r="G721" s="12">
        <f>(C721-VLOOKUP(E721,Riders!$A$2:$D$3499,4,FALSE))/365</f>
        <v>19.545205479452054</v>
      </c>
      <c r="H721" s="26">
        <v>15</v>
      </c>
      <c r="I721" s="45">
        <v>0</v>
      </c>
      <c r="J721" s="45">
        <v>0</v>
      </c>
      <c r="K721" s="45">
        <v>0</v>
      </c>
      <c r="L721" s="45">
        <v>0</v>
      </c>
      <c r="M721" s="45">
        <v>0</v>
      </c>
      <c r="N721" s="45">
        <v>0</v>
      </c>
      <c r="O721" s="45">
        <v>0</v>
      </c>
      <c r="P721" s="45">
        <v>0</v>
      </c>
      <c r="Q721" s="45">
        <v>0</v>
      </c>
      <c r="R721" s="45">
        <v>0</v>
      </c>
      <c r="S721" s="45">
        <v>0</v>
      </c>
      <c r="T721" s="45">
        <v>0</v>
      </c>
      <c r="U721" s="45">
        <v>0</v>
      </c>
      <c r="V721" s="45">
        <v>0</v>
      </c>
      <c r="W721" s="45">
        <v>0</v>
      </c>
      <c r="X721" s="45">
        <v>0</v>
      </c>
      <c r="Y721" s="45">
        <v>0</v>
      </c>
      <c r="Z721" s="45">
        <v>0</v>
      </c>
      <c r="AA721" s="45">
        <v>0</v>
      </c>
      <c r="AB721" s="45">
        <v>0</v>
      </c>
      <c r="AC721" s="45">
        <v>0</v>
      </c>
      <c r="AD721" s="45">
        <v>0</v>
      </c>
      <c r="AE721" s="45">
        <v>0</v>
      </c>
      <c r="AF721" s="45">
        <v>0</v>
      </c>
      <c r="AG721" s="45">
        <v>0</v>
      </c>
      <c r="AH721" s="45">
        <v>0</v>
      </c>
      <c r="AS721" s="45">
        <v>0</v>
      </c>
      <c r="AT721" s="45">
        <v>0</v>
      </c>
      <c r="AU721" s="45">
        <v>0</v>
      </c>
      <c r="AV721" s="87">
        <v>6.1574074074074066E-3</v>
      </c>
      <c r="AW721">
        <v>50.715000000000003</v>
      </c>
    </row>
    <row r="722" spans="1:49" x14ac:dyDescent="0.45">
      <c r="A722" s="4" t="s">
        <v>312</v>
      </c>
      <c r="B722" s="4">
        <v>2019</v>
      </c>
      <c r="C722" s="5">
        <v>43484</v>
      </c>
      <c r="D722" s="4" t="s">
        <v>30</v>
      </c>
      <c r="E722" s="45" t="s">
        <v>5187</v>
      </c>
      <c r="F722" s="45" t="s">
        <v>88</v>
      </c>
      <c r="G722" s="12" t="e">
        <f>(C722-VLOOKUP(E722,Riders!$A$2:$D$3499,4,FALSE))/365</f>
        <v>#N/A</v>
      </c>
      <c r="H722" s="26">
        <v>16</v>
      </c>
      <c r="I722" s="45">
        <v>0</v>
      </c>
      <c r="J722" s="45">
        <v>0</v>
      </c>
      <c r="K722" s="45">
        <v>0</v>
      </c>
      <c r="L722" s="45">
        <v>0</v>
      </c>
      <c r="M722" s="45">
        <v>0</v>
      </c>
      <c r="N722" s="45">
        <v>0</v>
      </c>
      <c r="O722" s="45">
        <v>0</v>
      </c>
      <c r="P722" s="45">
        <v>0</v>
      </c>
      <c r="Q722" s="45">
        <v>0</v>
      </c>
      <c r="R722" s="45">
        <v>0</v>
      </c>
      <c r="S722" s="45">
        <v>0</v>
      </c>
      <c r="T722" s="45">
        <v>0</v>
      </c>
      <c r="U722" s="45">
        <v>0</v>
      </c>
      <c r="V722" s="45">
        <v>0</v>
      </c>
      <c r="W722" s="45">
        <v>0</v>
      </c>
      <c r="X722" s="45">
        <v>0</v>
      </c>
      <c r="Y722" s="45">
        <v>0</v>
      </c>
      <c r="Z722" s="45">
        <v>0</v>
      </c>
      <c r="AA722" s="45">
        <v>0</v>
      </c>
      <c r="AB722" s="45">
        <v>0</v>
      </c>
      <c r="AC722" s="45">
        <v>0</v>
      </c>
      <c r="AD722" s="45">
        <v>0</v>
      </c>
      <c r="AE722" s="45">
        <v>0</v>
      </c>
      <c r="AF722" s="45">
        <v>0</v>
      </c>
      <c r="AG722" s="45">
        <v>0</v>
      </c>
      <c r="AH722" s="45">
        <v>0</v>
      </c>
      <c r="AS722" s="45">
        <v>0</v>
      </c>
      <c r="AT722" s="45">
        <v>0</v>
      </c>
      <c r="AU722" s="45">
        <v>0</v>
      </c>
      <c r="AV722" s="87">
        <v>6.1574074074074066E-3</v>
      </c>
      <c r="AW722">
        <v>50.715000000000003</v>
      </c>
    </row>
    <row r="723" spans="1:49" x14ac:dyDescent="0.45">
      <c r="A723" s="4" t="s">
        <v>312</v>
      </c>
      <c r="B723" s="4">
        <v>2019</v>
      </c>
      <c r="C723" s="5">
        <v>43484</v>
      </c>
      <c r="D723" s="4" t="s">
        <v>30</v>
      </c>
      <c r="E723" s="45" t="s">
        <v>258</v>
      </c>
      <c r="F723" s="45" t="s">
        <v>115</v>
      </c>
      <c r="G723" s="12" t="e">
        <f>(C723-VLOOKUP(E723,Riders!$A$2:$D$3499,4,FALSE))/365</f>
        <v>#N/A</v>
      </c>
      <c r="H723" s="26">
        <v>17</v>
      </c>
      <c r="I723" s="45">
        <v>0</v>
      </c>
      <c r="J723" s="45">
        <v>0</v>
      </c>
      <c r="K723" s="45">
        <v>0</v>
      </c>
      <c r="L723" s="45">
        <v>0</v>
      </c>
      <c r="M723" s="45">
        <v>0</v>
      </c>
      <c r="N723" s="45">
        <v>0</v>
      </c>
      <c r="O723" s="45">
        <v>0</v>
      </c>
      <c r="P723" s="45">
        <v>0</v>
      </c>
      <c r="Q723" s="45">
        <v>0</v>
      </c>
      <c r="R723" s="45">
        <v>0</v>
      </c>
      <c r="S723" s="45">
        <v>0</v>
      </c>
      <c r="T723" s="45">
        <v>0</v>
      </c>
      <c r="U723" s="45">
        <v>0</v>
      </c>
      <c r="V723" s="45">
        <v>0</v>
      </c>
      <c r="W723" s="45">
        <v>0</v>
      </c>
      <c r="X723" s="45">
        <v>0</v>
      </c>
      <c r="Y723" s="45">
        <v>0</v>
      </c>
      <c r="Z723" s="45">
        <v>0</v>
      </c>
      <c r="AA723" s="45">
        <v>0</v>
      </c>
      <c r="AB723" s="45">
        <v>0</v>
      </c>
      <c r="AC723" s="45">
        <v>0</v>
      </c>
      <c r="AD723" s="45">
        <v>0</v>
      </c>
      <c r="AE723" s="45">
        <v>0</v>
      </c>
      <c r="AF723" s="45">
        <v>0</v>
      </c>
      <c r="AG723" s="45">
        <v>0</v>
      </c>
      <c r="AH723" s="45">
        <v>0</v>
      </c>
      <c r="AS723" s="45">
        <v>0</v>
      </c>
      <c r="AT723" s="45">
        <v>0</v>
      </c>
      <c r="AU723" s="45">
        <v>0</v>
      </c>
      <c r="AV723" s="87">
        <v>6.1574074074074066E-3</v>
      </c>
      <c r="AW723">
        <v>50.715000000000003</v>
      </c>
    </row>
    <row r="724" spans="1:49" x14ac:dyDescent="0.45">
      <c r="A724" s="4" t="s">
        <v>312</v>
      </c>
      <c r="B724" s="4">
        <v>2019</v>
      </c>
      <c r="C724" s="5">
        <v>43484</v>
      </c>
      <c r="D724" s="4" t="s">
        <v>30</v>
      </c>
      <c r="E724" s="45" t="s">
        <v>234</v>
      </c>
      <c r="F724" s="45" t="s">
        <v>55</v>
      </c>
      <c r="G724" s="12">
        <f>(C724-VLOOKUP(E724,Riders!$A$2:$D$3499,4,FALSE))/365</f>
        <v>23.665753424657535</v>
      </c>
      <c r="H724" s="26">
        <v>18</v>
      </c>
      <c r="I724" s="45">
        <v>0</v>
      </c>
      <c r="J724" s="45">
        <v>0</v>
      </c>
      <c r="K724" s="45">
        <v>0</v>
      </c>
      <c r="L724" s="45">
        <v>0</v>
      </c>
      <c r="M724" s="45">
        <v>0</v>
      </c>
      <c r="N724" s="45">
        <v>0</v>
      </c>
      <c r="O724" s="45">
        <v>0</v>
      </c>
      <c r="P724" s="45">
        <v>0</v>
      </c>
      <c r="Q724" s="45">
        <v>0</v>
      </c>
      <c r="R724" s="45">
        <v>0</v>
      </c>
      <c r="S724" s="45">
        <v>0</v>
      </c>
      <c r="T724" s="45">
        <v>0</v>
      </c>
      <c r="U724" s="45">
        <v>0</v>
      </c>
      <c r="V724" s="45">
        <v>0</v>
      </c>
      <c r="W724" s="45">
        <v>0</v>
      </c>
      <c r="X724" s="45">
        <v>0</v>
      </c>
      <c r="Y724" s="45">
        <v>0</v>
      </c>
      <c r="Z724" s="45">
        <v>0</v>
      </c>
      <c r="AA724" s="45">
        <v>0</v>
      </c>
      <c r="AB724" s="45">
        <v>0</v>
      </c>
      <c r="AC724" s="45">
        <v>0</v>
      </c>
      <c r="AD724" s="45">
        <v>0</v>
      </c>
      <c r="AE724" s="45">
        <v>0</v>
      </c>
      <c r="AF724" s="45">
        <v>0</v>
      </c>
      <c r="AG724" s="45">
        <v>0</v>
      </c>
      <c r="AH724" s="45">
        <v>0</v>
      </c>
      <c r="AS724" s="45">
        <v>0</v>
      </c>
      <c r="AT724" s="45">
        <v>0</v>
      </c>
      <c r="AU724" s="45">
        <v>0</v>
      </c>
      <c r="AV724" s="87">
        <v>6.1574074074074066E-3</v>
      </c>
      <c r="AW724">
        <v>50.715000000000003</v>
      </c>
    </row>
    <row r="725" spans="1:49" x14ac:dyDescent="0.45">
      <c r="A725" s="4" t="s">
        <v>312</v>
      </c>
      <c r="B725" s="4">
        <v>2019</v>
      </c>
      <c r="C725" s="5">
        <v>43484</v>
      </c>
      <c r="D725" s="4" t="s">
        <v>30</v>
      </c>
      <c r="E725" s="45" t="s">
        <v>4728</v>
      </c>
      <c r="F725" s="45" t="s">
        <v>2347</v>
      </c>
      <c r="G725" s="12">
        <f>(C725-VLOOKUP(E725,Riders!$A$2:$D$3499,4,FALSE))/365</f>
        <v>26.410958904109588</v>
      </c>
      <c r="H725" s="26">
        <v>19</v>
      </c>
      <c r="I725" s="45">
        <v>0</v>
      </c>
      <c r="J725" s="45">
        <v>0</v>
      </c>
      <c r="K725" s="45">
        <v>0</v>
      </c>
      <c r="L725" s="45">
        <v>0</v>
      </c>
      <c r="M725" s="45">
        <v>0</v>
      </c>
      <c r="N725" s="45">
        <v>0</v>
      </c>
      <c r="O725" s="45">
        <v>0</v>
      </c>
      <c r="P725" s="45">
        <v>0</v>
      </c>
      <c r="Q725" s="45">
        <v>0</v>
      </c>
      <c r="R725" s="45">
        <v>0</v>
      </c>
      <c r="S725" s="45">
        <v>0</v>
      </c>
      <c r="T725" s="45">
        <v>0</v>
      </c>
      <c r="U725" s="45">
        <v>0</v>
      </c>
      <c r="V725" s="45">
        <v>0</v>
      </c>
      <c r="W725" s="45">
        <v>0</v>
      </c>
      <c r="X725" s="45">
        <v>0</v>
      </c>
      <c r="Y725" s="45">
        <v>0</v>
      </c>
      <c r="Z725" s="45">
        <v>0</v>
      </c>
      <c r="AA725" s="45">
        <v>0</v>
      </c>
      <c r="AB725" s="45">
        <v>0</v>
      </c>
      <c r="AC725" s="45">
        <v>0</v>
      </c>
      <c r="AD725" s="45">
        <v>0</v>
      </c>
      <c r="AE725" s="45">
        <v>0</v>
      </c>
      <c r="AF725" s="45">
        <v>0</v>
      </c>
      <c r="AG725" s="45">
        <v>0</v>
      </c>
      <c r="AH725" s="45">
        <v>0</v>
      </c>
      <c r="AS725" s="45">
        <v>0</v>
      </c>
      <c r="AT725" s="45">
        <v>0</v>
      </c>
      <c r="AU725" s="45">
        <v>0</v>
      </c>
      <c r="AV725" s="87">
        <v>6.1574074074074066E-3</v>
      </c>
      <c r="AW725">
        <v>50.715000000000003</v>
      </c>
    </row>
    <row r="726" spans="1:49" x14ac:dyDescent="0.45">
      <c r="A726" s="4" t="s">
        <v>312</v>
      </c>
      <c r="B726" s="4">
        <v>2019</v>
      </c>
      <c r="C726" s="5">
        <v>43484</v>
      </c>
      <c r="D726" s="4" t="s">
        <v>30</v>
      </c>
      <c r="E726" s="45" t="s">
        <v>221</v>
      </c>
      <c r="F726" s="45" t="s">
        <v>223</v>
      </c>
      <c r="G726" s="12">
        <f>(C726-VLOOKUP(E726,Riders!$A$2:$D$3499,4,FALSE))/365</f>
        <v>28.663013698630138</v>
      </c>
      <c r="H726" s="26">
        <v>20</v>
      </c>
      <c r="I726" s="45">
        <v>0</v>
      </c>
      <c r="J726" s="45">
        <v>0</v>
      </c>
      <c r="K726" s="45">
        <v>0</v>
      </c>
      <c r="L726" s="45">
        <v>0</v>
      </c>
      <c r="M726" s="45">
        <v>0</v>
      </c>
      <c r="N726" s="45">
        <v>0</v>
      </c>
      <c r="O726" s="45">
        <v>0</v>
      </c>
      <c r="P726" s="45">
        <v>0</v>
      </c>
      <c r="Q726" s="45">
        <v>0</v>
      </c>
      <c r="R726" s="45">
        <v>0</v>
      </c>
      <c r="S726" s="45">
        <v>0</v>
      </c>
      <c r="T726" s="45">
        <v>0</v>
      </c>
      <c r="U726" s="45">
        <v>0</v>
      </c>
      <c r="V726" s="45">
        <v>0</v>
      </c>
      <c r="W726" s="45">
        <v>0</v>
      </c>
      <c r="X726" s="45">
        <v>0</v>
      </c>
      <c r="Y726" s="45">
        <v>0</v>
      </c>
      <c r="Z726" s="45">
        <v>0</v>
      </c>
      <c r="AA726" s="45">
        <v>0</v>
      </c>
      <c r="AB726" s="45">
        <v>0</v>
      </c>
      <c r="AC726" s="45">
        <v>0</v>
      </c>
      <c r="AD726" s="45">
        <v>0</v>
      </c>
      <c r="AE726" s="45">
        <v>0</v>
      </c>
      <c r="AF726" s="45">
        <v>0</v>
      </c>
      <c r="AG726" s="45">
        <v>0</v>
      </c>
      <c r="AH726" s="45">
        <v>0</v>
      </c>
      <c r="AS726" s="45">
        <v>0</v>
      </c>
      <c r="AT726" s="45">
        <v>0</v>
      </c>
      <c r="AU726" s="45">
        <v>0</v>
      </c>
      <c r="AV726" s="87">
        <v>6.1574074074074066E-3</v>
      </c>
      <c r="AW726">
        <v>50.715000000000003</v>
      </c>
    </row>
    <row r="727" spans="1:49" x14ac:dyDescent="0.45">
      <c r="A727" s="4" t="s">
        <v>312</v>
      </c>
      <c r="B727" s="4">
        <v>2019</v>
      </c>
      <c r="C727" s="5">
        <v>43484</v>
      </c>
      <c r="D727" s="4" t="s">
        <v>30</v>
      </c>
      <c r="E727" s="45" t="s">
        <v>3795</v>
      </c>
      <c r="F727" s="45" t="s">
        <v>2657</v>
      </c>
      <c r="G727" s="12">
        <f>(C727-VLOOKUP(E727,Riders!$A$2:$D$3499,4,FALSE))/365</f>
        <v>29.021917808219179</v>
      </c>
      <c r="H727" s="26">
        <v>21</v>
      </c>
      <c r="I727" s="45">
        <v>0</v>
      </c>
      <c r="J727" s="45">
        <v>0</v>
      </c>
      <c r="K727" s="45">
        <v>0</v>
      </c>
      <c r="L727" s="45">
        <v>0</v>
      </c>
      <c r="M727" s="45">
        <v>0</v>
      </c>
      <c r="N727" s="45">
        <v>0</v>
      </c>
      <c r="O727" s="45">
        <v>0</v>
      </c>
      <c r="P727" s="45">
        <v>0</v>
      </c>
      <c r="Q727" s="45">
        <v>0</v>
      </c>
      <c r="R727" s="45">
        <v>0</v>
      </c>
      <c r="S727" s="45">
        <v>0</v>
      </c>
      <c r="T727" s="45">
        <v>0</v>
      </c>
      <c r="U727" s="45">
        <v>0</v>
      </c>
      <c r="V727" s="45">
        <v>0</v>
      </c>
      <c r="W727" s="45">
        <v>0</v>
      </c>
      <c r="X727" s="45">
        <v>0</v>
      </c>
      <c r="Y727" s="45">
        <v>0</v>
      </c>
      <c r="Z727" s="45">
        <v>0</v>
      </c>
      <c r="AA727" s="45">
        <v>0</v>
      </c>
      <c r="AB727" s="45">
        <v>0</v>
      </c>
      <c r="AC727" s="45">
        <v>0</v>
      </c>
      <c r="AD727" s="45">
        <v>0</v>
      </c>
      <c r="AE727" s="45">
        <v>0</v>
      </c>
      <c r="AF727" s="45">
        <v>0</v>
      </c>
      <c r="AG727" s="45">
        <v>0</v>
      </c>
      <c r="AH727" s="45">
        <v>0</v>
      </c>
      <c r="AS727" s="45">
        <v>0</v>
      </c>
      <c r="AT727" s="45">
        <v>0</v>
      </c>
      <c r="AU727" s="45">
        <v>0</v>
      </c>
      <c r="AV727" s="87">
        <v>6.1574074074074066E-3</v>
      </c>
      <c r="AW727">
        <v>50.715000000000003</v>
      </c>
    </row>
    <row r="728" spans="1:49" x14ac:dyDescent="0.45">
      <c r="A728" s="4" t="s">
        <v>312</v>
      </c>
      <c r="B728" s="4">
        <v>2019</v>
      </c>
      <c r="C728" s="5">
        <v>43484</v>
      </c>
      <c r="D728" s="4" t="s">
        <v>30</v>
      </c>
      <c r="E728" s="45" t="s">
        <v>3454</v>
      </c>
      <c r="F728" s="45" t="s">
        <v>3455</v>
      </c>
      <c r="G728" s="12">
        <f>(C728-VLOOKUP(E728,Riders!$A$2:$D$3499,4,FALSE))/365</f>
        <v>19.109589041095891</v>
      </c>
      <c r="H728" s="26">
        <v>22</v>
      </c>
      <c r="I728" s="45">
        <v>0</v>
      </c>
      <c r="J728" s="45">
        <v>0</v>
      </c>
      <c r="K728" s="45">
        <v>0</v>
      </c>
      <c r="L728" s="45">
        <v>0</v>
      </c>
      <c r="M728" s="45">
        <v>0</v>
      </c>
      <c r="N728" s="45">
        <v>0</v>
      </c>
      <c r="O728" s="45">
        <v>0</v>
      </c>
      <c r="P728" s="45">
        <v>0</v>
      </c>
      <c r="Q728" s="45">
        <v>0</v>
      </c>
      <c r="R728" s="45">
        <v>0</v>
      </c>
      <c r="S728" s="45">
        <v>0</v>
      </c>
      <c r="T728" s="45">
        <v>0</v>
      </c>
      <c r="U728" s="45">
        <v>0</v>
      </c>
      <c r="V728" s="45">
        <v>0</v>
      </c>
      <c r="W728" s="45">
        <v>0</v>
      </c>
      <c r="X728" s="45">
        <v>0</v>
      </c>
      <c r="Y728" s="45">
        <v>0</v>
      </c>
      <c r="Z728" s="45">
        <v>0</v>
      </c>
      <c r="AA728" s="45">
        <v>0</v>
      </c>
      <c r="AB728" s="45">
        <v>0</v>
      </c>
      <c r="AC728" s="45">
        <v>0</v>
      </c>
      <c r="AD728" s="45">
        <v>0</v>
      </c>
      <c r="AE728" s="45">
        <v>0</v>
      </c>
      <c r="AF728" s="45">
        <v>0</v>
      </c>
      <c r="AG728" s="45">
        <v>0</v>
      </c>
      <c r="AH728" s="45">
        <v>0</v>
      </c>
      <c r="AS728" s="45">
        <v>0</v>
      </c>
      <c r="AT728" s="45">
        <v>40</v>
      </c>
      <c r="AU728" s="45">
        <v>-40</v>
      </c>
      <c r="AV728" s="87">
        <v>6.1574074074074066E-3</v>
      </c>
      <c r="AW728">
        <v>50.715000000000003</v>
      </c>
    </row>
    <row r="729" spans="1:49" x14ac:dyDescent="0.45">
      <c r="A729" s="1" t="s">
        <v>423</v>
      </c>
      <c r="B729" s="1">
        <v>2018</v>
      </c>
      <c r="C729" s="2">
        <v>43449</v>
      </c>
      <c r="D729" s="1" t="s">
        <v>30</v>
      </c>
      <c r="E729" s="41" t="s">
        <v>176</v>
      </c>
      <c r="F729" s="41" t="s">
        <v>177</v>
      </c>
      <c r="G729" s="12">
        <f>(C729-VLOOKUP(E729,Riders!$A$2:$D$3499,4,FALSE))/365</f>
        <v>22.032876712328768</v>
      </c>
      <c r="H729" s="27">
        <v>1</v>
      </c>
      <c r="I729" s="41">
        <v>0</v>
      </c>
      <c r="J729" s="41">
        <v>1</v>
      </c>
      <c r="K729" s="41">
        <v>0</v>
      </c>
      <c r="L729" s="41">
        <v>1</v>
      </c>
      <c r="M729" s="41">
        <v>1</v>
      </c>
      <c r="N729" s="41">
        <v>1</v>
      </c>
      <c r="O729" s="41">
        <v>1</v>
      </c>
      <c r="P729" s="41">
        <v>1</v>
      </c>
      <c r="Q729" s="41">
        <v>1</v>
      </c>
      <c r="R729" s="41">
        <v>1</v>
      </c>
      <c r="S729" s="41">
        <v>1</v>
      </c>
      <c r="T729" s="41">
        <v>1</v>
      </c>
      <c r="U729" s="41">
        <v>0</v>
      </c>
      <c r="V729" s="41">
        <v>0</v>
      </c>
      <c r="W729" s="41">
        <v>0</v>
      </c>
      <c r="X729" s="41">
        <v>0</v>
      </c>
      <c r="Y729" s="41">
        <v>0</v>
      </c>
      <c r="Z729" s="41">
        <v>0</v>
      </c>
      <c r="AA729" s="41">
        <v>0</v>
      </c>
      <c r="AB729" s="41">
        <v>0</v>
      </c>
      <c r="AC729" s="41">
        <v>0</v>
      </c>
      <c r="AD729" s="41">
        <v>0</v>
      </c>
      <c r="AE729" s="41">
        <v>0</v>
      </c>
      <c r="AF729" s="41">
        <v>0</v>
      </c>
      <c r="AG729" s="41">
        <v>0</v>
      </c>
      <c r="AH729" s="41">
        <v>0</v>
      </c>
      <c r="AS729" s="41">
        <v>20</v>
      </c>
      <c r="AT729" s="41">
        <v>0</v>
      </c>
      <c r="AU729" s="41">
        <v>30</v>
      </c>
      <c r="AV729" s="87">
        <v>6.030092592592593E-3</v>
      </c>
      <c r="AW729">
        <v>51.765999999999998</v>
      </c>
    </row>
    <row r="730" spans="1:49" x14ac:dyDescent="0.45">
      <c r="A730" s="1" t="s">
        <v>423</v>
      </c>
      <c r="B730" s="1">
        <v>2018</v>
      </c>
      <c r="C730" s="2">
        <v>43449</v>
      </c>
      <c r="D730" s="1" t="s">
        <v>30</v>
      </c>
      <c r="E730" s="41" t="s">
        <v>147</v>
      </c>
      <c r="F730" s="41" t="s">
        <v>67</v>
      </c>
      <c r="G730" s="12">
        <f>(C730-VLOOKUP(E730,Riders!$A$2:$D$3499,4,FALSE))/365</f>
        <v>23.991780821917807</v>
      </c>
      <c r="H730" s="27">
        <v>2</v>
      </c>
      <c r="I730" s="41">
        <v>0</v>
      </c>
      <c r="J730" s="41">
        <v>0</v>
      </c>
      <c r="K730" s="41">
        <v>0</v>
      </c>
      <c r="L730" s="41">
        <v>0</v>
      </c>
      <c r="M730" s="41">
        <v>0</v>
      </c>
      <c r="N730" s="41">
        <v>0</v>
      </c>
      <c r="O730" s="41">
        <v>0</v>
      </c>
      <c r="P730" s="41">
        <v>0</v>
      </c>
      <c r="Q730" s="41">
        <v>0</v>
      </c>
      <c r="R730" s="41">
        <v>0</v>
      </c>
      <c r="S730" s="41">
        <v>0</v>
      </c>
      <c r="T730" s="41">
        <v>0</v>
      </c>
      <c r="U730" s="41">
        <v>0</v>
      </c>
      <c r="V730" s="41">
        <v>0</v>
      </c>
      <c r="W730" s="41">
        <v>0</v>
      </c>
      <c r="X730" s="41">
        <v>0</v>
      </c>
      <c r="Y730" s="41">
        <v>0</v>
      </c>
      <c r="Z730" s="41">
        <v>0</v>
      </c>
      <c r="AA730" s="41">
        <v>0</v>
      </c>
      <c r="AB730" s="41">
        <v>1</v>
      </c>
      <c r="AC730" s="41">
        <v>0</v>
      </c>
      <c r="AD730" s="41">
        <v>1</v>
      </c>
      <c r="AE730" s="41">
        <v>0</v>
      </c>
      <c r="AF730" s="41">
        <v>1</v>
      </c>
      <c r="AG730" s="41">
        <v>0</v>
      </c>
      <c r="AH730" s="41">
        <v>0</v>
      </c>
      <c r="AS730" s="41">
        <v>0</v>
      </c>
      <c r="AT730" s="41">
        <v>0</v>
      </c>
      <c r="AU730" s="41">
        <v>3</v>
      </c>
      <c r="AV730" s="87">
        <v>6.030092592592593E-3</v>
      </c>
      <c r="AW730">
        <v>51.765999999999998</v>
      </c>
    </row>
    <row r="731" spans="1:49" x14ac:dyDescent="0.45">
      <c r="A731" s="1" t="s">
        <v>423</v>
      </c>
      <c r="B731" s="1">
        <v>2018</v>
      </c>
      <c r="C731" s="2">
        <v>43449</v>
      </c>
      <c r="D731" s="1" t="s">
        <v>30</v>
      </c>
      <c r="E731" s="41" t="s">
        <v>247</v>
      </c>
      <c r="F731" s="41" t="s">
        <v>34</v>
      </c>
      <c r="G731" s="12">
        <f>(C731-VLOOKUP(E731,Riders!$A$2:$D$3499,4,FALSE))/365</f>
        <v>36.19178082191781</v>
      </c>
      <c r="H731" s="27">
        <v>3</v>
      </c>
      <c r="I731" s="41">
        <v>0</v>
      </c>
      <c r="J731" s="41">
        <v>0</v>
      </c>
      <c r="K731" s="41">
        <v>0</v>
      </c>
      <c r="L731" s="41">
        <v>0</v>
      </c>
      <c r="M731" s="41">
        <v>0</v>
      </c>
      <c r="N731" s="41">
        <v>0</v>
      </c>
      <c r="O731" s="41">
        <v>0</v>
      </c>
      <c r="P731" s="41">
        <v>0</v>
      </c>
      <c r="Q731" s="41">
        <v>0</v>
      </c>
      <c r="R731" s="41">
        <v>0</v>
      </c>
      <c r="S731" s="41">
        <v>0</v>
      </c>
      <c r="T731" s="41">
        <v>0</v>
      </c>
      <c r="U731" s="41">
        <v>0</v>
      </c>
      <c r="V731" s="41">
        <v>0</v>
      </c>
      <c r="W731" s="41">
        <v>1</v>
      </c>
      <c r="X731" s="41">
        <v>0</v>
      </c>
      <c r="Y731" s="41">
        <v>1</v>
      </c>
      <c r="Z731" s="41">
        <v>1</v>
      </c>
      <c r="AA731" s="41">
        <v>0</v>
      </c>
      <c r="AB731" s="41">
        <v>0</v>
      </c>
      <c r="AC731" s="41">
        <v>0</v>
      </c>
      <c r="AD731" s="41">
        <v>0</v>
      </c>
      <c r="AE731" s="41">
        <v>0</v>
      </c>
      <c r="AF731" s="41">
        <v>0</v>
      </c>
      <c r="AG731" s="41">
        <v>0</v>
      </c>
      <c r="AH731" s="41">
        <v>0</v>
      </c>
      <c r="AS731" s="41">
        <v>0</v>
      </c>
      <c r="AT731" s="41">
        <v>0</v>
      </c>
      <c r="AU731" s="41">
        <v>3</v>
      </c>
      <c r="AV731" s="87">
        <v>6.030092592592593E-3</v>
      </c>
      <c r="AW731">
        <v>51.765999999999998</v>
      </c>
    </row>
    <row r="732" spans="1:49" x14ac:dyDescent="0.45">
      <c r="A732" s="1" t="s">
        <v>423</v>
      </c>
      <c r="B732" s="1">
        <v>2018</v>
      </c>
      <c r="C732" s="2">
        <v>43449</v>
      </c>
      <c r="D732" s="1" t="s">
        <v>30</v>
      </c>
      <c r="E732" s="41" t="s">
        <v>2068</v>
      </c>
      <c r="F732" s="41" t="s">
        <v>96</v>
      </c>
      <c r="G732" s="12">
        <f>(C732-VLOOKUP(E732,Riders!$A$2:$D$3499,4,FALSE))/365</f>
        <v>25.556164383561644</v>
      </c>
      <c r="H732" s="27">
        <v>4</v>
      </c>
      <c r="I732" s="41">
        <v>0</v>
      </c>
      <c r="J732" s="41">
        <v>0</v>
      </c>
      <c r="K732" s="41">
        <v>0</v>
      </c>
      <c r="L732" s="41">
        <v>0</v>
      </c>
      <c r="M732" s="41">
        <v>0</v>
      </c>
      <c r="N732" s="41">
        <v>0</v>
      </c>
      <c r="O732" s="41">
        <v>0</v>
      </c>
      <c r="P732" s="41">
        <v>0</v>
      </c>
      <c r="Q732" s="41">
        <v>0</v>
      </c>
      <c r="R732" s="41">
        <v>0</v>
      </c>
      <c r="S732" s="41">
        <v>0</v>
      </c>
      <c r="T732" s="41">
        <v>0</v>
      </c>
      <c r="U732" s="41">
        <v>0</v>
      </c>
      <c r="V732" s="41">
        <v>0</v>
      </c>
      <c r="W732" s="41">
        <v>0</v>
      </c>
      <c r="X732" s="41">
        <v>0</v>
      </c>
      <c r="Y732" s="41">
        <v>0</v>
      </c>
      <c r="Z732" s="41">
        <v>0</v>
      </c>
      <c r="AA732" s="41">
        <v>0</v>
      </c>
      <c r="AB732" s="41">
        <v>0</v>
      </c>
      <c r="AC732" s="41">
        <v>1</v>
      </c>
      <c r="AD732" s="41">
        <v>0</v>
      </c>
      <c r="AE732" s="41">
        <v>1</v>
      </c>
      <c r="AF732" s="41">
        <v>0</v>
      </c>
      <c r="AG732" s="41">
        <v>0</v>
      </c>
      <c r="AH732" s="41">
        <v>0</v>
      </c>
      <c r="AS732" s="41">
        <v>0</v>
      </c>
      <c r="AT732" s="41">
        <v>0</v>
      </c>
      <c r="AU732" s="41">
        <v>2</v>
      </c>
      <c r="AV732" s="87">
        <v>6.030092592592593E-3</v>
      </c>
      <c r="AW732">
        <v>51.765999999999998</v>
      </c>
    </row>
    <row r="733" spans="1:49" x14ac:dyDescent="0.45">
      <c r="A733" s="1" t="s">
        <v>423</v>
      </c>
      <c r="B733" s="1">
        <v>2018</v>
      </c>
      <c r="C733" s="2">
        <v>43449</v>
      </c>
      <c r="D733" s="1" t="s">
        <v>30</v>
      </c>
      <c r="E733" s="41" t="s">
        <v>97</v>
      </c>
      <c r="F733" s="41" t="s">
        <v>99</v>
      </c>
      <c r="G733" s="12">
        <f>(C733-VLOOKUP(E733,Riders!$A$2:$D$3499,4,FALSE))/365</f>
        <v>20.295890410958904</v>
      </c>
      <c r="H733" s="27">
        <v>5</v>
      </c>
      <c r="I733" s="41">
        <v>1</v>
      </c>
      <c r="J733" s="41">
        <v>0</v>
      </c>
      <c r="K733" s="41">
        <v>1</v>
      </c>
      <c r="L733" s="41">
        <v>0</v>
      </c>
      <c r="M733" s="41">
        <v>0</v>
      </c>
      <c r="N733" s="41">
        <v>0</v>
      </c>
      <c r="O733" s="41">
        <v>0</v>
      </c>
      <c r="P733" s="41">
        <v>0</v>
      </c>
      <c r="Q733" s="41">
        <v>0</v>
      </c>
      <c r="R733" s="41">
        <v>0</v>
      </c>
      <c r="S733" s="41">
        <v>0</v>
      </c>
      <c r="T733" s="41">
        <v>0</v>
      </c>
      <c r="U733" s="41">
        <v>0</v>
      </c>
      <c r="V733" s="41">
        <v>0</v>
      </c>
      <c r="W733" s="41">
        <v>0</v>
      </c>
      <c r="X733" s="41">
        <v>0</v>
      </c>
      <c r="Y733" s="41">
        <v>0</v>
      </c>
      <c r="Z733" s="41">
        <v>0</v>
      </c>
      <c r="AA733" s="41">
        <v>0</v>
      </c>
      <c r="AB733" s="41">
        <v>0</v>
      </c>
      <c r="AC733" s="41">
        <v>0</v>
      </c>
      <c r="AD733" s="41">
        <v>0</v>
      </c>
      <c r="AE733" s="41">
        <v>0</v>
      </c>
      <c r="AF733" s="41">
        <v>0</v>
      </c>
      <c r="AG733" s="41">
        <v>0</v>
      </c>
      <c r="AH733" s="41">
        <v>0</v>
      </c>
      <c r="AS733" s="41">
        <v>20</v>
      </c>
      <c r="AT733" s="41">
        <v>20</v>
      </c>
      <c r="AU733" s="41">
        <v>2</v>
      </c>
      <c r="AV733" s="87">
        <v>6.030092592592593E-3</v>
      </c>
      <c r="AW733">
        <v>51.765999999999998</v>
      </c>
    </row>
    <row r="734" spans="1:49" x14ac:dyDescent="0.45">
      <c r="A734" s="1" t="s">
        <v>423</v>
      </c>
      <c r="B734" s="1">
        <v>2018</v>
      </c>
      <c r="C734" s="2">
        <v>43449</v>
      </c>
      <c r="D734" s="1" t="s">
        <v>30</v>
      </c>
      <c r="E734" s="41" t="s">
        <v>201</v>
      </c>
      <c r="F734" s="41" t="s">
        <v>49</v>
      </c>
      <c r="G734" s="12">
        <f>(C734-VLOOKUP(E734,Riders!$A$2:$D$3499,4,FALSE))/365</f>
        <v>21.695890410958903</v>
      </c>
      <c r="H734" s="27">
        <v>6</v>
      </c>
      <c r="I734" s="41">
        <v>0</v>
      </c>
      <c r="J734" s="41">
        <v>0</v>
      </c>
      <c r="K734" s="41">
        <v>0</v>
      </c>
      <c r="L734" s="41">
        <v>0</v>
      </c>
      <c r="M734" s="41">
        <v>0</v>
      </c>
      <c r="N734" s="41">
        <v>0</v>
      </c>
      <c r="O734" s="41">
        <v>0</v>
      </c>
      <c r="P734" s="41">
        <v>0</v>
      </c>
      <c r="Q734" s="41">
        <v>0</v>
      </c>
      <c r="R734" s="41">
        <v>0</v>
      </c>
      <c r="S734" s="41">
        <v>0</v>
      </c>
      <c r="T734" s="41">
        <v>0</v>
      </c>
      <c r="U734" s="41">
        <v>0</v>
      </c>
      <c r="V734" s="41">
        <v>0</v>
      </c>
      <c r="W734" s="41">
        <v>0</v>
      </c>
      <c r="X734" s="41">
        <v>0</v>
      </c>
      <c r="Y734" s="41">
        <v>0</v>
      </c>
      <c r="Z734" s="41">
        <v>0</v>
      </c>
      <c r="AA734" s="41">
        <v>0</v>
      </c>
      <c r="AB734" s="41">
        <v>0</v>
      </c>
      <c r="AC734" s="41">
        <v>0</v>
      </c>
      <c r="AD734" s="41">
        <v>0</v>
      </c>
      <c r="AE734" s="41">
        <v>0</v>
      </c>
      <c r="AF734" s="41">
        <v>0</v>
      </c>
      <c r="AG734" s="41">
        <v>0</v>
      </c>
      <c r="AH734" s="41">
        <v>1</v>
      </c>
      <c r="AS734" s="41">
        <v>0</v>
      </c>
      <c r="AT734" s="41">
        <v>0</v>
      </c>
      <c r="AU734" s="41">
        <v>1</v>
      </c>
      <c r="AV734" s="87">
        <v>6.030092592592593E-3</v>
      </c>
      <c r="AW734">
        <v>51.765999999999998</v>
      </c>
    </row>
    <row r="735" spans="1:49" x14ac:dyDescent="0.45">
      <c r="A735" s="1" t="s">
        <v>423</v>
      </c>
      <c r="B735" s="1">
        <v>2018</v>
      </c>
      <c r="C735" s="2">
        <v>43449</v>
      </c>
      <c r="D735" s="1" t="s">
        <v>30</v>
      </c>
      <c r="E735" s="41" t="s">
        <v>153</v>
      </c>
      <c r="F735" s="41" t="s">
        <v>79</v>
      </c>
      <c r="G735" s="12">
        <f>(C735-VLOOKUP(E735,Riders!$A$2:$D$3499,4,FALSE))/365</f>
        <v>24.287671232876711</v>
      </c>
      <c r="H735" s="27">
        <v>7</v>
      </c>
      <c r="I735" s="41">
        <v>0</v>
      </c>
      <c r="J735" s="41">
        <v>0</v>
      </c>
      <c r="K735" s="41">
        <v>0</v>
      </c>
      <c r="L735" s="41">
        <v>0</v>
      </c>
      <c r="M735" s="41">
        <v>0</v>
      </c>
      <c r="N735" s="41">
        <v>0</v>
      </c>
      <c r="O735" s="41">
        <v>0</v>
      </c>
      <c r="P735" s="41">
        <v>0</v>
      </c>
      <c r="Q735" s="41">
        <v>0</v>
      </c>
      <c r="R735" s="41">
        <v>0</v>
      </c>
      <c r="S735" s="41">
        <v>0</v>
      </c>
      <c r="T735" s="41">
        <v>0</v>
      </c>
      <c r="U735" s="41">
        <v>1</v>
      </c>
      <c r="V735" s="41">
        <v>0</v>
      </c>
      <c r="W735" s="41">
        <v>0</v>
      </c>
      <c r="X735" s="41">
        <v>0</v>
      </c>
      <c r="Y735" s="41">
        <v>0</v>
      </c>
      <c r="Z735" s="41">
        <v>0</v>
      </c>
      <c r="AA735" s="41">
        <v>0</v>
      </c>
      <c r="AB735" s="41">
        <v>0</v>
      </c>
      <c r="AC735" s="41">
        <v>0</v>
      </c>
      <c r="AD735" s="41">
        <v>0</v>
      </c>
      <c r="AE735" s="41">
        <v>0</v>
      </c>
      <c r="AF735" s="41">
        <v>0</v>
      </c>
      <c r="AG735" s="41">
        <v>0</v>
      </c>
      <c r="AH735" s="41">
        <v>0</v>
      </c>
      <c r="AS735" s="41">
        <v>0</v>
      </c>
      <c r="AT735" s="41">
        <v>0</v>
      </c>
      <c r="AU735" s="41">
        <v>1</v>
      </c>
      <c r="AV735" s="87">
        <v>6.030092592592593E-3</v>
      </c>
      <c r="AW735">
        <v>51.765999999999998</v>
      </c>
    </row>
    <row r="736" spans="1:49" x14ac:dyDescent="0.45">
      <c r="A736" s="1" t="s">
        <v>423</v>
      </c>
      <c r="B736" s="1">
        <v>2018</v>
      </c>
      <c r="C736" s="2">
        <v>43449</v>
      </c>
      <c r="D736" s="1" t="s">
        <v>30</v>
      </c>
      <c r="E736" s="41" t="s">
        <v>328</v>
      </c>
      <c r="F736" s="41" t="s">
        <v>52</v>
      </c>
      <c r="G736" s="12">
        <f>(C736-VLOOKUP(E736,Riders!$A$2:$D$3499,4,FALSE))/365</f>
        <v>27.323287671232876</v>
      </c>
      <c r="H736" s="27">
        <v>8</v>
      </c>
      <c r="I736" s="41">
        <v>0</v>
      </c>
      <c r="J736" s="41">
        <v>0</v>
      </c>
      <c r="K736" s="41">
        <v>0</v>
      </c>
      <c r="L736" s="41">
        <v>0</v>
      </c>
      <c r="M736" s="41">
        <v>0</v>
      </c>
      <c r="N736" s="41">
        <v>0</v>
      </c>
      <c r="O736" s="41">
        <v>0</v>
      </c>
      <c r="P736" s="41">
        <v>0</v>
      </c>
      <c r="Q736" s="41">
        <v>0</v>
      </c>
      <c r="R736" s="41">
        <v>0</v>
      </c>
      <c r="S736" s="41">
        <v>0</v>
      </c>
      <c r="T736" s="41">
        <v>0</v>
      </c>
      <c r="U736" s="41">
        <v>0</v>
      </c>
      <c r="V736" s="41">
        <v>0</v>
      </c>
      <c r="W736" s="41">
        <v>0</v>
      </c>
      <c r="X736" s="41">
        <v>0</v>
      </c>
      <c r="Y736" s="41">
        <v>0</v>
      </c>
      <c r="Z736" s="41">
        <v>0</v>
      </c>
      <c r="AA736" s="41">
        <v>1</v>
      </c>
      <c r="AB736" s="41">
        <v>0</v>
      </c>
      <c r="AC736" s="41">
        <v>0</v>
      </c>
      <c r="AD736" s="41">
        <v>0</v>
      </c>
      <c r="AE736" s="41">
        <v>0</v>
      </c>
      <c r="AF736" s="41">
        <v>0</v>
      </c>
      <c r="AG736" s="41">
        <v>0</v>
      </c>
      <c r="AH736" s="41">
        <v>0</v>
      </c>
      <c r="AS736" s="41">
        <v>0</v>
      </c>
      <c r="AT736" s="41">
        <v>0</v>
      </c>
      <c r="AU736" s="41">
        <v>1</v>
      </c>
      <c r="AV736" s="87">
        <v>6.030092592592593E-3</v>
      </c>
      <c r="AW736">
        <v>51.765999999999998</v>
      </c>
    </row>
    <row r="737" spans="1:49" x14ac:dyDescent="0.45">
      <c r="A737" s="1" t="s">
        <v>423</v>
      </c>
      <c r="B737" s="1">
        <v>2018</v>
      </c>
      <c r="C737" s="2">
        <v>43449</v>
      </c>
      <c r="D737" s="1" t="s">
        <v>30</v>
      </c>
      <c r="E737" s="41" t="s">
        <v>193</v>
      </c>
      <c r="F737" s="41" t="s">
        <v>46</v>
      </c>
      <c r="G737" s="12">
        <f>(C737-VLOOKUP(E737,Riders!$A$2:$D$3499,4,FALSE))/365</f>
        <v>23.112328767123287</v>
      </c>
      <c r="H737" s="27">
        <v>9</v>
      </c>
      <c r="I737" s="41">
        <v>0</v>
      </c>
      <c r="J737" s="41">
        <v>0</v>
      </c>
      <c r="K737" s="41">
        <v>0</v>
      </c>
      <c r="L737" s="41">
        <v>0</v>
      </c>
      <c r="M737" s="41">
        <v>0</v>
      </c>
      <c r="N737" s="41">
        <v>0</v>
      </c>
      <c r="O737" s="41">
        <v>0</v>
      </c>
      <c r="P737" s="41">
        <v>0</v>
      </c>
      <c r="Q737" s="41">
        <v>0</v>
      </c>
      <c r="R737" s="41">
        <v>0</v>
      </c>
      <c r="S737" s="41">
        <v>0</v>
      </c>
      <c r="T737" s="41">
        <v>0</v>
      </c>
      <c r="U737" s="41">
        <v>0</v>
      </c>
      <c r="V737" s="41">
        <v>1</v>
      </c>
      <c r="W737" s="41">
        <v>0</v>
      </c>
      <c r="X737" s="41">
        <v>0</v>
      </c>
      <c r="Y737" s="41">
        <v>0</v>
      </c>
      <c r="Z737" s="41">
        <v>0</v>
      </c>
      <c r="AA737" s="41">
        <v>0</v>
      </c>
      <c r="AB737" s="41">
        <v>0</v>
      </c>
      <c r="AC737" s="41">
        <v>0</v>
      </c>
      <c r="AD737" s="41">
        <v>0</v>
      </c>
      <c r="AE737" s="41">
        <v>0</v>
      </c>
      <c r="AF737" s="41">
        <v>0</v>
      </c>
      <c r="AG737" s="41">
        <v>0</v>
      </c>
      <c r="AH737" s="41">
        <v>0</v>
      </c>
      <c r="AS737" s="41">
        <v>0</v>
      </c>
      <c r="AT737" s="41">
        <v>0</v>
      </c>
      <c r="AU737" s="41">
        <v>1</v>
      </c>
      <c r="AV737" s="87">
        <v>6.030092592592593E-3</v>
      </c>
      <c r="AW737">
        <v>51.765999999999998</v>
      </c>
    </row>
    <row r="738" spans="1:49" x14ac:dyDescent="0.45">
      <c r="A738" s="1" t="s">
        <v>423</v>
      </c>
      <c r="B738" s="1">
        <v>2018</v>
      </c>
      <c r="C738" s="2">
        <v>43449</v>
      </c>
      <c r="D738" s="1" t="s">
        <v>30</v>
      </c>
      <c r="E738" s="41" t="s">
        <v>275</v>
      </c>
      <c r="F738" s="41" t="s">
        <v>64</v>
      </c>
      <c r="G738" s="12">
        <f>(C738-VLOOKUP(E738,Riders!$A$2:$D$3499,4,FALSE))/365</f>
        <v>26.654794520547945</v>
      </c>
      <c r="H738" s="27">
        <v>10</v>
      </c>
      <c r="I738" s="41">
        <v>0</v>
      </c>
      <c r="J738" s="41">
        <v>0</v>
      </c>
      <c r="K738" s="41">
        <v>0</v>
      </c>
      <c r="L738" s="41">
        <v>0</v>
      </c>
      <c r="M738" s="41">
        <v>0</v>
      </c>
      <c r="N738" s="41">
        <v>0</v>
      </c>
      <c r="O738" s="41">
        <v>0</v>
      </c>
      <c r="P738" s="41">
        <v>0</v>
      </c>
      <c r="Q738" s="41">
        <v>0</v>
      </c>
      <c r="R738" s="41">
        <v>0</v>
      </c>
      <c r="S738" s="41">
        <v>0</v>
      </c>
      <c r="T738" s="41">
        <v>0</v>
      </c>
      <c r="U738" s="41">
        <v>0</v>
      </c>
      <c r="V738" s="41">
        <v>0</v>
      </c>
      <c r="W738" s="41">
        <v>0</v>
      </c>
      <c r="X738" s="41">
        <v>1</v>
      </c>
      <c r="Y738" s="41">
        <v>0</v>
      </c>
      <c r="Z738" s="41">
        <v>0</v>
      </c>
      <c r="AA738" s="41">
        <v>0</v>
      </c>
      <c r="AB738" s="41">
        <v>0</v>
      </c>
      <c r="AC738" s="41">
        <v>0</v>
      </c>
      <c r="AD738" s="41">
        <v>0</v>
      </c>
      <c r="AE738" s="41">
        <v>0</v>
      </c>
      <c r="AF738" s="41">
        <v>0</v>
      </c>
      <c r="AG738" s="41">
        <v>0</v>
      </c>
      <c r="AH738" s="41">
        <v>0</v>
      </c>
      <c r="AS738" s="41">
        <v>0</v>
      </c>
      <c r="AT738" s="41">
        <v>0</v>
      </c>
      <c r="AU738" s="41">
        <v>1</v>
      </c>
      <c r="AV738" s="87">
        <v>6.030092592592593E-3</v>
      </c>
      <c r="AW738">
        <v>51.765999999999998</v>
      </c>
    </row>
    <row r="739" spans="1:49" x14ac:dyDescent="0.45">
      <c r="A739" s="1" t="s">
        <v>423</v>
      </c>
      <c r="B739" s="1">
        <v>2018</v>
      </c>
      <c r="C739" s="2">
        <v>43449</v>
      </c>
      <c r="D739" s="1" t="s">
        <v>30</v>
      </c>
      <c r="E739" s="41" t="s">
        <v>294</v>
      </c>
      <c r="F739" s="41" t="s">
        <v>43</v>
      </c>
      <c r="G739" s="12">
        <f>(C739-VLOOKUP(E739,Riders!$A$2:$D$3499,4,FALSE))/365</f>
        <v>26.306849315068494</v>
      </c>
      <c r="H739" s="27">
        <v>11</v>
      </c>
      <c r="I739" s="41">
        <v>0</v>
      </c>
      <c r="J739" s="41">
        <v>0</v>
      </c>
      <c r="K739" s="41">
        <v>0</v>
      </c>
      <c r="L739" s="41">
        <v>0</v>
      </c>
      <c r="M739" s="41">
        <v>0</v>
      </c>
      <c r="N739" s="41">
        <v>0</v>
      </c>
      <c r="O739" s="41">
        <v>0</v>
      </c>
      <c r="P739" s="41">
        <v>0</v>
      </c>
      <c r="Q739" s="41">
        <v>0</v>
      </c>
      <c r="R739" s="41">
        <v>0</v>
      </c>
      <c r="S739" s="41">
        <v>0</v>
      </c>
      <c r="T739" s="41">
        <v>0</v>
      </c>
      <c r="U739" s="41">
        <v>0</v>
      </c>
      <c r="V739" s="41">
        <v>0</v>
      </c>
      <c r="W739" s="41">
        <v>0</v>
      </c>
      <c r="X739" s="41">
        <v>0</v>
      </c>
      <c r="Y739" s="41">
        <v>0</v>
      </c>
      <c r="Z739" s="41">
        <v>0</v>
      </c>
      <c r="AA739" s="41">
        <v>0</v>
      </c>
      <c r="AB739" s="41">
        <v>0</v>
      </c>
      <c r="AC739" s="41">
        <v>0</v>
      </c>
      <c r="AD739" s="41">
        <v>0</v>
      </c>
      <c r="AE739" s="41">
        <v>0</v>
      </c>
      <c r="AF739" s="41">
        <v>0</v>
      </c>
      <c r="AG739" s="41">
        <v>0</v>
      </c>
      <c r="AH739" s="41">
        <v>0</v>
      </c>
      <c r="AS739" s="41">
        <v>0</v>
      </c>
      <c r="AT739" s="41">
        <v>0</v>
      </c>
      <c r="AU739" s="41">
        <v>0</v>
      </c>
      <c r="AV739" s="87">
        <v>6.030092592592593E-3</v>
      </c>
      <c r="AW739">
        <v>51.765999999999998</v>
      </c>
    </row>
    <row r="740" spans="1:49" x14ac:dyDescent="0.45">
      <c r="A740" s="1" t="s">
        <v>423</v>
      </c>
      <c r="B740" s="1">
        <v>2018</v>
      </c>
      <c r="C740" s="2">
        <v>43449</v>
      </c>
      <c r="D740" s="1" t="s">
        <v>30</v>
      </c>
      <c r="E740" s="41" t="s">
        <v>295</v>
      </c>
      <c r="F740" s="41" t="s">
        <v>91</v>
      </c>
      <c r="G740" s="12">
        <f>(C740-VLOOKUP(E740,Riders!$A$2:$D$3499,4,FALSE))/365</f>
        <v>25.972602739726028</v>
      </c>
      <c r="H740" s="27">
        <v>12</v>
      </c>
      <c r="I740" s="41">
        <v>0</v>
      </c>
      <c r="J740" s="41">
        <v>0</v>
      </c>
      <c r="K740" s="41">
        <v>0</v>
      </c>
      <c r="L740" s="41">
        <v>0</v>
      </c>
      <c r="M740" s="41">
        <v>0</v>
      </c>
      <c r="N740" s="41">
        <v>0</v>
      </c>
      <c r="O740" s="41">
        <v>0</v>
      </c>
      <c r="P740" s="41">
        <v>0</v>
      </c>
      <c r="Q740" s="41">
        <v>0</v>
      </c>
      <c r="R740" s="41">
        <v>0</v>
      </c>
      <c r="S740" s="41">
        <v>0</v>
      </c>
      <c r="T740" s="41">
        <v>0</v>
      </c>
      <c r="U740" s="41">
        <v>0</v>
      </c>
      <c r="V740" s="41">
        <v>0</v>
      </c>
      <c r="W740" s="41">
        <v>0</v>
      </c>
      <c r="X740" s="41">
        <v>0</v>
      </c>
      <c r="Y740" s="41">
        <v>0</v>
      </c>
      <c r="Z740" s="41">
        <v>0</v>
      </c>
      <c r="AA740" s="41">
        <v>0</v>
      </c>
      <c r="AB740" s="41">
        <v>0</v>
      </c>
      <c r="AC740" s="41">
        <v>0</v>
      </c>
      <c r="AD740" s="41">
        <v>0</v>
      </c>
      <c r="AE740" s="41">
        <v>0</v>
      </c>
      <c r="AF740" s="41">
        <v>0</v>
      </c>
      <c r="AG740" s="41">
        <v>0</v>
      </c>
      <c r="AH740" s="41">
        <v>0</v>
      </c>
      <c r="AS740" s="41">
        <v>0</v>
      </c>
      <c r="AT740" s="41">
        <v>0</v>
      </c>
      <c r="AU740" s="41">
        <v>0</v>
      </c>
      <c r="AV740" s="87">
        <v>6.030092592592593E-3</v>
      </c>
      <c r="AW740">
        <v>51.765999999999998</v>
      </c>
    </row>
    <row r="741" spans="1:49" x14ac:dyDescent="0.45">
      <c r="A741" s="1" t="s">
        <v>423</v>
      </c>
      <c r="B741" s="1">
        <v>2018</v>
      </c>
      <c r="C741" s="2">
        <v>43449</v>
      </c>
      <c r="D741" s="1" t="s">
        <v>30</v>
      </c>
      <c r="E741" s="41" t="s">
        <v>3886</v>
      </c>
      <c r="F741" s="41" t="s">
        <v>2334</v>
      </c>
      <c r="G741" s="12">
        <f>(C741-VLOOKUP(E741,Riders!$A$2:$D$3499,4,FALSE))/365</f>
        <v>19.449315068493149</v>
      </c>
      <c r="H741" s="27">
        <v>13</v>
      </c>
      <c r="I741" s="41">
        <v>0</v>
      </c>
      <c r="J741" s="41">
        <v>0</v>
      </c>
      <c r="K741" s="41">
        <v>0</v>
      </c>
      <c r="L741" s="41">
        <v>0</v>
      </c>
      <c r="M741" s="41">
        <v>0</v>
      </c>
      <c r="N741" s="41">
        <v>0</v>
      </c>
      <c r="O741" s="41">
        <v>0</v>
      </c>
      <c r="P741" s="41">
        <v>0</v>
      </c>
      <c r="Q741" s="41">
        <v>0</v>
      </c>
      <c r="R741" s="41">
        <v>0</v>
      </c>
      <c r="S741" s="41">
        <v>0</v>
      </c>
      <c r="T741" s="41">
        <v>0</v>
      </c>
      <c r="U741" s="41">
        <v>0</v>
      </c>
      <c r="V741" s="41">
        <v>0</v>
      </c>
      <c r="W741" s="41">
        <v>0</v>
      </c>
      <c r="X741" s="41">
        <v>0</v>
      </c>
      <c r="Y741" s="41">
        <v>0</v>
      </c>
      <c r="Z741" s="41">
        <v>0</v>
      </c>
      <c r="AA741" s="41">
        <v>0</v>
      </c>
      <c r="AB741" s="41">
        <v>0</v>
      </c>
      <c r="AC741" s="41">
        <v>0</v>
      </c>
      <c r="AD741" s="41">
        <v>0</v>
      </c>
      <c r="AE741" s="41">
        <v>0</v>
      </c>
      <c r="AF741" s="41">
        <v>0</v>
      </c>
      <c r="AG741" s="41">
        <v>0</v>
      </c>
      <c r="AH741" s="41">
        <v>0</v>
      </c>
      <c r="AS741" s="41">
        <v>0</v>
      </c>
      <c r="AT741" s="41">
        <v>0</v>
      </c>
      <c r="AU741" s="41">
        <v>0</v>
      </c>
      <c r="AV741" s="87">
        <v>6.030092592592593E-3</v>
      </c>
      <c r="AW741">
        <v>51.765999999999998</v>
      </c>
    </row>
    <row r="742" spans="1:49" x14ac:dyDescent="0.45">
      <c r="A742" s="1" t="s">
        <v>423</v>
      </c>
      <c r="B742" s="1">
        <v>2018</v>
      </c>
      <c r="C742" s="2">
        <v>43449</v>
      </c>
      <c r="D742" s="1" t="s">
        <v>30</v>
      </c>
      <c r="E742" s="41" t="s">
        <v>2059</v>
      </c>
      <c r="F742" s="41" t="s">
        <v>282</v>
      </c>
      <c r="G742" s="12" t="e">
        <f>(C742-VLOOKUP(E742,Riders!$A$2:$D$3499,4,FALSE))/365</f>
        <v>#N/A</v>
      </c>
      <c r="H742" s="27">
        <v>14</v>
      </c>
      <c r="I742" s="41">
        <v>0</v>
      </c>
      <c r="J742" s="41">
        <v>0</v>
      </c>
      <c r="K742" s="41">
        <v>0</v>
      </c>
      <c r="L742" s="41">
        <v>0</v>
      </c>
      <c r="M742" s="41">
        <v>0</v>
      </c>
      <c r="N742" s="41">
        <v>0</v>
      </c>
      <c r="O742" s="41">
        <v>0</v>
      </c>
      <c r="P742" s="41">
        <v>0</v>
      </c>
      <c r="Q742" s="41">
        <v>0</v>
      </c>
      <c r="R742" s="41">
        <v>0</v>
      </c>
      <c r="S742" s="41">
        <v>0</v>
      </c>
      <c r="T742" s="41">
        <v>0</v>
      </c>
      <c r="U742" s="41">
        <v>0</v>
      </c>
      <c r="V742" s="41">
        <v>0</v>
      </c>
      <c r="W742" s="41">
        <v>0</v>
      </c>
      <c r="X742" s="41">
        <v>0</v>
      </c>
      <c r="Y742" s="41">
        <v>0</v>
      </c>
      <c r="Z742" s="41">
        <v>0</v>
      </c>
      <c r="AA742" s="41">
        <v>0</v>
      </c>
      <c r="AB742" s="41">
        <v>0</v>
      </c>
      <c r="AC742" s="41">
        <v>0</v>
      </c>
      <c r="AD742" s="41">
        <v>0</v>
      </c>
      <c r="AE742" s="41">
        <v>0</v>
      </c>
      <c r="AF742" s="41">
        <v>0</v>
      </c>
      <c r="AG742" s="41">
        <v>0</v>
      </c>
      <c r="AH742" s="41">
        <v>0</v>
      </c>
      <c r="AS742" s="41">
        <v>0</v>
      </c>
      <c r="AT742" s="41">
        <v>0</v>
      </c>
      <c r="AU742" s="41">
        <v>0</v>
      </c>
      <c r="AV742" s="87">
        <v>6.030092592592593E-3</v>
      </c>
      <c r="AW742">
        <v>51.765999999999998</v>
      </c>
    </row>
    <row r="743" spans="1:49" x14ac:dyDescent="0.45">
      <c r="A743" s="1" t="s">
        <v>423</v>
      </c>
      <c r="B743" s="1">
        <v>2018</v>
      </c>
      <c r="C743" s="2">
        <v>43449</v>
      </c>
      <c r="D743" s="1" t="s">
        <v>30</v>
      </c>
      <c r="E743" s="41" t="s">
        <v>298</v>
      </c>
      <c r="F743" s="41" t="s">
        <v>61</v>
      </c>
      <c r="G743" s="12">
        <f>(C743-VLOOKUP(E743,Riders!$A$2:$D$3499,4,FALSE))/365</f>
        <v>25.728767123287671</v>
      </c>
      <c r="H743" s="27">
        <v>15</v>
      </c>
      <c r="I743" s="41">
        <v>0</v>
      </c>
      <c r="J743" s="41">
        <v>0</v>
      </c>
      <c r="K743" s="41">
        <v>0</v>
      </c>
      <c r="L743" s="41">
        <v>0</v>
      </c>
      <c r="M743" s="41">
        <v>0</v>
      </c>
      <c r="N743" s="41">
        <v>0</v>
      </c>
      <c r="O743" s="41">
        <v>0</v>
      </c>
      <c r="P743" s="41">
        <v>0</v>
      </c>
      <c r="Q743" s="41">
        <v>0</v>
      </c>
      <c r="R743" s="41">
        <v>0</v>
      </c>
      <c r="S743" s="41">
        <v>0</v>
      </c>
      <c r="T743" s="41">
        <v>0</v>
      </c>
      <c r="U743" s="41">
        <v>0</v>
      </c>
      <c r="V743" s="41">
        <v>0</v>
      </c>
      <c r="W743" s="41">
        <v>0</v>
      </c>
      <c r="X743" s="41">
        <v>0</v>
      </c>
      <c r="Y743" s="41">
        <v>0</v>
      </c>
      <c r="Z743" s="41">
        <v>0</v>
      </c>
      <c r="AA743" s="41">
        <v>0</v>
      </c>
      <c r="AB743" s="41">
        <v>0</v>
      </c>
      <c r="AC743" s="41">
        <v>0</v>
      </c>
      <c r="AD743" s="41">
        <v>0</v>
      </c>
      <c r="AE743" s="41">
        <v>0</v>
      </c>
      <c r="AF743" s="41">
        <v>0</v>
      </c>
      <c r="AG743" s="41">
        <v>0</v>
      </c>
      <c r="AH743" s="41">
        <v>0</v>
      </c>
      <c r="AS743" s="41">
        <v>0</v>
      </c>
      <c r="AT743" s="41">
        <v>0</v>
      </c>
      <c r="AU743" s="41">
        <v>0</v>
      </c>
      <c r="AV743" s="87">
        <v>6.030092592592593E-3</v>
      </c>
      <c r="AW743">
        <v>51.765999999999998</v>
      </c>
    </row>
    <row r="744" spans="1:49" x14ac:dyDescent="0.45">
      <c r="A744" s="1" t="s">
        <v>423</v>
      </c>
      <c r="B744" s="1">
        <v>2018</v>
      </c>
      <c r="C744" s="2">
        <v>43449</v>
      </c>
      <c r="D744" s="1" t="s">
        <v>30</v>
      </c>
      <c r="E744" s="41" t="s">
        <v>292</v>
      </c>
      <c r="F744" s="41" t="s">
        <v>143</v>
      </c>
      <c r="G744" s="12">
        <f>(C744-VLOOKUP(E744,Riders!$A$2:$D$3499,4,FALSE))/365</f>
        <v>30.227397260273971</v>
      </c>
      <c r="H744" s="27">
        <v>16</v>
      </c>
      <c r="I744" s="41">
        <v>0</v>
      </c>
      <c r="J744" s="41">
        <v>0</v>
      </c>
      <c r="K744" s="41">
        <v>0</v>
      </c>
      <c r="L744" s="41">
        <v>0</v>
      </c>
      <c r="M744" s="41">
        <v>0</v>
      </c>
      <c r="N744" s="41">
        <v>0</v>
      </c>
      <c r="O744" s="41">
        <v>0</v>
      </c>
      <c r="P744" s="41">
        <v>0</v>
      </c>
      <c r="Q744" s="41">
        <v>0</v>
      </c>
      <c r="R744" s="41">
        <v>0</v>
      </c>
      <c r="S744" s="41">
        <v>0</v>
      </c>
      <c r="T744" s="41">
        <v>0</v>
      </c>
      <c r="U744" s="41">
        <v>0</v>
      </c>
      <c r="V744" s="41">
        <v>0</v>
      </c>
      <c r="W744" s="41">
        <v>0</v>
      </c>
      <c r="X744" s="41">
        <v>0</v>
      </c>
      <c r="Y744" s="41">
        <v>0</v>
      </c>
      <c r="Z744" s="41">
        <v>0</v>
      </c>
      <c r="AA744" s="41">
        <v>0</v>
      </c>
      <c r="AB744" s="41">
        <v>0</v>
      </c>
      <c r="AC744" s="41">
        <v>0</v>
      </c>
      <c r="AD744" s="41">
        <v>0</v>
      </c>
      <c r="AE744" s="41">
        <v>0</v>
      </c>
      <c r="AF744" s="41">
        <v>0</v>
      </c>
      <c r="AG744" s="41">
        <v>0</v>
      </c>
      <c r="AH744" s="41">
        <v>0</v>
      </c>
      <c r="AS744" s="41">
        <v>0</v>
      </c>
      <c r="AT744" s="41">
        <v>0</v>
      </c>
      <c r="AU744" s="41">
        <v>0</v>
      </c>
      <c r="AV744" s="87">
        <v>6.030092592592593E-3</v>
      </c>
      <c r="AW744">
        <v>51.765999999999998</v>
      </c>
    </row>
    <row r="745" spans="1:49" x14ac:dyDescent="0.45">
      <c r="A745" s="1" t="s">
        <v>423</v>
      </c>
      <c r="B745" s="1">
        <v>2018</v>
      </c>
      <c r="C745" s="2">
        <v>43449</v>
      </c>
      <c r="D745" s="1" t="s">
        <v>30</v>
      </c>
      <c r="E745" s="41" t="s">
        <v>293</v>
      </c>
      <c r="F745" s="41" t="s">
        <v>40</v>
      </c>
      <c r="G745" s="12">
        <f>(C745-VLOOKUP(E745,Riders!$A$2:$D$3499,4,FALSE))/365</f>
        <v>24.523287671232875</v>
      </c>
      <c r="H745" s="27">
        <v>17</v>
      </c>
      <c r="I745" s="41">
        <v>0</v>
      </c>
      <c r="J745" s="41">
        <v>0</v>
      </c>
      <c r="K745" s="41">
        <v>0</v>
      </c>
      <c r="L745" s="41">
        <v>0</v>
      </c>
      <c r="M745" s="41">
        <v>0</v>
      </c>
      <c r="N745" s="41">
        <v>0</v>
      </c>
      <c r="O745" s="41">
        <v>0</v>
      </c>
      <c r="P745" s="41">
        <v>0</v>
      </c>
      <c r="Q745" s="41">
        <v>0</v>
      </c>
      <c r="R745" s="41">
        <v>0</v>
      </c>
      <c r="S745" s="41">
        <v>0</v>
      </c>
      <c r="T745" s="41">
        <v>0</v>
      </c>
      <c r="U745" s="41">
        <v>0</v>
      </c>
      <c r="V745" s="41">
        <v>0</v>
      </c>
      <c r="W745" s="41">
        <v>0</v>
      </c>
      <c r="X745" s="41">
        <v>0</v>
      </c>
      <c r="Y745" s="41">
        <v>0</v>
      </c>
      <c r="Z745" s="41">
        <v>0</v>
      </c>
      <c r="AA745" s="41">
        <v>0</v>
      </c>
      <c r="AB745" s="41">
        <v>0</v>
      </c>
      <c r="AC745" s="41">
        <v>0</v>
      </c>
      <c r="AD745" s="41">
        <v>0</v>
      </c>
      <c r="AE745" s="41">
        <v>0</v>
      </c>
      <c r="AF745" s="41">
        <v>0</v>
      </c>
      <c r="AG745" s="41">
        <v>0</v>
      </c>
      <c r="AH745" s="41">
        <v>0</v>
      </c>
      <c r="AS745" s="41">
        <v>0</v>
      </c>
      <c r="AT745" s="41">
        <v>0</v>
      </c>
      <c r="AU745" s="41">
        <v>0</v>
      </c>
      <c r="AV745" s="87">
        <v>6.030092592592593E-3</v>
      </c>
      <c r="AW745">
        <v>51.765999999999998</v>
      </c>
    </row>
    <row r="746" spans="1:49" x14ac:dyDescent="0.45">
      <c r="A746" s="1" t="s">
        <v>423</v>
      </c>
      <c r="B746" s="1">
        <v>2018</v>
      </c>
      <c r="C746" s="2">
        <v>43449</v>
      </c>
      <c r="D746" s="1" t="s">
        <v>30</v>
      </c>
      <c r="E746" s="41" t="s">
        <v>4904</v>
      </c>
      <c r="F746" s="41" t="s">
        <v>131</v>
      </c>
      <c r="G746" s="12">
        <f>(C746-VLOOKUP(E746,Riders!$A$2:$D$3499,4,FALSE))/365</f>
        <v>25.246575342465754</v>
      </c>
      <c r="H746" s="27">
        <v>18</v>
      </c>
      <c r="I746" s="41">
        <v>0</v>
      </c>
      <c r="J746" s="41">
        <v>0</v>
      </c>
      <c r="K746" s="41">
        <v>0</v>
      </c>
      <c r="L746" s="41">
        <v>0</v>
      </c>
      <c r="M746" s="41">
        <v>0</v>
      </c>
      <c r="N746" s="41">
        <v>0</v>
      </c>
      <c r="O746" s="41">
        <v>0</v>
      </c>
      <c r="P746" s="41">
        <v>0</v>
      </c>
      <c r="Q746" s="41">
        <v>0</v>
      </c>
      <c r="R746" s="41">
        <v>0</v>
      </c>
      <c r="S746" s="41">
        <v>0</v>
      </c>
      <c r="T746" s="41">
        <v>0</v>
      </c>
      <c r="U746" s="41">
        <v>0</v>
      </c>
      <c r="V746" s="41">
        <v>0</v>
      </c>
      <c r="W746" s="41">
        <v>0</v>
      </c>
      <c r="X746" s="41">
        <v>0</v>
      </c>
      <c r="Y746" s="41">
        <v>0</v>
      </c>
      <c r="Z746" s="41">
        <v>0</v>
      </c>
      <c r="AA746" s="41">
        <v>0</v>
      </c>
      <c r="AB746" s="41">
        <v>0</v>
      </c>
      <c r="AC746" s="41">
        <v>0</v>
      </c>
      <c r="AD746" s="41">
        <v>0</v>
      </c>
      <c r="AE746" s="41">
        <v>0</v>
      </c>
      <c r="AF746" s="41">
        <v>0</v>
      </c>
      <c r="AG746" s="41">
        <v>0</v>
      </c>
      <c r="AH746" s="41">
        <v>0</v>
      </c>
      <c r="AS746" s="41">
        <v>0</v>
      </c>
      <c r="AT746" s="41">
        <v>0</v>
      </c>
      <c r="AU746" s="41">
        <v>0</v>
      </c>
      <c r="AV746" s="87">
        <v>6.030092592592593E-3</v>
      </c>
      <c r="AW746">
        <v>51.765999999999998</v>
      </c>
    </row>
    <row r="747" spans="1:49" x14ac:dyDescent="0.45">
      <c r="A747" s="1" t="s">
        <v>423</v>
      </c>
      <c r="B747" s="1">
        <v>2018</v>
      </c>
      <c r="C747" s="2">
        <v>43449</v>
      </c>
      <c r="D747" s="1" t="s">
        <v>30</v>
      </c>
      <c r="E747" s="41" t="s">
        <v>4728</v>
      </c>
      <c r="F747" s="41" t="s">
        <v>2347</v>
      </c>
      <c r="G747" s="12">
        <f>(C747-VLOOKUP(E747,Riders!$A$2:$D$3499,4,FALSE))/365</f>
        <v>26.315068493150687</v>
      </c>
      <c r="H747" s="27">
        <v>19</v>
      </c>
      <c r="I747" s="41">
        <v>0</v>
      </c>
      <c r="J747" s="41">
        <v>0</v>
      </c>
      <c r="K747" s="41">
        <v>0</v>
      </c>
      <c r="L747" s="41">
        <v>0</v>
      </c>
      <c r="M747" s="41">
        <v>0</v>
      </c>
      <c r="N747" s="41">
        <v>0</v>
      </c>
      <c r="O747" s="41">
        <v>0</v>
      </c>
      <c r="P747" s="41">
        <v>0</v>
      </c>
      <c r="Q747" s="41">
        <v>0</v>
      </c>
      <c r="R747" s="41">
        <v>0</v>
      </c>
      <c r="S747" s="41">
        <v>0</v>
      </c>
      <c r="T747" s="41">
        <v>0</v>
      </c>
      <c r="U747" s="41">
        <v>0</v>
      </c>
      <c r="V747" s="41">
        <v>0</v>
      </c>
      <c r="W747" s="41">
        <v>0</v>
      </c>
      <c r="X747" s="41">
        <v>0</v>
      </c>
      <c r="Y747" s="41">
        <v>0</v>
      </c>
      <c r="Z747" s="41">
        <v>0</v>
      </c>
      <c r="AA747" s="41">
        <v>0</v>
      </c>
      <c r="AB747" s="41">
        <v>0</v>
      </c>
      <c r="AC747" s="41">
        <v>0</v>
      </c>
      <c r="AD747" s="41">
        <v>0</v>
      </c>
      <c r="AE747" s="41">
        <v>0</v>
      </c>
      <c r="AF747" s="41">
        <v>0</v>
      </c>
      <c r="AG747" s="41">
        <v>0</v>
      </c>
      <c r="AH747" s="41">
        <v>0</v>
      </c>
      <c r="AS747" s="41">
        <v>0</v>
      </c>
      <c r="AT747" s="41">
        <v>0</v>
      </c>
      <c r="AU747" s="41">
        <v>0</v>
      </c>
      <c r="AV747" s="87">
        <v>6.030092592592593E-3</v>
      </c>
      <c r="AW747">
        <v>51.765999999999998</v>
      </c>
    </row>
    <row r="748" spans="1:49" x14ac:dyDescent="0.45">
      <c r="A748" s="1" t="s">
        <v>423</v>
      </c>
      <c r="B748" s="1">
        <v>2018</v>
      </c>
      <c r="C748" s="2">
        <v>43449</v>
      </c>
      <c r="D748" s="1" t="s">
        <v>30</v>
      </c>
      <c r="E748" s="41" t="s">
        <v>316</v>
      </c>
      <c r="F748" s="41" t="s">
        <v>115</v>
      </c>
      <c r="G748" s="12" t="e">
        <f>(C748-VLOOKUP(E748,Riders!$A$2:$D$3499,4,FALSE))/365</f>
        <v>#N/A</v>
      </c>
      <c r="H748" s="27">
        <v>20</v>
      </c>
      <c r="I748" s="41">
        <v>0</v>
      </c>
      <c r="J748" s="41">
        <v>0</v>
      </c>
      <c r="K748" s="41">
        <v>0</v>
      </c>
      <c r="L748" s="41">
        <v>0</v>
      </c>
      <c r="M748" s="41">
        <v>0</v>
      </c>
      <c r="N748" s="41">
        <v>0</v>
      </c>
      <c r="O748" s="41">
        <v>0</v>
      </c>
      <c r="P748" s="41">
        <v>0</v>
      </c>
      <c r="Q748" s="41">
        <v>0</v>
      </c>
      <c r="R748" s="41">
        <v>0</v>
      </c>
      <c r="S748" s="41">
        <v>0</v>
      </c>
      <c r="T748" s="41">
        <v>0</v>
      </c>
      <c r="U748" s="41">
        <v>0</v>
      </c>
      <c r="V748" s="41">
        <v>0</v>
      </c>
      <c r="W748" s="41">
        <v>0</v>
      </c>
      <c r="X748" s="41">
        <v>0</v>
      </c>
      <c r="Y748" s="41">
        <v>0</v>
      </c>
      <c r="Z748" s="41">
        <v>0</v>
      </c>
      <c r="AA748" s="41">
        <v>0</v>
      </c>
      <c r="AB748" s="41">
        <v>0</v>
      </c>
      <c r="AC748" s="41">
        <v>0</v>
      </c>
      <c r="AD748" s="41">
        <v>0</v>
      </c>
      <c r="AE748" s="41">
        <v>0</v>
      </c>
      <c r="AF748" s="41">
        <v>0</v>
      </c>
      <c r="AG748" s="41">
        <v>0</v>
      </c>
      <c r="AH748" s="41">
        <v>0</v>
      </c>
      <c r="AS748" s="41">
        <v>0</v>
      </c>
      <c r="AT748" s="41">
        <v>0</v>
      </c>
      <c r="AU748" s="41">
        <v>0</v>
      </c>
      <c r="AV748" s="87">
        <v>6.030092592592593E-3</v>
      </c>
      <c r="AW748">
        <v>51.765999999999998</v>
      </c>
    </row>
    <row r="749" spans="1:49" x14ac:dyDescent="0.45">
      <c r="A749" s="1" t="s">
        <v>423</v>
      </c>
      <c r="B749" s="1">
        <v>2018</v>
      </c>
      <c r="C749" s="2">
        <v>43449</v>
      </c>
      <c r="D749" s="1" t="s">
        <v>30</v>
      </c>
      <c r="E749" s="41" t="s">
        <v>203</v>
      </c>
      <c r="F749" s="41" t="s">
        <v>55</v>
      </c>
      <c r="G749" s="12">
        <f>(C749-VLOOKUP(E749,Riders!$A$2:$D$3499,4,FALSE))/365</f>
        <v>25.791780821917808</v>
      </c>
      <c r="H749" s="27">
        <v>21</v>
      </c>
      <c r="I749" s="41">
        <v>0</v>
      </c>
      <c r="J749" s="41">
        <v>0</v>
      </c>
      <c r="K749" s="41">
        <v>0</v>
      </c>
      <c r="L749" s="41">
        <v>0</v>
      </c>
      <c r="M749" s="41">
        <v>0</v>
      </c>
      <c r="N749" s="41">
        <v>0</v>
      </c>
      <c r="O749" s="41">
        <v>0</v>
      </c>
      <c r="P749" s="41">
        <v>0</v>
      </c>
      <c r="Q749" s="41">
        <v>0</v>
      </c>
      <c r="R749" s="41">
        <v>0</v>
      </c>
      <c r="S749" s="41">
        <v>0</v>
      </c>
      <c r="T749" s="41">
        <v>0</v>
      </c>
      <c r="U749" s="41">
        <v>0</v>
      </c>
      <c r="V749" s="41">
        <v>0</v>
      </c>
      <c r="W749" s="41">
        <v>0</v>
      </c>
      <c r="X749" s="41">
        <v>0</v>
      </c>
      <c r="Y749" s="41">
        <v>0</v>
      </c>
      <c r="Z749" s="41">
        <v>0</v>
      </c>
      <c r="AA749" s="41">
        <v>0</v>
      </c>
      <c r="AB749" s="41">
        <v>0</v>
      </c>
      <c r="AC749" s="41">
        <v>0</v>
      </c>
      <c r="AD749" s="41">
        <v>0</v>
      </c>
      <c r="AE749" s="41">
        <v>0</v>
      </c>
      <c r="AF749" s="41">
        <v>0</v>
      </c>
      <c r="AG749" s="41">
        <v>0</v>
      </c>
      <c r="AH749" s="41">
        <v>0</v>
      </c>
      <c r="AS749" s="41">
        <v>0</v>
      </c>
      <c r="AT749" s="41">
        <v>0</v>
      </c>
      <c r="AU749" s="41">
        <v>0</v>
      </c>
      <c r="AV749" s="87">
        <v>6.030092592592593E-3</v>
      </c>
      <c r="AW749">
        <v>51.765999999999998</v>
      </c>
    </row>
    <row r="750" spans="1:49" x14ac:dyDescent="0.45">
      <c r="A750" s="1" t="s">
        <v>423</v>
      </c>
      <c r="B750" s="1">
        <v>2018</v>
      </c>
      <c r="C750" s="2">
        <v>43449</v>
      </c>
      <c r="D750" s="1" t="s">
        <v>30</v>
      </c>
      <c r="E750" s="41" t="s">
        <v>87</v>
      </c>
      <c r="F750" s="41" t="s">
        <v>88</v>
      </c>
      <c r="G750" s="12">
        <f>(C750-VLOOKUP(E750,Riders!$A$2:$D$3499,4,FALSE))/365</f>
        <v>19.468493150684932</v>
      </c>
      <c r="H750" s="27">
        <v>22</v>
      </c>
      <c r="I750" s="41">
        <v>0</v>
      </c>
      <c r="J750" s="41">
        <v>0</v>
      </c>
      <c r="K750" s="41">
        <v>0</v>
      </c>
      <c r="L750" s="41">
        <v>0</v>
      </c>
      <c r="M750" s="41">
        <v>0</v>
      </c>
      <c r="N750" s="41">
        <v>0</v>
      </c>
      <c r="O750" s="41">
        <v>0</v>
      </c>
      <c r="P750" s="41">
        <v>0</v>
      </c>
      <c r="Q750" s="41">
        <v>0</v>
      </c>
      <c r="R750" s="41">
        <v>0</v>
      </c>
      <c r="S750" s="41">
        <v>0</v>
      </c>
      <c r="T750" s="41">
        <v>0</v>
      </c>
      <c r="U750" s="41">
        <v>0</v>
      </c>
      <c r="V750" s="41">
        <v>0</v>
      </c>
      <c r="W750" s="41">
        <v>0</v>
      </c>
      <c r="X750" s="41">
        <v>0</v>
      </c>
      <c r="Y750" s="41">
        <v>0</v>
      </c>
      <c r="Z750" s="41">
        <v>0</v>
      </c>
      <c r="AA750" s="41">
        <v>0</v>
      </c>
      <c r="AB750" s="41">
        <v>0</v>
      </c>
      <c r="AC750" s="41">
        <v>0</v>
      </c>
      <c r="AD750" s="41">
        <v>0</v>
      </c>
      <c r="AE750" s="41">
        <v>0</v>
      </c>
      <c r="AF750" s="41">
        <v>0</v>
      </c>
      <c r="AG750" s="41">
        <v>0</v>
      </c>
      <c r="AH750" s="41">
        <v>0</v>
      </c>
      <c r="AS750" s="41">
        <v>0</v>
      </c>
      <c r="AT750" s="41">
        <v>0</v>
      </c>
      <c r="AU750" s="41">
        <v>0</v>
      </c>
      <c r="AV750" s="87">
        <v>6.030092592592593E-3</v>
      </c>
      <c r="AW750">
        <v>51.765999999999998</v>
      </c>
    </row>
    <row r="751" spans="1:49" x14ac:dyDescent="0.45">
      <c r="A751" s="1" t="s">
        <v>423</v>
      </c>
      <c r="B751" s="1">
        <v>2018</v>
      </c>
      <c r="C751" s="2">
        <v>43449</v>
      </c>
      <c r="D751" s="1" t="s">
        <v>30</v>
      </c>
      <c r="E751" s="41" t="s">
        <v>5185</v>
      </c>
      <c r="F751" s="41" t="s">
        <v>2342</v>
      </c>
      <c r="G751" s="12" t="e">
        <f>(C751-VLOOKUP(E751,Riders!$A$2:$D$3499,4,FALSE))/365</f>
        <v>#N/A</v>
      </c>
      <c r="H751" s="27">
        <v>23</v>
      </c>
      <c r="I751" s="41">
        <v>0</v>
      </c>
      <c r="J751" s="41">
        <v>0</v>
      </c>
      <c r="K751" s="41">
        <v>0</v>
      </c>
      <c r="L751" s="41">
        <v>0</v>
      </c>
      <c r="M751" s="41">
        <v>0</v>
      </c>
      <c r="N751" s="41">
        <v>0</v>
      </c>
      <c r="O751" s="41">
        <v>0</v>
      </c>
      <c r="P751" s="41">
        <v>0</v>
      </c>
      <c r="Q751" s="41">
        <v>0</v>
      </c>
      <c r="R751" s="41">
        <v>0</v>
      </c>
      <c r="S751" s="41">
        <v>0</v>
      </c>
      <c r="T751" s="41">
        <v>0</v>
      </c>
      <c r="U751" s="41">
        <v>0</v>
      </c>
      <c r="V751" s="41">
        <v>0</v>
      </c>
      <c r="W751" s="41">
        <v>0</v>
      </c>
      <c r="X751" s="41">
        <v>0</v>
      </c>
      <c r="Y751" s="41">
        <v>0</v>
      </c>
      <c r="Z751" s="41">
        <v>0</v>
      </c>
      <c r="AA751" s="41">
        <v>0</v>
      </c>
      <c r="AB751" s="41">
        <v>0</v>
      </c>
      <c r="AC751" s="41">
        <v>0</v>
      </c>
      <c r="AD751" s="41">
        <v>0</v>
      </c>
      <c r="AE751" s="41">
        <v>0</v>
      </c>
      <c r="AF751" s="41">
        <v>0</v>
      </c>
      <c r="AG751" s="41">
        <v>0</v>
      </c>
      <c r="AH751" s="41">
        <v>0</v>
      </c>
      <c r="AS751" s="41">
        <v>0</v>
      </c>
      <c r="AT751" s="41">
        <v>0</v>
      </c>
      <c r="AU751" s="41">
        <v>0</v>
      </c>
      <c r="AV751" s="87">
        <v>6.030092592592593E-3</v>
      </c>
      <c r="AW751">
        <v>51.765999999999998</v>
      </c>
    </row>
    <row r="752" spans="1:49" x14ac:dyDescent="0.45">
      <c r="A752" s="1" t="s">
        <v>423</v>
      </c>
      <c r="B752" s="1">
        <v>2018</v>
      </c>
      <c r="C752" s="2">
        <v>43449</v>
      </c>
      <c r="D752" s="1" t="s">
        <v>30</v>
      </c>
      <c r="E752" s="41" t="s">
        <v>241</v>
      </c>
      <c r="F752" s="41" t="s">
        <v>242</v>
      </c>
      <c r="G752" s="12">
        <f>(C752-VLOOKUP(E752,Riders!$A$2:$D$3499,4,FALSE))/365</f>
        <v>24.041095890410958</v>
      </c>
      <c r="H752" s="27">
        <v>24</v>
      </c>
      <c r="I752" s="41">
        <v>0</v>
      </c>
      <c r="J752" s="41">
        <v>0</v>
      </c>
      <c r="K752" s="41">
        <v>0</v>
      </c>
      <c r="L752" s="41">
        <v>0</v>
      </c>
      <c r="M752" s="41">
        <v>0</v>
      </c>
      <c r="N752" s="41">
        <v>0</v>
      </c>
      <c r="O752" s="41">
        <v>0</v>
      </c>
      <c r="P752" s="41">
        <v>0</v>
      </c>
      <c r="Q752" s="41">
        <v>0</v>
      </c>
      <c r="R752" s="41">
        <v>0</v>
      </c>
      <c r="S752" s="41">
        <v>0</v>
      </c>
      <c r="T752" s="41">
        <v>0</v>
      </c>
      <c r="U752" s="41">
        <v>0</v>
      </c>
      <c r="V752" s="41">
        <v>0</v>
      </c>
      <c r="W752" s="41">
        <v>0</v>
      </c>
      <c r="X752" s="41">
        <v>0</v>
      </c>
      <c r="Y752" s="41">
        <v>0</v>
      </c>
      <c r="Z752" s="41">
        <v>0</v>
      </c>
      <c r="AA752" s="41">
        <v>0</v>
      </c>
      <c r="AB752" s="41">
        <v>0</v>
      </c>
      <c r="AC752" s="41">
        <v>0</v>
      </c>
      <c r="AD752" s="41">
        <v>0</v>
      </c>
      <c r="AE752" s="41">
        <v>0</v>
      </c>
      <c r="AF752" s="41">
        <v>0</v>
      </c>
      <c r="AG752" s="41">
        <v>0</v>
      </c>
      <c r="AH752" s="41">
        <v>0</v>
      </c>
      <c r="AS752" s="41">
        <v>0</v>
      </c>
      <c r="AT752" s="41">
        <v>20</v>
      </c>
      <c r="AU752" s="41">
        <v>-20</v>
      </c>
      <c r="AV752" s="87">
        <v>6.030092592592593E-3</v>
      </c>
      <c r="AW752">
        <v>51.765999999999998</v>
      </c>
    </row>
    <row r="753" spans="1:49" x14ac:dyDescent="0.45">
      <c r="A753" s="4" t="s">
        <v>287</v>
      </c>
      <c r="B753" s="4">
        <v>2018</v>
      </c>
      <c r="C753" s="5">
        <v>43435</v>
      </c>
      <c r="D753" s="4" t="s">
        <v>30</v>
      </c>
      <c r="E753" s="45" t="s">
        <v>104</v>
      </c>
      <c r="F753" s="45" t="s">
        <v>79</v>
      </c>
      <c r="G753" s="12">
        <f>(C753-VLOOKUP(E753,Riders!$A$2:$D$3499,4,FALSE))/365</f>
        <v>24.739726027397261</v>
      </c>
      <c r="H753" s="26">
        <v>1</v>
      </c>
      <c r="I753" s="45">
        <v>0</v>
      </c>
      <c r="J753" s="45">
        <v>0</v>
      </c>
      <c r="K753" s="45">
        <v>0</v>
      </c>
      <c r="L753" s="45">
        <v>0</v>
      </c>
      <c r="M753" s="45">
        <v>0</v>
      </c>
      <c r="N753" s="45">
        <v>0</v>
      </c>
      <c r="O753" s="45">
        <v>0</v>
      </c>
      <c r="P753" s="45">
        <v>0</v>
      </c>
      <c r="Q753" s="45">
        <v>0</v>
      </c>
      <c r="R753" s="45">
        <v>1</v>
      </c>
      <c r="S753" s="45">
        <v>1</v>
      </c>
      <c r="T753" s="45">
        <v>1</v>
      </c>
      <c r="U753" s="45">
        <v>1</v>
      </c>
      <c r="V753" s="45">
        <v>0</v>
      </c>
      <c r="W753" s="45">
        <v>0</v>
      </c>
      <c r="X753" s="45">
        <v>0</v>
      </c>
      <c r="Y753" s="45">
        <v>0</v>
      </c>
      <c r="Z753" s="45">
        <v>0</v>
      </c>
      <c r="AA753" s="45">
        <v>0</v>
      </c>
      <c r="AB753" s="45">
        <v>0</v>
      </c>
      <c r="AC753" s="45">
        <v>0</v>
      </c>
      <c r="AD753" s="45">
        <v>0</v>
      </c>
      <c r="AE753" s="45">
        <v>0</v>
      </c>
      <c r="AF753" s="45">
        <v>0</v>
      </c>
      <c r="AG753" s="45">
        <v>0</v>
      </c>
      <c r="AH753" s="45">
        <v>0</v>
      </c>
      <c r="AS753" s="45">
        <v>0</v>
      </c>
      <c r="AT753" s="45">
        <v>0</v>
      </c>
      <c r="AU753" s="45">
        <v>4</v>
      </c>
      <c r="AV753" s="87">
        <v>6.0069444444444441E-3</v>
      </c>
      <c r="AW753">
        <v>51.98</v>
      </c>
    </row>
    <row r="754" spans="1:49" x14ac:dyDescent="0.45">
      <c r="A754" s="4" t="s">
        <v>287</v>
      </c>
      <c r="B754" s="4">
        <v>2018</v>
      </c>
      <c r="C754" s="5">
        <v>43435</v>
      </c>
      <c r="D754" s="4" t="s">
        <v>30</v>
      </c>
      <c r="E754" s="45" t="s">
        <v>145</v>
      </c>
      <c r="F754" s="45" t="s">
        <v>83</v>
      </c>
      <c r="G754" s="12">
        <f>(C754-VLOOKUP(E754,Riders!$A$2:$D$3499,4,FALSE))/365</f>
        <v>26.402739726027399</v>
      </c>
      <c r="H754" s="26">
        <v>2</v>
      </c>
      <c r="I754" s="45">
        <v>0</v>
      </c>
      <c r="J754" s="45">
        <v>0</v>
      </c>
      <c r="K754" s="45">
        <v>0</v>
      </c>
      <c r="L754" s="45">
        <v>0</v>
      </c>
      <c r="M754" s="45">
        <v>0</v>
      </c>
      <c r="N754" s="45">
        <v>0</v>
      </c>
      <c r="O754" s="45">
        <v>0</v>
      </c>
      <c r="P754" s="45">
        <v>0</v>
      </c>
      <c r="Q754" s="45">
        <v>0</v>
      </c>
      <c r="R754" s="45">
        <v>0</v>
      </c>
      <c r="S754" s="45">
        <v>0</v>
      </c>
      <c r="T754" s="45">
        <v>0</v>
      </c>
      <c r="U754" s="45">
        <v>0</v>
      </c>
      <c r="V754" s="45">
        <v>0</v>
      </c>
      <c r="W754" s="45">
        <v>0</v>
      </c>
      <c r="X754" s="45">
        <v>0</v>
      </c>
      <c r="Y754" s="45">
        <v>0</v>
      </c>
      <c r="Z754" s="45">
        <v>0</v>
      </c>
      <c r="AA754" s="45">
        <v>0</v>
      </c>
      <c r="AB754" s="45">
        <v>0</v>
      </c>
      <c r="AC754" s="45">
        <v>0</v>
      </c>
      <c r="AD754" s="45">
        <v>1</v>
      </c>
      <c r="AE754" s="45">
        <v>1</v>
      </c>
      <c r="AF754" s="45">
        <v>1</v>
      </c>
      <c r="AG754" s="45">
        <v>0</v>
      </c>
      <c r="AH754" s="45">
        <v>0</v>
      </c>
      <c r="AS754" s="45">
        <v>0</v>
      </c>
      <c r="AT754" s="45">
        <v>0</v>
      </c>
      <c r="AU754" s="45">
        <v>3</v>
      </c>
      <c r="AV754" s="87">
        <v>6.0069444444444441E-3</v>
      </c>
      <c r="AW754">
        <v>51.98</v>
      </c>
    </row>
    <row r="755" spans="1:49" x14ac:dyDescent="0.45">
      <c r="A755" s="45" t="s">
        <v>287</v>
      </c>
      <c r="B755" s="45">
        <v>2018</v>
      </c>
      <c r="C755" s="46">
        <v>43435</v>
      </c>
      <c r="D755" s="45" t="s">
        <v>30</v>
      </c>
      <c r="E755" s="45" t="s">
        <v>230</v>
      </c>
      <c r="F755" s="45" t="s">
        <v>61</v>
      </c>
      <c r="G755" s="120">
        <f>(C755-VLOOKUP(E755,Riders!$A$2:$D$3499,4,FALSE))/365</f>
        <v>19.375342465753423</v>
      </c>
      <c r="H755" s="45">
        <v>3</v>
      </c>
      <c r="I755" s="45">
        <v>0</v>
      </c>
      <c r="J755" s="45">
        <v>0</v>
      </c>
      <c r="K755" s="45">
        <v>0</v>
      </c>
      <c r="L755" s="45">
        <v>0</v>
      </c>
      <c r="M755" s="45">
        <v>0</v>
      </c>
      <c r="N755" s="45">
        <v>0</v>
      </c>
      <c r="O755" s="45">
        <v>0</v>
      </c>
      <c r="P755" s="45">
        <v>0</v>
      </c>
      <c r="Q755" s="45">
        <v>0</v>
      </c>
      <c r="R755" s="45">
        <v>0</v>
      </c>
      <c r="S755" s="45">
        <v>0</v>
      </c>
      <c r="T755" s="45">
        <v>0</v>
      </c>
      <c r="U755" s="45">
        <v>0</v>
      </c>
      <c r="V755" s="45">
        <v>0</v>
      </c>
      <c r="W755" s="45">
        <v>0</v>
      </c>
      <c r="X755" s="45">
        <v>1</v>
      </c>
      <c r="Y755" s="45">
        <v>1</v>
      </c>
      <c r="Z755" s="45">
        <v>1</v>
      </c>
      <c r="AA755" s="45">
        <v>0</v>
      </c>
      <c r="AB755" s="45">
        <v>0</v>
      </c>
      <c r="AC755" s="45">
        <v>0</v>
      </c>
      <c r="AD755" s="45">
        <v>0</v>
      </c>
      <c r="AE755" s="45">
        <v>0</v>
      </c>
      <c r="AF755" s="45">
        <v>0</v>
      </c>
      <c r="AG755" s="45">
        <v>0</v>
      </c>
      <c r="AH755" s="45">
        <v>0</v>
      </c>
      <c r="AS755" s="45">
        <v>0</v>
      </c>
      <c r="AT755" s="45">
        <v>0</v>
      </c>
      <c r="AU755" s="45">
        <v>3</v>
      </c>
      <c r="AV755" s="87">
        <v>6.0069444444444441E-3</v>
      </c>
      <c r="AW755">
        <v>51.98</v>
      </c>
    </row>
    <row r="756" spans="1:49" x14ac:dyDescent="0.45">
      <c r="A756" s="45" t="s">
        <v>287</v>
      </c>
      <c r="B756" s="45">
        <v>2018</v>
      </c>
      <c r="C756" s="46">
        <v>43435</v>
      </c>
      <c r="D756" s="45" t="s">
        <v>30</v>
      </c>
      <c r="E756" s="45" t="s">
        <v>147</v>
      </c>
      <c r="F756" s="45" t="s">
        <v>67</v>
      </c>
      <c r="G756" s="120">
        <f>(C756-VLOOKUP(E756,Riders!$A$2:$D$3499,4,FALSE))/365</f>
        <v>23.953424657534246</v>
      </c>
      <c r="H756" s="45">
        <v>4</v>
      </c>
      <c r="I756" s="45">
        <v>0</v>
      </c>
      <c r="J756" s="45">
        <v>0</v>
      </c>
      <c r="K756" s="45">
        <v>0</v>
      </c>
      <c r="L756" s="45">
        <v>0</v>
      </c>
      <c r="M756" s="45">
        <v>0</v>
      </c>
      <c r="N756" s="45">
        <v>0</v>
      </c>
      <c r="O756" s="45">
        <v>0</v>
      </c>
      <c r="P756" s="45">
        <v>0</v>
      </c>
      <c r="Q756" s="45">
        <v>0</v>
      </c>
      <c r="R756" s="45">
        <v>0</v>
      </c>
      <c r="S756" s="45">
        <v>0</v>
      </c>
      <c r="T756" s="45">
        <v>0</v>
      </c>
      <c r="U756" s="45">
        <v>0</v>
      </c>
      <c r="V756" s="45">
        <v>1</v>
      </c>
      <c r="W756" s="45">
        <v>0</v>
      </c>
      <c r="X756" s="45">
        <v>0</v>
      </c>
      <c r="Y756" s="45">
        <v>0</v>
      </c>
      <c r="Z756" s="45">
        <v>0</v>
      </c>
      <c r="AA756" s="45">
        <v>0</v>
      </c>
      <c r="AB756" s="45">
        <v>0</v>
      </c>
      <c r="AC756" s="45">
        <v>0</v>
      </c>
      <c r="AD756" s="45">
        <v>0</v>
      </c>
      <c r="AE756" s="45">
        <v>0</v>
      </c>
      <c r="AF756" s="45">
        <v>0</v>
      </c>
      <c r="AG756" s="45">
        <v>0</v>
      </c>
      <c r="AH756" s="45">
        <v>1</v>
      </c>
      <c r="AS756" s="45">
        <v>0</v>
      </c>
      <c r="AT756" s="45">
        <v>0</v>
      </c>
      <c r="AU756" s="45">
        <v>2</v>
      </c>
      <c r="AV756" s="87">
        <v>6.0069444444444441E-3</v>
      </c>
      <c r="AW756">
        <v>51.98</v>
      </c>
    </row>
    <row r="757" spans="1:49" x14ac:dyDescent="0.45">
      <c r="A757" s="45" t="s">
        <v>287</v>
      </c>
      <c r="B757" s="45">
        <v>2018</v>
      </c>
      <c r="C757" s="46">
        <v>43435</v>
      </c>
      <c r="D757" s="45" t="s">
        <v>30</v>
      </c>
      <c r="E757" s="45" t="s">
        <v>297</v>
      </c>
      <c r="F757" s="45" t="s">
        <v>251</v>
      </c>
      <c r="G757" s="120">
        <f>(C757-VLOOKUP(E757,Riders!$A$2:$D$3499,4,FALSE))/365</f>
        <v>24.339726027397262</v>
      </c>
      <c r="H757" s="45">
        <v>5</v>
      </c>
      <c r="I757" s="45">
        <v>1</v>
      </c>
      <c r="J757" s="45">
        <v>0</v>
      </c>
      <c r="K757" s="45">
        <v>1</v>
      </c>
      <c r="L757" s="45">
        <v>0</v>
      </c>
      <c r="M757" s="45">
        <v>0</v>
      </c>
      <c r="N757" s="45">
        <v>0</v>
      </c>
      <c r="O757" s="45">
        <v>0</v>
      </c>
      <c r="P757" s="45">
        <v>0</v>
      </c>
      <c r="Q757" s="45">
        <v>0</v>
      </c>
      <c r="R757" s="45">
        <v>0</v>
      </c>
      <c r="S757" s="45">
        <v>0</v>
      </c>
      <c r="T757" s="45">
        <v>0</v>
      </c>
      <c r="U757" s="45">
        <v>0</v>
      </c>
      <c r="V757" s="45">
        <v>0</v>
      </c>
      <c r="W757" s="45">
        <v>0</v>
      </c>
      <c r="X757" s="45">
        <v>0</v>
      </c>
      <c r="Y757" s="45">
        <v>0</v>
      </c>
      <c r="Z757" s="45">
        <v>0</v>
      </c>
      <c r="AA757" s="45">
        <v>0</v>
      </c>
      <c r="AB757" s="45">
        <v>0</v>
      </c>
      <c r="AC757" s="45">
        <v>0</v>
      </c>
      <c r="AD757" s="45">
        <v>0</v>
      </c>
      <c r="AE757" s="45">
        <v>0</v>
      </c>
      <c r="AF757" s="45">
        <v>0</v>
      </c>
      <c r="AG757" s="45">
        <v>0</v>
      </c>
      <c r="AH757" s="45">
        <v>0</v>
      </c>
      <c r="AS757" s="45">
        <v>20</v>
      </c>
      <c r="AT757" s="45">
        <v>20</v>
      </c>
      <c r="AU757" s="45">
        <v>2</v>
      </c>
      <c r="AV757" s="87">
        <v>6.0069444444444441E-3</v>
      </c>
      <c r="AW757">
        <v>51.98</v>
      </c>
    </row>
    <row r="758" spans="1:49" x14ac:dyDescent="0.45">
      <c r="A758" s="45" t="s">
        <v>287</v>
      </c>
      <c r="B758" s="45">
        <v>2018</v>
      </c>
      <c r="C758" s="46">
        <v>43435</v>
      </c>
      <c r="D758" s="45" t="s">
        <v>30</v>
      </c>
      <c r="E758" s="45" t="s">
        <v>241</v>
      </c>
      <c r="F758" s="45" t="s">
        <v>242</v>
      </c>
      <c r="G758" s="120">
        <f>(C758-VLOOKUP(E758,Riders!$A$2:$D$3499,4,FALSE))/365</f>
        <v>24.002739726027396</v>
      </c>
      <c r="H758" s="45">
        <v>6</v>
      </c>
      <c r="I758" s="45">
        <v>0</v>
      </c>
      <c r="J758" s="45">
        <v>1</v>
      </c>
      <c r="K758" s="45">
        <v>0</v>
      </c>
      <c r="L758" s="45">
        <v>1</v>
      </c>
      <c r="M758" s="45">
        <v>0</v>
      </c>
      <c r="N758" s="45">
        <v>0</v>
      </c>
      <c r="O758" s="45">
        <v>0</v>
      </c>
      <c r="P758" s="45">
        <v>0</v>
      </c>
      <c r="Q758" s="45">
        <v>0</v>
      </c>
      <c r="R758" s="45">
        <v>0</v>
      </c>
      <c r="S758" s="45">
        <v>0</v>
      </c>
      <c r="T758" s="45">
        <v>0</v>
      </c>
      <c r="U758" s="45">
        <v>0</v>
      </c>
      <c r="V758" s="45">
        <v>0</v>
      </c>
      <c r="W758" s="45">
        <v>0</v>
      </c>
      <c r="X758" s="45">
        <v>0</v>
      </c>
      <c r="Y758" s="45">
        <v>0</v>
      </c>
      <c r="Z758" s="45">
        <v>0</v>
      </c>
      <c r="AA758" s="45">
        <v>0</v>
      </c>
      <c r="AB758" s="45">
        <v>0</v>
      </c>
      <c r="AC758" s="45">
        <v>0</v>
      </c>
      <c r="AD758" s="45">
        <v>0</v>
      </c>
      <c r="AE758" s="45">
        <v>0</v>
      </c>
      <c r="AF758" s="45">
        <v>0</v>
      </c>
      <c r="AG758" s="45">
        <v>0</v>
      </c>
      <c r="AH758" s="45">
        <v>0</v>
      </c>
      <c r="AS758" s="45">
        <v>20</v>
      </c>
      <c r="AT758" s="45">
        <v>20</v>
      </c>
      <c r="AU758" s="45">
        <v>2</v>
      </c>
      <c r="AV758" s="87">
        <v>6.0069444444444441E-3</v>
      </c>
      <c r="AW758">
        <v>51.98</v>
      </c>
    </row>
    <row r="759" spans="1:49" x14ac:dyDescent="0.45">
      <c r="A759" s="45" t="s">
        <v>287</v>
      </c>
      <c r="B759" s="45">
        <v>2018</v>
      </c>
      <c r="C759" s="46">
        <v>43435</v>
      </c>
      <c r="D759" s="45" t="s">
        <v>30</v>
      </c>
      <c r="E759" s="45" t="s">
        <v>193</v>
      </c>
      <c r="F759" s="45" t="s">
        <v>46</v>
      </c>
      <c r="G759" s="120">
        <f>(C759-VLOOKUP(E759,Riders!$A$2:$D$3499,4,FALSE))/365</f>
        <v>23.073972602739726</v>
      </c>
      <c r="H759" s="45">
        <v>7</v>
      </c>
      <c r="I759" s="45">
        <v>0</v>
      </c>
      <c r="J759" s="45">
        <v>0</v>
      </c>
      <c r="K759" s="45">
        <v>0</v>
      </c>
      <c r="L759" s="45">
        <v>0</v>
      </c>
      <c r="M759" s="45">
        <v>0</v>
      </c>
      <c r="N759" s="45">
        <v>0</v>
      </c>
      <c r="O759" s="45">
        <v>0</v>
      </c>
      <c r="P759" s="45">
        <v>0</v>
      </c>
      <c r="Q759" s="45">
        <v>0</v>
      </c>
      <c r="R759" s="45">
        <v>0</v>
      </c>
      <c r="S759" s="45">
        <v>0</v>
      </c>
      <c r="T759" s="45">
        <v>0</v>
      </c>
      <c r="U759" s="45">
        <v>0</v>
      </c>
      <c r="V759" s="45">
        <v>0</v>
      </c>
      <c r="W759" s="45">
        <v>0</v>
      </c>
      <c r="X759" s="45">
        <v>0</v>
      </c>
      <c r="Y759" s="45">
        <v>0</v>
      </c>
      <c r="Z759" s="45">
        <v>0</v>
      </c>
      <c r="AA759" s="45">
        <v>0</v>
      </c>
      <c r="AB759" s="45">
        <v>0</v>
      </c>
      <c r="AC759" s="45">
        <v>0</v>
      </c>
      <c r="AD759" s="45">
        <v>0</v>
      </c>
      <c r="AE759" s="45">
        <v>0</v>
      </c>
      <c r="AF759" s="45">
        <v>0</v>
      </c>
      <c r="AG759" s="45">
        <v>1</v>
      </c>
      <c r="AH759" s="45">
        <v>0</v>
      </c>
      <c r="AS759" s="45">
        <v>0</v>
      </c>
      <c r="AT759" s="45">
        <v>0</v>
      </c>
      <c r="AU759" s="45">
        <v>1</v>
      </c>
      <c r="AV759" s="87">
        <v>6.0069444444444441E-3</v>
      </c>
      <c r="AW759">
        <v>51.98</v>
      </c>
    </row>
    <row r="760" spans="1:49" x14ac:dyDescent="0.45">
      <c r="A760" s="45" t="s">
        <v>287</v>
      </c>
      <c r="B760" s="45">
        <v>2018</v>
      </c>
      <c r="C760" s="46">
        <v>43435</v>
      </c>
      <c r="D760" s="45" t="s">
        <v>30</v>
      </c>
      <c r="E760" s="45" t="s">
        <v>270</v>
      </c>
      <c r="F760" s="45" t="s">
        <v>91</v>
      </c>
      <c r="G760" s="120">
        <f>(C760-VLOOKUP(E760,Riders!$A$2:$D$3499,4,FALSE))/365</f>
        <v>26.989041095890411</v>
      </c>
      <c r="H760" s="45">
        <v>8</v>
      </c>
      <c r="I760" s="45">
        <v>0</v>
      </c>
      <c r="J760" s="45">
        <v>0</v>
      </c>
      <c r="K760" s="45">
        <v>0</v>
      </c>
      <c r="L760" s="45">
        <v>0</v>
      </c>
      <c r="M760" s="45">
        <v>0</v>
      </c>
      <c r="N760" s="45">
        <v>0</v>
      </c>
      <c r="O760" s="45">
        <v>0</v>
      </c>
      <c r="P760" s="45">
        <v>0</v>
      </c>
      <c r="Q760" s="45">
        <v>0</v>
      </c>
      <c r="R760" s="45">
        <v>0</v>
      </c>
      <c r="S760" s="45">
        <v>0</v>
      </c>
      <c r="T760" s="45">
        <v>0</v>
      </c>
      <c r="U760" s="45">
        <v>0</v>
      </c>
      <c r="V760" s="45">
        <v>0</v>
      </c>
      <c r="W760" s="45">
        <v>0</v>
      </c>
      <c r="X760" s="45">
        <v>0</v>
      </c>
      <c r="Y760" s="45">
        <v>0</v>
      </c>
      <c r="Z760" s="45">
        <v>0</v>
      </c>
      <c r="AA760" s="45">
        <v>1</v>
      </c>
      <c r="AB760" s="45">
        <v>0</v>
      </c>
      <c r="AC760" s="45">
        <v>0</v>
      </c>
      <c r="AD760" s="45">
        <v>0</v>
      </c>
      <c r="AE760" s="45">
        <v>0</v>
      </c>
      <c r="AF760" s="45">
        <v>0</v>
      </c>
      <c r="AG760" s="45">
        <v>0</v>
      </c>
      <c r="AH760" s="45">
        <v>0</v>
      </c>
      <c r="AS760" s="45">
        <v>0</v>
      </c>
      <c r="AT760" s="45">
        <v>0</v>
      </c>
      <c r="AU760" s="45">
        <v>1</v>
      </c>
      <c r="AV760" s="87">
        <v>6.0069444444444441E-3</v>
      </c>
      <c r="AW760">
        <v>51.98</v>
      </c>
    </row>
    <row r="761" spans="1:49" x14ac:dyDescent="0.45">
      <c r="A761" s="45" t="s">
        <v>287</v>
      </c>
      <c r="B761" s="45">
        <v>2018</v>
      </c>
      <c r="C761" s="46">
        <v>43435</v>
      </c>
      <c r="D761" s="45" t="s">
        <v>30</v>
      </c>
      <c r="E761" s="45" t="s">
        <v>4728</v>
      </c>
      <c r="F761" s="45" t="s">
        <v>2347</v>
      </c>
      <c r="G761" s="120">
        <f>(C761-VLOOKUP(E761,Riders!$A$2:$D$3499,4,FALSE))/365</f>
        <v>26.276712328767122</v>
      </c>
      <c r="H761" s="45">
        <v>9</v>
      </c>
      <c r="I761" s="45">
        <v>0</v>
      </c>
      <c r="J761" s="45">
        <v>0</v>
      </c>
      <c r="K761" s="45">
        <v>0</v>
      </c>
      <c r="L761" s="45">
        <v>0</v>
      </c>
      <c r="M761" s="45">
        <v>0</v>
      </c>
      <c r="N761" s="45">
        <v>0</v>
      </c>
      <c r="O761" s="45">
        <v>0</v>
      </c>
      <c r="P761" s="45">
        <v>0</v>
      </c>
      <c r="Q761" s="45">
        <v>0</v>
      </c>
      <c r="R761" s="45">
        <v>0</v>
      </c>
      <c r="S761" s="45">
        <v>0</v>
      </c>
      <c r="T761" s="45">
        <v>0</v>
      </c>
      <c r="U761" s="45">
        <v>0</v>
      </c>
      <c r="V761" s="45">
        <v>0</v>
      </c>
      <c r="W761" s="45">
        <v>0</v>
      </c>
      <c r="X761" s="45">
        <v>0</v>
      </c>
      <c r="Y761" s="45">
        <v>0</v>
      </c>
      <c r="Z761" s="45">
        <v>0</v>
      </c>
      <c r="AA761" s="45">
        <v>0</v>
      </c>
      <c r="AB761" s="45">
        <v>0</v>
      </c>
      <c r="AC761" s="45">
        <v>1</v>
      </c>
      <c r="AD761" s="45">
        <v>0</v>
      </c>
      <c r="AE761" s="45">
        <v>0</v>
      </c>
      <c r="AF761" s="45">
        <v>0</v>
      </c>
      <c r="AG761" s="45">
        <v>0</v>
      </c>
      <c r="AH761" s="45">
        <v>0</v>
      </c>
      <c r="AS761" s="45">
        <v>0</v>
      </c>
      <c r="AT761" s="45">
        <v>0</v>
      </c>
      <c r="AU761" s="45">
        <v>1</v>
      </c>
      <c r="AV761" s="87">
        <v>6.0069444444444441E-3</v>
      </c>
      <c r="AW761">
        <v>51.98</v>
      </c>
    </row>
    <row r="762" spans="1:49" x14ac:dyDescent="0.45">
      <c r="A762" s="45" t="s">
        <v>287</v>
      </c>
      <c r="B762" s="45">
        <v>2018</v>
      </c>
      <c r="C762" s="46">
        <v>43435</v>
      </c>
      <c r="D762" s="45" t="s">
        <v>30</v>
      </c>
      <c r="E762" s="41" t="s">
        <v>176</v>
      </c>
      <c r="F762" s="45" t="s">
        <v>177</v>
      </c>
      <c r="G762" s="120">
        <f>(C762-VLOOKUP(E762,Riders!$A$2:$D$3499,4,FALSE))/365</f>
        <v>21.994520547945207</v>
      </c>
      <c r="H762" s="45">
        <v>10</v>
      </c>
      <c r="I762" s="45">
        <v>0</v>
      </c>
      <c r="J762" s="45">
        <v>0</v>
      </c>
      <c r="K762" s="45">
        <v>0</v>
      </c>
      <c r="L762" s="45">
        <v>0</v>
      </c>
      <c r="M762" s="45">
        <v>0</v>
      </c>
      <c r="N762" s="45">
        <v>0</v>
      </c>
      <c r="O762" s="45">
        <v>0</v>
      </c>
      <c r="P762" s="45">
        <v>0</v>
      </c>
      <c r="Q762" s="45">
        <v>0</v>
      </c>
      <c r="R762" s="45">
        <v>0</v>
      </c>
      <c r="S762" s="45">
        <v>0</v>
      </c>
      <c r="T762" s="45">
        <v>0</v>
      </c>
      <c r="U762" s="45">
        <v>0</v>
      </c>
      <c r="V762" s="45">
        <v>0</v>
      </c>
      <c r="W762" s="45">
        <v>0</v>
      </c>
      <c r="X762" s="45">
        <v>0</v>
      </c>
      <c r="Y762" s="45">
        <v>0</v>
      </c>
      <c r="Z762" s="45">
        <v>0</v>
      </c>
      <c r="AA762" s="45">
        <v>0</v>
      </c>
      <c r="AB762" s="45">
        <v>1</v>
      </c>
      <c r="AC762" s="45">
        <v>0</v>
      </c>
      <c r="AD762" s="45">
        <v>0</v>
      </c>
      <c r="AE762" s="45">
        <v>0</v>
      </c>
      <c r="AF762" s="45">
        <v>0</v>
      </c>
      <c r="AG762" s="45">
        <v>0</v>
      </c>
      <c r="AH762" s="45">
        <v>0</v>
      </c>
      <c r="AS762" s="45">
        <v>0</v>
      </c>
      <c r="AT762" s="45">
        <v>0</v>
      </c>
      <c r="AU762" s="45">
        <v>1</v>
      </c>
      <c r="AV762" s="87">
        <v>6.0069444444444441E-3</v>
      </c>
      <c r="AW762">
        <v>51.98</v>
      </c>
    </row>
    <row r="763" spans="1:49" x14ac:dyDescent="0.45">
      <c r="A763" s="45" t="s">
        <v>287</v>
      </c>
      <c r="B763" s="45">
        <v>2018</v>
      </c>
      <c r="C763" s="46">
        <v>43435</v>
      </c>
      <c r="D763" s="45" t="s">
        <v>30</v>
      </c>
      <c r="E763" s="45" t="s">
        <v>323</v>
      </c>
      <c r="F763" s="45" t="s">
        <v>282</v>
      </c>
      <c r="G763" s="120" t="e">
        <f>(C763-VLOOKUP(E763,Riders!$A$2:$D$3499,4,FALSE))/365</f>
        <v>#N/A</v>
      </c>
      <c r="H763" s="45">
        <v>11</v>
      </c>
      <c r="I763" s="45">
        <v>0</v>
      </c>
      <c r="J763" s="45">
        <v>0</v>
      </c>
      <c r="K763" s="45">
        <v>0</v>
      </c>
      <c r="L763" s="45">
        <v>0</v>
      </c>
      <c r="M763" s="45">
        <v>0</v>
      </c>
      <c r="N763" s="45">
        <v>0</v>
      </c>
      <c r="O763" s="45">
        <v>0</v>
      </c>
      <c r="P763" s="45">
        <v>0</v>
      </c>
      <c r="Q763" s="45">
        <v>0</v>
      </c>
      <c r="R763" s="45">
        <v>0</v>
      </c>
      <c r="S763" s="45">
        <v>0</v>
      </c>
      <c r="T763" s="45">
        <v>0</v>
      </c>
      <c r="U763" s="45">
        <v>0</v>
      </c>
      <c r="V763" s="45">
        <v>0</v>
      </c>
      <c r="W763" s="45">
        <v>1</v>
      </c>
      <c r="X763" s="45">
        <v>0</v>
      </c>
      <c r="Y763" s="45">
        <v>0</v>
      </c>
      <c r="Z763" s="45">
        <v>0</v>
      </c>
      <c r="AA763" s="45">
        <v>0</v>
      </c>
      <c r="AB763" s="45">
        <v>0</v>
      </c>
      <c r="AC763" s="45">
        <v>0</v>
      </c>
      <c r="AD763" s="45">
        <v>0</v>
      </c>
      <c r="AE763" s="45">
        <v>0</v>
      </c>
      <c r="AF763" s="45">
        <v>0</v>
      </c>
      <c r="AG763" s="45">
        <v>0</v>
      </c>
      <c r="AH763" s="45">
        <v>0</v>
      </c>
      <c r="AS763" s="45">
        <v>0</v>
      </c>
      <c r="AT763" s="45">
        <v>0</v>
      </c>
      <c r="AU763" s="45">
        <v>1</v>
      </c>
      <c r="AV763" s="87">
        <v>6.0069444444444441E-3</v>
      </c>
      <c r="AW763">
        <v>51.98</v>
      </c>
    </row>
    <row r="764" spans="1:49" x14ac:dyDescent="0.45">
      <c r="A764" s="45" t="s">
        <v>287</v>
      </c>
      <c r="B764" s="45">
        <v>2018</v>
      </c>
      <c r="C764" s="46">
        <v>43435</v>
      </c>
      <c r="D764" s="45" t="s">
        <v>30</v>
      </c>
      <c r="E764" s="45" t="s">
        <v>97</v>
      </c>
      <c r="F764" s="45" t="s">
        <v>99</v>
      </c>
      <c r="G764" s="120">
        <f>(C764-VLOOKUP(E764,Riders!$A$2:$D$3499,4,FALSE))/365</f>
        <v>20.257534246575343</v>
      </c>
      <c r="H764" s="45">
        <v>12</v>
      </c>
      <c r="I764" s="45">
        <v>0</v>
      </c>
      <c r="J764" s="45">
        <v>0</v>
      </c>
      <c r="K764" s="45">
        <v>0</v>
      </c>
      <c r="L764" s="45">
        <v>0</v>
      </c>
      <c r="M764" s="45">
        <v>0</v>
      </c>
      <c r="N764" s="45">
        <v>0</v>
      </c>
      <c r="O764" s="45">
        <v>0</v>
      </c>
      <c r="P764" s="45">
        <v>0</v>
      </c>
      <c r="Q764" s="45">
        <v>0</v>
      </c>
      <c r="R764" s="45">
        <v>0</v>
      </c>
      <c r="S764" s="45">
        <v>0</v>
      </c>
      <c r="T764" s="45">
        <v>0</v>
      </c>
      <c r="U764" s="45">
        <v>0</v>
      </c>
      <c r="V764" s="45">
        <v>0</v>
      </c>
      <c r="W764" s="45">
        <v>0</v>
      </c>
      <c r="X764" s="45">
        <v>0</v>
      </c>
      <c r="Y764" s="45">
        <v>0</v>
      </c>
      <c r="Z764" s="45">
        <v>0</v>
      </c>
      <c r="AA764" s="45">
        <v>0</v>
      </c>
      <c r="AB764" s="45">
        <v>0</v>
      </c>
      <c r="AC764" s="45">
        <v>0</v>
      </c>
      <c r="AD764" s="45">
        <v>0</v>
      </c>
      <c r="AE764" s="45">
        <v>0</v>
      </c>
      <c r="AF764" s="45">
        <v>0</v>
      </c>
      <c r="AG764" s="45">
        <v>0</v>
      </c>
      <c r="AH764" s="45">
        <v>0</v>
      </c>
      <c r="AS764" s="45">
        <v>0</v>
      </c>
      <c r="AT764" s="45">
        <v>0</v>
      </c>
      <c r="AU764" s="45">
        <v>0</v>
      </c>
      <c r="AV764" s="87">
        <v>6.0069444444444441E-3</v>
      </c>
      <c r="AW764">
        <v>51.98</v>
      </c>
    </row>
    <row r="765" spans="1:49" x14ac:dyDescent="0.45">
      <c r="A765" s="45" t="s">
        <v>287</v>
      </c>
      <c r="B765" s="45">
        <v>2018</v>
      </c>
      <c r="C765" s="46">
        <v>43435</v>
      </c>
      <c r="D765" s="45" t="s">
        <v>30</v>
      </c>
      <c r="E765" s="45" t="s">
        <v>246</v>
      </c>
      <c r="F765" s="45" t="s">
        <v>34</v>
      </c>
      <c r="G765" s="120">
        <f>(C765-VLOOKUP(E765,Riders!$A$2:$D$3499,4,FALSE))/365</f>
        <v>27.520547945205479</v>
      </c>
      <c r="H765" s="45">
        <v>13</v>
      </c>
      <c r="I765" s="45">
        <v>0</v>
      </c>
      <c r="J765" s="45">
        <v>0</v>
      </c>
      <c r="K765" s="45">
        <v>0</v>
      </c>
      <c r="L765" s="45">
        <v>0</v>
      </c>
      <c r="M765" s="45">
        <v>0</v>
      </c>
      <c r="N765" s="45">
        <v>0</v>
      </c>
      <c r="O765" s="45">
        <v>0</v>
      </c>
      <c r="P765" s="45">
        <v>0</v>
      </c>
      <c r="Q765" s="45">
        <v>0</v>
      </c>
      <c r="R765" s="45">
        <v>0</v>
      </c>
      <c r="S765" s="45">
        <v>0</v>
      </c>
      <c r="T765" s="45">
        <v>0</v>
      </c>
      <c r="U765" s="45">
        <v>0</v>
      </c>
      <c r="V765" s="45">
        <v>0</v>
      </c>
      <c r="W765" s="45">
        <v>0</v>
      </c>
      <c r="X765" s="45">
        <v>0</v>
      </c>
      <c r="Y765" s="45">
        <v>0</v>
      </c>
      <c r="Z765" s="45">
        <v>0</v>
      </c>
      <c r="AA765" s="45">
        <v>0</v>
      </c>
      <c r="AB765" s="45">
        <v>0</v>
      </c>
      <c r="AC765" s="45">
        <v>0</v>
      </c>
      <c r="AD765" s="45">
        <v>0</v>
      </c>
      <c r="AE765" s="45">
        <v>0</v>
      </c>
      <c r="AF765" s="45">
        <v>0</v>
      </c>
      <c r="AG765" s="45">
        <v>0</v>
      </c>
      <c r="AH765" s="45">
        <v>0</v>
      </c>
      <c r="AS765" s="45">
        <v>0</v>
      </c>
      <c r="AT765" s="45">
        <v>0</v>
      </c>
      <c r="AU765" s="45">
        <v>0</v>
      </c>
      <c r="AV765" s="87">
        <v>6.0069444444444441E-3</v>
      </c>
      <c r="AW765">
        <v>51.98</v>
      </c>
    </row>
    <row r="766" spans="1:49" x14ac:dyDescent="0.45">
      <c r="A766" s="45" t="s">
        <v>287</v>
      </c>
      <c r="B766" s="45">
        <v>2018</v>
      </c>
      <c r="C766" s="46">
        <v>43435</v>
      </c>
      <c r="D766" s="45" t="s">
        <v>30</v>
      </c>
      <c r="E766" s="45" t="s">
        <v>289</v>
      </c>
      <c r="F766" s="45" t="s">
        <v>64</v>
      </c>
      <c r="G766" s="120">
        <f>(C766-VLOOKUP(E766,Riders!$A$2:$D$3499,4,FALSE))/365</f>
        <v>31.391780821917809</v>
      </c>
      <c r="H766" s="45">
        <v>14</v>
      </c>
      <c r="I766" s="45">
        <v>0</v>
      </c>
      <c r="J766" s="45">
        <v>0</v>
      </c>
      <c r="K766" s="45">
        <v>0</v>
      </c>
      <c r="L766" s="45">
        <v>0</v>
      </c>
      <c r="M766" s="45">
        <v>0</v>
      </c>
      <c r="N766" s="45">
        <v>0</v>
      </c>
      <c r="O766" s="45">
        <v>0</v>
      </c>
      <c r="P766" s="45">
        <v>0</v>
      </c>
      <c r="Q766" s="45">
        <v>0</v>
      </c>
      <c r="R766" s="45">
        <v>0</v>
      </c>
      <c r="S766" s="45">
        <v>0</v>
      </c>
      <c r="T766" s="45">
        <v>0</v>
      </c>
      <c r="U766" s="45">
        <v>0</v>
      </c>
      <c r="V766" s="45">
        <v>0</v>
      </c>
      <c r="W766" s="45">
        <v>0</v>
      </c>
      <c r="X766" s="45">
        <v>0</v>
      </c>
      <c r="Y766" s="45">
        <v>0</v>
      </c>
      <c r="Z766" s="45">
        <v>0</v>
      </c>
      <c r="AA766" s="45">
        <v>0</v>
      </c>
      <c r="AB766" s="45">
        <v>0</v>
      </c>
      <c r="AC766" s="45">
        <v>0</v>
      </c>
      <c r="AD766" s="45">
        <v>0</v>
      </c>
      <c r="AE766" s="45">
        <v>0</v>
      </c>
      <c r="AF766" s="45">
        <v>0</v>
      </c>
      <c r="AG766" s="45">
        <v>0</v>
      </c>
      <c r="AH766" s="45">
        <v>0</v>
      </c>
      <c r="AS766" s="45">
        <v>0</v>
      </c>
      <c r="AT766" s="45">
        <v>0</v>
      </c>
      <c r="AU766" s="45">
        <v>0</v>
      </c>
      <c r="AV766" s="87">
        <v>6.0069444444444441E-3</v>
      </c>
      <c r="AW766">
        <v>51.98</v>
      </c>
    </row>
    <row r="767" spans="1:49" x14ac:dyDescent="0.45">
      <c r="A767" s="45" t="s">
        <v>287</v>
      </c>
      <c r="B767" s="45">
        <v>2018</v>
      </c>
      <c r="C767" s="46">
        <v>43435</v>
      </c>
      <c r="D767" s="45" t="s">
        <v>30</v>
      </c>
      <c r="E767" s="45" t="s">
        <v>294</v>
      </c>
      <c r="F767" s="45" t="s">
        <v>43</v>
      </c>
      <c r="G767" s="120">
        <f>(C767-VLOOKUP(E767,Riders!$A$2:$D$3499,4,FALSE))/365</f>
        <v>26.268493150684932</v>
      </c>
      <c r="H767" s="45">
        <v>15</v>
      </c>
      <c r="I767" s="45">
        <v>0</v>
      </c>
      <c r="J767" s="45">
        <v>0</v>
      </c>
      <c r="K767" s="45">
        <v>0</v>
      </c>
      <c r="L767" s="45">
        <v>0</v>
      </c>
      <c r="M767" s="45">
        <v>0</v>
      </c>
      <c r="N767" s="45">
        <v>0</v>
      </c>
      <c r="O767" s="45">
        <v>0</v>
      </c>
      <c r="P767" s="45">
        <v>0</v>
      </c>
      <c r="Q767" s="45">
        <v>0</v>
      </c>
      <c r="R767" s="45">
        <v>0</v>
      </c>
      <c r="S767" s="45">
        <v>0</v>
      </c>
      <c r="T767" s="45">
        <v>0</v>
      </c>
      <c r="U767" s="45">
        <v>0</v>
      </c>
      <c r="V767" s="45">
        <v>0</v>
      </c>
      <c r="W767" s="45">
        <v>0</v>
      </c>
      <c r="X767" s="45">
        <v>0</v>
      </c>
      <c r="Y767" s="45">
        <v>0</v>
      </c>
      <c r="Z767" s="45">
        <v>0</v>
      </c>
      <c r="AA767" s="45">
        <v>0</v>
      </c>
      <c r="AB767" s="45">
        <v>0</v>
      </c>
      <c r="AC767" s="45">
        <v>0</v>
      </c>
      <c r="AD767" s="45">
        <v>0</v>
      </c>
      <c r="AE767" s="45">
        <v>0</v>
      </c>
      <c r="AF767" s="45">
        <v>0</v>
      </c>
      <c r="AG767" s="45">
        <v>0</v>
      </c>
      <c r="AH767" s="45">
        <v>0</v>
      </c>
      <c r="AS767" s="45">
        <v>0</v>
      </c>
      <c r="AT767" s="45">
        <v>0</v>
      </c>
      <c r="AU767" s="45">
        <v>0</v>
      </c>
      <c r="AV767" s="87">
        <v>6.0069444444444441E-3</v>
      </c>
      <c r="AW767">
        <v>51.98</v>
      </c>
    </row>
    <row r="768" spans="1:49" x14ac:dyDescent="0.45">
      <c r="A768" s="45" t="s">
        <v>287</v>
      </c>
      <c r="B768" s="45">
        <v>2018</v>
      </c>
      <c r="C768" s="46">
        <v>43435</v>
      </c>
      <c r="D768" s="45" t="s">
        <v>30</v>
      </c>
      <c r="E768" s="45" t="s">
        <v>2068</v>
      </c>
      <c r="F768" s="45" t="s">
        <v>96</v>
      </c>
      <c r="G768" s="120">
        <f>(C768-VLOOKUP(E768,Riders!$A$2:$D$3499,4,FALSE))/365</f>
        <v>25.517808219178082</v>
      </c>
      <c r="H768" s="45">
        <v>16</v>
      </c>
      <c r="I768" s="45">
        <v>0</v>
      </c>
      <c r="J768" s="45">
        <v>0</v>
      </c>
      <c r="K768" s="45">
        <v>0</v>
      </c>
      <c r="L768" s="45">
        <v>0</v>
      </c>
      <c r="M768" s="45">
        <v>0</v>
      </c>
      <c r="N768" s="45">
        <v>0</v>
      </c>
      <c r="O768" s="45">
        <v>0</v>
      </c>
      <c r="P768" s="45">
        <v>0</v>
      </c>
      <c r="Q768" s="45">
        <v>0</v>
      </c>
      <c r="R768" s="45">
        <v>0</v>
      </c>
      <c r="S768" s="45">
        <v>0</v>
      </c>
      <c r="T768" s="45">
        <v>0</v>
      </c>
      <c r="U768" s="45">
        <v>0</v>
      </c>
      <c r="V768" s="45">
        <v>0</v>
      </c>
      <c r="W768" s="45">
        <v>0</v>
      </c>
      <c r="X768" s="45">
        <v>0</v>
      </c>
      <c r="Y768" s="45">
        <v>0</v>
      </c>
      <c r="Z768" s="45">
        <v>0</v>
      </c>
      <c r="AA768" s="45">
        <v>0</v>
      </c>
      <c r="AB768" s="45">
        <v>0</v>
      </c>
      <c r="AC768" s="45">
        <v>0</v>
      </c>
      <c r="AD768" s="45">
        <v>0</v>
      </c>
      <c r="AE768" s="45">
        <v>0</v>
      </c>
      <c r="AF768" s="45">
        <v>0</v>
      </c>
      <c r="AG768" s="45">
        <v>0</v>
      </c>
      <c r="AH768" s="45">
        <v>0</v>
      </c>
      <c r="AS768" s="45">
        <v>0</v>
      </c>
      <c r="AT768" s="45">
        <v>0</v>
      </c>
      <c r="AU768" s="45">
        <v>0</v>
      </c>
      <c r="AV768" s="87">
        <v>6.0069444444444441E-3</v>
      </c>
      <c r="AW768">
        <v>51.98</v>
      </c>
    </row>
    <row r="769" spans="1:49" x14ac:dyDescent="0.45">
      <c r="A769" s="45" t="s">
        <v>287</v>
      </c>
      <c r="B769" s="45">
        <v>2018</v>
      </c>
      <c r="C769" s="46">
        <v>43435</v>
      </c>
      <c r="D769" s="45" t="s">
        <v>30</v>
      </c>
      <c r="E769" s="45" t="s">
        <v>4904</v>
      </c>
      <c r="F769" s="45" t="s">
        <v>131</v>
      </c>
      <c r="G769" s="120">
        <f>(C769-VLOOKUP(E769,Riders!$A$2:$D$3499,4,FALSE))/365</f>
        <v>25.208219178082192</v>
      </c>
      <c r="H769" s="45">
        <v>17</v>
      </c>
      <c r="I769" s="45">
        <v>0</v>
      </c>
      <c r="J769" s="45">
        <v>0</v>
      </c>
      <c r="K769" s="45">
        <v>0</v>
      </c>
      <c r="L769" s="45">
        <v>0</v>
      </c>
      <c r="M769" s="45">
        <v>0</v>
      </c>
      <c r="N769" s="45">
        <v>0</v>
      </c>
      <c r="O769" s="45">
        <v>0</v>
      </c>
      <c r="P769" s="45">
        <v>0</v>
      </c>
      <c r="Q769" s="45">
        <v>0</v>
      </c>
      <c r="R769" s="45">
        <v>0</v>
      </c>
      <c r="S769" s="45">
        <v>0</v>
      </c>
      <c r="T769" s="45">
        <v>0</v>
      </c>
      <c r="U769" s="45">
        <v>0</v>
      </c>
      <c r="V769" s="45">
        <v>0</v>
      </c>
      <c r="W769" s="45">
        <v>0</v>
      </c>
      <c r="X769" s="45">
        <v>0</v>
      </c>
      <c r="Y769" s="45">
        <v>0</v>
      </c>
      <c r="Z769" s="45">
        <v>0</v>
      </c>
      <c r="AA769" s="45">
        <v>0</v>
      </c>
      <c r="AB769" s="45">
        <v>0</v>
      </c>
      <c r="AC769" s="45">
        <v>0</v>
      </c>
      <c r="AD769" s="45">
        <v>0</v>
      </c>
      <c r="AE769" s="45">
        <v>0</v>
      </c>
      <c r="AF769" s="45">
        <v>0</v>
      </c>
      <c r="AG769" s="45">
        <v>0</v>
      </c>
      <c r="AH769" s="45">
        <v>0</v>
      </c>
      <c r="AS769" s="45">
        <v>0</v>
      </c>
      <c r="AT769" s="45">
        <v>0</v>
      </c>
      <c r="AU769" s="45">
        <v>0</v>
      </c>
      <c r="AV769" s="87">
        <v>6.0069444444444441E-3</v>
      </c>
      <c r="AW769">
        <v>51.98</v>
      </c>
    </row>
    <row r="770" spans="1:49" x14ac:dyDescent="0.45">
      <c r="A770" s="45" t="s">
        <v>287</v>
      </c>
      <c r="B770" s="45">
        <v>2018</v>
      </c>
      <c r="C770" s="46">
        <v>43435</v>
      </c>
      <c r="D770" s="45" t="s">
        <v>30</v>
      </c>
      <c r="E770" s="45" t="s">
        <v>258</v>
      </c>
      <c r="F770" s="45" t="s">
        <v>115</v>
      </c>
      <c r="G770" s="120" t="e">
        <f>(C770-VLOOKUP(E770,Riders!$A$2:$D$3499,4,FALSE))/365</f>
        <v>#N/A</v>
      </c>
      <c r="H770" s="45">
        <v>18</v>
      </c>
      <c r="I770" s="45">
        <v>0</v>
      </c>
      <c r="J770" s="45">
        <v>0</v>
      </c>
      <c r="K770" s="45">
        <v>0</v>
      </c>
      <c r="L770" s="45">
        <v>0</v>
      </c>
      <c r="M770" s="45">
        <v>0</v>
      </c>
      <c r="N770" s="45">
        <v>0</v>
      </c>
      <c r="O770" s="45">
        <v>0</v>
      </c>
      <c r="P770" s="45">
        <v>0</v>
      </c>
      <c r="Q770" s="45">
        <v>0</v>
      </c>
      <c r="R770" s="45">
        <v>0</v>
      </c>
      <c r="S770" s="45">
        <v>0</v>
      </c>
      <c r="T770" s="45">
        <v>0</v>
      </c>
      <c r="U770" s="45">
        <v>0</v>
      </c>
      <c r="V770" s="45">
        <v>0</v>
      </c>
      <c r="W770" s="45">
        <v>0</v>
      </c>
      <c r="X770" s="45">
        <v>0</v>
      </c>
      <c r="Y770" s="45">
        <v>0</v>
      </c>
      <c r="Z770" s="45">
        <v>0</v>
      </c>
      <c r="AA770" s="45">
        <v>0</v>
      </c>
      <c r="AB770" s="45">
        <v>0</v>
      </c>
      <c r="AC770" s="45">
        <v>0</v>
      </c>
      <c r="AD770" s="45">
        <v>0</v>
      </c>
      <c r="AE770" s="45">
        <v>0</v>
      </c>
      <c r="AF770" s="45">
        <v>0</v>
      </c>
      <c r="AG770" s="45">
        <v>0</v>
      </c>
      <c r="AH770" s="45">
        <v>0</v>
      </c>
      <c r="AS770" s="45">
        <v>0</v>
      </c>
      <c r="AT770" s="45">
        <v>0</v>
      </c>
      <c r="AU770" s="45">
        <v>0</v>
      </c>
      <c r="AV770" s="87">
        <v>6.0069444444444441E-3</v>
      </c>
      <c r="AW770">
        <v>51.98</v>
      </c>
    </row>
    <row r="771" spans="1:49" x14ac:dyDescent="0.45">
      <c r="A771" s="45" t="s">
        <v>287</v>
      </c>
      <c r="B771" s="45">
        <v>2018</v>
      </c>
      <c r="C771" s="46">
        <v>43435</v>
      </c>
      <c r="D771" s="45" t="s">
        <v>30</v>
      </c>
      <c r="E771" s="45" t="s">
        <v>292</v>
      </c>
      <c r="F771" s="45" t="s">
        <v>143</v>
      </c>
      <c r="G771" s="120">
        <f>(C771-VLOOKUP(E771,Riders!$A$2:$D$3499,4,FALSE))/365</f>
        <v>30.18904109589041</v>
      </c>
      <c r="H771" s="45">
        <v>19</v>
      </c>
      <c r="I771" s="45">
        <v>0</v>
      </c>
      <c r="J771" s="45">
        <v>0</v>
      </c>
      <c r="K771" s="45">
        <v>0</v>
      </c>
      <c r="L771" s="45">
        <v>0</v>
      </c>
      <c r="M771" s="45">
        <v>0</v>
      </c>
      <c r="N771" s="45">
        <v>0</v>
      </c>
      <c r="O771" s="45">
        <v>0</v>
      </c>
      <c r="P771" s="45">
        <v>0</v>
      </c>
      <c r="Q771" s="45">
        <v>0</v>
      </c>
      <c r="R771" s="45">
        <v>0</v>
      </c>
      <c r="S771" s="45">
        <v>0</v>
      </c>
      <c r="T771" s="45">
        <v>0</v>
      </c>
      <c r="U771" s="45">
        <v>0</v>
      </c>
      <c r="V771" s="45">
        <v>0</v>
      </c>
      <c r="W771" s="45">
        <v>0</v>
      </c>
      <c r="X771" s="45">
        <v>0</v>
      </c>
      <c r="Y771" s="45">
        <v>0</v>
      </c>
      <c r="Z771" s="45">
        <v>0</v>
      </c>
      <c r="AA771" s="45">
        <v>0</v>
      </c>
      <c r="AB771" s="45">
        <v>0</v>
      </c>
      <c r="AC771" s="45">
        <v>0</v>
      </c>
      <c r="AD771" s="45">
        <v>0</v>
      </c>
      <c r="AE771" s="45">
        <v>0</v>
      </c>
      <c r="AF771" s="45">
        <v>0</v>
      </c>
      <c r="AG771" s="45">
        <v>0</v>
      </c>
      <c r="AH771" s="45">
        <v>0</v>
      </c>
      <c r="AS771" s="45">
        <v>0</v>
      </c>
      <c r="AT771" s="45">
        <v>0</v>
      </c>
      <c r="AU771" s="45">
        <v>0</v>
      </c>
      <c r="AV771" s="87">
        <v>6.0069444444444441E-3</v>
      </c>
      <c r="AW771">
        <v>51.98</v>
      </c>
    </row>
    <row r="772" spans="1:49" x14ac:dyDescent="0.45">
      <c r="A772" s="45" t="s">
        <v>287</v>
      </c>
      <c r="B772" s="45">
        <v>2018</v>
      </c>
      <c r="C772" s="46">
        <v>43435</v>
      </c>
      <c r="D772" s="45" t="s">
        <v>30</v>
      </c>
      <c r="E772" s="45" t="s">
        <v>293</v>
      </c>
      <c r="F772" s="45" t="s">
        <v>40</v>
      </c>
      <c r="G772" s="120">
        <f>(C772-VLOOKUP(E772,Riders!$A$2:$D$3499,4,FALSE))/365</f>
        <v>24.484931506849314</v>
      </c>
      <c r="H772" s="45">
        <v>20</v>
      </c>
      <c r="I772" s="45">
        <v>0</v>
      </c>
      <c r="J772" s="45">
        <v>0</v>
      </c>
      <c r="K772" s="45">
        <v>0</v>
      </c>
      <c r="L772" s="45">
        <v>0</v>
      </c>
      <c r="M772" s="45">
        <v>1</v>
      </c>
      <c r="N772" s="45">
        <v>1</v>
      </c>
      <c r="O772" s="45">
        <v>0</v>
      </c>
      <c r="P772" s="45">
        <v>1</v>
      </c>
      <c r="Q772" s="45">
        <v>1</v>
      </c>
      <c r="R772" s="45">
        <v>0</v>
      </c>
      <c r="S772" s="45">
        <v>0</v>
      </c>
      <c r="T772" s="45">
        <v>0</v>
      </c>
      <c r="U772" s="45">
        <v>0</v>
      </c>
      <c r="V772" s="45">
        <v>0</v>
      </c>
      <c r="W772" s="45">
        <v>0</v>
      </c>
      <c r="X772" s="45">
        <v>0</v>
      </c>
      <c r="Y772" s="45">
        <v>0</v>
      </c>
      <c r="Z772" s="45">
        <v>0</v>
      </c>
      <c r="AA772" s="45">
        <v>0</v>
      </c>
      <c r="AB772" s="45">
        <v>0</v>
      </c>
      <c r="AC772" s="45">
        <v>0</v>
      </c>
      <c r="AD772" s="45">
        <v>0</v>
      </c>
      <c r="AE772" s="45">
        <v>0</v>
      </c>
      <c r="AF772" s="45">
        <v>0</v>
      </c>
      <c r="AG772" s="45">
        <v>0</v>
      </c>
      <c r="AH772" s="45">
        <v>0</v>
      </c>
      <c r="AS772" s="45">
        <v>0</v>
      </c>
      <c r="AT772" s="45">
        <v>20</v>
      </c>
      <c r="AU772" s="45">
        <v>-16</v>
      </c>
      <c r="AV772" s="87">
        <v>6.0069444444444441E-3</v>
      </c>
      <c r="AW772">
        <v>51.98</v>
      </c>
    </row>
    <row r="773" spans="1:49" x14ac:dyDescent="0.45">
      <c r="A773" s="45" t="s">
        <v>287</v>
      </c>
      <c r="B773" s="45">
        <v>2018</v>
      </c>
      <c r="C773" s="46">
        <v>43435</v>
      </c>
      <c r="D773" s="45" t="s">
        <v>30</v>
      </c>
      <c r="E773" s="45" t="s">
        <v>220</v>
      </c>
      <c r="F773" s="45" t="s">
        <v>49</v>
      </c>
      <c r="G773" s="120">
        <f>(C773-VLOOKUP(E773,Riders!$A$2:$D$3499,4,FALSE))/365</f>
        <v>21.378082191780823</v>
      </c>
      <c r="H773" s="45">
        <v>21</v>
      </c>
      <c r="I773" s="45">
        <v>0</v>
      </c>
      <c r="J773" s="45">
        <v>0</v>
      </c>
      <c r="K773" s="45">
        <v>0</v>
      </c>
      <c r="L773" s="45">
        <v>0</v>
      </c>
      <c r="M773" s="45">
        <v>0</v>
      </c>
      <c r="N773" s="45">
        <v>0</v>
      </c>
      <c r="O773" s="45">
        <v>1</v>
      </c>
      <c r="P773" s="45">
        <v>0</v>
      </c>
      <c r="Q773" s="45">
        <v>0</v>
      </c>
      <c r="R773" s="45">
        <v>0</v>
      </c>
      <c r="S773" s="45">
        <v>0</v>
      </c>
      <c r="T773" s="45">
        <v>0</v>
      </c>
      <c r="U773" s="45">
        <v>0</v>
      </c>
      <c r="V773" s="45">
        <v>0</v>
      </c>
      <c r="W773" s="45">
        <v>0</v>
      </c>
      <c r="X773" s="45">
        <v>0</v>
      </c>
      <c r="Y773" s="45">
        <v>0</v>
      </c>
      <c r="Z773" s="45">
        <v>0</v>
      </c>
      <c r="AA773" s="45">
        <v>0</v>
      </c>
      <c r="AB773" s="45">
        <v>0</v>
      </c>
      <c r="AC773" s="45">
        <v>0</v>
      </c>
      <c r="AD773" s="45">
        <v>0</v>
      </c>
      <c r="AE773" s="45">
        <v>0</v>
      </c>
      <c r="AF773" s="45">
        <v>0</v>
      </c>
      <c r="AG773" s="45">
        <v>0</v>
      </c>
      <c r="AH773" s="45">
        <v>0</v>
      </c>
      <c r="AS773" s="45">
        <v>0</v>
      </c>
      <c r="AT773" s="45">
        <v>20</v>
      </c>
      <c r="AU773" s="45">
        <v>-19</v>
      </c>
      <c r="AV773" s="87">
        <v>6.0069444444444441E-3</v>
      </c>
      <c r="AW773">
        <v>51.98</v>
      </c>
    </row>
    <row r="774" spans="1:49" x14ac:dyDescent="0.45">
      <c r="A774" s="45" t="s">
        <v>287</v>
      </c>
      <c r="B774" s="45">
        <v>2018</v>
      </c>
      <c r="C774" s="46">
        <v>43435</v>
      </c>
      <c r="D774" s="45" t="s">
        <v>30</v>
      </c>
      <c r="E774" s="45" t="s">
        <v>234</v>
      </c>
      <c r="F774" s="45" t="s">
        <v>55</v>
      </c>
      <c r="G774" s="120">
        <f>(C774-VLOOKUP(E774,Riders!$A$2:$D$3499,4,FALSE))/365</f>
        <v>23.531506849315068</v>
      </c>
      <c r="H774" s="45">
        <v>22</v>
      </c>
      <c r="I774" s="45">
        <v>0</v>
      </c>
      <c r="J774" s="45">
        <v>0</v>
      </c>
      <c r="K774" s="45">
        <v>0</v>
      </c>
      <c r="L774" s="45">
        <v>0</v>
      </c>
      <c r="M774" s="45">
        <v>0</v>
      </c>
      <c r="N774" s="45">
        <v>0</v>
      </c>
      <c r="O774" s="45">
        <v>0</v>
      </c>
      <c r="P774" s="45">
        <v>0</v>
      </c>
      <c r="Q774" s="45">
        <v>0</v>
      </c>
      <c r="R774" s="45">
        <v>0</v>
      </c>
      <c r="S774" s="45">
        <v>0</v>
      </c>
      <c r="T774" s="45">
        <v>0</v>
      </c>
      <c r="U774" s="45">
        <v>0</v>
      </c>
      <c r="V774" s="45">
        <v>0</v>
      </c>
      <c r="W774" s="45">
        <v>0</v>
      </c>
      <c r="X774" s="45">
        <v>0</v>
      </c>
      <c r="Y774" s="45">
        <v>0</v>
      </c>
      <c r="Z774" s="45">
        <v>0</v>
      </c>
      <c r="AA774" s="45">
        <v>0</v>
      </c>
      <c r="AB774" s="45">
        <v>0</v>
      </c>
      <c r="AC774" s="45">
        <v>0</v>
      </c>
      <c r="AD774" s="45">
        <v>0</v>
      </c>
      <c r="AE774" s="45">
        <v>0</v>
      </c>
      <c r="AF774" s="45">
        <v>0</v>
      </c>
      <c r="AG774" s="45">
        <v>0</v>
      </c>
      <c r="AH774" s="45">
        <v>0</v>
      </c>
      <c r="AS774" s="45">
        <v>0</v>
      </c>
      <c r="AT774" s="45">
        <v>20</v>
      </c>
      <c r="AU774" s="45">
        <v>-20</v>
      </c>
      <c r="AV774" s="87">
        <v>6.0069444444444441E-3</v>
      </c>
      <c r="AW774">
        <v>51.98</v>
      </c>
    </row>
    <row r="775" spans="1:49" x14ac:dyDescent="0.45">
      <c r="A775" s="45" t="s">
        <v>287</v>
      </c>
      <c r="B775" s="45">
        <v>2018</v>
      </c>
      <c r="C775" s="46">
        <v>43435</v>
      </c>
      <c r="D775" s="45" t="s">
        <v>30</v>
      </c>
      <c r="E775" s="45" t="s">
        <v>2052</v>
      </c>
      <c r="F775" s="45" t="s">
        <v>88</v>
      </c>
      <c r="G775" s="120">
        <f>(C775-VLOOKUP(E775,Riders!$A$2:$D$3499,4,FALSE))/365</f>
        <v>23.24931506849315</v>
      </c>
      <c r="H775" s="45">
        <v>23</v>
      </c>
      <c r="I775" s="45">
        <v>0</v>
      </c>
      <c r="J775" s="45">
        <v>0</v>
      </c>
      <c r="K775" s="45">
        <v>0</v>
      </c>
      <c r="L775" s="45">
        <v>0</v>
      </c>
      <c r="M775" s="45">
        <v>0</v>
      </c>
      <c r="N775" s="45">
        <v>0</v>
      </c>
      <c r="O775" s="45">
        <v>0</v>
      </c>
      <c r="P775" s="45">
        <v>0</v>
      </c>
      <c r="Q775" s="45">
        <v>0</v>
      </c>
      <c r="R775" s="45">
        <v>0</v>
      </c>
      <c r="S775" s="45">
        <v>0</v>
      </c>
      <c r="T775" s="45">
        <v>0</v>
      </c>
      <c r="U775" s="45">
        <v>0</v>
      </c>
      <c r="V775" s="45">
        <v>0</v>
      </c>
      <c r="W775" s="45">
        <v>0</v>
      </c>
      <c r="X775" s="45">
        <v>0</v>
      </c>
      <c r="Y775" s="45">
        <v>0</v>
      </c>
      <c r="Z775" s="45">
        <v>0</v>
      </c>
      <c r="AA775" s="45">
        <v>0</v>
      </c>
      <c r="AB775" s="45">
        <v>0</v>
      </c>
      <c r="AC775" s="45">
        <v>0</v>
      </c>
      <c r="AD775" s="45">
        <v>0</v>
      </c>
      <c r="AE775" s="45">
        <v>0</v>
      </c>
      <c r="AF775" s="45">
        <v>0</v>
      </c>
      <c r="AG775" s="45">
        <v>0</v>
      </c>
      <c r="AH775" s="45">
        <v>0</v>
      </c>
      <c r="AS775" s="45">
        <v>0</v>
      </c>
      <c r="AT775" s="45">
        <v>20</v>
      </c>
      <c r="AU775" s="45">
        <v>-20</v>
      </c>
      <c r="AV775" s="87">
        <v>6.0069444444444441E-3</v>
      </c>
      <c r="AW775">
        <v>51.98</v>
      </c>
    </row>
    <row r="776" spans="1:49" x14ac:dyDescent="0.45">
      <c r="A776" s="45" t="s">
        <v>287</v>
      </c>
      <c r="B776" s="45">
        <v>2018</v>
      </c>
      <c r="C776" s="46">
        <v>43435</v>
      </c>
      <c r="D776" s="45" t="s">
        <v>30</v>
      </c>
      <c r="E776" s="45" t="s">
        <v>2341</v>
      </c>
      <c r="F776" s="45" t="s">
        <v>2342</v>
      </c>
      <c r="G776" s="120">
        <f>(C776-VLOOKUP(E776,Riders!$A$2:$D$3499,4,FALSE))/365</f>
        <v>28.835616438356166</v>
      </c>
      <c r="H776" s="45">
        <v>24</v>
      </c>
      <c r="I776" s="45">
        <v>0</v>
      </c>
      <c r="J776" s="45">
        <v>0</v>
      </c>
      <c r="K776" s="45">
        <v>0</v>
      </c>
      <c r="L776" s="45">
        <v>0</v>
      </c>
      <c r="M776" s="45">
        <v>0</v>
      </c>
      <c r="N776" s="45">
        <v>0</v>
      </c>
      <c r="O776" s="45">
        <v>0</v>
      </c>
      <c r="P776" s="45">
        <v>0</v>
      </c>
      <c r="Q776" s="45">
        <v>0</v>
      </c>
      <c r="R776" s="45">
        <v>0</v>
      </c>
      <c r="S776" s="45">
        <v>0</v>
      </c>
      <c r="T776" s="45">
        <v>0</v>
      </c>
      <c r="U776" s="45">
        <v>0</v>
      </c>
      <c r="V776" s="45">
        <v>0</v>
      </c>
      <c r="W776" s="45">
        <v>0</v>
      </c>
      <c r="X776" s="45">
        <v>0</v>
      </c>
      <c r="Y776" s="45">
        <v>0</v>
      </c>
      <c r="Z776" s="45">
        <v>0</v>
      </c>
      <c r="AA776" s="45">
        <v>0</v>
      </c>
      <c r="AB776" s="45">
        <v>0</v>
      </c>
      <c r="AC776" s="45">
        <v>0</v>
      </c>
      <c r="AD776" s="45">
        <v>0</v>
      </c>
      <c r="AE776" s="45">
        <v>0</v>
      </c>
      <c r="AF776" s="45">
        <v>0</v>
      </c>
      <c r="AG776" s="45">
        <v>0</v>
      </c>
      <c r="AH776" s="45">
        <v>0</v>
      </c>
      <c r="AS776" s="45">
        <v>0</v>
      </c>
      <c r="AT776" s="45">
        <v>20</v>
      </c>
      <c r="AU776" s="45">
        <v>-20</v>
      </c>
      <c r="AV776" s="87">
        <v>6.0069444444444441E-3</v>
      </c>
      <c r="AW776">
        <v>51.98</v>
      </c>
    </row>
    <row r="777" spans="1:49" x14ac:dyDescent="0.45">
      <c r="A777" s="41" t="s">
        <v>166</v>
      </c>
      <c r="B777" s="41">
        <v>2018</v>
      </c>
      <c r="C777" s="43">
        <v>43401</v>
      </c>
      <c r="D777" s="41" t="s">
        <v>30</v>
      </c>
      <c r="E777" s="41" t="s">
        <v>289</v>
      </c>
      <c r="F777" s="41" t="s">
        <v>64</v>
      </c>
      <c r="G777" s="120">
        <f>(C777-VLOOKUP(E777,Riders!$A$2:$D$3499,4,FALSE))/365</f>
        <v>31.298630136986301</v>
      </c>
      <c r="H777" s="41">
        <v>1</v>
      </c>
      <c r="I777" s="41">
        <v>0</v>
      </c>
      <c r="J777" s="41">
        <v>0</v>
      </c>
      <c r="K777" s="41">
        <v>0</v>
      </c>
      <c r="L777" s="41">
        <v>0</v>
      </c>
      <c r="M777" s="41">
        <v>0</v>
      </c>
      <c r="N777" s="41">
        <v>0</v>
      </c>
      <c r="O777" s="41">
        <v>0</v>
      </c>
      <c r="P777" s="41">
        <v>0</v>
      </c>
      <c r="Q777" s="41">
        <v>0</v>
      </c>
      <c r="R777" s="41">
        <v>0</v>
      </c>
      <c r="S777" s="41">
        <v>0</v>
      </c>
      <c r="T777" s="41">
        <v>0</v>
      </c>
      <c r="U777" s="41">
        <v>0</v>
      </c>
      <c r="V777" s="41">
        <v>0</v>
      </c>
      <c r="W777" s="41">
        <v>0</v>
      </c>
      <c r="X777" s="41">
        <v>0</v>
      </c>
      <c r="Y777" s="41">
        <v>0</v>
      </c>
      <c r="Z777" s="41">
        <v>0</v>
      </c>
      <c r="AA777" s="41">
        <v>1</v>
      </c>
      <c r="AB777" s="41">
        <v>1</v>
      </c>
      <c r="AC777" s="41">
        <v>0</v>
      </c>
      <c r="AD777" s="41">
        <v>0</v>
      </c>
      <c r="AE777" s="41">
        <v>0</v>
      </c>
      <c r="AF777" s="41">
        <v>0</v>
      </c>
      <c r="AG777" s="41">
        <v>0</v>
      </c>
      <c r="AH777" s="41">
        <v>0</v>
      </c>
      <c r="AS777" s="41">
        <v>20</v>
      </c>
      <c r="AT777" s="41">
        <v>0</v>
      </c>
      <c r="AU777" s="41">
        <v>22</v>
      </c>
      <c r="AV777" s="87">
        <v>6.0648148148148154E-3</v>
      </c>
      <c r="AW777">
        <v>51.512</v>
      </c>
    </row>
    <row r="778" spans="1:49" x14ac:dyDescent="0.45">
      <c r="A778" s="41" t="s">
        <v>166</v>
      </c>
      <c r="B778" s="41">
        <v>2018</v>
      </c>
      <c r="C778" s="43">
        <v>43401</v>
      </c>
      <c r="D778" s="41" t="s">
        <v>30</v>
      </c>
      <c r="E778" s="41" t="s">
        <v>176</v>
      </c>
      <c r="F778" s="41" t="s">
        <v>177</v>
      </c>
      <c r="G778" s="120">
        <f>(C778-VLOOKUP(E778,Riders!$A$2:$D$3499,4,FALSE))/365</f>
        <v>21.901369863013699</v>
      </c>
      <c r="H778" s="41">
        <v>2</v>
      </c>
      <c r="I778" s="41">
        <v>0</v>
      </c>
      <c r="J778" s="41">
        <v>0</v>
      </c>
      <c r="K778" s="41">
        <v>0</v>
      </c>
      <c r="L778" s="41">
        <v>0</v>
      </c>
      <c r="M778" s="41">
        <v>0</v>
      </c>
      <c r="N778" s="41">
        <v>0</v>
      </c>
      <c r="O778" s="41">
        <v>0</v>
      </c>
      <c r="P778" s="41">
        <v>0</v>
      </c>
      <c r="Q778" s="41">
        <v>0</v>
      </c>
      <c r="R778" s="41">
        <v>0</v>
      </c>
      <c r="S778" s="41">
        <v>0</v>
      </c>
      <c r="T778" s="41">
        <v>0</v>
      </c>
      <c r="U778" s="41">
        <v>0</v>
      </c>
      <c r="V778" s="41">
        <v>0</v>
      </c>
      <c r="W778" s="41">
        <v>0</v>
      </c>
      <c r="X778" s="41">
        <v>1</v>
      </c>
      <c r="Y778" s="41">
        <v>1</v>
      </c>
      <c r="Z778" s="41">
        <v>1</v>
      </c>
      <c r="AA778" s="41">
        <v>0</v>
      </c>
      <c r="AB778" s="41">
        <v>0</v>
      </c>
      <c r="AC778" s="41">
        <v>1</v>
      </c>
      <c r="AD778" s="41">
        <v>1</v>
      </c>
      <c r="AE778" s="41">
        <v>1</v>
      </c>
      <c r="AF778" s="41">
        <v>1</v>
      </c>
      <c r="AG778" s="41">
        <v>1</v>
      </c>
      <c r="AH778" s="41">
        <v>1</v>
      </c>
      <c r="AS778" s="41">
        <v>0</v>
      </c>
      <c r="AT778" s="41">
        <v>0</v>
      </c>
      <c r="AU778" s="41">
        <v>9</v>
      </c>
      <c r="AV778" s="87">
        <v>6.0648148148148154E-3</v>
      </c>
      <c r="AW778">
        <v>51.512</v>
      </c>
    </row>
    <row r="779" spans="1:49" x14ac:dyDescent="0.45">
      <c r="A779" s="41" t="s">
        <v>166</v>
      </c>
      <c r="B779" s="41">
        <v>2018</v>
      </c>
      <c r="C779" s="43">
        <v>43401</v>
      </c>
      <c r="D779" s="41" t="s">
        <v>30</v>
      </c>
      <c r="E779" s="41" t="s">
        <v>224</v>
      </c>
      <c r="F779" s="41" t="s">
        <v>79</v>
      </c>
      <c r="G779" s="120">
        <f>(C779-VLOOKUP(E779,Riders!$A$2:$D$3499,4,FALSE))/365</f>
        <v>26.528767123287672</v>
      </c>
      <c r="H779" s="41">
        <v>3</v>
      </c>
      <c r="I779" s="41">
        <v>1</v>
      </c>
      <c r="J779" s="41">
        <v>0</v>
      </c>
      <c r="K779" s="41">
        <v>0</v>
      </c>
      <c r="L779" s="41">
        <v>0</v>
      </c>
      <c r="M779" s="41">
        <v>0</v>
      </c>
      <c r="N779" s="41">
        <v>0</v>
      </c>
      <c r="O779" s="41">
        <v>0</v>
      </c>
      <c r="P779" s="41">
        <v>0</v>
      </c>
      <c r="Q779" s="41">
        <v>0</v>
      </c>
      <c r="R779" s="41">
        <v>1</v>
      </c>
      <c r="S779" s="41">
        <v>1</v>
      </c>
      <c r="T779" s="41">
        <v>0</v>
      </c>
      <c r="U779" s="41">
        <v>0</v>
      </c>
      <c r="V779" s="41">
        <v>0</v>
      </c>
      <c r="W779" s="41">
        <v>0</v>
      </c>
      <c r="X779" s="41">
        <v>0</v>
      </c>
      <c r="Y779" s="41">
        <v>0</v>
      </c>
      <c r="Z779" s="41">
        <v>0</v>
      </c>
      <c r="AA779" s="41">
        <v>0</v>
      </c>
      <c r="AB779" s="41">
        <v>0</v>
      </c>
      <c r="AC779" s="41">
        <v>0</v>
      </c>
      <c r="AD779" s="41">
        <v>0</v>
      </c>
      <c r="AE779" s="41">
        <v>0</v>
      </c>
      <c r="AF779" s="41">
        <v>0</v>
      </c>
      <c r="AG779" s="41">
        <v>0</v>
      </c>
      <c r="AH779" s="41">
        <v>0</v>
      </c>
      <c r="AS779" s="41">
        <v>0</v>
      </c>
      <c r="AT779" s="41">
        <v>0</v>
      </c>
      <c r="AU779" s="41">
        <v>3</v>
      </c>
      <c r="AV779" s="87">
        <v>6.0648148148148154E-3</v>
      </c>
      <c r="AW779">
        <v>51.512</v>
      </c>
    </row>
    <row r="780" spans="1:49" x14ac:dyDescent="0.45">
      <c r="A780" s="41" t="s">
        <v>166</v>
      </c>
      <c r="B780" s="41">
        <v>2018</v>
      </c>
      <c r="C780" s="43">
        <v>43401</v>
      </c>
      <c r="D780" s="41" t="s">
        <v>30</v>
      </c>
      <c r="E780" s="41" t="s">
        <v>81</v>
      </c>
      <c r="F780" s="41" t="s">
        <v>83</v>
      </c>
      <c r="G780" s="120">
        <f>(C780-VLOOKUP(E780,Riders!$A$2:$D$3499,4,FALSE))/365</f>
        <v>22.443835616438356</v>
      </c>
      <c r="H780" s="41">
        <v>4</v>
      </c>
      <c r="I780" s="41">
        <v>0</v>
      </c>
      <c r="J780" s="41">
        <v>0</v>
      </c>
      <c r="K780" s="41">
        <v>0</v>
      </c>
      <c r="L780" s="41">
        <v>0</v>
      </c>
      <c r="M780" s="41">
        <v>1</v>
      </c>
      <c r="N780" s="41">
        <v>0</v>
      </c>
      <c r="O780" s="41">
        <v>0</v>
      </c>
      <c r="P780" s="41">
        <v>1</v>
      </c>
      <c r="Q780" s="41">
        <v>0</v>
      </c>
      <c r="R780" s="41">
        <v>0</v>
      </c>
      <c r="S780" s="41">
        <v>0</v>
      </c>
      <c r="T780" s="41">
        <v>0</v>
      </c>
      <c r="U780" s="41">
        <v>0</v>
      </c>
      <c r="V780" s="41">
        <v>0</v>
      </c>
      <c r="W780" s="41">
        <v>0</v>
      </c>
      <c r="X780" s="41">
        <v>0</v>
      </c>
      <c r="Y780" s="41">
        <v>0</v>
      </c>
      <c r="Z780" s="41">
        <v>0</v>
      </c>
      <c r="AA780" s="41">
        <v>0</v>
      </c>
      <c r="AB780" s="41">
        <v>0</v>
      </c>
      <c r="AC780" s="41">
        <v>0</v>
      </c>
      <c r="AD780" s="41">
        <v>0</v>
      </c>
      <c r="AE780" s="41">
        <v>0</v>
      </c>
      <c r="AF780" s="41">
        <v>0</v>
      </c>
      <c r="AG780" s="41">
        <v>0</v>
      </c>
      <c r="AH780" s="41">
        <v>0</v>
      </c>
      <c r="AS780" s="41">
        <v>0</v>
      </c>
      <c r="AT780" s="41">
        <v>0</v>
      </c>
      <c r="AU780" s="41">
        <v>2</v>
      </c>
      <c r="AV780" s="87">
        <v>6.0648148148148154E-3</v>
      </c>
      <c r="AW780">
        <v>51.512</v>
      </c>
    </row>
    <row r="781" spans="1:49" x14ac:dyDescent="0.45">
      <c r="A781" s="41" t="s">
        <v>166</v>
      </c>
      <c r="B781" s="41">
        <v>2018</v>
      </c>
      <c r="C781" s="43">
        <v>43401</v>
      </c>
      <c r="D781" s="41" t="s">
        <v>30</v>
      </c>
      <c r="E781" s="41" t="s">
        <v>273</v>
      </c>
      <c r="F781" s="41" t="s">
        <v>37</v>
      </c>
      <c r="G781" s="120">
        <f>(C781-VLOOKUP(E781,Riders!$A$2:$D$3499,4,FALSE))/365</f>
        <v>30.791780821917808</v>
      </c>
      <c r="H781" s="41">
        <v>5</v>
      </c>
      <c r="I781" s="41">
        <v>0</v>
      </c>
      <c r="J781" s="41">
        <v>0</v>
      </c>
      <c r="K781" s="41">
        <v>0</v>
      </c>
      <c r="L781" s="41">
        <v>0</v>
      </c>
      <c r="M781" s="41">
        <v>0</v>
      </c>
      <c r="N781" s="41">
        <v>0</v>
      </c>
      <c r="O781" s="41">
        <v>0</v>
      </c>
      <c r="P781" s="41">
        <v>0</v>
      </c>
      <c r="Q781" s="41">
        <v>1</v>
      </c>
      <c r="R781" s="41">
        <v>0</v>
      </c>
      <c r="S781" s="41">
        <v>0</v>
      </c>
      <c r="T781" s="41">
        <v>0</v>
      </c>
      <c r="U781" s="41">
        <v>0</v>
      </c>
      <c r="V781" s="41">
        <v>0</v>
      </c>
      <c r="W781" s="41">
        <v>1</v>
      </c>
      <c r="X781" s="41">
        <v>0</v>
      </c>
      <c r="Y781" s="41">
        <v>0</v>
      </c>
      <c r="Z781" s="41">
        <v>0</v>
      </c>
      <c r="AA781" s="41">
        <v>0</v>
      </c>
      <c r="AB781" s="41">
        <v>0</v>
      </c>
      <c r="AC781" s="41">
        <v>0</v>
      </c>
      <c r="AD781" s="41">
        <v>0</v>
      </c>
      <c r="AE781" s="41">
        <v>0</v>
      </c>
      <c r="AF781" s="41">
        <v>0</v>
      </c>
      <c r="AG781" s="41">
        <v>0</v>
      </c>
      <c r="AH781" s="41">
        <v>0</v>
      </c>
      <c r="AS781" s="41">
        <v>0</v>
      </c>
      <c r="AT781" s="41">
        <v>0</v>
      </c>
      <c r="AU781" s="41">
        <v>2</v>
      </c>
      <c r="AV781" s="87">
        <v>6.0648148148148154E-3</v>
      </c>
      <c r="AW781">
        <v>51.512</v>
      </c>
    </row>
    <row r="782" spans="1:49" x14ac:dyDescent="0.45">
      <c r="A782" s="41" t="s">
        <v>166</v>
      </c>
      <c r="B782" s="41">
        <v>2018</v>
      </c>
      <c r="C782" s="43">
        <v>43401</v>
      </c>
      <c r="D782" s="41" t="s">
        <v>30</v>
      </c>
      <c r="E782" s="41" t="s">
        <v>201</v>
      </c>
      <c r="F782" s="41" t="s">
        <v>49</v>
      </c>
      <c r="G782" s="120">
        <f>(C782-VLOOKUP(E782,Riders!$A$2:$D$3499,4,FALSE))/365</f>
        <v>21.564383561643837</v>
      </c>
      <c r="H782" s="41">
        <v>6</v>
      </c>
      <c r="I782" s="41">
        <v>0</v>
      </c>
      <c r="J782" s="41">
        <v>0</v>
      </c>
      <c r="K782" s="41">
        <v>0</v>
      </c>
      <c r="L782" s="41">
        <v>0</v>
      </c>
      <c r="M782" s="41">
        <v>0</v>
      </c>
      <c r="N782" s="41">
        <v>0</v>
      </c>
      <c r="O782" s="41">
        <v>0</v>
      </c>
      <c r="P782" s="41">
        <v>0</v>
      </c>
      <c r="Q782" s="41">
        <v>0</v>
      </c>
      <c r="R782" s="41">
        <v>0</v>
      </c>
      <c r="S782" s="41">
        <v>0</v>
      </c>
      <c r="T782" s="41">
        <v>1</v>
      </c>
      <c r="U782" s="41">
        <v>0</v>
      </c>
      <c r="V782" s="41">
        <v>1</v>
      </c>
      <c r="W782" s="41">
        <v>0</v>
      </c>
      <c r="X782" s="41">
        <v>0</v>
      </c>
      <c r="Y782" s="41">
        <v>0</v>
      </c>
      <c r="Z782" s="41">
        <v>0</v>
      </c>
      <c r="AA782" s="41">
        <v>0</v>
      </c>
      <c r="AB782" s="41">
        <v>0</v>
      </c>
      <c r="AC782" s="41">
        <v>0</v>
      </c>
      <c r="AD782" s="41">
        <v>0</v>
      </c>
      <c r="AE782" s="41">
        <v>0</v>
      </c>
      <c r="AF782" s="41">
        <v>0</v>
      </c>
      <c r="AG782" s="41">
        <v>0</v>
      </c>
      <c r="AH782" s="41">
        <v>0</v>
      </c>
      <c r="AS782" s="41">
        <v>0</v>
      </c>
      <c r="AT782" s="41">
        <v>0</v>
      </c>
      <c r="AU782" s="41">
        <v>2</v>
      </c>
      <c r="AV782" s="87">
        <v>6.0648148148148154E-3</v>
      </c>
      <c r="AW782">
        <v>51.512</v>
      </c>
    </row>
    <row r="783" spans="1:49" x14ac:dyDescent="0.45">
      <c r="A783" s="41" t="s">
        <v>166</v>
      </c>
      <c r="B783" s="41">
        <v>2018</v>
      </c>
      <c r="C783" s="43">
        <v>43401</v>
      </c>
      <c r="D783" s="41" t="s">
        <v>30</v>
      </c>
      <c r="E783" s="41" t="s">
        <v>147</v>
      </c>
      <c r="F783" s="41" t="s">
        <v>67</v>
      </c>
      <c r="G783" s="120">
        <f>(C783-VLOOKUP(E783,Riders!$A$2:$D$3499,4,FALSE))/365</f>
        <v>23.860273972602741</v>
      </c>
      <c r="H783" s="41">
        <v>7</v>
      </c>
      <c r="I783" s="41">
        <v>0</v>
      </c>
      <c r="J783" s="41">
        <v>0</v>
      </c>
      <c r="K783" s="41">
        <v>1</v>
      </c>
      <c r="L783" s="41">
        <v>0</v>
      </c>
      <c r="M783" s="41">
        <v>0</v>
      </c>
      <c r="N783" s="41">
        <v>1</v>
      </c>
      <c r="O783" s="41">
        <v>0</v>
      </c>
      <c r="P783" s="41">
        <v>0</v>
      </c>
      <c r="Q783" s="41">
        <v>0</v>
      </c>
      <c r="R783" s="41">
        <v>0</v>
      </c>
      <c r="S783" s="41">
        <v>0</v>
      </c>
      <c r="T783" s="41">
        <v>0</v>
      </c>
      <c r="U783" s="41">
        <v>0</v>
      </c>
      <c r="V783" s="41">
        <v>0</v>
      </c>
      <c r="W783" s="41">
        <v>0</v>
      </c>
      <c r="X783" s="41">
        <v>0</v>
      </c>
      <c r="Y783" s="41">
        <v>0</v>
      </c>
      <c r="Z783" s="41">
        <v>0</v>
      </c>
      <c r="AA783" s="41">
        <v>0</v>
      </c>
      <c r="AB783" s="41">
        <v>0</v>
      </c>
      <c r="AC783" s="41">
        <v>0</v>
      </c>
      <c r="AD783" s="41">
        <v>0</v>
      </c>
      <c r="AE783" s="41">
        <v>0</v>
      </c>
      <c r="AF783" s="41">
        <v>0</v>
      </c>
      <c r="AG783" s="41">
        <v>0</v>
      </c>
      <c r="AH783" s="41">
        <v>0</v>
      </c>
      <c r="AS783" s="41">
        <v>0</v>
      </c>
      <c r="AT783" s="41">
        <v>0</v>
      </c>
      <c r="AU783" s="41">
        <v>2</v>
      </c>
      <c r="AV783" s="87">
        <v>6.0648148148148154E-3</v>
      </c>
      <c r="AW783">
        <v>51.512</v>
      </c>
    </row>
    <row r="784" spans="1:49" x14ac:dyDescent="0.45">
      <c r="A784" s="41" t="s">
        <v>166</v>
      </c>
      <c r="B784" s="41">
        <v>2018</v>
      </c>
      <c r="C784" s="43">
        <v>43401</v>
      </c>
      <c r="D784" s="41" t="s">
        <v>30</v>
      </c>
      <c r="E784" s="41" t="s">
        <v>328</v>
      </c>
      <c r="F784" s="41" t="s">
        <v>52</v>
      </c>
      <c r="G784" s="120">
        <f>(C784-VLOOKUP(E784,Riders!$A$2:$D$3499,4,FALSE))/365</f>
        <v>27.19178082191781</v>
      </c>
      <c r="H784" s="41">
        <v>8</v>
      </c>
      <c r="I784" s="41">
        <v>0</v>
      </c>
      <c r="J784" s="41">
        <v>0</v>
      </c>
      <c r="K784" s="41">
        <v>0</v>
      </c>
      <c r="L784" s="41">
        <v>1</v>
      </c>
      <c r="M784" s="41">
        <v>0</v>
      </c>
      <c r="N784" s="41">
        <v>0</v>
      </c>
      <c r="O784" s="41">
        <v>0</v>
      </c>
      <c r="P784" s="41">
        <v>0</v>
      </c>
      <c r="Q784" s="41">
        <v>0</v>
      </c>
      <c r="R784" s="41">
        <v>0</v>
      </c>
      <c r="S784" s="41">
        <v>0</v>
      </c>
      <c r="T784" s="41">
        <v>0</v>
      </c>
      <c r="U784" s="41">
        <v>0</v>
      </c>
      <c r="V784" s="41">
        <v>0</v>
      </c>
      <c r="W784" s="41">
        <v>0</v>
      </c>
      <c r="X784" s="41">
        <v>0</v>
      </c>
      <c r="Y784" s="41">
        <v>0</v>
      </c>
      <c r="Z784" s="41">
        <v>0</v>
      </c>
      <c r="AA784" s="41">
        <v>0</v>
      </c>
      <c r="AB784" s="41">
        <v>0</v>
      </c>
      <c r="AC784" s="41">
        <v>0</v>
      </c>
      <c r="AD784" s="41">
        <v>0</v>
      </c>
      <c r="AE784" s="41">
        <v>0</v>
      </c>
      <c r="AF784" s="41">
        <v>0</v>
      </c>
      <c r="AG784" s="41">
        <v>0</v>
      </c>
      <c r="AH784" s="41">
        <v>0</v>
      </c>
      <c r="AS784" s="41">
        <v>0</v>
      </c>
      <c r="AT784" s="41">
        <v>0</v>
      </c>
      <c r="AU784" s="41">
        <v>1</v>
      </c>
      <c r="AV784" s="87">
        <v>6.0648148148148154E-3</v>
      </c>
      <c r="AW784">
        <v>51.512</v>
      </c>
    </row>
    <row r="785" spans="1:49" x14ac:dyDescent="0.45">
      <c r="A785" s="41" t="s">
        <v>166</v>
      </c>
      <c r="B785" s="41">
        <v>2018</v>
      </c>
      <c r="C785" s="43">
        <v>43401</v>
      </c>
      <c r="D785" s="41" t="s">
        <v>30</v>
      </c>
      <c r="E785" s="41" t="s">
        <v>2068</v>
      </c>
      <c r="F785" s="41" t="s">
        <v>96</v>
      </c>
      <c r="G785" s="120">
        <f>(C785-VLOOKUP(E785,Riders!$A$2:$D$3499,4,FALSE))/365</f>
        <v>25.424657534246574</v>
      </c>
      <c r="H785" s="41">
        <v>9</v>
      </c>
      <c r="I785" s="41">
        <v>0</v>
      </c>
      <c r="J785" s="41">
        <v>0</v>
      </c>
      <c r="K785" s="41">
        <v>0</v>
      </c>
      <c r="L785" s="41">
        <v>0</v>
      </c>
      <c r="M785" s="41">
        <v>0</v>
      </c>
      <c r="N785" s="41">
        <v>0</v>
      </c>
      <c r="O785" s="41">
        <v>1</v>
      </c>
      <c r="P785" s="41">
        <v>0</v>
      </c>
      <c r="Q785" s="41">
        <v>0</v>
      </c>
      <c r="R785" s="41">
        <v>0</v>
      </c>
      <c r="S785" s="41">
        <v>0</v>
      </c>
      <c r="T785" s="41">
        <v>0</v>
      </c>
      <c r="U785" s="41">
        <v>0</v>
      </c>
      <c r="V785" s="41">
        <v>0</v>
      </c>
      <c r="W785" s="41">
        <v>0</v>
      </c>
      <c r="X785" s="41">
        <v>0</v>
      </c>
      <c r="Y785" s="41">
        <v>0</v>
      </c>
      <c r="Z785" s="41">
        <v>0</v>
      </c>
      <c r="AA785" s="41">
        <v>0</v>
      </c>
      <c r="AB785" s="41">
        <v>0</v>
      </c>
      <c r="AC785" s="41">
        <v>0</v>
      </c>
      <c r="AD785" s="41">
        <v>0</v>
      </c>
      <c r="AE785" s="41">
        <v>0</v>
      </c>
      <c r="AF785" s="41">
        <v>0</v>
      </c>
      <c r="AG785" s="41">
        <v>0</v>
      </c>
      <c r="AH785" s="41">
        <v>0</v>
      </c>
      <c r="AS785" s="41">
        <v>0</v>
      </c>
      <c r="AT785" s="41">
        <v>0</v>
      </c>
      <c r="AU785" s="41">
        <v>1</v>
      </c>
      <c r="AV785" s="87">
        <v>6.0648148148148154E-3</v>
      </c>
      <c r="AW785">
        <v>51.512</v>
      </c>
    </row>
    <row r="786" spans="1:49" x14ac:dyDescent="0.45">
      <c r="A786" s="41" t="s">
        <v>166</v>
      </c>
      <c r="B786" s="41">
        <v>2018</v>
      </c>
      <c r="C786" s="43">
        <v>43401</v>
      </c>
      <c r="D786" s="41" t="s">
        <v>30</v>
      </c>
      <c r="E786" s="41" t="s">
        <v>167</v>
      </c>
      <c r="F786" s="41" t="s">
        <v>61</v>
      </c>
      <c r="G786" s="120">
        <f>(C786-VLOOKUP(E786,Riders!$A$2:$D$3499,4,FALSE))/365</f>
        <v>20.67945205479452</v>
      </c>
      <c r="H786" s="41">
        <v>10</v>
      </c>
      <c r="I786" s="41">
        <v>0</v>
      </c>
      <c r="J786" s="41">
        <v>1</v>
      </c>
      <c r="K786" s="41">
        <v>0</v>
      </c>
      <c r="L786" s="41">
        <v>0</v>
      </c>
      <c r="M786" s="41">
        <v>0</v>
      </c>
      <c r="N786" s="41">
        <v>0</v>
      </c>
      <c r="O786" s="41">
        <v>0</v>
      </c>
      <c r="P786" s="41">
        <v>0</v>
      </c>
      <c r="Q786" s="41">
        <v>0</v>
      </c>
      <c r="R786" s="41">
        <v>0</v>
      </c>
      <c r="S786" s="41">
        <v>0</v>
      </c>
      <c r="T786" s="41">
        <v>0</v>
      </c>
      <c r="U786" s="41">
        <v>0</v>
      </c>
      <c r="V786" s="41">
        <v>0</v>
      </c>
      <c r="W786" s="41">
        <v>0</v>
      </c>
      <c r="X786" s="41">
        <v>0</v>
      </c>
      <c r="Y786" s="41">
        <v>0</v>
      </c>
      <c r="Z786" s="41">
        <v>0</v>
      </c>
      <c r="AA786" s="41">
        <v>0</v>
      </c>
      <c r="AB786" s="41">
        <v>0</v>
      </c>
      <c r="AC786" s="41">
        <v>0</v>
      </c>
      <c r="AD786" s="41">
        <v>0</v>
      </c>
      <c r="AE786" s="41">
        <v>0</v>
      </c>
      <c r="AF786" s="41">
        <v>0</v>
      </c>
      <c r="AG786" s="41">
        <v>0</v>
      </c>
      <c r="AH786" s="41">
        <v>0</v>
      </c>
      <c r="AS786" s="41">
        <v>0</v>
      </c>
      <c r="AT786" s="41">
        <v>0</v>
      </c>
      <c r="AU786" s="41">
        <v>1</v>
      </c>
      <c r="AV786" s="87">
        <v>6.0648148148148154E-3</v>
      </c>
      <c r="AW786">
        <v>51.512</v>
      </c>
    </row>
    <row r="787" spans="1:49" x14ac:dyDescent="0.45">
      <c r="A787" s="41" t="s">
        <v>166</v>
      </c>
      <c r="B787" s="41">
        <v>2018</v>
      </c>
      <c r="C787" s="43">
        <v>43401</v>
      </c>
      <c r="D787" s="41" t="s">
        <v>30</v>
      </c>
      <c r="E787" s="41" t="s">
        <v>2036</v>
      </c>
      <c r="F787" s="41" t="s">
        <v>282</v>
      </c>
      <c r="G787" s="120">
        <f>(C787-VLOOKUP(E787,Riders!$A$2:$D$3499,4,FALSE))/365</f>
        <v>26.021917808219179</v>
      </c>
      <c r="H787" s="41">
        <v>11</v>
      </c>
      <c r="I787" s="41">
        <v>0</v>
      </c>
      <c r="J787" s="41">
        <v>0</v>
      </c>
      <c r="K787" s="41">
        <v>0</v>
      </c>
      <c r="L787" s="41">
        <v>0</v>
      </c>
      <c r="M787" s="41">
        <v>0</v>
      </c>
      <c r="N787" s="41">
        <v>0</v>
      </c>
      <c r="O787" s="41">
        <v>0</v>
      </c>
      <c r="P787" s="41">
        <v>0</v>
      </c>
      <c r="Q787" s="41">
        <v>0</v>
      </c>
      <c r="R787" s="41">
        <v>0</v>
      </c>
      <c r="S787" s="41">
        <v>0</v>
      </c>
      <c r="T787" s="41">
        <v>0</v>
      </c>
      <c r="U787" s="41">
        <v>1</v>
      </c>
      <c r="V787" s="41">
        <v>0</v>
      </c>
      <c r="W787" s="41">
        <v>0</v>
      </c>
      <c r="X787" s="41">
        <v>0</v>
      </c>
      <c r="Y787" s="41">
        <v>0</v>
      </c>
      <c r="Z787" s="41">
        <v>0</v>
      </c>
      <c r="AA787" s="41">
        <v>0</v>
      </c>
      <c r="AB787" s="41">
        <v>0</v>
      </c>
      <c r="AC787" s="41">
        <v>0</v>
      </c>
      <c r="AD787" s="41">
        <v>0</v>
      </c>
      <c r="AE787" s="41">
        <v>0</v>
      </c>
      <c r="AF787" s="41">
        <v>0</v>
      </c>
      <c r="AG787" s="41">
        <v>0</v>
      </c>
      <c r="AH787" s="41">
        <v>0</v>
      </c>
      <c r="AS787" s="41">
        <v>0</v>
      </c>
      <c r="AT787" s="41">
        <v>0</v>
      </c>
      <c r="AU787" s="41">
        <v>1</v>
      </c>
      <c r="AV787" s="87">
        <v>6.0648148148148154E-3</v>
      </c>
      <c r="AW787">
        <v>51.512</v>
      </c>
    </row>
    <row r="788" spans="1:49" x14ac:dyDescent="0.45">
      <c r="A788" s="41" t="s">
        <v>166</v>
      </c>
      <c r="B788" s="41">
        <v>2018</v>
      </c>
      <c r="C788" s="43">
        <v>43401</v>
      </c>
      <c r="D788" s="41" t="s">
        <v>30</v>
      </c>
      <c r="E788" s="41" t="s">
        <v>203</v>
      </c>
      <c r="F788" s="41" t="s">
        <v>55</v>
      </c>
      <c r="G788" s="120">
        <f>(C788-VLOOKUP(E788,Riders!$A$2:$D$3499,4,FALSE))/365</f>
        <v>25.660273972602738</v>
      </c>
      <c r="H788" s="41">
        <v>12</v>
      </c>
      <c r="I788" s="41">
        <v>0</v>
      </c>
      <c r="J788" s="41">
        <v>0</v>
      </c>
      <c r="K788" s="41">
        <v>0</v>
      </c>
      <c r="L788" s="41">
        <v>0</v>
      </c>
      <c r="M788" s="41">
        <v>0</v>
      </c>
      <c r="N788" s="41">
        <v>0</v>
      </c>
      <c r="O788" s="41">
        <v>0</v>
      </c>
      <c r="P788" s="41">
        <v>0</v>
      </c>
      <c r="Q788" s="41">
        <v>0</v>
      </c>
      <c r="R788" s="41">
        <v>0</v>
      </c>
      <c r="S788" s="41">
        <v>0</v>
      </c>
      <c r="T788" s="41">
        <v>0</v>
      </c>
      <c r="U788" s="41">
        <v>0</v>
      </c>
      <c r="V788" s="41">
        <v>0</v>
      </c>
      <c r="W788" s="41">
        <v>0</v>
      </c>
      <c r="X788" s="41">
        <v>0</v>
      </c>
      <c r="Y788" s="41">
        <v>0</v>
      </c>
      <c r="Z788" s="41">
        <v>0</v>
      </c>
      <c r="AA788" s="41">
        <v>0</v>
      </c>
      <c r="AB788" s="41">
        <v>0</v>
      </c>
      <c r="AC788" s="41">
        <v>0</v>
      </c>
      <c r="AD788" s="41">
        <v>0</v>
      </c>
      <c r="AE788" s="41">
        <v>0</v>
      </c>
      <c r="AF788" s="41">
        <v>0</v>
      </c>
      <c r="AG788" s="41">
        <v>0</v>
      </c>
      <c r="AH788" s="41">
        <v>0</v>
      </c>
      <c r="AS788" s="41">
        <v>0</v>
      </c>
      <c r="AT788" s="41">
        <v>0</v>
      </c>
      <c r="AU788" s="41">
        <v>0</v>
      </c>
      <c r="AV788" s="87">
        <v>6.0648148148148154E-3</v>
      </c>
      <c r="AW788">
        <v>51.512</v>
      </c>
    </row>
    <row r="789" spans="1:49" x14ac:dyDescent="0.45">
      <c r="A789" s="41" t="s">
        <v>166</v>
      </c>
      <c r="B789" s="41">
        <v>2018</v>
      </c>
      <c r="C789" s="43">
        <v>43401</v>
      </c>
      <c r="D789" s="41" t="s">
        <v>30</v>
      </c>
      <c r="E789" s="41" t="s">
        <v>38</v>
      </c>
      <c r="F789" s="41" t="s">
        <v>40</v>
      </c>
      <c r="G789" s="120">
        <f>(C789-VLOOKUP(E789,Riders!$A$2:$D$3499,4,FALSE))/365</f>
        <v>21.706849315068492</v>
      </c>
      <c r="H789" s="41">
        <v>13</v>
      </c>
      <c r="I789" s="41">
        <v>0</v>
      </c>
      <c r="J789" s="41">
        <v>0</v>
      </c>
      <c r="K789" s="41">
        <v>0</v>
      </c>
      <c r="L789" s="41">
        <v>0</v>
      </c>
      <c r="M789" s="41">
        <v>0</v>
      </c>
      <c r="N789" s="41">
        <v>0</v>
      </c>
      <c r="O789" s="41">
        <v>0</v>
      </c>
      <c r="P789" s="41">
        <v>0</v>
      </c>
      <c r="Q789" s="41">
        <v>0</v>
      </c>
      <c r="R789" s="41">
        <v>0</v>
      </c>
      <c r="S789" s="41">
        <v>0</v>
      </c>
      <c r="T789" s="41">
        <v>0</v>
      </c>
      <c r="U789" s="41">
        <v>0</v>
      </c>
      <c r="V789" s="41">
        <v>0</v>
      </c>
      <c r="W789" s="41">
        <v>0</v>
      </c>
      <c r="X789" s="41">
        <v>0</v>
      </c>
      <c r="Y789" s="41">
        <v>0</v>
      </c>
      <c r="Z789" s="41">
        <v>0</v>
      </c>
      <c r="AA789" s="41">
        <v>0</v>
      </c>
      <c r="AB789" s="41">
        <v>0</v>
      </c>
      <c r="AC789" s="41">
        <v>0</v>
      </c>
      <c r="AD789" s="41">
        <v>0</v>
      </c>
      <c r="AE789" s="41">
        <v>0</v>
      </c>
      <c r="AF789" s="41">
        <v>0</v>
      </c>
      <c r="AG789" s="41">
        <v>0</v>
      </c>
      <c r="AH789" s="41">
        <v>0</v>
      </c>
      <c r="AS789" s="41">
        <v>0</v>
      </c>
      <c r="AT789" s="41">
        <v>0</v>
      </c>
      <c r="AU789" s="41">
        <v>0</v>
      </c>
      <c r="AV789" s="87">
        <v>6.0648148148148154E-3</v>
      </c>
      <c r="AW789">
        <v>51.512</v>
      </c>
    </row>
    <row r="790" spans="1:49" x14ac:dyDescent="0.45">
      <c r="A790" s="41" t="s">
        <v>166</v>
      </c>
      <c r="B790" s="41">
        <v>2018</v>
      </c>
      <c r="C790" s="43">
        <v>43401</v>
      </c>
      <c r="D790" s="41" t="s">
        <v>30</v>
      </c>
      <c r="E790" s="41" t="s">
        <v>4904</v>
      </c>
      <c r="F790" s="41" t="s">
        <v>131</v>
      </c>
      <c r="G790" s="120">
        <f>(C790-VLOOKUP(E790,Riders!$A$2:$D$3499,4,FALSE))/365</f>
        <v>25.115068493150684</v>
      </c>
      <c r="H790" s="41">
        <v>14</v>
      </c>
      <c r="I790" s="41">
        <v>0</v>
      </c>
      <c r="J790" s="41">
        <v>0</v>
      </c>
      <c r="K790" s="41">
        <v>0</v>
      </c>
      <c r="L790" s="41">
        <v>0</v>
      </c>
      <c r="M790" s="41">
        <v>0</v>
      </c>
      <c r="N790" s="41">
        <v>0</v>
      </c>
      <c r="O790" s="41">
        <v>0</v>
      </c>
      <c r="P790" s="41">
        <v>0</v>
      </c>
      <c r="Q790" s="41">
        <v>0</v>
      </c>
      <c r="R790" s="41">
        <v>0</v>
      </c>
      <c r="S790" s="41">
        <v>0</v>
      </c>
      <c r="T790" s="41">
        <v>0</v>
      </c>
      <c r="U790" s="41">
        <v>0</v>
      </c>
      <c r="V790" s="41">
        <v>0</v>
      </c>
      <c r="W790" s="41">
        <v>0</v>
      </c>
      <c r="X790" s="41">
        <v>0</v>
      </c>
      <c r="Y790" s="41">
        <v>0</v>
      </c>
      <c r="Z790" s="41">
        <v>0</v>
      </c>
      <c r="AA790" s="41">
        <v>0</v>
      </c>
      <c r="AB790" s="41">
        <v>0</v>
      </c>
      <c r="AC790" s="41">
        <v>0</v>
      </c>
      <c r="AD790" s="41">
        <v>0</v>
      </c>
      <c r="AE790" s="41">
        <v>0</v>
      </c>
      <c r="AF790" s="41">
        <v>0</v>
      </c>
      <c r="AG790" s="41">
        <v>0</v>
      </c>
      <c r="AH790" s="41">
        <v>0</v>
      </c>
      <c r="AS790" s="41">
        <v>0</v>
      </c>
      <c r="AT790" s="41">
        <v>0</v>
      </c>
      <c r="AU790" s="41">
        <v>0</v>
      </c>
      <c r="AV790" s="87">
        <v>6.0648148148148154E-3</v>
      </c>
      <c r="AW790">
        <v>51.512</v>
      </c>
    </row>
    <row r="791" spans="1:49" x14ac:dyDescent="0.45">
      <c r="A791" s="41" t="s">
        <v>166</v>
      </c>
      <c r="B791" s="41">
        <v>2018</v>
      </c>
      <c r="C791" s="43">
        <v>43401</v>
      </c>
      <c r="D791" s="41" t="s">
        <v>30</v>
      </c>
      <c r="E791" s="41" t="s">
        <v>2061</v>
      </c>
      <c r="F791" s="41" t="s">
        <v>251</v>
      </c>
      <c r="G791" s="120" t="e">
        <f>(C791-VLOOKUP(E791,Riders!$A$2:$D$3499,4,FALSE))/365</f>
        <v>#N/A</v>
      </c>
      <c r="H791" s="41">
        <v>15</v>
      </c>
      <c r="I791" s="41">
        <v>0</v>
      </c>
      <c r="J791" s="41">
        <v>0</v>
      </c>
      <c r="K791" s="41">
        <v>0</v>
      </c>
      <c r="L791" s="41">
        <v>0</v>
      </c>
      <c r="M791" s="41">
        <v>0</v>
      </c>
      <c r="N791" s="41">
        <v>0</v>
      </c>
      <c r="O791" s="41">
        <v>0</v>
      </c>
      <c r="P791" s="41">
        <v>0</v>
      </c>
      <c r="Q791" s="41">
        <v>0</v>
      </c>
      <c r="R791" s="41">
        <v>0</v>
      </c>
      <c r="S791" s="41">
        <v>0</v>
      </c>
      <c r="T791" s="41">
        <v>0</v>
      </c>
      <c r="U791" s="41">
        <v>0</v>
      </c>
      <c r="V791" s="41">
        <v>0</v>
      </c>
      <c r="W791" s="41">
        <v>0</v>
      </c>
      <c r="X791" s="41">
        <v>0</v>
      </c>
      <c r="Y791" s="41">
        <v>0</v>
      </c>
      <c r="Z791" s="41">
        <v>0</v>
      </c>
      <c r="AA791" s="41">
        <v>0</v>
      </c>
      <c r="AB791" s="41">
        <v>0</v>
      </c>
      <c r="AC791" s="41">
        <v>0</v>
      </c>
      <c r="AD791" s="41">
        <v>0</v>
      </c>
      <c r="AE791" s="41">
        <v>0</v>
      </c>
      <c r="AF791" s="41">
        <v>0</v>
      </c>
      <c r="AG791" s="41">
        <v>0</v>
      </c>
      <c r="AH791" s="41">
        <v>0</v>
      </c>
      <c r="AS791" s="41">
        <v>0</v>
      </c>
      <c r="AT791" s="41">
        <v>0</v>
      </c>
      <c r="AU791" s="41">
        <v>0</v>
      </c>
      <c r="AV791" s="87">
        <v>6.0648148148148154E-3</v>
      </c>
      <c r="AW791">
        <v>51.512</v>
      </c>
    </row>
    <row r="792" spans="1:49" x14ac:dyDescent="0.45">
      <c r="A792" s="41" t="s">
        <v>166</v>
      </c>
      <c r="B792" s="41">
        <v>2018</v>
      </c>
      <c r="C792" s="43">
        <v>43401</v>
      </c>
      <c r="D792" s="41" t="s">
        <v>30</v>
      </c>
      <c r="E792" s="41" t="s">
        <v>3795</v>
      </c>
      <c r="F792" s="41" t="s">
        <v>2657</v>
      </c>
      <c r="G792" s="120">
        <f>(C792-VLOOKUP(E792,Riders!$A$2:$D$3499,4,FALSE))/365</f>
        <v>28.794520547945204</v>
      </c>
      <c r="H792" s="41">
        <v>16</v>
      </c>
      <c r="I792" s="41">
        <v>0</v>
      </c>
      <c r="J792" s="41">
        <v>0</v>
      </c>
      <c r="K792" s="41">
        <v>0</v>
      </c>
      <c r="L792" s="41">
        <v>0</v>
      </c>
      <c r="M792" s="41">
        <v>0</v>
      </c>
      <c r="N792" s="41">
        <v>0</v>
      </c>
      <c r="O792" s="41">
        <v>0</v>
      </c>
      <c r="P792" s="41">
        <v>0</v>
      </c>
      <c r="Q792" s="41">
        <v>0</v>
      </c>
      <c r="R792" s="41">
        <v>0</v>
      </c>
      <c r="S792" s="41">
        <v>0</v>
      </c>
      <c r="T792" s="41">
        <v>0</v>
      </c>
      <c r="U792" s="41">
        <v>0</v>
      </c>
      <c r="V792" s="41">
        <v>0</v>
      </c>
      <c r="W792" s="41">
        <v>0</v>
      </c>
      <c r="X792" s="41">
        <v>0</v>
      </c>
      <c r="Y792" s="41">
        <v>0</v>
      </c>
      <c r="Z792" s="41">
        <v>0</v>
      </c>
      <c r="AA792" s="41">
        <v>0</v>
      </c>
      <c r="AB792" s="41">
        <v>0</v>
      </c>
      <c r="AC792" s="41">
        <v>0</v>
      </c>
      <c r="AD792" s="41">
        <v>0</v>
      </c>
      <c r="AE792" s="41">
        <v>0</v>
      </c>
      <c r="AF792" s="41">
        <v>0</v>
      </c>
      <c r="AG792" s="41">
        <v>0</v>
      </c>
      <c r="AH792" s="41">
        <v>0</v>
      </c>
      <c r="AS792" s="41">
        <v>0</v>
      </c>
      <c r="AT792" s="41">
        <v>0</v>
      </c>
      <c r="AU792" s="41">
        <v>0</v>
      </c>
      <c r="AV792" s="87">
        <v>6.0648148148148154E-3</v>
      </c>
      <c r="AW792">
        <v>51.512</v>
      </c>
    </row>
    <row r="793" spans="1:49" x14ac:dyDescent="0.45">
      <c r="A793" s="41" t="s">
        <v>166</v>
      </c>
      <c r="B793" s="41">
        <v>2018</v>
      </c>
      <c r="C793" s="43">
        <v>43401</v>
      </c>
      <c r="D793" s="41" t="s">
        <v>30</v>
      </c>
      <c r="E793" s="41" t="s">
        <v>97</v>
      </c>
      <c r="F793" s="41" t="s">
        <v>99</v>
      </c>
      <c r="G793" s="120">
        <f>(C793-VLOOKUP(E793,Riders!$A$2:$D$3499,4,FALSE))/365</f>
        <v>20.164383561643834</v>
      </c>
      <c r="H793" s="41">
        <v>17</v>
      </c>
      <c r="I793" s="41">
        <v>0</v>
      </c>
      <c r="J793" s="41">
        <v>0</v>
      </c>
      <c r="K793" s="41">
        <v>0</v>
      </c>
      <c r="L793" s="41">
        <v>0</v>
      </c>
      <c r="M793" s="41">
        <v>0</v>
      </c>
      <c r="N793" s="41">
        <v>0</v>
      </c>
      <c r="O793" s="41">
        <v>0</v>
      </c>
      <c r="P793" s="41">
        <v>0</v>
      </c>
      <c r="Q793" s="41">
        <v>0</v>
      </c>
      <c r="R793" s="41">
        <v>0</v>
      </c>
      <c r="S793" s="41">
        <v>0</v>
      </c>
      <c r="T793" s="41">
        <v>0</v>
      </c>
      <c r="U793" s="41">
        <v>0</v>
      </c>
      <c r="V793" s="41">
        <v>0</v>
      </c>
      <c r="W793" s="41">
        <v>0</v>
      </c>
      <c r="X793" s="41">
        <v>0</v>
      </c>
      <c r="Y793" s="41">
        <v>0</v>
      </c>
      <c r="Z793" s="41">
        <v>0</v>
      </c>
      <c r="AA793" s="41">
        <v>0</v>
      </c>
      <c r="AB793" s="41">
        <v>0</v>
      </c>
      <c r="AC793" s="41">
        <v>0</v>
      </c>
      <c r="AD793" s="41">
        <v>0</v>
      </c>
      <c r="AE793" s="41">
        <v>0</v>
      </c>
      <c r="AF793" s="41">
        <v>0</v>
      </c>
      <c r="AG793" s="41">
        <v>0</v>
      </c>
      <c r="AH793" s="41">
        <v>0</v>
      </c>
      <c r="AS793" s="41">
        <v>0</v>
      </c>
      <c r="AT793" s="41">
        <v>0</v>
      </c>
      <c r="AU793" s="41">
        <v>0</v>
      </c>
      <c r="AV793" s="87">
        <v>6.0648148148148154E-3</v>
      </c>
      <c r="AW793">
        <v>51.512</v>
      </c>
    </row>
    <row r="794" spans="1:49" x14ac:dyDescent="0.45">
      <c r="A794" s="41" t="s">
        <v>166</v>
      </c>
      <c r="B794" s="41">
        <v>2018</v>
      </c>
      <c r="C794" s="43">
        <v>43401</v>
      </c>
      <c r="D794" s="41" t="s">
        <v>30</v>
      </c>
      <c r="E794" s="41" t="s">
        <v>294</v>
      </c>
      <c r="F794" s="41" t="s">
        <v>43</v>
      </c>
      <c r="G794" s="120">
        <f>(C794-VLOOKUP(E794,Riders!$A$2:$D$3499,4,FALSE))/365</f>
        <v>26.175342465753424</v>
      </c>
      <c r="H794" s="41">
        <v>18</v>
      </c>
      <c r="I794" s="41">
        <v>0</v>
      </c>
      <c r="J794" s="41">
        <v>0</v>
      </c>
      <c r="K794" s="41">
        <v>0</v>
      </c>
      <c r="L794" s="41">
        <v>0</v>
      </c>
      <c r="M794" s="41">
        <v>0</v>
      </c>
      <c r="N794" s="41">
        <v>0</v>
      </c>
      <c r="O794" s="41">
        <v>0</v>
      </c>
      <c r="P794" s="41">
        <v>0</v>
      </c>
      <c r="Q794" s="41">
        <v>0</v>
      </c>
      <c r="R794" s="41">
        <v>0</v>
      </c>
      <c r="S794" s="41">
        <v>0</v>
      </c>
      <c r="T794" s="41">
        <v>0</v>
      </c>
      <c r="U794" s="41">
        <v>0</v>
      </c>
      <c r="V794" s="41">
        <v>0</v>
      </c>
      <c r="W794" s="41">
        <v>0</v>
      </c>
      <c r="X794" s="41">
        <v>0</v>
      </c>
      <c r="Y794" s="41">
        <v>0</v>
      </c>
      <c r="Z794" s="41">
        <v>0</v>
      </c>
      <c r="AA794" s="41">
        <v>0</v>
      </c>
      <c r="AB794" s="41">
        <v>0</v>
      </c>
      <c r="AC794" s="41">
        <v>0</v>
      </c>
      <c r="AD794" s="41">
        <v>0</v>
      </c>
      <c r="AE794" s="41">
        <v>0</v>
      </c>
      <c r="AF794" s="41">
        <v>0</v>
      </c>
      <c r="AG794" s="41">
        <v>0</v>
      </c>
      <c r="AH794" s="41">
        <v>0</v>
      </c>
      <c r="AS794" s="41">
        <v>0</v>
      </c>
      <c r="AT794" s="41">
        <v>0</v>
      </c>
      <c r="AU794" s="41">
        <v>0</v>
      </c>
      <c r="AV794" s="87">
        <v>6.0648148148148154E-3</v>
      </c>
      <c r="AW794">
        <v>51.512</v>
      </c>
    </row>
    <row r="795" spans="1:49" x14ac:dyDescent="0.45">
      <c r="A795" s="41" t="s">
        <v>166</v>
      </c>
      <c r="B795" s="41">
        <v>2018</v>
      </c>
      <c r="C795" s="43">
        <v>43401</v>
      </c>
      <c r="D795" s="41" t="s">
        <v>30</v>
      </c>
      <c r="E795" s="41" t="s">
        <v>2039</v>
      </c>
      <c r="F795" s="41" t="s">
        <v>58</v>
      </c>
      <c r="G795" s="120">
        <f>(C795-VLOOKUP(E795,Riders!$A$2:$D$3499,4,FALSE))/365</f>
        <v>21.07123287671233</v>
      </c>
      <c r="H795" s="41">
        <v>19</v>
      </c>
      <c r="I795" s="41">
        <v>0</v>
      </c>
      <c r="J795" s="41">
        <v>0</v>
      </c>
      <c r="K795" s="41">
        <v>0</v>
      </c>
      <c r="L795" s="41">
        <v>0</v>
      </c>
      <c r="M795" s="41">
        <v>0</v>
      </c>
      <c r="N795" s="41">
        <v>0</v>
      </c>
      <c r="O795" s="41">
        <v>0</v>
      </c>
      <c r="P795" s="41">
        <v>0</v>
      </c>
      <c r="Q795" s="41">
        <v>0</v>
      </c>
      <c r="R795" s="41">
        <v>0</v>
      </c>
      <c r="S795" s="41">
        <v>0</v>
      </c>
      <c r="T795" s="41">
        <v>0</v>
      </c>
      <c r="U795" s="41">
        <v>0</v>
      </c>
      <c r="V795" s="41">
        <v>0</v>
      </c>
      <c r="W795" s="41">
        <v>0</v>
      </c>
      <c r="X795" s="41">
        <v>0</v>
      </c>
      <c r="Y795" s="41">
        <v>0</v>
      </c>
      <c r="Z795" s="41">
        <v>0</v>
      </c>
      <c r="AA795" s="41">
        <v>0</v>
      </c>
      <c r="AB795" s="41">
        <v>0</v>
      </c>
      <c r="AC795" s="41">
        <v>0</v>
      </c>
      <c r="AD795" s="41">
        <v>0</v>
      </c>
      <c r="AE795" s="41">
        <v>0</v>
      </c>
      <c r="AF795" s="41">
        <v>0</v>
      </c>
      <c r="AG795" s="41">
        <v>0</v>
      </c>
      <c r="AH795" s="41">
        <v>0</v>
      </c>
      <c r="AS795" s="41">
        <v>0</v>
      </c>
      <c r="AT795" s="41">
        <v>0</v>
      </c>
      <c r="AU795" s="41">
        <v>0</v>
      </c>
      <c r="AV795" s="87">
        <v>6.0648148148148154E-3</v>
      </c>
      <c r="AW795">
        <v>51.512</v>
      </c>
    </row>
    <row r="796" spans="1:49" x14ac:dyDescent="0.45">
      <c r="A796" s="41" t="s">
        <v>166</v>
      </c>
      <c r="B796" s="41">
        <v>2018</v>
      </c>
      <c r="C796" s="43">
        <v>43401</v>
      </c>
      <c r="D796" s="41" t="s">
        <v>30</v>
      </c>
      <c r="E796" s="41" t="s">
        <v>2341</v>
      </c>
      <c r="F796" s="41" t="s">
        <v>2342</v>
      </c>
      <c r="G796" s="120">
        <f>(C796-VLOOKUP(E796,Riders!$A$2:$D$3499,4,FALSE))/365</f>
        <v>28.742465753424657</v>
      </c>
      <c r="H796" s="41">
        <v>20</v>
      </c>
      <c r="I796" s="41">
        <v>0</v>
      </c>
      <c r="J796" s="41">
        <v>0</v>
      </c>
      <c r="K796" s="41">
        <v>0</v>
      </c>
      <c r="L796" s="41">
        <v>0</v>
      </c>
      <c r="M796" s="41">
        <v>0</v>
      </c>
      <c r="N796" s="41">
        <v>0</v>
      </c>
      <c r="O796" s="41">
        <v>0</v>
      </c>
      <c r="P796" s="41">
        <v>0</v>
      </c>
      <c r="Q796" s="41">
        <v>0</v>
      </c>
      <c r="R796" s="41">
        <v>0</v>
      </c>
      <c r="S796" s="41">
        <v>0</v>
      </c>
      <c r="T796" s="41">
        <v>0</v>
      </c>
      <c r="U796" s="41">
        <v>0</v>
      </c>
      <c r="V796" s="41">
        <v>0</v>
      </c>
      <c r="W796" s="41">
        <v>0</v>
      </c>
      <c r="X796" s="41">
        <v>0</v>
      </c>
      <c r="Y796" s="41">
        <v>0</v>
      </c>
      <c r="Z796" s="41">
        <v>0</v>
      </c>
      <c r="AA796" s="41">
        <v>0</v>
      </c>
      <c r="AB796" s="41">
        <v>0</v>
      </c>
      <c r="AC796" s="41">
        <v>0</v>
      </c>
      <c r="AD796" s="41">
        <v>0</v>
      </c>
      <c r="AE796" s="41">
        <v>0</v>
      </c>
      <c r="AF796" s="41">
        <v>0</v>
      </c>
      <c r="AG796" s="41">
        <v>0</v>
      </c>
      <c r="AH796" s="41">
        <v>0</v>
      </c>
      <c r="AS796" s="41">
        <v>0</v>
      </c>
      <c r="AT796" s="41">
        <v>0</v>
      </c>
      <c r="AU796" s="41">
        <v>0</v>
      </c>
      <c r="AV796" s="87">
        <v>6.0648148148148154E-3</v>
      </c>
      <c r="AW796">
        <v>51.512</v>
      </c>
    </row>
    <row r="797" spans="1:49" x14ac:dyDescent="0.45">
      <c r="A797" s="41" t="s">
        <v>166</v>
      </c>
      <c r="B797" s="41">
        <v>2018</v>
      </c>
      <c r="C797" s="43">
        <v>43401</v>
      </c>
      <c r="D797" s="41" t="s">
        <v>30</v>
      </c>
      <c r="E797" s="41" t="s">
        <v>163</v>
      </c>
      <c r="F797" s="41" t="s">
        <v>88</v>
      </c>
      <c r="G797" s="120">
        <f>(C797-VLOOKUP(E797,Riders!$A$2:$D$3499,4,FALSE))/365</f>
        <v>19.950684931506849</v>
      </c>
      <c r="H797" s="41">
        <v>21</v>
      </c>
      <c r="I797" s="41">
        <v>0</v>
      </c>
      <c r="J797" s="41">
        <v>0</v>
      </c>
      <c r="K797" s="41">
        <v>0</v>
      </c>
      <c r="L797" s="41">
        <v>0</v>
      </c>
      <c r="M797" s="41">
        <v>0</v>
      </c>
      <c r="N797" s="41">
        <v>0</v>
      </c>
      <c r="O797" s="41">
        <v>0</v>
      </c>
      <c r="P797" s="41">
        <v>0</v>
      </c>
      <c r="Q797" s="41">
        <v>0</v>
      </c>
      <c r="R797" s="41">
        <v>0</v>
      </c>
      <c r="S797" s="41">
        <v>0</v>
      </c>
      <c r="T797" s="41">
        <v>0</v>
      </c>
      <c r="U797" s="41">
        <v>0</v>
      </c>
      <c r="V797" s="41">
        <v>0</v>
      </c>
      <c r="W797" s="41">
        <v>0</v>
      </c>
      <c r="X797" s="41">
        <v>0</v>
      </c>
      <c r="Y797" s="41">
        <v>0</v>
      </c>
      <c r="Z797" s="41">
        <v>0</v>
      </c>
      <c r="AA797" s="41">
        <v>0</v>
      </c>
      <c r="AB797" s="41">
        <v>0</v>
      </c>
      <c r="AC797" s="41">
        <v>0</v>
      </c>
      <c r="AD797" s="41">
        <v>0</v>
      </c>
      <c r="AE797" s="41">
        <v>0</v>
      </c>
      <c r="AF797" s="41">
        <v>0</v>
      </c>
      <c r="AG797" s="41">
        <v>0</v>
      </c>
      <c r="AH797" s="41">
        <v>0</v>
      </c>
      <c r="AS797" s="41">
        <v>0</v>
      </c>
      <c r="AT797" s="41">
        <v>0</v>
      </c>
      <c r="AU797" s="41">
        <v>0</v>
      </c>
      <c r="AV797" s="87">
        <v>6.0648148148148154E-3</v>
      </c>
      <c r="AW797">
        <v>51.512</v>
      </c>
    </row>
    <row r="798" spans="1:49" x14ac:dyDescent="0.45">
      <c r="A798" s="41" t="s">
        <v>166</v>
      </c>
      <c r="B798" s="41">
        <v>2018</v>
      </c>
      <c r="C798" s="43">
        <v>43401</v>
      </c>
      <c r="D798" s="41" t="s">
        <v>30</v>
      </c>
      <c r="E798" s="41" t="s">
        <v>4728</v>
      </c>
      <c r="F798" s="41" t="s">
        <v>2347</v>
      </c>
      <c r="G798" s="120">
        <f>(C798-VLOOKUP(E798,Riders!$A$2:$D$3499,4,FALSE))/365</f>
        <v>26.183561643835617</v>
      </c>
      <c r="H798" s="41">
        <v>22</v>
      </c>
      <c r="I798" s="41">
        <v>0</v>
      </c>
      <c r="J798" s="41">
        <v>0</v>
      </c>
      <c r="K798" s="41">
        <v>0</v>
      </c>
      <c r="L798" s="41">
        <v>0</v>
      </c>
      <c r="M798" s="41">
        <v>0</v>
      </c>
      <c r="N798" s="41">
        <v>0</v>
      </c>
      <c r="O798" s="41">
        <v>0</v>
      </c>
      <c r="P798" s="41">
        <v>0</v>
      </c>
      <c r="Q798" s="41">
        <v>0</v>
      </c>
      <c r="R798" s="41">
        <v>0</v>
      </c>
      <c r="S798" s="41">
        <v>0</v>
      </c>
      <c r="T798" s="41">
        <v>0</v>
      </c>
      <c r="U798" s="41">
        <v>0</v>
      </c>
      <c r="V798" s="41">
        <v>0</v>
      </c>
      <c r="W798" s="41">
        <v>0</v>
      </c>
      <c r="X798" s="41">
        <v>0</v>
      </c>
      <c r="Y798" s="41">
        <v>0</v>
      </c>
      <c r="Z798" s="41">
        <v>0</v>
      </c>
      <c r="AA798" s="41">
        <v>0</v>
      </c>
      <c r="AB798" s="41">
        <v>0</v>
      </c>
      <c r="AC798" s="41">
        <v>0</v>
      </c>
      <c r="AD798" s="41">
        <v>0</v>
      </c>
      <c r="AE798" s="41">
        <v>0</v>
      </c>
      <c r="AF798" s="41">
        <v>0</v>
      </c>
      <c r="AG798" s="41">
        <v>0</v>
      </c>
      <c r="AH798" s="41">
        <v>0</v>
      </c>
      <c r="AS798" s="41">
        <v>0</v>
      </c>
      <c r="AT798" s="41">
        <v>0</v>
      </c>
      <c r="AU798" s="41">
        <v>0</v>
      </c>
      <c r="AV798" s="87">
        <v>6.0648148148148154E-3</v>
      </c>
      <c r="AW798">
        <v>51.512</v>
      </c>
    </row>
    <row r="799" spans="1:49" x14ac:dyDescent="0.45">
      <c r="A799" s="41" t="s">
        <v>166</v>
      </c>
      <c r="B799" s="41">
        <v>2018</v>
      </c>
      <c r="C799" s="43">
        <v>43401</v>
      </c>
      <c r="D799" s="41" t="s">
        <v>30</v>
      </c>
      <c r="E799" s="41" t="s">
        <v>3454</v>
      </c>
      <c r="F799" s="41" t="s">
        <v>3455</v>
      </c>
      <c r="G799" s="120">
        <f>(C799-VLOOKUP(E799,Riders!$A$2:$D$3499,4,FALSE))/365</f>
        <v>18.882191780821916</v>
      </c>
      <c r="H799" s="41">
        <v>23</v>
      </c>
      <c r="I799" s="41">
        <v>0</v>
      </c>
      <c r="J799" s="41">
        <v>0</v>
      </c>
      <c r="K799" s="41">
        <v>0</v>
      </c>
      <c r="L799" s="41">
        <v>0</v>
      </c>
      <c r="M799" s="41">
        <v>0</v>
      </c>
      <c r="N799" s="41">
        <v>0</v>
      </c>
      <c r="O799" s="41">
        <v>0</v>
      </c>
      <c r="P799" s="41">
        <v>0</v>
      </c>
      <c r="Q799" s="41">
        <v>0</v>
      </c>
      <c r="R799" s="41">
        <v>0</v>
      </c>
      <c r="S799" s="41">
        <v>0</v>
      </c>
      <c r="T799" s="41">
        <v>0</v>
      </c>
      <c r="U799" s="41">
        <v>0</v>
      </c>
      <c r="V799" s="41">
        <v>0</v>
      </c>
      <c r="W799" s="41">
        <v>0</v>
      </c>
      <c r="X799" s="41">
        <v>0</v>
      </c>
      <c r="Y799" s="41">
        <v>0</v>
      </c>
      <c r="Z799" s="41">
        <v>0</v>
      </c>
      <c r="AA799" s="41">
        <v>0</v>
      </c>
      <c r="AB799" s="41">
        <v>0</v>
      </c>
      <c r="AC799" s="41">
        <v>0</v>
      </c>
      <c r="AD799" s="41">
        <v>0</v>
      </c>
      <c r="AE799" s="41">
        <v>0</v>
      </c>
      <c r="AF799" s="41">
        <v>0</v>
      </c>
      <c r="AG799" s="41">
        <v>0</v>
      </c>
      <c r="AH799" s="41">
        <v>0</v>
      </c>
      <c r="AS799" s="41">
        <v>0</v>
      </c>
      <c r="AT799" s="41">
        <v>0</v>
      </c>
      <c r="AU799" s="41">
        <v>0</v>
      </c>
      <c r="AV799" s="87">
        <v>6.0648148148148154E-3</v>
      </c>
      <c r="AW799">
        <v>51.512</v>
      </c>
    </row>
    <row r="800" spans="1:49" x14ac:dyDescent="0.45">
      <c r="A800" s="41" t="s">
        <v>166</v>
      </c>
      <c r="B800" s="41">
        <v>2018</v>
      </c>
      <c r="C800" s="43">
        <v>43401</v>
      </c>
      <c r="D800" s="41" t="s">
        <v>30</v>
      </c>
      <c r="E800" s="41" t="s">
        <v>258</v>
      </c>
      <c r="F800" s="41" t="s">
        <v>115</v>
      </c>
      <c r="G800" s="120" t="e">
        <f>(C800-VLOOKUP(E800,Riders!$A$2:$D$3499,4,FALSE))/365</f>
        <v>#N/A</v>
      </c>
      <c r="H800" s="41">
        <v>24</v>
      </c>
      <c r="I800" s="41">
        <v>0</v>
      </c>
      <c r="J800" s="41">
        <v>0</v>
      </c>
      <c r="K800" s="41">
        <v>0</v>
      </c>
      <c r="L800" s="41">
        <v>0</v>
      </c>
      <c r="M800" s="41">
        <v>0</v>
      </c>
      <c r="N800" s="41">
        <v>0</v>
      </c>
      <c r="O800" s="41">
        <v>0</v>
      </c>
      <c r="P800" s="41">
        <v>0</v>
      </c>
      <c r="Q800" s="41">
        <v>0</v>
      </c>
      <c r="R800" s="41">
        <v>0</v>
      </c>
      <c r="S800" s="41">
        <v>0</v>
      </c>
      <c r="T800" s="41">
        <v>0</v>
      </c>
      <c r="U800" s="41">
        <v>0</v>
      </c>
      <c r="V800" s="41">
        <v>0</v>
      </c>
      <c r="W800" s="41">
        <v>0</v>
      </c>
      <c r="X800" s="41">
        <v>0</v>
      </c>
      <c r="Y800" s="41">
        <v>0</v>
      </c>
      <c r="Z800" s="41">
        <v>0</v>
      </c>
      <c r="AA800" s="41">
        <v>0</v>
      </c>
      <c r="AB800" s="41">
        <v>0</v>
      </c>
      <c r="AC800" s="41">
        <v>0</v>
      </c>
      <c r="AD800" s="41">
        <v>0</v>
      </c>
      <c r="AE800" s="41">
        <v>0</v>
      </c>
      <c r="AF800" s="41">
        <v>0</v>
      </c>
      <c r="AG800" s="41">
        <v>0</v>
      </c>
      <c r="AH800" s="41">
        <v>0</v>
      </c>
      <c r="AS800" s="41">
        <v>0</v>
      </c>
      <c r="AT800" s="41">
        <v>0</v>
      </c>
      <c r="AU800" s="41">
        <v>0</v>
      </c>
      <c r="AV800" s="87">
        <v>6.0648148148148154E-3</v>
      </c>
      <c r="AW800">
        <v>51.512</v>
      </c>
    </row>
    <row r="801" spans="1:49" x14ac:dyDescent="0.45">
      <c r="A801" s="3" t="s">
        <v>331</v>
      </c>
      <c r="B801" s="3">
        <v>2026</v>
      </c>
      <c r="C801" s="17">
        <v>46309</v>
      </c>
      <c r="D801" s="3" t="s">
        <v>103</v>
      </c>
      <c r="E801" s="3" t="s">
        <v>332</v>
      </c>
      <c r="F801" s="3" t="s">
        <v>79</v>
      </c>
      <c r="G801" s="120">
        <f>(C801-VLOOKUP(E801,Riders!$A$2:$D$3499,4,FALSE))/365</f>
        <v>31.358904109589041</v>
      </c>
      <c r="H801" s="3">
        <v>1</v>
      </c>
      <c r="I801" s="3">
        <v>0</v>
      </c>
      <c r="J801" s="3">
        <v>0</v>
      </c>
      <c r="K801" s="3">
        <v>0</v>
      </c>
      <c r="L801" s="3">
        <v>0</v>
      </c>
      <c r="M801" s="3">
        <v>0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3">
        <v>0</v>
      </c>
      <c r="T801" s="3">
        <v>1</v>
      </c>
      <c r="U801" s="3">
        <v>0</v>
      </c>
      <c r="V801" s="3">
        <v>1</v>
      </c>
      <c r="W801" s="3">
        <v>0</v>
      </c>
      <c r="X801" s="3">
        <v>0</v>
      </c>
      <c r="Y801" s="3">
        <v>0</v>
      </c>
      <c r="Z801" s="3">
        <v>0</v>
      </c>
      <c r="AA801" s="3">
        <v>0</v>
      </c>
      <c r="AB801" s="3">
        <v>0</v>
      </c>
      <c r="AC801" s="3">
        <v>0</v>
      </c>
      <c r="AD801" s="3">
        <v>0</v>
      </c>
      <c r="AE801" s="3">
        <v>0</v>
      </c>
      <c r="AF801" s="3">
        <v>0</v>
      </c>
      <c r="AG801" s="3">
        <v>0</v>
      </c>
      <c r="AH801" s="3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 s="3">
        <v>40</v>
      </c>
      <c r="AT801" s="3">
        <v>0</v>
      </c>
      <c r="AU801" s="3">
        <v>42</v>
      </c>
      <c r="AV801" s="6">
        <v>0.45902777777777781</v>
      </c>
      <c r="AW801" s="15">
        <v>54.463000000000001</v>
      </c>
    </row>
    <row r="802" spans="1:49" x14ac:dyDescent="0.45">
      <c r="A802" s="3" t="s">
        <v>331</v>
      </c>
      <c r="B802" s="3">
        <v>2026</v>
      </c>
      <c r="C802" s="17">
        <v>46309</v>
      </c>
      <c r="D802" s="3" t="s">
        <v>103</v>
      </c>
      <c r="E802" s="3" t="s">
        <v>193</v>
      </c>
      <c r="F802" s="3" t="s">
        <v>46</v>
      </c>
      <c r="G802" s="120">
        <f>(C802-VLOOKUP(E802,Riders!$A$2:$D$3499,4,FALSE))/365</f>
        <v>30.947945205479453</v>
      </c>
      <c r="H802" s="3">
        <v>2</v>
      </c>
      <c r="I802" s="3">
        <v>0</v>
      </c>
      <c r="J802" s="3">
        <v>0</v>
      </c>
      <c r="K802" s="3">
        <v>0</v>
      </c>
      <c r="L802" s="3">
        <v>0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3">
        <v>0</v>
      </c>
      <c r="T802" s="3">
        <v>0</v>
      </c>
      <c r="U802" s="3">
        <v>1</v>
      </c>
      <c r="V802" s="3">
        <v>0</v>
      </c>
      <c r="W802" s="3">
        <v>0</v>
      </c>
      <c r="X802" s="3">
        <v>0</v>
      </c>
      <c r="Y802" s="3">
        <v>0</v>
      </c>
      <c r="Z802" s="3">
        <v>0</v>
      </c>
      <c r="AA802" s="3">
        <v>0</v>
      </c>
      <c r="AB802" s="3">
        <v>0</v>
      </c>
      <c r="AC802" s="3">
        <v>0</v>
      </c>
      <c r="AD802" s="3">
        <v>0</v>
      </c>
      <c r="AE802" s="3">
        <v>1</v>
      </c>
      <c r="AF802" s="3">
        <v>1</v>
      </c>
      <c r="AG802" s="3">
        <v>1</v>
      </c>
      <c r="AH802" s="3">
        <v>1</v>
      </c>
      <c r="AI802">
        <v>1</v>
      </c>
      <c r="AJ802">
        <v>1</v>
      </c>
      <c r="AK802">
        <v>1</v>
      </c>
      <c r="AL802">
        <v>1</v>
      </c>
      <c r="AM802">
        <v>1</v>
      </c>
      <c r="AN802">
        <v>0</v>
      </c>
      <c r="AO802">
        <v>0</v>
      </c>
      <c r="AP802">
        <v>0</v>
      </c>
      <c r="AQ802">
        <v>0</v>
      </c>
      <c r="AR802">
        <v>0</v>
      </c>
      <c r="AS802" s="3">
        <v>20</v>
      </c>
      <c r="AT802" s="3">
        <v>0</v>
      </c>
      <c r="AU802" s="3">
        <v>30</v>
      </c>
      <c r="AV802" s="6">
        <v>0.45902777777777781</v>
      </c>
      <c r="AW802" s="15">
        <v>54.463000000000001</v>
      </c>
    </row>
    <row r="803" spans="1:49" x14ac:dyDescent="0.45">
      <c r="A803" s="3" t="s">
        <v>331</v>
      </c>
      <c r="B803" s="3">
        <v>2026</v>
      </c>
      <c r="C803" s="17">
        <v>46309</v>
      </c>
      <c r="D803" s="3" t="s">
        <v>103</v>
      </c>
      <c r="E803" s="3" t="s">
        <v>105</v>
      </c>
      <c r="F803" s="3" t="s">
        <v>52</v>
      </c>
      <c r="G803" s="120">
        <f>(C803-VLOOKUP(E803,Riders!$A$2:$D$3499,4,FALSE))/365</f>
        <v>26.17808219178082</v>
      </c>
      <c r="H803" s="3">
        <v>3</v>
      </c>
      <c r="I803" s="3">
        <v>0</v>
      </c>
      <c r="J803" s="3">
        <v>0</v>
      </c>
      <c r="K803" s="3">
        <v>0</v>
      </c>
      <c r="L803" s="3">
        <v>0</v>
      </c>
      <c r="M803" s="3">
        <v>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3">
        <v>0</v>
      </c>
      <c r="T803" s="3">
        <v>0</v>
      </c>
      <c r="U803" s="3">
        <v>0</v>
      </c>
      <c r="V803" s="3">
        <v>0</v>
      </c>
      <c r="W803" s="3">
        <v>0</v>
      </c>
      <c r="X803" s="3">
        <v>0</v>
      </c>
      <c r="Y803" s="3">
        <v>1</v>
      </c>
      <c r="Z803" s="3">
        <v>0</v>
      </c>
      <c r="AA803" s="3">
        <v>1</v>
      </c>
      <c r="AB803" s="3">
        <v>0</v>
      </c>
      <c r="AC803" s="3">
        <v>1</v>
      </c>
      <c r="AD803" s="3">
        <v>1</v>
      </c>
      <c r="AE803" s="3">
        <v>0</v>
      </c>
      <c r="AF803" s="3">
        <v>0</v>
      </c>
      <c r="AG803" s="3">
        <v>0</v>
      </c>
      <c r="AH803" s="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 s="3">
        <v>20</v>
      </c>
      <c r="AT803" s="3">
        <v>0</v>
      </c>
      <c r="AU803" s="3">
        <v>24</v>
      </c>
      <c r="AV803" s="6">
        <v>0.45902777777777781</v>
      </c>
      <c r="AW803" s="15">
        <v>54.463000000000001</v>
      </c>
    </row>
    <row r="804" spans="1:49" x14ac:dyDescent="0.45">
      <c r="A804" s="3" t="s">
        <v>331</v>
      </c>
      <c r="B804" s="3">
        <v>2026</v>
      </c>
      <c r="C804" s="17">
        <v>46309</v>
      </c>
      <c r="D804" s="3" t="s">
        <v>103</v>
      </c>
      <c r="E804" s="3" t="s">
        <v>3886</v>
      </c>
      <c r="F804" s="3" t="s">
        <v>2334</v>
      </c>
      <c r="G804" s="120">
        <f>(C804-VLOOKUP(E804,Riders!$A$2:$D$3499,4,FALSE))/365</f>
        <v>27.284931506849315</v>
      </c>
      <c r="H804" s="3">
        <v>4</v>
      </c>
      <c r="I804" s="3">
        <v>0</v>
      </c>
      <c r="J804" s="3">
        <v>0</v>
      </c>
      <c r="K804" s="3">
        <v>0</v>
      </c>
      <c r="L804" s="3">
        <v>0</v>
      </c>
      <c r="M804" s="3">
        <v>0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3">
        <v>0</v>
      </c>
      <c r="T804" s="3">
        <v>0</v>
      </c>
      <c r="U804" s="3">
        <v>0</v>
      </c>
      <c r="V804" s="3">
        <v>0</v>
      </c>
      <c r="W804" s="3">
        <v>0</v>
      </c>
      <c r="X804" s="3">
        <v>0</v>
      </c>
      <c r="Y804" s="3">
        <v>0</v>
      </c>
      <c r="Z804" s="3">
        <v>1</v>
      </c>
      <c r="AA804" s="3">
        <v>0</v>
      </c>
      <c r="AB804" s="3">
        <v>1</v>
      </c>
      <c r="AC804" s="3">
        <v>0</v>
      </c>
      <c r="AD804" s="3">
        <v>0</v>
      </c>
      <c r="AE804" s="3">
        <v>0</v>
      </c>
      <c r="AF804" s="3">
        <v>0</v>
      </c>
      <c r="AG804" s="3">
        <v>0</v>
      </c>
      <c r="AH804" s="3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 s="3">
        <v>20</v>
      </c>
      <c r="AT804" s="3">
        <v>0</v>
      </c>
      <c r="AU804" s="3">
        <v>22</v>
      </c>
      <c r="AV804" s="6">
        <v>0.45902777777777781</v>
      </c>
      <c r="AW804" s="15">
        <v>54.463000000000001</v>
      </c>
    </row>
    <row r="805" spans="1:49" x14ac:dyDescent="0.45">
      <c r="A805" s="3" t="s">
        <v>331</v>
      </c>
      <c r="B805" s="3">
        <v>2026</v>
      </c>
      <c r="C805" s="17">
        <v>46309</v>
      </c>
      <c r="D805" s="3" t="s">
        <v>103</v>
      </c>
      <c r="E805" s="3" t="s">
        <v>4728</v>
      </c>
      <c r="F805" s="3" t="s">
        <v>2347</v>
      </c>
      <c r="G805" s="120">
        <f>(C805-VLOOKUP(E805,Riders!$A$2:$D$3499,4,FALSE))/365</f>
        <v>34.150684931506852</v>
      </c>
      <c r="H805" s="3">
        <v>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3">
        <v>0</v>
      </c>
      <c r="T805" s="3">
        <v>0</v>
      </c>
      <c r="U805" s="3">
        <v>0</v>
      </c>
      <c r="V805" s="3">
        <v>0</v>
      </c>
      <c r="W805" s="3">
        <v>0</v>
      </c>
      <c r="X805" s="3">
        <v>0</v>
      </c>
      <c r="Y805" s="3">
        <v>0</v>
      </c>
      <c r="Z805" s="3">
        <v>0</v>
      </c>
      <c r="AA805" s="3">
        <v>0</v>
      </c>
      <c r="AB805" s="3">
        <v>0</v>
      </c>
      <c r="AC805" s="3">
        <v>0</v>
      </c>
      <c r="AD805" s="3">
        <v>0</v>
      </c>
      <c r="AE805" s="3">
        <v>0</v>
      </c>
      <c r="AF805" s="3">
        <v>0</v>
      </c>
      <c r="AG805" s="3">
        <v>0</v>
      </c>
      <c r="AH805" s="3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 s="3">
        <v>20</v>
      </c>
      <c r="AT805" s="3">
        <v>0</v>
      </c>
      <c r="AU805" s="3">
        <v>20</v>
      </c>
      <c r="AV805" s="6">
        <v>0.45902777777777781</v>
      </c>
      <c r="AW805" s="15">
        <v>54.463000000000001</v>
      </c>
    </row>
    <row r="806" spans="1:49" x14ac:dyDescent="0.45">
      <c r="A806" s="3" t="s">
        <v>331</v>
      </c>
      <c r="B806" s="3">
        <v>2026</v>
      </c>
      <c r="C806" s="17">
        <v>46309</v>
      </c>
      <c r="D806" s="3" t="s">
        <v>103</v>
      </c>
      <c r="E806" s="3" t="s">
        <v>85</v>
      </c>
      <c r="F806" s="3" t="s">
        <v>49</v>
      </c>
      <c r="G806" s="120">
        <f>(C806-VLOOKUP(E806,Riders!$A$2:$D$3499,4,FALSE))/365</f>
        <v>24.767123287671232</v>
      </c>
      <c r="H806" s="3">
        <v>6</v>
      </c>
      <c r="I806" s="3">
        <v>0</v>
      </c>
      <c r="J806" s="3">
        <v>0</v>
      </c>
      <c r="K806" s="3">
        <v>0</v>
      </c>
      <c r="L806" s="3">
        <v>0</v>
      </c>
      <c r="M806" s="3">
        <v>0</v>
      </c>
      <c r="N806" s="3">
        <v>0</v>
      </c>
      <c r="O806" s="3">
        <v>0</v>
      </c>
      <c r="P806" s="3">
        <v>0</v>
      </c>
      <c r="Q806" s="3">
        <v>1</v>
      </c>
      <c r="R806" s="3">
        <v>1</v>
      </c>
      <c r="S806" s="3">
        <v>0</v>
      </c>
      <c r="T806" s="3">
        <v>0</v>
      </c>
      <c r="U806" s="3">
        <v>0</v>
      </c>
      <c r="V806" s="3">
        <v>0</v>
      </c>
      <c r="W806" s="3">
        <v>0</v>
      </c>
      <c r="X806" s="3">
        <v>0</v>
      </c>
      <c r="Y806" s="3">
        <v>0</v>
      </c>
      <c r="Z806" s="3">
        <v>0</v>
      </c>
      <c r="AA806" s="3">
        <v>0</v>
      </c>
      <c r="AB806" s="3">
        <v>0</v>
      </c>
      <c r="AC806" s="3">
        <v>0</v>
      </c>
      <c r="AD806" s="3">
        <v>0</v>
      </c>
      <c r="AE806" s="3">
        <v>0</v>
      </c>
      <c r="AF806" s="3">
        <v>0</v>
      </c>
      <c r="AG806" s="3">
        <v>0</v>
      </c>
      <c r="AH806" s="3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1</v>
      </c>
      <c r="AR806">
        <v>1</v>
      </c>
      <c r="AS806" s="3">
        <v>0</v>
      </c>
      <c r="AT806" s="3">
        <v>0</v>
      </c>
      <c r="AU806" s="3">
        <v>4</v>
      </c>
      <c r="AV806" s="6">
        <v>0.45902777777777781</v>
      </c>
      <c r="AW806" s="15">
        <v>54.463000000000001</v>
      </c>
    </row>
    <row r="807" spans="1:49" x14ac:dyDescent="0.45">
      <c r="A807" s="3" t="s">
        <v>331</v>
      </c>
      <c r="B807" s="3">
        <v>2026</v>
      </c>
      <c r="C807" s="17">
        <v>46309</v>
      </c>
      <c r="D807" s="3" t="s">
        <v>103</v>
      </c>
      <c r="E807" s="3" t="s">
        <v>81</v>
      </c>
      <c r="F807" s="3" t="s">
        <v>83</v>
      </c>
      <c r="G807" s="120">
        <f>(C807-VLOOKUP(E807,Riders!$A$2:$D$3499,4,FALSE))/365</f>
        <v>30.410958904109588</v>
      </c>
      <c r="H807" s="3">
        <v>7</v>
      </c>
      <c r="I807" s="3">
        <v>0</v>
      </c>
      <c r="J807" s="3">
        <v>0</v>
      </c>
      <c r="K807" s="3">
        <v>0</v>
      </c>
      <c r="L807" s="3">
        <v>0</v>
      </c>
      <c r="M807" s="3">
        <v>0</v>
      </c>
      <c r="N807" s="3">
        <v>0</v>
      </c>
      <c r="O807" s="3">
        <v>0</v>
      </c>
      <c r="P807" s="3">
        <v>1</v>
      </c>
      <c r="Q807" s="3">
        <v>0</v>
      </c>
      <c r="R807" s="3">
        <v>0</v>
      </c>
      <c r="S807" s="3">
        <v>0</v>
      </c>
      <c r="T807" s="3">
        <v>0</v>
      </c>
      <c r="U807" s="3">
        <v>0</v>
      </c>
      <c r="V807" s="3">
        <v>0</v>
      </c>
      <c r="W807" s="3">
        <v>0</v>
      </c>
      <c r="X807" s="3">
        <v>0</v>
      </c>
      <c r="Y807" s="3">
        <v>0</v>
      </c>
      <c r="Z807" s="3">
        <v>0</v>
      </c>
      <c r="AA807" s="3">
        <v>0</v>
      </c>
      <c r="AB807" s="3">
        <v>0</v>
      </c>
      <c r="AC807" s="3">
        <v>0</v>
      </c>
      <c r="AD807" s="3">
        <v>0</v>
      </c>
      <c r="AE807" s="3">
        <v>0</v>
      </c>
      <c r="AF807" s="3">
        <v>0</v>
      </c>
      <c r="AG807" s="3">
        <v>0</v>
      </c>
      <c r="AH807" s="3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1</v>
      </c>
      <c r="AO807">
        <v>1</v>
      </c>
      <c r="AP807">
        <v>1</v>
      </c>
      <c r="AQ807">
        <v>0</v>
      </c>
      <c r="AR807">
        <v>0</v>
      </c>
      <c r="AS807" s="3">
        <v>0</v>
      </c>
      <c r="AT807" s="3">
        <v>0</v>
      </c>
      <c r="AU807" s="3">
        <v>4</v>
      </c>
      <c r="AV807" s="6">
        <v>0.45902777777777781</v>
      </c>
      <c r="AW807" s="15">
        <v>54.463000000000001</v>
      </c>
    </row>
    <row r="808" spans="1:49" x14ac:dyDescent="0.45">
      <c r="A808" s="3" t="s">
        <v>331</v>
      </c>
      <c r="B808" s="3">
        <v>2026</v>
      </c>
      <c r="C808" s="17">
        <v>46309</v>
      </c>
      <c r="D808" s="3" t="s">
        <v>103</v>
      </c>
      <c r="E808" s="3" t="s">
        <v>190</v>
      </c>
      <c r="F808" s="3" t="s">
        <v>177</v>
      </c>
      <c r="G808" s="120">
        <f>(C808-VLOOKUP(E808,Riders!$A$2:$D$3499,4,FALSE))/365</f>
        <v>25.227397260273971</v>
      </c>
      <c r="H808" s="3">
        <v>8</v>
      </c>
      <c r="I808" s="3">
        <v>1</v>
      </c>
      <c r="J808" s="3">
        <v>1</v>
      </c>
      <c r="K808" s="3">
        <v>1</v>
      </c>
      <c r="L808" s="3">
        <v>0</v>
      </c>
      <c r="M808" s="3">
        <v>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3">
        <v>0</v>
      </c>
      <c r="T808" s="3">
        <v>0</v>
      </c>
      <c r="U808" s="3">
        <v>0</v>
      </c>
      <c r="V808" s="3">
        <v>0</v>
      </c>
      <c r="W808" s="3">
        <v>0</v>
      </c>
      <c r="X808" s="3">
        <v>0</v>
      </c>
      <c r="Y808" s="3">
        <v>0</v>
      </c>
      <c r="Z808" s="3">
        <v>0</v>
      </c>
      <c r="AA808" s="3">
        <v>0</v>
      </c>
      <c r="AB808" s="3">
        <v>0</v>
      </c>
      <c r="AC808" s="3">
        <v>0</v>
      </c>
      <c r="AD808" s="3">
        <v>0</v>
      </c>
      <c r="AE808" s="3">
        <v>0</v>
      </c>
      <c r="AF808" s="3">
        <v>0</v>
      </c>
      <c r="AG808" s="3">
        <v>0</v>
      </c>
      <c r="AH808" s="3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 s="3">
        <v>20</v>
      </c>
      <c r="AT808" s="3">
        <v>20</v>
      </c>
      <c r="AU808" s="3">
        <v>3</v>
      </c>
      <c r="AV808" s="6">
        <v>0.45902777777777781</v>
      </c>
      <c r="AW808" s="15">
        <v>54.463000000000001</v>
      </c>
    </row>
    <row r="809" spans="1:49" x14ac:dyDescent="0.45">
      <c r="A809" s="3" t="s">
        <v>331</v>
      </c>
      <c r="B809" s="3">
        <v>2026</v>
      </c>
      <c r="C809" s="17">
        <v>46309</v>
      </c>
      <c r="D809" s="3" t="s">
        <v>103</v>
      </c>
      <c r="E809" s="3" t="s">
        <v>117</v>
      </c>
      <c r="F809" s="3" t="s">
        <v>67</v>
      </c>
      <c r="G809" s="120">
        <f>(C809-VLOOKUP(E809,Riders!$A$2:$D$3499,4,FALSE))/365</f>
        <v>24.723287671232878</v>
      </c>
      <c r="H809" s="3">
        <v>9</v>
      </c>
      <c r="I809" s="3">
        <v>0</v>
      </c>
      <c r="J809" s="3">
        <v>0</v>
      </c>
      <c r="K809" s="3">
        <v>0</v>
      </c>
      <c r="L809" s="3">
        <v>0</v>
      </c>
      <c r="M809" s="3">
        <v>0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3">
        <v>0</v>
      </c>
      <c r="T809" s="3">
        <v>0</v>
      </c>
      <c r="U809" s="3">
        <v>0</v>
      </c>
      <c r="V809" s="3">
        <v>0</v>
      </c>
      <c r="W809" s="3">
        <v>1</v>
      </c>
      <c r="X809" s="3">
        <v>1</v>
      </c>
      <c r="Y809" s="3">
        <v>0</v>
      </c>
      <c r="Z809" s="3">
        <v>0</v>
      </c>
      <c r="AA809" s="3">
        <v>0</v>
      </c>
      <c r="AB809" s="3">
        <v>0</v>
      </c>
      <c r="AC809" s="3">
        <v>0</v>
      </c>
      <c r="AD809" s="3">
        <v>0</v>
      </c>
      <c r="AE809" s="3">
        <v>0</v>
      </c>
      <c r="AF809" s="3">
        <v>0</v>
      </c>
      <c r="AG809" s="3">
        <v>0</v>
      </c>
      <c r="AH809" s="3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 s="3">
        <v>0</v>
      </c>
      <c r="AT809" s="3">
        <v>0</v>
      </c>
      <c r="AU809" s="3">
        <v>2</v>
      </c>
      <c r="AV809" s="6">
        <v>0.45902777777777781</v>
      </c>
      <c r="AW809" s="15">
        <v>54.463000000000001</v>
      </c>
    </row>
    <row r="810" spans="1:49" x14ac:dyDescent="0.45">
      <c r="A810" s="3" t="s">
        <v>331</v>
      </c>
      <c r="B810" s="3">
        <v>2026</v>
      </c>
      <c r="C810" s="17">
        <v>46309</v>
      </c>
      <c r="D810" s="3" t="s">
        <v>103</v>
      </c>
      <c r="E810" s="3" t="s">
        <v>63</v>
      </c>
      <c r="F810" s="3" t="s">
        <v>64</v>
      </c>
      <c r="G810" s="120">
        <f>(C810-VLOOKUP(E810,Riders!$A$2:$D$3499,4,FALSE))/365</f>
        <v>25.4986301369863</v>
      </c>
      <c r="H810" s="3">
        <v>10</v>
      </c>
      <c r="I810" s="3">
        <v>0</v>
      </c>
      <c r="J810" s="3">
        <v>0</v>
      </c>
      <c r="K810" s="3">
        <v>0</v>
      </c>
      <c r="L810" s="3">
        <v>1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3">
        <v>0</v>
      </c>
      <c r="T810" s="3">
        <v>0</v>
      </c>
      <c r="U810" s="3">
        <v>0</v>
      </c>
      <c r="V810" s="3">
        <v>0</v>
      </c>
      <c r="W810" s="3">
        <v>0</v>
      </c>
      <c r="X810" s="3">
        <v>0</v>
      </c>
      <c r="Y810" s="3">
        <v>0</v>
      </c>
      <c r="Z810" s="3">
        <v>0</v>
      </c>
      <c r="AA810" s="3">
        <v>0</v>
      </c>
      <c r="AB810" s="3">
        <v>0</v>
      </c>
      <c r="AC810" s="3">
        <v>0</v>
      </c>
      <c r="AD810" s="3">
        <v>0</v>
      </c>
      <c r="AE810" s="3">
        <v>0</v>
      </c>
      <c r="AF810" s="3">
        <v>0</v>
      </c>
      <c r="AG810" s="3">
        <v>0</v>
      </c>
      <c r="AH810" s="3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 s="3">
        <v>0</v>
      </c>
      <c r="AT810" s="3">
        <v>0</v>
      </c>
      <c r="AU810" s="3">
        <v>1</v>
      </c>
      <c r="AV810" s="6">
        <v>0.45902777777777781</v>
      </c>
      <c r="AW810" s="15">
        <v>54.463000000000001</v>
      </c>
    </row>
    <row r="811" spans="1:49" x14ac:dyDescent="0.45">
      <c r="A811" s="3" t="s">
        <v>331</v>
      </c>
      <c r="B811" s="3">
        <v>2026</v>
      </c>
      <c r="C811" s="17">
        <v>46309</v>
      </c>
      <c r="D811" s="3" t="s">
        <v>103</v>
      </c>
      <c r="E811" s="3" t="s">
        <v>167</v>
      </c>
      <c r="F811" s="3" t="s">
        <v>61</v>
      </c>
      <c r="G811" s="120">
        <f>(C811-VLOOKUP(E811,Riders!$A$2:$D$3499,4,FALSE))/365</f>
        <v>28.646575342465752</v>
      </c>
      <c r="H811" s="3">
        <v>11</v>
      </c>
      <c r="I811" s="3">
        <v>0</v>
      </c>
      <c r="J811" s="3">
        <v>0</v>
      </c>
      <c r="K811" s="3">
        <v>0</v>
      </c>
      <c r="L811" s="3">
        <v>0</v>
      </c>
      <c r="M811" s="3">
        <v>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3">
        <v>0</v>
      </c>
      <c r="T811" s="3">
        <v>0</v>
      </c>
      <c r="U811" s="3">
        <v>0</v>
      </c>
      <c r="V811" s="3">
        <v>0</v>
      </c>
      <c r="W811" s="3">
        <v>0</v>
      </c>
      <c r="X811" s="3">
        <v>0</v>
      </c>
      <c r="Y811" s="3">
        <v>0</v>
      </c>
      <c r="Z811" s="3">
        <v>0</v>
      </c>
      <c r="AA811" s="3">
        <v>0</v>
      </c>
      <c r="AB811" s="3">
        <v>0</v>
      </c>
      <c r="AC811" s="3">
        <v>0</v>
      </c>
      <c r="AD811" s="3">
        <v>0</v>
      </c>
      <c r="AE811" s="3">
        <v>0</v>
      </c>
      <c r="AF811" s="3">
        <v>0</v>
      </c>
      <c r="AG811" s="3">
        <v>0</v>
      </c>
      <c r="AH811" s="3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 s="3">
        <v>0</v>
      </c>
      <c r="AT811" s="3">
        <v>0</v>
      </c>
      <c r="AU811" s="3">
        <v>1</v>
      </c>
      <c r="AV811" s="6">
        <v>0.45902777777777781</v>
      </c>
      <c r="AW811" s="15">
        <v>54.463000000000001</v>
      </c>
    </row>
    <row r="812" spans="1:49" x14ac:dyDescent="0.45">
      <c r="A812" s="3" t="s">
        <v>331</v>
      </c>
      <c r="B812" s="3">
        <v>2026</v>
      </c>
      <c r="C812" s="17">
        <v>46309</v>
      </c>
      <c r="D812" s="3" t="s">
        <v>103</v>
      </c>
      <c r="E812" s="3" t="s">
        <v>42</v>
      </c>
      <c r="F812" s="3" t="s">
        <v>43</v>
      </c>
      <c r="G812" s="120">
        <f>(C812-VLOOKUP(E812,Riders!$A$2:$D$3499,4,FALSE))/365</f>
        <v>24.668493150684931</v>
      </c>
      <c r="H812" s="3">
        <v>12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3">
        <v>1</v>
      </c>
      <c r="T812" s="3">
        <v>0</v>
      </c>
      <c r="U812" s="3">
        <v>0</v>
      </c>
      <c r="V812" s="3">
        <v>0</v>
      </c>
      <c r="W812" s="3">
        <v>0</v>
      </c>
      <c r="X812" s="3">
        <v>0</v>
      </c>
      <c r="Y812" s="3">
        <v>0</v>
      </c>
      <c r="Z812" s="3">
        <v>0</v>
      </c>
      <c r="AA812" s="3">
        <v>0</v>
      </c>
      <c r="AB812" s="3">
        <v>0</v>
      </c>
      <c r="AC812" s="3">
        <v>0</v>
      </c>
      <c r="AD812" s="3">
        <v>0</v>
      </c>
      <c r="AE812" s="3">
        <v>0</v>
      </c>
      <c r="AF812" s="3">
        <v>0</v>
      </c>
      <c r="AG812" s="3">
        <v>0</v>
      </c>
      <c r="AH812" s="3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 s="3">
        <v>0</v>
      </c>
      <c r="AT812" s="3">
        <v>0</v>
      </c>
      <c r="AU812" s="3">
        <v>1</v>
      </c>
      <c r="AV812" s="6">
        <v>0.45902777777777781</v>
      </c>
      <c r="AW812" s="15">
        <v>54.463000000000001</v>
      </c>
    </row>
    <row r="813" spans="1:49" x14ac:dyDescent="0.45">
      <c r="A813" s="3" t="s">
        <v>331</v>
      </c>
      <c r="B813" s="3">
        <v>2026</v>
      </c>
      <c r="C813" s="17">
        <v>46309</v>
      </c>
      <c r="D813" s="3" t="s">
        <v>103</v>
      </c>
      <c r="E813" s="3" t="s">
        <v>53</v>
      </c>
      <c r="F813" s="3" t="s">
        <v>55</v>
      </c>
      <c r="G813" s="120">
        <f>(C813-VLOOKUP(E813,Riders!$A$2:$D$3499,4,FALSE))/365</f>
        <v>25.460273972602739</v>
      </c>
      <c r="H813" s="3">
        <v>13</v>
      </c>
      <c r="I813" s="3">
        <v>0</v>
      </c>
      <c r="J813" s="3">
        <v>0</v>
      </c>
      <c r="K813" s="3">
        <v>0</v>
      </c>
      <c r="L813" s="3">
        <v>0</v>
      </c>
      <c r="M813" s="3">
        <v>0</v>
      </c>
      <c r="N813" s="3">
        <v>0</v>
      </c>
      <c r="O813" s="3">
        <v>1</v>
      </c>
      <c r="P813" s="3">
        <v>0</v>
      </c>
      <c r="Q813" s="3">
        <v>0</v>
      </c>
      <c r="R813" s="3">
        <v>0</v>
      </c>
      <c r="S813" s="3">
        <v>0</v>
      </c>
      <c r="T813" s="3">
        <v>0</v>
      </c>
      <c r="U813" s="3">
        <v>0</v>
      </c>
      <c r="V813" s="3">
        <v>0</v>
      </c>
      <c r="W813" s="3">
        <v>0</v>
      </c>
      <c r="X813" s="3">
        <v>0</v>
      </c>
      <c r="Y813" s="3">
        <v>0</v>
      </c>
      <c r="Z813" s="3">
        <v>0</v>
      </c>
      <c r="AA813" s="3">
        <v>0</v>
      </c>
      <c r="AB813" s="3">
        <v>0</v>
      </c>
      <c r="AC813" s="3">
        <v>0</v>
      </c>
      <c r="AD813" s="3">
        <v>0</v>
      </c>
      <c r="AE813" s="3">
        <v>0</v>
      </c>
      <c r="AF813" s="3">
        <v>0</v>
      </c>
      <c r="AG813" s="3">
        <v>0</v>
      </c>
      <c r="AH813" s="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 s="3">
        <v>0</v>
      </c>
      <c r="AT813" s="3">
        <v>0</v>
      </c>
      <c r="AU813" s="3">
        <v>1</v>
      </c>
      <c r="AV813" s="6">
        <v>0.45902777777777781</v>
      </c>
      <c r="AW813" s="15">
        <v>54.463000000000001</v>
      </c>
    </row>
    <row r="814" spans="1:49" x14ac:dyDescent="0.45">
      <c r="A814" s="3" t="s">
        <v>331</v>
      </c>
      <c r="B814" s="3">
        <v>2026</v>
      </c>
      <c r="C814" s="17">
        <v>46309</v>
      </c>
      <c r="D814" s="3" t="s">
        <v>103</v>
      </c>
      <c r="E814" s="3" t="s">
        <v>130</v>
      </c>
      <c r="F814" s="3" t="s">
        <v>131</v>
      </c>
      <c r="G814" s="120">
        <f>(C814-VLOOKUP(E814,Riders!$A$2:$D$3499,4,FALSE))/365</f>
        <v>24.358904109589041</v>
      </c>
      <c r="H814" s="3">
        <v>14</v>
      </c>
      <c r="I814" s="3">
        <v>0</v>
      </c>
      <c r="J814" s="3">
        <v>0</v>
      </c>
      <c r="K814" s="3">
        <v>0</v>
      </c>
      <c r="L814" s="3">
        <v>0</v>
      </c>
      <c r="M814" s="3">
        <v>0</v>
      </c>
      <c r="N814" s="3">
        <v>1</v>
      </c>
      <c r="O814" s="3">
        <v>0</v>
      </c>
      <c r="P814" s="3">
        <v>0</v>
      </c>
      <c r="Q814" s="3">
        <v>0</v>
      </c>
      <c r="R814" s="3">
        <v>0</v>
      </c>
      <c r="S814" s="3">
        <v>0</v>
      </c>
      <c r="T814" s="3">
        <v>0</v>
      </c>
      <c r="U814" s="3">
        <v>0</v>
      </c>
      <c r="V814" s="3">
        <v>0</v>
      </c>
      <c r="W814" s="3">
        <v>0</v>
      </c>
      <c r="X814" s="3">
        <v>0</v>
      </c>
      <c r="Y814" s="3">
        <v>0</v>
      </c>
      <c r="Z814" s="3">
        <v>0</v>
      </c>
      <c r="AA814" s="3">
        <v>0</v>
      </c>
      <c r="AB814" s="3">
        <v>0</v>
      </c>
      <c r="AC814" s="3">
        <v>0</v>
      </c>
      <c r="AD814" s="3">
        <v>0</v>
      </c>
      <c r="AE814" s="3">
        <v>0</v>
      </c>
      <c r="AF814" s="3">
        <v>0</v>
      </c>
      <c r="AG814" s="3">
        <v>0</v>
      </c>
      <c r="AH814" s="3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 s="3">
        <v>0</v>
      </c>
      <c r="AT814" s="3">
        <v>0</v>
      </c>
      <c r="AU814" s="3">
        <v>1</v>
      </c>
      <c r="AV814" s="6">
        <v>0.45902777777777781</v>
      </c>
      <c r="AW814" s="15">
        <v>54.463000000000001</v>
      </c>
    </row>
    <row r="815" spans="1:49" x14ac:dyDescent="0.45">
      <c r="A815" s="3" t="s">
        <v>331</v>
      </c>
      <c r="B815" s="3">
        <v>2026</v>
      </c>
      <c r="C815" s="17">
        <v>46309</v>
      </c>
      <c r="D815" s="3" t="s">
        <v>103</v>
      </c>
      <c r="E815" s="3" t="s">
        <v>89</v>
      </c>
      <c r="F815" s="3" t="s">
        <v>91</v>
      </c>
      <c r="G815" s="120">
        <f>(C815-VLOOKUP(E815,Riders!$A$2:$D$3499,4,FALSE))/365</f>
        <v>27.287671232876711</v>
      </c>
      <c r="H815" s="3">
        <v>15</v>
      </c>
      <c r="I815" s="3">
        <v>0</v>
      </c>
      <c r="J815" s="3">
        <v>0</v>
      </c>
      <c r="K815" s="3">
        <v>0</v>
      </c>
      <c r="L815" s="3">
        <v>0</v>
      </c>
      <c r="M815" s="3">
        <v>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3">
        <v>0</v>
      </c>
      <c r="T815" s="3">
        <v>0</v>
      </c>
      <c r="U815" s="3">
        <v>0</v>
      </c>
      <c r="V815" s="3">
        <v>0</v>
      </c>
      <c r="W815" s="3">
        <v>0</v>
      </c>
      <c r="X815" s="3">
        <v>0</v>
      </c>
      <c r="Y815" s="3">
        <v>0</v>
      </c>
      <c r="Z815" s="3">
        <v>0</v>
      </c>
      <c r="AA815" s="3">
        <v>0</v>
      </c>
      <c r="AB815" s="3">
        <v>0</v>
      </c>
      <c r="AC815" s="3">
        <v>0</v>
      </c>
      <c r="AD815" s="3">
        <v>0</v>
      </c>
      <c r="AE815" s="3">
        <v>0</v>
      </c>
      <c r="AF815" s="3">
        <v>0</v>
      </c>
      <c r="AG815" s="3">
        <v>0</v>
      </c>
      <c r="AH815" s="3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 s="3">
        <v>0</v>
      </c>
      <c r="AT815" s="3">
        <v>0</v>
      </c>
      <c r="AU815" s="3">
        <v>0</v>
      </c>
      <c r="AV815" s="6">
        <v>0.45902777777777781</v>
      </c>
      <c r="AW815" s="15">
        <v>54.463000000000001</v>
      </c>
    </row>
    <row r="816" spans="1:49" x14ac:dyDescent="0.45">
      <c r="A816" s="3" t="s">
        <v>331</v>
      </c>
      <c r="B816" s="3">
        <v>2026</v>
      </c>
      <c r="C816" s="17">
        <v>46309</v>
      </c>
      <c r="D816" s="3" t="s">
        <v>103</v>
      </c>
      <c r="E816" s="3" t="s">
        <v>39</v>
      </c>
      <c r="F816" s="3" t="s">
        <v>40</v>
      </c>
      <c r="G816" s="120">
        <f>(C816-VLOOKUP(E816,Riders!$A$2:$D$3499,4,FALSE))/365</f>
        <v>29.405479452054795</v>
      </c>
      <c r="H816" s="3">
        <v>16</v>
      </c>
      <c r="I816" s="3">
        <v>0</v>
      </c>
      <c r="J816" s="3">
        <v>0</v>
      </c>
      <c r="K816" s="3">
        <v>0</v>
      </c>
      <c r="L816" s="3">
        <v>0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3">
        <v>0</v>
      </c>
      <c r="T816" s="3">
        <v>0</v>
      </c>
      <c r="U816" s="3">
        <v>0</v>
      </c>
      <c r="V816" s="3">
        <v>0</v>
      </c>
      <c r="W816" s="3">
        <v>0</v>
      </c>
      <c r="X816" s="3">
        <v>0</v>
      </c>
      <c r="Y816" s="3">
        <v>0</v>
      </c>
      <c r="Z816" s="3">
        <v>0</v>
      </c>
      <c r="AA816" s="3">
        <v>0</v>
      </c>
      <c r="AB816" s="3">
        <v>0</v>
      </c>
      <c r="AC816" s="3">
        <v>0</v>
      </c>
      <c r="AD816" s="3">
        <v>0</v>
      </c>
      <c r="AE816" s="3">
        <v>0</v>
      </c>
      <c r="AF816" s="3">
        <v>0</v>
      </c>
      <c r="AG816" s="3">
        <v>0</v>
      </c>
      <c r="AH816" s="3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 s="3">
        <v>0</v>
      </c>
      <c r="AT816" s="3">
        <v>0</v>
      </c>
      <c r="AU816" s="3">
        <v>0</v>
      </c>
      <c r="AV816" s="6">
        <v>0.45902777777777781</v>
      </c>
      <c r="AW816" s="15">
        <v>54.463000000000001</v>
      </c>
    </row>
    <row r="817" spans="1:49" x14ac:dyDescent="0.45">
      <c r="A817" s="3" t="s">
        <v>331</v>
      </c>
      <c r="B817" s="3">
        <v>2026</v>
      </c>
      <c r="C817" s="17">
        <v>46309</v>
      </c>
      <c r="D817" s="3" t="s">
        <v>103</v>
      </c>
      <c r="E817" s="3" t="s">
        <v>108</v>
      </c>
      <c r="F817" s="3" t="s">
        <v>37</v>
      </c>
      <c r="G817" s="120">
        <f>(C817-VLOOKUP(E817,Riders!$A$2:$D$3499,4,FALSE))/365</f>
        <v>24.852054794520548</v>
      </c>
      <c r="H817" s="3">
        <v>17</v>
      </c>
      <c r="I817" s="3">
        <v>0</v>
      </c>
      <c r="J817" s="3">
        <v>0</v>
      </c>
      <c r="K817" s="3">
        <v>0</v>
      </c>
      <c r="L817" s="3">
        <v>0</v>
      </c>
      <c r="M817" s="3">
        <v>0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3">
        <v>0</v>
      </c>
      <c r="T817" s="3">
        <v>0</v>
      </c>
      <c r="U817" s="3">
        <v>0</v>
      </c>
      <c r="V817" s="3">
        <v>0</v>
      </c>
      <c r="W817" s="3">
        <v>0</v>
      </c>
      <c r="X817" s="3">
        <v>0</v>
      </c>
      <c r="Y817" s="3">
        <v>0</v>
      </c>
      <c r="Z817" s="3">
        <v>0</v>
      </c>
      <c r="AA817" s="3">
        <v>0</v>
      </c>
      <c r="AB817" s="3">
        <v>0</v>
      </c>
      <c r="AC817" s="3">
        <v>0</v>
      </c>
      <c r="AD817" s="3">
        <v>0</v>
      </c>
      <c r="AE817" s="3">
        <v>0</v>
      </c>
      <c r="AF817" s="3">
        <v>0</v>
      </c>
      <c r="AG817" s="3">
        <v>0</v>
      </c>
      <c r="AH817" s="3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 s="3">
        <v>0</v>
      </c>
      <c r="AT817" s="3">
        <v>0</v>
      </c>
      <c r="AU817" s="3">
        <v>0</v>
      </c>
      <c r="AV817" s="6">
        <v>0.45902777777777781</v>
      </c>
      <c r="AW817" s="15">
        <v>54.463000000000001</v>
      </c>
    </row>
    <row r="818" spans="1:49" x14ac:dyDescent="0.45">
      <c r="A818" s="3" t="s">
        <v>331</v>
      </c>
      <c r="B818" s="3">
        <v>2026</v>
      </c>
      <c r="C818" s="17">
        <v>46309</v>
      </c>
      <c r="D818" s="3" t="s">
        <v>103</v>
      </c>
      <c r="E818" s="3" t="s">
        <v>87</v>
      </c>
      <c r="F818" s="3" t="s">
        <v>88</v>
      </c>
      <c r="G818" s="120">
        <f>(C818-VLOOKUP(E818,Riders!$A$2:$D$3499,4,FALSE))/365</f>
        <v>27.304109589041097</v>
      </c>
      <c r="H818" s="3">
        <v>18</v>
      </c>
      <c r="I818" s="3">
        <v>0</v>
      </c>
      <c r="J818" s="3">
        <v>0</v>
      </c>
      <c r="K818" s="3">
        <v>0</v>
      </c>
      <c r="L818" s="3">
        <v>0</v>
      </c>
      <c r="M818" s="3">
        <v>0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3">
        <v>0</v>
      </c>
      <c r="T818" s="3">
        <v>0</v>
      </c>
      <c r="U818" s="3">
        <v>0</v>
      </c>
      <c r="V818" s="3">
        <v>0</v>
      </c>
      <c r="W818" s="3">
        <v>0</v>
      </c>
      <c r="X818" s="3">
        <v>0</v>
      </c>
      <c r="Y818" s="3">
        <v>0</v>
      </c>
      <c r="Z818" s="3">
        <v>0</v>
      </c>
      <c r="AA818" s="3">
        <v>0</v>
      </c>
      <c r="AB818" s="3">
        <v>0</v>
      </c>
      <c r="AC818" s="3">
        <v>0</v>
      </c>
      <c r="AD818" s="3">
        <v>0</v>
      </c>
      <c r="AE818" s="3">
        <v>0</v>
      </c>
      <c r="AF818" s="3">
        <v>0</v>
      </c>
      <c r="AG818" s="3">
        <v>0</v>
      </c>
      <c r="AH818" s="3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 s="3">
        <v>0</v>
      </c>
      <c r="AT818" s="3">
        <v>0</v>
      </c>
      <c r="AU818" s="3">
        <v>0</v>
      </c>
      <c r="AV818" s="6">
        <v>0.45902777777777781</v>
      </c>
      <c r="AW818" s="15">
        <v>54.463000000000001</v>
      </c>
    </row>
    <row r="819" spans="1:49" x14ac:dyDescent="0.45">
      <c r="A819" s="3" t="s">
        <v>331</v>
      </c>
      <c r="B819" s="3">
        <v>2026</v>
      </c>
      <c r="C819" s="17">
        <v>46309</v>
      </c>
      <c r="D819" s="3" t="s">
        <v>103</v>
      </c>
      <c r="E819" s="3" t="s">
        <v>126</v>
      </c>
      <c r="F819" s="3" t="s">
        <v>115</v>
      </c>
      <c r="G819" s="120">
        <f>(C819-VLOOKUP(E819,Riders!$A$2:$D$3499,4,FALSE))/365</f>
        <v>26.134246575342466</v>
      </c>
      <c r="H819" s="3">
        <v>19</v>
      </c>
      <c r="I819" s="3">
        <v>0</v>
      </c>
      <c r="J819" s="3">
        <v>0</v>
      </c>
      <c r="K819" s="3">
        <v>0</v>
      </c>
      <c r="L819" s="3">
        <v>0</v>
      </c>
      <c r="M819" s="3">
        <v>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3">
        <v>0</v>
      </c>
      <c r="T819" s="3">
        <v>0</v>
      </c>
      <c r="U819" s="3">
        <v>0</v>
      </c>
      <c r="V819" s="3">
        <v>0</v>
      </c>
      <c r="W819" s="3">
        <v>0</v>
      </c>
      <c r="X819" s="3">
        <v>0</v>
      </c>
      <c r="Y819" s="3">
        <v>0</v>
      </c>
      <c r="Z819" s="3">
        <v>0</v>
      </c>
      <c r="AA819" s="3">
        <v>0</v>
      </c>
      <c r="AB819" s="3">
        <v>0</v>
      </c>
      <c r="AC819" s="3">
        <v>0</v>
      </c>
      <c r="AD819" s="3">
        <v>0</v>
      </c>
      <c r="AE819" s="3">
        <v>0</v>
      </c>
      <c r="AF819" s="3">
        <v>0</v>
      </c>
      <c r="AG819" s="3">
        <v>0</v>
      </c>
      <c r="AH819" s="3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 s="3">
        <v>0</v>
      </c>
      <c r="AT819" s="3">
        <v>0</v>
      </c>
      <c r="AU819" s="3">
        <v>0</v>
      </c>
      <c r="AV819" s="6">
        <v>0.45902777777777781</v>
      </c>
      <c r="AW819" s="15">
        <v>54.463000000000001</v>
      </c>
    </row>
    <row r="820" spans="1:49" x14ac:dyDescent="0.45">
      <c r="A820" s="3" t="s">
        <v>331</v>
      </c>
      <c r="B820" s="3">
        <v>2026</v>
      </c>
      <c r="C820" s="17">
        <v>46309</v>
      </c>
      <c r="D820" s="3" t="s">
        <v>103</v>
      </c>
      <c r="E820" s="3" t="s">
        <v>97</v>
      </c>
      <c r="F820" s="3" t="s">
        <v>99</v>
      </c>
      <c r="G820" s="120">
        <f>(C820-VLOOKUP(E820,Riders!$A$2:$D$3499,4,FALSE))/365</f>
        <v>28.13150684931507</v>
      </c>
      <c r="H820" s="3">
        <v>20</v>
      </c>
      <c r="I820" s="3">
        <v>0</v>
      </c>
      <c r="J820" s="3">
        <v>0</v>
      </c>
      <c r="K820" s="3">
        <v>0</v>
      </c>
      <c r="L820" s="3">
        <v>0</v>
      </c>
      <c r="M820" s="3">
        <v>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3">
        <v>0</v>
      </c>
      <c r="T820" s="3">
        <v>0</v>
      </c>
      <c r="U820" s="3">
        <v>0</v>
      </c>
      <c r="V820" s="3">
        <v>0</v>
      </c>
      <c r="W820" s="3">
        <v>0</v>
      </c>
      <c r="X820" s="3">
        <v>0</v>
      </c>
      <c r="Y820" s="3">
        <v>0</v>
      </c>
      <c r="Z820" s="3">
        <v>0</v>
      </c>
      <c r="AA820" s="3">
        <v>0</v>
      </c>
      <c r="AB820" s="3">
        <v>0</v>
      </c>
      <c r="AC820" s="3">
        <v>0</v>
      </c>
      <c r="AD820" s="3">
        <v>0</v>
      </c>
      <c r="AE820" s="3">
        <v>0</v>
      </c>
      <c r="AF820" s="3">
        <v>0</v>
      </c>
      <c r="AG820" s="3">
        <v>0</v>
      </c>
      <c r="AH820" s="3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 s="3">
        <v>0</v>
      </c>
      <c r="AT820" s="3">
        <v>0</v>
      </c>
      <c r="AU820" s="3">
        <v>0</v>
      </c>
      <c r="AV820" s="6">
        <v>0.45902777777777781</v>
      </c>
      <c r="AW820" s="15">
        <v>54.463000000000001</v>
      </c>
    </row>
    <row r="821" spans="1:49" x14ac:dyDescent="0.45">
      <c r="A821" s="3" t="s">
        <v>331</v>
      </c>
      <c r="B821" s="3">
        <v>2026</v>
      </c>
      <c r="C821" s="17">
        <v>46309</v>
      </c>
      <c r="D821" s="3" t="s">
        <v>103</v>
      </c>
      <c r="E821" s="3" t="s">
        <v>2591</v>
      </c>
      <c r="F821" s="3" t="s">
        <v>543</v>
      </c>
      <c r="G821" s="120">
        <f>(C821-VLOOKUP(E821,Riders!$A$2:$D$3499,4,FALSE))/365</f>
        <v>29.076712328767123</v>
      </c>
      <c r="H821" s="3">
        <v>21</v>
      </c>
      <c r="I821" s="3">
        <v>0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3">
        <v>0</v>
      </c>
      <c r="T821" s="3">
        <v>0</v>
      </c>
      <c r="U821" s="3">
        <v>0</v>
      </c>
      <c r="V821" s="3">
        <v>0</v>
      </c>
      <c r="W821" s="3">
        <v>0</v>
      </c>
      <c r="X821" s="3">
        <v>0</v>
      </c>
      <c r="Y821" s="3">
        <v>0</v>
      </c>
      <c r="Z821" s="3">
        <v>0</v>
      </c>
      <c r="AA821" s="3">
        <v>0</v>
      </c>
      <c r="AB821" s="3">
        <v>0</v>
      </c>
      <c r="AC821" s="3">
        <v>0</v>
      </c>
      <c r="AD821" s="3">
        <v>0</v>
      </c>
      <c r="AE821" s="3">
        <v>0</v>
      </c>
      <c r="AF821" s="3">
        <v>0</v>
      </c>
      <c r="AG821" s="3">
        <v>0</v>
      </c>
      <c r="AH821" s="3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 s="3">
        <v>0</v>
      </c>
      <c r="AT821" s="3">
        <v>0</v>
      </c>
      <c r="AU821" s="3">
        <v>0</v>
      </c>
      <c r="AV821" s="6">
        <v>0.45902777777777781</v>
      </c>
      <c r="AW821" s="15">
        <v>54.463000000000001</v>
      </c>
    </row>
    <row r="822" spans="1:49" x14ac:dyDescent="0.45">
      <c r="A822" s="3" t="s">
        <v>331</v>
      </c>
      <c r="B822" s="3">
        <v>2026</v>
      </c>
      <c r="C822" s="17">
        <v>46309</v>
      </c>
      <c r="D822" s="3" t="s">
        <v>103</v>
      </c>
      <c r="E822" s="3" t="s">
        <v>72</v>
      </c>
      <c r="F822" s="3" t="s">
        <v>73</v>
      </c>
      <c r="G822" s="120">
        <f>(C822-VLOOKUP(E822,Riders!$A$2:$D$3499,4,FALSE))/365</f>
        <v>28.224657534246575</v>
      </c>
      <c r="H822" s="3">
        <v>22</v>
      </c>
      <c r="I822" s="3">
        <v>0</v>
      </c>
      <c r="J822" s="3">
        <v>0</v>
      </c>
      <c r="K822" s="3">
        <v>0</v>
      </c>
      <c r="L822" s="3">
        <v>0</v>
      </c>
      <c r="M822" s="3">
        <v>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3">
        <v>0</v>
      </c>
      <c r="T822" s="3">
        <v>0</v>
      </c>
      <c r="U822" s="3">
        <v>0</v>
      </c>
      <c r="V822" s="3">
        <v>0</v>
      </c>
      <c r="W822" s="3">
        <v>0</v>
      </c>
      <c r="X822" s="3">
        <v>0</v>
      </c>
      <c r="Y822" s="3">
        <v>0</v>
      </c>
      <c r="Z822" s="3">
        <v>0</v>
      </c>
      <c r="AA822" s="3">
        <v>0</v>
      </c>
      <c r="AB822" s="3">
        <v>0</v>
      </c>
      <c r="AC822" s="3">
        <v>0</v>
      </c>
      <c r="AD822" s="3">
        <v>0</v>
      </c>
      <c r="AE822" s="3">
        <v>0</v>
      </c>
      <c r="AF822" s="3">
        <v>0</v>
      </c>
      <c r="AG822" s="3">
        <v>0</v>
      </c>
      <c r="AH822" s="3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 s="3">
        <v>0</v>
      </c>
      <c r="AT822" s="3">
        <v>0</v>
      </c>
      <c r="AU822" s="3">
        <v>0</v>
      </c>
      <c r="AV822" s="6">
        <v>0.45902777777777781</v>
      </c>
      <c r="AW822" s="15">
        <v>54.463000000000001</v>
      </c>
    </row>
    <row r="823" spans="1:49" x14ac:dyDescent="0.45">
      <c r="A823" s="3" t="s">
        <v>331</v>
      </c>
      <c r="B823" s="3">
        <v>2026</v>
      </c>
      <c r="C823" s="17">
        <v>46309</v>
      </c>
      <c r="D823" s="3" t="s">
        <v>103</v>
      </c>
      <c r="E823" s="3" t="s">
        <v>5149</v>
      </c>
      <c r="F823" s="3" t="s">
        <v>506</v>
      </c>
      <c r="G823" s="12">
        <f>(C823-VLOOKUP(E823,Riders!$A$2:$D$4000,4,FALSE))/365</f>
        <v>30.07123287671233</v>
      </c>
      <c r="H823" s="3">
        <v>23</v>
      </c>
      <c r="I823" s="3">
        <v>0</v>
      </c>
      <c r="J823" s="3">
        <v>0</v>
      </c>
      <c r="K823" s="3">
        <v>0</v>
      </c>
      <c r="L823" s="3">
        <v>0</v>
      </c>
      <c r="M823" s="3">
        <v>0</v>
      </c>
      <c r="N823" s="3">
        <v>0</v>
      </c>
      <c r="O823" s="3">
        <v>0</v>
      </c>
      <c r="P823" s="3">
        <v>0</v>
      </c>
      <c r="Q823" s="3">
        <v>0</v>
      </c>
      <c r="R823" s="3">
        <v>0</v>
      </c>
      <c r="S823" s="3">
        <v>0</v>
      </c>
      <c r="T823" s="3">
        <v>0</v>
      </c>
      <c r="U823" s="3">
        <v>0</v>
      </c>
      <c r="V823" s="3">
        <v>0</v>
      </c>
      <c r="W823" s="3">
        <v>0</v>
      </c>
      <c r="X823" s="3">
        <v>0</v>
      </c>
      <c r="Y823" s="3">
        <v>0</v>
      </c>
      <c r="Z823" s="3">
        <v>0</v>
      </c>
      <c r="AA823" s="3">
        <v>0</v>
      </c>
      <c r="AB823" s="3">
        <v>0</v>
      </c>
      <c r="AC823" s="3">
        <v>0</v>
      </c>
      <c r="AD823" s="3">
        <v>0</v>
      </c>
      <c r="AE823" s="3">
        <v>0</v>
      </c>
      <c r="AF823" s="3">
        <v>0</v>
      </c>
      <c r="AG823" s="3">
        <v>0</v>
      </c>
      <c r="AH823" s="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 s="3">
        <v>0</v>
      </c>
      <c r="AT823" s="3">
        <v>40</v>
      </c>
      <c r="AU823" s="3" t="s">
        <v>100</v>
      </c>
      <c r="AV823" s="6">
        <v>0.45902777777777781</v>
      </c>
      <c r="AW823" s="15">
        <v>54.463000000000001</v>
      </c>
    </row>
  </sheetData>
  <autoFilter ref="A1:AW708" xr:uid="{00000000-0009-0000-0000-000008000000}">
    <sortState xmlns:xlrd2="http://schemas.microsoft.com/office/spreadsheetml/2017/richdata2" ref="A2:AW800">
      <sortCondition descending="1" ref="C1:C708"/>
    </sortState>
  </autoFilter>
  <conditionalFormatting sqref="I2:AH128 I147:AH2000 I709:AR732 K129:AH146 AS129:AT146">
    <cfRule type="cellIs" dxfId="386" priority="91" operator="between">
      <formula>1</formula>
      <formula>1</formula>
    </cfRule>
  </conditionalFormatting>
  <conditionalFormatting sqref="D89:D112">
    <cfRule type="expression" dxfId="385" priority="81">
      <formula>$E89="F"</formula>
    </cfRule>
    <cfRule type="expression" dxfId="384" priority="82">
      <formula>$E89="SF"</formula>
    </cfRule>
    <cfRule type="expression" dxfId="383" priority="83">
      <formula>$E89="QF"</formula>
    </cfRule>
    <cfRule type="expression" dxfId="382" priority="84">
      <formula>$E89="R16"</formula>
    </cfRule>
    <cfRule type="expression" dxfId="381" priority="85">
      <formula>$E89="R8"</formula>
    </cfRule>
  </conditionalFormatting>
  <conditionalFormatting sqref="I129">
    <cfRule type="cellIs" dxfId="380" priority="80" operator="between">
      <formula>1</formula>
      <formula>1</formula>
    </cfRule>
  </conditionalFormatting>
  <conditionalFormatting sqref="J129">
    <cfRule type="cellIs" dxfId="379" priority="79" operator="between">
      <formula>1</formula>
      <formula>1</formula>
    </cfRule>
  </conditionalFormatting>
  <conditionalFormatting sqref="C145:C165">
    <cfRule type="expression" dxfId="378" priority="77">
      <formula>$E145="F"</formula>
    </cfRule>
    <cfRule type="expression" dxfId="377" priority="78">
      <formula>$E145="Q"</formula>
    </cfRule>
  </conditionalFormatting>
  <conditionalFormatting sqref="A145:B165">
    <cfRule type="expression" dxfId="376" priority="74">
      <formula>$E145="Q"</formula>
    </cfRule>
    <cfRule type="expression" dxfId="375" priority="75">
      <formula>$E145="G"</formula>
    </cfRule>
    <cfRule type="expression" dxfId="374" priority="76">
      <formula>$E145="B"</formula>
    </cfRule>
  </conditionalFormatting>
  <conditionalFormatting sqref="D145:D165">
    <cfRule type="expression" dxfId="373" priority="71">
      <formula>$E145="Q"</formula>
    </cfRule>
    <cfRule type="expression" dxfId="372" priority="72">
      <formula>$E145="G"</formula>
    </cfRule>
    <cfRule type="expression" dxfId="371" priority="73">
      <formula>$E145="B"</formula>
    </cfRule>
  </conditionalFormatting>
  <conditionalFormatting sqref="I144:J145">
    <cfRule type="cellIs" dxfId="370" priority="70" operator="between">
      <formula>1</formula>
      <formula>1</formula>
    </cfRule>
  </conditionalFormatting>
  <conditionalFormatting sqref="A166:B187 D166:D187">
    <cfRule type="expression" dxfId="369" priority="68">
      <formula>#REF!="F"</formula>
    </cfRule>
    <cfRule type="expression" dxfId="368" priority="69">
      <formula>#REF!="Q"</formula>
    </cfRule>
  </conditionalFormatting>
  <conditionalFormatting sqref="A188:B205 D188:D205">
    <cfRule type="expression" dxfId="367" priority="66">
      <formula>#REF!="F"</formula>
    </cfRule>
    <cfRule type="expression" dxfId="366" priority="67">
      <formula>#REF!="Q"</formula>
    </cfRule>
  </conditionalFormatting>
  <conditionalFormatting sqref="A206:B226 D206:D226">
    <cfRule type="expression" dxfId="365" priority="64">
      <formula>#REF!="F"</formula>
    </cfRule>
    <cfRule type="expression" dxfId="364" priority="65">
      <formula>#REF!="Q"</formula>
    </cfRule>
  </conditionalFormatting>
  <conditionalFormatting sqref="A227:B227 A229:B229 A231:B231 A233:B233 A235:B235 A237:B237 A239:B239 A241:B241 A243:B243 A245:B245 A247:B247 A249:B249 D227 D229 D231 D233 D235 D237 D239 D241 D243 D245 D247 D249">
    <cfRule type="expression" dxfId="363" priority="62">
      <formula>#REF!="F"</formula>
    </cfRule>
    <cfRule type="expression" dxfId="362" priority="63">
      <formula>#REF!="Q"</formula>
    </cfRule>
  </conditionalFormatting>
  <conditionalFormatting sqref="A228:B228 A230:B230 A232:B232 A234:B234 A236:B236 A238:B238 A240:B240 A242:B242 A244:B244 A246:B246 A248:B248 D228 D230 D232 D234 D236 D238 D240 D242 D244 D246 D248">
    <cfRule type="expression" dxfId="361" priority="60">
      <formula>#REF!="F"</formula>
    </cfRule>
    <cfRule type="expression" dxfId="360" priority="61">
      <formula>#REF!="Q"</formula>
    </cfRule>
  </conditionalFormatting>
  <conditionalFormatting sqref="A250:B272 D250:D272">
    <cfRule type="expression" dxfId="359" priority="58">
      <formula>#REF!="F"</formula>
    </cfRule>
    <cfRule type="expression" dxfId="358" priority="59">
      <formula>#REF!="Q"</formula>
    </cfRule>
  </conditionalFormatting>
  <conditionalFormatting sqref="A273:B296 D273:D296">
    <cfRule type="expression" dxfId="357" priority="56">
      <formula>#REF!="F"</formula>
    </cfRule>
    <cfRule type="expression" dxfId="356" priority="57">
      <formula>#REF!="Q"</formula>
    </cfRule>
  </conditionalFormatting>
  <conditionalFormatting sqref="A297:B320 D297:D320">
    <cfRule type="expression" dxfId="355" priority="54">
      <formula>#REF!="F"</formula>
    </cfRule>
    <cfRule type="expression" dxfId="354" priority="55">
      <formula>#REF!="Q"</formula>
    </cfRule>
  </conditionalFormatting>
  <conditionalFormatting sqref="A322:B322 A324:B324 A326:B326 A328:B328 A330:B330 A332:B332 A334:B334 A336:B336 A338:B338 A340:B340 A342:B342 A344:B344 D321:D344">
    <cfRule type="expression" dxfId="353" priority="52">
      <formula>#REF!="F"</formula>
    </cfRule>
    <cfRule type="expression" dxfId="352" priority="53">
      <formula>#REF!="Q"</formula>
    </cfRule>
  </conditionalFormatting>
  <conditionalFormatting sqref="A321:B321 A323:B323 A325:B325 A327:B327 A329:B329 A331:B331 A333:B333 A335:B335 A337:B337 A339:B339 A341:B341 A343:B343">
    <cfRule type="expression" dxfId="351" priority="50">
      <formula>#REF!="F"</formula>
    </cfRule>
    <cfRule type="expression" dxfId="350" priority="51">
      <formula>#REF!="Q"</formula>
    </cfRule>
  </conditionalFormatting>
  <conditionalFormatting sqref="D345:D366">
    <cfRule type="expression" dxfId="349" priority="48">
      <formula>#REF!="F"</formula>
    </cfRule>
    <cfRule type="expression" dxfId="348" priority="49">
      <formula>#REF!="Q"</formula>
    </cfRule>
  </conditionalFormatting>
  <conditionalFormatting sqref="A345:B345 A347:B347 A349:B349 A351:B351 A353:B353 A355:B355 A357:B357 A359:B359 A361:B361 A363:B363 A365:B365">
    <cfRule type="expression" dxfId="347" priority="46">
      <formula>#REF!="F"</formula>
    </cfRule>
    <cfRule type="expression" dxfId="346" priority="47">
      <formula>#REF!="Q"</formula>
    </cfRule>
  </conditionalFormatting>
  <conditionalFormatting sqref="A346:B346 A348:B348 A350:B350 A352:B352 A354:B354 A356:B356 A358:B358 A360:B360 A362:B362 A364:B364 A366:B366">
    <cfRule type="expression" dxfId="345" priority="44">
      <formula>#REF!="F"</formula>
    </cfRule>
    <cfRule type="expression" dxfId="344" priority="45">
      <formula>#REF!="Q"</formula>
    </cfRule>
  </conditionalFormatting>
  <conditionalFormatting sqref="D367:D390">
    <cfRule type="expression" dxfId="343" priority="42">
      <formula>#REF!="F"</formula>
    </cfRule>
    <cfRule type="expression" dxfId="342" priority="43">
      <formula>#REF!="Q"</formula>
    </cfRule>
  </conditionalFormatting>
  <conditionalFormatting sqref="A368:B368 A370:B370 A372:B372 A374:B374 A376:B376 A378:B378 A380:B380 A382:B382 A384:B384 A386:B386 A388:B388 A390:B390">
    <cfRule type="expression" dxfId="341" priority="40">
      <formula>#REF!="F"</formula>
    </cfRule>
    <cfRule type="expression" dxfId="340" priority="41">
      <formula>#REF!="Q"</formula>
    </cfRule>
  </conditionalFormatting>
  <conditionalFormatting sqref="A367:B367 A369:B369 A371:B371 A373:B373 A375:B375 A377:B377 A379:B379 A381:B381 A383:B383 A385:B385 A387:B387 A389:B389">
    <cfRule type="expression" dxfId="339" priority="38">
      <formula>#REF!="F"</formula>
    </cfRule>
    <cfRule type="expression" dxfId="338" priority="39">
      <formula>#REF!="Q"</formula>
    </cfRule>
  </conditionalFormatting>
  <conditionalFormatting sqref="D391:D414">
    <cfRule type="expression" dxfId="337" priority="36">
      <formula>#REF!="F"</formula>
    </cfRule>
    <cfRule type="expression" dxfId="336" priority="37">
      <formula>#REF!="Q"</formula>
    </cfRule>
  </conditionalFormatting>
  <conditionalFormatting sqref="A391:B391 A393:B393 A395:B395 A397:B397 A399:B399 A401:B401 A403:B403 A405:B405 A407:B407 A409:B409 A411:B411 A413:B413">
    <cfRule type="expression" dxfId="335" priority="34">
      <formula>#REF!="F"</formula>
    </cfRule>
    <cfRule type="expression" dxfId="334" priority="35">
      <formula>#REF!="Q"</formula>
    </cfRule>
  </conditionalFormatting>
  <conditionalFormatting sqref="A392:B392 A394:B394 A396:B396 A398:B398 A400:B400 A402:B402 A404:B404 A406:B406 A408:B408 A410:B410 A412:B412 A414:B414">
    <cfRule type="expression" dxfId="333" priority="32">
      <formula>#REF!="F"</formula>
    </cfRule>
    <cfRule type="expression" dxfId="332" priority="33">
      <formula>#REF!="Q"</formula>
    </cfRule>
  </conditionalFormatting>
  <conditionalFormatting sqref="A507:B530 D507:D530">
    <cfRule type="expression" dxfId="331" priority="30">
      <formula>#REF!="F"</formula>
    </cfRule>
    <cfRule type="expression" dxfId="330" priority="31">
      <formula>#REF!="Q"</formula>
    </cfRule>
  </conditionalFormatting>
  <conditionalFormatting sqref="A555:D573">
    <cfRule type="expression" dxfId="329" priority="27">
      <formula>$E555="Q"</formula>
    </cfRule>
    <cfRule type="expression" dxfId="328" priority="28">
      <formula>$E555="G"</formula>
    </cfRule>
    <cfRule type="expression" dxfId="327" priority="29">
      <formula>$E555="B"</formula>
    </cfRule>
  </conditionalFormatting>
  <conditionalFormatting sqref="A574:B596">
    <cfRule type="expression" dxfId="326" priority="24">
      <formula>#REF!="R1"</formula>
    </cfRule>
    <cfRule type="expression" dxfId="325" priority="25">
      <formula>#REF!="F"</formula>
    </cfRule>
    <cfRule type="expression" dxfId="324" priority="26">
      <formula>#REF!="Q"</formula>
    </cfRule>
  </conditionalFormatting>
  <conditionalFormatting sqref="D574:D596">
    <cfRule type="expression" dxfId="323" priority="21">
      <formula>#REF!="R1"</formula>
    </cfRule>
    <cfRule type="expression" dxfId="322" priority="22">
      <formula>#REF!="F"</formula>
    </cfRule>
    <cfRule type="expression" dxfId="321" priority="23">
      <formula>#REF!="Q"</formula>
    </cfRule>
  </conditionalFormatting>
  <conditionalFormatting sqref="C574:C596">
    <cfRule type="expression" dxfId="320" priority="18">
      <formula>$E574="R1"</formula>
    </cfRule>
    <cfRule type="expression" dxfId="319" priority="19">
      <formula>$E574="F"</formula>
    </cfRule>
    <cfRule type="expression" dxfId="318" priority="20">
      <formula>$E574="Q"</formula>
    </cfRule>
  </conditionalFormatting>
  <conditionalFormatting sqref="A597:B619">
    <cfRule type="expression" dxfId="317" priority="15">
      <formula>#REF!="R1"</formula>
    </cfRule>
    <cfRule type="expression" dxfId="316" priority="16">
      <formula>#REF!="F"</formula>
    </cfRule>
    <cfRule type="expression" dxfId="315" priority="17">
      <formula>#REF!="Q"</formula>
    </cfRule>
  </conditionalFormatting>
  <conditionalFormatting sqref="D597:D619">
    <cfRule type="expression" dxfId="314" priority="12">
      <formula>#REF!="R1"</formula>
    </cfRule>
    <cfRule type="expression" dxfId="313" priority="13">
      <formula>#REF!="F"</formula>
    </cfRule>
    <cfRule type="expression" dxfId="312" priority="14">
      <formula>#REF!="Q"</formula>
    </cfRule>
  </conditionalFormatting>
  <conditionalFormatting sqref="A620:B642">
    <cfRule type="expression" dxfId="311" priority="9">
      <formula>#REF!="R1"</formula>
    </cfRule>
    <cfRule type="expression" dxfId="310" priority="10">
      <formula>#REF!="F"</formula>
    </cfRule>
    <cfRule type="expression" dxfId="309" priority="11">
      <formula>#REF!="Q"</formula>
    </cfRule>
  </conditionalFormatting>
  <conditionalFormatting sqref="D620:D642">
    <cfRule type="expression" dxfId="308" priority="6">
      <formula>#REF!="R1"</formula>
    </cfRule>
    <cfRule type="expression" dxfId="307" priority="7">
      <formula>#REF!="F"</formula>
    </cfRule>
    <cfRule type="expression" dxfId="306" priority="8">
      <formula>#REF!="Q"</formula>
    </cfRule>
  </conditionalFormatting>
  <conditionalFormatting sqref="A689:D708">
    <cfRule type="expression" dxfId="305" priority="4">
      <formula>$E689="Q"</formula>
    </cfRule>
    <cfRule type="expression" dxfId="304" priority="5">
      <formula>$E689="F"</formula>
    </cfRule>
  </conditionalFormatting>
  <conditionalFormatting sqref="AI2:AQ708">
    <cfRule type="cellIs" dxfId="303" priority="3" operator="between">
      <formula>1</formula>
      <formula>1</formula>
    </cfRule>
  </conditionalFormatting>
  <conditionalFormatting sqref="AI733:AR756">
    <cfRule type="cellIs" dxfId="302" priority="2" operator="between">
      <formula>1</formula>
      <formula>1</formula>
    </cfRule>
  </conditionalFormatting>
  <conditionalFormatting sqref="AI801:AQ823">
    <cfRule type="cellIs" dxfId="301" priority="1" operator="between">
      <formula>1</formula>
      <formula>1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J813"/>
  <sheetViews>
    <sheetView zoomScaleNormal="100" workbookViewId="0">
      <pane ySplit="1" topLeftCell="A780" activePane="bottomLeft" state="frozen"/>
      <selection pane="bottomLeft" activeCell="A791" sqref="A791:D813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9.265625" customWidth="1"/>
    <col min="6" max="6" width="4.796875" bestFit="1" customWidth="1"/>
    <col min="7" max="7" width="5.796875" bestFit="1" customWidth="1"/>
    <col min="8" max="8" width="5" bestFit="1" customWidth="1"/>
    <col min="9" max="9" width="8.19921875" bestFit="1" customWidth="1"/>
    <col min="10" max="10" width="9.53125" bestFit="1" customWidth="1"/>
  </cols>
  <sheetData>
    <row r="1" spans="1:10" x14ac:dyDescent="0.45">
      <c r="A1" s="3" t="s">
        <v>0</v>
      </c>
      <c r="B1" s="8" t="s">
        <v>1</v>
      </c>
      <c r="C1" s="8" t="s">
        <v>2</v>
      </c>
      <c r="D1" s="8" t="s">
        <v>3</v>
      </c>
      <c r="E1" t="s">
        <v>2205</v>
      </c>
      <c r="F1" t="s">
        <v>5179</v>
      </c>
      <c r="G1" t="s">
        <v>338</v>
      </c>
      <c r="H1" t="s">
        <v>11</v>
      </c>
      <c r="I1" t="s">
        <v>27</v>
      </c>
      <c r="J1" t="s">
        <v>28</v>
      </c>
    </row>
    <row r="2" spans="1:10" x14ac:dyDescent="0.45">
      <c r="A2" s="3" t="s">
        <v>29</v>
      </c>
      <c r="B2" s="3">
        <v>2026</v>
      </c>
      <c r="C2" s="17">
        <v>46136</v>
      </c>
      <c r="D2" s="3" t="s">
        <v>30</v>
      </c>
      <c r="E2" s="3" t="s">
        <v>33</v>
      </c>
      <c r="F2" s="3" t="s">
        <v>34</v>
      </c>
      <c r="G2" s="12">
        <f>(C2-VLOOKUP(E2,Riders!$A$2:$D$3499,4,FALSE))/365</f>
        <v>27.123287671232877</v>
      </c>
      <c r="H2" s="3">
        <v>1</v>
      </c>
      <c r="I2" s="127">
        <v>9.1550925925925931E-3</v>
      </c>
      <c r="J2" s="3">
        <v>48.924999999999997</v>
      </c>
    </row>
    <row r="3" spans="1:10" x14ac:dyDescent="0.45">
      <c r="A3" s="3" t="s">
        <v>29</v>
      </c>
      <c r="B3" s="3">
        <v>2026</v>
      </c>
      <c r="C3" s="17">
        <v>46136</v>
      </c>
      <c r="D3" s="3" t="s">
        <v>30</v>
      </c>
      <c r="E3" s="3" t="s">
        <v>63</v>
      </c>
      <c r="F3" s="3" t="s">
        <v>64</v>
      </c>
      <c r="G3" s="12">
        <f>(C3-VLOOKUP(E3,Riders!$A$2:$D$3499,4,FALSE))/365</f>
        <v>25.024657534246575</v>
      </c>
      <c r="H3" s="3">
        <v>2</v>
      </c>
      <c r="I3" s="87">
        <v>9.1550925925925931E-3</v>
      </c>
      <c r="J3" s="3">
        <v>48.924999999999997</v>
      </c>
    </row>
    <row r="4" spans="1:10" x14ac:dyDescent="0.45">
      <c r="A4" s="3" t="s">
        <v>29</v>
      </c>
      <c r="B4" s="3">
        <v>2026</v>
      </c>
      <c r="C4" s="17">
        <v>46136</v>
      </c>
      <c r="D4" s="3" t="s">
        <v>30</v>
      </c>
      <c r="E4" s="3" t="s">
        <v>4728</v>
      </c>
      <c r="F4" s="3" t="s">
        <v>2347</v>
      </c>
      <c r="G4" s="12">
        <f>(C4-VLOOKUP(E4,Riders!$A$2:$D$3499,4,FALSE))/365</f>
        <v>33.676712328767124</v>
      </c>
      <c r="H4" s="3">
        <v>3</v>
      </c>
      <c r="I4" s="87">
        <v>9.1550925925925931E-3</v>
      </c>
      <c r="J4" s="3">
        <v>48.924999999999997</v>
      </c>
    </row>
    <row r="5" spans="1:10" x14ac:dyDescent="0.45">
      <c r="A5" s="3" t="s">
        <v>29</v>
      </c>
      <c r="B5" s="3">
        <v>2026</v>
      </c>
      <c r="C5" s="17">
        <v>46136</v>
      </c>
      <c r="D5" s="3" t="s">
        <v>30</v>
      </c>
      <c r="E5" s="3" t="s">
        <v>201</v>
      </c>
      <c r="F5" s="3" t="s">
        <v>49</v>
      </c>
      <c r="G5" s="12">
        <f>(C5-VLOOKUP(E5,Riders!$A$2:$D$3499,4,FALSE))/365</f>
        <v>29.057534246575344</v>
      </c>
      <c r="H5" s="3">
        <v>4</v>
      </c>
      <c r="I5" s="87">
        <v>9.1550925925925931E-3</v>
      </c>
      <c r="J5" s="3">
        <v>48.924999999999997</v>
      </c>
    </row>
    <row r="6" spans="1:10" x14ac:dyDescent="0.45">
      <c r="A6" s="3" t="s">
        <v>29</v>
      </c>
      <c r="B6" s="3">
        <v>2026</v>
      </c>
      <c r="C6" s="17">
        <v>46136</v>
      </c>
      <c r="D6" s="3" t="s">
        <v>30</v>
      </c>
      <c r="E6" s="3" t="s">
        <v>2092</v>
      </c>
      <c r="F6" s="3" t="s">
        <v>524</v>
      </c>
      <c r="G6" s="12">
        <f>(C6-VLOOKUP(E6,Riders!$A$2:$D$3499,4,FALSE))/365</f>
        <v>23.172602739726027</v>
      </c>
      <c r="H6" s="3">
        <v>5</v>
      </c>
      <c r="I6" s="87">
        <v>9.1550925925925931E-3</v>
      </c>
      <c r="J6" s="3">
        <v>48.924999999999997</v>
      </c>
    </row>
    <row r="7" spans="1:10" x14ac:dyDescent="0.45">
      <c r="A7" s="3" t="s">
        <v>29</v>
      </c>
      <c r="B7" s="3">
        <v>2026</v>
      </c>
      <c r="C7" s="17">
        <v>46136</v>
      </c>
      <c r="D7" s="3" t="s">
        <v>30</v>
      </c>
      <c r="E7" s="3" t="s">
        <v>108</v>
      </c>
      <c r="F7" s="3" t="s">
        <v>37</v>
      </c>
      <c r="G7" s="12">
        <f>(C7-VLOOKUP(E7,Riders!$A$2:$D$3499,4,FALSE))/365</f>
        <v>24.378082191780823</v>
      </c>
      <c r="H7" s="3">
        <v>6</v>
      </c>
      <c r="I7" s="87">
        <v>9.1550925925925931E-3</v>
      </c>
      <c r="J7" s="3">
        <v>48.924999999999997</v>
      </c>
    </row>
    <row r="8" spans="1:10" x14ac:dyDescent="0.45">
      <c r="A8" s="3" t="s">
        <v>29</v>
      </c>
      <c r="B8" s="3">
        <v>2026</v>
      </c>
      <c r="C8" s="17">
        <v>46136</v>
      </c>
      <c r="D8" s="3" t="s">
        <v>30</v>
      </c>
      <c r="E8" s="3" t="s">
        <v>57</v>
      </c>
      <c r="F8" s="3" t="s">
        <v>58</v>
      </c>
      <c r="G8" s="12">
        <f>(C8-VLOOKUP(E8,Riders!$A$2:$D$3499,4,FALSE))/365</f>
        <v>22.873972602739727</v>
      </c>
      <c r="H8" s="3">
        <v>7</v>
      </c>
      <c r="I8" s="87">
        <v>9.1550925925925931E-3</v>
      </c>
      <c r="J8" s="3">
        <v>48.924999999999997</v>
      </c>
    </row>
    <row r="9" spans="1:10" x14ac:dyDescent="0.45">
      <c r="A9" s="3" t="s">
        <v>29</v>
      </c>
      <c r="B9" s="3">
        <v>2026</v>
      </c>
      <c r="C9" s="17">
        <v>46136</v>
      </c>
      <c r="D9" s="3" t="s">
        <v>30</v>
      </c>
      <c r="E9" s="3" t="s">
        <v>51</v>
      </c>
      <c r="F9" s="3" t="s">
        <v>52</v>
      </c>
      <c r="G9" s="12">
        <f>(C9-VLOOKUP(E9,Riders!$A$2:$D$3499,4,FALSE))/365</f>
        <v>19.536986301369861</v>
      </c>
      <c r="H9" s="3">
        <v>8</v>
      </c>
      <c r="I9" s="87">
        <v>9.1550925925925931E-3</v>
      </c>
      <c r="J9" s="3">
        <v>48.924999999999997</v>
      </c>
    </row>
    <row r="10" spans="1:10" x14ac:dyDescent="0.45">
      <c r="A10" s="3" t="s">
        <v>29</v>
      </c>
      <c r="B10" s="3">
        <v>2026</v>
      </c>
      <c r="C10" s="17">
        <v>46136</v>
      </c>
      <c r="D10" s="3" t="s">
        <v>30</v>
      </c>
      <c r="E10" t="s">
        <v>38</v>
      </c>
      <c r="F10" s="3" t="s">
        <v>40</v>
      </c>
      <c r="G10" s="12">
        <f>(C10-VLOOKUP(E10,Riders!$A$2:$D$3499,4,FALSE))/365</f>
        <v>29.2</v>
      </c>
      <c r="H10" s="3">
        <v>9</v>
      </c>
      <c r="I10" s="87">
        <v>9.1550925925925931E-3</v>
      </c>
      <c r="J10" s="3">
        <v>48.924999999999997</v>
      </c>
    </row>
    <row r="11" spans="1:10" x14ac:dyDescent="0.45">
      <c r="A11" s="3" t="s">
        <v>29</v>
      </c>
      <c r="B11" s="3">
        <v>2026</v>
      </c>
      <c r="C11" s="17">
        <v>46136</v>
      </c>
      <c r="D11" s="3" t="s">
        <v>30</v>
      </c>
      <c r="E11" s="3" t="s">
        <v>190</v>
      </c>
      <c r="F11" s="3" t="s">
        <v>177</v>
      </c>
      <c r="G11" s="12">
        <f>(C11-VLOOKUP(E11,Riders!$A$2:$D$3499,4,FALSE))/365</f>
        <v>24.753424657534246</v>
      </c>
      <c r="H11" s="3">
        <v>10</v>
      </c>
      <c r="I11" s="87">
        <v>9.1550925925925931E-3</v>
      </c>
      <c r="J11" s="3">
        <v>48.924999999999997</v>
      </c>
    </row>
    <row r="12" spans="1:10" x14ac:dyDescent="0.45">
      <c r="A12" s="3" t="s">
        <v>29</v>
      </c>
      <c r="B12" s="3">
        <v>2026</v>
      </c>
      <c r="C12" s="17">
        <v>46136</v>
      </c>
      <c r="D12" s="3" t="s">
        <v>30</v>
      </c>
      <c r="E12" s="3" t="s">
        <v>97</v>
      </c>
      <c r="F12" s="3" t="s">
        <v>99</v>
      </c>
      <c r="G12" s="12">
        <f>(C12-VLOOKUP(E12,Riders!$A$2:$D$3499,4,FALSE))/365</f>
        <v>27.657534246575342</v>
      </c>
      <c r="H12" s="3">
        <v>11</v>
      </c>
      <c r="I12" s="87">
        <v>9.1550925925925931E-3</v>
      </c>
      <c r="J12" s="3">
        <v>48.924999999999997</v>
      </c>
    </row>
    <row r="13" spans="1:10" x14ac:dyDescent="0.45">
      <c r="A13" s="3" t="s">
        <v>29</v>
      </c>
      <c r="B13" s="3">
        <v>2026</v>
      </c>
      <c r="C13" s="17">
        <v>46136</v>
      </c>
      <c r="D13" s="3" t="s">
        <v>30</v>
      </c>
      <c r="E13" s="3" t="s">
        <v>60</v>
      </c>
      <c r="F13" s="3" t="s">
        <v>61</v>
      </c>
      <c r="G13" s="12">
        <f>(C13-VLOOKUP(E13,Riders!$A$2:$D$3499,4,FALSE))/365</f>
        <v>26.484931506849314</v>
      </c>
      <c r="H13" s="3">
        <v>12</v>
      </c>
      <c r="I13" s="87">
        <v>9.1550925925925931E-3</v>
      </c>
      <c r="J13" s="3">
        <v>48.924999999999997</v>
      </c>
    </row>
    <row r="14" spans="1:10" x14ac:dyDescent="0.45">
      <c r="A14" s="3" t="s">
        <v>29</v>
      </c>
      <c r="B14" s="3">
        <v>2026</v>
      </c>
      <c r="C14" s="17">
        <v>46136</v>
      </c>
      <c r="D14" s="3" t="s">
        <v>30</v>
      </c>
      <c r="E14" s="3" t="s">
        <v>263</v>
      </c>
      <c r="F14" s="3" t="s">
        <v>265</v>
      </c>
      <c r="G14" s="12">
        <f>(C14-VLOOKUP(E14,Riders!$A$2:$D$3499,4,FALSE))/365</f>
        <v>28.572602739726026</v>
      </c>
      <c r="H14" s="3">
        <v>13</v>
      </c>
      <c r="I14" s="87">
        <v>9.1550925925925931E-3</v>
      </c>
      <c r="J14" s="3">
        <v>48.924999999999997</v>
      </c>
    </row>
    <row r="15" spans="1:10" x14ac:dyDescent="0.45">
      <c r="A15" s="3" t="s">
        <v>29</v>
      </c>
      <c r="B15" s="3">
        <v>2026</v>
      </c>
      <c r="C15" s="17">
        <v>46136</v>
      </c>
      <c r="D15" s="3" t="s">
        <v>30</v>
      </c>
      <c r="E15" s="3" t="s">
        <v>95</v>
      </c>
      <c r="F15" s="3" t="s">
        <v>96</v>
      </c>
      <c r="G15" s="12">
        <f>(C15-VLOOKUP(E15,Riders!$A$2:$D$3499,4,FALSE))/365</f>
        <v>24.876712328767123</v>
      </c>
      <c r="H15" s="3">
        <v>14</v>
      </c>
      <c r="I15" s="87">
        <v>9.1550925925925931E-3</v>
      </c>
      <c r="J15" s="3">
        <v>48.924999999999997</v>
      </c>
    </row>
    <row r="16" spans="1:10" x14ac:dyDescent="0.45">
      <c r="A16" s="3" t="s">
        <v>29</v>
      </c>
      <c r="B16" s="3">
        <v>2026</v>
      </c>
      <c r="C16" s="17">
        <v>46136</v>
      </c>
      <c r="D16" s="3" t="s">
        <v>30</v>
      </c>
      <c r="E16" s="3" t="s">
        <v>45</v>
      </c>
      <c r="F16" s="3" t="s">
        <v>46</v>
      </c>
      <c r="G16" s="12">
        <f>(C16-VLOOKUP(E16,Riders!$A$2:$D$3499,4,FALSE))/365</f>
        <v>21.317808219178083</v>
      </c>
      <c r="H16" s="3">
        <v>15</v>
      </c>
      <c r="I16" s="87">
        <v>9.1550925925925931E-3</v>
      </c>
      <c r="J16" s="3">
        <v>48.924999999999997</v>
      </c>
    </row>
    <row r="17" spans="1:10" x14ac:dyDescent="0.45">
      <c r="A17" s="3" t="s">
        <v>29</v>
      </c>
      <c r="B17" s="3">
        <v>2026</v>
      </c>
      <c r="C17" s="17">
        <v>46136</v>
      </c>
      <c r="D17" s="3" t="s">
        <v>30</v>
      </c>
      <c r="E17" s="3" t="s">
        <v>53</v>
      </c>
      <c r="F17" s="3" t="s">
        <v>55</v>
      </c>
      <c r="G17" s="12">
        <f>(C17-VLOOKUP(E17,Riders!$A$2:$D$3499,4,FALSE))/365</f>
        <v>24.986301369863014</v>
      </c>
      <c r="H17" s="3">
        <v>16</v>
      </c>
      <c r="I17" s="87">
        <v>9.1550925925925931E-3</v>
      </c>
      <c r="J17" s="3">
        <v>48.924999999999997</v>
      </c>
    </row>
    <row r="18" spans="1:10" x14ac:dyDescent="0.45">
      <c r="A18" s="3" t="s">
        <v>29</v>
      </c>
      <c r="B18" s="3">
        <v>2026</v>
      </c>
      <c r="C18" s="17">
        <v>46136</v>
      </c>
      <c r="D18" s="3" t="s">
        <v>30</v>
      </c>
      <c r="E18" s="3" t="s">
        <v>65</v>
      </c>
      <c r="F18" s="3" t="s">
        <v>67</v>
      </c>
      <c r="G18" s="12">
        <f>(C18-VLOOKUP(E18,Riders!$A$2:$D$3499,4,FALSE))/365</f>
        <v>27.791780821917808</v>
      </c>
      <c r="H18" s="3">
        <v>17</v>
      </c>
      <c r="I18" s="87">
        <v>9.1550925925925931E-3</v>
      </c>
      <c r="J18" s="3">
        <v>48.924999999999997</v>
      </c>
    </row>
    <row r="19" spans="1:10" x14ac:dyDescent="0.45">
      <c r="A19" s="3" t="s">
        <v>29</v>
      </c>
      <c r="B19" s="3">
        <v>2026</v>
      </c>
      <c r="C19" s="17">
        <v>46136</v>
      </c>
      <c r="D19" s="3" t="s">
        <v>30</v>
      </c>
      <c r="E19" s="3" t="s">
        <v>68</v>
      </c>
      <c r="F19" s="3" t="s">
        <v>70</v>
      </c>
      <c r="G19" s="12">
        <f>(C19-VLOOKUP(E19,Riders!$A$2:$D$3499,4,FALSE))/365</f>
        <v>26.687671232876713</v>
      </c>
      <c r="H19" s="3">
        <v>18</v>
      </c>
      <c r="I19" s="87">
        <v>9.1550925925925931E-3</v>
      </c>
      <c r="J19" s="3">
        <v>48.924999999999997</v>
      </c>
    </row>
    <row r="20" spans="1:10" x14ac:dyDescent="0.45">
      <c r="A20" s="3" t="s">
        <v>29</v>
      </c>
      <c r="B20" s="3">
        <v>2026</v>
      </c>
      <c r="C20" s="17">
        <v>46136</v>
      </c>
      <c r="D20" s="3" t="s">
        <v>30</v>
      </c>
      <c r="E20" s="3" t="s">
        <v>86</v>
      </c>
      <c r="F20" s="3" t="s">
        <v>88</v>
      </c>
      <c r="G20" s="12">
        <f>(C20-VLOOKUP(E20,Riders!$A$2:$D$3499,4,FALSE))/365</f>
        <v>19.482191780821918</v>
      </c>
      <c r="H20" s="3">
        <v>19</v>
      </c>
      <c r="I20" s="87">
        <v>9.1550925925925931E-3</v>
      </c>
      <c r="J20" s="3">
        <v>48.924999999999997</v>
      </c>
    </row>
    <row r="21" spans="1:10" x14ac:dyDescent="0.45">
      <c r="A21" s="3" t="s">
        <v>29</v>
      </c>
      <c r="B21" s="3">
        <v>2026</v>
      </c>
      <c r="C21" s="17">
        <v>46136</v>
      </c>
      <c r="D21" s="3" t="s">
        <v>30</v>
      </c>
      <c r="E21" s="3" t="s">
        <v>2201</v>
      </c>
      <c r="F21" s="3" t="s">
        <v>524</v>
      </c>
      <c r="G21" s="12">
        <f>(C21-VLOOKUP(E21,Riders!$A$2:$D$3499,4,FALSE))/365</f>
        <v>20.490410958904111</v>
      </c>
      <c r="H21" s="3">
        <v>20</v>
      </c>
      <c r="I21" s="87">
        <v>9.1550925925925931E-3</v>
      </c>
      <c r="J21" s="3">
        <v>48.924999999999997</v>
      </c>
    </row>
    <row r="22" spans="1:10" x14ac:dyDescent="0.45">
      <c r="A22" s="3" t="s">
        <v>29</v>
      </c>
      <c r="B22" s="3">
        <v>2026</v>
      </c>
      <c r="C22" s="17">
        <v>46136</v>
      </c>
      <c r="D22" s="3" t="s">
        <v>30</v>
      </c>
      <c r="E22" s="3" t="s">
        <v>3937</v>
      </c>
      <c r="F22" s="3" t="s">
        <v>2312</v>
      </c>
      <c r="G22" s="12">
        <f>(C22-VLOOKUP(E22,Riders!$A$2:$D$3499,4,FALSE))/365</f>
        <v>33.339726027397262</v>
      </c>
      <c r="H22" s="3">
        <v>21</v>
      </c>
      <c r="I22" s="87">
        <v>9.1550925925925931E-3</v>
      </c>
      <c r="J22" s="3">
        <v>48.924999999999997</v>
      </c>
    </row>
    <row r="23" spans="1:10" x14ac:dyDescent="0.45">
      <c r="A23" s="3" t="s">
        <v>29</v>
      </c>
      <c r="B23" s="3">
        <v>2026</v>
      </c>
      <c r="C23" s="17">
        <v>46136</v>
      </c>
      <c r="D23" s="3" t="s">
        <v>30</v>
      </c>
      <c r="E23" s="3" t="s">
        <v>1969</v>
      </c>
      <c r="F23" s="3" t="s">
        <v>143</v>
      </c>
      <c r="G23" s="12">
        <f>(C23-VLOOKUP(E23,Riders!$A$2:$D$3499,4,FALSE))/365</f>
        <v>25.112328767123287</v>
      </c>
      <c r="H23" s="3">
        <v>22</v>
      </c>
      <c r="I23" s="87">
        <v>9.1550925925925931E-3</v>
      </c>
      <c r="J23" s="3">
        <v>48.924999999999997</v>
      </c>
    </row>
    <row r="24" spans="1:10" x14ac:dyDescent="0.45">
      <c r="A24" s="3" t="s">
        <v>29</v>
      </c>
      <c r="B24" s="3">
        <v>2026</v>
      </c>
      <c r="C24" s="17">
        <v>46136</v>
      </c>
      <c r="D24" s="3" t="s">
        <v>30</v>
      </c>
      <c r="E24" s="3" t="s">
        <v>72</v>
      </c>
      <c r="F24" s="3" t="s">
        <v>73</v>
      </c>
      <c r="G24" s="12">
        <f>(C24-VLOOKUP(E24,Riders!$A$2:$D$3499,4,FALSE))/365</f>
        <v>27.75068493150685</v>
      </c>
      <c r="H24" s="3">
        <v>23</v>
      </c>
      <c r="I24" s="87">
        <v>9.1550925925925931E-3</v>
      </c>
      <c r="J24" s="3">
        <v>48.924999999999997</v>
      </c>
    </row>
    <row r="25" spans="1:10" x14ac:dyDescent="0.45">
      <c r="A25" s="3" t="s">
        <v>74</v>
      </c>
      <c r="B25" s="3">
        <v>2026</v>
      </c>
      <c r="C25" s="17">
        <v>46129</v>
      </c>
      <c r="D25" s="3" t="s">
        <v>30</v>
      </c>
      <c r="E25" s="3" t="s">
        <v>85</v>
      </c>
      <c r="F25" s="3" t="s">
        <v>49</v>
      </c>
      <c r="G25" s="12">
        <f>(C25-VLOOKUP(E25,Riders!$A$2:$D$3499,4,FALSE))/365</f>
        <v>24.273972602739725</v>
      </c>
      <c r="H25" s="3">
        <v>1</v>
      </c>
      <c r="I25" s="6">
        <v>0.64166666666666672</v>
      </c>
      <c r="J25">
        <v>44.805</v>
      </c>
    </row>
    <row r="26" spans="1:10" x14ac:dyDescent="0.45">
      <c r="A26" s="3" t="s">
        <v>74</v>
      </c>
      <c r="B26" s="3">
        <v>2026</v>
      </c>
      <c r="C26" s="17">
        <v>46129</v>
      </c>
      <c r="D26" s="3" t="s">
        <v>30</v>
      </c>
      <c r="E26" s="3" t="s">
        <v>190</v>
      </c>
      <c r="F26" s="3" t="s">
        <v>177</v>
      </c>
      <c r="G26" s="12">
        <f>(C26-VLOOKUP(E26,Riders!$A$2:$D$3499,4,FALSE))/365</f>
        <v>24.734246575342464</v>
      </c>
      <c r="H26" s="3">
        <v>2</v>
      </c>
      <c r="I26" s="6">
        <v>0.64166666666666672</v>
      </c>
      <c r="J26">
        <v>44.805</v>
      </c>
    </row>
    <row r="27" spans="1:10" x14ac:dyDescent="0.45">
      <c r="A27" s="3" t="s">
        <v>74</v>
      </c>
      <c r="B27" s="3">
        <v>2026</v>
      </c>
      <c r="C27" s="17">
        <v>46129</v>
      </c>
      <c r="D27" s="3" t="s">
        <v>30</v>
      </c>
      <c r="E27" s="3" t="s">
        <v>84</v>
      </c>
      <c r="F27" s="3" t="s">
        <v>61</v>
      </c>
      <c r="G27" s="12">
        <f>(C27-VLOOKUP(E27,Riders!$A$2:$D$3499,4,FALSE))/365</f>
        <v>26.832876712328765</v>
      </c>
      <c r="H27" s="3">
        <v>3</v>
      </c>
      <c r="I27" s="6">
        <v>0.64166666666666672</v>
      </c>
      <c r="J27">
        <v>44.805</v>
      </c>
    </row>
    <row r="28" spans="1:10" x14ac:dyDescent="0.45">
      <c r="A28" s="3" t="s">
        <v>74</v>
      </c>
      <c r="B28" s="3">
        <v>2026</v>
      </c>
      <c r="C28" s="17">
        <v>46129</v>
      </c>
      <c r="D28" s="3" t="s">
        <v>30</v>
      </c>
      <c r="E28" s="3" t="s">
        <v>32</v>
      </c>
      <c r="F28" s="3" t="s">
        <v>34</v>
      </c>
      <c r="G28" s="12">
        <f>(C28-VLOOKUP(E28,Riders!$A$2:$D$3499,4,FALSE))/365</f>
        <v>22.227397260273971</v>
      </c>
      <c r="H28" s="3">
        <v>4</v>
      </c>
      <c r="I28" s="6">
        <v>0.64166666666666672</v>
      </c>
      <c r="J28">
        <v>44.805</v>
      </c>
    </row>
    <row r="29" spans="1:10" x14ac:dyDescent="0.45">
      <c r="A29" s="3" t="s">
        <v>74</v>
      </c>
      <c r="B29" s="3">
        <v>2026</v>
      </c>
      <c r="C29" s="17">
        <v>46129</v>
      </c>
      <c r="D29" s="3" t="s">
        <v>30</v>
      </c>
      <c r="E29" s="3" t="s">
        <v>57</v>
      </c>
      <c r="F29" s="3" t="s">
        <v>58</v>
      </c>
      <c r="G29" s="12">
        <f>(C29-VLOOKUP(E29,Riders!$A$2:$D$3499,4,FALSE))/365</f>
        <v>22.854794520547944</v>
      </c>
      <c r="H29" s="3">
        <v>5</v>
      </c>
      <c r="I29" s="6">
        <v>0.64166666666666672</v>
      </c>
      <c r="J29">
        <v>44.805</v>
      </c>
    </row>
    <row r="30" spans="1:10" x14ac:dyDescent="0.45">
      <c r="A30" s="3" t="s">
        <v>74</v>
      </c>
      <c r="B30" s="3">
        <v>2026</v>
      </c>
      <c r="C30" s="17">
        <v>46129</v>
      </c>
      <c r="D30" s="3" t="s">
        <v>30</v>
      </c>
      <c r="E30" s="3" t="s">
        <v>89</v>
      </c>
      <c r="F30" s="3" t="s">
        <v>91</v>
      </c>
      <c r="G30" s="12">
        <f>(C30-VLOOKUP(E30,Riders!$A$2:$D$3499,4,FALSE))/365</f>
        <v>26.794520547945204</v>
      </c>
      <c r="H30" s="3">
        <v>6</v>
      </c>
      <c r="I30" s="6">
        <v>0.64166666666666672</v>
      </c>
      <c r="J30">
        <v>44.805</v>
      </c>
    </row>
    <row r="31" spans="1:10" x14ac:dyDescent="0.45">
      <c r="A31" s="3" t="s">
        <v>74</v>
      </c>
      <c r="B31" s="3">
        <v>2026</v>
      </c>
      <c r="C31" s="17">
        <v>46129</v>
      </c>
      <c r="D31" s="3" t="s">
        <v>30</v>
      </c>
      <c r="E31" s="3" t="s">
        <v>81</v>
      </c>
      <c r="F31" s="3" t="s">
        <v>83</v>
      </c>
      <c r="G31" s="12">
        <f>(C31-VLOOKUP(E31,Riders!$A$2:$D$3499,4,FALSE))/365</f>
        <v>29.917808219178081</v>
      </c>
      <c r="H31" s="3">
        <v>7</v>
      </c>
      <c r="I31" s="6">
        <v>0.64166666666666672</v>
      </c>
      <c r="J31">
        <v>44.805</v>
      </c>
    </row>
    <row r="32" spans="1:10" x14ac:dyDescent="0.45">
      <c r="A32" s="3" t="s">
        <v>74</v>
      </c>
      <c r="B32" s="3">
        <v>2026</v>
      </c>
      <c r="C32" s="17">
        <v>46129</v>
      </c>
      <c r="D32" s="3" t="s">
        <v>30</v>
      </c>
      <c r="E32" s="3" t="s">
        <v>2092</v>
      </c>
      <c r="F32" s="3" t="s">
        <v>524</v>
      </c>
      <c r="G32" s="12">
        <f>(C32-VLOOKUP(E32,Riders!$A$2:$D$3499,4,FALSE))/365</f>
        <v>23.153424657534245</v>
      </c>
      <c r="H32" s="3">
        <v>8</v>
      </c>
      <c r="I32" s="6">
        <v>0.64166666666666672</v>
      </c>
      <c r="J32">
        <v>44.805</v>
      </c>
    </row>
    <row r="33" spans="1:10" x14ac:dyDescent="0.45">
      <c r="A33" s="3" t="s">
        <v>74</v>
      </c>
      <c r="B33" s="3">
        <v>2026</v>
      </c>
      <c r="C33" s="17">
        <v>46129</v>
      </c>
      <c r="D33" s="3" t="s">
        <v>30</v>
      </c>
      <c r="E33" s="3" t="s">
        <v>200</v>
      </c>
      <c r="F33" s="3" t="s">
        <v>37</v>
      </c>
      <c r="G33" s="12">
        <f>(C33-VLOOKUP(E33,Riders!$A$2:$D$3499,4,FALSE))/365</f>
        <v>25.298630136986301</v>
      </c>
      <c r="H33" s="3">
        <v>9</v>
      </c>
      <c r="I33" s="6">
        <v>0.64166666666666672</v>
      </c>
      <c r="J33">
        <v>44.805</v>
      </c>
    </row>
    <row r="34" spans="1:10" x14ac:dyDescent="0.45">
      <c r="A34" s="3" t="s">
        <v>74</v>
      </c>
      <c r="B34" s="3">
        <v>2026</v>
      </c>
      <c r="C34" s="17">
        <v>46129</v>
      </c>
      <c r="D34" s="3" t="s">
        <v>30</v>
      </c>
      <c r="E34" s="3" t="s">
        <v>4728</v>
      </c>
      <c r="F34" s="3" t="s">
        <v>2347</v>
      </c>
      <c r="G34" s="12">
        <f>(C34-VLOOKUP(E34,Riders!$A$2:$D$3499,4,FALSE))/365</f>
        <v>33.657534246575345</v>
      </c>
      <c r="H34" s="3">
        <v>10</v>
      </c>
      <c r="I34" s="6">
        <v>0.64166666666666672</v>
      </c>
      <c r="J34">
        <v>44.805</v>
      </c>
    </row>
    <row r="35" spans="1:10" x14ac:dyDescent="0.45">
      <c r="A35" s="3" t="s">
        <v>74</v>
      </c>
      <c r="B35" s="3">
        <v>2026</v>
      </c>
      <c r="C35" s="17">
        <v>46129</v>
      </c>
      <c r="D35" s="3" t="s">
        <v>30</v>
      </c>
      <c r="E35" s="3" t="s">
        <v>97</v>
      </c>
      <c r="F35" s="3" t="s">
        <v>99</v>
      </c>
      <c r="G35" s="12">
        <f>(C35-VLOOKUP(E35,Riders!$A$2:$D$3499,4,FALSE))/365</f>
        <v>27.638356164383563</v>
      </c>
      <c r="H35" s="3">
        <v>11</v>
      </c>
      <c r="I35" s="6">
        <v>0.64166666666666672</v>
      </c>
      <c r="J35">
        <v>44.805</v>
      </c>
    </row>
    <row r="36" spans="1:10" x14ac:dyDescent="0.45">
      <c r="A36" s="3" t="s">
        <v>74</v>
      </c>
      <c r="B36" s="3">
        <v>2026</v>
      </c>
      <c r="C36" s="17">
        <v>46129</v>
      </c>
      <c r="D36" s="3" t="s">
        <v>30</v>
      </c>
      <c r="E36" s="3" t="s">
        <v>2066</v>
      </c>
      <c r="F36" s="3" t="s">
        <v>79</v>
      </c>
      <c r="G36" s="12">
        <f>(C36-VLOOKUP(E36,Riders!$A$2:$D$3499,4,FALSE))/365</f>
        <v>27.035616438356165</v>
      </c>
      <c r="H36" s="3">
        <v>12</v>
      </c>
      <c r="I36" s="6">
        <v>0.64166666666666672</v>
      </c>
      <c r="J36">
        <v>44.805</v>
      </c>
    </row>
    <row r="37" spans="1:10" x14ac:dyDescent="0.45">
      <c r="A37" s="3" t="s">
        <v>74</v>
      </c>
      <c r="B37" s="3">
        <v>2026</v>
      </c>
      <c r="C37" s="17">
        <v>46129</v>
      </c>
      <c r="D37" s="3" t="s">
        <v>30</v>
      </c>
      <c r="E37" s="3" t="s">
        <v>126</v>
      </c>
      <c r="F37" s="3" t="s">
        <v>115</v>
      </c>
      <c r="G37" s="12">
        <f>(C37-VLOOKUP(E37,Riders!$A$2:$D$3499,4,FALSE))/365</f>
        <v>25.641095890410959</v>
      </c>
      <c r="H37" s="3">
        <v>13</v>
      </c>
      <c r="I37" s="6">
        <v>0.64166666666666672</v>
      </c>
      <c r="J37">
        <v>44.805</v>
      </c>
    </row>
    <row r="38" spans="1:10" x14ac:dyDescent="0.45">
      <c r="A38" s="3" t="s">
        <v>74</v>
      </c>
      <c r="B38" s="3">
        <v>2026</v>
      </c>
      <c r="C38" s="17">
        <v>46129</v>
      </c>
      <c r="D38" s="3" t="s">
        <v>30</v>
      </c>
      <c r="E38" s="3" t="s">
        <v>53</v>
      </c>
      <c r="F38" s="3" t="s">
        <v>55</v>
      </c>
      <c r="G38" s="12">
        <f>(C38-VLOOKUP(E38,Riders!$A$2:$D$3499,4,FALSE))/365</f>
        <v>24.967123287671232</v>
      </c>
      <c r="H38" s="3">
        <v>14</v>
      </c>
      <c r="I38" s="6">
        <v>0.64166666666666672</v>
      </c>
      <c r="J38">
        <v>44.805</v>
      </c>
    </row>
    <row r="39" spans="1:10" x14ac:dyDescent="0.45">
      <c r="A39" s="3" t="s">
        <v>74</v>
      </c>
      <c r="B39" s="3">
        <v>2026</v>
      </c>
      <c r="C39" s="17">
        <v>46129</v>
      </c>
      <c r="D39" s="3" t="s">
        <v>30</v>
      </c>
      <c r="E39" s="3" t="s">
        <v>87</v>
      </c>
      <c r="F39" s="3" t="s">
        <v>88</v>
      </c>
      <c r="G39" s="12">
        <f>(C39-VLOOKUP(E39,Riders!$A$2:$D$3499,4,FALSE))/365</f>
        <v>26.81095890410959</v>
      </c>
      <c r="H39" s="3">
        <v>15</v>
      </c>
      <c r="I39" s="6">
        <v>0.64166666666666672</v>
      </c>
      <c r="J39">
        <v>44.805</v>
      </c>
    </row>
    <row r="40" spans="1:10" x14ac:dyDescent="0.45">
      <c r="A40" s="3" t="s">
        <v>74</v>
      </c>
      <c r="B40" s="3">
        <v>2026</v>
      </c>
      <c r="C40" s="17">
        <v>46129</v>
      </c>
      <c r="D40" s="3" t="s">
        <v>30</v>
      </c>
      <c r="E40" s="3" t="s">
        <v>94</v>
      </c>
      <c r="F40" s="3" t="s">
        <v>96</v>
      </c>
      <c r="G40" s="12">
        <f>(C40-VLOOKUP(E40,Riders!$A$2:$D$3499,4,FALSE))/365</f>
        <v>28.465753424657535</v>
      </c>
      <c r="H40" s="3">
        <v>16</v>
      </c>
      <c r="I40" s="6">
        <v>0.64166666666666672</v>
      </c>
      <c r="J40">
        <v>44.805</v>
      </c>
    </row>
    <row r="41" spans="1:10" x14ac:dyDescent="0.45">
      <c r="A41" s="3" t="s">
        <v>74</v>
      </c>
      <c r="B41" s="3">
        <v>2026</v>
      </c>
      <c r="C41" s="17">
        <v>46129</v>
      </c>
      <c r="D41" s="3" t="s">
        <v>30</v>
      </c>
      <c r="E41" s="3" t="s">
        <v>2201</v>
      </c>
      <c r="F41" s="3" t="s">
        <v>524</v>
      </c>
      <c r="G41" s="12">
        <f>(C41-VLOOKUP(E41,Riders!$A$2:$D$3499,4,FALSE))/365</f>
        <v>20.471232876712328</v>
      </c>
      <c r="H41" s="3">
        <v>17</v>
      </c>
      <c r="I41" s="6">
        <v>0.64166666666666672</v>
      </c>
      <c r="J41">
        <v>44.805</v>
      </c>
    </row>
    <row r="42" spans="1:10" x14ac:dyDescent="0.45">
      <c r="A42" s="3" t="s">
        <v>74</v>
      </c>
      <c r="B42" s="3">
        <v>2026</v>
      </c>
      <c r="C42" s="17">
        <v>46129</v>
      </c>
      <c r="D42" s="3" t="s">
        <v>30</v>
      </c>
      <c r="E42" s="3" t="s">
        <v>2593</v>
      </c>
      <c r="F42" s="3" t="s">
        <v>2334</v>
      </c>
      <c r="G42" s="12">
        <f>(C42-VLOOKUP(E42,Riders!$A$2:$D$3499,4,FALSE))/365</f>
        <v>27.827397260273973</v>
      </c>
      <c r="H42" s="3">
        <v>18</v>
      </c>
      <c r="I42" s="6">
        <v>0.64166666666666672</v>
      </c>
      <c r="J42">
        <v>44.805</v>
      </c>
    </row>
    <row r="43" spans="1:10" x14ac:dyDescent="0.45">
      <c r="A43" s="3" t="s">
        <v>74</v>
      </c>
      <c r="B43" s="3">
        <v>2026</v>
      </c>
      <c r="C43" s="17">
        <v>46129</v>
      </c>
      <c r="D43" s="3" t="s">
        <v>30</v>
      </c>
      <c r="E43" s="3" t="s">
        <v>2591</v>
      </c>
      <c r="F43" s="3" t="s">
        <v>543</v>
      </c>
      <c r="G43" s="12">
        <f>(C43-VLOOKUP(E43,Riders!$A$2:$D$3499,4,FALSE))/365</f>
        <v>28.583561643835615</v>
      </c>
      <c r="H43" s="3">
        <v>19</v>
      </c>
      <c r="I43" s="6">
        <v>0.64166666666666672</v>
      </c>
      <c r="J43">
        <v>44.805</v>
      </c>
    </row>
    <row r="44" spans="1:10" x14ac:dyDescent="0.45">
      <c r="A44" s="3" t="s">
        <v>74</v>
      </c>
      <c r="B44" s="3">
        <v>2026</v>
      </c>
      <c r="C44" s="17">
        <v>46129</v>
      </c>
      <c r="D44" s="3" t="s">
        <v>30</v>
      </c>
      <c r="E44" s="3" t="s">
        <v>75</v>
      </c>
      <c r="F44" s="3" t="s">
        <v>52</v>
      </c>
      <c r="G44" s="12">
        <f>(C44-VLOOKUP(E44,Riders!$A$2:$D$3499,4,FALSE))/365</f>
        <v>28.413698630136988</v>
      </c>
      <c r="H44" s="3">
        <v>20</v>
      </c>
      <c r="I44" s="6">
        <v>0.64166666666666672</v>
      </c>
      <c r="J44">
        <v>44.805</v>
      </c>
    </row>
    <row r="45" spans="1:10" x14ac:dyDescent="0.45">
      <c r="A45" s="3" t="s">
        <v>74</v>
      </c>
      <c r="B45" s="3">
        <v>2026</v>
      </c>
      <c r="C45" s="17">
        <v>46129</v>
      </c>
      <c r="D45" s="3" t="s">
        <v>30</v>
      </c>
      <c r="E45" s="3" t="s">
        <v>42</v>
      </c>
      <c r="F45" s="3" t="s">
        <v>43</v>
      </c>
      <c r="G45" s="12">
        <f>(C45-VLOOKUP(E45,Riders!$A$2:$D$3499,4,FALSE))/365</f>
        <v>24.175342465753424</v>
      </c>
      <c r="H45" s="3">
        <v>21</v>
      </c>
      <c r="I45" s="6">
        <v>0.64166666666666672</v>
      </c>
      <c r="J45">
        <v>44.805</v>
      </c>
    </row>
    <row r="46" spans="1:10" x14ac:dyDescent="0.45">
      <c r="A46" s="3" t="s">
        <v>74</v>
      </c>
      <c r="B46" s="3">
        <v>2026</v>
      </c>
      <c r="C46" s="17">
        <v>46129</v>
      </c>
      <c r="D46" s="3" t="s">
        <v>30</v>
      </c>
      <c r="E46" s="3" t="s">
        <v>93</v>
      </c>
      <c r="F46" s="3" t="s">
        <v>64</v>
      </c>
      <c r="G46" s="12">
        <f>(C46-VLOOKUP(E46,Riders!$A$2:$D$3499,4,FALSE))/365</f>
        <v>21.443835616438356</v>
      </c>
      <c r="H46" s="3">
        <v>22</v>
      </c>
      <c r="I46" s="6">
        <v>0.64166666666666672</v>
      </c>
      <c r="J46">
        <v>44.805</v>
      </c>
    </row>
    <row r="47" spans="1:10" x14ac:dyDescent="0.45">
      <c r="A47" s="3" t="s">
        <v>74</v>
      </c>
      <c r="B47" s="3">
        <v>2026</v>
      </c>
      <c r="C47" s="17">
        <v>46129</v>
      </c>
      <c r="D47" s="3" t="s">
        <v>30</v>
      </c>
      <c r="E47" s="3" t="s">
        <v>4622</v>
      </c>
      <c r="F47" s="3" t="s">
        <v>363</v>
      </c>
      <c r="G47" s="12">
        <f>(C47-VLOOKUP(E47,Riders!$A$2:$D$3499,4,FALSE))/365</f>
        <v>24.534246575342465</v>
      </c>
      <c r="H47" s="3">
        <v>23</v>
      </c>
      <c r="I47" s="6">
        <v>0.64166666666666672</v>
      </c>
      <c r="J47">
        <v>44.805</v>
      </c>
    </row>
    <row r="48" spans="1:10" x14ac:dyDescent="0.45">
      <c r="A48" s="4" t="s">
        <v>102</v>
      </c>
      <c r="B48" s="4">
        <v>2025</v>
      </c>
      <c r="C48" s="17">
        <v>45952</v>
      </c>
      <c r="D48" s="4" t="s">
        <v>103</v>
      </c>
      <c r="E48" s="3" t="s">
        <v>33</v>
      </c>
      <c r="F48" s="3" t="s">
        <v>34</v>
      </c>
      <c r="G48" s="12">
        <f>(C48-VLOOKUP(E48,Riders!$A$2:$D$3499,4,FALSE))/365</f>
        <v>26.61917808219178</v>
      </c>
      <c r="H48" s="1">
        <v>1</v>
      </c>
      <c r="I48" s="87">
        <v>8.7037037037037031E-3</v>
      </c>
      <c r="J48">
        <v>47.872</v>
      </c>
    </row>
    <row r="49" spans="1:10" x14ac:dyDescent="0.45">
      <c r="A49" s="4" t="s">
        <v>102</v>
      </c>
      <c r="B49" s="4">
        <v>2025</v>
      </c>
      <c r="C49" s="17">
        <v>45952</v>
      </c>
      <c r="D49" s="4" t="s">
        <v>103</v>
      </c>
      <c r="E49" s="3" t="s">
        <v>190</v>
      </c>
      <c r="F49" s="3" t="s">
        <v>177</v>
      </c>
      <c r="G49" s="12">
        <f>(C49-VLOOKUP(E49,Riders!$A$2:$D$3499,4,FALSE))/365</f>
        <v>24.24931506849315</v>
      </c>
      <c r="H49" s="1">
        <v>2</v>
      </c>
      <c r="I49" s="87">
        <v>8.7037037037037031E-3</v>
      </c>
      <c r="J49">
        <v>47.872</v>
      </c>
    </row>
    <row r="50" spans="1:10" x14ac:dyDescent="0.45">
      <c r="A50" s="4" t="s">
        <v>102</v>
      </c>
      <c r="B50" s="4">
        <v>2025</v>
      </c>
      <c r="C50" s="17">
        <v>45952</v>
      </c>
      <c r="D50" s="4" t="s">
        <v>103</v>
      </c>
      <c r="E50" s="3" t="s">
        <v>107</v>
      </c>
      <c r="F50" s="3" t="s">
        <v>46</v>
      </c>
      <c r="G50" s="12">
        <f>(C50-VLOOKUP(E50,Riders!$A$2:$D$3499,4,FALSE))/365</f>
        <v>25.145205479452056</v>
      </c>
      <c r="H50" s="1">
        <v>3</v>
      </c>
      <c r="I50" s="87">
        <v>8.7037037037037031E-3</v>
      </c>
      <c r="J50">
        <v>47.872</v>
      </c>
    </row>
    <row r="51" spans="1:10" x14ac:dyDescent="0.45">
      <c r="A51" s="4" t="s">
        <v>102</v>
      </c>
      <c r="B51" s="4">
        <v>2025</v>
      </c>
      <c r="C51" s="17">
        <v>45952</v>
      </c>
      <c r="D51" s="4" t="s">
        <v>103</v>
      </c>
      <c r="E51" s="3" t="s">
        <v>201</v>
      </c>
      <c r="F51" s="3" t="s">
        <v>49</v>
      </c>
      <c r="G51" s="12">
        <f>(C51-VLOOKUP(E51,Riders!$A$2:$D$3499,4,FALSE))/365</f>
        <v>28.553424657534247</v>
      </c>
      <c r="H51" s="1">
        <v>4</v>
      </c>
      <c r="I51" s="87">
        <v>8.7037037037037031E-3</v>
      </c>
      <c r="J51">
        <v>47.872</v>
      </c>
    </row>
    <row r="52" spans="1:10" x14ac:dyDescent="0.45">
      <c r="A52" s="4" t="s">
        <v>102</v>
      </c>
      <c r="B52" s="4">
        <v>2025</v>
      </c>
      <c r="C52" s="17">
        <v>45952</v>
      </c>
      <c r="D52" s="4" t="s">
        <v>103</v>
      </c>
      <c r="E52" s="3" t="s">
        <v>81</v>
      </c>
      <c r="F52" s="3" t="s">
        <v>83</v>
      </c>
      <c r="G52" s="12">
        <f>(C52-VLOOKUP(E52,Riders!$A$2:$D$3499,4,FALSE))/365</f>
        <v>29.432876712328767</v>
      </c>
      <c r="H52" s="1">
        <v>5</v>
      </c>
      <c r="I52" s="87">
        <v>8.7037037037037031E-3</v>
      </c>
      <c r="J52">
        <v>47.872</v>
      </c>
    </row>
    <row r="53" spans="1:10" x14ac:dyDescent="0.45">
      <c r="A53" s="4" t="s">
        <v>102</v>
      </c>
      <c r="B53" s="4">
        <v>2025</v>
      </c>
      <c r="C53" s="17">
        <v>45952</v>
      </c>
      <c r="D53" s="4" t="s">
        <v>103</v>
      </c>
      <c r="E53" s="3" t="s">
        <v>38</v>
      </c>
      <c r="F53" s="3" t="s">
        <v>40</v>
      </c>
      <c r="G53" s="12">
        <f>(C53-VLOOKUP(E53,Riders!$A$2:$D$3499,4,FALSE))/365</f>
        <v>28.695890410958903</v>
      </c>
      <c r="H53" s="1">
        <v>6</v>
      </c>
      <c r="I53" s="87">
        <v>8.7037037037037031E-3</v>
      </c>
      <c r="J53">
        <v>47.872</v>
      </c>
    </row>
    <row r="54" spans="1:10" x14ac:dyDescent="0.45">
      <c r="A54" s="4" t="s">
        <v>102</v>
      </c>
      <c r="B54" s="4">
        <v>2025</v>
      </c>
      <c r="C54" s="17">
        <v>45952</v>
      </c>
      <c r="D54" s="4" t="s">
        <v>103</v>
      </c>
      <c r="E54" s="3" t="s">
        <v>75</v>
      </c>
      <c r="F54" s="3" t="s">
        <v>52</v>
      </c>
      <c r="G54" s="12">
        <f>(C54-VLOOKUP(E54,Riders!$A$2:$D$3499,4,FALSE))/365</f>
        <v>27.92876712328767</v>
      </c>
      <c r="H54" s="1">
        <v>7</v>
      </c>
      <c r="I54" s="87">
        <v>8.7037037037037031E-3</v>
      </c>
      <c r="J54">
        <v>47.872</v>
      </c>
    </row>
    <row r="55" spans="1:10" x14ac:dyDescent="0.45">
      <c r="A55" s="4" t="s">
        <v>102</v>
      </c>
      <c r="B55" s="4">
        <v>2025</v>
      </c>
      <c r="C55" s="17">
        <v>45952</v>
      </c>
      <c r="D55" s="4" t="s">
        <v>103</v>
      </c>
      <c r="E55" s="3" t="s">
        <v>130</v>
      </c>
      <c r="F55" s="3" t="s">
        <v>131</v>
      </c>
      <c r="G55" s="12">
        <f>(C55-VLOOKUP(E55,Riders!$A$2:$D$3499,4,FALSE))/365</f>
        <v>23.38082191780822</v>
      </c>
      <c r="H55" s="1">
        <v>8</v>
      </c>
      <c r="I55" s="87">
        <v>8.7037037037037031E-3</v>
      </c>
      <c r="J55">
        <v>47.872</v>
      </c>
    </row>
    <row r="56" spans="1:10" x14ac:dyDescent="0.45">
      <c r="A56" s="4" t="s">
        <v>102</v>
      </c>
      <c r="B56" s="4">
        <v>2025</v>
      </c>
      <c r="C56" s="17">
        <v>45952</v>
      </c>
      <c r="D56" s="4" t="s">
        <v>103</v>
      </c>
      <c r="E56" s="3" t="s">
        <v>108</v>
      </c>
      <c r="F56" s="3" t="s">
        <v>37</v>
      </c>
      <c r="G56" s="12">
        <f>(C56-VLOOKUP(E56,Riders!$A$2:$D$3499,4,FALSE))/365</f>
        <v>23.873972602739727</v>
      </c>
      <c r="H56" s="1">
        <v>9</v>
      </c>
      <c r="I56" s="87">
        <v>8.7037037037037031E-3</v>
      </c>
      <c r="J56">
        <v>47.872</v>
      </c>
    </row>
    <row r="57" spans="1:10" x14ac:dyDescent="0.45">
      <c r="A57" s="4" t="s">
        <v>102</v>
      </c>
      <c r="B57" s="4">
        <v>2025</v>
      </c>
      <c r="C57" s="17">
        <v>45952</v>
      </c>
      <c r="D57" s="4" t="s">
        <v>103</v>
      </c>
      <c r="E57" s="3" t="s">
        <v>89</v>
      </c>
      <c r="F57" s="3" t="s">
        <v>91</v>
      </c>
      <c r="G57" s="12">
        <f>(C57-VLOOKUP(E57,Riders!$A$2:$D$3499,4,FALSE))/365</f>
        <v>26.30958904109589</v>
      </c>
      <c r="H57" s="1">
        <v>10</v>
      </c>
      <c r="I57" s="87">
        <v>8.7037037037037031E-3</v>
      </c>
      <c r="J57">
        <v>47.872</v>
      </c>
    </row>
    <row r="58" spans="1:10" x14ac:dyDescent="0.45">
      <c r="A58" s="4" t="s">
        <v>102</v>
      </c>
      <c r="B58" s="4">
        <v>2025</v>
      </c>
      <c r="C58" s="17">
        <v>45952</v>
      </c>
      <c r="D58" s="4" t="s">
        <v>103</v>
      </c>
      <c r="E58" s="3" t="s">
        <v>63</v>
      </c>
      <c r="F58" s="3" t="s">
        <v>64</v>
      </c>
      <c r="G58" s="12">
        <f>(C58-VLOOKUP(E58,Riders!$A$2:$D$3499,4,FALSE))/365</f>
        <v>24.520547945205479</v>
      </c>
      <c r="H58" s="1">
        <v>11</v>
      </c>
      <c r="I58" s="87">
        <v>8.7037037037037031E-3</v>
      </c>
      <c r="J58">
        <v>47.872</v>
      </c>
    </row>
    <row r="59" spans="1:10" x14ac:dyDescent="0.45">
      <c r="A59" s="4" t="s">
        <v>102</v>
      </c>
      <c r="B59" s="4">
        <v>2025</v>
      </c>
      <c r="C59" s="17">
        <v>45952</v>
      </c>
      <c r="D59" s="4" t="s">
        <v>103</v>
      </c>
      <c r="E59" s="3" t="s">
        <v>114</v>
      </c>
      <c r="F59" s="3" t="s">
        <v>115</v>
      </c>
      <c r="G59" s="12">
        <f>(C59-VLOOKUP(E59,Riders!$A$2:$D$3499,4,FALSE))/365</f>
        <v>25.156164383561645</v>
      </c>
      <c r="H59" s="1">
        <v>12</v>
      </c>
      <c r="I59" s="87">
        <v>8.7037037037037031E-3</v>
      </c>
      <c r="J59">
        <v>47.872</v>
      </c>
    </row>
    <row r="60" spans="1:10" x14ac:dyDescent="0.45">
      <c r="A60" s="4" t="s">
        <v>102</v>
      </c>
      <c r="B60" s="4">
        <v>2025</v>
      </c>
      <c r="C60" s="17">
        <v>45952</v>
      </c>
      <c r="D60" s="4" t="s">
        <v>103</v>
      </c>
      <c r="E60" s="3" t="s">
        <v>2341</v>
      </c>
      <c r="F60" s="3" t="s">
        <v>2342</v>
      </c>
      <c r="G60" s="12">
        <f>(C60-VLOOKUP(E60,Riders!$A$2:$D$3499,4,FALSE))/365</f>
        <v>35.731506849315068</v>
      </c>
      <c r="H60" s="1">
        <v>13</v>
      </c>
      <c r="I60" s="87">
        <v>8.7037037037037031E-3</v>
      </c>
      <c r="J60">
        <v>47.872</v>
      </c>
    </row>
    <row r="61" spans="1:10" x14ac:dyDescent="0.45">
      <c r="A61" s="4" t="s">
        <v>102</v>
      </c>
      <c r="B61" s="4">
        <v>2025</v>
      </c>
      <c r="C61" s="17">
        <v>45952</v>
      </c>
      <c r="D61" s="4" t="s">
        <v>103</v>
      </c>
      <c r="E61" s="3" t="s">
        <v>2066</v>
      </c>
      <c r="F61" s="3" t="s">
        <v>79</v>
      </c>
      <c r="G61" s="12">
        <f>(C61-VLOOKUP(E61,Riders!$A$2:$D$3499,4,FALSE))/365</f>
        <v>26.550684931506851</v>
      </c>
      <c r="H61" s="1">
        <v>14</v>
      </c>
      <c r="I61" s="87">
        <v>8.7037037037037031E-3</v>
      </c>
      <c r="J61">
        <v>47.872</v>
      </c>
    </row>
    <row r="62" spans="1:10" x14ac:dyDescent="0.45">
      <c r="A62" s="4" t="s">
        <v>102</v>
      </c>
      <c r="B62" s="4">
        <v>2025</v>
      </c>
      <c r="C62" s="17">
        <v>45952</v>
      </c>
      <c r="D62" s="4" t="s">
        <v>103</v>
      </c>
      <c r="E62" s="3" t="s">
        <v>117</v>
      </c>
      <c r="F62" s="3" t="s">
        <v>67</v>
      </c>
      <c r="G62" s="12">
        <f>(C62-VLOOKUP(E62,Riders!$A$2:$D$3499,4,FALSE))/365</f>
        <v>23.745205479452054</v>
      </c>
      <c r="H62" s="1">
        <v>15</v>
      </c>
      <c r="I62" s="87">
        <v>8.7037037037037031E-3</v>
      </c>
      <c r="J62">
        <v>47.872</v>
      </c>
    </row>
    <row r="63" spans="1:10" x14ac:dyDescent="0.45">
      <c r="A63" s="4" t="s">
        <v>102</v>
      </c>
      <c r="B63" s="4">
        <v>2025</v>
      </c>
      <c r="C63" s="17">
        <v>45952</v>
      </c>
      <c r="D63" s="4" t="s">
        <v>103</v>
      </c>
      <c r="E63" s="3" t="s">
        <v>57</v>
      </c>
      <c r="F63" s="3" t="s">
        <v>58</v>
      </c>
      <c r="G63" s="12">
        <f>(C63-VLOOKUP(E63,Riders!$A$2:$D$3499,4,FALSE))/365</f>
        <v>22.36986301369863</v>
      </c>
      <c r="H63" s="1">
        <v>16</v>
      </c>
      <c r="I63" s="87">
        <v>8.7037037037037031E-3</v>
      </c>
      <c r="J63">
        <v>47.872</v>
      </c>
    </row>
    <row r="64" spans="1:10" x14ac:dyDescent="0.45">
      <c r="A64" s="4" t="s">
        <v>102</v>
      </c>
      <c r="B64" s="4">
        <v>2025</v>
      </c>
      <c r="C64" s="17">
        <v>45952</v>
      </c>
      <c r="D64" s="4" t="s">
        <v>103</v>
      </c>
      <c r="E64" s="3" t="s">
        <v>106</v>
      </c>
      <c r="F64" s="3" t="s">
        <v>61</v>
      </c>
      <c r="G64" s="12">
        <f>(C64-VLOOKUP(E64,Riders!$A$2:$D$3499,4,FALSE))/365</f>
        <v>24.838356164383562</v>
      </c>
      <c r="H64" s="1">
        <v>17</v>
      </c>
      <c r="I64" s="87">
        <v>8.7037037037037031E-3</v>
      </c>
      <c r="J64">
        <v>47.872</v>
      </c>
    </row>
    <row r="65" spans="1:10" x14ac:dyDescent="0.45">
      <c r="A65" s="4" t="s">
        <v>102</v>
      </c>
      <c r="B65" s="4">
        <v>2025</v>
      </c>
      <c r="C65" s="17">
        <v>45952</v>
      </c>
      <c r="D65" s="4" t="s">
        <v>103</v>
      </c>
      <c r="E65" s="3" t="s">
        <v>98</v>
      </c>
      <c r="F65" s="3" t="s">
        <v>99</v>
      </c>
      <c r="G65" s="12">
        <f>(C65-VLOOKUP(E65,Riders!$A$2:$D$3499,4,FALSE))/365</f>
        <v>24.701369863013699</v>
      </c>
      <c r="H65" s="1">
        <v>18</v>
      </c>
      <c r="I65" s="87">
        <v>8.7037037037037031E-3</v>
      </c>
      <c r="J65">
        <v>47.872</v>
      </c>
    </row>
    <row r="66" spans="1:10" x14ac:dyDescent="0.45">
      <c r="A66" s="4" t="s">
        <v>102</v>
      </c>
      <c r="B66" s="4">
        <v>2025</v>
      </c>
      <c r="C66" s="17">
        <v>45952</v>
      </c>
      <c r="D66" s="4" t="s">
        <v>103</v>
      </c>
      <c r="E66" s="3" t="s">
        <v>4728</v>
      </c>
      <c r="F66" s="3" t="s">
        <v>2347</v>
      </c>
      <c r="G66" s="12">
        <f>(C66-VLOOKUP(E66,Riders!$A$2:$D$3499,4,FALSE))/365</f>
        <v>33.172602739726024</v>
      </c>
      <c r="H66" s="1">
        <v>19</v>
      </c>
      <c r="I66" s="87">
        <v>8.7037037037037031E-3</v>
      </c>
      <c r="J66">
        <v>47.872</v>
      </c>
    </row>
    <row r="67" spans="1:10" x14ac:dyDescent="0.45">
      <c r="A67" s="4" t="s">
        <v>102</v>
      </c>
      <c r="B67" s="4">
        <v>2025</v>
      </c>
      <c r="C67" s="17">
        <v>45952</v>
      </c>
      <c r="D67" s="4" t="s">
        <v>103</v>
      </c>
      <c r="E67" s="3" t="s">
        <v>68</v>
      </c>
      <c r="F67" s="3" t="s">
        <v>70</v>
      </c>
      <c r="G67" s="12">
        <f>(C67-VLOOKUP(E67,Riders!$A$2:$D$3499,4,FALSE))/365</f>
        <v>26.183561643835617</v>
      </c>
      <c r="H67" s="1">
        <v>20</v>
      </c>
      <c r="I67" s="87">
        <v>8.7037037037037031E-3</v>
      </c>
      <c r="J67">
        <v>47.872</v>
      </c>
    </row>
    <row r="68" spans="1:10" x14ac:dyDescent="0.45">
      <c r="A68" s="4" t="s">
        <v>102</v>
      </c>
      <c r="B68" s="4">
        <v>2025</v>
      </c>
      <c r="C68" s="17">
        <v>45952</v>
      </c>
      <c r="D68" s="4" t="s">
        <v>103</v>
      </c>
      <c r="E68" s="3" t="s">
        <v>95</v>
      </c>
      <c r="F68" s="3" t="s">
        <v>96</v>
      </c>
      <c r="G68" s="12">
        <f>(C68-VLOOKUP(E68,Riders!$A$2:$D$3499,4,FALSE))/365</f>
        <v>24.372602739726027</v>
      </c>
      <c r="H68" s="1">
        <v>21</v>
      </c>
      <c r="I68" s="87">
        <v>8.7037037037037031E-3</v>
      </c>
      <c r="J68">
        <v>47.872</v>
      </c>
    </row>
    <row r="69" spans="1:10" x14ac:dyDescent="0.45">
      <c r="A69" s="4" t="s">
        <v>102</v>
      </c>
      <c r="B69" s="4">
        <v>2025</v>
      </c>
      <c r="C69" s="17">
        <v>45952</v>
      </c>
      <c r="D69" s="4" t="s">
        <v>103</v>
      </c>
      <c r="E69" s="3" t="s">
        <v>86</v>
      </c>
      <c r="F69" s="3" t="s">
        <v>88</v>
      </c>
      <c r="G69" s="12">
        <f>(C69-VLOOKUP(E69,Riders!$A$2:$D$3499,4,FALSE))/365</f>
        <v>18.978082191780821</v>
      </c>
      <c r="H69" s="1">
        <v>22</v>
      </c>
      <c r="I69" s="87">
        <v>8.7037037037037031E-3</v>
      </c>
      <c r="J69">
        <v>47.872</v>
      </c>
    </row>
    <row r="70" spans="1:10" x14ac:dyDescent="0.45">
      <c r="A70" s="1" t="s">
        <v>123</v>
      </c>
      <c r="B70" s="1">
        <v>2025</v>
      </c>
      <c r="C70" s="17">
        <v>45730</v>
      </c>
      <c r="D70" s="1" t="s">
        <v>30</v>
      </c>
      <c r="E70" s="3" t="s">
        <v>200</v>
      </c>
      <c r="F70" s="3" t="s">
        <v>37</v>
      </c>
      <c r="G70" s="12">
        <f>(C70-VLOOKUP(E70,Riders!$A$2:$D$3499,4,FALSE))/365</f>
        <v>24.205479452054796</v>
      </c>
      <c r="H70" s="1">
        <v>1</v>
      </c>
      <c r="I70" s="6">
        <v>0.61527777777777781</v>
      </c>
      <c r="J70">
        <v>52.822000000000003</v>
      </c>
    </row>
    <row r="71" spans="1:10" x14ac:dyDescent="0.45">
      <c r="A71" s="1" t="s">
        <v>123</v>
      </c>
      <c r="B71" s="1">
        <v>2025</v>
      </c>
      <c r="C71" s="17">
        <v>45730</v>
      </c>
      <c r="D71" s="1" t="s">
        <v>30</v>
      </c>
      <c r="E71" s="3" t="s">
        <v>190</v>
      </c>
      <c r="F71" s="3" t="s">
        <v>177</v>
      </c>
      <c r="G71" s="12">
        <f>(C71-VLOOKUP(E71,Riders!$A$2:$D$3499,4,FALSE))/365</f>
        <v>23.641095890410959</v>
      </c>
      <c r="H71" s="1">
        <v>2</v>
      </c>
      <c r="I71" s="6">
        <v>0.61527777777777781</v>
      </c>
      <c r="J71">
        <v>52.822000000000003</v>
      </c>
    </row>
    <row r="72" spans="1:10" x14ac:dyDescent="0.45">
      <c r="A72" s="1" t="s">
        <v>123</v>
      </c>
      <c r="B72" s="1">
        <v>2025</v>
      </c>
      <c r="C72" s="17">
        <v>45730</v>
      </c>
      <c r="D72" s="1" t="s">
        <v>30</v>
      </c>
      <c r="E72" s="3" t="s">
        <v>4728</v>
      </c>
      <c r="F72" s="3" t="s">
        <v>2347</v>
      </c>
      <c r="G72" s="12">
        <f>(C72-VLOOKUP(E72,Riders!$A$2:$D$3499,4,FALSE))/365</f>
        <v>32.564383561643837</v>
      </c>
      <c r="H72" s="1">
        <v>3</v>
      </c>
      <c r="I72" s="6">
        <v>0.61527777777777781</v>
      </c>
      <c r="J72">
        <v>52.822000000000003</v>
      </c>
    </row>
    <row r="73" spans="1:10" x14ac:dyDescent="0.45">
      <c r="A73" s="1" t="s">
        <v>123</v>
      </c>
      <c r="B73" s="1">
        <v>2025</v>
      </c>
      <c r="C73" s="17">
        <v>45730</v>
      </c>
      <c r="D73" s="1" t="s">
        <v>30</v>
      </c>
      <c r="E73" s="3" t="s">
        <v>57</v>
      </c>
      <c r="F73" s="3" t="s">
        <v>58</v>
      </c>
      <c r="G73" s="12">
        <f>(C73-VLOOKUP(E73,Riders!$A$2:$D$3499,4,FALSE))/365</f>
        <v>21.761643835616439</v>
      </c>
      <c r="H73" s="1">
        <v>4</v>
      </c>
      <c r="I73" s="6">
        <v>0.61527777777777781</v>
      </c>
      <c r="J73">
        <v>52.822000000000003</v>
      </c>
    </row>
    <row r="74" spans="1:10" x14ac:dyDescent="0.45">
      <c r="A74" s="1" t="s">
        <v>123</v>
      </c>
      <c r="B74" s="1">
        <v>2025</v>
      </c>
      <c r="C74" s="17">
        <v>45730</v>
      </c>
      <c r="D74" s="1" t="s">
        <v>30</v>
      </c>
      <c r="E74" s="3" t="s">
        <v>32</v>
      </c>
      <c r="F74" s="3" t="s">
        <v>34</v>
      </c>
      <c r="G74" s="12">
        <f>(C74-VLOOKUP(E74,Riders!$A$2:$D$3499,4,FALSE))/365</f>
        <v>21.134246575342466</v>
      </c>
      <c r="H74" s="1">
        <v>5</v>
      </c>
      <c r="I74" s="6">
        <v>0.61527777777777781</v>
      </c>
      <c r="J74">
        <v>52.822000000000003</v>
      </c>
    </row>
    <row r="75" spans="1:10" x14ac:dyDescent="0.45">
      <c r="A75" s="1" t="s">
        <v>123</v>
      </c>
      <c r="B75" s="1">
        <v>2025</v>
      </c>
      <c r="C75" s="17">
        <v>45730</v>
      </c>
      <c r="D75" s="1" t="s">
        <v>30</v>
      </c>
      <c r="E75" s="3" t="s">
        <v>2593</v>
      </c>
      <c r="F75" s="3" t="s">
        <v>2334</v>
      </c>
      <c r="G75" s="12">
        <f>(C75-VLOOKUP(E75,Riders!$A$2:$D$3499,4,FALSE))/365</f>
        <v>26.734246575342464</v>
      </c>
      <c r="H75" s="1">
        <v>6</v>
      </c>
      <c r="I75" s="6">
        <v>0.61527777777777781</v>
      </c>
      <c r="J75">
        <v>52.822000000000003</v>
      </c>
    </row>
    <row r="76" spans="1:10" x14ac:dyDescent="0.45">
      <c r="A76" s="1" t="s">
        <v>123</v>
      </c>
      <c r="B76" s="1">
        <v>2025</v>
      </c>
      <c r="C76" s="17">
        <v>45730</v>
      </c>
      <c r="D76" s="1" t="s">
        <v>30</v>
      </c>
      <c r="E76" s="3" t="s">
        <v>2092</v>
      </c>
      <c r="F76" s="3" t="s">
        <v>524</v>
      </c>
      <c r="G76" s="12">
        <f>(C76-VLOOKUP(E76,Riders!$A$2:$D$3499,4,FALSE))/365</f>
        <v>22.06027397260274</v>
      </c>
      <c r="H76" s="1">
        <v>7</v>
      </c>
      <c r="I76" s="6">
        <v>0.61527777777777781</v>
      </c>
      <c r="J76">
        <v>52.822000000000003</v>
      </c>
    </row>
    <row r="77" spans="1:10" x14ac:dyDescent="0.45">
      <c r="A77" s="1" t="s">
        <v>123</v>
      </c>
      <c r="B77" s="1">
        <v>2025</v>
      </c>
      <c r="C77" s="17">
        <v>45730</v>
      </c>
      <c r="D77" s="1" t="s">
        <v>30</v>
      </c>
      <c r="E77" s="3" t="s">
        <v>82</v>
      </c>
      <c r="F77" s="3" t="s">
        <v>83</v>
      </c>
      <c r="G77" s="12">
        <f>(C77-VLOOKUP(E77,Riders!$A$2:$D$3499,4,FALSE))/365</f>
        <v>24.216438356164385</v>
      </c>
      <c r="H77" s="1">
        <v>8</v>
      </c>
      <c r="I77" s="6">
        <v>0.61527777777777781</v>
      </c>
      <c r="J77">
        <v>52.822000000000003</v>
      </c>
    </row>
    <row r="78" spans="1:10" x14ac:dyDescent="0.45">
      <c r="A78" s="1" t="s">
        <v>123</v>
      </c>
      <c r="B78" s="1">
        <v>2025</v>
      </c>
      <c r="C78" s="17">
        <v>45730</v>
      </c>
      <c r="D78" s="1" t="s">
        <v>30</v>
      </c>
      <c r="E78" s="3" t="s">
        <v>59</v>
      </c>
      <c r="F78" s="3" t="s">
        <v>61</v>
      </c>
      <c r="G78" s="12">
        <f>(C78-VLOOKUP(E78,Riders!$A$2:$D$3499,4,FALSE))/365</f>
        <v>18.723287671232878</v>
      </c>
      <c r="H78" s="1">
        <v>9</v>
      </c>
      <c r="I78" s="6">
        <v>0.61527777777777781</v>
      </c>
      <c r="J78">
        <v>52.822000000000003</v>
      </c>
    </row>
    <row r="79" spans="1:10" x14ac:dyDescent="0.45">
      <c r="A79" s="1" t="s">
        <v>123</v>
      </c>
      <c r="B79" s="1">
        <v>2025</v>
      </c>
      <c r="C79" s="17">
        <v>45730</v>
      </c>
      <c r="D79" s="1" t="s">
        <v>30</v>
      </c>
      <c r="E79" s="3" t="s">
        <v>130</v>
      </c>
      <c r="F79" s="3" t="s">
        <v>131</v>
      </c>
      <c r="G79" s="12">
        <f>(C79-VLOOKUP(E79,Riders!$A$2:$D$3499,4,FALSE))/365</f>
        <v>22.772602739726029</v>
      </c>
      <c r="H79" s="1">
        <v>10</v>
      </c>
      <c r="I79" s="6">
        <v>0.61527777777777781</v>
      </c>
      <c r="J79">
        <v>52.822000000000003</v>
      </c>
    </row>
    <row r="80" spans="1:10" x14ac:dyDescent="0.45">
      <c r="A80" s="1" t="s">
        <v>123</v>
      </c>
      <c r="B80" s="1">
        <v>2025</v>
      </c>
      <c r="C80" s="17">
        <v>45730</v>
      </c>
      <c r="D80" s="1" t="s">
        <v>30</v>
      </c>
      <c r="E80" s="3" t="s">
        <v>53</v>
      </c>
      <c r="F80" s="3" t="s">
        <v>55</v>
      </c>
      <c r="G80" s="12">
        <f>(C80-VLOOKUP(E80,Riders!$A$2:$D$3499,4,FALSE))/365</f>
        <v>23.873972602739727</v>
      </c>
      <c r="H80" s="1">
        <v>11</v>
      </c>
      <c r="I80" s="6">
        <v>0.61527777777777781</v>
      </c>
      <c r="J80">
        <v>52.822000000000003</v>
      </c>
    </row>
    <row r="81" spans="1:10" x14ac:dyDescent="0.45">
      <c r="A81" s="1" t="s">
        <v>123</v>
      </c>
      <c r="B81" s="1">
        <v>2025</v>
      </c>
      <c r="C81" s="17">
        <v>45730</v>
      </c>
      <c r="D81" s="1" t="s">
        <v>30</v>
      </c>
      <c r="E81" s="3" t="s">
        <v>209</v>
      </c>
      <c r="F81" s="3" t="s">
        <v>43</v>
      </c>
      <c r="G81" s="12">
        <f>(C81-VLOOKUP(E81,Riders!$A$2:$D$3499,4,FALSE))/365</f>
        <v>30.958904109589042</v>
      </c>
      <c r="H81" s="1">
        <v>12</v>
      </c>
      <c r="I81" s="6">
        <v>0.61527777777777781</v>
      </c>
      <c r="J81">
        <v>52.822000000000003</v>
      </c>
    </row>
    <row r="82" spans="1:10" x14ac:dyDescent="0.45">
      <c r="A82" s="1" t="s">
        <v>123</v>
      </c>
      <c r="B82" s="1">
        <v>2025</v>
      </c>
      <c r="C82" s="17">
        <v>45730</v>
      </c>
      <c r="D82" s="1" t="s">
        <v>30</v>
      </c>
      <c r="E82" s="3" t="s">
        <v>97</v>
      </c>
      <c r="F82" s="3" t="s">
        <v>99</v>
      </c>
      <c r="G82" s="12">
        <f>(C82-VLOOKUP(E82,Riders!$A$2:$D$3499,4,FALSE))/365</f>
        <v>26.545205479452054</v>
      </c>
      <c r="H82" s="1">
        <v>13</v>
      </c>
      <c r="I82" s="6">
        <v>0.61527777777777781</v>
      </c>
      <c r="J82">
        <v>52.822000000000003</v>
      </c>
    </row>
    <row r="83" spans="1:10" x14ac:dyDescent="0.45">
      <c r="A83" s="1" t="s">
        <v>123</v>
      </c>
      <c r="B83" s="1">
        <v>2025</v>
      </c>
      <c r="C83" s="17">
        <v>45730</v>
      </c>
      <c r="D83" s="1" t="s">
        <v>30</v>
      </c>
      <c r="E83" s="3" t="s">
        <v>109</v>
      </c>
      <c r="F83" s="3" t="s">
        <v>40</v>
      </c>
      <c r="G83" s="12">
        <f>(C83-VLOOKUP(E83,Riders!$A$2:$D$3499,4,FALSE))/365</f>
        <v>20.386301369863013</v>
      </c>
      <c r="H83" s="1">
        <v>14</v>
      </c>
      <c r="I83" s="6">
        <v>0.61527777777777781</v>
      </c>
      <c r="J83">
        <v>52.822000000000003</v>
      </c>
    </row>
    <row r="84" spans="1:10" x14ac:dyDescent="0.45">
      <c r="A84" s="1" t="s">
        <v>123</v>
      </c>
      <c r="B84" s="1">
        <v>2025</v>
      </c>
      <c r="C84" s="17">
        <v>45730</v>
      </c>
      <c r="D84" s="1" t="s">
        <v>30</v>
      </c>
      <c r="E84" s="3" t="s">
        <v>45</v>
      </c>
      <c r="F84" s="3" t="s">
        <v>46</v>
      </c>
      <c r="G84" s="12">
        <f>(C84-VLOOKUP(E84,Riders!$A$2:$D$3499,4,FALSE))/365</f>
        <v>20.205479452054796</v>
      </c>
      <c r="H84" s="1">
        <v>15</v>
      </c>
      <c r="I84" s="6">
        <v>0.61527777777777781</v>
      </c>
      <c r="J84">
        <v>52.822000000000003</v>
      </c>
    </row>
    <row r="85" spans="1:10" x14ac:dyDescent="0.45">
      <c r="A85" s="1" t="s">
        <v>123</v>
      </c>
      <c r="B85" s="1">
        <v>2025</v>
      </c>
      <c r="C85" s="17">
        <v>45730</v>
      </c>
      <c r="D85" s="1" t="s">
        <v>30</v>
      </c>
      <c r="E85" s="3" t="s">
        <v>62</v>
      </c>
      <c r="F85" s="3" t="s">
        <v>64</v>
      </c>
      <c r="G85" s="12">
        <f>(C85-VLOOKUP(E85,Riders!$A$2:$D$3499,4,FALSE))/365</f>
        <v>21.035616438356165</v>
      </c>
      <c r="H85" s="1">
        <v>16</v>
      </c>
      <c r="I85" s="6">
        <v>0.61527777777777781</v>
      </c>
      <c r="J85">
        <v>52.822000000000003</v>
      </c>
    </row>
    <row r="86" spans="1:10" x14ac:dyDescent="0.45">
      <c r="A86" s="1" t="s">
        <v>123</v>
      </c>
      <c r="B86" s="1">
        <v>2025</v>
      </c>
      <c r="C86" s="17">
        <v>45730</v>
      </c>
      <c r="D86" s="1" t="s">
        <v>30</v>
      </c>
      <c r="E86" s="3" t="s">
        <v>85</v>
      </c>
      <c r="F86" s="3" t="s">
        <v>49</v>
      </c>
      <c r="G86" s="12">
        <f>(C86-VLOOKUP(E86,Riders!$A$2:$D$3499,4,FALSE))/365</f>
        <v>23.18082191780822</v>
      </c>
      <c r="H86" s="1">
        <v>17</v>
      </c>
      <c r="I86" s="6">
        <v>0.61527777777777781</v>
      </c>
      <c r="J86">
        <v>52.822000000000003</v>
      </c>
    </row>
    <row r="87" spans="1:10" x14ac:dyDescent="0.45">
      <c r="A87" s="1" t="s">
        <v>123</v>
      </c>
      <c r="B87" s="1">
        <v>2025</v>
      </c>
      <c r="C87" s="17">
        <v>45730</v>
      </c>
      <c r="D87" s="1" t="s">
        <v>30</v>
      </c>
      <c r="E87" s="3" t="s">
        <v>89</v>
      </c>
      <c r="F87" s="3" t="s">
        <v>91</v>
      </c>
      <c r="G87" s="12">
        <f>(C87-VLOOKUP(E87,Riders!$A$2:$D$3499,4,FALSE))/365</f>
        <v>25.701369863013699</v>
      </c>
      <c r="H87" s="1">
        <v>18</v>
      </c>
      <c r="I87" s="6">
        <v>0.61527777777777781</v>
      </c>
      <c r="J87">
        <v>52.822000000000003</v>
      </c>
    </row>
    <row r="88" spans="1:10" x14ac:dyDescent="0.45">
      <c r="A88" s="1" t="s">
        <v>123</v>
      </c>
      <c r="B88" s="1">
        <v>2025</v>
      </c>
      <c r="C88" s="17">
        <v>45730</v>
      </c>
      <c r="D88" s="1" t="s">
        <v>30</v>
      </c>
      <c r="E88" s="3" t="s">
        <v>126</v>
      </c>
      <c r="F88" s="3" t="s">
        <v>115</v>
      </c>
      <c r="G88" s="12">
        <f>(C88-VLOOKUP(E88,Riders!$A$2:$D$3499,4,FALSE))/365</f>
        <v>24.547945205479451</v>
      </c>
      <c r="H88" s="1">
        <v>19</v>
      </c>
      <c r="I88" s="6">
        <v>0.61527777777777781</v>
      </c>
      <c r="J88">
        <v>52.822000000000003</v>
      </c>
    </row>
    <row r="89" spans="1:10" x14ac:dyDescent="0.45">
      <c r="A89" s="1" t="s">
        <v>123</v>
      </c>
      <c r="B89" s="1">
        <v>2025</v>
      </c>
      <c r="C89" s="17">
        <v>45730</v>
      </c>
      <c r="D89" s="1" t="s">
        <v>30</v>
      </c>
      <c r="E89" s="3" t="s">
        <v>2171</v>
      </c>
      <c r="F89" s="3" t="s">
        <v>52</v>
      </c>
      <c r="G89" s="12">
        <f>(C89-VLOOKUP(E89,Riders!$A$2:$D$3499,4,FALSE))/365</f>
        <v>20.912328767123288</v>
      </c>
      <c r="H89" s="1">
        <v>20</v>
      </c>
      <c r="I89" s="6">
        <v>0.61527777777777781</v>
      </c>
      <c r="J89">
        <v>52.822000000000003</v>
      </c>
    </row>
    <row r="90" spans="1:10" x14ac:dyDescent="0.45">
      <c r="A90" s="1" t="s">
        <v>123</v>
      </c>
      <c r="B90" s="1">
        <v>2025</v>
      </c>
      <c r="C90" s="17">
        <v>45730</v>
      </c>
      <c r="D90" s="1" t="s">
        <v>30</v>
      </c>
      <c r="E90" s="3" t="s">
        <v>5180</v>
      </c>
      <c r="F90" s="3" t="s">
        <v>2342</v>
      </c>
      <c r="G90" s="12">
        <f>(C90-VLOOKUP(E90,Riders!$A$2:$D$3499,4,FALSE))/365</f>
        <v>35.123287671232873</v>
      </c>
      <c r="H90" s="1">
        <v>21</v>
      </c>
      <c r="I90" s="6">
        <v>0.61527777777777781</v>
      </c>
      <c r="J90">
        <v>52.822000000000003</v>
      </c>
    </row>
    <row r="91" spans="1:10" x14ac:dyDescent="0.45">
      <c r="A91" s="1" t="s">
        <v>123</v>
      </c>
      <c r="B91" s="1">
        <v>2025</v>
      </c>
      <c r="C91" s="17">
        <v>45730</v>
      </c>
      <c r="D91" s="1" t="s">
        <v>30</v>
      </c>
      <c r="E91" s="3" t="s">
        <v>118</v>
      </c>
      <c r="F91" s="3" t="s">
        <v>96</v>
      </c>
      <c r="G91" s="12">
        <f>(C91-VLOOKUP(E91,Riders!$A$2:$D$3499,4,FALSE))/365</f>
        <v>22.665753424657535</v>
      </c>
      <c r="H91" s="1">
        <v>22</v>
      </c>
      <c r="I91" s="6">
        <v>0.61527777777777781</v>
      </c>
      <c r="J91">
        <v>52.822000000000003</v>
      </c>
    </row>
    <row r="92" spans="1:10" x14ac:dyDescent="0.45">
      <c r="A92" s="1" t="s">
        <v>123</v>
      </c>
      <c r="B92" s="1">
        <v>2025</v>
      </c>
      <c r="C92" s="17">
        <v>45730</v>
      </c>
      <c r="D92" s="1" t="s">
        <v>30</v>
      </c>
      <c r="E92" s="3" t="s">
        <v>65</v>
      </c>
      <c r="F92" s="3" t="s">
        <v>67</v>
      </c>
      <c r="G92" s="12">
        <f>(C92-VLOOKUP(E92,Riders!$A$2:$D$3499,4,FALSE))/365</f>
        <v>26.67945205479452</v>
      </c>
      <c r="H92" s="1">
        <v>23</v>
      </c>
      <c r="I92" s="6">
        <v>0.61527777777777781</v>
      </c>
      <c r="J92">
        <v>52.822000000000003</v>
      </c>
    </row>
    <row r="93" spans="1:10" x14ac:dyDescent="0.45">
      <c r="A93" s="1" t="s">
        <v>123</v>
      </c>
      <c r="B93" s="1">
        <v>2025</v>
      </c>
      <c r="C93" s="17">
        <v>45730</v>
      </c>
      <c r="D93" s="1" t="s">
        <v>30</v>
      </c>
      <c r="E93" s="3" t="s">
        <v>72</v>
      </c>
      <c r="F93" s="3" t="s">
        <v>73</v>
      </c>
      <c r="G93" s="12">
        <f>(C93-VLOOKUP(E93,Riders!$A$2:$D$3499,4,FALSE))/365</f>
        <v>26.638356164383563</v>
      </c>
      <c r="H93" s="1">
        <v>24</v>
      </c>
      <c r="I93" s="6">
        <v>0.61527777777777781</v>
      </c>
      <c r="J93">
        <v>52.822000000000003</v>
      </c>
    </row>
    <row r="94" spans="1:10" x14ac:dyDescent="0.45">
      <c r="A94" s="3" t="s">
        <v>132</v>
      </c>
      <c r="B94" s="4">
        <v>2025</v>
      </c>
      <c r="C94" s="17">
        <v>45700</v>
      </c>
      <c r="D94" s="4" t="s">
        <v>133</v>
      </c>
      <c r="E94" s="3" t="s">
        <v>33</v>
      </c>
      <c r="F94" s="3" t="s">
        <v>34</v>
      </c>
      <c r="G94" s="12">
        <f>(C94-VLOOKUP(E94,Riders!$A$2:$D$3499,4,FALSE))/365</f>
        <v>25.92876712328767</v>
      </c>
      <c r="H94" s="1">
        <v>1</v>
      </c>
      <c r="I94" s="6">
        <v>0.49375000000000002</v>
      </c>
      <c r="J94">
        <v>46.835000000000001</v>
      </c>
    </row>
    <row r="95" spans="1:10" x14ac:dyDescent="0.45">
      <c r="A95" s="3" t="s">
        <v>132</v>
      </c>
      <c r="B95" s="4">
        <v>2025</v>
      </c>
      <c r="C95" s="17">
        <v>45700</v>
      </c>
      <c r="D95" s="4" t="s">
        <v>133</v>
      </c>
      <c r="E95" s="3" t="s">
        <v>78</v>
      </c>
      <c r="F95" s="3" t="s">
        <v>79</v>
      </c>
      <c r="G95" s="12">
        <f>(C95-VLOOKUP(E95,Riders!$A$2:$D$3499,4,FALSE))/365</f>
        <v>21.794520547945204</v>
      </c>
      <c r="H95" s="1">
        <v>2</v>
      </c>
      <c r="I95" s="6">
        <v>0.49375000000000002</v>
      </c>
      <c r="J95">
        <v>46.835000000000001</v>
      </c>
    </row>
    <row r="96" spans="1:10" x14ac:dyDescent="0.45">
      <c r="A96" s="3" t="s">
        <v>132</v>
      </c>
      <c r="B96" s="4">
        <v>2025</v>
      </c>
      <c r="C96" s="17">
        <v>45700</v>
      </c>
      <c r="D96" s="4" t="s">
        <v>133</v>
      </c>
      <c r="E96" s="3" t="s">
        <v>84</v>
      </c>
      <c r="F96" s="3" t="s">
        <v>61</v>
      </c>
      <c r="G96" s="12">
        <f>(C96-VLOOKUP(E96,Riders!$A$2:$D$3499,4,FALSE))/365</f>
        <v>25.657534246575342</v>
      </c>
      <c r="H96" s="1">
        <v>3</v>
      </c>
      <c r="I96" s="6">
        <v>0.49375000000000002</v>
      </c>
      <c r="J96">
        <v>46.835000000000001</v>
      </c>
    </row>
    <row r="97" spans="1:10" x14ac:dyDescent="0.45">
      <c r="A97" s="3" t="s">
        <v>132</v>
      </c>
      <c r="B97" s="4">
        <v>2025</v>
      </c>
      <c r="C97" s="17">
        <v>45700</v>
      </c>
      <c r="D97" s="4" t="s">
        <v>133</v>
      </c>
      <c r="E97" s="3" t="s">
        <v>105</v>
      </c>
      <c r="F97" s="3" t="s">
        <v>52</v>
      </c>
      <c r="G97" s="12">
        <f>(C97-VLOOKUP(E97,Riders!$A$2:$D$3499,4,FALSE))/365</f>
        <v>24.509589041095889</v>
      </c>
      <c r="H97" s="1">
        <v>4</v>
      </c>
      <c r="I97" s="6">
        <v>0.49375000000000002</v>
      </c>
      <c r="J97">
        <v>46.835000000000001</v>
      </c>
    </row>
    <row r="98" spans="1:10" x14ac:dyDescent="0.45">
      <c r="A98" s="3" t="s">
        <v>132</v>
      </c>
      <c r="B98" s="4">
        <v>2025</v>
      </c>
      <c r="C98" s="17">
        <v>45700</v>
      </c>
      <c r="D98" s="4" t="s">
        <v>133</v>
      </c>
      <c r="E98" s="3" t="s">
        <v>81</v>
      </c>
      <c r="F98" s="3" t="s">
        <v>83</v>
      </c>
      <c r="G98" s="12">
        <f>(C98-VLOOKUP(E98,Riders!$A$2:$D$3499,4,FALSE))/365</f>
        <v>28.742465753424657</v>
      </c>
      <c r="H98" s="1">
        <v>5</v>
      </c>
      <c r="I98" s="6">
        <v>0.49375000000000002</v>
      </c>
      <c r="J98">
        <v>46.835000000000001</v>
      </c>
    </row>
    <row r="99" spans="1:10" x14ac:dyDescent="0.45">
      <c r="A99" s="3" t="s">
        <v>132</v>
      </c>
      <c r="B99" s="4">
        <v>2025</v>
      </c>
      <c r="C99" s="17">
        <v>45700</v>
      </c>
      <c r="D99" s="4" t="s">
        <v>133</v>
      </c>
      <c r="E99" s="3" t="s">
        <v>63</v>
      </c>
      <c r="F99" s="3" t="s">
        <v>64</v>
      </c>
      <c r="G99" s="12">
        <f>(C99-VLOOKUP(E99,Riders!$A$2:$D$3499,4,FALSE))/365</f>
        <v>23.830136986301369</v>
      </c>
      <c r="H99" s="1">
        <v>6</v>
      </c>
      <c r="I99" s="6">
        <v>0.49375000000000002</v>
      </c>
      <c r="J99">
        <v>46.835000000000001</v>
      </c>
    </row>
    <row r="100" spans="1:10" x14ac:dyDescent="0.45">
      <c r="A100" s="3" t="s">
        <v>132</v>
      </c>
      <c r="B100" s="4">
        <v>2025</v>
      </c>
      <c r="C100" s="17">
        <v>45700</v>
      </c>
      <c r="D100" s="4" t="s">
        <v>133</v>
      </c>
      <c r="E100" s="3" t="s">
        <v>195</v>
      </c>
      <c r="F100" s="3" t="s">
        <v>40</v>
      </c>
      <c r="G100" s="12">
        <f>(C100-VLOOKUP(E100,Riders!$A$2:$D$3499,4,FALSE))/365</f>
        <v>22.361643835616437</v>
      </c>
      <c r="H100" s="1">
        <v>7</v>
      </c>
      <c r="I100" s="6">
        <v>0.49375000000000002</v>
      </c>
      <c r="J100">
        <v>46.835000000000001</v>
      </c>
    </row>
    <row r="101" spans="1:10" x14ac:dyDescent="0.45">
      <c r="A101" s="3" t="s">
        <v>132</v>
      </c>
      <c r="B101" s="4">
        <v>2025</v>
      </c>
      <c r="C101" s="17">
        <v>45700</v>
      </c>
      <c r="D101" s="4" t="s">
        <v>133</v>
      </c>
      <c r="E101" s="3" t="s">
        <v>126</v>
      </c>
      <c r="F101" s="3" t="s">
        <v>115</v>
      </c>
      <c r="G101" s="12">
        <f>(C101-VLOOKUP(E101,Riders!$A$2:$D$3499,4,FALSE))/365</f>
        <v>24.465753424657535</v>
      </c>
      <c r="H101" s="1">
        <v>8</v>
      </c>
      <c r="I101" s="6">
        <v>0.49375000000000002</v>
      </c>
      <c r="J101">
        <v>46.835000000000001</v>
      </c>
    </row>
    <row r="102" spans="1:10" x14ac:dyDescent="0.45">
      <c r="A102" s="3" t="s">
        <v>132</v>
      </c>
      <c r="B102" s="4">
        <v>2025</v>
      </c>
      <c r="C102" s="17">
        <v>45700</v>
      </c>
      <c r="D102" s="4" t="s">
        <v>133</v>
      </c>
      <c r="E102" s="3" t="s">
        <v>44</v>
      </c>
      <c r="F102" s="3" t="s">
        <v>46</v>
      </c>
      <c r="G102" s="12">
        <f>(C102-VLOOKUP(E102,Riders!$A$2:$D$3499,4,FALSE))/365</f>
        <v>23.035616438356165</v>
      </c>
      <c r="H102" s="1">
        <v>9</v>
      </c>
      <c r="I102" s="6">
        <v>0.49375000000000002</v>
      </c>
      <c r="J102">
        <v>46.835000000000001</v>
      </c>
    </row>
    <row r="103" spans="1:10" x14ac:dyDescent="0.45">
      <c r="A103" s="3" t="s">
        <v>132</v>
      </c>
      <c r="B103" s="4">
        <v>2025</v>
      </c>
      <c r="C103" s="17">
        <v>45700</v>
      </c>
      <c r="D103" s="4" t="s">
        <v>133</v>
      </c>
      <c r="E103" s="3" t="s">
        <v>57</v>
      </c>
      <c r="F103" s="3" t="s">
        <v>58</v>
      </c>
      <c r="G103" s="12">
        <f>(C103-VLOOKUP(E103,Riders!$A$2:$D$3499,4,FALSE))/365</f>
        <v>21.67945205479452</v>
      </c>
      <c r="H103" s="1">
        <v>10</v>
      </c>
      <c r="I103" s="6">
        <v>0.49375000000000002</v>
      </c>
      <c r="J103">
        <v>46.835000000000001</v>
      </c>
    </row>
    <row r="104" spans="1:10" x14ac:dyDescent="0.45">
      <c r="A104" s="3" t="s">
        <v>132</v>
      </c>
      <c r="B104" s="4">
        <v>2025</v>
      </c>
      <c r="C104" s="17">
        <v>45700</v>
      </c>
      <c r="D104" s="4" t="s">
        <v>133</v>
      </c>
      <c r="E104" s="3" t="s">
        <v>87</v>
      </c>
      <c r="F104" s="3" t="s">
        <v>88</v>
      </c>
      <c r="G104" s="12">
        <f>(C104-VLOOKUP(E104,Riders!$A$2:$D$3499,4,FALSE))/365</f>
        <v>25.635616438356163</v>
      </c>
      <c r="H104" s="1">
        <v>11</v>
      </c>
      <c r="I104" s="6">
        <v>0.49375000000000002</v>
      </c>
      <c r="J104">
        <v>46.835000000000001</v>
      </c>
    </row>
    <row r="105" spans="1:10" x14ac:dyDescent="0.45">
      <c r="A105" s="3" t="s">
        <v>132</v>
      </c>
      <c r="B105" s="4">
        <v>2025</v>
      </c>
      <c r="C105" s="17">
        <v>45700</v>
      </c>
      <c r="D105" s="4" t="s">
        <v>133</v>
      </c>
      <c r="E105" s="3" t="s">
        <v>2092</v>
      </c>
      <c r="F105" s="3" t="s">
        <v>524</v>
      </c>
      <c r="G105" s="12">
        <f>(C105-VLOOKUP(E105,Riders!$A$2:$D$3499,4,FALSE))/365</f>
        <v>21.978082191780821</v>
      </c>
      <c r="H105" s="1">
        <v>12</v>
      </c>
      <c r="I105" s="6">
        <v>0.49375000000000002</v>
      </c>
      <c r="J105">
        <v>46.835000000000001</v>
      </c>
    </row>
    <row r="106" spans="1:10" x14ac:dyDescent="0.45">
      <c r="A106" s="3" t="s">
        <v>132</v>
      </c>
      <c r="B106" s="4">
        <v>2025</v>
      </c>
      <c r="C106" s="17">
        <v>45700</v>
      </c>
      <c r="D106" s="4" t="s">
        <v>133</v>
      </c>
      <c r="E106" s="3" t="s">
        <v>130</v>
      </c>
      <c r="F106" s="3" t="s">
        <v>131</v>
      </c>
      <c r="G106" s="12">
        <f>(C106-VLOOKUP(E106,Riders!$A$2:$D$3499,4,FALSE))/365</f>
        <v>22.69041095890411</v>
      </c>
      <c r="H106" s="1">
        <v>13</v>
      </c>
      <c r="I106" s="6">
        <v>0.49375000000000002</v>
      </c>
      <c r="J106">
        <v>46.835000000000001</v>
      </c>
    </row>
    <row r="107" spans="1:10" x14ac:dyDescent="0.45">
      <c r="A107" s="3" t="s">
        <v>132</v>
      </c>
      <c r="B107" s="4">
        <v>2025</v>
      </c>
      <c r="C107" s="17">
        <v>45700</v>
      </c>
      <c r="D107" s="4" t="s">
        <v>133</v>
      </c>
      <c r="E107" s="3" t="s">
        <v>4728</v>
      </c>
      <c r="F107" s="3" t="s">
        <v>2347</v>
      </c>
      <c r="G107" s="12">
        <f>(C107-VLOOKUP(E107,Riders!$A$2:$D$3499,4,FALSE))/365</f>
        <v>32.482191780821921</v>
      </c>
      <c r="H107" s="1">
        <v>14</v>
      </c>
      <c r="I107" s="6">
        <v>0.49375000000000002</v>
      </c>
      <c r="J107">
        <v>46.835000000000001</v>
      </c>
    </row>
    <row r="108" spans="1:10" x14ac:dyDescent="0.45">
      <c r="A108" s="3" t="s">
        <v>132</v>
      </c>
      <c r="B108" s="4">
        <v>2025</v>
      </c>
      <c r="C108" s="17">
        <v>45700</v>
      </c>
      <c r="D108" s="4" t="s">
        <v>133</v>
      </c>
      <c r="E108" s="3" t="s">
        <v>2341</v>
      </c>
      <c r="F108" s="3" t="s">
        <v>2342</v>
      </c>
      <c r="G108" s="12">
        <f>(C108-VLOOKUP(E108,Riders!$A$2:$D$3499,4,FALSE))/365</f>
        <v>35.041095890410958</v>
      </c>
      <c r="H108" s="1">
        <v>15</v>
      </c>
      <c r="I108" s="6">
        <v>0.49375000000000002</v>
      </c>
      <c r="J108">
        <v>46.835000000000001</v>
      </c>
    </row>
    <row r="109" spans="1:10" x14ac:dyDescent="0.45">
      <c r="A109" s="3" t="s">
        <v>132</v>
      </c>
      <c r="B109" s="4">
        <v>2025</v>
      </c>
      <c r="C109" s="17">
        <v>45700</v>
      </c>
      <c r="D109" s="4" t="s">
        <v>133</v>
      </c>
      <c r="E109" s="3" t="s">
        <v>240</v>
      </c>
      <c r="F109" s="3" t="s">
        <v>242</v>
      </c>
      <c r="G109" s="12">
        <f>(C109-VLOOKUP(E109,Riders!$A$2:$D$3499,4,FALSE))/365</f>
        <v>21.323287671232876</v>
      </c>
      <c r="H109" s="1">
        <v>16</v>
      </c>
      <c r="I109" s="6">
        <v>0.49375000000000002</v>
      </c>
      <c r="J109">
        <v>46.835000000000001</v>
      </c>
    </row>
    <row r="110" spans="1:10" x14ac:dyDescent="0.45">
      <c r="A110" s="3" t="s">
        <v>132</v>
      </c>
      <c r="B110" s="4">
        <v>2025</v>
      </c>
      <c r="C110" s="17">
        <v>45700</v>
      </c>
      <c r="D110" s="4" t="s">
        <v>133</v>
      </c>
      <c r="E110" s="3" t="s">
        <v>2169</v>
      </c>
      <c r="F110" s="3" t="s">
        <v>143</v>
      </c>
      <c r="G110" s="12">
        <f>(C110-VLOOKUP(E110,Riders!$A$2:$D$3499,4,FALSE))/365</f>
        <v>17.934246575342467</v>
      </c>
      <c r="H110" s="1">
        <v>17</v>
      </c>
      <c r="I110" s="6">
        <v>0.49375000000000002</v>
      </c>
      <c r="J110">
        <v>46.835000000000001</v>
      </c>
    </row>
    <row r="111" spans="1:10" x14ac:dyDescent="0.45">
      <c r="A111" s="3" t="s">
        <v>132</v>
      </c>
      <c r="B111" s="4">
        <v>2025</v>
      </c>
      <c r="C111" s="17">
        <v>45700</v>
      </c>
      <c r="D111" s="4" t="s">
        <v>133</v>
      </c>
      <c r="E111" s="3" t="s">
        <v>98</v>
      </c>
      <c r="F111" s="3" t="s">
        <v>99</v>
      </c>
      <c r="G111" s="12">
        <f>(C111-VLOOKUP(E111,Riders!$A$2:$D$3499,4,FALSE))/365</f>
        <v>24.010958904109589</v>
      </c>
      <c r="H111" s="1">
        <v>18</v>
      </c>
      <c r="I111" s="6">
        <v>0.49375000000000002</v>
      </c>
      <c r="J111">
        <v>46.835000000000001</v>
      </c>
    </row>
    <row r="112" spans="1:10" x14ac:dyDescent="0.45">
      <c r="A112" s="3" t="s">
        <v>132</v>
      </c>
      <c r="B112" s="4">
        <v>2025</v>
      </c>
      <c r="C112" s="17">
        <v>45700</v>
      </c>
      <c r="D112" s="4" t="s">
        <v>133</v>
      </c>
      <c r="E112" s="3" t="s">
        <v>2461</v>
      </c>
      <c r="F112" s="3" t="s">
        <v>524</v>
      </c>
      <c r="G112" s="12">
        <f>(C112-VLOOKUP(E112,Riders!$A$2:$D$3499,4,FALSE))/365</f>
        <v>26.832876712328765</v>
      </c>
      <c r="H112" s="1">
        <v>19</v>
      </c>
      <c r="I112" s="6">
        <v>0.49375000000000002</v>
      </c>
      <c r="J112">
        <v>46.835000000000001</v>
      </c>
    </row>
    <row r="113" spans="1:10" x14ac:dyDescent="0.45">
      <c r="A113" s="3" t="s">
        <v>132</v>
      </c>
      <c r="B113" s="4">
        <v>2025</v>
      </c>
      <c r="C113" s="17">
        <v>45700</v>
      </c>
      <c r="D113" s="4" t="s">
        <v>133</v>
      </c>
      <c r="E113" s="3" t="s">
        <v>2593</v>
      </c>
      <c r="F113" s="3" t="s">
        <v>2334</v>
      </c>
      <c r="G113" s="12">
        <f>(C113-VLOOKUP(E113,Riders!$A$2:$D$3499,4,FALSE))/365</f>
        <v>26.652054794520549</v>
      </c>
      <c r="H113" s="1">
        <v>20</v>
      </c>
      <c r="I113" s="6">
        <v>0.49375000000000002</v>
      </c>
      <c r="J113">
        <v>46.835000000000001</v>
      </c>
    </row>
    <row r="114" spans="1:10" x14ac:dyDescent="0.45">
      <c r="A114" s="1" t="s">
        <v>144</v>
      </c>
      <c r="B114" s="1">
        <v>2024</v>
      </c>
      <c r="C114" s="17">
        <v>45583</v>
      </c>
      <c r="D114" s="1" t="s">
        <v>103</v>
      </c>
      <c r="E114" s="3" t="s">
        <v>200</v>
      </c>
      <c r="F114" s="3" t="s">
        <v>37</v>
      </c>
      <c r="G114" s="12">
        <f>(C114-VLOOKUP(E114,Riders!$A$2:$D$3499,4,FALSE))/365</f>
        <v>23.802739726027397</v>
      </c>
      <c r="H114" s="1">
        <v>1</v>
      </c>
      <c r="I114" s="87">
        <v>1.050925925925926E-2</v>
      </c>
      <c r="J114">
        <v>52.533000000000001</v>
      </c>
    </row>
    <row r="115" spans="1:10" x14ac:dyDescent="0.45">
      <c r="A115" s="1" t="s">
        <v>144</v>
      </c>
      <c r="B115" s="1">
        <v>2024</v>
      </c>
      <c r="C115" s="17">
        <v>45583</v>
      </c>
      <c r="D115" s="1" t="s">
        <v>103</v>
      </c>
      <c r="E115" s="3" t="s">
        <v>147</v>
      </c>
      <c r="F115" s="3" t="s">
        <v>67</v>
      </c>
      <c r="G115" s="12">
        <f>(C115-VLOOKUP(E115,Riders!$A$2:$D$3499,4,FALSE))/365</f>
        <v>29.838356164383562</v>
      </c>
      <c r="H115" s="1">
        <v>2</v>
      </c>
      <c r="I115" s="87">
        <v>1.050925925925926E-2</v>
      </c>
      <c r="J115">
        <v>52.533000000000001</v>
      </c>
    </row>
    <row r="116" spans="1:10" x14ac:dyDescent="0.45">
      <c r="A116" s="1" t="s">
        <v>144</v>
      </c>
      <c r="B116" s="1">
        <v>2024</v>
      </c>
      <c r="C116" s="17">
        <v>45583</v>
      </c>
      <c r="D116" s="1" t="s">
        <v>103</v>
      </c>
      <c r="E116" s="3" t="s">
        <v>4728</v>
      </c>
      <c r="F116" s="3" t="s">
        <v>2347</v>
      </c>
      <c r="G116" s="12">
        <f>(C116-VLOOKUP(E116,Riders!$A$2:$D$3499,4,FALSE))/365</f>
        <v>32.161643835616438</v>
      </c>
      <c r="H116" s="1">
        <v>3</v>
      </c>
      <c r="I116" s="87">
        <v>1.050925925925926E-2</v>
      </c>
      <c r="J116">
        <v>52.533000000000001</v>
      </c>
    </row>
    <row r="117" spans="1:10" x14ac:dyDescent="0.45">
      <c r="A117" s="1" t="s">
        <v>144</v>
      </c>
      <c r="B117" s="1">
        <v>2024</v>
      </c>
      <c r="C117" s="17">
        <v>45583</v>
      </c>
      <c r="D117" s="1" t="s">
        <v>103</v>
      </c>
      <c r="E117" s="3" t="s">
        <v>105</v>
      </c>
      <c r="F117" s="3" t="s">
        <v>52</v>
      </c>
      <c r="G117" s="12">
        <f>(C117-VLOOKUP(E117,Riders!$A$2:$D$3499,4,FALSE))/365</f>
        <v>24.18904109589041</v>
      </c>
      <c r="H117" s="1">
        <v>4</v>
      </c>
      <c r="I117" s="87">
        <v>1.050925925925926E-2</v>
      </c>
      <c r="J117">
        <v>52.533000000000001</v>
      </c>
    </row>
    <row r="118" spans="1:10" x14ac:dyDescent="0.45">
      <c r="A118" s="1" t="s">
        <v>144</v>
      </c>
      <c r="B118" s="1">
        <v>2024</v>
      </c>
      <c r="C118" s="17">
        <v>45583</v>
      </c>
      <c r="D118" s="1" t="s">
        <v>103</v>
      </c>
      <c r="E118" s="3" t="s">
        <v>81</v>
      </c>
      <c r="F118" s="3" t="s">
        <v>83</v>
      </c>
      <c r="G118" s="12">
        <f>(C118-VLOOKUP(E118,Riders!$A$2:$D$3499,4,FALSE))/365</f>
        <v>28.421917808219177</v>
      </c>
      <c r="H118" s="1">
        <v>5</v>
      </c>
      <c r="I118" s="87">
        <v>1.050925925925926E-2</v>
      </c>
      <c r="J118">
        <v>52.533000000000001</v>
      </c>
    </row>
    <row r="119" spans="1:10" x14ac:dyDescent="0.45">
      <c r="A119" s="1" t="s">
        <v>144</v>
      </c>
      <c r="B119" s="1">
        <v>2024</v>
      </c>
      <c r="C119" s="17">
        <v>45583</v>
      </c>
      <c r="D119" s="1" t="s">
        <v>103</v>
      </c>
      <c r="E119" s="3" t="s">
        <v>3886</v>
      </c>
      <c r="F119" s="3" t="s">
        <v>2334</v>
      </c>
      <c r="G119" s="12">
        <f>(C119-VLOOKUP(E119,Riders!$A$2:$D$3499,4,FALSE))/365</f>
        <v>25.295890410958904</v>
      </c>
      <c r="H119" s="1">
        <v>6</v>
      </c>
      <c r="I119" s="87">
        <v>1.050925925925926E-2</v>
      </c>
      <c r="J119">
        <v>52.533000000000001</v>
      </c>
    </row>
    <row r="120" spans="1:10" x14ac:dyDescent="0.45">
      <c r="A120" s="1" t="s">
        <v>144</v>
      </c>
      <c r="B120" s="1">
        <v>2024</v>
      </c>
      <c r="C120" s="17">
        <v>45583</v>
      </c>
      <c r="D120" s="1" t="s">
        <v>103</v>
      </c>
      <c r="E120" s="3" t="s">
        <v>2066</v>
      </c>
      <c r="F120" s="3" t="s">
        <v>79</v>
      </c>
      <c r="G120" s="12">
        <f>(C120-VLOOKUP(E120,Riders!$A$2:$D$3499,4,FALSE))/365</f>
        <v>25.539726027397261</v>
      </c>
      <c r="H120" s="1">
        <v>7</v>
      </c>
      <c r="I120" s="87">
        <v>1.050925925925926E-2</v>
      </c>
      <c r="J120">
        <v>52.533000000000001</v>
      </c>
    </row>
    <row r="121" spans="1:10" x14ac:dyDescent="0.45">
      <c r="A121" s="1" t="s">
        <v>144</v>
      </c>
      <c r="B121" s="1">
        <v>2024</v>
      </c>
      <c r="C121" s="17">
        <v>45583</v>
      </c>
      <c r="D121" s="1" t="s">
        <v>103</v>
      </c>
      <c r="E121" s="3" t="s">
        <v>63</v>
      </c>
      <c r="F121" s="3" t="s">
        <v>64</v>
      </c>
      <c r="G121" s="12">
        <f>(C121-VLOOKUP(E121,Riders!$A$2:$D$3499,4,FALSE))/365</f>
        <v>23.509589041095889</v>
      </c>
      <c r="H121" s="1">
        <v>8</v>
      </c>
      <c r="I121" s="87">
        <v>1.050925925925926E-2</v>
      </c>
      <c r="J121">
        <v>52.533000000000001</v>
      </c>
    </row>
    <row r="122" spans="1:10" x14ac:dyDescent="0.45">
      <c r="A122" s="1" t="s">
        <v>144</v>
      </c>
      <c r="B122" s="1">
        <v>2024</v>
      </c>
      <c r="C122" s="17">
        <v>45583</v>
      </c>
      <c r="D122" s="1" t="s">
        <v>103</v>
      </c>
      <c r="E122" s="3" t="s">
        <v>114</v>
      </c>
      <c r="F122" s="3" t="s">
        <v>115</v>
      </c>
      <c r="G122" s="12">
        <f>(C122-VLOOKUP(E122,Riders!$A$2:$D$3499,4,FALSE))/365</f>
        <v>24.145205479452056</v>
      </c>
      <c r="H122" s="1">
        <v>9</v>
      </c>
      <c r="I122" s="87">
        <v>1.050925925925926E-2</v>
      </c>
      <c r="J122">
        <v>52.533000000000001</v>
      </c>
    </row>
    <row r="123" spans="1:10" x14ac:dyDescent="0.45">
      <c r="A123" s="1" t="s">
        <v>144</v>
      </c>
      <c r="B123" s="1">
        <v>2024</v>
      </c>
      <c r="C123" s="17">
        <v>45583</v>
      </c>
      <c r="D123" s="1" t="s">
        <v>103</v>
      </c>
      <c r="E123" s="3" t="s">
        <v>130</v>
      </c>
      <c r="F123" s="3" t="s">
        <v>131</v>
      </c>
      <c r="G123" s="12">
        <f>(C123-VLOOKUP(E123,Riders!$A$2:$D$3499,4,FALSE))/365</f>
        <v>22.36986301369863</v>
      </c>
      <c r="H123" s="1">
        <v>10</v>
      </c>
      <c r="I123" s="87">
        <v>1.050925925925926E-2</v>
      </c>
      <c r="J123">
        <v>52.533000000000001</v>
      </c>
    </row>
    <row r="124" spans="1:10" x14ac:dyDescent="0.45">
      <c r="A124" s="1" t="s">
        <v>144</v>
      </c>
      <c r="B124" s="1">
        <v>2024</v>
      </c>
      <c r="C124" s="17">
        <v>45583</v>
      </c>
      <c r="D124" s="1" t="s">
        <v>103</v>
      </c>
      <c r="E124" s="3" t="s">
        <v>190</v>
      </c>
      <c r="F124" s="3" t="s">
        <v>177</v>
      </c>
      <c r="G124" s="12">
        <f>(C124-VLOOKUP(E124,Riders!$A$2:$D$3499,4,FALSE))/365</f>
        <v>23.238356164383561</v>
      </c>
      <c r="H124" s="1">
        <v>11</v>
      </c>
      <c r="I124" s="87">
        <v>1.050925925925926E-2</v>
      </c>
      <c r="J124">
        <v>52.533000000000001</v>
      </c>
    </row>
    <row r="125" spans="1:10" x14ac:dyDescent="0.45">
      <c r="A125" s="1" t="s">
        <v>144</v>
      </c>
      <c r="B125" s="1">
        <v>2024</v>
      </c>
      <c r="C125" s="17">
        <v>45583</v>
      </c>
      <c r="D125" s="1" t="s">
        <v>103</v>
      </c>
      <c r="E125" s="3" t="s">
        <v>85</v>
      </c>
      <c r="F125" s="3" t="s">
        <v>49</v>
      </c>
      <c r="G125" s="12">
        <f>(C125-VLOOKUP(E125,Riders!$A$2:$D$3499,4,FALSE))/365</f>
        <v>22.778082191780822</v>
      </c>
      <c r="H125" s="1">
        <v>12</v>
      </c>
      <c r="I125" s="87">
        <v>1.050925925925926E-2</v>
      </c>
      <c r="J125">
        <v>52.533000000000001</v>
      </c>
    </row>
    <row r="126" spans="1:10" x14ac:dyDescent="0.45">
      <c r="A126" s="1" t="s">
        <v>144</v>
      </c>
      <c r="B126" s="1">
        <v>2024</v>
      </c>
      <c r="C126" s="17">
        <v>45583</v>
      </c>
      <c r="D126" s="1" t="s">
        <v>103</v>
      </c>
      <c r="E126" s="3" t="s">
        <v>110</v>
      </c>
      <c r="F126" s="3" t="s">
        <v>91</v>
      </c>
      <c r="G126" s="12">
        <f>(C126-VLOOKUP(E126,Riders!$A$2:$D$3499,4,FALSE))/365</f>
        <v>28.657534246575342</v>
      </c>
      <c r="H126" s="1">
        <v>13</v>
      </c>
      <c r="I126" s="87">
        <v>1.050925925925926E-2</v>
      </c>
      <c r="J126">
        <v>52.533000000000001</v>
      </c>
    </row>
    <row r="127" spans="1:10" x14ac:dyDescent="0.45">
      <c r="A127" s="1" t="s">
        <v>144</v>
      </c>
      <c r="B127" s="1">
        <v>2024</v>
      </c>
      <c r="C127" s="17">
        <v>45583</v>
      </c>
      <c r="D127" s="1" t="s">
        <v>103</v>
      </c>
      <c r="E127" s="3" t="s">
        <v>98</v>
      </c>
      <c r="F127" s="3" t="s">
        <v>99</v>
      </c>
      <c r="G127" s="12">
        <f>(C127-VLOOKUP(E127,Riders!$A$2:$D$3499,4,FALSE))/365</f>
        <v>23.69041095890411</v>
      </c>
      <c r="H127" s="1">
        <v>14</v>
      </c>
      <c r="I127" s="87">
        <v>1.050925925925926E-2</v>
      </c>
      <c r="J127">
        <v>52.533000000000001</v>
      </c>
    </row>
    <row r="128" spans="1:10" x14ac:dyDescent="0.45">
      <c r="A128" s="1" t="s">
        <v>144</v>
      </c>
      <c r="B128" s="1">
        <v>2024</v>
      </c>
      <c r="C128" s="17">
        <v>45583</v>
      </c>
      <c r="D128" s="1" t="s">
        <v>103</v>
      </c>
      <c r="E128" s="3" t="s">
        <v>230</v>
      </c>
      <c r="F128" s="3" t="s">
        <v>61</v>
      </c>
      <c r="G128" s="12">
        <f>(C128-VLOOKUP(E128,Riders!$A$2:$D$3499,4,FALSE))/365</f>
        <v>25.260273972602739</v>
      </c>
      <c r="H128" s="1">
        <v>15</v>
      </c>
      <c r="I128" s="87">
        <v>1.050925925925926E-2</v>
      </c>
      <c r="J128">
        <v>52.533000000000001</v>
      </c>
    </row>
    <row r="129" spans="1:10" x14ac:dyDescent="0.45">
      <c r="A129" s="1" t="s">
        <v>144</v>
      </c>
      <c r="B129" s="1">
        <v>2024</v>
      </c>
      <c r="C129" s="17">
        <v>45583</v>
      </c>
      <c r="D129" s="1" t="s">
        <v>103</v>
      </c>
      <c r="E129" s="3" t="s">
        <v>53</v>
      </c>
      <c r="F129" s="3" t="s">
        <v>55</v>
      </c>
      <c r="G129" s="12">
        <f>(C129-VLOOKUP(E129,Riders!$A$2:$D$3499,4,FALSE))/365</f>
        <v>23.471232876712328</v>
      </c>
      <c r="H129" s="1">
        <v>16</v>
      </c>
      <c r="I129" s="87">
        <v>1.050925925925926E-2</v>
      </c>
      <c r="J129">
        <v>52.533000000000001</v>
      </c>
    </row>
    <row r="130" spans="1:10" x14ac:dyDescent="0.45">
      <c r="A130" s="1" t="s">
        <v>144</v>
      </c>
      <c r="B130" s="1">
        <v>2024</v>
      </c>
      <c r="C130" s="17">
        <v>45583</v>
      </c>
      <c r="D130" s="1" t="s">
        <v>103</v>
      </c>
      <c r="E130" s="3" t="s">
        <v>41</v>
      </c>
      <c r="F130" s="3" t="s">
        <v>43</v>
      </c>
      <c r="G130" s="12" t="e">
        <f>(C130-VLOOKUP(E130,Riders!$A$2:$D$3499,4,FALSE))/365</f>
        <v>#N/A</v>
      </c>
      <c r="H130" s="1">
        <v>17</v>
      </c>
      <c r="I130" s="87">
        <v>1.050925925925926E-2</v>
      </c>
      <c r="J130">
        <v>52.533000000000001</v>
      </c>
    </row>
    <row r="131" spans="1:10" x14ac:dyDescent="0.45">
      <c r="A131" s="1" t="s">
        <v>144</v>
      </c>
      <c r="B131" s="1">
        <v>2024</v>
      </c>
      <c r="C131" s="17">
        <v>45583</v>
      </c>
      <c r="D131" s="1" t="s">
        <v>103</v>
      </c>
      <c r="E131" s="3" t="s">
        <v>38</v>
      </c>
      <c r="F131" s="3" t="s">
        <v>40</v>
      </c>
      <c r="G131" s="12">
        <f>(C131-VLOOKUP(E131,Riders!$A$2:$D$3499,4,FALSE))/365</f>
        <v>27.684931506849313</v>
      </c>
      <c r="H131" s="1">
        <v>18</v>
      </c>
      <c r="I131" s="87">
        <v>1.050925925925926E-2</v>
      </c>
      <c r="J131">
        <v>52.533000000000001</v>
      </c>
    </row>
    <row r="132" spans="1:10" x14ac:dyDescent="0.45">
      <c r="A132" s="1" t="s">
        <v>144</v>
      </c>
      <c r="B132" s="1">
        <v>2024</v>
      </c>
      <c r="C132" s="17">
        <v>45583</v>
      </c>
      <c r="D132" s="1" t="s">
        <v>103</v>
      </c>
      <c r="E132" s="3" t="s">
        <v>57</v>
      </c>
      <c r="F132" s="3" t="s">
        <v>58</v>
      </c>
      <c r="G132" s="12">
        <f>(C132-VLOOKUP(E132,Riders!$A$2:$D$3499,4,FALSE))/365</f>
        <v>21.358904109589041</v>
      </c>
      <c r="H132" s="1">
        <v>19</v>
      </c>
      <c r="I132" s="87">
        <v>1.050925925925926E-2</v>
      </c>
      <c r="J132">
        <v>52.533000000000001</v>
      </c>
    </row>
    <row r="133" spans="1:10" x14ac:dyDescent="0.45">
      <c r="A133" s="1" t="s">
        <v>144</v>
      </c>
      <c r="B133" s="1">
        <v>2024</v>
      </c>
      <c r="C133" s="17">
        <v>45583</v>
      </c>
      <c r="D133" s="1" t="s">
        <v>103</v>
      </c>
      <c r="E133" s="3" t="s">
        <v>2341</v>
      </c>
      <c r="F133" s="3" t="s">
        <v>2342</v>
      </c>
      <c r="G133" s="12">
        <f>(C133-VLOOKUP(E133,Riders!$A$2:$D$3499,4,FALSE))/365</f>
        <v>34.720547945205482</v>
      </c>
      <c r="H133" s="1">
        <v>20</v>
      </c>
      <c r="I133" s="87">
        <v>1.050925925925926E-2</v>
      </c>
      <c r="J133">
        <v>52.533000000000001</v>
      </c>
    </row>
    <row r="134" spans="1:10" x14ac:dyDescent="0.45">
      <c r="A134" s="1" t="s">
        <v>144</v>
      </c>
      <c r="B134" s="1">
        <v>2024</v>
      </c>
      <c r="C134" s="17">
        <v>45583</v>
      </c>
      <c r="D134" s="1" t="s">
        <v>103</v>
      </c>
      <c r="E134" s="3" t="s">
        <v>120</v>
      </c>
      <c r="F134" s="3" t="s">
        <v>121</v>
      </c>
      <c r="G134" s="12">
        <f>(C134-VLOOKUP(E134,Riders!$A$2:$D$3499,4,FALSE))/365</f>
        <v>25.805479452054794</v>
      </c>
      <c r="H134" s="1">
        <v>21</v>
      </c>
      <c r="I134" s="87">
        <v>1.050925925925926E-2</v>
      </c>
      <c r="J134">
        <v>52.533000000000001</v>
      </c>
    </row>
    <row r="135" spans="1:10" x14ac:dyDescent="0.45">
      <c r="A135" s="1" t="s">
        <v>144</v>
      </c>
      <c r="B135" s="1">
        <v>2024</v>
      </c>
      <c r="C135" s="17">
        <v>45583</v>
      </c>
      <c r="D135" s="1" t="s">
        <v>103</v>
      </c>
      <c r="E135" s="3" t="s">
        <v>236</v>
      </c>
      <c r="F135" s="3" t="s">
        <v>46</v>
      </c>
      <c r="G135" s="12">
        <f>(C135-VLOOKUP(E135,Riders!$A$2:$D$3499,4,FALSE))/365</f>
        <v>21.632876712328766</v>
      </c>
      <c r="H135" s="1">
        <v>22</v>
      </c>
      <c r="I135" s="87">
        <v>1.050925925925926E-2</v>
      </c>
      <c r="J135">
        <v>52.533000000000001</v>
      </c>
    </row>
    <row r="136" spans="1:10" x14ac:dyDescent="0.45">
      <c r="A136" s="1" t="s">
        <v>144</v>
      </c>
      <c r="B136" s="1">
        <v>2024</v>
      </c>
      <c r="C136" s="17">
        <v>45583</v>
      </c>
      <c r="D136" s="1" t="s">
        <v>103</v>
      </c>
      <c r="E136" s="3" t="s">
        <v>2639</v>
      </c>
      <c r="F136" s="3" t="s">
        <v>2640</v>
      </c>
      <c r="G136" s="12">
        <f>(C136-VLOOKUP(E136,Riders!$A$2:$D$3499,4,FALSE))/365</f>
        <v>23.783561643835615</v>
      </c>
      <c r="H136" s="1">
        <v>23</v>
      </c>
      <c r="I136" s="87">
        <v>1.050925925925926E-2</v>
      </c>
      <c r="J136">
        <v>52.533000000000001</v>
      </c>
    </row>
    <row r="137" spans="1:10" x14ac:dyDescent="0.45">
      <c r="A137" s="1" t="s">
        <v>144</v>
      </c>
      <c r="B137" s="1">
        <v>2024</v>
      </c>
      <c r="C137" s="17">
        <v>45583</v>
      </c>
      <c r="D137" s="1" t="s">
        <v>103</v>
      </c>
      <c r="E137" s="3" t="s">
        <v>95</v>
      </c>
      <c r="F137" s="3" t="s">
        <v>96</v>
      </c>
      <c r="G137" s="12">
        <f>(C137-VLOOKUP(E137,Riders!$A$2:$D$3499,4,FALSE))/365</f>
        <v>23.361643835616437</v>
      </c>
      <c r="H137" s="1">
        <v>24</v>
      </c>
      <c r="I137" s="87">
        <v>1.050925925925926E-2</v>
      </c>
      <c r="J137">
        <v>52.533000000000001</v>
      </c>
    </row>
    <row r="138" spans="1:10" x14ac:dyDescent="0.45">
      <c r="A138" s="31" t="s">
        <v>151</v>
      </c>
      <c r="B138" s="31">
        <v>2024</v>
      </c>
      <c r="C138" s="17">
        <v>45543</v>
      </c>
      <c r="D138" s="31" t="s">
        <v>152</v>
      </c>
      <c r="E138" s="3" t="s">
        <v>147</v>
      </c>
      <c r="F138" s="3" t="s">
        <v>67</v>
      </c>
      <c r="G138" s="3">
        <v>29.728767123287671</v>
      </c>
      <c r="H138" s="3">
        <v>1</v>
      </c>
      <c r="I138" s="87">
        <v>5.1701388888888887E-2</v>
      </c>
      <c r="J138">
        <v>48.789000000000001</v>
      </c>
    </row>
    <row r="139" spans="1:10" x14ac:dyDescent="0.45">
      <c r="A139" s="31" t="s">
        <v>151</v>
      </c>
      <c r="B139" s="31">
        <v>2024</v>
      </c>
      <c r="C139" s="17">
        <v>45543</v>
      </c>
      <c r="D139" s="31" t="s">
        <v>152</v>
      </c>
      <c r="E139" s="3" t="s">
        <v>160</v>
      </c>
      <c r="F139" s="3" t="s">
        <v>91</v>
      </c>
      <c r="G139" s="3">
        <v>29.986301369863011</v>
      </c>
      <c r="H139" s="3">
        <v>2</v>
      </c>
      <c r="I139" s="87">
        <v>9.3368055555555551E-2</v>
      </c>
      <c r="J139">
        <v>48.789000000000001</v>
      </c>
    </row>
    <row r="140" spans="1:10" x14ac:dyDescent="0.45">
      <c r="A140" s="31" t="s">
        <v>151</v>
      </c>
      <c r="B140" s="31">
        <v>2024</v>
      </c>
      <c r="C140" s="17">
        <v>45543</v>
      </c>
      <c r="D140" s="31" t="s">
        <v>152</v>
      </c>
      <c r="E140" s="3" t="s">
        <v>164</v>
      </c>
      <c r="F140" s="3" t="s">
        <v>96</v>
      </c>
      <c r="G140" s="3">
        <v>25.589041095890408</v>
      </c>
      <c r="H140" s="3">
        <v>3</v>
      </c>
      <c r="I140" s="87">
        <v>0.13503472222222221</v>
      </c>
      <c r="J140">
        <v>48.789000000000001</v>
      </c>
    </row>
    <row r="141" spans="1:10" x14ac:dyDescent="0.45">
      <c r="A141" s="31" t="s">
        <v>151</v>
      </c>
      <c r="B141" s="31">
        <v>2024</v>
      </c>
      <c r="C141" s="17">
        <v>45543</v>
      </c>
      <c r="D141" s="31" t="s">
        <v>152</v>
      </c>
      <c r="E141" s="3" t="s">
        <v>193</v>
      </c>
      <c r="F141" s="3" t="s">
        <v>46</v>
      </c>
      <c r="G141" s="3">
        <v>28.849315068493151</v>
      </c>
      <c r="H141" s="3">
        <v>4</v>
      </c>
      <c r="I141" s="87">
        <v>0.17670138888888889</v>
      </c>
      <c r="J141">
        <v>48.789000000000001</v>
      </c>
    </row>
    <row r="142" spans="1:10" x14ac:dyDescent="0.45">
      <c r="A142" s="31" t="s">
        <v>151</v>
      </c>
      <c r="B142" s="31">
        <v>2024</v>
      </c>
      <c r="C142" s="17">
        <v>45543</v>
      </c>
      <c r="D142" s="31" t="s">
        <v>152</v>
      </c>
      <c r="E142" s="3" t="s">
        <v>4728</v>
      </c>
      <c r="F142" s="3" t="s">
        <v>2347</v>
      </c>
      <c r="G142" s="3">
        <v>32.052054794520551</v>
      </c>
      <c r="H142" s="3">
        <v>5</v>
      </c>
      <c r="I142" s="87">
        <v>0.21836805555555561</v>
      </c>
      <c r="J142">
        <v>48.789000000000001</v>
      </c>
    </row>
    <row r="143" spans="1:10" x14ac:dyDescent="0.45">
      <c r="A143" s="31" t="s">
        <v>151</v>
      </c>
      <c r="B143" s="31">
        <v>2024</v>
      </c>
      <c r="C143" s="17">
        <v>45543</v>
      </c>
      <c r="D143" s="31" t="s">
        <v>152</v>
      </c>
      <c r="E143" s="3" t="s">
        <v>230</v>
      </c>
      <c r="F143" s="3" t="s">
        <v>61</v>
      </c>
      <c r="G143" s="3">
        <v>25.150684931506849</v>
      </c>
      <c r="H143" s="3">
        <v>6</v>
      </c>
      <c r="I143" s="87">
        <v>0.26003472222222218</v>
      </c>
      <c r="J143">
        <v>48.789000000000001</v>
      </c>
    </row>
    <row r="144" spans="1:10" x14ac:dyDescent="0.45">
      <c r="A144" s="31" t="s">
        <v>151</v>
      </c>
      <c r="B144" s="31">
        <v>2024</v>
      </c>
      <c r="C144" s="17">
        <v>45543</v>
      </c>
      <c r="D144" s="31" t="s">
        <v>152</v>
      </c>
      <c r="E144" s="3" t="s">
        <v>154</v>
      </c>
      <c r="F144" s="3" t="s">
        <v>34</v>
      </c>
      <c r="G144" s="3">
        <v>23.005479452054789</v>
      </c>
      <c r="H144" s="3">
        <v>7</v>
      </c>
      <c r="I144" s="87">
        <v>0.30170138888888892</v>
      </c>
      <c r="J144">
        <v>48.789000000000001</v>
      </c>
    </row>
    <row r="145" spans="1:10" x14ac:dyDescent="0.45">
      <c r="A145" s="31" t="s">
        <v>151</v>
      </c>
      <c r="B145" s="31">
        <v>2024</v>
      </c>
      <c r="C145" s="17">
        <v>45543</v>
      </c>
      <c r="D145" s="31" t="s">
        <v>152</v>
      </c>
      <c r="E145" s="3" t="s">
        <v>81</v>
      </c>
      <c r="F145" s="3" t="s">
        <v>83</v>
      </c>
      <c r="G145" s="3">
        <v>28.31232876712329</v>
      </c>
      <c r="H145" s="3">
        <v>8</v>
      </c>
      <c r="I145" s="87">
        <v>0.34336805555555561</v>
      </c>
      <c r="J145">
        <v>48.789000000000001</v>
      </c>
    </row>
    <row r="146" spans="1:10" x14ac:dyDescent="0.45">
      <c r="A146" s="31" t="s">
        <v>151</v>
      </c>
      <c r="B146" s="31">
        <v>2024</v>
      </c>
      <c r="C146" s="17">
        <v>45543</v>
      </c>
      <c r="D146" s="31" t="s">
        <v>152</v>
      </c>
      <c r="E146" s="3" t="s">
        <v>63</v>
      </c>
      <c r="F146" s="3" t="s">
        <v>64</v>
      </c>
      <c r="G146" s="3">
        <v>23.4</v>
      </c>
      <c r="H146" s="3">
        <v>9</v>
      </c>
      <c r="I146" s="87">
        <v>0.38503472222222218</v>
      </c>
      <c r="J146">
        <v>48.789000000000001</v>
      </c>
    </row>
    <row r="147" spans="1:10" x14ac:dyDescent="0.45">
      <c r="A147" s="31" t="s">
        <v>151</v>
      </c>
      <c r="B147" s="31">
        <v>2024</v>
      </c>
      <c r="C147" s="17">
        <v>45543</v>
      </c>
      <c r="D147" s="31" t="s">
        <v>152</v>
      </c>
      <c r="E147" s="3" t="s">
        <v>158</v>
      </c>
      <c r="F147" s="3" t="s">
        <v>58</v>
      </c>
      <c r="G147" s="3">
        <v>27.69041095890411</v>
      </c>
      <c r="H147" s="3">
        <v>10</v>
      </c>
      <c r="I147" s="87">
        <v>0.42670138888888892</v>
      </c>
      <c r="J147">
        <v>48.789000000000001</v>
      </c>
    </row>
    <row r="148" spans="1:10" x14ac:dyDescent="0.45">
      <c r="A148" s="31" t="s">
        <v>151</v>
      </c>
      <c r="B148" s="31">
        <v>2024</v>
      </c>
      <c r="C148" s="17">
        <v>45543</v>
      </c>
      <c r="D148" s="31" t="s">
        <v>152</v>
      </c>
      <c r="E148" s="3" t="s">
        <v>76</v>
      </c>
      <c r="F148" s="3" t="s">
        <v>52</v>
      </c>
      <c r="G148" s="3">
        <v>25.394520547945209</v>
      </c>
      <c r="H148" s="3">
        <v>11</v>
      </c>
      <c r="I148" s="87">
        <v>0.46836805555555561</v>
      </c>
      <c r="J148">
        <v>48.789000000000001</v>
      </c>
    </row>
    <row r="149" spans="1:10" x14ac:dyDescent="0.45">
      <c r="A149" s="31" t="s">
        <v>151</v>
      </c>
      <c r="B149" s="31">
        <v>2024</v>
      </c>
      <c r="C149" s="17">
        <v>45543</v>
      </c>
      <c r="D149" s="31" t="s">
        <v>152</v>
      </c>
      <c r="E149" s="3" t="s">
        <v>200</v>
      </c>
      <c r="F149" s="3" t="s">
        <v>37</v>
      </c>
      <c r="G149" s="3">
        <v>23.69315068493151</v>
      </c>
      <c r="H149" s="3">
        <v>12</v>
      </c>
      <c r="I149" s="87">
        <v>0.51003472222222224</v>
      </c>
      <c r="J149">
        <v>48.789000000000001</v>
      </c>
    </row>
    <row r="150" spans="1:10" x14ac:dyDescent="0.45">
      <c r="A150" s="31" t="s">
        <v>151</v>
      </c>
      <c r="B150" s="31">
        <v>2024</v>
      </c>
      <c r="C150" s="17">
        <v>45543</v>
      </c>
      <c r="D150" s="31" t="s">
        <v>152</v>
      </c>
      <c r="E150" s="3" t="s">
        <v>97</v>
      </c>
      <c r="F150" s="3" t="s">
        <v>99</v>
      </c>
      <c r="G150" s="3">
        <v>26.032876712328768</v>
      </c>
      <c r="H150" s="3">
        <v>13</v>
      </c>
      <c r="I150" s="87">
        <v>0.55170138888888887</v>
      </c>
      <c r="J150">
        <v>48.789000000000001</v>
      </c>
    </row>
    <row r="151" spans="1:10" x14ac:dyDescent="0.45">
      <c r="A151" s="31" t="s">
        <v>151</v>
      </c>
      <c r="B151" s="31">
        <v>2024</v>
      </c>
      <c r="C151" s="17">
        <v>45543</v>
      </c>
      <c r="D151" s="31" t="s">
        <v>152</v>
      </c>
      <c r="E151" s="3" t="s">
        <v>5149</v>
      </c>
      <c r="F151" s="3" t="s">
        <v>506</v>
      </c>
      <c r="G151" s="3">
        <v>27.972602739726032</v>
      </c>
      <c r="H151" s="3">
        <v>14</v>
      </c>
      <c r="I151" s="87">
        <v>0.59336805555555561</v>
      </c>
      <c r="J151">
        <v>48.789000000000001</v>
      </c>
    </row>
    <row r="152" spans="1:10" x14ac:dyDescent="0.45">
      <c r="A152" s="31" t="s">
        <v>151</v>
      </c>
      <c r="B152" s="31">
        <v>2024</v>
      </c>
      <c r="C152" s="17">
        <v>45543</v>
      </c>
      <c r="D152" s="31" t="s">
        <v>152</v>
      </c>
      <c r="E152" s="3" t="s">
        <v>3886</v>
      </c>
      <c r="F152" s="3" t="s">
        <v>2334</v>
      </c>
      <c r="G152" s="3">
        <v>25.18630136986301</v>
      </c>
      <c r="H152" s="3">
        <v>15</v>
      </c>
      <c r="I152" s="87">
        <v>0.63503472222222224</v>
      </c>
      <c r="J152">
        <v>48.789000000000001</v>
      </c>
    </row>
    <row r="153" spans="1:10" x14ac:dyDescent="0.45">
      <c r="A153" s="31" t="s">
        <v>151</v>
      </c>
      <c r="B153" s="31">
        <v>2024</v>
      </c>
      <c r="C153" s="17">
        <v>45543</v>
      </c>
      <c r="D153" s="31" t="s">
        <v>152</v>
      </c>
      <c r="E153" s="3" t="s">
        <v>209</v>
      </c>
      <c r="F153" s="3" t="s">
        <v>43</v>
      </c>
      <c r="G153" s="3">
        <v>30.446575342465749</v>
      </c>
      <c r="H153" s="3">
        <v>16</v>
      </c>
      <c r="I153" s="87">
        <v>0.67670138888888887</v>
      </c>
      <c r="J153">
        <v>48.789000000000001</v>
      </c>
    </row>
    <row r="154" spans="1:10" x14ac:dyDescent="0.45">
      <c r="A154" s="31" t="s">
        <v>151</v>
      </c>
      <c r="B154" s="31">
        <v>2024</v>
      </c>
      <c r="C154" s="17">
        <v>45543</v>
      </c>
      <c r="D154" s="31" t="s">
        <v>152</v>
      </c>
      <c r="E154" s="3" t="s">
        <v>137</v>
      </c>
      <c r="F154" s="3" t="s">
        <v>79</v>
      </c>
      <c r="G154" s="3">
        <v>34.128767123287673</v>
      </c>
      <c r="H154" s="3">
        <v>17</v>
      </c>
      <c r="I154" s="87">
        <v>0.71836805555555561</v>
      </c>
      <c r="J154">
        <v>48.789000000000001</v>
      </c>
    </row>
    <row r="155" spans="1:10" x14ac:dyDescent="0.45">
      <c r="A155" s="31" t="s">
        <v>151</v>
      </c>
      <c r="B155" s="31">
        <v>2024</v>
      </c>
      <c r="C155" s="17">
        <v>45543</v>
      </c>
      <c r="D155" s="31" t="s">
        <v>152</v>
      </c>
      <c r="E155" s="3" t="s">
        <v>53</v>
      </c>
      <c r="F155" s="3" t="s">
        <v>55</v>
      </c>
      <c r="G155" s="3">
        <v>23.361643835616441</v>
      </c>
      <c r="H155" s="3">
        <v>18</v>
      </c>
      <c r="I155" s="87">
        <v>0.76003472222222224</v>
      </c>
      <c r="J155">
        <v>48.789000000000001</v>
      </c>
    </row>
    <row r="156" spans="1:10" x14ac:dyDescent="0.45">
      <c r="A156" s="31" t="s">
        <v>151</v>
      </c>
      <c r="B156" s="31">
        <v>2024</v>
      </c>
      <c r="C156" s="17">
        <v>45543</v>
      </c>
      <c r="D156" s="31" t="s">
        <v>152</v>
      </c>
      <c r="E156" s="3" t="s">
        <v>38</v>
      </c>
      <c r="F156" s="3" t="s">
        <v>40</v>
      </c>
      <c r="G156" s="3">
        <v>27.57534246575343</v>
      </c>
      <c r="H156" s="3">
        <v>19</v>
      </c>
      <c r="I156" s="87">
        <v>0.80170138888888887</v>
      </c>
      <c r="J156">
        <v>48.789000000000001</v>
      </c>
    </row>
    <row r="157" spans="1:10" x14ac:dyDescent="0.45">
      <c r="A157" s="31" t="s">
        <v>151</v>
      </c>
      <c r="B157" s="31">
        <v>2024</v>
      </c>
      <c r="C157" s="17">
        <v>45543</v>
      </c>
      <c r="D157" s="31" t="s">
        <v>152</v>
      </c>
      <c r="E157" s="3" t="s">
        <v>217</v>
      </c>
      <c r="F157" s="3" t="s">
        <v>177</v>
      </c>
      <c r="G157" s="3">
        <v>22.109589041095891</v>
      </c>
      <c r="H157" s="3">
        <v>20</v>
      </c>
      <c r="I157" s="87">
        <v>0.84336805555555561</v>
      </c>
      <c r="J157">
        <v>48.789000000000001</v>
      </c>
    </row>
    <row r="158" spans="1:10" x14ac:dyDescent="0.45">
      <c r="A158" s="31" t="s">
        <v>151</v>
      </c>
      <c r="B158" s="31">
        <v>2024</v>
      </c>
      <c r="C158" s="17">
        <v>45543</v>
      </c>
      <c r="D158" s="31" t="s">
        <v>152</v>
      </c>
      <c r="E158" s="3" t="s">
        <v>201</v>
      </c>
      <c r="F158" s="3" t="s">
        <v>49</v>
      </c>
      <c r="G158" s="3">
        <v>27.43287671232877</v>
      </c>
      <c r="H158" s="3">
        <v>21</v>
      </c>
      <c r="I158" s="87">
        <v>0.88503472222222224</v>
      </c>
      <c r="J158">
        <v>48.789000000000001</v>
      </c>
    </row>
    <row r="159" spans="1:10" x14ac:dyDescent="0.45">
      <c r="A159" s="31" t="s">
        <v>151</v>
      </c>
      <c r="B159" s="31">
        <v>2024</v>
      </c>
      <c r="C159" s="17">
        <v>45543</v>
      </c>
      <c r="D159" s="31" t="s">
        <v>152</v>
      </c>
      <c r="E159" s="3" t="s">
        <v>163</v>
      </c>
      <c r="F159" s="3" t="s">
        <v>88</v>
      </c>
      <c r="G159" s="3">
        <v>25.81917808219178</v>
      </c>
      <c r="H159" s="3">
        <v>22</v>
      </c>
      <c r="I159" s="87">
        <v>0.92670138888888887</v>
      </c>
      <c r="J159">
        <v>48.789000000000001</v>
      </c>
    </row>
    <row r="160" spans="1:10" x14ac:dyDescent="0.45">
      <c r="A160" s="1" t="s">
        <v>166</v>
      </c>
      <c r="B160" s="1">
        <v>2024</v>
      </c>
      <c r="C160" s="17">
        <v>45396</v>
      </c>
      <c r="D160" s="1" t="s">
        <v>30</v>
      </c>
      <c r="E160" s="3" t="s">
        <v>104</v>
      </c>
      <c r="F160" s="3" t="s">
        <v>79</v>
      </c>
      <c r="G160" s="12">
        <f>(C160-VLOOKUP(E160,Riders!$A$2:$D$3499,4,FALSE))/365</f>
        <v>30.112328767123287</v>
      </c>
      <c r="H160" s="1">
        <v>1</v>
      </c>
      <c r="I160" s="87">
        <v>9.3518518518518525E-3</v>
      </c>
      <c r="J160">
        <v>47.896000000000001</v>
      </c>
    </row>
    <row r="161" spans="1:10" x14ac:dyDescent="0.45">
      <c r="A161" s="1" t="s">
        <v>166</v>
      </c>
      <c r="B161" s="1">
        <v>2024</v>
      </c>
      <c r="C161" s="17">
        <v>45396</v>
      </c>
      <c r="D161" s="1" t="s">
        <v>30</v>
      </c>
      <c r="E161" s="3" t="s">
        <v>147</v>
      </c>
      <c r="F161" s="3" t="s">
        <v>67</v>
      </c>
      <c r="G161" s="12">
        <f>(C161-VLOOKUP(E161,Riders!$A$2:$D$3499,4,FALSE))/365</f>
        <v>29.326027397260273</v>
      </c>
      <c r="H161" s="1">
        <v>2</v>
      </c>
      <c r="I161" s="87">
        <v>9.3518518518518525E-3</v>
      </c>
      <c r="J161">
        <v>47.896000000000001</v>
      </c>
    </row>
    <row r="162" spans="1:10" x14ac:dyDescent="0.45">
      <c r="A162" s="1" t="s">
        <v>166</v>
      </c>
      <c r="B162" s="1">
        <v>2024</v>
      </c>
      <c r="C162" s="17">
        <v>45396</v>
      </c>
      <c r="D162" s="1" t="s">
        <v>30</v>
      </c>
      <c r="E162" s="3" t="s">
        <v>158</v>
      </c>
      <c r="F162" s="3" t="s">
        <v>58</v>
      </c>
      <c r="G162" s="12">
        <f>(C162-VLOOKUP(E162,Riders!$A$2:$D$3499,4,FALSE))/365</f>
        <v>27.287671232876711</v>
      </c>
      <c r="H162" s="1">
        <v>3</v>
      </c>
      <c r="I162" s="87">
        <v>9.3518518518518525E-3</v>
      </c>
      <c r="J162">
        <v>47.896000000000001</v>
      </c>
    </row>
    <row r="163" spans="1:10" x14ac:dyDescent="0.45">
      <c r="A163" s="1" t="s">
        <v>166</v>
      </c>
      <c r="B163" s="1">
        <v>2024</v>
      </c>
      <c r="C163" s="17">
        <v>45396</v>
      </c>
      <c r="D163" s="1" t="s">
        <v>30</v>
      </c>
      <c r="E163" s="3" t="s">
        <v>230</v>
      </c>
      <c r="F163" s="3" t="s">
        <v>61</v>
      </c>
      <c r="G163" s="12">
        <f>(C163-VLOOKUP(E163,Riders!$A$2:$D$3499,4,FALSE))/365</f>
        <v>24.747945205479454</v>
      </c>
      <c r="H163" s="1">
        <v>4</v>
      </c>
      <c r="I163" s="87">
        <v>9.3518518518518525E-3</v>
      </c>
      <c r="J163">
        <v>47.896000000000001</v>
      </c>
    </row>
    <row r="164" spans="1:10" x14ac:dyDescent="0.45">
      <c r="A164" s="1" t="s">
        <v>166</v>
      </c>
      <c r="B164" s="1">
        <v>2024</v>
      </c>
      <c r="C164" s="17">
        <v>45396</v>
      </c>
      <c r="D164" s="1" t="s">
        <v>30</v>
      </c>
      <c r="E164" s="3" t="s">
        <v>164</v>
      </c>
      <c r="F164" s="3" t="s">
        <v>96</v>
      </c>
      <c r="G164" s="12">
        <f>(C164-VLOOKUP(E164,Riders!$A$2:$D$3499,4,FALSE))/365</f>
        <v>25.186301369863013</v>
      </c>
      <c r="H164" s="1">
        <v>5</v>
      </c>
      <c r="I164" s="87">
        <v>9.3518518518518525E-3</v>
      </c>
      <c r="J164">
        <v>47.896000000000001</v>
      </c>
    </row>
    <row r="165" spans="1:10" x14ac:dyDescent="0.45">
      <c r="A165" s="1" t="s">
        <v>166</v>
      </c>
      <c r="B165" s="1">
        <v>2024</v>
      </c>
      <c r="C165" s="17">
        <v>45396</v>
      </c>
      <c r="D165" s="1" t="s">
        <v>30</v>
      </c>
      <c r="E165" s="3" t="s">
        <v>81</v>
      </c>
      <c r="F165" s="3" t="s">
        <v>83</v>
      </c>
      <c r="G165" s="12">
        <f>(C165-VLOOKUP(E165,Riders!$A$2:$D$3499,4,FALSE))/365</f>
        <v>27.909589041095892</v>
      </c>
      <c r="H165" s="1">
        <v>6</v>
      </c>
      <c r="I165" s="87">
        <v>9.3518518518518525E-3</v>
      </c>
      <c r="J165">
        <v>47.896000000000001</v>
      </c>
    </row>
    <row r="166" spans="1:10" x14ac:dyDescent="0.45">
      <c r="A166" s="1" t="s">
        <v>166</v>
      </c>
      <c r="B166" s="1">
        <v>2024</v>
      </c>
      <c r="C166" s="17">
        <v>45396</v>
      </c>
      <c r="D166" s="1" t="s">
        <v>30</v>
      </c>
      <c r="E166" t="s">
        <v>157</v>
      </c>
      <c r="F166" s="3" t="s">
        <v>52</v>
      </c>
      <c r="G166" s="12">
        <f>(C166-VLOOKUP(E166,Riders!$A$2:$D$3499,4,FALSE))/365</f>
        <v>25.271232876712329</v>
      </c>
      <c r="H166" s="1">
        <v>7</v>
      </c>
      <c r="I166" s="87">
        <v>9.3518518518518525E-3</v>
      </c>
      <c r="J166">
        <v>47.896000000000001</v>
      </c>
    </row>
    <row r="167" spans="1:10" x14ac:dyDescent="0.45">
      <c r="A167" s="1" t="s">
        <v>166</v>
      </c>
      <c r="B167" s="1">
        <v>2024</v>
      </c>
      <c r="C167" s="17">
        <v>45396</v>
      </c>
      <c r="D167" s="1" t="s">
        <v>30</v>
      </c>
      <c r="E167" s="3" t="s">
        <v>134</v>
      </c>
      <c r="F167" s="3" t="s">
        <v>34</v>
      </c>
      <c r="G167" s="12">
        <f>(C167-VLOOKUP(E167,Riders!$A$2:$D$3499,4,FALSE))/365</f>
        <v>22.602739726027398</v>
      </c>
      <c r="H167" s="1">
        <v>8</v>
      </c>
      <c r="I167" s="87">
        <v>9.3518518518518525E-3</v>
      </c>
      <c r="J167">
        <v>47.896000000000001</v>
      </c>
    </row>
    <row r="168" spans="1:10" x14ac:dyDescent="0.45">
      <c r="A168" s="1" t="s">
        <v>166</v>
      </c>
      <c r="B168" s="1">
        <v>2024</v>
      </c>
      <c r="C168" s="17">
        <v>45396</v>
      </c>
      <c r="D168" s="1" t="s">
        <v>30</v>
      </c>
      <c r="E168" s="3" t="s">
        <v>53</v>
      </c>
      <c r="F168" s="3" t="s">
        <v>55</v>
      </c>
      <c r="G168" s="12">
        <f>(C168-VLOOKUP(E168,Riders!$A$2:$D$3499,4,FALSE))/365</f>
        <v>22.958904109589042</v>
      </c>
      <c r="H168" s="1">
        <v>9</v>
      </c>
      <c r="I168" s="87">
        <v>9.3518518518518525E-3</v>
      </c>
      <c r="J168">
        <v>47.896000000000001</v>
      </c>
    </row>
    <row r="169" spans="1:10" x14ac:dyDescent="0.45">
      <c r="A169" s="1" t="s">
        <v>166</v>
      </c>
      <c r="B169" s="1">
        <v>2024</v>
      </c>
      <c r="C169" s="17">
        <v>45396</v>
      </c>
      <c r="D169" s="1" t="s">
        <v>30</v>
      </c>
      <c r="E169" s="3" t="s">
        <v>114</v>
      </c>
      <c r="F169" s="3" t="s">
        <v>115</v>
      </c>
      <c r="G169" s="12">
        <f>(C169-VLOOKUP(E169,Riders!$A$2:$D$3499,4,FALSE))/365</f>
        <v>23.632876712328766</v>
      </c>
      <c r="H169" s="1">
        <v>10</v>
      </c>
      <c r="I169" s="87">
        <v>9.3518518518518525E-3</v>
      </c>
      <c r="J169">
        <v>47.896000000000001</v>
      </c>
    </row>
    <row r="170" spans="1:10" x14ac:dyDescent="0.45">
      <c r="A170" s="1" t="s">
        <v>166</v>
      </c>
      <c r="B170" s="1">
        <v>2024</v>
      </c>
      <c r="C170" s="17">
        <v>45396</v>
      </c>
      <c r="D170" s="1" t="s">
        <v>30</v>
      </c>
      <c r="E170" s="3" t="s">
        <v>87</v>
      </c>
      <c r="F170" s="3" t="s">
        <v>88</v>
      </c>
      <c r="G170" s="12">
        <f>(C170-VLOOKUP(E170,Riders!$A$2:$D$3499,4,FALSE))/365</f>
        <v>24.802739726027397</v>
      </c>
      <c r="H170" s="1">
        <v>11</v>
      </c>
      <c r="I170" s="87">
        <v>9.3518518518518525E-3</v>
      </c>
      <c r="J170">
        <v>47.896000000000001</v>
      </c>
    </row>
    <row r="171" spans="1:10" x14ac:dyDescent="0.45">
      <c r="A171" s="1" t="s">
        <v>166</v>
      </c>
      <c r="B171" s="1">
        <v>2024</v>
      </c>
      <c r="C171" s="17">
        <v>45396</v>
      </c>
      <c r="D171" s="1" t="s">
        <v>30</v>
      </c>
      <c r="E171" s="3" t="s">
        <v>4728</v>
      </c>
      <c r="F171" s="3" t="s">
        <v>2347</v>
      </c>
      <c r="G171" s="12">
        <f>(C171-VLOOKUP(E171,Riders!$A$2:$D$3499,4,FALSE))/365</f>
        <v>31.649315068493152</v>
      </c>
      <c r="H171" s="1">
        <v>12</v>
      </c>
      <c r="I171" s="87">
        <v>9.3518518518518525E-3</v>
      </c>
      <c r="J171">
        <v>47.896000000000001</v>
      </c>
    </row>
    <row r="172" spans="1:10" x14ac:dyDescent="0.45">
      <c r="A172" s="1" t="s">
        <v>166</v>
      </c>
      <c r="B172" s="1">
        <v>2024</v>
      </c>
      <c r="C172" s="17">
        <v>45396</v>
      </c>
      <c r="D172" s="1" t="s">
        <v>30</v>
      </c>
      <c r="E172" s="3" t="s">
        <v>48</v>
      </c>
      <c r="F172" s="3" t="s">
        <v>49</v>
      </c>
      <c r="G172" s="12">
        <f>(C172-VLOOKUP(E172,Riders!$A$2:$D$3499,4,FALSE))/365</f>
        <v>19.701369863013699</v>
      </c>
      <c r="H172" s="1">
        <v>13</v>
      </c>
      <c r="I172" s="87">
        <v>9.3518518518518525E-3</v>
      </c>
      <c r="J172">
        <v>47.896000000000001</v>
      </c>
    </row>
    <row r="173" spans="1:10" x14ac:dyDescent="0.45">
      <c r="A173" s="1" t="s">
        <v>166</v>
      </c>
      <c r="B173" s="1">
        <v>2024</v>
      </c>
      <c r="C173" s="17">
        <v>45396</v>
      </c>
      <c r="D173" s="1" t="s">
        <v>30</v>
      </c>
      <c r="E173" s="3" t="s">
        <v>5149</v>
      </c>
      <c r="F173" s="3" t="s">
        <v>506</v>
      </c>
      <c r="G173" s="12" t="e">
        <f>(C173-VLOOKUP(E173,Riders!$A$2:$D$3499,4,FALSE))/365</f>
        <v>#N/A</v>
      </c>
      <c r="H173" s="1">
        <v>14</v>
      </c>
      <c r="I173" s="87">
        <v>9.3518518518518525E-3</v>
      </c>
      <c r="J173">
        <v>47.896000000000001</v>
      </c>
    </row>
    <row r="174" spans="1:10" x14ac:dyDescent="0.45">
      <c r="A174" s="1" t="s">
        <v>166</v>
      </c>
      <c r="B174" s="1">
        <v>2024</v>
      </c>
      <c r="C174" s="17">
        <v>45396</v>
      </c>
      <c r="D174" s="1" t="s">
        <v>30</v>
      </c>
      <c r="E174" s="3" t="s">
        <v>85</v>
      </c>
      <c r="F174" s="3" t="s">
        <v>168</v>
      </c>
      <c r="G174" s="12">
        <f>(C174-VLOOKUP(E174,Riders!$A$2:$D$3499,4,FALSE))/365</f>
        <v>22.265753424657536</v>
      </c>
      <c r="H174" s="1">
        <v>15</v>
      </c>
      <c r="I174" s="87">
        <v>9.3518518518518525E-3</v>
      </c>
      <c r="J174">
        <v>47.896000000000001</v>
      </c>
    </row>
    <row r="175" spans="1:10" x14ac:dyDescent="0.45">
      <c r="A175" s="1" t="s">
        <v>166</v>
      </c>
      <c r="B175" s="1">
        <v>2024</v>
      </c>
      <c r="C175" s="17">
        <v>45396</v>
      </c>
      <c r="D175" s="1" t="s">
        <v>30</v>
      </c>
      <c r="E175" s="3" t="s">
        <v>195</v>
      </c>
      <c r="F175" s="3" t="s">
        <v>40</v>
      </c>
      <c r="G175" s="12">
        <f>(C175-VLOOKUP(E175,Riders!$A$2:$D$3499,4,FALSE))/365</f>
        <v>21.528767123287672</v>
      </c>
      <c r="H175" s="1">
        <v>16</v>
      </c>
      <c r="I175" s="87">
        <v>9.3518518518518525E-3</v>
      </c>
      <c r="J175">
        <v>47.896000000000001</v>
      </c>
    </row>
    <row r="176" spans="1:10" x14ac:dyDescent="0.45">
      <c r="A176" s="1" t="s">
        <v>166</v>
      </c>
      <c r="B176" s="1">
        <v>2024</v>
      </c>
      <c r="C176" s="17">
        <v>45396</v>
      </c>
      <c r="D176" s="1" t="s">
        <v>30</v>
      </c>
      <c r="E176" s="3" t="s">
        <v>2593</v>
      </c>
      <c r="F176" s="3" t="s">
        <v>2334</v>
      </c>
      <c r="G176" s="12">
        <f>(C176-VLOOKUP(E176,Riders!$A$2:$D$3499,4,FALSE))/365</f>
        <v>25.81917808219178</v>
      </c>
      <c r="H176" s="1">
        <v>17</v>
      </c>
      <c r="I176" s="87">
        <v>9.3518518518518525E-3</v>
      </c>
      <c r="J176">
        <v>47.896000000000001</v>
      </c>
    </row>
    <row r="177" spans="1:10" x14ac:dyDescent="0.45">
      <c r="A177" s="1" t="s">
        <v>166</v>
      </c>
      <c r="B177" s="1">
        <v>2024</v>
      </c>
      <c r="C177" s="17">
        <v>45396</v>
      </c>
      <c r="D177" s="1" t="s">
        <v>30</v>
      </c>
      <c r="E177" s="3" t="s">
        <v>2066</v>
      </c>
      <c r="F177" s="3" t="s">
        <v>187</v>
      </c>
      <c r="G177" s="12">
        <f>(C177-VLOOKUP(E177,Riders!$A$2:$D$3499,4,FALSE))/365</f>
        <v>25.027397260273972</v>
      </c>
      <c r="H177" s="1">
        <v>18</v>
      </c>
      <c r="I177" s="87">
        <v>9.3518518518518525E-3</v>
      </c>
      <c r="J177">
        <v>47.896000000000001</v>
      </c>
    </row>
    <row r="178" spans="1:10" x14ac:dyDescent="0.45">
      <c r="A178" s="1" t="s">
        <v>166</v>
      </c>
      <c r="B178" s="1">
        <v>2024</v>
      </c>
      <c r="C178" s="17">
        <v>45396</v>
      </c>
      <c r="D178" s="1" t="s">
        <v>30</v>
      </c>
      <c r="E178" s="3" t="s">
        <v>120</v>
      </c>
      <c r="F178" s="3" t="s">
        <v>121</v>
      </c>
      <c r="G178" s="12">
        <f>(C178-VLOOKUP(E178,Riders!$A$2:$D$3499,4,FALSE))/365</f>
        <v>25.293150684931508</v>
      </c>
      <c r="H178" s="1">
        <v>19</v>
      </c>
      <c r="I178" s="87">
        <v>9.3518518518518525E-3</v>
      </c>
      <c r="J178">
        <v>47.896000000000001</v>
      </c>
    </row>
    <row r="179" spans="1:10" x14ac:dyDescent="0.45">
      <c r="A179" s="1" t="s">
        <v>166</v>
      </c>
      <c r="B179" s="1">
        <v>2024</v>
      </c>
      <c r="C179" s="17">
        <v>45396</v>
      </c>
      <c r="D179" s="1" t="s">
        <v>30</v>
      </c>
      <c r="E179" s="3" t="s">
        <v>3454</v>
      </c>
      <c r="F179" s="3" t="s">
        <v>3455</v>
      </c>
      <c r="G179" s="12">
        <f>(C179-VLOOKUP(E179,Riders!$A$2:$D$3499,4,FALSE))/365</f>
        <v>24.347945205479451</v>
      </c>
      <c r="H179" s="1">
        <v>20</v>
      </c>
      <c r="I179" s="87">
        <v>9.3518518518518525E-3</v>
      </c>
      <c r="J179">
        <v>47.896000000000001</v>
      </c>
    </row>
    <row r="180" spans="1:10" x14ac:dyDescent="0.45">
      <c r="A180" s="1" t="s">
        <v>166</v>
      </c>
      <c r="B180" s="1">
        <v>2024</v>
      </c>
      <c r="C180" s="17">
        <v>45396</v>
      </c>
      <c r="D180" s="1" t="s">
        <v>30</v>
      </c>
      <c r="E180" s="3" t="s">
        <v>209</v>
      </c>
      <c r="F180" s="3" t="s">
        <v>43</v>
      </c>
      <c r="G180" s="12">
        <f>(C180-VLOOKUP(E180,Riders!$A$2:$D$3499,4,FALSE))/365</f>
        <v>30.043835616438358</v>
      </c>
      <c r="H180" s="1">
        <v>21</v>
      </c>
      <c r="I180" s="87">
        <v>9.3518518518518525E-3</v>
      </c>
      <c r="J180">
        <v>47.896000000000001</v>
      </c>
    </row>
    <row r="181" spans="1:10" x14ac:dyDescent="0.45">
      <c r="A181" s="1" t="s">
        <v>166</v>
      </c>
      <c r="B181" s="1">
        <v>2024</v>
      </c>
      <c r="C181" s="17">
        <v>45396</v>
      </c>
      <c r="D181" s="1" t="s">
        <v>30</v>
      </c>
      <c r="E181" s="3" t="s">
        <v>217</v>
      </c>
      <c r="F181" s="3" t="s">
        <v>177</v>
      </c>
      <c r="G181" s="12">
        <f>(C181-VLOOKUP(E181,Riders!$A$2:$D$3499,4,FALSE))/365</f>
        <v>21.706849315068492</v>
      </c>
      <c r="H181" s="1">
        <v>22</v>
      </c>
      <c r="I181" s="87">
        <v>9.3518518518518525E-3</v>
      </c>
      <c r="J181">
        <v>47.896000000000001</v>
      </c>
    </row>
    <row r="182" spans="1:10" x14ac:dyDescent="0.45">
      <c r="A182" s="1" t="s">
        <v>166</v>
      </c>
      <c r="B182" s="1">
        <v>2024</v>
      </c>
      <c r="C182" s="17">
        <v>45396</v>
      </c>
      <c r="D182" s="1" t="s">
        <v>30</v>
      </c>
      <c r="E182" s="3" t="s">
        <v>179</v>
      </c>
      <c r="F182" s="3" t="s">
        <v>181</v>
      </c>
      <c r="G182" s="12">
        <f>(C182-VLOOKUP(E182,Riders!$A$2:$D$3499,4,FALSE))/365</f>
        <v>21.010958904109589</v>
      </c>
      <c r="H182" s="1">
        <v>23</v>
      </c>
      <c r="I182" s="87">
        <v>9.3518518518518525E-3</v>
      </c>
      <c r="J182">
        <v>47.896000000000001</v>
      </c>
    </row>
    <row r="183" spans="1:10" x14ac:dyDescent="0.45">
      <c r="A183" s="1" t="s">
        <v>74</v>
      </c>
      <c r="B183" s="1">
        <v>2024</v>
      </c>
      <c r="C183" s="17">
        <v>45368</v>
      </c>
      <c r="D183" s="1" t="s">
        <v>30</v>
      </c>
      <c r="E183" s="3" t="s">
        <v>201</v>
      </c>
      <c r="F183" s="3" t="s">
        <v>49</v>
      </c>
      <c r="G183" s="12">
        <f>(C183-VLOOKUP(E183,Riders!$A$2:$D$3499,4,FALSE))/365</f>
        <v>26.953424657534246</v>
      </c>
      <c r="H183" s="1">
        <v>1</v>
      </c>
      <c r="I183" s="87">
        <v>9.3865740740740732E-3</v>
      </c>
      <c r="J183">
        <v>47.719000000000001</v>
      </c>
    </row>
    <row r="184" spans="1:10" x14ac:dyDescent="0.45">
      <c r="A184" s="1" t="s">
        <v>74</v>
      </c>
      <c r="B184" s="1">
        <v>2024</v>
      </c>
      <c r="C184" s="17">
        <v>45368</v>
      </c>
      <c r="D184" s="1" t="s">
        <v>30</v>
      </c>
      <c r="E184" s="3" t="s">
        <v>35</v>
      </c>
      <c r="F184" s="3" t="s">
        <v>37</v>
      </c>
      <c r="G184" s="12">
        <f>(C184-VLOOKUP(E184,Riders!$A$2:$D$3499,4,FALSE))/365</f>
        <v>26.383561643835616</v>
      </c>
      <c r="H184" s="1">
        <v>2</v>
      </c>
      <c r="I184" s="87">
        <v>9.3865740740740732E-3</v>
      </c>
      <c r="J184">
        <v>47.719000000000001</v>
      </c>
    </row>
    <row r="185" spans="1:10" x14ac:dyDescent="0.45">
      <c r="A185" s="1" t="s">
        <v>74</v>
      </c>
      <c r="B185" s="1">
        <v>2024</v>
      </c>
      <c r="C185" s="17">
        <v>45368</v>
      </c>
      <c r="D185" s="1" t="s">
        <v>30</v>
      </c>
      <c r="E185" s="3" t="s">
        <v>3886</v>
      </c>
      <c r="F185" s="3" t="s">
        <v>2334</v>
      </c>
      <c r="G185" s="12">
        <f>(C185-VLOOKUP(E185,Riders!$A$2:$D$3499,4,FALSE))/365</f>
        <v>24.706849315068492</v>
      </c>
      <c r="H185" s="1">
        <v>3</v>
      </c>
      <c r="I185" s="87">
        <v>9.3865740740740732E-3</v>
      </c>
      <c r="J185">
        <v>47.719000000000001</v>
      </c>
    </row>
    <row r="186" spans="1:10" x14ac:dyDescent="0.45">
      <c r="A186" s="1" t="s">
        <v>74</v>
      </c>
      <c r="B186" s="1">
        <v>2024</v>
      </c>
      <c r="C186" s="17">
        <v>45368</v>
      </c>
      <c r="D186" s="1" t="s">
        <v>30</v>
      </c>
      <c r="E186" s="3" t="s">
        <v>4728</v>
      </c>
      <c r="F186" s="3" t="s">
        <v>2347</v>
      </c>
      <c r="G186" s="12">
        <f>(C186-VLOOKUP(E186,Riders!$A$2:$D$3499,4,FALSE))/365</f>
        <v>31.572602739726026</v>
      </c>
      <c r="H186" s="1">
        <v>4</v>
      </c>
      <c r="I186" s="87">
        <v>9.3865740740740732E-3</v>
      </c>
      <c r="J186">
        <v>47.719000000000001</v>
      </c>
    </row>
    <row r="187" spans="1:10" x14ac:dyDescent="0.45">
      <c r="A187" s="1" t="s">
        <v>74</v>
      </c>
      <c r="B187" s="1">
        <v>2024</v>
      </c>
      <c r="C187" s="17">
        <v>45368</v>
      </c>
      <c r="D187" s="1" t="s">
        <v>30</v>
      </c>
      <c r="E187" s="3" t="s">
        <v>63</v>
      </c>
      <c r="F187" s="3" t="s">
        <v>64</v>
      </c>
      <c r="G187" s="12">
        <f>(C187-VLOOKUP(E187,Riders!$A$2:$D$3499,4,FALSE))/365</f>
        <v>22.920547945205481</v>
      </c>
      <c r="H187" s="1">
        <v>5</v>
      </c>
      <c r="I187" s="87">
        <v>9.3865740740740732E-3</v>
      </c>
      <c r="J187">
        <v>47.719000000000001</v>
      </c>
    </row>
    <row r="188" spans="1:10" x14ac:dyDescent="0.45">
      <c r="A188" s="1" t="s">
        <v>74</v>
      </c>
      <c r="B188" s="1">
        <v>2024</v>
      </c>
      <c r="C188" s="17">
        <v>45368</v>
      </c>
      <c r="D188" s="1" t="s">
        <v>30</v>
      </c>
      <c r="E188" s="3" t="s">
        <v>38</v>
      </c>
      <c r="F188" s="3" t="s">
        <v>40</v>
      </c>
      <c r="G188" s="12">
        <f>(C188-VLOOKUP(E188,Riders!$A$2:$D$3499,4,FALSE))/365</f>
        <v>27.095890410958905</v>
      </c>
      <c r="H188" s="1">
        <v>6</v>
      </c>
      <c r="I188" s="87">
        <v>9.3865740740740732E-3</v>
      </c>
      <c r="J188">
        <v>47.719000000000001</v>
      </c>
    </row>
    <row r="189" spans="1:10" x14ac:dyDescent="0.45">
      <c r="A189" s="1" t="s">
        <v>74</v>
      </c>
      <c r="B189" s="1">
        <v>2024</v>
      </c>
      <c r="C189" s="17">
        <v>45368</v>
      </c>
      <c r="D189" s="1" t="s">
        <v>30</v>
      </c>
      <c r="E189" s="3" t="s">
        <v>97</v>
      </c>
      <c r="F189" s="3" t="s">
        <v>99</v>
      </c>
      <c r="G189" s="12">
        <f>(C189-VLOOKUP(E189,Riders!$A$2:$D$3499,4,FALSE))/365</f>
        <v>25.553424657534247</v>
      </c>
      <c r="H189" s="1">
        <v>7</v>
      </c>
      <c r="I189" s="87">
        <v>9.3865740740740732E-3</v>
      </c>
      <c r="J189">
        <v>47.719000000000001</v>
      </c>
    </row>
    <row r="190" spans="1:10" x14ac:dyDescent="0.45">
      <c r="A190" s="1" t="s">
        <v>74</v>
      </c>
      <c r="B190" s="1">
        <v>2024</v>
      </c>
      <c r="C190" s="17">
        <v>45368</v>
      </c>
      <c r="D190" s="1" t="s">
        <v>30</v>
      </c>
      <c r="E190" s="3" t="s">
        <v>221</v>
      </c>
      <c r="F190" s="3" t="s">
        <v>223</v>
      </c>
      <c r="G190" s="12">
        <f>(C190-VLOOKUP(E190,Riders!$A$2:$D$3499,4,FALSE))/365</f>
        <v>33.824657534246576</v>
      </c>
      <c r="H190" s="1">
        <v>8</v>
      </c>
      <c r="I190" s="87">
        <v>9.3865740740740732E-3</v>
      </c>
      <c r="J190">
        <v>47.719000000000001</v>
      </c>
    </row>
    <row r="191" spans="1:10" x14ac:dyDescent="0.45">
      <c r="A191" s="1" t="s">
        <v>74</v>
      </c>
      <c r="B191" s="1">
        <v>2024</v>
      </c>
      <c r="C191" s="17">
        <v>45368</v>
      </c>
      <c r="D191" s="1" t="s">
        <v>30</v>
      </c>
      <c r="E191" s="3" t="s">
        <v>85</v>
      </c>
      <c r="F191" s="3" t="s">
        <v>168</v>
      </c>
      <c r="G191" s="12">
        <f>(C191-VLOOKUP(E191,Riders!$A$2:$D$3499,4,FALSE))/365</f>
        <v>22.18904109589041</v>
      </c>
      <c r="H191" s="1">
        <v>9</v>
      </c>
      <c r="I191" s="87">
        <v>9.3865740740740732E-3</v>
      </c>
      <c r="J191">
        <v>47.719000000000001</v>
      </c>
    </row>
    <row r="192" spans="1:10" x14ac:dyDescent="0.45">
      <c r="A192" s="1" t="s">
        <v>74</v>
      </c>
      <c r="B192" s="1">
        <v>2024</v>
      </c>
      <c r="C192" s="17">
        <v>45368</v>
      </c>
      <c r="D192" s="1" t="s">
        <v>30</v>
      </c>
      <c r="E192" s="3" t="s">
        <v>53</v>
      </c>
      <c r="F192" s="3" t="s">
        <v>55</v>
      </c>
      <c r="G192" s="12">
        <f>(C192-VLOOKUP(E192,Riders!$A$2:$D$3499,4,FALSE))/365</f>
        <v>22.882191780821916</v>
      </c>
      <c r="H192" s="1">
        <v>10</v>
      </c>
      <c r="I192" s="87">
        <v>9.3865740740740732E-3</v>
      </c>
      <c r="J192">
        <v>47.719000000000001</v>
      </c>
    </row>
    <row r="193" spans="1:10" x14ac:dyDescent="0.45">
      <c r="A193" s="1" t="s">
        <v>74</v>
      </c>
      <c r="B193" s="1">
        <v>2024</v>
      </c>
      <c r="C193" s="17">
        <v>45368</v>
      </c>
      <c r="D193" s="1" t="s">
        <v>30</v>
      </c>
      <c r="E193" s="3" t="s">
        <v>146</v>
      </c>
      <c r="F193" s="3" t="s">
        <v>34</v>
      </c>
      <c r="G193" s="12">
        <f>(C193-VLOOKUP(E193,Riders!$A$2:$D$3499,4,FALSE))/365</f>
        <v>24.80821917808219</v>
      </c>
      <c r="H193" s="1">
        <v>11</v>
      </c>
      <c r="I193" s="87">
        <v>9.3865740740740732E-3</v>
      </c>
      <c r="J193">
        <v>47.719000000000001</v>
      </c>
    </row>
    <row r="194" spans="1:10" x14ac:dyDescent="0.45">
      <c r="A194" s="1" t="s">
        <v>74</v>
      </c>
      <c r="B194" s="1">
        <v>2024</v>
      </c>
      <c r="C194" s="17">
        <v>45368</v>
      </c>
      <c r="D194" s="1" t="s">
        <v>30</v>
      </c>
      <c r="E194" s="3" t="s">
        <v>209</v>
      </c>
      <c r="F194" s="3" t="s">
        <v>43</v>
      </c>
      <c r="G194" s="12">
        <f>(C194-VLOOKUP(E194,Riders!$A$2:$D$3499,4,FALSE))/365</f>
        <v>29.967123287671232</v>
      </c>
      <c r="H194" s="1">
        <v>12</v>
      </c>
      <c r="I194" s="87">
        <v>9.3865740740740732E-3</v>
      </c>
      <c r="J194">
        <v>47.719000000000001</v>
      </c>
    </row>
    <row r="195" spans="1:10" x14ac:dyDescent="0.45">
      <c r="A195" s="1" t="s">
        <v>74</v>
      </c>
      <c r="B195" s="1">
        <v>2024</v>
      </c>
      <c r="C195" s="17">
        <v>45368</v>
      </c>
      <c r="D195" s="1" t="s">
        <v>30</v>
      </c>
      <c r="E195" s="3" t="s">
        <v>114</v>
      </c>
      <c r="F195" s="3" t="s">
        <v>115</v>
      </c>
      <c r="G195" s="12">
        <f>(C195-VLOOKUP(E195,Riders!$A$2:$D$3499,4,FALSE))/365</f>
        <v>23.556164383561644</v>
      </c>
      <c r="H195" s="1">
        <v>13</v>
      </c>
      <c r="I195" s="87">
        <v>9.3865740740740732E-3</v>
      </c>
      <c r="J195">
        <v>47.719000000000001</v>
      </c>
    </row>
    <row r="196" spans="1:10" x14ac:dyDescent="0.45">
      <c r="A196" s="1" t="s">
        <v>74</v>
      </c>
      <c r="B196" s="1">
        <v>2024</v>
      </c>
      <c r="C196" s="17">
        <v>45368</v>
      </c>
      <c r="D196" s="1" t="s">
        <v>30</v>
      </c>
      <c r="E196" s="3" t="s">
        <v>164</v>
      </c>
      <c r="F196" s="3" t="s">
        <v>5181</v>
      </c>
      <c r="G196" s="12">
        <f>(C196-VLOOKUP(E196,Riders!$A$2:$D$3499,4,FALSE))/365</f>
        <v>25.109589041095891</v>
      </c>
      <c r="H196" s="1">
        <v>14</v>
      </c>
      <c r="I196" s="87">
        <v>9.3865740740740732E-3</v>
      </c>
      <c r="J196">
        <v>47.719000000000001</v>
      </c>
    </row>
    <row r="197" spans="1:10" x14ac:dyDescent="0.45">
      <c r="A197" s="1" t="s">
        <v>74</v>
      </c>
      <c r="B197" s="1">
        <v>2024</v>
      </c>
      <c r="C197" s="17">
        <v>45368</v>
      </c>
      <c r="D197" s="1" t="s">
        <v>30</v>
      </c>
      <c r="E197" s="3" t="s">
        <v>217</v>
      </c>
      <c r="F197" s="3" t="s">
        <v>177</v>
      </c>
      <c r="G197" s="12">
        <f>(C197-VLOOKUP(E197,Riders!$A$2:$D$3499,4,FALSE))/365</f>
        <v>21.63013698630137</v>
      </c>
      <c r="H197" s="1">
        <v>15</v>
      </c>
      <c r="I197" s="87">
        <v>9.3865740740740732E-3</v>
      </c>
      <c r="J197">
        <v>47.719000000000001</v>
      </c>
    </row>
    <row r="198" spans="1:10" x14ac:dyDescent="0.45">
      <c r="A198" s="1" t="s">
        <v>74</v>
      </c>
      <c r="B198" s="1">
        <v>2024</v>
      </c>
      <c r="C198" s="17">
        <v>45368</v>
      </c>
      <c r="D198" s="1" t="s">
        <v>30</v>
      </c>
      <c r="E198" s="3" t="s">
        <v>170</v>
      </c>
      <c r="F198" s="3" t="s">
        <v>73</v>
      </c>
      <c r="G198" s="12">
        <f>(C198-VLOOKUP(E198,Riders!$A$2:$D$3499,4,FALSE))/365</f>
        <v>43.88219178082192</v>
      </c>
      <c r="H198" s="1">
        <v>16</v>
      </c>
      <c r="I198" s="87">
        <v>9.3865740740740732E-3</v>
      </c>
      <c r="J198">
        <v>47.719000000000001</v>
      </c>
    </row>
    <row r="199" spans="1:10" x14ac:dyDescent="0.45">
      <c r="A199" s="1" t="s">
        <v>74</v>
      </c>
      <c r="B199" s="1">
        <v>2024</v>
      </c>
      <c r="C199" s="17">
        <v>45368</v>
      </c>
      <c r="D199" s="1" t="s">
        <v>30</v>
      </c>
      <c r="E199" s="3" t="s">
        <v>172</v>
      </c>
      <c r="F199" s="3" t="s">
        <v>61</v>
      </c>
      <c r="G199" s="12" t="e">
        <f>(C199-VLOOKUP(E199,Riders!$A$2:$D$3499,4,FALSE))/365</f>
        <v>#N/A</v>
      </c>
      <c r="H199" s="1">
        <v>17</v>
      </c>
      <c r="I199" s="87">
        <v>9.3865740740740732E-3</v>
      </c>
      <c r="J199">
        <v>47.719000000000001</v>
      </c>
    </row>
    <row r="200" spans="1:10" x14ac:dyDescent="0.45">
      <c r="A200" s="1" t="s">
        <v>74</v>
      </c>
      <c r="B200" s="1">
        <v>2024</v>
      </c>
      <c r="C200" s="17">
        <v>45368</v>
      </c>
      <c r="D200" s="1" t="s">
        <v>30</v>
      </c>
      <c r="E200" s="3" t="s">
        <v>205</v>
      </c>
      <c r="F200" s="3" t="s">
        <v>131</v>
      </c>
      <c r="G200" s="12">
        <f>(C200-VLOOKUP(E200,Riders!$A$2:$D$3499,4,FALSE))/365</f>
        <v>25.526027397260275</v>
      </c>
      <c r="H200" s="1">
        <v>18</v>
      </c>
      <c r="I200" s="87">
        <v>9.3865740740740732E-3</v>
      </c>
      <c r="J200">
        <v>47.719000000000001</v>
      </c>
    </row>
    <row r="201" spans="1:10" x14ac:dyDescent="0.45">
      <c r="A201" s="1" t="s">
        <v>74</v>
      </c>
      <c r="B201" s="1">
        <v>2024</v>
      </c>
      <c r="C201" s="17">
        <v>45368</v>
      </c>
      <c r="D201" s="1" t="s">
        <v>30</v>
      </c>
      <c r="E201" s="3" t="s">
        <v>50</v>
      </c>
      <c r="F201" s="3" t="s">
        <v>52</v>
      </c>
      <c r="G201" s="12">
        <f>(C201-VLOOKUP(E201,Riders!$A$2:$D$3499,4,FALSE))/365</f>
        <v>18.454794520547946</v>
      </c>
      <c r="H201" s="1">
        <v>19</v>
      </c>
      <c r="I201" s="87">
        <v>9.3865740740740732E-3</v>
      </c>
      <c r="J201">
        <v>47.719000000000001</v>
      </c>
    </row>
    <row r="202" spans="1:10" x14ac:dyDescent="0.45">
      <c r="A202" s="1" t="s">
        <v>74</v>
      </c>
      <c r="B202" s="1">
        <v>2024</v>
      </c>
      <c r="C202" s="17">
        <v>45368</v>
      </c>
      <c r="D202" s="1" t="s">
        <v>30</v>
      </c>
      <c r="E202" s="3" t="s">
        <v>5149</v>
      </c>
      <c r="F202" s="3" t="s">
        <v>506</v>
      </c>
      <c r="G202" s="12" t="e">
        <f>(C202-VLOOKUP(E202,Riders!$A$2:$D$3499,4,FALSE))/365</f>
        <v>#N/A</v>
      </c>
      <c r="H202" s="1">
        <v>20</v>
      </c>
      <c r="I202" s="87">
        <v>9.3865740740740732E-3</v>
      </c>
      <c r="J202">
        <v>47.719000000000001</v>
      </c>
    </row>
    <row r="203" spans="1:10" x14ac:dyDescent="0.45">
      <c r="A203" s="1" t="s">
        <v>74</v>
      </c>
      <c r="B203" s="1">
        <v>2024</v>
      </c>
      <c r="C203" s="17">
        <v>45368</v>
      </c>
      <c r="D203" s="1" t="s">
        <v>30</v>
      </c>
      <c r="E203" s="3" t="s">
        <v>4764</v>
      </c>
      <c r="F203" s="3" t="s">
        <v>2221</v>
      </c>
      <c r="G203" s="12">
        <f>(C203-VLOOKUP(E203,Riders!$A$2:$D$3499,4,FALSE))/365</f>
        <v>26.019178082191782</v>
      </c>
      <c r="H203" s="1">
        <v>21</v>
      </c>
      <c r="I203" s="87">
        <v>9.3865740740740732E-3</v>
      </c>
      <c r="J203">
        <v>47.719000000000001</v>
      </c>
    </row>
    <row r="204" spans="1:10" x14ac:dyDescent="0.45">
      <c r="A204" s="1" t="s">
        <v>74</v>
      </c>
      <c r="B204" s="1">
        <v>2024</v>
      </c>
      <c r="C204" s="17">
        <v>45368</v>
      </c>
      <c r="D204" s="1" t="s">
        <v>30</v>
      </c>
      <c r="E204" s="3" t="s">
        <v>90</v>
      </c>
      <c r="F204" s="3" t="s">
        <v>91</v>
      </c>
      <c r="G204" s="12">
        <f>(C204-VLOOKUP(E204,Riders!$A$2:$D$3499,4,FALSE))/365</f>
        <v>18.641095890410959</v>
      </c>
      <c r="H204" s="1">
        <v>22</v>
      </c>
      <c r="I204" s="87">
        <v>9.3865740740740732E-3</v>
      </c>
      <c r="J204">
        <v>47.719000000000001</v>
      </c>
    </row>
    <row r="205" spans="1:10" x14ac:dyDescent="0.45">
      <c r="A205" s="1" t="s">
        <v>74</v>
      </c>
      <c r="B205" s="1">
        <v>2024</v>
      </c>
      <c r="C205" s="17">
        <v>45368</v>
      </c>
      <c r="D205" s="1" t="s">
        <v>30</v>
      </c>
      <c r="E205" s="3" t="s">
        <v>179</v>
      </c>
      <c r="F205" s="3" t="s">
        <v>181</v>
      </c>
      <c r="G205" s="12">
        <f>(C205-VLOOKUP(E205,Riders!$A$2:$D$3499,4,FALSE))/365</f>
        <v>20.934246575342467</v>
      </c>
      <c r="H205" s="1">
        <v>23</v>
      </c>
      <c r="I205" s="87">
        <v>9.3865740740740732E-3</v>
      </c>
      <c r="J205">
        <v>47.719000000000001</v>
      </c>
    </row>
    <row r="206" spans="1:10" x14ac:dyDescent="0.45">
      <c r="A206" s="1" t="s">
        <v>185</v>
      </c>
      <c r="B206" s="1">
        <v>2024</v>
      </c>
      <c r="C206" s="2">
        <v>45325</v>
      </c>
      <c r="D206" s="1" t="s">
        <v>30</v>
      </c>
      <c r="E206" s="3" t="s">
        <v>200</v>
      </c>
      <c r="F206" s="3" t="s">
        <v>37</v>
      </c>
      <c r="G206" s="12">
        <f>(C206-VLOOKUP(E206,Riders!$A$2:$D$3499,4,FALSE))/365</f>
        <v>23.095890410958905</v>
      </c>
      <c r="H206" s="1">
        <v>1</v>
      </c>
      <c r="I206" s="87">
        <v>1.0787037037037039E-2</v>
      </c>
      <c r="J206">
        <v>47.317999999999998</v>
      </c>
    </row>
    <row r="207" spans="1:10" x14ac:dyDescent="0.45">
      <c r="A207" s="1" t="s">
        <v>185</v>
      </c>
      <c r="B207" s="1">
        <v>2024</v>
      </c>
      <c r="C207" s="2">
        <v>45325</v>
      </c>
      <c r="D207" s="1" t="s">
        <v>30</v>
      </c>
      <c r="E207" s="3" t="s">
        <v>147</v>
      </c>
      <c r="F207" s="3" t="s">
        <v>67</v>
      </c>
      <c r="G207" s="12">
        <f>(C207-VLOOKUP(E207,Riders!$A$2:$D$3499,4,FALSE))/365</f>
        <v>29.13150684931507</v>
      </c>
      <c r="H207" s="1">
        <v>2</v>
      </c>
      <c r="I207" s="87">
        <v>1.0787037037037039E-2</v>
      </c>
      <c r="J207">
        <v>47.317999999999998</v>
      </c>
    </row>
    <row r="208" spans="1:10" x14ac:dyDescent="0.45">
      <c r="A208" s="1" t="s">
        <v>185</v>
      </c>
      <c r="B208" s="1">
        <v>2024</v>
      </c>
      <c r="C208" s="2">
        <v>45325</v>
      </c>
      <c r="D208" s="1" t="s">
        <v>30</v>
      </c>
      <c r="E208" s="3" t="s">
        <v>104</v>
      </c>
      <c r="F208" s="3" t="s">
        <v>79</v>
      </c>
      <c r="G208" s="12">
        <f>(C208-VLOOKUP(E208,Riders!$A$2:$D$3499,4,FALSE))/365</f>
        <v>29.917808219178081</v>
      </c>
      <c r="H208" s="1">
        <v>3</v>
      </c>
      <c r="I208" s="87">
        <v>1.0787037037037039E-2</v>
      </c>
      <c r="J208">
        <v>47.317999999999998</v>
      </c>
    </row>
    <row r="209" spans="1:10" x14ac:dyDescent="0.45">
      <c r="A209" s="1" t="s">
        <v>185</v>
      </c>
      <c r="B209" s="1">
        <v>2024</v>
      </c>
      <c r="C209" s="2">
        <v>45325</v>
      </c>
      <c r="D209" s="1" t="s">
        <v>30</v>
      </c>
      <c r="E209" s="3" t="s">
        <v>164</v>
      </c>
      <c r="F209" s="3" t="s">
        <v>96</v>
      </c>
      <c r="G209" s="12">
        <f>(C209-VLOOKUP(E209,Riders!$A$2:$D$3499,4,FALSE))/365</f>
        <v>24.991780821917807</v>
      </c>
      <c r="H209" s="1">
        <v>4</v>
      </c>
      <c r="I209" s="87">
        <v>1.0787037037037039E-2</v>
      </c>
      <c r="J209">
        <v>47.317999999999998</v>
      </c>
    </row>
    <row r="210" spans="1:10" x14ac:dyDescent="0.45">
      <c r="A210" s="1" t="s">
        <v>185</v>
      </c>
      <c r="B210" s="1">
        <v>2024</v>
      </c>
      <c r="C210" s="2">
        <v>45325</v>
      </c>
      <c r="D210" s="1" t="s">
        <v>30</v>
      </c>
      <c r="E210" s="3" t="s">
        <v>160</v>
      </c>
      <c r="F210" s="3" t="s">
        <v>91</v>
      </c>
      <c r="G210" s="12">
        <f>(C210-VLOOKUP(E210,Riders!$A$2:$D$3499,4,FALSE))/365</f>
        <v>29.389041095890413</v>
      </c>
      <c r="H210" s="1">
        <v>5</v>
      </c>
      <c r="I210" s="87">
        <v>1.0787037037037039E-2</v>
      </c>
      <c r="J210">
        <v>47.317999999999998</v>
      </c>
    </row>
    <row r="211" spans="1:10" x14ac:dyDescent="0.45">
      <c r="A211" s="1" t="s">
        <v>185</v>
      </c>
      <c r="B211" s="1">
        <v>2024</v>
      </c>
      <c r="C211" s="2">
        <v>45325</v>
      </c>
      <c r="D211" s="1" t="s">
        <v>30</v>
      </c>
      <c r="E211" s="3" t="s">
        <v>209</v>
      </c>
      <c r="F211" s="3" t="s">
        <v>43</v>
      </c>
      <c r="G211" s="12">
        <f>(C211-VLOOKUP(E211,Riders!$A$2:$D$3499,4,FALSE))/365</f>
        <v>29.849315068493151</v>
      </c>
      <c r="H211" s="1">
        <v>6</v>
      </c>
      <c r="I211" s="87">
        <v>1.0787037037037039E-2</v>
      </c>
      <c r="J211">
        <v>47.317999999999998</v>
      </c>
    </row>
    <row r="212" spans="1:10" x14ac:dyDescent="0.45">
      <c r="A212" s="1" t="s">
        <v>185</v>
      </c>
      <c r="B212" s="1">
        <v>2024</v>
      </c>
      <c r="C212" s="2">
        <v>45325</v>
      </c>
      <c r="D212" s="1" t="s">
        <v>30</v>
      </c>
      <c r="E212" s="3" t="s">
        <v>201</v>
      </c>
      <c r="F212" s="3" t="s">
        <v>49</v>
      </c>
      <c r="G212" s="12">
        <f>(C212-VLOOKUP(E212,Riders!$A$2:$D$3499,4,FALSE))/365</f>
        <v>26.835616438356166</v>
      </c>
      <c r="H212" s="1">
        <v>7</v>
      </c>
      <c r="I212" s="87">
        <v>1.0787037037037039E-2</v>
      </c>
      <c r="J212">
        <v>47.317999999999998</v>
      </c>
    </row>
    <row r="213" spans="1:10" x14ac:dyDescent="0.45">
      <c r="A213" s="1" t="s">
        <v>185</v>
      </c>
      <c r="B213" s="1">
        <v>2024</v>
      </c>
      <c r="C213" s="2">
        <v>45325</v>
      </c>
      <c r="D213" s="1" t="s">
        <v>30</v>
      </c>
      <c r="E213" s="3" t="s">
        <v>137</v>
      </c>
      <c r="F213" s="3" t="s">
        <v>187</v>
      </c>
      <c r="G213" s="12">
        <f>(C213-VLOOKUP(E213,Riders!$A$2:$D$3499,4,FALSE))/365</f>
        <v>33.531506849315072</v>
      </c>
      <c r="H213" s="1">
        <v>8</v>
      </c>
      <c r="I213" s="87">
        <v>1.0787037037037039E-2</v>
      </c>
      <c r="J213">
        <v>47.317999999999998</v>
      </c>
    </row>
    <row r="214" spans="1:10" x14ac:dyDescent="0.45">
      <c r="A214" s="1" t="s">
        <v>185</v>
      </c>
      <c r="B214" s="1">
        <v>2024</v>
      </c>
      <c r="C214" s="2">
        <v>45325</v>
      </c>
      <c r="D214" s="1" t="s">
        <v>30</v>
      </c>
      <c r="E214" s="3" t="s">
        <v>97</v>
      </c>
      <c r="F214" s="3" t="s">
        <v>99</v>
      </c>
      <c r="G214" s="12">
        <f>(C214-VLOOKUP(E214,Riders!$A$2:$D$3499,4,FALSE))/365</f>
        <v>25.435616438356163</v>
      </c>
      <c r="H214" s="1">
        <v>9</v>
      </c>
      <c r="I214" s="87">
        <v>1.0787037037037039E-2</v>
      </c>
      <c r="J214">
        <v>47.317999999999998</v>
      </c>
    </row>
    <row r="215" spans="1:10" x14ac:dyDescent="0.45">
      <c r="A215" s="1" t="s">
        <v>185</v>
      </c>
      <c r="B215" s="1">
        <v>2024</v>
      </c>
      <c r="C215" s="2">
        <v>45325</v>
      </c>
      <c r="D215" s="1" t="s">
        <v>30</v>
      </c>
      <c r="E215" s="3" t="s">
        <v>195</v>
      </c>
      <c r="F215" s="3" t="s">
        <v>40</v>
      </c>
      <c r="G215" s="12">
        <f>(C215-VLOOKUP(E215,Riders!$A$2:$D$3499,4,FALSE))/365</f>
        <v>21.334246575342465</v>
      </c>
      <c r="H215" s="1">
        <v>10</v>
      </c>
      <c r="I215" s="87">
        <v>1.0787037037037039E-2</v>
      </c>
      <c r="J215">
        <v>47.317999999999998</v>
      </c>
    </row>
    <row r="216" spans="1:10" x14ac:dyDescent="0.45">
      <c r="A216" s="1" t="s">
        <v>185</v>
      </c>
      <c r="B216" s="1">
        <v>2024</v>
      </c>
      <c r="C216" s="2">
        <v>45325</v>
      </c>
      <c r="D216" s="1" t="s">
        <v>30</v>
      </c>
      <c r="E216" s="3" t="s">
        <v>3886</v>
      </c>
      <c r="F216" s="3" t="s">
        <v>2334</v>
      </c>
      <c r="G216" s="12">
        <f>(C216-VLOOKUP(E216,Riders!$A$2:$D$3499,4,FALSE))/365</f>
        <v>24.589041095890412</v>
      </c>
      <c r="H216" s="1">
        <v>11</v>
      </c>
      <c r="I216" s="87">
        <v>1.0787037037037039E-2</v>
      </c>
      <c r="J216">
        <v>47.317999999999998</v>
      </c>
    </row>
    <row r="217" spans="1:10" x14ac:dyDescent="0.45">
      <c r="A217" s="1" t="s">
        <v>185</v>
      </c>
      <c r="B217" s="1">
        <v>2024</v>
      </c>
      <c r="C217" s="2">
        <v>45325</v>
      </c>
      <c r="D217" s="1" t="s">
        <v>30</v>
      </c>
      <c r="E217" s="3" t="s">
        <v>53</v>
      </c>
      <c r="F217" s="3" t="s">
        <v>55</v>
      </c>
      <c r="G217" s="12">
        <f>(C217-VLOOKUP(E217,Riders!$A$2:$D$3499,4,FALSE))/365</f>
        <v>22.764383561643836</v>
      </c>
      <c r="H217" s="1">
        <v>12</v>
      </c>
      <c r="I217" s="87">
        <v>1.0787037037037039E-2</v>
      </c>
      <c r="J217">
        <v>47.317999999999998</v>
      </c>
    </row>
    <row r="218" spans="1:10" x14ac:dyDescent="0.45">
      <c r="A218" s="1" t="s">
        <v>185</v>
      </c>
      <c r="B218" s="1">
        <v>2024</v>
      </c>
      <c r="C218" s="2">
        <v>45325</v>
      </c>
      <c r="D218" s="1" t="s">
        <v>30</v>
      </c>
      <c r="E218" s="3" t="s">
        <v>85</v>
      </c>
      <c r="F218" s="3" t="s">
        <v>168</v>
      </c>
      <c r="G218" s="12">
        <f>(C218-VLOOKUP(E218,Riders!$A$2:$D$3499,4,FALSE))/365</f>
        <v>22.07123287671233</v>
      </c>
      <c r="H218" s="1">
        <v>13</v>
      </c>
      <c r="I218" s="87">
        <v>1.0787037037037039E-2</v>
      </c>
      <c r="J218">
        <v>47.317999999999998</v>
      </c>
    </row>
    <row r="219" spans="1:10" x14ac:dyDescent="0.45">
      <c r="A219" s="1" t="s">
        <v>185</v>
      </c>
      <c r="B219" s="1">
        <v>2024</v>
      </c>
      <c r="C219" s="2">
        <v>45325</v>
      </c>
      <c r="D219" s="1" t="s">
        <v>30</v>
      </c>
      <c r="E219" s="3" t="s">
        <v>114</v>
      </c>
      <c r="F219" s="3" t="s">
        <v>115</v>
      </c>
      <c r="G219" s="12">
        <f>(C219-VLOOKUP(E219,Riders!$A$2:$D$3499,4,FALSE))/365</f>
        <v>23.438356164383563</v>
      </c>
      <c r="H219" s="1">
        <v>14</v>
      </c>
      <c r="I219" s="87">
        <v>1.0787037037037039E-2</v>
      </c>
      <c r="J219">
        <v>47.317999999999998</v>
      </c>
    </row>
    <row r="220" spans="1:10" x14ac:dyDescent="0.45">
      <c r="A220" s="1" t="s">
        <v>185</v>
      </c>
      <c r="B220" s="1">
        <v>2024</v>
      </c>
      <c r="C220" s="2">
        <v>45325</v>
      </c>
      <c r="D220" s="1" t="s">
        <v>30</v>
      </c>
      <c r="E220" s="3" t="s">
        <v>190</v>
      </c>
      <c r="F220" s="3" t="s">
        <v>177</v>
      </c>
      <c r="G220" s="12">
        <f>(C220-VLOOKUP(E220,Riders!$A$2:$D$3499,4,FALSE))/365</f>
        <v>22.531506849315068</v>
      </c>
      <c r="H220" s="1">
        <v>15</v>
      </c>
      <c r="I220" s="87">
        <v>1.0787037037037039E-2</v>
      </c>
      <c r="J220">
        <v>47.317999999999998</v>
      </c>
    </row>
    <row r="221" spans="1:10" x14ac:dyDescent="0.45">
      <c r="A221" s="1" t="s">
        <v>185</v>
      </c>
      <c r="B221" s="1">
        <v>2024</v>
      </c>
      <c r="C221" s="2">
        <v>45325</v>
      </c>
      <c r="D221" s="1" t="s">
        <v>30</v>
      </c>
      <c r="E221" s="3" t="s">
        <v>205</v>
      </c>
      <c r="F221" s="3" t="s">
        <v>131</v>
      </c>
      <c r="G221" s="12">
        <f>(C221-VLOOKUP(E221,Riders!$A$2:$D$3499,4,FALSE))/365</f>
        <v>25.408219178082192</v>
      </c>
      <c r="H221" s="1">
        <v>16</v>
      </c>
      <c r="I221" s="87">
        <v>1.0787037037037039E-2</v>
      </c>
      <c r="J221">
        <v>47.317999999999998</v>
      </c>
    </row>
    <row r="222" spans="1:10" x14ac:dyDescent="0.45">
      <c r="A222" s="1" t="s">
        <v>185</v>
      </c>
      <c r="B222" s="1">
        <v>2024</v>
      </c>
      <c r="C222" s="2">
        <v>45325</v>
      </c>
      <c r="D222" s="1" t="s">
        <v>30</v>
      </c>
      <c r="E222" s="3" t="s">
        <v>221</v>
      </c>
      <c r="F222" s="3" t="s">
        <v>223</v>
      </c>
      <c r="G222" s="12">
        <f>(C222-VLOOKUP(E222,Riders!$A$2:$D$3499,4,FALSE))/365</f>
        <v>33.706849315068496</v>
      </c>
      <c r="H222" s="1">
        <v>17</v>
      </c>
      <c r="I222" s="87">
        <v>1.0787037037037039E-2</v>
      </c>
      <c r="J222">
        <v>47.317999999999998</v>
      </c>
    </row>
    <row r="223" spans="1:10" x14ac:dyDescent="0.45">
      <c r="A223" s="1" t="s">
        <v>185</v>
      </c>
      <c r="B223" s="1">
        <v>2024</v>
      </c>
      <c r="C223" s="2">
        <v>45325</v>
      </c>
      <c r="D223" s="1" t="s">
        <v>30</v>
      </c>
      <c r="E223" s="3" t="s">
        <v>63</v>
      </c>
      <c r="F223" s="3" t="s">
        <v>64</v>
      </c>
      <c r="G223" s="12">
        <f>(C223-VLOOKUP(E223,Riders!$A$2:$D$3499,4,FALSE))/365</f>
        <v>22.802739726027397</v>
      </c>
      <c r="H223" s="1">
        <v>18</v>
      </c>
      <c r="I223" s="87">
        <v>1.0787037037037039E-2</v>
      </c>
      <c r="J223">
        <v>47.317999999999998</v>
      </c>
    </row>
    <row r="224" spans="1:10" x14ac:dyDescent="0.45">
      <c r="A224" s="1" t="s">
        <v>185</v>
      </c>
      <c r="B224" s="1">
        <v>2024</v>
      </c>
      <c r="C224" s="2">
        <v>45325</v>
      </c>
      <c r="D224" s="1" t="s">
        <v>30</v>
      </c>
      <c r="E224" s="3" t="s">
        <v>57</v>
      </c>
      <c r="F224" s="3" t="s">
        <v>58</v>
      </c>
      <c r="G224" s="12">
        <f>(C224-VLOOKUP(E224,Riders!$A$2:$D$3499,4,FALSE))/365</f>
        <v>20.652054794520549</v>
      </c>
      <c r="H224" s="1">
        <v>19</v>
      </c>
      <c r="I224" s="87">
        <v>1.0787037037037039E-2</v>
      </c>
      <c r="J224">
        <v>47.317999999999998</v>
      </c>
    </row>
    <row r="225" spans="1:10" x14ac:dyDescent="0.45">
      <c r="A225" s="1" t="s">
        <v>185</v>
      </c>
      <c r="B225" s="1">
        <v>2024</v>
      </c>
      <c r="C225" s="2">
        <v>45325</v>
      </c>
      <c r="D225" s="1" t="s">
        <v>30</v>
      </c>
      <c r="E225" s="3" t="s">
        <v>170</v>
      </c>
      <c r="F225" s="3" t="s">
        <v>73</v>
      </c>
      <c r="G225" s="12">
        <f>(C225-VLOOKUP(E225,Riders!$A$2:$D$3499,4,FALSE))/365</f>
        <v>43.764383561643832</v>
      </c>
      <c r="H225" s="1">
        <v>20</v>
      </c>
      <c r="I225" s="87">
        <v>1.0787037037037039E-2</v>
      </c>
      <c r="J225">
        <v>47.317999999999998</v>
      </c>
    </row>
    <row r="226" spans="1:10" x14ac:dyDescent="0.45">
      <c r="A226" s="1" t="s">
        <v>185</v>
      </c>
      <c r="B226" s="1">
        <v>2024</v>
      </c>
      <c r="C226" s="2">
        <v>45325</v>
      </c>
      <c r="D226" s="1" t="s">
        <v>30</v>
      </c>
      <c r="E226" s="3" t="s">
        <v>60</v>
      </c>
      <c r="F226" s="3" t="s">
        <v>61</v>
      </c>
      <c r="G226" s="12">
        <f>(C226-VLOOKUP(E226,Riders!$A$2:$D$3499,4,FALSE))/365</f>
        <v>24.263013698630136</v>
      </c>
      <c r="H226" s="1">
        <v>21</v>
      </c>
      <c r="I226" s="87">
        <v>1.0787037037037039E-2</v>
      </c>
      <c r="J226">
        <v>47.317999999999998</v>
      </c>
    </row>
    <row r="227" spans="1:10" x14ac:dyDescent="0.45">
      <c r="A227" s="1" t="s">
        <v>185</v>
      </c>
      <c r="B227" s="1">
        <v>2024</v>
      </c>
      <c r="C227" s="2">
        <v>45325</v>
      </c>
      <c r="D227" s="1" t="s">
        <v>30</v>
      </c>
      <c r="E227" s="3" t="s">
        <v>4728</v>
      </c>
      <c r="F227" s="3" t="s">
        <v>2347</v>
      </c>
      <c r="G227" s="12">
        <f>(C227-VLOOKUP(E227,Riders!$A$2:$D$3499,4,FALSE))/365</f>
        <v>31.454794520547946</v>
      </c>
      <c r="H227" s="1">
        <v>22</v>
      </c>
      <c r="I227" s="87">
        <v>1.0787037037037039E-2</v>
      </c>
      <c r="J227">
        <v>47.317999999999998</v>
      </c>
    </row>
    <row r="228" spans="1:10" x14ac:dyDescent="0.45">
      <c r="A228" s="1" t="s">
        <v>185</v>
      </c>
      <c r="B228" s="1">
        <v>2024</v>
      </c>
      <c r="C228" s="2">
        <v>45325</v>
      </c>
      <c r="D228" s="1" t="s">
        <v>30</v>
      </c>
      <c r="E228" s="3" t="s">
        <v>179</v>
      </c>
      <c r="F228" s="3" t="s">
        <v>181</v>
      </c>
      <c r="G228" s="12">
        <f>(C228-VLOOKUP(E228,Riders!$A$2:$D$3499,4,FALSE))/365</f>
        <v>20.816438356164383</v>
      </c>
      <c r="H228" s="1">
        <v>23</v>
      </c>
      <c r="I228" s="87">
        <v>1.0787037037037039E-2</v>
      </c>
      <c r="J228">
        <v>47.317999999999998</v>
      </c>
    </row>
    <row r="229" spans="1:10" x14ac:dyDescent="0.45">
      <c r="A229" s="4" t="s">
        <v>192</v>
      </c>
      <c r="B229" s="4">
        <v>2024</v>
      </c>
      <c r="C229" s="17">
        <v>45302</v>
      </c>
      <c r="D229" s="4" t="s">
        <v>133</v>
      </c>
      <c r="E229" s="3" t="s">
        <v>193</v>
      </c>
      <c r="F229" s="3" t="s">
        <v>46</v>
      </c>
      <c r="G229" s="12">
        <f>(C229-VLOOKUP(E229,Riders!$A$2:$D$3499,4,FALSE))/365</f>
        <v>28.18904109589041</v>
      </c>
      <c r="H229" s="1">
        <v>1</v>
      </c>
      <c r="I229" s="87">
        <v>7.7314814814814824E-3</v>
      </c>
      <c r="J229">
        <v>47.155999999999999</v>
      </c>
    </row>
    <row r="230" spans="1:10" x14ac:dyDescent="0.45">
      <c r="A230" s="4" t="s">
        <v>192</v>
      </c>
      <c r="B230" s="4">
        <v>2024</v>
      </c>
      <c r="C230" s="17">
        <v>45302</v>
      </c>
      <c r="D230" s="4" t="s">
        <v>133</v>
      </c>
      <c r="E230" s="3" t="s">
        <v>230</v>
      </c>
      <c r="F230" s="3" t="s">
        <v>61</v>
      </c>
      <c r="G230" s="12">
        <f>(C230-VLOOKUP(E230,Riders!$A$2:$D$3499,4,FALSE))/365</f>
        <v>24.490410958904111</v>
      </c>
      <c r="H230" s="1">
        <v>2</v>
      </c>
      <c r="I230" s="87">
        <v>7.7314814814814824E-3</v>
      </c>
      <c r="J230">
        <v>47.155999999999999</v>
      </c>
    </row>
    <row r="231" spans="1:10" x14ac:dyDescent="0.45">
      <c r="A231" s="4" t="s">
        <v>192</v>
      </c>
      <c r="B231" s="4">
        <v>2024</v>
      </c>
      <c r="C231" s="17">
        <v>45302</v>
      </c>
      <c r="D231" s="4" t="s">
        <v>133</v>
      </c>
      <c r="E231" s="3" t="s">
        <v>4728</v>
      </c>
      <c r="F231" s="3" t="s">
        <v>2347</v>
      </c>
      <c r="G231" s="12">
        <f>(C231-VLOOKUP(E231,Riders!$A$2:$D$3499,4,FALSE))/365</f>
        <v>31.391780821917809</v>
      </c>
      <c r="H231" s="1">
        <v>3</v>
      </c>
      <c r="I231" s="87">
        <v>7.7314814814814824E-3</v>
      </c>
      <c r="J231">
        <v>47.155999999999999</v>
      </c>
    </row>
    <row r="232" spans="1:10" x14ac:dyDescent="0.45">
      <c r="A232" s="4" t="s">
        <v>192</v>
      </c>
      <c r="B232" s="4">
        <v>2024</v>
      </c>
      <c r="C232" s="17">
        <v>45302</v>
      </c>
      <c r="D232" s="4" t="s">
        <v>133</v>
      </c>
      <c r="E232" s="3" t="s">
        <v>137</v>
      </c>
      <c r="F232" s="3" t="s">
        <v>79</v>
      </c>
      <c r="G232" s="12">
        <f>(C232-VLOOKUP(E232,Riders!$A$2:$D$3499,4,FALSE))/365</f>
        <v>33.468493150684928</v>
      </c>
      <c r="H232" s="1">
        <v>4</v>
      </c>
      <c r="I232" s="87">
        <v>7.7314814814814824E-3</v>
      </c>
      <c r="J232">
        <v>47.155999999999999</v>
      </c>
    </row>
    <row r="233" spans="1:10" x14ac:dyDescent="0.45">
      <c r="A233" s="4" t="s">
        <v>192</v>
      </c>
      <c r="B233" s="4">
        <v>2024</v>
      </c>
      <c r="C233" s="17">
        <v>45302</v>
      </c>
      <c r="D233" s="4" t="s">
        <v>133</v>
      </c>
      <c r="E233" s="3" t="s">
        <v>76</v>
      </c>
      <c r="F233" s="3" t="s">
        <v>52</v>
      </c>
      <c r="G233" s="12">
        <f>(C233-VLOOKUP(E233,Riders!$A$2:$D$3499,4,FALSE))/365</f>
        <v>24.734246575342464</v>
      </c>
      <c r="H233" s="1">
        <v>5</v>
      </c>
      <c r="I233" s="87">
        <v>7.7314814814814824E-3</v>
      </c>
      <c r="J233">
        <v>47.155999999999999</v>
      </c>
    </row>
    <row r="234" spans="1:10" x14ac:dyDescent="0.45">
      <c r="A234" s="4" t="s">
        <v>192</v>
      </c>
      <c r="B234" s="4">
        <v>2024</v>
      </c>
      <c r="C234" s="17">
        <v>45302</v>
      </c>
      <c r="D234" s="4" t="s">
        <v>133</v>
      </c>
      <c r="E234" s="3" t="s">
        <v>3886</v>
      </c>
      <c r="F234" s="3" t="s">
        <v>2334</v>
      </c>
      <c r="G234" s="12">
        <f>(C234-VLOOKUP(E234,Riders!$A$2:$D$3499,4,FALSE))/365</f>
        <v>24.526027397260275</v>
      </c>
      <c r="H234" s="1">
        <v>6</v>
      </c>
      <c r="I234" s="87">
        <v>7.7314814814814824E-3</v>
      </c>
      <c r="J234">
        <v>47.155999999999999</v>
      </c>
    </row>
    <row r="235" spans="1:10" x14ac:dyDescent="0.45">
      <c r="A235" s="4" t="s">
        <v>192</v>
      </c>
      <c r="B235" s="4">
        <v>2024</v>
      </c>
      <c r="C235" s="17">
        <v>45302</v>
      </c>
      <c r="D235" s="4" t="s">
        <v>133</v>
      </c>
      <c r="E235" s="3" t="s">
        <v>158</v>
      </c>
      <c r="F235" s="3" t="s">
        <v>58</v>
      </c>
      <c r="G235" s="12">
        <f>(C235-VLOOKUP(E235,Riders!$A$2:$D$3499,4,FALSE))/365</f>
        <v>27.030136986301368</v>
      </c>
      <c r="H235" s="1">
        <v>7</v>
      </c>
      <c r="I235" s="87">
        <v>7.7314814814814824E-3</v>
      </c>
      <c r="J235">
        <v>47.155999999999999</v>
      </c>
    </row>
    <row r="236" spans="1:10" x14ac:dyDescent="0.45">
      <c r="A236" s="4" t="s">
        <v>192</v>
      </c>
      <c r="B236" s="4">
        <v>2024</v>
      </c>
      <c r="C236" s="17">
        <v>45302</v>
      </c>
      <c r="D236" s="4" t="s">
        <v>133</v>
      </c>
      <c r="E236" s="3" t="s">
        <v>97</v>
      </c>
      <c r="F236" s="3" t="s">
        <v>99</v>
      </c>
      <c r="G236" s="12">
        <f>(C236-VLOOKUP(E236,Riders!$A$2:$D$3499,4,FALSE))/365</f>
        <v>25.372602739726027</v>
      </c>
      <c r="H236" s="1">
        <v>8</v>
      </c>
      <c r="I236" s="87">
        <v>7.7314814814814824E-3</v>
      </c>
      <c r="J236">
        <v>47.155999999999999</v>
      </c>
    </row>
    <row r="237" spans="1:10" x14ac:dyDescent="0.45">
      <c r="A237" s="4" t="s">
        <v>192</v>
      </c>
      <c r="B237" s="4">
        <v>2024</v>
      </c>
      <c r="C237" s="17">
        <v>45302</v>
      </c>
      <c r="D237" s="4" t="s">
        <v>133</v>
      </c>
      <c r="E237" s="3" t="s">
        <v>38</v>
      </c>
      <c r="F237" s="3" t="s">
        <v>40</v>
      </c>
      <c r="G237" s="12">
        <f>(C237-VLOOKUP(E237,Riders!$A$2:$D$3499,4,FALSE))/365</f>
        <v>26.915068493150685</v>
      </c>
      <c r="H237" s="1">
        <v>9</v>
      </c>
      <c r="I237" s="87">
        <v>7.7314814814814824E-3</v>
      </c>
      <c r="J237">
        <v>47.155999999999999</v>
      </c>
    </row>
    <row r="238" spans="1:10" x14ac:dyDescent="0.45">
      <c r="A238" s="4" t="s">
        <v>192</v>
      </c>
      <c r="B238" s="4">
        <v>2024</v>
      </c>
      <c r="C238" s="17">
        <v>45302</v>
      </c>
      <c r="D238" s="4" t="s">
        <v>133</v>
      </c>
      <c r="E238" s="3" t="s">
        <v>194</v>
      </c>
      <c r="F238" s="3" t="s">
        <v>64</v>
      </c>
      <c r="G238" s="12">
        <f>(C238-VLOOKUP(E238,Riders!$A$2:$D$3499,4,FALSE))/365</f>
        <v>22.739726027397261</v>
      </c>
      <c r="H238" s="1">
        <v>10</v>
      </c>
      <c r="I238" s="87">
        <v>7.7314814814814824E-3</v>
      </c>
      <c r="J238">
        <v>47.155999999999999</v>
      </c>
    </row>
    <row r="239" spans="1:10" x14ac:dyDescent="0.45">
      <c r="A239" s="4" t="s">
        <v>192</v>
      </c>
      <c r="B239" s="4">
        <v>2024</v>
      </c>
      <c r="C239" s="17">
        <v>45302</v>
      </c>
      <c r="D239" s="4" t="s">
        <v>133</v>
      </c>
      <c r="E239" s="3" t="s">
        <v>114</v>
      </c>
      <c r="F239" s="3" t="s">
        <v>115</v>
      </c>
      <c r="G239" s="12">
        <f>(C239-VLOOKUP(E239,Riders!$A$2:$D$3499,4,FALSE))/365</f>
        <v>23.375342465753423</v>
      </c>
      <c r="H239" s="1">
        <v>11</v>
      </c>
      <c r="I239" s="87">
        <v>7.7314814814814824E-3</v>
      </c>
      <c r="J239">
        <v>47.155999999999999</v>
      </c>
    </row>
    <row r="240" spans="1:10" x14ac:dyDescent="0.45">
      <c r="A240" s="4" t="s">
        <v>192</v>
      </c>
      <c r="B240" s="4">
        <v>2024</v>
      </c>
      <c r="C240" s="17">
        <v>45302</v>
      </c>
      <c r="D240" s="4" t="s">
        <v>133</v>
      </c>
      <c r="E240" s="3" t="s">
        <v>82</v>
      </c>
      <c r="F240" s="3" t="s">
        <v>83</v>
      </c>
      <c r="G240" s="12">
        <f>(C240-VLOOKUP(E240,Riders!$A$2:$D$3499,4,FALSE))/365</f>
        <v>23.043835616438358</v>
      </c>
      <c r="H240" s="1">
        <v>12</v>
      </c>
      <c r="I240" s="87">
        <v>7.7314814814814824E-3</v>
      </c>
      <c r="J240">
        <v>47.155999999999999</v>
      </c>
    </row>
    <row r="241" spans="1:10" x14ac:dyDescent="0.45">
      <c r="A241" s="4" t="s">
        <v>192</v>
      </c>
      <c r="B241" s="4">
        <v>2024</v>
      </c>
      <c r="C241" s="17">
        <v>45302</v>
      </c>
      <c r="D241" s="4" t="s">
        <v>133</v>
      </c>
      <c r="E241" s="3" t="s">
        <v>2341</v>
      </c>
      <c r="F241" s="3" t="s">
        <v>2342</v>
      </c>
      <c r="G241" s="12">
        <f>(C241-VLOOKUP(E241,Riders!$A$2:$D$3499,4,FALSE))/365</f>
        <v>33.950684931506849</v>
      </c>
      <c r="H241" s="1">
        <v>13</v>
      </c>
      <c r="I241" s="87">
        <v>7.7314814814814824E-3</v>
      </c>
      <c r="J241">
        <v>47.155999999999999</v>
      </c>
    </row>
    <row r="242" spans="1:10" x14ac:dyDescent="0.45">
      <c r="A242" s="4" t="s">
        <v>192</v>
      </c>
      <c r="B242" s="4">
        <v>2024</v>
      </c>
      <c r="C242" s="17">
        <v>45302</v>
      </c>
      <c r="D242" s="4" t="s">
        <v>133</v>
      </c>
      <c r="E242" s="3" t="s">
        <v>146</v>
      </c>
      <c r="F242" s="3" t="s">
        <v>34</v>
      </c>
      <c r="G242" s="12">
        <f>(C242-VLOOKUP(E242,Riders!$A$2:$D$3499,4,FALSE))/365</f>
        <v>24.627397260273973</v>
      </c>
      <c r="H242" s="1">
        <v>14</v>
      </c>
      <c r="I242" s="87">
        <v>7.7314814814814824E-3</v>
      </c>
      <c r="J242">
        <v>47.155999999999999</v>
      </c>
    </row>
    <row r="243" spans="1:10" x14ac:dyDescent="0.45">
      <c r="A243" s="4" t="s">
        <v>192</v>
      </c>
      <c r="B243" s="4">
        <v>2024</v>
      </c>
      <c r="C243" s="17">
        <v>45302</v>
      </c>
      <c r="D243" s="4" t="s">
        <v>133</v>
      </c>
      <c r="E243" s="3" t="s">
        <v>87</v>
      </c>
      <c r="F243" s="3" t="s">
        <v>88</v>
      </c>
      <c r="G243" s="12">
        <f>(C243-VLOOKUP(E243,Riders!$A$2:$D$3499,4,FALSE))/365</f>
        <v>24.545205479452054</v>
      </c>
      <c r="H243" s="1">
        <v>15</v>
      </c>
      <c r="I243" s="87">
        <v>7.7314814814814824E-3</v>
      </c>
      <c r="J243">
        <v>47.155999999999999</v>
      </c>
    </row>
    <row r="244" spans="1:10" x14ac:dyDescent="0.45">
      <c r="A244" s="4" t="s">
        <v>192</v>
      </c>
      <c r="B244" s="4">
        <v>2024</v>
      </c>
      <c r="C244" s="17">
        <v>45302</v>
      </c>
      <c r="D244" s="4" t="s">
        <v>133</v>
      </c>
      <c r="E244" s="3" t="s">
        <v>3959</v>
      </c>
      <c r="F244" s="3" t="s">
        <v>2292</v>
      </c>
      <c r="G244" s="12">
        <f>(C244-VLOOKUP(E244,Riders!$A$2:$D$3499,4,FALSE))/365</f>
        <v>31.545205479452054</v>
      </c>
      <c r="H244" s="1">
        <v>16</v>
      </c>
      <c r="I244" s="87">
        <v>7.7314814814814824E-3</v>
      </c>
      <c r="J244">
        <v>47.155999999999999</v>
      </c>
    </row>
    <row r="245" spans="1:10" x14ac:dyDescent="0.45">
      <c r="A245" s="4" t="s">
        <v>192</v>
      </c>
      <c r="B245" s="4">
        <v>2024</v>
      </c>
      <c r="C245" s="17">
        <v>45302</v>
      </c>
      <c r="D245" s="4" t="s">
        <v>133</v>
      </c>
      <c r="E245" s="3" t="s">
        <v>205</v>
      </c>
      <c r="F245" s="3" t="s">
        <v>131</v>
      </c>
      <c r="G245" s="12">
        <f>(C245-VLOOKUP(E245,Riders!$A$2:$D$3499,4,FALSE))/365</f>
        <v>25.345205479452055</v>
      </c>
      <c r="H245" s="1">
        <v>17</v>
      </c>
      <c r="I245" s="87">
        <v>7.7314814814814824E-3</v>
      </c>
      <c r="J245">
        <v>47.155999999999999</v>
      </c>
    </row>
    <row r="246" spans="1:10" x14ac:dyDescent="0.45">
      <c r="A246" s="4" t="s">
        <v>192</v>
      </c>
      <c r="B246" s="4">
        <v>2024</v>
      </c>
      <c r="C246" s="17">
        <v>45302</v>
      </c>
      <c r="D246" s="4" t="s">
        <v>133</v>
      </c>
      <c r="E246" s="3" t="s">
        <v>240</v>
      </c>
      <c r="F246" s="3" t="s">
        <v>242</v>
      </c>
      <c r="G246" s="12">
        <f>(C246-VLOOKUP(E246,Riders!$A$2:$D$3499,4,FALSE))/365</f>
        <v>20.232876712328768</v>
      </c>
      <c r="H246" s="1">
        <v>18</v>
      </c>
      <c r="I246" s="87">
        <v>7.7314814814814824E-3</v>
      </c>
      <c r="J246">
        <v>47.155999999999999</v>
      </c>
    </row>
    <row r="247" spans="1:10" x14ac:dyDescent="0.45">
      <c r="A247" s="4" t="s">
        <v>192</v>
      </c>
      <c r="B247" s="4">
        <v>2024</v>
      </c>
      <c r="C247" s="17">
        <v>45302</v>
      </c>
      <c r="D247" s="4" t="s">
        <v>133</v>
      </c>
      <c r="E247" s="3" t="s">
        <v>1969</v>
      </c>
      <c r="F247" s="3" t="s">
        <v>143</v>
      </c>
      <c r="G247" s="12">
        <f>(C247-VLOOKUP(E247,Riders!$A$2:$D$3499,4,FALSE))/365</f>
        <v>22.827397260273973</v>
      </c>
      <c r="H247" s="1">
        <v>19</v>
      </c>
      <c r="I247" s="87">
        <v>7.7314814814814824E-3</v>
      </c>
      <c r="J247">
        <v>47.155999999999999</v>
      </c>
    </row>
    <row r="248" spans="1:10" x14ac:dyDescent="0.45">
      <c r="A248" s="3" t="s">
        <v>199</v>
      </c>
      <c r="B248" s="3">
        <v>2023</v>
      </c>
      <c r="C248" s="17">
        <v>45147</v>
      </c>
      <c r="D248" s="3" t="s">
        <v>103</v>
      </c>
      <c r="E248" s="3" t="s">
        <v>193</v>
      </c>
      <c r="F248" s="3" t="s">
        <v>46</v>
      </c>
      <c r="G248" s="12">
        <f>(C248-VLOOKUP(E248,Riders!$A$2:$D$3499,4,FALSE))/365</f>
        <v>27.764383561643836</v>
      </c>
      <c r="H248" s="1">
        <v>1</v>
      </c>
      <c r="I248" s="87">
        <v>1.0266203703703699E-2</v>
      </c>
      <c r="J248">
        <v>58.85</v>
      </c>
    </row>
    <row r="249" spans="1:10" x14ac:dyDescent="0.45">
      <c r="A249" s="3" t="s">
        <v>199</v>
      </c>
      <c r="B249" s="3">
        <v>2023</v>
      </c>
      <c r="C249" s="17">
        <v>45147</v>
      </c>
      <c r="D249" s="3" t="s">
        <v>103</v>
      </c>
      <c r="E249" s="3" t="s">
        <v>147</v>
      </c>
      <c r="F249" s="3" t="s">
        <v>67</v>
      </c>
      <c r="G249" s="12">
        <f>(C249-VLOOKUP(E249,Riders!$A$2:$D$3499,4,FALSE))/365</f>
        <v>28.643835616438356</v>
      </c>
      <c r="H249" s="1">
        <v>2</v>
      </c>
      <c r="I249" s="87">
        <v>1.0266203703703699E-2</v>
      </c>
      <c r="J249">
        <v>58.85</v>
      </c>
    </row>
    <row r="250" spans="1:10" x14ac:dyDescent="0.45">
      <c r="A250" s="3" t="s">
        <v>199</v>
      </c>
      <c r="B250" s="3">
        <v>2023</v>
      </c>
      <c r="C250" s="17">
        <v>45147</v>
      </c>
      <c r="D250" s="3" t="s">
        <v>103</v>
      </c>
      <c r="E250" s="3" t="s">
        <v>76</v>
      </c>
      <c r="F250" s="3" t="s">
        <v>52</v>
      </c>
      <c r="G250" s="12">
        <f>(C250-VLOOKUP(E250,Riders!$A$2:$D$3499,4,FALSE))/365</f>
        <v>24.30958904109589</v>
      </c>
      <c r="H250" s="1">
        <v>3</v>
      </c>
      <c r="I250" s="87">
        <v>1.0266203703703699E-2</v>
      </c>
      <c r="J250">
        <v>58.85</v>
      </c>
    </row>
    <row r="251" spans="1:10" x14ac:dyDescent="0.45">
      <c r="A251" s="3" t="s">
        <v>199</v>
      </c>
      <c r="B251" s="3">
        <v>2023</v>
      </c>
      <c r="C251" s="17">
        <v>45147</v>
      </c>
      <c r="D251" s="3" t="s">
        <v>103</v>
      </c>
      <c r="E251" s="3" t="s">
        <v>230</v>
      </c>
      <c r="F251" s="3" t="s">
        <v>61</v>
      </c>
      <c r="G251" s="12">
        <f>(C251-VLOOKUP(E251,Riders!$A$2:$D$3499,4,FALSE))/365</f>
        <v>24.065753424657533</v>
      </c>
      <c r="H251" s="1">
        <v>4</v>
      </c>
      <c r="I251" s="87">
        <v>1.0266203703703699E-2</v>
      </c>
      <c r="J251">
        <v>58.85</v>
      </c>
    </row>
    <row r="252" spans="1:10" x14ac:dyDescent="0.45">
      <c r="A252" s="3" t="s">
        <v>199</v>
      </c>
      <c r="B252" s="3">
        <v>2023</v>
      </c>
      <c r="C252" s="17">
        <v>45147</v>
      </c>
      <c r="D252" s="3" t="s">
        <v>103</v>
      </c>
      <c r="E252" s="3" t="s">
        <v>3886</v>
      </c>
      <c r="F252" s="3" t="s">
        <v>2334</v>
      </c>
      <c r="G252" s="12">
        <f>(C252-VLOOKUP(E252,Riders!$A$2:$D$3499,4,FALSE))/365</f>
        <v>24.101369863013698</v>
      </c>
      <c r="H252" s="1">
        <v>5</v>
      </c>
      <c r="I252" s="87">
        <v>1.0266203703703699E-2</v>
      </c>
      <c r="J252">
        <v>58.85</v>
      </c>
    </row>
    <row r="253" spans="1:10" x14ac:dyDescent="0.45">
      <c r="A253" s="3" t="s">
        <v>199</v>
      </c>
      <c r="B253" s="3">
        <v>2023</v>
      </c>
      <c r="C253" s="17">
        <v>45147</v>
      </c>
      <c r="D253" s="3" t="s">
        <v>103</v>
      </c>
      <c r="E253" s="3" t="s">
        <v>81</v>
      </c>
      <c r="F253" s="3" t="s">
        <v>83</v>
      </c>
      <c r="G253" s="12">
        <f>(C253-VLOOKUP(E253,Riders!$A$2:$D$3499,4,FALSE))/365</f>
        <v>27.227397260273971</v>
      </c>
      <c r="H253" s="1">
        <v>6</v>
      </c>
      <c r="I253" s="87">
        <v>1.0266203703703699E-2</v>
      </c>
      <c r="J253">
        <v>58.85</v>
      </c>
    </row>
    <row r="254" spans="1:10" x14ac:dyDescent="0.45">
      <c r="A254" s="3" t="s">
        <v>199</v>
      </c>
      <c r="B254" s="3">
        <v>2023</v>
      </c>
      <c r="C254" s="17">
        <v>45147</v>
      </c>
      <c r="D254" s="3" t="s">
        <v>103</v>
      </c>
      <c r="E254" s="3" t="s">
        <v>4728</v>
      </c>
      <c r="F254" s="3" t="s">
        <v>2347</v>
      </c>
      <c r="G254" s="12">
        <f>(C254-VLOOKUP(E254,Riders!$A$2:$D$3499,4,FALSE))/365</f>
        <v>30.967123287671232</v>
      </c>
      <c r="H254" s="1">
        <v>7</v>
      </c>
      <c r="I254" s="87">
        <v>1.0266203703703699E-2</v>
      </c>
      <c r="J254">
        <v>58.85</v>
      </c>
    </row>
    <row r="255" spans="1:10" x14ac:dyDescent="0.45">
      <c r="A255" s="3" t="s">
        <v>199</v>
      </c>
      <c r="B255" s="3">
        <v>2023</v>
      </c>
      <c r="C255" s="17">
        <v>45147</v>
      </c>
      <c r="D255" s="3" t="s">
        <v>103</v>
      </c>
      <c r="E255" s="3" t="s">
        <v>146</v>
      </c>
      <c r="F255" s="3" t="s">
        <v>34</v>
      </c>
      <c r="G255" s="12">
        <f>(C255-VLOOKUP(E255,Riders!$A$2:$D$3499,4,FALSE))/365</f>
        <v>24.202739726027396</v>
      </c>
      <c r="H255" s="1">
        <v>8</v>
      </c>
      <c r="I255" s="87">
        <v>1.0266203703703699E-2</v>
      </c>
      <c r="J255">
        <v>58.85</v>
      </c>
    </row>
    <row r="256" spans="1:10" x14ac:dyDescent="0.45">
      <c r="A256" s="3" t="s">
        <v>199</v>
      </c>
      <c r="B256" s="3">
        <v>2023</v>
      </c>
      <c r="C256" s="17">
        <v>45147</v>
      </c>
      <c r="D256" s="3" t="s">
        <v>103</v>
      </c>
      <c r="E256" s="3" t="s">
        <v>63</v>
      </c>
      <c r="F256" s="3" t="s">
        <v>64</v>
      </c>
      <c r="G256" s="12">
        <f>(C256-VLOOKUP(E256,Riders!$A$2:$D$3499,4,FALSE))/365</f>
        <v>22.315068493150687</v>
      </c>
      <c r="H256" s="1">
        <v>9</v>
      </c>
      <c r="I256" s="87">
        <v>1.0266203703703699E-2</v>
      </c>
      <c r="J256">
        <v>58.85</v>
      </c>
    </row>
    <row r="257" spans="1:10" x14ac:dyDescent="0.45">
      <c r="A257" s="3" t="s">
        <v>199</v>
      </c>
      <c r="B257" s="3">
        <v>2023</v>
      </c>
      <c r="C257" s="17">
        <v>45147</v>
      </c>
      <c r="D257" s="3" t="s">
        <v>103</v>
      </c>
      <c r="E257" s="3" t="s">
        <v>97</v>
      </c>
      <c r="F257" s="3" t="s">
        <v>99</v>
      </c>
      <c r="G257" s="12">
        <f>(C257-VLOOKUP(E257,Riders!$A$2:$D$3499,4,FALSE))/365</f>
        <v>24.947945205479453</v>
      </c>
      <c r="H257" s="1">
        <v>10</v>
      </c>
      <c r="I257" s="87">
        <v>1.0266203703703699E-2</v>
      </c>
      <c r="J257">
        <v>58.85</v>
      </c>
    </row>
    <row r="258" spans="1:10" x14ac:dyDescent="0.45">
      <c r="A258" s="3" t="s">
        <v>199</v>
      </c>
      <c r="B258" s="3">
        <v>2023</v>
      </c>
      <c r="C258" s="17">
        <v>45147</v>
      </c>
      <c r="D258" s="3" t="s">
        <v>103</v>
      </c>
      <c r="E258" s="3" t="s">
        <v>200</v>
      </c>
      <c r="F258" s="3" t="s">
        <v>37</v>
      </c>
      <c r="G258" s="12">
        <f>(C258-VLOOKUP(E258,Riders!$A$2:$D$3499,4,FALSE))/365</f>
        <v>22.608219178082191</v>
      </c>
      <c r="H258" s="1">
        <v>11</v>
      </c>
      <c r="I258" s="87">
        <v>1.0266203703703699E-2</v>
      </c>
      <c r="J258">
        <v>58.85</v>
      </c>
    </row>
    <row r="259" spans="1:10" x14ac:dyDescent="0.45">
      <c r="A259" s="3" t="s">
        <v>199</v>
      </c>
      <c r="B259" s="3">
        <v>2023</v>
      </c>
      <c r="C259" s="17">
        <v>45147</v>
      </c>
      <c r="D259" s="3" t="s">
        <v>103</v>
      </c>
      <c r="E259" s="3" t="s">
        <v>201</v>
      </c>
      <c r="F259" s="3" t="s">
        <v>49</v>
      </c>
      <c r="G259" s="12">
        <f>(C259-VLOOKUP(E259,Riders!$A$2:$D$3499,4,FALSE))/365</f>
        <v>26.347945205479451</v>
      </c>
      <c r="H259" s="1">
        <v>12</v>
      </c>
      <c r="I259" s="87">
        <v>1.0266203703703699E-2</v>
      </c>
      <c r="J259">
        <v>58.85</v>
      </c>
    </row>
    <row r="260" spans="1:10" x14ac:dyDescent="0.45">
      <c r="A260" s="3" t="s">
        <v>199</v>
      </c>
      <c r="B260" s="3">
        <v>2023</v>
      </c>
      <c r="C260" s="17">
        <v>45147</v>
      </c>
      <c r="D260" s="3" t="s">
        <v>103</v>
      </c>
      <c r="E260" s="3" t="s">
        <v>164</v>
      </c>
      <c r="F260" s="3" t="s">
        <v>96</v>
      </c>
      <c r="G260" s="12">
        <f>(C260-VLOOKUP(E260,Riders!$A$2:$D$3499,4,FALSE))/365</f>
        <v>24.504109589041096</v>
      </c>
      <c r="H260" s="1">
        <v>13</v>
      </c>
      <c r="I260" s="87">
        <v>1.0266203703703699E-2</v>
      </c>
      <c r="J260">
        <v>58.85</v>
      </c>
    </row>
    <row r="261" spans="1:10" x14ac:dyDescent="0.45">
      <c r="A261" s="3" t="s">
        <v>199</v>
      </c>
      <c r="B261" s="3">
        <v>2023</v>
      </c>
      <c r="C261" s="17">
        <v>45147</v>
      </c>
      <c r="D261" s="3" t="s">
        <v>103</v>
      </c>
      <c r="E261" s="3" t="s">
        <v>104</v>
      </c>
      <c r="F261" s="3" t="s">
        <v>79</v>
      </c>
      <c r="G261" s="12">
        <f>(C261-VLOOKUP(E261,Riders!$A$2:$D$3499,4,FALSE))/365</f>
        <v>29.43013698630137</v>
      </c>
      <c r="H261" s="1">
        <v>14</v>
      </c>
      <c r="I261" s="87">
        <v>1.0266203703703699E-2</v>
      </c>
      <c r="J261">
        <v>58.85</v>
      </c>
    </row>
    <row r="262" spans="1:10" x14ac:dyDescent="0.45">
      <c r="A262" s="3" t="s">
        <v>199</v>
      </c>
      <c r="B262" s="3">
        <v>2023</v>
      </c>
      <c r="C262" s="17">
        <v>45147</v>
      </c>
      <c r="D262" s="3" t="s">
        <v>103</v>
      </c>
      <c r="E262" s="3" t="s">
        <v>205</v>
      </c>
      <c r="F262" s="3" t="s">
        <v>131</v>
      </c>
      <c r="G262" s="12">
        <f>(C262-VLOOKUP(E262,Riders!$A$2:$D$3499,4,FALSE))/365</f>
        <v>24.920547945205481</v>
      </c>
      <c r="H262" s="1">
        <v>15</v>
      </c>
      <c r="I262" s="87">
        <v>1.0266203703703699E-2</v>
      </c>
      <c r="J262">
        <v>58.85</v>
      </c>
    </row>
    <row r="263" spans="1:10" x14ac:dyDescent="0.45">
      <c r="A263" s="3" t="s">
        <v>199</v>
      </c>
      <c r="B263" s="3">
        <v>2023</v>
      </c>
      <c r="C263" s="17">
        <v>45147</v>
      </c>
      <c r="D263" s="3" t="s">
        <v>103</v>
      </c>
      <c r="E263" s="3" t="s">
        <v>53</v>
      </c>
      <c r="F263" s="3" t="s">
        <v>55</v>
      </c>
      <c r="G263" s="12">
        <f>(C263-VLOOKUP(E263,Riders!$A$2:$D$3499,4,FALSE))/365</f>
        <v>22.276712328767122</v>
      </c>
      <c r="H263" s="1">
        <v>16</v>
      </c>
      <c r="I263" s="87">
        <v>1.0266203703703699E-2</v>
      </c>
      <c r="J263">
        <v>58.85</v>
      </c>
    </row>
    <row r="264" spans="1:10" x14ac:dyDescent="0.45">
      <c r="A264" s="3" t="s">
        <v>199</v>
      </c>
      <c r="B264" s="3">
        <v>2023</v>
      </c>
      <c r="C264" s="17">
        <v>45147</v>
      </c>
      <c r="D264" s="3" t="s">
        <v>103</v>
      </c>
      <c r="E264" s="3" t="s">
        <v>3959</v>
      </c>
      <c r="F264" s="3" t="s">
        <v>2292</v>
      </c>
      <c r="G264" s="12">
        <f>(C264-VLOOKUP(E264,Riders!$A$2:$D$3499,4,FALSE))/365</f>
        <v>31.12054794520548</v>
      </c>
      <c r="H264" s="1">
        <v>17</v>
      </c>
      <c r="I264" s="87">
        <v>1.0266203703703699E-2</v>
      </c>
      <c r="J264">
        <v>58.85</v>
      </c>
    </row>
    <row r="265" spans="1:10" x14ac:dyDescent="0.45">
      <c r="A265" s="3" t="s">
        <v>199</v>
      </c>
      <c r="B265" s="3">
        <v>2023</v>
      </c>
      <c r="C265" s="17">
        <v>45147</v>
      </c>
      <c r="D265" s="3" t="s">
        <v>103</v>
      </c>
      <c r="E265" s="3" t="s">
        <v>114</v>
      </c>
      <c r="F265" s="3" t="s">
        <v>115</v>
      </c>
      <c r="G265" s="12">
        <f>(C265-VLOOKUP(E265,Riders!$A$2:$D$3499,4,FALSE))/365</f>
        <v>22.950684931506849</v>
      </c>
      <c r="H265" s="1">
        <v>18</v>
      </c>
      <c r="I265" s="87">
        <v>1.0266203703703699E-2</v>
      </c>
      <c r="J265">
        <v>58.85</v>
      </c>
    </row>
    <row r="266" spans="1:10" x14ac:dyDescent="0.45">
      <c r="A266" s="3" t="s">
        <v>199</v>
      </c>
      <c r="B266" s="3">
        <v>2023</v>
      </c>
      <c r="C266" s="17">
        <v>45147</v>
      </c>
      <c r="D266" s="3" t="s">
        <v>103</v>
      </c>
      <c r="E266" s="3" t="s">
        <v>158</v>
      </c>
      <c r="F266" s="3" t="s">
        <v>58</v>
      </c>
      <c r="G266" s="12">
        <f>(C266-VLOOKUP(E266,Riders!$A$2:$D$3499,4,FALSE))/365</f>
        <v>26.605479452054794</v>
      </c>
      <c r="H266" s="1">
        <v>19</v>
      </c>
      <c r="I266" s="87">
        <v>1.0266203703703699E-2</v>
      </c>
      <c r="J266">
        <v>58.85</v>
      </c>
    </row>
    <row r="267" spans="1:10" x14ac:dyDescent="0.45">
      <c r="A267" s="3" t="s">
        <v>199</v>
      </c>
      <c r="B267" s="3">
        <v>2023</v>
      </c>
      <c r="C267" s="17">
        <v>45147</v>
      </c>
      <c r="D267" s="3" t="s">
        <v>103</v>
      </c>
      <c r="E267" s="3" t="s">
        <v>5149</v>
      </c>
      <c r="F267" s="3" t="s">
        <v>506</v>
      </c>
      <c r="G267" s="12" t="e">
        <f>(C267-VLOOKUP(E267,Riders!$A$2:$D$3499,4,FALSE))/365</f>
        <v>#N/A</v>
      </c>
      <c r="H267" s="1">
        <v>20</v>
      </c>
      <c r="I267" s="87">
        <v>1.0266203703703699E-2</v>
      </c>
      <c r="J267">
        <v>58.85</v>
      </c>
    </row>
    <row r="268" spans="1:10" x14ac:dyDescent="0.45">
      <c r="A268" s="3" t="s">
        <v>199</v>
      </c>
      <c r="B268" s="3">
        <v>2023</v>
      </c>
      <c r="C268" s="17">
        <v>45147</v>
      </c>
      <c r="D268" s="3" t="s">
        <v>103</v>
      </c>
      <c r="E268" s="3" t="s">
        <v>38</v>
      </c>
      <c r="F268" s="3" t="s">
        <v>40</v>
      </c>
      <c r="G268" s="12">
        <f>(C268-VLOOKUP(E268,Riders!$A$2:$D$3499,4,FALSE))/365</f>
        <v>26.490410958904111</v>
      </c>
      <c r="H268" s="1">
        <v>21</v>
      </c>
      <c r="I268" s="87">
        <v>1.0266203703703699E-2</v>
      </c>
      <c r="J268">
        <v>58.85</v>
      </c>
    </row>
    <row r="269" spans="1:10" x14ac:dyDescent="0.45">
      <c r="A269" s="3" t="s">
        <v>199</v>
      </c>
      <c r="B269" s="3">
        <v>2023</v>
      </c>
      <c r="C269" s="17">
        <v>45147</v>
      </c>
      <c r="D269" s="3" t="s">
        <v>103</v>
      </c>
      <c r="E269" s="3" t="s">
        <v>217</v>
      </c>
      <c r="F269" s="3" t="s">
        <v>177</v>
      </c>
      <c r="G269" s="12">
        <f>(C269-VLOOKUP(E269,Riders!$A$2:$D$3499,4,FALSE))/365</f>
        <v>21.024657534246575</v>
      </c>
      <c r="H269" s="1">
        <v>22</v>
      </c>
      <c r="I269" s="87">
        <v>1.0266203703703699E-2</v>
      </c>
      <c r="J269">
        <v>58.85</v>
      </c>
    </row>
    <row r="270" spans="1:10" x14ac:dyDescent="0.45">
      <c r="A270" s="3" t="s">
        <v>199</v>
      </c>
      <c r="B270" s="3">
        <v>2023</v>
      </c>
      <c r="C270" s="17">
        <v>45147</v>
      </c>
      <c r="D270" s="3" t="s">
        <v>103</v>
      </c>
      <c r="E270" s="3" t="s">
        <v>3454</v>
      </c>
      <c r="F270" s="3" t="s">
        <v>3455</v>
      </c>
      <c r="G270" s="12">
        <f>(C270-VLOOKUP(E270,Riders!$A$2:$D$3499,4,FALSE))/365</f>
        <v>23.665753424657535</v>
      </c>
      <c r="H270" s="1">
        <v>23</v>
      </c>
      <c r="I270" s="87">
        <v>1.0266203703703699E-2</v>
      </c>
      <c r="J270">
        <v>58.85</v>
      </c>
    </row>
    <row r="271" spans="1:10" x14ac:dyDescent="0.45">
      <c r="A271" s="3" t="s">
        <v>199</v>
      </c>
      <c r="B271" s="3">
        <v>2023</v>
      </c>
      <c r="C271" s="17">
        <v>45147</v>
      </c>
      <c r="D271" s="3" t="s">
        <v>103</v>
      </c>
      <c r="E271" s="3" t="s">
        <v>207</v>
      </c>
      <c r="F271" s="3" t="s">
        <v>91</v>
      </c>
      <c r="G271" s="12">
        <f>(C271-VLOOKUP(E271,Riders!$A$2:$D$3499,4,FALSE))/365</f>
        <v>24.745205479452054</v>
      </c>
      <c r="H271" s="1">
        <v>24</v>
      </c>
      <c r="I271" s="87">
        <v>1.0266203703703699E-2</v>
      </c>
      <c r="J271">
        <v>58.85</v>
      </c>
    </row>
    <row r="272" spans="1:10" x14ac:dyDescent="0.45">
      <c r="A272" s="4" t="s">
        <v>166</v>
      </c>
      <c r="B272" s="4">
        <v>2023</v>
      </c>
      <c r="C272" s="5">
        <v>45039</v>
      </c>
      <c r="D272" s="4" t="s">
        <v>30</v>
      </c>
      <c r="E272" s="3" t="s">
        <v>104</v>
      </c>
      <c r="F272" s="3" t="s">
        <v>79</v>
      </c>
      <c r="G272" s="12">
        <f>(C272-VLOOKUP(E272,Riders!$A$2:$D$3499,4,FALSE))/365</f>
        <v>29.134246575342466</v>
      </c>
      <c r="H272" s="1">
        <v>1</v>
      </c>
      <c r="I272" s="87">
        <v>9.7569444444444448E-3</v>
      </c>
      <c r="J272">
        <v>48.042999999999999</v>
      </c>
    </row>
    <row r="273" spans="1:10" x14ac:dyDescent="0.45">
      <c r="A273" s="4" t="s">
        <v>166</v>
      </c>
      <c r="B273" s="4">
        <v>2023</v>
      </c>
      <c r="C273" s="5">
        <v>45039</v>
      </c>
      <c r="D273" s="4" t="s">
        <v>30</v>
      </c>
      <c r="E273" s="3" t="s">
        <v>193</v>
      </c>
      <c r="F273" s="3" t="s">
        <v>46</v>
      </c>
      <c r="G273" s="12">
        <f>(C273-VLOOKUP(E273,Riders!$A$2:$D$3499,4,FALSE))/365</f>
        <v>27.468493150684932</v>
      </c>
      <c r="H273" s="1">
        <v>2</v>
      </c>
      <c r="I273" s="87">
        <v>9.7569444444444448E-3</v>
      </c>
      <c r="J273">
        <v>48.042999999999999</v>
      </c>
    </row>
    <row r="274" spans="1:10" x14ac:dyDescent="0.45">
      <c r="A274" s="4" t="s">
        <v>166</v>
      </c>
      <c r="B274" s="4">
        <v>2023</v>
      </c>
      <c r="C274" s="5">
        <v>45039</v>
      </c>
      <c r="D274" s="4" t="s">
        <v>30</v>
      </c>
      <c r="E274" s="3" t="s">
        <v>167</v>
      </c>
      <c r="F274" s="3" t="s">
        <v>61</v>
      </c>
      <c r="G274" s="12">
        <f>(C274-VLOOKUP(E274,Riders!$A$2:$D$3499,4,FALSE))/365</f>
        <v>25.167123287671235</v>
      </c>
      <c r="H274" s="1">
        <v>3</v>
      </c>
      <c r="I274" s="87">
        <v>9.7569444444444448E-3</v>
      </c>
      <c r="J274">
        <v>48.042999999999999</v>
      </c>
    </row>
    <row r="275" spans="1:10" x14ac:dyDescent="0.45">
      <c r="A275" s="4" t="s">
        <v>166</v>
      </c>
      <c r="B275" s="4">
        <v>2023</v>
      </c>
      <c r="C275" s="5">
        <v>45039</v>
      </c>
      <c r="D275" s="4" t="s">
        <v>30</v>
      </c>
      <c r="E275" s="3" t="s">
        <v>147</v>
      </c>
      <c r="F275" s="3" t="s">
        <v>67</v>
      </c>
      <c r="G275" s="12">
        <f>(C275-VLOOKUP(E275,Riders!$A$2:$D$3499,4,FALSE))/365</f>
        <v>28.347945205479451</v>
      </c>
      <c r="H275" s="1">
        <v>4</v>
      </c>
      <c r="I275" s="87">
        <v>9.7569444444444448E-3</v>
      </c>
      <c r="J275">
        <v>48.042999999999999</v>
      </c>
    </row>
    <row r="276" spans="1:10" x14ac:dyDescent="0.45">
      <c r="A276" s="4" t="s">
        <v>166</v>
      </c>
      <c r="B276" s="4">
        <v>2023</v>
      </c>
      <c r="C276" s="5">
        <v>45039</v>
      </c>
      <c r="D276" s="4" t="s">
        <v>30</v>
      </c>
      <c r="E276" s="3" t="s">
        <v>164</v>
      </c>
      <c r="F276" s="3" t="s">
        <v>5181</v>
      </c>
      <c r="G276" s="12">
        <f>(C276-VLOOKUP(E276,Riders!$A$2:$D$3499,4,FALSE))/365</f>
        <v>24.208219178082192</v>
      </c>
      <c r="H276" s="1">
        <v>5</v>
      </c>
      <c r="I276" s="87">
        <v>9.7569444444444448E-3</v>
      </c>
      <c r="J276">
        <v>48.042999999999999</v>
      </c>
    </row>
    <row r="277" spans="1:10" x14ac:dyDescent="0.45">
      <c r="A277" s="4" t="s">
        <v>166</v>
      </c>
      <c r="B277" s="4">
        <v>2023</v>
      </c>
      <c r="C277" s="5">
        <v>45039</v>
      </c>
      <c r="D277" s="4" t="s">
        <v>30</v>
      </c>
      <c r="E277" s="3" t="s">
        <v>158</v>
      </c>
      <c r="F277" s="3" t="s">
        <v>58</v>
      </c>
      <c r="G277" s="12">
        <f>(C277-VLOOKUP(E277,Riders!$A$2:$D$3499,4,FALSE))/365</f>
        <v>26.30958904109589</v>
      </c>
      <c r="H277" s="1">
        <v>6</v>
      </c>
      <c r="I277" s="87">
        <v>9.7569444444444448E-3</v>
      </c>
      <c r="J277">
        <v>48.042999999999999</v>
      </c>
    </row>
    <row r="278" spans="1:10" x14ac:dyDescent="0.45">
      <c r="A278" s="4" t="s">
        <v>166</v>
      </c>
      <c r="B278" s="4">
        <v>2023</v>
      </c>
      <c r="C278" s="5">
        <v>45039</v>
      </c>
      <c r="D278" s="4" t="s">
        <v>30</v>
      </c>
      <c r="E278" s="3" t="s">
        <v>227</v>
      </c>
      <c r="F278" s="3" t="s">
        <v>96</v>
      </c>
      <c r="G278" s="12">
        <f>(C278-VLOOKUP(E278,Riders!$A$2:$D$3499,4,FALSE))/365</f>
        <v>21.397260273972602</v>
      </c>
      <c r="H278" s="1">
        <v>7</v>
      </c>
      <c r="I278" s="87">
        <v>9.7569444444444448E-3</v>
      </c>
      <c r="J278">
        <v>48.042999999999999</v>
      </c>
    </row>
    <row r="279" spans="1:10" x14ac:dyDescent="0.45">
      <c r="A279" s="4" t="s">
        <v>166</v>
      </c>
      <c r="B279" s="4">
        <v>2023</v>
      </c>
      <c r="C279" s="5">
        <v>45039</v>
      </c>
      <c r="D279" s="4" t="s">
        <v>30</v>
      </c>
      <c r="E279" s="3" t="s">
        <v>63</v>
      </c>
      <c r="F279" s="3" t="s">
        <v>64</v>
      </c>
      <c r="G279" s="12">
        <f>(C279-VLOOKUP(E279,Riders!$A$2:$D$3499,4,FALSE))/365</f>
        <v>22.019178082191782</v>
      </c>
      <c r="H279" s="1">
        <v>8</v>
      </c>
      <c r="I279" s="87">
        <v>9.7569444444444448E-3</v>
      </c>
      <c r="J279">
        <v>48.042999999999999</v>
      </c>
    </row>
    <row r="280" spans="1:10" x14ac:dyDescent="0.45">
      <c r="A280" s="4" t="s">
        <v>166</v>
      </c>
      <c r="B280" s="4">
        <v>2023</v>
      </c>
      <c r="C280" s="5">
        <v>45039</v>
      </c>
      <c r="D280" s="4" t="s">
        <v>30</v>
      </c>
      <c r="E280" s="3" t="s">
        <v>134</v>
      </c>
      <c r="F280" s="3" t="s">
        <v>34</v>
      </c>
      <c r="G280" s="12">
        <f>(C280-VLOOKUP(E280,Riders!$A$2:$D$3499,4,FALSE))/365</f>
        <v>21.624657534246577</v>
      </c>
      <c r="H280" s="1">
        <v>9</v>
      </c>
      <c r="I280" s="87">
        <v>9.7569444444444448E-3</v>
      </c>
      <c r="J280">
        <v>48.042999999999999</v>
      </c>
    </row>
    <row r="281" spans="1:10" x14ac:dyDescent="0.45">
      <c r="A281" s="4" t="s">
        <v>166</v>
      </c>
      <c r="B281" s="4">
        <v>2023</v>
      </c>
      <c r="C281" s="5">
        <v>45039</v>
      </c>
      <c r="D281" s="4" t="s">
        <v>30</v>
      </c>
      <c r="E281" s="3" t="s">
        <v>38</v>
      </c>
      <c r="F281" s="3" t="s">
        <v>40</v>
      </c>
      <c r="G281" s="12">
        <f>(C281-VLOOKUP(E281,Riders!$A$2:$D$3499,4,FALSE))/365</f>
        <v>26.194520547945206</v>
      </c>
      <c r="H281" s="1">
        <v>10</v>
      </c>
      <c r="I281" s="87">
        <v>9.7569444444444448E-3</v>
      </c>
      <c r="J281">
        <v>48.042999999999999</v>
      </c>
    </row>
    <row r="282" spans="1:10" x14ac:dyDescent="0.45">
      <c r="A282" s="4" t="s">
        <v>166</v>
      </c>
      <c r="B282" s="4">
        <v>2023</v>
      </c>
      <c r="C282" s="5">
        <v>45039</v>
      </c>
      <c r="D282" s="4" t="s">
        <v>30</v>
      </c>
      <c r="E282" s="3" t="s">
        <v>53</v>
      </c>
      <c r="F282" s="3" t="s">
        <v>55</v>
      </c>
      <c r="G282" s="12">
        <f>(C282-VLOOKUP(E282,Riders!$A$2:$D$3499,4,FALSE))/365</f>
        <v>21.980821917808218</v>
      </c>
      <c r="H282" s="1">
        <v>11</v>
      </c>
      <c r="I282" s="87">
        <v>9.7569444444444448E-3</v>
      </c>
      <c r="J282">
        <v>48.042999999999999</v>
      </c>
    </row>
    <row r="283" spans="1:10" x14ac:dyDescent="0.45">
      <c r="A283" s="4" t="s">
        <v>166</v>
      </c>
      <c r="B283" s="4">
        <v>2023</v>
      </c>
      <c r="C283" s="5">
        <v>45039</v>
      </c>
      <c r="D283" s="4" t="s">
        <v>30</v>
      </c>
      <c r="E283" s="3" t="s">
        <v>3886</v>
      </c>
      <c r="F283" s="3" t="s">
        <v>2334</v>
      </c>
      <c r="G283" s="12">
        <f>(C283-VLOOKUP(E283,Riders!$A$2:$D$3499,4,FALSE))/365</f>
        <v>23.805479452054794</v>
      </c>
      <c r="H283" s="1">
        <v>12</v>
      </c>
      <c r="I283" s="87">
        <v>9.7569444444444448E-3</v>
      </c>
      <c r="J283">
        <v>48.042999999999999</v>
      </c>
    </row>
    <row r="284" spans="1:10" x14ac:dyDescent="0.45">
      <c r="A284" s="4" t="s">
        <v>166</v>
      </c>
      <c r="B284" s="4">
        <v>2023</v>
      </c>
      <c r="C284" s="5">
        <v>45039</v>
      </c>
      <c r="D284" s="4" t="s">
        <v>30</v>
      </c>
      <c r="E284" s="3" t="s">
        <v>205</v>
      </c>
      <c r="F284" s="3" t="s">
        <v>131</v>
      </c>
      <c r="G284" s="12">
        <f>(C284-VLOOKUP(E284,Riders!$A$2:$D$3499,4,FALSE))/365</f>
        <v>24.624657534246577</v>
      </c>
      <c r="H284" s="1">
        <v>13</v>
      </c>
      <c r="I284" s="87">
        <v>9.7569444444444448E-3</v>
      </c>
      <c r="J284">
        <v>48.042999999999999</v>
      </c>
    </row>
    <row r="285" spans="1:10" x14ac:dyDescent="0.45">
      <c r="A285" s="4" t="s">
        <v>166</v>
      </c>
      <c r="B285" s="4">
        <v>2023</v>
      </c>
      <c r="C285" s="5">
        <v>45039</v>
      </c>
      <c r="D285" s="4" t="s">
        <v>30</v>
      </c>
      <c r="E285" s="3" t="s">
        <v>114</v>
      </c>
      <c r="F285" s="3" t="s">
        <v>115</v>
      </c>
      <c r="G285" s="12">
        <f>(C285-VLOOKUP(E285,Riders!$A$2:$D$3499,4,FALSE))/365</f>
        <v>22.654794520547945</v>
      </c>
      <c r="H285" s="1">
        <v>14</v>
      </c>
      <c r="I285" s="87">
        <v>9.7569444444444448E-3</v>
      </c>
      <c r="J285">
        <v>48.042999999999999</v>
      </c>
    </row>
    <row r="286" spans="1:10" x14ac:dyDescent="0.45">
      <c r="A286" s="4" t="s">
        <v>166</v>
      </c>
      <c r="B286" s="4">
        <v>2023</v>
      </c>
      <c r="C286" s="5">
        <v>45039</v>
      </c>
      <c r="D286" s="4" t="s">
        <v>30</v>
      </c>
      <c r="E286" s="3" t="s">
        <v>87</v>
      </c>
      <c r="F286" s="3" t="s">
        <v>88</v>
      </c>
      <c r="G286" s="12">
        <f>(C286-VLOOKUP(E286,Riders!$A$2:$D$3499,4,FALSE))/365</f>
        <v>23.824657534246576</v>
      </c>
      <c r="H286" s="1">
        <v>15</v>
      </c>
      <c r="I286" s="87">
        <v>9.7569444444444448E-3</v>
      </c>
      <c r="J286">
        <v>48.042999999999999</v>
      </c>
    </row>
    <row r="287" spans="1:10" x14ac:dyDescent="0.45">
      <c r="A287" s="4" t="s">
        <v>166</v>
      </c>
      <c r="B287" s="4">
        <v>2023</v>
      </c>
      <c r="C287" s="5">
        <v>45039</v>
      </c>
      <c r="D287" s="4" t="s">
        <v>30</v>
      </c>
      <c r="E287" s="3" t="s">
        <v>188</v>
      </c>
      <c r="F287" s="3" t="s">
        <v>37</v>
      </c>
      <c r="G287" s="12">
        <f>(C287-VLOOKUP(E287,Riders!$A$2:$D$3499,4,FALSE))/365</f>
        <v>25.065753424657533</v>
      </c>
      <c r="H287" s="1">
        <v>16</v>
      </c>
      <c r="I287" s="87">
        <v>9.7569444444444448E-3</v>
      </c>
      <c r="J287">
        <v>48.042999999999999</v>
      </c>
    </row>
    <row r="288" spans="1:10" x14ac:dyDescent="0.45">
      <c r="A288" s="4" t="s">
        <v>166</v>
      </c>
      <c r="B288" s="4">
        <v>2023</v>
      </c>
      <c r="C288" s="5">
        <v>45039</v>
      </c>
      <c r="D288" s="4" t="s">
        <v>30</v>
      </c>
      <c r="E288" s="3" t="s">
        <v>47</v>
      </c>
      <c r="F288" s="3" t="s">
        <v>168</v>
      </c>
      <c r="G288" s="12">
        <f>(C288-VLOOKUP(E288,Riders!$A$2:$D$3499,4,FALSE))/365</f>
        <v>18.367123287671234</v>
      </c>
      <c r="H288" s="1">
        <v>17</v>
      </c>
      <c r="I288" s="87">
        <v>9.7569444444444448E-3</v>
      </c>
      <c r="J288">
        <v>48.042999999999999</v>
      </c>
    </row>
    <row r="289" spans="1:10" x14ac:dyDescent="0.45">
      <c r="A289" s="4" t="s">
        <v>166</v>
      </c>
      <c r="B289" s="4">
        <v>2023</v>
      </c>
      <c r="C289" s="5">
        <v>45039</v>
      </c>
      <c r="D289" s="4" t="s">
        <v>30</v>
      </c>
      <c r="E289" s="3" t="s">
        <v>3959</v>
      </c>
      <c r="F289" s="3" t="s">
        <v>2292</v>
      </c>
      <c r="G289" s="12">
        <f>(C289-VLOOKUP(E289,Riders!$A$2:$D$3499,4,FALSE))/365</f>
        <v>30.824657534246576</v>
      </c>
      <c r="H289" s="1">
        <v>18</v>
      </c>
      <c r="I289" s="87">
        <v>9.7569444444444448E-3</v>
      </c>
      <c r="J289">
        <v>48.042999999999999</v>
      </c>
    </row>
    <row r="290" spans="1:10" x14ac:dyDescent="0.45">
      <c r="A290" s="4" t="s">
        <v>166</v>
      </c>
      <c r="B290" s="4">
        <v>2023</v>
      </c>
      <c r="C290" s="5">
        <v>45039</v>
      </c>
      <c r="D290" s="4" t="s">
        <v>30</v>
      </c>
      <c r="E290" s="3" t="s">
        <v>207</v>
      </c>
      <c r="F290" s="3" t="s">
        <v>91</v>
      </c>
      <c r="G290" s="12">
        <f>(C290-VLOOKUP(E290,Riders!$A$2:$D$3499,4,FALSE))/365</f>
        <v>24.449315068493149</v>
      </c>
      <c r="H290" s="1">
        <v>19</v>
      </c>
      <c r="I290" s="87">
        <v>9.7569444444444448E-3</v>
      </c>
      <c r="J290">
        <v>48.042999999999999</v>
      </c>
    </row>
    <row r="291" spans="1:10" x14ac:dyDescent="0.45">
      <c r="A291" s="4" t="s">
        <v>166</v>
      </c>
      <c r="B291" s="4">
        <v>2023</v>
      </c>
      <c r="C291" s="5">
        <v>45039</v>
      </c>
      <c r="D291" s="4" t="s">
        <v>30</v>
      </c>
      <c r="E291" s="3" t="s">
        <v>209</v>
      </c>
      <c r="F291" s="3" t="s">
        <v>43</v>
      </c>
      <c r="G291" s="12">
        <f>(C291-VLOOKUP(E291,Riders!$A$2:$D$3499,4,FALSE))/365</f>
        <v>29.065753424657533</v>
      </c>
      <c r="H291" s="1">
        <v>20</v>
      </c>
      <c r="I291" s="87">
        <v>9.7569444444444448E-3</v>
      </c>
      <c r="J291">
        <v>48.042999999999999</v>
      </c>
    </row>
    <row r="292" spans="1:10" x14ac:dyDescent="0.45">
      <c r="A292" s="4" t="s">
        <v>166</v>
      </c>
      <c r="B292" s="4">
        <v>2023</v>
      </c>
      <c r="C292" s="5">
        <v>45039</v>
      </c>
      <c r="D292" s="4" t="s">
        <v>30</v>
      </c>
      <c r="E292" s="3" t="s">
        <v>3454</v>
      </c>
      <c r="F292" s="3" t="s">
        <v>3455</v>
      </c>
      <c r="G292" s="12">
        <f>(C292-VLOOKUP(E292,Riders!$A$2:$D$3499,4,FALSE))/365</f>
        <v>23.36986301369863</v>
      </c>
      <c r="H292" s="1">
        <v>21</v>
      </c>
      <c r="I292" s="87">
        <v>9.7569444444444448E-3</v>
      </c>
      <c r="J292">
        <v>48.042999999999999</v>
      </c>
    </row>
    <row r="293" spans="1:10" x14ac:dyDescent="0.45">
      <c r="A293" s="4" t="s">
        <v>166</v>
      </c>
      <c r="B293" s="4">
        <v>2023</v>
      </c>
      <c r="C293" s="5">
        <v>45039</v>
      </c>
      <c r="D293" s="4" t="s">
        <v>30</v>
      </c>
      <c r="E293" s="3" t="s">
        <v>4728</v>
      </c>
      <c r="F293" s="3" t="s">
        <v>2347</v>
      </c>
      <c r="G293" s="12">
        <f>(C293-VLOOKUP(E293,Riders!$A$2:$D$3499,4,FALSE))/365</f>
        <v>30.671232876712327</v>
      </c>
      <c r="H293" s="1">
        <v>22</v>
      </c>
      <c r="I293" s="87">
        <v>9.7569444444444448E-3</v>
      </c>
      <c r="J293">
        <v>48.042999999999999</v>
      </c>
    </row>
    <row r="294" spans="1:10" x14ac:dyDescent="0.45">
      <c r="A294" s="4" t="s">
        <v>166</v>
      </c>
      <c r="B294" s="4">
        <v>2023</v>
      </c>
      <c r="C294" s="5">
        <v>45039</v>
      </c>
      <c r="D294" s="4" t="s">
        <v>30</v>
      </c>
      <c r="E294" s="3" t="s">
        <v>201</v>
      </c>
      <c r="F294" s="3" t="s">
        <v>49</v>
      </c>
      <c r="G294" s="12">
        <f>(C294-VLOOKUP(E294,Riders!$A$2:$D$3499,4,FALSE))/365</f>
        <v>26.052054794520547</v>
      </c>
      <c r="H294" s="1">
        <v>23</v>
      </c>
      <c r="I294" s="87">
        <v>9.7569444444444448E-3</v>
      </c>
      <c r="J294">
        <v>48.042999999999999</v>
      </c>
    </row>
    <row r="295" spans="1:10" x14ac:dyDescent="0.45">
      <c r="A295" s="4" t="s">
        <v>166</v>
      </c>
      <c r="B295" s="4">
        <v>2023</v>
      </c>
      <c r="C295" s="5">
        <v>45039</v>
      </c>
      <c r="D295" s="4" t="s">
        <v>30</v>
      </c>
      <c r="E295" s="3" t="s">
        <v>3449</v>
      </c>
      <c r="F295" s="3" t="s">
        <v>429</v>
      </c>
      <c r="G295" s="12">
        <f>(C295-VLOOKUP(E295,Riders!$A$2:$D$3499,4,FALSE))/365</f>
        <v>26.93972602739726</v>
      </c>
      <c r="H295" s="1">
        <v>24</v>
      </c>
      <c r="I295" s="87">
        <v>9.7569444444444448E-3</v>
      </c>
      <c r="J295">
        <v>48.042999999999999</v>
      </c>
    </row>
    <row r="296" spans="1:10" x14ac:dyDescent="0.45">
      <c r="A296" s="4" t="s">
        <v>214</v>
      </c>
      <c r="B296" s="4">
        <v>2023</v>
      </c>
      <c r="C296" s="5">
        <v>45002</v>
      </c>
      <c r="D296" s="4" t="s">
        <v>30</v>
      </c>
      <c r="E296" s="4" t="s">
        <v>105</v>
      </c>
      <c r="F296" s="4" t="s">
        <v>52</v>
      </c>
      <c r="G296" s="12">
        <f>(C296-VLOOKUP(E296,Riders!$A$2:$D$3499,4,FALSE))/365</f>
        <v>22.597260273972601</v>
      </c>
      <c r="H296" s="4">
        <v>1</v>
      </c>
      <c r="I296" s="87">
        <v>1.0092592592592591E-2</v>
      </c>
      <c r="J296">
        <v>50.573</v>
      </c>
    </row>
    <row r="297" spans="1:10" x14ac:dyDescent="0.45">
      <c r="A297" s="4" t="s">
        <v>214</v>
      </c>
      <c r="B297" s="4">
        <v>2023</v>
      </c>
      <c r="C297" s="5">
        <v>45002</v>
      </c>
      <c r="D297" s="4" t="s">
        <v>30</v>
      </c>
      <c r="E297" s="4" t="s">
        <v>147</v>
      </c>
      <c r="F297" s="4" t="s">
        <v>67</v>
      </c>
      <c r="G297" s="12">
        <f>(C297-VLOOKUP(E297,Riders!$A$2:$D$3499,4,FALSE))/365</f>
        <v>28.246575342465754</v>
      </c>
      <c r="H297" s="4">
        <v>2</v>
      </c>
      <c r="I297" s="87">
        <v>1.0092592592592591E-2</v>
      </c>
      <c r="J297">
        <v>50.573</v>
      </c>
    </row>
    <row r="298" spans="1:10" x14ac:dyDescent="0.45">
      <c r="A298" s="4" t="s">
        <v>214</v>
      </c>
      <c r="B298" s="4">
        <v>2023</v>
      </c>
      <c r="C298" s="5">
        <v>45002</v>
      </c>
      <c r="D298" s="4" t="s">
        <v>30</v>
      </c>
      <c r="E298" s="4" t="s">
        <v>4728</v>
      </c>
      <c r="F298" s="4" t="s">
        <v>2347</v>
      </c>
      <c r="G298" s="12">
        <f>(C298-VLOOKUP(E298,Riders!$A$2:$D$3499,4,FALSE))/365</f>
        <v>30.56986301369863</v>
      </c>
      <c r="H298" s="4">
        <v>3</v>
      </c>
      <c r="I298" s="87">
        <v>1.0092592592592591E-2</v>
      </c>
      <c r="J298">
        <v>50.573</v>
      </c>
    </row>
    <row r="299" spans="1:10" x14ac:dyDescent="0.45">
      <c r="A299" s="4" t="s">
        <v>214</v>
      </c>
      <c r="B299" s="4">
        <v>2023</v>
      </c>
      <c r="C299" s="5">
        <v>45002</v>
      </c>
      <c r="D299" s="4" t="s">
        <v>30</v>
      </c>
      <c r="E299" s="4" t="s">
        <v>3886</v>
      </c>
      <c r="F299" s="4" t="s">
        <v>2334</v>
      </c>
      <c r="G299" s="12">
        <f>(C299-VLOOKUP(E299,Riders!$A$2:$D$3499,4,FALSE))/365</f>
        <v>23.704109589041096</v>
      </c>
      <c r="H299" s="4">
        <v>4</v>
      </c>
      <c r="I299" s="87">
        <v>1.0092592592592591E-2</v>
      </c>
      <c r="J299">
        <v>50.573</v>
      </c>
    </row>
    <row r="300" spans="1:10" x14ac:dyDescent="0.45">
      <c r="A300" s="4" t="s">
        <v>214</v>
      </c>
      <c r="B300" s="4">
        <v>2023</v>
      </c>
      <c r="C300" s="5">
        <v>45002</v>
      </c>
      <c r="D300" s="4" t="s">
        <v>30</v>
      </c>
      <c r="E300" s="4" t="s">
        <v>81</v>
      </c>
      <c r="F300" s="4" t="s">
        <v>83</v>
      </c>
      <c r="G300" s="12">
        <f>(C300-VLOOKUP(E300,Riders!$A$2:$D$3499,4,FALSE))/365</f>
        <v>26.830136986301369</v>
      </c>
      <c r="H300" s="4">
        <v>5</v>
      </c>
      <c r="I300" s="87">
        <v>1.0092592592592591E-2</v>
      </c>
      <c r="J300">
        <v>50.573</v>
      </c>
    </row>
    <row r="301" spans="1:10" x14ac:dyDescent="0.45">
      <c r="A301" s="4" t="s">
        <v>214</v>
      </c>
      <c r="B301" s="4">
        <v>2023</v>
      </c>
      <c r="C301" s="5">
        <v>45002</v>
      </c>
      <c r="D301" s="4" t="s">
        <v>30</v>
      </c>
      <c r="E301" s="4" t="s">
        <v>78</v>
      </c>
      <c r="F301" s="4" t="s">
        <v>79</v>
      </c>
      <c r="G301" s="12">
        <f>(C301-VLOOKUP(E301,Riders!$A$2:$D$3499,4,FALSE))/365</f>
        <v>19.882191780821916</v>
      </c>
      <c r="H301" s="4">
        <v>6</v>
      </c>
      <c r="I301" s="87">
        <v>1.0092592592592591E-2</v>
      </c>
      <c r="J301">
        <v>50.573</v>
      </c>
    </row>
    <row r="302" spans="1:10" x14ac:dyDescent="0.45">
      <c r="A302" s="4" t="s">
        <v>214</v>
      </c>
      <c r="B302" s="4">
        <v>2023</v>
      </c>
      <c r="C302" s="5">
        <v>45002</v>
      </c>
      <c r="D302" s="4" t="s">
        <v>30</v>
      </c>
      <c r="E302" s="4" t="s">
        <v>87</v>
      </c>
      <c r="F302" s="4" t="s">
        <v>88</v>
      </c>
      <c r="G302" s="12">
        <f>(C302-VLOOKUP(E302,Riders!$A$2:$D$3499,4,FALSE))/365</f>
        <v>23.723287671232878</v>
      </c>
      <c r="H302" s="4">
        <v>7</v>
      </c>
      <c r="I302" s="87">
        <v>1.0092592592592591E-2</v>
      </c>
      <c r="J302">
        <v>50.573</v>
      </c>
    </row>
    <row r="303" spans="1:10" x14ac:dyDescent="0.45">
      <c r="A303" s="4" t="s">
        <v>214</v>
      </c>
      <c r="B303" s="4">
        <v>2023</v>
      </c>
      <c r="C303" s="5">
        <v>45002</v>
      </c>
      <c r="D303" s="4" t="s">
        <v>30</v>
      </c>
      <c r="E303" s="4" t="s">
        <v>134</v>
      </c>
      <c r="F303" s="4" t="s">
        <v>34</v>
      </c>
      <c r="G303" s="12">
        <f>(C303-VLOOKUP(E303,Riders!$A$2:$D$3499,4,FALSE))/365</f>
        <v>21.523287671232875</v>
      </c>
      <c r="H303" s="4">
        <v>8</v>
      </c>
      <c r="I303" s="87">
        <v>1.0092592592592591E-2</v>
      </c>
      <c r="J303">
        <v>50.573</v>
      </c>
    </row>
    <row r="304" spans="1:10" x14ac:dyDescent="0.45">
      <c r="A304" s="4" t="s">
        <v>214</v>
      </c>
      <c r="B304" s="4">
        <v>2023</v>
      </c>
      <c r="C304" s="5">
        <v>45002</v>
      </c>
      <c r="D304" s="4" t="s">
        <v>30</v>
      </c>
      <c r="E304" s="4" t="s">
        <v>114</v>
      </c>
      <c r="F304" s="4" t="s">
        <v>115</v>
      </c>
      <c r="G304" s="12">
        <f>(C304-VLOOKUP(E304,Riders!$A$2:$D$3499,4,FALSE))/365</f>
        <v>22.553424657534247</v>
      </c>
      <c r="H304" s="4">
        <v>9</v>
      </c>
      <c r="I304" s="87">
        <v>1.0092592592592591E-2</v>
      </c>
      <c r="J304">
        <v>50.573</v>
      </c>
    </row>
    <row r="305" spans="1:10" x14ac:dyDescent="0.45">
      <c r="A305" s="4" t="s">
        <v>214</v>
      </c>
      <c r="B305" s="4">
        <v>2023</v>
      </c>
      <c r="C305" s="5">
        <v>45002</v>
      </c>
      <c r="D305" s="4" t="s">
        <v>30</v>
      </c>
      <c r="E305" s="4" t="s">
        <v>44</v>
      </c>
      <c r="F305" s="4" t="s">
        <v>46</v>
      </c>
      <c r="G305" s="12">
        <f>(C305-VLOOKUP(E305,Riders!$A$2:$D$3499,4,FALSE))/365</f>
        <v>21.123287671232877</v>
      </c>
      <c r="H305" s="4">
        <v>10</v>
      </c>
      <c r="I305" s="87">
        <v>1.0092592592592591E-2</v>
      </c>
      <c r="J305">
        <v>50.573</v>
      </c>
    </row>
    <row r="306" spans="1:10" x14ac:dyDescent="0.45">
      <c r="A306" s="4" t="s">
        <v>214</v>
      </c>
      <c r="B306" s="4">
        <v>2023</v>
      </c>
      <c r="C306" s="5">
        <v>45002</v>
      </c>
      <c r="D306" s="4" t="s">
        <v>30</v>
      </c>
      <c r="E306" s="4" t="s">
        <v>200</v>
      </c>
      <c r="F306" s="4" t="s">
        <v>37</v>
      </c>
      <c r="G306" s="12">
        <f>(C306-VLOOKUP(E306,Riders!$A$2:$D$3499,4,FALSE))/365</f>
        <v>22.210958904109589</v>
      </c>
      <c r="H306" s="4">
        <v>11</v>
      </c>
      <c r="I306" s="87">
        <v>1.0092592592592591E-2</v>
      </c>
      <c r="J306">
        <v>50.573</v>
      </c>
    </row>
    <row r="307" spans="1:10" x14ac:dyDescent="0.45">
      <c r="A307" s="4" t="s">
        <v>214</v>
      </c>
      <c r="B307" s="4">
        <v>2023</v>
      </c>
      <c r="C307" s="5">
        <v>45002</v>
      </c>
      <c r="D307" s="4" t="s">
        <v>30</v>
      </c>
      <c r="E307" s="4" t="s">
        <v>209</v>
      </c>
      <c r="F307" s="4" t="s">
        <v>43</v>
      </c>
      <c r="G307" s="12">
        <f>(C307-VLOOKUP(E307,Riders!$A$2:$D$3499,4,FALSE))/365</f>
        <v>28.964383561643835</v>
      </c>
      <c r="H307" s="4">
        <v>12</v>
      </c>
      <c r="I307" s="87">
        <v>1.0092592592592591E-2</v>
      </c>
      <c r="J307">
        <v>50.573</v>
      </c>
    </row>
    <row r="308" spans="1:10" x14ac:dyDescent="0.45">
      <c r="A308" s="4" t="s">
        <v>214</v>
      </c>
      <c r="B308" s="4">
        <v>2023</v>
      </c>
      <c r="C308" s="5">
        <v>45002</v>
      </c>
      <c r="D308" s="4" t="s">
        <v>30</v>
      </c>
      <c r="E308" s="4" t="s">
        <v>3454</v>
      </c>
      <c r="F308" s="4" t="s">
        <v>3455</v>
      </c>
      <c r="G308" s="12">
        <f>(C308-VLOOKUP(E308,Riders!$A$2:$D$3499,4,FALSE))/365</f>
        <v>23.268493150684932</v>
      </c>
      <c r="H308" s="4">
        <v>13</v>
      </c>
      <c r="I308" s="87">
        <v>1.0092592592592591E-2</v>
      </c>
      <c r="J308">
        <v>50.573</v>
      </c>
    </row>
    <row r="309" spans="1:10" x14ac:dyDescent="0.45">
      <c r="A309" s="4" t="s">
        <v>214</v>
      </c>
      <c r="B309" s="4">
        <v>2023</v>
      </c>
      <c r="C309" s="5">
        <v>45002</v>
      </c>
      <c r="D309" s="4" t="s">
        <v>30</v>
      </c>
      <c r="E309" s="4" t="s">
        <v>38</v>
      </c>
      <c r="F309" s="4" t="s">
        <v>40</v>
      </c>
      <c r="G309" s="12">
        <f>(C309-VLOOKUP(E309,Riders!$A$2:$D$3499,4,FALSE))/365</f>
        <v>26.093150684931508</v>
      </c>
      <c r="H309" s="4">
        <v>14</v>
      </c>
      <c r="I309" s="87">
        <v>1.0092592592592591E-2</v>
      </c>
      <c r="J309">
        <v>50.573</v>
      </c>
    </row>
    <row r="310" spans="1:10" x14ac:dyDescent="0.45">
      <c r="A310" s="4" t="s">
        <v>214</v>
      </c>
      <c r="B310" s="4">
        <v>2023</v>
      </c>
      <c r="C310" s="5">
        <v>45002</v>
      </c>
      <c r="D310" s="4" t="s">
        <v>30</v>
      </c>
      <c r="E310" s="4" t="s">
        <v>205</v>
      </c>
      <c r="F310" s="4" t="s">
        <v>131</v>
      </c>
      <c r="G310" s="12">
        <f>(C310-VLOOKUP(E310,Riders!$A$2:$D$3499,4,FALSE))/365</f>
        <v>24.523287671232875</v>
      </c>
      <c r="H310" s="4">
        <v>15</v>
      </c>
      <c r="I310" s="87">
        <v>1.0092592592592591E-2</v>
      </c>
      <c r="J310">
        <v>50.573</v>
      </c>
    </row>
    <row r="311" spans="1:10" x14ac:dyDescent="0.45">
      <c r="A311" s="4" t="s">
        <v>214</v>
      </c>
      <c r="B311" s="4">
        <v>2023</v>
      </c>
      <c r="C311" s="5">
        <v>45002</v>
      </c>
      <c r="D311" s="4" t="s">
        <v>30</v>
      </c>
      <c r="E311" s="4" t="s">
        <v>47</v>
      </c>
      <c r="F311" s="4" t="s">
        <v>168</v>
      </c>
      <c r="G311" s="12">
        <f>(C311-VLOOKUP(E311,Riders!$A$2:$D$3499,4,FALSE))/365</f>
        <v>18.265753424657536</v>
      </c>
      <c r="H311" s="4">
        <v>16</v>
      </c>
      <c r="I311" s="87">
        <v>1.0092592592592591E-2</v>
      </c>
      <c r="J311">
        <v>50.573</v>
      </c>
    </row>
    <row r="312" spans="1:10" x14ac:dyDescent="0.45">
      <c r="A312" s="4" t="s">
        <v>214</v>
      </c>
      <c r="B312" s="4">
        <v>2023</v>
      </c>
      <c r="C312" s="5">
        <v>45002</v>
      </c>
      <c r="D312" s="4" t="s">
        <v>30</v>
      </c>
      <c r="E312" s="4" t="s">
        <v>5149</v>
      </c>
      <c r="F312" s="4" t="s">
        <v>506</v>
      </c>
      <c r="G312" s="12" t="e">
        <f>(C312-VLOOKUP(E312,Riders!$A$2:$D$3499,4,FALSE))/365</f>
        <v>#N/A</v>
      </c>
      <c r="H312" s="4">
        <v>17</v>
      </c>
      <c r="I312" s="87">
        <v>1.0092592592592591E-2</v>
      </c>
      <c r="J312">
        <v>50.573</v>
      </c>
    </row>
    <row r="313" spans="1:10" x14ac:dyDescent="0.45">
      <c r="A313" s="4" t="s">
        <v>214</v>
      </c>
      <c r="B313" s="4">
        <v>2023</v>
      </c>
      <c r="C313" s="5">
        <v>45002</v>
      </c>
      <c r="D313" s="4" t="s">
        <v>30</v>
      </c>
      <c r="E313" s="4" t="s">
        <v>3959</v>
      </c>
      <c r="F313" s="4" t="s">
        <v>2292</v>
      </c>
      <c r="G313" s="12">
        <f>(C313-VLOOKUP(E313,Riders!$A$2:$D$3499,4,FALSE))/365</f>
        <v>30.723287671232878</v>
      </c>
      <c r="H313" s="4">
        <v>18</v>
      </c>
      <c r="I313" s="87">
        <v>1.0092592592592591E-2</v>
      </c>
      <c r="J313">
        <v>50.573</v>
      </c>
    </row>
    <row r="314" spans="1:10" x14ac:dyDescent="0.45">
      <c r="A314" s="4" t="s">
        <v>214</v>
      </c>
      <c r="B314" s="4">
        <v>2023</v>
      </c>
      <c r="C314" s="5">
        <v>45002</v>
      </c>
      <c r="D314" s="4" t="s">
        <v>30</v>
      </c>
      <c r="E314" s="4" t="s">
        <v>241</v>
      </c>
      <c r="F314" s="4" t="s">
        <v>242</v>
      </c>
      <c r="G314" s="12">
        <f>(C314-VLOOKUP(E314,Riders!$A$2:$D$3499,4,FALSE))/365</f>
        <v>28.295890410958904</v>
      </c>
      <c r="H314" s="4">
        <v>19</v>
      </c>
      <c r="I314" s="87">
        <v>1.0092592592592591E-2</v>
      </c>
      <c r="J314">
        <v>50.573</v>
      </c>
    </row>
    <row r="315" spans="1:10" x14ac:dyDescent="0.45">
      <c r="A315" s="4" t="s">
        <v>214</v>
      </c>
      <c r="B315" s="4">
        <v>2023</v>
      </c>
      <c r="C315" s="5">
        <v>45002</v>
      </c>
      <c r="D315" s="4" t="s">
        <v>30</v>
      </c>
      <c r="E315" s="4" t="s">
        <v>136</v>
      </c>
      <c r="F315" s="4" t="s">
        <v>64</v>
      </c>
      <c r="G315" s="12">
        <f>(C315-VLOOKUP(E315,Riders!$A$2:$D$3499,4,FALSE))/365</f>
        <v>24.227397260273971</v>
      </c>
      <c r="H315" s="4">
        <v>20</v>
      </c>
      <c r="I315" s="87">
        <v>1.0092592592592591E-2</v>
      </c>
      <c r="J315">
        <v>50.573</v>
      </c>
    </row>
    <row r="316" spans="1:10" x14ac:dyDescent="0.45">
      <c r="A316" s="4" t="s">
        <v>214</v>
      </c>
      <c r="B316" s="4">
        <v>2023</v>
      </c>
      <c r="C316" s="5">
        <v>45002</v>
      </c>
      <c r="D316" s="4" t="s">
        <v>30</v>
      </c>
      <c r="E316" s="4" t="s">
        <v>217</v>
      </c>
      <c r="F316" s="4" t="s">
        <v>177</v>
      </c>
      <c r="G316" s="12">
        <f>(C316-VLOOKUP(E316,Riders!$A$2:$D$3499,4,FALSE))/365</f>
        <v>20.627397260273973</v>
      </c>
      <c r="H316" s="4">
        <v>21</v>
      </c>
      <c r="I316" s="87">
        <v>1.0092592592592591E-2</v>
      </c>
      <c r="J316">
        <v>50.573</v>
      </c>
    </row>
    <row r="317" spans="1:10" x14ac:dyDescent="0.45">
      <c r="A317" s="4" t="s">
        <v>214</v>
      </c>
      <c r="B317" s="4">
        <v>2023</v>
      </c>
      <c r="C317" s="5">
        <v>45002</v>
      </c>
      <c r="D317" s="4" t="s">
        <v>30</v>
      </c>
      <c r="E317" s="4" t="s">
        <v>3449</v>
      </c>
      <c r="F317" s="4" t="s">
        <v>429</v>
      </c>
      <c r="G317" s="12">
        <f>(C317-VLOOKUP(E317,Riders!$A$2:$D$3499,4,FALSE))/365</f>
        <v>26.838356164383562</v>
      </c>
      <c r="H317" s="4">
        <v>22</v>
      </c>
      <c r="I317" s="87">
        <v>1.0092592592592591E-2</v>
      </c>
      <c r="J317">
        <v>50.573</v>
      </c>
    </row>
    <row r="318" spans="1:10" x14ac:dyDescent="0.45">
      <c r="A318" s="4" t="s">
        <v>214</v>
      </c>
      <c r="B318" s="4">
        <v>2023</v>
      </c>
      <c r="C318" s="5">
        <v>45002</v>
      </c>
      <c r="D318" s="4" t="s">
        <v>30</v>
      </c>
      <c r="E318" s="4" t="s">
        <v>53</v>
      </c>
      <c r="F318" s="4" t="s">
        <v>432</v>
      </c>
      <c r="G318" s="12">
        <f>(C318-VLOOKUP(E318,Riders!$A$2:$D$3499,4,FALSE))/365</f>
        <v>21.87945205479452</v>
      </c>
      <c r="H318" s="4">
        <v>23</v>
      </c>
      <c r="I318" s="87">
        <v>1.0092592592592591E-2</v>
      </c>
      <c r="J318">
        <v>50.573</v>
      </c>
    </row>
    <row r="319" spans="1:10" x14ac:dyDescent="0.45">
      <c r="A319" s="1" t="s">
        <v>218</v>
      </c>
      <c r="B319" s="1">
        <v>2023</v>
      </c>
      <c r="C319" s="2">
        <v>44983</v>
      </c>
      <c r="D319" s="1" t="s">
        <v>30</v>
      </c>
      <c r="E319" s="1" t="s">
        <v>200</v>
      </c>
      <c r="F319" s="1" t="s">
        <v>37</v>
      </c>
      <c r="G319" s="12">
        <f>(C319-VLOOKUP(E319,Riders!$A$2:$D$3499,4,FALSE))/365</f>
        <v>22.158904109589042</v>
      </c>
      <c r="H319" s="1">
        <v>1</v>
      </c>
      <c r="I319" s="87">
        <v>9.2129629629629627E-3</v>
      </c>
      <c r="J319" s="86">
        <v>44.729008888888892</v>
      </c>
    </row>
    <row r="320" spans="1:10" x14ac:dyDescent="0.45">
      <c r="A320" s="1" t="s">
        <v>218</v>
      </c>
      <c r="B320" s="1">
        <v>2023</v>
      </c>
      <c r="C320" s="2">
        <v>44983</v>
      </c>
      <c r="D320" s="1" t="s">
        <v>30</v>
      </c>
      <c r="E320" s="1" t="s">
        <v>157</v>
      </c>
      <c r="F320" s="1" t="s">
        <v>52</v>
      </c>
      <c r="G320" s="12">
        <f>(C320-VLOOKUP(E320,Riders!$A$2:$D$3499,4,FALSE))/365</f>
        <v>24.139726027397259</v>
      </c>
      <c r="H320" s="1">
        <v>2</v>
      </c>
      <c r="I320" s="87">
        <v>9.2129629629629627E-3</v>
      </c>
      <c r="J320" s="86">
        <v>44.729008888888892</v>
      </c>
    </row>
    <row r="321" spans="1:10" x14ac:dyDescent="0.45">
      <c r="A321" s="1" t="s">
        <v>218</v>
      </c>
      <c r="B321" s="1">
        <v>2023</v>
      </c>
      <c r="C321" s="2">
        <v>44983</v>
      </c>
      <c r="D321" s="1" t="s">
        <v>30</v>
      </c>
      <c r="E321" s="1" t="s">
        <v>172</v>
      </c>
      <c r="F321" s="1" t="s">
        <v>61</v>
      </c>
      <c r="G321" s="12" t="e">
        <f>(C321-VLOOKUP(E321,Riders!$A$2:$D$3499,4,FALSE))/365</f>
        <v>#N/A</v>
      </c>
      <c r="H321" s="1">
        <v>3</v>
      </c>
      <c r="I321" s="87">
        <v>9.2129629629629627E-3</v>
      </c>
      <c r="J321" s="86">
        <v>44.729008888888892</v>
      </c>
    </row>
    <row r="322" spans="1:10" x14ac:dyDescent="0.45">
      <c r="A322" s="1" t="s">
        <v>218</v>
      </c>
      <c r="B322" s="1">
        <v>2023</v>
      </c>
      <c r="C322" s="2">
        <v>44983</v>
      </c>
      <c r="D322" s="1" t="s">
        <v>30</v>
      </c>
      <c r="E322" s="1" t="s">
        <v>110</v>
      </c>
      <c r="F322" s="1" t="s">
        <v>91</v>
      </c>
      <c r="G322" s="12">
        <f>(C322-VLOOKUP(E322,Riders!$A$2:$D$3499,4,FALSE))/365</f>
        <v>27.013698630136986</v>
      </c>
      <c r="H322" s="1">
        <v>4</v>
      </c>
      <c r="I322" s="87">
        <v>9.2129629629629627E-3</v>
      </c>
      <c r="J322" s="86">
        <v>44.729008888888892</v>
      </c>
    </row>
    <row r="323" spans="1:10" x14ac:dyDescent="0.45">
      <c r="A323" s="1" t="s">
        <v>218</v>
      </c>
      <c r="B323" s="1">
        <v>2023</v>
      </c>
      <c r="C323" s="2">
        <v>44983</v>
      </c>
      <c r="D323" s="1" t="s">
        <v>30</v>
      </c>
      <c r="E323" s="1" t="s">
        <v>81</v>
      </c>
      <c r="F323" s="1" t="s">
        <v>83</v>
      </c>
      <c r="G323" s="12">
        <f>(C323-VLOOKUP(E323,Riders!$A$2:$D$3499,4,FALSE))/365</f>
        <v>26.778082191780822</v>
      </c>
      <c r="H323" s="1">
        <v>5</v>
      </c>
      <c r="I323" s="87">
        <v>9.2129629629629627E-3</v>
      </c>
      <c r="J323" s="86">
        <v>44.729008888888892</v>
      </c>
    </row>
    <row r="324" spans="1:10" x14ac:dyDescent="0.45">
      <c r="A324" s="1" t="s">
        <v>218</v>
      </c>
      <c r="B324" s="1">
        <v>2023</v>
      </c>
      <c r="C324" s="2">
        <v>44983</v>
      </c>
      <c r="D324" s="1" t="s">
        <v>30</v>
      </c>
      <c r="E324" s="1" t="s">
        <v>137</v>
      </c>
      <c r="F324" s="1" t="s">
        <v>79</v>
      </c>
      <c r="G324" s="12">
        <f>(C324-VLOOKUP(E324,Riders!$A$2:$D$3499,4,FALSE))/365</f>
        <v>32.594520547945208</v>
      </c>
      <c r="H324" s="1">
        <v>6</v>
      </c>
      <c r="I324" s="87">
        <v>9.2129629629629627E-3</v>
      </c>
      <c r="J324" s="86">
        <v>44.729008888888892</v>
      </c>
    </row>
    <row r="325" spans="1:10" x14ac:dyDescent="0.45">
      <c r="A325" s="1" t="s">
        <v>218</v>
      </c>
      <c r="B325" s="1">
        <v>2023</v>
      </c>
      <c r="C325" s="2">
        <v>44983</v>
      </c>
      <c r="D325" s="1" t="s">
        <v>30</v>
      </c>
      <c r="E325" s="1" t="s">
        <v>53</v>
      </c>
      <c r="F325" s="1" t="s">
        <v>55</v>
      </c>
      <c r="G325" s="12">
        <f>(C325-VLOOKUP(E325,Riders!$A$2:$D$3499,4,FALSE))/365</f>
        <v>21.827397260273973</v>
      </c>
      <c r="H325" s="1">
        <v>7</v>
      </c>
      <c r="I325" s="87">
        <v>9.2129629629629627E-3</v>
      </c>
      <c r="J325" s="86">
        <v>44.729008888888892</v>
      </c>
    </row>
    <row r="326" spans="1:10" x14ac:dyDescent="0.45">
      <c r="A326" s="1" t="s">
        <v>218</v>
      </c>
      <c r="B326" s="1">
        <v>2023</v>
      </c>
      <c r="C326" s="2">
        <v>44983</v>
      </c>
      <c r="D326" s="1" t="s">
        <v>30</v>
      </c>
      <c r="E326" s="1" t="s">
        <v>303</v>
      </c>
      <c r="F326" s="1" t="s">
        <v>96</v>
      </c>
      <c r="G326" s="12">
        <f>(C326-VLOOKUP(E326,Riders!$A$2:$D$3499,4,FALSE))/365</f>
        <v>24.621917808219177</v>
      </c>
      <c r="H326" s="1">
        <v>8</v>
      </c>
      <c r="I326" s="87">
        <v>9.2129629629629627E-3</v>
      </c>
      <c r="J326" s="86">
        <v>44.729008888888892</v>
      </c>
    </row>
    <row r="327" spans="1:10" x14ac:dyDescent="0.45">
      <c r="A327" s="1" t="s">
        <v>218</v>
      </c>
      <c r="B327" s="1">
        <v>2023</v>
      </c>
      <c r="C327" s="2">
        <v>44983</v>
      </c>
      <c r="D327" s="1" t="s">
        <v>30</v>
      </c>
      <c r="E327" s="1" t="s">
        <v>97</v>
      </c>
      <c r="F327" s="1" t="s">
        <v>99</v>
      </c>
      <c r="G327" s="12">
        <f>(C327-VLOOKUP(E327,Riders!$A$2:$D$3499,4,FALSE))/365</f>
        <v>24.4986301369863</v>
      </c>
      <c r="H327" s="1">
        <v>9</v>
      </c>
      <c r="I327" s="87">
        <v>9.2129629629629627E-3</v>
      </c>
      <c r="J327" s="86">
        <v>44.729008888888892</v>
      </c>
    </row>
    <row r="328" spans="1:10" x14ac:dyDescent="0.45">
      <c r="A328" s="1" t="s">
        <v>218</v>
      </c>
      <c r="B328" s="1">
        <v>2023</v>
      </c>
      <c r="C328" s="2">
        <v>44983</v>
      </c>
      <c r="D328" s="1" t="s">
        <v>30</v>
      </c>
      <c r="E328" s="1" t="s">
        <v>38</v>
      </c>
      <c r="F328" s="1" t="s">
        <v>40</v>
      </c>
      <c r="G328" s="12">
        <f>(C328-VLOOKUP(E328,Riders!$A$2:$D$3499,4,FALSE))/365</f>
        <v>26.041095890410958</v>
      </c>
      <c r="H328" s="1">
        <v>10</v>
      </c>
      <c r="I328" s="87">
        <v>9.2129629629629627E-3</v>
      </c>
      <c r="J328" s="86">
        <v>44.729008888888892</v>
      </c>
    </row>
    <row r="329" spans="1:10" x14ac:dyDescent="0.45">
      <c r="A329" s="1" t="s">
        <v>218</v>
      </c>
      <c r="B329" s="1">
        <v>2023</v>
      </c>
      <c r="C329" s="2">
        <v>44983</v>
      </c>
      <c r="D329" s="1" t="s">
        <v>30</v>
      </c>
      <c r="E329" s="1" t="s">
        <v>47</v>
      </c>
      <c r="F329" s="1" t="s">
        <v>168</v>
      </c>
      <c r="G329" s="12">
        <f>(C329-VLOOKUP(E329,Riders!$A$2:$D$3499,4,FALSE))/365</f>
        <v>18.213698630136985</v>
      </c>
      <c r="H329" s="1">
        <v>11</v>
      </c>
      <c r="I329" s="87">
        <v>9.2129629629629627E-3</v>
      </c>
      <c r="J329" s="86">
        <v>44.729008888888892</v>
      </c>
    </row>
    <row r="330" spans="1:10" x14ac:dyDescent="0.45">
      <c r="A330" s="1" t="s">
        <v>218</v>
      </c>
      <c r="B330" s="1">
        <v>2023</v>
      </c>
      <c r="C330" s="2">
        <v>44983</v>
      </c>
      <c r="D330" s="1" t="s">
        <v>30</v>
      </c>
      <c r="E330" s="1" t="s">
        <v>2341</v>
      </c>
      <c r="F330" s="1" t="s">
        <v>2342</v>
      </c>
      <c r="G330" s="12">
        <f>(C330-VLOOKUP(E330,Riders!$A$2:$D$3499,4,FALSE))/365</f>
        <v>33.076712328767123</v>
      </c>
      <c r="H330" s="1">
        <v>12</v>
      </c>
      <c r="I330" s="87">
        <v>9.2129629629629627E-3</v>
      </c>
      <c r="J330" s="86">
        <v>44.729008888888892</v>
      </c>
    </row>
    <row r="331" spans="1:10" x14ac:dyDescent="0.45">
      <c r="A331" s="1" t="s">
        <v>218</v>
      </c>
      <c r="B331" s="1">
        <v>2023</v>
      </c>
      <c r="C331" s="2">
        <v>44983</v>
      </c>
      <c r="D331" s="1" t="s">
        <v>30</v>
      </c>
      <c r="E331" s="1" t="s">
        <v>5149</v>
      </c>
      <c r="F331" s="1" t="s">
        <v>506</v>
      </c>
      <c r="G331" s="12" t="e">
        <f>(C331-VLOOKUP(E331,Riders!$A$2:$D$3499,4,FALSE))/365</f>
        <v>#N/A</v>
      </c>
      <c r="H331" s="1">
        <v>13</v>
      </c>
      <c r="I331" s="87">
        <v>9.2129629629629627E-3</v>
      </c>
      <c r="J331" s="86">
        <v>44.729008888888892</v>
      </c>
    </row>
    <row r="332" spans="1:10" x14ac:dyDescent="0.45">
      <c r="A332" s="1" t="s">
        <v>218</v>
      </c>
      <c r="B332" s="1">
        <v>2023</v>
      </c>
      <c r="C332" s="2">
        <v>44983</v>
      </c>
      <c r="D332" s="1" t="s">
        <v>30</v>
      </c>
      <c r="E332" s="1" t="s">
        <v>139</v>
      </c>
      <c r="F332" s="1" t="s">
        <v>88</v>
      </c>
      <c r="G332" s="12">
        <f>(C332-VLOOKUP(E332,Riders!$A$2:$D$3499,4,FALSE))/365</f>
        <v>22.298630136986301</v>
      </c>
      <c r="H332" s="1">
        <v>14</v>
      </c>
      <c r="I332" s="87">
        <v>9.2129629629629627E-3</v>
      </c>
      <c r="J332" s="86">
        <v>44.729008888888892</v>
      </c>
    </row>
    <row r="333" spans="1:10" x14ac:dyDescent="0.45">
      <c r="A333" s="1" t="s">
        <v>218</v>
      </c>
      <c r="B333" s="1">
        <v>2023</v>
      </c>
      <c r="C333" s="2">
        <v>44983</v>
      </c>
      <c r="D333" s="1" t="s">
        <v>30</v>
      </c>
      <c r="E333" s="1" t="s">
        <v>136</v>
      </c>
      <c r="F333" s="1" t="s">
        <v>64</v>
      </c>
      <c r="G333" s="12">
        <f>(C333-VLOOKUP(E333,Riders!$A$2:$D$3499,4,FALSE))/365</f>
        <v>24.175342465753424</v>
      </c>
      <c r="H333" s="1">
        <v>15</v>
      </c>
      <c r="I333" s="87">
        <v>9.2129629629629627E-3</v>
      </c>
      <c r="J333" s="86">
        <v>44.729008888888892</v>
      </c>
    </row>
    <row r="334" spans="1:10" x14ac:dyDescent="0.45">
      <c r="A334" s="1" t="s">
        <v>218</v>
      </c>
      <c r="B334" s="1">
        <v>2023</v>
      </c>
      <c r="C334" s="2">
        <v>44983</v>
      </c>
      <c r="D334" s="1" t="s">
        <v>30</v>
      </c>
      <c r="E334" s="1" t="s">
        <v>114</v>
      </c>
      <c r="F334" s="1" t="s">
        <v>115</v>
      </c>
      <c r="G334" s="12">
        <f>(C334-VLOOKUP(E334,Riders!$A$2:$D$3499,4,FALSE))/365</f>
        <v>22.5013698630137</v>
      </c>
      <c r="H334" s="1">
        <v>16</v>
      </c>
      <c r="I334" s="87">
        <v>9.2129629629629627E-3</v>
      </c>
      <c r="J334" s="86">
        <v>44.729008888888892</v>
      </c>
    </row>
    <row r="335" spans="1:10" x14ac:dyDescent="0.45">
      <c r="A335" s="1" t="s">
        <v>218</v>
      </c>
      <c r="B335" s="1">
        <v>2023</v>
      </c>
      <c r="C335" s="2">
        <v>44983</v>
      </c>
      <c r="D335" s="1" t="s">
        <v>30</v>
      </c>
      <c r="E335" s="1" t="s">
        <v>146</v>
      </c>
      <c r="F335" s="1" t="s">
        <v>34</v>
      </c>
      <c r="G335" s="12">
        <f>(C335-VLOOKUP(E335,Riders!$A$2:$D$3499,4,FALSE))/365</f>
        <v>23.753424657534246</v>
      </c>
      <c r="H335" s="1">
        <v>17</v>
      </c>
      <c r="I335" s="87">
        <v>9.2129629629629627E-3</v>
      </c>
      <c r="J335" s="86">
        <v>44.729008888888892</v>
      </c>
    </row>
    <row r="336" spans="1:10" x14ac:dyDescent="0.45">
      <c r="A336" s="1" t="s">
        <v>218</v>
      </c>
      <c r="B336" s="1">
        <v>2023</v>
      </c>
      <c r="C336" s="2">
        <v>44983</v>
      </c>
      <c r="D336" s="1" t="s">
        <v>30</v>
      </c>
      <c r="E336" s="1" t="s">
        <v>179</v>
      </c>
      <c r="F336" s="1" t="s">
        <v>73</v>
      </c>
      <c r="G336" s="12">
        <f>(C336-VLOOKUP(E336,Riders!$A$2:$D$3499,4,FALSE))/365</f>
        <v>19.87945205479452</v>
      </c>
      <c r="H336" s="1">
        <v>18</v>
      </c>
      <c r="I336" s="87">
        <v>9.2129629629629627E-3</v>
      </c>
      <c r="J336" s="86">
        <v>44.729008888888892</v>
      </c>
    </row>
    <row r="337" spans="1:10" x14ac:dyDescent="0.45">
      <c r="A337" s="1" t="s">
        <v>218</v>
      </c>
      <c r="B337" s="1">
        <v>2023</v>
      </c>
      <c r="C337" s="2">
        <v>44983</v>
      </c>
      <c r="D337" s="1" t="s">
        <v>30</v>
      </c>
      <c r="E337" s="1" t="s">
        <v>4728</v>
      </c>
      <c r="F337" s="1" t="s">
        <v>2347</v>
      </c>
      <c r="G337" s="12">
        <f>(C337-VLOOKUP(E337,Riders!$A$2:$D$3499,4,FALSE))/365</f>
        <v>30.517808219178082</v>
      </c>
      <c r="H337" s="1">
        <v>19</v>
      </c>
      <c r="I337" s="87">
        <v>9.2129629629629627E-3</v>
      </c>
      <c r="J337" s="86">
        <v>44.729008888888892</v>
      </c>
    </row>
    <row r="338" spans="1:10" x14ac:dyDescent="0.45">
      <c r="A338" s="1" t="s">
        <v>218</v>
      </c>
      <c r="B338" s="1">
        <v>2023</v>
      </c>
      <c r="C338" s="2">
        <v>44983</v>
      </c>
      <c r="D338" s="1" t="s">
        <v>30</v>
      </c>
      <c r="E338" s="1" t="s">
        <v>221</v>
      </c>
      <c r="F338" s="1" t="s">
        <v>223</v>
      </c>
      <c r="G338" s="12">
        <f>(C338-VLOOKUP(E338,Riders!$A$2:$D$3499,4,FALSE))/365</f>
        <v>32.769863013698632</v>
      </c>
      <c r="H338" s="1">
        <v>20</v>
      </c>
      <c r="I338" s="87">
        <v>9.2129629629629627E-3</v>
      </c>
      <c r="J338" s="86">
        <v>44.729008888888892</v>
      </c>
    </row>
    <row r="339" spans="1:10" x14ac:dyDescent="0.45">
      <c r="A339" s="1" t="s">
        <v>218</v>
      </c>
      <c r="B339" s="1">
        <v>2023</v>
      </c>
      <c r="C339" s="2">
        <v>44983</v>
      </c>
      <c r="D339" s="1" t="s">
        <v>30</v>
      </c>
      <c r="E339" s="1" t="s">
        <v>2128</v>
      </c>
      <c r="F339" s="1" t="s">
        <v>427</v>
      </c>
      <c r="G339" s="12" t="e">
        <f>(C339-VLOOKUP(E339,Riders!$A$2:$D$3499,4,FALSE))/365</f>
        <v>#N/A</v>
      </c>
      <c r="H339" s="1">
        <v>21</v>
      </c>
      <c r="I339" s="87">
        <v>9.2129629629629627E-3</v>
      </c>
      <c r="J339" s="86">
        <v>44.729008888888892</v>
      </c>
    </row>
    <row r="340" spans="1:10" x14ac:dyDescent="0.45">
      <c r="A340" s="1" t="s">
        <v>218</v>
      </c>
      <c r="B340" s="1">
        <v>2023</v>
      </c>
      <c r="C340" s="2">
        <v>44983</v>
      </c>
      <c r="D340" s="1" t="s">
        <v>30</v>
      </c>
      <c r="E340" s="1" t="s">
        <v>217</v>
      </c>
      <c r="F340" s="1" t="s">
        <v>177</v>
      </c>
      <c r="G340" s="12">
        <f>(C340-VLOOKUP(E340,Riders!$A$2:$D$3499,4,FALSE))/365</f>
        <v>20.575342465753426</v>
      </c>
      <c r="H340" s="1">
        <v>22</v>
      </c>
      <c r="I340" s="87">
        <v>9.2129629629629627E-3</v>
      </c>
      <c r="J340" s="86">
        <v>44.729008888888892</v>
      </c>
    </row>
    <row r="341" spans="1:10" x14ac:dyDescent="0.45">
      <c r="A341" s="4" t="s">
        <v>151</v>
      </c>
      <c r="B341" s="4">
        <v>2022</v>
      </c>
      <c r="C341" s="5">
        <v>44848</v>
      </c>
      <c r="D341" s="4" t="s">
        <v>103</v>
      </c>
      <c r="E341" s="4" t="s">
        <v>147</v>
      </c>
      <c r="F341" s="4" t="s">
        <v>67</v>
      </c>
      <c r="G341" s="12">
        <f>(C341-VLOOKUP(E341,Riders!$A$2:$D$3499,4,FALSE))/365</f>
        <v>27.824657534246576</v>
      </c>
      <c r="H341" s="4">
        <v>1</v>
      </c>
      <c r="I341" s="87">
        <v>1.069444444444444E-2</v>
      </c>
      <c r="J341">
        <v>48.701000000000001</v>
      </c>
    </row>
    <row r="342" spans="1:10" x14ac:dyDescent="0.45">
      <c r="A342" s="4" t="s">
        <v>151</v>
      </c>
      <c r="B342" s="4">
        <v>2022</v>
      </c>
      <c r="C342" s="5">
        <v>44848</v>
      </c>
      <c r="D342" s="4" t="s">
        <v>103</v>
      </c>
      <c r="E342" s="4" t="s">
        <v>167</v>
      </c>
      <c r="F342" s="4" t="s">
        <v>61</v>
      </c>
      <c r="G342" s="12">
        <f>(C342-VLOOKUP(E342,Riders!$A$2:$D$3499,4,FALSE))/365</f>
        <v>24.643835616438356</v>
      </c>
      <c r="H342" s="4">
        <v>2</v>
      </c>
      <c r="I342" s="87">
        <v>1.069444444444444E-2</v>
      </c>
      <c r="J342">
        <v>48.701000000000001</v>
      </c>
    </row>
    <row r="343" spans="1:10" x14ac:dyDescent="0.45">
      <c r="A343" s="4" t="s">
        <v>151</v>
      </c>
      <c r="B343" s="4">
        <v>2022</v>
      </c>
      <c r="C343" s="5">
        <v>44848</v>
      </c>
      <c r="D343" s="4" t="s">
        <v>103</v>
      </c>
      <c r="E343" s="4" t="s">
        <v>193</v>
      </c>
      <c r="F343" s="4" t="s">
        <v>46</v>
      </c>
      <c r="G343" s="12">
        <f>(C343-VLOOKUP(E343,Riders!$A$2:$D$3499,4,FALSE))/365</f>
        <v>26.945205479452056</v>
      </c>
      <c r="H343" s="4">
        <v>3</v>
      </c>
      <c r="I343" s="87">
        <v>1.069444444444444E-2</v>
      </c>
      <c r="J343">
        <v>48.701000000000001</v>
      </c>
    </row>
    <row r="344" spans="1:10" x14ac:dyDescent="0.45">
      <c r="A344" s="4" t="s">
        <v>151</v>
      </c>
      <c r="B344" s="4">
        <v>2022</v>
      </c>
      <c r="C344" s="5">
        <v>44848</v>
      </c>
      <c r="D344" s="4" t="s">
        <v>103</v>
      </c>
      <c r="E344" s="4" t="s">
        <v>3886</v>
      </c>
      <c r="F344" s="4" t="s">
        <v>2334</v>
      </c>
      <c r="G344" s="12">
        <f>(C344-VLOOKUP(E344,Riders!$A$2:$D$3499,4,FALSE))/365</f>
        <v>23.282191780821918</v>
      </c>
      <c r="H344" s="4">
        <v>4</v>
      </c>
      <c r="I344" s="87">
        <v>1.069444444444444E-2</v>
      </c>
      <c r="J344">
        <v>48.701000000000001</v>
      </c>
    </row>
    <row r="345" spans="1:10" x14ac:dyDescent="0.45">
      <c r="A345" s="4" t="s">
        <v>151</v>
      </c>
      <c r="B345" s="4">
        <v>2022</v>
      </c>
      <c r="C345" s="5">
        <v>44848</v>
      </c>
      <c r="D345" s="4" t="s">
        <v>103</v>
      </c>
      <c r="E345" s="4" t="s">
        <v>164</v>
      </c>
      <c r="F345" s="4" t="s">
        <v>96</v>
      </c>
      <c r="G345" s="12">
        <f>(C345-VLOOKUP(E345,Riders!$A$2:$D$3499,4,FALSE))/365</f>
        <v>23.684931506849313</v>
      </c>
      <c r="H345" s="4">
        <v>5</v>
      </c>
      <c r="I345" s="87">
        <v>1.069444444444444E-2</v>
      </c>
      <c r="J345">
        <v>48.701000000000001</v>
      </c>
    </row>
    <row r="346" spans="1:10" x14ac:dyDescent="0.45">
      <c r="A346" s="4" t="s">
        <v>151</v>
      </c>
      <c r="B346" s="4">
        <v>2022</v>
      </c>
      <c r="C346" s="5">
        <v>44848</v>
      </c>
      <c r="D346" s="4" t="s">
        <v>103</v>
      </c>
      <c r="E346" s="4" t="s">
        <v>134</v>
      </c>
      <c r="F346" s="4" t="s">
        <v>34</v>
      </c>
      <c r="G346" s="12">
        <f>(C346-VLOOKUP(E346,Riders!$A$2:$D$3499,4,FALSE))/365</f>
        <v>21.101369863013698</v>
      </c>
      <c r="H346" s="4">
        <v>6</v>
      </c>
      <c r="I346" s="87">
        <v>1.069444444444444E-2</v>
      </c>
      <c r="J346">
        <v>48.701000000000001</v>
      </c>
    </row>
    <row r="347" spans="1:10" x14ac:dyDescent="0.45">
      <c r="A347" s="4" t="s">
        <v>151</v>
      </c>
      <c r="B347" s="4">
        <v>2022</v>
      </c>
      <c r="C347" s="5">
        <v>44848</v>
      </c>
      <c r="D347" s="4" t="s">
        <v>103</v>
      </c>
      <c r="E347" s="4" t="s">
        <v>4728</v>
      </c>
      <c r="F347" s="4" t="s">
        <v>2347</v>
      </c>
      <c r="G347" s="12">
        <f>(C347-VLOOKUP(E347,Riders!$A$2:$D$3499,4,FALSE))/365</f>
        <v>30.147945205479452</v>
      </c>
      <c r="H347" s="4">
        <v>7</v>
      </c>
      <c r="I347" s="87">
        <v>1.069444444444444E-2</v>
      </c>
      <c r="J347">
        <v>48.701000000000001</v>
      </c>
    </row>
    <row r="348" spans="1:10" x14ac:dyDescent="0.45">
      <c r="A348" s="4" t="s">
        <v>151</v>
      </c>
      <c r="B348" s="4">
        <v>2022</v>
      </c>
      <c r="C348" s="5">
        <v>44848</v>
      </c>
      <c r="D348" s="4" t="s">
        <v>103</v>
      </c>
      <c r="E348" s="4" t="s">
        <v>87</v>
      </c>
      <c r="F348" s="4" t="s">
        <v>88</v>
      </c>
      <c r="G348" s="12">
        <f>(C348-VLOOKUP(E348,Riders!$A$2:$D$3499,4,FALSE))/365</f>
        <v>23.301369863013697</v>
      </c>
      <c r="H348" s="4">
        <v>8</v>
      </c>
      <c r="I348" s="87">
        <v>1.069444444444444E-2</v>
      </c>
      <c r="J348">
        <v>48.701000000000001</v>
      </c>
    </row>
    <row r="349" spans="1:10" x14ac:dyDescent="0.45">
      <c r="A349" s="4" t="s">
        <v>151</v>
      </c>
      <c r="B349" s="4">
        <v>2022</v>
      </c>
      <c r="C349" s="5">
        <v>44848</v>
      </c>
      <c r="D349" s="4" t="s">
        <v>103</v>
      </c>
      <c r="E349" s="4" t="s">
        <v>81</v>
      </c>
      <c r="F349" s="4" t="s">
        <v>83</v>
      </c>
      <c r="G349" s="12">
        <f>(C349-VLOOKUP(E349,Riders!$A$2:$D$3499,4,FALSE))/365</f>
        <v>26.408219178082192</v>
      </c>
      <c r="H349" s="4">
        <v>9</v>
      </c>
      <c r="I349" s="87">
        <v>1.069444444444444E-2</v>
      </c>
      <c r="J349">
        <v>48.701000000000001</v>
      </c>
    </row>
    <row r="350" spans="1:10" x14ac:dyDescent="0.45">
      <c r="A350" s="4" t="s">
        <v>151</v>
      </c>
      <c r="B350" s="4">
        <v>2022</v>
      </c>
      <c r="C350" s="5">
        <v>44848</v>
      </c>
      <c r="D350" s="4" t="s">
        <v>103</v>
      </c>
      <c r="E350" s="4" t="s">
        <v>239</v>
      </c>
      <c r="F350" s="4" t="s">
        <v>64</v>
      </c>
      <c r="G350" s="12">
        <f>(C350-VLOOKUP(E350,Riders!$A$2:$D$3499,4,FALSE))/365</f>
        <v>27.12054794520548</v>
      </c>
      <c r="H350" s="4">
        <v>10</v>
      </c>
      <c r="I350" s="87">
        <v>1.069444444444444E-2</v>
      </c>
      <c r="J350">
        <v>48.701000000000001</v>
      </c>
    </row>
    <row r="351" spans="1:10" x14ac:dyDescent="0.45">
      <c r="A351" s="4" t="s">
        <v>151</v>
      </c>
      <c r="B351" s="4">
        <v>2022</v>
      </c>
      <c r="C351" s="5">
        <v>44848</v>
      </c>
      <c r="D351" s="4" t="s">
        <v>103</v>
      </c>
      <c r="E351" s="4" t="s">
        <v>157</v>
      </c>
      <c r="F351" s="4" t="s">
        <v>52</v>
      </c>
      <c r="G351" s="12">
        <f>(C351-VLOOKUP(E351,Riders!$A$2:$D$3499,4,FALSE))/365</f>
        <v>23.769863013698629</v>
      </c>
      <c r="H351" s="4">
        <v>11</v>
      </c>
      <c r="I351" s="87">
        <v>1.069444444444444E-2</v>
      </c>
      <c r="J351">
        <v>48.701000000000001</v>
      </c>
    </row>
    <row r="352" spans="1:10" x14ac:dyDescent="0.45">
      <c r="A352" s="4" t="s">
        <v>151</v>
      </c>
      <c r="B352" s="4">
        <v>2022</v>
      </c>
      <c r="C352" s="5">
        <v>44848</v>
      </c>
      <c r="D352" s="4" t="s">
        <v>103</v>
      </c>
      <c r="E352" s="4" t="s">
        <v>188</v>
      </c>
      <c r="F352" s="4" t="s">
        <v>37</v>
      </c>
      <c r="G352" s="12">
        <f>(C352-VLOOKUP(E352,Riders!$A$2:$D$3499,4,FALSE))/365</f>
        <v>24.542465753424658</v>
      </c>
      <c r="H352" s="4">
        <v>12</v>
      </c>
      <c r="I352" s="87">
        <v>1.069444444444444E-2</v>
      </c>
      <c r="J352">
        <v>48.701000000000001</v>
      </c>
    </row>
    <row r="353" spans="1:10" x14ac:dyDescent="0.45">
      <c r="A353" s="4" t="s">
        <v>151</v>
      </c>
      <c r="B353" s="4">
        <v>2022</v>
      </c>
      <c r="C353" s="5">
        <v>44848</v>
      </c>
      <c r="D353" s="4" t="s">
        <v>103</v>
      </c>
      <c r="E353" s="4" t="s">
        <v>114</v>
      </c>
      <c r="F353" s="4" t="s">
        <v>115</v>
      </c>
      <c r="G353" s="12">
        <f>(C353-VLOOKUP(E353,Riders!$A$2:$D$3499,4,FALSE))/365</f>
        <v>22.13150684931507</v>
      </c>
      <c r="H353" s="4">
        <v>13</v>
      </c>
      <c r="I353" s="87">
        <v>1.069444444444444E-2</v>
      </c>
      <c r="J353">
        <v>48.701000000000001</v>
      </c>
    </row>
    <row r="354" spans="1:10" x14ac:dyDescent="0.45">
      <c r="A354" s="4" t="s">
        <v>151</v>
      </c>
      <c r="B354" s="4">
        <v>2022</v>
      </c>
      <c r="C354" s="5">
        <v>44848</v>
      </c>
      <c r="D354" s="4" t="s">
        <v>103</v>
      </c>
      <c r="E354" s="4" t="s">
        <v>38</v>
      </c>
      <c r="F354" s="4" t="s">
        <v>40</v>
      </c>
      <c r="G354" s="12">
        <f>(C354-VLOOKUP(E354,Riders!$A$2:$D$3499,4,FALSE))/365</f>
        <v>25.671232876712327</v>
      </c>
      <c r="H354" s="4">
        <v>14</v>
      </c>
      <c r="I354" s="87">
        <v>1.069444444444444E-2</v>
      </c>
      <c r="J354">
        <v>48.701000000000001</v>
      </c>
    </row>
    <row r="355" spans="1:10" x14ac:dyDescent="0.45">
      <c r="A355" s="4" t="s">
        <v>151</v>
      </c>
      <c r="B355" s="4">
        <v>2022</v>
      </c>
      <c r="C355" s="5">
        <v>44848</v>
      </c>
      <c r="D355" s="4" t="s">
        <v>103</v>
      </c>
      <c r="E355" s="4" t="s">
        <v>205</v>
      </c>
      <c r="F355" s="4" t="s">
        <v>131</v>
      </c>
      <c r="G355" s="12">
        <f>(C355-VLOOKUP(E355,Riders!$A$2:$D$3499,4,FALSE))/365</f>
        <v>24.101369863013698</v>
      </c>
      <c r="H355" s="4">
        <v>15</v>
      </c>
      <c r="I355" s="87">
        <v>1.069444444444444E-2</v>
      </c>
      <c r="J355">
        <v>48.701000000000001</v>
      </c>
    </row>
    <row r="356" spans="1:10" x14ac:dyDescent="0.45">
      <c r="A356" s="4" t="s">
        <v>151</v>
      </c>
      <c r="B356" s="4">
        <v>2022</v>
      </c>
      <c r="C356" s="5">
        <v>44848</v>
      </c>
      <c r="D356" s="4" t="s">
        <v>103</v>
      </c>
      <c r="E356" s="4" t="s">
        <v>241</v>
      </c>
      <c r="F356" s="4" t="s">
        <v>242</v>
      </c>
      <c r="G356" s="12">
        <f>(C356-VLOOKUP(E356,Riders!$A$2:$D$3499,4,FALSE))/365</f>
        <v>27.873972602739727</v>
      </c>
      <c r="H356" s="4">
        <v>16</v>
      </c>
      <c r="I356" s="87">
        <v>1.069444444444444E-2</v>
      </c>
      <c r="J356">
        <v>48.701000000000001</v>
      </c>
    </row>
    <row r="357" spans="1:10" x14ac:dyDescent="0.45">
      <c r="A357" s="4" t="s">
        <v>151</v>
      </c>
      <c r="B357" s="4">
        <v>2022</v>
      </c>
      <c r="C357" s="5">
        <v>44848</v>
      </c>
      <c r="D357" s="4" t="s">
        <v>103</v>
      </c>
      <c r="E357" s="4" t="s">
        <v>5149</v>
      </c>
      <c r="F357" s="4" t="s">
        <v>506</v>
      </c>
      <c r="G357" s="12" t="e">
        <f>(C357-VLOOKUP(E357,Riders!$A$2:$D$3499,4,FALSE))/365</f>
        <v>#N/A</v>
      </c>
      <c r="H357" s="4">
        <v>17</v>
      </c>
      <c r="I357" s="87">
        <v>1.069444444444444E-2</v>
      </c>
      <c r="J357">
        <v>48.701000000000001</v>
      </c>
    </row>
    <row r="358" spans="1:10" x14ac:dyDescent="0.45">
      <c r="A358" s="4" t="s">
        <v>151</v>
      </c>
      <c r="B358" s="4">
        <v>2022</v>
      </c>
      <c r="C358" s="5">
        <v>44848</v>
      </c>
      <c r="D358" s="4" t="s">
        <v>103</v>
      </c>
      <c r="E358" s="4" t="s">
        <v>186</v>
      </c>
      <c r="F358" s="4" t="s">
        <v>79</v>
      </c>
      <c r="G358" s="12">
        <f>(C358-VLOOKUP(E358,Riders!$A$2:$D$3499,4,FALSE))/365</f>
        <v>20.339726027397262</v>
      </c>
      <c r="H358" s="4">
        <v>18</v>
      </c>
      <c r="I358" s="87">
        <v>1.069444444444444E-2</v>
      </c>
      <c r="J358">
        <v>48.701000000000001</v>
      </c>
    </row>
    <row r="359" spans="1:10" x14ac:dyDescent="0.45">
      <c r="A359" s="4" t="s">
        <v>151</v>
      </c>
      <c r="B359" s="4">
        <v>2022</v>
      </c>
      <c r="C359" s="5">
        <v>44848</v>
      </c>
      <c r="D359" s="4" t="s">
        <v>103</v>
      </c>
      <c r="E359" s="45" t="s">
        <v>201</v>
      </c>
      <c r="F359" s="4" t="s">
        <v>49</v>
      </c>
      <c r="G359" s="12">
        <f>(C359-VLOOKUP(E359,Riders!$A$2:$D$3499,4,FALSE))/365</f>
        <v>25.528767123287672</v>
      </c>
      <c r="H359" s="4">
        <v>19</v>
      </c>
      <c r="I359" s="87">
        <v>1.069444444444444E-2</v>
      </c>
      <c r="J359">
        <v>48.701000000000001</v>
      </c>
    </row>
    <row r="360" spans="1:10" x14ac:dyDescent="0.45">
      <c r="A360" s="4" t="s">
        <v>151</v>
      </c>
      <c r="B360" s="4">
        <v>2022</v>
      </c>
      <c r="C360" s="5">
        <v>44848</v>
      </c>
      <c r="D360" s="4" t="s">
        <v>103</v>
      </c>
      <c r="E360" s="4" t="s">
        <v>2078</v>
      </c>
      <c r="F360" s="4" t="s">
        <v>58</v>
      </c>
      <c r="G360" s="12">
        <f>(C360-VLOOKUP(E360,Riders!$A$2:$D$3499,4,FALSE))/365</f>
        <v>30.246575342465754</v>
      </c>
      <c r="H360" s="4">
        <v>20</v>
      </c>
      <c r="I360" s="87">
        <v>1.069444444444444E-2</v>
      </c>
      <c r="J360">
        <v>48.701000000000001</v>
      </c>
    </row>
    <row r="361" spans="1:10" x14ac:dyDescent="0.45">
      <c r="A361" s="4" t="s">
        <v>151</v>
      </c>
      <c r="B361" s="4">
        <v>2022</v>
      </c>
      <c r="C361" s="5">
        <v>44848</v>
      </c>
      <c r="D361" s="4" t="s">
        <v>103</v>
      </c>
      <c r="E361" s="4" t="s">
        <v>2341</v>
      </c>
      <c r="F361" s="4" t="s">
        <v>2342</v>
      </c>
      <c r="G361" s="12">
        <f>(C361-VLOOKUP(E361,Riders!$A$2:$D$3499,4,FALSE))/365</f>
        <v>32.706849315068496</v>
      </c>
      <c r="H361" s="4">
        <v>21</v>
      </c>
      <c r="I361" s="87">
        <v>1.069444444444444E-2</v>
      </c>
      <c r="J361">
        <v>48.701000000000001</v>
      </c>
    </row>
    <row r="362" spans="1:10" x14ac:dyDescent="0.45">
      <c r="A362" s="4" t="s">
        <v>151</v>
      </c>
      <c r="B362" s="4">
        <v>2022</v>
      </c>
      <c r="C362" s="5">
        <v>44848</v>
      </c>
      <c r="D362" s="4" t="s">
        <v>103</v>
      </c>
      <c r="E362" s="4" t="s">
        <v>217</v>
      </c>
      <c r="F362" s="4" t="s">
        <v>177</v>
      </c>
      <c r="G362" s="12">
        <f>(C362-VLOOKUP(E362,Riders!$A$2:$D$3499,4,FALSE))/365</f>
        <v>20.205479452054796</v>
      </c>
      <c r="H362" s="4">
        <v>22</v>
      </c>
      <c r="I362" s="87">
        <v>1.069444444444444E-2</v>
      </c>
      <c r="J362">
        <v>48.701000000000001</v>
      </c>
    </row>
    <row r="363" spans="1:10" x14ac:dyDescent="0.45">
      <c r="A363" s="4" t="s">
        <v>151</v>
      </c>
      <c r="B363" s="4">
        <v>2022</v>
      </c>
      <c r="C363" s="5">
        <v>44848</v>
      </c>
      <c r="D363" s="4" t="s">
        <v>103</v>
      </c>
      <c r="E363" s="4" t="s">
        <v>3454</v>
      </c>
      <c r="F363" s="4" t="s">
        <v>3455</v>
      </c>
      <c r="G363" s="12">
        <f>(C363-VLOOKUP(E363,Riders!$A$2:$D$3499,4,FALSE))/365</f>
        <v>22.846575342465755</v>
      </c>
      <c r="H363" s="4">
        <v>23</v>
      </c>
      <c r="I363" s="87">
        <v>1.069444444444444E-2</v>
      </c>
      <c r="J363">
        <v>48.701000000000001</v>
      </c>
    </row>
    <row r="364" spans="1:10" x14ac:dyDescent="0.45">
      <c r="A364" s="4" t="s">
        <v>151</v>
      </c>
      <c r="B364" s="4">
        <v>2022</v>
      </c>
      <c r="C364" s="5">
        <v>44848</v>
      </c>
      <c r="D364" s="4" t="s">
        <v>103</v>
      </c>
      <c r="E364" s="4" t="s">
        <v>97</v>
      </c>
      <c r="F364" s="4" t="s">
        <v>99</v>
      </c>
      <c r="G364" s="12">
        <f>(C364-VLOOKUP(E364,Riders!$A$2:$D$3499,4,FALSE))/365</f>
        <v>24.12876712328767</v>
      </c>
      <c r="H364" s="4">
        <v>24</v>
      </c>
      <c r="I364" s="87">
        <v>1.069444444444444E-2</v>
      </c>
      <c r="J364">
        <v>48.701000000000001</v>
      </c>
    </row>
    <row r="365" spans="1:10" x14ac:dyDescent="0.45">
      <c r="A365" s="1" t="s">
        <v>229</v>
      </c>
      <c r="B365" s="1">
        <v>2022</v>
      </c>
      <c r="C365" s="2">
        <v>44751</v>
      </c>
      <c r="D365" s="1" t="s">
        <v>30</v>
      </c>
      <c r="E365" s="1" t="s">
        <v>147</v>
      </c>
      <c r="F365" s="1" t="s">
        <v>67</v>
      </c>
      <c r="G365" s="12">
        <f>(C365-VLOOKUP(E365,Riders!$A$2:$D$3499,4,FALSE))/365</f>
        <v>27.55890410958904</v>
      </c>
      <c r="H365" s="1">
        <v>1</v>
      </c>
      <c r="I365" s="87">
        <v>8.067129629629629E-3</v>
      </c>
      <c r="J365">
        <v>46.484999999999999</v>
      </c>
    </row>
    <row r="366" spans="1:10" x14ac:dyDescent="0.45">
      <c r="A366" s="1" t="s">
        <v>229</v>
      </c>
      <c r="B366" s="1">
        <v>2022</v>
      </c>
      <c r="C366" s="2">
        <v>44751</v>
      </c>
      <c r="D366" s="1" t="s">
        <v>30</v>
      </c>
      <c r="E366" s="1" t="s">
        <v>217</v>
      </c>
      <c r="F366" s="1" t="s">
        <v>177</v>
      </c>
      <c r="G366" s="12">
        <f>(C366-VLOOKUP(E366,Riders!$A$2:$D$3499,4,FALSE))/365</f>
        <v>19.93972602739726</v>
      </c>
      <c r="H366" s="1">
        <v>2</v>
      </c>
      <c r="I366" s="87">
        <v>8.067129629629629E-3</v>
      </c>
      <c r="J366">
        <v>46.484999999999999</v>
      </c>
    </row>
    <row r="367" spans="1:10" x14ac:dyDescent="0.45">
      <c r="A367" s="1" t="s">
        <v>229</v>
      </c>
      <c r="B367" s="1">
        <v>2022</v>
      </c>
      <c r="C367" s="2">
        <v>44751</v>
      </c>
      <c r="D367" s="1" t="s">
        <v>30</v>
      </c>
      <c r="E367" s="1" t="s">
        <v>97</v>
      </c>
      <c r="F367" s="1" t="s">
        <v>99</v>
      </c>
      <c r="G367" s="12">
        <f>(C367-VLOOKUP(E367,Riders!$A$2:$D$3499,4,FALSE))/365</f>
        <v>23.863013698630137</v>
      </c>
      <c r="H367" s="1">
        <v>3</v>
      </c>
      <c r="I367" s="87">
        <v>8.067129629629629E-3</v>
      </c>
      <c r="J367">
        <v>46.484999999999999</v>
      </c>
    </row>
    <row r="368" spans="1:10" x14ac:dyDescent="0.45">
      <c r="A368" s="1" t="s">
        <v>229</v>
      </c>
      <c r="B368" s="1">
        <v>2022</v>
      </c>
      <c r="C368" s="2">
        <v>44751</v>
      </c>
      <c r="D368" s="1" t="s">
        <v>30</v>
      </c>
      <c r="E368" s="1" t="s">
        <v>232</v>
      </c>
      <c r="F368" s="1" t="s">
        <v>121</v>
      </c>
      <c r="G368" s="12">
        <f>(C368-VLOOKUP(E368,Riders!$A$2:$D$3499,4,FALSE))/365</f>
        <v>21.5013698630137</v>
      </c>
      <c r="H368" s="1">
        <v>4</v>
      </c>
      <c r="I368" s="87">
        <v>8.067129629629629E-3</v>
      </c>
      <c r="J368">
        <v>46.484999999999999</v>
      </c>
    </row>
    <row r="369" spans="1:10" x14ac:dyDescent="0.45">
      <c r="A369" s="1" t="s">
        <v>229</v>
      </c>
      <c r="B369" s="1">
        <v>2022</v>
      </c>
      <c r="C369" s="2">
        <v>44751</v>
      </c>
      <c r="D369" s="1" t="s">
        <v>30</v>
      </c>
      <c r="E369" s="1" t="s">
        <v>228</v>
      </c>
      <c r="F369" s="1" t="s">
        <v>131</v>
      </c>
      <c r="G369" s="12">
        <f>(C369-VLOOKUP(E369,Riders!$A$2:$D$3499,4,FALSE))/365</f>
        <v>30.082191780821919</v>
      </c>
      <c r="H369" s="1">
        <v>5</v>
      </c>
      <c r="I369" s="87">
        <v>8.067129629629629E-3</v>
      </c>
      <c r="J369">
        <v>46.484999999999999</v>
      </c>
    </row>
    <row r="370" spans="1:10" x14ac:dyDescent="0.45">
      <c r="A370" s="1" t="s">
        <v>229</v>
      </c>
      <c r="B370" s="1">
        <v>2022</v>
      </c>
      <c r="C370" s="2">
        <v>44751</v>
      </c>
      <c r="D370" s="1" t="s">
        <v>30</v>
      </c>
      <c r="E370" s="1" t="s">
        <v>4548</v>
      </c>
      <c r="F370" s="1" t="s">
        <v>61</v>
      </c>
      <c r="G370" s="12">
        <f>(C370-VLOOKUP(E370,Riders!$A$2:$D$3499,4,FALSE))/365</f>
        <v>32.210958904109589</v>
      </c>
      <c r="H370" s="1">
        <v>6</v>
      </c>
      <c r="I370" s="87">
        <v>8.067129629629629E-3</v>
      </c>
      <c r="J370">
        <v>46.484999999999999</v>
      </c>
    </row>
    <row r="371" spans="1:10" x14ac:dyDescent="0.45">
      <c r="A371" s="1" t="s">
        <v>229</v>
      </c>
      <c r="B371" s="1">
        <v>2022</v>
      </c>
      <c r="C371" s="2">
        <v>44751</v>
      </c>
      <c r="D371" s="1" t="s">
        <v>30</v>
      </c>
      <c r="E371" s="1" t="s">
        <v>68</v>
      </c>
      <c r="F371" s="1" t="s">
        <v>70</v>
      </c>
      <c r="G371" s="12">
        <f>(C371-VLOOKUP(E371,Riders!$A$2:$D$3499,4,FALSE))/365</f>
        <v>22.893150684931506</v>
      </c>
      <c r="H371" s="1">
        <v>7</v>
      </c>
      <c r="I371" s="87">
        <v>8.067129629629629E-3</v>
      </c>
      <c r="J371">
        <v>46.484999999999999</v>
      </c>
    </row>
    <row r="372" spans="1:10" x14ac:dyDescent="0.45">
      <c r="A372" s="1" t="s">
        <v>229</v>
      </c>
      <c r="B372" s="1">
        <v>2022</v>
      </c>
      <c r="C372" s="2">
        <v>44751</v>
      </c>
      <c r="D372" s="1" t="s">
        <v>30</v>
      </c>
      <c r="E372" s="1" t="s">
        <v>209</v>
      </c>
      <c r="F372" s="1" t="s">
        <v>43</v>
      </c>
      <c r="G372" s="12">
        <f>(C372-VLOOKUP(E372,Riders!$A$2:$D$3499,4,FALSE))/365</f>
        <v>28.276712328767122</v>
      </c>
      <c r="H372" s="1">
        <v>8</v>
      </c>
      <c r="I372" s="87">
        <v>8.067129629629629E-3</v>
      </c>
      <c r="J372">
        <v>46.484999999999999</v>
      </c>
    </row>
    <row r="373" spans="1:10" x14ac:dyDescent="0.45">
      <c r="A373" s="1" t="s">
        <v>229</v>
      </c>
      <c r="B373" s="1">
        <v>2022</v>
      </c>
      <c r="C373" s="2">
        <v>44751</v>
      </c>
      <c r="D373" s="1" t="s">
        <v>30</v>
      </c>
      <c r="E373" s="1" t="s">
        <v>53</v>
      </c>
      <c r="F373" s="1" t="s">
        <v>55</v>
      </c>
      <c r="G373" s="12">
        <f>(C373-VLOOKUP(E373,Riders!$A$2:$D$3499,4,FALSE))/365</f>
        <v>21.19178082191781</v>
      </c>
      <c r="H373" s="1">
        <v>9</v>
      </c>
      <c r="I373" s="87">
        <v>8.067129629629629E-3</v>
      </c>
      <c r="J373">
        <v>46.484999999999999</v>
      </c>
    </row>
    <row r="374" spans="1:10" x14ac:dyDescent="0.45">
      <c r="A374" s="1" t="s">
        <v>229</v>
      </c>
      <c r="B374" s="1">
        <v>2022</v>
      </c>
      <c r="C374" s="2">
        <v>44751</v>
      </c>
      <c r="D374" s="1" t="s">
        <v>30</v>
      </c>
      <c r="E374" s="1" t="s">
        <v>3959</v>
      </c>
      <c r="F374" s="1" t="s">
        <v>2292</v>
      </c>
      <c r="G374" s="12">
        <f>(C374-VLOOKUP(E374,Riders!$A$2:$D$3499,4,FALSE))/365</f>
        <v>30.035616438356165</v>
      </c>
      <c r="H374" s="1">
        <v>10</v>
      </c>
      <c r="I374" s="87">
        <v>8.067129629629629E-3</v>
      </c>
      <c r="J374">
        <v>46.484999999999999</v>
      </c>
    </row>
    <row r="375" spans="1:10" x14ac:dyDescent="0.45">
      <c r="A375" s="1" t="s">
        <v>229</v>
      </c>
      <c r="B375" s="1">
        <v>2022</v>
      </c>
      <c r="C375" s="2">
        <v>44751</v>
      </c>
      <c r="D375" s="1" t="s">
        <v>30</v>
      </c>
      <c r="E375" s="1" t="s">
        <v>188</v>
      </c>
      <c r="F375" s="1" t="s">
        <v>37</v>
      </c>
      <c r="G375" s="12">
        <f>(C375-VLOOKUP(E375,Riders!$A$2:$D$3499,4,FALSE))/365</f>
        <v>24.276712328767122</v>
      </c>
      <c r="H375" s="1">
        <v>11</v>
      </c>
      <c r="I375" s="87">
        <v>8.067129629629629E-3</v>
      </c>
      <c r="J375">
        <v>46.484999999999999</v>
      </c>
    </row>
    <row r="376" spans="1:10" x14ac:dyDescent="0.45">
      <c r="A376" s="1" t="s">
        <v>229</v>
      </c>
      <c r="B376" s="1">
        <v>2022</v>
      </c>
      <c r="C376" s="2">
        <v>44751</v>
      </c>
      <c r="D376" s="1" t="s">
        <v>30</v>
      </c>
      <c r="E376" s="1" t="s">
        <v>2103</v>
      </c>
      <c r="F376" s="1" t="s">
        <v>34</v>
      </c>
      <c r="G376" s="12">
        <f>(C376-VLOOKUP(E376,Riders!$A$2:$D$3499,4,FALSE))/365</f>
        <v>23.528767123287672</v>
      </c>
      <c r="H376" s="1">
        <v>12</v>
      </c>
      <c r="I376" s="87">
        <v>8.067129629629629E-3</v>
      </c>
      <c r="J376">
        <v>46.484999999999999</v>
      </c>
    </row>
    <row r="377" spans="1:10" x14ac:dyDescent="0.45">
      <c r="A377" s="1" t="s">
        <v>229</v>
      </c>
      <c r="B377" s="1">
        <v>2022</v>
      </c>
      <c r="C377" s="2">
        <v>44751</v>
      </c>
      <c r="D377" s="1" t="s">
        <v>30</v>
      </c>
      <c r="E377" s="1" t="s">
        <v>3454</v>
      </c>
      <c r="F377" s="1" t="s">
        <v>3455</v>
      </c>
      <c r="G377" s="12">
        <f>(C377-VLOOKUP(E377,Riders!$A$2:$D$3499,4,FALSE))/365</f>
        <v>22.580821917808219</v>
      </c>
      <c r="H377" s="1">
        <v>13</v>
      </c>
      <c r="I377" s="87">
        <v>8.067129629629629E-3</v>
      </c>
      <c r="J377">
        <v>46.484999999999999</v>
      </c>
    </row>
    <row r="378" spans="1:10" x14ac:dyDescent="0.45">
      <c r="A378" s="1" t="s">
        <v>229</v>
      </c>
      <c r="B378" s="1">
        <v>2022</v>
      </c>
      <c r="C378" s="2">
        <v>44751</v>
      </c>
      <c r="D378" s="1" t="s">
        <v>30</v>
      </c>
      <c r="E378" s="1" t="s">
        <v>211</v>
      </c>
      <c r="F378" s="1" t="s">
        <v>213</v>
      </c>
      <c r="G378" s="12">
        <f>(C378-VLOOKUP(E378,Riders!$A$2:$D$3499,4,FALSE))/365</f>
        <v>26.989041095890411</v>
      </c>
      <c r="H378" s="1">
        <v>14</v>
      </c>
      <c r="I378" s="87">
        <v>8.067129629629629E-3</v>
      </c>
      <c r="J378">
        <v>46.484999999999999</v>
      </c>
    </row>
    <row r="379" spans="1:10" x14ac:dyDescent="0.45">
      <c r="A379" s="1" t="s">
        <v>229</v>
      </c>
      <c r="B379" s="1">
        <v>2022</v>
      </c>
      <c r="C379" s="2">
        <v>44751</v>
      </c>
      <c r="D379" s="1" t="s">
        <v>30</v>
      </c>
      <c r="E379" s="1" t="s">
        <v>5149</v>
      </c>
      <c r="F379" s="1" t="s">
        <v>506</v>
      </c>
      <c r="G379" s="12" t="e">
        <f>(C379-VLOOKUP(E379,Riders!$A$2:$D$3499,4,FALSE))/365</f>
        <v>#N/A</v>
      </c>
      <c r="H379" s="1">
        <v>15</v>
      </c>
      <c r="I379" s="87">
        <v>8.067129629629629E-3</v>
      </c>
      <c r="J379">
        <v>46.484999999999999</v>
      </c>
    </row>
    <row r="380" spans="1:10" x14ac:dyDescent="0.45">
      <c r="A380" s="1" t="s">
        <v>229</v>
      </c>
      <c r="B380" s="1">
        <v>2022</v>
      </c>
      <c r="C380" s="2">
        <v>44751</v>
      </c>
      <c r="D380" s="1" t="s">
        <v>30</v>
      </c>
      <c r="E380" s="1" t="s">
        <v>2128</v>
      </c>
      <c r="F380" s="1" t="s">
        <v>427</v>
      </c>
      <c r="G380" s="12" t="e">
        <f>(C380-VLOOKUP(E380,Riders!$A$2:$D$3499,4,FALSE))/365</f>
        <v>#N/A</v>
      </c>
      <c r="H380" s="1">
        <v>16</v>
      </c>
      <c r="I380" s="87">
        <v>8.067129629629629E-3</v>
      </c>
      <c r="J380">
        <v>46.484999999999999</v>
      </c>
    </row>
    <row r="381" spans="1:10" x14ac:dyDescent="0.45">
      <c r="A381" s="4" t="s">
        <v>166</v>
      </c>
      <c r="B381" s="4">
        <v>2022</v>
      </c>
      <c r="C381" s="5">
        <v>44695</v>
      </c>
      <c r="D381" s="4" t="s">
        <v>30</v>
      </c>
      <c r="E381" s="4" t="s">
        <v>167</v>
      </c>
      <c r="F381" s="4" t="s">
        <v>61</v>
      </c>
      <c r="G381" s="12">
        <f>(C381-VLOOKUP(E381,Riders!$A$2:$D$3499,4,FALSE))/365</f>
        <v>24.224657534246575</v>
      </c>
      <c r="H381" s="4">
        <v>1</v>
      </c>
      <c r="I381" s="87">
        <v>6.2615740740740739E-3</v>
      </c>
      <c r="J381">
        <v>49.908000000000001</v>
      </c>
    </row>
    <row r="382" spans="1:10" x14ac:dyDescent="0.45">
      <c r="A382" s="4" t="s">
        <v>166</v>
      </c>
      <c r="B382" s="4">
        <v>2022</v>
      </c>
      <c r="C382" s="5">
        <v>44695</v>
      </c>
      <c r="D382" s="4" t="s">
        <v>30</v>
      </c>
      <c r="E382" s="4" t="s">
        <v>201</v>
      </c>
      <c r="F382" s="4" t="s">
        <v>49</v>
      </c>
      <c r="G382" s="12">
        <f>(C382-VLOOKUP(E382,Riders!$A$2:$D$3499,4,FALSE))/365</f>
        <v>25.109589041095891</v>
      </c>
      <c r="H382" s="4">
        <v>2</v>
      </c>
      <c r="I382" s="87">
        <v>6.2615740740740739E-3</v>
      </c>
      <c r="J382">
        <v>49.908000000000001</v>
      </c>
    </row>
    <row r="383" spans="1:10" x14ac:dyDescent="0.45">
      <c r="A383" s="4" t="s">
        <v>166</v>
      </c>
      <c r="B383" s="4">
        <v>2022</v>
      </c>
      <c r="C383" s="5">
        <v>44695</v>
      </c>
      <c r="D383" s="4" t="s">
        <v>30</v>
      </c>
      <c r="E383" s="4" t="s">
        <v>110</v>
      </c>
      <c r="F383" s="4" t="s">
        <v>91</v>
      </c>
      <c r="G383" s="12">
        <f>(C383-VLOOKUP(E383,Riders!$A$2:$D$3499,4,FALSE))/365</f>
        <v>26.224657534246575</v>
      </c>
      <c r="H383" s="4">
        <v>3</v>
      </c>
      <c r="I383" s="87">
        <v>6.2615740740740739E-3</v>
      </c>
      <c r="J383">
        <v>49.908000000000001</v>
      </c>
    </row>
    <row r="384" spans="1:10" x14ac:dyDescent="0.45">
      <c r="A384" s="4" t="s">
        <v>166</v>
      </c>
      <c r="B384" s="4">
        <v>2022</v>
      </c>
      <c r="C384" s="5">
        <v>44695</v>
      </c>
      <c r="D384" s="4" t="s">
        <v>30</v>
      </c>
      <c r="E384" s="4" t="s">
        <v>147</v>
      </c>
      <c r="F384" s="4" t="s">
        <v>67</v>
      </c>
      <c r="G384" s="12">
        <f>(C384-VLOOKUP(E384,Riders!$A$2:$D$3499,4,FALSE))/365</f>
        <v>27.405479452054795</v>
      </c>
      <c r="H384" s="4">
        <v>4</v>
      </c>
      <c r="I384" s="87">
        <v>6.2615740740740739E-3</v>
      </c>
      <c r="J384">
        <v>49.908000000000001</v>
      </c>
    </row>
    <row r="385" spans="1:10" x14ac:dyDescent="0.45">
      <c r="A385" s="4" t="s">
        <v>166</v>
      </c>
      <c r="B385" s="4">
        <v>2022</v>
      </c>
      <c r="C385" s="5">
        <v>44695</v>
      </c>
      <c r="D385" s="4" t="s">
        <v>30</v>
      </c>
      <c r="E385" s="4" t="s">
        <v>87</v>
      </c>
      <c r="F385" s="4" t="s">
        <v>88</v>
      </c>
      <c r="G385" s="12">
        <f>(C385-VLOOKUP(E385,Riders!$A$2:$D$3499,4,FALSE))/365</f>
        <v>22.882191780821916</v>
      </c>
      <c r="H385" s="4">
        <v>5</v>
      </c>
      <c r="I385" s="87">
        <v>6.2615740740740739E-3</v>
      </c>
      <c r="J385">
        <v>49.908000000000001</v>
      </c>
    </row>
    <row r="386" spans="1:10" x14ac:dyDescent="0.45">
      <c r="A386" s="4" t="s">
        <v>166</v>
      </c>
      <c r="B386" s="4">
        <v>2022</v>
      </c>
      <c r="C386" s="5">
        <v>44695</v>
      </c>
      <c r="D386" s="4" t="s">
        <v>30</v>
      </c>
      <c r="E386" s="4" t="s">
        <v>239</v>
      </c>
      <c r="F386" s="4" t="s">
        <v>64</v>
      </c>
      <c r="G386" s="12">
        <f>(C386-VLOOKUP(E386,Riders!$A$2:$D$3499,4,FALSE))/365</f>
        <v>26.701369863013699</v>
      </c>
      <c r="H386" s="4">
        <v>6</v>
      </c>
      <c r="I386" s="87">
        <v>6.2615740740740739E-3</v>
      </c>
      <c r="J386">
        <v>49.908000000000001</v>
      </c>
    </row>
    <row r="387" spans="1:10" x14ac:dyDescent="0.45">
      <c r="A387" s="4" t="s">
        <v>166</v>
      </c>
      <c r="B387" s="4">
        <v>2022</v>
      </c>
      <c r="C387" s="5">
        <v>44695</v>
      </c>
      <c r="D387" s="4" t="s">
        <v>30</v>
      </c>
      <c r="E387" s="4" t="s">
        <v>38</v>
      </c>
      <c r="F387" s="4" t="s">
        <v>40</v>
      </c>
      <c r="G387" s="12">
        <f>(C387-VLOOKUP(E387,Riders!$A$2:$D$3499,4,FALSE))/365</f>
        <v>25.252054794520546</v>
      </c>
      <c r="H387" s="4">
        <v>7</v>
      </c>
      <c r="I387" s="87">
        <v>6.2615740740740739E-3</v>
      </c>
      <c r="J387">
        <v>49.908000000000001</v>
      </c>
    </row>
    <row r="388" spans="1:10" x14ac:dyDescent="0.45">
      <c r="A388" s="4" t="s">
        <v>166</v>
      </c>
      <c r="B388" s="4">
        <v>2022</v>
      </c>
      <c r="C388" s="5">
        <v>44695</v>
      </c>
      <c r="D388" s="4" t="s">
        <v>30</v>
      </c>
      <c r="E388" s="4" t="s">
        <v>44</v>
      </c>
      <c r="F388" s="4" t="s">
        <v>46</v>
      </c>
      <c r="G388" s="12">
        <f>(C388-VLOOKUP(E388,Riders!$A$2:$D$3499,4,FALSE))/365</f>
        <v>20.282191780821918</v>
      </c>
      <c r="H388" s="4">
        <v>8</v>
      </c>
      <c r="I388" s="87">
        <v>6.2615740740740739E-3</v>
      </c>
      <c r="J388">
        <v>49.908000000000001</v>
      </c>
    </row>
    <row r="389" spans="1:10" x14ac:dyDescent="0.45">
      <c r="A389" s="4" t="s">
        <v>166</v>
      </c>
      <c r="B389" s="4">
        <v>2022</v>
      </c>
      <c r="C389" s="5">
        <v>44695</v>
      </c>
      <c r="D389" s="4" t="s">
        <v>30</v>
      </c>
      <c r="E389" s="4" t="s">
        <v>228</v>
      </c>
      <c r="F389" s="4" t="s">
        <v>131</v>
      </c>
      <c r="G389" s="12">
        <f>(C389-VLOOKUP(E389,Riders!$A$2:$D$3499,4,FALSE))/365</f>
        <v>29.92876712328767</v>
      </c>
      <c r="H389" s="4">
        <v>9</v>
      </c>
      <c r="I389" s="87">
        <v>6.2615740740740739E-3</v>
      </c>
      <c r="J389">
        <v>49.908000000000001</v>
      </c>
    </row>
    <row r="390" spans="1:10" x14ac:dyDescent="0.45">
      <c r="A390" s="4" t="s">
        <v>166</v>
      </c>
      <c r="B390" s="4">
        <v>2022</v>
      </c>
      <c r="C390" s="5">
        <v>44695</v>
      </c>
      <c r="D390" s="4" t="s">
        <v>30</v>
      </c>
      <c r="E390" s="4" t="s">
        <v>118</v>
      </c>
      <c r="F390" s="4" t="s">
        <v>96</v>
      </c>
      <c r="G390" s="12">
        <f>(C390-VLOOKUP(E390,Riders!$A$2:$D$3499,4,FALSE))/365</f>
        <v>19.830136986301369</v>
      </c>
      <c r="H390" s="4">
        <v>10</v>
      </c>
      <c r="I390" s="87">
        <v>6.2615740740740739E-3</v>
      </c>
      <c r="J390">
        <v>49.908000000000001</v>
      </c>
    </row>
    <row r="391" spans="1:10" x14ac:dyDescent="0.45">
      <c r="A391" s="4" t="s">
        <v>166</v>
      </c>
      <c r="B391" s="4">
        <v>2022</v>
      </c>
      <c r="C391" s="5">
        <v>44695</v>
      </c>
      <c r="D391" s="4" t="s">
        <v>30</v>
      </c>
      <c r="E391" s="4" t="s">
        <v>4728</v>
      </c>
      <c r="F391" s="4" t="s">
        <v>2347</v>
      </c>
      <c r="G391" s="12">
        <f>(C391-VLOOKUP(E391,Riders!$A$2:$D$3499,4,FALSE))/365</f>
        <v>29.728767123287671</v>
      </c>
      <c r="H391" s="4">
        <v>11</v>
      </c>
      <c r="I391" s="87">
        <v>6.2615740740740739E-3</v>
      </c>
      <c r="J391">
        <v>49.908000000000001</v>
      </c>
    </row>
    <row r="392" spans="1:10" x14ac:dyDescent="0.45">
      <c r="A392" s="4" t="s">
        <v>166</v>
      </c>
      <c r="B392" s="4">
        <v>2022</v>
      </c>
      <c r="C392" s="5">
        <v>44695</v>
      </c>
      <c r="D392" s="4" t="s">
        <v>30</v>
      </c>
      <c r="E392" s="4" t="s">
        <v>2341</v>
      </c>
      <c r="F392" s="4" t="s">
        <v>2342</v>
      </c>
      <c r="G392" s="12">
        <f>(C392-VLOOKUP(E392,Riders!$A$2:$D$3499,4,FALSE))/365</f>
        <v>32.287671232876711</v>
      </c>
      <c r="H392" s="4">
        <v>12</v>
      </c>
      <c r="I392" s="87">
        <v>6.2615740740740739E-3</v>
      </c>
      <c r="J392">
        <v>49.908000000000001</v>
      </c>
    </row>
    <row r="393" spans="1:10" x14ac:dyDescent="0.45">
      <c r="A393" s="4" t="s">
        <v>166</v>
      </c>
      <c r="B393" s="4">
        <v>2022</v>
      </c>
      <c r="C393" s="5">
        <v>44695</v>
      </c>
      <c r="D393" s="4" t="s">
        <v>30</v>
      </c>
      <c r="E393" s="4" t="s">
        <v>3959</v>
      </c>
      <c r="F393" s="4" t="s">
        <v>2292</v>
      </c>
      <c r="G393" s="12">
        <f>(C393-VLOOKUP(E393,Riders!$A$2:$D$3499,4,FALSE))/365</f>
        <v>29.882191780821916</v>
      </c>
      <c r="H393" s="4">
        <v>13</v>
      </c>
      <c r="I393" s="87">
        <v>6.2615740740740739E-3</v>
      </c>
      <c r="J393">
        <v>49.908000000000001</v>
      </c>
    </row>
    <row r="394" spans="1:10" x14ac:dyDescent="0.45">
      <c r="A394" s="4" t="s">
        <v>166</v>
      </c>
      <c r="B394" s="4">
        <v>2022</v>
      </c>
      <c r="C394" s="5">
        <v>44695</v>
      </c>
      <c r="D394" s="4" t="s">
        <v>30</v>
      </c>
      <c r="E394" s="4" t="s">
        <v>209</v>
      </c>
      <c r="F394" s="4" t="s">
        <v>43</v>
      </c>
      <c r="G394" s="12">
        <f>(C394-VLOOKUP(E394,Riders!$A$2:$D$3499,4,FALSE))/365</f>
        <v>28.123287671232877</v>
      </c>
      <c r="H394" s="4">
        <v>14</v>
      </c>
      <c r="I394" s="87">
        <v>6.2615740740740739E-3</v>
      </c>
      <c r="J394">
        <v>49.908000000000001</v>
      </c>
    </row>
    <row r="395" spans="1:10" x14ac:dyDescent="0.45">
      <c r="A395" s="4" t="s">
        <v>166</v>
      </c>
      <c r="B395" s="4">
        <v>2022</v>
      </c>
      <c r="C395" s="5">
        <v>44695</v>
      </c>
      <c r="D395" s="4" t="s">
        <v>30</v>
      </c>
      <c r="E395" s="4" t="s">
        <v>114</v>
      </c>
      <c r="F395" s="4" t="s">
        <v>115</v>
      </c>
      <c r="G395" s="12">
        <f>(C395-VLOOKUP(E395,Riders!$A$2:$D$3499,4,FALSE))/365</f>
        <v>21.712328767123289</v>
      </c>
      <c r="H395" s="4">
        <v>15</v>
      </c>
      <c r="I395" s="87">
        <v>6.2615740740740739E-3</v>
      </c>
      <c r="J395">
        <v>49.908000000000001</v>
      </c>
    </row>
    <row r="396" spans="1:10" x14ac:dyDescent="0.45">
      <c r="A396" s="4" t="s">
        <v>166</v>
      </c>
      <c r="B396" s="4">
        <v>2022</v>
      </c>
      <c r="C396" s="5">
        <v>44695</v>
      </c>
      <c r="D396" s="4" t="s">
        <v>30</v>
      </c>
      <c r="E396" s="4" t="s">
        <v>235</v>
      </c>
      <c r="F396" s="4" t="s">
        <v>79</v>
      </c>
      <c r="G396" s="12">
        <f>(C396-VLOOKUP(E396,Riders!$A$2:$D$3499,4,FALSE))/365</f>
        <v>21.342465753424658</v>
      </c>
      <c r="H396" s="4">
        <v>16</v>
      </c>
      <c r="I396" s="87">
        <v>6.2615740740740739E-3</v>
      </c>
      <c r="J396">
        <v>49.908000000000001</v>
      </c>
    </row>
    <row r="397" spans="1:10" x14ac:dyDescent="0.45">
      <c r="A397" s="4" t="s">
        <v>166</v>
      </c>
      <c r="B397" s="4">
        <v>2022</v>
      </c>
      <c r="C397" s="5">
        <v>44695</v>
      </c>
      <c r="D397" s="4" t="s">
        <v>30</v>
      </c>
      <c r="E397" s="4" t="s">
        <v>217</v>
      </c>
      <c r="F397" s="4" t="s">
        <v>177</v>
      </c>
      <c r="G397" s="12">
        <f>(C397-VLOOKUP(E397,Riders!$A$2:$D$3499,4,FALSE))/365</f>
        <v>19.786301369863015</v>
      </c>
      <c r="H397" s="4">
        <v>17</v>
      </c>
      <c r="I397" s="87">
        <v>6.2615740740740739E-3</v>
      </c>
      <c r="J397">
        <v>49.908000000000001</v>
      </c>
    </row>
    <row r="398" spans="1:10" x14ac:dyDescent="0.45">
      <c r="A398" s="4" t="s">
        <v>166</v>
      </c>
      <c r="B398" s="4">
        <v>2022</v>
      </c>
      <c r="C398" s="5">
        <v>44695</v>
      </c>
      <c r="D398" s="4" t="s">
        <v>30</v>
      </c>
      <c r="E398" s="4" t="s">
        <v>4896</v>
      </c>
      <c r="F398" s="4" t="s">
        <v>34</v>
      </c>
      <c r="G398" s="12">
        <f>(C398-VLOOKUP(E398,Riders!$A$2:$D$3499,4,FALSE))/365</f>
        <v>22.213698630136985</v>
      </c>
      <c r="H398" s="4">
        <v>18</v>
      </c>
      <c r="I398" s="87">
        <v>6.2615740740740739E-3</v>
      </c>
      <c r="J398">
        <v>49.908000000000001</v>
      </c>
    </row>
    <row r="399" spans="1:10" x14ac:dyDescent="0.45">
      <c r="A399" s="4" t="s">
        <v>166</v>
      </c>
      <c r="B399" s="4">
        <v>2022</v>
      </c>
      <c r="C399" s="5">
        <v>44695</v>
      </c>
      <c r="D399" s="4" t="s">
        <v>30</v>
      </c>
      <c r="E399" s="4" t="s">
        <v>2176</v>
      </c>
      <c r="F399" s="4" t="s">
        <v>70</v>
      </c>
      <c r="G399" s="12">
        <f>(C399-VLOOKUP(E399,Riders!$A$2:$D$3499,4,FALSE))/365</f>
        <v>25.986301369863014</v>
      </c>
      <c r="H399" s="4">
        <v>19</v>
      </c>
      <c r="I399" s="87">
        <v>6.2615740740740739E-3</v>
      </c>
      <c r="J399">
        <v>49.908000000000001</v>
      </c>
    </row>
    <row r="400" spans="1:10" x14ac:dyDescent="0.45">
      <c r="A400" s="4" t="s">
        <v>166</v>
      </c>
      <c r="B400" s="4">
        <v>2022</v>
      </c>
      <c r="C400" s="5">
        <v>44695</v>
      </c>
      <c r="D400" s="4" t="s">
        <v>30</v>
      </c>
      <c r="E400" s="4" t="s">
        <v>3454</v>
      </c>
      <c r="F400" s="4" t="s">
        <v>3455</v>
      </c>
      <c r="G400" s="12">
        <f>(C400-VLOOKUP(E400,Riders!$A$2:$D$3499,4,FALSE))/365</f>
        <v>22.427397260273974</v>
      </c>
      <c r="H400" s="4">
        <v>20</v>
      </c>
      <c r="I400" s="87">
        <v>6.2615740740740739E-3</v>
      </c>
      <c r="J400">
        <v>49.908000000000001</v>
      </c>
    </row>
    <row r="401" spans="1:10" x14ac:dyDescent="0.45">
      <c r="A401" s="4" t="s">
        <v>166</v>
      </c>
      <c r="B401" s="4">
        <v>2022</v>
      </c>
      <c r="C401" s="5">
        <v>44695</v>
      </c>
      <c r="D401" s="4" t="s">
        <v>30</v>
      </c>
      <c r="E401" s="4" t="s">
        <v>283</v>
      </c>
      <c r="F401" s="4" t="s">
        <v>5183</v>
      </c>
      <c r="G401" s="12">
        <f>(C401-VLOOKUP(E401,Riders!$A$2:$D$3499,4,FALSE))/365</f>
        <v>28.353424657534248</v>
      </c>
      <c r="H401" s="4">
        <v>21</v>
      </c>
      <c r="I401" s="87">
        <v>6.2615740740740739E-3</v>
      </c>
      <c r="J401">
        <v>49.908000000000001</v>
      </c>
    </row>
    <row r="402" spans="1:10" x14ac:dyDescent="0.45">
      <c r="A402" s="4" t="s">
        <v>166</v>
      </c>
      <c r="B402" s="4">
        <v>2022</v>
      </c>
      <c r="C402" s="5">
        <v>44695</v>
      </c>
      <c r="D402" s="4" t="s">
        <v>30</v>
      </c>
      <c r="E402" s="4" t="s">
        <v>2639</v>
      </c>
      <c r="F402" s="4" t="s">
        <v>2640</v>
      </c>
      <c r="G402" s="12">
        <f>(C402-VLOOKUP(E402,Riders!$A$2:$D$3499,4,FALSE))/365</f>
        <v>21.350684931506848</v>
      </c>
      <c r="H402" s="4">
        <v>22</v>
      </c>
      <c r="I402" s="87">
        <v>6.2615740740740739E-3</v>
      </c>
      <c r="J402">
        <v>49.908000000000001</v>
      </c>
    </row>
    <row r="403" spans="1:10" x14ac:dyDescent="0.45">
      <c r="A403" s="4" t="s">
        <v>166</v>
      </c>
      <c r="B403" s="4">
        <v>2022</v>
      </c>
      <c r="C403" s="5">
        <v>44695</v>
      </c>
      <c r="D403" s="4" t="s">
        <v>30</v>
      </c>
      <c r="E403" s="4" t="s">
        <v>179</v>
      </c>
      <c r="F403" s="4" t="s">
        <v>73</v>
      </c>
      <c r="G403" s="12">
        <f>(C403-VLOOKUP(E403,Riders!$A$2:$D$3499,4,FALSE))/365</f>
        <v>19.090410958904108</v>
      </c>
      <c r="H403" s="4">
        <v>23</v>
      </c>
      <c r="I403" s="87">
        <v>6.2615740740740739E-3</v>
      </c>
      <c r="J403">
        <v>49.908000000000001</v>
      </c>
    </row>
    <row r="404" spans="1:10" x14ac:dyDescent="0.45">
      <c r="A404" s="1" t="s">
        <v>199</v>
      </c>
      <c r="B404" s="1">
        <v>2022</v>
      </c>
      <c r="C404" s="2">
        <v>44674</v>
      </c>
      <c r="D404" s="1" t="s">
        <v>30</v>
      </c>
      <c r="E404" s="1" t="s">
        <v>104</v>
      </c>
      <c r="F404" s="1" t="s">
        <v>79</v>
      </c>
      <c r="G404" s="12">
        <f>(C404-VLOOKUP(E404,Riders!$A$2:$D$3499,4,FALSE))/365</f>
        <v>28.134246575342466</v>
      </c>
      <c r="H404" s="1">
        <v>1</v>
      </c>
      <c r="I404" s="87">
        <v>8.9699074074074073E-3</v>
      </c>
      <c r="J404">
        <v>47.613</v>
      </c>
    </row>
    <row r="405" spans="1:10" x14ac:dyDescent="0.45">
      <c r="A405" s="1" t="s">
        <v>199</v>
      </c>
      <c r="B405" s="1">
        <v>2022</v>
      </c>
      <c r="C405" s="2">
        <v>44674</v>
      </c>
      <c r="D405" s="1" t="s">
        <v>30</v>
      </c>
      <c r="E405" s="1" t="s">
        <v>201</v>
      </c>
      <c r="F405" s="1" t="s">
        <v>49</v>
      </c>
      <c r="G405" s="12">
        <f>(C405-VLOOKUP(E405,Riders!$A$2:$D$3499,4,FALSE))/365</f>
        <v>25.052054794520547</v>
      </c>
      <c r="H405" s="1">
        <v>2</v>
      </c>
      <c r="I405" s="87">
        <v>8.9699074074074073E-3</v>
      </c>
      <c r="J405">
        <v>47.613</v>
      </c>
    </row>
    <row r="406" spans="1:10" x14ac:dyDescent="0.45">
      <c r="A406" s="1" t="s">
        <v>199</v>
      </c>
      <c r="B406" s="1">
        <v>2022</v>
      </c>
      <c r="C406" s="2">
        <v>44674</v>
      </c>
      <c r="D406" s="1" t="s">
        <v>30</v>
      </c>
      <c r="E406" s="1" t="s">
        <v>134</v>
      </c>
      <c r="F406" s="1" t="s">
        <v>34</v>
      </c>
      <c r="G406" s="12">
        <f>(C406-VLOOKUP(E406,Riders!$A$2:$D$3499,4,FALSE))/365</f>
        <v>20.624657534246577</v>
      </c>
      <c r="H406" s="1">
        <v>3</v>
      </c>
      <c r="I406" s="87">
        <v>8.9699074074074073E-3</v>
      </c>
      <c r="J406">
        <v>47.613</v>
      </c>
    </row>
    <row r="407" spans="1:10" x14ac:dyDescent="0.45">
      <c r="A407" s="1" t="s">
        <v>199</v>
      </c>
      <c r="B407" s="1">
        <v>2022</v>
      </c>
      <c r="C407" s="2">
        <v>44674</v>
      </c>
      <c r="D407" s="1" t="s">
        <v>30</v>
      </c>
      <c r="E407" s="1" t="s">
        <v>160</v>
      </c>
      <c r="F407" s="1" t="s">
        <v>91</v>
      </c>
      <c r="G407" s="12">
        <f>(C407-VLOOKUP(E407,Riders!$A$2:$D$3499,4,FALSE))/365</f>
        <v>27.605479452054794</v>
      </c>
      <c r="H407" s="1">
        <v>4</v>
      </c>
      <c r="I407" s="87">
        <v>8.9699074074074073E-3</v>
      </c>
      <c r="J407">
        <v>47.613</v>
      </c>
    </row>
    <row r="408" spans="1:10" x14ac:dyDescent="0.45">
      <c r="A408" s="1" t="s">
        <v>199</v>
      </c>
      <c r="B408" s="1">
        <v>2022</v>
      </c>
      <c r="C408" s="2">
        <v>44674</v>
      </c>
      <c r="D408" s="1" t="s">
        <v>30</v>
      </c>
      <c r="E408" s="1" t="s">
        <v>193</v>
      </c>
      <c r="F408" s="1" t="s">
        <v>46</v>
      </c>
      <c r="G408" s="12">
        <f>(C408-VLOOKUP(E408,Riders!$A$2:$D$3499,4,FALSE))/365</f>
        <v>26.468493150684932</v>
      </c>
      <c r="H408" s="1">
        <v>5</v>
      </c>
      <c r="I408" s="87">
        <v>8.9699074074074073E-3</v>
      </c>
      <c r="J408">
        <v>47.613</v>
      </c>
    </row>
    <row r="409" spans="1:10" x14ac:dyDescent="0.45">
      <c r="A409" s="1" t="s">
        <v>199</v>
      </c>
      <c r="B409" s="1">
        <v>2022</v>
      </c>
      <c r="C409" s="2">
        <v>44674</v>
      </c>
      <c r="D409" s="1" t="s">
        <v>30</v>
      </c>
      <c r="E409" s="41" t="s">
        <v>87</v>
      </c>
      <c r="F409" s="41" t="s">
        <v>88</v>
      </c>
      <c r="G409" s="12">
        <f>(C409-VLOOKUP(E409,Riders!$A$2:$D$3499,4,FALSE))/365</f>
        <v>22.824657534246576</v>
      </c>
      <c r="H409" s="27">
        <v>6</v>
      </c>
      <c r="I409" s="87">
        <v>8.9699074074074073E-3</v>
      </c>
      <c r="J409">
        <v>47.613</v>
      </c>
    </row>
    <row r="410" spans="1:10" x14ac:dyDescent="0.45">
      <c r="A410" s="1" t="s">
        <v>199</v>
      </c>
      <c r="B410" s="1">
        <v>2022</v>
      </c>
      <c r="C410" s="2">
        <v>44674</v>
      </c>
      <c r="D410" s="1" t="s">
        <v>30</v>
      </c>
      <c r="E410" s="41" t="s">
        <v>4728</v>
      </c>
      <c r="F410" s="41" t="s">
        <v>2347</v>
      </c>
      <c r="G410" s="12">
        <f>(C410-VLOOKUP(E410,Riders!$A$2:$D$3499,4,FALSE))/365</f>
        <v>29.671232876712327</v>
      </c>
      <c r="H410" s="27">
        <v>7</v>
      </c>
      <c r="I410" s="87">
        <v>8.9699074074074073E-3</v>
      </c>
      <c r="J410">
        <v>47.613</v>
      </c>
    </row>
    <row r="411" spans="1:10" x14ac:dyDescent="0.45">
      <c r="A411" s="1" t="s">
        <v>199</v>
      </c>
      <c r="B411" s="1">
        <v>2022</v>
      </c>
      <c r="C411" s="2">
        <v>44674</v>
      </c>
      <c r="D411" s="1" t="s">
        <v>30</v>
      </c>
      <c r="E411" s="41" t="s">
        <v>81</v>
      </c>
      <c r="F411" s="41" t="s">
        <v>83</v>
      </c>
      <c r="G411" s="12">
        <f>(C411-VLOOKUP(E411,Riders!$A$2:$D$3499,4,FALSE))/365</f>
        <v>25.931506849315067</v>
      </c>
      <c r="H411" s="27">
        <v>8</v>
      </c>
      <c r="I411" s="87">
        <v>8.9699074074074073E-3</v>
      </c>
      <c r="J411">
        <v>47.613</v>
      </c>
    </row>
    <row r="412" spans="1:10" x14ac:dyDescent="0.45">
      <c r="A412" s="1" t="s">
        <v>199</v>
      </c>
      <c r="B412" s="1">
        <v>2022</v>
      </c>
      <c r="C412" s="2">
        <v>44674</v>
      </c>
      <c r="D412" s="1" t="s">
        <v>30</v>
      </c>
      <c r="E412" s="41" t="s">
        <v>3886</v>
      </c>
      <c r="F412" s="41" t="s">
        <v>2334</v>
      </c>
      <c r="G412" s="12">
        <f>(C412-VLOOKUP(E412,Riders!$A$2:$D$3499,4,FALSE))/365</f>
        <v>22.805479452054794</v>
      </c>
      <c r="H412" s="27">
        <v>9</v>
      </c>
      <c r="I412" s="87">
        <v>8.9699074074074073E-3</v>
      </c>
      <c r="J412">
        <v>47.613</v>
      </c>
    </row>
    <row r="413" spans="1:10" x14ac:dyDescent="0.45">
      <c r="A413" s="1" t="s">
        <v>199</v>
      </c>
      <c r="B413" s="1">
        <v>2022</v>
      </c>
      <c r="C413" s="2">
        <v>44674</v>
      </c>
      <c r="D413" s="1" t="s">
        <v>30</v>
      </c>
      <c r="E413" s="41" t="s">
        <v>158</v>
      </c>
      <c r="F413" s="41" t="s">
        <v>58</v>
      </c>
      <c r="G413" s="12">
        <f>(C413-VLOOKUP(E413,Riders!$A$2:$D$3499,4,FALSE))/365</f>
        <v>25.30958904109589</v>
      </c>
      <c r="H413" s="27">
        <v>10</v>
      </c>
      <c r="I413" s="87">
        <v>8.9699074074074073E-3</v>
      </c>
      <c r="J413">
        <v>47.613</v>
      </c>
    </row>
    <row r="414" spans="1:10" x14ac:dyDescent="0.45">
      <c r="A414" s="1" t="s">
        <v>199</v>
      </c>
      <c r="B414" s="1">
        <v>2022</v>
      </c>
      <c r="C414" s="2">
        <v>44674</v>
      </c>
      <c r="D414" s="1" t="s">
        <v>30</v>
      </c>
      <c r="E414" s="41" t="s">
        <v>225</v>
      </c>
      <c r="F414" s="41" t="s">
        <v>61</v>
      </c>
      <c r="G414" s="12">
        <f>(C414-VLOOKUP(E414,Riders!$A$2:$D$3499,4,FALSE))/365</f>
        <v>25.183561643835617</v>
      </c>
      <c r="H414" s="27">
        <v>11</v>
      </c>
      <c r="I414" s="87">
        <v>8.9699074074074073E-3</v>
      </c>
      <c r="J414">
        <v>47.613</v>
      </c>
    </row>
    <row r="415" spans="1:10" x14ac:dyDescent="0.45">
      <c r="A415" s="1" t="s">
        <v>199</v>
      </c>
      <c r="B415" s="1">
        <v>2022</v>
      </c>
      <c r="C415" s="2">
        <v>44674</v>
      </c>
      <c r="D415" s="1" t="s">
        <v>30</v>
      </c>
      <c r="E415" s="41" t="s">
        <v>186</v>
      </c>
      <c r="F415" s="41" t="s">
        <v>243</v>
      </c>
      <c r="G415" s="12">
        <f>(C415-VLOOKUP(E415,Riders!$A$2:$D$3499,4,FALSE))/365</f>
        <v>19.863013698630137</v>
      </c>
      <c r="H415" s="27">
        <v>12</v>
      </c>
      <c r="I415" s="87">
        <v>8.9699074074074073E-3</v>
      </c>
      <c r="J415">
        <v>47.613</v>
      </c>
    </row>
    <row r="416" spans="1:10" x14ac:dyDescent="0.45">
      <c r="A416" s="1" t="s">
        <v>199</v>
      </c>
      <c r="B416" s="1">
        <v>2022</v>
      </c>
      <c r="C416" s="2">
        <v>44674</v>
      </c>
      <c r="D416" s="1" t="s">
        <v>30</v>
      </c>
      <c r="E416" s="41" t="s">
        <v>156</v>
      </c>
      <c r="F416" s="41" t="s">
        <v>67</v>
      </c>
      <c r="G416" s="12">
        <f>(C416-VLOOKUP(E416,Riders!$A$2:$D$3499,4,FALSE))/365</f>
        <v>27.849315068493151</v>
      </c>
      <c r="H416" s="27">
        <v>13</v>
      </c>
      <c r="I416" s="87">
        <v>8.9699074074074073E-3</v>
      </c>
      <c r="J416">
        <v>47.613</v>
      </c>
    </row>
    <row r="417" spans="1:10" x14ac:dyDescent="0.45">
      <c r="A417" s="1" t="s">
        <v>199</v>
      </c>
      <c r="B417" s="1">
        <v>2022</v>
      </c>
      <c r="C417" s="2">
        <v>44674</v>
      </c>
      <c r="D417" s="1" t="s">
        <v>30</v>
      </c>
      <c r="E417" s="41" t="s">
        <v>164</v>
      </c>
      <c r="F417" s="41" t="s">
        <v>96</v>
      </c>
      <c r="G417" s="12">
        <f>(C417-VLOOKUP(E417,Riders!$A$2:$D$3499,4,FALSE))/365</f>
        <v>23.208219178082192</v>
      </c>
      <c r="H417" s="27">
        <v>14</v>
      </c>
      <c r="I417" s="87">
        <v>8.9699074074074073E-3</v>
      </c>
      <c r="J417">
        <v>47.613</v>
      </c>
    </row>
    <row r="418" spans="1:10" x14ac:dyDescent="0.45">
      <c r="A418" s="1" t="s">
        <v>199</v>
      </c>
      <c r="B418" s="1">
        <v>2022</v>
      </c>
      <c r="C418" s="2">
        <v>44674</v>
      </c>
      <c r="D418" s="1" t="s">
        <v>30</v>
      </c>
      <c r="E418" s="41" t="s">
        <v>3959</v>
      </c>
      <c r="F418" s="41" t="s">
        <v>2292</v>
      </c>
      <c r="G418" s="12">
        <f>(C418-VLOOKUP(E418,Riders!$A$2:$D$3499,4,FALSE))/365</f>
        <v>29.824657534246576</v>
      </c>
      <c r="H418" s="27">
        <v>15</v>
      </c>
      <c r="I418" s="87">
        <v>8.9699074074074073E-3</v>
      </c>
      <c r="J418">
        <v>47.613</v>
      </c>
    </row>
    <row r="419" spans="1:10" x14ac:dyDescent="0.45">
      <c r="A419" s="1" t="s">
        <v>199</v>
      </c>
      <c r="B419" s="1">
        <v>2022</v>
      </c>
      <c r="C419" s="2">
        <v>44674</v>
      </c>
      <c r="D419" s="1" t="s">
        <v>30</v>
      </c>
      <c r="E419" s="41" t="s">
        <v>200</v>
      </c>
      <c r="F419" s="41" t="s">
        <v>37</v>
      </c>
      <c r="G419" s="12">
        <f>(C419-VLOOKUP(E419,Riders!$A$2:$D$3499,4,FALSE))/365</f>
        <v>21.312328767123287</v>
      </c>
      <c r="H419" s="27">
        <v>16</v>
      </c>
      <c r="I419" s="87">
        <v>8.9699074074074073E-3</v>
      </c>
      <c r="J419">
        <v>47.613</v>
      </c>
    </row>
    <row r="420" spans="1:10" x14ac:dyDescent="0.45">
      <c r="A420" s="1" t="s">
        <v>199</v>
      </c>
      <c r="B420" s="1">
        <v>2022</v>
      </c>
      <c r="C420" s="2">
        <v>44674</v>
      </c>
      <c r="D420" s="1" t="s">
        <v>30</v>
      </c>
      <c r="E420" s="41" t="s">
        <v>120</v>
      </c>
      <c r="F420" s="41" t="s">
        <v>121</v>
      </c>
      <c r="G420" s="12">
        <f>(C420-VLOOKUP(E420,Riders!$A$2:$D$3499,4,FALSE))/365</f>
        <v>23.315068493150687</v>
      </c>
      <c r="H420" s="27">
        <v>17</v>
      </c>
      <c r="I420" s="87">
        <v>8.9699074074074073E-3</v>
      </c>
      <c r="J420">
        <v>47.613</v>
      </c>
    </row>
    <row r="421" spans="1:10" x14ac:dyDescent="0.45">
      <c r="A421" s="1" t="s">
        <v>199</v>
      </c>
      <c r="B421" s="1">
        <v>2022</v>
      </c>
      <c r="C421" s="2">
        <v>44674</v>
      </c>
      <c r="D421" s="1" t="s">
        <v>30</v>
      </c>
      <c r="E421" s="41" t="s">
        <v>136</v>
      </c>
      <c r="F421" s="41" t="s">
        <v>64</v>
      </c>
      <c r="G421" s="12">
        <f>(C421-VLOOKUP(E421,Riders!$A$2:$D$3499,4,FALSE))/365</f>
        <v>23.328767123287673</v>
      </c>
      <c r="H421" s="27">
        <v>18</v>
      </c>
      <c r="I421" s="87">
        <v>8.9699074074074073E-3</v>
      </c>
      <c r="J421">
        <v>47.613</v>
      </c>
    </row>
    <row r="422" spans="1:10" x14ac:dyDescent="0.45">
      <c r="A422" s="1" t="s">
        <v>199</v>
      </c>
      <c r="B422" s="1">
        <v>2022</v>
      </c>
      <c r="C422" s="2">
        <v>44674</v>
      </c>
      <c r="D422" s="1" t="s">
        <v>30</v>
      </c>
      <c r="E422" s="41" t="s">
        <v>114</v>
      </c>
      <c r="F422" s="41" t="s">
        <v>115</v>
      </c>
      <c r="G422" s="12">
        <f>(C422-VLOOKUP(E422,Riders!$A$2:$D$3499,4,FALSE))/365</f>
        <v>21.654794520547945</v>
      </c>
      <c r="H422" s="27">
        <v>19</v>
      </c>
      <c r="I422" s="87">
        <v>8.9699074074074073E-3</v>
      </c>
      <c r="J422">
        <v>47.613</v>
      </c>
    </row>
    <row r="423" spans="1:10" x14ac:dyDescent="0.45">
      <c r="A423" s="1" t="s">
        <v>199</v>
      </c>
      <c r="B423" s="1">
        <v>2022</v>
      </c>
      <c r="C423" s="2">
        <v>44674</v>
      </c>
      <c r="D423" s="1" t="s">
        <v>30</v>
      </c>
      <c r="E423" s="41" t="s">
        <v>38</v>
      </c>
      <c r="F423" s="41" t="s">
        <v>40</v>
      </c>
      <c r="G423" s="12">
        <f>(C423-VLOOKUP(E423,Riders!$A$2:$D$3499,4,FALSE))/365</f>
        <v>25.194520547945206</v>
      </c>
      <c r="H423" s="27">
        <v>20</v>
      </c>
      <c r="I423" s="87">
        <v>8.9699074074074073E-3</v>
      </c>
      <c r="J423">
        <v>47.613</v>
      </c>
    </row>
    <row r="424" spans="1:10" x14ac:dyDescent="0.45">
      <c r="A424" s="1" t="s">
        <v>199</v>
      </c>
      <c r="B424" s="1">
        <v>2022</v>
      </c>
      <c r="C424" s="2">
        <v>44674</v>
      </c>
      <c r="D424" s="1" t="s">
        <v>30</v>
      </c>
      <c r="E424" s="41" t="s">
        <v>283</v>
      </c>
      <c r="F424" s="41" t="s">
        <v>5183</v>
      </c>
      <c r="G424" s="12">
        <f>(C424-VLOOKUP(E424,Riders!$A$2:$D$3499,4,FALSE))/365</f>
        <v>28.295890410958904</v>
      </c>
      <c r="H424" s="27">
        <v>21</v>
      </c>
      <c r="I424" s="87">
        <v>8.9699074074074073E-3</v>
      </c>
      <c r="J424">
        <v>47.613</v>
      </c>
    </row>
    <row r="425" spans="1:10" x14ac:dyDescent="0.45">
      <c r="A425" s="1" t="s">
        <v>199</v>
      </c>
      <c r="B425" s="1">
        <v>2022</v>
      </c>
      <c r="C425" s="2">
        <v>44674</v>
      </c>
      <c r="D425" s="1" t="s">
        <v>30</v>
      </c>
      <c r="E425" s="41" t="s">
        <v>241</v>
      </c>
      <c r="F425" s="41" t="s">
        <v>242</v>
      </c>
      <c r="G425" s="12">
        <f>(C425-VLOOKUP(E425,Riders!$A$2:$D$3499,4,FALSE))/365</f>
        <v>27.397260273972602</v>
      </c>
      <c r="H425" s="27">
        <v>22</v>
      </c>
      <c r="I425" s="87">
        <v>8.9699074074074073E-3</v>
      </c>
      <c r="J425">
        <v>47.613</v>
      </c>
    </row>
    <row r="426" spans="1:10" x14ac:dyDescent="0.45">
      <c r="A426" s="4" t="s">
        <v>244</v>
      </c>
      <c r="B426" s="4">
        <v>2021</v>
      </c>
      <c r="C426" s="5">
        <v>44491</v>
      </c>
      <c r="D426" s="4" t="s">
        <v>103</v>
      </c>
      <c r="E426" s="45" t="s">
        <v>104</v>
      </c>
      <c r="F426" s="45" t="s">
        <v>79</v>
      </c>
      <c r="G426" s="12">
        <f>(C426-VLOOKUP(E426,Riders!$A$2:$D$3499,4,FALSE))/365</f>
        <v>27.632876712328766</v>
      </c>
      <c r="H426" s="26">
        <v>1</v>
      </c>
      <c r="I426" s="87">
        <v>1.134259259259259E-2</v>
      </c>
      <c r="J426">
        <v>47.755000000000003</v>
      </c>
    </row>
    <row r="427" spans="1:10" x14ac:dyDescent="0.45">
      <c r="A427" s="4" t="s">
        <v>244</v>
      </c>
      <c r="B427" s="4">
        <v>2021</v>
      </c>
      <c r="C427" s="5">
        <v>44491</v>
      </c>
      <c r="D427" s="4" t="s">
        <v>103</v>
      </c>
      <c r="E427" s="45" t="s">
        <v>167</v>
      </c>
      <c r="F427" s="45" t="s">
        <v>61</v>
      </c>
      <c r="G427" s="12">
        <f>(C427-VLOOKUP(E427,Riders!$A$2:$D$3499,4,FALSE))/365</f>
        <v>23.665753424657535</v>
      </c>
      <c r="H427" s="26">
        <v>2</v>
      </c>
      <c r="I427" s="87">
        <v>1.134259259259259E-2</v>
      </c>
      <c r="J427">
        <v>47.755000000000003</v>
      </c>
    </row>
    <row r="428" spans="1:10" x14ac:dyDescent="0.45">
      <c r="A428" s="4" t="s">
        <v>244</v>
      </c>
      <c r="B428" s="4">
        <v>2021</v>
      </c>
      <c r="C428" s="5">
        <v>44491</v>
      </c>
      <c r="D428" s="4" t="s">
        <v>103</v>
      </c>
      <c r="E428" s="45" t="s">
        <v>157</v>
      </c>
      <c r="F428" s="45" t="s">
        <v>52</v>
      </c>
      <c r="G428" s="12">
        <f>(C428-VLOOKUP(E428,Riders!$A$2:$D$3499,4,FALSE))/365</f>
        <v>22.791780821917808</v>
      </c>
      <c r="H428" s="26">
        <v>3</v>
      </c>
      <c r="I428" s="87">
        <v>1.134259259259259E-2</v>
      </c>
      <c r="J428">
        <v>47.755000000000003</v>
      </c>
    </row>
    <row r="429" spans="1:10" x14ac:dyDescent="0.45">
      <c r="A429" s="4" t="s">
        <v>244</v>
      </c>
      <c r="B429" s="4">
        <v>2021</v>
      </c>
      <c r="C429" s="5">
        <v>44491</v>
      </c>
      <c r="D429" s="4" t="s">
        <v>103</v>
      </c>
      <c r="E429" s="45" t="s">
        <v>193</v>
      </c>
      <c r="F429" s="45" t="s">
        <v>46</v>
      </c>
      <c r="G429" s="12">
        <f>(C429-VLOOKUP(E429,Riders!$A$2:$D$3499,4,FALSE))/365</f>
        <v>25.967123287671232</v>
      </c>
      <c r="H429" s="26">
        <v>4</v>
      </c>
      <c r="I429" s="87">
        <v>1.134259259259259E-2</v>
      </c>
      <c r="J429">
        <v>47.755000000000003</v>
      </c>
    </row>
    <row r="430" spans="1:10" x14ac:dyDescent="0.45">
      <c r="A430" s="24" t="s">
        <v>244</v>
      </c>
      <c r="B430" s="24">
        <v>2021</v>
      </c>
      <c r="C430" s="29">
        <v>44491</v>
      </c>
      <c r="D430" s="24" t="s">
        <v>103</v>
      </c>
      <c r="E430" s="45" t="s">
        <v>147</v>
      </c>
      <c r="F430" s="45" t="s">
        <v>67</v>
      </c>
      <c r="G430" s="12">
        <f>(C430-VLOOKUP(E430,Riders!$A$2:$D$3499,4,FALSE))/365</f>
        <v>26.846575342465755</v>
      </c>
      <c r="H430" s="26">
        <v>5</v>
      </c>
      <c r="I430" s="87">
        <v>1.134259259259259E-2</v>
      </c>
      <c r="J430">
        <v>47.755000000000003</v>
      </c>
    </row>
    <row r="431" spans="1:10" x14ac:dyDescent="0.45">
      <c r="A431" s="4" t="s">
        <v>244</v>
      </c>
      <c r="B431" s="4">
        <v>2021</v>
      </c>
      <c r="C431" s="5">
        <v>44491</v>
      </c>
      <c r="D431" s="4" t="s">
        <v>103</v>
      </c>
      <c r="E431" s="4" t="s">
        <v>3886</v>
      </c>
      <c r="F431" s="4" t="s">
        <v>2334</v>
      </c>
      <c r="G431" s="12">
        <f>(C431-VLOOKUP(E431,Riders!$A$2:$D$3499,4,FALSE))/365</f>
        <v>22.304109589041097</v>
      </c>
      <c r="H431" s="4">
        <v>6</v>
      </c>
      <c r="I431" s="87">
        <v>1.134259259259259E-2</v>
      </c>
      <c r="J431">
        <v>47.755000000000003</v>
      </c>
    </row>
    <row r="432" spans="1:10" x14ac:dyDescent="0.45">
      <c r="A432" s="4" t="s">
        <v>244</v>
      </c>
      <c r="B432" s="4">
        <v>2021</v>
      </c>
      <c r="C432" s="5">
        <v>44491</v>
      </c>
      <c r="D432" s="4" t="s">
        <v>103</v>
      </c>
      <c r="E432" s="4" t="s">
        <v>97</v>
      </c>
      <c r="F432" s="4" t="s">
        <v>99</v>
      </c>
      <c r="G432" s="12">
        <f>(C432-VLOOKUP(E432,Riders!$A$2:$D$3499,4,FALSE))/365</f>
        <v>23.150684931506849</v>
      </c>
      <c r="H432" s="4">
        <v>7</v>
      </c>
      <c r="I432" s="87">
        <v>1.134259259259259E-2</v>
      </c>
      <c r="J432">
        <v>47.755000000000003</v>
      </c>
    </row>
    <row r="433" spans="1:10" x14ac:dyDescent="0.45">
      <c r="A433" s="4" t="s">
        <v>244</v>
      </c>
      <c r="B433" s="4">
        <v>2021</v>
      </c>
      <c r="C433" s="5">
        <v>44491</v>
      </c>
      <c r="D433" s="4" t="s">
        <v>103</v>
      </c>
      <c r="E433" s="4" t="s">
        <v>134</v>
      </c>
      <c r="F433" s="4" t="s">
        <v>34</v>
      </c>
      <c r="G433" s="12">
        <f>(C433-VLOOKUP(E433,Riders!$A$2:$D$3499,4,FALSE))/365</f>
        <v>20.123287671232877</v>
      </c>
      <c r="H433" s="4">
        <v>8</v>
      </c>
      <c r="I433" s="87">
        <v>1.134259259259259E-2</v>
      </c>
      <c r="J433">
        <v>47.755000000000003</v>
      </c>
    </row>
    <row r="434" spans="1:10" x14ac:dyDescent="0.45">
      <c r="A434" s="4" t="s">
        <v>244</v>
      </c>
      <c r="B434" s="4">
        <v>2021</v>
      </c>
      <c r="C434" s="5">
        <v>44491</v>
      </c>
      <c r="D434" s="4" t="s">
        <v>103</v>
      </c>
      <c r="E434" s="4" t="s">
        <v>205</v>
      </c>
      <c r="F434" s="4" t="s">
        <v>131</v>
      </c>
      <c r="G434" s="12">
        <f>(C434-VLOOKUP(E434,Riders!$A$2:$D$3499,4,FALSE))/365</f>
        <v>23.123287671232877</v>
      </c>
      <c r="H434" s="4">
        <v>9</v>
      </c>
      <c r="I434" s="87">
        <v>1.134259259259259E-2</v>
      </c>
      <c r="J434">
        <v>47.755000000000003</v>
      </c>
    </row>
    <row r="435" spans="1:10" x14ac:dyDescent="0.45">
      <c r="A435" s="4" t="s">
        <v>244</v>
      </c>
      <c r="B435" s="4">
        <v>2021</v>
      </c>
      <c r="C435" s="5">
        <v>44491</v>
      </c>
      <c r="D435" s="4" t="s">
        <v>103</v>
      </c>
      <c r="E435" s="4" t="s">
        <v>241</v>
      </c>
      <c r="F435" s="4" t="s">
        <v>242</v>
      </c>
      <c r="G435" s="12">
        <f>(C435-VLOOKUP(E435,Riders!$A$2:$D$3499,4,FALSE))/365</f>
        <v>26.895890410958906</v>
      </c>
      <c r="H435" s="4">
        <v>10</v>
      </c>
      <c r="I435" s="87">
        <v>1.134259259259259E-2</v>
      </c>
      <c r="J435">
        <v>47.755000000000003</v>
      </c>
    </row>
    <row r="436" spans="1:10" x14ac:dyDescent="0.45">
      <c r="A436" s="4" t="s">
        <v>244</v>
      </c>
      <c r="B436" s="4">
        <v>2021</v>
      </c>
      <c r="C436" s="5">
        <v>44491</v>
      </c>
      <c r="D436" s="4" t="s">
        <v>103</v>
      </c>
      <c r="E436" s="4" t="s">
        <v>81</v>
      </c>
      <c r="F436" s="4" t="s">
        <v>83</v>
      </c>
      <c r="G436" s="12">
        <f>(C436-VLOOKUP(E436,Riders!$A$2:$D$3499,4,FALSE))/365</f>
        <v>25.43013698630137</v>
      </c>
      <c r="H436" s="4">
        <v>11</v>
      </c>
      <c r="I436" s="87">
        <v>1.134259259259259E-2</v>
      </c>
      <c r="J436">
        <v>47.755000000000003</v>
      </c>
    </row>
    <row r="437" spans="1:10" x14ac:dyDescent="0.45">
      <c r="A437" s="4" t="s">
        <v>244</v>
      </c>
      <c r="B437" s="4">
        <v>2021</v>
      </c>
      <c r="C437" s="5">
        <v>44491</v>
      </c>
      <c r="D437" s="4" t="s">
        <v>103</v>
      </c>
      <c r="E437" s="4" t="s">
        <v>2341</v>
      </c>
      <c r="F437" s="4" t="s">
        <v>2342</v>
      </c>
      <c r="G437" s="12">
        <f>(C437-VLOOKUP(E437,Riders!$A$2:$D$3499,4,FALSE))/365</f>
        <v>31.728767123287671</v>
      </c>
      <c r="H437" s="4">
        <v>12</v>
      </c>
      <c r="I437" s="87">
        <v>1.134259259259259E-2</v>
      </c>
      <c r="J437">
        <v>47.755000000000003</v>
      </c>
    </row>
    <row r="438" spans="1:10" x14ac:dyDescent="0.45">
      <c r="A438" s="4" t="s">
        <v>244</v>
      </c>
      <c r="B438" s="4">
        <v>2021</v>
      </c>
      <c r="C438" s="5">
        <v>44491</v>
      </c>
      <c r="D438" s="4" t="s">
        <v>103</v>
      </c>
      <c r="E438" s="4" t="s">
        <v>200</v>
      </c>
      <c r="F438" s="4" t="s">
        <v>37</v>
      </c>
      <c r="G438" s="12">
        <f>(C438-VLOOKUP(E438,Riders!$A$2:$D$3499,4,FALSE))/365</f>
        <v>20.81095890410959</v>
      </c>
      <c r="H438" s="4">
        <v>13</v>
      </c>
      <c r="I438" s="87">
        <v>1.134259259259259E-2</v>
      </c>
      <c r="J438">
        <v>47.755000000000003</v>
      </c>
    </row>
    <row r="439" spans="1:10" x14ac:dyDescent="0.45">
      <c r="A439" s="4" t="s">
        <v>244</v>
      </c>
      <c r="B439" s="4">
        <v>2021</v>
      </c>
      <c r="C439" s="5">
        <v>44491</v>
      </c>
      <c r="D439" s="4" t="s">
        <v>103</v>
      </c>
      <c r="E439" s="4" t="s">
        <v>38</v>
      </c>
      <c r="F439" s="4" t="s">
        <v>40</v>
      </c>
      <c r="G439" s="12">
        <f>(C439-VLOOKUP(E439,Riders!$A$2:$D$3499,4,FALSE))/365</f>
        <v>24.693150684931506</v>
      </c>
      <c r="H439" s="4">
        <v>14</v>
      </c>
      <c r="I439" s="87">
        <v>1.134259259259259E-2</v>
      </c>
      <c r="J439">
        <v>47.755000000000003</v>
      </c>
    </row>
    <row r="440" spans="1:10" x14ac:dyDescent="0.45">
      <c r="A440" s="4" t="s">
        <v>244</v>
      </c>
      <c r="B440" s="4">
        <v>2021</v>
      </c>
      <c r="C440" s="5">
        <v>44491</v>
      </c>
      <c r="D440" s="4" t="s">
        <v>103</v>
      </c>
      <c r="E440" s="4" t="s">
        <v>114</v>
      </c>
      <c r="F440" s="4" t="s">
        <v>115</v>
      </c>
      <c r="G440" s="12">
        <f>(C440-VLOOKUP(E440,Riders!$A$2:$D$3499,4,FALSE))/365</f>
        <v>21.153424657534245</v>
      </c>
      <c r="H440" s="4">
        <v>15</v>
      </c>
      <c r="I440" s="87">
        <v>1.134259259259259E-2</v>
      </c>
      <c r="J440">
        <v>47.755000000000003</v>
      </c>
    </row>
    <row r="441" spans="1:10" x14ac:dyDescent="0.45">
      <c r="A441" s="4" t="s">
        <v>244</v>
      </c>
      <c r="B441" s="4">
        <v>2021</v>
      </c>
      <c r="C441" s="5">
        <v>44491</v>
      </c>
      <c r="D441" s="4" t="s">
        <v>103</v>
      </c>
      <c r="E441" s="4" t="s">
        <v>288</v>
      </c>
      <c r="F441" s="4" t="s">
        <v>58</v>
      </c>
      <c r="G441" s="12">
        <f>(C441-VLOOKUP(E441,Riders!$A$2:$D$3499,4,FALSE))/365</f>
        <v>25.435616438356163</v>
      </c>
      <c r="H441" s="4">
        <v>16</v>
      </c>
      <c r="I441" s="87">
        <v>1.134259259259259E-2</v>
      </c>
      <c r="J441">
        <v>47.755000000000003</v>
      </c>
    </row>
    <row r="442" spans="1:10" x14ac:dyDescent="0.45">
      <c r="A442" s="4" t="s">
        <v>244</v>
      </c>
      <c r="B442" s="4">
        <v>2021</v>
      </c>
      <c r="C442" s="5">
        <v>44491</v>
      </c>
      <c r="D442" s="4" t="s">
        <v>103</v>
      </c>
      <c r="E442" s="4" t="s">
        <v>291</v>
      </c>
      <c r="F442" s="4" t="s">
        <v>143</v>
      </c>
      <c r="G442" s="12">
        <f>(C442-VLOOKUP(E442,Riders!$A$2:$D$3499,4,FALSE))/365</f>
        <v>29.745205479452054</v>
      </c>
      <c r="H442" s="4">
        <v>17</v>
      </c>
      <c r="I442" s="87">
        <v>1.134259259259259E-2</v>
      </c>
      <c r="J442">
        <v>47.755000000000003</v>
      </c>
    </row>
    <row r="443" spans="1:10" x14ac:dyDescent="0.45">
      <c r="A443" s="4" t="s">
        <v>244</v>
      </c>
      <c r="B443" s="4">
        <v>2021</v>
      </c>
      <c r="C443" s="5">
        <v>44491</v>
      </c>
      <c r="D443" s="4" t="s">
        <v>103</v>
      </c>
      <c r="E443" s="4" t="s">
        <v>267</v>
      </c>
      <c r="F443" s="4" t="s">
        <v>257</v>
      </c>
      <c r="G443" s="12">
        <f>(C443-VLOOKUP(E443,Riders!$A$2:$D$3499,4,FALSE))/365</f>
        <v>27.523287671232875</v>
      </c>
      <c r="H443" s="4">
        <v>18</v>
      </c>
      <c r="I443" s="87">
        <v>1.134259259259259E-2</v>
      </c>
      <c r="J443">
        <v>47.755000000000003</v>
      </c>
    </row>
    <row r="444" spans="1:10" x14ac:dyDescent="0.45">
      <c r="A444" s="4" t="s">
        <v>244</v>
      </c>
      <c r="B444" s="4">
        <v>2021</v>
      </c>
      <c r="C444" s="5">
        <v>44491</v>
      </c>
      <c r="D444" s="4" t="s">
        <v>103</v>
      </c>
      <c r="E444" s="4" t="s">
        <v>4764</v>
      </c>
      <c r="F444" s="4" t="s">
        <v>2221</v>
      </c>
      <c r="G444" s="12">
        <f>(C444-VLOOKUP(E444,Riders!$A$2:$D$3499,4,FALSE))/365</f>
        <v>23.616438356164384</v>
      </c>
      <c r="H444" s="4">
        <v>19</v>
      </c>
      <c r="I444" s="87">
        <v>1.134259259259259E-2</v>
      </c>
      <c r="J444">
        <v>47.755000000000003</v>
      </c>
    </row>
    <row r="445" spans="1:10" x14ac:dyDescent="0.45">
      <c r="A445" s="4" t="s">
        <v>244</v>
      </c>
      <c r="B445" s="4">
        <v>2021</v>
      </c>
      <c r="C445" s="5">
        <v>44491</v>
      </c>
      <c r="D445" s="4" t="s">
        <v>103</v>
      </c>
      <c r="E445" s="4" t="s">
        <v>201</v>
      </c>
      <c r="F445" s="4" t="s">
        <v>49</v>
      </c>
      <c r="G445" s="12">
        <f>(C445-VLOOKUP(E445,Riders!$A$2:$D$3499,4,FALSE))/365</f>
        <v>24.550684931506851</v>
      </c>
      <c r="H445" s="4">
        <v>20</v>
      </c>
      <c r="I445" s="87">
        <v>1.134259259259259E-2</v>
      </c>
      <c r="J445">
        <v>47.755000000000003</v>
      </c>
    </row>
    <row r="446" spans="1:10" x14ac:dyDescent="0.45">
      <c r="A446" s="4" t="s">
        <v>244</v>
      </c>
      <c r="B446" s="4">
        <v>2021</v>
      </c>
      <c r="C446" s="5">
        <v>44491</v>
      </c>
      <c r="D446" s="4" t="s">
        <v>103</v>
      </c>
      <c r="E446" s="4" t="s">
        <v>118</v>
      </c>
      <c r="F446" s="4" t="s">
        <v>96</v>
      </c>
      <c r="G446" s="12">
        <f>(C446-VLOOKUP(E446,Riders!$A$2:$D$3499,4,FALSE))/365</f>
        <v>19.271232876712329</v>
      </c>
      <c r="H446" s="4">
        <v>21</v>
      </c>
      <c r="I446" s="87">
        <v>1.134259259259259E-2</v>
      </c>
      <c r="J446">
        <v>47.755000000000003</v>
      </c>
    </row>
    <row r="447" spans="1:10" x14ac:dyDescent="0.45">
      <c r="A447" s="4" t="s">
        <v>244</v>
      </c>
      <c r="B447" s="4">
        <v>2021</v>
      </c>
      <c r="C447" s="5">
        <v>44491</v>
      </c>
      <c r="D447" s="4" t="s">
        <v>103</v>
      </c>
      <c r="E447" s="4" t="s">
        <v>217</v>
      </c>
      <c r="F447" s="4" t="s">
        <v>177</v>
      </c>
      <c r="G447" s="12">
        <f>(C447-VLOOKUP(E447,Riders!$A$2:$D$3499,4,FALSE))/365</f>
        <v>19.227397260273971</v>
      </c>
      <c r="H447" s="4">
        <v>22</v>
      </c>
      <c r="I447" s="87">
        <v>1.134259259259259E-2</v>
      </c>
      <c r="J447">
        <v>47.755000000000003</v>
      </c>
    </row>
    <row r="448" spans="1:10" x14ac:dyDescent="0.45">
      <c r="A448" s="4" t="s">
        <v>244</v>
      </c>
      <c r="B448" s="4">
        <v>2021</v>
      </c>
      <c r="C448" s="5">
        <v>44491</v>
      </c>
      <c r="D448" s="4" t="s">
        <v>103</v>
      </c>
      <c r="E448" s="4" t="s">
        <v>249</v>
      </c>
      <c r="F448" s="4" t="s">
        <v>251</v>
      </c>
      <c r="G448" s="12">
        <f>(C448-VLOOKUP(E448,Riders!$A$2:$D$3499,4,FALSE))/365</f>
        <v>23.139726027397259</v>
      </c>
      <c r="H448" s="4">
        <v>23</v>
      </c>
      <c r="I448" s="87">
        <v>1.134259259259259E-2</v>
      </c>
      <c r="J448">
        <v>47.755000000000003</v>
      </c>
    </row>
    <row r="449" spans="1:10" x14ac:dyDescent="0.45">
      <c r="A449" s="4" t="s">
        <v>244</v>
      </c>
      <c r="B449" s="4">
        <v>2021</v>
      </c>
      <c r="C449" s="5">
        <v>44491</v>
      </c>
      <c r="D449" s="4" t="s">
        <v>103</v>
      </c>
      <c r="E449" s="4" t="s">
        <v>4728</v>
      </c>
      <c r="F449" s="4" t="s">
        <v>2347</v>
      </c>
      <c r="G449" s="12">
        <f>(C449-VLOOKUP(E449,Riders!$A$2:$D$3499,4,FALSE))/365</f>
        <v>29.169863013698631</v>
      </c>
      <c r="H449" s="4">
        <v>24</v>
      </c>
      <c r="I449" s="87">
        <v>1.134259259259259E-2</v>
      </c>
      <c r="J449">
        <v>47.755000000000003</v>
      </c>
    </row>
    <row r="450" spans="1:10" x14ac:dyDescent="0.45">
      <c r="A450" s="1" t="s">
        <v>229</v>
      </c>
      <c r="B450" s="1">
        <v>2021</v>
      </c>
      <c r="C450" s="2">
        <v>44450</v>
      </c>
      <c r="D450" s="1" t="s">
        <v>30</v>
      </c>
      <c r="E450" s="1" t="s">
        <v>158</v>
      </c>
      <c r="F450" s="1" t="s">
        <v>58</v>
      </c>
      <c r="G450" s="12">
        <f>(C450-VLOOKUP(E450,Riders!$A$2:$D$3499,4,FALSE))/365</f>
        <v>24.695890410958903</v>
      </c>
      <c r="H450" s="1">
        <v>1</v>
      </c>
      <c r="I450" s="87">
        <v>7.9282407407407409E-3</v>
      </c>
      <c r="J450">
        <v>44.646999999999998</v>
      </c>
    </row>
    <row r="451" spans="1:10" x14ac:dyDescent="0.45">
      <c r="A451" s="1" t="s">
        <v>229</v>
      </c>
      <c r="B451" s="1">
        <v>2021</v>
      </c>
      <c r="C451" s="2">
        <v>44450</v>
      </c>
      <c r="D451" s="1" t="s">
        <v>30</v>
      </c>
      <c r="E451" s="1" t="s">
        <v>196</v>
      </c>
      <c r="F451" s="1" t="s">
        <v>143</v>
      </c>
      <c r="G451" s="12">
        <f>(C451-VLOOKUP(E451,Riders!$A$2:$D$3499,4,FALSE))/365</f>
        <v>27.364383561643837</v>
      </c>
      <c r="H451" s="1">
        <v>2</v>
      </c>
      <c r="I451" s="87">
        <v>7.9282407407407409E-3</v>
      </c>
      <c r="J451">
        <v>44.646999999999998</v>
      </c>
    </row>
    <row r="452" spans="1:10" x14ac:dyDescent="0.45">
      <c r="A452" s="1" t="s">
        <v>229</v>
      </c>
      <c r="B452" s="1">
        <v>2021</v>
      </c>
      <c r="C452" s="2">
        <v>44450</v>
      </c>
      <c r="D452" s="1" t="s">
        <v>30</v>
      </c>
      <c r="E452" s="1" t="s">
        <v>120</v>
      </c>
      <c r="F452" s="1" t="s">
        <v>121</v>
      </c>
      <c r="G452" s="12">
        <f>(C452-VLOOKUP(E452,Riders!$A$2:$D$3499,4,FALSE))/365</f>
        <v>22.701369863013699</v>
      </c>
      <c r="H452" s="1">
        <v>3</v>
      </c>
      <c r="I452" s="87">
        <v>7.9282407407407409E-3</v>
      </c>
      <c r="J452">
        <v>44.646999999999998</v>
      </c>
    </row>
    <row r="453" spans="1:10" x14ac:dyDescent="0.45">
      <c r="A453" s="1" t="s">
        <v>229</v>
      </c>
      <c r="B453" s="1">
        <v>2021</v>
      </c>
      <c r="C453" s="2">
        <v>44450</v>
      </c>
      <c r="D453" s="1" t="s">
        <v>30</v>
      </c>
      <c r="E453" s="1" t="s">
        <v>114</v>
      </c>
      <c r="F453" s="1" t="s">
        <v>115</v>
      </c>
      <c r="G453" s="12">
        <f>(C453-VLOOKUP(E453,Riders!$A$2:$D$3499,4,FALSE))/365</f>
        <v>21.041095890410958</v>
      </c>
      <c r="H453" s="1">
        <v>4</v>
      </c>
      <c r="I453" s="87">
        <v>7.9282407407407409E-3</v>
      </c>
      <c r="J453">
        <v>44.646999999999998</v>
      </c>
    </row>
    <row r="454" spans="1:10" x14ac:dyDescent="0.45">
      <c r="A454" s="1" t="s">
        <v>229</v>
      </c>
      <c r="B454" s="1">
        <v>2021</v>
      </c>
      <c r="C454" s="2">
        <v>44450</v>
      </c>
      <c r="D454" s="1" t="s">
        <v>30</v>
      </c>
      <c r="E454" s="1" t="s">
        <v>161</v>
      </c>
      <c r="F454" s="1" t="s">
        <v>46</v>
      </c>
      <c r="G454" s="12">
        <f>(C454-VLOOKUP(E454,Riders!$A$2:$D$3499,4,FALSE))/365</f>
        <v>19.610958904109587</v>
      </c>
      <c r="H454" s="1">
        <v>5</v>
      </c>
      <c r="I454" s="87">
        <v>7.9282407407407409E-3</v>
      </c>
      <c r="J454">
        <v>44.646999999999998</v>
      </c>
    </row>
    <row r="455" spans="1:10" x14ac:dyDescent="0.45">
      <c r="A455" s="1" t="s">
        <v>229</v>
      </c>
      <c r="B455" s="1">
        <v>2021</v>
      </c>
      <c r="C455" s="2">
        <v>44450</v>
      </c>
      <c r="D455" s="1" t="s">
        <v>30</v>
      </c>
      <c r="E455" s="1" t="s">
        <v>217</v>
      </c>
      <c r="F455" s="1" t="s">
        <v>177</v>
      </c>
      <c r="G455" s="12">
        <f>(C455-VLOOKUP(E455,Riders!$A$2:$D$3499,4,FALSE))/365</f>
        <v>19.115068493150684</v>
      </c>
      <c r="H455" s="1">
        <v>6</v>
      </c>
      <c r="I455" s="87">
        <v>7.9282407407407409E-3</v>
      </c>
      <c r="J455">
        <v>44.646999999999998</v>
      </c>
    </row>
    <row r="456" spans="1:10" x14ac:dyDescent="0.45">
      <c r="A456" s="1" t="s">
        <v>229</v>
      </c>
      <c r="B456" s="1">
        <v>2021</v>
      </c>
      <c r="C456" s="2">
        <v>44450</v>
      </c>
      <c r="D456" s="1" t="s">
        <v>30</v>
      </c>
      <c r="E456" s="1" t="s">
        <v>68</v>
      </c>
      <c r="F456" s="1" t="s">
        <v>70</v>
      </c>
      <c r="G456" s="12">
        <f>(C456-VLOOKUP(E456,Riders!$A$2:$D$3499,4,FALSE))/365</f>
        <v>22.068493150684933</v>
      </c>
      <c r="H456" s="1">
        <v>7</v>
      </c>
      <c r="I456" s="87">
        <v>7.9282407407407409E-3</v>
      </c>
      <c r="J456">
        <v>44.646999999999998</v>
      </c>
    </row>
    <row r="457" spans="1:10" x14ac:dyDescent="0.45">
      <c r="A457" s="1" t="s">
        <v>229</v>
      </c>
      <c r="B457" s="1">
        <v>2021</v>
      </c>
      <c r="C457" s="2">
        <v>44450</v>
      </c>
      <c r="D457" s="1" t="s">
        <v>30</v>
      </c>
      <c r="E457" s="1" t="s">
        <v>87</v>
      </c>
      <c r="F457" s="1" t="s">
        <v>88</v>
      </c>
      <c r="G457" s="12">
        <f>(C457-VLOOKUP(E457,Riders!$A$2:$D$3499,4,FALSE))/365</f>
        <v>22.210958904109589</v>
      </c>
      <c r="H457" s="1">
        <v>8</v>
      </c>
      <c r="I457" s="87">
        <v>7.9282407407407409E-3</v>
      </c>
      <c r="J457">
        <v>44.646999999999998</v>
      </c>
    </row>
    <row r="458" spans="1:10" x14ac:dyDescent="0.45">
      <c r="A458" s="1" t="s">
        <v>229</v>
      </c>
      <c r="B458" s="1">
        <v>2021</v>
      </c>
      <c r="C458" s="2">
        <v>44450</v>
      </c>
      <c r="D458" s="1" t="s">
        <v>30</v>
      </c>
      <c r="E458" s="1" t="s">
        <v>3454</v>
      </c>
      <c r="F458" s="1" t="s">
        <v>3455</v>
      </c>
      <c r="G458" s="12">
        <f>(C458-VLOOKUP(E458,Riders!$A$2:$D$3499,4,FALSE))/365</f>
        <v>21.756164383561643</v>
      </c>
      <c r="H458" s="1">
        <v>9</v>
      </c>
      <c r="I458" s="87">
        <v>7.9282407407407409E-3</v>
      </c>
      <c r="J458">
        <v>44.646999999999998</v>
      </c>
    </row>
    <row r="459" spans="1:10" x14ac:dyDescent="0.45">
      <c r="A459" s="1" t="s">
        <v>229</v>
      </c>
      <c r="B459" s="1">
        <v>2021</v>
      </c>
      <c r="C459" s="2">
        <v>44450</v>
      </c>
      <c r="D459" s="1" t="s">
        <v>30</v>
      </c>
      <c r="E459" s="1" t="s">
        <v>156</v>
      </c>
      <c r="F459" s="1" t="s">
        <v>67</v>
      </c>
      <c r="G459" s="12">
        <f>(C459-VLOOKUP(E459,Riders!$A$2:$D$3499,4,FALSE))/365</f>
        <v>27.235616438356164</v>
      </c>
      <c r="H459" s="1">
        <v>10</v>
      </c>
      <c r="I459" s="87">
        <v>7.9282407407407409E-3</v>
      </c>
      <c r="J459">
        <v>44.646999999999998</v>
      </c>
    </row>
    <row r="460" spans="1:10" x14ac:dyDescent="0.45">
      <c r="A460" s="1" t="s">
        <v>229</v>
      </c>
      <c r="B460" s="1">
        <v>2021</v>
      </c>
      <c r="C460" s="2">
        <v>44450</v>
      </c>
      <c r="D460" s="1" t="s">
        <v>30</v>
      </c>
      <c r="E460" s="3" t="s">
        <v>211</v>
      </c>
      <c r="F460" s="1" t="s">
        <v>213</v>
      </c>
      <c r="G460" s="12">
        <f>(C460-VLOOKUP(E460,Riders!$A$2:$D$3499,4,FALSE))/365</f>
        <v>26.164383561643834</v>
      </c>
      <c r="H460" s="1">
        <v>11</v>
      </c>
      <c r="I460" s="87">
        <v>7.9282407407407409E-3</v>
      </c>
      <c r="J460">
        <v>44.646999999999998</v>
      </c>
    </row>
    <row r="461" spans="1:10" x14ac:dyDescent="0.45">
      <c r="A461" s="1" t="s">
        <v>229</v>
      </c>
      <c r="B461" s="1">
        <v>2021</v>
      </c>
      <c r="C461" s="2">
        <v>44450</v>
      </c>
      <c r="D461" s="1" t="s">
        <v>30</v>
      </c>
      <c r="E461" s="1" t="s">
        <v>2245</v>
      </c>
      <c r="F461" s="1" t="s">
        <v>2246</v>
      </c>
      <c r="G461" s="12">
        <f>(C461-VLOOKUP(E461,Riders!$A$2:$D$3499,4,FALSE))/365</f>
        <v>21.2</v>
      </c>
      <c r="H461" s="1">
        <v>12</v>
      </c>
      <c r="I461" s="87">
        <v>7.9282407407407409E-3</v>
      </c>
      <c r="J461">
        <v>44.646999999999998</v>
      </c>
    </row>
    <row r="462" spans="1:10" x14ac:dyDescent="0.45">
      <c r="A462" s="1" t="s">
        <v>229</v>
      </c>
      <c r="B462" s="1">
        <v>2021</v>
      </c>
      <c r="C462" s="2">
        <v>44450</v>
      </c>
      <c r="D462" s="1" t="s">
        <v>30</v>
      </c>
      <c r="E462" s="1" t="s">
        <v>237</v>
      </c>
      <c r="F462" s="1" t="s">
        <v>73</v>
      </c>
      <c r="G462" s="12">
        <f>(C462-VLOOKUP(E462,Riders!$A$2:$D$3499,4,FALSE))/365</f>
        <v>19.780821917808218</v>
      </c>
      <c r="H462" s="1">
        <v>13</v>
      </c>
      <c r="I462" s="87">
        <v>7.9282407407407409E-3</v>
      </c>
      <c r="J462">
        <v>44.646999999999998</v>
      </c>
    </row>
    <row r="463" spans="1:10" x14ac:dyDescent="0.45">
      <c r="A463" s="1" t="s">
        <v>229</v>
      </c>
      <c r="B463" s="1">
        <v>2021</v>
      </c>
      <c r="C463" s="2">
        <v>44450</v>
      </c>
      <c r="D463" s="1" t="s">
        <v>30</v>
      </c>
      <c r="E463" s="1" t="s">
        <v>263</v>
      </c>
      <c r="F463" s="1" t="s">
        <v>265</v>
      </c>
      <c r="G463" s="12">
        <f>(C463-VLOOKUP(E463,Riders!$A$2:$D$3499,4,FALSE))/365</f>
        <v>23.953424657534246</v>
      </c>
      <c r="H463" s="1">
        <v>14</v>
      </c>
      <c r="I463" s="87">
        <v>7.9282407407407409E-3</v>
      </c>
      <c r="J463">
        <v>44.646999999999998</v>
      </c>
    </row>
    <row r="464" spans="1:10" x14ac:dyDescent="0.45">
      <c r="A464" s="1" t="s">
        <v>229</v>
      </c>
      <c r="B464" s="1">
        <v>2021</v>
      </c>
      <c r="C464" s="2">
        <v>44450</v>
      </c>
      <c r="D464" s="1" t="s">
        <v>30</v>
      </c>
      <c r="E464" s="1" t="s">
        <v>532</v>
      </c>
      <c r="F464" s="1" t="s">
        <v>491</v>
      </c>
      <c r="G464" s="12">
        <f>(C464-VLOOKUP(E464,Riders!$A$2:$D$3499,4,FALSE))/365</f>
        <v>22.493150684931507</v>
      </c>
      <c r="H464" s="1">
        <v>15</v>
      </c>
      <c r="I464" s="87">
        <v>7.9282407407407409E-3</v>
      </c>
      <c r="J464">
        <v>44.646999999999998</v>
      </c>
    </row>
    <row r="465" spans="1:10" x14ac:dyDescent="0.45">
      <c r="A465" s="1" t="s">
        <v>266</v>
      </c>
      <c r="B465" s="1">
        <v>2021</v>
      </c>
      <c r="C465" s="17">
        <v>44416</v>
      </c>
      <c r="D465" s="1" t="s">
        <v>152</v>
      </c>
      <c r="E465" s="3" t="s">
        <v>157</v>
      </c>
      <c r="F465" s="3" t="s">
        <v>52</v>
      </c>
      <c r="G465" s="12">
        <f>(C465-VLOOKUP(E465,Riders!$A$2:$D$3499,4,FALSE))/365</f>
        <v>22.586301369863012</v>
      </c>
      <c r="H465" s="1">
        <v>1</v>
      </c>
      <c r="I465" s="87">
        <v>7.5115740740740742E-3</v>
      </c>
      <c r="J465">
        <v>48.478999999999999</v>
      </c>
    </row>
    <row r="466" spans="1:10" x14ac:dyDescent="0.45">
      <c r="A466" s="1" t="s">
        <v>266</v>
      </c>
      <c r="B466" s="1">
        <v>2021</v>
      </c>
      <c r="C466" s="17">
        <v>44416</v>
      </c>
      <c r="D466" s="1" t="s">
        <v>152</v>
      </c>
      <c r="E466" s="3" t="s">
        <v>201</v>
      </c>
      <c r="F466" s="3" t="s">
        <v>49</v>
      </c>
      <c r="G466" s="12">
        <f>(C466-VLOOKUP(E466,Riders!$A$2:$D$3499,4,FALSE))/365</f>
        <v>24.345205479452055</v>
      </c>
      <c r="H466" s="1">
        <v>2</v>
      </c>
      <c r="I466" s="87">
        <v>7.5115740740740742E-3</v>
      </c>
      <c r="J466">
        <v>48.478999999999999</v>
      </c>
    </row>
    <row r="467" spans="1:10" x14ac:dyDescent="0.45">
      <c r="A467" s="1" t="s">
        <v>266</v>
      </c>
      <c r="B467" s="1">
        <v>2021</v>
      </c>
      <c r="C467" s="17">
        <v>44416</v>
      </c>
      <c r="D467" s="1" t="s">
        <v>152</v>
      </c>
      <c r="E467" s="3" t="s">
        <v>81</v>
      </c>
      <c r="F467" s="3" t="s">
        <v>83</v>
      </c>
      <c r="G467" s="12">
        <f>(C467-VLOOKUP(E467,Riders!$A$2:$D$3499,4,FALSE))/365</f>
        <v>25.224657534246575</v>
      </c>
      <c r="H467" s="1">
        <v>3</v>
      </c>
      <c r="I467" s="87">
        <v>7.5115740740740742E-3</v>
      </c>
      <c r="J467">
        <v>48.478999999999999</v>
      </c>
    </row>
    <row r="468" spans="1:10" x14ac:dyDescent="0.45">
      <c r="A468" s="1" t="s">
        <v>266</v>
      </c>
      <c r="B468" s="1">
        <v>2021</v>
      </c>
      <c r="C468" s="17">
        <v>44416</v>
      </c>
      <c r="D468" s="1" t="s">
        <v>152</v>
      </c>
      <c r="E468" s="3" t="s">
        <v>147</v>
      </c>
      <c r="F468" s="3" t="s">
        <v>67</v>
      </c>
      <c r="G468" s="12">
        <f>(C468-VLOOKUP(E468,Riders!$A$2:$D$3499,4,FALSE))/365</f>
        <v>26.641095890410959</v>
      </c>
      <c r="H468" s="1">
        <v>4</v>
      </c>
      <c r="I468" s="87">
        <v>7.5115740740740742E-3</v>
      </c>
      <c r="J468">
        <v>48.478999999999999</v>
      </c>
    </row>
    <row r="469" spans="1:10" x14ac:dyDescent="0.45">
      <c r="A469" s="1" t="s">
        <v>266</v>
      </c>
      <c r="B469" s="1">
        <v>2021</v>
      </c>
      <c r="C469" s="17">
        <v>44416</v>
      </c>
      <c r="D469" s="1" t="s">
        <v>152</v>
      </c>
      <c r="E469" s="3" t="s">
        <v>3886</v>
      </c>
      <c r="F469" s="3" t="s">
        <v>2334</v>
      </c>
      <c r="G469" s="12">
        <f>(C469-VLOOKUP(E469,Riders!$A$2:$D$3499,4,FALSE))/365</f>
        <v>22.098630136986301</v>
      </c>
      <c r="H469" s="1">
        <v>5</v>
      </c>
      <c r="I469" s="87">
        <v>7.5115740740740742E-3</v>
      </c>
      <c r="J469">
        <v>48.478999999999999</v>
      </c>
    </row>
    <row r="470" spans="1:10" x14ac:dyDescent="0.45">
      <c r="A470" s="1" t="s">
        <v>266</v>
      </c>
      <c r="B470" s="1">
        <v>2021</v>
      </c>
      <c r="C470" s="17">
        <v>44416</v>
      </c>
      <c r="D470" s="1" t="s">
        <v>152</v>
      </c>
      <c r="E470" s="3" t="s">
        <v>97</v>
      </c>
      <c r="F470" s="3" t="s">
        <v>99</v>
      </c>
      <c r="G470" s="12">
        <f>(C470-VLOOKUP(E470,Riders!$A$2:$D$3499,4,FALSE))/365</f>
        <v>22.945205479452056</v>
      </c>
      <c r="H470" s="1">
        <v>6</v>
      </c>
      <c r="I470" s="87">
        <v>7.5115740740740742E-3</v>
      </c>
      <c r="J470">
        <v>48.478999999999999</v>
      </c>
    </row>
    <row r="471" spans="1:10" x14ac:dyDescent="0.45">
      <c r="A471" s="1" t="s">
        <v>266</v>
      </c>
      <c r="B471" s="1">
        <v>2021</v>
      </c>
      <c r="C471" s="17">
        <v>44416</v>
      </c>
      <c r="D471" s="1" t="s">
        <v>152</v>
      </c>
      <c r="E471" s="3" t="s">
        <v>2068</v>
      </c>
      <c r="F471" s="3" t="s">
        <v>96</v>
      </c>
      <c r="G471" s="12">
        <f>(C471-VLOOKUP(E471,Riders!$A$2:$D$3499,4,FALSE))/365</f>
        <v>28.205479452054796</v>
      </c>
      <c r="H471" s="1">
        <v>7</v>
      </c>
      <c r="I471" s="87">
        <v>7.5115740740740742E-3</v>
      </c>
      <c r="J471">
        <v>48.478999999999999</v>
      </c>
    </row>
    <row r="472" spans="1:10" x14ac:dyDescent="0.45">
      <c r="A472" s="1" t="s">
        <v>266</v>
      </c>
      <c r="B472" s="1">
        <v>2021</v>
      </c>
      <c r="C472" s="17">
        <v>44416</v>
      </c>
      <c r="D472" s="1" t="s">
        <v>152</v>
      </c>
      <c r="E472" s="3" t="s">
        <v>4728</v>
      </c>
      <c r="F472" s="3" t="s">
        <v>2347</v>
      </c>
      <c r="G472" s="12">
        <f>(C472-VLOOKUP(E472,Riders!$A$2:$D$3499,4,FALSE))/365</f>
        <v>28.964383561643835</v>
      </c>
      <c r="H472" s="1">
        <v>8</v>
      </c>
      <c r="I472" s="87">
        <v>7.5115740740740742E-3</v>
      </c>
      <c r="J472">
        <v>48.478999999999999</v>
      </c>
    </row>
    <row r="473" spans="1:10" x14ac:dyDescent="0.45">
      <c r="A473" s="1" t="s">
        <v>266</v>
      </c>
      <c r="B473" s="1">
        <v>2021</v>
      </c>
      <c r="C473" s="17">
        <v>44416</v>
      </c>
      <c r="D473" s="1" t="s">
        <v>152</v>
      </c>
      <c r="E473" s="3" t="s">
        <v>239</v>
      </c>
      <c r="F473" s="3" t="s">
        <v>64</v>
      </c>
      <c r="G473" s="12">
        <f>(C473-VLOOKUP(E473,Riders!$A$2:$D$3499,4,FALSE))/365</f>
        <v>25.936986301369863</v>
      </c>
      <c r="H473" s="1">
        <v>9</v>
      </c>
      <c r="I473" s="87">
        <v>7.5115740740740742E-3</v>
      </c>
      <c r="J473">
        <v>48.478999999999999</v>
      </c>
    </row>
    <row r="474" spans="1:10" x14ac:dyDescent="0.45">
      <c r="A474" s="1" t="s">
        <v>266</v>
      </c>
      <c r="B474" s="1">
        <v>2021</v>
      </c>
      <c r="C474" s="17">
        <v>44416</v>
      </c>
      <c r="D474" s="1" t="s">
        <v>152</v>
      </c>
      <c r="E474" s="3" t="s">
        <v>2073</v>
      </c>
      <c r="F474" s="3" t="s">
        <v>37</v>
      </c>
      <c r="G474" s="12">
        <f>(C474-VLOOKUP(E474,Riders!$A$2:$D$3499,4,FALSE))/365</f>
        <v>24.69041095890411</v>
      </c>
      <c r="H474" s="1">
        <v>10</v>
      </c>
      <c r="I474" s="87">
        <v>7.5115740740740742E-3</v>
      </c>
      <c r="J474">
        <v>48.478999999999999</v>
      </c>
    </row>
    <row r="475" spans="1:10" x14ac:dyDescent="0.45">
      <c r="A475" s="1" t="s">
        <v>266</v>
      </c>
      <c r="B475" s="1">
        <v>2021</v>
      </c>
      <c r="C475" s="17">
        <v>44416</v>
      </c>
      <c r="D475" s="1" t="s">
        <v>152</v>
      </c>
      <c r="E475" s="3" t="s">
        <v>247</v>
      </c>
      <c r="F475" s="3" t="s">
        <v>34</v>
      </c>
      <c r="G475" s="12">
        <f>(C475-VLOOKUP(E475,Riders!$A$2:$D$3499,4,FALSE))/365</f>
        <v>38.841095890410962</v>
      </c>
      <c r="H475" s="1">
        <v>11</v>
      </c>
      <c r="I475" s="87">
        <v>7.5115740740740742E-3</v>
      </c>
      <c r="J475">
        <v>48.478999999999999</v>
      </c>
    </row>
    <row r="476" spans="1:10" x14ac:dyDescent="0.45">
      <c r="A476" s="1" t="s">
        <v>266</v>
      </c>
      <c r="B476" s="1">
        <v>2021</v>
      </c>
      <c r="C476" s="17">
        <v>44416</v>
      </c>
      <c r="D476" s="1" t="s">
        <v>152</v>
      </c>
      <c r="E476" s="3" t="s">
        <v>255</v>
      </c>
      <c r="F476" s="3" t="s">
        <v>268</v>
      </c>
      <c r="G476" s="12">
        <f>(C476-VLOOKUP(E476,Riders!$A$2:$D$3499,4,FALSE))/365</f>
        <v>22.046575342465754</v>
      </c>
      <c r="H476" s="1">
        <v>12</v>
      </c>
      <c r="I476" s="87">
        <v>7.5115740740740742E-3</v>
      </c>
      <c r="J476">
        <v>48.478999999999999</v>
      </c>
    </row>
    <row r="477" spans="1:10" x14ac:dyDescent="0.45">
      <c r="A477" s="1" t="s">
        <v>266</v>
      </c>
      <c r="B477" s="1">
        <v>2021</v>
      </c>
      <c r="C477" s="17">
        <v>44416</v>
      </c>
      <c r="D477" s="1" t="s">
        <v>152</v>
      </c>
      <c r="E477" s="3" t="s">
        <v>224</v>
      </c>
      <c r="F477" s="3" t="s">
        <v>79</v>
      </c>
      <c r="G477" s="12">
        <f>(C477-VLOOKUP(E477,Riders!$A$2:$D$3499,4,FALSE))/365</f>
        <v>29.30958904109589</v>
      </c>
      <c r="H477" s="1">
        <v>13</v>
      </c>
      <c r="I477" s="87">
        <v>7.5115740740740742E-3</v>
      </c>
      <c r="J477">
        <v>48.478999999999999</v>
      </c>
    </row>
    <row r="478" spans="1:10" x14ac:dyDescent="0.45">
      <c r="A478" s="27" t="s">
        <v>266</v>
      </c>
      <c r="B478" s="27">
        <v>2021</v>
      </c>
      <c r="C478" s="9">
        <v>44416</v>
      </c>
      <c r="D478" s="27" t="s">
        <v>152</v>
      </c>
      <c r="E478" t="s">
        <v>209</v>
      </c>
      <c r="F478" t="s">
        <v>43</v>
      </c>
      <c r="G478" s="12">
        <f>(C478-VLOOKUP(E478,Riders!$A$2:$D$3499,4,FALSE))/365</f>
        <v>27.358904109589041</v>
      </c>
      <c r="H478" s="27">
        <v>14</v>
      </c>
      <c r="I478" s="87">
        <v>7.5115740740740742E-3</v>
      </c>
      <c r="J478">
        <v>48.478999999999999</v>
      </c>
    </row>
    <row r="479" spans="1:10" x14ac:dyDescent="0.45">
      <c r="A479" s="27" t="s">
        <v>266</v>
      </c>
      <c r="B479" s="27">
        <v>2021</v>
      </c>
      <c r="C479" s="9">
        <v>44416</v>
      </c>
      <c r="D479" s="27" t="s">
        <v>152</v>
      </c>
      <c r="E479" t="s">
        <v>167</v>
      </c>
      <c r="F479" t="s">
        <v>61</v>
      </c>
      <c r="G479" s="12">
        <f>(C479-VLOOKUP(E479,Riders!$A$2:$D$3499,4,FALSE))/365</f>
        <v>23.460273972602739</v>
      </c>
      <c r="H479" s="27">
        <v>15</v>
      </c>
      <c r="I479" s="87">
        <v>7.5115740740740742E-3</v>
      </c>
      <c r="J479">
        <v>48.478999999999999</v>
      </c>
    </row>
    <row r="480" spans="1:10" x14ac:dyDescent="0.45">
      <c r="A480" s="27" t="s">
        <v>266</v>
      </c>
      <c r="B480" s="27">
        <v>2021</v>
      </c>
      <c r="C480" s="9">
        <v>44416</v>
      </c>
      <c r="D480" s="27" t="s">
        <v>152</v>
      </c>
      <c r="E480" t="s">
        <v>234</v>
      </c>
      <c r="F480" t="s">
        <v>55</v>
      </c>
      <c r="G480" s="12">
        <f>(C480-VLOOKUP(E480,Riders!$A$2:$D$3499,4,FALSE))/365</f>
        <v>26.219178082191782</v>
      </c>
      <c r="H480" s="27">
        <v>16</v>
      </c>
      <c r="I480" s="87">
        <v>7.5115740740740742E-3</v>
      </c>
      <c r="J480">
        <v>48.478999999999999</v>
      </c>
    </row>
    <row r="481" spans="1:10" x14ac:dyDescent="0.45">
      <c r="A481" s="27" t="s">
        <v>266</v>
      </c>
      <c r="B481" s="27">
        <v>2021</v>
      </c>
      <c r="C481" s="9">
        <v>44416</v>
      </c>
      <c r="D481" s="27" t="s">
        <v>152</v>
      </c>
      <c r="E481" t="s">
        <v>5149</v>
      </c>
      <c r="F481" t="s">
        <v>506</v>
      </c>
      <c r="G481" s="12" t="e">
        <f>(C481-VLOOKUP(E481,Riders!$A$2:$D$3499,4,FALSE))/365</f>
        <v>#N/A</v>
      </c>
      <c r="H481" s="27">
        <v>17</v>
      </c>
      <c r="I481" s="87">
        <v>7.5115740740740742E-3</v>
      </c>
      <c r="J481">
        <v>48.478999999999999</v>
      </c>
    </row>
    <row r="482" spans="1:10" x14ac:dyDescent="0.45">
      <c r="A482" s="27" t="s">
        <v>266</v>
      </c>
      <c r="B482" s="27">
        <v>2021</v>
      </c>
      <c r="C482" s="9">
        <v>44416</v>
      </c>
      <c r="D482" s="27" t="s">
        <v>152</v>
      </c>
      <c r="E482" t="s">
        <v>270</v>
      </c>
      <c r="F482" t="s">
        <v>91</v>
      </c>
      <c r="G482" s="12">
        <f>(C482-VLOOKUP(E482,Riders!$A$2:$D$3499,4,FALSE))/365</f>
        <v>29.676712328767124</v>
      </c>
      <c r="H482" s="27">
        <v>18</v>
      </c>
      <c r="I482" s="87">
        <v>7.5115740740740742E-3</v>
      </c>
      <c r="J482">
        <v>48.478999999999999</v>
      </c>
    </row>
    <row r="483" spans="1:10" x14ac:dyDescent="0.45">
      <c r="A483" s="27" t="s">
        <v>266</v>
      </c>
      <c r="B483" s="27">
        <v>2021</v>
      </c>
      <c r="C483" s="9">
        <v>44416</v>
      </c>
      <c r="D483" s="27" t="s">
        <v>152</v>
      </c>
      <c r="E483" t="s">
        <v>305</v>
      </c>
      <c r="F483" t="s">
        <v>251</v>
      </c>
      <c r="G483" s="12">
        <f>(C483-VLOOKUP(E483,Riders!$A$2:$D$3499,4,FALSE))/365</f>
        <v>37.046575342465751</v>
      </c>
      <c r="H483" s="27">
        <v>19</v>
      </c>
      <c r="I483" s="87">
        <v>7.5115740740740742E-3</v>
      </c>
      <c r="J483">
        <v>48.478999999999999</v>
      </c>
    </row>
    <row r="484" spans="1:10" x14ac:dyDescent="0.45">
      <c r="A484" s="26" t="s">
        <v>277</v>
      </c>
      <c r="B484" s="26">
        <v>2021</v>
      </c>
      <c r="C484" s="46">
        <v>44387</v>
      </c>
      <c r="D484" s="26" t="s">
        <v>30</v>
      </c>
      <c r="E484" s="45" t="s">
        <v>3886</v>
      </c>
      <c r="F484" s="45" t="s">
        <v>2334</v>
      </c>
      <c r="G484" s="12">
        <f>(C484-VLOOKUP(E484,Riders!$A$2:$D$3499,4,FALSE))/365</f>
        <v>22.019178082191782</v>
      </c>
      <c r="H484" s="26">
        <v>1</v>
      </c>
      <c r="I484" s="87">
        <v>6.5046296296296293E-3</v>
      </c>
      <c r="J484">
        <v>46.423000000000002</v>
      </c>
    </row>
    <row r="485" spans="1:10" x14ac:dyDescent="0.45">
      <c r="A485" s="26" t="s">
        <v>277</v>
      </c>
      <c r="B485" s="26">
        <v>2021</v>
      </c>
      <c r="C485" s="46">
        <v>44387</v>
      </c>
      <c r="D485" s="26" t="s">
        <v>30</v>
      </c>
      <c r="E485" s="45" t="s">
        <v>4764</v>
      </c>
      <c r="F485" s="45" t="s">
        <v>2221</v>
      </c>
      <c r="G485" s="12">
        <f>(C485-VLOOKUP(E485,Riders!$A$2:$D$3499,4,FALSE))/365</f>
        <v>23.331506849315069</v>
      </c>
      <c r="H485" s="26">
        <v>2</v>
      </c>
      <c r="I485" s="87">
        <v>6.5046296296296293E-3</v>
      </c>
      <c r="J485">
        <v>46.423000000000002</v>
      </c>
    </row>
    <row r="486" spans="1:10" x14ac:dyDescent="0.45">
      <c r="A486" s="26" t="s">
        <v>277</v>
      </c>
      <c r="B486" s="26">
        <v>2021</v>
      </c>
      <c r="C486" s="46">
        <v>44387</v>
      </c>
      <c r="D486" s="26" t="s">
        <v>30</v>
      </c>
      <c r="E486" s="45" t="s">
        <v>241</v>
      </c>
      <c r="F486" s="45" t="s">
        <v>242</v>
      </c>
      <c r="G486" s="12">
        <f>(C486-VLOOKUP(E486,Riders!$A$2:$D$3499,4,FALSE))/365</f>
        <v>26.610958904109587</v>
      </c>
      <c r="H486" s="26">
        <v>3</v>
      </c>
      <c r="I486" s="87">
        <v>6.5046296296296293E-3</v>
      </c>
      <c r="J486">
        <v>46.423000000000002</v>
      </c>
    </row>
    <row r="487" spans="1:10" x14ac:dyDescent="0.45">
      <c r="A487" s="26" t="s">
        <v>277</v>
      </c>
      <c r="B487" s="26">
        <v>2021</v>
      </c>
      <c r="C487" s="46">
        <v>44387</v>
      </c>
      <c r="D487" s="26" t="s">
        <v>30</v>
      </c>
      <c r="E487" s="45" t="s">
        <v>2062</v>
      </c>
      <c r="F487" s="45" t="s">
        <v>251</v>
      </c>
      <c r="G487" s="12">
        <f>(C487-VLOOKUP(E487,Riders!$A$2:$D$3499,4,FALSE))/365</f>
        <v>22.038356164383561</v>
      </c>
      <c r="H487" s="26">
        <v>4</v>
      </c>
      <c r="I487" s="87">
        <v>6.5046296296296293E-3</v>
      </c>
      <c r="J487">
        <v>46.423000000000002</v>
      </c>
    </row>
    <row r="488" spans="1:10" x14ac:dyDescent="0.45">
      <c r="A488" s="26" t="s">
        <v>277</v>
      </c>
      <c r="B488" s="26">
        <v>2021</v>
      </c>
      <c r="C488" s="46">
        <v>44387</v>
      </c>
      <c r="D488" s="26" t="s">
        <v>30</v>
      </c>
      <c r="E488" s="45" t="s">
        <v>2328</v>
      </c>
      <c r="F488" s="45" t="s">
        <v>282</v>
      </c>
      <c r="G488" s="12">
        <f>(C488-VLOOKUP(E488,Riders!$A$2:$D$3499,4,FALSE))/365</f>
        <v>27.783561643835615</v>
      </c>
      <c r="H488" s="26">
        <v>5</v>
      </c>
      <c r="I488" s="87">
        <v>6.5046296296296293E-3</v>
      </c>
      <c r="J488">
        <v>46.423000000000002</v>
      </c>
    </row>
    <row r="489" spans="1:10" x14ac:dyDescent="0.45">
      <c r="A489" s="26" t="s">
        <v>277</v>
      </c>
      <c r="B489" s="26">
        <v>2021</v>
      </c>
      <c r="C489" s="46">
        <v>44387</v>
      </c>
      <c r="D489" s="26" t="s">
        <v>30</v>
      </c>
      <c r="E489" s="45" t="s">
        <v>316</v>
      </c>
      <c r="F489" s="45" t="s">
        <v>115</v>
      </c>
      <c r="G489" s="12" t="e">
        <f>(C489-VLOOKUP(E489,Riders!$A$2:$D$3499,4,FALSE))/365</f>
        <v>#N/A</v>
      </c>
      <c r="H489" s="26">
        <v>6</v>
      </c>
      <c r="I489" s="87">
        <v>6.5046296296296293E-3</v>
      </c>
      <c r="J489">
        <v>46.423000000000002</v>
      </c>
    </row>
    <row r="490" spans="1:10" x14ac:dyDescent="0.45">
      <c r="A490" s="26" t="s">
        <v>277</v>
      </c>
      <c r="B490" s="26">
        <v>2021</v>
      </c>
      <c r="C490" s="46">
        <v>44387</v>
      </c>
      <c r="D490" s="26" t="s">
        <v>30</v>
      </c>
      <c r="E490" s="45" t="s">
        <v>226</v>
      </c>
      <c r="F490" s="45" t="s">
        <v>40</v>
      </c>
      <c r="G490" s="12">
        <f>(C490-VLOOKUP(E490,Riders!$A$2:$D$3499,4,FALSE))/365</f>
        <v>22.852054794520548</v>
      </c>
      <c r="H490" s="26">
        <v>7</v>
      </c>
      <c r="I490" s="87">
        <v>6.5046296296296293E-3</v>
      </c>
      <c r="J490">
        <v>46.423000000000002</v>
      </c>
    </row>
    <row r="491" spans="1:10" x14ac:dyDescent="0.45">
      <c r="A491" s="26" t="s">
        <v>277</v>
      </c>
      <c r="B491" s="26">
        <v>2021</v>
      </c>
      <c r="C491" s="46">
        <v>44387</v>
      </c>
      <c r="D491" s="26" t="s">
        <v>30</v>
      </c>
      <c r="E491" s="45" t="s">
        <v>63</v>
      </c>
      <c r="F491" s="45" t="s">
        <v>64</v>
      </c>
      <c r="G491" s="12">
        <f>(C491-VLOOKUP(E491,Riders!$A$2:$D$3499,4,FALSE))/365</f>
        <v>20.232876712328768</v>
      </c>
      <c r="H491" s="26">
        <v>8</v>
      </c>
      <c r="I491" s="87">
        <v>6.5046296296296293E-3</v>
      </c>
      <c r="J491">
        <v>46.423000000000002</v>
      </c>
    </row>
    <row r="492" spans="1:10" x14ac:dyDescent="0.45">
      <c r="A492" s="26" t="s">
        <v>277</v>
      </c>
      <c r="B492" s="26">
        <v>2021</v>
      </c>
      <c r="C492" s="46">
        <v>44387</v>
      </c>
      <c r="D492" s="26" t="s">
        <v>30</v>
      </c>
      <c r="E492" s="45" t="s">
        <v>267</v>
      </c>
      <c r="F492" s="45" t="s">
        <v>279</v>
      </c>
      <c r="G492" s="12">
        <f>(C492-VLOOKUP(E492,Riders!$A$2:$D$3499,4,FALSE))/365</f>
        <v>27.238356164383561</v>
      </c>
      <c r="H492" s="26">
        <v>9</v>
      </c>
      <c r="I492" s="87">
        <v>6.5046296296296293E-3</v>
      </c>
      <c r="J492">
        <v>46.423000000000002</v>
      </c>
    </row>
    <row r="493" spans="1:10" x14ac:dyDescent="0.45">
      <c r="A493" s="26" t="s">
        <v>277</v>
      </c>
      <c r="B493" s="26">
        <v>2021</v>
      </c>
      <c r="C493" s="46">
        <v>44387</v>
      </c>
      <c r="D493" s="26" t="s">
        <v>30</v>
      </c>
      <c r="E493" s="45" t="s">
        <v>2341</v>
      </c>
      <c r="F493" s="45" t="s">
        <v>2342</v>
      </c>
      <c r="G493" s="12">
        <f>(C493-VLOOKUP(E493,Riders!$A$2:$D$3499,4,FALSE))/365</f>
        <v>31.443835616438356</v>
      </c>
      <c r="H493" s="26">
        <v>10</v>
      </c>
      <c r="I493" s="87">
        <v>6.5046296296296293E-3</v>
      </c>
      <c r="J493">
        <v>46.423000000000002</v>
      </c>
    </row>
    <row r="494" spans="1:10" x14ac:dyDescent="0.45">
      <c r="A494" s="26" t="s">
        <v>277</v>
      </c>
      <c r="B494" s="26">
        <v>2021</v>
      </c>
      <c r="C494" s="46">
        <v>44387</v>
      </c>
      <c r="D494" s="26" t="s">
        <v>30</v>
      </c>
      <c r="E494" s="45" t="s">
        <v>5149</v>
      </c>
      <c r="F494" s="45" t="s">
        <v>506</v>
      </c>
      <c r="G494" s="12" t="e">
        <f>(C494-VLOOKUP(E494,Riders!$A$2:$D$3499,4,FALSE))/365</f>
        <v>#N/A</v>
      </c>
      <c r="H494" s="26">
        <v>11</v>
      </c>
      <c r="I494" s="87">
        <v>6.5046296296296293E-3</v>
      </c>
      <c r="J494">
        <v>46.423000000000002</v>
      </c>
    </row>
    <row r="495" spans="1:10" x14ac:dyDescent="0.45">
      <c r="A495" s="26" t="s">
        <v>277</v>
      </c>
      <c r="B495" s="26">
        <v>2021</v>
      </c>
      <c r="C495" s="46">
        <v>44387</v>
      </c>
      <c r="D495" s="26" t="s">
        <v>30</v>
      </c>
      <c r="E495" s="45" t="s">
        <v>97</v>
      </c>
      <c r="F495" s="45" t="s">
        <v>99</v>
      </c>
      <c r="G495" s="12">
        <f>(C495-VLOOKUP(E495,Riders!$A$2:$D$3499,4,FALSE))/365</f>
        <v>22.865753424657534</v>
      </c>
      <c r="H495" s="26">
        <v>12</v>
      </c>
      <c r="I495" s="87">
        <v>6.5046296296296293E-3</v>
      </c>
      <c r="J495">
        <v>46.423000000000002</v>
      </c>
    </row>
    <row r="496" spans="1:10" x14ac:dyDescent="0.45">
      <c r="A496" s="26" t="s">
        <v>277</v>
      </c>
      <c r="B496" s="26">
        <v>2021</v>
      </c>
      <c r="C496" s="46">
        <v>44387</v>
      </c>
      <c r="D496" s="26" t="s">
        <v>30</v>
      </c>
      <c r="E496" s="45" t="s">
        <v>283</v>
      </c>
      <c r="F496" s="45" t="s">
        <v>83</v>
      </c>
      <c r="G496" s="12">
        <f>(C496-VLOOKUP(E496,Riders!$A$2:$D$3499,4,FALSE))/365</f>
        <v>27.509589041095889</v>
      </c>
      <c r="H496" s="26">
        <v>13</v>
      </c>
      <c r="I496" s="87">
        <v>6.5046296296296293E-3</v>
      </c>
      <c r="J496">
        <v>46.423000000000002</v>
      </c>
    </row>
    <row r="497" spans="1:10" x14ac:dyDescent="0.45">
      <c r="A497" s="26" t="s">
        <v>277</v>
      </c>
      <c r="B497" s="26">
        <v>2021</v>
      </c>
      <c r="C497" s="46">
        <v>44387</v>
      </c>
      <c r="D497" s="26" t="s">
        <v>30</v>
      </c>
      <c r="E497" s="45" t="s">
        <v>2507</v>
      </c>
      <c r="F497" s="45" t="s">
        <v>2508</v>
      </c>
      <c r="G497" s="12">
        <f>(C497-VLOOKUP(E497,Riders!$A$2:$D$3499,4,FALSE))/365</f>
        <v>23.739726027397261</v>
      </c>
      <c r="H497" s="26">
        <v>14</v>
      </c>
      <c r="I497" s="87">
        <v>6.5046296296296293E-3</v>
      </c>
      <c r="J497">
        <v>46.423000000000002</v>
      </c>
    </row>
    <row r="498" spans="1:10" x14ac:dyDescent="0.45">
      <c r="A498" s="26" t="s">
        <v>277</v>
      </c>
      <c r="B498" s="26">
        <v>2021</v>
      </c>
      <c r="C498" s="46">
        <v>44387</v>
      </c>
      <c r="D498" s="26" t="s">
        <v>30</v>
      </c>
      <c r="E498" s="45" t="s">
        <v>211</v>
      </c>
      <c r="F498" s="45" t="s">
        <v>213</v>
      </c>
      <c r="G498" s="12">
        <f>(C498-VLOOKUP(E498,Riders!$A$2:$D$3499,4,FALSE))/365</f>
        <v>25.991780821917807</v>
      </c>
      <c r="H498" s="26">
        <v>15</v>
      </c>
      <c r="I498" s="87">
        <v>6.5046296296296293E-3</v>
      </c>
      <c r="J498">
        <v>46.423000000000002</v>
      </c>
    </row>
    <row r="499" spans="1:10" x14ac:dyDescent="0.45">
      <c r="A499" s="26" t="s">
        <v>277</v>
      </c>
      <c r="B499" s="26">
        <v>2021</v>
      </c>
      <c r="C499" s="46">
        <v>44387</v>
      </c>
      <c r="D499" s="26" t="s">
        <v>30</v>
      </c>
      <c r="E499" s="45" t="s">
        <v>1942</v>
      </c>
      <c r="F499" s="45" t="s">
        <v>143</v>
      </c>
      <c r="G499" s="12">
        <f>(C499-VLOOKUP(E499,Riders!$A$2:$D$3499,4,FALSE))/365</f>
        <v>22.010958904109589</v>
      </c>
      <c r="H499" s="26">
        <v>16</v>
      </c>
      <c r="I499" s="87">
        <v>6.5046296296296293E-3</v>
      </c>
      <c r="J499">
        <v>46.423000000000002</v>
      </c>
    </row>
    <row r="500" spans="1:10" x14ac:dyDescent="0.45">
      <c r="A500" s="27" t="s">
        <v>287</v>
      </c>
      <c r="B500" s="27">
        <v>2020</v>
      </c>
      <c r="C500" s="43">
        <v>43889</v>
      </c>
      <c r="D500" s="27" t="s">
        <v>103</v>
      </c>
      <c r="E500" s="41" t="s">
        <v>247</v>
      </c>
      <c r="F500" s="41" t="s">
        <v>34</v>
      </c>
      <c r="G500" s="12">
        <f>(C500-VLOOKUP(E500,Riders!$A$2:$D$3499,4,FALSE))/365</f>
        <v>37.397260273972606</v>
      </c>
      <c r="H500" s="27">
        <v>1</v>
      </c>
      <c r="I500" s="87">
        <v>9.8842592592592593E-3</v>
      </c>
      <c r="J500">
        <v>46.341999999999999</v>
      </c>
    </row>
    <row r="501" spans="1:10" x14ac:dyDescent="0.45">
      <c r="A501" s="27" t="s">
        <v>287</v>
      </c>
      <c r="B501" s="27">
        <v>2020</v>
      </c>
      <c r="C501" s="43">
        <v>43889</v>
      </c>
      <c r="D501" s="27" t="s">
        <v>103</v>
      </c>
      <c r="E501" s="41" t="s">
        <v>230</v>
      </c>
      <c r="F501" s="41" t="s">
        <v>61</v>
      </c>
      <c r="G501" s="12">
        <f>(C501-VLOOKUP(E501,Riders!$A$2:$D$3499,4,FALSE))/365</f>
        <v>20.61917808219178</v>
      </c>
      <c r="H501" s="27">
        <v>2</v>
      </c>
      <c r="I501" s="87">
        <v>9.8842592592592593E-3</v>
      </c>
      <c r="J501">
        <v>46.341999999999999</v>
      </c>
    </row>
    <row r="502" spans="1:10" x14ac:dyDescent="0.45">
      <c r="A502" s="27" t="s">
        <v>287</v>
      </c>
      <c r="B502" s="27">
        <v>2020</v>
      </c>
      <c r="C502" s="43">
        <v>43889</v>
      </c>
      <c r="D502" s="27" t="s">
        <v>103</v>
      </c>
      <c r="E502" s="41" t="s">
        <v>201</v>
      </c>
      <c r="F502" s="41" t="s">
        <v>49</v>
      </c>
      <c r="G502" s="12">
        <f>(C502-VLOOKUP(E502,Riders!$A$2:$D$3499,4,FALSE))/365</f>
        <v>22.901369863013699</v>
      </c>
      <c r="H502" s="27">
        <v>3</v>
      </c>
      <c r="I502" s="87">
        <v>9.8842592592592593E-3</v>
      </c>
      <c r="J502">
        <v>46.341999999999999</v>
      </c>
    </row>
    <row r="503" spans="1:10" x14ac:dyDescent="0.45">
      <c r="A503" s="27" t="s">
        <v>287</v>
      </c>
      <c r="B503" s="27">
        <v>2020</v>
      </c>
      <c r="C503" s="43">
        <v>43889</v>
      </c>
      <c r="D503" s="27" t="s">
        <v>103</v>
      </c>
      <c r="E503" s="41" t="s">
        <v>271</v>
      </c>
      <c r="F503" s="41" t="s">
        <v>46</v>
      </c>
      <c r="G503" s="12">
        <f>(C503-VLOOKUP(E503,Riders!$A$2:$D$3499,4,FALSE))/365</f>
        <v>29.980821917808218</v>
      </c>
      <c r="H503" s="27">
        <v>4</v>
      </c>
      <c r="I503" s="87">
        <v>9.8842592592592593E-3</v>
      </c>
      <c r="J503">
        <v>46.341999999999999</v>
      </c>
    </row>
    <row r="504" spans="1:10" x14ac:dyDescent="0.45">
      <c r="A504" s="27" t="s">
        <v>287</v>
      </c>
      <c r="B504" s="27">
        <v>2020</v>
      </c>
      <c r="C504" s="43">
        <v>43889</v>
      </c>
      <c r="D504" s="27" t="s">
        <v>103</v>
      </c>
      <c r="E504" s="41" t="s">
        <v>3886</v>
      </c>
      <c r="F504" s="41" t="s">
        <v>2334</v>
      </c>
      <c r="G504" s="12">
        <f>(C504-VLOOKUP(E504,Riders!$A$2:$D$3499,4,FALSE))/365</f>
        <v>20.654794520547945</v>
      </c>
      <c r="H504" s="27">
        <v>5</v>
      </c>
      <c r="I504" s="87">
        <v>9.8842592592592593E-3</v>
      </c>
      <c r="J504">
        <v>46.341999999999999</v>
      </c>
    </row>
    <row r="505" spans="1:10" x14ac:dyDescent="0.45">
      <c r="A505" s="27" t="s">
        <v>287</v>
      </c>
      <c r="B505" s="27">
        <v>2020</v>
      </c>
      <c r="C505" s="43">
        <v>43889</v>
      </c>
      <c r="D505" s="27" t="s">
        <v>103</v>
      </c>
      <c r="E505" s="41" t="s">
        <v>160</v>
      </c>
      <c r="F505" s="41" t="s">
        <v>91</v>
      </c>
      <c r="G505" s="12">
        <f>(C505-VLOOKUP(E505,Riders!$A$2:$D$3499,4,FALSE))/365</f>
        <v>25.454794520547946</v>
      </c>
      <c r="H505" s="27">
        <v>6</v>
      </c>
      <c r="I505" s="87">
        <v>9.8842592592592593E-3</v>
      </c>
      <c r="J505">
        <v>46.341999999999999</v>
      </c>
    </row>
    <row r="506" spans="1:10" x14ac:dyDescent="0.45">
      <c r="A506" s="27" t="s">
        <v>287</v>
      </c>
      <c r="B506" s="27">
        <v>2020</v>
      </c>
      <c r="C506" s="43">
        <v>43889</v>
      </c>
      <c r="D506" s="27" t="s">
        <v>103</v>
      </c>
      <c r="E506" s="41" t="s">
        <v>81</v>
      </c>
      <c r="F506" s="41" t="s">
        <v>83</v>
      </c>
      <c r="G506" s="12">
        <f>(C506-VLOOKUP(E506,Riders!$A$2:$D$3499,4,FALSE))/365</f>
        <v>23.780821917808218</v>
      </c>
      <c r="H506" s="27">
        <v>7</v>
      </c>
      <c r="I506" s="87">
        <v>9.8842592592592593E-3</v>
      </c>
      <c r="J506">
        <v>46.341999999999999</v>
      </c>
    </row>
    <row r="507" spans="1:10" x14ac:dyDescent="0.45">
      <c r="A507" s="27" t="s">
        <v>287</v>
      </c>
      <c r="B507" s="27">
        <v>2020</v>
      </c>
      <c r="C507" s="43">
        <v>43889</v>
      </c>
      <c r="D507" s="27" t="s">
        <v>103</v>
      </c>
      <c r="E507" s="41" t="s">
        <v>158</v>
      </c>
      <c r="F507" s="41" t="s">
        <v>58</v>
      </c>
      <c r="G507" s="12">
        <f>(C507-VLOOKUP(E507,Riders!$A$2:$D$3499,4,FALSE))/365</f>
        <v>23.158904109589042</v>
      </c>
      <c r="H507" s="27">
        <v>8</v>
      </c>
      <c r="I507" s="87">
        <v>9.8842592592592593E-3</v>
      </c>
      <c r="J507">
        <v>46.341999999999999</v>
      </c>
    </row>
    <row r="508" spans="1:10" x14ac:dyDescent="0.45">
      <c r="A508" s="27" t="s">
        <v>287</v>
      </c>
      <c r="B508" s="27">
        <v>2020</v>
      </c>
      <c r="C508" s="43">
        <v>43889</v>
      </c>
      <c r="D508" s="27" t="s">
        <v>103</v>
      </c>
      <c r="E508" s="41" t="s">
        <v>4728</v>
      </c>
      <c r="F508" s="41" t="s">
        <v>2347</v>
      </c>
      <c r="G508" s="12">
        <f>(C508-VLOOKUP(E508,Riders!$A$2:$D$3499,4,FALSE))/365</f>
        <v>27.520547945205479</v>
      </c>
      <c r="H508" s="27">
        <v>9</v>
      </c>
      <c r="I508" s="87">
        <v>9.8842592592592593E-3</v>
      </c>
      <c r="J508">
        <v>46.341999999999999</v>
      </c>
    </row>
    <row r="509" spans="1:10" x14ac:dyDescent="0.45">
      <c r="A509" s="27" t="s">
        <v>287</v>
      </c>
      <c r="B509" s="27">
        <v>2020</v>
      </c>
      <c r="C509" s="43">
        <v>43889</v>
      </c>
      <c r="D509" s="27" t="s">
        <v>103</v>
      </c>
      <c r="E509" s="41" t="s">
        <v>294</v>
      </c>
      <c r="F509" s="41" t="s">
        <v>43</v>
      </c>
      <c r="G509" s="12">
        <f>(C509-VLOOKUP(E509,Riders!$A$2:$D$3499,4,FALSE))/365</f>
        <v>27.512328767123286</v>
      </c>
      <c r="H509" s="27">
        <v>10</v>
      </c>
      <c r="I509" s="87">
        <v>9.8842592592592593E-3</v>
      </c>
      <c r="J509">
        <v>46.341999999999999</v>
      </c>
    </row>
    <row r="510" spans="1:10" x14ac:dyDescent="0.45">
      <c r="A510" s="27" t="s">
        <v>287</v>
      </c>
      <c r="B510" s="27">
        <v>2020</v>
      </c>
      <c r="C510" s="43">
        <v>43889</v>
      </c>
      <c r="D510" s="27" t="s">
        <v>103</v>
      </c>
      <c r="E510" s="41" t="s">
        <v>224</v>
      </c>
      <c r="F510" s="41" t="s">
        <v>79</v>
      </c>
      <c r="G510" s="12">
        <f>(C510-VLOOKUP(E510,Riders!$A$2:$D$3499,4,FALSE))/365</f>
        <v>27.865753424657534</v>
      </c>
      <c r="H510" s="27">
        <v>11</v>
      </c>
      <c r="I510" s="87">
        <v>9.8842592592592593E-3</v>
      </c>
      <c r="J510">
        <v>46.341999999999999</v>
      </c>
    </row>
    <row r="511" spans="1:10" x14ac:dyDescent="0.45">
      <c r="A511" s="27" t="s">
        <v>287</v>
      </c>
      <c r="B511" s="27">
        <v>2020</v>
      </c>
      <c r="C511" s="43">
        <v>43889</v>
      </c>
      <c r="D511" s="27" t="s">
        <v>103</v>
      </c>
      <c r="E511" s="41" t="s">
        <v>293</v>
      </c>
      <c r="F511" s="41" t="s">
        <v>40</v>
      </c>
      <c r="G511" s="12">
        <f>(C511-VLOOKUP(E511,Riders!$A$2:$D$3499,4,FALSE))/365</f>
        <v>25.728767123287671</v>
      </c>
      <c r="H511" s="27">
        <v>12</v>
      </c>
      <c r="I511" s="87">
        <v>9.8842592592592593E-3</v>
      </c>
      <c r="J511">
        <v>46.341999999999999</v>
      </c>
    </row>
    <row r="512" spans="1:10" x14ac:dyDescent="0.45">
      <c r="A512" s="27" t="s">
        <v>287</v>
      </c>
      <c r="B512" s="27">
        <v>2020</v>
      </c>
      <c r="C512" s="43">
        <v>43889</v>
      </c>
      <c r="D512" s="27" t="s">
        <v>103</v>
      </c>
      <c r="E512" s="41" t="s">
        <v>289</v>
      </c>
      <c r="F512" s="41" t="s">
        <v>64</v>
      </c>
      <c r="G512" s="12">
        <f>(C512-VLOOKUP(E512,Riders!$A$2:$D$3499,4,FALSE))/365</f>
        <v>32.635616438356166</v>
      </c>
      <c r="H512" s="27">
        <v>13</v>
      </c>
      <c r="I512" s="87">
        <v>9.8842592592592593E-3</v>
      </c>
      <c r="J512">
        <v>46.341999999999999</v>
      </c>
    </row>
    <row r="513" spans="1:10" x14ac:dyDescent="0.45">
      <c r="A513" s="27" t="s">
        <v>287</v>
      </c>
      <c r="B513" s="27">
        <v>2020</v>
      </c>
      <c r="C513" s="43">
        <v>43889</v>
      </c>
      <c r="D513" s="27" t="s">
        <v>103</v>
      </c>
      <c r="E513" s="41" t="s">
        <v>2073</v>
      </c>
      <c r="F513" s="41" t="s">
        <v>37</v>
      </c>
      <c r="G513" s="12">
        <f>(C513-VLOOKUP(E513,Riders!$A$2:$D$3499,4,FALSE))/365</f>
        <v>23.246575342465754</v>
      </c>
      <c r="H513" s="27">
        <v>14</v>
      </c>
      <c r="I513" s="87">
        <v>9.8842592592592593E-3</v>
      </c>
      <c r="J513">
        <v>46.341999999999999</v>
      </c>
    </row>
    <row r="514" spans="1:10" x14ac:dyDescent="0.45">
      <c r="A514" s="27" t="s">
        <v>287</v>
      </c>
      <c r="B514" s="27">
        <v>2020</v>
      </c>
      <c r="C514" s="43">
        <v>43889</v>
      </c>
      <c r="D514" s="27" t="s">
        <v>103</v>
      </c>
      <c r="E514" s="41" t="s">
        <v>97</v>
      </c>
      <c r="F514" s="41" t="s">
        <v>99</v>
      </c>
      <c r="G514" s="12">
        <f>(C514-VLOOKUP(E514,Riders!$A$2:$D$3499,4,FALSE))/365</f>
        <v>21.5013698630137</v>
      </c>
      <c r="H514" s="27">
        <v>15</v>
      </c>
      <c r="I514" s="87">
        <v>9.8842592592592593E-3</v>
      </c>
      <c r="J514">
        <v>46.341999999999999</v>
      </c>
    </row>
    <row r="515" spans="1:10" x14ac:dyDescent="0.45">
      <c r="A515" s="27" t="s">
        <v>287</v>
      </c>
      <c r="B515" s="27">
        <v>2020</v>
      </c>
      <c r="C515" s="43">
        <v>43889</v>
      </c>
      <c r="D515" s="27" t="s">
        <v>103</v>
      </c>
      <c r="E515" s="41" t="s">
        <v>305</v>
      </c>
      <c r="F515" s="41" t="s">
        <v>251</v>
      </c>
      <c r="G515" s="12">
        <f>(C515-VLOOKUP(E515,Riders!$A$2:$D$3499,4,FALSE))/365</f>
        <v>35.602739726027394</v>
      </c>
      <c r="H515" s="27">
        <v>16</v>
      </c>
      <c r="I515" s="87">
        <v>9.8842592592592593E-3</v>
      </c>
      <c r="J515">
        <v>46.341999999999999</v>
      </c>
    </row>
    <row r="516" spans="1:10" x14ac:dyDescent="0.45">
      <c r="A516" s="27" t="s">
        <v>287</v>
      </c>
      <c r="B516" s="27">
        <v>2020</v>
      </c>
      <c r="C516" s="43">
        <v>43889</v>
      </c>
      <c r="D516" s="27" t="s">
        <v>103</v>
      </c>
      <c r="E516" s="41" t="s">
        <v>157</v>
      </c>
      <c r="F516" s="41" t="s">
        <v>52</v>
      </c>
      <c r="G516" s="12">
        <f>(C516-VLOOKUP(E516,Riders!$A$2:$D$3499,4,FALSE))/365</f>
        <v>21.142465753424659</v>
      </c>
      <c r="H516" s="27">
        <v>17</v>
      </c>
      <c r="I516" s="87">
        <v>9.8842592592592593E-3</v>
      </c>
      <c r="J516">
        <v>46.341999999999999</v>
      </c>
    </row>
    <row r="517" spans="1:10" x14ac:dyDescent="0.45">
      <c r="A517" s="27" t="s">
        <v>287</v>
      </c>
      <c r="B517" s="27">
        <v>2020</v>
      </c>
      <c r="C517" s="43">
        <v>43889</v>
      </c>
      <c r="D517" s="27" t="s">
        <v>103</v>
      </c>
      <c r="E517" s="41" t="s">
        <v>170</v>
      </c>
      <c r="F517" s="41" t="s">
        <v>73</v>
      </c>
      <c r="G517" s="12">
        <f>(C517-VLOOKUP(E517,Riders!$A$2:$D$3499,4,FALSE))/365</f>
        <v>39.830136986301369</v>
      </c>
      <c r="H517" s="27">
        <v>18</v>
      </c>
      <c r="I517" s="87">
        <v>9.8842592592592593E-3</v>
      </c>
      <c r="J517">
        <v>46.341999999999999</v>
      </c>
    </row>
    <row r="518" spans="1:10" x14ac:dyDescent="0.45">
      <c r="A518" s="27" t="s">
        <v>287</v>
      </c>
      <c r="B518" s="27">
        <v>2020</v>
      </c>
      <c r="C518" s="43">
        <v>43889</v>
      </c>
      <c r="D518" s="27" t="s">
        <v>103</v>
      </c>
      <c r="E518" s="41" t="s">
        <v>53</v>
      </c>
      <c r="F518" s="41" t="s">
        <v>55</v>
      </c>
      <c r="G518" s="12">
        <f>(C518-VLOOKUP(E518,Riders!$A$2:$D$3499,4,FALSE))/365</f>
        <v>18.830136986301369</v>
      </c>
      <c r="H518" s="27">
        <v>19</v>
      </c>
      <c r="I518" s="87">
        <v>9.8842592592592593E-3</v>
      </c>
      <c r="J518">
        <v>46.341999999999999</v>
      </c>
    </row>
    <row r="519" spans="1:10" x14ac:dyDescent="0.45">
      <c r="A519" s="27" t="s">
        <v>287</v>
      </c>
      <c r="B519" s="27">
        <v>2020</v>
      </c>
      <c r="C519" s="43">
        <v>43889</v>
      </c>
      <c r="D519" s="27" t="s">
        <v>103</v>
      </c>
      <c r="E519" s="41" t="s">
        <v>147</v>
      </c>
      <c r="F519" s="41" t="s">
        <v>67</v>
      </c>
      <c r="G519" s="12">
        <f>(C519-VLOOKUP(E519,Riders!$A$2:$D$3499,4,FALSE))/365</f>
        <v>25.197260273972603</v>
      </c>
      <c r="H519" s="27">
        <v>20</v>
      </c>
      <c r="I519" s="87">
        <v>9.8842592592592593E-3</v>
      </c>
      <c r="J519">
        <v>46.341999999999999</v>
      </c>
    </row>
    <row r="520" spans="1:10" x14ac:dyDescent="0.45">
      <c r="A520" s="27" t="s">
        <v>287</v>
      </c>
      <c r="B520" s="27">
        <v>2020</v>
      </c>
      <c r="C520" s="43">
        <v>43889</v>
      </c>
      <c r="D520" s="27" t="s">
        <v>103</v>
      </c>
      <c r="E520" s="41" t="s">
        <v>4764</v>
      </c>
      <c r="F520" s="41" t="s">
        <v>2221</v>
      </c>
      <c r="G520" s="12">
        <f>(C520-VLOOKUP(E520,Riders!$A$2:$D$3499,4,FALSE))/365</f>
        <v>21.967123287671232</v>
      </c>
      <c r="H520" s="27">
        <v>21</v>
      </c>
      <c r="I520" s="87">
        <v>9.8842592592592593E-3</v>
      </c>
      <c r="J520">
        <v>46.341999999999999</v>
      </c>
    </row>
    <row r="521" spans="1:10" x14ac:dyDescent="0.45">
      <c r="A521" s="4" t="s">
        <v>166</v>
      </c>
      <c r="B521" s="4">
        <v>2020</v>
      </c>
      <c r="C521" s="5">
        <v>43856</v>
      </c>
      <c r="D521" s="4" t="s">
        <v>30</v>
      </c>
      <c r="E521" s="45" t="s">
        <v>147</v>
      </c>
      <c r="F521" s="45" t="s">
        <v>67</v>
      </c>
      <c r="G521" s="12">
        <f>(C521-VLOOKUP(E521,Riders!$A$2:$D$3499,4,FALSE))/365</f>
        <v>25.106849315068494</v>
      </c>
      <c r="H521" s="26">
        <v>1</v>
      </c>
      <c r="I521" s="87">
        <v>8.6574074074074071E-3</v>
      </c>
      <c r="J521">
        <v>46.872</v>
      </c>
    </row>
    <row r="522" spans="1:10" x14ac:dyDescent="0.45">
      <c r="A522" s="4" t="s">
        <v>166</v>
      </c>
      <c r="B522" s="4">
        <v>2020</v>
      </c>
      <c r="C522" s="5">
        <v>43856</v>
      </c>
      <c r="D522" s="4" t="s">
        <v>30</v>
      </c>
      <c r="E522" s="45" t="s">
        <v>230</v>
      </c>
      <c r="F522" s="45" t="s">
        <v>61</v>
      </c>
      <c r="G522" s="12">
        <f>(C522-VLOOKUP(E522,Riders!$A$2:$D$3499,4,FALSE))/365</f>
        <v>20.528767123287672</v>
      </c>
      <c r="H522" s="26">
        <v>2</v>
      </c>
      <c r="I522" s="87">
        <v>8.6574074074074071E-3</v>
      </c>
      <c r="J522">
        <v>46.872</v>
      </c>
    </row>
    <row r="523" spans="1:10" x14ac:dyDescent="0.45">
      <c r="A523" s="4" t="s">
        <v>166</v>
      </c>
      <c r="B523" s="4">
        <v>2020</v>
      </c>
      <c r="C523" s="5">
        <v>43856</v>
      </c>
      <c r="D523" s="4" t="s">
        <v>30</v>
      </c>
      <c r="E523" s="45" t="s">
        <v>271</v>
      </c>
      <c r="F523" s="45" t="s">
        <v>46</v>
      </c>
      <c r="G523" s="12">
        <f>(C523-VLOOKUP(E523,Riders!$A$2:$D$3499,4,FALSE))/365</f>
        <v>29.890410958904109</v>
      </c>
      <c r="H523" s="26">
        <v>3</v>
      </c>
      <c r="I523" s="87">
        <v>8.6574074074074071E-3</v>
      </c>
      <c r="J523">
        <v>46.872</v>
      </c>
    </row>
    <row r="524" spans="1:10" x14ac:dyDescent="0.45">
      <c r="A524" s="4" t="s">
        <v>166</v>
      </c>
      <c r="B524" s="4">
        <v>2020</v>
      </c>
      <c r="C524" s="5">
        <v>43856</v>
      </c>
      <c r="D524" s="4" t="s">
        <v>30</v>
      </c>
      <c r="E524" s="45" t="s">
        <v>157</v>
      </c>
      <c r="F524" s="45" t="s">
        <v>52</v>
      </c>
      <c r="G524" s="12">
        <f>(C524-VLOOKUP(E524,Riders!$A$2:$D$3499,4,FALSE))/365</f>
        <v>21.052054794520547</v>
      </c>
      <c r="H524" s="26">
        <v>4</v>
      </c>
      <c r="I524" s="87">
        <v>8.6574074074074071E-3</v>
      </c>
      <c r="J524">
        <v>46.872</v>
      </c>
    </row>
    <row r="525" spans="1:10" x14ac:dyDescent="0.45">
      <c r="A525" s="4" t="s">
        <v>166</v>
      </c>
      <c r="B525" s="4">
        <v>2020</v>
      </c>
      <c r="C525" s="5">
        <v>43856</v>
      </c>
      <c r="D525" s="4" t="s">
        <v>30</v>
      </c>
      <c r="E525" s="45" t="s">
        <v>3886</v>
      </c>
      <c r="F525" s="45" t="s">
        <v>2334</v>
      </c>
      <c r="G525" s="12">
        <f>(C525-VLOOKUP(E525,Riders!$A$2:$D$3499,4,FALSE))/365</f>
        <v>20.564383561643837</v>
      </c>
      <c r="H525" s="26">
        <v>5</v>
      </c>
      <c r="I525" s="87">
        <v>8.6574074074074071E-3</v>
      </c>
      <c r="J525">
        <v>46.872</v>
      </c>
    </row>
    <row r="526" spans="1:10" x14ac:dyDescent="0.45">
      <c r="A526" s="4" t="s">
        <v>166</v>
      </c>
      <c r="B526" s="4">
        <v>2020</v>
      </c>
      <c r="C526" s="5">
        <v>43856</v>
      </c>
      <c r="D526" s="4" t="s">
        <v>30</v>
      </c>
      <c r="E526" s="45" t="s">
        <v>278</v>
      </c>
      <c r="F526" s="45" t="s">
        <v>282</v>
      </c>
      <c r="G526" s="12">
        <f>(C526-VLOOKUP(E526,Riders!$A$2:$D$3499,4,FALSE))/365</f>
        <v>23.315068493150687</v>
      </c>
      <c r="H526" s="26">
        <v>6</v>
      </c>
      <c r="I526" s="87">
        <v>8.6574074074074071E-3</v>
      </c>
      <c r="J526">
        <v>46.872</v>
      </c>
    </row>
    <row r="527" spans="1:10" x14ac:dyDescent="0.45">
      <c r="A527" s="4" t="s">
        <v>166</v>
      </c>
      <c r="B527" s="4">
        <v>2020</v>
      </c>
      <c r="C527" s="5">
        <v>43856</v>
      </c>
      <c r="D527" s="4" t="s">
        <v>30</v>
      </c>
      <c r="E527" s="45" t="s">
        <v>293</v>
      </c>
      <c r="F527" s="45" t="s">
        <v>40</v>
      </c>
      <c r="G527" s="12">
        <f>(C527-VLOOKUP(E527,Riders!$A$2:$D$3499,4,FALSE))/365</f>
        <v>25.638356164383563</v>
      </c>
      <c r="H527" s="26">
        <v>7</v>
      </c>
      <c r="I527" s="87">
        <v>8.6574074074074071E-3</v>
      </c>
      <c r="J527">
        <v>46.872</v>
      </c>
    </row>
    <row r="528" spans="1:10" x14ac:dyDescent="0.45">
      <c r="A528" s="4" t="s">
        <v>166</v>
      </c>
      <c r="B528" s="4">
        <v>2020</v>
      </c>
      <c r="C528" s="5">
        <v>43856</v>
      </c>
      <c r="D528" s="4" t="s">
        <v>30</v>
      </c>
      <c r="E528" s="45" t="s">
        <v>239</v>
      </c>
      <c r="F528" s="45" t="s">
        <v>64</v>
      </c>
      <c r="G528" s="12">
        <f>(C528-VLOOKUP(E528,Riders!$A$2:$D$3499,4,FALSE))/365</f>
        <v>24.402739726027399</v>
      </c>
      <c r="H528" s="26">
        <v>8</v>
      </c>
      <c r="I528" s="87">
        <v>8.6574074074074071E-3</v>
      </c>
      <c r="J528">
        <v>46.872</v>
      </c>
    </row>
    <row r="529" spans="1:10" x14ac:dyDescent="0.45">
      <c r="A529" s="4" t="s">
        <v>166</v>
      </c>
      <c r="B529" s="4">
        <v>2020</v>
      </c>
      <c r="C529" s="5">
        <v>43856</v>
      </c>
      <c r="D529" s="4" t="s">
        <v>30</v>
      </c>
      <c r="E529" s="45" t="s">
        <v>241</v>
      </c>
      <c r="F529" s="45" t="s">
        <v>242</v>
      </c>
      <c r="G529" s="12">
        <f>(C529-VLOOKUP(E529,Riders!$A$2:$D$3499,4,FALSE))/365</f>
        <v>25.156164383561645</v>
      </c>
      <c r="H529" s="26">
        <v>9</v>
      </c>
      <c r="I529" s="87">
        <v>8.6574074074074071E-3</v>
      </c>
      <c r="J529">
        <v>46.872</v>
      </c>
    </row>
    <row r="530" spans="1:10" x14ac:dyDescent="0.45">
      <c r="A530" s="4" t="s">
        <v>166</v>
      </c>
      <c r="B530" s="4">
        <v>2020</v>
      </c>
      <c r="C530" s="5">
        <v>43856</v>
      </c>
      <c r="D530" s="4" t="s">
        <v>30</v>
      </c>
      <c r="E530" s="45" t="s">
        <v>4904</v>
      </c>
      <c r="F530" s="45" t="s">
        <v>131</v>
      </c>
      <c r="G530" s="12">
        <f>(C530-VLOOKUP(E530,Riders!$A$2:$D$3499,4,FALSE))/365</f>
        <v>26.361643835616437</v>
      </c>
      <c r="H530" s="26">
        <v>10</v>
      </c>
      <c r="I530" s="87">
        <v>8.6574074074074071E-3</v>
      </c>
      <c r="J530">
        <v>46.872</v>
      </c>
    </row>
    <row r="531" spans="1:10" x14ac:dyDescent="0.45">
      <c r="A531" s="4" t="s">
        <v>166</v>
      </c>
      <c r="B531" s="4">
        <v>2020</v>
      </c>
      <c r="C531" s="5">
        <v>43856</v>
      </c>
      <c r="D531" s="4" t="s">
        <v>30</v>
      </c>
      <c r="E531" s="45" t="s">
        <v>97</v>
      </c>
      <c r="F531" s="45" t="s">
        <v>99</v>
      </c>
      <c r="G531" s="12">
        <f>(C531-VLOOKUP(E531,Riders!$A$2:$D$3499,4,FALSE))/365</f>
        <v>21.410958904109588</v>
      </c>
      <c r="H531" s="26">
        <v>11</v>
      </c>
      <c r="I531" s="87">
        <v>8.6574074074074071E-3</v>
      </c>
      <c r="J531">
        <v>46.872</v>
      </c>
    </row>
    <row r="532" spans="1:10" x14ac:dyDescent="0.45">
      <c r="A532" s="4" t="s">
        <v>166</v>
      </c>
      <c r="B532" s="4">
        <v>2020</v>
      </c>
      <c r="C532" s="5">
        <v>43856</v>
      </c>
      <c r="D532" s="4" t="s">
        <v>30</v>
      </c>
      <c r="E532" s="45" t="s">
        <v>114</v>
      </c>
      <c r="F532" s="45" t="s">
        <v>115</v>
      </c>
      <c r="G532" s="12">
        <f>(C532-VLOOKUP(E532,Riders!$A$2:$D$3499,4,FALSE))/365</f>
        <v>19.413698630136988</v>
      </c>
      <c r="H532" s="26">
        <v>12</v>
      </c>
      <c r="I532" s="87">
        <v>8.6574074074074071E-3</v>
      </c>
      <c r="J532">
        <v>46.872</v>
      </c>
    </row>
    <row r="533" spans="1:10" x14ac:dyDescent="0.45">
      <c r="A533" s="4" t="s">
        <v>166</v>
      </c>
      <c r="B533" s="4">
        <v>2020</v>
      </c>
      <c r="C533" s="5">
        <v>43856</v>
      </c>
      <c r="D533" s="4" t="s">
        <v>30</v>
      </c>
      <c r="E533" s="45" t="s">
        <v>303</v>
      </c>
      <c r="F533" s="45" t="s">
        <v>96</v>
      </c>
      <c r="G533" s="12">
        <f>(C533-VLOOKUP(E533,Riders!$A$2:$D$3499,4,FALSE))/365</f>
        <v>21.534246575342465</v>
      </c>
      <c r="H533" s="26">
        <v>13</v>
      </c>
      <c r="I533" s="87">
        <v>8.6574074074074071E-3</v>
      </c>
      <c r="J533">
        <v>46.872</v>
      </c>
    </row>
    <row r="534" spans="1:10" x14ac:dyDescent="0.45">
      <c r="A534" s="4" t="s">
        <v>166</v>
      </c>
      <c r="B534" s="4">
        <v>2020</v>
      </c>
      <c r="C534" s="5">
        <v>43856</v>
      </c>
      <c r="D534" s="4" t="s">
        <v>30</v>
      </c>
      <c r="E534" s="45" t="s">
        <v>170</v>
      </c>
      <c r="F534" s="45" t="s">
        <v>73</v>
      </c>
      <c r="G534" s="12">
        <f>(C534-VLOOKUP(E534,Riders!$A$2:$D$3499,4,FALSE))/365</f>
        <v>39.739726027397261</v>
      </c>
      <c r="H534" s="26">
        <v>14</v>
      </c>
      <c r="I534" s="87">
        <v>8.6574074074074071E-3</v>
      </c>
      <c r="J534">
        <v>46.872</v>
      </c>
    </row>
    <row r="535" spans="1:10" x14ac:dyDescent="0.45">
      <c r="A535" s="4" t="s">
        <v>166</v>
      </c>
      <c r="B535" s="4">
        <v>2020</v>
      </c>
      <c r="C535" s="5">
        <v>43856</v>
      </c>
      <c r="D535" s="4" t="s">
        <v>30</v>
      </c>
      <c r="E535" s="45" t="s">
        <v>294</v>
      </c>
      <c r="F535" s="45" t="s">
        <v>43</v>
      </c>
      <c r="G535" s="12">
        <f>(C535-VLOOKUP(E535,Riders!$A$2:$D$3499,4,FALSE))/365</f>
        <v>27.421917808219177</v>
      </c>
      <c r="H535" s="26">
        <v>15</v>
      </c>
      <c r="I535" s="87">
        <v>8.6574074074074071E-3</v>
      </c>
      <c r="J535">
        <v>46.872</v>
      </c>
    </row>
    <row r="536" spans="1:10" x14ac:dyDescent="0.45">
      <c r="A536" s="4" t="s">
        <v>166</v>
      </c>
      <c r="B536" s="4">
        <v>2020</v>
      </c>
      <c r="C536" s="5">
        <v>43856</v>
      </c>
      <c r="D536" s="4" t="s">
        <v>30</v>
      </c>
      <c r="E536" s="45" t="s">
        <v>305</v>
      </c>
      <c r="F536" s="45" t="s">
        <v>251</v>
      </c>
      <c r="G536" s="12">
        <f>(C536-VLOOKUP(E536,Riders!$A$2:$D$3499,4,FALSE))/365</f>
        <v>35.512328767123286</v>
      </c>
      <c r="H536" s="26">
        <v>16</v>
      </c>
      <c r="I536" s="87">
        <v>8.6574074074074071E-3</v>
      </c>
      <c r="J536">
        <v>46.872</v>
      </c>
    </row>
    <row r="537" spans="1:10" x14ac:dyDescent="0.45">
      <c r="A537" s="4" t="s">
        <v>166</v>
      </c>
      <c r="B537" s="4">
        <v>2020</v>
      </c>
      <c r="C537" s="5">
        <v>43856</v>
      </c>
      <c r="D537" s="4" t="s">
        <v>30</v>
      </c>
      <c r="E537" s="45" t="s">
        <v>3454</v>
      </c>
      <c r="F537" s="45" t="s">
        <v>3455</v>
      </c>
      <c r="G537" s="12">
        <f>(C537-VLOOKUP(E537,Riders!$A$2:$D$3499,4,FALSE))/365</f>
        <v>20.12876712328767</v>
      </c>
      <c r="H537" s="26">
        <v>17</v>
      </c>
      <c r="I537" s="87">
        <v>8.6574074074074071E-3</v>
      </c>
      <c r="J537">
        <v>46.872</v>
      </c>
    </row>
    <row r="538" spans="1:10" x14ac:dyDescent="0.45">
      <c r="A538" s="4" t="s">
        <v>166</v>
      </c>
      <c r="B538" s="4">
        <v>2020</v>
      </c>
      <c r="C538" s="5">
        <v>43856</v>
      </c>
      <c r="D538" s="4" t="s">
        <v>30</v>
      </c>
      <c r="E538" s="45" t="s">
        <v>276</v>
      </c>
      <c r="F538" s="45" t="s">
        <v>49</v>
      </c>
      <c r="G538" s="12">
        <f>(C538-VLOOKUP(E538,Riders!$A$2:$D$3499,4,FALSE))/365</f>
        <v>27.068493150684933</v>
      </c>
      <c r="H538" s="26">
        <v>18</v>
      </c>
      <c r="I538" s="87">
        <v>8.6574074074074071E-3</v>
      </c>
      <c r="J538">
        <v>46.872</v>
      </c>
    </row>
    <row r="539" spans="1:10" x14ac:dyDescent="0.45">
      <c r="A539" s="4" t="s">
        <v>166</v>
      </c>
      <c r="B539" s="4">
        <v>2020</v>
      </c>
      <c r="C539" s="5">
        <v>43856</v>
      </c>
      <c r="D539" s="4" t="s">
        <v>30</v>
      </c>
      <c r="E539" s="45" t="s">
        <v>4728</v>
      </c>
      <c r="F539" s="45" t="s">
        <v>2347</v>
      </c>
      <c r="G539" s="12">
        <f>(C539-VLOOKUP(E539,Riders!$A$2:$D$3499,4,FALSE))/365</f>
        <v>27.43013698630137</v>
      </c>
      <c r="H539" s="26">
        <v>19</v>
      </c>
      <c r="I539" s="87">
        <v>8.6574074074074071E-3</v>
      </c>
      <c r="J539">
        <v>46.872</v>
      </c>
    </row>
    <row r="540" spans="1:10" x14ac:dyDescent="0.45">
      <c r="A540" s="4" t="s">
        <v>166</v>
      </c>
      <c r="B540" s="4">
        <v>2020</v>
      </c>
      <c r="C540" s="5">
        <v>43856</v>
      </c>
      <c r="D540" s="4" t="s">
        <v>30</v>
      </c>
      <c r="E540" s="45" t="s">
        <v>53</v>
      </c>
      <c r="F540" s="45" t="s">
        <v>55</v>
      </c>
      <c r="G540" s="12">
        <f>(C540-VLOOKUP(E540,Riders!$A$2:$D$3499,4,FALSE))/365</f>
        <v>18.739726027397261</v>
      </c>
      <c r="H540" s="26">
        <v>20</v>
      </c>
      <c r="I540" s="87">
        <v>8.6574074074074071E-3</v>
      </c>
      <c r="J540">
        <v>46.872</v>
      </c>
    </row>
    <row r="541" spans="1:10" x14ac:dyDescent="0.45">
      <c r="A541" s="4" t="s">
        <v>166</v>
      </c>
      <c r="B541" s="4">
        <v>2020</v>
      </c>
      <c r="C541" s="5">
        <v>43856</v>
      </c>
      <c r="D541" s="4" t="s">
        <v>30</v>
      </c>
      <c r="E541" s="45" t="s">
        <v>221</v>
      </c>
      <c r="F541" s="45" t="s">
        <v>223</v>
      </c>
      <c r="G541" s="12">
        <f>(C541-VLOOKUP(E541,Riders!$A$2:$D$3499,4,FALSE))/365</f>
        <v>29.682191780821917</v>
      </c>
      <c r="H541" s="26">
        <v>21</v>
      </c>
      <c r="I541" s="87">
        <v>8.6574074074074071E-3</v>
      </c>
      <c r="J541">
        <v>46.872</v>
      </c>
    </row>
    <row r="542" spans="1:10" x14ac:dyDescent="0.45">
      <c r="A542" s="1" t="s">
        <v>306</v>
      </c>
      <c r="B542" s="1">
        <v>2019</v>
      </c>
      <c r="C542" s="2">
        <v>43814</v>
      </c>
      <c r="D542" s="1" t="s">
        <v>30</v>
      </c>
      <c r="E542" s="41" t="s">
        <v>147</v>
      </c>
      <c r="F542" s="41" t="s">
        <v>67</v>
      </c>
      <c r="G542" s="12">
        <f>(C542-VLOOKUP(E542,Riders!$A$2:$D$3499,4,FALSE))/365</f>
        <v>24.991780821917807</v>
      </c>
      <c r="H542" s="27">
        <v>1</v>
      </c>
      <c r="I542" s="87">
        <v>6.851851851851852E-3</v>
      </c>
      <c r="J542">
        <v>47.100999999999999</v>
      </c>
    </row>
    <row r="543" spans="1:10" x14ac:dyDescent="0.45">
      <c r="A543" s="1" t="s">
        <v>306</v>
      </c>
      <c r="B543" s="1">
        <v>2019</v>
      </c>
      <c r="C543" s="2">
        <v>43814</v>
      </c>
      <c r="D543" s="1" t="s">
        <v>30</v>
      </c>
      <c r="E543" s="41" t="s">
        <v>2068</v>
      </c>
      <c r="F543" s="41" t="s">
        <v>96</v>
      </c>
      <c r="G543" s="12">
        <f>(C543-VLOOKUP(E543,Riders!$A$2:$D$3499,4,FALSE))/365</f>
        <v>26.556164383561644</v>
      </c>
      <c r="H543" s="27">
        <v>2</v>
      </c>
      <c r="I543" s="87">
        <v>6.851851851851852E-3</v>
      </c>
      <c r="J543">
        <v>47.100999999999999</v>
      </c>
    </row>
    <row r="544" spans="1:10" x14ac:dyDescent="0.45">
      <c r="A544" s="1" t="s">
        <v>306</v>
      </c>
      <c r="B544" s="1">
        <v>2019</v>
      </c>
      <c r="C544" s="2">
        <v>43814</v>
      </c>
      <c r="D544" s="1" t="s">
        <v>30</v>
      </c>
      <c r="E544" s="41" t="s">
        <v>270</v>
      </c>
      <c r="F544" s="41" t="s">
        <v>91</v>
      </c>
      <c r="G544" s="12">
        <f>(C544-VLOOKUP(E544,Riders!$A$2:$D$3499,4,FALSE))/365</f>
        <v>28.027397260273972</v>
      </c>
      <c r="H544" s="27">
        <v>3</v>
      </c>
      <c r="I544" s="87">
        <v>6.851851851851852E-3</v>
      </c>
      <c r="J544">
        <v>47.100999999999999</v>
      </c>
    </row>
    <row r="545" spans="1:10" x14ac:dyDescent="0.45">
      <c r="A545" s="27" t="s">
        <v>306</v>
      </c>
      <c r="B545" s="27">
        <v>2019</v>
      </c>
      <c r="C545" s="43">
        <v>43814</v>
      </c>
      <c r="D545" s="27" t="s">
        <v>30</v>
      </c>
      <c r="E545" s="41" t="s">
        <v>4728</v>
      </c>
      <c r="F545" s="41" t="s">
        <v>2347</v>
      </c>
      <c r="G545" s="12">
        <f>(C545-VLOOKUP(E545,Riders!$A$2:$D$3499,4,FALSE))/365</f>
        <v>27.315068493150687</v>
      </c>
      <c r="H545" s="27">
        <v>4</v>
      </c>
      <c r="I545" s="87">
        <v>6.851851851851852E-3</v>
      </c>
      <c r="J545">
        <v>47.100999999999999</v>
      </c>
    </row>
    <row r="546" spans="1:10" x14ac:dyDescent="0.45">
      <c r="A546" s="27" t="s">
        <v>306</v>
      </c>
      <c r="B546" s="27">
        <v>2019</v>
      </c>
      <c r="C546" s="43">
        <v>43814</v>
      </c>
      <c r="D546" s="27" t="s">
        <v>30</v>
      </c>
      <c r="E546" s="41" t="s">
        <v>106</v>
      </c>
      <c r="F546" s="41" t="s">
        <v>61</v>
      </c>
      <c r="G546" s="12">
        <f>(C546-VLOOKUP(E546,Riders!$A$2:$D$3499,4,FALSE))/365</f>
        <v>18.980821917808218</v>
      </c>
      <c r="H546" s="27">
        <v>5</v>
      </c>
      <c r="I546" s="87">
        <v>6.851851851851852E-3</v>
      </c>
      <c r="J546">
        <v>47.100999999999999</v>
      </c>
    </row>
    <row r="547" spans="1:10" x14ac:dyDescent="0.45">
      <c r="A547" s="27" t="s">
        <v>306</v>
      </c>
      <c r="B547" s="27">
        <v>2019</v>
      </c>
      <c r="C547" s="43">
        <v>43814</v>
      </c>
      <c r="D547" s="27" t="s">
        <v>30</v>
      </c>
      <c r="E547" s="41" t="s">
        <v>2073</v>
      </c>
      <c r="F547" s="41" t="s">
        <v>37</v>
      </c>
      <c r="G547" s="12">
        <f>(C547-VLOOKUP(E547,Riders!$A$2:$D$3499,4,FALSE))/365</f>
        <v>23.041095890410958</v>
      </c>
      <c r="H547" s="27">
        <v>6</v>
      </c>
      <c r="I547" s="87">
        <v>6.851851851851852E-3</v>
      </c>
      <c r="J547">
        <v>47.100999999999999</v>
      </c>
    </row>
    <row r="548" spans="1:10" x14ac:dyDescent="0.45">
      <c r="A548" s="27" t="s">
        <v>306</v>
      </c>
      <c r="B548" s="27">
        <v>2019</v>
      </c>
      <c r="C548" s="43">
        <v>43814</v>
      </c>
      <c r="D548" s="27" t="s">
        <v>30</v>
      </c>
      <c r="E548" s="41" t="s">
        <v>294</v>
      </c>
      <c r="F548" s="41" t="s">
        <v>43</v>
      </c>
      <c r="G548" s="12">
        <f>(C548-VLOOKUP(E548,Riders!$A$2:$D$3499,4,FALSE))/365</f>
        <v>27.306849315068494</v>
      </c>
      <c r="H548" s="27">
        <v>7</v>
      </c>
      <c r="I548" s="87">
        <v>6.851851851851852E-3</v>
      </c>
      <c r="J548">
        <v>47.100999999999999</v>
      </c>
    </row>
    <row r="549" spans="1:10" x14ac:dyDescent="0.45">
      <c r="A549" s="27" t="s">
        <v>306</v>
      </c>
      <c r="B549" s="27">
        <v>2019</v>
      </c>
      <c r="C549" s="43">
        <v>43814</v>
      </c>
      <c r="D549" s="27" t="s">
        <v>30</v>
      </c>
      <c r="E549" s="41" t="s">
        <v>288</v>
      </c>
      <c r="F549" s="41" t="s">
        <v>58</v>
      </c>
      <c r="G549" s="12">
        <f>(C549-VLOOKUP(E549,Riders!$A$2:$D$3499,4,FALSE))/365</f>
        <v>23.580821917808219</v>
      </c>
      <c r="H549" s="27">
        <v>8</v>
      </c>
      <c r="I549" s="87">
        <v>6.851851851851852E-3</v>
      </c>
      <c r="J549">
        <v>47.100999999999999</v>
      </c>
    </row>
    <row r="550" spans="1:10" x14ac:dyDescent="0.45">
      <c r="A550" s="27" t="s">
        <v>306</v>
      </c>
      <c r="B550" s="27">
        <v>2019</v>
      </c>
      <c r="C550" s="43">
        <v>43814</v>
      </c>
      <c r="D550" s="27" t="s">
        <v>30</v>
      </c>
      <c r="E550" s="41" t="s">
        <v>2699</v>
      </c>
      <c r="F550" s="41" t="s">
        <v>5186</v>
      </c>
      <c r="G550" s="12">
        <f>(C550-VLOOKUP(E550,Riders!$A$2:$D$3499,4,FALSE))/365</f>
        <v>34.797260273972604</v>
      </c>
      <c r="H550" s="27">
        <v>9</v>
      </c>
      <c r="I550" s="87">
        <v>6.851851851851852E-3</v>
      </c>
      <c r="J550">
        <v>47.100999999999999</v>
      </c>
    </row>
    <row r="551" spans="1:10" x14ac:dyDescent="0.45">
      <c r="A551" s="27" t="s">
        <v>306</v>
      </c>
      <c r="B551" s="27">
        <v>2019</v>
      </c>
      <c r="C551" s="43">
        <v>43814</v>
      </c>
      <c r="D551" s="27" t="s">
        <v>30</v>
      </c>
      <c r="E551" s="41" t="s">
        <v>3454</v>
      </c>
      <c r="F551" s="41" t="s">
        <v>3455</v>
      </c>
      <c r="G551" s="12">
        <f>(C551-VLOOKUP(E551,Riders!$A$2:$D$3499,4,FALSE))/365</f>
        <v>20.013698630136986</v>
      </c>
      <c r="H551" s="27">
        <v>10</v>
      </c>
      <c r="I551" s="87">
        <v>6.851851851851852E-3</v>
      </c>
      <c r="J551">
        <v>47.100999999999999</v>
      </c>
    </row>
    <row r="552" spans="1:10" x14ac:dyDescent="0.45">
      <c r="A552" s="27" t="s">
        <v>306</v>
      </c>
      <c r="B552" s="27">
        <v>2019</v>
      </c>
      <c r="C552" s="43">
        <v>43814</v>
      </c>
      <c r="D552" s="27" t="s">
        <v>30</v>
      </c>
      <c r="E552" s="41" t="s">
        <v>4904</v>
      </c>
      <c r="F552" s="41" t="s">
        <v>131</v>
      </c>
      <c r="G552" s="12">
        <f>(C552-VLOOKUP(E552,Riders!$A$2:$D$3499,4,FALSE))/365</f>
        <v>26.246575342465754</v>
      </c>
      <c r="H552" s="27">
        <v>11</v>
      </c>
      <c r="I552" s="87">
        <v>6.851851851851852E-3</v>
      </c>
      <c r="J552">
        <v>47.100999999999999</v>
      </c>
    </row>
    <row r="553" spans="1:10" x14ac:dyDescent="0.45">
      <c r="A553" s="27" t="s">
        <v>306</v>
      </c>
      <c r="B553" s="27">
        <v>2019</v>
      </c>
      <c r="C553" s="43">
        <v>43814</v>
      </c>
      <c r="D553" s="27" t="s">
        <v>30</v>
      </c>
      <c r="E553" s="41" t="s">
        <v>5185</v>
      </c>
      <c r="F553" s="41" t="s">
        <v>2342</v>
      </c>
      <c r="G553" s="12" t="e">
        <f>(C553-VLOOKUP(E553,Riders!$A$2:$D$3499,4,FALSE))/365</f>
        <v>#N/A</v>
      </c>
      <c r="H553" s="27">
        <v>12</v>
      </c>
      <c r="I553" s="87">
        <v>6.851851851851852E-3</v>
      </c>
      <c r="J553">
        <v>47.100999999999999</v>
      </c>
    </row>
    <row r="554" spans="1:10" x14ac:dyDescent="0.45">
      <c r="A554" s="27" t="s">
        <v>306</v>
      </c>
      <c r="B554" s="27">
        <v>2019</v>
      </c>
      <c r="C554" s="43">
        <v>43814</v>
      </c>
      <c r="D554" s="27" t="s">
        <v>30</v>
      </c>
      <c r="E554" s="41" t="s">
        <v>221</v>
      </c>
      <c r="F554" s="41" t="s">
        <v>223</v>
      </c>
      <c r="G554" s="12">
        <f>(C554-VLOOKUP(E554,Riders!$A$2:$D$3499,4,FALSE))/365</f>
        <v>29.567123287671233</v>
      </c>
      <c r="H554" s="27">
        <v>13</v>
      </c>
      <c r="I554" s="87">
        <v>6.851851851851852E-3</v>
      </c>
      <c r="J554">
        <v>47.100999999999999</v>
      </c>
    </row>
    <row r="555" spans="1:10" x14ac:dyDescent="0.45">
      <c r="A555" s="27" t="s">
        <v>306</v>
      </c>
      <c r="B555" s="27">
        <v>2019</v>
      </c>
      <c r="C555" s="43">
        <v>43814</v>
      </c>
      <c r="D555" s="27" t="s">
        <v>30</v>
      </c>
      <c r="E555" s="41" t="s">
        <v>176</v>
      </c>
      <c r="F555" s="41" t="s">
        <v>177</v>
      </c>
      <c r="G555" s="12">
        <f>(C555-VLOOKUP(E555,Riders!$A$2:$D$3499,4,FALSE))/365</f>
        <v>23.032876712328768</v>
      </c>
      <c r="H555" s="27">
        <v>14</v>
      </c>
      <c r="I555" s="87">
        <v>6.851851851851852E-3</v>
      </c>
      <c r="J555">
        <v>47.100999999999999</v>
      </c>
    </row>
    <row r="556" spans="1:10" x14ac:dyDescent="0.45">
      <c r="A556" s="27" t="s">
        <v>306</v>
      </c>
      <c r="B556" s="27">
        <v>2019</v>
      </c>
      <c r="C556" s="43">
        <v>43814</v>
      </c>
      <c r="D556" s="27" t="s">
        <v>30</v>
      </c>
      <c r="E556" s="41" t="s">
        <v>53</v>
      </c>
      <c r="F556" s="41" t="s">
        <v>55</v>
      </c>
      <c r="G556" s="12">
        <f>(C556-VLOOKUP(E556,Riders!$A$2:$D$3499,4,FALSE))/365</f>
        <v>18.624657534246577</v>
      </c>
      <c r="H556" s="27">
        <v>15</v>
      </c>
      <c r="I556" s="87">
        <v>6.851851851851852E-3</v>
      </c>
      <c r="J556">
        <v>47.100999999999999</v>
      </c>
    </row>
    <row r="557" spans="1:10" x14ac:dyDescent="0.45">
      <c r="A557" s="27" t="s">
        <v>306</v>
      </c>
      <c r="B557" s="27">
        <v>2019</v>
      </c>
      <c r="C557" s="43">
        <v>43814</v>
      </c>
      <c r="D557" s="27" t="s">
        <v>30</v>
      </c>
      <c r="E557" s="41" t="s">
        <v>38</v>
      </c>
      <c r="F557" s="41" t="s">
        <v>40</v>
      </c>
      <c r="G557" s="12">
        <f>(C557-VLOOKUP(E557,Riders!$A$2:$D$3499,4,FALSE))/365</f>
        <v>22.838356164383562</v>
      </c>
      <c r="H557" s="27">
        <v>16</v>
      </c>
      <c r="I557" s="87">
        <v>6.851851851851852E-3</v>
      </c>
      <c r="J557">
        <v>47.100999999999999</v>
      </c>
    </row>
    <row r="558" spans="1:10" x14ac:dyDescent="0.45">
      <c r="A558" s="27" t="s">
        <v>306</v>
      </c>
      <c r="B558" s="27">
        <v>2019</v>
      </c>
      <c r="C558" s="43">
        <v>43814</v>
      </c>
      <c r="D558" s="27" t="s">
        <v>30</v>
      </c>
      <c r="E558" s="41" t="s">
        <v>170</v>
      </c>
      <c r="F558" s="41" t="s">
        <v>73</v>
      </c>
      <c r="G558" s="12">
        <f>(C558-VLOOKUP(E558,Riders!$A$2:$D$3499,4,FALSE))/365</f>
        <v>39.624657534246573</v>
      </c>
      <c r="H558" s="27">
        <v>17</v>
      </c>
      <c r="I558" s="87">
        <v>6.851851851851852E-3</v>
      </c>
      <c r="J558">
        <v>47.100999999999999</v>
      </c>
    </row>
    <row r="559" spans="1:10" x14ac:dyDescent="0.45">
      <c r="A559" s="26" t="s">
        <v>312</v>
      </c>
      <c r="B559" s="26">
        <v>2019</v>
      </c>
      <c r="C559" s="46">
        <v>43807</v>
      </c>
      <c r="D559" s="26" t="s">
        <v>30</v>
      </c>
      <c r="E559" s="45" t="s">
        <v>160</v>
      </c>
      <c r="F559" s="45" t="s">
        <v>91</v>
      </c>
      <c r="G559" s="12">
        <f>(C559-VLOOKUP(E559,Riders!$A$2:$D$3499,4,FALSE))/365</f>
        <v>25.230136986301371</v>
      </c>
      <c r="H559" s="26">
        <v>1</v>
      </c>
      <c r="I559" s="87">
        <v>8.9699074074074073E-3</v>
      </c>
      <c r="J559">
        <v>47.585000000000001</v>
      </c>
    </row>
    <row r="560" spans="1:10" x14ac:dyDescent="0.45">
      <c r="A560" s="26" t="s">
        <v>312</v>
      </c>
      <c r="B560" s="26">
        <v>2019</v>
      </c>
      <c r="C560" s="46">
        <v>43807</v>
      </c>
      <c r="D560" s="26" t="s">
        <v>30</v>
      </c>
      <c r="E560" s="45" t="s">
        <v>201</v>
      </c>
      <c r="F560" s="45" t="s">
        <v>49</v>
      </c>
      <c r="G560" s="12">
        <f>(C560-VLOOKUP(E560,Riders!$A$2:$D$3499,4,FALSE))/365</f>
        <v>22.676712328767124</v>
      </c>
      <c r="H560" s="26">
        <v>2</v>
      </c>
      <c r="I560" s="87">
        <v>8.9699074074074073E-3</v>
      </c>
      <c r="J560">
        <v>47.585000000000001</v>
      </c>
    </row>
    <row r="561" spans="1:10" x14ac:dyDescent="0.45">
      <c r="A561" s="26" t="s">
        <v>312</v>
      </c>
      <c r="B561" s="26">
        <v>2019</v>
      </c>
      <c r="C561" s="46">
        <v>43807</v>
      </c>
      <c r="D561" s="26" t="s">
        <v>30</v>
      </c>
      <c r="E561" s="45" t="s">
        <v>147</v>
      </c>
      <c r="F561" s="45" t="s">
        <v>67</v>
      </c>
      <c r="G561" s="12">
        <f>(C561-VLOOKUP(E561,Riders!$A$2:$D$3499,4,FALSE))/365</f>
        <v>24.972602739726028</v>
      </c>
      <c r="H561" s="26">
        <v>3</v>
      </c>
      <c r="I561" s="87">
        <v>8.9699074074074073E-3</v>
      </c>
      <c r="J561">
        <v>47.585000000000001</v>
      </c>
    </row>
    <row r="562" spans="1:10" x14ac:dyDescent="0.45">
      <c r="A562" s="26" t="s">
        <v>312</v>
      </c>
      <c r="B562" s="26">
        <v>2019</v>
      </c>
      <c r="C562" s="46">
        <v>43807</v>
      </c>
      <c r="D562" s="26" t="s">
        <v>30</v>
      </c>
      <c r="E562" s="45" t="s">
        <v>3886</v>
      </c>
      <c r="F562" s="45" t="s">
        <v>2334</v>
      </c>
      <c r="G562" s="12">
        <f>(C562-VLOOKUP(E562,Riders!$A$2:$D$3499,4,FALSE))/365</f>
        <v>20.43013698630137</v>
      </c>
      <c r="H562" s="26">
        <v>4</v>
      </c>
      <c r="I562" s="87">
        <v>8.9699074074074073E-3</v>
      </c>
      <c r="J562">
        <v>47.585000000000001</v>
      </c>
    </row>
    <row r="563" spans="1:10" x14ac:dyDescent="0.45">
      <c r="A563" s="26" t="s">
        <v>312</v>
      </c>
      <c r="B563" s="26">
        <v>2019</v>
      </c>
      <c r="C563" s="46">
        <v>43807</v>
      </c>
      <c r="D563" s="26" t="s">
        <v>30</v>
      </c>
      <c r="E563" s="45" t="s">
        <v>2068</v>
      </c>
      <c r="F563" s="45" t="s">
        <v>96</v>
      </c>
      <c r="G563" s="12">
        <f>(C563-VLOOKUP(E563,Riders!$A$2:$D$3499,4,FALSE))/365</f>
        <v>26.536986301369861</v>
      </c>
      <c r="H563" s="26">
        <v>5</v>
      </c>
      <c r="I563" s="87">
        <v>8.9699074074074073E-3</v>
      </c>
      <c r="J563">
        <v>47.585000000000001</v>
      </c>
    </row>
    <row r="564" spans="1:10" x14ac:dyDescent="0.45">
      <c r="A564" s="45" t="s">
        <v>312</v>
      </c>
      <c r="B564" s="45">
        <v>2019</v>
      </c>
      <c r="C564" s="46">
        <v>43807</v>
      </c>
      <c r="D564" s="45" t="s">
        <v>30</v>
      </c>
      <c r="E564" s="45" t="s">
        <v>170</v>
      </c>
      <c r="F564" s="45" t="s">
        <v>73</v>
      </c>
      <c r="G564" s="12">
        <f>(C564-VLOOKUP(E564,Riders!$A$2:$D$3499,4,FALSE))/365</f>
        <v>39.605479452054794</v>
      </c>
      <c r="H564" s="26">
        <v>6</v>
      </c>
      <c r="I564" s="87">
        <v>8.9699074074074073E-3</v>
      </c>
      <c r="J564">
        <v>47.585000000000001</v>
      </c>
    </row>
    <row r="565" spans="1:10" x14ac:dyDescent="0.45">
      <c r="A565" s="45" t="s">
        <v>312</v>
      </c>
      <c r="B565" s="45">
        <v>2019</v>
      </c>
      <c r="C565" s="46">
        <v>43807</v>
      </c>
      <c r="D565" s="45" t="s">
        <v>30</v>
      </c>
      <c r="E565" s="45" t="s">
        <v>158</v>
      </c>
      <c r="F565" s="45" t="s">
        <v>58</v>
      </c>
      <c r="G565" s="12">
        <f>(C565-VLOOKUP(E565,Riders!$A$2:$D$3499,4,FALSE))/365</f>
        <v>22.934246575342467</v>
      </c>
      <c r="H565" s="26">
        <v>7</v>
      </c>
      <c r="I565" s="87">
        <v>8.9699074074074073E-3</v>
      </c>
      <c r="J565">
        <v>47.585000000000001</v>
      </c>
    </row>
    <row r="566" spans="1:10" x14ac:dyDescent="0.45">
      <c r="A566" s="45" t="s">
        <v>312</v>
      </c>
      <c r="B566" s="45">
        <v>2019</v>
      </c>
      <c r="C566" s="46">
        <v>43807</v>
      </c>
      <c r="D566" s="45" t="s">
        <v>30</v>
      </c>
      <c r="E566" s="45" t="s">
        <v>4764</v>
      </c>
      <c r="F566" s="45" t="s">
        <v>2221</v>
      </c>
      <c r="G566" s="12">
        <f>(C566-VLOOKUP(E566,Riders!$A$2:$D$3499,4,FALSE))/365</f>
        <v>21.742465753424657</v>
      </c>
      <c r="H566" s="26">
        <v>8</v>
      </c>
      <c r="I566" s="87">
        <v>8.9699074074074073E-3</v>
      </c>
      <c r="J566">
        <v>47.585000000000001</v>
      </c>
    </row>
    <row r="567" spans="1:10" x14ac:dyDescent="0.45">
      <c r="A567" s="45" t="s">
        <v>312</v>
      </c>
      <c r="B567" s="45">
        <v>2019</v>
      </c>
      <c r="C567" s="46">
        <v>43807</v>
      </c>
      <c r="D567" s="45" t="s">
        <v>30</v>
      </c>
      <c r="E567" s="45" t="s">
        <v>4728</v>
      </c>
      <c r="F567" s="45" t="s">
        <v>2347</v>
      </c>
      <c r="G567" s="12">
        <f>(C567-VLOOKUP(E567,Riders!$A$2:$D$3499,4,FALSE))/365</f>
        <v>27.295890410958904</v>
      </c>
      <c r="H567" s="26">
        <v>9</v>
      </c>
      <c r="I567" s="87">
        <v>8.9699074074074073E-3</v>
      </c>
      <c r="J567">
        <v>47.585000000000001</v>
      </c>
    </row>
    <row r="568" spans="1:10" x14ac:dyDescent="0.45">
      <c r="A568" s="45" t="s">
        <v>312</v>
      </c>
      <c r="B568" s="45">
        <v>2019</v>
      </c>
      <c r="C568" s="46">
        <v>43807</v>
      </c>
      <c r="D568" s="45" t="s">
        <v>30</v>
      </c>
      <c r="E568" s="45" t="s">
        <v>5185</v>
      </c>
      <c r="F568" s="45" t="s">
        <v>2342</v>
      </c>
      <c r="G568" s="12" t="e">
        <f>(C568-VLOOKUP(E568,Riders!$A$2:$D$3499,4,FALSE))/365</f>
        <v>#N/A</v>
      </c>
      <c r="H568" s="26">
        <v>10</v>
      </c>
      <c r="I568" s="87">
        <v>8.9699074074074073E-3</v>
      </c>
      <c r="J568">
        <v>47.585000000000001</v>
      </c>
    </row>
    <row r="569" spans="1:10" x14ac:dyDescent="0.45">
      <c r="A569" s="45" t="s">
        <v>312</v>
      </c>
      <c r="B569" s="45">
        <v>2019</v>
      </c>
      <c r="C569" s="46">
        <v>43807</v>
      </c>
      <c r="D569" s="45" t="s">
        <v>30</v>
      </c>
      <c r="E569" s="45" t="s">
        <v>289</v>
      </c>
      <c r="F569" s="45" t="s">
        <v>64</v>
      </c>
      <c r="G569" s="12">
        <f>(C569-VLOOKUP(E569,Riders!$A$2:$D$3499,4,FALSE))/365</f>
        <v>32.410958904109592</v>
      </c>
      <c r="H569" s="26">
        <v>11</v>
      </c>
      <c r="I569" s="87">
        <v>8.9699074074074073E-3</v>
      </c>
      <c r="J569">
        <v>47.585000000000001</v>
      </c>
    </row>
    <row r="570" spans="1:10" x14ac:dyDescent="0.45">
      <c r="A570" s="45" t="s">
        <v>312</v>
      </c>
      <c r="B570" s="45">
        <v>2019</v>
      </c>
      <c r="C570" s="46">
        <v>43807</v>
      </c>
      <c r="D570" s="45" t="s">
        <v>30</v>
      </c>
      <c r="E570" s="45" t="s">
        <v>176</v>
      </c>
      <c r="F570" s="45" t="s">
        <v>177</v>
      </c>
      <c r="G570" s="12">
        <f>(C570-VLOOKUP(E570,Riders!$A$2:$D$3499,4,FALSE))/365</f>
        <v>23.013698630136986</v>
      </c>
      <c r="H570" s="26">
        <v>12</v>
      </c>
      <c r="I570" s="87">
        <v>8.9699074074074073E-3</v>
      </c>
      <c r="J570">
        <v>47.585000000000001</v>
      </c>
    </row>
    <row r="571" spans="1:10" x14ac:dyDescent="0.45">
      <c r="A571" s="45" t="s">
        <v>312</v>
      </c>
      <c r="B571" s="45">
        <v>2019</v>
      </c>
      <c r="C571" s="46">
        <v>43807</v>
      </c>
      <c r="D571" s="45" t="s">
        <v>30</v>
      </c>
      <c r="E571" s="45" t="s">
        <v>53</v>
      </c>
      <c r="F571" s="45" t="s">
        <v>55</v>
      </c>
      <c r="G571" s="12">
        <f>(C571-VLOOKUP(E571,Riders!$A$2:$D$3499,4,FALSE))/365</f>
        <v>18.605479452054794</v>
      </c>
      <c r="H571" s="26">
        <v>13</v>
      </c>
      <c r="I571" s="87">
        <v>8.9699074074074073E-3</v>
      </c>
      <c r="J571">
        <v>47.585000000000001</v>
      </c>
    </row>
    <row r="572" spans="1:10" x14ac:dyDescent="0.45">
      <c r="A572" s="45" t="s">
        <v>312</v>
      </c>
      <c r="B572" s="45">
        <v>2019</v>
      </c>
      <c r="C572" s="46">
        <v>43807</v>
      </c>
      <c r="D572" s="45" t="s">
        <v>30</v>
      </c>
      <c r="E572" s="45" t="s">
        <v>273</v>
      </c>
      <c r="F572" s="45" t="s">
        <v>37</v>
      </c>
      <c r="G572" s="12">
        <f>(C572-VLOOKUP(E572,Riders!$A$2:$D$3499,4,FALSE))/365</f>
        <v>31.904109589041095</v>
      </c>
      <c r="H572" s="26">
        <v>14</v>
      </c>
      <c r="I572" s="87">
        <v>8.9699074074074073E-3</v>
      </c>
      <c r="J572">
        <v>47.585000000000001</v>
      </c>
    </row>
    <row r="573" spans="1:10" x14ac:dyDescent="0.45">
      <c r="A573" s="45" t="s">
        <v>312</v>
      </c>
      <c r="B573" s="45">
        <v>2019</v>
      </c>
      <c r="C573" s="46">
        <v>43807</v>
      </c>
      <c r="D573" s="45" t="s">
        <v>30</v>
      </c>
      <c r="E573" s="45" t="s">
        <v>2699</v>
      </c>
      <c r="F573" s="45" t="s">
        <v>5186</v>
      </c>
      <c r="G573" s="12">
        <f>(C573-VLOOKUP(E573,Riders!$A$2:$D$3499,4,FALSE))/365</f>
        <v>34.778082191780825</v>
      </c>
      <c r="H573" s="26">
        <v>15</v>
      </c>
      <c r="I573" s="87">
        <v>8.9699074074074073E-3</v>
      </c>
      <c r="J573">
        <v>47.585000000000001</v>
      </c>
    </row>
    <row r="574" spans="1:10" x14ac:dyDescent="0.45">
      <c r="A574" s="45" t="s">
        <v>312</v>
      </c>
      <c r="B574" s="45">
        <v>2019</v>
      </c>
      <c r="C574" s="46">
        <v>43807</v>
      </c>
      <c r="D574" s="45" t="s">
        <v>30</v>
      </c>
      <c r="E574" s="45" t="s">
        <v>4904</v>
      </c>
      <c r="F574" s="45" t="s">
        <v>131</v>
      </c>
      <c r="G574" s="12">
        <f>(C574-VLOOKUP(E574,Riders!$A$2:$D$3499,4,FALSE))/365</f>
        <v>26.227397260273971</v>
      </c>
      <c r="H574" s="26">
        <v>16</v>
      </c>
      <c r="I574" s="87">
        <v>8.9699074074074073E-3</v>
      </c>
      <c r="J574">
        <v>47.585000000000001</v>
      </c>
    </row>
    <row r="575" spans="1:10" x14ac:dyDescent="0.45">
      <c r="A575" s="45" t="s">
        <v>312</v>
      </c>
      <c r="B575" s="45">
        <v>2019</v>
      </c>
      <c r="C575" s="46">
        <v>43807</v>
      </c>
      <c r="D575" s="45" t="s">
        <v>30</v>
      </c>
      <c r="E575" s="45" t="s">
        <v>3454</v>
      </c>
      <c r="F575" s="45" t="s">
        <v>3455</v>
      </c>
      <c r="G575" s="12">
        <f>(C575-VLOOKUP(E575,Riders!$A$2:$D$3499,4,FALSE))/365</f>
        <v>19.994520547945207</v>
      </c>
      <c r="H575" s="26">
        <v>17</v>
      </c>
      <c r="I575" s="87">
        <v>8.9699074074074073E-3</v>
      </c>
      <c r="J575">
        <v>47.585000000000001</v>
      </c>
    </row>
    <row r="576" spans="1:10" x14ac:dyDescent="0.45">
      <c r="A576" s="45" t="s">
        <v>312</v>
      </c>
      <c r="B576" s="45">
        <v>2019</v>
      </c>
      <c r="C576" s="46">
        <v>43807</v>
      </c>
      <c r="D576" s="45" t="s">
        <v>30</v>
      </c>
      <c r="E576" s="45" t="s">
        <v>294</v>
      </c>
      <c r="F576" s="45" t="s">
        <v>43</v>
      </c>
      <c r="G576" s="12">
        <f>(C576-VLOOKUP(E576,Riders!$A$2:$D$3499,4,FALSE))/365</f>
        <v>27.287671232876711</v>
      </c>
      <c r="H576" s="26">
        <v>18</v>
      </c>
      <c r="I576" s="87">
        <v>8.9699074074074073E-3</v>
      </c>
      <c r="J576">
        <v>47.585000000000001</v>
      </c>
    </row>
    <row r="577" spans="1:10" x14ac:dyDescent="0.45">
      <c r="A577" s="45" t="s">
        <v>312</v>
      </c>
      <c r="B577" s="45">
        <v>2019</v>
      </c>
      <c r="C577" s="46">
        <v>43807</v>
      </c>
      <c r="D577" s="45" t="s">
        <v>30</v>
      </c>
      <c r="E577" s="45" t="s">
        <v>106</v>
      </c>
      <c r="F577" s="45" t="s">
        <v>61</v>
      </c>
      <c r="G577" s="12">
        <f>(C577-VLOOKUP(E577,Riders!$A$2:$D$3499,4,FALSE))/365</f>
        <v>18.961643835616439</v>
      </c>
      <c r="H577" s="26">
        <v>19</v>
      </c>
      <c r="I577" s="87">
        <v>8.9699074074074073E-3</v>
      </c>
      <c r="J577">
        <v>47.585000000000001</v>
      </c>
    </row>
    <row r="578" spans="1:10" x14ac:dyDescent="0.45">
      <c r="A578" s="45" t="s">
        <v>312</v>
      </c>
      <c r="B578" s="45">
        <v>2019</v>
      </c>
      <c r="C578" s="46">
        <v>43807</v>
      </c>
      <c r="D578" s="45" t="s">
        <v>30</v>
      </c>
      <c r="E578" s="45" t="s">
        <v>38</v>
      </c>
      <c r="F578" s="45" t="s">
        <v>40</v>
      </c>
      <c r="G578" s="12">
        <f>(C578-VLOOKUP(E578,Riders!$A$2:$D$3499,4,FALSE))/365</f>
        <v>22.81917808219178</v>
      </c>
      <c r="H578" s="26">
        <v>20</v>
      </c>
      <c r="I578" s="87">
        <v>8.9699074074074073E-3</v>
      </c>
      <c r="J578">
        <v>47.585000000000001</v>
      </c>
    </row>
    <row r="579" spans="1:10" x14ac:dyDescent="0.45">
      <c r="A579" s="45" t="s">
        <v>312</v>
      </c>
      <c r="B579" s="45">
        <v>2019</v>
      </c>
      <c r="C579" s="46">
        <v>43807</v>
      </c>
      <c r="D579" s="45" t="s">
        <v>30</v>
      </c>
      <c r="E579" s="45" t="s">
        <v>221</v>
      </c>
      <c r="F579" s="45" t="s">
        <v>223</v>
      </c>
      <c r="G579" s="12">
        <f>(C579-VLOOKUP(E579,Riders!$A$2:$D$3499,4,FALSE))/365</f>
        <v>29.547945205479451</v>
      </c>
      <c r="H579" s="26">
        <v>21</v>
      </c>
      <c r="I579" s="87">
        <v>8.9699074074074073E-3</v>
      </c>
      <c r="J579">
        <v>47.585000000000001</v>
      </c>
    </row>
    <row r="580" spans="1:10" x14ac:dyDescent="0.45">
      <c r="A580" s="41" t="s">
        <v>74</v>
      </c>
      <c r="B580" s="41">
        <v>2019</v>
      </c>
      <c r="C580" s="43">
        <v>43800</v>
      </c>
      <c r="D580" s="41" t="s">
        <v>30</v>
      </c>
      <c r="E580" s="41" t="s">
        <v>201</v>
      </c>
      <c r="F580" s="41" t="s">
        <v>49</v>
      </c>
      <c r="G580" s="12">
        <f>(C580-VLOOKUP(E580,Riders!$A$2:$D$3499,4,FALSE))/365</f>
        <v>22.657534246575342</v>
      </c>
      <c r="H580" s="27">
        <v>1</v>
      </c>
      <c r="I580" s="87">
        <v>9.4907407407407406E-3</v>
      </c>
      <c r="J580">
        <v>47.183</v>
      </c>
    </row>
    <row r="581" spans="1:10" x14ac:dyDescent="0.45">
      <c r="A581" s="41" t="s">
        <v>74</v>
      </c>
      <c r="B581" s="41">
        <v>2019</v>
      </c>
      <c r="C581" s="43">
        <v>43800</v>
      </c>
      <c r="D581" s="41" t="s">
        <v>30</v>
      </c>
      <c r="E581" s="41" t="s">
        <v>3886</v>
      </c>
      <c r="F581" s="41" t="s">
        <v>2334</v>
      </c>
      <c r="G581" s="12">
        <f>(C581-VLOOKUP(E581,Riders!$A$2:$D$3499,4,FALSE))/365</f>
        <v>20.410958904109588</v>
      </c>
      <c r="H581" s="27">
        <v>2</v>
      </c>
      <c r="I581" s="87">
        <v>9.4907407407407406E-3</v>
      </c>
      <c r="J581">
        <v>47.183</v>
      </c>
    </row>
    <row r="582" spans="1:10" x14ac:dyDescent="0.45">
      <c r="A582" s="41" t="s">
        <v>74</v>
      </c>
      <c r="B582" s="41">
        <v>2019</v>
      </c>
      <c r="C582" s="43">
        <v>43800</v>
      </c>
      <c r="D582" s="41" t="s">
        <v>30</v>
      </c>
      <c r="E582" s="41" t="s">
        <v>145</v>
      </c>
      <c r="F582" s="41" t="s">
        <v>83</v>
      </c>
      <c r="G582" s="12">
        <f>(C582-VLOOKUP(E582,Riders!$A$2:$D$3499,4,FALSE))/365</f>
        <v>27.402739726027399</v>
      </c>
      <c r="H582" s="27">
        <v>3</v>
      </c>
      <c r="I582" s="87">
        <v>9.4907407407407406E-3</v>
      </c>
      <c r="J582">
        <v>47.183</v>
      </c>
    </row>
    <row r="583" spans="1:10" x14ac:dyDescent="0.45">
      <c r="A583" s="41" t="s">
        <v>74</v>
      </c>
      <c r="B583" s="41">
        <v>2019</v>
      </c>
      <c r="C583" s="43">
        <v>43800</v>
      </c>
      <c r="D583" s="41" t="s">
        <v>30</v>
      </c>
      <c r="E583" s="41" t="s">
        <v>188</v>
      </c>
      <c r="F583" s="41" t="s">
        <v>37</v>
      </c>
      <c r="G583" s="12">
        <f>(C583-VLOOKUP(E583,Riders!$A$2:$D$3499,4,FALSE))/365</f>
        <v>21.671232876712327</v>
      </c>
      <c r="H583" s="27">
        <v>4</v>
      </c>
      <c r="I583" s="87">
        <v>9.4907407407407406E-3</v>
      </c>
      <c r="J583">
        <v>47.183</v>
      </c>
    </row>
    <row r="584" spans="1:10" x14ac:dyDescent="0.45">
      <c r="A584" s="41" t="s">
        <v>74</v>
      </c>
      <c r="B584" s="41">
        <v>2019</v>
      </c>
      <c r="C584" s="43">
        <v>43800</v>
      </c>
      <c r="D584" s="41" t="s">
        <v>30</v>
      </c>
      <c r="E584" s="41" t="s">
        <v>303</v>
      </c>
      <c r="F584" s="41" t="s">
        <v>96</v>
      </c>
      <c r="G584" s="12">
        <f>(C584-VLOOKUP(E584,Riders!$A$2:$D$3499,4,FALSE))/365</f>
        <v>21.38082191780822</v>
      </c>
      <c r="H584" s="27">
        <v>5</v>
      </c>
      <c r="I584" s="87">
        <v>9.4907407407407406E-3</v>
      </c>
      <c r="J584">
        <v>47.183</v>
      </c>
    </row>
    <row r="585" spans="1:10" x14ac:dyDescent="0.45">
      <c r="A585" s="41" t="s">
        <v>74</v>
      </c>
      <c r="B585" s="41">
        <v>2019</v>
      </c>
      <c r="C585" s="43">
        <v>43800</v>
      </c>
      <c r="D585" s="41" t="s">
        <v>30</v>
      </c>
      <c r="E585" s="41" t="s">
        <v>271</v>
      </c>
      <c r="F585" s="41" t="s">
        <v>46</v>
      </c>
      <c r="G585" s="12">
        <f>(C585-VLOOKUP(E585,Riders!$A$2:$D$3499,4,FALSE))/365</f>
        <v>29.736986301369864</v>
      </c>
      <c r="H585" s="27">
        <v>6</v>
      </c>
      <c r="I585" s="87">
        <v>9.4907407407407406E-3</v>
      </c>
      <c r="J585">
        <v>47.183</v>
      </c>
    </row>
    <row r="586" spans="1:10" x14ac:dyDescent="0.45">
      <c r="A586" s="41" t="s">
        <v>74</v>
      </c>
      <c r="B586" s="41">
        <v>2019</v>
      </c>
      <c r="C586" s="43">
        <v>43800</v>
      </c>
      <c r="D586" s="41" t="s">
        <v>30</v>
      </c>
      <c r="E586" s="41" t="s">
        <v>53</v>
      </c>
      <c r="F586" s="41" t="s">
        <v>55</v>
      </c>
      <c r="G586" s="12">
        <f>(C586-VLOOKUP(E586,Riders!$A$2:$D$3499,4,FALSE))/365</f>
        <v>18.586301369863012</v>
      </c>
      <c r="H586" s="27">
        <v>7</v>
      </c>
      <c r="I586" s="87">
        <v>9.4907407407407406E-3</v>
      </c>
      <c r="J586">
        <v>47.183</v>
      </c>
    </row>
    <row r="587" spans="1:10" x14ac:dyDescent="0.45">
      <c r="A587" s="41" t="s">
        <v>74</v>
      </c>
      <c r="B587" s="41">
        <v>2019</v>
      </c>
      <c r="C587" s="43">
        <v>43800</v>
      </c>
      <c r="D587" s="41" t="s">
        <v>30</v>
      </c>
      <c r="E587" s="41" t="s">
        <v>4728</v>
      </c>
      <c r="F587" s="41" t="s">
        <v>2347</v>
      </c>
      <c r="G587" s="12">
        <f>(C587-VLOOKUP(E587,Riders!$A$2:$D$3499,4,FALSE))/365</f>
        <v>27.276712328767122</v>
      </c>
      <c r="H587" s="27">
        <v>8</v>
      </c>
      <c r="I587" s="87">
        <v>9.4907407407407406E-3</v>
      </c>
      <c r="J587">
        <v>47.183</v>
      </c>
    </row>
    <row r="588" spans="1:10" x14ac:dyDescent="0.45">
      <c r="A588" s="41" t="s">
        <v>74</v>
      </c>
      <c r="B588" s="41">
        <v>2019</v>
      </c>
      <c r="C588" s="43">
        <v>43800</v>
      </c>
      <c r="D588" s="41" t="s">
        <v>30</v>
      </c>
      <c r="E588" s="41" t="s">
        <v>239</v>
      </c>
      <c r="F588" s="41" t="s">
        <v>64</v>
      </c>
      <c r="G588" s="12">
        <f>(C588-VLOOKUP(E588,Riders!$A$2:$D$3499,4,FALSE))/365</f>
        <v>24.24931506849315</v>
      </c>
      <c r="H588" s="27">
        <v>9</v>
      </c>
      <c r="I588" s="87">
        <v>9.4907407407407406E-3</v>
      </c>
      <c r="J588">
        <v>47.183</v>
      </c>
    </row>
    <row r="589" spans="1:10" x14ac:dyDescent="0.45">
      <c r="A589" s="41" t="s">
        <v>74</v>
      </c>
      <c r="B589" s="41">
        <v>2019</v>
      </c>
      <c r="C589" s="43">
        <v>43800</v>
      </c>
      <c r="D589" s="41" t="s">
        <v>30</v>
      </c>
      <c r="E589" s="41" t="s">
        <v>294</v>
      </c>
      <c r="F589" s="41" t="s">
        <v>43</v>
      </c>
      <c r="G589" s="12">
        <f>(C589-VLOOKUP(E589,Riders!$A$2:$D$3499,4,FALSE))/365</f>
        <v>27.268493150684932</v>
      </c>
      <c r="H589" s="27">
        <v>10</v>
      </c>
      <c r="I589" s="87">
        <v>9.4907407407407406E-3</v>
      </c>
      <c r="J589">
        <v>47.183</v>
      </c>
    </row>
    <row r="590" spans="1:10" x14ac:dyDescent="0.45">
      <c r="A590" s="41" t="s">
        <v>74</v>
      </c>
      <c r="B590" s="41">
        <v>2019</v>
      </c>
      <c r="C590" s="43">
        <v>43800</v>
      </c>
      <c r="D590" s="41" t="s">
        <v>30</v>
      </c>
      <c r="E590" s="41" t="s">
        <v>4904</v>
      </c>
      <c r="F590" s="41" t="s">
        <v>131</v>
      </c>
      <c r="G590" s="12">
        <f>(C590-VLOOKUP(E590,Riders!$A$2:$D$3499,4,FALSE))/365</f>
        <v>26.208219178082192</v>
      </c>
      <c r="H590" s="27">
        <v>11</v>
      </c>
      <c r="I590" s="87">
        <v>9.4907407407407406E-3</v>
      </c>
      <c r="J590">
        <v>47.183</v>
      </c>
    </row>
    <row r="591" spans="1:10" x14ac:dyDescent="0.45">
      <c r="A591" s="41" t="s">
        <v>74</v>
      </c>
      <c r="B591" s="41">
        <v>2019</v>
      </c>
      <c r="C591" s="43">
        <v>43800</v>
      </c>
      <c r="D591" s="41" t="s">
        <v>30</v>
      </c>
      <c r="E591" s="41" t="s">
        <v>97</v>
      </c>
      <c r="F591" s="41" t="s">
        <v>99</v>
      </c>
      <c r="G591" s="12">
        <f>(C591-VLOOKUP(E591,Riders!$A$2:$D$3499,4,FALSE))/365</f>
        <v>21.257534246575343</v>
      </c>
      <c r="H591" s="27">
        <v>12</v>
      </c>
      <c r="I591" s="87">
        <v>9.4907407407407406E-3</v>
      </c>
      <c r="J591">
        <v>47.183</v>
      </c>
    </row>
    <row r="592" spans="1:10" x14ac:dyDescent="0.45">
      <c r="A592" s="41" t="s">
        <v>74</v>
      </c>
      <c r="B592" s="41">
        <v>2019</v>
      </c>
      <c r="C592" s="43">
        <v>43800</v>
      </c>
      <c r="D592" s="41" t="s">
        <v>30</v>
      </c>
      <c r="E592" s="41" t="s">
        <v>4764</v>
      </c>
      <c r="F592" s="41" t="s">
        <v>2221</v>
      </c>
      <c r="G592" s="12">
        <f>(C592-VLOOKUP(E592,Riders!$A$2:$D$3499,4,FALSE))/365</f>
        <v>21.723287671232878</v>
      </c>
      <c r="H592" s="27">
        <v>13</v>
      </c>
      <c r="I592" s="87">
        <v>9.4907407407407406E-3</v>
      </c>
      <c r="J592">
        <v>47.183</v>
      </c>
    </row>
    <row r="593" spans="1:10" x14ac:dyDescent="0.45">
      <c r="A593" s="41" t="s">
        <v>74</v>
      </c>
      <c r="B593" s="41">
        <v>2019</v>
      </c>
      <c r="C593" s="43">
        <v>43800</v>
      </c>
      <c r="D593" s="41" t="s">
        <v>30</v>
      </c>
      <c r="E593" s="41" t="s">
        <v>299</v>
      </c>
      <c r="F593" s="41" t="s">
        <v>282</v>
      </c>
      <c r="G593" s="12">
        <f>(C593-VLOOKUP(E593,Riders!$A$2:$D$3499,4,FALSE))/365</f>
        <v>26.317808219178083</v>
      </c>
      <c r="H593" s="27">
        <v>14</v>
      </c>
      <c r="I593" s="87">
        <v>9.4907407407407406E-3</v>
      </c>
      <c r="J593">
        <v>47.183</v>
      </c>
    </row>
    <row r="594" spans="1:10" x14ac:dyDescent="0.45">
      <c r="A594" s="41" t="s">
        <v>74</v>
      </c>
      <c r="B594" s="41">
        <v>2019</v>
      </c>
      <c r="C594" s="43">
        <v>43800</v>
      </c>
      <c r="D594" s="41" t="s">
        <v>30</v>
      </c>
      <c r="E594" s="41" t="s">
        <v>221</v>
      </c>
      <c r="F594" s="41" t="s">
        <v>223</v>
      </c>
      <c r="G594" s="12">
        <f>(C594-VLOOKUP(E594,Riders!$A$2:$D$3499,4,FALSE))/365</f>
        <v>29.528767123287672</v>
      </c>
      <c r="H594" s="27">
        <v>15</v>
      </c>
      <c r="I594" s="87">
        <v>9.4907407407407406E-3</v>
      </c>
      <c r="J594">
        <v>47.183</v>
      </c>
    </row>
    <row r="595" spans="1:10" x14ac:dyDescent="0.45">
      <c r="A595" s="41" t="s">
        <v>74</v>
      </c>
      <c r="B595" s="41">
        <v>2019</v>
      </c>
      <c r="C595" s="43">
        <v>43800</v>
      </c>
      <c r="D595" s="41" t="s">
        <v>30</v>
      </c>
      <c r="E595" s="41" t="s">
        <v>241</v>
      </c>
      <c r="F595" s="41" t="s">
        <v>242</v>
      </c>
      <c r="G595" s="12">
        <f>(C595-VLOOKUP(E595,Riders!$A$2:$D$3499,4,FALSE))/365</f>
        <v>25.002739726027396</v>
      </c>
      <c r="H595" s="27">
        <v>16</v>
      </c>
      <c r="I595" s="87">
        <v>9.4907407407407406E-3</v>
      </c>
      <c r="J595">
        <v>47.183</v>
      </c>
    </row>
    <row r="596" spans="1:10" x14ac:dyDescent="0.45">
      <c r="A596" s="41" t="s">
        <v>74</v>
      </c>
      <c r="B596" s="41">
        <v>2019</v>
      </c>
      <c r="C596" s="43">
        <v>43800</v>
      </c>
      <c r="D596" s="41" t="s">
        <v>30</v>
      </c>
      <c r="E596" s="41" t="s">
        <v>176</v>
      </c>
      <c r="F596" s="41" t="s">
        <v>177</v>
      </c>
      <c r="G596" s="12">
        <f>(C596-VLOOKUP(E596,Riders!$A$2:$D$3499,4,FALSE))/365</f>
        <v>22.994520547945207</v>
      </c>
      <c r="H596" s="27">
        <v>17</v>
      </c>
      <c r="I596" s="87">
        <v>9.4907407407407406E-3</v>
      </c>
      <c r="J596">
        <v>47.183</v>
      </c>
    </row>
    <row r="597" spans="1:10" x14ac:dyDescent="0.45">
      <c r="A597" s="41" t="s">
        <v>74</v>
      </c>
      <c r="B597" s="41">
        <v>2019</v>
      </c>
      <c r="C597" s="43">
        <v>43800</v>
      </c>
      <c r="D597" s="41" t="s">
        <v>30</v>
      </c>
      <c r="E597" s="41" t="s">
        <v>225</v>
      </c>
      <c r="F597" s="41" t="s">
        <v>61</v>
      </c>
      <c r="G597" s="12">
        <f>(C597-VLOOKUP(E597,Riders!$A$2:$D$3499,4,FALSE))/365</f>
        <v>22.789041095890411</v>
      </c>
      <c r="H597" s="27">
        <v>18</v>
      </c>
      <c r="I597" s="87">
        <v>9.4907407407407406E-3</v>
      </c>
      <c r="J597">
        <v>47.183</v>
      </c>
    </row>
    <row r="598" spans="1:10" x14ac:dyDescent="0.45">
      <c r="A598" s="41" t="s">
        <v>74</v>
      </c>
      <c r="B598" s="41">
        <v>2019</v>
      </c>
      <c r="C598" s="43">
        <v>43800</v>
      </c>
      <c r="D598" s="41" t="s">
        <v>30</v>
      </c>
      <c r="E598" s="41" t="s">
        <v>3454</v>
      </c>
      <c r="F598" s="41" t="s">
        <v>3455</v>
      </c>
      <c r="G598" s="12">
        <f>(C598-VLOOKUP(E598,Riders!$A$2:$D$3499,4,FALSE))/365</f>
        <v>19.975342465753425</v>
      </c>
      <c r="H598" s="27">
        <v>19</v>
      </c>
      <c r="I598" s="87">
        <v>9.4907407407407406E-3</v>
      </c>
      <c r="J598">
        <v>47.183</v>
      </c>
    </row>
    <row r="599" spans="1:10" x14ac:dyDescent="0.45">
      <c r="A599" s="41" t="s">
        <v>74</v>
      </c>
      <c r="B599" s="41">
        <v>2019</v>
      </c>
      <c r="C599" s="43">
        <v>43800</v>
      </c>
      <c r="D599" s="41" t="s">
        <v>30</v>
      </c>
      <c r="E599" s="41" t="s">
        <v>293</v>
      </c>
      <c r="F599" s="41" t="s">
        <v>40</v>
      </c>
      <c r="G599" s="12">
        <f>(C599-VLOOKUP(E599,Riders!$A$2:$D$3499,4,FALSE))/365</f>
        <v>25.484931506849314</v>
      </c>
      <c r="H599" s="27">
        <v>20</v>
      </c>
      <c r="I599" s="87">
        <v>9.4907407407407406E-3</v>
      </c>
      <c r="J599">
        <v>47.183</v>
      </c>
    </row>
    <row r="600" spans="1:10" x14ac:dyDescent="0.45">
      <c r="A600" s="41" t="s">
        <v>74</v>
      </c>
      <c r="B600" s="41">
        <v>2019</v>
      </c>
      <c r="C600" s="43">
        <v>43800</v>
      </c>
      <c r="D600" s="41" t="s">
        <v>30</v>
      </c>
      <c r="E600" s="41" t="s">
        <v>5185</v>
      </c>
      <c r="F600" s="41" t="s">
        <v>2342</v>
      </c>
      <c r="G600" s="12" t="e">
        <f>(C600-VLOOKUP(E600,Riders!$A$2:$D$3499,4,FALSE))/365</f>
        <v>#N/A</v>
      </c>
      <c r="H600" s="27">
        <v>21</v>
      </c>
      <c r="I600" s="87">
        <v>9.4907407407407406E-3</v>
      </c>
      <c r="J600">
        <v>47.183</v>
      </c>
    </row>
    <row r="601" spans="1:10" x14ac:dyDescent="0.45">
      <c r="A601" s="41" t="s">
        <v>74</v>
      </c>
      <c r="B601" s="41">
        <v>2019</v>
      </c>
      <c r="C601" s="43">
        <v>43800</v>
      </c>
      <c r="D601" s="41" t="s">
        <v>30</v>
      </c>
      <c r="E601" s="41" t="s">
        <v>258</v>
      </c>
      <c r="F601" s="41" t="s">
        <v>115</v>
      </c>
      <c r="G601" s="12" t="e">
        <f>(C601-VLOOKUP(E601,Riders!$A$2:$D$3499,4,FALSE))/365</f>
        <v>#N/A</v>
      </c>
      <c r="H601" s="27">
        <v>22</v>
      </c>
      <c r="I601" s="87">
        <v>9.4907407407407406E-3</v>
      </c>
      <c r="J601">
        <v>47.183</v>
      </c>
    </row>
    <row r="602" spans="1:10" x14ac:dyDescent="0.45">
      <c r="A602" s="41" t="s">
        <v>74</v>
      </c>
      <c r="B602" s="41">
        <v>2019</v>
      </c>
      <c r="C602" s="43">
        <v>43800</v>
      </c>
      <c r="D602" s="41" t="s">
        <v>30</v>
      </c>
      <c r="E602" s="41" t="s">
        <v>170</v>
      </c>
      <c r="F602" s="41" t="s">
        <v>73</v>
      </c>
      <c r="G602" s="12">
        <f>(C602-VLOOKUP(E602,Riders!$A$2:$D$3499,4,FALSE))/365</f>
        <v>39.586301369863016</v>
      </c>
      <c r="H602" s="27">
        <v>23</v>
      </c>
      <c r="I602" s="87">
        <v>9.4907407407407406E-3</v>
      </c>
      <c r="J602">
        <v>47.183</v>
      </c>
    </row>
    <row r="603" spans="1:10" x14ac:dyDescent="0.45">
      <c r="A603" s="45" t="s">
        <v>199</v>
      </c>
      <c r="B603" s="45">
        <v>2019</v>
      </c>
      <c r="C603" s="46">
        <v>43778</v>
      </c>
      <c r="D603" s="45" t="s">
        <v>30</v>
      </c>
      <c r="E603" s="45" t="s">
        <v>247</v>
      </c>
      <c r="F603" s="45" t="s">
        <v>34</v>
      </c>
      <c r="G603" s="12">
        <f>(C603-VLOOKUP(E603,Riders!$A$2:$D$3499,4,FALSE))/365</f>
        <v>37.093150684931508</v>
      </c>
      <c r="H603" s="26">
        <v>1</v>
      </c>
      <c r="I603" s="87">
        <v>1.383101851851852E-2</v>
      </c>
      <c r="J603">
        <v>39.131999999999998</v>
      </c>
    </row>
    <row r="604" spans="1:10" x14ac:dyDescent="0.45">
      <c r="A604" s="45" t="s">
        <v>199</v>
      </c>
      <c r="B604" s="45">
        <v>2019</v>
      </c>
      <c r="C604" s="46">
        <v>43778</v>
      </c>
      <c r="D604" s="45" t="s">
        <v>30</v>
      </c>
      <c r="E604" s="45" t="s">
        <v>158</v>
      </c>
      <c r="F604" s="45" t="s">
        <v>58</v>
      </c>
      <c r="G604" s="12">
        <f>(C604-VLOOKUP(E604,Riders!$A$2:$D$3499,4,FALSE))/365</f>
        <v>22.854794520547944</v>
      </c>
      <c r="H604" s="26">
        <v>2</v>
      </c>
      <c r="I604" s="87">
        <v>1.383101851851852E-2</v>
      </c>
      <c r="J604">
        <v>39.131999999999998</v>
      </c>
    </row>
    <row r="605" spans="1:10" x14ac:dyDescent="0.45">
      <c r="A605" s="45" t="s">
        <v>199</v>
      </c>
      <c r="B605" s="45">
        <v>2019</v>
      </c>
      <c r="C605" s="46">
        <v>43778</v>
      </c>
      <c r="D605" s="45" t="s">
        <v>30</v>
      </c>
      <c r="E605" s="45" t="s">
        <v>193</v>
      </c>
      <c r="F605" s="45" t="s">
        <v>46</v>
      </c>
      <c r="G605" s="12">
        <f>(C605-VLOOKUP(E605,Riders!$A$2:$D$3499,4,FALSE))/365</f>
        <v>24.013698630136986</v>
      </c>
      <c r="H605" s="26">
        <v>3</v>
      </c>
      <c r="I605" s="87">
        <v>1.383101851851852E-2</v>
      </c>
      <c r="J605">
        <v>39.131999999999998</v>
      </c>
    </row>
    <row r="606" spans="1:10" x14ac:dyDescent="0.45">
      <c r="A606" s="45" t="s">
        <v>199</v>
      </c>
      <c r="B606" s="45">
        <v>2019</v>
      </c>
      <c r="C606" s="46">
        <v>43778</v>
      </c>
      <c r="D606" s="45" t="s">
        <v>30</v>
      </c>
      <c r="E606" s="45" t="s">
        <v>270</v>
      </c>
      <c r="F606" s="45" t="s">
        <v>91</v>
      </c>
      <c r="G606" s="12">
        <f>(C606-VLOOKUP(E606,Riders!$A$2:$D$3499,4,FALSE))/365</f>
        <v>27.92876712328767</v>
      </c>
      <c r="H606" s="26">
        <v>4</v>
      </c>
      <c r="I606" s="87">
        <v>1.383101851851852E-2</v>
      </c>
      <c r="J606">
        <v>39.131999999999998</v>
      </c>
    </row>
    <row r="607" spans="1:10" x14ac:dyDescent="0.45">
      <c r="A607" s="45" t="s">
        <v>199</v>
      </c>
      <c r="B607" s="45">
        <v>2019</v>
      </c>
      <c r="C607" s="46">
        <v>43778</v>
      </c>
      <c r="D607" s="45" t="s">
        <v>30</v>
      </c>
      <c r="E607" s="45" t="s">
        <v>3886</v>
      </c>
      <c r="F607" s="45" t="s">
        <v>2334</v>
      </c>
      <c r="G607" s="12">
        <f>(C607-VLOOKUP(E607,Riders!$A$2:$D$3499,4,FALSE))/365</f>
        <v>20.350684931506848</v>
      </c>
      <c r="H607" s="26">
        <v>5</v>
      </c>
      <c r="I607" s="87">
        <v>1.383101851851852E-2</v>
      </c>
      <c r="J607">
        <v>39.131999999999998</v>
      </c>
    </row>
    <row r="608" spans="1:10" x14ac:dyDescent="0.45">
      <c r="A608" s="45" t="s">
        <v>199</v>
      </c>
      <c r="B608" s="45">
        <v>2019</v>
      </c>
      <c r="C608" s="46">
        <v>43778</v>
      </c>
      <c r="D608" s="45" t="s">
        <v>30</v>
      </c>
      <c r="E608" s="45" t="s">
        <v>137</v>
      </c>
      <c r="F608" s="45" t="s">
        <v>79</v>
      </c>
      <c r="G608" s="12">
        <f>(C608-VLOOKUP(E608,Riders!$A$2:$D$3499,4,FALSE))/365</f>
        <v>29.293150684931508</v>
      </c>
      <c r="H608" s="26">
        <v>6</v>
      </c>
      <c r="I608" s="87">
        <v>1.383101851851852E-2</v>
      </c>
      <c r="J608">
        <v>39.131999999999998</v>
      </c>
    </row>
    <row r="609" spans="1:10" x14ac:dyDescent="0.45">
      <c r="A609" s="45" t="s">
        <v>199</v>
      </c>
      <c r="B609" s="45">
        <v>2019</v>
      </c>
      <c r="C609" s="46">
        <v>43778</v>
      </c>
      <c r="D609" s="45" t="s">
        <v>30</v>
      </c>
      <c r="E609" s="45" t="s">
        <v>2068</v>
      </c>
      <c r="F609" s="45" t="s">
        <v>96</v>
      </c>
      <c r="G609" s="12">
        <f>(C609-VLOOKUP(E609,Riders!$A$2:$D$3499,4,FALSE))/365</f>
        <v>26.457534246575342</v>
      </c>
      <c r="H609" s="26">
        <v>7</v>
      </c>
      <c r="I609" s="87">
        <v>1.383101851851852E-2</v>
      </c>
      <c r="J609">
        <v>39.131999999999998</v>
      </c>
    </row>
    <row r="610" spans="1:10" x14ac:dyDescent="0.45">
      <c r="A610" s="45" t="s">
        <v>199</v>
      </c>
      <c r="B610" s="45">
        <v>2019</v>
      </c>
      <c r="C610" s="46">
        <v>43778</v>
      </c>
      <c r="D610" s="45" t="s">
        <v>30</v>
      </c>
      <c r="E610" s="45" t="s">
        <v>201</v>
      </c>
      <c r="F610" s="45" t="s">
        <v>49</v>
      </c>
      <c r="G610" s="12">
        <f>(C610-VLOOKUP(E610,Riders!$A$2:$D$3499,4,FALSE))/365</f>
        <v>22.597260273972601</v>
      </c>
      <c r="H610" s="26">
        <v>8</v>
      </c>
      <c r="I610" s="87">
        <v>1.383101851851852E-2</v>
      </c>
      <c r="J610">
        <v>39.131999999999998</v>
      </c>
    </row>
    <row r="611" spans="1:10" x14ac:dyDescent="0.45">
      <c r="A611" s="45" t="s">
        <v>199</v>
      </c>
      <c r="B611" s="45">
        <v>2019</v>
      </c>
      <c r="C611" s="46">
        <v>43778</v>
      </c>
      <c r="D611" s="45" t="s">
        <v>30</v>
      </c>
      <c r="E611" s="45" t="s">
        <v>239</v>
      </c>
      <c r="F611" s="45" t="s">
        <v>64</v>
      </c>
      <c r="G611" s="12">
        <f>(C611-VLOOKUP(E611,Riders!$A$2:$D$3499,4,FALSE))/365</f>
        <v>24.18904109589041</v>
      </c>
      <c r="H611" s="26">
        <v>9</v>
      </c>
      <c r="I611" s="87">
        <v>1.383101851851852E-2</v>
      </c>
      <c r="J611">
        <v>39.131999999999998</v>
      </c>
    </row>
    <row r="612" spans="1:10" x14ac:dyDescent="0.45">
      <c r="A612" s="45" t="s">
        <v>199</v>
      </c>
      <c r="B612" s="45">
        <v>2019</v>
      </c>
      <c r="C612" s="46">
        <v>43778</v>
      </c>
      <c r="D612" s="45" t="s">
        <v>30</v>
      </c>
      <c r="E612" s="45" t="s">
        <v>97</v>
      </c>
      <c r="F612" s="45" t="s">
        <v>99</v>
      </c>
      <c r="G612" s="12">
        <f>(C612-VLOOKUP(E612,Riders!$A$2:$D$3499,4,FALSE))/365</f>
        <v>21.197260273972603</v>
      </c>
      <c r="H612" s="26">
        <v>10</v>
      </c>
      <c r="I612" s="87">
        <v>1.383101851851852E-2</v>
      </c>
      <c r="J612">
        <v>39.131999999999998</v>
      </c>
    </row>
    <row r="613" spans="1:10" x14ac:dyDescent="0.45">
      <c r="A613" s="45" t="s">
        <v>199</v>
      </c>
      <c r="B613" s="45">
        <v>2019</v>
      </c>
      <c r="C613" s="46">
        <v>43778</v>
      </c>
      <c r="D613" s="45" t="s">
        <v>30</v>
      </c>
      <c r="E613" s="45" t="s">
        <v>209</v>
      </c>
      <c r="F613" s="45" t="s">
        <v>43</v>
      </c>
      <c r="G613" s="12">
        <f>(C613-VLOOKUP(E613,Riders!$A$2:$D$3499,4,FALSE))/365</f>
        <v>25.610958904109587</v>
      </c>
      <c r="H613" s="26">
        <v>11</v>
      </c>
      <c r="I613" s="87">
        <v>1.383101851851852E-2</v>
      </c>
      <c r="J613">
        <v>39.131999999999998</v>
      </c>
    </row>
    <row r="614" spans="1:10" x14ac:dyDescent="0.45">
      <c r="A614" s="45" t="s">
        <v>199</v>
      </c>
      <c r="B614" s="45">
        <v>2019</v>
      </c>
      <c r="C614" s="46">
        <v>43778</v>
      </c>
      <c r="D614" s="45" t="s">
        <v>30</v>
      </c>
      <c r="E614" s="45" t="s">
        <v>2341</v>
      </c>
      <c r="F614" s="45" t="s">
        <v>2342</v>
      </c>
      <c r="G614" s="12">
        <f>(C614-VLOOKUP(E614,Riders!$A$2:$D$3499,4,FALSE))/365</f>
        <v>29.775342465753425</v>
      </c>
      <c r="H614" s="26">
        <v>12</v>
      </c>
      <c r="I614" s="87">
        <v>1.383101851851852E-2</v>
      </c>
      <c r="J614">
        <v>39.131999999999998</v>
      </c>
    </row>
    <row r="615" spans="1:10" x14ac:dyDescent="0.45">
      <c r="A615" s="45" t="s">
        <v>199</v>
      </c>
      <c r="B615" s="45">
        <v>2019</v>
      </c>
      <c r="C615" s="46">
        <v>43778</v>
      </c>
      <c r="D615" s="45" t="s">
        <v>30</v>
      </c>
      <c r="E615" s="45" t="s">
        <v>38</v>
      </c>
      <c r="F615" s="45" t="s">
        <v>40</v>
      </c>
      <c r="G615" s="12">
        <f>(C615-VLOOKUP(E615,Riders!$A$2:$D$3499,4,FALSE))/365</f>
        <v>22.739726027397261</v>
      </c>
      <c r="H615" s="26">
        <v>13</v>
      </c>
      <c r="I615" s="87">
        <v>1.383101851851852E-2</v>
      </c>
      <c r="J615">
        <v>39.131999999999998</v>
      </c>
    </row>
    <row r="616" spans="1:10" x14ac:dyDescent="0.45">
      <c r="A616" s="45" t="s">
        <v>199</v>
      </c>
      <c r="B616" s="45">
        <v>2019</v>
      </c>
      <c r="C616" s="46">
        <v>43778</v>
      </c>
      <c r="D616" s="45" t="s">
        <v>30</v>
      </c>
      <c r="E616" s="45" t="s">
        <v>170</v>
      </c>
      <c r="F616" s="45" t="s">
        <v>73</v>
      </c>
      <c r="G616" s="12">
        <f>(C616-VLOOKUP(E616,Riders!$A$2:$D$3499,4,FALSE))/365</f>
        <v>39.526027397260272</v>
      </c>
      <c r="H616" s="26">
        <v>14</v>
      </c>
      <c r="I616" s="87">
        <v>1.383101851851852E-2</v>
      </c>
      <c r="J616">
        <v>39.131999999999998</v>
      </c>
    </row>
    <row r="617" spans="1:10" x14ac:dyDescent="0.45">
      <c r="A617" s="45" t="s">
        <v>199</v>
      </c>
      <c r="B617" s="45">
        <v>2019</v>
      </c>
      <c r="C617" s="46">
        <v>43778</v>
      </c>
      <c r="D617" s="45" t="s">
        <v>30</v>
      </c>
      <c r="E617" s="45" t="s">
        <v>4728</v>
      </c>
      <c r="F617" s="45" t="s">
        <v>2347</v>
      </c>
      <c r="G617" s="12">
        <f>(C617-VLOOKUP(E617,Riders!$A$2:$D$3499,4,FALSE))/365</f>
        <v>27.216438356164385</v>
      </c>
      <c r="H617" s="26">
        <v>15</v>
      </c>
      <c r="I617" s="87">
        <v>1.383101851851852E-2</v>
      </c>
      <c r="J617">
        <v>39.131999999999998</v>
      </c>
    </row>
    <row r="618" spans="1:10" x14ac:dyDescent="0.45">
      <c r="A618" s="45" t="s">
        <v>199</v>
      </c>
      <c r="B618" s="45">
        <v>2019</v>
      </c>
      <c r="C618" s="46">
        <v>43778</v>
      </c>
      <c r="D618" s="45" t="s">
        <v>30</v>
      </c>
      <c r="E618" s="45" t="s">
        <v>4904</v>
      </c>
      <c r="F618" s="45" t="s">
        <v>131</v>
      </c>
      <c r="G618" s="12">
        <f>(C618-VLOOKUP(E618,Riders!$A$2:$D$3499,4,FALSE))/365</f>
        <v>26.147945205479452</v>
      </c>
      <c r="H618" s="26">
        <v>16</v>
      </c>
      <c r="I618" s="87">
        <v>1.383101851851852E-2</v>
      </c>
      <c r="J618">
        <v>39.131999999999998</v>
      </c>
    </row>
    <row r="619" spans="1:10" x14ac:dyDescent="0.45">
      <c r="A619" s="45" t="s">
        <v>199</v>
      </c>
      <c r="B619" s="45">
        <v>2019</v>
      </c>
      <c r="C619" s="46">
        <v>43778</v>
      </c>
      <c r="D619" s="45" t="s">
        <v>30</v>
      </c>
      <c r="E619" s="45" t="s">
        <v>106</v>
      </c>
      <c r="F619" s="45" t="s">
        <v>61</v>
      </c>
      <c r="G619" s="12">
        <f>(C619-VLOOKUP(E619,Riders!$A$2:$D$3499,4,FALSE))/365</f>
        <v>18.882191780821916</v>
      </c>
      <c r="H619" s="26">
        <v>17</v>
      </c>
      <c r="I619" s="87">
        <v>1.383101851851852E-2</v>
      </c>
      <c r="J619">
        <v>39.131999999999998</v>
      </c>
    </row>
    <row r="620" spans="1:10" x14ac:dyDescent="0.45">
      <c r="A620" s="45" t="s">
        <v>199</v>
      </c>
      <c r="B620" s="45">
        <v>2019</v>
      </c>
      <c r="C620" s="46">
        <v>43778</v>
      </c>
      <c r="D620" s="45" t="s">
        <v>30</v>
      </c>
      <c r="E620" s="45" t="s">
        <v>53</v>
      </c>
      <c r="F620" s="45" t="s">
        <v>55</v>
      </c>
      <c r="G620" s="12">
        <f>(C620-VLOOKUP(E620,Riders!$A$2:$D$3499,4,FALSE))/365</f>
        <v>18.526027397260275</v>
      </c>
      <c r="H620" s="26">
        <v>18</v>
      </c>
      <c r="I620" s="87">
        <v>1.383101851851852E-2</v>
      </c>
      <c r="J620">
        <v>39.131999999999998</v>
      </c>
    </row>
    <row r="621" spans="1:10" x14ac:dyDescent="0.45">
      <c r="A621" s="45" t="s">
        <v>199</v>
      </c>
      <c r="B621" s="45">
        <v>2019</v>
      </c>
      <c r="C621" s="46">
        <v>43778</v>
      </c>
      <c r="D621" s="45" t="s">
        <v>30</v>
      </c>
      <c r="E621" s="45" t="s">
        <v>307</v>
      </c>
      <c r="F621" s="45" t="s">
        <v>67</v>
      </c>
      <c r="G621" s="12">
        <f>(C621-VLOOKUP(E621,Riders!$A$2:$D$3499,4,FALSE))/365</f>
        <v>33</v>
      </c>
      <c r="H621" s="26">
        <v>19</v>
      </c>
      <c r="I621" s="87">
        <v>1.383101851851852E-2</v>
      </c>
      <c r="J621">
        <v>39.131999999999998</v>
      </c>
    </row>
    <row r="622" spans="1:10" x14ac:dyDescent="0.45">
      <c r="A622" s="45" t="s">
        <v>199</v>
      </c>
      <c r="B622" s="45">
        <v>2019</v>
      </c>
      <c r="C622" s="46">
        <v>43778</v>
      </c>
      <c r="D622" s="45" t="s">
        <v>30</v>
      </c>
      <c r="E622" s="45" t="s">
        <v>81</v>
      </c>
      <c r="F622" s="45" t="s">
        <v>83</v>
      </c>
      <c r="G622" s="12">
        <f>(C622-VLOOKUP(E622,Riders!$A$2:$D$3499,4,FALSE))/365</f>
        <v>23.476712328767125</v>
      </c>
      <c r="H622" s="26">
        <v>20</v>
      </c>
      <c r="I622" s="87">
        <v>1.383101851851852E-2</v>
      </c>
      <c r="J622">
        <v>39.131999999999998</v>
      </c>
    </row>
    <row r="623" spans="1:10" x14ac:dyDescent="0.45">
      <c r="A623" s="45" t="s">
        <v>199</v>
      </c>
      <c r="B623" s="45">
        <v>2019</v>
      </c>
      <c r="C623" s="46">
        <v>43778</v>
      </c>
      <c r="D623" s="45" t="s">
        <v>30</v>
      </c>
      <c r="E623" s="45" t="s">
        <v>4429</v>
      </c>
      <c r="F623" s="45" t="s">
        <v>282</v>
      </c>
      <c r="G623" s="12">
        <f>(C623-VLOOKUP(E623,Riders!$A$2:$D$3499,4,FALSE))/365</f>
        <v>20.504109589041096</v>
      </c>
      <c r="H623" s="26">
        <v>21</v>
      </c>
      <c r="I623" s="87">
        <v>1.383101851851852E-2</v>
      </c>
      <c r="J623">
        <v>39.131999999999998</v>
      </c>
    </row>
    <row r="624" spans="1:10" x14ac:dyDescent="0.45">
      <c r="A624" s="45" t="s">
        <v>199</v>
      </c>
      <c r="B624" s="45">
        <v>2019</v>
      </c>
      <c r="C624" s="46">
        <v>43778</v>
      </c>
      <c r="D624" s="45" t="s">
        <v>30</v>
      </c>
      <c r="E624" s="45" t="s">
        <v>317</v>
      </c>
      <c r="F624" s="45" t="s">
        <v>52</v>
      </c>
      <c r="G624" s="12">
        <f>(C624-VLOOKUP(E624,Riders!$A$2:$D$3499,4,FALSE))/365</f>
        <v>27.098630136986301</v>
      </c>
      <c r="H624" s="26">
        <v>22</v>
      </c>
      <c r="I624" s="87">
        <v>1.383101851851852E-2</v>
      </c>
      <c r="J624">
        <v>39.131999999999998</v>
      </c>
    </row>
    <row r="625" spans="1:10" x14ac:dyDescent="0.45">
      <c r="A625" s="45" t="s">
        <v>199</v>
      </c>
      <c r="B625" s="45">
        <v>2019</v>
      </c>
      <c r="C625" s="46">
        <v>43778</v>
      </c>
      <c r="D625" s="45" t="s">
        <v>30</v>
      </c>
      <c r="E625" s="45" t="s">
        <v>241</v>
      </c>
      <c r="F625" s="45" t="s">
        <v>242</v>
      </c>
      <c r="G625" s="12">
        <f>(C625-VLOOKUP(E625,Riders!$A$2:$D$3499,4,FALSE))/365</f>
        <v>24.942465753424656</v>
      </c>
      <c r="H625" s="26">
        <v>23</v>
      </c>
      <c r="I625" s="87">
        <v>1.383101851851852E-2</v>
      </c>
      <c r="J625">
        <v>39.131999999999998</v>
      </c>
    </row>
    <row r="626" spans="1:10" x14ac:dyDescent="0.45">
      <c r="A626" s="41" t="s">
        <v>319</v>
      </c>
      <c r="B626" s="41">
        <v>2019</v>
      </c>
      <c r="C626" s="43">
        <v>43772</v>
      </c>
      <c r="D626" s="41" t="s">
        <v>30</v>
      </c>
      <c r="E626" s="41" t="s">
        <v>224</v>
      </c>
      <c r="F626" s="41" t="s">
        <v>79</v>
      </c>
      <c r="G626" s="12">
        <f>(C626-VLOOKUP(E626,Riders!$A$2:$D$3499,4,FALSE))/365</f>
        <v>27.545205479452054</v>
      </c>
      <c r="H626" s="27">
        <v>1</v>
      </c>
      <c r="I626" s="87">
        <v>9.6990740740740735E-3</v>
      </c>
      <c r="J626">
        <v>49.399000000000001</v>
      </c>
    </row>
    <row r="627" spans="1:10" x14ac:dyDescent="0.45">
      <c r="A627" s="41" t="s">
        <v>319</v>
      </c>
      <c r="B627" s="41">
        <v>2019</v>
      </c>
      <c r="C627" s="43">
        <v>43772</v>
      </c>
      <c r="D627" s="41" t="s">
        <v>30</v>
      </c>
      <c r="E627" s="41" t="s">
        <v>230</v>
      </c>
      <c r="F627" s="41" t="s">
        <v>61</v>
      </c>
      <c r="G627" s="12">
        <f>(C627-VLOOKUP(E627,Riders!$A$2:$D$3499,4,FALSE))/365</f>
        <v>20.298630136986301</v>
      </c>
      <c r="H627" s="27">
        <v>2</v>
      </c>
      <c r="I627" s="87">
        <v>9.6990740740740735E-3</v>
      </c>
      <c r="J627">
        <v>49.399000000000001</v>
      </c>
    </row>
    <row r="628" spans="1:10" x14ac:dyDescent="0.45">
      <c r="A628" s="41" t="s">
        <v>319</v>
      </c>
      <c r="B628" s="41">
        <v>2019</v>
      </c>
      <c r="C628" s="43">
        <v>43772</v>
      </c>
      <c r="D628" s="41" t="s">
        <v>30</v>
      </c>
      <c r="E628" s="41" t="s">
        <v>147</v>
      </c>
      <c r="F628" s="41" t="s">
        <v>67</v>
      </c>
      <c r="G628" s="12">
        <f>(C628-VLOOKUP(E628,Riders!$A$2:$D$3499,4,FALSE))/365</f>
        <v>24.876712328767123</v>
      </c>
      <c r="H628" s="27">
        <v>3</v>
      </c>
      <c r="I628" s="87">
        <v>9.6990740740740735E-3</v>
      </c>
      <c r="J628">
        <v>49.399000000000001</v>
      </c>
    </row>
    <row r="629" spans="1:10" x14ac:dyDescent="0.45">
      <c r="A629" s="41" t="s">
        <v>319</v>
      </c>
      <c r="B629" s="41">
        <v>2019</v>
      </c>
      <c r="C629" s="43">
        <v>43772</v>
      </c>
      <c r="D629" s="41" t="s">
        <v>30</v>
      </c>
      <c r="E629" s="41" t="s">
        <v>158</v>
      </c>
      <c r="F629" s="41" t="s">
        <v>58</v>
      </c>
      <c r="G629" s="12">
        <f>(C629-VLOOKUP(E629,Riders!$A$2:$D$3499,4,FALSE))/365</f>
        <v>22.838356164383562</v>
      </c>
      <c r="H629" s="27">
        <v>4</v>
      </c>
      <c r="I629" s="87">
        <v>9.6990740740740735E-3</v>
      </c>
      <c r="J629">
        <v>49.399000000000001</v>
      </c>
    </row>
    <row r="630" spans="1:10" x14ac:dyDescent="0.45">
      <c r="A630" s="41" t="s">
        <v>319</v>
      </c>
      <c r="B630" s="41">
        <v>2019</v>
      </c>
      <c r="C630" s="43">
        <v>43772</v>
      </c>
      <c r="D630" s="41" t="s">
        <v>30</v>
      </c>
      <c r="E630" s="41" t="s">
        <v>247</v>
      </c>
      <c r="F630" s="41" t="s">
        <v>34</v>
      </c>
      <c r="G630" s="12">
        <f>(C630-VLOOKUP(E630,Riders!$A$2:$D$3499,4,FALSE))/365</f>
        <v>37.076712328767123</v>
      </c>
      <c r="H630" s="27">
        <v>5</v>
      </c>
      <c r="I630" s="87">
        <v>9.6990740740740735E-3</v>
      </c>
      <c r="J630">
        <v>49.399000000000001</v>
      </c>
    </row>
    <row r="631" spans="1:10" x14ac:dyDescent="0.45">
      <c r="A631" s="41" t="s">
        <v>319</v>
      </c>
      <c r="B631" s="41">
        <v>2019</v>
      </c>
      <c r="C631" s="43">
        <v>43772</v>
      </c>
      <c r="D631" s="41" t="s">
        <v>30</v>
      </c>
      <c r="E631" s="41" t="s">
        <v>271</v>
      </c>
      <c r="F631" s="41" t="s">
        <v>46</v>
      </c>
      <c r="G631" s="12">
        <f>(C631-VLOOKUP(E631,Riders!$A$2:$D$3499,4,FALSE))/365</f>
        <v>29.660273972602738</v>
      </c>
      <c r="H631" s="27">
        <v>6</v>
      </c>
      <c r="I631" s="87">
        <v>9.6990740740740735E-3</v>
      </c>
      <c r="J631">
        <v>49.399000000000001</v>
      </c>
    </row>
    <row r="632" spans="1:10" x14ac:dyDescent="0.45">
      <c r="A632" s="41" t="s">
        <v>319</v>
      </c>
      <c r="B632" s="41">
        <v>2019</v>
      </c>
      <c r="C632" s="43">
        <v>43772</v>
      </c>
      <c r="D632" s="41" t="s">
        <v>30</v>
      </c>
      <c r="E632" s="41" t="s">
        <v>305</v>
      </c>
      <c r="F632" s="41" t="s">
        <v>251</v>
      </c>
      <c r="G632" s="12">
        <f>(C632-VLOOKUP(E632,Riders!$A$2:$D$3499,4,FALSE))/365</f>
        <v>35.282191780821918</v>
      </c>
      <c r="H632" s="27">
        <v>7</v>
      </c>
      <c r="I632" s="87">
        <v>9.6990740740740735E-3</v>
      </c>
      <c r="J632">
        <v>49.399000000000001</v>
      </c>
    </row>
    <row r="633" spans="1:10" x14ac:dyDescent="0.45">
      <c r="A633" s="1" t="s">
        <v>319</v>
      </c>
      <c r="B633" s="1">
        <v>2019</v>
      </c>
      <c r="C633" s="2">
        <v>43772</v>
      </c>
      <c r="D633" s="1" t="s">
        <v>30</v>
      </c>
      <c r="E633" s="41" t="s">
        <v>4904</v>
      </c>
      <c r="F633" s="41" t="s">
        <v>131</v>
      </c>
      <c r="G633" s="12">
        <f>(C633-VLOOKUP(E633,Riders!$A$2:$D$3499,4,FALSE))/365</f>
        <v>26.13150684931507</v>
      </c>
      <c r="H633" s="41">
        <v>8</v>
      </c>
      <c r="I633" s="87">
        <v>9.6990740740740735E-3</v>
      </c>
      <c r="J633">
        <v>49.399000000000001</v>
      </c>
    </row>
    <row r="634" spans="1:10" x14ac:dyDescent="0.45">
      <c r="A634" s="1" t="s">
        <v>319</v>
      </c>
      <c r="B634" s="1">
        <v>2019</v>
      </c>
      <c r="C634" s="2">
        <v>43772</v>
      </c>
      <c r="D634" s="1" t="s">
        <v>30</v>
      </c>
      <c r="E634" s="41" t="s">
        <v>157</v>
      </c>
      <c r="F634" s="41" t="s">
        <v>52</v>
      </c>
      <c r="G634" s="12">
        <f>(C634-VLOOKUP(E634,Riders!$A$2:$D$3499,4,FALSE))/365</f>
        <v>20.82191780821918</v>
      </c>
      <c r="H634" s="41">
        <v>9</v>
      </c>
      <c r="I634" s="87">
        <v>9.6990740740740735E-3</v>
      </c>
      <c r="J634">
        <v>49.399000000000001</v>
      </c>
    </row>
    <row r="635" spans="1:10" x14ac:dyDescent="0.45">
      <c r="A635" s="1" t="s">
        <v>319</v>
      </c>
      <c r="B635" s="1">
        <v>2019</v>
      </c>
      <c r="C635" s="2">
        <v>43772</v>
      </c>
      <c r="D635" s="1" t="s">
        <v>30</v>
      </c>
      <c r="E635" s="41" t="s">
        <v>81</v>
      </c>
      <c r="F635" s="41" t="s">
        <v>83</v>
      </c>
      <c r="G635" s="12">
        <f>(C635-VLOOKUP(E635,Riders!$A$2:$D$3499,4,FALSE))/365</f>
        <v>23.460273972602739</v>
      </c>
      <c r="H635" s="41">
        <v>10</v>
      </c>
      <c r="I635" s="87">
        <v>9.6990740740740735E-3</v>
      </c>
      <c r="J635">
        <v>49.399000000000001</v>
      </c>
    </row>
    <row r="636" spans="1:10" x14ac:dyDescent="0.45">
      <c r="A636" s="1" t="s">
        <v>319</v>
      </c>
      <c r="B636" s="1">
        <v>2019</v>
      </c>
      <c r="C636" s="2">
        <v>43772</v>
      </c>
      <c r="D636" s="1" t="s">
        <v>30</v>
      </c>
      <c r="E636" s="41" t="s">
        <v>53</v>
      </c>
      <c r="F636" s="41" t="s">
        <v>55</v>
      </c>
      <c r="G636" s="12">
        <f>(C636-VLOOKUP(E636,Riders!$A$2:$D$3499,4,FALSE))/365</f>
        <v>18.509589041095889</v>
      </c>
      <c r="H636" s="41">
        <v>11</v>
      </c>
      <c r="I636" s="87">
        <v>9.6990740740740735E-3</v>
      </c>
      <c r="J636">
        <v>49.399000000000001</v>
      </c>
    </row>
    <row r="637" spans="1:10" x14ac:dyDescent="0.45">
      <c r="A637" s="1" t="s">
        <v>319</v>
      </c>
      <c r="B637" s="1">
        <v>2019</v>
      </c>
      <c r="C637" s="2">
        <v>43772</v>
      </c>
      <c r="D637" s="1" t="s">
        <v>30</v>
      </c>
      <c r="E637" s="41" t="s">
        <v>293</v>
      </c>
      <c r="F637" s="41" t="s">
        <v>40</v>
      </c>
      <c r="G637" s="12">
        <f>(C637-VLOOKUP(E637,Riders!$A$2:$D$3499,4,FALSE))/365</f>
        <v>25.408219178082192</v>
      </c>
      <c r="H637" s="41">
        <v>12</v>
      </c>
      <c r="I637" s="87">
        <v>9.6990740740740735E-3</v>
      </c>
      <c r="J637">
        <v>49.399000000000001</v>
      </c>
    </row>
    <row r="638" spans="1:10" x14ac:dyDescent="0.45">
      <c r="A638" s="1" t="s">
        <v>319</v>
      </c>
      <c r="B638" s="1">
        <v>2019</v>
      </c>
      <c r="C638" s="2">
        <v>43772</v>
      </c>
      <c r="D638" s="1" t="s">
        <v>30</v>
      </c>
      <c r="E638" s="41" t="s">
        <v>164</v>
      </c>
      <c r="F638" s="41" t="s">
        <v>96</v>
      </c>
      <c r="G638" s="12">
        <f>(C638-VLOOKUP(E638,Riders!$A$2:$D$3499,4,FALSE))/365</f>
        <v>20.736986301369864</v>
      </c>
      <c r="H638" s="41">
        <v>13</v>
      </c>
      <c r="I638" s="87">
        <v>9.6990740740740735E-3</v>
      </c>
      <c r="J638">
        <v>49.399000000000001</v>
      </c>
    </row>
    <row r="639" spans="1:10" x14ac:dyDescent="0.45">
      <c r="A639" s="1" t="s">
        <v>319</v>
      </c>
      <c r="B639" s="1">
        <v>2019</v>
      </c>
      <c r="C639" s="2">
        <v>43772</v>
      </c>
      <c r="D639" s="1" t="s">
        <v>30</v>
      </c>
      <c r="E639" s="41" t="s">
        <v>4728</v>
      </c>
      <c r="F639" s="41" t="s">
        <v>2347</v>
      </c>
      <c r="G639" s="12">
        <f>(C639-VLOOKUP(E639,Riders!$A$2:$D$3499,4,FALSE))/365</f>
        <v>27.2</v>
      </c>
      <c r="H639" s="41">
        <v>14</v>
      </c>
      <c r="I639" s="87">
        <v>9.6990740740740735E-3</v>
      </c>
      <c r="J639">
        <v>49.399000000000001</v>
      </c>
    </row>
    <row r="640" spans="1:10" x14ac:dyDescent="0.45">
      <c r="A640" s="1" t="s">
        <v>319</v>
      </c>
      <c r="B640" s="1">
        <v>2019</v>
      </c>
      <c r="C640" s="2">
        <v>43772</v>
      </c>
      <c r="D640" s="1" t="s">
        <v>30</v>
      </c>
      <c r="E640" s="41" t="s">
        <v>239</v>
      </c>
      <c r="F640" s="41" t="s">
        <v>64</v>
      </c>
      <c r="G640" s="12">
        <f>(C640-VLOOKUP(E640,Riders!$A$2:$D$3499,4,FALSE))/365</f>
        <v>24.172602739726027</v>
      </c>
      <c r="H640" s="41">
        <v>15</v>
      </c>
      <c r="I640" s="87">
        <v>9.6990740740740735E-3</v>
      </c>
      <c r="J640">
        <v>49.399000000000001</v>
      </c>
    </row>
    <row r="641" spans="1:10" x14ac:dyDescent="0.45">
      <c r="A641" s="1" t="s">
        <v>319</v>
      </c>
      <c r="B641" s="1">
        <v>2019</v>
      </c>
      <c r="C641" s="2">
        <v>43772</v>
      </c>
      <c r="D641" s="1" t="s">
        <v>30</v>
      </c>
      <c r="E641" s="41" t="s">
        <v>5185</v>
      </c>
      <c r="F641" s="41" t="s">
        <v>2342</v>
      </c>
      <c r="G641" s="12" t="e">
        <f>(C641-VLOOKUP(E641,Riders!$A$2:$D$3499,4,FALSE))/365</f>
        <v>#N/A</v>
      </c>
      <c r="H641" s="41">
        <v>16</v>
      </c>
      <c r="I641" s="87">
        <v>9.6990740740740735E-3</v>
      </c>
      <c r="J641">
        <v>49.399000000000001</v>
      </c>
    </row>
    <row r="642" spans="1:10" x14ac:dyDescent="0.45">
      <c r="A642" s="1" t="s">
        <v>319</v>
      </c>
      <c r="B642" s="1">
        <v>2019</v>
      </c>
      <c r="C642" s="2">
        <v>43772</v>
      </c>
      <c r="D642" s="1" t="s">
        <v>30</v>
      </c>
      <c r="E642" s="41" t="s">
        <v>97</v>
      </c>
      <c r="F642" s="41" t="s">
        <v>99</v>
      </c>
      <c r="G642" s="12">
        <f>(C642-VLOOKUP(E642,Riders!$A$2:$D$3499,4,FALSE))/365</f>
        <v>21.18082191780822</v>
      </c>
      <c r="H642" s="41">
        <v>17</v>
      </c>
      <c r="I642" s="87">
        <v>9.6990740740740735E-3</v>
      </c>
      <c r="J642">
        <v>49.399000000000001</v>
      </c>
    </row>
    <row r="643" spans="1:10" x14ac:dyDescent="0.45">
      <c r="A643" s="1" t="s">
        <v>319</v>
      </c>
      <c r="B643" s="1">
        <v>2019</v>
      </c>
      <c r="C643" s="2">
        <v>43772</v>
      </c>
      <c r="D643" s="1" t="s">
        <v>30</v>
      </c>
      <c r="E643" s="41" t="s">
        <v>241</v>
      </c>
      <c r="F643" s="41" t="s">
        <v>242</v>
      </c>
      <c r="G643" s="12">
        <f>(C643-VLOOKUP(E643,Riders!$A$2:$D$3499,4,FALSE))/365</f>
        <v>24.926027397260274</v>
      </c>
      <c r="H643" s="41">
        <v>18</v>
      </c>
      <c r="I643" s="87">
        <v>9.6990740740740735E-3</v>
      </c>
      <c r="J643">
        <v>49.399000000000001</v>
      </c>
    </row>
    <row r="644" spans="1:10" x14ac:dyDescent="0.45">
      <c r="A644" s="1" t="s">
        <v>319</v>
      </c>
      <c r="B644" s="1">
        <v>2019</v>
      </c>
      <c r="C644" s="2">
        <v>43772</v>
      </c>
      <c r="D644" s="1" t="s">
        <v>30</v>
      </c>
      <c r="E644" s="41" t="s">
        <v>294</v>
      </c>
      <c r="F644" s="41" t="s">
        <v>43</v>
      </c>
      <c r="G644" s="12">
        <f>(C644-VLOOKUP(E644,Riders!$A$2:$D$3499,4,FALSE))/365</f>
        <v>27.19178082191781</v>
      </c>
      <c r="H644" s="41">
        <v>19</v>
      </c>
      <c r="I644" s="87">
        <v>9.6990740740740735E-3</v>
      </c>
      <c r="J644">
        <v>49.399000000000001</v>
      </c>
    </row>
    <row r="645" spans="1:10" x14ac:dyDescent="0.45">
      <c r="A645" s="1" t="s">
        <v>319</v>
      </c>
      <c r="B645" s="1">
        <v>2019</v>
      </c>
      <c r="C645" s="2">
        <v>43772</v>
      </c>
      <c r="D645" s="1" t="s">
        <v>30</v>
      </c>
      <c r="E645" s="41" t="s">
        <v>3454</v>
      </c>
      <c r="F645" s="41" t="s">
        <v>3455</v>
      </c>
      <c r="G645" s="12">
        <f>(C645-VLOOKUP(E645,Riders!$A$2:$D$3499,4,FALSE))/365</f>
        <v>19.898630136986302</v>
      </c>
      <c r="H645" s="41">
        <v>20</v>
      </c>
      <c r="I645" s="87">
        <v>9.6990740740740735E-3</v>
      </c>
      <c r="J645">
        <v>49.399000000000001</v>
      </c>
    </row>
    <row r="646" spans="1:10" x14ac:dyDescent="0.45">
      <c r="A646" s="1" t="s">
        <v>319</v>
      </c>
      <c r="B646" s="1">
        <v>2019</v>
      </c>
      <c r="C646" s="2">
        <v>43772</v>
      </c>
      <c r="D646" s="1" t="s">
        <v>30</v>
      </c>
      <c r="E646" s="41" t="s">
        <v>170</v>
      </c>
      <c r="F646" s="41" t="s">
        <v>73</v>
      </c>
      <c r="G646" s="12">
        <f>(C646-VLOOKUP(E646,Riders!$A$2:$D$3499,4,FALSE))/365</f>
        <v>39.509589041095893</v>
      </c>
      <c r="H646" s="41">
        <v>21</v>
      </c>
      <c r="I646" s="87">
        <v>9.6990740740740735E-3</v>
      </c>
      <c r="J646">
        <v>49.399000000000001</v>
      </c>
    </row>
    <row r="647" spans="1:10" x14ac:dyDescent="0.45">
      <c r="A647" s="1" t="s">
        <v>319</v>
      </c>
      <c r="B647" s="1">
        <v>2019</v>
      </c>
      <c r="C647" s="2">
        <v>43772</v>
      </c>
      <c r="D647" s="1" t="s">
        <v>30</v>
      </c>
      <c r="E647" s="41" t="s">
        <v>278</v>
      </c>
      <c r="F647" s="41" t="s">
        <v>282</v>
      </c>
      <c r="G647" s="12">
        <f>(C647-VLOOKUP(E647,Riders!$A$2:$D$3499,4,FALSE))/365</f>
        <v>23.084931506849315</v>
      </c>
      <c r="H647" s="41">
        <v>22</v>
      </c>
      <c r="I647" s="87">
        <v>9.6990740740740735E-3</v>
      </c>
      <c r="J647">
        <v>49.399000000000001</v>
      </c>
    </row>
    <row r="648" spans="1:10" x14ac:dyDescent="0.45">
      <c r="A648" s="1" t="s">
        <v>319</v>
      </c>
      <c r="B648" s="1">
        <v>2019</v>
      </c>
      <c r="C648" s="2">
        <v>43772</v>
      </c>
      <c r="D648" s="1" t="s">
        <v>30</v>
      </c>
      <c r="E648" s="41" t="s">
        <v>3886</v>
      </c>
      <c r="F648" s="41" t="s">
        <v>2334</v>
      </c>
      <c r="G648" s="12">
        <f>(C648-VLOOKUP(E648,Riders!$A$2:$D$3499,4,FALSE))/365</f>
        <v>20.334246575342465</v>
      </c>
      <c r="H648" s="41">
        <v>23</v>
      </c>
      <c r="I648" s="87">
        <v>9.6990740740740735E-3</v>
      </c>
      <c r="J648">
        <v>49.399000000000001</v>
      </c>
    </row>
    <row r="649" spans="1:10" x14ac:dyDescent="0.45">
      <c r="A649" s="1" t="s">
        <v>319</v>
      </c>
      <c r="B649" s="1">
        <v>2019</v>
      </c>
      <c r="C649" s="2">
        <v>43772</v>
      </c>
      <c r="D649" s="1" t="s">
        <v>30</v>
      </c>
      <c r="E649" s="41" t="s">
        <v>4764</v>
      </c>
      <c r="F649" s="41" t="s">
        <v>2221</v>
      </c>
      <c r="G649" s="12">
        <f>(C649-VLOOKUP(E649,Riders!$A$2:$D$3499,4,FALSE))/365</f>
        <v>21.646575342465752</v>
      </c>
      <c r="H649" s="41">
        <v>24</v>
      </c>
      <c r="I649" s="87">
        <v>9.6990740740740735E-3</v>
      </c>
      <c r="J649">
        <v>49.399000000000001</v>
      </c>
    </row>
    <row r="650" spans="1:10" x14ac:dyDescent="0.45">
      <c r="A650" s="4" t="s">
        <v>322</v>
      </c>
      <c r="B650" s="4">
        <v>2019</v>
      </c>
      <c r="C650" s="5">
        <v>43525</v>
      </c>
      <c r="D650" s="4" t="s">
        <v>103</v>
      </c>
      <c r="E650" s="45" t="s">
        <v>147</v>
      </c>
      <c r="F650" s="45" t="s">
        <v>67</v>
      </c>
      <c r="G650" s="12">
        <f>(C650-VLOOKUP(E650,Riders!$A$2:$D$3499,4,FALSE))/365</f>
        <v>24.2</v>
      </c>
      <c r="H650" s="45">
        <v>1</v>
      </c>
      <c r="I650" s="87">
        <v>1.030092592592593E-2</v>
      </c>
      <c r="J650">
        <v>47.524000000000001</v>
      </c>
    </row>
    <row r="651" spans="1:10" x14ac:dyDescent="0.45">
      <c r="A651" s="4" t="s">
        <v>322</v>
      </c>
      <c r="B651" s="4">
        <v>2019</v>
      </c>
      <c r="C651" s="5">
        <v>43525</v>
      </c>
      <c r="D651" s="4" t="s">
        <v>103</v>
      </c>
      <c r="E651" s="45" t="s">
        <v>247</v>
      </c>
      <c r="F651" s="45" t="s">
        <v>34</v>
      </c>
      <c r="G651" s="12">
        <f>(C651-VLOOKUP(E651,Riders!$A$2:$D$3499,4,FALSE))/365</f>
        <v>36.4</v>
      </c>
      <c r="H651" s="45">
        <v>2</v>
      </c>
      <c r="I651" s="87">
        <v>1.030092592592593E-2</v>
      </c>
      <c r="J651">
        <v>47.524000000000001</v>
      </c>
    </row>
    <row r="652" spans="1:10" x14ac:dyDescent="0.45">
      <c r="A652" s="4" t="s">
        <v>322</v>
      </c>
      <c r="B652" s="4">
        <v>2019</v>
      </c>
      <c r="C652" s="5">
        <v>43525</v>
      </c>
      <c r="D652" s="4" t="s">
        <v>103</v>
      </c>
      <c r="E652" s="45" t="s">
        <v>230</v>
      </c>
      <c r="F652" s="45" t="s">
        <v>61</v>
      </c>
      <c r="G652" s="12">
        <f>(C652-VLOOKUP(E652,Riders!$A$2:$D$3499,4,FALSE))/365</f>
        <v>19.621917808219177</v>
      </c>
      <c r="H652" s="45">
        <v>3</v>
      </c>
      <c r="I652" s="87">
        <v>1.030092592592593E-2</v>
      </c>
      <c r="J652">
        <v>47.524000000000001</v>
      </c>
    </row>
    <row r="653" spans="1:10" x14ac:dyDescent="0.45">
      <c r="A653" s="4" t="s">
        <v>322</v>
      </c>
      <c r="B653" s="4">
        <v>2019</v>
      </c>
      <c r="C653" s="5">
        <v>43525</v>
      </c>
      <c r="D653" s="4" t="s">
        <v>103</v>
      </c>
      <c r="E653" t="s">
        <v>176</v>
      </c>
      <c r="F653" s="45" t="s">
        <v>177</v>
      </c>
      <c r="G653" s="12">
        <f>(C653-VLOOKUP(E653,Riders!$A$2:$D$3499,4,FALSE))/365</f>
        <v>22.241095890410961</v>
      </c>
      <c r="H653" s="45">
        <v>4</v>
      </c>
      <c r="I653" s="87">
        <v>1.030092592592593E-2</v>
      </c>
      <c r="J653">
        <v>47.524000000000001</v>
      </c>
    </row>
    <row r="654" spans="1:10" x14ac:dyDescent="0.45">
      <c r="A654" s="4" t="s">
        <v>322</v>
      </c>
      <c r="B654" s="4">
        <v>2019</v>
      </c>
      <c r="C654" s="5">
        <v>43525</v>
      </c>
      <c r="D654" s="4" t="s">
        <v>103</v>
      </c>
      <c r="E654" s="45" t="s">
        <v>81</v>
      </c>
      <c r="F654" s="45" t="s">
        <v>83</v>
      </c>
      <c r="G654" s="12">
        <f>(C654-VLOOKUP(E654,Riders!$A$2:$D$3499,4,FALSE))/365</f>
        <v>22.783561643835615</v>
      </c>
      <c r="H654" s="45">
        <v>5</v>
      </c>
      <c r="I654" s="87">
        <v>1.030092592592593E-2</v>
      </c>
      <c r="J654">
        <v>47.524000000000001</v>
      </c>
    </row>
    <row r="655" spans="1:10" x14ac:dyDescent="0.45">
      <c r="A655" s="4" t="s">
        <v>322</v>
      </c>
      <c r="B655" s="4">
        <v>2019</v>
      </c>
      <c r="C655" s="5">
        <v>43525</v>
      </c>
      <c r="D655" s="4" t="s">
        <v>103</v>
      </c>
      <c r="E655" s="45" t="s">
        <v>328</v>
      </c>
      <c r="F655" s="45" t="s">
        <v>52</v>
      </c>
      <c r="G655" s="12">
        <f>(C655-VLOOKUP(E655,Riders!$A$2:$D$3499,4,FALSE))/365</f>
        <v>27.531506849315068</v>
      </c>
      <c r="H655" s="45">
        <v>6</v>
      </c>
      <c r="I655" s="87">
        <v>1.030092592592593E-2</v>
      </c>
      <c r="J655">
        <v>47.524000000000001</v>
      </c>
    </row>
    <row r="656" spans="1:10" x14ac:dyDescent="0.45">
      <c r="A656" s="4" t="s">
        <v>322</v>
      </c>
      <c r="B656" s="4">
        <v>2019</v>
      </c>
      <c r="C656" s="5">
        <v>43525</v>
      </c>
      <c r="D656" s="4" t="s">
        <v>103</v>
      </c>
      <c r="E656" s="45" t="s">
        <v>201</v>
      </c>
      <c r="F656" s="45" t="s">
        <v>49</v>
      </c>
      <c r="G656" s="12">
        <f>(C656-VLOOKUP(E656,Riders!$A$2:$D$3499,4,FALSE))/365</f>
        <v>21.904109589041095</v>
      </c>
      <c r="H656" s="45">
        <v>7</v>
      </c>
      <c r="I656" s="87">
        <v>1.030092592592593E-2</v>
      </c>
      <c r="J656">
        <v>47.524000000000001</v>
      </c>
    </row>
    <row r="657" spans="1:10" x14ac:dyDescent="0.45">
      <c r="A657" s="4" t="s">
        <v>322</v>
      </c>
      <c r="B657" s="4">
        <v>2019</v>
      </c>
      <c r="C657" s="5">
        <v>43525</v>
      </c>
      <c r="D657" s="4" t="s">
        <v>103</v>
      </c>
      <c r="E657" s="45" t="s">
        <v>293</v>
      </c>
      <c r="F657" s="45" t="s">
        <v>40</v>
      </c>
      <c r="G657" s="12">
        <f>(C657-VLOOKUP(E657,Riders!$A$2:$D$3499,4,FALSE))/365</f>
        <v>24.731506849315068</v>
      </c>
      <c r="H657" s="45">
        <v>8</v>
      </c>
      <c r="I657" s="87">
        <v>1.030092592592593E-2</v>
      </c>
      <c r="J657">
        <v>47.524000000000001</v>
      </c>
    </row>
    <row r="658" spans="1:10" x14ac:dyDescent="0.45">
      <c r="A658" s="4" t="s">
        <v>322</v>
      </c>
      <c r="B658" s="4">
        <v>2019</v>
      </c>
      <c r="C658" s="5">
        <v>43525</v>
      </c>
      <c r="D658" s="4" t="s">
        <v>103</v>
      </c>
      <c r="E658" s="45" t="s">
        <v>104</v>
      </c>
      <c r="F658" s="45" t="s">
        <v>79</v>
      </c>
      <c r="G658" s="12">
        <f>(C658-VLOOKUP(E658,Riders!$A$2:$D$3499,4,FALSE))/365</f>
        <v>24.986301369863014</v>
      </c>
      <c r="H658" s="45">
        <v>9</v>
      </c>
      <c r="I658" s="87">
        <v>1.030092592592593E-2</v>
      </c>
      <c r="J658">
        <v>47.524000000000001</v>
      </c>
    </row>
    <row r="659" spans="1:10" x14ac:dyDescent="0.45">
      <c r="A659" s="4" t="s">
        <v>322</v>
      </c>
      <c r="B659" s="4">
        <v>2019</v>
      </c>
      <c r="C659" s="5">
        <v>43525</v>
      </c>
      <c r="D659" s="4" t="s">
        <v>103</v>
      </c>
      <c r="E659" s="45" t="s">
        <v>4728</v>
      </c>
      <c r="F659" s="45" t="s">
        <v>2347</v>
      </c>
      <c r="G659" s="12">
        <f>(C659-VLOOKUP(E659,Riders!$A$2:$D$3499,4,FALSE))/365</f>
        <v>26.523287671232875</v>
      </c>
      <c r="H659" s="45">
        <v>10</v>
      </c>
      <c r="I659" s="87">
        <v>1.030092592592593E-2</v>
      </c>
      <c r="J659">
        <v>47.524000000000001</v>
      </c>
    </row>
    <row r="660" spans="1:10" x14ac:dyDescent="0.45">
      <c r="A660" s="4" t="s">
        <v>322</v>
      </c>
      <c r="B660" s="4">
        <v>2019</v>
      </c>
      <c r="C660" s="5">
        <v>43525</v>
      </c>
      <c r="D660" s="4" t="s">
        <v>103</v>
      </c>
      <c r="E660" s="45" t="s">
        <v>2341</v>
      </c>
      <c r="F660" s="45" t="s">
        <v>2342</v>
      </c>
      <c r="G660" s="12">
        <f>(C660-VLOOKUP(E660,Riders!$A$2:$D$3499,4,FALSE))/365</f>
        <v>29.082191780821919</v>
      </c>
      <c r="H660" s="45">
        <v>11</v>
      </c>
      <c r="I660" s="87">
        <v>1.030092592592593E-2</v>
      </c>
      <c r="J660">
        <v>47.524000000000001</v>
      </c>
    </row>
    <row r="661" spans="1:10" x14ac:dyDescent="0.45">
      <c r="A661" s="4" t="s">
        <v>322</v>
      </c>
      <c r="B661" s="4">
        <v>2019</v>
      </c>
      <c r="C661" s="5">
        <v>43525</v>
      </c>
      <c r="D661" s="4" t="s">
        <v>103</v>
      </c>
      <c r="E661" s="45" t="s">
        <v>294</v>
      </c>
      <c r="F661" s="45" t="s">
        <v>43</v>
      </c>
      <c r="G661" s="12">
        <f>(C661-VLOOKUP(E661,Riders!$A$2:$D$3499,4,FALSE))/365</f>
        <v>26.515068493150686</v>
      </c>
      <c r="H661" s="45">
        <v>12</v>
      </c>
      <c r="I661" s="87">
        <v>1.030092592592593E-2</v>
      </c>
      <c r="J661">
        <v>47.524000000000001</v>
      </c>
    </row>
    <row r="662" spans="1:10" x14ac:dyDescent="0.45">
      <c r="A662" s="4" t="s">
        <v>322</v>
      </c>
      <c r="B662" s="4">
        <v>2019</v>
      </c>
      <c r="C662" s="5">
        <v>43525</v>
      </c>
      <c r="D662" s="4" t="s">
        <v>103</v>
      </c>
      <c r="E662" s="45" t="s">
        <v>3886</v>
      </c>
      <c r="F662" s="45" t="s">
        <v>2334</v>
      </c>
      <c r="G662" s="12">
        <f>(C662-VLOOKUP(E662,Riders!$A$2:$D$3499,4,FALSE))/365</f>
        <v>19.657534246575342</v>
      </c>
      <c r="H662" s="45">
        <v>13</v>
      </c>
      <c r="I662" s="87">
        <v>1.030092592592593E-2</v>
      </c>
      <c r="J662">
        <v>47.524000000000001</v>
      </c>
    </row>
    <row r="663" spans="1:10" x14ac:dyDescent="0.45">
      <c r="A663" s="4" t="s">
        <v>322</v>
      </c>
      <c r="B663" s="4">
        <v>2019</v>
      </c>
      <c r="C663" s="5">
        <v>43525</v>
      </c>
      <c r="D663" s="4" t="s">
        <v>103</v>
      </c>
      <c r="E663" s="45" t="s">
        <v>270</v>
      </c>
      <c r="F663" s="45" t="s">
        <v>91</v>
      </c>
      <c r="G663" s="12">
        <f>(C663-VLOOKUP(E663,Riders!$A$2:$D$3499,4,FALSE))/365</f>
        <v>27.235616438356164</v>
      </c>
      <c r="H663" s="45">
        <v>14</v>
      </c>
      <c r="I663" s="87">
        <v>1.030092592592593E-2</v>
      </c>
      <c r="J663">
        <v>47.524000000000001</v>
      </c>
    </row>
    <row r="664" spans="1:10" x14ac:dyDescent="0.45">
      <c r="A664" s="4" t="s">
        <v>322</v>
      </c>
      <c r="B664" s="4">
        <v>2019</v>
      </c>
      <c r="C664" s="5">
        <v>43525</v>
      </c>
      <c r="D664" s="4" t="s">
        <v>103</v>
      </c>
      <c r="E664" s="45" t="s">
        <v>2068</v>
      </c>
      <c r="F664" s="45" t="s">
        <v>96</v>
      </c>
      <c r="G664" s="12">
        <f>(C664-VLOOKUP(E664,Riders!$A$2:$D$3499,4,FALSE))/365</f>
        <v>25.764383561643836</v>
      </c>
      <c r="H664" s="45">
        <v>15</v>
      </c>
      <c r="I664" s="87">
        <v>1.030092592592593E-2</v>
      </c>
      <c r="J664">
        <v>47.524000000000001</v>
      </c>
    </row>
    <row r="665" spans="1:10" x14ac:dyDescent="0.45">
      <c r="A665" s="4" t="s">
        <v>322</v>
      </c>
      <c r="B665" s="4">
        <v>2019</v>
      </c>
      <c r="C665" s="5">
        <v>43525</v>
      </c>
      <c r="D665" s="4" t="s">
        <v>103</v>
      </c>
      <c r="E665" s="45" t="s">
        <v>158</v>
      </c>
      <c r="F665" s="45" t="s">
        <v>58</v>
      </c>
      <c r="G665" s="12">
        <f>(C665-VLOOKUP(E665,Riders!$A$2:$D$3499,4,FALSE))/365</f>
        <v>22.161643835616438</v>
      </c>
      <c r="H665" s="45">
        <v>16</v>
      </c>
      <c r="I665" s="87">
        <v>1.030092592592593E-2</v>
      </c>
      <c r="J665">
        <v>47.524000000000001</v>
      </c>
    </row>
    <row r="666" spans="1:10" x14ac:dyDescent="0.45">
      <c r="A666" s="4" t="s">
        <v>322</v>
      </c>
      <c r="B666" s="4">
        <v>2019</v>
      </c>
      <c r="C666" s="5">
        <v>43525</v>
      </c>
      <c r="D666" s="4" t="s">
        <v>103</v>
      </c>
      <c r="E666" s="45" t="s">
        <v>275</v>
      </c>
      <c r="F666" s="45" t="s">
        <v>64</v>
      </c>
      <c r="G666" s="12">
        <f>(C666-VLOOKUP(E666,Riders!$A$2:$D$3499,4,FALSE))/365</f>
        <v>26.863013698630137</v>
      </c>
      <c r="H666" s="45">
        <v>17</v>
      </c>
      <c r="I666" s="87">
        <v>1.030092592592593E-2</v>
      </c>
      <c r="J666">
        <v>47.524000000000001</v>
      </c>
    </row>
    <row r="667" spans="1:10" x14ac:dyDescent="0.45">
      <c r="A667" s="4" t="s">
        <v>322</v>
      </c>
      <c r="B667" s="4">
        <v>2019</v>
      </c>
      <c r="C667" s="5">
        <v>43525</v>
      </c>
      <c r="D667" s="4" t="s">
        <v>103</v>
      </c>
      <c r="E667" s="45" t="s">
        <v>273</v>
      </c>
      <c r="F667" s="45" t="s">
        <v>37</v>
      </c>
      <c r="G667" s="12">
        <f>(C667-VLOOKUP(E667,Riders!$A$2:$D$3499,4,FALSE))/365</f>
        <v>31.13150684931507</v>
      </c>
      <c r="H667" s="45">
        <v>18</v>
      </c>
      <c r="I667" s="87">
        <v>1.030092592592593E-2</v>
      </c>
      <c r="J667">
        <v>47.524000000000001</v>
      </c>
    </row>
    <row r="668" spans="1:10" x14ac:dyDescent="0.45">
      <c r="A668" s="4" t="s">
        <v>322</v>
      </c>
      <c r="B668" s="4">
        <v>2019</v>
      </c>
      <c r="C668" s="5">
        <v>43525</v>
      </c>
      <c r="D668" s="4" t="s">
        <v>103</v>
      </c>
      <c r="E668" s="45" t="s">
        <v>97</v>
      </c>
      <c r="F668" s="45" t="s">
        <v>99</v>
      </c>
      <c r="G668" s="12">
        <f>(C668-VLOOKUP(E668,Riders!$A$2:$D$3499,4,FALSE))/365</f>
        <v>20.504109589041096</v>
      </c>
      <c r="H668" s="45">
        <v>19</v>
      </c>
      <c r="I668" s="87">
        <v>1.030092592592593E-2</v>
      </c>
      <c r="J668">
        <v>47.524000000000001</v>
      </c>
    </row>
    <row r="669" spans="1:10" x14ac:dyDescent="0.45">
      <c r="A669" s="4" t="s">
        <v>322</v>
      </c>
      <c r="B669" s="4">
        <v>2019</v>
      </c>
      <c r="C669" s="5">
        <v>43525</v>
      </c>
      <c r="D669" s="4" t="s">
        <v>103</v>
      </c>
      <c r="E669" s="45" t="s">
        <v>4904</v>
      </c>
      <c r="F669" s="45" t="s">
        <v>131</v>
      </c>
      <c r="G669" s="12">
        <f>(C669-VLOOKUP(E669,Riders!$A$2:$D$3499,4,FALSE))/365</f>
        <v>25.454794520547946</v>
      </c>
      <c r="H669" s="45">
        <v>20</v>
      </c>
      <c r="I669" s="87">
        <v>1.030092592592593E-2</v>
      </c>
      <c r="J669">
        <v>47.524000000000001</v>
      </c>
    </row>
    <row r="670" spans="1:10" x14ac:dyDescent="0.45">
      <c r="A670" s="4" t="s">
        <v>322</v>
      </c>
      <c r="B670" s="4">
        <v>2019</v>
      </c>
      <c r="C670" s="5">
        <v>43525</v>
      </c>
      <c r="D670" s="4" t="s">
        <v>103</v>
      </c>
      <c r="E670" s="45" t="s">
        <v>221</v>
      </c>
      <c r="F670" s="45" t="s">
        <v>223</v>
      </c>
      <c r="G670" s="12">
        <f>(C670-VLOOKUP(E670,Riders!$A$2:$D$3499,4,FALSE))/365</f>
        <v>28.775342465753425</v>
      </c>
      <c r="H670" s="45">
        <v>21</v>
      </c>
      <c r="I670" s="87">
        <v>1.030092592592593E-2</v>
      </c>
      <c r="J670">
        <v>47.524000000000001</v>
      </c>
    </row>
    <row r="671" spans="1:10" x14ac:dyDescent="0.45">
      <c r="A671" s="4" t="s">
        <v>322</v>
      </c>
      <c r="B671" s="4">
        <v>2019</v>
      </c>
      <c r="C671" s="5">
        <v>43525</v>
      </c>
      <c r="D671" s="4" t="s">
        <v>103</v>
      </c>
      <c r="E671" s="45" t="s">
        <v>193</v>
      </c>
      <c r="F671" s="45" t="s">
        <v>46</v>
      </c>
      <c r="G671" s="12">
        <f>(C671-VLOOKUP(E671,Riders!$A$2:$D$3499,4,FALSE))/365</f>
        <v>23.32054794520548</v>
      </c>
      <c r="H671" s="45">
        <v>22</v>
      </c>
      <c r="I671" s="87">
        <v>1.030092592592593E-2</v>
      </c>
      <c r="J671">
        <v>47.524000000000001</v>
      </c>
    </row>
    <row r="672" spans="1:10" x14ac:dyDescent="0.45">
      <c r="A672" s="4" t="s">
        <v>322</v>
      </c>
      <c r="B672" s="4">
        <v>2019</v>
      </c>
      <c r="C672" s="5">
        <v>43525</v>
      </c>
      <c r="D672" s="4" t="s">
        <v>103</v>
      </c>
      <c r="E672" s="45" t="s">
        <v>2036</v>
      </c>
      <c r="F672" s="45" t="s">
        <v>282</v>
      </c>
      <c r="G672" s="12">
        <f>(C672-VLOOKUP(E672,Riders!$A$2:$D$3499,4,FALSE))/365</f>
        <v>26.361643835616437</v>
      </c>
      <c r="H672" s="45">
        <v>23</v>
      </c>
      <c r="I672" s="87">
        <v>1.030092592592593E-2</v>
      </c>
      <c r="J672">
        <v>47.524000000000001</v>
      </c>
    </row>
    <row r="673" spans="1:10" x14ac:dyDescent="0.45">
      <c r="A673" s="4" t="s">
        <v>322</v>
      </c>
      <c r="B673" s="4">
        <v>2019</v>
      </c>
      <c r="C673" s="5">
        <v>43525</v>
      </c>
      <c r="D673" s="4" t="s">
        <v>103</v>
      </c>
      <c r="E673" s="45" t="s">
        <v>297</v>
      </c>
      <c r="F673" s="45" t="s">
        <v>251</v>
      </c>
      <c r="G673" s="12">
        <f>(C673-VLOOKUP(E673,Riders!$A$2:$D$3499,4,FALSE))/365</f>
        <v>24.586301369863012</v>
      </c>
      <c r="H673" s="45">
        <v>24</v>
      </c>
      <c r="I673" s="87">
        <v>1.030092592592593E-2</v>
      </c>
      <c r="J673">
        <v>47.524000000000001</v>
      </c>
    </row>
    <row r="674" spans="1:10" x14ac:dyDescent="0.45">
      <c r="A674" s="1" t="s">
        <v>74</v>
      </c>
      <c r="B674" s="1">
        <v>2019</v>
      </c>
      <c r="C674" s="2">
        <v>43492</v>
      </c>
      <c r="D674" s="1" t="s">
        <v>30</v>
      </c>
      <c r="E674" s="41" t="s">
        <v>247</v>
      </c>
      <c r="F674" s="41" t="s">
        <v>34</v>
      </c>
      <c r="G674" s="12">
        <f>(C674-VLOOKUP(E674,Riders!$A$2:$D$3499,4,FALSE))/365</f>
        <v>36.30958904109589</v>
      </c>
      <c r="H674" s="41">
        <v>1</v>
      </c>
      <c r="I674" s="87">
        <v>1.25462962962963E-2</v>
      </c>
      <c r="J674">
        <v>46.454999999999998</v>
      </c>
    </row>
    <row r="675" spans="1:10" x14ac:dyDescent="0.45">
      <c r="A675" s="1" t="s">
        <v>74</v>
      </c>
      <c r="B675" s="1">
        <v>2019</v>
      </c>
      <c r="C675" s="2">
        <v>43492</v>
      </c>
      <c r="D675" s="1" t="s">
        <v>30</v>
      </c>
      <c r="E675" s="41" t="s">
        <v>230</v>
      </c>
      <c r="F675" s="41" t="s">
        <v>61</v>
      </c>
      <c r="G675" s="12">
        <f>(C675-VLOOKUP(E675,Riders!$A$2:$D$3499,4,FALSE))/365</f>
        <v>19.531506849315068</v>
      </c>
      <c r="H675" s="41">
        <v>2</v>
      </c>
      <c r="I675" s="87">
        <v>1.25462962962963E-2</v>
      </c>
      <c r="J675">
        <v>46.454999999999998</v>
      </c>
    </row>
    <row r="676" spans="1:10" x14ac:dyDescent="0.45">
      <c r="A676" s="1" t="s">
        <v>74</v>
      </c>
      <c r="B676" s="1">
        <v>2019</v>
      </c>
      <c r="C676" s="2">
        <v>43492</v>
      </c>
      <c r="D676" s="1" t="s">
        <v>30</v>
      </c>
      <c r="E676" s="41" t="s">
        <v>328</v>
      </c>
      <c r="F676" s="41" t="s">
        <v>52</v>
      </c>
      <c r="G676" s="12">
        <f>(C676-VLOOKUP(E676,Riders!$A$2:$D$3499,4,FALSE))/365</f>
        <v>27.44109589041096</v>
      </c>
      <c r="H676" s="41">
        <v>3</v>
      </c>
      <c r="I676" s="87">
        <v>1.25462962962963E-2</v>
      </c>
      <c r="J676">
        <v>46.454999999999998</v>
      </c>
    </row>
    <row r="677" spans="1:10" x14ac:dyDescent="0.45">
      <c r="A677" s="1" t="s">
        <v>74</v>
      </c>
      <c r="B677" s="1">
        <v>2019</v>
      </c>
      <c r="C677" s="2">
        <v>43492</v>
      </c>
      <c r="D677" s="1" t="s">
        <v>30</v>
      </c>
      <c r="E677" s="41" t="s">
        <v>193</v>
      </c>
      <c r="F677" s="41" t="s">
        <v>46</v>
      </c>
      <c r="G677" s="12">
        <f>(C677-VLOOKUP(E677,Riders!$A$2:$D$3499,4,FALSE))/365</f>
        <v>23.230136986301371</v>
      </c>
      <c r="H677" s="41">
        <v>4</v>
      </c>
      <c r="I677" s="87">
        <v>1.25462962962963E-2</v>
      </c>
      <c r="J677">
        <v>46.454999999999998</v>
      </c>
    </row>
    <row r="678" spans="1:10" x14ac:dyDescent="0.45">
      <c r="A678" s="1" t="s">
        <v>74</v>
      </c>
      <c r="B678" s="1">
        <v>2019</v>
      </c>
      <c r="C678" s="2">
        <v>43492</v>
      </c>
      <c r="D678" s="1" t="s">
        <v>30</v>
      </c>
      <c r="E678" s="41" t="s">
        <v>110</v>
      </c>
      <c r="F678" s="41" t="s">
        <v>91</v>
      </c>
      <c r="G678" s="12">
        <f>(C678-VLOOKUP(E678,Riders!$A$2:$D$3499,4,FALSE))/365</f>
        <v>22.92876712328767</v>
      </c>
      <c r="H678" s="41">
        <v>5</v>
      </c>
      <c r="I678" s="87">
        <v>1.25462962962963E-2</v>
      </c>
      <c r="J678">
        <v>46.454999999999998</v>
      </c>
    </row>
    <row r="679" spans="1:10" x14ac:dyDescent="0.45">
      <c r="A679" s="1" t="s">
        <v>74</v>
      </c>
      <c r="B679" s="1">
        <v>2019</v>
      </c>
      <c r="C679" s="2">
        <v>43492</v>
      </c>
      <c r="D679" s="1" t="s">
        <v>30</v>
      </c>
      <c r="E679" s="41" t="s">
        <v>323</v>
      </c>
      <c r="F679" s="41" t="s">
        <v>282</v>
      </c>
      <c r="G679" s="12" t="e">
        <f>(C679-VLOOKUP(E679,Riders!$A$2:$D$3499,4,FALSE))/365</f>
        <v>#N/A</v>
      </c>
      <c r="H679" s="41">
        <v>6</v>
      </c>
      <c r="I679" s="87">
        <v>1.25462962962963E-2</v>
      </c>
      <c r="J679">
        <v>46.454999999999998</v>
      </c>
    </row>
    <row r="680" spans="1:10" x14ac:dyDescent="0.45">
      <c r="A680" s="1" t="s">
        <v>74</v>
      </c>
      <c r="B680" s="1">
        <v>2019</v>
      </c>
      <c r="C680" s="2">
        <v>43492</v>
      </c>
      <c r="D680" s="1" t="s">
        <v>30</v>
      </c>
      <c r="E680" s="41" t="s">
        <v>4904</v>
      </c>
      <c r="F680" s="41" t="s">
        <v>131</v>
      </c>
      <c r="G680" s="12">
        <f>(C680-VLOOKUP(E680,Riders!$A$2:$D$3499,4,FALSE))/365</f>
        <v>25.364383561643837</v>
      </c>
      <c r="H680" s="41">
        <v>7</v>
      </c>
      <c r="I680" s="87">
        <v>1.25462962962963E-2</v>
      </c>
      <c r="J680">
        <v>46.454999999999998</v>
      </c>
    </row>
    <row r="681" spans="1:10" x14ac:dyDescent="0.45">
      <c r="A681" s="1" t="s">
        <v>74</v>
      </c>
      <c r="B681" s="1">
        <v>2019</v>
      </c>
      <c r="C681" s="2">
        <v>43492</v>
      </c>
      <c r="D681" s="1" t="s">
        <v>30</v>
      </c>
      <c r="E681" s="41" t="s">
        <v>221</v>
      </c>
      <c r="F681" s="41" t="s">
        <v>223</v>
      </c>
      <c r="G681" s="12">
        <f>(C681-VLOOKUP(E681,Riders!$A$2:$D$3499,4,FALSE))/365</f>
        <v>28.684931506849313</v>
      </c>
      <c r="H681" s="41">
        <v>8</v>
      </c>
      <c r="I681" s="87">
        <v>1.25462962962963E-2</v>
      </c>
      <c r="J681">
        <v>46.454999999999998</v>
      </c>
    </row>
    <row r="682" spans="1:10" x14ac:dyDescent="0.45">
      <c r="A682" s="1" t="s">
        <v>74</v>
      </c>
      <c r="B682" s="1">
        <v>2019</v>
      </c>
      <c r="C682" s="2">
        <v>43492</v>
      </c>
      <c r="D682" s="1" t="s">
        <v>30</v>
      </c>
      <c r="E682" s="41" t="s">
        <v>309</v>
      </c>
      <c r="F682" s="41" t="s">
        <v>37</v>
      </c>
      <c r="G682" s="12">
        <f>(C682-VLOOKUP(E682,Riders!$A$2:$D$3499,4,FALSE))/365</f>
        <v>24.183561643835617</v>
      </c>
      <c r="H682" s="41">
        <v>9</v>
      </c>
      <c r="I682" s="87">
        <v>1.25462962962963E-2</v>
      </c>
      <c r="J682">
        <v>46.454999999999998</v>
      </c>
    </row>
    <row r="683" spans="1:10" x14ac:dyDescent="0.45">
      <c r="A683" s="1" t="s">
        <v>74</v>
      </c>
      <c r="B683" s="1">
        <v>2019</v>
      </c>
      <c r="C683" s="2">
        <v>43492</v>
      </c>
      <c r="D683" s="1" t="s">
        <v>30</v>
      </c>
      <c r="E683" s="41" t="s">
        <v>2341</v>
      </c>
      <c r="F683" s="41" t="s">
        <v>2342</v>
      </c>
      <c r="G683" s="12">
        <f>(C683-VLOOKUP(E683,Riders!$A$2:$D$3499,4,FALSE))/365</f>
        <v>28.991780821917807</v>
      </c>
      <c r="H683" s="41">
        <v>10</v>
      </c>
      <c r="I683" s="87">
        <v>1.25462962962963E-2</v>
      </c>
      <c r="J683">
        <v>46.454999999999998</v>
      </c>
    </row>
    <row r="684" spans="1:10" x14ac:dyDescent="0.45">
      <c r="A684" s="1" t="s">
        <v>74</v>
      </c>
      <c r="B684" s="1">
        <v>2019</v>
      </c>
      <c r="C684" s="2">
        <v>43492</v>
      </c>
      <c r="D684" s="1" t="s">
        <v>30</v>
      </c>
      <c r="E684" s="41" t="s">
        <v>3886</v>
      </c>
      <c r="F684" s="41" t="s">
        <v>2334</v>
      </c>
      <c r="G684" s="12">
        <f>(C684-VLOOKUP(E684,Riders!$A$2:$D$3499,4,FALSE))/365</f>
        <v>19.567123287671233</v>
      </c>
      <c r="H684" s="41">
        <v>11</v>
      </c>
      <c r="I684" s="87">
        <v>1.25462962962963E-2</v>
      </c>
      <c r="J684">
        <v>46.454999999999998</v>
      </c>
    </row>
    <row r="685" spans="1:10" x14ac:dyDescent="0.45">
      <c r="A685" s="1" t="s">
        <v>74</v>
      </c>
      <c r="B685" s="1">
        <v>2019</v>
      </c>
      <c r="C685" s="2">
        <v>43492</v>
      </c>
      <c r="D685" s="1" t="s">
        <v>30</v>
      </c>
      <c r="E685" s="41" t="s">
        <v>241</v>
      </c>
      <c r="F685" s="41" t="s">
        <v>242</v>
      </c>
      <c r="G685" s="12">
        <f>(C685-VLOOKUP(E685,Riders!$A$2:$D$3499,4,FALSE))/365</f>
        <v>24.158904109589042</v>
      </c>
      <c r="H685" s="41">
        <v>12</v>
      </c>
      <c r="I685" s="87">
        <v>1.25462962962963E-2</v>
      </c>
      <c r="J685">
        <v>46.454999999999998</v>
      </c>
    </row>
    <row r="686" spans="1:10" x14ac:dyDescent="0.45">
      <c r="A686" s="1" t="s">
        <v>74</v>
      </c>
      <c r="B686" s="1">
        <v>2019</v>
      </c>
      <c r="C686" s="2">
        <v>43492</v>
      </c>
      <c r="D686" s="1" t="s">
        <v>30</v>
      </c>
      <c r="E686" s="41" t="s">
        <v>234</v>
      </c>
      <c r="F686" s="41" t="s">
        <v>55</v>
      </c>
      <c r="G686" s="12">
        <f>(C686-VLOOKUP(E686,Riders!$A$2:$D$3499,4,FALSE))/365</f>
        <v>23.687671232876713</v>
      </c>
      <c r="H686" s="41">
        <v>13</v>
      </c>
      <c r="I686" s="87">
        <v>1.25462962962963E-2</v>
      </c>
      <c r="J686">
        <v>46.454999999999998</v>
      </c>
    </row>
    <row r="687" spans="1:10" x14ac:dyDescent="0.45">
      <c r="A687" s="1" t="s">
        <v>74</v>
      </c>
      <c r="B687" s="1">
        <v>2019</v>
      </c>
      <c r="C687" s="2">
        <v>43492</v>
      </c>
      <c r="D687" s="1" t="s">
        <v>30</v>
      </c>
      <c r="E687" s="41" t="s">
        <v>4728</v>
      </c>
      <c r="F687" s="41" t="s">
        <v>2347</v>
      </c>
      <c r="G687" s="12">
        <f>(C687-VLOOKUP(E687,Riders!$A$2:$D$3499,4,FALSE))/365</f>
        <v>26.432876712328767</v>
      </c>
      <c r="H687" s="41">
        <v>14</v>
      </c>
      <c r="I687" s="87">
        <v>1.25462962962963E-2</v>
      </c>
      <c r="J687">
        <v>46.454999999999998</v>
      </c>
    </row>
    <row r="688" spans="1:10" x14ac:dyDescent="0.45">
      <c r="A688" s="1" t="s">
        <v>74</v>
      </c>
      <c r="B688" s="1">
        <v>2019</v>
      </c>
      <c r="C688" s="2">
        <v>43492</v>
      </c>
      <c r="D688" s="1" t="s">
        <v>30</v>
      </c>
      <c r="E688" s="41" t="s">
        <v>275</v>
      </c>
      <c r="F688" s="41" t="s">
        <v>64</v>
      </c>
      <c r="G688" s="12">
        <f>(C688-VLOOKUP(E688,Riders!$A$2:$D$3499,4,FALSE))/365</f>
        <v>26.772602739726029</v>
      </c>
      <c r="H688" s="41">
        <v>15</v>
      </c>
      <c r="I688" s="87">
        <v>1.25462962962963E-2</v>
      </c>
      <c r="J688">
        <v>46.454999999999998</v>
      </c>
    </row>
    <row r="689" spans="1:10" x14ac:dyDescent="0.45">
      <c r="A689" s="1" t="s">
        <v>74</v>
      </c>
      <c r="B689" s="1">
        <v>2019</v>
      </c>
      <c r="C689" s="2">
        <v>43492</v>
      </c>
      <c r="D689" s="1" t="s">
        <v>30</v>
      </c>
      <c r="E689" s="41" t="s">
        <v>293</v>
      </c>
      <c r="F689" s="41" t="s">
        <v>40</v>
      </c>
      <c r="G689" s="12">
        <f>(C689-VLOOKUP(E689,Riders!$A$2:$D$3499,4,FALSE))/365</f>
        <v>24.641095890410959</v>
      </c>
      <c r="H689" s="41">
        <v>16</v>
      </c>
      <c r="I689" s="87">
        <v>1.25462962962963E-2</v>
      </c>
      <c r="J689">
        <v>46.454999999999998</v>
      </c>
    </row>
    <row r="690" spans="1:10" x14ac:dyDescent="0.45">
      <c r="A690" s="1" t="s">
        <v>74</v>
      </c>
      <c r="B690" s="1">
        <v>2019</v>
      </c>
      <c r="C690" s="2">
        <v>43492</v>
      </c>
      <c r="D690" s="1" t="s">
        <v>30</v>
      </c>
      <c r="E690" s="41" t="s">
        <v>301</v>
      </c>
      <c r="F690" s="41" t="s">
        <v>88</v>
      </c>
      <c r="G690" s="12">
        <f>(C690-VLOOKUP(E690,Riders!$A$2:$D$3499,4,FALSE))/365</f>
        <v>23.698630136986303</v>
      </c>
      <c r="H690" s="41">
        <v>17</v>
      </c>
      <c r="I690" s="87">
        <v>1.25462962962963E-2</v>
      </c>
      <c r="J690">
        <v>46.454999999999998</v>
      </c>
    </row>
    <row r="691" spans="1:10" x14ac:dyDescent="0.45">
      <c r="A691" s="1" t="s">
        <v>74</v>
      </c>
      <c r="B691" s="1">
        <v>2019</v>
      </c>
      <c r="C691" s="2">
        <v>43492</v>
      </c>
      <c r="D691" s="1" t="s">
        <v>30</v>
      </c>
      <c r="E691" s="41" t="s">
        <v>258</v>
      </c>
      <c r="F691" s="41" t="s">
        <v>115</v>
      </c>
      <c r="G691" s="12" t="e">
        <f>(C691-VLOOKUP(E691,Riders!$A$2:$D$3499,4,FALSE))/365</f>
        <v>#N/A</v>
      </c>
      <c r="H691" s="41">
        <v>18</v>
      </c>
      <c r="I691" s="87">
        <v>1.25462962962963E-2</v>
      </c>
      <c r="J691">
        <v>46.454999999999998</v>
      </c>
    </row>
    <row r="692" spans="1:10" x14ac:dyDescent="0.45">
      <c r="A692" s="1" t="s">
        <v>74</v>
      </c>
      <c r="B692" s="1">
        <v>2019</v>
      </c>
      <c r="C692" s="2">
        <v>43492</v>
      </c>
      <c r="D692" s="1" t="s">
        <v>30</v>
      </c>
      <c r="E692" s="41" t="s">
        <v>164</v>
      </c>
      <c r="F692" s="41" t="s">
        <v>96</v>
      </c>
      <c r="G692" s="12">
        <f>(C692-VLOOKUP(E692,Riders!$A$2:$D$3499,4,FALSE))/365</f>
        <v>19.969863013698632</v>
      </c>
      <c r="H692" s="41">
        <v>19</v>
      </c>
      <c r="I692" s="87">
        <v>1.25462962962963E-2</v>
      </c>
      <c r="J692">
        <v>46.454999999999998</v>
      </c>
    </row>
    <row r="693" spans="1:10" x14ac:dyDescent="0.45">
      <c r="A693" s="1" t="s">
        <v>74</v>
      </c>
      <c r="B693" s="1">
        <v>2019</v>
      </c>
      <c r="C693" s="2">
        <v>43492</v>
      </c>
      <c r="D693" s="1" t="s">
        <v>30</v>
      </c>
      <c r="E693" s="41" t="s">
        <v>297</v>
      </c>
      <c r="F693" s="41" t="s">
        <v>251</v>
      </c>
      <c r="G693" s="12">
        <f>(C693-VLOOKUP(E693,Riders!$A$2:$D$3499,4,FALSE))/365</f>
        <v>24.495890410958904</v>
      </c>
      <c r="H693" s="41">
        <v>20</v>
      </c>
      <c r="I693" s="87">
        <v>1.25462962962963E-2</v>
      </c>
      <c r="J693">
        <v>46.454999999999998</v>
      </c>
    </row>
    <row r="694" spans="1:10" x14ac:dyDescent="0.45">
      <c r="A694" s="1" t="s">
        <v>74</v>
      </c>
      <c r="B694" s="1">
        <v>2019</v>
      </c>
      <c r="C694" s="2">
        <v>43492</v>
      </c>
      <c r="D694" s="1" t="s">
        <v>30</v>
      </c>
      <c r="E694" s="41" t="s">
        <v>294</v>
      </c>
      <c r="F694" s="41" t="s">
        <v>43</v>
      </c>
      <c r="G694" s="12">
        <f>(C694-VLOOKUP(E694,Riders!$A$2:$D$3499,4,FALSE))/365</f>
        <v>26.424657534246574</v>
      </c>
      <c r="H694" s="41">
        <v>21</v>
      </c>
      <c r="I694" s="87">
        <v>1.25462962962963E-2</v>
      </c>
      <c r="J694">
        <v>46.454999999999998</v>
      </c>
    </row>
    <row r="695" spans="1:10" x14ac:dyDescent="0.45">
      <c r="A695" s="1" t="s">
        <v>74</v>
      </c>
      <c r="B695" s="1">
        <v>2019</v>
      </c>
      <c r="C695" s="2">
        <v>43492</v>
      </c>
      <c r="D695" s="1" t="s">
        <v>30</v>
      </c>
      <c r="E695" s="41" t="s">
        <v>3795</v>
      </c>
      <c r="F695" s="41" t="s">
        <v>2657</v>
      </c>
      <c r="G695" s="12">
        <f>(C695-VLOOKUP(E695,Riders!$A$2:$D$3499,4,FALSE))/365</f>
        <v>29.043835616438358</v>
      </c>
      <c r="H695" s="41">
        <v>22</v>
      </c>
      <c r="I695" s="87">
        <v>1.25462962962963E-2</v>
      </c>
      <c r="J695">
        <v>46.454999999999998</v>
      </c>
    </row>
    <row r="696" spans="1:10" x14ac:dyDescent="0.45">
      <c r="A696" s="1" t="s">
        <v>74</v>
      </c>
      <c r="B696" s="1">
        <v>2019</v>
      </c>
      <c r="C696" s="2">
        <v>43492</v>
      </c>
      <c r="D696" s="1" t="s">
        <v>30</v>
      </c>
      <c r="E696" s="41" t="s">
        <v>220</v>
      </c>
      <c r="F696" s="41" t="s">
        <v>49</v>
      </c>
      <c r="G696" s="12">
        <f>(C696-VLOOKUP(E696,Riders!$A$2:$D$3499,4,FALSE))/365</f>
        <v>21.534246575342465</v>
      </c>
      <c r="H696" s="41">
        <v>23</v>
      </c>
      <c r="I696" s="87">
        <v>1.25462962962963E-2</v>
      </c>
      <c r="J696">
        <v>46.454999999999998</v>
      </c>
    </row>
    <row r="697" spans="1:10" x14ac:dyDescent="0.45">
      <c r="A697" s="1" t="s">
        <v>74</v>
      </c>
      <c r="B697" s="1">
        <v>2019</v>
      </c>
      <c r="C697" s="2">
        <v>43492</v>
      </c>
      <c r="D697" s="1" t="s">
        <v>30</v>
      </c>
      <c r="E697" s="41" t="s">
        <v>196</v>
      </c>
      <c r="F697" s="41" t="s">
        <v>143</v>
      </c>
      <c r="G697" s="12">
        <f>(C697-VLOOKUP(E697,Riders!$A$2:$D$3499,4,FALSE))/365</f>
        <v>24.739726027397261</v>
      </c>
      <c r="H697" s="41">
        <v>24</v>
      </c>
      <c r="I697" s="87">
        <v>1.25462962962963E-2</v>
      </c>
      <c r="J697">
        <v>46.454999999999998</v>
      </c>
    </row>
    <row r="698" spans="1:10" x14ac:dyDescent="0.45">
      <c r="A698" s="4" t="s">
        <v>312</v>
      </c>
      <c r="B698" s="4">
        <v>2019</v>
      </c>
      <c r="C698" s="5">
        <v>43484</v>
      </c>
      <c r="D698" s="4" t="s">
        <v>30</v>
      </c>
      <c r="E698" s="45" t="s">
        <v>270</v>
      </c>
      <c r="F698" s="45" t="s">
        <v>91</v>
      </c>
      <c r="G698" s="12">
        <f>(C698-VLOOKUP(E698,Riders!$A$2:$D$3499,4,FALSE))/365</f>
        <v>27.123287671232877</v>
      </c>
      <c r="H698" s="45">
        <v>1</v>
      </c>
      <c r="I698" s="87">
        <v>1.1168981481481479E-2</v>
      </c>
      <c r="J698">
        <v>45.654000000000003</v>
      </c>
    </row>
    <row r="699" spans="1:10" x14ac:dyDescent="0.45">
      <c r="A699" s="4" t="s">
        <v>312</v>
      </c>
      <c r="B699" s="4">
        <v>2019</v>
      </c>
      <c r="C699" s="5">
        <v>43484</v>
      </c>
      <c r="D699" s="4" t="s">
        <v>30</v>
      </c>
      <c r="E699" s="45" t="s">
        <v>201</v>
      </c>
      <c r="F699" s="45" t="s">
        <v>49</v>
      </c>
      <c r="G699" s="12">
        <f>(C699-VLOOKUP(E699,Riders!$A$2:$D$3499,4,FALSE))/365</f>
        <v>21.791780821917808</v>
      </c>
      <c r="H699" s="45">
        <v>2</v>
      </c>
      <c r="I699" s="87">
        <v>1.1168981481481479E-2</v>
      </c>
      <c r="J699">
        <v>45.654000000000003</v>
      </c>
    </row>
    <row r="700" spans="1:10" x14ac:dyDescent="0.45">
      <c r="A700" s="4" t="s">
        <v>312</v>
      </c>
      <c r="B700" s="4">
        <v>2019</v>
      </c>
      <c r="C700" s="5">
        <v>43484</v>
      </c>
      <c r="D700" s="4" t="s">
        <v>30</v>
      </c>
      <c r="E700" s="45" t="s">
        <v>193</v>
      </c>
      <c r="F700" s="45" t="s">
        <v>46</v>
      </c>
      <c r="G700" s="12">
        <f>(C700-VLOOKUP(E700,Riders!$A$2:$D$3499,4,FALSE))/365</f>
        <v>23.208219178082192</v>
      </c>
      <c r="H700" s="45">
        <v>3</v>
      </c>
      <c r="I700" s="87">
        <v>1.1168981481481479E-2</v>
      </c>
      <c r="J700">
        <v>45.654000000000003</v>
      </c>
    </row>
    <row r="701" spans="1:10" x14ac:dyDescent="0.45">
      <c r="A701" s="4" t="s">
        <v>312</v>
      </c>
      <c r="B701" s="4">
        <v>2019</v>
      </c>
      <c r="C701" s="5">
        <v>43484</v>
      </c>
      <c r="D701" s="4" t="s">
        <v>30</v>
      </c>
      <c r="E701" s="45" t="s">
        <v>2068</v>
      </c>
      <c r="F701" s="45" t="s">
        <v>96</v>
      </c>
      <c r="G701" s="12">
        <f>(C701-VLOOKUP(E701,Riders!$A$2:$D$3499,4,FALSE))/365</f>
        <v>25.652054794520549</v>
      </c>
      <c r="H701" s="45">
        <v>4</v>
      </c>
      <c r="I701" s="87">
        <v>1.1168981481481479E-2</v>
      </c>
      <c r="J701">
        <v>45.654000000000003</v>
      </c>
    </row>
    <row r="702" spans="1:10" x14ac:dyDescent="0.45">
      <c r="A702" s="4" t="s">
        <v>312</v>
      </c>
      <c r="B702" s="4">
        <v>2019</v>
      </c>
      <c r="C702" s="5">
        <v>43484</v>
      </c>
      <c r="D702" s="4" t="s">
        <v>30</v>
      </c>
      <c r="E702" s="45" t="s">
        <v>158</v>
      </c>
      <c r="F702" s="45" t="s">
        <v>58</v>
      </c>
      <c r="G702" s="12">
        <f>(C702-VLOOKUP(E702,Riders!$A$2:$D$3499,4,FALSE))/365</f>
        <v>22.049315068493151</v>
      </c>
      <c r="H702" s="45">
        <v>5</v>
      </c>
      <c r="I702" s="87">
        <v>1.1168981481481479E-2</v>
      </c>
      <c r="J702">
        <v>45.654000000000003</v>
      </c>
    </row>
    <row r="703" spans="1:10" x14ac:dyDescent="0.45">
      <c r="A703" s="4" t="s">
        <v>312</v>
      </c>
      <c r="B703" s="4">
        <v>2019</v>
      </c>
      <c r="C703" s="5">
        <v>43484</v>
      </c>
      <c r="D703" s="4" t="s">
        <v>30</v>
      </c>
      <c r="E703" s="45" t="s">
        <v>5187</v>
      </c>
      <c r="F703" s="45" t="s">
        <v>88</v>
      </c>
      <c r="G703" s="12" t="e">
        <f>(C703-VLOOKUP(E703,Riders!$A$2:$D$3499,4,FALSE))/365</f>
        <v>#N/A</v>
      </c>
      <c r="H703" s="45">
        <v>6</v>
      </c>
      <c r="I703" s="87">
        <v>1.1168981481481479E-2</v>
      </c>
      <c r="J703">
        <v>45.654000000000003</v>
      </c>
    </row>
    <row r="704" spans="1:10" x14ac:dyDescent="0.45">
      <c r="A704" s="4" t="s">
        <v>312</v>
      </c>
      <c r="B704" s="4">
        <v>2019</v>
      </c>
      <c r="C704" s="5">
        <v>43484</v>
      </c>
      <c r="D704" s="4" t="s">
        <v>30</v>
      </c>
      <c r="E704" s="45" t="s">
        <v>4728</v>
      </c>
      <c r="F704" s="45" t="s">
        <v>2347</v>
      </c>
      <c r="G704" s="12">
        <f>(C704-VLOOKUP(E704,Riders!$A$2:$D$3499,4,FALSE))/365</f>
        <v>26.410958904109588</v>
      </c>
      <c r="H704" s="45">
        <v>7</v>
      </c>
      <c r="I704" s="87">
        <v>1.1168981481481479E-2</v>
      </c>
      <c r="J704">
        <v>45.654000000000003</v>
      </c>
    </row>
    <row r="705" spans="1:10" x14ac:dyDescent="0.45">
      <c r="A705" s="4" t="s">
        <v>312</v>
      </c>
      <c r="B705" s="4">
        <v>2019</v>
      </c>
      <c r="C705" s="5">
        <v>43484</v>
      </c>
      <c r="D705" s="4" t="s">
        <v>30</v>
      </c>
      <c r="E705" s="45" t="s">
        <v>273</v>
      </c>
      <c r="F705" s="45" t="s">
        <v>37</v>
      </c>
      <c r="G705" s="12">
        <f>(C705-VLOOKUP(E705,Riders!$A$2:$D$3499,4,FALSE))/365</f>
        <v>31.019178082191782</v>
      </c>
      <c r="H705" s="45">
        <v>8</v>
      </c>
      <c r="I705" s="87">
        <v>1.1168981481481479E-2</v>
      </c>
      <c r="J705">
        <v>45.654000000000003</v>
      </c>
    </row>
    <row r="706" spans="1:10" x14ac:dyDescent="0.45">
      <c r="A706" s="4" t="s">
        <v>312</v>
      </c>
      <c r="B706" s="4">
        <v>2019</v>
      </c>
      <c r="C706" s="5">
        <v>43484</v>
      </c>
      <c r="D706" s="4" t="s">
        <v>30</v>
      </c>
      <c r="E706" s="45" t="s">
        <v>4904</v>
      </c>
      <c r="F706" s="45" t="s">
        <v>131</v>
      </c>
      <c r="G706" s="12">
        <f>(C706-VLOOKUP(E706,Riders!$A$2:$D$3499,4,FALSE))/365</f>
        <v>25.342465753424658</v>
      </c>
      <c r="H706" s="45">
        <v>9</v>
      </c>
      <c r="I706" s="87">
        <v>1.1168981481481479E-2</v>
      </c>
      <c r="J706">
        <v>45.654000000000003</v>
      </c>
    </row>
    <row r="707" spans="1:10" x14ac:dyDescent="0.45">
      <c r="A707" s="4" t="s">
        <v>312</v>
      </c>
      <c r="B707" s="4">
        <v>2019</v>
      </c>
      <c r="C707" s="5">
        <v>43484</v>
      </c>
      <c r="D707" s="4" t="s">
        <v>30</v>
      </c>
      <c r="E707" s="45" t="s">
        <v>3886</v>
      </c>
      <c r="F707" s="45" t="s">
        <v>2334</v>
      </c>
      <c r="G707" s="12">
        <f>(C707-VLOOKUP(E707,Riders!$A$2:$D$3499,4,FALSE))/365</f>
        <v>19.545205479452054</v>
      </c>
      <c r="H707" s="45">
        <v>10</v>
      </c>
      <c r="I707" s="87">
        <v>1.1168981481481479E-2</v>
      </c>
      <c r="J707">
        <v>45.654000000000003</v>
      </c>
    </row>
    <row r="708" spans="1:10" x14ac:dyDescent="0.45">
      <c r="A708" s="4" t="s">
        <v>312</v>
      </c>
      <c r="B708" s="4">
        <v>2019</v>
      </c>
      <c r="C708" s="5">
        <v>43484</v>
      </c>
      <c r="D708" s="4" t="s">
        <v>30</v>
      </c>
      <c r="E708" s="45" t="s">
        <v>97</v>
      </c>
      <c r="F708" s="45" t="s">
        <v>99</v>
      </c>
      <c r="G708" s="12">
        <f>(C708-VLOOKUP(E708,Riders!$A$2:$D$3499,4,FALSE))/365</f>
        <v>20.391780821917809</v>
      </c>
      <c r="H708" s="45">
        <v>11</v>
      </c>
      <c r="I708" s="87">
        <v>1.1168981481481479E-2</v>
      </c>
      <c r="J708">
        <v>45.654000000000003</v>
      </c>
    </row>
    <row r="709" spans="1:10" x14ac:dyDescent="0.45">
      <c r="A709" s="4" t="s">
        <v>312</v>
      </c>
      <c r="B709" s="4">
        <v>2019</v>
      </c>
      <c r="C709" s="5">
        <v>43484</v>
      </c>
      <c r="D709" s="4" t="s">
        <v>30</v>
      </c>
      <c r="E709" s="45" t="s">
        <v>196</v>
      </c>
      <c r="F709" s="45" t="s">
        <v>143</v>
      </c>
      <c r="G709" s="12">
        <f>(C709-VLOOKUP(E709,Riders!$A$2:$D$3499,4,FALSE))/365</f>
        <v>24.717808219178082</v>
      </c>
      <c r="H709" s="45">
        <v>12</v>
      </c>
      <c r="I709" s="87">
        <v>1.1168981481481479E-2</v>
      </c>
      <c r="J709">
        <v>45.654000000000003</v>
      </c>
    </row>
    <row r="710" spans="1:10" x14ac:dyDescent="0.45">
      <c r="A710" s="4" t="s">
        <v>312</v>
      </c>
      <c r="B710" s="4">
        <v>2019</v>
      </c>
      <c r="C710" s="5">
        <v>43484</v>
      </c>
      <c r="D710" s="4" t="s">
        <v>30</v>
      </c>
      <c r="E710" s="45" t="s">
        <v>2036</v>
      </c>
      <c r="F710" s="45" t="s">
        <v>282</v>
      </c>
      <c r="G710" s="12">
        <f>(C710-VLOOKUP(E710,Riders!$A$2:$D$3499,4,FALSE))/365</f>
        <v>26.24931506849315</v>
      </c>
      <c r="H710" s="45">
        <v>13</v>
      </c>
      <c r="I710" s="87">
        <v>1.1168981481481479E-2</v>
      </c>
      <c r="J710">
        <v>45.654000000000003</v>
      </c>
    </row>
    <row r="711" spans="1:10" x14ac:dyDescent="0.45">
      <c r="A711" s="4" t="s">
        <v>312</v>
      </c>
      <c r="B711" s="4">
        <v>2019</v>
      </c>
      <c r="C711" s="5">
        <v>43484</v>
      </c>
      <c r="D711" s="4" t="s">
        <v>30</v>
      </c>
      <c r="E711" s="45" t="s">
        <v>249</v>
      </c>
      <c r="F711" s="45" t="s">
        <v>251</v>
      </c>
      <c r="G711" s="12">
        <f>(C711-VLOOKUP(E711,Riders!$A$2:$D$3499,4,FALSE))/365</f>
        <v>20.38082191780822</v>
      </c>
      <c r="H711" s="45">
        <v>14</v>
      </c>
      <c r="I711" s="87">
        <v>1.1168981481481479E-2</v>
      </c>
      <c r="J711">
        <v>45.654000000000003</v>
      </c>
    </row>
    <row r="712" spans="1:10" x14ac:dyDescent="0.45">
      <c r="A712" s="4" t="s">
        <v>312</v>
      </c>
      <c r="B712" s="4">
        <v>2019</v>
      </c>
      <c r="C712" s="5">
        <v>43484</v>
      </c>
      <c r="D712" s="4" t="s">
        <v>30</v>
      </c>
      <c r="E712" s="45" t="s">
        <v>221</v>
      </c>
      <c r="F712" s="45" t="s">
        <v>223</v>
      </c>
      <c r="G712" s="12">
        <f>(C712-VLOOKUP(E712,Riders!$A$2:$D$3499,4,FALSE))/365</f>
        <v>28.663013698630138</v>
      </c>
      <c r="H712" s="45">
        <v>15</v>
      </c>
      <c r="I712" s="87">
        <v>1.1168981481481479E-2</v>
      </c>
      <c r="J712">
        <v>45.654000000000003</v>
      </c>
    </row>
    <row r="713" spans="1:10" x14ac:dyDescent="0.45">
      <c r="A713" s="4" t="s">
        <v>312</v>
      </c>
      <c r="B713" s="4">
        <v>2019</v>
      </c>
      <c r="C713" s="5">
        <v>43484</v>
      </c>
      <c r="D713" s="4" t="s">
        <v>30</v>
      </c>
      <c r="E713" s="45" t="s">
        <v>258</v>
      </c>
      <c r="F713" s="45" t="s">
        <v>115</v>
      </c>
      <c r="G713" s="12" t="e">
        <f>(C713-VLOOKUP(E713,Riders!$A$2:$D$3499,4,FALSE))/365</f>
        <v>#N/A</v>
      </c>
      <c r="H713" s="45">
        <v>16</v>
      </c>
      <c r="I713" s="87">
        <v>1.1168981481481479E-2</v>
      </c>
      <c r="J713">
        <v>45.654000000000003</v>
      </c>
    </row>
    <row r="714" spans="1:10" x14ac:dyDescent="0.45">
      <c r="A714" s="4" t="s">
        <v>312</v>
      </c>
      <c r="B714" s="4">
        <v>2019</v>
      </c>
      <c r="C714" s="5">
        <v>43484</v>
      </c>
      <c r="D714" s="4" t="s">
        <v>30</v>
      </c>
      <c r="E714" s="45" t="s">
        <v>234</v>
      </c>
      <c r="F714" s="45" t="s">
        <v>55</v>
      </c>
      <c r="G714" s="12">
        <f>(C714-VLOOKUP(E714,Riders!$A$2:$D$3499,4,FALSE))/365</f>
        <v>23.665753424657535</v>
      </c>
      <c r="H714" s="45">
        <v>17</v>
      </c>
      <c r="I714" s="87">
        <v>1.1168981481481479E-2</v>
      </c>
      <c r="J714">
        <v>45.654000000000003</v>
      </c>
    </row>
    <row r="715" spans="1:10" x14ac:dyDescent="0.45">
      <c r="A715" s="4" t="s">
        <v>312</v>
      </c>
      <c r="B715" s="4">
        <v>2019</v>
      </c>
      <c r="C715" s="5">
        <v>43484</v>
      </c>
      <c r="D715" s="4" t="s">
        <v>30</v>
      </c>
      <c r="E715" s="45" t="s">
        <v>3795</v>
      </c>
      <c r="F715" s="45" t="s">
        <v>2657</v>
      </c>
      <c r="G715" s="12">
        <f>(C715-VLOOKUP(E715,Riders!$A$2:$D$3499,4,FALSE))/365</f>
        <v>29.021917808219179</v>
      </c>
      <c r="H715" s="45">
        <v>18</v>
      </c>
      <c r="I715" s="87">
        <v>1.1168981481481479E-2</v>
      </c>
      <c r="J715">
        <v>45.654000000000003</v>
      </c>
    </row>
    <row r="716" spans="1:10" x14ac:dyDescent="0.45">
      <c r="A716" s="4" t="s">
        <v>312</v>
      </c>
      <c r="B716" s="4">
        <v>2019</v>
      </c>
      <c r="C716" s="5">
        <v>43484</v>
      </c>
      <c r="D716" s="4" t="s">
        <v>30</v>
      </c>
      <c r="E716" s="45" t="s">
        <v>241</v>
      </c>
      <c r="F716" s="45" t="s">
        <v>242</v>
      </c>
      <c r="G716" s="12">
        <f>(C716-VLOOKUP(E716,Riders!$A$2:$D$3499,4,FALSE))/365</f>
        <v>24.136986301369863</v>
      </c>
      <c r="H716" s="45">
        <v>19</v>
      </c>
      <c r="I716" s="87">
        <v>1.1168981481481479E-2</v>
      </c>
      <c r="J716">
        <v>45.654000000000003</v>
      </c>
    </row>
    <row r="717" spans="1:10" x14ac:dyDescent="0.45">
      <c r="A717" s="4" t="s">
        <v>312</v>
      </c>
      <c r="B717" s="4">
        <v>2019</v>
      </c>
      <c r="C717" s="5">
        <v>43484</v>
      </c>
      <c r="D717" s="4" t="s">
        <v>30</v>
      </c>
      <c r="E717" s="45" t="s">
        <v>167</v>
      </c>
      <c r="F717" s="45" t="s">
        <v>61</v>
      </c>
      <c r="G717" s="12">
        <f>(C717-VLOOKUP(E717,Riders!$A$2:$D$3499,4,FALSE))/365</f>
        <v>20.906849315068492</v>
      </c>
      <c r="H717" s="45">
        <v>20</v>
      </c>
      <c r="I717" s="87">
        <v>1.1168981481481479E-2</v>
      </c>
      <c r="J717">
        <v>45.654000000000003</v>
      </c>
    </row>
    <row r="718" spans="1:10" x14ac:dyDescent="0.45">
      <c r="A718" s="4" t="s">
        <v>312</v>
      </c>
      <c r="B718" s="4">
        <v>2019</v>
      </c>
      <c r="C718" s="5">
        <v>43484</v>
      </c>
      <c r="D718" s="4" t="s">
        <v>30</v>
      </c>
      <c r="E718" s="45" t="s">
        <v>294</v>
      </c>
      <c r="F718" s="45" t="s">
        <v>43</v>
      </c>
      <c r="G718" s="12">
        <f>(C718-VLOOKUP(E718,Riders!$A$2:$D$3499,4,FALSE))/365</f>
        <v>26.402739726027399</v>
      </c>
      <c r="H718" s="45">
        <v>21</v>
      </c>
      <c r="I718" s="87">
        <v>1.1168981481481479E-2</v>
      </c>
      <c r="J718">
        <v>45.654000000000003</v>
      </c>
    </row>
    <row r="719" spans="1:10" x14ac:dyDescent="0.45">
      <c r="A719" s="1" t="s">
        <v>423</v>
      </c>
      <c r="B719" s="1">
        <v>2018</v>
      </c>
      <c r="C719" s="2">
        <v>43449</v>
      </c>
      <c r="D719" s="1" t="s">
        <v>30</v>
      </c>
      <c r="E719" s="41" t="s">
        <v>247</v>
      </c>
      <c r="F719" s="41" t="s">
        <v>34</v>
      </c>
      <c r="G719" s="12">
        <f>(C719-VLOOKUP(E719,Riders!$A$2:$D$3499,4,FALSE))/365</f>
        <v>36.19178082191781</v>
      </c>
      <c r="H719" s="41">
        <v>1</v>
      </c>
      <c r="I719" s="87">
        <v>1.00462962962963E-2</v>
      </c>
      <c r="J719">
        <v>49.723999999999997</v>
      </c>
    </row>
    <row r="720" spans="1:10" x14ac:dyDescent="0.45">
      <c r="A720" s="1" t="s">
        <v>423</v>
      </c>
      <c r="B720" s="1">
        <v>2018</v>
      </c>
      <c r="C720" s="2">
        <v>43449</v>
      </c>
      <c r="D720" s="1" t="s">
        <v>30</v>
      </c>
      <c r="E720" s="41" t="s">
        <v>295</v>
      </c>
      <c r="F720" s="41" t="s">
        <v>91</v>
      </c>
      <c r="G720" s="12">
        <f>(C720-VLOOKUP(E720,Riders!$A$2:$D$3499,4,FALSE))/365</f>
        <v>25.972602739726028</v>
      </c>
      <c r="H720" s="41">
        <v>2</v>
      </c>
      <c r="I720" s="87">
        <v>1.00462962962963E-2</v>
      </c>
      <c r="J720">
        <v>49.723999999999997</v>
      </c>
    </row>
    <row r="721" spans="1:10" x14ac:dyDescent="0.45">
      <c r="A721" s="1" t="s">
        <v>423</v>
      </c>
      <c r="B721" s="1">
        <v>2018</v>
      </c>
      <c r="C721" s="2">
        <v>43449</v>
      </c>
      <c r="D721" s="1" t="s">
        <v>30</v>
      </c>
      <c r="E721" s="41" t="s">
        <v>193</v>
      </c>
      <c r="F721" s="41" t="s">
        <v>46</v>
      </c>
      <c r="G721" s="12">
        <f>(C721-VLOOKUP(E721,Riders!$A$2:$D$3499,4,FALSE))/365</f>
        <v>23.112328767123287</v>
      </c>
      <c r="H721" s="41">
        <v>3</v>
      </c>
      <c r="I721" s="87">
        <v>1.00462962962963E-2</v>
      </c>
      <c r="J721">
        <v>49.723999999999997</v>
      </c>
    </row>
    <row r="722" spans="1:10" x14ac:dyDescent="0.45">
      <c r="A722" s="1" t="s">
        <v>423</v>
      </c>
      <c r="B722" s="1">
        <v>2018</v>
      </c>
      <c r="C722" s="2">
        <v>43449</v>
      </c>
      <c r="D722" s="1" t="s">
        <v>30</v>
      </c>
      <c r="E722" s="41" t="s">
        <v>147</v>
      </c>
      <c r="F722" s="41" t="s">
        <v>67</v>
      </c>
      <c r="G722" s="12">
        <f>(C722-VLOOKUP(E722,Riders!$A$2:$D$3499,4,FALSE))/365</f>
        <v>23.991780821917807</v>
      </c>
      <c r="H722" s="41">
        <v>4</v>
      </c>
      <c r="I722" s="87">
        <v>1.00462962962963E-2</v>
      </c>
      <c r="J722">
        <v>49.723999999999997</v>
      </c>
    </row>
    <row r="723" spans="1:10" x14ac:dyDescent="0.45">
      <c r="A723" s="1" t="s">
        <v>423</v>
      </c>
      <c r="B723" s="1">
        <v>2018</v>
      </c>
      <c r="C723" s="2">
        <v>43449</v>
      </c>
      <c r="D723" s="1" t="s">
        <v>30</v>
      </c>
      <c r="E723" s="41" t="s">
        <v>2059</v>
      </c>
      <c r="F723" s="41" t="s">
        <v>282</v>
      </c>
      <c r="G723" s="12" t="e">
        <f>(C723-VLOOKUP(E723,Riders!$A$2:$D$3499,4,FALSE))/365</f>
        <v>#N/A</v>
      </c>
      <c r="H723" s="41">
        <v>5</v>
      </c>
      <c r="I723" s="87">
        <v>1.00462962962963E-2</v>
      </c>
      <c r="J723">
        <v>49.723999999999997</v>
      </c>
    </row>
    <row r="724" spans="1:10" x14ac:dyDescent="0.45">
      <c r="A724" s="1" t="s">
        <v>423</v>
      </c>
      <c r="B724" s="1">
        <v>2018</v>
      </c>
      <c r="C724" s="2">
        <v>43449</v>
      </c>
      <c r="D724" s="1" t="s">
        <v>30</v>
      </c>
      <c r="E724" s="41" t="s">
        <v>328</v>
      </c>
      <c r="F724" s="41" t="s">
        <v>52</v>
      </c>
      <c r="G724" s="12">
        <f>(C724-VLOOKUP(E724,Riders!$A$2:$D$3499,4,FALSE))/365</f>
        <v>27.323287671232876</v>
      </c>
      <c r="H724" s="41">
        <v>6</v>
      </c>
      <c r="I724" s="87">
        <v>1.00462962962963E-2</v>
      </c>
      <c r="J724">
        <v>49.723999999999997</v>
      </c>
    </row>
    <row r="725" spans="1:10" x14ac:dyDescent="0.45">
      <c r="A725" s="1" t="s">
        <v>423</v>
      </c>
      <c r="B725" s="1">
        <v>2018</v>
      </c>
      <c r="C725" s="2">
        <v>43449</v>
      </c>
      <c r="D725" s="1" t="s">
        <v>30</v>
      </c>
      <c r="E725" s="41" t="s">
        <v>2068</v>
      </c>
      <c r="F725" s="41" t="s">
        <v>96</v>
      </c>
      <c r="G725" s="12">
        <f>(C725-VLOOKUP(E725,Riders!$A$2:$D$3499,4,FALSE))/365</f>
        <v>25.556164383561644</v>
      </c>
      <c r="H725" s="41">
        <v>7</v>
      </c>
      <c r="I725" s="87">
        <v>1.00462962962963E-2</v>
      </c>
      <c r="J725">
        <v>49.723999999999997</v>
      </c>
    </row>
    <row r="726" spans="1:10" x14ac:dyDescent="0.45">
      <c r="A726" s="1" t="s">
        <v>423</v>
      </c>
      <c r="B726" s="1">
        <v>2018</v>
      </c>
      <c r="C726" s="2">
        <v>43449</v>
      </c>
      <c r="D726" s="1" t="s">
        <v>30</v>
      </c>
      <c r="E726" s="41" t="s">
        <v>3886</v>
      </c>
      <c r="F726" s="41" t="s">
        <v>2334</v>
      </c>
      <c r="G726" s="12">
        <f>(C726-VLOOKUP(E726,Riders!$A$2:$D$3499,4,FALSE))/365</f>
        <v>19.449315068493149</v>
      </c>
      <c r="H726" s="41">
        <v>8</v>
      </c>
      <c r="I726" s="87">
        <v>1.00462962962963E-2</v>
      </c>
      <c r="J726">
        <v>49.723999999999997</v>
      </c>
    </row>
    <row r="727" spans="1:10" x14ac:dyDescent="0.45">
      <c r="A727" s="1" t="s">
        <v>423</v>
      </c>
      <c r="B727" s="1">
        <v>2018</v>
      </c>
      <c r="C727" s="2">
        <v>43449</v>
      </c>
      <c r="D727" s="1" t="s">
        <v>30</v>
      </c>
      <c r="E727" s="41" t="s">
        <v>4904</v>
      </c>
      <c r="F727" s="41" t="s">
        <v>131</v>
      </c>
      <c r="G727" s="12">
        <f>(C727-VLOOKUP(E727,Riders!$A$2:$D$3499,4,FALSE))/365</f>
        <v>25.246575342465754</v>
      </c>
      <c r="H727" s="41">
        <v>9</v>
      </c>
      <c r="I727" s="87">
        <v>1.00462962962963E-2</v>
      </c>
      <c r="J727">
        <v>49.723999999999997</v>
      </c>
    </row>
    <row r="728" spans="1:10" x14ac:dyDescent="0.45">
      <c r="A728" s="1" t="s">
        <v>423</v>
      </c>
      <c r="B728" s="1">
        <v>2018</v>
      </c>
      <c r="C728" s="2">
        <v>43449</v>
      </c>
      <c r="D728" s="1" t="s">
        <v>30</v>
      </c>
      <c r="E728" s="41" t="s">
        <v>293</v>
      </c>
      <c r="F728" s="41" t="s">
        <v>40</v>
      </c>
      <c r="G728" s="12">
        <f>(C728-VLOOKUP(E728,Riders!$A$2:$D$3499,4,FALSE))/365</f>
        <v>24.523287671232875</v>
      </c>
      <c r="H728" s="41">
        <v>10</v>
      </c>
      <c r="I728" s="87">
        <v>1.00462962962963E-2</v>
      </c>
      <c r="J728">
        <v>49.723999999999997</v>
      </c>
    </row>
    <row r="729" spans="1:10" x14ac:dyDescent="0.45">
      <c r="A729" s="1" t="s">
        <v>423</v>
      </c>
      <c r="B729" s="1">
        <v>2018</v>
      </c>
      <c r="C729" s="2">
        <v>43449</v>
      </c>
      <c r="D729" s="1" t="s">
        <v>30</v>
      </c>
      <c r="E729" s="41" t="s">
        <v>153</v>
      </c>
      <c r="F729" s="41" t="s">
        <v>79</v>
      </c>
      <c r="G729" s="12">
        <f>(C729-VLOOKUP(E729,Riders!$A$2:$D$3499,4,FALSE))/365</f>
        <v>24.287671232876711</v>
      </c>
      <c r="H729" s="41">
        <v>11</v>
      </c>
      <c r="I729" s="87">
        <v>1.00462962962963E-2</v>
      </c>
      <c r="J729">
        <v>49.723999999999997</v>
      </c>
    </row>
    <row r="730" spans="1:10" x14ac:dyDescent="0.45">
      <c r="A730" s="1" t="s">
        <v>423</v>
      </c>
      <c r="B730" s="1">
        <v>2018</v>
      </c>
      <c r="C730" s="2">
        <v>43449</v>
      </c>
      <c r="D730" s="1" t="s">
        <v>30</v>
      </c>
      <c r="E730" s="41" t="s">
        <v>97</v>
      </c>
      <c r="F730" s="41" t="s">
        <v>99</v>
      </c>
      <c r="G730" s="12">
        <f>(C730-VLOOKUP(E730,Riders!$A$2:$D$3499,4,FALSE))/365</f>
        <v>20.295890410958904</v>
      </c>
      <c r="H730" s="41">
        <v>12</v>
      </c>
      <c r="I730" s="87">
        <v>1.00462962962963E-2</v>
      </c>
      <c r="J730">
        <v>49.723999999999997</v>
      </c>
    </row>
    <row r="731" spans="1:10" x14ac:dyDescent="0.45">
      <c r="A731" s="1" t="s">
        <v>423</v>
      </c>
      <c r="B731" s="1">
        <v>2018</v>
      </c>
      <c r="C731" s="2">
        <v>43449</v>
      </c>
      <c r="D731" s="1" t="s">
        <v>30</v>
      </c>
      <c r="E731" s="41" t="s">
        <v>275</v>
      </c>
      <c r="F731" s="41" t="s">
        <v>64</v>
      </c>
      <c r="G731" s="12">
        <f>(C731-VLOOKUP(E731,Riders!$A$2:$D$3499,4,FALSE))/365</f>
        <v>26.654794520547945</v>
      </c>
      <c r="H731" s="41">
        <v>13</v>
      </c>
      <c r="I731" s="87">
        <v>1.00462962962963E-2</v>
      </c>
      <c r="J731">
        <v>49.723999999999997</v>
      </c>
    </row>
    <row r="732" spans="1:10" x14ac:dyDescent="0.45">
      <c r="A732" s="1" t="s">
        <v>423</v>
      </c>
      <c r="B732" s="1">
        <v>2018</v>
      </c>
      <c r="C732" s="2">
        <v>43449</v>
      </c>
      <c r="D732" s="1" t="s">
        <v>30</v>
      </c>
      <c r="E732" s="41" t="s">
        <v>294</v>
      </c>
      <c r="F732" s="41" t="s">
        <v>43</v>
      </c>
      <c r="G732" s="12">
        <f>(C732-VLOOKUP(E732,Riders!$A$2:$D$3499,4,FALSE))/365</f>
        <v>26.306849315068494</v>
      </c>
      <c r="H732" s="41">
        <v>14</v>
      </c>
      <c r="I732" s="87">
        <v>1.00462962962963E-2</v>
      </c>
      <c r="J732">
        <v>49.723999999999997</v>
      </c>
    </row>
    <row r="733" spans="1:10" x14ac:dyDescent="0.45">
      <c r="A733" s="1" t="s">
        <v>423</v>
      </c>
      <c r="B733" s="1">
        <v>2018</v>
      </c>
      <c r="C733" s="2">
        <v>43449</v>
      </c>
      <c r="D733" s="1" t="s">
        <v>30</v>
      </c>
      <c r="E733" s="41" t="s">
        <v>176</v>
      </c>
      <c r="F733" s="41" t="s">
        <v>177</v>
      </c>
      <c r="G733" s="12">
        <f>(C733-VLOOKUP(E733,Riders!$A$2:$D$3499,4,FALSE))/365</f>
        <v>22.032876712328768</v>
      </c>
      <c r="H733" s="41">
        <v>15</v>
      </c>
      <c r="I733" s="87">
        <v>1.00462962962963E-2</v>
      </c>
      <c r="J733">
        <v>49.723999999999997</v>
      </c>
    </row>
    <row r="734" spans="1:10" x14ac:dyDescent="0.45">
      <c r="A734" s="1" t="s">
        <v>423</v>
      </c>
      <c r="B734" s="1">
        <v>2018</v>
      </c>
      <c r="C734" s="2">
        <v>43449</v>
      </c>
      <c r="D734" s="1" t="s">
        <v>30</v>
      </c>
      <c r="E734" s="41" t="s">
        <v>87</v>
      </c>
      <c r="F734" s="41" t="s">
        <v>88</v>
      </c>
      <c r="G734" s="12">
        <f>(C734-VLOOKUP(E734,Riders!$A$2:$D$3499,4,FALSE))/365</f>
        <v>19.468493150684932</v>
      </c>
      <c r="H734" s="41">
        <v>16</v>
      </c>
      <c r="I734" s="87">
        <v>1.00462962962963E-2</v>
      </c>
      <c r="J734">
        <v>49.723999999999997</v>
      </c>
    </row>
    <row r="735" spans="1:10" x14ac:dyDescent="0.45">
      <c r="A735" s="1" t="s">
        <v>423</v>
      </c>
      <c r="B735" s="1">
        <v>2018</v>
      </c>
      <c r="C735" s="2">
        <v>43449</v>
      </c>
      <c r="D735" s="1" t="s">
        <v>30</v>
      </c>
      <c r="E735" s="41" t="s">
        <v>201</v>
      </c>
      <c r="F735" s="41" t="s">
        <v>49</v>
      </c>
      <c r="G735" s="12">
        <f>(C735-VLOOKUP(E735,Riders!$A$2:$D$3499,4,FALSE))/365</f>
        <v>21.695890410958903</v>
      </c>
      <c r="H735" s="41">
        <v>17</v>
      </c>
      <c r="I735" s="87">
        <v>1.00462962962963E-2</v>
      </c>
      <c r="J735">
        <v>49.723999999999997</v>
      </c>
    </row>
    <row r="736" spans="1:10" x14ac:dyDescent="0.45">
      <c r="A736" s="1" t="s">
        <v>423</v>
      </c>
      <c r="B736" s="1">
        <v>2018</v>
      </c>
      <c r="C736" s="2">
        <v>43449</v>
      </c>
      <c r="D736" s="1" t="s">
        <v>30</v>
      </c>
      <c r="E736" s="41" t="s">
        <v>5185</v>
      </c>
      <c r="F736" s="41" t="s">
        <v>2342</v>
      </c>
      <c r="G736" s="12" t="e">
        <f>(C736-VLOOKUP(E736,Riders!$A$2:$D$3499,4,FALSE))/365</f>
        <v>#N/A</v>
      </c>
      <c r="H736" s="41">
        <v>18</v>
      </c>
      <c r="I736" s="87">
        <v>1.00462962962963E-2</v>
      </c>
      <c r="J736">
        <v>49.723999999999997</v>
      </c>
    </row>
    <row r="737" spans="1:10" x14ac:dyDescent="0.45">
      <c r="A737" s="1" t="s">
        <v>423</v>
      </c>
      <c r="B737" s="1">
        <v>2018</v>
      </c>
      <c r="C737" s="2">
        <v>43449</v>
      </c>
      <c r="D737" s="1" t="s">
        <v>30</v>
      </c>
      <c r="E737" s="41" t="s">
        <v>298</v>
      </c>
      <c r="F737" s="41" t="s">
        <v>61</v>
      </c>
      <c r="G737" s="12">
        <f>(C737-VLOOKUP(E737,Riders!$A$2:$D$3499,4,FALSE))/365</f>
        <v>25.728767123287671</v>
      </c>
      <c r="H737" s="41">
        <v>19</v>
      </c>
      <c r="I737" s="87">
        <v>1.00462962962963E-2</v>
      </c>
      <c r="J737">
        <v>49.723999999999997</v>
      </c>
    </row>
    <row r="738" spans="1:10" x14ac:dyDescent="0.45">
      <c r="A738" s="1" t="s">
        <v>423</v>
      </c>
      <c r="B738" s="1">
        <v>2018</v>
      </c>
      <c r="C738" s="2">
        <v>43449</v>
      </c>
      <c r="D738" s="1" t="s">
        <v>30</v>
      </c>
      <c r="E738" s="41" t="s">
        <v>4728</v>
      </c>
      <c r="F738" s="41" t="s">
        <v>2347</v>
      </c>
      <c r="G738" s="12">
        <f>(C738-VLOOKUP(E738,Riders!$A$2:$D$3499,4,FALSE))/365</f>
        <v>26.315068493150687</v>
      </c>
      <c r="H738" s="41">
        <v>20</v>
      </c>
      <c r="I738" s="87">
        <v>1.00462962962963E-2</v>
      </c>
      <c r="J738">
        <v>49.723999999999997</v>
      </c>
    </row>
    <row r="739" spans="1:10" x14ac:dyDescent="0.45">
      <c r="A739" s="1" t="s">
        <v>423</v>
      </c>
      <c r="B739" s="1">
        <v>2018</v>
      </c>
      <c r="C739" s="2">
        <v>43449</v>
      </c>
      <c r="D739" s="1" t="s">
        <v>30</v>
      </c>
      <c r="E739" s="41" t="s">
        <v>241</v>
      </c>
      <c r="F739" s="41" t="s">
        <v>242</v>
      </c>
      <c r="G739" s="12">
        <f>(C739-VLOOKUP(E739,Riders!$A$2:$D$3499,4,FALSE))/365</f>
        <v>24.041095890410958</v>
      </c>
      <c r="H739" s="41">
        <v>21</v>
      </c>
      <c r="I739" s="87">
        <v>1.00462962962963E-2</v>
      </c>
      <c r="J739">
        <v>49.723999999999997</v>
      </c>
    </row>
    <row r="740" spans="1:10" x14ac:dyDescent="0.45">
      <c r="A740" s="1" t="s">
        <v>423</v>
      </c>
      <c r="B740" s="1">
        <v>2018</v>
      </c>
      <c r="C740" s="2">
        <v>43449</v>
      </c>
      <c r="D740" s="1" t="s">
        <v>30</v>
      </c>
      <c r="E740" s="41" t="s">
        <v>316</v>
      </c>
      <c r="F740" s="41" t="s">
        <v>115</v>
      </c>
      <c r="G740" s="12" t="e">
        <f>(C740-VLOOKUP(E740,Riders!$A$2:$D$3499,4,FALSE))/365</f>
        <v>#N/A</v>
      </c>
      <c r="H740" s="41">
        <v>22</v>
      </c>
      <c r="I740" s="87">
        <v>1.00462962962963E-2</v>
      </c>
      <c r="J740">
        <v>49.723999999999997</v>
      </c>
    </row>
    <row r="741" spans="1:10" x14ac:dyDescent="0.45">
      <c r="A741" s="1" t="s">
        <v>423</v>
      </c>
      <c r="B741" s="1">
        <v>2018</v>
      </c>
      <c r="C741" s="2">
        <v>43449</v>
      </c>
      <c r="D741" s="1" t="s">
        <v>30</v>
      </c>
      <c r="E741" s="41" t="s">
        <v>203</v>
      </c>
      <c r="F741" s="41" t="s">
        <v>55</v>
      </c>
      <c r="G741" s="12">
        <f>(C741-VLOOKUP(E741,Riders!$A$2:$D$3499,4,FALSE))/365</f>
        <v>25.791780821917808</v>
      </c>
      <c r="H741" s="41">
        <v>23</v>
      </c>
      <c r="I741" s="87">
        <v>1.00462962962963E-2</v>
      </c>
      <c r="J741">
        <v>49.723999999999997</v>
      </c>
    </row>
    <row r="742" spans="1:10" x14ac:dyDescent="0.45">
      <c r="A742" s="1" t="s">
        <v>423</v>
      </c>
      <c r="B742" s="1">
        <v>2018</v>
      </c>
      <c r="C742" s="2">
        <v>43449</v>
      </c>
      <c r="D742" s="1" t="s">
        <v>30</v>
      </c>
      <c r="E742" s="41" t="s">
        <v>292</v>
      </c>
      <c r="F742" s="41" t="s">
        <v>143</v>
      </c>
      <c r="G742" s="12">
        <f>(C742-VLOOKUP(E742,Riders!$A$2:$D$3499,4,FALSE))/365</f>
        <v>30.227397260273971</v>
      </c>
      <c r="H742" s="41">
        <v>24</v>
      </c>
      <c r="I742" s="87">
        <v>1.00462962962963E-2</v>
      </c>
      <c r="J742">
        <v>49.723999999999997</v>
      </c>
    </row>
    <row r="743" spans="1:10" x14ac:dyDescent="0.45">
      <c r="A743" s="4" t="s">
        <v>287</v>
      </c>
      <c r="B743" s="4">
        <v>2018</v>
      </c>
      <c r="C743" s="5">
        <v>43435</v>
      </c>
      <c r="D743" s="4" t="s">
        <v>30</v>
      </c>
      <c r="E743" s="45" t="s">
        <v>104</v>
      </c>
      <c r="F743" s="45" t="s">
        <v>79</v>
      </c>
      <c r="G743" s="12">
        <f>(C743-VLOOKUP(E743,Riders!$A$2:$D$3499,4,FALSE))/365</f>
        <v>24.739726027397261</v>
      </c>
      <c r="H743" s="45">
        <v>1</v>
      </c>
      <c r="I743" s="87">
        <v>9.8263888888888897E-3</v>
      </c>
      <c r="J743">
        <v>47.703000000000003</v>
      </c>
    </row>
    <row r="744" spans="1:10" x14ac:dyDescent="0.45">
      <c r="A744" s="4" t="s">
        <v>287</v>
      </c>
      <c r="B744" s="4">
        <v>2018</v>
      </c>
      <c r="C744" s="5">
        <v>43435</v>
      </c>
      <c r="D744" s="4" t="s">
        <v>30</v>
      </c>
      <c r="E744" s="45" t="s">
        <v>270</v>
      </c>
      <c r="F744" s="45" t="s">
        <v>91</v>
      </c>
      <c r="G744" s="12">
        <f>(C744-VLOOKUP(E744,Riders!$A$2:$D$3499,4,FALSE))/365</f>
        <v>26.989041095890411</v>
      </c>
      <c r="H744" s="45">
        <v>2</v>
      </c>
      <c r="I744" s="87">
        <v>9.8263888888888897E-3</v>
      </c>
      <c r="J744">
        <v>47.703000000000003</v>
      </c>
    </row>
    <row r="745" spans="1:10" x14ac:dyDescent="0.45">
      <c r="A745" s="45" t="s">
        <v>287</v>
      </c>
      <c r="B745" s="45">
        <v>2018</v>
      </c>
      <c r="C745" s="46">
        <v>43435</v>
      </c>
      <c r="D745" s="45" t="s">
        <v>30</v>
      </c>
      <c r="E745" s="45" t="s">
        <v>147</v>
      </c>
      <c r="F745" s="45" t="s">
        <v>67</v>
      </c>
      <c r="G745" s="12">
        <f>(C745-VLOOKUP(E745,Riders!$A$2:$D$3499,4,FALSE))/365</f>
        <v>23.953424657534246</v>
      </c>
      <c r="H745" s="45">
        <v>3</v>
      </c>
      <c r="I745" s="87">
        <v>9.8263888888888897E-3</v>
      </c>
      <c r="J745">
        <v>47.703000000000003</v>
      </c>
    </row>
    <row r="746" spans="1:10" x14ac:dyDescent="0.45">
      <c r="A746" s="45" t="s">
        <v>287</v>
      </c>
      <c r="B746" s="45">
        <v>2018</v>
      </c>
      <c r="C746" s="46">
        <v>43435</v>
      </c>
      <c r="D746" s="45" t="s">
        <v>30</v>
      </c>
      <c r="E746" s="45" t="s">
        <v>193</v>
      </c>
      <c r="F746" s="45" t="s">
        <v>46</v>
      </c>
      <c r="G746" s="12">
        <f>(C746-VLOOKUP(E746,Riders!$A$2:$D$3499,4,FALSE))/365</f>
        <v>23.073972602739726</v>
      </c>
      <c r="H746" s="45">
        <v>4</v>
      </c>
      <c r="I746" s="87">
        <v>9.8263888888888897E-3</v>
      </c>
      <c r="J746">
        <v>47.703000000000003</v>
      </c>
    </row>
    <row r="747" spans="1:10" x14ac:dyDescent="0.45">
      <c r="A747" s="45" t="s">
        <v>287</v>
      </c>
      <c r="B747" s="45">
        <v>2018</v>
      </c>
      <c r="C747" s="46">
        <v>43435</v>
      </c>
      <c r="D747" s="45" t="s">
        <v>30</v>
      </c>
      <c r="E747" s="45" t="s">
        <v>230</v>
      </c>
      <c r="F747" s="45" t="s">
        <v>61</v>
      </c>
      <c r="G747" s="12">
        <f>(C747-VLOOKUP(E747,Riders!$A$2:$D$3499,4,FALSE))/365</f>
        <v>19.375342465753423</v>
      </c>
      <c r="H747" s="45">
        <v>5</v>
      </c>
      <c r="I747" s="87">
        <v>9.8263888888888897E-3</v>
      </c>
      <c r="J747">
        <v>47.703000000000003</v>
      </c>
    </row>
    <row r="748" spans="1:10" x14ac:dyDescent="0.45">
      <c r="A748" s="45" t="s">
        <v>287</v>
      </c>
      <c r="B748" s="45">
        <v>2018</v>
      </c>
      <c r="C748" s="46">
        <v>43435</v>
      </c>
      <c r="D748" s="45" t="s">
        <v>30</v>
      </c>
      <c r="E748" s="45" t="s">
        <v>2068</v>
      </c>
      <c r="F748" s="45" t="s">
        <v>96</v>
      </c>
      <c r="G748" s="12">
        <f>(C748-VLOOKUP(E748,Riders!$A$2:$D$3499,4,FALSE))/365</f>
        <v>25.517808219178082</v>
      </c>
      <c r="H748" s="45">
        <v>6</v>
      </c>
      <c r="I748" s="87">
        <v>9.8263888888888897E-3</v>
      </c>
      <c r="J748">
        <v>47.703000000000003</v>
      </c>
    </row>
    <row r="749" spans="1:10" x14ac:dyDescent="0.45">
      <c r="A749" s="45" t="s">
        <v>287</v>
      </c>
      <c r="B749" s="45">
        <v>2018</v>
      </c>
      <c r="C749" s="46">
        <v>43435</v>
      </c>
      <c r="D749" s="45" t="s">
        <v>30</v>
      </c>
      <c r="E749" s="45" t="s">
        <v>294</v>
      </c>
      <c r="F749" s="45" t="s">
        <v>43</v>
      </c>
      <c r="G749" s="12">
        <f>(C749-VLOOKUP(E749,Riders!$A$2:$D$3499,4,FALSE))/365</f>
        <v>26.268493150684932</v>
      </c>
      <c r="H749" s="45">
        <v>7</v>
      </c>
      <c r="I749" s="87">
        <v>9.8263888888888897E-3</v>
      </c>
      <c r="J749">
        <v>47.703000000000003</v>
      </c>
    </row>
    <row r="750" spans="1:10" x14ac:dyDescent="0.45">
      <c r="A750" s="45" t="s">
        <v>287</v>
      </c>
      <c r="B750" s="45">
        <v>2018</v>
      </c>
      <c r="C750" s="46">
        <v>43435</v>
      </c>
      <c r="D750" s="45" t="s">
        <v>30</v>
      </c>
      <c r="E750" s="45" t="s">
        <v>145</v>
      </c>
      <c r="F750" s="45" t="s">
        <v>83</v>
      </c>
      <c r="G750" s="12">
        <f>(C750-VLOOKUP(E750,Riders!$A$2:$D$3499,4,FALSE))/365</f>
        <v>26.402739726027399</v>
      </c>
      <c r="H750" s="45">
        <v>8</v>
      </c>
      <c r="I750" s="87">
        <v>9.8263888888888897E-3</v>
      </c>
      <c r="J750">
        <v>47.703000000000003</v>
      </c>
    </row>
    <row r="751" spans="1:10" x14ac:dyDescent="0.45">
      <c r="A751" s="45" t="s">
        <v>287</v>
      </c>
      <c r="B751" s="45">
        <v>2018</v>
      </c>
      <c r="C751" s="46">
        <v>43435</v>
      </c>
      <c r="D751" s="45" t="s">
        <v>30</v>
      </c>
      <c r="E751" s="45" t="s">
        <v>4904</v>
      </c>
      <c r="F751" s="45" t="s">
        <v>131</v>
      </c>
      <c r="G751" s="12">
        <f>(C751-VLOOKUP(E751,Riders!$A$2:$D$3499,4,FALSE))/365</f>
        <v>25.208219178082192</v>
      </c>
      <c r="H751" s="45">
        <v>9</v>
      </c>
      <c r="I751" s="87">
        <v>9.8263888888888897E-3</v>
      </c>
      <c r="J751">
        <v>47.703000000000003</v>
      </c>
    </row>
    <row r="752" spans="1:10" x14ac:dyDescent="0.45">
      <c r="A752" s="45" t="s">
        <v>287</v>
      </c>
      <c r="B752" s="45">
        <v>2018</v>
      </c>
      <c r="C752" s="46">
        <v>43435</v>
      </c>
      <c r="D752" s="45" t="s">
        <v>30</v>
      </c>
      <c r="E752" s="45" t="s">
        <v>97</v>
      </c>
      <c r="F752" s="45" t="s">
        <v>99</v>
      </c>
      <c r="G752" s="12">
        <f>(C752-VLOOKUP(E752,Riders!$A$2:$D$3499,4,FALSE))/365</f>
        <v>20.257534246575343</v>
      </c>
      <c r="H752" s="45">
        <v>10</v>
      </c>
      <c r="I752" s="87">
        <v>9.8263888888888897E-3</v>
      </c>
      <c r="J752">
        <v>47.703000000000003</v>
      </c>
    </row>
    <row r="753" spans="1:10" x14ac:dyDescent="0.45">
      <c r="A753" s="45" t="s">
        <v>287</v>
      </c>
      <c r="B753" s="45">
        <v>2018</v>
      </c>
      <c r="C753" s="46">
        <v>43435</v>
      </c>
      <c r="D753" s="45" t="s">
        <v>30</v>
      </c>
      <c r="E753" s="45" t="s">
        <v>323</v>
      </c>
      <c r="F753" s="45" t="s">
        <v>282</v>
      </c>
      <c r="G753" s="12" t="e">
        <f>(C753-VLOOKUP(E753,Riders!$A$2:$D$3499,4,FALSE))/365</f>
        <v>#N/A</v>
      </c>
      <c r="H753" s="45">
        <v>11</v>
      </c>
      <c r="I753" s="87">
        <v>9.8263888888888897E-3</v>
      </c>
      <c r="J753">
        <v>47.703000000000003</v>
      </c>
    </row>
    <row r="754" spans="1:10" x14ac:dyDescent="0.45">
      <c r="A754" s="45" t="s">
        <v>287</v>
      </c>
      <c r="B754" s="45">
        <v>2018</v>
      </c>
      <c r="C754" s="46">
        <v>43435</v>
      </c>
      <c r="D754" s="45" t="s">
        <v>30</v>
      </c>
      <c r="E754" s="45" t="s">
        <v>246</v>
      </c>
      <c r="F754" s="45" t="s">
        <v>34</v>
      </c>
      <c r="G754" s="12">
        <f>(C754-VLOOKUP(E754,Riders!$A$2:$D$3499,4,FALSE))/365</f>
        <v>27.520547945205479</v>
      </c>
      <c r="H754" s="45">
        <v>12</v>
      </c>
      <c r="I754" s="87">
        <v>9.8263888888888897E-3</v>
      </c>
      <c r="J754">
        <v>47.703000000000003</v>
      </c>
    </row>
    <row r="755" spans="1:10" x14ac:dyDescent="0.45">
      <c r="A755" s="45" t="s">
        <v>287</v>
      </c>
      <c r="B755" s="45">
        <v>2018</v>
      </c>
      <c r="C755" s="46">
        <v>43435</v>
      </c>
      <c r="D755" s="45" t="s">
        <v>30</v>
      </c>
      <c r="E755" s="45" t="s">
        <v>176</v>
      </c>
      <c r="F755" s="45" t="s">
        <v>177</v>
      </c>
      <c r="G755" s="12">
        <f>(C755-VLOOKUP(E755,Riders!$A$2:$D$3499,4,FALSE))/365</f>
        <v>21.994520547945207</v>
      </c>
      <c r="H755" s="45">
        <v>13</v>
      </c>
      <c r="I755" s="87">
        <v>9.8263888888888897E-3</v>
      </c>
      <c r="J755">
        <v>47.703000000000003</v>
      </c>
    </row>
    <row r="756" spans="1:10" x14ac:dyDescent="0.45">
      <c r="A756" s="45" t="s">
        <v>287</v>
      </c>
      <c r="B756" s="45">
        <v>2018</v>
      </c>
      <c r="C756" s="46">
        <v>43435</v>
      </c>
      <c r="D756" s="45" t="s">
        <v>30</v>
      </c>
      <c r="E756" s="45" t="s">
        <v>2341</v>
      </c>
      <c r="F756" s="45" t="s">
        <v>2342</v>
      </c>
      <c r="G756" s="12">
        <f>(C756-VLOOKUP(E756,Riders!$A$2:$D$3499,4,FALSE))/365</f>
        <v>28.835616438356166</v>
      </c>
      <c r="H756" s="45">
        <v>14</v>
      </c>
      <c r="I756" s="87">
        <v>9.8263888888888897E-3</v>
      </c>
      <c r="J756">
        <v>47.703000000000003</v>
      </c>
    </row>
    <row r="757" spans="1:10" x14ac:dyDescent="0.45">
      <c r="A757" s="45" t="s">
        <v>287</v>
      </c>
      <c r="B757" s="45">
        <v>2018</v>
      </c>
      <c r="C757" s="46">
        <v>43435</v>
      </c>
      <c r="D757" s="45" t="s">
        <v>30</v>
      </c>
      <c r="E757" s="45" t="s">
        <v>293</v>
      </c>
      <c r="F757" s="45" t="s">
        <v>40</v>
      </c>
      <c r="G757" s="12">
        <f>(C757-VLOOKUP(E757,Riders!$A$2:$D$3499,4,FALSE))/365</f>
        <v>24.484931506849314</v>
      </c>
      <c r="H757" s="45">
        <v>15</v>
      </c>
      <c r="I757" s="87">
        <v>9.8263888888888897E-3</v>
      </c>
      <c r="J757">
        <v>47.703000000000003</v>
      </c>
    </row>
    <row r="758" spans="1:10" x14ac:dyDescent="0.45">
      <c r="A758" s="45" t="s">
        <v>287</v>
      </c>
      <c r="B758" s="45">
        <v>2018</v>
      </c>
      <c r="C758" s="46">
        <v>43435</v>
      </c>
      <c r="D758" s="45" t="s">
        <v>30</v>
      </c>
      <c r="E758" s="45" t="s">
        <v>241</v>
      </c>
      <c r="F758" s="45" t="s">
        <v>242</v>
      </c>
      <c r="G758" s="12">
        <f>(C758-VLOOKUP(E758,Riders!$A$2:$D$3499,4,FALSE))/365</f>
        <v>24.002739726027396</v>
      </c>
      <c r="H758" s="45">
        <v>16</v>
      </c>
      <c r="I758" s="87">
        <v>9.8263888888888897E-3</v>
      </c>
      <c r="J758">
        <v>47.703000000000003</v>
      </c>
    </row>
    <row r="759" spans="1:10" x14ac:dyDescent="0.45">
      <c r="A759" s="45" t="s">
        <v>287</v>
      </c>
      <c r="B759" s="45">
        <v>2018</v>
      </c>
      <c r="C759" s="46">
        <v>43435</v>
      </c>
      <c r="D759" s="45" t="s">
        <v>30</v>
      </c>
      <c r="E759" s="45" t="s">
        <v>297</v>
      </c>
      <c r="F759" s="45" t="s">
        <v>251</v>
      </c>
      <c r="G759" s="12">
        <f>(C759-VLOOKUP(E759,Riders!$A$2:$D$3499,4,FALSE))/365</f>
        <v>24.339726027397262</v>
      </c>
      <c r="H759" s="45">
        <v>17</v>
      </c>
      <c r="I759" s="87">
        <v>9.8263888888888897E-3</v>
      </c>
      <c r="J759">
        <v>47.703000000000003</v>
      </c>
    </row>
    <row r="760" spans="1:10" x14ac:dyDescent="0.45">
      <c r="A760" s="45" t="s">
        <v>287</v>
      </c>
      <c r="B760" s="45">
        <v>2018</v>
      </c>
      <c r="C760" s="46">
        <v>43435</v>
      </c>
      <c r="D760" s="45" t="s">
        <v>30</v>
      </c>
      <c r="E760" s="45" t="s">
        <v>4728</v>
      </c>
      <c r="F760" s="45" t="s">
        <v>2347</v>
      </c>
      <c r="G760" s="12">
        <f>(C760-VLOOKUP(E760,Riders!$A$2:$D$3499,4,FALSE))/365</f>
        <v>26.276712328767122</v>
      </c>
      <c r="H760" s="45">
        <v>18</v>
      </c>
      <c r="I760" s="87">
        <v>9.8263888888888897E-3</v>
      </c>
      <c r="J760">
        <v>47.703000000000003</v>
      </c>
    </row>
    <row r="761" spans="1:10" x14ac:dyDescent="0.45">
      <c r="A761" s="45" t="s">
        <v>287</v>
      </c>
      <c r="B761" s="45">
        <v>2018</v>
      </c>
      <c r="C761" s="46">
        <v>43435</v>
      </c>
      <c r="D761" s="45" t="s">
        <v>30</v>
      </c>
      <c r="E761" s="45" t="s">
        <v>292</v>
      </c>
      <c r="F761" s="45" t="s">
        <v>143</v>
      </c>
      <c r="G761" s="12">
        <f>(C761-VLOOKUP(E761,Riders!$A$2:$D$3499,4,FALSE))/365</f>
        <v>30.18904109589041</v>
      </c>
      <c r="H761" s="45">
        <v>19</v>
      </c>
      <c r="I761" s="87">
        <v>9.8263888888888897E-3</v>
      </c>
      <c r="J761">
        <v>47.703000000000003</v>
      </c>
    </row>
    <row r="762" spans="1:10" x14ac:dyDescent="0.45">
      <c r="A762" s="45" t="s">
        <v>287</v>
      </c>
      <c r="B762" s="45">
        <v>2018</v>
      </c>
      <c r="C762" s="46">
        <v>43435</v>
      </c>
      <c r="D762" s="45" t="s">
        <v>30</v>
      </c>
      <c r="E762" s="45" t="s">
        <v>220</v>
      </c>
      <c r="F762" s="45" t="s">
        <v>49</v>
      </c>
      <c r="G762" s="12">
        <f>(C762-VLOOKUP(E762,Riders!$A$2:$D$3499,4,FALSE))/365</f>
        <v>21.378082191780823</v>
      </c>
      <c r="H762" s="45">
        <v>20</v>
      </c>
      <c r="I762" s="87">
        <v>9.8263888888888897E-3</v>
      </c>
      <c r="J762">
        <v>47.703000000000003</v>
      </c>
    </row>
    <row r="763" spans="1:10" x14ac:dyDescent="0.45">
      <c r="A763" s="45" t="s">
        <v>287</v>
      </c>
      <c r="B763" s="45">
        <v>2018</v>
      </c>
      <c r="C763" s="46">
        <v>43435</v>
      </c>
      <c r="D763" s="45" t="s">
        <v>30</v>
      </c>
      <c r="E763" s="45" t="s">
        <v>289</v>
      </c>
      <c r="F763" s="45" t="s">
        <v>64</v>
      </c>
      <c r="G763" s="12">
        <f>(C763-VLOOKUP(E763,Riders!$A$2:$D$3499,4,FALSE))/365</f>
        <v>31.391780821917809</v>
      </c>
      <c r="H763" s="45">
        <v>21</v>
      </c>
      <c r="I763" s="87">
        <v>9.8263888888888897E-3</v>
      </c>
      <c r="J763">
        <v>47.703000000000003</v>
      </c>
    </row>
    <row r="764" spans="1:10" x14ac:dyDescent="0.45">
      <c r="A764" s="45" t="s">
        <v>287</v>
      </c>
      <c r="B764" s="45">
        <v>2018</v>
      </c>
      <c r="C764" s="46">
        <v>43435</v>
      </c>
      <c r="D764" s="45" t="s">
        <v>30</v>
      </c>
      <c r="E764" s="45" t="s">
        <v>258</v>
      </c>
      <c r="F764" s="45" t="s">
        <v>115</v>
      </c>
      <c r="G764" s="12" t="e">
        <f>(C764-VLOOKUP(E764,Riders!$A$2:$D$3499,4,FALSE))/365</f>
        <v>#N/A</v>
      </c>
      <c r="H764" s="45">
        <v>22</v>
      </c>
      <c r="I764" s="87">
        <v>9.8263888888888897E-3</v>
      </c>
      <c r="J764">
        <v>47.703000000000003</v>
      </c>
    </row>
    <row r="765" spans="1:10" x14ac:dyDescent="0.45">
      <c r="A765" s="45" t="s">
        <v>287</v>
      </c>
      <c r="B765" s="45">
        <v>2018</v>
      </c>
      <c r="C765" s="46">
        <v>43435</v>
      </c>
      <c r="D765" s="45" t="s">
        <v>30</v>
      </c>
      <c r="E765" s="45" t="s">
        <v>234</v>
      </c>
      <c r="F765" s="45" t="s">
        <v>55</v>
      </c>
      <c r="G765" s="12">
        <f>(C765-VLOOKUP(E765,Riders!$A$2:$D$3499,4,FALSE))/365</f>
        <v>23.531506849315068</v>
      </c>
      <c r="H765" s="45">
        <v>23</v>
      </c>
      <c r="I765" s="87">
        <v>9.8263888888888897E-3</v>
      </c>
      <c r="J765">
        <v>47.703000000000003</v>
      </c>
    </row>
    <row r="766" spans="1:10" x14ac:dyDescent="0.45">
      <c r="A766" s="45" t="s">
        <v>287</v>
      </c>
      <c r="B766" s="45">
        <v>2018</v>
      </c>
      <c r="C766" s="46">
        <v>43435</v>
      </c>
      <c r="D766" s="45" t="s">
        <v>30</v>
      </c>
      <c r="E766" s="45" t="s">
        <v>2052</v>
      </c>
      <c r="F766" s="45" t="s">
        <v>88</v>
      </c>
      <c r="G766" s="12">
        <f>(C766-VLOOKUP(E766,Riders!$A$2:$D$3499,4,FALSE))/365</f>
        <v>23.24931506849315</v>
      </c>
      <c r="H766" s="45">
        <v>24</v>
      </c>
      <c r="I766" s="87">
        <v>9.8263888888888897E-3</v>
      </c>
      <c r="J766">
        <v>47.703000000000003</v>
      </c>
    </row>
    <row r="767" spans="1:10" x14ac:dyDescent="0.45">
      <c r="A767" s="41" t="s">
        <v>166</v>
      </c>
      <c r="B767" s="41">
        <v>2018</v>
      </c>
      <c r="C767" s="43">
        <v>43401</v>
      </c>
      <c r="D767" s="41" t="s">
        <v>30</v>
      </c>
      <c r="E767" s="41" t="s">
        <v>224</v>
      </c>
      <c r="F767" s="41" t="s">
        <v>79</v>
      </c>
      <c r="G767" s="12">
        <f>(C767-VLOOKUP(E767,Riders!$A$2:$D$3499,4,FALSE))/365</f>
        <v>26.528767123287672</v>
      </c>
      <c r="H767" s="41">
        <v>1</v>
      </c>
      <c r="I767" s="87">
        <v>9.7337962962962959E-3</v>
      </c>
      <c r="J767">
        <v>49.210999999999999</v>
      </c>
    </row>
    <row r="768" spans="1:10" x14ac:dyDescent="0.45">
      <c r="A768" s="41" t="s">
        <v>166</v>
      </c>
      <c r="B768" s="41">
        <v>2018</v>
      </c>
      <c r="C768" s="43">
        <v>43401</v>
      </c>
      <c r="D768" s="41" t="s">
        <v>30</v>
      </c>
      <c r="E768" s="41" t="s">
        <v>176</v>
      </c>
      <c r="F768" s="41" t="s">
        <v>177</v>
      </c>
      <c r="G768" s="12">
        <f>(C768-VLOOKUP(E768,Riders!$A$2:$D$3499,4,FALSE))/365</f>
        <v>21.901369863013699</v>
      </c>
      <c r="H768" s="41">
        <v>2</v>
      </c>
      <c r="I768" s="87">
        <v>9.7337962962962959E-3</v>
      </c>
      <c r="J768">
        <v>49.210999999999999</v>
      </c>
    </row>
    <row r="769" spans="1:10" x14ac:dyDescent="0.45">
      <c r="A769" s="41" t="s">
        <v>166</v>
      </c>
      <c r="B769" s="41">
        <v>2018</v>
      </c>
      <c r="C769" s="43">
        <v>43401</v>
      </c>
      <c r="D769" s="41" t="s">
        <v>30</v>
      </c>
      <c r="E769" s="41" t="s">
        <v>147</v>
      </c>
      <c r="F769" s="41" t="s">
        <v>67</v>
      </c>
      <c r="G769" s="12">
        <f>(C769-VLOOKUP(E769,Riders!$A$2:$D$3499,4,FALSE))/365</f>
        <v>23.860273972602741</v>
      </c>
      <c r="H769" s="41">
        <v>3</v>
      </c>
      <c r="I769" s="87">
        <v>9.7337962962962959E-3</v>
      </c>
      <c r="J769">
        <v>49.210999999999999</v>
      </c>
    </row>
    <row r="770" spans="1:10" x14ac:dyDescent="0.45">
      <c r="A770" s="41" t="s">
        <v>166</v>
      </c>
      <c r="B770" s="41">
        <v>2018</v>
      </c>
      <c r="C770" s="43">
        <v>43401</v>
      </c>
      <c r="D770" s="41" t="s">
        <v>30</v>
      </c>
      <c r="E770" s="41" t="s">
        <v>38</v>
      </c>
      <c r="F770" s="41" t="s">
        <v>40</v>
      </c>
      <c r="G770" s="12">
        <f>(C770-VLOOKUP(E770,Riders!$A$2:$D$3499,4,FALSE))/365</f>
        <v>21.706849315068492</v>
      </c>
      <c r="H770" s="41">
        <v>4</v>
      </c>
      <c r="I770" s="87">
        <v>9.7337962962962959E-3</v>
      </c>
      <c r="J770">
        <v>49.210999999999999</v>
      </c>
    </row>
    <row r="771" spans="1:10" x14ac:dyDescent="0.45">
      <c r="A771" s="41" t="s">
        <v>166</v>
      </c>
      <c r="B771" s="41">
        <v>2018</v>
      </c>
      <c r="C771" s="43">
        <v>43401</v>
      </c>
      <c r="D771" s="41" t="s">
        <v>30</v>
      </c>
      <c r="E771" s="41" t="s">
        <v>167</v>
      </c>
      <c r="F771" s="41" t="s">
        <v>61</v>
      </c>
      <c r="G771" s="12">
        <f>(C771-VLOOKUP(E771,Riders!$A$2:$D$3499,4,FALSE))/365</f>
        <v>20.67945205479452</v>
      </c>
      <c r="H771" s="41">
        <v>5</v>
      </c>
      <c r="I771" s="87">
        <v>9.7337962962962959E-3</v>
      </c>
      <c r="J771">
        <v>49.210999999999999</v>
      </c>
    </row>
    <row r="772" spans="1:10" x14ac:dyDescent="0.45">
      <c r="A772" s="41" t="s">
        <v>166</v>
      </c>
      <c r="B772" s="41">
        <v>2018</v>
      </c>
      <c r="C772" s="43">
        <v>43401</v>
      </c>
      <c r="D772" s="41" t="s">
        <v>30</v>
      </c>
      <c r="E772" s="41" t="s">
        <v>273</v>
      </c>
      <c r="F772" s="41" t="s">
        <v>37</v>
      </c>
      <c r="G772" s="12">
        <f>(C772-VLOOKUP(E772,Riders!$A$2:$D$3499,4,FALSE))/365</f>
        <v>30.791780821917808</v>
      </c>
      <c r="H772" s="41">
        <v>6</v>
      </c>
      <c r="I772" s="87">
        <v>9.7337962962962959E-3</v>
      </c>
      <c r="J772">
        <v>49.210999999999999</v>
      </c>
    </row>
    <row r="773" spans="1:10" x14ac:dyDescent="0.45">
      <c r="A773" s="41" t="s">
        <v>166</v>
      </c>
      <c r="B773" s="41">
        <v>2018</v>
      </c>
      <c r="C773" s="43">
        <v>43401</v>
      </c>
      <c r="D773" s="41" t="s">
        <v>30</v>
      </c>
      <c r="E773" s="41" t="s">
        <v>81</v>
      </c>
      <c r="F773" s="41" t="s">
        <v>83</v>
      </c>
      <c r="G773" s="12">
        <f>(C773-VLOOKUP(E773,Riders!$A$2:$D$3499,4,FALSE))/365</f>
        <v>22.443835616438356</v>
      </c>
      <c r="H773" s="41">
        <v>7</v>
      </c>
      <c r="I773" s="87">
        <v>9.7337962962962959E-3</v>
      </c>
      <c r="J773">
        <v>49.210999999999999</v>
      </c>
    </row>
    <row r="774" spans="1:10" x14ac:dyDescent="0.45">
      <c r="A774" s="41" t="s">
        <v>166</v>
      </c>
      <c r="B774" s="41">
        <v>2018</v>
      </c>
      <c r="C774" s="43">
        <v>43401</v>
      </c>
      <c r="D774" s="41" t="s">
        <v>30</v>
      </c>
      <c r="E774" s="41" t="s">
        <v>2036</v>
      </c>
      <c r="F774" s="41" t="s">
        <v>282</v>
      </c>
      <c r="G774" s="12">
        <f>(C774-VLOOKUP(E774,Riders!$A$2:$D$3499,4,FALSE))/365</f>
        <v>26.021917808219179</v>
      </c>
      <c r="H774" s="41">
        <v>8</v>
      </c>
      <c r="I774" s="87">
        <v>9.7337962962962959E-3</v>
      </c>
      <c r="J774">
        <v>49.210999999999999</v>
      </c>
    </row>
    <row r="775" spans="1:10" x14ac:dyDescent="0.45">
      <c r="A775" s="41" t="s">
        <v>166</v>
      </c>
      <c r="B775" s="41">
        <v>2018</v>
      </c>
      <c r="C775" s="43">
        <v>43401</v>
      </c>
      <c r="D775" s="41" t="s">
        <v>30</v>
      </c>
      <c r="E775" s="41" t="s">
        <v>328</v>
      </c>
      <c r="F775" s="41" t="s">
        <v>52</v>
      </c>
      <c r="G775" s="12">
        <f>(C775-VLOOKUP(E775,Riders!$A$2:$D$3499,4,FALSE))/365</f>
        <v>27.19178082191781</v>
      </c>
      <c r="H775" s="41">
        <v>9</v>
      </c>
      <c r="I775" s="87">
        <v>9.7337962962962959E-3</v>
      </c>
      <c r="J775">
        <v>49.210999999999999</v>
      </c>
    </row>
    <row r="776" spans="1:10" x14ac:dyDescent="0.45">
      <c r="A776" s="41" t="s">
        <v>166</v>
      </c>
      <c r="B776" s="41">
        <v>2018</v>
      </c>
      <c r="C776" s="43">
        <v>43401</v>
      </c>
      <c r="D776" s="41" t="s">
        <v>30</v>
      </c>
      <c r="E776" s="41" t="s">
        <v>97</v>
      </c>
      <c r="F776" s="41" t="s">
        <v>99</v>
      </c>
      <c r="G776" s="12">
        <f>(C776-VLOOKUP(E776,Riders!$A$2:$D$3499,4,FALSE))/365</f>
        <v>20.164383561643834</v>
      </c>
      <c r="H776" s="41">
        <v>10</v>
      </c>
      <c r="I776" s="87">
        <v>9.7337962962962959E-3</v>
      </c>
      <c r="J776">
        <v>49.210999999999999</v>
      </c>
    </row>
    <row r="777" spans="1:10" x14ac:dyDescent="0.45">
      <c r="A777" s="41" t="s">
        <v>166</v>
      </c>
      <c r="B777" s="41">
        <v>2018</v>
      </c>
      <c r="C777" s="43">
        <v>43401</v>
      </c>
      <c r="D777" s="41" t="s">
        <v>30</v>
      </c>
      <c r="E777" s="41" t="s">
        <v>2341</v>
      </c>
      <c r="F777" s="41" t="s">
        <v>2342</v>
      </c>
      <c r="G777" s="12">
        <f>(C777-VLOOKUP(E777,Riders!$A$2:$D$3499,4,FALSE))/365</f>
        <v>28.742465753424657</v>
      </c>
      <c r="H777" s="41">
        <v>11</v>
      </c>
      <c r="I777" s="87">
        <v>9.7337962962962959E-3</v>
      </c>
      <c r="J777">
        <v>49.210999999999999</v>
      </c>
    </row>
    <row r="778" spans="1:10" x14ac:dyDescent="0.45">
      <c r="A778" s="41" t="s">
        <v>166</v>
      </c>
      <c r="B778" s="41">
        <v>2018</v>
      </c>
      <c r="C778" s="43">
        <v>43401</v>
      </c>
      <c r="D778" s="41" t="s">
        <v>30</v>
      </c>
      <c r="E778" s="41" t="s">
        <v>163</v>
      </c>
      <c r="F778" s="41" t="s">
        <v>88</v>
      </c>
      <c r="G778" s="12">
        <f>(C778-VLOOKUP(E778,Riders!$A$2:$D$3499,4,FALSE))/365</f>
        <v>19.950684931506849</v>
      </c>
      <c r="H778" s="41">
        <v>12</v>
      </c>
      <c r="I778" s="87">
        <v>9.7337962962962959E-3</v>
      </c>
      <c r="J778">
        <v>49.210999999999999</v>
      </c>
    </row>
    <row r="779" spans="1:10" x14ac:dyDescent="0.45">
      <c r="A779" s="41" t="s">
        <v>166</v>
      </c>
      <c r="B779" s="41">
        <v>2018</v>
      </c>
      <c r="C779" s="43">
        <v>43401</v>
      </c>
      <c r="D779" s="41" t="s">
        <v>30</v>
      </c>
      <c r="E779" s="41" t="s">
        <v>2061</v>
      </c>
      <c r="F779" s="41" t="s">
        <v>251</v>
      </c>
      <c r="G779" s="12" t="e">
        <f>(C779-VLOOKUP(E779,Riders!$A$2:$D$3499,4,FALSE))/365</f>
        <v>#N/A</v>
      </c>
      <c r="H779" s="41">
        <v>13</v>
      </c>
      <c r="I779" s="87">
        <v>9.7337962962962959E-3</v>
      </c>
      <c r="J779">
        <v>49.210999999999999</v>
      </c>
    </row>
    <row r="780" spans="1:10" x14ac:dyDescent="0.45">
      <c r="A780" s="41" t="s">
        <v>166</v>
      </c>
      <c r="B780" s="41">
        <v>2018</v>
      </c>
      <c r="C780" s="43">
        <v>43401</v>
      </c>
      <c r="D780" s="41" t="s">
        <v>30</v>
      </c>
      <c r="E780" s="41" t="s">
        <v>4904</v>
      </c>
      <c r="F780" s="41" t="s">
        <v>131</v>
      </c>
      <c r="G780" s="12">
        <f>(C780-VLOOKUP(E780,Riders!$A$2:$D$3499,4,FALSE))/365</f>
        <v>25.115068493150684</v>
      </c>
      <c r="H780" s="41">
        <v>14</v>
      </c>
      <c r="I780" s="87">
        <v>9.7337962962962959E-3</v>
      </c>
      <c r="J780">
        <v>49.210999999999999</v>
      </c>
    </row>
    <row r="781" spans="1:10" x14ac:dyDescent="0.45">
      <c r="A781" s="41" t="s">
        <v>166</v>
      </c>
      <c r="B781" s="41">
        <v>2018</v>
      </c>
      <c r="C781" s="43">
        <v>43401</v>
      </c>
      <c r="D781" s="41" t="s">
        <v>30</v>
      </c>
      <c r="E781" s="41" t="s">
        <v>4728</v>
      </c>
      <c r="F781" s="41" t="s">
        <v>2347</v>
      </c>
      <c r="G781" s="12">
        <f>(C781-VLOOKUP(E781,Riders!$A$2:$D$3499,4,FALSE))/365</f>
        <v>26.183561643835617</v>
      </c>
      <c r="H781" s="41">
        <v>15</v>
      </c>
      <c r="I781" s="87">
        <v>9.7337962962962959E-3</v>
      </c>
      <c r="J781">
        <v>49.210999999999999</v>
      </c>
    </row>
    <row r="782" spans="1:10" x14ac:dyDescent="0.45">
      <c r="A782" s="41" t="s">
        <v>166</v>
      </c>
      <c r="B782" s="41">
        <v>2018</v>
      </c>
      <c r="C782" s="43">
        <v>43401</v>
      </c>
      <c r="D782" s="41" t="s">
        <v>30</v>
      </c>
      <c r="E782" s="41" t="s">
        <v>201</v>
      </c>
      <c r="F782" s="41" t="s">
        <v>49</v>
      </c>
      <c r="G782" s="12">
        <f>(C782-VLOOKUP(E782,Riders!$A$2:$D$3499,4,FALSE))/365</f>
        <v>21.564383561643837</v>
      </c>
      <c r="H782" s="41">
        <v>16</v>
      </c>
      <c r="I782" s="87">
        <v>9.7337962962962959E-3</v>
      </c>
      <c r="J782">
        <v>49.210999999999999</v>
      </c>
    </row>
    <row r="783" spans="1:10" x14ac:dyDescent="0.45">
      <c r="A783" s="41" t="s">
        <v>166</v>
      </c>
      <c r="B783" s="41">
        <v>2018</v>
      </c>
      <c r="C783" s="43">
        <v>43401</v>
      </c>
      <c r="D783" s="41" t="s">
        <v>30</v>
      </c>
      <c r="E783" s="41" t="s">
        <v>294</v>
      </c>
      <c r="F783" s="41" t="s">
        <v>43</v>
      </c>
      <c r="G783" s="12">
        <f>(C783-VLOOKUP(E783,Riders!$A$2:$D$3499,4,FALSE))/365</f>
        <v>26.175342465753424</v>
      </c>
      <c r="H783" s="41">
        <v>17</v>
      </c>
      <c r="I783" s="87">
        <v>9.7337962962962959E-3</v>
      </c>
      <c r="J783">
        <v>49.210999999999999</v>
      </c>
    </row>
    <row r="784" spans="1:10" x14ac:dyDescent="0.45">
      <c r="A784" s="41" t="s">
        <v>166</v>
      </c>
      <c r="B784" s="41">
        <v>2018</v>
      </c>
      <c r="C784" s="43">
        <v>43401</v>
      </c>
      <c r="D784" s="41" t="s">
        <v>30</v>
      </c>
      <c r="E784" s="41" t="s">
        <v>3454</v>
      </c>
      <c r="F784" s="41" t="s">
        <v>3455</v>
      </c>
      <c r="G784" s="12">
        <f>(C784-VLOOKUP(E784,Riders!$A$2:$D$3499,4,FALSE))/365</f>
        <v>18.882191780821916</v>
      </c>
      <c r="H784" s="41">
        <v>18</v>
      </c>
      <c r="I784" s="87">
        <v>9.7337962962962959E-3</v>
      </c>
      <c r="J784">
        <v>49.210999999999999</v>
      </c>
    </row>
    <row r="785" spans="1:10" x14ac:dyDescent="0.45">
      <c r="A785" s="41" t="s">
        <v>166</v>
      </c>
      <c r="B785" s="41">
        <v>2018</v>
      </c>
      <c r="C785" s="43">
        <v>43401</v>
      </c>
      <c r="D785" s="41" t="s">
        <v>30</v>
      </c>
      <c r="E785" s="41" t="s">
        <v>2068</v>
      </c>
      <c r="F785" s="41" t="s">
        <v>96</v>
      </c>
      <c r="G785" s="12">
        <f>(C785-VLOOKUP(E785,Riders!$A$2:$D$3499,4,FALSE))/365</f>
        <v>25.424657534246574</v>
      </c>
      <c r="H785" s="41">
        <v>19</v>
      </c>
      <c r="I785" s="87">
        <v>9.7337962962962959E-3</v>
      </c>
      <c r="J785">
        <v>49.210999999999999</v>
      </c>
    </row>
    <row r="786" spans="1:10" x14ac:dyDescent="0.45">
      <c r="A786" s="41" t="s">
        <v>166</v>
      </c>
      <c r="B786" s="41">
        <v>2018</v>
      </c>
      <c r="C786" s="43">
        <v>43401</v>
      </c>
      <c r="D786" s="41" t="s">
        <v>30</v>
      </c>
      <c r="E786" s="41" t="s">
        <v>258</v>
      </c>
      <c r="F786" s="41" t="s">
        <v>115</v>
      </c>
      <c r="G786" s="12" t="e">
        <f>(C786-VLOOKUP(E786,Riders!$A$2:$D$3499,4,FALSE))/365</f>
        <v>#N/A</v>
      </c>
      <c r="H786" s="41">
        <v>20</v>
      </c>
      <c r="I786" s="87">
        <v>9.7337962962962959E-3</v>
      </c>
      <c r="J786">
        <v>49.210999999999999</v>
      </c>
    </row>
    <row r="787" spans="1:10" x14ac:dyDescent="0.45">
      <c r="A787" s="41" t="s">
        <v>166</v>
      </c>
      <c r="B787" s="41">
        <v>2018</v>
      </c>
      <c r="C787" s="43">
        <v>43401</v>
      </c>
      <c r="D787" s="41" t="s">
        <v>30</v>
      </c>
      <c r="E787" s="41" t="s">
        <v>2039</v>
      </c>
      <c r="F787" s="41" t="s">
        <v>58</v>
      </c>
      <c r="G787" s="12">
        <f>(C787-VLOOKUP(E787,Riders!$A$2:$D$3499,4,FALSE))/365</f>
        <v>21.07123287671233</v>
      </c>
      <c r="H787" s="41">
        <v>21</v>
      </c>
      <c r="I787" s="87">
        <v>9.7337962962962959E-3</v>
      </c>
      <c r="J787">
        <v>49.210999999999999</v>
      </c>
    </row>
    <row r="788" spans="1:10" x14ac:dyDescent="0.45">
      <c r="A788" s="41" t="s">
        <v>166</v>
      </c>
      <c r="B788" s="41">
        <v>2018</v>
      </c>
      <c r="C788" s="43">
        <v>43401</v>
      </c>
      <c r="D788" s="41" t="s">
        <v>30</v>
      </c>
      <c r="E788" s="41" t="s">
        <v>3795</v>
      </c>
      <c r="F788" s="41" t="s">
        <v>2657</v>
      </c>
      <c r="G788" s="12">
        <f>(C788-VLOOKUP(E788,Riders!$A$2:$D$3499,4,FALSE))/365</f>
        <v>28.794520547945204</v>
      </c>
      <c r="H788" s="41">
        <v>22</v>
      </c>
      <c r="I788" s="87">
        <v>9.7337962962962959E-3</v>
      </c>
      <c r="J788">
        <v>49.210999999999999</v>
      </c>
    </row>
    <row r="789" spans="1:10" x14ac:dyDescent="0.45">
      <c r="A789" s="41" t="s">
        <v>166</v>
      </c>
      <c r="B789" s="41">
        <v>2018</v>
      </c>
      <c r="C789" s="43">
        <v>43401</v>
      </c>
      <c r="D789" s="41" t="s">
        <v>30</v>
      </c>
      <c r="E789" s="41" t="s">
        <v>289</v>
      </c>
      <c r="F789" s="41" t="s">
        <v>64</v>
      </c>
      <c r="G789" s="12">
        <f>(C789-VLOOKUP(E789,Riders!$A$2:$D$3499,4,FALSE))/365</f>
        <v>31.298630136986301</v>
      </c>
      <c r="H789" s="41">
        <v>23</v>
      </c>
      <c r="I789" s="87">
        <v>9.7337962962962959E-3</v>
      </c>
      <c r="J789">
        <v>49.210999999999999</v>
      </c>
    </row>
    <row r="790" spans="1:10" x14ac:dyDescent="0.45">
      <c r="A790" s="41" t="s">
        <v>166</v>
      </c>
      <c r="B790" s="41">
        <v>2018</v>
      </c>
      <c r="C790" s="43">
        <v>43401</v>
      </c>
      <c r="D790" s="41" t="s">
        <v>30</v>
      </c>
      <c r="E790" s="41" t="s">
        <v>203</v>
      </c>
      <c r="F790" s="41" t="s">
        <v>55</v>
      </c>
      <c r="G790" s="12">
        <f>(C790-VLOOKUP(E790,Riders!$A$2:$D$3499,4,FALSE))/365</f>
        <v>25.660273972602738</v>
      </c>
      <c r="H790" s="41">
        <v>24</v>
      </c>
      <c r="I790" s="87">
        <v>9.7337962962962959E-3</v>
      </c>
      <c r="J790">
        <v>49.210999999999999</v>
      </c>
    </row>
    <row r="791" spans="1:10" x14ac:dyDescent="0.45">
      <c r="A791" t="s">
        <v>331</v>
      </c>
      <c r="B791">
        <v>2026</v>
      </c>
      <c r="C791" s="9">
        <v>46309</v>
      </c>
      <c r="D791" t="s">
        <v>103</v>
      </c>
      <c r="E791" t="s">
        <v>105</v>
      </c>
      <c r="F791" t="s">
        <v>52</v>
      </c>
      <c r="G791" s="12">
        <f>(C791-VLOOKUP(E791,Riders!$A$2:$D$3499,4,FALSE))/365</f>
        <v>26.17808219178082</v>
      </c>
      <c r="H791">
        <v>1</v>
      </c>
      <c r="I791" s="6">
        <v>0.55902777777777779</v>
      </c>
      <c r="J791">
        <v>48.075000000000003</v>
      </c>
    </row>
    <row r="792" spans="1:10" x14ac:dyDescent="0.45">
      <c r="A792" t="s">
        <v>331</v>
      </c>
      <c r="B792">
        <v>2026</v>
      </c>
      <c r="C792" s="9">
        <v>46309</v>
      </c>
      <c r="D792" t="s">
        <v>103</v>
      </c>
      <c r="E792" t="s">
        <v>193</v>
      </c>
      <c r="F792" t="s">
        <v>46</v>
      </c>
      <c r="G792" s="12">
        <f>(C792-VLOOKUP(E792,Riders!$A$2:$D$3499,4,FALSE))/365</f>
        <v>30.947945205479453</v>
      </c>
      <c r="H792">
        <v>2</v>
      </c>
      <c r="I792" s="6">
        <v>0.55902777777777779</v>
      </c>
      <c r="J792">
        <v>48.075000000000003</v>
      </c>
    </row>
    <row r="793" spans="1:10" x14ac:dyDescent="0.45">
      <c r="A793" t="s">
        <v>331</v>
      </c>
      <c r="B793">
        <v>2026</v>
      </c>
      <c r="C793" s="9">
        <v>46309</v>
      </c>
      <c r="D793" t="s">
        <v>103</v>
      </c>
      <c r="E793" t="s">
        <v>332</v>
      </c>
      <c r="F793" t="s">
        <v>79</v>
      </c>
      <c r="G793" s="12">
        <f>(C793-VLOOKUP(E793,Riders!$A$2:$D$3499,4,FALSE))/365</f>
        <v>31.358904109589041</v>
      </c>
      <c r="H793">
        <v>3</v>
      </c>
      <c r="I793" s="6">
        <v>0.55902777777777779</v>
      </c>
      <c r="J793">
        <v>48.075000000000003</v>
      </c>
    </row>
    <row r="794" spans="1:10" x14ac:dyDescent="0.45">
      <c r="A794" t="s">
        <v>331</v>
      </c>
      <c r="B794">
        <v>2026</v>
      </c>
      <c r="C794" s="9">
        <v>46309</v>
      </c>
      <c r="D794" t="s">
        <v>103</v>
      </c>
      <c r="E794" t="s">
        <v>167</v>
      </c>
      <c r="F794" t="s">
        <v>61</v>
      </c>
      <c r="G794" s="12">
        <f>(C794-VLOOKUP(E794,Riders!$A$2:$D$3499,4,FALSE))/365</f>
        <v>28.646575342465752</v>
      </c>
      <c r="H794">
        <v>4</v>
      </c>
      <c r="I794" s="6">
        <v>0.55902777777777779</v>
      </c>
      <c r="J794">
        <v>48.075000000000003</v>
      </c>
    </row>
    <row r="795" spans="1:10" x14ac:dyDescent="0.45">
      <c r="A795" t="s">
        <v>331</v>
      </c>
      <c r="B795">
        <v>2026</v>
      </c>
      <c r="C795" s="9">
        <v>46309</v>
      </c>
      <c r="D795" t="s">
        <v>103</v>
      </c>
      <c r="E795" t="s">
        <v>81</v>
      </c>
      <c r="F795" t="s">
        <v>83</v>
      </c>
      <c r="G795" s="12">
        <f>(C795-VLOOKUP(E795,Riders!$A$2:$D$3499,4,FALSE))/365</f>
        <v>30.410958904109588</v>
      </c>
      <c r="H795">
        <v>5</v>
      </c>
      <c r="I795" s="6">
        <v>0.55902777777777779</v>
      </c>
      <c r="J795">
        <v>48.075000000000003</v>
      </c>
    </row>
    <row r="796" spans="1:10" x14ac:dyDescent="0.45">
      <c r="A796" t="s">
        <v>331</v>
      </c>
      <c r="B796">
        <v>2026</v>
      </c>
      <c r="C796" s="9">
        <v>46309</v>
      </c>
      <c r="D796" t="s">
        <v>103</v>
      </c>
      <c r="E796" t="s">
        <v>85</v>
      </c>
      <c r="F796" t="s">
        <v>49</v>
      </c>
      <c r="G796" s="12">
        <f>(C796-VLOOKUP(E796,Riders!$A$2:$D$3499,4,FALSE))/365</f>
        <v>24.767123287671232</v>
      </c>
      <c r="H796">
        <v>6</v>
      </c>
      <c r="I796" s="6">
        <v>0.55902777777777779</v>
      </c>
      <c r="J796">
        <v>48.075000000000003</v>
      </c>
    </row>
    <row r="797" spans="1:10" x14ac:dyDescent="0.45">
      <c r="A797" t="s">
        <v>331</v>
      </c>
      <c r="B797">
        <v>2026</v>
      </c>
      <c r="C797" s="9">
        <v>46309</v>
      </c>
      <c r="D797" t="s">
        <v>103</v>
      </c>
      <c r="E797" t="s">
        <v>130</v>
      </c>
      <c r="F797" t="s">
        <v>131</v>
      </c>
      <c r="G797" s="12">
        <f>(C797-VLOOKUP(E797,Riders!$A$2:$D$3499,4,FALSE))/365</f>
        <v>24.358904109589041</v>
      </c>
      <c r="H797">
        <v>7</v>
      </c>
      <c r="I797" s="6">
        <v>0.55902777777777779</v>
      </c>
      <c r="J797">
        <v>48.075000000000003</v>
      </c>
    </row>
    <row r="798" spans="1:10" x14ac:dyDescent="0.45">
      <c r="A798" t="s">
        <v>331</v>
      </c>
      <c r="B798">
        <v>2026</v>
      </c>
      <c r="C798" s="9">
        <v>46309</v>
      </c>
      <c r="D798" t="s">
        <v>103</v>
      </c>
      <c r="E798" t="s">
        <v>63</v>
      </c>
      <c r="F798" t="s">
        <v>64</v>
      </c>
      <c r="G798" s="12">
        <f>(C798-VLOOKUP(E798,Riders!$A$2:$D$3499,4,FALSE))/365</f>
        <v>25.4986301369863</v>
      </c>
      <c r="H798">
        <v>8</v>
      </c>
      <c r="I798" s="6">
        <v>0.55902777777777779</v>
      </c>
      <c r="J798">
        <v>48.075000000000003</v>
      </c>
    </row>
    <row r="799" spans="1:10" x14ac:dyDescent="0.45">
      <c r="A799" t="s">
        <v>331</v>
      </c>
      <c r="B799">
        <v>2026</v>
      </c>
      <c r="C799" s="9">
        <v>46309</v>
      </c>
      <c r="D799" t="s">
        <v>103</v>
      </c>
      <c r="E799" t="s">
        <v>126</v>
      </c>
      <c r="F799" t="s">
        <v>115</v>
      </c>
      <c r="G799" s="12">
        <f>(C799-VLOOKUP(E799,Riders!$A$2:$D$3499,4,FALSE))/365</f>
        <v>26.134246575342466</v>
      </c>
      <c r="H799">
        <v>9</v>
      </c>
      <c r="I799" s="6">
        <v>0.55902777777777779</v>
      </c>
      <c r="J799">
        <v>48.075000000000003</v>
      </c>
    </row>
    <row r="800" spans="1:10" x14ac:dyDescent="0.45">
      <c r="A800" t="s">
        <v>331</v>
      </c>
      <c r="B800">
        <v>2026</v>
      </c>
      <c r="C800" s="9">
        <v>46309</v>
      </c>
      <c r="D800" t="s">
        <v>103</v>
      </c>
      <c r="E800" t="s">
        <v>39</v>
      </c>
      <c r="F800" t="s">
        <v>40</v>
      </c>
      <c r="G800" s="12">
        <f>(C800-VLOOKUP(E800,Riders!$A$2:$D$3499,4,FALSE))/365</f>
        <v>29.405479452054795</v>
      </c>
      <c r="H800">
        <v>10</v>
      </c>
      <c r="I800" s="6">
        <v>0.55902777777777779</v>
      </c>
      <c r="J800">
        <v>48.075000000000003</v>
      </c>
    </row>
    <row r="801" spans="1:10" x14ac:dyDescent="0.45">
      <c r="A801" t="s">
        <v>331</v>
      </c>
      <c r="B801">
        <v>2026</v>
      </c>
      <c r="C801" s="9">
        <v>46309</v>
      </c>
      <c r="D801" t="s">
        <v>103</v>
      </c>
      <c r="E801" t="s">
        <v>108</v>
      </c>
      <c r="F801" t="s">
        <v>37</v>
      </c>
      <c r="G801" s="12">
        <f>(C801-VLOOKUP(E801,Riders!$A$2:$D$3499,4,FALSE))/365</f>
        <v>24.852054794520548</v>
      </c>
      <c r="H801">
        <v>11</v>
      </c>
      <c r="I801" s="6">
        <v>0.55902777777777779</v>
      </c>
      <c r="J801">
        <v>48.075000000000003</v>
      </c>
    </row>
    <row r="802" spans="1:10" x14ac:dyDescent="0.45">
      <c r="A802" t="s">
        <v>331</v>
      </c>
      <c r="B802">
        <v>2026</v>
      </c>
      <c r="C802" s="9">
        <v>46309</v>
      </c>
      <c r="D802" t="s">
        <v>103</v>
      </c>
      <c r="E802" t="s">
        <v>4728</v>
      </c>
      <c r="F802" t="s">
        <v>2347</v>
      </c>
      <c r="G802" s="12">
        <f>(C802-VLOOKUP(E802,Riders!$A$2:$D$3499,4,FALSE))/365</f>
        <v>34.150684931506852</v>
      </c>
      <c r="H802">
        <v>12</v>
      </c>
      <c r="I802" s="6">
        <v>0.55902777777777779</v>
      </c>
      <c r="J802">
        <v>48.075000000000003</v>
      </c>
    </row>
    <row r="803" spans="1:10" x14ac:dyDescent="0.45">
      <c r="A803" t="s">
        <v>331</v>
      </c>
      <c r="B803">
        <v>2026</v>
      </c>
      <c r="C803" s="9">
        <v>46309</v>
      </c>
      <c r="D803" t="s">
        <v>103</v>
      </c>
      <c r="E803" t="s">
        <v>190</v>
      </c>
      <c r="F803" t="s">
        <v>177</v>
      </c>
      <c r="G803" s="12">
        <f>(C803-VLOOKUP(E803,Riders!$A$2:$D$3499,4,FALSE))/365</f>
        <v>25.227397260273971</v>
      </c>
      <c r="H803">
        <v>13</v>
      </c>
      <c r="I803" s="6">
        <v>0.55902777777777779</v>
      </c>
      <c r="J803">
        <v>48.075000000000003</v>
      </c>
    </row>
    <row r="804" spans="1:10" x14ac:dyDescent="0.45">
      <c r="A804" t="s">
        <v>331</v>
      </c>
      <c r="B804">
        <v>2026</v>
      </c>
      <c r="C804" s="9">
        <v>46309</v>
      </c>
      <c r="D804" t="s">
        <v>103</v>
      </c>
      <c r="E804" t="s">
        <v>3886</v>
      </c>
      <c r="F804" t="s">
        <v>2334</v>
      </c>
      <c r="G804" s="12">
        <f>(C804-VLOOKUP(E804,Riders!$A$2:$D$3499,4,FALSE))/365</f>
        <v>27.284931506849315</v>
      </c>
      <c r="H804">
        <v>14</v>
      </c>
      <c r="I804" s="6">
        <v>0.55902777777777779</v>
      </c>
      <c r="J804">
        <v>48.075000000000003</v>
      </c>
    </row>
    <row r="805" spans="1:10" x14ac:dyDescent="0.45">
      <c r="A805" t="s">
        <v>331</v>
      </c>
      <c r="B805">
        <v>2026</v>
      </c>
      <c r="C805" s="9">
        <v>46309</v>
      </c>
      <c r="D805" t="s">
        <v>103</v>
      </c>
      <c r="E805" t="s">
        <v>89</v>
      </c>
      <c r="F805" t="s">
        <v>91</v>
      </c>
      <c r="G805" s="12">
        <f>(C805-VLOOKUP(E805,Riders!$A$2:$D$3499,4,FALSE))/365</f>
        <v>27.287671232876711</v>
      </c>
      <c r="H805">
        <v>15</v>
      </c>
      <c r="I805" s="6">
        <v>0.55902777777777779</v>
      </c>
      <c r="J805">
        <v>48.075000000000003</v>
      </c>
    </row>
    <row r="806" spans="1:10" x14ac:dyDescent="0.45">
      <c r="A806" t="s">
        <v>331</v>
      </c>
      <c r="B806">
        <v>2026</v>
      </c>
      <c r="C806" s="9">
        <v>46309</v>
      </c>
      <c r="D806" t="s">
        <v>103</v>
      </c>
      <c r="E806" t="s">
        <v>97</v>
      </c>
      <c r="F806" t="s">
        <v>99</v>
      </c>
      <c r="G806" s="12">
        <f>(C806-VLOOKUP(E806,Riders!$A$2:$D$3499,4,FALSE))/365</f>
        <v>28.13150684931507</v>
      </c>
      <c r="H806">
        <v>16</v>
      </c>
      <c r="I806" s="6">
        <v>0.55902777777777779</v>
      </c>
      <c r="J806">
        <v>48.075000000000003</v>
      </c>
    </row>
    <row r="807" spans="1:10" x14ac:dyDescent="0.45">
      <c r="A807" t="s">
        <v>331</v>
      </c>
      <c r="B807">
        <v>2026</v>
      </c>
      <c r="C807" s="9">
        <v>46309</v>
      </c>
      <c r="D807" t="s">
        <v>103</v>
      </c>
      <c r="E807" t="s">
        <v>72</v>
      </c>
      <c r="F807" t="s">
        <v>73</v>
      </c>
      <c r="G807" s="12">
        <f>(C807-VLOOKUP(E807,Riders!$A$2:$D$3499,4,FALSE))/365</f>
        <v>28.224657534246575</v>
      </c>
      <c r="H807">
        <v>17</v>
      </c>
      <c r="I807" s="6">
        <v>0.55902777777777779</v>
      </c>
      <c r="J807">
        <v>48.075000000000003</v>
      </c>
    </row>
    <row r="808" spans="1:10" x14ac:dyDescent="0.45">
      <c r="A808" t="s">
        <v>331</v>
      </c>
      <c r="B808">
        <v>2026</v>
      </c>
      <c r="C808" s="9">
        <v>46309</v>
      </c>
      <c r="D808" t="s">
        <v>103</v>
      </c>
      <c r="E808" t="s">
        <v>42</v>
      </c>
      <c r="F808" t="s">
        <v>43</v>
      </c>
      <c r="G808" s="12">
        <f>(C808-VLOOKUP(E808,Riders!$A$2:$D$3499,4,FALSE))/365</f>
        <v>24.668493150684931</v>
      </c>
      <c r="H808">
        <v>18</v>
      </c>
      <c r="I808" s="6">
        <v>0.55902777777777779</v>
      </c>
      <c r="J808">
        <v>48.075000000000003</v>
      </c>
    </row>
    <row r="809" spans="1:10" x14ac:dyDescent="0.45">
      <c r="A809" t="s">
        <v>331</v>
      </c>
      <c r="B809">
        <v>2026</v>
      </c>
      <c r="C809" s="9">
        <v>46309</v>
      </c>
      <c r="D809" t="s">
        <v>103</v>
      </c>
      <c r="E809" t="s">
        <v>5149</v>
      </c>
      <c r="F809" t="s">
        <v>506</v>
      </c>
      <c r="G809" s="12">
        <f>(C809-VLOOKUP(E809,Riders!$A$2:$D$4000,4,FALSE))/365</f>
        <v>30.07123287671233</v>
      </c>
      <c r="H809">
        <v>19</v>
      </c>
      <c r="I809" s="6">
        <v>0.55902777777777779</v>
      </c>
      <c r="J809">
        <v>48.075000000000003</v>
      </c>
    </row>
    <row r="810" spans="1:10" x14ac:dyDescent="0.45">
      <c r="A810" t="s">
        <v>331</v>
      </c>
      <c r="B810">
        <v>2026</v>
      </c>
      <c r="C810" s="9">
        <v>46309</v>
      </c>
      <c r="D810" t="s">
        <v>103</v>
      </c>
      <c r="E810" t="s">
        <v>117</v>
      </c>
      <c r="F810" t="s">
        <v>67</v>
      </c>
      <c r="G810" s="12">
        <f>(C810-VLOOKUP(E810,Riders!$A$2:$D$3499,4,FALSE))/365</f>
        <v>24.723287671232878</v>
      </c>
      <c r="H810">
        <v>20</v>
      </c>
      <c r="I810" s="6">
        <v>0.55902777777777779</v>
      </c>
      <c r="J810">
        <v>48.075000000000003</v>
      </c>
    </row>
    <row r="811" spans="1:10" x14ac:dyDescent="0.45">
      <c r="A811" t="s">
        <v>331</v>
      </c>
      <c r="B811">
        <v>2026</v>
      </c>
      <c r="C811" s="9">
        <v>46309</v>
      </c>
      <c r="D811" t="s">
        <v>103</v>
      </c>
      <c r="E811" t="s">
        <v>2591</v>
      </c>
      <c r="F811" t="s">
        <v>543</v>
      </c>
      <c r="G811" s="12">
        <f>(C811-VLOOKUP(E811,Riders!$A$2:$D$3499,4,FALSE))/365</f>
        <v>29.076712328767123</v>
      </c>
      <c r="H811">
        <v>21</v>
      </c>
      <c r="I811" s="6">
        <v>0.55902777777777779</v>
      </c>
      <c r="J811">
        <v>48.075000000000003</v>
      </c>
    </row>
    <row r="812" spans="1:10" x14ac:dyDescent="0.45">
      <c r="A812" t="s">
        <v>331</v>
      </c>
      <c r="B812">
        <v>2026</v>
      </c>
      <c r="C812" s="9">
        <v>46309</v>
      </c>
      <c r="D812" t="s">
        <v>103</v>
      </c>
      <c r="E812" t="s">
        <v>53</v>
      </c>
      <c r="F812" t="s">
        <v>55</v>
      </c>
      <c r="G812" s="12">
        <f>(C812-VLOOKUP(E812,Riders!$A$2:$D$3499,4,FALSE))/365</f>
        <v>25.460273972602739</v>
      </c>
      <c r="H812">
        <v>22</v>
      </c>
      <c r="I812" s="6">
        <v>0.55902777777777779</v>
      </c>
      <c r="J812">
        <v>48.075000000000003</v>
      </c>
    </row>
    <row r="813" spans="1:10" x14ac:dyDescent="0.45">
      <c r="A813" t="s">
        <v>331</v>
      </c>
      <c r="B813">
        <v>2026</v>
      </c>
      <c r="C813" s="9">
        <v>46309</v>
      </c>
      <c r="D813" t="s">
        <v>103</v>
      </c>
      <c r="E813" t="s">
        <v>87</v>
      </c>
      <c r="F813" t="s">
        <v>88</v>
      </c>
      <c r="G813" s="12">
        <f>(C813-VLOOKUP(E813,Riders!$A$2:$D$3499,4,FALSE))/365</f>
        <v>27.304109589041097</v>
      </c>
      <c r="H813">
        <v>23</v>
      </c>
      <c r="I813" s="6">
        <v>0.55902777777777779</v>
      </c>
      <c r="J813">
        <v>48.075000000000003</v>
      </c>
    </row>
  </sheetData>
  <autoFilter ref="A1:J654" xr:uid="{00000000-0009-0000-0000-000009000000}">
    <sortState xmlns:xlrd2="http://schemas.microsoft.com/office/spreadsheetml/2017/richdata2" ref="A2:J790">
      <sortCondition descending="1" ref="C1:C654"/>
    </sortState>
  </autoFilter>
  <conditionalFormatting sqref="D87:D110">
    <cfRule type="expression" dxfId="300" priority="75">
      <formula>$E87="F"</formula>
    </cfRule>
    <cfRule type="expression" dxfId="299" priority="76">
      <formula>$E87="SF"</formula>
    </cfRule>
    <cfRule type="expression" dxfId="298" priority="77">
      <formula>$E87="QF"</formula>
    </cfRule>
    <cfRule type="expression" dxfId="297" priority="78">
      <formula>$E87="R16"</formula>
    </cfRule>
    <cfRule type="expression" dxfId="296" priority="79">
      <formula>$E87="R8"</formula>
    </cfRule>
  </conditionalFormatting>
  <conditionalFormatting sqref="C142:C162">
    <cfRule type="expression" dxfId="295" priority="73">
      <formula>$E142="F"</formula>
    </cfRule>
    <cfRule type="expression" dxfId="294" priority="74">
      <formula>$E142="Q"</formula>
    </cfRule>
  </conditionalFormatting>
  <conditionalFormatting sqref="A142:B162">
    <cfRule type="expression" dxfId="293" priority="70">
      <formula>$E142="Q"</formula>
    </cfRule>
    <cfRule type="expression" dxfId="292" priority="71">
      <formula>$E142="G"</formula>
    </cfRule>
    <cfRule type="expression" dxfId="291" priority="72">
      <formula>$E142="B"</formula>
    </cfRule>
  </conditionalFormatting>
  <conditionalFormatting sqref="D142:D162">
    <cfRule type="expression" dxfId="290" priority="67">
      <formula>$E142="Q"</formula>
    </cfRule>
    <cfRule type="expression" dxfId="289" priority="68">
      <formula>$E142="G"</formula>
    </cfRule>
    <cfRule type="expression" dxfId="288" priority="69">
      <formula>$E142="B"</formula>
    </cfRule>
  </conditionalFormatting>
  <conditionalFormatting sqref="A163:B183 D163:D183">
    <cfRule type="expression" dxfId="287" priority="65">
      <formula>#REF!="F"</formula>
    </cfRule>
    <cfRule type="expression" dxfId="286" priority="66">
      <formula>#REF!="Q"</formula>
    </cfRule>
  </conditionalFormatting>
  <conditionalFormatting sqref="A184:B200 D184:D200">
    <cfRule type="expression" dxfId="285" priority="63">
      <formula>#REF!="F"</formula>
    </cfRule>
    <cfRule type="expression" dxfId="284" priority="64">
      <formula>#REF!="Q"</formula>
    </cfRule>
  </conditionalFormatting>
  <conditionalFormatting sqref="A201:B221 D201:D221">
    <cfRule type="expression" dxfId="283" priority="61">
      <formula>#REF!="F"</formula>
    </cfRule>
    <cfRule type="expression" dxfId="282" priority="62">
      <formula>#REF!="Q"</formula>
    </cfRule>
  </conditionalFormatting>
  <conditionalFormatting sqref="A222:B222 A224:B224 A226:B226 A228:B228 A230:B230 A232:B232 A234:B234 A236:B236 A238:B238 A240:B240 A242:B242 A244:B244 D222 D224 D226 D228 D230 D232 D234 D236 D238 D240 D242 D244">
    <cfRule type="expression" dxfId="281" priority="59">
      <formula>#REF!="F"</formula>
    </cfRule>
    <cfRule type="expression" dxfId="280" priority="60">
      <formula>#REF!="Q"</formula>
    </cfRule>
  </conditionalFormatting>
  <conditionalFormatting sqref="A223:B223 A225:B225 A227:B227 A229:B229 A231:B231 A233:B233 A235:B235 A237:B237 A239:B239 A241:B241 A243:B243 D223 D225 D227 D229 D231 D233 D235 D237 D239 D241 D243">
    <cfRule type="expression" dxfId="279" priority="57">
      <formula>#REF!="F"</formula>
    </cfRule>
    <cfRule type="expression" dxfId="278" priority="58">
      <formula>#REF!="Q"</formula>
    </cfRule>
  </conditionalFormatting>
  <conditionalFormatting sqref="A245:B267 D245:D267">
    <cfRule type="expression" dxfId="277" priority="55">
      <formula>#REF!="F"</formula>
    </cfRule>
    <cfRule type="expression" dxfId="276" priority="56">
      <formula>#REF!="Q"</formula>
    </cfRule>
  </conditionalFormatting>
  <conditionalFormatting sqref="A268:B291 D268:D291">
    <cfRule type="expression" dxfId="275" priority="53">
      <formula>#REF!="F"</formula>
    </cfRule>
    <cfRule type="expression" dxfId="274" priority="54">
      <formula>#REF!="Q"</formula>
    </cfRule>
  </conditionalFormatting>
  <conditionalFormatting sqref="A292:B315 D292:D315">
    <cfRule type="expression" dxfId="273" priority="51">
      <formula>#REF!="F"</formula>
    </cfRule>
    <cfRule type="expression" dxfId="272" priority="52">
      <formula>#REF!="Q"</formula>
    </cfRule>
  </conditionalFormatting>
  <conditionalFormatting sqref="A317:B317 A319:B319 A321:B321 A323:B323 A325:B325 A327:B327 A329:B329 A331:B331 A333:B333 A335:B335 A337:B337 A339:B339 D316:D339">
    <cfRule type="expression" dxfId="271" priority="49">
      <formula>#REF!="F"</formula>
    </cfRule>
    <cfRule type="expression" dxfId="270" priority="50">
      <formula>#REF!="Q"</formula>
    </cfRule>
  </conditionalFormatting>
  <conditionalFormatting sqref="A316:B316 A318:B318 A320:B320 A322:B322 A324:B324 A326:B326 A328:B328 A330:B330 A332:B332 A334:B334 A336:B336 A338:B338">
    <cfRule type="expression" dxfId="269" priority="47">
      <formula>#REF!="F"</formula>
    </cfRule>
    <cfRule type="expression" dxfId="268" priority="48">
      <formula>#REF!="Q"</formula>
    </cfRule>
  </conditionalFormatting>
  <conditionalFormatting sqref="D340:D360">
    <cfRule type="expression" dxfId="267" priority="45">
      <formula>#REF!="F"</formula>
    </cfRule>
    <cfRule type="expression" dxfId="266" priority="46">
      <formula>#REF!="Q"</formula>
    </cfRule>
  </conditionalFormatting>
  <conditionalFormatting sqref="A340:B340 A342:B342 A344:B344 A346:B346 A348:B348 A350:B350 A352:B352 A354:B354 A356:B356 A358:B358 A360:B360">
    <cfRule type="expression" dxfId="265" priority="43">
      <formula>#REF!="F"</formula>
    </cfRule>
    <cfRule type="expression" dxfId="264" priority="44">
      <formula>#REF!="Q"</formula>
    </cfRule>
  </conditionalFormatting>
  <conditionalFormatting sqref="A341:B341 A343:B343 A345:B345 A347:B347 A349:B349 A351:B351 A353:B353 A355:B355 A357:B357 A359:B359">
    <cfRule type="expression" dxfId="263" priority="41">
      <formula>#REF!="F"</formula>
    </cfRule>
    <cfRule type="expression" dxfId="262" priority="42">
      <formula>#REF!="Q"</formula>
    </cfRule>
  </conditionalFormatting>
  <conditionalFormatting sqref="D361:D384">
    <cfRule type="expression" dxfId="261" priority="39">
      <formula>#REF!="F"</formula>
    </cfRule>
    <cfRule type="expression" dxfId="260" priority="40">
      <formula>#REF!="Q"</formula>
    </cfRule>
  </conditionalFormatting>
  <conditionalFormatting sqref="A362:B362 A364:B364 A366:B366 A368:B368 A370:B370 A372:B372 A374:B374 A376:B376 A378:B378 A380:B380 A382:B382 A384:B384">
    <cfRule type="expression" dxfId="259" priority="37">
      <formula>#REF!="F"</formula>
    </cfRule>
    <cfRule type="expression" dxfId="258" priority="38">
      <formula>#REF!="Q"</formula>
    </cfRule>
  </conditionalFormatting>
  <conditionalFormatting sqref="A361:B361 A363:B363 A365:B365 A367:B367 A369:B369 A371:B371 A373:B373 A375:B375 A377:B377 A379:B379 A381:B381 A383:B383">
    <cfRule type="expression" dxfId="257" priority="35">
      <formula>#REF!="F"</formula>
    </cfRule>
    <cfRule type="expression" dxfId="256" priority="36">
      <formula>#REF!="Q"</formula>
    </cfRule>
  </conditionalFormatting>
  <conditionalFormatting sqref="D385:D408">
    <cfRule type="expression" dxfId="255" priority="33">
      <formula>#REF!="F"</formula>
    </cfRule>
    <cfRule type="expression" dxfId="254" priority="34">
      <formula>#REF!="Q"</formula>
    </cfRule>
  </conditionalFormatting>
  <conditionalFormatting sqref="A385:B385 A387:B387 A389:B389 A391:B391 A393:B393 A395:B395 A397:B397 A399:B399 A401:B401 A403:B403 A405:B405 A407:B407">
    <cfRule type="expression" dxfId="253" priority="31">
      <formula>#REF!="F"</formula>
    </cfRule>
    <cfRule type="expression" dxfId="252" priority="32">
      <formula>#REF!="Q"</formula>
    </cfRule>
  </conditionalFormatting>
  <conditionalFormatting sqref="A386:B386 A388:B388 A390:B390 A392:B392 A394:B394 A396:B396 A398:B398 A400:B400 A402:B402 A404:B404 A406:B406 A408:B408">
    <cfRule type="expression" dxfId="251" priority="29">
      <formula>#REF!="F"</formula>
    </cfRule>
    <cfRule type="expression" dxfId="250" priority="30">
      <formula>#REF!="Q"</formula>
    </cfRule>
  </conditionalFormatting>
  <conditionalFormatting sqref="A497:B520 D497:D520">
    <cfRule type="expression" dxfId="249" priority="27">
      <formula>#REF!="F"</formula>
    </cfRule>
    <cfRule type="expression" dxfId="248" priority="28">
      <formula>#REF!="Q"</formula>
    </cfRule>
  </conditionalFormatting>
  <conditionalFormatting sqref="A545:D563">
    <cfRule type="expression" dxfId="247" priority="24">
      <formula>$E545="Q"</formula>
    </cfRule>
    <cfRule type="expression" dxfId="246" priority="25">
      <formula>$E545="G"</formula>
    </cfRule>
    <cfRule type="expression" dxfId="245" priority="26">
      <formula>$E545="B"</formula>
    </cfRule>
  </conditionalFormatting>
  <conditionalFormatting sqref="A564:B586">
    <cfRule type="expression" dxfId="244" priority="21">
      <formula>#REF!="R1"</formula>
    </cfRule>
    <cfRule type="expression" dxfId="243" priority="22">
      <formula>#REF!="F"</formula>
    </cfRule>
    <cfRule type="expression" dxfId="242" priority="23">
      <formula>#REF!="Q"</formula>
    </cfRule>
  </conditionalFormatting>
  <conditionalFormatting sqref="D564:D586">
    <cfRule type="expression" dxfId="241" priority="18">
      <formula>#REF!="R1"</formula>
    </cfRule>
    <cfRule type="expression" dxfId="240" priority="19">
      <formula>#REF!="F"</formula>
    </cfRule>
    <cfRule type="expression" dxfId="239" priority="20">
      <formula>#REF!="Q"</formula>
    </cfRule>
  </conditionalFormatting>
  <conditionalFormatting sqref="C564:C586">
    <cfRule type="expression" dxfId="238" priority="15">
      <formula>$E564="R1"</formula>
    </cfRule>
    <cfRule type="expression" dxfId="237" priority="16">
      <formula>$E564="F"</formula>
    </cfRule>
    <cfRule type="expression" dxfId="236" priority="17">
      <formula>$E564="Q"</formula>
    </cfRule>
  </conditionalFormatting>
  <conditionalFormatting sqref="A587:B609">
    <cfRule type="expression" dxfId="235" priority="12">
      <formula>#REF!="R1"</formula>
    </cfRule>
    <cfRule type="expression" dxfId="234" priority="13">
      <formula>#REF!="F"</formula>
    </cfRule>
    <cfRule type="expression" dxfId="233" priority="14">
      <formula>#REF!="Q"</formula>
    </cfRule>
  </conditionalFormatting>
  <conditionalFormatting sqref="D587:D609">
    <cfRule type="expression" dxfId="232" priority="9">
      <formula>#REF!="R1"</formula>
    </cfRule>
    <cfRule type="expression" dxfId="231" priority="10">
      <formula>#REF!="F"</formula>
    </cfRule>
    <cfRule type="expression" dxfId="230" priority="11">
      <formula>#REF!="Q"</formula>
    </cfRule>
  </conditionalFormatting>
  <conditionalFormatting sqref="A610:B632">
    <cfRule type="expression" dxfId="229" priority="6">
      <formula>#REF!="R1"</formula>
    </cfRule>
    <cfRule type="expression" dxfId="228" priority="7">
      <formula>#REF!="F"</formula>
    </cfRule>
    <cfRule type="expression" dxfId="227" priority="8">
      <formula>#REF!="Q"</formula>
    </cfRule>
  </conditionalFormatting>
  <conditionalFormatting sqref="D610:D632">
    <cfRule type="expression" dxfId="226" priority="3">
      <formula>#REF!="R1"</formula>
    </cfRule>
    <cfRule type="expression" dxfId="225" priority="4">
      <formula>#REF!="F"</formula>
    </cfRule>
    <cfRule type="expression" dxfId="224" priority="5">
      <formula>#REF!="Q"</formula>
    </cfRule>
  </conditionalFormatting>
  <conditionalFormatting sqref="A679:D698">
    <cfRule type="expression" dxfId="223" priority="1">
      <formula>$E679="Q"</formula>
    </cfRule>
    <cfRule type="expression" dxfId="222" priority="2">
      <formula>$E679="F"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Y830"/>
  <sheetViews>
    <sheetView zoomScale="90" zoomScaleNormal="90" workbookViewId="0">
      <pane ySplit="1" topLeftCell="A797" activePane="bottomLeft" state="frozen"/>
      <selection activeCell="J221" sqref="J221"/>
      <selection pane="bottomLeft" activeCell="M831" sqref="M831"/>
    </sheetView>
  </sheetViews>
  <sheetFormatPr defaultColWidth="8.53125" defaultRowHeight="14.25" x14ac:dyDescent="0.45"/>
  <cols>
    <col min="1" max="1" width="12.19921875" bestFit="1" customWidth="1"/>
    <col min="2" max="2" width="7.19921875" bestFit="1" customWidth="1"/>
    <col min="3" max="3" width="11" bestFit="1" customWidth="1"/>
    <col min="4" max="4" width="8.19921875" bestFit="1" customWidth="1"/>
    <col min="5" max="5" width="38.796875" bestFit="1" customWidth="1"/>
    <col min="6" max="6" width="6.53125" bestFit="1" customWidth="1"/>
    <col min="7" max="7" width="6.796875" bestFit="1" customWidth="1"/>
    <col min="8" max="8" width="7.796875" bestFit="1" customWidth="1"/>
    <col min="9" max="9" width="9.796875" bestFit="1" customWidth="1"/>
    <col min="10" max="10" width="9.19921875" bestFit="1" customWidth="1"/>
    <col min="11" max="11" width="12.796875" bestFit="1" customWidth="1"/>
    <col min="12" max="12" width="11.19921875" bestFit="1" customWidth="1"/>
    <col min="13" max="20" width="10" bestFit="1" customWidth="1"/>
    <col min="21" max="21" width="7.796875" bestFit="1" customWidth="1"/>
    <col min="22" max="22" width="7.53125" bestFit="1" customWidth="1"/>
    <col min="23" max="23" width="7.46484375" bestFit="1" customWidth="1"/>
    <col min="24" max="24" width="9.796875" bestFit="1" customWidth="1"/>
    <col min="25" max="25" width="11.19921875" bestFit="1" customWidth="1"/>
  </cols>
  <sheetData>
    <row r="1" spans="1:2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2205</v>
      </c>
      <c r="F1" s="3" t="s">
        <v>5179</v>
      </c>
      <c r="G1" s="3" t="s">
        <v>338</v>
      </c>
      <c r="H1" s="3" t="s">
        <v>11</v>
      </c>
      <c r="I1" s="3" t="s">
        <v>5190</v>
      </c>
      <c r="J1" s="3" t="s">
        <v>5191</v>
      </c>
      <c r="K1" s="3" t="s">
        <v>5192</v>
      </c>
      <c r="L1" s="3" t="s">
        <v>5193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5188</v>
      </c>
      <c r="V1" s="3" t="s">
        <v>5189</v>
      </c>
      <c r="W1" s="3" t="s">
        <v>5194</v>
      </c>
      <c r="X1" s="28" t="s">
        <v>27</v>
      </c>
      <c r="Y1" s="28" t="s">
        <v>28</v>
      </c>
    </row>
    <row r="2" spans="1:25" x14ac:dyDescent="0.45">
      <c r="A2" s="3" t="s">
        <v>29</v>
      </c>
      <c r="B2" s="3">
        <v>2026</v>
      </c>
      <c r="C2" s="17">
        <v>46136</v>
      </c>
      <c r="D2" s="3" t="s">
        <v>30</v>
      </c>
      <c r="E2" s="3" t="s">
        <v>4728</v>
      </c>
      <c r="F2" s="3" t="s">
        <v>2347</v>
      </c>
      <c r="G2" s="12">
        <f>(C2-VLOOKUP(E2,Riders!$A$2:$D$3499,4,FALSE))/365</f>
        <v>33.676712328767124</v>
      </c>
      <c r="H2" s="3">
        <v>1</v>
      </c>
      <c r="I2" s="3">
        <v>36</v>
      </c>
      <c r="J2" s="3">
        <v>40</v>
      </c>
      <c r="K2" s="3">
        <v>36</v>
      </c>
      <c r="L2" s="3">
        <v>112</v>
      </c>
      <c r="M2" s="3">
        <v>1</v>
      </c>
      <c r="N2" s="3">
        <v>0</v>
      </c>
      <c r="O2" s="3">
        <v>2</v>
      </c>
      <c r="P2" s="3">
        <v>0</v>
      </c>
      <c r="Q2" s="3">
        <v>0</v>
      </c>
      <c r="R2" s="3">
        <v>0</v>
      </c>
      <c r="S2" s="3">
        <v>0</v>
      </c>
      <c r="T2" s="3">
        <v>2</v>
      </c>
      <c r="U2" s="3">
        <v>0</v>
      </c>
      <c r="V2" s="1">
        <v>0</v>
      </c>
      <c r="W2" s="3">
        <v>117</v>
      </c>
      <c r="X2" s="6">
        <v>0.99027777777777781</v>
      </c>
      <c r="Y2">
        <v>50.491</v>
      </c>
    </row>
    <row r="3" spans="1:25" x14ac:dyDescent="0.45">
      <c r="A3" s="3" t="s">
        <v>29</v>
      </c>
      <c r="B3" s="3">
        <v>2026</v>
      </c>
      <c r="C3" s="17">
        <v>46136</v>
      </c>
      <c r="D3" s="3" t="s">
        <v>30</v>
      </c>
      <c r="E3" s="3" t="s">
        <v>33</v>
      </c>
      <c r="F3" s="3" t="s">
        <v>34</v>
      </c>
      <c r="G3" s="12">
        <f>(C3-VLOOKUP(E3,Riders!$A$2:$D$3499,4,FALSE))/365</f>
        <v>27.123287671232877</v>
      </c>
      <c r="H3" s="3">
        <v>2</v>
      </c>
      <c r="I3" s="3">
        <v>40</v>
      </c>
      <c r="J3" s="3">
        <v>18</v>
      </c>
      <c r="K3" s="3">
        <v>40</v>
      </c>
      <c r="L3" s="3">
        <v>98</v>
      </c>
      <c r="M3" s="3">
        <v>2</v>
      </c>
      <c r="N3" s="3">
        <v>1</v>
      </c>
      <c r="O3" s="3">
        <v>5</v>
      </c>
      <c r="P3" s="3">
        <v>0</v>
      </c>
      <c r="Q3" s="3">
        <v>0</v>
      </c>
      <c r="R3" s="3">
        <v>0</v>
      </c>
      <c r="S3" s="3">
        <v>0</v>
      </c>
      <c r="T3" s="3">
        <v>6</v>
      </c>
      <c r="U3" s="3">
        <v>0</v>
      </c>
      <c r="V3" s="1">
        <v>0</v>
      </c>
      <c r="W3" s="3">
        <v>112</v>
      </c>
      <c r="X3" s="6">
        <v>0.99027777777777781</v>
      </c>
      <c r="Y3">
        <v>50.491</v>
      </c>
    </row>
    <row r="4" spans="1:25" x14ac:dyDescent="0.45">
      <c r="A4" s="3" t="s">
        <v>29</v>
      </c>
      <c r="B4" s="3">
        <v>2026</v>
      </c>
      <c r="C4" s="17">
        <v>46136</v>
      </c>
      <c r="D4" s="3" t="s">
        <v>30</v>
      </c>
      <c r="E4" s="3" t="s">
        <v>108</v>
      </c>
      <c r="F4" s="3" t="s">
        <v>37</v>
      </c>
      <c r="G4" s="12">
        <f>(C4-VLOOKUP(E4,Riders!$A$2:$D$3499,4,FALSE))/365</f>
        <v>24.378082191780823</v>
      </c>
      <c r="H4" s="3">
        <v>3</v>
      </c>
      <c r="I4" s="3">
        <v>24</v>
      </c>
      <c r="J4" s="3">
        <v>22</v>
      </c>
      <c r="K4" s="3">
        <v>30</v>
      </c>
      <c r="L4" s="3">
        <v>76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5</v>
      </c>
      <c r="S4" s="3">
        <v>3</v>
      </c>
      <c r="T4" s="3">
        <v>0</v>
      </c>
      <c r="U4" s="3">
        <v>20</v>
      </c>
      <c r="V4" s="1">
        <v>0</v>
      </c>
      <c r="W4" s="3">
        <v>104</v>
      </c>
      <c r="X4" s="6">
        <v>0.99027777777777781</v>
      </c>
      <c r="Y4">
        <v>50.491</v>
      </c>
    </row>
    <row r="5" spans="1:25" x14ac:dyDescent="0.45">
      <c r="A5" s="3" t="s">
        <v>29</v>
      </c>
      <c r="B5" s="3">
        <v>2026</v>
      </c>
      <c r="C5" s="17">
        <v>46136</v>
      </c>
      <c r="D5" s="3" t="s">
        <v>30</v>
      </c>
      <c r="E5" s="3" t="s">
        <v>201</v>
      </c>
      <c r="F5" s="3" t="s">
        <v>49</v>
      </c>
      <c r="G5" s="12">
        <f>(C5-VLOOKUP(E5,Riders!$A$2:$D$3499,4,FALSE))/365</f>
        <v>29.057534246575344</v>
      </c>
      <c r="H5" s="3">
        <v>4</v>
      </c>
      <c r="I5" s="3">
        <v>30</v>
      </c>
      <c r="J5" s="3">
        <v>24</v>
      </c>
      <c r="K5" s="3">
        <v>34</v>
      </c>
      <c r="L5" s="3">
        <v>88</v>
      </c>
      <c r="M5" s="3">
        <v>5</v>
      </c>
      <c r="N5" s="3">
        <v>3</v>
      </c>
      <c r="O5" s="3">
        <v>3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1">
        <v>0</v>
      </c>
      <c r="W5" s="3">
        <v>99</v>
      </c>
      <c r="X5" s="6">
        <v>0.99027777777777781</v>
      </c>
      <c r="Y5">
        <v>50.491</v>
      </c>
    </row>
    <row r="6" spans="1:25" x14ac:dyDescent="0.45">
      <c r="A6" s="3" t="s">
        <v>29</v>
      </c>
      <c r="B6" s="3">
        <v>2026</v>
      </c>
      <c r="C6" s="17">
        <v>46136</v>
      </c>
      <c r="D6" s="3" t="s">
        <v>30</v>
      </c>
      <c r="E6" s="3" t="s">
        <v>63</v>
      </c>
      <c r="F6" s="3" t="s">
        <v>64</v>
      </c>
      <c r="G6" s="12">
        <f>(C6-VLOOKUP(E6,Riders!$A$2:$D$3499,4,FALSE))/365</f>
        <v>25.024657534246575</v>
      </c>
      <c r="H6" s="3">
        <v>5</v>
      </c>
      <c r="I6" s="3">
        <v>32</v>
      </c>
      <c r="J6" s="3">
        <v>20</v>
      </c>
      <c r="K6" s="3">
        <v>38</v>
      </c>
      <c r="L6" s="3">
        <v>90</v>
      </c>
      <c r="M6" s="3">
        <v>0</v>
      </c>
      <c r="N6" s="3">
        <v>2</v>
      </c>
      <c r="O6" s="3">
        <v>0</v>
      </c>
      <c r="P6" s="3">
        <v>2</v>
      </c>
      <c r="Q6" s="3">
        <v>0</v>
      </c>
      <c r="R6" s="3">
        <v>0</v>
      </c>
      <c r="S6" s="3">
        <v>0</v>
      </c>
      <c r="T6" s="3">
        <v>4</v>
      </c>
      <c r="U6" s="3">
        <v>0</v>
      </c>
      <c r="V6" s="1">
        <v>0</v>
      </c>
      <c r="W6" s="3">
        <v>98</v>
      </c>
      <c r="X6" s="6">
        <v>0.99027777777777781</v>
      </c>
      <c r="Y6">
        <v>50.491</v>
      </c>
    </row>
    <row r="7" spans="1:25" x14ac:dyDescent="0.45">
      <c r="A7" s="3" t="s">
        <v>29</v>
      </c>
      <c r="B7" s="3">
        <v>2026</v>
      </c>
      <c r="C7" s="17">
        <v>46136</v>
      </c>
      <c r="D7" s="3" t="s">
        <v>30</v>
      </c>
      <c r="E7" s="3" t="s">
        <v>97</v>
      </c>
      <c r="F7" s="3" t="s">
        <v>99</v>
      </c>
      <c r="G7" s="12">
        <f>(C7-VLOOKUP(E7,Riders!$A$2:$D$3499,4,FALSE))/365</f>
        <v>27.657534246575342</v>
      </c>
      <c r="H7" s="3">
        <v>6</v>
      </c>
      <c r="I7" s="3">
        <v>38</v>
      </c>
      <c r="J7" s="3">
        <v>12</v>
      </c>
      <c r="K7" s="3">
        <v>20</v>
      </c>
      <c r="L7" s="3">
        <v>70</v>
      </c>
      <c r="M7" s="3">
        <v>0</v>
      </c>
      <c r="N7" s="3">
        <v>0</v>
      </c>
      <c r="O7" s="3">
        <v>0</v>
      </c>
      <c r="P7" s="3">
        <v>0</v>
      </c>
      <c r="Q7" s="3">
        <v>3</v>
      </c>
      <c r="R7" s="3">
        <v>2</v>
      </c>
      <c r="S7" s="3">
        <v>2</v>
      </c>
      <c r="T7" s="3">
        <v>0</v>
      </c>
      <c r="U7" s="3">
        <v>20</v>
      </c>
      <c r="V7" s="1">
        <v>0</v>
      </c>
      <c r="W7" s="3">
        <v>97</v>
      </c>
      <c r="X7" s="6">
        <v>0.99027777777777781</v>
      </c>
      <c r="Y7">
        <v>50.491</v>
      </c>
    </row>
    <row r="8" spans="1:25" x14ac:dyDescent="0.45">
      <c r="A8" s="3" t="s">
        <v>29</v>
      </c>
      <c r="B8" s="3">
        <v>2026</v>
      </c>
      <c r="C8" s="17">
        <v>46136</v>
      </c>
      <c r="D8" s="3" t="s">
        <v>30</v>
      </c>
      <c r="E8" s="3" t="s">
        <v>190</v>
      </c>
      <c r="F8" s="3" t="s">
        <v>177</v>
      </c>
      <c r="G8" s="12">
        <f>(C8-VLOOKUP(E8,Riders!$A$2:$D$3499,4,FALSE))/365</f>
        <v>24.753424657534246</v>
      </c>
      <c r="H8" s="3">
        <v>7</v>
      </c>
      <c r="I8" s="3">
        <v>20</v>
      </c>
      <c r="J8" s="3">
        <v>38</v>
      </c>
      <c r="K8" s="3">
        <v>22</v>
      </c>
      <c r="L8" s="3">
        <v>80</v>
      </c>
      <c r="M8" s="3">
        <v>0</v>
      </c>
      <c r="N8" s="3">
        <v>0</v>
      </c>
      <c r="O8" s="3">
        <v>0</v>
      </c>
      <c r="P8" s="3">
        <v>0</v>
      </c>
      <c r="Q8" s="3">
        <v>5</v>
      </c>
      <c r="R8" s="3">
        <v>0</v>
      </c>
      <c r="S8" s="3">
        <v>0</v>
      </c>
      <c r="T8" s="3">
        <v>10</v>
      </c>
      <c r="U8" s="3">
        <v>0</v>
      </c>
      <c r="V8" s="1">
        <v>0</v>
      </c>
      <c r="W8" s="3">
        <v>95</v>
      </c>
      <c r="X8" s="6">
        <v>0.99027777777777781</v>
      </c>
      <c r="Y8">
        <v>50.491</v>
      </c>
    </row>
    <row r="9" spans="1:25" x14ac:dyDescent="0.45">
      <c r="A9" s="3" t="s">
        <v>29</v>
      </c>
      <c r="B9" s="3">
        <v>2026</v>
      </c>
      <c r="C9" s="17">
        <v>46136</v>
      </c>
      <c r="D9" s="3" t="s">
        <v>30</v>
      </c>
      <c r="E9" s="3" t="s">
        <v>45</v>
      </c>
      <c r="F9" s="3" t="s">
        <v>46</v>
      </c>
      <c r="G9" s="12">
        <f>(C9-VLOOKUP(E9,Riders!$A$2:$D$3499,4,FALSE))/365</f>
        <v>21.317808219178083</v>
      </c>
      <c r="H9" s="3">
        <v>8</v>
      </c>
      <c r="I9" s="3">
        <v>18</v>
      </c>
      <c r="J9" s="3">
        <v>34</v>
      </c>
      <c r="K9" s="3">
        <v>12</v>
      </c>
      <c r="L9" s="3">
        <v>64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3</v>
      </c>
      <c r="S9" s="3">
        <v>5</v>
      </c>
      <c r="T9" s="3">
        <v>0</v>
      </c>
      <c r="U9" s="3">
        <v>20</v>
      </c>
      <c r="V9" s="1">
        <v>0</v>
      </c>
      <c r="W9" s="3">
        <v>92</v>
      </c>
      <c r="X9" s="6">
        <v>0.99027777777777781</v>
      </c>
      <c r="Y9">
        <v>50.491</v>
      </c>
    </row>
    <row r="10" spans="1:25" x14ac:dyDescent="0.45">
      <c r="A10" s="3" t="s">
        <v>29</v>
      </c>
      <c r="B10" s="3">
        <v>2026</v>
      </c>
      <c r="C10" s="17">
        <v>46136</v>
      </c>
      <c r="D10" s="3" t="s">
        <v>30</v>
      </c>
      <c r="E10" t="s">
        <v>2092</v>
      </c>
      <c r="F10" s="3" t="s">
        <v>524</v>
      </c>
      <c r="G10" s="12">
        <f>(C10-VLOOKUP(E10,Riders!$A$2:$D$3499,4,FALSE))/365</f>
        <v>23.172602739726027</v>
      </c>
      <c r="H10" s="3">
        <v>9</v>
      </c>
      <c r="I10" s="3">
        <v>22</v>
      </c>
      <c r="J10" s="3">
        <v>36</v>
      </c>
      <c r="K10" s="3">
        <v>32</v>
      </c>
      <c r="L10" s="3">
        <v>90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1">
        <v>0</v>
      </c>
      <c r="W10" s="3">
        <v>90</v>
      </c>
      <c r="X10" s="6">
        <v>0.99027777777777781</v>
      </c>
      <c r="Y10">
        <v>50.491</v>
      </c>
    </row>
    <row r="11" spans="1:25" x14ac:dyDescent="0.45">
      <c r="A11" s="3" t="s">
        <v>29</v>
      </c>
      <c r="B11" s="3">
        <v>2026</v>
      </c>
      <c r="C11" s="17">
        <v>46136</v>
      </c>
      <c r="D11" s="3" t="s">
        <v>30</v>
      </c>
      <c r="E11" t="s">
        <v>38</v>
      </c>
      <c r="F11" s="3" t="s">
        <v>40</v>
      </c>
      <c r="G11" s="12">
        <f>(C11-VLOOKUP(E11,Riders!$A$2:$D$3499,4,FALSE))/365</f>
        <v>29.2</v>
      </c>
      <c r="H11" s="3">
        <v>10</v>
      </c>
      <c r="I11" s="3">
        <v>34</v>
      </c>
      <c r="J11" s="3">
        <v>10</v>
      </c>
      <c r="K11" s="3">
        <v>24</v>
      </c>
      <c r="L11" s="3">
        <v>68</v>
      </c>
      <c r="M11" s="3">
        <v>0</v>
      </c>
      <c r="N11" s="3">
        <v>0</v>
      </c>
      <c r="O11" s="3">
        <v>0</v>
      </c>
      <c r="P11" s="3">
        <v>3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1">
        <v>0</v>
      </c>
      <c r="W11" s="3">
        <v>71</v>
      </c>
      <c r="X11" s="6">
        <v>0.99027777777777781</v>
      </c>
      <c r="Y11">
        <v>50.491</v>
      </c>
    </row>
    <row r="12" spans="1:25" x14ac:dyDescent="0.45">
      <c r="A12" s="3" t="s">
        <v>29</v>
      </c>
      <c r="B12" s="3">
        <v>2026</v>
      </c>
      <c r="C12" s="17">
        <v>46136</v>
      </c>
      <c r="D12" s="3" t="s">
        <v>30</v>
      </c>
      <c r="E12" s="3" t="s">
        <v>53</v>
      </c>
      <c r="F12" s="3" t="s">
        <v>55</v>
      </c>
      <c r="G12" s="12">
        <f>(C12-VLOOKUP(E12,Riders!$A$2:$D$3499,4,FALSE))/365</f>
        <v>24.986301369863014</v>
      </c>
      <c r="H12" s="3">
        <v>11</v>
      </c>
      <c r="I12" s="3">
        <v>8</v>
      </c>
      <c r="J12" s="3">
        <v>28</v>
      </c>
      <c r="K12" s="3">
        <v>10</v>
      </c>
      <c r="L12" s="3">
        <v>46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1</v>
      </c>
      <c r="S12" s="3">
        <v>1</v>
      </c>
      <c r="T12" s="3">
        <v>0</v>
      </c>
      <c r="U12" s="3">
        <v>20</v>
      </c>
      <c r="V12" s="1">
        <v>0</v>
      </c>
      <c r="W12" s="3">
        <v>68</v>
      </c>
      <c r="X12" s="6">
        <v>0.99027777777777781</v>
      </c>
      <c r="Y12">
        <v>50.491</v>
      </c>
    </row>
    <row r="13" spans="1:25" x14ac:dyDescent="0.45">
      <c r="A13" s="3" t="s">
        <v>29</v>
      </c>
      <c r="B13" s="3">
        <v>2026</v>
      </c>
      <c r="C13" s="17">
        <v>46136</v>
      </c>
      <c r="D13" s="3" t="s">
        <v>30</v>
      </c>
      <c r="E13" s="3" t="s">
        <v>60</v>
      </c>
      <c r="F13" s="3" t="s">
        <v>61</v>
      </c>
      <c r="G13" s="12">
        <f>(C13-VLOOKUP(E13,Riders!$A$2:$D$3499,4,FALSE))/365</f>
        <v>26.484931506849314</v>
      </c>
      <c r="H13" s="3">
        <v>12</v>
      </c>
      <c r="I13" s="3">
        <v>10</v>
      </c>
      <c r="J13" s="3">
        <v>32</v>
      </c>
      <c r="K13" s="3">
        <v>18</v>
      </c>
      <c r="L13" s="3">
        <v>60</v>
      </c>
      <c r="M13" s="3">
        <v>0</v>
      </c>
      <c r="N13" s="3">
        <v>0</v>
      </c>
      <c r="O13" s="3">
        <v>0</v>
      </c>
      <c r="P13" s="3">
        <v>0</v>
      </c>
      <c r="Q13" s="3">
        <v>2</v>
      </c>
      <c r="R13" s="3">
        <v>0</v>
      </c>
      <c r="S13" s="3">
        <v>0</v>
      </c>
      <c r="T13" s="3">
        <v>0</v>
      </c>
      <c r="U13" s="3">
        <v>0</v>
      </c>
      <c r="V13" s="1">
        <v>0</v>
      </c>
      <c r="W13" s="3">
        <v>62</v>
      </c>
      <c r="X13" s="6">
        <v>0.99027777777777781</v>
      </c>
      <c r="Y13">
        <v>50.491</v>
      </c>
    </row>
    <row r="14" spans="1:25" x14ac:dyDescent="0.45">
      <c r="A14" s="3" t="s">
        <v>29</v>
      </c>
      <c r="B14" s="3">
        <v>2026</v>
      </c>
      <c r="C14" s="17">
        <v>46136</v>
      </c>
      <c r="D14" s="3" t="s">
        <v>30</v>
      </c>
      <c r="E14" s="3" t="s">
        <v>57</v>
      </c>
      <c r="F14" s="3" t="s">
        <v>58</v>
      </c>
      <c r="G14" s="12">
        <f>(C14-VLOOKUP(E14,Riders!$A$2:$D$3499,4,FALSE))/365</f>
        <v>22.873972602739727</v>
      </c>
      <c r="H14" s="3">
        <v>13</v>
      </c>
      <c r="I14" s="3">
        <v>16</v>
      </c>
      <c r="J14" s="3">
        <v>8</v>
      </c>
      <c r="K14" s="3">
        <v>28</v>
      </c>
      <c r="L14" s="3">
        <v>52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1">
        <v>0</v>
      </c>
      <c r="W14" s="3">
        <v>52</v>
      </c>
      <c r="X14" s="6">
        <v>0.99027777777777781</v>
      </c>
      <c r="Y14">
        <v>50.491</v>
      </c>
    </row>
    <row r="15" spans="1:25" x14ac:dyDescent="0.45">
      <c r="A15" s="3" t="s">
        <v>29</v>
      </c>
      <c r="B15" s="3">
        <v>2026</v>
      </c>
      <c r="C15" s="17">
        <v>46136</v>
      </c>
      <c r="D15" s="3" t="s">
        <v>30</v>
      </c>
      <c r="E15" s="3" t="s">
        <v>86</v>
      </c>
      <c r="F15" s="3" t="s">
        <v>88</v>
      </c>
      <c r="G15" s="12">
        <f>(C15-VLOOKUP(E15,Riders!$A$2:$D$3499,4,FALSE))/365</f>
        <v>19.482191780821918</v>
      </c>
      <c r="H15" s="3">
        <v>14</v>
      </c>
      <c r="I15" s="3">
        <v>12</v>
      </c>
      <c r="J15" s="3">
        <v>30</v>
      </c>
      <c r="K15" s="3">
        <v>4</v>
      </c>
      <c r="L15" s="3">
        <v>46</v>
      </c>
      <c r="M15" s="3">
        <v>0</v>
      </c>
      <c r="N15" s="3">
        <v>5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51</v>
      </c>
      <c r="X15" s="6">
        <v>0.99027777777777781</v>
      </c>
      <c r="Y15">
        <v>50.491</v>
      </c>
    </row>
    <row r="16" spans="1:25" x14ac:dyDescent="0.45">
      <c r="A16" s="3" t="s">
        <v>29</v>
      </c>
      <c r="B16" s="3">
        <v>2026</v>
      </c>
      <c r="C16" s="17">
        <v>46136</v>
      </c>
      <c r="D16" s="3" t="s">
        <v>30</v>
      </c>
      <c r="E16" s="3" t="s">
        <v>68</v>
      </c>
      <c r="F16" s="3" t="s">
        <v>70</v>
      </c>
      <c r="G16" s="12">
        <f>(C16-VLOOKUP(E16,Riders!$A$2:$D$3499,4,FALSE))/365</f>
        <v>26.687671232876713</v>
      </c>
      <c r="H16" s="3">
        <v>15</v>
      </c>
      <c r="I16" s="3">
        <v>14</v>
      </c>
      <c r="J16" s="3">
        <v>26</v>
      </c>
      <c r="K16" s="3">
        <v>6</v>
      </c>
      <c r="L16" s="3">
        <v>46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46</v>
      </c>
      <c r="X16" s="6">
        <v>0.99027777777777781</v>
      </c>
      <c r="Y16">
        <v>50.491</v>
      </c>
    </row>
    <row r="17" spans="1:25" x14ac:dyDescent="0.45">
      <c r="A17" s="3" t="s">
        <v>29</v>
      </c>
      <c r="B17" s="3">
        <v>2026</v>
      </c>
      <c r="C17" s="17">
        <v>46136</v>
      </c>
      <c r="D17" s="3" t="s">
        <v>30</v>
      </c>
      <c r="E17" s="3" t="s">
        <v>51</v>
      </c>
      <c r="F17" s="3" t="s">
        <v>52</v>
      </c>
      <c r="G17" s="12">
        <f>(C17-VLOOKUP(E17,Riders!$A$2:$D$3499,4,FALSE))/365</f>
        <v>19.536986301369861</v>
      </c>
      <c r="H17" s="3">
        <v>16</v>
      </c>
      <c r="I17" s="3">
        <v>1</v>
      </c>
      <c r="J17" s="3">
        <v>16</v>
      </c>
      <c r="K17" s="3">
        <v>26</v>
      </c>
      <c r="L17" s="3">
        <v>43</v>
      </c>
      <c r="M17" s="3">
        <v>3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46</v>
      </c>
      <c r="X17" s="6">
        <v>0.99027777777777781</v>
      </c>
      <c r="Y17">
        <v>50.491</v>
      </c>
    </row>
    <row r="18" spans="1:25" x14ac:dyDescent="0.45">
      <c r="A18" s="3" t="s">
        <v>29</v>
      </c>
      <c r="B18" s="3">
        <v>2026</v>
      </c>
      <c r="C18" s="17">
        <v>46136</v>
      </c>
      <c r="D18" s="3" t="s">
        <v>30</v>
      </c>
      <c r="E18" t="s">
        <v>65</v>
      </c>
      <c r="F18" s="3" t="s">
        <v>67</v>
      </c>
      <c r="G18" s="12">
        <f>(C18-VLOOKUP(E18,Riders!$A$2:$D$3499,4,FALSE))/365</f>
        <v>27.791780821917808</v>
      </c>
      <c r="H18" s="3">
        <v>17</v>
      </c>
      <c r="I18" s="3">
        <v>26</v>
      </c>
      <c r="J18" s="3">
        <v>1</v>
      </c>
      <c r="K18" s="3">
        <v>8</v>
      </c>
      <c r="L18" s="3">
        <v>35</v>
      </c>
      <c r="M18" s="3">
        <v>0</v>
      </c>
      <c r="N18" s="3">
        <v>0</v>
      </c>
      <c r="O18" s="3">
        <v>1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36</v>
      </c>
      <c r="X18" s="6">
        <v>0.99027777777777781</v>
      </c>
      <c r="Y18">
        <v>50.491</v>
      </c>
    </row>
    <row r="19" spans="1:25" x14ac:dyDescent="0.45">
      <c r="A19" s="3" t="s">
        <v>29</v>
      </c>
      <c r="B19" s="3">
        <v>2026</v>
      </c>
      <c r="C19" s="17">
        <v>46136</v>
      </c>
      <c r="D19" s="3" t="s">
        <v>30</v>
      </c>
      <c r="E19" s="3" t="s">
        <v>72</v>
      </c>
      <c r="F19" s="3" t="s">
        <v>73</v>
      </c>
      <c r="G19" s="12">
        <f>(C19-VLOOKUP(E19,Riders!$A$2:$D$3499,4,FALSE))/365</f>
        <v>27.75068493150685</v>
      </c>
      <c r="H19" s="3">
        <v>18</v>
      </c>
      <c r="I19" s="3">
        <v>28</v>
      </c>
      <c r="J19" s="3">
        <v>1</v>
      </c>
      <c r="K19" s="3">
        <v>1</v>
      </c>
      <c r="L19" s="3">
        <v>30</v>
      </c>
      <c r="M19" s="3">
        <v>0</v>
      </c>
      <c r="N19" s="3">
        <v>0</v>
      </c>
      <c r="O19" s="3">
        <v>0</v>
      </c>
      <c r="P19" s="3">
        <v>1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31</v>
      </c>
      <c r="X19" s="6">
        <v>0.99027777777777781</v>
      </c>
      <c r="Y19">
        <v>50.491</v>
      </c>
    </row>
    <row r="20" spans="1:25" x14ac:dyDescent="0.45">
      <c r="A20" s="3" t="s">
        <v>29</v>
      </c>
      <c r="B20" s="3">
        <v>2026</v>
      </c>
      <c r="C20" s="17">
        <v>46136</v>
      </c>
      <c r="D20" s="3" t="s">
        <v>30</v>
      </c>
      <c r="E20" s="3" t="s">
        <v>263</v>
      </c>
      <c r="F20" s="3" t="s">
        <v>265</v>
      </c>
      <c r="G20" s="12">
        <f>(C20-VLOOKUP(E20,Riders!$A$2:$D$3499,4,FALSE))/365</f>
        <v>28.572602739726026</v>
      </c>
      <c r="H20" s="3">
        <v>19</v>
      </c>
      <c r="I20" s="3">
        <v>6</v>
      </c>
      <c r="J20" s="3">
        <v>2</v>
      </c>
      <c r="K20" s="3">
        <v>16</v>
      </c>
      <c r="L20" s="3">
        <v>24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24</v>
      </c>
      <c r="X20" s="6">
        <v>0.99027777777777781</v>
      </c>
      <c r="Y20">
        <v>50.491</v>
      </c>
    </row>
    <row r="21" spans="1:25" x14ac:dyDescent="0.45">
      <c r="A21" s="3" t="s">
        <v>29</v>
      </c>
      <c r="B21" s="3">
        <v>2026</v>
      </c>
      <c r="C21" s="17">
        <v>46136</v>
      </c>
      <c r="D21" s="3" t="s">
        <v>30</v>
      </c>
      <c r="E21" s="3" t="s">
        <v>2201</v>
      </c>
      <c r="F21" s="3" t="s">
        <v>524</v>
      </c>
      <c r="G21" s="12">
        <f>(C21-VLOOKUP(E21,Riders!$A$2:$D$3499,4,FALSE))/365</f>
        <v>20.490410958904111</v>
      </c>
      <c r="H21" s="3">
        <v>20</v>
      </c>
      <c r="I21" s="3">
        <v>1</v>
      </c>
      <c r="J21" s="3">
        <v>14</v>
      </c>
      <c r="K21" s="3">
        <v>2</v>
      </c>
      <c r="L21" s="3">
        <v>17</v>
      </c>
      <c r="M21" s="3">
        <v>0</v>
      </c>
      <c r="N21" s="3">
        <v>0</v>
      </c>
      <c r="O21" s="3">
        <v>0</v>
      </c>
      <c r="P21" s="3">
        <v>5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22</v>
      </c>
      <c r="X21" s="6">
        <v>0.99027777777777781</v>
      </c>
      <c r="Y21">
        <v>50.491</v>
      </c>
    </row>
    <row r="22" spans="1:25" x14ac:dyDescent="0.45">
      <c r="A22" s="3" t="s">
        <v>29</v>
      </c>
      <c r="B22" s="3">
        <v>2026</v>
      </c>
      <c r="C22" s="17">
        <v>46136</v>
      </c>
      <c r="D22" s="3" t="s">
        <v>30</v>
      </c>
      <c r="E22" s="3" t="s">
        <v>95</v>
      </c>
      <c r="F22" s="3" t="s">
        <v>96</v>
      </c>
      <c r="G22" s="12">
        <f>(C22-VLOOKUP(E22,Riders!$A$2:$D$3499,4,FALSE))/365</f>
        <v>24.876712328767123</v>
      </c>
      <c r="H22" s="3">
        <v>21</v>
      </c>
      <c r="I22" s="3">
        <v>1</v>
      </c>
      <c r="J22" s="3">
        <v>1</v>
      </c>
      <c r="K22" s="3">
        <v>14</v>
      </c>
      <c r="L22" s="3">
        <v>16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16</v>
      </c>
      <c r="X22" s="6">
        <v>0.99027777777777781</v>
      </c>
      <c r="Y22">
        <v>50.491</v>
      </c>
    </row>
    <row r="23" spans="1:25" x14ac:dyDescent="0.45">
      <c r="A23" s="3" t="s">
        <v>29</v>
      </c>
      <c r="B23" s="3">
        <v>2026</v>
      </c>
      <c r="C23" s="17">
        <v>46136</v>
      </c>
      <c r="D23" s="3" t="s">
        <v>30</v>
      </c>
      <c r="E23" s="3" t="s">
        <v>1969</v>
      </c>
      <c r="F23" s="3" t="s">
        <v>143</v>
      </c>
      <c r="G23" s="12">
        <f>(C23-VLOOKUP(E23,Riders!$A$2:$D$3499,4,FALSE))/365</f>
        <v>25.112328767123287</v>
      </c>
      <c r="H23" s="3">
        <v>22</v>
      </c>
      <c r="I23" s="3">
        <v>4</v>
      </c>
      <c r="J23" s="3">
        <v>6</v>
      </c>
      <c r="K23" s="3">
        <v>1</v>
      </c>
      <c r="L23" s="3">
        <v>11</v>
      </c>
      <c r="M23" s="3">
        <v>0</v>
      </c>
      <c r="N23" s="3">
        <v>0</v>
      </c>
      <c r="O23" s="3">
        <v>0</v>
      </c>
      <c r="P23" s="3">
        <v>0</v>
      </c>
      <c r="Q23" s="3">
        <v>1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12</v>
      </c>
      <c r="X23" s="6">
        <v>0.99027777777777781</v>
      </c>
      <c r="Y23">
        <v>50.491</v>
      </c>
    </row>
    <row r="24" spans="1:25" x14ac:dyDescent="0.45">
      <c r="A24" s="3" t="s">
        <v>29</v>
      </c>
      <c r="B24" s="3">
        <v>2026</v>
      </c>
      <c r="C24" s="17">
        <v>46136</v>
      </c>
      <c r="D24" s="3" t="s">
        <v>30</v>
      </c>
      <c r="E24" s="3" t="s">
        <v>3937</v>
      </c>
      <c r="F24" s="3" t="s">
        <v>2312</v>
      </c>
      <c r="G24" s="12">
        <f>(C24-VLOOKUP(E24,Riders!$A$2:$D$3499,4,FALSE))/365</f>
        <v>33.339726027397262</v>
      </c>
      <c r="H24" s="3">
        <v>23</v>
      </c>
      <c r="I24" s="3">
        <v>2</v>
      </c>
      <c r="J24" s="3">
        <v>4</v>
      </c>
      <c r="K24" s="3">
        <v>1</v>
      </c>
      <c r="L24" s="3">
        <v>7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7</v>
      </c>
      <c r="X24" s="6">
        <v>0.99027777777777781</v>
      </c>
      <c r="Y24">
        <v>50.491</v>
      </c>
    </row>
    <row r="25" spans="1:25" x14ac:dyDescent="0.45">
      <c r="A25" s="3" t="s">
        <v>74</v>
      </c>
      <c r="B25" s="3">
        <v>2026</v>
      </c>
      <c r="C25" s="17">
        <v>46129</v>
      </c>
      <c r="D25" s="3" t="s">
        <v>30</v>
      </c>
      <c r="E25" s="3" t="s">
        <v>85</v>
      </c>
      <c r="F25" s="3" t="s">
        <v>49</v>
      </c>
      <c r="G25" s="12">
        <f>(C25-VLOOKUP(E25,Riders!$A$2:$D$3499,4,FALSE))/365</f>
        <v>24.273972602739725</v>
      </c>
      <c r="H25" s="3">
        <v>1</v>
      </c>
      <c r="I25" s="3">
        <v>28</v>
      </c>
      <c r="J25" s="3">
        <v>40</v>
      </c>
      <c r="K25" s="3">
        <v>40</v>
      </c>
      <c r="L25" s="3">
        <v>108</v>
      </c>
      <c r="M25" s="3">
        <v>0</v>
      </c>
      <c r="N25" s="3">
        <v>0</v>
      </c>
      <c r="O25" s="3">
        <v>0</v>
      </c>
      <c r="P25" s="3">
        <v>3</v>
      </c>
      <c r="Q25" s="3">
        <v>0</v>
      </c>
      <c r="R25" s="3">
        <v>0</v>
      </c>
      <c r="S25" s="3">
        <v>0</v>
      </c>
      <c r="T25" s="3">
        <v>2</v>
      </c>
      <c r="U25" s="3">
        <v>20</v>
      </c>
      <c r="V25" s="3">
        <v>0</v>
      </c>
      <c r="W25" s="3">
        <v>133</v>
      </c>
      <c r="X25" s="6">
        <v>0.93263888888888891</v>
      </c>
      <c r="Y25">
        <v>53.610999999999997</v>
      </c>
    </row>
    <row r="26" spans="1:25" x14ac:dyDescent="0.45">
      <c r="A26" s="3" t="s">
        <v>74</v>
      </c>
      <c r="B26" s="3">
        <v>2026</v>
      </c>
      <c r="C26" s="17">
        <v>46129</v>
      </c>
      <c r="D26" s="3" t="s">
        <v>30</v>
      </c>
      <c r="E26" s="3" t="s">
        <v>81</v>
      </c>
      <c r="F26" s="3" t="s">
        <v>83</v>
      </c>
      <c r="G26" s="12">
        <f>(C26-VLOOKUP(E26,Riders!$A$2:$D$3499,4,FALSE))/365</f>
        <v>29.917808219178081</v>
      </c>
      <c r="H26" s="3">
        <v>2</v>
      </c>
      <c r="I26" s="3">
        <v>40</v>
      </c>
      <c r="J26" s="3">
        <v>30</v>
      </c>
      <c r="K26" s="3">
        <v>28</v>
      </c>
      <c r="L26" s="3">
        <v>98</v>
      </c>
      <c r="M26" s="3">
        <v>0</v>
      </c>
      <c r="N26" s="3">
        <v>0</v>
      </c>
      <c r="O26" s="3">
        <v>0</v>
      </c>
      <c r="P26" s="3">
        <v>5</v>
      </c>
      <c r="Q26" s="3">
        <v>0</v>
      </c>
      <c r="R26" s="3">
        <v>0</v>
      </c>
      <c r="S26" s="3">
        <v>0</v>
      </c>
      <c r="T26" s="3">
        <v>6</v>
      </c>
      <c r="U26" s="3">
        <v>20</v>
      </c>
      <c r="V26" s="3">
        <v>0</v>
      </c>
      <c r="W26" s="3">
        <v>129</v>
      </c>
      <c r="X26" s="6">
        <v>0.93263888888888891</v>
      </c>
      <c r="Y26">
        <v>53.610999999999997</v>
      </c>
    </row>
    <row r="27" spans="1:25" x14ac:dyDescent="0.45">
      <c r="A27" s="3" t="s">
        <v>74</v>
      </c>
      <c r="B27" s="3">
        <v>2026</v>
      </c>
      <c r="C27" s="17">
        <v>46129</v>
      </c>
      <c r="D27" s="3" t="s">
        <v>30</v>
      </c>
      <c r="E27" s="3" t="s">
        <v>190</v>
      </c>
      <c r="F27" s="3" t="s">
        <v>177</v>
      </c>
      <c r="G27" s="12">
        <f>(C27-VLOOKUP(E27,Riders!$A$2:$D$3499,4,FALSE))/365</f>
        <v>24.734246575342464</v>
      </c>
      <c r="H27" s="3">
        <v>3</v>
      </c>
      <c r="I27" s="3">
        <v>8</v>
      </c>
      <c r="J27" s="3">
        <v>34</v>
      </c>
      <c r="K27" s="3">
        <v>38</v>
      </c>
      <c r="L27" s="3">
        <v>80</v>
      </c>
      <c r="M27" s="3">
        <v>0</v>
      </c>
      <c r="N27" s="3">
        <v>0</v>
      </c>
      <c r="O27" s="3">
        <v>1</v>
      </c>
      <c r="P27" s="3">
        <v>0</v>
      </c>
      <c r="Q27" s="3">
        <v>0</v>
      </c>
      <c r="R27" s="3">
        <v>0</v>
      </c>
      <c r="S27" s="3">
        <v>5</v>
      </c>
      <c r="T27" s="3">
        <v>0</v>
      </c>
      <c r="U27" s="3">
        <v>40</v>
      </c>
      <c r="V27" s="3">
        <v>0</v>
      </c>
      <c r="W27" s="3">
        <v>126</v>
      </c>
      <c r="X27" s="6">
        <v>0.93263888888888891</v>
      </c>
      <c r="Y27">
        <v>53.610999999999997</v>
      </c>
    </row>
    <row r="28" spans="1:25" x14ac:dyDescent="0.45">
      <c r="A28" s="3" t="s">
        <v>74</v>
      </c>
      <c r="B28" s="3">
        <v>2026</v>
      </c>
      <c r="C28" s="17">
        <v>46129</v>
      </c>
      <c r="D28" s="3" t="s">
        <v>30</v>
      </c>
      <c r="E28" s="3" t="s">
        <v>32</v>
      </c>
      <c r="F28" s="3" t="s">
        <v>34</v>
      </c>
      <c r="G28" s="12">
        <f>(C28-VLOOKUP(E28,Riders!$A$2:$D$3499,4,FALSE))/365</f>
        <v>22.227397260273971</v>
      </c>
      <c r="H28" s="3">
        <v>4</v>
      </c>
      <c r="I28" s="3">
        <v>32</v>
      </c>
      <c r="J28" s="3">
        <v>26</v>
      </c>
      <c r="K28" s="3">
        <v>34</v>
      </c>
      <c r="L28" s="3">
        <v>92</v>
      </c>
      <c r="M28" s="3">
        <v>0</v>
      </c>
      <c r="N28" s="3">
        <v>0</v>
      </c>
      <c r="O28" s="3">
        <v>2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20</v>
      </c>
      <c r="V28" s="3">
        <v>0</v>
      </c>
      <c r="W28" s="3">
        <v>114</v>
      </c>
      <c r="X28" s="6">
        <v>0.93263888888888891</v>
      </c>
      <c r="Y28">
        <v>53.610999999999997</v>
      </c>
    </row>
    <row r="29" spans="1:25" x14ac:dyDescent="0.45">
      <c r="A29" s="3" t="s">
        <v>74</v>
      </c>
      <c r="B29" s="3">
        <v>2026</v>
      </c>
      <c r="C29" s="17">
        <v>46129</v>
      </c>
      <c r="D29" s="3" t="s">
        <v>30</v>
      </c>
      <c r="E29" s="3" t="s">
        <v>4728</v>
      </c>
      <c r="F29" s="3" t="s">
        <v>2347</v>
      </c>
      <c r="G29" s="12">
        <f>(C29-VLOOKUP(E29,Riders!$A$2:$D$3499,4,FALSE))/365</f>
        <v>33.657534246575345</v>
      </c>
      <c r="H29" s="3">
        <v>5</v>
      </c>
      <c r="I29" s="3">
        <v>20</v>
      </c>
      <c r="J29" s="3">
        <v>14</v>
      </c>
      <c r="K29" s="3">
        <v>22</v>
      </c>
      <c r="L29" s="3">
        <v>56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3</v>
      </c>
      <c r="S29" s="3">
        <v>1</v>
      </c>
      <c r="T29" s="3">
        <v>0</v>
      </c>
      <c r="U29" s="3">
        <v>40</v>
      </c>
      <c r="V29" s="3">
        <v>0</v>
      </c>
      <c r="W29" s="3">
        <v>100</v>
      </c>
      <c r="X29" s="6">
        <v>0.93263888888888891</v>
      </c>
      <c r="Y29">
        <v>53.610999999999997</v>
      </c>
    </row>
    <row r="30" spans="1:25" x14ac:dyDescent="0.45">
      <c r="A30" s="3" t="s">
        <v>74</v>
      </c>
      <c r="B30" s="3">
        <v>2026</v>
      </c>
      <c r="C30" s="17">
        <v>46129</v>
      </c>
      <c r="D30" s="3" t="s">
        <v>30</v>
      </c>
      <c r="E30" s="3" t="s">
        <v>84</v>
      </c>
      <c r="F30" s="3" t="s">
        <v>61</v>
      </c>
      <c r="G30" s="12">
        <f>(C30-VLOOKUP(E30,Riders!$A$2:$D$3499,4,FALSE))/365</f>
        <v>26.832876712328765</v>
      </c>
      <c r="H30" s="3">
        <v>6</v>
      </c>
      <c r="I30" s="3">
        <v>26</v>
      </c>
      <c r="J30" s="3">
        <v>10</v>
      </c>
      <c r="K30" s="3">
        <v>36</v>
      </c>
      <c r="L30" s="3">
        <v>72</v>
      </c>
      <c r="M30" s="3">
        <v>0</v>
      </c>
      <c r="N30" s="3">
        <v>3</v>
      </c>
      <c r="O30" s="3">
        <v>0</v>
      </c>
      <c r="P30" s="3">
        <v>0</v>
      </c>
      <c r="Q30" s="3">
        <v>3</v>
      </c>
      <c r="R30" s="3">
        <v>0</v>
      </c>
      <c r="S30" s="3">
        <v>0</v>
      </c>
      <c r="T30" s="3">
        <v>0</v>
      </c>
      <c r="U30" s="3">
        <v>20</v>
      </c>
      <c r="V30" s="3">
        <v>0</v>
      </c>
      <c r="W30" s="3">
        <v>98</v>
      </c>
      <c r="X30" s="6">
        <v>0.93263888888888891</v>
      </c>
      <c r="Y30">
        <v>53.610999999999997</v>
      </c>
    </row>
    <row r="31" spans="1:25" x14ac:dyDescent="0.45">
      <c r="A31" s="3" t="s">
        <v>74</v>
      </c>
      <c r="B31" s="3">
        <v>2026</v>
      </c>
      <c r="C31" s="17">
        <v>46129</v>
      </c>
      <c r="D31" s="3" t="s">
        <v>30</v>
      </c>
      <c r="E31" s="3" t="s">
        <v>75</v>
      </c>
      <c r="F31" s="3" t="s">
        <v>52</v>
      </c>
      <c r="G31" s="12">
        <f>(C31-VLOOKUP(E31,Riders!$A$2:$D$3499,4,FALSE))/365</f>
        <v>28.413698630136988</v>
      </c>
      <c r="H31" s="3">
        <v>7</v>
      </c>
      <c r="I31" s="3">
        <v>1</v>
      </c>
      <c r="J31" s="3">
        <v>18</v>
      </c>
      <c r="K31" s="3">
        <v>2</v>
      </c>
      <c r="L31" s="3">
        <v>21</v>
      </c>
      <c r="M31" s="3">
        <v>0</v>
      </c>
      <c r="N31" s="3">
        <v>5</v>
      </c>
      <c r="O31" s="3">
        <v>5</v>
      </c>
      <c r="P31" s="3">
        <v>1</v>
      </c>
      <c r="Q31" s="3">
        <v>0</v>
      </c>
      <c r="R31" s="3">
        <v>5</v>
      </c>
      <c r="S31" s="3">
        <v>0</v>
      </c>
      <c r="T31" s="3">
        <v>0</v>
      </c>
      <c r="U31" s="3">
        <v>60</v>
      </c>
      <c r="V31" s="3">
        <v>0</v>
      </c>
      <c r="W31" s="3">
        <v>97</v>
      </c>
      <c r="X31" s="6">
        <v>0.93263888888888891</v>
      </c>
      <c r="Y31">
        <v>53.610999999999997</v>
      </c>
    </row>
    <row r="32" spans="1:25" x14ac:dyDescent="0.45">
      <c r="A32" s="3" t="s">
        <v>74</v>
      </c>
      <c r="B32" s="3">
        <v>2026</v>
      </c>
      <c r="C32" s="17">
        <v>46129</v>
      </c>
      <c r="D32" s="3" t="s">
        <v>30</v>
      </c>
      <c r="E32" s="3" t="s">
        <v>2201</v>
      </c>
      <c r="F32" s="3" t="s">
        <v>524</v>
      </c>
      <c r="G32" s="12">
        <f>(C32-VLOOKUP(E32,Riders!$A$2:$D$3499,4,FALSE))/365</f>
        <v>20.471232876712328</v>
      </c>
      <c r="H32" s="3">
        <v>8</v>
      </c>
      <c r="I32" s="3">
        <v>38</v>
      </c>
      <c r="J32" s="3">
        <v>20</v>
      </c>
      <c r="K32" s="3">
        <v>8</v>
      </c>
      <c r="L32" s="3">
        <v>66</v>
      </c>
      <c r="M32" s="3">
        <v>2</v>
      </c>
      <c r="N32" s="3">
        <v>0</v>
      </c>
      <c r="O32" s="3">
        <v>0</v>
      </c>
      <c r="P32" s="3">
        <v>2</v>
      </c>
      <c r="Q32" s="3">
        <v>0</v>
      </c>
      <c r="R32" s="3">
        <v>0</v>
      </c>
      <c r="S32" s="3">
        <v>0</v>
      </c>
      <c r="T32" s="3">
        <v>4</v>
      </c>
      <c r="U32" s="3">
        <v>20</v>
      </c>
      <c r="V32" s="3">
        <v>0</v>
      </c>
      <c r="W32" s="3">
        <v>94</v>
      </c>
      <c r="X32" s="6">
        <v>0.93263888888888891</v>
      </c>
      <c r="Y32">
        <v>53.610999999999997</v>
      </c>
    </row>
    <row r="33" spans="1:25" x14ac:dyDescent="0.45">
      <c r="A33" s="3" t="s">
        <v>74</v>
      </c>
      <c r="B33" s="3">
        <v>2026</v>
      </c>
      <c r="C33" s="17">
        <v>46129</v>
      </c>
      <c r="D33" s="3" t="s">
        <v>30</v>
      </c>
      <c r="E33" s="3" t="s">
        <v>200</v>
      </c>
      <c r="F33" s="3" t="s">
        <v>37</v>
      </c>
      <c r="G33" s="12">
        <f>(C33-VLOOKUP(E33,Riders!$A$2:$D$3499,4,FALSE))/365</f>
        <v>25.298630136986301</v>
      </c>
      <c r="H33" s="3">
        <v>9</v>
      </c>
      <c r="I33" s="3">
        <v>6</v>
      </c>
      <c r="J33" s="3">
        <v>38</v>
      </c>
      <c r="K33" s="3">
        <v>24</v>
      </c>
      <c r="L33" s="3">
        <v>68</v>
      </c>
      <c r="M33" s="3">
        <v>0</v>
      </c>
      <c r="N33" s="3">
        <v>0</v>
      </c>
      <c r="O33" s="3">
        <v>3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20</v>
      </c>
      <c r="V33" s="3">
        <v>0</v>
      </c>
      <c r="W33" s="3">
        <v>91</v>
      </c>
      <c r="X33" s="6">
        <v>0.93263888888888891</v>
      </c>
      <c r="Y33">
        <v>53.610999999999997</v>
      </c>
    </row>
    <row r="34" spans="1:25" x14ac:dyDescent="0.45">
      <c r="A34" s="3" t="s">
        <v>74</v>
      </c>
      <c r="B34" s="3">
        <v>2026</v>
      </c>
      <c r="C34" s="17">
        <v>46129</v>
      </c>
      <c r="D34" s="3" t="s">
        <v>30</v>
      </c>
      <c r="E34" s="3" t="s">
        <v>89</v>
      </c>
      <c r="F34" s="3" t="s">
        <v>91</v>
      </c>
      <c r="G34" s="12">
        <f>(C34-VLOOKUP(E34,Riders!$A$2:$D$3499,4,FALSE))/365</f>
        <v>26.794520547945204</v>
      </c>
      <c r="H34" s="3">
        <v>10</v>
      </c>
      <c r="I34" s="3">
        <v>36</v>
      </c>
      <c r="J34" s="3">
        <v>22</v>
      </c>
      <c r="K34" s="3">
        <v>30</v>
      </c>
      <c r="L34" s="3">
        <v>88</v>
      </c>
      <c r="M34" s="3">
        <v>0</v>
      </c>
      <c r="N34" s="3">
        <v>0</v>
      </c>
      <c r="O34" s="3">
        <v>0</v>
      </c>
      <c r="P34" s="3">
        <v>0</v>
      </c>
      <c r="Q34" s="3">
        <v>2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90</v>
      </c>
      <c r="X34" s="6">
        <v>0.93263888888888891</v>
      </c>
      <c r="Y34">
        <v>53.610999999999997</v>
      </c>
    </row>
    <row r="35" spans="1:25" x14ac:dyDescent="0.45">
      <c r="A35" s="3" t="s">
        <v>74</v>
      </c>
      <c r="B35" s="3">
        <v>2026</v>
      </c>
      <c r="C35" s="17">
        <v>46129</v>
      </c>
      <c r="D35" s="3" t="s">
        <v>30</v>
      </c>
      <c r="E35" s="3" t="s">
        <v>2092</v>
      </c>
      <c r="F35" s="3" t="s">
        <v>524</v>
      </c>
      <c r="G35" s="12">
        <f>(C35-VLOOKUP(E35,Riders!$A$2:$D$3499,4,FALSE))/365</f>
        <v>23.153424657534245</v>
      </c>
      <c r="H35" s="3">
        <v>11</v>
      </c>
      <c r="I35" s="3">
        <v>22</v>
      </c>
      <c r="J35" s="3">
        <v>36</v>
      </c>
      <c r="K35" s="3">
        <v>26</v>
      </c>
      <c r="L35" s="3">
        <v>84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84</v>
      </c>
      <c r="X35" s="6">
        <v>0.93263888888888891</v>
      </c>
      <c r="Y35">
        <v>53.610999999999997</v>
      </c>
    </row>
    <row r="36" spans="1:25" x14ac:dyDescent="0.45">
      <c r="A36" s="3" t="s">
        <v>74</v>
      </c>
      <c r="B36" s="3">
        <v>2026</v>
      </c>
      <c r="C36" s="17">
        <v>46129</v>
      </c>
      <c r="D36" s="3" t="s">
        <v>30</v>
      </c>
      <c r="E36" s="3" t="s">
        <v>126</v>
      </c>
      <c r="F36" s="3" t="s">
        <v>115</v>
      </c>
      <c r="G36" s="12">
        <f>(C36-VLOOKUP(E36,Riders!$A$2:$D$3499,4,FALSE))/365</f>
        <v>25.641095890410959</v>
      </c>
      <c r="H36" s="3">
        <v>12</v>
      </c>
      <c r="I36" s="3">
        <v>34</v>
      </c>
      <c r="J36" s="3">
        <v>6</v>
      </c>
      <c r="K36" s="3">
        <v>16</v>
      </c>
      <c r="L36" s="3">
        <v>56</v>
      </c>
      <c r="M36" s="3">
        <v>0</v>
      </c>
      <c r="N36" s="3">
        <v>1</v>
      </c>
      <c r="O36" s="3">
        <v>0</v>
      </c>
      <c r="P36" s="3">
        <v>0</v>
      </c>
      <c r="Q36" s="3">
        <v>0</v>
      </c>
      <c r="R36" s="3">
        <v>1</v>
      </c>
      <c r="S36" s="3">
        <v>0</v>
      </c>
      <c r="T36" s="3">
        <v>0</v>
      </c>
      <c r="U36" s="3">
        <v>20</v>
      </c>
      <c r="V36" s="3">
        <v>0</v>
      </c>
      <c r="W36" s="3">
        <v>78</v>
      </c>
      <c r="X36" s="6">
        <v>0.93263888888888891</v>
      </c>
      <c r="Y36">
        <v>53.610999999999997</v>
      </c>
    </row>
    <row r="37" spans="1:25" x14ac:dyDescent="0.45">
      <c r="A37" s="3" t="s">
        <v>74</v>
      </c>
      <c r="B37" s="3">
        <v>2026</v>
      </c>
      <c r="C37" s="17">
        <v>46129</v>
      </c>
      <c r="D37" s="3" t="s">
        <v>30</v>
      </c>
      <c r="E37" s="3" t="s">
        <v>57</v>
      </c>
      <c r="F37" s="3" t="s">
        <v>58</v>
      </c>
      <c r="G37" s="12">
        <f>(C37-VLOOKUP(E37,Riders!$A$2:$D$3499,4,FALSE))/365</f>
        <v>22.854794520547944</v>
      </c>
      <c r="H37" s="3">
        <v>13</v>
      </c>
      <c r="I37" s="3">
        <v>30</v>
      </c>
      <c r="J37" s="3">
        <v>32</v>
      </c>
      <c r="K37" s="3">
        <v>32</v>
      </c>
      <c r="L37" s="3">
        <v>94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20</v>
      </c>
      <c r="W37" s="3">
        <v>74</v>
      </c>
      <c r="X37" s="6">
        <v>0.93263888888888891</v>
      </c>
      <c r="Y37">
        <v>53.610999999999997</v>
      </c>
    </row>
    <row r="38" spans="1:25" x14ac:dyDescent="0.45">
      <c r="A38" s="3" t="s">
        <v>74</v>
      </c>
      <c r="B38" s="3">
        <v>2026</v>
      </c>
      <c r="C38" s="17">
        <v>46129</v>
      </c>
      <c r="D38" s="3" t="s">
        <v>30</v>
      </c>
      <c r="E38" s="3" t="s">
        <v>53</v>
      </c>
      <c r="F38" s="3" t="s">
        <v>55</v>
      </c>
      <c r="G38" s="12">
        <f>(C38-VLOOKUP(E38,Riders!$A$2:$D$3499,4,FALSE))/365</f>
        <v>24.967123287671232</v>
      </c>
      <c r="H38" s="3">
        <v>14</v>
      </c>
      <c r="I38" s="3">
        <v>18</v>
      </c>
      <c r="J38" s="3">
        <v>16</v>
      </c>
      <c r="K38" s="3">
        <v>14</v>
      </c>
      <c r="L38" s="3">
        <v>48</v>
      </c>
      <c r="M38" s="3">
        <v>3</v>
      </c>
      <c r="N38" s="3">
        <v>0</v>
      </c>
      <c r="O38" s="3">
        <v>0</v>
      </c>
      <c r="P38" s="3">
        <v>0</v>
      </c>
      <c r="Q38" s="3">
        <v>0</v>
      </c>
      <c r="R38" s="3">
        <v>2</v>
      </c>
      <c r="S38" s="3">
        <v>0</v>
      </c>
      <c r="T38" s="3">
        <v>0</v>
      </c>
      <c r="U38" s="3">
        <v>20</v>
      </c>
      <c r="V38" s="3">
        <v>0</v>
      </c>
      <c r="W38" s="3">
        <v>73</v>
      </c>
      <c r="X38" s="6">
        <v>0.93263888888888891</v>
      </c>
      <c r="Y38">
        <v>53.610999999999997</v>
      </c>
    </row>
    <row r="39" spans="1:25" x14ac:dyDescent="0.45">
      <c r="A39" s="3" t="s">
        <v>74</v>
      </c>
      <c r="B39" s="3">
        <v>2026</v>
      </c>
      <c r="C39" s="17">
        <v>46129</v>
      </c>
      <c r="D39" s="3" t="s">
        <v>30</v>
      </c>
      <c r="E39" s="3" t="s">
        <v>97</v>
      </c>
      <c r="F39" s="3" t="s">
        <v>99</v>
      </c>
      <c r="G39" s="12">
        <f>(C39-VLOOKUP(E39,Riders!$A$2:$D$3499,4,FALSE))/365</f>
        <v>27.638356164383563</v>
      </c>
      <c r="H39" s="3">
        <v>15</v>
      </c>
      <c r="I39" s="3">
        <v>24</v>
      </c>
      <c r="J39" s="3">
        <v>28</v>
      </c>
      <c r="K39" s="3">
        <v>20</v>
      </c>
      <c r="L39" s="3">
        <v>72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>
        <v>72</v>
      </c>
      <c r="X39" s="6">
        <v>0.93263888888888891</v>
      </c>
      <c r="Y39">
        <v>53.610999999999997</v>
      </c>
    </row>
    <row r="40" spans="1:25" x14ac:dyDescent="0.45">
      <c r="A40" s="3" t="s">
        <v>74</v>
      </c>
      <c r="B40" s="3">
        <v>2026</v>
      </c>
      <c r="C40" s="17">
        <v>46129</v>
      </c>
      <c r="D40" s="3" t="s">
        <v>30</v>
      </c>
      <c r="E40" s="3" t="s">
        <v>2066</v>
      </c>
      <c r="F40" s="3" t="s">
        <v>79</v>
      </c>
      <c r="G40" s="12">
        <f>(C40-VLOOKUP(E40,Riders!$A$2:$D$3499,4,FALSE))/365</f>
        <v>27.035616438356165</v>
      </c>
      <c r="H40" s="3">
        <v>16</v>
      </c>
      <c r="I40" s="3">
        <v>16</v>
      </c>
      <c r="J40" s="3">
        <v>2</v>
      </c>
      <c r="K40" s="3">
        <v>18</v>
      </c>
      <c r="L40" s="3">
        <v>36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2</v>
      </c>
      <c r="T40" s="3">
        <v>0</v>
      </c>
      <c r="U40" s="3">
        <v>20</v>
      </c>
      <c r="V40" s="3">
        <v>0</v>
      </c>
      <c r="W40" s="3">
        <v>58</v>
      </c>
      <c r="X40" s="6">
        <v>0.93263888888888891</v>
      </c>
      <c r="Y40">
        <v>53.610999999999997</v>
      </c>
    </row>
    <row r="41" spans="1:25" x14ac:dyDescent="0.45">
      <c r="A41" s="3" t="s">
        <v>74</v>
      </c>
      <c r="B41" s="3">
        <v>2026</v>
      </c>
      <c r="C41" s="17">
        <v>46129</v>
      </c>
      <c r="D41" s="3" t="s">
        <v>30</v>
      </c>
      <c r="E41" s="3" t="s">
        <v>4622</v>
      </c>
      <c r="F41" s="3" t="s">
        <v>363</v>
      </c>
      <c r="G41" s="12">
        <f>(C41-VLOOKUP(E41,Riders!$A$2:$D$3499,4,FALSE))/365</f>
        <v>24.534246575342465</v>
      </c>
      <c r="H41" s="3">
        <v>17</v>
      </c>
      <c r="I41" s="3">
        <v>1</v>
      </c>
      <c r="J41" s="3">
        <v>24</v>
      </c>
      <c r="K41" s="3">
        <v>1</v>
      </c>
      <c r="L41" s="3">
        <v>26</v>
      </c>
      <c r="M41" s="3">
        <v>0</v>
      </c>
      <c r="N41" s="3">
        <v>0</v>
      </c>
      <c r="O41" s="3">
        <v>0</v>
      </c>
      <c r="P41" s="3">
        <v>0</v>
      </c>
      <c r="Q41" s="3">
        <v>1</v>
      </c>
      <c r="R41" s="3">
        <v>0</v>
      </c>
      <c r="S41" s="3">
        <v>3</v>
      </c>
      <c r="T41" s="3">
        <v>10</v>
      </c>
      <c r="U41" s="3">
        <v>0</v>
      </c>
      <c r="V41" s="3">
        <v>0</v>
      </c>
      <c r="W41" s="3">
        <v>40</v>
      </c>
      <c r="X41" s="6">
        <v>0.93263888888888891</v>
      </c>
      <c r="Y41">
        <v>53.610999999999997</v>
      </c>
    </row>
    <row r="42" spans="1:25" x14ac:dyDescent="0.45">
      <c r="A42" s="3" t="s">
        <v>74</v>
      </c>
      <c r="B42" s="3">
        <v>2026</v>
      </c>
      <c r="C42" s="17">
        <v>46129</v>
      </c>
      <c r="D42" s="3" t="s">
        <v>30</v>
      </c>
      <c r="E42" s="3" t="s">
        <v>42</v>
      </c>
      <c r="F42" s="3" t="s">
        <v>43</v>
      </c>
      <c r="G42" s="12">
        <f>(C42-VLOOKUP(E42,Riders!$A$2:$D$3499,4,FALSE))/365</f>
        <v>24.175342465753424</v>
      </c>
      <c r="H42" s="3">
        <v>18</v>
      </c>
      <c r="I42" s="3">
        <v>12</v>
      </c>
      <c r="J42" s="3">
        <v>12</v>
      </c>
      <c r="K42" s="3">
        <v>1</v>
      </c>
      <c r="L42" s="3">
        <v>25</v>
      </c>
      <c r="M42" s="3">
        <v>5</v>
      </c>
      <c r="N42" s="3">
        <v>2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>
        <v>32</v>
      </c>
      <c r="X42" s="6">
        <v>0.93263888888888891</v>
      </c>
      <c r="Y42">
        <v>53.610999999999997</v>
      </c>
    </row>
    <row r="43" spans="1:25" x14ac:dyDescent="0.45">
      <c r="A43" s="3" t="s">
        <v>74</v>
      </c>
      <c r="B43" s="3">
        <v>2026</v>
      </c>
      <c r="C43" s="17">
        <v>46129</v>
      </c>
      <c r="D43" s="3" t="s">
        <v>30</v>
      </c>
      <c r="E43" s="3" t="s">
        <v>2593</v>
      </c>
      <c r="F43" s="3" t="s">
        <v>2334</v>
      </c>
      <c r="G43" s="12">
        <f>(C43-VLOOKUP(E43,Riders!$A$2:$D$3499,4,FALSE))/365</f>
        <v>27.827397260273973</v>
      </c>
      <c r="H43" s="3">
        <v>19</v>
      </c>
      <c r="I43" s="3">
        <v>10</v>
      </c>
      <c r="J43" s="3">
        <v>8</v>
      </c>
      <c r="K43" s="3">
        <v>6</v>
      </c>
      <c r="L43" s="3">
        <v>24</v>
      </c>
      <c r="M43" s="3">
        <v>1</v>
      </c>
      <c r="N43" s="3">
        <v>0</v>
      </c>
      <c r="O43" s="3">
        <v>0</v>
      </c>
      <c r="P43" s="3">
        <v>0</v>
      </c>
      <c r="Q43" s="3">
        <v>5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>
        <v>30</v>
      </c>
      <c r="X43" s="6">
        <v>0.93263888888888891</v>
      </c>
      <c r="Y43">
        <v>53.610999999999997</v>
      </c>
    </row>
    <row r="44" spans="1:25" x14ac:dyDescent="0.45">
      <c r="A44" s="3" t="s">
        <v>74</v>
      </c>
      <c r="B44" s="3">
        <v>2026</v>
      </c>
      <c r="C44" s="17">
        <v>46129</v>
      </c>
      <c r="D44" s="3" t="s">
        <v>30</v>
      </c>
      <c r="E44" s="3" t="s">
        <v>87</v>
      </c>
      <c r="F44" s="3" t="s">
        <v>88</v>
      </c>
      <c r="G44" s="12">
        <f>(C44-VLOOKUP(E44,Riders!$A$2:$D$3499,4,FALSE))/365</f>
        <v>26.81095890410959</v>
      </c>
      <c r="H44" s="3">
        <v>20</v>
      </c>
      <c r="I44" s="3">
        <v>14</v>
      </c>
      <c r="J44" s="3">
        <v>1</v>
      </c>
      <c r="K44" s="3">
        <v>12</v>
      </c>
      <c r="L44" s="3">
        <v>27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27</v>
      </c>
      <c r="X44" s="6">
        <v>0.93263888888888891</v>
      </c>
      <c r="Y44">
        <v>53.610999999999997</v>
      </c>
    </row>
    <row r="45" spans="1:25" x14ac:dyDescent="0.45">
      <c r="A45" s="3" t="s">
        <v>74</v>
      </c>
      <c r="B45" s="3">
        <v>2026</v>
      </c>
      <c r="C45" s="17">
        <v>46129</v>
      </c>
      <c r="D45" s="3" t="s">
        <v>30</v>
      </c>
      <c r="E45" s="3" t="s">
        <v>94</v>
      </c>
      <c r="F45" s="3" t="s">
        <v>96</v>
      </c>
      <c r="G45" s="12">
        <f>(C45-VLOOKUP(E45,Riders!$A$2:$D$3499,4,FALSE))/365</f>
        <v>28.465753424657535</v>
      </c>
      <c r="H45" s="3">
        <v>21</v>
      </c>
      <c r="I45" s="3">
        <v>4</v>
      </c>
      <c r="J45" s="3">
        <v>4</v>
      </c>
      <c r="K45" s="3">
        <v>10</v>
      </c>
      <c r="L45" s="3">
        <v>18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18</v>
      </c>
      <c r="X45" s="6">
        <v>0.93263888888888891</v>
      </c>
      <c r="Y45">
        <v>53.610999999999997</v>
      </c>
    </row>
    <row r="46" spans="1:25" x14ac:dyDescent="0.45">
      <c r="A46" s="3" t="s">
        <v>74</v>
      </c>
      <c r="B46" s="3">
        <v>2026</v>
      </c>
      <c r="C46" s="17">
        <v>46129</v>
      </c>
      <c r="D46" s="3" t="s">
        <v>30</v>
      </c>
      <c r="E46" s="3" t="s">
        <v>2591</v>
      </c>
      <c r="F46" s="3" t="s">
        <v>543</v>
      </c>
      <c r="G46" s="12">
        <f>(C46-VLOOKUP(E46,Riders!$A$2:$D$3499,4,FALSE))/365</f>
        <v>28.583561643835615</v>
      </c>
      <c r="H46" s="3">
        <v>22</v>
      </c>
      <c r="I46" s="3">
        <v>1</v>
      </c>
      <c r="J46" s="3">
        <v>1</v>
      </c>
      <c r="K46" s="3">
        <v>4</v>
      </c>
      <c r="L46" s="3">
        <v>6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6</v>
      </c>
      <c r="X46" s="6">
        <v>0.93263888888888891</v>
      </c>
      <c r="Y46">
        <v>53.610999999999997</v>
      </c>
    </row>
    <row r="47" spans="1:25" x14ac:dyDescent="0.45">
      <c r="A47" s="3" t="s">
        <v>74</v>
      </c>
      <c r="B47" s="3">
        <v>2026</v>
      </c>
      <c r="C47" s="17">
        <v>46129</v>
      </c>
      <c r="D47" s="3" t="s">
        <v>30</v>
      </c>
      <c r="E47" s="3" t="s">
        <v>93</v>
      </c>
      <c r="F47" s="3" t="s">
        <v>64</v>
      </c>
      <c r="G47" s="12">
        <f>(C47-VLOOKUP(E47,Riders!$A$2:$D$3499,4,FALSE))/365</f>
        <v>21.443835616438356</v>
      </c>
      <c r="H47" s="3">
        <v>23</v>
      </c>
      <c r="I47" s="3">
        <v>2</v>
      </c>
      <c r="J47" s="3">
        <v>1</v>
      </c>
      <c r="K47" s="3">
        <v>1</v>
      </c>
      <c r="L47" s="3">
        <v>4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>
        <v>4</v>
      </c>
      <c r="X47" s="6">
        <v>0.93263888888888891</v>
      </c>
      <c r="Y47">
        <v>53.610999999999997</v>
      </c>
    </row>
    <row r="48" spans="1:25" x14ac:dyDescent="0.45">
      <c r="A48" s="4" t="s">
        <v>102</v>
      </c>
      <c r="B48" s="4">
        <v>2025</v>
      </c>
      <c r="C48" s="17">
        <v>45952</v>
      </c>
      <c r="D48" s="4" t="s">
        <v>103</v>
      </c>
      <c r="E48" s="3" t="s">
        <v>33</v>
      </c>
      <c r="F48" s="3" t="s">
        <v>34</v>
      </c>
      <c r="G48" s="12">
        <f>(C48-VLOOKUP(E48,Riders!$A$2:$D$3499,4,FALSE))/365</f>
        <v>26.61917808219178</v>
      </c>
      <c r="H48" s="1">
        <v>1</v>
      </c>
      <c r="I48" s="3">
        <v>40</v>
      </c>
      <c r="J48" s="3">
        <v>30</v>
      </c>
      <c r="K48" s="3">
        <v>40</v>
      </c>
      <c r="L48" s="3">
        <v>110</v>
      </c>
      <c r="M48" s="3">
        <v>1</v>
      </c>
      <c r="N48" s="3">
        <v>1</v>
      </c>
      <c r="O48" s="3">
        <f>0</f>
        <v>0</v>
      </c>
      <c r="P48" s="3">
        <v>5</v>
      </c>
      <c r="Q48" s="3">
        <v>2</v>
      </c>
      <c r="R48" s="3">
        <v>2</v>
      </c>
      <c r="S48" s="3">
        <v>5</v>
      </c>
      <c r="T48" s="3">
        <v>10</v>
      </c>
      <c r="U48" s="3">
        <f>0</f>
        <v>0</v>
      </c>
      <c r="V48" s="3">
        <f>0</f>
        <v>0</v>
      </c>
      <c r="W48" s="3">
        <v>136</v>
      </c>
      <c r="X48" s="6">
        <v>0.95416666666666672</v>
      </c>
      <c r="Y48">
        <v>52.402000000000001</v>
      </c>
    </row>
    <row r="49" spans="1:25" x14ac:dyDescent="0.45">
      <c r="A49" s="4" t="s">
        <v>102</v>
      </c>
      <c r="B49" s="4">
        <v>2025</v>
      </c>
      <c r="C49" s="17">
        <v>45952</v>
      </c>
      <c r="D49" s="4" t="s">
        <v>103</v>
      </c>
      <c r="E49" s="3" t="s">
        <v>75</v>
      </c>
      <c r="F49" s="3" t="s">
        <v>52</v>
      </c>
      <c r="G49" s="12">
        <f>(C49-VLOOKUP(E49,Riders!$A$2:$D$3499,4,FALSE))/365</f>
        <v>27.92876712328767</v>
      </c>
      <c r="H49" s="1">
        <v>2</v>
      </c>
      <c r="I49" s="3">
        <v>34</v>
      </c>
      <c r="J49" s="3">
        <v>38</v>
      </c>
      <c r="K49" s="3">
        <v>28</v>
      </c>
      <c r="L49" s="3">
        <v>100</v>
      </c>
      <c r="M49" s="3">
        <f>0</f>
        <v>0</v>
      </c>
      <c r="N49" s="3">
        <v>2</v>
      </c>
      <c r="O49" s="3">
        <f>0</f>
        <v>0</v>
      </c>
      <c r="P49" s="3">
        <f>0</f>
        <v>0</v>
      </c>
      <c r="Q49" s="3">
        <v>5</v>
      </c>
      <c r="R49" s="3">
        <f>0</f>
        <v>0</v>
      </c>
      <c r="S49" s="3">
        <f>0</f>
        <v>0</v>
      </c>
      <c r="T49" s="3">
        <f>0</f>
        <v>0</v>
      </c>
      <c r="U49" s="3">
        <v>20</v>
      </c>
      <c r="V49" s="3">
        <f>0</f>
        <v>0</v>
      </c>
      <c r="W49" s="3">
        <v>127</v>
      </c>
      <c r="X49" s="6">
        <v>0.95416666666666672</v>
      </c>
      <c r="Y49">
        <v>52.402000000000001</v>
      </c>
    </row>
    <row r="50" spans="1:25" x14ac:dyDescent="0.45">
      <c r="A50" s="4" t="s">
        <v>102</v>
      </c>
      <c r="B50" s="4">
        <v>2025</v>
      </c>
      <c r="C50" s="17">
        <v>45952</v>
      </c>
      <c r="D50" s="4" t="s">
        <v>103</v>
      </c>
      <c r="E50" s="3" t="s">
        <v>81</v>
      </c>
      <c r="F50" s="3" t="s">
        <v>83</v>
      </c>
      <c r="G50" s="12">
        <f>(C50-VLOOKUP(E50,Riders!$A$2:$D$3499,4,FALSE))/365</f>
        <v>29.432876712328767</v>
      </c>
      <c r="H50" s="1">
        <v>3</v>
      </c>
      <c r="I50" s="3">
        <v>38</v>
      </c>
      <c r="J50" s="3">
        <v>34</v>
      </c>
      <c r="K50" s="3">
        <v>32</v>
      </c>
      <c r="L50" s="3">
        <v>104</v>
      </c>
      <c r="M50" s="3">
        <f>0</f>
        <v>0</v>
      </c>
      <c r="N50" s="3">
        <v>5</v>
      </c>
      <c r="O50" s="3">
        <f>0</f>
        <v>0</v>
      </c>
      <c r="P50" s="3">
        <f>0</f>
        <v>0</v>
      </c>
      <c r="Q50" s="3">
        <v>3</v>
      </c>
      <c r="R50" s="3">
        <f>0</f>
        <v>0</v>
      </c>
      <c r="S50" s="3">
        <v>2</v>
      </c>
      <c r="T50" s="3">
        <v>6</v>
      </c>
      <c r="U50" s="3">
        <f>0</f>
        <v>0</v>
      </c>
      <c r="V50" s="3">
        <f>0</f>
        <v>0</v>
      </c>
      <c r="W50" s="3">
        <v>120</v>
      </c>
      <c r="X50" s="6">
        <v>0.95416666666666672</v>
      </c>
      <c r="Y50">
        <v>52.402000000000001</v>
      </c>
    </row>
    <row r="51" spans="1:25" x14ac:dyDescent="0.45">
      <c r="A51" s="4" t="s">
        <v>102</v>
      </c>
      <c r="B51" s="4">
        <v>2025</v>
      </c>
      <c r="C51" s="17">
        <v>45952</v>
      </c>
      <c r="D51" s="4" t="s">
        <v>103</v>
      </c>
      <c r="E51" s="3" t="s">
        <v>107</v>
      </c>
      <c r="F51" s="3" t="s">
        <v>46</v>
      </c>
      <c r="G51" s="12">
        <f>(C51-VLOOKUP(E51,Riders!$A$2:$D$3499,4,FALSE))/365</f>
        <v>25.145205479452056</v>
      </c>
      <c r="H51" s="1">
        <v>4</v>
      </c>
      <c r="I51" s="3">
        <v>36</v>
      </c>
      <c r="J51" s="3">
        <v>36</v>
      </c>
      <c r="K51" s="3">
        <v>36</v>
      </c>
      <c r="L51" s="3">
        <v>108</v>
      </c>
      <c r="M51" s="3">
        <f>0</f>
        <v>0</v>
      </c>
      <c r="N51" s="3">
        <v>3</v>
      </c>
      <c r="O51" s="3">
        <f>0</f>
        <v>0</v>
      </c>
      <c r="P51" s="3">
        <f>0</f>
        <v>0</v>
      </c>
      <c r="Q51" s="3">
        <v>1</v>
      </c>
      <c r="R51" s="3">
        <f>0</f>
        <v>0</v>
      </c>
      <c r="S51" s="3">
        <v>3</v>
      </c>
      <c r="T51" s="3">
        <v>2</v>
      </c>
      <c r="U51" s="3">
        <f>0</f>
        <v>0</v>
      </c>
      <c r="V51" s="3">
        <f>0</f>
        <v>0</v>
      </c>
      <c r="W51" s="3">
        <v>117</v>
      </c>
      <c r="X51" s="6">
        <v>0.95416666666666672</v>
      </c>
      <c r="Y51">
        <v>52.402000000000001</v>
      </c>
    </row>
    <row r="52" spans="1:25" x14ac:dyDescent="0.45">
      <c r="A52" s="4" t="s">
        <v>102</v>
      </c>
      <c r="B52" s="4">
        <v>2025</v>
      </c>
      <c r="C52" s="17">
        <v>45952</v>
      </c>
      <c r="D52" s="4" t="s">
        <v>103</v>
      </c>
      <c r="E52" s="3" t="s">
        <v>190</v>
      </c>
      <c r="F52" s="3" t="s">
        <v>177</v>
      </c>
      <c r="G52" s="12">
        <f>(C52-VLOOKUP(E52,Riders!$A$2:$D$3499,4,FALSE))/365</f>
        <v>24.24931506849315</v>
      </c>
      <c r="H52" s="1">
        <v>5</v>
      </c>
      <c r="I52" s="3">
        <v>10</v>
      </c>
      <c r="J52" s="3">
        <v>32</v>
      </c>
      <c r="K52" s="3">
        <v>38</v>
      </c>
      <c r="L52" s="3">
        <v>80</v>
      </c>
      <c r="M52" s="3">
        <f>0</f>
        <v>0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f>0</f>
        <v>0</v>
      </c>
      <c r="S52" s="3">
        <v>1</v>
      </c>
      <c r="T52" s="3">
        <f>0</f>
        <v>0</v>
      </c>
      <c r="U52" s="3">
        <v>20</v>
      </c>
      <c r="V52" s="3">
        <f>0</f>
        <v>0</v>
      </c>
      <c r="W52" s="3">
        <v>101</v>
      </c>
      <c r="X52" s="6">
        <v>0.95416666666666672</v>
      </c>
      <c r="Y52">
        <v>52.402000000000001</v>
      </c>
    </row>
    <row r="53" spans="1:25" x14ac:dyDescent="0.45">
      <c r="A53" s="4" t="s">
        <v>102</v>
      </c>
      <c r="B53" s="4">
        <v>2025</v>
      </c>
      <c r="C53" s="17">
        <v>45952</v>
      </c>
      <c r="D53" s="4" t="s">
        <v>103</v>
      </c>
      <c r="E53" s="3" t="s">
        <v>63</v>
      </c>
      <c r="F53" s="3" t="s">
        <v>64</v>
      </c>
      <c r="G53" s="12">
        <f>(C53-VLOOKUP(E53,Riders!$A$2:$D$3499,4,FALSE))/365</f>
        <v>24.520547945205479</v>
      </c>
      <c r="H53" s="1">
        <v>6</v>
      </c>
      <c r="I53" s="3">
        <v>26</v>
      </c>
      <c r="J53" s="3">
        <v>24</v>
      </c>
      <c r="K53" s="3">
        <v>20</v>
      </c>
      <c r="L53" s="3">
        <v>70</v>
      </c>
      <c r="M53" s="3">
        <v>5</v>
      </c>
      <c r="N53" s="3">
        <f>0</f>
        <v>0</v>
      </c>
      <c r="O53" s="3">
        <f>0</f>
        <v>0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v>20</v>
      </c>
      <c r="V53" s="3">
        <f>0</f>
        <v>0</v>
      </c>
      <c r="W53" s="3">
        <v>95</v>
      </c>
      <c r="X53" s="6">
        <v>0.95416666666666672</v>
      </c>
      <c r="Y53">
        <v>52.402000000000001</v>
      </c>
    </row>
    <row r="54" spans="1:25" x14ac:dyDescent="0.45">
      <c r="A54" s="4" t="s">
        <v>102</v>
      </c>
      <c r="B54" s="4">
        <v>2025</v>
      </c>
      <c r="C54" s="17">
        <v>45952</v>
      </c>
      <c r="D54" s="4" t="s">
        <v>103</v>
      </c>
      <c r="E54" s="3" t="s">
        <v>201</v>
      </c>
      <c r="F54" s="3" t="s">
        <v>49</v>
      </c>
      <c r="G54" s="12">
        <f>(C54-VLOOKUP(E54,Riders!$A$2:$D$3499,4,FALSE))/365</f>
        <v>28.553424657534247</v>
      </c>
      <c r="H54" s="1">
        <v>7</v>
      </c>
      <c r="I54" s="3">
        <v>4</v>
      </c>
      <c r="J54" s="3">
        <v>26</v>
      </c>
      <c r="K54" s="3">
        <v>34</v>
      </c>
      <c r="L54" s="3">
        <v>64</v>
      </c>
      <c r="M54" s="3">
        <f>0</f>
        <v>0</v>
      </c>
      <c r="N54" s="3">
        <f>0</f>
        <v>0</v>
      </c>
      <c r="O54" s="3">
        <v>5</v>
      </c>
      <c r="P54" s="3">
        <f>0</f>
        <v>0</v>
      </c>
      <c r="Q54" s="3">
        <f>0</f>
        <v>0</v>
      </c>
      <c r="R54" s="3">
        <v>5</v>
      </c>
      <c r="S54" s="3">
        <f>0</f>
        <v>0</v>
      </c>
      <c r="T54" s="3">
        <f>0</f>
        <v>0</v>
      </c>
      <c r="U54" s="3">
        <v>20</v>
      </c>
      <c r="V54" s="3">
        <f>0</f>
        <v>0</v>
      </c>
      <c r="W54" s="3">
        <v>94</v>
      </c>
      <c r="X54" s="6">
        <v>0.95416666666666672</v>
      </c>
      <c r="Y54">
        <v>52.402000000000001</v>
      </c>
    </row>
    <row r="55" spans="1:25" x14ac:dyDescent="0.45">
      <c r="A55" s="4" t="s">
        <v>102</v>
      </c>
      <c r="B55" s="4">
        <v>2025</v>
      </c>
      <c r="C55" s="17">
        <v>45952</v>
      </c>
      <c r="D55" s="4" t="s">
        <v>103</v>
      </c>
      <c r="E55" s="3" t="s">
        <v>130</v>
      </c>
      <c r="F55" s="3" t="s">
        <v>131</v>
      </c>
      <c r="G55" s="12">
        <f>(C55-VLOOKUP(E55,Riders!$A$2:$D$3499,4,FALSE))/365</f>
        <v>23.38082191780822</v>
      </c>
      <c r="H55" s="1">
        <v>8</v>
      </c>
      <c r="I55" s="3">
        <v>22</v>
      </c>
      <c r="J55" s="3">
        <v>18</v>
      </c>
      <c r="K55" s="3">
        <v>26</v>
      </c>
      <c r="L55" s="3">
        <v>66</v>
      </c>
      <c r="M55" s="3">
        <f>0</f>
        <v>0</v>
      </c>
      <c r="N55" s="3">
        <f>0</f>
        <v>0</v>
      </c>
      <c r="O55" s="3">
        <v>1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v>20</v>
      </c>
      <c r="V55" s="3">
        <f>0</f>
        <v>0</v>
      </c>
      <c r="W55" s="3">
        <v>87</v>
      </c>
      <c r="X55" s="6">
        <v>0.95416666666666672</v>
      </c>
      <c r="Y55">
        <v>52.402000000000001</v>
      </c>
    </row>
    <row r="56" spans="1:25" x14ac:dyDescent="0.45">
      <c r="A56" s="4" t="s">
        <v>102</v>
      </c>
      <c r="B56" s="4">
        <v>2025</v>
      </c>
      <c r="C56" s="17">
        <v>45952</v>
      </c>
      <c r="D56" s="4" t="s">
        <v>103</v>
      </c>
      <c r="E56" s="3" t="s">
        <v>114</v>
      </c>
      <c r="F56" s="3" t="s">
        <v>115</v>
      </c>
      <c r="G56" s="12">
        <f>(C56-VLOOKUP(E56,Riders!$A$2:$D$3499,4,FALSE))/365</f>
        <v>25.156164383561645</v>
      </c>
      <c r="H56" s="1">
        <v>9</v>
      </c>
      <c r="I56" s="3">
        <v>32</v>
      </c>
      <c r="J56" s="3">
        <v>12</v>
      </c>
      <c r="K56" s="3">
        <v>18</v>
      </c>
      <c r="L56" s="3">
        <v>62</v>
      </c>
      <c r="M56" s="3">
        <v>3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v>20</v>
      </c>
      <c r="V56" s="3">
        <f>0</f>
        <v>0</v>
      </c>
      <c r="W56" s="3">
        <v>85</v>
      </c>
      <c r="X56" s="6">
        <v>0.95416666666666672</v>
      </c>
      <c r="Y56">
        <v>52.402000000000001</v>
      </c>
    </row>
    <row r="57" spans="1:25" x14ac:dyDescent="0.45">
      <c r="A57" s="4" t="s">
        <v>102</v>
      </c>
      <c r="B57" s="4">
        <v>2025</v>
      </c>
      <c r="C57" s="17">
        <v>45952</v>
      </c>
      <c r="D57" s="4" t="s">
        <v>103</v>
      </c>
      <c r="E57" s="3" t="s">
        <v>4728</v>
      </c>
      <c r="F57" s="3" t="s">
        <v>2347</v>
      </c>
      <c r="G57" s="12">
        <f>(C57-VLOOKUP(E57,Riders!$A$2:$D$3499,4,FALSE))/365</f>
        <v>33.172602739726024</v>
      </c>
      <c r="H57" s="1">
        <v>10</v>
      </c>
      <c r="I57" s="3">
        <v>28</v>
      </c>
      <c r="J57" s="3">
        <v>28</v>
      </c>
      <c r="K57" s="3">
        <v>4</v>
      </c>
      <c r="L57" s="3">
        <v>60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v>20</v>
      </c>
      <c r="V57" s="3">
        <f>0</f>
        <v>0</v>
      </c>
      <c r="W57" s="3">
        <v>80</v>
      </c>
      <c r="X57" s="6">
        <v>0.95416666666666672</v>
      </c>
      <c r="Y57">
        <v>52.402000000000001</v>
      </c>
    </row>
    <row r="58" spans="1:25" x14ac:dyDescent="0.45">
      <c r="A58" s="4" t="s">
        <v>102</v>
      </c>
      <c r="B58" s="4">
        <v>2025</v>
      </c>
      <c r="C58" s="17">
        <v>45952</v>
      </c>
      <c r="D58" s="4" t="s">
        <v>103</v>
      </c>
      <c r="E58" s="3" t="s">
        <v>2066</v>
      </c>
      <c r="F58" s="3" t="s">
        <v>79</v>
      </c>
      <c r="G58" s="12">
        <f>(C58-VLOOKUP(E58,Riders!$A$2:$D$3499,4,FALSE))/365</f>
        <v>26.550684931506851</v>
      </c>
      <c r="H58" s="1">
        <v>11</v>
      </c>
      <c r="I58" s="3">
        <v>1</v>
      </c>
      <c r="J58" s="3">
        <v>40</v>
      </c>
      <c r="K58" s="3">
        <v>14</v>
      </c>
      <c r="L58" s="3">
        <v>55</v>
      </c>
      <c r="M58" s="3">
        <f>0</f>
        <v>0</v>
      </c>
      <c r="N58" s="3">
        <f>0</f>
        <v>0</v>
      </c>
      <c r="O58" s="3">
        <v>2</v>
      </c>
      <c r="P58" s="3">
        <f>0</f>
        <v>0</v>
      </c>
      <c r="Q58" s="3">
        <f>0</f>
        <v>0</v>
      </c>
      <c r="R58" s="3">
        <v>3</v>
      </c>
      <c r="S58" s="3">
        <f>0</f>
        <v>0</v>
      </c>
      <c r="T58" s="3">
        <f>0</f>
        <v>0</v>
      </c>
      <c r="U58" s="3">
        <v>20</v>
      </c>
      <c r="V58" s="3">
        <f>0</f>
        <v>0</v>
      </c>
      <c r="W58" s="3">
        <v>80</v>
      </c>
      <c r="X58" s="6">
        <v>0.95416666666666672</v>
      </c>
      <c r="Y58">
        <v>52.402000000000001</v>
      </c>
    </row>
    <row r="59" spans="1:25" x14ac:dyDescent="0.45">
      <c r="A59" s="4" t="s">
        <v>102</v>
      </c>
      <c r="B59" s="4">
        <v>2025</v>
      </c>
      <c r="C59" s="17">
        <v>45952</v>
      </c>
      <c r="D59" s="4" t="s">
        <v>103</v>
      </c>
      <c r="E59" s="3" t="s">
        <v>38</v>
      </c>
      <c r="F59" s="3" t="s">
        <v>40</v>
      </c>
      <c r="G59" s="12">
        <f>(C59-VLOOKUP(E59,Riders!$A$2:$D$3499,4,FALSE))/365</f>
        <v>28.695890410958903</v>
      </c>
      <c r="H59" s="1">
        <v>12</v>
      </c>
      <c r="I59" s="3">
        <v>1</v>
      </c>
      <c r="J59" s="3">
        <v>20</v>
      </c>
      <c r="K59" s="3">
        <v>30</v>
      </c>
      <c r="L59" s="3">
        <v>51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v>20</v>
      </c>
      <c r="V59" s="3">
        <f>0</f>
        <v>0</v>
      </c>
      <c r="W59" s="3">
        <v>71</v>
      </c>
      <c r="X59" s="6">
        <v>0.95416666666666672</v>
      </c>
      <c r="Y59">
        <v>52.402000000000001</v>
      </c>
    </row>
    <row r="60" spans="1:25" x14ac:dyDescent="0.45">
      <c r="A60" s="4" t="s">
        <v>102</v>
      </c>
      <c r="B60" s="4">
        <v>2025</v>
      </c>
      <c r="C60" s="17">
        <v>45952</v>
      </c>
      <c r="D60" s="4" t="s">
        <v>103</v>
      </c>
      <c r="E60" s="3" t="s">
        <v>108</v>
      </c>
      <c r="F60" s="3" t="s">
        <v>37</v>
      </c>
      <c r="G60" s="12">
        <f>(C60-VLOOKUP(E60,Riders!$A$2:$D$3499,4,FALSE))/365</f>
        <v>23.873972602739727</v>
      </c>
      <c r="H60" s="1">
        <v>13</v>
      </c>
      <c r="I60" s="3">
        <v>24</v>
      </c>
      <c r="J60" s="3">
        <v>4</v>
      </c>
      <c r="K60" s="3">
        <v>24</v>
      </c>
      <c r="L60" s="3">
        <v>52</v>
      </c>
      <c r="M60" s="3">
        <f>0</f>
        <v>0</v>
      </c>
      <c r="N60" s="3">
        <f>0</f>
        <v>0</v>
      </c>
      <c r="O60" s="3">
        <f>0</f>
        <v>0</v>
      </c>
      <c r="P60" s="3">
        <v>3</v>
      </c>
      <c r="Q60" s="3">
        <f>0</f>
        <v>0</v>
      </c>
      <c r="R60" s="3">
        <v>1</v>
      </c>
      <c r="S60" s="3">
        <f>0</f>
        <v>0</v>
      </c>
      <c r="T60" s="3">
        <v>4</v>
      </c>
      <c r="U60" s="3">
        <f>0</f>
        <v>0</v>
      </c>
      <c r="V60" s="3">
        <f>0</f>
        <v>0</v>
      </c>
      <c r="W60" s="3">
        <v>60</v>
      </c>
      <c r="X60" s="6">
        <v>0.95416666666666672</v>
      </c>
      <c r="Y60">
        <v>52.402000000000001</v>
      </c>
    </row>
    <row r="61" spans="1:25" x14ac:dyDescent="0.45">
      <c r="A61" s="4" t="s">
        <v>102</v>
      </c>
      <c r="B61" s="4">
        <v>2025</v>
      </c>
      <c r="C61" s="17">
        <v>45952</v>
      </c>
      <c r="D61" s="4" t="s">
        <v>103</v>
      </c>
      <c r="E61" s="3" t="s">
        <v>106</v>
      </c>
      <c r="F61" s="3" t="s">
        <v>61</v>
      </c>
      <c r="G61" s="12">
        <f>(C61-VLOOKUP(E61,Riders!$A$2:$D$3499,4,FALSE))/365</f>
        <v>24.838356164383562</v>
      </c>
      <c r="H61" s="1">
        <v>14</v>
      </c>
      <c r="I61" s="3">
        <v>6</v>
      </c>
      <c r="J61" s="3">
        <v>16</v>
      </c>
      <c r="K61" s="3">
        <v>8</v>
      </c>
      <c r="L61" s="3">
        <v>30</v>
      </c>
      <c r="M61" s="3">
        <f>0</f>
        <v>0</v>
      </c>
      <c r="N61" s="3">
        <f>0</f>
        <v>0</v>
      </c>
      <c r="O61" s="3">
        <v>3</v>
      </c>
      <c r="P61" s="3">
        <v>2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v>20</v>
      </c>
      <c r="V61" s="3">
        <f>0</f>
        <v>0</v>
      </c>
      <c r="W61" s="3">
        <v>55</v>
      </c>
      <c r="X61" s="6">
        <v>0.95416666666666672</v>
      </c>
      <c r="Y61">
        <v>52.402000000000001</v>
      </c>
    </row>
    <row r="62" spans="1:25" x14ac:dyDescent="0.45">
      <c r="A62" s="4" t="s">
        <v>102</v>
      </c>
      <c r="B62" s="4">
        <v>2025</v>
      </c>
      <c r="C62" s="17">
        <v>45952</v>
      </c>
      <c r="D62" s="4" t="s">
        <v>103</v>
      </c>
      <c r="E62" s="3" t="s">
        <v>117</v>
      </c>
      <c r="F62" s="3" t="s">
        <v>67</v>
      </c>
      <c r="G62" s="12">
        <f>(C62-VLOOKUP(E62,Riders!$A$2:$D$3499,4,FALSE))/365</f>
        <v>23.745205479452054</v>
      </c>
      <c r="H62" s="1">
        <v>15</v>
      </c>
      <c r="I62" s="3">
        <v>20</v>
      </c>
      <c r="J62" s="3">
        <v>8</v>
      </c>
      <c r="K62" s="3">
        <v>12</v>
      </c>
      <c r="L62" s="3">
        <v>40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v>40</v>
      </c>
      <c r="X62" s="6">
        <v>0.95416666666666672</v>
      </c>
      <c r="Y62">
        <v>52.402000000000001</v>
      </c>
    </row>
    <row r="63" spans="1:25" x14ac:dyDescent="0.45">
      <c r="A63" s="4" t="s">
        <v>102</v>
      </c>
      <c r="B63" s="4">
        <v>2025</v>
      </c>
      <c r="C63" s="17">
        <v>45952</v>
      </c>
      <c r="D63" s="4" t="s">
        <v>103</v>
      </c>
      <c r="E63" s="3" t="s">
        <v>57</v>
      </c>
      <c r="F63" s="3" t="s">
        <v>58</v>
      </c>
      <c r="G63" s="12">
        <f>(C63-VLOOKUP(E63,Riders!$A$2:$D$3499,4,FALSE))/365</f>
        <v>22.36986301369863</v>
      </c>
      <c r="H63" s="1">
        <v>16</v>
      </c>
      <c r="I63" s="3">
        <v>12</v>
      </c>
      <c r="J63" s="3">
        <v>14</v>
      </c>
      <c r="K63" s="3">
        <v>10</v>
      </c>
      <c r="L63" s="3">
        <v>36</v>
      </c>
      <c r="M63" s="3">
        <v>2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v>38</v>
      </c>
      <c r="X63" s="6">
        <v>0.95416666666666672</v>
      </c>
      <c r="Y63">
        <v>52.402000000000001</v>
      </c>
    </row>
    <row r="64" spans="1:25" x14ac:dyDescent="0.45">
      <c r="A64" s="4" t="s">
        <v>102</v>
      </c>
      <c r="B64" s="4">
        <v>2025</v>
      </c>
      <c r="C64" s="17">
        <v>45952</v>
      </c>
      <c r="D64" s="4" t="s">
        <v>103</v>
      </c>
      <c r="E64" s="3" t="s">
        <v>86</v>
      </c>
      <c r="F64" s="3" t="s">
        <v>88</v>
      </c>
      <c r="G64" s="12">
        <f>(C64-VLOOKUP(E64,Riders!$A$2:$D$3499,4,FALSE))/365</f>
        <v>18.978082191780821</v>
      </c>
      <c r="H64" s="1">
        <v>17</v>
      </c>
      <c r="I64" s="3">
        <v>8</v>
      </c>
      <c r="J64" s="3">
        <v>22</v>
      </c>
      <c r="K64" s="3">
        <v>1</v>
      </c>
      <c r="L64" s="3">
        <v>31</v>
      </c>
      <c r="M64" s="3">
        <f>0</f>
        <v>0</v>
      </c>
      <c r="N64" s="3">
        <f>0</f>
        <v>0</v>
      </c>
      <c r="O64" s="3">
        <f>0</f>
        <v>0</v>
      </c>
      <c r="P64" s="3">
        <v>1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v>32</v>
      </c>
      <c r="X64" s="6">
        <v>0.95416666666666672</v>
      </c>
      <c r="Y64">
        <v>52.402000000000001</v>
      </c>
    </row>
    <row r="65" spans="1:25" x14ac:dyDescent="0.45">
      <c r="A65" s="129" t="s">
        <v>102</v>
      </c>
      <c r="B65" s="129">
        <v>2025</v>
      </c>
      <c r="C65" s="107">
        <v>45952</v>
      </c>
      <c r="D65" s="4" t="s">
        <v>103</v>
      </c>
      <c r="E65" s="3" t="s">
        <v>68</v>
      </c>
      <c r="F65" s="3" t="s">
        <v>70</v>
      </c>
      <c r="G65" s="12">
        <f>(C65-VLOOKUP(E65,Riders!$A$2:$D$3499,4,FALSE))/365</f>
        <v>26.183561643835617</v>
      </c>
      <c r="H65" s="1">
        <v>18</v>
      </c>
      <c r="I65" s="3">
        <v>16</v>
      </c>
      <c r="J65" s="3">
        <v>10</v>
      </c>
      <c r="K65" s="3">
        <v>2</v>
      </c>
      <c r="L65" s="3">
        <v>28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v>28</v>
      </c>
      <c r="X65" s="6">
        <v>0.95416666666666672</v>
      </c>
      <c r="Y65">
        <v>52.402000000000001</v>
      </c>
    </row>
    <row r="66" spans="1:25" x14ac:dyDescent="0.45">
      <c r="A66" s="4" t="s">
        <v>102</v>
      </c>
      <c r="B66" s="4">
        <v>2025</v>
      </c>
      <c r="C66" s="17">
        <v>45952</v>
      </c>
      <c r="D66" s="4" t="s">
        <v>103</v>
      </c>
      <c r="E66" s="3" t="s">
        <v>95</v>
      </c>
      <c r="F66" s="3" t="s">
        <v>96</v>
      </c>
      <c r="G66" s="12">
        <f>(C66-VLOOKUP(E66,Riders!$A$2:$D$3499,4,FALSE))/365</f>
        <v>24.372602739726027</v>
      </c>
      <c r="H66" s="1">
        <v>19</v>
      </c>
      <c r="I66" s="3">
        <v>18</v>
      </c>
      <c r="J66" s="3">
        <v>2</v>
      </c>
      <c r="K66" s="3">
        <v>1</v>
      </c>
      <c r="L66" s="3">
        <v>21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v>21</v>
      </c>
      <c r="X66" s="6">
        <v>0.95416666666666672</v>
      </c>
      <c r="Y66">
        <v>52.402000000000001</v>
      </c>
    </row>
    <row r="67" spans="1:25" x14ac:dyDescent="0.45">
      <c r="A67" s="4" t="s">
        <v>102</v>
      </c>
      <c r="B67" s="4">
        <v>2025</v>
      </c>
      <c r="C67" s="17">
        <v>45952</v>
      </c>
      <c r="D67" s="4" t="s">
        <v>103</v>
      </c>
      <c r="E67" s="3" t="s">
        <v>3087</v>
      </c>
      <c r="F67" s="3" t="s">
        <v>99</v>
      </c>
      <c r="G67" s="12">
        <f>(C67-VLOOKUP(E67,Riders!$A$2:$D$3499,4,FALSE))/365</f>
        <v>24.701369863013699</v>
      </c>
      <c r="H67" s="1">
        <v>20</v>
      </c>
      <c r="I67" s="3">
        <v>2</v>
      </c>
      <c r="J67" s="3">
        <v>6</v>
      </c>
      <c r="K67" s="3">
        <v>6</v>
      </c>
      <c r="L67" s="3">
        <v>14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v>20</v>
      </c>
      <c r="V67" s="3">
        <v>20</v>
      </c>
      <c r="W67" s="3">
        <v>14</v>
      </c>
      <c r="X67" s="6">
        <v>0.95416666666666672</v>
      </c>
      <c r="Y67">
        <v>52.402000000000001</v>
      </c>
    </row>
    <row r="68" spans="1:25" x14ac:dyDescent="0.45">
      <c r="A68" s="4" t="s">
        <v>102</v>
      </c>
      <c r="B68" s="4">
        <v>2025</v>
      </c>
      <c r="C68" s="17">
        <v>45952</v>
      </c>
      <c r="D68" s="4" t="s">
        <v>103</v>
      </c>
      <c r="E68" s="3" t="s">
        <v>89</v>
      </c>
      <c r="F68" s="3" t="s">
        <v>91</v>
      </c>
      <c r="G68" s="12">
        <f>(C68-VLOOKUP(E68,Riders!$A$2:$D$3499,4,FALSE))/365</f>
        <v>26.30958904109589</v>
      </c>
      <c r="H68" s="1">
        <v>21</v>
      </c>
      <c r="I68" s="3">
        <v>30</v>
      </c>
      <c r="J68" s="3">
        <v>-39</v>
      </c>
      <c r="K68" s="3">
        <v>22</v>
      </c>
      <c r="L68" s="3">
        <v>13</v>
      </c>
      <c r="M68" s="3">
        <f>0</f>
        <v>0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f>0</f>
        <v>0</v>
      </c>
      <c r="T68" s="3">
        <f>0</f>
        <v>0</v>
      </c>
      <c r="U68" s="3">
        <v>20</v>
      </c>
      <c r="V68" s="3">
        <v>20</v>
      </c>
      <c r="W68" s="3">
        <v>13</v>
      </c>
      <c r="X68" s="6">
        <v>0.95416666666666672</v>
      </c>
      <c r="Y68">
        <v>52.402000000000001</v>
      </c>
    </row>
    <row r="69" spans="1:25" x14ac:dyDescent="0.45">
      <c r="A69" s="4" t="s">
        <v>102</v>
      </c>
      <c r="B69" s="4">
        <v>2025</v>
      </c>
      <c r="C69" s="17">
        <v>45952</v>
      </c>
      <c r="D69" s="4" t="s">
        <v>103</v>
      </c>
      <c r="E69" s="3" t="s">
        <v>2341</v>
      </c>
      <c r="F69" s="3" t="s">
        <v>2342</v>
      </c>
      <c r="G69" s="12">
        <f>(C69-VLOOKUP(E69,Riders!$A$2:$D$3499,4,FALSE))/365</f>
        <v>35.731506849315068</v>
      </c>
      <c r="H69" s="1">
        <v>22</v>
      </c>
      <c r="I69" s="3">
        <v>14</v>
      </c>
      <c r="J69" s="3">
        <v>-39</v>
      </c>
      <c r="K69" s="3">
        <v>16</v>
      </c>
      <c r="L69" s="3">
        <v>-9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v>20</v>
      </c>
      <c r="W69" s="3">
        <v>-29</v>
      </c>
      <c r="X69" s="6">
        <v>0.95416666666666672</v>
      </c>
      <c r="Y69">
        <v>52.402000000000001</v>
      </c>
    </row>
    <row r="70" spans="1:25" x14ac:dyDescent="0.45">
      <c r="A70" s="1" t="s">
        <v>123</v>
      </c>
      <c r="B70" s="1">
        <v>2025</v>
      </c>
      <c r="C70" s="17">
        <v>45730</v>
      </c>
      <c r="D70" s="1" t="s">
        <v>30</v>
      </c>
      <c r="E70" s="3" t="s">
        <v>200</v>
      </c>
      <c r="F70" s="3" t="s">
        <v>37</v>
      </c>
      <c r="G70" s="12">
        <f>(C70-VLOOKUP(E70,Riders!$A$2:$D$3499,4,FALSE))/365</f>
        <v>24.205479452054796</v>
      </c>
      <c r="H70" s="1">
        <v>1</v>
      </c>
      <c r="I70" s="3">
        <v>14</v>
      </c>
      <c r="J70" s="3">
        <v>38</v>
      </c>
      <c r="K70" s="3">
        <v>40</v>
      </c>
      <c r="L70" s="3">
        <v>92</v>
      </c>
      <c r="M70" s="3">
        <f>0</f>
        <v>0</v>
      </c>
      <c r="N70" s="3">
        <f>0</f>
        <v>0</v>
      </c>
      <c r="O70" s="3">
        <f>0</f>
        <v>0</v>
      </c>
      <c r="P70" s="3">
        <v>3</v>
      </c>
      <c r="Q70" s="3">
        <v>3</v>
      </c>
      <c r="R70" s="3">
        <f>0</f>
        <v>0</v>
      </c>
      <c r="S70" s="3">
        <f>0</f>
        <v>0</v>
      </c>
      <c r="T70" s="3">
        <v>10</v>
      </c>
      <c r="U70" s="3">
        <v>20</v>
      </c>
      <c r="V70" s="3">
        <f>0</f>
        <v>0</v>
      </c>
      <c r="W70" s="3">
        <v>128</v>
      </c>
      <c r="X70" s="6">
        <v>0.97847222222222219</v>
      </c>
      <c r="Y70">
        <v>51.1</v>
      </c>
    </row>
    <row r="71" spans="1:25" x14ac:dyDescent="0.45">
      <c r="A71" s="1" t="s">
        <v>123</v>
      </c>
      <c r="B71" s="1">
        <v>2025</v>
      </c>
      <c r="C71" s="17">
        <v>45730</v>
      </c>
      <c r="D71" s="1" t="s">
        <v>30</v>
      </c>
      <c r="E71" s="3" t="s">
        <v>155</v>
      </c>
      <c r="F71" s="3" t="s">
        <v>34</v>
      </c>
      <c r="G71" s="12">
        <f>(C71-VLOOKUP(E71,Riders!$A$2:$D$3499,4,FALSE))/365</f>
        <v>21.134246575342466</v>
      </c>
      <c r="H71" s="1">
        <v>2</v>
      </c>
      <c r="I71" s="3">
        <v>36</v>
      </c>
      <c r="J71" s="3">
        <v>36</v>
      </c>
      <c r="K71" s="3">
        <v>32</v>
      </c>
      <c r="L71" s="3">
        <v>104</v>
      </c>
      <c r="M71" s="3">
        <f>0</f>
        <v>0</v>
      </c>
      <c r="N71" s="3">
        <f>0</f>
        <v>0</v>
      </c>
      <c r="O71" s="3">
        <v>5</v>
      </c>
      <c r="P71" s="3">
        <f>0</f>
        <v>0</v>
      </c>
      <c r="Q71" s="3">
        <f>0</f>
        <v>0</v>
      </c>
      <c r="R71" s="3">
        <f>0</f>
        <v>0</v>
      </c>
      <c r="S71" s="3">
        <f>0</f>
        <v>0</v>
      </c>
      <c r="T71" s="3">
        <v>6</v>
      </c>
      <c r="U71" s="3">
        <f>0</f>
        <v>0</v>
      </c>
      <c r="V71" s="3">
        <f>0</f>
        <v>0</v>
      </c>
      <c r="W71" s="3">
        <v>115</v>
      </c>
      <c r="X71" s="6">
        <v>0.97847222222222219</v>
      </c>
      <c r="Y71">
        <v>51.1</v>
      </c>
    </row>
    <row r="72" spans="1:25" x14ac:dyDescent="0.45">
      <c r="A72" s="1" t="s">
        <v>123</v>
      </c>
      <c r="B72" s="1">
        <v>2025</v>
      </c>
      <c r="C72" s="17">
        <v>45730</v>
      </c>
      <c r="D72" s="1" t="s">
        <v>30</v>
      </c>
      <c r="E72" s="3" t="s">
        <v>2092</v>
      </c>
      <c r="F72" s="3" t="s">
        <v>524</v>
      </c>
      <c r="G72" s="12">
        <f>(C72-VLOOKUP(E72,Riders!$A$2:$D$3499,4,FALSE))/365</f>
        <v>22.06027397260274</v>
      </c>
      <c r="H72" s="1">
        <v>3</v>
      </c>
      <c r="I72" s="3">
        <v>28</v>
      </c>
      <c r="J72" s="3">
        <v>34</v>
      </c>
      <c r="K72" s="3">
        <v>28</v>
      </c>
      <c r="L72" s="3">
        <v>90</v>
      </c>
      <c r="M72" s="3">
        <f>0</f>
        <v>0</v>
      </c>
      <c r="N72" s="3">
        <f>0</f>
        <v>0</v>
      </c>
      <c r="O72" s="3">
        <v>3</v>
      </c>
      <c r="P72" s="3">
        <f>0</f>
        <v>0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v>20</v>
      </c>
      <c r="V72" s="3">
        <f>0</f>
        <v>0</v>
      </c>
      <c r="W72" s="3">
        <v>113</v>
      </c>
      <c r="X72" s="6">
        <v>0.97847222222222219</v>
      </c>
      <c r="Y72">
        <v>51.1</v>
      </c>
    </row>
    <row r="73" spans="1:25" x14ac:dyDescent="0.45">
      <c r="A73" s="1" t="s">
        <v>123</v>
      </c>
      <c r="B73" s="1">
        <v>2025</v>
      </c>
      <c r="C73" s="17">
        <v>45730</v>
      </c>
      <c r="D73" s="1" t="s">
        <v>30</v>
      </c>
      <c r="E73" s="3" t="s">
        <v>4728</v>
      </c>
      <c r="F73" s="3" t="s">
        <v>2347</v>
      </c>
      <c r="G73" s="12">
        <f>(C73-VLOOKUP(E73,Riders!$A$2:$D$3499,4,FALSE))/365</f>
        <v>32.564383561643837</v>
      </c>
      <c r="H73" s="1">
        <v>4</v>
      </c>
      <c r="I73" s="3">
        <v>38</v>
      </c>
      <c r="J73" s="3">
        <v>32</v>
      </c>
      <c r="K73" s="3">
        <v>36</v>
      </c>
      <c r="L73" s="3">
        <v>106</v>
      </c>
      <c r="M73" s="3">
        <f>0</f>
        <v>0</v>
      </c>
      <c r="N73" s="3">
        <f>0</f>
        <v>0</v>
      </c>
      <c r="O73" s="3">
        <f>0</f>
        <v>0</v>
      </c>
      <c r="P73" s="3">
        <v>1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v>107</v>
      </c>
      <c r="X73" s="6">
        <v>0.97847222222222219</v>
      </c>
      <c r="Y73">
        <v>51.1</v>
      </c>
    </row>
    <row r="74" spans="1:25" x14ac:dyDescent="0.45">
      <c r="A74" s="1" t="s">
        <v>123</v>
      </c>
      <c r="B74" s="1">
        <v>2025</v>
      </c>
      <c r="C74" s="17">
        <v>45730</v>
      </c>
      <c r="D74" s="1" t="s">
        <v>30</v>
      </c>
      <c r="E74" s="3" t="s">
        <v>57</v>
      </c>
      <c r="F74" s="3" t="s">
        <v>58</v>
      </c>
      <c r="G74" s="12">
        <f>(C74-VLOOKUP(E74,Riders!$A$2:$D$3499,4,FALSE))/365</f>
        <v>21.761643835616439</v>
      </c>
      <c r="H74" s="1">
        <v>5</v>
      </c>
      <c r="I74" s="3">
        <v>2</v>
      </c>
      <c r="J74" s="3">
        <v>22</v>
      </c>
      <c r="K74" s="3">
        <v>34</v>
      </c>
      <c r="L74" s="3">
        <v>58</v>
      </c>
      <c r="M74" s="3">
        <v>1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v>1</v>
      </c>
      <c r="S74" s="3">
        <v>3</v>
      </c>
      <c r="T74" s="3">
        <f>0</f>
        <v>0</v>
      </c>
      <c r="U74" s="3">
        <v>40</v>
      </c>
      <c r="V74" s="3">
        <f>0</f>
        <v>0</v>
      </c>
      <c r="W74" s="3">
        <v>103</v>
      </c>
      <c r="X74" s="6">
        <v>0.97847222222222219</v>
      </c>
      <c r="Y74">
        <v>51.1</v>
      </c>
    </row>
    <row r="75" spans="1:25" x14ac:dyDescent="0.45">
      <c r="A75" s="1" t="s">
        <v>123</v>
      </c>
      <c r="B75" s="1">
        <v>2025</v>
      </c>
      <c r="C75" s="17">
        <v>45730</v>
      </c>
      <c r="D75" s="1" t="s">
        <v>30</v>
      </c>
      <c r="E75" s="3" t="s">
        <v>190</v>
      </c>
      <c r="F75" s="3" t="s">
        <v>177</v>
      </c>
      <c r="G75" s="12">
        <f>(C75-VLOOKUP(E75,Riders!$A$2:$D$3499,4,FALSE))/365</f>
        <v>23.641095890410959</v>
      </c>
      <c r="H75" s="1">
        <v>6</v>
      </c>
      <c r="I75" s="3">
        <v>10</v>
      </c>
      <c r="J75" s="3">
        <v>40</v>
      </c>
      <c r="K75" s="3">
        <v>38</v>
      </c>
      <c r="L75" s="3">
        <v>88</v>
      </c>
      <c r="M75" s="3">
        <f>0</f>
        <v>0</v>
      </c>
      <c r="N75" s="3">
        <f>0</f>
        <v>0</v>
      </c>
      <c r="O75" s="3">
        <f>0</f>
        <v>0</v>
      </c>
      <c r="P75" s="3">
        <v>5</v>
      </c>
      <c r="Q75" s="3">
        <f>0</f>
        <v>0</v>
      </c>
      <c r="R75" s="3">
        <f>0</f>
        <v>0</v>
      </c>
      <c r="S75" s="3">
        <f>0</f>
        <v>0</v>
      </c>
      <c r="T75" s="3">
        <v>4</v>
      </c>
      <c r="U75" s="3">
        <f>0</f>
        <v>0</v>
      </c>
      <c r="V75" s="3">
        <f>0</f>
        <v>0</v>
      </c>
      <c r="W75" s="3">
        <v>97</v>
      </c>
      <c r="X75" s="6">
        <v>0.97847222222222219</v>
      </c>
      <c r="Y75">
        <v>51.1</v>
      </c>
    </row>
    <row r="76" spans="1:25" x14ac:dyDescent="0.45">
      <c r="A76" s="1" t="s">
        <v>123</v>
      </c>
      <c r="B76" s="1">
        <v>2025</v>
      </c>
      <c r="C76" s="17">
        <v>45730</v>
      </c>
      <c r="D76" s="1" t="s">
        <v>30</v>
      </c>
      <c r="E76" s="3" t="s">
        <v>85</v>
      </c>
      <c r="F76" s="3" t="s">
        <v>49</v>
      </c>
      <c r="G76" s="12">
        <f>(C76-VLOOKUP(E76,Riders!$A$2:$D$3499,4,FALSE))/365</f>
        <v>23.18082191780822</v>
      </c>
      <c r="H76" s="1">
        <v>7</v>
      </c>
      <c r="I76" s="3">
        <v>40</v>
      </c>
      <c r="J76" s="3">
        <v>28</v>
      </c>
      <c r="K76" s="3">
        <v>8</v>
      </c>
      <c r="L76" s="3">
        <v>76</v>
      </c>
      <c r="M76" s="3">
        <f>0</f>
        <v>0</v>
      </c>
      <c r="N76" s="3">
        <f>0</f>
        <v>0</v>
      </c>
      <c r="O76" s="3">
        <f>0</f>
        <v>0</v>
      </c>
      <c r="P76" s="3">
        <v>2</v>
      </c>
      <c r="Q76" s="3">
        <f>0</f>
        <v>0</v>
      </c>
      <c r="R76" s="3">
        <v>5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v>83</v>
      </c>
      <c r="X76" s="6">
        <v>0.97847222222222219</v>
      </c>
      <c r="Y76">
        <v>51.1</v>
      </c>
    </row>
    <row r="77" spans="1:25" x14ac:dyDescent="0.45">
      <c r="A77" s="1" t="s">
        <v>123</v>
      </c>
      <c r="B77" s="1">
        <v>2025</v>
      </c>
      <c r="C77" s="17">
        <v>45730</v>
      </c>
      <c r="D77" s="1" t="s">
        <v>30</v>
      </c>
      <c r="E77" s="3" t="s">
        <v>209</v>
      </c>
      <c r="F77" s="3" t="s">
        <v>43</v>
      </c>
      <c r="G77" s="12">
        <f>(C77-VLOOKUP(E77,Riders!$A$2:$D$3499,4,FALSE))/365</f>
        <v>30.958904109589042</v>
      </c>
      <c r="H77" s="1">
        <v>8</v>
      </c>
      <c r="I77" s="3">
        <v>34</v>
      </c>
      <c r="J77" s="3">
        <v>2</v>
      </c>
      <c r="K77" s="3">
        <v>18</v>
      </c>
      <c r="L77" s="3">
        <v>54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v>2</v>
      </c>
      <c r="R77" s="3">
        <f>0</f>
        <v>0</v>
      </c>
      <c r="S77" s="3">
        <v>2</v>
      </c>
      <c r="T77" s="3">
        <f>0</f>
        <v>0</v>
      </c>
      <c r="U77" s="3">
        <v>20</v>
      </c>
      <c r="V77" s="3">
        <f>0</f>
        <v>0</v>
      </c>
      <c r="W77" s="3">
        <v>78</v>
      </c>
      <c r="X77" s="6">
        <v>0.97847222222222219</v>
      </c>
      <c r="Y77">
        <v>51.1</v>
      </c>
    </row>
    <row r="78" spans="1:25" x14ac:dyDescent="0.45">
      <c r="A78" s="1" t="s">
        <v>123</v>
      </c>
      <c r="B78" s="1">
        <v>2025</v>
      </c>
      <c r="C78" s="17">
        <v>45730</v>
      </c>
      <c r="D78" s="1" t="s">
        <v>30</v>
      </c>
      <c r="E78" s="3" t="s">
        <v>126</v>
      </c>
      <c r="F78" s="3" t="s">
        <v>115</v>
      </c>
      <c r="G78" s="12">
        <f>(C78-VLOOKUP(E78,Riders!$A$2:$D$3499,4,FALSE))/365</f>
        <v>24.547945205479451</v>
      </c>
      <c r="H78" s="1">
        <v>9</v>
      </c>
      <c r="I78" s="3">
        <v>32</v>
      </c>
      <c r="J78" s="3">
        <v>4</v>
      </c>
      <c r="K78" s="3">
        <v>4</v>
      </c>
      <c r="L78" s="3">
        <v>40</v>
      </c>
      <c r="M78" s="3">
        <v>5</v>
      </c>
      <c r="N78" s="3">
        <v>1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v>20</v>
      </c>
      <c r="V78" s="3">
        <f>0</f>
        <v>0</v>
      </c>
      <c r="W78" s="3">
        <v>66</v>
      </c>
      <c r="X78" s="6">
        <v>0.97847222222222219</v>
      </c>
      <c r="Y78">
        <v>51.1</v>
      </c>
    </row>
    <row r="79" spans="1:25" x14ac:dyDescent="0.45">
      <c r="A79" s="1" t="s">
        <v>123</v>
      </c>
      <c r="B79" s="1">
        <v>2025</v>
      </c>
      <c r="C79" s="17">
        <v>45730</v>
      </c>
      <c r="D79" s="1" t="s">
        <v>30</v>
      </c>
      <c r="E79" s="3" t="s">
        <v>89</v>
      </c>
      <c r="F79" s="3" t="s">
        <v>91</v>
      </c>
      <c r="G79" s="12">
        <f>(C79-VLOOKUP(E79,Riders!$A$2:$D$3499,4,FALSE))/365</f>
        <v>25.701369863013699</v>
      </c>
      <c r="H79" s="1">
        <v>10</v>
      </c>
      <c r="I79" s="3">
        <v>12</v>
      </c>
      <c r="J79" s="3">
        <v>20</v>
      </c>
      <c r="K79" s="3">
        <v>6</v>
      </c>
      <c r="L79" s="3">
        <v>38</v>
      </c>
      <c r="M79" s="3">
        <v>3</v>
      </c>
      <c r="N79" s="3">
        <v>5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v>20</v>
      </c>
      <c r="V79" s="3">
        <f>0</f>
        <v>0</v>
      </c>
      <c r="W79" s="3">
        <v>66</v>
      </c>
      <c r="X79" s="6">
        <v>0.97847222222222219</v>
      </c>
      <c r="Y79">
        <v>51.1</v>
      </c>
    </row>
    <row r="80" spans="1:25" x14ac:dyDescent="0.45">
      <c r="A80" s="1" t="s">
        <v>123</v>
      </c>
      <c r="B80" s="1">
        <v>2025</v>
      </c>
      <c r="C80" s="17">
        <v>45730</v>
      </c>
      <c r="D80" s="1" t="s">
        <v>30</v>
      </c>
      <c r="E80" s="3" t="s">
        <v>45</v>
      </c>
      <c r="F80" s="3" t="s">
        <v>46</v>
      </c>
      <c r="G80" s="12">
        <f>(C80-VLOOKUP(E80,Riders!$A$2:$D$3499,4,FALSE))/365</f>
        <v>20.205479452054796</v>
      </c>
      <c r="H80" s="1">
        <v>11</v>
      </c>
      <c r="I80" s="3">
        <v>20</v>
      </c>
      <c r="J80" s="3">
        <v>30</v>
      </c>
      <c r="K80" s="3">
        <v>12</v>
      </c>
      <c r="L80" s="3">
        <v>62</v>
      </c>
      <c r="M80" s="3">
        <f>0</f>
        <v>0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v>2</v>
      </c>
      <c r="U80" s="3">
        <f>0</f>
        <v>0</v>
      </c>
      <c r="V80" s="3">
        <f>0</f>
        <v>0</v>
      </c>
      <c r="W80" s="3">
        <v>64</v>
      </c>
      <c r="X80" s="6">
        <v>0.97847222222222219</v>
      </c>
      <c r="Y80">
        <v>51.1</v>
      </c>
    </row>
    <row r="81" spans="1:25" x14ac:dyDescent="0.45">
      <c r="A81" s="1" t="s">
        <v>123</v>
      </c>
      <c r="B81" s="1">
        <v>2025</v>
      </c>
      <c r="C81" s="17">
        <v>45730</v>
      </c>
      <c r="D81" s="1" t="s">
        <v>30</v>
      </c>
      <c r="E81" s="3" t="s">
        <v>2593</v>
      </c>
      <c r="F81" s="3" t="s">
        <v>2334</v>
      </c>
      <c r="G81" s="12">
        <f>(C81-VLOOKUP(E81,Riders!$A$2:$D$3499,4,FALSE))/365</f>
        <v>26.734246575342464</v>
      </c>
      <c r="H81" s="1">
        <v>12</v>
      </c>
      <c r="I81" s="3">
        <v>22</v>
      </c>
      <c r="J81" s="3">
        <v>12</v>
      </c>
      <c r="K81" s="3">
        <v>30</v>
      </c>
      <c r="L81" s="3">
        <v>64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v>64</v>
      </c>
      <c r="X81" s="6">
        <v>0.97847222222222219</v>
      </c>
      <c r="Y81">
        <v>51.1</v>
      </c>
    </row>
    <row r="82" spans="1:25" x14ac:dyDescent="0.45">
      <c r="A82" s="1" t="s">
        <v>123</v>
      </c>
      <c r="B82" s="1">
        <v>2025</v>
      </c>
      <c r="C82" s="17">
        <v>45730</v>
      </c>
      <c r="D82" s="1" t="s">
        <v>30</v>
      </c>
      <c r="E82" s="3" t="s">
        <v>82</v>
      </c>
      <c r="F82" s="3" t="s">
        <v>83</v>
      </c>
      <c r="G82" s="12">
        <f>(C82-VLOOKUP(E82,Riders!$A$2:$D$3499,4,FALSE))/365</f>
        <v>24.216438356164385</v>
      </c>
      <c r="H82" s="1">
        <v>13</v>
      </c>
      <c r="I82" s="3">
        <v>1</v>
      </c>
      <c r="J82" s="3">
        <v>26</v>
      </c>
      <c r="K82" s="3">
        <v>26</v>
      </c>
      <c r="L82" s="3">
        <v>53</v>
      </c>
      <c r="M82" s="3">
        <f>0</f>
        <v>0</v>
      </c>
      <c r="N82" s="3">
        <f>0</f>
        <v>0</v>
      </c>
      <c r="O82" s="3">
        <v>2</v>
      </c>
      <c r="P82" s="3">
        <f>0</f>
        <v>0</v>
      </c>
      <c r="Q82" s="3">
        <v>5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v>60</v>
      </c>
      <c r="X82" s="6">
        <v>0.97847222222222219</v>
      </c>
      <c r="Y82">
        <v>51.1</v>
      </c>
    </row>
    <row r="83" spans="1:25" x14ac:dyDescent="0.45">
      <c r="A83" s="1" t="s">
        <v>123</v>
      </c>
      <c r="B83" s="1">
        <v>2025</v>
      </c>
      <c r="C83" s="17">
        <v>45730</v>
      </c>
      <c r="D83" s="1" t="s">
        <v>30</v>
      </c>
      <c r="E83" s="3" t="s">
        <v>130</v>
      </c>
      <c r="F83" s="3" t="s">
        <v>131</v>
      </c>
      <c r="G83" s="12">
        <f>(C83-VLOOKUP(E83,Riders!$A$2:$D$3499,4,FALSE))/365</f>
        <v>22.772602739726029</v>
      </c>
      <c r="H83" s="1">
        <v>14</v>
      </c>
      <c r="I83" s="3">
        <v>16</v>
      </c>
      <c r="J83" s="3">
        <v>18</v>
      </c>
      <c r="K83" s="3">
        <v>22</v>
      </c>
      <c r="L83" s="3">
        <v>56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v>56</v>
      </c>
      <c r="X83" s="6">
        <v>0.97847222222222219</v>
      </c>
      <c r="Y83">
        <v>51.1</v>
      </c>
    </row>
    <row r="84" spans="1:25" x14ac:dyDescent="0.45">
      <c r="A84" s="1" t="s">
        <v>123</v>
      </c>
      <c r="B84" s="1">
        <v>2025</v>
      </c>
      <c r="C84" s="17">
        <v>45730</v>
      </c>
      <c r="D84" s="1" t="s">
        <v>30</v>
      </c>
      <c r="E84" s="3" t="s">
        <v>53</v>
      </c>
      <c r="F84" s="3" t="s">
        <v>55</v>
      </c>
      <c r="G84" s="12">
        <f>(C84-VLOOKUP(E84,Riders!$A$2:$D$3499,4,FALSE))/365</f>
        <v>23.873972602739727</v>
      </c>
      <c r="H84" s="1">
        <v>15</v>
      </c>
      <c r="I84" s="3">
        <v>24</v>
      </c>
      <c r="J84" s="3">
        <v>8</v>
      </c>
      <c r="K84" s="3">
        <v>20</v>
      </c>
      <c r="L84" s="3">
        <v>52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v>1</v>
      </c>
      <c r="R84" s="3">
        <v>2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v>55</v>
      </c>
      <c r="X84" s="6">
        <v>0.97847222222222219</v>
      </c>
      <c r="Y84">
        <v>51.1</v>
      </c>
    </row>
    <row r="85" spans="1:25" x14ac:dyDescent="0.45">
      <c r="A85" s="1" t="s">
        <v>123</v>
      </c>
      <c r="B85" s="1">
        <v>2025</v>
      </c>
      <c r="C85" s="17">
        <v>45730</v>
      </c>
      <c r="D85" s="1" t="s">
        <v>30</v>
      </c>
      <c r="E85" s="3" t="s">
        <v>118</v>
      </c>
      <c r="F85" s="3" t="s">
        <v>96</v>
      </c>
      <c r="G85" s="12">
        <f>(C85-VLOOKUP(E85,Riders!$A$2:$D$3499,4,FALSE))/365</f>
        <v>22.665753424657535</v>
      </c>
      <c r="H85" s="1">
        <v>16</v>
      </c>
      <c r="I85" s="3">
        <v>1</v>
      </c>
      <c r="J85" s="3">
        <v>1</v>
      </c>
      <c r="K85" s="3">
        <v>1</v>
      </c>
      <c r="L85" s="3">
        <v>3</v>
      </c>
      <c r="M85" s="3">
        <f>0</f>
        <v>0</v>
      </c>
      <c r="N85" s="3">
        <v>2</v>
      </c>
      <c r="O85" s="3">
        <f>0</f>
        <v>0</v>
      </c>
      <c r="P85" s="3">
        <f>0</f>
        <v>0</v>
      </c>
      <c r="Q85" s="3">
        <f>0</f>
        <v>0</v>
      </c>
      <c r="R85" s="3">
        <v>3</v>
      </c>
      <c r="S85" s="3">
        <v>5</v>
      </c>
      <c r="T85" s="3">
        <f>0</f>
        <v>0</v>
      </c>
      <c r="U85" s="3">
        <v>40</v>
      </c>
      <c r="V85" s="3">
        <f>0</f>
        <v>0</v>
      </c>
      <c r="W85" s="3">
        <v>53</v>
      </c>
      <c r="X85" s="6">
        <v>0.97847222222222219</v>
      </c>
      <c r="Y85">
        <v>51.1</v>
      </c>
    </row>
    <row r="86" spans="1:25" x14ac:dyDescent="0.45">
      <c r="A86" s="1" t="s">
        <v>123</v>
      </c>
      <c r="B86" s="1">
        <v>2025</v>
      </c>
      <c r="C86" s="17">
        <v>45730</v>
      </c>
      <c r="D86" s="1" t="s">
        <v>30</v>
      </c>
      <c r="E86" s="3" t="s">
        <v>109</v>
      </c>
      <c r="F86" s="3" t="s">
        <v>40</v>
      </c>
      <c r="G86" s="12">
        <f>(C86-VLOOKUP(E86,Riders!$A$2:$D$3499,4,FALSE))/365</f>
        <v>20.386301369863013</v>
      </c>
      <c r="H86" s="1">
        <v>17</v>
      </c>
      <c r="I86" s="3">
        <v>6</v>
      </c>
      <c r="J86" s="3">
        <v>6</v>
      </c>
      <c r="K86" s="3">
        <v>14</v>
      </c>
      <c r="L86" s="3">
        <v>26</v>
      </c>
      <c r="M86" s="3">
        <f>0</f>
        <v>0</v>
      </c>
      <c r="N86" s="3">
        <v>3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v>20</v>
      </c>
      <c r="V86" s="3">
        <f>0</f>
        <v>0</v>
      </c>
      <c r="W86" s="3">
        <v>49</v>
      </c>
      <c r="X86" s="6">
        <v>0.97847222222222219</v>
      </c>
      <c r="Y86">
        <v>51.1</v>
      </c>
    </row>
    <row r="87" spans="1:25" x14ac:dyDescent="0.45">
      <c r="A87" s="1" t="s">
        <v>123</v>
      </c>
      <c r="B87" s="1">
        <v>2025</v>
      </c>
      <c r="C87" s="17">
        <v>45730</v>
      </c>
      <c r="D87" s="1" t="s">
        <v>30</v>
      </c>
      <c r="E87" s="3" t="s">
        <v>65</v>
      </c>
      <c r="F87" s="3" t="s">
        <v>67</v>
      </c>
      <c r="G87" s="12">
        <f>(C87-VLOOKUP(E87,Riders!$A$2:$D$3499,4,FALSE))/365</f>
        <v>26.67945205479452</v>
      </c>
      <c r="H87" s="1">
        <v>18</v>
      </c>
      <c r="I87" s="3">
        <v>1</v>
      </c>
      <c r="J87" s="3">
        <v>24</v>
      </c>
      <c r="K87" s="3">
        <v>1</v>
      </c>
      <c r="L87" s="3">
        <v>26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v>1</v>
      </c>
      <c r="T87" s="3">
        <f>0</f>
        <v>0</v>
      </c>
      <c r="U87" s="3">
        <v>20</v>
      </c>
      <c r="V87" s="3">
        <f>0</f>
        <v>0</v>
      </c>
      <c r="W87" s="3">
        <v>47</v>
      </c>
      <c r="X87" s="6">
        <v>0.97847222222222219</v>
      </c>
      <c r="Y87">
        <v>51.1</v>
      </c>
    </row>
    <row r="88" spans="1:25" x14ac:dyDescent="0.45">
      <c r="A88" s="13" t="s">
        <v>123</v>
      </c>
      <c r="B88" s="13">
        <v>2025</v>
      </c>
      <c r="C88" s="112">
        <v>45730</v>
      </c>
      <c r="D88" s="1" t="s">
        <v>30</v>
      </c>
      <c r="E88" s="3" t="s">
        <v>59</v>
      </c>
      <c r="F88" s="3" t="s">
        <v>61</v>
      </c>
      <c r="G88" s="12">
        <f>(C88-VLOOKUP(E88,Riders!$A$2:$D$3499,4,FALSE))/365</f>
        <v>18.723287671232878</v>
      </c>
      <c r="H88" s="1">
        <v>19</v>
      </c>
      <c r="I88" s="3">
        <v>26</v>
      </c>
      <c r="J88" s="3">
        <v>16</v>
      </c>
      <c r="K88" s="3">
        <v>24</v>
      </c>
      <c r="L88" s="3">
        <v>66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v>20</v>
      </c>
      <c r="W88" s="3">
        <v>46</v>
      </c>
      <c r="X88" s="6">
        <v>0.97847222222222219</v>
      </c>
      <c r="Y88">
        <v>51.1</v>
      </c>
    </row>
    <row r="89" spans="1:25" x14ac:dyDescent="0.45">
      <c r="A89" s="1" t="s">
        <v>123</v>
      </c>
      <c r="B89" s="1">
        <v>2025</v>
      </c>
      <c r="C89" s="17">
        <v>45730</v>
      </c>
      <c r="D89" s="1" t="s">
        <v>30</v>
      </c>
      <c r="E89" s="3" t="s">
        <v>97</v>
      </c>
      <c r="F89" s="3" t="s">
        <v>99</v>
      </c>
      <c r="G89" s="12">
        <f>(C89-VLOOKUP(E89,Riders!$A$2:$D$3499,4,FALSE))/365</f>
        <v>26.545205479452054</v>
      </c>
      <c r="H89" s="1">
        <v>20</v>
      </c>
      <c r="I89" s="3">
        <v>18</v>
      </c>
      <c r="J89" s="3">
        <v>10</v>
      </c>
      <c r="K89" s="3">
        <v>16</v>
      </c>
      <c r="L89" s="3">
        <v>44</v>
      </c>
      <c r="M89" s="3">
        <f>0</f>
        <v>0</v>
      </c>
      <c r="N89" s="3">
        <f>0</f>
        <v>0</v>
      </c>
      <c r="O89" s="3">
        <v>1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v>45</v>
      </c>
      <c r="X89" s="6">
        <v>0.97847222222222219</v>
      </c>
      <c r="Y89">
        <v>51.1</v>
      </c>
    </row>
    <row r="90" spans="1:25" x14ac:dyDescent="0.45">
      <c r="A90" s="1" t="s">
        <v>123</v>
      </c>
      <c r="B90" s="1">
        <v>2025</v>
      </c>
      <c r="C90" s="17">
        <v>45730</v>
      </c>
      <c r="D90" s="1" t="s">
        <v>30</v>
      </c>
      <c r="E90" s="3" t="s">
        <v>5180</v>
      </c>
      <c r="F90" s="3" t="s">
        <v>2342</v>
      </c>
      <c r="G90" s="12">
        <f>(C90-VLOOKUP(E90,Riders!$A$2:$D$3499,4,FALSE))/365</f>
        <v>35.123287671232873</v>
      </c>
      <c r="H90" s="1">
        <v>21</v>
      </c>
      <c r="I90" s="3">
        <v>30</v>
      </c>
      <c r="J90" s="3">
        <v>14</v>
      </c>
      <c r="K90" s="3">
        <v>1</v>
      </c>
      <c r="L90" s="3">
        <v>45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v>45</v>
      </c>
      <c r="X90" s="6">
        <v>0.97847222222222219</v>
      </c>
      <c r="Y90">
        <v>51.1</v>
      </c>
    </row>
    <row r="91" spans="1:25" x14ac:dyDescent="0.45">
      <c r="A91" s="1" t="s">
        <v>123</v>
      </c>
      <c r="B91" s="1">
        <v>2025</v>
      </c>
      <c r="C91" s="17">
        <v>45730</v>
      </c>
      <c r="D91" s="1" t="s">
        <v>30</v>
      </c>
      <c r="E91" s="3" t="s">
        <v>2171</v>
      </c>
      <c r="F91" s="3" t="s">
        <v>52</v>
      </c>
      <c r="G91" s="12">
        <f>(C91-VLOOKUP(E91,Riders!$A$2:$D$3499,4,FALSE))/365</f>
        <v>20.912328767123288</v>
      </c>
      <c r="H91" s="1">
        <v>22</v>
      </c>
      <c r="I91" s="3">
        <v>1</v>
      </c>
      <c r="J91" s="3">
        <v>1</v>
      </c>
      <c r="K91" s="3">
        <v>2</v>
      </c>
      <c r="L91" s="3">
        <v>4</v>
      </c>
      <c r="M91" s="3">
        <v>2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v>20</v>
      </c>
      <c r="V91" s="3">
        <f>0</f>
        <v>0</v>
      </c>
      <c r="W91" s="3">
        <v>26</v>
      </c>
      <c r="X91" s="6">
        <v>0.97847222222222219</v>
      </c>
      <c r="Y91">
        <v>51.1</v>
      </c>
    </row>
    <row r="92" spans="1:25" x14ac:dyDescent="0.45">
      <c r="A92" s="1" t="s">
        <v>123</v>
      </c>
      <c r="B92" s="1">
        <v>2025</v>
      </c>
      <c r="C92" s="17">
        <v>45730</v>
      </c>
      <c r="D92" s="1" t="s">
        <v>30</v>
      </c>
      <c r="E92" s="3" t="s">
        <v>62</v>
      </c>
      <c r="F92" s="3" t="s">
        <v>64</v>
      </c>
      <c r="G92" s="12">
        <f>(C92-VLOOKUP(E92,Riders!$A$2:$D$3499,4,FALSE))/365</f>
        <v>21.035616438356165</v>
      </c>
      <c r="H92" s="1">
        <v>23</v>
      </c>
      <c r="I92" s="3">
        <v>8</v>
      </c>
      <c r="J92" s="3">
        <v>1</v>
      </c>
      <c r="K92" s="3">
        <v>10</v>
      </c>
      <c r="L92" s="3">
        <v>19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v>19</v>
      </c>
      <c r="X92" s="6">
        <v>0.97847222222222219</v>
      </c>
      <c r="Y92">
        <v>51.1</v>
      </c>
    </row>
    <row r="93" spans="1:25" x14ac:dyDescent="0.45">
      <c r="A93" s="1" t="s">
        <v>123</v>
      </c>
      <c r="B93" s="1">
        <v>2025</v>
      </c>
      <c r="C93" s="17">
        <v>45730</v>
      </c>
      <c r="D93" s="1" t="s">
        <v>30</v>
      </c>
      <c r="E93" s="3" t="s">
        <v>72</v>
      </c>
      <c r="F93" s="3" t="s">
        <v>73</v>
      </c>
      <c r="G93" s="12">
        <f>(C93-VLOOKUP(E93,Riders!$A$2:$D$3499,4,FALSE))/365</f>
        <v>26.638356164383563</v>
      </c>
      <c r="H93" s="1">
        <v>24</v>
      </c>
      <c r="I93" s="3">
        <v>4</v>
      </c>
      <c r="J93" s="3">
        <v>1</v>
      </c>
      <c r="K93" s="3">
        <v>1</v>
      </c>
      <c r="L93" s="3">
        <v>6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f>0</f>
        <v>0</v>
      </c>
      <c r="V93" s="3">
        <f>0</f>
        <v>0</v>
      </c>
      <c r="W93" s="3">
        <v>6</v>
      </c>
      <c r="X93" s="6">
        <v>0.97847222222222219</v>
      </c>
      <c r="Y93">
        <v>51.1</v>
      </c>
    </row>
    <row r="94" spans="1:25" x14ac:dyDescent="0.45">
      <c r="A94" s="3" t="s">
        <v>132</v>
      </c>
      <c r="B94" s="4">
        <v>2025</v>
      </c>
      <c r="C94" s="17">
        <v>45700</v>
      </c>
      <c r="D94" s="4" t="s">
        <v>133</v>
      </c>
      <c r="E94" s="3" t="s">
        <v>33</v>
      </c>
      <c r="F94" s="3" t="s">
        <v>34</v>
      </c>
      <c r="G94" s="12">
        <f>(C94-VLOOKUP(E94,Riders!$A$2:$D$3499,4,FALSE))/365</f>
        <v>25.92876712328767</v>
      </c>
      <c r="H94" s="1">
        <v>1</v>
      </c>
      <c r="I94" s="3">
        <v>40</v>
      </c>
      <c r="J94" s="3">
        <v>16</v>
      </c>
      <c r="K94" s="3">
        <v>40</v>
      </c>
      <c r="L94" s="3">
        <v>96</v>
      </c>
      <c r="M94" s="3">
        <v>2</v>
      </c>
      <c r="N94" s="3">
        <v>1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v>5</v>
      </c>
      <c r="T94" s="3">
        <v>10</v>
      </c>
      <c r="U94" s="3">
        <f>0</f>
        <v>0</v>
      </c>
      <c r="V94" s="3">
        <f>0</f>
        <v>0</v>
      </c>
      <c r="W94" s="3">
        <v>114</v>
      </c>
      <c r="X94" s="87">
        <v>1.7187500000000001E-2</v>
      </c>
      <c r="Y94">
        <v>48.484999999999999</v>
      </c>
    </row>
    <row r="95" spans="1:25" x14ac:dyDescent="0.45">
      <c r="A95" s="3" t="s">
        <v>132</v>
      </c>
      <c r="B95" s="4">
        <v>2025</v>
      </c>
      <c r="C95" s="17">
        <v>45700</v>
      </c>
      <c r="D95" s="4" t="s">
        <v>133</v>
      </c>
      <c r="E95" s="3" t="s">
        <v>78</v>
      </c>
      <c r="F95" s="3" t="s">
        <v>79</v>
      </c>
      <c r="G95" s="12">
        <f>(C95-VLOOKUP(E95,Riders!$A$2:$D$3499,4,FALSE))/365</f>
        <v>21.794520547945204</v>
      </c>
      <c r="H95" s="1">
        <v>2</v>
      </c>
      <c r="I95" s="3">
        <v>36</v>
      </c>
      <c r="J95" s="3">
        <v>32</v>
      </c>
      <c r="K95" s="3">
        <v>38</v>
      </c>
      <c r="L95" s="3">
        <v>106</v>
      </c>
      <c r="M95" s="3">
        <f>0</f>
        <v>0</v>
      </c>
      <c r="N95" s="3">
        <v>3</v>
      </c>
      <c r="O95" s="3">
        <f>0</f>
        <v>0</v>
      </c>
      <c r="P95" s="3">
        <f>0</f>
        <v>0</v>
      </c>
      <c r="Q95" s="3">
        <v>2</v>
      </c>
      <c r="R95" s="3">
        <v>1</v>
      </c>
      <c r="S95" s="3">
        <v>2</v>
      </c>
      <c r="T95" s="3">
        <f>0</f>
        <v>0</v>
      </c>
      <c r="U95" s="3">
        <f>0</f>
        <v>0</v>
      </c>
      <c r="V95" s="3">
        <f>0</f>
        <v>0</v>
      </c>
      <c r="W95" s="3">
        <v>114</v>
      </c>
      <c r="X95" s="87">
        <v>1.7187500000000001E-2</v>
      </c>
      <c r="Y95">
        <v>48.484999999999999</v>
      </c>
    </row>
    <row r="96" spans="1:25" x14ac:dyDescent="0.45">
      <c r="A96" s="3" t="s">
        <v>132</v>
      </c>
      <c r="B96" s="4">
        <v>2025</v>
      </c>
      <c r="C96" s="17">
        <v>45700</v>
      </c>
      <c r="D96" s="4" t="s">
        <v>133</v>
      </c>
      <c r="E96" s="3" t="s">
        <v>81</v>
      </c>
      <c r="F96" s="3" t="s">
        <v>83</v>
      </c>
      <c r="G96" s="12">
        <f>(C96-VLOOKUP(E96,Riders!$A$2:$D$3499,4,FALSE))/365</f>
        <v>28.742465753424657</v>
      </c>
      <c r="H96" s="1">
        <v>3</v>
      </c>
      <c r="I96" s="3">
        <v>24</v>
      </c>
      <c r="J96" s="3">
        <v>34</v>
      </c>
      <c r="K96" s="3">
        <v>32</v>
      </c>
      <c r="L96" s="3">
        <v>90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v>5</v>
      </c>
      <c r="R96" s="3">
        <v>5</v>
      </c>
      <c r="S96" s="3">
        <v>3</v>
      </c>
      <c r="T96" s="3">
        <f>0</f>
        <v>0</v>
      </c>
      <c r="U96" s="3">
        <f>0</f>
        <v>0</v>
      </c>
      <c r="V96" s="3">
        <f>0</f>
        <v>0</v>
      </c>
      <c r="W96" s="3">
        <v>103</v>
      </c>
      <c r="X96" s="87">
        <v>1.7187500000000001E-2</v>
      </c>
      <c r="Y96">
        <v>48.484999999999999</v>
      </c>
    </row>
    <row r="97" spans="1:25" x14ac:dyDescent="0.45">
      <c r="A97" s="3" t="s">
        <v>132</v>
      </c>
      <c r="B97" s="4">
        <v>2025</v>
      </c>
      <c r="C97" s="17">
        <v>45700</v>
      </c>
      <c r="D97" s="4" t="s">
        <v>133</v>
      </c>
      <c r="E97" s="3" t="s">
        <v>4728</v>
      </c>
      <c r="F97" s="3" t="s">
        <v>2347</v>
      </c>
      <c r="G97" s="12">
        <f>(C97-VLOOKUP(E97,Riders!$A$2:$D$3499,4,FALSE))/365</f>
        <v>32.482191780821921</v>
      </c>
      <c r="H97" s="1">
        <v>4</v>
      </c>
      <c r="I97" s="3">
        <v>34</v>
      </c>
      <c r="J97" s="3">
        <v>40</v>
      </c>
      <c r="K97" s="3">
        <v>14</v>
      </c>
      <c r="L97" s="3">
        <v>88</v>
      </c>
      <c r="M97" s="3">
        <v>3</v>
      </c>
      <c r="N97" s="3">
        <f>0</f>
        <v>0</v>
      </c>
      <c r="O97" s="3">
        <f>0</f>
        <v>0</v>
      </c>
      <c r="P97" s="3">
        <f>0</f>
        <v>0</v>
      </c>
      <c r="Q97" s="3">
        <v>1</v>
      </c>
      <c r="R97" s="3">
        <f>0</f>
        <v>0</v>
      </c>
      <c r="S97" s="3">
        <f>0</f>
        <v>0</v>
      </c>
      <c r="T97" s="3">
        <v>6</v>
      </c>
      <c r="U97" s="3">
        <f>0</f>
        <v>0</v>
      </c>
      <c r="V97" s="3">
        <f>0</f>
        <v>0</v>
      </c>
      <c r="W97" s="3">
        <v>98</v>
      </c>
      <c r="X97" s="87">
        <v>1.7187500000000001E-2</v>
      </c>
      <c r="Y97">
        <v>48.484999999999999</v>
      </c>
    </row>
    <row r="98" spans="1:25" x14ac:dyDescent="0.45">
      <c r="A98" s="3" t="s">
        <v>132</v>
      </c>
      <c r="B98" s="4">
        <v>2025</v>
      </c>
      <c r="C98" s="17">
        <v>45700</v>
      </c>
      <c r="D98" s="4" t="s">
        <v>133</v>
      </c>
      <c r="E98" s="3" t="s">
        <v>63</v>
      </c>
      <c r="F98" s="3" t="s">
        <v>64</v>
      </c>
      <c r="G98" s="12">
        <f>(C98-VLOOKUP(E98,Riders!$A$2:$D$3499,4,FALSE))/365</f>
        <v>23.830136986301369</v>
      </c>
      <c r="H98" s="1">
        <v>5</v>
      </c>
      <c r="I98" s="3">
        <v>30</v>
      </c>
      <c r="J98" s="3">
        <v>26</v>
      </c>
      <c r="K98" s="3">
        <v>30</v>
      </c>
      <c r="L98" s="3">
        <v>86</v>
      </c>
      <c r="M98" s="3">
        <v>5</v>
      </c>
      <c r="N98" s="3">
        <v>2</v>
      </c>
      <c r="O98" s="3">
        <f>0</f>
        <v>0</v>
      </c>
      <c r="P98" s="3">
        <f>0</f>
        <v>0</v>
      </c>
      <c r="Q98" s="3">
        <f>0</f>
        <v>0</v>
      </c>
      <c r="R98" s="3">
        <v>3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v>96</v>
      </c>
      <c r="X98" s="87">
        <v>1.7187500000000001E-2</v>
      </c>
      <c r="Y98">
        <v>48.484999999999999</v>
      </c>
    </row>
    <row r="99" spans="1:25" x14ac:dyDescent="0.45">
      <c r="A99" s="3" t="s">
        <v>132</v>
      </c>
      <c r="B99" s="4">
        <v>2025</v>
      </c>
      <c r="C99" s="17">
        <v>45700</v>
      </c>
      <c r="D99" s="4" t="s">
        <v>133</v>
      </c>
      <c r="E99" s="3" t="s">
        <v>84</v>
      </c>
      <c r="F99" s="3" t="s">
        <v>61</v>
      </c>
      <c r="G99" s="12">
        <f>(C99-VLOOKUP(E99,Riders!$A$2:$D$3499,4,FALSE))/365</f>
        <v>25.657534246575342</v>
      </c>
      <c r="H99" s="1">
        <v>6</v>
      </c>
      <c r="I99" s="3">
        <v>26</v>
      </c>
      <c r="J99" s="3">
        <v>28</v>
      </c>
      <c r="K99" s="3">
        <v>36</v>
      </c>
      <c r="L99" s="3">
        <v>90</v>
      </c>
      <c r="M99" s="3">
        <f>0</f>
        <v>0</v>
      </c>
      <c r="N99" s="3">
        <f>0</f>
        <v>0</v>
      </c>
      <c r="O99" s="3">
        <f>0</f>
        <v>0</v>
      </c>
      <c r="P99" s="3">
        <f>0</f>
        <v>0</v>
      </c>
      <c r="Q99" s="3">
        <f>0</f>
        <v>0</v>
      </c>
      <c r="R99" s="3">
        <v>2</v>
      </c>
      <c r="S99" s="3">
        <f>0</f>
        <v>0</v>
      </c>
      <c r="T99" s="3">
        <v>2</v>
      </c>
      <c r="U99" s="3">
        <f>0</f>
        <v>0</v>
      </c>
      <c r="V99" s="3">
        <f>0</f>
        <v>0</v>
      </c>
      <c r="W99" s="3">
        <v>94</v>
      </c>
      <c r="X99" s="87">
        <v>1.7187500000000001E-2</v>
      </c>
      <c r="Y99">
        <v>48.484999999999999</v>
      </c>
    </row>
    <row r="100" spans="1:25" x14ac:dyDescent="0.45">
      <c r="A100" s="3" t="s">
        <v>132</v>
      </c>
      <c r="B100" s="4">
        <v>2025</v>
      </c>
      <c r="C100" s="17">
        <v>45700</v>
      </c>
      <c r="D100" s="4" t="s">
        <v>133</v>
      </c>
      <c r="E100" s="3" t="s">
        <v>105</v>
      </c>
      <c r="F100" s="3" t="s">
        <v>52</v>
      </c>
      <c r="G100" s="12">
        <f>(C100-VLOOKUP(E100,Riders!$A$2:$D$3499,4,FALSE))/365</f>
        <v>24.509589041095889</v>
      </c>
      <c r="H100" s="1">
        <v>7</v>
      </c>
      <c r="I100" s="3">
        <v>16</v>
      </c>
      <c r="J100" s="3">
        <v>36</v>
      </c>
      <c r="K100" s="3">
        <v>34</v>
      </c>
      <c r="L100" s="3">
        <v>86</v>
      </c>
      <c r="M100" s="3">
        <f>0</f>
        <v>0</v>
      </c>
      <c r="N100" s="3">
        <f>0</f>
        <v>0</v>
      </c>
      <c r="O100" s="3">
        <v>3</v>
      </c>
      <c r="P100" s="3">
        <v>1</v>
      </c>
      <c r="Q100" s="3">
        <f>0</f>
        <v>0</v>
      </c>
      <c r="R100" s="3">
        <f>0</f>
        <v>0</v>
      </c>
      <c r="S100" s="3">
        <f>0</f>
        <v>0</v>
      </c>
      <c r="T100" s="3">
        <f>0</f>
        <v>0</v>
      </c>
      <c r="U100" s="3">
        <f>0</f>
        <v>0</v>
      </c>
      <c r="V100" s="3">
        <f>0</f>
        <v>0</v>
      </c>
      <c r="W100" s="3">
        <v>90</v>
      </c>
      <c r="X100" s="87">
        <v>1.7187500000000001E-2</v>
      </c>
      <c r="Y100">
        <v>48.484999999999999</v>
      </c>
    </row>
    <row r="101" spans="1:25" x14ac:dyDescent="0.45">
      <c r="A101" s="3" t="s">
        <v>132</v>
      </c>
      <c r="B101" s="4">
        <v>2025</v>
      </c>
      <c r="C101" s="17">
        <v>45700</v>
      </c>
      <c r="D101" s="4" t="s">
        <v>133</v>
      </c>
      <c r="E101" s="3" t="s">
        <v>87</v>
      </c>
      <c r="F101" s="3" t="s">
        <v>88</v>
      </c>
      <c r="G101" s="12">
        <f>(C101-VLOOKUP(E101,Riders!$A$2:$D$3499,4,FALSE))/365</f>
        <v>25.635616438356163</v>
      </c>
      <c r="H101" s="1">
        <v>8</v>
      </c>
      <c r="I101" s="3">
        <v>22</v>
      </c>
      <c r="J101" s="3">
        <v>30</v>
      </c>
      <c r="K101" s="3">
        <v>20</v>
      </c>
      <c r="L101" s="3">
        <v>72</v>
      </c>
      <c r="M101" s="3">
        <v>1</v>
      </c>
      <c r="N101" s="3">
        <f>0</f>
        <v>0</v>
      </c>
      <c r="O101" s="3">
        <f>0</f>
        <v>0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f>0</f>
        <v>0</v>
      </c>
      <c r="V101" s="3">
        <f>0</f>
        <v>0</v>
      </c>
      <c r="W101" s="3">
        <v>73</v>
      </c>
      <c r="X101" s="87">
        <v>1.7187500000000001E-2</v>
      </c>
      <c r="Y101">
        <v>48.484999999999999</v>
      </c>
    </row>
    <row r="102" spans="1:25" x14ac:dyDescent="0.45">
      <c r="A102" s="3" t="s">
        <v>132</v>
      </c>
      <c r="B102" s="4">
        <v>2025</v>
      </c>
      <c r="C102" s="17">
        <v>45700</v>
      </c>
      <c r="D102" s="4" t="s">
        <v>133</v>
      </c>
      <c r="E102" s="3" t="s">
        <v>195</v>
      </c>
      <c r="F102" s="3" t="s">
        <v>40</v>
      </c>
      <c r="G102" s="12">
        <f>(C102-VLOOKUP(E102,Riders!$A$2:$D$3499,4,FALSE))/365</f>
        <v>22.361643835616437</v>
      </c>
      <c r="H102" s="1">
        <v>9</v>
      </c>
      <c r="I102" s="3">
        <v>8</v>
      </c>
      <c r="J102" s="3">
        <v>24</v>
      </c>
      <c r="K102" s="3">
        <v>28</v>
      </c>
      <c r="L102" s="3">
        <v>60</v>
      </c>
      <c r="M102" s="3">
        <f>0</f>
        <v>0</v>
      </c>
      <c r="N102" s="3">
        <f>0</f>
        <v>0</v>
      </c>
      <c r="O102" s="3">
        <v>5</v>
      </c>
      <c r="P102" s="3">
        <v>2</v>
      </c>
      <c r="Q102" s="3">
        <v>3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v>70</v>
      </c>
      <c r="X102" s="87">
        <v>1.7187500000000001E-2</v>
      </c>
      <c r="Y102">
        <v>48.484999999999999</v>
      </c>
    </row>
    <row r="103" spans="1:25" x14ac:dyDescent="0.45">
      <c r="A103" s="3" t="s">
        <v>132</v>
      </c>
      <c r="B103" s="4">
        <v>2025</v>
      </c>
      <c r="C103" s="17">
        <v>45700</v>
      </c>
      <c r="D103" s="4" t="s">
        <v>133</v>
      </c>
      <c r="E103" s="3" t="s">
        <v>2092</v>
      </c>
      <c r="F103" s="3" t="s">
        <v>524</v>
      </c>
      <c r="G103" s="12">
        <f>(C103-VLOOKUP(E103,Riders!$A$2:$D$3499,4,FALSE))/365</f>
        <v>21.978082191780821</v>
      </c>
      <c r="H103" s="1">
        <v>10</v>
      </c>
      <c r="I103" s="3">
        <v>32</v>
      </c>
      <c r="J103" s="3">
        <v>18</v>
      </c>
      <c r="K103" s="3">
        <v>18</v>
      </c>
      <c r="L103" s="3">
        <v>68</v>
      </c>
      <c r="M103" s="3">
        <f>0</f>
        <v>0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v>68</v>
      </c>
      <c r="X103" s="87">
        <v>1.7187500000000001E-2</v>
      </c>
      <c r="Y103">
        <v>48.484999999999999</v>
      </c>
    </row>
    <row r="104" spans="1:25" x14ac:dyDescent="0.45">
      <c r="A104" s="3" t="s">
        <v>132</v>
      </c>
      <c r="B104" s="4">
        <v>2025</v>
      </c>
      <c r="C104" s="17">
        <v>45700</v>
      </c>
      <c r="D104" s="4" t="s">
        <v>133</v>
      </c>
      <c r="E104" s="3" t="s">
        <v>57</v>
      </c>
      <c r="F104" s="3" t="s">
        <v>58</v>
      </c>
      <c r="G104" s="12">
        <f>(C104-VLOOKUP(E104,Riders!$A$2:$D$3499,4,FALSE))/365</f>
        <v>21.67945205479452</v>
      </c>
      <c r="H104" s="1">
        <v>11</v>
      </c>
      <c r="I104" s="3">
        <v>38</v>
      </c>
      <c r="J104" s="3">
        <v>2</v>
      </c>
      <c r="K104" s="3">
        <v>22</v>
      </c>
      <c r="L104" s="3">
        <v>62</v>
      </c>
      <c r="M104" s="3">
        <f>0</f>
        <v>0</v>
      </c>
      <c r="N104" s="3">
        <f>0</f>
        <v>0</v>
      </c>
      <c r="O104" s="3">
        <f>0</f>
        <v>0</v>
      </c>
      <c r="P104" s="3">
        <v>5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f>0</f>
        <v>0</v>
      </c>
      <c r="V104" s="3">
        <f>0</f>
        <v>0</v>
      </c>
      <c r="W104" s="3">
        <v>67</v>
      </c>
      <c r="X104" s="87">
        <v>1.7187500000000001E-2</v>
      </c>
      <c r="Y104">
        <v>48.484999999999999</v>
      </c>
    </row>
    <row r="105" spans="1:25" x14ac:dyDescent="0.45">
      <c r="A105" s="3" t="s">
        <v>132</v>
      </c>
      <c r="B105" s="4">
        <v>2025</v>
      </c>
      <c r="C105" s="17">
        <v>45700</v>
      </c>
      <c r="D105" s="4" t="s">
        <v>133</v>
      </c>
      <c r="E105" s="3" t="s">
        <v>2593</v>
      </c>
      <c r="F105" s="3" t="s">
        <v>2334</v>
      </c>
      <c r="G105" s="12">
        <f>(C105-VLOOKUP(E105,Riders!$A$2:$D$3499,4,FALSE))/365</f>
        <v>26.652054794520549</v>
      </c>
      <c r="H105" s="1">
        <v>12</v>
      </c>
      <c r="I105" s="3">
        <v>20</v>
      </c>
      <c r="J105" s="3">
        <v>38</v>
      </c>
      <c r="K105" s="3">
        <v>2</v>
      </c>
      <c r="L105" s="3">
        <v>60</v>
      </c>
      <c r="M105" s="3">
        <f>0</f>
        <v>0</v>
      </c>
      <c r="N105" s="3">
        <v>5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v>1</v>
      </c>
      <c r="T105" s="3">
        <f>0</f>
        <v>0</v>
      </c>
      <c r="U105" s="3">
        <v>20</v>
      </c>
      <c r="V105" s="3">
        <v>20</v>
      </c>
      <c r="W105" s="3">
        <v>66</v>
      </c>
      <c r="X105" s="87">
        <v>1.7187500000000001E-2</v>
      </c>
      <c r="Y105">
        <v>48.484999999999999</v>
      </c>
    </row>
    <row r="106" spans="1:25" x14ac:dyDescent="0.45">
      <c r="A106" s="3" t="s">
        <v>132</v>
      </c>
      <c r="B106" s="4">
        <v>2025</v>
      </c>
      <c r="C106" s="17">
        <v>45700</v>
      </c>
      <c r="D106" s="4" t="s">
        <v>133</v>
      </c>
      <c r="E106" s="3" t="s">
        <v>161</v>
      </c>
      <c r="F106" s="3" t="s">
        <v>46</v>
      </c>
      <c r="G106" s="12">
        <f>(C106-VLOOKUP(E106,Riders!$A$2:$D$3499,4,FALSE))/365</f>
        <v>23.035616438356165</v>
      </c>
      <c r="H106" s="1">
        <v>13</v>
      </c>
      <c r="I106" s="3">
        <v>18</v>
      </c>
      <c r="J106" s="3">
        <v>20</v>
      </c>
      <c r="K106" s="3">
        <v>24</v>
      </c>
      <c r="L106" s="3">
        <v>62</v>
      </c>
      <c r="M106" s="3">
        <f>0</f>
        <v>0</v>
      </c>
      <c r="N106" s="3">
        <f>0</f>
        <v>0</v>
      </c>
      <c r="O106" s="3">
        <v>1</v>
      </c>
      <c r="P106" s="3">
        <v>3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v>66</v>
      </c>
      <c r="X106" s="87">
        <v>1.7187500000000001E-2</v>
      </c>
      <c r="Y106">
        <v>48.484999999999999</v>
      </c>
    </row>
    <row r="107" spans="1:25" x14ac:dyDescent="0.45">
      <c r="A107" s="3" t="s">
        <v>132</v>
      </c>
      <c r="B107" s="4">
        <v>2025</v>
      </c>
      <c r="C107" s="17">
        <v>45700</v>
      </c>
      <c r="D107" s="4" t="s">
        <v>133</v>
      </c>
      <c r="E107" s="3" t="s">
        <v>130</v>
      </c>
      <c r="F107" s="3" t="s">
        <v>131</v>
      </c>
      <c r="G107" s="12">
        <f>(C107-VLOOKUP(E107,Riders!$A$2:$D$3499,4,FALSE))/365</f>
        <v>22.69041095890411</v>
      </c>
      <c r="H107" s="1">
        <v>14</v>
      </c>
      <c r="I107" s="3">
        <v>10</v>
      </c>
      <c r="J107" s="3">
        <v>22</v>
      </c>
      <c r="K107" s="3">
        <v>16</v>
      </c>
      <c r="L107" s="3">
        <v>48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v>48</v>
      </c>
      <c r="X107" s="87">
        <v>1.7187500000000001E-2</v>
      </c>
      <c r="Y107">
        <v>48.484999999999999</v>
      </c>
    </row>
    <row r="108" spans="1:25" x14ac:dyDescent="0.45">
      <c r="A108" s="3" t="s">
        <v>132</v>
      </c>
      <c r="B108" s="4">
        <v>2025</v>
      </c>
      <c r="C108" s="17">
        <v>45700</v>
      </c>
      <c r="D108" s="4" t="s">
        <v>133</v>
      </c>
      <c r="E108" s="3" t="s">
        <v>240</v>
      </c>
      <c r="F108" s="3" t="s">
        <v>242</v>
      </c>
      <c r="G108" s="12">
        <f>(C108-VLOOKUP(E108,Riders!$A$2:$D$3499,4,FALSE))/365</f>
        <v>21.323287671232876</v>
      </c>
      <c r="H108" s="1">
        <v>15</v>
      </c>
      <c r="I108" s="3">
        <v>6</v>
      </c>
      <c r="J108" s="3">
        <v>12</v>
      </c>
      <c r="K108" s="3">
        <v>10</v>
      </c>
      <c r="L108" s="3">
        <v>28</v>
      </c>
      <c r="M108" s="3">
        <f>0</f>
        <v>0</v>
      </c>
      <c r="N108" s="3">
        <f>0</f>
        <v>0</v>
      </c>
      <c r="O108" s="3">
        <v>2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f>0</f>
        <v>0</v>
      </c>
      <c r="W108" s="3">
        <v>30</v>
      </c>
      <c r="X108" s="87">
        <v>1.7187500000000001E-2</v>
      </c>
      <c r="Y108">
        <v>48.484999999999999</v>
      </c>
    </row>
    <row r="109" spans="1:25" x14ac:dyDescent="0.45">
      <c r="A109" s="3" t="s">
        <v>132</v>
      </c>
      <c r="B109" s="4">
        <v>2025</v>
      </c>
      <c r="C109" s="17">
        <v>45700</v>
      </c>
      <c r="D109" s="4" t="s">
        <v>133</v>
      </c>
      <c r="E109" s="3" t="s">
        <v>2341</v>
      </c>
      <c r="F109" s="3" t="s">
        <v>2342</v>
      </c>
      <c r="G109" s="12">
        <f>(C109-VLOOKUP(E109,Riders!$A$2:$D$3499,4,FALSE))/365</f>
        <v>35.041095890410958</v>
      </c>
      <c r="H109" s="1">
        <v>16</v>
      </c>
      <c r="I109" s="3">
        <v>28</v>
      </c>
      <c r="J109" s="3">
        <v>4</v>
      </c>
      <c r="K109" s="3">
        <v>12</v>
      </c>
      <c r="L109" s="3">
        <v>44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v>20</v>
      </c>
      <c r="W109" s="3">
        <v>24</v>
      </c>
      <c r="X109" s="87">
        <v>1.7187500000000001E-2</v>
      </c>
      <c r="Y109">
        <v>48.484999999999999</v>
      </c>
    </row>
    <row r="110" spans="1:25" x14ac:dyDescent="0.45">
      <c r="A110" s="3" t="s">
        <v>132</v>
      </c>
      <c r="B110" s="4">
        <v>2025</v>
      </c>
      <c r="C110" s="17">
        <v>45700</v>
      </c>
      <c r="D110" s="4" t="s">
        <v>133</v>
      </c>
      <c r="E110" s="3" t="s">
        <v>114</v>
      </c>
      <c r="F110" s="3" t="s">
        <v>115</v>
      </c>
      <c r="G110" s="12">
        <f>(C110-VLOOKUP(E110,Riders!$A$2:$D$3499,4,FALSE))/365</f>
        <v>24.465753424657535</v>
      </c>
      <c r="H110" s="1">
        <v>17</v>
      </c>
      <c r="I110" s="3">
        <v>2</v>
      </c>
      <c r="J110" s="3">
        <v>10</v>
      </c>
      <c r="K110" s="3">
        <v>26</v>
      </c>
      <c r="L110" s="3">
        <v>38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v>4</v>
      </c>
      <c r="U110" s="3">
        <f>0</f>
        <v>0</v>
      </c>
      <c r="V110" s="3">
        <v>20</v>
      </c>
      <c r="W110" s="3">
        <v>22</v>
      </c>
      <c r="X110" s="87">
        <v>1.7187500000000001E-2</v>
      </c>
      <c r="Y110">
        <v>48.484999999999999</v>
      </c>
    </row>
    <row r="111" spans="1:25" x14ac:dyDescent="0.45">
      <c r="A111" s="3" t="s">
        <v>132</v>
      </c>
      <c r="B111" s="4">
        <v>2025</v>
      </c>
      <c r="C111" s="17">
        <v>45700</v>
      </c>
      <c r="D111" s="4" t="s">
        <v>133</v>
      </c>
      <c r="E111" s="3" t="s">
        <v>2169</v>
      </c>
      <c r="F111" s="3" t="s">
        <v>143</v>
      </c>
      <c r="G111" s="12">
        <f>(C111-VLOOKUP(E111,Riders!$A$2:$D$3499,4,FALSE))/365</f>
        <v>17.934246575342467</v>
      </c>
      <c r="H111" s="1">
        <v>18</v>
      </c>
      <c r="I111" s="3">
        <v>14</v>
      </c>
      <c r="J111" s="3">
        <v>6</v>
      </c>
      <c r="K111" s="3">
        <v>8</v>
      </c>
      <c r="L111" s="3">
        <v>28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v>20</v>
      </c>
      <c r="W111" s="3">
        <v>8</v>
      </c>
      <c r="X111" s="87">
        <v>1.7187500000000001E-2</v>
      </c>
      <c r="Y111">
        <v>48.484999999999999</v>
      </c>
    </row>
    <row r="112" spans="1:25" x14ac:dyDescent="0.45">
      <c r="A112" s="3" t="s">
        <v>132</v>
      </c>
      <c r="B112" s="4">
        <v>2025</v>
      </c>
      <c r="C112" s="17">
        <v>45700</v>
      </c>
      <c r="D112" s="4" t="s">
        <v>133</v>
      </c>
      <c r="E112" s="3" t="s">
        <v>3087</v>
      </c>
      <c r="F112" s="3" t="s">
        <v>99</v>
      </c>
      <c r="G112" s="12">
        <f>(C112-VLOOKUP(E112,Riders!$A$2:$D$3499,4,FALSE))/365</f>
        <v>24.010958904109589</v>
      </c>
      <c r="H112" s="1">
        <v>19</v>
      </c>
      <c r="I112" s="3">
        <v>12</v>
      </c>
      <c r="J112" s="3">
        <v>8</v>
      </c>
      <c r="K112" s="3">
        <v>6</v>
      </c>
      <c r="L112" s="3">
        <v>26</v>
      </c>
      <c r="M112" s="3">
        <f>0</f>
        <v>0</v>
      </c>
      <c r="N112" s="3">
        <f>0</f>
        <v>0</v>
      </c>
      <c r="O112" s="3">
        <f>0</f>
        <v>0</v>
      </c>
      <c r="P112" s="3">
        <f>0</f>
        <v>0</v>
      </c>
      <c r="Q112" s="3">
        <f>0</f>
        <v>0</v>
      </c>
      <c r="R112" s="3">
        <f>0</f>
        <v>0</v>
      </c>
      <c r="S112" s="3">
        <f>0</f>
        <v>0</v>
      </c>
      <c r="T112" s="3">
        <f>0</f>
        <v>0</v>
      </c>
      <c r="U112" s="3">
        <f>0</f>
        <v>0</v>
      </c>
      <c r="V112" s="3">
        <v>20</v>
      </c>
      <c r="W112" s="3">
        <v>6</v>
      </c>
      <c r="X112" s="87">
        <v>1.7187500000000001E-2</v>
      </c>
      <c r="Y112">
        <v>48.484999999999999</v>
      </c>
    </row>
    <row r="113" spans="1:25" x14ac:dyDescent="0.45">
      <c r="A113" s="3" t="s">
        <v>132</v>
      </c>
      <c r="B113" s="4">
        <v>2025</v>
      </c>
      <c r="C113" s="17">
        <v>45700</v>
      </c>
      <c r="D113" s="4" t="s">
        <v>133</v>
      </c>
      <c r="E113" s="3" t="s">
        <v>2461</v>
      </c>
      <c r="F113" s="3" t="s">
        <v>524</v>
      </c>
      <c r="G113" s="12">
        <f>(C113-VLOOKUP(E113,Riders!$A$2:$D$3499,4,FALSE))/365</f>
        <v>26.832876712328765</v>
      </c>
      <c r="H113" s="1">
        <v>20</v>
      </c>
      <c r="I113" s="3">
        <v>4</v>
      </c>
      <c r="J113" s="3">
        <v>14</v>
      </c>
      <c r="K113" s="3">
        <v>4</v>
      </c>
      <c r="L113" s="3">
        <v>22</v>
      </c>
      <c r="M113" s="3">
        <f>0</f>
        <v>0</v>
      </c>
      <c r="N113" s="3">
        <f>0</f>
        <v>0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v>40</v>
      </c>
      <c r="W113" s="3">
        <v>-18</v>
      </c>
      <c r="X113" s="87">
        <v>1.7187500000000001E-2</v>
      </c>
      <c r="Y113">
        <v>48.484999999999999</v>
      </c>
    </row>
    <row r="114" spans="1:25" x14ac:dyDescent="0.45">
      <c r="A114" s="1" t="s">
        <v>144</v>
      </c>
      <c r="B114" s="1">
        <v>2024</v>
      </c>
      <c r="C114" s="17">
        <v>45583</v>
      </c>
      <c r="D114" s="1" t="s">
        <v>103</v>
      </c>
      <c r="E114" s="3" t="s">
        <v>200</v>
      </c>
      <c r="F114" s="3" t="s">
        <v>37</v>
      </c>
      <c r="G114" s="12">
        <f>(C114-VLOOKUP(E114,Riders!$A$2:$D$3499,4,FALSE))/365</f>
        <v>23.802739726027397</v>
      </c>
      <c r="H114" s="1">
        <v>1</v>
      </c>
      <c r="I114" s="3">
        <v>24</v>
      </c>
      <c r="J114" s="3">
        <v>40</v>
      </c>
      <c r="K114" s="3">
        <v>40</v>
      </c>
      <c r="L114" s="3">
        <v>104</v>
      </c>
      <c r="M114" s="3">
        <v>2</v>
      </c>
      <c r="N114" s="3">
        <f>0</f>
        <v>0</v>
      </c>
      <c r="O114" s="3">
        <v>5</v>
      </c>
      <c r="P114" s="3">
        <f>0</f>
        <v>0</v>
      </c>
      <c r="Q114" s="3">
        <v>2</v>
      </c>
      <c r="R114" s="3">
        <v>5</v>
      </c>
      <c r="S114" s="3">
        <v>3</v>
      </c>
      <c r="T114" s="3">
        <v>10</v>
      </c>
      <c r="U114" s="3">
        <f>0</f>
        <v>0</v>
      </c>
      <c r="V114" s="3">
        <f>0</f>
        <v>0</v>
      </c>
      <c r="W114" s="3">
        <v>131</v>
      </c>
      <c r="X114" s="87">
        <v>1.7060185185185189E-2</v>
      </c>
      <c r="Y114">
        <v>48.847000000000001</v>
      </c>
    </row>
    <row r="115" spans="1:25" x14ac:dyDescent="0.45">
      <c r="A115" s="1" t="s">
        <v>144</v>
      </c>
      <c r="B115" s="1">
        <v>2024</v>
      </c>
      <c r="C115" s="17">
        <v>45583</v>
      </c>
      <c r="D115" s="1" t="s">
        <v>103</v>
      </c>
      <c r="E115" s="3" t="s">
        <v>2066</v>
      </c>
      <c r="F115" s="3" t="s">
        <v>79</v>
      </c>
      <c r="G115" s="12">
        <f>(C115-VLOOKUP(E115,Riders!$A$2:$D$3499,4,FALSE))/365</f>
        <v>25.539726027397261</v>
      </c>
      <c r="H115" s="1">
        <v>2</v>
      </c>
      <c r="I115" s="3">
        <v>28</v>
      </c>
      <c r="J115" s="3">
        <v>36</v>
      </c>
      <c r="K115" s="3">
        <v>28</v>
      </c>
      <c r="L115" s="3">
        <v>92</v>
      </c>
      <c r="M115" s="3">
        <f>0</f>
        <v>0</v>
      </c>
      <c r="N115" s="3">
        <f>0</f>
        <v>0</v>
      </c>
      <c r="O115" s="3">
        <v>2</v>
      </c>
      <c r="P115" s="3">
        <v>5</v>
      </c>
      <c r="Q115" s="3">
        <f>0</f>
        <v>0</v>
      </c>
      <c r="R115" s="3">
        <f>0</f>
        <v>0</v>
      </c>
      <c r="S115" s="3">
        <f>0</f>
        <v>0</v>
      </c>
      <c r="T115" s="3">
        <f>0</f>
        <v>0</v>
      </c>
      <c r="U115" s="3">
        <v>20</v>
      </c>
      <c r="V115" s="3">
        <f>0</f>
        <v>0</v>
      </c>
      <c r="W115" s="3">
        <v>119</v>
      </c>
      <c r="X115" s="87">
        <v>1.7060185185185189E-2</v>
      </c>
      <c r="Y115">
        <v>48.847000000000001</v>
      </c>
    </row>
    <row r="116" spans="1:25" x14ac:dyDescent="0.45">
      <c r="A116" s="1" t="s">
        <v>144</v>
      </c>
      <c r="B116" s="1">
        <v>2024</v>
      </c>
      <c r="C116" s="17">
        <v>45583</v>
      </c>
      <c r="D116" s="1" t="s">
        <v>103</v>
      </c>
      <c r="E116" s="3" t="s">
        <v>4728</v>
      </c>
      <c r="F116" s="3" t="s">
        <v>2347</v>
      </c>
      <c r="G116" s="12">
        <f>(C116-VLOOKUP(E116,Riders!$A$2:$D$3499,4,FALSE))/365</f>
        <v>32.161643835616438</v>
      </c>
      <c r="H116" s="1">
        <v>3</v>
      </c>
      <c r="I116" s="3">
        <v>34</v>
      </c>
      <c r="J116" s="3">
        <v>34</v>
      </c>
      <c r="K116" s="3">
        <v>36</v>
      </c>
      <c r="L116" s="3">
        <v>104</v>
      </c>
      <c r="M116" s="3">
        <v>1</v>
      </c>
      <c r="N116" s="3">
        <f>0</f>
        <v>0</v>
      </c>
      <c r="O116" s="3">
        <v>1</v>
      </c>
      <c r="P116" s="3">
        <f>0</f>
        <v>0</v>
      </c>
      <c r="Q116" s="3">
        <v>1</v>
      </c>
      <c r="R116" s="3">
        <v>2</v>
      </c>
      <c r="S116" s="3">
        <v>1</v>
      </c>
      <c r="T116" s="3">
        <f>0</f>
        <v>0</v>
      </c>
      <c r="U116" s="3">
        <f>0</f>
        <v>0</v>
      </c>
      <c r="V116" s="3">
        <f>0</f>
        <v>0</v>
      </c>
      <c r="W116" s="3">
        <v>110</v>
      </c>
      <c r="X116" s="87">
        <v>1.7060185185185189E-2</v>
      </c>
      <c r="Y116">
        <v>48.847000000000001</v>
      </c>
    </row>
    <row r="117" spans="1:25" x14ac:dyDescent="0.45">
      <c r="A117" s="1" t="s">
        <v>144</v>
      </c>
      <c r="B117" s="1">
        <v>2024</v>
      </c>
      <c r="C117" s="17">
        <v>45583</v>
      </c>
      <c r="D117" s="1" t="s">
        <v>103</v>
      </c>
      <c r="E117" s="3" t="s">
        <v>105</v>
      </c>
      <c r="F117" s="3" t="s">
        <v>52</v>
      </c>
      <c r="G117" s="12">
        <f>(C117-VLOOKUP(E117,Riders!$A$2:$D$3499,4,FALSE))/365</f>
        <v>24.18904109589041</v>
      </c>
      <c r="H117" s="1">
        <v>4</v>
      </c>
      <c r="I117" s="3">
        <v>32</v>
      </c>
      <c r="J117" s="3">
        <v>32</v>
      </c>
      <c r="K117" s="3">
        <v>34</v>
      </c>
      <c r="L117" s="3">
        <v>98</v>
      </c>
      <c r="M117" s="3">
        <f>0</f>
        <v>0</v>
      </c>
      <c r="N117" s="3">
        <f>0</f>
        <v>0</v>
      </c>
      <c r="O117" s="3">
        <f>0</f>
        <v>0</v>
      </c>
      <c r="P117" s="3">
        <v>3</v>
      </c>
      <c r="Q117" s="3">
        <v>3</v>
      </c>
      <c r="R117" s="3">
        <v>1</v>
      </c>
      <c r="S117" s="3">
        <f>0</f>
        <v>0</v>
      </c>
      <c r="T117" s="3">
        <v>2</v>
      </c>
      <c r="U117" s="3">
        <f>0</f>
        <v>0</v>
      </c>
      <c r="V117" s="3">
        <f>0</f>
        <v>0</v>
      </c>
      <c r="W117" s="3">
        <v>107</v>
      </c>
      <c r="X117" s="87">
        <v>1.7060185185185189E-2</v>
      </c>
      <c r="Y117">
        <v>48.847000000000001</v>
      </c>
    </row>
    <row r="118" spans="1:25" x14ac:dyDescent="0.45">
      <c r="A118" s="1" t="s">
        <v>144</v>
      </c>
      <c r="B118" s="1">
        <v>2024</v>
      </c>
      <c r="C118" s="17">
        <v>45583</v>
      </c>
      <c r="D118" s="1" t="s">
        <v>103</v>
      </c>
      <c r="E118" s="3" t="s">
        <v>81</v>
      </c>
      <c r="F118" s="3" t="s">
        <v>83</v>
      </c>
      <c r="G118" s="12">
        <f>(C118-VLOOKUP(E118,Riders!$A$2:$D$3499,4,FALSE))/365</f>
        <v>28.421917808219177</v>
      </c>
      <c r="H118" s="1">
        <v>5</v>
      </c>
      <c r="I118" s="3">
        <v>38</v>
      </c>
      <c r="J118" s="3">
        <v>30</v>
      </c>
      <c r="K118" s="3">
        <v>32</v>
      </c>
      <c r="L118" s="3">
        <v>100</v>
      </c>
      <c r="M118" s="3">
        <f>0</f>
        <v>0</v>
      </c>
      <c r="N118" s="3">
        <f>0</f>
        <v>0</v>
      </c>
      <c r="O118" s="3">
        <f>0</f>
        <v>0</v>
      </c>
      <c r="P118" s="3">
        <f>0</f>
        <v>0</v>
      </c>
      <c r="Q118" s="3">
        <f>0</f>
        <v>0</v>
      </c>
      <c r="R118" s="3">
        <f>0</f>
        <v>0</v>
      </c>
      <c r="S118" s="3">
        <f>0</f>
        <v>0</v>
      </c>
      <c r="T118" s="3">
        <f>0</f>
        <v>0</v>
      </c>
      <c r="U118" s="3">
        <f>0</f>
        <v>0</v>
      </c>
      <c r="V118" s="3">
        <f>0</f>
        <v>0</v>
      </c>
      <c r="W118" s="3">
        <v>100</v>
      </c>
      <c r="X118" s="87">
        <v>1.7060185185185189E-2</v>
      </c>
      <c r="Y118">
        <v>48.847000000000001</v>
      </c>
    </row>
    <row r="119" spans="1:25" x14ac:dyDescent="0.45">
      <c r="A119" s="1" t="s">
        <v>144</v>
      </c>
      <c r="B119" s="1">
        <v>2024</v>
      </c>
      <c r="C119" s="17">
        <v>45583</v>
      </c>
      <c r="D119" s="1" t="s">
        <v>103</v>
      </c>
      <c r="E119" s="3" t="s">
        <v>190</v>
      </c>
      <c r="F119" s="3" t="s">
        <v>177</v>
      </c>
      <c r="G119" s="12">
        <f>(C119-VLOOKUP(E119,Riders!$A$2:$D$3499,4,FALSE))/365</f>
        <v>23.238356164383561</v>
      </c>
      <c r="H119" s="1">
        <v>6</v>
      </c>
      <c r="I119" s="3">
        <v>40</v>
      </c>
      <c r="J119" s="3">
        <v>12</v>
      </c>
      <c r="K119" s="3">
        <v>20</v>
      </c>
      <c r="L119" s="3">
        <v>72</v>
      </c>
      <c r="M119" s="3">
        <f>0</f>
        <v>0</v>
      </c>
      <c r="N119" s="3">
        <f>0</f>
        <v>0</v>
      </c>
      <c r="O119" s="3">
        <v>3</v>
      </c>
      <c r="P119" s="3">
        <f>0</f>
        <v>0</v>
      </c>
      <c r="Q119" s="3">
        <f>0</f>
        <v>0</v>
      </c>
      <c r="R119" s="3">
        <f>0</f>
        <v>0</v>
      </c>
      <c r="S119" s="3">
        <f>0</f>
        <v>0</v>
      </c>
      <c r="T119" s="3">
        <f>0</f>
        <v>0</v>
      </c>
      <c r="U119" s="3">
        <v>20</v>
      </c>
      <c r="V119" s="3">
        <f>0</f>
        <v>0</v>
      </c>
      <c r="W119" s="3">
        <v>95</v>
      </c>
      <c r="X119" s="87">
        <v>1.7060185185185189E-2</v>
      </c>
      <c r="Y119">
        <v>48.847000000000001</v>
      </c>
    </row>
    <row r="120" spans="1:25" x14ac:dyDescent="0.45">
      <c r="A120" s="1" t="s">
        <v>144</v>
      </c>
      <c r="B120" s="1">
        <v>2024</v>
      </c>
      <c r="C120" s="17">
        <v>45583</v>
      </c>
      <c r="D120" s="1" t="s">
        <v>103</v>
      </c>
      <c r="E120" s="3" t="s">
        <v>85</v>
      </c>
      <c r="F120" s="3" t="s">
        <v>49</v>
      </c>
      <c r="G120" s="12">
        <f>(C120-VLOOKUP(E120,Riders!$A$2:$D$3499,4,FALSE))/365</f>
        <v>22.778082191780822</v>
      </c>
      <c r="H120" s="1">
        <v>7</v>
      </c>
      <c r="I120" s="3">
        <v>4</v>
      </c>
      <c r="J120" s="3">
        <v>38</v>
      </c>
      <c r="K120" s="3">
        <v>18</v>
      </c>
      <c r="L120" s="3">
        <v>60</v>
      </c>
      <c r="M120" s="3">
        <v>5</v>
      </c>
      <c r="N120" s="3">
        <f>0</f>
        <v>0</v>
      </c>
      <c r="O120" s="3">
        <f>0</f>
        <v>0</v>
      </c>
      <c r="P120" s="3">
        <f>0</f>
        <v>0</v>
      </c>
      <c r="Q120" s="3">
        <f>0</f>
        <v>0</v>
      </c>
      <c r="R120" s="3">
        <f>0</f>
        <v>0</v>
      </c>
      <c r="S120" s="3">
        <f>0</f>
        <v>0</v>
      </c>
      <c r="T120" s="3">
        <v>4</v>
      </c>
      <c r="U120" s="3">
        <v>20</v>
      </c>
      <c r="V120" s="3">
        <f>0</f>
        <v>0</v>
      </c>
      <c r="W120" s="3">
        <v>89</v>
      </c>
      <c r="X120" s="87">
        <v>1.7060185185185189E-2</v>
      </c>
      <c r="Y120">
        <v>48.847000000000001</v>
      </c>
    </row>
    <row r="121" spans="1:25" x14ac:dyDescent="0.45">
      <c r="A121" s="1" t="s">
        <v>144</v>
      </c>
      <c r="B121" s="1">
        <v>2024</v>
      </c>
      <c r="C121" s="17">
        <v>45583</v>
      </c>
      <c r="D121" s="1" t="s">
        <v>103</v>
      </c>
      <c r="E121" s="3" t="s">
        <v>63</v>
      </c>
      <c r="F121" s="3" t="s">
        <v>64</v>
      </c>
      <c r="G121" s="12">
        <f>(C121-VLOOKUP(E121,Riders!$A$2:$D$3499,4,FALSE))/365</f>
        <v>23.509589041095889</v>
      </c>
      <c r="H121" s="1">
        <v>8</v>
      </c>
      <c r="I121" s="3">
        <v>30</v>
      </c>
      <c r="J121" s="3">
        <v>24</v>
      </c>
      <c r="K121" s="3">
        <v>26</v>
      </c>
      <c r="L121" s="3">
        <v>80</v>
      </c>
      <c r="M121" s="3">
        <f>0</f>
        <v>0</v>
      </c>
      <c r="N121" s="3">
        <f>0</f>
        <v>0</v>
      </c>
      <c r="O121" s="3">
        <f>0</f>
        <v>0</v>
      </c>
      <c r="P121" s="3">
        <f>0</f>
        <v>0</v>
      </c>
      <c r="Q121" s="3">
        <v>5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v>85</v>
      </c>
      <c r="X121" s="87">
        <v>1.7060185185185189E-2</v>
      </c>
      <c r="Y121">
        <v>48.847000000000001</v>
      </c>
    </row>
    <row r="122" spans="1:25" x14ac:dyDescent="0.45">
      <c r="A122" s="1" t="s">
        <v>144</v>
      </c>
      <c r="B122" s="1">
        <v>2024</v>
      </c>
      <c r="C122" s="17">
        <v>45583</v>
      </c>
      <c r="D122" s="1" t="s">
        <v>103</v>
      </c>
      <c r="E122" s="3" t="s">
        <v>147</v>
      </c>
      <c r="F122" s="3" t="s">
        <v>67</v>
      </c>
      <c r="G122" s="12">
        <f>(C122-VLOOKUP(E122,Riders!$A$2:$D$3499,4,FALSE))/365</f>
        <v>29.838356164383562</v>
      </c>
      <c r="H122" s="1">
        <v>9</v>
      </c>
      <c r="I122" s="3">
        <v>14</v>
      </c>
      <c r="J122" s="3">
        <v>22</v>
      </c>
      <c r="K122" s="3">
        <v>38</v>
      </c>
      <c r="L122" s="3">
        <v>74</v>
      </c>
      <c r="M122" s="3">
        <f>0</f>
        <v>0</v>
      </c>
      <c r="N122" s="3">
        <f>0</f>
        <v>0</v>
      </c>
      <c r="O122" s="3">
        <f>0</f>
        <v>0</v>
      </c>
      <c r="P122" s="3">
        <v>2</v>
      </c>
      <c r="Q122" s="3">
        <f>0</f>
        <v>0</v>
      </c>
      <c r="R122" s="3">
        <f>0</f>
        <v>0</v>
      </c>
      <c r="S122" s="3">
        <f>0</f>
        <v>0</v>
      </c>
      <c r="T122" s="3">
        <v>6</v>
      </c>
      <c r="U122" s="3">
        <f>0</f>
        <v>0</v>
      </c>
      <c r="V122" s="3">
        <f>0</f>
        <v>0</v>
      </c>
      <c r="W122" s="3">
        <v>82</v>
      </c>
      <c r="X122" s="87">
        <v>1.7060185185185189E-2</v>
      </c>
      <c r="Y122">
        <v>48.847000000000001</v>
      </c>
    </row>
    <row r="123" spans="1:25" x14ac:dyDescent="0.45">
      <c r="A123" s="1" t="s">
        <v>144</v>
      </c>
      <c r="B123" s="1">
        <v>2024</v>
      </c>
      <c r="C123" s="17">
        <v>45583</v>
      </c>
      <c r="D123" s="1" t="s">
        <v>103</v>
      </c>
      <c r="E123" s="3" t="s">
        <v>114</v>
      </c>
      <c r="F123" s="3" t="s">
        <v>115</v>
      </c>
      <c r="G123" s="12">
        <f>(C123-VLOOKUP(E123,Riders!$A$2:$D$3499,4,FALSE))/365</f>
        <v>24.145205479452056</v>
      </c>
      <c r="H123" s="1">
        <v>10</v>
      </c>
      <c r="I123" s="3">
        <v>36</v>
      </c>
      <c r="J123" s="3">
        <v>14</v>
      </c>
      <c r="K123" s="3">
        <v>24</v>
      </c>
      <c r="L123" s="3">
        <v>74</v>
      </c>
      <c r="M123" s="3">
        <f>0</f>
        <v>0</v>
      </c>
      <c r="N123" s="3">
        <f>0</f>
        <v>0</v>
      </c>
      <c r="O123" s="3">
        <f>0</f>
        <v>0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v>74</v>
      </c>
      <c r="X123" s="87">
        <v>1.7060185185185189E-2</v>
      </c>
      <c r="Y123">
        <v>48.847000000000001</v>
      </c>
    </row>
    <row r="124" spans="1:25" x14ac:dyDescent="0.45">
      <c r="A124" s="1" t="s">
        <v>144</v>
      </c>
      <c r="B124" s="1">
        <v>2024</v>
      </c>
      <c r="C124" s="17">
        <v>45583</v>
      </c>
      <c r="D124" s="1" t="s">
        <v>103</v>
      </c>
      <c r="E124" s="3" t="s">
        <v>3886</v>
      </c>
      <c r="F124" s="3" t="s">
        <v>2334</v>
      </c>
      <c r="G124" s="12">
        <f>(C124-VLOOKUP(E124,Riders!$A$2:$D$3499,4,FALSE))/365</f>
        <v>25.295890410958904</v>
      </c>
      <c r="H124" s="1">
        <v>11</v>
      </c>
      <c r="I124" s="3">
        <v>26</v>
      </c>
      <c r="J124" s="3">
        <v>16</v>
      </c>
      <c r="K124" s="3">
        <v>30</v>
      </c>
      <c r="L124" s="3">
        <v>72</v>
      </c>
      <c r="M124" s="3">
        <f>0</f>
        <v>0</v>
      </c>
      <c r="N124" s="3">
        <f>0</f>
        <v>0</v>
      </c>
      <c r="O124" s="3">
        <f>0</f>
        <v>0</v>
      </c>
      <c r="P124" s="3">
        <f>0</f>
        <v>0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v>72</v>
      </c>
      <c r="X124" s="87">
        <v>1.7060185185185189E-2</v>
      </c>
      <c r="Y124">
        <v>48.847000000000001</v>
      </c>
    </row>
    <row r="125" spans="1:25" x14ac:dyDescent="0.45">
      <c r="A125" s="1" t="s">
        <v>144</v>
      </c>
      <c r="B125" s="1">
        <v>2024</v>
      </c>
      <c r="C125" s="17">
        <v>45583</v>
      </c>
      <c r="D125" s="1" t="s">
        <v>103</v>
      </c>
      <c r="E125" s="3" t="s">
        <v>38</v>
      </c>
      <c r="F125" s="3" t="s">
        <v>40</v>
      </c>
      <c r="G125" s="12">
        <f>(C125-VLOOKUP(E125,Riders!$A$2:$D$3499,4,FALSE))/365</f>
        <v>27.684931506849313</v>
      </c>
      <c r="H125" s="1">
        <v>12</v>
      </c>
      <c r="I125" s="3">
        <v>22</v>
      </c>
      <c r="J125" s="3">
        <v>28</v>
      </c>
      <c r="K125" s="3">
        <v>6</v>
      </c>
      <c r="L125" s="3">
        <v>56</v>
      </c>
      <c r="M125" s="3">
        <v>3</v>
      </c>
      <c r="N125" s="3">
        <f>0</f>
        <v>0</v>
      </c>
      <c r="O125" s="3">
        <f>0</f>
        <v>0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v>59</v>
      </c>
      <c r="X125" s="87">
        <v>1.7060185185185189E-2</v>
      </c>
      <c r="Y125">
        <v>48.847000000000001</v>
      </c>
    </row>
    <row r="126" spans="1:25" x14ac:dyDescent="0.45">
      <c r="A126" s="1" t="s">
        <v>144</v>
      </c>
      <c r="B126" s="1">
        <v>2024</v>
      </c>
      <c r="C126" s="17">
        <v>45583</v>
      </c>
      <c r="D126" s="1" t="s">
        <v>103</v>
      </c>
      <c r="E126" s="3" t="s">
        <v>230</v>
      </c>
      <c r="F126" s="3" t="s">
        <v>61</v>
      </c>
      <c r="G126" s="12">
        <f>(C126-VLOOKUP(E126,Riders!$A$2:$D$3499,4,FALSE))/365</f>
        <v>25.260273972602739</v>
      </c>
      <c r="H126" s="1">
        <v>13</v>
      </c>
      <c r="I126" s="3">
        <v>20</v>
      </c>
      <c r="J126" s="3">
        <v>26</v>
      </c>
      <c r="K126" s="3">
        <v>12</v>
      </c>
      <c r="L126" s="3">
        <v>58</v>
      </c>
      <c r="M126" s="3">
        <f>0</f>
        <v>0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v>58</v>
      </c>
      <c r="X126" s="87">
        <v>1.7060185185185189E-2</v>
      </c>
      <c r="Y126">
        <v>48.847000000000001</v>
      </c>
    </row>
    <row r="127" spans="1:25" x14ac:dyDescent="0.45">
      <c r="A127" s="1" t="s">
        <v>144</v>
      </c>
      <c r="B127" s="1">
        <v>2024</v>
      </c>
      <c r="C127" s="17">
        <v>45583</v>
      </c>
      <c r="D127" s="1" t="s">
        <v>103</v>
      </c>
      <c r="E127" s="3" t="s">
        <v>130</v>
      </c>
      <c r="F127" s="3" t="s">
        <v>131</v>
      </c>
      <c r="G127" s="12">
        <f>(C127-VLOOKUP(E127,Riders!$A$2:$D$3499,4,FALSE))/365</f>
        <v>22.36986301369863</v>
      </c>
      <c r="H127" s="1">
        <v>14</v>
      </c>
      <c r="I127" s="3">
        <v>8</v>
      </c>
      <c r="J127" s="3">
        <v>20</v>
      </c>
      <c r="K127" s="3">
        <v>22</v>
      </c>
      <c r="L127" s="3">
        <v>50</v>
      </c>
      <c r="M127" s="3">
        <f>0</f>
        <v>0</v>
      </c>
      <c r="N127" s="3">
        <f>0</f>
        <v>0</v>
      </c>
      <c r="O127" s="3">
        <f>0</f>
        <v>0</v>
      </c>
      <c r="P127" s="3">
        <f>0</f>
        <v>0</v>
      </c>
      <c r="Q127" s="3">
        <f>0</f>
        <v>0</v>
      </c>
      <c r="R127" s="3">
        <f>0</f>
        <v>0</v>
      </c>
      <c r="S127" s="3">
        <f>0</f>
        <v>0</v>
      </c>
      <c r="T127" s="3">
        <f>0</f>
        <v>0</v>
      </c>
      <c r="U127" s="3">
        <f>0</f>
        <v>0</v>
      </c>
      <c r="V127" s="3">
        <f>0</f>
        <v>0</v>
      </c>
      <c r="W127" s="3">
        <v>50</v>
      </c>
      <c r="X127" s="87">
        <v>1.7060185185185189E-2</v>
      </c>
      <c r="Y127">
        <v>48.847000000000001</v>
      </c>
    </row>
    <row r="128" spans="1:25" x14ac:dyDescent="0.45">
      <c r="A128" s="1" t="s">
        <v>144</v>
      </c>
      <c r="B128" s="1">
        <v>2024</v>
      </c>
      <c r="C128" s="17">
        <v>45583</v>
      </c>
      <c r="D128" s="1" t="s">
        <v>103</v>
      </c>
      <c r="E128" s="3" t="s">
        <v>53</v>
      </c>
      <c r="F128" s="3" t="s">
        <v>55</v>
      </c>
      <c r="G128" s="12">
        <f>(C128-VLOOKUP(E128,Riders!$A$2:$D$3499,4,FALSE))/365</f>
        <v>23.471232876712328</v>
      </c>
      <c r="H128" s="1">
        <v>15</v>
      </c>
      <c r="I128" s="3">
        <v>10</v>
      </c>
      <c r="J128" s="3">
        <v>8</v>
      </c>
      <c r="K128" s="3">
        <v>10</v>
      </c>
      <c r="L128" s="3">
        <v>28</v>
      </c>
      <c r="M128" s="3">
        <f>0</f>
        <v>0</v>
      </c>
      <c r="N128" s="3">
        <v>5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f>0</f>
        <v>0</v>
      </c>
      <c r="T128" s="3">
        <f>0</f>
        <v>0</v>
      </c>
      <c r="U128" s="3">
        <f>0</f>
        <v>0</v>
      </c>
      <c r="V128" s="3">
        <f>0</f>
        <v>0</v>
      </c>
      <c r="W128" s="3">
        <v>33</v>
      </c>
      <c r="X128" s="87">
        <v>1.7060185185185189E-2</v>
      </c>
      <c r="Y128">
        <v>48.847000000000001</v>
      </c>
    </row>
    <row r="129" spans="1:25" x14ac:dyDescent="0.45">
      <c r="A129" s="1" t="s">
        <v>144</v>
      </c>
      <c r="B129" s="1">
        <v>2024</v>
      </c>
      <c r="C129" s="17">
        <v>45583</v>
      </c>
      <c r="D129" s="1" t="s">
        <v>103</v>
      </c>
      <c r="E129" s="3" t="s">
        <v>110</v>
      </c>
      <c r="F129" s="3" t="s">
        <v>91</v>
      </c>
      <c r="G129" s="12">
        <f>(C129-VLOOKUP(E129,Riders!$A$2:$D$3499,4,FALSE))/365</f>
        <v>28.657534246575342</v>
      </c>
      <c r="H129" s="1">
        <v>16</v>
      </c>
      <c r="I129" s="3">
        <v>1</v>
      </c>
      <c r="J129" s="3">
        <v>6</v>
      </c>
      <c r="K129" s="3">
        <v>16</v>
      </c>
      <c r="L129" s="3">
        <v>23</v>
      </c>
      <c r="M129" s="3">
        <f>0</f>
        <v>0</v>
      </c>
      <c r="N129" s="3">
        <v>3</v>
      </c>
      <c r="O129" s="3">
        <f>0</f>
        <v>0</v>
      </c>
      <c r="P129" s="3">
        <f>0</f>
        <v>0</v>
      </c>
      <c r="Q129" s="3">
        <f>0</f>
        <v>0</v>
      </c>
      <c r="R129" s="3">
        <v>3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v>29</v>
      </c>
      <c r="X129" s="87">
        <v>1.7060185185185189E-2</v>
      </c>
      <c r="Y129">
        <v>48.847000000000001</v>
      </c>
    </row>
    <row r="130" spans="1:25" x14ac:dyDescent="0.45">
      <c r="A130" s="1" t="s">
        <v>144</v>
      </c>
      <c r="B130" s="1">
        <v>2024</v>
      </c>
      <c r="C130" s="17">
        <v>45583</v>
      </c>
      <c r="D130" s="1" t="s">
        <v>103</v>
      </c>
      <c r="E130" s="3" t="s">
        <v>95</v>
      </c>
      <c r="F130" s="3" t="s">
        <v>96</v>
      </c>
      <c r="G130" s="12">
        <f>(C130-VLOOKUP(E130,Riders!$A$2:$D$3499,4,FALSE))/365</f>
        <v>23.361643835616437</v>
      </c>
      <c r="H130" s="1">
        <v>17</v>
      </c>
      <c r="I130" s="3">
        <v>2</v>
      </c>
      <c r="J130" s="3">
        <v>18</v>
      </c>
      <c r="K130" s="3">
        <v>1</v>
      </c>
      <c r="L130" s="3">
        <v>21</v>
      </c>
      <c r="M130" s="3">
        <f>0</f>
        <v>0</v>
      </c>
      <c r="N130" s="3">
        <v>2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v>5</v>
      </c>
      <c r="T130" s="3">
        <f>0</f>
        <v>0</v>
      </c>
      <c r="U130" s="3">
        <f>0</f>
        <v>0</v>
      </c>
      <c r="V130" s="3">
        <f>0</f>
        <v>0</v>
      </c>
      <c r="W130" s="3">
        <v>28</v>
      </c>
      <c r="X130" s="87">
        <v>1.7060185185185189E-2</v>
      </c>
      <c r="Y130">
        <v>48.847000000000001</v>
      </c>
    </row>
    <row r="131" spans="1:25" x14ac:dyDescent="0.45">
      <c r="A131" s="1" t="s">
        <v>144</v>
      </c>
      <c r="B131" s="1">
        <v>2024</v>
      </c>
      <c r="C131" s="17">
        <v>45583</v>
      </c>
      <c r="D131" s="1" t="s">
        <v>103</v>
      </c>
      <c r="E131" s="3" t="s">
        <v>57</v>
      </c>
      <c r="F131" s="3" t="s">
        <v>58</v>
      </c>
      <c r="G131" s="12">
        <f>(C131-VLOOKUP(E131,Riders!$A$2:$D$3499,4,FALSE))/365</f>
        <v>21.358904109589041</v>
      </c>
      <c r="H131" s="1">
        <v>18</v>
      </c>
      <c r="I131" s="3">
        <v>12</v>
      </c>
      <c r="J131" s="3">
        <v>10</v>
      </c>
      <c r="K131" s="3">
        <v>4</v>
      </c>
      <c r="L131" s="3">
        <v>26</v>
      </c>
      <c r="M131" s="3">
        <f>0</f>
        <v>0</v>
      </c>
      <c r="N131" s="3">
        <v>1</v>
      </c>
      <c r="O131" s="3">
        <f>0</f>
        <v>0</v>
      </c>
      <c r="P131" s="3">
        <f>0</f>
        <v>0</v>
      </c>
      <c r="Q131" s="3">
        <f>0</f>
        <v>0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v>27</v>
      </c>
      <c r="X131" s="87">
        <v>1.7060185185185189E-2</v>
      </c>
      <c r="Y131">
        <v>48.847000000000001</v>
      </c>
    </row>
    <row r="132" spans="1:25" x14ac:dyDescent="0.45">
      <c r="A132" s="1" t="s">
        <v>144</v>
      </c>
      <c r="B132" s="1">
        <v>2024</v>
      </c>
      <c r="C132" s="17">
        <v>45583</v>
      </c>
      <c r="D132" s="1" t="s">
        <v>103</v>
      </c>
      <c r="E132" s="3" t="s">
        <v>120</v>
      </c>
      <c r="F132" s="3" t="s">
        <v>121</v>
      </c>
      <c r="G132" s="12">
        <f>(C132-VLOOKUP(E132,Riders!$A$2:$D$3499,4,FALSE))/365</f>
        <v>25.805479452054794</v>
      </c>
      <c r="H132" s="1">
        <v>19</v>
      </c>
      <c r="I132" s="3">
        <v>1</v>
      </c>
      <c r="J132" s="3">
        <v>4</v>
      </c>
      <c r="K132" s="3">
        <v>1</v>
      </c>
      <c r="L132" s="3">
        <v>6</v>
      </c>
      <c r="M132" s="3">
        <f>0</f>
        <v>0</v>
      </c>
      <c r="N132" s="3">
        <f>0</f>
        <v>0</v>
      </c>
      <c r="O132" s="3">
        <f>0</f>
        <v>0</v>
      </c>
      <c r="P132" s="3">
        <v>1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v>7</v>
      </c>
      <c r="X132" s="87">
        <v>1.7060185185185189E-2</v>
      </c>
      <c r="Y132">
        <v>48.847000000000001</v>
      </c>
    </row>
    <row r="133" spans="1:25" x14ac:dyDescent="0.45">
      <c r="A133" s="1" t="s">
        <v>144</v>
      </c>
      <c r="B133" s="1">
        <v>2024</v>
      </c>
      <c r="C133" s="17">
        <v>45583</v>
      </c>
      <c r="D133" s="1" t="s">
        <v>103</v>
      </c>
      <c r="E133" s="3" t="s">
        <v>3087</v>
      </c>
      <c r="F133" s="3" t="s">
        <v>99</v>
      </c>
      <c r="G133" s="12">
        <f>(C133-VLOOKUP(E133,Riders!$A$2:$D$3499,4,FALSE))/365</f>
        <v>23.69041095890411</v>
      </c>
      <c r="H133" s="1">
        <v>20</v>
      </c>
      <c r="I133" s="3">
        <v>6</v>
      </c>
      <c r="J133" s="3">
        <v>1</v>
      </c>
      <c r="K133" s="3">
        <v>14</v>
      </c>
      <c r="L133" s="3">
        <v>21</v>
      </c>
      <c r="M133" s="3">
        <f>0</f>
        <v>0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v>20</v>
      </c>
      <c r="W133" s="3">
        <v>1</v>
      </c>
      <c r="X133" s="87">
        <v>1.7060185185185189E-2</v>
      </c>
      <c r="Y133">
        <v>48.847000000000001</v>
      </c>
    </row>
    <row r="134" spans="1:25" x14ac:dyDescent="0.45">
      <c r="A134" s="1" t="s">
        <v>144</v>
      </c>
      <c r="B134" s="1">
        <v>2024</v>
      </c>
      <c r="C134" s="17">
        <v>45583</v>
      </c>
      <c r="D134" s="1" t="s">
        <v>103</v>
      </c>
      <c r="E134" s="3" t="s">
        <v>41</v>
      </c>
      <c r="F134" s="3" t="s">
        <v>43</v>
      </c>
      <c r="G134" s="12" t="e">
        <f>(C134-VLOOKUP(E134,Riders!$A$2:$D$3499,4,FALSE))/365</f>
        <v>#N/A</v>
      </c>
      <c r="H134" s="1">
        <v>21</v>
      </c>
      <c r="I134" s="3">
        <v>18</v>
      </c>
      <c r="J134" s="3">
        <v>2</v>
      </c>
      <c r="K134" s="3">
        <v>8</v>
      </c>
      <c r="L134" s="3">
        <v>28</v>
      </c>
      <c r="M134" s="3">
        <f>0</f>
        <v>0</v>
      </c>
      <c r="N134" s="3">
        <f>0</f>
        <v>0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v>40</v>
      </c>
      <c r="W134" s="3">
        <v>-12</v>
      </c>
      <c r="X134" s="87">
        <v>1.7060185185185189E-2</v>
      </c>
      <c r="Y134">
        <v>48.847000000000001</v>
      </c>
    </row>
    <row r="135" spans="1:25" x14ac:dyDescent="0.45">
      <c r="A135" s="1" t="s">
        <v>144</v>
      </c>
      <c r="B135" s="1">
        <v>2024</v>
      </c>
      <c r="C135" s="17">
        <v>45583</v>
      </c>
      <c r="D135" s="1" t="s">
        <v>103</v>
      </c>
      <c r="E135" s="3" t="s">
        <v>236</v>
      </c>
      <c r="F135" s="3" t="s">
        <v>46</v>
      </c>
      <c r="G135" s="12">
        <f>(C135-VLOOKUP(E135,Riders!$A$2:$D$3499,4,FALSE))/365</f>
        <v>21.632876712328766</v>
      </c>
      <c r="H135" s="1">
        <v>22</v>
      </c>
      <c r="I135" s="3">
        <v>1</v>
      </c>
      <c r="J135" s="3">
        <v>1</v>
      </c>
      <c r="K135" s="3">
        <v>1</v>
      </c>
      <c r="L135" s="3">
        <v>3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v>2</v>
      </c>
      <c r="T135" s="3">
        <f>0</f>
        <v>0</v>
      </c>
      <c r="U135" s="3">
        <f>0</f>
        <v>0</v>
      </c>
      <c r="V135" s="3">
        <v>20</v>
      </c>
      <c r="W135" s="3">
        <v>-15</v>
      </c>
      <c r="X135" s="87">
        <v>1.7060185185185189E-2</v>
      </c>
      <c r="Y135">
        <v>48.847000000000001</v>
      </c>
    </row>
    <row r="136" spans="1:25" x14ac:dyDescent="0.45">
      <c r="A136" s="1" t="s">
        <v>144</v>
      </c>
      <c r="B136" s="1">
        <v>2024</v>
      </c>
      <c r="C136" s="17">
        <v>45583</v>
      </c>
      <c r="D136" s="1" t="s">
        <v>103</v>
      </c>
      <c r="E136" s="3" t="s">
        <v>5195</v>
      </c>
      <c r="F136" s="3" t="s">
        <v>2342</v>
      </c>
      <c r="G136" s="12" t="e">
        <f>(C136-VLOOKUP(E136,Riders!$A$2:$D$3499,4,FALSE))/365</f>
        <v>#N/A</v>
      </c>
      <c r="H136" s="1">
        <v>23</v>
      </c>
      <c r="I136" s="3">
        <v>16</v>
      </c>
      <c r="J136" s="3">
        <v>1</v>
      </c>
      <c r="K136" s="3">
        <v>2</v>
      </c>
      <c r="L136" s="3">
        <v>19</v>
      </c>
      <c r="M136" s="3">
        <f>0</f>
        <v>0</v>
      </c>
      <c r="N136" s="3">
        <f>0</f>
        <v>0</v>
      </c>
      <c r="O136" s="3">
        <f>0</f>
        <v>0</v>
      </c>
      <c r="P136" s="3">
        <f>0</f>
        <v>0</v>
      </c>
      <c r="Q136" s="3">
        <f>0</f>
        <v>0</v>
      </c>
      <c r="R136" s="3">
        <f>0</f>
        <v>0</v>
      </c>
      <c r="S136" s="3">
        <f>0</f>
        <v>0</v>
      </c>
      <c r="T136" s="3">
        <f>0</f>
        <v>0</v>
      </c>
      <c r="U136" s="3">
        <f>0</f>
        <v>0</v>
      </c>
      <c r="V136" s="3">
        <v>40</v>
      </c>
      <c r="W136" s="3">
        <v>-21</v>
      </c>
      <c r="X136" s="87">
        <v>1.7060185185185189E-2</v>
      </c>
      <c r="Y136">
        <v>48.847000000000001</v>
      </c>
    </row>
    <row r="137" spans="1:25" x14ac:dyDescent="0.45">
      <c r="A137" s="1" t="s">
        <v>144</v>
      </c>
      <c r="B137" s="1">
        <v>2024</v>
      </c>
      <c r="C137" s="17">
        <v>45583</v>
      </c>
      <c r="D137" s="1" t="s">
        <v>103</v>
      </c>
      <c r="E137" s="3" t="s">
        <v>2639</v>
      </c>
      <c r="F137" s="3" t="s">
        <v>2640</v>
      </c>
      <c r="G137" s="12">
        <f>(C137-VLOOKUP(E137,Riders!$A$2:$D$3499,4,FALSE))/365</f>
        <v>23.783561643835615</v>
      </c>
      <c r="H137" s="1">
        <v>24</v>
      </c>
      <c r="I137" s="3">
        <v>1</v>
      </c>
      <c r="J137" s="3">
        <v>-39</v>
      </c>
      <c r="K137" s="3">
        <v>1</v>
      </c>
      <c r="L137" s="3">
        <v>-37</v>
      </c>
      <c r="M137" s="3">
        <f>0</f>
        <v>0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f>0</f>
        <v>0</v>
      </c>
      <c r="S137" s="3">
        <f>0</f>
        <v>0</v>
      </c>
      <c r="T137" s="3">
        <f>0</f>
        <v>0</v>
      </c>
      <c r="U137" s="3">
        <f>0</f>
        <v>0</v>
      </c>
      <c r="V137" s="3">
        <v>40</v>
      </c>
      <c r="W137" s="3">
        <v>-77</v>
      </c>
      <c r="X137" s="87">
        <v>1.7060185185185189E-2</v>
      </c>
      <c r="Y137">
        <v>48.847000000000001</v>
      </c>
    </row>
    <row r="138" spans="1:25" x14ac:dyDescent="0.45">
      <c r="A138" s="31" t="s">
        <v>151</v>
      </c>
      <c r="B138" s="31">
        <v>2024</v>
      </c>
      <c r="C138" s="17">
        <v>45543</v>
      </c>
      <c r="D138" s="31" t="s">
        <v>152</v>
      </c>
      <c r="E138" s="3" t="s">
        <v>147</v>
      </c>
      <c r="F138" s="3" t="s">
        <v>67</v>
      </c>
      <c r="G138" s="12">
        <f>(C138-VLOOKUP(E138,Riders!$A$2:$D$3499,4,FALSE))/365</f>
        <v>29.728767123287671</v>
      </c>
      <c r="H138" s="1">
        <v>1</v>
      </c>
      <c r="I138" s="3">
        <v>40</v>
      </c>
      <c r="J138" s="3">
        <v>38</v>
      </c>
      <c r="K138" s="3">
        <v>40</v>
      </c>
      <c r="L138" s="3">
        <v>118</v>
      </c>
      <c r="M138" s="3">
        <v>5</v>
      </c>
      <c r="N138" s="3">
        <f>0</f>
        <v>0</v>
      </c>
      <c r="O138" s="3">
        <v>1</v>
      </c>
      <c r="P138" s="3">
        <f>0</f>
        <v>0</v>
      </c>
      <c r="Q138" s="3">
        <f>0</f>
        <v>0</v>
      </c>
      <c r="R138" s="3">
        <f>0</f>
        <v>0</v>
      </c>
      <c r="S138" s="3">
        <f>0</f>
        <v>0</v>
      </c>
      <c r="T138" s="3">
        <f>0</f>
        <v>0</v>
      </c>
      <c r="U138" s="3">
        <v>20</v>
      </c>
      <c r="V138" s="3">
        <f>0</f>
        <v>0</v>
      </c>
      <c r="W138" s="3">
        <v>144</v>
      </c>
      <c r="X138" s="87">
        <v>5.7638888888888892E-2</v>
      </c>
      <c r="Y138">
        <v>52.173999999999999</v>
      </c>
    </row>
    <row r="139" spans="1:25" x14ac:dyDescent="0.45">
      <c r="A139" s="31" t="s">
        <v>151</v>
      </c>
      <c r="B139" s="31">
        <v>2024</v>
      </c>
      <c r="C139" s="17">
        <v>45543</v>
      </c>
      <c r="D139" s="31" t="s">
        <v>152</v>
      </c>
      <c r="E139" s="3" t="s">
        <v>158</v>
      </c>
      <c r="F139" s="3" t="s">
        <v>58</v>
      </c>
      <c r="G139" s="12">
        <f>(C139-VLOOKUP(E139,Riders!$A$2:$D$3499,4,FALSE))/365</f>
        <v>27.69041095890411</v>
      </c>
      <c r="H139" s="1">
        <v>2</v>
      </c>
      <c r="I139" s="3">
        <v>14</v>
      </c>
      <c r="J139" s="3">
        <v>36</v>
      </c>
      <c r="K139" s="3">
        <v>22</v>
      </c>
      <c r="L139" s="3">
        <v>72</v>
      </c>
      <c r="M139" s="3">
        <v>3</v>
      </c>
      <c r="N139" s="3">
        <v>2</v>
      </c>
      <c r="O139" s="3">
        <f>0</f>
        <v>0</v>
      </c>
      <c r="P139" s="3">
        <v>5</v>
      </c>
      <c r="Q139" s="3">
        <v>2</v>
      </c>
      <c r="R139" s="3">
        <f>0</f>
        <v>0</v>
      </c>
      <c r="S139" s="3">
        <v>5</v>
      </c>
      <c r="T139" s="3">
        <v>2</v>
      </c>
      <c r="U139" s="3">
        <v>40</v>
      </c>
      <c r="V139" s="3">
        <f>0</f>
        <v>0</v>
      </c>
      <c r="W139" s="3">
        <v>131</v>
      </c>
      <c r="X139" s="87">
        <v>9.930555555555555E-2</v>
      </c>
      <c r="Y139">
        <v>52.173999999999999</v>
      </c>
    </row>
    <row r="140" spans="1:25" x14ac:dyDescent="0.45">
      <c r="A140" s="31" t="s">
        <v>151</v>
      </c>
      <c r="B140" s="31">
        <v>2024</v>
      </c>
      <c r="C140" s="17">
        <v>45543</v>
      </c>
      <c r="D140" s="31" t="s">
        <v>152</v>
      </c>
      <c r="E140" s="3" t="s">
        <v>200</v>
      </c>
      <c r="F140" s="3" t="s">
        <v>37</v>
      </c>
      <c r="G140" s="12">
        <f>(C140-VLOOKUP(E140,Riders!$A$2:$D$3499,4,FALSE))/365</f>
        <v>23.693150684931506</v>
      </c>
      <c r="H140" s="1">
        <v>3</v>
      </c>
      <c r="I140" s="3">
        <v>32</v>
      </c>
      <c r="J140" s="3">
        <v>24</v>
      </c>
      <c r="K140" s="3">
        <v>18</v>
      </c>
      <c r="L140" s="3">
        <v>74</v>
      </c>
      <c r="M140" s="3">
        <f>0</f>
        <v>0</v>
      </c>
      <c r="N140" s="3">
        <f>0</f>
        <v>0</v>
      </c>
      <c r="O140" s="3">
        <f>0</f>
        <v>0</v>
      </c>
      <c r="P140" s="3">
        <f>0</f>
        <v>0</v>
      </c>
      <c r="Q140" s="3">
        <f>0</f>
        <v>0</v>
      </c>
      <c r="R140" s="3">
        <v>5</v>
      </c>
      <c r="S140" s="3">
        <f>0</f>
        <v>0</v>
      </c>
      <c r="T140" s="3">
        <v>6</v>
      </c>
      <c r="U140" s="3">
        <v>40</v>
      </c>
      <c r="V140" s="3">
        <f>0</f>
        <v>0</v>
      </c>
      <c r="W140" s="3">
        <v>125</v>
      </c>
      <c r="X140" s="87">
        <v>0.14097222222222219</v>
      </c>
      <c r="Y140">
        <v>52.173999999999999</v>
      </c>
    </row>
    <row r="141" spans="1:25" x14ac:dyDescent="0.45">
      <c r="A141" s="31" t="s">
        <v>151</v>
      </c>
      <c r="B141" s="31">
        <v>2024</v>
      </c>
      <c r="C141" s="17">
        <v>45543</v>
      </c>
      <c r="D141" s="31" t="s">
        <v>152</v>
      </c>
      <c r="E141" s="3" t="s">
        <v>193</v>
      </c>
      <c r="F141" s="3" t="s">
        <v>46</v>
      </c>
      <c r="G141" s="12">
        <f>(C141-VLOOKUP(E141,Riders!$A$2:$D$3499,4,FALSE))/365</f>
        <v>28.849315068493151</v>
      </c>
      <c r="H141" s="1">
        <v>4</v>
      </c>
      <c r="I141" s="3">
        <v>8</v>
      </c>
      <c r="J141" s="3">
        <v>30</v>
      </c>
      <c r="K141" s="3">
        <v>34</v>
      </c>
      <c r="L141" s="3">
        <v>72</v>
      </c>
      <c r="M141" s="3">
        <f>0</f>
        <v>0</v>
      </c>
      <c r="N141" s="3">
        <v>1</v>
      </c>
      <c r="O141" s="3">
        <f>0</f>
        <v>0</v>
      </c>
      <c r="P141" s="3">
        <f>0</f>
        <v>0</v>
      </c>
      <c r="Q141" s="3">
        <f>0</f>
        <v>0</v>
      </c>
      <c r="R141" s="3">
        <f>0</f>
        <v>0</v>
      </c>
      <c r="S141" s="3">
        <v>3</v>
      </c>
      <c r="T141" s="3">
        <f>0</f>
        <v>0</v>
      </c>
      <c r="U141" s="3">
        <v>40</v>
      </c>
      <c r="V141" s="3">
        <f>0</f>
        <v>0</v>
      </c>
      <c r="W141" s="3">
        <v>116</v>
      </c>
      <c r="X141" s="87">
        <v>0.18263888888888891</v>
      </c>
      <c r="Y141">
        <v>52.173999999999999</v>
      </c>
    </row>
    <row r="142" spans="1:25" x14ac:dyDescent="0.45">
      <c r="A142" s="31" t="s">
        <v>151</v>
      </c>
      <c r="B142" s="31">
        <v>2024</v>
      </c>
      <c r="C142" s="17">
        <v>45543</v>
      </c>
      <c r="D142" s="31" t="s">
        <v>152</v>
      </c>
      <c r="E142" s="3" t="s">
        <v>160</v>
      </c>
      <c r="F142" s="3" t="s">
        <v>91</v>
      </c>
      <c r="G142" s="12">
        <f>(C142-VLOOKUP(E142,Riders!$A$2:$D$3499,4,FALSE))/365</f>
        <v>29.986301369863014</v>
      </c>
      <c r="H142" s="1">
        <v>5</v>
      </c>
      <c r="I142" s="3">
        <v>36</v>
      </c>
      <c r="J142" s="3">
        <v>34</v>
      </c>
      <c r="K142" s="3">
        <v>38</v>
      </c>
      <c r="L142" s="3">
        <v>108</v>
      </c>
      <c r="M142" s="3">
        <f>0</f>
        <v>0</v>
      </c>
      <c r="N142" s="3">
        <f>0</f>
        <v>0</v>
      </c>
      <c r="O142" s="3">
        <f>0</f>
        <v>0</v>
      </c>
      <c r="P142" s="3">
        <f>0</f>
        <v>0</v>
      </c>
      <c r="Q142" s="3">
        <f>0</f>
        <v>0</v>
      </c>
      <c r="R142" s="3">
        <f>0</f>
        <v>0</v>
      </c>
      <c r="S142" s="3">
        <f>0</f>
        <v>0</v>
      </c>
      <c r="T142" s="3">
        <f>0</f>
        <v>0</v>
      </c>
      <c r="U142" s="3">
        <f>0</f>
        <v>0</v>
      </c>
      <c r="V142" s="3">
        <f>0</f>
        <v>0</v>
      </c>
      <c r="W142" s="3">
        <v>108</v>
      </c>
      <c r="X142" s="87">
        <v>0.22430555555555559</v>
      </c>
      <c r="Y142">
        <v>52.173999999999999</v>
      </c>
    </row>
    <row r="143" spans="1:25" x14ac:dyDescent="0.45">
      <c r="A143" s="31" t="s">
        <v>151</v>
      </c>
      <c r="B143" s="31">
        <v>2024</v>
      </c>
      <c r="C143" s="17">
        <v>45543</v>
      </c>
      <c r="D143" s="31" t="s">
        <v>152</v>
      </c>
      <c r="E143" s="3" t="s">
        <v>154</v>
      </c>
      <c r="F143" s="3" t="s">
        <v>34</v>
      </c>
      <c r="G143" s="12">
        <f>(C143-VLOOKUP(E143,Riders!$A$2:$D$3499,4,FALSE))/365</f>
        <v>23.005479452054793</v>
      </c>
      <c r="H143" s="1">
        <v>6</v>
      </c>
      <c r="I143" s="3">
        <v>34</v>
      </c>
      <c r="J143" s="3">
        <v>2</v>
      </c>
      <c r="K143" s="3">
        <v>28</v>
      </c>
      <c r="L143" s="3">
        <v>64</v>
      </c>
      <c r="M143" s="3">
        <f>0</f>
        <v>0</v>
      </c>
      <c r="N143" s="3">
        <f>0</f>
        <v>0</v>
      </c>
      <c r="O143" s="3">
        <f>0</f>
        <v>0</v>
      </c>
      <c r="P143" s="3">
        <f>0</f>
        <v>0</v>
      </c>
      <c r="Q143" s="3">
        <f>0</f>
        <v>0</v>
      </c>
      <c r="R143" s="3">
        <f>0</f>
        <v>0</v>
      </c>
      <c r="S143" s="3">
        <v>2</v>
      </c>
      <c r="T143" s="3">
        <f>0</f>
        <v>0</v>
      </c>
      <c r="U143" s="3">
        <v>40</v>
      </c>
      <c r="V143" s="3">
        <f>0</f>
        <v>0</v>
      </c>
      <c r="W143" s="3">
        <v>106</v>
      </c>
      <c r="X143" s="87">
        <v>0.26597222222222222</v>
      </c>
      <c r="Y143">
        <v>52.173999999999999</v>
      </c>
    </row>
    <row r="144" spans="1:25" x14ac:dyDescent="0.45">
      <c r="A144" s="128" t="s">
        <v>151</v>
      </c>
      <c r="B144" s="128">
        <v>2024</v>
      </c>
      <c r="C144" s="112">
        <v>45543</v>
      </c>
      <c r="D144" s="128" t="s">
        <v>152</v>
      </c>
      <c r="E144" s="8" t="s">
        <v>81</v>
      </c>
      <c r="F144" s="8" t="s">
        <v>83</v>
      </c>
      <c r="G144" s="12">
        <f>(C144-VLOOKUP(E144,Riders!$A$2:$D$3499,4,FALSE))/365</f>
        <v>28.312328767123287</v>
      </c>
      <c r="H144" s="1">
        <v>7</v>
      </c>
      <c r="I144" s="3">
        <v>30</v>
      </c>
      <c r="J144" s="3">
        <v>28</v>
      </c>
      <c r="K144" s="3">
        <v>26</v>
      </c>
      <c r="L144" s="3">
        <v>84</v>
      </c>
      <c r="M144" s="3">
        <f>0</f>
        <v>0</v>
      </c>
      <c r="N144" s="3">
        <f>0</f>
        <v>0</v>
      </c>
      <c r="O144" s="3">
        <f>0</f>
        <v>0</v>
      </c>
      <c r="P144" s="3">
        <f>0</f>
        <v>0</v>
      </c>
      <c r="Q144" s="3">
        <f>0</f>
        <v>0</v>
      </c>
      <c r="R144" s="3">
        <v>1</v>
      </c>
      <c r="S144" s="3">
        <f>0</f>
        <v>0</v>
      </c>
      <c r="T144" s="3">
        <f>0</f>
        <v>0</v>
      </c>
      <c r="U144" s="3">
        <v>20</v>
      </c>
      <c r="V144" s="3">
        <f>0</f>
        <v>0</v>
      </c>
      <c r="W144" s="3">
        <v>105</v>
      </c>
      <c r="X144" s="87">
        <v>0.30763888888888891</v>
      </c>
      <c r="Y144">
        <v>52.173999999999999</v>
      </c>
    </row>
    <row r="145" spans="1:25" x14ac:dyDescent="0.45">
      <c r="A145" s="31" t="s">
        <v>151</v>
      </c>
      <c r="B145" s="31">
        <v>2024</v>
      </c>
      <c r="C145" s="17">
        <v>45543</v>
      </c>
      <c r="D145" s="31" t="s">
        <v>152</v>
      </c>
      <c r="E145" s="3" t="s">
        <v>4728</v>
      </c>
      <c r="F145" s="3" t="s">
        <v>2347</v>
      </c>
      <c r="G145" s="12">
        <f>(C145-VLOOKUP(E145,Riders!$A$2:$D$3499,4,FALSE))/365</f>
        <v>32.052054794520551</v>
      </c>
      <c r="H145" s="1">
        <v>8</v>
      </c>
      <c r="I145" s="3">
        <v>26</v>
      </c>
      <c r="J145" s="3">
        <v>18</v>
      </c>
      <c r="K145" s="3">
        <v>32</v>
      </c>
      <c r="L145" s="3">
        <v>76</v>
      </c>
      <c r="M145" s="3">
        <v>1</v>
      </c>
      <c r="N145" s="3">
        <f>0</f>
        <v>0</v>
      </c>
      <c r="O145" s="3">
        <v>5</v>
      </c>
      <c r="P145" s="3">
        <f>0</f>
        <v>0</v>
      </c>
      <c r="Q145" s="3">
        <f>0</f>
        <v>0</v>
      </c>
      <c r="R145" s="3">
        <f>0</f>
        <v>0</v>
      </c>
      <c r="S145" s="3">
        <f>0</f>
        <v>0</v>
      </c>
      <c r="T145" s="3">
        <f>0</f>
        <v>0</v>
      </c>
      <c r="U145" s="3">
        <v>20</v>
      </c>
      <c r="V145" s="3">
        <f>0</f>
        <v>0</v>
      </c>
      <c r="W145" s="3">
        <v>102</v>
      </c>
      <c r="X145" s="87">
        <v>0.34930555555555548</v>
      </c>
      <c r="Y145">
        <v>52.173999999999999</v>
      </c>
    </row>
    <row r="146" spans="1:25" x14ac:dyDescent="0.45">
      <c r="A146" s="31" t="s">
        <v>151</v>
      </c>
      <c r="B146" s="31">
        <v>2024</v>
      </c>
      <c r="C146" s="17">
        <v>45543</v>
      </c>
      <c r="D146" s="31" t="s">
        <v>152</v>
      </c>
      <c r="E146" s="3" t="s">
        <v>164</v>
      </c>
      <c r="F146" s="3" t="s">
        <v>96</v>
      </c>
      <c r="G146" s="12">
        <f>(C146-VLOOKUP(E146,Riders!$A$2:$D$3499,4,FALSE))/365</f>
        <v>25.589041095890412</v>
      </c>
      <c r="H146" s="1">
        <v>9</v>
      </c>
      <c r="I146" s="3">
        <v>38</v>
      </c>
      <c r="J146" s="3">
        <v>22</v>
      </c>
      <c r="K146" s="3">
        <v>36</v>
      </c>
      <c r="L146" s="3">
        <v>96</v>
      </c>
      <c r="M146" s="3">
        <v>2</v>
      </c>
      <c r="N146" s="3">
        <f>0</f>
        <v>0</v>
      </c>
      <c r="O146" s="3">
        <f>0</f>
        <v>0</v>
      </c>
      <c r="P146" s="3">
        <f>0</f>
        <v>0</v>
      </c>
      <c r="Q146" s="3">
        <v>1</v>
      </c>
      <c r="R146" s="3">
        <v>2</v>
      </c>
      <c r="S146" s="3">
        <f>0</f>
        <v>0</v>
      </c>
      <c r="T146" s="3">
        <f>0</f>
        <v>0</v>
      </c>
      <c r="U146" s="3">
        <f>0</f>
        <v>0</v>
      </c>
      <c r="V146" s="3">
        <f>0</f>
        <v>0</v>
      </c>
      <c r="W146" s="3">
        <v>101</v>
      </c>
      <c r="X146" s="87">
        <v>0.39097222222222222</v>
      </c>
      <c r="Y146">
        <v>52.173999999999999</v>
      </c>
    </row>
    <row r="147" spans="1:25" x14ac:dyDescent="0.45">
      <c r="A147" s="31" t="s">
        <v>151</v>
      </c>
      <c r="B147" s="31">
        <v>2024</v>
      </c>
      <c r="C147" s="17">
        <v>45543</v>
      </c>
      <c r="D147" s="31" t="s">
        <v>152</v>
      </c>
      <c r="E147" s="3" t="s">
        <v>63</v>
      </c>
      <c r="F147" s="3" t="s">
        <v>64</v>
      </c>
      <c r="G147" s="12">
        <f>(C147-VLOOKUP(E147,Riders!$A$2:$D$3499,4,FALSE))/365</f>
        <v>23.4</v>
      </c>
      <c r="H147" s="1">
        <v>10</v>
      </c>
      <c r="I147" s="3">
        <v>12</v>
      </c>
      <c r="J147" s="3">
        <v>40</v>
      </c>
      <c r="K147" s="3">
        <v>24</v>
      </c>
      <c r="L147" s="3">
        <v>76</v>
      </c>
      <c r="M147" s="3">
        <f>0</f>
        <v>0</v>
      </c>
      <c r="N147" s="3">
        <f>0</f>
        <v>0</v>
      </c>
      <c r="O147" s="3">
        <v>3</v>
      </c>
      <c r="P147" s="3">
        <f>0</f>
        <v>0</v>
      </c>
      <c r="Q147" s="3">
        <f>0</f>
        <v>0</v>
      </c>
      <c r="R147" s="3">
        <f>0</f>
        <v>0</v>
      </c>
      <c r="S147" s="3">
        <f>0</f>
        <v>0</v>
      </c>
      <c r="T147" s="3">
        <f>0</f>
        <v>0</v>
      </c>
      <c r="U147" s="3">
        <v>20</v>
      </c>
      <c r="V147" s="3">
        <f>0</f>
        <v>0</v>
      </c>
      <c r="W147" s="3">
        <v>99</v>
      </c>
      <c r="X147" s="87">
        <v>0.43263888888888891</v>
      </c>
      <c r="Y147">
        <v>52.173999999999999</v>
      </c>
    </row>
    <row r="148" spans="1:25" x14ac:dyDescent="0.45">
      <c r="A148" s="31" t="s">
        <v>151</v>
      </c>
      <c r="B148" s="31">
        <v>2024</v>
      </c>
      <c r="C148" s="17">
        <v>45543</v>
      </c>
      <c r="D148" s="31" t="s">
        <v>152</v>
      </c>
      <c r="E148" s="3" t="s">
        <v>97</v>
      </c>
      <c r="F148" s="3" t="s">
        <v>99</v>
      </c>
      <c r="G148" s="12">
        <f>(C148-VLOOKUP(E148,Riders!$A$2:$D$3499,4,FALSE))/365</f>
        <v>26.032876712328768</v>
      </c>
      <c r="H148" s="1">
        <v>11</v>
      </c>
      <c r="I148" s="3">
        <v>28</v>
      </c>
      <c r="J148" s="3">
        <v>14</v>
      </c>
      <c r="K148" s="3">
        <v>16</v>
      </c>
      <c r="L148" s="3">
        <v>58</v>
      </c>
      <c r="M148" s="3">
        <f>0</f>
        <v>0</v>
      </c>
      <c r="N148" s="3">
        <f>0</f>
        <v>0</v>
      </c>
      <c r="O148" s="3">
        <f>0</f>
        <v>0</v>
      </c>
      <c r="P148" s="3">
        <v>2</v>
      </c>
      <c r="Q148" s="3">
        <f>0</f>
        <v>0</v>
      </c>
      <c r="R148" s="3">
        <f>0</f>
        <v>0</v>
      </c>
      <c r="S148" s="3">
        <f>0</f>
        <v>0</v>
      </c>
      <c r="T148" s="3">
        <f>0</f>
        <v>0</v>
      </c>
      <c r="U148" s="3">
        <v>20</v>
      </c>
      <c r="V148" s="3">
        <f>0</f>
        <v>0</v>
      </c>
      <c r="W148" s="3">
        <v>80</v>
      </c>
      <c r="X148" s="87">
        <v>0.47430555555555548</v>
      </c>
      <c r="Y148">
        <v>52.173999999999999</v>
      </c>
    </row>
    <row r="149" spans="1:25" x14ac:dyDescent="0.45">
      <c r="A149" s="31" t="s">
        <v>151</v>
      </c>
      <c r="B149" s="31">
        <v>2024</v>
      </c>
      <c r="C149" s="17">
        <v>45543</v>
      </c>
      <c r="D149" s="31" t="s">
        <v>152</v>
      </c>
      <c r="E149" s="3" t="s">
        <v>38</v>
      </c>
      <c r="F149" s="3" t="s">
        <v>40</v>
      </c>
      <c r="G149" s="12">
        <f>(C149-VLOOKUP(E149,Riders!$A$2:$D$3499,4,FALSE))/365</f>
        <v>27.575342465753426</v>
      </c>
      <c r="H149" s="1">
        <v>12</v>
      </c>
      <c r="I149" s="3">
        <v>24</v>
      </c>
      <c r="J149" s="3">
        <v>20</v>
      </c>
      <c r="K149" s="3">
        <v>4</v>
      </c>
      <c r="L149" s="3">
        <v>48</v>
      </c>
      <c r="M149" s="3">
        <f>0</f>
        <v>0</v>
      </c>
      <c r="N149" s="3">
        <f>0</f>
        <v>0</v>
      </c>
      <c r="O149" s="3">
        <f>0</f>
        <v>0</v>
      </c>
      <c r="P149" s="3">
        <v>1</v>
      </c>
      <c r="Q149" s="3">
        <f>0</f>
        <v>0</v>
      </c>
      <c r="R149" s="3">
        <f>0</f>
        <v>0</v>
      </c>
      <c r="S149" s="3">
        <f>0</f>
        <v>0</v>
      </c>
      <c r="T149" s="3">
        <f>0</f>
        <v>0</v>
      </c>
      <c r="U149" s="3">
        <v>20</v>
      </c>
      <c r="V149" s="3">
        <f>0</f>
        <v>0</v>
      </c>
      <c r="W149" s="3">
        <v>69</v>
      </c>
      <c r="X149" s="87">
        <v>0.51597222222222228</v>
      </c>
      <c r="Y149">
        <v>52.173999999999999</v>
      </c>
    </row>
    <row r="150" spans="1:25" x14ac:dyDescent="0.45">
      <c r="A150" s="31" t="s">
        <v>151</v>
      </c>
      <c r="B150" s="31">
        <v>2024</v>
      </c>
      <c r="C150" s="17">
        <v>45543</v>
      </c>
      <c r="D150" s="31" t="s">
        <v>152</v>
      </c>
      <c r="E150" s="3" t="s">
        <v>230</v>
      </c>
      <c r="F150" s="3" t="s">
        <v>61</v>
      </c>
      <c r="G150" s="12">
        <f>(C150-VLOOKUP(E150,Riders!$A$2:$D$3499,4,FALSE))/365</f>
        <v>25.150684931506849</v>
      </c>
      <c r="H150" s="1">
        <v>13</v>
      </c>
      <c r="I150" s="3">
        <v>22</v>
      </c>
      <c r="J150" s="3">
        <v>12</v>
      </c>
      <c r="K150" s="3">
        <v>30</v>
      </c>
      <c r="L150" s="3">
        <v>64</v>
      </c>
      <c r="M150" s="3">
        <f>0</f>
        <v>0</v>
      </c>
      <c r="N150" s="3">
        <f>0</f>
        <v>0</v>
      </c>
      <c r="O150" s="3">
        <f>0</f>
        <v>0</v>
      </c>
      <c r="P150" s="3">
        <f>0</f>
        <v>0</v>
      </c>
      <c r="Q150" s="3">
        <f>0</f>
        <v>0</v>
      </c>
      <c r="R150" s="3">
        <f>0</f>
        <v>0</v>
      </c>
      <c r="S150" s="3">
        <f>0</f>
        <v>0</v>
      </c>
      <c r="T150" s="3">
        <f>0</f>
        <v>0</v>
      </c>
      <c r="U150" s="3">
        <v>20</v>
      </c>
      <c r="V150" s="3">
        <v>20</v>
      </c>
      <c r="W150" s="3">
        <v>64</v>
      </c>
      <c r="X150" s="87">
        <v>0.55763888888888891</v>
      </c>
      <c r="Y150">
        <v>52.173999999999999</v>
      </c>
    </row>
    <row r="151" spans="1:25" x14ac:dyDescent="0.45">
      <c r="A151" s="31" t="s">
        <v>151</v>
      </c>
      <c r="B151" s="31">
        <v>2024</v>
      </c>
      <c r="C151" s="17">
        <v>45543</v>
      </c>
      <c r="D151" s="31" t="s">
        <v>152</v>
      </c>
      <c r="E151" s="3" t="s">
        <v>3886</v>
      </c>
      <c r="F151" s="3" t="s">
        <v>2334</v>
      </c>
      <c r="G151" s="12">
        <f>(C151-VLOOKUP(E151,Riders!$A$2:$D$3499,4,FALSE))/365</f>
        <v>25.186301369863013</v>
      </c>
      <c r="H151" s="1">
        <v>14</v>
      </c>
      <c r="I151" s="3">
        <v>16</v>
      </c>
      <c r="J151" s="3">
        <v>26</v>
      </c>
      <c r="K151" s="3">
        <v>12</v>
      </c>
      <c r="L151" s="3">
        <v>54</v>
      </c>
      <c r="M151" s="3">
        <f>0</f>
        <v>0</v>
      </c>
      <c r="N151" s="3">
        <f>0</f>
        <v>0</v>
      </c>
      <c r="O151" s="3">
        <f>0</f>
        <v>0</v>
      </c>
      <c r="P151" s="3">
        <f>0</f>
        <v>0</v>
      </c>
      <c r="Q151" s="3">
        <f>0</f>
        <v>0</v>
      </c>
      <c r="R151" s="3">
        <v>3</v>
      </c>
      <c r="S151" s="3">
        <f>0</f>
        <v>0</v>
      </c>
      <c r="T151" s="3">
        <v>4</v>
      </c>
      <c r="U151" s="3">
        <f>0</f>
        <v>0</v>
      </c>
      <c r="V151" s="3">
        <f>0</f>
        <v>0</v>
      </c>
      <c r="W151" s="3">
        <v>61</v>
      </c>
      <c r="X151" s="87">
        <v>0.59930555555555554</v>
      </c>
      <c r="Y151">
        <v>52.173999999999999</v>
      </c>
    </row>
    <row r="152" spans="1:25" x14ac:dyDescent="0.45">
      <c r="A152" s="31" t="s">
        <v>151</v>
      </c>
      <c r="B152" s="31">
        <v>2024</v>
      </c>
      <c r="C152" s="17">
        <v>45543</v>
      </c>
      <c r="D152" s="31" t="s">
        <v>152</v>
      </c>
      <c r="E152" s="3" t="s">
        <v>137</v>
      </c>
      <c r="F152" s="3" t="s">
        <v>79</v>
      </c>
      <c r="G152" s="12">
        <f>(C152-VLOOKUP(E152,Riders!$A$2:$D$3499,4,FALSE))/365</f>
        <v>34.128767123287673</v>
      </c>
      <c r="H152" s="1">
        <v>15</v>
      </c>
      <c r="I152" s="3">
        <v>1</v>
      </c>
      <c r="J152" s="3">
        <v>6</v>
      </c>
      <c r="K152" s="3">
        <v>8</v>
      </c>
      <c r="L152" s="3">
        <v>15</v>
      </c>
      <c r="M152" s="3">
        <f>0</f>
        <v>0</v>
      </c>
      <c r="N152" s="3">
        <f>0</f>
        <v>0</v>
      </c>
      <c r="O152" s="3">
        <f>0</f>
        <v>0</v>
      </c>
      <c r="P152" s="3">
        <v>3</v>
      </c>
      <c r="Q152" s="3">
        <v>3</v>
      </c>
      <c r="R152" s="3">
        <f>0</f>
        <v>0</v>
      </c>
      <c r="S152" s="3">
        <v>1</v>
      </c>
      <c r="T152" s="3">
        <v>10</v>
      </c>
      <c r="U152" s="3">
        <v>20</v>
      </c>
      <c r="V152" s="3">
        <f>0</f>
        <v>0</v>
      </c>
      <c r="W152" s="3">
        <v>52</v>
      </c>
      <c r="X152" s="87">
        <v>0.64097222222222228</v>
      </c>
      <c r="Y152">
        <v>52.173999999999999</v>
      </c>
    </row>
    <row r="153" spans="1:25" x14ac:dyDescent="0.45">
      <c r="A153" s="31" t="s">
        <v>151</v>
      </c>
      <c r="B153" s="31">
        <v>2024</v>
      </c>
      <c r="C153" s="17">
        <v>45543</v>
      </c>
      <c r="D153" s="31" t="s">
        <v>152</v>
      </c>
      <c r="E153" s="3" t="s">
        <v>76</v>
      </c>
      <c r="F153" s="3" t="s">
        <v>52</v>
      </c>
      <c r="G153" s="12">
        <f>(C153-VLOOKUP(E153,Riders!$A$2:$D$3499,4,FALSE))/365</f>
        <v>25.394520547945206</v>
      </c>
      <c r="H153" s="1">
        <v>16</v>
      </c>
      <c r="I153" s="3">
        <v>1</v>
      </c>
      <c r="J153" s="3">
        <v>4</v>
      </c>
      <c r="K153" s="3">
        <v>20</v>
      </c>
      <c r="L153" s="3">
        <v>25</v>
      </c>
      <c r="M153" s="3">
        <f>0</f>
        <v>0</v>
      </c>
      <c r="N153" s="3">
        <v>5</v>
      </c>
      <c r="O153" s="3">
        <f>0</f>
        <v>0</v>
      </c>
      <c r="P153" s="3">
        <f>0</f>
        <v>0</v>
      </c>
      <c r="Q153" s="3">
        <f>0</f>
        <v>0</v>
      </c>
      <c r="R153" s="3">
        <f>0</f>
        <v>0</v>
      </c>
      <c r="S153" s="3">
        <f>0</f>
        <v>0</v>
      </c>
      <c r="T153" s="3">
        <f>0</f>
        <v>0</v>
      </c>
      <c r="U153" s="3">
        <v>20</v>
      </c>
      <c r="V153" s="3">
        <f>0</f>
        <v>0</v>
      </c>
      <c r="W153" s="3">
        <v>50</v>
      </c>
      <c r="X153" s="87">
        <v>0.68263888888888891</v>
      </c>
      <c r="Y153">
        <v>52.173999999999999</v>
      </c>
    </row>
    <row r="154" spans="1:25" x14ac:dyDescent="0.45">
      <c r="A154" s="31" t="s">
        <v>151</v>
      </c>
      <c r="B154" s="31">
        <v>2024</v>
      </c>
      <c r="C154" s="17">
        <v>45543</v>
      </c>
      <c r="D154" s="31" t="s">
        <v>152</v>
      </c>
      <c r="E154" s="3" t="s">
        <v>201</v>
      </c>
      <c r="F154" s="3" t="s">
        <v>49</v>
      </c>
      <c r="G154" s="12">
        <f>(C154-VLOOKUP(E154,Riders!$A$2:$D$3499,4,FALSE))/365</f>
        <v>27.432876712328767</v>
      </c>
      <c r="H154" s="1">
        <v>17</v>
      </c>
      <c r="I154" s="3">
        <v>10</v>
      </c>
      <c r="J154" s="3">
        <v>8</v>
      </c>
      <c r="K154" s="3">
        <v>1</v>
      </c>
      <c r="L154" s="3">
        <v>19</v>
      </c>
      <c r="M154" s="3">
        <f>0</f>
        <v>0</v>
      </c>
      <c r="N154" s="3">
        <f>0</f>
        <v>0</v>
      </c>
      <c r="O154" s="3">
        <f>0</f>
        <v>0</v>
      </c>
      <c r="P154" s="3">
        <f>0</f>
        <v>0</v>
      </c>
      <c r="Q154" s="3">
        <v>5</v>
      </c>
      <c r="R154" s="3">
        <f>0</f>
        <v>0</v>
      </c>
      <c r="S154" s="3">
        <f>0</f>
        <v>0</v>
      </c>
      <c r="T154" s="3">
        <f>0</f>
        <v>0</v>
      </c>
      <c r="U154" s="3">
        <v>20</v>
      </c>
      <c r="V154" s="3">
        <f>0</f>
        <v>0</v>
      </c>
      <c r="W154" s="3">
        <v>44</v>
      </c>
      <c r="X154" s="87">
        <v>0.72430555555555554</v>
      </c>
      <c r="Y154">
        <v>52.173999999999999</v>
      </c>
    </row>
    <row r="155" spans="1:25" x14ac:dyDescent="0.45">
      <c r="A155" s="31" t="s">
        <v>151</v>
      </c>
      <c r="B155" s="31">
        <v>2024</v>
      </c>
      <c r="C155" s="17">
        <v>45543</v>
      </c>
      <c r="D155" s="31" t="s">
        <v>152</v>
      </c>
      <c r="E155" s="3" t="s">
        <v>163</v>
      </c>
      <c r="F155" s="3" t="s">
        <v>88</v>
      </c>
      <c r="G155" s="12">
        <f>(C155-VLOOKUP(E155,Riders!$A$2:$D$3499,4,FALSE))/365</f>
        <v>25.81917808219178</v>
      </c>
      <c r="H155" s="1">
        <v>18</v>
      </c>
      <c r="I155" s="3">
        <v>6</v>
      </c>
      <c r="J155" s="3">
        <v>32</v>
      </c>
      <c r="K155" s="3">
        <v>1</v>
      </c>
      <c r="L155" s="3">
        <v>39</v>
      </c>
      <c r="M155" s="3">
        <f>0</f>
        <v>0</v>
      </c>
      <c r="N155" s="3">
        <f>0</f>
        <v>0</v>
      </c>
      <c r="O155" s="3">
        <v>2</v>
      </c>
      <c r="P155" s="3">
        <f>0</f>
        <v>0</v>
      </c>
      <c r="Q155" s="3">
        <f>0</f>
        <v>0</v>
      </c>
      <c r="R155" s="3">
        <f>0</f>
        <v>0</v>
      </c>
      <c r="S155" s="3">
        <f>0</f>
        <v>0</v>
      </c>
      <c r="T155" s="3">
        <f>0</f>
        <v>0</v>
      </c>
      <c r="U155" s="3">
        <f>0</f>
        <v>0</v>
      </c>
      <c r="V155" s="3">
        <f>0</f>
        <v>0</v>
      </c>
      <c r="W155" s="3">
        <v>41</v>
      </c>
      <c r="X155" s="87">
        <v>0.76597222222222228</v>
      </c>
      <c r="Y155">
        <v>52.173999999999999</v>
      </c>
    </row>
    <row r="156" spans="1:25" x14ac:dyDescent="0.45">
      <c r="A156" s="31" t="s">
        <v>151</v>
      </c>
      <c r="B156" s="31">
        <v>2024</v>
      </c>
      <c r="C156" s="17">
        <v>45543</v>
      </c>
      <c r="D156" s="31" t="s">
        <v>152</v>
      </c>
      <c r="E156" s="3" t="s">
        <v>209</v>
      </c>
      <c r="F156" s="3" t="s">
        <v>43</v>
      </c>
      <c r="G156" s="12">
        <f>(C156-VLOOKUP(E156,Riders!$A$2:$D$3499,4,FALSE))/365</f>
        <v>30.446575342465753</v>
      </c>
      <c r="H156" s="1">
        <v>19</v>
      </c>
      <c r="I156" s="3">
        <v>18</v>
      </c>
      <c r="J156" s="3">
        <v>10</v>
      </c>
      <c r="K156" s="3">
        <v>10</v>
      </c>
      <c r="L156" s="3">
        <v>38</v>
      </c>
      <c r="M156" s="3">
        <f>0</f>
        <v>0</v>
      </c>
      <c r="N156" s="3">
        <f>0</f>
        <v>0</v>
      </c>
      <c r="O156" s="3">
        <f>0</f>
        <v>0</v>
      </c>
      <c r="P156" s="3">
        <f>0</f>
        <v>0</v>
      </c>
      <c r="Q156" s="3">
        <f>0</f>
        <v>0</v>
      </c>
      <c r="R156" s="3">
        <f>0</f>
        <v>0</v>
      </c>
      <c r="S156" s="3">
        <f>0</f>
        <v>0</v>
      </c>
      <c r="T156" s="3">
        <f>0</f>
        <v>0</v>
      </c>
      <c r="U156" s="3">
        <f>0</f>
        <v>0</v>
      </c>
      <c r="V156" s="3">
        <f>0</f>
        <v>0</v>
      </c>
      <c r="W156" s="3">
        <v>38</v>
      </c>
      <c r="X156" s="87">
        <v>0.80763888888888891</v>
      </c>
      <c r="Y156">
        <v>52.173999999999999</v>
      </c>
    </row>
    <row r="157" spans="1:25" x14ac:dyDescent="0.45">
      <c r="A157" s="31" t="s">
        <v>151</v>
      </c>
      <c r="B157" s="31">
        <v>2024</v>
      </c>
      <c r="C157" s="17">
        <v>45543</v>
      </c>
      <c r="D157" s="31" t="s">
        <v>152</v>
      </c>
      <c r="E157" s="3" t="s">
        <v>53</v>
      </c>
      <c r="F157" s="3" t="s">
        <v>55</v>
      </c>
      <c r="G157" s="12">
        <f>(C157-VLOOKUP(E157,Riders!$A$2:$D$3499,4,FALSE))/365</f>
        <v>23.361643835616437</v>
      </c>
      <c r="H157" s="1">
        <v>20</v>
      </c>
      <c r="I157" s="3">
        <v>4</v>
      </c>
      <c r="J157" s="3">
        <v>16</v>
      </c>
      <c r="K157" s="3">
        <v>6</v>
      </c>
      <c r="L157" s="3">
        <v>26</v>
      </c>
      <c r="M157" s="3">
        <f>0</f>
        <v>0</v>
      </c>
      <c r="N157" s="3">
        <f>0</f>
        <v>0</v>
      </c>
      <c r="O157" s="3">
        <f>0</f>
        <v>0</v>
      </c>
      <c r="P157" s="3">
        <f>0</f>
        <v>0</v>
      </c>
      <c r="Q157" s="3">
        <f>0</f>
        <v>0</v>
      </c>
      <c r="R157" s="3">
        <f>0</f>
        <v>0</v>
      </c>
      <c r="S157" s="3">
        <f>0</f>
        <v>0</v>
      </c>
      <c r="T157" s="3">
        <f>0</f>
        <v>0</v>
      </c>
      <c r="U157" s="3">
        <f>0</f>
        <v>0</v>
      </c>
      <c r="V157" s="3">
        <f>0</f>
        <v>0</v>
      </c>
      <c r="W157" s="3">
        <v>26</v>
      </c>
      <c r="X157" s="87">
        <v>0.84930555555555554</v>
      </c>
      <c r="Y157">
        <v>52.173999999999999</v>
      </c>
    </row>
    <row r="158" spans="1:25" x14ac:dyDescent="0.45">
      <c r="A158" s="31" t="s">
        <v>151</v>
      </c>
      <c r="B158" s="31">
        <v>2024</v>
      </c>
      <c r="C158" s="17">
        <v>45543</v>
      </c>
      <c r="D158" s="31" t="s">
        <v>152</v>
      </c>
      <c r="E158" s="3" t="s">
        <v>5149</v>
      </c>
      <c r="F158" s="3" t="s">
        <v>506</v>
      </c>
      <c r="G158" s="12" t="e">
        <f>(C158-VLOOKUP(E158,Riders!$A$2:$D$3499,4,FALSE))/365</f>
        <v>#N/A</v>
      </c>
      <c r="H158" s="1">
        <v>21</v>
      </c>
      <c r="I158" s="3">
        <v>20</v>
      </c>
      <c r="J158" s="3">
        <v>1</v>
      </c>
      <c r="K158" s="3">
        <v>14</v>
      </c>
      <c r="L158" s="3">
        <v>35</v>
      </c>
      <c r="M158" s="3">
        <f>0</f>
        <v>0</v>
      </c>
      <c r="N158" s="3">
        <f>0</f>
        <v>0</v>
      </c>
      <c r="O158" s="3">
        <f>0</f>
        <v>0</v>
      </c>
      <c r="P158" s="3">
        <f>0</f>
        <v>0</v>
      </c>
      <c r="Q158" s="3">
        <f>0</f>
        <v>0</v>
      </c>
      <c r="R158" s="3">
        <f>0</f>
        <v>0</v>
      </c>
      <c r="S158" s="3">
        <f>0</f>
        <v>0</v>
      </c>
      <c r="T158" s="3">
        <f>0</f>
        <v>0</v>
      </c>
      <c r="U158" s="3">
        <f>0</f>
        <v>0</v>
      </c>
      <c r="V158" s="3">
        <v>20</v>
      </c>
      <c r="W158" s="3">
        <v>15</v>
      </c>
      <c r="X158" s="87">
        <v>0.89097222222222228</v>
      </c>
      <c r="Y158">
        <v>52.173999999999999</v>
      </c>
    </row>
    <row r="159" spans="1:25" x14ac:dyDescent="0.45">
      <c r="A159" s="31" t="s">
        <v>151</v>
      </c>
      <c r="B159" s="31">
        <v>2024</v>
      </c>
      <c r="C159" s="17">
        <v>45543</v>
      </c>
      <c r="D159" s="31" t="s">
        <v>152</v>
      </c>
      <c r="E159" s="3" t="s">
        <v>217</v>
      </c>
      <c r="F159" s="3" t="s">
        <v>177</v>
      </c>
      <c r="G159" s="12">
        <f>(C159-VLOOKUP(E159,Riders!$A$2:$D$3499,4,FALSE))/365</f>
        <v>22.109589041095891</v>
      </c>
      <c r="H159" s="1">
        <v>22</v>
      </c>
      <c r="I159" s="3">
        <v>2</v>
      </c>
      <c r="J159" s="3">
        <v>-39</v>
      </c>
      <c r="K159" s="3">
        <v>2</v>
      </c>
      <c r="L159" s="3">
        <v>-35</v>
      </c>
      <c r="M159" s="3">
        <f>0</f>
        <v>0</v>
      </c>
      <c r="N159" s="3">
        <v>3</v>
      </c>
      <c r="O159" s="3">
        <f>0</f>
        <v>0</v>
      </c>
      <c r="P159" s="3">
        <f>0</f>
        <v>0</v>
      </c>
      <c r="Q159" s="3">
        <f>0</f>
        <v>0</v>
      </c>
      <c r="R159" s="3">
        <f>0</f>
        <v>0</v>
      </c>
      <c r="S159" s="3">
        <f>0</f>
        <v>0</v>
      </c>
      <c r="T159" s="3">
        <f>0</f>
        <v>0</v>
      </c>
      <c r="U159" s="3">
        <f>0</f>
        <v>0</v>
      </c>
      <c r="V159" s="3">
        <f>0</f>
        <v>0</v>
      </c>
      <c r="W159" s="3">
        <v>-32</v>
      </c>
      <c r="X159" s="87">
        <v>0.93263888888888891</v>
      </c>
      <c r="Y159">
        <v>52.173999999999999</v>
      </c>
    </row>
    <row r="160" spans="1:25" x14ac:dyDescent="0.45">
      <c r="A160" s="1" t="s">
        <v>166</v>
      </c>
      <c r="B160" s="1">
        <v>2024</v>
      </c>
      <c r="C160" s="17">
        <v>45396</v>
      </c>
      <c r="D160" s="1" t="s">
        <v>30</v>
      </c>
      <c r="E160" s="3" t="s">
        <v>104</v>
      </c>
      <c r="F160" s="3" t="s">
        <v>79</v>
      </c>
      <c r="G160" s="12">
        <f>(C160-VLOOKUP(E160,Riders!$A$2:$D$3499,4,FALSE))/365</f>
        <v>30.112328767123287</v>
      </c>
      <c r="H160" s="1">
        <v>1</v>
      </c>
      <c r="I160" s="3">
        <v>40</v>
      </c>
      <c r="J160" s="3">
        <v>40</v>
      </c>
      <c r="K160" s="3">
        <v>40</v>
      </c>
      <c r="L160" s="3">
        <v>120</v>
      </c>
      <c r="M160" s="3">
        <f>0</f>
        <v>0</v>
      </c>
      <c r="N160" s="3">
        <v>1</v>
      </c>
      <c r="O160" s="3">
        <f>0</f>
        <v>0</v>
      </c>
      <c r="P160" s="3">
        <v>5</v>
      </c>
      <c r="Q160" s="3">
        <f>0</f>
        <v>0</v>
      </c>
      <c r="R160" s="3">
        <v>3</v>
      </c>
      <c r="S160" s="3">
        <f>0</f>
        <v>0</v>
      </c>
      <c r="T160" s="3">
        <v>2</v>
      </c>
      <c r="U160" s="3">
        <f>0</f>
        <v>0</v>
      </c>
      <c r="V160" s="3">
        <f>0</f>
        <v>0</v>
      </c>
      <c r="W160" s="3">
        <v>131</v>
      </c>
      <c r="X160" s="87">
        <v>1.7256944444444439E-2</v>
      </c>
      <c r="Y160">
        <v>48.29</v>
      </c>
    </row>
    <row r="161" spans="1:25" x14ac:dyDescent="0.45">
      <c r="A161" s="1" t="s">
        <v>166</v>
      </c>
      <c r="B161" s="1">
        <v>2024</v>
      </c>
      <c r="C161" s="17">
        <v>45396</v>
      </c>
      <c r="D161" s="1" t="s">
        <v>30</v>
      </c>
      <c r="E161" s="3" t="s">
        <v>230</v>
      </c>
      <c r="F161" s="3" t="s">
        <v>61</v>
      </c>
      <c r="G161" s="12">
        <f>(C161-VLOOKUP(E161,Riders!$A$2:$D$3499,4,FALSE))/365</f>
        <v>24.747945205479454</v>
      </c>
      <c r="H161" s="1">
        <v>2</v>
      </c>
      <c r="I161" s="3">
        <v>38</v>
      </c>
      <c r="J161" s="3">
        <v>30</v>
      </c>
      <c r="K161" s="3">
        <v>34</v>
      </c>
      <c r="L161" s="3">
        <v>102</v>
      </c>
      <c r="M161" s="3">
        <f>0</f>
        <v>0</v>
      </c>
      <c r="N161" s="3">
        <v>5</v>
      </c>
      <c r="O161" s="3">
        <v>1</v>
      </c>
      <c r="P161" s="3">
        <v>1</v>
      </c>
      <c r="Q161" s="3">
        <f>0</f>
        <v>0</v>
      </c>
      <c r="R161" s="3">
        <v>2</v>
      </c>
      <c r="S161" s="3">
        <f>0</f>
        <v>0</v>
      </c>
      <c r="T161" s="3">
        <f>0</f>
        <v>0</v>
      </c>
      <c r="U161" s="3">
        <f>0</f>
        <v>0</v>
      </c>
      <c r="V161" s="3">
        <f>0</f>
        <v>0</v>
      </c>
      <c r="W161" s="3">
        <v>111</v>
      </c>
      <c r="X161" s="87">
        <v>1.7256944444444439E-2</v>
      </c>
      <c r="Y161">
        <v>48.29</v>
      </c>
    </row>
    <row r="162" spans="1:25" x14ac:dyDescent="0.45">
      <c r="A162" s="1" t="s">
        <v>166</v>
      </c>
      <c r="B162" s="1">
        <v>2024</v>
      </c>
      <c r="C162" s="17">
        <v>45396</v>
      </c>
      <c r="D162" s="1" t="s">
        <v>30</v>
      </c>
      <c r="E162" s="3" t="s">
        <v>147</v>
      </c>
      <c r="F162" s="3" t="s">
        <v>67</v>
      </c>
      <c r="G162" s="12">
        <f>(C162-VLOOKUP(E162,Riders!$A$2:$D$3499,4,FALSE))/365</f>
        <v>29.326027397260273</v>
      </c>
      <c r="H162" s="1">
        <v>3</v>
      </c>
      <c r="I162" s="3">
        <v>30</v>
      </c>
      <c r="J162" s="3">
        <v>34</v>
      </c>
      <c r="K162" s="3">
        <v>38</v>
      </c>
      <c r="L162" s="3">
        <v>102</v>
      </c>
      <c r="M162" s="3">
        <v>5</v>
      </c>
      <c r="N162" s="3">
        <f>0</f>
        <v>0</v>
      </c>
      <c r="O162" s="3">
        <f>0</f>
        <v>0</v>
      </c>
      <c r="P162" s="3">
        <f>0</f>
        <v>0</v>
      </c>
      <c r="Q162" s="3">
        <f>0</f>
        <v>0</v>
      </c>
      <c r="R162" s="3">
        <f>0</f>
        <v>0</v>
      </c>
      <c r="S162" s="3">
        <f>0</f>
        <v>0</v>
      </c>
      <c r="T162" s="3">
        <f>0</f>
        <v>0</v>
      </c>
      <c r="U162" s="3">
        <f>0</f>
        <v>0</v>
      </c>
      <c r="V162" s="3">
        <f>0</f>
        <v>0</v>
      </c>
      <c r="W162" s="3">
        <v>107</v>
      </c>
      <c r="X162" s="87">
        <v>1.7256944444444439E-2</v>
      </c>
      <c r="Y162">
        <v>48.29</v>
      </c>
    </row>
    <row r="163" spans="1:25" x14ac:dyDescent="0.45">
      <c r="A163" s="1" t="s">
        <v>166</v>
      </c>
      <c r="B163" s="1">
        <v>2024</v>
      </c>
      <c r="C163" s="17">
        <v>45396</v>
      </c>
      <c r="D163" s="1" t="s">
        <v>30</v>
      </c>
      <c r="E163" s="3" t="s">
        <v>158</v>
      </c>
      <c r="F163" s="3" t="s">
        <v>58</v>
      </c>
      <c r="G163" s="12">
        <f>(C163-VLOOKUP(E163,Riders!$A$2:$D$3499,4,FALSE))/365</f>
        <v>27.287671232876711</v>
      </c>
      <c r="H163" s="1">
        <v>4</v>
      </c>
      <c r="I163" s="3">
        <v>32</v>
      </c>
      <c r="J163" s="3">
        <v>22</v>
      </c>
      <c r="K163" s="3">
        <v>36</v>
      </c>
      <c r="L163" s="3">
        <v>90</v>
      </c>
      <c r="M163" s="3">
        <v>1</v>
      </c>
      <c r="N163" s="3">
        <v>2</v>
      </c>
      <c r="O163" s="3">
        <v>5</v>
      </c>
      <c r="P163" s="3">
        <f>0</f>
        <v>0</v>
      </c>
      <c r="Q163" s="3">
        <v>1</v>
      </c>
      <c r="R163" s="3">
        <v>1</v>
      </c>
      <c r="S163" s="3">
        <f>0</f>
        <v>0</v>
      </c>
      <c r="T163" s="3">
        <v>4</v>
      </c>
      <c r="U163" s="3">
        <f>0</f>
        <v>0</v>
      </c>
      <c r="V163" s="3">
        <f>0</f>
        <v>0</v>
      </c>
      <c r="W163" s="3">
        <v>104</v>
      </c>
      <c r="X163" s="87">
        <v>1.7256944444444439E-2</v>
      </c>
      <c r="Y163">
        <v>48.29</v>
      </c>
    </row>
    <row r="164" spans="1:25" x14ac:dyDescent="0.45">
      <c r="A164" s="1" t="s">
        <v>166</v>
      </c>
      <c r="B164" s="1">
        <v>2024</v>
      </c>
      <c r="C164" s="17">
        <v>45396</v>
      </c>
      <c r="D164" s="1" t="s">
        <v>30</v>
      </c>
      <c r="E164" s="3" t="s">
        <v>81</v>
      </c>
      <c r="F164" s="3" t="s">
        <v>83</v>
      </c>
      <c r="G164" s="12">
        <f>(C164-VLOOKUP(E164,Riders!$A$2:$D$3499,4,FALSE))/365</f>
        <v>27.909589041095892</v>
      </c>
      <c r="H164" s="1">
        <v>5</v>
      </c>
      <c r="I164" s="3">
        <v>22</v>
      </c>
      <c r="J164" s="3">
        <v>20</v>
      </c>
      <c r="K164" s="3">
        <v>30</v>
      </c>
      <c r="L164" s="3">
        <v>72</v>
      </c>
      <c r="M164" s="3">
        <f>0</f>
        <v>0</v>
      </c>
      <c r="N164" s="3">
        <f>0</f>
        <v>0</v>
      </c>
      <c r="O164" s="3">
        <f>0</f>
        <v>0</v>
      </c>
      <c r="P164" s="3">
        <f>0</f>
        <v>0</v>
      </c>
      <c r="Q164" s="3">
        <f>0</f>
        <v>0</v>
      </c>
      <c r="R164" s="3">
        <v>5</v>
      </c>
      <c r="S164" s="3">
        <v>3</v>
      </c>
      <c r="T164" s="3">
        <f>0</f>
        <v>0</v>
      </c>
      <c r="U164" s="3">
        <v>20</v>
      </c>
      <c r="V164" s="3">
        <f>0</f>
        <v>0</v>
      </c>
      <c r="W164" s="3">
        <v>100</v>
      </c>
      <c r="X164" s="87">
        <v>1.7256944444444439E-2</v>
      </c>
      <c r="Y164">
        <v>48.29</v>
      </c>
    </row>
    <row r="165" spans="1:25" x14ac:dyDescent="0.45">
      <c r="A165" s="1" t="s">
        <v>166</v>
      </c>
      <c r="B165" s="1">
        <v>2024</v>
      </c>
      <c r="C165" s="17">
        <v>45396</v>
      </c>
      <c r="D165" s="1" t="s">
        <v>30</v>
      </c>
      <c r="E165" s="3" t="s">
        <v>164</v>
      </c>
      <c r="F165" s="3" t="s">
        <v>96</v>
      </c>
      <c r="G165" s="12">
        <f>(C165-VLOOKUP(E165,Riders!$A$2:$D$3499,4,FALSE))/365</f>
        <v>25.186301369863013</v>
      </c>
      <c r="H165" s="1">
        <v>6</v>
      </c>
      <c r="I165" s="3">
        <v>34</v>
      </c>
      <c r="J165" s="3">
        <v>26</v>
      </c>
      <c r="K165" s="3">
        <v>32</v>
      </c>
      <c r="L165" s="3">
        <v>92</v>
      </c>
      <c r="M165" s="3">
        <v>3</v>
      </c>
      <c r="N165" s="3">
        <f>0</f>
        <v>0</v>
      </c>
      <c r="O165" s="3">
        <f>0</f>
        <v>0</v>
      </c>
      <c r="P165" s="3">
        <f>0</f>
        <v>0</v>
      </c>
      <c r="Q165" s="3">
        <f>0</f>
        <v>0</v>
      </c>
      <c r="R165" s="3">
        <f>0</f>
        <v>0</v>
      </c>
      <c r="S165" s="3">
        <f>0</f>
        <v>0</v>
      </c>
      <c r="T165" s="3">
        <f>0</f>
        <v>0</v>
      </c>
      <c r="U165" s="3">
        <f>0</f>
        <v>0</v>
      </c>
      <c r="V165" s="3">
        <f>0</f>
        <v>0</v>
      </c>
      <c r="W165" s="3">
        <v>95</v>
      </c>
      <c r="X165" s="87">
        <v>1.7256944444444439E-2</v>
      </c>
      <c r="Y165">
        <v>48.29</v>
      </c>
    </row>
    <row r="166" spans="1:25" x14ac:dyDescent="0.45">
      <c r="A166" s="1" t="s">
        <v>166</v>
      </c>
      <c r="B166" s="1">
        <v>2024</v>
      </c>
      <c r="C166" s="17">
        <v>45396</v>
      </c>
      <c r="D166" s="1" t="s">
        <v>30</v>
      </c>
      <c r="E166" s="3" t="s">
        <v>154</v>
      </c>
      <c r="F166" s="3" t="s">
        <v>34</v>
      </c>
      <c r="G166" s="12">
        <f>(C166-VLOOKUP(E166,Riders!$A$2:$D$3499,4,FALSE))/365</f>
        <v>22.602739726027398</v>
      </c>
      <c r="H166" s="1">
        <v>7</v>
      </c>
      <c r="I166" s="3">
        <v>26</v>
      </c>
      <c r="J166" s="3">
        <v>18</v>
      </c>
      <c r="K166" s="3">
        <v>26</v>
      </c>
      <c r="L166" s="3">
        <v>70</v>
      </c>
      <c r="M166" s="3">
        <v>2</v>
      </c>
      <c r="N166" s="3">
        <f>0</f>
        <v>0</v>
      </c>
      <c r="O166" s="3">
        <f>0</f>
        <v>0</v>
      </c>
      <c r="P166" s="3">
        <f>0</f>
        <v>0</v>
      </c>
      <c r="Q166" s="3">
        <f>0</f>
        <v>0</v>
      </c>
      <c r="R166" s="3">
        <f>0</f>
        <v>0</v>
      </c>
      <c r="S166" s="3">
        <f>0</f>
        <v>0</v>
      </c>
      <c r="T166" s="3">
        <f>0</f>
        <v>0</v>
      </c>
      <c r="U166" s="3">
        <v>20</v>
      </c>
      <c r="V166" s="3">
        <f>0</f>
        <v>0</v>
      </c>
      <c r="W166" s="3">
        <v>92</v>
      </c>
      <c r="X166" s="87">
        <v>1.7256944444444439E-2</v>
      </c>
      <c r="Y166">
        <v>48.29</v>
      </c>
    </row>
    <row r="167" spans="1:25" x14ac:dyDescent="0.45">
      <c r="A167" s="1" t="s">
        <v>166</v>
      </c>
      <c r="B167" s="1">
        <v>2024</v>
      </c>
      <c r="C167" s="17">
        <v>45396</v>
      </c>
      <c r="D167" s="1" t="s">
        <v>30</v>
      </c>
      <c r="E167" s="3" t="s">
        <v>120</v>
      </c>
      <c r="F167" s="3" t="s">
        <v>121</v>
      </c>
      <c r="G167" s="12">
        <f>(C167-VLOOKUP(E167,Riders!$A$2:$D$3499,4,FALSE))/365</f>
        <v>25.293150684931508</v>
      </c>
      <c r="H167" s="1">
        <v>8</v>
      </c>
      <c r="I167" s="3">
        <v>24</v>
      </c>
      <c r="J167" s="3">
        <v>36</v>
      </c>
      <c r="K167" s="3">
        <v>4</v>
      </c>
      <c r="L167" s="3">
        <v>64</v>
      </c>
      <c r="M167" s="3">
        <f>0</f>
        <v>0</v>
      </c>
      <c r="N167" s="3">
        <f>0</f>
        <v>0</v>
      </c>
      <c r="O167" s="3">
        <f>0</f>
        <v>0</v>
      </c>
      <c r="P167" s="3">
        <f>0</f>
        <v>0</v>
      </c>
      <c r="Q167" s="3">
        <v>2</v>
      </c>
      <c r="R167" s="3">
        <f>0</f>
        <v>0</v>
      </c>
      <c r="S167" s="3">
        <v>2</v>
      </c>
      <c r="T167" s="3">
        <f>0</f>
        <v>0</v>
      </c>
      <c r="U167" s="3">
        <v>20</v>
      </c>
      <c r="V167" s="3">
        <f>0</f>
        <v>0</v>
      </c>
      <c r="W167" s="3">
        <v>88</v>
      </c>
      <c r="X167" s="87">
        <v>1.7256944444444439E-2</v>
      </c>
      <c r="Y167">
        <v>48.29</v>
      </c>
    </row>
    <row r="168" spans="1:25" x14ac:dyDescent="0.45">
      <c r="A168" s="13" t="s">
        <v>166</v>
      </c>
      <c r="B168" s="13">
        <v>2024</v>
      </c>
      <c r="C168" s="112">
        <v>45396</v>
      </c>
      <c r="D168" s="13" t="s">
        <v>30</v>
      </c>
      <c r="E168" s="8" t="s">
        <v>217</v>
      </c>
      <c r="F168" s="8" t="s">
        <v>177</v>
      </c>
      <c r="G168" s="12">
        <f>(C168-VLOOKUP(E168,Riders!$A$2:$D$3499,4,FALSE))/365</f>
        <v>21.706849315068492</v>
      </c>
      <c r="H168" s="13">
        <v>9</v>
      </c>
      <c r="I168" s="8">
        <v>18</v>
      </c>
      <c r="J168" s="8">
        <v>38</v>
      </c>
      <c r="K168" s="8">
        <v>1</v>
      </c>
      <c r="L168" s="8">
        <v>57</v>
      </c>
      <c r="M168" s="8">
        <f>0</f>
        <v>0</v>
      </c>
      <c r="N168" s="8">
        <v>3</v>
      </c>
      <c r="O168" s="8">
        <v>3</v>
      </c>
      <c r="P168" s="8">
        <f>0</f>
        <v>0</v>
      </c>
      <c r="Q168" s="8">
        <f>0</f>
        <v>0</v>
      </c>
      <c r="R168" s="8">
        <f>0</f>
        <v>0</v>
      </c>
      <c r="S168" s="8">
        <v>1</v>
      </c>
      <c r="T168" s="8">
        <f>0</f>
        <v>0</v>
      </c>
      <c r="U168" s="8">
        <v>20</v>
      </c>
      <c r="V168" s="8">
        <f>0</f>
        <v>0</v>
      </c>
      <c r="W168" s="8">
        <v>84</v>
      </c>
      <c r="X168" s="87">
        <v>1.7256944444444439E-2</v>
      </c>
      <c r="Y168">
        <v>48.29</v>
      </c>
    </row>
    <row r="169" spans="1:25" x14ac:dyDescent="0.45">
      <c r="A169" s="1" t="s">
        <v>166</v>
      </c>
      <c r="B169" s="1">
        <v>2024</v>
      </c>
      <c r="C169" s="17">
        <v>45396</v>
      </c>
      <c r="D169" s="1" t="s">
        <v>30</v>
      </c>
      <c r="E169" s="3" t="s">
        <v>85</v>
      </c>
      <c r="F169" s="3" t="s">
        <v>168</v>
      </c>
      <c r="G169" s="12">
        <f>(C169-VLOOKUP(E169,Riders!$A$2:$D$3499,4,FALSE))/365</f>
        <v>22.265753424657536</v>
      </c>
      <c r="H169" s="1">
        <v>10</v>
      </c>
      <c r="I169" s="3">
        <v>16</v>
      </c>
      <c r="J169" s="3">
        <v>32</v>
      </c>
      <c r="K169" s="3">
        <v>12</v>
      </c>
      <c r="L169" s="3">
        <v>60</v>
      </c>
      <c r="M169" s="3">
        <f>0</f>
        <v>0</v>
      </c>
      <c r="N169" s="3">
        <f>0</f>
        <v>0</v>
      </c>
      <c r="O169" s="3">
        <f>0</f>
        <v>0</v>
      </c>
      <c r="P169" s="3">
        <v>3</v>
      </c>
      <c r="Q169" s="3">
        <f>0</f>
        <v>0</v>
      </c>
      <c r="R169" s="3">
        <f>0</f>
        <v>0</v>
      </c>
      <c r="S169" s="3">
        <f>0</f>
        <v>0</v>
      </c>
      <c r="T169" s="3">
        <v>10</v>
      </c>
      <c r="U169" s="3">
        <f>0</f>
        <v>0</v>
      </c>
      <c r="V169" s="3">
        <f>0</f>
        <v>0</v>
      </c>
      <c r="W169" s="3">
        <v>73</v>
      </c>
      <c r="X169" s="87">
        <v>1.7256944444444439E-2</v>
      </c>
      <c r="Y169">
        <v>48.29</v>
      </c>
    </row>
    <row r="170" spans="1:25" x14ac:dyDescent="0.45">
      <c r="A170" s="1" t="s">
        <v>166</v>
      </c>
      <c r="B170" s="1">
        <v>2024</v>
      </c>
      <c r="C170" s="17">
        <v>45396</v>
      </c>
      <c r="D170" s="1" t="s">
        <v>30</v>
      </c>
      <c r="E170" s="3" t="s">
        <v>157</v>
      </c>
      <c r="F170" s="3" t="s">
        <v>52</v>
      </c>
      <c r="G170" s="12">
        <f>(C170-VLOOKUP(E170,Riders!$A$2:$D$3499,4,FALSE))/365</f>
        <v>25.271232876712329</v>
      </c>
      <c r="H170" s="1">
        <v>11</v>
      </c>
      <c r="I170" s="3">
        <v>36</v>
      </c>
      <c r="J170" s="3">
        <v>1</v>
      </c>
      <c r="K170" s="3">
        <v>28</v>
      </c>
      <c r="L170" s="3">
        <v>65</v>
      </c>
      <c r="M170" s="3">
        <f>0</f>
        <v>0</v>
      </c>
      <c r="N170" s="3">
        <f>0</f>
        <v>0</v>
      </c>
      <c r="O170" s="3">
        <f>0</f>
        <v>0</v>
      </c>
      <c r="P170" s="3">
        <f>0</f>
        <v>0</v>
      </c>
      <c r="Q170" s="3">
        <v>3</v>
      </c>
      <c r="R170" s="3">
        <f>0</f>
        <v>0</v>
      </c>
      <c r="S170" s="3">
        <f>0</f>
        <v>0</v>
      </c>
      <c r="T170" s="3">
        <f>0</f>
        <v>0</v>
      </c>
      <c r="U170" s="3">
        <f>0</f>
        <v>0</v>
      </c>
      <c r="V170" s="3">
        <f>0</f>
        <v>0</v>
      </c>
      <c r="W170" s="3">
        <v>68</v>
      </c>
      <c r="X170" s="87">
        <v>1.7256944444444439E-2</v>
      </c>
      <c r="Y170">
        <v>48.29</v>
      </c>
    </row>
    <row r="171" spans="1:25" x14ac:dyDescent="0.45">
      <c r="A171" s="1" t="s">
        <v>166</v>
      </c>
      <c r="B171" s="1">
        <v>2024</v>
      </c>
      <c r="C171" s="17">
        <v>45396</v>
      </c>
      <c r="D171" s="1" t="s">
        <v>30</v>
      </c>
      <c r="E171" s="3" t="s">
        <v>4728</v>
      </c>
      <c r="F171" s="3" t="s">
        <v>2347</v>
      </c>
      <c r="G171" s="12">
        <f>(C171-VLOOKUP(E171,Riders!$A$2:$D$3499,4,FALSE))/365</f>
        <v>31.649315068493152</v>
      </c>
      <c r="H171" s="1">
        <v>12</v>
      </c>
      <c r="I171" s="3">
        <v>14</v>
      </c>
      <c r="J171" s="3">
        <v>28</v>
      </c>
      <c r="K171" s="3">
        <v>18</v>
      </c>
      <c r="L171" s="3">
        <v>60</v>
      </c>
      <c r="M171" s="3">
        <f>0</f>
        <v>0</v>
      </c>
      <c r="N171" s="3">
        <f>0</f>
        <v>0</v>
      </c>
      <c r="O171" s="3">
        <f>0</f>
        <v>0</v>
      </c>
      <c r="P171" s="3">
        <v>2</v>
      </c>
      <c r="Q171" s="3">
        <f>0</f>
        <v>0</v>
      </c>
      <c r="R171" s="3">
        <f>0</f>
        <v>0</v>
      </c>
      <c r="S171" s="3">
        <f>0</f>
        <v>0</v>
      </c>
      <c r="T171" s="3">
        <f>0</f>
        <v>0</v>
      </c>
      <c r="U171" s="3">
        <f>0</f>
        <v>0</v>
      </c>
      <c r="V171" s="3">
        <f>0</f>
        <v>0</v>
      </c>
      <c r="W171" s="3">
        <v>62</v>
      </c>
      <c r="X171" s="87">
        <v>1.7256944444444439E-2</v>
      </c>
      <c r="Y171">
        <v>48.29</v>
      </c>
    </row>
    <row r="172" spans="1:25" x14ac:dyDescent="0.45">
      <c r="A172" s="1" t="s">
        <v>166</v>
      </c>
      <c r="B172" s="1">
        <v>2024</v>
      </c>
      <c r="C172" s="17">
        <v>45396</v>
      </c>
      <c r="D172" s="1" t="s">
        <v>30</v>
      </c>
      <c r="E172" s="3" t="s">
        <v>48</v>
      </c>
      <c r="F172" s="3" t="s">
        <v>49</v>
      </c>
      <c r="G172" s="12">
        <f>(C172-VLOOKUP(E172,Riders!$A$2:$D$3499,4,FALSE))/365</f>
        <v>19.701369863013699</v>
      </c>
      <c r="H172" s="1">
        <v>13</v>
      </c>
      <c r="I172" s="3">
        <v>4</v>
      </c>
      <c r="J172" s="3">
        <v>8</v>
      </c>
      <c r="K172" s="3">
        <v>16</v>
      </c>
      <c r="L172" s="3">
        <v>28</v>
      </c>
      <c r="M172" s="3">
        <f>0</f>
        <v>0</v>
      </c>
      <c r="N172" s="3">
        <f>0</f>
        <v>0</v>
      </c>
      <c r="O172" s="3">
        <v>2</v>
      </c>
      <c r="P172" s="3">
        <f>0</f>
        <v>0</v>
      </c>
      <c r="Q172" s="3">
        <f>0</f>
        <v>0</v>
      </c>
      <c r="R172" s="3">
        <f>0</f>
        <v>0</v>
      </c>
      <c r="S172" s="3">
        <v>5</v>
      </c>
      <c r="T172" s="3">
        <f>0</f>
        <v>0</v>
      </c>
      <c r="U172" s="3">
        <v>20</v>
      </c>
      <c r="V172" s="3">
        <f>0</f>
        <v>0</v>
      </c>
      <c r="W172" s="3">
        <v>55</v>
      </c>
      <c r="X172" s="87">
        <v>1.7256944444444439E-2</v>
      </c>
      <c r="Y172">
        <v>48.29</v>
      </c>
    </row>
    <row r="173" spans="1:25" x14ac:dyDescent="0.45">
      <c r="A173" s="1" t="s">
        <v>166</v>
      </c>
      <c r="B173" s="1">
        <v>2024</v>
      </c>
      <c r="C173" s="17">
        <v>45396</v>
      </c>
      <c r="D173" s="1" t="s">
        <v>30</v>
      </c>
      <c r="E173" s="3" t="s">
        <v>114</v>
      </c>
      <c r="F173" s="3" t="s">
        <v>115</v>
      </c>
      <c r="G173" s="12">
        <f>(C173-VLOOKUP(E173,Riders!$A$2:$D$3499,4,FALSE))/365</f>
        <v>23.632876712328766</v>
      </c>
      <c r="H173" s="1">
        <v>14</v>
      </c>
      <c r="I173" s="3">
        <v>28</v>
      </c>
      <c r="J173" s="3">
        <v>1</v>
      </c>
      <c r="K173" s="3">
        <v>22</v>
      </c>
      <c r="L173" s="3">
        <v>51</v>
      </c>
      <c r="M173" s="3">
        <f>0</f>
        <v>0</v>
      </c>
      <c r="N173" s="3">
        <f>0</f>
        <v>0</v>
      </c>
      <c r="O173" s="3">
        <f>0</f>
        <v>0</v>
      </c>
      <c r="P173" s="3">
        <f>0</f>
        <v>0</v>
      </c>
      <c r="Q173" s="3">
        <f>0</f>
        <v>0</v>
      </c>
      <c r="R173" s="3">
        <f>0</f>
        <v>0</v>
      </c>
      <c r="S173" s="3">
        <f>0</f>
        <v>0</v>
      </c>
      <c r="T173" s="3">
        <f>0</f>
        <v>0</v>
      </c>
      <c r="U173" s="3">
        <f>0</f>
        <v>0</v>
      </c>
      <c r="V173" s="3">
        <f>0</f>
        <v>0</v>
      </c>
      <c r="W173" s="3">
        <v>51</v>
      </c>
      <c r="X173" s="87">
        <v>1.7256944444444439E-2</v>
      </c>
      <c r="Y173">
        <v>48.29</v>
      </c>
    </row>
    <row r="174" spans="1:25" x14ac:dyDescent="0.45">
      <c r="A174" s="1" t="s">
        <v>166</v>
      </c>
      <c r="B174" s="1">
        <v>2024</v>
      </c>
      <c r="C174" s="17">
        <v>45396</v>
      </c>
      <c r="D174" s="1" t="s">
        <v>30</v>
      </c>
      <c r="E174" s="3" t="s">
        <v>2593</v>
      </c>
      <c r="F174" s="3" t="s">
        <v>2334</v>
      </c>
      <c r="G174" s="12">
        <f>(C174-VLOOKUP(E174,Riders!$A$2:$D$3499,4,FALSE))/365</f>
        <v>25.81917808219178</v>
      </c>
      <c r="H174" s="1">
        <v>15</v>
      </c>
      <c r="I174" s="3">
        <v>8</v>
      </c>
      <c r="J174" s="3">
        <v>12</v>
      </c>
      <c r="K174" s="3">
        <v>8</v>
      </c>
      <c r="L174" s="3">
        <v>28</v>
      </c>
      <c r="M174" s="3">
        <f>0</f>
        <v>0</v>
      </c>
      <c r="N174" s="3">
        <f>0</f>
        <v>0</v>
      </c>
      <c r="O174" s="3">
        <f>0</f>
        <v>0</v>
      </c>
      <c r="P174" s="3">
        <f>0</f>
        <v>0</v>
      </c>
      <c r="Q174" s="3">
        <f>0</f>
        <v>0</v>
      </c>
      <c r="R174" s="3">
        <f>0</f>
        <v>0</v>
      </c>
      <c r="S174" s="3">
        <f>0</f>
        <v>0</v>
      </c>
      <c r="T174" s="3">
        <f>0</f>
        <v>0</v>
      </c>
      <c r="U174" s="3">
        <v>20</v>
      </c>
      <c r="V174" s="3">
        <f>0</f>
        <v>0</v>
      </c>
      <c r="W174" s="3">
        <v>48</v>
      </c>
      <c r="X174" s="87">
        <v>1.7256944444444439E-2</v>
      </c>
      <c r="Y174">
        <v>48.29</v>
      </c>
    </row>
    <row r="175" spans="1:25" x14ac:dyDescent="0.45">
      <c r="A175" s="1" t="s">
        <v>166</v>
      </c>
      <c r="B175" s="1">
        <v>2024</v>
      </c>
      <c r="C175" s="17">
        <v>45396</v>
      </c>
      <c r="D175" s="1" t="s">
        <v>30</v>
      </c>
      <c r="E175" s="3" t="s">
        <v>5149</v>
      </c>
      <c r="F175" s="3" t="s">
        <v>506</v>
      </c>
      <c r="G175" s="12" t="e">
        <f>(C175-VLOOKUP(E175,Riders!$A$2:$D$3499,4,FALSE))/365</f>
        <v>#N/A</v>
      </c>
      <c r="H175" s="1">
        <v>16</v>
      </c>
      <c r="I175" s="3">
        <v>10</v>
      </c>
      <c r="J175" s="3">
        <v>24</v>
      </c>
      <c r="K175" s="3">
        <v>14</v>
      </c>
      <c r="L175" s="3">
        <v>48</v>
      </c>
      <c r="M175" s="3">
        <f>0</f>
        <v>0</v>
      </c>
      <c r="N175" s="3">
        <f>0</f>
        <v>0</v>
      </c>
      <c r="O175" s="3">
        <f>0</f>
        <v>0</v>
      </c>
      <c r="P175" s="3">
        <f>0</f>
        <v>0</v>
      </c>
      <c r="Q175" s="3">
        <f>0</f>
        <v>0</v>
      </c>
      <c r="R175" s="3">
        <f>0</f>
        <v>0</v>
      </c>
      <c r="S175" s="3">
        <f>0</f>
        <v>0</v>
      </c>
      <c r="T175" s="3">
        <f>0</f>
        <v>0</v>
      </c>
      <c r="U175" s="3">
        <f>0</f>
        <v>0</v>
      </c>
      <c r="V175" s="3">
        <f>0</f>
        <v>0</v>
      </c>
      <c r="W175" s="3">
        <v>48</v>
      </c>
      <c r="X175" s="87">
        <v>1.7256944444444439E-2</v>
      </c>
      <c r="Y175">
        <v>48.29</v>
      </c>
    </row>
    <row r="176" spans="1:25" x14ac:dyDescent="0.45">
      <c r="A176" s="1" t="s">
        <v>166</v>
      </c>
      <c r="B176" s="1">
        <v>2024</v>
      </c>
      <c r="C176" s="17">
        <v>45396</v>
      </c>
      <c r="D176" s="1" t="s">
        <v>30</v>
      </c>
      <c r="E176" s="3" t="s">
        <v>87</v>
      </c>
      <c r="F176" s="3" t="s">
        <v>88</v>
      </c>
      <c r="G176" s="12">
        <f>(C176-VLOOKUP(E176,Riders!$A$2:$D$3499,4,FALSE))/365</f>
        <v>24.802739726027397</v>
      </c>
      <c r="H176" s="1">
        <v>17</v>
      </c>
      <c r="I176" s="3">
        <v>12</v>
      </c>
      <c r="J176" s="3">
        <v>10</v>
      </c>
      <c r="K176" s="3">
        <v>20</v>
      </c>
      <c r="L176" s="3">
        <v>42</v>
      </c>
      <c r="M176" s="3">
        <f>0</f>
        <v>0</v>
      </c>
      <c r="N176" s="3">
        <f>0</f>
        <v>0</v>
      </c>
      <c r="O176" s="3">
        <f>0</f>
        <v>0</v>
      </c>
      <c r="P176" s="3">
        <f>0</f>
        <v>0</v>
      </c>
      <c r="Q176" s="3">
        <f>0</f>
        <v>0</v>
      </c>
      <c r="R176" s="3">
        <f>0</f>
        <v>0</v>
      </c>
      <c r="S176" s="3">
        <f>0</f>
        <v>0</v>
      </c>
      <c r="T176" s="3">
        <f>0</f>
        <v>0</v>
      </c>
      <c r="U176" s="3">
        <f>0</f>
        <v>0</v>
      </c>
      <c r="V176" s="3">
        <f>0</f>
        <v>0</v>
      </c>
      <c r="W176" s="3">
        <v>42</v>
      </c>
      <c r="X176" s="87">
        <v>1.7256944444444439E-2</v>
      </c>
      <c r="Y176">
        <v>48.29</v>
      </c>
    </row>
    <row r="177" spans="1:25" x14ac:dyDescent="0.45">
      <c r="A177" s="1" t="s">
        <v>166</v>
      </c>
      <c r="B177" s="1">
        <v>2024</v>
      </c>
      <c r="C177" s="17">
        <v>45396</v>
      </c>
      <c r="D177" s="1" t="s">
        <v>30</v>
      </c>
      <c r="E177" s="3" t="s">
        <v>209</v>
      </c>
      <c r="F177" s="3" t="s">
        <v>43</v>
      </c>
      <c r="G177" s="12">
        <f>(C177-VLOOKUP(E177,Riders!$A$2:$D$3499,4,FALSE))/365</f>
        <v>30.043835616438358</v>
      </c>
      <c r="H177" s="1">
        <v>18</v>
      </c>
      <c r="I177" s="3">
        <v>20</v>
      </c>
      <c r="J177" s="3">
        <v>14</v>
      </c>
      <c r="K177" s="3">
        <v>1</v>
      </c>
      <c r="L177" s="3">
        <v>35</v>
      </c>
      <c r="M177" s="3">
        <f>0</f>
        <v>0</v>
      </c>
      <c r="N177" s="3">
        <f>0</f>
        <v>0</v>
      </c>
      <c r="O177" s="3">
        <f>0</f>
        <v>0</v>
      </c>
      <c r="P177" s="3">
        <f>0</f>
        <v>0</v>
      </c>
      <c r="Q177" s="3">
        <f>0</f>
        <v>0</v>
      </c>
      <c r="R177" s="3">
        <f>0</f>
        <v>0</v>
      </c>
      <c r="S177" s="3">
        <f>0</f>
        <v>0</v>
      </c>
      <c r="T177" s="3">
        <v>6</v>
      </c>
      <c r="U177" s="3">
        <f>0</f>
        <v>0</v>
      </c>
      <c r="V177" s="3">
        <f>0</f>
        <v>0</v>
      </c>
      <c r="W177" s="3">
        <v>41</v>
      </c>
      <c r="X177" s="87">
        <v>1.7256944444444439E-2</v>
      </c>
      <c r="Y177">
        <v>48.29</v>
      </c>
    </row>
    <row r="178" spans="1:25" x14ac:dyDescent="0.45">
      <c r="A178" s="1" t="s">
        <v>166</v>
      </c>
      <c r="B178" s="1">
        <v>2024</v>
      </c>
      <c r="C178" s="17">
        <v>45396</v>
      </c>
      <c r="D178" s="1" t="s">
        <v>30</v>
      </c>
      <c r="E178" s="3" t="s">
        <v>2066</v>
      </c>
      <c r="F178" s="3" t="s">
        <v>187</v>
      </c>
      <c r="G178" s="12">
        <f>(C178-VLOOKUP(E178,Riders!$A$2:$D$3499,4,FALSE))/365</f>
        <v>25.027397260273972</v>
      </c>
      <c r="H178" s="1">
        <v>19</v>
      </c>
      <c r="I178" s="3">
        <v>6</v>
      </c>
      <c r="J178" s="3">
        <v>16</v>
      </c>
      <c r="K178" s="3">
        <v>6</v>
      </c>
      <c r="L178" s="3">
        <v>28</v>
      </c>
      <c r="M178" s="3">
        <f>0</f>
        <v>0</v>
      </c>
      <c r="N178" s="3">
        <f>0</f>
        <v>0</v>
      </c>
      <c r="O178" s="3">
        <f>0</f>
        <v>0</v>
      </c>
      <c r="P178" s="3">
        <f>0</f>
        <v>0</v>
      </c>
      <c r="Q178" s="3">
        <v>5</v>
      </c>
      <c r="R178" s="3">
        <f>0</f>
        <v>0</v>
      </c>
      <c r="S178" s="3">
        <f>0</f>
        <v>0</v>
      </c>
      <c r="T178" s="3">
        <f>0</f>
        <v>0</v>
      </c>
      <c r="U178" s="3">
        <f>0</f>
        <v>0</v>
      </c>
      <c r="V178" s="3">
        <f>0</f>
        <v>0</v>
      </c>
      <c r="W178" s="3">
        <v>33</v>
      </c>
      <c r="X178" s="87">
        <v>1.7256944444444439E-2</v>
      </c>
      <c r="Y178">
        <v>48.29</v>
      </c>
    </row>
    <row r="179" spans="1:25" x14ac:dyDescent="0.45">
      <c r="A179" s="1" t="s">
        <v>166</v>
      </c>
      <c r="B179" s="1">
        <v>2024</v>
      </c>
      <c r="C179" s="17">
        <v>45396</v>
      </c>
      <c r="D179" s="1" t="s">
        <v>30</v>
      </c>
      <c r="E179" s="3" t="s">
        <v>53</v>
      </c>
      <c r="F179" s="3" t="s">
        <v>55</v>
      </c>
      <c r="G179" s="12">
        <f>(C179-VLOOKUP(E179,Riders!$A$2:$D$3499,4,FALSE))/365</f>
        <v>22.958904109589042</v>
      </c>
      <c r="H179" s="1">
        <v>20</v>
      </c>
      <c r="I179" s="3">
        <v>2</v>
      </c>
      <c r="J179" s="3">
        <v>6</v>
      </c>
      <c r="K179" s="3">
        <v>24</v>
      </c>
      <c r="L179" s="3">
        <v>32</v>
      </c>
      <c r="M179" s="3">
        <f>0</f>
        <v>0</v>
      </c>
      <c r="N179" s="3">
        <f>0</f>
        <v>0</v>
      </c>
      <c r="O179" s="3">
        <f>0</f>
        <v>0</v>
      </c>
      <c r="P179" s="3">
        <f>0</f>
        <v>0</v>
      </c>
      <c r="Q179" s="3">
        <f>0</f>
        <v>0</v>
      </c>
      <c r="R179" s="3">
        <f>0</f>
        <v>0</v>
      </c>
      <c r="S179" s="3">
        <f>0</f>
        <v>0</v>
      </c>
      <c r="T179" s="3">
        <f>0</f>
        <v>0</v>
      </c>
      <c r="U179" s="3">
        <f>0</f>
        <v>0</v>
      </c>
      <c r="V179" s="3">
        <f>0</f>
        <v>0</v>
      </c>
      <c r="W179" s="3">
        <v>32</v>
      </c>
      <c r="X179" s="87">
        <v>1.7256944444444439E-2</v>
      </c>
      <c r="Y179">
        <v>48.29</v>
      </c>
    </row>
    <row r="180" spans="1:25" x14ac:dyDescent="0.45">
      <c r="A180" s="1" t="s">
        <v>166</v>
      </c>
      <c r="B180" s="1">
        <v>2024</v>
      </c>
      <c r="C180" s="17">
        <v>45396</v>
      </c>
      <c r="D180" s="1" t="s">
        <v>30</v>
      </c>
      <c r="E180" s="3" t="s">
        <v>179</v>
      </c>
      <c r="F180" s="3" t="s">
        <v>181</v>
      </c>
      <c r="G180" s="12">
        <f>(C180-VLOOKUP(E180,Riders!$A$2:$D$3499,4,FALSE))/365</f>
        <v>21.010958904109589</v>
      </c>
      <c r="H180" s="1">
        <v>21</v>
      </c>
      <c r="I180" s="3">
        <v>1</v>
      </c>
      <c r="J180" s="3">
        <v>1</v>
      </c>
      <c r="K180" s="3">
        <v>1</v>
      </c>
      <c r="L180" s="3">
        <v>3</v>
      </c>
      <c r="M180" s="3">
        <f>0</f>
        <v>0</v>
      </c>
      <c r="N180" s="3">
        <f>0</f>
        <v>0</v>
      </c>
      <c r="O180" s="3">
        <f>0</f>
        <v>0</v>
      </c>
      <c r="P180" s="3">
        <f>0</f>
        <v>0</v>
      </c>
      <c r="Q180" s="3">
        <f>0</f>
        <v>0</v>
      </c>
      <c r="R180" s="3">
        <f>0</f>
        <v>0</v>
      </c>
      <c r="S180" s="3">
        <f>0</f>
        <v>0</v>
      </c>
      <c r="T180" s="3">
        <f>0</f>
        <v>0</v>
      </c>
      <c r="U180" s="3">
        <v>20</v>
      </c>
      <c r="V180" s="3">
        <f>0</f>
        <v>0</v>
      </c>
      <c r="W180" s="3">
        <v>23</v>
      </c>
      <c r="X180" s="87">
        <v>1.7256944444444439E-2</v>
      </c>
      <c r="Y180">
        <v>48.29</v>
      </c>
    </row>
    <row r="181" spans="1:25" x14ac:dyDescent="0.45">
      <c r="A181" s="1" t="s">
        <v>166</v>
      </c>
      <c r="B181" s="1">
        <v>2024</v>
      </c>
      <c r="C181" s="17">
        <v>45396</v>
      </c>
      <c r="D181" s="1" t="s">
        <v>30</v>
      </c>
      <c r="E181" s="3" t="s">
        <v>195</v>
      </c>
      <c r="F181" s="3" t="s">
        <v>40</v>
      </c>
      <c r="G181" s="12">
        <f>(C181-VLOOKUP(E181,Riders!$A$2:$D$3499,4,FALSE))/365</f>
        <v>21.528767123287672</v>
      </c>
      <c r="H181" s="1">
        <v>22</v>
      </c>
      <c r="I181" s="3">
        <v>1</v>
      </c>
      <c r="J181" s="3">
        <v>4</v>
      </c>
      <c r="K181" s="3">
        <v>10</v>
      </c>
      <c r="L181" s="3">
        <v>15</v>
      </c>
      <c r="M181" s="3">
        <f>0</f>
        <v>0</v>
      </c>
      <c r="N181" s="3">
        <f>0</f>
        <v>0</v>
      </c>
      <c r="O181" s="3">
        <f>0</f>
        <v>0</v>
      </c>
      <c r="P181" s="3">
        <f>0</f>
        <v>0</v>
      </c>
      <c r="Q181" s="3">
        <f>0</f>
        <v>0</v>
      </c>
      <c r="R181" s="3">
        <f>0</f>
        <v>0</v>
      </c>
      <c r="S181" s="3">
        <f>0</f>
        <v>0</v>
      </c>
      <c r="T181" s="3">
        <f>0</f>
        <v>0</v>
      </c>
      <c r="U181" s="3">
        <f>0</f>
        <v>0</v>
      </c>
      <c r="V181" s="3">
        <f>0</f>
        <v>0</v>
      </c>
      <c r="W181" s="3">
        <v>15</v>
      </c>
      <c r="X181" s="87">
        <v>1.7256944444444439E-2</v>
      </c>
      <c r="Y181">
        <v>48.29</v>
      </c>
    </row>
    <row r="182" spans="1:25" x14ac:dyDescent="0.45">
      <c r="A182" s="1" t="s">
        <v>166</v>
      </c>
      <c r="B182" s="1">
        <v>2024</v>
      </c>
      <c r="C182" s="17">
        <v>45396</v>
      </c>
      <c r="D182" s="1" t="s">
        <v>30</v>
      </c>
      <c r="E182" s="3" t="s">
        <v>3454</v>
      </c>
      <c r="F182" s="3" t="s">
        <v>3455</v>
      </c>
      <c r="G182" s="12">
        <f>(C182-VLOOKUP(E182,Riders!$A$2:$D$3499,4,FALSE))/365</f>
        <v>24.347945205479451</v>
      </c>
      <c r="H182" s="1">
        <v>23</v>
      </c>
      <c r="I182" s="3">
        <v>1</v>
      </c>
      <c r="J182" s="3">
        <v>2</v>
      </c>
      <c r="K182" s="3">
        <v>2</v>
      </c>
      <c r="L182" s="3">
        <v>5</v>
      </c>
      <c r="M182" s="3">
        <f>0</f>
        <v>0</v>
      </c>
      <c r="N182" s="3">
        <f>0</f>
        <v>0</v>
      </c>
      <c r="O182" s="3">
        <f>0</f>
        <v>0</v>
      </c>
      <c r="P182" s="3">
        <f>0</f>
        <v>0</v>
      </c>
      <c r="Q182" s="3">
        <f>0</f>
        <v>0</v>
      </c>
      <c r="R182" s="3">
        <f>0</f>
        <v>0</v>
      </c>
      <c r="S182" s="3">
        <f>0</f>
        <v>0</v>
      </c>
      <c r="T182" s="3">
        <f>0</f>
        <v>0</v>
      </c>
      <c r="U182" s="3">
        <f>0</f>
        <v>0</v>
      </c>
      <c r="V182" s="3">
        <f>0</f>
        <v>0</v>
      </c>
      <c r="W182" s="3" t="s">
        <v>100</v>
      </c>
      <c r="X182" s="87">
        <v>1.7256944444444439E-2</v>
      </c>
      <c r="Y182">
        <v>48.29</v>
      </c>
    </row>
    <row r="183" spans="1:25" x14ac:dyDescent="0.45">
      <c r="A183" s="1" t="s">
        <v>74</v>
      </c>
      <c r="B183" s="1">
        <v>2024</v>
      </c>
      <c r="C183" s="17">
        <v>45368</v>
      </c>
      <c r="D183" s="1" t="s">
        <v>30</v>
      </c>
      <c r="E183" s="3" t="s">
        <v>201</v>
      </c>
      <c r="F183" s="3" t="s">
        <v>49</v>
      </c>
      <c r="G183" s="12">
        <f>(C183-VLOOKUP(E183,Riders!$A$2:$D$3499,4,FALSE))/365</f>
        <v>26.953424657534246</v>
      </c>
      <c r="H183" s="1">
        <v>1</v>
      </c>
      <c r="I183" s="3">
        <v>40</v>
      </c>
      <c r="J183" s="3">
        <v>34</v>
      </c>
      <c r="K183" s="3">
        <v>40</v>
      </c>
      <c r="L183" s="3">
        <v>114</v>
      </c>
      <c r="M183" s="3">
        <v>2</v>
      </c>
      <c r="N183" s="3">
        <f>0</f>
        <v>0</v>
      </c>
      <c r="O183" s="3">
        <v>5</v>
      </c>
      <c r="P183" s="3">
        <f>0</f>
        <v>0</v>
      </c>
      <c r="Q183" s="3">
        <f>0</f>
        <v>0</v>
      </c>
      <c r="R183" s="3">
        <v>3</v>
      </c>
      <c r="S183" s="3">
        <f>0</f>
        <v>0</v>
      </c>
      <c r="T183" s="3">
        <f>0</f>
        <v>0</v>
      </c>
      <c r="U183" s="3">
        <f>0</f>
        <v>0</v>
      </c>
      <c r="V183" s="3">
        <f>0</f>
        <v>0</v>
      </c>
      <c r="W183" s="3">
        <v>124</v>
      </c>
      <c r="X183" s="87">
        <v>1.680555555555556E-2</v>
      </c>
      <c r="Y183">
        <v>49.587000000000003</v>
      </c>
    </row>
    <row r="184" spans="1:25" x14ac:dyDescent="0.45">
      <c r="A184" s="1" t="s">
        <v>74</v>
      </c>
      <c r="B184" s="1">
        <v>2024</v>
      </c>
      <c r="C184" s="17">
        <v>45368</v>
      </c>
      <c r="D184" s="1" t="s">
        <v>30</v>
      </c>
      <c r="E184" s="3" t="s">
        <v>85</v>
      </c>
      <c r="F184" s="3" t="s">
        <v>168</v>
      </c>
      <c r="G184" s="12">
        <f>(C184-VLOOKUP(E184,Riders!$A$2:$D$3499,4,FALSE))/365</f>
        <v>22.18904109589041</v>
      </c>
      <c r="H184" s="1">
        <v>2</v>
      </c>
      <c r="I184" s="3">
        <v>38</v>
      </c>
      <c r="J184" s="3">
        <v>38</v>
      </c>
      <c r="K184" s="3">
        <v>24</v>
      </c>
      <c r="L184" s="3">
        <v>100</v>
      </c>
      <c r="M184" s="3">
        <v>3</v>
      </c>
      <c r="N184" s="3">
        <f>0</f>
        <v>0</v>
      </c>
      <c r="O184" s="3">
        <v>3</v>
      </c>
      <c r="P184" s="3">
        <f>0</f>
        <v>0</v>
      </c>
      <c r="Q184" s="3">
        <v>3</v>
      </c>
      <c r="R184" s="3">
        <f>0</f>
        <v>0</v>
      </c>
      <c r="S184" s="3">
        <f>0</f>
        <v>0</v>
      </c>
      <c r="T184" s="3">
        <v>4</v>
      </c>
      <c r="U184" s="3">
        <f>0</f>
        <v>0</v>
      </c>
      <c r="V184" s="3">
        <f>0</f>
        <v>0</v>
      </c>
      <c r="W184" s="3">
        <v>113</v>
      </c>
      <c r="X184" s="87">
        <v>1.680555555555556E-2</v>
      </c>
      <c r="Y184">
        <v>49.587000000000003</v>
      </c>
    </row>
    <row r="185" spans="1:25" x14ac:dyDescent="0.45">
      <c r="A185" s="1" t="s">
        <v>74</v>
      </c>
      <c r="B185" s="1">
        <v>2024</v>
      </c>
      <c r="C185" s="17">
        <v>45368</v>
      </c>
      <c r="D185" s="1" t="s">
        <v>30</v>
      </c>
      <c r="E185" s="3" t="s">
        <v>63</v>
      </c>
      <c r="F185" s="3" t="s">
        <v>64</v>
      </c>
      <c r="G185" s="12">
        <f>(C185-VLOOKUP(E185,Riders!$A$2:$D$3499,4,FALSE))/365</f>
        <v>22.920547945205481</v>
      </c>
      <c r="H185" s="1">
        <v>3</v>
      </c>
      <c r="I185" s="3">
        <v>36</v>
      </c>
      <c r="J185" s="3">
        <v>36</v>
      </c>
      <c r="K185" s="3">
        <v>32</v>
      </c>
      <c r="L185" s="3">
        <v>104</v>
      </c>
      <c r="M185" s="3">
        <f>0</f>
        <v>0</v>
      </c>
      <c r="N185" s="3">
        <f>0</f>
        <v>0</v>
      </c>
      <c r="O185" s="3">
        <v>2</v>
      </c>
      <c r="P185" s="3">
        <f>0</f>
        <v>0</v>
      </c>
      <c r="Q185" s="3">
        <v>2</v>
      </c>
      <c r="R185" s="3">
        <f>0</f>
        <v>0</v>
      </c>
      <c r="S185" s="3">
        <f>0</f>
        <v>0</v>
      </c>
      <c r="T185" s="3">
        <f>0</f>
        <v>0</v>
      </c>
      <c r="U185" s="3">
        <f>0</f>
        <v>0</v>
      </c>
      <c r="V185" s="3">
        <f>0</f>
        <v>0</v>
      </c>
      <c r="W185" s="3">
        <v>108</v>
      </c>
      <c r="X185" s="87">
        <v>1.680555555555556E-2</v>
      </c>
      <c r="Y185">
        <v>49.587000000000003</v>
      </c>
    </row>
    <row r="186" spans="1:25" x14ac:dyDescent="0.45">
      <c r="A186" s="1" t="s">
        <v>74</v>
      </c>
      <c r="B186" s="1">
        <v>2024</v>
      </c>
      <c r="C186" s="17">
        <v>45368</v>
      </c>
      <c r="D186" s="1" t="s">
        <v>30</v>
      </c>
      <c r="E186" s="3" t="s">
        <v>38</v>
      </c>
      <c r="F186" s="3" t="s">
        <v>40</v>
      </c>
      <c r="G186" s="12">
        <f>(C186-VLOOKUP(E186,Riders!$A$2:$D$3499,4,FALSE))/365</f>
        <v>27.095890410958905</v>
      </c>
      <c r="H186" s="1">
        <v>4</v>
      </c>
      <c r="I186" s="3">
        <v>28</v>
      </c>
      <c r="J186" s="3">
        <v>20</v>
      </c>
      <c r="K186" s="3">
        <v>30</v>
      </c>
      <c r="L186" s="3">
        <v>78</v>
      </c>
      <c r="M186" s="3">
        <f>0</f>
        <v>0</v>
      </c>
      <c r="N186" s="3">
        <f>0</f>
        <v>0</v>
      </c>
      <c r="O186" s="3">
        <f>0</f>
        <v>0</v>
      </c>
      <c r="P186" s="3">
        <f>0</f>
        <v>0</v>
      </c>
      <c r="Q186" s="3">
        <v>5</v>
      </c>
      <c r="R186" s="3">
        <f>0</f>
        <v>0</v>
      </c>
      <c r="S186" s="3">
        <v>3</v>
      </c>
      <c r="T186" s="3">
        <v>6</v>
      </c>
      <c r="U186" s="3">
        <f>0</f>
        <v>0</v>
      </c>
      <c r="V186" s="3">
        <f>0</f>
        <v>0</v>
      </c>
      <c r="W186" s="3">
        <v>92</v>
      </c>
      <c r="X186" s="87">
        <v>1.680555555555556E-2</v>
      </c>
      <c r="Y186">
        <v>49.587000000000003</v>
      </c>
    </row>
    <row r="187" spans="1:25" x14ac:dyDescent="0.45">
      <c r="A187" s="1" t="s">
        <v>74</v>
      </c>
      <c r="B187" s="1">
        <v>2024</v>
      </c>
      <c r="C187" s="17">
        <v>45368</v>
      </c>
      <c r="D187" s="1" t="s">
        <v>30</v>
      </c>
      <c r="E187" s="3" t="s">
        <v>97</v>
      </c>
      <c r="F187" s="3" t="s">
        <v>99</v>
      </c>
      <c r="G187" s="12">
        <f>(C187-VLOOKUP(E187,Riders!$A$2:$D$3499,4,FALSE))/365</f>
        <v>25.553424657534247</v>
      </c>
      <c r="H187" s="1">
        <v>5</v>
      </c>
      <c r="I187" s="3">
        <v>32</v>
      </c>
      <c r="J187" s="3">
        <v>24</v>
      </c>
      <c r="K187" s="3">
        <v>28</v>
      </c>
      <c r="L187" s="3">
        <v>84</v>
      </c>
      <c r="M187" s="3">
        <f>0</f>
        <v>0</v>
      </c>
      <c r="N187" s="3">
        <f>0</f>
        <v>0</v>
      </c>
      <c r="O187" s="3">
        <f>0</f>
        <v>0</v>
      </c>
      <c r="P187" s="3">
        <f>0</f>
        <v>0</v>
      </c>
      <c r="Q187" s="3">
        <f>0</f>
        <v>0</v>
      </c>
      <c r="R187" s="3">
        <v>2</v>
      </c>
      <c r="S187" s="3">
        <f>0</f>
        <v>0</v>
      </c>
      <c r="T187" s="3">
        <f>0</f>
        <v>0</v>
      </c>
      <c r="U187" s="3">
        <f>0</f>
        <v>0</v>
      </c>
      <c r="V187" s="3">
        <f>0</f>
        <v>0</v>
      </c>
      <c r="W187" s="3">
        <v>86</v>
      </c>
      <c r="X187" s="87">
        <v>1.680555555555556E-2</v>
      </c>
      <c r="Y187">
        <v>49.587000000000003</v>
      </c>
    </row>
    <row r="188" spans="1:25" x14ac:dyDescent="0.45">
      <c r="A188" s="1" t="s">
        <v>74</v>
      </c>
      <c r="B188" s="1">
        <v>2024</v>
      </c>
      <c r="C188" s="17">
        <v>45368</v>
      </c>
      <c r="D188" s="1" t="s">
        <v>30</v>
      </c>
      <c r="E188" s="3" t="s">
        <v>209</v>
      </c>
      <c r="F188" s="3" t="s">
        <v>43</v>
      </c>
      <c r="G188" s="12">
        <f>(C188-VLOOKUP(E188,Riders!$A$2:$D$3499,4,FALSE))/365</f>
        <v>29.967123287671232</v>
      </c>
      <c r="H188" s="1">
        <v>6</v>
      </c>
      <c r="I188" s="3">
        <v>34</v>
      </c>
      <c r="J188" s="3">
        <v>30</v>
      </c>
      <c r="K188" s="3">
        <v>18</v>
      </c>
      <c r="L188" s="3">
        <v>82</v>
      </c>
      <c r="M188" s="3">
        <f>0</f>
        <v>0</v>
      </c>
      <c r="N188" s="3">
        <f>0</f>
        <v>0</v>
      </c>
      <c r="O188" s="3">
        <f>0</f>
        <v>0</v>
      </c>
      <c r="P188" s="3">
        <v>2</v>
      </c>
      <c r="Q188" s="3">
        <f>0</f>
        <v>0</v>
      </c>
      <c r="R188" s="3">
        <v>1</v>
      </c>
      <c r="S188" s="3">
        <f>0</f>
        <v>0</v>
      </c>
      <c r="T188" s="3">
        <f>0</f>
        <v>0</v>
      </c>
      <c r="U188" s="3">
        <f>0</f>
        <v>0</v>
      </c>
      <c r="V188" s="3">
        <f>0</f>
        <v>0</v>
      </c>
      <c r="W188" s="3">
        <v>85</v>
      </c>
      <c r="X188" s="87">
        <v>1.680555555555556E-2</v>
      </c>
      <c r="Y188">
        <v>49.587000000000003</v>
      </c>
    </row>
    <row r="189" spans="1:25" x14ac:dyDescent="0.45">
      <c r="A189" s="1" t="s">
        <v>74</v>
      </c>
      <c r="B189" s="1">
        <v>2024</v>
      </c>
      <c r="C189" s="17">
        <v>45368</v>
      </c>
      <c r="D189" s="1" t="s">
        <v>30</v>
      </c>
      <c r="E189" s="3" t="s">
        <v>35</v>
      </c>
      <c r="F189" s="3" t="s">
        <v>37</v>
      </c>
      <c r="G189" s="12">
        <f>(C189-VLOOKUP(E189,Riders!$A$2:$D$3499,4,FALSE))/365</f>
        <v>26.383561643835616</v>
      </c>
      <c r="H189" s="1">
        <v>7</v>
      </c>
      <c r="I189" s="3">
        <v>1</v>
      </c>
      <c r="J189" s="3">
        <v>40</v>
      </c>
      <c r="K189" s="3">
        <v>38</v>
      </c>
      <c r="L189" s="3">
        <v>79</v>
      </c>
      <c r="M189" s="3">
        <v>1</v>
      </c>
      <c r="N189" s="3">
        <f>0</f>
        <v>0</v>
      </c>
      <c r="O189" s="3">
        <f>0</f>
        <v>0</v>
      </c>
      <c r="P189" s="3">
        <f>0</f>
        <v>0</v>
      </c>
      <c r="Q189" s="3">
        <f>0</f>
        <v>0</v>
      </c>
      <c r="R189" s="3">
        <f>0</f>
        <v>0</v>
      </c>
      <c r="S189" s="3">
        <v>2</v>
      </c>
      <c r="T189" s="3">
        <f>0</f>
        <v>0</v>
      </c>
      <c r="U189" s="3">
        <f>0</f>
        <v>0</v>
      </c>
      <c r="V189" s="3">
        <f>0</f>
        <v>0</v>
      </c>
      <c r="W189" s="3">
        <v>82</v>
      </c>
      <c r="X189" s="87">
        <v>1.680555555555556E-2</v>
      </c>
      <c r="Y189">
        <v>49.587000000000003</v>
      </c>
    </row>
    <row r="190" spans="1:25" x14ac:dyDescent="0.45">
      <c r="A190" s="1" t="s">
        <v>74</v>
      </c>
      <c r="B190" s="1">
        <v>2024</v>
      </c>
      <c r="C190" s="17">
        <v>45368</v>
      </c>
      <c r="D190" s="13" t="s">
        <v>30</v>
      </c>
      <c r="E190" s="8" t="s">
        <v>4728</v>
      </c>
      <c r="F190" s="8" t="s">
        <v>2347</v>
      </c>
      <c r="G190" s="12">
        <f>(C190-VLOOKUP(E190,Riders!$A$2:$D$3499,4,FALSE))/365</f>
        <v>31.572602739726026</v>
      </c>
      <c r="H190" s="13">
        <v>8</v>
      </c>
      <c r="I190" s="8">
        <v>20</v>
      </c>
      <c r="J190" s="8">
        <v>22</v>
      </c>
      <c r="K190" s="8">
        <v>34</v>
      </c>
      <c r="L190" s="8">
        <v>76</v>
      </c>
      <c r="M190" s="8">
        <f>0</f>
        <v>0</v>
      </c>
      <c r="N190" s="8">
        <f>0</f>
        <v>0</v>
      </c>
      <c r="O190" s="8">
        <f>0</f>
        <v>0</v>
      </c>
      <c r="P190" s="8">
        <f>0</f>
        <v>0</v>
      </c>
      <c r="Q190" s="8">
        <v>1</v>
      </c>
      <c r="R190" s="8">
        <f>0</f>
        <v>0</v>
      </c>
      <c r="S190" s="8">
        <v>5</v>
      </c>
      <c r="T190" s="8">
        <f>0</f>
        <v>0</v>
      </c>
      <c r="U190" s="8">
        <f>0</f>
        <v>0</v>
      </c>
      <c r="V190" s="8">
        <f>0</f>
        <v>0</v>
      </c>
      <c r="W190" s="8">
        <v>82</v>
      </c>
      <c r="X190" s="87">
        <v>1.680555555555556E-2</v>
      </c>
      <c r="Y190">
        <v>49.587000000000003</v>
      </c>
    </row>
    <row r="191" spans="1:25" x14ac:dyDescent="0.45">
      <c r="A191" s="1" t="s">
        <v>74</v>
      </c>
      <c r="B191" s="1">
        <v>2024</v>
      </c>
      <c r="C191" s="104">
        <v>45368</v>
      </c>
      <c r="D191" s="1" t="s">
        <v>30</v>
      </c>
      <c r="E191" s="3" t="s">
        <v>3886</v>
      </c>
      <c r="F191" s="3" t="s">
        <v>2334</v>
      </c>
      <c r="G191" s="12">
        <f>(C191-VLOOKUP(E191,Riders!$A$2:$D$3499,4,FALSE))/365</f>
        <v>24.706849315068492</v>
      </c>
      <c r="H191" s="1">
        <v>9</v>
      </c>
      <c r="I191" s="3">
        <v>22</v>
      </c>
      <c r="J191" s="3">
        <v>14</v>
      </c>
      <c r="K191" s="3">
        <v>36</v>
      </c>
      <c r="L191" s="3">
        <v>72</v>
      </c>
      <c r="M191" s="3">
        <f>0</f>
        <v>0</v>
      </c>
      <c r="N191" s="3">
        <f>0</f>
        <v>0</v>
      </c>
      <c r="O191" s="3">
        <f>0</f>
        <v>0</v>
      </c>
      <c r="P191" s="3">
        <f>0</f>
        <v>0</v>
      </c>
      <c r="Q191" s="3">
        <f>0</f>
        <v>0</v>
      </c>
      <c r="R191" s="3">
        <f>0</f>
        <v>0</v>
      </c>
      <c r="S191" s="3">
        <f>0</f>
        <v>0</v>
      </c>
      <c r="T191" s="3">
        <f>0</f>
        <v>0</v>
      </c>
      <c r="U191" s="3">
        <f>0</f>
        <v>0</v>
      </c>
      <c r="V191" s="3">
        <f>0</f>
        <v>0</v>
      </c>
      <c r="W191" s="3">
        <v>72</v>
      </c>
      <c r="X191" s="87">
        <v>1.680555555555556E-2</v>
      </c>
      <c r="Y191">
        <v>49.587000000000003</v>
      </c>
    </row>
    <row r="192" spans="1:25" x14ac:dyDescent="0.45">
      <c r="A192" s="1" t="s">
        <v>74</v>
      </c>
      <c r="B192" s="1">
        <v>2024</v>
      </c>
      <c r="C192" s="104">
        <v>45368</v>
      </c>
      <c r="D192" s="1" t="s">
        <v>30</v>
      </c>
      <c r="E192" s="3" t="s">
        <v>217</v>
      </c>
      <c r="F192" s="3" t="s">
        <v>177</v>
      </c>
      <c r="G192" s="12">
        <f>(C192-VLOOKUP(E192,Riders!$A$2:$D$3499,4,FALSE))/365</f>
        <v>21.63013698630137</v>
      </c>
      <c r="H192" s="1">
        <v>10</v>
      </c>
      <c r="I192" s="3">
        <v>16</v>
      </c>
      <c r="J192" s="3">
        <v>32</v>
      </c>
      <c r="K192" s="3">
        <v>12</v>
      </c>
      <c r="L192" s="3">
        <v>60</v>
      </c>
      <c r="M192" s="3">
        <f>0</f>
        <v>0</v>
      </c>
      <c r="N192" s="3">
        <v>5</v>
      </c>
      <c r="O192" s="3">
        <f>0</f>
        <v>0</v>
      </c>
      <c r="P192" s="3">
        <v>3</v>
      </c>
      <c r="Q192" s="3">
        <f>0</f>
        <v>0</v>
      </c>
      <c r="R192" s="3">
        <f>0</f>
        <v>0</v>
      </c>
      <c r="S192" s="3">
        <f>0</f>
        <v>0</v>
      </c>
      <c r="T192" s="3">
        <f>0</f>
        <v>0</v>
      </c>
      <c r="U192" s="3">
        <f>0</f>
        <v>0</v>
      </c>
      <c r="V192" s="3">
        <f>0</f>
        <v>0</v>
      </c>
      <c r="W192" s="3">
        <v>68</v>
      </c>
      <c r="X192" s="87">
        <v>1.680555555555556E-2</v>
      </c>
      <c r="Y192">
        <v>49.587000000000003</v>
      </c>
    </row>
    <row r="193" spans="1:25" x14ac:dyDescent="0.45">
      <c r="A193" s="1" t="s">
        <v>74</v>
      </c>
      <c r="B193" s="1">
        <v>2024</v>
      </c>
      <c r="C193" s="104">
        <v>45368</v>
      </c>
      <c r="D193" s="1" t="s">
        <v>30</v>
      </c>
      <c r="E193" s="3" t="s">
        <v>114</v>
      </c>
      <c r="F193" s="3" t="s">
        <v>115</v>
      </c>
      <c r="G193" s="12">
        <f>(C193-VLOOKUP(E193,Riders!$A$2:$D$3499,4,FALSE))/365</f>
        <v>23.556164383561644</v>
      </c>
      <c r="H193" s="1">
        <v>11</v>
      </c>
      <c r="I193" s="3">
        <v>30</v>
      </c>
      <c r="J193" s="3">
        <v>4</v>
      </c>
      <c r="K193" s="3">
        <v>16</v>
      </c>
      <c r="L193" s="3">
        <v>50</v>
      </c>
      <c r="M193" s="3">
        <f>0</f>
        <v>0</v>
      </c>
      <c r="N193" s="3">
        <v>1</v>
      </c>
      <c r="O193" s="3">
        <f>0</f>
        <v>0</v>
      </c>
      <c r="P193" s="3">
        <v>5</v>
      </c>
      <c r="Q193" s="3">
        <f>0</f>
        <v>0</v>
      </c>
      <c r="R193" s="3">
        <f>0</f>
        <v>0</v>
      </c>
      <c r="S193" s="3">
        <f>0</f>
        <v>0</v>
      </c>
      <c r="T193" s="3">
        <v>10</v>
      </c>
      <c r="U193" s="3">
        <f>0</f>
        <v>0</v>
      </c>
      <c r="V193" s="3">
        <f>0</f>
        <v>0</v>
      </c>
      <c r="W193" s="3">
        <v>66</v>
      </c>
      <c r="X193" s="87">
        <v>1.680555555555556E-2</v>
      </c>
      <c r="Y193">
        <v>49.587000000000003</v>
      </c>
    </row>
    <row r="194" spans="1:25" x14ac:dyDescent="0.45">
      <c r="A194" s="1" t="s">
        <v>74</v>
      </c>
      <c r="B194" s="1">
        <v>2024</v>
      </c>
      <c r="C194" s="104">
        <v>45368</v>
      </c>
      <c r="D194" s="1" t="s">
        <v>30</v>
      </c>
      <c r="E194" s="3" t="s">
        <v>53</v>
      </c>
      <c r="F194" s="3" t="s">
        <v>55</v>
      </c>
      <c r="G194" s="12">
        <f>(C194-VLOOKUP(E194,Riders!$A$2:$D$3499,4,FALSE))/365</f>
        <v>22.882191780821916</v>
      </c>
      <c r="H194" s="1">
        <v>12</v>
      </c>
      <c r="I194" s="3">
        <v>12</v>
      </c>
      <c r="J194" s="3">
        <v>28</v>
      </c>
      <c r="K194" s="3">
        <v>22</v>
      </c>
      <c r="L194" s="3">
        <v>62</v>
      </c>
      <c r="M194" s="3">
        <f>0</f>
        <v>0</v>
      </c>
      <c r="N194" s="3">
        <v>2</v>
      </c>
      <c r="O194" s="3">
        <f>0</f>
        <v>0</v>
      </c>
      <c r="P194" s="3">
        <f>0</f>
        <v>0</v>
      </c>
      <c r="Q194" s="3">
        <f>0</f>
        <v>0</v>
      </c>
      <c r="R194" s="3">
        <f>0</f>
        <v>0</v>
      </c>
      <c r="S194" s="3">
        <f>0</f>
        <v>0</v>
      </c>
      <c r="T194" s="3">
        <v>2</v>
      </c>
      <c r="U194" s="3">
        <f>0</f>
        <v>0</v>
      </c>
      <c r="V194" s="3">
        <f>0</f>
        <v>0</v>
      </c>
      <c r="W194" s="3">
        <v>66</v>
      </c>
      <c r="X194" s="87">
        <v>1.680555555555556E-2</v>
      </c>
      <c r="Y194">
        <v>49.587000000000003</v>
      </c>
    </row>
    <row r="195" spans="1:25" x14ac:dyDescent="0.45">
      <c r="A195" s="1" t="s">
        <v>74</v>
      </c>
      <c r="B195" s="1">
        <v>2024</v>
      </c>
      <c r="C195" s="104">
        <v>45368</v>
      </c>
      <c r="D195" s="1" t="s">
        <v>30</v>
      </c>
      <c r="E195" s="3" t="s">
        <v>146</v>
      </c>
      <c r="F195" s="3" t="s">
        <v>34</v>
      </c>
      <c r="G195" s="12">
        <f>(C195-VLOOKUP(E195,Riders!$A$2:$D$3499,4,FALSE))/365</f>
        <v>24.80821917808219</v>
      </c>
      <c r="H195" s="1">
        <v>13</v>
      </c>
      <c r="I195" s="3">
        <v>18</v>
      </c>
      <c r="J195" s="3">
        <v>18</v>
      </c>
      <c r="K195" s="3">
        <v>20</v>
      </c>
      <c r="L195" s="3">
        <v>56</v>
      </c>
      <c r="M195" s="3">
        <f>0</f>
        <v>0</v>
      </c>
      <c r="N195" s="3">
        <f>0</f>
        <v>0</v>
      </c>
      <c r="O195" s="3">
        <f>0</f>
        <v>0</v>
      </c>
      <c r="P195" s="3">
        <f>0</f>
        <v>0</v>
      </c>
      <c r="Q195" s="3">
        <f>0</f>
        <v>0</v>
      </c>
      <c r="R195" s="3">
        <f>0</f>
        <v>0</v>
      </c>
      <c r="S195" s="3">
        <f>0</f>
        <v>0</v>
      </c>
      <c r="T195" s="3">
        <f>0</f>
        <v>0</v>
      </c>
      <c r="U195" s="3">
        <f>0</f>
        <v>0</v>
      </c>
      <c r="V195" s="3">
        <f>0</f>
        <v>0</v>
      </c>
      <c r="W195" s="3">
        <v>56</v>
      </c>
      <c r="X195" s="87">
        <v>1.680555555555556E-2</v>
      </c>
      <c r="Y195">
        <v>49.587000000000003</v>
      </c>
    </row>
    <row r="196" spans="1:25" x14ac:dyDescent="0.45">
      <c r="A196" s="1" t="s">
        <v>74</v>
      </c>
      <c r="B196" s="1">
        <v>2024</v>
      </c>
      <c r="C196" s="104">
        <v>45368</v>
      </c>
      <c r="D196" s="1" t="s">
        <v>30</v>
      </c>
      <c r="E196" s="3" t="s">
        <v>170</v>
      </c>
      <c r="F196" s="3" t="s">
        <v>73</v>
      </c>
      <c r="G196" s="12">
        <f>(C196-VLOOKUP(E196,Riders!$A$2:$D$3499,4,FALSE))/365</f>
        <v>43.88219178082192</v>
      </c>
      <c r="H196" s="1">
        <v>14</v>
      </c>
      <c r="I196" s="3">
        <v>8</v>
      </c>
      <c r="J196" s="3">
        <v>1</v>
      </c>
      <c r="K196" s="3">
        <v>10</v>
      </c>
      <c r="L196" s="3">
        <v>19</v>
      </c>
      <c r="M196" s="3">
        <f>0</f>
        <v>0</v>
      </c>
      <c r="N196" s="3">
        <f>0</f>
        <v>0</v>
      </c>
      <c r="O196" s="3">
        <f>0</f>
        <v>0</v>
      </c>
      <c r="P196" s="3">
        <f>0</f>
        <v>0</v>
      </c>
      <c r="Q196" s="3">
        <f>0</f>
        <v>0</v>
      </c>
      <c r="R196" s="3">
        <v>5</v>
      </c>
      <c r="S196" s="3">
        <f>0</f>
        <v>0</v>
      </c>
      <c r="T196" s="3">
        <f>0</f>
        <v>0</v>
      </c>
      <c r="U196" s="3">
        <v>20</v>
      </c>
      <c r="V196" s="3">
        <f>0</f>
        <v>0</v>
      </c>
      <c r="W196" s="3">
        <v>44</v>
      </c>
      <c r="X196" s="87">
        <v>1.680555555555556E-2</v>
      </c>
      <c r="Y196">
        <v>49.587000000000003</v>
      </c>
    </row>
    <row r="197" spans="1:25" x14ac:dyDescent="0.45">
      <c r="A197" s="1" t="s">
        <v>74</v>
      </c>
      <c r="B197" s="1">
        <v>2024</v>
      </c>
      <c r="C197" s="104">
        <v>45368</v>
      </c>
      <c r="D197" s="1" t="s">
        <v>30</v>
      </c>
      <c r="E197" s="3" t="s">
        <v>205</v>
      </c>
      <c r="F197" s="3" t="s">
        <v>131</v>
      </c>
      <c r="G197" s="12">
        <f>(C197-VLOOKUP(E197,Riders!$A$2:$D$3499,4,FALSE))/365</f>
        <v>25.526027397260275</v>
      </c>
      <c r="H197" s="1">
        <v>15</v>
      </c>
      <c r="I197" s="3">
        <v>24</v>
      </c>
      <c r="J197" s="3">
        <v>10</v>
      </c>
      <c r="K197" s="3">
        <v>6</v>
      </c>
      <c r="L197" s="3">
        <v>40</v>
      </c>
      <c r="M197" s="3">
        <f>0</f>
        <v>0</v>
      </c>
      <c r="N197" s="3">
        <v>3</v>
      </c>
      <c r="O197" s="3">
        <f>0</f>
        <v>0</v>
      </c>
      <c r="P197" s="3">
        <v>1</v>
      </c>
      <c r="Q197" s="3">
        <f>0</f>
        <v>0</v>
      </c>
      <c r="R197" s="3">
        <f>0</f>
        <v>0</v>
      </c>
      <c r="S197" s="3">
        <f>0</f>
        <v>0</v>
      </c>
      <c r="T197" s="3">
        <f>0</f>
        <v>0</v>
      </c>
      <c r="U197" s="3">
        <f>0</f>
        <v>0</v>
      </c>
      <c r="V197" s="3">
        <f>0</f>
        <v>0</v>
      </c>
      <c r="W197" s="3">
        <v>44</v>
      </c>
      <c r="X197" s="87">
        <v>1.680555555555556E-2</v>
      </c>
      <c r="Y197">
        <v>49.587000000000003</v>
      </c>
    </row>
    <row r="198" spans="1:25" x14ac:dyDescent="0.45">
      <c r="A198" s="1" t="s">
        <v>74</v>
      </c>
      <c r="B198" s="1">
        <v>2024</v>
      </c>
      <c r="C198" s="104">
        <v>45368</v>
      </c>
      <c r="D198" s="1" t="s">
        <v>30</v>
      </c>
      <c r="E198" s="3" t="s">
        <v>164</v>
      </c>
      <c r="F198" s="3" t="s">
        <v>5181</v>
      </c>
      <c r="G198" s="12">
        <f>(C198-VLOOKUP(E198,Riders!$A$2:$D$3499,4,FALSE))/365</f>
        <v>25.109589041095891</v>
      </c>
      <c r="H198" s="1">
        <v>16</v>
      </c>
      <c r="I198" s="3">
        <v>26</v>
      </c>
      <c r="J198" s="3">
        <v>1</v>
      </c>
      <c r="K198" s="3">
        <v>14</v>
      </c>
      <c r="L198" s="3">
        <v>41</v>
      </c>
      <c r="M198" s="3">
        <f>0</f>
        <v>0</v>
      </c>
      <c r="N198" s="3">
        <f>0</f>
        <v>0</v>
      </c>
      <c r="O198" s="3">
        <f>0</f>
        <v>0</v>
      </c>
      <c r="P198" s="3">
        <f>0</f>
        <v>0</v>
      </c>
      <c r="Q198" s="3">
        <f>0</f>
        <v>0</v>
      </c>
      <c r="R198" s="3">
        <f>0</f>
        <v>0</v>
      </c>
      <c r="S198" s="3">
        <f>0</f>
        <v>0</v>
      </c>
      <c r="T198" s="3">
        <f>0</f>
        <v>0</v>
      </c>
      <c r="U198" s="3">
        <f>0</f>
        <v>0</v>
      </c>
      <c r="V198" s="3">
        <f>0</f>
        <v>0</v>
      </c>
      <c r="W198" s="3">
        <v>41</v>
      </c>
      <c r="X198" s="87">
        <v>1.680555555555556E-2</v>
      </c>
      <c r="Y198">
        <v>49.587000000000003</v>
      </c>
    </row>
    <row r="199" spans="1:25" x14ac:dyDescent="0.45">
      <c r="A199" s="1" t="s">
        <v>74</v>
      </c>
      <c r="B199" s="1">
        <v>2024</v>
      </c>
      <c r="C199" s="104">
        <v>45368</v>
      </c>
      <c r="D199" s="1" t="s">
        <v>30</v>
      </c>
      <c r="E199" s="3" t="s">
        <v>221</v>
      </c>
      <c r="F199" s="3" t="s">
        <v>223</v>
      </c>
      <c r="G199" s="12">
        <f>(C199-VLOOKUP(E199,Riders!$A$2:$D$3499,4,FALSE))/365</f>
        <v>33.824657534246576</v>
      </c>
      <c r="H199" s="1">
        <v>17</v>
      </c>
      <c r="I199" s="3">
        <v>6</v>
      </c>
      <c r="J199" s="3">
        <v>6</v>
      </c>
      <c r="K199" s="3">
        <v>26</v>
      </c>
      <c r="L199" s="3">
        <v>38</v>
      </c>
      <c r="M199" s="3">
        <f>0</f>
        <v>0</v>
      </c>
      <c r="N199" s="3">
        <f>0</f>
        <v>0</v>
      </c>
      <c r="O199" s="3">
        <v>1</v>
      </c>
      <c r="P199" s="3">
        <f>0</f>
        <v>0</v>
      </c>
      <c r="Q199" s="3">
        <f>0</f>
        <v>0</v>
      </c>
      <c r="R199" s="3">
        <f>0</f>
        <v>0</v>
      </c>
      <c r="S199" s="3">
        <f>0</f>
        <v>0</v>
      </c>
      <c r="T199" s="3">
        <f>0</f>
        <v>0</v>
      </c>
      <c r="U199" s="3">
        <f>0</f>
        <v>0</v>
      </c>
      <c r="V199" s="3">
        <f>0</f>
        <v>0</v>
      </c>
      <c r="W199" s="3">
        <v>39</v>
      </c>
      <c r="X199" s="87">
        <v>1.680555555555556E-2</v>
      </c>
      <c r="Y199">
        <v>49.587000000000003</v>
      </c>
    </row>
    <row r="200" spans="1:25" x14ac:dyDescent="0.45">
      <c r="A200" s="1" t="s">
        <v>74</v>
      </c>
      <c r="B200" s="1">
        <v>2024</v>
      </c>
      <c r="C200" s="104">
        <v>45368</v>
      </c>
      <c r="D200" s="1" t="s">
        <v>30</v>
      </c>
      <c r="E200" s="3" t="s">
        <v>90</v>
      </c>
      <c r="F200" s="3" t="s">
        <v>91</v>
      </c>
      <c r="G200" s="12">
        <f>(C200-VLOOKUP(E200,Riders!$A$2:$D$3499,4,FALSE))/365</f>
        <v>18.641095890410959</v>
      </c>
      <c r="H200" s="1">
        <v>18</v>
      </c>
      <c r="I200" s="3">
        <v>2</v>
      </c>
      <c r="J200" s="3">
        <v>26</v>
      </c>
      <c r="K200" s="3">
        <v>1</v>
      </c>
      <c r="L200" s="3">
        <v>29</v>
      </c>
      <c r="M200" s="3">
        <f>0</f>
        <v>0</v>
      </c>
      <c r="N200" s="3">
        <f>0</f>
        <v>0</v>
      </c>
      <c r="O200" s="3">
        <f>0</f>
        <v>0</v>
      </c>
      <c r="P200" s="3">
        <f>0</f>
        <v>0</v>
      </c>
      <c r="Q200" s="3">
        <f>0</f>
        <v>0</v>
      </c>
      <c r="R200" s="3">
        <f>0</f>
        <v>0</v>
      </c>
      <c r="S200" s="3">
        <f>0</f>
        <v>0</v>
      </c>
      <c r="T200" s="3">
        <f>0</f>
        <v>0</v>
      </c>
      <c r="U200" s="3">
        <f>0</f>
        <v>0</v>
      </c>
      <c r="V200" s="3">
        <f>0</f>
        <v>0</v>
      </c>
      <c r="W200" s="3">
        <v>29</v>
      </c>
      <c r="X200" s="87">
        <v>1.680555555555556E-2</v>
      </c>
      <c r="Y200">
        <v>49.587000000000003</v>
      </c>
    </row>
    <row r="201" spans="1:25" x14ac:dyDescent="0.45">
      <c r="A201" s="1" t="s">
        <v>74</v>
      </c>
      <c r="B201" s="1">
        <v>2024</v>
      </c>
      <c r="C201" s="104">
        <v>45368</v>
      </c>
      <c r="D201" s="1" t="s">
        <v>30</v>
      </c>
      <c r="E201" s="3" t="s">
        <v>5149</v>
      </c>
      <c r="F201" s="3" t="s">
        <v>506</v>
      </c>
      <c r="G201" s="12" t="e">
        <f>(C201-VLOOKUP(E201,Riders!$A$2:$D$3499,4,FALSE))/365</f>
        <v>#N/A</v>
      </c>
      <c r="H201" s="1">
        <v>19</v>
      </c>
      <c r="I201" s="3">
        <v>10</v>
      </c>
      <c r="J201" s="3">
        <v>16</v>
      </c>
      <c r="K201" s="3">
        <v>2</v>
      </c>
      <c r="L201" s="3">
        <v>28</v>
      </c>
      <c r="M201" s="3">
        <f>0</f>
        <v>0</v>
      </c>
      <c r="N201" s="3">
        <f>0</f>
        <v>0</v>
      </c>
      <c r="O201" s="3">
        <f>0</f>
        <v>0</v>
      </c>
      <c r="P201" s="3">
        <f>0</f>
        <v>0</v>
      </c>
      <c r="Q201" s="3">
        <f>0</f>
        <v>0</v>
      </c>
      <c r="R201" s="3">
        <f>0</f>
        <v>0</v>
      </c>
      <c r="S201" s="3">
        <f>0</f>
        <v>0</v>
      </c>
      <c r="T201" s="3">
        <f>0</f>
        <v>0</v>
      </c>
      <c r="U201" s="3">
        <f>0</f>
        <v>0</v>
      </c>
      <c r="V201" s="3">
        <f>0</f>
        <v>0</v>
      </c>
      <c r="W201" s="3">
        <v>28</v>
      </c>
      <c r="X201" s="87">
        <v>1.680555555555556E-2</v>
      </c>
      <c r="Y201">
        <v>49.587000000000003</v>
      </c>
    </row>
    <row r="202" spans="1:25" x14ac:dyDescent="0.45">
      <c r="A202" s="1" t="s">
        <v>74</v>
      </c>
      <c r="B202" s="1">
        <v>2024</v>
      </c>
      <c r="C202" s="104">
        <v>45368</v>
      </c>
      <c r="D202" s="1" t="s">
        <v>30</v>
      </c>
      <c r="E202" s="3" t="s">
        <v>50</v>
      </c>
      <c r="F202" s="3" t="s">
        <v>52</v>
      </c>
      <c r="G202" s="12">
        <f>(C202-VLOOKUP(E202,Riders!$A$2:$D$3499,4,FALSE))/365</f>
        <v>18.454794520547946</v>
      </c>
      <c r="H202" s="1">
        <v>20</v>
      </c>
      <c r="I202" s="3">
        <v>14</v>
      </c>
      <c r="J202" s="3">
        <v>2</v>
      </c>
      <c r="K202" s="3">
        <v>4</v>
      </c>
      <c r="L202" s="3">
        <v>20</v>
      </c>
      <c r="M202" s="3">
        <f>0</f>
        <v>0</v>
      </c>
      <c r="N202" s="3">
        <f>0</f>
        <v>0</v>
      </c>
      <c r="O202" s="3">
        <f>0</f>
        <v>0</v>
      </c>
      <c r="P202" s="3">
        <f>0</f>
        <v>0</v>
      </c>
      <c r="Q202" s="3">
        <f>0</f>
        <v>0</v>
      </c>
      <c r="R202" s="3">
        <f>0</f>
        <v>0</v>
      </c>
      <c r="S202" s="3">
        <f>0</f>
        <v>0</v>
      </c>
      <c r="T202" s="3">
        <f>0</f>
        <v>0</v>
      </c>
      <c r="U202" s="3">
        <f>0</f>
        <v>0</v>
      </c>
      <c r="V202" s="3">
        <f>0</f>
        <v>0</v>
      </c>
      <c r="W202" s="3">
        <v>20</v>
      </c>
      <c r="X202" s="87">
        <v>1.680555555555556E-2</v>
      </c>
      <c r="Y202">
        <v>49.587000000000003</v>
      </c>
    </row>
    <row r="203" spans="1:25" x14ac:dyDescent="0.45">
      <c r="A203" s="1" t="s">
        <v>74</v>
      </c>
      <c r="B203" s="1">
        <v>2024</v>
      </c>
      <c r="C203" s="104">
        <v>45368</v>
      </c>
      <c r="D203" s="1" t="s">
        <v>30</v>
      </c>
      <c r="E203" s="3" t="s">
        <v>172</v>
      </c>
      <c r="F203" s="3" t="s">
        <v>61</v>
      </c>
      <c r="G203" s="12" t="e">
        <f>(C203-VLOOKUP(E203,Riders!$A$2:$D$3499,4,FALSE))/365</f>
        <v>#N/A</v>
      </c>
      <c r="H203" s="1">
        <v>21</v>
      </c>
      <c r="I203" s="3">
        <v>4</v>
      </c>
      <c r="J203" s="3">
        <v>8</v>
      </c>
      <c r="K203" s="3">
        <v>8</v>
      </c>
      <c r="L203" s="3">
        <v>20</v>
      </c>
      <c r="M203" s="3">
        <f>0</f>
        <v>0</v>
      </c>
      <c r="N203" s="3">
        <f>0</f>
        <v>0</v>
      </c>
      <c r="O203" s="3">
        <f>0</f>
        <v>0</v>
      </c>
      <c r="P203" s="3">
        <f>0</f>
        <v>0</v>
      </c>
      <c r="Q203" s="3">
        <f>0</f>
        <v>0</v>
      </c>
      <c r="R203" s="3">
        <f>0</f>
        <v>0</v>
      </c>
      <c r="S203" s="3">
        <f>0</f>
        <v>0</v>
      </c>
      <c r="T203" s="3">
        <f>0</f>
        <v>0</v>
      </c>
      <c r="U203" s="3">
        <f>0</f>
        <v>0</v>
      </c>
      <c r="V203" s="3">
        <f>0</f>
        <v>0</v>
      </c>
      <c r="W203" s="3">
        <v>20</v>
      </c>
      <c r="X203" s="87">
        <v>1.680555555555556E-2</v>
      </c>
      <c r="Y203">
        <v>49.587000000000003</v>
      </c>
    </row>
    <row r="204" spans="1:25" x14ac:dyDescent="0.45">
      <c r="A204" s="1" t="s">
        <v>74</v>
      </c>
      <c r="B204" s="1">
        <v>2024</v>
      </c>
      <c r="C204" s="104">
        <v>45368</v>
      </c>
      <c r="D204" s="1" t="s">
        <v>30</v>
      </c>
      <c r="E204" s="3" t="s">
        <v>4764</v>
      </c>
      <c r="F204" s="3" t="s">
        <v>2221</v>
      </c>
      <c r="G204" s="12">
        <f>(C204-VLOOKUP(E204,Riders!$A$2:$D$3499,4,FALSE))/365</f>
        <v>26.019178082191782</v>
      </c>
      <c r="H204" s="1">
        <v>22</v>
      </c>
      <c r="I204" s="3">
        <v>1</v>
      </c>
      <c r="J204" s="3">
        <v>1</v>
      </c>
      <c r="K204" s="3">
        <v>1</v>
      </c>
      <c r="L204" s="3">
        <v>3</v>
      </c>
      <c r="M204" s="3">
        <v>5</v>
      </c>
      <c r="N204" s="3">
        <f>0</f>
        <v>0</v>
      </c>
      <c r="O204" s="3">
        <f>0</f>
        <v>0</v>
      </c>
      <c r="P204" s="3">
        <f>0</f>
        <v>0</v>
      </c>
      <c r="Q204" s="3">
        <f>0</f>
        <v>0</v>
      </c>
      <c r="R204" s="3">
        <f>0</f>
        <v>0</v>
      </c>
      <c r="S204" s="3">
        <v>1</v>
      </c>
      <c r="T204" s="3">
        <f>0</f>
        <v>0</v>
      </c>
      <c r="U204" s="3">
        <f>0</f>
        <v>0</v>
      </c>
      <c r="V204" s="3">
        <f>0</f>
        <v>0</v>
      </c>
      <c r="W204" s="3">
        <v>9</v>
      </c>
      <c r="X204" s="87">
        <v>1.680555555555556E-2</v>
      </c>
      <c r="Y204">
        <v>49.587000000000003</v>
      </c>
    </row>
    <row r="205" spans="1:25" x14ac:dyDescent="0.45">
      <c r="A205" s="1" t="s">
        <v>74</v>
      </c>
      <c r="B205" s="1">
        <v>2024</v>
      </c>
      <c r="C205" s="104">
        <v>45368</v>
      </c>
      <c r="D205" s="1" t="s">
        <v>30</v>
      </c>
      <c r="E205" s="3" t="s">
        <v>179</v>
      </c>
      <c r="F205" s="3" t="s">
        <v>181</v>
      </c>
      <c r="G205" s="12">
        <f>(C205-VLOOKUP(E205,Riders!$A$2:$D$3499,4,FALSE))/365</f>
        <v>20.934246575342467</v>
      </c>
      <c r="H205" s="1" t="s">
        <v>100</v>
      </c>
      <c r="I205" s="3">
        <v>1</v>
      </c>
      <c r="J205" s="3">
        <v>12</v>
      </c>
      <c r="K205" s="3">
        <v>1</v>
      </c>
      <c r="L205" s="3">
        <v>14</v>
      </c>
      <c r="M205" s="3">
        <f>0</f>
        <v>0</v>
      </c>
      <c r="N205" s="3">
        <f>0</f>
        <v>0</v>
      </c>
      <c r="O205" s="3">
        <f>0</f>
        <v>0</v>
      </c>
      <c r="P205" s="3">
        <f>0</f>
        <v>0</v>
      </c>
      <c r="Q205" s="3">
        <f>0</f>
        <v>0</v>
      </c>
      <c r="R205" s="3">
        <f>0</f>
        <v>0</v>
      </c>
      <c r="S205" s="3">
        <f>0</f>
        <v>0</v>
      </c>
      <c r="T205" s="3">
        <f>0</f>
        <v>0</v>
      </c>
      <c r="U205" s="3">
        <f>0</f>
        <v>0</v>
      </c>
      <c r="V205" s="3">
        <f>0</f>
        <v>0</v>
      </c>
      <c r="W205" s="3" t="s">
        <v>100</v>
      </c>
      <c r="X205" s="87">
        <v>1.680555555555556E-2</v>
      </c>
      <c r="Y205">
        <v>49.587000000000003</v>
      </c>
    </row>
    <row r="206" spans="1:25" x14ac:dyDescent="0.45">
      <c r="A206" s="1" t="s">
        <v>185</v>
      </c>
      <c r="B206" s="1">
        <v>2024</v>
      </c>
      <c r="C206" s="123">
        <v>45325</v>
      </c>
      <c r="D206" s="1" t="s">
        <v>30</v>
      </c>
      <c r="E206" s="3" t="s">
        <v>200</v>
      </c>
      <c r="F206" s="3" t="s">
        <v>37</v>
      </c>
      <c r="G206" s="12">
        <f>(C206-VLOOKUP(E206,Riders!$A$2:$D$3499,4,FALSE))/365</f>
        <v>23.095890410958905</v>
      </c>
      <c r="H206" s="1">
        <v>1</v>
      </c>
      <c r="I206" s="3">
        <v>40</v>
      </c>
      <c r="J206" s="3">
        <v>36</v>
      </c>
      <c r="K206" s="3">
        <v>40</v>
      </c>
      <c r="L206" s="3">
        <v>116</v>
      </c>
      <c r="M206" s="3">
        <f>0</f>
        <v>0</v>
      </c>
      <c r="N206" s="3">
        <v>3</v>
      </c>
      <c r="O206" s="3">
        <f>0</f>
        <v>0</v>
      </c>
      <c r="P206" s="3">
        <v>5</v>
      </c>
      <c r="Q206" s="3">
        <f>0</f>
        <v>0</v>
      </c>
      <c r="R206" s="3">
        <f>0</f>
        <v>0</v>
      </c>
      <c r="S206" s="3">
        <f>0</f>
        <v>0</v>
      </c>
      <c r="T206" s="3">
        <v>10</v>
      </c>
      <c r="U206" s="3">
        <f>0</f>
        <v>0</v>
      </c>
      <c r="V206" s="3">
        <f>0</f>
        <v>0</v>
      </c>
      <c r="W206" s="3">
        <v>134</v>
      </c>
      <c r="X206" s="87">
        <v>1.7106481481481479E-2</v>
      </c>
      <c r="Y206">
        <v>48.713999999999999</v>
      </c>
    </row>
    <row r="207" spans="1:25" x14ac:dyDescent="0.45">
      <c r="A207" s="1" t="s">
        <v>185</v>
      </c>
      <c r="B207" s="1">
        <v>2024</v>
      </c>
      <c r="C207" s="123">
        <v>45325</v>
      </c>
      <c r="D207" s="1" t="s">
        <v>30</v>
      </c>
      <c r="E207" s="3" t="s">
        <v>104</v>
      </c>
      <c r="F207" s="3" t="s">
        <v>79</v>
      </c>
      <c r="G207" s="12">
        <f>(C207-VLOOKUP(E207,Riders!$A$2:$D$3499,4,FALSE))/365</f>
        <v>29.917808219178081</v>
      </c>
      <c r="H207" s="1">
        <v>2</v>
      </c>
      <c r="I207" s="3">
        <v>38</v>
      </c>
      <c r="J207" s="3">
        <v>38</v>
      </c>
      <c r="K207" s="3">
        <v>36</v>
      </c>
      <c r="L207" s="3">
        <v>112</v>
      </c>
      <c r="M207" s="3">
        <v>2</v>
      </c>
      <c r="N207" s="3">
        <f>0</f>
        <v>0</v>
      </c>
      <c r="O207" s="3">
        <v>5</v>
      </c>
      <c r="P207" s="3">
        <v>1</v>
      </c>
      <c r="Q207" s="3">
        <v>3</v>
      </c>
      <c r="R207" s="3">
        <f>0</f>
        <v>0</v>
      </c>
      <c r="S207" s="3">
        <f>0</f>
        <v>0</v>
      </c>
      <c r="T207" s="3">
        <v>2</v>
      </c>
      <c r="U207" s="3">
        <f>0</f>
        <v>0</v>
      </c>
      <c r="V207" s="3">
        <f>0</f>
        <v>0</v>
      </c>
      <c r="W207" s="3">
        <v>125</v>
      </c>
      <c r="X207" s="87">
        <v>1.7106481481481479E-2</v>
      </c>
      <c r="Y207">
        <v>48.713999999999999</v>
      </c>
    </row>
    <row r="208" spans="1:25" x14ac:dyDescent="0.45">
      <c r="A208" s="1" t="s">
        <v>185</v>
      </c>
      <c r="B208" s="1">
        <v>2024</v>
      </c>
      <c r="C208" s="123">
        <v>45325</v>
      </c>
      <c r="D208" s="1" t="s">
        <v>30</v>
      </c>
      <c r="E208" s="3" t="s">
        <v>147</v>
      </c>
      <c r="F208" s="3" t="s">
        <v>67</v>
      </c>
      <c r="G208" s="12">
        <f>(C208-VLOOKUP(E208,Riders!$A$2:$D$3499,4,FALSE))/365</f>
        <v>29.13150684931507</v>
      </c>
      <c r="H208" s="1">
        <v>3</v>
      </c>
      <c r="I208" s="3">
        <v>20</v>
      </c>
      <c r="J208" s="3">
        <v>32</v>
      </c>
      <c r="K208" s="3">
        <v>38</v>
      </c>
      <c r="L208" s="3">
        <v>90</v>
      </c>
      <c r="M208" s="3">
        <f>0</f>
        <v>0</v>
      </c>
      <c r="N208" s="3">
        <v>5</v>
      </c>
      <c r="O208" s="3">
        <f>0</f>
        <v>0</v>
      </c>
      <c r="P208" s="3">
        <f>0</f>
        <v>0</v>
      </c>
      <c r="Q208" s="3">
        <f>0</f>
        <v>0</v>
      </c>
      <c r="R208" s="3">
        <v>5</v>
      </c>
      <c r="S208" s="3">
        <f>0</f>
        <v>0</v>
      </c>
      <c r="T208" s="3">
        <f>0</f>
        <v>0</v>
      </c>
      <c r="U208" s="3">
        <f>0</f>
        <v>0</v>
      </c>
      <c r="V208" s="3">
        <f>0</f>
        <v>0</v>
      </c>
      <c r="W208" s="3">
        <v>100</v>
      </c>
      <c r="X208" s="87">
        <v>1.7106481481481479E-2</v>
      </c>
      <c r="Y208">
        <v>48.713999999999999</v>
      </c>
    </row>
    <row r="209" spans="1:25" x14ac:dyDescent="0.45">
      <c r="A209" s="1" t="s">
        <v>185</v>
      </c>
      <c r="B209" s="1">
        <v>2024</v>
      </c>
      <c r="C209" s="123">
        <v>45325</v>
      </c>
      <c r="D209" s="1" t="s">
        <v>30</v>
      </c>
      <c r="E209" s="3" t="s">
        <v>137</v>
      </c>
      <c r="F209" s="3" t="s">
        <v>187</v>
      </c>
      <c r="G209" s="12">
        <f>(C209-VLOOKUP(E209,Riders!$A$2:$D$3499,4,FALSE))/365</f>
        <v>33.531506849315072</v>
      </c>
      <c r="H209" s="1">
        <v>4</v>
      </c>
      <c r="I209" s="3">
        <v>10</v>
      </c>
      <c r="J209" s="3">
        <v>34</v>
      </c>
      <c r="K209" s="3">
        <v>26</v>
      </c>
      <c r="L209" s="3">
        <v>70</v>
      </c>
      <c r="M209" s="3">
        <f>0</f>
        <v>0</v>
      </c>
      <c r="N209" s="3">
        <f>0</f>
        <v>0</v>
      </c>
      <c r="O209" s="3">
        <f>0</f>
        <v>0</v>
      </c>
      <c r="P209" s="3">
        <f>0</f>
        <v>0</v>
      </c>
      <c r="Q209" s="3">
        <v>5</v>
      </c>
      <c r="R209" s="3">
        <f>0</f>
        <v>0</v>
      </c>
      <c r="S209" s="3">
        <v>5</v>
      </c>
      <c r="T209" s="3">
        <f>0</f>
        <v>0</v>
      </c>
      <c r="U209" s="3">
        <v>20</v>
      </c>
      <c r="V209" s="3">
        <f>0</f>
        <v>0</v>
      </c>
      <c r="W209" s="3">
        <v>100</v>
      </c>
      <c r="X209" s="87">
        <v>1.7106481481481479E-2</v>
      </c>
      <c r="Y209">
        <v>48.713999999999999</v>
      </c>
    </row>
    <row r="210" spans="1:25" x14ac:dyDescent="0.45">
      <c r="A210" s="1" t="s">
        <v>185</v>
      </c>
      <c r="B210" s="1">
        <v>2024</v>
      </c>
      <c r="C210" s="123">
        <v>45325</v>
      </c>
      <c r="D210" s="1" t="s">
        <v>30</v>
      </c>
      <c r="E210" s="3" t="s">
        <v>209</v>
      </c>
      <c r="F210" s="3" t="s">
        <v>43</v>
      </c>
      <c r="G210" s="12">
        <f>(C210-VLOOKUP(E210,Riders!$A$2:$D$3499,4,FALSE))/365</f>
        <v>29.849315068493151</v>
      </c>
      <c r="H210" s="1">
        <v>5</v>
      </c>
      <c r="I210" s="3">
        <v>22</v>
      </c>
      <c r="J210" s="3">
        <v>26</v>
      </c>
      <c r="K210" s="3">
        <v>30</v>
      </c>
      <c r="L210" s="3">
        <v>78</v>
      </c>
      <c r="M210" s="3">
        <f>0</f>
        <v>0</v>
      </c>
      <c r="N210" s="3">
        <f>0</f>
        <v>0</v>
      </c>
      <c r="O210" s="3">
        <f>0</f>
        <v>0</v>
      </c>
      <c r="P210" s="3">
        <f>0</f>
        <v>0</v>
      </c>
      <c r="Q210" s="3">
        <f>0</f>
        <v>0</v>
      </c>
      <c r="R210" s="3">
        <v>2</v>
      </c>
      <c r="S210" s="3">
        <f>0</f>
        <v>0</v>
      </c>
      <c r="T210" s="3">
        <f>0</f>
        <v>0</v>
      </c>
      <c r="U210" s="3">
        <f>0</f>
        <v>0</v>
      </c>
      <c r="V210" s="3">
        <f>0</f>
        <v>0</v>
      </c>
      <c r="W210" s="3">
        <v>80</v>
      </c>
      <c r="X210" s="87">
        <v>1.7106481481481479E-2</v>
      </c>
      <c r="Y210">
        <v>48.713999999999999</v>
      </c>
    </row>
    <row r="211" spans="1:25" x14ac:dyDescent="0.45">
      <c r="A211" s="13" t="s">
        <v>185</v>
      </c>
      <c r="B211" s="13">
        <v>2024</v>
      </c>
      <c r="C211" s="59">
        <v>45325</v>
      </c>
      <c r="D211" s="13" t="s">
        <v>30</v>
      </c>
      <c r="E211" s="8" t="s">
        <v>160</v>
      </c>
      <c r="F211" s="8" t="s">
        <v>91</v>
      </c>
      <c r="G211" s="12">
        <f>(C211-VLOOKUP(E211,Riders!$A$2:$D$3499,4,FALSE))/365</f>
        <v>29.389041095890413</v>
      </c>
      <c r="H211" s="13">
        <v>6</v>
      </c>
      <c r="I211" s="8">
        <v>36</v>
      </c>
      <c r="J211" s="8">
        <v>10</v>
      </c>
      <c r="K211" s="8">
        <v>32</v>
      </c>
      <c r="L211" s="8">
        <v>78</v>
      </c>
      <c r="M211" s="8">
        <f>0</f>
        <v>0</v>
      </c>
      <c r="N211" s="8">
        <f>0</f>
        <v>0</v>
      </c>
      <c r="O211" s="8">
        <f>0</f>
        <v>0</v>
      </c>
      <c r="P211" s="8">
        <v>2</v>
      </c>
      <c r="Q211" s="8">
        <f>0</f>
        <v>0</v>
      </c>
      <c r="R211" s="8">
        <f>0</f>
        <v>0</v>
      </c>
      <c r="S211" s="8">
        <f>0</f>
        <v>0</v>
      </c>
      <c r="T211" s="8">
        <f>0</f>
        <v>0</v>
      </c>
      <c r="U211" s="8">
        <f>0</f>
        <v>0</v>
      </c>
      <c r="V211" s="8">
        <f>0</f>
        <v>0</v>
      </c>
      <c r="W211" s="8">
        <v>80</v>
      </c>
      <c r="X211" s="87">
        <v>1.7106481481481479E-2</v>
      </c>
      <c r="Y211">
        <v>48.713999999999999</v>
      </c>
    </row>
    <row r="212" spans="1:25" x14ac:dyDescent="0.45">
      <c r="A212" s="1" t="s">
        <v>185</v>
      </c>
      <c r="B212" s="1">
        <v>2024</v>
      </c>
      <c r="C212" s="2">
        <v>45325</v>
      </c>
      <c r="D212" s="1" t="s">
        <v>30</v>
      </c>
      <c r="E212" s="3" t="s">
        <v>201</v>
      </c>
      <c r="F212" s="3" t="s">
        <v>49</v>
      </c>
      <c r="G212" s="12">
        <f>(C212-VLOOKUP(E212,Riders!$A$2:$D$3499,4,FALSE))/365</f>
        <v>26.835616438356166</v>
      </c>
      <c r="H212" s="1">
        <v>7</v>
      </c>
      <c r="I212" s="3">
        <v>2</v>
      </c>
      <c r="J212" s="3">
        <v>40</v>
      </c>
      <c r="K212" s="3">
        <v>28</v>
      </c>
      <c r="L212" s="3">
        <v>70</v>
      </c>
      <c r="M212" s="3">
        <f>0</f>
        <v>0</v>
      </c>
      <c r="N212" s="3">
        <f>0</f>
        <v>0</v>
      </c>
      <c r="O212" s="3">
        <f>0</f>
        <v>0</v>
      </c>
      <c r="P212" s="3">
        <v>3</v>
      </c>
      <c r="Q212" s="3">
        <f>0</f>
        <v>0</v>
      </c>
      <c r="R212" s="3">
        <f>0</f>
        <v>0</v>
      </c>
      <c r="S212" s="3">
        <f>0</f>
        <v>0</v>
      </c>
      <c r="T212" s="3">
        <v>6</v>
      </c>
      <c r="U212" s="3">
        <f>0</f>
        <v>0</v>
      </c>
      <c r="V212" s="3">
        <f>0</f>
        <v>0</v>
      </c>
      <c r="W212" s="3">
        <v>79</v>
      </c>
      <c r="X212" s="87">
        <v>1.7106481481481479E-2</v>
      </c>
      <c r="Y212">
        <v>48.713999999999999</v>
      </c>
    </row>
    <row r="213" spans="1:25" x14ac:dyDescent="0.45">
      <c r="A213" s="1" t="s">
        <v>185</v>
      </c>
      <c r="B213" s="1">
        <v>2024</v>
      </c>
      <c r="C213" s="2">
        <v>45325</v>
      </c>
      <c r="D213" s="1" t="s">
        <v>30</v>
      </c>
      <c r="E213" s="3" t="s">
        <v>97</v>
      </c>
      <c r="F213" s="3" t="s">
        <v>99</v>
      </c>
      <c r="G213" s="12">
        <f>(C213-VLOOKUP(E213,Riders!$A$2:$D$3499,4,FALSE))/365</f>
        <v>25.435616438356163</v>
      </c>
      <c r="H213" s="1">
        <v>8</v>
      </c>
      <c r="I213" s="3">
        <v>26</v>
      </c>
      <c r="J213" s="3">
        <v>22</v>
      </c>
      <c r="K213" s="3">
        <v>24</v>
      </c>
      <c r="L213" s="3">
        <v>72</v>
      </c>
      <c r="M213" s="3">
        <f>0</f>
        <v>0</v>
      </c>
      <c r="N213" s="3">
        <v>1</v>
      </c>
      <c r="O213" s="3">
        <f>0</f>
        <v>0</v>
      </c>
      <c r="P213" s="3">
        <f>0</f>
        <v>0</v>
      </c>
      <c r="Q213" s="3">
        <f>0</f>
        <v>0</v>
      </c>
      <c r="R213" s="3">
        <v>3</v>
      </c>
      <c r="S213" s="3">
        <v>3</v>
      </c>
      <c r="T213" s="3">
        <f>0</f>
        <v>0</v>
      </c>
      <c r="U213" s="3">
        <f>0</f>
        <v>0</v>
      </c>
      <c r="V213" s="3">
        <f>0</f>
        <v>0</v>
      </c>
      <c r="W213" s="3">
        <v>79</v>
      </c>
      <c r="X213" s="87">
        <v>1.7106481481481479E-2</v>
      </c>
      <c r="Y213">
        <v>48.713999999999999</v>
      </c>
    </row>
    <row r="214" spans="1:25" x14ac:dyDescent="0.45">
      <c r="A214" s="1" t="s">
        <v>185</v>
      </c>
      <c r="B214" s="1">
        <v>2024</v>
      </c>
      <c r="C214" s="2">
        <v>45325</v>
      </c>
      <c r="D214" s="1" t="s">
        <v>30</v>
      </c>
      <c r="E214" s="3" t="s">
        <v>63</v>
      </c>
      <c r="F214" s="3" t="s">
        <v>64</v>
      </c>
      <c r="G214" s="12">
        <f>(C214-VLOOKUP(E214,Riders!$A$2:$D$3499,4,FALSE))/365</f>
        <v>22.802739726027397</v>
      </c>
      <c r="H214" s="1">
        <v>9</v>
      </c>
      <c r="I214" s="3">
        <v>28</v>
      </c>
      <c r="J214" s="3">
        <v>30</v>
      </c>
      <c r="K214" s="3">
        <v>6</v>
      </c>
      <c r="L214" s="3">
        <v>64</v>
      </c>
      <c r="M214" s="3">
        <v>5</v>
      </c>
      <c r="N214" s="3">
        <f>0</f>
        <v>0</v>
      </c>
      <c r="O214" s="3">
        <f>0</f>
        <v>0</v>
      </c>
      <c r="P214" s="3">
        <f>0</f>
        <v>0</v>
      </c>
      <c r="Q214" s="3">
        <f>0</f>
        <v>0</v>
      </c>
      <c r="R214" s="3">
        <f>0</f>
        <v>0</v>
      </c>
      <c r="S214" s="3">
        <f>0</f>
        <v>0</v>
      </c>
      <c r="T214" s="3">
        <f>0</f>
        <v>0</v>
      </c>
      <c r="U214" s="3">
        <f>0</f>
        <v>0</v>
      </c>
      <c r="V214" s="3">
        <f>0</f>
        <v>0</v>
      </c>
      <c r="W214" s="3">
        <v>69</v>
      </c>
      <c r="X214" s="87">
        <v>1.7106481481481479E-2</v>
      </c>
      <c r="Y214">
        <v>48.713999999999999</v>
      </c>
    </row>
    <row r="215" spans="1:25" x14ac:dyDescent="0.45">
      <c r="A215" s="1" t="s">
        <v>185</v>
      </c>
      <c r="B215" s="1">
        <v>2024</v>
      </c>
      <c r="C215" s="2">
        <v>45325</v>
      </c>
      <c r="D215" s="1" t="s">
        <v>30</v>
      </c>
      <c r="E215" s="3" t="s">
        <v>114</v>
      </c>
      <c r="F215" s="3" t="s">
        <v>115</v>
      </c>
      <c r="G215" s="12">
        <f>(C215-VLOOKUP(E215,Riders!$A$2:$D$3499,4,FALSE))/365</f>
        <v>23.438356164383563</v>
      </c>
      <c r="H215" s="1">
        <v>10</v>
      </c>
      <c r="I215" s="3">
        <v>32</v>
      </c>
      <c r="J215" s="3">
        <v>20</v>
      </c>
      <c r="K215" s="3">
        <v>14</v>
      </c>
      <c r="L215" s="3">
        <v>66</v>
      </c>
      <c r="M215" s="3">
        <f>0</f>
        <v>0</v>
      </c>
      <c r="N215" s="3">
        <f>0</f>
        <v>0</v>
      </c>
      <c r="O215" s="3">
        <f>0</f>
        <v>0</v>
      </c>
      <c r="P215" s="3">
        <f>0</f>
        <v>0</v>
      </c>
      <c r="Q215" s="3">
        <f>0</f>
        <v>0</v>
      </c>
      <c r="R215" s="3">
        <f>0</f>
        <v>0</v>
      </c>
      <c r="S215" s="3">
        <f>0</f>
        <v>0</v>
      </c>
      <c r="T215" s="3">
        <f>0</f>
        <v>0</v>
      </c>
      <c r="U215" s="3">
        <f>0</f>
        <v>0</v>
      </c>
      <c r="V215" s="3">
        <f>0</f>
        <v>0</v>
      </c>
      <c r="W215" s="3">
        <v>66</v>
      </c>
      <c r="X215" s="87">
        <v>1.7106481481481479E-2</v>
      </c>
      <c r="Y215">
        <v>48.713999999999999</v>
      </c>
    </row>
    <row r="216" spans="1:25" x14ac:dyDescent="0.45">
      <c r="A216" s="1" t="s">
        <v>185</v>
      </c>
      <c r="B216" s="1">
        <v>2024</v>
      </c>
      <c r="C216" s="2">
        <v>45325</v>
      </c>
      <c r="D216" s="1" t="s">
        <v>30</v>
      </c>
      <c r="E216" s="3" t="s">
        <v>85</v>
      </c>
      <c r="F216" s="3" t="s">
        <v>168</v>
      </c>
      <c r="G216" s="12">
        <f>(C216-VLOOKUP(E216,Riders!$A$2:$D$3499,4,FALSE))/365</f>
        <v>22.07123287671233</v>
      </c>
      <c r="H216" s="1">
        <v>11</v>
      </c>
      <c r="I216" s="3">
        <v>34</v>
      </c>
      <c r="J216" s="3">
        <v>6</v>
      </c>
      <c r="K216" s="3">
        <v>16</v>
      </c>
      <c r="L216" s="3">
        <v>56</v>
      </c>
      <c r="M216" s="3">
        <f>0</f>
        <v>0</v>
      </c>
      <c r="N216" s="3">
        <v>2</v>
      </c>
      <c r="O216" s="3">
        <f>0</f>
        <v>0</v>
      </c>
      <c r="P216" s="3">
        <f>0</f>
        <v>0</v>
      </c>
      <c r="Q216" s="3">
        <f>0</f>
        <v>0</v>
      </c>
      <c r="R216" s="3">
        <f>0</f>
        <v>0</v>
      </c>
      <c r="S216" s="3">
        <v>2</v>
      </c>
      <c r="T216" s="3">
        <v>4</v>
      </c>
      <c r="U216" s="3">
        <f>0</f>
        <v>0</v>
      </c>
      <c r="V216" s="3">
        <f>0</f>
        <v>0</v>
      </c>
      <c r="W216" s="3">
        <v>64</v>
      </c>
      <c r="X216" s="87">
        <v>1.7106481481481479E-2</v>
      </c>
      <c r="Y216">
        <v>48.713999999999999</v>
      </c>
    </row>
    <row r="217" spans="1:25" x14ac:dyDescent="0.45">
      <c r="A217" s="1" t="s">
        <v>185</v>
      </c>
      <c r="B217" s="1">
        <v>2024</v>
      </c>
      <c r="C217" s="2">
        <v>45325</v>
      </c>
      <c r="D217" s="1" t="s">
        <v>30</v>
      </c>
      <c r="E217" s="3" t="s">
        <v>53</v>
      </c>
      <c r="F217" s="3" t="s">
        <v>55</v>
      </c>
      <c r="G217" s="12">
        <f>(C217-VLOOKUP(E217,Riders!$A$2:$D$3499,4,FALSE))/365</f>
        <v>22.764383561643836</v>
      </c>
      <c r="H217" s="1">
        <v>12</v>
      </c>
      <c r="I217" s="3">
        <v>18</v>
      </c>
      <c r="J217" s="3">
        <v>24</v>
      </c>
      <c r="K217" s="3">
        <v>18</v>
      </c>
      <c r="L217" s="3">
        <v>60</v>
      </c>
      <c r="M217" s="3">
        <f>0</f>
        <v>0</v>
      </c>
      <c r="N217" s="3">
        <f>0</f>
        <v>0</v>
      </c>
      <c r="O217" s="3">
        <f>0</f>
        <v>0</v>
      </c>
      <c r="P217" s="3">
        <f>0</f>
        <v>0</v>
      </c>
      <c r="Q217" s="3">
        <f>0</f>
        <v>0</v>
      </c>
      <c r="R217" s="3">
        <v>1</v>
      </c>
      <c r="S217" s="3">
        <f>0</f>
        <v>0</v>
      </c>
      <c r="T217" s="3">
        <f>0</f>
        <v>0</v>
      </c>
      <c r="U217" s="3">
        <f>0</f>
        <v>0</v>
      </c>
      <c r="V217" s="3">
        <f>0</f>
        <v>0</v>
      </c>
      <c r="W217" s="3">
        <v>61</v>
      </c>
      <c r="X217" s="87">
        <v>1.7106481481481479E-2</v>
      </c>
      <c r="Y217">
        <v>48.713999999999999</v>
      </c>
    </row>
    <row r="218" spans="1:25" x14ac:dyDescent="0.45">
      <c r="A218" s="1" t="s">
        <v>185</v>
      </c>
      <c r="B218" s="1">
        <v>2024</v>
      </c>
      <c r="C218" s="2">
        <v>45325</v>
      </c>
      <c r="D218" s="1" t="s">
        <v>30</v>
      </c>
      <c r="E218" s="3" t="s">
        <v>3886</v>
      </c>
      <c r="F218" s="3" t="s">
        <v>2334</v>
      </c>
      <c r="G218" s="12">
        <f>(C218-VLOOKUP(E218,Riders!$A$2:$D$3499,4,FALSE))/365</f>
        <v>24.589041095890412</v>
      </c>
      <c r="H218" s="1">
        <v>13</v>
      </c>
      <c r="I218" s="3">
        <v>14</v>
      </c>
      <c r="J218" s="3">
        <v>18</v>
      </c>
      <c r="K218" s="3">
        <v>20</v>
      </c>
      <c r="L218" s="3">
        <v>52</v>
      </c>
      <c r="M218" s="3">
        <f>0</f>
        <v>0</v>
      </c>
      <c r="N218" s="3">
        <f>0</f>
        <v>0</v>
      </c>
      <c r="O218" s="3">
        <v>3</v>
      </c>
      <c r="P218" s="3">
        <f>0</f>
        <v>0</v>
      </c>
      <c r="Q218" s="3">
        <f>0</f>
        <v>0</v>
      </c>
      <c r="R218" s="3">
        <f>0</f>
        <v>0</v>
      </c>
      <c r="S218" s="3">
        <v>1</v>
      </c>
      <c r="T218" s="3">
        <f>0</f>
        <v>0</v>
      </c>
      <c r="U218" s="3">
        <f>0</f>
        <v>0</v>
      </c>
      <c r="V218" s="3">
        <f>0</f>
        <v>0</v>
      </c>
      <c r="W218" s="3">
        <v>56</v>
      </c>
      <c r="X218" s="87">
        <v>1.7106481481481479E-2</v>
      </c>
      <c r="Y218">
        <v>48.713999999999999</v>
      </c>
    </row>
    <row r="219" spans="1:25" x14ac:dyDescent="0.45">
      <c r="A219" s="1" t="s">
        <v>185</v>
      </c>
      <c r="B219" s="1">
        <v>2024</v>
      </c>
      <c r="C219" s="2">
        <v>45325</v>
      </c>
      <c r="D219" s="1" t="s">
        <v>30</v>
      </c>
      <c r="E219" s="3" t="s">
        <v>164</v>
      </c>
      <c r="F219" s="3" t="s">
        <v>96</v>
      </c>
      <c r="G219" s="12">
        <f>(C219-VLOOKUP(E219,Riders!$A$2:$D$3499,4,FALSE))/365</f>
        <v>24.991780821917807</v>
      </c>
      <c r="H219" s="1">
        <v>14</v>
      </c>
      <c r="I219" s="3">
        <v>6</v>
      </c>
      <c r="J219" s="3">
        <v>12</v>
      </c>
      <c r="K219" s="3">
        <v>34</v>
      </c>
      <c r="L219" s="3">
        <v>52</v>
      </c>
      <c r="M219" s="3">
        <f>0</f>
        <v>0</v>
      </c>
      <c r="N219" s="3">
        <f>0</f>
        <v>0</v>
      </c>
      <c r="O219" s="3">
        <f>0</f>
        <v>0</v>
      </c>
      <c r="P219" s="3">
        <f>0</f>
        <v>0</v>
      </c>
      <c r="Q219" s="3">
        <f>0</f>
        <v>0</v>
      </c>
      <c r="R219" s="3">
        <f>0</f>
        <v>0</v>
      </c>
      <c r="S219" s="3">
        <f>0</f>
        <v>0</v>
      </c>
      <c r="T219" s="3">
        <f>0</f>
        <v>0</v>
      </c>
      <c r="U219" s="3">
        <f>0</f>
        <v>0</v>
      </c>
      <c r="V219" s="3">
        <f>0</f>
        <v>0</v>
      </c>
      <c r="W219" s="3">
        <v>52</v>
      </c>
      <c r="X219" s="87">
        <v>1.7106481481481479E-2</v>
      </c>
      <c r="Y219">
        <v>48.713999999999999</v>
      </c>
    </row>
    <row r="220" spans="1:25" x14ac:dyDescent="0.45">
      <c r="A220" s="1" t="s">
        <v>185</v>
      </c>
      <c r="B220" s="1">
        <v>2024</v>
      </c>
      <c r="C220" s="2">
        <v>45325</v>
      </c>
      <c r="D220" s="1" t="s">
        <v>30</v>
      </c>
      <c r="E220" t="s">
        <v>4728</v>
      </c>
      <c r="F220" s="3" t="s">
        <v>2347</v>
      </c>
      <c r="G220" s="12">
        <f>(C220-VLOOKUP(E220,Riders!$A$2:$D$3499,4,FALSE))/365</f>
        <v>31.454794520547946</v>
      </c>
      <c r="H220" s="1">
        <v>15</v>
      </c>
      <c r="I220" s="3">
        <v>30</v>
      </c>
      <c r="J220" s="3">
        <v>14</v>
      </c>
      <c r="K220" s="3">
        <v>1</v>
      </c>
      <c r="L220" s="3">
        <v>45</v>
      </c>
      <c r="M220" s="3">
        <v>3</v>
      </c>
      <c r="N220" s="3">
        <f>0</f>
        <v>0</v>
      </c>
      <c r="O220" s="3">
        <v>1</v>
      </c>
      <c r="P220" s="3">
        <f>0</f>
        <v>0</v>
      </c>
      <c r="Q220" s="3">
        <v>1</v>
      </c>
      <c r="R220" s="3">
        <f>0</f>
        <v>0</v>
      </c>
      <c r="S220" s="3">
        <f>0</f>
        <v>0</v>
      </c>
      <c r="T220" s="3">
        <f>0</f>
        <v>0</v>
      </c>
      <c r="U220" s="3">
        <f>0</f>
        <v>0</v>
      </c>
      <c r="V220" s="3">
        <f>0</f>
        <v>0</v>
      </c>
      <c r="W220" s="3">
        <v>50</v>
      </c>
      <c r="X220" s="87">
        <v>1.7106481481481479E-2</v>
      </c>
      <c r="Y220">
        <v>48.713999999999999</v>
      </c>
    </row>
    <row r="221" spans="1:25" x14ac:dyDescent="0.45">
      <c r="A221" s="1" t="s">
        <v>185</v>
      </c>
      <c r="B221" s="1">
        <v>2024</v>
      </c>
      <c r="C221" s="2">
        <v>45325</v>
      </c>
      <c r="D221" s="1" t="s">
        <v>30</v>
      </c>
      <c r="E221" s="3" t="s">
        <v>60</v>
      </c>
      <c r="F221" s="3" t="s">
        <v>61</v>
      </c>
      <c r="G221" s="12">
        <f>(C221-VLOOKUP(E221,Riders!$A$2:$D$3499,4,FALSE))/365</f>
        <v>24.263013698630136</v>
      </c>
      <c r="H221" s="1">
        <v>16</v>
      </c>
      <c r="I221" s="3">
        <v>16</v>
      </c>
      <c r="J221" s="3">
        <v>28</v>
      </c>
      <c r="K221" s="3">
        <v>1</v>
      </c>
      <c r="L221" s="3">
        <v>45</v>
      </c>
      <c r="M221" s="3">
        <f>0</f>
        <v>0</v>
      </c>
      <c r="N221" s="3">
        <f>0</f>
        <v>0</v>
      </c>
      <c r="O221" s="3">
        <f>0</f>
        <v>0</v>
      </c>
      <c r="P221" s="3">
        <f>0</f>
        <v>0</v>
      </c>
      <c r="Q221" s="3">
        <f>0</f>
        <v>0</v>
      </c>
      <c r="R221" s="3">
        <f>0</f>
        <v>0</v>
      </c>
      <c r="S221" s="3">
        <f>0</f>
        <v>0</v>
      </c>
      <c r="T221" s="3">
        <f>0</f>
        <v>0</v>
      </c>
      <c r="U221" s="3">
        <f>0</f>
        <v>0</v>
      </c>
      <c r="V221" s="3">
        <f>0</f>
        <v>0</v>
      </c>
      <c r="W221" s="3">
        <v>45</v>
      </c>
      <c r="X221" s="87">
        <v>1.7106481481481479E-2</v>
      </c>
      <c r="Y221">
        <v>48.713999999999999</v>
      </c>
    </row>
    <row r="222" spans="1:25" x14ac:dyDescent="0.45">
      <c r="A222" s="1" t="s">
        <v>185</v>
      </c>
      <c r="B222" s="1">
        <v>2024</v>
      </c>
      <c r="C222" s="2">
        <v>45325</v>
      </c>
      <c r="D222" s="1" t="s">
        <v>30</v>
      </c>
      <c r="E222" s="3" t="s">
        <v>195</v>
      </c>
      <c r="F222" s="3" t="s">
        <v>40</v>
      </c>
      <c r="G222" s="12">
        <f>(C222-VLOOKUP(E222,Riders!$A$2:$D$3499,4,FALSE))/365</f>
        <v>21.334246575342465</v>
      </c>
      <c r="H222" s="1">
        <v>17</v>
      </c>
      <c r="I222" s="3">
        <v>12</v>
      </c>
      <c r="J222" s="3">
        <v>4</v>
      </c>
      <c r="K222" s="3">
        <v>22</v>
      </c>
      <c r="L222" s="3">
        <v>38</v>
      </c>
      <c r="M222" s="3">
        <v>1</v>
      </c>
      <c r="N222" s="3">
        <f>0</f>
        <v>0</v>
      </c>
      <c r="O222" s="3">
        <f>0</f>
        <v>0</v>
      </c>
      <c r="P222" s="3">
        <f>0</f>
        <v>0</v>
      </c>
      <c r="Q222" s="3">
        <f>0</f>
        <v>0</v>
      </c>
      <c r="R222" s="3">
        <f>0</f>
        <v>0</v>
      </c>
      <c r="S222" s="3">
        <f>0</f>
        <v>0</v>
      </c>
      <c r="T222" s="3">
        <f>0</f>
        <v>0</v>
      </c>
      <c r="U222" s="3">
        <f>0</f>
        <v>0</v>
      </c>
      <c r="V222" s="3">
        <f>0</f>
        <v>0</v>
      </c>
      <c r="W222" s="3">
        <v>39</v>
      </c>
      <c r="X222" s="87">
        <v>1.7106481481481479E-2</v>
      </c>
      <c r="Y222">
        <v>48.713999999999999</v>
      </c>
    </row>
    <row r="223" spans="1:25" x14ac:dyDescent="0.45">
      <c r="A223" s="1" t="s">
        <v>185</v>
      </c>
      <c r="B223" s="1">
        <v>2024</v>
      </c>
      <c r="C223" s="2">
        <v>45325</v>
      </c>
      <c r="D223" s="1" t="s">
        <v>30</v>
      </c>
      <c r="E223" s="3" t="s">
        <v>57</v>
      </c>
      <c r="F223" s="3" t="s">
        <v>58</v>
      </c>
      <c r="G223" s="12">
        <f>(C223-VLOOKUP(E223,Riders!$A$2:$D$3499,4,FALSE))/365</f>
        <v>20.652054794520549</v>
      </c>
      <c r="H223" s="1">
        <v>18</v>
      </c>
      <c r="I223" s="3">
        <v>24</v>
      </c>
      <c r="J223" s="3">
        <v>1</v>
      </c>
      <c r="K223" s="3">
        <v>4</v>
      </c>
      <c r="L223" s="3">
        <v>29</v>
      </c>
      <c r="M223" s="3">
        <f>0</f>
        <v>0</v>
      </c>
      <c r="N223" s="3">
        <f>0</f>
        <v>0</v>
      </c>
      <c r="O223" s="3">
        <f>0</f>
        <v>0</v>
      </c>
      <c r="P223" s="3">
        <f>0</f>
        <v>0</v>
      </c>
      <c r="Q223" s="3">
        <f>0</f>
        <v>0</v>
      </c>
      <c r="R223" s="3">
        <f>0</f>
        <v>0</v>
      </c>
      <c r="S223" s="3">
        <f>0</f>
        <v>0</v>
      </c>
      <c r="T223" s="3">
        <f>0</f>
        <v>0</v>
      </c>
      <c r="U223" s="3">
        <f>0</f>
        <v>0</v>
      </c>
      <c r="V223" s="3">
        <f>0</f>
        <v>0</v>
      </c>
      <c r="W223" s="3">
        <v>29</v>
      </c>
      <c r="X223" s="87">
        <v>1.7106481481481479E-2</v>
      </c>
      <c r="Y223">
        <v>48.713999999999999</v>
      </c>
    </row>
    <row r="224" spans="1:25" x14ac:dyDescent="0.45">
      <c r="A224" s="1" t="s">
        <v>185</v>
      </c>
      <c r="B224" s="1">
        <v>2024</v>
      </c>
      <c r="C224" s="2">
        <v>45325</v>
      </c>
      <c r="D224" s="1" t="s">
        <v>30</v>
      </c>
      <c r="E224" s="3" t="s">
        <v>205</v>
      </c>
      <c r="F224" s="3" t="s">
        <v>131</v>
      </c>
      <c r="G224" s="12">
        <f>(C224-VLOOKUP(E224,Riders!$A$2:$D$3499,4,FALSE))/365</f>
        <v>25.408219178082192</v>
      </c>
      <c r="H224" s="1">
        <v>19</v>
      </c>
      <c r="I224" s="3">
        <v>8</v>
      </c>
      <c r="J224" s="3">
        <v>8</v>
      </c>
      <c r="K224" s="3">
        <v>10</v>
      </c>
      <c r="L224" s="3">
        <v>26</v>
      </c>
      <c r="M224" s="3">
        <f>0</f>
        <v>0</v>
      </c>
      <c r="N224" s="3">
        <f>0</f>
        <v>0</v>
      </c>
      <c r="O224" s="3">
        <f>0</f>
        <v>0</v>
      </c>
      <c r="P224" s="3">
        <f>0</f>
        <v>0</v>
      </c>
      <c r="Q224" s="3">
        <f>0</f>
        <v>0</v>
      </c>
      <c r="R224" s="3">
        <f>0</f>
        <v>0</v>
      </c>
      <c r="S224" s="3">
        <f>0</f>
        <v>0</v>
      </c>
      <c r="T224" s="3">
        <f>0</f>
        <v>0</v>
      </c>
      <c r="U224" s="3">
        <f>0</f>
        <v>0</v>
      </c>
      <c r="V224" s="3">
        <f>0</f>
        <v>0</v>
      </c>
      <c r="W224" s="3">
        <v>26</v>
      </c>
      <c r="X224" s="87">
        <v>1.7106481481481479E-2</v>
      </c>
      <c r="Y224">
        <v>48.713999999999999</v>
      </c>
    </row>
    <row r="225" spans="1:25" x14ac:dyDescent="0.45">
      <c r="A225" s="1" t="s">
        <v>185</v>
      </c>
      <c r="B225" s="1">
        <v>2024</v>
      </c>
      <c r="C225" s="2">
        <v>45325</v>
      </c>
      <c r="D225" s="1" t="s">
        <v>30</v>
      </c>
      <c r="E225" s="3" t="s">
        <v>170</v>
      </c>
      <c r="F225" s="3" t="s">
        <v>73</v>
      </c>
      <c r="G225" s="12">
        <f>(C225-VLOOKUP(E225,Riders!$A$2:$D$3499,4,FALSE))/365</f>
        <v>43.764383561643832</v>
      </c>
      <c r="H225" s="1">
        <v>20</v>
      </c>
      <c r="I225" s="3">
        <v>1</v>
      </c>
      <c r="J225" s="3">
        <v>16</v>
      </c>
      <c r="K225" s="3">
        <v>2</v>
      </c>
      <c r="L225" s="3">
        <v>19</v>
      </c>
      <c r="M225" s="3">
        <f>0</f>
        <v>0</v>
      </c>
      <c r="N225" s="3">
        <f>0</f>
        <v>0</v>
      </c>
      <c r="O225" s="3">
        <f>0</f>
        <v>0</v>
      </c>
      <c r="P225" s="3">
        <f>0</f>
        <v>0</v>
      </c>
      <c r="Q225" s="3">
        <f>0</f>
        <v>0</v>
      </c>
      <c r="R225" s="3">
        <f>0</f>
        <v>0</v>
      </c>
      <c r="S225" s="3">
        <f>0</f>
        <v>0</v>
      </c>
      <c r="T225" s="3">
        <f>0</f>
        <v>0</v>
      </c>
      <c r="U225" s="3">
        <f>0</f>
        <v>0</v>
      </c>
      <c r="V225" s="3">
        <f>0</f>
        <v>0</v>
      </c>
      <c r="W225" s="3">
        <v>19</v>
      </c>
      <c r="X225" s="87">
        <v>1.7106481481481479E-2</v>
      </c>
      <c r="Y225">
        <v>48.713999999999999</v>
      </c>
    </row>
    <row r="226" spans="1:25" x14ac:dyDescent="0.45">
      <c r="A226" s="1" t="s">
        <v>185</v>
      </c>
      <c r="B226" s="1">
        <v>2024</v>
      </c>
      <c r="C226" s="2">
        <v>45325</v>
      </c>
      <c r="D226" s="1" t="s">
        <v>30</v>
      </c>
      <c r="E226" s="3" t="s">
        <v>190</v>
      </c>
      <c r="F226" s="3" t="s">
        <v>177</v>
      </c>
      <c r="G226" s="12">
        <f>(C226-VLOOKUP(E226,Riders!$A$2:$D$3499,4,FALSE))/365</f>
        <v>22.531506849315068</v>
      </c>
      <c r="H226" s="1">
        <v>21</v>
      </c>
      <c r="I226" s="3">
        <v>1</v>
      </c>
      <c r="J226" s="3">
        <v>1</v>
      </c>
      <c r="K226" s="3">
        <v>12</v>
      </c>
      <c r="L226" s="3">
        <v>14</v>
      </c>
      <c r="M226" s="3">
        <f>0</f>
        <v>0</v>
      </c>
      <c r="N226" s="3">
        <f>0</f>
        <v>0</v>
      </c>
      <c r="O226" s="3">
        <v>2</v>
      </c>
      <c r="P226" s="3">
        <f>0</f>
        <v>0</v>
      </c>
      <c r="Q226" s="3">
        <v>2</v>
      </c>
      <c r="R226" s="3">
        <f>0</f>
        <v>0</v>
      </c>
      <c r="S226" s="3">
        <f>0</f>
        <v>0</v>
      </c>
      <c r="T226" s="3">
        <f>0</f>
        <v>0</v>
      </c>
      <c r="U226" s="3">
        <f>0</f>
        <v>0</v>
      </c>
      <c r="V226" s="3">
        <f>0</f>
        <v>0</v>
      </c>
      <c r="W226" s="3">
        <v>18</v>
      </c>
      <c r="X226" s="87">
        <v>1.7106481481481479E-2</v>
      </c>
      <c r="Y226">
        <v>48.713999999999999</v>
      </c>
    </row>
    <row r="227" spans="1:25" x14ac:dyDescent="0.45">
      <c r="A227" s="1" t="s">
        <v>185</v>
      </c>
      <c r="B227" s="1">
        <v>2024</v>
      </c>
      <c r="C227" s="2">
        <v>45325</v>
      </c>
      <c r="D227" s="1" t="s">
        <v>30</v>
      </c>
      <c r="E227" s="3" t="s">
        <v>221</v>
      </c>
      <c r="F227" s="3" t="s">
        <v>223</v>
      </c>
      <c r="G227" s="12">
        <f>(C227-VLOOKUP(E227,Riders!$A$2:$D$3499,4,FALSE))/365</f>
        <v>33.706849315068496</v>
      </c>
      <c r="H227" s="1">
        <v>22</v>
      </c>
      <c r="I227" s="3">
        <v>4</v>
      </c>
      <c r="J227" s="3">
        <v>2</v>
      </c>
      <c r="K227" s="3">
        <v>8</v>
      </c>
      <c r="L227" s="3">
        <v>14</v>
      </c>
      <c r="M227" s="3">
        <f>0</f>
        <v>0</v>
      </c>
      <c r="N227" s="3">
        <f>0</f>
        <v>0</v>
      </c>
      <c r="O227" s="3">
        <f>0</f>
        <v>0</v>
      </c>
      <c r="P227" s="3">
        <f>0</f>
        <v>0</v>
      </c>
      <c r="Q227" s="3">
        <f>0</f>
        <v>0</v>
      </c>
      <c r="R227" s="3">
        <f>0</f>
        <v>0</v>
      </c>
      <c r="S227" s="3">
        <f>0</f>
        <v>0</v>
      </c>
      <c r="T227" s="3">
        <f>0</f>
        <v>0</v>
      </c>
      <c r="U227" s="3">
        <f>0</f>
        <v>0</v>
      </c>
      <c r="V227" s="3">
        <f>0</f>
        <v>0</v>
      </c>
      <c r="W227" s="3">
        <v>14</v>
      </c>
      <c r="X227" s="87">
        <v>1.7106481481481479E-2</v>
      </c>
      <c r="Y227">
        <v>48.713999999999999</v>
      </c>
    </row>
    <row r="228" spans="1:25" x14ac:dyDescent="0.45">
      <c r="A228" s="1" t="s">
        <v>185</v>
      </c>
      <c r="B228" s="1">
        <v>2024</v>
      </c>
      <c r="C228" s="2">
        <v>45325</v>
      </c>
      <c r="D228" s="1" t="s">
        <v>30</v>
      </c>
      <c r="E228" s="3" t="s">
        <v>179</v>
      </c>
      <c r="F228" s="3" t="s">
        <v>181</v>
      </c>
      <c r="G228" s="12">
        <f>(C228-VLOOKUP(E228,Riders!$A$2:$D$3499,4,FALSE))/365</f>
        <v>20.816438356164383</v>
      </c>
      <c r="H228" s="1">
        <v>23</v>
      </c>
      <c r="I228" s="3">
        <v>1</v>
      </c>
      <c r="J228" s="3">
        <v>1</v>
      </c>
      <c r="K228" s="3">
        <v>1</v>
      </c>
      <c r="L228" s="3">
        <v>3</v>
      </c>
      <c r="M228" s="3">
        <f>0</f>
        <v>0</v>
      </c>
      <c r="N228" s="3">
        <f>0</f>
        <v>0</v>
      </c>
      <c r="O228" s="3">
        <f>0</f>
        <v>0</v>
      </c>
      <c r="P228" s="3">
        <f>0</f>
        <v>0</v>
      </c>
      <c r="Q228" s="3">
        <f>0</f>
        <v>0</v>
      </c>
      <c r="R228" s="3">
        <f>0</f>
        <v>0</v>
      </c>
      <c r="S228" s="3">
        <f>0</f>
        <v>0</v>
      </c>
      <c r="T228" s="3">
        <f>0</f>
        <v>0</v>
      </c>
      <c r="U228" s="3">
        <f>0</f>
        <v>0</v>
      </c>
      <c r="V228" s="3">
        <v>20</v>
      </c>
      <c r="W228" s="3">
        <v>-17</v>
      </c>
      <c r="X228" s="87">
        <v>1.7106481481481479E-2</v>
      </c>
      <c r="Y228">
        <v>48.713999999999999</v>
      </c>
    </row>
    <row r="229" spans="1:25" x14ac:dyDescent="0.45">
      <c r="A229" s="4" t="s">
        <v>192</v>
      </c>
      <c r="B229" s="4">
        <v>2024</v>
      </c>
      <c r="C229" s="17">
        <v>45302</v>
      </c>
      <c r="D229" s="4" t="s">
        <v>133</v>
      </c>
      <c r="E229" s="3" t="s">
        <v>4728</v>
      </c>
      <c r="F229" s="3" t="s">
        <v>2347</v>
      </c>
      <c r="G229" s="12">
        <f>(C229-VLOOKUP(E229,Riders!$A$2:$D$3499,4,FALSE))/365</f>
        <v>31.391780821917809</v>
      </c>
      <c r="H229" s="1">
        <v>1</v>
      </c>
      <c r="I229" s="3">
        <v>40</v>
      </c>
      <c r="J229" s="3">
        <v>38</v>
      </c>
      <c r="K229" s="3">
        <v>36</v>
      </c>
      <c r="L229" s="3">
        <v>114</v>
      </c>
      <c r="M229" s="3">
        <f>0</f>
        <v>0</v>
      </c>
      <c r="N229" s="3">
        <f>0</f>
        <v>0</v>
      </c>
      <c r="O229" s="3">
        <f>0</f>
        <v>0</v>
      </c>
      <c r="P229" s="3">
        <v>3</v>
      </c>
      <c r="Q229" s="3">
        <v>1</v>
      </c>
      <c r="R229" s="3">
        <v>2</v>
      </c>
      <c r="S229" s="3">
        <v>2</v>
      </c>
      <c r="T229" s="3">
        <f>0</f>
        <v>0</v>
      </c>
      <c r="U229" s="3">
        <v>20</v>
      </c>
      <c r="V229" s="3">
        <f>0</f>
        <v>0</v>
      </c>
      <c r="W229" s="3">
        <v>142</v>
      </c>
      <c r="X229" s="87">
        <v>1.7615740740740741E-2</v>
      </c>
      <c r="Y229">
        <v>47.305999999999997</v>
      </c>
    </row>
    <row r="230" spans="1:25" x14ac:dyDescent="0.45">
      <c r="A230" s="4" t="s">
        <v>192</v>
      </c>
      <c r="B230" s="4">
        <v>2024</v>
      </c>
      <c r="C230" s="17">
        <v>45302</v>
      </c>
      <c r="D230" s="4" t="s">
        <v>133</v>
      </c>
      <c r="E230" s="3" t="s">
        <v>137</v>
      </c>
      <c r="F230" s="3" t="s">
        <v>79</v>
      </c>
      <c r="G230" s="12">
        <f>(C230-VLOOKUP(E230,Riders!$A$2:$D$3499,4,FALSE))/365</f>
        <v>33.468493150684928</v>
      </c>
      <c r="H230" s="1">
        <v>2</v>
      </c>
      <c r="I230" s="3">
        <v>34</v>
      </c>
      <c r="J230" s="3">
        <v>34</v>
      </c>
      <c r="K230" s="3">
        <v>34</v>
      </c>
      <c r="L230" s="3">
        <v>102</v>
      </c>
      <c r="M230" s="3">
        <f>0</f>
        <v>0</v>
      </c>
      <c r="N230" s="3">
        <f>0</f>
        <v>0</v>
      </c>
      <c r="O230" s="3">
        <f>0</f>
        <v>0</v>
      </c>
      <c r="P230" s="3">
        <v>5</v>
      </c>
      <c r="Q230" s="3">
        <v>2</v>
      </c>
      <c r="R230" s="3">
        <f>0</f>
        <v>0</v>
      </c>
      <c r="S230" s="3">
        <v>5</v>
      </c>
      <c r="T230" s="3">
        <v>2</v>
      </c>
      <c r="U230" s="3">
        <v>20</v>
      </c>
      <c r="V230" s="3">
        <f>0</f>
        <v>0</v>
      </c>
      <c r="W230" s="3">
        <v>136</v>
      </c>
      <c r="X230" s="87">
        <v>1.7615740740740741E-2</v>
      </c>
      <c r="Y230">
        <v>47.305999999999997</v>
      </c>
    </row>
    <row r="231" spans="1:25" x14ac:dyDescent="0.45">
      <c r="A231" s="4" t="s">
        <v>192</v>
      </c>
      <c r="B231" s="4">
        <v>2024</v>
      </c>
      <c r="C231" s="17">
        <v>45302</v>
      </c>
      <c r="D231" s="4" t="s">
        <v>133</v>
      </c>
      <c r="E231" s="3" t="s">
        <v>76</v>
      </c>
      <c r="F231" s="3" t="s">
        <v>52</v>
      </c>
      <c r="G231" s="12">
        <f>(C231-VLOOKUP(E231,Riders!$A$2:$D$3499,4,FALSE))/365</f>
        <v>24.734246575342464</v>
      </c>
      <c r="H231" s="1">
        <v>3</v>
      </c>
      <c r="I231" s="3">
        <v>26</v>
      </c>
      <c r="J231" s="3">
        <v>40</v>
      </c>
      <c r="K231" s="3">
        <v>32</v>
      </c>
      <c r="L231" s="3">
        <v>98</v>
      </c>
      <c r="M231" s="3">
        <f>0</f>
        <v>0</v>
      </c>
      <c r="N231" s="3">
        <f>0</f>
        <v>0</v>
      </c>
      <c r="O231" s="3">
        <f>0</f>
        <v>0</v>
      </c>
      <c r="P231" s="3">
        <v>2</v>
      </c>
      <c r="Q231" s="3">
        <f>0</f>
        <v>0</v>
      </c>
      <c r="R231" s="3">
        <v>5</v>
      </c>
      <c r="S231" s="3">
        <f>0</f>
        <v>0</v>
      </c>
      <c r="T231" s="3">
        <v>6</v>
      </c>
      <c r="U231" s="3">
        <v>20</v>
      </c>
      <c r="V231" s="3">
        <f>0</f>
        <v>0</v>
      </c>
      <c r="W231" s="3">
        <v>131</v>
      </c>
      <c r="X231" s="87">
        <v>1.7615740740740741E-2</v>
      </c>
      <c r="Y231">
        <v>47.305999999999997</v>
      </c>
    </row>
    <row r="232" spans="1:25" x14ac:dyDescent="0.45">
      <c r="A232" s="4" t="s">
        <v>192</v>
      </c>
      <c r="B232" s="4">
        <v>2024</v>
      </c>
      <c r="C232" s="17">
        <v>45302</v>
      </c>
      <c r="D232" s="4" t="s">
        <v>133</v>
      </c>
      <c r="E232" s="3" t="s">
        <v>63</v>
      </c>
      <c r="F232" s="3" t="s">
        <v>64</v>
      </c>
      <c r="G232" s="12">
        <f>(C232-VLOOKUP(E232,Riders!$A$2:$D$3499,4,FALSE))/365</f>
        <v>22.739726027397261</v>
      </c>
      <c r="H232" s="1">
        <v>4</v>
      </c>
      <c r="I232" s="3">
        <v>32</v>
      </c>
      <c r="J232" s="3">
        <v>24</v>
      </c>
      <c r="K232" s="3">
        <v>22</v>
      </c>
      <c r="L232" s="3">
        <v>78</v>
      </c>
      <c r="M232" s="3">
        <v>5</v>
      </c>
      <c r="N232" s="3">
        <f>0</f>
        <v>0</v>
      </c>
      <c r="O232" s="3">
        <f>0</f>
        <v>0</v>
      </c>
      <c r="P232" s="3">
        <f>0</f>
        <v>0</v>
      </c>
      <c r="Q232" s="3">
        <f>0</f>
        <v>0</v>
      </c>
      <c r="R232" s="3">
        <v>3</v>
      </c>
      <c r="S232" s="3">
        <f>0</f>
        <v>0</v>
      </c>
      <c r="T232" s="3">
        <v>4</v>
      </c>
      <c r="U232" s="3">
        <v>40</v>
      </c>
      <c r="V232" s="3">
        <f>0</f>
        <v>0</v>
      </c>
      <c r="W232" s="3">
        <v>130</v>
      </c>
      <c r="X232" s="87">
        <v>1.7615740740740741E-2</v>
      </c>
      <c r="Y232">
        <v>47.305999999999997</v>
      </c>
    </row>
    <row r="233" spans="1:25" x14ac:dyDescent="0.45">
      <c r="A233" s="4" t="s">
        <v>192</v>
      </c>
      <c r="B233" s="4">
        <v>2024</v>
      </c>
      <c r="C233" s="17">
        <v>45302</v>
      </c>
      <c r="D233" s="4" t="s">
        <v>133</v>
      </c>
      <c r="E233" s="3" t="s">
        <v>158</v>
      </c>
      <c r="F233" s="3" t="s">
        <v>58</v>
      </c>
      <c r="G233" s="12">
        <f>(C233-VLOOKUP(E233,Riders!$A$2:$D$3499,4,FALSE))/365</f>
        <v>27.030136986301368</v>
      </c>
      <c r="H233" s="1">
        <v>5</v>
      </c>
      <c r="I233" s="3">
        <v>36</v>
      </c>
      <c r="J233" s="3">
        <v>22</v>
      </c>
      <c r="K233" s="3">
        <v>28</v>
      </c>
      <c r="L233" s="3">
        <v>86</v>
      </c>
      <c r="M233" s="3">
        <f>0</f>
        <v>0</v>
      </c>
      <c r="N233" s="3">
        <v>2</v>
      </c>
      <c r="O233" s="3">
        <v>5</v>
      </c>
      <c r="P233" s="3">
        <f>0</f>
        <v>0</v>
      </c>
      <c r="Q233" s="3">
        <v>5</v>
      </c>
      <c r="R233" s="3">
        <v>1</v>
      </c>
      <c r="S233" s="3">
        <f>0</f>
        <v>0</v>
      </c>
      <c r="T233" s="3">
        <v>10</v>
      </c>
      <c r="U233" s="3">
        <v>20</v>
      </c>
      <c r="V233" s="3">
        <f>0</f>
        <v>0</v>
      </c>
      <c r="W233" s="3">
        <v>129</v>
      </c>
      <c r="X233" s="87">
        <v>1.7615740740740741E-2</v>
      </c>
      <c r="Y233">
        <v>47.305999999999997</v>
      </c>
    </row>
    <row r="234" spans="1:25" x14ac:dyDescent="0.45">
      <c r="A234" s="4" t="s">
        <v>192</v>
      </c>
      <c r="B234" s="4">
        <v>2024</v>
      </c>
      <c r="C234" s="17">
        <v>45302</v>
      </c>
      <c r="D234" s="4" t="s">
        <v>133</v>
      </c>
      <c r="E234" s="3" t="s">
        <v>230</v>
      </c>
      <c r="F234" s="3" t="s">
        <v>61</v>
      </c>
      <c r="G234" s="12">
        <f>(C234-VLOOKUP(E234,Riders!$A$2:$D$3499,4,FALSE))/365</f>
        <v>24.490410958904111</v>
      </c>
      <c r="H234" s="1">
        <v>6</v>
      </c>
      <c r="I234" s="3">
        <v>38</v>
      </c>
      <c r="J234" s="3">
        <v>20</v>
      </c>
      <c r="K234" s="3">
        <v>38</v>
      </c>
      <c r="L234" s="3">
        <v>96</v>
      </c>
      <c r="M234" s="3">
        <f>0</f>
        <v>0</v>
      </c>
      <c r="N234" s="3">
        <f>0</f>
        <v>0</v>
      </c>
      <c r="O234" s="3">
        <f>0</f>
        <v>0</v>
      </c>
      <c r="P234" s="3">
        <f>0</f>
        <v>0</v>
      </c>
      <c r="Q234" s="3">
        <v>3</v>
      </c>
      <c r="R234" s="3">
        <f>0</f>
        <v>0</v>
      </c>
      <c r="S234" s="3">
        <f>0</f>
        <v>0</v>
      </c>
      <c r="T234" s="3">
        <f>0</f>
        <v>0</v>
      </c>
      <c r="U234" s="3">
        <v>20</v>
      </c>
      <c r="V234" s="3">
        <f>0</f>
        <v>0</v>
      </c>
      <c r="W234" s="3">
        <v>119</v>
      </c>
      <c r="X234" s="87">
        <v>1.7615740740740741E-2</v>
      </c>
      <c r="Y234">
        <v>47.305999999999997</v>
      </c>
    </row>
    <row r="235" spans="1:25" x14ac:dyDescent="0.45">
      <c r="A235" s="4" t="s">
        <v>192</v>
      </c>
      <c r="B235" s="4">
        <v>2024</v>
      </c>
      <c r="C235" s="17">
        <v>45302</v>
      </c>
      <c r="D235" s="4" t="s">
        <v>133</v>
      </c>
      <c r="E235" s="3" t="s">
        <v>193</v>
      </c>
      <c r="F235" s="3" t="s">
        <v>46</v>
      </c>
      <c r="G235" s="12">
        <f>(C235-VLOOKUP(E235,Riders!$A$2:$D$3499,4,FALSE))/365</f>
        <v>28.18904109589041</v>
      </c>
      <c r="H235" s="1">
        <v>7</v>
      </c>
      <c r="I235" s="3">
        <v>24</v>
      </c>
      <c r="J235" s="3">
        <v>26</v>
      </c>
      <c r="K235" s="3">
        <v>40</v>
      </c>
      <c r="L235" s="3">
        <v>90</v>
      </c>
      <c r="M235" s="3">
        <f>0</f>
        <v>0</v>
      </c>
      <c r="N235" s="3">
        <v>1</v>
      </c>
      <c r="O235" s="3">
        <f>0</f>
        <v>0</v>
      </c>
      <c r="P235" s="3">
        <v>1</v>
      </c>
      <c r="Q235" s="3">
        <f>0</f>
        <v>0</v>
      </c>
      <c r="R235" s="3">
        <f>0</f>
        <v>0</v>
      </c>
      <c r="S235" s="3">
        <v>3</v>
      </c>
      <c r="T235" s="3">
        <f>0</f>
        <v>0</v>
      </c>
      <c r="U235" s="3">
        <v>20</v>
      </c>
      <c r="V235" s="3">
        <f>0</f>
        <v>0</v>
      </c>
      <c r="W235" s="3">
        <v>115</v>
      </c>
      <c r="X235" s="87">
        <v>1.7615740740740741E-2</v>
      </c>
      <c r="Y235">
        <v>47.305999999999997</v>
      </c>
    </row>
    <row r="236" spans="1:25" x14ac:dyDescent="0.45">
      <c r="A236" s="4" t="s">
        <v>192</v>
      </c>
      <c r="B236" s="4">
        <v>2024</v>
      </c>
      <c r="C236" s="17">
        <v>45302</v>
      </c>
      <c r="D236" s="4" t="s">
        <v>133</v>
      </c>
      <c r="E236" s="3" t="s">
        <v>3886</v>
      </c>
      <c r="F236" s="3" t="s">
        <v>2334</v>
      </c>
      <c r="G236" s="12">
        <f>(C236-VLOOKUP(E236,Riders!$A$2:$D$3499,4,FALSE))/365</f>
        <v>24.526027397260275</v>
      </c>
      <c r="H236" s="1">
        <v>8</v>
      </c>
      <c r="I236" s="3">
        <v>14</v>
      </c>
      <c r="J236" s="3">
        <v>30</v>
      </c>
      <c r="K236" s="3">
        <v>30</v>
      </c>
      <c r="L236" s="3">
        <v>74</v>
      </c>
      <c r="M236" s="3">
        <f>0</f>
        <v>0</v>
      </c>
      <c r="N236" s="3">
        <f>0</f>
        <v>0</v>
      </c>
      <c r="O236" s="3">
        <v>3</v>
      </c>
      <c r="P236" s="3">
        <f>0</f>
        <v>0</v>
      </c>
      <c r="Q236" s="3">
        <f>0</f>
        <v>0</v>
      </c>
      <c r="R236" s="3">
        <f>0</f>
        <v>0</v>
      </c>
      <c r="S236" s="3">
        <v>1</v>
      </c>
      <c r="T236" s="3">
        <f>0</f>
        <v>0</v>
      </c>
      <c r="U236" s="3">
        <v>20</v>
      </c>
      <c r="V236" s="3">
        <f>0</f>
        <v>0</v>
      </c>
      <c r="W236" s="3">
        <v>98</v>
      </c>
      <c r="X236" s="87">
        <v>1.7615740740740741E-2</v>
      </c>
      <c r="Y236">
        <v>47.305999999999997</v>
      </c>
    </row>
    <row r="237" spans="1:25" x14ac:dyDescent="0.45">
      <c r="A237" s="4" t="s">
        <v>192</v>
      </c>
      <c r="B237" s="4">
        <v>2024</v>
      </c>
      <c r="C237" s="17">
        <v>45302</v>
      </c>
      <c r="D237" s="4" t="s">
        <v>133</v>
      </c>
      <c r="E237" s="3" t="s">
        <v>146</v>
      </c>
      <c r="F237" s="3" t="s">
        <v>34</v>
      </c>
      <c r="G237" s="12">
        <f>(C237-VLOOKUP(E237,Riders!$A$2:$D$3499,4,FALSE))/365</f>
        <v>24.627397260273973</v>
      </c>
      <c r="H237" s="1">
        <v>9</v>
      </c>
      <c r="I237" s="3">
        <v>28</v>
      </c>
      <c r="J237" s="3">
        <v>32</v>
      </c>
      <c r="K237" s="3">
        <v>14</v>
      </c>
      <c r="L237" s="3">
        <v>74</v>
      </c>
      <c r="M237" s="3">
        <f>0</f>
        <v>0</v>
      </c>
      <c r="N237" s="3">
        <f>0</f>
        <v>0</v>
      </c>
      <c r="O237" s="3">
        <v>2</v>
      </c>
      <c r="P237" s="3">
        <f>0</f>
        <v>0</v>
      </c>
      <c r="Q237" s="3">
        <f>0</f>
        <v>0</v>
      </c>
      <c r="R237" s="3">
        <f>0</f>
        <v>0</v>
      </c>
      <c r="S237" s="3">
        <f>0</f>
        <v>0</v>
      </c>
      <c r="T237" s="3">
        <f>0</f>
        <v>0</v>
      </c>
      <c r="U237" s="3">
        <v>20</v>
      </c>
      <c r="V237" s="3">
        <f>0</f>
        <v>0</v>
      </c>
      <c r="W237" s="3">
        <v>96</v>
      </c>
      <c r="X237" s="87">
        <v>1.7615740740740741E-2</v>
      </c>
      <c r="Y237">
        <v>47.305999999999997</v>
      </c>
    </row>
    <row r="238" spans="1:25" x14ac:dyDescent="0.45">
      <c r="A238" s="4" t="s">
        <v>192</v>
      </c>
      <c r="B238" s="4">
        <v>2024</v>
      </c>
      <c r="C238" s="17">
        <v>45302</v>
      </c>
      <c r="D238" s="4" t="s">
        <v>133</v>
      </c>
      <c r="E238" s="3" t="s">
        <v>38</v>
      </c>
      <c r="F238" s="3" t="s">
        <v>40</v>
      </c>
      <c r="G238" s="12">
        <f>(C238-VLOOKUP(E238,Riders!$A$2:$D$3499,4,FALSE))/365</f>
        <v>26.915068493150685</v>
      </c>
      <c r="H238" s="1">
        <v>10</v>
      </c>
      <c r="I238" s="3">
        <v>30</v>
      </c>
      <c r="J238" s="3">
        <v>14</v>
      </c>
      <c r="K238" s="3">
        <v>24</v>
      </c>
      <c r="L238" s="3">
        <v>68</v>
      </c>
      <c r="M238" s="3">
        <v>3</v>
      </c>
      <c r="N238" s="3">
        <f>0</f>
        <v>0</v>
      </c>
      <c r="O238" s="3">
        <f>0</f>
        <v>0</v>
      </c>
      <c r="P238" s="3">
        <f>0</f>
        <v>0</v>
      </c>
      <c r="Q238" s="3">
        <f>0</f>
        <v>0</v>
      </c>
      <c r="R238" s="3">
        <f>0</f>
        <v>0</v>
      </c>
      <c r="S238" s="3">
        <f>0</f>
        <v>0</v>
      </c>
      <c r="T238" s="3">
        <f>0</f>
        <v>0</v>
      </c>
      <c r="U238" s="3">
        <v>20</v>
      </c>
      <c r="V238" s="3">
        <f>0</f>
        <v>0</v>
      </c>
      <c r="W238" s="3">
        <v>91</v>
      </c>
      <c r="X238" s="87">
        <v>1.7615740740740741E-2</v>
      </c>
      <c r="Y238">
        <v>47.305999999999997</v>
      </c>
    </row>
    <row r="239" spans="1:25" x14ac:dyDescent="0.45">
      <c r="A239" s="4" t="s">
        <v>192</v>
      </c>
      <c r="B239" s="4">
        <v>2024</v>
      </c>
      <c r="C239" s="17">
        <v>45302</v>
      </c>
      <c r="D239" s="4" t="s">
        <v>133</v>
      </c>
      <c r="E239" s="3" t="s">
        <v>97</v>
      </c>
      <c r="F239" s="3" t="s">
        <v>99</v>
      </c>
      <c r="G239" s="12">
        <f>(C239-VLOOKUP(E239,Riders!$A$2:$D$3499,4,FALSE))/365</f>
        <v>25.372602739726027</v>
      </c>
      <c r="H239" s="1">
        <v>11</v>
      </c>
      <c r="I239" s="3">
        <v>22</v>
      </c>
      <c r="J239" s="3">
        <v>16</v>
      </c>
      <c r="K239" s="3">
        <v>26</v>
      </c>
      <c r="L239" s="3">
        <v>64</v>
      </c>
      <c r="M239" s="3">
        <f>0</f>
        <v>0</v>
      </c>
      <c r="N239" s="3">
        <f>0</f>
        <v>0</v>
      </c>
      <c r="O239" s="3">
        <v>1</v>
      </c>
      <c r="P239" s="3">
        <f>0</f>
        <v>0</v>
      </c>
      <c r="Q239" s="3">
        <f>0</f>
        <v>0</v>
      </c>
      <c r="R239" s="3">
        <f>0</f>
        <v>0</v>
      </c>
      <c r="S239" s="3">
        <f>0</f>
        <v>0</v>
      </c>
      <c r="T239" s="3">
        <f>0</f>
        <v>0</v>
      </c>
      <c r="U239" s="3">
        <v>20</v>
      </c>
      <c r="V239" s="3">
        <f>0</f>
        <v>0</v>
      </c>
      <c r="W239" s="3">
        <v>85</v>
      </c>
      <c r="X239" s="87">
        <v>1.7615740740740741E-2</v>
      </c>
      <c r="Y239">
        <v>47.305999999999997</v>
      </c>
    </row>
    <row r="240" spans="1:25" x14ac:dyDescent="0.45">
      <c r="A240" s="4" t="s">
        <v>192</v>
      </c>
      <c r="B240" s="4">
        <v>2024</v>
      </c>
      <c r="C240" s="17">
        <v>45302</v>
      </c>
      <c r="D240" s="4" t="s">
        <v>133</v>
      </c>
      <c r="E240" s="3" t="s">
        <v>87</v>
      </c>
      <c r="F240" s="3" t="s">
        <v>88</v>
      </c>
      <c r="G240" s="12">
        <f>(C240-VLOOKUP(E240,Riders!$A$2:$D$3499,4,FALSE))/365</f>
        <v>24.545205479452054</v>
      </c>
      <c r="H240" s="1">
        <v>12</v>
      </c>
      <c r="I240" s="3">
        <v>20</v>
      </c>
      <c r="J240" s="3">
        <v>18</v>
      </c>
      <c r="K240" s="3">
        <v>12</v>
      </c>
      <c r="L240" s="3">
        <v>50</v>
      </c>
      <c r="M240" s="3">
        <v>1</v>
      </c>
      <c r="N240" s="3">
        <v>5</v>
      </c>
      <c r="O240" s="3">
        <f>0</f>
        <v>0</v>
      </c>
      <c r="P240" s="3">
        <f>0</f>
        <v>0</v>
      </c>
      <c r="Q240" s="3">
        <f>0</f>
        <v>0</v>
      </c>
      <c r="R240" s="3">
        <f>0</f>
        <v>0</v>
      </c>
      <c r="S240" s="3">
        <f>0</f>
        <v>0</v>
      </c>
      <c r="T240" s="3">
        <f>0</f>
        <v>0</v>
      </c>
      <c r="U240" s="3">
        <v>20</v>
      </c>
      <c r="V240" s="3">
        <f>0</f>
        <v>0</v>
      </c>
      <c r="W240" s="3">
        <v>76</v>
      </c>
      <c r="X240" s="87">
        <v>1.7615740740740741E-2</v>
      </c>
      <c r="Y240">
        <v>47.305999999999997</v>
      </c>
    </row>
    <row r="241" spans="1:25" x14ac:dyDescent="0.45">
      <c r="A241" s="4" t="s">
        <v>192</v>
      </c>
      <c r="B241" s="4">
        <v>2024</v>
      </c>
      <c r="C241" s="17">
        <v>45302</v>
      </c>
      <c r="D241" s="4" t="s">
        <v>133</v>
      </c>
      <c r="E241" s="3" t="s">
        <v>114</v>
      </c>
      <c r="F241" s="3" t="s">
        <v>115</v>
      </c>
      <c r="G241" s="12">
        <f>(C241-VLOOKUP(E241,Riders!$A$2:$D$3499,4,FALSE))/365</f>
        <v>23.375342465753423</v>
      </c>
      <c r="H241" s="1">
        <v>13</v>
      </c>
      <c r="I241" s="3">
        <v>18</v>
      </c>
      <c r="J241" s="3">
        <v>36</v>
      </c>
      <c r="K241" s="3">
        <v>20</v>
      </c>
      <c r="L241" s="3">
        <v>74</v>
      </c>
      <c r="M241" s="3">
        <f>0</f>
        <v>0</v>
      </c>
      <c r="N241" s="3">
        <f>0</f>
        <v>0</v>
      </c>
      <c r="O241" s="3">
        <f>0</f>
        <v>0</v>
      </c>
      <c r="P241" s="3">
        <f>0</f>
        <v>0</v>
      </c>
      <c r="Q241" s="3">
        <f>0</f>
        <v>0</v>
      </c>
      <c r="R241" s="3">
        <f>0</f>
        <v>0</v>
      </c>
      <c r="S241" s="3">
        <f>0</f>
        <v>0</v>
      </c>
      <c r="T241" s="3">
        <f>0</f>
        <v>0</v>
      </c>
      <c r="U241" s="3">
        <f>0</f>
        <v>0</v>
      </c>
      <c r="V241" s="3">
        <f>0</f>
        <v>0</v>
      </c>
      <c r="W241" s="3">
        <v>74</v>
      </c>
      <c r="X241" s="87">
        <v>1.7615740740740741E-2</v>
      </c>
      <c r="Y241">
        <v>47.305999999999997</v>
      </c>
    </row>
    <row r="242" spans="1:25" x14ac:dyDescent="0.45">
      <c r="A242" s="4" t="s">
        <v>192</v>
      </c>
      <c r="B242" s="4">
        <v>2024</v>
      </c>
      <c r="C242" s="17">
        <v>45302</v>
      </c>
      <c r="D242" s="4" t="s">
        <v>133</v>
      </c>
      <c r="E242" s="3" t="s">
        <v>205</v>
      </c>
      <c r="F242" s="3" t="s">
        <v>131</v>
      </c>
      <c r="G242" s="12">
        <f>(C242-VLOOKUP(E242,Riders!$A$2:$D$3499,4,FALSE))/365</f>
        <v>25.345205479452055</v>
      </c>
      <c r="H242" s="1">
        <v>14</v>
      </c>
      <c r="I242" s="3">
        <v>16</v>
      </c>
      <c r="J242" s="3">
        <v>28</v>
      </c>
      <c r="K242" s="3">
        <v>8</v>
      </c>
      <c r="L242" s="3">
        <v>52</v>
      </c>
      <c r="M242" s="3">
        <v>2</v>
      </c>
      <c r="N242" s="3">
        <v>3</v>
      </c>
      <c r="O242" s="3">
        <f>0</f>
        <v>0</v>
      </c>
      <c r="P242" s="3">
        <f>0</f>
        <v>0</v>
      </c>
      <c r="Q242" s="3">
        <f>0</f>
        <v>0</v>
      </c>
      <c r="R242" s="3">
        <f>0</f>
        <v>0</v>
      </c>
      <c r="S242" s="3">
        <f>0</f>
        <v>0</v>
      </c>
      <c r="T242" s="3">
        <f>0</f>
        <v>0</v>
      </c>
      <c r="U242" s="3">
        <f>0</f>
        <v>0</v>
      </c>
      <c r="V242" s="3">
        <f>0</f>
        <v>0</v>
      </c>
      <c r="W242" s="3">
        <v>57</v>
      </c>
      <c r="X242" s="87">
        <v>1.7615740740740741E-2</v>
      </c>
      <c r="Y242">
        <v>47.305999999999997</v>
      </c>
    </row>
    <row r="243" spans="1:25" x14ac:dyDescent="0.45">
      <c r="A243" s="4" t="s">
        <v>192</v>
      </c>
      <c r="B243" s="4">
        <v>2024</v>
      </c>
      <c r="C243" s="17">
        <v>45302</v>
      </c>
      <c r="D243" s="4" t="s">
        <v>133</v>
      </c>
      <c r="E243" s="3" t="s">
        <v>82</v>
      </c>
      <c r="F243" s="3" t="s">
        <v>83</v>
      </c>
      <c r="G243" s="12">
        <f>(C243-VLOOKUP(E243,Riders!$A$2:$D$3499,4,FALSE))/365</f>
        <v>23.043835616438358</v>
      </c>
      <c r="H243" s="1">
        <v>15</v>
      </c>
      <c r="I243" s="3">
        <v>4</v>
      </c>
      <c r="J243" s="3">
        <v>12</v>
      </c>
      <c r="K243" s="3">
        <v>18</v>
      </c>
      <c r="L243" s="3">
        <v>34</v>
      </c>
      <c r="M243" s="3">
        <f>0</f>
        <v>0</v>
      </c>
      <c r="N243" s="3">
        <f>0</f>
        <v>0</v>
      </c>
      <c r="O243" s="3">
        <f>0</f>
        <v>0</v>
      </c>
      <c r="P243" s="3">
        <f>0</f>
        <v>0</v>
      </c>
      <c r="Q243" s="3">
        <f>0</f>
        <v>0</v>
      </c>
      <c r="R243" s="3">
        <f>0</f>
        <v>0</v>
      </c>
      <c r="S243" s="3">
        <f>0</f>
        <v>0</v>
      </c>
      <c r="T243" s="3">
        <f>0</f>
        <v>0</v>
      </c>
      <c r="U243" s="3">
        <v>20</v>
      </c>
      <c r="V243" s="3">
        <f>0</f>
        <v>0</v>
      </c>
      <c r="W243" s="3">
        <v>54</v>
      </c>
      <c r="X243" s="87">
        <v>1.7615740740740741E-2</v>
      </c>
      <c r="Y243">
        <v>47.305999999999997</v>
      </c>
    </row>
    <row r="244" spans="1:25" x14ac:dyDescent="0.45">
      <c r="A244" s="4" t="s">
        <v>192</v>
      </c>
      <c r="B244" s="4">
        <v>2024</v>
      </c>
      <c r="C244" s="17">
        <v>45302</v>
      </c>
      <c r="D244" s="4" t="s">
        <v>133</v>
      </c>
      <c r="E244" s="3" t="s">
        <v>2341</v>
      </c>
      <c r="F244" s="3" t="s">
        <v>2342</v>
      </c>
      <c r="G244" s="12">
        <f>(C244-VLOOKUP(E244,Riders!$A$2:$D$3499,4,FALSE))/365</f>
        <v>33.950684931506849</v>
      </c>
      <c r="H244" s="1">
        <v>16</v>
      </c>
      <c r="I244" s="3">
        <v>12</v>
      </c>
      <c r="J244" s="3">
        <v>6</v>
      </c>
      <c r="K244" s="3">
        <v>16</v>
      </c>
      <c r="L244" s="3">
        <v>34</v>
      </c>
      <c r="M244" s="3">
        <f>0</f>
        <v>0</v>
      </c>
      <c r="N244" s="3">
        <f>0</f>
        <v>0</v>
      </c>
      <c r="O244" s="3">
        <f>0</f>
        <v>0</v>
      </c>
      <c r="P244" s="3">
        <f>0</f>
        <v>0</v>
      </c>
      <c r="Q244" s="3">
        <f>0</f>
        <v>0</v>
      </c>
      <c r="R244" s="3">
        <f>0</f>
        <v>0</v>
      </c>
      <c r="S244" s="3">
        <f>0</f>
        <v>0</v>
      </c>
      <c r="T244" s="3">
        <f>0</f>
        <v>0</v>
      </c>
      <c r="U244" s="3">
        <f>0</f>
        <v>0</v>
      </c>
      <c r="V244" s="3">
        <v>20</v>
      </c>
      <c r="W244" s="3">
        <v>14</v>
      </c>
      <c r="X244" s="87">
        <v>1.7615740740740741E-2</v>
      </c>
      <c r="Y244">
        <v>47.305999999999997</v>
      </c>
    </row>
    <row r="245" spans="1:25" x14ac:dyDescent="0.45">
      <c r="A245" s="4" t="s">
        <v>192</v>
      </c>
      <c r="B245" s="4">
        <v>2024</v>
      </c>
      <c r="C245" s="17">
        <v>45302</v>
      </c>
      <c r="D245" s="4" t="s">
        <v>133</v>
      </c>
      <c r="E245" s="3" t="s">
        <v>240</v>
      </c>
      <c r="F245" s="3" t="s">
        <v>242</v>
      </c>
      <c r="G245" s="12">
        <f>(C245-VLOOKUP(E245,Riders!$A$2:$D$3499,4,FALSE))/365</f>
        <v>20.232876712328768</v>
      </c>
      <c r="H245" s="1">
        <v>17</v>
      </c>
      <c r="I245" s="3">
        <v>10</v>
      </c>
      <c r="J245" s="3">
        <v>10</v>
      </c>
      <c r="K245" s="3">
        <v>6</v>
      </c>
      <c r="L245" s="3">
        <v>26</v>
      </c>
      <c r="M245" s="3">
        <f>0</f>
        <v>0</v>
      </c>
      <c r="N245" s="3">
        <f>0</f>
        <v>0</v>
      </c>
      <c r="O245" s="3">
        <f>0</f>
        <v>0</v>
      </c>
      <c r="P245" s="3">
        <f>0</f>
        <v>0</v>
      </c>
      <c r="Q245" s="3">
        <f>0</f>
        <v>0</v>
      </c>
      <c r="R245" s="3">
        <f>0</f>
        <v>0</v>
      </c>
      <c r="S245" s="3">
        <f>0</f>
        <v>0</v>
      </c>
      <c r="T245" s="3">
        <f>0</f>
        <v>0</v>
      </c>
      <c r="U245" s="3">
        <f>0</f>
        <v>0</v>
      </c>
      <c r="V245" s="3">
        <v>20</v>
      </c>
      <c r="W245" s="3">
        <v>6</v>
      </c>
      <c r="X245" s="87">
        <v>1.7615740740740741E-2</v>
      </c>
      <c r="Y245">
        <v>47.305999999999997</v>
      </c>
    </row>
    <row r="246" spans="1:25" x14ac:dyDescent="0.45">
      <c r="A246" s="4" t="s">
        <v>192</v>
      </c>
      <c r="B246" s="4">
        <v>2024</v>
      </c>
      <c r="C246" s="17">
        <v>45302</v>
      </c>
      <c r="D246" s="4" t="s">
        <v>133</v>
      </c>
      <c r="E246" s="3" t="s">
        <v>3959</v>
      </c>
      <c r="F246" s="3" t="s">
        <v>2292</v>
      </c>
      <c r="G246" s="12">
        <f>(C246-VLOOKUP(E246,Riders!$A$2:$D$3499,4,FALSE))/365</f>
        <v>31.545205479452054</v>
      </c>
      <c r="H246" s="1">
        <v>18</v>
      </c>
      <c r="I246" s="3">
        <v>6</v>
      </c>
      <c r="J246" s="3">
        <v>8</v>
      </c>
      <c r="K246" s="3">
        <v>10</v>
      </c>
      <c r="L246" s="3">
        <v>24</v>
      </c>
      <c r="M246" s="3">
        <f>0</f>
        <v>0</v>
      </c>
      <c r="N246" s="3">
        <f>0</f>
        <v>0</v>
      </c>
      <c r="O246" s="3">
        <f>0</f>
        <v>0</v>
      </c>
      <c r="P246" s="3">
        <f>0</f>
        <v>0</v>
      </c>
      <c r="Q246" s="3">
        <f>0</f>
        <v>0</v>
      </c>
      <c r="R246" s="3">
        <f>0</f>
        <v>0</v>
      </c>
      <c r="S246" s="3">
        <f>0</f>
        <v>0</v>
      </c>
      <c r="T246" s="3">
        <f>0</f>
        <v>0</v>
      </c>
      <c r="U246" s="3">
        <f>0</f>
        <v>0</v>
      </c>
      <c r="V246" s="3">
        <v>20</v>
      </c>
      <c r="W246" s="3">
        <v>4</v>
      </c>
      <c r="X246" s="87">
        <v>1.7615740740740741E-2</v>
      </c>
      <c r="Y246">
        <v>47.305999999999997</v>
      </c>
    </row>
    <row r="247" spans="1:25" x14ac:dyDescent="0.45">
      <c r="A247" s="4" t="s">
        <v>192</v>
      </c>
      <c r="B247" s="4">
        <v>2024</v>
      </c>
      <c r="C247" s="17">
        <v>45302</v>
      </c>
      <c r="D247" s="4" t="s">
        <v>133</v>
      </c>
      <c r="E247" s="3" t="s">
        <v>1969</v>
      </c>
      <c r="F247" s="3" t="s">
        <v>143</v>
      </c>
      <c r="G247" s="12">
        <f>(C247-VLOOKUP(E247,Riders!$A$2:$D$3499,4,FALSE))/365</f>
        <v>22.827397260273973</v>
      </c>
      <c r="H247" s="1">
        <v>19</v>
      </c>
      <c r="I247" s="3">
        <v>8</v>
      </c>
      <c r="J247" s="3">
        <v>4</v>
      </c>
      <c r="K247" s="3">
        <v>4</v>
      </c>
      <c r="L247" s="3">
        <v>16</v>
      </c>
      <c r="M247" s="3">
        <f>0</f>
        <v>0</v>
      </c>
      <c r="N247" s="3">
        <f>0</f>
        <v>0</v>
      </c>
      <c r="O247" s="3">
        <f>0</f>
        <v>0</v>
      </c>
      <c r="P247" s="3">
        <f>0</f>
        <v>0</v>
      </c>
      <c r="Q247" s="3">
        <f>0</f>
        <v>0</v>
      </c>
      <c r="R247" s="3">
        <f>0</f>
        <v>0</v>
      </c>
      <c r="S247" s="3">
        <f>0</f>
        <v>0</v>
      </c>
      <c r="T247" s="3">
        <f>0</f>
        <v>0</v>
      </c>
      <c r="U247" s="3">
        <f>0</f>
        <v>0</v>
      </c>
      <c r="V247" s="3">
        <f>0</f>
        <v>0</v>
      </c>
      <c r="W247" s="3" t="s">
        <v>100</v>
      </c>
      <c r="X247" s="87">
        <v>1.7615740740740741E-2</v>
      </c>
      <c r="Y247">
        <v>47.305999999999997</v>
      </c>
    </row>
    <row r="248" spans="1:25" x14ac:dyDescent="0.45">
      <c r="A248" s="3" t="s">
        <v>199</v>
      </c>
      <c r="B248" s="3">
        <v>2023</v>
      </c>
      <c r="C248" s="17">
        <v>45147</v>
      </c>
      <c r="D248" s="3" t="s">
        <v>103</v>
      </c>
      <c r="E248" s="3" t="s">
        <v>147</v>
      </c>
      <c r="F248" s="3" t="s">
        <v>67</v>
      </c>
      <c r="G248" s="12">
        <f>(C248-VLOOKUP(E248,Riders!$A$2:$D$3499,4,FALSE))/365</f>
        <v>28.643835616438356</v>
      </c>
      <c r="H248" s="3">
        <v>1</v>
      </c>
      <c r="I248" s="3">
        <v>38</v>
      </c>
      <c r="J248" s="3">
        <v>40</v>
      </c>
      <c r="K248" s="3">
        <v>38</v>
      </c>
      <c r="L248" s="3">
        <v>116</v>
      </c>
      <c r="M248" s="3">
        <f>0</f>
        <v>0</v>
      </c>
      <c r="N248" s="3">
        <f>0</f>
        <v>0</v>
      </c>
      <c r="O248" s="3">
        <v>5</v>
      </c>
      <c r="P248" s="3">
        <f>0</f>
        <v>0</v>
      </c>
      <c r="Q248" s="3">
        <v>3</v>
      </c>
      <c r="R248" s="3">
        <f>0</f>
        <v>0</v>
      </c>
      <c r="S248" s="3">
        <v>1</v>
      </c>
      <c r="T248" s="3">
        <f>0</f>
        <v>0</v>
      </c>
      <c r="U248" s="3">
        <v>20</v>
      </c>
      <c r="V248" s="3">
        <f>0</f>
        <v>0</v>
      </c>
      <c r="W248" s="3">
        <v>145</v>
      </c>
      <c r="X248" s="87">
        <v>1.6782407407407409E-2</v>
      </c>
      <c r="Y248">
        <v>49.655000000000001</v>
      </c>
    </row>
    <row r="249" spans="1:25" x14ac:dyDescent="0.45">
      <c r="A249" s="3" t="s">
        <v>199</v>
      </c>
      <c r="B249" s="3">
        <v>2023</v>
      </c>
      <c r="C249" s="17">
        <v>45147</v>
      </c>
      <c r="D249" s="3" t="s">
        <v>103</v>
      </c>
      <c r="E249" s="3" t="s">
        <v>81</v>
      </c>
      <c r="F249" s="3" t="s">
        <v>83</v>
      </c>
      <c r="G249" s="12">
        <f>(C249-VLOOKUP(E249,Riders!$A$2:$D$3499,4,FALSE))/365</f>
        <v>27.227397260273971</v>
      </c>
      <c r="H249" s="3">
        <v>2</v>
      </c>
      <c r="I249" s="3">
        <v>32</v>
      </c>
      <c r="J249" s="3">
        <v>26</v>
      </c>
      <c r="K249" s="3">
        <v>30</v>
      </c>
      <c r="L249" s="3">
        <v>88</v>
      </c>
      <c r="M249" s="3">
        <f>0</f>
        <v>0</v>
      </c>
      <c r="N249" s="3">
        <f>0</f>
        <v>0</v>
      </c>
      <c r="O249" s="3">
        <f>0</f>
        <v>0</v>
      </c>
      <c r="P249" s="3">
        <v>1</v>
      </c>
      <c r="Q249" s="3">
        <v>2</v>
      </c>
      <c r="R249" s="3">
        <v>2</v>
      </c>
      <c r="S249" s="3">
        <v>3</v>
      </c>
      <c r="T249" s="3">
        <f>0</f>
        <v>0</v>
      </c>
      <c r="U249" s="3">
        <v>40</v>
      </c>
      <c r="V249" s="3">
        <f>0</f>
        <v>0</v>
      </c>
      <c r="W249" s="3">
        <v>136</v>
      </c>
      <c r="X249" s="87">
        <v>1.6782407407407409E-2</v>
      </c>
      <c r="Y249">
        <v>49.655000000000001</v>
      </c>
    </row>
    <row r="250" spans="1:25" x14ac:dyDescent="0.45">
      <c r="A250" s="3" t="s">
        <v>199</v>
      </c>
      <c r="B250" s="3">
        <v>2023</v>
      </c>
      <c r="C250" s="17">
        <v>45147</v>
      </c>
      <c r="D250" s="3" t="s">
        <v>103</v>
      </c>
      <c r="E250" s="3" t="s">
        <v>193</v>
      </c>
      <c r="F250" s="3" t="s">
        <v>46</v>
      </c>
      <c r="G250" s="12">
        <f>(C250-VLOOKUP(E250,Riders!$A$2:$D$3499,4,FALSE))/365</f>
        <v>27.764383561643836</v>
      </c>
      <c r="H250" s="3">
        <v>3</v>
      </c>
      <c r="I250" s="3">
        <v>30</v>
      </c>
      <c r="J250" s="3">
        <v>8</v>
      </c>
      <c r="K250" s="3">
        <v>40</v>
      </c>
      <c r="L250" s="3">
        <v>78</v>
      </c>
      <c r="M250" s="3">
        <f>0</f>
        <v>0</v>
      </c>
      <c r="N250" s="3">
        <f>0</f>
        <v>0</v>
      </c>
      <c r="O250" s="3">
        <f>0</f>
        <v>0</v>
      </c>
      <c r="P250" s="3">
        <v>2</v>
      </c>
      <c r="Q250" s="3">
        <f>0</f>
        <v>0</v>
      </c>
      <c r="R250" s="3">
        <v>5</v>
      </c>
      <c r="S250" s="3">
        <v>2</v>
      </c>
      <c r="T250" s="3">
        <v>6</v>
      </c>
      <c r="U250" s="3">
        <v>40</v>
      </c>
      <c r="V250" s="3">
        <f>0</f>
        <v>0</v>
      </c>
      <c r="W250" s="3">
        <v>133</v>
      </c>
      <c r="X250" s="87">
        <v>1.6782407407407409E-2</v>
      </c>
      <c r="Y250">
        <v>49.655000000000001</v>
      </c>
    </row>
    <row r="251" spans="1:25" x14ac:dyDescent="0.45">
      <c r="A251" s="3" t="s">
        <v>199</v>
      </c>
      <c r="B251" s="3">
        <v>2023</v>
      </c>
      <c r="C251" s="17">
        <v>45147</v>
      </c>
      <c r="D251" s="3" t="s">
        <v>103</v>
      </c>
      <c r="E251" s="3" t="s">
        <v>104</v>
      </c>
      <c r="F251" s="3" t="s">
        <v>79</v>
      </c>
      <c r="G251" s="12">
        <f>(C251-VLOOKUP(E251,Riders!$A$2:$D$3499,4,FALSE))/365</f>
        <v>29.43013698630137</v>
      </c>
      <c r="H251" s="3">
        <v>4</v>
      </c>
      <c r="I251" s="3">
        <v>34</v>
      </c>
      <c r="J251" s="3">
        <v>22</v>
      </c>
      <c r="K251" s="3">
        <v>14</v>
      </c>
      <c r="L251" s="3">
        <v>70</v>
      </c>
      <c r="M251" s="3">
        <f>0</f>
        <v>0</v>
      </c>
      <c r="N251" s="3">
        <v>5</v>
      </c>
      <c r="O251" s="3">
        <f>0</f>
        <v>0</v>
      </c>
      <c r="P251" s="3">
        <f>0</f>
        <v>0</v>
      </c>
      <c r="Q251" s="3">
        <v>5</v>
      </c>
      <c r="R251" s="3">
        <v>3</v>
      </c>
      <c r="S251" s="3">
        <f>0</f>
        <v>0</v>
      </c>
      <c r="T251" s="3">
        <v>4</v>
      </c>
      <c r="U251" s="3">
        <v>40</v>
      </c>
      <c r="V251" s="3">
        <f>0</f>
        <v>0</v>
      </c>
      <c r="W251" s="3">
        <v>127</v>
      </c>
      <c r="X251" s="87">
        <v>1.6782407407407409E-2</v>
      </c>
      <c r="Y251">
        <v>49.655000000000001</v>
      </c>
    </row>
    <row r="252" spans="1:25" x14ac:dyDescent="0.45">
      <c r="A252" s="3" t="s">
        <v>199</v>
      </c>
      <c r="B252" s="3">
        <v>2023</v>
      </c>
      <c r="C252" s="17">
        <v>45147</v>
      </c>
      <c r="D252" s="3" t="s">
        <v>103</v>
      </c>
      <c r="E252" s="3" t="s">
        <v>76</v>
      </c>
      <c r="F252" s="3" t="s">
        <v>52</v>
      </c>
      <c r="G252" s="12">
        <f>(C252-VLOOKUP(E252,Riders!$A$2:$D$3499,4,FALSE))/365</f>
        <v>24.30958904109589</v>
      </c>
      <c r="H252" s="3">
        <v>5</v>
      </c>
      <c r="I252" s="3">
        <v>20</v>
      </c>
      <c r="J252" s="3">
        <v>38</v>
      </c>
      <c r="K252" s="3">
        <v>36</v>
      </c>
      <c r="L252" s="3">
        <v>94</v>
      </c>
      <c r="M252" s="3">
        <f>0</f>
        <v>0</v>
      </c>
      <c r="N252" s="3">
        <f>0</f>
        <v>0</v>
      </c>
      <c r="O252" s="3">
        <f>0</f>
        <v>0</v>
      </c>
      <c r="P252" s="3">
        <v>3</v>
      </c>
      <c r="Q252" s="3">
        <f>0</f>
        <v>0</v>
      </c>
      <c r="R252" s="3">
        <f>0</f>
        <v>0</v>
      </c>
      <c r="S252" s="3">
        <f>0</f>
        <v>0</v>
      </c>
      <c r="T252" s="3">
        <f>0</f>
        <v>0</v>
      </c>
      <c r="U252" s="3">
        <v>20</v>
      </c>
      <c r="V252" s="3">
        <f>0</f>
        <v>0</v>
      </c>
      <c r="W252" s="3">
        <v>117</v>
      </c>
      <c r="X252" s="87">
        <v>1.6782407407407409E-2</v>
      </c>
      <c r="Y252">
        <v>49.655000000000001</v>
      </c>
    </row>
    <row r="253" spans="1:25" x14ac:dyDescent="0.45">
      <c r="A253" s="3" t="s">
        <v>199</v>
      </c>
      <c r="B253" s="3">
        <v>2023</v>
      </c>
      <c r="C253" s="17">
        <v>45147</v>
      </c>
      <c r="D253" s="3" t="s">
        <v>103</v>
      </c>
      <c r="E253" s="3" t="s">
        <v>200</v>
      </c>
      <c r="F253" s="3" t="s">
        <v>37</v>
      </c>
      <c r="G253" s="12">
        <f>(C253-VLOOKUP(E253,Riders!$A$2:$D$3499,4,FALSE))/365</f>
        <v>22.608219178082191</v>
      </c>
      <c r="H253" s="3">
        <v>6</v>
      </c>
      <c r="I253" s="3">
        <v>40</v>
      </c>
      <c r="J253" s="3">
        <v>36</v>
      </c>
      <c r="K253" s="3">
        <v>20</v>
      </c>
      <c r="L253" s="3">
        <v>96</v>
      </c>
      <c r="M253" s="3">
        <v>5</v>
      </c>
      <c r="N253" s="3">
        <v>3</v>
      </c>
      <c r="O253" s="3">
        <v>3</v>
      </c>
      <c r="P253" s="3">
        <f>0</f>
        <v>0</v>
      </c>
      <c r="Q253" s="3">
        <f>0</f>
        <v>0</v>
      </c>
      <c r="R253" s="3">
        <f>0</f>
        <v>0</v>
      </c>
      <c r="S253" s="3">
        <v>5</v>
      </c>
      <c r="T253" s="3">
        <f>0</f>
        <v>0</v>
      </c>
      <c r="U253" s="3">
        <f>0</f>
        <v>0</v>
      </c>
      <c r="V253" s="3">
        <f>0</f>
        <v>0</v>
      </c>
      <c r="W253" s="3">
        <v>112</v>
      </c>
      <c r="X253" s="87">
        <v>1.6782407407407409E-2</v>
      </c>
      <c r="Y253">
        <v>49.655000000000001</v>
      </c>
    </row>
    <row r="254" spans="1:25" x14ac:dyDescent="0.45">
      <c r="A254" s="3" t="s">
        <v>199</v>
      </c>
      <c r="B254" s="3">
        <v>2023</v>
      </c>
      <c r="C254" s="17">
        <v>45147</v>
      </c>
      <c r="D254" s="3" t="s">
        <v>103</v>
      </c>
      <c r="E254" s="3" t="s">
        <v>158</v>
      </c>
      <c r="F254" s="3" t="s">
        <v>58</v>
      </c>
      <c r="G254" s="12">
        <f>(C254-VLOOKUP(E254,Riders!$A$2:$D$3499,4,FALSE))/365</f>
        <v>26.605479452054794</v>
      </c>
      <c r="H254" s="3">
        <v>7</v>
      </c>
      <c r="I254" s="3">
        <v>4</v>
      </c>
      <c r="J254" s="3">
        <v>34</v>
      </c>
      <c r="K254" s="3">
        <v>4</v>
      </c>
      <c r="L254" s="3">
        <v>42</v>
      </c>
      <c r="M254" s="3">
        <f>0</f>
        <v>0</v>
      </c>
      <c r="N254" s="3">
        <v>1</v>
      </c>
      <c r="O254" s="3">
        <f>0</f>
        <v>0</v>
      </c>
      <c r="P254" s="3">
        <v>5</v>
      </c>
      <c r="Q254" s="3">
        <f>0</f>
        <v>0</v>
      </c>
      <c r="R254" s="3">
        <f>0</f>
        <v>0</v>
      </c>
      <c r="S254" s="3">
        <f>0</f>
        <v>0</v>
      </c>
      <c r="T254" s="3">
        <v>10</v>
      </c>
      <c r="U254" s="3">
        <v>20</v>
      </c>
      <c r="V254" s="3">
        <f>0</f>
        <v>0</v>
      </c>
      <c r="W254" s="3">
        <v>78</v>
      </c>
      <c r="X254" s="87">
        <v>1.6782407407407409E-2</v>
      </c>
      <c r="Y254">
        <v>49.655000000000001</v>
      </c>
    </row>
    <row r="255" spans="1:25" x14ac:dyDescent="0.45">
      <c r="A255" s="3" t="s">
        <v>199</v>
      </c>
      <c r="B255" s="3">
        <v>2023</v>
      </c>
      <c r="C255" s="17">
        <v>45147</v>
      </c>
      <c r="D255" s="3" t="s">
        <v>103</v>
      </c>
      <c r="E255" s="3" t="s">
        <v>201</v>
      </c>
      <c r="F255" s="3" t="s">
        <v>49</v>
      </c>
      <c r="G255" s="12">
        <f>(C255-VLOOKUP(E255,Riders!$A$2:$D$3499,4,FALSE))/365</f>
        <v>26.347945205479451</v>
      </c>
      <c r="H255" s="3">
        <v>8</v>
      </c>
      <c r="I255" s="3">
        <v>24</v>
      </c>
      <c r="J255" s="3">
        <v>32</v>
      </c>
      <c r="K255" s="3">
        <v>18</v>
      </c>
      <c r="L255" s="3">
        <v>74</v>
      </c>
      <c r="M255" s="3">
        <f>0</f>
        <v>0</v>
      </c>
      <c r="N255" s="3">
        <f>0</f>
        <v>0</v>
      </c>
      <c r="O255" s="3">
        <f>0</f>
        <v>0</v>
      </c>
      <c r="P255" s="3">
        <f>0</f>
        <v>0</v>
      </c>
      <c r="Q255" s="3">
        <f>0</f>
        <v>0</v>
      </c>
      <c r="R255" s="3">
        <f>0</f>
        <v>0</v>
      </c>
      <c r="S255" s="3">
        <f>0</f>
        <v>0</v>
      </c>
      <c r="T255" s="3">
        <f>0</f>
        <v>0</v>
      </c>
      <c r="U255" s="3">
        <f>0</f>
        <v>0</v>
      </c>
      <c r="V255" s="3">
        <f>0</f>
        <v>0</v>
      </c>
      <c r="W255" s="3">
        <v>74</v>
      </c>
      <c r="X255" s="87">
        <v>1.6782407407407409E-2</v>
      </c>
      <c r="Y255">
        <v>49.655000000000001</v>
      </c>
    </row>
    <row r="256" spans="1:25" x14ac:dyDescent="0.45">
      <c r="A256" s="3" t="s">
        <v>199</v>
      </c>
      <c r="B256" s="3">
        <v>2023</v>
      </c>
      <c r="C256" s="17">
        <v>45147</v>
      </c>
      <c r="D256" s="3" t="s">
        <v>103</v>
      </c>
      <c r="E256" s="3" t="s">
        <v>63</v>
      </c>
      <c r="F256" s="3" t="s">
        <v>64</v>
      </c>
      <c r="G256" s="12">
        <f>(C256-VLOOKUP(E256,Riders!$A$2:$D$3499,4,FALSE))/365</f>
        <v>22.315068493150687</v>
      </c>
      <c r="H256" s="3">
        <v>9</v>
      </c>
      <c r="I256" s="3">
        <v>14</v>
      </c>
      <c r="J256" s="3">
        <v>28</v>
      </c>
      <c r="K256" s="3">
        <v>24</v>
      </c>
      <c r="L256" s="3">
        <v>66</v>
      </c>
      <c r="M256" s="3">
        <v>3</v>
      </c>
      <c r="N256" s="3">
        <f>0</f>
        <v>0</v>
      </c>
      <c r="O256" s="3">
        <f>0</f>
        <v>0</v>
      </c>
      <c r="P256" s="3">
        <f>0</f>
        <v>0</v>
      </c>
      <c r="Q256" s="3">
        <f>0</f>
        <v>0</v>
      </c>
      <c r="R256" s="3">
        <v>1</v>
      </c>
      <c r="S256" s="3">
        <f>0</f>
        <v>0</v>
      </c>
      <c r="T256" s="3">
        <f>0</f>
        <v>0</v>
      </c>
      <c r="U256" s="3">
        <f>0</f>
        <v>0</v>
      </c>
      <c r="V256" s="3">
        <f>0</f>
        <v>0</v>
      </c>
      <c r="W256" s="3">
        <v>70</v>
      </c>
      <c r="X256" s="87">
        <v>1.6782407407407409E-2</v>
      </c>
      <c r="Y256">
        <v>49.655000000000001</v>
      </c>
    </row>
    <row r="257" spans="1:25" x14ac:dyDescent="0.45">
      <c r="A257" s="3" t="s">
        <v>199</v>
      </c>
      <c r="B257" s="3">
        <v>2023</v>
      </c>
      <c r="C257" s="17">
        <v>45147</v>
      </c>
      <c r="D257" s="3" t="s">
        <v>103</v>
      </c>
      <c r="E257" s="3" t="s">
        <v>3886</v>
      </c>
      <c r="F257" s="3" t="s">
        <v>2334</v>
      </c>
      <c r="G257" s="12">
        <f>(C257-VLOOKUP(E257,Riders!$A$2:$D$3499,4,FALSE))/365</f>
        <v>24.101369863013698</v>
      </c>
      <c r="H257" s="3">
        <v>10</v>
      </c>
      <c r="I257" s="3">
        <v>22</v>
      </c>
      <c r="J257" s="3">
        <v>16</v>
      </c>
      <c r="K257" s="3">
        <v>32</v>
      </c>
      <c r="L257" s="3">
        <v>70</v>
      </c>
      <c r="M257" s="3">
        <f>0</f>
        <v>0</v>
      </c>
      <c r="N257" s="3">
        <f>0</f>
        <v>0</v>
      </c>
      <c r="O257" s="3">
        <f>0</f>
        <v>0</v>
      </c>
      <c r="P257" s="3">
        <f>0</f>
        <v>0</v>
      </c>
      <c r="Q257" s="3">
        <f>0</f>
        <v>0</v>
      </c>
      <c r="R257" s="3">
        <f>0</f>
        <v>0</v>
      </c>
      <c r="S257" s="3">
        <f>0</f>
        <v>0</v>
      </c>
      <c r="T257" s="3">
        <f>0</f>
        <v>0</v>
      </c>
      <c r="U257" s="3">
        <f>0</f>
        <v>0</v>
      </c>
      <c r="V257" s="3">
        <f>0</f>
        <v>0</v>
      </c>
      <c r="W257" s="3">
        <v>70</v>
      </c>
      <c r="X257" s="87">
        <v>1.6782407407407409E-2</v>
      </c>
      <c r="Y257">
        <v>49.655000000000001</v>
      </c>
    </row>
    <row r="258" spans="1:25" x14ac:dyDescent="0.45">
      <c r="A258" s="3" t="s">
        <v>199</v>
      </c>
      <c r="B258" s="3">
        <v>2023</v>
      </c>
      <c r="C258" s="17">
        <v>45147</v>
      </c>
      <c r="D258" s="3" t="s">
        <v>103</v>
      </c>
      <c r="E258" s="3" t="s">
        <v>230</v>
      </c>
      <c r="F258" s="3" t="s">
        <v>61</v>
      </c>
      <c r="G258" s="12">
        <f>(C258-VLOOKUP(E258,Riders!$A$2:$D$3499,4,FALSE))/365</f>
        <v>24.065753424657533</v>
      </c>
      <c r="H258" s="3">
        <v>11</v>
      </c>
      <c r="I258" s="3">
        <v>36</v>
      </c>
      <c r="J258" s="3">
        <v>18</v>
      </c>
      <c r="K258" s="3">
        <v>34</v>
      </c>
      <c r="L258" s="3">
        <v>88</v>
      </c>
      <c r="M258" s="3">
        <f>0</f>
        <v>0</v>
      </c>
      <c r="N258" s="3">
        <f>0</f>
        <v>0</v>
      </c>
      <c r="O258" s="3">
        <f>0</f>
        <v>0</v>
      </c>
      <c r="P258" s="3">
        <f>0</f>
        <v>0</v>
      </c>
      <c r="Q258" s="3">
        <f>0</f>
        <v>0</v>
      </c>
      <c r="R258" s="3">
        <f>0</f>
        <v>0</v>
      </c>
      <c r="S258" s="3">
        <f>0</f>
        <v>0</v>
      </c>
      <c r="T258" s="3">
        <f>0</f>
        <v>0</v>
      </c>
      <c r="U258" s="3">
        <f>0</f>
        <v>0</v>
      </c>
      <c r="V258" s="3">
        <v>20</v>
      </c>
      <c r="W258" s="3">
        <v>68</v>
      </c>
      <c r="X258" s="87">
        <v>1.6782407407407409E-2</v>
      </c>
      <c r="Y258">
        <v>49.655000000000001</v>
      </c>
    </row>
    <row r="259" spans="1:25" x14ac:dyDescent="0.45">
      <c r="A259" s="3" t="s">
        <v>199</v>
      </c>
      <c r="B259" s="3">
        <v>2023</v>
      </c>
      <c r="C259" s="17">
        <v>45147</v>
      </c>
      <c r="D259" s="3" t="s">
        <v>103</v>
      </c>
      <c r="E259" t="s">
        <v>146</v>
      </c>
      <c r="F259" s="3" t="s">
        <v>34</v>
      </c>
      <c r="G259" s="12">
        <f>(C259-VLOOKUP(E259,Riders!$A$2:$D$3499,4,FALSE))/365</f>
        <v>24.202739726027396</v>
      </c>
      <c r="H259" s="3">
        <v>12</v>
      </c>
      <c r="I259" s="3">
        <v>26</v>
      </c>
      <c r="J259" s="3">
        <v>14</v>
      </c>
      <c r="K259" s="3">
        <v>26</v>
      </c>
      <c r="L259" s="3">
        <v>66</v>
      </c>
      <c r="M259" s="3">
        <f>0</f>
        <v>0</v>
      </c>
      <c r="N259" s="3">
        <f>0</f>
        <v>0</v>
      </c>
      <c r="O259" s="3">
        <f>0</f>
        <v>0</v>
      </c>
      <c r="P259" s="3">
        <f>0</f>
        <v>0</v>
      </c>
      <c r="Q259" s="3">
        <f>0</f>
        <v>0</v>
      </c>
      <c r="R259" s="3">
        <f>0</f>
        <v>0</v>
      </c>
      <c r="S259" s="3">
        <f>0</f>
        <v>0</v>
      </c>
      <c r="T259" s="3">
        <f>0</f>
        <v>0</v>
      </c>
      <c r="U259" s="3">
        <f>0</f>
        <v>0</v>
      </c>
      <c r="V259" s="3">
        <f>0</f>
        <v>0</v>
      </c>
      <c r="W259" s="3">
        <v>66</v>
      </c>
      <c r="X259" s="87">
        <v>1.6782407407407409E-2</v>
      </c>
      <c r="Y259">
        <v>49.655000000000001</v>
      </c>
    </row>
    <row r="260" spans="1:25" x14ac:dyDescent="0.45">
      <c r="A260" s="3" t="s">
        <v>199</v>
      </c>
      <c r="B260" s="3">
        <v>2023</v>
      </c>
      <c r="C260" s="17">
        <v>45147</v>
      </c>
      <c r="D260" s="3" t="s">
        <v>103</v>
      </c>
      <c r="E260" s="3" t="s">
        <v>4728</v>
      </c>
      <c r="F260" s="3" t="s">
        <v>2347</v>
      </c>
      <c r="G260" s="12">
        <f>(C260-VLOOKUP(E260,Riders!$A$2:$D$3499,4,FALSE))/365</f>
        <v>30.967123287671232</v>
      </c>
      <c r="H260" s="3">
        <v>13</v>
      </c>
      <c r="I260" s="3">
        <v>8</v>
      </c>
      <c r="J260" s="3">
        <v>24</v>
      </c>
      <c r="K260" s="3">
        <v>28</v>
      </c>
      <c r="L260" s="3">
        <v>60</v>
      </c>
      <c r="M260" s="3">
        <v>2</v>
      </c>
      <c r="N260" s="3">
        <f>0</f>
        <v>0</v>
      </c>
      <c r="O260" s="3">
        <v>1</v>
      </c>
      <c r="P260" s="3">
        <f>0</f>
        <v>0</v>
      </c>
      <c r="Q260" s="3">
        <f>0</f>
        <v>0</v>
      </c>
      <c r="R260" s="3">
        <f>0</f>
        <v>0</v>
      </c>
      <c r="S260" s="3">
        <f>0</f>
        <v>0</v>
      </c>
      <c r="T260" s="3">
        <f>0</f>
        <v>0</v>
      </c>
      <c r="U260" s="3">
        <f>0</f>
        <v>0</v>
      </c>
      <c r="V260" s="3">
        <f>0</f>
        <v>0</v>
      </c>
      <c r="W260" s="3">
        <v>63</v>
      </c>
      <c r="X260" s="87">
        <v>1.6782407407407409E-2</v>
      </c>
      <c r="Y260">
        <v>49.655000000000001</v>
      </c>
    </row>
    <row r="261" spans="1:25" x14ac:dyDescent="0.45">
      <c r="A261" s="3" t="s">
        <v>199</v>
      </c>
      <c r="B261" s="3">
        <v>2023</v>
      </c>
      <c r="C261" s="17">
        <v>45147</v>
      </c>
      <c r="D261" s="3" t="s">
        <v>103</v>
      </c>
      <c r="E261" s="3" t="s">
        <v>97</v>
      </c>
      <c r="F261" s="3" t="s">
        <v>99</v>
      </c>
      <c r="G261" s="12">
        <f>(C261-VLOOKUP(E261,Riders!$A$2:$D$3499,4,FALSE))/365</f>
        <v>24.947945205479453</v>
      </c>
      <c r="H261" s="3">
        <v>14</v>
      </c>
      <c r="I261" s="3">
        <v>16</v>
      </c>
      <c r="J261" s="3">
        <v>20</v>
      </c>
      <c r="K261" s="3">
        <v>22</v>
      </c>
      <c r="L261" s="3">
        <v>58</v>
      </c>
      <c r="M261" s="3">
        <f>0</f>
        <v>0</v>
      </c>
      <c r="N261" s="3">
        <f>0</f>
        <v>0</v>
      </c>
      <c r="O261" s="3">
        <f>0</f>
        <v>0</v>
      </c>
      <c r="P261" s="3">
        <f>0</f>
        <v>0</v>
      </c>
      <c r="Q261" s="3">
        <f>0</f>
        <v>0</v>
      </c>
      <c r="R261" s="3">
        <f>0</f>
        <v>0</v>
      </c>
      <c r="S261" s="3">
        <f>0</f>
        <v>0</v>
      </c>
      <c r="T261" s="3">
        <f>0</f>
        <v>0</v>
      </c>
      <c r="U261" s="3">
        <f>0</f>
        <v>0</v>
      </c>
      <c r="V261" s="3">
        <f>0</f>
        <v>0</v>
      </c>
      <c r="W261" s="3">
        <v>58</v>
      </c>
      <c r="X261" s="87">
        <v>1.6782407407407409E-2</v>
      </c>
      <c r="Y261">
        <v>49.655000000000001</v>
      </c>
    </row>
    <row r="262" spans="1:25" x14ac:dyDescent="0.45">
      <c r="A262" s="3" t="s">
        <v>199</v>
      </c>
      <c r="B262" s="3">
        <v>2023</v>
      </c>
      <c r="C262" s="17">
        <v>45147</v>
      </c>
      <c r="D262" s="3" t="s">
        <v>103</v>
      </c>
      <c r="E262" s="3" t="s">
        <v>164</v>
      </c>
      <c r="F262" s="3" t="s">
        <v>96</v>
      </c>
      <c r="G262" s="12">
        <f>(C262-VLOOKUP(E262,Riders!$A$2:$D$3499,4,FALSE))/365</f>
        <v>24.504109589041096</v>
      </c>
      <c r="H262" s="3">
        <v>15</v>
      </c>
      <c r="I262" s="3">
        <v>28</v>
      </c>
      <c r="J262" s="3">
        <v>2</v>
      </c>
      <c r="K262" s="3">
        <v>16</v>
      </c>
      <c r="L262" s="3">
        <v>46</v>
      </c>
      <c r="M262" s="3">
        <f>0</f>
        <v>0</v>
      </c>
      <c r="N262" s="3">
        <f>0</f>
        <v>0</v>
      </c>
      <c r="O262" s="3">
        <f>0</f>
        <v>0</v>
      </c>
      <c r="P262" s="3">
        <f>0</f>
        <v>0</v>
      </c>
      <c r="Q262" s="3">
        <f>0</f>
        <v>0</v>
      </c>
      <c r="R262" s="3">
        <f>0</f>
        <v>0</v>
      </c>
      <c r="S262" s="3">
        <f>0</f>
        <v>0</v>
      </c>
      <c r="T262" s="3">
        <f>0</f>
        <v>0</v>
      </c>
      <c r="U262" s="3">
        <f>0</f>
        <v>0</v>
      </c>
      <c r="V262" s="3">
        <f>0</f>
        <v>0</v>
      </c>
      <c r="W262" s="3">
        <v>46</v>
      </c>
      <c r="X262" s="87">
        <v>1.6782407407407409E-2</v>
      </c>
      <c r="Y262">
        <v>49.655000000000001</v>
      </c>
    </row>
    <row r="263" spans="1:25" x14ac:dyDescent="0.45">
      <c r="A263" s="3" t="s">
        <v>199</v>
      </c>
      <c r="B263" s="3">
        <v>2023</v>
      </c>
      <c r="C263" s="17">
        <v>45147</v>
      </c>
      <c r="D263" s="3" t="s">
        <v>103</v>
      </c>
      <c r="E263" s="3" t="s">
        <v>205</v>
      </c>
      <c r="F263" s="3" t="s">
        <v>131</v>
      </c>
      <c r="G263" s="12">
        <f>(C263-VLOOKUP(E263,Riders!$A$2:$D$3499,4,FALSE))/365</f>
        <v>24.920547945205481</v>
      </c>
      <c r="H263" s="3">
        <v>16</v>
      </c>
      <c r="I263" s="3">
        <v>1</v>
      </c>
      <c r="J263" s="3">
        <v>30</v>
      </c>
      <c r="K263" s="3">
        <v>12</v>
      </c>
      <c r="L263" s="3">
        <v>43</v>
      </c>
      <c r="M263" s="3">
        <f>0</f>
        <v>0</v>
      </c>
      <c r="N263" s="3">
        <f>0</f>
        <v>0</v>
      </c>
      <c r="O263" s="3">
        <f>0</f>
        <v>0</v>
      </c>
      <c r="P263" s="3">
        <f>0</f>
        <v>0</v>
      </c>
      <c r="Q263" s="3">
        <f>0</f>
        <v>0</v>
      </c>
      <c r="R263" s="3">
        <f>0</f>
        <v>0</v>
      </c>
      <c r="S263" s="3">
        <f>0</f>
        <v>0</v>
      </c>
      <c r="T263" s="3">
        <f>0</f>
        <v>0</v>
      </c>
      <c r="U263" s="3">
        <f>0</f>
        <v>0</v>
      </c>
      <c r="V263" s="3">
        <f>0</f>
        <v>0</v>
      </c>
      <c r="W263" s="3">
        <v>43</v>
      </c>
      <c r="X263" s="87">
        <v>1.6782407407407409E-2</v>
      </c>
      <c r="Y263">
        <v>49.655000000000001</v>
      </c>
    </row>
    <row r="264" spans="1:25" x14ac:dyDescent="0.45">
      <c r="A264" s="3" t="s">
        <v>199</v>
      </c>
      <c r="B264" s="3">
        <v>2023</v>
      </c>
      <c r="C264" s="17">
        <v>45147</v>
      </c>
      <c r="D264" s="3" t="s">
        <v>103</v>
      </c>
      <c r="E264" s="3" t="s">
        <v>53</v>
      </c>
      <c r="F264" s="3" t="s">
        <v>55</v>
      </c>
      <c r="G264" s="12">
        <f>(C264-VLOOKUP(E264,Riders!$A$2:$D$3499,4,FALSE))/365</f>
        <v>22.276712328767122</v>
      </c>
      <c r="H264" s="3">
        <v>17</v>
      </c>
      <c r="I264" s="3">
        <v>12</v>
      </c>
      <c r="J264" s="3">
        <v>10</v>
      </c>
      <c r="K264" s="3">
        <v>10</v>
      </c>
      <c r="L264" s="3">
        <v>32</v>
      </c>
      <c r="M264" s="3">
        <f>0</f>
        <v>0</v>
      </c>
      <c r="N264" s="3">
        <v>2</v>
      </c>
      <c r="O264" s="3">
        <f>0</f>
        <v>0</v>
      </c>
      <c r="P264" s="3">
        <f>0</f>
        <v>0</v>
      </c>
      <c r="Q264" s="3">
        <f>0</f>
        <v>0</v>
      </c>
      <c r="R264" s="3">
        <f>0</f>
        <v>0</v>
      </c>
      <c r="S264" s="3">
        <f>0</f>
        <v>0</v>
      </c>
      <c r="T264" s="3">
        <f>0</f>
        <v>0</v>
      </c>
      <c r="U264" s="3">
        <f>0</f>
        <v>0</v>
      </c>
      <c r="V264" s="3">
        <f>0</f>
        <v>0</v>
      </c>
      <c r="W264" s="3">
        <v>34</v>
      </c>
      <c r="X264" s="87">
        <v>1.6782407407407409E-2</v>
      </c>
      <c r="Y264">
        <v>49.655000000000001</v>
      </c>
    </row>
    <row r="265" spans="1:25" x14ac:dyDescent="0.45">
      <c r="A265" s="3" t="s">
        <v>199</v>
      </c>
      <c r="B265" s="3">
        <v>2023</v>
      </c>
      <c r="C265" s="17">
        <v>45147</v>
      </c>
      <c r="D265" s="3" t="s">
        <v>103</v>
      </c>
      <c r="E265" s="3" t="s">
        <v>114</v>
      </c>
      <c r="F265" s="3" t="s">
        <v>115</v>
      </c>
      <c r="G265" s="12">
        <f>(C265-VLOOKUP(E265,Riders!$A$2:$D$3499,4,FALSE))/365</f>
        <v>22.950684931506849</v>
      </c>
      <c r="H265" s="3">
        <v>18</v>
      </c>
      <c r="I265" s="3">
        <v>18</v>
      </c>
      <c r="J265" s="3">
        <v>1</v>
      </c>
      <c r="K265" s="3">
        <v>6</v>
      </c>
      <c r="L265" s="3">
        <v>25</v>
      </c>
      <c r="M265" s="3">
        <f>0</f>
        <v>0</v>
      </c>
      <c r="N265" s="3">
        <f>0</f>
        <v>0</v>
      </c>
      <c r="O265" s="3">
        <f>0</f>
        <v>0</v>
      </c>
      <c r="P265" s="3">
        <f>0</f>
        <v>0</v>
      </c>
      <c r="Q265" s="3">
        <f>0</f>
        <v>0</v>
      </c>
      <c r="R265" s="3">
        <f>0</f>
        <v>0</v>
      </c>
      <c r="S265" s="3">
        <f>0</f>
        <v>0</v>
      </c>
      <c r="T265" s="3">
        <f>0</f>
        <v>0</v>
      </c>
      <c r="U265" s="3">
        <f>0</f>
        <v>0</v>
      </c>
      <c r="V265" s="3">
        <f>0</f>
        <v>0</v>
      </c>
      <c r="W265" s="3">
        <v>25</v>
      </c>
      <c r="X265" s="87">
        <v>1.6782407407407409E-2</v>
      </c>
      <c r="Y265">
        <v>49.655000000000001</v>
      </c>
    </row>
    <row r="266" spans="1:25" x14ac:dyDescent="0.45">
      <c r="A266" s="3" t="s">
        <v>199</v>
      </c>
      <c r="B266" s="3">
        <v>2023</v>
      </c>
      <c r="C266" s="17">
        <v>45147</v>
      </c>
      <c r="D266" s="3" t="s">
        <v>103</v>
      </c>
      <c r="E266" s="3" t="s">
        <v>3959</v>
      </c>
      <c r="F266" s="3" t="s">
        <v>2292</v>
      </c>
      <c r="G266" s="12">
        <f>(C266-VLOOKUP(E266,Riders!$A$2:$D$3499,4,FALSE))/365</f>
        <v>31.12054794520548</v>
      </c>
      <c r="H266" s="3">
        <v>19</v>
      </c>
      <c r="I266" s="3">
        <v>10</v>
      </c>
      <c r="J266" s="3">
        <v>1</v>
      </c>
      <c r="K266" s="3">
        <v>8</v>
      </c>
      <c r="L266" s="3">
        <v>19</v>
      </c>
      <c r="M266" s="3">
        <f>0</f>
        <v>0</v>
      </c>
      <c r="N266" s="3">
        <f>0</f>
        <v>0</v>
      </c>
      <c r="O266" s="3">
        <f>0</f>
        <v>0</v>
      </c>
      <c r="P266" s="3">
        <f>0</f>
        <v>0</v>
      </c>
      <c r="Q266" s="3">
        <f>0</f>
        <v>0</v>
      </c>
      <c r="R266" s="3">
        <f>0</f>
        <v>0</v>
      </c>
      <c r="S266" s="3">
        <f>0</f>
        <v>0</v>
      </c>
      <c r="T266" s="3">
        <v>2</v>
      </c>
      <c r="U266" s="3">
        <f>0</f>
        <v>0</v>
      </c>
      <c r="V266" s="3">
        <f>0</f>
        <v>0</v>
      </c>
      <c r="W266" s="3">
        <v>21</v>
      </c>
      <c r="X266" s="87">
        <v>1.6782407407407409E-2</v>
      </c>
      <c r="Y266">
        <v>49.655000000000001</v>
      </c>
    </row>
    <row r="267" spans="1:25" x14ac:dyDescent="0.45">
      <c r="A267" s="3" t="s">
        <v>199</v>
      </c>
      <c r="B267" s="3">
        <v>2023</v>
      </c>
      <c r="C267" s="17">
        <v>45147</v>
      </c>
      <c r="D267" s="3" t="s">
        <v>103</v>
      </c>
      <c r="E267" s="3" t="s">
        <v>207</v>
      </c>
      <c r="F267" s="3" t="s">
        <v>91</v>
      </c>
      <c r="G267" s="12">
        <f>(C267-VLOOKUP(E267,Riders!$A$2:$D$3499,4,FALSE))/365</f>
        <v>24.745205479452054</v>
      </c>
      <c r="H267" s="3">
        <v>20</v>
      </c>
      <c r="I267" s="3">
        <v>2</v>
      </c>
      <c r="J267" s="3">
        <v>12</v>
      </c>
      <c r="K267" s="3">
        <v>1</v>
      </c>
      <c r="L267" s="3">
        <v>15</v>
      </c>
      <c r="M267" s="3">
        <f>0</f>
        <v>0</v>
      </c>
      <c r="N267" s="3">
        <f>0</f>
        <v>0</v>
      </c>
      <c r="O267" s="3">
        <f>0</f>
        <v>0</v>
      </c>
      <c r="P267" s="3">
        <f>0</f>
        <v>0</v>
      </c>
      <c r="Q267" s="3">
        <v>1</v>
      </c>
      <c r="R267" s="3">
        <f>0</f>
        <v>0</v>
      </c>
      <c r="S267" s="3">
        <f>0</f>
        <v>0</v>
      </c>
      <c r="T267" s="3">
        <f>0</f>
        <v>0</v>
      </c>
      <c r="U267" s="3">
        <f>0</f>
        <v>0</v>
      </c>
      <c r="V267" s="3">
        <f>0</f>
        <v>0</v>
      </c>
      <c r="W267" s="3">
        <v>16</v>
      </c>
      <c r="X267" s="87">
        <v>1.6782407407407409E-2</v>
      </c>
      <c r="Y267">
        <v>49.655000000000001</v>
      </c>
    </row>
    <row r="268" spans="1:25" x14ac:dyDescent="0.45">
      <c r="A268" s="3" t="s">
        <v>199</v>
      </c>
      <c r="B268" s="3">
        <v>2023</v>
      </c>
      <c r="C268" s="17">
        <v>45147</v>
      </c>
      <c r="D268" s="3" t="s">
        <v>103</v>
      </c>
      <c r="E268" s="3" t="s">
        <v>5149</v>
      </c>
      <c r="F268" s="3" t="s">
        <v>506</v>
      </c>
      <c r="G268" s="12" t="e">
        <f>(C268-VLOOKUP(E268,Riders!$A$2:$D$3499,4,FALSE))/365</f>
        <v>#N/A</v>
      </c>
      <c r="H268" s="3">
        <v>21</v>
      </c>
      <c r="I268" s="3">
        <v>6</v>
      </c>
      <c r="J268" s="3">
        <v>4</v>
      </c>
      <c r="K268" s="3">
        <v>2</v>
      </c>
      <c r="L268" s="3">
        <v>12</v>
      </c>
      <c r="M268" s="3">
        <f>0</f>
        <v>0</v>
      </c>
      <c r="N268" s="3">
        <f>0</f>
        <v>0</v>
      </c>
      <c r="O268" s="3">
        <v>2</v>
      </c>
      <c r="P268" s="3">
        <f>0</f>
        <v>0</v>
      </c>
      <c r="Q268" s="3">
        <f>0</f>
        <v>0</v>
      </c>
      <c r="R268" s="3">
        <f>0</f>
        <v>0</v>
      </c>
      <c r="S268" s="3">
        <f>0</f>
        <v>0</v>
      </c>
      <c r="T268" s="3">
        <f>0</f>
        <v>0</v>
      </c>
      <c r="U268" s="3">
        <f>0</f>
        <v>0</v>
      </c>
      <c r="V268" s="3">
        <f>0</f>
        <v>0</v>
      </c>
      <c r="W268" s="3">
        <v>14</v>
      </c>
      <c r="X268" s="87">
        <v>1.6782407407407409E-2</v>
      </c>
      <c r="Y268">
        <v>49.655000000000001</v>
      </c>
    </row>
    <row r="269" spans="1:25" x14ac:dyDescent="0.45">
      <c r="A269" s="3" t="s">
        <v>199</v>
      </c>
      <c r="B269" s="3">
        <v>2023</v>
      </c>
      <c r="C269" s="17">
        <v>45147</v>
      </c>
      <c r="D269" s="3" t="s">
        <v>103</v>
      </c>
      <c r="E269" s="3" t="s">
        <v>38</v>
      </c>
      <c r="F269" s="3" t="s">
        <v>40</v>
      </c>
      <c r="G269" s="12">
        <f>(C269-VLOOKUP(E269,Riders!$A$2:$D$3499,4,FALSE))/365</f>
        <v>26.490410958904111</v>
      </c>
      <c r="H269" s="3">
        <v>22</v>
      </c>
      <c r="I269" s="3">
        <v>1</v>
      </c>
      <c r="J269" s="3">
        <v>6</v>
      </c>
      <c r="K269" s="3">
        <v>1</v>
      </c>
      <c r="L269" s="3">
        <v>8</v>
      </c>
      <c r="M269" s="3">
        <v>1</v>
      </c>
      <c r="N269" s="3">
        <f>0</f>
        <v>0</v>
      </c>
      <c r="O269" s="3">
        <f>0</f>
        <v>0</v>
      </c>
      <c r="P269" s="3">
        <f>0</f>
        <v>0</v>
      </c>
      <c r="Q269" s="3">
        <f>0</f>
        <v>0</v>
      </c>
      <c r="R269" s="3">
        <f>0</f>
        <v>0</v>
      </c>
      <c r="S269" s="3">
        <f>0</f>
        <v>0</v>
      </c>
      <c r="T269" s="3">
        <f>0</f>
        <v>0</v>
      </c>
      <c r="U269" s="3">
        <f>0</f>
        <v>0</v>
      </c>
      <c r="V269" s="3">
        <f>0</f>
        <v>0</v>
      </c>
      <c r="W269" s="3">
        <v>9</v>
      </c>
      <c r="X269" s="87">
        <v>1.6782407407407409E-2</v>
      </c>
      <c r="Y269">
        <v>49.655000000000001</v>
      </c>
    </row>
    <row r="270" spans="1:25" x14ac:dyDescent="0.45">
      <c r="A270" s="3" t="s">
        <v>199</v>
      </c>
      <c r="B270" s="3">
        <v>2023</v>
      </c>
      <c r="C270" s="17">
        <v>45147</v>
      </c>
      <c r="D270" s="3" t="s">
        <v>103</v>
      </c>
      <c r="E270" s="3" t="s">
        <v>3454</v>
      </c>
      <c r="F270" s="3" t="s">
        <v>3455</v>
      </c>
      <c r="G270" s="12">
        <f>(C270-VLOOKUP(E270,Riders!$A$2:$D$3499,4,FALSE))/365</f>
        <v>23.665753424657535</v>
      </c>
      <c r="H270" s="3">
        <v>23</v>
      </c>
      <c r="I270" s="3">
        <v>1</v>
      </c>
      <c r="J270" s="3">
        <v>1</v>
      </c>
      <c r="K270" s="3">
        <v>1</v>
      </c>
      <c r="L270" s="3">
        <v>3</v>
      </c>
      <c r="M270" s="3">
        <f>0</f>
        <v>0</v>
      </c>
      <c r="N270" s="3">
        <f>0</f>
        <v>0</v>
      </c>
      <c r="O270" s="3">
        <f>0</f>
        <v>0</v>
      </c>
      <c r="P270" s="3">
        <f>0</f>
        <v>0</v>
      </c>
      <c r="Q270" s="3">
        <f>0</f>
        <v>0</v>
      </c>
      <c r="R270" s="3">
        <f>0</f>
        <v>0</v>
      </c>
      <c r="S270" s="3">
        <f>0</f>
        <v>0</v>
      </c>
      <c r="T270" s="3">
        <f>0</f>
        <v>0</v>
      </c>
      <c r="U270" s="3">
        <f>0</f>
        <v>0</v>
      </c>
      <c r="V270" s="3">
        <f>0</f>
        <v>0</v>
      </c>
      <c r="W270" s="3">
        <v>3</v>
      </c>
      <c r="X270" s="87">
        <v>1.6782407407407409E-2</v>
      </c>
      <c r="Y270">
        <v>49.655000000000001</v>
      </c>
    </row>
    <row r="271" spans="1:25" x14ac:dyDescent="0.45">
      <c r="A271" s="3" t="s">
        <v>199</v>
      </c>
      <c r="B271" s="3">
        <v>2023</v>
      </c>
      <c r="C271" s="17">
        <v>45147</v>
      </c>
      <c r="D271" s="3" t="s">
        <v>103</v>
      </c>
      <c r="E271" s="3" t="s">
        <v>217</v>
      </c>
      <c r="F271" s="3" t="s">
        <v>177</v>
      </c>
      <c r="G271" s="12">
        <f>(C271-VLOOKUP(E271,Riders!$A$2:$D$3499,4,FALSE))/365</f>
        <v>21.024657534246575</v>
      </c>
      <c r="H271" s="3">
        <v>24</v>
      </c>
      <c r="I271" s="3">
        <v>1</v>
      </c>
      <c r="J271" s="3">
        <v>1</v>
      </c>
      <c r="K271" s="3">
        <v>1</v>
      </c>
      <c r="L271" s="3">
        <v>3</v>
      </c>
      <c r="M271" s="3">
        <f>0</f>
        <v>0</v>
      </c>
      <c r="N271" s="3">
        <f>0</f>
        <v>0</v>
      </c>
      <c r="O271" s="3">
        <f>0</f>
        <v>0</v>
      </c>
      <c r="P271" s="3">
        <f>0</f>
        <v>0</v>
      </c>
      <c r="Q271" s="3">
        <f>0</f>
        <v>0</v>
      </c>
      <c r="R271" s="3">
        <f>0</f>
        <v>0</v>
      </c>
      <c r="S271" s="3">
        <f>0</f>
        <v>0</v>
      </c>
      <c r="T271" s="3">
        <f>0</f>
        <v>0</v>
      </c>
      <c r="U271" s="3">
        <f>0</f>
        <v>0</v>
      </c>
      <c r="V271" s="3">
        <f>0</f>
        <v>0</v>
      </c>
      <c r="W271" s="3">
        <v>3</v>
      </c>
      <c r="X271" s="87">
        <v>1.6782407407407409E-2</v>
      </c>
      <c r="Y271">
        <v>49.655000000000001</v>
      </c>
    </row>
    <row r="272" spans="1:25" x14ac:dyDescent="0.45">
      <c r="A272" s="4" t="s">
        <v>166</v>
      </c>
      <c r="B272" s="4">
        <v>2023</v>
      </c>
      <c r="C272" s="5">
        <v>45039</v>
      </c>
      <c r="D272" s="4" t="s">
        <v>30</v>
      </c>
      <c r="E272" s="3" t="s">
        <v>104</v>
      </c>
      <c r="F272" s="3" t="s">
        <v>79</v>
      </c>
      <c r="G272" s="12">
        <f>(C272-VLOOKUP(E272,Riders!$A$2:$D$3499,4,FALSE))/365</f>
        <v>29.134246575342466</v>
      </c>
      <c r="H272" s="3">
        <v>1</v>
      </c>
      <c r="I272" s="3">
        <v>40</v>
      </c>
      <c r="J272" s="3">
        <v>40</v>
      </c>
      <c r="K272" s="3">
        <v>40</v>
      </c>
      <c r="L272" s="3">
        <v>120</v>
      </c>
      <c r="M272" s="3">
        <v>5</v>
      </c>
      <c r="N272" s="3">
        <v>5</v>
      </c>
      <c r="O272" s="3">
        <f>0</f>
        <v>0</v>
      </c>
      <c r="P272" s="3">
        <f>0</f>
        <v>0</v>
      </c>
      <c r="Q272" s="3">
        <v>1</v>
      </c>
      <c r="R272" s="3">
        <f>0</f>
        <v>0</v>
      </c>
      <c r="S272" s="3">
        <f>0</f>
        <v>0</v>
      </c>
      <c r="T272" s="3">
        <f>0</f>
        <v>0</v>
      </c>
      <c r="U272" s="3">
        <f>0</f>
        <v>0</v>
      </c>
      <c r="V272" s="3">
        <f>0</f>
        <v>0</v>
      </c>
      <c r="W272" s="3">
        <v>131</v>
      </c>
      <c r="X272" s="87">
        <v>1.755787037037037E-2</v>
      </c>
      <c r="Y272">
        <v>47.462000000000003</v>
      </c>
    </row>
    <row r="273" spans="1:25" x14ac:dyDescent="0.45">
      <c r="A273" s="4" t="s">
        <v>166</v>
      </c>
      <c r="B273" s="4">
        <v>2023</v>
      </c>
      <c r="C273" s="5">
        <v>45039</v>
      </c>
      <c r="D273" s="4" t="s">
        <v>30</v>
      </c>
      <c r="E273" s="3" t="s">
        <v>167</v>
      </c>
      <c r="F273" s="3" t="s">
        <v>61</v>
      </c>
      <c r="G273" s="12">
        <f>(C273-VLOOKUP(E273,Riders!$A$2:$D$3499,4,FALSE))/365</f>
        <v>25.167123287671235</v>
      </c>
      <c r="H273" s="3">
        <v>2</v>
      </c>
      <c r="I273" s="3">
        <v>38</v>
      </c>
      <c r="J273" s="3">
        <v>20</v>
      </c>
      <c r="K273" s="3">
        <v>36</v>
      </c>
      <c r="L273" s="3">
        <v>94</v>
      </c>
      <c r="M273" s="3">
        <f>0</f>
        <v>0</v>
      </c>
      <c r="N273" s="3">
        <f>0</f>
        <v>0</v>
      </c>
      <c r="O273" s="3">
        <f>0</f>
        <v>0</v>
      </c>
      <c r="P273" s="3">
        <f>0</f>
        <v>0</v>
      </c>
      <c r="Q273" s="3">
        <f>0</f>
        <v>0</v>
      </c>
      <c r="R273" s="3">
        <v>5</v>
      </c>
      <c r="S273" s="3">
        <v>1</v>
      </c>
      <c r="T273" s="3">
        <v>10</v>
      </c>
      <c r="U273" s="3">
        <f>0</f>
        <v>0</v>
      </c>
      <c r="V273" s="3">
        <f>0</f>
        <v>0</v>
      </c>
      <c r="W273" s="3">
        <v>110</v>
      </c>
      <c r="X273" s="87">
        <v>1.755787037037037E-2</v>
      </c>
      <c r="Y273">
        <v>47.462000000000003</v>
      </c>
    </row>
    <row r="274" spans="1:25" x14ac:dyDescent="0.45">
      <c r="A274" s="4" t="s">
        <v>166</v>
      </c>
      <c r="B274" s="4">
        <v>2023</v>
      </c>
      <c r="C274" s="5">
        <v>45039</v>
      </c>
      <c r="D274" s="4" t="s">
        <v>30</v>
      </c>
      <c r="E274" s="3" t="s">
        <v>147</v>
      </c>
      <c r="F274" s="3" t="s">
        <v>67</v>
      </c>
      <c r="G274" s="12">
        <f>(C274-VLOOKUP(E274,Riders!$A$2:$D$3499,4,FALSE))/365</f>
        <v>28.347945205479451</v>
      </c>
      <c r="H274" s="3">
        <v>3</v>
      </c>
      <c r="I274" s="3">
        <v>36</v>
      </c>
      <c r="J274" s="3">
        <v>28</v>
      </c>
      <c r="K274" s="3">
        <v>34</v>
      </c>
      <c r="L274" s="3">
        <v>98</v>
      </c>
      <c r="M274" s="3">
        <v>2</v>
      </c>
      <c r="N274" s="3">
        <f>0</f>
        <v>0</v>
      </c>
      <c r="O274" s="3">
        <f>0</f>
        <v>0</v>
      </c>
      <c r="P274" s="3">
        <f>0</f>
        <v>0</v>
      </c>
      <c r="Q274" s="3">
        <v>2</v>
      </c>
      <c r="R274" s="3">
        <f>0</f>
        <v>0</v>
      </c>
      <c r="S274" s="3">
        <f>0</f>
        <v>0</v>
      </c>
      <c r="T274" s="3">
        <v>6</v>
      </c>
      <c r="U274" s="3">
        <f>0</f>
        <v>0</v>
      </c>
      <c r="V274" s="3">
        <f>0</f>
        <v>0</v>
      </c>
      <c r="W274" s="3">
        <v>108</v>
      </c>
      <c r="X274" s="87">
        <v>1.755787037037037E-2</v>
      </c>
      <c r="Y274">
        <v>47.462000000000003</v>
      </c>
    </row>
    <row r="275" spans="1:25" x14ac:dyDescent="0.45">
      <c r="A275" s="4" t="s">
        <v>166</v>
      </c>
      <c r="B275" s="4">
        <v>2023</v>
      </c>
      <c r="C275" s="5">
        <v>45039</v>
      </c>
      <c r="D275" s="4" t="s">
        <v>30</v>
      </c>
      <c r="E275" s="3" t="s">
        <v>193</v>
      </c>
      <c r="F275" s="3" t="s">
        <v>46</v>
      </c>
      <c r="G275" s="12">
        <f>(C275-VLOOKUP(E275,Riders!$A$2:$D$3499,4,FALSE))/365</f>
        <v>27.468493150684932</v>
      </c>
      <c r="H275" s="3">
        <v>4</v>
      </c>
      <c r="I275" s="3">
        <v>26</v>
      </c>
      <c r="J275" s="3">
        <v>36</v>
      </c>
      <c r="K275" s="3">
        <v>38</v>
      </c>
      <c r="L275" s="3">
        <v>100</v>
      </c>
      <c r="M275" s="3">
        <f>0</f>
        <v>0</v>
      </c>
      <c r="N275" s="3">
        <f>0</f>
        <v>0</v>
      </c>
      <c r="O275" s="3">
        <f>0</f>
        <v>0</v>
      </c>
      <c r="P275" s="3">
        <f>0</f>
        <v>0</v>
      </c>
      <c r="Q275" s="3">
        <v>3</v>
      </c>
      <c r="R275" s="3">
        <v>3</v>
      </c>
      <c r="S275" s="3">
        <v>2</v>
      </c>
      <c r="T275" s="3">
        <f>0</f>
        <v>0</v>
      </c>
      <c r="U275" s="3">
        <f>0</f>
        <v>0</v>
      </c>
      <c r="V275" s="3">
        <f>0</f>
        <v>0</v>
      </c>
      <c r="W275" s="3">
        <v>108</v>
      </c>
      <c r="X275" s="87">
        <v>1.755787037037037E-2</v>
      </c>
      <c r="Y275">
        <v>47.462000000000003</v>
      </c>
    </row>
    <row r="276" spans="1:25" x14ac:dyDescent="0.45">
      <c r="A276" s="4" t="s">
        <v>166</v>
      </c>
      <c r="B276" s="4">
        <v>2023</v>
      </c>
      <c r="C276" s="5">
        <v>45039</v>
      </c>
      <c r="D276" s="4" t="s">
        <v>30</v>
      </c>
      <c r="E276" s="3" t="s">
        <v>154</v>
      </c>
      <c r="F276" s="3" t="s">
        <v>34</v>
      </c>
      <c r="G276" s="12">
        <f>(C276-VLOOKUP(E276,Riders!$A$2:$D$3499,4,FALSE))/365</f>
        <v>21.624657534246577</v>
      </c>
      <c r="H276" s="3">
        <v>5</v>
      </c>
      <c r="I276" s="3">
        <v>30</v>
      </c>
      <c r="J276" s="3">
        <v>38</v>
      </c>
      <c r="K276" s="3">
        <v>24</v>
      </c>
      <c r="L276" s="3">
        <v>92</v>
      </c>
      <c r="M276" s="3">
        <f>0</f>
        <v>0</v>
      </c>
      <c r="N276" s="3">
        <f>0</f>
        <v>0</v>
      </c>
      <c r="O276" s="3">
        <f>0</f>
        <v>0</v>
      </c>
      <c r="P276" s="3">
        <f>0</f>
        <v>0</v>
      </c>
      <c r="Q276" s="3">
        <f>0</f>
        <v>0</v>
      </c>
      <c r="R276" s="3">
        <v>1</v>
      </c>
      <c r="S276" s="3">
        <f>0</f>
        <v>0</v>
      </c>
      <c r="T276" s="3">
        <f>0</f>
        <v>0</v>
      </c>
      <c r="U276" s="3">
        <f>0</f>
        <v>0</v>
      </c>
      <c r="V276" s="3">
        <f>0</f>
        <v>0</v>
      </c>
      <c r="W276" s="3">
        <v>93</v>
      </c>
      <c r="X276" s="87">
        <v>1.755787037037037E-2</v>
      </c>
      <c r="Y276">
        <v>47.462000000000003</v>
      </c>
    </row>
    <row r="277" spans="1:25" x14ac:dyDescent="0.45">
      <c r="A277" s="4" t="s">
        <v>166</v>
      </c>
      <c r="B277" s="4">
        <v>2023</v>
      </c>
      <c r="C277" s="5">
        <v>45039</v>
      </c>
      <c r="D277" s="4" t="s">
        <v>30</v>
      </c>
      <c r="E277" s="3" t="s">
        <v>158</v>
      </c>
      <c r="F277" s="3" t="s">
        <v>58</v>
      </c>
      <c r="G277" s="12">
        <f>(C277-VLOOKUP(E277,Riders!$A$2:$D$3499,4,FALSE))/365</f>
        <v>26.30958904109589</v>
      </c>
      <c r="H277" s="3">
        <v>6</v>
      </c>
      <c r="I277" s="3">
        <v>18</v>
      </c>
      <c r="J277" s="3">
        <v>24</v>
      </c>
      <c r="K277" s="3">
        <v>30</v>
      </c>
      <c r="L277" s="3">
        <v>72</v>
      </c>
      <c r="M277" s="3">
        <f>0</f>
        <v>0</v>
      </c>
      <c r="N277" s="3">
        <v>3</v>
      </c>
      <c r="O277" s="3">
        <f>0</f>
        <v>0</v>
      </c>
      <c r="P277" s="3">
        <v>2</v>
      </c>
      <c r="Q277" s="3">
        <f>0</f>
        <v>0</v>
      </c>
      <c r="R277" s="3">
        <f>0</f>
        <v>0</v>
      </c>
      <c r="S277" s="3">
        <f>0</f>
        <v>0</v>
      </c>
      <c r="T277" s="3">
        <v>4</v>
      </c>
      <c r="U277" s="3">
        <f>0</f>
        <v>0</v>
      </c>
      <c r="V277" s="3">
        <f>0</f>
        <v>0</v>
      </c>
      <c r="W277" s="3">
        <v>81</v>
      </c>
      <c r="X277" s="87">
        <v>1.755787037037037E-2</v>
      </c>
      <c r="Y277">
        <v>47.462000000000003</v>
      </c>
    </row>
    <row r="278" spans="1:25" x14ac:dyDescent="0.45">
      <c r="A278" s="4" t="s">
        <v>166</v>
      </c>
      <c r="B278" s="4">
        <v>2023</v>
      </c>
      <c r="C278" s="5">
        <v>45039</v>
      </c>
      <c r="D278" s="4" t="s">
        <v>30</v>
      </c>
      <c r="E278" s="3" t="s">
        <v>164</v>
      </c>
      <c r="F278" s="3" t="s">
        <v>5181</v>
      </c>
      <c r="G278" s="12">
        <f>(C278-VLOOKUP(E278,Riders!$A$2:$D$3499,4,FALSE))/365</f>
        <v>24.208219178082192</v>
      </c>
      <c r="H278" s="3">
        <v>7</v>
      </c>
      <c r="I278" s="3">
        <v>24</v>
      </c>
      <c r="J278" s="3">
        <v>18</v>
      </c>
      <c r="K278" s="3">
        <v>32</v>
      </c>
      <c r="L278" s="3">
        <v>74</v>
      </c>
      <c r="M278" s="3">
        <f>0</f>
        <v>0</v>
      </c>
      <c r="N278" s="3">
        <v>2</v>
      </c>
      <c r="O278" s="3">
        <f>0</f>
        <v>0</v>
      </c>
      <c r="P278" s="3">
        <f>0</f>
        <v>0</v>
      </c>
      <c r="Q278" s="3">
        <f>0</f>
        <v>0</v>
      </c>
      <c r="R278" s="3">
        <v>2</v>
      </c>
      <c r="S278" s="3">
        <f>0</f>
        <v>0</v>
      </c>
      <c r="T278" s="3">
        <v>2</v>
      </c>
      <c r="U278" s="3">
        <f>0</f>
        <v>0</v>
      </c>
      <c r="V278" s="3">
        <f>0</f>
        <v>0</v>
      </c>
      <c r="W278" s="3">
        <v>80</v>
      </c>
      <c r="X278" s="87">
        <v>1.755787037037037E-2</v>
      </c>
      <c r="Y278">
        <v>47.462000000000003</v>
      </c>
    </row>
    <row r="279" spans="1:25" x14ac:dyDescent="0.45">
      <c r="A279" s="4" t="s">
        <v>166</v>
      </c>
      <c r="B279" s="4">
        <v>2023</v>
      </c>
      <c r="C279" s="5">
        <v>45039</v>
      </c>
      <c r="D279" s="4" t="s">
        <v>30</v>
      </c>
      <c r="E279" s="3" t="s">
        <v>3886</v>
      </c>
      <c r="F279" s="3" t="s">
        <v>2334</v>
      </c>
      <c r="G279" s="12">
        <f>(C279-VLOOKUP(E279,Riders!$A$2:$D$3499,4,FALSE))/365</f>
        <v>23.805479452054794</v>
      </c>
      <c r="H279" s="3">
        <v>8</v>
      </c>
      <c r="I279" s="3">
        <v>32</v>
      </c>
      <c r="J279" s="3">
        <v>30</v>
      </c>
      <c r="K279" s="3">
        <v>18</v>
      </c>
      <c r="L279" s="3">
        <v>80</v>
      </c>
      <c r="M279" s="3">
        <f>0</f>
        <v>0</v>
      </c>
      <c r="N279" s="3">
        <f>0</f>
        <v>0</v>
      </c>
      <c r="O279" s="3">
        <f>0</f>
        <v>0</v>
      </c>
      <c r="P279" s="3">
        <f>0</f>
        <v>0</v>
      </c>
      <c r="Q279" s="3">
        <f>0</f>
        <v>0</v>
      </c>
      <c r="R279" s="3">
        <f>0</f>
        <v>0</v>
      </c>
      <c r="S279" s="3">
        <f>0</f>
        <v>0</v>
      </c>
      <c r="T279" s="3">
        <f>0</f>
        <v>0</v>
      </c>
      <c r="U279" s="3">
        <f>0</f>
        <v>0</v>
      </c>
      <c r="V279" s="3">
        <f>0</f>
        <v>0</v>
      </c>
      <c r="W279" s="3">
        <v>80</v>
      </c>
      <c r="X279" s="87">
        <v>1.755787037037037E-2</v>
      </c>
      <c r="Y279">
        <v>47.462000000000003</v>
      </c>
    </row>
    <row r="280" spans="1:25" x14ac:dyDescent="0.45">
      <c r="A280" s="4" t="s">
        <v>166</v>
      </c>
      <c r="B280" s="4">
        <v>2023</v>
      </c>
      <c r="C280" s="5">
        <v>45039</v>
      </c>
      <c r="D280" s="4" t="s">
        <v>30</v>
      </c>
      <c r="E280" s="3" t="s">
        <v>4728</v>
      </c>
      <c r="F280" s="3" t="s">
        <v>2347</v>
      </c>
      <c r="G280" s="12">
        <f>(C280-VLOOKUP(E280,Riders!$A$2:$D$3499,4,FALSE))/365</f>
        <v>30.671232876712327</v>
      </c>
      <c r="H280" s="3">
        <v>9</v>
      </c>
      <c r="I280" s="3">
        <v>34</v>
      </c>
      <c r="J280" s="3">
        <v>34</v>
      </c>
      <c r="K280" s="3">
        <v>1</v>
      </c>
      <c r="L280" s="3">
        <v>69</v>
      </c>
      <c r="M280" s="3">
        <f>0</f>
        <v>0</v>
      </c>
      <c r="N280" s="3">
        <f>0</f>
        <v>0</v>
      </c>
      <c r="O280" s="3">
        <v>2</v>
      </c>
      <c r="P280" s="3">
        <f>0</f>
        <v>0</v>
      </c>
      <c r="Q280" s="3">
        <f>0</f>
        <v>0</v>
      </c>
      <c r="R280" s="3">
        <f>0</f>
        <v>0</v>
      </c>
      <c r="S280" s="3">
        <f>0</f>
        <v>0</v>
      </c>
      <c r="T280" s="3">
        <f>0</f>
        <v>0</v>
      </c>
      <c r="U280" s="3">
        <f>0</f>
        <v>0</v>
      </c>
      <c r="V280" s="3">
        <f>0</f>
        <v>0</v>
      </c>
      <c r="W280" s="3">
        <v>71</v>
      </c>
      <c r="X280" s="87">
        <v>1.755787037037037E-2</v>
      </c>
      <c r="Y280">
        <v>47.462000000000003</v>
      </c>
    </row>
    <row r="281" spans="1:25" x14ac:dyDescent="0.45">
      <c r="A281" s="4" t="s">
        <v>166</v>
      </c>
      <c r="B281" s="4">
        <v>2023</v>
      </c>
      <c r="C281" s="5">
        <v>45039</v>
      </c>
      <c r="D281" s="4" t="s">
        <v>30</v>
      </c>
      <c r="E281" s="3" t="s">
        <v>260</v>
      </c>
      <c r="F281" s="3" t="s">
        <v>96</v>
      </c>
      <c r="G281" s="12">
        <f>(C281-VLOOKUP(E281,Riders!$A$2:$D$3499,4,FALSE))/365</f>
        <v>21.397260273972602</v>
      </c>
      <c r="H281" s="3">
        <v>10</v>
      </c>
      <c r="I281" s="3">
        <v>4</v>
      </c>
      <c r="J281" s="3">
        <v>32</v>
      </c>
      <c r="K281" s="3">
        <v>28</v>
      </c>
      <c r="L281" s="3">
        <v>64</v>
      </c>
      <c r="M281" s="3">
        <f>0</f>
        <v>0</v>
      </c>
      <c r="N281" s="3">
        <f>0</f>
        <v>0</v>
      </c>
      <c r="O281" s="3">
        <v>5</v>
      </c>
      <c r="P281" s="3">
        <f>0</f>
        <v>0</v>
      </c>
      <c r="Q281" s="3">
        <f>0</f>
        <v>0</v>
      </c>
      <c r="R281" s="3">
        <f>0</f>
        <v>0</v>
      </c>
      <c r="S281" s="3">
        <f>0</f>
        <v>0</v>
      </c>
      <c r="T281" s="3">
        <f>0</f>
        <v>0</v>
      </c>
      <c r="U281" s="3">
        <f>0</f>
        <v>0</v>
      </c>
      <c r="V281" s="3">
        <f>0</f>
        <v>0</v>
      </c>
      <c r="W281" s="3">
        <v>69</v>
      </c>
      <c r="X281" s="87">
        <v>1.755787037037037E-2</v>
      </c>
      <c r="Y281">
        <v>47.462000000000003</v>
      </c>
    </row>
    <row r="282" spans="1:25" x14ac:dyDescent="0.45">
      <c r="A282" s="4" t="s">
        <v>166</v>
      </c>
      <c r="B282" s="4">
        <v>2023</v>
      </c>
      <c r="C282" s="5">
        <v>45039</v>
      </c>
      <c r="D282" s="4" t="s">
        <v>30</v>
      </c>
      <c r="E282" s="3" t="s">
        <v>63</v>
      </c>
      <c r="F282" s="3" t="s">
        <v>64</v>
      </c>
      <c r="G282" s="12">
        <f>(C282-VLOOKUP(E282,Riders!$A$2:$D$3499,4,FALSE))/365</f>
        <v>22.019178082191782</v>
      </c>
      <c r="H282" s="3">
        <v>11</v>
      </c>
      <c r="I282" s="3">
        <v>8</v>
      </c>
      <c r="J282" s="3">
        <v>26</v>
      </c>
      <c r="K282" s="3">
        <v>26</v>
      </c>
      <c r="L282" s="3">
        <v>60</v>
      </c>
      <c r="M282" s="3">
        <f>0</f>
        <v>0</v>
      </c>
      <c r="N282" s="3">
        <f>0</f>
        <v>0</v>
      </c>
      <c r="O282" s="3">
        <v>3</v>
      </c>
      <c r="P282" s="3">
        <v>1</v>
      </c>
      <c r="Q282" s="3">
        <f>0</f>
        <v>0</v>
      </c>
      <c r="R282" s="3">
        <f>0</f>
        <v>0</v>
      </c>
      <c r="S282" s="3">
        <f>0</f>
        <v>0</v>
      </c>
      <c r="T282" s="3">
        <f>0</f>
        <v>0</v>
      </c>
      <c r="U282" s="3">
        <f>0</f>
        <v>0</v>
      </c>
      <c r="V282" s="3">
        <f>0</f>
        <v>0</v>
      </c>
      <c r="W282" s="3">
        <v>64</v>
      </c>
      <c r="X282" s="87">
        <v>1.755787037037037E-2</v>
      </c>
      <c r="Y282">
        <v>47.462000000000003</v>
      </c>
    </row>
    <row r="283" spans="1:25" x14ac:dyDescent="0.45">
      <c r="A283" s="4" t="s">
        <v>166</v>
      </c>
      <c r="B283" s="4">
        <v>2023</v>
      </c>
      <c r="C283" s="5">
        <v>45039</v>
      </c>
      <c r="D283" s="4" t="s">
        <v>30</v>
      </c>
      <c r="E283" s="3" t="s">
        <v>205</v>
      </c>
      <c r="F283" s="3" t="s">
        <v>131</v>
      </c>
      <c r="G283" s="12">
        <f>(C283-VLOOKUP(E283,Riders!$A$2:$D$3499,4,FALSE))/365</f>
        <v>24.624657534246577</v>
      </c>
      <c r="H283" s="3">
        <v>12</v>
      </c>
      <c r="I283" s="3">
        <v>28</v>
      </c>
      <c r="J283" s="3">
        <v>16</v>
      </c>
      <c r="K283" s="3">
        <v>16</v>
      </c>
      <c r="L283" s="3">
        <v>60</v>
      </c>
      <c r="M283" s="3">
        <f>0</f>
        <v>0</v>
      </c>
      <c r="N283" s="3">
        <f>0</f>
        <v>0</v>
      </c>
      <c r="O283" s="3">
        <v>1</v>
      </c>
      <c r="P283" s="3">
        <f>0</f>
        <v>0</v>
      </c>
      <c r="Q283" s="3">
        <f>0</f>
        <v>0</v>
      </c>
      <c r="R283" s="3">
        <f>0</f>
        <v>0</v>
      </c>
      <c r="S283" s="3">
        <f>0</f>
        <v>0</v>
      </c>
      <c r="T283" s="3">
        <f>0</f>
        <v>0</v>
      </c>
      <c r="U283" s="3">
        <f>0</f>
        <v>0</v>
      </c>
      <c r="V283" s="3">
        <f>0</f>
        <v>0</v>
      </c>
      <c r="W283" s="3">
        <v>61</v>
      </c>
      <c r="X283" s="87">
        <v>1.755787037037037E-2</v>
      </c>
      <c r="Y283">
        <v>47.462000000000003</v>
      </c>
    </row>
    <row r="284" spans="1:25" x14ac:dyDescent="0.45">
      <c r="A284" s="4" t="s">
        <v>166</v>
      </c>
      <c r="B284" s="4">
        <v>2023</v>
      </c>
      <c r="C284" s="5">
        <v>45039</v>
      </c>
      <c r="D284" s="4" t="s">
        <v>30</v>
      </c>
      <c r="E284" s="3" t="s">
        <v>38</v>
      </c>
      <c r="F284" s="3" t="s">
        <v>40</v>
      </c>
      <c r="G284" s="12">
        <f>(C284-VLOOKUP(E284,Riders!$A$2:$D$3499,4,FALSE))/365</f>
        <v>26.194520547945206</v>
      </c>
      <c r="H284" s="3">
        <v>13</v>
      </c>
      <c r="I284" s="3">
        <v>1</v>
      </c>
      <c r="J284" s="3">
        <v>22</v>
      </c>
      <c r="K284" s="3">
        <v>22</v>
      </c>
      <c r="L284" s="3">
        <v>45</v>
      </c>
      <c r="M284" s="3">
        <v>1</v>
      </c>
      <c r="N284" s="3">
        <f>0</f>
        <v>0</v>
      </c>
      <c r="O284" s="3">
        <f>0</f>
        <v>0</v>
      </c>
      <c r="P284" s="3">
        <f>0</f>
        <v>0</v>
      </c>
      <c r="Q284" s="3">
        <f>0</f>
        <v>0</v>
      </c>
      <c r="R284" s="3">
        <f>0</f>
        <v>0</v>
      </c>
      <c r="S284" s="3">
        <f>0</f>
        <v>0</v>
      </c>
      <c r="T284" s="3">
        <f>0</f>
        <v>0</v>
      </c>
      <c r="U284" s="3">
        <f>0</f>
        <v>0</v>
      </c>
      <c r="V284" s="3">
        <f>0</f>
        <v>0</v>
      </c>
      <c r="W284" s="3">
        <v>46</v>
      </c>
      <c r="X284" s="87">
        <v>1.755787037037037E-2</v>
      </c>
      <c r="Y284">
        <v>47.462000000000003</v>
      </c>
    </row>
    <row r="285" spans="1:25" x14ac:dyDescent="0.45">
      <c r="A285" s="4" t="s">
        <v>166</v>
      </c>
      <c r="B285" s="4">
        <v>2023</v>
      </c>
      <c r="C285" s="5">
        <v>45039</v>
      </c>
      <c r="D285" s="4" t="s">
        <v>30</v>
      </c>
      <c r="E285" s="3" t="s">
        <v>87</v>
      </c>
      <c r="F285" s="3" t="s">
        <v>88</v>
      </c>
      <c r="G285" s="12">
        <f>(C285-VLOOKUP(E285,Riders!$A$2:$D$3499,4,FALSE))/365</f>
        <v>23.824657534246576</v>
      </c>
      <c r="H285" s="3">
        <v>14</v>
      </c>
      <c r="I285" s="3">
        <v>22</v>
      </c>
      <c r="J285" s="3">
        <v>2</v>
      </c>
      <c r="K285" s="3">
        <v>12</v>
      </c>
      <c r="L285" s="3">
        <v>36</v>
      </c>
      <c r="M285" s="3">
        <f>0</f>
        <v>0</v>
      </c>
      <c r="N285" s="3">
        <f>0</f>
        <v>0</v>
      </c>
      <c r="O285" s="3">
        <f>0</f>
        <v>0</v>
      </c>
      <c r="P285" s="3">
        <v>3</v>
      </c>
      <c r="Q285" s="3">
        <f>0</f>
        <v>0</v>
      </c>
      <c r="R285" s="3">
        <f>0</f>
        <v>0</v>
      </c>
      <c r="S285" s="3">
        <v>5</v>
      </c>
      <c r="T285" s="3">
        <f>0</f>
        <v>0</v>
      </c>
      <c r="U285" s="3">
        <f>0</f>
        <v>0</v>
      </c>
      <c r="V285" s="3">
        <f>0</f>
        <v>0</v>
      </c>
      <c r="W285" s="3">
        <v>44</v>
      </c>
      <c r="X285" s="87">
        <v>1.755787037037037E-2</v>
      </c>
      <c r="Y285">
        <v>47.462000000000003</v>
      </c>
    </row>
    <row r="286" spans="1:25" x14ac:dyDescent="0.45">
      <c r="A286" s="4" t="s">
        <v>166</v>
      </c>
      <c r="B286" s="4">
        <v>2023</v>
      </c>
      <c r="C286" s="5">
        <v>45039</v>
      </c>
      <c r="D286" s="4" t="s">
        <v>30</v>
      </c>
      <c r="E286" s="3" t="s">
        <v>209</v>
      </c>
      <c r="F286" s="3" t="s">
        <v>43</v>
      </c>
      <c r="G286" s="12">
        <f>(C286-VLOOKUP(E286,Riders!$A$2:$D$3499,4,FALSE))/365</f>
        <v>29.065753424657533</v>
      </c>
      <c r="H286" s="3">
        <v>15</v>
      </c>
      <c r="I286" s="3">
        <v>20</v>
      </c>
      <c r="J286" s="3">
        <v>10</v>
      </c>
      <c r="K286" s="3">
        <v>2</v>
      </c>
      <c r="L286" s="3">
        <v>32</v>
      </c>
      <c r="M286" s="3">
        <v>3</v>
      </c>
      <c r="N286" s="3">
        <f>0</f>
        <v>0</v>
      </c>
      <c r="O286" s="3">
        <f>0</f>
        <v>0</v>
      </c>
      <c r="P286" s="3">
        <f>0</f>
        <v>0</v>
      </c>
      <c r="Q286" s="3">
        <f>0</f>
        <v>0</v>
      </c>
      <c r="R286" s="3">
        <f>0</f>
        <v>0</v>
      </c>
      <c r="S286" s="3">
        <v>3</v>
      </c>
      <c r="T286" s="3">
        <f>0</f>
        <v>0</v>
      </c>
      <c r="U286" s="3">
        <f>0</f>
        <v>0</v>
      </c>
      <c r="V286" s="3">
        <f>0</f>
        <v>0</v>
      </c>
      <c r="W286" s="3">
        <v>38</v>
      </c>
      <c r="X286" s="87">
        <v>1.755787037037037E-2</v>
      </c>
      <c r="Y286">
        <v>47.462000000000003</v>
      </c>
    </row>
    <row r="287" spans="1:25" x14ac:dyDescent="0.45">
      <c r="A287" s="4" t="s">
        <v>166</v>
      </c>
      <c r="B287" s="4">
        <v>2023</v>
      </c>
      <c r="C287" s="5">
        <v>45039</v>
      </c>
      <c r="D287" s="4" t="s">
        <v>30</v>
      </c>
      <c r="E287" s="3" t="s">
        <v>201</v>
      </c>
      <c r="F287" s="3" t="s">
        <v>49</v>
      </c>
      <c r="G287" s="12">
        <f>(C287-VLOOKUP(E287,Riders!$A$2:$D$3499,4,FALSE))/365</f>
        <v>26.052054794520547</v>
      </c>
      <c r="H287" s="3">
        <v>16</v>
      </c>
      <c r="I287" s="3">
        <v>12</v>
      </c>
      <c r="J287" s="3">
        <v>14</v>
      </c>
      <c r="K287" s="3">
        <v>1</v>
      </c>
      <c r="L287" s="3">
        <v>27</v>
      </c>
      <c r="M287" s="3">
        <f>0</f>
        <v>0</v>
      </c>
      <c r="N287" s="3">
        <f>0</f>
        <v>0</v>
      </c>
      <c r="O287" s="3">
        <f>0</f>
        <v>0</v>
      </c>
      <c r="P287" s="3">
        <v>5</v>
      </c>
      <c r="Q287" s="3">
        <v>5</v>
      </c>
      <c r="R287" s="3">
        <f>0</f>
        <v>0</v>
      </c>
      <c r="S287" s="3">
        <f>0</f>
        <v>0</v>
      </c>
      <c r="T287" s="3">
        <f>0</f>
        <v>0</v>
      </c>
      <c r="U287" s="3">
        <f>0</f>
        <v>0</v>
      </c>
      <c r="V287" s="3">
        <f>0</f>
        <v>0</v>
      </c>
      <c r="W287" s="3">
        <v>37</v>
      </c>
      <c r="X287" s="87">
        <v>1.755787037037037E-2</v>
      </c>
      <c r="Y287">
        <v>47.462000000000003</v>
      </c>
    </row>
    <row r="288" spans="1:25" x14ac:dyDescent="0.45">
      <c r="A288" s="4" t="s">
        <v>166</v>
      </c>
      <c r="B288" s="4">
        <v>2023</v>
      </c>
      <c r="C288" s="5">
        <v>45039</v>
      </c>
      <c r="D288" s="4" t="s">
        <v>30</v>
      </c>
      <c r="E288" s="3" t="s">
        <v>53</v>
      </c>
      <c r="F288" s="3" t="s">
        <v>55</v>
      </c>
      <c r="G288" s="12">
        <f>(C288-VLOOKUP(E288,Riders!$A$2:$D$3499,4,FALSE))/365</f>
        <v>21.980821917808218</v>
      </c>
      <c r="H288" s="3">
        <v>17</v>
      </c>
      <c r="I288" s="3">
        <v>2</v>
      </c>
      <c r="J288" s="3">
        <v>12</v>
      </c>
      <c r="K288" s="3">
        <v>20</v>
      </c>
      <c r="L288" s="3">
        <v>34</v>
      </c>
      <c r="M288" s="3">
        <f>0</f>
        <v>0</v>
      </c>
      <c r="N288" s="3">
        <f>0</f>
        <v>0</v>
      </c>
      <c r="O288" s="3">
        <f>0</f>
        <v>0</v>
      </c>
      <c r="P288" s="3">
        <f>0</f>
        <v>0</v>
      </c>
      <c r="Q288" s="3">
        <f>0</f>
        <v>0</v>
      </c>
      <c r="R288" s="3">
        <f>0</f>
        <v>0</v>
      </c>
      <c r="S288" s="3">
        <f>0</f>
        <v>0</v>
      </c>
      <c r="T288" s="3">
        <f>0</f>
        <v>0</v>
      </c>
      <c r="U288" s="3">
        <f>0</f>
        <v>0</v>
      </c>
      <c r="V288" s="3">
        <f>0</f>
        <v>0</v>
      </c>
      <c r="W288" s="3">
        <v>34</v>
      </c>
      <c r="X288" s="87">
        <v>1.755787037037037E-2</v>
      </c>
      <c r="Y288">
        <v>47.462000000000003</v>
      </c>
    </row>
    <row r="289" spans="1:25" x14ac:dyDescent="0.45">
      <c r="A289" s="4" t="s">
        <v>166</v>
      </c>
      <c r="B289" s="4">
        <v>2023</v>
      </c>
      <c r="C289" s="5">
        <v>45039</v>
      </c>
      <c r="D289" s="4" t="s">
        <v>30</v>
      </c>
      <c r="E289" s="3" t="s">
        <v>188</v>
      </c>
      <c r="F289" s="3" t="s">
        <v>37</v>
      </c>
      <c r="G289" s="12">
        <f>(C289-VLOOKUP(E289,Riders!$A$2:$D$3499,4,FALSE))/365</f>
        <v>25.065753424657533</v>
      </c>
      <c r="H289" s="3">
        <v>18</v>
      </c>
      <c r="I289" s="3">
        <v>14</v>
      </c>
      <c r="J289" s="3">
        <v>6</v>
      </c>
      <c r="K289" s="3">
        <v>10</v>
      </c>
      <c r="L289" s="3">
        <v>30</v>
      </c>
      <c r="M289" s="3">
        <f>0</f>
        <v>0</v>
      </c>
      <c r="N289" s="3">
        <f>0</f>
        <v>0</v>
      </c>
      <c r="O289" s="3">
        <f>0</f>
        <v>0</v>
      </c>
      <c r="P289" s="3">
        <f>0</f>
        <v>0</v>
      </c>
      <c r="Q289" s="3">
        <f>0</f>
        <v>0</v>
      </c>
      <c r="R289" s="3">
        <f>0</f>
        <v>0</v>
      </c>
      <c r="S289" s="3">
        <f>0</f>
        <v>0</v>
      </c>
      <c r="T289" s="3">
        <f>0</f>
        <v>0</v>
      </c>
      <c r="U289" s="3">
        <f>0</f>
        <v>0</v>
      </c>
      <c r="V289" s="3">
        <f>0</f>
        <v>0</v>
      </c>
      <c r="W289" s="3">
        <v>30</v>
      </c>
      <c r="X289" s="87">
        <v>1.755787037037037E-2</v>
      </c>
      <c r="Y289">
        <v>47.462000000000003</v>
      </c>
    </row>
    <row r="290" spans="1:25" x14ac:dyDescent="0.45">
      <c r="A290" s="4" t="s">
        <v>166</v>
      </c>
      <c r="B290" s="4">
        <v>2023</v>
      </c>
      <c r="C290" s="5">
        <v>45039</v>
      </c>
      <c r="D290" s="4" t="s">
        <v>30</v>
      </c>
      <c r="E290" s="3" t="s">
        <v>114</v>
      </c>
      <c r="F290" s="3" t="s">
        <v>115</v>
      </c>
      <c r="G290" s="12">
        <f>(C290-VLOOKUP(E290,Riders!$A$2:$D$3499,4,FALSE))/365</f>
        <v>22.654794520547945</v>
      </c>
      <c r="H290" s="3">
        <v>19</v>
      </c>
      <c r="I290" s="3">
        <v>6</v>
      </c>
      <c r="J290" s="3">
        <v>8</v>
      </c>
      <c r="K290" s="3">
        <v>14</v>
      </c>
      <c r="L290" s="3">
        <v>28</v>
      </c>
      <c r="M290" s="3">
        <f>0</f>
        <v>0</v>
      </c>
      <c r="N290" s="3">
        <f>0</f>
        <v>0</v>
      </c>
      <c r="O290" s="3">
        <f>0</f>
        <v>0</v>
      </c>
      <c r="P290" s="3">
        <f>0</f>
        <v>0</v>
      </c>
      <c r="Q290" s="3">
        <f>0</f>
        <v>0</v>
      </c>
      <c r="R290" s="3">
        <f>0</f>
        <v>0</v>
      </c>
      <c r="S290" s="3">
        <f>0</f>
        <v>0</v>
      </c>
      <c r="T290" s="3">
        <f>0</f>
        <v>0</v>
      </c>
      <c r="U290" s="3">
        <f>0</f>
        <v>0</v>
      </c>
      <c r="V290" s="3">
        <f>0</f>
        <v>0</v>
      </c>
      <c r="W290" s="3">
        <v>28</v>
      </c>
      <c r="X290" s="87">
        <v>1.755787037037037E-2</v>
      </c>
      <c r="Y290">
        <v>47.462000000000003</v>
      </c>
    </row>
    <row r="291" spans="1:25" x14ac:dyDescent="0.45">
      <c r="A291" s="4" t="s">
        <v>166</v>
      </c>
      <c r="B291" s="4">
        <v>2023</v>
      </c>
      <c r="C291" s="5">
        <v>45039</v>
      </c>
      <c r="D291" s="4" t="s">
        <v>30</v>
      </c>
      <c r="E291" s="3" t="s">
        <v>3959</v>
      </c>
      <c r="F291" s="3" t="s">
        <v>2292</v>
      </c>
      <c r="G291" s="12">
        <f>(C291-VLOOKUP(E291,Riders!$A$2:$D$3499,4,FALSE))/365</f>
        <v>30.824657534246576</v>
      </c>
      <c r="H291" s="3">
        <v>20</v>
      </c>
      <c r="I291" s="3">
        <v>10</v>
      </c>
      <c r="J291" s="3">
        <v>4</v>
      </c>
      <c r="K291" s="3">
        <v>6</v>
      </c>
      <c r="L291" s="3">
        <v>20</v>
      </c>
      <c r="M291" s="3">
        <f>0</f>
        <v>0</v>
      </c>
      <c r="N291" s="3">
        <f>0</f>
        <v>0</v>
      </c>
      <c r="O291" s="3">
        <f>0</f>
        <v>0</v>
      </c>
      <c r="P291" s="3">
        <f>0</f>
        <v>0</v>
      </c>
      <c r="Q291" s="3">
        <f>0</f>
        <v>0</v>
      </c>
      <c r="R291" s="3">
        <f>0</f>
        <v>0</v>
      </c>
      <c r="S291" s="3">
        <f>0</f>
        <v>0</v>
      </c>
      <c r="T291" s="3">
        <f>0</f>
        <v>0</v>
      </c>
      <c r="U291" s="3">
        <f>0</f>
        <v>0</v>
      </c>
      <c r="V291" s="3">
        <f>0</f>
        <v>0</v>
      </c>
      <c r="W291" s="3">
        <v>20</v>
      </c>
      <c r="X291" s="87">
        <v>1.755787037037037E-2</v>
      </c>
      <c r="Y291">
        <v>47.462000000000003</v>
      </c>
    </row>
    <row r="292" spans="1:25" x14ac:dyDescent="0.45">
      <c r="A292" s="4" t="s">
        <v>166</v>
      </c>
      <c r="B292" s="4">
        <v>2023</v>
      </c>
      <c r="C292" s="5">
        <v>45039</v>
      </c>
      <c r="D292" s="4" t="s">
        <v>30</v>
      </c>
      <c r="E292" s="3" t="s">
        <v>3454</v>
      </c>
      <c r="F292" s="3" t="s">
        <v>3455</v>
      </c>
      <c r="G292" s="12">
        <f>(C292-VLOOKUP(E292,Riders!$A$2:$D$3499,4,FALSE))/365</f>
        <v>23.36986301369863</v>
      </c>
      <c r="H292" s="3">
        <v>21</v>
      </c>
      <c r="I292" s="3">
        <v>16</v>
      </c>
      <c r="J292" s="3">
        <v>1</v>
      </c>
      <c r="K292" s="3">
        <v>1</v>
      </c>
      <c r="L292" s="3">
        <v>18</v>
      </c>
      <c r="M292" s="3">
        <f>0</f>
        <v>0</v>
      </c>
      <c r="N292" s="3">
        <v>1</v>
      </c>
      <c r="O292" s="3">
        <f>0</f>
        <v>0</v>
      </c>
      <c r="P292" s="3">
        <f>0</f>
        <v>0</v>
      </c>
      <c r="Q292" s="3">
        <f>0</f>
        <v>0</v>
      </c>
      <c r="R292" s="3">
        <f>0</f>
        <v>0</v>
      </c>
      <c r="S292" s="3">
        <f>0</f>
        <v>0</v>
      </c>
      <c r="T292" s="3">
        <f>0</f>
        <v>0</v>
      </c>
      <c r="U292" s="3">
        <f>0</f>
        <v>0</v>
      </c>
      <c r="V292" s="3">
        <f>0</f>
        <v>0</v>
      </c>
      <c r="W292" s="3">
        <v>19</v>
      </c>
      <c r="X292" s="87">
        <v>1.755787037037037E-2</v>
      </c>
      <c r="Y292">
        <v>47.462000000000003</v>
      </c>
    </row>
    <row r="293" spans="1:25" x14ac:dyDescent="0.45">
      <c r="A293" s="4" t="s">
        <v>166</v>
      </c>
      <c r="B293" s="4">
        <v>2023</v>
      </c>
      <c r="C293" s="5">
        <v>45039</v>
      </c>
      <c r="D293" s="4" t="s">
        <v>30</v>
      </c>
      <c r="E293" s="3" t="s">
        <v>47</v>
      </c>
      <c r="F293" s="3" t="s">
        <v>168</v>
      </c>
      <c r="G293" s="12">
        <f>(C293-VLOOKUP(E293,Riders!$A$2:$D$3499,4,FALSE))/365</f>
        <v>18.367123287671234</v>
      </c>
      <c r="H293" s="3">
        <v>22</v>
      </c>
      <c r="I293" s="3">
        <v>1</v>
      </c>
      <c r="J293" s="3">
        <v>1</v>
      </c>
      <c r="K293" s="3">
        <v>8</v>
      </c>
      <c r="L293" s="3">
        <v>10</v>
      </c>
      <c r="M293" s="3">
        <f>0</f>
        <v>0</v>
      </c>
      <c r="N293" s="3">
        <f>0</f>
        <v>0</v>
      </c>
      <c r="O293" s="3">
        <f>0</f>
        <v>0</v>
      </c>
      <c r="P293" s="3">
        <f>0</f>
        <v>0</v>
      </c>
      <c r="Q293" s="3">
        <f>0</f>
        <v>0</v>
      </c>
      <c r="R293" s="3">
        <f>0</f>
        <v>0</v>
      </c>
      <c r="S293" s="3">
        <f>0</f>
        <v>0</v>
      </c>
      <c r="T293" s="3">
        <f>0</f>
        <v>0</v>
      </c>
      <c r="U293" s="3">
        <f>0</f>
        <v>0</v>
      </c>
      <c r="V293" s="3">
        <f>0</f>
        <v>0</v>
      </c>
      <c r="W293" s="3">
        <v>10</v>
      </c>
      <c r="X293" s="87">
        <v>1.755787037037037E-2</v>
      </c>
      <c r="Y293">
        <v>47.462000000000003</v>
      </c>
    </row>
    <row r="294" spans="1:25" x14ac:dyDescent="0.45">
      <c r="A294" s="4" t="s">
        <v>166</v>
      </c>
      <c r="B294" s="4">
        <v>2023</v>
      </c>
      <c r="C294" s="5">
        <v>45039</v>
      </c>
      <c r="D294" s="4" t="s">
        <v>30</v>
      </c>
      <c r="E294" s="3" t="s">
        <v>207</v>
      </c>
      <c r="F294" s="3" t="s">
        <v>91</v>
      </c>
      <c r="G294" s="12">
        <f>(C294-VLOOKUP(E294,Riders!$A$2:$D$3499,4,FALSE))/365</f>
        <v>24.449315068493149</v>
      </c>
      <c r="H294" s="3">
        <v>23</v>
      </c>
      <c r="I294" s="3">
        <v>1</v>
      </c>
      <c r="J294" s="3">
        <v>1</v>
      </c>
      <c r="K294" s="3">
        <v>4</v>
      </c>
      <c r="L294" s="3">
        <v>6</v>
      </c>
      <c r="M294" s="3">
        <f>0</f>
        <v>0</v>
      </c>
      <c r="N294" s="3">
        <f>0</f>
        <v>0</v>
      </c>
      <c r="O294" s="3">
        <f>0</f>
        <v>0</v>
      </c>
      <c r="P294" s="3">
        <f>0</f>
        <v>0</v>
      </c>
      <c r="Q294" s="3">
        <f>0</f>
        <v>0</v>
      </c>
      <c r="R294" s="3">
        <f>0</f>
        <v>0</v>
      </c>
      <c r="S294" s="3">
        <f>0</f>
        <v>0</v>
      </c>
      <c r="T294" s="3">
        <f>0</f>
        <v>0</v>
      </c>
      <c r="U294" s="3">
        <f>0</f>
        <v>0</v>
      </c>
      <c r="V294" s="3">
        <f>0</f>
        <v>0</v>
      </c>
      <c r="W294" s="3">
        <v>6</v>
      </c>
      <c r="X294" s="87">
        <v>1.755787037037037E-2</v>
      </c>
      <c r="Y294">
        <v>47.462000000000003</v>
      </c>
    </row>
    <row r="295" spans="1:25" x14ac:dyDescent="0.45">
      <c r="A295" s="4" t="s">
        <v>166</v>
      </c>
      <c r="B295" s="4">
        <v>2023</v>
      </c>
      <c r="C295" s="5">
        <v>45039</v>
      </c>
      <c r="D295" s="4" t="s">
        <v>30</v>
      </c>
      <c r="E295" s="3" t="s">
        <v>3449</v>
      </c>
      <c r="F295" s="3" t="s">
        <v>429</v>
      </c>
      <c r="G295" s="12">
        <f>(C295-VLOOKUP(E295,Riders!$A$2:$D$3499,4,FALSE))/365</f>
        <v>26.93972602739726</v>
      </c>
      <c r="H295" s="3" t="s">
        <v>100</v>
      </c>
      <c r="I295" s="3">
        <v>1</v>
      </c>
      <c r="J295" s="3">
        <v>1</v>
      </c>
      <c r="K295" s="3">
        <v>1</v>
      </c>
      <c r="L295" s="3">
        <v>3</v>
      </c>
      <c r="M295" s="3">
        <f>0</f>
        <v>0</v>
      </c>
      <c r="N295" s="3">
        <f>0</f>
        <v>0</v>
      </c>
      <c r="O295" s="3">
        <f>0</f>
        <v>0</v>
      </c>
      <c r="P295" s="3">
        <f>0</f>
        <v>0</v>
      </c>
      <c r="Q295" s="3">
        <f>0</f>
        <v>0</v>
      </c>
      <c r="R295" s="3">
        <f>0</f>
        <v>0</v>
      </c>
      <c r="S295" s="3">
        <f>0</f>
        <v>0</v>
      </c>
      <c r="T295" s="3">
        <f>0</f>
        <v>0</v>
      </c>
      <c r="U295" s="3">
        <f>0</f>
        <v>0</v>
      </c>
      <c r="V295" s="3">
        <v>60</v>
      </c>
      <c r="W295" s="3">
        <v>-57</v>
      </c>
      <c r="X295" s="87">
        <v>1.755787037037037E-2</v>
      </c>
      <c r="Y295">
        <v>47.462000000000003</v>
      </c>
    </row>
    <row r="296" spans="1:25" x14ac:dyDescent="0.45">
      <c r="A296" s="4" t="s">
        <v>214</v>
      </c>
      <c r="B296" s="4">
        <v>2023</v>
      </c>
      <c r="C296" s="5">
        <v>45002</v>
      </c>
      <c r="D296" s="4" t="s">
        <v>30</v>
      </c>
      <c r="E296" s="4" t="s">
        <v>200</v>
      </c>
      <c r="F296" s="4" t="s">
        <v>37</v>
      </c>
      <c r="G296" s="12">
        <f>(C296-VLOOKUP(E296,Riders!$A$2:$D$3499,4,FALSE))/365</f>
        <v>22.210958904109589</v>
      </c>
      <c r="H296" s="4">
        <v>1</v>
      </c>
      <c r="I296" s="4">
        <v>40</v>
      </c>
      <c r="J296" s="4">
        <v>40</v>
      </c>
      <c r="K296" s="4">
        <v>20</v>
      </c>
      <c r="L296" s="4">
        <v>100</v>
      </c>
      <c r="M296" s="4">
        <v>0</v>
      </c>
      <c r="N296" s="4">
        <v>0</v>
      </c>
      <c r="O296" s="4">
        <v>5</v>
      </c>
      <c r="P296" s="4">
        <v>0</v>
      </c>
      <c r="Q296" s="4">
        <v>5</v>
      </c>
      <c r="R296" s="4">
        <v>0</v>
      </c>
      <c r="S296" s="4">
        <v>5</v>
      </c>
      <c r="T296" s="4">
        <v>4</v>
      </c>
      <c r="U296" s="4">
        <v>20</v>
      </c>
      <c r="V296" s="4">
        <v>0</v>
      </c>
      <c r="W296" s="4">
        <v>139</v>
      </c>
      <c r="X296" s="87">
        <v>1.728009259259259E-2</v>
      </c>
      <c r="Y296" s="45">
        <v>48.225000000000001</v>
      </c>
    </row>
    <row r="297" spans="1:25" x14ac:dyDescent="0.45">
      <c r="A297" s="4" t="s">
        <v>214</v>
      </c>
      <c r="B297" s="4">
        <v>2023</v>
      </c>
      <c r="C297" s="5">
        <v>45002</v>
      </c>
      <c r="D297" s="4" t="s">
        <v>30</v>
      </c>
      <c r="E297" s="4" t="s">
        <v>105</v>
      </c>
      <c r="F297" s="4" t="s">
        <v>52</v>
      </c>
      <c r="G297" s="12">
        <f>(C297-VLOOKUP(E297,Riders!$A$2:$D$3499,4,FALSE))/365</f>
        <v>22.597260273972601</v>
      </c>
      <c r="H297" s="4">
        <v>2</v>
      </c>
      <c r="I297" s="4">
        <v>30</v>
      </c>
      <c r="J297" s="4">
        <v>36</v>
      </c>
      <c r="K297" s="4">
        <v>40</v>
      </c>
      <c r="L297" s="4">
        <v>106</v>
      </c>
      <c r="M297" s="4">
        <v>0</v>
      </c>
      <c r="N297" s="4">
        <v>0</v>
      </c>
      <c r="O297" s="4">
        <v>1</v>
      </c>
      <c r="P297" s="4">
        <v>0</v>
      </c>
      <c r="Q297" s="4">
        <v>0</v>
      </c>
      <c r="R297" s="4">
        <v>2</v>
      </c>
      <c r="S297" s="4">
        <v>2</v>
      </c>
      <c r="T297" s="4">
        <v>0</v>
      </c>
      <c r="U297" s="4">
        <v>20</v>
      </c>
      <c r="V297" s="4">
        <v>0</v>
      </c>
      <c r="W297" s="4">
        <v>131</v>
      </c>
      <c r="X297" s="87">
        <v>1.728009259259259E-2</v>
      </c>
      <c r="Y297" s="45">
        <v>48.225000000000001</v>
      </c>
    </row>
    <row r="298" spans="1:25" x14ac:dyDescent="0.45">
      <c r="A298" s="4" t="s">
        <v>214</v>
      </c>
      <c r="B298" s="4">
        <v>2023</v>
      </c>
      <c r="C298" s="5">
        <v>45002</v>
      </c>
      <c r="D298" s="4" t="s">
        <v>30</v>
      </c>
      <c r="E298" s="4" t="s">
        <v>81</v>
      </c>
      <c r="F298" s="4" t="s">
        <v>83</v>
      </c>
      <c r="G298" s="12">
        <f>(C298-VLOOKUP(E298,Riders!$A$2:$D$3499,4,FALSE))/365</f>
        <v>26.830136986301369</v>
      </c>
      <c r="H298" s="4">
        <v>3</v>
      </c>
      <c r="I298" s="4">
        <v>36</v>
      </c>
      <c r="J298" s="4">
        <v>38</v>
      </c>
      <c r="K298" s="4">
        <v>32</v>
      </c>
      <c r="L298" s="4">
        <v>106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10</v>
      </c>
      <c r="U298" s="4">
        <v>0</v>
      </c>
      <c r="V298" s="4">
        <v>0</v>
      </c>
      <c r="W298" s="4">
        <v>116</v>
      </c>
      <c r="X298" s="87">
        <v>1.728009259259259E-2</v>
      </c>
      <c r="Y298" s="45">
        <v>48.225000000000001</v>
      </c>
    </row>
    <row r="299" spans="1:25" x14ac:dyDescent="0.45">
      <c r="A299" s="4" t="s">
        <v>214</v>
      </c>
      <c r="B299" s="4">
        <v>2023</v>
      </c>
      <c r="C299" s="5">
        <v>45002</v>
      </c>
      <c r="D299" s="4" t="s">
        <v>30</v>
      </c>
      <c r="E299" s="4" t="s">
        <v>147</v>
      </c>
      <c r="F299" s="4" t="s">
        <v>67</v>
      </c>
      <c r="G299" s="12">
        <f>(C299-VLOOKUP(E299,Riders!$A$2:$D$3499,4,FALSE))/365</f>
        <v>28.246575342465754</v>
      </c>
      <c r="H299" s="4">
        <v>4</v>
      </c>
      <c r="I299" s="4">
        <v>38</v>
      </c>
      <c r="J299" s="4">
        <v>34</v>
      </c>
      <c r="K299" s="4">
        <v>38</v>
      </c>
      <c r="L299" s="4">
        <v>110</v>
      </c>
      <c r="M299" s="4">
        <v>2</v>
      </c>
      <c r="N299" s="4">
        <v>0</v>
      </c>
      <c r="O299" s="4">
        <v>0</v>
      </c>
      <c r="P299" s="4">
        <v>0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112</v>
      </c>
      <c r="X299" s="87">
        <v>1.728009259259259E-2</v>
      </c>
      <c r="Y299" s="45">
        <v>48.225000000000001</v>
      </c>
    </row>
    <row r="300" spans="1:25" x14ac:dyDescent="0.45">
      <c r="A300" s="4" t="s">
        <v>214</v>
      </c>
      <c r="B300" s="4">
        <v>2023</v>
      </c>
      <c r="C300" s="5">
        <v>45002</v>
      </c>
      <c r="D300" s="4" t="s">
        <v>30</v>
      </c>
      <c r="E300" s="4" t="s">
        <v>154</v>
      </c>
      <c r="F300" s="4" t="s">
        <v>34</v>
      </c>
      <c r="G300" s="12">
        <f>(C300-VLOOKUP(E300,Riders!$A$2:$D$3499,4,FALSE))/365</f>
        <v>21.523287671232875</v>
      </c>
      <c r="H300" s="4">
        <v>5</v>
      </c>
      <c r="I300" s="4">
        <v>34</v>
      </c>
      <c r="J300" s="4">
        <v>32</v>
      </c>
      <c r="K300" s="4">
        <v>26</v>
      </c>
      <c r="L300" s="4">
        <v>92</v>
      </c>
      <c r="M300" s="4">
        <v>5</v>
      </c>
      <c r="N300" s="4">
        <v>0</v>
      </c>
      <c r="O300" s="4">
        <v>2</v>
      </c>
      <c r="P300" s="4">
        <v>5</v>
      </c>
      <c r="Q300" s="4">
        <v>0</v>
      </c>
      <c r="R300" s="4">
        <v>1</v>
      </c>
      <c r="S300" s="4">
        <v>3</v>
      </c>
      <c r="T300" s="4">
        <v>2</v>
      </c>
      <c r="U300" s="4">
        <v>0</v>
      </c>
      <c r="V300" s="4">
        <v>0</v>
      </c>
      <c r="W300" s="4">
        <v>110</v>
      </c>
      <c r="X300" s="87">
        <v>1.728009259259259E-2</v>
      </c>
      <c r="Y300" s="45">
        <v>48.225000000000001</v>
      </c>
    </row>
    <row r="301" spans="1:25" x14ac:dyDescent="0.45">
      <c r="A301" s="4" t="s">
        <v>214</v>
      </c>
      <c r="B301" s="4">
        <v>2023</v>
      </c>
      <c r="C301" s="5">
        <v>45002</v>
      </c>
      <c r="D301" s="4" t="s">
        <v>30</v>
      </c>
      <c r="E301" s="4" t="s">
        <v>4728</v>
      </c>
      <c r="F301" s="4" t="s">
        <v>2347</v>
      </c>
      <c r="G301" s="12">
        <f>(C301-VLOOKUP(E301,Riders!$A$2:$D$3499,4,FALSE))/365</f>
        <v>30.56986301369863</v>
      </c>
      <c r="H301" s="4">
        <v>6</v>
      </c>
      <c r="I301" s="4">
        <v>22</v>
      </c>
      <c r="J301" s="4">
        <v>30</v>
      </c>
      <c r="K301" s="4">
        <v>36</v>
      </c>
      <c r="L301" s="4">
        <v>88</v>
      </c>
      <c r="M301" s="4">
        <v>3</v>
      </c>
      <c r="N301" s="4">
        <v>0</v>
      </c>
      <c r="O301" s="4">
        <v>3</v>
      </c>
      <c r="P301" s="4">
        <v>3</v>
      </c>
      <c r="Q301" s="4">
        <v>3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100</v>
      </c>
      <c r="X301" s="87">
        <v>1.728009259259259E-2</v>
      </c>
      <c r="Y301" s="45">
        <v>48.225000000000001</v>
      </c>
    </row>
    <row r="302" spans="1:25" x14ac:dyDescent="0.45">
      <c r="A302" s="4" t="s">
        <v>214</v>
      </c>
      <c r="B302" s="4">
        <v>2023</v>
      </c>
      <c r="C302" s="5">
        <v>45002</v>
      </c>
      <c r="D302" s="4" t="s">
        <v>30</v>
      </c>
      <c r="E302" s="4" t="s">
        <v>3886</v>
      </c>
      <c r="F302" s="4" t="s">
        <v>2334</v>
      </c>
      <c r="G302" s="12">
        <f>(C302-VLOOKUP(E302,Riders!$A$2:$D$3499,4,FALSE))/365</f>
        <v>23.704109589041096</v>
      </c>
      <c r="H302" s="4">
        <v>7</v>
      </c>
      <c r="I302" s="4">
        <v>24</v>
      </c>
      <c r="J302" s="4">
        <v>24</v>
      </c>
      <c r="K302" s="4">
        <v>34</v>
      </c>
      <c r="L302" s="4">
        <v>82</v>
      </c>
      <c r="M302" s="4">
        <v>0</v>
      </c>
      <c r="N302" s="4">
        <v>0</v>
      </c>
      <c r="O302" s="4">
        <v>0</v>
      </c>
      <c r="P302" s="4">
        <v>2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84</v>
      </c>
      <c r="X302" s="87">
        <v>1.728009259259259E-2</v>
      </c>
      <c r="Y302" s="45">
        <v>48.225000000000001</v>
      </c>
    </row>
    <row r="303" spans="1:25" x14ac:dyDescent="0.45">
      <c r="A303" s="4" t="s">
        <v>214</v>
      </c>
      <c r="B303" s="4">
        <v>2023</v>
      </c>
      <c r="C303" s="5">
        <v>45002</v>
      </c>
      <c r="D303" s="4" t="s">
        <v>30</v>
      </c>
      <c r="E303" s="4" t="s">
        <v>114</v>
      </c>
      <c r="F303" s="4" t="s">
        <v>115</v>
      </c>
      <c r="G303" s="12">
        <f>(C303-VLOOKUP(E303,Riders!$A$2:$D$3499,4,FALSE))/365</f>
        <v>22.553424657534247</v>
      </c>
      <c r="H303" s="4">
        <v>8</v>
      </c>
      <c r="I303" s="4">
        <v>26</v>
      </c>
      <c r="J303" s="4">
        <v>14</v>
      </c>
      <c r="K303" s="4">
        <v>24</v>
      </c>
      <c r="L303" s="4">
        <v>64</v>
      </c>
      <c r="M303" s="4">
        <v>0</v>
      </c>
      <c r="N303" s="4">
        <v>0</v>
      </c>
      <c r="O303" s="4">
        <v>0</v>
      </c>
      <c r="P303" s="4">
        <v>0</v>
      </c>
      <c r="Q303" s="4">
        <v>1</v>
      </c>
      <c r="R303" s="4">
        <v>0</v>
      </c>
      <c r="S303" s="4">
        <v>0</v>
      </c>
      <c r="T303" s="4">
        <v>6</v>
      </c>
      <c r="U303" s="4">
        <v>0</v>
      </c>
      <c r="V303" s="4">
        <v>0</v>
      </c>
      <c r="W303" s="4">
        <v>71</v>
      </c>
      <c r="X303" s="87">
        <v>1.728009259259259E-2</v>
      </c>
      <c r="Y303" s="45">
        <v>48.225000000000001</v>
      </c>
    </row>
    <row r="304" spans="1:25" x14ac:dyDescent="0.45">
      <c r="A304" s="4" t="s">
        <v>214</v>
      </c>
      <c r="B304" s="4">
        <v>2023</v>
      </c>
      <c r="C304" s="5">
        <v>45002</v>
      </c>
      <c r="D304" s="4" t="s">
        <v>30</v>
      </c>
      <c r="E304" s="4" t="s">
        <v>3454</v>
      </c>
      <c r="F304" s="4" t="s">
        <v>3455</v>
      </c>
      <c r="G304" s="12">
        <f>(C304-VLOOKUP(E304,Riders!$A$2:$D$3499,4,FALSE))/365</f>
        <v>23.268493150684932</v>
      </c>
      <c r="H304" s="4">
        <v>9</v>
      </c>
      <c r="I304" s="4">
        <v>32</v>
      </c>
      <c r="J304" s="4">
        <v>18</v>
      </c>
      <c r="K304" s="4">
        <v>16</v>
      </c>
      <c r="L304" s="4">
        <v>66</v>
      </c>
      <c r="M304" s="4">
        <v>0</v>
      </c>
      <c r="N304" s="4">
        <v>0</v>
      </c>
      <c r="O304" s="4">
        <v>0</v>
      </c>
      <c r="P304" s="4">
        <v>0</v>
      </c>
      <c r="Q304" s="4">
        <v>0</v>
      </c>
      <c r="R304" s="4">
        <v>0</v>
      </c>
      <c r="S304" s="4">
        <v>0</v>
      </c>
      <c r="T304" s="4">
        <v>0</v>
      </c>
      <c r="U304" s="4">
        <v>0</v>
      </c>
      <c r="V304" s="4">
        <v>0</v>
      </c>
      <c r="W304" s="4">
        <v>66</v>
      </c>
      <c r="X304" s="87">
        <v>1.728009259259259E-2</v>
      </c>
      <c r="Y304" s="45">
        <v>48.225000000000001</v>
      </c>
    </row>
    <row r="305" spans="1:25" x14ac:dyDescent="0.45">
      <c r="A305" s="4" t="s">
        <v>214</v>
      </c>
      <c r="B305" s="4">
        <v>2023</v>
      </c>
      <c r="C305" s="5">
        <v>45002</v>
      </c>
      <c r="D305" s="4" t="s">
        <v>30</v>
      </c>
      <c r="E305" s="4" t="s">
        <v>205</v>
      </c>
      <c r="F305" s="4" t="s">
        <v>131</v>
      </c>
      <c r="G305" s="12">
        <f>(C305-VLOOKUP(E305,Riders!$A$2:$D$3499,4,FALSE))/365</f>
        <v>24.523287671232875</v>
      </c>
      <c r="H305" s="4">
        <v>10</v>
      </c>
      <c r="I305" s="4">
        <v>28</v>
      </c>
      <c r="J305" s="4">
        <v>20</v>
      </c>
      <c r="K305" s="4">
        <v>12</v>
      </c>
      <c r="L305" s="4">
        <v>60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3</v>
      </c>
      <c r="S305" s="4">
        <v>0</v>
      </c>
      <c r="T305" s="4">
        <v>0</v>
      </c>
      <c r="U305" s="4">
        <v>0</v>
      </c>
      <c r="V305" s="4">
        <v>0</v>
      </c>
      <c r="W305" s="4">
        <v>63</v>
      </c>
      <c r="X305" s="87">
        <v>1.728009259259259E-2</v>
      </c>
      <c r="Y305" s="45">
        <v>48.225000000000001</v>
      </c>
    </row>
    <row r="306" spans="1:25" x14ac:dyDescent="0.45">
      <c r="A306" s="4" t="s">
        <v>214</v>
      </c>
      <c r="B306" s="4">
        <v>2023</v>
      </c>
      <c r="C306" s="5">
        <v>45002</v>
      </c>
      <c r="D306" s="4" t="s">
        <v>30</v>
      </c>
      <c r="E306" s="4" t="s">
        <v>78</v>
      </c>
      <c r="F306" s="4" t="s">
        <v>79</v>
      </c>
      <c r="G306" s="12">
        <f>(C306-VLOOKUP(E306,Riders!$A$2:$D$3499,4,FALSE))/365</f>
        <v>19.882191780821916</v>
      </c>
      <c r="H306" s="4">
        <v>11</v>
      </c>
      <c r="I306" s="4">
        <v>8</v>
      </c>
      <c r="J306" s="4">
        <v>22</v>
      </c>
      <c r="K306" s="4">
        <v>30</v>
      </c>
      <c r="L306" s="4">
        <v>60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60</v>
      </c>
      <c r="X306" s="87">
        <v>1.728009259259259E-2</v>
      </c>
      <c r="Y306" s="45">
        <v>48.225000000000001</v>
      </c>
    </row>
    <row r="307" spans="1:25" x14ac:dyDescent="0.45">
      <c r="A307" s="4" t="s">
        <v>214</v>
      </c>
      <c r="B307" s="4">
        <v>2023</v>
      </c>
      <c r="C307" s="5">
        <v>45002</v>
      </c>
      <c r="D307" s="4" t="s">
        <v>30</v>
      </c>
      <c r="E307" s="4" t="s">
        <v>47</v>
      </c>
      <c r="F307" s="4" t="s">
        <v>168</v>
      </c>
      <c r="G307" s="12">
        <f>(C307-VLOOKUP(E307,Riders!$A$2:$D$3499,4,FALSE))/365</f>
        <v>18.265753424657536</v>
      </c>
      <c r="H307" s="4">
        <v>12</v>
      </c>
      <c r="I307" s="4">
        <v>14</v>
      </c>
      <c r="J307" s="4">
        <v>28</v>
      </c>
      <c r="K307" s="4">
        <v>10</v>
      </c>
      <c r="L307" s="4">
        <v>52</v>
      </c>
      <c r="M307" s="4">
        <v>0</v>
      </c>
      <c r="N307" s="4">
        <v>5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0</v>
      </c>
      <c r="W307" s="4">
        <v>57</v>
      </c>
      <c r="X307" s="87">
        <v>1.728009259259259E-2</v>
      </c>
      <c r="Y307" s="45">
        <v>48.225000000000001</v>
      </c>
    </row>
    <row r="308" spans="1:25" x14ac:dyDescent="0.45">
      <c r="A308" s="4" t="s">
        <v>214</v>
      </c>
      <c r="B308" s="4">
        <v>2023</v>
      </c>
      <c r="C308" s="5">
        <v>45002</v>
      </c>
      <c r="D308" s="4" t="s">
        <v>30</v>
      </c>
      <c r="E308" s="4" t="s">
        <v>161</v>
      </c>
      <c r="F308" s="4" t="s">
        <v>46</v>
      </c>
      <c r="G308" s="12">
        <f>(C308-VLOOKUP(E308,Riders!$A$2:$D$3499,4,FALSE))/365</f>
        <v>21.123287671232877</v>
      </c>
      <c r="H308" s="4">
        <v>13</v>
      </c>
      <c r="I308" s="4">
        <v>16</v>
      </c>
      <c r="J308" s="4">
        <v>4</v>
      </c>
      <c r="K308" s="4">
        <v>22</v>
      </c>
      <c r="L308" s="4">
        <v>42</v>
      </c>
      <c r="M308" s="4">
        <v>0</v>
      </c>
      <c r="N308" s="4">
        <v>3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45</v>
      </c>
      <c r="X308" s="87">
        <v>1.728009259259259E-2</v>
      </c>
      <c r="Y308" s="45">
        <v>48.225000000000001</v>
      </c>
    </row>
    <row r="309" spans="1:25" x14ac:dyDescent="0.45">
      <c r="A309" s="4" t="s">
        <v>214</v>
      </c>
      <c r="B309" s="4">
        <v>2023</v>
      </c>
      <c r="C309" s="5">
        <v>45002</v>
      </c>
      <c r="D309" s="4" t="s">
        <v>30</v>
      </c>
      <c r="E309" s="4" t="s">
        <v>136</v>
      </c>
      <c r="F309" s="4" t="s">
        <v>64</v>
      </c>
      <c r="G309" s="12">
        <f>(C309-VLOOKUP(E309,Riders!$A$2:$D$3499,4,FALSE))/365</f>
        <v>24.227397260273971</v>
      </c>
      <c r="H309" s="4">
        <v>14</v>
      </c>
      <c r="I309" s="4">
        <v>10</v>
      </c>
      <c r="J309" s="4">
        <v>10</v>
      </c>
      <c r="K309" s="4">
        <v>2</v>
      </c>
      <c r="L309" s="4">
        <v>22</v>
      </c>
      <c r="M309" s="4">
        <v>0</v>
      </c>
      <c r="N309" s="4">
        <v>0</v>
      </c>
      <c r="O309" s="4">
        <v>0</v>
      </c>
      <c r="P309" s="4">
        <v>0</v>
      </c>
      <c r="Q309" s="4">
        <v>2</v>
      </c>
      <c r="R309" s="4">
        <v>0</v>
      </c>
      <c r="S309" s="4">
        <v>0</v>
      </c>
      <c r="T309" s="4">
        <v>0</v>
      </c>
      <c r="U309" s="4">
        <v>20</v>
      </c>
      <c r="V309" s="4">
        <v>0</v>
      </c>
      <c r="W309" s="4">
        <v>44</v>
      </c>
      <c r="X309" s="87">
        <v>1.728009259259259E-2</v>
      </c>
      <c r="Y309" s="45">
        <v>48.225000000000001</v>
      </c>
    </row>
    <row r="310" spans="1:25" x14ac:dyDescent="0.45">
      <c r="A310" s="4" t="s">
        <v>214</v>
      </c>
      <c r="B310" s="4">
        <v>2023</v>
      </c>
      <c r="C310" s="5">
        <v>45002</v>
      </c>
      <c r="D310" s="4" t="s">
        <v>30</v>
      </c>
      <c r="E310" s="4" t="s">
        <v>87</v>
      </c>
      <c r="F310" s="4" t="s">
        <v>88</v>
      </c>
      <c r="G310" s="12">
        <f>(C310-VLOOKUP(E310,Riders!$A$2:$D$3499,4,FALSE))/365</f>
        <v>23.723287671232878</v>
      </c>
      <c r="H310" s="4">
        <v>15</v>
      </c>
      <c r="I310" s="4">
        <v>12</v>
      </c>
      <c r="J310" s="4">
        <v>2</v>
      </c>
      <c r="K310" s="4">
        <v>28</v>
      </c>
      <c r="L310" s="4">
        <v>42</v>
      </c>
      <c r="M310" s="4">
        <v>1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43</v>
      </c>
      <c r="X310" s="87">
        <v>1.728009259259259E-2</v>
      </c>
      <c r="Y310" s="45">
        <v>48.225000000000001</v>
      </c>
    </row>
    <row r="311" spans="1:25" x14ac:dyDescent="0.45">
      <c r="A311" s="4" t="s">
        <v>214</v>
      </c>
      <c r="B311" s="4">
        <v>2023</v>
      </c>
      <c r="C311" s="5">
        <v>45002</v>
      </c>
      <c r="D311" s="4" t="s">
        <v>30</v>
      </c>
      <c r="E311" s="4" t="s">
        <v>217</v>
      </c>
      <c r="F311" s="4" t="s">
        <v>177</v>
      </c>
      <c r="G311" s="12">
        <f>(C311-VLOOKUP(E311,Riders!$A$2:$D$3499,4,FALSE))/365</f>
        <v>20.627397260273973</v>
      </c>
      <c r="H311" s="4">
        <v>16</v>
      </c>
      <c r="I311" s="4">
        <v>20</v>
      </c>
      <c r="J311" s="4">
        <v>16</v>
      </c>
      <c r="K311" s="4">
        <v>1</v>
      </c>
      <c r="L311" s="4">
        <v>37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5</v>
      </c>
      <c r="S311" s="4">
        <v>0</v>
      </c>
      <c r="T311" s="4">
        <v>0</v>
      </c>
      <c r="U311" s="4">
        <v>0</v>
      </c>
      <c r="V311" s="4">
        <v>0</v>
      </c>
      <c r="W311" s="4">
        <v>42</v>
      </c>
      <c r="X311" s="87">
        <v>1.728009259259259E-2</v>
      </c>
      <c r="Y311" s="45">
        <v>48.225000000000001</v>
      </c>
    </row>
    <row r="312" spans="1:25" x14ac:dyDescent="0.45">
      <c r="A312" s="4" t="s">
        <v>214</v>
      </c>
      <c r="B312" s="4">
        <v>2023</v>
      </c>
      <c r="C312" s="5">
        <v>45002</v>
      </c>
      <c r="D312" s="4" t="s">
        <v>30</v>
      </c>
      <c r="E312" s="4" t="s">
        <v>209</v>
      </c>
      <c r="F312" s="4" t="s">
        <v>43</v>
      </c>
      <c r="G312" s="12">
        <f>(C312-VLOOKUP(E312,Riders!$A$2:$D$3499,4,FALSE))/365</f>
        <v>28.964383561643835</v>
      </c>
      <c r="H312" s="4">
        <v>17</v>
      </c>
      <c r="I312" s="4">
        <v>18</v>
      </c>
      <c r="J312" s="4">
        <v>1</v>
      </c>
      <c r="K312" s="4">
        <v>18</v>
      </c>
      <c r="L312" s="4">
        <v>37</v>
      </c>
      <c r="M312" s="4">
        <v>0</v>
      </c>
      <c r="N312" s="4">
        <v>2</v>
      </c>
      <c r="O312" s="4">
        <v>0</v>
      </c>
      <c r="P312" s="4">
        <v>0</v>
      </c>
      <c r="Q312" s="4">
        <v>0</v>
      </c>
      <c r="R312" s="4">
        <v>0</v>
      </c>
      <c r="S312" s="4">
        <v>1</v>
      </c>
      <c r="T312" s="4">
        <v>0</v>
      </c>
      <c r="U312" s="4">
        <v>0</v>
      </c>
      <c r="V312" s="4">
        <v>0</v>
      </c>
      <c r="W312" s="4">
        <v>40</v>
      </c>
      <c r="X312" s="87">
        <v>1.728009259259259E-2</v>
      </c>
      <c r="Y312" s="45">
        <v>48.225000000000001</v>
      </c>
    </row>
    <row r="313" spans="1:25" x14ac:dyDescent="0.45">
      <c r="A313" s="4" t="s">
        <v>214</v>
      </c>
      <c r="B313" s="4">
        <v>2023</v>
      </c>
      <c r="C313" s="5">
        <v>45002</v>
      </c>
      <c r="D313" s="4" t="s">
        <v>30</v>
      </c>
      <c r="E313" s="4" t="s">
        <v>38</v>
      </c>
      <c r="F313" s="4" t="s">
        <v>40</v>
      </c>
      <c r="G313" s="12">
        <f>(C313-VLOOKUP(E313,Riders!$A$2:$D$3499,4,FALSE))/365</f>
        <v>26.093150684931508</v>
      </c>
      <c r="H313" s="4">
        <v>18</v>
      </c>
      <c r="I313" s="4">
        <v>4</v>
      </c>
      <c r="J313" s="4">
        <v>12</v>
      </c>
      <c r="K313" s="4">
        <v>14</v>
      </c>
      <c r="L313" s="4">
        <v>30</v>
      </c>
      <c r="M313" s="4">
        <v>0</v>
      </c>
      <c r="N313" s="4">
        <v>1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31</v>
      </c>
      <c r="X313" s="87">
        <v>1.728009259259259E-2</v>
      </c>
      <c r="Y313" s="45">
        <v>48.225000000000001</v>
      </c>
    </row>
    <row r="314" spans="1:25" x14ac:dyDescent="0.45">
      <c r="A314" s="4" t="s">
        <v>214</v>
      </c>
      <c r="B314" s="4">
        <v>2023</v>
      </c>
      <c r="C314" s="5">
        <v>45002</v>
      </c>
      <c r="D314" s="4" t="s">
        <v>30</v>
      </c>
      <c r="E314" s="4" t="s">
        <v>53</v>
      </c>
      <c r="F314" s="4" t="s">
        <v>432</v>
      </c>
      <c r="G314" s="12">
        <f>(C314-VLOOKUP(E314,Riders!$A$2:$D$3499,4,FALSE))/365</f>
        <v>21.87945205479452</v>
      </c>
      <c r="H314" s="4">
        <v>19</v>
      </c>
      <c r="I314" s="4">
        <v>1</v>
      </c>
      <c r="J314" s="4">
        <v>26</v>
      </c>
      <c r="K314" s="4">
        <v>1</v>
      </c>
      <c r="L314" s="4">
        <v>28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28</v>
      </c>
      <c r="X314" s="87">
        <v>1.728009259259259E-2</v>
      </c>
      <c r="Y314" s="45">
        <v>48.225000000000001</v>
      </c>
    </row>
    <row r="315" spans="1:25" x14ac:dyDescent="0.45">
      <c r="A315" s="4" t="s">
        <v>214</v>
      </c>
      <c r="B315" s="4">
        <v>2023</v>
      </c>
      <c r="C315" s="5">
        <v>45002</v>
      </c>
      <c r="D315" s="4" t="s">
        <v>30</v>
      </c>
      <c r="E315" s="4" t="s">
        <v>5149</v>
      </c>
      <c r="F315" s="4" t="s">
        <v>506</v>
      </c>
      <c r="G315" s="12" t="e">
        <f>(C315-VLOOKUP(E315,Riders!$A$2:$D$3499,4,FALSE))/365</f>
        <v>#N/A</v>
      </c>
      <c r="H315" s="4">
        <v>20</v>
      </c>
      <c r="I315" s="4">
        <v>6</v>
      </c>
      <c r="J315" s="4">
        <v>1</v>
      </c>
      <c r="K315" s="4">
        <v>8</v>
      </c>
      <c r="L315" s="4">
        <v>15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15</v>
      </c>
      <c r="X315" s="87">
        <v>1.728009259259259E-2</v>
      </c>
      <c r="Y315" s="45">
        <v>48.225000000000001</v>
      </c>
    </row>
    <row r="316" spans="1:25" x14ac:dyDescent="0.45">
      <c r="A316" s="4" t="s">
        <v>214</v>
      </c>
      <c r="B316" s="4">
        <v>2023</v>
      </c>
      <c r="C316" s="5">
        <v>45002</v>
      </c>
      <c r="D316" s="4" t="s">
        <v>30</v>
      </c>
      <c r="E316" s="4" t="s">
        <v>241</v>
      </c>
      <c r="F316" s="4" t="s">
        <v>242</v>
      </c>
      <c r="G316" s="12">
        <f>(C316-VLOOKUP(E316,Riders!$A$2:$D$3499,4,FALSE))/365</f>
        <v>28.295890410958904</v>
      </c>
      <c r="H316" s="4">
        <v>21</v>
      </c>
      <c r="I316" s="4">
        <v>1</v>
      </c>
      <c r="J316" s="4">
        <v>8</v>
      </c>
      <c r="K316" s="4">
        <v>4</v>
      </c>
      <c r="L316" s="4">
        <v>13</v>
      </c>
      <c r="M316" s="4">
        <v>0</v>
      </c>
      <c r="N316" s="4">
        <v>0</v>
      </c>
      <c r="O316" s="4">
        <v>0</v>
      </c>
      <c r="P316" s="4">
        <v>1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0</v>
      </c>
      <c r="W316" s="4">
        <v>14</v>
      </c>
      <c r="X316" s="87">
        <v>1.728009259259259E-2</v>
      </c>
      <c r="Y316" s="45">
        <v>48.225000000000001</v>
      </c>
    </row>
    <row r="317" spans="1:25" x14ac:dyDescent="0.45">
      <c r="A317" s="4" t="s">
        <v>214</v>
      </c>
      <c r="B317" s="4">
        <v>2023</v>
      </c>
      <c r="C317" s="5">
        <v>45002</v>
      </c>
      <c r="D317" s="4" t="s">
        <v>30</v>
      </c>
      <c r="E317" s="4" t="s">
        <v>3959</v>
      </c>
      <c r="F317" s="4" t="s">
        <v>2292</v>
      </c>
      <c r="G317" s="12">
        <f>(C317-VLOOKUP(E317,Riders!$A$2:$D$3499,4,FALSE))/365</f>
        <v>30.723287671232878</v>
      </c>
      <c r="H317" s="4">
        <v>22</v>
      </c>
      <c r="I317" s="4">
        <v>1</v>
      </c>
      <c r="J317" s="4">
        <v>6</v>
      </c>
      <c r="K317" s="4">
        <v>6</v>
      </c>
      <c r="L317" s="4">
        <v>13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13</v>
      </c>
      <c r="X317" s="87">
        <v>1.728009259259259E-2</v>
      </c>
      <c r="Y317" s="45">
        <v>48.225000000000001</v>
      </c>
    </row>
    <row r="318" spans="1:25" x14ac:dyDescent="0.45">
      <c r="A318" s="4" t="s">
        <v>214</v>
      </c>
      <c r="B318" s="4">
        <v>2023</v>
      </c>
      <c r="C318" s="5">
        <v>45002</v>
      </c>
      <c r="D318" s="4" t="s">
        <v>30</v>
      </c>
      <c r="E318" s="4" t="s">
        <v>3449</v>
      </c>
      <c r="F318" s="4" t="s">
        <v>429</v>
      </c>
      <c r="G318" s="12">
        <f>(C318-VLOOKUP(E318,Riders!$A$2:$D$3499,4,FALSE))/365</f>
        <v>26.838356164383562</v>
      </c>
      <c r="H318" s="4">
        <v>23</v>
      </c>
      <c r="I318" s="4">
        <v>1</v>
      </c>
      <c r="J318" s="4">
        <v>1</v>
      </c>
      <c r="K318" s="4">
        <v>1</v>
      </c>
      <c r="L318" s="4">
        <v>3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20</v>
      </c>
      <c r="W318" s="4">
        <v>-17</v>
      </c>
      <c r="X318" s="87">
        <v>1.728009259259259E-2</v>
      </c>
      <c r="Y318" s="45">
        <v>48.225000000000001</v>
      </c>
    </row>
    <row r="319" spans="1:25" x14ac:dyDescent="0.45">
      <c r="A319" s="4" t="s">
        <v>214</v>
      </c>
      <c r="B319" s="4">
        <v>2023</v>
      </c>
      <c r="C319" s="5">
        <v>45002</v>
      </c>
      <c r="D319" s="4" t="s">
        <v>30</v>
      </c>
      <c r="E319" s="4" t="s">
        <v>164</v>
      </c>
      <c r="F319" s="4" t="s">
        <v>96</v>
      </c>
      <c r="G319" s="12">
        <f>(C319-VLOOKUP(E319,Riders!$A$2:$D$3499,4,FALSE))/365</f>
        <v>24.106849315068494</v>
      </c>
      <c r="H319" s="4">
        <v>24</v>
      </c>
      <c r="I319" s="4">
        <v>2</v>
      </c>
      <c r="J319" s="4">
        <v>1</v>
      </c>
      <c r="K319" s="4" t="s">
        <v>586</v>
      </c>
      <c r="L319" s="4"/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 t="s">
        <v>100</v>
      </c>
      <c r="X319" s="87">
        <v>1.728009259259259E-2</v>
      </c>
      <c r="Y319" s="45">
        <v>48.225000000000001</v>
      </c>
    </row>
    <row r="320" spans="1:25" x14ac:dyDescent="0.45">
      <c r="A320" s="1" t="s">
        <v>218</v>
      </c>
      <c r="B320" s="1">
        <v>2023</v>
      </c>
      <c r="C320" s="2">
        <v>44983</v>
      </c>
      <c r="D320" s="1" t="s">
        <v>30</v>
      </c>
      <c r="E320" s="1" t="s">
        <v>200</v>
      </c>
      <c r="F320" s="1" t="s">
        <v>37</v>
      </c>
      <c r="G320" s="12">
        <f>(C320-VLOOKUP(E320,Riders!$A$2:$D$3499,4,FALSE))/365</f>
        <v>22.158904109589042</v>
      </c>
      <c r="H320" s="1">
        <v>1</v>
      </c>
      <c r="I320" s="1">
        <v>40</v>
      </c>
      <c r="J320" s="1">
        <v>38</v>
      </c>
      <c r="K320" s="1">
        <v>40</v>
      </c>
      <c r="L320" s="1">
        <v>118</v>
      </c>
      <c r="M320" s="1">
        <v>0</v>
      </c>
      <c r="N320" s="1">
        <v>5</v>
      </c>
      <c r="O320" s="1">
        <v>0</v>
      </c>
      <c r="P320" s="1">
        <v>0</v>
      </c>
      <c r="Q320" s="1">
        <v>5</v>
      </c>
      <c r="R320" s="1">
        <v>0</v>
      </c>
      <c r="S320" s="1">
        <v>0</v>
      </c>
      <c r="T320" s="1">
        <v>10</v>
      </c>
      <c r="U320" s="1">
        <v>20</v>
      </c>
      <c r="V320" s="1">
        <v>0</v>
      </c>
      <c r="W320" s="1">
        <v>158</v>
      </c>
      <c r="X320" s="87">
        <v>1.7106481481481479E-2</v>
      </c>
      <c r="Y320">
        <v>48.713999999999999</v>
      </c>
    </row>
    <row r="321" spans="1:25" x14ac:dyDescent="0.45">
      <c r="A321" s="1" t="s">
        <v>218</v>
      </c>
      <c r="B321" s="1">
        <v>2023</v>
      </c>
      <c r="C321" s="2">
        <v>44983</v>
      </c>
      <c r="D321" s="1" t="s">
        <v>30</v>
      </c>
      <c r="E321" s="1" t="s">
        <v>157</v>
      </c>
      <c r="F321" s="1" t="s">
        <v>52</v>
      </c>
      <c r="G321" s="12">
        <f>(C321-VLOOKUP(E321,Riders!$A$2:$D$3499,4,FALSE))/365</f>
        <v>24.139726027397259</v>
      </c>
      <c r="H321" s="1">
        <v>2</v>
      </c>
      <c r="I321" s="1">
        <v>30</v>
      </c>
      <c r="J321" s="1">
        <v>40</v>
      </c>
      <c r="K321" s="1">
        <v>38</v>
      </c>
      <c r="L321" s="1">
        <v>108</v>
      </c>
      <c r="M321" s="1">
        <v>1</v>
      </c>
      <c r="N321" s="1">
        <v>3</v>
      </c>
      <c r="O321" s="1">
        <v>0</v>
      </c>
      <c r="P321" s="1">
        <v>0</v>
      </c>
      <c r="Q321" s="1">
        <v>2</v>
      </c>
      <c r="R321" s="1">
        <v>0</v>
      </c>
      <c r="S321" s="1">
        <v>5</v>
      </c>
      <c r="T321" s="1">
        <v>0</v>
      </c>
      <c r="U321" s="1">
        <v>20</v>
      </c>
      <c r="V321" s="1">
        <v>0</v>
      </c>
      <c r="W321" s="1">
        <v>139</v>
      </c>
      <c r="X321" s="87">
        <v>1.7106481481481479E-2</v>
      </c>
      <c r="Y321">
        <v>48.713999999999999</v>
      </c>
    </row>
    <row r="322" spans="1:25" x14ac:dyDescent="0.45">
      <c r="A322" s="1" t="s">
        <v>218</v>
      </c>
      <c r="B322" s="1">
        <v>2023</v>
      </c>
      <c r="C322" s="2">
        <v>44983</v>
      </c>
      <c r="D322" s="1" t="s">
        <v>30</v>
      </c>
      <c r="E322" s="1" t="s">
        <v>137</v>
      </c>
      <c r="F322" s="1" t="s">
        <v>79</v>
      </c>
      <c r="G322" s="12">
        <f>(C322-VLOOKUP(E322,Riders!$A$2:$D$3499,4,FALSE))/365</f>
        <v>32.594520547945208</v>
      </c>
      <c r="H322" s="1">
        <v>3</v>
      </c>
      <c r="I322" s="1">
        <v>38</v>
      </c>
      <c r="J322" s="1">
        <v>30</v>
      </c>
      <c r="K322" s="1">
        <v>30</v>
      </c>
      <c r="L322" s="1">
        <v>98</v>
      </c>
      <c r="M322" s="1">
        <v>2</v>
      </c>
      <c r="N322" s="1">
        <v>0</v>
      </c>
      <c r="O322" s="1">
        <v>0</v>
      </c>
      <c r="P322" s="1">
        <v>0</v>
      </c>
      <c r="Q322" s="1">
        <v>1</v>
      </c>
      <c r="R322" s="1">
        <v>0</v>
      </c>
      <c r="S322" s="1">
        <v>3</v>
      </c>
      <c r="T322" s="1">
        <v>0</v>
      </c>
      <c r="U322" s="1">
        <v>20</v>
      </c>
      <c r="V322" s="1">
        <v>0</v>
      </c>
      <c r="W322" s="1">
        <v>124</v>
      </c>
      <c r="X322" s="87">
        <v>1.7106481481481479E-2</v>
      </c>
      <c r="Y322">
        <v>48.713999999999999</v>
      </c>
    </row>
    <row r="323" spans="1:25" x14ac:dyDescent="0.45">
      <c r="A323" s="1" t="s">
        <v>218</v>
      </c>
      <c r="B323" s="1">
        <v>2023</v>
      </c>
      <c r="C323" s="2">
        <v>44983</v>
      </c>
      <c r="D323" s="1" t="s">
        <v>30</v>
      </c>
      <c r="E323" s="1" t="s">
        <v>81</v>
      </c>
      <c r="F323" s="1" t="s">
        <v>83</v>
      </c>
      <c r="G323" s="12">
        <f>(C323-VLOOKUP(E323,Riders!$A$2:$D$3499,4,FALSE))/365</f>
        <v>26.778082191780822</v>
      </c>
      <c r="H323" s="1">
        <v>4</v>
      </c>
      <c r="I323" s="1">
        <v>36</v>
      </c>
      <c r="J323" s="1">
        <v>26</v>
      </c>
      <c r="K323" s="1">
        <v>32</v>
      </c>
      <c r="L323" s="1">
        <v>94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1</v>
      </c>
      <c r="T323" s="1">
        <v>4</v>
      </c>
      <c r="U323" s="1">
        <v>20</v>
      </c>
      <c r="V323" s="1">
        <v>0</v>
      </c>
      <c r="W323" s="1">
        <v>119</v>
      </c>
      <c r="X323" s="87">
        <v>1.7106481481481479E-2</v>
      </c>
      <c r="Y323">
        <v>48.713999999999999</v>
      </c>
    </row>
    <row r="324" spans="1:25" x14ac:dyDescent="0.45">
      <c r="A324" s="1" t="s">
        <v>218</v>
      </c>
      <c r="B324" s="1">
        <v>2023</v>
      </c>
      <c r="C324" s="2">
        <v>44983</v>
      </c>
      <c r="D324" s="1" t="s">
        <v>30</v>
      </c>
      <c r="E324" s="1" t="s">
        <v>172</v>
      </c>
      <c r="F324" s="1" t="s">
        <v>61</v>
      </c>
      <c r="G324" s="12" t="e">
        <f>(C324-VLOOKUP(E324,Riders!$A$2:$D$3499,4,FALSE))/365</f>
        <v>#N/A</v>
      </c>
      <c r="H324" s="1">
        <v>5</v>
      </c>
      <c r="I324" s="1">
        <v>26</v>
      </c>
      <c r="J324" s="1">
        <v>14</v>
      </c>
      <c r="K324" s="1">
        <v>36</v>
      </c>
      <c r="L324" s="1">
        <v>76</v>
      </c>
      <c r="M324" s="1">
        <v>0</v>
      </c>
      <c r="N324" s="1">
        <v>2</v>
      </c>
      <c r="O324" s="1">
        <v>0</v>
      </c>
      <c r="P324" s="1">
        <v>0</v>
      </c>
      <c r="Q324" s="1">
        <v>0</v>
      </c>
      <c r="R324" s="1">
        <v>2</v>
      </c>
      <c r="S324" s="1">
        <v>2</v>
      </c>
      <c r="T324" s="1">
        <v>2</v>
      </c>
      <c r="U324" s="1">
        <v>20</v>
      </c>
      <c r="V324" s="1">
        <v>0</v>
      </c>
      <c r="W324" s="1">
        <v>104</v>
      </c>
      <c r="X324" s="87">
        <v>1.7106481481481479E-2</v>
      </c>
      <c r="Y324">
        <v>48.713999999999999</v>
      </c>
    </row>
    <row r="325" spans="1:25" x14ac:dyDescent="0.45">
      <c r="A325" s="1" t="s">
        <v>218</v>
      </c>
      <c r="B325" s="1">
        <v>2023</v>
      </c>
      <c r="C325" s="2">
        <v>44983</v>
      </c>
      <c r="D325" s="1" t="s">
        <v>30</v>
      </c>
      <c r="E325" s="1" t="s">
        <v>4728</v>
      </c>
      <c r="F325" s="1" t="s">
        <v>2347</v>
      </c>
      <c r="G325" s="12">
        <f>(C325-VLOOKUP(E325,Riders!$A$2:$D$3499,4,FALSE))/365</f>
        <v>30.517808219178082</v>
      </c>
      <c r="H325" s="1">
        <v>6</v>
      </c>
      <c r="I325" s="1">
        <v>34</v>
      </c>
      <c r="J325" s="1">
        <v>36</v>
      </c>
      <c r="K325" s="1">
        <v>4</v>
      </c>
      <c r="L325" s="1">
        <v>74</v>
      </c>
      <c r="M325" s="1">
        <v>0</v>
      </c>
      <c r="N325" s="1">
        <v>0</v>
      </c>
      <c r="O325" s="1">
        <v>1</v>
      </c>
      <c r="P325" s="1">
        <v>1</v>
      </c>
      <c r="Q325" s="1">
        <v>3</v>
      </c>
      <c r="R325" s="1">
        <v>3</v>
      </c>
      <c r="S325" s="1">
        <v>0</v>
      </c>
      <c r="T325" s="1">
        <v>0</v>
      </c>
      <c r="U325" s="1">
        <v>20</v>
      </c>
      <c r="V325" s="1">
        <v>0</v>
      </c>
      <c r="W325" s="1">
        <v>102</v>
      </c>
      <c r="X325" s="87">
        <v>1.7106481481481479E-2</v>
      </c>
      <c r="Y325">
        <v>48.713999999999999</v>
      </c>
    </row>
    <row r="326" spans="1:25" x14ac:dyDescent="0.45">
      <c r="A326" s="1" t="s">
        <v>218</v>
      </c>
      <c r="B326" s="1">
        <v>2023</v>
      </c>
      <c r="C326" s="2">
        <v>44983</v>
      </c>
      <c r="D326" s="1" t="s">
        <v>30</v>
      </c>
      <c r="E326" s="1" t="s">
        <v>38</v>
      </c>
      <c r="F326" s="1" t="s">
        <v>40</v>
      </c>
      <c r="G326" s="12">
        <f>(C326-VLOOKUP(E326,Riders!$A$2:$D$3499,4,FALSE))/365</f>
        <v>26.041095890410958</v>
      </c>
      <c r="H326" s="1">
        <v>7</v>
      </c>
      <c r="I326" s="1">
        <v>28</v>
      </c>
      <c r="J326" s="1">
        <v>18</v>
      </c>
      <c r="K326" s="1">
        <v>22</v>
      </c>
      <c r="L326" s="1">
        <v>68</v>
      </c>
      <c r="M326" s="1">
        <v>0</v>
      </c>
      <c r="N326" s="1">
        <v>0</v>
      </c>
      <c r="O326" s="1">
        <v>0</v>
      </c>
      <c r="P326" s="1">
        <v>2</v>
      </c>
      <c r="Q326" s="1">
        <v>0</v>
      </c>
      <c r="R326" s="1">
        <v>0</v>
      </c>
      <c r="S326" s="1">
        <v>0</v>
      </c>
      <c r="T326" s="1">
        <v>0</v>
      </c>
      <c r="U326" s="1">
        <v>20</v>
      </c>
      <c r="V326" s="1">
        <v>0</v>
      </c>
      <c r="W326" s="1">
        <v>90</v>
      </c>
      <c r="X326" s="87">
        <v>1.7106481481481479E-2</v>
      </c>
      <c r="Y326">
        <v>48.713999999999999</v>
      </c>
    </row>
    <row r="327" spans="1:25" x14ac:dyDescent="0.45">
      <c r="A327" s="1" t="s">
        <v>218</v>
      </c>
      <c r="B327" s="1">
        <v>2023</v>
      </c>
      <c r="C327" s="2">
        <v>44983</v>
      </c>
      <c r="D327" s="1" t="s">
        <v>30</v>
      </c>
      <c r="E327" s="1" t="s">
        <v>136</v>
      </c>
      <c r="F327" s="1" t="s">
        <v>64</v>
      </c>
      <c r="G327" s="12">
        <f>(C327-VLOOKUP(E327,Riders!$A$2:$D$3499,4,FALSE))/365</f>
        <v>24.175342465753424</v>
      </c>
      <c r="H327" s="1">
        <v>8</v>
      </c>
      <c r="I327" s="1">
        <v>14</v>
      </c>
      <c r="J327" s="1">
        <v>32</v>
      </c>
      <c r="K327" s="1">
        <v>12</v>
      </c>
      <c r="L327" s="1">
        <v>58</v>
      </c>
      <c r="M327" s="1">
        <v>0</v>
      </c>
      <c r="N327" s="1">
        <v>0</v>
      </c>
      <c r="O327" s="1">
        <v>5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20</v>
      </c>
      <c r="V327" s="1">
        <v>0</v>
      </c>
      <c r="W327" s="1">
        <v>83</v>
      </c>
      <c r="X327" s="87">
        <v>1.7106481481481479E-2</v>
      </c>
      <c r="Y327">
        <v>48.713999999999999</v>
      </c>
    </row>
    <row r="328" spans="1:25" x14ac:dyDescent="0.45">
      <c r="A328" s="1" t="s">
        <v>218</v>
      </c>
      <c r="B328" s="1">
        <v>2023</v>
      </c>
      <c r="C328" s="2">
        <v>44983</v>
      </c>
      <c r="D328" s="1" t="s">
        <v>30</v>
      </c>
      <c r="E328" s="1" t="s">
        <v>97</v>
      </c>
      <c r="F328" s="1" t="s">
        <v>99</v>
      </c>
      <c r="G328" s="12">
        <f>(C328-VLOOKUP(E328,Riders!$A$2:$D$3499,4,FALSE))/365</f>
        <v>24.4986301369863</v>
      </c>
      <c r="H328" s="1">
        <v>9</v>
      </c>
      <c r="I328" s="1">
        <v>32</v>
      </c>
      <c r="J328" s="1">
        <v>22</v>
      </c>
      <c r="K328" s="1">
        <v>24</v>
      </c>
      <c r="L328" s="1">
        <v>78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78</v>
      </c>
      <c r="X328" s="87">
        <v>1.7106481481481479E-2</v>
      </c>
      <c r="Y328">
        <v>48.713999999999999</v>
      </c>
    </row>
    <row r="329" spans="1:25" x14ac:dyDescent="0.45">
      <c r="A329" s="1" t="s">
        <v>218</v>
      </c>
      <c r="B329" s="1">
        <v>2023</v>
      </c>
      <c r="C329" s="2">
        <v>44983</v>
      </c>
      <c r="D329" s="1" t="s">
        <v>30</v>
      </c>
      <c r="E329" s="1" t="s">
        <v>146</v>
      </c>
      <c r="F329" s="1" t="s">
        <v>34</v>
      </c>
      <c r="G329" s="12">
        <f>(C329-VLOOKUP(E329,Riders!$A$2:$D$3499,4,FALSE))/365</f>
        <v>23.753424657534246</v>
      </c>
      <c r="H329" s="1">
        <v>10</v>
      </c>
      <c r="I329" s="1">
        <v>20</v>
      </c>
      <c r="J329" s="1">
        <v>24</v>
      </c>
      <c r="K329" s="1">
        <v>8</v>
      </c>
      <c r="L329" s="1">
        <v>52</v>
      </c>
      <c r="M329" s="1">
        <v>0</v>
      </c>
      <c r="N329" s="1">
        <v>0</v>
      </c>
      <c r="O329" s="1">
        <v>0</v>
      </c>
      <c r="P329" s="1">
        <v>5</v>
      </c>
      <c r="Q329" s="1">
        <v>0</v>
      </c>
      <c r="R329" s="1">
        <v>1</v>
      </c>
      <c r="S329" s="1">
        <v>0</v>
      </c>
      <c r="T329" s="1">
        <v>0</v>
      </c>
      <c r="U329" s="1">
        <v>20</v>
      </c>
      <c r="V329" s="1">
        <v>0</v>
      </c>
      <c r="W329" s="1">
        <v>78</v>
      </c>
      <c r="X329" s="87">
        <v>1.7106481481481479E-2</v>
      </c>
      <c r="Y329">
        <v>48.713999999999999</v>
      </c>
    </row>
    <row r="330" spans="1:25" x14ac:dyDescent="0.45">
      <c r="A330" s="1" t="s">
        <v>218</v>
      </c>
      <c r="B330" s="1">
        <v>2023</v>
      </c>
      <c r="C330" s="2">
        <v>44983</v>
      </c>
      <c r="D330" s="1" t="s">
        <v>30</v>
      </c>
      <c r="E330" s="1" t="s">
        <v>110</v>
      </c>
      <c r="F330" s="1" t="s">
        <v>91</v>
      </c>
      <c r="G330" s="12">
        <f>(C330-VLOOKUP(E330,Riders!$A$2:$D$3499,4,FALSE))/365</f>
        <v>27.013698630136986</v>
      </c>
      <c r="H330" s="1">
        <v>11</v>
      </c>
      <c r="I330" s="1">
        <v>1</v>
      </c>
      <c r="J330" s="1">
        <v>12</v>
      </c>
      <c r="K330" s="1">
        <v>34</v>
      </c>
      <c r="L330" s="1">
        <v>47</v>
      </c>
      <c r="M330" s="1">
        <v>0</v>
      </c>
      <c r="N330" s="1">
        <v>0</v>
      </c>
      <c r="O330" s="1">
        <v>2</v>
      </c>
      <c r="P330" s="1">
        <v>3</v>
      </c>
      <c r="Q330" s="1">
        <v>0</v>
      </c>
      <c r="R330" s="1">
        <v>5</v>
      </c>
      <c r="S330" s="1">
        <v>0</v>
      </c>
      <c r="T330" s="1">
        <v>0</v>
      </c>
      <c r="U330" s="1">
        <v>20</v>
      </c>
      <c r="V330" s="1">
        <v>0</v>
      </c>
      <c r="W330" s="1">
        <v>77</v>
      </c>
      <c r="X330" s="87">
        <v>1.7106481481481479E-2</v>
      </c>
      <c r="Y330">
        <v>48.713999999999999</v>
      </c>
    </row>
    <row r="331" spans="1:25" x14ac:dyDescent="0.45">
      <c r="A331" s="1" t="s">
        <v>218</v>
      </c>
      <c r="B331" s="1">
        <v>2023</v>
      </c>
      <c r="C331" s="2">
        <v>44983</v>
      </c>
      <c r="D331" s="1" t="s">
        <v>30</v>
      </c>
      <c r="E331" s="1" t="s">
        <v>53</v>
      </c>
      <c r="F331" s="1" t="s">
        <v>55</v>
      </c>
      <c r="G331" s="12">
        <f>(C331-VLOOKUP(E331,Riders!$A$2:$D$3499,4,FALSE))/365</f>
        <v>21.827397260273973</v>
      </c>
      <c r="H331" s="1">
        <v>12</v>
      </c>
      <c r="I331" s="1">
        <v>8</v>
      </c>
      <c r="J331" s="1">
        <v>34</v>
      </c>
      <c r="K331" s="1">
        <v>28</v>
      </c>
      <c r="L331" s="1">
        <v>70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70</v>
      </c>
      <c r="X331" s="87">
        <v>1.7106481481481479E-2</v>
      </c>
      <c r="Y331">
        <v>48.713999999999999</v>
      </c>
    </row>
    <row r="332" spans="1:25" x14ac:dyDescent="0.45">
      <c r="A332" s="1" t="s">
        <v>218</v>
      </c>
      <c r="B332" s="1">
        <v>2023</v>
      </c>
      <c r="C332" s="2">
        <v>44983</v>
      </c>
      <c r="D332" s="1" t="s">
        <v>30</v>
      </c>
      <c r="E332" s="1" t="s">
        <v>47</v>
      </c>
      <c r="F332" s="1" t="s">
        <v>168</v>
      </c>
      <c r="G332" s="12">
        <f>(C332-VLOOKUP(E332,Riders!$A$2:$D$3499,4,FALSE))/365</f>
        <v>18.213698630136985</v>
      </c>
      <c r="H332" s="1">
        <v>13</v>
      </c>
      <c r="I332" s="1">
        <v>2</v>
      </c>
      <c r="J332" s="1">
        <v>20</v>
      </c>
      <c r="K332" s="1">
        <v>20</v>
      </c>
      <c r="L332" s="1">
        <v>42</v>
      </c>
      <c r="M332" s="1">
        <v>5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20</v>
      </c>
      <c r="V332" s="1">
        <v>0</v>
      </c>
      <c r="W332" s="1">
        <v>67</v>
      </c>
      <c r="X332" s="87">
        <v>1.7106481481481479E-2</v>
      </c>
      <c r="Y332">
        <v>48.713999999999999</v>
      </c>
    </row>
    <row r="333" spans="1:25" x14ac:dyDescent="0.45">
      <c r="A333" s="1" t="s">
        <v>218</v>
      </c>
      <c r="B333" s="1">
        <v>2023</v>
      </c>
      <c r="C333" s="2">
        <v>44983</v>
      </c>
      <c r="D333" s="1" t="s">
        <v>30</v>
      </c>
      <c r="E333" s="1" t="s">
        <v>114</v>
      </c>
      <c r="F333" s="1" t="s">
        <v>115</v>
      </c>
      <c r="G333" s="12">
        <f>(C333-VLOOKUP(E333,Riders!$A$2:$D$3499,4,FALSE))/365</f>
        <v>22.5013698630137</v>
      </c>
      <c r="H333" s="1">
        <v>14</v>
      </c>
      <c r="I333" s="1">
        <v>24</v>
      </c>
      <c r="J333" s="1">
        <v>16</v>
      </c>
      <c r="K333" s="1">
        <v>10</v>
      </c>
      <c r="L333" s="1">
        <v>50</v>
      </c>
      <c r="M333" s="1">
        <v>0</v>
      </c>
      <c r="N333" s="1">
        <v>1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51</v>
      </c>
      <c r="X333" s="87">
        <v>1.7106481481481479E-2</v>
      </c>
      <c r="Y333">
        <v>48.713999999999999</v>
      </c>
    </row>
    <row r="334" spans="1:25" x14ac:dyDescent="0.45">
      <c r="A334" s="1" t="s">
        <v>218</v>
      </c>
      <c r="B334" s="1">
        <v>2023</v>
      </c>
      <c r="C334" s="2">
        <v>44983</v>
      </c>
      <c r="D334" s="1" t="s">
        <v>30</v>
      </c>
      <c r="E334" s="1" t="s">
        <v>2341</v>
      </c>
      <c r="F334" s="1" t="s">
        <v>2342</v>
      </c>
      <c r="G334" s="12">
        <f>(C334-VLOOKUP(E334,Riders!$A$2:$D$3499,4,FALSE))/365</f>
        <v>33.076712328767123</v>
      </c>
      <c r="H334" s="1">
        <v>15</v>
      </c>
      <c r="I334" s="1">
        <v>22</v>
      </c>
      <c r="J334" s="1">
        <v>4</v>
      </c>
      <c r="K334" s="1">
        <v>18</v>
      </c>
      <c r="L334" s="1">
        <v>44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44</v>
      </c>
      <c r="X334" s="87">
        <v>1.7106481481481479E-2</v>
      </c>
      <c r="Y334">
        <v>48.713999999999999</v>
      </c>
    </row>
    <row r="335" spans="1:25" x14ac:dyDescent="0.45">
      <c r="A335" s="1" t="s">
        <v>218</v>
      </c>
      <c r="B335" s="1">
        <v>2023</v>
      </c>
      <c r="C335" s="2">
        <v>44983</v>
      </c>
      <c r="D335" s="1" t="s">
        <v>30</v>
      </c>
      <c r="E335" s="1" t="s">
        <v>5149</v>
      </c>
      <c r="F335" s="1" t="s">
        <v>506</v>
      </c>
      <c r="G335" s="12" t="e">
        <f>(C335-VLOOKUP(E335,Riders!$A$2:$D$3499,4,FALSE))/365</f>
        <v>#N/A</v>
      </c>
      <c r="H335" s="1">
        <v>16</v>
      </c>
      <c r="I335" s="1">
        <v>4</v>
      </c>
      <c r="J335" s="1">
        <v>1</v>
      </c>
      <c r="K335" s="1">
        <v>16</v>
      </c>
      <c r="L335" s="1">
        <v>21</v>
      </c>
      <c r="M335" s="1">
        <v>3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20</v>
      </c>
      <c r="V335" s="1">
        <v>0</v>
      </c>
      <c r="W335" s="1">
        <v>44</v>
      </c>
      <c r="X335" s="87">
        <v>1.7106481481481479E-2</v>
      </c>
      <c r="Y335">
        <v>48.713999999999999</v>
      </c>
    </row>
    <row r="336" spans="1:25" x14ac:dyDescent="0.45">
      <c r="A336" s="1" t="s">
        <v>218</v>
      </c>
      <c r="B336" s="1">
        <v>2023</v>
      </c>
      <c r="C336" s="2">
        <v>44983</v>
      </c>
      <c r="D336" s="1" t="s">
        <v>30</v>
      </c>
      <c r="E336" s="1" t="s">
        <v>139</v>
      </c>
      <c r="F336" s="1" t="s">
        <v>88</v>
      </c>
      <c r="G336" s="12">
        <f>(C336-VLOOKUP(E336,Riders!$A$2:$D$3499,4,FALSE))/365</f>
        <v>22.298630136986301</v>
      </c>
      <c r="H336" s="1">
        <v>17</v>
      </c>
      <c r="I336" s="1">
        <v>16</v>
      </c>
      <c r="J336" s="1">
        <v>8</v>
      </c>
      <c r="K336" s="1">
        <v>14</v>
      </c>
      <c r="L336" s="1">
        <v>38</v>
      </c>
      <c r="M336" s="1">
        <v>0</v>
      </c>
      <c r="N336" s="1">
        <v>0</v>
      </c>
      <c r="O336" s="1">
        <v>3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41</v>
      </c>
      <c r="X336" s="87">
        <v>1.7106481481481479E-2</v>
      </c>
      <c r="Y336">
        <v>48.713999999999999</v>
      </c>
    </row>
    <row r="337" spans="1:25" x14ac:dyDescent="0.45">
      <c r="A337" s="1" t="s">
        <v>218</v>
      </c>
      <c r="B337" s="1">
        <v>2023</v>
      </c>
      <c r="C337" s="2">
        <v>44983</v>
      </c>
      <c r="D337" s="1" t="s">
        <v>30</v>
      </c>
      <c r="E337" s="1" t="s">
        <v>303</v>
      </c>
      <c r="F337" s="1" t="s">
        <v>96</v>
      </c>
      <c r="G337" s="12">
        <f>(C337-VLOOKUP(E337,Riders!$A$2:$D$3499,4,FALSE))/365</f>
        <v>24.621917808219177</v>
      </c>
      <c r="H337" s="1">
        <v>18</v>
      </c>
      <c r="I337" s="1">
        <v>1</v>
      </c>
      <c r="J337" s="1">
        <v>2</v>
      </c>
      <c r="K337" s="1">
        <v>26</v>
      </c>
      <c r="L337" s="1">
        <v>29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29</v>
      </c>
      <c r="X337" s="87">
        <v>1.7106481481481479E-2</v>
      </c>
      <c r="Y337">
        <v>48.713999999999999</v>
      </c>
    </row>
    <row r="338" spans="1:25" x14ac:dyDescent="0.45">
      <c r="A338" s="1" t="s">
        <v>218</v>
      </c>
      <c r="B338" s="1">
        <v>2023</v>
      </c>
      <c r="C338" s="2">
        <v>44983</v>
      </c>
      <c r="D338" s="1" t="s">
        <v>30</v>
      </c>
      <c r="E338" s="1" t="s">
        <v>221</v>
      </c>
      <c r="F338" s="1" t="s">
        <v>223</v>
      </c>
      <c r="G338" s="12">
        <f>(C338-VLOOKUP(E338,Riders!$A$2:$D$3499,4,FALSE))/365</f>
        <v>32.769863013698632</v>
      </c>
      <c r="H338" s="1">
        <v>19</v>
      </c>
      <c r="I338" s="1">
        <v>12</v>
      </c>
      <c r="J338" s="1">
        <v>1</v>
      </c>
      <c r="K338" s="1">
        <v>2</v>
      </c>
      <c r="L338" s="1">
        <v>15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6</v>
      </c>
      <c r="U338" s="1">
        <v>0</v>
      </c>
      <c r="V338" s="1">
        <v>0</v>
      </c>
      <c r="W338" s="1">
        <v>21</v>
      </c>
      <c r="X338" s="87">
        <v>1.7106481481481479E-2</v>
      </c>
      <c r="Y338">
        <v>48.713999999999999</v>
      </c>
    </row>
    <row r="339" spans="1:25" x14ac:dyDescent="0.45">
      <c r="A339" s="1" t="s">
        <v>218</v>
      </c>
      <c r="B339" s="1">
        <v>2023</v>
      </c>
      <c r="C339" s="2">
        <v>44983</v>
      </c>
      <c r="D339" s="1" t="s">
        <v>30</v>
      </c>
      <c r="E339" s="1" t="s">
        <v>2128</v>
      </c>
      <c r="F339" s="1" t="s">
        <v>427</v>
      </c>
      <c r="G339" s="12" t="e">
        <f>(C339-VLOOKUP(E339,Riders!$A$2:$D$3499,4,FALSE))/365</f>
        <v>#N/A</v>
      </c>
      <c r="H339" s="1">
        <v>20</v>
      </c>
      <c r="I339" s="1">
        <v>18</v>
      </c>
      <c r="J339" s="1">
        <v>1</v>
      </c>
      <c r="K339" s="1">
        <v>1</v>
      </c>
      <c r="L339" s="1">
        <v>20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20</v>
      </c>
      <c r="X339" s="87">
        <v>1.7106481481481479E-2</v>
      </c>
      <c r="Y339">
        <v>48.713999999999999</v>
      </c>
    </row>
    <row r="340" spans="1:25" x14ac:dyDescent="0.45">
      <c r="A340" s="1" t="s">
        <v>218</v>
      </c>
      <c r="B340" s="1">
        <v>2023</v>
      </c>
      <c r="C340" s="2">
        <v>44983</v>
      </c>
      <c r="D340" s="1" t="s">
        <v>30</v>
      </c>
      <c r="E340" s="1" t="s">
        <v>179</v>
      </c>
      <c r="F340" s="1" t="s">
        <v>73</v>
      </c>
      <c r="G340" s="12">
        <f>(C340-VLOOKUP(E340,Riders!$A$2:$D$3499,4,FALSE))/365</f>
        <v>19.87945205479452</v>
      </c>
      <c r="H340" s="1">
        <v>21</v>
      </c>
      <c r="I340" s="1">
        <v>10</v>
      </c>
      <c r="J340" s="1">
        <v>6</v>
      </c>
      <c r="K340" s="1">
        <v>6</v>
      </c>
      <c r="L340" s="1">
        <v>22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20</v>
      </c>
      <c r="W340" s="1">
        <v>2</v>
      </c>
      <c r="X340" s="87">
        <v>1.7106481481481479E-2</v>
      </c>
      <c r="Y340">
        <v>48.713999999999999</v>
      </c>
    </row>
    <row r="341" spans="1:25" x14ac:dyDescent="0.45">
      <c r="A341" s="1" t="s">
        <v>218</v>
      </c>
      <c r="B341" s="1">
        <v>2023</v>
      </c>
      <c r="C341" s="2">
        <v>44983</v>
      </c>
      <c r="D341" s="1" t="s">
        <v>30</v>
      </c>
      <c r="E341" s="1" t="s">
        <v>217</v>
      </c>
      <c r="F341" s="1" t="s">
        <v>177</v>
      </c>
      <c r="G341" s="12">
        <f>(C341-VLOOKUP(E341,Riders!$A$2:$D$3499,4,FALSE))/365</f>
        <v>20.575342465753426</v>
      </c>
      <c r="H341" s="1" t="s">
        <v>100</v>
      </c>
      <c r="I341" s="1">
        <v>1</v>
      </c>
      <c r="J341" s="1">
        <v>28</v>
      </c>
      <c r="K341" s="1">
        <v>1</v>
      </c>
      <c r="L341" s="1">
        <v>30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 t="s">
        <v>100</v>
      </c>
      <c r="X341" s="87">
        <v>1.7106481481481479E-2</v>
      </c>
      <c r="Y341">
        <v>48.713999999999999</v>
      </c>
    </row>
    <row r="342" spans="1:25" x14ac:dyDescent="0.45">
      <c r="A342" s="1" t="s">
        <v>218</v>
      </c>
      <c r="B342" s="1">
        <v>2023</v>
      </c>
      <c r="C342" s="2">
        <v>44983</v>
      </c>
      <c r="D342" s="1" t="s">
        <v>30</v>
      </c>
      <c r="E342" s="1" t="s">
        <v>156</v>
      </c>
      <c r="F342" s="1" t="s">
        <v>67</v>
      </c>
      <c r="G342" s="12">
        <f>(C342-VLOOKUP(E342,Riders!$A$2:$D$3499,4,FALSE))/365</f>
        <v>28.695890410958903</v>
      </c>
      <c r="H342" s="1" t="s">
        <v>100</v>
      </c>
      <c r="I342" s="1">
        <v>6</v>
      </c>
      <c r="J342" s="1">
        <v>10</v>
      </c>
      <c r="K342" s="1" t="s">
        <v>586</v>
      </c>
      <c r="L342" s="1"/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 t="s">
        <v>100</v>
      </c>
      <c r="X342" s="87">
        <v>1.7106481481481479E-2</v>
      </c>
      <c r="Y342">
        <v>48.713999999999999</v>
      </c>
    </row>
    <row r="343" spans="1:25" x14ac:dyDescent="0.45">
      <c r="A343" s="1" t="s">
        <v>218</v>
      </c>
      <c r="B343" s="1">
        <v>2023</v>
      </c>
      <c r="C343" s="2">
        <v>44983</v>
      </c>
      <c r="D343" s="1" t="s">
        <v>30</v>
      </c>
      <c r="E343" s="1" t="s">
        <v>201</v>
      </c>
      <c r="F343" s="1" t="s">
        <v>49</v>
      </c>
      <c r="G343" s="12">
        <f>(C343-VLOOKUP(E343,Riders!$A$2:$D$3499,4,FALSE))/365</f>
        <v>25.898630136986302</v>
      </c>
      <c r="H343" s="1" t="s">
        <v>100</v>
      </c>
      <c r="I343" s="1">
        <v>1</v>
      </c>
      <c r="J343" s="1"/>
      <c r="K343" s="1"/>
      <c r="L343" s="1"/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 t="s">
        <v>100</v>
      </c>
      <c r="X343" s="87">
        <v>1.7106481481481479E-2</v>
      </c>
      <c r="Y343">
        <v>48.713999999999999</v>
      </c>
    </row>
    <row r="344" spans="1:25" x14ac:dyDescent="0.45">
      <c r="A344" s="4" t="s">
        <v>151</v>
      </c>
      <c r="B344" s="4">
        <v>2022</v>
      </c>
      <c r="C344" s="5">
        <v>44849</v>
      </c>
      <c r="D344" s="4" t="s">
        <v>103</v>
      </c>
      <c r="E344" s="4" t="s">
        <v>147</v>
      </c>
      <c r="F344" s="4" t="s">
        <v>67</v>
      </c>
      <c r="G344" s="12">
        <f>(C344-VLOOKUP(E344,Riders!$A$2:$D$3499,4,FALSE))/365</f>
        <v>27.827397260273973</v>
      </c>
      <c r="H344" s="4">
        <v>1</v>
      </c>
      <c r="I344" s="34">
        <v>40</v>
      </c>
      <c r="J344" s="34">
        <v>30</v>
      </c>
      <c r="K344" s="34">
        <v>40</v>
      </c>
      <c r="L344" s="34">
        <v>110</v>
      </c>
      <c r="M344" s="35">
        <v>1</v>
      </c>
      <c r="N344" s="35">
        <v>5</v>
      </c>
      <c r="O344" s="36">
        <v>0</v>
      </c>
      <c r="P344" s="36">
        <v>0</v>
      </c>
      <c r="Q344" s="36">
        <v>0</v>
      </c>
      <c r="R344" s="35">
        <v>2</v>
      </c>
      <c r="S344" s="36">
        <v>0</v>
      </c>
      <c r="T344" s="36">
        <v>0</v>
      </c>
      <c r="U344" s="36">
        <v>0</v>
      </c>
      <c r="V344" s="36">
        <v>0</v>
      </c>
      <c r="W344" s="37">
        <v>118</v>
      </c>
      <c r="X344" s="87"/>
    </row>
    <row r="345" spans="1:25" x14ac:dyDescent="0.45">
      <c r="A345" s="4" t="s">
        <v>151</v>
      </c>
      <c r="B345" s="4">
        <v>2022</v>
      </c>
      <c r="C345" s="5">
        <v>44849</v>
      </c>
      <c r="D345" s="4" t="s">
        <v>103</v>
      </c>
      <c r="E345" s="4" t="s">
        <v>154</v>
      </c>
      <c r="F345" s="4" t="s">
        <v>34</v>
      </c>
      <c r="G345" s="12">
        <f>(C345-VLOOKUP(E345,Riders!$A$2:$D$3499,4,FALSE))/365</f>
        <v>21.104109589041094</v>
      </c>
      <c r="H345" s="4">
        <v>2</v>
      </c>
      <c r="I345" s="34">
        <v>32</v>
      </c>
      <c r="J345" s="34">
        <v>40</v>
      </c>
      <c r="K345" s="34">
        <v>30</v>
      </c>
      <c r="L345" s="34">
        <v>102</v>
      </c>
      <c r="M345" s="36">
        <v>0</v>
      </c>
      <c r="N345" s="35">
        <v>2</v>
      </c>
      <c r="O345" s="36">
        <v>0</v>
      </c>
      <c r="P345" s="36">
        <v>0</v>
      </c>
      <c r="Q345" s="36">
        <v>0</v>
      </c>
      <c r="R345" s="35">
        <v>5</v>
      </c>
      <c r="S345" s="36">
        <v>0</v>
      </c>
      <c r="T345" s="36">
        <v>0</v>
      </c>
      <c r="U345" s="36">
        <v>0</v>
      </c>
      <c r="V345" s="36">
        <v>0</v>
      </c>
      <c r="W345" s="37">
        <v>109</v>
      </c>
      <c r="X345" s="87"/>
    </row>
    <row r="346" spans="1:25" x14ac:dyDescent="0.45">
      <c r="A346" s="4" t="s">
        <v>151</v>
      </c>
      <c r="B346" s="4">
        <v>2022</v>
      </c>
      <c r="C346" s="5">
        <v>44849</v>
      </c>
      <c r="D346" s="4" t="s">
        <v>103</v>
      </c>
      <c r="E346" s="4" t="s">
        <v>3886</v>
      </c>
      <c r="F346" s="4" t="s">
        <v>2334</v>
      </c>
      <c r="G346" s="12">
        <f>(C346-VLOOKUP(E346,Riders!$A$2:$D$3499,4,FALSE))/365</f>
        <v>23.284931506849315</v>
      </c>
      <c r="H346" s="4">
        <v>3</v>
      </c>
      <c r="I346" s="34">
        <v>26</v>
      </c>
      <c r="J346" s="34">
        <v>36</v>
      </c>
      <c r="K346" s="34">
        <v>34</v>
      </c>
      <c r="L346" s="34">
        <v>96</v>
      </c>
      <c r="M346" s="36">
        <v>0</v>
      </c>
      <c r="N346" s="36">
        <v>0</v>
      </c>
      <c r="O346" s="35">
        <v>2</v>
      </c>
      <c r="P346" s="36">
        <v>0</v>
      </c>
      <c r="Q346" s="36">
        <v>0</v>
      </c>
      <c r="R346" s="35">
        <v>1</v>
      </c>
      <c r="S346" s="36">
        <v>0</v>
      </c>
      <c r="T346" s="36">
        <v>0</v>
      </c>
      <c r="U346" s="36">
        <v>0</v>
      </c>
      <c r="V346" s="36">
        <v>0</v>
      </c>
      <c r="W346" s="37">
        <v>99</v>
      </c>
      <c r="X346" s="87"/>
    </row>
    <row r="347" spans="1:25" x14ac:dyDescent="0.45">
      <c r="A347" s="4" t="s">
        <v>151</v>
      </c>
      <c r="B347" s="4">
        <v>2022</v>
      </c>
      <c r="C347" s="5">
        <v>44849</v>
      </c>
      <c r="D347" s="4" t="s">
        <v>103</v>
      </c>
      <c r="E347" s="4" t="s">
        <v>164</v>
      </c>
      <c r="F347" s="4" t="s">
        <v>96</v>
      </c>
      <c r="G347" s="12">
        <f>(C347-VLOOKUP(E347,Riders!$A$2:$D$3499,4,FALSE))/365</f>
        <v>23.687671232876713</v>
      </c>
      <c r="H347" s="4">
        <v>4</v>
      </c>
      <c r="I347" s="34">
        <v>36</v>
      </c>
      <c r="J347" s="34">
        <v>26</v>
      </c>
      <c r="K347" s="34">
        <v>32</v>
      </c>
      <c r="L347" s="34">
        <v>94</v>
      </c>
      <c r="M347" s="36">
        <v>0</v>
      </c>
      <c r="N347" s="36">
        <v>0</v>
      </c>
      <c r="O347" s="36">
        <v>0</v>
      </c>
      <c r="P347" s="36">
        <v>0</v>
      </c>
      <c r="Q347" s="36">
        <v>0</v>
      </c>
      <c r="R347" s="35">
        <v>3</v>
      </c>
      <c r="S347" s="36">
        <v>0</v>
      </c>
      <c r="T347" s="36">
        <v>0</v>
      </c>
      <c r="U347" s="36">
        <v>0</v>
      </c>
      <c r="V347" s="36">
        <v>0</v>
      </c>
      <c r="W347" s="37">
        <v>97</v>
      </c>
      <c r="X347" s="87"/>
    </row>
    <row r="348" spans="1:25" x14ac:dyDescent="0.45">
      <c r="A348" s="4" t="s">
        <v>151</v>
      </c>
      <c r="B348" s="4">
        <v>2022</v>
      </c>
      <c r="C348" s="5">
        <v>44849</v>
      </c>
      <c r="D348" s="4" t="s">
        <v>103</v>
      </c>
      <c r="E348" s="4" t="s">
        <v>4728</v>
      </c>
      <c r="F348" s="4" t="s">
        <v>2347</v>
      </c>
      <c r="G348" s="12">
        <f>(C348-VLOOKUP(E348,Riders!$A$2:$D$3499,4,FALSE))/365</f>
        <v>30.150684931506849</v>
      </c>
      <c r="H348" s="4">
        <v>5</v>
      </c>
      <c r="I348" s="34">
        <v>30</v>
      </c>
      <c r="J348" s="34">
        <v>38</v>
      </c>
      <c r="K348" s="34">
        <v>28</v>
      </c>
      <c r="L348" s="34">
        <v>96</v>
      </c>
      <c r="M348" s="36">
        <v>0</v>
      </c>
      <c r="N348" s="36">
        <v>0</v>
      </c>
      <c r="O348" s="36">
        <v>0</v>
      </c>
      <c r="P348" s="36">
        <v>0</v>
      </c>
      <c r="Q348" s="36">
        <v>0</v>
      </c>
      <c r="R348" s="36">
        <v>0</v>
      </c>
      <c r="S348" s="36">
        <v>0</v>
      </c>
      <c r="T348" s="36">
        <v>0</v>
      </c>
      <c r="U348" s="36">
        <v>0</v>
      </c>
      <c r="V348" s="36">
        <v>0</v>
      </c>
      <c r="W348" s="37">
        <v>96</v>
      </c>
      <c r="X348" s="87"/>
    </row>
    <row r="349" spans="1:25" x14ac:dyDescent="0.45">
      <c r="A349" s="4" t="s">
        <v>151</v>
      </c>
      <c r="B349" s="4">
        <v>2022</v>
      </c>
      <c r="C349" s="5">
        <v>44849</v>
      </c>
      <c r="D349" s="4" t="s">
        <v>103</v>
      </c>
      <c r="E349" s="4" t="s">
        <v>193</v>
      </c>
      <c r="F349" s="4" t="s">
        <v>46</v>
      </c>
      <c r="G349" s="12">
        <f>(C349-VLOOKUP(E349,Riders!$A$2:$D$3499,4,FALSE))/365</f>
        <v>26.947945205479453</v>
      </c>
      <c r="H349" s="4">
        <v>6</v>
      </c>
      <c r="I349" s="34">
        <v>4</v>
      </c>
      <c r="J349" s="34">
        <v>22</v>
      </c>
      <c r="K349" s="34">
        <v>36</v>
      </c>
      <c r="L349" s="34">
        <v>62</v>
      </c>
      <c r="M349" s="36">
        <v>0</v>
      </c>
      <c r="N349" s="36">
        <v>0</v>
      </c>
      <c r="O349" s="35">
        <v>5</v>
      </c>
      <c r="P349" s="36">
        <v>0</v>
      </c>
      <c r="Q349" s="36">
        <v>0</v>
      </c>
      <c r="R349" s="36">
        <v>0</v>
      </c>
      <c r="S349" s="36">
        <v>0</v>
      </c>
      <c r="T349" s="35">
        <v>6</v>
      </c>
      <c r="U349" s="35">
        <v>20</v>
      </c>
      <c r="V349" s="36">
        <v>0</v>
      </c>
      <c r="W349" s="37">
        <v>93</v>
      </c>
      <c r="X349" s="87"/>
    </row>
    <row r="350" spans="1:25" x14ac:dyDescent="0.45">
      <c r="A350" s="4" t="s">
        <v>151</v>
      </c>
      <c r="B350" s="4">
        <v>2022</v>
      </c>
      <c r="C350" s="5">
        <v>44849</v>
      </c>
      <c r="D350" s="4" t="s">
        <v>103</v>
      </c>
      <c r="E350" s="4" t="s">
        <v>188</v>
      </c>
      <c r="F350" s="4" t="s">
        <v>37</v>
      </c>
      <c r="G350" s="12">
        <f>(C350-VLOOKUP(E350,Riders!$A$2:$D$3499,4,FALSE))/365</f>
        <v>24.545205479452054</v>
      </c>
      <c r="H350" s="4">
        <v>7</v>
      </c>
      <c r="I350" s="34">
        <v>34</v>
      </c>
      <c r="J350" s="34">
        <v>28</v>
      </c>
      <c r="K350" s="34">
        <v>18</v>
      </c>
      <c r="L350" s="34">
        <v>80</v>
      </c>
      <c r="M350" s="35">
        <v>2</v>
      </c>
      <c r="N350" s="36">
        <v>0</v>
      </c>
      <c r="O350" s="35">
        <v>3</v>
      </c>
      <c r="P350" s="36">
        <v>0</v>
      </c>
      <c r="Q350" s="36">
        <v>0</v>
      </c>
      <c r="R350" s="36">
        <v>0</v>
      </c>
      <c r="S350" s="35">
        <v>2</v>
      </c>
      <c r="T350" s="35">
        <v>2</v>
      </c>
      <c r="U350" s="36">
        <v>0</v>
      </c>
      <c r="V350" s="36">
        <v>0</v>
      </c>
      <c r="W350" s="37">
        <v>89</v>
      </c>
      <c r="X350" s="87"/>
    </row>
    <row r="351" spans="1:25" x14ac:dyDescent="0.45">
      <c r="A351" s="4" t="s">
        <v>151</v>
      </c>
      <c r="B351" s="4">
        <v>2022</v>
      </c>
      <c r="C351" s="5">
        <v>44849</v>
      </c>
      <c r="D351" s="4" t="s">
        <v>103</v>
      </c>
      <c r="E351" s="4" t="s">
        <v>157</v>
      </c>
      <c r="F351" s="4" t="s">
        <v>52</v>
      </c>
      <c r="G351" s="12">
        <f>(C351-VLOOKUP(E351,Riders!$A$2:$D$3499,4,FALSE))/365</f>
        <v>23.772602739726029</v>
      </c>
      <c r="H351" s="4">
        <v>8</v>
      </c>
      <c r="I351" s="34">
        <v>38</v>
      </c>
      <c r="J351" s="34">
        <v>24</v>
      </c>
      <c r="K351" s="34">
        <v>20</v>
      </c>
      <c r="L351" s="34">
        <v>82</v>
      </c>
      <c r="M351" s="36">
        <v>0</v>
      </c>
      <c r="N351" s="35">
        <v>1</v>
      </c>
      <c r="O351" s="35">
        <v>1</v>
      </c>
      <c r="P351" s="36">
        <v>0</v>
      </c>
      <c r="Q351" s="36">
        <v>0</v>
      </c>
      <c r="R351" s="36">
        <v>0</v>
      </c>
      <c r="S351" s="35">
        <v>3</v>
      </c>
      <c r="T351" s="36">
        <v>0</v>
      </c>
      <c r="U351" s="36">
        <v>0</v>
      </c>
      <c r="V351" s="36">
        <v>0</v>
      </c>
      <c r="W351" s="37">
        <v>87</v>
      </c>
      <c r="X351" s="87"/>
    </row>
    <row r="352" spans="1:25" x14ac:dyDescent="0.45">
      <c r="A352" s="4" t="s">
        <v>151</v>
      </c>
      <c r="B352" s="4">
        <v>2022</v>
      </c>
      <c r="C352" s="5">
        <v>44849</v>
      </c>
      <c r="D352" s="4" t="s">
        <v>103</v>
      </c>
      <c r="E352" s="4" t="s">
        <v>81</v>
      </c>
      <c r="F352" s="4" t="s">
        <v>83</v>
      </c>
      <c r="G352" s="12">
        <f>(C352-VLOOKUP(E352,Riders!$A$2:$D$3499,4,FALSE))/365</f>
        <v>26.410958904109588</v>
      </c>
      <c r="H352" s="4">
        <v>9</v>
      </c>
      <c r="I352" s="34">
        <v>2</v>
      </c>
      <c r="J352" s="34">
        <v>32</v>
      </c>
      <c r="K352" s="34">
        <v>24</v>
      </c>
      <c r="L352" s="34">
        <v>58</v>
      </c>
      <c r="M352" s="36">
        <v>0</v>
      </c>
      <c r="N352" s="36">
        <v>0</v>
      </c>
      <c r="O352" s="36">
        <v>0</v>
      </c>
      <c r="P352" s="35">
        <v>3</v>
      </c>
      <c r="Q352" s="35">
        <v>2</v>
      </c>
      <c r="R352" s="36">
        <v>0</v>
      </c>
      <c r="S352" s="36">
        <v>0</v>
      </c>
      <c r="T352" s="36">
        <v>0</v>
      </c>
      <c r="U352" s="35">
        <v>20</v>
      </c>
      <c r="V352" s="36">
        <v>0</v>
      </c>
      <c r="W352" s="37">
        <v>83</v>
      </c>
      <c r="X352" s="87"/>
    </row>
    <row r="353" spans="1:25" x14ac:dyDescent="0.45">
      <c r="A353" s="4" t="s">
        <v>151</v>
      </c>
      <c r="B353" s="4">
        <v>2022</v>
      </c>
      <c r="C353" s="5">
        <v>44849</v>
      </c>
      <c r="D353" s="4" t="s">
        <v>103</v>
      </c>
      <c r="E353" s="4" t="s">
        <v>167</v>
      </c>
      <c r="F353" s="4" t="s">
        <v>61</v>
      </c>
      <c r="G353" s="12">
        <f>(C353-VLOOKUP(E353,Riders!$A$2:$D$3499,4,FALSE))/365</f>
        <v>24.646575342465752</v>
      </c>
      <c r="H353" s="4">
        <v>10</v>
      </c>
      <c r="I353" s="34">
        <v>18</v>
      </c>
      <c r="J353" s="34">
        <v>20</v>
      </c>
      <c r="K353" s="34">
        <v>38</v>
      </c>
      <c r="L353" s="34">
        <v>76</v>
      </c>
      <c r="M353" s="36">
        <v>0</v>
      </c>
      <c r="N353" s="36">
        <v>0</v>
      </c>
      <c r="O353" s="36">
        <v>0</v>
      </c>
      <c r="P353" s="36">
        <v>0</v>
      </c>
      <c r="Q353" s="36">
        <v>0</v>
      </c>
      <c r="R353" s="36">
        <v>0</v>
      </c>
      <c r="S353" s="36">
        <v>0</v>
      </c>
      <c r="T353" s="35">
        <v>4</v>
      </c>
      <c r="U353" s="36">
        <v>0</v>
      </c>
      <c r="V353" s="36">
        <v>0</v>
      </c>
      <c r="W353" s="37">
        <v>80</v>
      </c>
      <c r="X353" s="87"/>
    </row>
    <row r="354" spans="1:25" x14ac:dyDescent="0.45">
      <c r="A354" s="4" t="s">
        <v>151</v>
      </c>
      <c r="B354" s="4">
        <v>2022</v>
      </c>
      <c r="C354" s="5">
        <v>44849</v>
      </c>
      <c r="D354" s="4" t="s">
        <v>103</v>
      </c>
      <c r="E354" s="4" t="s">
        <v>87</v>
      </c>
      <c r="F354" s="4" t="s">
        <v>88</v>
      </c>
      <c r="G354" s="12">
        <f>(C354-VLOOKUP(E354,Riders!$A$2:$D$3499,4,FALSE))/365</f>
        <v>23.304109589041097</v>
      </c>
      <c r="H354" s="4">
        <v>11</v>
      </c>
      <c r="I354" s="34">
        <v>16</v>
      </c>
      <c r="J354" s="34">
        <v>14</v>
      </c>
      <c r="K354" s="34">
        <v>26</v>
      </c>
      <c r="L354" s="34">
        <v>56</v>
      </c>
      <c r="M354" s="36">
        <v>0</v>
      </c>
      <c r="N354" s="36">
        <v>0</v>
      </c>
      <c r="O354" s="36">
        <v>0</v>
      </c>
      <c r="P354" s="35">
        <v>1</v>
      </c>
      <c r="Q354" s="35">
        <v>3</v>
      </c>
      <c r="R354" s="36">
        <v>0</v>
      </c>
      <c r="S354" s="36">
        <v>0</v>
      </c>
      <c r="T354" s="36">
        <v>0</v>
      </c>
      <c r="U354" s="35">
        <v>20</v>
      </c>
      <c r="V354" s="36">
        <v>0</v>
      </c>
      <c r="W354" s="37">
        <v>80</v>
      </c>
      <c r="X354" s="87"/>
    </row>
    <row r="355" spans="1:25" x14ac:dyDescent="0.45">
      <c r="A355" s="4" t="s">
        <v>151</v>
      </c>
      <c r="B355" s="4">
        <v>2022</v>
      </c>
      <c r="C355" s="5">
        <v>44849</v>
      </c>
      <c r="D355" s="4" t="s">
        <v>103</v>
      </c>
      <c r="E355" s="4" t="s">
        <v>239</v>
      </c>
      <c r="F355" s="4" t="s">
        <v>64</v>
      </c>
      <c r="G355" s="12">
        <f>(C355-VLOOKUP(E355,Riders!$A$2:$D$3499,4,FALSE))/365</f>
        <v>27.123287671232877</v>
      </c>
      <c r="H355" s="4">
        <v>12</v>
      </c>
      <c r="I355" s="34">
        <v>8</v>
      </c>
      <c r="J355" s="34">
        <v>34</v>
      </c>
      <c r="K355" s="34">
        <v>22</v>
      </c>
      <c r="L355" s="34">
        <v>64</v>
      </c>
      <c r="M355" s="36">
        <v>0</v>
      </c>
      <c r="N355" s="36">
        <v>0</v>
      </c>
      <c r="O355" s="36">
        <v>0</v>
      </c>
      <c r="P355" s="36">
        <v>0</v>
      </c>
      <c r="Q355" s="36">
        <v>0</v>
      </c>
      <c r="R355" s="36">
        <v>0</v>
      </c>
      <c r="S355" s="36">
        <v>0</v>
      </c>
      <c r="T355" s="36">
        <v>0</v>
      </c>
      <c r="U355" s="36">
        <v>0</v>
      </c>
      <c r="V355" s="36">
        <v>0</v>
      </c>
      <c r="W355" s="37">
        <v>64</v>
      </c>
      <c r="X355" s="87"/>
    </row>
    <row r="356" spans="1:25" x14ac:dyDescent="0.45">
      <c r="A356" s="4" t="s">
        <v>151</v>
      </c>
      <c r="B356" s="4">
        <v>2022</v>
      </c>
      <c r="C356" s="5">
        <v>44849</v>
      </c>
      <c r="D356" s="4" t="s">
        <v>103</v>
      </c>
      <c r="E356" s="4" t="s">
        <v>201</v>
      </c>
      <c r="F356" s="4" t="s">
        <v>49</v>
      </c>
      <c r="G356" s="12">
        <f>(C356-VLOOKUP(E356,Riders!$A$2:$D$3499,4,FALSE))/365</f>
        <v>25.531506849315068</v>
      </c>
      <c r="H356" s="4">
        <v>13</v>
      </c>
      <c r="I356" s="34">
        <v>28</v>
      </c>
      <c r="J356" s="34">
        <v>2</v>
      </c>
      <c r="K356" s="34">
        <v>4</v>
      </c>
      <c r="L356" s="34">
        <v>34</v>
      </c>
      <c r="M356" s="36">
        <v>0</v>
      </c>
      <c r="N356" s="36">
        <v>0</v>
      </c>
      <c r="O356" s="36">
        <v>0</v>
      </c>
      <c r="P356" s="35">
        <v>5</v>
      </c>
      <c r="Q356" s="35">
        <v>5</v>
      </c>
      <c r="R356" s="36">
        <v>0</v>
      </c>
      <c r="S356" s="36">
        <v>0</v>
      </c>
      <c r="T356" s="36">
        <v>0</v>
      </c>
      <c r="U356" s="35">
        <v>20</v>
      </c>
      <c r="V356" s="36">
        <v>0</v>
      </c>
      <c r="W356" s="37">
        <v>64</v>
      </c>
      <c r="X356" s="87"/>
    </row>
    <row r="357" spans="1:25" x14ac:dyDescent="0.45">
      <c r="A357" s="4" t="s">
        <v>151</v>
      </c>
      <c r="B357" s="4">
        <v>2022</v>
      </c>
      <c r="C357" s="5">
        <v>44849</v>
      </c>
      <c r="D357" s="4" t="s">
        <v>103</v>
      </c>
      <c r="E357" s="4" t="s">
        <v>38</v>
      </c>
      <c r="F357" s="4" t="s">
        <v>40</v>
      </c>
      <c r="G357" s="12">
        <f>(C357-VLOOKUP(E357,Riders!$A$2:$D$3499,4,FALSE))/365</f>
        <v>25.673972602739727</v>
      </c>
      <c r="H357" s="4">
        <v>14</v>
      </c>
      <c r="I357" s="34">
        <v>10</v>
      </c>
      <c r="J357" s="34">
        <v>4</v>
      </c>
      <c r="K357" s="34">
        <v>14</v>
      </c>
      <c r="L357" s="34">
        <v>28</v>
      </c>
      <c r="M357" s="36">
        <v>0</v>
      </c>
      <c r="N357" s="36">
        <v>0</v>
      </c>
      <c r="O357" s="36">
        <v>0</v>
      </c>
      <c r="P357" s="35">
        <v>2</v>
      </c>
      <c r="Q357" s="35">
        <v>1</v>
      </c>
      <c r="R357" s="36">
        <v>0</v>
      </c>
      <c r="S357" s="36">
        <v>0</v>
      </c>
      <c r="T357" s="36">
        <v>0</v>
      </c>
      <c r="U357" s="35">
        <v>20</v>
      </c>
      <c r="V357" s="36">
        <v>0</v>
      </c>
      <c r="W357" s="37">
        <v>51</v>
      </c>
      <c r="X357" s="87"/>
    </row>
    <row r="358" spans="1:25" x14ac:dyDescent="0.45">
      <c r="A358" s="4" t="s">
        <v>151</v>
      </c>
      <c r="B358" s="4">
        <v>2022</v>
      </c>
      <c r="C358" s="5">
        <v>44849</v>
      </c>
      <c r="D358" s="4" t="s">
        <v>103</v>
      </c>
      <c r="E358" s="4" t="s">
        <v>114</v>
      </c>
      <c r="F358" s="4" t="s">
        <v>115</v>
      </c>
      <c r="G358" s="12">
        <f>(C358-VLOOKUP(E358,Riders!$A$2:$D$3499,4,FALSE))/365</f>
        <v>22.134246575342466</v>
      </c>
      <c r="H358" s="4">
        <v>15</v>
      </c>
      <c r="I358" s="34">
        <v>22</v>
      </c>
      <c r="J358" s="34">
        <v>6</v>
      </c>
      <c r="K358" s="34">
        <v>16</v>
      </c>
      <c r="L358" s="34">
        <v>44</v>
      </c>
      <c r="M358" s="36">
        <v>0</v>
      </c>
      <c r="N358" s="36">
        <v>0</v>
      </c>
      <c r="O358" s="36">
        <v>0</v>
      </c>
      <c r="P358" s="36">
        <v>0</v>
      </c>
      <c r="Q358" s="36">
        <v>0</v>
      </c>
      <c r="R358" s="36">
        <v>0</v>
      </c>
      <c r="S358" s="36">
        <v>0</v>
      </c>
      <c r="T358" s="36">
        <v>0</v>
      </c>
      <c r="U358" s="36">
        <v>0</v>
      </c>
      <c r="V358" s="36">
        <v>0</v>
      </c>
      <c r="W358" s="37">
        <v>44</v>
      </c>
      <c r="X358" s="87"/>
    </row>
    <row r="359" spans="1:25" x14ac:dyDescent="0.45">
      <c r="A359" s="4" t="s">
        <v>151</v>
      </c>
      <c r="B359" s="4">
        <v>2022</v>
      </c>
      <c r="C359" s="5">
        <v>44849</v>
      </c>
      <c r="D359" s="4" t="s">
        <v>103</v>
      </c>
      <c r="E359" s="4" t="s">
        <v>186</v>
      </c>
      <c r="F359" s="4" t="s">
        <v>79</v>
      </c>
      <c r="G359" s="12">
        <f>(C359-VLOOKUP(E359,Riders!$A$2:$D$3499,4,FALSE))/365</f>
        <v>20.342465753424658</v>
      </c>
      <c r="H359" s="4">
        <v>16</v>
      </c>
      <c r="I359" s="34">
        <v>1</v>
      </c>
      <c r="J359" s="34">
        <v>18</v>
      </c>
      <c r="K359" s="34">
        <v>6</v>
      </c>
      <c r="L359" s="34">
        <v>25</v>
      </c>
      <c r="M359" s="36">
        <v>0</v>
      </c>
      <c r="N359" s="35">
        <v>3</v>
      </c>
      <c r="O359" s="36">
        <v>0</v>
      </c>
      <c r="P359" s="36">
        <v>0</v>
      </c>
      <c r="Q359" s="36">
        <v>0</v>
      </c>
      <c r="R359" s="36">
        <v>0</v>
      </c>
      <c r="S359" s="36">
        <v>0</v>
      </c>
      <c r="T359" s="35">
        <v>10</v>
      </c>
      <c r="U359" s="36">
        <v>0</v>
      </c>
      <c r="V359" s="36">
        <v>0</v>
      </c>
      <c r="W359" s="37">
        <v>38</v>
      </c>
      <c r="X359" s="87"/>
    </row>
    <row r="360" spans="1:25" x14ac:dyDescent="0.45">
      <c r="A360" s="4" t="s">
        <v>151</v>
      </c>
      <c r="B360" s="4">
        <v>2022</v>
      </c>
      <c r="C360" s="5">
        <v>44849</v>
      </c>
      <c r="D360" s="4" t="s">
        <v>103</v>
      </c>
      <c r="E360" s="4" t="s">
        <v>205</v>
      </c>
      <c r="F360" s="4" t="s">
        <v>131</v>
      </c>
      <c r="G360" s="12">
        <f>(C360-VLOOKUP(E360,Riders!$A$2:$D$3499,4,FALSE))/365</f>
        <v>24.104109589041094</v>
      </c>
      <c r="H360" s="4">
        <v>17</v>
      </c>
      <c r="I360" s="34">
        <v>14</v>
      </c>
      <c r="J360" s="34">
        <v>8</v>
      </c>
      <c r="K360" s="34">
        <v>12</v>
      </c>
      <c r="L360" s="34">
        <v>34</v>
      </c>
      <c r="M360" s="36">
        <v>0</v>
      </c>
      <c r="N360" s="36">
        <v>0</v>
      </c>
      <c r="O360" s="36">
        <v>0</v>
      </c>
      <c r="P360" s="36">
        <v>0</v>
      </c>
      <c r="Q360" s="36">
        <v>0</v>
      </c>
      <c r="R360" s="36">
        <v>0</v>
      </c>
      <c r="S360" s="36">
        <v>0</v>
      </c>
      <c r="T360" s="36">
        <v>0</v>
      </c>
      <c r="U360" s="36">
        <v>0</v>
      </c>
      <c r="V360" s="36">
        <v>0</v>
      </c>
      <c r="W360" s="37">
        <v>34</v>
      </c>
      <c r="X360" s="87"/>
    </row>
    <row r="361" spans="1:25" x14ac:dyDescent="0.45">
      <c r="A361" s="4" t="s">
        <v>151</v>
      </c>
      <c r="B361" s="4">
        <v>2022</v>
      </c>
      <c r="C361" s="5">
        <v>44849</v>
      </c>
      <c r="D361" s="4" t="s">
        <v>103</v>
      </c>
      <c r="E361" s="4" t="s">
        <v>241</v>
      </c>
      <c r="F361" s="4" t="s">
        <v>242</v>
      </c>
      <c r="G361" s="12">
        <f>(C361-VLOOKUP(E361,Riders!$A$2:$D$3499,4,FALSE))/365</f>
        <v>27.876712328767123</v>
      </c>
      <c r="H361" s="4">
        <v>18</v>
      </c>
      <c r="I361" s="34">
        <v>1</v>
      </c>
      <c r="J361" s="34">
        <v>16</v>
      </c>
      <c r="K361" s="34">
        <v>10</v>
      </c>
      <c r="L361" s="34">
        <v>27</v>
      </c>
      <c r="M361" s="35">
        <v>3</v>
      </c>
      <c r="N361" s="36">
        <v>0</v>
      </c>
      <c r="O361" s="36">
        <v>0</v>
      </c>
      <c r="P361" s="36">
        <v>0</v>
      </c>
      <c r="Q361" s="36">
        <v>0</v>
      </c>
      <c r="R361" s="36">
        <v>0</v>
      </c>
      <c r="S361" s="36">
        <v>0</v>
      </c>
      <c r="T361" s="36">
        <v>0</v>
      </c>
      <c r="U361" s="36">
        <v>0</v>
      </c>
      <c r="V361" s="36">
        <v>0</v>
      </c>
      <c r="W361" s="37">
        <v>30</v>
      </c>
      <c r="X361" s="87"/>
    </row>
    <row r="362" spans="1:25" x14ac:dyDescent="0.45">
      <c r="A362" s="4" t="s">
        <v>151</v>
      </c>
      <c r="B362" s="4">
        <v>2022</v>
      </c>
      <c r="C362" s="5">
        <v>44849</v>
      </c>
      <c r="D362" s="4" t="s">
        <v>103</v>
      </c>
      <c r="E362" s="4" t="s">
        <v>2341</v>
      </c>
      <c r="F362" s="4" t="s">
        <v>2342</v>
      </c>
      <c r="G362" s="12">
        <f>(C362-VLOOKUP(E362,Riders!$A$2:$D$3499,4,FALSE))/365</f>
        <v>32.709589041095889</v>
      </c>
      <c r="H362" s="4">
        <v>19</v>
      </c>
      <c r="I362" s="34">
        <v>12</v>
      </c>
      <c r="J362" s="34">
        <v>12</v>
      </c>
      <c r="K362" s="34">
        <v>1</v>
      </c>
      <c r="L362" s="34">
        <v>25</v>
      </c>
      <c r="M362" s="36">
        <v>0</v>
      </c>
      <c r="N362" s="36">
        <v>0</v>
      </c>
      <c r="O362" s="36">
        <v>0</v>
      </c>
      <c r="P362" s="36">
        <v>0</v>
      </c>
      <c r="Q362" s="36">
        <v>0</v>
      </c>
      <c r="R362" s="36">
        <v>0</v>
      </c>
      <c r="S362" s="36">
        <v>0</v>
      </c>
      <c r="T362" s="36">
        <v>0</v>
      </c>
      <c r="U362" s="36">
        <v>0</v>
      </c>
      <c r="V362" s="36">
        <v>0</v>
      </c>
      <c r="W362" s="37">
        <v>25</v>
      </c>
      <c r="X362" s="87"/>
    </row>
    <row r="363" spans="1:25" x14ac:dyDescent="0.45">
      <c r="A363" s="4" t="s">
        <v>151</v>
      </c>
      <c r="B363" s="4">
        <v>2022</v>
      </c>
      <c r="C363" s="5">
        <v>44849</v>
      </c>
      <c r="D363" s="4" t="s">
        <v>103</v>
      </c>
      <c r="E363" s="4" t="s">
        <v>5149</v>
      </c>
      <c r="F363" s="4" t="s">
        <v>506</v>
      </c>
      <c r="G363" s="12" t="e">
        <f>(C363-VLOOKUP(E363,Riders!$A$2:$D$3499,4,FALSE))/365</f>
        <v>#N/A</v>
      </c>
      <c r="H363" s="4">
        <v>20</v>
      </c>
      <c r="I363" s="34">
        <v>6</v>
      </c>
      <c r="J363" s="34">
        <v>10</v>
      </c>
      <c r="K363" s="34">
        <v>8</v>
      </c>
      <c r="L363" s="34">
        <v>24</v>
      </c>
      <c r="M363" s="36">
        <v>0</v>
      </c>
      <c r="N363" s="36">
        <v>0</v>
      </c>
      <c r="O363" s="36">
        <v>0</v>
      </c>
      <c r="P363" s="36">
        <v>0</v>
      </c>
      <c r="Q363" s="36">
        <v>0</v>
      </c>
      <c r="R363" s="36">
        <v>0</v>
      </c>
      <c r="S363" s="36">
        <v>0</v>
      </c>
      <c r="T363" s="36">
        <v>0</v>
      </c>
      <c r="U363" s="36">
        <v>0</v>
      </c>
      <c r="V363" s="36">
        <v>0</v>
      </c>
      <c r="W363" s="37">
        <v>24</v>
      </c>
      <c r="X363" s="87"/>
    </row>
    <row r="364" spans="1:25" x14ac:dyDescent="0.45">
      <c r="A364" s="4" t="s">
        <v>151</v>
      </c>
      <c r="B364" s="4">
        <v>2022</v>
      </c>
      <c r="C364" s="5">
        <v>44849</v>
      </c>
      <c r="D364" s="4" t="s">
        <v>103</v>
      </c>
      <c r="E364" s="4" t="s">
        <v>2078</v>
      </c>
      <c r="F364" s="4" t="s">
        <v>58</v>
      </c>
      <c r="G364" s="12">
        <f>(C364-VLOOKUP(E364,Riders!$A$2:$D$3499,4,FALSE))/365</f>
        <v>30.24931506849315</v>
      </c>
      <c r="H364" s="4">
        <v>21</v>
      </c>
      <c r="I364" s="34">
        <v>1</v>
      </c>
      <c r="J364" s="34">
        <v>1</v>
      </c>
      <c r="K364" s="34">
        <v>2</v>
      </c>
      <c r="L364" s="34">
        <v>4</v>
      </c>
      <c r="M364" s="35">
        <v>5</v>
      </c>
      <c r="N364" s="36">
        <v>0</v>
      </c>
      <c r="O364" s="36">
        <v>0</v>
      </c>
      <c r="P364" s="36">
        <v>0</v>
      </c>
      <c r="Q364" s="36">
        <v>0</v>
      </c>
      <c r="R364" s="36">
        <v>0</v>
      </c>
      <c r="S364" s="35">
        <v>5</v>
      </c>
      <c r="T364" s="36">
        <v>0</v>
      </c>
      <c r="U364" s="36">
        <v>0</v>
      </c>
      <c r="V364" s="36">
        <v>0</v>
      </c>
      <c r="W364" s="37">
        <v>14</v>
      </c>
      <c r="X364" s="87"/>
    </row>
    <row r="365" spans="1:25" x14ac:dyDescent="0.45">
      <c r="A365" s="4" t="s">
        <v>151</v>
      </c>
      <c r="B365" s="4">
        <v>2022</v>
      </c>
      <c r="C365" s="5">
        <v>44849</v>
      </c>
      <c r="D365" s="4" t="s">
        <v>103</v>
      </c>
      <c r="E365" s="4" t="s">
        <v>217</v>
      </c>
      <c r="F365" s="4" t="s">
        <v>177</v>
      </c>
      <c r="G365" s="12">
        <f>(C365-VLOOKUP(E365,Riders!$A$2:$D$3499,4,FALSE))/365</f>
        <v>20.208219178082192</v>
      </c>
      <c r="H365" s="4">
        <v>22</v>
      </c>
      <c r="I365" s="34">
        <v>1</v>
      </c>
      <c r="J365" s="34">
        <v>1</v>
      </c>
      <c r="K365" s="34">
        <v>1</v>
      </c>
      <c r="L365" s="34">
        <v>3</v>
      </c>
      <c r="M365" s="36">
        <v>0</v>
      </c>
      <c r="N365" s="36">
        <v>0</v>
      </c>
      <c r="O365" s="36">
        <v>0</v>
      </c>
      <c r="P365" s="36">
        <v>0</v>
      </c>
      <c r="Q365" s="36">
        <v>0</v>
      </c>
      <c r="R365" s="36">
        <v>0</v>
      </c>
      <c r="S365" s="35">
        <v>1</v>
      </c>
      <c r="T365" s="36">
        <v>0</v>
      </c>
      <c r="U365" s="36">
        <v>0</v>
      </c>
      <c r="V365" s="36">
        <v>0</v>
      </c>
      <c r="W365" s="37">
        <v>4</v>
      </c>
      <c r="X365" s="87"/>
    </row>
    <row r="366" spans="1:25" x14ac:dyDescent="0.45">
      <c r="A366" s="4" t="s">
        <v>151</v>
      </c>
      <c r="B366" s="4">
        <v>2022</v>
      </c>
      <c r="C366" s="5">
        <v>44849</v>
      </c>
      <c r="D366" s="4" t="s">
        <v>103</v>
      </c>
      <c r="E366" s="4" t="s">
        <v>3454</v>
      </c>
      <c r="F366" s="4" t="s">
        <v>3455</v>
      </c>
      <c r="G366" s="12">
        <f>(C366-VLOOKUP(E366,Riders!$A$2:$D$3499,4,FALSE))/365</f>
        <v>22.849315068493151</v>
      </c>
      <c r="H366" s="4">
        <v>23</v>
      </c>
      <c r="I366" s="34">
        <v>24</v>
      </c>
      <c r="J366" s="34">
        <v>1</v>
      </c>
      <c r="K366" s="34">
        <v>1</v>
      </c>
      <c r="L366" s="34">
        <v>26</v>
      </c>
      <c r="M366" s="36">
        <v>0</v>
      </c>
      <c r="N366" s="36">
        <v>0</v>
      </c>
      <c r="O366" s="36">
        <v>0</v>
      </c>
      <c r="P366" s="36">
        <v>0</v>
      </c>
      <c r="Q366" s="36">
        <v>0</v>
      </c>
      <c r="R366" s="36">
        <v>0</v>
      </c>
      <c r="S366" s="36">
        <v>0</v>
      </c>
      <c r="T366" s="36">
        <v>0</v>
      </c>
      <c r="U366" s="36">
        <v>0</v>
      </c>
      <c r="V366" s="35">
        <v>40</v>
      </c>
      <c r="W366" s="37">
        <v>-14</v>
      </c>
      <c r="X366" s="87"/>
    </row>
    <row r="367" spans="1:25" x14ac:dyDescent="0.45">
      <c r="A367" s="4" t="s">
        <v>151</v>
      </c>
      <c r="B367" s="4">
        <v>2022</v>
      </c>
      <c r="C367" s="5">
        <v>44849</v>
      </c>
      <c r="D367" s="4" t="s">
        <v>103</v>
      </c>
      <c r="E367" s="4" t="s">
        <v>97</v>
      </c>
      <c r="F367" s="4" t="s">
        <v>99</v>
      </c>
      <c r="G367" s="12">
        <f>(C367-VLOOKUP(E367,Riders!$A$2:$D$3499,4,FALSE))/365</f>
        <v>24.13150684931507</v>
      </c>
      <c r="H367" s="4">
        <v>24</v>
      </c>
      <c r="I367" s="34">
        <v>20</v>
      </c>
      <c r="J367" s="34">
        <v>1</v>
      </c>
      <c r="K367" s="34">
        <v>1</v>
      </c>
      <c r="L367" s="34">
        <v>22</v>
      </c>
      <c r="M367" s="36">
        <v>0</v>
      </c>
      <c r="N367" s="36">
        <v>0</v>
      </c>
      <c r="O367" s="36">
        <v>0</v>
      </c>
      <c r="P367" s="36">
        <v>0</v>
      </c>
      <c r="Q367" s="36">
        <v>0</v>
      </c>
      <c r="R367" s="36">
        <v>0</v>
      </c>
      <c r="S367" s="36">
        <v>0</v>
      </c>
      <c r="T367" s="36">
        <v>0</v>
      </c>
      <c r="U367" s="36">
        <v>0</v>
      </c>
      <c r="V367" s="36">
        <v>0</v>
      </c>
      <c r="W367" s="38" t="s">
        <v>100</v>
      </c>
      <c r="X367" s="87"/>
    </row>
    <row r="368" spans="1:25" x14ac:dyDescent="0.45">
      <c r="A368" s="1" t="s">
        <v>229</v>
      </c>
      <c r="B368" s="1">
        <v>2022</v>
      </c>
      <c r="C368" s="2">
        <v>44751</v>
      </c>
      <c r="D368" s="1" t="s">
        <v>30</v>
      </c>
      <c r="E368" s="1" t="s">
        <v>147</v>
      </c>
      <c r="F368" s="1" t="s">
        <v>67</v>
      </c>
      <c r="G368" s="12">
        <f>(C368-VLOOKUP(E368,Riders!$A$2:$D$3499,4,FALSE))/365</f>
        <v>27.55890410958904</v>
      </c>
      <c r="H368" s="1">
        <v>1</v>
      </c>
      <c r="I368" s="3">
        <v>40</v>
      </c>
      <c r="J368" s="3">
        <v>40</v>
      </c>
      <c r="K368" s="3">
        <v>40</v>
      </c>
      <c r="L368" s="3">
        <v>120</v>
      </c>
      <c r="M368" s="1">
        <v>5</v>
      </c>
      <c r="N368" s="1">
        <v>3</v>
      </c>
      <c r="O368" s="1">
        <v>3</v>
      </c>
      <c r="P368" s="1">
        <v>0</v>
      </c>
      <c r="Q368" s="1">
        <v>5</v>
      </c>
      <c r="R368" s="1">
        <v>1</v>
      </c>
      <c r="S368" s="1">
        <v>0</v>
      </c>
      <c r="T368" s="1">
        <v>0</v>
      </c>
      <c r="U368" s="1">
        <v>0</v>
      </c>
      <c r="V368" s="1">
        <v>0</v>
      </c>
      <c r="W368" s="1">
        <v>137</v>
      </c>
      <c r="X368" s="87">
        <v>1.818287037037037E-2</v>
      </c>
      <c r="Y368">
        <v>45.831000000000003</v>
      </c>
    </row>
    <row r="369" spans="1:25" x14ac:dyDescent="0.45">
      <c r="A369" s="1" t="s">
        <v>229</v>
      </c>
      <c r="B369" s="1">
        <v>2022</v>
      </c>
      <c r="C369" s="2">
        <v>44751</v>
      </c>
      <c r="D369" s="1" t="s">
        <v>30</v>
      </c>
      <c r="E369" s="1" t="s">
        <v>217</v>
      </c>
      <c r="F369" s="1" t="s">
        <v>177</v>
      </c>
      <c r="G369" s="12">
        <f>(C369-VLOOKUP(E369,Riders!$A$2:$D$3499,4,FALSE))/365</f>
        <v>19.93972602739726</v>
      </c>
      <c r="H369" s="1">
        <v>2</v>
      </c>
      <c r="I369" s="3">
        <v>38</v>
      </c>
      <c r="J369" s="3">
        <v>38</v>
      </c>
      <c r="K369" s="3">
        <v>38</v>
      </c>
      <c r="L369" s="3">
        <v>114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3</v>
      </c>
      <c r="T369" s="1">
        <v>0</v>
      </c>
      <c r="U369" s="1">
        <v>0</v>
      </c>
      <c r="V369" s="1">
        <v>0</v>
      </c>
      <c r="W369" s="1">
        <v>117</v>
      </c>
      <c r="X369" s="87">
        <v>1.818287037037037E-2</v>
      </c>
      <c r="Y369">
        <v>45.831000000000003</v>
      </c>
    </row>
    <row r="370" spans="1:25" x14ac:dyDescent="0.45">
      <c r="A370" s="1" t="s">
        <v>229</v>
      </c>
      <c r="B370" s="1">
        <v>2022</v>
      </c>
      <c r="C370" s="2">
        <v>44751</v>
      </c>
      <c r="D370" s="1" t="s">
        <v>30</v>
      </c>
      <c r="E370" s="1" t="s">
        <v>209</v>
      </c>
      <c r="F370" s="1" t="s">
        <v>43</v>
      </c>
      <c r="G370" s="12">
        <f>(C370-VLOOKUP(E370,Riders!$A$2:$D$3499,4,FALSE))/365</f>
        <v>28.276712328767122</v>
      </c>
      <c r="H370" s="1">
        <v>3</v>
      </c>
      <c r="I370" s="3">
        <v>32</v>
      </c>
      <c r="J370" s="3">
        <v>36</v>
      </c>
      <c r="K370" s="3">
        <v>26</v>
      </c>
      <c r="L370" s="3">
        <v>94</v>
      </c>
      <c r="M370" s="1">
        <v>2</v>
      </c>
      <c r="N370" s="1">
        <v>1</v>
      </c>
      <c r="O370" s="1">
        <v>0</v>
      </c>
      <c r="P370" s="1">
        <v>0</v>
      </c>
      <c r="Q370" s="1">
        <v>2</v>
      </c>
      <c r="R370" s="1">
        <v>2</v>
      </c>
      <c r="S370" s="1">
        <v>0</v>
      </c>
      <c r="T370" s="1">
        <v>10</v>
      </c>
      <c r="U370" s="1">
        <v>0</v>
      </c>
      <c r="V370" s="1">
        <v>0</v>
      </c>
      <c r="W370" s="1">
        <v>111</v>
      </c>
      <c r="X370" s="87">
        <v>1.818287037037037E-2</v>
      </c>
      <c r="Y370">
        <v>45.831000000000003</v>
      </c>
    </row>
    <row r="371" spans="1:25" x14ac:dyDescent="0.45">
      <c r="A371" s="1" t="s">
        <v>229</v>
      </c>
      <c r="B371" s="1">
        <v>2022</v>
      </c>
      <c r="C371" s="2">
        <v>44751</v>
      </c>
      <c r="D371" s="1" t="s">
        <v>30</v>
      </c>
      <c r="E371" s="1" t="s">
        <v>188</v>
      </c>
      <c r="F371" s="1" t="s">
        <v>37</v>
      </c>
      <c r="G371" s="12">
        <f>(C371-VLOOKUP(E371,Riders!$A$2:$D$3499,4,FALSE))/365</f>
        <v>24.276712328767122</v>
      </c>
      <c r="H371" s="1">
        <v>4</v>
      </c>
      <c r="I371" s="3">
        <v>36</v>
      </c>
      <c r="J371" s="3">
        <v>34</v>
      </c>
      <c r="K371" s="3">
        <v>20</v>
      </c>
      <c r="L371" s="3">
        <v>90</v>
      </c>
      <c r="M371" s="1">
        <v>0</v>
      </c>
      <c r="N371" s="1">
        <v>0</v>
      </c>
      <c r="O371" s="1">
        <v>0</v>
      </c>
      <c r="P371" s="1">
        <v>0</v>
      </c>
      <c r="Q371" s="1">
        <v>3</v>
      </c>
      <c r="R371" s="1">
        <v>0</v>
      </c>
      <c r="S371" s="1">
        <v>0</v>
      </c>
      <c r="T371" s="1">
        <v>6</v>
      </c>
      <c r="U371" s="1">
        <v>0</v>
      </c>
      <c r="V371" s="1">
        <v>0</v>
      </c>
      <c r="W371" s="1">
        <v>99</v>
      </c>
      <c r="X371" s="87">
        <v>1.818287037037037E-2</v>
      </c>
      <c r="Y371">
        <v>45.831000000000003</v>
      </c>
    </row>
    <row r="372" spans="1:25" x14ac:dyDescent="0.45">
      <c r="A372" s="1" t="s">
        <v>229</v>
      </c>
      <c r="B372" s="1">
        <v>2022</v>
      </c>
      <c r="C372" s="2">
        <v>44751</v>
      </c>
      <c r="D372" s="1" t="s">
        <v>30</v>
      </c>
      <c r="E372" s="1" t="s">
        <v>228</v>
      </c>
      <c r="F372" s="1" t="s">
        <v>131</v>
      </c>
      <c r="G372" s="12">
        <f>(C372-VLOOKUP(E372,Riders!$A$2:$D$3499,4,FALSE))/365</f>
        <v>30.082191780821919</v>
      </c>
      <c r="H372" s="1">
        <v>5</v>
      </c>
      <c r="I372" s="3">
        <v>34</v>
      </c>
      <c r="J372" s="3">
        <v>26</v>
      </c>
      <c r="K372" s="3">
        <v>32</v>
      </c>
      <c r="L372" s="3">
        <v>92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5</v>
      </c>
      <c r="T372" s="1">
        <v>0</v>
      </c>
      <c r="U372" s="1">
        <v>0</v>
      </c>
      <c r="V372" s="1">
        <v>0</v>
      </c>
      <c r="W372" s="1">
        <v>97</v>
      </c>
      <c r="X372" s="87">
        <v>1.818287037037037E-2</v>
      </c>
      <c r="Y372">
        <v>45.831000000000003</v>
      </c>
    </row>
    <row r="373" spans="1:25" x14ac:dyDescent="0.45">
      <c r="A373" s="1" t="s">
        <v>229</v>
      </c>
      <c r="B373" s="1">
        <v>2022</v>
      </c>
      <c r="C373" s="2">
        <v>44751</v>
      </c>
      <c r="D373" s="1" t="s">
        <v>30</v>
      </c>
      <c r="E373" s="1" t="s">
        <v>3959</v>
      </c>
      <c r="F373" s="1" t="s">
        <v>2292</v>
      </c>
      <c r="G373" s="12">
        <f>(C373-VLOOKUP(E373,Riders!$A$2:$D$3499,4,FALSE))/365</f>
        <v>30.035616438356165</v>
      </c>
      <c r="H373" s="1">
        <v>6</v>
      </c>
      <c r="I373" s="3">
        <v>28</v>
      </c>
      <c r="J373" s="3">
        <v>20</v>
      </c>
      <c r="K373" s="3">
        <v>22</v>
      </c>
      <c r="L373" s="3">
        <v>70</v>
      </c>
      <c r="M373" s="1">
        <v>0</v>
      </c>
      <c r="N373" s="1">
        <v>5</v>
      </c>
      <c r="O373" s="1">
        <v>0</v>
      </c>
      <c r="P373" s="1">
        <v>0</v>
      </c>
      <c r="Q373" s="1">
        <v>0</v>
      </c>
      <c r="R373" s="1">
        <v>5</v>
      </c>
      <c r="S373" s="1">
        <v>0</v>
      </c>
      <c r="T373" s="1">
        <v>4</v>
      </c>
      <c r="U373" s="1">
        <v>0</v>
      </c>
      <c r="V373" s="1">
        <v>0</v>
      </c>
      <c r="W373" s="1">
        <v>84</v>
      </c>
      <c r="X373" s="87">
        <v>1.818287037037037E-2</v>
      </c>
      <c r="Y373">
        <v>45.831000000000003</v>
      </c>
    </row>
    <row r="374" spans="1:25" x14ac:dyDescent="0.45">
      <c r="A374" s="1" t="s">
        <v>229</v>
      </c>
      <c r="B374" s="1">
        <v>2022</v>
      </c>
      <c r="C374" s="2">
        <v>44751</v>
      </c>
      <c r="D374" s="1" t="s">
        <v>30</v>
      </c>
      <c r="E374" s="1" t="s">
        <v>4548</v>
      </c>
      <c r="F374" s="1" t="s">
        <v>61</v>
      </c>
      <c r="G374" s="12">
        <f>(C374-VLOOKUP(E374,Riders!$A$2:$D$3499,4,FALSE))/365</f>
        <v>32.210958904109589</v>
      </c>
      <c r="H374" s="1">
        <v>7</v>
      </c>
      <c r="I374" s="3">
        <v>24</v>
      </c>
      <c r="J374" s="3">
        <v>12</v>
      </c>
      <c r="K374" s="3">
        <v>30</v>
      </c>
      <c r="L374" s="3">
        <v>66</v>
      </c>
      <c r="M374" s="1">
        <v>0</v>
      </c>
      <c r="N374" s="1">
        <v>0</v>
      </c>
      <c r="O374" s="1">
        <v>5</v>
      </c>
      <c r="P374" s="1">
        <v>5</v>
      </c>
      <c r="Q374" s="1">
        <v>0</v>
      </c>
      <c r="R374" s="1">
        <v>0</v>
      </c>
      <c r="S374" s="1">
        <v>0</v>
      </c>
      <c r="T374" s="1">
        <v>2</v>
      </c>
      <c r="U374" s="1">
        <v>0</v>
      </c>
      <c r="V374" s="1">
        <v>0</v>
      </c>
      <c r="W374" s="1">
        <v>78</v>
      </c>
      <c r="X374" s="87">
        <v>1.818287037037037E-2</v>
      </c>
      <c r="Y374">
        <v>45.831000000000003</v>
      </c>
    </row>
    <row r="375" spans="1:25" x14ac:dyDescent="0.45">
      <c r="A375" s="1" t="s">
        <v>229</v>
      </c>
      <c r="B375" s="1">
        <v>2022</v>
      </c>
      <c r="C375" s="2">
        <v>44751</v>
      </c>
      <c r="D375" s="1" t="s">
        <v>30</v>
      </c>
      <c r="E375" s="1" t="s">
        <v>232</v>
      </c>
      <c r="F375" s="1" t="s">
        <v>121</v>
      </c>
      <c r="G375" s="12">
        <f>(C375-VLOOKUP(E375,Riders!$A$2:$D$3499,4,FALSE))/365</f>
        <v>21.5013698630137</v>
      </c>
      <c r="H375" s="1">
        <v>8</v>
      </c>
      <c r="I375" s="3">
        <v>22</v>
      </c>
      <c r="J375" s="3">
        <v>18</v>
      </c>
      <c r="K375" s="3">
        <v>34</v>
      </c>
      <c r="L375" s="3">
        <v>74</v>
      </c>
      <c r="M375" s="1">
        <v>0</v>
      </c>
      <c r="N375" s="1">
        <v>0</v>
      </c>
      <c r="O375" s="1">
        <v>0</v>
      </c>
      <c r="P375" s="1">
        <v>3</v>
      </c>
      <c r="Q375" s="1">
        <v>0</v>
      </c>
      <c r="R375" s="1">
        <v>0</v>
      </c>
      <c r="S375" s="1">
        <v>1</v>
      </c>
      <c r="T375" s="1">
        <v>0</v>
      </c>
      <c r="U375" s="1">
        <v>0</v>
      </c>
      <c r="V375" s="1">
        <v>0</v>
      </c>
      <c r="W375" s="1">
        <v>78</v>
      </c>
      <c r="X375" s="87">
        <v>1.818287037037037E-2</v>
      </c>
      <c r="Y375">
        <v>45.831000000000003</v>
      </c>
    </row>
    <row r="376" spans="1:25" x14ac:dyDescent="0.45">
      <c r="A376" s="1" t="s">
        <v>229</v>
      </c>
      <c r="B376" s="1">
        <v>2022</v>
      </c>
      <c r="C376" s="2">
        <v>44751</v>
      </c>
      <c r="D376" s="1" t="s">
        <v>30</v>
      </c>
      <c r="E376" s="1" t="s">
        <v>5196</v>
      </c>
      <c r="F376" s="1" t="s">
        <v>34</v>
      </c>
      <c r="G376" s="12">
        <f>(C376-VLOOKUP(E376,Riders!$A$2:$D$3499,4,FALSE))/365</f>
        <v>23.528767123287672</v>
      </c>
      <c r="H376" s="1">
        <v>9</v>
      </c>
      <c r="I376" s="3">
        <v>30</v>
      </c>
      <c r="J376" s="3">
        <v>24</v>
      </c>
      <c r="K376" s="3">
        <v>18</v>
      </c>
      <c r="L376" s="3">
        <v>72</v>
      </c>
      <c r="M376" s="1">
        <v>0</v>
      </c>
      <c r="N376" s="1">
        <v>0</v>
      </c>
      <c r="O376" s="1">
        <v>2</v>
      </c>
      <c r="P376" s="1">
        <v>0</v>
      </c>
      <c r="Q376" s="1">
        <v>1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75</v>
      </c>
      <c r="X376" s="87">
        <v>1.818287037037037E-2</v>
      </c>
      <c r="Y376">
        <v>45.831000000000003</v>
      </c>
    </row>
    <row r="377" spans="1:25" x14ac:dyDescent="0.45">
      <c r="A377" s="1" t="s">
        <v>229</v>
      </c>
      <c r="B377" s="1">
        <v>2022</v>
      </c>
      <c r="C377" s="2">
        <v>44751</v>
      </c>
      <c r="D377" s="1" t="s">
        <v>30</v>
      </c>
      <c r="E377" s="1" t="s">
        <v>68</v>
      </c>
      <c r="F377" s="1" t="s">
        <v>70</v>
      </c>
      <c r="G377" s="12">
        <f>(C377-VLOOKUP(E377,Riders!$A$2:$D$3499,4,FALSE))/365</f>
        <v>22.893150684931506</v>
      </c>
      <c r="H377" s="1">
        <v>10</v>
      </c>
      <c r="I377" s="3">
        <v>26</v>
      </c>
      <c r="J377" s="3">
        <v>16</v>
      </c>
      <c r="K377" s="3">
        <v>28</v>
      </c>
      <c r="L377" s="3">
        <v>70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2</v>
      </c>
      <c r="T377" s="1">
        <v>0</v>
      </c>
      <c r="U377" s="1">
        <v>0</v>
      </c>
      <c r="V377" s="1">
        <v>0</v>
      </c>
      <c r="W377" s="1">
        <v>72</v>
      </c>
      <c r="X377" s="87">
        <v>1.818287037037037E-2</v>
      </c>
      <c r="Y377">
        <v>45.831000000000003</v>
      </c>
    </row>
    <row r="378" spans="1:25" x14ac:dyDescent="0.45">
      <c r="A378" s="1" t="s">
        <v>229</v>
      </c>
      <c r="B378" s="1">
        <v>2022</v>
      </c>
      <c r="C378" s="2">
        <v>44751</v>
      </c>
      <c r="D378" s="1" t="s">
        <v>30</v>
      </c>
      <c r="E378" s="1" t="s">
        <v>97</v>
      </c>
      <c r="F378" s="1" t="s">
        <v>99</v>
      </c>
      <c r="G378" s="12">
        <f>(C378-VLOOKUP(E378,Riders!$A$2:$D$3499,4,FALSE))/365</f>
        <v>23.863013698630137</v>
      </c>
      <c r="H378" s="1">
        <v>11</v>
      </c>
      <c r="I378" s="3">
        <v>18</v>
      </c>
      <c r="J378" s="3">
        <v>14</v>
      </c>
      <c r="K378" s="3">
        <v>36</v>
      </c>
      <c r="L378" s="3">
        <v>68</v>
      </c>
      <c r="M378" s="1">
        <v>3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0</v>
      </c>
      <c r="U378" s="1">
        <v>0</v>
      </c>
      <c r="V378" s="1">
        <v>0</v>
      </c>
      <c r="W378" s="1">
        <v>71</v>
      </c>
      <c r="X378" s="87">
        <v>1.818287037037037E-2</v>
      </c>
      <c r="Y378">
        <v>45.831000000000003</v>
      </c>
    </row>
    <row r="379" spans="1:25" x14ac:dyDescent="0.45">
      <c r="A379" s="1" t="s">
        <v>229</v>
      </c>
      <c r="B379" s="1">
        <v>2022</v>
      </c>
      <c r="C379" s="2">
        <v>44751</v>
      </c>
      <c r="D379" s="1" t="s">
        <v>30</v>
      </c>
      <c r="E379" s="1" t="s">
        <v>53</v>
      </c>
      <c r="F379" s="1" t="s">
        <v>55</v>
      </c>
      <c r="G379" s="12">
        <f>(C379-VLOOKUP(E379,Riders!$A$2:$D$3499,4,FALSE))/365</f>
        <v>21.19178082191781</v>
      </c>
      <c r="H379" s="1">
        <v>12</v>
      </c>
      <c r="I379" s="3">
        <v>16</v>
      </c>
      <c r="J379" s="3">
        <v>28</v>
      </c>
      <c r="K379" s="3">
        <v>24</v>
      </c>
      <c r="L379" s="3">
        <v>68</v>
      </c>
      <c r="M379" s="1">
        <v>0</v>
      </c>
      <c r="N379" s="1">
        <v>0</v>
      </c>
      <c r="O379" s="1">
        <v>0</v>
      </c>
      <c r="P379" s="1">
        <v>1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69</v>
      </c>
      <c r="X379" s="87">
        <v>1.818287037037037E-2</v>
      </c>
      <c r="Y379">
        <v>45.831000000000003</v>
      </c>
    </row>
    <row r="380" spans="1:25" x14ac:dyDescent="0.45">
      <c r="A380" s="1" t="s">
        <v>229</v>
      </c>
      <c r="B380" s="1">
        <v>2022</v>
      </c>
      <c r="C380" s="2">
        <v>44751</v>
      </c>
      <c r="D380" s="1" t="s">
        <v>30</v>
      </c>
      <c r="E380" s="1" t="s">
        <v>5149</v>
      </c>
      <c r="F380" s="1" t="s">
        <v>506</v>
      </c>
      <c r="G380" s="12" t="e">
        <f>(C380-VLOOKUP(E380,Riders!$A$2:$D$3499,4,FALSE))/365</f>
        <v>#N/A</v>
      </c>
      <c r="H380" s="1">
        <v>13</v>
      </c>
      <c r="I380" s="3">
        <v>20</v>
      </c>
      <c r="J380" s="3">
        <v>30</v>
      </c>
      <c r="K380" s="3">
        <v>12</v>
      </c>
      <c r="L380" s="3">
        <v>62</v>
      </c>
      <c r="M380" s="1">
        <v>0</v>
      </c>
      <c r="N380" s="1">
        <v>0</v>
      </c>
      <c r="O380" s="1">
        <v>1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63</v>
      </c>
      <c r="X380" s="87">
        <v>1.818287037037037E-2</v>
      </c>
      <c r="Y380">
        <v>45.831000000000003</v>
      </c>
    </row>
    <row r="381" spans="1:25" x14ac:dyDescent="0.45">
      <c r="A381" s="1" t="s">
        <v>229</v>
      </c>
      <c r="B381" s="1">
        <v>2022</v>
      </c>
      <c r="C381" s="2">
        <v>44751</v>
      </c>
      <c r="D381" s="1" t="s">
        <v>30</v>
      </c>
      <c r="E381" s="1" t="s">
        <v>3454</v>
      </c>
      <c r="F381" s="1" t="s">
        <v>3455</v>
      </c>
      <c r="G381" s="12">
        <f>(C381-VLOOKUP(E381,Riders!$A$2:$D$3499,4,FALSE))/365</f>
        <v>22.580821917808219</v>
      </c>
      <c r="H381" s="1">
        <v>14</v>
      </c>
      <c r="I381" s="3">
        <v>14</v>
      </c>
      <c r="J381" s="3">
        <v>22</v>
      </c>
      <c r="K381" s="3">
        <v>16</v>
      </c>
      <c r="L381" s="3">
        <v>52</v>
      </c>
      <c r="M381" s="1">
        <v>1</v>
      </c>
      <c r="N381" s="1">
        <v>0</v>
      </c>
      <c r="O381" s="1">
        <v>0</v>
      </c>
      <c r="P381" s="1">
        <v>2</v>
      </c>
      <c r="Q381" s="1">
        <v>0</v>
      </c>
      <c r="R381" s="1">
        <v>3</v>
      </c>
      <c r="S381" s="1">
        <v>0</v>
      </c>
      <c r="T381" s="1">
        <v>0</v>
      </c>
      <c r="U381" s="1">
        <v>0</v>
      </c>
      <c r="V381" s="1">
        <v>0</v>
      </c>
      <c r="W381" s="1">
        <v>58</v>
      </c>
      <c r="X381" s="87">
        <v>1.818287037037037E-2</v>
      </c>
      <c r="Y381">
        <v>45.831000000000003</v>
      </c>
    </row>
    <row r="382" spans="1:25" x14ac:dyDescent="0.45">
      <c r="A382" s="1" t="s">
        <v>229</v>
      </c>
      <c r="B382" s="1">
        <v>2022</v>
      </c>
      <c r="C382" s="2">
        <v>44751</v>
      </c>
      <c r="D382" s="1" t="s">
        <v>30</v>
      </c>
      <c r="E382" s="1" t="s">
        <v>2128</v>
      </c>
      <c r="F382" s="1" t="s">
        <v>427</v>
      </c>
      <c r="G382" s="12" t="e">
        <f>(C382-VLOOKUP(E382,Riders!$A$2:$D$3499,4,FALSE))/365</f>
        <v>#N/A</v>
      </c>
      <c r="H382" s="1">
        <v>15</v>
      </c>
      <c r="I382" s="3">
        <v>12</v>
      </c>
      <c r="J382" s="3">
        <v>32</v>
      </c>
      <c r="K382" s="3">
        <v>10</v>
      </c>
      <c r="L382" s="3">
        <v>54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54</v>
      </c>
      <c r="X382" s="87">
        <v>1.818287037037037E-2</v>
      </c>
      <c r="Y382">
        <v>45.831000000000003</v>
      </c>
    </row>
    <row r="383" spans="1:25" x14ac:dyDescent="0.45">
      <c r="A383" s="1" t="s">
        <v>229</v>
      </c>
      <c r="B383" s="1">
        <v>2022</v>
      </c>
      <c r="C383" s="2">
        <v>44751</v>
      </c>
      <c r="D383" s="1" t="s">
        <v>30</v>
      </c>
      <c r="E383" s="1" t="s">
        <v>211</v>
      </c>
      <c r="F383" s="1" t="s">
        <v>213</v>
      </c>
      <c r="G383" s="12">
        <f>(C383-VLOOKUP(E383,Riders!$A$2:$D$3499,4,FALSE))/365</f>
        <v>26.989041095890411</v>
      </c>
      <c r="H383" s="1">
        <v>16</v>
      </c>
      <c r="I383" s="3">
        <v>10</v>
      </c>
      <c r="J383" s="3">
        <v>-30</v>
      </c>
      <c r="K383" s="3">
        <v>14</v>
      </c>
      <c r="L383" s="3">
        <v>-6</v>
      </c>
      <c r="M383" s="1">
        <v>0</v>
      </c>
      <c r="N383" s="1">
        <v>2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40</v>
      </c>
      <c r="W383" s="1">
        <v>-44</v>
      </c>
      <c r="X383" s="87">
        <v>1.818287037037037E-2</v>
      </c>
      <c r="Y383">
        <v>45.831000000000003</v>
      </c>
    </row>
    <row r="384" spans="1:25" x14ac:dyDescent="0.45">
      <c r="A384" s="4" t="s">
        <v>166</v>
      </c>
      <c r="B384" s="4">
        <v>2022</v>
      </c>
      <c r="C384" s="5">
        <v>44695</v>
      </c>
      <c r="D384" s="4" t="s">
        <v>30</v>
      </c>
      <c r="E384" s="4" t="s">
        <v>167</v>
      </c>
      <c r="F384" s="4" t="s">
        <v>61</v>
      </c>
      <c r="G384" s="12">
        <f>(C384-VLOOKUP(E384,Riders!$A$2:$D$3499,4,FALSE))/365</f>
        <v>24.224657534246575</v>
      </c>
      <c r="H384" s="4">
        <v>1</v>
      </c>
      <c r="I384" s="4">
        <v>34</v>
      </c>
      <c r="J384" s="4">
        <v>34</v>
      </c>
      <c r="K384" s="4">
        <v>40</v>
      </c>
      <c r="L384" s="4">
        <f t="shared" ref="L384:L406" si="0">K384+J384+I384</f>
        <v>108</v>
      </c>
      <c r="M384" s="4">
        <v>2</v>
      </c>
      <c r="N384" s="4">
        <v>0</v>
      </c>
      <c r="O384" s="4">
        <v>3</v>
      </c>
      <c r="P384" s="4">
        <v>0</v>
      </c>
      <c r="Q384" s="4">
        <v>3</v>
      </c>
      <c r="R384" s="4">
        <v>1</v>
      </c>
      <c r="S384" s="4">
        <v>0</v>
      </c>
      <c r="T384" s="4">
        <v>0</v>
      </c>
      <c r="U384" s="4">
        <v>0</v>
      </c>
      <c r="V384" s="4">
        <v>0</v>
      </c>
      <c r="W384" s="4">
        <f t="shared" ref="W384:W404" si="1">SUM(L384:V384)-H384</f>
        <v>116</v>
      </c>
      <c r="X384" s="87"/>
    </row>
    <row r="385" spans="1:24" x14ac:dyDescent="0.45">
      <c r="A385" s="4" t="s">
        <v>166</v>
      </c>
      <c r="B385" s="4">
        <v>2022</v>
      </c>
      <c r="C385" s="5">
        <v>44695</v>
      </c>
      <c r="D385" s="4" t="s">
        <v>30</v>
      </c>
      <c r="E385" s="4" t="s">
        <v>147</v>
      </c>
      <c r="F385" s="4" t="s">
        <v>67</v>
      </c>
      <c r="G385" s="12">
        <f>(C385-VLOOKUP(E385,Riders!$A$2:$D$3499,4,FALSE))/365</f>
        <v>27.405479452054795</v>
      </c>
      <c r="H385" s="4">
        <v>2</v>
      </c>
      <c r="I385" s="4">
        <v>38</v>
      </c>
      <c r="J385" s="4">
        <v>30</v>
      </c>
      <c r="K385" s="4">
        <v>34</v>
      </c>
      <c r="L385" s="4">
        <f t="shared" si="0"/>
        <v>102</v>
      </c>
      <c r="M385" s="4">
        <v>1</v>
      </c>
      <c r="N385" s="4">
        <v>0</v>
      </c>
      <c r="O385" s="4">
        <v>5</v>
      </c>
      <c r="P385" s="4">
        <v>0</v>
      </c>
      <c r="Q385" s="4">
        <v>0</v>
      </c>
      <c r="R385" s="4">
        <v>2</v>
      </c>
      <c r="S385" s="4">
        <v>0</v>
      </c>
      <c r="T385" s="4">
        <v>0</v>
      </c>
      <c r="U385" s="4">
        <v>0</v>
      </c>
      <c r="V385" s="4">
        <v>0</v>
      </c>
      <c r="W385" s="4">
        <f t="shared" si="1"/>
        <v>108</v>
      </c>
      <c r="X385" s="87"/>
    </row>
    <row r="386" spans="1:24" x14ac:dyDescent="0.45">
      <c r="A386" s="4" t="s">
        <v>166</v>
      </c>
      <c r="B386" s="4">
        <v>2022</v>
      </c>
      <c r="C386" s="5">
        <v>44695</v>
      </c>
      <c r="D386" s="4" t="s">
        <v>30</v>
      </c>
      <c r="E386" s="4" t="s">
        <v>110</v>
      </c>
      <c r="F386" s="4" t="s">
        <v>91</v>
      </c>
      <c r="G386" s="12">
        <f>(C386-VLOOKUP(E386,Riders!$A$2:$D$3499,4,FALSE))/365</f>
        <v>26.224657534246575</v>
      </c>
      <c r="H386" s="4">
        <v>3</v>
      </c>
      <c r="I386" s="4">
        <v>22</v>
      </c>
      <c r="J386" s="4">
        <v>36</v>
      </c>
      <c r="K386" s="4">
        <v>36</v>
      </c>
      <c r="L386" s="4">
        <f t="shared" si="0"/>
        <v>94</v>
      </c>
      <c r="M386" s="4">
        <v>0</v>
      </c>
      <c r="N386" s="4">
        <v>0</v>
      </c>
      <c r="O386" s="4">
        <v>2</v>
      </c>
      <c r="P386" s="4">
        <v>2</v>
      </c>
      <c r="Q386" s="4">
        <v>2</v>
      </c>
      <c r="R386" s="4">
        <v>0</v>
      </c>
      <c r="S386" s="4">
        <v>2</v>
      </c>
      <c r="T386" s="4">
        <v>2</v>
      </c>
      <c r="U386" s="4">
        <v>0</v>
      </c>
      <c r="V386" s="4">
        <v>0</v>
      </c>
      <c r="W386" s="4">
        <f t="shared" si="1"/>
        <v>101</v>
      </c>
      <c r="X386" s="87"/>
    </row>
    <row r="387" spans="1:24" x14ac:dyDescent="0.45">
      <c r="A387" s="4" t="s">
        <v>166</v>
      </c>
      <c r="B387" s="4">
        <v>2022</v>
      </c>
      <c r="C387" s="5">
        <v>44695</v>
      </c>
      <c r="D387" s="4" t="s">
        <v>30</v>
      </c>
      <c r="E387" s="4" t="s">
        <v>201</v>
      </c>
      <c r="F387" s="4" t="s">
        <v>49</v>
      </c>
      <c r="G387" s="12">
        <f>(C387-VLOOKUP(E387,Riders!$A$2:$D$3499,4,FALSE))/365</f>
        <v>25.109589041095891</v>
      </c>
      <c r="H387" s="4">
        <v>4</v>
      </c>
      <c r="I387" s="4">
        <v>36</v>
      </c>
      <c r="J387" s="4">
        <v>16</v>
      </c>
      <c r="K387" s="4">
        <v>38</v>
      </c>
      <c r="L387" s="4">
        <f t="shared" si="0"/>
        <v>90</v>
      </c>
      <c r="M387" s="4">
        <v>0</v>
      </c>
      <c r="N387" s="4">
        <v>1</v>
      </c>
      <c r="O387" s="4">
        <v>1</v>
      </c>
      <c r="P387" s="4">
        <v>0</v>
      </c>
      <c r="Q387" s="4">
        <v>5</v>
      </c>
      <c r="R387" s="4">
        <v>3</v>
      </c>
      <c r="S387" s="4">
        <v>0</v>
      </c>
      <c r="T387" s="4">
        <v>0</v>
      </c>
      <c r="U387" s="4">
        <v>0</v>
      </c>
      <c r="V387" s="4">
        <v>0</v>
      </c>
      <c r="W387" s="4">
        <f t="shared" si="1"/>
        <v>96</v>
      </c>
      <c r="X387" s="87"/>
    </row>
    <row r="388" spans="1:24" x14ac:dyDescent="0.45">
      <c r="A388" s="4" t="s">
        <v>166</v>
      </c>
      <c r="B388" s="4">
        <v>2022</v>
      </c>
      <c r="C388" s="5">
        <v>44695</v>
      </c>
      <c r="D388" s="4" t="s">
        <v>30</v>
      </c>
      <c r="E388" s="4" t="s">
        <v>118</v>
      </c>
      <c r="F388" s="4" t="s">
        <v>96</v>
      </c>
      <c r="G388" s="12">
        <f>(C388-VLOOKUP(E388,Riders!$A$2:$D$3499,4,FALSE))/365</f>
        <v>19.830136986301369</v>
      </c>
      <c r="H388" s="4">
        <v>5</v>
      </c>
      <c r="I388" s="4">
        <v>40</v>
      </c>
      <c r="J388" s="4">
        <v>24</v>
      </c>
      <c r="K388" s="4">
        <v>22</v>
      </c>
      <c r="L388" s="4">
        <f t="shared" si="0"/>
        <v>86</v>
      </c>
      <c r="M388" s="4">
        <v>0</v>
      </c>
      <c r="N388" s="4">
        <v>2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f t="shared" si="1"/>
        <v>83</v>
      </c>
      <c r="X388" s="87"/>
    </row>
    <row r="389" spans="1:24" x14ac:dyDescent="0.45">
      <c r="A389" s="4" t="s">
        <v>166</v>
      </c>
      <c r="B389" s="4">
        <v>2022</v>
      </c>
      <c r="C389" s="5">
        <v>44695</v>
      </c>
      <c r="D389" s="4" t="s">
        <v>30</v>
      </c>
      <c r="E389" s="4" t="s">
        <v>4728</v>
      </c>
      <c r="F389" s="4" t="s">
        <v>2347</v>
      </c>
      <c r="G389" s="12">
        <f>(C389-VLOOKUP(E389,Riders!$A$2:$D$3499,4,FALSE))/365</f>
        <v>29.728767123287671</v>
      </c>
      <c r="H389" s="4">
        <v>6</v>
      </c>
      <c r="I389" s="4">
        <v>16</v>
      </c>
      <c r="J389" s="4">
        <v>32</v>
      </c>
      <c r="K389" s="4">
        <v>20</v>
      </c>
      <c r="L389" s="4">
        <f t="shared" si="0"/>
        <v>68</v>
      </c>
      <c r="M389" s="4">
        <v>3</v>
      </c>
      <c r="N389" s="4">
        <v>0</v>
      </c>
      <c r="O389" s="4">
        <v>0</v>
      </c>
      <c r="P389" s="4">
        <v>3</v>
      </c>
      <c r="Q389" s="4">
        <v>1</v>
      </c>
      <c r="R389" s="4">
        <v>0</v>
      </c>
      <c r="S389" s="4">
        <v>5</v>
      </c>
      <c r="T389" s="4">
        <v>6</v>
      </c>
      <c r="U389" s="4">
        <v>0</v>
      </c>
      <c r="V389" s="4">
        <v>0</v>
      </c>
      <c r="W389" s="4">
        <f t="shared" si="1"/>
        <v>80</v>
      </c>
      <c r="X389" s="87"/>
    </row>
    <row r="390" spans="1:24" x14ac:dyDescent="0.45">
      <c r="A390" s="4" t="s">
        <v>166</v>
      </c>
      <c r="B390" s="4">
        <v>2022</v>
      </c>
      <c r="C390" s="5">
        <v>44695</v>
      </c>
      <c r="D390" s="4" t="s">
        <v>30</v>
      </c>
      <c r="E390" s="4" t="s">
        <v>38</v>
      </c>
      <c r="F390" s="4" t="s">
        <v>40</v>
      </c>
      <c r="G390" s="12">
        <f>(C390-VLOOKUP(E390,Riders!$A$2:$D$3499,4,FALSE))/365</f>
        <v>25.252054794520546</v>
      </c>
      <c r="H390" s="4">
        <v>7</v>
      </c>
      <c r="I390" s="4">
        <v>26</v>
      </c>
      <c r="J390" s="4">
        <v>26</v>
      </c>
      <c r="K390" s="4">
        <v>28</v>
      </c>
      <c r="L390" s="4">
        <f t="shared" si="0"/>
        <v>80</v>
      </c>
      <c r="M390" s="4">
        <v>0</v>
      </c>
      <c r="N390" s="4">
        <v>0</v>
      </c>
      <c r="O390" s="4">
        <v>0</v>
      </c>
      <c r="P390" s="4">
        <v>5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f t="shared" si="1"/>
        <v>78</v>
      </c>
      <c r="X390" s="87"/>
    </row>
    <row r="391" spans="1:24" x14ac:dyDescent="0.45">
      <c r="A391" s="4" t="s">
        <v>166</v>
      </c>
      <c r="B391" s="4">
        <v>2022</v>
      </c>
      <c r="C391" s="5">
        <v>44695</v>
      </c>
      <c r="D391" s="4" t="s">
        <v>30</v>
      </c>
      <c r="E391" s="4" t="s">
        <v>239</v>
      </c>
      <c r="F391" s="4" t="s">
        <v>64</v>
      </c>
      <c r="G391" s="12">
        <f>(C391-VLOOKUP(E391,Riders!$A$2:$D$3499,4,FALSE))/365</f>
        <v>26.701369863013699</v>
      </c>
      <c r="H391" s="4">
        <v>8</v>
      </c>
      <c r="I391" s="4">
        <v>10</v>
      </c>
      <c r="J391" s="4">
        <v>28</v>
      </c>
      <c r="K391" s="4">
        <v>30</v>
      </c>
      <c r="L391" s="4">
        <f t="shared" si="0"/>
        <v>68</v>
      </c>
      <c r="M391" s="4">
        <v>0</v>
      </c>
      <c r="N391" s="4">
        <v>3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10</v>
      </c>
      <c r="U391" s="4">
        <v>0</v>
      </c>
      <c r="V391" s="4">
        <v>0</v>
      </c>
      <c r="W391" s="4">
        <f t="shared" si="1"/>
        <v>73</v>
      </c>
      <c r="X391" s="87"/>
    </row>
    <row r="392" spans="1:24" x14ac:dyDescent="0.45">
      <c r="A392" s="4" t="s">
        <v>166</v>
      </c>
      <c r="B392" s="4">
        <v>2022</v>
      </c>
      <c r="C392" s="5">
        <v>44695</v>
      </c>
      <c r="D392" s="4" t="s">
        <v>30</v>
      </c>
      <c r="E392" s="4" t="s">
        <v>87</v>
      </c>
      <c r="F392" s="4" t="s">
        <v>88</v>
      </c>
      <c r="G392" s="12">
        <f>(C392-VLOOKUP(E392,Riders!$A$2:$D$3499,4,FALSE))/365</f>
        <v>22.882191780821916</v>
      </c>
      <c r="H392" s="4">
        <v>9</v>
      </c>
      <c r="I392" s="4">
        <v>28</v>
      </c>
      <c r="J392" s="4">
        <v>18</v>
      </c>
      <c r="K392" s="4">
        <v>32</v>
      </c>
      <c r="L392" s="4">
        <f t="shared" si="0"/>
        <v>78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3</v>
      </c>
      <c r="T392" s="4">
        <v>0</v>
      </c>
      <c r="U392" s="4">
        <v>0</v>
      </c>
      <c r="V392" s="4">
        <v>0</v>
      </c>
      <c r="W392" s="4">
        <f t="shared" si="1"/>
        <v>72</v>
      </c>
      <c r="X392" s="87"/>
    </row>
    <row r="393" spans="1:24" x14ac:dyDescent="0.45">
      <c r="A393" s="4" t="s">
        <v>166</v>
      </c>
      <c r="B393" s="4">
        <v>2022</v>
      </c>
      <c r="C393" s="5">
        <v>44695</v>
      </c>
      <c r="D393" s="4" t="s">
        <v>30</v>
      </c>
      <c r="E393" s="4" t="s">
        <v>217</v>
      </c>
      <c r="F393" s="4" t="s">
        <v>177</v>
      </c>
      <c r="G393" s="12">
        <f>(C393-VLOOKUP(E393,Riders!$A$2:$D$3499,4,FALSE))/365</f>
        <v>19.786301369863015</v>
      </c>
      <c r="H393" s="4">
        <v>10</v>
      </c>
      <c r="I393" s="4">
        <v>32</v>
      </c>
      <c r="J393" s="4">
        <v>38</v>
      </c>
      <c r="K393" s="4">
        <v>8</v>
      </c>
      <c r="L393" s="4">
        <f t="shared" si="0"/>
        <v>78</v>
      </c>
      <c r="M393" s="4">
        <v>0</v>
      </c>
      <c r="N393" s="4">
        <v>0</v>
      </c>
      <c r="O393" s="4">
        <v>0</v>
      </c>
      <c r="P393" s="4">
        <v>1</v>
      </c>
      <c r="Q393" s="4">
        <v>0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f t="shared" si="1"/>
        <v>69</v>
      </c>
      <c r="X393" s="87"/>
    </row>
    <row r="394" spans="1:24" x14ac:dyDescent="0.45">
      <c r="A394" s="4" t="s">
        <v>166</v>
      </c>
      <c r="B394" s="4">
        <v>2022</v>
      </c>
      <c r="C394" s="5">
        <v>44695</v>
      </c>
      <c r="D394" s="4" t="s">
        <v>30</v>
      </c>
      <c r="E394" s="4" t="s">
        <v>235</v>
      </c>
      <c r="F394" s="4" t="s">
        <v>79</v>
      </c>
      <c r="G394" s="12">
        <f>(C394-VLOOKUP(E394,Riders!$A$2:$D$3499,4,FALSE))/365</f>
        <v>21.342465753424658</v>
      </c>
      <c r="H394" s="4">
        <v>11</v>
      </c>
      <c r="I394" s="4">
        <v>6</v>
      </c>
      <c r="J394" s="4">
        <v>40</v>
      </c>
      <c r="K394" s="4">
        <v>10</v>
      </c>
      <c r="L394" s="4">
        <f t="shared" si="0"/>
        <v>56</v>
      </c>
      <c r="M394" s="4">
        <v>5</v>
      </c>
      <c r="N394" s="4">
        <v>5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0</v>
      </c>
      <c r="W394" s="4">
        <f t="shared" si="1"/>
        <v>55</v>
      </c>
      <c r="X394" s="87"/>
    </row>
    <row r="395" spans="1:24" x14ac:dyDescent="0.45">
      <c r="A395" s="4" t="s">
        <v>166</v>
      </c>
      <c r="B395" s="4">
        <v>2022</v>
      </c>
      <c r="C395" s="5">
        <v>44695</v>
      </c>
      <c r="D395" s="4" t="s">
        <v>30</v>
      </c>
      <c r="E395" s="4" t="s">
        <v>2341</v>
      </c>
      <c r="F395" s="4" t="s">
        <v>2342</v>
      </c>
      <c r="G395" s="12">
        <f>(C395-VLOOKUP(E395,Riders!$A$2:$D$3499,4,FALSE))/365</f>
        <v>32.287671232876711</v>
      </c>
      <c r="H395" s="4">
        <v>12</v>
      </c>
      <c r="I395" s="4">
        <v>24</v>
      </c>
      <c r="J395" s="4">
        <v>22</v>
      </c>
      <c r="K395" s="4">
        <v>18</v>
      </c>
      <c r="L395" s="4">
        <f t="shared" si="0"/>
        <v>64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f t="shared" si="1"/>
        <v>52</v>
      </c>
      <c r="X395" s="87"/>
    </row>
    <row r="396" spans="1:24" x14ac:dyDescent="0.45">
      <c r="A396" s="4" t="s">
        <v>166</v>
      </c>
      <c r="B396" s="4">
        <v>2022</v>
      </c>
      <c r="C396" s="5">
        <v>44695</v>
      </c>
      <c r="D396" s="4" t="s">
        <v>30</v>
      </c>
      <c r="E396" s="4" t="s">
        <v>228</v>
      </c>
      <c r="F396" s="4" t="s">
        <v>131</v>
      </c>
      <c r="G396" s="12">
        <f>(C396-VLOOKUP(E396,Riders!$A$2:$D$3499,4,FALSE))/365</f>
        <v>29.92876712328767</v>
      </c>
      <c r="H396" s="4">
        <v>13</v>
      </c>
      <c r="I396" s="4">
        <v>20</v>
      </c>
      <c r="J396" s="4">
        <v>20</v>
      </c>
      <c r="K396" s="4">
        <v>24</v>
      </c>
      <c r="L396" s="4">
        <f t="shared" si="0"/>
        <v>64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f t="shared" si="1"/>
        <v>51</v>
      </c>
      <c r="X396" s="87"/>
    </row>
    <row r="397" spans="1:24" x14ac:dyDescent="0.45">
      <c r="A397" s="4" t="s">
        <v>166</v>
      </c>
      <c r="B397" s="4">
        <v>2022</v>
      </c>
      <c r="C397" s="5">
        <v>44695</v>
      </c>
      <c r="D397" s="4" t="s">
        <v>30</v>
      </c>
      <c r="E397" s="4" t="s">
        <v>3959</v>
      </c>
      <c r="F397" s="4" t="s">
        <v>2292</v>
      </c>
      <c r="G397" s="12">
        <f>(C397-VLOOKUP(E397,Riders!$A$2:$D$3499,4,FALSE))/365</f>
        <v>29.882191780821916</v>
      </c>
      <c r="H397" s="4">
        <v>14</v>
      </c>
      <c r="I397" s="4">
        <v>18</v>
      </c>
      <c r="J397" s="4">
        <v>12</v>
      </c>
      <c r="K397" s="4">
        <v>16</v>
      </c>
      <c r="L397" s="4">
        <f t="shared" si="0"/>
        <v>46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0</v>
      </c>
      <c r="U397" s="4">
        <v>0</v>
      </c>
      <c r="V397" s="4">
        <v>0</v>
      </c>
      <c r="W397" s="4">
        <f t="shared" si="1"/>
        <v>32</v>
      </c>
      <c r="X397" s="87"/>
    </row>
    <row r="398" spans="1:24" x14ac:dyDescent="0.45">
      <c r="A398" s="4" t="s">
        <v>166</v>
      </c>
      <c r="B398" s="4">
        <v>2022</v>
      </c>
      <c r="C398" s="5">
        <v>44695</v>
      </c>
      <c r="D398" s="4" t="s">
        <v>30</v>
      </c>
      <c r="E398" s="4" t="s">
        <v>161</v>
      </c>
      <c r="F398" s="4" t="s">
        <v>46</v>
      </c>
      <c r="G398" s="12">
        <f>(C398-VLOOKUP(E398,Riders!$A$2:$D$3499,4,FALSE))/365</f>
        <v>20.282191780821918</v>
      </c>
      <c r="H398" s="4">
        <v>15</v>
      </c>
      <c r="I398" s="4">
        <v>12</v>
      </c>
      <c r="J398" s="4">
        <v>6</v>
      </c>
      <c r="K398" s="4">
        <v>26</v>
      </c>
      <c r="L398" s="4">
        <f t="shared" si="0"/>
        <v>44</v>
      </c>
      <c r="M398" s="4">
        <v>0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f t="shared" si="1"/>
        <v>29</v>
      </c>
      <c r="X398" s="87"/>
    </row>
    <row r="399" spans="1:24" x14ac:dyDescent="0.45">
      <c r="A399" s="4" t="s">
        <v>166</v>
      </c>
      <c r="B399" s="4">
        <v>2022</v>
      </c>
      <c r="C399" s="5">
        <v>44695</v>
      </c>
      <c r="D399" s="4" t="s">
        <v>30</v>
      </c>
      <c r="E399" s="4" t="s">
        <v>209</v>
      </c>
      <c r="F399" s="4" t="s">
        <v>43</v>
      </c>
      <c r="G399" s="12">
        <f>(C399-VLOOKUP(E399,Riders!$A$2:$D$3499,4,FALSE))/365</f>
        <v>28.123287671232877</v>
      </c>
      <c r="H399" s="4">
        <v>16</v>
      </c>
      <c r="I399" s="4">
        <v>8</v>
      </c>
      <c r="J399" s="4">
        <v>14</v>
      </c>
      <c r="K399" s="4">
        <v>14</v>
      </c>
      <c r="L399" s="4">
        <f t="shared" si="0"/>
        <v>36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5</v>
      </c>
      <c r="S399" s="4">
        <v>0</v>
      </c>
      <c r="T399" s="4">
        <v>0</v>
      </c>
      <c r="U399" s="4">
        <v>0</v>
      </c>
      <c r="V399" s="4">
        <v>0</v>
      </c>
      <c r="W399" s="4">
        <f t="shared" si="1"/>
        <v>25</v>
      </c>
      <c r="X399" s="87"/>
    </row>
    <row r="400" spans="1:24" x14ac:dyDescent="0.45">
      <c r="A400" s="4" t="s">
        <v>166</v>
      </c>
      <c r="B400" s="4">
        <v>2022</v>
      </c>
      <c r="C400" s="5">
        <v>44695</v>
      </c>
      <c r="D400" s="4" t="s">
        <v>30</v>
      </c>
      <c r="E400" s="4" t="s">
        <v>4896</v>
      </c>
      <c r="F400" s="4" t="s">
        <v>34</v>
      </c>
      <c r="G400" s="12">
        <f>(C400-VLOOKUP(E400,Riders!$A$2:$D$3499,4,FALSE))/365</f>
        <v>22.213698630136985</v>
      </c>
      <c r="H400" s="4">
        <v>17</v>
      </c>
      <c r="I400" s="4">
        <v>14</v>
      </c>
      <c r="J400" s="4">
        <v>8</v>
      </c>
      <c r="K400" s="4">
        <v>6</v>
      </c>
      <c r="L400" s="4">
        <f t="shared" si="0"/>
        <v>28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1</v>
      </c>
      <c r="T400" s="4">
        <v>4</v>
      </c>
      <c r="U400" s="4">
        <v>0</v>
      </c>
      <c r="V400" s="4">
        <v>0</v>
      </c>
      <c r="W400" s="4">
        <f t="shared" si="1"/>
        <v>16</v>
      </c>
      <c r="X400" s="87"/>
    </row>
    <row r="401" spans="1:25" x14ac:dyDescent="0.45">
      <c r="A401" s="4" t="s">
        <v>166</v>
      </c>
      <c r="B401" s="4">
        <v>2022</v>
      </c>
      <c r="C401" s="5">
        <v>44695</v>
      </c>
      <c r="D401" s="4" t="s">
        <v>30</v>
      </c>
      <c r="E401" s="4" t="s">
        <v>114</v>
      </c>
      <c r="F401" s="4" t="s">
        <v>115</v>
      </c>
      <c r="G401" s="12">
        <f>(C401-VLOOKUP(E401,Riders!$A$2:$D$3499,4,FALSE))/365</f>
        <v>21.712328767123289</v>
      </c>
      <c r="H401" s="4">
        <v>18</v>
      </c>
      <c r="I401" s="4">
        <v>1</v>
      </c>
      <c r="J401" s="4">
        <v>4</v>
      </c>
      <c r="K401" s="4">
        <v>12</v>
      </c>
      <c r="L401" s="4">
        <f t="shared" si="0"/>
        <v>17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0</v>
      </c>
      <c r="S401" s="4">
        <v>0</v>
      </c>
      <c r="T401" s="4">
        <v>0</v>
      </c>
      <c r="U401" s="4">
        <v>0</v>
      </c>
      <c r="V401" s="4">
        <v>0</v>
      </c>
      <c r="W401" s="4">
        <f t="shared" si="1"/>
        <v>-1</v>
      </c>
      <c r="X401" s="87"/>
    </row>
    <row r="402" spans="1:25" x14ac:dyDescent="0.45">
      <c r="A402" s="4" t="s">
        <v>166</v>
      </c>
      <c r="B402" s="4">
        <v>2022</v>
      </c>
      <c r="C402" s="5">
        <v>44695</v>
      </c>
      <c r="D402" s="4" t="s">
        <v>30</v>
      </c>
      <c r="E402" s="4" t="s">
        <v>283</v>
      </c>
      <c r="F402" s="4" t="s">
        <v>5183</v>
      </c>
      <c r="G402" s="12">
        <f>(C402-VLOOKUP(E402,Riders!$A$2:$D$3499,4,FALSE))/365</f>
        <v>28.353424657534248</v>
      </c>
      <c r="H402" s="4">
        <v>19</v>
      </c>
      <c r="I402" s="4">
        <v>4</v>
      </c>
      <c r="J402" s="4">
        <v>10</v>
      </c>
      <c r="K402" s="4">
        <v>1</v>
      </c>
      <c r="L402" s="4">
        <f t="shared" si="0"/>
        <v>15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f t="shared" si="1"/>
        <v>-4</v>
      </c>
      <c r="X402" s="87"/>
    </row>
    <row r="403" spans="1:25" x14ac:dyDescent="0.45">
      <c r="A403" s="4" t="s">
        <v>166</v>
      </c>
      <c r="B403" s="4">
        <v>2022</v>
      </c>
      <c r="C403" s="5">
        <v>44695</v>
      </c>
      <c r="D403" s="4" t="s">
        <v>30</v>
      </c>
      <c r="E403" s="4" t="s">
        <v>2176</v>
      </c>
      <c r="F403" s="4" t="s">
        <v>70</v>
      </c>
      <c r="G403" s="12">
        <f>(C403-VLOOKUP(E403,Riders!$A$2:$D$3499,4,FALSE))/365</f>
        <v>25.986301369863014</v>
      </c>
      <c r="H403" s="4">
        <v>20</v>
      </c>
      <c r="I403" s="4">
        <v>2</v>
      </c>
      <c r="J403" s="4">
        <v>1</v>
      </c>
      <c r="K403" s="4">
        <v>4</v>
      </c>
      <c r="L403" s="4">
        <f t="shared" si="0"/>
        <v>7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f t="shared" si="1"/>
        <v>-13</v>
      </c>
      <c r="X403" s="87"/>
    </row>
    <row r="404" spans="1:25" x14ac:dyDescent="0.45">
      <c r="A404" s="4" t="s">
        <v>166</v>
      </c>
      <c r="B404" s="4">
        <v>2022</v>
      </c>
      <c r="C404" s="5">
        <v>44695</v>
      </c>
      <c r="D404" s="4" t="s">
        <v>30</v>
      </c>
      <c r="E404" s="4" t="s">
        <v>179</v>
      </c>
      <c r="F404" s="4" t="s">
        <v>73</v>
      </c>
      <c r="G404" s="12">
        <f>(C404-VLOOKUP(E404,Riders!$A$2:$D$3499,4,FALSE))/365</f>
        <v>19.090410958904108</v>
      </c>
      <c r="H404" s="4">
        <v>21</v>
      </c>
      <c r="I404" s="4">
        <v>1</v>
      </c>
      <c r="J404" s="4">
        <v>1</v>
      </c>
      <c r="K404" s="4">
        <v>1</v>
      </c>
      <c r="L404" s="4">
        <f t="shared" si="0"/>
        <v>3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f t="shared" si="1"/>
        <v>-18</v>
      </c>
      <c r="X404" s="87"/>
    </row>
    <row r="405" spans="1:25" x14ac:dyDescent="0.45">
      <c r="A405" s="4" t="s">
        <v>166</v>
      </c>
      <c r="B405" s="4">
        <v>2022</v>
      </c>
      <c r="C405" s="5">
        <v>44695</v>
      </c>
      <c r="D405" s="4" t="s">
        <v>30</v>
      </c>
      <c r="E405" s="4" t="s">
        <v>3454</v>
      </c>
      <c r="F405" s="4" t="s">
        <v>3455</v>
      </c>
      <c r="G405" s="12">
        <f>(C405-VLOOKUP(E405,Riders!$A$2:$D$3499,4,FALSE))/365</f>
        <v>22.427397260273974</v>
      </c>
      <c r="H405" s="4" t="s">
        <v>100</v>
      </c>
      <c r="I405" s="4">
        <v>30</v>
      </c>
      <c r="J405" s="4">
        <v>2</v>
      </c>
      <c r="K405" s="4">
        <v>2</v>
      </c>
      <c r="L405" s="4">
        <f t="shared" si="0"/>
        <v>34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20</v>
      </c>
      <c r="W405" s="4" t="s">
        <v>100</v>
      </c>
      <c r="X405" s="87"/>
    </row>
    <row r="406" spans="1:25" x14ac:dyDescent="0.45">
      <c r="A406" s="4" t="s">
        <v>166</v>
      </c>
      <c r="B406" s="4">
        <v>2022</v>
      </c>
      <c r="C406" s="5">
        <v>44695</v>
      </c>
      <c r="D406" s="4" t="s">
        <v>30</v>
      </c>
      <c r="E406" s="4" t="s">
        <v>5184</v>
      </c>
      <c r="F406" s="4" t="s">
        <v>2640</v>
      </c>
      <c r="G406" s="12" t="e">
        <f>(C406-VLOOKUP(E406,Riders!$A$2:$D$3499,4,FALSE))/365</f>
        <v>#N/A</v>
      </c>
      <c r="H406" s="4" t="s">
        <v>100</v>
      </c>
      <c r="I406" s="4">
        <v>1</v>
      </c>
      <c r="J406" s="4">
        <v>1</v>
      </c>
      <c r="K406" s="4">
        <v>1</v>
      </c>
      <c r="L406" s="4">
        <f t="shared" si="0"/>
        <v>3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20</v>
      </c>
      <c r="W406" s="4" t="s">
        <v>100</v>
      </c>
      <c r="X406" s="87"/>
    </row>
    <row r="407" spans="1:25" x14ac:dyDescent="0.45">
      <c r="A407" s="1" t="s">
        <v>199</v>
      </c>
      <c r="B407" s="1">
        <v>2022</v>
      </c>
      <c r="C407" s="2">
        <v>44674</v>
      </c>
      <c r="D407" s="1" t="s">
        <v>30</v>
      </c>
      <c r="E407" s="1" t="s">
        <v>201</v>
      </c>
      <c r="F407" s="1" t="s">
        <v>49</v>
      </c>
      <c r="G407" s="12">
        <f>(C407-VLOOKUP(E407,Riders!$A$2:$D$3499,4,FALSE))/365</f>
        <v>25.052054794520547</v>
      </c>
      <c r="H407" s="1">
        <v>1</v>
      </c>
      <c r="I407" s="1">
        <v>18</v>
      </c>
      <c r="J407" s="1">
        <v>36</v>
      </c>
      <c r="K407" s="1">
        <v>38</v>
      </c>
      <c r="L407" s="1">
        <v>92</v>
      </c>
      <c r="M407" s="1">
        <v>0</v>
      </c>
      <c r="N407" s="1">
        <v>1</v>
      </c>
      <c r="O407" s="1">
        <v>0</v>
      </c>
      <c r="P407" s="1">
        <v>2</v>
      </c>
      <c r="Q407" s="1">
        <v>0</v>
      </c>
      <c r="R407" s="1">
        <v>3</v>
      </c>
      <c r="S407" s="1">
        <v>3</v>
      </c>
      <c r="T407" s="1">
        <v>0</v>
      </c>
      <c r="U407" s="1">
        <v>0</v>
      </c>
      <c r="V407" s="1">
        <v>0</v>
      </c>
      <c r="W407" s="1">
        <v>101</v>
      </c>
      <c r="X407" s="87">
        <v>2.0972222222222218E-2</v>
      </c>
      <c r="Y407">
        <v>39.734999999999999</v>
      </c>
    </row>
    <row r="408" spans="1:25" x14ac:dyDescent="0.45">
      <c r="A408" s="1" t="s">
        <v>199</v>
      </c>
      <c r="B408" s="1">
        <v>2022</v>
      </c>
      <c r="C408" s="2">
        <v>44674</v>
      </c>
      <c r="D408" s="1" t="s">
        <v>30</v>
      </c>
      <c r="E408" s="1" t="s">
        <v>154</v>
      </c>
      <c r="F408" s="1" t="s">
        <v>34</v>
      </c>
      <c r="G408" s="12">
        <f>(C408-VLOOKUP(E408,Riders!$A$2:$D$3499,4,FALSE))/365</f>
        <v>20.624657534246577</v>
      </c>
      <c r="H408" s="1">
        <v>2</v>
      </c>
      <c r="I408" s="1">
        <v>26</v>
      </c>
      <c r="J408" s="1">
        <v>34</v>
      </c>
      <c r="K408" s="1">
        <v>36</v>
      </c>
      <c r="L408" s="1">
        <v>96</v>
      </c>
      <c r="M408" s="1">
        <v>1</v>
      </c>
      <c r="N408" s="1">
        <v>0</v>
      </c>
      <c r="O408" s="1">
        <v>0</v>
      </c>
      <c r="P408" s="1">
        <v>0</v>
      </c>
      <c r="Q408" s="1">
        <v>2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99</v>
      </c>
      <c r="X408" s="87">
        <v>2.0972222222222218E-2</v>
      </c>
      <c r="Y408">
        <v>39.734999999999999</v>
      </c>
    </row>
    <row r="409" spans="1:25" x14ac:dyDescent="0.45">
      <c r="A409" s="1" t="s">
        <v>199</v>
      </c>
      <c r="B409" s="1">
        <v>2022</v>
      </c>
      <c r="C409" s="2">
        <v>44674</v>
      </c>
      <c r="D409" s="1" t="s">
        <v>30</v>
      </c>
      <c r="E409" s="1" t="s">
        <v>193</v>
      </c>
      <c r="F409" s="1" t="s">
        <v>46</v>
      </c>
      <c r="G409" s="12">
        <f>(C409-VLOOKUP(E409,Riders!$A$2:$D$3499,4,FALSE))/365</f>
        <v>26.468493150684932</v>
      </c>
      <c r="H409" s="1">
        <v>3</v>
      </c>
      <c r="I409" s="1">
        <v>34</v>
      </c>
      <c r="J409" s="1">
        <v>16</v>
      </c>
      <c r="K409" s="1">
        <v>32</v>
      </c>
      <c r="L409" s="1">
        <v>82</v>
      </c>
      <c r="M409" s="1">
        <v>0</v>
      </c>
      <c r="N409" s="1">
        <v>0</v>
      </c>
      <c r="O409" s="1">
        <v>5</v>
      </c>
      <c r="P409" s="1">
        <v>0</v>
      </c>
      <c r="Q409" s="1">
        <v>0</v>
      </c>
      <c r="R409" s="1">
        <v>0</v>
      </c>
      <c r="S409" s="1">
        <v>0</v>
      </c>
      <c r="T409" s="1">
        <v>10</v>
      </c>
      <c r="U409" s="1">
        <v>0</v>
      </c>
      <c r="V409" s="1">
        <v>0</v>
      </c>
      <c r="W409" s="1">
        <v>97</v>
      </c>
      <c r="X409" s="87">
        <v>2.0972222222222218E-2</v>
      </c>
      <c r="Y409">
        <v>39.734999999999999</v>
      </c>
    </row>
    <row r="410" spans="1:25" x14ac:dyDescent="0.45">
      <c r="A410" s="1" t="s">
        <v>199</v>
      </c>
      <c r="B410" s="1">
        <v>2022</v>
      </c>
      <c r="C410" s="2">
        <v>44674</v>
      </c>
      <c r="D410" s="1" t="s">
        <v>30</v>
      </c>
      <c r="E410" s="1" t="s">
        <v>81</v>
      </c>
      <c r="F410" s="1" t="s">
        <v>83</v>
      </c>
      <c r="G410" s="12">
        <f>(C410-VLOOKUP(E410,Riders!$A$2:$D$3499,4,FALSE))/365</f>
        <v>25.931506849315067</v>
      </c>
      <c r="H410" s="1">
        <v>4</v>
      </c>
      <c r="I410" s="1">
        <v>30</v>
      </c>
      <c r="J410" s="1">
        <v>30</v>
      </c>
      <c r="K410" s="1">
        <v>26</v>
      </c>
      <c r="L410" s="1">
        <v>86</v>
      </c>
      <c r="M410" s="1">
        <v>0</v>
      </c>
      <c r="N410" s="1">
        <v>0</v>
      </c>
      <c r="O410" s="1">
        <v>3</v>
      </c>
      <c r="P410" s="1">
        <v>0</v>
      </c>
      <c r="Q410" s="1">
        <v>0</v>
      </c>
      <c r="R410" s="1">
        <v>0</v>
      </c>
      <c r="S410" s="1">
        <v>0</v>
      </c>
      <c r="T410" s="1">
        <v>6</v>
      </c>
      <c r="U410" s="1">
        <v>0</v>
      </c>
      <c r="V410" s="1">
        <v>0</v>
      </c>
      <c r="W410" s="1">
        <v>95</v>
      </c>
      <c r="X410" s="87">
        <v>2.0972222222222218E-2</v>
      </c>
      <c r="Y410">
        <v>39.734999999999999</v>
      </c>
    </row>
    <row r="411" spans="1:25" x14ac:dyDescent="0.45">
      <c r="A411" s="1" t="s">
        <v>199</v>
      </c>
      <c r="B411" s="1">
        <v>2022</v>
      </c>
      <c r="C411" s="2">
        <v>44674</v>
      </c>
      <c r="D411" s="1" t="s">
        <v>30</v>
      </c>
      <c r="E411" s="1" t="s">
        <v>164</v>
      </c>
      <c r="F411" s="1" t="s">
        <v>96</v>
      </c>
      <c r="G411" s="12">
        <f>(C411-VLOOKUP(E411,Riders!$A$2:$D$3499,4,FALSE))/365</f>
        <v>23.208219178082192</v>
      </c>
      <c r="H411" s="1">
        <v>5</v>
      </c>
      <c r="I411" s="1">
        <v>36</v>
      </c>
      <c r="J411" s="1">
        <v>28</v>
      </c>
      <c r="K411" s="1">
        <v>14</v>
      </c>
      <c r="L411" s="1">
        <v>78</v>
      </c>
      <c r="M411" s="1">
        <v>5</v>
      </c>
      <c r="N411" s="1">
        <v>0</v>
      </c>
      <c r="O411" s="1">
        <v>0</v>
      </c>
      <c r="P411" s="1">
        <v>0</v>
      </c>
      <c r="Q411" s="1">
        <v>0</v>
      </c>
      <c r="R411" s="1">
        <v>1</v>
      </c>
      <c r="S411" s="1">
        <v>0</v>
      </c>
      <c r="T411" s="1">
        <v>4</v>
      </c>
      <c r="U411" s="1">
        <v>0</v>
      </c>
      <c r="V411" s="1">
        <v>0</v>
      </c>
      <c r="W411" s="1">
        <v>88</v>
      </c>
      <c r="X411" s="87">
        <v>2.0972222222222218E-2</v>
      </c>
      <c r="Y411">
        <v>39.734999999999999</v>
      </c>
    </row>
    <row r="412" spans="1:25" x14ac:dyDescent="0.45">
      <c r="A412" s="1" t="s">
        <v>199</v>
      </c>
      <c r="B412" s="1">
        <v>2022</v>
      </c>
      <c r="C412" s="2">
        <v>44674</v>
      </c>
      <c r="D412" s="1" t="s">
        <v>30</v>
      </c>
      <c r="E412" s="1" t="s">
        <v>4728</v>
      </c>
      <c r="F412" s="1" t="s">
        <v>2347</v>
      </c>
      <c r="G412" s="12">
        <f>(C412-VLOOKUP(E412,Riders!$A$2:$D$3499,4,FALSE))/365</f>
        <v>29.671232876712327</v>
      </c>
      <c r="H412" s="1">
        <v>6</v>
      </c>
      <c r="I412" s="1">
        <v>28</v>
      </c>
      <c r="J412" s="1">
        <v>24</v>
      </c>
      <c r="K412" s="1">
        <v>28</v>
      </c>
      <c r="L412" s="1">
        <v>80</v>
      </c>
      <c r="M412" s="1">
        <v>2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82</v>
      </c>
      <c r="X412" s="87">
        <v>2.0972222222222218E-2</v>
      </c>
      <c r="Y412">
        <v>39.734999999999999</v>
      </c>
    </row>
    <row r="413" spans="1:25" x14ac:dyDescent="0.45">
      <c r="A413" s="1" t="s">
        <v>199</v>
      </c>
      <c r="B413" s="1">
        <v>2022</v>
      </c>
      <c r="C413" s="2">
        <v>44674</v>
      </c>
      <c r="D413" s="1" t="s">
        <v>30</v>
      </c>
      <c r="E413" s="1" t="s">
        <v>136</v>
      </c>
      <c r="F413" s="1" t="s">
        <v>64</v>
      </c>
      <c r="G413" s="12">
        <f>(C413-VLOOKUP(E413,Riders!$A$2:$D$3499,4,FALSE))/365</f>
        <v>23.328767123287673</v>
      </c>
      <c r="H413" s="1">
        <v>7</v>
      </c>
      <c r="I413" s="1">
        <v>38</v>
      </c>
      <c r="J413" s="1">
        <v>32</v>
      </c>
      <c r="K413" s="1">
        <v>6</v>
      </c>
      <c r="L413" s="1">
        <v>76</v>
      </c>
      <c r="M413" s="1">
        <v>0</v>
      </c>
      <c r="N413" s="1">
        <v>0</v>
      </c>
      <c r="O413" s="1">
        <v>2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78</v>
      </c>
      <c r="X413" s="87">
        <v>2.0972222222222218E-2</v>
      </c>
      <c r="Y413">
        <v>39.734999999999999</v>
      </c>
    </row>
    <row r="414" spans="1:25" x14ac:dyDescent="0.45">
      <c r="A414" s="1" t="s">
        <v>199</v>
      </c>
      <c r="B414" s="1">
        <v>2022</v>
      </c>
      <c r="C414" s="2">
        <v>44674</v>
      </c>
      <c r="D414" s="1" t="s">
        <v>30</v>
      </c>
      <c r="E414" s="1" t="s">
        <v>160</v>
      </c>
      <c r="F414" s="1" t="s">
        <v>91</v>
      </c>
      <c r="G414" s="12">
        <f>(C414-VLOOKUP(E414,Riders!$A$2:$D$3499,4,FALSE))/365</f>
        <v>27.605479452054794</v>
      </c>
      <c r="H414" s="1">
        <v>8</v>
      </c>
      <c r="I414" s="1">
        <v>16</v>
      </c>
      <c r="J414" s="1">
        <v>22</v>
      </c>
      <c r="K414" s="1">
        <v>34</v>
      </c>
      <c r="L414" s="1">
        <v>72</v>
      </c>
      <c r="M414" s="1">
        <v>0</v>
      </c>
      <c r="N414" s="1">
        <v>3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75</v>
      </c>
      <c r="X414" s="87">
        <v>2.0972222222222218E-2</v>
      </c>
      <c r="Y414">
        <v>39.734999999999999</v>
      </c>
    </row>
    <row r="415" spans="1:25" x14ac:dyDescent="0.45">
      <c r="A415" s="1" t="s">
        <v>199</v>
      </c>
      <c r="B415" s="1">
        <v>2022</v>
      </c>
      <c r="C415" s="2">
        <v>44674</v>
      </c>
      <c r="D415" s="1" t="s">
        <v>30</v>
      </c>
      <c r="E415" s="1" t="s">
        <v>225</v>
      </c>
      <c r="F415" s="1" t="s">
        <v>61</v>
      </c>
      <c r="G415" s="12">
        <f>(C415-VLOOKUP(E415,Riders!$A$2:$D$3499,4,FALSE))/365</f>
        <v>25.183561643835617</v>
      </c>
      <c r="H415" s="1">
        <v>9</v>
      </c>
      <c r="I415" s="1">
        <v>6</v>
      </c>
      <c r="J415" s="1">
        <v>26</v>
      </c>
      <c r="K415" s="1">
        <v>20</v>
      </c>
      <c r="L415" s="1">
        <v>52</v>
      </c>
      <c r="M415" s="1">
        <v>0</v>
      </c>
      <c r="N415" s="1">
        <v>0</v>
      </c>
      <c r="O415" s="1">
        <v>0</v>
      </c>
      <c r="P415" s="1">
        <v>3</v>
      </c>
      <c r="Q415" s="1">
        <v>5</v>
      </c>
      <c r="R415" s="1">
        <v>0</v>
      </c>
      <c r="S415" s="1">
        <v>5</v>
      </c>
      <c r="T415" s="1">
        <v>2</v>
      </c>
      <c r="U415" s="1">
        <v>0</v>
      </c>
      <c r="V415" s="1">
        <v>0</v>
      </c>
      <c r="W415" s="1">
        <v>67</v>
      </c>
      <c r="X415" s="87">
        <v>2.0972222222222218E-2</v>
      </c>
      <c r="Y415">
        <v>39.734999999999999</v>
      </c>
    </row>
    <row r="416" spans="1:25" x14ac:dyDescent="0.45">
      <c r="A416" s="1" t="s">
        <v>199</v>
      </c>
      <c r="B416" s="1">
        <v>2022</v>
      </c>
      <c r="C416" s="2">
        <v>44674</v>
      </c>
      <c r="D416" s="1" t="s">
        <v>30</v>
      </c>
      <c r="E416" s="1" t="s">
        <v>158</v>
      </c>
      <c r="F416" s="1" t="s">
        <v>58</v>
      </c>
      <c r="G416" s="12">
        <f>(C416-VLOOKUP(E416,Riders!$A$2:$D$3499,4,FALSE))/365</f>
        <v>25.30958904109589</v>
      </c>
      <c r="H416" s="1">
        <v>10</v>
      </c>
      <c r="I416" s="1">
        <v>32</v>
      </c>
      <c r="J416" s="1">
        <v>4</v>
      </c>
      <c r="K416" s="1">
        <v>22</v>
      </c>
      <c r="L416" s="1">
        <v>58</v>
      </c>
      <c r="M416" s="1">
        <v>0</v>
      </c>
      <c r="N416" s="1">
        <v>0</v>
      </c>
      <c r="O416" s="1">
        <v>0</v>
      </c>
      <c r="P416" s="1">
        <v>0</v>
      </c>
      <c r="Q416" s="1">
        <v>1</v>
      </c>
      <c r="R416" s="1">
        <v>5</v>
      </c>
      <c r="S416" s="1">
        <v>0</v>
      </c>
      <c r="T416" s="1">
        <v>0</v>
      </c>
      <c r="U416" s="1">
        <v>0</v>
      </c>
      <c r="V416" s="1">
        <v>0</v>
      </c>
      <c r="W416" s="1">
        <v>64</v>
      </c>
      <c r="X416" s="87">
        <v>2.0972222222222218E-2</v>
      </c>
      <c r="Y416">
        <v>39.734999999999999</v>
      </c>
    </row>
    <row r="417" spans="1:25" x14ac:dyDescent="0.45">
      <c r="A417" s="1" t="s">
        <v>199</v>
      </c>
      <c r="B417" s="1">
        <v>2022</v>
      </c>
      <c r="C417" s="2">
        <v>44674</v>
      </c>
      <c r="D417" s="1" t="s">
        <v>30</v>
      </c>
      <c r="E417" s="1" t="s">
        <v>156</v>
      </c>
      <c r="F417" s="1" t="s">
        <v>67</v>
      </c>
      <c r="G417" s="12">
        <f>(C417-VLOOKUP(E417,Riders!$A$2:$D$3499,4,FALSE))/365</f>
        <v>27.849315068493151</v>
      </c>
      <c r="H417" s="1">
        <v>11</v>
      </c>
      <c r="I417" s="1">
        <v>10</v>
      </c>
      <c r="J417" s="1">
        <v>20</v>
      </c>
      <c r="K417" s="1">
        <v>16</v>
      </c>
      <c r="L417" s="1">
        <v>46</v>
      </c>
      <c r="M417" s="1">
        <v>0</v>
      </c>
      <c r="N417" s="1">
        <v>5</v>
      </c>
      <c r="O417" s="1">
        <v>0</v>
      </c>
      <c r="P417" s="1">
        <v>5</v>
      </c>
      <c r="Q417" s="1">
        <v>3</v>
      </c>
      <c r="R417" s="1">
        <v>0</v>
      </c>
      <c r="S417" s="1">
        <v>2</v>
      </c>
      <c r="T417" s="1">
        <v>0</v>
      </c>
      <c r="U417" s="1">
        <v>0</v>
      </c>
      <c r="V417" s="1">
        <v>0</v>
      </c>
      <c r="W417" s="1">
        <v>61</v>
      </c>
      <c r="X417" s="87">
        <v>2.0972222222222218E-2</v>
      </c>
      <c r="Y417">
        <v>39.734999999999999</v>
      </c>
    </row>
    <row r="418" spans="1:25" x14ac:dyDescent="0.45">
      <c r="A418" s="1" t="s">
        <v>199</v>
      </c>
      <c r="B418" s="1">
        <v>2022</v>
      </c>
      <c r="C418" s="2">
        <v>44674</v>
      </c>
      <c r="D418" s="1" t="s">
        <v>30</v>
      </c>
      <c r="E418" s="1" t="s">
        <v>3886</v>
      </c>
      <c r="F418" s="1" t="s">
        <v>2334</v>
      </c>
      <c r="G418" s="12">
        <f>(C418-VLOOKUP(E418,Riders!$A$2:$D$3499,4,FALSE))/365</f>
        <v>22.805479452054794</v>
      </c>
      <c r="H418" s="1">
        <v>12</v>
      </c>
      <c r="I418" s="1">
        <v>24</v>
      </c>
      <c r="J418" s="1">
        <v>12</v>
      </c>
      <c r="K418" s="1">
        <v>24</v>
      </c>
      <c r="L418" s="1">
        <v>60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0</v>
      </c>
      <c r="T418" s="1">
        <v>0</v>
      </c>
      <c r="U418" s="1">
        <v>0</v>
      </c>
      <c r="V418" s="1">
        <v>0</v>
      </c>
      <c r="W418" s="1">
        <v>60</v>
      </c>
      <c r="X418" s="87">
        <v>2.0972222222222218E-2</v>
      </c>
      <c r="Y418">
        <v>39.734999999999999</v>
      </c>
    </row>
    <row r="419" spans="1:25" x14ac:dyDescent="0.45">
      <c r="A419" s="1" t="s">
        <v>199</v>
      </c>
      <c r="B419" s="1">
        <v>2022</v>
      </c>
      <c r="C419" s="2">
        <v>44674</v>
      </c>
      <c r="D419" s="1" t="s">
        <v>30</v>
      </c>
      <c r="E419" s="1" t="s">
        <v>87</v>
      </c>
      <c r="F419" s="1" t="s">
        <v>88</v>
      </c>
      <c r="G419" s="12">
        <f>(C419-VLOOKUP(E419,Riders!$A$2:$D$3499,4,FALSE))/365</f>
        <v>22.824657534246576</v>
      </c>
      <c r="H419" s="1">
        <v>13</v>
      </c>
      <c r="I419" s="1">
        <v>12</v>
      </c>
      <c r="J419" s="1">
        <v>10</v>
      </c>
      <c r="K419" s="1">
        <v>30</v>
      </c>
      <c r="L419" s="1">
        <v>52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0</v>
      </c>
      <c r="W419" s="1">
        <v>52</v>
      </c>
      <c r="X419" s="87">
        <v>2.0972222222222218E-2</v>
      </c>
      <c r="Y419">
        <v>39.734999999999999</v>
      </c>
    </row>
    <row r="420" spans="1:25" x14ac:dyDescent="0.45">
      <c r="A420" s="1" t="s">
        <v>199</v>
      </c>
      <c r="B420" s="1">
        <v>2022</v>
      </c>
      <c r="C420" s="2">
        <v>44674</v>
      </c>
      <c r="D420" s="1" t="s">
        <v>30</v>
      </c>
      <c r="E420" s="1" t="s">
        <v>200</v>
      </c>
      <c r="F420" s="1" t="s">
        <v>37</v>
      </c>
      <c r="G420" s="12">
        <f>(C420-VLOOKUP(E420,Riders!$A$2:$D$3499,4,FALSE))/365</f>
        <v>21.312328767123287</v>
      </c>
      <c r="H420" s="1">
        <v>14</v>
      </c>
      <c r="I420" s="1">
        <v>2</v>
      </c>
      <c r="J420" s="1">
        <v>38</v>
      </c>
      <c r="K420" s="1">
        <v>10</v>
      </c>
      <c r="L420" s="1">
        <v>50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0</v>
      </c>
      <c r="V420" s="1">
        <v>0</v>
      </c>
      <c r="W420" s="1">
        <v>50</v>
      </c>
      <c r="X420" s="87">
        <v>2.0972222222222218E-2</v>
      </c>
      <c r="Y420">
        <v>39.734999999999999</v>
      </c>
    </row>
    <row r="421" spans="1:25" x14ac:dyDescent="0.45">
      <c r="A421" s="1" t="s">
        <v>199</v>
      </c>
      <c r="B421" s="1">
        <v>2022</v>
      </c>
      <c r="C421" s="2">
        <v>44674</v>
      </c>
      <c r="D421" s="1" t="s">
        <v>30</v>
      </c>
      <c r="E421" s="41" t="s">
        <v>186</v>
      </c>
      <c r="F421" s="41" t="s">
        <v>243</v>
      </c>
      <c r="G421" s="12">
        <f>(C421-VLOOKUP(E421,Riders!$A$2:$D$3499,4,FALSE))/365</f>
        <v>19.863013698630137</v>
      </c>
      <c r="H421" s="27">
        <v>15</v>
      </c>
      <c r="I421" s="41">
        <v>4</v>
      </c>
      <c r="J421" s="41">
        <v>8</v>
      </c>
      <c r="K421" s="41">
        <v>18</v>
      </c>
      <c r="L421" s="41">
        <v>30</v>
      </c>
      <c r="M421" s="41">
        <v>3</v>
      </c>
      <c r="N421" s="41">
        <v>0</v>
      </c>
      <c r="O421" s="41">
        <v>0</v>
      </c>
      <c r="P421" s="41">
        <v>1</v>
      </c>
      <c r="Q421" s="41">
        <v>0</v>
      </c>
      <c r="R421" s="41">
        <v>0</v>
      </c>
      <c r="S421" s="41">
        <v>0</v>
      </c>
      <c r="T421" s="41">
        <v>0</v>
      </c>
      <c r="U421" s="41">
        <v>0</v>
      </c>
      <c r="V421" s="41">
        <v>0</v>
      </c>
      <c r="W421" s="41">
        <v>34</v>
      </c>
      <c r="X421" s="87">
        <v>2.0972222222222218E-2</v>
      </c>
      <c r="Y421">
        <v>39.734999999999999</v>
      </c>
    </row>
    <row r="422" spans="1:25" x14ac:dyDescent="0.45">
      <c r="A422" s="1" t="s">
        <v>199</v>
      </c>
      <c r="B422" s="1">
        <v>2022</v>
      </c>
      <c r="C422" s="2">
        <v>44674</v>
      </c>
      <c r="D422" s="1" t="s">
        <v>30</v>
      </c>
      <c r="E422" s="41" t="s">
        <v>38</v>
      </c>
      <c r="F422" s="41" t="s">
        <v>40</v>
      </c>
      <c r="G422" s="12">
        <f>(C422-VLOOKUP(E422,Riders!$A$2:$D$3499,4,FALSE))/365</f>
        <v>25.194520547945206</v>
      </c>
      <c r="H422" s="27">
        <v>16</v>
      </c>
      <c r="I422" s="41">
        <v>14</v>
      </c>
      <c r="J422" s="41">
        <v>14</v>
      </c>
      <c r="K422" s="41">
        <v>2</v>
      </c>
      <c r="L422" s="41">
        <v>30</v>
      </c>
      <c r="M422" s="41">
        <v>0</v>
      </c>
      <c r="N422" s="41">
        <v>0</v>
      </c>
      <c r="O422" s="41">
        <v>0</v>
      </c>
      <c r="P422" s="41">
        <v>0</v>
      </c>
      <c r="Q422" s="41">
        <v>0</v>
      </c>
      <c r="R422" s="41">
        <v>2</v>
      </c>
      <c r="S422" s="41">
        <v>0</v>
      </c>
      <c r="T422" s="41">
        <v>0</v>
      </c>
      <c r="U422" s="41">
        <v>0</v>
      </c>
      <c r="V422" s="41">
        <v>0</v>
      </c>
      <c r="W422" s="41">
        <v>32</v>
      </c>
      <c r="X422" s="87">
        <v>2.0972222222222218E-2</v>
      </c>
      <c r="Y422">
        <v>39.734999999999999</v>
      </c>
    </row>
    <row r="423" spans="1:25" x14ac:dyDescent="0.45">
      <c r="A423" s="1" t="s">
        <v>199</v>
      </c>
      <c r="B423" s="1">
        <v>2022</v>
      </c>
      <c r="C423" s="2">
        <v>44674</v>
      </c>
      <c r="D423" s="1" t="s">
        <v>30</v>
      </c>
      <c r="E423" s="41" t="s">
        <v>120</v>
      </c>
      <c r="F423" s="41" t="s">
        <v>121</v>
      </c>
      <c r="G423" s="12">
        <f>(C423-VLOOKUP(E423,Riders!$A$2:$D$3499,4,FALSE))/365</f>
        <v>23.315068493150687</v>
      </c>
      <c r="H423" s="27">
        <v>17</v>
      </c>
      <c r="I423" s="41">
        <v>1</v>
      </c>
      <c r="J423" s="41">
        <v>18</v>
      </c>
      <c r="K423" s="41">
        <v>8</v>
      </c>
      <c r="L423" s="41">
        <v>27</v>
      </c>
      <c r="M423" s="41">
        <v>0</v>
      </c>
      <c r="N423" s="41">
        <v>0</v>
      </c>
      <c r="O423" s="41">
        <v>1</v>
      </c>
      <c r="P423" s="41">
        <v>0</v>
      </c>
      <c r="Q423" s="41">
        <v>0</v>
      </c>
      <c r="R423" s="41">
        <v>0</v>
      </c>
      <c r="S423" s="41">
        <v>0</v>
      </c>
      <c r="T423" s="41">
        <v>0</v>
      </c>
      <c r="U423" s="41">
        <v>0</v>
      </c>
      <c r="V423" s="41">
        <v>0</v>
      </c>
      <c r="W423" s="41">
        <v>28</v>
      </c>
      <c r="X423" s="87">
        <v>2.0972222222222218E-2</v>
      </c>
      <c r="Y423">
        <v>39.734999999999999</v>
      </c>
    </row>
    <row r="424" spans="1:25" x14ac:dyDescent="0.45">
      <c r="A424" s="1" t="s">
        <v>199</v>
      </c>
      <c r="B424" s="1">
        <v>2022</v>
      </c>
      <c r="C424" s="2">
        <v>44674</v>
      </c>
      <c r="D424" s="1" t="s">
        <v>30</v>
      </c>
      <c r="E424" s="41" t="s">
        <v>114</v>
      </c>
      <c r="F424" s="41" t="s">
        <v>115</v>
      </c>
      <c r="G424" s="12">
        <f>(C424-VLOOKUP(E424,Riders!$A$2:$D$3499,4,FALSE))/365</f>
        <v>21.654794520547945</v>
      </c>
      <c r="H424" s="27">
        <v>18</v>
      </c>
      <c r="I424" s="41">
        <v>22</v>
      </c>
      <c r="J424" s="41">
        <v>1</v>
      </c>
      <c r="K424" s="41">
        <v>4</v>
      </c>
      <c r="L424" s="41">
        <v>27</v>
      </c>
      <c r="M424" s="41">
        <v>0</v>
      </c>
      <c r="N424" s="41">
        <v>0</v>
      </c>
      <c r="O424" s="41">
        <v>0</v>
      </c>
      <c r="P424" s="41">
        <v>0</v>
      </c>
      <c r="Q424" s="41">
        <v>0</v>
      </c>
      <c r="R424" s="41">
        <v>0</v>
      </c>
      <c r="S424" s="41">
        <v>0</v>
      </c>
      <c r="T424" s="41">
        <v>0</v>
      </c>
      <c r="U424" s="41">
        <v>0</v>
      </c>
      <c r="V424" s="41">
        <v>0</v>
      </c>
      <c r="W424" s="41">
        <v>27</v>
      </c>
      <c r="X424" s="87">
        <v>2.0972222222222218E-2</v>
      </c>
      <c r="Y424">
        <v>39.734999999999999</v>
      </c>
    </row>
    <row r="425" spans="1:25" x14ac:dyDescent="0.45">
      <c r="A425" s="1" t="s">
        <v>199</v>
      </c>
      <c r="B425" s="1">
        <v>2022</v>
      </c>
      <c r="C425" s="2">
        <v>44674</v>
      </c>
      <c r="D425" s="1" t="s">
        <v>30</v>
      </c>
      <c r="E425" s="41" t="s">
        <v>3959</v>
      </c>
      <c r="F425" s="41" t="s">
        <v>2292</v>
      </c>
      <c r="G425" s="12">
        <f>(C425-VLOOKUP(E425,Riders!$A$2:$D$3499,4,FALSE))/365</f>
        <v>29.824657534246576</v>
      </c>
      <c r="H425" s="27">
        <v>19</v>
      </c>
      <c r="I425" s="41">
        <v>8</v>
      </c>
      <c r="J425" s="41">
        <v>1</v>
      </c>
      <c r="K425" s="41">
        <v>12</v>
      </c>
      <c r="L425" s="41">
        <v>21</v>
      </c>
      <c r="M425" s="41">
        <v>0</v>
      </c>
      <c r="N425" s="41">
        <v>0</v>
      </c>
      <c r="O425" s="41">
        <v>0</v>
      </c>
      <c r="P425" s="41">
        <v>0</v>
      </c>
      <c r="Q425" s="41">
        <v>0</v>
      </c>
      <c r="R425" s="41">
        <v>0</v>
      </c>
      <c r="S425" s="41">
        <v>1</v>
      </c>
      <c r="T425" s="41">
        <v>0</v>
      </c>
      <c r="U425" s="41">
        <v>0</v>
      </c>
      <c r="V425" s="41">
        <v>0</v>
      </c>
      <c r="W425" s="41">
        <v>22</v>
      </c>
      <c r="X425" s="87">
        <v>2.0972222222222218E-2</v>
      </c>
      <c r="Y425">
        <v>39.734999999999999</v>
      </c>
    </row>
    <row r="426" spans="1:25" x14ac:dyDescent="0.45">
      <c r="A426" s="1" t="s">
        <v>199</v>
      </c>
      <c r="B426" s="1">
        <v>2022</v>
      </c>
      <c r="C426" s="2">
        <v>44674</v>
      </c>
      <c r="D426" s="1" t="s">
        <v>30</v>
      </c>
      <c r="E426" s="41" t="s">
        <v>241</v>
      </c>
      <c r="F426" s="41" t="s">
        <v>242</v>
      </c>
      <c r="G426" s="12">
        <f>(C426-VLOOKUP(E426,Riders!$A$2:$D$3499,4,FALSE))/365</f>
        <v>27.397260273972602</v>
      </c>
      <c r="H426" s="27">
        <v>20</v>
      </c>
      <c r="I426" s="41">
        <v>1</v>
      </c>
      <c r="J426" s="41">
        <v>6</v>
      </c>
      <c r="K426" s="41">
        <v>1</v>
      </c>
      <c r="L426" s="41">
        <v>8</v>
      </c>
      <c r="M426" s="41">
        <v>0</v>
      </c>
      <c r="N426" s="41">
        <v>0</v>
      </c>
      <c r="O426" s="41">
        <v>0</v>
      </c>
      <c r="P426" s="41">
        <v>0</v>
      </c>
      <c r="Q426" s="41">
        <v>0</v>
      </c>
      <c r="R426" s="41">
        <v>0</v>
      </c>
      <c r="S426" s="41">
        <v>0</v>
      </c>
      <c r="T426" s="41">
        <v>0</v>
      </c>
      <c r="U426" s="41">
        <v>0</v>
      </c>
      <c r="V426" s="41">
        <v>0</v>
      </c>
      <c r="W426" s="41">
        <v>8</v>
      </c>
      <c r="X426" s="87">
        <v>2.0972222222222218E-2</v>
      </c>
      <c r="Y426">
        <v>39.734999999999999</v>
      </c>
    </row>
    <row r="427" spans="1:25" x14ac:dyDescent="0.45">
      <c r="A427" s="1" t="s">
        <v>199</v>
      </c>
      <c r="B427" s="1">
        <v>2022</v>
      </c>
      <c r="C427" s="2">
        <v>44674</v>
      </c>
      <c r="D427" s="1" t="s">
        <v>30</v>
      </c>
      <c r="E427" s="41" t="s">
        <v>283</v>
      </c>
      <c r="F427" s="41" t="s">
        <v>5183</v>
      </c>
      <c r="G427" s="12">
        <f>(C427-VLOOKUP(E427,Riders!$A$2:$D$3499,4,FALSE))/365</f>
        <v>28.295890410958904</v>
      </c>
      <c r="H427" s="27">
        <v>21</v>
      </c>
      <c r="I427" s="41">
        <v>1</v>
      </c>
      <c r="J427" s="41">
        <v>2</v>
      </c>
      <c r="K427" s="41">
        <v>1</v>
      </c>
      <c r="L427" s="41">
        <v>4</v>
      </c>
      <c r="M427" s="41">
        <v>0</v>
      </c>
      <c r="N427" s="41">
        <v>0</v>
      </c>
      <c r="O427" s="41">
        <v>0</v>
      </c>
      <c r="P427" s="41">
        <v>0</v>
      </c>
      <c r="Q427" s="41">
        <v>0</v>
      </c>
      <c r="R427" s="41">
        <v>0</v>
      </c>
      <c r="S427" s="41">
        <v>0</v>
      </c>
      <c r="T427" s="41">
        <v>0</v>
      </c>
      <c r="U427" s="41">
        <v>0</v>
      </c>
      <c r="V427" s="41">
        <v>0</v>
      </c>
      <c r="W427" s="41">
        <v>4</v>
      </c>
      <c r="X427" s="87">
        <v>2.0972222222222218E-2</v>
      </c>
      <c r="Y427">
        <v>39.734999999999999</v>
      </c>
    </row>
    <row r="428" spans="1:25" x14ac:dyDescent="0.45">
      <c r="A428" s="1" t="s">
        <v>199</v>
      </c>
      <c r="B428" s="1">
        <v>2022</v>
      </c>
      <c r="C428" s="2">
        <v>44674</v>
      </c>
      <c r="D428" s="1" t="s">
        <v>30</v>
      </c>
      <c r="E428" s="41" t="s">
        <v>104</v>
      </c>
      <c r="F428" s="41" t="s">
        <v>79</v>
      </c>
      <c r="G428" s="12">
        <f>(C428-VLOOKUP(E428,Riders!$A$2:$D$3499,4,FALSE))/365</f>
        <v>28.134246575342466</v>
      </c>
      <c r="H428" s="27">
        <v>22</v>
      </c>
      <c r="I428" s="41">
        <v>20</v>
      </c>
      <c r="J428" s="41">
        <v>40</v>
      </c>
      <c r="K428" s="41">
        <v>40</v>
      </c>
      <c r="L428" s="41">
        <v>100</v>
      </c>
      <c r="M428" s="41">
        <v>0</v>
      </c>
      <c r="N428" s="41">
        <v>2</v>
      </c>
      <c r="O428" s="41">
        <v>0</v>
      </c>
      <c r="P428" s="41">
        <v>0</v>
      </c>
      <c r="Q428" s="41">
        <v>0</v>
      </c>
      <c r="R428" s="41">
        <v>0</v>
      </c>
      <c r="S428" s="41">
        <v>0</v>
      </c>
      <c r="T428" s="41">
        <v>0</v>
      </c>
      <c r="U428" s="41">
        <v>0</v>
      </c>
      <c r="V428" s="41">
        <v>0</v>
      </c>
      <c r="W428" s="41" t="s">
        <v>100</v>
      </c>
      <c r="X428" s="87">
        <v>2.0972222222222218E-2</v>
      </c>
      <c r="Y428">
        <v>39.734999999999999</v>
      </c>
    </row>
    <row r="429" spans="1:25" x14ac:dyDescent="0.45">
      <c r="A429" s="1" t="s">
        <v>199</v>
      </c>
      <c r="B429" s="1">
        <v>2022</v>
      </c>
      <c r="C429" s="2">
        <v>44674</v>
      </c>
      <c r="D429" s="1" t="s">
        <v>30</v>
      </c>
      <c r="E429" s="41" t="s">
        <v>157</v>
      </c>
      <c r="F429" s="41" t="s">
        <v>52</v>
      </c>
      <c r="G429" s="12">
        <f>(C429-VLOOKUP(E429,Riders!$A$2:$D$3499,4,FALSE))/365</f>
        <v>23.293150684931508</v>
      </c>
      <c r="H429" s="27">
        <v>23</v>
      </c>
      <c r="I429" s="41">
        <v>40</v>
      </c>
      <c r="J429" s="41">
        <v>-39</v>
      </c>
      <c r="K429" s="41" t="s">
        <v>586</v>
      </c>
      <c r="L429" s="41"/>
      <c r="M429" s="41">
        <v>0</v>
      </c>
      <c r="N429" s="41">
        <v>0</v>
      </c>
      <c r="O429" s="41">
        <v>0</v>
      </c>
      <c r="P429" s="41">
        <v>0</v>
      </c>
      <c r="Q429" s="41">
        <v>0</v>
      </c>
      <c r="R429" s="41">
        <v>0</v>
      </c>
      <c r="S429" s="41">
        <v>0</v>
      </c>
      <c r="T429" s="41">
        <v>0</v>
      </c>
      <c r="U429" s="41">
        <v>0</v>
      </c>
      <c r="V429" s="41">
        <v>0</v>
      </c>
      <c r="W429" s="41" t="s">
        <v>100</v>
      </c>
      <c r="X429" s="87">
        <v>2.0972222222222218E-2</v>
      </c>
      <c r="Y429">
        <v>39.734999999999999</v>
      </c>
    </row>
    <row r="430" spans="1:25" x14ac:dyDescent="0.45">
      <c r="A430" s="1" t="s">
        <v>199</v>
      </c>
      <c r="B430" s="1">
        <v>2022</v>
      </c>
      <c r="C430" s="2">
        <v>44674</v>
      </c>
      <c r="D430" s="1" t="s">
        <v>30</v>
      </c>
      <c r="E430" s="41" t="s">
        <v>235</v>
      </c>
      <c r="F430" s="41" t="s">
        <v>396</v>
      </c>
      <c r="G430" s="12">
        <f>(C430-VLOOKUP(E430,Riders!$A$2:$D$3499,4,FALSE))/365</f>
        <v>21.284931506849315</v>
      </c>
      <c r="H430" s="27">
        <v>24</v>
      </c>
      <c r="I430" s="41">
        <v>1</v>
      </c>
      <c r="J430" s="41">
        <v>-39</v>
      </c>
      <c r="K430" s="41" t="s">
        <v>586</v>
      </c>
      <c r="L430" s="41"/>
      <c r="M430" s="41">
        <v>0</v>
      </c>
      <c r="N430" s="41">
        <v>0</v>
      </c>
      <c r="O430" s="41">
        <v>0</v>
      </c>
      <c r="P430" s="41">
        <v>0</v>
      </c>
      <c r="Q430" s="41">
        <v>0</v>
      </c>
      <c r="R430" s="41">
        <v>0</v>
      </c>
      <c r="S430" s="41">
        <v>0</v>
      </c>
      <c r="T430" s="41">
        <v>0</v>
      </c>
      <c r="U430" s="41">
        <v>0</v>
      </c>
      <c r="V430" s="41">
        <v>0</v>
      </c>
      <c r="W430" s="41" t="s">
        <v>100</v>
      </c>
      <c r="X430" s="87">
        <v>2.0972222222222218E-2</v>
      </c>
      <c r="Y430">
        <v>39.734999999999999</v>
      </c>
    </row>
    <row r="431" spans="1:25" x14ac:dyDescent="0.45">
      <c r="A431" s="4" t="s">
        <v>244</v>
      </c>
      <c r="B431" s="4">
        <v>2021</v>
      </c>
      <c r="C431" s="5">
        <v>44491</v>
      </c>
      <c r="D431" s="4" t="s">
        <v>103</v>
      </c>
      <c r="E431" s="45" t="s">
        <v>104</v>
      </c>
      <c r="F431" s="45" t="s">
        <v>79</v>
      </c>
      <c r="G431" s="12">
        <f>(C431-VLOOKUP(E431,Riders!$A$2:$D$3499,4,FALSE))/365</f>
        <v>27.632876712328766</v>
      </c>
      <c r="H431" s="26">
        <v>1</v>
      </c>
      <c r="I431" s="45">
        <v>40</v>
      </c>
      <c r="J431" s="45">
        <v>40</v>
      </c>
      <c r="K431" s="45">
        <v>40</v>
      </c>
      <c r="L431" s="45">
        <f t="shared" ref="L431:L454" si="2">SUM(I431:K431)</f>
        <v>120</v>
      </c>
      <c r="M431" s="45">
        <v>0</v>
      </c>
      <c r="N431" s="45">
        <v>5</v>
      </c>
      <c r="O431" s="45">
        <v>0</v>
      </c>
      <c r="P431" s="45">
        <v>3</v>
      </c>
      <c r="Q431" s="45">
        <v>0</v>
      </c>
      <c r="R431" s="45">
        <v>5</v>
      </c>
      <c r="S431" s="45">
        <v>0</v>
      </c>
      <c r="T431" s="45">
        <v>4</v>
      </c>
      <c r="U431" s="45">
        <v>0</v>
      </c>
      <c r="V431" s="45">
        <v>0</v>
      </c>
      <c r="W431" s="45">
        <v>137</v>
      </c>
      <c r="X431" s="87">
        <v>1.6736111111111111E-2</v>
      </c>
      <c r="Y431">
        <v>49.792999999999999</v>
      </c>
    </row>
    <row r="432" spans="1:25" x14ac:dyDescent="0.45">
      <c r="A432" s="4" t="s">
        <v>244</v>
      </c>
      <c r="B432" s="4">
        <v>2021</v>
      </c>
      <c r="C432" s="5">
        <v>44491</v>
      </c>
      <c r="D432" s="4" t="s">
        <v>103</v>
      </c>
      <c r="E432" s="45" t="s">
        <v>193</v>
      </c>
      <c r="F432" s="45" t="s">
        <v>46</v>
      </c>
      <c r="G432" s="12">
        <f>(C432-VLOOKUP(E432,Riders!$A$2:$D$3499,4,FALSE))/365</f>
        <v>25.967123287671232</v>
      </c>
      <c r="H432" s="26">
        <v>2</v>
      </c>
      <c r="I432" s="45">
        <v>1</v>
      </c>
      <c r="J432" s="45">
        <v>36</v>
      </c>
      <c r="K432" s="45">
        <v>34</v>
      </c>
      <c r="L432" s="45">
        <f t="shared" si="2"/>
        <v>71</v>
      </c>
      <c r="M432" s="45">
        <v>0</v>
      </c>
      <c r="N432" s="45">
        <v>0</v>
      </c>
      <c r="O432" s="45">
        <v>5</v>
      </c>
      <c r="P432" s="45">
        <v>0</v>
      </c>
      <c r="Q432" s="45">
        <v>0</v>
      </c>
      <c r="R432" s="45">
        <v>0</v>
      </c>
      <c r="S432" s="45">
        <v>3</v>
      </c>
      <c r="T432" s="45">
        <v>0</v>
      </c>
      <c r="U432" s="45">
        <v>40</v>
      </c>
      <c r="V432" s="45">
        <v>0</v>
      </c>
      <c r="W432" s="45">
        <v>119</v>
      </c>
      <c r="X432" s="87">
        <v>1.6736111111111111E-2</v>
      </c>
      <c r="Y432">
        <v>49.792999999999999</v>
      </c>
    </row>
    <row r="433" spans="1:25" x14ac:dyDescent="0.45">
      <c r="A433" s="4" t="s">
        <v>244</v>
      </c>
      <c r="B433" s="4">
        <v>2021</v>
      </c>
      <c r="C433" s="5">
        <v>44491</v>
      </c>
      <c r="D433" s="4" t="s">
        <v>103</v>
      </c>
      <c r="E433" s="45" t="s">
        <v>167</v>
      </c>
      <c r="F433" s="45" t="s">
        <v>61</v>
      </c>
      <c r="G433" s="12">
        <f>(C433-VLOOKUP(E433,Riders!$A$2:$D$3499,4,FALSE))/365</f>
        <v>23.665753424657535</v>
      </c>
      <c r="H433" s="26">
        <v>3</v>
      </c>
      <c r="I433" s="45">
        <v>30</v>
      </c>
      <c r="J433" s="45">
        <v>32</v>
      </c>
      <c r="K433" s="45">
        <v>38</v>
      </c>
      <c r="L433" s="45">
        <f t="shared" si="2"/>
        <v>100</v>
      </c>
      <c r="M433" s="45">
        <v>0</v>
      </c>
      <c r="N433" s="45">
        <v>2</v>
      </c>
      <c r="O433" s="45">
        <v>0</v>
      </c>
      <c r="P433" s="45">
        <v>1</v>
      </c>
      <c r="Q433" s="45">
        <v>5</v>
      </c>
      <c r="R433" s="45">
        <v>2</v>
      </c>
      <c r="S433" s="45">
        <v>0</v>
      </c>
      <c r="T433" s="45">
        <v>6</v>
      </c>
      <c r="U433" s="45">
        <v>0</v>
      </c>
      <c r="V433" s="45">
        <v>0</v>
      </c>
      <c r="W433" s="45">
        <v>116</v>
      </c>
      <c r="X433" s="87">
        <v>1.6736111111111111E-2</v>
      </c>
      <c r="Y433">
        <v>49.792999999999999</v>
      </c>
    </row>
    <row r="434" spans="1:25" x14ac:dyDescent="0.45">
      <c r="A434" s="4" t="s">
        <v>244</v>
      </c>
      <c r="B434" s="4">
        <v>2021</v>
      </c>
      <c r="C434" s="5">
        <v>44491</v>
      </c>
      <c r="D434" s="4" t="s">
        <v>103</v>
      </c>
      <c r="E434" s="45" t="s">
        <v>157</v>
      </c>
      <c r="F434" s="45" t="s">
        <v>52</v>
      </c>
      <c r="G434" s="12">
        <f>(C434-VLOOKUP(E434,Riders!$A$2:$D$3499,4,FALSE))/365</f>
        <v>22.791780821917808</v>
      </c>
      <c r="H434" s="26">
        <v>4</v>
      </c>
      <c r="I434" s="45">
        <v>36</v>
      </c>
      <c r="J434" s="45">
        <v>22</v>
      </c>
      <c r="K434" s="45">
        <v>36</v>
      </c>
      <c r="L434" s="45">
        <f t="shared" si="2"/>
        <v>94</v>
      </c>
      <c r="M434" s="45">
        <v>0</v>
      </c>
      <c r="N434" s="45">
        <v>1</v>
      </c>
      <c r="O434" s="45">
        <v>0</v>
      </c>
      <c r="P434" s="45">
        <v>2</v>
      </c>
      <c r="Q434" s="45">
        <v>3</v>
      </c>
      <c r="R434" s="45">
        <v>3</v>
      </c>
      <c r="S434" s="45">
        <v>0</v>
      </c>
      <c r="T434" s="45">
        <v>10</v>
      </c>
      <c r="U434" s="45">
        <v>0</v>
      </c>
      <c r="V434" s="45">
        <v>0</v>
      </c>
      <c r="W434" s="45">
        <v>113</v>
      </c>
      <c r="X434" s="87">
        <v>1.6736111111111111E-2</v>
      </c>
      <c r="Y434">
        <v>49.792999999999999</v>
      </c>
    </row>
    <row r="435" spans="1:25" x14ac:dyDescent="0.45">
      <c r="A435" s="4" t="s">
        <v>244</v>
      </c>
      <c r="B435" s="4">
        <v>2021</v>
      </c>
      <c r="C435" s="5">
        <v>44491</v>
      </c>
      <c r="D435" s="4" t="s">
        <v>103</v>
      </c>
      <c r="E435" s="45" t="s">
        <v>3886</v>
      </c>
      <c r="F435" s="45" t="s">
        <v>2334</v>
      </c>
      <c r="G435" s="12">
        <f>(C435-VLOOKUP(E435,Riders!$A$2:$D$3499,4,FALSE))/365</f>
        <v>22.304109589041097</v>
      </c>
      <c r="H435" s="26">
        <v>5</v>
      </c>
      <c r="I435" s="45">
        <v>32</v>
      </c>
      <c r="J435" s="45">
        <v>20</v>
      </c>
      <c r="K435" s="45">
        <v>30</v>
      </c>
      <c r="L435" s="45">
        <f t="shared" si="2"/>
        <v>82</v>
      </c>
      <c r="M435" s="45">
        <v>0</v>
      </c>
      <c r="N435" s="45">
        <v>0</v>
      </c>
      <c r="O435" s="45">
        <v>3</v>
      </c>
      <c r="P435" s="45">
        <v>0</v>
      </c>
      <c r="Q435" s="45">
        <v>0</v>
      </c>
      <c r="R435" s="45">
        <v>1</v>
      </c>
      <c r="S435" s="45">
        <v>0</v>
      </c>
      <c r="T435" s="45">
        <v>0</v>
      </c>
      <c r="U435" s="45">
        <v>20</v>
      </c>
      <c r="V435" s="45">
        <v>0</v>
      </c>
      <c r="W435" s="45">
        <v>106</v>
      </c>
      <c r="X435" s="87">
        <v>1.6736111111111111E-2</v>
      </c>
      <c r="Y435">
        <v>49.792999999999999</v>
      </c>
    </row>
    <row r="436" spans="1:25" x14ac:dyDescent="0.45">
      <c r="A436" s="4" t="s">
        <v>244</v>
      </c>
      <c r="B436" s="4">
        <v>2021</v>
      </c>
      <c r="C436" s="5">
        <v>44491</v>
      </c>
      <c r="D436" s="4" t="s">
        <v>103</v>
      </c>
      <c r="E436" s="45" t="s">
        <v>147</v>
      </c>
      <c r="F436" s="45" t="s">
        <v>67</v>
      </c>
      <c r="G436" s="12">
        <f>(C436-VLOOKUP(E436,Riders!$A$2:$D$3499,4,FALSE))/365</f>
        <v>26.846575342465755</v>
      </c>
      <c r="H436" s="26">
        <v>6</v>
      </c>
      <c r="I436" s="45">
        <v>38</v>
      </c>
      <c r="J436" s="45">
        <v>26</v>
      </c>
      <c r="K436" s="45">
        <v>32</v>
      </c>
      <c r="L436" s="45">
        <f t="shared" si="2"/>
        <v>96</v>
      </c>
      <c r="M436" s="45">
        <v>0</v>
      </c>
      <c r="N436" s="45">
        <v>3</v>
      </c>
      <c r="O436" s="45">
        <v>0</v>
      </c>
      <c r="P436" s="45">
        <v>0</v>
      </c>
      <c r="Q436" s="45">
        <v>0</v>
      </c>
      <c r="R436" s="45">
        <v>0</v>
      </c>
      <c r="S436" s="45">
        <v>0</v>
      </c>
      <c r="T436" s="45">
        <v>0</v>
      </c>
      <c r="U436" s="45">
        <v>0</v>
      </c>
      <c r="V436" s="45">
        <v>0</v>
      </c>
      <c r="W436" s="45">
        <v>99</v>
      </c>
      <c r="X436" s="87">
        <v>1.6736111111111111E-2</v>
      </c>
      <c r="Y436">
        <v>49.792999999999999</v>
      </c>
    </row>
    <row r="437" spans="1:25" x14ac:dyDescent="0.45">
      <c r="A437" s="4" t="s">
        <v>244</v>
      </c>
      <c r="B437" s="4">
        <v>2021</v>
      </c>
      <c r="C437" s="5">
        <v>44491</v>
      </c>
      <c r="D437" s="4" t="s">
        <v>103</v>
      </c>
      <c r="E437" s="45" t="s">
        <v>81</v>
      </c>
      <c r="F437" s="45" t="s">
        <v>83</v>
      </c>
      <c r="G437" s="12">
        <f>(C437-VLOOKUP(E437,Riders!$A$2:$D$3499,4,FALSE))/365</f>
        <v>25.43013698630137</v>
      </c>
      <c r="H437" s="26">
        <v>7</v>
      </c>
      <c r="I437" s="45">
        <v>24</v>
      </c>
      <c r="J437" s="45">
        <v>28</v>
      </c>
      <c r="K437" s="45">
        <v>20</v>
      </c>
      <c r="L437" s="45">
        <f t="shared" si="2"/>
        <v>72</v>
      </c>
      <c r="M437" s="45">
        <v>0</v>
      </c>
      <c r="N437" s="45">
        <v>0</v>
      </c>
      <c r="O437" s="45">
        <v>0</v>
      </c>
      <c r="P437" s="45">
        <v>0</v>
      </c>
      <c r="Q437" s="45">
        <v>2</v>
      </c>
      <c r="R437" s="45">
        <v>0</v>
      </c>
      <c r="S437" s="45">
        <v>5</v>
      </c>
      <c r="T437" s="45">
        <v>0</v>
      </c>
      <c r="U437" s="45">
        <v>20</v>
      </c>
      <c r="V437" s="45">
        <v>0</v>
      </c>
      <c r="W437" s="45">
        <v>99</v>
      </c>
      <c r="X437" s="87">
        <v>1.6736111111111111E-2</v>
      </c>
      <c r="Y437">
        <v>49.792999999999999</v>
      </c>
    </row>
    <row r="438" spans="1:25" x14ac:dyDescent="0.45">
      <c r="A438" s="4" t="s">
        <v>244</v>
      </c>
      <c r="B438" s="4">
        <v>2021</v>
      </c>
      <c r="C438" s="5">
        <v>44491</v>
      </c>
      <c r="D438" s="4" t="s">
        <v>103</v>
      </c>
      <c r="E438" s="45" t="s">
        <v>97</v>
      </c>
      <c r="F438" s="45" t="s">
        <v>99</v>
      </c>
      <c r="G438" s="12">
        <f>(C438-VLOOKUP(E438,Riders!$A$2:$D$3499,4,FALSE))/365</f>
        <v>23.150684931506849</v>
      </c>
      <c r="H438" s="26">
        <v>8</v>
      </c>
      <c r="I438" s="45">
        <v>34</v>
      </c>
      <c r="J438" s="45">
        <v>24</v>
      </c>
      <c r="K438" s="45">
        <v>28</v>
      </c>
      <c r="L438" s="45">
        <f t="shared" si="2"/>
        <v>86</v>
      </c>
      <c r="M438" s="45">
        <v>0</v>
      </c>
      <c r="N438" s="45">
        <v>0</v>
      </c>
      <c r="O438" s="45">
        <v>0</v>
      </c>
      <c r="P438" s="45">
        <v>0</v>
      </c>
      <c r="Q438" s="45">
        <v>0</v>
      </c>
      <c r="R438" s="45">
        <v>0</v>
      </c>
      <c r="S438" s="45">
        <v>0</v>
      </c>
      <c r="T438" s="45">
        <v>0</v>
      </c>
      <c r="U438" s="45">
        <v>0</v>
      </c>
      <c r="V438" s="45">
        <v>0</v>
      </c>
      <c r="W438" s="45">
        <v>86</v>
      </c>
      <c r="X438" s="87">
        <v>1.6736111111111111E-2</v>
      </c>
      <c r="Y438">
        <v>49.792999999999999</v>
      </c>
    </row>
    <row r="439" spans="1:25" x14ac:dyDescent="0.45">
      <c r="A439" s="4" t="s">
        <v>244</v>
      </c>
      <c r="B439" s="4">
        <v>2021</v>
      </c>
      <c r="C439" s="5">
        <v>44491</v>
      </c>
      <c r="D439" s="4" t="s">
        <v>103</v>
      </c>
      <c r="E439" s="45" t="s">
        <v>154</v>
      </c>
      <c r="F439" s="45" t="s">
        <v>34</v>
      </c>
      <c r="G439" s="12">
        <f>(C439-VLOOKUP(E439,Riders!$A$2:$D$3499,4,FALSE))/365</f>
        <v>20.123287671232877</v>
      </c>
      <c r="H439" s="26">
        <v>9</v>
      </c>
      <c r="I439" s="45">
        <v>26</v>
      </c>
      <c r="J439" s="45">
        <v>16</v>
      </c>
      <c r="K439" s="45">
        <v>26</v>
      </c>
      <c r="L439" s="45">
        <f t="shared" si="2"/>
        <v>68</v>
      </c>
      <c r="M439" s="45">
        <v>0</v>
      </c>
      <c r="N439" s="45">
        <v>0</v>
      </c>
      <c r="O439" s="45">
        <v>0</v>
      </c>
      <c r="P439" s="45">
        <v>5</v>
      </c>
      <c r="Q439" s="45">
        <v>0</v>
      </c>
      <c r="R439" s="45">
        <v>0</v>
      </c>
      <c r="S439" s="45">
        <v>0</v>
      </c>
      <c r="T439" s="45">
        <v>0</v>
      </c>
      <c r="U439" s="45">
        <v>0</v>
      </c>
      <c r="V439" s="45">
        <v>0</v>
      </c>
      <c r="W439" s="45">
        <v>73</v>
      </c>
      <c r="X439" s="87">
        <v>1.6736111111111111E-2</v>
      </c>
      <c r="Y439">
        <v>49.792999999999999</v>
      </c>
    </row>
    <row r="440" spans="1:25" x14ac:dyDescent="0.45">
      <c r="A440" s="4" t="s">
        <v>244</v>
      </c>
      <c r="B440" s="4">
        <v>2021</v>
      </c>
      <c r="C440" s="5">
        <v>44491</v>
      </c>
      <c r="D440" s="4" t="s">
        <v>103</v>
      </c>
      <c r="E440" s="45" t="s">
        <v>200</v>
      </c>
      <c r="F440" s="45" t="s">
        <v>37</v>
      </c>
      <c r="G440" s="12">
        <f>(C440-VLOOKUP(E440,Riders!$A$2:$D$3499,4,FALSE))/365</f>
        <v>20.81095890410959</v>
      </c>
      <c r="H440" s="26">
        <v>10</v>
      </c>
      <c r="I440" s="45">
        <v>20</v>
      </c>
      <c r="J440" s="45">
        <v>8</v>
      </c>
      <c r="K440" s="45">
        <v>16</v>
      </c>
      <c r="L440" s="45">
        <f t="shared" si="2"/>
        <v>44</v>
      </c>
      <c r="M440" s="45">
        <v>2</v>
      </c>
      <c r="N440" s="45">
        <v>0</v>
      </c>
      <c r="O440" s="45">
        <v>1</v>
      </c>
      <c r="P440" s="45">
        <v>0</v>
      </c>
      <c r="Q440" s="45">
        <v>1</v>
      </c>
      <c r="R440" s="45">
        <v>0</v>
      </c>
      <c r="S440" s="45">
        <v>0</v>
      </c>
      <c r="T440" s="45">
        <v>0</v>
      </c>
      <c r="U440" s="45">
        <v>20</v>
      </c>
      <c r="V440" s="45">
        <v>0</v>
      </c>
      <c r="W440" s="45">
        <v>68</v>
      </c>
      <c r="X440" s="87">
        <v>1.6736111111111111E-2</v>
      </c>
      <c r="Y440">
        <v>49.792999999999999</v>
      </c>
    </row>
    <row r="441" spans="1:25" x14ac:dyDescent="0.45">
      <c r="A441" s="4" t="s">
        <v>244</v>
      </c>
      <c r="B441" s="4">
        <v>2021</v>
      </c>
      <c r="C441" s="5">
        <v>44491</v>
      </c>
      <c r="D441" s="4" t="s">
        <v>103</v>
      </c>
      <c r="E441" s="45" t="s">
        <v>288</v>
      </c>
      <c r="F441" s="45" t="s">
        <v>58</v>
      </c>
      <c r="G441" s="12">
        <f>(C441-VLOOKUP(E441,Riders!$A$2:$D$3499,4,FALSE))/365</f>
        <v>25.435616438356163</v>
      </c>
      <c r="H441" s="26">
        <v>11</v>
      </c>
      <c r="I441" s="45">
        <v>16</v>
      </c>
      <c r="J441" s="45">
        <v>30</v>
      </c>
      <c r="K441" s="45">
        <v>10</v>
      </c>
      <c r="L441" s="45">
        <f t="shared" si="2"/>
        <v>56</v>
      </c>
      <c r="M441" s="45">
        <v>5</v>
      </c>
      <c r="N441" s="45">
        <v>0</v>
      </c>
      <c r="O441" s="45">
        <v>0</v>
      </c>
      <c r="P441" s="45">
        <v>0</v>
      </c>
      <c r="Q441" s="45">
        <v>0</v>
      </c>
      <c r="R441" s="45">
        <v>0</v>
      </c>
      <c r="S441" s="45">
        <v>0</v>
      </c>
      <c r="T441" s="45">
        <v>2</v>
      </c>
      <c r="U441" s="45">
        <v>0</v>
      </c>
      <c r="V441" s="45">
        <v>0</v>
      </c>
      <c r="W441" s="45">
        <v>63</v>
      </c>
      <c r="X441" s="87">
        <v>1.6736111111111111E-2</v>
      </c>
      <c r="Y441">
        <v>49.792999999999999</v>
      </c>
    </row>
    <row r="442" spans="1:25" x14ac:dyDescent="0.45">
      <c r="A442" s="4" t="s">
        <v>244</v>
      </c>
      <c r="B442" s="4">
        <v>2021</v>
      </c>
      <c r="C442" s="5">
        <v>44491</v>
      </c>
      <c r="D442" s="4" t="s">
        <v>103</v>
      </c>
      <c r="E442" s="45" t="s">
        <v>205</v>
      </c>
      <c r="F442" s="45" t="s">
        <v>131</v>
      </c>
      <c r="G442" s="12">
        <f>(C442-VLOOKUP(E442,Riders!$A$2:$D$3499,4,FALSE))/365</f>
        <v>23.123287671232877</v>
      </c>
      <c r="H442" s="26">
        <v>12</v>
      </c>
      <c r="I442" s="45">
        <v>14</v>
      </c>
      <c r="J442" s="45">
        <v>18</v>
      </c>
      <c r="K442" s="45">
        <v>24</v>
      </c>
      <c r="L442" s="45">
        <f t="shared" si="2"/>
        <v>56</v>
      </c>
      <c r="M442" s="45">
        <v>0</v>
      </c>
      <c r="N442" s="45">
        <v>0</v>
      </c>
      <c r="O442" s="45">
        <v>0</v>
      </c>
      <c r="P442" s="45">
        <v>0</v>
      </c>
      <c r="Q442" s="45">
        <v>0</v>
      </c>
      <c r="R442" s="45">
        <v>0</v>
      </c>
      <c r="S442" s="45">
        <v>0</v>
      </c>
      <c r="T442" s="45">
        <v>0</v>
      </c>
      <c r="U442" s="45">
        <v>0</v>
      </c>
      <c r="V442" s="45">
        <v>0</v>
      </c>
      <c r="W442" s="45">
        <v>56</v>
      </c>
      <c r="X442" s="87">
        <v>1.6736111111111111E-2</v>
      </c>
      <c r="Y442">
        <v>49.792999999999999</v>
      </c>
    </row>
    <row r="443" spans="1:25" x14ac:dyDescent="0.45">
      <c r="A443" s="4" t="s">
        <v>244</v>
      </c>
      <c r="B443" s="4">
        <v>2021</v>
      </c>
      <c r="C443" s="5">
        <v>44491</v>
      </c>
      <c r="D443" s="4" t="s">
        <v>103</v>
      </c>
      <c r="E443" s="45" t="s">
        <v>291</v>
      </c>
      <c r="F443" s="45" t="s">
        <v>143</v>
      </c>
      <c r="G443" s="12">
        <f>(C443-VLOOKUP(E443,Riders!$A$2:$D$3499,4,FALSE))/365</f>
        <v>29.745205479452054</v>
      </c>
      <c r="H443" s="26">
        <v>13</v>
      </c>
      <c r="I443" s="45">
        <v>1</v>
      </c>
      <c r="J443" s="45">
        <v>38</v>
      </c>
      <c r="K443" s="45">
        <v>8</v>
      </c>
      <c r="L443" s="45">
        <f t="shared" si="2"/>
        <v>47</v>
      </c>
      <c r="M443" s="45">
        <v>0</v>
      </c>
      <c r="N443" s="45">
        <v>0</v>
      </c>
      <c r="O443" s="45">
        <v>0</v>
      </c>
      <c r="P443" s="45">
        <v>0</v>
      </c>
      <c r="Q443" s="45">
        <v>0</v>
      </c>
      <c r="R443" s="45">
        <v>0</v>
      </c>
      <c r="S443" s="45">
        <v>1</v>
      </c>
      <c r="T443" s="45">
        <v>0</v>
      </c>
      <c r="U443" s="45">
        <v>0</v>
      </c>
      <c r="V443" s="45">
        <v>0</v>
      </c>
      <c r="W443" s="45">
        <v>48</v>
      </c>
      <c r="X443" s="87">
        <v>1.6736111111111111E-2</v>
      </c>
      <c r="Y443">
        <v>49.792999999999999</v>
      </c>
    </row>
    <row r="444" spans="1:25" x14ac:dyDescent="0.45">
      <c r="A444" s="24" t="s">
        <v>244</v>
      </c>
      <c r="B444" s="24">
        <v>2021</v>
      </c>
      <c r="C444" s="29">
        <v>44491</v>
      </c>
      <c r="D444" s="24" t="s">
        <v>103</v>
      </c>
      <c r="E444" s="45" t="s">
        <v>249</v>
      </c>
      <c r="F444" s="45" t="s">
        <v>251</v>
      </c>
      <c r="G444" s="12">
        <f>(C444-VLOOKUP(E444,Riders!$A$2:$D$3499,4,FALSE))/365</f>
        <v>23.139726027397259</v>
      </c>
      <c r="H444" s="26">
        <v>14</v>
      </c>
      <c r="I444" s="45">
        <v>12</v>
      </c>
      <c r="J444" s="45">
        <v>34</v>
      </c>
      <c r="K444" s="45">
        <v>1</v>
      </c>
      <c r="L444" s="45">
        <f t="shared" si="2"/>
        <v>47</v>
      </c>
      <c r="M444" s="45">
        <v>0</v>
      </c>
      <c r="N444" s="45">
        <v>0</v>
      </c>
      <c r="O444" s="45">
        <v>0</v>
      </c>
      <c r="P444" s="45">
        <v>0</v>
      </c>
      <c r="Q444" s="45">
        <v>0</v>
      </c>
      <c r="R444" s="45">
        <v>0</v>
      </c>
      <c r="S444" s="45">
        <v>0</v>
      </c>
      <c r="T444" s="45">
        <v>0</v>
      </c>
      <c r="U444" s="45">
        <v>0</v>
      </c>
      <c r="V444" s="45">
        <v>0</v>
      </c>
      <c r="W444" s="45">
        <v>47</v>
      </c>
      <c r="X444" s="87">
        <v>1.6736111111111111E-2</v>
      </c>
      <c r="Y444">
        <v>49.792999999999999</v>
      </c>
    </row>
    <row r="445" spans="1:25" x14ac:dyDescent="0.45">
      <c r="A445" s="4" t="s">
        <v>244</v>
      </c>
      <c r="B445" s="4">
        <v>2021</v>
      </c>
      <c r="C445" s="5">
        <v>44491</v>
      </c>
      <c r="D445" s="4" t="s">
        <v>103</v>
      </c>
      <c r="E445" s="4" t="s">
        <v>201</v>
      </c>
      <c r="F445" s="4" t="s">
        <v>49</v>
      </c>
      <c r="G445" s="12">
        <f>(C445-VLOOKUP(E445,Riders!$A$2:$D$3499,4,FALSE))/365</f>
        <v>24.550684931506851</v>
      </c>
      <c r="H445" s="4">
        <v>15</v>
      </c>
      <c r="I445" s="4">
        <v>18</v>
      </c>
      <c r="J445" s="4">
        <v>1</v>
      </c>
      <c r="K445" s="4">
        <v>2</v>
      </c>
      <c r="L445" s="4">
        <f t="shared" si="2"/>
        <v>21</v>
      </c>
      <c r="M445" s="4">
        <v>0</v>
      </c>
      <c r="N445" s="4">
        <v>0</v>
      </c>
      <c r="O445" s="4">
        <v>2</v>
      </c>
      <c r="P445" s="4">
        <v>0</v>
      </c>
      <c r="Q445" s="4">
        <v>0</v>
      </c>
      <c r="R445" s="4">
        <v>0</v>
      </c>
      <c r="S445" s="4">
        <v>2</v>
      </c>
      <c r="T445" s="4">
        <v>0</v>
      </c>
      <c r="U445" s="4">
        <v>20</v>
      </c>
      <c r="V445" s="4">
        <v>0</v>
      </c>
      <c r="W445" s="4">
        <v>45</v>
      </c>
      <c r="X445" s="87">
        <v>1.6736111111111111E-2</v>
      </c>
      <c r="Y445">
        <v>49.792999999999999</v>
      </c>
    </row>
    <row r="446" spans="1:25" x14ac:dyDescent="0.45">
      <c r="A446" s="4" t="s">
        <v>244</v>
      </c>
      <c r="B446" s="4">
        <v>2021</v>
      </c>
      <c r="C446" s="5">
        <v>44491</v>
      </c>
      <c r="D446" s="4" t="s">
        <v>103</v>
      </c>
      <c r="E446" s="4" t="s">
        <v>241</v>
      </c>
      <c r="F446" s="4" t="s">
        <v>242</v>
      </c>
      <c r="G446" s="12">
        <f>(C446-VLOOKUP(E446,Riders!$A$2:$D$3499,4,FALSE))/365</f>
        <v>26.895890410958906</v>
      </c>
      <c r="H446" s="4">
        <v>16</v>
      </c>
      <c r="I446" s="4">
        <v>4</v>
      </c>
      <c r="J446" s="4">
        <v>6</v>
      </c>
      <c r="K446" s="4">
        <v>22</v>
      </c>
      <c r="L446" s="4">
        <f t="shared" si="2"/>
        <v>32</v>
      </c>
      <c r="M446" s="4">
        <v>1</v>
      </c>
      <c r="N446" s="4">
        <v>0</v>
      </c>
      <c r="O446" s="4">
        <v>0</v>
      </c>
      <c r="P446" s="4">
        <v>0</v>
      </c>
      <c r="Q446" s="4">
        <v>0</v>
      </c>
      <c r="R446" s="4">
        <v>0</v>
      </c>
      <c r="S446" s="4">
        <v>0</v>
      </c>
      <c r="T446" s="4">
        <v>0</v>
      </c>
      <c r="U446" s="4">
        <v>0</v>
      </c>
      <c r="V446" s="4">
        <v>0</v>
      </c>
      <c r="W446" s="4">
        <v>33</v>
      </c>
      <c r="X446" s="87">
        <v>1.6736111111111111E-2</v>
      </c>
      <c r="Y446">
        <v>49.792999999999999</v>
      </c>
    </row>
    <row r="447" spans="1:25" x14ac:dyDescent="0.45">
      <c r="A447" s="4" t="s">
        <v>244</v>
      </c>
      <c r="B447" s="4">
        <v>2021</v>
      </c>
      <c r="C447" s="5">
        <v>44491</v>
      </c>
      <c r="D447" s="4" t="s">
        <v>103</v>
      </c>
      <c r="E447" s="4" t="s">
        <v>38</v>
      </c>
      <c r="F447" s="4" t="s">
        <v>40</v>
      </c>
      <c r="G447" s="12">
        <f>(C447-VLOOKUP(E447,Riders!$A$2:$D$3499,4,FALSE))/365</f>
        <v>24.693150684931506</v>
      </c>
      <c r="H447" s="4">
        <v>17</v>
      </c>
      <c r="I447" s="4">
        <v>10</v>
      </c>
      <c r="J447" s="4">
        <v>4</v>
      </c>
      <c r="K447" s="4">
        <v>14</v>
      </c>
      <c r="L447" s="4">
        <f t="shared" si="2"/>
        <v>28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28</v>
      </c>
      <c r="X447" s="87">
        <v>1.6736111111111111E-2</v>
      </c>
      <c r="Y447">
        <v>49.792999999999999</v>
      </c>
    </row>
    <row r="448" spans="1:25" x14ac:dyDescent="0.45">
      <c r="A448" s="4" t="s">
        <v>244</v>
      </c>
      <c r="B448" s="4">
        <v>2021</v>
      </c>
      <c r="C448" s="5">
        <v>44491</v>
      </c>
      <c r="D448" s="4" t="s">
        <v>103</v>
      </c>
      <c r="E448" s="4" t="s">
        <v>4764</v>
      </c>
      <c r="F448" s="4" t="s">
        <v>2221</v>
      </c>
      <c r="G448" s="12">
        <f>(C448-VLOOKUP(E448,Riders!$A$2:$D$3499,4,FALSE))/365</f>
        <v>23.616438356164384</v>
      </c>
      <c r="H448" s="4">
        <v>18</v>
      </c>
      <c r="I448" s="4">
        <v>22</v>
      </c>
      <c r="J448" s="4">
        <v>1</v>
      </c>
      <c r="K448" s="4">
        <v>4</v>
      </c>
      <c r="L448" s="4">
        <f t="shared" si="2"/>
        <v>27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0</v>
      </c>
      <c r="V448" s="4">
        <v>0</v>
      </c>
      <c r="W448" s="4">
        <v>27</v>
      </c>
      <c r="X448" s="87">
        <v>1.6736111111111111E-2</v>
      </c>
      <c r="Y448">
        <v>49.792999999999999</v>
      </c>
    </row>
    <row r="449" spans="1:25" x14ac:dyDescent="0.45">
      <c r="A449" s="4" t="s">
        <v>244</v>
      </c>
      <c r="B449" s="4">
        <v>2021</v>
      </c>
      <c r="C449" s="5">
        <v>44491</v>
      </c>
      <c r="D449" s="4" t="s">
        <v>103</v>
      </c>
      <c r="E449" s="4" t="s">
        <v>114</v>
      </c>
      <c r="F449" s="4" t="s">
        <v>115</v>
      </c>
      <c r="G449" s="12">
        <f>(C449-VLOOKUP(E449,Riders!$A$2:$D$3499,4,FALSE))/365</f>
        <v>21.153424657534245</v>
      </c>
      <c r="H449" s="4">
        <v>19</v>
      </c>
      <c r="I449" s="4">
        <v>28</v>
      </c>
      <c r="J449" s="4">
        <v>14</v>
      </c>
      <c r="K449" s="4">
        <v>12</v>
      </c>
      <c r="L449" s="4">
        <f t="shared" si="2"/>
        <v>54</v>
      </c>
      <c r="M449" s="4">
        <v>0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0</v>
      </c>
      <c r="T449" s="4">
        <v>0</v>
      </c>
      <c r="U449" s="4">
        <v>0</v>
      </c>
      <c r="V449" s="4">
        <v>40</v>
      </c>
      <c r="W449" s="4">
        <v>14</v>
      </c>
      <c r="X449" s="87">
        <v>1.6736111111111111E-2</v>
      </c>
      <c r="Y449">
        <v>49.792999999999999</v>
      </c>
    </row>
    <row r="450" spans="1:25" x14ac:dyDescent="0.45">
      <c r="A450" s="4" t="s">
        <v>244</v>
      </c>
      <c r="B450" s="4">
        <v>2021</v>
      </c>
      <c r="C450" s="5">
        <v>44491</v>
      </c>
      <c r="D450" s="4" t="s">
        <v>103</v>
      </c>
      <c r="E450" s="4" t="s">
        <v>217</v>
      </c>
      <c r="F450" s="4" t="s">
        <v>177</v>
      </c>
      <c r="G450" s="12">
        <f>(C450-VLOOKUP(E450,Riders!$A$2:$D$3499,4,FALSE))/365</f>
        <v>19.227397260273971</v>
      </c>
      <c r="H450" s="4">
        <v>20</v>
      </c>
      <c r="I450" s="4">
        <v>1</v>
      </c>
      <c r="J450" s="4">
        <v>1</v>
      </c>
      <c r="K450" s="4">
        <v>1</v>
      </c>
      <c r="L450" s="4">
        <f t="shared" si="2"/>
        <v>3</v>
      </c>
      <c r="M450" s="4">
        <v>3</v>
      </c>
      <c r="N450" s="4">
        <v>0</v>
      </c>
      <c r="O450" s="4">
        <v>0</v>
      </c>
      <c r="P450" s="4">
        <v>0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6</v>
      </c>
      <c r="X450" s="87">
        <v>1.6736111111111111E-2</v>
      </c>
      <c r="Y450">
        <v>49.792999999999999</v>
      </c>
    </row>
    <row r="451" spans="1:25" x14ac:dyDescent="0.45">
      <c r="A451" s="4" t="s">
        <v>244</v>
      </c>
      <c r="B451" s="4">
        <v>2021</v>
      </c>
      <c r="C451" s="5">
        <v>44491</v>
      </c>
      <c r="D451" s="4" t="s">
        <v>103</v>
      </c>
      <c r="E451" s="4" t="s">
        <v>4728</v>
      </c>
      <c r="F451" s="4" t="s">
        <v>2347</v>
      </c>
      <c r="G451" s="12">
        <f>(C451-VLOOKUP(E451,Riders!$A$2:$D$3499,4,FALSE))/365</f>
        <v>29.169863013698631</v>
      </c>
      <c r="H451" s="4">
        <v>21</v>
      </c>
      <c r="I451" s="4">
        <v>1</v>
      </c>
      <c r="J451" s="4">
        <v>2</v>
      </c>
      <c r="K451" s="4">
        <v>1</v>
      </c>
      <c r="L451" s="4">
        <f t="shared" si="2"/>
        <v>4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4</v>
      </c>
      <c r="X451" s="87">
        <v>1.6736111111111111E-2</v>
      </c>
      <c r="Y451">
        <v>49.792999999999999</v>
      </c>
    </row>
    <row r="452" spans="1:25" x14ac:dyDescent="0.45">
      <c r="A452" s="4" t="s">
        <v>244</v>
      </c>
      <c r="B452" s="4">
        <v>2021</v>
      </c>
      <c r="C452" s="5">
        <v>44491</v>
      </c>
      <c r="D452" s="4" t="s">
        <v>103</v>
      </c>
      <c r="E452" s="4" t="s">
        <v>2341</v>
      </c>
      <c r="F452" s="4" t="s">
        <v>2342</v>
      </c>
      <c r="G452" s="12">
        <f>(C452-VLOOKUP(E452,Riders!$A$2:$D$3499,4,FALSE))/365</f>
        <v>31.728767123287671</v>
      </c>
      <c r="H452" s="4">
        <v>22</v>
      </c>
      <c r="I452" s="4">
        <v>6</v>
      </c>
      <c r="J452" s="4">
        <v>1</v>
      </c>
      <c r="K452" s="4">
        <v>18</v>
      </c>
      <c r="L452" s="4">
        <f t="shared" si="2"/>
        <v>25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60</v>
      </c>
      <c r="W452" s="4">
        <v>-35</v>
      </c>
      <c r="X452" s="87">
        <v>1.6736111111111111E-2</v>
      </c>
      <c r="Y452">
        <v>49.792999999999999</v>
      </c>
    </row>
    <row r="453" spans="1:25" x14ac:dyDescent="0.45">
      <c r="A453" s="4" t="s">
        <v>244</v>
      </c>
      <c r="B453" s="4">
        <v>2021</v>
      </c>
      <c r="C453" s="5">
        <v>44491</v>
      </c>
      <c r="D453" s="4" t="s">
        <v>103</v>
      </c>
      <c r="E453" s="4" t="s">
        <v>118</v>
      </c>
      <c r="F453" s="4" t="s">
        <v>96</v>
      </c>
      <c r="G453" s="12">
        <f>(C453-VLOOKUP(E453,Riders!$A$2:$D$3499,4,FALSE))/365</f>
        <v>19.271232876712329</v>
      </c>
      <c r="H453" s="4">
        <v>23</v>
      </c>
      <c r="I453" s="4">
        <v>2</v>
      </c>
      <c r="J453" s="4">
        <v>10</v>
      </c>
      <c r="K453" s="4">
        <v>1</v>
      </c>
      <c r="L453" s="4">
        <f t="shared" si="2"/>
        <v>13</v>
      </c>
      <c r="M453" s="4">
        <v>0</v>
      </c>
      <c r="N453" s="4">
        <v>0</v>
      </c>
      <c r="O453" s="4">
        <v>0</v>
      </c>
      <c r="P453" s="4">
        <v>0</v>
      </c>
      <c r="Q453" s="4">
        <v>0</v>
      </c>
      <c r="R453" s="4">
        <v>0</v>
      </c>
      <c r="S453" s="4">
        <v>0</v>
      </c>
      <c r="T453" s="4">
        <v>0</v>
      </c>
      <c r="U453" s="4">
        <v>0</v>
      </c>
      <c r="V453" s="4">
        <v>0</v>
      </c>
      <c r="W453" s="4" t="s">
        <v>100</v>
      </c>
      <c r="X453" s="87">
        <v>1.6736111111111111E-2</v>
      </c>
      <c r="Y453">
        <v>49.792999999999999</v>
      </c>
    </row>
    <row r="454" spans="1:25" x14ac:dyDescent="0.45">
      <c r="A454" s="4" t="s">
        <v>244</v>
      </c>
      <c r="B454" s="4">
        <v>2021</v>
      </c>
      <c r="C454" s="5">
        <v>44491</v>
      </c>
      <c r="D454" s="4" t="s">
        <v>103</v>
      </c>
      <c r="E454" s="4" t="s">
        <v>267</v>
      </c>
      <c r="F454" s="4" t="s">
        <v>257</v>
      </c>
      <c r="G454" s="12">
        <f>(C454-VLOOKUP(E454,Riders!$A$2:$D$3499,4,FALSE))/365</f>
        <v>27.523287671232875</v>
      </c>
      <c r="H454" s="4">
        <v>24</v>
      </c>
      <c r="I454" s="4">
        <v>8</v>
      </c>
      <c r="J454" s="4">
        <v>12</v>
      </c>
      <c r="K454" s="4">
        <v>6</v>
      </c>
      <c r="L454" s="4">
        <f t="shared" si="2"/>
        <v>26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0</v>
      </c>
      <c r="T454" s="4">
        <v>0</v>
      </c>
      <c r="U454" s="4">
        <v>0</v>
      </c>
      <c r="V454" s="4">
        <v>0</v>
      </c>
      <c r="W454" s="4" t="s">
        <v>100</v>
      </c>
      <c r="X454" s="87">
        <v>1.6736111111111111E-2</v>
      </c>
      <c r="Y454">
        <v>49.792999999999999</v>
      </c>
    </row>
    <row r="455" spans="1:25" x14ac:dyDescent="0.45">
      <c r="A455" s="1" t="s">
        <v>229</v>
      </c>
      <c r="B455" s="1">
        <v>2021</v>
      </c>
      <c r="C455" s="2">
        <v>44450</v>
      </c>
      <c r="D455" s="1" t="s">
        <v>30</v>
      </c>
      <c r="E455" s="1" t="s">
        <v>158</v>
      </c>
      <c r="F455" s="1" t="s">
        <v>58</v>
      </c>
      <c r="G455" s="12">
        <f>(C455-VLOOKUP(E455,Riders!$A$2:$D$3499,4,FALSE))/365</f>
        <v>24.695890410958903</v>
      </c>
      <c r="H455" s="1">
        <v>1</v>
      </c>
      <c r="I455" s="1">
        <v>40</v>
      </c>
      <c r="J455" s="1">
        <v>36</v>
      </c>
      <c r="K455" s="1">
        <v>40</v>
      </c>
      <c r="L455" s="1">
        <v>116</v>
      </c>
      <c r="M455" s="1">
        <v>5</v>
      </c>
      <c r="N455" s="1">
        <v>5</v>
      </c>
      <c r="O455" s="1">
        <v>5</v>
      </c>
      <c r="P455" s="1">
        <v>3</v>
      </c>
      <c r="Q455" s="1">
        <v>2</v>
      </c>
      <c r="R455" s="1">
        <v>3</v>
      </c>
      <c r="S455" s="1">
        <v>2</v>
      </c>
      <c r="T455" s="1">
        <v>6</v>
      </c>
      <c r="U455" s="1">
        <v>0</v>
      </c>
      <c r="V455" s="1">
        <v>0</v>
      </c>
      <c r="W455" s="1">
        <v>147</v>
      </c>
      <c r="X455" s="87">
        <v>1.861111111111111E-2</v>
      </c>
      <c r="Y455">
        <v>44.773000000000003</v>
      </c>
    </row>
    <row r="456" spans="1:25" x14ac:dyDescent="0.45">
      <c r="A456" s="1" t="s">
        <v>229</v>
      </c>
      <c r="B456" s="1">
        <v>2021</v>
      </c>
      <c r="C456" s="2">
        <v>44450</v>
      </c>
      <c r="D456" s="1" t="s">
        <v>30</v>
      </c>
      <c r="E456" s="1" t="s">
        <v>196</v>
      </c>
      <c r="F456" s="1" t="s">
        <v>143</v>
      </c>
      <c r="G456" s="12">
        <f>(C456-VLOOKUP(E456,Riders!$A$2:$D$3499,4,FALSE))/365</f>
        <v>27.364383561643837</v>
      </c>
      <c r="H456" s="1">
        <v>2</v>
      </c>
      <c r="I456" s="1">
        <v>36</v>
      </c>
      <c r="J456" s="1">
        <v>26</v>
      </c>
      <c r="K456" s="1">
        <v>38</v>
      </c>
      <c r="L456" s="1">
        <v>100</v>
      </c>
      <c r="M456" s="1">
        <v>0</v>
      </c>
      <c r="N456" s="1">
        <v>0</v>
      </c>
      <c r="O456" s="1">
        <v>3</v>
      </c>
      <c r="P456" s="1">
        <v>5</v>
      </c>
      <c r="Q456" s="1">
        <v>0</v>
      </c>
      <c r="R456" s="1">
        <v>0</v>
      </c>
      <c r="S456" s="1">
        <v>0</v>
      </c>
      <c r="T456" s="1">
        <v>10</v>
      </c>
      <c r="U456" s="1">
        <v>0</v>
      </c>
      <c r="V456" s="1">
        <v>0</v>
      </c>
      <c r="W456" s="1">
        <v>118</v>
      </c>
      <c r="X456" s="87">
        <v>1.861111111111111E-2</v>
      </c>
      <c r="Y456">
        <v>44.773000000000003</v>
      </c>
    </row>
    <row r="457" spans="1:25" x14ac:dyDescent="0.45">
      <c r="A457" s="1" t="s">
        <v>229</v>
      </c>
      <c r="B457" s="1">
        <v>2021</v>
      </c>
      <c r="C457" s="2">
        <v>44450</v>
      </c>
      <c r="D457" s="1" t="s">
        <v>30</v>
      </c>
      <c r="E457" s="1" t="s">
        <v>120</v>
      </c>
      <c r="F457" s="1" t="s">
        <v>121</v>
      </c>
      <c r="G457" s="12">
        <f>(C457-VLOOKUP(E457,Riders!$A$2:$D$3499,4,FALSE))/365</f>
        <v>22.701369863013699</v>
      </c>
      <c r="H457" s="1">
        <v>3</v>
      </c>
      <c r="I457" s="1">
        <v>34</v>
      </c>
      <c r="J457" s="1">
        <v>40</v>
      </c>
      <c r="K457" s="1">
        <v>36</v>
      </c>
      <c r="L457" s="1">
        <v>110</v>
      </c>
      <c r="M457" s="1">
        <v>0</v>
      </c>
      <c r="N457" s="1">
        <v>1</v>
      </c>
      <c r="O457" s="1">
        <v>0</v>
      </c>
      <c r="P457" s="1">
        <v>2</v>
      </c>
      <c r="Q457" s="1">
        <v>1</v>
      </c>
      <c r="R457" s="1">
        <v>2</v>
      </c>
      <c r="S457" s="1">
        <v>0</v>
      </c>
      <c r="T457" s="1">
        <v>0</v>
      </c>
      <c r="U457" s="1">
        <v>0</v>
      </c>
      <c r="V457" s="1">
        <v>0</v>
      </c>
      <c r="W457" s="1">
        <v>116</v>
      </c>
      <c r="X457" s="87">
        <v>1.861111111111111E-2</v>
      </c>
      <c r="Y457">
        <v>44.773000000000003</v>
      </c>
    </row>
    <row r="458" spans="1:25" x14ac:dyDescent="0.45">
      <c r="A458" s="1" t="s">
        <v>229</v>
      </c>
      <c r="B458" s="1">
        <v>2021</v>
      </c>
      <c r="C458" s="2">
        <v>44450</v>
      </c>
      <c r="D458" s="1" t="s">
        <v>30</v>
      </c>
      <c r="E458" s="1" t="s">
        <v>161</v>
      </c>
      <c r="F458" s="1" t="s">
        <v>46</v>
      </c>
      <c r="G458" s="12">
        <f>(C458-VLOOKUP(E458,Riders!$A$2:$D$3499,4,FALSE))/365</f>
        <v>19.610958904109587</v>
      </c>
      <c r="H458" s="1">
        <v>4</v>
      </c>
      <c r="I458" s="1">
        <v>30</v>
      </c>
      <c r="J458" s="1">
        <v>28</v>
      </c>
      <c r="K458" s="1">
        <v>32</v>
      </c>
      <c r="L458" s="1">
        <v>90</v>
      </c>
      <c r="M458" s="1">
        <v>0</v>
      </c>
      <c r="N458" s="1">
        <v>2</v>
      </c>
      <c r="O458" s="1">
        <v>1</v>
      </c>
      <c r="P458" s="1">
        <v>1</v>
      </c>
      <c r="Q458" s="1">
        <v>0</v>
      </c>
      <c r="R458" s="1">
        <v>0</v>
      </c>
      <c r="S458" s="1">
        <v>1</v>
      </c>
      <c r="T458" s="1">
        <v>2</v>
      </c>
      <c r="U458" s="1">
        <v>0</v>
      </c>
      <c r="V458" s="1">
        <v>0</v>
      </c>
      <c r="W458" s="1">
        <v>97</v>
      </c>
      <c r="X458" s="87">
        <v>1.861111111111111E-2</v>
      </c>
      <c r="Y458">
        <v>44.773000000000003</v>
      </c>
    </row>
    <row r="459" spans="1:25" x14ac:dyDescent="0.45">
      <c r="A459" s="1" t="s">
        <v>229</v>
      </c>
      <c r="B459" s="1">
        <v>2021</v>
      </c>
      <c r="C459" s="2">
        <v>44450</v>
      </c>
      <c r="D459" s="1" t="s">
        <v>30</v>
      </c>
      <c r="E459" s="1" t="s">
        <v>87</v>
      </c>
      <c r="F459" s="1" t="s">
        <v>88</v>
      </c>
      <c r="G459" s="12">
        <f>(C459-VLOOKUP(E459,Riders!$A$2:$D$3499,4,FALSE))/365</f>
        <v>22.210958904109589</v>
      </c>
      <c r="H459" s="1">
        <v>5</v>
      </c>
      <c r="I459" s="1">
        <v>22</v>
      </c>
      <c r="J459" s="1">
        <v>34</v>
      </c>
      <c r="K459" s="1">
        <v>26</v>
      </c>
      <c r="L459" s="1">
        <v>82</v>
      </c>
      <c r="M459" s="1">
        <v>3</v>
      </c>
      <c r="N459" s="1">
        <v>0</v>
      </c>
      <c r="O459" s="1">
        <v>2</v>
      </c>
      <c r="P459" s="1">
        <v>0</v>
      </c>
      <c r="Q459" s="1">
        <v>0</v>
      </c>
      <c r="R459" s="1">
        <v>5</v>
      </c>
      <c r="S459" s="1">
        <v>5</v>
      </c>
      <c r="T459" s="1">
        <v>0</v>
      </c>
      <c r="U459" s="1">
        <v>0</v>
      </c>
      <c r="V459" s="1">
        <v>0</v>
      </c>
      <c r="W459" s="1">
        <v>97</v>
      </c>
      <c r="X459" s="87">
        <v>1.861111111111111E-2</v>
      </c>
      <c r="Y459">
        <v>44.773000000000003</v>
      </c>
    </row>
    <row r="460" spans="1:25" x14ac:dyDescent="0.45">
      <c r="A460" s="1" t="s">
        <v>229</v>
      </c>
      <c r="B460" s="1">
        <v>2021</v>
      </c>
      <c r="C460" s="2">
        <v>44450</v>
      </c>
      <c r="D460" s="1" t="s">
        <v>30</v>
      </c>
      <c r="E460" s="1" t="s">
        <v>114</v>
      </c>
      <c r="F460" s="1" t="s">
        <v>115</v>
      </c>
      <c r="G460" s="12">
        <f>(C460-VLOOKUP(E460,Riders!$A$2:$D$3499,4,FALSE))/365</f>
        <v>21.041095890410958</v>
      </c>
      <c r="H460" s="1">
        <v>6</v>
      </c>
      <c r="I460" s="1">
        <v>32</v>
      </c>
      <c r="J460" s="1">
        <v>22</v>
      </c>
      <c r="K460" s="1">
        <v>34</v>
      </c>
      <c r="L460" s="1">
        <v>88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4</v>
      </c>
      <c r="U460" s="1">
        <v>0</v>
      </c>
      <c r="V460" s="1">
        <v>0</v>
      </c>
      <c r="W460" s="1">
        <v>92</v>
      </c>
      <c r="X460" s="87">
        <v>1.861111111111111E-2</v>
      </c>
      <c r="Y460">
        <v>44.773000000000003</v>
      </c>
    </row>
    <row r="461" spans="1:25" x14ac:dyDescent="0.45">
      <c r="A461" s="1" t="s">
        <v>229</v>
      </c>
      <c r="B461" s="1">
        <v>2021</v>
      </c>
      <c r="C461" s="2">
        <v>44450</v>
      </c>
      <c r="D461" s="1" t="s">
        <v>30</v>
      </c>
      <c r="E461" s="1" t="s">
        <v>156</v>
      </c>
      <c r="F461" s="1" t="s">
        <v>67</v>
      </c>
      <c r="G461" s="12">
        <f>(C461-VLOOKUP(E461,Riders!$A$2:$D$3499,4,FALSE))/365</f>
        <v>27.235616438356164</v>
      </c>
      <c r="H461" s="1">
        <v>7</v>
      </c>
      <c r="I461" s="1">
        <v>18</v>
      </c>
      <c r="J461" s="1">
        <v>32</v>
      </c>
      <c r="K461" s="1">
        <v>22</v>
      </c>
      <c r="L461" s="1">
        <v>72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20</v>
      </c>
      <c r="V461" s="1">
        <v>0</v>
      </c>
      <c r="W461" s="1">
        <v>92</v>
      </c>
      <c r="X461" s="87">
        <v>1.861111111111111E-2</v>
      </c>
      <c r="Y461">
        <v>44.773000000000003</v>
      </c>
    </row>
    <row r="462" spans="1:25" x14ac:dyDescent="0.45">
      <c r="A462" s="1" t="s">
        <v>229</v>
      </c>
      <c r="B462" s="1">
        <v>2021</v>
      </c>
      <c r="C462" s="2">
        <v>44450</v>
      </c>
      <c r="D462" s="1" t="s">
        <v>30</v>
      </c>
      <c r="E462" s="1" t="s">
        <v>217</v>
      </c>
      <c r="F462" s="1" t="s">
        <v>177</v>
      </c>
      <c r="G462" s="12">
        <f>(C462-VLOOKUP(E462,Riders!$A$2:$D$3499,4,FALSE))/365</f>
        <v>19.115068493150684</v>
      </c>
      <c r="H462" s="1">
        <v>8</v>
      </c>
      <c r="I462" s="1">
        <v>20</v>
      </c>
      <c r="J462" s="1">
        <v>38</v>
      </c>
      <c r="K462" s="1">
        <v>30</v>
      </c>
      <c r="L462" s="1">
        <v>88</v>
      </c>
      <c r="M462" s="1">
        <v>0</v>
      </c>
      <c r="N462" s="1">
        <v>3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91</v>
      </c>
      <c r="X462" s="87">
        <v>1.861111111111111E-2</v>
      </c>
      <c r="Y462">
        <v>44.773000000000003</v>
      </c>
    </row>
    <row r="463" spans="1:25" x14ac:dyDescent="0.45">
      <c r="A463" s="1" t="s">
        <v>229</v>
      </c>
      <c r="B463" s="1">
        <v>2021</v>
      </c>
      <c r="C463" s="2">
        <v>44450</v>
      </c>
      <c r="D463" s="1" t="s">
        <v>30</v>
      </c>
      <c r="E463" s="1" t="s">
        <v>68</v>
      </c>
      <c r="F463" s="1" t="s">
        <v>70</v>
      </c>
      <c r="G463" s="12">
        <f>(C463-VLOOKUP(E463,Riders!$A$2:$D$3499,4,FALSE))/365</f>
        <v>22.068493150684933</v>
      </c>
      <c r="H463" s="1">
        <v>9</v>
      </c>
      <c r="I463" s="1">
        <v>26</v>
      </c>
      <c r="J463" s="1">
        <v>24</v>
      </c>
      <c r="K463" s="1">
        <v>28</v>
      </c>
      <c r="L463" s="1">
        <v>78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1</v>
      </c>
      <c r="S463" s="1">
        <v>0</v>
      </c>
      <c r="T463" s="1">
        <v>0</v>
      </c>
      <c r="U463" s="1">
        <v>0</v>
      </c>
      <c r="V463" s="1">
        <v>0</v>
      </c>
      <c r="W463" s="1">
        <v>79</v>
      </c>
      <c r="X463" s="87">
        <v>1.861111111111111E-2</v>
      </c>
      <c r="Y463">
        <v>44.773000000000003</v>
      </c>
    </row>
    <row r="464" spans="1:25" x14ac:dyDescent="0.45">
      <c r="A464" s="1" t="s">
        <v>229</v>
      </c>
      <c r="B464" s="1">
        <v>2021</v>
      </c>
      <c r="C464" s="2">
        <v>44450</v>
      </c>
      <c r="D464" s="1" t="s">
        <v>30</v>
      </c>
      <c r="E464" s="1" t="s">
        <v>3454</v>
      </c>
      <c r="F464" s="1" t="s">
        <v>3455</v>
      </c>
      <c r="G464" s="12">
        <f>(C464-VLOOKUP(E464,Riders!$A$2:$D$3499,4,FALSE))/365</f>
        <v>21.756164383561643</v>
      </c>
      <c r="H464" s="1">
        <v>10</v>
      </c>
      <c r="I464" s="1">
        <v>28</v>
      </c>
      <c r="J464" s="1">
        <v>18</v>
      </c>
      <c r="K464" s="1">
        <v>24</v>
      </c>
      <c r="L464" s="1">
        <v>70</v>
      </c>
      <c r="M464" s="1">
        <v>2</v>
      </c>
      <c r="N464" s="1">
        <v>0</v>
      </c>
      <c r="O464" s="1">
        <v>0</v>
      </c>
      <c r="P464" s="1">
        <v>0</v>
      </c>
      <c r="Q464" s="1">
        <v>5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77</v>
      </c>
      <c r="X464" s="87">
        <v>1.861111111111111E-2</v>
      </c>
      <c r="Y464">
        <v>44.773000000000003</v>
      </c>
    </row>
    <row r="465" spans="1:25" x14ac:dyDescent="0.45">
      <c r="A465" s="1" t="s">
        <v>229</v>
      </c>
      <c r="B465" s="1">
        <v>2021</v>
      </c>
      <c r="C465" s="2">
        <v>44450</v>
      </c>
      <c r="D465" s="1" t="s">
        <v>30</v>
      </c>
      <c r="E465" s="1" t="s">
        <v>2245</v>
      </c>
      <c r="F465" s="1" t="s">
        <v>2246</v>
      </c>
      <c r="G465" s="12">
        <f>(C465-VLOOKUP(E465,Riders!$A$2:$D$3499,4,FALSE))/365</f>
        <v>21.2</v>
      </c>
      <c r="H465" s="1">
        <v>11</v>
      </c>
      <c r="I465" s="1">
        <v>24</v>
      </c>
      <c r="J465" s="1">
        <v>14</v>
      </c>
      <c r="K465" s="1">
        <v>18</v>
      </c>
      <c r="L465" s="1">
        <v>56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U465" s="1">
        <v>0</v>
      </c>
      <c r="V465" s="1">
        <v>0</v>
      </c>
      <c r="W465" s="1">
        <v>56</v>
      </c>
      <c r="X465" s="87">
        <v>1.861111111111111E-2</v>
      </c>
      <c r="Y465">
        <v>44.773000000000003</v>
      </c>
    </row>
    <row r="466" spans="1:25" x14ac:dyDescent="0.45">
      <c r="A466" s="1" t="s">
        <v>229</v>
      </c>
      <c r="B466" s="1">
        <v>2021</v>
      </c>
      <c r="C466" s="2">
        <v>44450</v>
      </c>
      <c r="D466" s="1" t="s">
        <v>30</v>
      </c>
      <c r="E466" s="3" t="s">
        <v>211</v>
      </c>
      <c r="F466" s="1" t="s">
        <v>213</v>
      </c>
      <c r="G466" s="12">
        <f>(C466-VLOOKUP(E466,Riders!$A$2:$D$3499,4,FALSE))/365</f>
        <v>26.164383561643834</v>
      </c>
      <c r="H466" s="1">
        <v>12</v>
      </c>
      <c r="I466" s="1">
        <v>14</v>
      </c>
      <c r="J466" s="1">
        <v>20</v>
      </c>
      <c r="K466" s="1">
        <v>20</v>
      </c>
      <c r="L466" s="1">
        <v>54</v>
      </c>
      <c r="M466" s="1">
        <v>1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55</v>
      </c>
      <c r="X466" s="87">
        <v>1.861111111111111E-2</v>
      </c>
      <c r="Y466">
        <v>44.773000000000003</v>
      </c>
    </row>
    <row r="467" spans="1:25" x14ac:dyDescent="0.45">
      <c r="A467" s="1" t="s">
        <v>229</v>
      </c>
      <c r="B467" s="1">
        <v>2021</v>
      </c>
      <c r="C467" s="2">
        <v>44450</v>
      </c>
      <c r="D467" s="1" t="s">
        <v>30</v>
      </c>
      <c r="E467" s="1" t="s">
        <v>237</v>
      </c>
      <c r="F467" s="1" t="s">
        <v>73</v>
      </c>
      <c r="G467" s="12">
        <f>(C467-VLOOKUP(E467,Riders!$A$2:$D$3499,4,FALSE))/365</f>
        <v>19.780821917808218</v>
      </c>
      <c r="H467" s="1">
        <v>13</v>
      </c>
      <c r="I467" s="1">
        <v>12</v>
      </c>
      <c r="J467" s="1">
        <v>16</v>
      </c>
      <c r="K467" s="1">
        <v>16</v>
      </c>
      <c r="L467" s="1">
        <v>44</v>
      </c>
      <c r="M467" s="1">
        <v>0</v>
      </c>
      <c r="N467" s="1">
        <v>0</v>
      </c>
      <c r="O467" s="1">
        <v>0</v>
      </c>
      <c r="P467" s="1">
        <v>0</v>
      </c>
      <c r="Q467" s="1">
        <v>3</v>
      </c>
      <c r="R467" s="1">
        <v>0</v>
      </c>
      <c r="S467" s="1">
        <v>3</v>
      </c>
      <c r="T467" s="1">
        <v>0</v>
      </c>
      <c r="U467" s="1">
        <v>0</v>
      </c>
      <c r="V467" s="1">
        <v>0</v>
      </c>
      <c r="W467" s="1">
        <v>50</v>
      </c>
      <c r="X467" s="87">
        <v>1.861111111111111E-2</v>
      </c>
      <c r="Y467">
        <v>44.773000000000003</v>
      </c>
    </row>
    <row r="468" spans="1:25" x14ac:dyDescent="0.45">
      <c r="A468" s="1" t="s">
        <v>229</v>
      </c>
      <c r="B468" s="1">
        <v>2021</v>
      </c>
      <c r="C468" s="2">
        <v>44450</v>
      </c>
      <c r="D468" s="1" t="s">
        <v>30</v>
      </c>
      <c r="E468" s="1" t="s">
        <v>263</v>
      </c>
      <c r="F468" s="1" t="s">
        <v>265</v>
      </c>
      <c r="G468" s="12">
        <f>(C468-VLOOKUP(E468,Riders!$A$2:$D$3499,4,FALSE))/365</f>
        <v>23.953424657534246</v>
      </c>
      <c r="H468" s="1">
        <v>14</v>
      </c>
      <c r="I468" s="1">
        <v>16</v>
      </c>
      <c r="J468" s="1">
        <v>12</v>
      </c>
      <c r="K468" s="1">
        <v>14</v>
      </c>
      <c r="L468" s="1">
        <v>42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  <c r="T468" s="1">
        <v>0</v>
      </c>
      <c r="U468" s="1">
        <v>0</v>
      </c>
      <c r="V468" s="1">
        <v>0</v>
      </c>
      <c r="W468" s="1">
        <v>42</v>
      </c>
      <c r="X468" s="87">
        <v>1.861111111111111E-2</v>
      </c>
      <c r="Y468">
        <v>44.773000000000003</v>
      </c>
    </row>
    <row r="469" spans="1:25" x14ac:dyDescent="0.45">
      <c r="A469" s="1" t="s">
        <v>229</v>
      </c>
      <c r="B469" s="1">
        <v>2021</v>
      </c>
      <c r="C469" s="2">
        <v>44450</v>
      </c>
      <c r="D469" s="1" t="s">
        <v>30</v>
      </c>
      <c r="E469" s="41" t="s">
        <v>532</v>
      </c>
      <c r="F469" s="41" t="s">
        <v>491</v>
      </c>
      <c r="G469" s="12">
        <f>(C469-VLOOKUP(E469,Riders!$A$2:$D$3499,4,FALSE))/365</f>
        <v>22.493150684931507</v>
      </c>
      <c r="H469" s="27" t="s">
        <v>100</v>
      </c>
      <c r="I469" s="41">
        <v>10</v>
      </c>
      <c r="J469" s="41">
        <v>-30</v>
      </c>
      <c r="K469" s="41">
        <v>12</v>
      </c>
      <c r="L469" s="41">
        <v>-8</v>
      </c>
      <c r="M469" s="41">
        <v>0</v>
      </c>
      <c r="N469" s="41">
        <v>0</v>
      </c>
      <c r="O469" s="41">
        <v>0</v>
      </c>
      <c r="P469" s="41">
        <v>0</v>
      </c>
      <c r="Q469" s="41">
        <v>0</v>
      </c>
      <c r="R469" s="41">
        <v>0</v>
      </c>
      <c r="S469" s="41">
        <v>0</v>
      </c>
      <c r="T469" s="41">
        <v>0</v>
      </c>
      <c r="U469" s="41">
        <v>0</v>
      </c>
      <c r="V469" s="41">
        <v>0</v>
      </c>
      <c r="W469" s="41" t="s">
        <v>100</v>
      </c>
      <c r="X469" s="87">
        <v>1.861111111111111E-2</v>
      </c>
      <c r="Y469">
        <v>44.773000000000003</v>
      </c>
    </row>
    <row r="470" spans="1:25" x14ac:dyDescent="0.45">
      <c r="A470" s="1" t="s">
        <v>229</v>
      </c>
      <c r="B470" s="1">
        <v>2021</v>
      </c>
      <c r="C470" s="2">
        <v>44450</v>
      </c>
      <c r="D470" s="1" t="s">
        <v>30</v>
      </c>
      <c r="E470" s="41" t="s">
        <v>118</v>
      </c>
      <c r="F470" s="41" t="s">
        <v>96</v>
      </c>
      <c r="G470" s="12">
        <f>(C470-VLOOKUP(E470,Riders!$A$2:$D$3499,4,FALSE))/365</f>
        <v>19.158904109589042</v>
      </c>
      <c r="H470" s="27" t="s">
        <v>100</v>
      </c>
      <c r="I470" s="41">
        <v>38</v>
      </c>
      <c r="J470" s="41">
        <v>30</v>
      </c>
      <c r="K470" s="41" t="s">
        <v>586</v>
      </c>
      <c r="L470" s="41"/>
      <c r="M470" s="41">
        <v>0</v>
      </c>
      <c r="N470" s="41">
        <v>0</v>
      </c>
      <c r="O470" s="41">
        <v>0</v>
      </c>
      <c r="P470" s="41">
        <v>0</v>
      </c>
      <c r="Q470" s="41">
        <v>0</v>
      </c>
      <c r="R470" s="41">
        <v>0</v>
      </c>
      <c r="S470" s="41">
        <v>0</v>
      </c>
      <c r="T470" s="41">
        <v>0</v>
      </c>
      <c r="U470" s="41">
        <v>0</v>
      </c>
      <c r="V470" s="41">
        <v>0</v>
      </c>
      <c r="W470" s="41" t="s">
        <v>100</v>
      </c>
      <c r="X470" s="87">
        <v>1.861111111111111E-2</v>
      </c>
      <c r="Y470">
        <v>44.773000000000003</v>
      </c>
    </row>
    <row r="471" spans="1:25" x14ac:dyDescent="0.45">
      <c r="A471" s="4" t="s">
        <v>266</v>
      </c>
      <c r="B471" s="4">
        <v>2021</v>
      </c>
      <c r="C471" s="5">
        <v>44416</v>
      </c>
      <c r="D471" s="4" t="s">
        <v>152</v>
      </c>
      <c r="E471" s="45" t="s">
        <v>147</v>
      </c>
      <c r="F471" s="45" t="s">
        <v>67</v>
      </c>
      <c r="G471" s="12">
        <f>(C471-VLOOKUP(E471,Riders!$A$2:$D$3499,4,FALSE))/365</f>
        <v>26.641095890410959</v>
      </c>
      <c r="H471" s="26">
        <v>1</v>
      </c>
      <c r="I471" s="45">
        <v>40</v>
      </c>
      <c r="J471" s="45">
        <v>36</v>
      </c>
      <c r="K471" s="45">
        <v>34</v>
      </c>
      <c r="L471" s="45">
        <v>110</v>
      </c>
      <c r="M471" s="45">
        <v>5</v>
      </c>
      <c r="N471" s="45">
        <v>0</v>
      </c>
      <c r="O471" s="45">
        <v>3</v>
      </c>
      <c r="P471" s="45">
        <v>0</v>
      </c>
      <c r="Q471" s="45">
        <v>0</v>
      </c>
      <c r="R471" s="45">
        <v>0</v>
      </c>
      <c r="S471" s="45">
        <v>0</v>
      </c>
      <c r="T471" s="45">
        <v>6</v>
      </c>
      <c r="U471" s="45">
        <v>0</v>
      </c>
      <c r="V471" s="45">
        <v>0</v>
      </c>
      <c r="W471" s="45">
        <v>124</v>
      </c>
      <c r="X471" s="87">
        <v>1.7037037037037042E-2</v>
      </c>
      <c r="Y471">
        <v>48.884</v>
      </c>
    </row>
    <row r="472" spans="1:25" x14ac:dyDescent="0.45">
      <c r="A472" s="4" t="s">
        <v>266</v>
      </c>
      <c r="B472" s="4">
        <v>2021</v>
      </c>
      <c r="C472" s="5">
        <v>44416</v>
      </c>
      <c r="D472" s="4" t="s">
        <v>152</v>
      </c>
      <c r="E472" s="45" t="s">
        <v>201</v>
      </c>
      <c r="F472" s="45" t="s">
        <v>49</v>
      </c>
      <c r="G472" s="12">
        <f>(C472-VLOOKUP(E472,Riders!$A$2:$D$3499,4,FALSE))/365</f>
        <v>24.345205479452055</v>
      </c>
      <c r="H472" s="26">
        <v>2</v>
      </c>
      <c r="I472" s="45">
        <v>38</v>
      </c>
      <c r="J472" s="45">
        <v>32</v>
      </c>
      <c r="K472" s="45">
        <v>38</v>
      </c>
      <c r="L472" s="45">
        <v>108</v>
      </c>
      <c r="M472" s="45">
        <v>0</v>
      </c>
      <c r="N472" s="45">
        <v>0</v>
      </c>
      <c r="O472" s="45">
        <v>2</v>
      </c>
      <c r="P472" s="45">
        <v>0</v>
      </c>
      <c r="Q472" s="45">
        <v>0</v>
      </c>
      <c r="R472" s="45">
        <v>0</v>
      </c>
      <c r="S472" s="45">
        <v>0</v>
      </c>
      <c r="T472" s="45">
        <v>0</v>
      </c>
      <c r="U472" s="45">
        <v>0</v>
      </c>
      <c r="V472" s="45">
        <v>0</v>
      </c>
      <c r="W472" s="45">
        <v>110</v>
      </c>
      <c r="X472" s="87">
        <v>1.7037037037037042E-2</v>
      </c>
      <c r="Y472">
        <v>48.884</v>
      </c>
    </row>
    <row r="473" spans="1:25" x14ac:dyDescent="0.45">
      <c r="A473" s="4" t="s">
        <v>266</v>
      </c>
      <c r="B473" s="4">
        <v>2021</v>
      </c>
      <c r="C473" s="5">
        <v>44416</v>
      </c>
      <c r="D473" s="4" t="s">
        <v>152</v>
      </c>
      <c r="E473" s="45" t="s">
        <v>247</v>
      </c>
      <c r="F473" s="45" t="s">
        <v>34</v>
      </c>
      <c r="G473" s="12">
        <f>(C473-VLOOKUP(E473,Riders!$A$2:$D$3499,4,FALSE))/365</f>
        <v>38.841095890410962</v>
      </c>
      <c r="H473" s="26">
        <v>3</v>
      </c>
      <c r="I473" s="45">
        <v>32</v>
      </c>
      <c r="J473" s="45">
        <v>38</v>
      </c>
      <c r="K473" s="45">
        <v>20</v>
      </c>
      <c r="L473" s="45">
        <v>90</v>
      </c>
      <c r="M473" s="45">
        <v>3</v>
      </c>
      <c r="N473" s="45">
        <v>1</v>
      </c>
      <c r="O473" s="45">
        <v>0</v>
      </c>
      <c r="P473" s="45">
        <v>5</v>
      </c>
      <c r="Q473" s="45">
        <v>0</v>
      </c>
      <c r="R473" s="45">
        <v>0</v>
      </c>
      <c r="S473" s="45">
        <v>5</v>
      </c>
      <c r="T473" s="45">
        <v>4</v>
      </c>
      <c r="U473" s="45">
        <v>0</v>
      </c>
      <c r="V473" s="45">
        <v>0</v>
      </c>
      <c r="W473" s="45">
        <v>108</v>
      </c>
      <c r="X473" s="87">
        <v>1.7037037037037042E-2</v>
      </c>
      <c r="Y473">
        <v>48.884</v>
      </c>
    </row>
    <row r="474" spans="1:25" x14ac:dyDescent="0.45">
      <c r="A474" s="4" t="s">
        <v>266</v>
      </c>
      <c r="B474" s="4">
        <v>2021</v>
      </c>
      <c r="C474" s="5">
        <v>44416</v>
      </c>
      <c r="D474" s="4" t="s">
        <v>152</v>
      </c>
      <c r="E474" s="45" t="s">
        <v>81</v>
      </c>
      <c r="F474" s="45" t="s">
        <v>83</v>
      </c>
      <c r="G474" s="12">
        <f>(C474-VLOOKUP(E474,Riders!$A$2:$D$3499,4,FALSE))/365</f>
        <v>25.224657534246575</v>
      </c>
      <c r="H474" s="26">
        <v>4</v>
      </c>
      <c r="I474" s="45">
        <v>26</v>
      </c>
      <c r="J474" s="45">
        <v>30</v>
      </c>
      <c r="K474" s="45">
        <v>36</v>
      </c>
      <c r="L474" s="45">
        <v>92</v>
      </c>
      <c r="M474" s="45">
        <v>0</v>
      </c>
      <c r="N474" s="45">
        <v>0</v>
      </c>
      <c r="O474" s="45">
        <v>5</v>
      </c>
      <c r="P474" s="45">
        <v>3</v>
      </c>
      <c r="Q474" s="45">
        <v>0</v>
      </c>
      <c r="R474" s="45">
        <v>0</v>
      </c>
      <c r="S474" s="45">
        <v>3</v>
      </c>
      <c r="T474" s="45">
        <v>0</v>
      </c>
      <c r="U474" s="45">
        <v>0</v>
      </c>
      <c r="V474" s="45">
        <v>0</v>
      </c>
      <c r="W474" s="45">
        <v>103</v>
      </c>
      <c r="X474" s="87">
        <v>1.7037037037037042E-2</v>
      </c>
      <c r="Y474">
        <v>48.884</v>
      </c>
    </row>
    <row r="475" spans="1:25" x14ac:dyDescent="0.45">
      <c r="A475" s="4" t="s">
        <v>266</v>
      </c>
      <c r="B475" s="4">
        <v>2021</v>
      </c>
      <c r="C475" s="5">
        <v>44416</v>
      </c>
      <c r="D475" s="4" t="s">
        <v>152</v>
      </c>
      <c r="E475" s="45" t="s">
        <v>4728</v>
      </c>
      <c r="F475" s="45" t="s">
        <v>2347</v>
      </c>
      <c r="G475" s="12">
        <f>(C475-VLOOKUP(E475,Riders!$A$2:$D$3499,4,FALSE))/365</f>
        <v>28.964383561643835</v>
      </c>
      <c r="H475" s="26">
        <v>5</v>
      </c>
      <c r="I475" s="45">
        <v>34</v>
      </c>
      <c r="J475" s="45">
        <v>34</v>
      </c>
      <c r="K475" s="45">
        <v>26</v>
      </c>
      <c r="L475" s="45">
        <v>94</v>
      </c>
      <c r="M475" s="45">
        <v>1</v>
      </c>
      <c r="N475" s="45">
        <v>0</v>
      </c>
      <c r="O475" s="45">
        <v>0</v>
      </c>
      <c r="P475" s="45">
        <v>0</v>
      </c>
      <c r="Q475" s="45">
        <v>0</v>
      </c>
      <c r="R475" s="45">
        <v>0</v>
      </c>
      <c r="S475" s="45">
        <v>0</v>
      </c>
      <c r="T475" s="45">
        <v>2</v>
      </c>
      <c r="U475" s="45">
        <v>0</v>
      </c>
      <c r="V475" s="45">
        <v>0</v>
      </c>
      <c r="W475" s="45">
        <v>97</v>
      </c>
      <c r="X475" s="87">
        <v>1.7037037037037042E-2</v>
      </c>
      <c r="Y475">
        <v>48.884</v>
      </c>
    </row>
    <row r="476" spans="1:25" x14ac:dyDescent="0.45">
      <c r="A476" s="4" t="s">
        <v>266</v>
      </c>
      <c r="B476" s="4">
        <v>2021</v>
      </c>
      <c r="C476" s="5">
        <v>44416</v>
      </c>
      <c r="D476" s="4" t="s">
        <v>152</v>
      </c>
      <c r="E476" s="45" t="s">
        <v>224</v>
      </c>
      <c r="F476" s="45" t="s">
        <v>79</v>
      </c>
      <c r="G476" s="12">
        <f>(C476-VLOOKUP(E476,Riders!$A$2:$D$3499,4,FALSE))/365</f>
        <v>29.30958904109589</v>
      </c>
      <c r="H476" s="26">
        <v>6</v>
      </c>
      <c r="I476" s="45">
        <v>16</v>
      </c>
      <c r="J476" s="45">
        <v>40</v>
      </c>
      <c r="K476" s="45">
        <v>16</v>
      </c>
      <c r="L476" s="45">
        <v>72</v>
      </c>
      <c r="M476" s="45">
        <v>0</v>
      </c>
      <c r="N476" s="45">
        <v>5</v>
      </c>
      <c r="O476" s="45">
        <v>1</v>
      </c>
      <c r="P476" s="45">
        <v>0</v>
      </c>
      <c r="Q476" s="45">
        <v>5</v>
      </c>
      <c r="R476" s="45">
        <v>3</v>
      </c>
      <c r="S476" s="45">
        <v>0</v>
      </c>
      <c r="T476" s="45">
        <v>10</v>
      </c>
      <c r="U476" s="45">
        <v>0</v>
      </c>
      <c r="V476" s="45">
        <v>0</v>
      </c>
      <c r="W476" s="45">
        <v>96</v>
      </c>
      <c r="X476" s="87">
        <v>1.7037037037037042E-2</v>
      </c>
      <c r="Y476">
        <v>48.884</v>
      </c>
    </row>
    <row r="477" spans="1:25" x14ac:dyDescent="0.45">
      <c r="A477" s="4" t="s">
        <v>266</v>
      </c>
      <c r="B477" s="4">
        <v>2021</v>
      </c>
      <c r="C477" s="5">
        <v>44416</v>
      </c>
      <c r="D477" s="4" t="s">
        <v>152</v>
      </c>
      <c r="E477" s="45" t="s">
        <v>3886</v>
      </c>
      <c r="F477" s="45" t="s">
        <v>2334</v>
      </c>
      <c r="G477" s="12">
        <f>(C477-VLOOKUP(E477,Riders!$A$2:$D$3499,4,FALSE))/365</f>
        <v>22.098630136986301</v>
      </c>
      <c r="H477" s="26">
        <v>7</v>
      </c>
      <c r="I477" s="45">
        <v>30</v>
      </c>
      <c r="J477" s="45">
        <v>26</v>
      </c>
      <c r="K477" s="45">
        <v>32</v>
      </c>
      <c r="L477" s="45">
        <v>88</v>
      </c>
      <c r="M477" s="45">
        <v>0</v>
      </c>
      <c r="N477" s="45">
        <v>3</v>
      </c>
      <c r="O477" s="45">
        <v>0</v>
      </c>
      <c r="P477" s="45">
        <v>0</v>
      </c>
      <c r="Q477" s="45">
        <v>2</v>
      </c>
      <c r="R477" s="45">
        <v>0</v>
      </c>
      <c r="S477" s="45">
        <v>2</v>
      </c>
      <c r="T477" s="45">
        <v>0</v>
      </c>
      <c r="U477" s="45">
        <v>0</v>
      </c>
      <c r="V477" s="45">
        <v>0</v>
      </c>
      <c r="W477" s="45">
        <v>95</v>
      </c>
      <c r="X477" s="87">
        <v>1.7037037037037042E-2</v>
      </c>
      <c r="Y477">
        <v>48.884</v>
      </c>
    </row>
    <row r="478" spans="1:25" x14ac:dyDescent="0.45">
      <c r="A478" s="4" t="s">
        <v>266</v>
      </c>
      <c r="B478" s="4">
        <v>2021</v>
      </c>
      <c r="C478" s="5">
        <v>44416</v>
      </c>
      <c r="D478" s="4" t="s">
        <v>152</v>
      </c>
      <c r="E478" s="45" t="s">
        <v>157</v>
      </c>
      <c r="F478" s="45" t="s">
        <v>52</v>
      </c>
      <c r="G478" s="12">
        <f>(C478-VLOOKUP(E478,Riders!$A$2:$D$3499,4,FALSE))/365</f>
        <v>22.586301369863012</v>
      </c>
      <c r="H478" s="26">
        <v>8</v>
      </c>
      <c r="I478" s="45">
        <v>16</v>
      </c>
      <c r="J478" s="45">
        <v>24</v>
      </c>
      <c r="K478" s="45">
        <v>40</v>
      </c>
      <c r="L478" s="45">
        <v>80</v>
      </c>
      <c r="M478" s="45">
        <v>0</v>
      </c>
      <c r="N478" s="45">
        <v>0</v>
      </c>
      <c r="O478" s="45">
        <v>0</v>
      </c>
      <c r="P478" s="45">
        <v>0</v>
      </c>
      <c r="Q478" s="45">
        <v>3</v>
      </c>
      <c r="R478" s="45">
        <v>2</v>
      </c>
      <c r="S478" s="45">
        <v>0</v>
      </c>
      <c r="T478" s="45">
        <v>0</v>
      </c>
      <c r="U478" s="45">
        <v>0</v>
      </c>
      <c r="V478" s="45">
        <v>0</v>
      </c>
      <c r="W478" s="45">
        <v>85</v>
      </c>
      <c r="X478" s="87">
        <v>1.7037037037037042E-2</v>
      </c>
      <c r="Y478">
        <v>48.884</v>
      </c>
    </row>
    <row r="479" spans="1:25" x14ac:dyDescent="0.45">
      <c r="A479" s="4" t="s">
        <v>266</v>
      </c>
      <c r="B479" s="4">
        <v>2021</v>
      </c>
      <c r="C479" s="5">
        <v>44416</v>
      </c>
      <c r="D479" s="4" t="s">
        <v>152</v>
      </c>
      <c r="E479" s="45" t="s">
        <v>2068</v>
      </c>
      <c r="F479" s="45" t="s">
        <v>96</v>
      </c>
      <c r="G479" s="12">
        <f>(C479-VLOOKUP(E479,Riders!$A$2:$D$3499,4,FALSE))/365</f>
        <v>28.205479452054796</v>
      </c>
      <c r="H479" s="26">
        <v>9</v>
      </c>
      <c r="I479" s="45">
        <v>28</v>
      </c>
      <c r="J479" s="45">
        <v>20</v>
      </c>
      <c r="K479" s="45">
        <v>28</v>
      </c>
      <c r="L479" s="45">
        <v>76</v>
      </c>
      <c r="M479" s="45">
        <v>0</v>
      </c>
      <c r="N479" s="45">
        <v>2</v>
      </c>
      <c r="O479" s="45">
        <v>0</v>
      </c>
      <c r="P479" s="45">
        <v>0</v>
      </c>
      <c r="Q479" s="45">
        <v>0</v>
      </c>
      <c r="R479" s="45">
        <v>0</v>
      </c>
      <c r="S479" s="45">
        <v>0</v>
      </c>
      <c r="T479" s="45">
        <v>0</v>
      </c>
      <c r="U479" s="45">
        <v>0</v>
      </c>
      <c r="V479" s="45">
        <v>0</v>
      </c>
      <c r="W479" s="45">
        <v>78</v>
      </c>
      <c r="X479" s="87">
        <v>1.7037037037037042E-2</v>
      </c>
      <c r="Y479">
        <v>48.884</v>
      </c>
    </row>
    <row r="480" spans="1:25" x14ac:dyDescent="0.45">
      <c r="A480" s="4" t="s">
        <v>266</v>
      </c>
      <c r="B480" s="4">
        <v>2021</v>
      </c>
      <c r="C480" s="5">
        <v>44416</v>
      </c>
      <c r="D480" s="4" t="s">
        <v>152</v>
      </c>
      <c r="E480" s="45" t="s">
        <v>2073</v>
      </c>
      <c r="F480" s="45" t="s">
        <v>37</v>
      </c>
      <c r="G480" s="12">
        <f>(C480-VLOOKUP(E480,Riders!$A$2:$D$3499,4,FALSE))/365</f>
        <v>24.69041095890411</v>
      </c>
      <c r="H480" s="26">
        <v>10</v>
      </c>
      <c r="I480" s="45">
        <v>24</v>
      </c>
      <c r="J480" s="45">
        <v>14</v>
      </c>
      <c r="K480" s="45">
        <v>22</v>
      </c>
      <c r="L480" s="45">
        <v>60</v>
      </c>
      <c r="M480" s="45">
        <v>2</v>
      </c>
      <c r="N480" s="45">
        <v>0</v>
      </c>
      <c r="O480" s="45">
        <v>0</v>
      </c>
      <c r="P480" s="45">
        <v>0</v>
      </c>
      <c r="Q480" s="45">
        <v>0</v>
      </c>
      <c r="R480" s="45">
        <v>5</v>
      </c>
      <c r="S480" s="45">
        <v>0</v>
      </c>
      <c r="T480" s="45">
        <v>0</v>
      </c>
      <c r="U480" s="45">
        <v>0</v>
      </c>
      <c r="V480" s="45">
        <v>0</v>
      </c>
      <c r="W480" s="45">
        <v>67</v>
      </c>
      <c r="X480" s="87">
        <v>1.7037037037037042E-2</v>
      </c>
      <c r="Y480">
        <v>48.884</v>
      </c>
    </row>
    <row r="481" spans="1:25" x14ac:dyDescent="0.45">
      <c r="A481" s="4" t="s">
        <v>266</v>
      </c>
      <c r="B481" s="4">
        <v>2021</v>
      </c>
      <c r="C481" s="5">
        <v>44416</v>
      </c>
      <c r="D481" s="4" t="s">
        <v>152</v>
      </c>
      <c r="E481" s="45" t="s">
        <v>209</v>
      </c>
      <c r="F481" s="45" t="s">
        <v>43</v>
      </c>
      <c r="G481" s="12">
        <f>(C481-VLOOKUP(E481,Riders!$A$2:$D$3499,4,FALSE))/365</f>
        <v>27.358904109589041</v>
      </c>
      <c r="H481" s="26">
        <v>11</v>
      </c>
      <c r="I481" s="45">
        <v>22</v>
      </c>
      <c r="J481" s="45">
        <v>28</v>
      </c>
      <c r="K481" s="45">
        <v>14</v>
      </c>
      <c r="L481" s="45">
        <v>64</v>
      </c>
      <c r="M481" s="45">
        <v>0</v>
      </c>
      <c r="N481" s="45">
        <v>0</v>
      </c>
      <c r="O481" s="45">
        <v>0</v>
      </c>
      <c r="P481" s="45">
        <v>0</v>
      </c>
      <c r="Q481" s="45">
        <v>1</v>
      </c>
      <c r="R481" s="45">
        <v>0</v>
      </c>
      <c r="S481" s="45">
        <v>0</v>
      </c>
      <c r="T481" s="45">
        <v>0</v>
      </c>
      <c r="U481" s="45">
        <v>0</v>
      </c>
      <c r="V481" s="45">
        <v>0</v>
      </c>
      <c r="W481" s="45">
        <v>65</v>
      </c>
      <c r="X481" s="87">
        <v>1.7037037037037042E-2</v>
      </c>
      <c r="Y481">
        <v>48.884</v>
      </c>
    </row>
    <row r="482" spans="1:25" x14ac:dyDescent="0.45">
      <c r="A482" s="4" t="s">
        <v>266</v>
      </c>
      <c r="B482" s="4">
        <v>2021</v>
      </c>
      <c r="C482" s="5">
        <v>44416</v>
      </c>
      <c r="D482" s="4" t="s">
        <v>152</v>
      </c>
      <c r="E482" s="45" t="s">
        <v>270</v>
      </c>
      <c r="F482" s="45" t="s">
        <v>91</v>
      </c>
      <c r="G482" s="12">
        <f>(C482-VLOOKUP(E482,Riders!$A$2:$D$3499,4,FALSE))/365</f>
        <v>29.676712328767124</v>
      </c>
      <c r="H482" s="26">
        <v>12</v>
      </c>
      <c r="I482" s="45">
        <v>36</v>
      </c>
      <c r="J482" s="45">
        <v>18</v>
      </c>
      <c r="K482" s="45">
        <v>6</v>
      </c>
      <c r="L482" s="45">
        <v>60</v>
      </c>
      <c r="M482" s="45">
        <v>0</v>
      </c>
      <c r="N482" s="45">
        <v>0</v>
      </c>
      <c r="O482" s="45">
        <v>0</v>
      </c>
      <c r="P482" s="45">
        <v>1</v>
      </c>
      <c r="Q482" s="45">
        <v>0</v>
      </c>
      <c r="R482" s="45">
        <v>0</v>
      </c>
      <c r="S482" s="45">
        <v>0</v>
      </c>
      <c r="T482" s="45">
        <v>0</v>
      </c>
      <c r="U482" s="45">
        <v>0</v>
      </c>
      <c r="V482" s="45">
        <v>0</v>
      </c>
      <c r="W482" s="45">
        <v>61</v>
      </c>
      <c r="X482" s="87">
        <v>1.7037037037037042E-2</v>
      </c>
      <c r="Y482">
        <v>48.884</v>
      </c>
    </row>
    <row r="483" spans="1:25" x14ac:dyDescent="0.45">
      <c r="A483" s="4" t="s">
        <v>266</v>
      </c>
      <c r="B483" s="4">
        <v>2021</v>
      </c>
      <c r="C483" s="5">
        <v>44416</v>
      </c>
      <c r="D483" s="4" t="s">
        <v>152</v>
      </c>
      <c r="E483" s="45" t="s">
        <v>239</v>
      </c>
      <c r="F483" s="45" t="s">
        <v>64</v>
      </c>
      <c r="G483" s="12">
        <f>(C483-VLOOKUP(E483,Riders!$A$2:$D$3499,4,FALSE))/365</f>
        <v>25.936986301369863</v>
      </c>
      <c r="H483" s="26">
        <v>13</v>
      </c>
      <c r="I483" s="45">
        <v>16</v>
      </c>
      <c r="J483" s="45">
        <v>16</v>
      </c>
      <c r="K483" s="45">
        <v>24</v>
      </c>
      <c r="L483" s="45">
        <v>56</v>
      </c>
      <c r="M483" s="45">
        <v>0</v>
      </c>
      <c r="N483" s="45">
        <v>0</v>
      </c>
      <c r="O483" s="45">
        <v>0</v>
      </c>
      <c r="P483" s="45">
        <v>0</v>
      </c>
      <c r="Q483" s="45">
        <v>0</v>
      </c>
      <c r="R483" s="45">
        <v>0</v>
      </c>
      <c r="S483" s="45">
        <v>0</v>
      </c>
      <c r="T483" s="45">
        <v>0</v>
      </c>
      <c r="U483" s="45">
        <v>0</v>
      </c>
      <c r="V483" s="45">
        <v>0</v>
      </c>
      <c r="W483" s="45">
        <v>56</v>
      </c>
      <c r="X483" s="87">
        <v>1.7037037037037042E-2</v>
      </c>
      <c r="Y483">
        <v>48.884</v>
      </c>
    </row>
    <row r="484" spans="1:25" x14ac:dyDescent="0.45">
      <c r="A484" s="4" t="s">
        <v>266</v>
      </c>
      <c r="B484" s="4">
        <v>2021</v>
      </c>
      <c r="C484" s="5">
        <v>44416</v>
      </c>
      <c r="D484" s="4" t="s">
        <v>152</v>
      </c>
      <c r="E484" s="45" t="s">
        <v>167</v>
      </c>
      <c r="F484" s="45" t="s">
        <v>61</v>
      </c>
      <c r="G484" s="12">
        <f>(C484-VLOOKUP(E484,Riders!$A$2:$D$3499,4,FALSE))/365</f>
        <v>23.460273972602739</v>
      </c>
      <c r="H484" s="26">
        <v>14</v>
      </c>
      <c r="I484" s="45">
        <v>16</v>
      </c>
      <c r="J484" s="45">
        <v>22</v>
      </c>
      <c r="K484" s="45">
        <v>12</v>
      </c>
      <c r="L484" s="45">
        <v>50</v>
      </c>
      <c r="M484" s="45">
        <v>0</v>
      </c>
      <c r="N484" s="45">
        <v>0</v>
      </c>
      <c r="O484" s="45">
        <v>0</v>
      </c>
      <c r="P484" s="45">
        <v>0</v>
      </c>
      <c r="Q484" s="45">
        <v>0</v>
      </c>
      <c r="R484" s="45">
        <v>0</v>
      </c>
      <c r="S484" s="45">
        <v>0</v>
      </c>
      <c r="T484" s="45">
        <v>0</v>
      </c>
      <c r="U484" s="45">
        <v>0</v>
      </c>
      <c r="V484" s="45">
        <v>0</v>
      </c>
      <c r="W484" s="45">
        <v>50</v>
      </c>
      <c r="X484" s="87">
        <v>1.7037037037037042E-2</v>
      </c>
      <c r="Y484">
        <v>48.884</v>
      </c>
    </row>
    <row r="485" spans="1:25" x14ac:dyDescent="0.45">
      <c r="A485" s="4" t="s">
        <v>266</v>
      </c>
      <c r="B485" s="4">
        <v>2021</v>
      </c>
      <c r="C485" s="5">
        <v>44416</v>
      </c>
      <c r="D485" s="4" t="s">
        <v>152</v>
      </c>
      <c r="E485" s="45" t="s">
        <v>255</v>
      </c>
      <c r="F485" s="45" t="s">
        <v>268</v>
      </c>
      <c r="G485" s="12">
        <f>(C485-VLOOKUP(E485,Riders!$A$2:$D$3499,4,FALSE))/365</f>
        <v>22.046575342465754</v>
      </c>
      <c r="H485" s="26">
        <v>15</v>
      </c>
      <c r="I485" s="45">
        <v>18</v>
      </c>
      <c r="J485" s="45">
        <v>10</v>
      </c>
      <c r="K485" s="45">
        <v>18</v>
      </c>
      <c r="L485" s="45">
        <v>46</v>
      </c>
      <c r="M485" s="45">
        <v>0</v>
      </c>
      <c r="N485" s="45">
        <v>0</v>
      </c>
      <c r="O485" s="45">
        <v>0</v>
      </c>
      <c r="P485" s="45">
        <v>2</v>
      </c>
      <c r="Q485" s="45">
        <v>0</v>
      </c>
      <c r="R485" s="45">
        <v>1</v>
      </c>
      <c r="S485" s="45">
        <v>1</v>
      </c>
      <c r="T485" s="45">
        <v>0</v>
      </c>
      <c r="U485" s="45">
        <v>0</v>
      </c>
      <c r="V485" s="45">
        <v>0</v>
      </c>
      <c r="W485" s="45">
        <v>50</v>
      </c>
      <c r="X485" s="87">
        <v>1.7037037037037042E-2</v>
      </c>
      <c r="Y485">
        <v>48.884</v>
      </c>
    </row>
    <row r="486" spans="1:25" x14ac:dyDescent="0.45">
      <c r="A486" s="4" t="s">
        <v>266</v>
      </c>
      <c r="B486" s="4">
        <v>2021</v>
      </c>
      <c r="C486" s="5">
        <v>44416</v>
      </c>
      <c r="D486" s="4" t="s">
        <v>152</v>
      </c>
      <c r="E486" s="45" t="s">
        <v>305</v>
      </c>
      <c r="F486" s="45" t="s">
        <v>251</v>
      </c>
      <c r="G486" s="12">
        <f>(C486-VLOOKUP(E486,Riders!$A$2:$D$3499,4,FALSE))/365</f>
        <v>37.046575342465751</v>
      </c>
      <c r="H486" s="26">
        <v>16</v>
      </c>
      <c r="I486" s="45">
        <v>20</v>
      </c>
      <c r="J486" s="45">
        <v>12</v>
      </c>
      <c r="K486" s="45">
        <v>4</v>
      </c>
      <c r="L486" s="45">
        <v>36</v>
      </c>
      <c r="M486" s="45">
        <v>0</v>
      </c>
      <c r="N486" s="45">
        <v>0</v>
      </c>
      <c r="O486" s="45">
        <v>0</v>
      </c>
      <c r="P486" s="45">
        <v>0</v>
      </c>
      <c r="Q486" s="45">
        <v>0</v>
      </c>
      <c r="R486" s="45">
        <v>0</v>
      </c>
      <c r="S486" s="45">
        <v>0</v>
      </c>
      <c r="T486" s="45">
        <v>0</v>
      </c>
      <c r="U486" s="45">
        <v>0</v>
      </c>
      <c r="V486" s="45">
        <v>0</v>
      </c>
      <c r="W486" s="45">
        <v>36</v>
      </c>
      <c r="X486" s="87">
        <v>1.7037037037037042E-2</v>
      </c>
      <c r="Y486">
        <v>48.884</v>
      </c>
    </row>
    <row r="487" spans="1:25" x14ac:dyDescent="0.45">
      <c r="A487" s="4" t="s">
        <v>266</v>
      </c>
      <c r="B487" s="4">
        <v>2021</v>
      </c>
      <c r="C487" s="5">
        <v>44416</v>
      </c>
      <c r="D487" s="4" t="s">
        <v>152</v>
      </c>
      <c r="E487" s="45" t="s">
        <v>97</v>
      </c>
      <c r="F487" s="45" t="s">
        <v>99</v>
      </c>
      <c r="G487" s="12">
        <f>(C487-VLOOKUP(E487,Riders!$A$2:$D$3499,4,FALSE))/365</f>
        <v>22.945205479452056</v>
      </c>
      <c r="H487" s="26">
        <v>17</v>
      </c>
      <c r="I487" s="45">
        <v>16</v>
      </c>
      <c r="J487" s="45">
        <v>8</v>
      </c>
      <c r="K487" s="45">
        <v>30</v>
      </c>
      <c r="L487" s="45">
        <v>54</v>
      </c>
      <c r="M487" s="45">
        <v>0</v>
      </c>
      <c r="N487" s="45">
        <v>0</v>
      </c>
      <c r="O487" s="45">
        <v>0</v>
      </c>
      <c r="P487" s="45">
        <v>0</v>
      </c>
      <c r="Q487" s="45">
        <v>0</v>
      </c>
      <c r="R487" s="45">
        <v>0</v>
      </c>
      <c r="S487" s="45">
        <v>0</v>
      </c>
      <c r="T487" s="45">
        <v>0</v>
      </c>
      <c r="U487" s="45">
        <v>0</v>
      </c>
      <c r="V487" s="45">
        <v>20</v>
      </c>
      <c r="W487" s="45">
        <v>34</v>
      </c>
      <c r="X487" s="87">
        <v>1.7037037037037042E-2</v>
      </c>
      <c r="Y487">
        <v>48.884</v>
      </c>
    </row>
    <row r="488" spans="1:25" x14ac:dyDescent="0.45">
      <c r="A488" s="4" t="s">
        <v>266</v>
      </c>
      <c r="B488" s="4">
        <v>2021</v>
      </c>
      <c r="C488" s="5">
        <v>44416</v>
      </c>
      <c r="D488" s="4" t="s">
        <v>152</v>
      </c>
      <c r="E488" s="45" t="s">
        <v>5149</v>
      </c>
      <c r="F488" s="45" t="s">
        <v>506</v>
      </c>
      <c r="G488" s="12" t="e">
        <f>(C488-VLOOKUP(E488,Riders!$A$2:$D$3499,4,FALSE))/365</f>
        <v>#N/A</v>
      </c>
      <c r="H488" s="26" t="s">
        <v>100</v>
      </c>
      <c r="I488" s="45">
        <v>16</v>
      </c>
      <c r="J488" s="45">
        <v>6</v>
      </c>
      <c r="K488" s="45">
        <v>8</v>
      </c>
      <c r="L488" s="45">
        <v>30</v>
      </c>
      <c r="M488" s="45">
        <v>0</v>
      </c>
      <c r="N488" s="45">
        <v>0</v>
      </c>
      <c r="O488" s="45">
        <v>0</v>
      </c>
      <c r="P488" s="45">
        <v>0</v>
      </c>
      <c r="Q488" s="45">
        <v>0</v>
      </c>
      <c r="R488" s="45">
        <v>0</v>
      </c>
      <c r="S488" s="45">
        <v>0</v>
      </c>
      <c r="T488" s="45">
        <v>0</v>
      </c>
      <c r="U488" s="45">
        <v>0</v>
      </c>
      <c r="V488" s="45">
        <v>20</v>
      </c>
      <c r="W488" s="45" t="s">
        <v>100</v>
      </c>
      <c r="X488" s="87">
        <v>1.7037037037037042E-2</v>
      </c>
      <c r="Y488">
        <v>48.884</v>
      </c>
    </row>
    <row r="489" spans="1:25" x14ac:dyDescent="0.45">
      <c r="A489" s="4" t="s">
        <v>266</v>
      </c>
      <c r="B489" s="4">
        <v>2021</v>
      </c>
      <c r="C489" s="5">
        <v>44416</v>
      </c>
      <c r="D489" s="4" t="s">
        <v>152</v>
      </c>
      <c r="E489" s="45" t="s">
        <v>234</v>
      </c>
      <c r="F489" s="45" t="s">
        <v>55</v>
      </c>
      <c r="G489" s="12">
        <f>(C489-VLOOKUP(E489,Riders!$A$2:$D$3499,4,FALSE))/365</f>
        <v>26.219178082191782</v>
      </c>
      <c r="H489" s="26" t="s">
        <v>100</v>
      </c>
      <c r="I489" s="45">
        <v>16</v>
      </c>
      <c r="J489" s="45">
        <v>4</v>
      </c>
      <c r="K489" s="45">
        <v>10</v>
      </c>
      <c r="L489" s="45">
        <v>30</v>
      </c>
      <c r="M489" s="45">
        <v>0</v>
      </c>
      <c r="N489" s="45">
        <v>0</v>
      </c>
      <c r="O489" s="45">
        <v>0</v>
      </c>
      <c r="P489" s="45">
        <v>0</v>
      </c>
      <c r="Q489" s="45">
        <v>0</v>
      </c>
      <c r="R489" s="45">
        <v>0</v>
      </c>
      <c r="S489" s="45">
        <v>0</v>
      </c>
      <c r="T489" s="45">
        <v>0</v>
      </c>
      <c r="U489" s="45">
        <v>0</v>
      </c>
      <c r="V489" s="45">
        <v>40</v>
      </c>
      <c r="W489" s="45" t="s">
        <v>100</v>
      </c>
      <c r="X489" s="87">
        <v>1.7037037037037042E-2</v>
      </c>
      <c r="Y489">
        <v>48.884</v>
      </c>
    </row>
    <row r="490" spans="1:25" x14ac:dyDescent="0.45">
      <c r="A490" s="4" t="s">
        <v>266</v>
      </c>
      <c r="B490" s="4">
        <v>2021</v>
      </c>
      <c r="C490" s="5">
        <v>44416</v>
      </c>
      <c r="D490" s="4" t="s">
        <v>152</v>
      </c>
      <c r="E490" s="45" t="s">
        <v>193</v>
      </c>
      <c r="F490" s="45" t="s">
        <v>46</v>
      </c>
      <c r="G490" s="12">
        <f>(C490-VLOOKUP(E490,Riders!$A$2:$D$3499,4,FALSE))/365</f>
        <v>25.761643835616439</v>
      </c>
      <c r="H490" s="26" t="s">
        <v>100</v>
      </c>
      <c r="I490" s="45">
        <v>16</v>
      </c>
      <c r="J490" s="45" t="s">
        <v>100</v>
      </c>
      <c r="K490" s="45"/>
      <c r="L490" s="45"/>
      <c r="M490" s="45">
        <v>0</v>
      </c>
      <c r="N490" s="45">
        <v>0</v>
      </c>
      <c r="O490" s="45">
        <v>0</v>
      </c>
      <c r="P490" s="45">
        <v>0</v>
      </c>
      <c r="Q490" s="45">
        <v>0</v>
      </c>
      <c r="R490" s="45">
        <v>0</v>
      </c>
      <c r="S490" s="45">
        <v>0</v>
      </c>
      <c r="T490" s="45">
        <v>0</v>
      </c>
      <c r="U490" s="45">
        <v>0</v>
      </c>
      <c r="V490" s="45">
        <v>0</v>
      </c>
      <c r="W490" s="45" t="s">
        <v>100</v>
      </c>
      <c r="X490" s="87">
        <v>1.7037037037037042E-2</v>
      </c>
      <c r="Y490">
        <v>48.884</v>
      </c>
    </row>
    <row r="491" spans="1:25" x14ac:dyDescent="0.45">
      <c r="A491" s="4" t="s">
        <v>266</v>
      </c>
      <c r="B491" s="4">
        <v>2021</v>
      </c>
      <c r="C491" s="5">
        <v>44416</v>
      </c>
      <c r="D491" s="4" t="s">
        <v>152</v>
      </c>
      <c r="E491" s="45" t="s">
        <v>158</v>
      </c>
      <c r="F491" s="45" t="s">
        <v>58</v>
      </c>
      <c r="G491" s="12">
        <f>(C491-VLOOKUP(E491,Riders!$A$2:$D$3499,4,FALSE))/365</f>
        <v>24.602739726027398</v>
      </c>
      <c r="H491" s="26" t="s">
        <v>100</v>
      </c>
      <c r="I491" s="45">
        <v>16</v>
      </c>
      <c r="J491" s="45" t="s">
        <v>100</v>
      </c>
      <c r="K491" s="45"/>
      <c r="L491" s="45"/>
      <c r="M491" s="45">
        <v>0</v>
      </c>
      <c r="N491" s="45">
        <v>0</v>
      </c>
      <c r="O491" s="45">
        <v>0</v>
      </c>
      <c r="P491" s="45">
        <v>0</v>
      </c>
      <c r="Q491" s="45">
        <v>0</v>
      </c>
      <c r="R491" s="45">
        <v>0</v>
      </c>
      <c r="S491" s="45">
        <v>0</v>
      </c>
      <c r="T491" s="45">
        <v>0</v>
      </c>
      <c r="U491" s="45">
        <v>0</v>
      </c>
      <c r="V491" s="45">
        <v>0</v>
      </c>
      <c r="W491" s="45" t="s">
        <v>100</v>
      </c>
      <c r="X491" s="87">
        <v>1.7037037037037042E-2</v>
      </c>
      <c r="Y491">
        <v>48.884</v>
      </c>
    </row>
    <row r="492" spans="1:25" x14ac:dyDescent="0.45">
      <c r="A492" s="24" t="s">
        <v>277</v>
      </c>
      <c r="B492" s="24">
        <v>2021</v>
      </c>
      <c r="C492" s="29">
        <v>44387</v>
      </c>
      <c r="D492" s="24" t="s">
        <v>30</v>
      </c>
      <c r="E492" s="45" t="s">
        <v>3886</v>
      </c>
      <c r="F492" s="45" t="s">
        <v>2334</v>
      </c>
      <c r="G492" s="12">
        <f>(C492-VLOOKUP(E492,Riders!$A$2:$D$3499,4,FALSE))/365</f>
        <v>22.019178082191782</v>
      </c>
      <c r="H492" s="26">
        <v>1</v>
      </c>
      <c r="I492" s="45">
        <v>38</v>
      </c>
      <c r="J492" s="45">
        <v>36</v>
      </c>
      <c r="K492" s="45">
        <v>40</v>
      </c>
      <c r="L492" s="45">
        <v>114</v>
      </c>
      <c r="M492" s="45">
        <v>2</v>
      </c>
      <c r="N492" s="45">
        <v>2</v>
      </c>
      <c r="O492" s="45">
        <v>2</v>
      </c>
      <c r="P492" s="45">
        <v>3</v>
      </c>
      <c r="Q492" s="45">
        <v>3</v>
      </c>
      <c r="R492" s="45">
        <v>1</v>
      </c>
      <c r="S492" s="45">
        <v>0</v>
      </c>
      <c r="T492" s="45">
        <v>4</v>
      </c>
      <c r="U492" s="45">
        <v>0</v>
      </c>
      <c r="V492" s="45">
        <v>0</v>
      </c>
      <c r="W492" s="45">
        <v>131</v>
      </c>
      <c r="X492" s="87">
        <v>1.8101851851851852E-2</v>
      </c>
      <c r="Y492">
        <v>46.023000000000003</v>
      </c>
    </row>
    <row r="493" spans="1:25" x14ac:dyDescent="0.45">
      <c r="A493" s="4" t="s">
        <v>277</v>
      </c>
      <c r="B493" s="4">
        <v>2021</v>
      </c>
      <c r="C493" s="5">
        <v>44387</v>
      </c>
      <c r="D493" s="4" t="s">
        <v>30</v>
      </c>
      <c r="E493" s="4" t="s">
        <v>241</v>
      </c>
      <c r="F493" s="4" t="s">
        <v>242</v>
      </c>
      <c r="G493" s="12">
        <f>(C493-VLOOKUP(E493,Riders!$A$2:$D$3499,4,FALSE))/365</f>
        <v>26.610958904109587</v>
      </c>
      <c r="H493" s="4">
        <v>2</v>
      </c>
      <c r="I493" s="4">
        <v>30</v>
      </c>
      <c r="J493" s="4">
        <v>40</v>
      </c>
      <c r="K493" s="4">
        <v>36</v>
      </c>
      <c r="L493" s="4">
        <v>106</v>
      </c>
      <c r="M493" s="4">
        <v>0</v>
      </c>
      <c r="N493" s="4">
        <v>5</v>
      </c>
      <c r="O493" s="4">
        <v>0</v>
      </c>
      <c r="P493" s="4">
        <v>2</v>
      </c>
      <c r="Q493" s="4">
        <v>1</v>
      </c>
      <c r="R493" s="4">
        <v>0</v>
      </c>
      <c r="S493" s="4">
        <v>3</v>
      </c>
      <c r="T493" s="4">
        <v>0</v>
      </c>
      <c r="U493" s="4">
        <v>0</v>
      </c>
      <c r="V493" s="4">
        <v>0</v>
      </c>
      <c r="W493" s="4">
        <v>117</v>
      </c>
      <c r="X493" s="87">
        <v>1.8101851851851852E-2</v>
      </c>
      <c r="Y493">
        <v>46.023000000000003</v>
      </c>
    </row>
    <row r="494" spans="1:25" x14ac:dyDescent="0.45">
      <c r="A494" s="4" t="s">
        <v>277</v>
      </c>
      <c r="B494" s="4">
        <v>2021</v>
      </c>
      <c r="C494" s="5">
        <v>44387</v>
      </c>
      <c r="D494" s="4" t="s">
        <v>30</v>
      </c>
      <c r="E494" s="4" t="s">
        <v>63</v>
      </c>
      <c r="F494" s="4" t="s">
        <v>64</v>
      </c>
      <c r="G494" s="12">
        <f>(C494-VLOOKUP(E494,Riders!$A$2:$D$3499,4,FALSE))/365</f>
        <v>20.232876712328768</v>
      </c>
      <c r="H494" s="4">
        <v>3</v>
      </c>
      <c r="I494" s="4">
        <v>32</v>
      </c>
      <c r="J494" s="4">
        <v>38</v>
      </c>
      <c r="K494" s="4">
        <v>26</v>
      </c>
      <c r="L494" s="4">
        <v>96</v>
      </c>
      <c r="M494" s="4">
        <v>1</v>
      </c>
      <c r="N494" s="4">
        <v>3</v>
      </c>
      <c r="O494" s="4">
        <v>1</v>
      </c>
      <c r="P494" s="4">
        <v>0</v>
      </c>
      <c r="Q494" s="4">
        <v>0</v>
      </c>
      <c r="R494" s="4">
        <v>5</v>
      </c>
      <c r="S494" s="4">
        <v>2</v>
      </c>
      <c r="T494" s="4">
        <v>2</v>
      </c>
      <c r="U494" s="4">
        <v>0</v>
      </c>
      <c r="V494" s="4">
        <v>0</v>
      </c>
      <c r="W494" s="4">
        <v>110</v>
      </c>
      <c r="X494" s="87">
        <v>1.8101851851851852E-2</v>
      </c>
      <c r="Y494">
        <v>46.023000000000003</v>
      </c>
    </row>
    <row r="495" spans="1:25" x14ac:dyDescent="0.45">
      <c r="A495" s="4" t="s">
        <v>277</v>
      </c>
      <c r="B495" s="4">
        <v>2021</v>
      </c>
      <c r="C495" s="5">
        <v>44387</v>
      </c>
      <c r="D495" s="4" t="s">
        <v>30</v>
      </c>
      <c r="E495" s="4" t="s">
        <v>4764</v>
      </c>
      <c r="F495" s="4" t="s">
        <v>2221</v>
      </c>
      <c r="G495" s="12">
        <f>(C495-VLOOKUP(E495,Riders!$A$2:$D$3499,4,FALSE))/365</f>
        <v>23.331506849315069</v>
      </c>
      <c r="H495" s="4">
        <v>4</v>
      </c>
      <c r="I495" s="4">
        <v>26</v>
      </c>
      <c r="J495" s="4">
        <v>34</v>
      </c>
      <c r="K495" s="4">
        <v>38</v>
      </c>
      <c r="L495" s="4">
        <v>98</v>
      </c>
      <c r="M495" s="4">
        <v>0</v>
      </c>
      <c r="N495" s="4">
        <v>0</v>
      </c>
      <c r="O495" s="4">
        <v>5</v>
      </c>
      <c r="P495" s="4">
        <v>1</v>
      </c>
      <c r="Q495" s="4">
        <v>0</v>
      </c>
      <c r="R495" s="4">
        <v>0</v>
      </c>
      <c r="S495" s="4">
        <v>0</v>
      </c>
      <c r="T495" s="4">
        <v>0</v>
      </c>
      <c r="U495" s="4">
        <v>0</v>
      </c>
      <c r="V495" s="4">
        <v>0</v>
      </c>
      <c r="W495" s="4">
        <v>104</v>
      </c>
      <c r="X495" s="87">
        <v>1.8101851851851852E-2</v>
      </c>
      <c r="Y495">
        <v>46.023000000000003</v>
      </c>
    </row>
    <row r="496" spans="1:25" x14ac:dyDescent="0.45">
      <c r="A496" s="4" t="s">
        <v>277</v>
      </c>
      <c r="B496" s="4">
        <v>2021</v>
      </c>
      <c r="C496" s="5">
        <v>44387</v>
      </c>
      <c r="D496" s="4" t="s">
        <v>30</v>
      </c>
      <c r="E496" s="4" t="s">
        <v>97</v>
      </c>
      <c r="F496" s="4" t="s">
        <v>99</v>
      </c>
      <c r="G496" s="12">
        <f>(C496-VLOOKUP(E496,Riders!$A$2:$D$3499,4,FALSE))/365</f>
        <v>22.865753424657534</v>
      </c>
      <c r="H496" s="4">
        <v>5</v>
      </c>
      <c r="I496" s="4">
        <v>40</v>
      </c>
      <c r="J496" s="4">
        <v>28</v>
      </c>
      <c r="K496" s="4">
        <v>18</v>
      </c>
      <c r="L496" s="4">
        <v>86</v>
      </c>
      <c r="M496" s="4">
        <v>0</v>
      </c>
      <c r="N496" s="4">
        <v>0</v>
      </c>
      <c r="O496" s="4">
        <v>3</v>
      </c>
      <c r="P496" s="4">
        <v>0</v>
      </c>
      <c r="Q496" s="4">
        <v>0</v>
      </c>
      <c r="R496" s="4">
        <v>2</v>
      </c>
      <c r="S496" s="4">
        <v>0</v>
      </c>
      <c r="T496" s="4">
        <v>10</v>
      </c>
      <c r="U496" s="4">
        <v>0</v>
      </c>
      <c r="V496" s="4">
        <v>0</v>
      </c>
      <c r="W496" s="4">
        <v>101</v>
      </c>
      <c r="X496" s="87">
        <v>1.8101851851851852E-2</v>
      </c>
      <c r="Y496">
        <v>46.023000000000003</v>
      </c>
    </row>
    <row r="497" spans="1:25" x14ac:dyDescent="0.45">
      <c r="A497" s="4" t="s">
        <v>277</v>
      </c>
      <c r="B497" s="4">
        <v>2021</v>
      </c>
      <c r="C497" s="5">
        <v>44387</v>
      </c>
      <c r="D497" s="4" t="s">
        <v>30</v>
      </c>
      <c r="E497" s="4" t="s">
        <v>2328</v>
      </c>
      <c r="F497" s="4" t="s">
        <v>282</v>
      </c>
      <c r="G497" s="12">
        <f>(C497-VLOOKUP(E497,Riders!$A$2:$D$3499,4,FALSE))/365</f>
        <v>27.783561643835615</v>
      </c>
      <c r="H497" s="4">
        <v>6</v>
      </c>
      <c r="I497" s="4">
        <v>28</v>
      </c>
      <c r="J497" s="4">
        <v>30</v>
      </c>
      <c r="K497" s="4">
        <v>32</v>
      </c>
      <c r="L497" s="4">
        <v>90</v>
      </c>
      <c r="M497" s="4">
        <v>3</v>
      </c>
      <c r="N497" s="4">
        <v>1</v>
      </c>
      <c r="O497" s="4">
        <v>0</v>
      </c>
      <c r="P497" s="4">
        <v>0</v>
      </c>
      <c r="Q497" s="4">
        <v>2</v>
      </c>
      <c r="R497" s="4">
        <v>3</v>
      </c>
      <c r="S497" s="4">
        <v>0</v>
      </c>
      <c r="T497" s="4">
        <v>0</v>
      </c>
      <c r="U497" s="4">
        <v>0</v>
      </c>
      <c r="V497" s="4">
        <v>0</v>
      </c>
      <c r="W497" s="4">
        <v>99</v>
      </c>
      <c r="X497" s="87">
        <v>1.8101851851851852E-2</v>
      </c>
      <c r="Y497">
        <v>46.023000000000003</v>
      </c>
    </row>
    <row r="498" spans="1:25" x14ac:dyDescent="0.45">
      <c r="A498" s="4" t="s">
        <v>277</v>
      </c>
      <c r="B498" s="4">
        <v>2021</v>
      </c>
      <c r="C498" s="5">
        <v>44387</v>
      </c>
      <c r="D498" s="4" t="s">
        <v>30</v>
      </c>
      <c r="E498" s="4" t="s">
        <v>226</v>
      </c>
      <c r="F498" s="4" t="s">
        <v>40</v>
      </c>
      <c r="G498" s="12">
        <f>(C498-VLOOKUP(E498,Riders!$A$2:$D$3499,4,FALSE))/365</f>
        <v>22.852054794520548</v>
      </c>
      <c r="H498" s="4">
        <v>7</v>
      </c>
      <c r="I498" s="4">
        <v>36</v>
      </c>
      <c r="J498" s="4">
        <v>24</v>
      </c>
      <c r="K498" s="4">
        <v>28</v>
      </c>
      <c r="L498" s="4">
        <v>88</v>
      </c>
      <c r="M498" s="4">
        <v>0</v>
      </c>
      <c r="N498" s="4">
        <v>0</v>
      </c>
      <c r="O498" s="4">
        <v>0</v>
      </c>
      <c r="P498" s="4">
        <v>5</v>
      </c>
      <c r="Q498" s="4">
        <v>0</v>
      </c>
      <c r="R498" s="4">
        <v>0</v>
      </c>
      <c r="S498" s="4">
        <v>1</v>
      </c>
      <c r="T498" s="4">
        <v>0</v>
      </c>
      <c r="U498" s="4">
        <v>0</v>
      </c>
      <c r="V498" s="4">
        <v>0</v>
      </c>
      <c r="W498" s="4">
        <v>94</v>
      </c>
      <c r="X498" s="87">
        <v>1.8101851851851852E-2</v>
      </c>
      <c r="Y498">
        <v>46.023000000000003</v>
      </c>
    </row>
    <row r="499" spans="1:25" x14ac:dyDescent="0.45">
      <c r="A499" s="4" t="s">
        <v>277</v>
      </c>
      <c r="B499" s="4">
        <v>2021</v>
      </c>
      <c r="C499" s="5">
        <v>44387</v>
      </c>
      <c r="D499" s="4" t="s">
        <v>30</v>
      </c>
      <c r="E499" s="4" t="s">
        <v>267</v>
      </c>
      <c r="F499" s="4" t="s">
        <v>279</v>
      </c>
      <c r="G499" s="12">
        <f>(C499-VLOOKUP(E499,Riders!$A$2:$D$3499,4,FALSE))/365</f>
        <v>27.238356164383561</v>
      </c>
      <c r="H499" s="4">
        <v>8</v>
      </c>
      <c r="I499" s="4">
        <v>14</v>
      </c>
      <c r="J499" s="4">
        <v>26</v>
      </c>
      <c r="K499" s="4">
        <v>24</v>
      </c>
      <c r="L499" s="4">
        <v>64</v>
      </c>
      <c r="M499" s="4">
        <v>0</v>
      </c>
      <c r="N499" s="4">
        <v>0</v>
      </c>
      <c r="O499" s="4">
        <v>0</v>
      </c>
      <c r="P499" s="4">
        <v>0</v>
      </c>
      <c r="Q499" s="4">
        <v>5</v>
      </c>
      <c r="R499" s="4">
        <v>0</v>
      </c>
      <c r="S499" s="4">
        <v>0</v>
      </c>
      <c r="T499" s="4">
        <v>0</v>
      </c>
      <c r="U499" s="4">
        <v>20</v>
      </c>
      <c r="V499" s="4">
        <v>0</v>
      </c>
      <c r="W499" s="4">
        <v>89</v>
      </c>
      <c r="X499" s="87">
        <v>1.8101851851851852E-2</v>
      </c>
      <c r="Y499">
        <v>46.023000000000003</v>
      </c>
    </row>
    <row r="500" spans="1:25" x14ac:dyDescent="0.45">
      <c r="A500" s="4" t="s">
        <v>277</v>
      </c>
      <c r="B500" s="4">
        <v>2021</v>
      </c>
      <c r="C500" s="5">
        <v>44387</v>
      </c>
      <c r="D500" s="4" t="s">
        <v>30</v>
      </c>
      <c r="E500" s="4" t="s">
        <v>2062</v>
      </c>
      <c r="F500" s="4" t="s">
        <v>251</v>
      </c>
      <c r="G500" s="12">
        <f>(C500-VLOOKUP(E500,Riders!$A$2:$D$3499,4,FALSE))/365</f>
        <v>22.038356164383561</v>
      </c>
      <c r="H500" s="4">
        <v>9</v>
      </c>
      <c r="I500" s="4">
        <v>24</v>
      </c>
      <c r="J500" s="4">
        <v>16</v>
      </c>
      <c r="K500" s="4">
        <v>34</v>
      </c>
      <c r="L500" s="4">
        <v>74</v>
      </c>
      <c r="M500" s="4">
        <v>0</v>
      </c>
      <c r="N500" s="4">
        <v>0</v>
      </c>
      <c r="O500" s="4">
        <v>0</v>
      </c>
      <c r="P500" s="4">
        <v>0</v>
      </c>
      <c r="Q500" s="4">
        <v>0</v>
      </c>
      <c r="R500" s="4">
        <v>0</v>
      </c>
      <c r="S500" s="4">
        <v>0</v>
      </c>
      <c r="T500" s="4">
        <v>6</v>
      </c>
      <c r="U500" s="4">
        <v>0</v>
      </c>
      <c r="V500" s="4">
        <v>0</v>
      </c>
      <c r="W500" s="4">
        <v>80</v>
      </c>
      <c r="X500" s="87">
        <v>1.8101851851851852E-2</v>
      </c>
      <c r="Y500">
        <v>46.023000000000003</v>
      </c>
    </row>
    <row r="501" spans="1:25" x14ac:dyDescent="0.45">
      <c r="A501" s="4" t="s">
        <v>277</v>
      </c>
      <c r="B501" s="4">
        <v>2021</v>
      </c>
      <c r="C501" s="5">
        <v>44387</v>
      </c>
      <c r="D501" s="4" t="s">
        <v>30</v>
      </c>
      <c r="E501" s="4" t="s">
        <v>2341</v>
      </c>
      <c r="F501" s="4" t="s">
        <v>2342</v>
      </c>
      <c r="G501" s="12">
        <f>(C501-VLOOKUP(E501,Riders!$A$2:$D$3499,4,FALSE))/365</f>
        <v>31.443835616438356</v>
      </c>
      <c r="H501" s="4">
        <v>10</v>
      </c>
      <c r="I501" s="4">
        <v>34</v>
      </c>
      <c r="J501" s="4">
        <v>22</v>
      </c>
      <c r="K501" s="4">
        <v>22</v>
      </c>
      <c r="L501" s="4">
        <v>78</v>
      </c>
      <c r="M501" s="4">
        <v>0</v>
      </c>
      <c r="N501" s="4">
        <v>0</v>
      </c>
      <c r="O501" s="4">
        <v>0</v>
      </c>
      <c r="P501" s="4">
        <v>0</v>
      </c>
      <c r="Q501" s="4">
        <v>0</v>
      </c>
      <c r="R501" s="4">
        <v>0</v>
      </c>
      <c r="S501" s="4">
        <v>0</v>
      </c>
      <c r="T501" s="4">
        <v>0</v>
      </c>
      <c r="U501" s="4">
        <v>0</v>
      </c>
      <c r="V501" s="4">
        <v>0</v>
      </c>
      <c r="W501" s="4">
        <v>78</v>
      </c>
      <c r="X501" s="87">
        <v>1.8101851851851852E-2</v>
      </c>
      <c r="Y501">
        <v>46.023000000000003</v>
      </c>
    </row>
    <row r="502" spans="1:25" x14ac:dyDescent="0.45">
      <c r="A502" s="4" t="s">
        <v>277</v>
      </c>
      <c r="B502" s="4">
        <v>2021</v>
      </c>
      <c r="C502" s="5">
        <v>44387</v>
      </c>
      <c r="D502" s="4" t="s">
        <v>30</v>
      </c>
      <c r="E502" s="4" t="s">
        <v>283</v>
      </c>
      <c r="F502" s="4" t="s">
        <v>83</v>
      </c>
      <c r="G502" s="12">
        <f>(C502-VLOOKUP(E502,Riders!$A$2:$D$3499,4,FALSE))/365</f>
        <v>27.509589041095889</v>
      </c>
      <c r="H502" s="4">
        <v>11</v>
      </c>
      <c r="I502" s="4">
        <v>18</v>
      </c>
      <c r="J502" s="4">
        <v>12</v>
      </c>
      <c r="K502" s="4">
        <v>16</v>
      </c>
      <c r="L502" s="4">
        <v>46</v>
      </c>
      <c r="M502" s="4">
        <v>0</v>
      </c>
      <c r="N502" s="4">
        <v>0</v>
      </c>
      <c r="O502" s="4">
        <v>0</v>
      </c>
      <c r="P502" s="4">
        <v>0</v>
      </c>
      <c r="Q502" s="4">
        <v>0</v>
      </c>
      <c r="R502" s="4">
        <v>0</v>
      </c>
      <c r="S502" s="4">
        <v>0</v>
      </c>
      <c r="T502" s="4">
        <v>0</v>
      </c>
      <c r="U502" s="4">
        <v>0</v>
      </c>
      <c r="V502" s="4">
        <v>0</v>
      </c>
      <c r="W502" s="4">
        <v>46</v>
      </c>
      <c r="X502" s="87">
        <v>1.8101851851851852E-2</v>
      </c>
      <c r="Y502">
        <v>46.023000000000003</v>
      </c>
    </row>
    <row r="503" spans="1:25" x14ac:dyDescent="0.45">
      <c r="A503" s="4" t="s">
        <v>277</v>
      </c>
      <c r="B503" s="4">
        <v>2021</v>
      </c>
      <c r="C503" s="5">
        <v>44387</v>
      </c>
      <c r="D503" s="4" t="s">
        <v>30</v>
      </c>
      <c r="E503" s="4" t="s">
        <v>2507</v>
      </c>
      <c r="F503" s="4" t="s">
        <v>2508</v>
      </c>
      <c r="G503" s="12">
        <f>(C503-VLOOKUP(E503,Riders!$A$2:$D$3499,4,FALSE))/365</f>
        <v>23.739726027397261</v>
      </c>
      <c r="H503" s="4">
        <v>12</v>
      </c>
      <c r="I503" s="4">
        <v>22</v>
      </c>
      <c r="J503" s="4">
        <v>10</v>
      </c>
      <c r="K503" s="4">
        <v>14</v>
      </c>
      <c r="L503" s="4">
        <v>46</v>
      </c>
      <c r="M503" s="4">
        <v>0</v>
      </c>
      <c r="N503" s="4">
        <v>0</v>
      </c>
      <c r="O503" s="4">
        <v>0</v>
      </c>
      <c r="P503" s="4">
        <v>0</v>
      </c>
      <c r="Q503" s="4">
        <v>0</v>
      </c>
      <c r="R503" s="4">
        <v>0</v>
      </c>
      <c r="S503" s="4">
        <v>0</v>
      </c>
      <c r="T503" s="4">
        <v>0</v>
      </c>
      <c r="U503" s="4">
        <v>0</v>
      </c>
      <c r="V503" s="4">
        <v>0</v>
      </c>
      <c r="W503" s="4">
        <v>46</v>
      </c>
      <c r="X503" s="87">
        <v>1.8101851851851852E-2</v>
      </c>
      <c r="Y503">
        <v>46.023000000000003</v>
      </c>
    </row>
    <row r="504" spans="1:25" x14ac:dyDescent="0.45">
      <c r="A504" s="4" t="s">
        <v>277</v>
      </c>
      <c r="B504" s="4">
        <v>2021</v>
      </c>
      <c r="C504" s="5">
        <v>44387</v>
      </c>
      <c r="D504" s="4" t="s">
        <v>30</v>
      </c>
      <c r="E504" s="4" t="s">
        <v>5149</v>
      </c>
      <c r="F504" s="4" t="s">
        <v>506</v>
      </c>
      <c r="G504" s="12" t="e">
        <f>(C504-VLOOKUP(E504,Riders!$A$2:$D$3499,4,FALSE))/365</f>
        <v>#N/A</v>
      </c>
      <c r="H504" s="4">
        <v>13</v>
      </c>
      <c r="I504" s="4">
        <v>16</v>
      </c>
      <c r="J504" s="4">
        <v>20</v>
      </c>
      <c r="K504" s="4">
        <v>20</v>
      </c>
      <c r="L504" s="4">
        <v>56</v>
      </c>
      <c r="M504" s="4">
        <v>5</v>
      </c>
      <c r="N504" s="4">
        <v>0</v>
      </c>
      <c r="O504" s="4">
        <v>0</v>
      </c>
      <c r="P504" s="4">
        <v>0</v>
      </c>
      <c r="Q504" s="4">
        <v>0</v>
      </c>
      <c r="R504" s="4">
        <v>0</v>
      </c>
      <c r="S504" s="4">
        <v>5</v>
      </c>
      <c r="T504" s="4">
        <v>0</v>
      </c>
      <c r="U504" s="4">
        <v>0</v>
      </c>
      <c r="V504" s="4">
        <v>20</v>
      </c>
      <c r="W504" s="4">
        <v>46</v>
      </c>
      <c r="X504" s="87">
        <v>1.8101851851851852E-2</v>
      </c>
      <c r="Y504">
        <v>46.023000000000003</v>
      </c>
    </row>
    <row r="505" spans="1:25" x14ac:dyDescent="0.45">
      <c r="A505" s="4" t="s">
        <v>277</v>
      </c>
      <c r="B505" s="4">
        <v>2021</v>
      </c>
      <c r="C505" s="5">
        <v>44387</v>
      </c>
      <c r="D505" s="4" t="s">
        <v>30</v>
      </c>
      <c r="E505" s="3" t="s">
        <v>211</v>
      </c>
      <c r="F505" s="4" t="s">
        <v>213</v>
      </c>
      <c r="G505" s="12">
        <f>(C505-VLOOKUP(E505,Riders!$A$2:$D$3499,4,FALSE))/365</f>
        <v>25.991780821917807</v>
      </c>
      <c r="H505" s="4">
        <v>14</v>
      </c>
      <c r="I505" s="4">
        <v>12</v>
      </c>
      <c r="J505" s="4">
        <v>14</v>
      </c>
      <c r="K505" s="4">
        <v>12</v>
      </c>
      <c r="L505" s="4">
        <v>38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4">
        <v>0</v>
      </c>
      <c r="S505" s="4">
        <v>0</v>
      </c>
      <c r="T505" s="4">
        <v>0</v>
      </c>
      <c r="U505" s="4">
        <v>0</v>
      </c>
      <c r="V505" s="4">
        <v>0</v>
      </c>
      <c r="W505" s="4">
        <v>38</v>
      </c>
      <c r="X505" s="87">
        <v>1.8101851851851852E-2</v>
      </c>
      <c r="Y505">
        <v>46.023000000000003</v>
      </c>
    </row>
    <row r="506" spans="1:25" x14ac:dyDescent="0.45">
      <c r="A506" s="4" t="s">
        <v>277</v>
      </c>
      <c r="B506" s="4">
        <v>2021</v>
      </c>
      <c r="C506" s="5">
        <v>44387</v>
      </c>
      <c r="D506" s="4" t="s">
        <v>30</v>
      </c>
      <c r="E506" s="4" t="s">
        <v>1942</v>
      </c>
      <c r="F506" s="4" t="s">
        <v>143</v>
      </c>
      <c r="G506" s="12">
        <f>(C506-VLOOKUP(E506,Riders!$A$2:$D$3499,4,FALSE))/365</f>
        <v>22.010958904109589</v>
      </c>
      <c r="H506" s="4">
        <v>15</v>
      </c>
      <c r="I506" s="4">
        <v>10</v>
      </c>
      <c r="J506" s="4">
        <v>32</v>
      </c>
      <c r="K506" s="4">
        <v>10</v>
      </c>
      <c r="L506" s="4">
        <v>52</v>
      </c>
      <c r="M506" s="4">
        <v>0</v>
      </c>
      <c r="N506" s="4">
        <v>0</v>
      </c>
      <c r="O506" s="4">
        <v>0</v>
      </c>
      <c r="P506" s="4">
        <v>0</v>
      </c>
      <c r="Q506" s="4">
        <v>0</v>
      </c>
      <c r="R506" s="4">
        <v>0</v>
      </c>
      <c r="S506" s="4">
        <v>0</v>
      </c>
      <c r="T506" s="4">
        <v>0</v>
      </c>
      <c r="U506" s="4">
        <v>0</v>
      </c>
      <c r="V506" s="4">
        <v>20</v>
      </c>
      <c r="W506" s="4">
        <v>32</v>
      </c>
      <c r="X506" s="87">
        <v>1.8101851851851852E-2</v>
      </c>
      <c r="Y506">
        <v>46.023000000000003</v>
      </c>
    </row>
    <row r="507" spans="1:25" x14ac:dyDescent="0.45">
      <c r="A507" s="4" t="s">
        <v>277</v>
      </c>
      <c r="B507" s="4">
        <v>2021</v>
      </c>
      <c r="C507" s="5">
        <v>44387</v>
      </c>
      <c r="D507" s="4" t="s">
        <v>30</v>
      </c>
      <c r="E507" s="4" t="s">
        <v>316</v>
      </c>
      <c r="F507" s="4" t="s">
        <v>115</v>
      </c>
      <c r="G507" s="12" t="e">
        <f>(C507-VLOOKUP(E507,Riders!$A$2:$D$3499,4,FALSE))/365</f>
        <v>#N/A</v>
      </c>
      <c r="H507" s="4" t="s">
        <v>100</v>
      </c>
      <c r="I507" s="4">
        <v>20</v>
      </c>
      <c r="J507" s="4">
        <v>18</v>
      </c>
      <c r="K507" s="4">
        <v>30</v>
      </c>
      <c r="L507" s="4">
        <v>68</v>
      </c>
      <c r="M507" s="4">
        <v>0</v>
      </c>
      <c r="N507" s="4">
        <v>0</v>
      </c>
      <c r="O507" s="4">
        <v>0</v>
      </c>
      <c r="P507" s="4">
        <v>0</v>
      </c>
      <c r="Q507" s="4">
        <v>0</v>
      </c>
      <c r="R507" s="4">
        <v>0</v>
      </c>
      <c r="S507" s="4">
        <v>0</v>
      </c>
      <c r="T507" s="4">
        <v>0</v>
      </c>
      <c r="U507" s="4">
        <v>0</v>
      </c>
      <c r="V507" s="4">
        <v>0</v>
      </c>
      <c r="W507" s="4" t="s">
        <v>100</v>
      </c>
      <c r="X507" s="87">
        <v>1.8101851851851852E-2</v>
      </c>
      <c r="Y507">
        <v>46.023000000000003</v>
      </c>
    </row>
    <row r="508" spans="1:25" x14ac:dyDescent="0.45">
      <c r="A508" s="1" t="s">
        <v>287</v>
      </c>
      <c r="B508" s="1">
        <v>2020</v>
      </c>
      <c r="C508" s="2">
        <v>43889</v>
      </c>
      <c r="D508" s="1" t="s">
        <v>103</v>
      </c>
      <c r="E508" s="1" t="s">
        <v>201</v>
      </c>
      <c r="F508" s="1" t="s">
        <v>49</v>
      </c>
      <c r="G508" s="12">
        <f>(C508-VLOOKUP(E508,Riders!$A$2:$D$3499,4,FALSE))/365</f>
        <v>22.901369863013699</v>
      </c>
      <c r="H508" s="1">
        <v>1</v>
      </c>
      <c r="I508" s="1">
        <v>40</v>
      </c>
      <c r="J508" s="1">
        <v>38</v>
      </c>
      <c r="K508" s="1">
        <v>36</v>
      </c>
      <c r="L508" s="1">
        <v>114</v>
      </c>
      <c r="M508" s="1">
        <v>5</v>
      </c>
      <c r="N508" s="1">
        <v>0</v>
      </c>
      <c r="O508" s="1">
        <v>0</v>
      </c>
      <c r="P508" s="1">
        <v>0</v>
      </c>
      <c r="Q508" s="1">
        <v>0</v>
      </c>
      <c r="R508" s="1">
        <v>0</v>
      </c>
      <c r="S508" s="1">
        <v>2</v>
      </c>
      <c r="T508" s="1">
        <v>0</v>
      </c>
      <c r="U508" s="1">
        <v>0</v>
      </c>
      <c r="V508" s="1">
        <v>0</v>
      </c>
      <c r="W508" s="1">
        <v>121</v>
      </c>
      <c r="X508" s="87">
        <v>1.71412037037037E-2</v>
      </c>
      <c r="Y508">
        <v>48.603000000000002</v>
      </c>
    </row>
    <row r="509" spans="1:25" x14ac:dyDescent="0.45">
      <c r="A509" s="1" t="s">
        <v>287</v>
      </c>
      <c r="B509" s="1">
        <v>2020</v>
      </c>
      <c r="C509" s="2">
        <v>43889</v>
      </c>
      <c r="D509" s="1" t="s">
        <v>103</v>
      </c>
      <c r="E509" s="1" t="s">
        <v>230</v>
      </c>
      <c r="F509" s="1" t="s">
        <v>61</v>
      </c>
      <c r="G509" s="12">
        <f>(C509-VLOOKUP(E509,Riders!$A$2:$D$3499,4,FALSE))/365</f>
        <v>20.61917808219178</v>
      </c>
      <c r="H509" s="1">
        <v>2</v>
      </c>
      <c r="I509" s="1">
        <v>32</v>
      </c>
      <c r="J509" s="1">
        <v>24</v>
      </c>
      <c r="K509" s="1">
        <v>38</v>
      </c>
      <c r="L509" s="1">
        <v>94</v>
      </c>
      <c r="M509" s="1">
        <v>0</v>
      </c>
      <c r="N509" s="1">
        <v>1</v>
      </c>
      <c r="O509" s="1">
        <v>0</v>
      </c>
      <c r="P509" s="1">
        <v>0</v>
      </c>
      <c r="Q509" s="1">
        <v>3</v>
      </c>
      <c r="R509" s="1">
        <v>0</v>
      </c>
      <c r="S509" s="1">
        <v>1</v>
      </c>
      <c r="T509" s="1">
        <v>10</v>
      </c>
      <c r="U509" s="1">
        <v>0</v>
      </c>
      <c r="V509" s="1">
        <v>0</v>
      </c>
      <c r="W509" s="1">
        <v>109</v>
      </c>
      <c r="X509" s="87">
        <v>1.71412037037037E-2</v>
      </c>
      <c r="Y509">
        <v>48.603000000000002</v>
      </c>
    </row>
    <row r="510" spans="1:25" x14ac:dyDescent="0.45">
      <c r="A510" s="1" t="s">
        <v>287</v>
      </c>
      <c r="B510" s="1">
        <v>2020</v>
      </c>
      <c r="C510" s="2">
        <v>43889</v>
      </c>
      <c r="D510" s="1" t="s">
        <v>103</v>
      </c>
      <c r="E510" s="1" t="s">
        <v>158</v>
      </c>
      <c r="F510" s="1" t="s">
        <v>58</v>
      </c>
      <c r="G510" s="12">
        <f>(C510-VLOOKUP(E510,Riders!$A$2:$D$3499,4,FALSE))/365</f>
        <v>23.158904109589042</v>
      </c>
      <c r="H510" s="1">
        <v>3</v>
      </c>
      <c r="I510" s="1">
        <v>30</v>
      </c>
      <c r="J510" s="1">
        <v>30</v>
      </c>
      <c r="K510" s="1">
        <v>26</v>
      </c>
      <c r="L510" s="1">
        <v>86</v>
      </c>
      <c r="M510" s="1">
        <v>0</v>
      </c>
      <c r="N510" s="1">
        <v>3</v>
      </c>
      <c r="O510" s="1">
        <v>0</v>
      </c>
      <c r="P510" s="1">
        <v>0</v>
      </c>
      <c r="Q510" s="1">
        <v>0</v>
      </c>
      <c r="R510" s="1">
        <v>0</v>
      </c>
      <c r="S510" s="1">
        <v>5</v>
      </c>
      <c r="T510" s="1">
        <v>6</v>
      </c>
      <c r="U510" s="1">
        <v>0</v>
      </c>
      <c r="V510" s="1">
        <v>0</v>
      </c>
      <c r="W510" s="1">
        <v>100</v>
      </c>
      <c r="X510" s="87">
        <v>1.71412037037037E-2</v>
      </c>
      <c r="Y510">
        <v>48.603000000000002</v>
      </c>
    </row>
    <row r="511" spans="1:25" x14ac:dyDescent="0.45">
      <c r="A511" s="1" t="s">
        <v>287</v>
      </c>
      <c r="B511" s="1">
        <v>2020</v>
      </c>
      <c r="C511" s="2">
        <v>43889</v>
      </c>
      <c r="D511" s="1" t="s">
        <v>103</v>
      </c>
      <c r="E511" s="1" t="s">
        <v>3886</v>
      </c>
      <c r="F511" s="1" t="s">
        <v>2334</v>
      </c>
      <c r="G511" s="12">
        <f>(C511-VLOOKUP(E511,Riders!$A$2:$D$3499,4,FALSE))/365</f>
        <v>20.654794520547945</v>
      </c>
      <c r="H511" s="1">
        <v>4</v>
      </c>
      <c r="I511" s="1">
        <v>34</v>
      </c>
      <c r="J511" s="1">
        <v>22</v>
      </c>
      <c r="K511" s="1">
        <v>32</v>
      </c>
      <c r="L511" s="1">
        <v>88</v>
      </c>
      <c r="M511" s="1">
        <v>0</v>
      </c>
      <c r="N511" s="1">
        <v>0</v>
      </c>
      <c r="O511" s="1">
        <v>0</v>
      </c>
      <c r="P511" s="1">
        <v>3</v>
      </c>
      <c r="Q511" s="1">
        <v>1</v>
      </c>
      <c r="R511" s="1">
        <v>0</v>
      </c>
      <c r="S511" s="1">
        <v>0</v>
      </c>
      <c r="T511" s="1">
        <v>0</v>
      </c>
      <c r="U511" s="1">
        <v>0</v>
      </c>
      <c r="V511" s="1">
        <v>0</v>
      </c>
      <c r="W511" s="1">
        <v>92</v>
      </c>
      <c r="X511" s="87">
        <v>1.71412037037037E-2</v>
      </c>
      <c r="Y511">
        <v>48.603000000000002</v>
      </c>
    </row>
    <row r="512" spans="1:25" x14ac:dyDescent="0.45">
      <c r="A512" s="1" t="s">
        <v>287</v>
      </c>
      <c r="B512" s="1">
        <v>2020</v>
      </c>
      <c r="C512" s="2">
        <v>43889</v>
      </c>
      <c r="D512" s="1" t="s">
        <v>103</v>
      </c>
      <c r="E512" s="1" t="s">
        <v>147</v>
      </c>
      <c r="F512" s="1" t="s">
        <v>67</v>
      </c>
      <c r="G512" s="12">
        <f>(C512-VLOOKUP(E512,Riders!$A$2:$D$3499,4,FALSE))/365</f>
        <v>25.197260273972603</v>
      </c>
      <c r="H512" s="1">
        <v>5</v>
      </c>
      <c r="I512" s="1">
        <v>38</v>
      </c>
      <c r="J512" s="1">
        <v>34</v>
      </c>
      <c r="K512" s="1">
        <v>2</v>
      </c>
      <c r="L512" s="1">
        <v>74</v>
      </c>
      <c r="M512" s="1">
        <v>0</v>
      </c>
      <c r="N512" s="1">
        <v>0</v>
      </c>
      <c r="O512" s="1">
        <v>5</v>
      </c>
      <c r="P512" s="1">
        <v>1</v>
      </c>
      <c r="Q512" s="1">
        <v>5</v>
      </c>
      <c r="R512" s="1">
        <v>0</v>
      </c>
      <c r="S512" s="1">
        <v>0</v>
      </c>
      <c r="T512" s="1">
        <v>0</v>
      </c>
      <c r="U512" s="1">
        <v>0</v>
      </c>
      <c r="V512" s="1">
        <v>0</v>
      </c>
      <c r="W512" s="1">
        <v>85</v>
      </c>
      <c r="X512" s="87">
        <v>1.71412037037037E-2</v>
      </c>
      <c r="Y512">
        <v>48.603000000000002</v>
      </c>
    </row>
    <row r="513" spans="1:25" x14ac:dyDescent="0.45">
      <c r="A513" s="1" t="s">
        <v>287</v>
      </c>
      <c r="B513" s="1">
        <v>2020</v>
      </c>
      <c r="C513" s="2">
        <v>43889</v>
      </c>
      <c r="D513" s="1" t="s">
        <v>103</v>
      </c>
      <c r="E513" s="1" t="s">
        <v>81</v>
      </c>
      <c r="F513" s="1" t="s">
        <v>83</v>
      </c>
      <c r="G513" s="12">
        <f>(C513-VLOOKUP(E513,Riders!$A$2:$D$3499,4,FALSE))/365</f>
        <v>23.780821917808218</v>
      </c>
      <c r="H513" s="1">
        <v>6</v>
      </c>
      <c r="I513" s="1">
        <v>12</v>
      </c>
      <c r="J513" s="1">
        <v>36</v>
      </c>
      <c r="K513" s="1">
        <v>28</v>
      </c>
      <c r="L513" s="1">
        <v>76</v>
      </c>
      <c r="M513" s="1">
        <v>3</v>
      </c>
      <c r="N513" s="1">
        <v>0</v>
      </c>
      <c r="O513" s="1">
        <v>3</v>
      </c>
      <c r="P513" s="1">
        <v>2</v>
      </c>
      <c r="Q513" s="1">
        <v>0</v>
      </c>
      <c r="R513" s="1">
        <v>1</v>
      </c>
      <c r="S513" s="1">
        <v>0</v>
      </c>
      <c r="T513" s="1">
        <v>0</v>
      </c>
      <c r="U513" s="1">
        <v>0</v>
      </c>
      <c r="V513" s="1">
        <v>0</v>
      </c>
      <c r="W513" s="1">
        <v>85</v>
      </c>
      <c r="X513" s="87">
        <v>1.71412037037037E-2</v>
      </c>
      <c r="Y513">
        <v>48.603000000000002</v>
      </c>
    </row>
    <row r="514" spans="1:25" x14ac:dyDescent="0.45">
      <c r="A514" s="27" t="s">
        <v>287</v>
      </c>
      <c r="B514" s="27">
        <v>2020</v>
      </c>
      <c r="C514" s="43">
        <v>43889</v>
      </c>
      <c r="D514" s="27" t="s">
        <v>103</v>
      </c>
      <c r="E514" s="41" t="s">
        <v>247</v>
      </c>
      <c r="F514" s="41" t="s">
        <v>34</v>
      </c>
      <c r="G514" s="12">
        <f>(C514-VLOOKUP(E514,Riders!$A$2:$D$3499,4,FALSE))/365</f>
        <v>37.397260273972606</v>
      </c>
      <c r="H514" s="41">
        <v>7</v>
      </c>
      <c r="I514" s="41" t="s">
        <v>589</v>
      </c>
      <c r="J514" s="41">
        <v>32</v>
      </c>
      <c r="K514" s="41">
        <v>40</v>
      </c>
      <c r="L514" s="41">
        <v>76</v>
      </c>
      <c r="M514" s="41">
        <v>0</v>
      </c>
      <c r="N514" s="41">
        <v>2</v>
      </c>
      <c r="O514" s="41">
        <v>0</v>
      </c>
      <c r="P514" s="41">
        <v>0</v>
      </c>
      <c r="Q514" s="41">
        <v>2</v>
      </c>
      <c r="R514" s="41">
        <v>0</v>
      </c>
      <c r="S514" s="41">
        <v>3</v>
      </c>
      <c r="T514" s="41">
        <v>0</v>
      </c>
      <c r="U514" s="41">
        <v>0</v>
      </c>
      <c r="V514" s="41">
        <v>0</v>
      </c>
      <c r="W514" s="41">
        <v>83</v>
      </c>
      <c r="X514" s="87">
        <v>1.71412037037037E-2</v>
      </c>
      <c r="Y514">
        <v>48.603000000000002</v>
      </c>
    </row>
    <row r="515" spans="1:25" x14ac:dyDescent="0.45">
      <c r="A515" s="27" t="s">
        <v>287</v>
      </c>
      <c r="B515" s="27">
        <v>2020</v>
      </c>
      <c r="C515" s="43">
        <v>43889</v>
      </c>
      <c r="D515" s="27" t="s">
        <v>103</v>
      </c>
      <c r="E515" s="41" t="s">
        <v>271</v>
      </c>
      <c r="F515" s="41" t="s">
        <v>46</v>
      </c>
      <c r="G515" s="12">
        <f>(C515-VLOOKUP(E515,Riders!$A$2:$D$3499,4,FALSE))/365</f>
        <v>29.980821917808218</v>
      </c>
      <c r="H515" s="41">
        <v>8</v>
      </c>
      <c r="I515" s="41">
        <v>20</v>
      </c>
      <c r="J515" s="41">
        <v>28</v>
      </c>
      <c r="K515" s="41">
        <v>34</v>
      </c>
      <c r="L515" s="41">
        <v>82</v>
      </c>
      <c r="M515" s="41">
        <v>0</v>
      </c>
      <c r="N515" s="41">
        <v>0</v>
      </c>
      <c r="O515" s="41">
        <v>0</v>
      </c>
      <c r="P515" s="41">
        <v>0</v>
      </c>
      <c r="Q515" s="41">
        <v>0</v>
      </c>
      <c r="R515" s="41">
        <v>0</v>
      </c>
      <c r="S515" s="41">
        <v>0</v>
      </c>
      <c r="T515" s="41">
        <v>0</v>
      </c>
      <c r="U515" s="41">
        <v>0</v>
      </c>
      <c r="V515" s="41">
        <v>0</v>
      </c>
      <c r="W515" s="41">
        <v>82</v>
      </c>
      <c r="X515" s="87">
        <v>1.71412037037037E-2</v>
      </c>
      <c r="Y515">
        <v>48.603000000000002</v>
      </c>
    </row>
    <row r="516" spans="1:25" x14ac:dyDescent="0.45">
      <c r="A516" s="27" t="s">
        <v>287</v>
      </c>
      <c r="B516" s="27">
        <v>2020</v>
      </c>
      <c r="C516" s="43">
        <v>43889</v>
      </c>
      <c r="D516" s="27" t="s">
        <v>103</v>
      </c>
      <c r="E516" s="41" t="s">
        <v>4728</v>
      </c>
      <c r="F516" s="41" t="s">
        <v>2347</v>
      </c>
      <c r="G516" s="12">
        <f>(C516-VLOOKUP(E516,Riders!$A$2:$D$3499,4,FALSE))/365</f>
        <v>27.520547945205479</v>
      </c>
      <c r="H516" s="41">
        <v>9</v>
      </c>
      <c r="I516" s="41">
        <v>18</v>
      </c>
      <c r="J516" s="41">
        <v>18</v>
      </c>
      <c r="K516" s="41">
        <v>24</v>
      </c>
      <c r="L516" s="41">
        <v>60</v>
      </c>
      <c r="M516" s="41">
        <v>0</v>
      </c>
      <c r="N516" s="41">
        <v>0</v>
      </c>
      <c r="O516" s="41">
        <v>1</v>
      </c>
      <c r="P516" s="41">
        <v>0</v>
      </c>
      <c r="Q516" s="41">
        <v>0</v>
      </c>
      <c r="R516" s="41">
        <v>5</v>
      </c>
      <c r="S516" s="41">
        <v>0</v>
      </c>
      <c r="T516" s="41">
        <v>0</v>
      </c>
      <c r="U516" s="41">
        <v>0</v>
      </c>
      <c r="V516" s="41">
        <v>0</v>
      </c>
      <c r="W516" s="41">
        <v>66</v>
      </c>
      <c r="X516" s="87">
        <v>1.71412037037037E-2</v>
      </c>
      <c r="Y516">
        <v>48.603000000000002</v>
      </c>
    </row>
    <row r="517" spans="1:25" x14ac:dyDescent="0.45">
      <c r="A517" s="27" t="s">
        <v>287</v>
      </c>
      <c r="B517" s="27">
        <v>2020</v>
      </c>
      <c r="C517" s="43">
        <v>43889</v>
      </c>
      <c r="D517" s="27" t="s">
        <v>103</v>
      </c>
      <c r="E517" s="41" t="s">
        <v>294</v>
      </c>
      <c r="F517" s="41" t="s">
        <v>43</v>
      </c>
      <c r="G517" s="12">
        <f>(C517-VLOOKUP(E517,Riders!$A$2:$D$3499,4,FALSE))/365</f>
        <v>27.512328767123286</v>
      </c>
      <c r="H517" s="41">
        <v>10</v>
      </c>
      <c r="I517" s="41">
        <v>28</v>
      </c>
      <c r="J517" s="41">
        <v>14</v>
      </c>
      <c r="K517" s="41">
        <v>22</v>
      </c>
      <c r="L517" s="41">
        <v>64</v>
      </c>
      <c r="M517" s="41">
        <v>0</v>
      </c>
      <c r="N517" s="41">
        <v>0</v>
      </c>
      <c r="O517" s="41">
        <v>0</v>
      </c>
      <c r="P517" s="41">
        <v>0</v>
      </c>
      <c r="Q517" s="41">
        <v>0</v>
      </c>
      <c r="R517" s="41">
        <v>0</v>
      </c>
      <c r="S517" s="41">
        <v>0</v>
      </c>
      <c r="T517" s="41">
        <v>0</v>
      </c>
      <c r="U517" s="41">
        <v>0</v>
      </c>
      <c r="V517" s="41">
        <v>0</v>
      </c>
      <c r="W517" s="41">
        <v>64</v>
      </c>
      <c r="X517" s="87">
        <v>1.71412037037037E-2</v>
      </c>
      <c r="Y517">
        <v>48.603000000000002</v>
      </c>
    </row>
    <row r="518" spans="1:25" x14ac:dyDescent="0.45">
      <c r="A518" s="27" t="s">
        <v>287</v>
      </c>
      <c r="B518" s="27">
        <v>2020</v>
      </c>
      <c r="C518" s="43">
        <v>43889</v>
      </c>
      <c r="D518" s="27" t="s">
        <v>103</v>
      </c>
      <c r="E518" s="41" t="s">
        <v>305</v>
      </c>
      <c r="F518" s="41" t="s">
        <v>251</v>
      </c>
      <c r="G518" s="12">
        <f>(C518-VLOOKUP(E518,Riders!$A$2:$D$3499,4,FALSE))/365</f>
        <v>35.602739726027394</v>
      </c>
      <c r="H518" s="41">
        <v>11</v>
      </c>
      <c r="I518" s="41">
        <v>6</v>
      </c>
      <c r="J518" s="41">
        <v>40</v>
      </c>
      <c r="K518" s="41">
        <v>10</v>
      </c>
      <c r="L518" s="41">
        <v>56</v>
      </c>
      <c r="M518" s="41">
        <v>0</v>
      </c>
      <c r="N518" s="41">
        <v>0</v>
      </c>
      <c r="O518" s="41">
        <v>2</v>
      </c>
      <c r="P518" s="41">
        <v>5</v>
      </c>
      <c r="Q518" s="41">
        <v>0</v>
      </c>
      <c r="R518" s="41">
        <v>0</v>
      </c>
      <c r="S518" s="41">
        <v>0</v>
      </c>
      <c r="T518" s="41">
        <v>0</v>
      </c>
      <c r="U518" s="41">
        <v>0</v>
      </c>
      <c r="V518" s="41">
        <v>0</v>
      </c>
      <c r="W518" s="41">
        <v>63</v>
      </c>
      <c r="X518" s="87">
        <v>1.71412037037037E-2</v>
      </c>
      <c r="Y518">
        <v>48.603000000000002</v>
      </c>
    </row>
    <row r="519" spans="1:25" x14ac:dyDescent="0.45">
      <c r="A519" s="27" t="s">
        <v>287</v>
      </c>
      <c r="B519" s="27">
        <v>2020</v>
      </c>
      <c r="C519" s="43">
        <v>43889</v>
      </c>
      <c r="D519" s="27" t="s">
        <v>103</v>
      </c>
      <c r="E519" s="41" t="s">
        <v>224</v>
      </c>
      <c r="F519" s="41" t="s">
        <v>79</v>
      </c>
      <c r="G519" s="12">
        <f>(C519-VLOOKUP(E519,Riders!$A$2:$D$3499,4,FALSE))/365</f>
        <v>27.865753424657534</v>
      </c>
      <c r="H519" s="41">
        <v>12</v>
      </c>
      <c r="I519" s="41" t="s">
        <v>100</v>
      </c>
      <c r="J519" s="41">
        <v>26</v>
      </c>
      <c r="K519" s="41">
        <v>20</v>
      </c>
      <c r="L519" s="41">
        <v>48</v>
      </c>
      <c r="M519" s="41">
        <v>0</v>
      </c>
      <c r="N519" s="41">
        <v>5</v>
      </c>
      <c r="O519" s="41">
        <v>0</v>
      </c>
      <c r="P519" s="41">
        <v>0</v>
      </c>
      <c r="Q519" s="41">
        <v>0</v>
      </c>
      <c r="R519" s="41">
        <v>3</v>
      </c>
      <c r="S519" s="41">
        <v>0</v>
      </c>
      <c r="T519" s="41">
        <v>4</v>
      </c>
      <c r="U519" s="41">
        <v>0</v>
      </c>
      <c r="V519" s="41">
        <v>0</v>
      </c>
      <c r="W519" s="41">
        <v>60</v>
      </c>
      <c r="X519" s="87">
        <v>1.71412037037037E-2</v>
      </c>
      <c r="Y519">
        <v>48.603000000000002</v>
      </c>
    </row>
    <row r="520" spans="1:25" x14ac:dyDescent="0.45">
      <c r="A520" s="27" t="s">
        <v>287</v>
      </c>
      <c r="B520" s="27">
        <v>2020</v>
      </c>
      <c r="C520" s="43">
        <v>43889</v>
      </c>
      <c r="D520" s="27" t="s">
        <v>103</v>
      </c>
      <c r="E520" s="41" t="s">
        <v>289</v>
      </c>
      <c r="F520" s="41" t="s">
        <v>64</v>
      </c>
      <c r="G520" s="12">
        <f>(C520-VLOOKUP(E520,Riders!$A$2:$D$3499,4,FALSE))/365</f>
        <v>32.635616438356166</v>
      </c>
      <c r="H520" s="41">
        <v>13</v>
      </c>
      <c r="I520" s="41">
        <v>24</v>
      </c>
      <c r="J520" s="41">
        <v>16</v>
      </c>
      <c r="K520" s="41">
        <v>16</v>
      </c>
      <c r="L520" s="41">
        <v>56</v>
      </c>
      <c r="M520" s="41">
        <v>0</v>
      </c>
      <c r="N520" s="41">
        <v>0</v>
      </c>
      <c r="O520" s="41">
        <v>0</v>
      </c>
      <c r="P520" s="41">
        <v>0</v>
      </c>
      <c r="Q520" s="41">
        <v>0</v>
      </c>
      <c r="R520" s="41">
        <v>0</v>
      </c>
      <c r="S520" s="41">
        <v>0</v>
      </c>
      <c r="T520" s="41">
        <v>2</v>
      </c>
      <c r="U520" s="41">
        <v>0</v>
      </c>
      <c r="V520" s="41">
        <v>0</v>
      </c>
      <c r="W520" s="41">
        <v>58</v>
      </c>
      <c r="X520" s="87">
        <v>1.71412037037037E-2</v>
      </c>
      <c r="Y520">
        <v>48.603000000000002</v>
      </c>
    </row>
    <row r="521" spans="1:25" x14ac:dyDescent="0.45">
      <c r="A521" s="27" t="s">
        <v>287</v>
      </c>
      <c r="B521" s="27">
        <v>2020</v>
      </c>
      <c r="C521" s="43">
        <v>43889</v>
      </c>
      <c r="D521" s="27" t="s">
        <v>103</v>
      </c>
      <c r="E521" s="41" t="s">
        <v>160</v>
      </c>
      <c r="F521" s="41" t="s">
        <v>91</v>
      </c>
      <c r="G521" s="12">
        <f>(C521-VLOOKUP(E521,Riders!$A$2:$D$3499,4,FALSE))/365</f>
        <v>25.454794520547946</v>
      </c>
      <c r="H521" s="41">
        <v>14</v>
      </c>
      <c r="I521" s="41">
        <v>26</v>
      </c>
      <c r="J521" s="41">
        <v>20</v>
      </c>
      <c r="K521" s="41">
        <v>30</v>
      </c>
      <c r="L521" s="41">
        <v>76</v>
      </c>
      <c r="M521" s="41">
        <v>0</v>
      </c>
      <c r="N521" s="41">
        <v>0</v>
      </c>
      <c r="O521" s="41">
        <v>0</v>
      </c>
      <c r="P521" s="41">
        <v>0</v>
      </c>
      <c r="Q521" s="41">
        <v>0</v>
      </c>
      <c r="R521" s="41">
        <v>0</v>
      </c>
      <c r="S521" s="41">
        <v>0</v>
      </c>
      <c r="T521" s="41">
        <v>0</v>
      </c>
      <c r="U521" s="41">
        <v>0</v>
      </c>
      <c r="V521" s="41">
        <v>20</v>
      </c>
      <c r="W521" s="41">
        <v>56</v>
      </c>
      <c r="X521" s="87">
        <v>1.71412037037037E-2</v>
      </c>
      <c r="Y521">
        <v>48.603000000000002</v>
      </c>
    </row>
    <row r="522" spans="1:25" x14ac:dyDescent="0.45">
      <c r="A522" s="27" t="s">
        <v>287</v>
      </c>
      <c r="B522" s="27">
        <v>2020</v>
      </c>
      <c r="C522" s="43">
        <v>43889</v>
      </c>
      <c r="D522" s="27" t="s">
        <v>103</v>
      </c>
      <c r="E522" s="41" t="s">
        <v>157</v>
      </c>
      <c r="F522" s="41" t="s">
        <v>52</v>
      </c>
      <c r="G522" s="12">
        <f>(C522-VLOOKUP(E522,Riders!$A$2:$D$3499,4,FALSE))/365</f>
        <v>21.142465753424659</v>
      </c>
      <c r="H522" s="41">
        <v>15</v>
      </c>
      <c r="I522" s="41">
        <v>36</v>
      </c>
      <c r="J522" s="41">
        <v>10</v>
      </c>
      <c r="K522" s="41">
        <v>8</v>
      </c>
      <c r="L522" s="41">
        <v>54</v>
      </c>
      <c r="M522" s="41">
        <v>1</v>
      </c>
      <c r="N522" s="41">
        <v>0</v>
      </c>
      <c r="O522" s="41">
        <v>0</v>
      </c>
      <c r="P522" s="41">
        <v>0</v>
      </c>
      <c r="Q522" s="41">
        <v>0</v>
      </c>
      <c r="R522" s="41">
        <v>0</v>
      </c>
      <c r="S522" s="41">
        <v>0</v>
      </c>
      <c r="T522" s="41">
        <v>0</v>
      </c>
      <c r="U522" s="41">
        <v>0</v>
      </c>
      <c r="V522" s="41">
        <v>0</v>
      </c>
      <c r="W522" s="41">
        <v>55</v>
      </c>
      <c r="X522" s="87">
        <v>1.71412037037037E-2</v>
      </c>
      <c r="Y522">
        <v>48.603000000000002</v>
      </c>
    </row>
    <row r="523" spans="1:25" x14ac:dyDescent="0.45">
      <c r="A523" s="27" t="s">
        <v>287</v>
      </c>
      <c r="B523" s="27">
        <v>2020</v>
      </c>
      <c r="C523" s="43">
        <v>43889</v>
      </c>
      <c r="D523" s="27" t="s">
        <v>103</v>
      </c>
      <c r="E523" s="41" t="s">
        <v>2073</v>
      </c>
      <c r="F523" s="41" t="s">
        <v>37</v>
      </c>
      <c r="G523" s="12">
        <f>(C523-VLOOKUP(E523,Riders!$A$2:$D$3499,4,FALSE))/365</f>
        <v>23.246575342465754</v>
      </c>
      <c r="H523" s="41">
        <v>16</v>
      </c>
      <c r="I523" s="41">
        <v>8</v>
      </c>
      <c r="J523" s="41">
        <v>12</v>
      </c>
      <c r="K523" s="41">
        <v>14</v>
      </c>
      <c r="L523" s="41">
        <v>34</v>
      </c>
      <c r="M523" s="41">
        <v>2</v>
      </c>
      <c r="N523" s="41">
        <v>0</v>
      </c>
      <c r="O523" s="41">
        <v>0</v>
      </c>
      <c r="P523" s="41">
        <v>0</v>
      </c>
      <c r="Q523" s="41">
        <v>0</v>
      </c>
      <c r="R523" s="41">
        <v>0</v>
      </c>
      <c r="S523" s="41">
        <v>0</v>
      </c>
      <c r="T523" s="41">
        <v>0</v>
      </c>
      <c r="U523" s="41">
        <v>0</v>
      </c>
      <c r="V523" s="41">
        <v>0</v>
      </c>
      <c r="W523" s="41">
        <v>36</v>
      </c>
      <c r="X523" s="87">
        <v>1.71412037037037E-2</v>
      </c>
      <c r="Y523">
        <v>48.603000000000002</v>
      </c>
    </row>
    <row r="524" spans="1:25" x14ac:dyDescent="0.45">
      <c r="A524" s="27" t="s">
        <v>287</v>
      </c>
      <c r="B524" s="27">
        <v>2020</v>
      </c>
      <c r="C524" s="43">
        <v>43889</v>
      </c>
      <c r="D524" s="27" t="s">
        <v>103</v>
      </c>
      <c r="E524" s="41" t="s">
        <v>53</v>
      </c>
      <c r="F524" s="41" t="s">
        <v>55</v>
      </c>
      <c r="G524" s="12">
        <f>(C524-VLOOKUP(E524,Riders!$A$2:$D$3499,4,FALSE))/365</f>
        <v>18.830136986301369</v>
      </c>
      <c r="H524" s="41">
        <v>17</v>
      </c>
      <c r="I524" s="41">
        <v>22</v>
      </c>
      <c r="J524" s="41">
        <v>8</v>
      </c>
      <c r="K524" s="41">
        <v>4</v>
      </c>
      <c r="L524" s="41">
        <v>34</v>
      </c>
      <c r="M524" s="41">
        <v>0</v>
      </c>
      <c r="N524" s="41">
        <v>0</v>
      </c>
      <c r="O524" s="41">
        <v>0</v>
      </c>
      <c r="P524" s="41">
        <v>0</v>
      </c>
      <c r="Q524" s="41">
        <v>0</v>
      </c>
      <c r="R524" s="41">
        <v>0</v>
      </c>
      <c r="S524" s="41">
        <v>0</v>
      </c>
      <c r="T524" s="41">
        <v>0</v>
      </c>
      <c r="U524" s="41">
        <v>0</v>
      </c>
      <c r="V524" s="41">
        <v>0</v>
      </c>
      <c r="W524" s="41">
        <v>34</v>
      </c>
      <c r="X524" s="87">
        <v>1.71412037037037E-2</v>
      </c>
      <c r="Y524">
        <v>48.603000000000002</v>
      </c>
    </row>
    <row r="525" spans="1:25" x14ac:dyDescent="0.45">
      <c r="A525" s="27" t="s">
        <v>287</v>
      </c>
      <c r="B525" s="27">
        <v>2020</v>
      </c>
      <c r="C525" s="43">
        <v>43889</v>
      </c>
      <c r="D525" s="27" t="s">
        <v>103</v>
      </c>
      <c r="E525" s="41" t="s">
        <v>293</v>
      </c>
      <c r="F525" s="41" t="s">
        <v>40</v>
      </c>
      <c r="G525" s="12">
        <f>(C525-VLOOKUP(E525,Riders!$A$2:$D$3499,4,FALSE))/365</f>
        <v>25.728767123287671</v>
      </c>
      <c r="H525" s="41">
        <v>18</v>
      </c>
      <c r="I525" s="41">
        <v>10</v>
      </c>
      <c r="J525" s="41">
        <v>6</v>
      </c>
      <c r="K525" s="41">
        <v>18</v>
      </c>
      <c r="L525" s="41">
        <v>34</v>
      </c>
      <c r="M525" s="41">
        <v>0</v>
      </c>
      <c r="N525" s="41">
        <v>0</v>
      </c>
      <c r="O525" s="41">
        <v>0</v>
      </c>
      <c r="P525" s="41">
        <v>0</v>
      </c>
      <c r="Q525" s="41">
        <v>0</v>
      </c>
      <c r="R525" s="41">
        <v>0</v>
      </c>
      <c r="S525" s="41">
        <v>0</v>
      </c>
      <c r="T525" s="41">
        <v>0</v>
      </c>
      <c r="U525" s="41">
        <v>0</v>
      </c>
      <c r="V525" s="41">
        <v>0</v>
      </c>
      <c r="W525" s="41">
        <v>34</v>
      </c>
      <c r="X525" s="87">
        <v>1.71412037037037E-2</v>
      </c>
      <c r="Y525">
        <v>48.603000000000002</v>
      </c>
    </row>
    <row r="526" spans="1:25" x14ac:dyDescent="0.45">
      <c r="A526" s="27" t="s">
        <v>287</v>
      </c>
      <c r="B526" s="27">
        <v>2020</v>
      </c>
      <c r="C526" s="43">
        <v>43889</v>
      </c>
      <c r="D526" s="27" t="s">
        <v>103</v>
      </c>
      <c r="E526" s="41" t="s">
        <v>170</v>
      </c>
      <c r="F526" s="41" t="s">
        <v>73</v>
      </c>
      <c r="G526" s="12">
        <f>(C526-VLOOKUP(E526,Riders!$A$2:$D$3499,4,FALSE))/365</f>
        <v>39.830136986301369</v>
      </c>
      <c r="H526" s="41">
        <v>19</v>
      </c>
      <c r="I526" s="41">
        <v>16</v>
      </c>
      <c r="J526" s="41">
        <v>4</v>
      </c>
      <c r="K526" s="41">
        <v>6</v>
      </c>
      <c r="L526" s="41">
        <v>26</v>
      </c>
      <c r="M526" s="41">
        <v>0</v>
      </c>
      <c r="N526" s="41">
        <v>0</v>
      </c>
      <c r="O526" s="41">
        <v>0</v>
      </c>
      <c r="P526" s="41">
        <v>0</v>
      </c>
      <c r="Q526" s="41">
        <v>0</v>
      </c>
      <c r="R526" s="41">
        <v>2</v>
      </c>
      <c r="S526" s="41">
        <v>0</v>
      </c>
      <c r="T526" s="41">
        <v>0</v>
      </c>
      <c r="U526" s="41">
        <v>0</v>
      </c>
      <c r="V526" s="41">
        <v>0</v>
      </c>
      <c r="W526" s="41">
        <v>28</v>
      </c>
      <c r="X526" s="87">
        <v>1.71412037037037E-2</v>
      </c>
      <c r="Y526">
        <v>48.603000000000002</v>
      </c>
    </row>
    <row r="527" spans="1:25" x14ac:dyDescent="0.45">
      <c r="A527" s="27" t="s">
        <v>287</v>
      </c>
      <c r="B527" s="27">
        <v>2020</v>
      </c>
      <c r="C527" s="43">
        <v>43889</v>
      </c>
      <c r="D527" s="27" t="s">
        <v>103</v>
      </c>
      <c r="E527" s="41" t="s">
        <v>4764</v>
      </c>
      <c r="F527" s="41" t="s">
        <v>2221</v>
      </c>
      <c r="G527" s="12">
        <f>(C527-VLOOKUP(E527,Riders!$A$2:$D$3499,4,FALSE))/365</f>
        <v>21.967123287671232</v>
      </c>
      <c r="H527" s="41">
        <v>20</v>
      </c>
      <c r="I527" s="41" t="s">
        <v>100</v>
      </c>
      <c r="J527" s="41">
        <v>1</v>
      </c>
      <c r="K527" s="41">
        <v>1</v>
      </c>
      <c r="L527" s="41">
        <v>4</v>
      </c>
      <c r="M527" s="41">
        <v>0</v>
      </c>
      <c r="N527" s="41">
        <v>0</v>
      </c>
      <c r="O527" s="41">
        <v>0</v>
      </c>
      <c r="P527" s="41">
        <v>0</v>
      </c>
      <c r="Q527" s="41">
        <v>0</v>
      </c>
      <c r="R527" s="41">
        <v>0</v>
      </c>
      <c r="S527" s="41">
        <v>0</v>
      </c>
      <c r="T527" s="41">
        <v>0</v>
      </c>
      <c r="U527" s="41">
        <v>0</v>
      </c>
      <c r="V527" s="41">
        <v>20</v>
      </c>
      <c r="W527" s="41">
        <v>-16</v>
      </c>
      <c r="X527" s="87">
        <v>1.71412037037037E-2</v>
      </c>
      <c r="Y527">
        <v>48.603000000000002</v>
      </c>
    </row>
    <row r="528" spans="1:25" x14ac:dyDescent="0.45">
      <c r="A528" s="27" t="s">
        <v>287</v>
      </c>
      <c r="B528" s="27">
        <v>2020</v>
      </c>
      <c r="C528" s="43">
        <v>43889</v>
      </c>
      <c r="D528" s="27" t="s">
        <v>103</v>
      </c>
      <c r="E528" s="41" t="s">
        <v>97</v>
      </c>
      <c r="F528" s="41" t="s">
        <v>99</v>
      </c>
      <c r="G528" s="12">
        <f>(C528-VLOOKUP(E528,Riders!$A$2:$D$3499,4,FALSE))/365</f>
        <v>21.5013698630137</v>
      </c>
      <c r="H528" s="41">
        <v>21</v>
      </c>
      <c r="I528" s="41">
        <v>14</v>
      </c>
      <c r="J528" s="41">
        <v>2</v>
      </c>
      <c r="K528" s="41">
        <v>12</v>
      </c>
      <c r="L528" s="41">
        <v>28</v>
      </c>
      <c r="M528" s="41">
        <v>0</v>
      </c>
      <c r="N528" s="41">
        <v>0</v>
      </c>
      <c r="O528" s="41">
        <v>0</v>
      </c>
      <c r="P528" s="41">
        <v>0</v>
      </c>
      <c r="Q528" s="41">
        <v>0</v>
      </c>
      <c r="R528" s="41">
        <v>0</v>
      </c>
      <c r="S528" s="41">
        <v>0</v>
      </c>
      <c r="T528" s="41">
        <v>0</v>
      </c>
      <c r="U528" s="41">
        <v>0</v>
      </c>
      <c r="V528" s="41">
        <v>80</v>
      </c>
      <c r="W528" s="41">
        <v>-52</v>
      </c>
      <c r="X528" s="87">
        <v>1.71412037037037E-2</v>
      </c>
      <c r="Y528">
        <v>48.603000000000002</v>
      </c>
    </row>
    <row r="529" spans="1:25" x14ac:dyDescent="0.45">
      <c r="A529" s="27" t="s">
        <v>287</v>
      </c>
      <c r="B529" s="27">
        <v>2020</v>
      </c>
      <c r="C529" s="43">
        <v>43889</v>
      </c>
      <c r="D529" s="27" t="s">
        <v>103</v>
      </c>
      <c r="E529" s="41" t="s">
        <v>2068</v>
      </c>
      <c r="F529" s="41" t="s">
        <v>96</v>
      </c>
      <c r="G529" s="12">
        <f>(C529-VLOOKUP(E529,Riders!$A$2:$D$3499,4,FALSE))/365</f>
        <v>26.761643835616439</v>
      </c>
      <c r="H529" s="41" t="s">
        <v>100</v>
      </c>
      <c r="I529" s="41" t="s">
        <v>100</v>
      </c>
      <c r="J529" s="41" t="s">
        <v>586</v>
      </c>
      <c r="K529" s="41"/>
      <c r="L529" s="41"/>
      <c r="M529" s="41">
        <v>0</v>
      </c>
      <c r="N529" s="41">
        <v>0</v>
      </c>
      <c r="O529" s="41">
        <v>0</v>
      </c>
      <c r="P529" s="41">
        <v>0</v>
      </c>
      <c r="Q529" s="41">
        <v>0</v>
      </c>
      <c r="R529" s="41">
        <v>0</v>
      </c>
      <c r="S529" s="41">
        <v>0</v>
      </c>
      <c r="T529" s="41">
        <v>0</v>
      </c>
      <c r="U529" s="41">
        <v>0</v>
      </c>
      <c r="V529" s="41">
        <v>0</v>
      </c>
      <c r="W529" s="41" t="s">
        <v>100</v>
      </c>
      <c r="X529" s="87">
        <v>1.71412037037037E-2</v>
      </c>
      <c r="Y529">
        <v>48.603000000000002</v>
      </c>
    </row>
    <row r="530" spans="1:25" x14ac:dyDescent="0.45">
      <c r="A530" s="27" t="s">
        <v>287</v>
      </c>
      <c r="B530" s="27">
        <v>2020</v>
      </c>
      <c r="C530" s="43">
        <v>43889</v>
      </c>
      <c r="D530" s="27" t="s">
        <v>103</v>
      </c>
      <c r="E530" s="41" t="s">
        <v>176</v>
      </c>
      <c r="F530" s="41" t="s">
        <v>177</v>
      </c>
      <c r="G530" s="12">
        <f>(C530-VLOOKUP(E530,Riders!$A$2:$D$3499,4,FALSE))/365</f>
        <v>23.238356164383561</v>
      </c>
      <c r="H530" s="41" t="s">
        <v>100</v>
      </c>
      <c r="I530" s="41" t="s">
        <v>100</v>
      </c>
      <c r="J530" s="41" t="s">
        <v>586</v>
      </c>
      <c r="K530" s="41"/>
      <c r="L530" s="41"/>
      <c r="M530" s="41">
        <v>0</v>
      </c>
      <c r="N530" s="41">
        <v>0</v>
      </c>
      <c r="O530" s="41">
        <v>0</v>
      </c>
      <c r="P530" s="41">
        <v>0</v>
      </c>
      <c r="Q530" s="41">
        <v>0</v>
      </c>
      <c r="R530" s="41">
        <v>0</v>
      </c>
      <c r="S530" s="41">
        <v>0</v>
      </c>
      <c r="T530" s="41">
        <v>0</v>
      </c>
      <c r="U530" s="41">
        <v>0</v>
      </c>
      <c r="V530" s="41">
        <v>0</v>
      </c>
      <c r="W530" s="41" t="s">
        <v>100</v>
      </c>
      <c r="X530" s="87">
        <v>1.71412037037037E-2</v>
      </c>
      <c r="Y530">
        <v>48.603000000000002</v>
      </c>
    </row>
    <row r="531" spans="1:25" x14ac:dyDescent="0.45">
      <c r="A531" s="27" t="s">
        <v>287</v>
      </c>
      <c r="B531" s="27">
        <v>2020</v>
      </c>
      <c r="C531" s="43">
        <v>43889</v>
      </c>
      <c r="D531" s="27" t="s">
        <v>103</v>
      </c>
      <c r="E531" s="41" t="s">
        <v>221</v>
      </c>
      <c r="F531" s="41" t="s">
        <v>223</v>
      </c>
      <c r="G531" s="12">
        <f>(C531-VLOOKUP(E531,Riders!$A$2:$D$3499,4,FALSE))/365</f>
        <v>29.772602739726029</v>
      </c>
      <c r="H531" s="41" t="s">
        <v>100</v>
      </c>
      <c r="I531" s="41" t="s">
        <v>100</v>
      </c>
      <c r="J531" s="41" t="s">
        <v>586</v>
      </c>
      <c r="K531" s="41"/>
      <c r="L531" s="41"/>
      <c r="M531" s="41">
        <v>0</v>
      </c>
      <c r="N531" s="41">
        <v>0</v>
      </c>
      <c r="O531" s="41">
        <v>0</v>
      </c>
      <c r="P531" s="41">
        <v>0</v>
      </c>
      <c r="Q531" s="41">
        <v>0</v>
      </c>
      <c r="R531" s="41">
        <v>0</v>
      </c>
      <c r="S531" s="41">
        <v>0</v>
      </c>
      <c r="T531" s="41">
        <v>0</v>
      </c>
      <c r="U531" s="41">
        <v>0</v>
      </c>
      <c r="V531" s="41">
        <v>0</v>
      </c>
      <c r="W531" s="41" t="s">
        <v>100</v>
      </c>
      <c r="X531" s="87">
        <v>1.71412037037037E-2</v>
      </c>
      <c r="Y531">
        <v>48.603000000000002</v>
      </c>
    </row>
    <row r="532" spans="1:25" x14ac:dyDescent="0.45">
      <c r="A532" s="26" t="s">
        <v>166</v>
      </c>
      <c r="B532" s="26">
        <v>2020</v>
      </c>
      <c r="C532" s="46">
        <v>43856</v>
      </c>
      <c r="D532" s="26" t="s">
        <v>30</v>
      </c>
      <c r="E532" s="45" t="s">
        <v>147</v>
      </c>
      <c r="F532" s="45" t="s">
        <v>67</v>
      </c>
      <c r="G532" s="12">
        <f>(C532-VLOOKUP(E532,Riders!$A$2:$D$3499,4,FALSE))/365</f>
        <v>25.106849315068494</v>
      </c>
      <c r="H532" s="45">
        <v>1</v>
      </c>
      <c r="I532" s="45">
        <v>36</v>
      </c>
      <c r="J532" s="45">
        <v>32</v>
      </c>
      <c r="K532" s="45">
        <v>40</v>
      </c>
      <c r="L532" s="45">
        <v>108</v>
      </c>
      <c r="M532" s="45">
        <v>5</v>
      </c>
      <c r="N532" s="45">
        <v>0</v>
      </c>
      <c r="O532" s="45">
        <v>3</v>
      </c>
      <c r="P532" s="45">
        <v>5</v>
      </c>
      <c r="Q532" s="45">
        <v>5</v>
      </c>
      <c r="R532" s="45">
        <v>5</v>
      </c>
      <c r="S532" s="45">
        <v>3</v>
      </c>
      <c r="T532" s="45">
        <v>0</v>
      </c>
      <c r="U532" s="45">
        <v>0</v>
      </c>
      <c r="V532" s="45">
        <v>0</v>
      </c>
      <c r="W532" s="45">
        <v>134</v>
      </c>
      <c r="X532" s="87">
        <v>1.771990740740741E-2</v>
      </c>
      <c r="Y532">
        <v>47.021999999999998</v>
      </c>
    </row>
    <row r="533" spans="1:25" x14ac:dyDescent="0.45">
      <c r="A533" s="26" t="s">
        <v>166</v>
      </c>
      <c r="B533" s="26">
        <v>2020</v>
      </c>
      <c r="C533" s="46">
        <v>43856</v>
      </c>
      <c r="D533" s="26" t="s">
        <v>30</v>
      </c>
      <c r="E533" s="45" t="s">
        <v>230</v>
      </c>
      <c r="F533" s="45" t="s">
        <v>61</v>
      </c>
      <c r="G533" s="12">
        <f>(C533-VLOOKUP(E533,Riders!$A$2:$D$3499,4,FALSE))/365</f>
        <v>20.528767123287672</v>
      </c>
      <c r="H533" s="45">
        <v>2</v>
      </c>
      <c r="I533" s="45">
        <v>38</v>
      </c>
      <c r="J533" s="45">
        <v>28</v>
      </c>
      <c r="K533" s="45">
        <v>38</v>
      </c>
      <c r="L533" s="45">
        <v>104</v>
      </c>
      <c r="M533" s="45">
        <v>0</v>
      </c>
      <c r="N533" s="45">
        <v>2</v>
      </c>
      <c r="O533" s="45">
        <v>0</v>
      </c>
      <c r="P533" s="45">
        <v>1</v>
      </c>
      <c r="Q533" s="45">
        <v>3</v>
      </c>
      <c r="R533" s="45">
        <v>0</v>
      </c>
      <c r="S533" s="45">
        <v>0</v>
      </c>
      <c r="T533" s="45">
        <v>4</v>
      </c>
      <c r="U533" s="45">
        <v>0</v>
      </c>
      <c r="V533" s="45">
        <v>0</v>
      </c>
      <c r="W533" s="45">
        <v>114</v>
      </c>
      <c r="X533" s="87">
        <v>1.771990740740741E-2</v>
      </c>
      <c r="Y533">
        <v>47.021999999999998</v>
      </c>
    </row>
    <row r="534" spans="1:25" x14ac:dyDescent="0.45">
      <c r="A534" s="26" t="s">
        <v>166</v>
      </c>
      <c r="B534" s="26">
        <v>2020</v>
      </c>
      <c r="C534" s="46">
        <v>43856</v>
      </c>
      <c r="D534" s="26" t="s">
        <v>30</v>
      </c>
      <c r="E534" s="45" t="s">
        <v>239</v>
      </c>
      <c r="F534" s="45" t="s">
        <v>64</v>
      </c>
      <c r="G534" s="12">
        <f>(C534-VLOOKUP(E534,Riders!$A$2:$D$3499,4,FALSE))/365</f>
        <v>24.402739726027399</v>
      </c>
      <c r="H534" s="45">
        <v>3</v>
      </c>
      <c r="I534" s="45">
        <v>32</v>
      </c>
      <c r="J534" s="45">
        <v>40</v>
      </c>
      <c r="K534" s="45">
        <v>26</v>
      </c>
      <c r="L534" s="45">
        <v>98</v>
      </c>
      <c r="M534" s="45">
        <v>3</v>
      </c>
      <c r="N534" s="45">
        <v>0</v>
      </c>
      <c r="O534" s="45">
        <v>0</v>
      </c>
      <c r="P534" s="45">
        <v>0</v>
      </c>
      <c r="Q534" s="45">
        <v>1</v>
      </c>
      <c r="R534" s="45">
        <v>0</v>
      </c>
      <c r="S534" s="45">
        <v>0</v>
      </c>
      <c r="T534" s="45">
        <v>0</v>
      </c>
      <c r="U534" s="45">
        <v>0</v>
      </c>
      <c r="V534" s="45">
        <v>0</v>
      </c>
      <c r="W534" s="45">
        <v>102</v>
      </c>
      <c r="X534" s="87">
        <v>1.771990740740741E-2</v>
      </c>
      <c r="Y534">
        <v>47.021999999999998</v>
      </c>
    </row>
    <row r="535" spans="1:25" x14ac:dyDescent="0.45">
      <c r="A535" s="26" t="s">
        <v>166</v>
      </c>
      <c r="B535" s="26">
        <v>2020</v>
      </c>
      <c r="C535" s="46">
        <v>43856</v>
      </c>
      <c r="D535" s="26" t="s">
        <v>30</v>
      </c>
      <c r="E535" s="45" t="s">
        <v>271</v>
      </c>
      <c r="F535" s="45" t="s">
        <v>46</v>
      </c>
      <c r="G535" s="12">
        <f>(C535-VLOOKUP(E535,Riders!$A$2:$D$3499,4,FALSE))/365</f>
        <v>29.890410958904109</v>
      </c>
      <c r="H535" s="45">
        <v>4</v>
      </c>
      <c r="I535" s="45">
        <v>30</v>
      </c>
      <c r="J535" s="45">
        <v>20</v>
      </c>
      <c r="K535" s="45">
        <v>36</v>
      </c>
      <c r="L535" s="45">
        <v>86</v>
      </c>
      <c r="M535" s="45">
        <v>2</v>
      </c>
      <c r="N535" s="45">
        <v>1</v>
      </c>
      <c r="O535" s="45">
        <v>0</v>
      </c>
      <c r="P535" s="45">
        <v>0</v>
      </c>
      <c r="Q535" s="45">
        <v>0</v>
      </c>
      <c r="R535" s="45">
        <v>3</v>
      </c>
      <c r="S535" s="45">
        <v>0</v>
      </c>
      <c r="T535" s="45">
        <v>0</v>
      </c>
      <c r="U535" s="45">
        <v>0</v>
      </c>
      <c r="V535" s="45">
        <v>0</v>
      </c>
      <c r="W535" s="45">
        <v>92</v>
      </c>
      <c r="X535" s="87">
        <v>1.771990740740741E-2</v>
      </c>
      <c r="Y535">
        <v>47.021999999999998</v>
      </c>
    </row>
    <row r="536" spans="1:25" x14ac:dyDescent="0.45">
      <c r="A536" s="26" t="s">
        <v>166</v>
      </c>
      <c r="B536" s="26">
        <v>2020</v>
      </c>
      <c r="C536" s="46">
        <v>43856</v>
      </c>
      <c r="D536" s="26" t="s">
        <v>30</v>
      </c>
      <c r="E536" s="45" t="s">
        <v>305</v>
      </c>
      <c r="F536" s="45" t="s">
        <v>251</v>
      </c>
      <c r="G536" s="12">
        <f>(C536-VLOOKUP(E536,Riders!$A$2:$D$3499,4,FALSE))/365</f>
        <v>35.512328767123286</v>
      </c>
      <c r="H536" s="45">
        <v>5</v>
      </c>
      <c r="I536" s="45">
        <v>1</v>
      </c>
      <c r="J536" s="45">
        <v>38</v>
      </c>
      <c r="K536" s="45">
        <v>10</v>
      </c>
      <c r="L536" s="45">
        <v>49</v>
      </c>
      <c r="M536" s="45">
        <v>0</v>
      </c>
      <c r="N536" s="45">
        <v>5</v>
      </c>
      <c r="O536" s="45">
        <v>5</v>
      </c>
      <c r="P536" s="45">
        <v>0</v>
      </c>
      <c r="Q536" s="45">
        <v>0</v>
      </c>
      <c r="R536" s="45">
        <v>0</v>
      </c>
      <c r="S536" s="45">
        <v>0</v>
      </c>
      <c r="T536" s="45">
        <v>10</v>
      </c>
      <c r="U536" s="45">
        <v>20</v>
      </c>
      <c r="V536" s="45">
        <v>0</v>
      </c>
      <c r="W536" s="45">
        <v>89</v>
      </c>
      <c r="X536" s="87">
        <v>1.771990740740741E-2</v>
      </c>
      <c r="Y536">
        <v>47.021999999999998</v>
      </c>
    </row>
    <row r="537" spans="1:25" x14ac:dyDescent="0.45">
      <c r="A537" s="26" t="s">
        <v>166</v>
      </c>
      <c r="B537" s="26">
        <v>2020</v>
      </c>
      <c r="C537" s="46">
        <v>43856</v>
      </c>
      <c r="D537" s="26" t="s">
        <v>30</v>
      </c>
      <c r="E537" s="45" t="s">
        <v>3886</v>
      </c>
      <c r="F537" s="45" t="s">
        <v>2334</v>
      </c>
      <c r="G537" s="12">
        <f>(C537-VLOOKUP(E537,Riders!$A$2:$D$3499,4,FALSE))/365</f>
        <v>20.564383561643837</v>
      </c>
      <c r="H537" s="45">
        <v>6</v>
      </c>
      <c r="I537" s="45">
        <v>26</v>
      </c>
      <c r="J537" s="45">
        <v>24</v>
      </c>
      <c r="K537" s="45">
        <v>32</v>
      </c>
      <c r="L537" s="45">
        <v>82</v>
      </c>
      <c r="M537" s="45">
        <v>0</v>
      </c>
      <c r="N537" s="45">
        <v>0</v>
      </c>
      <c r="O537" s="45">
        <v>0</v>
      </c>
      <c r="P537" s="45">
        <v>0</v>
      </c>
      <c r="Q537" s="45">
        <v>0</v>
      </c>
      <c r="R537" s="45">
        <v>0</v>
      </c>
      <c r="S537" s="45">
        <v>0</v>
      </c>
      <c r="T537" s="45">
        <v>6</v>
      </c>
      <c r="U537" s="45">
        <v>0</v>
      </c>
      <c r="V537" s="45">
        <v>0</v>
      </c>
      <c r="W537" s="45">
        <v>88</v>
      </c>
      <c r="X537" s="87">
        <v>1.771990740740741E-2</v>
      </c>
      <c r="Y537">
        <v>47.021999999999998</v>
      </c>
    </row>
    <row r="538" spans="1:25" x14ac:dyDescent="0.45">
      <c r="A538" s="4" t="s">
        <v>166</v>
      </c>
      <c r="B538" s="4">
        <v>2020</v>
      </c>
      <c r="C538" s="5">
        <v>43856</v>
      </c>
      <c r="D538" s="4" t="s">
        <v>30</v>
      </c>
      <c r="E538" s="45" t="s">
        <v>157</v>
      </c>
      <c r="F538" s="45" t="s">
        <v>52</v>
      </c>
      <c r="G538" s="12">
        <f>(C538-VLOOKUP(E538,Riders!$A$2:$D$3499,4,FALSE))/365</f>
        <v>21.052054794520547</v>
      </c>
      <c r="H538" s="45">
        <v>7</v>
      </c>
      <c r="I538" s="45">
        <v>34</v>
      </c>
      <c r="J538" s="45">
        <v>6</v>
      </c>
      <c r="K538" s="45">
        <v>34</v>
      </c>
      <c r="L538" s="45">
        <v>74</v>
      </c>
      <c r="M538" s="45">
        <v>0</v>
      </c>
      <c r="N538" s="45">
        <v>0</v>
      </c>
      <c r="O538" s="45">
        <v>2</v>
      </c>
      <c r="P538" s="45">
        <v>0</v>
      </c>
      <c r="Q538" s="45">
        <v>0</v>
      </c>
      <c r="R538" s="45">
        <v>0</v>
      </c>
      <c r="S538" s="45">
        <v>0</v>
      </c>
      <c r="T538" s="45">
        <v>2</v>
      </c>
      <c r="U538" s="45">
        <v>0</v>
      </c>
      <c r="V538" s="45">
        <v>0</v>
      </c>
      <c r="W538" s="45">
        <v>78</v>
      </c>
      <c r="X538" s="87">
        <v>1.771990740740741E-2</v>
      </c>
      <c r="Y538">
        <v>47.021999999999998</v>
      </c>
    </row>
    <row r="539" spans="1:25" x14ac:dyDescent="0.45">
      <c r="A539" s="4" t="s">
        <v>166</v>
      </c>
      <c r="B539" s="4">
        <v>2020</v>
      </c>
      <c r="C539" s="5">
        <v>43856</v>
      </c>
      <c r="D539" s="4" t="s">
        <v>30</v>
      </c>
      <c r="E539" s="45" t="s">
        <v>97</v>
      </c>
      <c r="F539" s="45" t="s">
        <v>99</v>
      </c>
      <c r="G539" s="12">
        <f>(C539-VLOOKUP(E539,Riders!$A$2:$D$3499,4,FALSE))/365</f>
        <v>21.410958904109588</v>
      </c>
      <c r="H539" s="45">
        <v>8</v>
      </c>
      <c r="I539" s="45">
        <v>28</v>
      </c>
      <c r="J539" s="45">
        <v>30</v>
      </c>
      <c r="K539" s="45">
        <v>20</v>
      </c>
      <c r="L539" s="45">
        <v>78</v>
      </c>
      <c r="M539" s="45">
        <v>0</v>
      </c>
      <c r="N539" s="45">
        <v>0</v>
      </c>
      <c r="O539" s="45">
        <v>0</v>
      </c>
      <c r="P539" s="45">
        <v>0</v>
      </c>
      <c r="Q539" s="45">
        <v>0</v>
      </c>
      <c r="R539" s="45">
        <v>0</v>
      </c>
      <c r="S539" s="45">
        <v>0</v>
      </c>
      <c r="T539" s="45">
        <v>0</v>
      </c>
      <c r="U539" s="45">
        <v>0</v>
      </c>
      <c r="V539" s="45">
        <v>0</v>
      </c>
      <c r="W539" s="45">
        <v>78</v>
      </c>
      <c r="X539" s="87">
        <v>1.771990740740741E-2</v>
      </c>
      <c r="Y539">
        <v>47.021999999999998</v>
      </c>
    </row>
    <row r="540" spans="1:25" x14ac:dyDescent="0.45">
      <c r="A540" s="4" t="s">
        <v>166</v>
      </c>
      <c r="B540" s="4">
        <v>2020</v>
      </c>
      <c r="C540" s="5">
        <v>43856</v>
      </c>
      <c r="D540" s="4" t="s">
        <v>30</v>
      </c>
      <c r="E540" s="45" t="s">
        <v>278</v>
      </c>
      <c r="F540" s="45" t="s">
        <v>282</v>
      </c>
      <c r="G540" s="12">
        <f>(C540-VLOOKUP(E540,Riders!$A$2:$D$3499,4,FALSE))/365</f>
        <v>23.315068493150687</v>
      </c>
      <c r="H540" s="45">
        <v>9</v>
      </c>
      <c r="I540" s="45">
        <v>16</v>
      </c>
      <c r="J540" s="45">
        <v>10</v>
      </c>
      <c r="K540" s="45">
        <v>30</v>
      </c>
      <c r="L540" s="45">
        <v>56</v>
      </c>
      <c r="M540" s="45">
        <v>0</v>
      </c>
      <c r="N540" s="45">
        <v>3</v>
      </c>
      <c r="O540" s="45">
        <v>0</v>
      </c>
      <c r="P540" s="45">
        <v>3</v>
      </c>
      <c r="Q540" s="45">
        <v>0</v>
      </c>
      <c r="R540" s="45">
        <v>1</v>
      </c>
      <c r="S540" s="45">
        <v>0</v>
      </c>
      <c r="T540" s="45">
        <v>0</v>
      </c>
      <c r="U540" s="45">
        <v>0</v>
      </c>
      <c r="V540" s="45">
        <v>0</v>
      </c>
      <c r="W540" s="45">
        <v>63</v>
      </c>
      <c r="X540" s="87">
        <v>1.771990740740741E-2</v>
      </c>
      <c r="Y540">
        <v>47.021999999999998</v>
      </c>
    </row>
    <row r="541" spans="1:25" x14ac:dyDescent="0.45">
      <c r="A541" s="4" t="s">
        <v>166</v>
      </c>
      <c r="B541" s="4">
        <v>2020</v>
      </c>
      <c r="C541" s="5">
        <v>43856</v>
      </c>
      <c r="D541" s="4" t="s">
        <v>30</v>
      </c>
      <c r="E541" s="45" t="s">
        <v>293</v>
      </c>
      <c r="F541" s="45" t="s">
        <v>40</v>
      </c>
      <c r="G541" s="12">
        <f>(C541-VLOOKUP(E541,Riders!$A$2:$D$3499,4,FALSE))/365</f>
        <v>25.638356164383563</v>
      </c>
      <c r="H541" s="45">
        <v>10</v>
      </c>
      <c r="I541" s="45">
        <v>10</v>
      </c>
      <c r="J541" s="45">
        <v>22</v>
      </c>
      <c r="K541" s="45">
        <v>28</v>
      </c>
      <c r="L541" s="45">
        <v>60</v>
      </c>
      <c r="M541" s="45">
        <v>0</v>
      </c>
      <c r="N541" s="45">
        <v>0</v>
      </c>
      <c r="O541" s="45">
        <v>1</v>
      </c>
      <c r="P541" s="45">
        <v>0</v>
      </c>
      <c r="Q541" s="45">
        <v>0</v>
      </c>
      <c r="R541" s="45">
        <v>0</v>
      </c>
      <c r="S541" s="45">
        <v>1</v>
      </c>
      <c r="T541" s="45">
        <v>0</v>
      </c>
      <c r="U541" s="45">
        <v>0</v>
      </c>
      <c r="V541" s="45">
        <v>0</v>
      </c>
      <c r="W541" s="45">
        <v>62</v>
      </c>
      <c r="X541" s="87">
        <v>1.771990740740741E-2</v>
      </c>
      <c r="Y541">
        <v>47.021999999999998</v>
      </c>
    </row>
    <row r="542" spans="1:25" x14ac:dyDescent="0.45">
      <c r="A542" s="4" t="s">
        <v>166</v>
      </c>
      <c r="B542" s="4">
        <v>2020</v>
      </c>
      <c r="C542" s="5">
        <v>43856</v>
      </c>
      <c r="D542" s="4" t="s">
        <v>30</v>
      </c>
      <c r="E542" s="45" t="s">
        <v>303</v>
      </c>
      <c r="F542" s="45" t="s">
        <v>96</v>
      </c>
      <c r="G542" s="12">
        <f>(C542-VLOOKUP(E542,Riders!$A$2:$D$3499,4,FALSE))/365</f>
        <v>21.534246575342465</v>
      </c>
      <c r="H542" s="45">
        <v>11</v>
      </c>
      <c r="I542" s="45">
        <v>22</v>
      </c>
      <c r="J542" s="45">
        <v>14</v>
      </c>
      <c r="K542" s="45">
        <v>16</v>
      </c>
      <c r="L542" s="45">
        <v>52</v>
      </c>
      <c r="M542" s="45">
        <v>0</v>
      </c>
      <c r="N542" s="45">
        <v>0</v>
      </c>
      <c r="O542" s="45">
        <v>0</v>
      </c>
      <c r="P542" s="45">
        <v>0</v>
      </c>
      <c r="Q542" s="45">
        <v>2</v>
      </c>
      <c r="R542" s="45">
        <v>0</v>
      </c>
      <c r="S542" s="45">
        <v>0</v>
      </c>
      <c r="T542" s="45">
        <v>0</v>
      </c>
      <c r="U542" s="45">
        <v>0</v>
      </c>
      <c r="V542" s="45">
        <v>0</v>
      </c>
      <c r="W542" s="45">
        <v>54</v>
      </c>
      <c r="X542" s="87">
        <v>1.771990740740741E-2</v>
      </c>
      <c r="Y542">
        <v>47.021999999999998</v>
      </c>
    </row>
    <row r="543" spans="1:25" x14ac:dyDescent="0.45">
      <c r="A543" s="4" t="s">
        <v>166</v>
      </c>
      <c r="B543" s="4">
        <v>2020</v>
      </c>
      <c r="C543" s="5">
        <v>43856</v>
      </c>
      <c r="D543" s="4" t="s">
        <v>30</v>
      </c>
      <c r="E543" s="45" t="s">
        <v>4904</v>
      </c>
      <c r="F543" s="45" t="s">
        <v>131</v>
      </c>
      <c r="G543" s="12">
        <f>(C543-VLOOKUP(E543,Riders!$A$2:$D$3499,4,FALSE))/365</f>
        <v>26.361643835616437</v>
      </c>
      <c r="H543" s="45">
        <v>12</v>
      </c>
      <c r="I543" s="45">
        <v>24</v>
      </c>
      <c r="J543" s="45">
        <v>8</v>
      </c>
      <c r="K543" s="45">
        <v>22</v>
      </c>
      <c r="L543" s="45">
        <v>54</v>
      </c>
      <c r="M543" s="45">
        <v>0</v>
      </c>
      <c r="N543" s="45">
        <v>0</v>
      </c>
      <c r="O543" s="45">
        <v>0</v>
      </c>
      <c r="P543" s="45">
        <v>0</v>
      </c>
      <c r="Q543" s="45">
        <v>0</v>
      </c>
      <c r="R543" s="45">
        <v>0</v>
      </c>
      <c r="S543" s="45">
        <v>0</v>
      </c>
      <c r="T543" s="45">
        <v>0</v>
      </c>
      <c r="U543" s="45">
        <v>0</v>
      </c>
      <c r="V543" s="45">
        <v>0</v>
      </c>
      <c r="W543" s="45">
        <v>54</v>
      </c>
      <c r="X543" s="87">
        <v>1.771990740740741E-2</v>
      </c>
      <c r="Y543">
        <v>47.021999999999998</v>
      </c>
    </row>
    <row r="544" spans="1:25" x14ac:dyDescent="0.45">
      <c r="A544" s="4" t="s">
        <v>166</v>
      </c>
      <c r="B544" s="4">
        <v>2020</v>
      </c>
      <c r="C544" s="5">
        <v>43856</v>
      </c>
      <c r="D544" s="4" t="s">
        <v>30</v>
      </c>
      <c r="E544" s="45" t="s">
        <v>170</v>
      </c>
      <c r="F544" s="45" t="s">
        <v>73</v>
      </c>
      <c r="G544" s="12">
        <f>(C544-VLOOKUP(E544,Riders!$A$2:$D$3499,4,FALSE))/365</f>
        <v>39.739726027397261</v>
      </c>
      <c r="H544" s="45">
        <v>13</v>
      </c>
      <c r="I544" s="45">
        <v>2</v>
      </c>
      <c r="J544" s="45">
        <v>36</v>
      </c>
      <c r="K544" s="45">
        <v>14</v>
      </c>
      <c r="L544" s="45">
        <v>52</v>
      </c>
      <c r="M544" s="45">
        <v>0</v>
      </c>
      <c r="N544" s="45">
        <v>0</v>
      </c>
      <c r="O544" s="45">
        <v>0</v>
      </c>
      <c r="P544" s="45">
        <v>0</v>
      </c>
      <c r="Q544" s="45">
        <v>0</v>
      </c>
      <c r="R544" s="45">
        <v>0</v>
      </c>
      <c r="S544" s="45">
        <v>0</v>
      </c>
      <c r="T544" s="45">
        <v>0</v>
      </c>
      <c r="U544" s="45">
        <v>0</v>
      </c>
      <c r="V544" s="45">
        <v>0</v>
      </c>
      <c r="W544" s="45">
        <v>52</v>
      </c>
      <c r="X544" s="87">
        <v>1.771990740740741E-2</v>
      </c>
      <c r="Y544">
        <v>47.021999999999998</v>
      </c>
    </row>
    <row r="545" spans="1:25" x14ac:dyDescent="0.45">
      <c r="A545" s="4" t="s">
        <v>166</v>
      </c>
      <c r="B545" s="4">
        <v>2020</v>
      </c>
      <c r="C545" s="5">
        <v>43856</v>
      </c>
      <c r="D545" s="4" t="s">
        <v>30</v>
      </c>
      <c r="E545" s="45" t="s">
        <v>294</v>
      </c>
      <c r="F545" s="45" t="s">
        <v>43</v>
      </c>
      <c r="G545" s="12">
        <f>(C545-VLOOKUP(E545,Riders!$A$2:$D$3499,4,FALSE))/365</f>
        <v>27.421917808219177</v>
      </c>
      <c r="H545" s="45">
        <v>14</v>
      </c>
      <c r="I545" s="45">
        <v>14</v>
      </c>
      <c r="J545" s="45">
        <v>16</v>
      </c>
      <c r="K545" s="45">
        <v>12</v>
      </c>
      <c r="L545" s="45">
        <v>42</v>
      </c>
      <c r="M545" s="45">
        <v>1</v>
      </c>
      <c r="N545" s="45">
        <v>0</v>
      </c>
      <c r="O545" s="45">
        <v>0</v>
      </c>
      <c r="P545" s="45">
        <v>2</v>
      </c>
      <c r="Q545" s="45">
        <v>0</v>
      </c>
      <c r="R545" s="45">
        <v>2</v>
      </c>
      <c r="S545" s="45">
        <v>5</v>
      </c>
      <c r="T545" s="45">
        <v>0</v>
      </c>
      <c r="U545" s="45">
        <v>0</v>
      </c>
      <c r="V545" s="45">
        <v>0</v>
      </c>
      <c r="W545" s="45">
        <v>52</v>
      </c>
      <c r="X545" s="87">
        <v>1.771990740740741E-2</v>
      </c>
      <c r="Y545">
        <v>47.021999999999998</v>
      </c>
    </row>
    <row r="546" spans="1:25" x14ac:dyDescent="0.45">
      <c r="A546" s="4" t="s">
        <v>166</v>
      </c>
      <c r="B546" s="4">
        <v>2020</v>
      </c>
      <c r="C546" s="5">
        <v>43856</v>
      </c>
      <c r="D546" s="4" t="s">
        <v>30</v>
      </c>
      <c r="E546" s="45" t="s">
        <v>241</v>
      </c>
      <c r="F546" s="45" t="s">
        <v>242</v>
      </c>
      <c r="G546" s="12">
        <f>(C546-VLOOKUP(E546,Riders!$A$2:$D$3499,4,FALSE))/365</f>
        <v>25.156164383561645</v>
      </c>
      <c r="H546" s="45">
        <v>15</v>
      </c>
      <c r="I546" s="45">
        <v>4</v>
      </c>
      <c r="J546" s="45">
        <v>12</v>
      </c>
      <c r="K546" s="45">
        <v>24</v>
      </c>
      <c r="L546" s="45">
        <v>40</v>
      </c>
      <c r="M546" s="45">
        <v>0</v>
      </c>
      <c r="N546" s="45">
        <v>0</v>
      </c>
      <c r="O546" s="45">
        <v>0</v>
      </c>
      <c r="P546" s="45">
        <v>0</v>
      </c>
      <c r="Q546" s="45">
        <v>0</v>
      </c>
      <c r="R546" s="45">
        <v>0</v>
      </c>
      <c r="S546" s="45">
        <v>0</v>
      </c>
      <c r="T546" s="45">
        <v>0</v>
      </c>
      <c r="U546" s="45">
        <v>0</v>
      </c>
      <c r="V546" s="45">
        <v>0</v>
      </c>
      <c r="W546" s="45">
        <v>40</v>
      </c>
      <c r="X546" s="87">
        <v>1.771990740740741E-2</v>
      </c>
      <c r="Y546">
        <v>47.021999999999998</v>
      </c>
    </row>
    <row r="547" spans="1:25" x14ac:dyDescent="0.45">
      <c r="A547" s="4" t="s">
        <v>166</v>
      </c>
      <c r="B547" s="4">
        <v>2020</v>
      </c>
      <c r="C547" s="5">
        <v>43856</v>
      </c>
      <c r="D547" s="4" t="s">
        <v>30</v>
      </c>
      <c r="E547" s="45" t="s">
        <v>4728</v>
      </c>
      <c r="F547" s="45" t="s">
        <v>2347</v>
      </c>
      <c r="G547" s="12">
        <f>(C547-VLOOKUP(E547,Riders!$A$2:$D$3499,4,FALSE))/365</f>
        <v>27.43013698630137</v>
      </c>
      <c r="H547" s="45">
        <v>16</v>
      </c>
      <c r="I547" s="45">
        <v>6</v>
      </c>
      <c r="J547" s="45">
        <v>26</v>
      </c>
      <c r="K547" s="45">
        <v>4</v>
      </c>
      <c r="L547" s="45">
        <v>36</v>
      </c>
      <c r="M547" s="45">
        <v>0</v>
      </c>
      <c r="N547" s="45">
        <v>0</v>
      </c>
      <c r="O547" s="45">
        <v>0</v>
      </c>
      <c r="P547" s="45">
        <v>0</v>
      </c>
      <c r="Q547" s="45">
        <v>0</v>
      </c>
      <c r="R547" s="45">
        <v>0</v>
      </c>
      <c r="S547" s="45">
        <v>0</v>
      </c>
      <c r="T547" s="45">
        <v>0</v>
      </c>
      <c r="U547" s="45">
        <v>0</v>
      </c>
      <c r="V547" s="45">
        <v>0</v>
      </c>
      <c r="W547" s="45">
        <v>36</v>
      </c>
      <c r="X547" s="87">
        <v>1.771990740740741E-2</v>
      </c>
      <c r="Y547">
        <v>47.021999999999998</v>
      </c>
    </row>
    <row r="548" spans="1:25" x14ac:dyDescent="0.45">
      <c r="A548" s="4" t="s">
        <v>166</v>
      </c>
      <c r="B548" s="4">
        <v>2020</v>
      </c>
      <c r="C548" s="5">
        <v>43856</v>
      </c>
      <c r="D548" s="4" t="s">
        <v>30</v>
      </c>
      <c r="E548" s="45" t="s">
        <v>276</v>
      </c>
      <c r="F548" s="45" t="s">
        <v>49</v>
      </c>
      <c r="G548" s="12">
        <f>(C548-VLOOKUP(E548,Riders!$A$2:$D$3499,4,FALSE))/365</f>
        <v>27.068493150684933</v>
      </c>
      <c r="H548" s="45">
        <v>17</v>
      </c>
      <c r="I548" s="45">
        <v>18</v>
      </c>
      <c r="J548" s="45">
        <v>4</v>
      </c>
      <c r="K548" s="45">
        <v>6</v>
      </c>
      <c r="L548" s="45">
        <v>28</v>
      </c>
      <c r="M548" s="45">
        <v>0</v>
      </c>
      <c r="N548" s="45">
        <v>0</v>
      </c>
      <c r="O548" s="45">
        <v>0</v>
      </c>
      <c r="P548" s="45">
        <v>0</v>
      </c>
      <c r="Q548" s="45">
        <v>0</v>
      </c>
      <c r="R548" s="45">
        <v>0</v>
      </c>
      <c r="S548" s="45">
        <v>0</v>
      </c>
      <c r="T548" s="45">
        <v>0</v>
      </c>
      <c r="U548" s="45">
        <v>0</v>
      </c>
      <c r="V548" s="45">
        <v>0</v>
      </c>
      <c r="W548" s="45">
        <v>28</v>
      </c>
      <c r="X548" s="87">
        <v>1.771990740740741E-2</v>
      </c>
      <c r="Y548">
        <v>47.021999999999998</v>
      </c>
    </row>
    <row r="549" spans="1:25" x14ac:dyDescent="0.45">
      <c r="A549" s="4" t="s">
        <v>166</v>
      </c>
      <c r="B549" s="4">
        <v>2020</v>
      </c>
      <c r="C549" s="5">
        <v>43856</v>
      </c>
      <c r="D549" s="4" t="s">
        <v>30</v>
      </c>
      <c r="E549" s="45" t="s">
        <v>53</v>
      </c>
      <c r="F549" s="45" t="s">
        <v>55</v>
      </c>
      <c r="G549" s="12">
        <f>(C549-VLOOKUP(E549,Riders!$A$2:$D$3499,4,FALSE))/365</f>
        <v>18.739726027397261</v>
      </c>
      <c r="H549" s="45">
        <v>18</v>
      </c>
      <c r="I549" s="45">
        <v>1</v>
      </c>
      <c r="J549" s="45">
        <v>18</v>
      </c>
      <c r="K549" s="45">
        <v>2</v>
      </c>
      <c r="L549" s="45">
        <v>21</v>
      </c>
      <c r="M549" s="45">
        <v>0</v>
      </c>
      <c r="N549" s="45">
        <v>0</v>
      </c>
      <c r="O549" s="45">
        <v>0</v>
      </c>
      <c r="P549" s="45">
        <v>0</v>
      </c>
      <c r="Q549" s="45">
        <v>0</v>
      </c>
      <c r="R549" s="45">
        <v>0</v>
      </c>
      <c r="S549" s="45">
        <v>0</v>
      </c>
      <c r="T549" s="45">
        <v>0</v>
      </c>
      <c r="U549" s="45">
        <v>0</v>
      </c>
      <c r="V549" s="45">
        <v>0</v>
      </c>
      <c r="W549" s="45">
        <v>21</v>
      </c>
      <c r="X549" s="87">
        <v>1.771990740740741E-2</v>
      </c>
      <c r="Y549">
        <v>47.021999999999998</v>
      </c>
    </row>
    <row r="550" spans="1:25" x14ac:dyDescent="0.45">
      <c r="A550" s="4" t="s">
        <v>166</v>
      </c>
      <c r="B550" s="4">
        <v>2020</v>
      </c>
      <c r="C550" s="5">
        <v>43856</v>
      </c>
      <c r="D550" s="4" t="s">
        <v>30</v>
      </c>
      <c r="E550" s="45" t="s">
        <v>3454</v>
      </c>
      <c r="F550" s="45" t="s">
        <v>3455</v>
      </c>
      <c r="G550" s="12">
        <f>(C550-VLOOKUP(E550,Riders!$A$2:$D$3499,4,FALSE))/365</f>
        <v>20.12876712328767</v>
      </c>
      <c r="H550" s="45">
        <v>19</v>
      </c>
      <c r="I550" s="45">
        <v>8</v>
      </c>
      <c r="J550" s="45">
        <v>2</v>
      </c>
      <c r="K550" s="45">
        <v>8</v>
      </c>
      <c r="L550" s="45">
        <v>18</v>
      </c>
      <c r="M550" s="45">
        <v>0</v>
      </c>
      <c r="N550" s="45">
        <v>0</v>
      </c>
      <c r="O550" s="45">
        <v>0</v>
      </c>
      <c r="P550" s="45">
        <v>0</v>
      </c>
      <c r="Q550" s="45">
        <v>0</v>
      </c>
      <c r="R550" s="45">
        <v>0</v>
      </c>
      <c r="S550" s="45">
        <v>2</v>
      </c>
      <c r="T550" s="45">
        <v>0</v>
      </c>
      <c r="U550" s="45">
        <v>0</v>
      </c>
      <c r="V550" s="45">
        <v>0</v>
      </c>
      <c r="W550" s="45">
        <v>20</v>
      </c>
      <c r="X550" s="87">
        <v>1.771990740740741E-2</v>
      </c>
      <c r="Y550">
        <v>47.021999999999998</v>
      </c>
    </row>
    <row r="551" spans="1:25" x14ac:dyDescent="0.45">
      <c r="A551" s="4" t="s">
        <v>166</v>
      </c>
      <c r="B551" s="4">
        <v>2020</v>
      </c>
      <c r="C551" s="5">
        <v>43856</v>
      </c>
      <c r="D551" s="4" t="s">
        <v>30</v>
      </c>
      <c r="E551" s="45" t="s">
        <v>221</v>
      </c>
      <c r="F551" s="45" t="s">
        <v>223</v>
      </c>
      <c r="G551" s="12">
        <f>(C551-VLOOKUP(E551,Riders!$A$2:$D$3499,4,FALSE))/365</f>
        <v>29.682191780821917</v>
      </c>
      <c r="H551" s="45">
        <v>20</v>
      </c>
      <c r="I551" s="45">
        <v>12</v>
      </c>
      <c r="J551" s="45">
        <v>1</v>
      </c>
      <c r="K551" s="45">
        <v>1</v>
      </c>
      <c r="L551" s="45">
        <v>14</v>
      </c>
      <c r="M551" s="45">
        <v>0</v>
      </c>
      <c r="N551" s="45">
        <v>0</v>
      </c>
      <c r="O551" s="45">
        <v>0</v>
      </c>
      <c r="P551" s="45">
        <v>0</v>
      </c>
      <c r="Q551" s="45">
        <v>0</v>
      </c>
      <c r="R551" s="45">
        <v>0</v>
      </c>
      <c r="S551" s="45">
        <v>0</v>
      </c>
      <c r="T551" s="45">
        <v>0</v>
      </c>
      <c r="U551" s="45">
        <v>0</v>
      </c>
      <c r="V551" s="45">
        <v>0</v>
      </c>
      <c r="W551" s="45">
        <v>14</v>
      </c>
      <c r="X551" s="87">
        <v>1.771990740740741E-2</v>
      </c>
      <c r="Y551">
        <v>47.021999999999998</v>
      </c>
    </row>
    <row r="552" spans="1:25" x14ac:dyDescent="0.45">
      <c r="A552" s="4" t="s">
        <v>166</v>
      </c>
      <c r="B552" s="4">
        <v>2020</v>
      </c>
      <c r="C552" s="5">
        <v>43856</v>
      </c>
      <c r="D552" s="4" t="s">
        <v>30</v>
      </c>
      <c r="E552" s="45" t="s">
        <v>114</v>
      </c>
      <c r="F552" s="45" t="s">
        <v>115</v>
      </c>
      <c r="G552" s="12">
        <f>(C552-VLOOKUP(E552,Riders!$A$2:$D$3499,4,FALSE))/365</f>
        <v>19.413698630136988</v>
      </c>
      <c r="H552" s="45">
        <v>21</v>
      </c>
      <c r="I552" s="45">
        <v>20</v>
      </c>
      <c r="J552" s="45" t="s">
        <v>100</v>
      </c>
      <c r="K552" s="45">
        <v>18</v>
      </c>
      <c r="L552" s="45">
        <v>-1</v>
      </c>
      <c r="M552" s="45">
        <v>0</v>
      </c>
      <c r="N552" s="45">
        <v>0</v>
      </c>
      <c r="O552" s="45">
        <v>0</v>
      </c>
      <c r="P552" s="45">
        <v>0</v>
      </c>
      <c r="Q552" s="45">
        <v>0</v>
      </c>
      <c r="R552" s="45">
        <v>0</v>
      </c>
      <c r="S552" s="45">
        <v>0</v>
      </c>
      <c r="T552" s="45">
        <v>0</v>
      </c>
      <c r="U552" s="45">
        <v>0</v>
      </c>
      <c r="V552" s="45">
        <v>40</v>
      </c>
      <c r="W552" s="45">
        <v>-41</v>
      </c>
      <c r="X552" s="87">
        <v>1.771990740740741E-2</v>
      </c>
      <c r="Y552">
        <v>47.021999999999998</v>
      </c>
    </row>
    <row r="553" spans="1:25" x14ac:dyDescent="0.45">
      <c r="A553" s="4" t="s">
        <v>166</v>
      </c>
      <c r="B553" s="4">
        <v>2020</v>
      </c>
      <c r="C553" s="5">
        <v>43856</v>
      </c>
      <c r="D553" s="4" t="s">
        <v>30</v>
      </c>
      <c r="E553" s="45" t="s">
        <v>224</v>
      </c>
      <c r="F553" s="45" t="s">
        <v>79</v>
      </c>
      <c r="G553" s="12">
        <f>(C553-VLOOKUP(E553,Riders!$A$2:$D$3499,4,FALSE))/365</f>
        <v>27.775342465753425</v>
      </c>
      <c r="H553" s="45" t="s">
        <v>100</v>
      </c>
      <c r="I553" s="45">
        <v>40</v>
      </c>
      <c r="J553" s="45">
        <v>34</v>
      </c>
      <c r="K553" s="45" t="s">
        <v>586</v>
      </c>
      <c r="L553" s="45"/>
      <c r="M553" s="45">
        <v>0</v>
      </c>
      <c r="N553" s="45">
        <v>0</v>
      </c>
      <c r="O553" s="45">
        <v>0</v>
      </c>
      <c r="P553" s="45">
        <v>0</v>
      </c>
      <c r="Q553" s="45">
        <v>0</v>
      </c>
      <c r="R553" s="45">
        <v>0</v>
      </c>
      <c r="S553" s="45">
        <v>0</v>
      </c>
      <c r="T553" s="45">
        <v>0</v>
      </c>
      <c r="U553" s="45">
        <v>0</v>
      </c>
      <c r="V553" s="45">
        <v>0</v>
      </c>
      <c r="W553" s="45" t="s">
        <v>100</v>
      </c>
      <c r="X553" s="87">
        <v>1.771990740740741E-2</v>
      </c>
      <c r="Y553">
        <v>47.021999999999998</v>
      </c>
    </row>
    <row r="554" spans="1:25" x14ac:dyDescent="0.45">
      <c r="A554" s="1" t="s">
        <v>306</v>
      </c>
      <c r="B554" s="1">
        <v>2019</v>
      </c>
      <c r="C554" s="2">
        <v>43814</v>
      </c>
      <c r="D554" s="1" t="s">
        <v>30</v>
      </c>
      <c r="E554" s="41" t="s">
        <v>147</v>
      </c>
      <c r="F554" s="41" t="s">
        <v>67</v>
      </c>
      <c r="G554" s="12">
        <f>(C554-VLOOKUP(E554,Riders!$A$2:$D$3499,4,FALSE))/365</f>
        <v>24.991780821917807</v>
      </c>
      <c r="H554" s="41">
        <v>1</v>
      </c>
      <c r="I554" s="41">
        <v>38</v>
      </c>
      <c r="J554" s="41">
        <v>40</v>
      </c>
      <c r="K554" s="41">
        <v>40</v>
      </c>
      <c r="L554" s="41">
        <v>118</v>
      </c>
      <c r="M554" s="41">
        <v>5</v>
      </c>
      <c r="N554" s="41">
        <v>5</v>
      </c>
      <c r="O554" s="41">
        <v>0</v>
      </c>
      <c r="P554" s="41">
        <v>0</v>
      </c>
      <c r="Q554" s="41">
        <v>5</v>
      </c>
      <c r="R554" s="41">
        <v>5</v>
      </c>
      <c r="S554" s="41">
        <v>1</v>
      </c>
      <c r="T554" s="41">
        <v>0</v>
      </c>
      <c r="U554" s="41">
        <v>0</v>
      </c>
      <c r="V554" s="41">
        <v>0</v>
      </c>
      <c r="W554" s="41">
        <v>139</v>
      </c>
      <c r="X554" s="87">
        <v>2.2326388888888889E-2</v>
      </c>
      <c r="Y554">
        <v>37.31</v>
      </c>
    </row>
    <row r="555" spans="1:25" x14ac:dyDescent="0.45">
      <c r="A555" s="1" t="s">
        <v>306</v>
      </c>
      <c r="B555" s="1">
        <v>2019</v>
      </c>
      <c r="C555" s="2">
        <v>43814</v>
      </c>
      <c r="D555" s="1" t="s">
        <v>30</v>
      </c>
      <c r="E555" s="41" t="s">
        <v>2068</v>
      </c>
      <c r="F555" s="41" t="s">
        <v>96</v>
      </c>
      <c r="G555" s="12">
        <f>(C555-VLOOKUP(E555,Riders!$A$2:$D$3499,4,FALSE))/365</f>
        <v>26.556164383561644</v>
      </c>
      <c r="H555" s="41">
        <v>2</v>
      </c>
      <c r="I555" s="41">
        <v>34</v>
      </c>
      <c r="J555" s="41">
        <v>38</v>
      </c>
      <c r="K555" s="41">
        <v>38</v>
      </c>
      <c r="L555" s="41">
        <v>110</v>
      </c>
      <c r="M555" s="41">
        <v>1</v>
      </c>
      <c r="N555" s="41">
        <v>3</v>
      </c>
      <c r="O555" s="41">
        <v>0</v>
      </c>
      <c r="P555" s="41">
        <v>1</v>
      </c>
      <c r="Q555" s="41">
        <v>1</v>
      </c>
      <c r="R555" s="41">
        <v>1</v>
      </c>
      <c r="S555" s="41">
        <v>0</v>
      </c>
      <c r="T555" s="41">
        <v>10</v>
      </c>
      <c r="U555" s="41">
        <v>0</v>
      </c>
      <c r="V555" s="41">
        <v>0</v>
      </c>
      <c r="W555" s="41">
        <v>127</v>
      </c>
      <c r="X555" s="87">
        <v>2.2326388888888889E-2</v>
      </c>
      <c r="Y555">
        <v>37.31</v>
      </c>
    </row>
    <row r="556" spans="1:25" x14ac:dyDescent="0.45">
      <c r="A556" s="1" t="s">
        <v>306</v>
      </c>
      <c r="B556" s="1">
        <v>2019</v>
      </c>
      <c r="C556" s="2">
        <v>43814</v>
      </c>
      <c r="D556" s="1" t="s">
        <v>30</v>
      </c>
      <c r="E556" s="41" t="s">
        <v>2073</v>
      </c>
      <c r="F556" s="41" t="s">
        <v>37</v>
      </c>
      <c r="G556" s="12">
        <f>(C556-VLOOKUP(E556,Riders!$A$2:$D$3499,4,FALSE))/365</f>
        <v>23.041095890410958</v>
      </c>
      <c r="H556" s="41">
        <v>3</v>
      </c>
      <c r="I556" s="41">
        <v>28</v>
      </c>
      <c r="J556" s="41">
        <v>34</v>
      </c>
      <c r="K556" s="41">
        <v>30</v>
      </c>
      <c r="L556" s="41">
        <v>92</v>
      </c>
      <c r="M556" s="41">
        <v>0</v>
      </c>
      <c r="N556" s="41">
        <v>1</v>
      </c>
      <c r="O556" s="41">
        <v>0</v>
      </c>
      <c r="P556" s="41">
        <v>3</v>
      </c>
      <c r="Q556" s="41">
        <v>0</v>
      </c>
      <c r="R556" s="41">
        <v>2</v>
      </c>
      <c r="S556" s="41">
        <v>2</v>
      </c>
      <c r="T556" s="41">
        <v>0</v>
      </c>
      <c r="U556" s="41">
        <v>0</v>
      </c>
      <c r="V556" s="41">
        <v>0</v>
      </c>
      <c r="W556" s="41">
        <v>100</v>
      </c>
      <c r="X556" s="87">
        <v>2.2326388888888889E-2</v>
      </c>
      <c r="Y556">
        <v>37.31</v>
      </c>
    </row>
    <row r="557" spans="1:25" x14ac:dyDescent="0.45">
      <c r="A557" s="1" t="s">
        <v>306</v>
      </c>
      <c r="B557" s="1">
        <v>2019</v>
      </c>
      <c r="C557" s="2">
        <v>43814</v>
      </c>
      <c r="D557" s="1" t="s">
        <v>30</v>
      </c>
      <c r="E557" s="41" t="s">
        <v>106</v>
      </c>
      <c r="F557" s="41" t="s">
        <v>61</v>
      </c>
      <c r="G557" s="12">
        <f>(C557-VLOOKUP(E557,Riders!$A$2:$D$3499,4,FALSE))/365</f>
        <v>18.980821917808218</v>
      </c>
      <c r="H557" s="41">
        <v>4</v>
      </c>
      <c r="I557" s="41">
        <v>36</v>
      </c>
      <c r="J557" s="41">
        <v>20</v>
      </c>
      <c r="K557" s="41">
        <v>32</v>
      </c>
      <c r="L557" s="41">
        <v>88</v>
      </c>
      <c r="M557" s="41">
        <v>0</v>
      </c>
      <c r="N557" s="41">
        <v>0</v>
      </c>
      <c r="O557" s="41">
        <v>0</v>
      </c>
      <c r="P557" s="41">
        <v>5</v>
      </c>
      <c r="Q557" s="41">
        <v>0</v>
      </c>
      <c r="R557" s="41">
        <v>3</v>
      </c>
      <c r="S557" s="41">
        <v>3</v>
      </c>
      <c r="T557" s="41">
        <v>0</v>
      </c>
      <c r="U557" s="41">
        <v>0</v>
      </c>
      <c r="V557" s="41">
        <v>0</v>
      </c>
      <c r="W557" s="41">
        <v>99</v>
      </c>
      <c r="X557" s="87">
        <v>2.2326388888888889E-2</v>
      </c>
      <c r="Y557">
        <v>37.31</v>
      </c>
    </row>
    <row r="558" spans="1:25" x14ac:dyDescent="0.45">
      <c r="A558" s="1" t="s">
        <v>306</v>
      </c>
      <c r="B558" s="1">
        <v>2019</v>
      </c>
      <c r="C558" s="2">
        <v>43814</v>
      </c>
      <c r="D558" s="1" t="s">
        <v>30</v>
      </c>
      <c r="E558" s="41" t="s">
        <v>288</v>
      </c>
      <c r="F558" s="41" t="s">
        <v>58</v>
      </c>
      <c r="G558" s="12">
        <f>(C558-VLOOKUP(E558,Riders!$A$2:$D$3499,4,FALSE))/365</f>
        <v>23.580821917808219</v>
      </c>
      <c r="H558" s="41">
        <v>5</v>
      </c>
      <c r="I558" s="41">
        <v>32</v>
      </c>
      <c r="J558" s="41">
        <v>24</v>
      </c>
      <c r="K558" s="41">
        <v>26</v>
      </c>
      <c r="L558" s="41">
        <v>82</v>
      </c>
      <c r="M558" s="41">
        <v>2</v>
      </c>
      <c r="N558" s="41">
        <v>0</v>
      </c>
      <c r="O558" s="41">
        <v>2</v>
      </c>
      <c r="P558" s="41">
        <v>0</v>
      </c>
      <c r="Q558" s="41">
        <v>2</v>
      </c>
      <c r="R558" s="41">
        <v>0</v>
      </c>
      <c r="S558" s="41">
        <v>0</v>
      </c>
      <c r="T558" s="41">
        <v>0</v>
      </c>
      <c r="U558" s="41">
        <v>0</v>
      </c>
      <c r="V558" s="41">
        <v>0</v>
      </c>
      <c r="W558" s="41">
        <v>88</v>
      </c>
      <c r="X558" s="87">
        <v>2.2326388888888889E-2</v>
      </c>
      <c r="Y558">
        <v>37.31</v>
      </c>
    </row>
    <row r="559" spans="1:25" x14ac:dyDescent="0.45">
      <c r="A559" s="1" t="s">
        <v>306</v>
      </c>
      <c r="B559" s="1">
        <v>2019</v>
      </c>
      <c r="C559" s="2">
        <v>43814</v>
      </c>
      <c r="D559" s="1" t="s">
        <v>30</v>
      </c>
      <c r="E559" s="41" t="s">
        <v>2699</v>
      </c>
      <c r="F559" s="41" t="s">
        <v>5186</v>
      </c>
      <c r="G559" s="12">
        <f>(C559-VLOOKUP(E559,Riders!$A$2:$D$3499,4,FALSE))/365</f>
        <v>34.797260273972604</v>
      </c>
      <c r="H559" s="41">
        <v>6</v>
      </c>
      <c r="I559" s="41">
        <v>20</v>
      </c>
      <c r="J559" s="41">
        <v>30</v>
      </c>
      <c r="K559" s="41">
        <v>24</v>
      </c>
      <c r="L559" s="41">
        <v>74</v>
      </c>
      <c r="M559" s="41">
        <v>0</v>
      </c>
      <c r="N559" s="41">
        <v>0</v>
      </c>
      <c r="O559" s="41">
        <v>0</v>
      </c>
      <c r="P559" s="41">
        <v>2</v>
      </c>
      <c r="Q559" s="41">
        <v>0</v>
      </c>
      <c r="R559" s="41">
        <v>0</v>
      </c>
      <c r="S559" s="41">
        <v>0</v>
      </c>
      <c r="T559" s="41">
        <v>6</v>
      </c>
      <c r="U559" s="41">
        <v>0</v>
      </c>
      <c r="V559" s="41">
        <v>0</v>
      </c>
      <c r="W559" s="41">
        <v>82</v>
      </c>
      <c r="X559" s="87">
        <v>2.2326388888888889E-2</v>
      </c>
      <c r="Y559">
        <v>37.31</v>
      </c>
    </row>
    <row r="560" spans="1:25" x14ac:dyDescent="0.45">
      <c r="A560" s="1" t="s">
        <v>306</v>
      </c>
      <c r="B560" s="1">
        <v>2019</v>
      </c>
      <c r="C560" s="2">
        <v>43814</v>
      </c>
      <c r="D560" s="1" t="s">
        <v>30</v>
      </c>
      <c r="E560" s="41" t="s">
        <v>294</v>
      </c>
      <c r="F560" s="41" t="s">
        <v>43</v>
      </c>
      <c r="G560" s="12">
        <f>(C560-VLOOKUP(E560,Riders!$A$2:$D$3499,4,FALSE))/365</f>
        <v>27.306849315068494</v>
      </c>
      <c r="H560" s="41">
        <v>7</v>
      </c>
      <c r="I560" s="41">
        <v>20</v>
      </c>
      <c r="J560" s="41">
        <v>28</v>
      </c>
      <c r="K560" s="41">
        <v>28</v>
      </c>
      <c r="L560" s="41">
        <v>76</v>
      </c>
      <c r="M560" s="41">
        <v>0</v>
      </c>
      <c r="N560" s="41">
        <v>0</v>
      </c>
      <c r="O560" s="41">
        <v>0</v>
      </c>
      <c r="P560" s="41">
        <v>0</v>
      </c>
      <c r="Q560" s="41">
        <v>0</v>
      </c>
      <c r="R560" s="41">
        <v>0</v>
      </c>
      <c r="S560" s="41">
        <v>0</v>
      </c>
      <c r="T560" s="41">
        <v>4</v>
      </c>
      <c r="U560" s="41">
        <v>0</v>
      </c>
      <c r="V560" s="41">
        <v>0</v>
      </c>
      <c r="W560" s="41">
        <v>80</v>
      </c>
      <c r="X560" s="87">
        <v>2.2326388888888889E-2</v>
      </c>
      <c r="Y560">
        <v>37.31</v>
      </c>
    </row>
    <row r="561" spans="1:25" x14ac:dyDescent="0.45">
      <c r="A561" s="1" t="s">
        <v>306</v>
      </c>
      <c r="B561" s="1">
        <v>2019</v>
      </c>
      <c r="C561" s="2">
        <v>43814</v>
      </c>
      <c r="D561" s="1" t="s">
        <v>30</v>
      </c>
      <c r="E561" s="41" t="s">
        <v>4728</v>
      </c>
      <c r="F561" s="41" t="s">
        <v>2347</v>
      </c>
      <c r="G561" s="12">
        <f>(C561-VLOOKUP(E561,Riders!$A$2:$D$3499,4,FALSE))/365</f>
        <v>27.315068493150687</v>
      </c>
      <c r="H561" s="41">
        <v>8</v>
      </c>
      <c r="I561" s="41">
        <v>30</v>
      </c>
      <c r="J561" s="41">
        <v>14</v>
      </c>
      <c r="K561" s="41">
        <v>34</v>
      </c>
      <c r="L561" s="41">
        <v>78</v>
      </c>
      <c r="M561" s="41">
        <v>0</v>
      </c>
      <c r="N561" s="41">
        <v>0</v>
      </c>
      <c r="O561" s="41">
        <v>0</v>
      </c>
      <c r="P561" s="41">
        <v>0</v>
      </c>
      <c r="Q561" s="41">
        <v>0</v>
      </c>
      <c r="R561" s="41">
        <v>0</v>
      </c>
      <c r="S561" s="41">
        <v>0</v>
      </c>
      <c r="T561" s="41">
        <v>0</v>
      </c>
      <c r="U561" s="41">
        <v>0</v>
      </c>
      <c r="V561" s="41">
        <v>0</v>
      </c>
      <c r="W561" s="41">
        <v>78</v>
      </c>
      <c r="X561" s="87">
        <v>2.2326388888888889E-2</v>
      </c>
      <c r="Y561">
        <v>37.31</v>
      </c>
    </row>
    <row r="562" spans="1:25" x14ac:dyDescent="0.45">
      <c r="A562" s="27" t="s">
        <v>306</v>
      </c>
      <c r="B562" s="27">
        <v>2019</v>
      </c>
      <c r="C562" s="43">
        <v>43814</v>
      </c>
      <c r="D562" s="27" t="s">
        <v>30</v>
      </c>
      <c r="E562" s="41" t="s">
        <v>176</v>
      </c>
      <c r="F562" s="41" t="s">
        <v>177</v>
      </c>
      <c r="G562" s="12">
        <f>(C562-VLOOKUP(E562,Riders!$A$2:$D$3499,4,FALSE))/365</f>
        <v>23.032876712328768</v>
      </c>
      <c r="H562" s="41">
        <v>9</v>
      </c>
      <c r="I562" s="41">
        <v>24</v>
      </c>
      <c r="J562" s="41">
        <v>10</v>
      </c>
      <c r="K562" s="41">
        <v>14</v>
      </c>
      <c r="L562" s="41">
        <v>48</v>
      </c>
      <c r="M562" s="41">
        <v>0</v>
      </c>
      <c r="N562" s="41">
        <v>0</v>
      </c>
      <c r="O562" s="41">
        <v>0</v>
      </c>
      <c r="P562" s="41">
        <v>0</v>
      </c>
      <c r="Q562" s="41">
        <v>0</v>
      </c>
      <c r="R562" s="41">
        <v>0</v>
      </c>
      <c r="S562" s="41">
        <v>5</v>
      </c>
      <c r="T562" s="41">
        <v>0</v>
      </c>
      <c r="U562" s="41">
        <v>20</v>
      </c>
      <c r="V562" s="41">
        <v>0</v>
      </c>
      <c r="W562" s="41">
        <v>73</v>
      </c>
      <c r="X562" s="87">
        <v>2.2326388888888889E-2</v>
      </c>
      <c r="Y562">
        <v>37.31</v>
      </c>
    </row>
    <row r="563" spans="1:25" x14ac:dyDescent="0.45">
      <c r="A563" s="27" t="s">
        <v>306</v>
      </c>
      <c r="B563" s="27">
        <v>2019</v>
      </c>
      <c r="C563" s="43">
        <v>43814</v>
      </c>
      <c r="D563" s="27" t="s">
        <v>30</v>
      </c>
      <c r="E563" s="41" t="s">
        <v>3454</v>
      </c>
      <c r="F563" s="41" t="s">
        <v>3455</v>
      </c>
      <c r="G563" s="12">
        <f>(C563-VLOOKUP(E563,Riders!$A$2:$D$3499,4,FALSE))/365</f>
        <v>20.013698630136986</v>
      </c>
      <c r="H563" s="41">
        <v>10</v>
      </c>
      <c r="I563" s="41">
        <v>26</v>
      </c>
      <c r="J563" s="41">
        <v>18</v>
      </c>
      <c r="K563" s="41">
        <v>22</v>
      </c>
      <c r="L563" s="41">
        <v>66</v>
      </c>
      <c r="M563" s="41">
        <v>0</v>
      </c>
      <c r="N563" s="41">
        <v>0</v>
      </c>
      <c r="O563" s="41">
        <v>5</v>
      </c>
      <c r="P563" s="41">
        <v>0</v>
      </c>
      <c r="Q563" s="41">
        <v>0</v>
      </c>
      <c r="R563" s="41">
        <v>0</v>
      </c>
      <c r="S563" s="41">
        <v>0</v>
      </c>
      <c r="T563" s="41">
        <v>0</v>
      </c>
      <c r="U563" s="41">
        <v>0</v>
      </c>
      <c r="V563" s="41">
        <v>0</v>
      </c>
      <c r="W563" s="41">
        <v>71</v>
      </c>
      <c r="X563" s="87">
        <v>2.2326388888888889E-2</v>
      </c>
      <c r="Y563">
        <v>37.31</v>
      </c>
    </row>
    <row r="564" spans="1:25" x14ac:dyDescent="0.45">
      <c r="A564" s="27" t="s">
        <v>306</v>
      </c>
      <c r="B564" s="27">
        <v>2019</v>
      </c>
      <c r="C564" s="43">
        <v>43814</v>
      </c>
      <c r="D564" s="27" t="s">
        <v>30</v>
      </c>
      <c r="E564" s="41" t="s">
        <v>170</v>
      </c>
      <c r="F564" s="41" t="s">
        <v>73</v>
      </c>
      <c r="G564" s="12">
        <f>(C564-VLOOKUP(E564,Riders!$A$2:$D$3499,4,FALSE))/365</f>
        <v>39.624657534246573</v>
      </c>
      <c r="H564" s="41">
        <v>11</v>
      </c>
      <c r="I564" s="41">
        <v>20</v>
      </c>
      <c r="J564" s="41">
        <v>32</v>
      </c>
      <c r="K564" s="41">
        <v>8</v>
      </c>
      <c r="L564" s="41">
        <v>60</v>
      </c>
      <c r="M564" s="41">
        <v>0</v>
      </c>
      <c r="N564" s="41">
        <v>0</v>
      </c>
      <c r="O564" s="41">
        <v>0</v>
      </c>
      <c r="P564" s="41">
        <v>0</v>
      </c>
      <c r="Q564" s="41">
        <v>0</v>
      </c>
      <c r="R564" s="41">
        <v>0</v>
      </c>
      <c r="S564" s="41">
        <v>0</v>
      </c>
      <c r="T564" s="41">
        <v>0</v>
      </c>
      <c r="U564" s="41">
        <v>0</v>
      </c>
      <c r="V564" s="41">
        <v>0</v>
      </c>
      <c r="W564" s="41">
        <v>60</v>
      </c>
      <c r="X564" s="87">
        <v>2.2326388888888889E-2</v>
      </c>
      <c r="Y564">
        <v>37.31</v>
      </c>
    </row>
    <row r="565" spans="1:25" x14ac:dyDescent="0.45">
      <c r="A565" s="27" t="s">
        <v>306</v>
      </c>
      <c r="B565" s="27">
        <v>2019</v>
      </c>
      <c r="C565" s="43">
        <v>43814</v>
      </c>
      <c r="D565" s="27" t="s">
        <v>30</v>
      </c>
      <c r="E565" s="41" t="s">
        <v>5185</v>
      </c>
      <c r="F565" s="41" t="s">
        <v>2342</v>
      </c>
      <c r="G565" s="12" t="e">
        <f>(C565-VLOOKUP(E565,Riders!$A$2:$D$3499,4,FALSE))/365</f>
        <v>#N/A</v>
      </c>
      <c r="H565" s="41">
        <v>12</v>
      </c>
      <c r="I565" s="41">
        <v>22</v>
      </c>
      <c r="J565" s="41">
        <v>16</v>
      </c>
      <c r="K565" s="41">
        <v>18</v>
      </c>
      <c r="L565" s="41">
        <v>56</v>
      </c>
      <c r="M565" s="41">
        <v>0</v>
      </c>
      <c r="N565" s="41">
        <v>0</v>
      </c>
      <c r="O565" s="41">
        <v>1</v>
      </c>
      <c r="P565" s="41">
        <v>0</v>
      </c>
      <c r="Q565" s="41">
        <v>0</v>
      </c>
      <c r="R565" s="41">
        <v>0</v>
      </c>
      <c r="S565" s="41">
        <v>0</v>
      </c>
      <c r="T565" s="41">
        <v>0</v>
      </c>
      <c r="U565" s="41">
        <v>0</v>
      </c>
      <c r="V565" s="41">
        <v>0</v>
      </c>
      <c r="W565" s="41">
        <v>57</v>
      </c>
      <c r="X565" s="87">
        <v>2.2326388888888889E-2</v>
      </c>
      <c r="Y565">
        <v>37.31</v>
      </c>
    </row>
    <row r="566" spans="1:25" x14ac:dyDescent="0.45">
      <c r="A566" s="27" t="s">
        <v>306</v>
      </c>
      <c r="B566" s="27">
        <v>2019</v>
      </c>
      <c r="C566" s="43">
        <v>43814</v>
      </c>
      <c r="D566" s="27" t="s">
        <v>30</v>
      </c>
      <c r="E566" s="41" t="s">
        <v>38</v>
      </c>
      <c r="F566" s="41" t="s">
        <v>40</v>
      </c>
      <c r="G566" s="12">
        <f>(C566-VLOOKUP(E566,Riders!$A$2:$D$3499,4,FALSE))/365</f>
        <v>22.838356164383562</v>
      </c>
      <c r="H566" s="41">
        <v>13</v>
      </c>
      <c r="I566" s="41">
        <v>20</v>
      </c>
      <c r="J566" s="41">
        <v>22</v>
      </c>
      <c r="K566" s="41">
        <v>10</v>
      </c>
      <c r="L566" s="41">
        <v>52</v>
      </c>
      <c r="M566" s="41">
        <v>0</v>
      </c>
      <c r="N566" s="41">
        <v>0</v>
      </c>
      <c r="O566" s="41">
        <v>0</v>
      </c>
      <c r="P566" s="41">
        <v>0</v>
      </c>
      <c r="Q566" s="41">
        <v>0</v>
      </c>
      <c r="R566" s="41">
        <v>0</v>
      </c>
      <c r="S566" s="41">
        <v>0</v>
      </c>
      <c r="T566" s="41">
        <v>2</v>
      </c>
      <c r="U566" s="41">
        <v>0</v>
      </c>
      <c r="V566" s="41">
        <v>0</v>
      </c>
      <c r="W566" s="41">
        <v>54</v>
      </c>
      <c r="X566" s="87">
        <v>2.2326388888888889E-2</v>
      </c>
      <c r="Y566">
        <v>37.31</v>
      </c>
    </row>
    <row r="567" spans="1:25" x14ac:dyDescent="0.45">
      <c r="A567" s="27" t="s">
        <v>306</v>
      </c>
      <c r="B567" s="27">
        <v>2019</v>
      </c>
      <c r="C567" s="43">
        <v>43814</v>
      </c>
      <c r="D567" s="27" t="s">
        <v>30</v>
      </c>
      <c r="E567" s="41" t="s">
        <v>4904</v>
      </c>
      <c r="F567" s="41" t="s">
        <v>131</v>
      </c>
      <c r="G567" s="12">
        <f>(C567-VLOOKUP(E567,Riders!$A$2:$D$3499,4,FALSE))/365</f>
        <v>26.246575342465754</v>
      </c>
      <c r="H567" s="41">
        <v>14</v>
      </c>
      <c r="I567" s="41">
        <v>20</v>
      </c>
      <c r="J567" s="41">
        <v>12</v>
      </c>
      <c r="K567" s="41">
        <v>20</v>
      </c>
      <c r="L567" s="41">
        <v>52</v>
      </c>
      <c r="M567" s="41">
        <v>0</v>
      </c>
      <c r="N567" s="41">
        <v>0</v>
      </c>
      <c r="O567" s="41">
        <v>0</v>
      </c>
      <c r="P567" s="41">
        <v>0</v>
      </c>
      <c r="Q567" s="41">
        <v>0</v>
      </c>
      <c r="R567" s="41">
        <v>0</v>
      </c>
      <c r="S567" s="41">
        <v>0</v>
      </c>
      <c r="T567" s="41">
        <v>0</v>
      </c>
      <c r="U567" s="41">
        <v>0</v>
      </c>
      <c r="V567" s="41">
        <v>0</v>
      </c>
      <c r="W567" s="41">
        <v>52</v>
      </c>
      <c r="X567" s="87">
        <v>2.2326388888888889E-2</v>
      </c>
      <c r="Y567">
        <v>37.31</v>
      </c>
    </row>
    <row r="568" spans="1:25" x14ac:dyDescent="0.45">
      <c r="A568" s="27" t="s">
        <v>306</v>
      </c>
      <c r="B568" s="27">
        <v>2019</v>
      </c>
      <c r="C568" s="43">
        <v>43814</v>
      </c>
      <c r="D568" s="27" t="s">
        <v>30</v>
      </c>
      <c r="E568" s="41" t="s">
        <v>221</v>
      </c>
      <c r="F568" s="41" t="s">
        <v>223</v>
      </c>
      <c r="G568" s="12">
        <f>(C568-VLOOKUP(E568,Riders!$A$2:$D$3499,4,FALSE))/365</f>
        <v>29.567123287671233</v>
      </c>
      <c r="H568" s="41">
        <v>15</v>
      </c>
      <c r="I568" s="41">
        <v>20</v>
      </c>
      <c r="J568" s="41">
        <v>26</v>
      </c>
      <c r="K568" s="41">
        <v>16</v>
      </c>
      <c r="L568" s="41">
        <v>62</v>
      </c>
      <c r="M568" s="41">
        <v>0</v>
      </c>
      <c r="N568" s="41">
        <v>0</v>
      </c>
      <c r="O568" s="41">
        <v>0</v>
      </c>
      <c r="P568" s="41">
        <v>0</v>
      </c>
      <c r="Q568" s="41">
        <v>0</v>
      </c>
      <c r="R568" s="41">
        <v>0</v>
      </c>
      <c r="S568" s="41">
        <v>0</v>
      </c>
      <c r="T568" s="41">
        <v>0</v>
      </c>
      <c r="U568" s="41">
        <v>0</v>
      </c>
      <c r="V568" s="41">
        <v>20</v>
      </c>
      <c r="W568" s="41">
        <v>42</v>
      </c>
      <c r="X568" s="87">
        <v>2.2326388888888889E-2</v>
      </c>
      <c r="Y568">
        <v>37.31</v>
      </c>
    </row>
    <row r="569" spans="1:25" x14ac:dyDescent="0.45">
      <c r="A569" s="27" t="s">
        <v>306</v>
      </c>
      <c r="B569" s="27">
        <v>2019</v>
      </c>
      <c r="C569" s="43">
        <v>43814</v>
      </c>
      <c r="D569" s="27" t="s">
        <v>30</v>
      </c>
      <c r="E569" s="41" t="s">
        <v>53</v>
      </c>
      <c r="F569" s="41" t="s">
        <v>55</v>
      </c>
      <c r="G569" s="12">
        <f>(C569-VLOOKUP(E569,Riders!$A$2:$D$3499,4,FALSE))/365</f>
        <v>18.624657534246577</v>
      </c>
      <c r="H569" s="41">
        <v>16</v>
      </c>
      <c r="I569" s="41">
        <v>20</v>
      </c>
      <c r="J569" s="41">
        <v>6</v>
      </c>
      <c r="K569" s="41">
        <v>12</v>
      </c>
      <c r="L569" s="41">
        <v>38</v>
      </c>
      <c r="M569" s="41">
        <v>0</v>
      </c>
      <c r="N569" s="41">
        <v>0</v>
      </c>
      <c r="O569" s="41">
        <v>0</v>
      </c>
      <c r="P569" s="41">
        <v>0</v>
      </c>
      <c r="Q569" s="41">
        <v>3</v>
      </c>
      <c r="R569" s="41">
        <v>0</v>
      </c>
      <c r="S569" s="41">
        <v>0</v>
      </c>
      <c r="T569" s="41">
        <v>0</v>
      </c>
      <c r="U569" s="41">
        <v>0</v>
      </c>
      <c r="V569" s="41">
        <v>0</v>
      </c>
      <c r="W569" s="41">
        <v>41</v>
      </c>
      <c r="X569" s="87">
        <v>2.2326388888888889E-2</v>
      </c>
      <c r="Y569">
        <v>37.31</v>
      </c>
    </row>
    <row r="570" spans="1:25" x14ac:dyDescent="0.45">
      <c r="A570" s="27" t="s">
        <v>306</v>
      </c>
      <c r="B570" s="27">
        <v>2019</v>
      </c>
      <c r="C570" s="43">
        <v>43814</v>
      </c>
      <c r="D570" s="27" t="s">
        <v>30</v>
      </c>
      <c r="E570" s="41" t="s">
        <v>270</v>
      </c>
      <c r="F570" s="41" t="s">
        <v>91</v>
      </c>
      <c r="G570" s="12">
        <f>(C570-VLOOKUP(E570,Riders!$A$2:$D$3499,4,FALSE))/365</f>
        <v>28.027397260273972</v>
      </c>
      <c r="H570" s="41" t="s">
        <v>100</v>
      </c>
      <c r="I570" s="41">
        <v>40</v>
      </c>
      <c r="J570" s="41">
        <v>36</v>
      </c>
      <c r="K570" s="41">
        <v>36</v>
      </c>
      <c r="L570" s="41">
        <v>112</v>
      </c>
      <c r="M570" s="41">
        <v>3</v>
      </c>
      <c r="N570" s="41">
        <v>2</v>
      </c>
      <c r="O570" s="41">
        <v>3</v>
      </c>
      <c r="P570" s="41">
        <v>0</v>
      </c>
      <c r="Q570" s="41">
        <v>0</v>
      </c>
      <c r="R570" s="41">
        <v>0</v>
      </c>
      <c r="S570" s="41">
        <v>0</v>
      </c>
      <c r="T570" s="41">
        <v>0</v>
      </c>
      <c r="U570" s="41">
        <v>0</v>
      </c>
      <c r="V570" s="41">
        <v>0</v>
      </c>
      <c r="W570" s="41" t="s">
        <v>100</v>
      </c>
      <c r="X570" s="87">
        <v>2.2326388888888889E-2</v>
      </c>
      <c r="Y570">
        <v>37.31</v>
      </c>
    </row>
    <row r="571" spans="1:25" x14ac:dyDescent="0.45">
      <c r="A571" s="27" t="s">
        <v>306</v>
      </c>
      <c r="B571" s="27">
        <v>2019</v>
      </c>
      <c r="C571" s="43">
        <v>43814</v>
      </c>
      <c r="D571" s="27" t="s">
        <v>30</v>
      </c>
      <c r="E571" s="41" t="s">
        <v>275</v>
      </c>
      <c r="F571" s="41" t="s">
        <v>64</v>
      </c>
      <c r="G571" s="12">
        <f>(C571-VLOOKUP(E571,Riders!$A$2:$D$3499,4,FALSE))/365</f>
        <v>27.654794520547945</v>
      </c>
      <c r="H571" s="41" t="s">
        <v>100</v>
      </c>
      <c r="I571" s="41">
        <v>20</v>
      </c>
      <c r="J571" s="41">
        <v>8</v>
      </c>
      <c r="K571" s="41" t="s">
        <v>586</v>
      </c>
      <c r="L571" s="41"/>
      <c r="M571" s="41">
        <v>0</v>
      </c>
      <c r="N571" s="41">
        <v>0</v>
      </c>
      <c r="O571" s="41">
        <v>0</v>
      </c>
      <c r="P571" s="41">
        <v>0</v>
      </c>
      <c r="Q571" s="41">
        <v>0</v>
      </c>
      <c r="R571" s="41">
        <v>0</v>
      </c>
      <c r="S571" s="41">
        <v>0</v>
      </c>
      <c r="T571" s="41">
        <v>0</v>
      </c>
      <c r="U571" s="41">
        <v>0</v>
      </c>
      <c r="V571" s="41">
        <v>0</v>
      </c>
      <c r="W571" s="41" t="s">
        <v>100</v>
      </c>
      <c r="X571" s="87">
        <v>2.2326388888888889E-2</v>
      </c>
      <c r="Y571">
        <v>37.31</v>
      </c>
    </row>
    <row r="572" spans="1:25" x14ac:dyDescent="0.45">
      <c r="A572" s="27" t="s">
        <v>306</v>
      </c>
      <c r="B572" s="27">
        <v>2019</v>
      </c>
      <c r="C572" s="43">
        <v>43814</v>
      </c>
      <c r="D572" s="27" t="s">
        <v>30</v>
      </c>
      <c r="E572" s="41" t="s">
        <v>157</v>
      </c>
      <c r="F572" s="41" t="s">
        <v>52</v>
      </c>
      <c r="G572" s="12">
        <f>(C572-VLOOKUP(E572,Riders!$A$2:$D$3499,4,FALSE))/365</f>
        <v>20.936986301369863</v>
      </c>
      <c r="H572" s="41" t="s">
        <v>100</v>
      </c>
      <c r="I572" s="41">
        <v>20</v>
      </c>
      <c r="J572" s="41" t="s">
        <v>586</v>
      </c>
      <c r="K572" s="41"/>
      <c r="L572" s="41"/>
      <c r="M572" s="41">
        <v>0</v>
      </c>
      <c r="N572" s="41">
        <v>0</v>
      </c>
      <c r="O572" s="41">
        <v>0</v>
      </c>
      <c r="P572" s="41">
        <v>0</v>
      </c>
      <c r="Q572" s="41">
        <v>0</v>
      </c>
      <c r="R572" s="41">
        <v>0</v>
      </c>
      <c r="S572" s="41">
        <v>0</v>
      </c>
      <c r="T572" s="41">
        <v>0</v>
      </c>
      <c r="U572" s="41">
        <v>0</v>
      </c>
      <c r="V572" s="41">
        <v>0</v>
      </c>
      <c r="W572" s="41" t="s">
        <v>100</v>
      </c>
      <c r="X572" s="87">
        <v>2.2326388888888889E-2</v>
      </c>
      <c r="Y572">
        <v>37.31</v>
      </c>
    </row>
    <row r="573" spans="1:25" x14ac:dyDescent="0.45">
      <c r="A573" s="27" t="s">
        <v>306</v>
      </c>
      <c r="B573" s="27">
        <v>2019</v>
      </c>
      <c r="C573" s="43">
        <v>43814</v>
      </c>
      <c r="D573" s="27" t="s">
        <v>30</v>
      </c>
      <c r="E573" s="41" t="s">
        <v>220</v>
      </c>
      <c r="F573" s="41" t="s">
        <v>49</v>
      </c>
      <c r="G573" s="12">
        <f>(C573-VLOOKUP(E573,Riders!$A$2:$D$3499,4,FALSE))/365</f>
        <v>22.416438356164385</v>
      </c>
      <c r="H573" s="41" t="s">
        <v>100</v>
      </c>
      <c r="I573" s="41">
        <v>20</v>
      </c>
      <c r="J573" s="41" t="s">
        <v>586</v>
      </c>
      <c r="K573" s="41"/>
      <c r="L573" s="41"/>
      <c r="M573" s="41">
        <v>0</v>
      </c>
      <c r="N573" s="41">
        <v>0</v>
      </c>
      <c r="O573" s="41">
        <v>0</v>
      </c>
      <c r="P573" s="41">
        <v>0</v>
      </c>
      <c r="Q573" s="41">
        <v>0</v>
      </c>
      <c r="R573" s="41">
        <v>0</v>
      </c>
      <c r="S573" s="41">
        <v>0</v>
      </c>
      <c r="T573" s="41">
        <v>0</v>
      </c>
      <c r="U573" s="41">
        <v>0</v>
      </c>
      <c r="V573" s="41">
        <v>0</v>
      </c>
      <c r="W573" s="41" t="s">
        <v>100</v>
      </c>
      <c r="X573" s="87">
        <v>2.2326388888888889E-2</v>
      </c>
      <c r="Y573">
        <v>37.31</v>
      </c>
    </row>
    <row r="574" spans="1:25" x14ac:dyDescent="0.45">
      <c r="A574" s="27" t="s">
        <v>306</v>
      </c>
      <c r="B574" s="27">
        <v>2019</v>
      </c>
      <c r="C574" s="43">
        <v>43814</v>
      </c>
      <c r="D574" s="27" t="s">
        <v>30</v>
      </c>
      <c r="E574" s="41" t="s">
        <v>4764</v>
      </c>
      <c r="F574" s="41" t="s">
        <v>2221</v>
      </c>
      <c r="G574" s="12">
        <f>(C574-VLOOKUP(E574,Riders!$A$2:$D$3499,4,FALSE))/365</f>
        <v>21.761643835616439</v>
      </c>
      <c r="H574" s="41" t="s">
        <v>100</v>
      </c>
      <c r="I574" s="41">
        <v>20</v>
      </c>
      <c r="J574" s="41" t="s">
        <v>586</v>
      </c>
      <c r="K574" s="41"/>
      <c r="L574" s="41"/>
      <c r="M574" s="41">
        <v>0</v>
      </c>
      <c r="N574" s="41">
        <v>0</v>
      </c>
      <c r="O574" s="41">
        <v>0</v>
      </c>
      <c r="P574" s="41">
        <v>0</v>
      </c>
      <c r="Q574" s="41">
        <v>0</v>
      </c>
      <c r="R574" s="41">
        <v>0</v>
      </c>
      <c r="S574" s="41">
        <v>0</v>
      </c>
      <c r="T574" s="41">
        <v>0</v>
      </c>
      <c r="U574" s="41">
        <v>0</v>
      </c>
      <c r="V574" s="41">
        <v>0</v>
      </c>
      <c r="W574" s="41" t="s">
        <v>100</v>
      </c>
      <c r="X574" s="87">
        <v>2.2326388888888889E-2</v>
      </c>
      <c r="Y574">
        <v>37.31</v>
      </c>
    </row>
    <row r="575" spans="1:25" x14ac:dyDescent="0.45">
      <c r="A575" s="26" t="s">
        <v>312</v>
      </c>
      <c r="B575" s="26">
        <v>2019</v>
      </c>
      <c r="C575" s="46">
        <v>43807</v>
      </c>
      <c r="D575" s="26" t="s">
        <v>30</v>
      </c>
      <c r="E575" s="45" t="s">
        <v>201</v>
      </c>
      <c r="F575" s="45" t="s">
        <v>49</v>
      </c>
      <c r="G575" s="12">
        <f>(C575-VLOOKUP(E575,Riders!$A$2:$D$3499,4,FALSE))/365</f>
        <v>22.676712328767124</v>
      </c>
      <c r="H575" s="45">
        <v>1</v>
      </c>
      <c r="I575" s="45">
        <v>40</v>
      </c>
      <c r="J575" s="45">
        <v>38</v>
      </c>
      <c r="K575" s="45">
        <v>38</v>
      </c>
      <c r="L575" s="45">
        <v>116</v>
      </c>
      <c r="M575" s="45">
        <v>0</v>
      </c>
      <c r="N575" s="45">
        <v>1</v>
      </c>
      <c r="O575" s="45">
        <v>0</v>
      </c>
      <c r="P575" s="45">
        <v>5</v>
      </c>
      <c r="Q575" s="45">
        <v>2</v>
      </c>
      <c r="R575" s="45">
        <v>1</v>
      </c>
      <c r="S575" s="45">
        <v>0</v>
      </c>
      <c r="T575" s="45">
        <v>4</v>
      </c>
      <c r="U575" s="45">
        <v>0</v>
      </c>
      <c r="V575" s="45">
        <v>0</v>
      </c>
      <c r="W575" s="45">
        <v>129</v>
      </c>
      <c r="X575" s="87">
        <v>1.7303240740740741E-2</v>
      </c>
      <c r="Y575">
        <v>48.146000000000001</v>
      </c>
    </row>
    <row r="576" spans="1:25" x14ac:dyDescent="0.45">
      <c r="A576" s="26" t="s">
        <v>312</v>
      </c>
      <c r="B576" s="26">
        <v>2019</v>
      </c>
      <c r="C576" s="46">
        <v>43807</v>
      </c>
      <c r="D576" s="26" t="s">
        <v>30</v>
      </c>
      <c r="E576" s="45" t="s">
        <v>147</v>
      </c>
      <c r="F576" s="45" t="s">
        <v>67</v>
      </c>
      <c r="G576" s="12">
        <f>(C576-VLOOKUP(E576,Riders!$A$2:$D$3499,4,FALSE))/365</f>
        <v>24.972602739726028</v>
      </c>
      <c r="H576" s="45">
        <v>2</v>
      </c>
      <c r="I576" s="45">
        <v>38</v>
      </c>
      <c r="J576" s="45">
        <v>36</v>
      </c>
      <c r="K576" s="45">
        <v>36</v>
      </c>
      <c r="L576" s="45">
        <v>110</v>
      </c>
      <c r="M576" s="45">
        <v>0</v>
      </c>
      <c r="N576" s="45">
        <v>0</v>
      </c>
      <c r="O576" s="45">
        <v>0</v>
      </c>
      <c r="P576" s="45">
        <v>3</v>
      </c>
      <c r="Q576" s="45">
        <v>5</v>
      </c>
      <c r="R576" s="45">
        <v>0</v>
      </c>
      <c r="S576" s="45">
        <v>0</v>
      </c>
      <c r="T576" s="45">
        <v>0</v>
      </c>
      <c r="U576" s="45">
        <v>0</v>
      </c>
      <c r="V576" s="45">
        <v>0</v>
      </c>
      <c r="W576" s="45">
        <v>118</v>
      </c>
      <c r="X576" s="87">
        <v>1.7303240740740741E-2</v>
      </c>
      <c r="Y576">
        <v>48.146000000000001</v>
      </c>
    </row>
    <row r="577" spans="1:25" x14ac:dyDescent="0.45">
      <c r="A577" s="26" t="s">
        <v>312</v>
      </c>
      <c r="B577" s="26">
        <v>2019</v>
      </c>
      <c r="C577" s="46">
        <v>43807</v>
      </c>
      <c r="D577" s="26" t="s">
        <v>30</v>
      </c>
      <c r="E577" s="45" t="s">
        <v>2068</v>
      </c>
      <c r="F577" s="45" t="s">
        <v>96</v>
      </c>
      <c r="G577" s="12">
        <f>(C577-VLOOKUP(E577,Riders!$A$2:$D$3499,4,FALSE))/365</f>
        <v>26.536986301369861</v>
      </c>
      <c r="H577" s="45">
        <v>3</v>
      </c>
      <c r="I577" s="45">
        <v>32</v>
      </c>
      <c r="J577" s="45">
        <v>40</v>
      </c>
      <c r="K577" s="45">
        <v>32</v>
      </c>
      <c r="L577" s="45">
        <v>104</v>
      </c>
      <c r="M577" s="45">
        <v>0</v>
      </c>
      <c r="N577" s="45">
        <v>0</v>
      </c>
      <c r="O577" s="45">
        <v>0</v>
      </c>
      <c r="P577" s="45">
        <v>2</v>
      </c>
      <c r="Q577" s="45">
        <v>3</v>
      </c>
      <c r="R577" s="45">
        <v>0</v>
      </c>
      <c r="S577" s="45">
        <v>2</v>
      </c>
      <c r="T577" s="45">
        <v>0</v>
      </c>
      <c r="U577" s="45">
        <v>0</v>
      </c>
      <c r="V577" s="45">
        <v>0</v>
      </c>
      <c r="W577" s="45">
        <v>111</v>
      </c>
      <c r="X577" s="87">
        <v>1.7303240740740741E-2</v>
      </c>
      <c r="Y577">
        <v>48.146000000000001</v>
      </c>
    </row>
    <row r="578" spans="1:25" x14ac:dyDescent="0.45">
      <c r="A578" s="26" t="s">
        <v>312</v>
      </c>
      <c r="B578" s="26">
        <v>2019</v>
      </c>
      <c r="C578" s="46">
        <v>43807</v>
      </c>
      <c r="D578" s="26" t="s">
        <v>30</v>
      </c>
      <c r="E578" s="45" t="s">
        <v>3886</v>
      </c>
      <c r="F578" s="45" t="s">
        <v>2334</v>
      </c>
      <c r="G578" s="12">
        <f>(C578-VLOOKUP(E578,Riders!$A$2:$D$3499,4,FALSE))/365</f>
        <v>20.43013698630137</v>
      </c>
      <c r="H578" s="45">
        <v>4</v>
      </c>
      <c r="I578" s="45">
        <v>36</v>
      </c>
      <c r="J578" s="45">
        <v>32</v>
      </c>
      <c r="K578" s="45">
        <v>34</v>
      </c>
      <c r="L578" s="45">
        <v>102</v>
      </c>
      <c r="M578" s="45">
        <v>0</v>
      </c>
      <c r="N578" s="45">
        <v>0</v>
      </c>
      <c r="O578" s="45">
        <v>0</v>
      </c>
      <c r="P578" s="45">
        <v>0</v>
      </c>
      <c r="Q578" s="45">
        <v>0</v>
      </c>
      <c r="R578" s="45">
        <v>0</v>
      </c>
      <c r="S578" s="45">
        <v>0</v>
      </c>
      <c r="T578" s="45">
        <v>0</v>
      </c>
      <c r="U578" s="45">
        <v>0</v>
      </c>
      <c r="V578" s="45">
        <v>0</v>
      </c>
      <c r="W578" s="45">
        <v>102</v>
      </c>
      <c r="X578" s="87">
        <v>1.7303240740740741E-2</v>
      </c>
      <c r="Y578">
        <v>48.146000000000001</v>
      </c>
    </row>
    <row r="579" spans="1:25" x14ac:dyDescent="0.45">
      <c r="A579" s="26" t="s">
        <v>312</v>
      </c>
      <c r="B579" s="26">
        <v>2019</v>
      </c>
      <c r="C579" s="46">
        <v>43807</v>
      </c>
      <c r="D579" s="26" t="s">
        <v>30</v>
      </c>
      <c r="E579" s="45" t="s">
        <v>158</v>
      </c>
      <c r="F579" s="45" t="s">
        <v>58</v>
      </c>
      <c r="G579" s="12">
        <f>(C579-VLOOKUP(E579,Riders!$A$2:$D$3499,4,FALSE))/365</f>
        <v>22.934246575342467</v>
      </c>
      <c r="H579" s="45">
        <v>5</v>
      </c>
      <c r="I579" s="45">
        <v>34</v>
      </c>
      <c r="J579" s="45">
        <v>28</v>
      </c>
      <c r="K579" s="45">
        <v>28</v>
      </c>
      <c r="L579" s="45">
        <v>90</v>
      </c>
      <c r="M579" s="45">
        <v>0</v>
      </c>
      <c r="N579" s="45">
        <v>0</v>
      </c>
      <c r="O579" s="45">
        <v>0</v>
      </c>
      <c r="P579" s="45">
        <v>1</v>
      </c>
      <c r="Q579" s="45">
        <v>1</v>
      </c>
      <c r="R579" s="45">
        <v>0</v>
      </c>
      <c r="S579" s="45">
        <v>0</v>
      </c>
      <c r="T579" s="45">
        <v>0</v>
      </c>
      <c r="U579" s="45">
        <v>0</v>
      </c>
      <c r="V579" s="45">
        <v>0</v>
      </c>
      <c r="W579" s="45">
        <v>92</v>
      </c>
      <c r="X579" s="87">
        <v>1.7303240740740741E-2</v>
      </c>
      <c r="Y579">
        <v>48.146000000000001</v>
      </c>
    </row>
    <row r="580" spans="1:25" x14ac:dyDescent="0.45">
      <c r="A580" s="26" t="s">
        <v>312</v>
      </c>
      <c r="B580" s="26">
        <v>2019</v>
      </c>
      <c r="C580" s="46">
        <v>43807</v>
      </c>
      <c r="D580" s="26" t="s">
        <v>30</v>
      </c>
      <c r="E580" s="45" t="s">
        <v>4764</v>
      </c>
      <c r="F580" s="45" t="s">
        <v>2221</v>
      </c>
      <c r="G580" s="12">
        <f>(C580-VLOOKUP(E580,Riders!$A$2:$D$3499,4,FALSE))/365</f>
        <v>21.742465753424657</v>
      </c>
      <c r="H580" s="45">
        <v>6</v>
      </c>
      <c r="I580" s="45">
        <v>22</v>
      </c>
      <c r="J580" s="45">
        <v>12</v>
      </c>
      <c r="K580" s="45">
        <v>26</v>
      </c>
      <c r="L580" s="45">
        <v>60</v>
      </c>
      <c r="M580" s="45">
        <v>2</v>
      </c>
      <c r="N580" s="45">
        <v>5</v>
      </c>
      <c r="O580" s="45">
        <v>2</v>
      </c>
      <c r="P580" s="45">
        <v>0</v>
      </c>
      <c r="Q580" s="45">
        <v>0</v>
      </c>
      <c r="R580" s="45">
        <v>0</v>
      </c>
      <c r="S580" s="45">
        <v>0</v>
      </c>
      <c r="T580" s="45">
        <v>0</v>
      </c>
      <c r="U580" s="45">
        <v>20</v>
      </c>
      <c r="V580" s="45">
        <v>0</v>
      </c>
      <c r="W580" s="45">
        <v>89</v>
      </c>
      <c r="X580" s="87">
        <v>1.7303240740740741E-2</v>
      </c>
      <c r="Y580">
        <v>48.146000000000001</v>
      </c>
    </row>
    <row r="581" spans="1:25" x14ac:dyDescent="0.45">
      <c r="A581" s="45" t="s">
        <v>312</v>
      </c>
      <c r="B581" s="45">
        <v>2019</v>
      </c>
      <c r="C581" s="46">
        <v>43807</v>
      </c>
      <c r="D581" s="45" t="s">
        <v>30</v>
      </c>
      <c r="E581" s="45" t="s">
        <v>53</v>
      </c>
      <c r="F581" s="45" t="s">
        <v>55</v>
      </c>
      <c r="G581" s="12">
        <f>(C581-VLOOKUP(E581,Riders!$A$2:$D$3499,4,FALSE))/365</f>
        <v>18.605479452054794</v>
      </c>
      <c r="H581" s="45">
        <v>7</v>
      </c>
      <c r="I581" s="45">
        <v>26</v>
      </c>
      <c r="J581" s="45">
        <v>16</v>
      </c>
      <c r="K581" s="45">
        <v>16</v>
      </c>
      <c r="L581" s="45">
        <v>58</v>
      </c>
      <c r="M581" s="45">
        <v>3</v>
      </c>
      <c r="N581" s="45">
        <v>3</v>
      </c>
      <c r="O581" s="45">
        <v>0</v>
      </c>
      <c r="P581" s="45">
        <v>0</v>
      </c>
      <c r="Q581" s="45">
        <v>0</v>
      </c>
      <c r="R581" s="45">
        <v>0</v>
      </c>
      <c r="S581" s="45">
        <v>0</v>
      </c>
      <c r="T581" s="45">
        <v>0</v>
      </c>
      <c r="U581" s="45">
        <v>20</v>
      </c>
      <c r="V581" s="45">
        <v>0</v>
      </c>
      <c r="W581" s="45">
        <v>84</v>
      </c>
      <c r="X581" s="87">
        <v>1.7303240740740741E-2</v>
      </c>
      <c r="Y581">
        <v>48.146000000000001</v>
      </c>
    </row>
    <row r="582" spans="1:25" x14ac:dyDescent="0.45">
      <c r="A582" s="45" t="s">
        <v>312</v>
      </c>
      <c r="B582" s="45">
        <v>2019</v>
      </c>
      <c r="C582" s="46">
        <v>43807</v>
      </c>
      <c r="D582" s="45" t="s">
        <v>30</v>
      </c>
      <c r="E582" s="45" t="s">
        <v>4728</v>
      </c>
      <c r="F582" s="45" t="s">
        <v>2347</v>
      </c>
      <c r="G582" s="12">
        <f>(C582-VLOOKUP(E582,Riders!$A$2:$D$3499,4,FALSE))/365</f>
        <v>27.295890410958904</v>
      </c>
      <c r="H582" s="45">
        <v>8</v>
      </c>
      <c r="I582" s="45">
        <v>6</v>
      </c>
      <c r="J582" s="45">
        <v>30</v>
      </c>
      <c r="K582" s="45">
        <v>24</v>
      </c>
      <c r="L582" s="45">
        <v>60</v>
      </c>
      <c r="M582" s="45">
        <v>0</v>
      </c>
      <c r="N582" s="45">
        <v>0</v>
      </c>
      <c r="O582" s="45">
        <v>5</v>
      </c>
      <c r="P582" s="45">
        <v>0</v>
      </c>
      <c r="Q582" s="45">
        <v>0</v>
      </c>
      <c r="R582" s="45">
        <v>0</v>
      </c>
      <c r="S582" s="45">
        <v>5</v>
      </c>
      <c r="T582" s="45">
        <v>10</v>
      </c>
      <c r="U582" s="45">
        <v>0</v>
      </c>
      <c r="V582" s="45">
        <v>0</v>
      </c>
      <c r="W582" s="45">
        <v>80</v>
      </c>
      <c r="X582" s="87">
        <v>1.7303240740740741E-2</v>
      </c>
      <c r="Y582">
        <v>48.146000000000001</v>
      </c>
    </row>
    <row r="583" spans="1:25" x14ac:dyDescent="0.45">
      <c r="A583" s="45" t="s">
        <v>312</v>
      </c>
      <c r="B583" s="45">
        <v>2019</v>
      </c>
      <c r="C583" s="46">
        <v>43807</v>
      </c>
      <c r="D583" s="45" t="s">
        <v>30</v>
      </c>
      <c r="E583" s="45" t="s">
        <v>160</v>
      </c>
      <c r="F583" s="45" t="s">
        <v>91</v>
      </c>
      <c r="G583" s="12">
        <f>(C583-VLOOKUP(E583,Riders!$A$2:$D$3499,4,FALSE))/365</f>
        <v>25.230136986301371</v>
      </c>
      <c r="H583" s="45">
        <v>9</v>
      </c>
      <c r="I583" s="45" t="s">
        <v>589</v>
      </c>
      <c r="J583" s="45">
        <v>34</v>
      </c>
      <c r="K583" s="45">
        <v>40</v>
      </c>
      <c r="L583" s="45">
        <v>78</v>
      </c>
      <c r="M583" s="45">
        <v>0</v>
      </c>
      <c r="N583" s="45">
        <v>0</v>
      </c>
      <c r="O583" s="45">
        <v>0</v>
      </c>
      <c r="P583" s="45">
        <v>0</v>
      </c>
      <c r="Q583" s="45">
        <v>0</v>
      </c>
      <c r="R583" s="45">
        <v>2</v>
      </c>
      <c r="S583" s="45">
        <v>0</v>
      </c>
      <c r="T583" s="45">
        <v>0</v>
      </c>
      <c r="U583" s="45">
        <v>0</v>
      </c>
      <c r="V583" s="45">
        <v>0</v>
      </c>
      <c r="W583" s="45">
        <v>80</v>
      </c>
      <c r="X583" s="87">
        <v>1.7303240740740741E-2</v>
      </c>
      <c r="Y583">
        <v>48.146000000000001</v>
      </c>
    </row>
    <row r="584" spans="1:25" x14ac:dyDescent="0.45">
      <c r="A584" s="45" t="s">
        <v>312</v>
      </c>
      <c r="B584" s="45">
        <v>2019</v>
      </c>
      <c r="C584" s="46">
        <v>43807</v>
      </c>
      <c r="D584" s="45" t="s">
        <v>30</v>
      </c>
      <c r="E584" s="45" t="s">
        <v>170</v>
      </c>
      <c r="F584" s="45" t="s">
        <v>73</v>
      </c>
      <c r="G584" s="12">
        <f>(C584-VLOOKUP(E584,Riders!$A$2:$D$3499,4,FALSE))/365</f>
        <v>39.605479452054794</v>
      </c>
      <c r="H584" s="45">
        <v>10</v>
      </c>
      <c r="I584" s="45">
        <v>16</v>
      </c>
      <c r="J584" s="45">
        <v>18</v>
      </c>
      <c r="K584" s="45">
        <v>30</v>
      </c>
      <c r="L584" s="45">
        <v>64</v>
      </c>
      <c r="M584" s="45">
        <v>0</v>
      </c>
      <c r="N584" s="45">
        <v>0</v>
      </c>
      <c r="O584" s="45">
        <v>3</v>
      </c>
      <c r="P584" s="45">
        <v>0</v>
      </c>
      <c r="Q584" s="45">
        <v>0</v>
      </c>
      <c r="R584" s="45">
        <v>0</v>
      </c>
      <c r="S584" s="45">
        <v>3</v>
      </c>
      <c r="T584" s="45">
        <v>6</v>
      </c>
      <c r="U584" s="45">
        <v>0</v>
      </c>
      <c r="V584" s="45">
        <v>0</v>
      </c>
      <c r="W584" s="45">
        <v>76</v>
      </c>
      <c r="X584" s="87">
        <v>1.7303240740740741E-2</v>
      </c>
      <c r="Y584">
        <v>48.146000000000001</v>
      </c>
    </row>
    <row r="585" spans="1:25" x14ac:dyDescent="0.45">
      <c r="A585" s="45" t="s">
        <v>312</v>
      </c>
      <c r="B585" s="45">
        <v>2019</v>
      </c>
      <c r="C585" s="46">
        <v>43807</v>
      </c>
      <c r="D585" s="45" t="s">
        <v>30</v>
      </c>
      <c r="E585" s="45" t="s">
        <v>289</v>
      </c>
      <c r="F585" s="45" t="s">
        <v>64</v>
      </c>
      <c r="G585" s="12">
        <f>(C585-VLOOKUP(E585,Riders!$A$2:$D$3499,4,FALSE))/365</f>
        <v>32.410958904109592</v>
      </c>
      <c r="H585" s="45">
        <v>11</v>
      </c>
      <c r="I585" s="45">
        <v>30</v>
      </c>
      <c r="J585" s="45">
        <v>24</v>
      </c>
      <c r="K585" s="45">
        <v>20</v>
      </c>
      <c r="L585" s="45">
        <v>74</v>
      </c>
      <c r="M585" s="45">
        <v>1</v>
      </c>
      <c r="N585" s="45">
        <v>0</v>
      </c>
      <c r="O585" s="45">
        <v>0</v>
      </c>
      <c r="P585" s="45">
        <v>0</v>
      </c>
      <c r="Q585" s="45">
        <v>0</v>
      </c>
      <c r="R585" s="45">
        <v>0</v>
      </c>
      <c r="S585" s="45">
        <v>1</v>
      </c>
      <c r="T585" s="45">
        <v>0</v>
      </c>
      <c r="U585" s="45">
        <v>0</v>
      </c>
      <c r="V585" s="45">
        <v>0</v>
      </c>
      <c r="W585" s="45">
        <v>76</v>
      </c>
      <c r="X585" s="87">
        <v>1.7303240740740741E-2</v>
      </c>
      <c r="Y585">
        <v>48.146000000000001</v>
      </c>
    </row>
    <row r="586" spans="1:25" x14ac:dyDescent="0.45">
      <c r="A586" s="45" t="s">
        <v>312</v>
      </c>
      <c r="B586" s="45">
        <v>2019</v>
      </c>
      <c r="C586" s="46">
        <v>43807</v>
      </c>
      <c r="D586" s="45" t="s">
        <v>30</v>
      </c>
      <c r="E586" s="45" t="s">
        <v>106</v>
      </c>
      <c r="F586" s="45" t="s">
        <v>61</v>
      </c>
      <c r="G586" s="12">
        <f>(C586-VLOOKUP(E586,Riders!$A$2:$D$3499,4,FALSE))/365</f>
        <v>18.961643835616439</v>
      </c>
      <c r="H586" s="45">
        <v>12</v>
      </c>
      <c r="I586" s="45">
        <v>12</v>
      </c>
      <c r="J586" s="45">
        <v>22</v>
      </c>
      <c r="K586" s="45">
        <v>4</v>
      </c>
      <c r="L586" s="45">
        <v>38</v>
      </c>
      <c r="M586" s="45">
        <v>5</v>
      </c>
      <c r="N586" s="45">
        <v>2</v>
      </c>
      <c r="O586" s="45">
        <v>0</v>
      </c>
      <c r="P586" s="45">
        <v>0</v>
      </c>
      <c r="Q586" s="45">
        <v>0</v>
      </c>
      <c r="R586" s="45">
        <v>3</v>
      </c>
      <c r="S586" s="45">
        <v>0</v>
      </c>
      <c r="T586" s="45">
        <v>0</v>
      </c>
      <c r="U586" s="45">
        <v>20</v>
      </c>
      <c r="V586" s="45">
        <v>0</v>
      </c>
      <c r="W586" s="45">
        <v>68</v>
      </c>
      <c r="X586" s="87">
        <v>1.7303240740740741E-2</v>
      </c>
      <c r="Y586">
        <v>48.146000000000001</v>
      </c>
    </row>
    <row r="587" spans="1:25" x14ac:dyDescent="0.45">
      <c r="A587" s="45" t="s">
        <v>312</v>
      </c>
      <c r="B587" s="45">
        <v>2019</v>
      </c>
      <c r="C587" s="46">
        <v>43807</v>
      </c>
      <c r="D587" s="45" t="s">
        <v>30</v>
      </c>
      <c r="E587" s="45" t="s">
        <v>294</v>
      </c>
      <c r="F587" s="45" t="s">
        <v>43</v>
      </c>
      <c r="G587" s="12">
        <f>(C587-VLOOKUP(E587,Riders!$A$2:$D$3499,4,FALSE))/365</f>
        <v>27.287671232876711</v>
      </c>
      <c r="H587" s="45">
        <v>13</v>
      </c>
      <c r="I587" s="45">
        <v>28</v>
      </c>
      <c r="J587" s="45">
        <v>20</v>
      </c>
      <c r="K587" s="45">
        <v>6</v>
      </c>
      <c r="L587" s="45">
        <v>54</v>
      </c>
      <c r="M587" s="45">
        <v>0</v>
      </c>
      <c r="N587" s="45">
        <v>0</v>
      </c>
      <c r="O587" s="45">
        <v>0</v>
      </c>
      <c r="P587" s="45">
        <v>0</v>
      </c>
      <c r="Q587" s="45">
        <v>0</v>
      </c>
      <c r="R587" s="45">
        <v>0</v>
      </c>
      <c r="S587" s="45">
        <v>0</v>
      </c>
      <c r="T587" s="45">
        <v>0</v>
      </c>
      <c r="U587" s="45">
        <v>0</v>
      </c>
      <c r="V587" s="45">
        <v>0</v>
      </c>
      <c r="W587" s="45">
        <v>54</v>
      </c>
      <c r="X587" s="87">
        <v>1.7303240740740741E-2</v>
      </c>
      <c r="Y587">
        <v>48.146000000000001</v>
      </c>
    </row>
    <row r="588" spans="1:25" x14ac:dyDescent="0.45">
      <c r="A588" s="45" t="s">
        <v>312</v>
      </c>
      <c r="B588" s="45">
        <v>2019</v>
      </c>
      <c r="C588" s="46">
        <v>43807</v>
      </c>
      <c r="D588" s="45" t="s">
        <v>30</v>
      </c>
      <c r="E588" s="45" t="s">
        <v>176</v>
      </c>
      <c r="F588" s="45" t="s">
        <v>177</v>
      </c>
      <c r="G588" s="12">
        <f>(C588-VLOOKUP(E588,Riders!$A$2:$D$3499,4,FALSE))/365</f>
        <v>23.013698630136986</v>
      </c>
      <c r="H588" s="45">
        <v>14</v>
      </c>
      <c r="I588" s="45">
        <v>24</v>
      </c>
      <c r="J588" s="45">
        <v>6</v>
      </c>
      <c r="K588" s="45">
        <v>18</v>
      </c>
      <c r="L588" s="45">
        <v>48</v>
      </c>
      <c r="M588" s="45">
        <v>0</v>
      </c>
      <c r="N588" s="45">
        <v>0</v>
      </c>
      <c r="O588" s="45">
        <v>0</v>
      </c>
      <c r="P588" s="45">
        <v>0</v>
      </c>
      <c r="Q588" s="45">
        <v>0</v>
      </c>
      <c r="R588" s="45">
        <v>0</v>
      </c>
      <c r="S588" s="45">
        <v>0</v>
      </c>
      <c r="T588" s="45">
        <v>0</v>
      </c>
      <c r="U588" s="45">
        <v>0</v>
      </c>
      <c r="V588" s="45">
        <v>0</v>
      </c>
      <c r="W588" s="45">
        <v>48</v>
      </c>
      <c r="X588" s="87">
        <v>1.7303240740740741E-2</v>
      </c>
      <c r="Y588">
        <v>48.146000000000001</v>
      </c>
    </row>
    <row r="589" spans="1:25" x14ac:dyDescent="0.45">
      <c r="A589" s="45" t="s">
        <v>312</v>
      </c>
      <c r="B589" s="45">
        <v>2019</v>
      </c>
      <c r="C589" s="46">
        <v>43807</v>
      </c>
      <c r="D589" s="45" t="s">
        <v>30</v>
      </c>
      <c r="E589" s="45" t="s">
        <v>273</v>
      </c>
      <c r="F589" s="45" t="s">
        <v>37</v>
      </c>
      <c r="G589" s="12">
        <f>(C589-VLOOKUP(E589,Riders!$A$2:$D$3499,4,FALSE))/365</f>
        <v>31.904109589041095</v>
      </c>
      <c r="H589" s="45">
        <v>15</v>
      </c>
      <c r="I589" s="45">
        <v>2</v>
      </c>
      <c r="J589" s="45">
        <v>26</v>
      </c>
      <c r="K589" s="45">
        <v>14</v>
      </c>
      <c r="L589" s="45">
        <v>42</v>
      </c>
      <c r="M589" s="45">
        <v>0</v>
      </c>
      <c r="N589" s="45">
        <v>0</v>
      </c>
      <c r="O589" s="45">
        <v>0</v>
      </c>
      <c r="P589" s="45">
        <v>0</v>
      </c>
      <c r="Q589" s="45">
        <v>0</v>
      </c>
      <c r="R589" s="45">
        <v>5</v>
      </c>
      <c r="S589" s="45">
        <v>0</v>
      </c>
      <c r="T589" s="45">
        <v>0</v>
      </c>
      <c r="U589" s="45">
        <v>0</v>
      </c>
      <c r="V589" s="45">
        <v>0</v>
      </c>
      <c r="W589" s="45">
        <v>47</v>
      </c>
      <c r="X589" s="87">
        <v>1.7303240740740741E-2</v>
      </c>
      <c r="Y589">
        <v>48.146000000000001</v>
      </c>
    </row>
    <row r="590" spans="1:25" x14ac:dyDescent="0.45">
      <c r="A590" s="45" t="s">
        <v>312</v>
      </c>
      <c r="B590" s="45">
        <v>2019</v>
      </c>
      <c r="C590" s="46">
        <v>43807</v>
      </c>
      <c r="D590" s="45" t="s">
        <v>30</v>
      </c>
      <c r="E590" s="4" t="s">
        <v>4904</v>
      </c>
      <c r="F590" s="45" t="s">
        <v>131</v>
      </c>
      <c r="G590" s="12">
        <f>(C590-VLOOKUP(E590,Riders!$A$2:$D$3499,4,FALSE))/365</f>
        <v>26.227397260273971</v>
      </c>
      <c r="H590" s="45">
        <v>16</v>
      </c>
      <c r="I590" s="45">
        <v>18</v>
      </c>
      <c r="J590" s="45">
        <v>14</v>
      </c>
      <c r="K590" s="45">
        <v>10</v>
      </c>
      <c r="L590" s="45">
        <v>42</v>
      </c>
      <c r="M590" s="45">
        <v>0</v>
      </c>
      <c r="N590" s="45">
        <v>0</v>
      </c>
      <c r="O590" s="45">
        <v>0</v>
      </c>
      <c r="P590" s="45">
        <v>0</v>
      </c>
      <c r="Q590" s="45">
        <v>0</v>
      </c>
      <c r="R590" s="45">
        <v>0</v>
      </c>
      <c r="S590" s="45">
        <v>0</v>
      </c>
      <c r="T590" s="45">
        <v>0</v>
      </c>
      <c r="U590" s="45">
        <v>0</v>
      </c>
      <c r="V590" s="45">
        <v>0</v>
      </c>
      <c r="W590" s="45">
        <v>42</v>
      </c>
      <c r="X590" s="87">
        <v>1.7303240740740741E-2</v>
      </c>
      <c r="Y590">
        <v>48.146000000000001</v>
      </c>
    </row>
    <row r="591" spans="1:25" x14ac:dyDescent="0.45">
      <c r="A591" s="45" t="s">
        <v>312</v>
      </c>
      <c r="B591" s="45">
        <v>2019</v>
      </c>
      <c r="C591" s="46">
        <v>43807</v>
      </c>
      <c r="D591" s="45" t="s">
        <v>30</v>
      </c>
      <c r="E591" s="45" t="s">
        <v>3454</v>
      </c>
      <c r="F591" s="45" t="s">
        <v>3455</v>
      </c>
      <c r="G591" s="12">
        <f>(C591-VLOOKUP(E591,Riders!$A$2:$D$3499,4,FALSE))/365</f>
        <v>19.994520547945207</v>
      </c>
      <c r="H591" s="45">
        <v>17</v>
      </c>
      <c r="I591" s="45">
        <v>10</v>
      </c>
      <c r="J591" s="45">
        <v>10</v>
      </c>
      <c r="K591" s="45">
        <v>8</v>
      </c>
      <c r="L591" s="45">
        <v>28</v>
      </c>
      <c r="M591" s="45">
        <v>0</v>
      </c>
      <c r="N591" s="45">
        <v>0</v>
      </c>
      <c r="O591" s="45">
        <v>1</v>
      </c>
      <c r="P591" s="45">
        <v>0</v>
      </c>
      <c r="Q591" s="45">
        <v>0</v>
      </c>
      <c r="R591" s="45">
        <v>0</v>
      </c>
      <c r="S591" s="45">
        <v>0</v>
      </c>
      <c r="T591" s="45">
        <v>2</v>
      </c>
      <c r="U591" s="45">
        <v>0</v>
      </c>
      <c r="V591" s="45">
        <v>0</v>
      </c>
      <c r="W591" s="45">
        <v>31</v>
      </c>
      <c r="X591" s="87">
        <v>1.7303240740740741E-2</v>
      </c>
      <c r="Y591">
        <v>48.146000000000001</v>
      </c>
    </row>
    <row r="592" spans="1:25" x14ac:dyDescent="0.45">
      <c r="A592" s="45" t="s">
        <v>312</v>
      </c>
      <c r="B592" s="45">
        <v>2019</v>
      </c>
      <c r="C592" s="46">
        <v>43807</v>
      </c>
      <c r="D592" s="45" t="s">
        <v>30</v>
      </c>
      <c r="E592" s="45" t="s">
        <v>5185</v>
      </c>
      <c r="F592" s="45" t="s">
        <v>2342</v>
      </c>
      <c r="G592" s="12" t="e">
        <f>(C592-VLOOKUP(E592,Riders!$A$2:$D$3499,4,FALSE))/365</f>
        <v>#N/A</v>
      </c>
      <c r="H592" s="45">
        <v>18</v>
      </c>
      <c r="I592" s="45">
        <v>8</v>
      </c>
      <c r="J592" s="45">
        <v>1</v>
      </c>
      <c r="K592" s="45">
        <v>22</v>
      </c>
      <c r="L592" s="45">
        <v>31</v>
      </c>
      <c r="M592" s="45">
        <v>0</v>
      </c>
      <c r="N592" s="45">
        <v>0</v>
      </c>
      <c r="O592" s="45">
        <v>0</v>
      </c>
      <c r="P592" s="45">
        <v>0</v>
      </c>
      <c r="Q592" s="45">
        <v>0</v>
      </c>
      <c r="R592" s="45">
        <v>0</v>
      </c>
      <c r="S592" s="45">
        <v>0</v>
      </c>
      <c r="T592" s="45">
        <v>0</v>
      </c>
      <c r="U592" s="45">
        <v>0</v>
      </c>
      <c r="V592" s="45">
        <v>0</v>
      </c>
      <c r="W592" s="45">
        <v>31</v>
      </c>
      <c r="X592" s="87">
        <v>1.7303240740740741E-2</v>
      </c>
      <c r="Y592">
        <v>48.146000000000001</v>
      </c>
    </row>
    <row r="593" spans="1:25" x14ac:dyDescent="0.45">
      <c r="A593" s="45" t="s">
        <v>312</v>
      </c>
      <c r="B593" s="45">
        <v>2019</v>
      </c>
      <c r="C593" s="46">
        <v>43807</v>
      </c>
      <c r="D593" s="45" t="s">
        <v>30</v>
      </c>
      <c r="E593" s="45" t="s">
        <v>221</v>
      </c>
      <c r="F593" s="45" t="s">
        <v>223</v>
      </c>
      <c r="G593" s="12">
        <f>(C593-VLOOKUP(E593,Riders!$A$2:$D$3499,4,FALSE))/365</f>
        <v>29.547945205479451</v>
      </c>
      <c r="H593" s="45">
        <v>19</v>
      </c>
      <c r="I593" s="45">
        <v>20</v>
      </c>
      <c r="J593" s="45">
        <v>8</v>
      </c>
      <c r="K593" s="45">
        <v>1</v>
      </c>
      <c r="L593" s="45">
        <v>29</v>
      </c>
      <c r="M593" s="45">
        <v>0</v>
      </c>
      <c r="N593" s="45">
        <v>0</v>
      </c>
      <c r="O593" s="45">
        <v>0</v>
      </c>
      <c r="P593" s="45">
        <v>0</v>
      </c>
      <c r="Q593" s="45">
        <v>0</v>
      </c>
      <c r="R593" s="45">
        <v>0</v>
      </c>
      <c r="S593" s="45">
        <v>0</v>
      </c>
      <c r="T593" s="45">
        <v>0</v>
      </c>
      <c r="U593" s="45">
        <v>0</v>
      </c>
      <c r="V593" s="45">
        <v>0</v>
      </c>
      <c r="W593" s="45">
        <v>29</v>
      </c>
      <c r="X593" s="87">
        <v>1.7303240740740741E-2</v>
      </c>
      <c r="Y593">
        <v>48.146000000000001</v>
      </c>
    </row>
    <row r="594" spans="1:25" x14ac:dyDescent="0.45">
      <c r="A594" s="45" t="s">
        <v>312</v>
      </c>
      <c r="B594" s="45">
        <v>2019</v>
      </c>
      <c r="C594" s="46">
        <v>43807</v>
      </c>
      <c r="D594" s="45" t="s">
        <v>30</v>
      </c>
      <c r="E594" s="45" t="s">
        <v>2699</v>
      </c>
      <c r="F594" s="45" t="s">
        <v>5186</v>
      </c>
      <c r="G594" s="12">
        <f>(C594-VLOOKUP(E594,Riders!$A$2:$D$3499,4,FALSE))/365</f>
        <v>34.778082191780825</v>
      </c>
      <c r="H594" s="45">
        <v>20</v>
      </c>
      <c r="I594" s="45">
        <v>14</v>
      </c>
      <c r="J594" s="45">
        <v>2</v>
      </c>
      <c r="K594" s="45">
        <v>12</v>
      </c>
      <c r="L594" s="45">
        <v>28</v>
      </c>
      <c r="M594" s="45">
        <v>0</v>
      </c>
      <c r="N594" s="45">
        <v>0</v>
      </c>
      <c r="O594" s="45">
        <v>0</v>
      </c>
      <c r="P594" s="45">
        <v>0</v>
      </c>
      <c r="Q594" s="45">
        <v>0</v>
      </c>
      <c r="R594" s="45">
        <v>0</v>
      </c>
      <c r="S594" s="45">
        <v>0</v>
      </c>
      <c r="T594" s="45">
        <v>0</v>
      </c>
      <c r="U594" s="45">
        <v>0</v>
      </c>
      <c r="V594" s="45">
        <v>0</v>
      </c>
      <c r="W594" s="45">
        <v>28</v>
      </c>
      <c r="X594" s="87">
        <v>1.7303240740740741E-2</v>
      </c>
      <c r="Y594">
        <v>48.146000000000001</v>
      </c>
    </row>
    <row r="595" spans="1:25" x14ac:dyDescent="0.45">
      <c r="A595" s="45" t="s">
        <v>312</v>
      </c>
      <c r="B595" s="45">
        <v>2019</v>
      </c>
      <c r="C595" s="46">
        <v>43807</v>
      </c>
      <c r="D595" s="45" t="s">
        <v>30</v>
      </c>
      <c r="E595" s="45" t="s">
        <v>38</v>
      </c>
      <c r="F595" s="45" t="s">
        <v>40</v>
      </c>
      <c r="G595" s="12">
        <f>(C595-VLOOKUP(E595,Riders!$A$2:$D$3499,4,FALSE))/365</f>
        <v>22.81917808219178</v>
      </c>
      <c r="H595" s="45">
        <v>21</v>
      </c>
      <c r="I595" s="45">
        <v>2</v>
      </c>
      <c r="J595" s="45">
        <v>4</v>
      </c>
      <c r="K595" s="45">
        <v>2</v>
      </c>
      <c r="L595" s="45">
        <v>8</v>
      </c>
      <c r="M595" s="45">
        <v>0</v>
      </c>
      <c r="N595" s="45">
        <v>0</v>
      </c>
      <c r="O595" s="45">
        <v>0</v>
      </c>
      <c r="P595" s="45">
        <v>0</v>
      </c>
      <c r="Q595" s="45">
        <v>0</v>
      </c>
      <c r="R595" s="45">
        <v>0</v>
      </c>
      <c r="S595" s="45">
        <v>0</v>
      </c>
      <c r="T595" s="45">
        <v>0</v>
      </c>
      <c r="U595" s="45">
        <v>0</v>
      </c>
      <c r="V595" s="45">
        <v>0</v>
      </c>
      <c r="W595" s="45">
        <v>8</v>
      </c>
      <c r="X595" s="87">
        <v>1.7303240740740741E-2</v>
      </c>
      <c r="Y595">
        <v>48.146000000000001</v>
      </c>
    </row>
    <row r="596" spans="1:25" x14ac:dyDescent="0.45">
      <c r="A596" s="41" t="s">
        <v>74</v>
      </c>
      <c r="B596" s="41">
        <v>2019</v>
      </c>
      <c r="C596" s="43">
        <v>43800</v>
      </c>
      <c r="D596" s="41" t="s">
        <v>30</v>
      </c>
      <c r="E596" s="41" t="s">
        <v>201</v>
      </c>
      <c r="F596" s="41" t="s">
        <v>49</v>
      </c>
      <c r="G596" s="12">
        <f>(C596-VLOOKUP(E596,Riders!$A$2:$D$3499,4,FALSE))/365</f>
        <v>22.657534246575342</v>
      </c>
      <c r="H596" s="41">
        <v>1</v>
      </c>
      <c r="I596" s="41">
        <v>28</v>
      </c>
      <c r="J596" s="41">
        <v>36</v>
      </c>
      <c r="K596" s="41">
        <v>40</v>
      </c>
      <c r="L596" s="41">
        <v>104</v>
      </c>
      <c r="M596" s="41">
        <v>3</v>
      </c>
      <c r="N596" s="41">
        <v>3</v>
      </c>
      <c r="O596" s="41">
        <v>1</v>
      </c>
      <c r="P596" s="41">
        <v>0</v>
      </c>
      <c r="Q596" s="41">
        <v>0</v>
      </c>
      <c r="R596" s="41">
        <v>0</v>
      </c>
      <c r="S596" s="41">
        <v>2</v>
      </c>
      <c r="T596" s="41">
        <v>0</v>
      </c>
      <c r="U596" s="41">
        <v>0</v>
      </c>
      <c r="V596" s="41">
        <v>0</v>
      </c>
      <c r="W596" s="41">
        <v>113</v>
      </c>
      <c r="X596" s="87">
        <v>1.7372685185185189E-2</v>
      </c>
      <c r="Y596">
        <v>47.954000000000001</v>
      </c>
    </row>
    <row r="597" spans="1:25" x14ac:dyDescent="0.45">
      <c r="A597" s="41" t="s">
        <v>74</v>
      </c>
      <c r="B597" s="41">
        <v>2019</v>
      </c>
      <c r="C597" s="43">
        <v>43800</v>
      </c>
      <c r="D597" s="41" t="s">
        <v>30</v>
      </c>
      <c r="E597" s="41" t="s">
        <v>3886</v>
      </c>
      <c r="F597" s="41" t="s">
        <v>2334</v>
      </c>
      <c r="G597" s="12">
        <f>(C597-VLOOKUP(E597,Riders!$A$2:$D$3499,4,FALSE))/365</f>
        <v>20.410958904109588</v>
      </c>
      <c r="H597" s="41">
        <v>2</v>
      </c>
      <c r="I597" s="41">
        <v>36</v>
      </c>
      <c r="J597" s="41">
        <v>38</v>
      </c>
      <c r="K597" s="41">
        <v>38</v>
      </c>
      <c r="L597" s="41">
        <v>112</v>
      </c>
      <c r="M597" s="41">
        <v>0</v>
      </c>
      <c r="N597" s="41">
        <v>0</v>
      </c>
      <c r="O597" s="41">
        <v>0</v>
      </c>
      <c r="P597" s="41">
        <v>0</v>
      </c>
      <c r="Q597" s="41">
        <v>0</v>
      </c>
      <c r="R597" s="41">
        <v>0</v>
      </c>
      <c r="S597" s="41">
        <v>1</v>
      </c>
      <c r="T597" s="41">
        <v>0</v>
      </c>
      <c r="U597" s="41">
        <v>0</v>
      </c>
      <c r="V597" s="41">
        <v>0</v>
      </c>
      <c r="W597" s="41">
        <v>113</v>
      </c>
      <c r="X597" s="87">
        <v>1.7372685185185189E-2</v>
      </c>
      <c r="Y597">
        <v>47.954000000000001</v>
      </c>
    </row>
    <row r="598" spans="1:25" x14ac:dyDescent="0.45">
      <c r="A598" s="41" t="s">
        <v>74</v>
      </c>
      <c r="B598" s="41">
        <v>2019</v>
      </c>
      <c r="C598" s="43">
        <v>43800</v>
      </c>
      <c r="D598" s="41" t="s">
        <v>30</v>
      </c>
      <c r="E598" s="41" t="s">
        <v>271</v>
      </c>
      <c r="F598" s="41" t="s">
        <v>46</v>
      </c>
      <c r="G598" s="12">
        <f>(C598-VLOOKUP(E598,Riders!$A$2:$D$3499,4,FALSE))/365</f>
        <v>29.736986301369864</v>
      </c>
      <c r="H598" s="41">
        <v>3</v>
      </c>
      <c r="I598" s="41">
        <v>40</v>
      </c>
      <c r="J598" s="41">
        <v>26</v>
      </c>
      <c r="K598" s="41">
        <v>30</v>
      </c>
      <c r="L598" s="41">
        <v>96</v>
      </c>
      <c r="M598" s="41">
        <v>1</v>
      </c>
      <c r="N598" s="41">
        <v>2</v>
      </c>
      <c r="O598" s="41">
        <v>0</v>
      </c>
      <c r="P598" s="41">
        <v>0</v>
      </c>
      <c r="Q598" s="41">
        <v>0</v>
      </c>
      <c r="R598" s="41">
        <v>0</v>
      </c>
      <c r="S598" s="41">
        <v>3</v>
      </c>
      <c r="T598" s="41">
        <v>4</v>
      </c>
      <c r="U598" s="41">
        <v>0</v>
      </c>
      <c r="V598" s="41">
        <v>0</v>
      </c>
      <c r="W598" s="41">
        <v>106</v>
      </c>
      <c r="X598" s="87">
        <v>1.7372685185185189E-2</v>
      </c>
      <c r="Y598">
        <v>47.954000000000001</v>
      </c>
    </row>
    <row r="599" spans="1:25" x14ac:dyDescent="0.45">
      <c r="A599" s="41" t="s">
        <v>74</v>
      </c>
      <c r="B599" s="41">
        <v>2019</v>
      </c>
      <c r="C599" s="43">
        <v>43800</v>
      </c>
      <c r="D599" s="41" t="s">
        <v>30</v>
      </c>
      <c r="E599" s="41" t="s">
        <v>188</v>
      </c>
      <c r="F599" s="41" t="s">
        <v>37</v>
      </c>
      <c r="G599" s="12">
        <f>(C599-VLOOKUP(E599,Riders!$A$2:$D$3499,4,FALSE))/365</f>
        <v>21.671232876712327</v>
      </c>
      <c r="H599" s="41">
        <v>4</v>
      </c>
      <c r="I599" s="41">
        <v>32</v>
      </c>
      <c r="J599" s="41">
        <v>34</v>
      </c>
      <c r="K599" s="41">
        <v>34</v>
      </c>
      <c r="L599" s="41">
        <v>100</v>
      </c>
      <c r="M599" s="41">
        <v>0</v>
      </c>
      <c r="N599" s="41">
        <v>1</v>
      </c>
      <c r="O599" s="41">
        <v>2</v>
      </c>
      <c r="P599" s="41">
        <v>0</v>
      </c>
      <c r="Q599" s="41">
        <v>1</v>
      </c>
      <c r="R599" s="41">
        <v>0</v>
      </c>
      <c r="S599" s="41">
        <v>0</v>
      </c>
      <c r="T599" s="41">
        <v>2</v>
      </c>
      <c r="U599" s="41">
        <v>0</v>
      </c>
      <c r="V599" s="41">
        <v>0</v>
      </c>
      <c r="W599" s="41">
        <v>106</v>
      </c>
      <c r="X599" s="87">
        <v>1.7372685185185189E-2</v>
      </c>
      <c r="Y599">
        <v>47.954000000000001</v>
      </c>
    </row>
    <row r="600" spans="1:25" x14ac:dyDescent="0.45">
      <c r="A600" s="41" t="s">
        <v>74</v>
      </c>
      <c r="B600" s="41">
        <v>2019</v>
      </c>
      <c r="C600" s="43">
        <v>43800</v>
      </c>
      <c r="D600" s="41" t="s">
        <v>30</v>
      </c>
      <c r="E600" s="41" t="s">
        <v>4728</v>
      </c>
      <c r="F600" s="41" t="s">
        <v>2347</v>
      </c>
      <c r="G600" s="12">
        <f>(C600-VLOOKUP(E600,Riders!$A$2:$D$3499,4,FALSE))/365</f>
        <v>27.276712328767122</v>
      </c>
      <c r="H600" s="41">
        <v>5</v>
      </c>
      <c r="I600" s="41">
        <v>30</v>
      </c>
      <c r="J600" s="41">
        <v>32</v>
      </c>
      <c r="K600" s="41">
        <v>26</v>
      </c>
      <c r="L600" s="41">
        <v>88</v>
      </c>
      <c r="M600" s="41">
        <v>2</v>
      </c>
      <c r="N600" s="41">
        <v>0</v>
      </c>
      <c r="O600" s="41">
        <v>3</v>
      </c>
      <c r="P600" s="41">
        <v>0</v>
      </c>
      <c r="Q600" s="41">
        <v>0</v>
      </c>
      <c r="R600" s="41">
        <v>0</v>
      </c>
      <c r="S600" s="41">
        <v>0</v>
      </c>
      <c r="T600" s="41">
        <v>6</v>
      </c>
      <c r="U600" s="41">
        <v>0</v>
      </c>
      <c r="V600" s="41">
        <v>0</v>
      </c>
      <c r="W600" s="41">
        <v>99</v>
      </c>
      <c r="X600" s="87">
        <v>1.7372685185185189E-2</v>
      </c>
      <c r="Y600">
        <v>47.954000000000001</v>
      </c>
    </row>
    <row r="601" spans="1:25" x14ac:dyDescent="0.45">
      <c r="A601" s="41" t="s">
        <v>74</v>
      </c>
      <c r="B601" s="41">
        <v>2019</v>
      </c>
      <c r="C601" s="43">
        <v>43800</v>
      </c>
      <c r="D601" s="41" t="s">
        <v>30</v>
      </c>
      <c r="E601" s="41" t="s">
        <v>145</v>
      </c>
      <c r="F601" s="41" t="s">
        <v>83</v>
      </c>
      <c r="G601" s="12">
        <f>(C601-VLOOKUP(E601,Riders!$A$2:$D$3499,4,FALSE))/365</f>
        <v>27.402739726027399</v>
      </c>
      <c r="H601" s="41">
        <v>6</v>
      </c>
      <c r="I601" s="41">
        <v>4</v>
      </c>
      <c r="J601" s="41">
        <v>40</v>
      </c>
      <c r="K601" s="41">
        <v>36</v>
      </c>
      <c r="L601" s="41">
        <v>80</v>
      </c>
      <c r="M601" s="41">
        <v>0</v>
      </c>
      <c r="N601" s="41">
        <v>5</v>
      </c>
      <c r="O601" s="41">
        <v>5</v>
      </c>
      <c r="P601" s="41">
        <v>0</v>
      </c>
      <c r="Q601" s="41">
        <v>2</v>
      </c>
      <c r="R601" s="41">
        <v>1</v>
      </c>
      <c r="S601" s="41">
        <v>0</v>
      </c>
      <c r="T601" s="41">
        <v>0</v>
      </c>
      <c r="U601" s="41">
        <v>0</v>
      </c>
      <c r="V601" s="41">
        <v>0</v>
      </c>
      <c r="W601" s="41">
        <v>93</v>
      </c>
      <c r="X601" s="87">
        <v>1.7372685185185189E-2</v>
      </c>
      <c r="Y601">
        <v>47.954000000000001</v>
      </c>
    </row>
    <row r="602" spans="1:25" x14ac:dyDescent="0.45">
      <c r="A602" s="41" t="s">
        <v>74</v>
      </c>
      <c r="B602" s="41">
        <v>2019</v>
      </c>
      <c r="C602" s="43">
        <v>43800</v>
      </c>
      <c r="D602" s="41" t="s">
        <v>30</v>
      </c>
      <c r="E602" s="41" t="s">
        <v>53</v>
      </c>
      <c r="F602" s="41" t="s">
        <v>55</v>
      </c>
      <c r="G602" s="12">
        <f>(C602-VLOOKUP(E602,Riders!$A$2:$D$3499,4,FALSE))/365</f>
        <v>18.586301369863012</v>
      </c>
      <c r="H602" s="41">
        <v>7</v>
      </c>
      <c r="I602" s="41">
        <v>38</v>
      </c>
      <c r="J602" s="41">
        <v>18</v>
      </c>
      <c r="K602" s="41">
        <v>28</v>
      </c>
      <c r="L602" s="41">
        <v>84</v>
      </c>
      <c r="M602" s="41">
        <v>0</v>
      </c>
      <c r="N602" s="41">
        <v>0</v>
      </c>
      <c r="O602" s="41">
        <v>0</v>
      </c>
      <c r="P602" s="41">
        <v>0</v>
      </c>
      <c r="Q602" s="41">
        <v>0</v>
      </c>
      <c r="R602" s="41">
        <v>0</v>
      </c>
      <c r="S602" s="41">
        <v>0</v>
      </c>
      <c r="T602" s="41">
        <v>0</v>
      </c>
      <c r="U602" s="41">
        <v>0</v>
      </c>
      <c r="V602" s="41">
        <v>0</v>
      </c>
      <c r="W602" s="41">
        <v>84</v>
      </c>
      <c r="X602" s="87">
        <v>1.7372685185185189E-2</v>
      </c>
      <c r="Y602">
        <v>47.954000000000001</v>
      </c>
    </row>
    <row r="603" spans="1:25" x14ac:dyDescent="0.45">
      <c r="A603" s="41" t="s">
        <v>74</v>
      </c>
      <c r="B603" s="41">
        <v>2019</v>
      </c>
      <c r="C603" s="43">
        <v>43800</v>
      </c>
      <c r="D603" s="41" t="s">
        <v>30</v>
      </c>
      <c r="E603" s="41" t="s">
        <v>239</v>
      </c>
      <c r="F603" s="41" t="s">
        <v>64</v>
      </c>
      <c r="G603" s="12">
        <f>(C603-VLOOKUP(E603,Riders!$A$2:$D$3499,4,FALSE))/365</f>
        <v>24.24931506849315</v>
      </c>
      <c r="H603" s="41">
        <v>8</v>
      </c>
      <c r="I603" s="41">
        <v>24</v>
      </c>
      <c r="J603" s="41">
        <v>30</v>
      </c>
      <c r="K603" s="41">
        <v>24</v>
      </c>
      <c r="L603" s="41">
        <v>78</v>
      </c>
      <c r="M603" s="41">
        <v>0</v>
      </c>
      <c r="N603" s="41">
        <v>0</v>
      </c>
      <c r="O603" s="41">
        <v>0</v>
      </c>
      <c r="P603" s="41">
        <v>0</v>
      </c>
      <c r="Q603" s="41">
        <v>3</v>
      </c>
      <c r="R603" s="41">
        <v>0</v>
      </c>
      <c r="S603" s="41">
        <v>0</v>
      </c>
      <c r="T603" s="41">
        <v>0</v>
      </c>
      <c r="U603" s="41">
        <v>0</v>
      </c>
      <c r="V603" s="41">
        <v>0</v>
      </c>
      <c r="W603" s="41">
        <v>81</v>
      </c>
      <c r="X603" s="87">
        <v>1.7372685185185189E-2</v>
      </c>
      <c r="Y603">
        <v>47.954000000000001</v>
      </c>
    </row>
    <row r="604" spans="1:25" x14ac:dyDescent="0.45">
      <c r="A604" s="41" t="s">
        <v>74</v>
      </c>
      <c r="B604" s="41">
        <v>2019</v>
      </c>
      <c r="C604" s="43">
        <v>43800</v>
      </c>
      <c r="D604" s="41" t="s">
        <v>30</v>
      </c>
      <c r="E604" s="41" t="s">
        <v>4764</v>
      </c>
      <c r="F604" s="41" t="s">
        <v>2221</v>
      </c>
      <c r="G604" s="12">
        <f>(C604-VLOOKUP(E604,Riders!$A$2:$D$3499,4,FALSE))/365</f>
        <v>21.723287671232878</v>
      </c>
      <c r="H604" s="41">
        <v>9</v>
      </c>
      <c r="I604" s="41">
        <v>26</v>
      </c>
      <c r="J604" s="41">
        <v>14</v>
      </c>
      <c r="K604" s="41">
        <v>16</v>
      </c>
      <c r="L604" s="41">
        <v>56</v>
      </c>
      <c r="M604" s="41">
        <v>0</v>
      </c>
      <c r="N604" s="41">
        <v>0</v>
      </c>
      <c r="O604" s="41">
        <v>0</v>
      </c>
      <c r="P604" s="41">
        <v>0</v>
      </c>
      <c r="Q604" s="41">
        <v>0</v>
      </c>
      <c r="R604" s="41">
        <v>5</v>
      </c>
      <c r="S604" s="41">
        <v>0</v>
      </c>
      <c r="T604" s="41">
        <v>0</v>
      </c>
      <c r="U604" s="41">
        <v>20</v>
      </c>
      <c r="V604" s="41">
        <v>0</v>
      </c>
      <c r="W604" s="41">
        <v>81</v>
      </c>
      <c r="X604" s="87">
        <v>1.7372685185185189E-2</v>
      </c>
      <c r="Y604">
        <v>47.954000000000001</v>
      </c>
    </row>
    <row r="605" spans="1:25" x14ac:dyDescent="0.45">
      <c r="A605" s="41" t="s">
        <v>74</v>
      </c>
      <c r="B605" s="41">
        <v>2019</v>
      </c>
      <c r="C605" s="43">
        <v>43800</v>
      </c>
      <c r="D605" s="41" t="s">
        <v>30</v>
      </c>
      <c r="E605" s="41" t="s">
        <v>176</v>
      </c>
      <c r="F605" s="41" t="s">
        <v>177</v>
      </c>
      <c r="G605" s="12">
        <f>(C605-VLOOKUP(E605,Riders!$A$2:$D$3499,4,FALSE))/365</f>
        <v>22.994520547945207</v>
      </c>
      <c r="H605" s="41">
        <v>10</v>
      </c>
      <c r="I605" s="41">
        <v>34</v>
      </c>
      <c r="J605" s="41">
        <v>24</v>
      </c>
      <c r="K605" s="41">
        <v>8</v>
      </c>
      <c r="L605" s="41">
        <v>66</v>
      </c>
      <c r="M605" s="41">
        <v>0</v>
      </c>
      <c r="N605" s="41">
        <v>0</v>
      </c>
      <c r="O605" s="41">
        <v>0</v>
      </c>
      <c r="P605" s="41">
        <v>5</v>
      </c>
      <c r="Q605" s="41">
        <v>5</v>
      </c>
      <c r="R605" s="41">
        <v>0</v>
      </c>
      <c r="S605" s="41">
        <v>0</v>
      </c>
      <c r="T605" s="41">
        <v>0</v>
      </c>
      <c r="U605" s="41">
        <v>0</v>
      </c>
      <c r="V605" s="41">
        <v>0</v>
      </c>
      <c r="W605" s="41">
        <v>76</v>
      </c>
      <c r="X605" s="87">
        <v>1.7372685185185189E-2</v>
      </c>
      <c r="Y605">
        <v>47.954000000000001</v>
      </c>
    </row>
    <row r="606" spans="1:25" x14ac:dyDescent="0.45">
      <c r="A606" s="41" t="s">
        <v>74</v>
      </c>
      <c r="B606" s="41">
        <v>2019</v>
      </c>
      <c r="C606" s="43">
        <v>43800</v>
      </c>
      <c r="D606" s="41" t="s">
        <v>30</v>
      </c>
      <c r="E606" s="41" t="s">
        <v>303</v>
      </c>
      <c r="F606" s="41" t="s">
        <v>96</v>
      </c>
      <c r="G606" s="12">
        <f>(C606-VLOOKUP(E606,Riders!$A$2:$D$3499,4,FALSE))/365</f>
        <v>21.38082191780822</v>
      </c>
      <c r="H606" s="41">
        <v>11</v>
      </c>
      <c r="I606" s="41">
        <v>1</v>
      </c>
      <c r="J606" s="41">
        <v>16</v>
      </c>
      <c r="K606" s="41">
        <v>32</v>
      </c>
      <c r="L606" s="41">
        <v>49</v>
      </c>
      <c r="M606" s="41">
        <v>0</v>
      </c>
      <c r="N606" s="41">
        <v>0</v>
      </c>
      <c r="O606" s="41">
        <v>0</v>
      </c>
      <c r="P606" s="41">
        <v>0</v>
      </c>
      <c r="Q606" s="41">
        <v>0</v>
      </c>
      <c r="R606" s="41">
        <v>3</v>
      </c>
      <c r="S606" s="41">
        <v>0</v>
      </c>
      <c r="T606" s="41">
        <v>0</v>
      </c>
      <c r="U606" s="41">
        <v>20</v>
      </c>
      <c r="V606" s="41">
        <v>0</v>
      </c>
      <c r="W606" s="41">
        <v>72</v>
      </c>
      <c r="X606" s="87">
        <v>1.7372685185185189E-2</v>
      </c>
      <c r="Y606">
        <v>47.954000000000001</v>
      </c>
    </row>
    <row r="607" spans="1:25" x14ac:dyDescent="0.45">
      <c r="A607" s="41" t="s">
        <v>74</v>
      </c>
      <c r="B607" s="41">
        <v>2019</v>
      </c>
      <c r="C607" s="43">
        <v>43800</v>
      </c>
      <c r="D607" s="41" t="s">
        <v>30</v>
      </c>
      <c r="E607" s="41" t="s">
        <v>294</v>
      </c>
      <c r="F607" s="41" t="s">
        <v>43</v>
      </c>
      <c r="G607" s="12">
        <f>(C607-VLOOKUP(E607,Riders!$A$2:$D$3499,4,FALSE))/365</f>
        <v>27.268493150684932</v>
      </c>
      <c r="H607" s="41">
        <v>12</v>
      </c>
      <c r="I607" s="41">
        <v>20</v>
      </c>
      <c r="J607" s="41">
        <v>28</v>
      </c>
      <c r="K607" s="41">
        <v>22</v>
      </c>
      <c r="L607" s="41">
        <v>70</v>
      </c>
      <c r="M607" s="41">
        <v>0</v>
      </c>
      <c r="N607" s="41">
        <v>0</v>
      </c>
      <c r="O607" s="41">
        <v>0</v>
      </c>
      <c r="P607" s="41">
        <v>1</v>
      </c>
      <c r="Q607" s="41">
        <v>0</v>
      </c>
      <c r="R607" s="41">
        <v>0</v>
      </c>
      <c r="S607" s="41">
        <v>0</v>
      </c>
      <c r="T607" s="41">
        <v>0</v>
      </c>
      <c r="U607" s="41">
        <v>0</v>
      </c>
      <c r="V607" s="41">
        <v>0</v>
      </c>
      <c r="W607" s="41">
        <v>71</v>
      </c>
      <c r="X607" s="87">
        <v>1.7372685185185189E-2</v>
      </c>
      <c r="Y607">
        <v>47.954000000000001</v>
      </c>
    </row>
    <row r="608" spans="1:25" x14ac:dyDescent="0.45">
      <c r="A608" s="41" t="s">
        <v>74</v>
      </c>
      <c r="B608" s="41">
        <v>2019</v>
      </c>
      <c r="C608" s="43">
        <v>43800</v>
      </c>
      <c r="D608" s="41" t="s">
        <v>30</v>
      </c>
      <c r="E608" s="41" t="s">
        <v>299</v>
      </c>
      <c r="F608" s="41" t="s">
        <v>282</v>
      </c>
      <c r="G608" s="12">
        <f>(C608-VLOOKUP(E608,Riders!$A$2:$D$3499,4,FALSE))/365</f>
        <v>26.317808219178083</v>
      </c>
      <c r="H608" s="41">
        <v>13</v>
      </c>
      <c r="I608" s="41">
        <v>22</v>
      </c>
      <c r="J608" s="41">
        <v>22</v>
      </c>
      <c r="K608" s="41">
        <v>14</v>
      </c>
      <c r="L608" s="41">
        <v>58</v>
      </c>
      <c r="M608" s="41">
        <v>0</v>
      </c>
      <c r="N608" s="41">
        <v>0</v>
      </c>
      <c r="O608" s="41">
        <v>0</v>
      </c>
      <c r="P608" s="41">
        <v>0</v>
      </c>
      <c r="Q608" s="41">
        <v>0</v>
      </c>
      <c r="R608" s="41">
        <v>0</v>
      </c>
      <c r="S608" s="41">
        <v>0</v>
      </c>
      <c r="T608" s="41">
        <v>0</v>
      </c>
      <c r="U608" s="41">
        <v>0</v>
      </c>
      <c r="V608" s="41">
        <v>0</v>
      </c>
      <c r="W608" s="41">
        <v>58</v>
      </c>
      <c r="X608" s="87">
        <v>1.7372685185185189E-2</v>
      </c>
      <c r="Y608">
        <v>47.954000000000001</v>
      </c>
    </row>
    <row r="609" spans="1:25" x14ac:dyDescent="0.45">
      <c r="A609" s="41" t="s">
        <v>74</v>
      </c>
      <c r="B609" s="41">
        <v>2019</v>
      </c>
      <c r="C609" s="43">
        <v>43800</v>
      </c>
      <c r="D609" s="41" t="s">
        <v>30</v>
      </c>
      <c r="E609" s="41" t="s">
        <v>4904</v>
      </c>
      <c r="F609" s="41" t="s">
        <v>131</v>
      </c>
      <c r="G609" s="12">
        <f>(C609-VLOOKUP(E609,Riders!$A$2:$D$3499,4,FALSE))/365</f>
        <v>26.208219178082192</v>
      </c>
      <c r="H609" s="41">
        <v>14</v>
      </c>
      <c r="I609" s="41">
        <v>14</v>
      </c>
      <c r="J609" s="41">
        <v>20</v>
      </c>
      <c r="K609" s="41">
        <v>20</v>
      </c>
      <c r="L609" s="41">
        <v>54</v>
      </c>
      <c r="M609" s="41">
        <v>0</v>
      </c>
      <c r="N609" s="41">
        <v>0</v>
      </c>
      <c r="O609" s="41">
        <v>0</v>
      </c>
      <c r="P609" s="41">
        <v>0</v>
      </c>
      <c r="Q609" s="41">
        <v>0</v>
      </c>
      <c r="R609" s="41">
        <v>0</v>
      </c>
      <c r="S609" s="41">
        <v>0</v>
      </c>
      <c r="T609" s="41">
        <v>0</v>
      </c>
      <c r="U609" s="41">
        <v>0</v>
      </c>
      <c r="V609" s="41">
        <v>0</v>
      </c>
      <c r="W609" s="41">
        <v>54</v>
      </c>
      <c r="X609" s="87">
        <v>1.7372685185185189E-2</v>
      </c>
      <c r="Y609">
        <v>47.954000000000001</v>
      </c>
    </row>
    <row r="610" spans="1:25" x14ac:dyDescent="0.45">
      <c r="A610" s="41" t="s">
        <v>74</v>
      </c>
      <c r="B610" s="41">
        <v>2019</v>
      </c>
      <c r="C610" s="43">
        <v>43800</v>
      </c>
      <c r="D610" s="41" t="s">
        <v>30</v>
      </c>
      <c r="E610" s="41" t="s">
        <v>170</v>
      </c>
      <c r="F610" s="41" t="s">
        <v>73</v>
      </c>
      <c r="G610" s="12">
        <f>(C610-VLOOKUP(E610,Riders!$A$2:$D$3499,4,FALSE))/365</f>
        <v>39.586301369863016</v>
      </c>
      <c r="H610" s="41">
        <v>15</v>
      </c>
      <c r="I610" s="41">
        <v>2</v>
      </c>
      <c r="J610" s="41">
        <v>10</v>
      </c>
      <c r="K610" s="41">
        <v>1</v>
      </c>
      <c r="L610" s="41">
        <v>13</v>
      </c>
      <c r="M610" s="41">
        <v>0</v>
      </c>
      <c r="N610" s="41">
        <v>0</v>
      </c>
      <c r="O610" s="41">
        <v>0</v>
      </c>
      <c r="P610" s="41">
        <v>0</v>
      </c>
      <c r="Q610" s="41">
        <v>0</v>
      </c>
      <c r="R610" s="41">
        <v>2</v>
      </c>
      <c r="S610" s="41">
        <v>5</v>
      </c>
      <c r="T610" s="41">
        <v>10</v>
      </c>
      <c r="U610" s="41">
        <v>20</v>
      </c>
      <c r="V610" s="41">
        <v>0</v>
      </c>
      <c r="W610" s="41">
        <v>50</v>
      </c>
      <c r="X610" s="87">
        <v>1.7372685185185189E-2</v>
      </c>
      <c r="Y610">
        <v>47.954000000000001</v>
      </c>
    </row>
    <row r="611" spans="1:25" x14ac:dyDescent="0.45">
      <c r="A611" s="41" t="s">
        <v>74</v>
      </c>
      <c r="B611" s="41">
        <v>2019</v>
      </c>
      <c r="C611" s="43">
        <v>43800</v>
      </c>
      <c r="D611" s="41" t="s">
        <v>30</v>
      </c>
      <c r="E611" s="41" t="s">
        <v>97</v>
      </c>
      <c r="F611" s="41" t="s">
        <v>99</v>
      </c>
      <c r="G611" s="12">
        <f>(C611-VLOOKUP(E611,Riders!$A$2:$D$3499,4,FALSE))/365</f>
        <v>21.257534246575343</v>
      </c>
      <c r="H611" s="41">
        <v>16</v>
      </c>
      <c r="I611" s="41">
        <v>18</v>
      </c>
      <c r="J611" s="41">
        <v>1</v>
      </c>
      <c r="K611" s="41">
        <v>18</v>
      </c>
      <c r="L611" s="41">
        <v>37</v>
      </c>
      <c r="M611" s="41">
        <v>0</v>
      </c>
      <c r="N611" s="41">
        <v>0</v>
      </c>
      <c r="O611" s="41">
        <v>0</v>
      </c>
      <c r="P611" s="41">
        <v>0</v>
      </c>
      <c r="Q611" s="41">
        <v>0</v>
      </c>
      <c r="R611" s="41">
        <v>0</v>
      </c>
      <c r="S611" s="41">
        <v>0</v>
      </c>
      <c r="T611" s="41">
        <v>0</v>
      </c>
      <c r="U611" s="41">
        <v>0</v>
      </c>
      <c r="V611" s="41">
        <v>0</v>
      </c>
      <c r="W611" s="41">
        <v>37</v>
      </c>
      <c r="X611" s="87">
        <v>1.7372685185185189E-2</v>
      </c>
      <c r="Y611">
        <v>47.954000000000001</v>
      </c>
    </row>
    <row r="612" spans="1:25" x14ac:dyDescent="0.45">
      <c r="A612" s="41" t="s">
        <v>74</v>
      </c>
      <c r="B612" s="41">
        <v>2019</v>
      </c>
      <c r="C612" s="43">
        <v>43800</v>
      </c>
      <c r="D612" s="41" t="s">
        <v>30</v>
      </c>
      <c r="E612" s="41" t="s">
        <v>221</v>
      </c>
      <c r="F612" s="41" t="s">
        <v>223</v>
      </c>
      <c r="G612" s="12">
        <f>(C612-VLOOKUP(E612,Riders!$A$2:$D$3499,4,FALSE))/365</f>
        <v>29.528767123287672</v>
      </c>
      <c r="H612" s="41">
        <v>17</v>
      </c>
      <c r="I612" s="41">
        <v>12</v>
      </c>
      <c r="J612" s="41">
        <v>8</v>
      </c>
      <c r="K612" s="41">
        <v>12</v>
      </c>
      <c r="L612" s="41">
        <v>32</v>
      </c>
      <c r="M612" s="41">
        <v>0</v>
      </c>
      <c r="N612" s="41">
        <v>0</v>
      </c>
      <c r="O612" s="41">
        <v>0</v>
      </c>
      <c r="P612" s="41">
        <v>0</v>
      </c>
      <c r="Q612" s="41">
        <v>0</v>
      </c>
      <c r="R612" s="41">
        <v>0</v>
      </c>
      <c r="S612" s="41">
        <v>0</v>
      </c>
      <c r="T612" s="41">
        <v>0</v>
      </c>
      <c r="U612" s="41">
        <v>0</v>
      </c>
      <c r="V612" s="41">
        <v>0</v>
      </c>
      <c r="W612" s="41">
        <v>32</v>
      </c>
      <c r="X612" s="87">
        <v>1.7372685185185189E-2</v>
      </c>
      <c r="Y612">
        <v>47.954000000000001</v>
      </c>
    </row>
    <row r="613" spans="1:25" x14ac:dyDescent="0.45">
      <c r="A613" s="41" t="s">
        <v>74</v>
      </c>
      <c r="B613" s="41">
        <v>2019</v>
      </c>
      <c r="C613" s="43">
        <v>43800</v>
      </c>
      <c r="D613" s="41" t="s">
        <v>30</v>
      </c>
      <c r="E613" s="41" t="s">
        <v>241</v>
      </c>
      <c r="F613" s="41" t="s">
        <v>242</v>
      </c>
      <c r="G613" s="12">
        <f>(C613-VLOOKUP(E613,Riders!$A$2:$D$3499,4,FALSE))/365</f>
        <v>25.002739726027396</v>
      </c>
      <c r="H613" s="41">
        <v>18</v>
      </c>
      <c r="I613" s="41">
        <v>10</v>
      </c>
      <c r="J613" s="41">
        <v>12</v>
      </c>
      <c r="K613" s="41">
        <v>10</v>
      </c>
      <c r="L613" s="41">
        <v>32</v>
      </c>
      <c r="M613" s="41">
        <v>0</v>
      </c>
      <c r="N613" s="41">
        <v>0</v>
      </c>
      <c r="O613" s="41">
        <v>0</v>
      </c>
      <c r="P613" s="41">
        <v>0</v>
      </c>
      <c r="Q613" s="41">
        <v>0</v>
      </c>
      <c r="R613" s="41">
        <v>0</v>
      </c>
      <c r="S613" s="41">
        <v>0</v>
      </c>
      <c r="T613" s="41">
        <v>0</v>
      </c>
      <c r="U613" s="41">
        <v>0</v>
      </c>
      <c r="V613" s="41">
        <v>0</v>
      </c>
      <c r="W613" s="41">
        <v>32</v>
      </c>
      <c r="X613" s="87">
        <v>1.7372685185185189E-2</v>
      </c>
      <c r="Y613">
        <v>47.954000000000001</v>
      </c>
    </row>
    <row r="614" spans="1:25" x14ac:dyDescent="0.45">
      <c r="A614" s="41" t="s">
        <v>74</v>
      </c>
      <c r="B614" s="41">
        <v>2019</v>
      </c>
      <c r="C614" s="43">
        <v>43800</v>
      </c>
      <c r="D614" s="41" t="s">
        <v>30</v>
      </c>
      <c r="E614" s="41" t="s">
        <v>293</v>
      </c>
      <c r="F614" s="41" t="s">
        <v>40</v>
      </c>
      <c r="G614" s="12">
        <f>(C614-VLOOKUP(E614,Riders!$A$2:$D$3499,4,FALSE))/365</f>
        <v>25.484931506849314</v>
      </c>
      <c r="H614" s="41">
        <v>19</v>
      </c>
      <c r="I614" s="41">
        <v>16</v>
      </c>
      <c r="J614" s="41">
        <v>2</v>
      </c>
      <c r="K614" s="41">
        <v>2</v>
      </c>
      <c r="L614" s="41">
        <v>20</v>
      </c>
      <c r="M614" s="41">
        <v>0</v>
      </c>
      <c r="N614" s="41">
        <v>0</v>
      </c>
      <c r="O614" s="41">
        <v>0</v>
      </c>
      <c r="P614" s="41">
        <v>3</v>
      </c>
      <c r="Q614" s="41">
        <v>0</v>
      </c>
      <c r="R614" s="41">
        <v>0</v>
      </c>
      <c r="S614" s="41">
        <v>0</v>
      </c>
      <c r="T614" s="41">
        <v>0</v>
      </c>
      <c r="U614" s="41">
        <v>0</v>
      </c>
      <c r="V614" s="41">
        <v>0</v>
      </c>
      <c r="W614" s="41">
        <v>23</v>
      </c>
      <c r="X614" s="87">
        <v>1.7372685185185189E-2</v>
      </c>
      <c r="Y614">
        <v>47.954000000000001</v>
      </c>
    </row>
    <row r="615" spans="1:25" x14ac:dyDescent="0.45">
      <c r="A615" s="41" t="s">
        <v>74</v>
      </c>
      <c r="B615" s="41">
        <v>2019</v>
      </c>
      <c r="C615" s="43">
        <v>43800</v>
      </c>
      <c r="D615" s="41" t="s">
        <v>30</v>
      </c>
      <c r="E615" s="41" t="s">
        <v>225</v>
      </c>
      <c r="F615" s="41" t="s">
        <v>61</v>
      </c>
      <c r="G615" s="12">
        <f>(C615-VLOOKUP(E615,Riders!$A$2:$D$3499,4,FALSE))/365</f>
        <v>22.789041095890411</v>
      </c>
      <c r="H615" s="41">
        <v>20</v>
      </c>
      <c r="I615" s="41">
        <v>6</v>
      </c>
      <c r="J615" s="41">
        <v>4</v>
      </c>
      <c r="K615" s="41">
        <v>6</v>
      </c>
      <c r="L615" s="41">
        <v>16</v>
      </c>
      <c r="M615" s="41">
        <v>0</v>
      </c>
      <c r="N615" s="41">
        <v>0</v>
      </c>
      <c r="O615" s="41">
        <v>0</v>
      </c>
      <c r="P615" s="41">
        <v>0</v>
      </c>
      <c r="Q615" s="41">
        <v>0</v>
      </c>
      <c r="R615" s="41">
        <v>0</v>
      </c>
      <c r="S615" s="41">
        <v>0</v>
      </c>
      <c r="T615" s="41">
        <v>0</v>
      </c>
      <c r="U615" s="41">
        <v>0</v>
      </c>
      <c r="V615" s="41">
        <v>0</v>
      </c>
      <c r="W615" s="41">
        <v>16</v>
      </c>
      <c r="X615" s="87">
        <v>1.7372685185185189E-2</v>
      </c>
      <c r="Y615">
        <v>47.954000000000001</v>
      </c>
    </row>
    <row r="616" spans="1:25" x14ac:dyDescent="0.45">
      <c r="A616" s="41" t="s">
        <v>74</v>
      </c>
      <c r="B616" s="41">
        <v>2019</v>
      </c>
      <c r="C616" s="43">
        <v>43800</v>
      </c>
      <c r="D616" s="41" t="s">
        <v>30</v>
      </c>
      <c r="E616" s="41" t="s">
        <v>5185</v>
      </c>
      <c r="F616" s="41" t="s">
        <v>2342</v>
      </c>
      <c r="G616" s="12" t="e">
        <f>(C616-VLOOKUP(E616,Riders!$A$2:$D$3499,4,FALSE))/365</f>
        <v>#N/A</v>
      </c>
      <c r="H616" s="41">
        <v>21</v>
      </c>
      <c r="I616" s="41">
        <v>8</v>
      </c>
      <c r="J616" s="41">
        <v>6</v>
      </c>
      <c r="K616" s="41">
        <v>1</v>
      </c>
      <c r="L616" s="41">
        <v>15</v>
      </c>
      <c r="M616" s="41">
        <v>0</v>
      </c>
      <c r="N616" s="41">
        <v>0</v>
      </c>
      <c r="O616" s="41">
        <v>0</v>
      </c>
      <c r="P616" s="41">
        <v>0</v>
      </c>
      <c r="Q616" s="41">
        <v>0</v>
      </c>
      <c r="R616" s="41">
        <v>0</v>
      </c>
      <c r="S616" s="41">
        <v>0</v>
      </c>
      <c r="T616" s="41">
        <v>0</v>
      </c>
      <c r="U616" s="41">
        <v>0</v>
      </c>
      <c r="V616" s="41">
        <v>0</v>
      </c>
      <c r="W616" s="41">
        <v>15</v>
      </c>
      <c r="X616" s="87">
        <v>1.7372685185185189E-2</v>
      </c>
      <c r="Y616">
        <v>47.954000000000001</v>
      </c>
    </row>
    <row r="617" spans="1:25" x14ac:dyDescent="0.45">
      <c r="A617" s="41" t="s">
        <v>74</v>
      </c>
      <c r="B617" s="41">
        <v>2019</v>
      </c>
      <c r="C617" s="43">
        <v>43800</v>
      </c>
      <c r="D617" s="41" t="s">
        <v>30</v>
      </c>
      <c r="E617" s="41" t="s">
        <v>258</v>
      </c>
      <c r="F617" s="41" t="s">
        <v>115</v>
      </c>
      <c r="G617" s="12" t="e">
        <f>(C617-VLOOKUP(E617,Riders!$A$2:$D$3499,4,FALSE))/365</f>
        <v>#N/A</v>
      </c>
      <c r="H617" s="41">
        <v>22</v>
      </c>
      <c r="I617" s="41">
        <v>1</v>
      </c>
      <c r="J617" s="41">
        <v>1</v>
      </c>
      <c r="K617" s="41">
        <v>1</v>
      </c>
      <c r="L617" s="41">
        <v>3</v>
      </c>
      <c r="M617" s="41">
        <v>5</v>
      </c>
      <c r="N617" s="41">
        <v>0</v>
      </c>
      <c r="O617" s="41">
        <v>0</v>
      </c>
      <c r="P617" s="41">
        <v>0</v>
      </c>
      <c r="Q617" s="41">
        <v>0</v>
      </c>
      <c r="R617" s="41">
        <v>0</v>
      </c>
      <c r="S617" s="41">
        <v>0</v>
      </c>
      <c r="T617" s="41">
        <v>0</v>
      </c>
      <c r="U617" s="41">
        <v>0</v>
      </c>
      <c r="V617" s="41">
        <v>0</v>
      </c>
      <c r="W617" s="41">
        <v>8</v>
      </c>
      <c r="X617" s="87">
        <v>1.7372685185185189E-2</v>
      </c>
      <c r="Y617">
        <v>47.954000000000001</v>
      </c>
    </row>
    <row r="618" spans="1:25" x14ac:dyDescent="0.45">
      <c r="A618" s="41" t="s">
        <v>74</v>
      </c>
      <c r="B618" s="41">
        <v>2019</v>
      </c>
      <c r="C618" s="43">
        <v>43800</v>
      </c>
      <c r="D618" s="41" t="s">
        <v>30</v>
      </c>
      <c r="E618" s="41" t="s">
        <v>3454</v>
      </c>
      <c r="F618" s="41" t="s">
        <v>3455</v>
      </c>
      <c r="G618" s="12">
        <f>(C618-VLOOKUP(E618,Riders!$A$2:$D$3499,4,FALSE))/365</f>
        <v>19.975342465753425</v>
      </c>
      <c r="H618" s="41">
        <v>23</v>
      </c>
      <c r="I618" s="41">
        <v>1</v>
      </c>
      <c r="J618" s="41">
        <v>1</v>
      </c>
      <c r="K618" s="41">
        <v>4</v>
      </c>
      <c r="L618" s="41">
        <v>6</v>
      </c>
      <c r="M618" s="41">
        <v>0</v>
      </c>
      <c r="N618" s="41">
        <v>0</v>
      </c>
      <c r="O618" s="41">
        <v>0</v>
      </c>
      <c r="P618" s="41">
        <v>2</v>
      </c>
      <c r="Q618" s="41">
        <v>0</v>
      </c>
      <c r="R618" s="41">
        <v>0</v>
      </c>
      <c r="S618" s="41">
        <v>0</v>
      </c>
      <c r="T618" s="41">
        <v>0</v>
      </c>
      <c r="U618" s="41">
        <v>0</v>
      </c>
      <c r="V618" s="41">
        <v>0</v>
      </c>
      <c r="W618" s="41">
        <v>8</v>
      </c>
      <c r="X618" s="87">
        <v>1.7372685185185189E-2</v>
      </c>
      <c r="Y618">
        <v>47.954000000000001</v>
      </c>
    </row>
    <row r="619" spans="1:25" x14ac:dyDescent="0.45">
      <c r="A619" s="45" t="s">
        <v>199</v>
      </c>
      <c r="B619" s="45">
        <v>2019</v>
      </c>
      <c r="C619" s="46">
        <v>43778</v>
      </c>
      <c r="D619" s="45" t="s">
        <v>30</v>
      </c>
      <c r="E619" s="45" t="s">
        <v>247</v>
      </c>
      <c r="F619" s="45" t="s">
        <v>34</v>
      </c>
      <c r="G619" s="12">
        <f>(C619-VLOOKUP(E619,Riders!$A$2:$D$3499,4,FALSE))/365</f>
        <v>37.093150684931508</v>
      </c>
      <c r="H619" s="45">
        <v>1</v>
      </c>
      <c r="I619" s="45">
        <v>36</v>
      </c>
      <c r="J619" s="45">
        <v>32</v>
      </c>
      <c r="K619" s="45">
        <v>40</v>
      </c>
      <c r="L619" s="45">
        <v>108</v>
      </c>
      <c r="M619" s="45">
        <v>0</v>
      </c>
      <c r="N619" s="45">
        <v>0</v>
      </c>
      <c r="O619" s="45">
        <v>5</v>
      </c>
      <c r="P619" s="45">
        <v>0</v>
      </c>
      <c r="Q619" s="45">
        <v>0</v>
      </c>
      <c r="R619" s="45">
        <v>5</v>
      </c>
      <c r="S619" s="45">
        <v>3</v>
      </c>
      <c r="T619" s="45">
        <v>0</v>
      </c>
      <c r="U619" s="45">
        <v>0</v>
      </c>
      <c r="V619" s="45">
        <v>0</v>
      </c>
      <c r="W619" s="45">
        <v>121</v>
      </c>
      <c r="X619" s="87">
        <v>1.6712962962962961E-2</v>
      </c>
      <c r="Y619">
        <v>49.857999999999997</v>
      </c>
    </row>
    <row r="620" spans="1:25" x14ac:dyDescent="0.45">
      <c r="A620" s="45" t="s">
        <v>199</v>
      </c>
      <c r="B620" s="45">
        <v>2019</v>
      </c>
      <c r="C620" s="46">
        <v>43778</v>
      </c>
      <c r="D620" s="45" t="s">
        <v>30</v>
      </c>
      <c r="E620" s="45" t="s">
        <v>170</v>
      </c>
      <c r="F620" s="45" t="s">
        <v>73</v>
      </c>
      <c r="G620" s="12">
        <f>(C620-VLOOKUP(E620,Riders!$A$2:$D$3499,4,FALSE))/365</f>
        <v>39.526027397260272</v>
      </c>
      <c r="H620" s="45">
        <v>2</v>
      </c>
      <c r="I620" s="45">
        <v>16</v>
      </c>
      <c r="J620" s="45">
        <v>34</v>
      </c>
      <c r="K620" s="45">
        <v>14</v>
      </c>
      <c r="L620" s="45">
        <v>64</v>
      </c>
      <c r="M620" s="45">
        <v>0</v>
      </c>
      <c r="N620" s="45">
        <v>1</v>
      </c>
      <c r="O620" s="45">
        <v>0</v>
      </c>
      <c r="P620" s="45">
        <v>5</v>
      </c>
      <c r="Q620" s="45">
        <v>0</v>
      </c>
      <c r="R620" s="45">
        <v>0</v>
      </c>
      <c r="S620" s="45">
        <v>5</v>
      </c>
      <c r="T620" s="45">
        <v>0</v>
      </c>
      <c r="U620" s="45">
        <v>40</v>
      </c>
      <c r="V620" s="45">
        <v>0</v>
      </c>
      <c r="W620" s="45">
        <v>115</v>
      </c>
      <c r="X620" s="87">
        <v>1.6712962962962961E-2</v>
      </c>
      <c r="Y620">
        <v>49.857999999999997</v>
      </c>
    </row>
    <row r="621" spans="1:25" x14ac:dyDescent="0.45">
      <c r="A621" s="45" t="s">
        <v>199</v>
      </c>
      <c r="B621" s="45">
        <v>2019</v>
      </c>
      <c r="C621" s="46">
        <v>43778</v>
      </c>
      <c r="D621" s="45" t="s">
        <v>30</v>
      </c>
      <c r="E621" s="45" t="s">
        <v>270</v>
      </c>
      <c r="F621" s="45" t="s">
        <v>91</v>
      </c>
      <c r="G621" s="12">
        <f>(C621-VLOOKUP(E621,Riders!$A$2:$D$3499,4,FALSE))/365</f>
        <v>27.92876712328767</v>
      </c>
      <c r="H621" s="45">
        <v>3</v>
      </c>
      <c r="I621" s="45">
        <v>30</v>
      </c>
      <c r="J621" s="45">
        <v>36</v>
      </c>
      <c r="K621" s="45">
        <v>34</v>
      </c>
      <c r="L621" s="45">
        <v>100</v>
      </c>
      <c r="M621" s="45">
        <v>2</v>
      </c>
      <c r="N621" s="45">
        <v>0</v>
      </c>
      <c r="O621" s="45">
        <v>0</v>
      </c>
      <c r="P621" s="45">
        <v>2</v>
      </c>
      <c r="Q621" s="45">
        <v>0</v>
      </c>
      <c r="R621" s="45">
        <v>3</v>
      </c>
      <c r="S621" s="45">
        <v>0</v>
      </c>
      <c r="T621" s="45">
        <v>4</v>
      </c>
      <c r="U621" s="45">
        <v>0</v>
      </c>
      <c r="V621" s="45">
        <v>0</v>
      </c>
      <c r="W621" s="45">
        <v>111</v>
      </c>
      <c r="X621" s="87">
        <v>1.6712962962962961E-2</v>
      </c>
      <c r="Y621">
        <v>49.857999999999997</v>
      </c>
    </row>
    <row r="622" spans="1:25" x14ac:dyDescent="0.45">
      <c r="A622" s="45" t="s">
        <v>199</v>
      </c>
      <c r="B622" s="45">
        <v>2019</v>
      </c>
      <c r="C622" s="46">
        <v>43778</v>
      </c>
      <c r="D622" s="45" t="s">
        <v>30</v>
      </c>
      <c r="E622" s="45" t="s">
        <v>201</v>
      </c>
      <c r="F622" s="45" t="s">
        <v>49</v>
      </c>
      <c r="G622" s="12">
        <f>(C622-VLOOKUP(E622,Riders!$A$2:$D$3499,4,FALSE))/365</f>
        <v>22.597260273972601</v>
      </c>
      <c r="H622" s="45">
        <v>4</v>
      </c>
      <c r="I622" s="45">
        <v>32</v>
      </c>
      <c r="J622" s="45">
        <v>38</v>
      </c>
      <c r="K622" s="45">
        <v>26</v>
      </c>
      <c r="L622" s="45">
        <v>96</v>
      </c>
      <c r="M622" s="45">
        <v>5</v>
      </c>
      <c r="N622" s="45">
        <v>0</v>
      </c>
      <c r="O622" s="45">
        <v>0</v>
      </c>
      <c r="P622" s="45">
        <v>3</v>
      </c>
      <c r="Q622" s="45">
        <v>0</v>
      </c>
      <c r="R622" s="45">
        <v>0</v>
      </c>
      <c r="S622" s="45">
        <v>0</v>
      </c>
      <c r="T622" s="45">
        <v>6</v>
      </c>
      <c r="U622" s="45">
        <v>0</v>
      </c>
      <c r="V622" s="45">
        <v>0</v>
      </c>
      <c r="W622" s="45">
        <v>110</v>
      </c>
      <c r="X622" s="87">
        <v>1.6712962962962961E-2</v>
      </c>
      <c r="Y622">
        <v>49.857999999999997</v>
      </c>
    </row>
    <row r="623" spans="1:25" x14ac:dyDescent="0.45">
      <c r="A623" s="45" t="s">
        <v>199</v>
      </c>
      <c r="B623" s="45">
        <v>2019</v>
      </c>
      <c r="C623" s="46">
        <v>43778</v>
      </c>
      <c r="D623" s="45" t="s">
        <v>30</v>
      </c>
      <c r="E623" s="45" t="s">
        <v>193</v>
      </c>
      <c r="F623" s="45" t="s">
        <v>46</v>
      </c>
      <c r="G623" s="12">
        <f>(C623-VLOOKUP(E623,Riders!$A$2:$D$3499,4,FALSE))/365</f>
        <v>24.013698630136986</v>
      </c>
      <c r="H623" s="45">
        <v>5</v>
      </c>
      <c r="I623" s="45">
        <v>40</v>
      </c>
      <c r="J623" s="45">
        <v>28</v>
      </c>
      <c r="K623" s="45">
        <v>36</v>
      </c>
      <c r="L623" s="45">
        <v>104</v>
      </c>
      <c r="M623" s="45">
        <v>0</v>
      </c>
      <c r="N623" s="45">
        <v>0</v>
      </c>
      <c r="O623" s="45">
        <v>3</v>
      </c>
      <c r="P623" s="45">
        <v>1</v>
      </c>
      <c r="Q623" s="45">
        <v>1</v>
      </c>
      <c r="R623" s="45">
        <v>1</v>
      </c>
      <c r="S623" s="45">
        <v>0</v>
      </c>
      <c r="T623" s="45">
        <v>0</v>
      </c>
      <c r="U623" s="45">
        <v>0</v>
      </c>
      <c r="V623" s="45">
        <v>0</v>
      </c>
      <c r="W623" s="45">
        <v>110</v>
      </c>
      <c r="X623" s="87">
        <v>1.6712962962962961E-2</v>
      </c>
      <c r="Y623">
        <v>49.857999999999997</v>
      </c>
    </row>
    <row r="624" spans="1:25" x14ac:dyDescent="0.45">
      <c r="A624" s="45" t="s">
        <v>199</v>
      </c>
      <c r="B624" s="45">
        <v>2019</v>
      </c>
      <c r="C624" s="46">
        <v>43778</v>
      </c>
      <c r="D624" s="45" t="s">
        <v>30</v>
      </c>
      <c r="E624" s="45" t="s">
        <v>158</v>
      </c>
      <c r="F624" s="45" t="s">
        <v>58</v>
      </c>
      <c r="G624" s="12">
        <f>(C624-VLOOKUP(E624,Riders!$A$2:$D$3499,4,FALSE))/365</f>
        <v>22.854794520547944</v>
      </c>
      <c r="H624" s="45">
        <v>6</v>
      </c>
      <c r="I624" s="45">
        <v>22</v>
      </c>
      <c r="J624" s="45">
        <v>30</v>
      </c>
      <c r="K624" s="45">
        <v>38</v>
      </c>
      <c r="L624" s="45">
        <v>90</v>
      </c>
      <c r="M624" s="45">
        <v>1</v>
      </c>
      <c r="N624" s="45">
        <v>0</v>
      </c>
      <c r="O624" s="45">
        <v>0</v>
      </c>
      <c r="P624" s="45">
        <v>0</v>
      </c>
      <c r="Q624" s="45">
        <v>5</v>
      </c>
      <c r="R624" s="45">
        <v>2</v>
      </c>
      <c r="S624" s="45">
        <v>1</v>
      </c>
      <c r="T624" s="45">
        <v>10</v>
      </c>
      <c r="U624" s="45">
        <v>0</v>
      </c>
      <c r="V624" s="45">
        <v>0</v>
      </c>
      <c r="W624" s="45">
        <v>109</v>
      </c>
      <c r="X624" s="87">
        <v>1.6712962962962961E-2</v>
      </c>
      <c r="Y624">
        <v>49.857999999999997</v>
      </c>
    </row>
    <row r="625" spans="1:25" x14ac:dyDescent="0.45">
      <c r="A625" s="45" t="s">
        <v>199</v>
      </c>
      <c r="B625" s="45">
        <v>2019</v>
      </c>
      <c r="C625" s="46">
        <v>43778</v>
      </c>
      <c r="D625" s="45" t="s">
        <v>30</v>
      </c>
      <c r="E625" s="45" t="s">
        <v>4728</v>
      </c>
      <c r="F625" s="45" t="s">
        <v>2347</v>
      </c>
      <c r="G625" s="12">
        <f>(C625-VLOOKUP(E625,Riders!$A$2:$D$3499,4,FALSE))/365</f>
        <v>27.216438356164385</v>
      </c>
      <c r="H625" s="45">
        <v>7</v>
      </c>
      <c r="I625" s="45">
        <v>34</v>
      </c>
      <c r="J625" s="45">
        <v>20</v>
      </c>
      <c r="K625" s="45">
        <v>12</v>
      </c>
      <c r="L625" s="45">
        <v>66</v>
      </c>
      <c r="M625" s="45">
        <v>0</v>
      </c>
      <c r="N625" s="45">
        <v>2</v>
      </c>
      <c r="O625" s="45">
        <v>0</v>
      </c>
      <c r="P625" s="45">
        <v>0</v>
      </c>
      <c r="Q625" s="45">
        <v>0</v>
      </c>
      <c r="R625" s="45">
        <v>0</v>
      </c>
      <c r="S625" s="45">
        <v>0</v>
      </c>
      <c r="T625" s="45">
        <v>0</v>
      </c>
      <c r="U625" s="45">
        <v>20</v>
      </c>
      <c r="V625" s="45">
        <v>0</v>
      </c>
      <c r="W625" s="45">
        <v>88</v>
      </c>
      <c r="X625" s="87">
        <v>1.6712962962962961E-2</v>
      </c>
      <c r="Y625">
        <v>49.857999999999997</v>
      </c>
    </row>
    <row r="626" spans="1:25" x14ac:dyDescent="0.45">
      <c r="A626" s="45" t="s">
        <v>199</v>
      </c>
      <c r="B626" s="45">
        <v>2019</v>
      </c>
      <c r="C626" s="46">
        <v>43778</v>
      </c>
      <c r="D626" s="45" t="s">
        <v>30</v>
      </c>
      <c r="E626" s="45" t="s">
        <v>137</v>
      </c>
      <c r="F626" s="45" t="s">
        <v>79</v>
      </c>
      <c r="G626" s="12">
        <f>(C626-VLOOKUP(E626,Riders!$A$2:$D$3499,4,FALSE))/365</f>
        <v>29.293150684931508</v>
      </c>
      <c r="H626" s="45">
        <v>8</v>
      </c>
      <c r="I626" s="45">
        <v>12</v>
      </c>
      <c r="J626" s="45">
        <v>40</v>
      </c>
      <c r="K626" s="45">
        <v>30</v>
      </c>
      <c r="L626" s="45">
        <v>82</v>
      </c>
      <c r="M626" s="45">
        <v>0</v>
      </c>
      <c r="N626" s="45">
        <v>0</v>
      </c>
      <c r="O626" s="45">
        <v>0</v>
      </c>
      <c r="P626" s="45">
        <v>0</v>
      </c>
      <c r="Q626" s="45">
        <v>0</v>
      </c>
      <c r="R626" s="45">
        <v>0</v>
      </c>
      <c r="S626" s="45">
        <v>2</v>
      </c>
      <c r="T626" s="45">
        <v>0</v>
      </c>
      <c r="U626" s="45">
        <v>0</v>
      </c>
      <c r="V626" s="45">
        <v>0</v>
      </c>
      <c r="W626" s="45">
        <v>84</v>
      </c>
      <c r="X626" s="87">
        <v>1.6712962962962961E-2</v>
      </c>
      <c r="Y626">
        <v>49.857999999999997</v>
      </c>
    </row>
    <row r="627" spans="1:25" x14ac:dyDescent="0.45">
      <c r="A627" s="45" t="s">
        <v>199</v>
      </c>
      <c r="B627" s="45">
        <v>2019</v>
      </c>
      <c r="C627" s="46">
        <v>43778</v>
      </c>
      <c r="D627" s="45" t="s">
        <v>30</v>
      </c>
      <c r="E627" s="45" t="s">
        <v>106</v>
      </c>
      <c r="F627" s="45" t="s">
        <v>61</v>
      </c>
      <c r="G627" s="12">
        <f>(C627-VLOOKUP(E627,Riders!$A$2:$D$3499,4,FALSE))/365</f>
        <v>18.882191780821916</v>
      </c>
      <c r="H627" s="45">
        <v>9</v>
      </c>
      <c r="I627" s="45">
        <v>28</v>
      </c>
      <c r="J627" s="45">
        <v>26</v>
      </c>
      <c r="K627" s="45">
        <v>8</v>
      </c>
      <c r="L627" s="45">
        <v>62</v>
      </c>
      <c r="M627" s="45">
        <v>0</v>
      </c>
      <c r="N627" s="45">
        <v>0</v>
      </c>
      <c r="O627" s="45">
        <v>0</v>
      </c>
      <c r="P627" s="45">
        <v>0</v>
      </c>
      <c r="Q627" s="45">
        <v>0</v>
      </c>
      <c r="R627" s="45">
        <v>0</v>
      </c>
      <c r="S627" s="45">
        <v>0</v>
      </c>
      <c r="T627" s="45">
        <v>0</v>
      </c>
      <c r="U627" s="45">
        <v>20</v>
      </c>
      <c r="V627" s="45">
        <v>0</v>
      </c>
      <c r="W627" s="45">
        <v>82</v>
      </c>
      <c r="X627" s="87">
        <v>1.6712962962962961E-2</v>
      </c>
      <c r="Y627">
        <v>49.857999999999997</v>
      </c>
    </row>
    <row r="628" spans="1:25" x14ac:dyDescent="0.45">
      <c r="A628" s="45" t="s">
        <v>199</v>
      </c>
      <c r="B628" s="45">
        <v>2019</v>
      </c>
      <c r="C628" s="46">
        <v>43778</v>
      </c>
      <c r="D628" s="45" t="s">
        <v>30</v>
      </c>
      <c r="E628" s="45" t="s">
        <v>81</v>
      </c>
      <c r="F628" s="45" t="s">
        <v>83</v>
      </c>
      <c r="G628" s="12">
        <f>(C628-VLOOKUP(E628,Riders!$A$2:$D$3499,4,FALSE))/365</f>
        <v>23.476712328767125</v>
      </c>
      <c r="H628" s="45">
        <v>10</v>
      </c>
      <c r="I628" s="45">
        <v>20</v>
      </c>
      <c r="J628" s="45">
        <v>24</v>
      </c>
      <c r="K628" s="45">
        <v>2</v>
      </c>
      <c r="L628" s="45">
        <v>46</v>
      </c>
      <c r="M628" s="45">
        <v>0</v>
      </c>
      <c r="N628" s="45">
        <v>5</v>
      </c>
      <c r="O628" s="45">
        <v>0</v>
      </c>
      <c r="P628" s="45">
        <v>0</v>
      </c>
      <c r="Q628" s="45">
        <v>3</v>
      </c>
      <c r="R628" s="45">
        <v>0</v>
      </c>
      <c r="S628" s="45">
        <v>0</v>
      </c>
      <c r="T628" s="45">
        <v>0</v>
      </c>
      <c r="U628" s="45">
        <v>20</v>
      </c>
      <c r="V628" s="45">
        <v>0</v>
      </c>
      <c r="W628" s="45">
        <v>74</v>
      </c>
      <c r="X628" s="87">
        <v>1.6712962962962961E-2</v>
      </c>
      <c r="Y628">
        <v>49.857999999999997</v>
      </c>
    </row>
    <row r="629" spans="1:25" x14ac:dyDescent="0.45">
      <c r="A629" s="45" t="s">
        <v>199</v>
      </c>
      <c r="B629" s="45">
        <v>2019</v>
      </c>
      <c r="C629" s="46">
        <v>43778</v>
      </c>
      <c r="D629" s="45" t="s">
        <v>30</v>
      </c>
      <c r="E629" s="45" t="s">
        <v>3886</v>
      </c>
      <c r="F629" s="45" t="s">
        <v>2334</v>
      </c>
      <c r="G629" s="12">
        <f>(C629-VLOOKUP(E629,Riders!$A$2:$D$3499,4,FALSE))/365</f>
        <v>20.350684931506848</v>
      </c>
      <c r="H629" s="45">
        <v>11</v>
      </c>
      <c r="I629" s="45">
        <v>24</v>
      </c>
      <c r="J629" s="45">
        <v>12</v>
      </c>
      <c r="K629" s="45">
        <v>32</v>
      </c>
      <c r="L629" s="45">
        <v>68</v>
      </c>
      <c r="M629" s="45">
        <v>0</v>
      </c>
      <c r="N629" s="45">
        <v>0</v>
      </c>
      <c r="O629" s="45">
        <v>0</v>
      </c>
      <c r="P629" s="45">
        <v>0</v>
      </c>
      <c r="Q629" s="45">
        <v>0</v>
      </c>
      <c r="R629" s="45">
        <v>0</v>
      </c>
      <c r="S629" s="45">
        <v>0</v>
      </c>
      <c r="T629" s="45">
        <v>0</v>
      </c>
      <c r="U629" s="45">
        <v>0</v>
      </c>
      <c r="V629" s="45">
        <v>0</v>
      </c>
      <c r="W629" s="45">
        <v>68</v>
      </c>
      <c r="X629" s="87">
        <v>1.6712962962962961E-2</v>
      </c>
      <c r="Y629">
        <v>49.857999999999997</v>
      </c>
    </row>
    <row r="630" spans="1:25" x14ac:dyDescent="0.45">
      <c r="A630" s="45" t="s">
        <v>199</v>
      </c>
      <c r="B630" s="45">
        <v>2019</v>
      </c>
      <c r="C630" s="46">
        <v>43778</v>
      </c>
      <c r="D630" s="45" t="s">
        <v>30</v>
      </c>
      <c r="E630" s="45" t="s">
        <v>38</v>
      </c>
      <c r="F630" s="45" t="s">
        <v>40</v>
      </c>
      <c r="G630" s="12">
        <f>(C630-VLOOKUP(E630,Riders!$A$2:$D$3499,4,FALSE))/365</f>
        <v>22.739726027397261</v>
      </c>
      <c r="H630" s="45">
        <v>12</v>
      </c>
      <c r="I630" s="45">
        <v>26</v>
      </c>
      <c r="J630" s="45">
        <v>22</v>
      </c>
      <c r="K630" s="45">
        <v>16</v>
      </c>
      <c r="L630" s="45">
        <v>64</v>
      </c>
      <c r="M630" s="45">
        <v>0</v>
      </c>
      <c r="N630" s="45">
        <v>0</v>
      </c>
      <c r="O630" s="45">
        <v>2</v>
      </c>
      <c r="P630" s="45">
        <v>0</v>
      </c>
      <c r="Q630" s="45">
        <v>0</v>
      </c>
      <c r="R630" s="45">
        <v>0</v>
      </c>
      <c r="S630" s="45">
        <v>0</v>
      </c>
      <c r="T630" s="45">
        <v>0</v>
      </c>
      <c r="U630" s="45">
        <v>0</v>
      </c>
      <c r="V630" s="45">
        <v>0</v>
      </c>
      <c r="W630" s="45">
        <v>66</v>
      </c>
      <c r="X630" s="87">
        <v>1.6712962962962961E-2</v>
      </c>
      <c r="Y630">
        <v>49.857999999999997</v>
      </c>
    </row>
    <row r="631" spans="1:25" x14ac:dyDescent="0.45">
      <c r="A631" s="45" t="s">
        <v>199</v>
      </c>
      <c r="B631" s="45">
        <v>2019</v>
      </c>
      <c r="C631" s="46">
        <v>43778</v>
      </c>
      <c r="D631" s="45" t="s">
        <v>30</v>
      </c>
      <c r="E631" s="45" t="s">
        <v>317</v>
      </c>
      <c r="F631" s="45" t="s">
        <v>52</v>
      </c>
      <c r="G631" s="12">
        <f>(C631-VLOOKUP(E631,Riders!$A$2:$D$3499,4,FALSE))/365</f>
        <v>27.098630136986301</v>
      </c>
      <c r="H631" s="45">
        <v>13</v>
      </c>
      <c r="I631" s="45">
        <v>38</v>
      </c>
      <c r="J631" s="45">
        <v>18</v>
      </c>
      <c r="K631" s="45">
        <v>1</v>
      </c>
      <c r="L631" s="45">
        <v>57</v>
      </c>
      <c r="M631" s="45">
        <v>0</v>
      </c>
      <c r="N631" s="45">
        <v>0</v>
      </c>
      <c r="O631" s="45">
        <v>1</v>
      </c>
      <c r="P631" s="45">
        <v>0</v>
      </c>
      <c r="Q631" s="45">
        <v>0</v>
      </c>
      <c r="R631" s="45">
        <v>0</v>
      </c>
      <c r="S631" s="45">
        <v>0</v>
      </c>
      <c r="T631" s="45">
        <v>0</v>
      </c>
      <c r="U631" s="45">
        <v>0</v>
      </c>
      <c r="V631" s="45">
        <v>0</v>
      </c>
      <c r="W631" s="45">
        <v>58</v>
      </c>
      <c r="X631" s="87">
        <v>1.6712962962962961E-2</v>
      </c>
      <c r="Y631">
        <v>49.857999999999997</v>
      </c>
    </row>
    <row r="632" spans="1:25" x14ac:dyDescent="0.45">
      <c r="A632" s="45" t="s">
        <v>199</v>
      </c>
      <c r="B632" s="45">
        <v>2019</v>
      </c>
      <c r="C632" s="46">
        <v>43778</v>
      </c>
      <c r="D632" s="45" t="s">
        <v>30</v>
      </c>
      <c r="E632" s="45" t="s">
        <v>2068</v>
      </c>
      <c r="F632" s="45" t="s">
        <v>96</v>
      </c>
      <c r="G632" s="12">
        <f>(C632-VLOOKUP(E632,Riders!$A$2:$D$3499,4,FALSE))/365</f>
        <v>26.457534246575342</v>
      </c>
      <c r="H632" s="45">
        <v>14</v>
      </c>
      <c r="I632" s="45">
        <v>18</v>
      </c>
      <c r="J632" s="45">
        <v>10</v>
      </c>
      <c r="K632" s="45">
        <v>28</v>
      </c>
      <c r="L632" s="45">
        <v>56</v>
      </c>
      <c r="M632" s="45">
        <v>0</v>
      </c>
      <c r="N632" s="45">
        <v>0</v>
      </c>
      <c r="O632" s="45">
        <v>0</v>
      </c>
      <c r="P632" s="45">
        <v>0</v>
      </c>
      <c r="Q632" s="45">
        <v>0</v>
      </c>
      <c r="R632" s="45">
        <v>0</v>
      </c>
      <c r="S632" s="45">
        <v>0</v>
      </c>
      <c r="T632" s="45">
        <v>0</v>
      </c>
      <c r="U632" s="45">
        <v>0</v>
      </c>
      <c r="V632" s="45">
        <v>0</v>
      </c>
      <c r="W632" s="45">
        <v>56</v>
      </c>
      <c r="X632" s="87">
        <v>1.6712962962962961E-2</v>
      </c>
      <c r="Y632">
        <v>49.857999999999997</v>
      </c>
    </row>
    <row r="633" spans="1:25" x14ac:dyDescent="0.45">
      <c r="A633" s="45" t="s">
        <v>199</v>
      </c>
      <c r="B633" s="45">
        <v>2019</v>
      </c>
      <c r="C633" s="46">
        <v>43778</v>
      </c>
      <c r="D633" s="45" t="s">
        <v>30</v>
      </c>
      <c r="E633" s="45" t="s">
        <v>239</v>
      </c>
      <c r="F633" s="45" t="s">
        <v>64</v>
      </c>
      <c r="G633" s="12">
        <f>(C633-VLOOKUP(E633,Riders!$A$2:$D$3499,4,FALSE))/365</f>
        <v>24.18904109589041</v>
      </c>
      <c r="H633" s="45">
        <v>15</v>
      </c>
      <c r="I633" s="45">
        <v>4</v>
      </c>
      <c r="J633" s="45">
        <v>14</v>
      </c>
      <c r="K633" s="45">
        <v>24</v>
      </c>
      <c r="L633" s="45">
        <v>42</v>
      </c>
      <c r="M633" s="45">
        <v>3</v>
      </c>
      <c r="N633" s="45">
        <v>0</v>
      </c>
      <c r="O633" s="45">
        <v>0</v>
      </c>
      <c r="P633" s="45">
        <v>0</v>
      </c>
      <c r="Q633" s="45">
        <v>0</v>
      </c>
      <c r="R633" s="45">
        <v>0</v>
      </c>
      <c r="S633" s="45">
        <v>0</v>
      </c>
      <c r="T633" s="45">
        <v>2</v>
      </c>
      <c r="U633" s="45">
        <v>0</v>
      </c>
      <c r="V633" s="45">
        <v>0</v>
      </c>
      <c r="W633" s="45">
        <v>47</v>
      </c>
      <c r="X633" s="87">
        <v>1.6712962962962961E-2</v>
      </c>
      <c r="Y633">
        <v>49.857999999999997</v>
      </c>
    </row>
    <row r="634" spans="1:25" x14ac:dyDescent="0.45">
      <c r="A634" s="45" t="s">
        <v>199</v>
      </c>
      <c r="B634" s="45">
        <v>2019</v>
      </c>
      <c r="C634" s="46">
        <v>43778</v>
      </c>
      <c r="D634" s="45" t="s">
        <v>30</v>
      </c>
      <c r="E634" s="4" t="s">
        <v>97</v>
      </c>
      <c r="F634" s="45" t="s">
        <v>99</v>
      </c>
      <c r="G634" s="12">
        <f>(C634-VLOOKUP(E634,Riders!$A$2:$D$3499,4,FALSE))/365</f>
        <v>21.197260273972603</v>
      </c>
      <c r="H634" s="45">
        <v>16</v>
      </c>
      <c r="I634" s="45">
        <v>6</v>
      </c>
      <c r="J634" s="45">
        <v>4</v>
      </c>
      <c r="K634" s="45">
        <v>22</v>
      </c>
      <c r="L634" s="45">
        <v>32</v>
      </c>
      <c r="M634" s="45">
        <v>0</v>
      </c>
      <c r="N634" s="45">
        <v>3</v>
      </c>
      <c r="O634" s="45">
        <v>0</v>
      </c>
      <c r="P634" s="45">
        <v>0</v>
      </c>
      <c r="Q634" s="45">
        <v>0</v>
      </c>
      <c r="R634" s="45">
        <v>0</v>
      </c>
      <c r="S634" s="45">
        <v>0</v>
      </c>
      <c r="T634" s="45">
        <v>0</v>
      </c>
      <c r="U634" s="45">
        <v>20</v>
      </c>
      <c r="V634" s="45">
        <v>20</v>
      </c>
      <c r="W634" s="45">
        <v>35</v>
      </c>
      <c r="X634" s="87">
        <v>1.6712962962962961E-2</v>
      </c>
      <c r="Y634">
        <v>49.857999999999997</v>
      </c>
    </row>
    <row r="635" spans="1:25" x14ac:dyDescent="0.45">
      <c r="A635" s="45" t="s">
        <v>199</v>
      </c>
      <c r="B635" s="45">
        <v>2019</v>
      </c>
      <c r="C635" s="46">
        <v>43778</v>
      </c>
      <c r="D635" s="45" t="s">
        <v>30</v>
      </c>
      <c r="E635" s="45" t="s">
        <v>307</v>
      </c>
      <c r="F635" s="45" t="s">
        <v>67</v>
      </c>
      <c r="G635" s="12">
        <f>(C635-VLOOKUP(E635,Riders!$A$2:$D$3499,4,FALSE))/365</f>
        <v>33</v>
      </c>
      <c r="H635" s="45">
        <v>17</v>
      </c>
      <c r="I635" s="45">
        <v>1</v>
      </c>
      <c r="J635" s="45">
        <v>8</v>
      </c>
      <c r="K635" s="45">
        <v>4</v>
      </c>
      <c r="L635" s="45">
        <v>13</v>
      </c>
      <c r="M635" s="45">
        <v>0</v>
      </c>
      <c r="N635" s="45">
        <v>0</v>
      </c>
      <c r="O635" s="45">
        <v>0</v>
      </c>
      <c r="P635" s="45">
        <v>0</v>
      </c>
      <c r="Q635" s="45">
        <v>0</v>
      </c>
      <c r="R635" s="45">
        <v>0</v>
      </c>
      <c r="S635" s="45">
        <v>0</v>
      </c>
      <c r="T635" s="45">
        <v>0</v>
      </c>
      <c r="U635" s="45">
        <v>20</v>
      </c>
      <c r="V635" s="45">
        <v>0</v>
      </c>
      <c r="W635" s="45">
        <v>33</v>
      </c>
      <c r="X635" s="87">
        <v>1.6712962962962961E-2</v>
      </c>
      <c r="Y635">
        <v>49.857999999999997</v>
      </c>
    </row>
    <row r="636" spans="1:25" x14ac:dyDescent="0.45">
      <c r="A636" s="45" t="s">
        <v>199</v>
      </c>
      <c r="B636" s="45">
        <v>2019</v>
      </c>
      <c r="C636" s="46">
        <v>43778</v>
      </c>
      <c r="D636" s="45" t="s">
        <v>30</v>
      </c>
      <c r="E636" s="45" t="s">
        <v>53</v>
      </c>
      <c r="F636" s="45" t="s">
        <v>55</v>
      </c>
      <c r="G636" s="12">
        <f>(C636-VLOOKUP(E636,Riders!$A$2:$D$3499,4,FALSE))/365</f>
        <v>18.526027397260275</v>
      </c>
      <c r="H636" s="45">
        <v>18</v>
      </c>
      <c r="I636" s="45">
        <v>10</v>
      </c>
      <c r="J636" s="45">
        <v>16</v>
      </c>
      <c r="K636" s="45">
        <v>6</v>
      </c>
      <c r="L636" s="45">
        <v>32</v>
      </c>
      <c r="M636" s="45">
        <v>0</v>
      </c>
      <c r="N636" s="45">
        <v>0</v>
      </c>
      <c r="O636" s="45">
        <v>0</v>
      </c>
      <c r="P636" s="45">
        <v>0</v>
      </c>
      <c r="Q636" s="45">
        <v>0</v>
      </c>
      <c r="R636" s="45">
        <v>0</v>
      </c>
      <c r="S636" s="45">
        <v>0</v>
      </c>
      <c r="T636" s="45">
        <v>0</v>
      </c>
      <c r="U636" s="45">
        <v>0</v>
      </c>
      <c r="V636" s="45">
        <v>0</v>
      </c>
      <c r="W636" s="45">
        <v>32</v>
      </c>
      <c r="X636" s="87">
        <v>1.6712962962962961E-2</v>
      </c>
      <c r="Y636">
        <v>49.857999999999997</v>
      </c>
    </row>
    <row r="637" spans="1:25" x14ac:dyDescent="0.45">
      <c r="A637" s="45" t="s">
        <v>199</v>
      </c>
      <c r="B637" s="45">
        <v>2019</v>
      </c>
      <c r="C637" s="46">
        <v>43778</v>
      </c>
      <c r="D637" s="45" t="s">
        <v>30</v>
      </c>
      <c r="E637" s="45" t="s">
        <v>209</v>
      </c>
      <c r="F637" s="45" t="s">
        <v>43</v>
      </c>
      <c r="G637" s="12">
        <f>(C637-VLOOKUP(E637,Riders!$A$2:$D$3499,4,FALSE))/365</f>
        <v>25.610958904109587</v>
      </c>
      <c r="H637" s="45">
        <v>19</v>
      </c>
      <c r="I637" s="45">
        <v>8</v>
      </c>
      <c r="J637" s="45">
        <v>2</v>
      </c>
      <c r="K637" s="45">
        <v>20</v>
      </c>
      <c r="L637" s="45">
        <v>30</v>
      </c>
      <c r="M637" s="45">
        <v>0</v>
      </c>
      <c r="N637" s="45">
        <v>0</v>
      </c>
      <c r="O637" s="45">
        <v>0</v>
      </c>
      <c r="P637" s="45">
        <v>0</v>
      </c>
      <c r="Q637" s="45">
        <v>0</v>
      </c>
      <c r="R637" s="45">
        <v>0</v>
      </c>
      <c r="S637" s="45">
        <v>0</v>
      </c>
      <c r="T637" s="45">
        <v>0</v>
      </c>
      <c r="U637" s="45">
        <v>0</v>
      </c>
      <c r="V637" s="45">
        <v>0</v>
      </c>
      <c r="W637" s="45">
        <v>30</v>
      </c>
      <c r="X637" s="87">
        <v>1.6712962962962961E-2</v>
      </c>
      <c r="Y637">
        <v>49.857999999999997</v>
      </c>
    </row>
    <row r="638" spans="1:25" x14ac:dyDescent="0.45">
      <c r="A638" s="45" t="s">
        <v>199</v>
      </c>
      <c r="B638" s="45">
        <v>2019</v>
      </c>
      <c r="C638" s="46">
        <v>43778</v>
      </c>
      <c r="D638" s="45" t="s">
        <v>30</v>
      </c>
      <c r="E638" s="45" t="s">
        <v>4904</v>
      </c>
      <c r="F638" s="45" t="s">
        <v>131</v>
      </c>
      <c r="G638" s="12">
        <f>(C638-VLOOKUP(E638,Riders!$A$2:$D$3499,4,FALSE))/365</f>
        <v>26.147945205479452</v>
      </c>
      <c r="H638" s="45">
        <v>20</v>
      </c>
      <c r="I638" s="45">
        <v>1</v>
      </c>
      <c r="J638" s="45">
        <v>1</v>
      </c>
      <c r="K638" s="45">
        <v>10</v>
      </c>
      <c r="L638" s="45">
        <v>12</v>
      </c>
      <c r="M638" s="45">
        <v>0</v>
      </c>
      <c r="N638" s="45">
        <v>0</v>
      </c>
      <c r="O638" s="45">
        <v>0</v>
      </c>
      <c r="P638" s="45">
        <v>0</v>
      </c>
      <c r="Q638" s="45">
        <v>0</v>
      </c>
      <c r="R638" s="45">
        <v>0</v>
      </c>
      <c r="S638" s="45">
        <v>0</v>
      </c>
      <c r="T638" s="45">
        <v>0</v>
      </c>
      <c r="U638" s="45">
        <v>0</v>
      </c>
      <c r="V638" s="45">
        <v>0</v>
      </c>
      <c r="W638" s="45">
        <v>12</v>
      </c>
      <c r="X638" s="87">
        <v>1.6712962962962961E-2</v>
      </c>
      <c r="Y638">
        <v>49.857999999999997</v>
      </c>
    </row>
    <row r="639" spans="1:25" x14ac:dyDescent="0.45">
      <c r="A639" s="45" t="s">
        <v>199</v>
      </c>
      <c r="B639" s="45">
        <v>2019</v>
      </c>
      <c r="C639" s="46">
        <v>43778</v>
      </c>
      <c r="D639" s="45" t="s">
        <v>30</v>
      </c>
      <c r="E639" s="45" t="s">
        <v>241</v>
      </c>
      <c r="F639" s="45" t="s">
        <v>242</v>
      </c>
      <c r="G639" s="12">
        <f>(C639-VLOOKUP(E639,Riders!$A$2:$D$3499,4,FALSE))/365</f>
        <v>24.942465753424656</v>
      </c>
      <c r="H639" s="45">
        <v>21</v>
      </c>
      <c r="I639" s="45">
        <v>2</v>
      </c>
      <c r="J639" s="45">
        <v>6</v>
      </c>
      <c r="K639" s="45">
        <v>1</v>
      </c>
      <c r="L639" s="45">
        <v>9</v>
      </c>
      <c r="M639" s="45">
        <v>0</v>
      </c>
      <c r="N639" s="45">
        <v>0</v>
      </c>
      <c r="O639" s="45">
        <v>0</v>
      </c>
      <c r="P639" s="45">
        <v>0</v>
      </c>
      <c r="Q639" s="45">
        <v>2</v>
      </c>
      <c r="R639" s="45">
        <v>0</v>
      </c>
      <c r="S639" s="45">
        <v>0</v>
      </c>
      <c r="T639" s="45">
        <v>0</v>
      </c>
      <c r="U639" s="45">
        <v>0</v>
      </c>
      <c r="V639" s="45">
        <v>0</v>
      </c>
      <c r="W639" s="45">
        <v>11</v>
      </c>
      <c r="X639" s="87">
        <v>1.6712962962962961E-2</v>
      </c>
      <c r="Y639">
        <v>49.857999999999997</v>
      </c>
    </row>
    <row r="640" spans="1:25" x14ac:dyDescent="0.45">
      <c r="A640" s="45" t="s">
        <v>199</v>
      </c>
      <c r="B640" s="45">
        <v>2019</v>
      </c>
      <c r="C640" s="46">
        <v>43778</v>
      </c>
      <c r="D640" s="45" t="s">
        <v>30</v>
      </c>
      <c r="E640" s="4" t="s">
        <v>4429</v>
      </c>
      <c r="F640" s="45" t="s">
        <v>282</v>
      </c>
      <c r="G640" s="12">
        <f>(C640-VLOOKUP(E640,Riders!$A$2:$D$3499,4,FALSE))/365</f>
        <v>20.504109589041096</v>
      </c>
      <c r="H640" s="45">
        <v>22</v>
      </c>
      <c r="I640" s="45">
        <v>1</v>
      </c>
      <c r="J640" s="45">
        <v>1</v>
      </c>
      <c r="K640" s="45">
        <v>1</v>
      </c>
      <c r="L640" s="45">
        <v>3</v>
      </c>
      <c r="M640" s="45">
        <v>0</v>
      </c>
      <c r="N640" s="45">
        <v>0</v>
      </c>
      <c r="O640" s="45">
        <v>0</v>
      </c>
      <c r="P640" s="45">
        <v>0</v>
      </c>
      <c r="Q640" s="45">
        <v>0</v>
      </c>
      <c r="R640" s="45">
        <v>0</v>
      </c>
      <c r="S640" s="45">
        <v>0</v>
      </c>
      <c r="T640" s="45">
        <v>0</v>
      </c>
      <c r="U640" s="45">
        <v>0</v>
      </c>
      <c r="V640" s="45">
        <v>20</v>
      </c>
      <c r="W640" s="45">
        <v>-17</v>
      </c>
      <c r="X640" s="87">
        <v>1.6712962962962961E-2</v>
      </c>
      <c r="Y640">
        <v>49.857999999999997</v>
      </c>
    </row>
    <row r="641" spans="1:25" x14ac:dyDescent="0.45">
      <c r="A641" s="45" t="s">
        <v>199</v>
      </c>
      <c r="B641" s="45">
        <v>2019</v>
      </c>
      <c r="C641" s="46">
        <v>43778</v>
      </c>
      <c r="D641" s="45" t="s">
        <v>30</v>
      </c>
      <c r="E641" s="45" t="s">
        <v>2341</v>
      </c>
      <c r="F641" s="45" t="s">
        <v>2342</v>
      </c>
      <c r="G641" s="12">
        <f>(C641-VLOOKUP(E641,Riders!$A$2:$D$3499,4,FALSE))/365</f>
        <v>29.775342465753425</v>
      </c>
      <c r="H641" s="45">
        <v>23</v>
      </c>
      <c r="I641" s="45">
        <v>14</v>
      </c>
      <c r="J641" s="45">
        <v>1</v>
      </c>
      <c r="K641" s="45">
        <v>18</v>
      </c>
      <c r="L641" s="45">
        <v>33</v>
      </c>
      <c r="M641" s="45">
        <v>0</v>
      </c>
      <c r="N641" s="45">
        <v>0</v>
      </c>
      <c r="O641" s="45">
        <v>0</v>
      </c>
      <c r="P641" s="45">
        <v>0</v>
      </c>
      <c r="Q641" s="45">
        <v>0</v>
      </c>
      <c r="R641" s="45">
        <v>0</v>
      </c>
      <c r="S641" s="45">
        <v>0</v>
      </c>
      <c r="T641" s="45">
        <v>0</v>
      </c>
      <c r="U641" s="45">
        <v>0</v>
      </c>
      <c r="V641" s="45">
        <v>40</v>
      </c>
      <c r="W641" s="45">
        <v>-87</v>
      </c>
      <c r="X641" s="87">
        <v>1.6712962962962961E-2</v>
      </c>
      <c r="Y641">
        <v>49.857999999999997</v>
      </c>
    </row>
    <row r="642" spans="1:25" x14ac:dyDescent="0.45">
      <c r="A642" s="41" t="s">
        <v>319</v>
      </c>
      <c r="B642" s="41">
        <v>2019</v>
      </c>
      <c r="C642" s="43">
        <v>43772</v>
      </c>
      <c r="D642" s="41" t="s">
        <v>30</v>
      </c>
      <c r="E642" s="41" t="s">
        <v>147</v>
      </c>
      <c r="F642" s="41" t="s">
        <v>67</v>
      </c>
      <c r="G642" s="12">
        <f>(C642-VLOOKUP(E642,Riders!$A$2:$D$3499,4,FALSE))/365</f>
        <v>24.876712328767123</v>
      </c>
      <c r="H642" s="41">
        <v>1</v>
      </c>
      <c r="I642" s="41">
        <v>40</v>
      </c>
      <c r="J642" s="41">
        <v>40</v>
      </c>
      <c r="K642" s="41">
        <v>36</v>
      </c>
      <c r="L642" s="41">
        <v>116</v>
      </c>
      <c r="M642" s="41">
        <v>0</v>
      </c>
      <c r="N642" s="41">
        <v>5</v>
      </c>
      <c r="O642" s="41">
        <v>1</v>
      </c>
      <c r="P642" s="41">
        <v>0</v>
      </c>
      <c r="Q642" s="41">
        <v>3</v>
      </c>
      <c r="R642" s="41">
        <v>0</v>
      </c>
      <c r="S642" s="41">
        <v>5</v>
      </c>
      <c r="T642" s="41">
        <v>0</v>
      </c>
      <c r="U642" s="41">
        <v>0</v>
      </c>
      <c r="V642" s="41">
        <v>0</v>
      </c>
      <c r="W642" s="41">
        <v>130</v>
      </c>
      <c r="X642" s="87">
        <v>1.711805555555556E-2</v>
      </c>
      <c r="Y642">
        <v>48.651000000000003</v>
      </c>
    </row>
    <row r="643" spans="1:25" x14ac:dyDescent="0.45">
      <c r="A643" s="41" t="s">
        <v>319</v>
      </c>
      <c r="B643" s="41">
        <v>2019</v>
      </c>
      <c r="C643" s="43">
        <v>43772</v>
      </c>
      <c r="D643" s="41" t="s">
        <v>30</v>
      </c>
      <c r="E643" s="41" t="s">
        <v>230</v>
      </c>
      <c r="F643" s="41" t="s">
        <v>61</v>
      </c>
      <c r="G643" s="12">
        <f>(C643-VLOOKUP(E643,Riders!$A$2:$D$3499,4,FALSE))/365</f>
        <v>20.298630136986301</v>
      </c>
      <c r="H643" s="41">
        <v>2</v>
      </c>
      <c r="I643" s="41">
        <v>36</v>
      </c>
      <c r="J643" s="41">
        <v>38</v>
      </c>
      <c r="K643" s="41">
        <v>38</v>
      </c>
      <c r="L643" s="41">
        <v>112</v>
      </c>
      <c r="M643" s="41">
        <v>1</v>
      </c>
      <c r="N643" s="41">
        <v>0</v>
      </c>
      <c r="O643" s="41">
        <v>0</v>
      </c>
      <c r="P643" s="41">
        <v>0</v>
      </c>
      <c r="Q643" s="41">
        <v>0</v>
      </c>
      <c r="R643" s="41">
        <v>0</v>
      </c>
      <c r="S643" s="41">
        <v>3</v>
      </c>
      <c r="T643" s="41">
        <v>0</v>
      </c>
      <c r="U643" s="41">
        <v>0</v>
      </c>
      <c r="V643" s="41">
        <v>0</v>
      </c>
      <c r="W643" s="41">
        <v>116</v>
      </c>
      <c r="X643" s="87">
        <v>1.711805555555556E-2</v>
      </c>
      <c r="Y643">
        <v>48.651000000000003</v>
      </c>
    </row>
    <row r="644" spans="1:25" x14ac:dyDescent="0.45">
      <c r="A644" s="41" t="s">
        <v>319</v>
      </c>
      <c r="B644" s="41">
        <v>2019</v>
      </c>
      <c r="C644" s="43">
        <v>43772</v>
      </c>
      <c r="D644" s="41" t="s">
        <v>30</v>
      </c>
      <c r="E644" s="41" t="s">
        <v>224</v>
      </c>
      <c r="F644" s="41" t="s">
        <v>79</v>
      </c>
      <c r="G644" s="12">
        <f>(C644-VLOOKUP(E644,Riders!$A$2:$D$3499,4,FALSE))/365</f>
        <v>27.545205479452054</v>
      </c>
      <c r="H644" s="41">
        <v>3</v>
      </c>
      <c r="I644" s="41">
        <v>38</v>
      </c>
      <c r="J644" s="41">
        <v>18</v>
      </c>
      <c r="K644" s="41">
        <v>40</v>
      </c>
      <c r="L644" s="41">
        <v>96</v>
      </c>
      <c r="M644" s="41">
        <v>3</v>
      </c>
      <c r="N644" s="41">
        <v>0</v>
      </c>
      <c r="O644" s="41">
        <v>2</v>
      </c>
      <c r="P644" s="41">
        <v>0</v>
      </c>
      <c r="Q644" s="41">
        <v>5</v>
      </c>
      <c r="R644" s="41">
        <v>0</v>
      </c>
      <c r="S644" s="41">
        <v>2</v>
      </c>
      <c r="T644" s="41">
        <v>0</v>
      </c>
      <c r="U644" s="41">
        <v>0</v>
      </c>
      <c r="V644" s="41">
        <v>0</v>
      </c>
      <c r="W644" s="41">
        <v>108</v>
      </c>
      <c r="X644" s="87">
        <v>1.711805555555556E-2</v>
      </c>
      <c r="Y644">
        <v>48.651000000000003</v>
      </c>
    </row>
    <row r="645" spans="1:25" x14ac:dyDescent="0.45">
      <c r="A645" s="41" t="s">
        <v>319</v>
      </c>
      <c r="B645" s="41">
        <v>2019</v>
      </c>
      <c r="C645" s="43">
        <v>43772</v>
      </c>
      <c r="D645" s="41" t="s">
        <v>30</v>
      </c>
      <c r="E645" s="41" t="s">
        <v>158</v>
      </c>
      <c r="F645" s="41" t="s">
        <v>58</v>
      </c>
      <c r="G645" s="12">
        <f>(C645-VLOOKUP(E645,Riders!$A$2:$D$3499,4,FALSE))/365</f>
        <v>22.838356164383562</v>
      </c>
      <c r="H645" s="41">
        <v>4</v>
      </c>
      <c r="I645" s="41">
        <v>20</v>
      </c>
      <c r="J645" s="41">
        <v>34</v>
      </c>
      <c r="K645" s="41">
        <v>34</v>
      </c>
      <c r="L645" s="41">
        <v>88</v>
      </c>
      <c r="M645" s="41">
        <v>0</v>
      </c>
      <c r="N645" s="41">
        <v>1</v>
      </c>
      <c r="O645" s="41">
        <v>0</v>
      </c>
      <c r="P645" s="41">
        <v>0</v>
      </c>
      <c r="Q645" s="41">
        <v>0</v>
      </c>
      <c r="R645" s="41">
        <v>0</v>
      </c>
      <c r="S645" s="41">
        <v>0</v>
      </c>
      <c r="T645" s="41">
        <v>10</v>
      </c>
      <c r="U645" s="41">
        <v>0</v>
      </c>
      <c r="V645" s="41">
        <v>0</v>
      </c>
      <c r="W645" s="41">
        <v>99</v>
      </c>
      <c r="X645" s="87">
        <v>1.711805555555556E-2</v>
      </c>
      <c r="Y645">
        <v>48.651000000000003</v>
      </c>
    </row>
    <row r="646" spans="1:25" x14ac:dyDescent="0.45">
      <c r="A646" s="41" t="s">
        <v>319</v>
      </c>
      <c r="B646" s="41">
        <v>2019</v>
      </c>
      <c r="C646" s="43">
        <v>43772</v>
      </c>
      <c r="D646" s="41" t="s">
        <v>30</v>
      </c>
      <c r="E646" s="41" t="s">
        <v>157</v>
      </c>
      <c r="F646" s="41" t="s">
        <v>52</v>
      </c>
      <c r="G646" s="12">
        <f>(C646-VLOOKUP(E646,Riders!$A$2:$D$3499,4,FALSE))/365</f>
        <v>20.82191780821918</v>
      </c>
      <c r="H646" s="41">
        <v>5</v>
      </c>
      <c r="I646" s="41">
        <v>28</v>
      </c>
      <c r="J646" s="41">
        <v>20</v>
      </c>
      <c r="K646" s="41">
        <v>24</v>
      </c>
      <c r="L646" s="41">
        <v>72</v>
      </c>
      <c r="M646" s="41">
        <v>0</v>
      </c>
      <c r="N646" s="41">
        <v>0</v>
      </c>
      <c r="O646" s="41">
        <v>0</v>
      </c>
      <c r="P646" s="41">
        <v>2</v>
      </c>
      <c r="Q646" s="41">
        <v>0</v>
      </c>
      <c r="R646" s="41">
        <v>0</v>
      </c>
      <c r="S646" s="41">
        <v>1</v>
      </c>
      <c r="T646" s="41">
        <v>4</v>
      </c>
      <c r="U646" s="41">
        <v>20</v>
      </c>
      <c r="V646" s="41">
        <v>0</v>
      </c>
      <c r="W646" s="41">
        <v>99</v>
      </c>
      <c r="X646" s="87">
        <v>1.711805555555556E-2</v>
      </c>
      <c r="Y646">
        <v>48.651000000000003</v>
      </c>
    </row>
    <row r="647" spans="1:25" x14ac:dyDescent="0.45">
      <c r="A647" s="41" t="s">
        <v>319</v>
      </c>
      <c r="B647" s="41">
        <v>2019</v>
      </c>
      <c r="C647" s="43">
        <v>43772</v>
      </c>
      <c r="D647" s="41" t="s">
        <v>30</v>
      </c>
      <c r="E647" s="41" t="s">
        <v>81</v>
      </c>
      <c r="F647" s="41" t="s">
        <v>83</v>
      </c>
      <c r="G647" s="12">
        <f>(C647-VLOOKUP(E647,Riders!$A$2:$D$3499,4,FALSE))/365</f>
        <v>23.460273972602739</v>
      </c>
      <c r="H647" s="41">
        <v>6</v>
      </c>
      <c r="I647" s="41">
        <v>32</v>
      </c>
      <c r="J647" s="41">
        <v>36</v>
      </c>
      <c r="K647" s="41">
        <v>22</v>
      </c>
      <c r="L647" s="41">
        <v>90</v>
      </c>
      <c r="M647" s="41">
        <v>0</v>
      </c>
      <c r="N647" s="41">
        <v>0</v>
      </c>
      <c r="O647" s="41">
        <v>0</v>
      </c>
      <c r="P647" s="41">
        <v>0</v>
      </c>
      <c r="Q647" s="41">
        <v>2</v>
      </c>
      <c r="R647" s="41">
        <v>2</v>
      </c>
      <c r="S647" s="41">
        <v>0</v>
      </c>
      <c r="T647" s="41">
        <v>0</v>
      </c>
      <c r="U647" s="41">
        <v>0</v>
      </c>
      <c r="V647" s="41">
        <v>0</v>
      </c>
      <c r="W647" s="41">
        <v>94</v>
      </c>
      <c r="X647" s="87">
        <v>1.711805555555556E-2</v>
      </c>
      <c r="Y647">
        <v>48.651000000000003</v>
      </c>
    </row>
    <row r="648" spans="1:25" x14ac:dyDescent="0.45">
      <c r="A648" s="41" t="s">
        <v>319</v>
      </c>
      <c r="B648" s="41">
        <v>2019</v>
      </c>
      <c r="C648" s="43">
        <v>43772</v>
      </c>
      <c r="D648" s="41" t="s">
        <v>30</v>
      </c>
      <c r="E648" s="41" t="s">
        <v>247</v>
      </c>
      <c r="F648" s="41" t="s">
        <v>34</v>
      </c>
      <c r="G648" s="12">
        <f>(C648-VLOOKUP(E648,Riders!$A$2:$D$3499,4,FALSE))/365</f>
        <v>37.076712328767123</v>
      </c>
      <c r="H648" s="41">
        <v>7</v>
      </c>
      <c r="I648" s="41">
        <v>34</v>
      </c>
      <c r="J648" s="41">
        <v>22</v>
      </c>
      <c r="K648" s="41">
        <v>32</v>
      </c>
      <c r="L648" s="41">
        <v>88</v>
      </c>
      <c r="M648" s="41">
        <v>0</v>
      </c>
      <c r="N648" s="41">
        <v>0</v>
      </c>
      <c r="O648" s="41">
        <v>5</v>
      </c>
      <c r="P648" s="41">
        <v>0</v>
      </c>
      <c r="Q648" s="41">
        <v>0</v>
      </c>
      <c r="R648" s="41">
        <v>0</v>
      </c>
      <c r="S648" s="41">
        <v>0</v>
      </c>
      <c r="T648" s="41">
        <v>0</v>
      </c>
      <c r="U648" s="41">
        <v>0</v>
      </c>
      <c r="V648" s="41">
        <v>0</v>
      </c>
      <c r="W648" s="41">
        <v>93</v>
      </c>
      <c r="X648" s="87">
        <v>1.711805555555556E-2</v>
      </c>
      <c r="Y648">
        <v>48.651000000000003</v>
      </c>
    </row>
    <row r="649" spans="1:25" x14ac:dyDescent="0.45">
      <c r="A649" s="41" t="s">
        <v>319</v>
      </c>
      <c r="B649" s="41">
        <v>2019</v>
      </c>
      <c r="C649" s="43">
        <v>43772</v>
      </c>
      <c r="D649" s="41" t="s">
        <v>30</v>
      </c>
      <c r="E649" s="41" t="s">
        <v>271</v>
      </c>
      <c r="F649" s="41" t="s">
        <v>46</v>
      </c>
      <c r="G649" s="12">
        <f>(C649-VLOOKUP(E649,Riders!$A$2:$D$3499,4,FALSE))/365</f>
        <v>29.660273972602738</v>
      </c>
      <c r="H649" s="41">
        <v>8</v>
      </c>
      <c r="I649" s="41">
        <v>24</v>
      </c>
      <c r="J649" s="41">
        <v>32</v>
      </c>
      <c r="K649" s="41">
        <v>30</v>
      </c>
      <c r="L649" s="41">
        <v>86</v>
      </c>
      <c r="M649" s="41">
        <v>0</v>
      </c>
      <c r="N649" s="41">
        <v>0</v>
      </c>
      <c r="O649" s="41">
        <v>0</v>
      </c>
      <c r="P649" s="41">
        <v>0</v>
      </c>
      <c r="Q649" s="41">
        <v>0</v>
      </c>
      <c r="R649" s="41">
        <v>0</v>
      </c>
      <c r="S649" s="41">
        <v>0</v>
      </c>
      <c r="T649" s="41">
        <v>6</v>
      </c>
      <c r="U649" s="41">
        <v>0</v>
      </c>
      <c r="V649" s="41">
        <v>0</v>
      </c>
      <c r="W649" s="41">
        <v>92</v>
      </c>
      <c r="X649" s="87">
        <v>1.711805555555556E-2</v>
      </c>
      <c r="Y649">
        <v>48.651000000000003</v>
      </c>
    </row>
    <row r="650" spans="1:25" x14ac:dyDescent="0.45">
      <c r="A650" s="1" t="s">
        <v>319</v>
      </c>
      <c r="B650" s="1">
        <v>2019</v>
      </c>
      <c r="C650" s="2">
        <v>43772</v>
      </c>
      <c r="D650" s="1" t="s">
        <v>30</v>
      </c>
      <c r="E650" s="41" t="s">
        <v>278</v>
      </c>
      <c r="F650" s="41" t="s">
        <v>282</v>
      </c>
      <c r="G650" s="12">
        <f>(C650-VLOOKUP(E650,Riders!$A$2:$D$3499,4,FALSE))/365</f>
        <v>23.084931506849315</v>
      </c>
      <c r="H650" s="41">
        <v>9</v>
      </c>
      <c r="I650" s="41">
        <v>18</v>
      </c>
      <c r="J650" s="41">
        <v>28</v>
      </c>
      <c r="K650" s="41">
        <v>1</v>
      </c>
      <c r="L650" s="41">
        <v>47</v>
      </c>
      <c r="M650" s="41">
        <v>2</v>
      </c>
      <c r="N650" s="41">
        <v>2</v>
      </c>
      <c r="O650" s="41">
        <v>0</v>
      </c>
      <c r="P650" s="41">
        <v>0</v>
      </c>
      <c r="Q650" s="41">
        <v>0</v>
      </c>
      <c r="R650" s="41">
        <v>5</v>
      </c>
      <c r="S650" s="41">
        <v>0</v>
      </c>
      <c r="T650" s="41">
        <v>0</v>
      </c>
      <c r="U650" s="41">
        <v>20</v>
      </c>
      <c r="V650" s="41">
        <v>0</v>
      </c>
      <c r="W650" s="41">
        <v>76</v>
      </c>
      <c r="X650" s="87">
        <v>1.711805555555556E-2</v>
      </c>
      <c r="Y650">
        <v>48.651000000000003</v>
      </c>
    </row>
    <row r="651" spans="1:25" x14ac:dyDescent="0.45">
      <c r="A651" s="1" t="s">
        <v>319</v>
      </c>
      <c r="B651" s="1">
        <v>2019</v>
      </c>
      <c r="C651" s="2">
        <v>43772</v>
      </c>
      <c r="D651" s="1" t="s">
        <v>30</v>
      </c>
      <c r="E651" s="41" t="s">
        <v>305</v>
      </c>
      <c r="F651" s="41" t="s">
        <v>251</v>
      </c>
      <c r="G651" s="12">
        <f>(C651-VLOOKUP(E651,Riders!$A$2:$D$3499,4,FALSE))/365</f>
        <v>35.282191780821918</v>
      </c>
      <c r="H651" s="41">
        <v>10</v>
      </c>
      <c r="I651" s="41">
        <v>6</v>
      </c>
      <c r="J651" s="41">
        <v>1</v>
      </c>
      <c r="K651" s="41">
        <v>28</v>
      </c>
      <c r="L651" s="41">
        <v>35</v>
      </c>
      <c r="M651" s="41">
        <v>0</v>
      </c>
      <c r="N651" s="41">
        <v>0</v>
      </c>
      <c r="O651" s="41">
        <v>0</v>
      </c>
      <c r="P651" s="41">
        <v>5</v>
      </c>
      <c r="Q651" s="41">
        <v>1</v>
      </c>
      <c r="R651" s="41">
        <v>0</v>
      </c>
      <c r="S651" s="41">
        <v>0</v>
      </c>
      <c r="T651" s="41">
        <v>0</v>
      </c>
      <c r="U651" s="41">
        <v>20</v>
      </c>
      <c r="V651" s="41">
        <v>0</v>
      </c>
      <c r="W651" s="41">
        <v>61</v>
      </c>
      <c r="X651" s="87">
        <v>1.711805555555556E-2</v>
      </c>
      <c r="Y651">
        <v>48.651000000000003</v>
      </c>
    </row>
    <row r="652" spans="1:25" x14ac:dyDescent="0.45">
      <c r="A652" s="1" t="s">
        <v>319</v>
      </c>
      <c r="B652" s="1">
        <v>2019</v>
      </c>
      <c r="C652" s="2">
        <v>43772</v>
      </c>
      <c r="D652" s="1" t="s">
        <v>30</v>
      </c>
      <c r="E652" s="41" t="s">
        <v>3886</v>
      </c>
      <c r="F652" s="41" t="s">
        <v>2334</v>
      </c>
      <c r="G652" s="12">
        <f>(C652-VLOOKUP(E652,Riders!$A$2:$D$3499,4,FALSE))/365</f>
        <v>20.334246575342465</v>
      </c>
      <c r="H652" s="41">
        <v>11</v>
      </c>
      <c r="I652" s="41">
        <v>26</v>
      </c>
      <c r="J652" s="41">
        <v>30</v>
      </c>
      <c r="K652" s="41">
        <v>1</v>
      </c>
      <c r="L652" s="41">
        <v>57</v>
      </c>
      <c r="M652" s="41">
        <v>0</v>
      </c>
      <c r="N652" s="41">
        <v>0</v>
      </c>
      <c r="O652" s="41">
        <v>0</v>
      </c>
      <c r="P652" s="41">
        <v>0</v>
      </c>
      <c r="Q652" s="41">
        <v>0</v>
      </c>
      <c r="R652" s="41">
        <v>0</v>
      </c>
      <c r="S652" s="41">
        <v>0</v>
      </c>
      <c r="T652" s="41">
        <v>0</v>
      </c>
      <c r="U652" s="41">
        <v>0</v>
      </c>
      <c r="V652" s="41">
        <v>0</v>
      </c>
      <c r="W652" s="41">
        <v>57</v>
      </c>
      <c r="X652" s="87">
        <v>1.711805555555556E-2</v>
      </c>
      <c r="Y652">
        <v>48.651000000000003</v>
      </c>
    </row>
    <row r="653" spans="1:25" x14ac:dyDescent="0.45">
      <c r="A653" s="1" t="s">
        <v>319</v>
      </c>
      <c r="B653" s="1">
        <v>2019</v>
      </c>
      <c r="C653" s="2">
        <v>43772</v>
      </c>
      <c r="D653" s="1" t="s">
        <v>30</v>
      </c>
      <c r="E653" s="41" t="s">
        <v>53</v>
      </c>
      <c r="F653" s="41" t="s">
        <v>55</v>
      </c>
      <c r="G653" s="12">
        <f>(C653-VLOOKUP(E653,Riders!$A$2:$D$3499,4,FALSE))/365</f>
        <v>18.509589041095889</v>
      </c>
      <c r="H653" s="41">
        <v>12</v>
      </c>
      <c r="I653" s="41">
        <v>10</v>
      </c>
      <c r="J653" s="41">
        <v>24</v>
      </c>
      <c r="K653" s="41">
        <v>20</v>
      </c>
      <c r="L653" s="41">
        <v>54</v>
      </c>
      <c r="M653" s="41">
        <v>0</v>
      </c>
      <c r="N653" s="41">
        <v>0</v>
      </c>
      <c r="O653" s="41">
        <v>0</v>
      </c>
      <c r="P653" s="41">
        <v>0</v>
      </c>
      <c r="Q653" s="41">
        <v>0</v>
      </c>
      <c r="R653" s="41">
        <v>0</v>
      </c>
      <c r="S653" s="41">
        <v>0</v>
      </c>
      <c r="T653" s="41">
        <v>2</v>
      </c>
      <c r="U653" s="41">
        <v>0</v>
      </c>
      <c r="V653" s="41">
        <v>0</v>
      </c>
      <c r="W653" s="41">
        <v>56</v>
      </c>
      <c r="X653" s="87">
        <v>1.711805555555556E-2</v>
      </c>
      <c r="Y653">
        <v>48.651000000000003</v>
      </c>
    </row>
    <row r="654" spans="1:25" x14ac:dyDescent="0.45">
      <c r="A654" s="1" t="s">
        <v>319</v>
      </c>
      <c r="B654" s="1">
        <v>2019</v>
      </c>
      <c r="C654" s="2">
        <v>43772</v>
      </c>
      <c r="D654" s="1" t="s">
        <v>30</v>
      </c>
      <c r="E654" s="41" t="s">
        <v>4728</v>
      </c>
      <c r="F654" s="41" t="s">
        <v>2347</v>
      </c>
      <c r="G654" s="12">
        <f>(C654-VLOOKUP(E654,Riders!$A$2:$D$3499,4,FALSE))/365</f>
        <v>27.2</v>
      </c>
      <c r="H654" s="41">
        <v>13</v>
      </c>
      <c r="I654" s="41">
        <v>16</v>
      </c>
      <c r="J654" s="41">
        <v>26</v>
      </c>
      <c r="K654" s="41">
        <v>14</v>
      </c>
      <c r="L654" s="41">
        <v>56</v>
      </c>
      <c r="M654" s="41">
        <v>0</v>
      </c>
      <c r="N654" s="41">
        <v>0</v>
      </c>
      <c r="O654" s="41">
        <v>0</v>
      </c>
      <c r="P654" s="41">
        <v>0</v>
      </c>
      <c r="Q654" s="41">
        <v>0</v>
      </c>
      <c r="R654" s="41">
        <v>0</v>
      </c>
      <c r="S654" s="41">
        <v>0</v>
      </c>
      <c r="T654" s="41">
        <v>0</v>
      </c>
      <c r="U654" s="41">
        <v>0</v>
      </c>
      <c r="V654" s="41">
        <v>0</v>
      </c>
      <c r="W654" s="41">
        <v>56</v>
      </c>
      <c r="X654" s="87">
        <v>1.711805555555556E-2</v>
      </c>
      <c r="Y654">
        <v>48.651000000000003</v>
      </c>
    </row>
    <row r="655" spans="1:25" x14ac:dyDescent="0.45">
      <c r="A655" s="1" t="s">
        <v>319</v>
      </c>
      <c r="B655" s="1">
        <v>2019</v>
      </c>
      <c r="C655" s="2">
        <v>43772</v>
      </c>
      <c r="D655" s="1" t="s">
        <v>30</v>
      </c>
      <c r="E655" s="41" t="s">
        <v>241</v>
      </c>
      <c r="F655" s="41" t="s">
        <v>242</v>
      </c>
      <c r="G655" s="12">
        <f>(C655-VLOOKUP(E655,Riders!$A$2:$D$3499,4,FALSE))/365</f>
        <v>24.926027397260274</v>
      </c>
      <c r="H655" s="41">
        <v>14</v>
      </c>
      <c r="I655" s="41">
        <v>12</v>
      </c>
      <c r="J655" s="41">
        <v>10</v>
      </c>
      <c r="K655" s="41">
        <v>6</v>
      </c>
      <c r="L655" s="41">
        <v>28</v>
      </c>
      <c r="M655" s="41">
        <v>5</v>
      </c>
      <c r="N655" s="41">
        <v>0</v>
      </c>
      <c r="O655" s="41">
        <v>0</v>
      </c>
      <c r="P655" s="41">
        <v>3</v>
      </c>
      <c r="Q655" s="41">
        <v>0</v>
      </c>
      <c r="R655" s="41">
        <v>0</v>
      </c>
      <c r="S655" s="41">
        <v>0</v>
      </c>
      <c r="T655" s="41">
        <v>0</v>
      </c>
      <c r="U655" s="41">
        <v>20</v>
      </c>
      <c r="V655" s="41">
        <v>0</v>
      </c>
      <c r="W655" s="41">
        <v>56</v>
      </c>
      <c r="X655" s="87">
        <v>1.711805555555556E-2</v>
      </c>
      <c r="Y655">
        <v>48.651000000000003</v>
      </c>
    </row>
    <row r="656" spans="1:25" x14ac:dyDescent="0.45">
      <c r="A656" s="1" t="s">
        <v>319</v>
      </c>
      <c r="B656" s="1">
        <v>2019</v>
      </c>
      <c r="C656" s="2">
        <v>43772</v>
      </c>
      <c r="D656" s="1" t="s">
        <v>30</v>
      </c>
      <c r="E656" s="41" t="s">
        <v>239</v>
      </c>
      <c r="F656" s="41" t="s">
        <v>64</v>
      </c>
      <c r="G656" s="12">
        <f>(C656-VLOOKUP(E656,Riders!$A$2:$D$3499,4,FALSE))/365</f>
        <v>24.172602739726027</v>
      </c>
      <c r="H656" s="41">
        <v>15</v>
      </c>
      <c r="I656" s="41">
        <v>22</v>
      </c>
      <c r="J656" s="41">
        <v>12</v>
      </c>
      <c r="K656" s="41">
        <v>12</v>
      </c>
      <c r="L656" s="41">
        <v>46</v>
      </c>
      <c r="M656" s="41">
        <v>0</v>
      </c>
      <c r="N656" s="41">
        <v>3</v>
      </c>
      <c r="O656" s="41">
        <v>0</v>
      </c>
      <c r="P656" s="41">
        <v>0</v>
      </c>
      <c r="Q656" s="41">
        <v>0</v>
      </c>
      <c r="R656" s="41">
        <v>0</v>
      </c>
      <c r="S656" s="41">
        <v>0</v>
      </c>
      <c r="T656" s="41">
        <v>0</v>
      </c>
      <c r="U656" s="41">
        <v>0</v>
      </c>
      <c r="V656" s="41">
        <v>0</v>
      </c>
      <c r="W656" s="41">
        <v>49</v>
      </c>
      <c r="X656" s="87">
        <v>1.711805555555556E-2</v>
      </c>
      <c r="Y656">
        <v>48.651000000000003</v>
      </c>
    </row>
    <row r="657" spans="1:25" x14ac:dyDescent="0.45">
      <c r="A657" s="1" t="s">
        <v>319</v>
      </c>
      <c r="B657" s="1">
        <v>2019</v>
      </c>
      <c r="C657" s="2">
        <v>43772</v>
      </c>
      <c r="D657" s="1" t="s">
        <v>30</v>
      </c>
      <c r="E657" s="1" t="s">
        <v>3454</v>
      </c>
      <c r="F657" s="41" t="s">
        <v>3455</v>
      </c>
      <c r="G657" s="12">
        <f>(C657-VLOOKUP(E657,Riders!$A$2:$D$3499,4,FALSE))/365</f>
        <v>19.898630136986302</v>
      </c>
      <c r="H657" s="41">
        <v>16</v>
      </c>
      <c r="I657" s="41">
        <v>30</v>
      </c>
      <c r="J657" s="41">
        <v>4</v>
      </c>
      <c r="K657" s="41">
        <v>2</v>
      </c>
      <c r="L657" s="41">
        <v>36</v>
      </c>
      <c r="M657" s="41">
        <v>0</v>
      </c>
      <c r="N657" s="41">
        <v>0</v>
      </c>
      <c r="O657" s="41">
        <v>0</v>
      </c>
      <c r="P657" s="41">
        <v>0</v>
      </c>
      <c r="Q657" s="41">
        <v>0</v>
      </c>
      <c r="R657" s="41">
        <v>0</v>
      </c>
      <c r="S657" s="41">
        <v>0</v>
      </c>
      <c r="T657" s="41">
        <v>0</v>
      </c>
      <c r="U657" s="41">
        <v>0</v>
      </c>
      <c r="V657" s="41">
        <v>0</v>
      </c>
      <c r="W657" s="41">
        <v>36</v>
      </c>
      <c r="X657" s="87">
        <v>1.711805555555556E-2</v>
      </c>
      <c r="Y657">
        <v>48.651000000000003</v>
      </c>
    </row>
    <row r="658" spans="1:25" x14ac:dyDescent="0.45">
      <c r="A658" s="1" t="s">
        <v>319</v>
      </c>
      <c r="B658" s="1">
        <v>2019</v>
      </c>
      <c r="C658" s="2">
        <v>43772</v>
      </c>
      <c r="D658" s="1" t="s">
        <v>30</v>
      </c>
      <c r="E658" s="41" t="s">
        <v>4904</v>
      </c>
      <c r="F658" s="41" t="s">
        <v>131</v>
      </c>
      <c r="G658" s="12">
        <f>(C658-VLOOKUP(E658,Riders!$A$2:$D$3499,4,FALSE))/365</f>
        <v>26.13150684931507</v>
      </c>
      <c r="H658" s="41">
        <v>17</v>
      </c>
      <c r="I658" s="41">
        <v>1</v>
      </c>
      <c r="J658" s="41">
        <v>6</v>
      </c>
      <c r="K658" s="41">
        <v>26</v>
      </c>
      <c r="L658" s="41">
        <v>33</v>
      </c>
      <c r="M658" s="41">
        <v>0</v>
      </c>
      <c r="N658" s="41">
        <v>0</v>
      </c>
      <c r="O658" s="41">
        <v>0</v>
      </c>
      <c r="P658" s="41">
        <v>0</v>
      </c>
      <c r="Q658" s="41">
        <v>0</v>
      </c>
      <c r="R658" s="41">
        <v>0</v>
      </c>
      <c r="S658" s="41">
        <v>0</v>
      </c>
      <c r="T658" s="41">
        <v>0</v>
      </c>
      <c r="U658" s="41">
        <v>0</v>
      </c>
      <c r="V658" s="41">
        <v>0</v>
      </c>
      <c r="W658" s="41">
        <v>33</v>
      </c>
      <c r="X658" s="87">
        <v>1.711805555555556E-2</v>
      </c>
      <c r="Y658">
        <v>48.651000000000003</v>
      </c>
    </row>
    <row r="659" spans="1:25" x14ac:dyDescent="0.45">
      <c r="A659" s="1" t="s">
        <v>319</v>
      </c>
      <c r="B659" s="1">
        <v>2019</v>
      </c>
      <c r="C659" s="2">
        <v>43772</v>
      </c>
      <c r="D659" s="1" t="s">
        <v>30</v>
      </c>
      <c r="E659" s="41" t="s">
        <v>294</v>
      </c>
      <c r="F659" s="41" t="s">
        <v>43</v>
      </c>
      <c r="G659" s="12">
        <f>(C659-VLOOKUP(E659,Riders!$A$2:$D$3499,4,FALSE))/365</f>
        <v>27.19178082191781</v>
      </c>
      <c r="H659" s="41">
        <v>18</v>
      </c>
      <c r="I659" s="41">
        <v>14</v>
      </c>
      <c r="J659" s="41">
        <v>14</v>
      </c>
      <c r="K659" s="41">
        <v>4</v>
      </c>
      <c r="L659" s="41">
        <v>32</v>
      </c>
      <c r="M659" s="41">
        <v>0</v>
      </c>
      <c r="N659" s="41">
        <v>0</v>
      </c>
      <c r="O659" s="41">
        <v>0</v>
      </c>
      <c r="P659" s="41">
        <v>0</v>
      </c>
      <c r="Q659" s="41">
        <v>0</v>
      </c>
      <c r="R659" s="41">
        <v>0</v>
      </c>
      <c r="S659" s="41">
        <v>0</v>
      </c>
      <c r="T659" s="41">
        <v>0</v>
      </c>
      <c r="U659" s="41">
        <v>0</v>
      </c>
      <c r="V659" s="41">
        <v>0</v>
      </c>
      <c r="W659" s="41">
        <v>32</v>
      </c>
      <c r="X659" s="87">
        <v>1.711805555555556E-2</v>
      </c>
      <c r="Y659">
        <v>48.651000000000003</v>
      </c>
    </row>
    <row r="660" spans="1:25" x14ac:dyDescent="0.45">
      <c r="A660" s="1" t="s">
        <v>319</v>
      </c>
      <c r="B660" s="1">
        <v>2019</v>
      </c>
      <c r="C660" s="2">
        <v>43772</v>
      </c>
      <c r="D660" s="1" t="s">
        <v>30</v>
      </c>
      <c r="E660" s="1" t="s">
        <v>293</v>
      </c>
      <c r="F660" s="41" t="s">
        <v>40</v>
      </c>
      <c r="G660" s="12">
        <f>(C660-VLOOKUP(E660,Riders!$A$2:$D$3499,4,FALSE))/365</f>
        <v>25.408219178082192</v>
      </c>
      <c r="H660" s="41">
        <v>19</v>
      </c>
      <c r="I660" s="41">
        <v>4</v>
      </c>
      <c r="J660" s="41">
        <v>2</v>
      </c>
      <c r="K660" s="41">
        <v>18</v>
      </c>
      <c r="L660" s="41">
        <v>24</v>
      </c>
      <c r="M660" s="41">
        <v>0</v>
      </c>
      <c r="N660" s="41">
        <v>0</v>
      </c>
      <c r="O660" s="41">
        <v>3</v>
      </c>
      <c r="P660" s="41">
        <v>1</v>
      </c>
      <c r="Q660" s="41">
        <v>0</v>
      </c>
      <c r="R660" s="41">
        <v>0</v>
      </c>
      <c r="S660" s="41">
        <v>0</v>
      </c>
      <c r="T660" s="41">
        <v>0</v>
      </c>
      <c r="U660" s="41">
        <v>0</v>
      </c>
      <c r="V660" s="41">
        <v>0</v>
      </c>
      <c r="W660" s="41">
        <v>28</v>
      </c>
      <c r="X660" s="87">
        <v>1.711805555555556E-2</v>
      </c>
      <c r="Y660">
        <v>48.651000000000003</v>
      </c>
    </row>
    <row r="661" spans="1:25" x14ac:dyDescent="0.45">
      <c r="A661" s="1" t="s">
        <v>319</v>
      </c>
      <c r="B661" s="1">
        <v>2019</v>
      </c>
      <c r="C661" s="2">
        <v>43772</v>
      </c>
      <c r="D661" s="1" t="s">
        <v>30</v>
      </c>
      <c r="E661" s="41" t="s">
        <v>170</v>
      </c>
      <c r="F661" s="41" t="s">
        <v>73</v>
      </c>
      <c r="G661" s="12">
        <f>(C661-VLOOKUP(E661,Riders!$A$2:$D$3499,4,FALSE))/365</f>
        <v>39.509589041095893</v>
      </c>
      <c r="H661" s="41">
        <v>20</v>
      </c>
      <c r="I661" s="41">
        <v>1</v>
      </c>
      <c r="J661" s="41">
        <v>1</v>
      </c>
      <c r="K661" s="41">
        <v>1</v>
      </c>
      <c r="L661" s="41">
        <v>3</v>
      </c>
      <c r="M661" s="41">
        <v>0</v>
      </c>
      <c r="N661" s="41">
        <v>0</v>
      </c>
      <c r="O661" s="41">
        <v>0</v>
      </c>
      <c r="P661" s="41">
        <v>0</v>
      </c>
      <c r="Q661" s="41">
        <v>0</v>
      </c>
      <c r="R661" s="41">
        <v>3</v>
      </c>
      <c r="S661" s="41">
        <v>0</v>
      </c>
      <c r="T661" s="41">
        <v>0</v>
      </c>
      <c r="U661" s="41">
        <v>20</v>
      </c>
      <c r="V661" s="41">
        <v>0</v>
      </c>
      <c r="W661" s="41">
        <v>26</v>
      </c>
      <c r="X661" s="87">
        <v>1.711805555555556E-2</v>
      </c>
      <c r="Y661">
        <v>48.651000000000003</v>
      </c>
    </row>
    <row r="662" spans="1:25" x14ac:dyDescent="0.45">
      <c r="A662" s="1" t="s">
        <v>319</v>
      </c>
      <c r="B662" s="1">
        <v>2019</v>
      </c>
      <c r="C662" s="2">
        <v>43772</v>
      </c>
      <c r="D662" s="1" t="s">
        <v>30</v>
      </c>
      <c r="E662" s="41" t="s">
        <v>164</v>
      </c>
      <c r="F662" s="41" t="s">
        <v>96</v>
      </c>
      <c r="G662" s="12">
        <f>(C662-VLOOKUP(E662,Riders!$A$2:$D$3499,4,FALSE))/365</f>
        <v>20.736986301369864</v>
      </c>
      <c r="H662" s="41">
        <v>21</v>
      </c>
      <c r="I662" s="41">
        <v>1</v>
      </c>
      <c r="J662" s="41">
        <v>1</v>
      </c>
      <c r="K662" s="41">
        <v>16</v>
      </c>
      <c r="L662" s="41">
        <v>18</v>
      </c>
      <c r="M662" s="41">
        <v>0</v>
      </c>
      <c r="N662" s="41">
        <v>0</v>
      </c>
      <c r="O662" s="41">
        <v>0</v>
      </c>
      <c r="P662" s="41">
        <v>0</v>
      </c>
      <c r="Q662" s="41">
        <v>0</v>
      </c>
      <c r="R662" s="41">
        <v>0</v>
      </c>
      <c r="S662" s="41">
        <v>0</v>
      </c>
      <c r="T662" s="41">
        <v>0</v>
      </c>
      <c r="U662" s="41">
        <v>0</v>
      </c>
      <c r="V662" s="41">
        <v>0</v>
      </c>
      <c r="W662" s="41">
        <v>18</v>
      </c>
      <c r="X662" s="87">
        <v>1.711805555555556E-2</v>
      </c>
      <c r="Y662">
        <v>48.651000000000003</v>
      </c>
    </row>
    <row r="663" spans="1:25" x14ac:dyDescent="0.45">
      <c r="A663" s="1" t="s">
        <v>319</v>
      </c>
      <c r="B663" s="1">
        <v>2019</v>
      </c>
      <c r="C663" s="2">
        <v>43772</v>
      </c>
      <c r="D663" s="1" t="s">
        <v>30</v>
      </c>
      <c r="E663" s="41" t="s">
        <v>97</v>
      </c>
      <c r="F663" s="41" t="s">
        <v>99</v>
      </c>
      <c r="G663" s="12">
        <f>(C663-VLOOKUP(E663,Riders!$A$2:$D$3499,4,FALSE))/365</f>
        <v>21.18082191780822</v>
      </c>
      <c r="H663" s="41">
        <v>22</v>
      </c>
      <c r="I663" s="41">
        <v>8</v>
      </c>
      <c r="J663" s="41">
        <v>16</v>
      </c>
      <c r="K663" s="41">
        <v>8</v>
      </c>
      <c r="L663" s="41">
        <v>32</v>
      </c>
      <c r="M663" s="41">
        <v>0</v>
      </c>
      <c r="N663" s="41">
        <v>0</v>
      </c>
      <c r="O663" s="41">
        <v>0</v>
      </c>
      <c r="P663" s="41">
        <v>0</v>
      </c>
      <c r="Q663" s="41">
        <v>0</v>
      </c>
      <c r="R663" s="41">
        <v>0</v>
      </c>
      <c r="S663" s="41">
        <v>0</v>
      </c>
      <c r="T663" s="41">
        <v>0</v>
      </c>
      <c r="U663" s="41">
        <v>0</v>
      </c>
      <c r="V663" s="41">
        <v>20</v>
      </c>
      <c r="W663" s="41">
        <v>12</v>
      </c>
      <c r="X663" s="87">
        <v>1.711805555555556E-2</v>
      </c>
      <c r="Y663">
        <v>48.651000000000003</v>
      </c>
    </row>
    <row r="664" spans="1:25" x14ac:dyDescent="0.45">
      <c r="A664" s="1" t="s">
        <v>319</v>
      </c>
      <c r="B664" s="1">
        <v>2019</v>
      </c>
      <c r="C664" s="2">
        <v>43772</v>
      </c>
      <c r="D664" s="1" t="s">
        <v>30</v>
      </c>
      <c r="E664" s="41" t="s">
        <v>4764</v>
      </c>
      <c r="F664" s="41" t="s">
        <v>2221</v>
      </c>
      <c r="G664" s="12">
        <f>(C664-VLOOKUP(E664,Riders!$A$2:$D$3499,4,FALSE))/365</f>
        <v>21.646575342465752</v>
      </c>
      <c r="H664" s="41">
        <v>23</v>
      </c>
      <c r="I664" s="41">
        <v>1</v>
      </c>
      <c r="J664" s="41">
        <v>1</v>
      </c>
      <c r="K664" s="41">
        <v>1</v>
      </c>
      <c r="L664" s="41">
        <v>3</v>
      </c>
      <c r="M664" s="41">
        <v>0</v>
      </c>
      <c r="N664" s="41">
        <v>0</v>
      </c>
      <c r="O664" s="41">
        <v>0</v>
      </c>
      <c r="P664" s="41">
        <v>0</v>
      </c>
      <c r="Q664" s="41">
        <v>0</v>
      </c>
      <c r="R664" s="41">
        <v>1</v>
      </c>
      <c r="S664" s="41">
        <v>0</v>
      </c>
      <c r="T664" s="41">
        <v>0</v>
      </c>
      <c r="U664" s="41">
        <v>0</v>
      </c>
      <c r="V664" s="41">
        <v>0</v>
      </c>
      <c r="W664" s="41">
        <v>4</v>
      </c>
      <c r="X664" s="87">
        <v>1.711805555555556E-2</v>
      </c>
      <c r="Y664">
        <v>48.651000000000003</v>
      </c>
    </row>
    <row r="665" spans="1:25" x14ac:dyDescent="0.45">
      <c r="A665" s="1" t="s">
        <v>319</v>
      </c>
      <c r="B665" s="1">
        <v>2019</v>
      </c>
      <c r="C665" s="2">
        <v>43772</v>
      </c>
      <c r="D665" s="1" t="s">
        <v>30</v>
      </c>
      <c r="E665" s="41" t="s">
        <v>5185</v>
      </c>
      <c r="F665" s="41" t="s">
        <v>2342</v>
      </c>
      <c r="G665" s="12" t="e">
        <f>(C665-VLOOKUP(E665,Riders!$A$2:$D$3499,4,FALSE))/365</f>
        <v>#N/A</v>
      </c>
      <c r="H665" s="41">
        <v>24</v>
      </c>
      <c r="I665" s="41">
        <v>2</v>
      </c>
      <c r="J665" s="41">
        <v>8</v>
      </c>
      <c r="K665" s="41">
        <v>10</v>
      </c>
      <c r="L665" s="41">
        <v>20</v>
      </c>
      <c r="M665" s="41">
        <v>0</v>
      </c>
      <c r="N665" s="41">
        <v>0</v>
      </c>
      <c r="O665" s="41">
        <v>0</v>
      </c>
      <c r="P665" s="41">
        <v>0</v>
      </c>
      <c r="Q665" s="41">
        <v>0</v>
      </c>
      <c r="R665" s="41">
        <v>0</v>
      </c>
      <c r="S665" s="41">
        <v>0</v>
      </c>
      <c r="T665" s="41">
        <v>0</v>
      </c>
      <c r="U665" s="41">
        <v>0</v>
      </c>
      <c r="V665" s="41">
        <v>20</v>
      </c>
      <c r="W665" s="41">
        <v>0</v>
      </c>
      <c r="X665" s="87">
        <v>1.711805555555556E-2</v>
      </c>
      <c r="Y665">
        <v>48.651000000000003</v>
      </c>
    </row>
    <row r="666" spans="1:25" x14ac:dyDescent="0.45">
      <c r="A666" s="4" t="s">
        <v>322</v>
      </c>
      <c r="B666" s="4">
        <v>2019</v>
      </c>
      <c r="C666" s="5">
        <v>43525</v>
      </c>
      <c r="D666" s="4" t="s">
        <v>103</v>
      </c>
      <c r="E666" s="45" t="s">
        <v>247</v>
      </c>
      <c r="F666" s="45" t="s">
        <v>34</v>
      </c>
      <c r="G666" s="12">
        <f>(C666-VLOOKUP(E666,Riders!$A$2:$D$3499,4,FALSE))/365</f>
        <v>36.4</v>
      </c>
      <c r="H666" s="45">
        <v>1</v>
      </c>
      <c r="I666" s="45">
        <v>34</v>
      </c>
      <c r="J666" s="45">
        <v>30</v>
      </c>
      <c r="K666" s="45">
        <v>38</v>
      </c>
      <c r="L666" s="45">
        <v>102</v>
      </c>
      <c r="M666" s="45">
        <v>1</v>
      </c>
      <c r="N666" s="45">
        <v>0</v>
      </c>
      <c r="O666" s="45">
        <v>3</v>
      </c>
      <c r="P666" s="45">
        <v>5</v>
      </c>
      <c r="Q666" s="45">
        <v>3</v>
      </c>
      <c r="R666" s="45">
        <v>0</v>
      </c>
      <c r="S666" s="45">
        <v>3</v>
      </c>
      <c r="T666" s="45">
        <v>0</v>
      </c>
      <c r="U666" s="45">
        <v>0</v>
      </c>
      <c r="V666" s="45">
        <v>0</v>
      </c>
      <c r="W666" s="45">
        <v>117</v>
      </c>
      <c r="X666" s="87">
        <v>1.711805555555556E-2</v>
      </c>
      <c r="Y666">
        <v>48.668999999999997</v>
      </c>
    </row>
    <row r="667" spans="1:25" x14ac:dyDescent="0.45">
      <c r="A667" s="4" t="s">
        <v>322</v>
      </c>
      <c r="B667" s="4">
        <v>2019</v>
      </c>
      <c r="C667" s="5">
        <v>43525</v>
      </c>
      <c r="D667" s="4" t="s">
        <v>103</v>
      </c>
      <c r="E667" s="4" t="s">
        <v>230</v>
      </c>
      <c r="F667" s="45" t="s">
        <v>61</v>
      </c>
      <c r="G667" s="12">
        <f>(C667-VLOOKUP(E667,Riders!$A$2:$D$3499,4,FALSE))/365</f>
        <v>19.621917808219177</v>
      </c>
      <c r="H667" s="45">
        <v>2</v>
      </c>
      <c r="I667" s="45">
        <v>40</v>
      </c>
      <c r="J667" s="45">
        <v>28</v>
      </c>
      <c r="K667" s="45">
        <v>36</v>
      </c>
      <c r="L667" s="45">
        <v>104</v>
      </c>
      <c r="M667" s="45">
        <v>3</v>
      </c>
      <c r="N667" s="45">
        <v>0</v>
      </c>
      <c r="O667" s="45">
        <v>2</v>
      </c>
      <c r="P667" s="45">
        <v>0</v>
      </c>
      <c r="Q667" s="45">
        <v>5</v>
      </c>
      <c r="R667" s="45">
        <v>0</v>
      </c>
      <c r="S667" s="45">
        <v>1</v>
      </c>
      <c r="T667" s="45">
        <v>0</v>
      </c>
      <c r="U667" s="45">
        <v>0</v>
      </c>
      <c r="V667" s="45">
        <v>0</v>
      </c>
      <c r="W667" s="45">
        <v>115</v>
      </c>
      <c r="X667" s="87">
        <v>1.711805555555556E-2</v>
      </c>
      <c r="Y667">
        <v>48.668999999999997</v>
      </c>
    </row>
    <row r="668" spans="1:25" x14ac:dyDescent="0.45">
      <c r="A668" s="4" t="s">
        <v>322</v>
      </c>
      <c r="B668" s="4">
        <v>2019</v>
      </c>
      <c r="C668" s="5">
        <v>43525</v>
      </c>
      <c r="D668" s="4" t="s">
        <v>103</v>
      </c>
      <c r="E668" s="45" t="s">
        <v>147</v>
      </c>
      <c r="F668" s="45" t="s">
        <v>67</v>
      </c>
      <c r="G668" s="12">
        <f>(C668-VLOOKUP(E668,Riders!$A$2:$D$3499,4,FALSE))/365</f>
        <v>24.2</v>
      </c>
      <c r="H668" s="45">
        <v>3</v>
      </c>
      <c r="I668" s="45">
        <v>36</v>
      </c>
      <c r="J668" s="45">
        <v>16</v>
      </c>
      <c r="K668" s="45">
        <v>40</v>
      </c>
      <c r="L668" s="45">
        <v>92</v>
      </c>
      <c r="M668" s="45">
        <v>5</v>
      </c>
      <c r="N668" s="45">
        <v>2</v>
      </c>
      <c r="O668" s="45">
        <v>0</v>
      </c>
      <c r="P668" s="45">
        <v>0</v>
      </c>
      <c r="Q668" s="45">
        <v>1</v>
      </c>
      <c r="R668" s="45">
        <v>0</v>
      </c>
      <c r="S668" s="45">
        <v>0</v>
      </c>
      <c r="T668" s="45">
        <v>6</v>
      </c>
      <c r="U668" s="45">
        <v>0</v>
      </c>
      <c r="V668" s="45">
        <v>0</v>
      </c>
      <c r="W668" s="45">
        <v>106</v>
      </c>
      <c r="X668" s="87">
        <v>1.711805555555556E-2</v>
      </c>
      <c r="Y668">
        <v>48.668999999999997</v>
      </c>
    </row>
    <row r="669" spans="1:25" x14ac:dyDescent="0.45">
      <c r="A669" s="4" t="s">
        <v>322</v>
      </c>
      <c r="B669" s="4">
        <v>2019</v>
      </c>
      <c r="C669" s="5">
        <v>43525</v>
      </c>
      <c r="D669" s="4" t="s">
        <v>103</v>
      </c>
      <c r="E669" s="45" t="s">
        <v>201</v>
      </c>
      <c r="F669" s="45" t="s">
        <v>49</v>
      </c>
      <c r="G669" s="12">
        <f>(C669-VLOOKUP(E669,Riders!$A$2:$D$3499,4,FALSE))/365</f>
        <v>21.904109589041095</v>
      </c>
      <c r="H669" s="45">
        <v>4</v>
      </c>
      <c r="I669" s="45">
        <v>30</v>
      </c>
      <c r="J669" s="45">
        <v>40</v>
      </c>
      <c r="K669" s="45">
        <v>28</v>
      </c>
      <c r="L669" s="45">
        <v>98</v>
      </c>
      <c r="M669" s="45">
        <v>0</v>
      </c>
      <c r="N669" s="45">
        <v>0</v>
      </c>
      <c r="O669" s="45">
        <v>0</v>
      </c>
      <c r="P669" s="45">
        <v>1</v>
      </c>
      <c r="Q669" s="45">
        <v>2</v>
      </c>
      <c r="R669" s="45">
        <v>0</v>
      </c>
      <c r="S669" s="45">
        <v>5</v>
      </c>
      <c r="T669" s="45">
        <v>0</v>
      </c>
      <c r="U669" s="45">
        <v>0</v>
      </c>
      <c r="V669" s="45">
        <v>0</v>
      </c>
      <c r="W669" s="45">
        <v>106</v>
      </c>
      <c r="X669" s="87">
        <v>1.711805555555556E-2</v>
      </c>
      <c r="Y669">
        <v>48.668999999999997</v>
      </c>
    </row>
    <row r="670" spans="1:25" x14ac:dyDescent="0.45">
      <c r="A670" s="4" t="s">
        <v>322</v>
      </c>
      <c r="B670" s="4">
        <v>2019</v>
      </c>
      <c r="C670" s="5">
        <v>43525</v>
      </c>
      <c r="D670" s="4" t="s">
        <v>103</v>
      </c>
      <c r="E670" s="4" t="s">
        <v>270</v>
      </c>
      <c r="F670" s="45" t="s">
        <v>91</v>
      </c>
      <c r="G670" s="12">
        <f>(C670-VLOOKUP(E670,Riders!$A$2:$D$3499,4,FALSE))/365</f>
        <v>27.235616438356164</v>
      </c>
      <c r="H670" s="45">
        <v>5</v>
      </c>
      <c r="I670" s="45">
        <v>38</v>
      </c>
      <c r="J670" s="45">
        <v>22</v>
      </c>
      <c r="K670" s="45">
        <v>14</v>
      </c>
      <c r="L670" s="45">
        <v>74</v>
      </c>
      <c r="M670" s="45">
        <v>0</v>
      </c>
      <c r="N670" s="45">
        <v>0</v>
      </c>
      <c r="O670" s="45">
        <v>5</v>
      </c>
      <c r="P670" s="45">
        <v>0</v>
      </c>
      <c r="Q670" s="45">
        <v>0</v>
      </c>
      <c r="R670" s="45">
        <v>0</v>
      </c>
      <c r="S670" s="45">
        <v>0</v>
      </c>
      <c r="T670" s="45">
        <v>2</v>
      </c>
      <c r="U670" s="45">
        <v>20</v>
      </c>
      <c r="V670" s="45">
        <v>0</v>
      </c>
      <c r="W670" s="45">
        <v>101</v>
      </c>
      <c r="X670" s="87">
        <v>1.711805555555556E-2</v>
      </c>
      <c r="Y670">
        <v>48.668999999999997</v>
      </c>
    </row>
    <row r="671" spans="1:25" x14ac:dyDescent="0.45">
      <c r="A671" s="4" t="s">
        <v>322</v>
      </c>
      <c r="B671" s="4">
        <v>2019</v>
      </c>
      <c r="C671" s="5">
        <v>43525</v>
      </c>
      <c r="D671" s="4" t="s">
        <v>103</v>
      </c>
      <c r="E671" s="45" t="s">
        <v>81</v>
      </c>
      <c r="F671" s="45" t="s">
        <v>83</v>
      </c>
      <c r="G671" s="12">
        <f>(C671-VLOOKUP(E671,Riders!$A$2:$D$3499,4,FALSE))/365</f>
        <v>22.783561643835615</v>
      </c>
      <c r="H671" s="45">
        <v>6</v>
      </c>
      <c r="I671" s="45">
        <v>24</v>
      </c>
      <c r="J671" s="45">
        <v>34</v>
      </c>
      <c r="K671" s="45">
        <v>32</v>
      </c>
      <c r="L671" s="45">
        <v>90</v>
      </c>
      <c r="M671" s="45">
        <v>0</v>
      </c>
      <c r="N671" s="45">
        <v>0</v>
      </c>
      <c r="O671" s="45">
        <v>0</v>
      </c>
      <c r="P671" s="45">
        <v>0</v>
      </c>
      <c r="Q671" s="45">
        <v>0</v>
      </c>
      <c r="R671" s="45">
        <v>0</v>
      </c>
      <c r="S671" s="45">
        <v>0</v>
      </c>
      <c r="T671" s="45">
        <v>10</v>
      </c>
      <c r="U671" s="45">
        <v>0</v>
      </c>
      <c r="V671" s="45">
        <v>0</v>
      </c>
      <c r="W671" s="45">
        <v>100</v>
      </c>
      <c r="X671" s="87">
        <v>1.711805555555556E-2</v>
      </c>
      <c r="Y671">
        <v>48.668999999999997</v>
      </c>
    </row>
    <row r="672" spans="1:25" x14ac:dyDescent="0.45">
      <c r="A672" s="4" t="s">
        <v>322</v>
      </c>
      <c r="B672" s="4">
        <v>2019</v>
      </c>
      <c r="C672" s="5">
        <v>43525</v>
      </c>
      <c r="D672" s="4" t="s">
        <v>103</v>
      </c>
      <c r="E672" s="45" t="s">
        <v>104</v>
      </c>
      <c r="F672" s="45" t="s">
        <v>79</v>
      </c>
      <c r="G672" s="12">
        <f>(C672-VLOOKUP(E672,Riders!$A$2:$D$3499,4,FALSE))/365</f>
        <v>24.986301369863014</v>
      </c>
      <c r="H672" s="45">
        <v>7</v>
      </c>
      <c r="I672" s="45">
        <v>20</v>
      </c>
      <c r="J672" s="45">
        <v>26</v>
      </c>
      <c r="K672" s="45">
        <v>24</v>
      </c>
      <c r="L672" s="45">
        <v>70</v>
      </c>
      <c r="M672" s="45">
        <v>2</v>
      </c>
      <c r="N672" s="45">
        <v>3</v>
      </c>
      <c r="O672" s="45">
        <v>0</v>
      </c>
      <c r="P672" s="45">
        <v>3</v>
      </c>
      <c r="Q672" s="45">
        <v>0</v>
      </c>
      <c r="R672" s="45">
        <v>0</v>
      </c>
      <c r="S672" s="45">
        <v>2</v>
      </c>
      <c r="T672" s="45">
        <v>4</v>
      </c>
      <c r="U672" s="45">
        <v>0</v>
      </c>
      <c r="V672" s="45">
        <v>0</v>
      </c>
      <c r="W672" s="45">
        <v>84</v>
      </c>
      <c r="X672" s="87">
        <v>1.711805555555556E-2</v>
      </c>
      <c r="Y672">
        <v>48.668999999999997</v>
      </c>
    </row>
    <row r="673" spans="1:25" x14ac:dyDescent="0.45">
      <c r="A673" s="4" t="s">
        <v>322</v>
      </c>
      <c r="B673" s="4">
        <v>2019</v>
      </c>
      <c r="C673" s="5">
        <v>43525</v>
      </c>
      <c r="D673" s="4" t="s">
        <v>103</v>
      </c>
      <c r="E673" s="45" t="s">
        <v>2068</v>
      </c>
      <c r="F673" s="45" t="s">
        <v>96</v>
      </c>
      <c r="G673" s="12">
        <f>(C673-VLOOKUP(E673,Riders!$A$2:$D$3499,4,FALSE))/365</f>
        <v>25.764383561643836</v>
      </c>
      <c r="H673" s="45">
        <v>8</v>
      </c>
      <c r="I673" s="45">
        <v>28</v>
      </c>
      <c r="J673" s="45">
        <v>32</v>
      </c>
      <c r="K673" s="45">
        <v>12</v>
      </c>
      <c r="L673" s="45">
        <v>72</v>
      </c>
      <c r="M673" s="45">
        <v>0</v>
      </c>
      <c r="N673" s="45">
        <v>1</v>
      </c>
      <c r="O673" s="45">
        <v>0</v>
      </c>
      <c r="P673" s="45">
        <v>0</v>
      </c>
      <c r="Q673" s="45">
        <v>0</v>
      </c>
      <c r="R673" s="45">
        <v>0</v>
      </c>
      <c r="S673" s="45">
        <v>0</v>
      </c>
      <c r="T673" s="45">
        <v>0</v>
      </c>
      <c r="U673" s="45">
        <v>0</v>
      </c>
      <c r="V673" s="45">
        <v>0</v>
      </c>
      <c r="W673" s="45">
        <v>73</v>
      </c>
      <c r="X673" s="87">
        <v>1.711805555555556E-2</v>
      </c>
      <c r="Y673">
        <v>48.668999999999997</v>
      </c>
    </row>
    <row r="674" spans="1:25" x14ac:dyDescent="0.45">
      <c r="A674" s="4" t="s">
        <v>322</v>
      </c>
      <c r="B674" s="4">
        <v>2019</v>
      </c>
      <c r="C674" s="5">
        <v>43525</v>
      </c>
      <c r="D674" s="4" t="s">
        <v>103</v>
      </c>
      <c r="E674" s="45" t="s">
        <v>273</v>
      </c>
      <c r="F674" s="45" t="s">
        <v>37</v>
      </c>
      <c r="G674" s="12">
        <f>(C674-VLOOKUP(E674,Riders!$A$2:$D$3499,4,FALSE))/365</f>
        <v>31.13150684931507</v>
      </c>
      <c r="H674" s="45">
        <v>9</v>
      </c>
      <c r="I674" s="45">
        <v>16</v>
      </c>
      <c r="J674" s="45">
        <v>38</v>
      </c>
      <c r="K674" s="45">
        <v>6</v>
      </c>
      <c r="L674" s="45">
        <v>60</v>
      </c>
      <c r="M674" s="45">
        <v>0</v>
      </c>
      <c r="N674" s="45">
        <v>0</v>
      </c>
      <c r="O674" s="45">
        <v>1</v>
      </c>
      <c r="P674" s="45">
        <v>0</v>
      </c>
      <c r="Q674" s="45">
        <v>0</v>
      </c>
      <c r="R674" s="45">
        <v>5</v>
      </c>
      <c r="S674" s="45">
        <v>0</v>
      </c>
      <c r="T674" s="45">
        <v>0</v>
      </c>
      <c r="U674" s="45">
        <v>0</v>
      </c>
      <c r="V674" s="45">
        <v>0</v>
      </c>
      <c r="W674" s="45">
        <v>66</v>
      </c>
      <c r="X674" s="87">
        <v>1.711805555555556E-2</v>
      </c>
      <c r="Y674">
        <v>48.668999999999997</v>
      </c>
    </row>
    <row r="675" spans="1:25" x14ac:dyDescent="0.45">
      <c r="A675" s="4" t="s">
        <v>322</v>
      </c>
      <c r="B675" s="4">
        <v>2019</v>
      </c>
      <c r="C675" s="5">
        <v>43525</v>
      </c>
      <c r="D675" s="4" t="s">
        <v>103</v>
      </c>
      <c r="E675" s="45" t="s">
        <v>158</v>
      </c>
      <c r="F675" s="45" t="s">
        <v>58</v>
      </c>
      <c r="G675" s="12">
        <f>(C675-VLOOKUP(E675,Riders!$A$2:$D$3499,4,FALSE))/365</f>
        <v>22.161643835616438</v>
      </c>
      <c r="H675" s="45">
        <v>10</v>
      </c>
      <c r="I675" s="45">
        <v>26</v>
      </c>
      <c r="J675" s="45">
        <v>24</v>
      </c>
      <c r="K675" s="45">
        <v>10</v>
      </c>
      <c r="L675" s="45">
        <v>60</v>
      </c>
      <c r="M675" s="45">
        <v>0</v>
      </c>
      <c r="N675" s="45">
        <v>0</v>
      </c>
      <c r="O675" s="45">
        <v>0</v>
      </c>
      <c r="P675" s="45">
        <v>2</v>
      </c>
      <c r="Q675" s="45">
        <v>0</v>
      </c>
      <c r="R675" s="45">
        <v>1</v>
      </c>
      <c r="S675" s="45">
        <v>0</v>
      </c>
      <c r="T675" s="45">
        <v>0</v>
      </c>
      <c r="U675" s="45">
        <v>0</v>
      </c>
      <c r="V675" s="45">
        <v>0</v>
      </c>
      <c r="W675" s="45">
        <v>63</v>
      </c>
      <c r="X675" s="87">
        <v>1.711805555555556E-2</v>
      </c>
      <c r="Y675">
        <v>48.668999999999997</v>
      </c>
    </row>
    <row r="676" spans="1:25" x14ac:dyDescent="0.45">
      <c r="A676" s="4" t="s">
        <v>322</v>
      </c>
      <c r="B676" s="4">
        <v>2019</v>
      </c>
      <c r="C676" s="5">
        <v>43525</v>
      </c>
      <c r="D676" s="4" t="s">
        <v>103</v>
      </c>
      <c r="E676" t="s">
        <v>176</v>
      </c>
      <c r="F676" s="45" t="s">
        <v>177</v>
      </c>
      <c r="G676" s="12">
        <f>(C676-VLOOKUP(E676,Riders!$A$2:$D$3499,4,FALSE))/365</f>
        <v>22.241095890410961</v>
      </c>
      <c r="H676" s="45">
        <v>11</v>
      </c>
      <c r="I676" s="45">
        <v>12</v>
      </c>
      <c r="J676" s="45">
        <v>14</v>
      </c>
      <c r="K676" s="45">
        <v>34</v>
      </c>
      <c r="L676" s="45">
        <v>60</v>
      </c>
      <c r="M676" s="45">
        <v>0</v>
      </c>
      <c r="N676" s="45">
        <v>0</v>
      </c>
      <c r="O676" s="45">
        <v>0</v>
      </c>
      <c r="P676" s="45">
        <v>0</v>
      </c>
      <c r="Q676" s="45">
        <v>0</v>
      </c>
      <c r="R676" s="45">
        <v>0</v>
      </c>
      <c r="S676" s="45">
        <v>0</v>
      </c>
      <c r="T676" s="45">
        <v>0</v>
      </c>
      <c r="U676" s="45">
        <v>0</v>
      </c>
      <c r="V676" s="45">
        <v>0</v>
      </c>
      <c r="W676" s="45">
        <v>60</v>
      </c>
      <c r="X676" s="87">
        <v>1.711805555555556E-2</v>
      </c>
      <c r="Y676">
        <v>48.668999999999997</v>
      </c>
    </row>
    <row r="677" spans="1:25" x14ac:dyDescent="0.45">
      <c r="A677" s="4" t="s">
        <v>322</v>
      </c>
      <c r="B677" s="4">
        <v>2019</v>
      </c>
      <c r="C677" s="5">
        <v>43525</v>
      </c>
      <c r="D677" s="4" t="s">
        <v>103</v>
      </c>
      <c r="E677" s="45" t="s">
        <v>275</v>
      </c>
      <c r="F677" s="45" t="s">
        <v>64</v>
      </c>
      <c r="G677" s="12">
        <f>(C677-VLOOKUP(E677,Riders!$A$2:$D$3499,4,FALSE))/365</f>
        <v>26.863013698630137</v>
      </c>
      <c r="H677" s="45">
        <v>12</v>
      </c>
      <c r="I677" s="45">
        <v>32</v>
      </c>
      <c r="J677" s="45">
        <v>18</v>
      </c>
      <c r="K677" s="45">
        <v>8</v>
      </c>
      <c r="L677" s="45">
        <v>58</v>
      </c>
      <c r="M677" s="45">
        <v>0</v>
      </c>
      <c r="N677" s="45">
        <v>0</v>
      </c>
      <c r="O677" s="45">
        <v>0</v>
      </c>
      <c r="P677" s="45">
        <v>0</v>
      </c>
      <c r="Q677" s="45">
        <v>0</v>
      </c>
      <c r="R677" s="45">
        <v>0</v>
      </c>
      <c r="S677" s="45">
        <v>0</v>
      </c>
      <c r="T677" s="45">
        <v>0</v>
      </c>
      <c r="U677" s="45">
        <v>0</v>
      </c>
      <c r="V677" s="45">
        <v>0</v>
      </c>
      <c r="W677" s="45">
        <v>58</v>
      </c>
      <c r="X677" s="87">
        <v>1.711805555555556E-2</v>
      </c>
      <c r="Y677">
        <v>48.668999999999997</v>
      </c>
    </row>
    <row r="678" spans="1:25" x14ac:dyDescent="0.45">
      <c r="A678" s="4" t="s">
        <v>322</v>
      </c>
      <c r="B678" s="4">
        <v>2019</v>
      </c>
      <c r="C678" s="5">
        <v>43525</v>
      </c>
      <c r="D678" s="4" t="s">
        <v>103</v>
      </c>
      <c r="E678" s="45" t="s">
        <v>328</v>
      </c>
      <c r="F678" s="45" t="s">
        <v>52</v>
      </c>
      <c r="G678" s="12">
        <f>(C678-VLOOKUP(E678,Riders!$A$2:$D$3499,4,FALSE))/365</f>
        <v>27.531506849315068</v>
      </c>
      <c r="H678" s="45">
        <v>13</v>
      </c>
      <c r="I678" s="45">
        <v>18</v>
      </c>
      <c r="J678" s="45">
        <v>2</v>
      </c>
      <c r="K678" s="45">
        <v>30</v>
      </c>
      <c r="L678" s="45">
        <v>50</v>
      </c>
      <c r="M678" s="45">
        <v>0</v>
      </c>
      <c r="N678" s="45">
        <v>0</v>
      </c>
      <c r="O678" s="45">
        <v>0</v>
      </c>
      <c r="P678" s="45">
        <v>0</v>
      </c>
      <c r="Q678" s="45">
        <v>0</v>
      </c>
      <c r="R678" s="45">
        <v>0</v>
      </c>
      <c r="S678" s="45">
        <v>0</v>
      </c>
      <c r="T678" s="45">
        <v>0</v>
      </c>
      <c r="U678" s="45">
        <v>0</v>
      </c>
      <c r="V678" s="45">
        <v>0</v>
      </c>
      <c r="W678" s="45">
        <v>50</v>
      </c>
      <c r="X678" s="87">
        <v>1.711805555555556E-2</v>
      </c>
      <c r="Y678">
        <v>48.668999999999997</v>
      </c>
    </row>
    <row r="679" spans="1:25" x14ac:dyDescent="0.45">
      <c r="A679" s="4" t="s">
        <v>322</v>
      </c>
      <c r="B679" s="4">
        <v>2019</v>
      </c>
      <c r="C679" s="5">
        <v>43525</v>
      </c>
      <c r="D679" s="4" t="s">
        <v>103</v>
      </c>
      <c r="E679" s="45" t="s">
        <v>3886</v>
      </c>
      <c r="F679" s="45" t="s">
        <v>2334</v>
      </c>
      <c r="G679" s="12">
        <f>(C679-VLOOKUP(E679,Riders!$A$2:$D$3499,4,FALSE))/365</f>
        <v>19.657534246575342</v>
      </c>
      <c r="H679" s="45">
        <v>14</v>
      </c>
      <c r="I679" s="45">
        <v>22</v>
      </c>
      <c r="J679" s="45">
        <v>8</v>
      </c>
      <c r="K679" s="45">
        <v>16</v>
      </c>
      <c r="L679" s="45">
        <v>46</v>
      </c>
      <c r="M679" s="45">
        <v>0</v>
      </c>
      <c r="N679" s="45">
        <v>0</v>
      </c>
      <c r="O679" s="45">
        <v>0</v>
      </c>
      <c r="P679" s="45">
        <v>0</v>
      </c>
      <c r="Q679" s="45">
        <v>0</v>
      </c>
      <c r="R679" s="45">
        <v>3</v>
      </c>
      <c r="S679" s="45">
        <v>0</v>
      </c>
      <c r="T679" s="45">
        <v>0</v>
      </c>
      <c r="U679" s="45">
        <v>0</v>
      </c>
      <c r="V679" s="45">
        <v>0</v>
      </c>
      <c r="W679" s="45">
        <v>49</v>
      </c>
      <c r="X679" s="87">
        <v>1.711805555555556E-2</v>
      </c>
      <c r="Y679">
        <v>48.668999999999997</v>
      </c>
    </row>
    <row r="680" spans="1:25" x14ac:dyDescent="0.45">
      <c r="A680" s="4" t="s">
        <v>322</v>
      </c>
      <c r="B680" s="4">
        <v>2019</v>
      </c>
      <c r="C680" s="5">
        <v>43525</v>
      </c>
      <c r="D680" s="4" t="s">
        <v>103</v>
      </c>
      <c r="E680" s="45" t="s">
        <v>4728</v>
      </c>
      <c r="F680" s="45" t="s">
        <v>2347</v>
      </c>
      <c r="G680" s="12">
        <f>(C680-VLOOKUP(E680,Riders!$A$2:$D$3499,4,FALSE))/365</f>
        <v>26.523287671232875</v>
      </c>
      <c r="H680" s="45">
        <v>15</v>
      </c>
      <c r="I680" s="45">
        <v>1</v>
      </c>
      <c r="J680" s="45">
        <v>20</v>
      </c>
      <c r="K680" s="45">
        <v>22</v>
      </c>
      <c r="L680" s="45">
        <v>43</v>
      </c>
      <c r="M680" s="45">
        <v>0</v>
      </c>
      <c r="N680" s="45">
        <v>5</v>
      </c>
      <c r="O680" s="45">
        <v>0</v>
      </c>
      <c r="P680" s="45">
        <v>0</v>
      </c>
      <c r="Q680" s="45">
        <v>0</v>
      </c>
      <c r="R680" s="45">
        <v>0</v>
      </c>
      <c r="S680" s="45">
        <v>0</v>
      </c>
      <c r="T680" s="45">
        <v>0</v>
      </c>
      <c r="U680" s="45">
        <v>0</v>
      </c>
      <c r="V680" s="45">
        <v>0</v>
      </c>
      <c r="W680" s="45">
        <v>48</v>
      </c>
      <c r="X680" s="87">
        <v>1.711805555555556E-2</v>
      </c>
      <c r="Y680">
        <v>48.668999999999997</v>
      </c>
    </row>
    <row r="681" spans="1:25" x14ac:dyDescent="0.45">
      <c r="A681" s="4" t="s">
        <v>322</v>
      </c>
      <c r="B681" s="4">
        <v>2019</v>
      </c>
      <c r="C681" s="5">
        <v>43525</v>
      </c>
      <c r="D681" s="4" t="s">
        <v>103</v>
      </c>
      <c r="E681" s="45" t="s">
        <v>293</v>
      </c>
      <c r="F681" s="45" t="s">
        <v>40</v>
      </c>
      <c r="G681" s="12">
        <f>(C681-VLOOKUP(E681,Riders!$A$2:$D$3499,4,FALSE))/365</f>
        <v>24.731506849315068</v>
      </c>
      <c r="H681" s="45">
        <v>16</v>
      </c>
      <c r="I681" s="45">
        <v>14</v>
      </c>
      <c r="J681" s="45">
        <v>6</v>
      </c>
      <c r="K681" s="45">
        <v>26</v>
      </c>
      <c r="L681" s="45">
        <v>46</v>
      </c>
      <c r="M681" s="45">
        <v>0</v>
      </c>
      <c r="N681" s="45">
        <v>0</v>
      </c>
      <c r="O681" s="45">
        <v>0</v>
      </c>
      <c r="P681" s="45">
        <v>0</v>
      </c>
      <c r="Q681" s="45">
        <v>0</v>
      </c>
      <c r="R681" s="45">
        <v>2</v>
      </c>
      <c r="S681" s="45">
        <v>0</v>
      </c>
      <c r="T681" s="45">
        <v>0</v>
      </c>
      <c r="U681" s="45">
        <v>0</v>
      </c>
      <c r="V681" s="45">
        <v>0</v>
      </c>
      <c r="W681" s="45">
        <v>48</v>
      </c>
      <c r="X681" s="87">
        <v>1.711805555555556E-2</v>
      </c>
      <c r="Y681">
        <v>48.668999999999997</v>
      </c>
    </row>
    <row r="682" spans="1:25" x14ac:dyDescent="0.45">
      <c r="A682" s="4" t="s">
        <v>322</v>
      </c>
      <c r="B682" s="4">
        <v>2019</v>
      </c>
      <c r="C682" s="5">
        <v>43525</v>
      </c>
      <c r="D682" s="4" t="s">
        <v>103</v>
      </c>
      <c r="E682" s="45" t="s">
        <v>297</v>
      </c>
      <c r="F682" s="45" t="s">
        <v>251</v>
      </c>
      <c r="G682" s="12">
        <f>(C682-VLOOKUP(E682,Riders!$A$2:$D$3499,4,FALSE))/365</f>
        <v>24.586301369863012</v>
      </c>
      <c r="H682" s="45">
        <v>17</v>
      </c>
      <c r="I682" s="45">
        <v>10</v>
      </c>
      <c r="J682" s="45">
        <v>36</v>
      </c>
      <c r="K682" s="45">
        <v>1</v>
      </c>
      <c r="L682" s="45">
        <v>47</v>
      </c>
      <c r="M682" s="45">
        <v>0</v>
      </c>
      <c r="N682" s="45">
        <v>0</v>
      </c>
      <c r="O682" s="45">
        <v>0</v>
      </c>
      <c r="P682" s="45">
        <v>0</v>
      </c>
      <c r="Q682" s="45">
        <v>0</v>
      </c>
      <c r="R682" s="45">
        <v>0</v>
      </c>
      <c r="S682" s="45">
        <v>0</v>
      </c>
      <c r="T682" s="45">
        <v>0</v>
      </c>
      <c r="U682" s="45">
        <v>0</v>
      </c>
      <c r="V682" s="45">
        <v>0</v>
      </c>
      <c r="W682" s="45">
        <v>47</v>
      </c>
      <c r="X682" s="87">
        <v>1.711805555555556E-2</v>
      </c>
      <c r="Y682">
        <v>48.668999999999997</v>
      </c>
    </row>
    <row r="683" spans="1:25" x14ac:dyDescent="0.45">
      <c r="A683" s="4" t="s">
        <v>322</v>
      </c>
      <c r="B683" s="4">
        <v>2019</v>
      </c>
      <c r="C683" s="5">
        <v>43525</v>
      </c>
      <c r="D683" s="4" t="s">
        <v>103</v>
      </c>
      <c r="E683" s="45" t="s">
        <v>294</v>
      </c>
      <c r="F683" s="45" t="s">
        <v>43</v>
      </c>
      <c r="G683" s="12">
        <f>(C683-VLOOKUP(E683,Riders!$A$2:$D$3499,4,FALSE))/365</f>
        <v>26.515068493150686</v>
      </c>
      <c r="H683" s="45">
        <v>18</v>
      </c>
      <c r="I683" s="45">
        <v>6</v>
      </c>
      <c r="J683" s="45">
        <v>12</v>
      </c>
      <c r="K683" s="45">
        <v>18</v>
      </c>
      <c r="L683" s="45">
        <v>36</v>
      </c>
      <c r="M683" s="45">
        <v>0</v>
      </c>
      <c r="N683" s="45">
        <v>0</v>
      </c>
      <c r="O683" s="45">
        <v>0</v>
      </c>
      <c r="P683" s="45">
        <v>0</v>
      </c>
      <c r="Q683" s="45">
        <v>0</v>
      </c>
      <c r="R683" s="45">
        <v>0</v>
      </c>
      <c r="S683" s="45">
        <v>0</v>
      </c>
      <c r="T683" s="45">
        <v>0</v>
      </c>
      <c r="U683" s="45">
        <v>0</v>
      </c>
      <c r="V683" s="45">
        <v>0</v>
      </c>
      <c r="W683" s="45">
        <v>36</v>
      </c>
      <c r="X683" s="87">
        <v>1.711805555555556E-2</v>
      </c>
      <c r="Y683">
        <v>48.668999999999997</v>
      </c>
    </row>
    <row r="684" spans="1:25" x14ac:dyDescent="0.45">
      <c r="A684" s="4" t="s">
        <v>322</v>
      </c>
      <c r="B684" s="4">
        <v>2019</v>
      </c>
      <c r="C684" s="5">
        <v>43525</v>
      </c>
      <c r="D684" s="4" t="s">
        <v>103</v>
      </c>
      <c r="E684" s="45" t="s">
        <v>193</v>
      </c>
      <c r="F684" s="45" t="s">
        <v>46</v>
      </c>
      <c r="G684" s="12">
        <f>(C684-VLOOKUP(E684,Riders!$A$2:$D$3499,4,FALSE))/365</f>
        <v>23.32054794520548</v>
      </c>
      <c r="H684" s="45">
        <v>19</v>
      </c>
      <c r="I684" s="45">
        <v>1</v>
      </c>
      <c r="J684" s="45">
        <v>10</v>
      </c>
      <c r="K684" s="45">
        <v>1</v>
      </c>
      <c r="L684" s="45">
        <v>12</v>
      </c>
      <c r="M684" s="45">
        <v>0</v>
      </c>
      <c r="N684" s="45">
        <v>0</v>
      </c>
      <c r="O684" s="45">
        <v>0</v>
      </c>
      <c r="P684" s="45">
        <v>0</v>
      </c>
      <c r="Q684" s="45">
        <v>0</v>
      </c>
      <c r="R684" s="45">
        <v>0</v>
      </c>
      <c r="S684" s="45">
        <v>0</v>
      </c>
      <c r="T684" s="45">
        <v>0</v>
      </c>
      <c r="U684" s="45">
        <v>0</v>
      </c>
      <c r="V684" s="45">
        <v>0</v>
      </c>
      <c r="W684" s="45">
        <v>12</v>
      </c>
      <c r="X684" s="87">
        <v>1.711805555555556E-2</v>
      </c>
      <c r="Y684">
        <v>48.668999999999997</v>
      </c>
    </row>
    <row r="685" spans="1:25" x14ac:dyDescent="0.45">
      <c r="A685" s="4" t="s">
        <v>322</v>
      </c>
      <c r="B685" s="4">
        <v>2019</v>
      </c>
      <c r="C685" s="5">
        <v>43525</v>
      </c>
      <c r="D685" s="4" t="s">
        <v>103</v>
      </c>
      <c r="E685" s="45" t="s">
        <v>221</v>
      </c>
      <c r="F685" s="45" t="s">
        <v>223</v>
      </c>
      <c r="G685" s="12">
        <f>(C685-VLOOKUP(E685,Riders!$A$2:$D$3499,4,FALSE))/365</f>
        <v>28.775342465753425</v>
      </c>
      <c r="H685" s="45">
        <v>20</v>
      </c>
      <c r="I685" s="45">
        <v>8</v>
      </c>
      <c r="J685" s="45">
        <v>1</v>
      </c>
      <c r="K685" s="45">
        <v>1</v>
      </c>
      <c r="L685" s="45">
        <v>10</v>
      </c>
      <c r="M685" s="45">
        <v>0</v>
      </c>
      <c r="N685" s="45">
        <v>0</v>
      </c>
      <c r="O685" s="45">
        <v>0</v>
      </c>
      <c r="P685" s="45">
        <v>0</v>
      </c>
      <c r="Q685" s="45">
        <v>0</v>
      </c>
      <c r="R685" s="45">
        <v>0</v>
      </c>
      <c r="S685" s="45">
        <v>0</v>
      </c>
      <c r="T685" s="45">
        <v>0</v>
      </c>
      <c r="U685" s="45">
        <v>0</v>
      </c>
      <c r="V685" s="45">
        <v>0</v>
      </c>
      <c r="W685" s="45">
        <v>10</v>
      </c>
      <c r="X685" s="87">
        <v>1.711805555555556E-2</v>
      </c>
      <c r="Y685">
        <v>48.668999999999997</v>
      </c>
    </row>
    <row r="686" spans="1:25" x14ac:dyDescent="0.45">
      <c r="A686" s="4" t="s">
        <v>322</v>
      </c>
      <c r="B686" s="4">
        <v>2019</v>
      </c>
      <c r="C686" s="5">
        <v>43525</v>
      </c>
      <c r="D686" s="4" t="s">
        <v>103</v>
      </c>
      <c r="E686" s="45" t="s">
        <v>4904</v>
      </c>
      <c r="F686" s="45" t="s">
        <v>131</v>
      </c>
      <c r="G686" s="12">
        <f>(C686-VLOOKUP(E686,Riders!$A$2:$D$3499,4,FALSE))/365</f>
        <v>25.454794520547946</v>
      </c>
      <c r="H686" s="45">
        <v>21</v>
      </c>
      <c r="I686" s="45">
        <v>2</v>
      </c>
      <c r="J686" s="45">
        <v>4</v>
      </c>
      <c r="K686" s="45">
        <v>2</v>
      </c>
      <c r="L686" s="45">
        <v>8</v>
      </c>
      <c r="M686" s="45">
        <v>0</v>
      </c>
      <c r="N686" s="45">
        <v>0</v>
      </c>
      <c r="O686" s="45">
        <v>0</v>
      </c>
      <c r="P686" s="45">
        <v>0</v>
      </c>
      <c r="Q686" s="45">
        <v>0</v>
      </c>
      <c r="R686" s="45">
        <v>0</v>
      </c>
      <c r="S686" s="45">
        <v>0</v>
      </c>
      <c r="T686" s="45">
        <v>0</v>
      </c>
      <c r="U686" s="45">
        <v>0</v>
      </c>
      <c r="V686" s="45">
        <v>0</v>
      </c>
      <c r="W686" s="45">
        <v>8</v>
      </c>
      <c r="X686" s="87">
        <v>1.711805555555556E-2</v>
      </c>
      <c r="Y686">
        <v>48.668999999999997</v>
      </c>
    </row>
    <row r="687" spans="1:25" x14ac:dyDescent="0.45">
      <c r="A687" s="4" t="s">
        <v>322</v>
      </c>
      <c r="B687" s="4">
        <v>2019</v>
      </c>
      <c r="C687" s="5">
        <v>43525</v>
      </c>
      <c r="D687" s="4" t="s">
        <v>103</v>
      </c>
      <c r="E687" s="45" t="s">
        <v>97</v>
      </c>
      <c r="F687" s="45" t="s">
        <v>99</v>
      </c>
      <c r="G687" s="12">
        <f>(C687-VLOOKUP(E687,Riders!$A$2:$D$3499,4,FALSE))/365</f>
        <v>20.504109589041096</v>
      </c>
      <c r="H687" s="45">
        <v>22</v>
      </c>
      <c r="I687" s="45">
        <v>1</v>
      </c>
      <c r="J687" s="45">
        <v>1</v>
      </c>
      <c r="K687" s="45">
        <v>4</v>
      </c>
      <c r="L687" s="45">
        <v>6</v>
      </c>
      <c r="M687" s="45">
        <v>0</v>
      </c>
      <c r="N687" s="45">
        <v>0</v>
      </c>
      <c r="O687" s="45">
        <v>0</v>
      </c>
      <c r="P687" s="45">
        <v>0</v>
      </c>
      <c r="Q687" s="45">
        <v>0</v>
      </c>
      <c r="R687" s="45">
        <v>0</v>
      </c>
      <c r="S687" s="45">
        <v>0</v>
      </c>
      <c r="T687" s="45">
        <v>0</v>
      </c>
      <c r="U687" s="45">
        <v>0</v>
      </c>
      <c r="V687" s="45">
        <v>0</v>
      </c>
      <c r="W687" s="45">
        <v>6</v>
      </c>
      <c r="X687" s="87">
        <v>1.711805555555556E-2</v>
      </c>
      <c r="Y687">
        <v>48.668999999999997</v>
      </c>
    </row>
    <row r="688" spans="1:25" x14ac:dyDescent="0.45">
      <c r="A688" s="4" t="s">
        <v>322</v>
      </c>
      <c r="B688" s="4">
        <v>2019</v>
      </c>
      <c r="C688" s="5">
        <v>43525</v>
      </c>
      <c r="D688" s="4" t="s">
        <v>103</v>
      </c>
      <c r="E688" s="45" t="s">
        <v>2036</v>
      </c>
      <c r="F688" s="45" t="s">
        <v>282</v>
      </c>
      <c r="G688" s="12">
        <f>(C688-VLOOKUP(E688,Riders!$A$2:$D$3499,4,FALSE))/365</f>
        <v>26.361643835616437</v>
      </c>
      <c r="H688" s="45">
        <v>23</v>
      </c>
      <c r="I688" s="45">
        <v>4</v>
      </c>
      <c r="J688" s="45">
        <v>1</v>
      </c>
      <c r="K688" s="45">
        <v>1</v>
      </c>
      <c r="L688" s="45">
        <v>6</v>
      </c>
      <c r="M688" s="45">
        <v>0</v>
      </c>
      <c r="N688" s="45">
        <v>0</v>
      </c>
      <c r="O688" s="45">
        <v>0</v>
      </c>
      <c r="P688" s="45">
        <v>0</v>
      </c>
      <c r="Q688" s="45">
        <v>0</v>
      </c>
      <c r="R688" s="45">
        <v>0</v>
      </c>
      <c r="S688" s="45">
        <v>0</v>
      </c>
      <c r="T688" s="45">
        <v>0</v>
      </c>
      <c r="U688" s="45">
        <v>0</v>
      </c>
      <c r="V688" s="45">
        <v>0</v>
      </c>
      <c r="W688" s="45">
        <v>6</v>
      </c>
      <c r="X688" s="87">
        <v>1.711805555555556E-2</v>
      </c>
      <c r="Y688">
        <v>48.668999999999997</v>
      </c>
    </row>
    <row r="689" spans="1:25" x14ac:dyDescent="0.45">
      <c r="A689" s="4" t="s">
        <v>322</v>
      </c>
      <c r="B689" s="4">
        <v>2019</v>
      </c>
      <c r="C689" s="5">
        <v>43525</v>
      </c>
      <c r="D689" s="4" t="s">
        <v>103</v>
      </c>
      <c r="E689" s="45" t="s">
        <v>2341</v>
      </c>
      <c r="F689" s="45" t="s">
        <v>2342</v>
      </c>
      <c r="G689" s="12">
        <f>(C689-VLOOKUP(E689,Riders!$A$2:$D$3499,4,FALSE))/365</f>
        <v>29.082191780821919</v>
      </c>
      <c r="H689" s="45">
        <v>24</v>
      </c>
      <c r="I689" s="45">
        <v>1</v>
      </c>
      <c r="J689" s="45">
        <v>1</v>
      </c>
      <c r="K689" s="45">
        <v>20</v>
      </c>
      <c r="L689" s="45">
        <v>22</v>
      </c>
      <c r="M689" s="45">
        <v>0</v>
      </c>
      <c r="N689" s="45">
        <v>0</v>
      </c>
      <c r="O689" s="45">
        <v>0</v>
      </c>
      <c r="P689" s="45">
        <v>0</v>
      </c>
      <c r="Q689" s="45">
        <v>0</v>
      </c>
      <c r="R689" s="45">
        <v>0</v>
      </c>
      <c r="S689" s="45">
        <v>0</v>
      </c>
      <c r="T689" s="45">
        <v>0</v>
      </c>
      <c r="U689" s="45">
        <v>0</v>
      </c>
      <c r="V689" s="45">
        <v>40</v>
      </c>
      <c r="W689" s="45">
        <v>-18</v>
      </c>
      <c r="X689" s="87">
        <v>1.711805555555556E-2</v>
      </c>
      <c r="Y689">
        <v>48.668999999999997</v>
      </c>
    </row>
    <row r="690" spans="1:25" x14ac:dyDescent="0.45">
      <c r="A690" s="1" t="s">
        <v>74</v>
      </c>
      <c r="B690" s="1">
        <v>2019</v>
      </c>
      <c r="C690" s="2">
        <v>43492</v>
      </c>
      <c r="D690" s="1" t="s">
        <v>30</v>
      </c>
      <c r="E690" s="41" t="s">
        <v>247</v>
      </c>
      <c r="F690" s="41" t="s">
        <v>34</v>
      </c>
      <c r="G690" s="12">
        <f>(C690-VLOOKUP(E690,Riders!$A$2:$D$3499,4,FALSE))/365</f>
        <v>36.30958904109589</v>
      </c>
      <c r="H690" s="41">
        <v>1</v>
      </c>
      <c r="I690" s="41">
        <v>40</v>
      </c>
      <c r="J690" s="41">
        <v>36</v>
      </c>
      <c r="K690" s="41">
        <v>40</v>
      </c>
      <c r="L690" s="41">
        <v>116</v>
      </c>
      <c r="M690" s="41">
        <v>0</v>
      </c>
      <c r="N690" s="41">
        <v>5</v>
      </c>
      <c r="O690" s="41">
        <v>0</v>
      </c>
      <c r="P690" s="41">
        <v>5</v>
      </c>
      <c r="Q690" s="41">
        <v>0</v>
      </c>
      <c r="R690" s="41">
        <v>5</v>
      </c>
      <c r="S690" s="41">
        <v>0</v>
      </c>
      <c r="T690" s="41">
        <v>6</v>
      </c>
      <c r="U690" s="41">
        <v>0</v>
      </c>
      <c r="V690" s="41">
        <v>0</v>
      </c>
      <c r="W690" s="41">
        <v>137</v>
      </c>
      <c r="X690" s="87">
        <v>1.7256944444444439E-2</v>
      </c>
      <c r="Y690">
        <v>48.265000000000001</v>
      </c>
    </row>
    <row r="691" spans="1:25" x14ac:dyDescent="0.45">
      <c r="A691" s="1" t="s">
        <v>74</v>
      </c>
      <c r="B691" s="1">
        <v>2019</v>
      </c>
      <c r="C691" s="2">
        <v>43492</v>
      </c>
      <c r="D691" s="1" t="s">
        <v>30</v>
      </c>
      <c r="E691" s="41" t="s">
        <v>328</v>
      </c>
      <c r="F691" s="41" t="s">
        <v>52</v>
      </c>
      <c r="G691" s="12">
        <f>(C691-VLOOKUP(E691,Riders!$A$2:$D$3499,4,FALSE))/365</f>
        <v>27.44109589041096</v>
      </c>
      <c r="H691" s="41">
        <v>2</v>
      </c>
      <c r="I691" s="41">
        <v>38</v>
      </c>
      <c r="J691" s="41">
        <v>40</v>
      </c>
      <c r="K691" s="41">
        <v>36</v>
      </c>
      <c r="L691" s="41">
        <v>114</v>
      </c>
      <c r="M691" s="41">
        <v>0</v>
      </c>
      <c r="N691" s="41">
        <v>0</v>
      </c>
      <c r="O691" s="41">
        <v>0</v>
      </c>
      <c r="P691" s="41">
        <v>0</v>
      </c>
      <c r="Q691" s="41">
        <v>0</v>
      </c>
      <c r="R691" s="41">
        <v>0</v>
      </c>
      <c r="S691" s="41">
        <v>0</v>
      </c>
      <c r="T691" s="41">
        <v>0</v>
      </c>
      <c r="U691" s="41">
        <v>0</v>
      </c>
      <c r="V691" s="41">
        <v>0</v>
      </c>
      <c r="W691" s="41">
        <v>114</v>
      </c>
      <c r="X691" s="87">
        <v>1.7256944444444439E-2</v>
      </c>
      <c r="Y691">
        <v>48.265000000000001</v>
      </c>
    </row>
    <row r="692" spans="1:25" x14ac:dyDescent="0.45">
      <c r="A692" s="1" t="s">
        <v>74</v>
      </c>
      <c r="B692" s="1">
        <v>2019</v>
      </c>
      <c r="C692" s="2">
        <v>43492</v>
      </c>
      <c r="D692" s="1" t="s">
        <v>30</v>
      </c>
      <c r="E692" s="41" t="s">
        <v>110</v>
      </c>
      <c r="F692" s="41" t="s">
        <v>91</v>
      </c>
      <c r="G692" s="12">
        <f>(C692-VLOOKUP(E692,Riders!$A$2:$D$3499,4,FALSE))/365</f>
        <v>22.92876712328767</v>
      </c>
      <c r="H692" s="41">
        <v>3</v>
      </c>
      <c r="I692" s="41">
        <v>12</v>
      </c>
      <c r="J692" s="41">
        <v>38</v>
      </c>
      <c r="K692" s="41">
        <v>32</v>
      </c>
      <c r="L692" s="41">
        <v>82</v>
      </c>
      <c r="M692" s="41">
        <v>0</v>
      </c>
      <c r="N692" s="41">
        <v>0</v>
      </c>
      <c r="O692" s="41">
        <v>5</v>
      </c>
      <c r="P692" s="41">
        <v>0</v>
      </c>
      <c r="Q692" s="41">
        <v>0</v>
      </c>
      <c r="R692" s="41">
        <v>0</v>
      </c>
      <c r="S692" s="41">
        <v>5</v>
      </c>
      <c r="T692" s="41">
        <v>0</v>
      </c>
      <c r="U692" s="41">
        <v>20</v>
      </c>
      <c r="V692" s="41">
        <v>0</v>
      </c>
      <c r="W692" s="41">
        <v>112</v>
      </c>
      <c r="X692" s="87">
        <v>1.7256944444444439E-2</v>
      </c>
      <c r="Y692">
        <v>48.265000000000001</v>
      </c>
    </row>
    <row r="693" spans="1:25" x14ac:dyDescent="0.45">
      <c r="A693" s="1" t="s">
        <v>74</v>
      </c>
      <c r="B693" s="1">
        <v>2019</v>
      </c>
      <c r="C693" s="2">
        <v>43492</v>
      </c>
      <c r="D693" s="1" t="s">
        <v>30</v>
      </c>
      <c r="E693" s="41" t="s">
        <v>230</v>
      </c>
      <c r="F693" s="41" t="s">
        <v>61</v>
      </c>
      <c r="G693" s="12">
        <f>(C693-VLOOKUP(E693,Riders!$A$2:$D$3499,4,FALSE))/365</f>
        <v>19.531506849315068</v>
      </c>
      <c r="H693" s="41">
        <v>4</v>
      </c>
      <c r="I693" s="41">
        <v>36</v>
      </c>
      <c r="J693" s="41">
        <v>26</v>
      </c>
      <c r="K693" s="41">
        <v>38</v>
      </c>
      <c r="L693" s="41">
        <v>100</v>
      </c>
      <c r="M693" s="41">
        <v>0</v>
      </c>
      <c r="N693" s="41">
        <v>0</v>
      </c>
      <c r="O693" s="41">
        <v>0</v>
      </c>
      <c r="P693" s="41">
        <v>0</v>
      </c>
      <c r="Q693" s="41">
        <v>3</v>
      </c>
      <c r="R693" s="41">
        <v>3</v>
      </c>
      <c r="S693" s="41">
        <v>2</v>
      </c>
      <c r="T693" s="41">
        <v>0</v>
      </c>
      <c r="U693" s="41">
        <v>0</v>
      </c>
      <c r="V693" s="41">
        <v>0</v>
      </c>
      <c r="W693" s="41">
        <v>108</v>
      </c>
      <c r="X693" s="87">
        <v>1.7256944444444439E-2</v>
      </c>
      <c r="Y693">
        <v>48.265000000000001</v>
      </c>
    </row>
    <row r="694" spans="1:25" x14ac:dyDescent="0.45">
      <c r="A694" s="1" t="s">
        <v>74</v>
      </c>
      <c r="B694" s="1">
        <v>2019</v>
      </c>
      <c r="C694" s="2">
        <v>43492</v>
      </c>
      <c r="D694" s="1" t="s">
        <v>30</v>
      </c>
      <c r="E694" s="41" t="s">
        <v>193</v>
      </c>
      <c r="F694" s="41" t="s">
        <v>46</v>
      </c>
      <c r="G694" s="12">
        <f>(C694-VLOOKUP(E694,Riders!$A$2:$D$3499,4,FALSE))/365</f>
        <v>23.230136986301371</v>
      </c>
      <c r="H694" s="41">
        <v>5</v>
      </c>
      <c r="I694" s="41">
        <v>20</v>
      </c>
      <c r="J694" s="41">
        <v>34</v>
      </c>
      <c r="K694" s="41">
        <v>34</v>
      </c>
      <c r="L694" s="41">
        <v>88</v>
      </c>
      <c r="M694" s="41">
        <v>0</v>
      </c>
      <c r="N694" s="41">
        <v>0</v>
      </c>
      <c r="O694" s="41">
        <v>0</v>
      </c>
      <c r="P694" s="41">
        <v>1</v>
      </c>
      <c r="Q694" s="41">
        <v>1</v>
      </c>
      <c r="R694" s="41">
        <v>0</v>
      </c>
      <c r="S694" s="41">
        <v>0</v>
      </c>
      <c r="T694" s="41">
        <v>0</v>
      </c>
      <c r="U694" s="41">
        <v>0</v>
      </c>
      <c r="V694" s="41">
        <v>0</v>
      </c>
      <c r="W694" s="41">
        <v>90</v>
      </c>
      <c r="X694" s="87">
        <v>1.7256944444444439E-2</v>
      </c>
      <c r="Y694">
        <v>48.265000000000001</v>
      </c>
    </row>
    <row r="695" spans="1:25" x14ac:dyDescent="0.45">
      <c r="A695" s="1" t="s">
        <v>74</v>
      </c>
      <c r="B695" s="1">
        <v>2019</v>
      </c>
      <c r="C695" s="2">
        <v>43492</v>
      </c>
      <c r="D695" s="1" t="s">
        <v>30</v>
      </c>
      <c r="E695" s="41" t="s">
        <v>3886</v>
      </c>
      <c r="F695" s="41" t="s">
        <v>2334</v>
      </c>
      <c r="G695" s="12">
        <f>(C695-VLOOKUP(E695,Riders!$A$2:$D$3499,4,FALSE))/365</f>
        <v>19.567123287671233</v>
      </c>
      <c r="H695" s="41">
        <v>6</v>
      </c>
      <c r="I695" s="41">
        <v>32</v>
      </c>
      <c r="J695" s="41">
        <v>30</v>
      </c>
      <c r="K695" s="41">
        <v>20</v>
      </c>
      <c r="L695" s="41">
        <v>82</v>
      </c>
      <c r="M695" s="41">
        <v>0</v>
      </c>
      <c r="N695" s="41">
        <v>0</v>
      </c>
      <c r="O695" s="41">
        <v>0</v>
      </c>
      <c r="P695" s="41">
        <v>0</v>
      </c>
      <c r="Q695" s="41">
        <v>0</v>
      </c>
      <c r="R695" s="41">
        <v>0</v>
      </c>
      <c r="S695" s="41">
        <v>0</v>
      </c>
      <c r="T695" s="41">
        <v>0</v>
      </c>
      <c r="U695" s="41">
        <v>0</v>
      </c>
      <c r="V695" s="41">
        <v>0</v>
      </c>
      <c r="W695" s="41">
        <v>82</v>
      </c>
      <c r="X695" s="87">
        <v>1.7256944444444439E-2</v>
      </c>
      <c r="Y695">
        <v>48.265000000000001</v>
      </c>
    </row>
    <row r="696" spans="1:25" x14ac:dyDescent="0.45">
      <c r="A696" s="1" t="s">
        <v>74</v>
      </c>
      <c r="B696" s="1">
        <v>2019</v>
      </c>
      <c r="C696" s="2">
        <v>43492</v>
      </c>
      <c r="D696" s="1" t="s">
        <v>30</v>
      </c>
      <c r="E696" s="41" t="s">
        <v>4904</v>
      </c>
      <c r="F696" s="41" t="s">
        <v>131</v>
      </c>
      <c r="G696" s="12">
        <f>(C696-VLOOKUP(E696,Riders!$A$2:$D$3499,4,FALSE))/365</f>
        <v>25.364383561643837</v>
      </c>
      <c r="H696" s="41">
        <v>7</v>
      </c>
      <c r="I696" s="41">
        <v>22</v>
      </c>
      <c r="J696" s="41">
        <v>24</v>
      </c>
      <c r="K696" s="41">
        <v>28</v>
      </c>
      <c r="L696" s="41">
        <v>74</v>
      </c>
      <c r="M696" s="41">
        <v>0</v>
      </c>
      <c r="N696" s="41">
        <v>0</v>
      </c>
      <c r="O696" s="41">
        <v>0</v>
      </c>
      <c r="P696" s="41">
        <v>0</v>
      </c>
      <c r="Q696" s="41">
        <v>0</v>
      </c>
      <c r="R696" s="41">
        <v>0</v>
      </c>
      <c r="S696" s="41">
        <v>0</v>
      </c>
      <c r="T696" s="41">
        <v>0</v>
      </c>
      <c r="U696" s="41">
        <v>0</v>
      </c>
      <c r="V696" s="41">
        <v>0</v>
      </c>
      <c r="W696" s="41">
        <v>74</v>
      </c>
      <c r="X696" s="87">
        <v>1.7256944444444439E-2</v>
      </c>
      <c r="Y696">
        <v>48.265000000000001</v>
      </c>
    </row>
    <row r="697" spans="1:25" x14ac:dyDescent="0.45">
      <c r="A697" s="1" t="s">
        <v>74</v>
      </c>
      <c r="B697" s="1">
        <v>2019</v>
      </c>
      <c r="C697" s="2">
        <v>43492</v>
      </c>
      <c r="D697" s="1" t="s">
        <v>30</v>
      </c>
      <c r="E697" s="41" t="s">
        <v>323</v>
      </c>
      <c r="F697" s="41" t="s">
        <v>282</v>
      </c>
      <c r="G697" s="12" t="e">
        <f>(C697-VLOOKUP(E697,Riders!$A$2:$D$3499,4,FALSE))/365</f>
        <v>#N/A</v>
      </c>
      <c r="H697" s="41">
        <v>8</v>
      </c>
      <c r="I697" s="41">
        <v>6</v>
      </c>
      <c r="J697" s="41">
        <v>28</v>
      </c>
      <c r="K697" s="41">
        <v>30</v>
      </c>
      <c r="L697" s="41">
        <v>64</v>
      </c>
      <c r="M697" s="41">
        <v>0</v>
      </c>
      <c r="N697" s="41">
        <v>0</v>
      </c>
      <c r="O697" s="41">
        <v>0</v>
      </c>
      <c r="P697" s="41">
        <v>0</v>
      </c>
      <c r="Q697" s="41">
        <v>0</v>
      </c>
      <c r="R697" s="41">
        <v>0</v>
      </c>
      <c r="S697" s="41">
        <v>1</v>
      </c>
      <c r="T697" s="41">
        <v>0</v>
      </c>
      <c r="U697" s="41">
        <v>0</v>
      </c>
      <c r="V697" s="41">
        <v>0</v>
      </c>
      <c r="W697" s="41">
        <v>65</v>
      </c>
      <c r="X697" s="87">
        <v>1.7256944444444439E-2</v>
      </c>
      <c r="Y697">
        <v>48.265000000000001</v>
      </c>
    </row>
    <row r="698" spans="1:25" x14ac:dyDescent="0.45">
      <c r="A698" s="1" t="s">
        <v>74</v>
      </c>
      <c r="B698" s="1">
        <v>2019</v>
      </c>
      <c r="C698" s="2">
        <v>43492</v>
      </c>
      <c r="D698" s="1" t="s">
        <v>30</v>
      </c>
      <c r="E698" s="41" t="s">
        <v>275</v>
      </c>
      <c r="F698" s="41" t="s">
        <v>64</v>
      </c>
      <c r="G698" s="12">
        <f>(C698-VLOOKUP(E698,Riders!$A$2:$D$3499,4,FALSE))/365</f>
        <v>26.772602739726029</v>
      </c>
      <c r="H698" s="41">
        <v>9</v>
      </c>
      <c r="I698" s="41">
        <v>30</v>
      </c>
      <c r="J698" s="41">
        <v>20</v>
      </c>
      <c r="K698" s="41">
        <v>12</v>
      </c>
      <c r="L698" s="41">
        <v>62</v>
      </c>
      <c r="M698" s="41">
        <v>0</v>
      </c>
      <c r="N698" s="41">
        <v>2</v>
      </c>
      <c r="O698" s="41">
        <v>0</v>
      </c>
      <c r="P698" s="41">
        <v>0</v>
      </c>
      <c r="Q698" s="41">
        <v>0</v>
      </c>
      <c r="R698" s="41">
        <v>0</v>
      </c>
      <c r="S698" s="41">
        <v>0</v>
      </c>
      <c r="T698" s="41">
        <v>0</v>
      </c>
      <c r="U698" s="41">
        <v>0</v>
      </c>
      <c r="V698" s="41">
        <v>0</v>
      </c>
      <c r="W698" s="41">
        <v>64</v>
      </c>
      <c r="X698" s="87">
        <v>1.7256944444444439E-2</v>
      </c>
      <c r="Y698">
        <v>48.265000000000001</v>
      </c>
    </row>
    <row r="699" spans="1:25" x14ac:dyDescent="0.45">
      <c r="A699" s="1" t="s">
        <v>74</v>
      </c>
      <c r="B699" s="1">
        <v>2019</v>
      </c>
      <c r="C699" s="2">
        <v>43492</v>
      </c>
      <c r="D699" s="1" t="s">
        <v>30</v>
      </c>
      <c r="E699" s="41" t="s">
        <v>221</v>
      </c>
      <c r="F699" s="41" t="s">
        <v>223</v>
      </c>
      <c r="G699" s="12">
        <f>(C699-VLOOKUP(E699,Riders!$A$2:$D$3499,4,FALSE))/365</f>
        <v>28.684931506849313</v>
      </c>
      <c r="H699" s="41">
        <v>10</v>
      </c>
      <c r="I699" s="41">
        <v>10</v>
      </c>
      <c r="J699" s="41">
        <v>18</v>
      </c>
      <c r="K699" s="41">
        <v>26</v>
      </c>
      <c r="L699" s="41">
        <v>54</v>
      </c>
      <c r="M699" s="41">
        <v>0</v>
      </c>
      <c r="N699" s="41">
        <v>3</v>
      </c>
      <c r="O699" s="41">
        <v>0</v>
      </c>
      <c r="P699" s="41">
        <v>0</v>
      </c>
      <c r="Q699" s="41">
        <v>0</v>
      </c>
      <c r="R699" s="41">
        <v>0</v>
      </c>
      <c r="S699" s="41">
        <v>0</v>
      </c>
      <c r="T699" s="41">
        <v>0</v>
      </c>
      <c r="U699" s="41">
        <v>0</v>
      </c>
      <c r="V699" s="41">
        <v>0</v>
      </c>
      <c r="W699" s="41">
        <v>57</v>
      </c>
      <c r="X699" s="87">
        <v>1.7256944444444439E-2</v>
      </c>
      <c r="Y699">
        <v>48.265000000000001</v>
      </c>
    </row>
    <row r="700" spans="1:25" x14ac:dyDescent="0.45">
      <c r="A700" s="1" t="s">
        <v>74</v>
      </c>
      <c r="B700" s="1">
        <v>2019</v>
      </c>
      <c r="C700" s="2">
        <v>43492</v>
      </c>
      <c r="D700" s="1" t="s">
        <v>30</v>
      </c>
      <c r="E700" s="41" t="s">
        <v>294</v>
      </c>
      <c r="F700" s="41" t="s">
        <v>43</v>
      </c>
      <c r="G700" s="12">
        <f>(C700-VLOOKUP(E700,Riders!$A$2:$D$3499,4,FALSE))/365</f>
        <v>26.424657534246574</v>
      </c>
      <c r="H700" s="41">
        <v>11</v>
      </c>
      <c r="I700" s="41">
        <v>26</v>
      </c>
      <c r="J700" s="41">
        <v>22</v>
      </c>
      <c r="K700" s="41">
        <v>1</v>
      </c>
      <c r="L700" s="41">
        <v>49</v>
      </c>
      <c r="M700" s="41">
        <v>0</v>
      </c>
      <c r="N700" s="41">
        <v>1</v>
      </c>
      <c r="O700" s="41">
        <v>2</v>
      </c>
      <c r="P700" s="41">
        <v>0</v>
      </c>
      <c r="Q700" s="41">
        <v>0</v>
      </c>
      <c r="R700" s="41">
        <v>0</v>
      </c>
      <c r="S700" s="41">
        <v>0</v>
      </c>
      <c r="T700" s="41">
        <v>4</v>
      </c>
      <c r="U700" s="41">
        <v>0</v>
      </c>
      <c r="V700" s="41">
        <v>0</v>
      </c>
      <c r="W700" s="41">
        <v>56</v>
      </c>
      <c r="X700" s="87">
        <v>1.7256944444444439E-2</v>
      </c>
      <c r="Y700">
        <v>48.265000000000001</v>
      </c>
    </row>
    <row r="701" spans="1:25" x14ac:dyDescent="0.45">
      <c r="A701" s="1" t="s">
        <v>74</v>
      </c>
      <c r="B701" s="1">
        <v>2019</v>
      </c>
      <c r="C701" s="2">
        <v>43492</v>
      </c>
      <c r="D701" s="1" t="s">
        <v>30</v>
      </c>
      <c r="E701" s="41" t="s">
        <v>309</v>
      </c>
      <c r="F701" s="41" t="s">
        <v>37</v>
      </c>
      <c r="G701" s="12">
        <f>(C701-VLOOKUP(E701,Riders!$A$2:$D$3499,4,FALSE))/365</f>
        <v>24.183561643835617</v>
      </c>
      <c r="H701" s="41">
        <v>12</v>
      </c>
      <c r="I701" s="41">
        <v>16</v>
      </c>
      <c r="J701" s="41">
        <v>10</v>
      </c>
      <c r="K701" s="41">
        <v>24</v>
      </c>
      <c r="L701" s="41">
        <v>50</v>
      </c>
      <c r="M701" s="41">
        <v>1</v>
      </c>
      <c r="N701" s="41">
        <v>0</v>
      </c>
      <c r="O701" s="41">
        <v>0</v>
      </c>
      <c r="P701" s="41">
        <v>0</v>
      </c>
      <c r="Q701" s="41">
        <v>5</v>
      </c>
      <c r="R701" s="41">
        <v>0</v>
      </c>
      <c r="S701" s="41">
        <v>0</v>
      </c>
      <c r="T701" s="41">
        <v>0</v>
      </c>
      <c r="U701" s="41">
        <v>0</v>
      </c>
      <c r="V701" s="41">
        <v>0</v>
      </c>
      <c r="W701" s="41">
        <v>56</v>
      </c>
      <c r="X701" s="87">
        <v>1.7256944444444439E-2</v>
      </c>
      <c r="Y701">
        <v>48.265000000000001</v>
      </c>
    </row>
    <row r="702" spans="1:25" x14ac:dyDescent="0.45">
      <c r="A702" s="1" t="s">
        <v>74</v>
      </c>
      <c r="B702" s="1">
        <v>2019</v>
      </c>
      <c r="C702" s="2">
        <v>43492</v>
      </c>
      <c r="D702" s="1" t="s">
        <v>30</v>
      </c>
      <c r="E702" s="41" t="s">
        <v>293</v>
      </c>
      <c r="F702" s="41" t="s">
        <v>40</v>
      </c>
      <c r="G702" s="12">
        <f>(C702-VLOOKUP(E702,Riders!$A$2:$D$3499,4,FALSE))/365</f>
        <v>24.641095890410959</v>
      </c>
      <c r="H702" s="41">
        <v>13</v>
      </c>
      <c r="I702" s="41">
        <v>18</v>
      </c>
      <c r="J702" s="41">
        <v>12</v>
      </c>
      <c r="K702" s="41">
        <v>10</v>
      </c>
      <c r="L702" s="41">
        <v>40</v>
      </c>
      <c r="M702" s="41">
        <v>0</v>
      </c>
      <c r="N702" s="41">
        <v>0</v>
      </c>
      <c r="O702" s="41">
        <v>1</v>
      </c>
      <c r="P702" s="41">
        <v>0</v>
      </c>
      <c r="Q702" s="41">
        <v>2</v>
      </c>
      <c r="R702" s="41">
        <v>1</v>
      </c>
      <c r="S702" s="41">
        <v>0</v>
      </c>
      <c r="T702" s="41">
        <v>10</v>
      </c>
      <c r="U702" s="41">
        <v>0</v>
      </c>
      <c r="V702" s="41">
        <v>0</v>
      </c>
      <c r="W702" s="41">
        <v>54</v>
      </c>
      <c r="X702" s="87">
        <v>1.7256944444444439E-2</v>
      </c>
      <c r="Y702">
        <v>48.265000000000001</v>
      </c>
    </row>
    <row r="703" spans="1:25" x14ac:dyDescent="0.45">
      <c r="A703" s="1" t="s">
        <v>74</v>
      </c>
      <c r="B703" s="1">
        <v>2019</v>
      </c>
      <c r="C703" s="2">
        <v>43492</v>
      </c>
      <c r="D703" s="1" t="s">
        <v>30</v>
      </c>
      <c r="E703" s="41" t="s">
        <v>4728</v>
      </c>
      <c r="F703" s="41" t="s">
        <v>2347</v>
      </c>
      <c r="G703" s="12">
        <f>(C703-VLOOKUP(E703,Riders!$A$2:$D$3499,4,FALSE))/365</f>
        <v>26.432876712328767</v>
      </c>
      <c r="H703" s="41">
        <v>14</v>
      </c>
      <c r="I703" s="41">
        <v>34</v>
      </c>
      <c r="J703" s="41">
        <v>1</v>
      </c>
      <c r="K703" s="41">
        <v>14</v>
      </c>
      <c r="L703" s="41">
        <v>49</v>
      </c>
      <c r="M703" s="41">
        <v>2</v>
      </c>
      <c r="N703" s="41">
        <v>0</v>
      </c>
      <c r="O703" s="41">
        <v>0</v>
      </c>
      <c r="P703" s="41">
        <v>0</v>
      </c>
      <c r="Q703" s="41">
        <v>0</v>
      </c>
      <c r="R703" s="41">
        <v>0</v>
      </c>
      <c r="S703" s="41">
        <v>0</v>
      </c>
      <c r="T703" s="41">
        <v>2</v>
      </c>
      <c r="U703" s="41">
        <v>0</v>
      </c>
      <c r="V703" s="41">
        <v>0</v>
      </c>
      <c r="W703" s="41">
        <v>53</v>
      </c>
      <c r="X703" s="87">
        <v>1.7256944444444439E-2</v>
      </c>
      <c r="Y703">
        <v>48.265000000000001</v>
      </c>
    </row>
    <row r="704" spans="1:25" x14ac:dyDescent="0.45">
      <c r="A704" s="1" t="s">
        <v>74</v>
      </c>
      <c r="B704" s="1">
        <v>2019</v>
      </c>
      <c r="C704" s="2">
        <v>43492</v>
      </c>
      <c r="D704" s="1" t="s">
        <v>30</v>
      </c>
      <c r="E704" s="41" t="s">
        <v>241</v>
      </c>
      <c r="F704" s="41" t="s">
        <v>242</v>
      </c>
      <c r="G704" s="12">
        <f>(C704-VLOOKUP(E704,Riders!$A$2:$D$3499,4,FALSE))/365</f>
        <v>24.158904109589042</v>
      </c>
      <c r="H704" s="41">
        <v>15</v>
      </c>
      <c r="I704" s="41">
        <v>1</v>
      </c>
      <c r="J704" s="41">
        <v>32</v>
      </c>
      <c r="K704" s="41">
        <v>18</v>
      </c>
      <c r="L704" s="41">
        <v>51</v>
      </c>
      <c r="M704" s="41">
        <v>0</v>
      </c>
      <c r="N704" s="41">
        <v>0</v>
      </c>
      <c r="O704" s="41">
        <v>0</v>
      </c>
      <c r="P704" s="41">
        <v>0</v>
      </c>
      <c r="Q704" s="41">
        <v>0</v>
      </c>
      <c r="R704" s="41">
        <v>0</v>
      </c>
      <c r="S704" s="41">
        <v>0</v>
      </c>
      <c r="T704" s="41">
        <v>0</v>
      </c>
      <c r="U704" s="41">
        <v>0</v>
      </c>
      <c r="V704" s="41">
        <v>0</v>
      </c>
      <c r="W704" s="41">
        <v>51</v>
      </c>
      <c r="X704" s="87">
        <v>1.7256944444444439E-2</v>
      </c>
      <c r="Y704">
        <v>48.265000000000001</v>
      </c>
    </row>
    <row r="705" spans="1:25" x14ac:dyDescent="0.45">
      <c r="A705" s="1" t="s">
        <v>74</v>
      </c>
      <c r="B705" s="1">
        <v>2019</v>
      </c>
      <c r="C705" s="2">
        <v>43492</v>
      </c>
      <c r="D705" s="1" t="s">
        <v>30</v>
      </c>
      <c r="E705" s="41" t="s">
        <v>2341</v>
      </c>
      <c r="F705" s="41" t="s">
        <v>2342</v>
      </c>
      <c r="G705" s="12">
        <f>(C705-VLOOKUP(E705,Riders!$A$2:$D$3499,4,FALSE))/365</f>
        <v>28.991780821917807</v>
      </c>
      <c r="H705" s="41">
        <v>16</v>
      </c>
      <c r="I705" s="41">
        <v>28</v>
      </c>
      <c r="J705" s="41">
        <v>1</v>
      </c>
      <c r="K705" s="41">
        <v>22</v>
      </c>
      <c r="L705" s="41">
        <v>51</v>
      </c>
      <c r="M705" s="41">
        <v>0</v>
      </c>
      <c r="N705" s="41">
        <v>0</v>
      </c>
      <c r="O705" s="41">
        <v>0</v>
      </c>
      <c r="P705" s="41">
        <v>0</v>
      </c>
      <c r="Q705" s="41">
        <v>0</v>
      </c>
      <c r="R705" s="41">
        <v>0</v>
      </c>
      <c r="S705" s="41">
        <v>0</v>
      </c>
      <c r="T705" s="41">
        <v>0</v>
      </c>
      <c r="U705" s="41">
        <v>0</v>
      </c>
      <c r="V705" s="41">
        <v>0</v>
      </c>
      <c r="W705" s="41">
        <v>51</v>
      </c>
      <c r="X705" s="87">
        <v>1.7256944444444439E-2</v>
      </c>
      <c r="Y705">
        <v>48.265000000000001</v>
      </c>
    </row>
    <row r="706" spans="1:25" x14ac:dyDescent="0.45">
      <c r="A706" s="1" t="s">
        <v>74</v>
      </c>
      <c r="B706" s="1">
        <v>2019</v>
      </c>
      <c r="C706" s="2">
        <v>43492</v>
      </c>
      <c r="D706" s="1" t="s">
        <v>30</v>
      </c>
      <c r="E706" s="41" t="s">
        <v>196</v>
      </c>
      <c r="F706" s="41" t="s">
        <v>143</v>
      </c>
      <c r="G706" s="12">
        <f>(C706-VLOOKUP(E706,Riders!$A$2:$D$3499,4,FALSE))/365</f>
        <v>24.739726027397261</v>
      </c>
      <c r="H706" s="41">
        <v>17</v>
      </c>
      <c r="I706" s="41">
        <v>14</v>
      </c>
      <c r="J706" s="41">
        <v>14</v>
      </c>
      <c r="K706" s="41">
        <v>1</v>
      </c>
      <c r="L706" s="41">
        <v>29</v>
      </c>
      <c r="M706" s="41">
        <v>5</v>
      </c>
      <c r="N706" s="41">
        <v>0</v>
      </c>
      <c r="O706" s="41">
        <v>0</v>
      </c>
      <c r="P706" s="41">
        <v>3</v>
      </c>
      <c r="Q706" s="41">
        <v>0</v>
      </c>
      <c r="R706" s="41">
        <v>0</v>
      </c>
      <c r="S706" s="41">
        <v>0</v>
      </c>
      <c r="T706" s="41">
        <v>0</v>
      </c>
      <c r="U706" s="41">
        <v>0</v>
      </c>
      <c r="V706" s="41">
        <v>0</v>
      </c>
      <c r="W706" s="41">
        <v>37</v>
      </c>
      <c r="X706" s="87">
        <v>1.7256944444444439E-2</v>
      </c>
      <c r="Y706">
        <v>48.265000000000001</v>
      </c>
    </row>
    <row r="707" spans="1:25" x14ac:dyDescent="0.45">
      <c r="A707" s="1" t="s">
        <v>74</v>
      </c>
      <c r="B707" s="1">
        <v>2019</v>
      </c>
      <c r="C707" s="2">
        <v>43492</v>
      </c>
      <c r="D707" s="1" t="s">
        <v>30</v>
      </c>
      <c r="E707" s="41" t="s">
        <v>301</v>
      </c>
      <c r="F707" s="41" t="s">
        <v>88</v>
      </c>
      <c r="G707" s="12">
        <f>(C707-VLOOKUP(E707,Riders!$A$2:$D$3499,4,FALSE))/365</f>
        <v>23.698630136986303</v>
      </c>
      <c r="H707" s="41">
        <v>18</v>
      </c>
      <c r="I707" s="41">
        <v>4</v>
      </c>
      <c r="J707" s="41">
        <v>16</v>
      </c>
      <c r="K707" s="41">
        <v>8</v>
      </c>
      <c r="L707" s="41">
        <v>28</v>
      </c>
      <c r="M707" s="41">
        <v>0</v>
      </c>
      <c r="N707" s="41">
        <v>0</v>
      </c>
      <c r="O707" s="41">
        <v>3</v>
      </c>
      <c r="P707" s="41">
        <v>0</v>
      </c>
      <c r="Q707" s="41">
        <v>0</v>
      </c>
      <c r="R707" s="41">
        <v>2</v>
      </c>
      <c r="S707" s="41">
        <v>0</v>
      </c>
      <c r="T707" s="41">
        <v>0</v>
      </c>
      <c r="U707" s="41">
        <v>0</v>
      </c>
      <c r="V707" s="41">
        <v>0</v>
      </c>
      <c r="W707" s="41">
        <v>33</v>
      </c>
      <c r="X707" s="87">
        <v>1.7256944444444439E-2</v>
      </c>
      <c r="Y707">
        <v>48.265000000000001</v>
      </c>
    </row>
    <row r="708" spans="1:25" x14ac:dyDescent="0.45">
      <c r="A708" s="1" t="s">
        <v>74</v>
      </c>
      <c r="B708" s="1">
        <v>2019</v>
      </c>
      <c r="C708" s="2">
        <v>43492</v>
      </c>
      <c r="D708" s="1" t="s">
        <v>30</v>
      </c>
      <c r="E708" s="41" t="s">
        <v>297</v>
      </c>
      <c r="F708" s="41" t="s">
        <v>251</v>
      </c>
      <c r="G708" s="12">
        <f>(C708-VLOOKUP(E708,Riders!$A$2:$D$3499,4,FALSE))/365</f>
        <v>24.495890410958904</v>
      </c>
      <c r="H708" s="41">
        <v>19</v>
      </c>
      <c r="I708" s="41">
        <v>24</v>
      </c>
      <c r="J708" s="41">
        <v>2</v>
      </c>
      <c r="K708" s="41">
        <v>2</v>
      </c>
      <c r="L708" s="41">
        <v>28</v>
      </c>
      <c r="M708" s="41">
        <v>3</v>
      </c>
      <c r="N708" s="41">
        <v>0</v>
      </c>
      <c r="O708" s="41">
        <v>0</v>
      </c>
      <c r="P708" s="41">
        <v>2</v>
      </c>
      <c r="Q708" s="41">
        <v>0</v>
      </c>
      <c r="R708" s="41">
        <v>0</v>
      </c>
      <c r="S708" s="41">
        <v>0</v>
      </c>
      <c r="T708" s="41">
        <v>0</v>
      </c>
      <c r="U708" s="41">
        <v>0</v>
      </c>
      <c r="V708" s="41">
        <v>0</v>
      </c>
      <c r="W708" s="41">
        <v>33</v>
      </c>
      <c r="X708" s="87">
        <v>1.7256944444444439E-2</v>
      </c>
      <c r="Y708">
        <v>48.265000000000001</v>
      </c>
    </row>
    <row r="709" spans="1:25" x14ac:dyDescent="0.45">
      <c r="A709" s="1" t="s">
        <v>74</v>
      </c>
      <c r="B709" s="1">
        <v>2019</v>
      </c>
      <c r="C709" s="2">
        <v>43492</v>
      </c>
      <c r="D709" s="1" t="s">
        <v>30</v>
      </c>
      <c r="E709" s="41" t="s">
        <v>234</v>
      </c>
      <c r="F709" s="41" t="s">
        <v>55</v>
      </c>
      <c r="G709" s="12">
        <f>(C709-VLOOKUP(E709,Riders!$A$2:$D$3499,4,FALSE))/365</f>
        <v>23.687671232876713</v>
      </c>
      <c r="H709" s="41">
        <v>20</v>
      </c>
      <c r="I709" s="41">
        <v>1</v>
      </c>
      <c r="J709" s="41">
        <v>6</v>
      </c>
      <c r="K709" s="41">
        <v>16</v>
      </c>
      <c r="L709" s="41">
        <v>23</v>
      </c>
      <c r="M709" s="41">
        <v>0</v>
      </c>
      <c r="N709" s="41">
        <v>0</v>
      </c>
      <c r="O709" s="41">
        <v>0</v>
      </c>
      <c r="P709" s="41">
        <v>0</v>
      </c>
      <c r="Q709" s="41">
        <v>0</v>
      </c>
      <c r="R709" s="41">
        <v>0</v>
      </c>
      <c r="S709" s="41">
        <v>0</v>
      </c>
      <c r="T709" s="41">
        <v>0</v>
      </c>
      <c r="U709" s="41">
        <v>0</v>
      </c>
      <c r="V709" s="41">
        <v>0</v>
      </c>
      <c r="W709" s="41">
        <v>23</v>
      </c>
      <c r="X709" s="87">
        <v>1.7256944444444439E-2</v>
      </c>
      <c r="Y709">
        <v>48.265000000000001</v>
      </c>
    </row>
    <row r="710" spans="1:25" x14ac:dyDescent="0.45">
      <c r="A710" s="1" t="s">
        <v>74</v>
      </c>
      <c r="B710" s="1">
        <v>2019</v>
      </c>
      <c r="C710" s="2">
        <v>43492</v>
      </c>
      <c r="D710" s="1" t="s">
        <v>30</v>
      </c>
      <c r="E710" s="41" t="s">
        <v>164</v>
      </c>
      <c r="F710" s="41" t="s">
        <v>96</v>
      </c>
      <c r="G710" s="12">
        <f>(C710-VLOOKUP(E710,Riders!$A$2:$D$3499,4,FALSE))/365</f>
        <v>19.969863013698632</v>
      </c>
      <c r="H710" s="41">
        <v>21</v>
      </c>
      <c r="I710" s="41">
        <v>8</v>
      </c>
      <c r="J710" s="41">
        <v>4</v>
      </c>
      <c r="K710" s="41">
        <v>4</v>
      </c>
      <c r="L710" s="41">
        <v>16</v>
      </c>
      <c r="M710" s="41">
        <v>0</v>
      </c>
      <c r="N710" s="41">
        <v>0</v>
      </c>
      <c r="O710" s="41">
        <v>0</v>
      </c>
      <c r="P710" s="41">
        <v>0</v>
      </c>
      <c r="Q710" s="41">
        <v>0</v>
      </c>
      <c r="R710" s="41">
        <v>0</v>
      </c>
      <c r="S710" s="41">
        <v>0</v>
      </c>
      <c r="T710" s="41">
        <v>0</v>
      </c>
      <c r="U710" s="41">
        <v>0</v>
      </c>
      <c r="V710" s="41">
        <v>0</v>
      </c>
      <c r="W710" s="41">
        <v>16</v>
      </c>
      <c r="X710" s="87">
        <v>1.7256944444444439E-2</v>
      </c>
      <c r="Y710">
        <v>48.265000000000001</v>
      </c>
    </row>
    <row r="711" spans="1:25" x14ac:dyDescent="0.45">
      <c r="A711" s="1" t="s">
        <v>74</v>
      </c>
      <c r="B711" s="1">
        <v>2019</v>
      </c>
      <c r="C711" s="2">
        <v>43492</v>
      </c>
      <c r="D711" s="1" t="s">
        <v>30</v>
      </c>
      <c r="E711" s="41" t="s">
        <v>220</v>
      </c>
      <c r="F711" s="41" t="s">
        <v>49</v>
      </c>
      <c r="G711" s="12">
        <f>(C711-VLOOKUP(E711,Riders!$A$2:$D$3499,4,FALSE))/365</f>
        <v>21.534246575342465</v>
      </c>
      <c r="H711" s="41">
        <v>22</v>
      </c>
      <c r="I711" s="41">
        <v>2</v>
      </c>
      <c r="J711" s="41">
        <v>8</v>
      </c>
      <c r="K711" s="41">
        <v>1</v>
      </c>
      <c r="L711" s="41">
        <v>11</v>
      </c>
      <c r="M711" s="41">
        <v>0</v>
      </c>
      <c r="N711" s="41">
        <v>0</v>
      </c>
      <c r="O711" s="41">
        <v>0</v>
      </c>
      <c r="P711" s="41">
        <v>0</v>
      </c>
      <c r="Q711" s="41">
        <v>0</v>
      </c>
      <c r="R711" s="41">
        <v>0</v>
      </c>
      <c r="S711" s="41">
        <v>3</v>
      </c>
      <c r="T711" s="41">
        <v>0</v>
      </c>
      <c r="U711" s="41">
        <v>0</v>
      </c>
      <c r="V711" s="41">
        <v>0</v>
      </c>
      <c r="W711" s="41">
        <v>14</v>
      </c>
      <c r="X711" s="87">
        <v>1.7256944444444439E-2</v>
      </c>
      <c r="Y711">
        <v>48.265000000000001</v>
      </c>
    </row>
    <row r="712" spans="1:25" x14ac:dyDescent="0.45">
      <c r="A712" s="1" t="s">
        <v>74</v>
      </c>
      <c r="B712" s="1">
        <v>2019</v>
      </c>
      <c r="C712" s="2">
        <v>43492</v>
      </c>
      <c r="D712" s="1" t="s">
        <v>30</v>
      </c>
      <c r="E712" s="41" t="s">
        <v>258</v>
      </c>
      <c r="F712" s="41" t="s">
        <v>115</v>
      </c>
      <c r="G712" s="12" t="e">
        <f>(C712-VLOOKUP(E712,Riders!$A$2:$D$3499,4,FALSE))/365</f>
        <v>#N/A</v>
      </c>
      <c r="H712" s="41">
        <v>23</v>
      </c>
      <c r="I712" s="41">
        <v>1</v>
      </c>
      <c r="J712" s="41">
        <v>1</v>
      </c>
      <c r="K712" s="41">
        <v>6</v>
      </c>
      <c r="L712" s="41">
        <v>8</v>
      </c>
      <c r="M712" s="41">
        <v>0</v>
      </c>
      <c r="N712" s="41">
        <v>0</v>
      </c>
      <c r="O712" s="41">
        <v>0</v>
      </c>
      <c r="P712" s="41">
        <v>0</v>
      </c>
      <c r="Q712" s="41">
        <v>0</v>
      </c>
      <c r="R712" s="41">
        <v>0</v>
      </c>
      <c r="S712" s="41">
        <v>0</v>
      </c>
      <c r="T712" s="41">
        <v>0</v>
      </c>
      <c r="U712" s="41">
        <v>0</v>
      </c>
      <c r="V712" s="41">
        <v>0</v>
      </c>
      <c r="W712" s="41">
        <v>8</v>
      </c>
      <c r="X712" s="87">
        <v>1.7256944444444439E-2</v>
      </c>
      <c r="Y712">
        <v>48.265000000000001</v>
      </c>
    </row>
    <row r="713" spans="1:25" x14ac:dyDescent="0.45">
      <c r="A713" s="1" t="s">
        <v>74</v>
      </c>
      <c r="B713" s="1">
        <v>2019</v>
      </c>
      <c r="C713" s="2">
        <v>43492</v>
      </c>
      <c r="D713" s="1" t="s">
        <v>30</v>
      </c>
      <c r="E713" s="41" t="s">
        <v>3795</v>
      </c>
      <c r="F713" s="41" t="s">
        <v>2657</v>
      </c>
      <c r="G713" s="12">
        <f>(C713-VLOOKUP(E713,Riders!$A$2:$D$3499,4,FALSE))/365</f>
        <v>29.043835616438358</v>
      </c>
      <c r="H713" s="41">
        <v>24</v>
      </c>
      <c r="I713" s="41">
        <v>1</v>
      </c>
      <c r="J713" s="41">
        <v>1</v>
      </c>
      <c r="K713" s="41">
        <v>1</v>
      </c>
      <c r="L713" s="41">
        <v>3</v>
      </c>
      <c r="M713" s="41">
        <v>0</v>
      </c>
      <c r="N713" s="41">
        <v>0</v>
      </c>
      <c r="O713" s="41">
        <v>0</v>
      </c>
      <c r="P713" s="41">
        <v>0</v>
      </c>
      <c r="Q713" s="41">
        <v>0</v>
      </c>
      <c r="R713" s="41">
        <v>0</v>
      </c>
      <c r="S713" s="41">
        <v>0</v>
      </c>
      <c r="T713" s="41">
        <v>0</v>
      </c>
      <c r="U713" s="41">
        <v>0</v>
      </c>
      <c r="V713" s="41">
        <v>0</v>
      </c>
      <c r="W713" s="41">
        <v>3</v>
      </c>
      <c r="X713" s="87">
        <v>1.7256944444444439E-2</v>
      </c>
      <c r="Y713">
        <v>48.265000000000001</v>
      </c>
    </row>
    <row r="714" spans="1:25" x14ac:dyDescent="0.45">
      <c r="A714" s="4" t="s">
        <v>312</v>
      </c>
      <c r="B714" s="4">
        <v>2019</v>
      </c>
      <c r="C714" s="5">
        <v>43484</v>
      </c>
      <c r="D714" s="4" t="s">
        <v>30</v>
      </c>
      <c r="E714" s="45" t="s">
        <v>270</v>
      </c>
      <c r="F714" s="45" t="s">
        <v>91</v>
      </c>
      <c r="G714" s="12">
        <f>(C714-VLOOKUP(E714,Riders!$A$2:$D$3499,4,FALSE))/365</f>
        <v>27.123287671232877</v>
      </c>
      <c r="H714" s="45">
        <v>1</v>
      </c>
      <c r="I714" s="45">
        <v>40</v>
      </c>
      <c r="J714" s="45">
        <v>34</v>
      </c>
      <c r="K714" s="45">
        <v>40</v>
      </c>
      <c r="L714" s="45">
        <v>114</v>
      </c>
      <c r="M714" s="45">
        <v>0</v>
      </c>
      <c r="N714" s="45">
        <v>3</v>
      </c>
      <c r="O714" s="45">
        <v>0</v>
      </c>
      <c r="P714" s="45">
        <v>1</v>
      </c>
      <c r="Q714" s="45">
        <v>0</v>
      </c>
      <c r="R714" s="45">
        <v>5</v>
      </c>
      <c r="S714" s="45">
        <v>2</v>
      </c>
      <c r="T714" s="45">
        <v>6</v>
      </c>
      <c r="U714" s="45">
        <v>0</v>
      </c>
      <c r="V714" s="45">
        <v>0</v>
      </c>
      <c r="W714" s="45">
        <v>131</v>
      </c>
      <c r="X714" s="87">
        <v>1.7662037037037039E-2</v>
      </c>
      <c r="Y714">
        <v>47.162999999999997</v>
      </c>
    </row>
    <row r="715" spans="1:25" x14ac:dyDescent="0.45">
      <c r="A715" s="4" t="s">
        <v>312</v>
      </c>
      <c r="B715" s="4">
        <v>2019</v>
      </c>
      <c r="C715" s="5">
        <v>43484</v>
      </c>
      <c r="D715" s="4" t="s">
        <v>30</v>
      </c>
      <c r="E715" s="45" t="s">
        <v>2068</v>
      </c>
      <c r="F715" s="45" t="s">
        <v>96</v>
      </c>
      <c r="G715" s="12">
        <f>(C715-VLOOKUP(E715,Riders!$A$2:$D$3499,4,FALSE))/365</f>
        <v>25.652054794520549</v>
      </c>
      <c r="H715" s="45">
        <v>2</v>
      </c>
      <c r="I715" s="45">
        <v>34</v>
      </c>
      <c r="J715" s="45">
        <v>38</v>
      </c>
      <c r="K715" s="45">
        <v>34</v>
      </c>
      <c r="L715" s="45">
        <v>106</v>
      </c>
      <c r="M715" s="45">
        <v>5</v>
      </c>
      <c r="N715" s="45">
        <v>0</v>
      </c>
      <c r="O715" s="45">
        <v>1</v>
      </c>
      <c r="P715" s="45">
        <v>0</v>
      </c>
      <c r="Q715" s="45">
        <v>0</v>
      </c>
      <c r="R715" s="45">
        <v>0</v>
      </c>
      <c r="S715" s="45">
        <v>1</v>
      </c>
      <c r="T715" s="45">
        <v>10</v>
      </c>
      <c r="U715" s="45">
        <v>0</v>
      </c>
      <c r="V715" s="45">
        <v>0</v>
      </c>
      <c r="W715" s="45">
        <v>123</v>
      </c>
      <c r="X715" s="87">
        <v>1.7662037037037039E-2</v>
      </c>
      <c r="Y715">
        <v>47.162999999999997</v>
      </c>
    </row>
    <row r="716" spans="1:25" x14ac:dyDescent="0.45">
      <c r="A716" s="4" t="s">
        <v>312</v>
      </c>
      <c r="B716" s="4">
        <v>2019</v>
      </c>
      <c r="C716" s="5">
        <v>43484</v>
      </c>
      <c r="D716" s="4" t="s">
        <v>30</v>
      </c>
      <c r="E716" s="45" t="s">
        <v>201</v>
      </c>
      <c r="F716" s="45" t="s">
        <v>49</v>
      </c>
      <c r="G716" s="12">
        <f>(C716-VLOOKUP(E716,Riders!$A$2:$D$3499,4,FALSE))/365</f>
        <v>21.791780821917808</v>
      </c>
      <c r="H716" s="45">
        <v>3</v>
      </c>
      <c r="I716" s="45">
        <v>36</v>
      </c>
      <c r="J716" s="45">
        <v>24</v>
      </c>
      <c r="K716" s="45">
        <v>38</v>
      </c>
      <c r="L716" s="45">
        <v>98</v>
      </c>
      <c r="M716" s="45">
        <v>3</v>
      </c>
      <c r="N716" s="45">
        <v>5</v>
      </c>
      <c r="O716" s="45">
        <v>0</v>
      </c>
      <c r="P716" s="45">
        <v>3</v>
      </c>
      <c r="Q716" s="45">
        <v>0</v>
      </c>
      <c r="R716" s="45">
        <v>0</v>
      </c>
      <c r="S716" s="45">
        <v>0</v>
      </c>
      <c r="T716" s="45">
        <v>4</v>
      </c>
      <c r="U716" s="45">
        <v>0</v>
      </c>
      <c r="V716" s="45">
        <v>0</v>
      </c>
      <c r="W716" s="45">
        <v>113</v>
      </c>
      <c r="X716" s="87">
        <v>1.7662037037037039E-2</v>
      </c>
      <c r="Y716">
        <v>47.162999999999997</v>
      </c>
    </row>
    <row r="717" spans="1:25" x14ac:dyDescent="0.45">
      <c r="A717" s="4" t="s">
        <v>312</v>
      </c>
      <c r="B717" s="4">
        <v>2019</v>
      </c>
      <c r="C717" s="5">
        <v>43484</v>
      </c>
      <c r="D717" s="4" t="s">
        <v>30</v>
      </c>
      <c r="E717" s="45" t="s">
        <v>193</v>
      </c>
      <c r="F717" s="45" t="s">
        <v>46</v>
      </c>
      <c r="G717" s="12">
        <f>(C717-VLOOKUP(E717,Riders!$A$2:$D$3499,4,FALSE))/365</f>
        <v>23.208219178082192</v>
      </c>
      <c r="H717" s="45">
        <v>4</v>
      </c>
      <c r="I717" s="45">
        <v>28</v>
      </c>
      <c r="J717" s="45">
        <v>16</v>
      </c>
      <c r="K717" s="45">
        <v>36</v>
      </c>
      <c r="L717" s="45">
        <v>80</v>
      </c>
      <c r="M717" s="45">
        <v>0</v>
      </c>
      <c r="N717" s="45">
        <v>1</v>
      </c>
      <c r="O717" s="45">
        <v>0</v>
      </c>
      <c r="P717" s="45">
        <v>5</v>
      </c>
      <c r="Q717" s="45">
        <v>1</v>
      </c>
      <c r="R717" s="45">
        <v>2</v>
      </c>
      <c r="S717" s="45">
        <v>3</v>
      </c>
      <c r="T717" s="45">
        <v>0</v>
      </c>
      <c r="U717" s="45">
        <v>0</v>
      </c>
      <c r="V717" s="45">
        <v>0</v>
      </c>
      <c r="W717" s="45">
        <v>92</v>
      </c>
      <c r="X717" s="87">
        <v>1.7662037037037039E-2</v>
      </c>
      <c r="Y717">
        <v>47.162999999999997</v>
      </c>
    </row>
    <row r="718" spans="1:25" x14ac:dyDescent="0.45">
      <c r="A718" s="4" t="s">
        <v>312</v>
      </c>
      <c r="B718" s="4">
        <v>2019</v>
      </c>
      <c r="C718" s="5">
        <v>43484</v>
      </c>
      <c r="D718" s="4" t="s">
        <v>30</v>
      </c>
      <c r="E718" s="45" t="s">
        <v>158</v>
      </c>
      <c r="F718" s="45" t="s">
        <v>58</v>
      </c>
      <c r="G718" s="12">
        <f>(C718-VLOOKUP(E718,Riders!$A$2:$D$3499,4,FALSE))/365</f>
        <v>22.049315068493151</v>
      </c>
      <c r="H718" s="45">
        <v>5</v>
      </c>
      <c r="I718" s="45">
        <v>26</v>
      </c>
      <c r="J718" s="45">
        <v>32</v>
      </c>
      <c r="K718" s="45">
        <v>32</v>
      </c>
      <c r="L718" s="45">
        <v>90</v>
      </c>
      <c r="M718" s="45">
        <v>0</v>
      </c>
      <c r="N718" s="45">
        <v>0</v>
      </c>
      <c r="O718" s="45">
        <v>0</v>
      </c>
      <c r="P718" s="45">
        <v>0</v>
      </c>
      <c r="Q718" s="45">
        <v>2</v>
      </c>
      <c r="R718" s="45">
        <v>0</v>
      </c>
      <c r="S718" s="45">
        <v>0</v>
      </c>
      <c r="T718" s="45">
        <v>0</v>
      </c>
      <c r="U718" s="45">
        <v>0</v>
      </c>
      <c r="V718" s="45">
        <v>0</v>
      </c>
      <c r="W718" s="45">
        <v>92</v>
      </c>
      <c r="X718" s="87">
        <v>1.7662037037037039E-2</v>
      </c>
      <c r="Y718">
        <v>47.162999999999997</v>
      </c>
    </row>
    <row r="719" spans="1:25" x14ac:dyDescent="0.45">
      <c r="A719" s="4" t="s">
        <v>312</v>
      </c>
      <c r="B719" s="4">
        <v>2019</v>
      </c>
      <c r="C719" s="5">
        <v>43484</v>
      </c>
      <c r="D719" s="4" t="s">
        <v>30</v>
      </c>
      <c r="E719" s="45" t="s">
        <v>273</v>
      </c>
      <c r="F719" s="45" t="s">
        <v>37</v>
      </c>
      <c r="G719" s="12">
        <f>(C719-VLOOKUP(E719,Riders!$A$2:$D$3499,4,FALSE))/365</f>
        <v>31.019178082191782</v>
      </c>
      <c r="H719" s="45">
        <v>6</v>
      </c>
      <c r="I719" s="45">
        <v>12</v>
      </c>
      <c r="J719" s="45">
        <v>40</v>
      </c>
      <c r="K719" s="45">
        <v>26</v>
      </c>
      <c r="L719" s="45">
        <v>78</v>
      </c>
      <c r="M719" s="45">
        <v>0</v>
      </c>
      <c r="N719" s="45">
        <v>0</v>
      </c>
      <c r="O719" s="45">
        <v>2</v>
      </c>
      <c r="P719" s="45">
        <v>0</v>
      </c>
      <c r="Q719" s="45">
        <v>0</v>
      </c>
      <c r="R719" s="45">
        <v>1</v>
      </c>
      <c r="S719" s="45">
        <v>5</v>
      </c>
      <c r="T719" s="45">
        <v>2</v>
      </c>
      <c r="U719" s="45">
        <v>0</v>
      </c>
      <c r="V719" s="45">
        <v>0</v>
      </c>
      <c r="W719" s="45">
        <v>88</v>
      </c>
      <c r="X719" s="87">
        <v>1.7662037037037039E-2</v>
      </c>
      <c r="Y719">
        <v>47.162999999999997</v>
      </c>
    </row>
    <row r="720" spans="1:25" x14ac:dyDescent="0.45">
      <c r="A720" s="4" t="s">
        <v>312</v>
      </c>
      <c r="B720" s="4">
        <v>2019</v>
      </c>
      <c r="C720" s="5">
        <v>43484</v>
      </c>
      <c r="D720" s="4" t="s">
        <v>30</v>
      </c>
      <c r="E720" s="45" t="s">
        <v>2036</v>
      </c>
      <c r="F720" s="45" t="s">
        <v>282</v>
      </c>
      <c r="G720" s="12">
        <f>(C720-VLOOKUP(E720,Riders!$A$2:$D$3499,4,FALSE))/365</f>
        <v>26.24931506849315</v>
      </c>
      <c r="H720" s="45">
        <v>7</v>
      </c>
      <c r="I720" s="45">
        <v>24</v>
      </c>
      <c r="J720" s="45">
        <v>36</v>
      </c>
      <c r="K720" s="45">
        <v>16</v>
      </c>
      <c r="L720" s="45">
        <v>76</v>
      </c>
      <c r="M720" s="45">
        <v>0</v>
      </c>
      <c r="N720" s="45">
        <v>0</v>
      </c>
      <c r="O720" s="45">
        <v>0</v>
      </c>
      <c r="P720" s="45">
        <v>0</v>
      </c>
      <c r="Q720" s="45">
        <v>0</v>
      </c>
      <c r="R720" s="45">
        <v>0</v>
      </c>
      <c r="S720" s="45">
        <v>0</v>
      </c>
      <c r="T720" s="45">
        <v>0</v>
      </c>
      <c r="U720" s="45">
        <v>0</v>
      </c>
      <c r="V720" s="45">
        <v>0</v>
      </c>
      <c r="W720" s="45">
        <v>76</v>
      </c>
      <c r="X720" s="87">
        <v>1.7662037037037039E-2</v>
      </c>
      <c r="Y720">
        <v>47.162999999999997</v>
      </c>
    </row>
    <row r="721" spans="1:25" x14ac:dyDescent="0.45">
      <c r="A721" s="4" t="s">
        <v>312</v>
      </c>
      <c r="B721" s="4">
        <v>2019</v>
      </c>
      <c r="C721" s="5">
        <v>43484</v>
      </c>
      <c r="D721" s="4" t="s">
        <v>30</v>
      </c>
      <c r="E721" s="45" t="s">
        <v>4904</v>
      </c>
      <c r="F721" s="45" t="s">
        <v>131</v>
      </c>
      <c r="G721" s="12">
        <f>(C721-VLOOKUP(E721,Riders!$A$2:$D$3499,4,FALSE))/365</f>
        <v>25.342465753424658</v>
      </c>
      <c r="H721" s="45">
        <v>8</v>
      </c>
      <c r="I721" s="45">
        <v>30</v>
      </c>
      <c r="J721" s="45">
        <v>22</v>
      </c>
      <c r="K721" s="45">
        <v>24</v>
      </c>
      <c r="L721" s="45">
        <v>76</v>
      </c>
      <c r="M721" s="45">
        <v>0</v>
      </c>
      <c r="N721" s="45">
        <v>0</v>
      </c>
      <c r="O721" s="45">
        <v>0</v>
      </c>
      <c r="P721" s="45">
        <v>0</v>
      </c>
      <c r="Q721" s="45">
        <v>0</v>
      </c>
      <c r="R721" s="45">
        <v>0</v>
      </c>
      <c r="S721" s="45">
        <v>0</v>
      </c>
      <c r="T721" s="45">
        <v>0</v>
      </c>
      <c r="U721" s="45">
        <v>0</v>
      </c>
      <c r="V721" s="45">
        <v>0</v>
      </c>
      <c r="W721" s="45">
        <v>76</v>
      </c>
      <c r="X721" s="87">
        <v>1.7662037037037039E-2</v>
      </c>
      <c r="Y721">
        <v>47.162999999999997</v>
      </c>
    </row>
    <row r="722" spans="1:25" x14ac:dyDescent="0.45">
      <c r="A722" s="4" t="s">
        <v>312</v>
      </c>
      <c r="B722" s="4">
        <v>2019</v>
      </c>
      <c r="C722" s="5">
        <v>43484</v>
      </c>
      <c r="D722" s="4" t="s">
        <v>30</v>
      </c>
      <c r="E722" s="45" t="s">
        <v>97</v>
      </c>
      <c r="F722" s="45" t="s">
        <v>99</v>
      </c>
      <c r="G722" s="12">
        <f>(C722-VLOOKUP(E722,Riders!$A$2:$D$3499,4,FALSE))/365</f>
        <v>20.391780821917809</v>
      </c>
      <c r="H722" s="45">
        <v>9</v>
      </c>
      <c r="I722" s="45">
        <v>22</v>
      </c>
      <c r="J722" s="45">
        <v>28</v>
      </c>
      <c r="K722" s="45">
        <v>20</v>
      </c>
      <c r="L722" s="45">
        <v>70</v>
      </c>
      <c r="M722" s="45">
        <v>2</v>
      </c>
      <c r="N722" s="45">
        <v>2</v>
      </c>
      <c r="O722" s="45">
        <v>0</v>
      </c>
      <c r="P722" s="45">
        <v>0</v>
      </c>
      <c r="Q722" s="45">
        <v>0</v>
      </c>
      <c r="R722" s="45">
        <v>0</v>
      </c>
      <c r="S722" s="45">
        <v>0</v>
      </c>
      <c r="T722" s="45">
        <v>0</v>
      </c>
      <c r="U722" s="45">
        <v>0</v>
      </c>
      <c r="V722" s="45">
        <v>0</v>
      </c>
      <c r="W722" s="45">
        <v>74</v>
      </c>
      <c r="X722" s="87">
        <v>1.7662037037037039E-2</v>
      </c>
      <c r="Y722">
        <v>47.162999999999997</v>
      </c>
    </row>
    <row r="723" spans="1:25" x14ac:dyDescent="0.45">
      <c r="A723" s="4" t="s">
        <v>312</v>
      </c>
      <c r="B723" s="4">
        <v>2019</v>
      </c>
      <c r="C723" s="5">
        <v>43484</v>
      </c>
      <c r="D723" s="4" t="s">
        <v>30</v>
      </c>
      <c r="E723" s="45" t="s">
        <v>4728</v>
      </c>
      <c r="F723" s="45" t="s">
        <v>2347</v>
      </c>
      <c r="G723" s="12">
        <f>(C723-VLOOKUP(E723,Riders!$A$2:$D$3499,4,FALSE))/365</f>
        <v>26.410958904109588</v>
      </c>
      <c r="H723" s="45">
        <v>10</v>
      </c>
      <c r="I723" s="45">
        <v>32</v>
      </c>
      <c r="J723" s="45">
        <v>4</v>
      </c>
      <c r="K723" s="45">
        <v>28</v>
      </c>
      <c r="L723" s="45">
        <v>64</v>
      </c>
      <c r="M723" s="45">
        <v>1</v>
      </c>
      <c r="N723" s="45">
        <v>0</v>
      </c>
      <c r="O723" s="45">
        <v>0</v>
      </c>
      <c r="P723" s="45">
        <v>0</v>
      </c>
      <c r="Q723" s="45">
        <v>0</v>
      </c>
      <c r="R723" s="45">
        <v>0</v>
      </c>
      <c r="S723" s="45">
        <v>0</v>
      </c>
      <c r="T723" s="45">
        <v>0</v>
      </c>
      <c r="U723" s="45">
        <v>0</v>
      </c>
      <c r="V723" s="45">
        <v>0</v>
      </c>
      <c r="W723" s="45">
        <v>65</v>
      </c>
      <c r="X723" s="87">
        <v>1.7662037037037039E-2</v>
      </c>
      <c r="Y723">
        <v>47.162999999999997</v>
      </c>
    </row>
    <row r="724" spans="1:25" x14ac:dyDescent="0.45">
      <c r="A724" s="4" t="s">
        <v>312</v>
      </c>
      <c r="B724" s="4">
        <v>2019</v>
      </c>
      <c r="C724" s="5">
        <v>43484</v>
      </c>
      <c r="D724" s="4" t="s">
        <v>30</v>
      </c>
      <c r="E724" s="4" t="s">
        <v>5187</v>
      </c>
      <c r="F724" s="45" t="s">
        <v>88</v>
      </c>
      <c r="G724" s="12" t="e">
        <f>(C724-VLOOKUP(E724,Riders!$A$2:$D$3499,4,FALSE))/365</f>
        <v>#N/A</v>
      </c>
      <c r="H724" s="45">
        <v>11</v>
      </c>
      <c r="I724" s="45">
        <v>14</v>
      </c>
      <c r="J724" s="45">
        <v>10</v>
      </c>
      <c r="K724" s="45">
        <v>30</v>
      </c>
      <c r="L724" s="45">
        <v>54</v>
      </c>
      <c r="M724" s="45">
        <v>0</v>
      </c>
      <c r="N724" s="45">
        <v>0</v>
      </c>
      <c r="O724" s="45">
        <v>0</v>
      </c>
      <c r="P724" s="45">
        <v>0</v>
      </c>
      <c r="Q724" s="45">
        <v>0</v>
      </c>
      <c r="R724" s="45">
        <v>0</v>
      </c>
      <c r="S724" s="45">
        <v>0</v>
      </c>
      <c r="T724" s="45">
        <v>0</v>
      </c>
      <c r="U724" s="45">
        <v>0</v>
      </c>
      <c r="V724" s="45">
        <v>0</v>
      </c>
      <c r="W724" s="45">
        <v>54</v>
      </c>
      <c r="X724" s="87">
        <v>1.7662037037037039E-2</v>
      </c>
      <c r="Y724">
        <v>47.162999999999997</v>
      </c>
    </row>
    <row r="725" spans="1:25" x14ac:dyDescent="0.45">
      <c r="A725" s="4" t="s">
        <v>312</v>
      </c>
      <c r="B725" s="4">
        <v>2019</v>
      </c>
      <c r="C725" s="5">
        <v>43484</v>
      </c>
      <c r="D725" s="4" t="s">
        <v>30</v>
      </c>
      <c r="E725" s="45" t="s">
        <v>3886</v>
      </c>
      <c r="F725" s="45" t="s">
        <v>2334</v>
      </c>
      <c r="G725" s="12">
        <f>(C725-VLOOKUP(E725,Riders!$A$2:$D$3499,4,FALSE))/365</f>
        <v>19.545205479452054</v>
      </c>
      <c r="H725" s="45">
        <v>12</v>
      </c>
      <c r="I725" s="45">
        <v>18</v>
      </c>
      <c r="J725" s="45">
        <v>12</v>
      </c>
      <c r="K725" s="45">
        <v>22</v>
      </c>
      <c r="L725" s="45">
        <v>52</v>
      </c>
      <c r="M725" s="45">
        <v>0</v>
      </c>
      <c r="N725" s="45">
        <v>0</v>
      </c>
      <c r="O725" s="45">
        <v>0</v>
      </c>
      <c r="P725" s="45">
        <v>0</v>
      </c>
      <c r="Q725" s="45">
        <v>0</v>
      </c>
      <c r="R725" s="45">
        <v>0</v>
      </c>
      <c r="S725" s="45">
        <v>0</v>
      </c>
      <c r="T725" s="45">
        <v>0</v>
      </c>
      <c r="U725" s="45">
        <v>0</v>
      </c>
      <c r="V725" s="45">
        <v>0</v>
      </c>
      <c r="W725" s="45">
        <v>52</v>
      </c>
      <c r="X725" s="87">
        <v>1.7662037037037039E-2</v>
      </c>
      <c r="Y725">
        <v>47.162999999999997</v>
      </c>
    </row>
    <row r="726" spans="1:25" x14ac:dyDescent="0.45">
      <c r="A726" s="4" t="s">
        <v>312</v>
      </c>
      <c r="B726" s="4">
        <v>2019</v>
      </c>
      <c r="C726" s="5">
        <v>43484</v>
      </c>
      <c r="D726" s="4" t="s">
        <v>30</v>
      </c>
      <c r="E726" s="4" t="s">
        <v>196</v>
      </c>
      <c r="F726" s="45" t="s">
        <v>143</v>
      </c>
      <c r="G726" s="12">
        <f>(C726-VLOOKUP(E726,Riders!$A$2:$D$3499,4,FALSE))/365</f>
        <v>24.717808219178082</v>
      </c>
      <c r="H726" s="45">
        <v>13</v>
      </c>
      <c r="I726" s="45">
        <v>1</v>
      </c>
      <c r="J726" s="45">
        <v>20</v>
      </c>
      <c r="K726" s="45">
        <v>18</v>
      </c>
      <c r="L726" s="45">
        <v>39</v>
      </c>
      <c r="M726" s="45">
        <v>0</v>
      </c>
      <c r="N726" s="45">
        <v>0</v>
      </c>
      <c r="O726" s="45">
        <v>0</v>
      </c>
      <c r="P726" s="45">
        <v>0</v>
      </c>
      <c r="Q726" s="45">
        <v>3</v>
      </c>
      <c r="R726" s="45">
        <v>0</v>
      </c>
      <c r="S726" s="45">
        <v>0</v>
      </c>
      <c r="T726" s="45">
        <v>0</v>
      </c>
      <c r="U726" s="45">
        <v>0</v>
      </c>
      <c r="V726" s="45">
        <v>0</v>
      </c>
      <c r="W726" s="45">
        <v>42</v>
      </c>
      <c r="X726" s="87">
        <v>1.7662037037037039E-2</v>
      </c>
      <c r="Y726">
        <v>47.162999999999997</v>
      </c>
    </row>
    <row r="727" spans="1:25" x14ac:dyDescent="0.45">
      <c r="A727" s="4" t="s">
        <v>312</v>
      </c>
      <c r="B727" s="4">
        <v>2019</v>
      </c>
      <c r="C727" s="5">
        <v>43484</v>
      </c>
      <c r="D727" s="4" t="s">
        <v>30</v>
      </c>
      <c r="E727" s="45" t="s">
        <v>294</v>
      </c>
      <c r="F727" s="45" t="s">
        <v>43</v>
      </c>
      <c r="G727" s="12">
        <f>(C727-VLOOKUP(E727,Riders!$A$2:$D$3499,4,FALSE))/365</f>
        <v>26.402739726027399</v>
      </c>
      <c r="H727" s="45">
        <v>14</v>
      </c>
      <c r="I727" s="45">
        <v>20</v>
      </c>
      <c r="J727" s="45">
        <v>14</v>
      </c>
      <c r="K727" s="45">
        <v>1</v>
      </c>
      <c r="L727" s="45">
        <v>35</v>
      </c>
      <c r="M727" s="45">
        <v>0</v>
      </c>
      <c r="N727" s="45">
        <v>0</v>
      </c>
      <c r="O727" s="45">
        <v>0</v>
      </c>
      <c r="P727" s="45">
        <v>2</v>
      </c>
      <c r="Q727" s="45">
        <v>0</v>
      </c>
      <c r="R727" s="45">
        <v>3</v>
      </c>
      <c r="S727" s="45">
        <v>0</v>
      </c>
      <c r="T727" s="45">
        <v>0</v>
      </c>
      <c r="U727" s="45">
        <v>0</v>
      </c>
      <c r="V727" s="45">
        <v>0</v>
      </c>
      <c r="W727" s="45">
        <v>40</v>
      </c>
      <c r="X727" s="87">
        <v>1.7662037037037039E-2</v>
      </c>
      <c r="Y727">
        <v>47.162999999999997</v>
      </c>
    </row>
    <row r="728" spans="1:25" x14ac:dyDescent="0.45">
      <c r="A728" s="4" t="s">
        <v>312</v>
      </c>
      <c r="B728" s="4">
        <v>2019</v>
      </c>
      <c r="C728" s="5">
        <v>43484</v>
      </c>
      <c r="D728" s="4" t="s">
        <v>30</v>
      </c>
      <c r="E728" s="45" t="s">
        <v>249</v>
      </c>
      <c r="F728" s="45" t="s">
        <v>251</v>
      </c>
      <c r="G728" s="12">
        <f>(C728-VLOOKUP(E728,Riders!$A$2:$D$3499,4,FALSE))/365</f>
        <v>20.38082191780822</v>
      </c>
      <c r="H728" s="45">
        <v>15</v>
      </c>
      <c r="I728" s="45">
        <v>8</v>
      </c>
      <c r="J728" s="45">
        <v>18</v>
      </c>
      <c r="K728" s="45">
        <v>14</v>
      </c>
      <c r="L728" s="45">
        <v>40</v>
      </c>
      <c r="M728" s="45">
        <v>0</v>
      </c>
      <c r="N728" s="45">
        <v>0</v>
      </c>
      <c r="O728" s="45">
        <v>0</v>
      </c>
      <c r="P728" s="45">
        <v>0</v>
      </c>
      <c r="Q728" s="45">
        <v>0</v>
      </c>
      <c r="R728" s="45">
        <v>0</v>
      </c>
      <c r="S728" s="45">
        <v>0</v>
      </c>
      <c r="T728" s="45">
        <v>0</v>
      </c>
      <c r="U728" s="45">
        <v>0</v>
      </c>
      <c r="V728" s="45">
        <v>0</v>
      </c>
      <c r="W728" s="45">
        <v>40</v>
      </c>
      <c r="X728" s="87">
        <v>1.7662037037037039E-2</v>
      </c>
      <c r="Y728">
        <v>47.162999999999997</v>
      </c>
    </row>
    <row r="729" spans="1:25" x14ac:dyDescent="0.45">
      <c r="A729" s="4" t="s">
        <v>312</v>
      </c>
      <c r="B729" s="4">
        <v>2019</v>
      </c>
      <c r="C729" s="5">
        <v>43484</v>
      </c>
      <c r="D729" s="4" t="s">
        <v>30</v>
      </c>
      <c r="E729" s="45" t="s">
        <v>241</v>
      </c>
      <c r="F729" s="45" t="s">
        <v>242</v>
      </c>
      <c r="G729" s="12">
        <f>(C729-VLOOKUP(E729,Riders!$A$2:$D$3499,4,FALSE))/365</f>
        <v>24.136986301369863</v>
      </c>
      <c r="H729" s="45">
        <v>16</v>
      </c>
      <c r="I729" s="45">
        <v>2</v>
      </c>
      <c r="J729" s="45">
        <v>26</v>
      </c>
      <c r="K729" s="45">
        <v>4</v>
      </c>
      <c r="L729" s="45">
        <v>32</v>
      </c>
      <c r="M729" s="45">
        <v>0</v>
      </c>
      <c r="N729" s="45">
        <v>0</v>
      </c>
      <c r="O729" s="45">
        <v>0</v>
      </c>
      <c r="P729" s="45">
        <v>0</v>
      </c>
      <c r="Q729" s="45">
        <v>5</v>
      </c>
      <c r="R729" s="45">
        <v>0</v>
      </c>
      <c r="S729" s="45">
        <v>0</v>
      </c>
      <c r="T729" s="45">
        <v>0</v>
      </c>
      <c r="U729" s="45">
        <v>0</v>
      </c>
      <c r="V729" s="45">
        <v>0</v>
      </c>
      <c r="W729" s="45">
        <v>37</v>
      </c>
      <c r="X729" s="87">
        <v>1.7662037037037039E-2</v>
      </c>
      <c r="Y729">
        <v>47.162999999999997</v>
      </c>
    </row>
    <row r="730" spans="1:25" x14ac:dyDescent="0.45">
      <c r="A730" s="4" t="s">
        <v>312</v>
      </c>
      <c r="B730" s="4">
        <v>2019</v>
      </c>
      <c r="C730" s="5">
        <v>43484</v>
      </c>
      <c r="D730" s="4" t="s">
        <v>30</v>
      </c>
      <c r="E730" s="45" t="s">
        <v>234</v>
      </c>
      <c r="F730" s="45" t="s">
        <v>55</v>
      </c>
      <c r="G730" s="12">
        <f>(C730-VLOOKUP(E730,Riders!$A$2:$D$3499,4,FALSE))/365</f>
        <v>23.665753424657535</v>
      </c>
      <c r="H730" s="45">
        <v>17</v>
      </c>
      <c r="I730" s="45">
        <v>16</v>
      </c>
      <c r="J730" s="45">
        <v>6</v>
      </c>
      <c r="K730" s="45">
        <v>8</v>
      </c>
      <c r="L730" s="45">
        <v>30</v>
      </c>
      <c r="M730" s="45">
        <v>0</v>
      </c>
      <c r="N730" s="45">
        <v>0</v>
      </c>
      <c r="O730" s="45">
        <v>5</v>
      </c>
      <c r="P730" s="45">
        <v>0</v>
      </c>
      <c r="Q730" s="45">
        <v>0</v>
      </c>
      <c r="R730" s="45">
        <v>0</v>
      </c>
      <c r="S730" s="45">
        <v>0</v>
      </c>
      <c r="T730" s="45">
        <v>0</v>
      </c>
      <c r="U730" s="45">
        <v>0</v>
      </c>
      <c r="V730" s="45">
        <v>0</v>
      </c>
      <c r="W730" s="45">
        <v>35</v>
      </c>
      <c r="X730" s="87">
        <v>1.7662037037037039E-2</v>
      </c>
      <c r="Y730">
        <v>47.162999999999997</v>
      </c>
    </row>
    <row r="731" spans="1:25" x14ac:dyDescent="0.45">
      <c r="A731" s="4" t="s">
        <v>312</v>
      </c>
      <c r="B731" s="4">
        <v>2019</v>
      </c>
      <c r="C731" s="5">
        <v>43484</v>
      </c>
      <c r="D731" s="4" t="s">
        <v>30</v>
      </c>
      <c r="E731" s="45" t="s">
        <v>258</v>
      </c>
      <c r="F731" s="45" t="s">
        <v>115</v>
      </c>
      <c r="G731" s="12" t="e">
        <f>(C731-VLOOKUP(E731,Riders!$A$2:$D$3499,4,FALSE))/365</f>
        <v>#N/A</v>
      </c>
      <c r="H731" s="45">
        <v>18</v>
      </c>
      <c r="I731" s="45">
        <v>6</v>
      </c>
      <c r="J731" s="45">
        <v>8</v>
      </c>
      <c r="K731" s="45">
        <v>10</v>
      </c>
      <c r="L731" s="45">
        <v>24</v>
      </c>
      <c r="M731" s="45">
        <v>0</v>
      </c>
      <c r="N731" s="45">
        <v>0</v>
      </c>
      <c r="O731" s="45">
        <v>0</v>
      </c>
      <c r="P731" s="45">
        <v>0</v>
      </c>
      <c r="Q731" s="45">
        <v>0</v>
      </c>
      <c r="R731" s="45">
        <v>0</v>
      </c>
      <c r="S731" s="45">
        <v>0</v>
      </c>
      <c r="T731" s="45">
        <v>0</v>
      </c>
      <c r="U731" s="45">
        <v>0</v>
      </c>
      <c r="V731" s="45">
        <v>0</v>
      </c>
      <c r="W731" s="45">
        <v>24</v>
      </c>
      <c r="X731" s="87">
        <v>1.7662037037037039E-2</v>
      </c>
      <c r="Y731">
        <v>47.162999999999997</v>
      </c>
    </row>
    <row r="732" spans="1:25" x14ac:dyDescent="0.45">
      <c r="A732" s="4" t="s">
        <v>312</v>
      </c>
      <c r="B732" s="4">
        <v>2019</v>
      </c>
      <c r="C732" s="5">
        <v>43484</v>
      </c>
      <c r="D732" s="4" t="s">
        <v>30</v>
      </c>
      <c r="E732" s="45" t="s">
        <v>221</v>
      </c>
      <c r="F732" s="45" t="s">
        <v>223</v>
      </c>
      <c r="G732" s="12">
        <f>(C732-VLOOKUP(E732,Riders!$A$2:$D$3499,4,FALSE))/365</f>
        <v>28.663013698630138</v>
      </c>
      <c r="H732" s="45">
        <v>19</v>
      </c>
      <c r="I732" s="45">
        <v>4</v>
      </c>
      <c r="J732" s="45">
        <v>2</v>
      </c>
      <c r="K732" s="45">
        <v>12</v>
      </c>
      <c r="L732" s="45">
        <v>18</v>
      </c>
      <c r="M732" s="45">
        <v>0</v>
      </c>
      <c r="N732" s="45">
        <v>0</v>
      </c>
      <c r="O732" s="45">
        <v>3</v>
      </c>
      <c r="P732" s="45">
        <v>0</v>
      </c>
      <c r="Q732" s="45">
        <v>0</v>
      </c>
      <c r="R732" s="45">
        <v>0</v>
      </c>
      <c r="S732" s="45">
        <v>0</v>
      </c>
      <c r="T732" s="45">
        <v>0</v>
      </c>
      <c r="U732" s="45">
        <v>0</v>
      </c>
      <c r="V732" s="45">
        <v>0</v>
      </c>
      <c r="W732" s="45">
        <v>21</v>
      </c>
      <c r="X732" s="87">
        <v>1.7662037037037039E-2</v>
      </c>
      <c r="Y732">
        <v>47.162999999999997</v>
      </c>
    </row>
    <row r="733" spans="1:25" x14ac:dyDescent="0.45">
      <c r="A733" s="4" t="s">
        <v>312</v>
      </c>
      <c r="B733" s="4">
        <v>2019</v>
      </c>
      <c r="C733" s="5">
        <v>43484</v>
      </c>
      <c r="D733" s="4" t="s">
        <v>30</v>
      </c>
      <c r="E733" s="45" t="s">
        <v>3795</v>
      </c>
      <c r="F733" s="45" t="s">
        <v>2657</v>
      </c>
      <c r="G733" s="12">
        <f>(C733-VLOOKUP(E733,Riders!$A$2:$D$3499,4,FALSE))/365</f>
        <v>29.021917808219179</v>
      </c>
      <c r="H733" s="45">
        <v>20</v>
      </c>
      <c r="I733" s="45">
        <v>1</v>
      </c>
      <c r="J733" s="45">
        <v>1</v>
      </c>
      <c r="K733" s="45">
        <v>6</v>
      </c>
      <c r="L733" s="45">
        <v>8</v>
      </c>
      <c r="M733" s="45">
        <v>0</v>
      </c>
      <c r="N733" s="45">
        <v>0</v>
      </c>
      <c r="O733" s="45">
        <v>0</v>
      </c>
      <c r="P733" s="45">
        <v>0</v>
      </c>
      <c r="Q733" s="45">
        <v>0</v>
      </c>
      <c r="R733" s="45">
        <v>0</v>
      </c>
      <c r="S733" s="45">
        <v>0</v>
      </c>
      <c r="T733" s="45">
        <v>0</v>
      </c>
      <c r="U733" s="45">
        <v>0</v>
      </c>
      <c r="V733" s="45">
        <v>0</v>
      </c>
      <c r="W733" s="45">
        <v>8</v>
      </c>
      <c r="X733" s="87">
        <v>1.7662037037037039E-2</v>
      </c>
      <c r="Y733">
        <v>47.162999999999997</v>
      </c>
    </row>
    <row r="734" spans="1:25" x14ac:dyDescent="0.45">
      <c r="A734" s="4" t="s">
        <v>312</v>
      </c>
      <c r="B734" s="4">
        <v>2019</v>
      </c>
      <c r="C734" s="5">
        <v>43484</v>
      </c>
      <c r="D734" s="4" t="s">
        <v>30</v>
      </c>
      <c r="E734" s="45" t="s">
        <v>167</v>
      </c>
      <c r="F734" s="45" t="s">
        <v>61</v>
      </c>
      <c r="G734" s="12">
        <f>(C734-VLOOKUP(E734,Riders!$A$2:$D$3499,4,FALSE))/365</f>
        <v>20.906849315068492</v>
      </c>
      <c r="H734" s="45" t="s">
        <v>100</v>
      </c>
      <c r="I734" s="45">
        <v>38</v>
      </c>
      <c r="J734" s="45">
        <v>30</v>
      </c>
      <c r="K734" s="45">
        <v>4</v>
      </c>
      <c r="L734" s="45">
        <v>72</v>
      </c>
      <c r="M734" s="45">
        <v>0</v>
      </c>
      <c r="N734" s="45">
        <v>0</v>
      </c>
      <c r="O734" s="45">
        <v>0</v>
      </c>
      <c r="P734" s="45">
        <v>0</v>
      </c>
      <c r="Q734" s="45">
        <v>0</v>
      </c>
      <c r="R734" s="45">
        <v>0</v>
      </c>
      <c r="S734" s="45">
        <v>0</v>
      </c>
      <c r="T734" s="45">
        <v>0</v>
      </c>
      <c r="U734" s="45">
        <v>0</v>
      </c>
      <c r="V734" s="45">
        <v>0</v>
      </c>
      <c r="W734" s="45" t="s">
        <v>100</v>
      </c>
      <c r="X734" s="87">
        <v>1.7662037037037039E-2</v>
      </c>
      <c r="Y734">
        <v>47.162999999999997</v>
      </c>
    </row>
    <row r="735" spans="1:25" x14ac:dyDescent="0.45">
      <c r="A735" s="4" t="s">
        <v>312</v>
      </c>
      <c r="B735" s="4">
        <v>2019</v>
      </c>
      <c r="C735" s="5">
        <v>43484</v>
      </c>
      <c r="D735" s="4" t="s">
        <v>30</v>
      </c>
      <c r="E735" s="4" t="s">
        <v>3454</v>
      </c>
      <c r="F735" s="45" t="s">
        <v>3455</v>
      </c>
      <c r="G735" s="12">
        <f>(C735-VLOOKUP(E735,Riders!$A$2:$D$3499,4,FALSE))/365</f>
        <v>19.109589041095891</v>
      </c>
      <c r="H735" s="45" t="s">
        <v>100</v>
      </c>
      <c r="I735" s="45">
        <v>10</v>
      </c>
      <c r="J735" s="45">
        <v>-40</v>
      </c>
      <c r="K735" s="45"/>
      <c r="L735" s="45"/>
      <c r="M735" s="45">
        <v>0</v>
      </c>
      <c r="N735" s="45">
        <v>0</v>
      </c>
      <c r="O735" s="45">
        <v>0</v>
      </c>
      <c r="P735" s="45">
        <v>0</v>
      </c>
      <c r="Q735" s="45">
        <v>0</v>
      </c>
      <c r="R735" s="45">
        <v>0</v>
      </c>
      <c r="S735" s="45">
        <v>0</v>
      </c>
      <c r="T735" s="45">
        <v>0</v>
      </c>
      <c r="U735" s="45">
        <v>0</v>
      </c>
      <c r="V735" s="45">
        <v>0</v>
      </c>
      <c r="W735" s="45" t="s">
        <v>100</v>
      </c>
      <c r="X735" s="87">
        <v>1.7662037037037039E-2</v>
      </c>
      <c r="Y735">
        <v>47.162999999999997</v>
      </c>
    </row>
    <row r="736" spans="1:25" x14ac:dyDescent="0.45">
      <c r="A736" s="1" t="s">
        <v>423</v>
      </c>
      <c r="B736" s="1">
        <v>2018</v>
      </c>
      <c r="C736" s="2">
        <v>43449</v>
      </c>
      <c r="D736" s="1" t="s">
        <v>30</v>
      </c>
      <c r="E736" s="1" t="s">
        <v>247</v>
      </c>
      <c r="F736" s="41" t="s">
        <v>34</v>
      </c>
      <c r="G736" s="12">
        <f>(C736-VLOOKUP(E736,Riders!$A$2:$D$3499,4,FALSE))/365</f>
        <v>36.19178082191781</v>
      </c>
      <c r="H736" s="41">
        <v>1</v>
      </c>
      <c r="I736" s="41">
        <v>40</v>
      </c>
      <c r="J736" s="41">
        <v>36</v>
      </c>
      <c r="K736" s="41">
        <v>40</v>
      </c>
      <c r="L736" s="41">
        <v>116</v>
      </c>
      <c r="M736" s="41">
        <v>2</v>
      </c>
      <c r="N736" s="41">
        <v>1</v>
      </c>
      <c r="O736" s="41">
        <v>0</v>
      </c>
      <c r="P736" s="41">
        <v>0</v>
      </c>
      <c r="Q736" s="41">
        <v>0</v>
      </c>
      <c r="R736" s="41">
        <v>5</v>
      </c>
      <c r="S736" s="41">
        <v>0</v>
      </c>
      <c r="T736" s="41">
        <v>0</v>
      </c>
      <c r="U736" s="41">
        <v>0</v>
      </c>
      <c r="V736" s="41">
        <v>0</v>
      </c>
      <c r="W736" s="41">
        <v>124</v>
      </c>
      <c r="X736" s="87">
        <v>1.7511574074074079E-2</v>
      </c>
      <c r="Y736">
        <v>47.584000000000003</v>
      </c>
    </row>
    <row r="737" spans="1:25" x14ac:dyDescent="0.45">
      <c r="A737" s="1" t="s">
        <v>423</v>
      </c>
      <c r="B737" s="1">
        <v>2018</v>
      </c>
      <c r="C737" s="2">
        <v>43449</v>
      </c>
      <c r="D737" s="1" t="s">
        <v>30</v>
      </c>
      <c r="E737" s="41" t="s">
        <v>147</v>
      </c>
      <c r="F737" s="41" t="s">
        <v>67</v>
      </c>
      <c r="G737" s="12">
        <f>(C737-VLOOKUP(E737,Riders!$A$2:$D$3499,4,FALSE))/365</f>
        <v>23.991780821917807</v>
      </c>
      <c r="H737" s="41">
        <v>2</v>
      </c>
      <c r="I737" s="41">
        <v>36</v>
      </c>
      <c r="J737" s="41">
        <v>38</v>
      </c>
      <c r="K737" s="41">
        <v>34</v>
      </c>
      <c r="L737" s="41">
        <v>108</v>
      </c>
      <c r="M737" s="41">
        <v>3</v>
      </c>
      <c r="N737" s="41">
        <v>5</v>
      </c>
      <c r="O737" s="41">
        <v>0</v>
      </c>
      <c r="P737" s="41">
        <v>0</v>
      </c>
      <c r="Q737" s="41">
        <v>0</v>
      </c>
      <c r="R737" s="41">
        <v>2</v>
      </c>
      <c r="S737" s="41">
        <v>0</v>
      </c>
      <c r="T737" s="41">
        <v>0</v>
      </c>
      <c r="U737" s="41">
        <v>0</v>
      </c>
      <c r="V737" s="41">
        <v>0</v>
      </c>
      <c r="W737" s="41">
        <v>118</v>
      </c>
      <c r="X737" s="87">
        <v>1.7511574074074079E-2</v>
      </c>
      <c r="Y737">
        <v>47.584000000000003</v>
      </c>
    </row>
    <row r="738" spans="1:25" x14ac:dyDescent="0.45">
      <c r="A738" s="1" t="s">
        <v>423</v>
      </c>
      <c r="B738" s="1">
        <v>2018</v>
      </c>
      <c r="C738" s="2">
        <v>43449</v>
      </c>
      <c r="D738" s="1" t="s">
        <v>30</v>
      </c>
      <c r="E738" s="41" t="s">
        <v>2068</v>
      </c>
      <c r="F738" s="41" t="s">
        <v>96</v>
      </c>
      <c r="G738" s="12">
        <f>(C738-VLOOKUP(E738,Riders!$A$2:$D$3499,4,FALSE))/365</f>
        <v>25.556164383561644</v>
      </c>
      <c r="H738" s="41">
        <v>3</v>
      </c>
      <c r="I738" s="41">
        <v>32</v>
      </c>
      <c r="J738" s="41">
        <v>34</v>
      </c>
      <c r="K738" s="41">
        <v>28</v>
      </c>
      <c r="L738" s="41">
        <v>94</v>
      </c>
      <c r="M738" s="41">
        <v>0</v>
      </c>
      <c r="N738" s="41">
        <v>2</v>
      </c>
      <c r="O738" s="41">
        <v>0</v>
      </c>
      <c r="P738" s="41">
        <v>0</v>
      </c>
      <c r="Q738" s="41">
        <v>0</v>
      </c>
      <c r="R738" s="41">
        <v>1</v>
      </c>
      <c r="S738" s="41">
        <v>5</v>
      </c>
      <c r="T738" s="41">
        <v>4</v>
      </c>
      <c r="U738" s="41">
        <v>0</v>
      </c>
      <c r="V738" s="41">
        <v>0</v>
      </c>
      <c r="W738" s="41">
        <v>106</v>
      </c>
      <c r="X738" s="87">
        <v>1.7511574074074079E-2</v>
      </c>
      <c r="Y738">
        <v>47.584000000000003</v>
      </c>
    </row>
    <row r="739" spans="1:25" x14ac:dyDescent="0.45">
      <c r="A739" s="1" t="s">
        <v>423</v>
      </c>
      <c r="B739" s="1">
        <v>2018</v>
      </c>
      <c r="C739" s="2">
        <v>43449</v>
      </c>
      <c r="D739" s="1" t="s">
        <v>30</v>
      </c>
      <c r="E739" s="41" t="s">
        <v>328</v>
      </c>
      <c r="F739" s="41" t="s">
        <v>52</v>
      </c>
      <c r="G739" s="12">
        <f>(C739-VLOOKUP(E739,Riders!$A$2:$D$3499,4,FALSE))/365</f>
        <v>27.323287671232876</v>
      </c>
      <c r="H739" s="41">
        <v>4</v>
      </c>
      <c r="I739" s="41">
        <v>38</v>
      </c>
      <c r="J739" s="41">
        <v>26</v>
      </c>
      <c r="K739" s="41">
        <v>30</v>
      </c>
      <c r="L739" s="41">
        <v>94</v>
      </c>
      <c r="M739" s="41">
        <v>0</v>
      </c>
      <c r="N739" s="41">
        <v>0</v>
      </c>
      <c r="O739" s="41">
        <v>0</v>
      </c>
      <c r="P739" s="41">
        <v>0</v>
      </c>
      <c r="Q739" s="41">
        <v>0</v>
      </c>
      <c r="R739" s="41">
        <v>0</v>
      </c>
      <c r="S739" s="41">
        <v>0</v>
      </c>
      <c r="T739" s="41">
        <v>6</v>
      </c>
      <c r="U739" s="41">
        <v>0</v>
      </c>
      <c r="V739" s="41">
        <v>0</v>
      </c>
      <c r="W739" s="41">
        <v>100</v>
      </c>
      <c r="X739" s="87">
        <v>1.7511574074074079E-2</v>
      </c>
      <c r="Y739">
        <v>47.584000000000003</v>
      </c>
    </row>
    <row r="740" spans="1:25" x14ac:dyDescent="0.45">
      <c r="A740" s="1" t="s">
        <v>423</v>
      </c>
      <c r="B740" s="1">
        <v>2018</v>
      </c>
      <c r="C740" s="2">
        <v>43449</v>
      </c>
      <c r="D740" s="1" t="s">
        <v>30</v>
      </c>
      <c r="E740" s="41" t="s">
        <v>153</v>
      </c>
      <c r="F740" s="41" t="s">
        <v>79</v>
      </c>
      <c r="G740" s="12">
        <f>(C740-VLOOKUP(E740,Riders!$A$2:$D$3499,4,FALSE))/365</f>
        <v>24.287671232876711</v>
      </c>
      <c r="H740" s="41">
        <v>5</v>
      </c>
      <c r="I740" s="41">
        <v>34</v>
      </c>
      <c r="J740" s="41">
        <v>28</v>
      </c>
      <c r="K740" s="41">
        <v>20</v>
      </c>
      <c r="L740" s="41">
        <v>82</v>
      </c>
      <c r="M740" s="41">
        <v>1</v>
      </c>
      <c r="N740" s="41">
        <v>0</v>
      </c>
      <c r="O740" s="41">
        <v>2</v>
      </c>
      <c r="P740" s="41">
        <v>0</v>
      </c>
      <c r="Q740" s="41">
        <v>0</v>
      </c>
      <c r="R740" s="41">
        <v>0</v>
      </c>
      <c r="S740" s="41">
        <v>0</v>
      </c>
      <c r="T740" s="41">
        <v>0</v>
      </c>
      <c r="U740" s="41">
        <v>0</v>
      </c>
      <c r="V740" s="41">
        <v>0</v>
      </c>
      <c r="W740" s="41">
        <v>85</v>
      </c>
      <c r="X740" s="87">
        <v>1.7511574074074079E-2</v>
      </c>
      <c r="Y740">
        <v>47.584000000000003</v>
      </c>
    </row>
    <row r="741" spans="1:25" x14ac:dyDescent="0.45">
      <c r="A741" s="1" t="s">
        <v>423</v>
      </c>
      <c r="B741" s="1">
        <v>2018</v>
      </c>
      <c r="C741" s="2">
        <v>43449</v>
      </c>
      <c r="D741" s="1" t="s">
        <v>30</v>
      </c>
      <c r="E741" s="41" t="s">
        <v>201</v>
      </c>
      <c r="F741" s="41" t="s">
        <v>49</v>
      </c>
      <c r="G741" s="12">
        <f>(C741-VLOOKUP(E741,Riders!$A$2:$D$3499,4,FALSE))/365</f>
        <v>21.695890410958903</v>
      </c>
      <c r="H741" s="41">
        <v>6</v>
      </c>
      <c r="I741" s="41">
        <v>30</v>
      </c>
      <c r="J741" s="41">
        <v>30</v>
      </c>
      <c r="K741" s="41">
        <v>8</v>
      </c>
      <c r="L741" s="41">
        <v>68</v>
      </c>
      <c r="M741" s="41">
        <v>0</v>
      </c>
      <c r="N741" s="41">
        <v>0</v>
      </c>
      <c r="O741" s="41">
        <v>0</v>
      </c>
      <c r="P741" s="41">
        <v>5</v>
      </c>
      <c r="Q741" s="41">
        <v>5</v>
      </c>
      <c r="R741" s="41">
        <v>0</v>
      </c>
      <c r="S741" s="41">
        <v>3</v>
      </c>
      <c r="T741" s="41">
        <v>0</v>
      </c>
      <c r="U741" s="41">
        <v>0</v>
      </c>
      <c r="V741" s="41">
        <v>0</v>
      </c>
      <c r="W741" s="41">
        <v>81</v>
      </c>
      <c r="X741" s="87">
        <v>1.7511574074074079E-2</v>
      </c>
      <c r="Y741">
        <v>47.584000000000003</v>
      </c>
    </row>
    <row r="742" spans="1:25" x14ac:dyDescent="0.45">
      <c r="A742" s="1" t="s">
        <v>423</v>
      </c>
      <c r="B742" s="1">
        <v>2018</v>
      </c>
      <c r="C742" s="2">
        <v>43449</v>
      </c>
      <c r="D742" s="1" t="s">
        <v>30</v>
      </c>
      <c r="E742" s="41" t="s">
        <v>193</v>
      </c>
      <c r="F742" s="41" t="s">
        <v>46</v>
      </c>
      <c r="G742" s="12">
        <f>(C742-VLOOKUP(E742,Riders!$A$2:$D$3499,4,FALSE))/365</f>
        <v>23.112328767123287</v>
      </c>
      <c r="H742" s="41">
        <v>7</v>
      </c>
      <c r="I742" s="41">
        <v>12</v>
      </c>
      <c r="J742" s="41">
        <v>24</v>
      </c>
      <c r="K742" s="41">
        <v>36</v>
      </c>
      <c r="L742" s="41">
        <v>72</v>
      </c>
      <c r="M742" s="41">
        <v>0</v>
      </c>
      <c r="N742" s="41">
        <v>0</v>
      </c>
      <c r="O742" s="41">
        <v>1</v>
      </c>
      <c r="P742" s="41">
        <v>0</v>
      </c>
      <c r="Q742" s="41">
        <v>0</v>
      </c>
      <c r="R742" s="41">
        <v>0</v>
      </c>
      <c r="S742" s="41">
        <v>0</v>
      </c>
      <c r="T742" s="41">
        <v>2</v>
      </c>
      <c r="U742" s="41">
        <v>0</v>
      </c>
      <c r="V742" s="41">
        <v>0</v>
      </c>
      <c r="W742" s="41">
        <v>75</v>
      </c>
      <c r="X742" s="87">
        <v>1.7511574074074079E-2</v>
      </c>
      <c r="Y742">
        <v>47.584000000000003</v>
      </c>
    </row>
    <row r="743" spans="1:25" x14ac:dyDescent="0.45">
      <c r="A743" s="1" t="s">
        <v>423</v>
      </c>
      <c r="B743" s="1">
        <v>2018</v>
      </c>
      <c r="C743" s="2">
        <v>43449</v>
      </c>
      <c r="D743" s="1" t="s">
        <v>30</v>
      </c>
      <c r="E743" s="41" t="s">
        <v>295</v>
      </c>
      <c r="F743" s="41" t="s">
        <v>91</v>
      </c>
      <c r="G743" s="12">
        <f>(C743-VLOOKUP(E743,Riders!$A$2:$D$3499,4,FALSE))/365</f>
        <v>25.972602739726028</v>
      </c>
      <c r="H743" s="41">
        <v>8</v>
      </c>
      <c r="I743" s="41">
        <v>2</v>
      </c>
      <c r="J743" s="41">
        <v>18</v>
      </c>
      <c r="K743" s="41">
        <v>38</v>
      </c>
      <c r="L743" s="41">
        <v>58</v>
      </c>
      <c r="M743" s="41">
        <v>0</v>
      </c>
      <c r="N743" s="41">
        <v>0</v>
      </c>
      <c r="O743" s="41">
        <v>3</v>
      </c>
      <c r="P743" s="41">
        <v>0</v>
      </c>
      <c r="Q743" s="41">
        <v>3</v>
      </c>
      <c r="R743" s="41">
        <v>0</v>
      </c>
      <c r="S743" s="41">
        <v>0</v>
      </c>
      <c r="T743" s="41">
        <v>10</v>
      </c>
      <c r="U743" s="41">
        <v>0</v>
      </c>
      <c r="V743" s="41">
        <v>0</v>
      </c>
      <c r="W743" s="41">
        <v>74</v>
      </c>
      <c r="X743" s="87">
        <v>1.7511574074074079E-2</v>
      </c>
      <c r="Y743">
        <v>47.584000000000003</v>
      </c>
    </row>
    <row r="744" spans="1:25" x14ac:dyDescent="0.45">
      <c r="A744" s="1" t="s">
        <v>423</v>
      </c>
      <c r="B744" s="1">
        <v>2018</v>
      </c>
      <c r="C744" s="2">
        <v>43449</v>
      </c>
      <c r="D744" s="1" t="s">
        <v>30</v>
      </c>
      <c r="E744" s="41" t="s">
        <v>2059</v>
      </c>
      <c r="F744" s="41" t="s">
        <v>282</v>
      </c>
      <c r="G744" s="12" t="e">
        <f>(C744-VLOOKUP(E744,Riders!$A$2:$D$3499,4,FALSE))/365</f>
        <v>#N/A</v>
      </c>
      <c r="H744" s="41">
        <v>9</v>
      </c>
      <c r="I744" s="41">
        <v>28</v>
      </c>
      <c r="J744" s="41">
        <v>14</v>
      </c>
      <c r="K744" s="41">
        <v>32</v>
      </c>
      <c r="L744" s="41">
        <v>74</v>
      </c>
      <c r="M744" s="41">
        <v>0</v>
      </c>
      <c r="N744" s="41">
        <v>0</v>
      </c>
      <c r="O744" s="41">
        <v>0</v>
      </c>
      <c r="P744" s="41">
        <v>0</v>
      </c>
      <c r="Q744" s="41">
        <v>0</v>
      </c>
      <c r="R744" s="41">
        <v>0</v>
      </c>
      <c r="S744" s="41">
        <v>0</v>
      </c>
      <c r="T744" s="41">
        <v>0</v>
      </c>
      <c r="U744" s="41">
        <v>0</v>
      </c>
      <c r="V744" s="41">
        <v>0</v>
      </c>
      <c r="W744" s="41">
        <v>74</v>
      </c>
      <c r="X744" s="87">
        <v>1.7511574074074079E-2</v>
      </c>
      <c r="Y744">
        <v>47.584000000000003</v>
      </c>
    </row>
    <row r="745" spans="1:25" x14ac:dyDescent="0.45">
      <c r="A745" s="1" t="s">
        <v>423</v>
      </c>
      <c r="B745" s="1">
        <v>2018</v>
      </c>
      <c r="C745" s="2">
        <v>43449</v>
      </c>
      <c r="D745" s="1" t="s">
        <v>30</v>
      </c>
      <c r="E745" s="41" t="s">
        <v>97</v>
      </c>
      <c r="F745" s="41" t="s">
        <v>99</v>
      </c>
      <c r="G745" s="12">
        <f>(C745-VLOOKUP(E745,Riders!$A$2:$D$3499,4,FALSE))/365</f>
        <v>20.295890410958904</v>
      </c>
      <c r="H745" s="41">
        <v>10</v>
      </c>
      <c r="I745" s="41">
        <v>24</v>
      </c>
      <c r="J745" s="41">
        <v>32</v>
      </c>
      <c r="K745" s="41">
        <v>18</v>
      </c>
      <c r="L745" s="41">
        <v>74</v>
      </c>
      <c r="M745" s="41">
        <v>0</v>
      </c>
      <c r="N745" s="41">
        <v>0</v>
      </c>
      <c r="O745" s="41">
        <v>0</v>
      </c>
      <c r="P745" s="41">
        <v>0</v>
      </c>
      <c r="Q745" s="41">
        <v>0</v>
      </c>
      <c r="R745" s="41">
        <v>0</v>
      </c>
      <c r="S745" s="41">
        <v>0</v>
      </c>
      <c r="T745" s="41">
        <v>0</v>
      </c>
      <c r="U745" s="41">
        <v>0</v>
      </c>
      <c r="V745" s="41">
        <v>0</v>
      </c>
      <c r="W745" s="41">
        <v>74</v>
      </c>
      <c r="X745" s="87">
        <v>1.7511574074074079E-2</v>
      </c>
      <c r="Y745">
        <v>47.584000000000003</v>
      </c>
    </row>
    <row r="746" spans="1:25" x14ac:dyDescent="0.45">
      <c r="A746" s="1" t="s">
        <v>423</v>
      </c>
      <c r="B746" s="1">
        <v>2018</v>
      </c>
      <c r="C746" s="2">
        <v>43449</v>
      </c>
      <c r="D746" s="1" t="s">
        <v>30</v>
      </c>
      <c r="E746" s="41" t="s">
        <v>294</v>
      </c>
      <c r="F746" s="41" t="s">
        <v>43</v>
      </c>
      <c r="G746" s="12">
        <f>(C746-VLOOKUP(E746,Riders!$A$2:$D$3499,4,FALSE))/365</f>
        <v>26.306849315068494</v>
      </c>
      <c r="H746" s="41">
        <v>11</v>
      </c>
      <c r="I746" s="41">
        <v>26</v>
      </c>
      <c r="J746" s="41">
        <v>20</v>
      </c>
      <c r="K746" s="41">
        <v>14</v>
      </c>
      <c r="L746" s="41">
        <v>60</v>
      </c>
      <c r="M746" s="41">
        <v>0</v>
      </c>
      <c r="N746" s="41">
        <v>0</v>
      </c>
      <c r="O746" s="41">
        <v>0</v>
      </c>
      <c r="P746" s="41">
        <v>0</v>
      </c>
      <c r="Q746" s="41">
        <v>0</v>
      </c>
      <c r="R746" s="41">
        <v>0</v>
      </c>
      <c r="S746" s="41">
        <v>2</v>
      </c>
      <c r="T746" s="41">
        <v>0</v>
      </c>
      <c r="U746" s="41">
        <v>0</v>
      </c>
      <c r="V746" s="41">
        <v>0</v>
      </c>
      <c r="W746" s="41">
        <v>62</v>
      </c>
      <c r="X746" s="87">
        <v>1.7511574074074079E-2</v>
      </c>
      <c r="Y746">
        <v>47.584000000000003</v>
      </c>
    </row>
    <row r="747" spans="1:25" x14ac:dyDescent="0.45">
      <c r="A747" s="1" t="s">
        <v>423</v>
      </c>
      <c r="B747" s="1">
        <v>2018</v>
      </c>
      <c r="C747" s="2">
        <v>43449</v>
      </c>
      <c r="D747" s="1" t="s">
        <v>30</v>
      </c>
      <c r="E747" s="41" t="s">
        <v>176</v>
      </c>
      <c r="F747" s="41" t="s">
        <v>177</v>
      </c>
      <c r="G747" s="12">
        <f>(C747-VLOOKUP(E747,Riders!$A$2:$D$3499,4,FALSE))/365</f>
        <v>22.032876712328768</v>
      </c>
      <c r="H747" s="41">
        <v>12</v>
      </c>
      <c r="I747" s="41">
        <v>4</v>
      </c>
      <c r="J747" s="41">
        <v>40</v>
      </c>
      <c r="K747" s="41">
        <v>12</v>
      </c>
      <c r="L747" s="41">
        <v>56</v>
      </c>
      <c r="M747" s="41">
        <v>0</v>
      </c>
      <c r="N747" s="41">
        <v>3</v>
      </c>
      <c r="O747" s="41">
        <v>0</v>
      </c>
      <c r="P747" s="41">
        <v>0</v>
      </c>
      <c r="Q747" s="41">
        <v>0</v>
      </c>
      <c r="R747" s="41">
        <v>0</v>
      </c>
      <c r="S747" s="41">
        <v>0</v>
      </c>
      <c r="T747" s="41">
        <v>0</v>
      </c>
      <c r="U747" s="41">
        <v>0</v>
      </c>
      <c r="V747" s="41">
        <v>0</v>
      </c>
      <c r="W747" s="41">
        <v>59</v>
      </c>
      <c r="X747" s="87">
        <v>1.7511574074074079E-2</v>
      </c>
      <c r="Y747">
        <v>47.584000000000003</v>
      </c>
    </row>
    <row r="748" spans="1:25" x14ac:dyDescent="0.45">
      <c r="A748" s="1" t="s">
        <v>423</v>
      </c>
      <c r="B748" s="1">
        <v>2018</v>
      </c>
      <c r="C748" s="2">
        <v>43449</v>
      </c>
      <c r="D748" s="1" t="s">
        <v>30</v>
      </c>
      <c r="E748" s="41" t="s">
        <v>275</v>
      </c>
      <c r="F748" s="41" t="s">
        <v>64</v>
      </c>
      <c r="G748" s="12">
        <f>(C748-VLOOKUP(E748,Riders!$A$2:$D$3499,4,FALSE))/365</f>
        <v>26.654794520547945</v>
      </c>
      <c r="H748" s="41">
        <v>13</v>
      </c>
      <c r="I748" s="41">
        <v>16</v>
      </c>
      <c r="J748" s="41">
        <v>22</v>
      </c>
      <c r="K748" s="41">
        <v>16</v>
      </c>
      <c r="L748" s="41">
        <v>54</v>
      </c>
      <c r="M748" s="41">
        <v>0</v>
      </c>
      <c r="N748" s="41">
        <v>0</v>
      </c>
      <c r="O748" s="41">
        <v>0</v>
      </c>
      <c r="P748" s="41">
        <v>3</v>
      </c>
      <c r="Q748" s="41">
        <v>0</v>
      </c>
      <c r="R748" s="41">
        <v>0</v>
      </c>
      <c r="S748" s="41">
        <v>0</v>
      </c>
      <c r="T748" s="41">
        <v>0</v>
      </c>
      <c r="U748" s="41">
        <v>0</v>
      </c>
      <c r="V748" s="41">
        <v>0</v>
      </c>
      <c r="W748" s="41">
        <v>57</v>
      </c>
      <c r="X748" s="87">
        <v>1.7511574074074079E-2</v>
      </c>
      <c r="Y748">
        <v>47.584000000000003</v>
      </c>
    </row>
    <row r="749" spans="1:25" x14ac:dyDescent="0.45">
      <c r="A749" s="1" t="s">
        <v>423</v>
      </c>
      <c r="B749" s="1">
        <v>2018</v>
      </c>
      <c r="C749" s="2">
        <v>43449</v>
      </c>
      <c r="D749" s="1" t="s">
        <v>30</v>
      </c>
      <c r="E749" s="41" t="s">
        <v>3886</v>
      </c>
      <c r="F749" s="41" t="s">
        <v>2334</v>
      </c>
      <c r="G749" s="12">
        <f>(C749-VLOOKUP(E749,Riders!$A$2:$D$3499,4,FALSE))/365</f>
        <v>19.449315068493149</v>
      </c>
      <c r="H749" s="41">
        <v>14</v>
      </c>
      <c r="I749" s="41">
        <v>10</v>
      </c>
      <c r="J749" s="41">
        <v>16</v>
      </c>
      <c r="K749" s="41">
        <v>26</v>
      </c>
      <c r="L749" s="41">
        <v>52</v>
      </c>
      <c r="M749" s="41">
        <v>0</v>
      </c>
      <c r="N749" s="41">
        <v>0</v>
      </c>
      <c r="O749" s="41">
        <v>0</v>
      </c>
      <c r="P749" s="41">
        <v>2</v>
      </c>
      <c r="Q749" s="41">
        <v>0</v>
      </c>
      <c r="R749" s="41">
        <v>0</v>
      </c>
      <c r="S749" s="41">
        <v>0</v>
      </c>
      <c r="T749" s="41">
        <v>0</v>
      </c>
      <c r="U749" s="41">
        <v>0</v>
      </c>
      <c r="V749" s="41">
        <v>0</v>
      </c>
      <c r="W749" s="41">
        <v>54</v>
      </c>
      <c r="X749" s="87">
        <v>1.7511574074074079E-2</v>
      </c>
      <c r="Y749">
        <v>47.584000000000003</v>
      </c>
    </row>
    <row r="750" spans="1:25" x14ac:dyDescent="0.45">
      <c r="A750" s="1" t="s">
        <v>423</v>
      </c>
      <c r="B750" s="1">
        <v>2018</v>
      </c>
      <c r="C750" s="2">
        <v>43449</v>
      </c>
      <c r="D750" s="1" t="s">
        <v>30</v>
      </c>
      <c r="E750" s="41" t="s">
        <v>4904</v>
      </c>
      <c r="F750" s="41" t="s">
        <v>131</v>
      </c>
      <c r="G750" s="12">
        <f>(C750-VLOOKUP(E750,Riders!$A$2:$D$3499,4,FALSE))/365</f>
        <v>25.246575342465754</v>
      </c>
      <c r="H750" s="41">
        <v>15</v>
      </c>
      <c r="I750" s="41">
        <v>20</v>
      </c>
      <c r="J750" s="41">
        <v>6</v>
      </c>
      <c r="K750" s="41">
        <v>24</v>
      </c>
      <c r="L750" s="41">
        <v>50</v>
      </c>
      <c r="M750" s="41">
        <v>0</v>
      </c>
      <c r="N750" s="41">
        <v>0</v>
      </c>
      <c r="O750" s="41">
        <v>0</v>
      </c>
      <c r="P750" s="41">
        <v>0</v>
      </c>
      <c r="Q750" s="41">
        <v>0</v>
      </c>
      <c r="R750" s="41">
        <v>0</v>
      </c>
      <c r="S750" s="41">
        <v>0</v>
      </c>
      <c r="T750" s="41">
        <v>0</v>
      </c>
      <c r="U750" s="41">
        <v>0</v>
      </c>
      <c r="V750" s="41">
        <v>0</v>
      </c>
      <c r="W750" s="41">
        <v>50</v>
      </c>
      <c r="X750" s="87">
        <v>1.7511574074074079E-2</v>
      </c>
      <c r="Y750">
        <v>47.584000000000003</v>
      </c>
    </row>
    <row r="751" spans="1:25" x14ac:dyDescent="0.45">
      <c r="A751" s="1" t="s">
        <v>423</v>
      </c>
      <c r="B751" s="1">
        <v>2018</v>
      </c>
      <c r="C751" s="2">
        <v>43449</v>
      </c>
      <c r="D751" s="1" t="s">
        <v>30</v>
      </c>
      <c r="E751" s="41" t="s">
        <v>293</v>
      </c>
      <c r="F751" s="41" t="s">
        <v>40</v>
      </c>
      <c r="G751" s="12">
        <f>(C751-VLOOKUP(E751,Riders!$A$2:$D$3499,4,FALSE))/365</f>
        <v>24.523287671232875</v>
      </c>
      <c r="H751" s="41">
        <v>16</v>
      </c>
      <c r="I751" s="41">
        <v>18</v>
      </c>
      <c r="J751" s="41">
        <v>8</v>
      </c>
      <c r="K751" s="41">
        <v>22</v>
      </c>
      <c r="L751" s="41">
        <v>48</v>
      </c>
      <c r="M751" s="41">
        <v>0</v>
      </c>
      <c r="N751" s="41">
        <v>0</v>
      </c>
      <c r="O751" s="41">
        <v>0</v>
      </c>
      <c r="P751" s="41">
        <v>0</v>
      </c>
      <c r="Q751" s="41">
        <v>0</v>
      </c>
      <c r="R751" s="41">
        <v>0</v>
      </c>
      <c r="S751" s="41">
        <v>1</v>
      </c>
      <c r="T751" s="41">
        <v>0</v>
      </c>
      <c r="U751" s="41">
        <v>0</v>
      </c>
      <c r="V751" s="41">
        <v>0</v>
      </c>
      <c r="W751" s="41">
        <v>49</v>
      </c>
      <c r="X751" s="87">
        <v>1.7511574074074079E-2</v>
      </c>
      <c r="Y751">
        <v>47.584000000000003</v>
      </c>
    </row>
    <row r="752" spans="1:25" x14ac:dyDescent="0.45">
      <c r="A752" s="1" t="s">
        <v>423</v>
      </c>
      <c r="B752" s="1">
        <v>2018</v>
      </c>
      <c r="C752" s="2">
        <v>43449</v>
      </c>
      <c r="D752" s="1" t="s">
        <v>30</v>
      </c>
      <c r="E752" s="41" t="s">
        <v>298</v>
      </c>
      <c r="F752" s="41" t="s">
        <v>61</v>
      </c>
      <c r="G752" s="12">
        <f>(C752-VLOOKUP(E752,Riders!$A$2:$D$3499,4,FALSE))/365</f>
        <v>25.728767123287671</v>
      </c>
      <c r="H752" s="41">
        <v>17</v>
      </c>
      <c r="I752" s="41">
        <v>6</v>
      </c>
      <c r="J752" s="41">
        <v>12</v>
      </c>
      <c r="K752" s="41">
        <v>4</v>
      </c>
      <c r="L752" s="41">
        <v>22</v>
      </c>
      <c r="M752" s="41">
        <v>0</v>
      </c>
      <c r="N752" s="41">
        <v>0</v>
      </c>
      <c r="O752" s="41">
        <v>5</v>
      </c>
      <c r="P752" s="41">
        <v>0</v>
      </c>
      <c r="Q752" s="41">
        <v>0</v>
      </c>
      <c r="R752" s="41">
        <v>3</v>
      </c>
      <c r="S752" s="41">
        <v>0</v>
      </c>
      <c r="T752" s="41">
        <v>0</v>
      </c>
      <c r="U752" s="41">
        <v>0</v>
      </c>
      <c r="V752" s="41">
        <v>0</v>
      </c>
      <c r="W752" s="41">
        <v>30</v>
      </c>
      <c r="X752" s="87">
        <v>1.7511574074074079E-2</v>
      </c>
      <c r="Y752">
        <v>47.584000000000003</v>
      </c>
    </row>
    <row r="753" spans="1:25" x14ac:dyDescent="0.45">
      <c r="A753" s="1" t="s">
        <v>423</v>
      </c>
      <c r="B753" s="1">
        <v>2018</v>
      </c>
      <c r="C753" s="2">
        <v>43449</v>
      </c>
      <c r="D753" s="1" t="s">
        <v>30</v>
      </c>
      <c r="E753" s="41" t="s">
        <v>87</v>
      </c>
      <c r="F753" s="41" t="s">
        <v>88</v>
      </c>
      <c r="G753" s="12">
        <f>(C753-VLOOKUP(E753,Riders!$A$2:$D$3499,4,FALSE))/365</f>
        <v>19.468493150684932</v>
      </c>
      <c r="H753" s="41">
        <v>18</v>
      </c>
      <c r="I753" s="41">
        <v>14</v>
      </c>
      <c r="J753" s="41">
        <v>1</v>
      </c>
      <c r="K753" s="41">
        <v>10</v>
      </c>
      <c r="L753" s="41">
        <v>25</v>
      </c>
      <c r="M753" s="41">
        <v>0</v>
      </c>
      <c r="N753" s="41">
        <v>0</v>
      </c>
      <c r="O753" s="41">
        <v>0</v>
      </c>
      <c r="P753" s="41">
        <v>0</v>
      </c>
      <c r="Q753" s="41">
        <v>0</v>
      </c>
      <c r="R753" s="41">
        <v>0</v>
      </c>
      <c r="S753" s="41">
        <v>0</v>
      </c>
      <c r="T753" s="41">
        <v>0</v>
      </c>
      <c r="U753" s="41">
        <v>0</v>
      </c>
      <c r="V753" s="41">
        <v>0</v>
      </c>
      <c r="W753" s="41">
        <v>25</v>
      </c>
      <c r="X753" s="87">
        <v>1.7511574074074079E-2</v>
      </c>
      <c r="Y753">
        <v>47.584000000000003</v>
      </c>
    </row>
    <row r="754" spans="1:25" x14ac:dyDescent="0.45">
      <c r="A754" s="1" t="s">
        <v>423</v>
      </c>
      <c r="B754" s="1">
        <v>2018</v>
      </c>
      <c r="C754" s="2">
        <v>43449</v>
      </c>
      <c r="D754" s="1" t="s">
        <v>30</v>
      </c>
      <c r="E754" s="41" t="s">
        <v>4728</v>
      </c>
      <c r="F754" s="41" t="s">
        <v>2347</v>
      </c>
      <c r="G754" s="12">
        <f>(C754-VLOOKUP(E754,Riders!$A$2:$D$3499,4,FALSE))/365</f>
        <v>26.315068493150687</v>
      </c>
      <c r="H754" s="41">
        <v>19</v>
      </c>
      <c r="I754" s="41">
        <v>1</v>
      </c>
      <c r="J754" s="41">
        <v>4</v>
      </c>
      <c r="K754" s="41">
        <v>2</v>
      </c>
      <c r="L754" s="41">
        <v>7</v>
      </c>
      <c r="M754" s="41">
        <v>5</v>
      </c>
      <c r="N754" s="41">
        <v>0</v>
      </c>
      <c r="O754" s="41">
        <v>0</v>
      </c>
      <c r="P754" s="41">
        <v>1</v>
      </c>
      <c r="Q754" s="41">
        <v>1</v>
      </c>
      <c r="R754" s="41">
        <v>0</v>
      </c>
      <c r="S754" s="41">
        <v>0</v>
      </c>
      <c r="T754" s="41">
        <v>0</v>
      </c>
      <c r="U754" s="41">
        <v>0</v>
      </c>
      <c r="V754" s="41">
        <v>0</v>
      </c>
      <c r="W754" s="41">
        <v>14</v>
      </c>
      <c r="X754" s="87">
        <v>1.7511574074074079E-2</v>
      </c>
      <c r="Y754">
        <v>47.584000000000003</v>
      </c>
    </row>
    <row r="755" spans="1:25" x14ac:dyDescent="0.45">
      <c r="A755" s="1" t="s">
        <v>423</v>
      </c>
      <c r="B755" s="1">
        <v>2018</v>
      </c>
      <c r="C755" s="2">
        <v>43449</v>
      </c>
      <c r="D755" s="1" t="s">
        <v>30</v>
      </c>
      <c r="E755" s="41" t="s">
        <v>292</v>
      </c>
      <c r="F755" s="41" t="s">
        <v>143</v>
      </c>
      <c r="G755" s="12">
        <f>(C755-VLOOKUP(E755,Riders!$A$2:$D$3499,4,FALSE))/365</f>
        <v>30.227397260273971</v>
      </c>
      <c r="H755" s="41">
        <v>20</v>
      </c>
      <c r="I755" s="41">
        <v>1</v>
      </c>
      <c r="J755" s="41">
        <v>10</v>
      </c>
      <c r="K755" s="41">
        <v>1</v>
      </c>
      <c r="L755" s="41">
        <v>12</v>
      </c>
      <c r="M755" s="41">
        <v>0</v>
      </c>
      <c r="N755" s="41">
        <v>0</v>
      </c>
      <c r="O755" s="41">
        <v>0</v>
      </c>
      <c r="P755" s="41">
        <v>0</v>
      </c>
      <c r="Q755" s="41">
        <v>0</v>
      </c>
      <c r="R755" s="41">
        <v>0</v>
      </c>
      <c r="S755" s="41">
        <v>0</v>
      </c>
      <c r="T755" s="41">
        <v>0</v>
      </c>
      <c r="U755" s="41">
        <v>0</v>
      </c>
      <c r="V755" s="41">
        <v>0</v>
      </c>
      <c r="W755" s="41">
        <v>12</v>
      </c>
      <c r="X755" s="87">
        <v>1.7511574074074079E-2</v>
      </c>
      <c r="Y755">
        <v>47.584000000000003</v>
      </c>
    </row>
    <row r="756" spans="1:25" x14ac:dyDescent="0.45">
      <c r="A756" s="1" t="s">
        <v>423</v>
      </c>
      <c r="B756" s="1">
        <v>2018</v>
      </c>
      <c r="C756" s="2">
        <v>43449</v>
      </c>
      <c r="D756" s="1" t="s">
        <v>30</v>
      </c>
      <c r="E756" s="41" t="s">
        <v>316</v>
      </c>
      <c r="F756" s="41" t="s">
        <v>115</v>
      </c>
      <c r="G756" s="12" t="e">
        <f>(C756-VLOOKUP(E756,Riders!$A$2:$D$3499,4,FALSE))/365</f>
        <v>#N/A</v>
      </c>
      <c r="H756" s="41">
        <v>21</v>
      </c>
      <c r="I756" s="41">
        <v>8</v>
      </c>
      <c r="J756" s="41">
        <v>2</v>
      </c>
      <c r="K756" s="41">
        <v>1</v>
      </c>
      <c r="L756" s="41">
        <v>11</v>
      </c>
      <c r="M756" s="41">
        <v>0</v>
      </c>
      <c r="N756" s="41">
        <v>0</v>
      </c>
      <c r="O756" s="41">
        <v>0</v>
      </c>
      <c r="P756" s="41">
        <v>0</v>
      </c>
      <c r="Q756" s="41">
        <v>0</v>
      </c>
      <c r="R756" s="41">
        <v>0</v>
      </c>
      <c r="S756" s="41">
        <v>0</v>
      </c>
      <c r="T756" s="41">
        <v>0</v>
      </c>
      <c r="U756" s="41">
        <v>0</v>
      </c>
      <c r="V756" s="41">
        <v>0</v>
      </c>
      <c r="W756" s="41">
        <v>11</v>
      </c>
      <c r="X756" s="87">
        <v>1.7511574074074079E-2</v>
      </c>
      <c r="Y756">
        <v>47.584000000000003</v>
      </c>
    </row>
    <row r="757" spans="1:25" x14ac:dyDescent="0.45">
      <c r="A757" s="1" t="s">
        <v>423</v>
      </c>
      <c r="B757" s="1">
        <v>2018</v>
      </c>
      <c r="C757" s="2">
        <v>43449</v>
      </c>
      <c r="D757" s="1" t="s">
        <v>30</v>
      </c>
      <c r="E757" s="41" t="s">
        <v>241</v>
      </c>
      <c r="F757" s="41" t="s">
        <v>242</v>
      </c>
      <c r="G757" s="12">
        <f>(C757-VLOOKUP(E757,Riders!$A$2:$D$3499,4,FALSE))/365</f>
        <v>24.041095890410958</v>
      </c>
      <c r="H757" s="41">
        <v>22</v>
      </c>
      <c r="I757" s="41">
        <v>1</v>
      </c>
      <c r="J757" s="41">
        <v>1</v>
      </c>
      <c r="K757" s="41">
        <v>1</v>
      </c>
      <c r="L757" s="41">
        <v>3</v>
      </c>
      <c r="M757" s="41">
        <v>0</v>
      </c>
      <c r="N757" s="41">
        <v>0</v>
      </c>
      <c r="O757" s="41">
        <v>0</v>
      </c>
      <c r="P757" s="41">
        <v>0</v>
      </c>
      <c r="Q757" s="41">
        <v>2</v>
      </c>
      <c r="R757" s="41">
        <v>0</v>
      </c>
      <c r="S757" s="41">
        <v>0</v>
      </c>
      <c r="T757" s="41">
        <v>0</v>
      </c>
      <c r="U757" s="41">
        <v>0</v>
      </c>
      <c r="V757" s="41">
        <v>0</v>
      </c>
      <c r="W757" s="41">
        <v>5</v>
      </c>
      <c r="X757" s="87">
        <v>1.7511574074074079E-2</v>
      </c>
      <c r="Y757">
        <v>47.584000000000003</v>
      </c>
    </row>
    <row r="758" spans="1:25" x14ac:dyDescent="0.45">
      <c r="A758" s="1" t="s">
        <v>423</v>
      </c>
      <c r="B758" s="1">
        <v>2018</v>
      </c>
      <c r="C758" s="2">
        <v>43449</v>
      </c>
      <c r="D758" s="1" t="s">
        <v>30</v>
      </c>
      <c r="E758" s="41" t="s">
        <v>203</v>
      </c>
      <c r="F758" s="41" t="s">
        <v>55</v>
      </c>
      <c r="G758" s="12">
        <f>(C758-VLOOKUP(E758,Riders!$A$2:$D$3499,4,FALSE))/365</f>
        <v>25.791780821917808</v>
      </c>
      <c r="H758" s="41">
        <v>23</v>
      </c>
      <c r="I758" s="41">
        <v>1</v>
      </c>
      <c r="J758" s="41">
        <v>1</v>
      </c>
      <c r="K758" s="41">
        <v>1</v>
      </c>
      <c r="L758" s="41">
        <v>3</v>
      </c>
      <c r="M758" s="41">
        <v>0</v>
      </c>
      <c r="N758" s="41">
        <v>0</v>
      </c>
      <c r="O758" s="41">
        <v>0</v>
      </c>
      <c r="P758" s="41">
        <v>0</v>
      </c>
      <c r="Q758" s="41">
        <v>0</v>
      </c>
      <c r="R758" s="41">
        <v>0</v>
      </c>
      <c r="S758" s="41">
        <v>0</v>
      </c>
      <c r="T758" s="41">
        <v>0</v>
      </c>
      <c r="U758" s="41">
        <v>0</v>
      </c>
      <c r="V758" s="41">
        <v>0</v>
      </c>
      <c r="W758" s="41">
        <v>3</v>
      </c>
      <c r="X758" s="87">
        <v>1.7511574074074079E-2</v>
      </c>
      <c r="Y758">
        <v>47.584000000000003</v>
      </c>
    </row>
    <row r="759" spans="1:25" x14ac:dyDescent="0.45">
      <c r="A759" s="1" t="s">
        <v>423</v>
      </c>
      <c r="B759" s="1">
        <v>2018</v>
      </c>
      <c r="C759" s="2">
        <v>43449</v>
      </c>
      <c r="D759" s="1" t="s">
        <v>30</v>
      </c>
      <c r="E759" s="41" t="s">
        <v>5185</v>
      </c>
      <c r="F759" s="41" t="s">
        <v>2342</v>
      </c>
      <c r="G759" s="12" t="e">
        <f>(C759-VLOOKUP(E759,Riders!$A$2:$D$3499,4,FALSE))/365</f>
        <v>#N/A</v>
      </c>
      <c r="H759" s="41">
        <v>24</v>
      </c>
      <c r="I759" s="41">
        <v>22</v>
      </c>
      <c r="J759" s="41">
        <v>1</v>
      </c>
      <c r="K759" s="41">
        <v>6</v>
      </c>
      <c r="L759" s="41">
        <v>29</v>
      </c>
      <c r="M759" s="41">
        <v>0</v>
      </c>
      <c r="N759" s="41">
        <v>0</v>
      </c>
      <c r="O759" s="41">
        <v>0</v>
      </c>
      <c r="P759" s="41">
        <v>0</v>
      </c>
      <c r="Q759" s="41">
        <v>0</v>
      </c>
      <c r="R759" s="41">
        <v>0</v>
      </c>
      <c r="S759" s="41">
        <v>0</v>
      </c>
      <c r="T759" s="41">
        <v>0</v>
      </c>
      <c r="U759" s="41">
        <v>0</v>
      </c>
      <c r="V759" s="41">
        <v>40</v>
      </c>
      <c r="W759" s="41">
        <v>-11</v>
      </c>
      <c r="X759" s="87">
        <v>1.7511574074074079E-2</v>
      </c>
      <c r="Y759">
        <v>47.584000000000003</v>
      </c>
    </row>
    <row r="760" spans="1:25" x14ac:dyDescent="0.45">
      <c r="A760" s="4" t="s">
        <v>287</v>
      </c>
      <c r="B760" s="4">
        <v>2018</v>
      </c>
      <c r="C760" s="5">
        <v>43435</v>
      </c>
      <c r="D760" s="4" t="s">
        <v>30</v>
      </c>
      <c r="E760" s="45" t="s">
        <v>104</v>
      </c>
      <c r="F760" s="45" t="s">
        <v>79</v>
      </c>
      <c r="G760" s="12">
        <f>(C760-VLOOKUP(E760,Riders!$A$2:$D$3499,4,FALSE))/365</f>
        <v>24.739726027397261</v>
      </c>
      <c r="H760" s="45">
        <v>1</v>
      </c>
      <c r="I760" s="45">
        <v>40</v>
      </c>
      <c r="J760" s="45">
        <v>40</v>
      </c>
      <c r="K760" s="45">
        <v>40</v>
      </c>
      <c r="L760" s="45">
        <v>120</v>
      </c>
      <c r="M760" s="45">
        <v>0</v>
      </c>
      <c r="N760" s="45">
        <v>0</v>
      </c>
      <c r="O760" s="45">
        <v>2</v>
      </c>
      <c r="P760" s="45">
        <v>5</v>
      </c>
      <c r="Q760" s="45">
        <v>2</v>
      </c>
      <c r="R760" s="45">
        <v>0</v>
      </c>
      <c r="S760" s="45">
        <v>3</v>
      </c>
      <c r="T760" s="45">
        <v>0</v>
      </c>
      <c r="U760" s="45">
        <v>0</v>
      </c>
      <c r="V760" s="45">
        <v>0</v>
      </c>
      <c r="W760" s="45">
        <v>132</v>
      </c>
      <c r="X760" s="87">
        <v>2.2152777777777782E-2</v>
      </c>
      <c r="Y760">
        <v>37.600999999999999</v>
      </c>
    </row>
    <row r="761" spans="1:25" x14ac:dyDescent="0.45">
      <c r="A761" s="4" t="s">
        <v>287</v>
      </c>
      <c r="B761" s="4">
        <v>2018</v>
      </c>
      <c r="C761" s="5">
        <v>43435</v>
      </c>
      <c r="D761" s="4" t="s">
        <v>30</v>
      </c>
      <c r="E761" s="45" t="s">
        <v>230</v>
      </c>
      <c r="F761" s="45" t="s">
        <v>61</v>
      </c>
      <c r="G761" s="12">
        <f>(C761-VLOOKUP(E761,Riders!$A$2:$D$3499,4,FALSE))/365</f>
        <v>19.375342465753423</v>
      </c>
      <c r="H761" s="45">
        <v>2</v>
      </c>
      <c r="I761" s="45">
        <v>36</v>
      </c>
      <c r="J761" s="45">
        <v>36</v>
      </c>
      <c r="K761" s="45">
        <v>32</v>
      </c>
      <c r="L761" s="45">
        <v>104</v>
      </c>
      <c r="M761" s="45">
        <v>0</v>
      </c>
      <c r="N761" s="45">
        <v>1</v>
      </c>
      <c r="O761" s="45">
        <v>3</v>
      </c>
      <c r="P761" s="45">
        <v>0</v>
      </c>
      <c r="Q761" s="45">
        <v>0</v>
      </c>
      <c r="R761" s="45">
        <v>0</v>
      </c>
      <c r="S761" s="45">
        <v>0</v>
      </c>
      <c r="T761" s="45">
        <v>10</v>
      </c>
      <c r="U761" s="45">
        <v>0</v>
      </c>
      <c r="V761" s="45">
        <v>0</v>
      </c>
      <c r="W761" s="45">
        <v>118</v>
      </c>
      <c r="X761" s="87">
        <v>2.2152777777777782E-2</v>
      </c>
      <c r="Y761">
        <v>37.600999999999999</v>
      </c>
    </row>
    <row r="762" spans="1:25" x14ac:dyDescent="0.45">
      <c r="A762" s="45" t="s">
        <v>287</v>
      </c>
      <c r="B762" s="45">
        <v>2018</v>
      </c>
      <c r="C762" s="46">
        <v>43435</v>
      </c>
      <c r="D762" s="45" t="s">
        <v>30</v>
      </c>
      <c r="E762" s="45" t="s">
        <v>147</v>
      </c>
      <c r="F762" s="45" t="s">
        <v>67</v>
      </c>
      <c r="G762" s="12">
        <f>(C762-VLOOKUP(E762,Riders!$A$2:$D$3499,4,FALSE))/365</f>
        <v>23.953424657534246</v>
      </c>
      <c r="H762" s="45">
        <v>3</v>
      </c>
      <c r="I762" s="45">
        <v>34</v>
      </c>
      <c r="J762" s="45">
        <v>34</v>
      </c>
      <c r="K762" s="45">
        <v>36</v>
      </c>
      <c r="L762" s="45">
        <v>104</v>
      </c>
      <c r="M762" s="45">
        <v>0</v>
      </c>
      <c r="N762" s="45">
        <v>2</v>
      </c>
      <c r="O762" s="45">
        <v>5</v>
      </c>
      <c r="P762" s="45">
        <v>1</v>
      </c>
      <c r="Q762" s="45">
        <v>1</v>
      </c>
      <c r="R762" s="45">
        <v>0</v>
      </c>
      <c r="S762" s="45">
        <v>1</v>
      </c>
      <c r="T762" s="45">
        <v>2</v>
      </c>
      <c r="U762" s="45">
        <v>0</v>
      </c>
      <c r="V762" s="45">
        <v>0</v>
      </c>
      <c r="W762" s="45">
        <v>116</v>
      </c>
      <c r="X762" s="87">
        <v>2.2152777777777782E-2</v>
      </c>
      <c r="Y762">
        <v>37.600999999999999</v>
      </c>
    </row>
    <row r="763" spans="1:25" x14ac:dyDescent="0.45">
      <c r="A763" s="45" t="s">
        <v>287</v>
      </c>
      <c r="B763" s="45">
        <v>2018</v>
      </c>
      <c r="C763" s="46">
        <v>43435</v>
      </c>
      <c r="D763" s="45" t="s">
        <v>30</v>
      </c>
      <c r="E763" s="45" t="s">
        <v>270</v>
      </c>
      <c r="F763" s="45" t="s">
        <v>91</v>
      </c>
      <c r="G763" s="12">
        <f>(C763-VLOOKUP(E763,Riders!$A$2:$D$3499,4,FALSE))/365</f>
        <v>26.989041095890411</v>
      </c>
      <c r="H763" s="45">
        <v>4</v>
      </c>
      <c r="I763" s="45">
        <v>32</v>
      </c>
      <c r="J763" s="45">
        <v>26</v>
      </c>
      <c r="K763" s="45">
        <v>38</v>
      </c>
      <c r="L763" s="45">
        <v>96</v>
      </c>
      <c r="M763" s="45">
        <v>0</v>
      </c>
      <c r="N763" s="45">
        <v>0</v>
      </c>
      <c r="O763" s="45">
        <v>0</v>
      </c>
      <c r="P763" s="45">
        <v>0</v>
      </c>
      <c r="Q763" s="45">
        <v>0</v>
      </c>
      <c r="R763" s="45">
        <v>5</v>
      </c>
      <c r="S763" s="45">
        <v>0</v>
      </c>
      <c r="T763" s="45">
        <v>0</v>
      </c>
      <c r="U763" s="45">
        <v>0</v>
      </c>
      <c r="V763" s="45">
        <v>0</v>
      </c>
      <c r="W763" s="45">
        <v>101</v>
      </c>
      <c r="X763" s="87">
        <v>2.2152777777777782E-2</v>
      </c>
      <c r="Y763">
        <v>37.600999999999999</v>
      </c>
    </row>
    <row r="764" spans="1:25" x14ac:dyDescent="0.45">
      <c r="A764" s="45" t="s">
        <v>287</v>
      </c>
      <c r="B764" s="45">
        <v>2018</v>
      </c>
      <c r="C764" s="46">
        <v>43435</v>
      </c>
      <c r="D764" s="45" t="s">
        <v>30</v>
      </c>
      <c r="E764" s="45" t="s">
        <v>145</v>
      </c>
      <c r="F764" s="45" t="s">
        <v>83</v>
      </c>
      <c r="G764" s="12">
        <f>(C764-VLOOKUP(E764,Riders!$A$2:$D$3499,4,FALSE))/365</f>
        <v>26.402739726027399</v>
      </c>
      <c r="H764" s="45">
        <v>5</v>
      </c>
      <c r="I764" s="45">
        <v>26</v>
      </c>
      <c r="J764" s="45">
        <v>38</v>
      </c>
      <c r="K764" s="45">
        <v>26</v>
      </c>
      <c r="L764" s="45">
        <v>90</v>
      </c>
      <c r="M764" s="45">
        <v>0</v>
      </c>
      <c r="N764" s="45">
        <v>0</v>
      </c>
      <c r="O764" s="45">
        <v>0</v>
      </c>
      <c r="P764" s="45">
        <v>0</v>
      </c>
      <c r="Q764" s="45">
        <v>3</v>
      </c>
      <c r="R764" s="45">
        <v>1</v>
      </c>
      <c r="S764" s="45">
        <v>0</v>
      </c>
      <c r="T764" s="45">
        <v>0</v>
      </c>
      <c r="U764" s="45">
        <v>0</v>
      </c>
      <c r="V764" s="45">
        <v>0</v>
      </c>
      <c r="W764" s="45">
        <v>94</v>
      </c>
      <c r="X764" s="87">
        <v>2.2152777777777782E-2</v>
      </c>
      <c r="Y764">
        <v>37.600999999999999</v>
      </c>
    </row>
    <row r="765" spans="1:25" x14ac:dyDescent="0.45">
      <c r="A765" s="45" t="s">
        <v>287</v>
      </c>
      <c r="B765" s="45">
        <v>2018</v>
      </c>
      <c r="C765" s="46">
        <v>43435</v>
      </c>
      <c r="D765" s="45" t="s">
        <v>30</v>
      </c>
      <c r="E765" s="45" t="s">
        <v>2068</v>
      </c>
      <c r="F765" s="45" t="s">
        <v>96</v>
      </c>
      <c r="G765" s="12">
        <f>(C765-VLOOKUP(E765,Riders!$A$2:$D$3499,4,FALSE))/365</f>
        <v>25.517808219178082</v>
      </c>
      <c r="H765" s="45">
        <v>6</v>
      </c>
      <c r="I765" s="45">
        <v>38</v>
      </c>
      <c r="J765" s="45">
        <v>10</v>
      </c>
      <c r="K765" s="45">
        <v>30</v>
      </c>
      <c r="L765" s="45">
        <v>78</v>
      </c>
      <c r="M765" s="45">
        <v>0</v>
      </c>
      <c r="N765" s="45">
        <v>0</v>
      </c>
      <c r="O765" s="45">
        <v>0</v>
      </c>
      <c r="P765" s="45">
        <v>3</v>
      </c>
      <c r="Q765" s="45">
        <v>0</v>
      </c>
      <c r="R765" s="45">
        <v>0</v>
      </c>
      <c r="S765" s="45">
        <v>0</v>
      </c>
      <c r="T765" s="45">
        <v>0</v>
      </c>
      <c r="U765" s="45">
        <v>0</v>
      </c>
      <c r="V765" s="45">
        <v>0</v>
      </c>
      <c r="W765" s="45">
        <v>81</v>
      </c>
      <c r="X765" s="87">
        <v>2.2152777777777782E-2</v>
      </c>
      <c r="Y765">
        <v>37.600999999999999</v>
      </c>
    </row>
    <row r="766" spans="1:25" x14ac:dyDescent="0.45">
      <c r="A766" s="45" t="s">
        <v>287</v>
      </c>
      <c r="B766" s="45">
        <v>2018</v>
      </c>
      <c r="C766" s="46">
        <v>43435</v>
      </c>
      <c r="D766" s="45" t="s">
        <v>30</v>
      </c>
      <c r="E766" s="45" t="s">
        <v>193</v>
      </c>
      <c r="F766" s="45" t="s">
        <v>46</v>
      </c>
      <c r="G766" s="12">
        <f>(C766-VLOOKUP(E766,Riders!$A$2:$D$3499,4,FALSE))/365</f>
        <v>23.073972602739726</v>
      </c>
      <c r="H766" s="45">
        <v>7</v>
      </c>
      <c r="I766" s="45">
        <v>14</v>
      </c>
      <c r="J766" s="45">
        <v>28</v>
      </c>
      <c r="K766" s="45">
        <v>34</v>
      </c>
      <c r="L766" s="45">
        <v>76</v>
      </c>
      <c r="M766" s="45">
        <v>0</v>
      </c>
      <c r="N766" s="45">
        <v>0</v>
      </c>
      <c r="O766" s="45">
        <v>0</v>
      </c>
      <c r="P766" s="45">
        <v>0</v>
      </c>
      <c r="Q766" s="45">
        <v>0</v>
      </c>
      <c r="R766" s="45">
        <v>0</v>
      </c>
      <c r="S766" s="45">
        <v>0</v>
      </c>
      <c r="T766" s="45">
        <v>0</v>
      </c>
      <c r="U766" s="45">
        <v>0</v>
      </c>
      <c r="V766" s="45">
        <v>0</v>
      </c>
      <c r="W766" s="45">
        <v>76</v>
      </c>
      <c r="X766" s="87">
        <v>2.2152777777777782E-2</v>
      </c>
      <c r="Y766">
        <v>37.600999999999999</v>
      </c>
    </row>
    <row r="767" spans="1:25" x14ac:dyDescent="0.45">
      <c r="A767" s="45" t="s">
        <v>287</v>
      </c>
      <c r="B767" s="45">
        <v>2018</v>
      </c>
      <c r="C767" s="46">
        <v>43435</v>
      </c>
      <c r="D767" s="45" t="s">
        <v>30</v>
      </c>
      <c r="E767" s="45" t="s">
        <v>97</v>
      </c>
      <c r="F767" s="45" t="s">
        <v>99</v>
      </c>
      <c r="G767" s="12">
        <f>(C767-VLOOKUP(E767,Riders!$A$2:$D$3499,4,FALSE))/365</f>
        <v>20.257534246575343</v>
      </c>
      <c r="H767" s="45">
        <v>8</v>
      </c>
      <c r="I767" s="45">
        <v>28</v>
      </c>
      <c r="J767" s="45">
        <v>18</v>
      </c>
      <c r="K767" s="45">
        <v>22</v>
      </c>
      <c r="L767" s="45">
        <v>68</v>
      </c>
      <c r="M767" s="45">
        <v>0</v>
      </c>
      <c r="N767" s="45">
        <v>0</v>
      </c>
      <c r="O767" s="45">
        <v>0</v>
      </c>
      <c r="P767" s="45">
        <v>0</v>
      </c>
      <c r="Q767" s="45">
        <v>0</v>
      </c>
      <c r="R767" s="45">
        <v>0</v>
      </c>
      <c r="S767" s="45">
        <v>0</v>
      </c>
      <c r="T767" s="45">
        <v>0</v>
      </c>
      <c r="U767" s="45">
        <v>0</v>
      </c>
      <c r="V767" s="45">
        <v>0</v>
      </c>
      <c r="W767" s="45">
        <v>68</v>
      </c>
      <c r="X767" s="87">
        <v>2.2152777777777782E-2</v>
      </c>
      <c r="Y767">
        <v>37.600999999999999</v>
      </c>
    </row>
    <row r="768" spans="1:25" x14ac:dyDescent="0.45">
      <c r="A768" s="45" t="s">
        <v>287</v>
      </c>
      <c r="B768" s="45">
        <v>2018</v>
      </c>
      <c r="C768" s="46">
        <v>43435</v>
      </c>
      <c r="D768" s="45" t="s">
        <v>30</v>
      </c>
      <c r="E768" s="45" t="s">
        <v>246</v>
      </c>
      <c r="F768" s="45" t="s">
        <v>34</v>
      </c>
      <c r="G768" s="12">
        <f>(C768-VLOOKUP(E768,Riders!$A$2:$D$3499,4,FALSE))/365</f>
        <v>27.520547945205479</v>
      </c>
      <c r="H768" s="45">
        <v>9</v>
      </c>
      <c r="I768" s="45">
        <v>22</v>
      </c>
      <c r="J768" s="45">
        <v>16</v>
      </c>
      <c r="K768" s="45">
        <v>18</v>
      </c>
      <c r="L768" s="45">
        <v>56</v>
      </c>
      <c r="M768" s="45">
        <v>0</v>
      </c>
      <c r="N768" s="45">
        <v>0</v>
      </c>
      <c r="O768" s="45">
        <v>0</v>
      </c>
      <c r="P768" s="45">
        <v>2</v>
      </c>
      <c r="Q768" s="45">
        <v>0</v>
      </c>
      <c r="R768" s="45">
        <v>3</v>
      </c>
      <c r="S768" s="45">
        <v>0</v>
      </c>
      <c r="T768" s="45">
        <v>6</v>
      </c>
      <c r="U768" s="45">
        <v>0</v>
      </c>
      <c r="V768" s="45">
        <v>0</v>
      </c>
      <c r="W768" s="45">
        <v>67</v>
      </c>
      <c r="X768" s="87">
        <v>2.2152777777777782E-2</v>
      </c>
      <c r="Y768">
        <v>37.600999999999999</v>
      </c>
    </row>
    <row r="769" spans="1:25" x14ac:dyDescent="0.45">
      <c r="A769" s="45" t="s">
        <v>287</v>
      </c>
      <c r="B769" s="45">
        <v>2018</v>
      </c>
      <c r="C769" s="46">
        <v>43435</v>
      </c>
      <c r="D769" s="45" t="s">
        <v>30</v>
      </c>
      <c r="E769" s="45" t="s">
        <v>4728</v>
      </c>
      <c r="F769" s="45" t="s">
        <v>2347</v>
      </c>
      <c r="G769" s="12">
        <f>(C769-VLOOKUP(E769,Riders!$A$2:$D$3499,4,FALSE))/365</f>
        <v>26.276712328767122</v>
      </c>
      <c r="H769" s="45">
        <v>10</v>
      </c>
      <c r="I769" s="45">
        <v>30</v>
      </c>
      <c r="J769" s="45">
        <v>24</v>
      </c>
      <c r="K769" s="45">
        <v>6</v>
      </c>
      <c r="L769" s="45">
        <v>60</v>
      </c>
      <c r="M769" s="45">
        <v>1</v>
      </c>
      <c r="N769" s="45">
        <v>0</v>
      </c>
      <c r="O769" s="45">
        <v>0</v>
      </c>
      <c r="P769" s="45">
        <v>0</v>
      </c>
      <c r="Q769" s="45">
        <v>0</v>
      </c>
      <c r="R769" s="45">
        <v>0</v>
      </c>
      <c r="S769" s="45">
        <v>0</v>
      </c>
      <c r="T769" s="45">
        <v>0</v>
      </c>
      <c r="U769" s="45">
        <v>0</v>
      </c>
      <c r="V769" s="45">
        <v>0</v>
      </c>
      <c r="W769" s="45">
        <v>61</v>
      </c>
      <c r="X769" s="87">
        <v>2.2152777777777782E-2</v>
      </c>
      <c r="Y769">
        <v>37.600999999999999</v>
      </c>
    </row>
    <row r="770" spans="1:25" x14ac:dyDescent="0.45">
      <c r="A770" s="45" t="s">
        <v>287</v>
      </c>
      <c r="B770" s="45">
        <v>2018</v>
      </c>
      <c r="C770" s="46">
        <v>43435</v>
      </c>
      <c r="D770" s="45" t="s">
        <v>30</v>
      </c>
      <c r="E770" s="45" t="s">
        <v>323</v>
      </c>
      <c r="F770" s="45" t="s">
        <v>282</v>
      </c>
      <c r="G770" s="12" t="e">
        <f>(C770-VLOOKUP(E770,Riders!$A$2:$D$3499,4,FALSE))/365</f>
        <v>#N/A</v>
      </c>
      <c r="H770" s="45">
        <v>11</v>
      </c>
      <c r="I770" s="45">
        <v>10</v>
      </c>
      <c r="J770" s="45">
        <v>20</v>
      </c>
      <c r="K770" s="45">
        <v>20</v>
      </c>
      <c r="L770" s="45">
        <v>50</v>
      </c>
      <c r="M770" s="45">
        <v>0</v>
      </c>
      <c r="N770" s="45">
        <v>0</v>
      </c>
      <c r="O770" s="45">
        <v>1</v>
      </c>
      <c r="P770" s="45">
        <v>0</v>
      </c>
      <c r="Q770" s="45">
        <v>5</v>
      </c>
      <c r="R770" s="45">
        <v>2</v>
      </c>
      <c r="S770" s="45">
        <v>2</v>
      </c>
      <c r="T770" s="45">
        <v>0</v>
      </c>
      <c r="U770" s="45">
        <v>0</v>
      </c>
      <c r="V770" s="45">
        <v>0</v>
      </c>
      <c r="W770" s="45">
        <v>60</v>
      </c>
      <c r="X770" s="87">
        <v>2.2152777777777782E-2</v>
      </c>
      <c r="Y770">
        <v>37.600999999999999</v>
      </c>
    </row>
    <row r="771" spans="1:25" x14ac:dyDescent="0.45">
      <c r="A771" s="45" t="s">
        <v>287</v>
      </c>
      <c r="B771" s="45">
        <v>2018</v>
      </c>
      <c r="C771" s="46">
        <v>43435</v>
      </c>
      <c r="D771" s="45" t="s">
        <v>30</v>
      </c>
      <c r="E771" s="45" t="s">
        <v>176</v>
      </c>
      <c r="F771" s="45" t="s">
        <v>177</v>
      </c>
      <c r="G771" s="12">
        <f>(C771-VLOOKUP(E771,Riders!$A$2:$D$3499,4,FALSE))/365</f>
        <v>21.994520547945207</v>
      </c>
      <c r="H771" s="45">
        <v>12</v>
      </c>
      <c r="I771" s="45">
        <v>16</v>
      </c>
      <c r="J771" s="45">
        <v>22</v>
      </c>
      <c r="K771" s="45">
        <v>16</v>
      </c>
      <c r="L771" s="45">
        <v>54</v>
      </c>
      <c r="M771" s="45">
        <v>0</v>
      </c>
      <c r="N771" s="45">
        <v>0</v>
      </c>
      <c r="O771" s="45">
        <v>0</v>
      </c>
      <c r="P771" s="45">
        <v>0</v>
      </c>
      <c r="Q771" s="45">
        <v>0</v>
      </c>
      <c r="R771" s="45">
        <v>0</v>
      </c>
      <c r="S771" s="45">
        <v>0</v>
      </c>
      <c r="T771" s="45">
        <v>4</v>
      </c>
      <c r="U771" s="45">
        <v>0</v>
      </c>
      <c r="V771" s="45">
        <v>0</v>
      </c>
      <c r="W771" s="45">
        <v>58</v>
      </c>
      <c r="X771" s="87">
        <v>2.2152777777777782E-2</v>
      </c>
      <c r="Y771">
        <v>37.600999999999999</v>
      </c>
    </row>
    <row r="772" spans="1:25" x14ac:dyDescent="0.45">
      <c r="A772" s="45" t="s">
        <v>287</v>
      </c>
      <c r="B772" s="45">
        <v>2018</v>
      </c>
      <c r="C772" s="46">
        <v>43435</v>
      </c>
      <c r="D772" s="45" t="s">
        <v>30</v>
      </c>
      <c r="E772" s="45" t="s">
        <v>241</v>
      </c>
      <c r="F772" s="45" t="s">
        <v>242</v>
      </c>
      <c r="G772" s="12">
        <f>(C772-VLOOKUP(E772,Riders!$A$2:$D$3499,4,FALSE))/365</f>
        <v>24.002739726027396</v>
      </c>
      <c r="H772" s="45">
        <v>13</v>
      </c>
      <c r="I772" s="45">
        <v>12</v>
      </c>
      <c r="J772" s="45">
        <v>30</v>
      </c>
      <c r="K772" s="45">
        <v>10</v>
      </c>
      <c r="L772" s="45">
        <v>52</v>
      </c>
      <c r="M772" s="45">
        <v>3</v>
      </c>
      <c r="N772" s="45">
        <v>3</v>
      </c>
      <c r="O772" s="45">
        <v>0</v>
      </c>
      <c r="P772" s="45">
        <v>0</v>
      </c>
      <c r="Q772" s="45">
        <v>0</v>
      </c>
      <c r="R772" s="45">
        <v>0</v>
      </c>
      <c r="S772" s="45">
        <v>0</v>
      </c>
      <c r="T772" s="45">
        <v>0</v>
      </c>
      <c r="U772" s="45">
        <v>0</v>
      </c>
      <c r="V772" s="45">
        <v>0</v>
      </c>
      <c r="W772" s="45">
        <v>58</v>
      </c>
      <c r="X772" s="87">
        <v>2.2152777777777782E-2</v>
      </c>
      <c r="Y772">
        <v>37.600999999999999</v>
      </c>
    </row>
    <row r="773" spans="1:25" x14ac:dyDescent="0.45">
      <c r="A773" s="45" t="s">
        <v>287</v>
      </c>
      <c r="B773" s="45">
        <v>2018</v>
      </c>
      <c r="C773" s="46">
        <v>43435</v>
      </c>
      <c r="D773" s="45" t="s">
        <v>30</v>
      </c>
      <c r="E773" s="45" t="s">
        <v>289</v>
      </c>
      <c r="F773" s="45" t="s">
        <v>64</v>
      </c>
      <c r="G773" s="12">
        <f>(C773-VLOOKUP(E773,Riders!$A$2:$D$3499,4,FALSE))/365</f>
        <v>31.391780821917809</v>
      </c>
      <c r="H773" s="45">
        <v>14</v>
      </c>
      <c r="I773" s="45">
        <v>24</v>
      </c>
      <c r="J773" s="45">
        <v>14</v>
      </c>
      <c r="K773" s="45">
        <v>1</v>
      </c>
      <c r="L773" s="45">
        <v>39</v>
      </c>
      <c r="M773" s="45">
        <v>5</v>
      </c>
      <c r="N773" s="45">
        <v>5</v>
      </c>
      <c r="O773" s="45">
        <v>0</v>
      </c>
      <c r="P773" s="45">
        <v>0</v>
      </c>
      <c r="Q773" s="45">
        <v>0</v>
      </c>
      <c r="R773" s="45">
        <v>0</v>
      </c>
      <c r="S773" s="45">
        <v>5</v>
      </c>
      <c r="T773" s="45">
        <v>0</v>
      </c>
      <c r="U773" s="45">
        <v>0</v>
      </c>
      <c r="V773" s="45">
        <v>0</v>
      </c>
      <c r="W773" s="45">
        <v>54</v>
      </c>
      <c r="X773" s="87">
        <v>2.2152777777777782E-2</v>
      </c>
      <c r="Y773">
        <v>37.600999999999999</v>
      </c>
    </row>
    <row r="774" spans="1:25" x14ac:dyDescent="0.45">
      <c r="A774" s="45" t="s">
        <v>287</v>
      </c>
      <c r="B774" s="45">
        <v>2018</v>
      </c>
      <c r="C774" s="46">
        <v>43435</v>
      </c>
      <c r="D774" s="45" t="s">
        <v>30</v>
      </c>
      <c r="E774" s="45" t="s">
        <v>4904</v>
      </c>
      <c r="F774" s="45" t="s">
        <v>131</v>
      </c>
      <c r="G774" s="12">
        <f>(C774-VLOOKUP(E774,Riders!$A$2:$D$3499,4,FALSE))/365</f>
        <v>25.208219178082192</v>
      </c>
      <c r="H774" s="45">
        <v>15</v>
      </c>
      <c r="I774" s="45">
        <v>18</v>
      </c>
      <c r="J774" s="45">
        <v>8</v>
      </c>
      <c r="K774" s="45">
        <v>24</v>
      </c>
      <c r="L774" s="45">
        <v>50</v>
      </c>
      <c r="M774" s="45">
        <v>0</v>
      </c>
      <c r="N774" s="45">
        <v>0</v>
      </c>
      <c r="O774" s="45">
        <v>0</v>
      </c>
      <c r="P774" s="45">
        <v>0</v>
      </c>
      <c r="Q774" s="45">
        <v>0</v>
      </c>
      <c r="R774" s="45">
        <v>0</v>
      </c>
      <c r="S774" s="45">
        <v>0</v>
      </c>
      <c r="T774" s="45">
        <v>0</v>
      </c>
      <c r="U774" s="45">
        <v>0</v>
      </c>
      <c r="V774" s="45">
        <v>0</v>
      </c>
      <c r="W774" s="45">
        <v>50</v>
      </c>
      <c r="X774" s="87">
        <v>2.2152777777777782E-2</v>
      </c>
      <c r="Y774">
        <v>37.600999999999999</v>
      </c>
    </row>
    <row r="775" spans="1:25" x14ac:dyDescent="0.45">
      <c r="A775" s="45" t="s">
        <v>287</v>
      </c>
      <c r="B775" s="45">
        <v>2018</v>
      </c>
      <c r="C775" s="46">
        <v>43435</v>
      </c>
      <c r="D775" s="45" t="s">
        <v>30</v>
      </c>
      <c r="E775" s="45" t="s">
        <v>297</v>
      </c>
      <c r="F775" s="45" t="s">
        <v>251</v>
      </c>
      <c r="G775" s="12">
        <f>(C775-VLOOKUP(E775,Riders!$A$2:$D$3499,4,FALSE))/365</f>
        <v>24.339726027397262</v>
      </c>
      <c r="H775" s="45">
        <v>16</v>
      </c>
      <c r="I775" s="45">
        <v>1</v>
      </c>
      <c r="J775" s="45">
        <v>32</v>
      </c>
      <c r="K775" s="45">
        <v>8</v>
      </c>
      <c r="L775" s="45">
        <v>41</v>
      </c>
      <c r="M775" s="45">
        <v>0</v>
      </c>
      <c r="N775" s="45">
        <v>0</v>
      </c>
      <c r="O775" s="45">
        <v>0</v>
      </c>
      <c r="P775" s="45">
        <v>0</v>
      </c>
      <c r="Q775" s="45">
        <v>0</v>
      </c>
      <c r="R775" s="45">
        <v>0</v>
      </c>
      <c r="S775" s="45">
        <v>0</v>
      </c>
      <c r="T775" s="45">
        <v>0</v>
      </c>
      <c r="U775" s="45">
        <v>0</v>
      </c>
      <c r="V775" s="45">
        <v>0</v>
      </c>
      <c r="W775" s="45">
        <v>41</v>
      </c>
      <c r="X775" s="87">
        <v>2.2152777777777782E-2</v>
      </c>
      <c r="Y775">
        <v>37.600999999999999</v>
      </c>
    </row>
    <row r="776" spans="1:25" x14ac:dyDescent="0.45">
      <c r="A776" s="45" t="s">
        <v>287</v>
      </c>
      <c r="B776" s="45">
        <v>2018</v>
      </c>
      <c r="C776" s="46">
        <v>43435</v>
      </c>
      <c r="D776" s="45" t="s">
        <v>30</v>
      </c>
      <c r="E776" s="45" t="s">
        <v>294</v>
      </c>
      <c r="F776" s="45" t="s">
        <v>43</v>
      </c>
      <c r="G776" s="12">
        <f>(C776-VLOOKUP(E776,Riders!$A$2:$D$3499,4,FALSE))/365</f>
        <v>26.268493150684932</v>
      </c>
      <c r="H776" s="45">
        <v>17</v>
      </c>
      <c r="I776" s="45">
        <v>1</v>
      </c>
      <c r="J776" s="45">
        <v>12</v>
      </c>
      <c r="K776" s="45">
        <v>28</v>
      </c>
      <c r="L776" s="45">
        <v>41</v>
      </c>
      <c r="M776" s="45">
        <v>0</v>
      </c>
      <c r="N776" s="45">
        <v>0</v>
      </c>
      <c r="O776" s="45">
        <v>0</v>
      </c>
      <c r="P776" s="45">
        <v>0</v>
      </c>
      <c r="Q776" s="45">
        <v>0</v>
      </c>
      <c r="R776" s="45">
        <v>0</v>
      </c>
      <c r="S776" s="45">
        <v>0</v>
      </c>
      <c r="T776" s="45">
        <v>0</v>
      </c>
      <c r="U776" s="45">
        <v>0</v>
      </c>
      <c r="V776" s="45">
        <v>0</v>
      </c>
      <c r="W776" s="45">
        <v>41</v>
      </c>
      <c r="X776" s="87">
        <v>2.2152777777777782E-2</v>
      </c>
      <c r="Y776">
        <v>37.600999999999999</v>
      </c>
    </row>
    <row r="777" spans="1:25" x14ac:dyDescent="0.45">
      <c r="A777" s="45" t="s">
        <v>287</v>
      </c>
      <c r="B777" s="45">
        <v>2018</v>
      </c>
      <c r="C777" s="46">
        <v>43435</v>
      </c>
      <c r="D777" s="45" t="s">
        <v>30</v>
      </c>
      <c r="E777" s="45" t="s">
        <v>2341</v>
      </c>
      <c r="F777" s="45" t="s">
        <v>2342</v>
      </c>
      <c r="G777" s="12">
        <f>(C777-VLOOKUP(E777,Riders!$A$2:$D$3499,4,FALSE))/365</f>
        <v>28.835616438356166</v>
      </c>
      <c r="H777" s="45">
        <v>18</v>
      </c>
      <c r="I777" s="45">
        <v>20</v>
      </c>
      <c r="J777" s="45">
        <v>1</v>
      </c>
      <c r="K777" s="45">
        <v>14</v>
      </c>
      <c r="L777" s="45">
        <v>35</v>
      </c>
      <c r="M777" s="45">
        <v>0</v>
      </c>
      <c r="N777" s="45">
        <v>0</v>
      </c>
      <c r="O777" s="45">
        <v>0</v>
      </c>
      <c r="P777" s="45">
        <v>0</v>
      </c>
      <c r="Q777" s="45">
        <v>0</v>
      </c>
      <c r="R777" s="45">
        <v>0</v>
      </c>
      <c r="S777" s="45">
        <v>0</v>
      </c>
      <c r="T777" s="45">
        <v>0</v>
      </c>
      <c r="U777" s="45">
        <v>0</v>
      </c>
      <c r="V777" s="45">
        <v>0</v>
      </c>
      <c r="W777" s="45">
        <v>35</v>
      </c>
      <c r="X777" s="87">
        <v>2.2152777777777782E-2</v>
      </c>
      <c r="Y777">
        <v>37.600999999999999</v>
      </c>
    </row>
    <row r="778" spans="1:25" x14ac:dyDescent="0.45">
      <c r="A778" s="45" t="s">
        <v>287</v>
      </c>
      <c r="B778" s="45">
        <v>2018</v>
      </c>
      <c r="C778" s="46">
        <v>43435</v>
      </c>
      <c r="D778" s="45" t="s">
        <v>30</v>
      </c>
      <c r="E778" s="45" t="s">
        <v>293</v>
      </c>
      <c r="F778" s="45" t="s">
        <v>40</v>
      </c>
      <c r="G778" s="12">
        <f>(C778-VLOOKUP(E778,Riders!$A$2:$D$3499,4,FALSE))/365</f>
        <v>24.484931506849314</v>
      </c>
      <c r="H778" s="45">
        <v>19</v>
      </c>
      <c r="I778" s="45">
        <v>4</v>
      </c>
      <c r="J778" s="45">
        <v>2</v>
      </c>
      <c r="K778" s="45">
        <v>12</v>
      </c>
      <c r="L778" s="45">
        <v>18</v>
      </c>
      <c r="M778" s="45">
        <v>0</v>
      </c>
      <c r="N778" s="45">
        <v>0</v>
      </c>
      <c r="O778" s="45">
        <v>0</v>
      </c>
      <c r="P778" s="45">
        <v>0</v>
      </c>
      <c r="Q778" s="45">
        <v>0</v>
      </c>
      <c r="R778" s="45">
        <v>0</v>
      </c>
      <c r="S778" s="45">
        <v>0</v>
      </c>
      <c r="T778" s="45">
        <v>0</v>
      </c>
      <c r="U778" s="45">
        <v>0</v>
      </c>
      <c r="V778" s="45">
        <v>0</v>
      </c>
      <c r="W778" s="45">
        <v>18</v>
      </c>
      <c r="X778" s="87">
        <v>2.2152777777777782E-2</v>
      </c>
      <c r="Y778">
        <v>37.600999999999999</v>
      </c>
    </row>
    <row r="779" spans="1:25" x14ac:dyDescent="0.45">
      <c r="A779" s="45" t="s">
        <v>287</v>
      </c>
      <c r="B779" s="45">
        <v>2018</v>
      </c>
      <c r="C779" s="46">
        <v>43435</v>
      </c>
      <c r="D779" s="45" t="s">
        <v>30</v>
      </c>
      <c r="E779" s="45" t="s">
        <v>258</v>
      </c>
      <c r="F779" s="45" t="s">
        <v>115</v>
      </c>
      <c r="G779" s="12" t="e">
        <f>(C779-VLOOKUP(E779,Riders!$A$2:$D$3499,4,FALSE))/365</f>
        <v>#N/A</v>
      </c>
      <c r="H779" s="45">
        <v>20</v>
      </c>
      <c r="I779" s="45">
        <v>6</v>
      </c>
      <c r="J779" s="45">
        <v>6</v>
      </c>
      <c r="K779" s="45">
        <v>1</v>
      </c>
      <c r="L779" s="45">
        <v>13</v>
      </c>
      <c r="M779" s="45">
        <v>0</v>
      </c>
      <c r="N779" s="45">
        <v>0</v>
      </c>
      <c r="O779" s="45">
        <v>0</v>
      </c>
      <c r="P779" s="45">
        <v>0</v>
      </c>
      <c r="Q779" s="45">
        <v>0</v>
      </c>
      <c r="R779" s="45">
        <v>0</v>
      </c>
      <c r="S779" s="45">
        <v>0</v>
      </c>
      <c r="T779" s="45">
        <v>0</v>
      </c>
      <c r="U779" s="45">
        <v>0</v>
      </c>
      <c r="V779" s="45">
        <v>0</v>
      </c>
      <c r="W779" s="45">
        <v>13</v>
      </c>
      <c r="X779" s="87">
        <v>2.2152777777777782E-2</v>
      </c>
      <c r="Y779">
        <v>37.600999999999999</v>
      </c>
    </row>
    <row r="780" spans="1:25" x14ac:dyDescent="0.45">
      <c r="A780" s="45" t="s">
        <v>287</v>
      </c>
      <c r="B780" s="45">
        <v>2018</v>
      </c>
      <c r="C780" s="46">
        <v>43435</v>
      </c>
      <c r="D780" s="45" t="s">
        <v>30</v>
      </c>
      <c r="E780" s="45" t="s">
        <v>220</v>
      </c>
      <c r="F780" s="45" t="s">
        <v>49</v>
      </c>
      <c r="G780" s="12">
        <f>(C780-VLOOKUP(E780,Riders!$A$2:$D$3499,4,FALSE))/365</f>
        <v>21.378082191780823</v>
      </c>
      <c r="H780" s="45">
        <v>21</v>
      </c>
      <c r="I780" s="45">
        <v>8</v>
      </c>
      <c r="J780" s="45">
        <v>1</v>
      </c>
      <c r="K780" s="45">
        <v>2</v>
      </c>
      <c r="L780" s="45">
        <v>11</v>
      </c>
      <c r="M780" s="45">
        <v>2</v>
      </c>
      <c r="N780" s="45">
        <v>0</v>
      </c>
      <c r="O780" s="45">
        <v>0</v>
      </c>
      <c r="P780" s="45">
        <v>0</v>
      </c>
      <c r="Q780" s="45">
        <v>0</v>
      </c>
      <c r="R780" s="45">
        <v>0</v>
      </c>
      <c r="S780" s="45">
        <v>0</v>
      </c>
      <c r="T780" s="45">
        <v>0</v>
      </c>
      <c r="U780" s="45">
        <v>0</v>
      </c>
      <c r="V780" s="45">
        <v>0</v>
      </c>
      <c r="W780" s="45">
        <v>13</v>
      </c>
      <c r="X780" s="87">
        <v>2.2152777777777782E-2</v>
      </c>
      <c r="Y780">
        <v>37.600999999999999</v>
      </c>
    </row>
    <row r="781" spans="1:25" x14ac:dyDescent="0.45">
      <c r="A781" s="45" t="s">
        <v>287</v>
      </c>
      <c r="B781" s="45">
        <v>2018</v>
      </c>
      <c r="C781" s="46">
        <v>43435</v>
      </c>
      <c r="D781" s="45" t="s">
        <v>30</v>
      </c>
      <c r="E781" s="45" t="s">
        <v>292</v>
      </c>
      <c r="F781" s="45" t="s">
        <v>143</v>
      </c>
      <c r="G781" s="12">
        <f>(C781-VLOOKUP(E781,Riders!$A$2:$D$3499,4,FALSE))/365</f>
        <v>30.18904109589041</v>
      </c>
      <c r="H781" s="45">
        <v>22</v>
      </c>
      <c r="I781" s="45">
        <v>2</v>
      </c>
      <c r="J781" s="45">
        <v>4</v>
      </c>
      <c r="K781" s="45">
        <v>4</v>
      </c>
      <c r="L781" s="45">
        <v>10</v>
      </c>
      <c r="M781" s="45">
        <v>0</v>
      </c>
      <c r="N781" s="45">
        <v>0</v>
      </c>
      <c r="O781" s="45">
        <v>0</v>
      </c>
      <c r="P781" s="45">
        <v>0</v>
      </c>
      <c r="Q781" s="45">
        <v>0</v>
      </c>
      <c r="R781" s="45">
        <v>0</v>
      </c>
      <c r="S781" s="45">
        <v>0</v>
      </c>
      <c r="T781" s="45">
        <v>0</v>
      </c>
      <c r="U781" s="45">
        <v>0</v>
      </c>
      <c r="V781" s="45">
        <v>0</v>
      </c>
      <c r="W781" s="45">
        <v>10</v>
      </c>
      <c r="X781" s="87">
        <v>2.2152777777777782E-2</v>
      </c>
      <c r="Y781">
        <v>37.600999999999999</v>
      </c>
    </row>
    <row r="782" spans="1:25" x14ac:dyDescent="0.45">
      <c r="A782" s="45" t="s">
        <v>287</v>
      </c>
      <c r="B782" s="45">
        <v>2018</v>
      </c>
      <c r="C782" s="46">
        <v>43435</v>
      </c>
      <c r="D782" s="45" t="s">
        <v>30</v>
      </c>
      <c r="E782" s="45" t="s">
        <v>234</v>
      </c>
      <c r="F782" s="45" t="s">
        <v>55</v>
      </c>
      <c r="G782" s="12">
        <f>(C782-VLOOKUP(E782,Riders!$A$2:$D$3499,4,FALSE))/365</f>
        <v>23.531506849315068</v>
      </c>
      <c r="H782" s="45">
        <v>23</v>
      </c>
      <c r="I782" s="45">
        <v>1</v>
      </c>
      <c r="J782" s="45">
        <v>1</v>
      </c>
      <c r="K782" s="45">
        <v>1</v>
      </c>
      <c r="L782" s="45">
        <v>3</v>
      </c>
      <c r="M782" s="45">
        <v>0</v>
      </c>
      <c r="N782" s="45">
        <v>0</v>
      </c>
      <c r="O782" s="45">
        <v>0</v>
      </c>
      <c r="P782" s="45">
        <v>0</v>
      </c>
      <c r="Q782" s="45">
        <v>0</v>
      </c>
      <c r="R782" s="45">
        <v>0</v>
      </c>
      <c r="S782" s="45">
        <v>0</v>
      </c>
      <c r="T782" s="45">
        <v>0</v>
      </c>
      <c r="U782" s="45">
        <v>0</v>
      </c>
      <c r="V782" s="45">
        <v>0</v>
      </c>
      <c r="W782" s="45">
        <v>3</v>
      </c>
      <c r="X782" s="87">
        <v>2.2152777777777782E-2</v>
      </c>
      <c r="Y782">
        <v>37.600999999999999</v>
      </c>
    </row>
    <row r="783" spans="1:25" x14ac:dyDescent="0.45">
      <c r="A783" s="45" t="s">
        <v>287</v>
      </c>
      <c r="B783" s="45">
        <v>2018</v>
      </c>
      <c r="C783" s="46">
        <v>43435</v>
      </c>
      <c r="D783" s="45" t="s">
        <v>30</v>
      </c>
      <c r="E783" s="45" t="s">
        <v>2052</v>
      </c>
      <c r="F783" s="45" t="s">
        <v>88</v>
      </c>
      <c r="G783" s="12">
        <f>(C783-VLOOKUP(E783,Riders!$A$2:$D$3499,4,FALSE))/365</f>
        <v>23.24931506849315</v>
      </c>
      <c r="H783" s="45">
        <v>24</v>
      </c>
      <c r="I783" s="45">
        <v>1</v>
      </c>
      <c r="J783" s="45">
        <v>1</v>
      </c>
      <c r="K783" s="45">
        <v>1</v>
      </c>
      <c r="L783" s="45">
        <v>3</v>
      </c>
      <c r="M783" s="45">
        <v>0</v>
      </c>
      <c r="N783" s="45">
        <v>0</v>
      </c>
      <c r="O783" s="45">
        <v>0</v>
      </c>
      <c r="P783" s="45">
        <v>0</v>
      </c>
      <c r="Q783" s="45">
        <v>0</v>
      </c>
      <c r="R783" s="45">
        <v>0</v>
      </c>
      <c r="S783" s="45">
        <v>0</v>
      </c>
      <c r="T783" s="45">
        <v>0</v>
      </c>
      <c r="U783" s="45">
        <v>0</v>
      </c>
      <c r="V783" s="45">
        <v>0</v>
      </c>
      <c r="W783" s="45">
        <v>3</v>
      </c>
      <c r="X783" s="87">
        <v>2.2152777777777782E-2</v>
      </c>
      <c r="Y783">
        <v>37.600999999999999</v>
      </c>
    </row>
    <row r="784" spans="1:25" x14ac:dyDescent="0.45">
      <c r="A784" s="41" t="s">
        <v>166</v>
      </c>
      <c r="B784" s="41">
        <v>2018</v>
      </c>
      <c r="C784" s="43">
        <v>43401</v>
      </c>
      <c r="D784" s="41" t="s">
        <v>30</v>
      </c>
      <c r="E784" s="41" t="s">
        <v>224</v>
      </c>
      <c r="F784" s="41" t="s">
        <v>79</v>
      </c>
      <c r="G784" s="12">
        <f>(C784-VLOOKUP(E784,Riders!$A$2:$D$3499,4,FALSE))/365</f>
        <v>26.528767123287672</v>
      </c>
      <c r="H784" s="41">
        <v>1</v>
      </c>
      <c r="I784" s="41">
        <v>36</v>
      </c>
      <c r="J784" s="41">
        <v>36</v>
      </c>
      <c r="K784" s="41">
        <v>40</v>
      </c>
      <c r="L784" s="41">
        <v>112</v>
      </c>
      <c r="M784" s="41">
        <v>0</v>
      </c>
      <c r="N784" s="41">
        <v>3</v>
      </c>
      <c r="O784" s="41">
        <v>3</v>
      </c>
      <c r="P784" s="41">
        <v>5</v>
      </c>
      <c r="Q784" s="41">
        <v>5</v>
      </c>
      <c r="R784" s="41">
        <v>0</v>
      </c>
      <c r="S784" s="41">
        <v>5</v>
      </c>
      <c r="T784" s="41">
        <v>0</v>
      </c>
      <c r="U784" s="41">
        <v>0</v>
      </c>
      <c r="V784" s="41">
        <v>0</v>
      </c>
      <c r="W784" s="41">
        <v>133</v>
      </c>
      <c r="X784" s="87">
        <v>1.7384259259259259E-2</v>
      </c>
      <c r="Y784">
        <v>47.917000000000002</v>
      </c>
    </row>
    <row r="785" spans="1:25" x14ac:dyDescent="0.45">
      <c r="A785" s="41" t="s">
        <v>166</v>
      </c>
      <c r="B785" s="41">
        <v>2018</v>
      </c>
      <c r="C785" s="43">
        <v>43401</v>
      </c>
      <c r="D785" s="41" t="s">
        <v>30</v>
      </c>
      <c r="E785" s="41" t="s">
        <v>176</v>
      </c>
      <c r="F785" s="41" t="s">
        <v>177</v>
      </c>
      <c r="G785" s="12">
        <f>(C785-VLOOKUP(E785,Riders!$A$2:$D$3499,4,FALSE))/365</f>
        <v>21.901369863013699</v>
      </c>
      <c r="H785" s="41">
        <v>2</v>
      </c>
      <c r="I785" s="41">
        <v>38</v>
      </c>
      <c r="J785" s="41">
        <v>38</v>
      </c>
      <c r="K785" s="41">
        <v>38</v>
      </c>
      <c r="L785" s="41">
        <v>114</v>
      </c>
      <c r="M785" s="41">
        <v>0</v>
      </c>
      <c r="N785" s="41">
        <v>1</v>
      </c>
      <c r="O785" s="41">
        <v>0</v>
      </c>
      <c r="P785" s="41">
        <v>0</v>
      </c>
      <c r="Q785" s="41">
        <v>0</v>
      </c>
      <c r="R785" s="41">
        <v>0</v>
      </c>
      <c r="S785" s="41">
        <v>0</v>
      </c>
      <c r="T785" s="41">
        <v>0</v>
      </c>
      <c r="U785" s="41">
        <v>0</v>
      </c>
      <c r="V785" s="41">
        <v>0</v>
      </c>
      <c r="W785" s="41">
        <v>115</v>
      </c>
      <c r="X785" s="87">
        <v>1.7384259259259259E-2</v>
      </c>
      <c r="Y785">
        <v>47.917000000000002</v>
      </c>
    </row>
    <row r="786" spans="1:25" x14ac:dyDescent="0.45">
      <c r="A786" s="41" t="s">
        <v>166</v>
      </c>
      <c r="B786" s="41">
        <v>2018</v>
      </c>
      <c r="C786" s="43">
        <v>43401</v>
      </c>
      <c r="D786" s="41" t="s">
        <v>30</v>
      </c>
      <c r="E786" s="41" t="s">
        <v>147</v>
      </c>
      <c r="F786" s="41" t="s">
        <v>67</v>
      </c>
      <c r="G786" s="12">
        <f>(C786-VLOOKUP(E786,Riders!$A$2:$D$3499,4,FALSE))/365</f>
        <v>23.860273972602741</v>
      </c>
      <c r="H786" s="41">
        <v>3</v>
      </c>
      <c r="I786" s="41">
        <v>40</v>
      </c>
      <c r="J786" s="41">
        <v>28</v>
      </c>
      <c r="K786" s="41">
        <v>36</v>
      </c>
      <c r="L786" s="41">
        <v>104</v>
      </c>
      <c r="M786" s="41">
        <v>5</v>
      </c>
      <c r="N786" s="41">
        <v>0</v>
      </c>
      <c r="O786" s="41">
        <v>2</v>
      </c>
      <c r="P786" s="41">
        <v>0</v>
      </c>
      <c r="Q786" s="41">
        <v>0</v>
      </c>
      <c r="R786" s="41">
        <v>2</v>
      </c>
      <c r="S786" s="41">
        <v>0</v>
      </c>
      <c r="T786" s="41">
        <v>0</v>
      </c>
      <c r="U786" s="41">
        <v>0</v>
      </c>
      <c r="V786" s="41">
        <v>0</v>
      </c>
      <c r="W786" s="41">
        <v>113</v>
      </c>
      <c r="X786" s="87">
        <v>1.7384259259259259E-2</v>
      </c>
      <c r="Y786">
        <v>47.917000000000002</v>
      </c>
    </row>
    <row r="787" spans="1:25" x14ac:dyDescent="0.45">
      <c r="A787" s="41" t="s">
        <v>166</v>
      </c>
      <c r="B787" s="41">
        <v>2018</v>
      </c>
      <c r="C787" s="43">
        <v>43401</v>
      </c>
      <c r="D787" s="41" t="s">
        <v>30</v>
      </c>
      <c r="E787" s="41" t="s">
        <v>81</v>
      </c>
      <c r="F787" s="41" t="s">
        <v>83</v>
      </c>
      <c r="G787" s="12">
        <f>(C787-VLOOKUP(E787,Riders!$A$2:$D$3499,4,FALSE))/365</f>
        <v>22.443835616438356</v>
      </c>
      <c r="H787" s="41">
        <v>4</v>
      </c>
      <c r="I787" s="41">
        <v>24</v>
      </c>
      <c r="J787" s="41">
        <v>34</v>
      </c>
      <c r="K787" s="41">
        <v>28</v>
      </c>
      <c r="L787" s="41">
        <v>86</v>
      </c>
      <c r="M787" s="41">
        <v>0</v>
      </c>
      <c r="N787" s="41">
        <v>0</v>
      </c>
      <c r="O787" s="41">
        <v>0</v>
      </c>
      <c r="P787" s="41">
        <v>0</v>
      </c>
      <c r="Q787" s="41">
        <v>0</v>
      </c>
      <c r="R787" s="41">
        <v>5</v>
      </c>
      <c r="S787" s="41">
        <v>1</v>
      </c>
      <c r="T787" s="41">
        <v>0</v>
      </c>
      <c r="U787" s="41">
        <v>20</v>
      </c>
      <c r="V787" s="41">
        <v>0</v>
      </c>
      <c r="W787" s="41">
        <v>112</v>
      </c>
      <c r="X787" s="87">
        <v>1.7384259259259259E-2</v>
      </c>
      <c r="Y787">
        <v>47.917000000000002</v>
      </c>
    </row>
    <row r="788" spans="1:25" x14ac:dyDescent="0.45">
      <c r="A788" s="41" t="s">
        <v>166</v>
      </c>
      <c r="B788" s="41">
        <v>2018</v>
      </c>
      <c r="C788" s="43">
        <v>43401</v>
      </c>
      <c r="D788" s="41" t="s">
        <v>30</v>
      </c>
      <c r="E788" s="41" t="s">
        <v>328</v>
      </c>
      <c r="F788" s="41" t="s">
        <v>52</v>
      </c>
      <c r="G788" s="12">
        <f>(C788-VLOOKUP(E788,Riders!$A$2:$D$3499,4,FALSE))/365</f>
        <v>27.19178082191781</v>
      </c>
      <c r="H788" s="41">
        <v>5</v>
      </c>
      <c r="I788" s="41">
        <v>32</v>
      </c>
      <c r="J788" s="41">
        <v>26</v>
      </c>
      <c r="K788" s="41">
        <v>24</v>
      </c>
      <c r="L788" s="41">
        <v>82</v>
      </c>
      <c r="M788" s="41">
        <v>2</v>
      </c>
      <c r="N788" s="41">
        <v>2</v>
      </c>
      <c r="O788" s="41">
        <v>0</v>
      </c>
      <c r="P788" s="41">
        <v>1</v>
      </c>
      <c r="Q788" s="41">
        <v>0</v>
      </c>
      <c r="R788" s="41">
        <v>3</v>
      </c>
      <c r="S788" s="41">
        <v>0</v>
      </c>
      <c r="T788" s="41">
        <v>0</v>
      </c>
      <c r="U788" s="41">
        <v>0</v>
      </c>
      <c r="V788" s="41">
        <v>0</v>
      </c>
      <c r="W788" s="41">
        <v>90</v>
      </c>
      <c r="X788" s="87">
        <v>1.7384259259259259E-2</v>
      </c>
      <c r="Y788">
        <v>47.917000000000002</v>
      </c>
    </row>
    <row r="789" spans="1:25" x14ac:dyDescent="0.45">
      <c r="A789" s="41" t="s">
        <v>166</v>
      </c>
      <c r="B789" s="41">
        <v>2018</v>
      </c>
      <c r="C789" s="43">
        <v>43401</v>
      </c>
      <c r="D789" s="41" t="s">
        <v>30</v>
      </c>
      <c r="E789" s="41" t="s">
        <v>167</v>
      </c>
      <c r="F789" s="41" t="s">
        <v>61</v>
      </c>
      <c r="G789" s="12">
        <f>(C789-VLOOKUP(E789,Riders!$A$2:$D$3499,4,FALSE))/365</f>
        <v>20.67945205479452</v>
      </c>
      <c r="H789" s="41">
        <v>6</v>
      </c>
      <c r="I789" s="41">
        <v>30</v>
      </c>
      <c r="J789" s="41">
        <v>22</v>
      </c>
      <c r="K789" s="41">
        <v>32</v>
      </c>
      <c r="L789" s="41">
        <v>84</v>
      </c>
      <c r="M789" s="41">
        <v>1</v>
      </c>
      <c r="N789" s="41">
        <v>0</v>
      </c>
      <c r="O789" s="41">
        <v>0</v>
      </c>
      <c r="P789" s="41">
        <v>0</v>
      </c>
      <c r="Q789" s="41">
        <v>0</v>
      </c>
      <c r="R789" s="41">
        <v>0</v>
      </c>
      <c r="S789" s="41">
        <v>0</v>
      </c>
      <c r="T789" s="41">
        <v>0</v>
      </c>
      <c r="U789" s="41">
        <v>0</v>
      </c>
      <c r="V789" s="41">
        <v>0</v>
      </c>
      <c r="W789" s="41">
        <v>85</v>
      </c>
      <c r="X789" s="87">
        <v>1.7384259259259259E-2</v>
      </c>
      <c r="Y789">
        <v>47.917000000000002</v>
      </c>
    </row>
    <row r="790" spans="1:25" x14ac:dyDescent="0.45">
      <c r="A790" s="41" t="s">
        <v>166</v>
      </c>
      <c r="B790" s="41">
        <v>2018</v>
      </c>
      <c r="C790" s="43">
        <v>43401</v>
      </c>
      <c r="D790" s="41" t="s">
        <v>30</v>
      </c>
      <c r="E790" s="41" t="s">
        <v>201</v>
      </c>
      <c r="F790" s="41" t="s">
        <v>49</v>
      </c>
      <c r="G790" s="12">
        <f>(C790-VLOOKUP(E790,Riders!$A$2:$D$3499,4,FALSE))/365</f>
        <v>21.564383561643837</v>
      </c>
      <c r="H790" s="41">
        <v>7</v>
      </c>
      <c r="I790" s="41">
        <v>34</v>
      </c>
      <c r="J790" s="41">
        <v>30</v>
      </c>
      <c r="K790" s="41">
        <v>10</v>
      </c>
      <c r="L790" s="41">
        <v>74</v>
      </c>
      <c r="M790" s="41">
        <v>0</v>
      </c>
      <c r="N790" s="41">
        <v>0</v>
      </c>
      <c r="O790" s="41">
        <v>0</v>
      </c>
      <c r="P790" s="41">
        <v>0</v>
      </c>
      <c r="Q790" s="41">
        <v>0</v>
      </c>
      <c r="R790" s="41">
        <v>0</v>
      </c>
      <c r="S790" s="41">
        <v>2</v>
      </c>
      <c r="T790" s="41">
        <v>0</v>
      </c>
      <c r="U790" s="41">
        <v>0</v>
      </c>
      <c r="V790" s="41">
        <v>0</v>
      </c>
      <c r="W790" s="41">
        <v>76</v>
      </c>
      <c r="X790" s="87">
        <v>1.7384259259259259E-2</v>
      </c>
      <c r="Y790">
        <v>47.917000000000002</v>
      </c>
    </row>
    <row r="791" spans="1:25" x14ac:dyDescent="0.45">
      <c r="A791" s="41" t="s">
        <v>166</v>
      </c>
      <c r="B791" s="41">
        <v>2018</v>
      </c>
      <c r="C791" s="43">
        <v>43401</v>
      </c>
      <c r="D791" s="41" t="s">
        <v>30</v>
      </c>
      <c r="E791" s="41" t="s">
        <v>38</v>
      </c>
      <c r="F791" s="41" t="s">
        <v>40</v>
      </c>
      <c r="G791" s="12">
        <f>(C791-VLOOKUP(E791,Riders!$A$2:$D$3499,4,FALSE))/365</f>
        <v>21.706849315068492</v>
      </c>
      <c r="H791" s="41">
        <v>8</v>
      </c>
      <c r="I791" s="41">
        <v>22</v>
      </c>
      <c r="J791" s="41">
        <v>16</v>
      </c>
      <c r="K791" s="41">
        <v>34</v>
      </c>
      <c r="L791" s="41">
        <v>72</v>
      </c>
      <c r="M791" s="41">
        <v>0</v>
      </c>
      <c r="N791" s="41">
        <v>0</v>
      </c>
      <c r="O791" s="41">
        <v>0</v>
      </c>
      <c r="P791" s="41">
        <v>0</v>
      </c>
      <c r="Q791" s="41">
        <v>3</v>
      </c>
      <c r="R791" s="41">
        <v>0</v>
      </c>
      <c r="S791" s="41">
        <v>0</v>
      </c>
      <c r="T791" s="41">
        <v>0</v>
      </c>
      <c r="U791" s="41">
        <v>0</v>
      </c>
      <c r="V791" s="41">
        <v>0</v>
      </c>
      <c r="W791" s="41">
        <v>75</v>
      </c>
      <c r="X791" s="87">
        <v>1.7384259259259259E-2</v>
      </c>
      <c r="Y791">
        <v>47.917000000000002</v>
      </c>
    </row>
    <row r="792" spans="1:25" x14ac:dyDescent="0.45">
      <c r="A792" s="41" t="s">
        <v>166</v>
      </c>
      <c r="B792" s="41">
        <v>2018</v>
      </c>
      <c r="C792" s="43">
        <v>43401</v>
      </c>
      <c r="D792" s="41" t="s">
        <v>30</v>
      </c>
      <c r="E792" s="41" t="s">
        <v>273</v>
      </c>
      <c r="F792" s="41" t="s">
        <v>37</v>
      </c>
      <c r="G792" s="12">
        <f>(C792-VLOOKUP(E792,Riders!$A$2:$D$3499,4,FALSE))/365</f>
        <v>30.791780821917808</v>
      </c>
      <c r="H792" s="41">
        <v>9</v>
      </c>
      <c r="I792" s="41">
        <v>2</v>
      </c>
      <c r="J792" s="41">
        <v>32</v>
      </c>
      <c r="K792" s="41">
        <v>30</v>
      </c>
      <c r="L792" s="41">
        <v>64</v>
      </c>
      <c r="M792" s="41">
        <v>0</v>
      </c>
      <c r="N792" s="41">
        <v>0</v>
      </c>
      <c r="O792" s="41">
        <v>5</v>
      </c>
      <c r="P792" s="41">
        <v>0</v>
      </c>
      <c r="Q792" s="41">
        <v>0</v>
      </c>
      <c r="R792" s="41">
        <v>0</v>
      </c>
      <c r="S792" s="41">
        <v>0</v>
      </c>
      <c r="T792" s="41">
        <v>0</v>
      </c>
      <c r="U792" s="41">
        <v>0</v>
      </c>
      <c r="V792" s="41">
        <v>0</v>
      </c>
      <c r="W792" s="41">
        <v>69</v>
      </c>
      <c r="X792" s="87">
        <v>1.7384259259259259E-2</v>
      </c>
      <c r="Y792">
        <v>47.917000000000002</v>
      </c>
    </row>
    <row r="793" spans="1:25" x14ac:dyDescent="0.45">
      <c r="A793" s="41" t="s">
        <v>166</v>
      </c>
      <c r="B793" s="41">
        <v>2018</v>
      </c>
      <c r="C793" s="43">
        <v>43401</v>
      </c>
      <c r="D793" s="41" t="s">
        <v>30</v>
      </c>
      <c r="E793" s="41" t="s">
        <v>289</v>
      </c>
      <c r="F793" s="41" t="s">
        <v>64</v>
      </c>
      <c r="G793" s="12">
        <f>(C793-VLOOKUP(E793,Riders!$A$2:$D$3499,4,FALSE))/365</f>
        <v>31.298630136986301</v>
      </c>
      <c r="H793" s="41">
        <v>10</v>
      </c>
      <c r="I793" s="41">
        <v>16</v>
      </c>
      <c r="J793" s="41">
        <v>40</v>
      </c>
      <c r="K793" s="41">
        <v>1</v>
      </c>
      <c r="L793" s="41">
        <v>57</v>
      </c>
      <c r="M793" s="41">
        <v>0</v>
      </c>
      <c r="N793" s="41">
        <v>0</v>
      </c>
      <c r="O793" s="41">
        <v>0</v>
      </c>
      <c r="P793" s="41">
        <v>3</v>
      </c>
      <c r="Q793" s="41">
        <v>0</v>
      </c>
      <c r="R793" s="41">
        <v>0</v>
      </c>
      <c r="S793" s="41">
        <v>3</v>
      </c>
      <c r="T793" s="41">
        <v>0</v>
      </c>
      <c r="U793" s="41">
        <v>0</v>
      </c>
      <c r="V793" s="41">
        <v>0</v>
      </c>
      <c r="W793" s="41">
        <v>63</v>
      </c>
      <c r="X793" s="87">
        <v>1.7384259259259259E-2</v>
      </c>
      <c r="Y793">
        <v>47.917000000000002</v>
      </c>
    </row>
    <row r="794" spans="1:25" x14ac:dyDescent="0.45">
      <c r="A794" s="41" t="s">
        <v>166</v>
      </c>
      <c r="B794" s="41">
        <v>2018</v>
      </c>
      <c r="C794" s="43">
        <v>43401</v>
      </c>
      <c r="D794" s="41" t="s">
        <v>30</v>
      </c>
      <c r="E794" s="41" t="s">
        <v>2068</v>
      </c>
      <c r="F794" s="41" t="s">
        <v>96</v>
      </c>
      <c r="G794" s="12">
        <f>(C794-VLOOKUP(E794,Riders!$A$2:$D$3499,4,FALSE))/365</f>
        <v>25.424657534246574</v>
      </c>
      <c r="H794" s="41">
        <v>11</v>
      </c>
      <c r="I794" s="41">
        <v>26</v>
      </c>
      <c r="J794" s="41">
        <v>24</v>
      </c>
      <c r="K794" s="41">
        <v>4</v>
      </c>
      <c r="L794" s="41">
        <v>54</v>
      </c>
      <c r="M794" s="41">
        <v>0</v>
      </c>
      <c r="N794" s="41">
        <v>5</v>
      </c>
      <c r="O794" s="41">
        <v>0</v>
      </c>
      <c r="P794" s="41">
        <v>0</v>
      </c>
      <c r="Q794" s="41">
        <v>0</v>
      </c>
      <c r="R794" s="41">
        <v>0</v>
      </c>
      <c r="S794" s="41">
        <v>0</v>
      </c>
      <c r="T794" s="41">
        <v>0</v>
      </c>
      <c r="U794" s="41">
        <v>0</v>
      </c>
      <c r="V794" s="41">
        <v>0</v>
      </c>
      <c r="W794" s="41">
        <v>59</v>
      </c>
      <c r="X794" s="87">
        <v>1.7384259259259259E-2</v>
      </c>
      <c r="Y794">
        <v>47.917000000000002</v>
      </c>
    </row>
    <row r="795" spans="1:25" x14ac:dyDescent="0.45">
      <c r="A795" s="41" t="s">
        <v>166</v>
      </c>
      <c r="B795" s="41">
        <v>2018</v>
      </c>
      <c r="C795" s="43">
        <v>43401</v>
      </c>
      <c r="D795" s="41" t="s">
        <v>30</v>
      </c>
      <c r="E795" s="41" t="s">
        <v>97</v>
      </c>
      <c r="F795" s="41" t="s">
        <v>99</v>
      </c>
      <c r="G795" s="12">
        <f>(C795-VLOOKUP(E795,Riders!$A$2:$D$3499,4,FALSE))/365</f>
        <v>20.164383561643834</v>
      </c>
      <c r="H795" s="41">
        <v>12</v>
      </c>
      <c r="I795" s="41">
        <v>28</v>
      </c>
      <c r="J795" s="41">
        <v>8</v>
      </c>
      <c r="K795" s="41">
        <v>22</v>
      </c>
      <c r="L795" s="41">
        <v>58</v>
      </c>
      <c r="M795" s="41">
        <v>0</v>
      </c>
      <c r="N795" s="41">
        <v>0</v>
      </c>
      <c r="O795" s="41">
        <v>0</v>
      </c>
      <c r="P795" s="41">
        <v>0</v>
      </c>
      <c r="Q795" s="41">
        <v>0</v>
      </c>
      <c r="R795" s="41">
        <v>0</v>
      </c>
      <c r="S795" s="41">
        <v>0</v>
      </c>
      <c r="T795" s="41">
        <v>0</v>
      </c>
      <c r="U795" s="41">
        <v>0</v>
      </c>
      <c r="V795" s="41">
        <v>0</v>
      </c>
      <c r="W795" s="41">
        <v>58</v>
      </c>
      <c r="X795" s="87">
        <v>1.7384259259259259E-2</v>
      </c>
      <c r="Y795">
        <v>47.917000000000002</v>
      </c>
    </row>
    <row r="796" spans="1:25" x14ac:dyDescent="0.45">
      <c r="A796" s="41" t="s">
        <v>166</v>
      </c>
      <c r="B796" s="41">
        <v>2018</v>
      </c>
      <c r="C796" s="43">
        <v>43401</v>
      </c>
      <c r="D796" s="41" t="s">
        <v>30</v>
      </c>
      <c r="E796" s="41" t="s">
        <v>2036</v>
      </c>
      <c r="F796" s="41" t="s">
        <v>282</v>
      </c>
      <c r="G796" s="12">
        <f>(C796-VLOOKUP(E796,Riders!$A$2:$D$3499,4,FALSE))/365</f>
        <v>26.021917808219179</v>
      </c>
      <c r="H796" s="41">
        <v>13</v>
      </c>
      <c r="I796" s="41">
        <v>10</v>
      </c>
      <c r="J796" s="41">
        <v>20</v>
      </c>
      <c r="K796" s="41">
        <v>26</v>
      </c>
      <c r="L796" s="41">
        <v>56</v>
      </c>
      <c r="M796" s="41">
        <v>0</v>
      </c>
      <c r="N796" s="41">
        <v>0</v>
      </c>
      <c r="O796" s="41">
        <v>0</v>
      </c>
      <c r="P796" s="41">
        <v>0</v>
      </c>
      <c r="Q796" s="41">
        <v>2</v>
      </c>
      <c r="R796" s="41">
        <v>0</v>
      </c>
      <c r="S796" s="41">
        <v>0</v>
      </c>
      <c r="T796" s="41">
        <v>0</v>
      </c>
      <c r="U796" s="41">
        <v>0</v>
      </c>
      <c r="V796" s="41">
        <v>0</v>
      </c>
      <c r="W796" s="41">
        <v>58</v>
      </c>
      <c r="X796" s="87">
        <v>1.7384259259259259E-2</v>
      </c>
      <c r="Y796">
        <v>47.917000000000002</v>
      </c>
    </row>
    <row r="797" spans="1:25" x14ac:dyDescent="0.45">
      <c r="A797" s="41" t="s">
        <v>166</v>
      </c>
      <c r="B797" s="41">
        <v>2018</v>
      </c>
      <c r="C797" s="43">
        <v>43401</v>
      </c>
      <c r="D797" s="41" t="s">
        <v>30</v>
      </c>
      <c r="E797" s="41" t="s">
        <v>2061</v>
      </c>
      <c r="F797" s="41" t="s">
        <v>251</v>
      </c>
      <c r="G797" s="12" t="e">
        <f>(C797-VLOOKUP(E797,Riders!$A$2:$D$3499,4,FALSE))/365</f>
        <v>#N/A</v>
      </c>
      <c r="H797" s="41">
        <v>14</v>
      </c>
      <c r="I797" s="41">
        <v>14</v>
      </c>
      <c r="J797" s="41">
        <v>12</v>
      </c>
      <c r="K797" s="41">
        <v>16</v>
      </c>
      <c r="L797" s="41">
        <v>42</v>
      </c>
      <c r="M797" s="41">
        <v>0</v>
      </c>
      <c r="N797" s="41">
        <v>0</v>
      </c>
      <c r="O797" s="41">
        <v>0</v>
      </c>
      <c r="P797" s="41">
        <v>0</v>
      </c>
      <c r="Q797" s="41">
        <v>0</v>
      </c>
      <c r="R797" s="41">
        <v>0</v>
      </c>
      <c r="S797" s="41">
        <v>0</v>
      </c>
      <c r="T797" s="41">
        <v>0</v>
      </c>
      <c r="U797" s="41">
        <v>0</v>
      </c>
      <c r="V797" s="41">
        <v>0</v>
      </c>
      <c r="W797" s="41">
        <v>42</v>
      </c>
      <c r="X797" s="87">
        <v>1.7384259259259259E-2</v>
      </c>
      <c r="Y797">
        <v>47.917000000000002</v>
      </c>
    </row>
    <row r="798" spans="1:25" x14ac:dyDescent="0.45">
      <c r="A798" s="41" t="s">
        <v>166</v>
      </c>
      <c r="B798" s="41">
        <v>2018</v>
      </c>
      <c r="C798" s="43">
        <v>43401</v>
      </c>
      <c r="D798" s="41" t="s">
        <v>30</v>
      </c>
      <c r="E798" s="41" t="s">
        <v>163</v>
      </c>
      <c r="F798" s="41" t="s">
        <v>88</v>
      </c>
      <c r="G798" s="12">
        <f>(C798-VLOOKUP(E798,Riders!$A$2:$D$3499,4,FALSE))/365</f>
        <v>19.950684931506849</v>
      </c>
      <c r="H798" s="41">
        <v>15</v>
      </c>
      <c r="I798" s="41">
        <v>20</v>
      </c>
      <c r="J798" s="41">
        <v>1</v>
      </c>
      <c r="K798" s="41">
        <v>18</v>
      </c>
      <c r="L798" s="41">
        <v>39</v>
      </c>
      <c r="M798" s="41">
        <v>0</v>
      </c>
      <c r="N798" s="41">
        <v>0</v>
      </c>
      <c r="O798" s="41">
        <v>0</v>
      </c>
      <c r="P798" s="41">
        <v>0</v>
      </c>
      <c r="Q798" s="41">
        <v>0</v>
      </c>
      <c r="R798" s="41">
        <v>0</v>
      </c>
      <c r="S798" s="41">
        <v>0</v>
      </c>
      <c r="T798" s="41">
        <v>0</v>
      </c>
      <c r="U798" s="41">
        <v>0</v>
      </c>
      <c r="V798" s="41">
        <v>0</v>
      </c>
      <c r="W798" s="41">
        <v>39</v>
      </c>
      <c r="X798" s="87">
        <v>1.7384259259259259E-2</v>
      </c>
      <c r="Y798">
        <v>47.917000000000002</v>
      </c>
    </row>
    <row r="799" spans="1:25" x14ac:dyDescent="0.45">
      <c r="A799" s="41" t="s">
        <v>166</v>
      </c>
      <c r="B799" s="41">
        <v>2018</v>
      </c>
      <c r="C799" s="43">
        <v>43401</v>
      </c>
      <c r="D799" s="41" t="s">
        <v>30</v>
      </c>
      <c r="E799" s="41" t="s">
        <v>4728</v>
      </c>
      <c r="F799" s="41" t="s">
        <v>2347</v>
      </c>
      <c r="G799" s="12">
        <f>(C799-VLOOKUP(E799,Riders!$A$2:$D$3499,4,FALSE))/365</f>
        <v>26.183561643835617</v>
      </c>
      <c r="H799" s="41">
        <v>16</v>
      </c>
      <c r="I799" s="41">
        <v>18</v>
      </c>
      <c r="J799" s="41">
        <v>1</v>
      </c>
      <c r="K799" s="41">
        <v>12</v>
      </c>
      <c r="L799" s="41">
        <v>31</v>
      </c>
      <c r="M799" s="41">
        <v>0</v>
      </c>
      <c r="N799" s="41">
        <v>0</v>
      </c>
      <c r="O799" s="41">
        <v>0</v>
      </c>
      <c r="P799" s="41">
        <v>2</v>
      </c>
      <c r="Q799" s="41">
        <v>0</v>
      </c>
      <c r="R799" s="41">
        <v>1</v>
      </c>
      <c r="S799" s="41">
        <v>0</v>
      </c>
      <c r="T799" s="41">
        <v>2</v>
      </c>
      <c r="U799" s="41">
        <v>0</v>
      </c>
      <c r="V799" s="41">
        <v>0</v>
      </c>
      <c r="W799" s="41">
        <v>36</v>
      </c>
      <c r="X799" s="87">
        <v>1.7384259259259259E-2</v>
      </c>
      <c r="Y799">
        <v>47.917000000000002</v>
      </c>
    </row>
    <row r="800" spans="1:25" x14ac:dyDescent="0.45">
      <c r="A800" s="41" t="s">
        <v>166</v>
      </c>
      <c r="B800" s="41">
        <v>2018</v>
      </c>
      <c r="C800" s="43">
        <v>43401</v>
      </c>
      <c r="D800" s="41" t="s">
        <v>30</v>
      </c>
      <c r="E800" s="41" t="s">
        <v>2341</v>
      </c>
      <c r="F800" s="41" t="s">
        <v>2342</v>
      </c>
      <c r="G800" s="12">
        <f>(C800-VLOOKUP(E800,Riders!$A$2:$D$3499,4,FALSE))/365</f>
        <v>28.742465753424657</v>
      </c>
      <c r="H800" s="41">
        <v>17</v>
      </c>
      <c r="I800" s="41">
        <v>12</v>
      </c>
      <c r="J800" s="41">
        <v>2</v>
      </c>
      <c r="K800" s="41">
        <v>20</v>
      </c>
      <c r="L800" s="41">
        <v>34</v>
      </c>
      <c r="M800" s="41">
        <v>0</v>
      </c>
      <c r="N800" s="41">
        <v>0</v>
      </c>
      <c r="O800" s="41">
        <v>0</v>
      </c>
      <c r="P800" s="41">
        <v>0</v>
      </c>
      <c r="Q800" s="41">
        <v>0</v>
      </c>
      <c r="R800" s="41">
        <v>0</v>
      </c>
      <c r="S800" s="41">
        <v>0</v>
      </c>
      <c r="T800" s="41">
        <v>0</v>
      </c>
      <c r="U800" s="41">
        <v>0</v>
      </c>
      <c r="V800" s="41">
        <v>0</v>
      </c>
      <c r="W800" s="41">
        <v>34</v>
      </c>
      <c r="X800" s="87">
        <v>1.7384259259259259E-2</v>
      </c>
      <c r="Y800">
        <v>47.917000000000002</v>
      </c>
    </row>
    <row r="801" spans="1:25" x14ac:dyDescent="0.45">
      <c r="A801" s="41" t="s">
        <v>166</v>
      </c>
      <c r="B801" s="41">
        <v>2018</v>
      </c>
      <c r="C801" s="43">
        <v>43401</v>
      </c>
      <c r="D801" s="41" t="s">
        <v>30</v>
      </c>
      <c r="E801" s="41" t="s">
        <v>4904</v>
      </c>
      <c r="F801" s="41" t="s">
        <v>131</v>
      </c>
      <c r="G801" s="12">
        <f>(C801-VLOOKUP(E801,Riders!$A$2:$D$3499,4,FALSE))/365</f>
        <v>25.115068493150684</v>
      </c>
      <c r="H801" s="41">
        <v>18</v>
      </c>
      <c r="I801" s="41">
        <v>6</v>
      </c>
      <c r="J801" s="41">
        <v>14</v>
      </c>
      <c r="K801" s="41">
        <v>14</v>
      </c>
      <c r="L801" s="41">
        <v>34</v>
      </c>
      <c r="M801" s="41">
        <v>0</v>
      </c>
      <c r="N801" s="41">
        <v>0</v>
      </c>
      <c r="O801" s="41">
        <v>0</v>
      </c>
      <c r="P801" s="41">
        <v>0</v>
      </c>
      <c r="Q801" s="41">
        <v>0</v>
      </c>
      <c r="R801" s="41">
        <v>0</v>
      </c>
      <c r="S801" s="41">
        <v>0</v>
      </c>
      <c r="T801" s="41">
        <v>0</v>
      </c>
      <c r="U801" s="41">
        <v>0</v>
      </c>
      <c r="V801" s="41">
        <v>0</v>
      </c>
      <c r="W801" s="41">
        <v>34</v>
      </c>
      <c r="X801" s="87">
        <v>1.7384259259259259E-2</v>
      </c>
      <c r="Y801">
        <v>47.917000000000002</v>
      </c>
    </row>
    <row r="802" spans="1:25" x14ac:dyDescent="0.45">
      <c r="A802" s="41" t="s">
        <v>166</v>
      </c>
      <c r="B802" s="41">
        <v>2018</v>
      </c>
      <c r="C802" s="43">
        <v>43401</v>
      </c>
      <c r="D802" s="41" t="s">
        <v>30</v>
      </c>
      <c r="E802" s="41" t="s">
        <v>203</v>
      </c>
      <c r="F802" s="41" t="s">
        <v>55</v>
      </c>
      <c r="G802" s="12">
        <f>(C802-VLOOKUP(E802,Riders!$A$2:$D$3499,4,FALSE))/365</f>
        <v>25.660273972602738</v>
      </c>
      <c r="H802" s="41">
        <v>19</v>
      </c>
      <c r="I802" s="41">
        <v>1</v>
      </c>
      <c r="J802" s="41">
        <v>18</v>
      </c>
      <c r="K802" s="41">
        <v>1</v>
      </c>
      <c r="L802" s="41">
        <v>20</v>
      </c>
      <c r="M802" s="41">
        <v>0</v>
      </c>
      <c r="N802" s="41">
        <v>0</v>
      </c>
      <c r="O802" s="41">
        <v>0</v>
      </c>
      <c r="P802" s="41">
        <v>0</v>
      </c>
      <c r="Q802" s="41">
        <v>0</v>
      </c>
      <c r="R802" s="41">
        <v>0</v>
      </c>
      <c r="S802" s="41">
        <v>0</v>
      </c>
      <c r="T802" s="41">
        <v>6</v>
      </c>
      <c r="U802" s="41">
        <v>0</v>
      </c>
      <c r="V802" s="41">
        <v>0</v>
      </c>
      <c r="W802" s="41">
        <v>26</v>
      </c>
      <c r="X802" s="87">
        <v>1.7384259259259259E-2</v>
      </c>
      <c r="Y802">
        <v>47.917000000000002</v>
      </c>
    </row>
    <row r="803" spans="1:25" x14ac:dyDescent="0.45">
      <c r="A803" s="41" t="s">
        <v>166</v>
      </c>
      <c r="B803" s="41">
        <v>2018</v>
      </c>
      <c r="C803" s="43">
        <v>43401</v>
      </c>
      <c r="D803" s="41" t="s">
        <v>30</v>
      </c>
      <c r="E803" s="41" t="s">
        <v>3795</v>
      </c>
      <c r="F803" s="41" t="s">
        <v>2657</v>
      </c>
      <c r="G803" s="12">
        <f>(C803-VLOOKUP(E803,Riders!$A$2:$D$3499,4,FALSE))/365</f>
        <v>28.794520547945204</v>
      </c>
      <c r="H803" s="41">
        <v>20</v>
      </c>
      <c r="I803" s="41">
        <v>1</v>
      </c>
      <c r="J803" s="41">
        <v>10</v>
      </c>
      <c r="K803" s="41">
        <v>1</v>
      </c>
      <c r="L803" s="41">
        <v>12</v>
      </c>
      <c r="M803" s="41">
        <v>0</v>
      </c>
      <c r="N803" s="41">
        <v>0</v>
      </c>
      <c r="O803" s="41">
        <v>0</v>
      </c>
      <c r="P803" s="41">
        <v>0</v>
      </c>
      <c r="Q803" s="41">
        <v>0</v>
      </c>
      <c r="R803" s="41">
        <v>0</v>
      </c>
      <c r="S803" s="41">
        <v>0</v>
      </c>
      <c r="T803" s="41">
        <v>10</v>
      </c>
      <c r="U803" s="41">
        <v>0</v>
      </c>
      <c r="V803" s="41">
        <v>0</v>
      </c>
      <c r="W803" s="41">
        <v>22</v>
      </c>
      <c r="X803" s="87">
        <v>1.7384259259259259E-2</v>
      </c>
      <c r="Y803">
        <v>47.917000000000002</v>
      </c>
    </row>
    <row r="804" spans="1:25" x14ac:dyDescent="0.45">
      <c r="A804" s="41" t="s">
        <v>166</v>
      </c>
      <c r="B804" s="41">
        <v>2018</v>
      </c>
      <c r="C804" s="43">
        <v>43401</v>
      </c>
      <c r="D804" s="41" t="s">
        <v>30</v>
      </c>
      <c r="E804" s="41" t="s">
        <v>2039</v>
      </c>
      <c r="F804" s="41" t="s">
        <v>58</v>
      </c>
      <c r="G804" s="12">
        <f>(C804-VLOOKUP(E804,Riders!$A$2:$D$3499,4,FALSE))/365</f>
        <v>21.07123287671233</v>
      </c>
      <c r="H804" s="41">
        <v>21</v>
      </c>
      <c r="I804" s="41">
        <v>8</v>
      </c>
      <c r="J804" s="41">
        <v>4</v>
      </c>
      <c r="K804" s="41">
        <v>1</v>
      </c>
      <c r="L804" s="41">
        <v>13</v>
      </c>
      <c r="M804" s="41">
        <v>3</v>
      </c>
      <c r="N804" s="41">
        <v>0</v>
      </c>
      <c r="O804" s="41">
        <v>0</v>
      </c>
      <c r="P804" s="41">
        <v>0</v>
      </c>
      <c r="Q804" s="41">
        <v>0</v>
      </c>
      <c r="R804" s="41">
        <v>0</v>
      </c>
      <c r="S804" s="41">
        <v>0</v>
      </c>
      <c r="T804" s="41">
        <v>4</v>
      </c>
      <c r="U804" s="41">
        <v>0</v>
      </c>
      <c r="V804" s="41">
        <v>0</v>
      </c>
      <c r="W804" s="41">
        <v>20</v>
      </c>
      <c r="X804" s="87">
        <v>1.7384259259259259E-2</v>
      </c>
      <c r="Y804">
        <v>47.917000000000002</v>
      </c>
    </row>
    <row r="805" spans="1:25" x14ac:dyDescent="0.45">
      <c r="A805" s="41" t="s">
        <v>166</v>
      </c>
      <c r="B805" s="41">
        <v>2018</v>
      </c>
      <c r="C805" s="43">
        <v>43401</v>
      </c>
      <c r="D805" s="41" t="s">
        <v>30</v>
      </c>
      <c r="E805" s="41" t="s">
        <v>294</v>
      </c>
      <c r="F805" s="41" t="s">
        <v>43</v>
      </c>
      <c r="G805" s="12">
        <f>(C805-VLOOKUP(E805,Riders!$A$2:$D$3499,4,FALSE))/365</f>
        <v>26.175342465753424</v>
      </c>
      <c r="H805" s="41">
        <v>22</v>
      </c>
      <c r="I805" s="41">
        <v>4</v>
      </c>
      <c r="J805" s="41">
        <v>6</v>
      </c>
      <c r="K805" s="41">
        <v>8</v>
      </c>
      <c r="L805" s="41">
        <v>18</v>
      </c>
      <c r="M805" s="41">
        <v>0</v>
      </c>
      <c r="N805" s="41">
        <v>0</v>
      </c>
      <c r="O805" s="41">
        <v>1</v>
      </c>
      <c r="P805" s="41">
        <v>0</v>
      </c>
      <c r="Q805" s="41">
        <v>0</v>
      </c>
      <c r="R805" s="41">
        <v>0</v>
      </c>
      <c r="S805" s="41">
        <v>0</v>
      </c>
      <c r="T805" s="41">
        <v>0</v>
      </c>
      <c r="U805" s="41">
        <v>0</v>
      </c>
      <c r="V805" s="41">
        <v>0</v>
      </c>
      <c r="W805" s="41">
        <v>19</v>
      </c>
      <c r="X805" s="87">
        <v>1.7384259259259259E-2</v>
      </c>
      <c r="Y805">
        <v>47.917000000000002</v>
      </c>
    </row>
    <row r="806" spans="1:25" x14ac:dyDescent="0.45">
      <c r="A806" s="41" t="s">
        <v>166</v>
      </c>
      <c r="B806" s="41">
        <v>2018</v>
      </c>
      <c r="C806" s="43">
        <v>43401</v>
      </c>
      <c r="D806" s="41" t="s">
        <v>30</v>
      </c>
      <c r="E806" s="41" t="s">
        <v>3454</v>
      </c>
      <c r="F806" s="41" t="s">
        <v>3455</v>
      </c>
      <c r="G806" s="12">
        <f>(C806-VLOOKUP(E806,Riders!$A$2:$D$3499,4,FALSE))/365</f>
        <v>18.882191780821916</v>
      </c>
      <c r="H806" s="41">
        <v>23</v>
      </c>
      <c r="I806" s="41">
        <v>1</v>
      </c>
      <c r="J806" s="41">
        <v>1</v>
      </c>
      <c r="K806" s="41">
        <v>6</v>
      </c>
      <c r="L806" s="41">
        <v>8</v>
      </c>
      <c r="M806" s="41">
        <v>0</v>
      </c>
      <c r="N806" s="41">
        <v>0</v>
      </c>
      <c r="O806" s="41">
        <v>0</v>
      </c>
      <c r="P806" s="41">
        <v>0</v>
      </c>
      <c r="Q806" s="41">
        <v>1</v>
      </c>
      <c r="R806" s="41">
        <v>0</v>
      </c>
      <c r="S806" s="41">
        <v>0</v>
      </c>
      <c r="T806" s="41">
        <v>0</v>
      </c>
      <c r="U806" s="41">
        <v>0</v>
      </c>
      <c r="V806" s="41">
        <v>0</v>
      </c>
      <c r="W806" s="41">
        <v>9</v>
      </c>
      <c r="X806" s="87">
        <v>1.7384259259259259E-2</v>
      </c>
      <c r="Y806">
        <v>47.917000000000002</v>
      </c>
    </row>
    <row r="807" spans="1:25" x14ac:dyDescent="0.45">
      <c r="A807" s="41" t="s">
        <v>166</v>
      </c>
      <c r="B807" s="41">
        <v>2018</v>
      </c>
      <c r="C807" s="43">
        <v>43401</v>
      </c>
      <c r="D807" s="41" t="s">
        <v>30</v>
      </c>
      <c r="E807" s="41" t="s">
        <v>258</v>
      </c>
      <c r="F807" s="41" t="s">
        <v>115</v>
      </c>
      <c r="G807" s="12" t="e">
        <f>(C807-VLOOKUP(E807,Riders!$A$2:$D$3499,4,FALSE))/365</f>
        <v>#N/A</v>
      </c>
      <c r="H807" s="41">
        <v>24</v>
      </c>
      <c r="I807" s="41">
        <v>1</v>
      </c>
      <c r="J807" s="41">
        <v>1</v>
      </c>
      <c r="K807" s="41">
        <v>2</v>
      </c>
      <c r="L807" s="41">
        <v>4</v>
      </c>
      <c r="M807" s="41">
        <v>0</v>
      </c>
      <c r="N807" s="41">
        <v>0</v>
      </c>
      <c r="O807" s="41">
        <v>0</v>
      </c>
      <c r="P807" s="41">
        <v>0</v>
      </c>
      <c r="Q807" s="41">
        <v>0</v>
      </c>
      <c r="R807" s="41">
        <v>0</v>
      </c>
      <c r="S807" s="41">
        <v>0</v>
      </c>
      <c r="T807" s="41">
        <v>0</v>
      </c>
      <c r="U807" s="41">
        <v>0</v>
      </c>
      <c r="V807" s="41">
        <v>0</v>
      </c>
      <c r="W807" s="41">
        <v>4</v>
      </c>
      <c r="X807" s="87">
        <v>1.7384259259259259E-2</v>
      </c>
      <c r="Y807">
        <v>47.917000000000002</v>
      </c>
    </row>
    <row r="808" spans="1:25" x14ac:dyDescent="0.45">
      <c r="A808" s="41" t="s">
        <v>331</v>
      </c>
      <c r="B808" s="41">
        <v>2026</v>
      </c>
      <c r="C808" s="43">
        <v>46309</v>
      </c>
      <c r="D808" s="41" t="s">
        <v>103</v>
      </c>
      <c r="E808" s="41" t="s">
        <v>332</v>
      </c>
      <c r="F808" s="41" t="s">
        <v>79</v>
      </c>
      <c r="G808" s="12">
        <f>(C808-VLOOKUP(E808,Riders!$A$2:$D$3499,4,FALSE))/365</f>
        <v>31.358904109589041</v>
      </c>
      <c r="H808" s="41">
        <v>1</v>
      </c>
      <c r="I808" s="41">
        <v>36</v>
      </c>
      <c r="J808" s="41">
        <v>40</v>
      </c>
      <c r="K808" s="41">
        <v>36</v>
      </c>
      <c r="L808" s="41">
        <v>112</v>
      </c>
      <c r="M808" s="41">
        <v>5</v>
      </c>
      <c r="N808" s="41">
        <f>0</f>
        <v>0</v>
      </c>
      <c r="O808" s="41">
        <v>2</v>
      </c>
      <c r="P808" s="41">
        <f>0</f>
        <v>0</v>
      </c>
      <c r="Q808" s="41">
        <f>0</f>
        <v>0</v>
      </c>
      <c r="R808" s="41">
        <v>3</v>
      </c>
      <c r="S808" s="41">
        <v>3</v>
      </c>
      <c r="T808" s="41">
        <f>0</f>
        <v>0</v>
      </c>
      <c r="U808" s="41">
        <v>0</v>
      </c>
      <c r="V808" s="41">
        <v>0</v>
      </c>
      <c r="W808" s="41">
        <v>125</v>
      </c>
      <c r="X808" s="87">
        <v>1.6701388888888891E-2</v>
      </c>
      <c r="Y808" s="41">
        <v>49.896000000000001</v>
      </c>
    </row>
    <row r="809" spans="1:25" x14ac:dyDescent="0.45">
      <c r="A809" s="41" t="s">
        <v>331</v>
      </c>
      <c r="B809" s="41">
        <v>2026</v>
      </c>
      <c r="C809" s="43">
        <v>46309</v>
      </c>
      <c r="D809" s="41" t="s">
        <v>103</v>
      </c>
      <c r="E809" s="41" t="s">
        <v>85</v>
      </c>
      <c r="F809" s="41" t="s">
        <v>49</v>
      </c>
      <c r="G809" s="12">
        <f>(C809-VLOOKUP(E809,Riders!$A$2:$D$3499,4,FALSE))/365</f>
        <v>24.767123287671232</v>
      </c>
      <c r="H809" s="41">
        <v>2</v>
      </c>
      <c r="I809" s="41">
        <v>40</v>
      </c>
      <c r="J809" s="41">
        <v>30</v>
      </c>
      <c r="K809" s="41">
        <v>30</v>
      </c>
      <c r="L809" s="41">
        <v>100</v>
      </c>
      <c r="M809" s="41">
        <v>3</v>
      </c>
      <c r="N809" s="41">
        <v>1</v>
      </c>
      <c r="O809" s="41">
        <v>5</v>
      </c>
      <c r="P809" s="41">
        <v>5</v>
      </c>
      <c r="Q809" s="41">
        <f>0</f>
        <v>0</v>
      </c>
      <c r="R809" s="41">
        <f>0</f>
        <v>0</v>
      </c>
      <c r="S809" s="41">
        <f>0</f>
        <v>0</v>
      </c>
      <c r="T809" s="41">
        <f>0</f>
        <v>0</v>
      </c>
      <c r="U809" s="41">
        <v>0</v>
      </c>
      <c r="V809" s="41">
        <v>0</v>
      </c>
      <c r="W809" s="41">
        <v>114</v>
      </c>
      <c r="X809" s="87">
        <v>1.6701388888888891E-2</v>
      </c>
      <c r="Y809" s="41">
        <v>49.896000000000001</v>
      </c>
    </row>
    <row r="810" spans="1:25" x14ac:dyDescent="0.45">
      <c r="A810" s="41" t="s">
        <v>331</v>
      </c>
      <c r="B810" s="41">
        <v>2026</v>
      </c>
      <c r="C810" s="43">
        <v>46309</v>
      </c>
      <c r="D810" s="41" t="s">
        <v>103</v>
      </c>
      <c r="E810" s="41" t="s">
        <v>81</v>
      </c>
      <c r="F810" s="41" t="s">
        <v>83</v>
      </c>
      <c r="G810" s="12">
        <f>(C810-VLOOKUP(E810,Riders!$A$2:$D$3499,4,FALSE))/365</f>
        <v>30.410958904109588</v>
      </c>
      <c r="H810" s="41">
        <v>3</v>
      </c>
      <c r="I810" s="41">
        <v>38</v>
      </c>
      <c r="J810" s="41">
        <v>28</v>
      </c>
      <c r="K810" s="41">
        <v>32</v>
      </c>
      <c r="L810" s="41">
        <v>98</v>
      </c>
      <c r="M810" s="41">
        <v>1</v>
      </c>
      <c r="N810" s="41">
        <v>2</v>
      </c>
      <c r="O810" s="41">
        <v>3</v>
      </c>
      <c r="P810" s="41">
        <v>3</v>
      </c>
      <c r="Q810" s="41">
        <f>0</f>
        <v>0</v>
      </c>
      <c r="R810" s="41">
        <f>0</f>
        <v>0</v>
      </c>
      <c r="S810" s="41">
        <f>0</f>
        <v>0</v>
      </c>
      <c r="T810" s="41">
        <f>0</f>
        <v>0</v>
      </c>
      <c r="U810" s="41">
        <v>0</v>
      </c>
      <c r="V810" s="41">
        <v>0</v>
      </c>
      <c r="W810" s="41">
        <v>107</v>
      </c>
      <c r="X810" s="87">
        <v>1.6701388888888891E-2</v>
      </c>
      <c r="Y810" s="41">
        <v>49.896000000000001</v>
      </c>
    </row>
    <row r="811" spans="1:25" x14ac:dyDescent="0.45">
      <c r="A811" s="41" t="s">
        <v>331</v>
      </c>
      <c r="B811" s="41">
        <v>2026</v>
      </c>
      <c r="C811" s="43">
        <v>46309</v>
      </c>
      <c r="D811" s="41" t="s">
        <v>103</v>
      </c>
      <c r="E811" s="41" t="s">
        <v>105</v>
      </c>
      <c r="F811" s="41" t="s">
        <v>52</v>
      </c>
      <c r="G811" s="12">
        <f>(C811-VLOOKUP(E811,Riders!$A$2:$D$3499,4,FALSE))/365</f>
        <v>26.17808219178082</v>
      </c>
      <c r="H811" s="41">
        <v>4</v>
      </c>
      <c r="I811" s="41">
        <v>22</v>
      </c>
      <c r="J811" s="41">
        <v>36</v>
      </c>
      <c r="K811" s="41">
        <v>40</v>
      </c>
      <c r="L811" s="41">
        <v>98</v>
      </c>
      <c r="M811" s="41">
        <v>0</v>
      </c>
      <c r="N811" s="41">
        <f>0</f>
        <v>0</v>
      </c>
      <c r="O811" s="41">
        <v>1</v>
      </c>
      <c r="P811" s="41">
        <f>0</f>
        <v>0</v>
      </c>
      <c r="Q811" s="41">
        <f>0</f>
        <v>0</v>
      </c>
      <c r="R811" s="41">
        <v>2</v>
      </c>
      <c r="S811" s="41">
        <v>1</v>
      </c>
      <c r="T811" s="41">
        <f>0</f>
        <v>0</v>
      </c>
      <c r="U811" s="41">
        <v>0</v>
      </c>
      <c r="V811" s="41">
        <v>0</v>
      </c>
      <c r="W811" s="41">
        <v>102</v>
      </c>
      <c r="X811" s="87">
        <v>1.6701388888888891E-2</v>
      </c>
      <c r="Y811" s="41">
        <v>49.896000000000001</v>
      </c>
    </row>
    <row r="812" spans="1:25" x14ac:dyDescent="0.45">
      <c r="A812" s="41" t="s">
        <v>331</v>
      </c>
      <c r="B812" s="41">
        <v>2026</v>
      </c>
      <c r="C812" s="43">
        <v>46309</v>
      </c>
      <c r="D812" s="41" t="s">
        <v>103</v>
      </c>
      <c r="E812" s="41" t="s">
        <v>63</v>
      </c>
      <c r="F812" s="41" t="s">
        <v>64</v>
      </c>
      <c r="G812" s="12">
        <f>(C812-VLOOKUP(E812,Riders!$A$2:$D$3499,4,FALSE))/365</f>
        <v>25.4986301369863</v>
      </c>
      <c r="H812" s="41">
        <v>5</v>
      </c>
      <c r="I812" s="41">
        <v>34</v>
      </c>
      <c r="J812" s="41">
        <v>22</v>
      </c>
      <c r="K812" s="41">
        <v>26</v>
      </c>
      <c r="L812" s="41">
        <v>82</v>
      </c>
      <c r="M812" s="41">
        <v>2</v>
      </c>
      <c r="N812" s="41">
        <v>3</v>
      </c>
      <c r="O812" s="41">
        <f>0</f>
        <v>0</v>
      </c>
      <c r="P812" s="41">
        <f>0</f>
        <v>0</v>
      </c>
      <c r="Q812" s="41">
        <f>0</f>
        <v>0</v>
      </c>
      <c r="R812" s="41">
        <f>0</f>
        <v>0</v>
      </c>
      <c r="S812" s="41">
        <f>0</f>
        <v>0</v>
      </c>
      <c r="T812" s="41">
        <v>2</v>
      </c>
      <c r="U812" s="41">
        <v>0</v>
      </c>
      <c r="V812" s="41">
        <v>0</v>
      </c>
      <c r="W812" s="41">
        <v>89</v>
      </c>
      <c r="X812" s="87">
        <v>1.6701388888888891E-2</v>
      </c>
      <c r="Y812" s="41">
        <v>49.896000000000001</v>
      </c>
    </row>
    <row r="813" spans="1:25" x14ac:dyDescent="0.45">
      <c r="A813" s="41" t="s">
        <v>331</v>
      </c>
      <c r="B813" s="41">
        <v>2026</v>
      </c>
      <c r="C813" s="43">
        <v>46309</v>
      </c>
      <c r="D813" s="41" t="s">
        <v>103</v>
      </c>
      <c r="E813" s="41" t="s">
        <v>167</v>
      </c>
      <c r="F813" s="41" t="s">
        <v>61</v>
      </c>
      <c r="G813" s="12">
        <f>(C813-VLOOKUP(E813,Riders!$A$2:$D$3499,4,FALSE))/365</f>
        <v>28.646575342465752</v>
      </c>
      <c r="H813" s="41">
        <v>6</v>
      </c>
      <c r="I813" s="41">
        <v>32</v>
      </c>
      <c r="J813" s="41">
        <v>20</v>
      </c>
      <c r="K813" s="41">
        <v>34</v>
      </c>
      <c r="L813" s="41">
        <v>86</v>
      </c>
      <c r="M813" s="41">
        <v>0</v>
      </c>
      <c r="N813" s="41">
        <f>0</f>
        <v>0</v>
      </c>
      <c r="O813" s="41">
        <f>0</f>
        <v>0</v>
      </c>
      <c r="P813" s="41">
        <f>0</f>
        <v>0</v>
      </c>
      <c r="Q813" s="41">
        <f>0</f>
        <v>0</v>
      </c>
      <c r="R813" s="41">
        <f>0</f>
        <v>0</v>
      </c>
      <c r="S813" s="41">
        <f>0</f>
        <v>0</v>
      </c>
      <c r="T813" s="41">
        <f>0</f>
        <v>0</v>
      </c>
      <c r="U813" s="41">
        <v>0</v>
      </c>
      <c r="V813" s="41">
        <v>0</v>
      </c>
      <c r="W813" s="41">
        <v>86</v>
      </c>
      <c r="X813" s="87">
        <v>1.6701388888888891E-2</v>
      </c>
      <c r="Y813" s="41">
        <v>49.896000000000001</v>
      </c>
    </row>
    <row r="814" spans="1:25" x14ac:dyDescent="0.45">
      <c r="A814" s="41" t="s">
        <v>331</v>
      </c>
      <c r="B814" s="41">
        <v>2026</v>
      </c>
      <c r="C814" s="43">
        <v>46309</v>
      </c>
      <c r="D814" s="41" t="s">
        <v>103</v>
      </c>
      <c r="E814" s="41" t="s">
        <v>193</v>
      </c>
      <c r="F814" s="41" t="s">
        <v>46</v>
      </c>
      <c r="G814" s="12">
        <f>(C814-VLOOKUP(E814,Riders!$A$2:$D$3499,4,FALSE))/365</f>
        <v>30.947945205479453</v>
      </c>
      <c r="H814" s="41">
        <v>7</v>
      </c>
      <c r="I814" s="41">
        <v>10</v>
      </c>
      <c r="J814" s="41">
        <v>38</v>
      </c>
      <c r="K814" s="41">
        <v>38</v>
      </c>
      <c r="L814" s="41">
        <v>86</v>
      </c>
      <c r="M814" s="41">
        <v>0</v>
      </c>
      <c r="N814" s="41">
        <f>0</f>
        <v>0</v>
      </c>
      <c r="O814" s="41">
        <f>0</f>
        <v>0</v>
      </c>
      <c r="P814" s="41">
        <f>0</f>
        <v>0</v>
      </c>
      <c r="Q814" s="41">
        <f>0</f>
        <v>0</v>
      </c>
      <c r="R814" s="41">
        <f>0</f>
        <v>0</v>
      </c>
      <c r="S814" s="41">
        <f>0</f>
        <v>0</v>
      </c>
      <c r="T814" s="41">
        <f>0</f>
        <v>0</v>
      </c>
      <c r="U814" s="41">
        <v>0</v>
      </c>
      <c r="V814" s="41">
        <v>0</v>
      </c>
      <c r="W814" s="41">
        <v>86</v>
      </c>
      <c r="X814" s="87">
        <v>1.6701388888888891E-2</v>
      </c>
      <c r="Y814" s="41">
        <v>49.896000000000001</v>
      </c>
    </row>
    <row r="815" spans="1:25" x14ac:dyDescent="0.45">
      <c r="A815" s="41" t="s">
        <v>331</v>
      </c>
      <c r="B815" s="41">
        <v>2026</v>
      </c>
      <c r="C815" s="43">
        <v>46309</v>
      </c>
      <c r="D815" s="41" t="s">
        <v>103</v>
      </c>
      <c r="E815" s="41" t="s">
        <v>4728</v>
      </c>
      <c r="F815" s="41" t="s">
        <v>2347</v>
      </c>
      <c r="G815" s="12">
        <f>(C815-VLOOKUP(E815,Riders!$A$2:$D$3499,4,FALSE))/365</f>
        <v>34.150684931506852</v>
      </c>
      <c r="H815" s="41">
        <v>8</v>
      </c>
      <c r="I815" s="41">
        <v>12</v>
      </c>
      <c r="J815" s="41">
        <v>32</v>
      </c>
      <c r="K815" s="41">
        <v>18</v>
      </c>
      <c r="L815" s="41">
        <v>62</v>
      </c>
      <c r="M815" s="41">
        <v>0</v>
      </c>
      <c r="N815" s="41">
        <v>5</v>
      </c>
      <c r="O815" s="41">
        <f>0</f>
        <v>0</v>
      </c>
      <c r="P815" s="41">
        <v>1</v>
      </c>
      <c r="Q815" s="41">
        <f>0</f>
        <v>0</v>
      </c>
      <c r="R815" s="41">
        <f>0</f>
        <v>0</v>
      </c>
      <c r="S815" s="41">
        <f>0</f>
        <v>0</v>
      </c>
      <c r="T815" s="41">
        <f>0</f>
        <v>0</v>
      </c>
      <c r="U815" s="41">
        <v>0</v>
      </c>
      <c r="V815" s="41">
        <v>0</v>
      </c>
      <c r="W815" s="41">
        <v>68</v>
      </c>
      <c r="X815" s="87">
        <v>1.6701388888888891E-2</v>
      </c>
      <c r="Y815" s="41">
        <v>49.896000000000001</v>
      </c>
    </row>
    <row r="816" spans="1:25" x14ac:dyDescent="0.45">
      <c r="A816" s="41" t="s">
        <v>331</v>
      </c>
      <c r="B816" s="41">
        <v>2026</v>
      </c>
      <c r="C816" s="43">
        <v>46309</v>
      </c>
      <c r="D816" s="41" t="s">
        <v>103</v>
      </c>
      <c r="E816" s="41" t="s">
        <v>114</v>
      </c>
      <c r="F816" s="41" t="s">
        <v>115</v>
      </c>
      <c r="G816" s="12">
        <f>(C816-VLOOKUP(E816,Riders!$A$2:$D$3499,4,FALSE))/365</f>
        <v>26.134246575342466</v>
      </c>
      <c r="H816" s="41">
        <v>9</v>
      </c>
      <c r="I816" s="41">
        <v>30</v>
      </c>
      <c r="J816" s="41">
        <v>4</v>
      </c>
      <c r="K816" s="41">
        <v>24</v>
      </c>
      <c r="L816" s="41">
        <v>58</v>
      </c>
      <c r="M816" s="41">
        <v>0</v>
      </c>
      <c r="N816" s="41">
        <f>0</f>
        <v>0</v>
      </c>
      <c r="O816" s="41">
        <f>0</f>
        <v>0</v>
      </c>
      <c r="P816" s="41">
        <f>0</f>
        <v>0</v>
      </c>
      <c r="Q816" s="41">
        <v>1</v>
      </c>
      <c r="R816" s="41">
        <f>0</f>
        <v>0</v>
      </c>
      <c r="S816" s="41">
        <f>0</f>
        <v>0</v>
      </c>
      <c r="T816" s="41">
        <v>4</v>
      </c>
      <c r="U816" s="41">
        <v>0</v>
      </c>
      <c r="V816" s="41">
        <v>0</v>
      </c>
      <c r="W816" s="41">
        <v>63</v>
      </c>
      <c r="X816" s="87">
        <v>1.6701388888888891E-2</v>
      </c>
      <c r="Y816" s="41">
        <v>49.896000000000001</v>
      </c>
    </row>
    <row r="817" spans="1:25" x14ac:dyDescent="0.45">
      <c r="A817" s="41" t="s">
        <v>331</v>
      </c>
      <c r="B817" s="41">
        <v>2026</v>
      </c>
      <c r="C817" s="43">
        <v>46309</v>
      </c>
      <c r="D817" s="41" t="s">
        <v>103</v>
      </c>
      <c r="E817" s="41" t="s">
        <v>3886</v>
      </c>
      <c r="F817" s="41" t="s">
        <v>2334</v>
      </c>
      <c r="G817" s="12">
        <f>(C817-VLOOKUP(E817,Riders!$A$2:$D$3499,4,FALSE))/365</f>
        <v>27.284931506849315</v>
      </c>
      <c r="H817" s="41">
        <v>10</v>
      </c>
      <c r="I817" s="41">
        <v>2</v>
      </c>
      <c r="J817" s="41">
        <v>34</v>
      </c>
      <c r="K817" s="41">
        <v>14</v>
      </c>
      <c r="L817" s="41">
        <v>50</v>
      </c>
      <c r="M817" s="41">
        <v>0</v>
      </c>
      <c r="N817" s="41">
        <f>0</f>
        <v>0</v>
      </c>
      <c r="O817" s="41">
        <f>0</f>
        <v>0</v>
      </c>
      <c r="P817" s="41">
        <f>0</f>
        <v>0</v>
      </c>
      <c r="Q817" s="41">
        <v>5</v>
      </c>
      <c r="R817" s="41">
        <f>0</f>
        <v>0</v>
      </c>
      <c r="S817" s="41">
        <f>0</f>
        <v>0</v>
      </c>
      <c r="T817" s="41">
        <v>6</v>
      </c>
      <c r="U817" s="41">
        <v>0</v>
      </c>
      <c r="V817" s="41">
        <v>0</v>
      </c>
      <c r="W817" s="41">
        <v>61</v>
      </c>
      <c r="X817" s="87">
        <v>1.6701388888888891E-2</v>
      </c>
      <c r="Y817" s="41">
        <v>49.896000000000001</v>
      </c>
    </row>
    <row r="818" spans="1:25" x14ac:dyDescent="0.45">
      <c r="A818" s="41" t="s">
        <v>331</v>
      </c>
      <c r="B818" s="41">
        <v>2026</v>
      </c>
      <c r="C818" s="43">
        <v>46309</v>
      </c>
      <c r="D818" s="41" t="s">
        <v>103</v>
      </c>
      <c r="E818" s="41" t="s">
        <v>39</v>
      </c>
      <c r="F818" s="41" t="s">
        <v>40</v>
      </c>
      <c r="G818" s="12">
        <f>(C818-VLOOKUP(E818,Riders!$A$2:$D$3499,4,FALSE))/365</f>
        <v>29.405479452054795</v>
      </c>
      <c r="H818" s="41">
        <v>11</v>
      </c>
      <c r="I818" s="41">
        <v>24</v>
      </c>
      <c r="J818" s="41">
        <v>10</v>
      </c>
      <c r="K818" s="41">
        <v>22</v>
      </c>
      <c r="L818" s="41">
        <v>56</v>
      </c>
      <c r="M818" s="41">
        <v>0</v>
      </c>
      <c r="N818" s="41">
        <f>0</f>
        <v>0</v>
      </c>
      <c r="O818" s="41">
        <f>0</f>
        <v>0</v>
      </c>
      <c r="P818" s="41">
        <f>0</f>
        <v>0</v>
      </c>
      <c r="Q818" s="41">
        <v>2</v>
      </c>
      <c r="R818" s="41">
        <v>1</v>
      </c>
      <c r="S818" s="41">
        <f>0</f>
        <v>0</v>
      </c>
      <c r="T818" s="41">
        <f>0</f>
        <v>0</v>
      </c>
      <c r="U818" s="41">
        <v>0</v>
      </c>
      <c r="V818" s="41">
        <v>0</v>
      </c>
      <c r="W818" s="41">
        <v>59</v>
      </c>
      <c r="X818" s="87">
        <v>1.6701388888888891E-2</v>
      </c>
      <c r="Y818" s="41">
        <v>49.896000000000001</v>
      </c>
    </row>
    <row r="819" spans="1:25" x14ac:dyDescent="0.45">
      <c r="A819" s="41" t="s">
        <v>331</v>
      </c>
      <c r="B819" s="41">
        <v>2026</v>
      </c>
      <c r="C819" s="43">
        <v>46309</v>
      </c>
      <c r="D819" s="41" t="s">
        <v>103</v>
      </c>
      <c r="E819" s="41" t="s">
        <v>190</v>
      </c>
      <c r="F819" s="41" t="s">
        <v>177</v>
      </c>
      <c r="G819" s="12">
        <f>(C819-VLOOKUP(E819,Riders!$A$2:$D$3499,4,FALSE))/365</f>
        <v>25.227397260273971</v>
      </c>
      <c r="H819" s="41">
        <v>12</v>
      </c>
      <c r="I819" s="41">
        <v>1</v>
      </c>
      <c r="J819" s="41">
        <v>26</v>
      </c>
      <c r="K819" s="41">
        <v>16</v>
      </c>
      <c r="L819" s="41">
        <v>43</v>
      </c>
      <c r="M819" s="41">
        <v>0</v>
      </c>
      <c r="N819" s="41">
        <f>0</f>
        <v>0</v>
      </c>
      <c r="O819" s="41">
        <f>0</f>
        <v>0</v>
      </c>
      <c r="P819" s="41">
        <f>0</f>
        <v>0</v>
      </c>
      <c r="Q819" s="41">
        <f>0</f>
        <v>0</v>
      </c>
      <c r="R819" s="41">
        <f>0</f>
        <v>0</v>
      </c>
      <c r="S819" s="41">
        <v>5</v>
      </c>
      <c r="T819" s="41">
        <v>10</v>
      </c>
      <c r="U819" s="41">
        <v>0</v>
      </c>
      <c r="V819" s="41">
        <v>0</v>
      </c>
      <c r="W819" s="41">
        <v>58</v>
      </c>
      <c r="X819" s="87">
        <v>1.6701388888888891E-2</v>
      </c>
      <c r="Y819" s="41">
        <v>49.896000000000001</v>
      </c>
    </row>
    <row r="820" spans="1:25" x14ac:dyDescent="0.45">
      <c r="A820" s="41" t="s">
        <v>331</v>
      </c>
      <c r="B820" s="41">
        <v>2026</v>
      </c>
      <c r="C820" s="43">
        <v>46309</v>
      </c>
      <c r="D820" s="41" t="s">
        <v>103</v>
      </c>
      <c r="E820" s="41" t="s">
        <v>42</v>
      </c>
      <c r="F820" s="41" t="s">
        <v>43</v>
      </c>
      <c r="G820" s="12">
        <f>(C820-VLOOKUP(E820,Riders!$A$2:$D$3499,4,FALSE))/365</f>
        <v>24.668493150684931</v>
      </c>
      <c r="H820" s="41">
        <v>13</v>
      </c>
      <c r="I820" s="41">
        <v>28</v>
      </c>
      <c r="J820" s="41">
        <v>18</v>
      </c>
      <c r="K820" s="41">
        <v>6</v>
      </c>
      <c r="L820" s="41">
        <v>52</v>
      </c>
      <c r="M820" s="41">
        <v>0</v>
      </c>
      <c r="N820" s="41">
        <f>0</f>
        <v>0</v>
      </c>
      <c r="O820" s="41">
        <f>0</f>
        <v>0</v>
      </c>
      <c r="P820" s="41">
        <f>0</f>
        <v>0</v>
      </c>
      <c r="Q820" s="41">
        <f>0</f>
        <v>0</v>
      </c>
      <c r="R820" s="41">
        <f>0</f>
        <v>0</v>
      </c>
      <c r="S820" s="41">
        <f>0</f>
        <v>0</v>
      </c>
      <c r="T820" s="41">
        <f>0</f>
        <v>0</v>
      </c>
      <c r="U820" s="41">
        <v>0</v>
      </c>
      <c r="V820" s="41">
        <v>0</v>
      </c>
      <c r="W820" s="41">
        <v>52</v>
      </c>
      <c r="X820" s="87">
        <v>1.6701388888888891E-2</v>
      </c>
      <c r="Y820" s="41">
        <v>49.896000000000001</v>
      </c>
    </row>
    <row r="821" spans="1:25" x14ac:dyDescent="0.45">
      <c r="A821" s="41" t="s">
        <v>331</v>
      </c>
      <c r="B821" s="41">
        <v>2026</v>
      </c>
      <c r="C821" s="43">
        <v>46309</v>
      </c>
      <c r="D821" s="41" t="s">
        <v>103</v>
      </c>
      <c r="E821" s="41" t="s">
        <v>130</v>
      </c>
      <c r="F821" s="41" t="s">
        <v>131</v>
      </c>
      <c r="G821" s="12">
        <f>(C821-VLOOKUP(E821,Riders!$A$2:$D$3499,4,FALSE))/365</f>
        <v>24.358904109589041</v>
      </c>
      <c r="H821" s="41">
        <v>14</v>
      </c>
      <c r="I821" s="41">
        <v>26</v>
      </c>
      <c r="J821" s="41">
        <v>14</v>
      </c>
      <c r="K821" s="41">
        <v>28</v>
      </c>
      <c r="L821" s="41">
        <v>68</v>
      </c>
      <c r="M821" s="41">
        <v>0</v>
      </c>
      <c r="N821" s="41">
        <f>0</f>
        <v>0</v>
      </c>
      <c r="O821" s="41">
        <f>0</f>
        <v>0</v>
      </c>
      <c r="P821" s="41">
        <f>0</f>
        <v>0</v>
      </c>
      <c r="Q821" s="41">
        <f>0</f>
        <v>0</v>
      </c>
      <c r="R821" s="41">
        <f>0</f>
        <v>0</v>
      </c>
      <c r="S821" s="41">
        <f>0</f>
        <v>0</v>
      </c>
      <c r="T821" s="41">
        <f>0</f>
        <v>0</v>
      </c>
      <c r="U821" s="41">
        <v>0</v>
      </c>
      <c r="V821" s="41">
        <v>20</v>
      </c>
      <c r="W821" s="41">
        <v>48</v>
      </c>
      <c r="X821" s="87">
        <v>1.6701388888888891E-2</v>
      </c>
      <c r="Y821" s="41">
        <v>49.896000000000001</v>
      </c>
    </row>
    <row r="822" spans="1:25" x14ac:dyDescent="0.45">
      <c r="A822" s="41" t="s">
        <v>331</v>
      </c>
      <c r="B822" s="41">
        <v>2026</v>
      </c>
      <c r="C822" s="43">
        <v>46309</v>
      </c>
      <c r="D822" s="41" t="s">
        <v>103</v>
      </c>
      <c r="E822" s="41" t="s">
        <v>53</v>
      </c>
      <c r="F822" s="41" t="s">
        <v>55</v>
      </c>
      <c r="G822" s="12">
        <f>(C822-VLOOKUP(E822,Riders!$A$2:$D$3499,4,FALSE))/365</f>
        <v>25.460273972602739</v>
      </c>
      <c r="H822" s="41">
        <v>15</v>
      </c>
      <c r="I822" s="41">
        <v>6</v>
      </c>
      <c r="J822" s="41">
        <v>16</v>
      </c>
      <c r="K822" s="41">
        <v>1</v>
      </c>
      <c r="L822" s="41">
        <v>23</v>
      </c>
      <c r="M822" s="41">
        <v>0</v>
      </c>
      <c r="N822" s="41">
        <f>0</f>
        <v>0</v>
      </c>
      <c r="O822" s="41">
        <f>0</f>
        <v>0</v>
      </c>
      <c r="P822" s="41">
        <f>0</f>
        <v>0</v>
      </c>
      <c r="Q822" s="41">
        <f>0</f>
        <v>0</v>
      </c>
      <c r="R822" s="41">
        <v>5</v>
      </c>
      <c r="S822" s="41">
        <v>2</v>
      </c>
      <c r="T822" s="41">
        <f>0</f>
        <v>0</v>
      </c>
      <c r="U822" s="41">
        <v>0</v>
      </c>
      <c r="V822" s="41">
        <v>0</v>
      </c>
      <c r="W822" s="41">
        <v>30</v>
      </c>
      <c r="X822" s="87">
        <v>1.6701388888888891E-2</v>
      </c>
      <c r="Y822" s="41">
        <v>49.896000000000001</v>
      </c>
    </row>
    <row r="823" spans="1:25" x14ac:dyDescent="0.45">
      <c r="A823" s="41" t="s">
        <v>331</v>
      </c>
      <c r="B823" s="41">
        <v>2026</v>
      </c>
      <c r="C823" s="43">
        <v>46309</v>
      </c>
      <c r="D823" s="41" t="s">
        <v>103</v>
      </c>
      <c r="E823" s="41" t="s">
        <v>87</v>
      </c>
      <c r="F823" s="41" t="s">
        <v>88</v>
      </c>
      <c r="G823" s="12">
        <f>(C823-VLOOKUP(E823,Riders!$A$2:$D$3499,4,FALSE))/365</f>
        <v>27.304109589041097</v>
      </c>
      <c r="H823" s="41">
        <v>16</v>
      </c>
      <c r="I823" s="41">
        <v>16</v>
      </c>
      <c r="J823" s="41">
        <v>6</v>
      </c>
      <c r="K823" s="41">
        <v>1</v>
      </c>
      <c r="L823" s="41">
        <v>23</v>
      </c>
      <c r="M823" s="41">
        <v>0</v>
      </c>
      <c r="N823" s="41">
        <f>0</f>
        <v>0</v>
      </c>
      <c r="O823" s="41">
        <f>0</f>
        <v>0</v>
      </c>
      <c r="P823" s="41">
        <f>0</f>
        <v>0</v>
      </c>
      <c r="Q823" s="41">
        <v>3</v>
      </c>
      <c r="R823" s="41">
        <f>0</f>
        <v>0</v>
      </c>
      <c r="S823" s="41">
        <f>0</f>
        <v>0</v>
      </c>
      <c r="T823" s="41">
        <f>0</f>
        <v>0</v>
      </c>
      <c r="U823" s="41">
        <v>0</v>
      </c>
      <c r="V823" s="41">
        <v>0</v>
      </c>
      <c r="W823" s="41">
        <v>26</v>
      </c>
      <c r="X823" s="87">
        <v>1.6701388888888891E-2</v>
      </c>
      <c r="Y823" s="41">
        <v>49.896000000000001</v>
      </c>
    </row>
    <row r="824" spans="1:25" x14ac:dyDescent="0.45">
      <c r="A824" s="41" t="s">
        <v>331</v>
      </c>
      <c r="B824" s="41">
        <v>2026</v>
      </c>
      <c r="C824" s="43">
        <v>46309</v>
      </c>
      <c r="D824" s="41" t="s">
        <v>103</v>
      </c>
      <c r="E824" s="41" t="s">
        <v>72</v>
      </c>
      <c r="F824" s="41" t="s">
        <v>73</v>
      </c>
      <c r="G824" s="12">
        <f>(C824-VLOOKUP(E824,Riders!$A$2:$D$3499,4,FALSE))/365</f>
        <v>28.224657534246575</v>
      </c>
      <c r="H824" s="41">
        <v>17</v>
      </c>
      <c r="I824" s="41">
        <v>14</v>
      </c>
      <c r="J824" s="41">
        <v>1</v>
      </c>
      <c r="K824" s="41">
        <v>8</v>
      </c>
      <c r="L824" s="41">
        <v>23</v>
      </c>
      <c r="M824" s="41">
        <v>0</v>
      </c>
      <c r="N824" s="41">
        <f>0</f>
        <v>0</v>
      </c>
      <c r="O824" s="41">
        <f>0</f>
        <v>0</v>
      </c>
      <c r="P824" s="41">
        <v>2</v>
      </c>
      <c r="Q824" s="41">
        <f>0</f>
        <v>0</v>
      </c>
      <c r="R824" s="41">
        <f>0</f>
        <v>0</v>
      </c>
      <c r="S824" s="41">
        <f>0</f>
        <v>0</v>
      </c>
      <c r="T824" s="41">
        <f>0</f>
        <v>0</v>
      </c>
      <c r="U824" s="41">
        <v>0</v>
      </c>
      <c r="V824" s="41">
        <v>0</v>
      </c>
      <c r="W824" s="41">
        <v>25</v>
      </c>
      <c r="X824" s="87">
        <v>1.6701388888888891E-2</v>
      </c>
      <c r="Y824" s="41">
        <v>49.896000000000001</v>
      </c>
    </row>
    <row r="825" spans="1:25" x14ac:dyDescent="0.45">
      <c r="A825" s="41" t="s">
        <v>331</v>
      </c>
      <c r="B825" s="41">
        <v>2026</v>
      </c>
      <c r="C825" s="43">
        <v>46309</v>
      </c>
      <c r="D825" s="41" t="s">
        <v>103</v>
      </c>
      <c r="E825" s="41" t="s">
        <v>108</v>
      </c>
      <c r="F825" s="41" t="s">
        <v>37</v>
      </c>
      <c r="G825" s="12">
        <f>(C825-VLOOKUP(E825,Riders!$A$2:$D$3499,4,FALSE))/365</f>
        <v>24.852054794520548</v>
      </c>
      <c r="H825" s="41">
        <v>18</v>
      </c>
      <c r="I825" s="41">
        <v>8</v>
      </c>
      <c r="J825" s="41">
        <v>8</v>
      </c>
      <c r="K825" s="41">
        <v>20</v>
      </c>
      <c r="L825" s="41">
        <v>36</v>
      </c>
      <c r="M825" s="41">
        <v>0</v>
      </c>
      <c r="N825" s="41">
        <f>0</f>
        <v>0</v>
      </c>
      <c r="O825" s="41">
        <f>0</f>
        <v>0</v>
      </c>
      <c r="P825" s="41">
        <f>0</f>
        <v>0</v>
      </c>
      <c r="Q825" s="41">
        <f>0</f>
        <v>0</v>
      </c>
      <c r="R825" s="41">
        <f>0</f>
        <v>0</v>
      </c>
      <c r="S825" s="41">
        <f>0</f>
        <v>0</v>
      </c>
      <c r="T825" s="41">
        <f>0</f>
        <v>0</v>
      </c>
      <c r="U825" s="41">
        <v>0</v>
      </c>
      <c r="V825" s="41">
        <v>20</v>
      </c>
      <c r="W825" s="41">
        <v>16</v>
      </c>
      <c r="X825" s="87">
        <v>1.6701388888888891E-2</v>
      </c>
      <c r="Y825" s="41">
        <v>49.896000000000001</v>
      </c>
    </row>
    <row r="826" spans="1:25" x14ac:dyDescent="0.45">
      <c r="A826" s="41" t="s">
        <v>331</v>
      </c>
      <c r="B826" s="41">
        <v>2026</v>
      </c>
      <c r="C826" s="43">
        <v>46309</v>
      </c>
      <c r="D826" s="41" t="s">
        <v>103</v>
      </c>
      <c r="E826" s="41" t="s">
        <v>117</v>
      </c>
      <c r="F826" s="41" t="s">
        <v>67</v>
      </c>
      <c r="G826" s="12">
        <f>(C826-VLOOKUP(E826,Riders!$A$2:$D$3499,4,FALSE))/365</f>
        <v>24.723287671232878</v>
      </c>
      <c r="H826" s="41">
        <v>19</v>
      </c>
      <c r="I826" s="41">
        <v>4</v>
      </c>
      <c r="J826" s="41">
        <v>24</v>
      </c>
      <c r="K826" s="41">
        <v>2</v>
      </c>
      <c r="L826" s="41">
        <v>30</v>
      </c>
      <c r="M826" s="41">
        <v>0</v>
      </c>
      <c r="N826" s="41">
        <f>0</f>
        <v>0</v>
      </c>
      <c r="O826" s="41">
        <f>0</f>
        <v>0</v>
      </c>
      <c r="P826" s="41">
        <f>0</f>
        <v>0</v>
      </c>
      <c r="Q826" s="41">
        <f>0</f>
        <v>0</v>
      </c>
      <c r="R826" s="41">
        <f>0</f>
        <v>0</v>
      </c>
      <c r="S826" s="41">
        <f>0</f>
        <v>0</v>
      </c>
      <c r="T826" s="41">
        <f>0</f>
        <v>0</v>
      </c>
      <c r="U826" s="41">
        <v>0</v>
      </c>
      <c r="V826" s="41">
        <v>20</v>
      </c>
      <c r="W826" s="41">
        <v>10</v>
      </c>
      <c r="X826" s="87">
        <v>1.6701388888888891E-2</v>
      </c>
      <c r="Y826" s="41">
        <v>49.896000000000001</v>
      </c>
    </row>
    <row r="827" spans="1:25" x14ac:dyDescent="0.45">
      <c r="A827" s="41" t="s">
        <v>331</v>
      </c>
      <c r="B827" s="41">
        <v>2026</v>
      </c>
      <c r="C827" s="43">
        <v>46309</v>
      </c>
      <c r="D827" s="41" t="s">
        <v>103</v>
      </c>
      <c r="E827" s="41" t="s">
        <v>97</v>
      </c>
      <c r="F827" s="41" t="s">
        <v>99</v>
      </c>
      <c r="G827" s="12">
        <f>(C827-VLOOKUP(E827,Riders!$A$2:$D$3499,4,FALSE))/365</f>
        <v>28.13150684931507</v>
      </c>
      <c r="H827" s="41">
        <v>20</v>
      </c>
      <c r="I827" s="41">
        <v>18</v>
      </c>
      <c r="J827" s="41">
        <v>2</v>
      </c>
      <c r="K827" s="41">
        <v>10</v>
      </c>
      <c r="L827" s="41">
        <v>30</v>
      </c>
      <c r="M827" s="41">
        <v>0</v>
      </c>
      <c r="N827" s="41">
        <f>0</f>
        <v>0</v>
      </c>
      <c r="O827" s="41">
        <f>0</f>
        <v>0</v>
      </c>
      <c r="P827" s="41">
        <f>0</f>
        <v>0</v>
      </c>
      <c r="Q827" s="41">
        <f>0</f>
        <v>0</v>
      </c>
      <c r="R827" s="41">
        <f>0</f>
        <v>0</v>
      </c>
      <c r="S827" s="41">
        <f>0</f>
        <v>0</v>
      </c>
      <c r="T827" s="41">
        <f>0</f>
        <v>0</v>
      </c>
      <c r="U827" s="41">
        <v>0</v>
      </c>
      <c r="V827" s="41">
        <v>20</v>
      </c>
      <c r="W827" s="41">
        <v>10</v>
      </c>
      <c r="X827" s="87">
        <v>1.6701388888888891E-2</v>
      </c>
      <c r="Y827" s="41">
        <v>49.896000000000001</v>
      </c>
    </row>
    <row r="828" spans="1:25" x14ac:dyDescent="0.45">
      <c r="A828" s="41" t="s">
        <v>331</v>
      </c>
      <c r="B828" s="41">
        <v>2026</v>
      </c>
      <c r="C828" s="43">
        <v>46309</v>
      </c>
      <c r="D828" s="41" t="s">
        <v>103</v>
      </c>
      <c r="E828" s="41" t="s">
        <v>89</v>
      </c>
      <c r="F828" s="41" t="s">
        <v>91</v>
      </c>
      <c r="G828" s="12">
        <f>(C828-VLOOKUP(E828,Riders!$A$2:$D$3499,4,FALSE))/365</f>
        <v>27.287671232876711</v>
      </c>
      <c r="H828" s="41">
        <v>21</v>
      </c>
      <c r="I828" s="41">
        <v>1</v>
      </c>
      <c r="J828" s="41">
        <v>12</v>
      </c>
      <c r="K828" s="41">
        <v>12</v>
      </c>
      <c r="L828" s="41">
        <v>25</v>
      </c>
      <c r="M828" s="41">
        <v>0</v>
      </c>
      <c r="N828" s="41">
        <f>0</f>
        <v>0</v>
      </c>
      <c r="O828" s="41">
        <f>0</f>
        <v>0</v>
      </c>
      <c r="P828" s="41">
        <f>0</f>
        <v>0</v>
      </c>
      <c r="Q828" s="41">
        <f>0</f>
        <v>0</v>
      </c>
      <c r="R828" s="41">
        <f>0</f>
        <v>0</v>
      </c>
      <c r="S828" s="41">
        <f>0</f>
        <v>0</v>
      </c>
      <c r="T828" s="41">
        <f>0</f>
        <v>0</v>
      </c>
      <c r="U828" s="41">
        <v>0</v>
      </c>
      <c r="V828" s="41">
        <v>20</v>
      </c>
      <c r="W828" s="41">
        <v>5</v>
      </c>
      <c r="X828" s="87">
        <v>1.6701388888888891E-2</v>
      </c>
      <c r="Y828" s="41">
        <v>49.896000000000001</v>
      </c>
    </row>
    <row r="829" spans="1:25" x14ac:dyDescent="0.45">
      <c r="A829" s="41" t="s">
        <v>331</v>
      </c>
      <c r="B829" s="41">
        <v>2026</v>
      </c>
      <c r="C829" s="43">
        <v>46309</v>
      </c>
      <c r="D829" s="41" t="s">
        <v>103</v>
      </c>
      <c r="E829" s="41" t="s">
        <v>2591</v>
      </c>
      <c r="F829" s="41" t="s">
        <v>543</v>
      </c>
      <c r="G829" s="12">
        <f>(C829-VLOOKUP(E829,Riders!$A$2:$D$3499,4,FALSE))/365</f>
        <v>29.076712328767123</v>
      </c>
      <c r="H829" s="41">
        <v>22</v>
      </c>
      <c r="I829" s="41">
        <v>1</v>
      </c>
      <c r="J829" s="41">
        <v>1</v>
      </c>
      <c r="K829" s="41">
        <v>1</v>
      </c>
      <c r="L829" s="41">
        <v>3</v>
      </c>
      <c r="M829" s="41">
        <v>0</v>
      </c>
      <c r="N829" s="41">
        <f>0</f>
        <v>0</v>
      </c>
      <c r="O829" s="41">
        <f>0</f>
        <v>0</v>
      </c>
      <c r="P829" s="41">
        <f>0</f>
        <v>0</v>
      </c>
      <c r="Q829" s="41">
        <f>0</f>
        <v>0</v>
      </c>
      <c r="R829" s="41">
        <f>0</f>
        <v>0</v>
      </c>
      <c r="S829" s="41">
        <f>0</f>
        <v>0</v>
      </c>
      <c r="T829" s="41">
        <f>0</f>
        <v>0</v>
      </c>
      <c r="U829" s="41">
        <v>0</v>
      </c>
      <c r="V829" s="41">
        <v>40</v>
      </c>
      <c r="W829" s="41">
        <v>-37</v>
      </c>
      <c r="X829" s="87">
        <v>1.6701388888888891E-2</v>
      </c>
      <c r="Y829" s="41">
        <v>49.896000000000001</v>
      </c>
    </row>
    <row r="830" spans="1:25" x14ac:dyDescent="0.45">
      <c r="A830" s="41" t="s">
        <v>331</v>
      </c>
      <c r="B830" s="41">
        <v>2026</v>
      </c>
      <c r="C830" s="43">
        <v>46309</v>
      </c>
      <c r="D830" s="41" t="s">
        <v>103</v>
      </c>
      <c r="E830" s="41" t="s">
        <v>5149</v>
      </c>
      <c r="F830" s="41" t="s">
        <v>506</v>
      </c>
      <c r="G830" s="12">
        <f>(C830-VLOOKUP(E830,Riders!$A$2:$D$4000,4,FALSE))/365</f>
        <v>30.07123287671233</v>
      </c>
      <c r="H830" s="41">
        <v>23</v>
      </c>
      <c r="I830" s="41">
        <v>20</v>
      </c>
      <c r="J830" s="41">
        <v>-39</v>
      </c>
      <c r="K830" s="41">
        <v>4</v>
      </c>
      <c r="L830" s="41">
        <v>-15</v>
      </c>
      <c r="M830" s="41">
        <v>0</v>
      </c>
      <c r="N830" s="41">
        <f>0</f>
        <v>0</v>
      </c>
      <c r="O830" s="41">
        <f>0</f>
        <v>0</v>
      </c>
      <c r="P830" s="41">
        <f>0</f>
        <v>0</v>
      </c>
      <c r="Q830" s="41">
        <f>0</f>
        <v>0</v>
      </c>
      <c r="R830" s="41">
        <f>0</f>
        <v>0</v>
      </c>
      <c r="S830" s="41">
        <f>0</f>
        <v>0</v>
      </c>
      <c r="T830" s="41">
        <f>0</f>
        <v>0</v>
      </c>
      <c r="U830" s="41">
        <v>0</v>
      </c>
      <c r="V830" s="41">
        <v>40</v>
      </c>
      <c r="W830" s="41">
        <v>-55</v>
      </c>
      <c r="X830" s="87">
        <v>1.6701388888888891E-2</v>
      </c>
      <c r="Y830" s="41">
        <v>49.896000000000001</v>
      </c>
    </row>
  </sheetData>
  <autoFilter ref="A1:Y739" xr:uid="{00000000-0009-0000-0000-00000A000000}">
    <sortState xmlns:xlrd2="http://schemas.microsoft.com/office/spreadsheetml/2017/richdata2" ref="A2:Y807">
      <sortCondition descending="1" ref="C1:C739"/>
    </sortState>
  </autoFilter>
  <conditionalFormatting sqref="I2:I25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S1997 N397:T468">
    <cfRule type="cellIs" dxfId="221" priority="110" operator="between">
      <formula>1</formula>
      <formula>1</formula>
    </cfRule>
    <cfRule type="cellIs" dxfId="220" priority="111" operator="between">
      <formula>2</formula>
      <formula>2</formula>
    </cfRule>
    <cfRule type="cellIs" dxfId="219" priority="112" operator="between">
      <formula>3</formula>
      <formula>3</formula>
    </cfRule>
    <cfRule type="cellIs" dxfId="218" priority="113" operator="between">
      <formula>5</formula>
      <formula>5</formula>
    </cfRule>
  </conditionalFormatting>
  <conditionalFormatting sqref="T2:T1997">
    <cfRule type="cellIs" dxfId="217" priority="97" operator="between">
      <formula>10</formula>
      <formula>10</formula>
    </cfRule>
    <cfRule type="cellIs" dxfId="216" priority="98" operator="between">
      <formula>6</formula>
      <formula>6</formula>
    </cfRule>
    <cfRule type="cellIs" dxfId="215" priority="99" operator="between">
      <formula>2</formula>
      <formula>2</formula>
    </cfRule>
    <cfRule type="cellIs" dxfId="214" priority="100" operator="between">
      <formula>4</formula>
      <formula>4</formula>
    </cfRule>
  </conditionalFormatting>
  <conditionalFormatting sqref="D89:D112">
    <cfRule type="expression" dxfId="213" priority="83">
      <formula>$E89="F"</formula>
    </cfRule>
    <cfRule type="expression" dxfId="212" priority="84">
      <formula>$E89="SF"</formula>
    </cfRule>
    <cfRule type="expression" dxfId="211" priority="85">
      <formula>$E89="QF"</formula>
    </cfRule>
    <cfRule type="expression" dxfId="210" priority="86">
      <formula>$E89="R16"</formula>
    </cfRule>
    <cfRule type="expression" dxfId="209" priority="87">
      <formula>$E89="R8"</formula>
    </cfRule>
  </conditionalFormatting>
  <conditionalFormatting sqref="C145:C168">
    <cfRule type="expression" dxfId="208" priority="81">
      <formula>$E145="F"</formula>
    </cfRule>
    <cfRule type="expression" dxfId="207" priority="82">
      <formula>$E145="Q"</formula>
    </cfRule>
  </conditionalFormatting>
  <conditionalFormatting sqref="A145:B168">
    <cfRule type="expression" dxfId="206" priority="78">
      <formula>$E145="Q"</formula>
    </cfRule>
    <cfRule type="expression" dxfId="205" priority="79">
      <formula>$E145="G"</formula>
    </cfRule>
    <cfRule type="expression" dxfId="204" priority="80">
      <formula>$E145="B"</formula>
    </cfRule>
  </conditionalFormatting>
  <conditionalFormatting sqref="D145:D168">
    <cfRule type="expression" dxfId="203" priority="75">
      <formula>$E145="Q"</formula>
    </cfRule>
    <cfRule type="expression" dxfId="202" priority="76">
      <formula>$E145="G"</formula>
    </cfRule>
    <cfRule type="expression" dxfId="201" priority="77">
      <formula>$E145="B"</formula>
    </cfRule>
  </conditionalFormatting>
  <conditionalFormatting sqref="A169:B190 D169:D190">
    <cfRule type="expression" dxfId="200" priority="73">
      <formula>#REF!="F"</formula>
    </cfRule>
    <cfRule type="expression" dxfId="199" priority="74">
      <formula>#REF!="Q"</formula>
    </cfRule>
  </conditionalFormatting>
  <conditionalFormatting sqref="A191:B211 D191:D211">
    <cfRule type="expression" dxfId="198" priority="71">
      <formula>#REF!="F"</formula>
    </cfRule>
    <cfRule type="expression" dxfId="197" priority="72">
      <formula>#REF!="Q"</formula>
    </cfRule>
  </conditionalFormatting>
  <conditionalFormatting sqref="A212:B232 D212:D232">
    <cfRule type="expression" dxfId="196" priority="69">
      <formula>#REF!="F"</formula>
    </cfRule>
    <cfRule type="expression" dxfId="195" priority="70">
      <formula>#REF!="Q"</formula>
    </cfRule>
  </conditionalFormatting>
  <conditionalFormatting sqref="A233:B233 A235:B235 A237:B237 A239:B239 A241:B241 A243:B243 A245:B245 A247:B247 A249:B249 A251:B251 A253:B253 A255:B255 D233 D235 D237 D239 D241 D243 D245 D247 D249 D251 D253 D255">
    <cfRule type="expression" dxfId="194" priority="67">
      <formula>#REF!="F"</formula>
    </cfRule>
    <cfRule type="expression" dxfId="193" priority="68">
      <formula>#REF!="Q"</formula>
    </cfRule>
  </conditionalFormatting>
  <conditionalFormatting sqref="A234:B234 A236:B236 A238:B238 A240:B240 A242:B242 A244:B244 A246:B246 A248:B248 A250:B250 A252:B252 A254:B254 D234 D236 D238 D240 D242 D244 D246 D248 D250 D252 D254">
    <cfRule type="expression" dxfId="192" priority="65">
      <formula>#REF!="F"</formula>
    </cfRule>
    <cfRule type="expression" dxfId="191" priority="66">
      <formula>#REF!="Q"</formula>
    </cfRule>
  </conditionalFormatting>
  <conditionalFormatting sqref="A256:B278 D256:D278">
    <cfRule type="expression" dxfId="190" priority="63">
      <formula>#REF!="F"</formula>
    </cfRule>
    <cfRule type="expression" dxfId="189" priority="64">
      <formula>#REF!="Q"</formula>
    </cfRule>
  </conditionalFormatting>
  <conditionalFormatting sqref="A279:B302 D279:D302">
    <cfRule type="expression" dxfId="188" priority="61">
      <formula>#REF!="F"</formula>
    </cfRule>
    <cfRule type="expression" dxfId="187" priority="62">
      <formula>#REF!="Q"</formula>
    </cfRule>
  </conditionalFormatting>
  <conditionalFormatting sqref="A303:B326 D303:D326">
    <cfRule type="expression" dxfId="186" priority="59">
      <formula>#REF!="F"</formula>
    </cfRule>
    <cfRule type="expression" dxfId="185" priority="60">
      <formula>#REF!="Q"</formula>
    </cfRule>
  </conditionalFormatting>
  <conditionalFormatting sqref="A328:B328 A330:B330 A332:B332 A334:B334 A336:B336 A338:B338 A340:B340 A342:B342 A344:B344 A346:B346 A348:B348 A350:B350 D327:D350">
    <cfRule type="expression" dxfId="184" priority="57">
      <formula>#REF!="F"</formula>
    </cfRule>
    <cfRule type="expression" dxfId="183" priority="58">
      <formula>#REF!="Q"</formula>
    </cfRule>
  </conditionalFormatting>
  <conditionalFormatting sqref="A327:B327 A329:B329 A331:B331 A333:B333 A335:B335 A337:B337 A339:B339 A341:B341 A343:B343 A345:B345 A347:B347 A349:B349">
    <cfRule type="expression" dxfId="182" priority="55">
      <formula>#REF!="F"</formula>
    </cfRule>
    <cfRule type="expression" dxfId="181" priority="56">
      <formula>#REF!="Q"</formula>
    </cfRule>
  </conditionalFormatting>
  <conditionalFormatting sqref="D351:D372">
    <cfRule type="expression" dxfId="180" priority="53">
      <formula>#REF!="F"</formula>
    </cfRule>
    <cfRule type="expression" dxfId="179" priority="54">
      <formula>#REF!="Q"</formula>
    </cfRule>
  </conditionalFormatting>
  <conditionalFormatting sqref="A351:B351 A353:B353 A355:B355 A357:B357 A359:B359 A361:B361 A363:B363 A365:B365 A367:B367 A369:B369 A371:B371">
    <cfRule type="expression" dxfId="178" priority="51">
      <formula>#REF!="F"</formula>
    </cfRule>
    <cfRule type="expression" dxfId="177" priority="52">
      <formula>#REF!="Q"</formula>
    </cfRule>
  </conditionalFormatting>
  <conditionalFormatting sqref="A352:B352 A354:B354 A356:B356 A358:B358 A360:B360 A362:B362 A364:B364 A366:B366 A368:B368 A370:B370 A372:B372">
    <cfRule type="expression" dxfId="176" priority="49">
      <formula>#REF!="F"</formula>
    </cfRule>
    <cfRule type="expression" dxfId="175" priority="50">
      <formula>#REF!="Q"</formula>
    </cfRule>
  </conditionalFormatting>
  <conditionalFormatting sqref="D373:D396">
    <cfRule type="expression" dxfId="174" priority="47">
      <formula>#REF!="F"</formula>
    </cfRule>
    <cfRule type="expression" dxfId="173" priority="48">
      <formula>#REF!="Q"</formula>
    </cfRule>
  </conditionalFormatting>
  <conditionalFormatting sqref="A374:B374 A376:B376 A378:B378 A380:B380 A382:B382 A384:B384 A386:B386 A388:B388 A390:B390 A392:B392 A394:B394 A396:B396">
    <cfRule type="expression" dxfId="172" priority="45">
      <formula>#REF!="F"</formula>
    </cfRule>
    <cfRule type="expression" dxfId="171" priority="46">
      <formula>#REF!="Q"</formula>
    </cfRule>
  </conditionalFormatting>
  <conditionalFormatting sqref="A373:B373 A375:B375 A377:B377 A379:B379 A381:B381 A383:B383 A385:B385 A387:B387 A389:B389 A391:B391 A393:B393 A395:B395">
    <cfRule type="expression" dxfId="170" priority="43">
      <formula>#REF!="F"</formula>
    </cfRule>
    <cfRule type="expression" dxfId="169" priority="44">
      <formula>#REF!="Q"</formula>
    </cfRule>
  </conditionalFormatting>
  <conditionalFormatting sqref="D397:D420">
    <cfRule type="expression" dxfId="168" priority="41">
      <formula>#REF!="F"</formula>
    </cfRule>
    <cfRule type="expression" dxfId="167" priority="42">
      <formula>#REF!="Q"</formula>
    </cfRule>
  </conditionalFormatting>
  <conditionalFormatting sqref="A397:B397 A399:B399 A401:B401 A403:B403 A405:B405 A407:B407 A409:B409 A411:B411 A413:B413 A415:B415 A417:B417 A419:B419">
    <cfRule type="expression" dxfId="166" priority="39">
      <formula>#REF!="F"</formula>
    </cfRule>
    <cfRule type="expression" dxfId="165" priority="40">
      <formula>#REF!="Q"</formula>
    </cfRule>
  </conditionalFormatting>
  <conditionalFormatting sqref="A398:B398 A400:B400 A402:B402 A404:B404 A406:B406 A408:B408 A410:B410 A412:B412 A414:B414 A416:B416 A418:B418 A420:B420">
    <cfRule type="expression" dxfId="164" priority="37">
      <formula>#REF!="F"</formula>
    </cfRule>
    <cfRule type="expression" dxfId="163" priority="38">
      <formula>#REF!="Q"</formula>
    </cfRule>
  </conditionalFormatting>
  <conditionalFormatting sqref="U421:U444">
    <cfRule type="cellIs" dxfId="162" priority="33" operator="between">
      <formula>10</formula>
      <formula>10</formula>
    </cfRule>
    <cfRule type="cellIs" dxfId="161" priority="34" operator="between">
      <formula>6</formula>
      <formula>6</formula>
    </cfRule>
    <cfRule type="cellIs" dxfId="160" priority="35" operator="between">
      <formula>2</formula>
      <formula>2</formula>
    </cfRule>
    <cfRule type="cellIs" dxfId="159" priority="36" operator="between">
      <formula>4</formula>
      <formula>4</formula>
    </cfRule>
  </conditionalFormatting>
  <conditionalFormatting sqref="U445:U468">
    <cfRule type="cellIs" dxfId="158" priority="29" operator="between">
      <formula>10</formula>
      <formula>10</formula>
    </cfRule>
    <cfRule type="cellIs" dxfId="157" priority="30" operator="between">
      <formula>6</formula>
      <formula>6</formula>
    </cfRule>
    <cfRule type="cellIs" dxfId="156" priority="31" operator="between">
      <formula>2</formula>
      <formula>2</formula>
    </cfRule>
    <cfRule type="cellIs" dxfId="155" priority="32" operator="between">
      <formula>4</formula>
      <formula>4</formula>
    </cfRule>
  </conditionalFormatting>
  <conditionalFormatting sqref="A514:B537 D514:D537">
    <cfRule type="expression" dxfId="154" priority="27">
      <formula>#REF!="F"</formula>
    </cfRule>
    <cfRule type="expression" dxfId="153" priority="28">
      <formula>#REF!="Q"</formula>
    </cfRule>
  </conditionalFormatting>
  <conditionalFormatting sqref="A562:D580">
    <cfRule type="expression" dxfId="152" priority="24">
      <formula>$E562="Q"</formula>
    </cfRule>
    <cfRule type="expression" dxfId="151" priority="25">
      <formula>$E562="G"</formula>
    </cfRule>
    <cfRule type="expression" dxfId="150" priority="26">
      <formula>$E562="B"</formula>
    </cfRule>
  </conditionalFormatting>
  <conditionalFormatting sqref="A581:B603">
    <cfRule type="expression" dxfId="149" priority="21">
      <formula>#REF!="R1"</formula>
    </cfRule>
    <cfRule type="expression" dxfId="148" priority="22">
      <formula>#REF!="F"</formula>
    </cfRule>
    <cfRule type="expression" dxfId="147" priority="23">
      <formula>#REF!="Q"</formula>
    </cfRule>
  </conditionalFormatting>
  <conditionalFormatting sqref="D581:D603">
    <cfRule type="expression" dxfId="146" priority="18">
      <formula>#REF!="R1"</formula>
    </cfRule>
    <cfRule type="expression" dxfId="145" priority="19">
      <formula>#REF!="F"</formula>
    </cfRule>
    <cfRule type="expression" dxfId="144" priority="20">
      <formula>#REF!="Q"</formula>
    </cfRule>
  </conditionalFormatting>
  <conditionalFormatting sqref="C581:C603">
    <cfRule type="expression" dxfId="143" priority="15">
      <formula>$E581="R1"</formula>
    </cfRule>
    <cfRule type="expression" dxfId="142" priority="16">
      <formula>$E581="F"</formula>
    </cfRule>
    <cfRule type="expression" dxfId="141" priority="17">
      <formula>$E581="Q"</formula>
    </cfRule>
  </conditionalFormatting>
  <conditionalFormatting sqref="A604:B626">
    <cfRule type="expression" dxfId="140" priority="12">
      <formula>#REF!="R1"</formula>
    </cfRule>
    <cfRule type="expression" dxfId="139" priority="13">
      <formula>#REF!="F"</formula>
    </cfRule>
    <cfRule type="expression" dxfId="138" priority="14">
      <formula>#REF!="Q"</formula>
    </cfRule>
  </conditionalFormatting>
  <conditionalFormatting sqref="D604:D626">
    <cfRule type="expression" dxfId="137" priority="9">
      <formula>#REF!="R1"</formula>
    </cfRule>
    <cfRule type="expression" dxfId="136" priority="10">
      <formula>#REF!="F"</formula>
    </cfRule>
    <cfRule type="expression" dxfId="135" priority="11">
      <formula>#REF!="Q"</formula>
    </cfRule>
  </conditionalFormatting>
  <conditionalFormatting sqref="A627:B649">
    <cfRule type="expression" dxfId="134" priority="6">
      <formula>#REF!="R1"</formula>
    </cfRule>
    <cfRule type="expression" dxfId="133" priority="7">
      <formula>#REF!="F"</formula>
    </cfRule>
    <cfRule type="expression" dxfId="132" priority="8">
      <formula>#REF!="Q"</formula>
    </cfRule>
  </conditionalFormatting>
  <conditionalFormatting sqref="D627:D649">
    <cfRule type="expression" dxfId="131" priority="3">
      <formula>#REF!="R1"</formula>
    </cfRule>
    <cfRule type="expression" dxfId="130" priority="4">
      <formula>#REF!="F"</formula>
    </cfRule>
    <cfRule type="expression" dxfId="129" priority="5">
      <formula>#REF!="Q"</formula>
    </cfRule>
  </conditionalFormatting>
  <conditionalFormatting sqref="A696:D715">
    <cfRule type="expression" dxfId="128" priority="1">
      <formula>$E696="Q"</formula>
    </cfRule>
    <cfRule type="expression" dxfId="127" priority="2">
      <formula>$E696="F"</formula>
    </cfRule>
  </conditionalFormatting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:AJ257"/>
  <sheetViews>
    <sheetView zoomScale="85" zoomScaleNormal="85" workbookViewId="0">
      <pane ySplit="1" topLeftCell="A230" activePane="bottomLeft" state="frozen"/>
      <selection activeCell="K162" sqref="K162"/>
      <selection pane="bottomLeft" activeCell="E251" sqref="E251"/>
    </sheetView>
  </sheetViews>
  <sheetFormatPr defaultRowHeight="14.25" x14ac:dyDescent="0.45"/>
  <cols>
    <col min="1" max="1" width="7.796875" bestFit="1" customWidth="1"/>
    <col min="2" max="2" width="11" bestFit="1" customWidth="1"/>
    <col min="3" max="3" width="5.46484375" bestFit="1" customWidth="1"/>
    <col min="4" max="4" width="5.19921875" bestFit="1" customWidth="1"/>
    <col min="5" max="5" width="5.19921875" customWidth="1"/>
    <col min="6" max="6" width="24" bestFit="1" customWidth="1"/>
    <col min="7" max="7" width="5.19921875" bestFit="1" customWidth="1"/>
    <col min="8" max="8" width="7.46484375" bestFit="1" customWidth="1"/>
    <col min="9" max="9" width="7.796875" bestFit="1" customWidth="1"/>
    <col min="10" max="10" width="7.46484375" customWidth="1"/>
    <col min="11" max="11" width="9.46484375" bestFit="1" customWidth="1"/>
    <col min="12" max="12" width="7.19921875" bestFit="1" customWidth="1"/>
    <col min="13" max="13" width="9.46484375" bestFit="1" customWidth="1"/>
    <col min="36" max="36" width="9.46484375" bestFit="1" customWidth="1"/>
  </cols>
  <sheetData>
    <row r="1" spans="1:36" x14ac:dyDescent="0.45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337</v>
      </c>
      <c r="G1" t="s">
        <v>1</v>
      </c>
      <c r="H1" t="s">
        <v>8</v>
      </c>
      <c r="I1" t="s">
        <v>338</v>
      </c>
      <c r="J1" t="s">
        <v>11</v>
      </c>
      <c r="K1" t="s">
        <v>27</v>
      </c>
      <c r="L1">
        <v>125</v>
      </c>
      <c r="M1">
        <v>250</v>
      </c>
      <c r="N1">
        <v>375</v>
      </c>
      <c r="O1">
        <v>500</v>
      </c>
      <c r="P1">
        <v>625</v>
      </c>
      <c r="Q1">
        <v>750</v>
      </c>
      <c r="R1">
        <v>875</v>
      </c>
      <c r="S1">
        <v>1000</v>
      </c>
      <c r="T1">
        <v>1125</v>
      </c>
      <c r="U1">
        <v>1250</v>
      </c>
      <c r="V1">
        <v>1375</v>
      </c>
      <c r="W1">
        <v>1500</v>
      </c>
      <c r="X1">
        <v>1625</v>
      </c>
      <c r="Y1">
        <v>1750</v>
      </c>
      <c r="Z1">
        <v>1875</v>
      </c>
      <c r="AA1">
        <v>2000</v>
      </c>
      <c r="AB1">
        <v>2125</v>
      </c>
      <c r="AC1">
        <v>2250</v>
      </c>
      <c r="AD1">
        <v>2375</v>
      </c>
      <c r="AE1">
        <v>2500</v>
      </c>
      <c r="AF1">
        <v>2625</v>
      </c>
      <c r="AG1">
        <v>2750</v>
      </c>
      <c r="AH1">
        <v>2875</v>
      </c>
      <c r="AI1">
        <v>3000</v>
      </c>
      <c r="AJ1" t="s">
        <v>28</v>
      </c>
    </row>
    <row r="2" spans="1:36" x14ac:dyDescent="0.45">
      <c r="A2" s="4" t="s">
        <v>144</v>
      </c>
      <c r="B2" s="17">
        <v>45584</v>
      </c>
      <c r="C2" s="4" t="s">
        <v>103</v>
      </c>
      <c r="D2" s="3" t="s">
        <v>245</v>
      </c>
      <c r="E2" s="3" t="s">
        <v>245</v>
      </c>
      <c r="F2" s="3" t="s">
        <v>2075</v>
      </c>
      <c r="G2" s="4">
        <v>2024</v>
      </c>
      <c r="H2" s="3" t="s">
        <v>67</v>
      </c>
      <c r="I2" s="12">
        <f>(B2-VLOOKUP(F2,Riders!$A$2:$D$3499,4,FALSE))/365</f>
        <v>27.816438356164383</v>
      </c>
      <c r="J2" s="1">
        <v>1</v>
      </c>
      <c r="K2" s="90">
        <f t="shared" ref="K2:K65" si="0">IF(COUNT(L2:AI2)=24,SUM(L2:AI2)/86400,"")</f>
        <v>2.2646180555555557E-3</v>
      </c>
      <c r="L2" s="3">
        <v>14.044</v>
      </c>
      <c r="M2" s="3">
        <v>8.4609999999999985</v>
      </c>
      <c r="N2" s="3">
        <v>8.0549999999999997</v>
      </c>
      <c r="O2" s="3">
        <v>7.9289999999999976</v>
      </c>
      <c r="P2" s="3">
        <v>7.8740000000000023</v>
      </c>
      <c r="Q2" s="3">
        <v>7.8770000000000016</v>
      </c>
      <c r="R2" s="3">
        <v>7.8410000000000011</v>
      </c>
      <c r="S2" s="3">
        <v>7.7929999999999922</v>
      </c>
      <c r="T2" s="3">
        <v>7.7270000000000039</v>
      </c>
      <c r="U2" s="3">
        <v>7.703000000000003</v>
      </c>
      <c r="V2" s="3">
        <v>7.7299999999999898</v>
      </c>
      <c r="W2" s="3">
        <v>7.7470000000000283</v>
      </c>
      <c r="X2" s="3">
        <v>7.8089999999999833</v>
      </c>
      <c r="Y2" s="3">
        <v>7.8589999999999947</v>
      </c>
      <c r="Z2" s="3">
        <v>7.8830000000000098</v>
      </c>
      <c r="AA2" s="3">
        <v>7.8960000000000008</v>
      </c>
      <c r="AB2" s="3">
        <v>7.9060000000000059</v>
      </c>
      <c r="AC2" s="3">
        <v>7.9399999999999977</v>
      </c>
      <c r="AD2" s="3">
        <v>7.8729999999999896</v>
      </c>
      <c r="AE2" s="3">
        <v>7.8799999999999946</v>
      </c>
      <c r="AF2" s="3">
        <v>7.9249999999999829</v>
      </c>
      <c r="AG2" s="3">
        <v>7.9480000000000084</v>
      </c>
      <c r="AH2" s="3">
        <v>7.9899999999999807</v>
      </c>
      <c r="AI2" s="3">
        <v>7.9730000000000416</v>
      </c>
      <c r="AJ2" s="7">
        <f t="shared" ref="AJ2:AJ33" si="1">3.6*3000/(SUM(L2:AI2))</f>
        <v>55.196945769000777</v>
      </c>
    </row>
    <row r="3" spans="1:36" x14ac:dyDescent="0.45">
      <c r="A3" s="4" t="s">
        <v>144</v>
      </c>
      <c r="B3" s="17">
        <v>45584</v>
      </c>
      <c r="C3" s="4" t="s">
        <v>103</v>
      </c>
      <c r="D3" s="3" t="s">
        <v>245</v>
      </c>
      <c r="E3" s="3" t="s">
        <v>245</v>
      </c>
      <c r="F3" s="3" t="s">
        <v>332</v>
      </c>
      <c r="G3" s="4">
        <v>2024</v>
      </c>
      <c r="H3" s="3" t="s">
        <v>79</v>
      </c>
      <c r="I3" s="12">
        <f>(B3-VLOOKUP(F3,Riders!$A$2:$D$3499,4,FALSE))/365</f>
        <v>29.372602739726027</v>
      </c>
      <c r="J3" s="1">
        <v>2</v>
      </c>
      <c r="K3" s="90">
        <f t="shared" si="0"/>
        <v>2.2876851851851851E-3</v>
      </c>
      <c r="L3" s="3">
        <v>14.01</v>
      </c>
      <c r="M3" s="3">
        <v>8.5220000000000002</v>
      </c>
      <c r="N3" s="3">
        <v>8.0650000000000013</v>
      </c>
      <c r="O3" s="3">
        <v>8.0090000000000003</v>
      </c>
      <c r="P3" s="3">
        <v>8.0640000000000001</v>
      </c>
      <c r="Q3" s="3">
        <v>8.0399999999999991</v>
      </c>
      <c r="R3" s="3">
        <v>8.019999999999996</v>
      </c>
      <c r="S3" s="3">
        <v>8.0320000000000036</v>
      </c>
      <c r="T3" s="3">
        <v>8.0480000000000018</v>
      </c>
      <c r="U3" s="3">
        <v>8.0490000000000066</v>
      </c>
      <c r="V3" s="3">
        <v>8.0420000000000016</v>
      </c>
      <c r="W3" s="3">
        <v>8.0149999999999721</v>
      </c>
      <c r="X3" s="3">
        <v>7.9920000000000186</v>
      </c>
      <c r="Y3" s="3">
        <v>7.9129999999999967</v>
      </c>
      <c r="Z3" s="3">
        <v>7.9369999999999834</v>
      </c>
      <c r="AA3" s="3">
        <v>7.9080000000000146</v>
      </c>
      <c r="AB3" s="3">
        <v>7.8990000000000009</v>
      </c>
      <c r="AC3" s="3">
        <v>7.8640000000000043</v>
      </c>
      <c r="AD3" s="3">
        <v>7.9950000000000054</v>
      </c>
      <c r="AE3" s="3">
        <v>7.7599999999999909</v>
      </c>
      <c r="AF3" s="3">
        <v>7.8100000000000023</v>
      </c>
      <c r="AG3" s="3">
        <v>7.796999999999997</v>
      </c>
      <c r="AH3" s="3">
        <v>7.8669999999999902</v>
      </c>
      <c r="AI3" s="3">
        <v>7.9980000000000189</v>
      </c>
      <c r="AJ3" s="7">
        <f t="shared" si="1"/>
        <v>54.640385315902371</v>
      </c>
    </row>
    <row r="4" spans="1:36" x14ac:dyDescent="0.45">
      <c r="A4" s="4" t="s">
        <v>144</v>
      </c>
      <c r="B4" s="17">
        <v>45584</v>
      </c>
      <c r="C4" s="4" t="s">
        <v>103</v>
      </c>
      <c r="D4" s="3" t="s">
        <v>245</v>
      </c>
      <c r="E4" s="3" t="s">
        <v>245</v>
      </c>
      <c r="F4" s="3" t="s">
        <v>35</v>
      </c>
      <c r="G4" s="4">
        <v>2024</v>
      </c>
      <c r="H4" s="3" t="s">
        <v>37</v>
      </c>
      <c r="I4" s="12">
        <f>(B4-VLOOKUP(F4,Riders!$A$2:$D$3499,4,FALSE))/365</f>
        <v>26.975342465753425</v>
      </c>
      <c r="J4" s="1">
        <v>3</v>
      </c>
      <c r="K4" s="90">
        <f t="shared" si="0"/>
        <v>2.3084027777777777E-3</v>
      </c>
      <c r="L4" s="3">
        <v>14.581</v>
      </c>
      <c r="M4" s="3">
        <v>8.6849999999999987</v>
      </c>
      <c r="N4" s="3">
        <v>8.0430000000000028</v>
      </c>
      <c r="O4" s="3">
        <v>7.8820000000000006</v>
      </c>
      <c r="P4" s="3">
        <v>7.8609999999999971</v>
      </c>
      <c r="Q4" s="3">
        <v>7.9279999999999973</v>
      </c>
      <c r="R4" s="3">
        <v>7.9030000000000058</v>
      </c>
      <c r="S4" s="3">
        <v>7.9329999999999998</v>
      </c>
      <c r="T4" s="3">
        <v>7.921999999999997</v>
      </c>
      <c r="U4" s="3">
        <v>7.9320000000000164</v>
      </c>
      <c r="V4" s="3">
        <v>7.9359999999999786</v>
      </c>
      <c r="W4" s="3">
        <v>7.9250000000000256</v>
      </c>
      <c r="X4" s="3">
        <v>7.9169999999999874</v>
      </c>
      <c r="Y4" s="3">
        <v>7.9209999999999923</v>
      </c>
      <c r="Z4" s="3">
        <v>7.8979999999999961</v>
      </c>
      <c r="AA4" s="3">
        <v>7.929000000000002</v>
      </c>
      <c r="AB4" s="3">
        <v>7.9620000000000184</v>
      </c>
      <c r="AC4" s="3">
        <v>8.0459999999999923</v>
      </c>
      <c r="AD4" s="3">
        <v>8.0829999999999984</v>
      </c>
      <c r="AE4" s="3">
        <v>8.125</v>
      </c>
      <c r="AF4" s="3">
        <v>8.1709999999999923</v>
      </c>
      <c r="AG4" s="3">
        <v>8.242999999999995</v>
      </c>
      <c r="AH4" s="3">
        <v>8.2720000000000198</v>
      </c>
      <c r="AI4" s="3">
        <v>8.3479999999999848</v>
      </c>
      <c r="AJ4" s="7">
        <f t="shared" si="1"/>
        <v>54.149995487500377</v>
      </c>
    </row>
    <row r="5" spans="1:36" x14ac:dyDescent="0.45">
      <c r="A5" s="4" t="s">
        <v>144</v>
      </c>
      <c r="B5" s="17">
        <v>45584</v>
      </c>
      <c r="C5" s="4" t="s">
        <v>103</v>
      </c>
      <c r="D5" s="3" t="s">
        <v>245</v>
      </c>
      <c r="E5" s="3" t="s">
        <v>245</v>
      </c>
      <c r="F5" s="3" t="s">
        <v>163</v>
      </c>
      <c r="G5" s="4">
        <v>2024</v>
      </c>
      <c r="H5" s="3" t="s">
        <v>88</v>
      </c>
      <c r="I5" s="12">
        <f>(B5-VLOOKUP(F5,Riders!$A$2:$D$3499,4,FALSE))/365</f>
        <v>25.931506849315067</v>
      </c>
      <c r="J5" s="1">
        <v>4</v>
      </c>
      <c r="K5" s="90">
        <f t="shared" si="0"/>
        <v>2.3373958333333333E-3</v>
      </c>
      <c r="L5" s="3">
        <v>14.007</v>
      </c>
      <c r="M5" s="3">
        <v>8.6950000000000021</v>
      </c>
      <c r="N5" s="3">
        <v>8.1489999999999974</v>
      </c>
      <c r="O5" s="3">
        <v>7.9770000000000039</v>
      </c>
      <c r="P5" s="3">
        <v>8.0019999999999953</v>
      </c>
      <c r="Q5" s="3">
        <v>7.9909999999999997</v>
      </c>
      <c r="R5" s="3">
        <v>8.0300000000000011</v>
      </c>
      <c r="S5" s="3">
        <v>8.0529999999999973</v>
      </c>
      <c r="T5" s="3">
        <v>8.0289999999999964</v>
      </c>
      <c r="U5" s="3">
        <v>8.0620000000000118</v>
      </c>
      <c r="V5" s="3">
        <v>8.0739999999999981</v>
      </c>
      <c r="W5" s="3">
        <v>8.0939999999999941</v>
      </c>
      <c r="X5" s="3">
        <v>8.1570000000000107</v>
      </c>
      <c r="Y5" s="3">
        <v>8.2039999999999935</v>
      </c>
      <c r="Z5" s="3">
        <v>8.2449999999999903</v>
      </c>
      <c r="AA5" s="3">
        <v>8.1809999999999974</v>
      </c>
      <c r="AB5" s="3">
        <v>8.2180000000000177</v>
      </c>
      <c r="AC5" s="3">
        <v>8.2079999999999984</v>
      </c>
      <c r="AD5" s="3">
        <v>8.242999999999995</v>
      </c>
      <c r="AE5" s="3">
        <v>8.2589999999999861</v>
      </c>
      <c r="AF5" s="3">
        <v>8.3210000000000264</v>
      </c>
      <c r="AG5" s="3">
        <v>8.3069999999999595</v>
      </c>
      <c r="AH5" s="3">
        <v>8.3090000000000543</v>
      </c>
      <c r="AI5" s="3">
        <v>8.1359999999999673</v>
      </c>
      <c r="AJ5" s="7">
        <f t="shared" si="1"/>
        <v>53.478318998172824</v>
      </c>
    </row>
    <row r="6" spans="1:36" x14ac:dyDescent="0.45">
      <c r="A6" s="4" t="s">
        <v>144</v>
      </c>
      <c r="B6" s="17">
        <v>45584</v>
      </c>
      <c r="C6" s="4" t="s">
        <v>103</v>
      </c>
      <c r="D6" s="3" t="s">
        <v>245</v>
      </c>
      <c r="E6" s="3" t="s">
        <v>245</v>
      </c>
      <c r="F6" s="3" t="s">
        <v>2173</v>
      </c>
      <c r="G6" s="4">
        <v>2024</v>
      </c>
      <c r="H6" s="3" t="s">
        <v>61</v>
      </c>
      <c r="I6" s="12">
        <f>(B6-VLOOKUP(F6,Riders!$A$2:$D$3499,4,FALSE))/365</f>
        <v>19.780821917808218</v>
      </c>
      <c r="J6" s="1">
        <v>5</v>
      </c>
      <c r="K6" s="90">
        <f t="shared" si="0"/>
        <v>2.3580439814814818E-3</v>
      </c>
      <c r="L6" s="3">
        <v>13.91</v>
      </c>
      <c r="M6" s="3">
        <v>8.4959999999999987</v>
      </c>
      <c r="N6" s="3">
        <v>8.1380000000000017</v>
      </c>
      <c r="O6" s="3">
        <v>8.0879999999999974</v>
      </c>
      <c r="P6" s="3">
        <v>7.9430000000000049</v>
      </c>
      <c r="Q6" s="3">
        <v>7.8489999999999966</v>
      </c>
      <c r="R6" s="3">
        <v>7.8519999999999968</v>
      </c>
      <c r="S6" s="3">
        <v>7.9450000000000074</v>
      </c>
      <c r="T6" s="3">
        <v>8</v>
      </c>
      <c r="U6" s="3">
        <v>8.0330000000000013</v>
      </c>
      <c r="V6" s="3">
        <v>8.0849999999999937</v>
      </c>
      <c r="W6" s="3">
        <v>8.1269999999999953</v>
      </c>
      <c r="X6" s="3">
        <v>8.1129999999999995</v>
      </c>
      <c r="Y6" s="3">
        <v>8.1410000000000053</v>
      </c>
      <c r="Z6" s="3">
        <v>8.1569999999999965</v>
      </c>
      <c r="AA6" s="3">
        <v>8.2020000000000124</v>
      </c>
      <c r="AB6" s="3">
        <v>8.2959999999999923</v>
      </c>
      <c r="AC6" s="3">
        <v>8.3739999999999952</v>
      </c>
      <c r="AD6" s="3">
        <v>8.4650000000000034</v>
      </c>
      <c r="AE6" s="3">
        <v>8.5370000000000061</v>
      </c>
      <c r="AF6" s="3">
        <v>8.617999999999995</v>
      </c>
      <c r="AG6" s="3">
        <v>8.6980000000000359</v>
      </c>
      <c r="AH6" s="3">
        <v>8.8209999999999695</v>
      </c>
      <c r="AI6" s="3">
        <v>8.8470000000000084</v>
      </c>
      <c r="AJ6" s="7">
        <f t="shared" si="1"/>
        <v>53.010037548776594</v>
      </c>
    </row>
    <row r="7" spans="1:36" x14ac:dyDescent="0.45">
      <c r="A7" s="4" t="s">
        <v>144</v>
      </c>
      <c r="B7" s="17">
        <v>45584</v>
      </c>
      <c r="C7" s="4" t="s">
        <v>103</v>
      </c>
      <c r="D7" s="3" t="s">
        <v>245</v>
      </c>
      <c r="E7" s="3" t="s">
        <v>245</v>
      </c>
      <c r="F7" s="3" t="s">
        <v>2077</v>
      </c>
      <c r="G7" s="4">
        <v>2024</v>
      </c>
      <c r="H7" s="3" t="s">
        <v>79</v>
      </c>
      <c r="I7" s="12">
        <f>(B7-VLOOKUP(F7,Riders!$A$2:$D$3499,4,FALSE))/365</f>
        <v>27.197260273972603</v>
      </c>
      <c r="J7" s="1">
        <v>6</v>
      </c>
      <c r="K7" s="90">
        <f t="shared" si="0"/>
        <v>2.3618749999999998E-3</v>
      </c>
      <c r="L7" s="3">
        <v>14.239000000000001</v>
      </c>
      <c r="M7" s="3">
        <v>8.7079999999999984</v>
      </c>
      <c r="N7" s="3">
        <v>8.2490000000000023</v>
      </c>
      <c r="O7" s="3">
        <v>8.1630000000000003</v>
      </c>
      <c r="P7" s="3">
        <v>8.1049999999999969</v>
      </c>
      <c r="Q7" s="3">
        <v>8.0940000000000012</v>
      </c>
      <c r="R7" s="3">
        <v>8.1049999999999969</v>
      </c>
      <c r="S7" s="3">
        <v>8.1689999999999969</v>
      </c>
      <c r="T7" s="3">
        <v>8.2190000000000083</v>
      </c>
      <c r="U7" s="3">
        <v>8.2869999999999919</v>
      </c>
      <c r="V7" s="3">
        <v>8.2890000000000157</v>
      </c>
      <c r="W7" s="3">
        <v>8.3009999999999877</v>
      </c>
      <c r="X7" s="3">
        <v>8.2390000000000043</v>
      </c>
      <c r="Y7" s="3">
        <v>8.1440000000000055</v>
      </c>
      <c r="Z7" s="3">
        <v>8.1409999999999911</v>
      </c>
      <c r="AA7" s="3">
        <v>8.1279999999999859</v>
      </c>
      <c r="AB7" s="3">
        <v>8.3020000000000209</v>
      </c>
      <c r="AC7" s="3">
        <v>8.1140000000000043</v>
      </c>
      <c r="AD7" s="3">
        <v>8.1129999999999995</v>
      </c>
      <c r="AE7" s="3">
        <v>8.2270000000000039</v>
      </c>
      <c r="AF7" s="3">
        <v>8.2860000000000014</v>
      </c>
      <c r="AG7" s="3">
        <v>8.393999999999977</v>
      </c>
      <c r="AH7" s="3">
        <v>8.4960000000000093</v>
      </c>
      <c r="AI7" s="3">
        <v>8.5539999999999736</v>
      </c>
      <c r="AJ7" s="7">
        <f t="shared" si="1"/>
        <v>52.924053982535071</v>
      </c>
    </row>
    <row r="8" spans="1:36" x14ac:dyDescent="0.45">
      <c r="A8" s="4" t="s">
        <v>144</v>
      </c>
      <c r="B8" s="17">
        <v>45584</v>
      </c>
      <c r="C8" s="4" t="s">
        <v>103</v>
      </c>
      <c r="D8" s="3" t="s">
        <v>245</v>
      </c>
      <c r="E8" s="3" t="s">
        <v>245</v>
      </c>
      <c r="F8" s="3" t="s">
        <v>3175</v>
      </c>
      <c r="G8" s="4">
        <v>2024</v>
      </c>
      <c r="H8" s="3" t="s">
        <v>83</v>
      </c>
      <c r="I8" s="12">
        <f>(B8-VLOOKUP(F8,Riders!$A$2:$D$3499,4,FALSE))/365</f>
        <v>19.104109589041094</v>
      </c>
      <c r="J8" s="1">
        <v>7</v>
      </c>
      <c r="K8" s="90">
        <f t="shared" si="0"/>
        <v>2.3856597222222222E-3</v>
      </c>
      <c r="L8" s="3">
        <v>14.932</v>
      </c>
      <c r="M8" s="3">
        <v>8.8630000000000013</v>
      </c>
      <c r="N8" s="3">
        <v>8.1659999999999968</v>
      </c>
      <c r="O8" s="3">
        <v>7.8689999999999998</v>
      </c>
      <c r="P8" s="3">
        <v>7.757000000000005</v>
      </c>
      <c r="Q8" s="3">
        <v>7.8109999999999999</v>
      </c>
      <c r="R8" s="3">
        <v>7.9480000000000004</v>
      </c>
      <c r="S8" s="3">
        <v>8.0279999999999916</v>
      </c>
      <c r="T8" s="3">
        <v>8.1159999999999997</v>
      </c>
      <c r="U8" s="3">
        <v>8.2000000000000028</v>
      </c>
      <c r="V8" s="3">
        <v>8.2669999999999959</v>
      </c>
      <c r="W8" s="3">
        <v>8.2779999999999916</v>
      </c>
      <c r="X8" s="3">
        <v>8.3440000000000225</v>
      </c>
      <c r="Y8" s="3">
        <v>8.3769999999999953</v>
      </c>
      <c r="Z8" s="3">
        <v>8.4239999999999924</v>
      </c>
      <c r="AA8" s="3">
        <v>8.4399999999999977</v>
      </c>
      <c r="AB8" s="3">
        <v>8.4920000000000186</v>
      </c>
      <c r="AC8" s="3">
        <v>8.4559999999999889</v>
      </c>
      <c r="AD8" s="3">
        <v>8.4770000000000039</v>
      </c>
      <c r="AE8" s="3">
        <v>8.4930000000000234</v>
      </c>
      <c r="AF8" s="3">
        <v>8.5779999999999745</v>
      </c>
      <c r="AG8" s="3">
        <v>8.6239999999999952</v>
      </c>
      <c r="AH8" s="3">
        <v>8.5900000000000034</v>
      </c>
      <c r="AI8" s="3">
        <v>8.5910000000000082</v>
      </c>
      <c r="AJ8" s="7">
        <f t="shared" si="1"/>
        <v>52.396407935144886</v>
      </c>
    </row>
    <row r="9" spans="1:36" x14ac:dyDescent="0.45">
      <c r="A9" s="4" t="s">
        <v>144</v>
      </c>
      <c r="B9" s="17">
        <v>45584</v>
      </c>
      <c r="C9" s="4" t="s">
        <v>103</v>
      </c>
      <c r="D9" s="3" t="s">
        <v>245</v>
      </c>
      <c r="E9" s="3" t="s">
        <v>245</v>
      </c>
      <c r="F9" s="3" t="s">
        <v>2090</v>
      </c>
      <c r="G9" s="4">
        <v>2024</v>
      </c>
      <c r="H9" s="3" t="s">
        <v>88</v>
      </c>
      <c r="I9" s="12">
        <f>(B9-VLOOKUP(F9,Riders!$A$2:$D$3499,4,FALSE))/365</f>
        <v>31.276712328767122</v>
      </c>
      <c r="J9" s="1">
        <v>8</v>
      </c>
      <c r="K9" s="90">
        <f t="shared" si="0"/>
        <v>2.3874305555555554E-3</v>
      </c>
      <c r="L9" s="3">
        <v>14.125999999999999</v>
      </c>
      <c r="M9" s="3">
        <v>8.6740000000000013</v>
      </c>
      <c r="N9" s="3">
        <v>8.2989999999999995</v>
      </c>
      <c r="O9" s="3">
        <v>8.2020000000000017</v>
      </c>
      <c r="P9" s="3">
        <v>8.1809999999999974</v>
      </c>
      <c r="Q9" s="3">
        <v>8.0910000000000011</v>
      </c>
      <c r="R9" s="3">
        <v>8.0829999999999984</v>
      </c>
      <c r="S9" s="3">
        <v>8.107999999999997</v>
      </c>
      <c r="T9" s="3">
        <v>8.0830000000000126</v>
      </c>
      <c r="U9" s="3">
        <v>8.0599999999999881</v>
      </c>
      <c r="V9" s="3">
        <v>8.1060000000000088</v>
      </c>
      <c r="W9" s="3">
        <v>8.1869999999999976</v>
      </c>
      <c r="X9" s="3">
        <v>8.242999999999995</v>
      </c>
      <c r="Y9" s="3">
        <v>8.2510000000000048</v>
      </c>
      <c r="Z9" s="3">
        <v>8.3179999999999978</v>
      </c>
      <c r="AA9" s="3">
        <v>8.3259999999999934</v>
      </c>
      <c r="AB9" s="3">
        <v>8.3640000000000043</v>
      </c>
      <c r="AC9" s="3">
        <v>8.4830000000000041</v>
      </c>
      <c r="AD9" s="3">
        <v>8.5629999999999882</v>
      </c>
      <c r="AE9" s="3">
        <v>8.6150000000000091</v>
      </c>
      <c r="AF9" s="3">
        <v>8.6529999999999916</v>
      </c>
      <c r="AG9" s="3">
        <v>8.6910000000000309</v>
      </c>
      <c r="AH9" s="3">
        <v>8.7279999999999802</v>
      </c>
      <c r="AI9" s="3">
        <v>8.8389999999999702</v>
      </c>
      <c r="AJ9" s="7">
        <f t="shared" si="1"/>
        <v>52.357543849442983</v>
      </c>
    </row>
    <row r="10" spans="1:36" x14ac:dyDescent="0.45">
      <c r="A10" s="4" t="s">
        <v>144</v>
      </c>
      <c r="B10" s="17">
        <v>45584</v>
      </c>
      <c r="C10" s="4" t="s">
        <v>103</v>
      </c>
      <c r="D10" s="3" t="s">
        <v>245</v>
      </c>
      <c r="E10" s="3" t="s">
        <v>245</v>
      </c>
      <c r="F10" s="3" t="s">
        <v>189</v>
      </c>
      <c r="G10" s="4">
        <v>2024</v>
      </c>
      <c r="H10" s="3" t="s">
        <v>61</v>
      </c>
      <c r="I10" s="12">
        <f>(B10-VLOOKUP(F10,Riders!$A$2:$D$3499,4,FALSE))/365</f>
        <v>27.706849315068492</v>
      </c>
      <c r="J10" s="1">
        <v>9</v>
      </c>
      <c r="K10" s="90">
        <f t="shared" si="0"/>
        <v>2.4116782407407407E-3</v>
      </c>
      <c r="L10" s="3">
        <v>14.173999999999999</v>
      </c>
      <c r="M10" s="3">
        <v>8.5670000000000002</v>
      </c>
      <c r="N10" s="3">
        <v>8.1189999999999998</v>
      </c>
      <c r="O10" s="3">
        <v>8.088000000000001</v>
      </c>
      <c r="P10" s="3">
        <v>8.0450000000000017</v>
      </c>
      <c r="Q10" s="3">
        <v>8.097999999999999</v>
      </c>
      <c r="R10" s="3">
        <v>8.1659999999999968</v>
      </c>
      <c r="S10" s="3">
        <v>8.240000000000002</v>
      </c>
      <c r="T10" s="3">
        <v>8.3359999999999985</v>
      </c>
      <c r="U10" s="3">
        <v>8.3619999999999948</v>
      </c>
      <c r="V10" s="3">
        <v>8.3470000000000226</v>
      </c>
      <c r="W10" s="3">
        <v>8.3609999999999616</v>
      </c>
      <c r="X10" s="3">
        <v>8.4450000000000216</v>
      </c>
      <c r="Y10" s="3">
        <v>8.5960000000000036</v>
      </c>
      <c r="Z10" s="3">
        <v>8.6789999999999878</v>
      </c>
      <c r="AA10" s="3">
        <v>8.7560000000000002</v>
      </c>
      <c r="AB10" s="3">
        <v>8.7420000000000186</v>
      </c>
      <c r="AC10" s="3">
        <v>8.5149999999999864</v>
      </c>
      <c r="AD10" s="3">
        <v>8.4230000000000018</v>
      </c>
      <c r="AE10" s="3">
        <v>8.4660000000000082</v>
      </c>
      <c r="AF10" s="3">
        <v>8.563999999999993</v>
      </c>
      <c r="AG10" s="3">
        <v>8.6299999999999955</v>
      </c>
      <c r="AH10" s="3">
        <v>8.710000000000008</v>
      </c>
      <c r="AI10" s="3">
        <v>8.9399999999999977</v>
      </c>
      <c r="AJ10" s="7">
        <f t="shared" si="1"/>
        <v>51.831126511141292</v>
      </c>
    </row>
    <row r="11" spans="1:36" x14ac:dyDescent="0.45">
      <c r="A11" s="4" t="s">
        <v>144</v>
      </c>
      <c r="B11" s="17">
        <v>45584</v>
      </c>
      <c r="C11" s="4" t="s">
        <v>103</v>
      </c>
      <c r="D11" s="3" t="s">
        <v>245</v>
      </c>
      <c r="E11" s="3" t="s">
        <v>245</v>
      </c>
      <c r="F11" s="3" t="s">
        <v>2915</v>
      </c>
      <c r="G11" s="4">
        <v>2024</v>
      </c>
      <c r="H11" s="3" t="s">
        <v>67</v>
      </c>
      <c r="I11" s="12">
        <f>(B11-VLOOKUP(F11,Riders!$A$2:$D$3499,4,FALSE))/365</f>
        <v>30.838356164383562</v>
      </c>
      <c r="J11" s="1">
        <v>10</v>
      </c>
      <c r="K11" s="90">
        <f t="shared" si="0"/>
        <v>2.4185648148148148E-3</v>
      </c>
      <c r="L11" s="3">
        <v>14.474</v>
      </c>
      <c r="M11" s="3">
        <v>8.8180000000000014</v>
      </c>
      <c r="N11" s="3">
        <v>8.4469999999999992</v>
      </c>
      <c r="O11" s="3">
        <v>8.3709999999999987</v>
      </c>
      <c r="P11" s="3">
        <v>8.2689999999999984</v>
      </c>
      <c r="Q11" s="3">
        <v>8.2000000000000028</v>
      </c>
      <c r="R11" s="3">
        <v>8.1950000000000003</v>
      </c>
      <c r="S11" s="3">
        <v>8.2150000000000034</v>
      </c>
      <c r="T11" s="3">
        <v>8.2939999999999969</v>
      </c>
      <c r="U11" s="3">
        <v>8.3130000000000166</v>
      </c>
      <c r="V11" s="3">
        <v>8.366999999999976</v>
      </c>
      <c r="W11" s="3">
        <v>8.3990000000000009</v>
      </c>
      <c r="X11" s="3">
        <v>8.4370000000000118</v>
      </c>
      <c r="Y11" s="3">
        <v>8.4350000000000023</v>
      </c>
      <c r="Z11" s="3">
        <v>8.4519999999999982</v>
      </c>
      <c r="AA11" s="3">
        <v>8.4410000000000025</v>
      </c>
      <c r="AB11" s="3">
        <v>8.4919999999999902</v>
      </c>
      <c r="AC11" s="3">
        <v>8.5279999999999916</v>
      </c>
      <c r="AD11" s="3">
        <v>8.5829999999999984</v>
      </c>
      <c r="AE11" s="3">
        <v>8.5580000000000211</v>
      </c>
      <c r="AF11" s="3">
        <v>8.6139999999999759</v>
      </c>
      <c r="AG11" s="3">
        <v>8.6280000000000143</v>
      </c>
      <c r="AH11" s="3">
        <v>8.695999999999998</v>
      </c>
      <c r="AI11" s="3">
        <v>8.7379999999999995</v>
      </c>
      <c r="AJ11" s="7">
        <f t="shared" si="1"/>
        <v>51.683543576884055</v>
      </c>
    </row>
    <row r="12" spans="1:36" x14ac:dyDescent="0.45">
      <c r="A12" s="4" t="s">
        <v>144</v>
      </c>
      <c r="B12" s="17">
        <v>45584</v>
      </c>
      <c r="C12" s="4" t="s">
        <v>103</v>
      </c>
      <c r="D12" s="3" t="s">
        <v>245</v>
      </c>
      <c r="E12" s="3" t="s">
        <v>245</v>
      </c>
      <c r="F12" s="3" t="s">
        <v>165</v>
      </c>
      <c r="G12" s="4">
        <v>2024</v>
      </c>
      <c r="H12" s="3" t="s">
        <v>96</v>
      </c>
      <c r="I12" s="12">
        <f>(B12-VLOOKUP(F12,Riders!$A$2:$D$3499,4,FALSE))/365</f>
        <v>29.56986301369863</v>
      </c>
      <c r="J12" s="1">
        <v>11</v>
      </c>
      <c r="K12" s="90">
        <f t="shared" si="0"/>
        <v>2.4301967592592591E-3</v>
      </c>
      <c r="L12" s="3">
        <v>14.164999999999999</v>
      </c>
      <c r="M12" s="3">
        <v>8.7540000000000013</v>
      </c>
      <c r="N12" s="3">
        <v>8.1059999999999981</v>
      </c>
      <c r="O12" s="3">
        <v>7.8900000000000006</v>
      </c>
      <c r="P12" s="3">
        <v>7.8869999999999996</v>
      </c>
      <c r="Q12" s="3">
        <v>7.9450000000000003</v>
      </c>
      <c r="R12" s="3">
        <v>8.054000000000002</v>
      </c>
      <c r="S12" s="3">
        <v>8.1509999999999962</v>
      </c>
      <c r="T12" s="3">
        <v>8.2900000000000063</v>
      </c>
      <c r="U12" s="3">
        <v>8.3839999999999861</v>
      </c>
      <c r="V12" s="3">
        <v>8.4560000000000031</v>
      </c>
      <c r="W12" s="3">
        <v>8.5020000000000238</v>
      </c>
      <c r="X12" s="3">
        <v>8.5599999999999739</v>
      </c>
      <c r="Y12" s="3">
        <v>8.6420000000000101</v>
      </c>
      <c r="Z12" s="3">
        <v>8.7350000000000136</v>
      </c>
      <c r="AA12" s="3">
        <v>8.7589999999999861</v>
      </c>
      <c r="AB12" s="3">
        <v>8.7889999999999873</v>
      </c>
      <c r="AC12" s="3">
        <v>8.8170000000000073</v>
      </c>
      <c r="AD12" s="3">
        <v>8.8170000000000073</v>
      </c>
      <c r="AE12" s="3">
        <v>8.8479999999999563</v>
      </c>
      <c r="AF12" s="3">
        <v>8.8690000000000282</v>
      </c>
      <c r="AG12" s="3">
        <v>8.8569999999999993</v>
      </c>
      <c r="AH12" s="3">
        <v>8.8360000000000127</v>
      </c>
      <c r="AI12" s="3">
        <v>8.8559999999999945</v>
      </c>
      <c r="AJ12" s="7">
        <f t="shared" si="1"/>
        <v>51.436164386171292</v>
      </c>
    </row>
    <row r="13" spans="1:36" x14ac:dyDescent="0.45">
      <c r="A13" s="4" t="s">
        <v>144</v>
      </c>
      <c r="B13" s="17">
        <v>45584</v>
      </c>
      <c r="C13" s="4" t="s">
        <v>103</v>
      </c>
      <c r="D13" s="3" t="s">
        <v>245</v>
      </c>
      <c r="E13" s="3" t="s">
        <v>245</v>
      </c>
      <c r="F13" s="3" t="s">
        <v>334</v>
      </c>
      <c r="G13" s="4">
        <v>2024</v>
      </c>
      <c r="H13" s="3" t="s">
        <v>131</v>
      </c>
      <c r="I13" s="12">
        <f>(B13-VLOOKUP(F13,Riders!$A$2:$D$3499,4,FALSE))/365</f>
        <v>21.317808219178083</v>
      </c>
      <c r="J13" s="1">
        <v>12</v>
      </c>
      <c r="K13" s="90">
        <f t="shared" si="0"/>
        <v>2.4354745370370372E-3</v>
      </c>
      <c r="L13" s="3">
        <v>14.098000000000001</v>
      </c>
      <c r="M13" s="3">
        <v>8.9239999999999977</v>
      </c>
      <c r="N13" s="3">
        <v>8.5240000000000009</v>
      </c>
      <c r="O13" s="3">
        <v>8.4420000000000002</v>
      </c>
      <c r="P13" s="3">
        <v>8.4560000000000031</v>
      </c>
      <c r="Q13" s="3">
        <v>8.4369999999999976</v>
      </c>
      <c r="R13" s="3">
        <v>8.402000000000001</v>
      </c>
      <c r="S13" s="3">
        <v>8.4249999999999972</v>
      </c>
      <c r="T13" s="3">
        <v>8.4189999999999969</v>
      </c>
      <c r="U13" s="3">
        <v>8.4290000000000163</v>
      </c>
      <c r="V13" s="3">
        <v>8.4439999999999884</v>
      </c>
      <c r="W13" s="3">
        <v>8.5010000000000048</v>
      </c>
      <c r="X13" s="3">
        <v>8.5039999999999765</v>
      </c>
      <c r="Y13" s="3">
        <v>8.5760000000000218</v>
      </c>
      <c r="Z13" s="3">
        <v>8.5429999999999922</v>
      </c>
      <c r="AA13" s="3">
        <v>8.5649999999999977</v>
      </c>
      <c r="AB13" s="3">
        <v>8.5500000000000114</v>
      </c>
      <c r="AC13" s="3">
        <v>8.5989999999999895</v>
      </c>
      <c r="AD13" s="3">
        <v>8.5</v>
      </c>
      <c r="AE13" s="3">
        <v>8.5200000000000102</v>
      </c>
      <c r="AF13" s="3">
        <v>8.5509999999999877</v>
      </c>
      <c r="AG13" s="3">
        <v>8.6299999999999955</v>
      </c>
      <c r="AH13" s="3">
        <v>8.6710000000000491</v>
      </c>
      <c r="AI13" s="3">
        <v>8.714999999999975</v>
      </c>
      <c r="AJ13" s="7">
        <f t="shared" si="1"/>
        <v>51.324700011880715</v>
      </c>
    </row>
    <row r="14" spans="1:36" x14ac:dyDescent="0.45">
      <c r="A14" s="4" t="s">
        <v>144</v>
      </c>
      <c r="B14" s="17">
        <v>45584</v>
      </c>
      <c r="C14" s="4" t="s">
        <v>103</v>
      </c>
      <c r="D14" s="3" t="s">
        <v>245</v>
      </c>
      <c r="E14" s="3" t="s">
        <v>245</v>
      </c>
      <c r="F14" s="3" t="s">
        <v>47</v>
      </c>
      <c r="G14" s="4">
        <v>2024</v>
      </c>
      <c r="H14" s="3" t="s">
        <v>49</v>
      </c>
      <c r="I14" s="12">
        <f>(B14-VLOOKUP(F14,Riders!$A$2:$D$3499,4,FALSE))/365</f>
        <v>19.860273972602741</v>
      </c>
      <c r="J14" s="1">
        <v>13</v>
      </c>
      <c r="K14" s="90">
        <f t="shared" si="0"/>
        <v>2.4403935185185184E-3</v>
      </c>
      <c r="L14" s="3">
        <v>14.403</v>
      </c>
      <c r="M14" s="3">
        <v>8.9999999999999982</v>
      </c>
      <c r="N14" s="3">
        <v>8.4840000000000018</v>
      </c>
      <c r="O14" s="3">
        <v>8.2259999999999991</v>
      </c>
      <c r="P14" s="3">
        <v>8.2379999999999995</v>
      </c>
      <c r="Q14" s="3">
        <v>8.2809999999999988</v>
      </c>
      <c r="R14" s="3">
        <v>8.3219999999999956</v>
      </c>
      <c r="S14" s="3">
        <v>8.3310000000000031</v>
      </c>
      <c r="T14" s="3">
        <v>8.4250000000000114</v>
      </c>
      <c r="U14" s="3">
        <v>8.4559999999999889</v>
      </c>
      <c r="V14" s="3">
        <v>8.5100000000000051</v>
      </c>
      <c r="W14" s="3">
        <v>8.5049999999999955</v>
      </c>
      <c r="X14" s="3">
        <v>8.5750000000000028</v>
      </c>
      <c r="Y14" s="3">
        <v>8.6209999999999951</v>
      </c>
      <c r="Z14" s="3">
        <v>8.6809999999999974</v>
      </c>
      <c r="AA14" s="3">
        <v>8.7220000000000084</v>
      </c>
      <c r="AB14" s="3">
        <v>8.7580000000000098</v>
      </c>
      <c r="AC14" s="3">
        <v>8.7279999999999802</v>
      </c>
      <c r="AD14" s="3">
        <v>8.7770000000000152</v>
      </c>
      <c r="AE14" s="3">
        <v>8.7049999999999557</v>
      </c>
      <c r="AF14" s="3">
        <v>8.7070000000000505</v>
      </c>
      <c r="AG14" s="3">
        <v>8.617999999999995</v>
      </c>
      <c r="AH14" s="3">
        <v>8.4189999999999827</v>
      </c>
      <c r="AI14" s="3">
        <v>8.3580000000000041</v>
      </c>
      <c r="AJ14" s="7">
        <f t="shared" si="1"/>
        <v>51.221247332226703</v>
      </c>
    </row>
    <row r="15" spans="1:36" x14ac:dyDescent="0.45">
      <c r="A15" s="4" t="s">
        <v>144</v>
      </c>
      <c r="B15" s="17">
        <v>45584</v>
      </c>
      <c r="C15" s="4" t="s">
        <v>103</v>
      </c>
      <c r="D15" s="3" t="s">
        <v>245</v>
      </c>
      <c r="E15" s="3" t="s">
        <v>245</v>
      </c>
      <c r="F15" s="3" t="s">
        <v>2162</v>
      </c>
      <c r="G15" s="4">
        <v>2024</v>
      </c>
      <c r="H15" s="3" t="s">
        <v>58</v>
      </c>
      <c r="I15" s="12">
        <f>(B15-VLOOKUP(F15,Riders!$A$2:$D$3499,4,FALSE))/365</f>
        <v>19.539726027397261</v>
      </c>
      <c r="J15" s="1">
        <v>14</v>
      </c>
      <c r="K15" s="90">
        <f t="shared" si="0"/>
        <v>2.4599768518518521E-3</v>
      </c>
      <c r="L15" s="3">
        <v>14.462</v>
      </c>
      <c r="M15" s="3">
        <v>8.6539999999999999</v>
      </c>
      <c r="N15" s="3">
        <v>8.0719999999999992</v>
      </c>
      <c r="O15" s="3">
        <v>7.9839999999999982</v>
      </c>
      <c r="P15" s="3">
        <v>8.0160000000000053</v>
      </c>
      <c r="Q15" s="3">
        <v>8.1679999999999993</v>
      </c>
      <c r="R15" s="3">
        <v>8.2409999999999997</v>
      </c>
      <c r="S15" s="3">
        <v>8.4239999999999995</v>
      </c>
      <c r="T15" s="3">
        <v>8.4429999999999978</v>
      </c>
      <c r="U15" s="3">
        <v>8.5250000000000057</v>
      </c>
      <c r="V15" s="3">
        <v>8.5509999999999877</v>
      </c>
      <c r="W15" s="3">
        <v>8.5889999999999986</v>
      </c>
      <c r="X15" s="3">
        <v>8.6230000000000189</v>
      </c>
      <c r="Y15" s="3">
        <v>8.6639999999999873</v>
      </c>
      <c r="Z15" s="3">
        <v>8.6940000000000168</v>
      </c>
      <c r="AA15" s="3">
        <v>8.7379999999999995</v>
      </c>
      <c r="AB15" s="3">
        <v>8.8129999999999882</v>
      </c>
      <c r="AC15" s="3">
        <v>8.9669999999999845</v>
      </c>
      <c r="AD15" s="3">
        <v>8.9530000000000314</v>
      </c>
      <c r="AE15" s="3">
        <v>9.0419999999999732</v>
      </c>
      <c r="AF15" s="3">
        <v>9.0209999999999866</v>
      </c>
      <c r="AG15" s="3">
        <v>8.9300000000000352</v>
      </c>
      <c r="AH15" s="3">
        <v>8.9339999999999975</v>
      </c>
      <c r="AI15" s="3">
        <v>9.0340000000000202</v>
      </c>
      <c r="AJ15" s="7">
        <f t="shared" si="1"/>
        <v>50.813486275653744</v>
      </c>
    </row>
    <row r="16" spans="1:36" x14ac:dyDescent="0.45">
      <c r="A16" s="4" t="s">
        <v>144</v>
      </c>
      <c r="B16" s="17">
        <v>45584</v>
      </c>
      <c r="C16" s="4" t="s">
        <v>103</v>
      </c>
      <c r="D16" s="3" t="s">
        <v>245</v>
      </c>
      <c r="E16" s="3" t="s">
        <v>245</v>
      </c>
      <c r="F16" s="3" t="s">
        <v>94</v>
      </c>
      <c r="G16" s="4">
        <v>2024</v>
      </c>
      <c r="H16" s="3" t="s">
        <v>96</v>
      </c>
      <c r="I16" s="12">
        <f>(B16-VLOOKUP(F16,Riders!$A$2:$D$3499,4,FALSE))/365</f>
        <v>26.972602739726028</v>
      </c>
      <c r="J16" s="1">
        <v>15</v>
      </c>
      <c r="K16" s="90">
        <f t="shared" si="0"/>
        <v>2.4603703703703701E-3</v>
      </c>
      <c r="L16" s="3">
        <v>14.74</v>
      </c>
      <c r="M16" s="3">
        <v>8.9049999999999994</v>
      </c>
      <c r="N16" s="3">
        <v>8.4109999999999978</v>
      </c>
      <c r="O16" s="3">
        <v>8.125</v>
      </c>
      <c r="P16" s="3">
        <v>8.1370000000000005</v>
      </c>
      <c r="Q16" s="3">
        <v>8.1679999999999993</v>
      </c>
      <c r="R16" s="3">
        <v>8.240000000000002</v>
      </c>
      <c r="S16" s="3">
        <v>8.3389999999999986</v>
      </c>
      <c r="T16" s="3">
        <v>8.4080000000000013</v>
      </c>
      <c r="U16" s="3">
        <v>8.4120000000000203</v>
      </c>
      <c r="V16" s="3">
        <v>8.4639999999999702</v>
      </c>
      <c r="W16" s="3">
        <v>8.5290000000000106</v>
      </c>
      <c r="X16" s="3">
        <v>8.6290000000000049</v>
      </c>
      <c r="Y16" s="3">
        <v>8.5719999999999885</v>
      </c>
      <c r="Z16" s="3">
        <v>8.6869999999999976</v>
      </c>
      <c r="AA16" s="3">
        <v>8.695999999999998</v>
      </c>
      <c r="AB16" s="3">
        <v>8.7600000000000193</v>
      </c>
      <c r="AC16" s="3">
        <v>8.7879999999999825</v>
      </c>
      <c r="AD16" s="3">
        <v>8.8370000000000175</v>
      </c>
      <c r="AE16" s="3">
        <v>8.8899999999999579</v>
      </c>
      <c r="AF16" s="3">
        <v>8.9230000000000018</v>
      </c>
      <c r="AG16" s="3">
        <v>8.9060000000000059</v>
      </c>
      <c r="AH16" s="3">
        <v>9.0320000000000675</v>
      </c>
      <c r="AI16" s="3">
        <v>8.9779999999999518</v>
      </c>
      <c r="AJ16" s="7">
        <f t="shared" si="1"/>
        <v>50.805359024537111</v>
      </c>
    </row>
    <row r="17" spans="1:36" x14ac:dyDescent="0.45">
      <c r="A17" s="4" t="s">
        <v>144</v>
      </c>
      <c r="B17" s="17">
        <v>45584</v>
      </c>
      <c r="C17" s="4" t="s">
        <v>103</v>
      </c>
      <c r="D17" s="3" t="s">
        <v>245</v>
      </c>
      <c r="E17" s="3" t="s">
        <v>245</v>
      </c>
      <c r="F17" s="3" t="s">
        <v>2429</v>
      </c>
      <c r="G17" s="4">
        <v>2024</v>
      </c>
      <c r="H17" s="3" t="s">
        <v>64</v>
      </c>
      <c r="I17" s="12">
        <f>(B17-VLOOKUP(F17,Riders!$A$2:$D$3499,4,FALSE))/365</f>
        <v>18.709589041095889</v>
      </c>
      <c r="J17" s="1">
        <v>16</v>
      </c>
      <c r="K17" s="90">
        <f t="shared" si="0"/>
        <v>2.5070833333333334E-3</v>
      </c>
      <c r="L17" s="3">
        <v>14.58</v>
      </c>
      <c r="M17" s="3">
        <v>8.9709999999999983</v>
      </c>
      <c r="N17" s="3">
        <v>8.7399999999999984</v>
      </c>
      <c r="O17" s="3">
        <v>8.5680000000000049</v>
      </c>
      <c r="P17" s="3">
        <v>8.5210000000000008</v>
      </c>
      <c r="Q17" s="3">
        <v>8.5229999999999961</v>
      </c>
      <c r="R17" s="3">
        <v>8.5860000000000056</v>
      </c>
      <c r="S17" s="3">
        <v>8.6370000000000005</v>
      </c>
      <c r="T17" s="3">
        <v>8.7649999999999864</v>
      </c>
      <c r="U17" s="3">
        <v>8.8530000000000229</v>
      </c>
      <c r="V17" s="3">
        <v>8.8400000000000034</v>
      </c>
      <c r="W17" s="3">
        <v>8.833999999999989</v>
      </c>
      <c r="X17" s="3">
        <v>8.8549999999999898</v>
      </c>
      <c r="Y17" s="3">
        <v>8.938999999999993</v>
      </c>
      <c r="Z17" s="3">
        <v>8.9200000000000159</v>
      </c>
      <c r="AA17" s="3">
        <v>8.9619999999999891</v>
      </c>
      <c r="AB17" s="3">
        <v>8.8979999999999961</v>
      </c>
      <c r="AC17" s="3">
        <v>8.7460000000000093</v>
      </c>
      <c r="AD17" s="3">
        <v>8.8259999999999934</v>
      </c>
      <c r="AE17" s="3">
        <v>8.7210000000000036</v>
      </c>
      <c r="AF17" s="3">
        <v>8.8160000000000025</v>
      </c>
      <c r="AG17" s="3">
        <v>8.8350000000000364</v>
      </c>
      <c r="AH17" s="3">
        <v>8.886999999999972</v>
      </c>
      <c r="AI17" s="3">
        <v>8.7889999999999873</v>
      </c>
      <c r="AJ17" s="7">
        <f t="shared" si="1"/>
        <v>49.858733588166864</v>
      </c>
    </row>
    <row r="18" spans="1:36" x14ac:dyDescent="0.45">
      <c r="A18" s="4" t="s">
        <v>144</v>
      </c>
      <c r="B18" s="17">
        <v>45584</v>
      </c>
      <c r="C18" s="4" t="s">
        <v>103</v>
      </c>
      <c r="D18" s="3" t="s">
        <v>245</v>
      </c>
      <c r="E18" s="3" t="s">
        <v>245</v>
      </c>
      <c r="F18" s="3" t="s">
        <v>1969</v>
      </c>
      <c r="G18" s="4">
        <v>2024</v>
      </c>
      <c r="H18" s="3" t="s">
        <v>143</v>
      </c>
      <c r="I18" s="12">
        <f>(B18-VLOOKUP(F18,Riders!$A$2:$D$3499,4,FALSE))/365</f>
        <v>23.6</v>
      </c>
      <c r="J18" s="1">
        <v>17</v>
      </c>
      <c r="K18" s="90">
        <f t="shared" si="0"/>
        <v>2.5400810185185183E-3</v>
      </c>
      <c r="L18" s="3">
        <v>14.217000000000001</v>
      </c>
      <c r="M18" s="3">
        <v>8.5679999999999996</v>
      </c>
      <c r="N18" s="3">
        <v>8.2530000000000001</v>
      </c>
      <c r="O18" s="3">
        <v>8.1800000000000033</v>
      </c>
      <c r="P18" s="3">
        <v>8.1599999999999966</v>
      </c>
      <c r="Q18" s="3">
        <v>8.259999999999998</v>
      </c>
      <c r="R18" s="3">
        <v>8.3509999999999991</v>
      </c>
      <c r="S18" s="3">
        <v>8.4919999999999973</v>
      </c>
      <c r="T18" s="3">
        <v>8.5620000000000118</v>
      </c>
      <c r="U18" s="3">
        <v>8.6459999999999724</v>
      </c>
      <c r="V18" s="3">
        <v>8.7000000000000313</v>
      </c>
      <c r="W18" s="3">
        <v>8.813999999999993</v>
      </c>
      <c r="X18" s="3">
        <v>8.9290000000000163</v>
      </c>
      <c r="Y18" s="3">
        <v>8.9659999999999798</v>
      </c>
      <c r="Z18" s="3">
        <v>9.034000000000006</v>
      </c>
      <c r="AA18" s="3">
        <v>9.0960000000000036</v>
      </c>
      <c r="AB18" s="3">
        <v>9.1519999999999868</v>
      </c>
      <c r="AC18" s="3">
        <v>9.2319999999999993</v>
      </c>
      <c r="AD18" s="3">
        <v>9.4350000000000023</v>
      </c>
      <c r="AE18" s="3">
        <v>9.5879999999999939</v>
      </c>
      <c r="AF18" s="3">
        <v>9.6490000000000009</v>
      </c>
      <c r="AG18" s="3">
        <v>9.710000000000008</v>
      </c>
      <c r="AH18" s="3">
        <v>9.7620000000000289</v>
      </c>
      <c r="AI18" s="3">
        <v>9.7069999999999652</v>
      </c>
      <c r="AJ18" s="7">
        <f t="shared" si="1"/>
        <v>49.211028738329468</v>
      </c>
    </row>
    <row r="19" spans="1:36" x14ac:dyDescent="0.45">
      <c r="A19" s="4" t="s">
        <v>144</v>
      </c>
      <c r="B19" s="17">
        <v>45584</v>
      </c>
      <c r="C19" s="4" t="s">
        <v>103</v>
      </c>
      <c r="D19" s="3" t="s">
        <v>245</v>
      </c>
      <c r="E19" s="3" t="s">
        <v>245</v>
      </c>
      <c r="F19" s="3" t="s">
        <v>41</v>
      </c>
      <c r="G19" s="4">
        <v>2024</v>
      </c>
      <c r="H19" s="3" t="s">
        <v>43</v>
      </c>
      <c r="I19" s="12" t="e">
        <f>(B19-VLOOKUP(F19,Riders!$A$2:$D$3499,4,FALSE))/365</f>
        <v>#N/A</v>
      </c>
      <c r="J19" s="1">
        <v>18</v>
      </c>
      <c r="K19" s="90">
        <f t="shared" si="0"/>
        <v>2.5871064814814815E-3</v>
      </c>
      <c r="L19" s="3">
        <v>14.53</v>
      </c>
      <c r="M19" s="3">
        <v>9.0570000000000004</v>
      </c>
      <c r="N19" s="3">
        <v>8.6860000000000035</v>
      </c>
      <c r="O19" s="3">
        <v>8.7579999999999956</v>
      </c>
      <c r="P19" s="3">
        <v>8.8440000000000012</v>
      </c>
      <c r="Q19" s="3">
        <v>8.8969999999999985</v>
      </c>
      <c r="R19" s="3">
        <v>8.9169999999999945</v>
      </c>
      <c r="S19" s="3">
        <v>8.9519999999999982</v>
      </c>
      <c r="T19" s="3">
        <v>8.9150000000000063</v>
      </c>
      <c r="U19" s="3">
        <v>8.9520000000000124</v>
      </c>
      <c r="V19" s="3">
        <v>8.9619999999999891</v>
      </c>
      <c r="W19" s="3">
        <v>9.0099999999999909</v>
      </c>
      <c r="X19" s="3">
        <v>9.0670000000000073</v>
      </c>
      <c r="Y19" s="3">
        <v>9.1580000000000155</v>
      </c>
      <c r="Z19" s="3">
        <v>9.1569999999999823</v>
      </c>
      <c r="AA19" s="3">
        <v>9.2110000000000127</v>
      </c>
      <c r="AB19" s="3">
        <v>9.2529999999999859</v>
      </c>
      <c r="AC19" s="3">
        <v>9.3499999999999943</v>
      </c>
      <c r="AD19" s="3">
        <v>9.2940000000000111</v>
      </c>
      <c r="AE19" s="3">
        <v>9.2479999999999905</v>
      </c>
      <c r="AF19" s="3">
        <v>9.2600000000000193</v>
      </c>
      <c r="AG19" s="3">
        <v>9.3479999999999848</v>
      </c>
      <c r="AH19" s="3">
        <v>9.4000000000000057</v>
      </c>
      <c r="AI19" s="3">
        <v>9.3000000000000114</v>
      </c>
      <c r="AJ19" s="7">
        <f t="shared" si="1"/>
        <v>48.316526936463767</v>
      </c>
    </row>
    <row r="20" spans="1:36" x14ac:dyDescent="0.45">
      <c r="A20" s="4" t="s">
        <v>144</v>
      </c>
      <c r="B20" s="17">
        <v>45584</v>
      </c>
      <c r="C20" s="4" t="s">
        <v>103</v>
      </c>
      <c r="D20" s="3" t="s">
        <v>245</v>
      </c>
      <c r="E20" s="3" t="s">
        <v>245</v>
      </c>
      <c r="F20" s="3" t="s">
        <v>3933</v>
      </c>
      <c r="G20" s="4">
        <v>2024</v>
      </c>
      <c r="H20" s="3" t="s">
        <v>370</v>
      </c>
      <c r="I20" s="12">
        <f>(B20-VLOOKUP(F20,Riders!$A$2:$D$3499,4,FALSE))/365</f>
        <v>22.334246575342465</v>
      </c>
      <c r="J20" s="1">
        <v>19</v>
      </c>
      <c r="K20" s="90">
        <f t="shared" si="0"/>
        <v>2.6931018518518519E-3</v>
      </c>
      <c r="L20" s="3">
        <v>15.647</v>
      </c>
      <c r="M20" s="3">
        <v>8.8609999999999989</v>
      </c>
      <c r="N20" s="3">
        <v>8.6620000000000026</v>
      </c>
      <c r="O20" s="3">
        <v>8.7070000000000007</v>
      </c>
      <c r="P20" s="3">
        <v>8.8979999999999961</v>
      </c>
      <c r="Q20" s="3">
        <v>8.9759999999999991</v>
      </c>
      <c r="R20" s="3">
        <v>9.1199999999999974</v>
      </c>
      <c r="S20" s="3">
        <v>9.1780000000000115</v>
      </c>
      <c r="T20" s="3">
        <v>9.3259999999999934</v>
      </c>
      <c r="U20" s="3">
        <v>9.3489999999999895</v>
      </c>
      <c r="V20" s="3">
        <v>9.3770000000000095</v>
      </c>
      <c r="W20" s="3">
        <v>9.3789999999999907</v>
      </c>
      <c r="X20" s="3">
        <v>9.4030000000000058</v>
      </c>
      <c r="Y20" s="3">
        <v>9.4789999999999992</v>
      </c>
      <c r="Z20" s="3">
        <v>9.6910000000000025</v>
      </c>
      <c r="AA20" s="3">
        <v>9.7079999999999984</v>
      </c>
      <c r="AB20" s="3">
        <v>9.7369999999999948</v>
      </c>
      <c r="AC20" s="3">
        <v>9.8000000000000114</v>
      </c>
      <c r="AD20" s="3">
        <v>9.8379999999999939</v>
      </c>
      <c r="AE20" s="3">
        <v>9.9300000000000068</v>
      </c>
      <c r="AF20" s="3">
        <v>10.032999999999991</v>
      </c>
      <c r="AG20" s="3">
        <v>9.8930000000000291</v>
      </c>
      <c r="AH20" s="3">
        <v>9.8239999999999839</v>
      </c>
      <c r="AI20" s="3">
        <v>9.867999999999995</v>
      </c>
      <c r="AJ20" s="7">
        <f t="shared" si="1"/>
        <v>46.414880266799607</v>
      </c>
    </row>
    <row r="21" spans="1:36" x14ac:dyDescent="0.45">
      <c r="A21" s="4" t="s">
        <v>144</v>
      </c>
      <c r="B21" s="17">
        <v>45584</v>
      </c>
      <c r="C21" s="4" t="s">
        <v>103</v>
      </c>
      <c r="D21" s="3" t="s">
        <v>31</v>
      </c>
      <c r="E21" s="3" t="s">
        <v>578</v>
      </c>
      <c r="F21" s="3" t="s">
        <v>332</v>
      </c>
      <c r="G21" s="4">
        <v>2024</v>
      </c>
      <c r="H21" s="3" t="s">
        <v>79</v>
      </c>
      <c r="I21" s="12">
        <f>(B21-VLOOKUP(F21,Riders!$A$2:$D$3499,4,FALSE))/365</f>
        <v>29.372602739726027</v>
      </c>
      <c r="J21" s="1">
        <v>1</v>
      </c>
      <c r="K21" s="90">
        <f t="shared" si="0"/>
        <v>2.2750000000000001E-3</v>
      </c>
      <c r="L21" s="3">
        <v>13.973000000000001</v>
      </c>
      <c r="M21" s="3">
        <v>8.4429999999999996</v>
      </c>
      <c r="N21" s="3">
        <v>8.041999999999998</v>
      </c>
      <c r="O21" s="3">
        <v>7.9750000000000014</v>
      </c>
      <c r="P21" s="3">
        <v>7.9200000000000017</v>
      </c>
      <c r="Q21" s="3">
        <v>7.875</v>
      </c>
      <c r="R21" s="3">
        <v>7.8719999999999999</v>
      </c>
      <c r="S21" s="3">
        <v>7.8230000000000004</v>
      </c>
      <c r="T21" s="3">
        <v>7.840999999999994</v>
      </c>
      <c r="U21" s="3">
        <v>7.8070000000000022</v>
      </c>
      <c r="V21" s="3">
        <v>7.8539999999999992</v>
      </c>
      <c r="W21" s="3">
        <v>7.8510000000000133</v>
      </c>
      <c r="X21" s="3">
        <v>7.900999999999982</v>
      </c>
      <c r="Y21" s="3">
        <v>7.8910000000000053</v>
      </c>
      <c r="Z21" s="3">
        <v>7.8689999999999998</v>
      </c>
      <c r="AA21" s="3">
        <v>7.840999999999994</v>
      </c>
      <c r="AB21" s="3">
        <v>7.8540000000000134</v>
      </c>
      <c r="AC21" s="3">
        <v>7.8479999999999848</v>
      </c>
      <c r="AD21" s="3">
        <v>7.8830000000000098</v>
      </c>
      <c r="AE21" s="3">
        <v>7.929000000000002</v>
      </c>
      <c r="AF21" s="3">
        <v>7.9899999999999807</v>
      </c>
      <c r="AG21" s="3">
        <v>8.0370000000000061</v>
      </c>
      <c r="AH21" s="3">
        <v>8.0740000000000123</v>
      </c>
      <c r="AI21" s="3">
        <v>8.1670000000000016</v>
      </c>
      <c r="AJ21" s="7">
        <f t="shared" si="1"/>
        <v>54.945054945054942</v>
      </c>
    </row>
    <row r="22" spans="1:36" x14ac:dyDescent="0.45">
      <c r="A22" s="4" t="s">
        <v>144</v>
      </c>
      <c r="B22" s="17">
        <v>45584</v>
      </c>
      <c r="C22" s="4" t="s">
        <v>103</v>
      </c>
      <c r="D22" s="3" t="s">
        <v>31</v>
      </c>
      <c r="E22" s="3" t="s">
        <v>578</v>
      </c>
      <c r="F22" s="3" t="s">
        <v>2075</v>
      </c>
      <c r="G22" s="4">
        <v>2024</v>
      </c>
      <c r="H22" s="3" t="s">
        <v>67</v>
      </c>
      <c r="I22" s="12">
        <f>(B22-VLOOKUP(F22,Riders!$A$2:$D$3499,4,FALSE))/365</f>
        <v>27.816438356164383</v>
      </c>
      <c r="J22" s="1">
        <v>2</v>
      </c>
      <c r="K22" s="90">
        <f t="shared" si="0"/>
        <v>2.2786689814814818E-3</v>
      </c>
      <c r="L22" s="3">
        <v>13.958</v>
      </c>
      <c r="M22" s="3">
        <v>8.3680000000000003</v>
      </c>
      <c r="N22" s="3">
        <v>7.9560000000000004</v>
      </c>
      <c r="O22" s="3">
        <v>7.879999999999999</v>
      </c>
      <c r="P22" s="3">
        <v>7.8990000000000009</v>
      </c>
      <c r="Q22" s="3">
        <v>7.9669999999999987</v>
      </c>
      <c r="R22" s="3">
        <v>7.9489999999999981</v>
      </c>
      <c r="S22" s="3">
        <v>7.9149999999999991</v>
      </c>
      <c r="T22" s="3">
        <v>7.828000000000003</v>
      </c>
      <c r="U22" s="3">
        <v>7.7939999999999827</v>
      </c>
      <c r="V22" s="3">
        <v>7.7810000000000201</v>
      </c>
      <c r="W22" s="3">
        <v>7.7960000000000056</v>
      </c>
      <c r="X22" s="3">
        <v>7.867999999999995</v>
      </c>
      <c r="Y22" s="3">
        <v>7.8729999999999896</v>
      </c>
      <c r="Z22" s="3">
        <v>7.8850000000000051</v>
      </c>
      <c r="AA22" s="3">
        <v>7.8719999999999999</v>
      </c>
      <c r="AB22" s="3">
        <v>7.8770000000000104</v>
      </c>
      <c r="AC22" s="3">
        <v>7.9420000000000073</v>
      </c>
      <c r="AD22" s="3">
        <v>7.9629999999999939</v>
      </c>
      <c r="AE22" s="3">
        <v>8.0300000000000011</v>
      </c>
      <c r="AF22" s="3">
        <v>8.101999999999947</v>
      </c>
      <c r="AG22" s="3">
        <v>8.1390000000000384</v>
      </c>
      <c r="AH22" s="3">
        <v>8.1129999999999995</v>
      </c>
      <c r="AI22" s="3">
        <v>8.1220000000000425</v>
      </c>
      <c r="AJ22" s="7">
        <f t="shared" si="1"/>
        <v>54.856585583892468</v>
      </c>
    </row>
    <row r="23" spans="1:36" x14ac:dyDescent="0.45">
      <c r="A23" s="4" t="s">
        <v>144</v>
      </c>
      <c r="B23" s="17">
        <v>45584</v>
      </c>
      <c r="C23" s="4" t="s">
        <v>103</v>
      </c>
      <c r="D23" s="3" t="s">
        <v>31</v>
      </c>
      <c r="E23" s="3" t="s">
        <v>579</v>
      </c>
      <c r="F23" s="3" t="s">
        <v>35</v>
      </c>
      <c r="G23" s="4">
        <v>2024</v>
      </c>
      <c r="H23" s="3" t="s">
        <v>37</v>
      </c>
      <c r="I23" s="12">
        <f>(B23-VLOOKUP(F23,Riders!$A$2:$D$3499,4,FALSE))/365</f>
        <v>26.975342465753425</v>
      </c>
      <c r="J23" s="1">
        <v>3</v>
      </c>
      <c r="K23" s="90">
        <f t="shared" si="0"/>
        <v>2.3273842592592595E-3</v>
      </c>
      <c r="L23" s="3">
        <v>14.592000000000001</v>
      </c>
      <c r="M23" s="3">
        <v>8.8800000000000008</v>
      </c>
      <c r="N23" s="3">
        <v>8.171999999999997</v>
      </c>
      <c r="O23" s="3">
        <v>7.9470000000000027</v>
      </c>
      <c r="P23" s="3">
        <v>7.8960000000000008</v>
      </c>
      <c r="Q23" s="3">
        <v>7.9189999999999969</v>
      </c>
      <c r="R23" s="3">
        <v>7.9319999999999951</v>
      </c>
      <c r="S23" s="3">
        <v>7.9430000000000121</v>
      </c>
      <c r="T23" s="3">
        <v>7.9629999999999939</v>
      </c>
      <c r="U23" s="3">
        <v>7.972999999999999</v>
      </c>
      <c r="V23" s="3">
        <v>7.9450000000000074</v>
      </c>
      <c r="W23" s="3">
        <v>7.9749999999999801</v>
      </c>
      <c r="X23" s="3">
        <v>7.9680000000000177</v>
      </c>
      <c r="Y23" s="3">
        <v>8.0309999999999917</v>
      </c>
      <c r="Z23" s="3">
        <v>8.0430000000000206</v>
      </c>
      <c r="AA23" s="3">
        <v>8.0399999999999778</v>
      </c>
      <c r="AB23" s="3">
        <v>8.0930000000000177</v>
      </c>
      <c r="AC23" s="3">
        <v>8.0949999999999989</v>
      </c>
      <c r="AD23" s="3">
        <v>8.164999999999992</v>
      </c>
      <c r="AE23" s="3">
        <v>8.2160000000000082</v>
      </c>
      <c r="AF23" s="3">
        <v>8.2579999999999814</v>
      </c>
      <c r="AG23" s="3">
        <v>8.3050000000000068</v>
      </c>
      <c r="AH23" s="3">
        <v>8.3360000000000127</v>
      </c>
      <c r="AI23" s="3">
        <v>8.3990000000000009</v>
      </c>
      <c r="AJ23" s="7">
        <f t="shared" si="1"/>
        <v>53.708363585729487</v>
      </c>
    </row>
    <row r="24" spans="1:36" x14ac:dyDescent="0.45">
      <c r="A24" s="4" t="s">
        <v>144</v>
      </c>
      <c r="B24" s="17">
        <v>45584</v>
      </c>
      <c r="C24" s="4" t="s">
        <v>103</v>
      </c>
      <c r="D24" s="3" t="s">
        <v>31</v>
      </c>
      <c r="E24" s="3" t="s">
        <v>579</v>
      </c>
      <c r="F24" s="3" t="s">
        <v>163</v>
      </c>
      <c r="G24" s="4">
        <v>2024</v>
      </c>
      <c r="H24" s="3" t="s">
        <v>88</v>
      </c>
      <c r="I24" s="12">
        <f>(B24-VLOOKUP(F24,Riders!$A$2:$D$3499,4,FALSE))/365</f>
        <v>25.931506849315067</v>
      </c>
      <c r="J24" s="1">
        <v>4</v>
      </c>
      <c r="K24" s="90">
        <f t="shared" si="0"/>
        <v>2.3682870370370372E-3</v>
      </c>
      <c r="L24" s="3">
        <v>14.090999999999999</v>
      </c>
      <c r="M24" s="3">
        <v>8.6790000000000003</v>
      </c>
      <c r="N24" s="3">
        <v>8.2280000000000015</v>
      </c>
      <c r="O24" s="3">
        <v>8.1170000000000009</v>
      </c>
      <c r="P24" s="3">
        <v>8.0569999999999951</v>
      </c>
      <c r="Q24" s="3">
        <v>8.0720000000000027</v>
      </c>
      <c r="R24" s="3">
        <v>8.1309999999999931</v>
      </c>
      <c r="S24" s="3">
        <v>8.1080000000000112</v>
      </c>
      <c r="T24" s="3">
        <v>8.1589999999999918</v>
      </c>
      <c r="U24" s="3">
        <v>8.1980000000000217</v>
      </c>
      <c r="V24" s="3">
        <v>8.2139999999999844</v>
      </c>
      <c r="W24" s="3">
        <v>8.1829999999999785</v>
      </c>
      <c r="X24" s="3">
        <v>8.2180000000000177</v>
      </c>
      <c r="Y24" s="3">
        <v>8.3370000000000033</v>
      </c>
      <c r="Z24" s="3">
        <v>8.3249999999999886</v>
      </c>
      <c r="AA24" s="3">
        <v>8.3460000000000036</v>
      </c>
      <c r="AB24" s="3">
        <v>8.3619999999999948</v>
      </c>
      <c r="AC24" s="3">
        <v>8.3810000000000286</v>
      </c>
      <c r="AD24" s="3">
        <v>8.3899999999999864</v>
      </c>
      <c r="AE24" s="3">
        <v>8.4189999999999827</v>
      </c>
      <c r="AF24" s="3">
        <v>8.4120000000000061</v>
      </c>
      <c r="AG24" s="3">
        <v>8.445999999999998</v>
      </c>
      <c r="AH24" s="3">
        <v>8.3670000000000186</v>
      </c>
      <c r="AI24" s="3">
        <v>8.3799999999999955</v>
      </c>
      <c r="AJ24" s="7">
        <f t="shared" si="1"/>
        <v>52.780764343661417</v>
      </c>
    </row>
    <row r="25" spans="1:36" x14ac:dyDescent="0.45">
      <c r="A25" s="4" t="s">
        <v>192</v>
      </c>
      <c r="B25" s="17">
        <v>45305</v>
      </c>
      <c r="C25" s="4" t="s">
        <v>133</v>
      </c>
      <c r="D25" s="3" t="s">
        <v>245</v>
      </c>
      <c r="E25" s="3" t="s">
        <v>245</v>
      </c>
      <c r="F25" s="3" t="s">
        <v>163</v>
      </c>
      <c r="G25" s="4">
        <v>2024</v>
      </c>
      <c r="H25" s="3" t="s">
        <v>88</v>
      </c>
      <c r="I25" s="12">
        <f>(B25-VLOOKUP(F25,Riders!$A$2:$D$3499,4,FALSE))/365</f>
        <v>25.167123287671235</v>
      </c>
      <c r="J25" s="1">
        <v>1</v>
      </c>
      <c r="K25" s="90">
        <f t="shared" si="0"/>
        <v>2.3446064814814818E-3</v>
      </c>
      <c r="L25" s="3">
        <v>13.938000000000001</v>
      </c>
      <c r="M25" s="3">
        <v>8.6339999999999986</v>
      </c>
      <c r="N25" s="3">
        <v>8.0600000000000023</v>
      </c>
      <c r="O25" s="3">
        <v>7.9649999999999999</v>
      </c>
      <c r="P25" s="3">
        <v>7.9919999999999973</v>
      </c>
      <c r="Q25" s="3">
        <v>7.9570000000000007</v>
      </c>
      <c r="R25" s="3">
        <v>8.0409999999999968</v>
      </c>
      <c r="S25" s="3">
        <v>8.0869999999999962</v>
      </c>
      <c r="T25" s="3">
        <v>8.0810000000000173</v>
      </c>
      <c r="U25" s="3">
        <v>8.0649999999999835</v>
      </c>
      <c r="V25" s="3">
        <v>8.11</v>
      </c>
      <c r="W25" s="3">
        <v>8.146000000000015</v>
      </c>
      <c r="X25" s="3">
        <v>8.14</v>
      </c>
      <c r="Y25" s="3">
        <v>8.1389999999999816</v>
      </c>
      <c r="Z25" s="3">
        <v>8.1869999999999976</v>
      </c>
      <c r="AA25" s="3">
        <v>8.2100000000000222</v>
      </c>
      <c r="AB25" s="3">
        <v>8.2119999999999891</v>
      </c>
      <c r="AC25" s="3">
        <v>8.2199999999999989</v>
      </c>
      <c r="AD25" s="3">
        <v>8.2770000000000152</v>
      </c>
      <c r="AE25" s="3">
        <v>8.3809999999999434</v>
      </c>
      <c r="AF25" s="3">
        <v>8.391000000000048</v>
      </c>
      <c r="AG25" s="3">
        <v>8.375</v>
      </c>
      <c r="AH25" s="3">
        <v>8.4120000000000061</v>
      </c>
      <c r="AI25" s="3">
        <v>8.5540000000000305</v>
      </c>
      <c r="AJ25" s="7">
        <f t="shared" si="1"/>
        <v>53.313850740963787</v>
      </c>
    </row>
    <row r="26" spans="1:36" x14ac:dyDescent="0.45">
      <c r="A26" s="4" t="s">
        <v>192</v>
      </c>
      <c r="B26" s="17">
        <v>45305</v>
      </c>
      <c r="C26" s="4" t="s">
        <v>133</v>
      </c>
      <c r="D26" s="3" t="s">
        <v>245</v>
      </c>
      <c r="E26" s="3" t="s">
        <v>245</v>
      </c>
      <c r="F26" s="3" t="s">
        <v>2064</v>
      </c>
      <c r="G26" s="4">
        <v>2024</v>
      </c>
      <c r="H26" s="3" t="s">
        <v>79</v>
      </c>
      <c r="I26" s="12">
        <f>(B26-VLOOKUP(F26,Riders!$A$2:$D$3499,4,FALSE))/365</f>
        <v>26.813698630136987</v>
      </c>
      <c r="J26" s="1">
        <v>2</v>
      </c>
      <c r="K26" s="90">
        <f t="shared" si="0"/>
        <v>2.3498611111111112E-3</v>
      </c>
      <c r="L26" s="3">
        <v>14.667</v>
      </c>
      <c r="M26" s="3">
        <v>8.6199999999999992</v>
      </c>
      <c r="N26" s="3">
        <v>8.0470000000000006</v>
      </c>
      <c r="O26" s="3">
        <v>7.8989999999999974</v>
      </c>
      <c r="P26" s="3">
        <v>7.919000000000004</v>
      </c>
      <c r="Q26" s="3">
        <v>7.9390000000000001</v>
      </c>
      <c r="R26" s="3">
        <v>8.0320000000000036</v>
      </c>
      <c r="S26" s="3">
        <v>8.0779999999999887</v>
      </c>
      <c r="T26" s="3">
        <v>8.0969999999999942</v>
      </c>
      <c r="U26" s="3">
        <v>8.1159999999999997</v>
      </c>
      <c r="V26" s="3">
        <v>8.146000000000015</v>
      </c>
      <c r="W26" s="3">
        <v>8.1489999999999867</v>
      </c>
      <c r="X26" s="3">
        <v>8.1500000000000199</v>
      </c>
      <c r="Y26" s="3">
        <v>8.1369999999999862</v>
      </c>
      <c r="Z26" s="3">
        <v>8.1979999999999933</v>
      </c>
      <c r="AA26" s="3">
        <v>8.2110000000000127</v>
      </c>
      <c r="AB26" s="3">
        <v>8.22199999999998</v>
      </c>
      <c r="AC26" s="3">
        <v>8.1660000000000252</v>
      </c>
      <c r="AD26" s="3">
        <v>8.4239999999999782</v>
      </c>
      <c r="AE26" s="3">
        <v>8.2840000000000202</v>
      </c>
      <c r="AF26" s="3">
        <v>8.3369999999999891</v>
      </c>
      <c r="AG26" s="3">
        <v>8.3489999999999895</v>
      </c>
      <c r="AH26" s="3">
        <v>8.4040000000000248</v>
      </c>
      <c r="AI26" s="3">
        <v>8.4369999999999834</v>
      </c>
      <c r="AJ26" s="7">
        <f t="shared" si="1"/>
        <v>53.194633252556301</v>
      </c>
    </row>
    <row r="27" spans="1:36" x14ac:dyDescent="0.45">
      <c r="A27" s="4" t="s">
        <v>192</v>
      </c>
      <c r="B27" s="17">
        <v>45305</v>
      </c>
      <c r="C27" s="4" t="s">
        <v>133</v>
      </c>
      <c r="D27" s="3" t="s">
        <v>245</v>
      </c>
      <c r="E27" s="3" t="s">
        <v>245</v>
      </c>
      <c r="F27" s="3" t="s">
        <v>332</v>
      </c>
      <c r="G27" s="4">
        <v>2024</v>
      </c>
      <c r="H27" s="3" t="s">
        <v>79</v>
      </c>
      <c r="I27" s="12">
        <f>(B27-VLOOKUP(F27,Riders!$A$2:$D$3499,4,FALSE))/365</f>
        <v>28.608219178082191</v>
      </c>
      <c r="J27" s="1">
        <v>3</v>
      </c>
      <c r="K27" s="90">
        <f t="shared" si="0"/>
        <v>2.3553935185185184E-3</v>
      </c>
      <c r="L27" s="3">
        <v>13.853</v>
      </c>
      <c r="M27" s="3">
        <v>8.7180000000000017</v>
      </c>
      <c r="N27" s="3">
        <v>8.3539999999999992</v>
      </c>
      <c r="O27" s="3">
        <v>8.2129999999999974</v>
      </c>
      <c r="P27" s="3">
        <v>8.2349999999999994</v>
      </c>
      <c r="Q27" s="3">
        <v>8.1340000000000003</v>
      </c>
      <c r="R27" s="3">
        <v>8.1499999999999986</v>
      </c>
      <c r="S27" s="3">
        <v>8.1240000000000094</v>
      </c>
      <c r="T27" s="3">
        <v>8.1339999999999861</v>
      </c>
      <c r="U27" s="3">
        <v>8.0990000000000038</v>
      </c>
      <c r="V27" s="3">
        <v>8.0730000000000075</v>
      </c>
      <c r="W27" s="3">
        <v>8.0629999999999882</v>
      </c>
      <c r="X27" s="3">
        <v>8.0650000000000119</v>
      </c>
      <c r="Y27" s="3">
        <v>8.1770000000000209</v>
      </c>
      <c r="Z27" s="3">
        <v>8.0429999999999779</v>
      </c>
      <c r="AA27" s="3">
        <v>8.0550000000000068</v>
      </c>
      <c r="AB27" s="3">
        <v>8.1099999999999852</v>
      </c>
      <c r="AC27" s="3">
        <v>8.1270000000000095</v>
      </c>
      <c r="AD27" s="3">
        <v>8.2239999999999895</v>
      </c>
      <c r="AE27" s="3">
        <v>8.2870000000000061</v>
      </c>
      <c r="AF27" s="3">
        <v>8.4230000000000018</v>
      </c>
      <c r="AG27" s="3">
        <v>8.5029999999999859</v>
      </c>
      <c r="AH27" s="3">
        <v>8.6260000000000048</v>
      </c>
      <c r="AI27" s="3">
        <v>8.7160000000000082</v>
      </c>
      <c r="AJ27" s="7">
        <f t="shared" si="1"/>
        <v>53.069688362996665</v>
      </c>
    </row>
    <row r="28" spans="1:36" x14ac:dyDescent="0.45">
      <c r="A28" s="4" t="s">
        <v>192</v>
      </c>
      <c r="B28" s="17">
        <v>45305</v>
      </c>
      <c r="C28" s="4" t="s">
        <v>133</v>
      </c>
      <c r="D28" s="3" t="s">
        <v>245</v>
      </c>
      <c r="E28" s="3" t="s">
        <v>245</v>
      </c>
      <c r="F28" s="3" t="s">
        <v>2173</v>
      </c>
      <c r="G28" s="4">
        <v>2024</v>
      </c>
      <c r="H28" s="3" t="s">
        <v>61</v>
      </c>
      <c r="I28" s="12">
        <f>(B28-VLOOKUP(F28,Riders!$A$2:$D$3499,4,FALSE))/365</f>
        <v>19.016438356164382</v>
      </c>
      <c r="J28" s="1">
        <v>4</v>
      </c>
      <c r="K28" s="90">
        <f t="shared" si="0"/>
        <v>2.4222569444444443E-3</v>
      </c>
      <c r="L28" s="3">
        <v>13.832000000000001</v>
      </c>
      <c r="M28" s="3">
        <v>8.61</v>
      </c>
      <c r="N28" s="3">
        <v>8.2360000000000007</v>
      </c>
      <c r="O28" s="3">
        <v>8.1249999999999964</v>
      </c>
      <c r="P28" s="3">
        <v>8.1880000000000024</v>
      </c>
      <c r="Q28" s="3">
        <v>8.2190000000000012</v>
      </c>
      <c r="R28" s="3">
        <v>8.2780000000000058</v>
      </c>
      <c r="S28" s="3">
        <v>8.2219999999999871</v>
      </c>
      <c r="T28" s="3">
        <v>8.2340000000000089</v>
      </c>
      <c r="U28" s="3">
        <v>8.1989999999999839</v>
      </c>
      <c r="V28" s="3">
        <v>8.3030000000000115</v>
      </c>
      <c r="W28" s="3">
        <v>8.3240000000000123</v>
      </c>
      <c r="X28" s="3">
        <v>8.4029999999999774</v>
      </c>
      <c r="Y28" s="3">
        <v>8.335000000000008</v>
      </c>
      <c r="Z28" s="3">
        <v>8.4799999999999756</v>
      </c>
      <c r="AA28" s="3">
        <v>8.5210000000000434</v>
      </c>
      <c r="AB28" s="3">
        <v>8.6119999999999948</v>
      </c>
      <c r="AC28" s="3">
        <v>8.6729999999999734</v>
      </c>
      <c r="AD28" s="3">
        <v>8.7880000000000109</v>
      </c>
      <c r="AE28" s="3">
        <v>8.8130000000000166</v>
      </c>
      <c r="AF28" s="3">
        <v>8.9250000000000114</v>
      </c>
      <c r="AG28" s="3">
        <v>8.9429999999999836</v>
      </c>
      <c r="AH28" s="3">
        <v>9.0099999999999625</v>
      </c>
      <c r="AI28" s="3">
        <v>9.0100000000000193</v>
      </c>
      <c r="AJ28" s="7">
        <f t="shared" si="1"/>
        <v>51.60476483995356</v>
      </c>
    </row>
    <row r="29" spans="1:36" x14ac:dyDescent="0.45">
      <c r="A29" s="4" t="s">
        <v>192</v>
      </c>
      <c r="B29" s="17">
        <v>45305</v>
      </c>
      <c r="C29" s="4" t="s">
        <v>133</v>
      </c>
      <c r="D29" s="3" t="s">
        <v>245</v>
      </c>
      <c r="E29" s="3" t="s">
        <v>245</v>
      </c>
      <c r="F29" s="3" t="s">
        <v>189</v>
      </c>
      <c r="G29" s="4">
        <v>2024</v>
      </c>
      <c r="H29" s="3" t="s">
        <v>61</v>
      </c>
      <c r="I29" s="12">
        <f>(B29-VLOOKUP(F29,Riders!$A$2:$D$3499,4,FALSE))/365</f>
        <v>26.942465753424656</v>
      </c>
      <c r="J29" s="1">
        <v>5</v>
      </c>
      <c r="K29" s="90">
        <f t="shared" si="0"/>
        <v>2.4376620370370372E-3</v>
      </c>
      <c r="L29" s="3">
        <v>14.664999999999999</v>
      </c>
      <c r="M29" s="3">
        <v>8.9780000000000015</v>
      </c>
      <c r="N29" s="3">
        <v>8.554000000000002</v>
      </c>
      <c r="O29" s="3">
        <v>8.4609999999999985</v>
      </c>
      <c r="P29" s="3">
        <v>8.4089999999999989</v>
      </c>
      <c r="Q29" s="3">
        <v>8.4590000000000032</v>
      </c>
      <c r="R29" s="3">
        <v>8.5300000000000082</v>
      </c>
      <c r="S29" s="3">
        <v>8.5629999999999882</v>
      </c>
      <c r="T29" s="3">
        <v>8.5160000000000053</v>
      </c>
      <c r="U29" s="3">
        <v>8.505999999999986</v>
      </c>
      <c r="V29" s="3">
        <v>8.410000000000025</v>
      </c>
      <c r="W29" s="3">
        <v>8.3089999999999833</v>
      </c>
      <c r="X29" s="3">
        <v>8.2579999999999956</v>
      </c>
      <c r="Y29" s="3">
        <v>8.2710000000000008</v>
      </c>
      <c r="Z29" s="3">
        <v>8.2909999999999826</v>
      </c>
      <c r="AA29" s="3">
        <v>8.3290000000000362</v>
      </c>
      <c r="AB29" s="3">
        <v>8.4229999999999734</v>
      </c>
      <c r="AC29" s="3">
        <v>8.5320000000000107</v>
      </c>
      <c r="AD29" s="3">
        <v>8.535000000000025</v>
      </c>
      <c r="AE29" s="3">
        <v>8.5599999999999454</v>
      </c>
      <c r="AF29" s="3">
        <v>8.6610000000000298</v>
      </c>
      <c r="AG29" s="3">
        <v>8.7630000000000052</v>
      </c>
      <c r="AH29" s="3">
        <v>8.8089999999999975</v>
      </c>
      <c r="AI29" s="3">
        <v>8.8220000000000027</v>
      </c>
      <c r="AJ29" s="7">
        <f t="shared" si="1"/>
        <v>51.278642445421482</v>
      </c>
    </row>
    <row r="30" spans="1:36" x14ac:dyDescent="0.45">
      <c r="A30" s="4" t="s">
        <v>192</v>
      </c>
      <c r="B30" s="17">
        <v>45305</v>
      </c>
      <c r="C30" s="4" t="s">
        <v>133</v>
      </c>
      <c r="D30" s="3" t="s">
        <v>245</v>
      </c>
      <c r="E30" s="3" t="s">
        <v>245</v>
      </c>
      <c r="F30" s="3" t="s">
        <v>2057</v>
      </c>
      <c r="G30" s="4">
        <v>2024</v>
      </c>
      <c r="H30" s="3" t="s">
        <v>64</v>
      </c>
      <c r="I30" s="12">
        <f>(B30-VLOOKUP(F30,Riders!$A$2:$D$3499,4,FALSE))/365</f>
        <v>34.219178082191782</v>
      </c>
      <c r="J30" s="1">
        <v>6</v>
      </c>
      <c r="K30" s="90">
        <f t="shared" si="0"/>
        <v>2.4518750000000001E-3</v>
      </c>
      <c r="L30" s="3">
        <v>15.51</v>
      </c>
      <c r="M30" s="3">
        <v>9.016</v>
      </c>
      <c r="N30" s="3">
        <v>8.1900000000000013</v>
      </c>
      <c r="O30" s="3">
        <v>8.0129999999999981</v>
      </c>
      <c r="P30" s="3">
        <v>7.9650000000000034</v>
      </c>
      <c r="Q30" s="3">
        <v>8.009999999999998</v>
      </c>
      <c r="R30" s="3">
        <v>8.0519999999999996</v>
      </c>
      <c r="S30" s="3">
        <v>8.1219999999999999</v>
      </c>
      <c r="T30" s="3">
        <v>8.2110000000000127</v>
      </c>
      <c r="U30" s="3">
        <v>8.3229999999999933</v>
      </c>
      <c r="V30" s="3">
        <v>8.3429999999999893</v>
      </c>
      <c r="W30" s="3">
        <v>8.4540000000000077</v>
      </c>
      <c r="X30" s="3">
        <v>8.4500000000000028</v>
      </c>
      <c r="Y30" s="3">
        <v>8.5210000000000008</v>
      </c>
      <c r="Z30" s="3">
        <v>8.6089999999999804</v>
      </c>
      <c r="AA30" s="3">
        <v>8.6970000000000027</v>
      </c>
      <c r="AB30" s="3">
        <v>8.6980000000000359</v>
      </c>
      <c r="AC30" s="3">
        <v>8.7729999999999961</v>
      </c>
      <c r="AD30" s="3">
        <v>8.8479999999999848</v>
      </c>
      <c r="AE30" s="3">
        <v>8.8919999999999675</v>
      </c>
      <c r="AF30" s="3">
        <v>8.9480000000000359</v>
      </c>
      <c r="AG30" s="3">
        <v>9.025999999999982</v>
      </c>
      <c r="AH30" s="3">
        <v>9.063999999999993</v>
      </c>
      <c r="AI30" s="3">
        <v>9.1070000000000277</v>
      </c>
      <c r="AJ30" s="7">
        <f t="shared" si="1"/>
        <v>50.981391791995918</v>
      </c>
    </row>
    <row r="31" spans="1:36" x14ac:dyDescent="0.45">
      <c r="A31" s="4" t="s">
        <v>192</v>
      </c>
      <c r="B31" s="17">
        <v>45305</v>
      </c>
      <c r="C31" s="4" t="s">
        <v>133</v>
      </c>
      <c r="D31" s="3" t="s">
        <v>245</v>
      </c>
      <c r="E31" s="3" t="s">
        <v>245</v>
      </c>
      <c r="F31" s="3" t="s">
        <v>57</v>
      </c>
      <c r="G31" s="4">
        <v>2024</v>
      </c>
      <c r="H31" s="3" t="s">
        <v>58</v>
      </c>
      <c r="I31" s="12">
        <f>(B31-VLOOKUP(F31,Riders!$A$2:$D$3499,4,FALSE))/365</f>
        <v>20.597260273972601</v>
      </c>
      <c r="J31" s="1">
        <v>7</v>
      </c>
      <c r="K31" s="90">
        <f t="shared" si="0"/>
        <v>2.503113425925926E-3</v>
      </c>
      <c r="L31" s="3">
        <v>14.105</v>
      </c>
      <c r="M31" s="3">
        <v>8.6859999999999999</v>
      </c>
      <c r="N31" s="3">
        <v>8.3219999999999992</v>
      </c>
      <c r="O31" s="3">
        <v>8.1499999999999986</v>
      </c>
      <c r="P31" s="3">
        <v>8.2070000000000007</v>
      </c>
      <c r="Q31" s="3">
        <v>8.2420000000000044</v>
      </c>
      <c r="R31" s="3">
        <v>8.3119999999999976</v>
      </c>
      <c r="S31" s="3">
        <v>8.3340000000000032</v>
      </c>
      <c r="T31" s="3">
        <v>8.4429999999999978</v>
      </c>
      <c r="U31" s="3">
        <v>8.465999999999994</v>
      </c>
      <c r="V31" s="3">
        <v>8.5930000000000177</v>
      </c>
      <c r="W31" s="3">
        <v>8.6819999999999879</v>
      </c>
      <c r="X31" s="3">
        <v>8.7719999999999914</v>
      </c>
      <c r="Y31" s="3">
        <v>8.8129999999999882</v>
      </c>
      <c r="Z31" s="3">
        <v>8.9110000000000014</v>
      </c>
      <c r="AA31" s="3">
        <v>9.0170000000000243</v>
      </c>
      <c r="AB31" s="3">
        <v>9.1209999999999809</v>
      </c>
      <c r="AC31" s="3">
        <v>9.1710000000000207</v>
      </c>
      <c r="AD31" s="3">
        <v>9.2649999999999864</v>
      </c>
      <c r="AE31" s="3">
        <v>9.2690000000000055</v>
      </c>
      <c r="AF31" s="3">
        <v>9.3569999999999993</v>
      </c>
      <c r="AG31" s="3">
        <v>9.3629999999999995</v>
      </c>
      <c r="AH31" s="3">
        <v>9.3590000000000089</v>
      </c>
      <c r="AI31" s="3">
        <v>9.3089999999999975</v>
      </c>
      <c r="AJ31" s="7">
        <f t="shared" si="1"/>
        <v>49.937808932394375</v>
      </c>
    </row>
    <row r="32" spans="1:36" x14ac:dyDescent="0.45">
      <c r="A32" s="4" t="s">
        <v>192</v>
      </c>
      <c r="B32" s="17">
        <v>45305</v>
      </c>
      <c r="C32" s="4" t="s">
        <v>133</v>
      </c>
      <c r="D32" s="3" t="s">
        <v>245</v>
      </c>
      <c r="E32" s="3" t="s">
        <v>245</v>
      </c>
      <c r="F32" s="3" t="s">
        <v>3175</v>
      </c>
      <c r="G32" s="4">
        <v>2024</v>
      </c>
      <c r="H32" s="3" t="s">
        <v>83</v>
      </c>
      <c r="I32" s="12">
        <f>(B32-VLOOKUP(F32,Riders!$A$2:$D$3499,4,FALSE))/365</f>
        <v>18.339726027397262</v>
      </c>
      <c r="J32" s="1">
        <v>8</v>
      </c>
      <c r="K32" s="90">
        <f t="shared" si="0"/>
        <v>2.5152314814814816E-3</v>
      </c>
      <c r="L32" s="3">
        <v>15.135</v>
      </c>
      <c r="M32" s="3">
        <v>8.8940000000000001</v>
      </c>
      <c r="N32" s="3">
        <v>8.477999999999998</v>
      </c>
      <c r="O32" s="3">
        <v>8.3950000000000031</v>
      </c>
      <c r="P32" s="3">
        <v>8.3719999999999999</v>
      </c>
      <c r="Q32" s="3">
        <v>8.4529999999999959</v>
      </c>
      <c r="R32" s="3">
        <v>8.5149999999999935</v>
      </c>
      <c r="S32" s="3">
        <v>8.6720000000000113</v>
      </c>
      <c r="T32" s="3">
        <v>8.7130000000000081</v>
      </c>
      <c r="U32" s="3">
        <v>8.7590000000000003</v>
      </c>
      <c r="V32" s="3">
        <v>8.742999999999995</v>
      </c>
      <c r="W32" s="3">
        <v>8.7979999999999876</v>
      </c>
      <c r="X32" s="3">
        <v>8.7890000000000157</v>
      </c>
      <c r="Y32" s="3">
        <v>8.8439999999999941</v>
      </c>
      <c r="Z32" s="3">
        <v>8.9209999999999923</v>
      </c>
      <c r="AA32" s="3">
        <v>9.0109999999999957</v>
      </c>
      <c r="AB32" s="3">
        <v>8.907999999999987</v>
      </c>
      <c r="AC32" s="3">
        <v>8.9780000000000371</v>
      </c>
      <c r="AD32" s="3">
        <v>9.0149999999999864</v>
      </c>
      <c r="AE32" s="3">
        <v>9.1370000000000289</v>
      </c>
      <c r="AF32" s="3">
        <v>9.004999999999967</v>
      </c>
      <c r="AG32" s="3">
        <v>8.9989999999999668</v>
      </c>
      <c r="AH32" s="3">
        <v>8.9200000000000159</v>
      </c>
      <c r="AI32" s="3">
        <v>8.8620000000000232</v>
      </c>
      <c r="AJ32" s="7">
        <f t="shared" si="1"/>
        <v>49.697215115315942</v>
      </c>
    </row>
    <row r="33" spans="1:36" x14ac:dyDescent="0.45">
      <c r="A33" s="4" t="s">
        <v>192</v>
      </c>
      <c r="B33" s="17">
        <v>45305</v>
      </c>
      <c r="C33" s="4" t="s">
        <v>133</v>
      </c>
      <c r="D33" s="3" t="s">
        <v>245</v>
      </c>
      <c r="E33" s="3" t="s">
        <v>245</v>
      </c>
      <c r="F33" s="3" t="s">
        <v>2090</v>
      </c>
      <c r="G33" s="4">
        <v>2024</v>
      </c>
      <c r="H33" s="3" t="s">
        <v>88</v>
      </c>
      <c r="I33" s="12">
        <f>(B33-VLOOKUP(F33,Riders!$A$2:$D$3499,4,FALSE))/365</f>
        <v>30.512328767123286</v>
      </c>
      <c r="J33" s="1">
        <v>9</v>
      </c>
      <c r="K33" s="90">
        <f t="shared" si="0"/>
        <v>2.5180092592592593E-3</v>
      </c>
      <c r="L33" s="3">
        <v>14.446</v>
      </c>
      <c r="M33" s="3">
        <v>8.8920000000000012</v>
      </c>
      <c r="N33" s="3">
        <v>8.477999999999998</v>
      </c>
      <c r="O33" s="3">
        <v>8.4370000000000012</v>
      </c>
      <c r="P33" s="3">
        <v>8.421999999999997</v>
      </c>
      <c r="Q33" s="3">
        <v>8.3990000000000009</v>
      </c>
      <c r="R33" s="3">
        <v>8.4349999999999881</v>
      </c>
      <c r="S33" s="3">
        <v>8.423000000000016</v>
      </c>
      <c r="T33" s="3">
        <v>8.4110000000000014</v>
      </c>
      <c r="U33" s="3">
        <v>8.3929999999999865</v>
      </c>
      <c r="V33" s="3">
        <v>8.4500000000000171</v>
      </c>
      <c r="W33" s="3">
        <v>8.5570000000000022</v>
      </c>
      <c r="X33" s="3">
        <v>8.6689999999999827</v>
      </c>
      <c r="Y33" s="3">
        <v>8.8160000000000167</v>
      </c>
      <c r="Z33" s="3">
        <v>8.9309999999999832</v>
      </c>
      <c r="AA33" s="3">
        <v>9.0150000000000148</v>
      </c>
      <c r="AB33" s="3">
        <v>9.0369999999999777</v>
      </c>
      <c r="AC33" s="3">
        <v>9.2160000000000082</v>
      </c>
      <c r="AD33" s="3">
        <v>9.2110000000000127</v>
      </c>
      <c r="AE33" s="3">
        <v>9.242999999999995</v>
      </c>
      <c r="AF33" s="3">
        <v>9.2560000000000286</v>
      </c>
      <c r="AG33" s="3">
        <v>9.3699999999999477</v>
      </c>
      <c r="AH33" s="3">
        <v>9.460000000000008</v>
      </c>
      <c r="AI33" s="3">
        <v>9.5890000000000271</v>
      </c>
      <c r="AJ33" s="7">
        <f t="shared" si="1"/>
        <v>49.642390924635492</v>
      </c>
    </row>
    <row r="34" spans="1:36" x14ac:dyDescent="0.45">
      <c r="A34" s="4" t="s">
        <v>192</v>
      </c>
      <c r="B34" s="17">
        <v>45305</v>
      </c>
      <c r="C34" s="4" t="s">
        <v>133</v>
      </c>
      <c r="D34" s="3" t="s">
        <v>245</v>
      </c>
      <c r="E34" s="3" t="s">
        <v>245</v>
      </c>
      <c r="F34" s="3" t="s">
        <v>240</v>
      </c>
      <c r="G34" s="4">
        <v>2024</v>
      </c>
      <c r="H34" s="3" t="s">
        <v>242</v>
      </c>
      <c r="I34" s="12">
        <f>(B34-VLOOKUP(F34,Riders!$A$2:$D$3499,4,FALSE))/365</f>
        <v>20.241095890410961</v>
      </c>
      <c r="J34" s="1">
        <v>10</v>
      </c>
      <c r="K34" s="90">
        <f t="shared" si="0"/>
        <v>2.532962962962963E-3</v>
      </c>
      <c r="L34" s="3">
        <v>15.295999999999999</v>
      </c>
      <c r="M34" s="3">
        <v>9.2210000000000001</v>
      </c>
      <c r="N34" s="3">
        <v>8.6969999999999992</v>
      </c>
      <c r="O34" s="3">
        <v>8.5200000000000031</v>
      </c>
      <c r="P34" s="3">
        <v>8.4379999999999953</v>
      </c>
      <c r="Q34" s="3">
        <v>8.4520000000000053</v>
      </c>
      <c r="R34" s="3">
        <v>8.482999999999997</v>
      </c>
      <c r="S34" s="3">
        <v>8.532999999999987</v>
      </c>
      <c r="T34" s="3">
        <v>8.5670000000000215</v>
      </c>
      <c r="U34" s="3">
        <v>8.7039999999999935</v>
      </c>
      <c r="V34" s="3">
        <v>8.7439999999999998</v>
      </c>
      <c r="W34" s="3">
        <v>8.8140000000000072</v>
      </c>
      <c r="X34" s="3">
        <v>8.8439999999999941</v>
      </c>
      <c r="Y34" s="3">
        <v>8.9129999999999967</v>
      </c>
      <c r="Z34" s="3">
        <v>8.9560000000000173</v>
      </c>
      <c r="AA34" s="3">
        <v>9.0129999999999768</v>
      </c>
      <c r="AB34" s="3">
        <v>8.9690000000000225</v>
      </c>
      <c r="AC34" s="3">
        <v>9.0489999999999498</v>
      </c>
      <c r="AD34" s="3">
        <v>9.0520000000000493</v>
      </c>
      <c r="AE34" s="3">
        <v>9.0879999999999654</v>
      </c>
      <c r="AF34" s="3">
        <v>9.0540000000000305</v>
      </c>
      <c r="AG34" s="3">
        <v>9.1350000000000193</v>
      </c>
      <c r="AH34" s="3">
        <v>9.1379999999999768</v>
      </c>
      <c r="AI34" s="3">
        <v>9.1680000000000064</v>
      </c>
      <c r="AJ34" s="7">
        <f t="shared" ref="AJ34:AJ65" si="2">3.6*3000/(SUM(L34:AI34))</f>
        <v>49.349320076034502</v>
      </c>
    </row>
    <row r="35" spans="1:36" x14ac:dyDescent="0.45">
      <c r="A35" s="4" t="s">
        <v>192</v>
      </c>
      <c r="B35" s="17">
        <v>45305</v>
      </c>
      <c r="C35" s="4" t="s">
        <v>133</v>
      </c>
      <c r="D35" s="3" t="s">
        <v>245</v>
      </c>
      <c r="E35" s="3" t="s">
        <v>245</v>
      </c>
      <c r="F35" s="3" t="s">
        <v>334</v>
      </c>
      <c r="G35" s="4">
        <v>2024</v>
      </c>
      <c r="H35" s="3" t="s">
        <v>131</v>
      </c>
      <c r="I35" s="12">
        <f>(B35-VLOOKUP(F35,Riders!$A$2:$D$3499,4,FALSE))/365</f>
        <v>20.553424657534247</v>
      </c>
      <c r="J35" s="1">
        <v>11</v>
      </c>
      <c r="K35" s="90">
        <f t="shared" si="0"/>
        <v>2.539988425925926E-3</v>
      </c>
      <c r="L35" s="3">
        <v>14.335000000000001</v>
      </c>
      <c r="M35" s="3">
        <v>9.09</v>
      </c>
      <c r="N35" s="3">
        <v>8.7290000000000028</v>
      </c>
      <c r="O35" s="3">
        <v>8.8009999999999948</v>
      </c>
      <c r="P35" s="3">
        <v>8.8070000000000022</v>
      </c>
      <c r="Q35" s="3">
        <v>8.8609999999999971</v>
      </c>
      <c r="R35" s="3">
        <v>8.8549999999999969</v>
      </c>
      <c r="S35" s="3">
        <v>8.8419999999999987</v>
      </c>
      <c r="T35" s="3">
        <v>8.8670000000000044</v>
      </c>
      <c r="U35" s="3">
        <v>8.8389999999999986</v>
      </c>
      <c r="V35" s="3">
        <v>8.8670000000000044</v>
      </c>
      <c r="W35" s="3">
        <v>8.9329999999999927</v>
      </c>
      <c r="X35" s="3">
        <v>8.9380000000000166</v>
      </c>
      <c r="Y35" s="3">
        <v>8.8579999999999757</v>
      </c>
      <c r="Z35" s="3">
        <v>8.8010000000000161</v>
      </c>
      <c r="AA35" s="3">
        <v>8.8089999999999975</v>
      </c>
      <c r="AB35" s="3">
        <v>8.8739999999999952</v>
      </c>
      <c r="AC35" s="3">
        <v>8.91700000000003</v>
      </c>
      <c r="AD35" s="3">
        <v>8.9519999999999698</v>
      </c>
      <c r="AE35" s="3">
        <v>9.0060000000000002</v>
      </c>
      <c r="AF35" s="3">
        <v>9.0390000000000157</v>
      </c>
      <c r="AG35" s="3">
        <v>9.129999999999967</v>
      </c>
      <c r="AH35" s="3">
        <v>9.1330000000000382</v>
      </c>
      <c r="AI35" s="3">
        <v>9.171999999999997</v>
      </c>
      <c r="AJ35" s="7">
        <f t="shared" si="2"/>
        <v>49.212822674352367</v>
      </c>
    </row>
    <row r="36" spans="1:36" x14ac:dyDescent="0.45">
      <c r="A36" s="4" t="s">
        <v>192</v>
      </c>
      <c r="B36" s="17">
        <v>45305</v>
      </c>
      <c r="C36" s="4" t="s">
        <v>133</v>
      </c>
      <c r="D36" s="3" t="s">
        <v>245</v>
      </c>
      <c r="E36" s="3" t="s">
        <v>245</v>
      </c>
      <c r="F36" s="3" t="s">
        <v>2141</v>
      </c>
      <c r="G36" s="4">
        <v>2024</v>
      </c>
      <c r="H36" s="3" t="s">
        <v>40</v>
      </c>
      <c r="I36" s="12">
        <f>(B36-VLOOKUP(F36,Riders!$A$2:$D$3499,4,FALSE))/365</f>
        <v>21.205479452054796</v>
      </c>
      <c r="J36" s="1">
        <v>12</v>
      </c>
      <c r="K36" s="90">
        <f t="shared" si="0"/>
        <v>2.5723032407407409E-3</v>
      </c>
      <c r="L36" s="3">
        <v>15.496</v>
      </c>
      <c r="M36" s="3">
        <v>9.2699999999999978</v>
      </c>
      <c r="N36" s="3">
        <v>8.7040000000000006</v>
      </c>
      <c r="O36" s="3">
        <v>8.5910000000000011</v>
      </c>
      <c r="P36" s="3">
        <v>8.6039999999999992</v>
      </c>
      <c r="Q36" s="3">
        <v>8.7910000000000039</v>
      </c>
      <c r="R36" s="3">
        <v>8.8149999999999977</v>
      </c>
      <c r="S36" s="3">
        <v>8.9440000000000026</v>
      </c>
      <c r="T36" s="3">
        <v>8.944999999999979</v>
      </c>
      <c r="U36" s="3">
        <v>9.0090000000000003</v>
      </c>
      <c r="V36" s="3">
        <v>8.9750000000000085</v>
      </c>
      <c r="W36" s="3">
        <v>9.0350000000000108</v>
      </c>
      <c r="X36" s="3">
        <v>8.9979999999999905</v>
      </c>
      <c r="Y36" s="3">
        <v>9.1119999999999948</v>
      </c>
      <c r="Z36" s="3">
        <v>9.0930000000000177</v>
      </c>
      <c r="AA36" s="3">
        <v>9.1150000000000091</v>
      </c>
      <c r="AB36" s="3">
        <v>9.0629999999999882</v>
      </c>
      <c r="AC36" s="3">
        <v>9.1229999999999905</v>
      </c>
      <c r="AD36" s="3">
        <v>9.0409999999999684</v>
      </c>
      <c r="AE36" s="3">
        <v>9.0460000000000207</v>
      </c>
      <c r="AF36" s="3">
        <v>9.0979999999999848</v>
      </c>
      <c r="AG36" s="3">
        <v>9.1220000000000425</v>
      </c>
      <c r="AH36" s="3">
        <v>9.1149999999999807</v>
      </c>
      <c r="AI36" s="3">
        <v>9.1420000000000243</v>
      </c>
      <c r="AJ36" s="7">
        <f t="shared" si="2"/>
        <v>48.594581704139983</v>
      </c>
    </row>
    <row r="37" spans="1:36" x14ac:dyDescent="0.45">
      <c r="A37" s="4" t="s">
        <v>192</v>
      </c>
      <c r="B37" s="17">
        <v>45305</v>
      </c>
      <c r="C37" s="4" t="s">
        <v>133</v>
      </c>
      <c r="D37" s="3" t="s">
        <v>245</v>
      </c>
      <c r="E37" s="3" t="s">
        <v>245</v>
      </c>
      <c r="F37" s="3" t="s">
        <v>127</v>
      </c>
      <c r="G37" s="4">
        <v>2024</v>
      </c>
      <c r="H37" s="3" t="s">
        <v>58</v>
      </c>
      <c r="I37" s="12">
        <f>(B37-VLOOKUP(F37,Riders!$A$2:$D$3499,4,FALSE))/365</f>
        <v>25.12876712328767</v>
      </c>
      <c r="J37" s="1">
        <v>13</v>
      </c>
      <c r="K37" s="90">
        <f t="shared" si="0"/>
        <v>2.5757060185185184E-3</v>
      </c>
      <c r="L37" s="3">
        <v>14.199</v>
      </c>
      <c r="M37" s="3">
        <v>8.7949999999999999</v>
      </c>
      <c r="N37" s="3">
        <v>8.583000000000002</v>
      </c>
      <c r="O37" s="3">
        <v>8.4959999999999987</v>
      </c>
      <c r="P37" s="3">
        <v>8.4799999999999969</v>
      </c>
      <c r="Q37" s="3">
        <v>8.5240000000000009</v>
      </c>
      <c r="R37" s="3">
        <v>8.6499999999999915</v>
      </c>
      <c r="S37" s="3">
        <v>8.7320000000000135</v>
      </c>
      <c r="T37" s="3">
        <v>8.8459999999999894</v>
      </c>
      <c r="U37" s="3">
        <v>8.9110000000000014</v>
      </c>
      <c r="V37" s="3">
        <v>9.0250000000000057</v>
      </c>
      <c r="W37" s="3">
        <v>9.0559999999999832</v>
      </c>
      <c r="X37" s="3">
        <v>9.1220000000000425</v>
      </c>
      <c r="Y37" s="3">
        <v>9.2249999999999801</v>
      </c>
      <c r="Z37" s="3">
        <v>9.2590000000000146</v>
      </c>
      <c r="AA37" s="3">
        <v>9.353999999999985</v>
      </c>
      <c r="AB37" s="3">
        <v>9.3559999999999945</v>
      </c>
      <c r="AC37" s="3">
        <v>9.367999999999995</v>
      </c>
      <c r="AD37" s="3">
        <v>9.4460000000000264</v>
      </c>
      <c r="AE37" s="3">
        <v>9.3949999999999818</v>
      </c>
      <c r="AF37" s="3">
        <v>9.4920000000000186</v>
      </c>
      <c r="AG37" s="3">
        <v>9.4269999999999641</v>
      </c>
      <c r="AH37" s="3">
        <v>9.4660000000000082</v>
      </c>
      <c r="AI37" s="3">
        <v>9.3340000000000032</v>
      </c>
      <c r="AJ37" s="7">
        <f t="shared" si="2"/>
        <v>48.530383165349306</v>
      </c>
    </row>
    <row r="38" spans="1:36" x14ac:dyDescent="0.45">
      <c r="A38" s="4" t="s">
        <v>192</v>
      </c>
      <c r="B38" s="17">
        <v>45305</v>
      </c>
      <c r="C38" s="4" t="s">
        <v>133</v>
      </c>
      <c r="D38" s="3" t="s">
        <v>245</v>
      </c>
      <c r="E38" s="3" t="s">
        <v>245</v>
      </c>
      <c r="F38" s="3" t="s">
        <v>197</v>
      </c>
      <c r="G38" s="4">
        <v>2024</v>
      </c>
      <c r="H38" s="3" t="s">
        <v>143</v>
      </c>
      <c r="I38" s="12">
        <f>(B38-VLOOKUP(F38,Riders!$A$2:$D$3499,4,FALSE))/365</f>
        <v>19.915068493150685</v>
      </c>
      <c r="J38" s="1">
        <v>14</v>
      </c>
      <c r="K38" s="90">
        <f t="shared" si="0"/>
        <v>2.6208564814814814E-3</v>
      </c>
      <c r="L38" s="3">
        <v>15.795</v>
      </c>
      <c r="M38" s="3">
        <v>9.4309999999999992</v>
      </c>
      <c r="N38" s="3">
        <v>8.9549999999999983</v>
      </c>
      <c r="O38" s="3">
        <v>8.8629999999999995</v>
      </c>
      <c r="P38" s="3">
        <v>8.8950000000000031</v>
      </c>
      <c r="Q38" s="3">
        <v>8.929000000000002</v>
      </c>
      <c r="R38" s="3">
        <v>8.8939999999999984</v>
      </c>
      <c r="S38" s="3">
        <v>8.8539999999999992</v>
      </c>
      <c r="T38" s="3">
        <v>8.8770000000000095</v>
      </c>
      <c r="U38" s="3">
        <v>8.991999999999976</v>
      </c>
      <c r="V38" s="3">
        <v>9.0780000000000172</v>
      </c>
      <c r="W38" s="3">
        <v>9.1559999999999917</v>
      </c>
      <c r="X38" s="3">
        <v>9.1599999999999824</v>
      </c>
      <c r="Y38" s="3">
        <v>9.2240000000000038</v>
      </c>
      <c r="Z38" s="3">
        <v>9.2700000000000102</v>
      </c>
      <c r="AA38" s="3">
        <v>9.3660000000000139</v>
      </c>
      <c r="AB38" s="3">
        <v>9.3659999999999854</v>
      </c>
      <c r="AC38" s="3">
        <v>9.3440000000000225</v>
      </c>
      <c r="AD38" s="3">
        <v>9.3429999999999609</v>
      </c>
      <c r="AE38" s="3">
        <v>9.3640000000000612</v>
      </c>
      <c r="AF38" s="3">
        <v>9.4019999999999584</v>
      </c>
      <c r="AG38" s="3">
        <v>9.3800000000000239</v>
      </c>
      <c r="AH38" s="3">
        <v>9.2279999999999802</v>
      </c>
      <c r="AI38" s="3">
        <v>9.275999999999982</v>
      </c>
      <c r="AJ38" s="7">
        <f t="shared" si="2"/>
        <v>47.694332323508895</v>
      </c>
    </row>
    <row r="39" spans="1:36" x14ac:dyDescent="0.45">
      <c r="A39" s="4" t="s">
        <v>192</v>
      </c>
      <c r="B39" s="17">
        <v>45305</v>
      </c>
      <c r="C39" s="4" t="s">
        <v>133</v>
      </c>
      <c r="D39" s="3" t="s">
        <v>245</v>
      </c>
      <c r="E39" s="3" t="s">
        <v>245</v>
      </c>
      <c r="F39" s="3" t="s">
        <v>62</v>
      </c>
      <c r="G39" s="4">
        <v>2024</v>
      </c>
      <c r="H39" s="3" t="s">
        <v>64</v>
      </c>
      <c r="I39" s="12">
        <f>(B39-VLOOKUP(F39,Riders!$A$2:$D$3499,4,FALSE))/365</f>
        <v>19.87123287671233</v>
      </c>
      <c r="J39" s="1">
        <v>15</v>
      </c>
      <c r="K39" s="90">
        <f t="shared" si="0"/>
        <v>2.6468287037037038E-3</v>
      </c>
      <c r="L39" s="3">
        <v>15.132999999999999</v>
      </c>
      <c r="M39" s="3">
        <v>9.152000000000001</v>
      </c>
      <c r="N39" s="3">
        <v>8.5669999999999966</v>
      </c>
      <c r="O39" s="3">
        <v>8.4430000000000049</v>
      </c>
      <c r="P39" s="3">
        <v>8.536999999999999</v>
      </c>
      <c r="Q39" s="3">
        <v>8.6069999999999993</v>
      </c>
      <c r="R39" s="3">
        <v>8.7260000000000062</v>
      </c>
      <c r="S39" s="3">
        <v>8.8309999999999889</v>
      </c>
      <c r="T39" s="3">
        <v>8.9770000000000039</v>
      </c>
      <c r="U39" s="3">
        <v>9.1559999999999917</v>
      </c>
      <c r="V39" s="3">
        <v>9.2580000000000098</v>
      </c>
      <c r="W39" s="3">
        <v>9.3380000000000081</v>
      </c>
      <c r="X39" s="3">
        <v>9.400999999999982</v>
      </c>
      <c r="Y39" s="3">
        <v>9.4920000000000329</v>
      </c>
      <c r="Z39" s="3">
        <v>9.6359999999999957</v>
      </c>
      <c r="AA39" s="3">
        <v>9.6509999999999536</v>
      </c>
      <c r="AB39" s="3">
        <v>9.6850000000000307</v>
      </c>
      <c r="AC39" s="3">
        <v>9.6330000000000098</v>
      </c>
      <c r="AD39" s="3">
        <v>9.6929999999999552</v>
      </c>
      <c r="AE39" s="3">
        <v>9.7830000000000155</v>
      </c>
      <c r="AF39" s="3">
        <v>9.8800000000000239</v>
      </c>
      <c r="AG39" s="3">
        <v>9.8199999999999932</v>
      </c>
      <c r="AH39" s="3">
        <v>9.6510000000000105</v>
      </c>
      <c r="AI39" s="3">
        <v>9.6359999999999957</v>
      </c>
      <c r="AJ39" s="7">
        <f t="shared" si="2"/>
        <v>47.226327803188653</v>
      </c>
    </row>
    <row r="40" spans="1:36" x14ac:dyDescent="0.45">
      <c r="A40" s="4" t="s">
        <v>192</v>
      </c>
      <c r="B40" s="17">
        <v>45305</v>
      </c>
      <c r="C40" s="4" t="s">
        <v>133</v>
      </c>
      <c r="D40" s="3" t="s">
        <v>31</v>
      </c>
      <c r="E40" s="3" t="s">
        <v>578</v>
      </c>
      <c r="F40" s="3" t="s">
        <v>2064</v>
      </c>
      <c r="G40" s="4">
        <v>2024</v>
      </c>
      <c r="H40" s="3" t="s">
        <v>79</v>
      </c>
      <c r="I40" s="12">
        <f>(B40-VLOOKUP(F40,Riders!$A$2:$D$3499,4,FALSE))/365</f>
        <v>26.813698630136987</v>
      </c>
      <c r="J40" s="1">
        <v>1</v>
      </c>
      <c r="K40" s="90">
        <f t="shared" si="0"/>
        <v>2.3474074074074074E-3</v>
      </c>
      <c r="L40" s="3">
        <v>14.795</v>
      </c>
      <c r="M40" s="3">
        <v>8.729000000000001</v>
      </c>
      <c r="N40" s="3">
        <v>8.0949999999999989</v>
      </c>
      <c r="O40" s="3">
        <v>8.0649999999999977</v>
      </c>
      <c r="P40" s="3">
        <v>7.9810000000000016</v>
      </c>
      <c r="Q40" s="3">
        <v>7.9770000000000039</v>
      </c>
      <c r="R40" s="3">
        <v>7.972999999999999</v>
      </c>
      <c r="S40" s="3">
        <v>8.0470000000000041</v>
      </c>
      <c r="T40" s="3">
        <v>8.0249999999999915</v>
      </c>
      <c r="U40" s="3">
        <v>8.0990000000000038</v>
      </c>
      <c r="V40" s="3">
        <v>8.1370000000000005</v>
      </c>
      <c r="W40" s="3">
        <v>8.1969999999999885</v>
      </c>
      <c r="X40" s="3">
        <v>8.2000000000000028</v>
      </c>
      <c r="Y40" s="3">
        <v>8.1970000000000312</v>
      </c>
      <c r="Z40" s="3">
        <v>8.2009999999999934</v>
      </c>
      <c r="AA40" s="3">
        <v>8.2239999999999611</v>
      </c>
      <c r="AB40" s="3">
        <v>8.2270000000000323</v>
      </c>
      <c r="AC40" s="3">
        <v>8.2789999999999964</v>
      </c>
      <c r="AD40" s="3">
        <v>8.2509999999999764</v>
      </c>
      <c r="AE40" s="3">
        <v>8.2810000000000059</v>
      </c>
      <c r="AF40" s="3">
        <v>8.2700000000000102</v>
      </c>
      <c r="AG40" s="3">
        <v>8.2730000000000246</v>
      </c>
      <c r="AH40" s="3">
        <v>8.1629999999999541</v>
      </c>
      <c r="AI40" s="3">
        <v>8.1300000000000239</v>
      </c>
      <c r="AJ40" s="7">
        <f t="shared" si="2"/>
        <v>53.250236667718525</v>
      </c>
    </row>
    <row r="41" spans="1:36" x14ac:dyDescent="0.45">
      <c r="A41" s="4" t="s">
        <v>192</v>
      </c>
      <c r="B41" s="17">
        <v>45305</v>
      </c>
      <c r="C41" s="4" t="s">
        <v>133</v>
      </c>
      <c r="D41" s="3" t="s">
        <v>31</v>
      </c>
      <c r="E41" s="3" t="s">
        <v>578</v>
      </c>
      <c r="F41" s="3" t="s">
        <v>163</v>
      </c>
      <c r="G41" s="4">
        <v>2024</v>
      </c>
      <c r="H41" s="3" t="s">
        <v>88</v>
      </c>
      <c r="I41" s="12">
        <f>(B41-VLOOKUP(F41,Riders!$A$2:$D$3499,4,FALSE))/365</f>
        <v>25.167123287671235</v>
      </c>
      <c r="J41" s="1">
        <v>2</v>
      </c>
      <c r="K41" s="90">
        <f t="shared" si="0"/>
        <v>2.3474421296296294E-3</v>
      </c>
      <c r="L41" s="3">
        <v>14.193</v>
      </c>
      <c r="M41" s="3">
        <v>8.8040000000000003</v>
      </c>
      <c r="N41" s="3">
        <v>8.2330000000000005</v>
      </c>
      <c r="O41" s="3">
        <v>8.0389999999999979</v>
      </c>
      <c r="P41" s="3">
        <v>7.9849999999999994</v>
      </c>
      <c r="Q41" s="3">
        <v>7.9149999999999991</v>
      </c>
      <c r="R41" s="3">
        <v>7.9120000000000061</v>
      </c>
      <c r="S41" s="3">
        <v>7.9329999999999927</v>
      </c>
      <c r="T41" s="3">
        <v>8.0180000000000007</v>
      </c>
      <c r="U41" s="3">
        <v>8.0370000000000061</v>
      </c>
      <c r="V41" s="3">
        <v>8.0409999999999968</v>
      </c>
      <c r="W41" s="3">
        <v>8.0739999999999981</v>
      </c>
      <c r="X41" s="3">
        <v>8.0499999999999829</v>
      </c>
      <c r="Y41" s="3">
        <v>8.1690000000000254</v>
      </c>
      <c r="Z41" s="3">
        <v>8.1979999999999791</v>
      </c>
      <c r="AA41" s="3">
        <v>8.2040000000000219</v>
      </c>
      <c r="AB41" s="3">
        <v>8.2709999999999866</v>
      </c>
      <c r="AC41" s="3">
        <v>8.3089999999999691</v>
      </c>
      <c r="AD41" s="3">
        <v>8.356000000000023</v>
      </c>
      <c r="AE41" s="3">
        <v>8.4130000000000109</v>
      </c>
      <c r="AF41" s="3">
        <v>8.407999999999987</v>
      </c>
      <c r="AG41" s="3">
        <v>8.4220000000000255</v>
      </c>
      <c r="AH41" s="3">
        <v>8.4269999999999641</v>
      </c>
      <c r="AI41" s="3">
        <v>8.4080000000000155</v>
      </c>
      <c r="AJ41" s="7">
        <f t="shared" si="2"/>
        <v>53.249449016117822</v>
      </c>
    </row>
    <row r="42" spans="1:36" x14ac:dyDescent="0.45">
      <c r="A42" s="4" t="s">
        <v>192</v>
      </c>
      <c r="B42" s="17">
        <v>45305</v>
      </c>
      <c r="C42" s="4" t="s">
        <v>133</v>
      </c>
      <c r="D42" s="3" t="s">
        <v>31</v>
      </c>
      <c r="E42" s="3" t="s">
        <v>579</v>
      </c>
      <c r="F42" s="3" t="s">
        <v>332</v>
      </c>
      <c r="G42" s="4">
        <v>2024</v>
      </c>
      <c r="H42" s="3" t="s">
        <v>79</v>
      </c>
      <c r="I42" s="12">
        <f>(B42-VLOOKUP(F42,Riders!$A$2:$D$3499,4,FALSE))/365</f>
        <v>28.608219178082191</v>
      </c>
      <c r="J42" s="1">
        <v>3</v>
      </c>
      <c r="K42" s="90">
        <f t="shared" si="0"/>
        <v>2.348773148148148E-3</v>
      </c>
      <c r="L42" s="3">
        <v>13.881</v>
      </c>
      <c r="M42" s="3">
        <v>8.5560000000000009</v>
      </c>
      <c r="N42" s="3">
        <v>8.1329999999999991</v>
      </c>
      <c r="O42" s="3">
        <v>8.1559999999999988</v>
      </c>
      <c r="P42" s="3">
        <v>8.25</v>
      </c>
      <c r="Q42" s="3">
        <v>8.3070000000000022</v>
      </c>
      <c r="R42" s="3">
        <v>8.3330000000000126</v>
      </c>
      <c r="S42" s="3">
        <v>8.289999999999992</v>
      </c>
      <c r="T42" s="3">
        <v>8.2909999999999826</v>
      </c>
      <c r="U42" s="3">
        <v>8.2220000000000084</v>
      </c>
      <c r="V42" s="3">
        <v>8.230000000000004</v>
      </c>
      <c r="W42" s="3">
        <v>8.2010000000000076</v>
      </c>
      <c r="X42" s="3">
        <v>8.201999999999984</v>
      </c>
      <c r="Y42" s="3">
        <v>8.1749999999999972</v>
      </c>
      <c r="Z42" s="3">
        <v>8.1710000000000065</v>
      </c>
      <c r="AA42" s="3">
        <v>8.1280000000000143</v>
      </c>
      <c r="AB42" s="3">
        <v>8.1220000000000141</v>
      </c>
      <c r="AC42" s="3">
        <v>8.1269999999999811</v>
      </c>
      <c r="AD42" s="3">
        <v>8.1589999999999918</v>
      </c>
      <c r="AE42" s="3">
        <v>8.1449999999999818</v>
      </c>
      <c r="AF42" s="3">
        <v>8.1740000000000066</v>
      </c>
      <c r="AG42" s="3">
        <v>8.1980000000000075</v>
      </c>
      <c r="AH42" s="3">
        <v>8.2090000000000032</v>
      </c>
      <c r="AI42" s="3">
        <v>8.2740000000000009</v>
      </c>
      <c r="AJ42" s="7">
        <f t="shared" si="2"/>
        <v>53.219273261257356</v>
      </c>
    </row>
    <row r="43" spans="1:36" x14ac:dyDescent="0.45">
      <c r="A43" s="4" t="s">
        <v>192</v>
      </c>
      <c r="B43" s="17">
        <v>45305</v>
      </c>
      <c r="C43" s="4" t="s">
        <v>133</v>
      </c>
      <c r="D43" s="3" t="s">
        <v>31</v>
      </c>
      <c r="E43" s="3" t="s">
        <v>579</v>
      </c>
      <c r="F43" s="3" t="s">
        <v>2173</v>
      </c>
      <c r="G43" s="4">
        <v>2024</v>
      </c>
      <c r="H43" s="3" t="s">
        <v>61</v>
      </c>
      <c r="I43" s="12">
        <f>(B43-VLOOKUP(F43,Riders!$A$2:$D$3499,4,FALSE))/365</f>
        <v>19.016438356164382</v>
      </c>
      <c r="J43" s="1">
        <v>4</v>
      </c>
      <c r="K43" s="90">
        <f t="shared" si="0"/>
        <v>2.4013310185185184E-3</v>
      </c>
      <c r="L43" s="3">
        <v>14.045999999999999</v>
      </c>
      <c r="M43" s="3">
        <v>8.9000000000000021</v>
      </c>
      <c r="N43" s="3">
        <v>8.5509999999999984</v>
      </c>
      <c r="O43" s="3">
        <v>8.5159999999999982</v>
      </c>
      <c r="P43" s="3">
        <v>8.3670000000000044</v>
      </c>
      <c r="Q43" s="3">
        <v>8.3819999999999979</v>
      </c>
      <c r="R43" s="3">
        <v>8.3629999999999995</v>
      </c>
      <c r="S43" s="3">
        <v>8.3670000000000044</v>
      </c>
      <c r="T43" s="3">
        <v>8.367999999999995</v>
      </c>
      <c r="U43" s="3">
        <v>8.3869999999999862</v>
      </c>
      <c r="V43" s="3">
        <v>8.3510000000000275</v>
      </c>
      <c r="W43" s="3">
        <v>8.4089999999999918</v>
      </c>
      <c r="X43" s="3">
        <v>8.382000000000005</v>
      </c>
      <c r="Y43" s="3">
        <v>8.3589999999999804</v>
      </c>
      <c r="Z43" s="3">
        <v>8.3709999999999809</v>
      </c>
      <c r="AA43" s="3">
        <v>8.3080000000000211</v>
      </c>
      <c r="AB43" s="3">
        <v>8.2720000000000198</v>
      </c>
      <c r="AC43" s="3">
        <v>8.2729999999999961</v>
      </c>
      <c r="AD43" s="3">
        <v>8.2920000000000016</v>
      </c>
      <c r="AE43" s="3">
        <v>8.3299999999999841</v>
      </c>
      <c r="AF43" s="3">
        <v>8.4310000000000116</v>
      </c>
      <c r="AG43" s="3">
        <v>8.4879999999999995</v>
      </c>
      <c r="AH43" s="3">
        <v>8.4590000000000316</v>
      </c>
      <c r="AI43" s="3">
        <v>8.5029999999999575</v>
      </c>
      <c r="AJ43" s="7">
        <f t="shared" si="2"/>
        <v>52.0544643933004</v>
      </c>
    </row>
    <row r="44" spans="1:36" x14ac:dyDescent="0.45">
      <c r="A44" s="3" t="s">
        <v>199</v>
      </c>
      <c r="B44" s="17">
        <v>45147</v>
      </c>
      <c r="C44" s="3" t="s">
        <v>103</v>
      </c>
      <c r="D44" s="3" t="s">
        <v>245</v>
      </c>
      <c r="E44" s="3" t="s">
        <v>245</v>
      </c>
      <c r="F44" s="3" t="s">
        <v>2075</v>
      </c>
      <c r="G44" s="3">
        <v>2023</v>
      </c>
      <c r="H44" s="3" t="s">
        <v>67</v>
      </c>
      <c r="I44" s="12">
        <f>(B44-VLOOKUP(F44,Riders!$A$2:$D$3499,4,FALSE))/365</f>
        <v>26.61917808219178</v>
      </c>
      <c r="J44" s="1">
        <v>1</v>
      </c>
      <c r="K44" s="90">
        <f t="shared" si="0"/>
        <v>2.2883449074074073E-3</v>
      </c>
      <c r="L44" s="3">
        <v>14.023999999999999</v>
      </c>
      <c r="M44" s="3">
        <v>8.4640000000000004</v>
      </c>
      <c r="N44" s="3">
        <v>7.9880000000000004</v>
      </c>
      <c r="O44" s="3">
        <v>7.8599999999999994</v>
      </c>
      <c r="P44" s="3">
        <v>7.7340000000000018</v>
      </c>
      <c r="Q44" s="3">
        <v>7.6460000000000008</v>
      </c>
      <c r="R44" s="3">
        <v>7.6910000000000034</v>
      </c>
      <c r="S44" s="3">
        <v>7.7779999999999987</v>
      </c>
      <c r="T44" s="3">
        <v>7.8439999999999941</v>
      </c>
      <c r="U44" s="3">
        <v>7.9010000000000096</v>
      </c>
      <c r="V44" s="3">
        <v>7.9609999999999843</v>
      </c>
      <c r="W44" s="3">
        <v>8.0090000000000003</v>
      </c>
      <c r="X44" s="3">
        <v>8.0250000000000057</v>
      </c>
      <c r="Y44" s="3">
        <v>8.0159999999999911</v>
      </c>
      <c r="Z44" s="3">
        <v>7.9980000000000189</v>
      </c>
      <c r="AA44" s="3">
        <v>7.9859999999999758</v>
      </c>
      <c r="AB44" s="3">
        <v>8.0010000000000048</v>
      </c>
      <c r="AC44" s="3">
        <v>8.007000000000005</v>
      </c>
      <c r="AD44" s="3">
        <v>8.054000000000002</v>
      </c>
      <c r="AE44" s="3">
        <v>8.0670000000000073</v>
      </c>
      <c r="AF44" s="3">
        <v>8.1319999999999766</v>
      </c>
      <c r="AG44" s="3">
        <v>8.1470000000000198</v>
      </c>
      <c r="AH44" s="3">
        <v>8.1599999999999966</v>
      </c>
      <c r="AI44" s="3">
        <v>8.2199999999999989</v>
      </c>
      <c r="AJ44" s="7">
        <f t="shared" si="2"/>
        <v>54.624632674634448</v>
      </c>
    </row>
    <row r="45" spans="1:36" x14ac:dyDescent="0.45">
      <c r="A45" s="3" t="s">
        <v>199</v>
      </c>
      <c r="B45" s="17">
        <v>45147</v>
      </c>
      <c r="C45" s="3" t="s">
        <v>103</v>
      </c>
      <c r="D45" s="3" t="s">
        <v>245</v>
      </c>
      <c r="E45" s="3" t="s">
        <v>245</v>
      </c>
      <c r="F45" s="3" t="s">
        <v>163</v>
      </c>
      <c r="G45" s="3">
        <v>2023</v>
      </c>
      <c r="H45" s="3" t="s">
        <v>88</v>
      </c>
      <c r="I45" s="12">
        <f>(B45-VLOOKUP(F45,Riders!$A$2:$D$3499,4,FALSE))/365</f>
        <v>24.734246575342464</v>
      </c>
      <c r="J45" s="1">
        <v>2</v>
      </c>
      <c r="K45" s="90">
        <f t="shared" si="0"/>
        <v>2.3159837962962965E-3</v>
      </c>
      <c r="L45" s="3">
        <v>14.34</v>
      </c>
      <c r="M45" s="3">
        <v>8.7489999999999988</v>
      </c>
      <c r="N45" s="3">
        <v>8.1080000000000005</v>
      </c>
      <c r="O45" s="3">
        <v>7.8589999999999982</v>
      </c>
      <c r="P45" s="3">
        <v>7.7619999999999996</v>
      </c>
      <c r="Q45" s="3">
        <v>7.7450000000000054</v>
      </c>
      <c r="R45" s="3">
        <v>7.7370000000000019</v>
      </c>
      <c r="S45" s="3">
        <v>7.8199999999999861</v>
      </c>
      <c r="T45" s="3">
        <v>7.8800000000000097</v>
      </c>
      <c r="U45" s="3">
        <v>7.9680000000000044</v>
      </c>
      <c r="V45" s="3">
        <v>7.9740000000000038</v>
      </c>
      <c r="W45" s="3">
        <v>7.9880000000000004</v>
      </c>
      <c r="X45" s="3">
        <v>8.019999999999996</v>
      </c>
      <c r="Y45" s="3">
        <v>8.0819999999999936</v>
      </c>
      <c r="Z45" s="3">
        <v>8.1079999999999899</v>
      </c>
      <c r="AA45" s="3">
        <v>8.1580000000000439</v>
      </c>
      <c r="AB45" s="3">
        <v>8.1589999999999918</v>
      </c>
      <c r="AC45" s="3">
        <v>8.1819999999999879</v>
      </c>
      <c r="AD45" s="3">
        <v>8.1740000000000066</v>
      </c>
      <c r="AE45" s="3">
        <v>8.2419999999999902</v>
      </c>
      <c r="AF45" s="3">
        <v>8.2230000000000132</v>
      </c>
      <c r="AG45" s="3">
        <v>8.3459999999999752</v>
      </c>
      <c r="AH45" s="3">
        <v>8.1930000000000121</v>
      </c>
      <c r="AI45" s="3">
        <v>8.2840000000000202</v>
      </c>
      <c r="AJ45" s="7">
        <f t="shared" si="2"/>
        <v>53.97274376439897</v>
      </c>
    </row>
    <row r="46" spans="1:36" x14ac:dyDescent="0.45">
      <c r="A46" s="3" t="s">
        <v>199</v>
      </c>
      <c r="B46" s="17">
        <v>45147</v>
      </c>
      <c r="C46" s="3" t="s">
        <v>103</v>
      </c>
      <c r="D46" s="3" t="s">
        <v>245</v>
      </c>
      <c r="E46" s="3" t="s">
        <v>245</v>
      </c>
      <c r="F46" s="3" t="s">
        <v>35</v>
      </c>
      <c r="G46" s="3">
        <v>2023</v>
      </c>
      <c r="H46" s="3" t="s">
        <v>37</v>
      </c>
      <c r="I46" s="12">
        <f>(B46-VLOOKUP(F46,Riders!$A$2:$D$3499,4,FALSE))/365</f>
        <v>25.778082191780822</v>
      </c>
      <c r="J46" s="1">
        <v>3</v>
      </c>
      <c r="K46" s="90">
        <f t="shared" si="0"/>
        <v>2.318599537037037E-3</v>
      </c>
      <c r="L46" s="3">
        <v>14.68</v>
      </c>
      <c r="M46" s="3">
        <v>8.6630000000000003</v>
      </c>
      <c r="N46" s="3">
        <v>8.0799999999999983</v>
      </c>
      <c r="O46" s="3">
        <v>7.948000000000004</v>
      </c>
      <c r="P46" s="3">
        <v>7.9399999999999977</v>
      </c>
      <c r="Q46" s="3">
        <v>7.945999999999998</v>
      </c>
      <c r="R46" s="3">
        <v>7.9969999999999999</v>
      </c>
      <c r="S46" s="3">
        <v>8.0410000000000039</v>
      </c>
      <c r="T46" s="3">
        <v>8.0580000000000069</v>
      </c>
      <c r="U46" s="3">
        <v>8.0279999999999916</v>
      </c>
      <c r="V46" s="3">
        <v>8.0110000000000099</v>
      </c>
      <c r="W46" s="3">
        <v>8.046999999999997</v>
      </c>
      <c r="X46" s="3">
        <v>8.0139999999999816</v>
      </c>
      <c r="Y46" s="3">
        <v>8.0390000000000015</v>
      </c>
      <c r="Z46" s="3">
        <v>8.007000000000005</v>
      </c>
      <c r="AA46" s="3">
        <v>7.992999999999995</v>
      </c>
      <c r="AB46" s="3">
        <v>8.0109999999999957</v>
      </c>
      <c r="AC46" s="3">
        <v>8.0150000000000148</v>
      </c>
      <c r="AD46" s="3">
        <v>8.0370000000000061</v>
      </c>
      <c r="AE46" s="3">
        <v>8.1119999999999948</v>
      </c>
      <c r="AF46" s="3">
        <v>8.1379999999999768</v>
      </c>
      <c r="AG46" s="3">
        <v>8.1640000000000157</v>
      </c>
      <c r="AH46" s="3">
        <v>8.1590000000000202</v>
      </c>
      <c r="AI46" s="3">
        <v>8.1989999999999839</v>
      </c>
      <c r="AJ46" s="7">
        <f t="shared" si="2"/>
        <v>53.911854118516224</v>
      </c>
    </row>
    <row r="47" spans="1:36" x14ac:dyDescent="0.45">
      <c r="A47" s="3" t="s">
        <v>199</v>
      </c>
      <c r="B47" s="17">
        <v>45147</v>
      </c>
      <c r="C47" s="3" t="s">
        <v>103</v>
      </c>
      <c r="D47" s="3" t="s">
        <v>245</v>
      </c>
      <c r="E47" s="3" t="s">
        <v>245</v>
      </c>
      <c r="F47" s="3" t="s">
        <v>137</v>
      </c>
      <c r="G47" s="3">
        <v>2023</v>
      </c>
      <c r="H47" s="3" t="s">
        <v>79</v>
      </c>
      <c r="I47" s="12">
        <f>(B47-VLOOKUP(F47,Riders!$A$2:$D$3499,4,FALSE))/365</f>
        <v>33.043835616438358</v>
      </c>
      <c r="J47" s="1">
        <v>4</v>
      </c>
      <c r="K47" s="90">
        <f t="shared" si="0"/>
        <v>2.3357754629629627E-3</v>
      </c>
      <c r="L47" s="3">
        <v>13.792999999999999</v>
      </c>
      <c r="M47" s="3">
        <v>8.3049999999999997</v>
      </c>
      <c r="N47" s="3">
        <v>7.7290000000000028</v>
      </c>
      <c r="O47" s="3">
        <v>7.5849999999999973</v>
      </c>
      <c r="P47" s="3">
        <v>7.5750000000000028</v>
      </c>
      <c r="Q47" s="3">
        <v>7.671999999999997</v>
      </c>
      <c r="R47" s="3">
        <v>7.767000000000003</v>
      </c>
      <c r="S47" s="3">
        <v>7.7719999999999914</v>
      </c>
      <c r="T47" s="3">
        <v>7.9680000000000044</v>
      </c>
      <c r="U47" s="3">
        <v>8.012999999999991</v>
      </c>
      <c r="V47" s="3">
        <v>8.1080000000000183</v>
      </c>
      <c r="W47" s="3">
        <v>8.1990000000000123</v>
      </c>
      <c r="X47" s="3">
        <v>8.2669999999999675</v>
      </c>
      <c r="Y47" s="3">
        <v>8.2660000000000053</v>
      </c>
      <c r="Z47" s="3">
        <v>8.3200000000000074</v>
      </c>
      <c r="AA47" s="3">
        <v>8.2740000000000009</v>
      </c>
      <c r="AB47" s="3">
        <v>8.3379999999999939</v>
      </c>
      <c r="AC47" s="3">
        <v>8.3170000000000073</v>
      </c>
      <c r="AD47" s="3">
        <v>8.4170000000000016</v>
      </c>
      <c r="AE47" s="3">
        <v>8.4599999999999795</v>
      </c>
      <c r="AF47" s="3">
        <v>8.5529999999999973</v>
      </c>
      <c r="AG47" s="3">
        <v>8.6359999999999957</v>
      </c>
      <c r="AH47" s="3">
        <v>8.7070000000000221</v>
      </c>
      <c r="AI47" s="3">
        <v>8.7699999999999818</v>
      </c>
      <c r="AJ47" s="7">
        <f t="shared" si="2"/>
        <v>53.515417890997028</v>
      </c>
    </row>
    <row r="48" spans="1:36" x14ac:dyDescent="0.45">
      <c r="A48" s="3" t="s">
        <v>199</v>
      </c>
      <c r="B48" s="17">
        <v>45147</v>
      </c>
      <c r="C48" s="3" t="s">
        <v>103</v>
      </c>
      <c r="D48" s="3" t="s">
        <v>245</v>
      </c>
      <c r="E48" s="3" t="s">
        <v>245</v>
      </c>
      <c r="F48" s="3" t="s">
        <v>89</v>
      </c>
      <c r="G48" s="3">
        <v>2023</v>
      </c>
      <c r="H48" s="3" t="s">
        <v>91</v>
      </c>
      <c r="I48" s="12">
        <f>(B48-VLOOKUP(F48,Riders!$A$2:$D$3499,4,FALSE))/365</f>
        <v>24.104109589041094</v>
      </c>
      <c r="J48" s="1">
        <v>5</v>
      </c>
      <c r="K48" s="90">
        <f t="shared" si="0"/>
        <v>2.3372685185185185E-3</v>
      </c>
      <c r="L48" s="3">
        <v>13.893000000000001</v>
      </c>
      <c r="M48" s="3">
        <v>8.4499999999999993</v>
      </c>
      <c r="N48" s="3">
        <v>7.9329999999999998</v>
      </c>
      <c r="O48" s="3">
        <v>7.8289999999999971</v>
      </c>
      <c r="P48" s="3">
        <v>7.8350000000000009</v>
      </c>
      <c r="Q48" s="3">
        <v>7.9010000000000034</v>
      </c>
      <c r="R48" s="3">
        <v>7.9370000000000047</v>
      </c>
      <c r="S48" s="3">
        <v>8.0169999999999959</v>
      </c>
      <c r="T48" s="3">
        <v>8.0109999999999815</v>
      </c>
      <c r="U48" s="3">
        <v>8.041000000000011</v>
      </c>
      <c r="V48" s="3">
        <v>7.9490000000000123</v>
      </c>
      <c r="W48" s="3">
        <v>7.9080000000000013</v>
      </c>
      <c r="X48" s="3">
        <v>7.9509999999999934</v>
      </c>
      <c r="Y48" s="3">
        <v>7.9759999999999991</v>
      </c>
      <c r="Z48" s="3">
        <v>7.9860000000000042</v>
      </c>
      <c r="AA48" s="3">
        <v>8.0510000000000019</v>
      </c>
      <c r="AB48" s="3">
        <v>8.0670000000000073</v>
      </c>
      <c r="AC48" s="3">
        <v>8.1699999999999875</v>
      </c>
      <c r="AD48" s="3">
        <v>8.2929999999999779</v>
      </c>
      <c r="AE48" s="3">
        <v>8.4330000000000211</v>
      </c>
      <c r="AF48" s="3">
        <v>8.613000000000028</v>
      </c>
      <c r="AG48" s="3">
        <v>8.7649999999999579</v>
      </c>
      <c r="AH48" s="3">
        <v>8.9130000000000109</v>
      </c>
      <c r="AI48" s="3">
        <v>9.0180000000000007</v>
      </c>
      <c r="AJ48" s="7">
        <f t="shared" si="2"/>
        <v>53.481232049123506</v>
      </c>
    </row>
    <row r="49" spans="1:36" x14ac:dyDescent="0.45">
      <c r="A49" s="3" t="s">
        <v>199</v>
      </c>
      <c r="B49" s="17">
        <v>45147</v>
      </c>
      <c r="C49" s="3" t="s">
        <v>103</v>
      </c>
      <c r="D49" s="3" t="s">
        <v>245</v>
      </c>
      <c r="E49" s="3" t="s">
        <v>245</v>
      </c>
      <c r="F49" s="3" t="s">
        <v>274</v>
      </c>
      <c r="G49" s="3">
        <v>2023</v>
      </c>
      <c r="H49" s="3" t="s">
        <v>88</v>
      </c>
      <c r="I49" s="12">
        <f>(B49-VLOOKUP(F49,Riders!$A$2:$D$3499,4,FALSE))/365</f>
        <v>27.084931506849315</v>
      </c>
      <c r="J49" s="1">
        <v>6</v>
      </c>
      <c r="K49" s="90">
        <f t="shared" si="0"/>
        <v>2.3811111111111112E-3</v>
      </c>
      <c r="L49" s="3">
        <v>14.093999999999999</v>
      </c>
      <c r="M49" s="3">
        <v>8.7180000000000017</v>
      </c>
      <c r="N49" s="3">
        <v>8.3759999999999977</v>
      </c>
      <c r="O49" s="3">
        <v>8.3410000000000046</v>
      </c>
      <c r="P49" s="3">
        <v>8.3149999999999977</v>
      </c>
      <c r="Q49" s="3">
        <v>8.2749999999999986</v>
      </c>
      <c r="R49" s="3">
        <v>8.25</v>
      </c>
      <c r="S49" s="3">
        <v>8.2360000000000042</v>
      </c>
      <c r="T49" s="3">
        <v>8.262999999999991</v>
      </c>
      <c r="U49" s="3">
        <v>8.3200000000000074</v>
      </c>
      <c r="V49" s="3">
        <v>8.3009999999999877</v>
      </c>
      <c r="W49" s="3">
        <v>8.3450000000000273</v>
      </c>
      <c r="X49" s="3">
        <v>8.3649999999999807</v>
      </c>
      <c r="Y49" s="3">
        <v>8.3659999999999854</v>
      </c>
      <c r="Z49" s="3">
        <v>8.383000000000024</v>
      </c>
      <c r="AA49" s="3">
        <v>8.3619999999999948</v>
      </c>
      <c r="AB49" s="3">
        <v>8.320999999999998</v>
      </c>
      <c r="AC49" s="3">
        <v>8.3049999999999784</v>
      </c>
      <c r="AD49" s="3">
        <v>8.2190000000000225</v>
      </c>
      <c r="AE49" s="3">
        <v>8.2280000000000086</v>
      </c>
      <c r="AF49" s="3">
        <v>8.2459999999999809</v>
      </c>
      <c r="AG49" s="3">
        <v>8.3100000000000023</v>
      </c>
      <c r="AH49" s="3">
        <v>8.3480000000000132</v>
      </c>
      <c r="AI49" s="3">
        <v>8.4410000000000025</v>
      </c>
      <c r="AJ49" s="7">
        <f t="shared" si="2"/>
        <v>52.496500233317775</v>
      </c>
    </row>
    <row r="50" spans="1:36" x14ac:dyDescent="0.45">
      <c r="A50" s="3" t="s">
        <v>199</v>
      </c>
      <c r="B50" s="17">
        <v>45147</v>
      </c>
      <c r="C50" s="3" t="s">
        <v>103</v>
      </c>
      <c r="D50" s="3" t="s">
        <v>245</v>
      </c>
      <c r="E50" s="3" t="s">
        <v>245</v>
      </c>
      <c r="F50" s="3" t="s">
        <v>164</v>
      </c>
      <c r="G50" s="3">
        <v>2023</v>
      </c>
      <c r="H50" s="3" t="s">
        <v>96</v>
      </c>
      <c r="I50" s="12">
        <f>(B50-VLOOKUP(F50,Riders!$A$2:$D$3499,4,FALSE))/365</f>
        <v>24.504109589041096</v>
      </c>
      <c r="J50" s="1">
        <v>7</v>
      </c>
      <c r="K50" s="90">
        <f t="shared" si="0"/>
        <v>2.3986226851851851E-3</v>
      </c>
      <c r="L50" s="3">
        <v>14.866</v>
      </c>
      <c r="M50" s="3">
        <v>8.8739999999999988</v>
      </c>
      <c r="N50" s="3">
        <v>8.245000000000001</v>
      </c>
      <c r="O50" s="3">
        <v>8.1159999999999997</v>
      </c>
      <c r="P50" s="3">
        <v>8.1129999999999995</v>
      </c>
      <c r="Q50" s="3">
        <v>8.125</v>
      </c>
      <c r="R50" s="3">
        <v>8.1310000000000002</v>
      </c>
      <c r="S50" s="3">
        <v>8.1430000000000149</v>
      </c>
      <c r="T50" s="3">
        <v>8.1699999999999875</v>
      </c>
      <c r="U50" s="3">
        <v>8.1839999999999975</v>
      </c>
      <c r="V50" s="3">
        <v>8.1739999999999782</v>
      </c>
      <c r="W50" s="3">
        <v>8.1440000000000339</v>
      </c>
      <c r="X50" s="3">
        <v>8.1689999999999969</v>
      </c>
      <c r="Y50" s="3">
        <v>8.150999999999982</v>
      </c>
      <c r="Z50" s="3">
        <v>8.3250000000000171</v>
      </c>
      <c r="AA50" s="3">
        <v>8.3219999999999743</v>
      </c>
      <c r="AB50" s="3">
        <v>8.3720000000000141</v>
      </c>
      <c r="AC50" s="3">
        <v>8.4780000000000086</v>
      </c>
      <c r="AD50" s="3">
        <v>8.5520000000000209</v>
      </c>
      <c r="AE50" s="3">
        <v>8.5909999999999798</v>
      </c>
      <c r="AF50" s="3">
        <v>8.6500000000000057</v>
      </c>
      <c r="AG50" s="3">
        <v>8.7259999999999991</v>
      </c>
      <c r="AH50" s="3">
        <v>8.7589999999999577</v>
      </c>
      <c r="AI50" s="3">
        <v>8.8610000000000184</v>
      </c>
      <c r="AJ50" s="7">
        <f t="shared" si="2"/>
        <v>52.113240140705749</v>
      </c>
    </row>
    <row r="51" spans="1:36" x14ac:dyDescent="0.45">
      <c r="A51" s="3" t="s">
        <v>199</v>
      </c>
      <c r="B51" s="17">
        <v>45147</v>
      </c>
      <c r="C51" s="3" t="s">
        <v>103</v>
      </c>
      <c r="D51" s="3" t="s">
        <v>245</v>
      </c>
      <c r="E51" s="3" t="s">
        <v>245</v>
      </c>
      <c r="F51" s="3" t="s">
        <v>75</v>
      </c>
      <c r="G51" s="3">
        <v>2023</v>
      </c>
      <c r="H51" s="3" t="s">
        <v>52</v>
      </c>
      <c r="I51" s="12">
        <f>(B51-VLOOKUP(F51,Riders!$A$2:$D$3499,4,FALSE))/365</f>
        <v>25.723287671232878</v>
      </c>
      <c r="J51" s="1">
        <v>8</v>
      </c>
      <c r="K51" s="90">
        <f t="shared" si="0"/>
        <v>2.4027893518518517E-3</v>
      </c>
      <c r="L51" s="3">
        <v>14.233000000000001</v>
      </c>
      <c r="M51" s="3">
        <v>8.727999999999998</v>
      </c>
      <c r="N51" s="3">
        <v>8.4750000000000014</v>
      </c>
      <c r="O51" s="3">
        <v>8.4309999999999974</v>
      </c>
      <c r="P51" s="3">
        <v>8.3490000000000038</v>
      </c>
      <c r="Q51" s="3">
        <v>8.286999999999999</v>
      </c>
      <c r="R51" s="3">
        <v>8.2270000000000039</v>
      </c>
      <c r="S51" s="3">
        <v>8.1939999999999884</v>
      </c>
      <c r="T51" s="3">
        <v>8.1950000000000074</v>
      </c>
      <c r="U51" s="3">
        <v>8.2190000000000083</v>
      </c>
      <c r="V51" s="3">
        <v>8.2579999999999956</v>
      </c>
      <c r="W51" s="3">
        <v>8.3319999999999936</v>
      </c>
      <c r="X51" s="3">
        <v>8.3150000000000119</v>
      </c>
      <c r="Y51" s="3">
        <v>8.3769999999999953</v>
      </c>
      <c r="Z51" s="3">
        <v>8.375</v>
      </c>
      <c r="AA51" s="3">
        <v>8.4089999999999918</v>
      </c>
      <c r="AB51" s="3">
        <v>8.3959999999999866</v>
      </c>
      <c r="AC51" s="3">
        <v>8.3980000000000246</v>
      </c>
      <c r="AD51" s="3">
        <v>8.414999999999992</v>
      </c>
      <c r="AE51" s="3">
        <v>8.5079999999999814</v>
      </c>
      <c r="AF51" s="3">
        <v>8.5510000000000161</v>
      </c>
      <c r="AG51" s="3">
        <v>8.6700000000000159</v>
      </c>
      <c r="AH51" s="3">
        <v>8.6280000000000143</v>
      </c>
      <c r="AI51" s="3">
        <v>8.6309999999999718</v>
      </c>
      <c r="AJ51" s="7">
        <f t="shared" si="2"/>
        <v>52.022870795420062</v>
      </c>
    </row>
    <row r="52" spans="1:36" x14ac:dyDescent="0.45">
      <c r="A52" s="3" t="s">
        <v>199</v>
      </c>
      <c r="B52" s="17">
        <v>45147</v>
      </c>
      <c r="C52" s="3" t="s">
        <v>103</v>
      </c>
      <c r="D52" s="3" t="s">
        <v>245</v>
      </c>
      <c r="E52" s="3" t="s">
        <v>245</v>
      </c>
      <c r="F52" s="3" t="s">
        <v>108</v>
      </c>
      <c r="G52" s="3">
        <v>2023</v>
      </c>
      <c r="H52" s="3" t="s">
        <v>37</v>
      </c>
      <c r="I52" s="12">
        <f>(B52-VLOOKUP(F52,Riders!$A$2:$D$3499,4,FALSE))/365</f>
        <v>21.668493150684931</v>
      </c>
      <c r="J52" s="1">
        <v>9</v>
      </c>
      <c r="K52" s="90">
        <f t="shared" si="0"/>
        <v>2.4029629629629631E-3</v>
      </c>
      <c r="L52" s="3">
        <v>14.678000000000001</v>
      </c>
      <c r="M52" s="3">
        <v>8.8490000000000002</v>
      </c>
      <c r="N52" s="3">
        <v>8.2569999999999979</v>
      </c>
      <c r="O52" s="3">
        <v>8.1630000000000038</v>
      </c>
      <c r="P52" s="3">
        <v>8.1920000000000002</v>
      </c>
      <c r="Q52" s="3">
        <v>8.2349999999999994</v>
      </c>
      <c r="R52" s="3">
        <v>8.3539999999999921</v>
      </c>
      <c r="S52" s="3">
        <v>8.4100000000000108</v>
      </c>
      <c r="T52" s="3">
        <v>8.387999999999991</v>
      </c>
      <c r="U52" s="3">
        <v>8.4510000000000076</v>
      </c>
      <c r="V52" s="3">
        <v>8.4150000000000063</v>
      </c>
      <c r="W52" s="3">
        <v>8.4759999999999991</v>
      </c>
      <c r="X52" s="3">
        <v>8.4399999999999835</v>
      </c>
      <c r="Y52" s="3">
        <v>8.4550000000000125</v>
      </c>
      <c r="Z52" s="3">
        <v>8.4540000000000077</v>
      </c>
      <c r="AA52" s="3">
        <v>8.4809999999999945</v>
      </c>
      <c r="AB52" s="3">
        <v>8.4549999999999841</v>
      </c>
      <c r="AC52" s="3">
        <v>8.4310000000000116</v>
      </c>
      <c r="AD52" s="3">
        <v>8.4069999999999823</v>
      </c>
      <c r="AE52" s="3">
        <v>8.3150000000000261</v>
      </c>
      <c r="AF52" s="3">
        <v>8.3019999999999925</v>
      </c>
      <c r="AG52" s="3">
        <v>8.3290000000000077</v>
      </c>
      <c r="AH52" s="3">
        <v>8.2969999999999686</v>
      </c>
      <c r="AI52" s="3">
        <v>8.3820000000000334</v>
      </c>
      <c r="AJ52" s="7">
        <f t="shared" si="2"/>
        <v>52.019112207151665</v>
      </c>
    </row>
    <row r="53" spans="1:36" x14ac:dyDescent="0.45">
      <c r="A53" s="3" t="s">
        <v>199</v>
      </c>
      <c r="B53" s="17">
        <v>45147</v>
      </c>
      <c r="C53" s="3" t="s">
        <v>103</v>
      </c>
      <c r="D53" s="3" t="s">
        <v>245</v>
      </c>
      <c r="E53" s="3" t="s">
        <v>245</v>
      </c>
      <c r="F53" s="3" t="s">
        <v>2066</v>
      </c>
      <c r="G53" s="3">
        <v>2023</v>
      </c>
      <c r="H53" s="3" t="s">
        <v>79</v>
      </c>
      <c r="I53" s="12">
        <f>(B53-VLOOKUP(F53,Riders!$A$2:$D$3499,4,FALSE))/365</f>
        <v>24.345205479452055</v>
      </c>
      <c r="J53" s="1">
        <v>10</v>
      </c>
      <c r="K53" s="90">
        <f t="shared" si="0"/>
        <v>2.4071643518518517E-3</v>
      </c>
      <c r="L53" s="3">
        <v>14.596</v>
      </c>
      <c r="M53" s="3">
        <v>8.91</v>
      </c>
      <c r="N53" s="3">
        <v>8.4390000000000001</v>
      </c>
      <c r="O53" s="3">
        <v>8.3759999999999977</v>
      </c>
      <c r="P53" s="3">
        <v>8.2700000000000031</v>
      </c>
      <c r="Q53" s="3">
        <v>8.1920000000000002</v>
      </c>
      <c r="R53" s="3">
        <v>8.2270000000000039</v>
      </c>
      <c r="S53" s="3">
        <v>8.3049999999999926</v>
      </c>
      <c r="T53" s="3">
        <v>8.4170000000000016</v>
      </c>
      <c r="U53" s="3">
        <v>8.4039999999999964</v>
      </c>
      <c r="V53" s="3">
        <v>8.3839999999999861</v>
      </c>
      <c r="W53" s="3">
        <v>8.3750000000000142</v>
      </c>
      <c r="X53" s="3">
        <v>8.421999999999997</v>
      </c>
      <c r="Y53" s="3">
        <v>8.4570000000000078</v>
      </c>
      <c r="Z53" s="3">
        <v>8.4869999999999948</v>
      </c>
      <c r="AA53" s="3">
        <v>8.4629999999999939</v>
      </c>
      <c r="AB53" s="3">
        <v>8.4329999999999927</v>
      </c>
      <c r="AC53" s="3">
        <v>8.3400000000000318</v>
      </c>
      <c r="AD53" s="3">
        <v>8.2709999999999866</v>
      </c>
      <c r="AE53" s="3">
        <v>8.3019999999999925</v>
      </c>
      <c r="AF53" s="3">
        <v>8.3299999999999841</v>
      </c>
      <c r="AG53" s="3">
        <v>8.4640000000000271</v>
      </c>
      <c r="AH53" s="3">
        <v>8.5400000000000205</v>
      </c>
      <c r="AI53" s="3">
        <v>8.5749999999999602</v>
      </c>
      <c r="AJ53" s="7">
        <f t="shared" si="2"/>
        <v>51.928319686122158</v>
      </c>
    </row>
    <row r="54" spans="1:36" x14ac:dyDescent="0.45">
      <c r="A54" s="3" t="s">
        <v>199</v>
      </c>
      <c r="B54" s="17">
        <v>45147</v>
      </c>
      <c r="C54" s="3" t="s">
        <v>103</v>
      </c>
      <c r="D54" s="3" t="s">
        <v>245</v>
      </c>
      <c r="E54" s="3" t="s">
        <v>245</v>
      </c>
      <c r="F54" s="3" t="s">
        <v>2057</v>
      </c>
      <c r="G54" s="3">
        <v>2023</v>
      </c>
      <c r="H54" s="3" t="s">
        <v>64</v>
      </c>
      <c r="I54" s="12">
        <f>(B54-VLOOKUP(F54,Riders!$A$2:$D$3499,4,FALSE))/365</f>
        <v>33.786301369863011</v>
      </c>
      <c r="J54" s="1">
        <v>11</v>
      </c>
      <c r="K54" s="90">
        <f t="shared" si="0"/>
        <v>2.4301736111111108E-3</v>
      </c>
      <c r="L54" s="3">
        <v>15.253</v>
      </c>
      <c r="M54" s="3">
        <v>8.9839999999999982</v>
      </c>
      <c r="N54" s="3">
        <v>8.3360000000000021</v>
      </c>
      <c r="O54" s="3">
        <v>8.1009999999999991</v>
      </c>
      <c r="P54" s="3">
        <v>8.0120000000000005</v>
      </c>
      <c r="Q54" s="3">
        <v>8.0240000000000009</v>
      </c>
      <c r="R54" s="3">
        <v>8.0479999999999947</v>
      </c>
      <c r="S54" s="3">
        <v>8.1550000000000011</v>
      </c>
      <c r="T54" s="3">
        <v>8.2090000000000174</v>
      </c>
      <c r="U54" s="3">
        <v>8.2719999999999914</v>
      </c>
      <c r="V54" s="3">
        <v>8.3589999999999947</v>
      </c>
      <c r="W54" s="3">
        <v>8.380999999999986</v>
      </c>
      <c r="X54" s="3">
        <v>8.416000000000011</v>
      </c>
      <c r="Y54" s="3">
        <v>8.4509999999999934</v>
      </c>
      <c r="Z54" s="3">
        <v>8.5369999999999919</v>
      </c>
      <c r="AA54" s="3">
        <v>8.55600000000004</v>
      </c>
      <c r="AB54" s="3">
        <v>8.5889999999999702</v>
      </c>
      <c r="AC54" s="3">
        <v>8.6770000000000209</v>
      </c>
      <c r="AD54" s="3">
        <v>8.7509999999999764</v>
      </c>
      <c r="AE54" s="3">
        <v>8.7550000000000239</v>
      </c>
      <c r="AF54" s="3">
        <v>8.8409999999999798</v>
      </c>
      <c r="AG54" s="3">
        <v>8.867999999999995</v>
      </c>
      <c r="AH54" s="3">
        <v>8.6869999999999834</v>
      </c>
      <c r="AI54" s="3">
        <v>8.7050000000000125</v>
      </c>
      <c r="AJ54" s="7">
        <f t="shared" si="2"/>
        <v>51.436654331394941</v>
      </c>
    </row>
    <row r="55" spans="1:36" x14ac:dyDescent="0.45">
      <c r="A55" s="3" t="s">
        <v>199</v>
      </c>
      <c r="B55" s="17">
        <v>45147</v>
      </c>
      <c r="C55" s="3" t="s">
        <v>103</v>
      </c>
      <c r="D55" s="3" t="s">
        <v>245</v>
      </c>
      <c r="E55" s="3" t="s">
        <v>245</v>
      </c>
      <c r="F55" s="3" t="s">
        <v>165</v>
      </c>
      <c r="G55" s="3">
        <v>2023</v>
      </c>
      <c r="H55" s="3" t="s">
        <v>96</v>
      </c>
      <c r="I55" s="12">
        <f>(B55-VLOOKUP(F55,Riders!$A$2:$D$3499,4,FALSE))/365</f>
        <v>28.372602739726027</v>
      </c>
      <c r="J55" s="1">
        <v>12</v>
      </c>
      <c r="K55" s="90">
        <f t="shared" si="0"/>
        <v>2.4307291666666665E-3</v>
      </c>
      <c r="L55" s="3">
        <v>14.287000000000001</v>
      </c>
      <c r="M55" s="3">
        <v>8.7789999999999981</v>
      </c>
      <c r="N55" s="3">
        <v>8.3150000000000013</v>
      </c>
      <c r="O55" s="3">
        <v>8.3109999999999999</v>
      </c>
      <c r="P55" s="3">
        <v>8.3569999999999993</v>
      </c>
      <c r="Q55" s="3">
        <v>8.453000000000003</v>
      </c>
      <c r="R55" s="3">
        <v>8.4730000000000061</v>
      </c>
      <c r="S55" s="3">
        <v>8.4899999999999949</v>
      </c>
      <c r="T55" s="3">
        <v>8.5100000000000051</v>
      </c>
      <c r="U55" s="3">
        <v>8.4419999999999931</v>
      </c>
      <c r="V55" s="3">
        <v>8.4709999999999894</v>
      </c>
      <c r="W55" s="3">
        <v>8.3460000000000178</v>
      </c>
      <c r="X55" s="3">
        <v>8.353999999999985</v>
      </c>
      <c r="Y55" s="3">
        <v>8.3029999999999831</v>
      </c>
      <c r="Z55" s="3">
        <v>8.3610000000000326</v>
      </c>
      <c r="AA55" s="3">
        <v>8.3619999999999948</v>
      </c>
      <c r="AB55" s="3">
        <v>8.4329999999999927</v>
      </c>
      <c r="AC55" s="3">
        <v>8.5139999999999816</v>
      </c>
      <c r="AD55" s="3">
        <v>8.5390000000000157</v>
      </c>
      <c r="AE55" s="3">
        <v>8.6410000000000196</v>
      </c>
      <c r="AF55" s="3">
        <v>8.7519999999999811</v>
      </c>
      <c r="AG55" s="3">
        <v>8.811000000000007</v>
      </c>
      <c r="AH55" s="3">
        <v>8.8520000000000039</v>
      </c>
      <c r="AI55" s="3">
        <v>8.8589999999999804</v>
      </c>
      <c r="AJ55" s="7">
        <f t="shared" si="2"/>
        <v>51.424898221555608</v>
      </c>
    </row>
    <row r="56" spans="1:36" x14ac:dyDescent="0.45">
      <c r="A56" s="3" t="s">
        <v>199</v>
      </c>
      <c r="B56" s="17">
        <v>45147</v>
      </c>
      <c r="C56" s="3" t="s">
        <v>103</v>
      </c>
      <c r="D56" s="3" t="s">
        <v>245</v>
      </c>
      <c r="E56" s="3" t="s">
        <v>245</v>
      </c>
      <c r="F56" s="3" t="s">
        <v>227</v>
      </c>
      <c r="G56" s="3">
        <v>2023</v>
      </c>
      <c r="H56" s="3" t="s">
        <v>96</v>
      </c>
      <c r="I56" s="12">
        <f>(B56-VLOOKUP(F56,Riders!$A$2:$D$3499,4,FALSE))/365</f>
        <v>21.693150684931506</v>
      </c>
      <c r="J56" s="1">
        <v>13</v>
      </c>
      <c r="K56" s="90">
        <f t="shared" si="0"/>
        <v>2.4401736111111113E-3</v>
      </c>
      <c r="L56" s="3">
        <v>14.462999999999999</v>
      </c>
      <c r="M56" s="3">
        <v>8.7720000000000002</v>
      </c>
      <c r="N56" s="3">
        <v>8.5480000000000018</v>
      </c>
      <c r="O56" s="3">
        <v>8.3990000000000009</v>
      </c>
      <c r="P56" s="3">
        <v>8.402000000000001</v>
      </c>
      <c r="Q56" s="3">
        <v>8.3929999999999936</v>
      </c>
      <c r="R56" s="3">
        <v>8.4149999999999991</v>
      </c>
      <c r="S56" s="3">
        <v>8.4380000000000024</v>
      </c>
      <c r="T56" s="3">
        <v>8.4690000000000083</v>
      </c>
      <c r="U56" s="3">
        <v>8.4479999999999791</v>
      </c>
      <c r="V56" s="3">
        <v>8.4620000000000175</v>
      </c>
      <c r="W56" s="3">
        <v>8.4689999999999941</v>
      </c>
      <c r="X56" s="3">
        <v>8.5020000000000095</v>
      </c>
      <c r="Y56" s="3">
        <v>8.5279999999999774</v>
      </c>
      <c r="Z56" s="3">
        <v>8.5600000000000165</v>
      </c>
      <c r="AA56" s="3">
        <v>8.5759999999999934</v>
      </c>
      <c r="AB56" s="3">
        <v>8.5999999999999943</v>
      </c>
      <c r="AC56" s="3">
        <v>8.6180000000000234</v>
      </c>
      <c r="AD56" s="3">
        <v>8.6189999999999998</v>
      </c>
      <c r="AE56" s="3">
        <v>8.6359999999999957</v>
      </c>
      <c r="AF56" s="3">
        <v>8.6210000000000093</v>
      </c>
      <c r="AG56" s="3">
        <v>8.6269999999999811</v>
      </c>
      <c r="AH56" s="3">
        <v>8.6240000000000236</v>
      </c>
      <c r="AI56" s="3">
        <v>8.6419999999999959</v>
      </c>
      <c r="AJ56" s="7">
        <f t="shared" si="2"/>
        <v>51.225863369238866</v>
      </c>
    </row>
    <row r="57" spans="1:36" x14ac:dyDescent="0.45">
      <c r="A57" s="3" t="s">
        <v>199</v>
      </c>
      <c r="B57" s="17">
        <v>45147</v>
      </c>
      <c r="C57" s="3" t="s">
        <v>103</v>
      </c>
      <c r="D57" s="3" t="s">
        <v>245</v>
      </c>
      <c r="E57" s="3" t="s">
        <v>245</v>
      </c>
      <c r="F57" s="3" t="s">
        <v>302</v>
      </c>
      <c r="G57" s="3">
        <v>2023</v>
      </c>
      <c r="H57" s="3" t="s">
        <v>88</v>
      </c>
      <c r="I57" s="12">
        <f>(B57-VLOOKUP(F57,Riders!$A$2:$D$3499,4,FALSE))/365</f>
        <v>26.473972602739725</v>
      </c>
      <c r="J57" s="1">
        <v>14</v>
      </c>
      <c r="K57" s="90">
        <f t="shared" si="0"/>
        <v>2.4453472222222225E-3</v>
      </c>
      <c r="L57" s="3">
        <v>14.787000000000001</v>
      </c>
      <c r="M57" s="3">
        <v>9.1679999999999975</v>
      </c>
      <c r="N57" s="3">
        <v>8.6960000000000051</v>
      </c>
      <c r="O57" s="3">
        <v>8.5599999999999952</v>
      </c>
      <c r="P57" s="3">
        <v>8.544000000000004</v>
      </c>
      <c r="Q57" s="3">
        <v>8.4600000000000009</v>
      </c>
      <c r="R57" s="3">
        <v>8.4629999999999939</v>
      </c>
      <c r="S57" s="3">
        <v>8.4410000000000025</v>
      </c>
      <c r="T57" s="3">
        <v>8.3689999999999998</v>
      </c>
      <c r="U57" s="3">
        <v>8.3120000000000118</v>
      </c>
      <c r="V57" s="3">
        <v>8.3379999999999654</v>
      </c>
      <c r="W57" s="3">
        <v>8.3380000000000081</v>
      </c>
      <c r="X57" s="3">
        <v>8.3540000000000134</v>
      </c>
      <c r="Y57" s="3">
        <v>8.3860000000000241</v>
      </c>
      <c r="Z57" s="3">
        <v>8.4129999999999683</v>
      </c>
      <c r="AA57" s="3">
        <v>8.4429999999999836</v>
      </c>
      <c r="AB57" s="3">
        <v>8.5050000000000239</v>
      </c>
      <c r="AC57" s="3">
        <v>8.4950000000000045</v>
      </c>
      <c r="AD57" s="3">
        <v>8.5769999999999982</v>
      </c>
      <c r="AE57" s="3">
        <v>8.5690000000000168</v>
      </c>
      <c r="AF57" s="3">
        <v>8.6629999999999825</v>
      </c>
      <c r="AG57" s="3">
        <v>8.7280000000000086</v>
      </c>
      <c r="AH57" s="3">
        <v>8.851999999999947</v>
      </c>
      <c r="AI57" s="3">
        <v>8.8170000000000641</v>
      </c>
      <c r="AJ57" s="7">
        <f t="shared" si="2"/>
        <v>51.117485019737025</v>
      </c>
    </row>
    <row r="58" spans="1:36" x14ac:dyDescent="0.45">
      <c r="A58" s="3" t="s">
        <v>199</v>
      </c>
      <c r="B58" s="17">
        <v>45147</v>
      </c>
      <c r="C58" s="3" t="s">
        <v>103</v>
      </c>
      <c r="D58" s="3" t="s">
        <v>245</v>
      </c>
      <c r="E58" s="3" t="s">
        <v>245</v>
      </c>
      <c r="F58" s="3" t="s">
        <v>189</v>
      </c>
      <c r="G58" s="3">
        <v>2023</v>
      </c>
      <c r="H58" s="3" t="s">
        <v>61</v>
      </c>
      <c r="I58" s="12">
        <f>(B58-VLOOKUP(F58,Riders!$A$2:$D$3499,4,FALSE))/365</f>
        <v>26.509589041095889</v>
      </c>
      <c r="J58" s="1">
        <v>15</v>
      </c>
      <c r="K58" s="90">
        <f t="shared" si="0"/>
        <v>2.4548726851851849E-3</v>
      </c>
      <c r="L58" s="3">
        <v>14.746</v>
      </c>
      <c r="M58" s="3">
        <v>8.7780000000000005</v>
      </c>
      <c r="N58" s="3">
        <v>8.25</v>
      </c>
      <c r="O58" s="3">
        <v>8.152000000000001</v>
      </c>
      <c r="P58" s="3">
        <v>8.2590000000000003</v>
      </c>
      <c r="Q58" s="3">
        <v>8.3739999999999952</v>
      </c>
      <c r="R58" s="3">
        <v>8.4460000000000122</v>
      </c>
      <c r="S58" s="3">
        <v>8.5779999999999887</v>
      </c>
      <c r="T58" s="3">
        <v>8.6360000000000099</v>
      </c>
      <c r="U58" s="3">
        <v>8.6419999999999675</v>
      </c>
      <c r="V58" s="3">
        <v>8.6370000000000289</v>
      </c>
      <c r="W58" s="3">
        <v>8.7269999999999897</v>
      </c>
      <c r="X58" s="3">
        <v>8.7029999999999887</v>
      </c>
      <c r="Y58" s="3">
        <v>8.6900000000000261</v>
      </c>
      <c r="Z58" s="3">
        <v>8.5640000000000072</v>
      </c>
      <c r="AA58" s="3">
        <v>8.4050000000000011</v>
      </c>
      <c r="AB58" s="3">
        <v>8.3990000000000009</v>
      </c>
      <c r="AC58" s="3">
        <v>8.5009999999999764</v>
      </c>
      <c r="AD58" s="3">
        <v>8.650999999999982</v>
      </c>
      <c r="AE58" s="3">
        <v>8.7190000000000509</v>
      </c>
      <c r="AF58" s="3">
        <v>8.7419999999999618</v>
      </c>
      <c r="AG58" s="3">
        <v>8.717000000000013</v>
      </c>
      <c r="AH58" s="3">
        <v>8.8129999999999882</v>
      </c>
      <c r="AI58" s="3">
        <v>8.97199999999998</v>
      </c>
      <c r="AJ58" s="7">
        <f t="shared" si="2"/>
        <v>50.919137580680911</v>
      </c>
    </row>
    <row r="59" spans="1:36" x14ac:dyDescent="0.45">
      <c r="A59" s="3" t="s">
        <v>199</v>
      </c>
      <c r="B59" s="17">
        <v>45147</v>
      </c>
      <c r="C59" s="3" t="s">
        <v>103</v>
      </c>
      <c r="D59" s="3" t="s">
        <v>245</v>
      </c>
      <c r="E59" s="3" t="s">
        <v>245</v>
      </c>
      <c r="F59" s="3" t="s">
        <v>2138</v>
      </c>
      <c r="G59" s="3">
        <v>2023</v>
      </c>
      <c r="H59" s="3" t="s">
        <v>43</v>
      </c>
      <c r="I59" s="12">
        <f>(B59-VLOOKUP(F59,Riders!$A$2:$D$3499,4,FALSE))/365</f>
        <v>20.073972602739726</v>
      </c>
      <c r="J59" s="1">
        <v>16</v>
      </c>
      <c r="K59" s="90">
        <f t="shared" si="0"/>
        <v>2.5103935185185186E-3</v>
      </c>
      <c r="L59" s="3">
        <v>14.03</v>
      </c>
      <c r="M59" s="3">
        <v>8.8040000000000003</v>
      </c>
      <c r="N59" s="3">
        <v>8.7680000000000007</v>
      </c>
      <c r="O59" s="3">
        <v>8.7799999999999976</v>
      </c>
      <c r="P59" s="3">
        <v>8.7090000000000032</v>
      </c>
      <c r="Q59" s="3">
        <v>8.7220000000000013</v>
      </c>
      <c r="R59" s="3">
        <v>8.6950000000000074</v>
      </c>
      <c r="S59" s="3">
        <v>8.6680000000000064</v>
      </c>
      <c r="T59" s="3">
        <v>8.6009999999999849</v>
      </c>
      <c r="U59" s="3">
        <v>8.6219999999999999</v>
      </c>
      <c r="V59" s="3">
        <v>8.6310000000000002</v>
      </c>
      <c r="W59" s="3">
        <v>8.6899999999999977</v>
      </c>
      <c r="X59" s="3">
        <v>8.7319999999999993</v>
      </c>
      <c r="Y59" s="3">
        <v>8.7480000000000047</v>
      </c>
      <c r="Z59" s="3">
        <v>8.7599999999999767</v>
      </c>
      <c r="AA59" s="3">
        <v>8.8390000000000271</v>
      </c>
      <c r="AB59" s="3">
        <v>8.8369999999999891</v>
      </c>
      <c r="AC59" s="3">
        <v>8.8880000000000052</v>
      </c>
      <c r="AD59" s="3">
        <v>8.9449999999999648</v>
      </c>
      <c r="AE59" s="3">
        <v>8.9960000000000377</v>
      </c>
      <c r="AF59" s="3">
        <v>8.9920000000000186</v>
      </c>
      <c r="AG59" s="3">
        <v>9.0979999999999848</v>
      </c>
      <c r="AH59" s="3">
        <v>9.1329999999999814</v>
      </c>
      <c r="AI59" s="3">
        <v>9.210000000000008</v>
      </c>
      <c r="AJ59" s="7">
        <f t="shared" si="2"/>
        <v>49.792990253483204</v>
      </c>
    </row>
    <row r="60" spans="1:36" x14ac:dyDescent="0.45">
      <c r="A60" s="3" t="s">
        <v>199</v>
      </c>
      <c r="B60" s="17">
        <v>45147</v>
      </c>
      <c r="C60" s="3" t="s">
        <v>103</v>
      </c>
      <c r="D60" s="3" t="s">
        <v>245</v>
      </c>
      <c r="E60" s="3" t="s">
        <v>245</v>
      </c>
      <c r="F60" s="3" t="s">
        <v>2112</v>
      </c>
      <c r="G60" s="3">
        <v>2023</v>
      </c>
      <c r="H60" s="3" t="s">
        <v>43</v>
      </c>
      <c r="I60" s="12">
        <f>(B60-VLOOKUP(F60,Riders!$A$2:$D$3499,4,FALSE))/365</f>
        <v>22.389041095890413</v>
      </c>
      <c r="J60" s="1">
        <v>17</v>
      </c>
      <c r="K60" s="90">
        <f t="shared" si="0"/>
        <v>2.5128124999999999E-3</v>
      </c>
      <c r="L60" s="3">
        <v>14.201000000000001</v>
      </c>
      <c r="M60" s="3">
        <v>8.7899999999999991</v>
      </c>
      <c r="N60" s="3">
        <v>8.5169999999999995</v>
      </c>
      <c r="O60" s="3">
        <v>8.5259999999999998</v>
      </c>
      <c r="P60" s="3">
        <v>8.4440000000000026</v>
      </c>
      <c r="Q60" s="3">
        <v>8.3230000000000004</v>
      </c>
      <c r="R60" s="3">
        <v>8.3349999999999937</v>
      </c>
      <c r="S60" s="3">
        <v>8.3469999999999942</v>
      </c>
      <c r="T60" s="3">
        <v>8.4630000000000081</v>
      </c>
      <c r="U60" s="3">
        <v>8.6129999999999853</v>
      </c>
      <c r="V60" s="3">
        <v>8.76400000000001</v>
      </c>
      <c r="W60" s="3">
        <v>8.856000000000023</v>
      </c>
      <c r="X60" s="3">
        <v>8.9740000000000038</v>
      </c>
      <c r="Y60" s="3">
        <v>9.0289999999999822</v>
      </c>
      <c r="Z60" s="3">
        <v>9.1329999999999956</v>
      </c>
      <c r="AA60" s="3">
        <v>9.1929999999999836</v>
      </c>
      <c r="AB60" s="3">
        <v>9.3269999999999982</v>
      </c>
      <c r="AC60" s="3">
        <v>9.3000000000000398</v>
      </c>
      <c r="AD60" s="3">
        <v>9.3549999999999898</v>
      </c>
      <c r="AE60" s="3">
        <v>8.8889999999999816</v>
      </c>
      <c r="AF60" s="3">
        <v>8.7199999999999989</v>
      </c>
      <c r="AG60" s="3">
        <v>8.8249999999999886</v>
      </c>
      <c r="AH60" s="3">
        <v>8.9970000000000141</v>
      </c>
      <c r="AI60" s="3">
        <v>9.186000000000007</v>
      </c>
      <c r="AJ60" s="7">
        <f t="shared" si="2"/>
        <v>49.745056585001869</v>
      </c>
    </row>
    <row r="61" spans="1:36" x14ac:dyDescent="0.45">
      <c r="A61" s="3" t="s">
        <v>199</v>
      </c>
      <c r="B61" s="17">
        <v>45147</v>
      </c>
      <c r="C61" s="3" t="s">
        <v>103</v>
      </c>
      <c r="D61" s="3" t="s">
        <v>245</v>
      </c>
      <c r="E61" s="3" t="s">
        <v>245</v>
      </c>
      <c r="F61" s="3" t="s">
        <v>57</v>
      </c>
      <c r="G61" s="3">
        <v>2023</v>
      </c>
      <c r="H61" s="3" t="s">
        <v>58</v>
      </c>
      <c r="I61" s="12">
        <f>(B61-VLOOKUP(F61,Riders!$A$2:$D$3499,4,FALSE))/365</f>
        <v>20.164383561643834</v>
      </c>
      <c r="J61" s="1">
        <v>18</v>
      </c>
      <c r="K61" s="90">
        <f t="shared" si="0"/>
        <v>2.5147800925925928E-3</v>
      </c>
      <c r="L61" s="3">
        <v>14.340999999999999</v>
      </c>
      <c r="M61" s="3">
        <v>8.7490000000000006</v>
      </c>
      <c r="N61" s="3">
        <v>8.3129999999999988</v>
      </c>
      <c r="O61" s="3">
        <v>8.2180000000000035</v>
      </c>
      <c r="P61" s="3">
        <v>8.25</v>
      </c>
      <c r="Q61" s="3">
        <v>8.3629999999999995</v>
      </c>
      <c r="R61" s="3">
        <v>8.4219999999999899</v>
      </c>
      <c r="S61" s="3">
        <v>8.5000000000000142</v>
      </c>
      <c r="T61" s="3">
        <v>8.5790000000000077</v>
      </c>
      <c r="U61" s="3">
        <v>8.6129999999999853</v>
      </c>
      <c r="V61" s="3">
        <v>8.6510000000000105</v>
      </c>
      <c r="W61" s="3">
        <v>8.7519999999999953</v>
      </c>
      <c r="X61" s="3">
        <v>8.8189999999999742</v>
      </c>
      <c r="Y61" s="3">
        <v>8.8670000000000044</v>
      </c>
      <c r="Z61" s="3">
        <v>8.9490000000000123</v>
      </c>
      <c r="AA61" s="3">
        <v>8.9919999999999902</v>
      </c>
      <c r="AB61" s="3">
        <v>9.0270000000000152</v>
      </c>
      <c r="AC61" s="3">
        <v>9.1219999999999857</v>
      </c>
      <c r="AD61" s="3">
        <v>9.085000000000008</v>
      </c>
      <c r="AE61" s="3">
        <v>9.1539999999999964</v>
      </c>
      <c r="AF61" s="3">
        <v>9.2299999999999898</v>
      </c>
      <c r="AG61" s="3">
        <v>9.3489999999999895</v>
      </c>
      <c r="AH61" s="3">
        <v>9.4210000000000207</v>
      </c>
      <c r="AI61" s="3">
        <v>9.5110000000000241</v>
      </c>
      <c r="AJ61" s="7">
        <f t="shared" si="2"/>
        <v>49.706135486038555</v>
      </c>
    </row>
    <row r="62" spans="1:36" x14ac:dyDescent="0.45">
      <c r="A62" s="3" t="s">
        <v>199</v>
      </c>
      <c r="B62" s="17">
        <v>45147</v>
      </c>
      <c r="C62" s="3" t="s">
        <v>103</v>
      </c>
      <c r="D62" s="3" t="s">
        <v>245</v>
      </c>
      <c r="E62" s="3" t="s">
        <v>245</v>
      </c>
      <c r="F62" s="3" t="s">
        <v>195</v>
      </c>
      <c r="G62" s="3">
        <v>2023</v>
      </c>
      <c r="H62" s="3" t="s">
        <v>40</v>
      </c>
      <c r="I62" s="12">
        <f>(B62-VLOOKUP(F62,Riders!$A$2:$D$3499,4,FALSE))/365</f>
        <v>20.846575342465755</v>
      </c>
      <c r="J62" s="1">
        <v>19</v>
      </c>
      <c r="K62" s="90">
        <f t="shared" si="0"/>
        <v>2.5264583333333332E-3</v>
      </c>
      <c r="L62" s="3">
        <v>14.845000000000001</v>
      </c>
      <c r="M62" s="3">
        <v>9.211999999999998</v>
      </c>
      <c r="N62" s="3">
        <v>8.7800000000000047</v>
      </c>
      <c r="O62" s="3">
        <v>8.786999999999999</v>
      </c>
      <c r="P62" s="3">
        <v>8.7560000000000002</v>
      </c>
      <c r="Q62" s="3">
        <v>8.840999999999994</v>
      </c>
      <c r="R62" s="3">
        <v>8.7730000000000032</v>
      </c>
      <c r="S62" s="3">
        <v>8.804000000000002</v>
      </c>
      <c r="T62" s="3">
        <v>8.7950000000000017</v>
      </c>
      <c r="U62" s="3">
        <v>8.7950000000000017</v>
      </c>
      <c r="V62" s="3">
        <v>8.7709999999999866</v>
      </c>
      <c r="W62" s="3">
        <v>8.8470000000000084</v>
      </c>
      <c r="X62" s="3">
        <v>8.828000000000003</v>
      </c>
      <c r="Y62" s="3">
        <v>8.9029999999999916</v>
      </c>
      <c r="Z62" s="3">
        <v>8.8899999999999864</v>
      </c>
      <c r="AA62" s="3">
        <v>8.9010000000000105</v>
      </c>
      <c r="AB62" s="3">
        <v>8.8329999999999984</v>
      </c>
      <c r="AC62" s="3">
        <v>8.8100000000000307</v>
      </c>
      <c r="AD62" s="3">
        <v>8.8249999999999886</v>
      </c>
      <c r="AE62" s="3">
        <v>8.8440000000000225</v>
      </c>
      <c r="AF62" s="3">
        <v>8.853999999999985</v>
      </c>
      <c r="AG62" s="3">
        <v>8.8829999999999814</v>
      </c>
      <c r="AH62" s="3">
        <v>8.9150000000000205</v>
      </c>
      <c r="AI62" s="3">
        <v>8.7939999999999827</v>
      </c>
      <c r="AJ62" s="7">
        <f t="shared" si="2"/>
        <v>49.476375030922732</v>
      </c>
    </row>
    <row r="63" spans="1:36" x14ac:dyDescent="0.45">
      <c r="A63" s="3" t="s">
        <v>199</v>
      </c>
      <c r="B63" s="17">
        <v>45147</v>
      </c>
      <c r="C63" s="3" t="s">
        <v>103</v>
      </c>
      <c r="D63" s="3" t="s">
        <v>245</v>
      </c>
      <c r="E63" s="3" t="s">
        <v>245</v>
      </c>
      <c r="F63" s="3" t="s">
        <v>334</v>
      </c>
      <c r="G63" s="3">
        <v>2023</v>
      </c>
      <c r="H63" s="3" t="s">
        <v>131</v>
      </c>
      <c r="I63" s="12">
        <f>(B63-VLOOKUP(F63,Riders!$A$2:$D$3499,4,FALSE))/365</f>
        <v>20.12054794520548</v>
      </c>
      <c r="J63" s="1">
        <v>20</v>
      </c>
      <c r="K63" s="90">
        <f t="shared" si="0"/>
        <v>2.5297106481481481E-3</v>
      </c>
      <c r="L63" s="3">
        <v>14.021000000000001</v>
      </c>
      <c r="M63" s="3">
        <v>9.036999999999999</v>
      </c>
      <c r="N63" s="3">
        <v>8.6950000000000003</v>
      </c>
      <c r="O63" s="3">
        <v>8.6000000000000014</v>
      </c>
      <c r="P63" s="3">
        <v>8.6490000000000009</v>
      </c>
      <c r="Q63" s="3">
        <v>8.6759999999999948</v>
      </c>
      <c r="R63" s="3">
        <v>8.7350000000000136</v>
      </c>
      <c r="S63" s="3">
        <v>8.7349999999999852</v>
      </c>
      <c r="T63" s="3">
        <v>8.7720000000000056</v>
      </c>
      <c r="U63" s="3">
        <v>8.8310000000000031</v>
      </c>
      <c r="V63" s="3">
        <v>8.8689999999999998</v>
      </c>
      <c r="W63" s="3">
        <v>8.9329999999999927</v>
      </c>
      <c r="X63" s="3">
        <v>8.929000000000002</v>
      </c>
      <c r="Y63" s="3">
        <v>8.9370000000000118</v>
      </c>
      <c r="Z63" s="3">
        <v>8.8780000000000143</v>
      </c>
      <c r="AA63" s="3">
        <v>8.8959999999999866</v>
      </c>
      <c r="AB63" s="3">
        <v>8.9049999999999727</v>
      </c>
      <c r="AC63" s="3">
        <v>8.91700000000003</v>
      </c>
      <c r="AD63" s="3">
        <v>9.0009999999999764</v>
      </c>
      <c r="AE63" s="3">
        <v>8.981000000000023</v>
      </c>
      <c r="AF63" s="3">
        <v>9.2160000000000082</v>
      </c>
      <c r="AG63" s="3">
        <v>9.1139999999999759</v>
      </c>
      <c r="AH63" s="3">
        <v>9.0949999999999989</v>
      </c>
      <c r="AI63" s="3">
        <v>9.1450000000000102</v>
      </c>
      <c r="AJ63" s="7">
        <f t="shared" si="2"/>
        <v>49.412765879570109</v>
      </c>
    </row>
    <row r="64" spans="1:36" x14ac:dyDescent="0.45">
      <c r="A64" s="3" t="s">
        <v>199</v>
      </c>
      <c r="B64" s="17">
        <v>45147</v>
      </c>
      <c r="C64" s="3" t="s">
        <v>103</v>
      </c>
      <c r="D64" s="3" t="s">
        <v>245</v>
      </c>
      <c r="E64" s="3" t="s">
        <v>245</v>
      </c>
      <c r="F64" s="3" t="s">
        <v>182</v>
      </c>
      <c r="G64" s="3">
        <v>2023</v>
      </c>
      <c r="H64" s="3" t="s">
        <v>43</v>
      </c>
      <c r="I64" s="12">
        <f>(B64-VLOOKUP(F64,Riders!$A$2:$D$3499,4,FALSE))/365</f>
        <v>26.589041095890412</v>
      </c>
      <c r="J64" s="1">
        <v>21</v>
      </c>
      <c r="K64" s="90">
        <f t="shared" si="0"/>
        <v>2.5772916666666665E-3</v>
      </c>
      <c r="L64" s="3">
        <v>14.427</v>
      </c>
      <c r="M64" s="3">
        <v>8.6930000000000014</v>
      </c>
      <c r="N64" s="3">
        <v>8.718</v>
      </c>
      <c r="O64" s="3">
        <v>8.902000000000001</v>
      </c>
      <c r="P64" s="3">
        <v>8.9889999999999972</v>
      </c>
      <c r="Q64" s="3">
        <v>8.9050000000000011</v>
      </c>
      <c r="R64" s="3">
        <v>8.8999999999999915</v>
      </c>
      <c r="S64" s="3">
        <v>8.8130000000000166</v>
      </c>
      <c r="T64" s="3">
        <v>8.8259999999999934</v>
      </c>
      <c r="U64" s="3">
        <v>8.7999999999999829</v>
      </c>
      <c r="V64" s="3">
        <v>8.8680000000000234</v>
      </c>
      <c r="W64" s="3">
        <v>8.9769999999999754</v>
      </c>
      <c r="X64" s="3">
        <v>9.0350000000000108</v>
      </c>
      <c r="Y64" s="3">
        <v>9.1410000000000053</v>
      </c>
      <c r="Z64" s="3">
        <v>8.9609999999999559</v>
      </c>
      <c r="AA64" s="3">
        <v>9.009000000000043</v>
      </c>
      <c r="AB64" s="3">
        <v>9.0859999999999843</v>
      </c>
      <c r="AC64" s="3">
        <v>9.1710000000000207</v>
      </c>
      <c r="AD64" s="3">
        <v>9.2210000000000036</v>
      </c>
      <c r="AE64" s="3">
        <v>9.3640000000000043</v>
      </c>
      <c r="AF64" s="3">
        <v>9.3930000000000007</v>
      </c>
      <c r="AG64" s="3">
        <v>9.4189999999999543</v>
      </c>
      <c r="AH64" s="3">
        <v>9.5340000000000487</v>
      </c>
      <c r="AI64" s="3">
        <v>9.525999999999982</v>
      </c>
      <c r="AJ64" s="7">
        <f t="shared" si="2"/>
        <v>48.500525422358741</v>
      </c>
    </row>
    <row r="65" spans="1:36" x14ac:dyDescent="0.45">
      <c r="A65" s="3" t="s">
        <v>199</v>
      </c>
      <c r="B65" s="17">
        <v>45147</v>
      </c>
      <c r="C65" s="3" t="s">
        <v>103</v>
      </c>
      <c r="D65" s="3" t="s">
        <v>245</v>
      </c>
      <c r="E65" s="3" t="s">
        <v>245</v>
      </c>
      <c r="F65" s="3" t="s">
        <v>220</v>
      </c>
      <c r="G65" s="3">
        <v>2023</v>
      </c>
      <c r="H65" s="3" t="s">
        <v>49</v>
      </c>
      <c r="I65" s="12">
        <f>(B65-VLOOKUP(F65,Riders!$A$2:$D$3499,4,FALSE))/365</f>
        <v>26.068493150684933</v>
      </c>
      <c r="J65" s="1">
        <v>22</v>
      </c>
      <c r="K65" s="90">
        <f t="shared" si="0"/>
        <v>2.5985069444444445E-3</v>
      </c>
      <c r="L65" s="3">
        <v>15.15</v>
      </c>
      <c r="M65" s="3">
        <v>9.1949999999999985</v>
      </c>
      <c r="N65" s="3">
        <v>8.8560000000000016</v>
      </c>
      <c r="O65" s="3">
        <v>8.6899999999999977</v>
      </c>
      <c r="P65" s="3">
        <v>8.6720000000000041</v>
      </c>
      <c r="Q65" s="3">
        <v>8.7010000000000005</v>
      </c>
      <c r="R65" s="3">
        <v>8.7209999999999965</v>
      </c>
      <c r="S65" s="3">
        <v>8.7049999999999983</v>
      </c>
      <c r="T65" s="3">
        <v>8.617999999999995</v>
      </c>
      <c r="U65" s="3">
        <v>8.6860000000000213</v>
      </c>
      <c r="V65" s="3">
        <v>8.741999999999976</v>
      </c>
      <c r="W65" s="3">
        <v>8.8440000000000083</v>
      </c>
      <c r="X65" s="3">
        <v>8.909000000000006</v>
      </c>
      <c r="Y65" s="3">
        <v>8.9730000000000132</v>
      </c>
      <c r="Z65" s="3">
        <v>9.0499999999999829</v>
      </c>
      <c r="AA65" s="3">
        <v>9.1550000000000011</v>
      </c>
      <c r="AB65" s="3">
        <v>9.2730000000000246</v>
      </c>
      <c r="AC65" s="3">
        <v>9.3109999999999502</v>
      </c>
      <c r="AD65" s="3">
        <v>9.4410000000000025</v>
      </c>
      <c r="AE65" s="3">
        <v>9.5280000000000484</v>
      </c>
      <c r="AF65" s="3">
        <v>9.6670000000000016</v>
      </c>
      <c r="AG65" s="3">
        <v>9.7139999999999418</v>
      </c>
      <c r="AH65" s="3">
        <v>9.8880000000000337</v>
      </c>
      <c r="AI65" s="3">
        <v>10.02199999999999</v>
      </c>
      <c r="AJ65" s="7">
        <f t="shared" si="2"/>
        <v>48.104547215949331</v>
      </c>
    </row>
    <row r="66" spans="1:36" x14ac:dyDescent="0.45">
      <c r="A66" s="3" t="s">
        <v>199</v>
      </c>
      <c r="B66" s="17">
        <v>45147</v>
      </c>
      <c r="C66" s="3" t="s">
        <v>103</v>
      </c>
      <c r="D66" s="3" t="s">
        <v>245</v>
      </c>
      <c r="E66" s="3" t="s">
        <v>245</v>
      </c>
      <c r="F66" s="3" t="s">
        <v>203</v>
      </c>
      <c r="G66" s="3">
        <v>2023</v>
      </c>
      <c r="H66" s="3" t="s">
        <v>55</v>
      </c>
      <c r="I66" s="12">
        <f>(B66-VLOOKUP(F66,Riders!$A$2:$D$3499,4,FALSE))/365</f>
        <v>30.443835616438356</v>
      </c>
      <c r="J66" s="1">
        <v>23</v>
      </c>
      <c r="K66" s="90">
        <f t="shared" ref="K66:K129" si="3">IF(COUNT(L66:AI66)=24,SUM(L66:AI66)/86400,"")</f>
        <v>2.651608796296296E-3</v>
      </c>
      <c r="L66" s="3">
        <v>15.202999999999999</v>
      </c>
      <c r="M66" s="3">
        <v>8.9750000000000014</v>
      </c>
      <c r="N66" s="3">
        <v>8.4999999999999964</v>
      </c>
      <c r="O66" s="3">
        <v>8.4610000000000056</v>
      </c>
      <c r="P66" s="3">
        <v>8.546999999999997</v>
      </c>
      <c r="Q66" s="3">
        <v>8.7070000000000007</v>
      </c>
      <c r="R66" s="3">
        <v>8.8700000000000045</v>
      </c>
      <c r="S66" s="3">
        <v>9.0579999999999927</v>
      </c>
      <c r="T66" s="3">
        <v>9.2280000000000086</v>
      </c>
      <c r="U66" s="3">
        <v>9.3610000000000042</v>
      </c>
      <c r="V66" s="3">
        <v>9.414999999999992</v>
      </c>
      <c r="W66" s="3">
        <v>9.4990000000000094</v>
      </c>
      <c r="X66" s="3">
        <v>9.5699999999999932</v>
      </c>
      <c r="Y66" s="3">
        <v>9.6029999999999802</v>
      </c>
      <c r="Z66" s="3">
        <v>9.606000000000023</v>
      </c>
      <c r="AA66" s="3">
        <v>9.6260000000000048</v>
      </c>
      <c r="AB66" s="3">
        <v>9.625</v>
      </c>
      <c r="AC66" s="3">
        <v>9.7909999999999968</v>
      </c>
      <c r="AD66" s="3">
        <v>9.8549999999999898</v>
      </c>
      <c r="AE66" s="3">
        <v>9.8369999999999891</v>
      </c>
      <c r="AF66" s="3">
        <v>9.5980000000000132</v>
      </c>
      <c r="AG66" s="3">
        <v>9.4780000000000086</v>
      </c>
      <c r="AH66" s="3">
        <v>9.3719999999999857</v>
      </c>
      <c r="AI66" s="3">
        <v>9.3139999999999645</v>
      </c>
      <c r="AJ66" s="7">
        <f t="shared" ref="AJ66:AJ67" si="4">3.6*3000/(SUM(L66:AI66))</f>
        <v>47.141192235671049</v>
      </c>
    </row>
    <row r="67" spans="1:36" x14ac:dyDescent="0.45">
      <c r="A67" s="3" t="s">
        <v>199</v>
      </c>
      <c r="B67" s="17">
        <v>45147</v>
      </c>
      <c r="C67" s="3" t="s">
        <v>103</v>
      </c>
      <c r="D67" s="3" t="s">
        <v>31</v>
      </c>
      <c r="E67" s="3" t="s">
        <v>578</v>
      </c>
      <c r="F67" s="3" t="s">
        <v>2075</v>
      </c>
      <c r="G67" s="3">
        <v>2023</v>
      </c>
      <c r="H67" s="3" t="s">
        <v>67</v>
      </c>
      <c r="I67" s="12">
        <f>(B67-VLOOKUP(F67,Riders!$A$2:$D$3499,4,FALSE))/365</f>
        <v>26.61917808219178</v>
      </c>
      <c r="J67" s="1">
        <v>1</v>
      </c>
      <c r="K67" s="90">
        <f t="shared" si="3"/>
        <v>2.2863657407407407E-3</v>
      </c>
      <c r="L67" s="3">
        <v>13.885</v>
      </c>
      <c r="M67" s="3">
        <v>8.4309999999999992</v>
      </c>
      <c r="N67" s="3">
        <v>7.9780000000000024</v>
      </c>
      <c r="O67" s="3">
        <v>7.8009999999999984</v>
      </c>
      <c r="P67" s="3">
        <v>7.767000000000003</v>
      </c>
      <c r="Q67" s="3">
        <v>7.8049999999999997</v>
      </c>
      <c r="R67" s="3">
        <v>7.8979999999999961</v>
      </c>
      <c r="S67" s="3">
        <v>7.9120000000000061</v>
      </c>
      <c r="T67" s="3">
        <v>7.9159999999999968</v>
      </c>
      <c r="U67" s="3">
        <v>7.9100000000000108</v>
      </c>
      <c r="V67" s="3">
        <v>7.8960000000000008</v>
      </c>
      <c r="W67" s="3">
        <v>7.9089999999999918</v>
      </c>
      <c r="X67" s="3">
        <v>7.9279999999999973</v>
      </c>
      <c r="Y67" s="3">
        <v>7.9529999999999887</v>
      </c>
      <c r="Z67" s="3">
        <v>7.9309999999999832</v>
      </c>
      <c r="AA67" s="3">
        <v>7.9590000000000174</v>
      </c>
      <c r="AB67" s="3">
        <v>8.0130000000000052</v>
      </c>
      <c r="AC67" s="3">
        <v>8.0380000000000109</v>
      </c>
      <c r="AD67" s="3">
        <v>8.0960000000000036</v>
      </c>
      <c r="AE67" s="3">
        <v>8.0879999999999939</v>
      </c>
      <c r="AF67" s="3">
        <v>8.0769999999999698</v>
      </c>
      <c r="AG67" s="3">
        <v>8.1010000000000275</v>
      </c>
      <c r="AH67" s="3">
        <v>8.0609999999999786</v>
      </c>
      <c r="AI67" s="3">
        <v>8.1890000000000214</v>
      </c>
      <c r="AJ67" s="7">
        <f t="shared" si="4"/>
        <v>54.67191787063004</v>
      </c>
    </row>
    <row r="68" spans="1:36" x14ac:dyDescent="0.45">
      <c r="A68" s="3" t="s">
        <v>199</v>
      </c>
      <c r="B68" s="17">
        <v>45147</v>
      </c>
      <c r="C68" s="3" t="s">
        <v>103</v>
      </c>
      <c r="D68" s="3" t="s">
        <v>31</v>
      </c>
      <c r="E68" s="3" t="s">
        <v>578</v>
      </c>
      <c r="F68" s="3" t="s">
        <v>163</v>
      </c>
      <c r="G68" s="3">
        <v>2023</v>
      </c>
      <c r="H68" s="3" t="s">
        <v>88</v>
      </c>
      <c r="I68" s="12">
        <f>(B68-VLOOKUP(F68,Riders!$A$2:$D$3499,4,FALSE))/365</f>
        <v>24.734246575342464</v>
      </c>
      <c r="J68" s="1">
        <v>2</v>
      </c>
      <c r="K68" s="90" t="str">
        <f t="shared" si="3"/>
        <v/>
      </c>
      <c r="L68" s="3">
        <v>14.282999999999999</v>
      </c>
      <c r="M68" s="3">
        <v>8.5969999999999995</v>
      </c>
      <c r="N68" s="3">
        <v>8.0549999999999997</v>
      </c>
      <c r="O68" s="3">
        <v>7.9199999999999982</v>
      </c>
      <c r="P68" s="3">
        <v>7.8890000000000029</v>
      </c>
      <c r="Q68" s="3">
        <v>7.9260000000000019</v>
      </c>
      <c r="R68" s="3">
        <v>7.9919999999999973</v>
      </c>
      <c r="S68" s="3">
        <v>8.0769999999999911</v>
      </c>
      <c r="T68" s="3">
        <v>8.0680000000000263</v>
      </c>
      <c r="U68" s="3">
        <v>8.1329999999999814</v>
      </c>
      <c r="V68" s="3">
        <v>8.1580000000000013</v>
      </c>
      <c r="W68" s="3">
        <v>8.2800000000000011</v>
      </c>
      <c r="X68" s="3">
        <v>8.3269999999999982</v>
      </c>
      <c r="Y68" s="3">
        <v>8.367999999999995</v>
      </c>
      <c r="Z68" s="3">
        <v>8.4570000000000078</v>
      </c>
      <c r="AA68" s="3">
        <v>8.5030000000000143</v>
      </c>
      <c r="AB68" s="3">
        <v>8.5560000000000116</v>
      </c>
      <c r="AC68" s="3">
        <v>8.6659999999999684</v>
      </c>
      <c r="AD68" s="3">
        <v>8.6850000000000023</v>
      </c>
      <c r="AE68" s="3">
        <v>8.7259999999999991</v>
      </c>
      <c r="AF68" s="3">
        <v>8.6819999999999879</v>
      </c>
      <c r="AG68" s="3">
        <v>8.7250000000000227</v>
      </c>
      <c r="AH68" s="3"/>
      <c r="AI68" s="3"/>
      <c r="AJ68" s="7"/>
    </row>
    <row r="69" spans="1:36" x14ac:dyDescent="0.45">
      <c r="A69" s="3" t="s">
        <v>199</v>
      </c>
      <c r="B69" s="17">
        <v>45147</v>
      </c>
      <c r="C69" s="3" t="s">
        <v>103</v>
      </c>
      <c r="D69" s="3" t="s">
        <v>31</v>
      </c>
      <c r="E69" s="3" t="s">
        <v>579</v>
      </c>
      <c r="F69" s="3" t="s">
        <v>35</v>
      </c>
      <c r="G69" s="3">
        <v>2023</v>
      </c>
      <c r="H69" s="3" t="s">
        <v>37</v>
      </c>
      <c r="I69" s="12">
        <f>(B69-VLOOKUP(F69,Riders!$A$2:$D$3499,4,FALSE))/365</f>
        <v>25.778082191780822</v>
      </c>
      <c r="J69" s="1">
        <v>3</v>
      </c>
      <c r="K69" s="90">
        <f t="shared" si="3"/>
        <v>2.3403935185185186E-3</v>
      </c>
      <c r="L69" s="3">
        <v>14.474</v>
      </c>
      <c r="M69" s="3">
        <v>8.5869999999999997</v>
      </c>
      <c r="N69" s="3">
        <v>8.0300000000000011</v>
      </c>
      <c r="O69" s="3">
        <v>7.8729999999999984</v>
      </c>
      <c r="P69" s="3">
        <v>7.9110000000000014</v>
      </c>
      <c r="Q69" s="3">
        <v>7.9500000000000028</v>
      </c>
      <c r="R69" s="3">
        <v>8.0489999999999995</v>
      </c>
      <c r="S69" s="3">
        <v>8.0579999999999998</v>
      </c>
      <c r="T69" s="3">
        <v>8.0739999999999981</v>
      </c>
      <c r="U69" s="3">
        <v>8.0720000000000027</v>
      </c>
      <c r="V69" s="3">
        <v>8.0800000000000125</v>
      </c>
      <c r="W69" s="3">
        <v>8.0399999999999778</v>
      </c>
      <c r="X69" s="3">
        <v>8.0830000000000126</v>
      </c>
      <c r="Y69" s="3">
        <v>8.1110000000000042</v>
      </c>
      <c r="Z69" s="3">
        <v>8.1639999999999731</v>
      </c>
      <c r="AA69" s="3">
        <v>8.1040000000000134</v>
      </c>
      <c r="AB69" s="3">
        <v>8.1640000000000157</v>
      </c>
      <c r="AC69" s="3">
        <v>8.1659999999999968</v>
      </c>
      <c r="AD69" s="3">
        <v>8.2390000000000043</v>
      </c>
      <c r="AE69" s="3">
        <v>8.2620000000000005</v>
      </c>
      <c r="AF69" s="3">
        <v>8.3309999999999889</v>
      </c>
      <c r="AG69" s="3">
        <v>8.38900000000001</v>
      </c>
      <c r="AH69" s="3">
        <v>8.4789999999999566</v>
      </c>
      <c r="AI69" s="3">
        <v>8.5200000000000387</v>
      </c>
      <c r="AJ69" s="7">
        <f t="shared" ref="AJ69:AJ100" si="5">3.6*3000/(SUM(L69:AI69))</f>
        <v>53.409821472726371</v>
      </c>
    </row>
    <row r="70" spans="1:36" x14ac:dyDescent="0.45">
      <c r="A70" s="3" t="s">
        <v>199</v>
      </c>
      <c r="B70" s="17">
        <v>45147</v>
      </c>
      <c r="C70" s="3" t="s">
        <v>103</v>
      </c>
      <c r="D70" s="3" t="s">
        <v>31</v>
      </c>
      <c r="E70" s="3" t="s">
        <v>579</v>
      </c>
      <c r="F70" s="3" t="s">
        <v>137</v>
      </c>
      <c r="G70" s="3">
        <v>2023</v>
      </c>
      <c r="H70" s="3" t="s">
        <v>79</v>
      </c>
      <c r="I70" s="12">
        <f>(B70-VLOOKUP(F70,Riders!$A$2:$D$3499,4,FALSE))/365</f>
        <v>33.043835616438358</v>
      </c>
      <c r="J70" s="1">
        <v>4</v>
      </c>
      <c r="K70" s="90">
        <f t="shared" si="3"/>
        <v>2.3525925925925923E-3</v>
      </c>
      <c r="L70" s="3">
        <v>13.827</v>
      </c>
      <c r="M70" s="3">
        <v>8.3390000000000004</v>
      </c>
      <c r="N70" s="3">
        <v>7.7789999999999999</v>
      </c>
      <c r="O70" s="3">
        <v>7.6950000000000003</v>
      </c>
      <c r="P70" s="3">
        <v>7.7119999999999962</v>
      </c>
      <c r="Q70" s="3">
        <v>7.7860000000000014</v>
      </c>
      <c r="R70" s="3">
        <v>7.9100000000000108</v>
      </c>
      <c r="S70" s="3">
        <v>8.0319999999999894</v>
      </c>
      <c r="T70" s="3">
        <v>8.0519999999999925</v>
      </c>
      <c r="U70" s="3">
        <v>8.0690000000000026</v>
      </c>
      <c r="V70" s="3">
        <v>8.097999999999999</v>
      </c>
      <c r="W70" s="3">
        <v>8.1750000000000114</v>
      </c>
      <c r="X70" s="3">
        <v>8.1939999999999884</v>
      </c>
      <c r="Y70" s="3">
        <v>8.2580000000000098</v>
      </c>
      <c r="Z70" s="3">
        <v>8.3190000000000168</v>
      </c>
      <c r="AA70" s="3">
        <v>8.3729999999999762</v>
      </c>
      <c r="AB70" s="3">
        <v>8.3950000000000102</v>
      </c>
      <c r="AC70" s="3">
        <v>8.453000000000003</v>
      </c>
      <c r="AD70" s="3">
        <v>8.4909999999999854</v>
      </c>
      <c r="AE70" s="3">
        <v>8.5060000000000286</v>
      </c>
      <c r="AF70" s="3">
        <v>8.6030000000000086</v>
      </c>
      <c r="AG70" s="3">
        <v>8.7599999999999909</v>
      </c>
      <c r="AH70" s="3">
        <v>8.7109999999999559</v>
      </c>
      <c r="AI70" s="3">
        <v>8.7270000000000039</v>
      </c>
      <c r="AJ70" s="7">
        <f t="shared" si="5"/>
        <v>53.132871536523936</v>
      </c>
    </row>
    <row r="71" spans="1:36" x14ac:dyDescent="0.45">
      <c r="A71" s="1" t="s">
        <v>151</v>
      </c>
      <c r="B71" s="2">
        <v>44849</v>
      </c>
      <c r="C71" s="1" t="s">
        <v>103</v>
      </c>
      <c r="D71" s="1" t="s">
        <v>245</v>
      </c>
      <c r="E71" s="3" t="s">
        <v>245</v>
      </c>
      <c r="F71" s="1" t="s">
        <v>163</v>
      </c>
      <c r="G71" s="1">
        <v>2022</v>
      </c>
      <c r="H71" s="1" t="s">
        <v>88</v>
      </c>
      <c r="I71" s="12">
        <f>(B71-VLOOKUP(F71,Riders!$A$2:$D$3499,4,FALSE))/365</f>
        <v>23.917808219178081</v>
      </c>
      <c r="J71" s="1">
        <v>1</v>
      </c>
      <c r="K71" s="90">
        <f t="shared" si="3"/>
        <v>2.3008564814814814E-3</v>
      </c>
      <c r="L71" s="3">
        <v>14.047000000000001</v>
      </c>
      <c r="M71" s="3">
        <v>8.4740000000000002</v>
      </c>
      <c r="N71" s="3">
        <v>8.0329999999999977</v>
      </c>
      <c r="O71" s="3">
        <v>7.897000000000002</v>
      </c>
      <c r="P71" s="3">
        <v>7.8830000000000027</v>
      </c>
      <c r="Q71" s="3">
        <v>7.8829999999999956</v>
      </c>
      <c r="R71" s="3">
        <v>7.9280000000000044</v>
      </c>
      <c r="S71" s="3">
        <v>7.9739999999999824</v>
      </c>
      <c r="T71" s="3">
        <v>7.9700000000000131</v>
      </c>
      <c r="U71" s="3">
        <v>7.9919999999999902</v>
      </c>
      <c r="V71" s="3">
        <v>7.9640000000000128</v>
      </c>
      <c r="W71" s="3">
        <v>7.9960000000000093</v>
      </c>
      <c r="X71" s="3">
        <v>7.9899999999999949</v>
      </c>
      <c r="Y71" s="3">
        <v>8.0409999999999968</v>
      </c>
      <c r="Z71" s="3">
        <v>8.0309999999999775</v>
      </c>
      <c r="AA71" s="3">
        <v>8.0190000000000339</v>
      </c>
      <c r="AB71" s="3">
        <v>8.0169999999999675</v>
      </c>
      <c r="AC71" s="3">
        <v>8.0370000000000061</v>
      </c>
      <c r="AD71" s="3">
        <v>8.0390000000000157</v>
      </c>
      <c r="AE71" s="3">
        <v>8.1080000000000041</v>
      </c>
      <c r="AF71" s="3">
        <v>8.1499999999999773</v>
      </c>
      <c r="AG71" s="3">
        <v>8.1230000000000189</v>
      </c>
      <c r="AH71" s="3">
        <v>8.1370000000000005</v>
      </c>
      <c r="AI71" s="3">
        <v>8.0609999999999786</v>
      </c>
      <c r="AJ71" s="7">
        <f t="shared" si="5"/>
        <v>54.327595400263597</v>
      </c>
    </row>
    <row r="72" spans="1:36" x14ac:dyDescent="0.45">
      <c r="A72" s="1" t="s">
        <v>151</v>
      </c>
      <c r="B72" s="2">
        <v>44849</v>
      </c>
      <c r="C72" s="1" t="s">
        <v>103</v>
      </c>
      <c r="D72" s="1" t="s">
        <v>245</v>
      </c>
      <c r="E72" s="3" t="s">
        <v>245</v>
      </c>
      <c r="F72" s="1" t="s">
        <v>35</v>
      </c>
      <c r="G72" s="1">
        <v>2022</v>
      </c>
      <c r="H72" s="1" t="s">
        <v>37</v>
      </c>
      <c r="I72" s="12">
        <f>(B72-VLOOKUP(F72,Riders!$A$2:$D$3499,4,FALSE))/365</f>
        <v>24.961643835616439</v>
      </c>
      <c r="J72" s="1">
        <v>2</v>
      </c>
      <c r="K72" s="90">
        <f t="shared" si="3"/>
        <v>2.3076157407407407E-3</v>
      </c>
      <c r="L72" s="3">
        <v>14.12</v>
      </c>
      <c r="M72" s="3">
        <v>8.5400000000000009</v>
      </c>
      <c r="N72" s="3">
        <v>7.995000000000001</v>
      </c>
      <c r="O72" s="3">
        <v>7.8419999999999987</v>
      </c>
      <c r="P72" s="3">
        <v>7.8590000000000018</v>
      </c>
      <c r="Q72" s="3">
        <v>7.8869999999999996</v>
      </c>
      <c r="R72" s="3">
        <v>7.9650000000000034</v>
      </c>
      <c r="S72" s="3">
        <v>7.968999999999987</v>
      </c>
      <c r="T72" s="3">
        <v>7.9740000000000038</v>
      </c>
      <c r="U72" s="3">
        <v>7.951999999999984</v>
      </c>
      <c r="V72" s="3">
        <v>7.9490000000000407</v>
      </c>
      <c r="W72" s="3">
        <v>7.9239999999999782</v>
      </c>
      <c r="X72" s="3">
        <v>7.9590000000000174</v>
      </c>
      <c r="Y72" s="3">
        <v>7.9569999999999794</v>
      </c>
      <c r="Z72" s="3">
        <v>7.9970000000000141</v>
      </c>
      <c r="AA72" s="3">
        <v>8.0009999999999764</v>
      </c>
      <c r="AB72" s="3">
        <v>8.0620000000000118</v>
      </c>
      <c r="AC72" s="3">
        <v>8.0669999999999789</v>
      </c>
      <c r="AD72" s="3">
        <v>8.1310000000000286</v>
      </c>
      <c r="AE72" s="3">
        <v>8.1459999999999866</v>
      </c>
      <c r="AF72" s="3">
        <v>8.1820000000000164</v>
      </c>
      <c r="AG72" s="3">
        <v>8.2390000000000043</v>
      </c>
      <c r="AH72" s="3">
        <v>8.3059999999999832</v>
      </c>
      <c r="AI72" s="3">
        <v>8.3549999999999898</v>
      </c>
      <c r="AJ72" s="7">
        <f t="shared" si="5"/>
        <v>54.168463922799909</v>
      </c>
    </row>
    <row r="73" spans="1:36" x14ac:dyDescent="0.45">
      <c r="A73" s="1" t="s">
        <v>151</v>
      </c>
      <c r="B73" s="2">
        <v>44849</v>
      </c>
      <c r="C73" s="1" t="s">
        <v>103</v>
      </c>
      <c r="D73" s="1" t="s">
        <v>245</v>
      </c>
      <c r="E73" s="3" t="s">
        <v>245</v>
      </c>
      <c r="F73" s="1" t="s">
        <v>2090</v>
      </c>
      <c r="G73" s="1">
        <v>2022</v>
      </c>
      <c r="H73" s="1" t="s">
        <v>88</v>
      </c>
      <c r="I73" s="12">
        <f>(B73-VLOOKUP(F73,Riders!$A$2:$D$3499,4,FALSE))/365</f>
        <v>29.263013698630136</v>
      </c>
      <c r="J73" s="1">
        <v>3</v>
      </c>
      <c r="K73" s="90">
        <f t="shared" si="3"/>
        <v>2.3142013888888891E-3</v>
      </c>
      <c r="L73" s="3">
        <v>14.18</v>
      </c>
      <c r="M73" s="3">
        <v>8.7519999999999989</v>
      </c>
      <c r="N73" s="3">
        <v>8.235000000000003</v>
      </c>
      <c r="O73" s="3">
        <v>8.088000000000001</v>
      </c>
      <c r="P73" s="3">
        <v>7.963000000000001</v>
      </c>
      <c r="Q73" s="3">
        <v>7.8449999999999989</v>
      </c>
      <c r="R73" s="3">
        <v>7.8389999999999986</v>
      </c>
      <c r="S73" s="3">
        <v>7.8859999999999806</v>
      </c>
      <c r="T73" s="3">
        <v>7.8800000000000097</v>
      </c>
      <c r="U73" s="3">
        <v>7.9329999999999927</v>
      </c>
      <c r="V73" s="3">
        <v>7.9860000000000184</v>
      </c>
      <c r="W73" s="3">
        <v>8.0069999999999908</v>
      </c>
      <c r="X73" s="3">
        <v>7.9740000000000038</v>
      </c>
      <c r="Y73" s="3">
        <v>7.9819999999999851</v>
      </c>
      <c r="Z73" s="3">
        <v>8.0180000000000007</v>
      </c>
      <c r="AA73" s="3">
        <v>8.0990000000000464</v>
      </c>
      <c r="AB73" s="3">
        <v>8.0349999999999682</v>
      </c>
      <c r="AC73" s="3">
        <v>8.0580000000000211</v>
      </c>
      <c r="AD73" s="3">
        <v>8.0579999999999927</v>
      </c>
      <c r="AE73" s="3">
        <v>8.1359999999999957</v>
      </c>
      <c r="AF73" s="3">
        <v>8.1939999999999884</v>
      </c>
      <c r="AG73" s="3">
        <v>8.2280000000000086</v>
      </c>
      <c r="AH73" s="3">
        <v>8.2329999999999757</v>
      </c>
      <c r="AI73" s="3">
        <v>8.3380000000000223</v>
      </c>
      <c r="AJ73" s="7">
        <f t="shared" si="5"/>
        <v>54.014313793155182</v>
      </c>
    </row>
    <row r="74" spans="1:36" x14ac:dyDescent="0.45">
      <c r="A74" s="1" t="s">
        <v>151</v>
      </c>
      <c r="B74" s="2">
        <v>44849</v>
      </c>
      <c r="C74" s="1" t="s">
        <v>103</v>
      </c>
      <c r="D74" s="1" t="s">
        <v>245</v>
      </c>
      <c r="E74" s="3" t="s">
        <v>245</v>
      </c>
      <c r="F74" s="1" t="s">
        <v>2064</v>
      </c>
      <c r="G74" s="1">
        <v>2022</v>
      </c>
      <c r="H74" s="1" t="s">
        <v>79</v>
      </c>
      <c r="I74" s="12">
        <f>(B74-VLOOKUP(F74,Riders!$A$2:$D$3499,4,FALSE))/365</f>
        <v>25.564383561643837</v>
      </c>
      <c r="J74" s="1">
        <v>4</v>
      </c>
      <c r="K74" s="90">
        <f t="shared" si="3"/>
        <v>2.3239814814814816E-3</v>
      </c>
      <c r="L74" s="3">
        <v>14.526</v>
      </c>
      <c r="M74" s="3">
        <v>8.6529999999999987</v>
      </c>
      <c r="N74" s="3">
        <v>8.0230000000000032</v>
      </c>
      <c r="O74" s="3">
        <v>7.8760000000000012</v>
      </c>
      <c r="P74" s="3">
        <v>7.8819999999999979</v>
      </c>
      <c r="Q74" s="3">
        <v>7.9039999999999964</v>
      </c>
      <c r="R74" s="3">
        <v>7.923000000000016</v>
      </c>
      <c r="S74" s="3">
        <v>7.9189999999999898</v>
      </c>
      <c r="T74" s="3">
        <v>7.9050000000000011</v>
      </c>
      <c r="U74" s="3">
        <v>7.8989999999999867</v>
      </c>
      <c r="V74" s="3">
        <v>7.9400000000000119</v>
      </c>
      <c r="W74" s="3">
        <v>7.9909999999999997</v>
      </c>
      <c r="X74" s="3">
        <v>8.054000000000002</v>
      </c>
      <c r="Y74" s="3">
        <v>8.0409999999999968</v>
      </c>
      <c r="Z74" s="3">
        <v>8.0790000000000219</v>
      </c>
      <c r="AA74" s="3">
        <v>8.074999999999946</v>
      </c>
      <c r="AB74" s="3">
        <v>8.1770000000000493</v>
      </c>
      <c r="AC74" s="3">
        <v>8.1590000000000202</v>
      </c>
      <c r="AD74" s="3">
        <v>8.2089999999999463</v>
      </c>
      <c r="AE74" s="3">
        <v>8.2130000000000223</v>
      </c>
      <c r="AF74" s="3">
        <v>8.2990000000000066</v>
      </c>
      <c r="AG74" s="3">
        <v>8.3019999999999925</v>
      </c>
      <c r="AH74" s="3">
        <v>8.3700000000000045</v>
      </c>
      <c r="AI74" s="3">
        <v>8.3729999999999905</v>
      </c>
      <c r="AJ74" s="7">
        <f t="shared" si="5"/>
        <v>53.787003466273553</v>
      </c>
    </row>
    <row r="75" spans="1:36" x14ac:dyDescent="0.45">
      <c r="A75" s="1" t="s">
        <v>151</v>
      </c>
      <c r="B75" s="2">
        <v>44849</v>
      </c>
      <c r="C75" s="1" t="s">
        <v>103</v>
      </c>
      <c r="D75" s="1" t="s">
        <v>245</v>
      </c>
      <c r="E75" s="3" t="s">
        <v>245</v>
      </c>
      <c r="F75" s="1" t="s">
        <v>332</v>
      </c>
      <c r="G75" s="1">
        <v>2022</v>
      </c>
      <c r="H75" s="1" t="s">
        <v>79</v>
      </c>
      <c r="I75" s="12">
        <f>(B75-VLOOKUP(F75,Riders!$A$2:$D$3499,4,FALSE))/365</f>
        <v>27.358904109589041</v>
      </c>
      <c r="J75" s="1">
        <v>5</v>
      </c>
      <c r="K75" s="90">
        <f t="shared" si="3"/>
        <v>2.3390509259259258E-3</v>
      </c>
      <c r="L75" s="3">
        <v>14.205</v>
      </c>
      <c r="M75" s="3">
        <v>8.3480000000000008</v>
      </c>
      <c r="N75" s="3">
        <v>7.9409999999999989</v>
      </c>
      <c r="O75" s="3">
        <v>7.9189999999999969</v>
      </c>
      <c r="P75" s="3">
        <v>8.0660000000000025</v>
      </c>
      <c r="Q75" s="3">
        <v>8.1499999999999986</v>
      </c>
      <c r="R75" s="3">
        <v>8.2510000000000048</v>
      </c>
      <c r="S75" s="3">
        <v>8.1719999999999899</v>
      </c>
      <c r="T75" s="3">
        <v>8.1470000000000056</v>
      </c>
      <c r="U75" s="3">
        <v>8.0860000000000127</v>
      </c>
      <c r="V75" s="3">
        <v>8.1689999999999969</v>
      </c>
      <c r="W75" s="3">
        <v>8.1210000000000093</v>
      </c>
      <c r="X75" s="3">
        <v>8.1419999999999817</v>
      </c>
      <c r="Y75" s="3">
        <v>8.1479999999999819</v>
      </c>
      <c r="Z75" s="3">
        <v>8.1830000000000211</v>
      </c>
      <c r="AA75" s="3">
        <v>8.1879999999999882</v>
      </c>
      <c r="AB75" s="3">
        <v>8.2069999999999936</v>
      </c>
      <c r="AC75" s="3">
        <v>8.1550000000000296</v>
      </c>
      <c r="AD75" s="3">
        <v>8.1859999999999786</v>
      </c>
      <c r="AE75" s="3">
        <v>8.20799999999997</v>
      </c>
      <c r="AF75" s="3">
        <v>8.2410000000000423</v>
      </c>
      <c r="AG75" s="3">
        <v>8.2379999999999995</v>
      </c>
      <c r="AH75" s="3">
        <v>8.2999999999999829</v>
      </c>
      <c r="AI75" s="3">
        <v>8.3230000000000075</v>
      </c>
      <c r="AJ75" s="7">
        <f t="shared" si="5"/>
        <v>53.440478193315982</v>
      </c>
    </row>
    <row r="76" spans="1:36" x14ac:dyDescent="0.45">
      <c r="A76" s="1" t="s">
        <v>151</v>
      </c>
      <c r="B76" s="2">
        <v>44849</v>
      </c>
      <c r="C76" s="1" t="s">
        <v>103</v>
      </c>
      <c r="D76" s="1" t="s">
        <v>245</v>
      </c>
      <c r="E76" s="3" t="s">
        <v>245</v>
      </c>
      <c r="F76" s="1" t="s">
        <v>89</v>
      </c>
      <c r="G76" s="1">
        <v>2022</v>
      </c>
      <c r="H76" s="1" t="s">
        <v>91</v>
      </c>
      <c r="I76" s="12">
        <f>(B76-VLOOKUP(F76,Riders!$A$2:$D$3499,4,FALSE))/365</f>
        <v>23.287671232876711</v>
      </c>
      <c r="J76" s="1">
        <v>6</v>
      </c>
      <c r="K76" s="90">
        <f t="shared" si="3"/>
        <v>2.3762037037037037E-3</v>
      </c>
      <c r="L76" s="3">
        <v>13.686999999999999</v>
      </c>
      <c r="M76" s="3">
        <v>8.2200000000000006</v>
      </c>
      <c r="N76" s="3">
        <v>7.9280000000000008</v>
      </c>
      <c r="O76" s="3">
        <v>7.8590000000000018</v>
      </c>
      <c r="P76" s="3">
        <v>7.9029999999999987</v>
      </c>
      <c r="Q76" s="3">
        <v>7.921999999999997</v>
      </c>
      <c r="R76" s="3">
        <v>8.0140000000000029</v>
      </c>
      <c r="S76" s="3">
        <v>8.0840000000000032</v>
      </c>
      <c r="T76" s="3">
        <v>8.0769999999999982</v>
      </c>
      <c r="U76" s="3">
        <v>8.0370000000000061</v>
      </c>
      <c r="V76" s="3">
        <v>8.0659999999999883</v>
      </c>
      <c r="W76" s="3">
        <v>8.1690000000000111</v>
      </c>
      <c r="X76" s="3">
        <v>8.2109999999999843</v>
      </c>
      <c r="Y76" s="3">
        <v>8.2460000000000235</v>
      </c>
      <c r="Z76" s="3">
        <v>8.2719999999999771</v>
      </c>
      <c r="AA76" s="3">
        <v>8.3520000000000039</v>
      </c>
      <c r="AB76" s="3">
        <v>8.4269999999999641</v>
      </c>
      <c r="AC76" s="3">
        <v>8.5100000000000477</v>
      </c>
      <c r="AD76" s="3">
        <v>8.5840000000000032</v>
      </c>
      <c r="AE76" s="3">
        <v>8.7119999999999891</v>
      </c>
      <c r="AF76" s="3">
        <v>8.8389999999999986</v>
      </c>
      <c r="AG76" s="3">
        <v>8.9629999999999939</v>
      </c>
      <c r="AH76" s="3">
        <v>9.0519999999999925</v>
      </c>
      <c r="AI76" s="3">
        <v>9.1700000000000159</v>
      </c>
      <c r="AJ76" s="7">
        <f t="shared" si="5"/>
        <v>52.604917585629117</v>
      </c>
    </row>
    <row r="77" spans="1:36" x14ac:dyDescent="0.45">
      <c r="A77" s="1" t="s">
        <v>151</v>
      </c>
      <c r="B77" s="2">
        <v>44849</v>
      </c>
      <c r="C77" s="1" t="s">
        <v>103</v>
      </c>
      <c r="D77" s="1" t="s">
        <v>245</v>
      </c>
      <c r="E77" s="3" t="s">
        <v>245</v>
      </c>
      <c r="F77" s="1" t="s">
        <v>2057</v>
      </c>
      <c r="G77" s="1">
        <v>2022</v>
      </c>
      <c r="H77" s="1" t="s">
        <v>64</v>
      </c>
      <c r="I77" s="12">
        <f>(B77-VLOOKUP(F77,Riders!$A$2:$D$3499,4,FALSE))/365</f>
        <v>32.969863013698628</v>
      </c>
      <c r="J77" s="1">
        <v>7</v>
      </c>
      <c r="K77" s="90">
        <f t="shared" si="3"/>
        <v>2.3775925925925926E-3</v>
      </c>
      <c r="L77" s="3">
        <v>15.292999999999999</v>
      </c>
      <c r="M77" s="3">
        <v>8.8150000000000013</v>
      </c>
      <c r="N77" s="3">
        <v>8.2579999999999991</v>
      </c>
      <c r="O77" s="3">
        <v>8.0429999999999993</v>
      </c>
      <c r="P77" s="3">
        <v>8.0150000000000006</v>
      </c>
      <c r="Q77" s="3">
        <v>7.9840000000000018</v>
      </c>
      <c r="R77" s="3">
        <v>8.0109999999999957</v>
      </c>
      <c r="S77" s="3">
        <v>8.0420000000000016</v>
      </c>
      <c r="T77" s="3">
        <v>8.0889999999999986</v>
      </c>
      <c r="U77" s="3">
        <v>8.0760000000000076</v>
      </c>
      <c r="V77" s="3">
        <v>8.137999999999991</v>
      </c>
      <c r="W77" s="3">
        <v>8.1270000000000095</v>
      </c>
      <c r="X77" s="3">
        <v>8.1909999999999741</v>
      </c>
      <c r="Y77" s="3">
        <v>8.2459999999999951</v>
      </c>
      <c r="Z77" s="3">
        <v>8.2580000000000382</v>
      </c>
      <c r="AA77" s="3">
        <v>8.2989999999999782</v>
      </c>
      <c r="AB77" s="3">
        <v>8.3259999999999934</v>
      </c>
      <c r="AC77" s="3">
        <v>8.3569999999999993</v>
      </c>
      <c r="AD77" s="3">
        <v>8.4120000000000061</v>
      </c>
      <c r="AE77" s="3">
        <v>8.3950000000000102</v>
      </c>
      <c r="AF77" s="3">
        <v>8.4710000000000036</v>
      </c>
      <c r="AG77" s="3">
        <v>8.4699999999999989</v>
      </c>
      <c r="AH77" s="3">
        <v>8.5559999999999832</v>
      </c>
      <c r="AI77" s="3">
        <v>8.5520000000000209</v>
      </c>
      <c r="AJ77" s="7">
        <f t="shared" si="5"/>
        <v>52.574188020873898</v>
      </c>
    </row>
    <row r="78" spans="1:36" x14ac:dyDescent="0.45">
      <c r="A78" s="1" t="s">
        <v>151</v>
      </c>
      <c r="B78" s="2">
        <v>44849</v>
      </c>
      <c r="C78" s="1" t="s">
        <v>103</v>
      </c>
      <c r="D78" s="1" t="s">
        <v>245</v>
      </c>
      <c r="E78" s="3" t="s">
        <v>245</v>
      </c>
      <c r="F78" s="1" t="s">
        <v>230</v>
      </c>
      <c r="G78" s="1">
        <v>2022</v>
      </c>
      <c r="H78" s="1" t="s">
        <v>61</v>
      </c>
      <c r="I78" s="12">
        <f>(B78-VLOOKUP(F78,Riders!$A$2:$D$3499,4,FALSE))/365</f>
        <v>23.24931506849315</v>
      </c>
      <c r="J78" s="1">
        <v>8</v>
      </c>
      <c r="K78" s="90">
        <f t="shared" si="3"/>
        <v>2.3803240740740742E-3</v>
      </c>
      <c r="L78" s="3">
        <v>14.170999999999999</v>
      </c>
      <c r="M78" s="3">
        <v>8.5910000000000011</v>
      </c>
      <c r="N78" s="3">
        <v>8.1789999999999985</v>
      </c>
      <c r="O78" s="3">
        <v>8.147000000000002</v>
      </c>
      <c r="P78" s="3">
        <v>8.2190000000000012</v>
      </c>
      <c r="Q78" s="3">
        <v>8.3149999999999977</v>
      </c>
      <c r="R78" s="3">
        <v>8.3480000000000061</v>
      </c>
      <c r="S78" s="3">
        <v>8.3809999999999789</v>
      </c>
      <c r="T78" s="3">
        <v>8.3720000000000283</v>
      </c>
      <c r="U78" s="3">
        <v>8.353999999999985</v>
      </c>
      <c r="V78" s="3">
        <v>8.2990000000000066</v>
      </c>
      <c r="W78" s="3">
        <v>8.2560000000000002</v>
      </c>
      <c r="X78" s="3">
        <v>8.2809999999999917</v>
      </c>
      <c r="Y78" s="3">
        <v>8.284000000000006</v>
      </c>
      <c r="Z78" s="3">
        <v>8.2549999999999955</v>
      </c>
      <c r="AA78" s="3">
        <v>8.2220000000000084</v>
      </c>
      <c r="AB78" s="3">
        <v>8.2449999999999761</v>
      </c>
      <c r="AC78" s="3">
        <v>8.0680000000000121</v>
      </c>
      <c r="AD78" s="3">
        <v>8.4070000000000107</v>
      </c>
      <c r="AE78" s="3">
        <v>8.2980000000000018</v>
      </c>
      <c r="AF78" s="3">
        <v>8.3839999999999577</v>
      </c>
      <c r="AG78" s="3">
        <v>8.4759999999999991</v>
      </c>
      <c r="AH78" s="3">
        <v>8.5210000000000434</v>
      </c>
      <c r="AI78" s="3">
        <v>8.5870000000000175</v>
      </c>
      <c r="AJ78" s="7">
        <f t="shared" si="5"/>
        <v>52.513857823592332</v>
      </c>
    </row>
    <row r="79" spans="1:36" x14ac:dyDescent="0.45">
      <c r="A79" s="1" t="s">
        <v>151</v>
      </c>
      <c r="B79" s="2">
        <v>44849</v>
      </c>
      <c r="C79" s="1" t="s">
        <v>103</v>
      </c>
      <c r="D79" s="1" t="s">
        <v>245</v>
      </c>
      <c r="E79" s="3" t="s">
        <v>245</v>
      </c>
      <c r="F79" s="1" t="s">
        <v>204</v>
      </c>
      <c r="G79" s="1">
        <v>2022</v>
      </c>
      <c r="H79" s="1" t="s">
        <v>34</v>
      </c>
      <c r="I79" s="12">
        <f>(B79-VLOOKUP(F79,Riders!$A$2:$D$3499,4,FALSE))/365</f>
        <v>19.923287671232877</v>
      </c>
      <c r="J79" s="1">
        <v>9</v>
      </c>
      <c r="K79" s="90">
        <f t="shared" si="3"/>
        <v>2.4051157407407407E-3</v>
      </c>
      <c r="L79" s="3">
        <v>14.3</v>
      </c>
      <c r="M79" s="3">
        <v>8.8109999999999999</v>
      </c>
      <c r="N79" s="3">
        <v>8.2889999999999979</v>
      </c>
      <c r="O79" s="3">
        <v>8.213000000000001</v>
      </c>
      <c r="P79" s="3">
        <v>8.2379999999999995</v>
      </c>
      <c r="Q79" s="3">
        <v>8.3119999999999976</v>
      </c>
      <c r="R79" s="3">
        <v>8.2960000000000065</v>
      </c>
      <c r="S79" s="3">
        <v>8.304000000000002</v>
      </c>
      <c r="T79" s="3">
        <v>8.347999999999999</v>
      </c>
      <c r="U79" s="3">
        <v>8.4189999999999827</v>
      </c>
      <c r="V79" s="3">
        <v>8.3860000000000099</v>
      </c>
      <c r="W79" s="3">
        <v>8.4089999999999918</v>
      </c>
      <c r="X79" s="3">
        <v>8.3650000000000233</v>
      </c>
      <c r="Y79" s="3">
        <v>8.4049999999999727</v>
      </c>
      <c r="Z79" s="3">
        <v>8.3980000000000103</v>
      </c>
      <c r="AA79" s="3">
        <v>8.3850000000000193</v>
      </c>
      <c r="AB79" s="3">
        <v>8.3909999999999627</v>
      </c>
      <c r="AC79" s="3">
        <v>8.4080000000000155</v>
      </c>
      <c r="AD79" s="3">
        <v>8.4120000000000061</v>
      </c>
      <c r="AE79" s="3">
        <v>8.4280000000000257</v>
      </c>
      <c r="AF79" s="3">
        <v>8.5239999999999725</v>
      </c>
      <c r="AG79" s="3">
        <v>8.5219999999999914</v>
      </c>
      <c r="AH79" s="3">
        <v>8.5710000000000264</v>
      </c>
      <c r="AI79" s="3">
        <v>8.6679999999999779</v>
      </c>
      <c r="AJ79" s="7">
        <f t="shared" si="5"/>
        <v>51.972550793543853</v>
      </c>
    </row>
    <row r="80" spans="1:36" x14ac:dyDescent="0.45">
      <c r="A80" s="1" t="s">
        <v>151</v>
      </c>
      <c r="B80" s="2">
        <v>44849</v>
      </c>
      <c r="C80" s="1" t="s">
        <v>103</v>
      </c>
      <c r="D80" s="1" t="s">
        <v>245</v>
      </c>
      <c r="E80" s="3" t="s">
        <v>245</v>
      </c>
      <c r="F80" s="1" t="s">
        <v>106</v>
      </c>
      <c r="G80" s="1">
        <v>2022</v>
      </c>
      <c r="H80" s="1" t="s">
        <v>61</v>
      </c>
      <c r="I80" s="12">
        <f>(B80-VLOOKUP(F80,Riders!$A$2:$D$3499,4,FALSE))/365</f>
        <v>21.816438356164383</v>
      </c>
      <c r="J80" s="1">
        <v>10</v>
      </c>
      <c r="K80" s="90">
        <f t="shared" si="3"/>
        <v>2.4056944444444442E-3</v>
      </c>
      <c r="L80" s="3">
        <v>14.234</v>
      </c>
      <c r="M80" s="3">
        <v>8.5660000000000007</v>
      </c>
      <c r="N80" s="3">
        <v>8.1649999999999991</v>
      </c>
      <c r="O80" s="3">
        <v>8.0620000000000012</v>
      </c>
      <c r="P80" s="3">
        <v>8.009999999999998</v>
      </c>
      <c r="Q80" s="3">
        <v>8.027000000000001</v>
      </c>
      <c r="R80" s="3">
        <v>8.07</v>
      </c>
      <c r="S80" s="3">
        <v>8.1550000000000011</v>
      </c>
      <c r="T80" s="3">
        <v>8.1699999999999875</v>
      </c>
      <c r="U80" s="3">
        <v>8.2339999999999947</v>
      </c>
      <c r="V80" s="3">
        <v>8.251000000000019</v>
      </c>
      <c r="W80" s="3">
        <v>8.2760000000000105</v>
      </c>
      <c r="X80" s="3">
        <v>8.3429999999999751</v>
      </c>
      <c r="Y80" s="3">
        <v>8.2630000000000337</v>
      </c>
      <c r="Z80" s="3">
        <v>8.2589999999999577</v>
      </c>
      <c r="AA80" s="3">
        <v>8.3499999999999943</v>
      </c>
      <c r="AB80" s="3">
        <v>8.3220000000000312</v>
      </c>
      <c r="AC80" s="3">
        <v>8.4099999999999966</v>
      </c>
      <c r="AD80" s="3">
        <v>8.525999999999982</v>
      </c>
      <c r="AE80" s="3">
        <v>8.6950000000000216</v>
      </c>
      <c r="AF80" s="3">
        <v>8.768999999999977</v>
      </c>
      <c r="AG80" s="3">
        <v>9.0080000000000382</v>
      </c>
      <c r="AH80" s="3">
        <v>9.2000000000000171</v>
      </c>
      <c r="AI80" s="3">
        <v>9.4869999999999379</v>
      </c>
      <c r="AJ80" s="7">
        <f t="shared" si="5"/>
        <v>51.960048496045268</v>
      </c>
    </row>
    <row r="81" spans="1:36" x14ac:dyDescent="0.45">
      <c r="A81" s="1" t="s">
        <v>151</v>
      </c>
      <c r="B81" s="2">
        <v>44849</v>
      </c>
      <c r="C81" s="1" t="s">
        <v>103</v>
      </c>
      <c r="D81" s="1" t="s">
        <v>245</v>
      </c>
      <c r="E81" s="3" t="s">
        <v>245</v>
      </c>
      <c r="F81" s="1" t="s">
        <v>75</v>
      </c>
      <c r="G81" s="1">
        <v>2022</v>
      </c>
      <c r="H81" s="1" t="s">
        <v>52</v>
      </c>
      <c r="I81" s="12">
        <f>(B81-VLOOKUP(F81,Riders!$A$2:$D$3499,4,FALSE))/365</f>
        <v>24.906849315068492</v>
      </c>
      <c r="J81" s="1">
        <v>11</v>
      </c>
      <c r="K81" s="90">
        <f t="shared" si="3"/>
        <v>2.4098611111111113E-3</v>
      </c>
      <c r="L81" s="3">
        <v>13.817</v>
      </c>
      <c r="M81" s="3">
        <v>8.5579999999999998</v>
      </c>
      <c r="N81" s="3">
        <v>8.2190000000000012</v>
      </c>
      <c r="O81" s="3">
        <v>8.1659999999999968</v>
      </c>
      <c r="P81" s="3">
        <v>8.115000000000002</v>
      </c>
      <c r="Q81" s="3">
        <v>8.1700000000000017</v>
      </c>
      <c r="R81" s="3">
        <v>8.2010000000000005</v>
      </c>
      <c r="S81" s="3">
        <v>8.232999999999997</v>
      </c>
      <c r="T81" s="3">
        <v>8.2980000000000018</v>
      </c>
      <c r="U81" s="3">
        <v>8.3389999999999844</v>
      </c>
      <c r="V81" s="3">
        <v>8.3510000000000133</v>
      </c>
      <c r="W81" s="3">
        <v>8.3079999999999927</v>
      </c>
      <c r="X81" s="3">
        <v>8.340999999999994</v>
      </c>
      <c r="Y81" s="3">
        <v>8.3880000000000052</v>
      </c>
      <c r="Z81" s="3">
        <v>8.4490000000000123</v>
      </c>
      <c r="AA81" s="3">
        <v>8.4960000000000093</v>
      </c>
      <c r="AB81" s="3">
        <v>8.5839999999999748</v>
      </c>
      <c r="AC81" s="3">
        <v>8.5500000000000114</v>
      </c>
      <c r="AD81" s="3">
        <v>8.6459999999999866</v>
      </c>
      <c r="AE81" s="3">
        <v>8.6710000000000491</v>
      </c>
      <c r="AF81" s="3">
        <v>8.7189999999999657</v>
      </c>
      <c r="AG81" s="3">
        <v>8.7839999999999918</v>
      </c>
      <c r="AH81" s="3">
        <v>8.8620000000000232</v>
      </c>
      <c r="AI81" s="3">
        <v>8.9470000000000027</v>
      </c>
      <c r="AJ81" s="7">
        <f t="shared" si="5"/>
        <v>51.870209209843807</v>
      </c>
    </row>
    <row r="82" spans="1:36" x14ac:dyDescent="0.45">
      <c r="A82" s="1" t="s">
        <v>151</v>
      </c>
      <c r="B82" s="2">
        <v>44849</v>
      </c>
      <c r="C82" s="1" t="s">
        <v>103</v>
      </c>
      <c r="D82" s="1" t="s">
        <v>245</v>
      </c>
      <c r="E82" s="3" t="s">
        <v>245</v>
      </c>
      <c r="F82" s="1" t="s">
        <v>227</v>
      </c>
      <c r="G82" s="1">
        <v>2022</v>
      </c>
      <c r="H82" s="1" t="s">
        <v>96</v>
      </c>
      <c r="I82" s="12">
        <f>(B82-VLOOKUP(F82,Riders!$A$2:$D$3499,4,FALSE))/365</f>
        <v>20.876712328767123</v>
      </c>
      <c r="J82" s="1">
        <v>12</v>
      </c>
      <c r="K82" s="90">
        <f t="shared" si="3"/>
        <v>2.4348726851851853E-3</v>
      </c>
      <c r="L82" s="3">
        <v>13.999000000000001</v>
      </c>
      <c r="M82" s="3">
        <v>8.9320000000000004</v>
      </c>
      <c r="N82" s="3">
        <v>8.7330000000000005</v>
      </c>
      <c r="O82" s="3">
        <v>8.6849999999999952</v>
      </c>
      <c r="P82" s="3">
        <v>8.6200000000000045</v>
      </c>
      <c r="Q82" s="3">
        <v>8.5349999999999966</v>
      </c>
      <c r="R82" s="3">
        <v>8.5210000000000079</v>
      </c>
      <c r="S82" s="3">
        <v>8.5229999999999961</v>
      </c>
      <c r="T82" s="3">
        <v>8.5200000000000102</v>
      </c>
      <c r="U82" s="3">
        <v>8.5219999999999914</v>
      </c>
      <c r="V82" s="3">
        <v>8.5149999999999864</v>
      </c>
      <c r="W82" s="3">
        <v>8.5050000000000239</v>
      </c>
      <c r="X82" s="3">
        <v>8.5579999999999643</v>
      </c>
      <c r="Y82" s="3">
        <v>8.5170000000000243</v>
      </c>
      <c r="Z82" s="3">
        <v>8.5489999999999782</v>
      </c>
      <c r="AA82" s="3">
        <v>8.5050000000000239</v>
      </c>
      <c r="AB82" s="3">
        <v>8.5130000000000052</v>
      </c>
      <c r="AC82" s="3">
        <v>8.4809999999999945</v>
      </c>
      <c r="AD82" s="3">
        <v>8.518999999999977</v>
      </c>
      <c r="AE82" s="3">
        <v>8.4470000000000027</v>
      </c>
      <c r="AF82" s="3">
        <v>8.2620000000000005</v>
      </c>
      <c r="AG82" s="3">
        <v>8.6300000000000239</v>
      </c>
      <c r="AH82" s="3">
        <v>8.3549999999999898</v>
      </c>
      <c r="AI82" s="3">
        <v>8.4270000000000209</v>
      </c>
      <c r="AJ82" s="7">
        <f t="shared" si="5"/>
        <v>51.337386451683436</v>
      </c>
    </row>
    <row r="83" spans="1:36" x14ac:dyDescent="0.45">
      <c r="A83" s="1" t="s">
        <v>151</v>
      </c>
      <c r="B83" s="2">
        <v>44849</v>
      </c>
      <c r="C83" s="1" t="s">
        <v>103</v>
      </c>
      <c r="D83" s="1" t="s">
        <v>245</v>
      </c>
      <c r="E83" s="3" t="s">
        <v>245</v>
      </c>
      <c r="F83" s="1" t="s">
        <v>2093</v>
      </c>
      <c r="G83" s="1">
        <v>2022</v>
      </c>
      <c r="H83" s="1" t="s">
        <v>40</v>
      </c>
      <c r="I83" s="12">
        <f>(B83-VLOOKUP(F83,Riders!$A$2:$D$3499,4,FALSE))/365</f>
        <v>23.597260273972601</v>
      </c>
      <c r="J83" s="1">
        <v>13</v>
      </c>
      <c r="K83" s="90">
        <f t="shared" si="3"/>
        <v>2.4680787037037037E-3</v>
      </c>
      <c r="L83" s="3">
        <v>14.185</v>
      </c>
      <c r="M83" s="3">
        <v>8.7249999999999996</v>
      </c>
      <c r="N83" s="3">
        <v>8.4549999999999983</v>
      </c>
      <c r="O83" s="3">
        <v>8.4880000000000031</v>
      </c>
      <c r="P83" s="3">
        <v>8.6329999999999956</v>
      </c>
      <c r="Q83" s="3">
        <v>8.7550000000000026</v>
      </c>
      <c r="R83" s="3">
        <v>8.695999999999998</v>
      </c>
      <c r="S83" s="3">
        <v>8.6610000000000156</v>
      </c>
      <c r="T83" s="3">
        <v>8.5849999999999795</v>
      </c>
      <c r="U83" s="3">
        <v>8.5929999999999893</v>
      </c>
      <c r="V83" s="3">
        <v>8.5790000000000219</v>
      </c>
      <c r="W83" s="3">
        <v>8.6089999999999804</v>
      </c>
      <c r="X83" s="3">
        <v>8.63900000000001</v>
      </c>
      <c r="Y83" s="3">
        <v>8.6340000000000288</v>
      </c>
      <c r="Z83" s="3">
        <v>8.6289999999999623</v>
      </c>
      <c r="AA83" s="3">
        <v>8.6120000000000232</v>
      </c>
      <c r="AB83" s="3">
        <v>8.6330000000000098</v>
      </c>
      <c r="AC83" s="3">
        <v>8.6789999999999736</v>
      </c>
      <c r="AD83" s="3">
        <v>8.6680000000000064</v>
      </c>
      <c r="AE83" s="3">
        <v>8.6529999999999916</v>
      </c>
      <c r="AF83" s="3">
        <v>8.717000000000013</v>
      </c>
      <c r="AG83" s="3">
        <v>8.6589999999999918</v>
      </c>
      <c r="AH83" s="3">
        <v>8.7990000000000066</v>
      </c>
      <c r="AI83" s="3">
        <v>8.9559999999999889</v>
      </c>
      <c r="AJ83" s="7">
        <f t="shared" si="5"/>
        <v>50.64668311120699</v>
      </c>
    </row>
    <row r="84" spans="1:36" x14ac:dyDescent="0.45">
      <c r="A84" s="1" t="s">
        <v>151</v>
      </c>
      <c r="B84" s="2">
        <v>44849</v>
      </c>
      <c r="C84" s="1" t="s">
        <v>103</v>
      </c>
      <c r="D84" s="1" t="s">
        <v>245</v>
      </c>
      <c r="E84" s="3" t="s">
        <v>245</v>
      </c>
      <c r="F84" s="1" t="s">
        <v>2111</v>
      </c>
      <c r="G84" s="1">
        <v>2022</v>
      </c>
      <c r="H84" s="1" t="s">
        <v>43</v>
      </c>
      <c r="I84" s="12">
        <f>(B84-VLOOKUP(F84,Riders!$A$2:$D$3499,4,FALSE))/365</f>
        <v>26.30958904109589</v>
      </c>
      <c r="J84" s="1">
        <v>14</v>
      </c>
      <c r="K84" s="90">
        <f t="shared" si="3"/>
        <v>2.4717939814814815E-3</v>
      </c>
      <c r="L84" s="3">
        <v>14.013999999999999</v>
      </c>
      <c r="M84" s="3">
        <v>8.5659999999999989</v>
      </c>
      <c r="N84" s="3">
        <v>8.360000000000003</v>
      </c>
      <c r="O84" s="3">
        <v>8.4759999999999955</v>
      </c>
      <c r="P84" s="3">
        <v>8.5990000000000038</v>
      </c>
      <c r="Q84" s="3">
        <v>8.7379999999999995</v>
      </c>
      <c r="R84" s="3">
        <v>8.6410000000000053</v>
      </c>
      <c r="S84" s="3">
        <v>8.5619999999999976</v>
      </c>
      <c r="T84" s="3">
        <v>8.5629999999999882</v>
      </c>
      <c r="U84" s="3">
        <v>8.6090000000000089</v>
      </c>
      <c r="V84" s="3">
        <v>8.6030000000000086</v>
      </c>
      <c r="W84" s="3">
        <v>8.6650000000000063</v>
      </c>
      <c r="X84" s="3">
        <v>8.6159999999999997</v>
      </c>
      <c r="Y84" s="3">
        <v>8.6350000000000051</v>
      </c>
      <c r="Z84" s="3">
        <v>8.6379999999999768</v>
      </c>
      <c r="AA84" s="3">
        <v>8.6539999999999964</v>
      </c>
      <c r="AB84" s="3">
        <v>8.6389999999999816</v>
      </c>
      <c r="AC84" s="3">
        <v>8.7019999999999982</v>
      </c>
      <c r="AD84" s="3">
        <v>8.7300000000000466</v>
      </c>
      <c r="AE84" s="3">
        <v>8.7319999999999993</v>
      </c>
      <c r="AF84" s="3">
        <v>8.8219999999999743</v>
      </c>
      <c r="AG84" s="3">
        <v>8.9250000000000114</v>
      </c>
      <c r="AH84" s="3">
        <v>8.9999999999999716</v>
      </c>
      <c r="AI84" s="3">
        <v>9.0740000000000123</v>
      </c>
      <c r="AJ84" s="7">
        <f t="shared" si="5"/>
        <v>50.570557634047098</v>
      </c>
    </row>
    <row r="85" spans="1:36" x14ac:dyDescent="0.45">
      <c r="A85" s="1" t="s">
        <v>151</v>
      </c>
      <c r="B85" s="2">
        <v>44849</v>
      </c>
      <c r="C85" s="1" t="s">
        <v>103</v>
      </c>
      <c r="D85" s="1" t="s">
        <v>245</v>
      </c>
      <c r="E85" s="3" t="s">
        <v>245</v>
      </c>
      <c r="F85" s="1" t="s">
        <v>2122</v>
      </c>
      <c r="G85" s="1">
        <v>2022</v>
      </c>
      <c r="H85" s="1" t="s">
        <v>88</v>
      </c>
      <c r="I85" s="12">
        <f>(B85-VLOOKUP(F85,Riders!$A$2:$D$3499,4,FALSE))/365</f>
        <v>18.893150684931506</v>
      </c>
      <c r="J85" s="1">
        <v>15</v>
      </c>
      <c r="K85" s="90">
        <f t="shared" si="3"/>
        <v>2.4727893518518519E-3</v>
      </c>
      <c r="L85" s="3">
        <v>13.858000000000001</v>
      </c>
      <c r="M85" s="3">
        <v>8.7109999999999985</v>
      </c>
      <c r="N85" s="3">
        <v>8.3850000000000016</v>
      </c>
      <c r="O85" s="3">
        <v>8.3659999999999997</v>
      </c>
      <c r="P85" s="3">
        <v>8.4209999999999994</v>
      </c>
      <c r="Q85" s="3">
        <v>8.4470000000000027</v>
      </c>
      <c r="R85" s="3">
        <v>8.5200000000000102</v>
      </c>
      <c r="S85" s="3">
        <v>8.5879999999999797</v>
      </c>
      <c r="T85" s="3">
        <v>8.6090000000000089</v>
      </c>
      <c r="U85" s="3">
        <v>8.6469999999999771</v>
      </c>
      <c r="V85" s="3">
        <v>8.6370000000000289</v>
      </c>
      <c r="W85" s="3">
        <v>8.6419999999999959</v>
      </c>
      <c r="X85" s="3">
        <v>8.6839999999999833</v>
      </c>
      <c r="Y85" s="3">
        <v>8.7069999999999936</v>
      </c>
      <c r="Z85" s="3">
        <v>8.7910000000000252</v>
      </c>
      <c r="AA85" s="3">
        <v>8.7920000000000016</v>
      </c>
      <c r="AB85" s="3">
        <v>8.8100000000000023</v>
      </c>
      <c r="AC85" s="3">
        <v>8.7879999999999825</v>
      </c>
      <c r="AD85" s="3">
        <v>8.8640000000000327</v>
      </c>
      <c r="AE85" s="3">
        <v>8.8369999999999891</v>
      </c>
      <c r="AF85" s="3">
        <v>8.8599999999999568</v>
      </c>
      <c r="AG85" s="3">
        <v>8.8520000000000039</v>
      </c>
      <c r="AH85" s="3">
        <v>8.9200000000000159</v>
      </c>
      <c r="AI85" s="3">
        <v>8.9130000000000109</v>
      </c>
      <c r="AJ85" s="7">
        <f t="shared" si="5"/>
        <v>50.550201498719865</v>
      </c>
    </row>
    <row r="86" spans="1:36" x14ac:dyDescent="0.45">
      <c r="A86" s="1" t="s">
        <v>151</v>
      </c>
      <c r="B86" s="2">
        <v>44849</v>
      </c>
      <c r="C86" s="1" t="s">
        <v>103</v>
      </c>
      <c r="D86" s="1" t="s">
        <v>245</v>
      </c>
      <c r="E86" s="3" t="s">
        <v>245</v>
      </c>
      <c r="F86" s="1" t="s">
        <v>236</v>
      </c>
      <c r="G86" s="1">
        <v>2022</v>
      </c>
      <c r="H86" s="1" t="s">
        <v>46</v>
      </c>
      <c r="I86" s="12">
        <f>(B86-VLOOKUP(F86,Riders!$A$2:$D$3499,4,FALSE))/365</f>
        <v>19.621917808219177</v>
      </c>
      <c r="J86" s="1">
        <v>16</v>
      </c>
      <c r="K86" s="90">
        <f t="shared" si="3"/>
        <v>2.4934143518518521E-3</v>
      </c>
      <c r="L86" s="3">
        <v>13.428000000000001</v>
      </c>
      <c r="M86" s="3">
        <v>8.3339999999999996</v>
      </c>
      <c r="N86" s="3">
        <v>8.2880000000000003</v>
      </c>
      <c r="O86" s="3">
        <v>8.3180000000000014</v>
      </c>
      <c r="P86" s="3">
        <v>8.3729999999999976</v>
      </c>
      <c r="Q86" s="3">
        <v>8.3230000000000004</v>
      </c>
      <c r="R86" s="3">
        <v>8.4129999999999967</v>
      </c>
      <c r="S86" s="3">
        <v>8.4400000000000048</v>
      </c>
      <c r="T86" s="3">
        <v>8.5789999999999935</v>
      </c>
      <c r="U86" s="3">
        <v>8.6100000000000136</v>
      </c>
      <c r="V86" s="3">
        <v>8.7429999999999808</v>
      </c>
      <c r="W86" s="3">
        <v>8.7410000000000139</v>
      </c>
      <c r="X86" s="3">
        <v>8.7789999999999822</v>
      </c>
      <c r="Y86" s="3">
        <v>8.8610000000000184</v>
      </c>
      <c r="Z86" s="3">
        <v>8.9369999999999976</v>
      </c>
      <c r="AA86" s="3">
        <v>8.9430000000000121</v>
      </c>
      <c r="AB86" s="3">
        <v>8.978999999999985</v>
      </c>
      <c r="AC86" s="3">
        <v>9.0660000000000025</v>
      </c>
      <c r="AD86" s="3">
        <v>9.0850000000000364</v>
      </c>
      <c r="AE86" s="3">
        <v>9.1739999999999782</v>
      </c>
      <c r="AF86" s="3">
        <v>9.2229999999999563</v>
      </c>
      <c r="AG86" s="3">
        <v>9.2680000000000575</v>
      </c>
      <c r="AH86" s="3">
        <v>9.2059999999999889</v>
      </c>
      <c r="AI86" s="3">
        <v>9.3199999999999932</v>
      </c>
      <c r="AJ86" s="7">
        <f t="shared" si="5"/>
        <v>50.132060845467919</v>
      </c>
    </row>
    <row r="87" spans="1:36" x14ac:dyDescent="0.45">
      <c r="A87" s="1" t="s">
        <v>151</v>
      </c>
      <c r="B87" s="2">
        <v>44849</v>
      </c>
      <c r="C87" s="1" t="s">
        <v>103</v>
      </c>
      <c r="D87" s="1" t="s">
        <v>245</v>
      </c>
      <c r="E87" s="3" t="s">
        <v>245</v>
      </c>
      <c r="F87" s="1" t="s">
        <v>182</v>
      </c>
      <c r="G87" s="1">
        <v>2022</v>
      </c>
      <c r="H87" s="1" t="s">
        <v>43</v>
      </c>
      <c r="I87" s="12">
        <f>(B87-VLOOKUP(F87,Riders!$A$2:$D$3499,4,FALSE))/365</f>
        <v>25.772602739726029</v>
      </c>
      <c r="J87" s="1">
        <v>17</v>
      </c>
      <c r="K87" s="90">
        <f t="shared" si="3"/>
        <v>2.4997800925925925E-3</v>
      </c>
      <c r="L87" s="3">
        <v>14.699</v>
      </c>
      <c r="M87" s="3">
        <v>8.9640000000000004</v>
      </c>
      <c r="N87" s="3">
        <v>8.6919999999999966</v>
      </c>
      <c r="O87" s="3">
        <v>8.6980000000000004</v>
      </c>
      <c r="P87" s="3">
        <v>8.7230000000000061</v>
      </c>
      <c r="Q87" s="3">
        <v>8.6479999999999961</v>
      </c>
      <c r="R87" s="3">
        <v>8.5509999999999948</v>
      </c>
      <c r="S87" s="3">
        <v>8.5549999999999926</v>
      </c>
      <c r="T87" s="3">
        <v>8.5250000000000057</v>
      </c>
      <c r="U87" s="3">
        <v>8.5370000000000061</v>
      </c>
      <c r="V87" s="3">
        <v>8.6039999999999992</v>
      </c>
      <c r="W87" s="3">
        <v>8.703000000000003</v>
      </c>
      <c r="X87" s="3">
        <v>8.6910000000000025</v>
      </c>
      <c r="Y87" s="3">
        <v>8.7109999999999843</v>
      </c>
      <c r="Z87" s="3">
        <v>8.8140000000000214</v>
      </c>
      <c r="AA87" s="3">
        <v>8.7959999999999923</v>
      </c>
      <c r="AB87" s="3">
        <v>8.8499999999999943</v>
      </c>
      <c r="AC87" s="3">
        <v>8.9260000000000161</v>
      </c>
      <c r="AD87" s="3">
        <v>8.9560000000000173</v>
      </c>
      <c r="AE87" s="3">
        <v>8.95799999999997</v>
      </c>
      <c r="AF87" s="3">
        <v>8.9760000000000275</v>
      </c>
      <c r="AG87" s="3">
        <v>8.8789999999999623</v>
      </c>
      <c r="AH87" s="3">
        <v>8.7439999999999998</v>
      </c>
      <c r="AI87" s="3">
        <v>8.7810000000000059</v>
      </c>
      <c r="AJ87" s="7">
        <f t="shared" si="5"/>
        <v>50.004398535056325</v>
      </c>
    </row>
    <row r="88" spans="1:36" x14ac:dyDescent="0.45">
      <c r="A88" s="1" t="s">
        <v>151</v>
      </c>
      <c r="B88" s="2">
        <v>44849</v>
      </c>
      <c r="C88" s="1" t="s">
        <v>103</v>
      </c>
      <c r="D88" s="1" t="s">
        <v>245</v>
      </c>
      <c r="E88" s="3" t="s">
        <v>245</v>
      </c>
      <c r="F88" s="1" t="s">
        <v>2106</v>
      </c>
      <c r="G88" s="1">
        <v>2022</v>
      </c>
      <c r="H88" s="1" t="s">
        <v>67</v>
      </c>
      <c r="I88" s="12">
        <f>(B88-VLOOKUP(F88,Riders!$A$2:$D$3499,4,FALSE))/365</f>
        <v>28.786301369863015</v>
      </c>
      <c r="J88" s="1">
        <v>18</v>
      </c>
      <c r="K88" s="90">
        <f t="shared" si="3"/>
        <v>2.5313425925925924E-3</v>
      </c>
      <c r="L88" s="3">
        <v>14.714</v>
      </c>
      <c r="M88" s="3">
        <v>8.6659999999999986</v>
      </c>
      <c r="N88" s="3">
        <v>8.3369999999999997</v>
      </c>
      <c r="O88" s="3">
        <v>8.3449999999999989</v>
      </c>
      <c r="P88" s="3">
        <v>8.4410000000000025</v>
      </c>
      <c r="Q88" s="3">
        <v>8.6109999999999971</v>
      </c>
      <c r="R88" s="3">
        <v>8.7419999999999973</v>
      </c>
      <c r="S88" s="3">
        <v>8.8449999999999989</v>
      </c>
      <c r="T88" s="3">
        <v>8.8230000000000075</v>
      </c>
      <c r="U88" s="3">
        <v>8.894999999999996</v>
      </c>
      <c r="V88" s="3">
        <v>8.909000000000006</v>
      </c>
      <c r="W88" s="3">
        <v>8.9879999999999995</v>
      </c>
      <c r="X88" s="3">
        <v>9.0039999999999907</v>
      </c>
      <c r="Y88" s="3">
        <v>9.0490000000000066</v>
      </c>
      <c r="Z88" s="3">
        <v>9.0360000000000014</v>
      </c>
      <c r="AA88" s="3">
        <v>9.103999999999985</v>
      </c>
      <c r="AB88" s="3">
        <v>9.061000000000007</v>
      </c>
      <c r="AC88" s="3">
        <v>9.1100000000000136</v>
      </c>
      <c r="AD88" s="3">
        <v>9.0409999999999968</v>
      </c>
      <c r="AE88" s="3">
        <v>9.063999999999993</v>
      </c>
      <c r="AF88" s="3">
        <v>8.9790000000000418</v>
      </c>
      <c r="AG88" s="3">
        <v>9.0429999999999495</v>
      </c>
      <c r="AH88" s="3">
        <v>8.9960000000000377</v>
      </c>
      <c r="AI88" s="3">
        <v>8.9049999999999727</v>
      </c>
      <c r="AJ88" s="7">
        <f t="shared" si="5"/>
        <v>49.38090970609214</v>
      </c>
    </row>
    <row r="89" spans="1:36" x14ac:dyDescent="0.45">
      <c r="A89" s="1" t="s">
        <v>151</v>
      </c>
      <c r="B89" s="2">
        <v>44849</v>
      </c>
      <c r="C89" s="1" t="s">
        <v>103</v>
      </c>
      <c r="D89" s="1" t="s">
        <v>245</v>
      </c>
      <c r="E89" s="3" t="s">
        <v>245</v>
      </c>
      <c r="F89" s="1" t="s">
        <v>2114</v>
      </c>
      <c r="G89" s="1">
        <v>2022</v>
      </c>
      <c r="H89" s="1" t="s">
        <v>96</v>
      </c>
      <c r="I89" s="12">
        <f>(B89-VLOOKUP(F89,Riders!$A$2:$D$3499,4,FALSE))/365</f>
        <v>23.290410958904111</v>
      </c>
      <c r="J89" s="1">
        <v>19</v>
      </c>
      <c r="K89" s="90">
        <f t="shared" si="3"/>
        <v>2.5496064814814813E-3</v>
      </c>
      <c r="L89" s="3">
        <v>14.404</v>
      </c>
      <c r="M89" s="3">
        <v>9.0219999999999985</v>
      </c>
      <c r="N89" s="3">
        <v>8.5590000000000011</v>
      </c>
      <c r="O89" s="3">
        <v>8.4849999999999994</v>
      </c>
      <c r="P89" s="3">
        <v>8.5159999999999982</v>
      </c>
      <c r="Q89" s="3">
        <v>8.6300000000000026</v>
      </c>
      <c r="R89" s="3">
        <v>8.6869999999999976</v>
      </c>
      <c r="S89" s="3">
        <v>8.7249999999999943</v>
      </c>
      <c r="T89" s="3">
        <v>8.7110000000000127</v>
      </c>
      <c r="U89" s="3">
        <v>8.734999999999971</v>
      </c>
      <c r="V89" s="3">
        <v>8.7420000000000186</v>
      </c>
      <c r="W89" s="3">
        <v>8.75</v>
      </c>
      <c r="X89" s="3">
        <v>8.7990000000000066</v>
      </c>
      <c r="Y89" s="3">
        <v>8.9320000000000164</v>
      </c>
      <c r="Z89" s="3">
        <v>9.0059999999999576</v>
      </c>
      <c r="AA89" s="3">
        <v>9.1150000000000375</v>
      </c>
      <c r="AB89" s="3">
        <v>9.1689999999999827</v>
      </c>
      <c r="AC89" s="3">
        <v>9.1880000000000166</v>
      </c>
      <c r="AD89" s="3">
        <v>9.0869999999999891</v>
      </c>
      <c r="AE89" s="3">
        <v>9.188999999999993</v>
      </c>
      <c r="AF89" s="3">
        <v>9.3280000000000314</v>
      </c>
      <c r="AG89" s="3">
        <v>9.4139999999999588</v>
      </c>
      <c r="AH89" s="3">
        <v>9.5030000000000143</v>
      </c>
      <c r="AI89" s="3">
        <v>9.589999999999975</v>
      </c>
      <c r="AJ89" s="7">
        <f t="shared" si="5"/>
        <v>49.027173765014581</v>
      </c>
    </row>
    <row r="90" spans="1:36" x14ac:dyDescent="0.45">
      <c r="A90" s="1" t="s">
        <v>151</v>
      </c>
      <c r="B90" s="2">
        <v>44849</v>
      </c>
      <c r="C90" s="1" t="s">
        <v>103</v>
      </c>
      <c r="D90" s="1" t="s">
        <v>245</v>
      </c>
      <c r="E90" s="3" t="s">
        <v>245</v>
      </c>
      <c r="F90" s="1" t="s">
        <v>252</v>
      </c>
      <c r="G90" s="1">
        <v>2022</v>
      </c>
      <c r="H90" s="1" t="s">
        <v>131</v>
      </c>
      <c r="I90" s="12">
        <f>(B90-VLOOKUP(F90,Riders!$A$2:$D$3499,4,FALSE))/365</f>
        <v>27.213698630136985</v>
      </c>
      <c r="J90" s="1">
        <v>20</v>
      </c>
      <c r="K90" s="90">
        <f t="shared" si="3"/>
        <v>2.5767592592592591E-3</v>
      </c>
      <c r="L90" s="3">
        <v>14.167999999999999</v>
      </c>
      <c r="M90" s="3">
        <v>9.152000000000001</v>
      </c>
      <c r="N90" s="3">
        <v>8.6499999999999986</v>
      </c>
      <c r="O90" s="3">
        <v>8.453000000000003</v>
      </c>
      <c r="P90" s="3">
        <v>8.5159999999999982</v>
      </c>
      <c r="Q90" s="3">
        <v>8.5790000000000006</v>
      </c>
      <c r="R90" s="3">
        <v>8.6730000000000018</v>
      </c>
      <c r="S90" s="3">
        <v>8.7839999999999918</v>
      </c>
      <c r="T90" s="3">
        <v>8.8119999999999976</v>
      </c>
      <c r="U90" s="3">
        <v>8.9390000000000072</v>
      </c>
      <c r="V90" s="3">
        <v>8.9309999999999974</v>
      </c>
      <c r="W90" s="3">
        <v>9.0599999999999881</v>
      </c>
      <c r="X90" s="3">
        <v>9.0960000000000178</v>
      </c>
      <c r="Y90" s="3">
        <v>9.2109999999999985</v>
      </c>
      <c r="Z90" s="3">
        <v>9.1980000000000075</v>
      </c>
      <c r="AA90" s="3">
        <v>9.2650000000000148</v>
      </c>
      <c r="AB90" s="3">
        <v>9.3019999999999925</v>
      </c>
      <c r="AC90" s="3">
        <v>9.3580000000000041</v>
      </c>
      <c r="AD90" s="3">
        <v>9.3569999999999709</v>
      </c>
      <c r="AE90" s="3">
        <v>9.4569999999999936</v>
      </c>
      <c r="AF90" s="3">
        <v>9.51400000000001</v>
      </c>
      <c r="AG90" s="3">
        <v>9.356000000000023</v>
      </c>
      <c r="AH90" s="3">
        <v>9.3449999999999989</v>
      </c>
      <c r="AI90" s="3">
        <v>9.4559999999999604</v>
      </c>
      <c r="AJ90" s="7">
        <f t="shared" si="5"/>
        <v>48.510546552157827</v>
      </c>
    </row>
    <row r="91" spans="1:36" x14ac:dyDescent="0.45">
      <c r="A91" s="1" t="s">
        <v>151</v>
      </c>
      <c r="B91" s="2">
        <v>44849</v>
      </c>
      <c r="C91" s="1" t="s">
        <v>103</v>
      </c>
      <c r="D91" s="1" t="s">
        <v>245</v>
      </c>
      <c r="E91" s="3" t="s">
        <v>245</v>
      </c>
      <c r="F91" s="1" t="s">
        <v>237</v>
      </c>
      <c r="G91" s="1">
        <v>2022</v>
      </c>
      <c r="H91" s="1" t="s">
        <v>73</v>
      </c>
      <c r="I91" s="12">
        <f>(B91-VLOOKUP(F91,Riders!$A$2:$D$3499,4,FALSE))/365</f>
        <v>20.873972602739727</v>
      </c>
      <c r="J91" s="1">
        <v>21</v>
      </c>
      <c r="K91" s="90">
        <f t="shared" si="3"/>
        <v>2.5774537037037038E-3</v>
      </c>
      <c r="L91" s="3">
        <v>15.147</v>
      </c>
      <c r="M91" s="3">
        <v>9.1979999999999986</v>
      </c>
      <c r="N91" s="3">
        <v>8.8490000000000038</v>
      </c>
      <c r="O91" s="3">
        <v>8.8359999999999985</v>
      </c>
      <c r="P91" s="3">
        <v>8.8260000000000005</v>
      </c>
      <c r="Q91" s="3">
        <v>8.8049999999999997</v>
      </c>
      <c r="R91" s="3">
        <v>8.8179999999999836</v>
      </c>
      <c r="S91" s="3">
        <v>8.8840000000000146</v>
      </c>
      <c r="T91" s="3">
        <v>8.9369999999999976</v>
      </c>
      <c r="U91" s="3">
        <v>8.9110000000000014</v>
      </c>
      <c r="V91" s="3">
        <v>8.9710000000000036</v>
      </c>
      <c r="W91" s="3">
        <v>8.9479999999999933</v>
      </c>
      <c r="X91" s="3">
        <v>8.9359999999999928</v>
      </c>
      <c r="Y91" s="3">
        <v>8.980000000000004</v>
      </c>
      <c r="Z91" s="3">
        <v>9.01400000000001</v>
      </c>
      <c r="AA91" s="3">
        <v>9.1619999999999777</v>
      </c>
      <c r="AB91" s="3">
        <v>9.2400000000000375</v>
      </c>
      <c r="AC91" s="3">
        <v>9.3029999999999688</v>
      </c>
      <c r="AD91" s="3">
        <v>9.5150000000000148</v>
      </c>
      <c r="AE91" s="3">
        <v>9.5480000000000018</v>
      </c>
      <c r="AF91" s="3">
        <v>9.1990000000000123</v>
      </c>
      <c r="AG91" s="3">
        <v>8.9439999999999884</v>
      </c>
      <c r="AH91" s="3">
        <v>8.8409999999999798</v>
      </c>
      <c r="AI91" s="3">
        <v>8.8800000000000239</v>
      </c>
      <c r="AJ91" s="7">
        <f t="shared" si="5"/>
        <v>48.497476335027748</v>
      </c>
    </row>
    <row r="92" spans="1:36" x14ac:dyDescent="0.45">
      <c r="A92" s="20" t="s">
        <v>151</v>
      </c>
      <c r="B92" s="23">
        <v>44849</v>
      </c>
      <c r="C92" s="20" t="s">
        <v>103</v>
      </c>
      <c r="D92" s="3" t="s">
        <v>31</v>
      </c>
      <c r="E92" s="3" t="s">
        <v>578</v>
      </c>
      <c r="F92" s="20" t="s">
        <v>163</v>
      </c>
      <c r="G92" s="20">
        <v>2022</v>
      </c>
      <c r="H92" s="20" t="s">
        <v>88</v>
      </c>
      <c r="I92" s="12">
        <f>(B92-VLOOKUP(F92,Riders!$A$2:$D$3499,4,FALSE))/365</f>
        <v>23.917808219178081</v>
      </c>
      <c r="J92" s="20">
        <v>1</v>
      </c>
      <c r="K92" s="90">
        <f t="shared" si="3"/>
        <v>2.3081828703703702E-3</v>
      </c>
      <c r="L92" s="3">
        <v>13.925000000000001</v>
      </c>
      <c r="M92" s="3">
        <v>8.4699999999999989</v>
      </c>
      <c r="N92" s="3">
        <v>7.9130000000000003</v>
      </c>
      <c r="O92" s="3">
        <v>7.7299999999999969</v>
      </c>
      <c r="P92" s="3">
        <v>7.6680000000000064</v>
      </c>
      <c r="Q92" s="3">
        <v>7.7129999999999939</v>
      </c>
      <c r="R92" s="3">
        <v>7.7220000000000084</v>
      </c>
      <c r="S92" s="3">
        <v>7.7659999999999911</v>
      </c>
      <c r="T92" s="3">
        <v>7.8160000000000034</v>
      </c>
      <c r="U92" s="3">
        <v>7.8930000000000007</v>
      </c>
      <c r="V92" s="3">
        <v>7.9969999999999999</v>
      </c>
      <c r="W92" s="3">
        <v>8.061000000000007</v>
      </c>
      <c r="X92" s="3">
        <v>8.0890000000000128</v>
      </c>
      <c r="Y92" s="3">
        <v>8.1069999999999709</v>
      </c>
      <c r="Z92" s="3">
        <v>8.130999999999986</v>
      </c>
      <c r="AA92" s="3">
        <v>8.1850000000000307</v>
      </c>
      <c r="AB92" s="3">
        <v>8.2089999999999748</v>
      </c>
      <c r="AC92" s="3">
        <v>8.2230000000000416</v>
      </c>
      <c r="AD92" s="3">
        <v>8.2839999999999634</v>
      </c>
      <c r="AE92" s="3">
        <v>8.3249999999999886</v>
      </c>
      <c r="AF92" s="3">
        <v>8.3980000000000246</v>
      </c>
      <c r="AG92" s="3">
        <v>8.4070000000000107</v>
      </c>
      <c r="AH92" s="3">
        <v>8.2199999999999989</v>
      </c>
      <c r="AI92" s="3">
        <v>8.1749999999999829</v>
      </c>
      <c r="AJ92" s="7">
        <f t="shared" si="5"/>
        <v>54.155154517693191</v>
      </c>
    </row>
    <row r="93" spans="1:36" x14ac:dyDescent="0.45">
      <c r="A93" s="20" t="s">
        <v>151</v>
      </c>
      <c r="B93" s="23">
        <v>44849</v>
      </c>
      <c r="C93" s="20" t="s">
        <v>103</v>
      </c>
      <c r="D93" s="3" t="s">
        <v>31</v>
      </c>
      <c r="E93" s="3" t="s">
        <v>578</v>
      </c>
      <c r="F93" s="20" t="s">
        <v>35</v>
      </c>
      <c r="G93" s="20">
        <v>2022</v>
      </c>
      <c r="H93" s="20" t="s">
        <v>37</v>
      </c>
      <c r="I93" s="12">
        <f>(B93-VLOOKUP(F93,Riders!$A$2:$D$3499,4,FALSE))/365</f>
        <v>24.961643835616439</v>
      </c>
      <c r="J93" s="20">
        <v>2</v>
      </c>
      <c r="K93" s="90">
        <f t="shared" si="3"/>
        <v>2.313298611111111E-3</v>
      </c>
      <c r="L93" s="3">
        <v>14.206</v>
      </c>
      <c r="M93" s="3">
        <v>8.597999999999999</v>
      </c>
      <c r="N93" s="3">
        <v>8.0630000000000024</v>
      </c>
      <c r="O93" s="3">
        <v>7.84</v>
      </c>
      <c r="P93" s="3">
        <v>7.8290000000000006</v>
      </c>
      <c r="Q93" s="3">
        <v>7.820999999999998</v>
      </c>
      <c r="R93" s="3">
        <v>7.8689999999999927</v>
      </c>
      <c r="S93" s="3">
        <v>7.8420000000000059</v>
      </c>
      <c r="T93" s="3">
        <v>7.8520000000000039</v>
      </c>
      <c r="U93" s="3">
        <v>7.8689999999999998</v>
      </c>
      <c r="V93" s="3">
        <v>7.8889999999999958</v>
      </c>
      <c r="W93" s="3">
        <v>7.9099999999999966</v>
      </c>
      <c r="X93" s="3">
        <v>7.9820000000000144</v>
      </c>
      <c r="Y93" s="3">
        <v>7.9710000000000036</v>
      </c>
      <c r="Z93" s="3">
        <v>8.0599999999999881</v>
      </c>
      <c r="AA93" s="3">
        <v>8.0750000000000171</v>
      </c>
      <c r="AB93" s="3">
        <v>8.125</v>
      </c>
      <c r="AC93" s="3">
        <v>8.1359999999999673</v>
      </c>
      <c r="AD93" s="3">
        <v>8.2280000000000371</v>
      </c>
      <c r="AE93" s="3">
        <v>8.2330000000000041</v>
      </c>
      <c r="AF93" s="3">
        <v>8.2689999999999486</v>
      </c>
      <c r="AG93" s="3">
        <v>8.3449999999999989</v>
      </c>
      <c r="AH93" s="3">
        <v>8.4160000000000252</v>
      </c>
      <c r="AI93" s="3">
        <v>8.4410000000000025</v>
      </c>
      <c r="AJ93" s="7">
        <f t="shared" si="5"/>
        <v>54.035393182534563</v>
      </c>
    </row>
    <row r="94" spans="1:36" x14ac:dyDescent="0.45">
      <c r="A94" s="10" t="s">
        <v>151</v>
      </c>
      <c r="B94" s="22">
        <v>44849</v>
      </c>
      <c r="C94" s="10" t="s">
        <v>103</v>
      </c>
      <c r="D94" s="3" t="s">
        <v>31</v>
      </c>
      <c r="E94" s="3" t="s">
        <v>579</v>
      </c>
      <c r="F94" s="10" t="s">
        <v>2064</v>
      </c>
      <c r="G94" s="10">
        <v>2022</v>
      </c>
      <c r="H94" s="10" t="s">
        <v>79</v>
      </c>
      <c r="I94" s="12">
        <f>(B94-VLOOKUP(F94,Riders!$A$2:$D$3499,4,FALSE))/365</f>
        <v>25.564383561643837</v>
      </c>
      <c r="J94" s="10">
        <v>3</v>
      </c>
      <c r="K94" s="90">
        <f t="shared" si="3"/>
        <v>2.3317013888888888E-3</v>
      </c>
      <c r="L94" s="3">
        <v>14.563000000000001</v>
      </c>
      <c r="M94" s="3">
        <v>8.7050000000000001</v>
      </c>
      <c r="N94" s="3">
        <v>8.0960000000000001</v>
      </c>
      <c r="O94" s="3">
        <v>7.9359999999999964</v>
      </c>
      <c r="P94" s="3">
        <v>7.9230000000000018</v>
      </c>
      <c r="Q94" s="3">
        <v>7.8890000000000029</v>
      </c>
      <c r="R94" s="3">
        <v>7.9289999999999949</v>
      </c>
      <c r="S94" s="3">
        <v>7.9570000000000078</v>
      </c>
      <c r="T94" s="3">
        <v>7.9969999999999999</v>
      </c>
      <c r="U94" s="3">
        <v>7.9989999999999952</v>
      </c>
      <c r="V94" s="3">
        <v>8.0489999999999924</v>
      </c>
      <c r="W94" s="3">
        <v>8.0470000000000255</v>
      </c>
      <c r="X94" s="3">
        <v>8.0969999999999942</v>
      </c>
      <c r="Y94" s="3">
        <v>8.1060000000000088</v>
      </c>
      <c r="Z94" s="3">
        <v>8.1779999999999973</v>
      </c>
      <c r="AA94" s="3">
        <v>8.1839999999999833</v>
      </c>
      <c r="AB94" s="3">
        <v>8.2180000000000177</v>
      </c>
      <c r="AC94" s="3">
        <v>8.2209999999999752</v>
      </c>
      <c r="AD94" s="3">
        <v>8.2750000000000057</v>
      </c>
      <c r="AE94" s="3">
        <v>8.2389999999999759</v>
      </c>
      <c r="AF94" s="3">
        <v>8.2910000000000252</v>
      </c>
      <c r="AG94" s="3">
        <v>8.2060000000000173</v>
      </c>
      <c r="AH94" s="3">
        <v>8.2019999999999698</v>
      </c>
      <c r="AI94" s="3">
        <v>8.1520000000000152</v>
      </c>
      <c r="AJ94" s="7">
        <f t="shared" si="5"/>
        <v>53.608922907390586</v>
      </c>
    </row>
    <row r="95" spans="1:36" x14ac:dyDescent="0.45">
      <c r="A95" s="10" t="s">
        <v>151</v>
      </c>
      <c r="B95" s="22">
        <v>44849</v>
      </c>
      <c r="C95" s="10" t="s">
        <v>103</v>
      </c>
      <c r="D95" s="3" t="s">
        <v>31</v>
      </c>
      <c r="E95" s="3" t="s">
        <v>579</v>
      </c>
      <c r="F95" s="10" t="s">
        <v>2090</v>
      </c>
      <c r="G95" s="10">
        <v>2022</v>
      </c>
      <c r="H95" s="10" t="s">
        <v>88</v>
      </c>
      <c r="I95" s="12">
        <f>(B95-VLOOKUP(F95,Riders!$A$2:$D$3499,4,FALSE))/365</f>
        <v>29.263013698630136</v>
      </c>
      <c r="J95" s="10">
        <v>4</v>
      </c>
      <c r="K95" s="90">
        <f t="shared" si="3"/>
        <v>2.337986111111111E-3</v>
      </c>
      <c r="L95" s="3">
        <v>14.225</v>
      </c>
      <c r="M95" s="3">
        <v>8.7090000000000014</v>
      </c>
      <c r="N95" s="3">
        <v>8.1559999999999988</v>
      </c>
      <c r="O95" s="3">
        <v>7.9790000000000028</v>
      </c>
      <c r="P95" s="3">
        <v>7.8739999999999952</v>
      </c>
      <c r="Q95" s="3">
        <v>7.847999999999999</v>
      </c>
      <c r="R95" s="3">
        <v>7.8499999999999943</v>
      </c>
      <c r="S95" s="3">
        <v>7.9040000000000106</v>
      </c>
      <c r="T95" s="3">
        <v>7.9769999999999897</v>
      </c>
      <c r="U95" s="3">
        <v>8.0180000000000149</v>
      </c>
      <c r="V95" s="3">
        <v>8.090999999999994</v>
      </c>
      <c r="W95" s="3">
        <v>8.1169999999999902</v>
      </c>
      <c r="X95" s="3">
        <v>8.1199999999999903</v>
      </c>
      <c r="Y95" s="3">
        <v>8.2700000000000102</v>
      </c>
      <c r="Z95" s="3">
        <v>8.179000000000002</v>
      </c>
      <c r="AA95" s="3">
        <v>8.1640000000000015</v>
      </c>
      <c r="AB95" s="3">
        <v>8.2070000000000221</v>
      </c>
      <c r="AC95" s="3">
        <v>8.2629999999999484</v>
      </c>
      <c r="AD95" s="3">
        <v>8.2870000000000346</v>
      </c>
      <c r="AE95" s="3">
        <v>8.2560000000000002</v>
      </c>
      <c r="AF95" s="3">
        <v>8.3379999999999939</v>
      </c>
      <c r="AG95" s="3">
        <v>8.4300000000000068</v>
      </c>
      <c r="AH95" s="3">
        <v>8.3760000000000048</v>
      </c>
      <c r="AI95" s="3">
        <v>8.3639999999999759</v>
      </c>
      <c r="AJ95" s="7">
        <f t="shared" si="5"/>
        <v>53.464817180027929</v>
      </c>
    </row>
    <row r="96" spans="1:36" x14ac:dyDescent="0.45">
      <c r="A96" s="1" t="s">
        <v>229</v>
      </c>
      <c r="B96" s="2">
        <v>44750</v>
      </c>
      <c r="C96" s="1" t="s">
        <v>30</v>
      </c>
      <c r="D96" s="1" t="s">
        <v>245</v>
      </c>
      <c r="E96" s="3" t="s">
        <v>245</v>
      </c>
      <c r="F96" s="1" t="s">
        <v>230</v>
      </c>
      <c r="G96" s="1">
        <v>2022</v>
      </c>
      <c r="H96" s="1" t="s">
        <v>61</v>
      </c>
      <c r="I96" s="12">
        <f>(B96-VLOOKUP(F96,Riders!$A$2:$D$3499,4,FALSE))/365</f>
        <v>22.978082191780821</v>
      </c>
      <c r="J96" s="1">
        <v>1</v>
      </c>
      <c r="K96" s="90">
        <f t="shared" si="3"/>
        <v>2.3997916666666668E-3</v>
      </c>
      <c r="L96" s="3">
        <v>15.16</v>
      </c>
      <c r="M96" s="3">
        <v>8.8670000000000009</v>
      </c>
      <c r="N96" s="3">
        <v>8.3789999999999978</v>
      </c>
      <c r="O96" s="3">
        <v>8.3030000000000044</v>
      </c>
      <c r="P96" s="3">
        <v>8.3059999999999974</v>
      </c>
      <c r="Q96" s="3">
        <v>8.3979999999999961</v>
      </c>
      <c r="R96" s="3">
        <v>8.4690000000000083</v>
      </c>
      <c r="S96" s="3">
        <v>8.5180000000000007</v>
      </c>
      <c r="T96" s="3">
        <v>8.4699999999999847</v>
      </c>
      <c r="U96" s="3">
        <v>8.4630000000000081</v>
      </c>
      <c r="V96" s="3">
        <v>8.4399999999999835</v>
      </c>
      <c r="W96" s="3">
        <v>8.3520000000000181</v>
      </c>
      <c r="X96" s="3">
        <v>8.3950000000000102</v>
      </c>
      <c r="Y96" s="3">
        <v>8.3559999999999803</v>
      </c>
      <c r="Z96" s="3">
        <v>8.3330000000000126</v>
      </c>
      <c r="AA96" s="3">
        <v>8.2609999999999957</v>
      </c>
      <c r="AB96" s="3">
        <v>8.2580000000000098</v>
      </c>
      <c r="AC96" s="3">
        <v>8.136999999999972</v>
      </c>
      <c r="AD96" s="3">
        <v>8.1219999999999857</v>
      </c>
      <c r="AE96" s="3">
        <v>8.1560000000000343</v>
      </c>
      <c r="AF96" s="3">
        <v>8.2179999999999893</v>
      </c>
      <c r="AG96" s="3">
        <v>8.2820000000000107</v>
      </c>
      <c r="AH96" s="3">
        <v>8.3130000000000166</v>
      </c>
      <c r="AI96" s="3">
        <v>8.3859999999999957</v>
      </c>
      <c r="AJ96" s="7">
        <f t="shared" si="5"/>
        <v>52.087854848511149</v>
      </c>
    </row>
    <row r="97" spans="1:36" x14ac:dyDescent="0.45">
      <c r="A97" s="1" t="s">
        <v>229</v>
      </c>
      <c r="B97" s="2">
        <v>44750</v>
      </c>
      <c r="C97" s="1" t="s">
        <v>30</v>
      </c>
      <c r="D97" s="1" t="s">
        <v>245</v>
      </c>
      <c r="E97" s="3" t="s">
        <v>245</v>
      </c>
      <c r="F97" s="1" t="s">
        <v>108</v>
      </c>
      <c r="G97" s="1">
        <v>2022</v>
      </c>
      <c r="H97" s="1" t="s">
        <v>37</v>
      </c>
      <c r="I97" s="12">
        <f>(B97-VLOOKUP(F97,Riders!$A$2:$D$3499,4,FALSE))/365</f>
        <v>20.580821917808219</v>
      </c>
      <c r="J97" s="1">
        <v>2</v>
      </c>
      <c r="K97" s="90">
        <f t="shared" si="3"/>
        <v>2.4638541666666667E-3</v>
      </c>
      <c r="L97" s="3">
        <v>14.144</v>
      </c>
      <c r="M97" s="3">
        <v>8.9129999999999985</v>
      </c>
      <c r="N97" s="3">
        <v>8.4939999999999998</v>
      </c>
      <c r="O97" s="3">
        <v>8.5629999999999988</v>
      </c>
      <c r="P97" s="3">
        <v>8.6430000000000007</v>
      </c>
      <c r="Q97" s="3">
        <v>8.8730000000000047</v>
      </c>
      <c r="R97" s="3">
        <v>8.8919999999999888</v>
      </c>
      <c r="S97" s="3">
        <v>8.7970000000000113</v>
      </c>
      <c r="T97" s="3">
        <v>8.6489999999999867</v>
      </c>
      <c r="U97" s="3">
        <v>8.6070000000000135</v>
      </c>
      <c r="V97" s="3">
        <v>8.5489999999999924</v>
      </c>
      <c r="W97" s="3">
        <v>8.5860000000000127</v>
      </c>
      <c r="X97" s="3">
        <v>8.5799999999999983</v>
      </c>
      <c r="Y97" s="3">
        <v>8.6020000000000039</v>
      </c>
      <c r="Z97" s="3">
        <v>8.6469999999999771</v>
      </c>
      <c r="AA97" s="3">
        <v>8.634000000000043</v>
      </c>
      <c r="AB97" s="3">
        <v>8.5869999999999607</v>
      </c>
      <c r="AC97" s="3">
        <v>8.5430000000000064</v>
      </c>
      <c r="AD97" s="3">
        <v>8.5300000000000296</v>
      </c>
      <c r="AE97" s="3">
        <v>8.5719999999999743</v>
      </c>
      <c r="AF97" s="3">
        <v>8.6490000000000009</v>
      </c>
      <c r="AG97" s="3">
        <v>8.8509999999999991</v>
      </c>
      <c r="AH97" s="3">
        <v>8.4830000000000041</v>
      </c>
      <c r="AI97" s="3">
        <v>8.4890000000000043</v>
      </c>
      <c r="AJ97" s="7">
        <f t="shared" si="5"/>
        <v>50.733522174776979</v>
      </c>
    </row>
    <row r="98" spans="1:36" x14ac:dyDescent="0.45">
      <c r="A98" s="1" t="s">
        <v>229</v>
      </c>
      <c r="B98" s="2">
        <v>44750</v>
      </c>
      <c r="C98" s="1" t="s">
        <v>30</v>
      </c>
      <c r="D98" s="1" t="s">
        <v>245</v>
      </c>
      <c r="E98" s="3" t="s">
        <v>245</v>
      </c>
      <c r="F98" s="1" t="s">
        <v>2111</v>
      </c>
      <c r="G98" s="1">
        <v>2022</v>
      </c>
      <c r="H98" s="1" t="s">
        <v>43</v>
      </c>
      <c r="I98" s="12">
        <f>(B98-VLOOKUP(F98,Riders!$A$2:$D$3499,4,FALSE))/365</f>
        <v>26.038356164383561</v>
      </c>
      <c r="J98" s="1">
        <v>3</v>
      </c>
      <c r="K98" s="90">
        <f t="shared" si="3"/>
        <v>2.4896990740740743E-3</v>
      </c>
      <c r="L98" s="3">
        <v>14.259</v>
      </c>
      <c r="M98" s="3">
        <v>8.7459999999999987</v>
      </c>
      <c r="N98" s="3">
        <v>8.5740000000000016</v>
      </c>
      <c r="O98" s="3">
        <v>8.607999999999997</v>
      </c>
      <c r="P98" s="3">
        <v>8.8060000000000045</v>
      </c>
      <c r="Q98" s="3">
        <v>8.8170000000000002</v>
      </c>
      <c r="R98" s="3">
        <v>8.7040000000000077</v>
      </c>
      <c r="S98" s="3">
        <v>8.6789999999999878</v>
      </c>
      <c r="T98" s="3">
        <v>8.7499999999999858</v>
      </c>
      <c r="U98" s="3">
        <v>8.7300000000000324</v>
      </c>
      <c r="V98" s="3">
        <v>8.7189999999999799</v>
      </c>
      <c r="W98" s="3">
        <v>8.6900000000000119</v>
      </c>
      <c r="X98" s="3">
        <v>8.7209999999999894</v>
      </c>
      <c r="Y98" s="3">
        <v>8.76400000000001</v>
      </c>
      <c r="Z98" s="3">
        <v>8.7629999999999768</v>
      </c>
      <c r="AA98" s="3">
        <v>8.7270000000000039</v>
      </c>
      <c r="AB98" s="3">
        <v>8.6450000000000387</v>
      </c>
      <c r="AC98" s="3">
        <v>8.589999999999975</v>
      </c>
      <c r="AD98" s="3">
        <v>8.6689999999999827</v>
      </c>
      <c r="AE98" s="3">
        <v>8.7050000000000125</v>
      </c>
      <c r="AF98" s="3">
        <v>8.7679999999999723</v>
      </c>
      <c r="AG98" s="3">
        <v>8.7940000000000396</v>
      </c>
      <c r="AH98" s="3">
        <v>8.907999999999987</v>
      </c>
      <c r="AI98" s="3">
        <v>8.974000000000018</v>
      </c>
      <c r="AJ98" s="7">
        <f t="shared" si="5"/>
        <v>50.206870903258796</v>
      </c>
    </row>
    <row r="99" spans="1:36" x14ac:dyDescent="0.45">
      <c r="A99" s="1" t="s">
        <v>229</v>
      </c>
      <c r="B99" s="2">
        <v>44750</v>
      </c>
      <c r="C99" s="1" t="s">
        <v>30</v>
      </c>
      <c r="D99" s="1" t="s">
        <v>245</v>
      </c>
      <c r="E99" s="3" t="s">
        <v>245</v>
      </c>
      <c r="F99" s="1" t="s">
        <v>3191</v>
      </c>
      <c r="G99" s="1">
        <v>2022</v>
      </c>
      <c r="H99" s="1" t="s">
        <v>43</v>
      </c>
      <c r="I99" s="12">
        <f>(B99-VLOOKUP(F99,Riders!$A$2:$D$3499,4,FALSE))/365</f>
        <v>25.008219178082193</v>
      </c>
      <c r="J99" s="1">
        <v>4</v>
      </c>
      <c r="K99" s="90">
        <f t="shared" si="3"/>
        <v>2.5444560185185188E-3</v>
      </c>
      <c r="L99" s="3">
        <v>14.968</v>
      </c>
      <c r="M99" s="3">
        <v>8.9589999999999996</v>
      </c>
      <c r="N99" s="3">
        <v>8.7550000000000026</v>
      </c>
      <c r="O99" s="3">
        <v>8.8109999999999999</v>
      </c>
      <c r="P99" s="3">
        <v>8.8769999999999953</v>
      </c>
      <c r="Q99" s="3">
        <v>8.8019999999999996</v>
      </c>
      <c r="R99" s="3">
        <v>8.9170000000000016</v>
      </c>
      <c r="S99" s="3">
        <v>8.916000000000011</v>
      </c>
      <c r="T99" s="3">
        <v>8.9569999999999936</v>
      </c>
      <c r="U99" s="3">
        <v>8.8829999999999956</v>
      </c>
      <c r="V99" s="3">
        <v>8.9520000000000124</v>
      </c>
      <c r="W99" s="3">
        <v>8.9259999999999877</v>
      </c>
      <c r="X99" s="3">
        <v>8.9320000000000022</v>
      </c>
      <c r="Y99" s="3">
        <v>8.9770000000000039</v>
      </c>
      <c r="Z99" s="3">
        <v>8.9869999999999663</v>
      </c>
      <c r="AA99" s="3">
        <v>9.016000000000048</v>
      </c>
      <c r="AB99" s="3">
        <v>9.0429999999999779</v>
      </c>
      <c r="AC99" s="3">
        <v>8.9570000000000221</v>
      </c>
      <c r="AD99" s="3">
        <v>8.7800000000000011</v>
      </c>
      <c r="AE99" s="3">
        <v>8.7860000000000014</v>
      </c>
      <c r="AF99" s="3">
        <v>8.8649999999999807</v>
      </c>
      <c r="AG99" s="3">
        <v>8.8870000000000005</v>
      </c>
      <c r="AH99" s="3">
        <v>8.9930000000000234</v>
      </c>
      <c r="AI99" s="3">
        <v>8.8950000000000102</v>
      </c>
      <c r="AJ99" s="7">
        <f t="shared" si="5"/>
        <v>49.126414090183353</v>
      </c>
    </row>
    <row r="100" spans="1:36" x14ac:dyDescent="0.45">
      <c r="A100" s="1" t="s">
        <v>229</v>
      </c>
      <c r="B100" s="2">
        <v>44750</v>
      </c>
      <c r="C100" s="1" t="s">
        <v>30</v>
      </c>
      <c r="D100" s="1" t="s">
        <v>245</v>
      </c>
      <c r="E100" s="3" t="s">
        <v>245</v>
      </c>
      <c r="F100" s="1" t="s">
        <v>36</v>
      </c>
      <c r="G100" s="1">
        <v>2022</v>
      </c>
      <c r="H100" s="1" t="s">
        <v>37</v>
      </c>
      <c r="I100" s="12">
        <f>(B100-VLOOKUP(F100,Riders!$A$2:$D$3499,4,FALSE))/365</f>
        <v>19.495890410958904</v>
      </c>
      <c r="J100" s="1">
        <v>5</v>
      </c>
      <c r="K100" s="90">
        <f t="shared" si="3"/>
        <v>2.5514467592592594E-3</v>
      </c>
      <c r="L100" s="3">
        <v>14.839</v>
      </c>
      <c r="M100" s="3">
        <v>9.3409999999999993</v>
      </c>
      <c r="N100" s="3">
        <v>8.9140000000000015</v>
      </c>
      <c r="O100" s="3">
        <v>8.8590000000000018</v>
      </c>
      <c r="P100" s="3">
        <v>8.6920000000000002</v>
      </c>
      <c r="Q100" s="3">
        <v>8.6280000000000001</v>
      </c>
      <c r="R100" s="3">
        <v>8.5949999999999918</v>
      </c>
      <c r="S100" s="3">
        <v>8.7230000000000132</v>
      </c>
      <c r="T100" s="3">
        <v>8.7819999999999965</v>
      </c>
      <c r="U100" s="3">
        <v>8.855000000000004</v>
      </c>
      <c r="V100" s="3">
        <v>8.8649999999999949</v>
      </c>
      <c r="W100" s="3">
        <v>8.9499999999999886</v>
      </c>
      <c r="X100" s="3">
        <v>8.914999999999992</v>
      </c>
      <c r="Y100" s="3">
        <v>8.9800000000000324</v>
      </c>
      <c r="Z100" s="3">
        <v>8.9799999999999898</v>
      </c>
      <c r="AA100" s="3">
        <v>8.9579999999999984</v>
      </c>
      <c r="AB100" s="3">
        <v>8.9650000000000034</v>
      </c>
      <c r="AC100" s="3">
        <v>9.0649999999999977</v>
      </c>
      <c r="AD100" s="3">
        <v>9.0410000000000252</v>
      </c>
      <c r="AE100" s="3">
        <v>9.1569999999999538</v>
      </c>
      <c r="AF100" s="3">
        <v>9.1129999999999995</v>
      </c>
      <c r="AG100" s="3">
        <v>9.1420000000000243</v>
      </c>
      <c r="AH100" s="3">
        <v>9.0629999999999882</v>
      </c>
      <c r="AI100" s="3">
        <v>9.0230000000000246</v>
      </c>
      <c r="AJ100" s="7">
        <f t="shared" si="5"/>
        <v>48.991812016602779</v>
      </c>
    </row>
    <row r="101" spans="1:36" x14ac:dyDescent="0.45">
      <c r="A101" s="1" t="s">
        <v>229</v>
      </c>
      <c r="B101" s="2">
        <v>44750</v>
      </c>
      <c r="C101" s="1" t="s">
        <v>30</v>
      </c>
      <c r="D101" s="1" t="s">
        <v>245</v>
      </c>
      <c r="E101" s="3" t="s">
        <v>245</v>
      </c>
      <c r="F101" s="1" t="s">
        <v>2118</v>
      </c>
      <c r="G101" s="1">
        <v>2022</v>
      </c>
      <c r="H101" s="1" t="s">
        <v>121</v>
      </c>
      <c r="I101" s="12">
        <f>(B101-VLOOKUP(F101,Riders!$A$2:$D$3499,4,FALSE))/365</f>
        <v>32</v>
      </c>
      <c r="J101" s="1">
        <v>6</v>
      </c>
      <c r="K101" s="90">
        <f t="shared" si="3"/>
        <v>2.5925000000000002E-3</v>
      </c>
      <c r="L101" s="3">
        <v>14.834</v>
      </c>
      <c r="M101" s="3">
        <v>8.8419999999999987</v>
      </c>
      <c r="N101" s="3">
        <v>8.4959999999999987</v>
      </c>
      <c r="O101" s="3">
        <v>8.4260000000000019</v>
      </c>
      <c r="P101" s="3">
        <v>8.6450000000000031</v>
      </c>
      <c r="Q101" s="3">
        <v>8.8879999999999981</v>
      </c>
      <c r="R101" s="3">
        <v>9.0309999999999917</v>
      </c>
      <c r="S101" s="3">
        <v>9.0810000000000173</v>
      </c>
      <c r="T101" s="3">
        <v>9.1419999999999959</v>
      </c>
      <c r="U101" s="3">
        <v>9.1149999999999807</v>
      </c>
      <c r="V101" s="3">
        <v>9.1020000000000181</v>
      </c>
      <c r="W101" s="3">
        <v>9.1460000000000008</v>
      </c>
      <c r="X101" s="3">
        <v>9.157999999999987</v>
      </c>
      <c r="Y101" s="3">
        <v>9.2110000000000269</v>
      </c>
      <c r="Z101" s="3">
        <v>9.2239999999999895</v>
      </c>
      <c r="AA101" s="3">
        <v>9.25</v>
      </c>
      <c r="AB101" s="3">
        <v>9.2220000000000084</v>
      </c>
      <c r="AC101" s="3">
        <v>9.2299999999999898</v>
      </c>
      <c r="AD101" s="3">
        <v>9.3060000000000116</v>
      </c>
      <c r="AE101" s="3">
        <v>9.3590000000000089</v>
      </c>
      <c r="AF101" s="3">
        <v>9.4079999999999586</v>
      </c>
      <c r="AG101" s="3">
        <v>9.2620000000000005</v>
      </c>
      <c r="AH101" s="3">
        <v>9.2790000000000248</v>
      </c>
      <c r="AI101" s="3">
        <v>9.335000000000008</v>
      </c>
      <c r="AJ101" s="7">
        <f t="shared" ref="AJ101:AJ132" si="6">3.6*3000/(SUM(L101:AI101))</f>
        <v>48.216007714561229</v>
      </c>
    </row>
    <row r="102" spans="1:36" x14ac:dyDescent="0.45">
      <c r="A102" s="1" t="s">
        <v>229</v>
      </c>
      <c r="B102" s="2">
        <v>44750</v>
      </c>
      <c r="C102" s="1" t="s">
        <v>30</v>
      </c>
      <c r="D102" s="1" t="s">
        <v>245</v>
      </c>
      <c r="E102" s="3" t="s">
        <v>245</v>
      </c>
      <c r="F102" s="1" t="s">
        <v>228</v>
      </c>
      <c r="G102" s="1">
        <v>2022</v>
      </c>
      <c r="H102" s="1" t="s">
        <v>131</v>
      </c>
      <c r="I102" s="12">
        <f>(B102-VLOOKUP(F102,Riders!$A$2:$D$3499,4,FALSE))/365</f>
        <v>30.079452054794519</v>
      </c>
      <c r="J102" s="1">
        <v>7</v>
      </c>
      <c r="K102" s="90">
        <f t="shared" si="3"/>
        <v>2.604988425925926E-3</v>
      </c>
      <c r="L102" s="3">
        <v>13.759</v>
      </c>
      <c r="M102" s="3">
        <v>8.9080000000000013</v>
      </c>
      <c r="N102" s="3">
        <v>8.7799999999999976</v>
      </c>
      <c r="O102" s="3">
        <v>8.9049999999999976</v>
      </c>
      <c r="P102" s="3">
        <v>8.9370000000000047</v>
      </c>
      <c r="Q102" s="3">
        <v>8.8299999999999983</v>
      </c>
      <c r="R102" s="3">
        <v>8.8119999999999976</v>
      </c>
      <c r="S102" s="3">
        <v>8.6940000000000026</v>
      </c>
      <c r="T102" s="3">
        <v>8.7650000000000006</v>
      </c>
      <c r="U102" s="3">
        <v>8.7489999999999952</v>
      </c>
      <c r="V102" s="3">
        <v>8.8610000000000042</v>
      </c>
      <c r="W102" s="3">
        <v>8.882000000000005</v>
      </c>
      <c r="X102" s="3">
        <v>8.9429999999999978</v>
      </c>
      <c r="Y102" s="3">
        <v>9.0630000000000024</v>
      </c>
      <c r="Z102" s="3">
        <v>9.1990000000000123</v>
      </c>
      <c r="AA102" s="3">
        <v>9.2639999999999816</v>
      </c>
      <c r="AB102" s="3">
        <v>9.4759999999999707</v>
      </c>
      <c r="AC102" s="3">
        <v>9.6110000000000184</v>
      </c>
      <c r="AD102" s="3">
        <v>9.7070000000000221</v>
      </c>
      <c r="AE102" s="3">
        <v>9.7509999999999764</v>
      </c>
      <c r="AF102" s="3">
        <v>9.8850000000000193</v>
      </c>
      <c r="AG102" s="3">
        <v>9.8769999999999811</v>
      </c>
      <c r="AH102" s="3">
        <v>9.7140000000000271</v>
      </c>
      <c r="AI102" s="3">
        <v>9.6989999999999839</v>
      </c>
      <c r="AJ102" s="7">
        <f t="shared" si="6"/>
        <v>47.984858111440388</v>
      </c>
    </row>
    <row r="103" spans="1:36" x14ac:dyDescent="0.45">
      <c r="A103" s="1" t="s">
        <v>229</v>
      </c>
      <c r="B103" s="2">
        <v>44750</v>
      </c>
      <c r="C103" s="1" t="s">
        <v>30</v>
      </c>
      <c r="D103" s="1" t="s">
        <v>245</v>
      </c>
      <c r="E103" s="3" t="s">
        <v>245</v>
      </c>
      <c r="F103" s="1" t="s">
        <v>54</v>
      </c>
      <c r="G103" s="1">
        <v>2022</v>
      </c>
      <c r="H103" s="1" t="s">
        <v>55</v>
      </c>
      <c r="I103" s="12">
        <f>(B103-VLOOKUP(F103,Riders!$A$2:$D$3499,4,FALSE))/365</f>
        <v>25.706849315068492</v>
      </c>
      <c r="J103" s="1">
        <v>8</v>
      </c>
      <c r="K103" s="90">
        <f t="shared" si="3"/>
        <v>2.6281597222222223E-3</v>
      </c>
      <c r="L103" s="3">
        <v>14.709</v>
      </c>
      <c r="M103" s="3">
        <v>9.1110000000000007</v>
      </c>
      <c r="N103" s="3">
        <v>8.7389999999999972</v>
      </c>
      <c r="O103" s="3">
        <v>8.7319999999999993</v>
      </c>
      <c r="P103" s="3">
        <v>8.6870000000000047</v>
      </c>
      <c r="Q103" s="3">
        <v>8.7530000000000001</v>
      </c>
      <c r="R103" s="3">
        <v>8.7790000000000035</v>
      </c>
      <c r="S103" s="3">
        <v>8.9399999999999977</v>
      </c>
      <c r="T103" s="3">
        <v>8.9329999999999927</v>
      </c>
      <c r="U103" s="3">
        <v>9.0710000000000122</v>
      </c>
      <c r="V103" s="3">
        <v>9.14</v>
      </c>
      <c r="W103" s="3">
        <v>9.277000000000001</v>
      </c>
      <c r="X103" s="3">
        <v>9.2810000000000059</v>
      </c>
      <c r="Y103" s="3">
        <v>9.3559999999999945</v>
      </c>
      <c r="Z103" s="3">
        <v>9.3269999999999982</v>
      </c>
      <c r="AA103" s="3">
        <v>9.4169999999999732</v>
      </c>
      <c r="AB103" s="3">
        <v>9.4000000000000057</v>
      </c>
      <c r="AC103" s="3">
        <v>9.5109999999999957</v>
      </c>
      <c r="AD103" s="3">
        <v>9.5820000000000505</v>
      </c>
      <c r="AE103" s="3">
        <v>9.6539999999999679</v>
      </c>
      <c r="AF103" s="3">
        <v>9.6139999999999759</v>
      </c>
      <c r="AG103" s="3">
        <v>9.7490000000000236</v>
      </c>
      <c r="AH103" s="3">
        <v>9.686000000000007</v>
      </c>
      <c r="AI103" s="3">
        <v>9.625</v>
      </c>
      <c r="AJ103" s="7">
        <f t="shared" si="6"/>
        <v>47.561797307473803</v>
      </c>
    </row>
    <row r="104" spans="1:36" x14ac:dyDescent="0.45">
      <c r="A104" s="20" t="s">
        <v>229</v>
      </c>
      <c r="B104" s="23">
        <v>44750</v>
      </c>
      <c r="C104" s="20" t="s">
        <v>30</v>
      </c>
      <c r="D104" s="3" t="s">
        <v>31</v>
      </c>
      <c r="E104" s="3" t="s">
        <v>578</v>
      </c>
      <c r="F104" s="20" t="s">
        <v>230</v>
      </c>
      <c r="G104" s="20">
        <v>2022</v>
      </c>
      <c r="H104" s="20" t="s">
        <v>61</v>
      </c>
      <c r="I104" s="12">
        <f>(B104-VLOOKUP(F104,Riders!$A$2:$D$3499,4,FALSE))/365</f>
        <v>22.978082191780821</v>
      </c>
      <c r="J104" s="20">
        <v>1</v>
      </c>
      <c r="K104" s="90">
        <f t="shared" si="3"/>
        <v>2.3762731481481482E-3</v>
      </c>
      <c r="L104" s="3">
        <v>14.287000000000001</v>
      </c>
      <c r="M104" s="3">
        <v>8.5029999999999983</v>
      </c>
      <c r="N104" s="3">
        <v>8.1960000000000015</v>
      </c>
      <c r="O104" s="3">
        <v>8.1020000000000003</v>
      </c>
      <c r="P104" s="3">
        <v>8.2149999999999963</v>
      </c>
      <c r="Q104" s="3">
        <v>8.2890000000000015</v>
      </c>
      <c r="R104" s="3">
        <v>8.3420000000000059</v>
      </c>
      <c r="S104" s="3">
        <v>8.3860000000000028</v>
      </c>
      <c r="T104" s="3">
        <v>8.3769999999999953</v>
      </c>
      <c r="U104" s="3">
        <v>8.3749999999999858</v>
      </c>
      <c r="V104" s="3">
        <v>8.3370000000000033</v>
      </c>
      <c r="W104" s="3">
        <v>8.2779999999999916</v>
      </c>
      <c r="X104" s="3">
        <v>8.376000000000019</v>
      </c>
      <c r="Y104" s="3">
        <v>8.3730000000000047</v>
      </c>
      <c r="Z104" s="3">
        <v>8.3779999999999859</v>
      </c>
      <c r="AA104" s="3">
        <v>8.3769999999999811</v>
      </c>
      <c r="AB104" s="3">
        <v>8.3600000000000136</v>
      </c>
      <c r="AC104" s="3">
        <v>8.271000000000015</v>
      </c>
      <c r="AD104" s="3">
        <v>8.2909999999999968</v>
      </c>
      <c r="AE104" s="3">
        <v>8.2950000000000159</v>
      </c>
      <c r="AF104" s="3">
        <v>8.2779999999999916</v>
      </c>
      <c r="AG104" s="3">
        <v>8.2379999999999995</v>
      </c>
      <c r="AH104" s="3">
        <v>8.2160000000000082</v>
      </c>
      <c r="AI104" s="3">
        <v>8.1699999999999875</v>
      </c>
      <c r="AJ104" s="7">
        <f t="shared" si="6"/>
        <v>52.603380254249672</v>
      </c>
    </row>
    <row r="105" spans="1:36" x14ac:dyDescent="0.45">
      <c r="A105" s="20" t="s">
        <v>229</v>
      </c>
      <c r="B105" s="23">
        <v>44750</v>
      </c>
      <c r="C105" s="20" t="s">
        <v>30</v>
      </c>
      <c r="D105" s="3" t="s">
        <v>31</v>
      </c>
      <c r="E105" s="3" t="s">
        <v>578</v>
      </c>
      <c r="F105" s="20" t="s">
        <v>108</v>
      </c>
      <c r="G105" s="20">
        <v>2022</v>
      </c>
      <c r="H105" s="20" t="s">
        <v>37</v>
      </c>
      <c r="I105" s="12">
        <f>(B105-VLOOKUP(F105,Riders!$A$2:$D$3499,4,FALSE))/365</f>
        <v>20.580821917808219</v>
      </c>
      <c r="J105" s="20">
        <v>2</v>
      </c>
      <c r="K105" s="90">
        <f t="shared" si="3"/>
        <v>2.4705555555555553E-3</v>
      </c>
      <c r="L105" s="3">
        <v>14.113</v>
      </c>
      <c r="M105" s="3">
        <v>8.6879999999999988</v>
      </c>
      <c r="N105" s="3">
        <v>8.2960000000000029</v>
      </c>
      <c r="O105" s="3">
        <v>8.3729999999999976</v>
      </c>
      <c r="P105" s="3">
        <v>8.3569999999999993</v>
      </c>
      <c r="Q105" s="3">
        <v>8.3960000000000008</v>
      </c>
      <c r="R105" s="3">
        <v>8.3569999999999993</v>
      </c>
      <c r="S105" s="3">
        <v>8.387999999999991</v>
      </c>
      <c r="T105" s="3">
        <v>8.3799999999999955</v>
      </c>
      <c r="U105" s="3">
        <v>8.4200000000000159</v>
      </c>
      <c r="V105" s="3">
        <v>8.4529999999999887</v>
      </c>
      <c r="W105" s="3">
        <v>8.4899999999999949</v>
      </c>
      <c r="X105" s="3">
        <v>8.5450000000000017</v>
      </c>
      <c r="Y105" s="3">
        <v>8.6120000000000232</v>
      </c>
      <c r="Z105" s="3">
        <v>8.7260000000000133</v>
      </c>
      <c r="AA105" s="3">
        <v>8.820999999999998</v>
      </c>
      <c r="AB105" s="3">
        <v>8.9469999999999743</v>
      </c>
      <c r="AC105" s="3">
        <v>8.9650000000000034</v>
      </c>
      <c r="AD105" s="3">
        <v>8.9989999999999952</v>
      </c>
      <c r="AE105" s="3">
        <v>9.0020000000000095</v>
      </c>
      <c r="AF105" s="3">
        <v>9.0500000000000114</v>
      </c>
      <c r="AG105" s="3">
        <v>9.0620000000000118</v>
      </c>
      <c r="AH105" s="3">
        <v>9.0419999999999732</v>
      </c>
      <c r="AI105" s="3">
        <v>8.9739999999999895</v>
      </c>
      <c r="AJ105" s="7">
        <f t="shared" si="6"/>
        <v>50.595907353271869</v>
      </c>
    </row>
    <row r="106" spans="1:36" x14ac:dyDescent="0.45">
      <c r="A106" s="10" t="s">
        <v>229</v>
      </c>
      <c r="B106" s="22">
        <v>44750</v>
      </c>
      <c r="C106" s="10" t="s">
        <v>30</v>
      </c>
      <c r="D106" s="3" t="s">
        <v>31</v>
      </c>
      <c r="E106" s="3" t="s">
        <v>579</v>
      </c>
      <c r="F106" s="10" t="s">
        <v>2111</v>
      </c>
      <c r="G106" s="10">
        <v>2022</v>
      </c>
      <c r="H106" s="10" t="s">
        <v>43</v>
      </c>
      <c r="I106" s="12">
        <f>(B106-VLOOKUP(F106,Riders!$A$2:$D$3499,4,FALSE))/365</f>
        <v>26.038356164383561</v>
      </c>
      <c r="J106" s="10">
        <v>1</v>
      </c>
      <c r="K106" s="90">
        <f t="shared" si="3"/>
        <v>2.4756365740740741E-3</v>
      </c>
      <c r="L106" s="3">
        <v>13.881</v>
      </c>
      <c r="M106" s="3">
        <v>8.4149999999999991</v>
      </c>
      <c r="N106" s="3">
        <v>8.4089999999999989</v>
      </c>
      <c r="O106" s="3">
        <v>8.6060000000000016</v>
      </c>
      <c r="P106" s="3">
        <v>8.8509999999999991</v>
      </c>
      <c r="Q106" s="3">
        <v>8.86</v>
      </c>
      <c r="R106" s="3">
        <v>8.7099999999999866</v>
      </c>
      <c r="S106" s="3">
        <v>8.6400000000000148</v>
      </c>
      <c r="T106" s="3">
        <v>8.5790000000000077</v>
      </c>
      <c r="U106" s="3">
        <v>8.6029999999999944</v>
      </c>
      <c r="V106" s="3">
        <v>8.6340000000000003</v>
      </c>
      <c r="W106" s="3">
        <v>8.6149999999999949</v>
      </c>
      <c r="X106" s="3">
        <v>8.5860000000000127</v>
      </c>
      <c r="Y106" s="3">
        <v>8.5899999999999892</v>
      </c>
      <c r="Z106" s="3">
        <v>8.637999999999991</v>
      </c>
      <c r="AA106" s="3">
        <v>8.632000000000005</v>
      </c>
      <c r="AB106" s="3">
        <v>8.7059999999999889</v>
      </c>
      <c r="AC106" s="3">
        <v>8.7000000000000171</v>
      </c>
      <c r="AD106" s="3">
        <v>8.7469999999999857</v>
      </c>
      <c r="AE106" s="3">
        <v>8.7879999999999825</v>
      </c>
      <c r="AF106" s="3">
        <v>8.8500000000000227</v>
      </c>
      <c r="AG106" s="3">
        <v>8.9190000000000111</v>
      </c>
      <c r="AH106" s="3">
        <v>8.9439999999999884</v>
      </c>
      <c r="AI106" s="3">
        <v>8.9920000000000186</v>
      </c>
      <c r="AJ106" s="7">
        <f t="shared" si="6"/>
        <v>50.492063863110403</v>
      </c>
    </row>
    <row r="107" spans="1:36" x14ac:dyDescent="0.45">
      <c r="A107" s="10" t="s">
        <v>229</v>
      </c>
      <c r="B107" s="22">
        <v>44750</v>
      </c>
      <c r="C107" s="10" t="s">
        <v>30</v>
      </c>
      <c r="D107" s="3" t="s">
        <v>31</v>
      </c>
      <c r="E107" s="3" t="s">
        <v>579</v>
      </c>
      <c r="F107" s="10" t="s">
        <v>3191</v>
      </c>
      <c r="G107" s="10">
        <v>2022</v>
      </c>
      <c r="H107" s="10" t="s">
        <v>43</v>
      </c>
      <c r="I107" s="12">
        <f>(B107-VLOOKUP(F107,Riders!$A$2:$D$3499,4,FALSE))/365</f>
        <v>25.008219178082193</v>
      </c>
      <c r="J107" s="10">
        <v>2</v>
      </c>
      <c r="K107" s="90">
        <f t="shared" si="3"/>
        <v>2.5348148148148148E-3</v>
      </c>
      <c r="L107" s="3">
        <v>14.847</v>
      </c>
      <c r="M107" s="3">
        <v>8.9530000000000012</v>
      </c>
      <c r="N107" s="3">
        <v>8.6919999999999966</v>
      </c>
      <c r="O107" s="3">
        <v>8.730000000000004</v>
      </c>
      <c r="P107" s="3">
        <v>8.8170000000000002</v>
      </c>
      <c r="Q107" s="3">
        <v>8.7980000000000018</v>
      </c>
      <c r="R107" s="3">
        <v>8.782999999999987</v>
      </c>
      <c r="S107" s="3">
        <v>8.8320000000000078</v>
      </c>
      <c r="T107" s="3">
        <v>8.8379999999999939</v>
      </c>
      <c r="U107" s="3">
        <v>8.8149999999999977</v>
      </c>
      <c r="V107" s="3">
        <v>8.7909999999999968</v>
      </c>
      <c r="W107" s="3">
        <v>8.7750000000000057</v>
      </c>
      <c r="X107" s="3">
        <v>8.7830000000000013</v>
      </c>
      <c r="Y107" s="3">
        <v>8.8430000000000035</v>
      </c>
      <c r="Z107" s="3">
        <v>8.8930000000000291</v>
      </c>
      <c r="AA107" s="3">
        <v>8.9069999999999823</v>
      </c>
      <c r="AB107" s="3">
        <v>8.9289999999999736</v>
      </c>
      <c r="AC107" s="3">
        <v>8.9380000000000166</v>
      </c>
      <c r="AD107" s="3">
        <v>8.9930000000000234</v>
      </c>
      <c r="AE107" s="3">
        <v>9.0330000000000155</v>
      </c>
      <c r="AF107" s="3">
        <v>9.0589999999999975</v>
      </c>
      <c r="AG107" s="3">
        <v>9.0839999999999463</v>
      </c>
      <c r="AH107" s="3">
        <v>8.9480000000000359</v>
      </c>
      <c r="AI107" s="3">
        <v>8.9269999999999925</v>
      </c>
      <c r="AJ107" s="7">
        <f t="shared" si="6"/>
        <v>49.313267095265921</v>
      </c>
    </row>
    <row r="108" spans="1:36" x14ac:dyDescent="0.45">
      <c r="A108" s="1" t="s">
        <v>166</v>
      </c>
      <c r="B108" s="2">
        <v>44694</v>
      </c>
      <c r="C108" s="1" t="s">
        <v>30</v>
      </c>
      <c r="D108" s="1" t="s">
        <v>245</v>
      </c>
      <c r="E108" s="3" t="s">
        <v>245</v>
      </c>
      <c r="F108" s="1" t="s">
        <v>89</v>
      </c>
      <c r="G108" s="1">
        <v>2022</v>
      </c>
      <c r="H108" s="1" t="s">
        <v>91</v>
      </c>
      <c r="I108" s="12">
        <f>(B108-VLOOKUP(F108,Riders!$A$2:$D$3499,4,FALSE))/365</f>
        <v>22.863013698630137</v>
      </c>
      <c r="J108" s="1">
        <v>1</v>
      </c>
      <c r="K108" s="90">
        <f t="shared" si="3"/>
        <v>2.4003240740740743E-3</v>
      </c>
      <c r="L108" s="3">
        <v>14.641</v>
      </c>
      <c r="M108" s="3">
        <v>8.7700000000000014</v>
      </c>
      <c r="N108" s="3">
        <v>8.2459999999999987</v>
      </c>
      <c r="O108" s="3">
        <v>8.1260000000000012</v>
      </c>
      <c r="P108" s="3">
        <v>8.1269999999999953</v>
      </c>
      <c r="Q108" s="3">
        <v>8.0970000000000013</v>
      </c>
      <c r="R108" s="3">
        <v>8.1709999999999994</v>
      </c>
      <c r="S108" s="3">
        <v>8.1850000000000023</v>
      </c>
      <c r="T108" s="3">
        <v>8.2510000000000048</v>
      </c>
      <c r="U108" s="3">
        <v>8.3119999999999976</v>
      </c>
      <c r="V108" s="3">
        <v>8.3340000000000032</v>
      </c>
      <c r="W108" s="3">
        <v>8.3119999999999976</v>
      </c>
      <c r="X108" s="3">
        <v>8.3229999999999933</v>
      </c>
      <c r="Y108" s="3">
        <v>8.2839999999999918</v>
      </c>
      <c r="Z108" s="3">
        <v>8.2960000000000065</v>
      </c>
      <c r="AA108" s="3">
        <v>8.3389999999999986</v>
      </c>
      <c r="AB108" s="3">
        <v>8.4319999999999879</v>
      </c>
      <c r="AC108" s="3">
        <v>8.4730000000000132</v>
      </c>
      <c r="AD108" s="3">
        <v>8.5430000000000348</v>
      </c>
      <c r="AE108" s="3">
        <v>8.5529999999999688</v>
      </c>
      <c r="AF108" s="3">
        <v>8.5890000000000271</v>
      </c>
      <c r="AG108" s="3">
        <v>8.6539999999999964</v>
      </c>
      <c r="AH108" s="3">
        <v>8.664999999999992</v>
      </c>
      <c r="AI108" s="3">
        <v>8.664999999999992</v>
      </c>
      <c r="AJ108" s="7">
        <f t="shared" si="6"/>
        <v>52.076301425347658</v>
      </c>
    </row>
    <row r="109" spans="1:36" x14ac:dyDescent="0.45">
      <c r="A109" s="1" t="s">
        <v>166</v>
      </c>
      <c r="B109" s="2">
        <v>44694</v>
      </c>
      <c r="C109" s="1" t="s">
        <v>30</v>
      </c>
      <c r="D109" s="1" t="s">
        <v>245</v>
      </c>
      <c r="E109" s="3" t="s">
        <v>245</v>
      </c>
      <c r="F109" s="1" t="s">
        <v>2569</v>
      </c>
      <c r="G109" s="1">
        <v>2022</v>
      </c>
      <c r="H109" s="1" t="s">
        <v>61</v>
      </c>
      <c r="I109" s="12">
        <f>(B109-VLOOKUP(F109,Riders!$A$2:$D$3499,4,FALSE))/365</f>
        <v>35.175342465753424</v>
      </c>
      <c r="J109" s="1">
        <v>2</v>
      </c>
      <c r="K109" s="90">
        <f t="shared" si="3"/>
        <v>2.4262731481481483E-3</v>
      </c>
      <c r="L109" s="3">
        <v>15.085000000000001</v>
      </c>
      <c r="M109" s="3">
        <v>9.0399999999999991</v>
      </c>
      <c r="N109" s="3">
        <v>8.5510000000000019</v>
      </c>
      <c r="O109" s="3">
        <v>8.3569999999999993</v>
      </c>
      <c r="P109" s="3">
        <v>8.286999999999999</v>
      </c>
      <c r="Q109" s="3">
        <v>8.2539999999999978</v>
      </c>
      <c r="R109" s="3">
        <v>8.2879999999999967</v>
      </c>
      <c r="S109" s="3">
        <v>8.3320000000000078</v>
      </c>
      <c r="T109" s="3">
        <v>8.3669999999999902</v>
      </c>
      <c r="U109" s="3">
        <v>8.356000000000023</v>
      </c>
      <c r="V109" s="3">
        <v>8.402000000000001</v>
      </c>
      <c r="W109" s="3">
        <v>8.4219999999999686</v>
      </c>
      <c r="X109" s="3">
        <v>8.4190000000000111</v>
      </c>
      <c r="Y109" s="3">
        <v>8.3959999999999866</v>
      </c>
      <c r="Z109" s="3">
        <v>8.4080000000000439</v>
      </c>
      <c r="AA109" s="3">
        <v>8.4039999999999679</v>
      </c>
      <c r="AB109" s="3">
        <v>8.429000000000002</v>
      </c>
      <c r="AC109" s="3">
        <v>8.4359999999999786</v>
      </c>
      <c r="AD109" s="3">
        <v>8.4749999999999943</v>
      </c>
      <c r="AE109" s="3">
        <v>8.5450000000000159</v>
      </c>
      <c r="AF109" s="3">
        <v>8.52800000000002</v>
      </c>
      <c r="AG109" s="3">
        <v>8.546999999999997</v>
      </c>
      <c r="AH109" s="3">
        <v>8.6650000000000205</v>
      </c>
      <c r="AI109" s="3">
        <v>8.6370000000000005</v>
      </c>
      <c r="AJ109" s="7">
        <f t="shared" si="6"/>
        <v>51.519343605399982</v>
      </c>
    </row>
    <row r="110" spans="1:36" x14ac:dyDescent="0.45">
      <c r="A110" s="1" t="s">
        <v>166</v>
      </c>
      <c r="B110" s="2">
        <v>44694</v>
      </c>
      <c r="C110" s="1" t="s">
        <v>30</v>
      </c>
      <c r="D110" s="1" t="s">
        <v>245</v>
      </c>
      <c r="E110" s="3" t="s">
        <v>245</v>
      </c>
      <c r="F110" s="1" t="s">
        <v>172</v>
      </c>
      <c r="G110" s="1">
        <v>2022</v>
      </c>
      <c r="H110" s="1" t="s">
        <v>61</v>
      </c>
      <c r="I110" s="12" t="e">
        <f>(B110-VLOOKUP(F110,Riders!$A$2:$D$3499,4,FALSE))/365</f>
        <v>#N/A</v>
      </c>
      <c r="J110" s="1">
        <v>3</v>
      </c>
      <c r="K110" s="90">
        <f t="shared" si="3"/>
        <v>2.4425231481481481E-3</v>
      </c>
      <c r="L110" s="3">
        <v>14.172000000000001</v>
      </c>
      <c r="M110" s="3">
        <v>8.6479999999999997</v>
      </c>
      <c r="N110" s="3">
        <v>8.4849999999999994</v>
      </c>
      <c r="O110" s="3">
        <v>8.5739999999999981</v>
      </c>
      <c r="P110" s="3">
        <v>8.6970000000000027</v>
      </c>
      <c r="Q110" s="3">
        <v>8.8059999999999974</v>
      </c>
      <c r="R110" s="3">
        <v>8.8000000000000043</v>
      </c>
      <c r="S110" s="3">
        <v>8.7330000000000041</v>
      </c>
      <c r="T110" s="3">
        <v>8.664999999999992</v>
      </c>
      <c r="U110" s="3">
        <v>8.6000000000000085</v>
      </c>
      <c r="V110" s="3">
        <v>8.5580000000000069</v>
      </c>
      <c r="W110" s="3">
        <v>8.5629999999999882</v>
      </c>
      <c r="X110" s="3">
        <v>8.5759999999999934</v>
      </c>
      <c r="Y110" s="3">
        <v>8.5809999999999889</v>
      </c>
      <c r="Z110" s="3">
        <v>8.5470000000000113</v>
      </c>
      <c r="AA110" s="3">
        <v>8.5959999999999752</v>
      </c>
      <c r="AB110" s="3">
        <v>8.5290000000000248</v>
      </c>
      <c r="AC110" s="3">
        <v>8.4950000000000045</v>
      </c>
      <c r="AD110" s="3">
        <v>8.4430000000000121</v>
      </c>
      <c r="AE110" s="3">
        <v>8.4479999999999791</v>
      </c>
      <c r="AF110" s="3">
        <v>8.4089999999999918</v>
      </c>
      <c r="AG110" s="3">
        <v>8.3850000000000193</v>
      </c>
      <c r="AH110" s="3">
        <v>8.3499999999999943</v>
      </c>
      <c r="AI110" s="3">
        <v>8.3739999999999952</v>
      </c>
      <c r="AJ110" s="7">
        <f t="shared" si="6"/>
        <v>51.176587658860662</v>
      </c>
    </row>
    <row r="111" spans="1:36" x14ac:dyDescent="0.45">
      <c r="A111" s="1" t="s">
        <v>166</v>
      </c>
      <c r="B111" s="2">
        <v>44694</v>
      </c>
      <c r="C111" s="1" t="s">
        <v>30</v>
      </c>
      <c r="D111" s="1" t="s">
        <v>245</v>
      </c>
      <c r="E111" s="3" t="s">
        <v>245</v>
      </c>
      <c r="F111" s="1" t="s">
        <v>2117</v>
      </c>
      <c r="G111" s="1">
        <v>2022</v>
      </c>
      <c r="H111" s="1" t="s">
        <v>91</v>
      </c>
      <c r="I111" s="12">
        <f>(B111-VLOOKUP(F111,Riders!$A$2:$D$3499,4,FALSE))/365</f>
        <v>27.079452054794519</v>
      </c>
      <c r="J111" s="1">
        <v>4</v>
      </c>
      <c r="K111" s="90">
        <f t="shared" si="3"/>
        <v>2.4530902777777776E-3</v>
      </c>
      <c r="L111" s="3">
        <v>14.222</v>
      </c>
      <c r="M111" s="3">
        <v>8.9410000000000007</v>
      </c>
      <c r="N111" s="3">
        <v>8.4329999999999998</v>
      </c>
      <c r="O111" s="3">
        <v>8.3490000000000002</v>
      </c>
      <c r="P111" s="3">
        <v>8.445999999999998</v>
      </c>
      <c r="Q111" s="3">
        <v>8.5230000000000032</v>
      </c>
      <c r="R111" s="3">
        <v>8.5849999999999937</v>
      </c>
      <c r="S111" s="3">
        <v>8.6230000000000047</v>
      </c>
      <c r="T111" s="3">
        <v>8.6450000000000102</v>
      </c>
      <c r="U111" s="3">
        <v>8.6839999999999833</v>
      </c>
      <c r="V111" s="3">
        <v>8.6690000000000254</v>
      </c>
      <c r="W111" s="3">
        <v>8.6609999999999729</v>
      </c>
      <c r="X111" s="3">
        <v>8.6530000000000058</v>
      </c>
      <c r="Y111" s="3">
        <v>8.605000000000004</v>
      </c>
      <c r="Z111" s="3">
        <v>8.6199999999999903</v>
      </c>
      <c r="AA111" s="3">
        <v>8.6310000000000002</v>
      </c>
      <c r="AB111" s="3">
        <v>8.6299999999999955</v>
      </c>
      <c r="AC111" s="3">
        <v>8.6200000000000045</v>
      </c>
      <c r="AD111" s="3">
        <v>8.5559999999999832</v>
      </c>
      <c r="AE111" s="3">
        <v>8.5370000000000346</v>
      </c>
      <c r="AF111" s="3">
        <v>8.5879999999999654</v>
      </c>
      <c r="AG111" s="3">
        <v>8.5870000000000175</v>
      </c>
      <c r="AH111" s="3">
        <v>8.5369999999999777</v>
      </c>
      <c r="AI111" s="3">
        <v>8.6020000000000039</v>
      </c>
      <c r="AJ111" s="7">
        <f t="shared" si="6"/>
        <v>50.956135260230155</v>
      </c>
    </row>
    <row r="112" spans="1:36" x14ac:dyDescent="0.45">
      <c r="A112" s="1" t="s">
        <v>166</v>
      </c>
      <c r="B112" s="2">
        <v>44694</v>
      </c>
      <c r="C112" s="1" t="s">
        <v>30</v>
      </c>
      <c r="D112" s="1" t="s">
        <v>245</v>
      </c>
      <c r="E112" s="3" t="s">
        <v>245</v>
      </c>
      <c r="F112" s="1" t="s">
        <v>139</v>
      </c>
      <c r="G112" s="1">
        <v>2022</v>
      </c>
      <c r="H112" s="1" t="s">
        <v>88</v>
      </c>
      <c r="I112" s="12">
        <f>(B112-VLOOKUP(F112,Riders!$A$2:$D$3499,4,FALSE))/365</f>
        <v>21.506849315068493</v>
      </c>
      <c r="J112" s="1">
        <v>5</v>
      </c>
      <c r="K112" s="90">
        <f t="shared" si="3"/>
        <v>2.4613310185185185E-3</v>
      </c>
      <c r="L112" s="3">
        <v>14.131</v>
      </c>
      <c r="M112" s="3">
        <v>8.9839999999999982</v>
      </c>
      <c r="N112" s="3">
        <v>8.4820000000000029</v>
      </c>
      <c r="O112" s="3">
        <v>8.269999999999996</v>
      </c>
      <c r="P112" s="3">
        <v>8.2600000000000051</v>
      </c>
      <c r="Q112" s="3">
        <v>8.2979999999999947</v>
      </c>
      <c r="R112" s="3">
        <v>8.369000000000014</v>
      </c>
      <c r="S112" s="3">
        <v>8.5049999999999812</v>
      </c>
      <c r="T112" s="3">
        <v>8.6219999999999999</v>
      </c>
      <c r="U112" s="3">
        <v>8.6269999999999953</v>
      </c>
      <c r="V112" s="3">
        <v>8.6210000000000093</v>
      </c>
      <c r="W112" s="3">
        <v>8.5840000000000032</v>
      </c>
      <c r="X112" s="3">
        <v>8.5219999999999914</v>
      </c>
      <c r="Y112" s="3">
        <v>8.5110000000000099</v>
      </c>
      <c r="Z112" s="3">
        <v>8.5739999999999839</v>
      </c>
      <c r="AA112" s="3">
        <v>8.5460000000000207</v>
      </c>
      <c r="AB112" s="3">
        <v>8.632000000000005</v>
      </c>
      <c r="AC112" s="3">
        <v>8.7150000000000034</v>
      </c>
      <c r="AD112" s="3">
        <v>8.8419999999999845</v>
      </c>
      <c r="AE112" s="3">
        <v>8.828000000000003</v>
      </c>
      <c r="AF112" s="3">
        <v>8.9120000000000061</v>
      </c>
      <c r="AG112" s="3">
        <v>9.0150000000000148</v>
      </c>
      <c r="AH112" s="3">
        <v>8.9230000000000018</v>
      </c>
      <c r="AI112" s="3">
        <v>8.8859999999999673</v>
      </c>
      <c r="AJ112" s="7">
        <f t="shared" si="6"/>
        <v>50.785529885873629</v>
      </c>
    </row>
    <row r="113" spans="1:36" x14ac:dyDescent="0.45">
      <c r="A113" s="1" t="s">
        <v>166</v>
      </c>
      <c r="B113" s="2">
        <v>44694</v>
      </c>
      <c r="C113" s="1" t="s">
        <v>30</v>
      </c>
      <c r="D113" s="1" t="s">
        <v>245</v>
      </c>
      <c r="E113" s="3" t="s">
        <v>245</v>
      </c>
      <c r="F113" s="1" t="s">
        <v>165</v>
      </c>
      <c r="G113" s="1">
        <v>2022</v>
      </c>
      <c r="H113" s="1" t="s">
        <v>96</v>
      </c>
      <c r="I113" s="12">
        <f>(B113-VLOOKUP(F113,Riders!$A$2:$D$3499,4,FALSE))/365</f>
        <v>27.13150684931507</v>
      </c>
      <c r="J113" s="1">
        <v>6</v>
      </c>
      <c r="K113" s="90">
        <f t="shared" si="3"/>
        <v>2.466736111111111E-3</v>
      </c>
      <c r="L113" s="3">
        <v>14.425000000000001</v>
      </c>
      <c r="M113" s="3">
        <v>8.6989999999999981</v>
      </c>
      <c r="N113" s="3">
        <v>8.2240000000000002</v>
      </c>
      <c r="O113" s="3">
        <v>8.142000000000003</v>
      </c>
      <c r="P113" s="3">
        <v>8.2100000000000009</v>
      </c>
      <c r="Q113" s="3">
        <v>8.3359999999999985</v>
      </c>
      <c r="R113" s="3">
        <v>8.4049999999999869</v>
      </c>
      <c r="S113" s="3">
        <v>8.4509999999999934</v>
      </c>
      <c r="T113" s="3">
        <v>8.4700000000000273</v>
      </c>
      <c r="U113" s="3">
        <v>8.4889999999999901</v>
      </c>
      <c r="V113" s="3">
        <v>8.512999999999991</v>
      </c>
      <c r="W113" s="3">
        <v>8.5360000000000156</v>
      </c>
      <c r="X113" s="3">
        <v>8.5629999999999882</v>
      </c>
      <c r="Y113" s="3">
        <v>8.605000000000004</v>
      </c>
      <c r="Z113" s="3">
        <v>8.6180000000000092</v>
      </c>
      <c r="AA113" s="3">
        <v>8.6869999999999834</v>
      </c>
      <c r="AB113" s="3">
        <v>8.7910000000000252</v>
      </c>
      <c r="AC113" s="3">
        <v>8.8489999999999895</v>
      </c>
      <c r="AD113" s="3">
        <v>8.929000000000002</v>
      </c>
      <c r="AE113" s="3">
        <v>8.9819999999999993</v>
      </c>
      <c r="AF113" s="3">
        <v>9.0069999999999766</v>
      </c>
      <c r="AG113" s="3">
        <v>9.0170000000000243</v>
      </c>
      <c r="AH113" s="3">
        <v>9.0809999999999889</v>
      </c>
      <c r="AI113" s="3">
        <v>9.09699999999998</v>
      </c>
      <c r="AJ113" s="7">
        <f t="shared" si="6"/>
        <v>50.674249035781656</v>
      </c>
    </row>
    <row r="114" spans="1:36" x14ac:dyDescent="0.45">
      <c r="A114" s="1" t="s">
        <v>166</v>
      </c>
      <c r="B114" s="2">
        <v>44694</v>
      </c>
      <c r="C114" s="1" t="s">
        <v>30</v>
      </c>
      <c r="D114" s="1" t="s">
        <v>245</v>
      </c>
      <c r="E114" s="3" t="s">
        <v>245</v>
      </c>
      <c r="F114" s="1" t="s">
        <v>2134</v>
      </c>
      <c r="G114" s="1">
        <v>2022</v>
      </c>
      <c r="H114" s="1" t="s">
        <v>96</v>
      </c>
      <c r="I114" s="12">
        <f>(B114-VLOOKUP(F114,Riders!$A$2:$D$3499,4,FALSE))/365</f>
        <v>20.076712328767123</v>
      </c>
      <c r="J114" s="1">
        <v>7</v>
      </c>
      <c r="K114" s="90">
        <f t="shared" si="3"/>
        <v>2.4858101851851851E-3</v>
      </c>
      <c r="L114" s="3">
        <v>14.590999999999999</v>
      </c>
      <c r="M114" s="3">
        <v>8.418000000000001</v>
      </c>
      <c r="N114" s="3">
        <v>8.1810000000000009</v>
      </c>
      <c r="O114" s="3">
        <v>8.1410000000000018</v>
      </c>
      <c r="P114" s="3">
        <v>8.2409999999999997</v>
      </c>
      <c r="Q114" s="3">
        <v>8.2919999999999945</v>
      </c>
      <c r="R114" s="3">
        <v>8.4160000000000039</v>
      </c>
      <c r="S114" s="3">
        <v>8.487000000000009</v>
      </c>
      <c r="T114" s="3">
        <v>8.5959999999999894</v>
      </c>
      <c r="U114" s="3">
        <v>8.7550000000000097</v>
      </c>
      <c r="V114" s="3">
        <v>8.8059999999999974</v>
      </c>
      <c r="W114" s="3">
        <v>8.7620000000000005</v>
      </c>
      <c r="X114" s="3">
        <v>8.7749999999999915</v>
      </c>
      <c r="Y114" s="3">
        <v>8.8190000000000168</v>
      </c>
      <c r="Z114" s="3">
        <v>8.8659999999999712</v>
      </c>
      <c r="AA114" s="3">
        <v>8.8850000000000193</v>
      </c>
      <c r="AB114" s="3">
        <v>8.9569999999999936</v>
      </c>
      <c r="AC114" s="3">
        <v>8.929000000000002</v>
      </c>
      <c r="AD114" s="3">
        <v>8.9979999999999905</v>
      </c>
      <c r="AE114" s="3">
        <v>8.9929999999999666</v>
      </c>
      <c r="AF114" s="3">
        <v>8.9780000000000371</v>
      </c>
      <c r="AG114" s="3">
        <v>8.9619999999999891</v>
      </c>
      <c r="AH114" s="3">
        <v>8.9470000000000027</v>
      </c>
      <c r="AI114" s="3">
        <v>8.9790000000000134</v>
      </c>
      <c r="AJ114" s="7">
        <f t="shared" si="6"/>
        <v>50.285416298062145</v>
      </c>
    </row>
    <row r="115" spans="1:36" x14ac:dyDescent="0.45">
      <c r="A115" s="1" t="s">
        <v>166</v>
      </c>
      <c r="B115" s="2">
        <v>44694</v>
      </c>
      <c r="C115" s="1" t="s">
        <v>30</v>
      </c>
      <c r="D115" s="1" t="s">
        <v>245</v>
      </c>
      <c r="E115" s="3" t="s">
        <v>245</v>
      </c>
      <c r="F115" s="1" t="s">
        <v>2111</v>
      </c>
      <c r="G115" s="1">
        <v>2022</v>
      </c>
      <c r="H115" s="1" t="s">
        <v>43</v>
      </c>
      <c r="I115" s="12">
        <f>(B115-VLOOKUP(F115,Riders!$A$2:$D$3499,4,FALSE))/365</f>
        <v>25.884931506849316</v>
      </c>
      <c r="J115" s="1">
        <v>8</v>
      </c>
      <c r="K115" s="90">
        <f t="shared" si="3"/>
        <v>2.5003356481481482E-3</v>
      </c>
      <c r="L115" s="3">
        <v>14.228999999999999</v>
      </c>
      <c r="M115" s="3">
        <v>8.5450000000000017</v>
      </c>
      <c r="N115" s="3">
        <v>8.5440000000000005</v>
      </c>
      <c r="O115" s="3">
        <v>8.6249999999999964</v>
      </c>
      <c r="P115" s="3">
        <v>8.7040000000000006</v>
      </c>
      <c r="Q115" s="3">
        <v>8.8170000000000002</v>
      </c>
      <c r="R115" s="3">
        <v>8.8330000000000126</v>
      </c>
      <c r="S115" s="3">
        <v>8.7789999999999964</v>
      </c>
      <c r="T115" s="3">
        <v>8.7930000000000064</v>
      </c>
      <c r="U115" s="3">
        <v>8.7859999999999872</v>
      </c>
      <c r="V115" s="3">
        <v>8.7530000000000001</v>
      </c>
      <c r="W115" s="3">
        <v>8.7299999999999898</v>
      </c>
      <c r="X115" s="3">
        <v>8.75</v>
      </c>
      <c r="Y115" s="3">
        <v>8.7490000000000094</v>
      </c>
      <c r="Z115" s="3">
        <v>8.7970000000000255</v>
      </c>
      <c r="AA115" s="3">
        <v>8.7749999999999773</v>
      </c>
      <c r="AB115" s="3">
        <v>8.7319999999999993</v>
      </c>
      <c r="AC115" s="3">
        <v>8.6490000000000293</v>
      </c>
      <c r="AD115" s="3">
        <v>8.7059999999999604</v>
      </c>
      <c r="AE115" s="3">
        <v>8.7919999999999732</v>
      </c>
      <c r="AF115" s="3">
        <v>8.863000000000028</v>
      </c>
      <c r="AG115" s="3">
        <v>8.9420000000000073</v>
      </c>
      <c r="AH115" s="3">
        <v>9.0620000000000118</v>
      </c>
      <c r="AI115" s="3">
        <v>9.0739999999999839</v>
      </c>
      <c r="AJ115" s="7">
        <f t="shared" si="6"/>
        <v>49.993287938193482</v>
      </c>
    </row>
    <row r="116" spans="1:36" x14ac:dyDescent="0.45">
      <c r="A116" s="1" t="s">
        <v>166</v>
      </c>
      <c r="B116" s="2">
        <v>44694</v>
      </c>
      <c r="C116" s="1" t="s">
        <v>30</v>
      </c>
      <c r="D116" s="1" t="s">
        <v>245</v>
      </c>
      <c r="E116" s="3" t="s">
        <v>245</v>
      </c>
      <c r="F116" s="1" t="s">
        <v>2093</v>
      </c>
      <c r="G116" s="1">
        <v>2022</v>
      </c>
      <c r="H116" s="1" t="s">
        <v>40</v>
      </c>
      <c r="I116" s="12">
        <f>(B116-VLOOKUP(F116,Riders!$A$2:$D$3499,4,FALSE))/365</f>
        <v>23.172602739726027</v>
      </c>
      <c r="J116" s="1">
        <v>9</v>
      </c>
      <c r="K116" s="90">
        <f t="shared" si="3"/>
        <v>2.5077083333333336E-3</v>
      </c>
      <c r="L116" s="3">
        <v>14.445</v>
      </c>
      <c r="M116" s="3">
        <v>8.6879999999999988</v>
      </c>
      <c r="N116" s="3">
        <v>8.2959999999999994</v>
      </c>
      <c r="O116" s="3">
        <v>8.3780000000000037</v>
      </c>
      <c r="P116" s="3">
        <v>8.5210000000000008</v>
      </c>
      <c r="Q116" s="3">
        <v>8.5829999999999984</v>
      </c>
      <c r="R116" s="3">
        <v>8.6349999999999909</v>
      </c>
      <c r="S116" s="3">
        <v>8.7680000000000007</v>
      </c>
      <c r="T116" s="3">
        <v>8.7560000000000144</v>
      </c>
      <c r="U116" s="3">
        <v>8.7749999999999773</v>
      </c>
      <c r="V116" s="3">
        <v>8.7750000000000057</v>
      </c>
      <c r="W116" s="3">
        <v>8.8700000000000188</v>
      </c>
      <c r="X116" s="3">
        <v>8.8310000000000173</v>
      </c>
      <c r="Y116" s="3">
        <v>8.8199999999999648</v>
      </c>
      <c r="Z116" s="3">
        <v>8.8439999999999941</v>
      </c>
      <c r="AA116" s="3">
        <v>8.9130000000000109</v>
      </c>
      <c r="AB116" s="3">
        <v>8.8870000000000005</v>
      </c>
      <c r="AC116" s="3">
        <v>8.9180000000000064</v>
      </c>
      <c r="AD116" s="3">
        <v>8.9390000000000214</v>
      </c>
      <c r="AE116" s="3">
        <v>8.97199999999998</v>
      </c>
      <c r="AF116" s="3">
        <v>8.9630000000000223</v>
      </c>
      <c r="AG116" s="3">
        <v>9.0249999999999773</v>
      </c>
      <c r="AH116" s="3">
        <v>9.0010000000000048</v>
      </c>
      <c r="AI116" s="3">
        <v>9.0630000000000166</v>
      </c>
      <c r="AJ116" s="7">
        <f t="shared" si="6"/>
        <v>49.846307219406825</v>
      </c>
    </row>
    <row r="117" spans="1:36" x14ac:dyDescent="0.45">
      <c r="A117" s="1" t="s">
        <v>166</v>
      </c>
      <c r="B117" s="2">
        <v>44694</v>
      </c>
      <c r="C117" s="1" t="s">
        <v>30</v>
      </c>
      <c r="D117" s="1" t="s">
        <v>245</v>
      </c>
      <c r="E117" s="3" t="s">
        <v>245</v>
      </c>
      <c r="F117" s="1" t="s">
        <v>2106</v>
      </c>
      <c r="G117" s="1">
        <v>2022</v>
      </c>
      <c r="H117" s="1" t="s">
        <v>67</v>
      </c>
      <c r="I117" s="12">
        <f>(B117-VLOOKUP(F117,Riders!$A$2:$D$3499,4,FALSE))/365</f>
        <v>28.361643835616437</v>
      </c>
      <c r="J117" s="1">
        <v>10</v>
      </c>
      <c r="K117" s="90">
        <f t="shared" si="3"/>
        <v>2.5087268518518518E-3</v>
      </c>
      <c r="L117" s="3">
        <v>14.141</v>
      </c>
      <c r="M117" s="3">
        <v>8.7219999999999995</v>
      </c>
      <c r="N117" s="3">
        <v>8.5090000000000003</v>
      </c>
      <c r="O117" s="3">
        <v>8.5889999999999986</v>
      </c>
      <c r="P117" s="3">
        <v>8.6480000000000032</v>
      </c>
      <c r="Q117" s="3">
        <v>8.6729999999999947</v>
      </c>
      <c r="R117" s="3">
        <v>8.7060000000000031</v>
      </c>
      <c r="S117" s="3">
        <v>8.7489999999999952</v>
      </c>
      <c r="T117" s="3">
        <v>8.8070000000000022</v>
      </c>
      <c r="U117" s="3">
        <v>8.8239999999999981</v>
      </c>
      <c r="V117" s="3">
        <v>8.8580000000000183</v>
      </c>
      <c r="W117" s="3">
        <v>8.8819999999999766</v>
      </c>
      <c r="X117" s="3">
        <v>8.9240000000000066</v>
      </c>
      <c r="Y117" s="3">
        <v>8.9260000000000019</v>
      </c>
      <c r="Z117" s="3">
        <v>8.9309999999999832</v>
      </c>
      <c r="AA117" s="3">
        <v>8.8820000000000334</v>
      </c>
      <c r="AB117" s="3">
        <v>8.8659999999999854</v>
      </c>
      <c r="AC117" s="3">
        <v>8.8689999999999998</v>
      </c>
      <c r="AD117" s="3">
        <v>8.9069999999999823</v>
      </c>
      <c r="AE117" s="3">
        <v>8.910000000000025</v>
      </c>
      <c r="AF117" s="3">
        <v>8.9519999999999982</v>
      </c>
      <c r="AG117" s="3">
        <v>8.9529999999999745</v>
      </c>
      <c r="AH117" s="3">
        <v>8.8260000000000218</v>
      </c>
      <c r="AI117" s="3">
        <v>8.6999999999999886</v>
      </c>
      <c r="AJ117" s="7">
        <f t="shared" si="6"/>
        <v>49.82607010712605</v>
      </c>
    </row>
    <row r="118" spans="1:36" x14ac:dyDescent="0.45">
      <c r="A118" s="1" t="s">
        <v>166</v>
      </c>
      <c r="B118" s="2">
        <v>44694</v>
      </c>
      <c r="C118" s="1" t="s">
        <v>30</v>
      </c>
      <c r="D118" s="1" t="s">
        <v>245</v>
      </c>
      <c r="E118" s="3" t="s">
        <v>245</v>
      </c>
      <c r="F118" s="1" t="s">
        <v>3191</v>
      </c>
      <c r="G118" s="1">
        <v>2022</v>
      </c>
      <c r="H118" s="1" t="s">
        <v>43</v>
      </c>
      <c r="I118" s="12">
        <f>(B118-VLOOKUP(F118,Riders!$A$2:$D$3499,4,FALSE))/365</f>
        <v>24.854794520547944</v>
      </c>
      <c r="J118" s="1">
        <v>11</v>
      </c>
      <c r="K118" s="90">
        <f t="shared" si="3"/>
        <v>2.5592245370370374E-3</v>
      </c>
      <c r="L118" s="3">
        <v>14.61</v>
      </c>
      <c r="M118" s="3">
        <v>8.7910000000000004</v>
      </c>
      <c r="N118" s="3">
        <v>8.4969999999999999</v>
      </c>
      <c r="O118" s="3">
        <v>8.5139999999999993</v>
      </c>
      <c r="P118" s="3">
        <v>8.6540000000000035</v>
      </c>
      <c r="Q118" s="3">
        <v>8.8769999999999953</v>
      </c>
      <c r="R118" s="3">
        <v>8.9900000000000091</v>
      </c>
      <c r="S118" s="3">
        <v>8.9959999999999951</v>
      </c>
      <c r="T118" s="3">
        <v>9.1289999999999907</v>
      </c>
      <c r="U118" s="3">
        <v>9.105000000000004</v>
      </c>
      <c r="V118" s="3">
        <v>9.1039999999999992</v>
      </c>
      <c r="W118" s="3">
        <v>9.0999999999999943</v>
      </c>
      <c r="X118" s="3">
        <v>9.0660000000000309</v>
      </c>
      <c r="Y118" s="3">
        <v>9.0589999999999691</v>
      </c>
      <c r="Z118" s="3">
        <v>9.0320000000000107</v>
      </c>
      <c r="AA118" s="3">
        <v>8.9720000000000084</v>
      </c>
      <c r="AB118" s="3">
        <v>9.0739999999999839</v>
      </c>
      <c r="AC118" s="3">
        <v>9.0320000000000107</v>
      </c>
      <c r="AD118" s="3">
        <v>9.092000000000013</v>
      </c>
      <c r="AE118" s="3">
        <v>9.1409999999999627</v>
      </c>
      <c r="AF118" s="3">
        <v>9.2040000000000077</v>
      </c>
      <c r="AG118" s="3">
        <v>9.1150000000000091</v>
      </c>
      <c r="AH118" s="3">
        <v>9.0240000000000009</v>
      </c>
      <c r="AI118" s="3">
        <v>8.9390000000000214</v>
      </c>
      <c r="AJ118" s="7">
        <f t="shared" si="6"/>
        <v>48.842920263932662</v>
      </c>
    </row>
    <row r="119" spans="1:36" x14ac:dyDescent="0.45">
      <c r="A119" s="1" t="s">
        <v>166</v>
      </c>
      <c r="B119" s="2">
        <v>44694</v>
      </c>
      <c r="C119" s="1" t="s">
        <v>30</v>
      </c>
      <c r="D119" s="1" t="s">
        <v>245</v>
      </c>
      <c r="E119" s="3" t="s">
        <v>245</v>
      </c>
      <c r="F119" s="1" t="s">
        <v>237</v>
      </c>
      <c r="G119" s="1">
        <v>2022</v>
      </c>
      <c r="H119" s="1" t="s">
        <v>73</v>
      </c>
      <c r="I119" s="12">
        <f>(B119-VLOOKUP(F119,Riders!$A$2:$D$3499,4,FALSE))/365</f>
        <v>20.449315068493149</v>
      </c>
      <c r="J119" s="1">
        <v>12</v>
      </c>
      <c r="K119" s="90">
        <f t="shared" si="3"/>
        <v>2.6294791666666667E-3</v>
      </c>
      <c r="L119" s="3">
        <v>14.678000000000001</v>
      </c>
      <c r="M119" s="3">
        <v>9.16</v>
      </c>
      <c r="N119" s="3">
        <v>8.9519999999999982</v>
      </c>
      <c r="O119" s="3">
        <v>9.0429999999999993</v>
      </c>
      <c r="P119" s="3">
        <v>9.0859999999999985</v>
      </c>
      <c r="Q119" s="3">
        <v>9.0930000000000106</v>
      </c>
      <c r="R119" s="3">
        <v>9.1249999999999929</v>
      </c>
      <c r="S119" s="3">
        <v>9.1279999999999859</v>
      </c>
      <c r="T119" s="3">
        <v>9.1910000000000167</v>
      </c>
      <c r="U119" s="3">
        <v>9.2019999999999982</v>
      </c>
      <c r="V119" s="3">
        <v>9.2259999999999991</v>
      </c>
      <c r="W119" s="3">
        <v>9.1899999999999977</v>
      </c>
      <c r="X119" s="3">
        <v>9.2090000000000032</v>
      </c>
      <c r="Y119" s="3">
        <v>9.2590000000000003</v>
      </c>
      <c r="Z119" s="3">
        <v>9.3810000000000002</v>
      </c>
      <c r="AA119" s="3">
        <v>9.3700000000000045</v>
      </c>
      <c r="AB119" s="3">
        <v>9.3719999999999857</v>
      </c>
      <c r="AC119" s="3">
        <v>9.4089999999999918</v>
      </c>
      <c r="AD119" s="3">
        <v>9.4180000000000064</v>
      </c>
      <c r="AE119" s="3">
        <v>9.3449999999999989</v>
      </c>
      <c r="AF119" s="3">
        <v>9.3830000000000098</v>
      </c>
      <c r="AG119" s="3">
        <v>9.34699999999998</v>
      </c>
      <c r="AH119" s="3">
        <v>9.313000000000045</v>
      </c>
      <c r="AI119" s="3">
        <v>9.3069999999999879</v>
      </c>
      <c r="AJ119" s="7">
        <f t="shared" si="6"/>
        <v>47.537931307689256</v>
      </c>
    </row>
    <row r="120" spans="1:36" x14ac:dyDescent="0.45">
      <c r="A120" s="1" t="s">
        <v>166</v>
      </c>
      <c r="B120" s="2">
        <v>44694</v>
      </c>
      <c r="C120" s="1" t="s">
        <v>30</v>
      </c>
      <c r="D120" s="1" t="s">
        <v>245</v>
      </c>
      <c r="E120" s="3" t="s">
        <v>245</v>
      </c>
      <c r="F120" s="1" t="s">
        <v>2116</v>
      </c>
      <c r="G120" s="1">
        <v>2022</v>
      </c>
      <c r="H120" s="1" t="s">
        <v>177</v>
      </c>
      <c r="I120" s="12">
        <f>(B120-VLOOKUP(F120,Riders!$A$2:$D$3499,4,FALSE))/365</f>
        <v>19.350684931506848</v>
      </c>
      <c r="J120" s="1">
        <v>13</v>
      </c>
      <c r="K120" s="90">
        <f t="shared" si="3"/>
        <v>2.7081597222222225E-3</v>
      </c>
      <c r="L120" s="3">
        <v>15.265000000000001</v>
      </c>
      <c r="M120" s="3">
        <v>9.1319999999999979</v>
      </c>
      <c r="N120" s="3">
        <v>8.7370000000000019</v>
      </c>
      <c r="O120" s="3">
        <v>8.7090000000000032</v>
      </c>
      <c r="P120" s="3">
        <v>8.7749999999999986</v>
      </c>
      <c r="Q120" s="3">
        <v>8.8689999999999998</v>
      </c>
      <c r="R120" s="3">
        <v>8.9679999999999964</v>
      </c>
      <c r="S120" s="3">
        <v>9.0880000000000081</v>
      </c>
      <c r="T120" s="3">
        <v>9.2450000000000045</v>
      </c>
      <c r="U120" s="3">
        <v>9.4099999999999682</v>
      </c>
      <c r="V120" s="3">
        <v>9.5360000000000156</v>
      </c>
      <c r="W120" s="3">
        <v>9.7049999999999983</v>
      </c>
      <c r="X120" s="3">
        <v>9.7560000000000286</v>
      </c>
      <c r="Y120" s="3">
        <v>9.7999999999999829</v>
      </c>
      <c r="Z120" s="3">
        <v>9.8449999999999989</v>
      </c>
      <c r="AA120" s="3">
        <v>9.8410000000000082</v>
      </c>
      <c r="AB120" s="3">
        <v>9.8169999999999789</v>
      </c>
      <c r="AC120" s="3">
        <v>9.8550000000000466</v>
      </c>
      <c r="AD120" s="3">
        <v>9.8709999999999525</v>
      </c>
      <c r="AE120" s="3">
        <v>9.9320000000000448</v>
      </c>
      <c r="AF120" s="3">
        <v>9.9189999999999827</v>
      </c>
      <c r="AG120" s="3">
        <v>9.9329999999999643</v>
      </c>
      <c r="AH120" s="3">
        <v>9.896000000000015</v>
      </c>
      <c r="AI120" s="3">
        <v>10.081000000000021</v>
      </c>
      <c r="AJ120" s="7">
        <f t="shared" si="6"/>
        <v>46.156804923392521</v>
      </c>
    </row>
    <row r="121" spans="1:36" x14ac:dyDescent="0.45">
      <c r="A121" s="20" t="s">
        <v>166</v>
      </c>
      <c r="B121" s="23">
        <v>44694</v>
      </c>
      <c r="C121" s="20" t="s">
        <v>30</v>
      </c>
      <c r="D121" s="3" t="s">
        <v>31</v>
      </c>
      <c r="E121" s="3" t="s">
        <v>578</v>
      </c>
      <c r="F121" s="20" t="s">
        <v>89</v>
      </c>
      <c r="G121" s="20">
        <v>2022</v>
      </c>
      <c r="H121" s="20" t="s">
        <v>91</v>
      </c>
      <c r="I121" s="12">
        <f>(B121-VLOOKUP(F121,Riders!$A$2:$D$3499,4,FALSE))/365</f>
        <v>22.863013698630137</v>
      </c>
      <c r="J121" s="20">
        <v>1</v>
      </c>
      <c r="K121" s="90">
        <f t="shared" si="3"/>
        <v>2.4227314814814814E-3</v>
      </c>
      <c r="L121" s="3">
        <v>14.134</v>
      </c>
      <c r="M121" s="3">
        <v>8.5180000000000007</v>
      </c>
      <c r="N121" s="3">
        <v>8.1829999999999998</v>
      </c>
      <c r="O121" s="3">
        <v>8.1779999999999973</v>
      </c>
      <c r="P121" s="3">
        <v>8.2330000000000041</v>
      </c>
      <c r="Q121" s="3">
        <v>8.2419999999999973</v>
      </c>
      <c r="R121" s="3">
        <v>8.3050000000000068</v>
      </c>
      <c r="S121" s="3">
        <v>8.296999999999997</v>
      </c>
      <c r="T121" s="3">
        <v>8.3819999999999908</v>
      </c>
      <c r="U121" s="3">
        <v>8.436000000000007</v>
      </c>
      <c r="V121" s="3">
        <v>8.4799999999999898</v>
      </c>
      <c r="W121" s="3">
        <v>8.4849999999999994</v>
      </c>
      <c r="X121" s="3">
        <v>8.4760000000000133</v>
      </c>
      <c r="Y121" s="3">
        <v>8.4879999999999995</v>
      </c>
      <c r="Z121" s="3">
        <v>8.4429999999999978</v>
      </c>
      <c r="AA121" s="3">
        <v>8.4540000000000077</v>
      </c>
      <c r="AB121" s="3">
        <v>8.5310000000000059</v>
      </c>
      <c r="AC121" s="3">
        <v>8.6059999999999945</v>
      </c>
      <c r="AD121" s="3">
        <v>8.6700000000000159</v>
      </c>
      <c r="AE121" s="3">
        <v>8.7220000000000084</v>
      </c>
      <c r="AF121" s="3">
        <v>8.7639999999999816</v>
      </c>
      <c r="AG121" s="3">
        <v>8.7629999999999484</v>
      </c>
      <c r="AH121" s="3">
        <v>8.7660000000000196</v>
      </c>
      <c r="AI121" s="3">
        <v>8.7680000000000007</v>
      </c>
      <c r="AJ121" s="7">
        <f t="shared" si="6"/>
        <v>51.594657086621702</v>
      </c>
    </row>
    <row r="122" spans="1:36" x14ac:dyDescent="0.45">
      <c r="A122" s="20" t="s">
        <v>166</v>
      </c>
      <c r="B122" s="23">
        <v>44694</v>
      </c>
      <c r="C122" s="20" t="s">
        <v>30</v>
      </c>
      <c r="D122" s="3" t="s">
        <v>31</v>
      </c>
      <c r="E122" s="3" t="s">
        <v>578</v>
      </c>
      <c r="F122" s="20" t="s">
        <v>2569</v>
      </c>
      <c r="G122" s="20">
        <v>2022</v>
      </c>
      <c r="H122" s="20" t="s">
        <v>61</v>
      </c>
      <c r="I122" s="12">
        <f>(B122-VLOOKUP(F122,Riders!$A$2:$D$3499,4,FALSE))/365</f>
        <v>35.175342465753424</v>
      </c>
      <c r="J122" s="20">
        <v>2</v>
      </c>
      <c r="K122" s="90">
        <f t="shared" si="3"/>
        <v>2.4561342592592595E-3</v>
      </c>
      <c r="L122" s="3">
        <v>14.89</v>
      </c>
      <c r="M122" s="3">
        <v>8.7669999999999995</v>
      </c>
      <c r="N122" s="3">
        <v>8.3469999999999978</v>
      </c>
      <c r="O122" s="3">
        <v>8.3109999999999999</v>
      </c>
      <c r="P122" s="3">
        <v>8.3910000000000053</v>
      </c>
      <c r="Q122" s="3">
        <v>8.4799999999999969</v>
      </c>
      <c r="R122" s="3">
        <v>8.4849999999999923</v>
      </c>
      <c r="S122" s="3">
        <v>8.527000000000001</v>
      </c>
      <c r="T122" s="3">
        <v>8.467000000000013</v>
      </c>
      <c r="U122" s="3">
        <v>8.4679999999999893</v>
      </c>
      <c r="V122" s="3">
        <v>8.4109999999999872</v>
      </c>
      <c r="W122" s="3">
        <v>8.4720000000000084</v>
      </c>
      <c r="X122" s="3">
        <v>8.4899999999999949</v>
      </c>
      <c r="Y122" s="3">
        <v>8.5310000000000485</v>
      </c>
      <c r="Z122" s="3">
        <v>8.5469999999999402</v>
      </c>
      <c r="AA122" s="3">
        <v>8.5610000000000355</v>
      </c>
      <c r="AB122" s="3">
        <v>8.5489999999999782</v>
      </c>
      <c r="AC122" s="3">
        <v>8.5949999999999989</v>
      </c>
      <c r="AD122" s="3">
        <v>8.6290000000000191</v>
      </c>
      <c r="AE122" s="3">
        <v>8.7349999999999852</v>
      </c>
      <c r="AF122" s="3">
        <v>8.7420000000000186</v>
      </c>
      <c r="AG122" s="3">
        <v>8.83299999999997</v>
      </c>
      <c r="AH122" s="3">
        <v>8.9650000000000318</v>
      </c>
      <c r="AI122" s="3">
        <v>9.0169999999999959</v>
      </c>
      <c r="AJ122" s="7">
        <f t="shared" si="6"/>
        <v>50.892983365534135</v>
      </c>
    </row>
    <row r="123" spans="1:36" x14ac:dyDescent="0.45">
      <c r="A123" s="10" t="s">
        <v>166</v>
      </c>
      <c r="B123" s="22">
        <v>44694</v>
      </c>
      <c r="C123" s="10" t="s">
        <v>30</v>
      </c>
      <c r="D123" s="3" t="s">
        <v>31</v>
      </c>
      <c r="E123" s="3" t="s">
        <v>579</v>
      </c>
      <c r="F123" s="10" t="s">
        <v>172</v>
      </c>
      <c r="G123" s="10">
        <v>2022</v>
      </c>
      <c r="H123" s="10" t="s">
        <v>61</v>
      </c>
      <c r="I123" s="12" t="e">
        <f>(B123-VLOOKUP(F123,Riders!$A$2:$D$3499,4,FALSE))/365</f>
        <v>#N/A</v>
      </c>
      <c r="J123" s="10">
        <v>3</v>
      </c>
      <c r="K123" s="90">
        <f t="shared" si="3"/>
        <v>2.4528240740740738E-3</v>
      </c>
      <c r="L123" s="3">
        <v>14.003</v>
      </c>
      <c r="M123" s="3">
        <v>8.6140000000000008</v>
      </c>
      <c r="N123" s="3">
        <v>8.4969999999999999</v>
      </c>
      <c r="O123" s="3">
        <v>8.5449999999999982</v>
      </c>
      <c r="P123" s="3">
        <v>8.5889999999999986</v>
      </c>
      <c r="Q123" s="3">
        <v>8.6679999999999993</v>
      </c>
      <c r="R123" s="3">
        <v>8.7070000000000078</v>
      </c>
      <c r="S123" s="3">
        <v>8.7669999999999959</v>
      </c>
      <c r="T123" s="3">
        <v>8.7130000000000081</v>
      </c>
      <c r="U123" s="3">
        <v>8.6739999999999782</v>
      </c>
      <c r="V123" s="3">
        <v>8.7090000000000316</v>
      </c>
      <c r="W123" s="3">
        <v>8.6899999999999693</v>
      </c>
      <c r="X123" s="3">
        <v>8.5499999999999972</v>
      </c>
      <c r="Y123" s="3">
        <v>8.5420000000000158</v>
      </c>
      <c r="Z123" s="3">
        <v>8.4799999999999898</v>
      </c>
      <c r="AA123" s="3">
        <v>8.4310000000000116</v>
      </c>
      <c r="AB123" s="3">
        <v>8.4679999999999893</v>
      </c>
      <c r="AC123" s="3">
        <v>8.4499999999999886</v>
      </c>
      <c r="AD123" s="3">
        <v>8.5099999999999909</v>
      </c>
      <c r="AE123" s="3">
        <v>8.5450000000000159</v>
      </c>
      <c r="AF123" s="3">
        <v>8.6320000000000334</v>
      </c>
      <c r="AG123" s="3">
        <v>8.6779999999999973</v>
      </c>
      <c r="AH123" s="3">
        <v>8.6979999999999791</v>
      </c>
      <c r="AI123" s="3">
        <v>8.7639999999999816</v>
      </c>
      <c r="AJ123" s="7">
        <f t="shared" si="6"/>
        <v>50.961665502727399</v>
      </c>
    </row>
    <row r="124" spans="1:36" x14ac:dyDescent="0.45">
      <c r="A124" s="10" t="s">
        <v>166</v>
      </c>
      <c r="B124" s="22">
        <v>44694</v>
      </c>
      <c r="C124" s="10" t="s">
        <v>30</v>
      </c>
      <c r="D124" s="3" t="s">
        <v>31</v>
      </c>
      <c r="E124" s="3" t="s">
        <v>579</v>
      </c>
      <c r="F124" s="10" t="s">
        <v>2117</v>
      </c>
      <c r="G124" s="10">
        <v>2022</v>
      </c>
      <c r="H124" s="10" t="s">
        <v>91</v>
      </c>
      <c r="I124" s="12">
        <f>(B124-VLOOKUP(F124,Riders!$A$2:$D$3499,4,FALSE))/365</f>
        <v>27.079452054794519</v>
      </c>
      <c r="J124" s="10">
        <v>4</v>
      </c>
      <c r="K124" s="90">
        <f t="shared" si="3"/>
        <v>2.502789351851852E-3</v>
      </c>
      <c r="L124" s="3">
        <v>14.257999999999999</v>
      </c>
      <c r="M124" s="3">
        <v>8.9220000000000006</v>
      </c>
      <c r="N124" s="3">
        <v>8.5960000000000001</v>
      </c>
      <c r="O124" s="3">
        <v>8.5479999999999983</v>
      </c>
      <c r="P124" s="3">
        <v>8.5500000000000043</v>
      </c>
      <c r="Q124" s="3">
        <v>8.6089999999999947</v>
      </c>
      <c r="R124" s="3">
        <v>8.6360000000000028</v>
      </c>
      <c r="S124" s="3">
        <v>8.6800000000000068</v>
      </c>
      <c r="T124" s="3">
        <v>8.6119999999999948</v>
      </c>
      <c r="U124" s="3">
        <v>8.6910000000000025</v>
      </c>
      <c r="V124" s="3">
        <v>8.6360000000000099</v>
      </c>
      <c r="W124" s="3">
        <v>8.7059999999999889</v>
      </c>
      <c r="X124" s="3">
        <v>8.6989999999999981</v>
      </c>
      <c r="Y124" s="3">
        <v>8.7200000000000131</v>
      </c>
      <c r="Z124" s="3">
        <v>8.6979999999999649</v>
      </c>
      <c r="AA124" s="3">
        <v>8.7810000000000343</v>
      </c>
      <c r="AB124" s="3">
        <v>8.7409999999999854</v>
      </c>
      <c r="AC124" s="3">
        <v>8.8329999999999984</v>
      </c>
      <c r="AD124" s="3">
        <v>8.8480000000000132</v>
      </c>
      <c r="AE124" s="3">
        <v>8.9509999999999934</v>
      </c>
      <c r="AF124" s="3">
        <v>8.9679999999999893</v>
      </c>
      <c r="AG124" s="3">
        <v>9.1139999999999759</v>
      </c>
      <c r="AH124" s="3">
        <v>9.1520000000000152</v>
      </c>
      <c r="AI124" s="3">
        <v>9.29200000000003</v>
      </c>
      <c r="AJ124" s="7">
        <f t="shared" si="6"/>
        <v>49.944275137462363</v>
      </c>
    </row>
    <row r="125" spans="1:36" x14ac:dyDescent="0.45">
      <c r="A125" s="1" t="s">
        <v>199</v>
      </c>
      <c r="B125" s="2">
        <v>44674</v>
      </c>
      <c r="C125" s="1" t="s">
        <v>30</v>
      </c>
      <c r="D125" s="3" t="s">
        <v>245</v>
      </c>
      <c r="E125" s="3" t="s">
        <v>245</v>
      </c>
      <c r="F125" s="3" t="s">
        <v>2090</v>
      </c>
      <c r="G125" s="1">
        <v>2022</v>
      </c>
      <c r="H125" s="3" t="s">
        <v>88</v>
      </c>
      <c r="I125" s="12">
        <f>(B125-VLOOKUP(F125,Riders!$A$2:$D$3499,4,FALSE))/365</f>
        <v>28.783561643835615</v>
      </c>
      <c r="J125" s="3">
        <v>1</v>
      </c>
      <c r="K125" s="90">
        <f t="shared" si="3"/>
        <v>2.366585648148148E-3</v>
      </c>
      <c r="L125" s="3">
        <v>14.375</v>
      </c>
      <c r="M125" s="3">
        <v>8.8030000000000008</v>
      </c>
      <c r="N125" s="3">
        <v>8.3320000000000007</v>
      </c>
      <c r="O125" s="3">
        <v>8.157</v>
      </c>
      <c r="P125" s="3">
        <v>8.1839999999999975</v>
      </c>
      <c r="Q125" s="3">
        <v>8.1750000000000043</v>
      </c>
      <c r="R125" s="3">
        <v>8.1829999999999998</v>
      </c>
      <c r="S125" s="3">
        <v>8.1440000000000055</v>
      </c>
      <c r="T125" s="3">
        <v>8.159000000000006</v>
      </c>
      <c r="U125" s="3">
        <v>8.1409999999999769</v>
      </c>
      <c r="V125" s="3">
        <v>8.1510000000000105</v>
      </c>
      <c r="W125" s="3">
        <v>8.1899999999999977</v>
      </c>
      <c r="X125" s="3">
        <v>8.2179999999999893</v>
      </c>
      <c r="Y125" s="3">
        <v>8.2580000000000098</v>
      </c>
      <c r="Z125" s="3">
        <v>8.2939999999999827</v>
      </c>
      <c r="AA125" s="3">
        <v>8.2420000000000186</v>
      </c>
      <c r="AB125" s="3">
        <v>8.2400000000000091</v>
      </c>
      <c r="AC125" s="3">
        <v>8.2169999999999845</v>
      </c>
      <c r="AD125" s="3">
        <v>8.2480000000000189</v>
      </c>
      <c r="AE125" s="3">
        <v>8.2499999999999716</v>
      </c>
      <c r="AF125" s="3">
        <v>8.3170000000000073</v>
      </c>
      <c r="AG125" s="3">
        <v>8.3530000000000086</v>
      </c>
      <c r="AH125" s="3">
        <v>8.4130000000000109</v>
      </c>
      <c r="AI125" s="3">
        <v>8.4289999999999736</v>
      </c>
      <c r="AJ125" s="7">
        <f t="shared" si="6"/>
        <v>52.818709560675494</v>
      </c>
    </row>
    <row r="126" spans="1:36" x14ac:dyDescent="0.45">
      <c r="A126" s="1" t="s">
        <v>199</v>
      </c>
      <c r="B126" s="2">
        <v>44674</v>
      </c>
      <c r="C126" s="1" t="s">
        <v>30</v>
      </c>
      <c r="D126" s="3" t="s">
        <v>245</v>
      </c>
      <c r="E126" s="3" t="s">
        <v>245</v>
      </c>
      <c r="F126" s="3" t="s">
        <v>163</v>
      </c>
      <c r="G126" s="1">
        <v>2022</v>
      </c>
      <c r="H126" s="3" t="s">
        <v>88</v>
      </c>
      <c r="I126" s="12">
        <f>(B126-VLOOKUP(F126,Riders!$A$2:$D$3499,4,FALSE))/365</f>
        <v>23.438356164383563</v>
      </c>
      <c r="J126" s="3">
        <v>2</v>
      </c>
      <c r="K126" s="90">
        <f t="shared" si="3"/>
        <v>2.3691782407407407E-3</v>
      </c>
      <c r="L126" s="3">
        <v>14.068</v>
      </c>
      <c r="M126" s="3">
        <v>8.9219999999999988</v>
      </c>
      <c r="N126" s="3">
        <v>8.5330000000000013</v>
      </c>
      <c r="O126" s="3">
        <v>8.4370000000000012</v>
      </c>
      <c r="P126" s="3">
        <v>8.4170000000000016</v>
      </c>
      <c r="Q126" s="3">
        <v>8.3159999999999954</v>
      </c>
      <c r="R126" s="3">
        <v>8.296999999999997</v>
      </c>
      <c r="S126" s="3">
        <v>8.2419999999999902</v>
      </c>
      <c r="T126" s="3">
        <v>8.2570000000000192</v>
      </c>
      <c r="U126" s="3">
        <v>8.2710000000000008</v>
      </c>
      <c r="V126" s="3">
        <v>8.2660000000000053</v>
      </c>
      <c r="W126" s="3">
        <v>8.2539999999999765</v>
      </c>
      <c r="X126" s="3">
        <v>8.2380000000000138</v>
      </c>
      <c r="Y126" s="3">
        <v>8.2339999999999947</v>
      </c>
      <c r="Z126" s="3">
        <v>8.2610000000000099</v>
      </c>
      <c r="AA126" s="3">
        <v>8.2589999999999861</v>
      </c>
      <c r="AB126" s="3">
        <v>8.2549999999999955</v>
      </c>
      <c r="AC126" s="3">
        <v>8.2280000000000086</v>
      </c>
      <c r="AD126" s="3">
        <v>8.2000000000000171</v>
      </c>
      <c r="AE126" s="3">
        <v>8.2360000000000184</v>
      </c>
      <c r="AF126" s="3">
        <v>8.2039999999999793</v>
      </c>
      <c r="AG126" s="3">
        <v>8.1430000000000291</v>
      </c>
      <c r="AH126" s="3">
        <v>8.11099999999999</v>
      </c>
      <c r="AI126" s="3">
        <v>8.0479999999999734</v>
      </c>
      <c r="AJ126" s="7">
        <f t="shared" si="6"/>
        <v>52.760910027992594</v>
      </c>
    </row>
    <row r="127" spans="1:36" x14ac:dyDescent="0.45">
      <c r="A127" s="1" t="s">
        <v>199</v>
      </c>
      <c r="B127" s="2">
        <v>44674</v>
      </c>
      <c r="C127" s="1" t="s">
        <v>30</v>
      </c>
      <c r="D127" s="3" t="s">
        <v>245</v>
      </c>
      <c r="E127" s="3" t="s">
        <v>245</v>
      </c>
      <c r="F127" s="3" t="s">
        <v>332</v>
      </c>
      <c r="G127" s="1">
        <v>2022</v>
      </c>
      <c r="H127" s="3" t="s">
        <v>396</v>
      </c>
      <c r="I127" s="12">
        <f>(B127-VLOOKUP(F127,Riders!$A$2:$D$3499,4,FALSE))/365</f>
        <v>26.87945205479452</v>
      </c>
      <c r="J127" s="3">
        <v>3</v>
      </c>
      <c r="K127" s="90">
        <f t="shared" si="3"/>
        <v>2.3839351851851851E-3</v>
      </c>
      <c r="L127" s="3">
        <v>14.597</v>
      </c>
      <c r="M127" s="3">
        <v>8.761000000000001</v>
      </c>
      <c r="N127" s="3">
        <v>8.2989999999999995</v>
      </c>
      <c r="O127" s="3">
        <v>8.1590000000000025</v>
      </c>
      <c r="P127" s="3">
        <v>8.232999999999997</v>
      </c>
      <c r="Q127" s="3">
        <v>8.2409999999999997</v>
      </c>
      <c r="R127" s="3">
        <v>8.3540000000000063</v>
      </c>
      <c r="S127" s="3">
        <v>8.335000000000008</v>
      </c>
      <c r="T127" s="3">
        <v>8.3449999999999847</v>
      </c>
      <c r="U127" s="3">
        <v>8.3060000000000116</v>
      </c>
      <c r="V127" s="3">
        <v>8.2599999999999909</v>
      </c>
      <c r="W127" s="3">
        <v>8.2809999999999917</v>
      </c>
      <c r="X127" s="3">
        <v>8.3179999999999978</v>
      </c>
      <c r="Y127" s="3">
        <v>8.3240000000000123</v>
      </c>
      <c r="Z127" s="3">
        <v>8.36</v>
      </c>
      <c r="AA127" s="3">
        <v>8.2659999999999911</v>
      </c>
      <c r="AB127" s="3">
        <v>8.0749999999999886</v>
      </c>
      <c r="AC127" s="3">
        <v>8.3440000000000225</v>
      </c>
      <c r="AD127" s="3">
        <v>8.2309999999999661</v>
      </c>
      <c r="AE127" s="3">
        <v>8.2370000000000516</v>
      </c>
      <c r="AF127" s="3">
        <v>8.3159999999999741</v>
      </c>
      <c r="AG127" s="3">
        <v>8.4080000000000155</v>
      </c>
      <c r="AH127" s="3">
        <v>8.4289999999999736</v>
      </c>
      <c r="AI127" s="3">
        <v>8.492999999999995</v>
      </c>
      <c r="AJ127" s="7">
        <f t="shared" si="6"/>
        <v>52.434311459810075</v>
      </c>
    </row>
    <row r="128" spans="1:36" x14ac:dyDescent="0.45">
      <c r="A128" s="1" t="s">
        <v>199</v>
      </c>
      <c r="B128" s="2">
        <v>44674</v>
      </c>
      <c r="C128" s="1" t="s">
        <v>30</v>
      </c>
      <c r="D128" s="3" t="s">
        <v>245</v>
      </c>
      <c r="E128" s="3" t="s">
        <v>245</v>
      </c>
      <c r="F128" s="3" t="s">
        <v>2064</v>
      </c>
      <c r="G128" s="1">
        <v>2022</v>
      </c>
      <c r="H128" s="3" t="s">
        <v>79</v>
      </c>
      <c r="I128" s="12">
        <f>(B128-VLOOKUP(F128,Riders!$A$2:$D$3499,4,FALSE))/365</f>
        <v>25.084931506849315</v>
      </c>
      <c r="J128" s="3">
        <v>4</v>
      </c>
      <c r="K128" s="90">
        <f t="shared" si="3"/>
        <v>2.399872685185185E-3</v>
      </c>
      <c r="L128" s="3">
        <v>14.532999999999999</v>
      </c>
      <c r="M128" s="3">
        <v>8.7569999999999997</v>
      </c>
      <c r="N128" s="3">
        <v>8.2409999999999997</v>
      </c>
      <c r="O128" s="3">
        <v>8.105000000000004</v>
      </c>
      <c r="P128" s="3">
        <v>8.0249999999999986</v>
      </c>
      <c r="Q128" s="3">
        <v>8.0319999999999965</v>
      </c>
      <c r="R128" s="3">
        <v>8.105000000000004</v>
      </c>
      <c r="S128" s="3">
        <v>8.1029999999999944</v>
      </c>
      <c r="T128" s="3">
        <v>8.1299999999999955</v>
      </c>
      <c r="U128" s="3">
        <v>8.1680000000000064</v>
      </c>
      <c r="V128" s="3">
        <v>8.2190000000000083</v>
      </c>
      <c r="W128" s="3">
        <v>8.2189999999999941</v>
      </c>
      <c r="X128" s="3">
        <v>8.3710000000000093</v>
      </c>
      <c r="Y128" s="3">
        <v>8.2799999999999869</v>
      </c>
      <c r="Z128" s="3">
        <v>8.39</v>
      </c>
      <c r="AA128" s="3">
        <v>8.4679999999999893</v>
      </c>
      <c r="AB128" s="3">
        <v>8.4969999999999857</v>
      </c>
      <c r="AC128" s="3">
        <v>8.4890000000000043</v>
      </c>
      <c r="AD128" s="3">
        <v>8.523000000000053</v>
      </c>
      <c r="AE128" s="3">
        <v>8.5909999999999798</v>
      </c>
      <c r="AF128" s="3">
        <v>8.6799999999999784</v>
      </c>
      <c r="AG128" s="3">
        <v>8.7489999999999952</v>
      </c>
      <c r="AH128" s="3">
        <v>8.8150000000000546</v>
      </c>
      <c r="AI128" s="3">
        <v>8.858999999999952</v>
      </c>
      <c r="AJ128" s="7">
        <f t="shared" si="6"/>
        <v>52.08609638821504</v>
      </c>
    </row>
    <row r="129" spans="1:36" x14ac:dyDescent="0.45">
      <c r="A129" s="1" t="s">
        <v>199</v>
      </c>
      <c r="B129" s="2">
        <v>44674</v>
      </c>
      <c r="C129" s="1" t="s">
        <v>30</v>
      </c>
      <c r="D129" s="3" t="s">
        <v>245</v>
      </c>
      <c r="E129" s="3" t="s">
        <v>245</v>
      </c>
      <c r="F129" s="3" t="s">
        <v>106</v>
      </c>
      <c r="G129" s="1">
        <v>2022</v>
      </c>
      <c r="H129" s="3" t="s">
        <v>61</v>
      </c>
      <c r="I129" s="12">
        <f>(B129-VLOOKUP(F129,Riders!$A$2:$D$3499,4,FALSE))/365</f>
        <v>21.336986301369862</v>
      </c>
      <c r="J129" s="3">
        <v>5</v>
      </c>
      <c r="K129" s="90">
        <f t="shared" si="3"/>
        <v>2.4070254629629628E-3</v>
      </c>
      <c r="L129" s="3">
        <v>14.510999999999999</v>
      </c>
      <c r="M129" s="3">
        <v>8.897000000000002</v>
      </c>
      <c r="N129" s="3">
        <v>8.43</v>
      </c>
      <c r="O129" s="3">
        <v>8.3620000000000019</v>
      </c>
      <c r="P129" s="3">
        <v>8.4179999999999993</v>
      </c>
      <c r="Q129" s="3">
        <v>8.4379999999999953</v>
      </c>
      <c r="R129" s="3">
        <v>8.5130000000000052</v>
      </c>
      <c r="S129" s="3">
        <v>8.4780000000000086</v>
      </c>
      <c r="T129" s="3">
        <v>8.4549999999999841</v>
      </c>
      <c r="U129" s="3">
        <v>8.4060000000000059</v>
      </c>
      <c r="V129" s="3">
        <v>8.4579999999999984</v>
      </c>
      <c r="W129" s="3">
        <v>8.4510000000000076</v>
      </c>
      <c r="X129" s="3">
        <v>8.4740000000000038</v>
      </c>
      <c r="Y129" s="3">
        <v>8.4339999999999975</v>
      </c>
      <c r="Z129" s="3">
        <v>8.4569999999999794</v>
      </c>
      <c r="AA129" s="3">
        <v>8.3750000000000284</v>
      </c>
      <c r="AB129" s="3">
        <v>8.3549999999999898</v>
      </c>
      <c r="AC129" s="3">
        <v>8.3349999999999795</v>
      </c>
      <c r="AD129" s="3">
        <v>8.3010000000000446</v>
      </c>
      <c r="AE129" s="3">
        <v>8.2039999999999793</v>
      </c>
      <c r="AF129" s="3">
        <v>9.5829999999999984</v>
      </c>
      <c r="AG129" s="3">
        <v>6.8540000000000134</v>
      </c>
      <c r="AH129" s="3">
        <v>8.3589999999999804</v>
      </c>
      <c r="AI129" s="3">
        <v>8.4189999999999827</v>
      </c>
      <c r="AJ129" s="7">
        <f t="shared" si="6"/>
        <v>51.931316026100298</v>
      </c>
    </row>
    <row r="130" spans="1:36" x14ac:dyDescent="0.45">
      <c r="A130" s="1" t="s">
        <v>199</v>
      </c>
      <c r="B130" s="2">
        <v>44674</v>
      </c>
      <c r="C130" s="1" t="s">
        <v>30</v>
      </c>
      <c r="D130" s="3" t="s">
        <v>245</v>
      </c>
      <c r="E130" s="3" t="s">
        <v>245</v>
      </c>
      <c r="F130" s="3" t="s">
        <v>204</v>
      </c>
      <c r="G130" s="1">
        <v>2022</v>
      </c>
      <c r="H130" s="3" t="s">
        <v>34</v>
      </c>
      <c r="I130" s="12">
        <f>(B130-VLOOKUP(F130,Riders!$A$2:$D$3499,4,FALSE))/365</f>
        <v>19.443835616438356</v>
      </c>
      <c r="J130" s="3">
        <v>6</v>
      </c>
      <c r="K130" s="90">
        <f t="shared" ref="K130:K193" si="7">IF(COUNT(L130:AI130)=24,SUM(L130:AI130)/86400,"")</f>
        <v>2.4120833333333334E-3</v>
      </c>
      <c r="L130" s="3">
        <v>14.1</v>
      </c>
      <c r="M130" s="3">
        <v>8.6989999999999998</v>
      </c>
      <c r="N130" s="3">
        <v>8.27</v>
      </c>
      <c r="O130" s="3">
        <v>8.2149999999999999</v>
      </c>
      <c r="P130" s="3">
        <v>8.2409999999999997</v>
      </c>
      <c r="Q130" s="3">
        <v>8.2899999999999991</v>
      </c>
      <c r="R130" s="3">
        <v>8.2980000000000018</v>
      </c>
      <c r="S130" s="3">
        <v>8.3960000000000008</v>
      </c>
      <c r="T130" s="3">
        <v>8.4010000000000105</v>
      </c>
      <c r="U130" s="3">
        <v>8.4909999999999854</v>
      </c>
      <c r="V130" s="3">
        <v>8.5090000000000003</v>
      </c>
      <c r="W130" s="3">
        <v>8.4849999999999994</v>
      </c>
      <c r="X130" s="3">
        <v>8.4549999999999983</v>
      </c>
      <c r="Y130" s="3">
        <v>8.2399999999999807</v>
      </c>
      <c r="Z130" s="3">
        <v>8.7250000000000227</v>
      </c>
      <c r="AA130" s="3">
        <v>8.5240000000000009</v>
      </c>
      <c r="AB130" s="3">
        <v>8.4830000000000041</v>
      </c>
      <c r="AC130" s="3">
        <v>8.4739999999999895</v>
      </c>
      <c r="AD130" s="3">
        <v>8.4850000000000136</v>
      </c>
      <c r="AE130" s="3">
        <v>8.5720000000000312</v>
      </c>
      <c r="AF130" s="3">
        <v>8.5120000000000005</v>
      </c>
      <c r="AG130" s="3">
        <v>8.5439999999999827</v>
      </c>
      <c r="AH130" s="3">
        <v>8.5129999999999768</v>
      </c>
      <c r="AI130" s="3">
        <v>8.4819999999999993</v>
      </c>
      <c r="AJ130" s="7">
        <f t="shared" si="6"/>
        <v>51.822421834513733</v>
      </c>
    </row>
    <row r="131" spans="1:36" x14ac:dyDescent="0.45">
      <c r="A131" s="1" t="s">
        <v>199</v>
      </c>
      <c r="B131" s="2">
        <v>44674</v>
      </c>
      <c r="C131" s="1" t="s">
        <v>30</v>
      </c>
      <c r="D131" s="3" t="s">
        <v>245</v>
      </c>
      <c r="E131" s="3" t="s">
        <v>245</v>
      </c>
      <c r="F131" s="3" t="s">
        <v>189</v>
      </c>
      <c r="G131" s="1">
        <v>2022</v>
      </c>
      <c r="H131" s="3" t="s">
        <v>61</v>
      </c>
      <c r="I131" s="12">
        <f>(B131-VLOOKUP(F131,Riders!$A$2:$D$3499,4,FALSE))/365</f>
        <v>25.213698630136985</v>
      </c>
      <c r="J131" s="3">
        <v>7</v>
      </c>
      <c r="K131" s="90">
        <f t="shared" si="7"/>
        <v>2.4153587962962961E-3</v>
      </c>
      <c r="L131" s="3">
        <v>14.342000000000001</v>
      </c>
      <c r="M131" s="3">
        <v>8.8199999999999985</v>
      </c>
      <c r="N131" s="3">
        <v>8.3590000000000018</v>
      </c>
      <c r="O131" s="3">
        <v>8.3019999999999996</v>
      </c>
      <c r="P131" s="3">
        <v>8.3629999999999995</v>
      </c>
      <c r="Q131" s="3">
        <v>8.4110000000000014</v>
      </c>
      <c r="R131" s="3">
        <v>8.4820000000000064</v>
      </c>
      <c r="S131" s="3">
        <v>8.5379999999999967</v>
      </c>
      <c r="T131" s="3">
        <v>8.5819999999999936</v>
      </c>
      <c r="U131" s="3">
        <v>8.5860000000000127</v>
      </c>
      <c r="V131" s="3">
        <v>8.5750000000000028</v>
      </c>
      <c r="W131" s="3">
        <v>8.576999999999984</v>
      </c>
      <c r="X131" s="3">
        <v>8.6159999999999997</v>
      </c>
      <c r="Y131" s="3">
        <v>8.6159999999999997</v>
      </c>
      <c r="Z131" s="3">
        <v>8.597999999999999</v>
      </c>
      <c r="AA131" s="3">
        <v>8.570999999999998</v>
      </c>
      <c r="AB131" s="3">
        <v>8.3660000000000139</v>
      </c>
      <c r="AC131" s="3">
        <v>8.2749999999999773</v>
      </c>
      <c r="AD131" s="3">
        <v>8.2120000000000175</v>
      </c>
      <c r="AE131" s="3">
        <v>8.1999999999999886</v>
      </c>
      <c r="AF131" s="3">
        <v>8.2330000000000041</v>
      </c>
      <c r="AG131" s="3">
        <v>8.4039999999999964</v>
      </c>
      <c r="AH131" s="3">
        <v>8.2980000000000018</v>
      </c>
      <c r="AI131" s="3">
        <v>8.36099999999999</v>
      </c>
      <c r="AJ131" s="7">
        <f t="shared" si="6"/>
        <v>51.752145557701247</v>
      </c>
    </row>
    <row r="132" spans="1:36" x14ac:dyDescent="0.45">
      <c r="A132" s="1" t="s">
        <v>199</v>
      </c>
      <c r="B132" s="2">
        <v>44674</v>
      </c>
      <c r="C132" s="1" t="s">
        <v>30</v>
      </c>
      <c r="D132" s="3" t="s">
        <v>245</v>
      </c>
      <c r="E132" s="3" t="s">
        <v>245</v>
      </c>
      <c r="F132" s="3" t="s">
        <v>75</v>
      </c>
      <c r="G132" s="1">
        <v>2022</v>
      </c>
      <c r="H132" s="3" t="s">
        <v>52</v>
      </c>
      <c r="I132" s="12">
        <f>(B132-VLOOKUP(F132,Riders!$A$2:$D$3499,4,FALSE))/365</f>
        <v>24.427397260273974</v>
      </c>
      <c r="J132" s="3">
        <v>8</v>
      </c>
      <c r="K132" s="90">
        <f t="shared" si="7"/>
        <v>2.4186458333333334E-3</v>
      </c>
      <c r="L132" s="3">
        <v>14.201000000000001</v>
      </c>
      <c r="M132" s="3">
        <v>8.7729999999999997</v>
      </c>
      <c r="N132" s="3">
        <v>8.3389999999999986</v>
      </c>
      <c r="O132" s="3">
        <v>8.3159999999999989</v>
      </c>
      <c r="P132" s="3">
        <v>8.3539999999999992</v>
      </c>
      <c r="Q132" s="3">
        <v>8.3840000000000003</v>
      </c>
      <c r="R132" s="3">
        <v>8.3560000000000016</v>
      </c>
      <c r="S132" s="3">
        <v>8.3400000000000034</v>
      </c>
      <c r="T132" s="3">
        <v>8.289999999999992</v>
      </c>
      <c r="U132" s="3">
        <v>8.2680000000000007</v>
      </c>
      <c r="V132" s="3">
        <v>8.3100000000000023</v>
      </c>
      <c r="W132" s="3">
        <v>8.3649999999999949</v>
      </c>
      <c r="X132" s="3">
        <v>8.355000000000004</v>
      </c>
      <c r="Y132" s="3">
        <v>8.3259999999999934</v>
      </c>
      <c r="Z132" s="3">
        <v>8.3889999999999958</v>
      </c>
      <c r="AA132" s="3">
        <v>8.4700000000000273</v>
      </c>
      <c r="AB132" s="3">
        <v>8.5099999999999909</v>
      </c>
      <c r="AC132" s="3">
        <v>8.5559999999999832</v>
      </c>
      <c r="AD132" s="3">
        <v>8.6049999999999898</v>
      </c>
      <c r="AE132" s="3">
        <v>8.6990000000000691</v>
      </c>
      <c r="AF132" s="3">
        <v>8.6489999999999441</v>
      </c>
      <c r="AG132" s="3">
        <v>8.7040000000000077</v>
      </c>
      <c r="AH132" s="3">
        <v>8.7189999999999657</v>
      </c>
      <c r="AI132" s="3">
        <v>8.6930000000000405</v>
      </c>
      <c r="AJ132" s="7">
        <f t="shared" si="6"/>
        <v>51.681812308884965</v>
      </c>
    </row>
    <row r="133" spans="1:36" x14ac:dyDescent="0.45">
      <c r="A133" s="1" t="s">
        <v>199</v>
      </c>
      <c r="B133" s="2">
        <v>44674</v>
      </c>
      <c r="C133" s="1" t="s">
        <v>30</v>
      </c>
      <c r="D133" s="3" t="s">
        <v>245</v>
      </c>
      <c r="E133" s="3" t="s">
        <v>245</v>
      </c>
      <c r="F133" s="3" t="s">
        <v>2057</v>
      </c>
      <c r="G133" s="1">
        <v>2022</v>
      </c>
      <c r="H133" s="3" t="s">
        <v>64</v>
      </c>
      <c r="I133" s="12">
        <f>(B133-VLOOKUP(F133,Riders!$A$2:$D$3499,4,FALSE))/365</f>
        <v>32.490410958904107</v>
      </c>
      <c r="J133" s="3">
        <v>9</v>
      </c>
      <c r="K133" s="90">
        <f t="shared" si="7"/>
        <v>2.4221990740740744E-3</v>
      </c>
      <c r="L133" s="3">
        <v>15.143000000000001</v>
      </c>
      <c r="M133" s="3">
        <v>8.8759999999999977</v>
      </c>
      <c r="N133" s="3">
        <v>8.1890000000000001</v>
      </c>
      <c r="O133" s="3">
        <v>8.0500000000000043</v>
      </c>
      <c r="P133" s="3">
        <v>7.992999999999995</v>
      </c>
      <c r="Q133" s="3">
        <v>8.0590000000000046</v>
      </c>
      <c r="R133" s="3">
        <v>8.1340000000000003</v>
      </c>
      <c r="S133" s="3">
        <v>8.2180000000000035</v>
      </c>
      <c r="T133" s="3">
        <v>8.2839999999999776</v>
      </c>
      <c r="U133" s="3">
        <v>8.3410000000000082</v>
      </c>
      <c r="V133" s="3">
        <v>8.396000000000015</v>
      </c>
      <c r="W133" s="3">
        <v>8.4579999999999984</v>
      </c>
      <c r="X133" s="3">
        <v>8.4689999999999799</v>
      </c>
      <c r="Y133" s="3">
        <v>8.5330000000000155</v>
      </c>
      <c r="Z133" s="3">
        <v>8.5159999999999911</v>
      </c>
      <c r="AA133" s="3">
        <v>8.561000000000007</v>
      </c>
      <c r="AB133" s="3">
        <v>8.5600000000000023</v>
      </c>
      <c r="AC133" s="3">
        <v>8.5439999999999827</v>
      </c>
      <c r="AD133" s="3">
        <v>8.5800000000000409</v>
      </c>
      <c r="AE133" s="3">
        <v>8.632000000000005</v>
      </c>
      <c r="AF133" s="3">
        <v>8.6029999999999518</v>
      </c>
      <c r="AG133" s="3">
        <v>8.7120000000000175</v>
      </c>
      <c r="AH133" s="3">
        <v>8.7020000000000266</v>
      </c>
      <c r="AI133" s="3">
        <v>8.7249999999999943</v>
      </c>
      <c r="AJ133" s="7">
        <f t="shared" ref="AJ133:AJ164" si="8">3.6*3000/(SUM(L133:AI133))</f>
        <v>51.605997763740092</v>
      </c>
    </row>
    <row r="134" spans="1:36" x14ac:dyDescent="0.45">
      <c r="A134" s="1" t="s">
        <v>199</v>
      </c>
      <c r="B134" s="2">
        <v>44674</v>
      </c>
      <c r="C134" s="1" t="s">
        <v>30</v>
      </c>
      <c r="D134" s="3" t="s">
        <v>245</v>
      </c>
      <c r="E134" s="3" t="s">
        <v>245</v>
      </c>
      <c r="F134" s="3" t="s">
        <v>2077</v>
      </c>
      <c r="G134" s="1">
        <v>2022</v>
      </c>
      <c r="H134" s="3" t="s">
        <v>396</v>
      </c>
      <c r="I134" s="12">
        <f>(B134-VLOOKUP(F134,Riders!$A$2:$D$3499,4,FALSE))/365</f>
        <v>24.704109589041096</v>
      </c>
      <c r="J134" s="3">
        <v>10</v>
      </c>
      <c r="K134" s="90">
        <f t="shared" si="7"/>
        <v>2.4516087962962963E-3</v>
      </c>
      <c r="L134" s="3">
        <v>14.99</v>
      </c>
      <c r="M134" s="3">
        <v>9.2720000000000002</v>
      </c>
      <c r="N134" s="3">
        <v>8.8860000000000028</v>
      </c>
      <c r="O134" s="3">
        <v>8.7269999999999968</v>
      </c>
      <c r="P134" s="3">
        <v>8.6659999999999968</v>
      </c>
      <c r="Q134" s="3">
        <v>8.659000000000006</v>
      </c>
      <c r="R134" s="3">
        <v>8.7139999999999986</v>
      </c>
      <c r="S134" s="3">
        <v>8.6970000000000169</v>
      </c>
      <c r="T134" s="3">
        <v>8.6959999999999837</v>
      </c>
      <c r="U134" s="3">
        <v>8.6699999999999875</v>
      </c>
      <c r="V134" s="3">
        <v>8.6420000000000243</v>
      </c>
      <c r="W134" s="3">
        <v>8.5749999999999886</v>
      </c>
      <c r="X134" s="3">
        <v>8.5330000000000155</v>
      </c>
      <c r="Y134" s="3">
        <v>8.4869999999999521</v>
      </c>
      <c r="Z134" s="3">
        <v>8.3270000000000266</v>
      </c>
      <c r="AA134" s="3">
        <v>8.2719999999999914</v>
      </c>
      <c r="AB134" s="3">
        <v>8.3120000000000118</v>
      </c>
      <c r="AC134" s="3">
        <v>8.289999999999992</v>
      </c>
      <c r="AD134" s="3">
        <v>8.3080000000000211</v>
      </c>
      <c r="AE134" s="3">
        <v>8.3659999999999854</v>
      </c>
      <c r="AF134" s="3">
        <v>8.4000000000000057</v>
      </c>
      <c r="AG134" s="3">
        <v>8.4519999999999982</v>
      </c>
      <c r="AH134" s="3">
        <v>8.4470000000000027</v>
      </c>
      <c r="AI134" s="3">
        <v>8.4310000000000116</v>
      </c>
      <c r="AJ134" s="7">
        <f t="shared" si="8"/>
        <v>50.98692751830572</v>
      </c>
    </row>
    <row r="135" spans="1:36" x14ac:dyDescent="0.45">
      <c r="A135" s="1" t="s">
        <v>199</v>
      </c>
      <c r="B135" s="2">
        <v>44674</v>
      </c>
      <c r="C135" s="1" t="s">
        <v>30</v>
      </c>
      <c r="D135" s="3" t="s">
        <v>245</v>
      </c>
      <c r="E135" s="3" t="s">
        <v>245</v>
      </c>
      <c r="F135" s="3" t="s">
        <v>2131</v>
      </c>
      <c r="G135" s="1">
        <v>2022</v>
      </c>
      <c r="H135" s="3" t="s">
        <v>79</v>
      </c>
      <c r="I135" s="12">
        <f>(B135-VLOOKUP(F135,Riders!$A$2:$D$3499,4,FALSE))/365</f>
        <v>19.624657534246577</v>
      </c>
      <c r="J135" s="3">
        <v>11</v>
      </c>
      <c r="K135" s="90">
        <f t="shared" si="7"/>
        <v>2.4711574074074076E-3</v>
      </c>
      <c r="L135" s="3">
        <v>14.061999999999999</v>
      </c>
      <c r="M135" s="3">
        <v>9.0830000000000002</v>
      </c>
      <c r="N135" s="3">
        <v>8.8159999999999989</v>
      </c>
      <c r="O135" s="3">
        <v>8.9400000000000048</v>
      </c>
      <c r="P135" s="3">
        <v>8.9169999999999945</v>
      </c>
      <c r="Q135" s="3">
        <v>8.7800000000000011</v>
      </c>
      <c r="R135" s="3">
        <v>8.7980000000000018</v>
      </c>
      <c r="S135" s="3">
        <v>8.7740000000000009</v>
      </c>
      <c r="T135" s="3">
        <v>8.6210000000000093</v>
      </c>
      <c r="U135" s="3">
        <v>8.4869999999999948</v>
      </c>
      <c r="V135" s="3">
        <v>8.1940000000000026</v>
      </c>
      <c r="W135" s="3">
        <v>8.5250000000000057</v>
      </c>
      <c r="X135" s="3">
        <v>8.4659999999999798</v>
      </c>
      <c r="Y135" s="3">
        <v>8.59699999999998</v>
      </c>
      <c r="Z135" s="3">
        <v>8.6270000000000095</v>
      </c>
      <c r="AA135" s="3">
        <v>8.5860000000000127</v>
      </c>
      <c r="AB135" s="3">
        <v>8.5229999999999677</v>
      </c>
      <c r="AC135" s="3">
        <v>8.549000000000035</v>
      </c>
      <c r="AD135" s="3">
        <v>8.5420000000000016</v>
      </c>
      <c r="AE135" s="3">
        <v>8.5830000000000268</v>
      </c>
      <c r="AF135" s="3">
        <v>8.5869999999999607</v>
      </c>
      <c r="AG135" s="3">
        <v>8.6760000000000446</v>
      </c>
      <c r="AH135" s="3">
        <v>8.7999999999999261</v>
      </c>
      <c r="AI135" s="3">
        <v>8.9750000000000512</v>
      </c>
      <c r="AJ135" s="7">
        <f t="shared" si="8"/>
        <v>50.583584690035032</v>
      </c>
    </row>
    <row r="136" spans="1:36" x14ac:dyDescent="0.45">
      <c r="A136" s="1" t="s">
        <v>199</v>
      </c>
      <c r="B136" s="2">
        <v>44674</v>
      </c>
      <c r="C136" s="1" t="s">
        <v>30</v>
      </c>
      <c r="D136" s="3" t="s">
        <v>245</v>
      </c>
      <c r="E136" s="3" t="s">
        <v>245</v>
      </c>
      <c r="F136" s="3" t="s">
        <v>2078</v>
      </c>
      <c r="G136" s="1">
        <v>2022</v>
      </c>
      <c r="H136" s="3" t="s">
        <v>58</v>
      </c>
      <c r="I136" s="12">
        <f>(B136-VLOOKUP(F136,Riders!$A$2:$D$3499,4,FALSE))/365</f>
        <v>29.769863013698629</v>
      </c>
      <c r="J136" s="3">
        <v>12</v>
      </c>
      <c r="K136" s="90">
        <f t="shared" si="7"/>
        <v>2.5265625000000002E-3</v>
      </c>
      <c r="L136" s="3">
        <v>15.597</v>
      </c>
      <c r="M136" s="3">
        <v>9.4650000000000016</v>
      </c>
      <c r="N136" s="3">
        <v>8.8360000000000021</v>
      </c>
      <c r="O136" s="3">
        <v>8.5249999999999986</v>
      </c>
      <c r="P136" s="3">
        <v>8.4029999999999987</v>
      </c>
      <c r="Q136" s="3">
        <v>8.4209999999999994</v>
      </c>
      <c r="R136" s="3">
        <v>8.4719999999999942</v>
      </c>
      <c r="S136" s="3">
        <v>8.5440000000000111</v>
      </c>
      <c r="T136" s="3">
        <v>8.6189999999999998</v>
      </c>
      <c r="U136" s="3">
        <v>8.6809999999999974</v>
      </c>
      <c r="V136" s="3">
        <v>8.7240000000000038</v>
      </c>
      <c r="W136" s="3">
        <v>8.7290000000000134</v>
      </c>
      <c r="X136" s="3">
        <v>8.7409999999999854</v>
      </c>
      <c r="Y136" s="3">
        <v>8.7199999999999989</v>
      </c>
      <c r="Z136" s="3">
        <v>8.8149999999999977</v>
      </c>
      <c r="AA136" s="3">
        <v>8.8039999999999736</v>
      </c>
      <c r="AB136" s="3">
        <v>8.9040000000000248</v>
      </c>
      <c r="AC136" s="3">
        <v>8.8700000000000045</v>
      </c>
      <c r="AD136" s="3">
        <v>8.9759999999999991</v>
      </c>
      <c r="AE136" s="3">
        <v>9.0490000000000066</v>
      </c>
      <c r="AF136" s="3">
        <v>9.0729999999999791</v>
      </c>
      <c r="AG136" s="3">
        <v>9.0980000000000132</v>
      </c>
      <c r="AH136" s="3">
        <v>9.0989999999999895</v>
      </c>
      <c r="AI136" s="3">
        <v>9.1300000000000239</v>
      </c>
      <c r="AJ136" s="7">
        <f t="shared" si="8"/>
        <v>49.474335188620898</v>
      </c>
    </row>
    <row r="137" spans="1:36" x14ac:dyDescent="0.45">
      <c r="A137" s="1" t="s">
        <v>199</v>
      </c>
      <c r="B137" s="2">
        <v>44674</v>
      </c>
      <c r="C137" s="1" t="s">
        <v>30</v>
      </c>
      <c r="D137" s="3" t="s">
        <v>245</v>
      </c>
      <c r="E137" s="3" t="s">
        <v>245</v>
      </c>
      <c r="F137" s="3" t="s">
        <v>2093</v>
      </c>
      <c r="G137" s="1">
        <v>2022</v>
      </c>
      <c r="H137" s="3" t="s">
        <v>40</v>
      </c>
      <c r="I137" s="12">
        <f>(B137-VLOOKUP(F137,Riders!$A$2:$D$3499,4,FALSE))/365</f>
        <v>23.117808219178084</v>
      </c>
      <c r="J137" s="3">
        <v>13</v>
      </c>
      <c r="K137" s="90">
        <f t="shared" si="7"/>
        <v>2.5295833333333333E-3</v>
      </c>
      <c r="L137" s="3">
        <v>14.475</v>
      </c>
      <c r="M137" s="3">
        <v>8.7829999999999995</v>
      </c>
      <c r="N137" s="3">
        <v>8.4120000000000026</v>
      </c>
      <c r="O137" s="3">
        <v>8.421999999999997</v>
      </c>
      <c r="P137" s="3">
        <v>8.5069999999999979</v>
      </c>
      <c r="Q137" s="3">
        <v>8.7080000000000055</v>
      </c>
      <c r="R137" s="3">
        <v>8.9369999999999976</v>
      </c>
      <c r="S137" s="3">
        <v>9.0689999999999884</v>
      </c>
      <c r="T137" s="3">
        <v>9.0680000000000121</v>
      </c>
      <c r="U137" s="3">
        <v>9.025999999999982</v>
      </c>
      <c r="V137" s="3">
        <v>9.0550000000000068</v>
      </c>
      <c r="W137" s="3">
        <v>9.0240000000000009</v>
      </c>
      <c r="X137" s="3">
        <v>8.9910000000000139</v>
      </c>
      <c r="Y137" s="3">
        <v>9.046999999999997</v>
      </c>
      <c r="Z137" s="3">
        <v>9.0169999999999959</v>
      </c>
      <c r="AA137" s="3">
        <v>8.9969999999999857</v>
      </c>
      <c r="AB137" s="3">
        <v>8.856000000000023</v>
      </c>
      <c r="AC137" s="3">
        <v>8.8979999999999961</v>
      </c>
      <c r="AD137" s="3">
        <v>8.9910000000000139</v>
      </c>
      <c r="AE137" s="3">
        <v>9.0559999999999832</v>
      </c>
      <c r="AF137" s="3">
        <v>9.0239999999999725</v>
      </c>
      <c r="AG137" s="3">
        <v>8.8080000000000496</v>
      </c>
      <c r="AH137" s="3">
        <v>8.7139999999999702</v>
      </c>
      <c r="AI137" s="3">
        <v>8.6710000000000207</v>
      </c>
      <c r="AJ137" s="7">
        <f t="shared" si="8"/>
        <v>49.415252841377033</v>
      </c>
    </row>
    <row r="138" spans="1:36" x14ac:dyDescent="0.45">
      <c r="A138" s="1" t="s">
        <v>199</v>
      </c>
      <c r="B138" s="2">
        <v>44674</v>
      </c>
      <c r="C138" s="1" t="s">
        <v>30</v>
      </c>
      <c r="D138" s="3" t="s">
        <v>245</v>
      </c>
      <c r="E138" s="3" t="s">
        <v>245</v>
      </c>
      <c r="F138" s="3" t="s">
        <v>2107</v>
      </c>
      <c r="G138" s="1">
        <v>2022</v>
      </c>
      <c r="H138" s="3" t="s">
        <v>67</v>
      </c>
      <c r="I138" s="12">
        <f>(B138-VLOOKUP(F138,Riders!$A$2:$D$3499,4,FALSE))/365</f>
        <v>20.087671232876712</v>
      </c>
      <c r="J138" s="3">
        <v>14</v>
      </c>
      <c r="K138" s="90">
        <f t="shared" si="7"/>
        <v>2.5365277777777777E-3</v>
      </c>
      <c r="L138" s="3">
        <v>14.923</v>
      </c>
      <c r="M138" s="3">
        <v>9.2509999999999994</v>
      </c>
      <c r="N138" s="3">
        <v>8.661999999999999</v>
      </c>
      <c r="O138" s="3">
        <v>8.6390000000000029</v>
      </c>
      <c r="P138" s="3">
        <v>8.5579999999999998</v>
      </c>
      <c r="Q138" s="3">
        <v>8.671999999999997</v>
      </c>
      <c r="R138" s="3">
        <v>8.7029999999999887</v>
      </c>
      <c r="S138" s="3">
        <v>8.7600000000000193</v>
      </c>
      <c r="T138" s="3">
        <v>8.7409999999999854</v>
      </c>
      <c r="U138" s="3">
        <v>8.8130000000000166</v>
      </c>
      <c r="V138" s="3">
        <v>8.8099999999999881</v>
      </c>
      <c r="W138" s="3">
        <v>8.8760000000000048</v>
      </c>
      <c r="X138" s="3">
        <v>8.9439999999999884</v>
      </c>
      <c r="Y138" s="3">
        <v>9.027000000000001</v>
      </c>
      <c r="Z138" s="3">
        <v>9.0100000000000193</v>
      </c>
      <c r="AA138" s="3">
        <v>9.1249999999999716</v>
      </c>
      <c r="AB138" s="3">
        <v>9.0590000000000259</v>
      </c>
      <c r="AC138" s="3">
        <v>9.01400000000001</v>
      </c>
      <c r="AD138" s="3">
        <v>8.8759999999999764</v>
      </c>
      <c r="AE138" s="3">
        <v>8.8370000000000459</v>
      </c>
      <c r="AF138" s="3">
        <v>8.8749999999999716</v>
      </c>
      <c r="AG138" s="3">
        <v>9.0319999999999823</v>
      </c>
      <c r="AH138" s="3">
        <v>8.9879999999999995</v>
      </c>
      <c r="AI138" s="3">
        <v>8.9610000000000127</v>
      </c>
      <c r="AJ138" s="7">
        <f t="shared" si="8"/>
        <v>49.279964956469364</v>
      </c>
    </row>
    <row r="139" spans="1:36" x14ac:dyDescent="0.45">
      <c r="A139" s="1" t="s">
        <v>199</v>
      </c>
      <c r="B139" s="2">
        <v>44674</v>
      </c>
      <c r="C139" s="1" t="s">
        <v>30</v>
      </c>
      <c r="D139" s="3" t="s">
        <v>245</v>
      </c>
      <c r="E139" s="3" t="s">
        <v>245</v>
      </c>
      <c r="F139" s="3" t="s">
        <v>2106</v>
      </c>
      <c r="G139" s="1">
        <v>2022</v>
      </c>
      <c r="H139" s="3" t="s">
        <v>67</v>
      </c>
      <c r="I139" s="12">
        <f>(B139-VLOOKUP(F139,Riders!$A$2:$D$3499,4,FALSE))/365</f>
        <v>28.306849315068494</v>
      </c>
      <c r="J139" s="3">
        <v>15</v>
      </c>
      <c r="K139" s="90">
        <f t="shared" si="7"/>
        <v>2.5588773148148146E-3</v>
      </c>
      <c r="L139" s="3">
        <v>13.798999999999999</v>
      </c>
      <c r="M139" s="3">
        <v>8.3730000000000011</v>
      </c>
      <c r="N139" s="3">
        <v>8.0500000000000007</v>
      </c>
      <c r="O139" s="3">
        <v>8.1049999999999969</v>
      </c>
      <c r="P139" s="3">
        <v>8.2270000000000039</v>
      </c>
      <c r="Q139" s="3">
        <v>8.4309999999999974</v>
      </c>
      <c r="R139" s="3">
        <v>8.5569999999999951</v>
      </c>
      <c r="S139" s="3">
        <v>8.7990000000000137</v>
      </c>
      <c r="T139" s="3">
        <v>8.8869999999999862</v>
      </c>
      <c r="U139" s="3">
        <v>9.0109999999999957</v>
      </c>
      <c r="V139" s="3">
        <v>9.0829999999999984</v>
      </c>
      <c r="W139" s="3">
        <v>9.2140000000000271</v>
      </c>
      <c r="X139" s="3">
        <v>9.2879999999999967</v>
      </c>
      <c r="Y139" s="3">
        <v>9.3930000000000007</v>
      </c>
      <c r="Z139" s="3">
        <v>9.453000000000003</v>
      </c>
      <c r="AA139" s="3">
        <v>9.5219999999999914</v>
      </c>
      <c r="AB139" s="3">
        <v>9.5169999999999959</v>
      </c>
      <c r="AC139" s="3">
        <v>9.5670000000000073</v>
      </c>
      <c r="AD139" s="3">
        <v>9.4759999999999991</v>
      </c>
      <c r="AE139" s="3">
        <v>8.1859999999999786</v>
      </c>
      <c r="AF139" s="3">
        <v>10.702999999999999</v>
      </c>
      <c r="AG139" s="3">
        <v>9.2119999999999891</v>
      </c>
      <c r="AH139" s="3">
        <v>9.1400000000000148</v>
      </c>
      <c r="AI139" s="3">
        <v>9.0939999999999941</v>
      </c>
      <c r="AJ139" s="7">
        <f t="shared" si="8"/>
        <v>48.849547915526472</v>
      </c>
    </row>
    <row r="140" spans="1:36" x14ac:dyDescent="0.45">
      <c r="A140" s="1" t="s">
        <v>199</v>
      </c>
      <c r="B140" s="2">
        <v>44674</v>
      </c>
      <c r="C140" s="1" t="s">
        <v>30</v>
      </c>
      <c r="D140" s="3" t="s">
        <v>245</v>
      </c>
      <c r="E140" s="3" t="s">
        <v>245</v>
      </c>
      <c r="F140" s="3" t="s">
        <v>237</v>
      </c>
      <c r="G140" s="1">
        <v>2022</v>
      </c>
      <c r="H140" s="3" t="s">
        <v>73</v>
      </c>
      <c r="I140" s="12">
        <f>(B140-VLOOKUP(F140,Riders!$A$2:$D$3499,4,FALSE))/365</f>
        <v>20.394520547945206</v>
      </c>
      <c r="J140" s="3">
        <v>16</v>
      </c>
      <c r="K140" s="90">
        <f t="shared" si="7"/>
        <v>2.6015625000000001E-3</v>
      </c>
      <c r="L140" s="3">
        <v>14.637</v>
      </c>
      <c r="M140" s="3">
        <v>8.995000000000001</v>
      </c>
      <c r="N140" s="3">
        <v>8.6479999999999997</v>
      </c>
      <c r="O140" s="3">
        <v>8.722999999999999</v>
      </c>
      <c r="P140" s="3">
        <v>8.8119999999999976</v>
      </c>
      <c r="Q140" s="3">
        <v>8.9390000000000001</v>
      </c>
      <c r="R140" s="3">
        <v>8.9179999999999993</v>
      </c>
      <c r="S140" s="3">
        <v>8.9579999999999984</v>
      </c>
      <c r="T140" s="3">
        <v>9.0190000000000197</v>
      </c>
      <c r="U140" s="3">
        <v>9.0079999999999956</v>
      </c>
      <c r="V140" s="3">
        <v>9.070999999999998</v>
      </c>
      <c r="W140" s="3">
        <v>9.1089999999999804</v>
      </c>
      <c r="X140" s="3">
        <v>9.090999999999994</v>
      </c>
      <c r="Y140" s="3">
        <v>9.1380000000000194</v>
      </c>
      <c r="Z140" s="3">
        <v>9.1970000000000027</v>
      </c>
      <c r="AA140" s="3">
        <v>9.2920000000000016</v>
      </c>
      <c r="AB140" s="3">
        <v>9.2810000000000059</v>
      </c>
      <c r="AC140" s="3">
        <v>9.3379999999999654</v>
      </c>
      <c r="AD140" s="3">
        <v>9.3979999999999961</v>
      </c>
      <c r="AE140" s="3">
        <v>9.4510000000000218</v>
      </c>
      <c r="AF140" s="3">
        <v>9.4430000000000405</v>
      </c>
      <c r="AG140" s="3">
        <v>9.5339999999999634</v>
      </c>
      <c r="AH140" s="3">
        <v>9.4039999999999964</v>
      </c>
      <c r="AI140" s="3">
        <v>9.3710000000000093</v>
      </c>
      <c r="AJ140" s="7">
        <f t="shared" si="8"/>
        <v>48.048048048048045</v>
      </c>
    </row>
    <row r="141" spans="1:36" x14ac:dyDescent="0.45">
      <c r="A141" s="1" t="s">
        <v>199</v>
      </c>
      <c r="B141" s="2">
        <v>44674</v>
      </c>
      <c r="C141" s="1" t="s">
        <v>30</v>
      </c>
      <c r="D141" s="3" t="s">
        <v>245</v>
      </c>
      <c r="E141" s="3" t="s">
        <v>245</v>
      </c>
      <c r="F141" s="3" t="s">
        <v>334</v>
      </c>
      <c r="G141" s="1">
        <v>2022</v>
      </c>
      <c r="H141" s="3" t="s">
        <v>131</v>
      </c>
      <c r="I141" s="12">
        <f>(B141-VLOOKUP(F141,Riders!$A$2:$D$3499,4,FALSE))/365</f>
        <v>18.824657534246576</v>
      </c>
      <c r="J141" s="3">
        <v>17</v>
      </c>
      <c r="K141" s="90">
        <f t="shared" si="7"/>
        <v>2.629861111111111E-3</v>
      </c>
      <c r="L141" s="3">
        <v>13.725</v>
      </c>
      <c r="M141" s="3">
        <v>8.9629999999999992</v>
      </c>
      <c r="N141" s="3">
        <v>8.6440000000000019</v>
      </c>
      <c r="O141" s="3">
        <v>8.7659999999999982</v>
      </c>
      <c r="P141" s="3">
        <v>8.9500000000000028</v>
      </c>
      <c r="Q141" s="3">
        <v>9.0479999999999947</v>
      </c>
      <c r="R141" s="3">
        <v>9.1509999999999891</v>
      </c>
      <c r="S141" s="3">
        <v>9.152000000000001</v>
      </c>
      <c r="T141" s="3">
        <v>9.2030000000000172</v>
      </c>
      <c r="U141" s="3">
        <v>9.2469999999999999</v>
      </c>
      <c r="V141" s="3">
        <v>9.340999999999994</v>
      </c>
      <c r="W141" s="3">
        <v>9.3590000000000089</v>
      </c>
      <c r="X141" s="3">
        <v>9.2689999999999912</v>
      </c>
      <c r="Y141" s="3">
        <v>9.3320000000000078</v>
      </c>
      <c r="Z141" s="3">
        <v>9.3239999999999839</v>
      </c>
      <c r="AA141" s="3">
        <v>9.4550000000000125</v>
      </c>
      <c r="AB141" s="3">
        <v>9.4379999999999882</v>
      </c>
      <c r="AC141" s="3">
        <v>9.4080000000000155</v>
      </c>
      <c r="AD141" s="3">
        <v>9.4699999999999989</v>
      </c>
      <c r="AE141" s="3">
        <v>9.5839999999999748</v>
      </c>
      <c r="AF141" s="3">
        <v>9.5890000000000271</v>
      </c>
      <c r="AG141" s="3">
        <v>9.6560000000000059</v>
      </c>
      <c r="AH141" s="3">
        <v>9.5989999999999611</v>
      </c>
      <c r="AI141" s="3">
        <v>9.5470000000000255</v>
      </c>
      <c r="AJ141" s="7">
        <f t="shared" si="8"/>
        <v>47.531027198310007</v>
      </c>
    </row>
    <row r="142" spans="1:36" x14ac:dyDescent="0.45">
      <c r="A142" s="1" t="s">
        <v>199</v>
      </c>
      <c r="B142" s="2">
        <v>44674</v>
      </c>
      <c r="C142" s="1" t="s">
        <v>30</v>
      </c>
      <c r="D142" s="3" t="s">
        <v>245</v>
      </c>
      <c r="E142" s="3" t="s">
        <v>245</v>
      </c>
      <c r="F142" s="3" t="s">
        <v>2095</v>
      </c>
      <c r="G142" s="1">
        <v>2022</v>
      </c>
      <c r="H142" s="3" t="s">
        <v>40</v>
      </c>
      <c r="I142" s="12">
        <f>(B142-VLOOKUP(F142,Riders!$A$2:$D$3499,4,FALSE))/365</f>
        <v>26.208219178082192</v>
      </c>
      <c r="J142" s="3">
        <v>18</v>
      </c>
      <c r="K142" s="90">
        <f t="shared" si="7"/>
        <v>2.6393865740740739E-3</v>
      </c>
      <c r="L142" s="3">
        <v>14.198</v>
      </c>
      <c r="M142" s="3">
        <v>9.0509999999999984</v>
      </c>
      <c r="N142" s="3">
        <v>8.6970000000000027</v>
      </c>
      <c r="O142" s="3">
        <v>8.7940000000000005</v>
      </c>
      <c r="P142" s="3">
        <v>8.8799999999999955</v>
      </c>
      <c r="Q142" s="3">
        <v>8.9950000000000045</v>
      </c>
      <c r="R142" s="3">
        <v>8.9859999999999971</v>
      </c>
      <c r="S142" s="3">
        <v>9.0679999999999978</v>
      </c>
      <c r="T142" s="3">
        <v>9.1089999999999947</v>
      </c>
      <c r="U142" s="3">
        <v>9.2460000000000235</v>
      </c>
      <c r="V142" s="3">
        <v>9.2639999999999816</v>
      </c>
      <c r="W142" s="3">
        <v>9.3199999999999932</v>
      </c>
      <c r="X142" s="3">
        <v>9.4819999999999851</v>
      </c>
      <c r="Y142" s="3">
        <v>9.3180000000000121</v>
      </c>
      <c r="Z142" s="3">
        <v>9.2340000000000089</v>
      </c>
      <c r="AA142" s="3">
        <v>9.3419999999999845</v>
      </c>
      <c r="AB142" s="3">
        <v>9.4350000000000307</v>
      </c>
      <c r="AC142" s="3">
        <v>9.4759999999999991</v>
      </c>
      <c r="AD142" s="3">
        <v>9.5269999999999868</v>
      </c>
      <c r="AE142" s="3">
        <v>9.5539999999999736</v>
      </c>
      <c r="AF142" s="3">
        <v>9.7220000000000368</v>
      </c>
      <c r="AG142" s="3">
        <v>9.7930000000000064</v>
      </c>
      <c r="AH142" s="3">
        <v>9.7379999999999711</v>
      </c>
      <c r="AI142" s="3">
        <v>9.813999999999993</v>
      </c>
      <c r="AJ142" s="7">
        <f t="shared" si="8"/>
        <v>47.359489219138503</v>
      </c>
    </row>
    <row r="143" spans="1:36" x14ac:dyDescent="0.45">
      <c r="A143" s="1" t="s">
        <v>199</v>
      </c>
      <c r="B143" s="2">
        <v>44674</v>
      </c>
      <c r="C143" s="1" t="s">
        <v>30</v>
      </c>
      <c r="D143" s="3" t="s">
        <v>245</v>
      </c>
      <c r="E143" s="3" t="s">
        <v>245</v>
      </c>
      <c r="F143" s="3" t="s">
        <v>140</v>
      </c>
      <c r="G143" s="1">
        <v>2022</v>
      </c>
      <c r="H143" s="3" t="s">
        <v>131</v>
      </c>
      <c r="I143" s="12">
        <f>(B143-VLOOKUP(F143,Riders!$A$2:$D$3499,4,FALSE))/365</f>
        <v>22.778082191780822</v>
      </c>
      <c r="J143" s="3">
        <v>19</v>
      </c>
      <c r="K143" s="90">
        <f t="shared" si="7"/>
        <v>2.6542708333333336E-3</v>
      </c>
      <c r="L143" s="3">
        <v>14.478</v>
      </c>
      <c r="M143" s="3">
        <v>9.1830000000000016</v>
      </c>
      <c r="N143" s="3">
        <v>9.0210000000000008</v>
      </c>
      <c r="O143" s="3">
        <v>9.1649999999999991</v>
      </c>
      <c r="P143" s="3">
        <v>9.1879999999999953</v>
      </c>
      <c r="Q143" s="3">
        <v>9.284000000000006</v>
      </c>
      <c r="R143" s="3">
        <v>9.2249999999999943</v>
      </c>
      <c r="S143" s="3">
        <v>9.3130000000000024</v>
      </c>
      <c r="T143" s="3">
        <v>9.2259999999999991</v>
      </c>
      <c r="U143" s="3">
        <v>9.2240000000000038</v>
      </c>
      <c r="V143" s="3">
        <v>9.2650000000000006</v>
      </c>
      <c r="W143" s="3">
        <v>9.3509999999999849</v>
      </c>
      <c r="X143" s="3">
        <v>9.4070000000000249</v>
      </c>
      <c r="Y143" s="3">
        <v>9.3789999999999907</v>
      </c>
      <c r="Z143" s="3">
        <v>9.3250000000000171</v>
      </c>
      <c r="AA143" s="3">
        <v>9.2639999999999816</v>
      </c>
      <c r="AB143" s="3">
        <v>9.3449999999999989</v>
      </c>
      <c r="AC143" s="3">
        <v>9.4130000000000109</v>
      </c>
      <c r="AD143" s="3">
        <v>9.4269999999999641</v>
      </c>
      <c r="AE143" s="3">
        <v>9.4370000000000402</v>
      </c>
      <c r="AF143" s="3">
        <v>9.5689999999999884</v>
      </c>
      <c r="AG143" s="3">
        <v>9.5870000000000175</v>
      </c>
      <c r="AH143" s="3">
        <v>9.6049999999999613</v>
      </c>
      <c r="AI143" s="3">
        <v>9.6480000000000246</v>
      </c>
      <c r="AJ143" s="7">
        <f t="shared" si="8"/>
        <v>47.093913111730309</v>
      </c>
    </row>
    <row r="144" spans="1:36" x14ac:dyDescent="0.45">
      <c r="A144" s="1" t="s">
        <v>199</v>
      </c>
      <c r="B144" s="2">
        <v>44674</v>
      </c>
      <c r="C144" s="1" t="s">
        <v>30</v>
      </c>
      <c r="D144" s="3" t="s">
        <v>245</v>
      </c>
      <c r="E144" s="3" t="s">
        <v>245</v>
      </c>
      <c r="F144" s="3" t="s">
        <v>44</v>
      </c>
      <c r="G144" s="1">
        <v>2022</v>
      </c>
      <c r="H144" s="3" t="s">
        <v>46</v>
      </c>
      <c r="I144" s="12">
        <f>(B144-VLOOKUP(F144,Riders!$A$2:$D$3499,4,FALSE))/365</f>
        <v>20.224657534246575</v>
      </c>
      <c r="J144" s="3">
        <v>20</v>
      </c>
      <c r="K144" s="90">
        <f t="shared" si="7"/>
        <v>2.6615162037037037E-3</v>
      </c>
      <c r="L144" s="3">
        <v>14.298</v>
      </c>
      <c r="M144" s="3">
        <v>9.0329999999999995</v>
      </c>
      <c r="N144" s="3">
        <v>8.9060000000000024</v>
      </c>
      <c r="O144" s="3">
        <v>8.9859999999999971</v>
      </c>
      <c r="P144" s="3">
        <v>9.0249999999999986</v>
      </c>
      <c r="Q144" s="3">
        <v>9.0300000000000011</v>
      </c>
      <c r="R144" s="3">
        <v>9.0249999999999986</v>
      </c>
      <c r="S144" s="3">
        <v>9.1420000000000101</v>
      </c>
      <c r="T144" s="3">
        <v>9.2169999999999845</v>
      </c>
      <c r="U144" s="3">
        <v>9.3029999999999973</v>
      </c>
      <c r="V144" s="3">
        <v>9.38900000000001</v>
      </c>
      <c r="W144" s="3">
        <v>9.4699999999999847</v>
      </c>
      <c r="X144" s="3">
        <v>9.5690000000000168</v>
      </c>
      <c r="Y144" s="3">
        <v>9.6069999999999993</v>
      </c>
      <c r="Z144" s="3">
        <v>9.5600000000000023</v>
      </c>
      <c r="AA144" s="3">
        <v>9.5649999999999977</v>
      </c>
      <c r="AB144" s="3">
        <v>9.5699999999999932</v>
      </c>
      <c r="AC144" s="3">
        <v>9.5699999999999932</v>
      </c>
      <c r="AD144" s="3">
        <v>9.5360000000000014</v>
      </c>
      <c r="AE144" s="3">
        <v>9.5440000000000396</v>
      </c>
      <c r="AF144" s="3">
        <v>9.5509999999999593</v>
      </c>
      <c r="AG144" s="3">
        <v>9.6510000000000105</v>
      </c>
      <c r="AH144" s="3">
        <v>9.6670000000000016</v>
      </c>
      <c r="AI144" s="3">
        <v>9.7410000000000139</v>
      </c>
      <c r="AJ144" s="7">
        <f t="shared" si="8"/>
        <v>46.965710682524836</v>
      </c>
    </row>
    <row r="145" spans="1:36" x14ac:dyDescent="0.45">
      <c r="A145" s="1" t="s">
        <v>199</v>
      </c>
      <c r="B145" s="2">
        <v>44674</v>
      </c>
      <c r="C145" s="1" t="s">
        <v>30</v>
      </c>
      <c r="D145" s="3" t="s">
        <v>245</v>
      </c>
      <c r="E145" s="3" t="s">
        <v>245</v>
      </c>
      <c r="F145" s="3" t="s">
        <v>2109</v>
      </c>
      <c r="G145" s="1">
        <v>2022</v>
      </c>
      <c r="H145" s="3" t="s">
        <v>73</v>
      </c>
      <c r="I145" s="12">
        <f>(B145-VLOOKUP(F145,Riders!$A$2:$D$3499,4,FALSE))/365</f>
        <v>17.923287671232877</v>
      </c>
      <c r="J145" s="3">
        <v>21</v>
      </c>
      <c r="K145" s="90">
        <f t="shared" si="7"/>
        <v>2.7845949074074075E-3</v>
      </c>
      <c r="L145" s="3">
        <v>16.216999999999999</v>
      </c>
      <c r="M145" s="3">
        <v>9.6140000000000008</v>
      </c>
      <c r="N145" s="3">
        <v>9.02</v>
      </c>
      <c r="O145" s="3">
        <v>8.9269999999999996</v>
      </c>
      <c r="P145" s="3">
        <v>9.0480000000000018</v>
      </c>
      <c r="Q145" s="3">
        <v>9.3379999999999939</v>
      </c>
      <c r="R145" s="3">
        <v>9.5720000000000098</v>
      </c>
      <c r="S145" s="3">
        <v>9.7949999999999875</v>
      </c>
      <c r="T145" s="3">
        <v>9.9150000000000063</v>
      </c>
      <c r="U145" s="3">
        <v>10.02600000000001</v>
      </c>
      <c r="V145" s="3">
        <v>9.7499999999999858</v>
      </c>
      <c r="W145" s="3">
        <v>9.5930000000000319</v>
      </c>
      <c r="X145" s="3">
        <v>9.6559999999999775</v>
      </c>
      <c r="Y145" s="3">
        <v>9.7280000000000086</v>
      </c>
      <c r="Z145" s="3">
        <v>9.9279999999999973</v>
      </c>
      <c r="AA145" s="3">
        <v>9.9999999999999716</v>
      </c>
      <c r="AB145" s="3">
        <v>10.07100000000003</v>
      </c>
      <c r="AC145" s="3">
        <v>10.13099999999997</v>
      </c>
      <c r="AD145" s="3">
        <v>10.073000000000009</v>
      </c>
      <c r="AE145" s="3">
        <v>10.111999999999989</v>
      </c>
      <c r="AF145" s="3">
        <v>10.16000000000003</v>
      </c>
      <c r="AG145" s="3">
        <v>10.109000000000011</v>
      </c>
      <c r="AH145" s="3">
        <v>9.95799999999997</v>
      </c>
      <c r="AI145" s="3">
        <v>9.8480000000000132</v>
      </c>
      <c r="AJ145" s="7">
        <f t="shared" si="8"/>
        <v>44.889832868501884</v>
      </c>
    </row>
    <row r="146" spans="1:36" x14ac:dyDescent="0.45">
      <c r="A146" s="20" t="s">
        <v>199</v>
      </c>
      <c r="B146" s="23">
        <v>44674</v>
      </c>
      <c r="C146" s="20" t="s">
        <v>30</v>
      </c>
      <c r="D146" s="3" t="s">
        <v>31</v>
      </c>
      <c r="E146" s="3" t="s">
        <v>578</v>
      </c>
      <c r="F146" s="20" t="s">
        <v>2090</v>
      </c>
      <c r="G146" s="20">
        <v>2022</v>
      </c>
      <c r="H146" s="20" t="s">
        <v>88</v>
      </c>
      <c r="I146" s="12">
        <f>(B146-VLOOKUP(F146,Riders!$A$2:$D$3499,4,FALSE))/365</f>
        <v>28.783561643835615</v>
      </c>
      <c r="J146" s="20">
        <v>1</v>
      </c>
      <c r="K146" s="90">
        <f t="shared" si="7"/>
        <v>2.3767824074074073E-3</v>
      </c>
      <c r="L146" s="3">
        <v>14.28</v>
      </c>
      <c r="M146" s="3">
        <v>8.6289999999999996</v>
      </c>
      <c r="N146" s="3">
        <v>8.2349999999999994</v>
      </c>
      <c r="O146" s="3">
        <v>8.1300000000000026</v>
      </c>
      <c r="P146" s="3">
        <v>8.1379999999999981</v>
      </c>
      <c r="Q146" s="3">
        <v>8.1439999999999984</v>
      </c>
      <c r="R146" s="3">
        <v>8.1960000000000051</v>
      </c>
      <c r="S146" s="3">
        <v>8.2109999999999914</v>
      </c>
      <c r="T146" s="3">
        <v>8.2720000000000056</v>
      </c>
      <c r="U146" s="3">
        <v>8.2450000000000045</v>
      </c>
      <c r="V146" s="3">
        <v>8.2560000000000002</v>
      </c>
      <c r="W146" s="3">
        <v>8.2859999999999872</v>
      </c>
      <c r="X146" s="3">
        <v>8.3370000000000033</v>
      </c>
      <c r="Y146" s="3">
        <v>8.3249999999999886</v>
      </c>
      <c r="Z146" s="3">
        <v>8.3640000000000185</v>
      </c>
      <c r="AA146" s="3">
        <v>8.3519999999999754</v>
      </c>
      <c r="AB146" s="3">
        <v>8.3880000000000337</v>
      </c>
      <c r="AC146" s="3">
        <v>8.3559999999999661</v>
      </c>
      <c r="AD146" s="3">
        <v>8.3750000000000284</v>
      </c>
      <c r="AE146" s="3">
        <v>8.3680000000000234</v>
      </c>
      <c r="AF146" s="3">
        <v>8.4069999999999823</v>
      </c>
      <c r="AG146" s="3">
        <v>8.3590000000000089</v>
      </c>
      <c r="AH146" s="3">
        <v>8.3839999999999577</v>
      </c>
      <c r="AI146" s="3">
        <v>8.3170000000000073</v>
      </c>
      <c r="AJ146" s="7">
        <f t="shared" si="8"/>
        <v>52.592109235758741</v>
      </c>
    </row>
    <row r="147" spans="1:36" x14ac:dyDescent="0.45">
      <c r="A147" s="20" t="s">
        <v>199</v>
      </c>
      <c r="B147" s="23">
        <v>44674</v>
      </c>
      <c r="C147" s="20" t="s">
        <v>30</v>
      </c>
      <c r="D147" s="3" t="s">
        <v>31</v>
      </c>
      <c r="E147" s="3" t="s">
        <v>578</v>
      </c>
      <c r="F147" s="20" t="s">
        <v>163</v>
      </c>
      <c r="G147" s="20">
        <v>2022</v>
      </c>
      <c r="H147" s="20" t="s">
        <v>88</v>
      </c>
      <c r="I147" s="12">
        <f>(B147-VLOOKUP(F147,Riders!$A$2:$D$3499,4,FALSE))/365</f>
        <v>23.438356164383563</v>
      </c>
      <c r="J147" s="20">
        <v>2</v>
      </c>
      <c r="K147" s="90">
        <f t="shared" si="7"/>
        <v>2.3781365740740737E-3</v>
      </c>
      <c r="L147" s="3">
        <v>14.146000000000001</v>
      </c>
      <c r="M147" s="3">
        <v>8.8840000000000003</v>
      </c>
      <c r="N147" s="3">
        <v>8.39</v>
      </c>
      <c r="O147" s="3">
        <v>8.2669999999999959</v>
      </c>
      <c r="P147" s="3">
        <v>8.2270000000000039</v>
      </c>
      <c r="Q147" s="3">
        <v>8.3119999999999976</v>
      </c>
      <c r="R147" s="3">
        <v>8.2950000000000017</v>
      </c>
      <c r="S147" s="3">
        <v>8.2890000000000015</v>
      </c>
      <c r="T147" s="3">
        <v>8.2650000000000006</v>
      </c>
      <c r="U147" s="3">
        <v>8.2349999999999852</v>
      </c>
      <c r="V147" s="3">
        <v>8.2690000000000197</v>
      </c>
      <c r="W147" s="3">
        <v>8.3789999999999907</v>
      </c>
      <c r="X147" s="3">
        <v>8.3860000000000099</v>
      </c>
      <c r="Y147" s="3">
        <v>8.4110000000000014</v>
      </c>
      <c r="Z147" s="3">
        <v>8.3689999999999856</v>
      </c>
      <c r="AA147" s="3">
        <v>8.3670000000000186</v>
      </c>
      <c r="AB147" s="3">
        <v>8.3239999999999839</v>
      </c>
      <c r="AC147" s="3">
        <v>8.2990000000000066</v>
      </c>
      <c r="AD147" s="3">
        <v>8.257000000000005</v>
      </c>
      <c r="AE147" s="3">
        <v>8.2719999999999914</v>
      </c>
      <c r="AF147" s="3">
        <v>8.2620000000000005</v>
      </c>
      <c r="AG147" s="3">
        <v>8.2820000000000107</v>
      </c>
      <c r="AH147" s="3">
        <v>8.1639999999999588</v>
      </c>
      <c r="AI147" s="3">
        <v>8.1200000000000045</v>
      </c>
      <c r="AJ147" s="7">
        <f t="shared" si="8"/>
        <v>52.562162056932614</v>
      </c>
    </row>
    <row r="148" spans="1:36" x14ac:dyDescent="0.45">
      <c r="A148" s="10" t="s">
        <v>199</v>
      </c>
      <c r="B148" s="22">
        <v>44674</v>
      </c>
      <c r="C148" s="10" t="s">
        <v>30</v>
      </c>
      <c r="D148" s="3" t="s">
        <v>31</v>
      </c>
      <c r="E148" s="3" t="s">
        <v>579</v>
      </c>
      <c r="F148" s="10" t="s">
        <v>2064</v>
      </c>
      <c r="G148" s="10">
        <v>2022</v>
      </c>
      <c r="H148" s="10" t="s">
        <v>79</v>
      </c>
      <c r="I148" s="12">
        <f>(B148-VLOOKUP(F148,Riders!$A$2:$D$3499,4,FALSE))/365</f>
        <v>25.084931506849315</v>
      </c>
      <c r="J148" s="10">
        <v>3</v>
      </c>
      <c r="K148" s="90">
        <f t="shared" si="7"/>
        <v>2.4023263888888892E-3</v>
      </c>
      <c r="L148" s="3">
        <v>14.638999999999999</v>
      </c>
      <c r="M148" s="3">
        <v>8.9160000000000004</v>
      </c>
      <c r="N148" s="3">
        <v>8.3910000000000018</v>
      </c>
      <c r="O148" s="3">
        <v>8.2540000000000013</v>
      </c>
      <c r="P148" s="3">
        <v>8.2019999999999982</v>
      </c>
      <c r="Q148" s="3">
        <v>8.205999999999996</v>
      </c>
      <c r="R148" s="3">
        <v>8.240000000000002</v>
      </c>
      <c r="S148" s="3">
        <v>8.2430000000000092</v>
      </c>
      <c r="T148" s="3">
        <v>8.2959999999999923</v>
      </c>
      <c r="U148" s="3">
        <v>8.3370000000000033</v>
      </c>
      <c r="V148" s="3">
        <v>8.4000000000000057</v>
      </c>
      <c r="W148" s="3">
        <v>8.4629999999999939</v>
      </c>
      <c r="X148" s="3">
        <v>8.4759999999999991</v>
      </c>
      <c r="Y148" s="3">
        <v>8.4659999999999798</v>
      </c>
      <c r="Z148" s="3">
        <v>8.4570000000000363</v>
      </c>
      <c r="AA148" s="3">
        <v>8.4799999999999898</v>
      </c>
      <c r="AB148" s="3">
        <v>8.4549999999999841</v>
      </c>
      <c r="AC148" s="3">
        <v>8.407999999999987</v>
      </c>
      <c r="AD148" s="3">
        <v>8.3670000000000186</v>
      </c>
      <c r="AE148" s="3">
        <v>8.4020000000000152</v>
      </c>
      <c r="AF148" s="3">
        <v>8.3909999999999911</v>
      </c>
      <c r="AG148" s="3">
        <v>8.367999999999995</v>
      </c>
      <c r="AH148" s="3">
        <v>8.3640000000000327</v>
      </c>
      <c r="AI148" s="3">
        <v>8.3400000000000034</v>
      </c>
      <c r="AJ148" s="7">
        <f t="shared" si="8"/>
        <v>52.032896353361174</v>
      </c>
    </row>
    <row r="149" spans="1:36" x14ac:dyDescent="0.45">
      <c r="A149" s="10" t="s">
        <v>199</v>
      </c>
      <c r="B149" s="22">
        <v>44674</v>
      </c>
      <c r="C149" s="10" t="s">
        <v>30</v>
      </c>
      <c r="D149" s="3" t="s">
        <v>31</v>
      </c>
      <c r="E149" s="3" t="s">
        <v>579</v>
      </c>
      <c r="F149" s="10" t="s">
        <v>332</v>
      </c>
      <c r="G149" s="10">
        <v>2022</v>
      </c>
      <c r="H149" s="10" t="s">
        <v>396</v>
      </c>
      <c r="I149" s="12">
        <f>(B149-VLOOKUP(F149,Riders!$A$2:$D$3499,4,FALSE))/365</f>
        <v>26.87945205479452</v>
      </c>
      <c r="J149" s="10">
        <v>4</v>
      </c>
      <c r="K149" s="90">
        <f t="shared" si="7"/>
        <v>2.4075694444444444E-3</v>
      </c>
      <c r="L149" s="3">
        <v>14.305</v>
      </c>
      <c r="M149" s="3">
        <v>8.9559999999999995</v>
      </c>
      <c r="N149" s="3">
        <v>8.6649999999999991</v>
      </c>
      <c r="O149" s="3">
        <v>8.5479999999999983</v>
      </c>
      <c r="P149" s="3">
        <v>8.4380000000000024</v>
      </c>
      <c r="Q149" s="3">
        <v>8.3810000000000002</v>
      </c>
      <c r="R149" s="3">
        <v>8.3419999999999916</v>
      </c>
      <c r="S149" s="3">
        <v>8.36</v>
      </c>
      <c r="T149" s="3">
        <v>8.362000000000009</v>
      </c>
      <c r="U149" s="3">
        <v>8.4210000000000065</v>
      </c>
      <c r="V149" s="3">
        <v>8.3879999999999768</v>
      </c>
      <c r="W149" s="3">
        <v>8.3160000000000309</v>
      </c>
      <c r="X149" s="3">
        <v>8.3070000000000022</v>
      </c>
      <c r="Y149" s="3">
        <v>8.3179999999999978</v>
      </c>
      <c r="Z149" s="3">
        <v>8.3960000000000008</v>
      </c>
      <c r="AA149" s="3">
        <v>8.4209999999999923</v>
      </c>
      <c r="AB149" s="3">
        <v>8.4070000000000107</v>
      </c>
      <c r="AC149" s="3">
        <v>8.3700000000000045</v>
      </c>
      <c r="AD149" s="3">
        <v>8.3469999999999516</v>
      </c>
      <c r="AE149" s="3">
        <v>8.353999999999985</v>
      </c>
      <c r="AF149" s="3">
        <v>8.3750000000000284</v>
      </c>
      <c r="AG149" s="3">
        <v>8.3979999999999961</v>
      </c>
      <c r="AH149" s="3">
        <v>8.3680000000000234</v>
      </c>
      <c r="AI149" s="3">
        <v>8.4709999999999752</v>
      </c>
      <c r="AJ149" s="7">
        <f t="shared" si="8"/>
        <v>51.919582335804328</v>
      </c>
    </row>
    <row r="150" spans="1:36" x14ac:dyDescent="0.45">
      <c r="A150" s="1" t="s">
        <v>244</v>
      </c>
      <c r="B150" s="2">
        <v>44492</v>
      </c>
      <c r="C150" s="1" t="s">
        <v>103</v>
      </c>
      <c r="D150" s="1" t="s">
        <v>245</v>
      </c>
      <c r="E150" s="3" t="s">
        <v>245</v>
      </c>
      <c r="F150" s="1" t="s">
        <v>2029</v>
      </c>
      <c r="G150" s="1">
        <v>2021</v>
      </c>
      <c r="H150" s="1" t="s">
        <v>88</v>
      </c>
      <c r="I150" s="12">
        <f>(B150-VLOOKUP(F150,Riders!$A$2:$D$3499,4,FALSE))/365</f>
        <v>33.397260273972606</v>
      </c>
      <c r="J150" s="1">
        <v>1</v>
      </c>
      <c r="K150" s="90">
        <f t="shared" si="7"/>
        <v>2.286712962962963E-3</v>
      </c>
      <c r="L150" s="3">
        <v>14.313000000000001</v>
      </c>
      <c r="M150" s="3">
        <v>8.4960000000000004</v>
      </c>
      <c r="N150" s="3">
        <v>7.9179999999999993</v>
      </c>
      <c r="O150" s="3">
        <v>7.6840000000000011</v>
      </c>
      <c r="P150" s="3">
        <v>7.6379999999999981</v>
      </c>
      <c r="Q150" s="3">
        <v>7.6820000000000022</v>
      </c>
      <c r="R150" s="3">
        <v>7.7649999999999926</v>
      </c>
      <c r="S150" s="3">
        <v>7.8380000000000081</v>
      </c>
      <c r="T150" s="3">
        <v>7.9129999999999967</v>
      </c>
      <c r="U150" s="3">
        <v>7.929000000000002</v>
      </c>
      <c r="V150" s="3">
        <v>7.9389999999999787</v>
      </c>
      <c r="W150" s="3">
        <v>7.9210000000000349</v>
      </c>
      <c r="X150" s="3">
        <v>7.9489999999999696</v>
      </c>
      <c r="Y150" s="3">
        <v>7.937000000000026</v>
      </c>
      <c r="Z150" s="3">
        <v>7.964999999999975</v>
      </c>
      <c r="AA150" s="3">
        <v>7.994000000000014</v>
      </c>
      <c r="AB150" s="3">
        <v>7.974000000000018</v>
      </c>
      <c r="AC150" s="3">
        <v>7.9889999999999759</v>
      </c>
      <c r="AD150" s="3">
        <v>8.0560000000000116</v>
      </c>
      <c r="AE150" s="3">
        <v>8.0620000000000118</v>
      </c>
      <c r="AF150" s="3">
        <v>8.0349999999999682</v>
      </c>
      <c r="AG150" s="3">
        <v>8.2620000000000289</v>
      </c>
      <c r="AH150" s="3">
        <v>8.1139999999999759</v>
      </c>
      <c r="AI150" s="3">
        <v>8.1990000000000123</v>
      </c>
      <c r="AJ150" s="7">
        <f t="shared" si="8"/>
        <v>54.66361630190513</v>
      </c>
    </row>
    <row r="151" spans="1:36" x14ac:dyDescent="0.45">
      <c r="A151" s="1" t="s">
        <v>244</v>
      </c>
      <c r="B151" s="2">
        <v>44492</v>
      </c>
      <c r="C151" s="1" t="s">
        <v>103</v>
      </c>
      <c r="D151" s="1" t="s">
        <v>245</v>
      </c>
      <c r="E151" s="3" t="s">
        <v>245</v>
      </c>
      <c r="F151" s="1" t="s">
        <v>163</v>
      </c>
      <c r="G151" s="1">
        <v>2021</v>
      </c>
      <c r="H151" s="1" t="s">
        <v>88</v>
      </c>
      <c r="I151" s="12">
        <f>(B151-VLOOKUP(F151,Riders!$A$2:$D$3499,4,FALSE))/365</f>
        <v>22.93972602739726</v>
      </c>
      <c r="J151" s="1">
        <v>2</v>
      </c>
      <c r="K151" s="90">
        <f t="shared" si="7"/>
        <v>2.3413425925925923E-3</v>
      </c>
      <c r="L151" s="3">
        <v>14.068</v>
      </c>
      <c r="M151" s="3">
        <v>8.6270000000000007</v>
      </c>
      <c r="N151" s="3">
        <v>8.1329999999999991</v>
      </c>
      <c r="O151" s="3">
        <v>7.9940000000000033</v>
      </c>
      <c r="P151" s="3">
        <v>7.9499999999999957</v>
      </c>
      <c r="Q151" s="3">
        <v>7.963000000000001</v>
      </c>
      <c r="R151" s="3">
        <v>7.980000000000004</v>
      </c>
      <c r="S151" s="3">
        <v>7.9959999999999951</v>
      </c>
      <c r="T151" s="3">
        <v>8.0620000000000118</v>
      </c>
      <c r="U151" s="3">
        <v>8.0259999999999962</v>
      </c>
      <c r="V151" s="3">
        <v>8.0459999999999923</v>
      </c>
      <c r="W151" s="3">
        <v>7.9719999999999942</v>
      </c>
      <c r="X151" s="3">
        <v>7.9899999999999949</v>
      </c>
      <c r="Y151" s="3">
        <v>8.0370000000000061</v>
      </c>
      <c r="Z151" s="3">
        <v>8.179000000000002</v>
      </c>
      <c r="AA151" s="3">
        <v>8.257000000000005</v>
      </c>
      <c r="AB151" s="3">
        <v>8.3319999999999652</v>
      </c>
      <c r="AC151" s="3">
        <v>8.3379999999999939</v>
      </c>
      <c r="AD151" s="3">
        <v>8.3790000000000475</v>
      </c>
      <c r="AE151" s="3">
        <v>8.3549999999999898</v>
      </c>
      <c r="AF151" s="3">
        <v>8.4410000000000025</v>
      </c>
      <c r="AG151" s="3">
        <v>8.4480000000000075</v>
      </c>
      <c r="AH151" s="3">
        <v>8.4000000000000341</v>
      </c>
      <c r="AI151" s="3">
        <v>8.3189999999999316</v>
      </c>
      <c r="AJ151" s="7">
        <f t="shared" si="8"/>
        <v>53.38817155399127</v>
      </c>
    </row>
    <row r="152" spans="1:36" x14ac:dyDescent="0.45">
      <c r="A152" s="1" t="s">
        <v>244</v>
      </c>
      <c r="B152" s="2">
        <v>44492</v>
      </c>
      <c r="C152" s="1" t="s">
        <v>103</v>
      </c>
      <c r="D152" s="1" t="s">
        <v>245</v>
      </c>
      <c r="E152" s="3" t="s">
        <v>245</v>
      </c>
      <c r="F152" s="1" t="s">
        <v>2090</v>
      </c>
      <c r="G152" s="1">
        <v>2021</v>
      </c>
      <c r="H152" s="1" t="s">
        <v>88</v>
      </c>
      <c r="I152" s="12">
        <f>(B152-VLOOKUP(F152,Riders!$A$2:$D$3499,4,FALSE))/365</f>
        <v>28.284931506849315</v>
      </c>
      <c r="J152" s="1">
        <v>3</v>
      </c>
      <c r="K152" s="90">
        <f t="shared" si="7"/>
        <v>2.3418518518518515E-3</v>
      </c>
      <c r="L152" s="3">
        <v>14.084</v>
      </c>
      <c r="M152" s="3">
        <v>8.6909999999999989</v>
      </c>
      <c r="N152" s="3">
        <v>8.2580000000000027</v>
      </c>
      <c r="O152" s="3">
        <v>8.0959999999999965</v>
      </c>
      <c r="P152" s="3">
        <v>8.0320000000000036</v>
      </c>
      <c r="Q152" s="3">
        <v>7.9600000000000009</v>
      </c>
      <c r="R152" s="3">
        <v>7.9509999999999863</v>
      </c>
      <c r="S152" s="3">
        <v>7.936000000000007</v>
      </c>
      <c r="T152" s="3">
        <v>7.9830000000000183</v>
      </c>
      <c r="U152" s="3">
        <v>8.025999999999982</v>
      </c>
      <c r="V152" s="3">
        <v>8.085000000000008</v>
      </c>
      <c r="W152" s="3">
        <v>8.0929999999999893</v>
      </c>
      <c r="X152" s="3">
        <v>8.0640000000000072</v>
      </c>
      <c r="Y152" s="3">
        <v>8.1099999999999852</v>
      </c>
      <c r="Z152" s="3">
        <v>8.1760000000000019</v>
      </c>
      <c r="AA152" s="3">
        <v>8.2110000000000127</v>
      </c>
      <c r="AB152" s="3">
        <v>8.2009999999999934</v>
      </c>
      <c r="AC152" s="3">
        <v>8.2010000000000218</v>
      </c>
      <c r="AD152" s="3">
        <v>8.2470000000000141</v>
      </c>
      <c r="AE152" s="3">
        <v>8.2909999999999684</v>
      </c>
      <c r="AF152" s="3">
        <v>8.3150000000000261</v>
      </c>
      <c r="AG152" s="3">
        <v>8.3619999999999948</v>
      </c>
      <c r="AH152" s="3">
        <v>8.4169999999999732</v>
      </c>
      <c r="AI152" s="3">
        <v>8.5459999999999638</v>
      </c>
      <c r="AJ152" s="7">
        <f t="shared" si="8"/>
        <v>53.376561758658873</v>
      </c>
    </row>
    <row r="153" spans="1:36" x14ac:dyDescent="0.45">
      <c r="A153" s="1" t="s">
        <v>244</v>
      </c>
      <c r="B153" s="2">
        <v>44492</v>
      </c>
      <c r="C153" s="1" t="s">
        <v>103</v>
      </c>
      <c r="D153" s="1" t="s">
        <v>245</v>
      </c>
      <c r="E153" s="3" t="s">
        <v>245</v>
      </c>
      <c r="F153" s="1" t="s">
        <v>189</v>
      </c>
      <c r="G153" s="1">
        <v>2021</v>
      </c>
      <c r="H153" s="1" t="s">
        <v>61</v>
      </c>
      <c r="I153" s="12">
        <f>(B153-VLOOKUP(F153,Riders!$A$2:$D$3499,4,FALSE))/365</f>
        <v>24.715068493150685</v>
      </c>
      <c r="J153" s="1">
        <v>4</v>
      </c>
      <c r="K153" s="90">
        <f t="shared" si="7"/>
        <v>2.3880555555555556E-3</v>
      </c>
      <c r="L153" s="3">
        <v>14.05</v>
      </c>
      <c r="M153" s="3">
        <v>8.4519999999999982</v>
      </c>
      <c r="N153" s="3">
        <v>7.98</v>
      </c>
      <c r="O153" s="3">
        <v>7.9110000000000014</v>
      </c>
      <c r="P153" s="3">
        <v>7.9739999999999966</v>
      </c>
      <c r="Q153" s="3">
        <v>8.0590000000000046</v>
      </c>
      <c r="R153" s="3">
        <v>8.1699999999999946</v>
      </c>
      <c r="S153" s="3">
        <v>8.2689999999999984</v>
      </c>
      <c r="T153" s="3">
        <v>8.3430000000000035</v>
      </c>
      <c r="U153" s="3">
        <v>8.3429999999999893</v>
      </c>
      <c r="V153" s="3">
        <v>8.3360000000000269</v>
      </c>
      <c r="W153" s="3">
        <v>8.3479999999999706</v>
      </c>
      <c r="X153" s="3">
        <v>8.4710000000000036</v>
      </c>
      <c r="Y153" s="3">
        <v>8.5250000000000057</v>
      </c>
      <c r="Z153" s="3">
        <v>8.5409999999999968</v>
      </c>
      <c r="AA153" s="3">
        <v>8.5229999999999961</v>
      </c>
      <c r="AB153" s="3">
        <v>8.5480000000000018</v>
      </c>
      <c r="AC153" s="3">
        <v>8.6320000000000334</v>
      </c>
      <c r="AD153" s="3">
        <v>8.6419999999999675</v>
      </c>
      <c r="AE153" s="3">
        <v>8.6189999999999998</v>
      </c>
      <c r="AF153" s="3">
        <v>8.6310000000000002</v>
      </c>
      <c r="AG153" s="3">
        <v>8.4080000000000155</v>
      </c>
      <c r="AH153" s="3">
        <v>8.2589999999999861</v>
      </c>
      <c r="AI153" s="3">
        <v>8.2940000000000111</v>
      </c>
      <c r="AJ153" s="7">
        <f t="shared" si="8"/>
        <v>52.343840874723739</v>
      </c>
    </row>
    <row r="154" spans="1:36" x14ac:dyDescent="0.45">
      <c r="A154" s="1" t="s">
        <v>244</v>
      </c>
      <c r="B154" s="2">
        <v>44492</v>
      </c>
      <c r="C154" s="1" t="s">
        <v>103</v>
      </c>
      <c r="D154" s="1" t="s">
        <v>245</v>
      </c>
      <c r="E154" s="3" t="s">
        <v>245</v>
      </c>
      <c r="F154" s="1" t="s">
        <v>75</v>
      </c>
      <c r="G154" s="1">
        <v>2021</v>
      </c>
      <c r="H154" s="1" t="s">
        <v>52</v>
      </c>
      <c r="I154" s="12">
        <f>(B154-VLOOKUP(F154,Riders!$A$2:$D$3499,4,FALSE))/365</f>
        <v>23.92876712328767</v>
      </c>
      <c r="J154" s="1">
        <v>5</v>
      </c>
      <c r="K154" s="90">
        <f t="shared" si="7"/>
        <v>2.3941666666666664E-3</v>
      </c>
      <c r="L154" s="3">
        <v>13.574999999999999</v>
      </c>
      <c r="M154" s="3">
        <v>8.4409999999999989</v>
      </c>
      <c r="N154" s="3">
        <v>8.0130000000000017</v>
      </c>
      <c r="O154" s="3">
        <v>7.9150000000000027</v>
      </c>
      <c r="P154" s="3">
        <v>8.0339999999999989</v>
      </c>
      <c r="Q154" s="3">
        <v>8.0640000000000001</v>
      </c>
      <c r="R154" s="3">
        <v>8.1020000000000039</v>
      </c>
      <c r="S154" s="3">
        <v>8.097999999999999</v>
      </c>
      <c r="T154" s="3">
        <v>8.13900000000001</v>
      </c>
      <c r="U154" s="3">
        <v>8.1670000000000016</v>
      </c>
      <c r="V154" s="3">
        <v>8.2139999999999702</v>
      </c>
      <c r="W154" s="3">
        <v>8.237000000000009</v>
      </c>
      <c r="X154" s="3">
        <v>8.2759999999999962</v>
      </c>
      <c r="Y154" s="3">
        <v>8.3440000000000083</v>
      </c>
      <c r="Z154" s="3">
        <v>8.4129999999999825</v>
      </c>
      <c r="AA154" s="3">
        <v>8.4680000000000177</v>
      </c>
      <c r="AB154" s="3">
        <v>8.5800000000000125</v>
      </c>
      <c r="AC154" s="3">
        <v>8.6679999999999779</v>
      </c>
      <c r="AD154" s="3">
        <v>8.7810000000000343</v>
      </c>
      <c r="AE154" s="3">
        <v>8.813999999999993</v>
      </c>
      <c r="AF154" s="3">
        <v>8.8789999999999623</v>
      </c>
      <c r="AG154" s="3">
        <v>8.856000000000023</v>
      </c>
      <c r="AH154" s="3">
        <v>8.8569999999999709</v>
      </c>
      <c r="AI154" s="3">
        <v>8.9209999999999923</v>
      </c>
      <c r="AJ154" s="7">
        <f t="shared" si="8"/>
        <v>52.210233205708327</v>
      </c>
    </row>
    <row r="155" spans="1:36" x14ac:dyDescent="0.45">
      <c r="A155" s="1" t="s">
        <v>244</v>
      </c>
      <c r="B155" s="2">
        <v>44492</v>
      </c>
      <c r="C155" s="1" t="s">
        <v>103</v>
      </c>
      <c r="D155" s="1" t="s">
        <v>245</v>
      </c>
      <c r="E155" s="3" t="s">
        <v>245</v>
      </c>
      <c r="F155" s="1" t="s">
        <v>2057</v>
      </c>
      <c r="G155" s="1">
        <v>2021</v>
      </c>
      <c r="H155" s="1" t="s">
        <v>64</v>
      </c>
      <c r="I155" s="12">
        <f>(B155-VLOOKUP(F155,Riders!$A$2:$D$3499,4,FALSE))/365</f>
        <v>31.991780821917807</v>
      </c>
      <c r="J155" s="1">
        <v>6</v>
      </c>
      <c r="K155" s="90">
        <f t="shared" si="7"/>
        <v>2.4015046296296297E-3</v>
      </c>
      <c r="L155" s="3">
        <v>15.07</v>
      </c>
      <c r="M155" s="3">
        <v>8.838000000000001</v>
      </c>
      <c r="N155" s="3">
        <v>8.1760000000000019</v>
      </c>
      <c r="O155" s="3">
        <v>7.9859999999999971</v>
      </c>
      <c r="P155" s="3">
        <v>7.9380000000000024</v>
      </c>
      <c r="Q155" s="3">
        <v>8.0090000000000003</v>
      </c>
      <c r="R155" s="3">
        <v>8.0599999999999952</v>
      </c>
      <c r="S155" s="3">
        <v>8.1519999999999868</v>
      </c>
      <c r="T155" s="3">
        <v>8.1970000000000027</v>
      </c>
      <c r="U155" s="3">
        <v>8.2389999999999901</v>
      </c>
      <c r="V155" s="3">
        <v>8.2710000000000292</v>
      </c>
      <c r="W155" s="3">
        <v>8.3080000000000069</v>
      </c>
      <c r="X155" s="3">
        <v>8.3180000000000121</v>
      </c>
      <c r="Y155" s="3">
        <v>8.3599999999999852</v>
      </c>
      <c r="Z155" s="3">
        <v>8.3579999999999899</v>
      </c>
      <c r="AA155" s="3">
        <v>8.4279999999999688</v>
      </c>
      <c r="AB155" s="3">
        <v>8.4130000000000393</v>
      </c>
      <c r="AC155" s="3">
        <v>8.4199999999999591</v>
      </c>
      <c r="AD155" s="3">
        <v>8.4610000000000412</v>
      </c>
      <c r="AE155" s="3">
        <v>8.7139999999999986</v>
      </c>
      <c r="AF155" s="3">
        <v>8.59699999999998</v>
      </c>
      <c r="AG155" s="3">
        <v>8.7300000000000182</v>
      </c>
      <c r="AH155" s="3">
        <v>8.7069999999999936</v>
      </c>
      <c r="AI155" s="3">
        <v>8.7400000000000091</v>
      </c>
      <c r="AJ155" s="7">
        <f t="shared" si="8"/>
        <v>52.050701238613904</v>
      </c>
    </row>
    <row r="156" spans="1:36" x14ac:dyDescent="0.45">
      <c r="A156" s="1" t="s">
        <v>244</v>
      </c>
      <c r="B156" s="2">
        <v>44492</v>
      </c>
      <c r="C156" s="1" t="s">
        <v>103</v>
      </c>
      <c r="D156" s="1" t="s">
        <v>245</v>
      </c>
      <c r="E156" s="3" t="s">
        <v>245</v>
      </c>
      <c r="F156" s="1" t="s">
        <v>156</v>
      </c>
      <c r="G156" s="1">
        <v>2021</v>
      </c>
      <c r="H156" s="1" t="s">
        <v>67</v>
      </c>
      <c r="I156" s="12">
        <f>(B156-VLOOKUP(F156,Riders!$A$2:$D$3499,4,FALSE))/365</f>
        <v>27.350684931506848</v>
      </c>
      <c r="J156" s="1">
        <v>7</v>
      </c>
      <c r="K156" s="90">
        <f t="shared" si="7"/>
        <v>2.4350231481481484E-3</v>
      </c>
      <c r="L156" s="3">
        <v>14.45</v>
      </c>
      <c r="M156" s="3">
        <v>8.6859999999999999</v>
      </c>
      <c r="N156" s="3">
        <v>8.1950000000000003</v>
      </c>
      <c r="O156" s="3">
        <v>8.0620000000000012</v>
      </c>
      <c r="P156" s="3">
        <v>8.0060000000000002</v>
      </c>
      <c r="Q156" s="3">
        <v>8.0859999999999985</v>
      </c>
      <c r="R156" s="3">
        <v>8.1870000000000047</v>
      </c>
      <c r="S156" s="3">
        <v>8.3170000000000002</v>
      </c>
      <c r="T156" s="3">
        <v>8.3749999999999858</v>
      </c>
      <c r="U156" s="3">
        <v>8.4570000000000078</v>
      </c>
      <c r="V156" s="3">
        <v>8.4740000000000038</v>
      </c>
      <c r="W156" s="3">
        <v>8.5299999999999869</v>
      </c>
      <c r="X156" s="3">
        <v>8.527000000000001</v>
      </c>
      <c r="Y156" s="3">
        <v>8.5320000000000249</v>
      </c>
      <c r="Z156" s="3">
        <v>8.5069999999999766</v>
      </c>
      <c r="AA156" s="3">
        <v>8.7410000000000139</v>
      </c>
      <c r="AB156" s="3">
        <v>8.5589999999999975</v>
      </c>
      <c r="AC156" s="3">
        <v>8.6520000000000152</v>
      </c>
      <c r="AD156" s="3">
        <v>8.7049999999999557</v>
      </c>
      <c r="AE156" s="3">
        <v>8.7770000000000437</v>
      </c>
      <c r="AF156" s="3">
        <v>8.8059999999999832</v>
      </c>
      <c r="AG156" s="3">
        <v>8.8659999999999854</v>
      </c>
      <c r="AH156" s="3">
        <v>8.9200000000000443</v>
      </c>
      <c r="AI156" s="3">
        <v>8.9689999999999941</v>
      </c>
      <c r="AJ156" s="7">
        <f t="shared" si="8"/>
        <v>51.334214253800155</v>
      </c>
    </row>
    <row r="157" spans="1:36" x14ac:dyDescent="0.45">
      <c r="A157" s="1" t="s">
        <v>244</v>
      </c>
      <c r="B157" s="2">
        <v>44492</v>
      </c>
      <c r="C157" s="1" t="s">
        <v>103</v>
      </c>
      <c r="D157" s="1" t="s">
        <v>245</v>
      </c>
      <c r="E157" s="3" t="s">
        <v>245</v>
      </c>
      <c r="F157" s="1" t="s">
        <v>136</v>
      </c>
      <c r="G157" s="1">
        <v>2021</v>
      </c>
      <c r="H157" s="1" t="s">
        <v>64</v>
      </c>
      <c r="I157" s="12">
        <f>(B157-VLOOKUP(F157,Riders!$A$2:$D$3499,4,FALSE))/365</f>
        <v>22.830136986301369</v>
      </c>
      <c r="J157" s="1">
        <v>8</v>
      </c>
      <c r="K157" s="90">
        <f t="shared" si="7"/>
        <v>2.4851041666666667E-3</v>
      </c>
      <c r="L157" s="3">
        <v>14.009</v>
      </c>
      <c r="M157" s="3">
        <v>8.6759999999999984</v>
      </c>
      <c r="N157" s="3">
        <v>8.3730000000000011</v>
      </c>
      <c r="O157" s="3">
        <v>8.3089999999999975</v>
      </c>
      <c r="P157" s="3">
        <v>8.3539999999999992</v>
      </c>
      <c r="Q157" s="3">
        <v>8.4330000000000069</v>
      </c>
      <c r="R157" s="3">
        <v>8.4870000000000019</v>
      </c>
      <c r="S157" s="3">
        <v>8.5529999999999973</v>
      </c>
      <c r="T157" s="3">
        <v>8.6049999999999898</v>
      </c>
      <c r="U157" s="3">
        <v>8.6650000000000063</v>
      </c>
      <c r="V157" s="3">
        <v>8.6299999999999955</v>
      </c>
      <c r="W157" s="3">
        <v>8.6580000000000155</v>
      </c>
      <c r="X157" s="3">
        <v>8.6159999999999997</v>
      </c>
      <c r="Y157" s="3">
        <v>8.652000000000001</v>
      </c>
      <c r="Z157" s="3">
        <v>8.6419999999999675</v>
      </c>
      <c r="AA157" s="3">
        <v>8.7390000000000043</v>
      </c>
      <c r="AB157" s="3">
        <v>8.8410000000000366</v>
      </c>
      <c r="AC157" s="3">
        <v>8.9350000000000023</v>
      </c>
      <c r="AD157" s="3">
        <v>8.9499999999999886</v>
      </c>
      <c r="AE157" s="3">
        <v>9.0450000000000159</v>
      </c>
      <c r="AF157" s="3">
        <v>9.0600000000000023</v>
      </c>
      <c r="AG157" s="3">
        <v>9.0909999999999798</v>
      </c>
      <c r="AH157" s="3">
        <v>9.1359999999999957</v>
      </c>
      <c r="AI157" s="3">
        <v>9.2539999999999907</v>
      </c>
      <c r="AJ157" s="7">
        <f t="shared" si="8"/>
        <v>50.299702393427509</v>
      </c>
    </row>
    <row r="158" spans="1:36" x14ac:dyDescent="0.45">
      <c r="A158" s="1" t="s">
        <v>244</v>
      </c>
      <c r="B158" s="2">
        <v>44492</v>
      </c>
      <c r="C158" s="1" t="s">
        <v>103</v>
      </c>
      <c r="D158" s="1" t="s">
        <v>245</v>
      </c>
      <c r="E158" s="3" t="s">
        <v>245</v>
      </c>
      <c r="F158" s="1" t="s">
        <v>2077</v>
      </c>
      <c r="G158" s="1">
        <v>2021</v>
      </c>
      <c r="H158" s="1" t="s">
        <v>79</v>
      </c>
      <c r="I158" s="12">
        <f>(B158-VLOOKUP(F158,Riders!$A$2:$D$3499,4,FALSE))/365</f>
        <v>24.205479452054796</v>
      </c>
      <c r="J158" s="1">
        <v>9</v>
      </c>
      <c r="K158" s="90">
        <f t="shared" si="7"/>
        <v>2.4904513888888888E-3</v>
      </c>
      <c r="L158" s="3">
        <v>14.507</v>
      </c>
      <c r="M158" s="3">
        <v>9.17</v>
      </c>
      <c r="N158" s="3">
        <v>8.8629999999999995</v>
      </c>
      <c r="O158" s="3">
        <v>8.8470000000000013</v>
      </c>
      <c r="P158" s="3">
        <v>8.8530000000000015</v>
      </c>
      <c r="Q158" s="3">
        <v>8.7729999999999961</v>
      </c>
      <c r="R158" s="3">
        <v>8.7380000000000067</v>
      </c>
      <c r="S158" s="3">
        <v>8.7179999999999893</v>
      </c>
      <c r="T158" s="3">
        <v>8.6599999999999966</v>
      </c>
      <c r="U158" s="3">
        <v>8.644999999999996</v>
      </c>
      <c r="V158" s="3">
        <v>8.5500000000000256</v>
      </c>
      <c r="W158" s="3">
        <v>8.4749999999999801</v>
      </c>
      <c r="X158" s="3">
        <v>8.4330000000000211</v>
      </c>
      <c r="Y158" s="3">
        <v>8.4899999999999523</v>
      </c>
      <c r="Z158" s="3">
        <v>8.5470000000000113</v>
      </c>
      <c r="AA158" s="3">
        <v>8.6310000000000286</v>
      </c>
      <c r="AB158" s="3">
        <v>8.7060000000000173</v>
      </c>
      <c r="AC158" s="3">
        <v>8.7329999999999757</v>
      </c>
      <c r="AD158" s="3">
        <v>8.8029999999999973</v>
      </c>
      <c r="AE158" s="3">
        <v>8.8569999999999993</v>
      </c>
      <c r="AF158" s="3">
        <v>8.7680000000000007</v>
      </c>
      <c r="AG158" s="3">
        <v>8.8180000000000121</v>
      </c>
      <c r="AH158" s="3">
        <v>8.7779999999999632</v>
      </c>
      <c r="AI158" s="3">
        <v>8.8120000000000118</v>
      </c>
      <c r="AJ158" s="7">
        <f t="shared" si="8"/>
        <v>50.191704426629492</v>
      </c>
    </row>
    <row r="159" spans="1:36" x14ac:dyDescent="0.45">
      <c r="A159" s="1" t="s">
        <v>244</v>
      </c>
      <c r="B159" s="2">
        <v>44492</v>
      </c>
      <c r="C159" s="1" t="s">
        <v>103</v>
      </c>
      <c r="D159" s="1" t="s">
        <v>245</v>
      </c>
      <c r="E159" s="3" t="s">
        <v>245</v>
      </c>
      <c r="F159" s="1" t="s">
        <v>235</v>
      </c>
      <c r="G159" s="1">
        <v>2021</v>
      </c>
      <c r="H159" s="1" t="s">
        <v>79</v>
      </c>
      <c r="I159" s="12">
        <f>(B159-VLOOKUP(F159,Riders!$A$2:$D$3499,4,FALSE))/365</f>
        <v>20.786301369863015</v>
      </c>
      <c r="J159" s="1">
        <v>10</v>
      </c>
      <c r="K159" s="90">
        <f t="shared" si="7"/>
        <v>2.4946643518518516E-3</v>
      </c>
      <c r="L159" s="3">
        <v>14.433999999999999</v>
      </c>
      <c r="M159" s="3">
        <v>8.7889999999999997</v>
      </c>
      <c r="N159" s="3">
        <v>8.5180000000000007</v>
      </c>
      <c r="O159" s="3">
        <v>8.5200000000000031</v>
      </c>
      <c r="P159" s="3">
        <v>8.5419999999999945</v>
      </c>
      <c r="Q159" s="3">
        <v>8.5940000000000012</v>
      </c>
      <c r="R159" s="3">
        <v>8.720000000000006</v>
      </c>
      <c r="S159" s="3">
        <v>8.8389999999999986</v>
      </c>
      <c r="T159" s="3">
        <v>8.8810000000000002</v>
      </c>
      <c r="U159" s="3">
        <v>8.8789999999999907</v>
      </c>
      <c r="V159" s="3">
        <v>8.8859999999999815</v>
      </c>
      <c r="W159" s="3">
        <v>8.937000000000026</v>
      </c>
      <c r="X159" s="3">
        <v>9.0179999999999865</v>
      </c>
      <c r="Y159" s="3">
        <v>9.0760000000000218</v>
      </c>
      <c r="Z159" s="3">
        <v>8.964999999999975</v>
      </c>
      <c r="AA159" s="3">
        <v>8.8500000000000227</v>
      </c>
      <c r="AB159" s="3">
        <v>8.7390000000000043</v>
      </c>
      <c r="AC159" s="3">
        <v>8.7560000000000002</v>
      </c>
      <c r="AD159" s="3">
        <v>8.7449999999999761</v>
      </c>
      <c r="AE159" s="3">
        <v>8.6740000000000066</v>
      </c>
      <c r="AF159" s="3">
        <v>8.6960000000000264</v>
      </c>
      <c r="AG159" s="3">
        <v>8.6179999999999382</v>
      </c>
      <c r="AH159" s="3">
        <v>8.4670000000000698</v>
      </c>
      <c r="AI159" s="3">
        <v>8.3959999999999582</v>
      </c>
      <c r="AJ159" s="7">
        <f t="shared" si="8"/>
        <v>50.106941203216124</v>
      </c>
    </row>
    <row r="160" spans="1:36" x14ac:dyDescent="0.45">
      <c r="A160" s="1" t="s">
        <v>244</v>
      </c>
      <c r="B160" s="2">
        <v>44492</v>
      </c>
      <c r="C160" s="1" t="s">
        <v>103</v>
      </c>
      <c r="D160" s="1" t="s">
        <v>245</v>
      </c>
      <c r="E160" s="3" t="s">
        <v>245</v>
      </c>
      <c r="F160" s="1" t="s">
        <v>2093</v>
      </c>
      <c r="G160" s="1">
        <v>2021</v>
      </c>
      <c r="H160" s="1" t="s">
        <v>40</v>
      </c>
      <c r="I160" s="12">
        <f>(B160-VLOOKUP(F160,Riders!$A$2:$D$3499,4,FALSE))/365</f>
        <v>22.61917808219178</v>
      </c>
      <c r="J160" s="1">
        <v>11</v>
      </c>
      <c r="K160" s="90">
        <f t="shared" si="7"/>
        <v>2.4987152777777777E-3</v>
      </c>
      <c r="L160" s="3">
        <v>14.127000000000001</v>
      </c>
      <c r="M160" s="3">
        <v>8.6719999999999988</v>
      </c>
      <c r="N160" s="3">
        <v>8.554000000000002</v>
      </c>
      <c r="O160" s="3">
        <v>8.6849999999999952</v>
      </c>
      <c r="P160" s="3">
        <v>8.7900000000000063</v>
      </c>
      <c r="Q160" s="3">
        <v>8.9149999999999991</v>
      </c>
      <c r="R160" s="3">
        <v>8.9239999999999995</v>
      </c>
      <c r="S160" s="3">
        <v>8.9269999999999925</v>
      </c>
      <c r="T160" s="3">
        <v>9.0260000000000247</v>
      </c>
      <c r="U160" s="3">
        <v>9.0379999999999967</v>
      </c>
      <c r="V160" s="3">
        <v>9.0149999999999721</v>
      </c>
      <c r="W160" s="3">
        <v>8.7880000000000251</v>
      </c>
      <c r="X160" s="3">
        <v>8.6870000000000118</v>
      </c>
      <c r="Y160" s="3">
        <v>8.6169999999999618</v>
      </c>
      <c r="Z160" s="3">
        <v>8.6740000000000066</v>
      </c>
      <c r="AA160" s="3">
        <v>8.6890000000000214</v>
      </c>
      <c r="AB160" s="3">
        <v>8.6899999999999693</v>
      </c>
      <c r="AC160" s="3">
        <v>8.7010000000000218</v>
      </c>
      <c r="AD160" s="3">
        <v>8.7760000000000105</v>
      </c>
      <c r="AE160" s="3">
        <v>8.8070000000000164</v>
      </c>
      <c r="AF160" s="3">
        <v>8.7429999999999382</v>
      </c>
      <c r="AG160" s="3">
        <v>8.7720000000000198</v>
      </c>
      <c r="AH160" s="3">
        <v>8.6770000000000209</v>
      </c>
      <c r="AI160" s="3">
        <v>8.5949999999999704</v>
      </c>
      <c r="AJ160" s="7">
        <f t="shared" si="8"/>
        <v>50.025707655322876</v>
      </c>
    </row>
    <row r="161" spans="1:36" x14ac:dyDescent="0.45">
      <c r="A161" s="1" t="s">
        <v>244</v>
      </c>
      <c r="B161" s="2">
        <v>44492</v>
      </c>
      <c r="C161" s="1" t="s">
        <v>103</v>
      </c>
      <c r="D161" s="1" t="s">
        <v>245</v>
      </c>
      <c r="E161" s="3" t="s">
        <v>245</v>
      </c>
      <c r="F161" s="1" t="s">
        <v>2062</v>
      </c>
      <c r="G161" s="1">
        <v>2021</v>
      </c>
      <c r="H161" s="1" t="s">
        <v>251</v>
      </c>
      <c r="I161" s="12">
        <f>(B161-VLOOKUP(F161,Riders!$A$2:$D$3499,4,FALSE))/365</f>
        <v>22.326027397260273</v>
      </c>
      <c r="J161" s="1">
        <v>12</v>
      </c>
      <c r="K161" s="90">
        <f t="shared" si="7"/>
        <v>2.5086111111111112E-3</v>
      </c>
      <c r="L161" s="3">
        <v>14.212</v>
      </c>
      <c r="M161" s="3">
        <v>8.7519999999999989</v>
      </c>
      <c r="N161" s="3">
        <v>8.370000000000001</v>
      </c>
      <c r="O161" s="3">
        <v>8.2369999999999983</v>
      </c>
      <c r="P161" s="3">
        <v>8.2779999999999987</v>
      </c>
      <c r="Q161" s="3">
        <v>8.2980000000000018</v>
      </c>
      <c r="R161" s="3">
        <v>8.3629999999999924</v>
      </c>
      <c r="S161" s="3">
        <v>8.4040000000000106</v>
      </c>
      <c r="T161" s="3">
        <v>8.4550000000000125</v>
      </c>
      <c r="U161" s="3">
        <v>8.5420000000000016</v>
      </c>
      <c r="V161" s="3">
        <v>8.6499999999999773</v>
      </c>
      <c r="W161" s="3">
        <v>8.6830000000000069</v>
      </c>
      <c r="X161" s="3">
        <v>8.7929999999999922</v>
      </c>
      <c r="Y161" s="3">
        <v>8.8340000000000032</v>
      </c>
      <c r="Z161" s="3">
        <v>8.9289999999999878</v>
      </c>
      <c r="AA161" s="3">
        <v>9.0020000000000095</v>
      </c>
      <c r="AB161" s="3">
        <v>9.1350000000000193</v>
      </c>
      <c r="AC161" s="3">
        <v>9.2019999999999698</v>
      </c>
      <c r="AD161" s="3">
        <v>9.2680000000000575</v>
      </c>
      <c r="AE161" s="3">
        <v>9.2259999999999422</v>
      </c>
      <c r="AF161" s="3">
        <v>9.3280000000000314</v>
      </c>
      <c r="AG161" s="3">
        <v>9.2800000000000011</v>
      </c>
      <c r="AH161" s="3">
        <v>9.3009999999999593</v>
      </c>
      <c r="AI161" s="3">
        <v>9.2020000000000266</v>
      </c>
      <c r="AJ161" s="7">
        <f t="shared" si="8"/>
        <v>49.828368951389656</v>
      </c>
    </row>
    <row r="162" spans="1:36" x14ac:dyDescent="0.45">
      <c r="A162" s="1" t="s">
        <v>244</v>
      </c>
      <c r="B162" s="2">
        <v>44492</v>
      </c>
      <c r="C162" s="1" t="s">
        <v>103</v>
      </c>
      <c r="D162" s="1" t="s">
        <v>245</v>
      </c>
      <c r="E162" s="3" t="s">
        <v>245</v>
      </c>
      <c r="F162" s="1" t="s">
        <v>1942</v>
      </c>
      <c r="G162" s="1">
        <v>2021</v>
      </c>
      <c r="H162" s="1" t="s">
        <v>143</v>
      </c>
      <c r="I162" s="12">
        <f>(B162-VLOOKUP(F162,Riders!$A$2:$D$3499,4,FALSE))/365</f>
        <v>22.298630136986301</v>
      </c>
      <c r="J162" s="1">
        <v>13</v>
      </c>
      <c r="K162" s="90">
        <f t="shared" si="7"/>
        <v>2.5131250000000002E-3</v>
      </c>
      <c r="L162" s="3">
        <v>13.791</v>
      </c>
      <c r="M162" s="3">
        <v>8.68</v>
      </c>
      <c r="N162" s="3">
        <v>8.407</v>
      </c>
      <c r="O162" s="3">
        <v>8.4170000000000016</v>
      </c>
      <c r="P162" s="3">
        <v>8.5249999999999986</v>
      </c>
      <c r="Q162" s="3">
        <v>8.6539999999999964</v>
      </c>
      <c r="R162" s="3">
        <v>8.7860000000000085</v>
      </c>
      <c r="S162" s="3">
        <v>8.8919999999999959</v>
      </c>
      <c r="T162" s="3">
        <v>8.9599999999999937</v>
      </c>
      <c r="U162" s="3">
        <v>8.9920000000000186</v>
      </c>
      <c r="V162" s="3">
        <v>8.9989999999999952</v>
      </c>
      <c r="W162" s="3">
        <v>9.0619999999999976</v>
      </c>
      <c r="X162" s="3">
        <v>9.0720000000000169</v>
      </c>
      <c r="Y162" s="3">
        <v>8.9449999999999648</v>
      </c>
      <c r="Z162" s="3">
        <v>8.7470000000000425</v>
      </c>
      <c r="AA162" s="3">
        <v>8.8460000000000036</v>
      </c>
      <c r="AB162" s="3">
        <v>8.9499999999999602</v>
      </c>
      <c r="AC162" s="3">
        <v>9.0040000000000191</v>
      </c>
      <c r="AD162" s="3">
        <v>9.004999999999967</v>
      </c>
      <c r="AE162" s="3">
        <v>9.01400000000001</v>
      </c>
      <c r="AF162" s="3">
        <v>8.9579999999999984</v>
      </c>
      <c r="AG162" s="3">
        <v>8.870000000000033</v>
      </c>
      <c r="AH162" s="3">
        <v>8.8139999999999645</v>
      </c>
      <c r="AI162" s="3">
        <v>8.7440000000000282</v>
      </c>
      <c r="AJ162" s="7">
        <f t="shared" si="8"/>
        <v>49.738870927629939</v>
      </c>
    </row>
    <row r="163" spans="1:36" x14ac:dyDescent="0.45">
      <c r="A163" s="1" t="s">
        <v>244</v>
      </c>
      <c r="B163" s="2">
        <v>44492</v>
      </c>
      <c r="C163" s="1" t="s">
        <v>103</v>
      </c>
      <c r="D163" s="1" t="s">
        <v>245</v>
      </c>
      <c r="E163" s="3" t="s">
        <v>245</v>
      </c>
      <c r="F163" s="1" t="s">
        <v>228</v>
      </c>
      <c r="G163" s="1">
        <v>2021</v>
      </c>
      <c r="H163" s="1" t="s">
        <v>131</v>
      </c>
      <c r="I163" s="12">
        <f>(B163-VLOOKUP(F163,Riders!$A$2:$D$3499,4,FALSE))/365</f>
        <v>29.372602739726027</v>
      </c>
      <c r="J163" s="1">
        <v>14</v>
      </c>
      <c r="K163" s="90">
        <f t="shared" si="7"/>
        <v>2.5231828703703705E-3</v>
      </c>
      <c r="L163" s="3">
        <v>13.595000000000001</v>
      </c>
      <c r="M163" s="3">
        <v>9.1150000000000002</v>
      </c>
      <c r="N163" s="3">
        <v>8.7079999999999984</v>
      </c>
      <c r="O163" s="3">
        <v>8.5810000000000031</v>
      </c>
      <c r="P163" s="3">
        <v>8.6539999999999964</v>
      </c>
      <c r="Q163" s="3">
        <v>8.6020000000000039</v>
      </c>
      <c r="R163" s="3">
        <v>8.676000000000009</v>
      </c>
      <c r="S163" s="3">
        <v>8.6809999999999974</v>
      </c>
      <c r="T163" s="3">
        <v>8.7149999999999892</v>
      </c>
      <c r="U163" s="3">
        <v>8.7939999999999969</v>
      </c>
      <c r="V163" s="3">
        <v>8.8730000000000047</v>
      </c>
      <c r="W163" s="3">
        <v>8.8509999999999991</v>
      </c>
      <c r="X163" s="3">
        <v>8.9030000000000058</v>
      </c>
      <c r="Y163" s="3">
        <v>8.8950000000000102</v>
      </c>
      <c r="Z163" s="3">
        <v>8.9049999999999869</v>
      </c>
      <c r="AA163" s="3">
        <v>8.9860000000000184</v>
      </c>
      <c r="AB163" s="3">
        <v>9.0579999999999927</v>
      </c>
      <c r="AC163" s="3">
        <v>9.0889999999999702</v>
      </c>
      <c r="AD163" s="3">
        <v>9.120000000000033</v>
      </c>
      <c r="AE163" s="3">
        <v>9.0879999999999939</v>
      </c>
      <c r="AF163" s="3">
        <v>9.1009999999999707</v>
      </c>
      <c r="AG163" s="3">
        <v>9.0380000000000109</v>
      </c>
      <c r="AH163" s="3">
        <v>8.9960000000000377</v>
      </c>
      <c r="AI163" s="3">
        <v>8.978999999999985</v>
      </c>
      <c r="AJ163" s="7">
        <f t="shared" si="8"/>
        <v>49.540602652257078</v>
      </c>
    </row>
    <row r="164" spans="1:36" x14ac:dyDescent="0.45">
      <c r="A164" s="1" t="s">
        <v>244</v>
      </c>
      <c r="B164" s="2">
        <v>44492</v>
      </c>
      <c r="C164" s="1" t="s">
        <v>103</v>
      </c>
      <c r="D164" s="1" t="s">
        <v>245</v>
      </c>
      <c r="E164" s="3" t="s">
        <v>245</v>
      </c>
      <c r="F164" s="1" t="s">
        <v>120</v>
      </c>
      <c r="G164" s="1">
        <v>2021</v>
      </c>
      <c r="H164" s="1" t="s">
        <v>121</v>
      </c>
      <c r="I164" s="12">
        <f>(B164-VLOOKUP(F164,Riders!$A$2:$D$3499,4,FALSE))/365</f>
        <v>22.816438356164383</v>
      </c>
      <c r="J164" s="1">
        <v>15</v>
      </c>
      <c r="K164" s="90">
        <f t="shared" si="7"/>
        <v>2.5493171296296297E-3</v>
      </c>
      <c r="L164" s="3">
        <v>14.611000000000001</v>
      </c>
      <c r="M164" s="3">
        <v>8.8469999999999978</v>
      </c>
      <c r="N164" s="3">
        <v>8.4300000000000033</v>
      </c>
      <c r="O164" s="3">
        <v>8.3120000000000012</v>
      </c>
      <c r="P164" s="3">
        <v>8.4669999999999987</v>
      </c>
      <c r="Q164" s="3">
        <v>8.6419999999999959</v>
      </c>
      <c r="R164" s="3">
        <v>8.7800000000000011</v>
      </c>
      <c r="S164" s="3">
        <v>8.8380000000000081</v>
      </c>
      <c r="T164" s="3">
        <v>8.958999999999989</v>
      </c>
      <c r="U164" s="3">
        <v>8.9920000000000044</v>
      </c>
      <c r="V164" s="3">
        <v>9.0030000000000143</v>
      </c>
      <c r="W164" s="3">
        <v>9.0349999999999824</v>
      </c>
      <c r="X164" s="3">
        <v>9.0370000000000203</v>
      </c>
      <c r="Y164" s="3">
        <v>9.0319999999999965</v>
      </c>
      <c r="Z164" s="3">
        <v>9.0949999999999989</v>
      </c>
      <c r="AA164" s="3">
        <v>9.1709999999999638</v>
      </c>
      <c r="AB164" s="3">
        <v>9.2030000000000314</v>
      </c>
      <c r="AC164" s="3">
        <v>9.1379999999999768</v>
      </c>
      <c r="AD164" s="3">
        <v>9.1940000000000168</v>
      </c>
      <c r="AE164" s="3">
        <v>9.1500000000000057</v>
      </c>
      <c r="AF164" s="3">
        <v>9.136999999999972</v>
      </c>
      <c r="AG164" s="3">
        <v>9.0730000000000075</v>
      </c>
      <c r="AH164" s="3">
        <v>9.0589999999999975</v>
      </c>
      <c r="AI164" s="3">
        <v>9.0560000000000116</v>
      </c>
      <c r="AJ164" s="7">
        <f t="shared" si="8"/>
        <v>49.032738433040805</v>
      </c>
    </row>
    <row r="165" spans="1:36" x14ac:dyDescent="0.45">
      <c r="A165" s="1" t="s">
        <v>244</v>
      </c>
      <c r="B165" s="2">
        <v>44492</v>
      </c>
      <c r="C165" s="1" t="s">
        <v>103</v>
      </c>
      <c r="D165" s="27" t="s">
        <v>245</v>
      </c>
      <c r="E165" s="3" t="s">
        <v>245</v>
      </c>
      <c r="F165" s="41" t="s">
        <v>2096</v>
      </c>
      <c r="G165" s="1">
        <v>2021</v>
      </c>
      <c r="H165" s="41" t="s">
        <v>121</v>
      </c>
      <c r="I165" s="12">
        <f>(B165-VLOOKUP(F165,Riders!$A$2:$D$3499,4,FALSE))/365</f>
        <v>26.221917808219178</v>
      </c>
      <c r="J165" s="27">
        <v>16</v>
      </c>
      <c r="K165" s="90">
        <f t="shared" si="7"/>
        <v>2.5675578703703707E-3</v>
      </c>
      <c r="L165">
        <v>14.734999999999999</v>
      </c>
      <c r="M165">
        <v>9.0480000000000018</v>
      </c>
      <c r="N165">
        <v>8.6749999999999972</v>
      </c>
      <c r="O165">
        <v>8.632000000000005</v>
      </c>
      <c r="P165">
        <v>8.6849999999999952</v>
      </c>
      <c r="Q165">
        <v>8.7590000000000003</v>
      </c>
      <c r="R165">
        <v>8.8150000000000048</v>
      </c>
      <c r="S165">
        <v>8.8449999999999989</v>
      </c>
      <c r="T165">
        <v>8.8569999999999993</v>
      </c>
      <c r="U165">
        <v>8.902000000000001</v>
      </c>
      <c r="V165">
        <v>8.9120000000000061</v>
      </c>
      <c r="W165">
        <v>8.9629999999999797</v>
      </c>
      <c r="X165">
        <v>8.9780000000000086</v>
      </c>
      <c r="Y165">
        <v>9.0330000000000297</v>
      </c>
      <c r="Z165">
        <v>9.0399999999999636</v>
      </c>
      <c r="AA165">
        <v>9.1080000000000041</v>
      </c>
      <c r="AB165">
        <v>9.1059999999999945</v>
      </c>
      <c r="AC165">
        <v>9.1680000000000348</v>
      </c>
      <c r="AD165">
        <v>9.1629999999999825</v>
      </c>
      <c r="AE165">
        <v>9.2239999999999895</v>
      </c>
      <c r="AF165">
        <v>9.2280000000000086</v>
      </c>
      <c r="AG165">
        <v>9.2859999999999729</v>
      </c>
      <c r="AH165">
        <v>9.3200000000000216</v>
      </c>
      <c r="AI165">
        <v>9.3550000000000182</v>
      </c>
      <c r="AJ165" s="7">
        <f t="shared" ref="AJ165:AJ170" si="9">3.6*3000/(SUM(L165:AI165))</f>
        <v>48.684394397688386</v>
      </c>
    </row>
    <row r="166" spans="1:36" x14ac:dyDescent="0.45">
      <c r="A166" s="1" t="s">
        <v>244</v>
      </c>
      <c r="B166" s="2">
        <v>44492</v>
      </c>
      <c r="C166" s="1" t="s">
        <v>103</v>
      </c>
      <c r="D166" s="27" t="s">
        <v>245</v>
      </c>
      <c r="E166" s="3" t="s">
        <v>245</v>
      </c>
      <c r="F166" s="41" t="s">
        <v>3795</v>
      </c>
      <c r="G166" s="1">
        <v>2021</v>
      </c>
      <c r="H166" s="41" t="s">
        <v>2657</v>
      </c>
      <c r="I166" s="12">
        <f>(B166-VLOOKUP(F166,Riders!$A$2:$D$3499,4,FALSE))/365</f>
        <v>31.783561643835615</v>
      </c>
      <c r="J166" s="27">
        <v>17</v>
      </c>
      <c r="K166" s="90">
        <f t="shared" si="7"/>
        <v>2.6040740740740742E-3</v>
      </c>
      <c r="L166">
        <v>14.933999999999999</v>
      </c>
      <c r="M166">
        <v>9.0190000000000001</v>
      </c>
      <c r="N166">
        <v>8.4599999999999973</v>
      </c>
      <c r="O166">
        <v>8.4730000000000061</v>
      </c>
      <c r="P166">
        <v>8.5799999999999983</v>
      </c>
      <c r="Q166">
        <v>8.7119999999999962</v>
      </c>
      <c r="R166">
        <v>8.828000000000003</v>
      </c>
      <c r="S166">
        <v>8.8819999999999908</v>
      </c>
      <c r="T166">
        <v>8.9810000000000088</v>
      </c>
      <c r="U166">
        <v>9.0720000000000027</v>
      </c>
      <c r="V166">
        <v>9.1059999999999945</v>
      </c>
      <c r="W166">
        <v>9.2460000000000093</v>
      </c>
      <c r="X166">
        <v>9.3279999999999745</v>
      </c>
      <c r="Y166">
        <v>9.3300000000000409</v>
      </c>
      <c r="Z166">
        <v>9.4289999999999736</v>
      </c>
      <c r="AA166">
        <v>9.2390000000000327</v>
      </c>
      <c r="AB166">
        <v>9.1389999999999816</v>
      </c>
      <c r="AC166">
        <v>9.1699999999999875</v>
      </c>
      <c r="AD166">
        <v>9.3060000000000116</v>
      </c>
      <c r="AE166">
        <v>9.3299999999999841</v>
      </c>
      <c r="AF166">
        <v>9.4640000000000271</v>
      </c>
      <c r="AG166">
        <v>9.6239999999999668</v>
      </c>
      <c r="AH166">
        <v>9.6479999999999961</v>
      </c>
      <c r="AI166">
        <v>9.6920000000000357</v>
      </c>
      <c r="AJ166" s="7">
        <f t="shared" si="9"/>
        <v>48.001706727350303</v>
      </c>
    </row>
    <row r="167" spans="1:36" x14ac:dyDescent="0.45">
      <c r="A167" s="1" t="s">
        <v>244</v>
      </c>
      <c r="B167" s="2">
        <v>44492</v>
      </c>
      <c r="C167" s="1" t="s">
        <v>103</v>
      </c>
      <c r="D167" s="27" t="s">
        <v>245</v>
      </c>
      <c r="E167" s="3" t="s">
        <v>245</v>
      </c>
      <c r="F167" s="41" t="s">
        <v>532</v>
      </c>
      <c r="G167" s="1">
        <v>2021</v>
      </c>
      <c r="H167" s="41" t="s">
        <v>491</v>
      </c>
      <c r="I167" s="12">
        <f>(B167-VLOOKUP(F167,Riders!$A$2:$D$3499,4,FALSE))/365</f>
        <v>22.608219178082191</v>
      </c>
      <c r="J167" s="27">
        <v>18</v>
      </c>
      <c r="K167" s="90">
        <f t="shared" si="7"/>
        <v>2.9487731481481483E-3</v>
      </c>
      <c r="L167">
        <v>14.932</v>
      </c>
      <c r="M167">
        <v>9.043000000000001</v>
      </c>
      <c r="N167">
        <v>8.6419999999999959</v>
      </c>
      <c r="O167">
        <v>8.784000000000006</v>
      </c>
      <c r="P167">
        <v>9.0609999999999999</v>
      </c>
      <c r="Q167">
        <v>9.3089999999999975</v>
      </c>
      <c r="R167">
        <v>9.730000000000004</v>
      </c>
      <c r="S167">
        <v>10.080999999999991</v>
      </c>
      <c r="T167">
        <v>10.378</v>
      </c>
      <c r="U167">
        <v>10.658000000000021</v>
      </c>
      <c r="V167">
        <v>10.791</v>
      </c>
      <c r="W167">
        <v>10.52799999999999</v>
      </c>
      <c r="X167">
        <v>10.791999999999989</v>
      </c>
      <c r="Y167">
        <v>10.798</v>
      </c>
      <c r="Z167">
        <v>10.933000000000019</v>
      </c>
      <c r="AA167">
        <v>10.924999999999979</v>
      </c>
      <c r="AB167">
        <v>11.220000000000031</v>
      </c>
      <c r="AC167">
        <v>11.38</v>
      </c>
      <c r="AD167">
        <v>11.56999999999999</v>
      </c>
      <c r="AE167">
        <v>11.42400000000001</v>
      </c>
      <c r="AF167">
        <v>11.003999999999991</v>
      </c>
      <c r="AG167">
        <v>10.87600000000003</v>
      </c>
      <c r="AH167">
        <v>10.94300000000001</v>
      </c>
      <c r="AI167">
        <v>10.97199999999995</v>
      </c>
      <c r="AJ167" s="7">
        <f t="shared" si="9"/>
        <v>42.390510805655211</v>
      </c>
    </row>
    <row r="168" spans="1:36" x14ac:dyDescent="0.45">
      <c r="A168" s="20" t="s">
        <v>244</v>
      </c>
      <c r="B168" s="23">
        <v>44492</v>
      </c>
      <c r="C168" s="20" t="s">
        <v>103</v>
      </c>
      <c r="D168" s="3" t="s">
        <v>31</v>
      </c>
      <c r="E168" s="3" t="s">
        <v>578</v>
      </c>
      <c r="F168" s="100" t="s">
        <v>2029</v>
      </c>
      <c r="G168" s="20">
        <v>2021</v>
      </c>
      <c r="H168" s="100" t="s">
        <v>88</v>
      </c>
      <c r="I168" s="12">
        <f>(B168-VLOOKUP(F168,Riders!$A$2:$D$3499,4,FALSE))/365</f>
        <v>33.397260273972606</v>
      </c>
      <c r="J168" s="84">
        <v>1</v>
      </c>
      <c r="K168" s="90">
        <f t="shared" si="7"/>
        <v>2.2946527777777778E-3</v>
      </c>
      <c r="L168">
        <v>14.201000000000001</v>
      </c>
      <c r="M168">
        <v>8.4549999999999983</v>
      </c>
      <c r="N168">
        <v>7.9380000000000024</v>
      </c>
      <c r="O168">
        <v>7.7259999999999991</v>
      </c>
      <c r="P168">
        <v>7.6700000000000017</v>
      </c>
      <c r="Q168">
        <v>7.6829999999999998</v>
      </c>
      <c r="R168">
        <v>7.7829999999999941</v>
      </c>
      <c r="S168">
        <v>7.8410000000000011</v>
      </c>
      <c r="T168">
        <v>7.8810000000000002</v>
      </c>
      <c r="U168">
        <v>7.9340000000000117</v>
      </c>
      <c r="V168">
        <v>7.9119999999999777</v>
      </c>
      <c r="W168">
        <v>7.9430000000000121</v>
      </c>
      <c r="X168">
        <v>7.9699999999999989</v>
      </c>
      <c r="Y168">
        <v>7.9889999999999901</v>
      </c>
      <c r="Z168">
        <v>8.0759999999999934</v>
      </c>
      <c r="AA168">
        <v>8.0440000000000111</v>
      </c>
      <c r="AB168">
        <v>8.0720000000000312</v>
      </c>
      <c r="AC168">
        <v>8.0669999999999789</v>
      </c>
      <c r="AD168">
        <v>8.1229999999999905</v>
      </c>
      <c r="AE168">
        <v>8.1409999999999911</v>
      </c>
      <c r="AF168">
        <v>8.1970000000000027</v>
      </c>
      <c r="AG168">
        <v>8.1770000000000493</v>
      </c>
      <c r="AH168">
        <v>8.2039999999999793</v>
      </c>
      <c r="AI168">
        <v>8.2309999999999945</v>
      </c>
      <c r="AJ168" s="7">
        <f t="shared" si="9"/>
        <v>54.47447265684108</v>
      </c>
    </row>
    <row r="169" spans="1:36" x14ac:dyDescent="0.45">
      <c r="A169" s="20" t="s">
        <v>244</v>
      </c>
      <c r="B169" s="23">
        <v>44492</v>
      </c>
      <c r="C169" s="20" t="s">
        <v>103</v>
      </c>
      <c r="D169" s="3" t="s">
        <v>31</v>
      </c>
      <c r="E169" s="3" t="s">
        <v>578</v>
      </c>
      <c r="F169" s="100" t="s">
        <v>163</v>
      </c>
      <c r="G169" s="20">
        <v>2021</v>
      </c>
      <c r="H169" s="100" t="s">
        <v>88</v>
      </c>
      <c r="I169" s="12">
        <f>(B169-VLOOKUP(F169,Riders!$A$2:$D$3499,4,FALSE))/365</f>
        <v>22.93972602739726</v>
      </c>
      <c r="J169" s="84">
        <v>2</v>
      </c>
      <c r="K169" s="90">
        <f t="shared" si="7"/>
        <v>2.3493055555555554E-3</v>
      </c>
      <c r="L169">
        <v>14.137</v>
      </c>
      <c r="M169">
        <v>8.6159999999999997</v>
      </c>
      <c r="N169">
        <v>8.1280000000000001</v>
      </c>
      <c r="O169">
        <v>7.9739999999999966</v>
      </c>
      <c r="P169">
        <v>7.9160000000000039</v>
      </c>
      <c r="Q169">
        <v>7.8930000000000007</v>
      </c>
      <c r="R169">
        <v>7.9560000000000031</v>
      </c>
      <c r="S169">
        <v>8.0379999999999967</v>
      </c>
      <c r="T169">
        <v>8.0860000000000127</v>
      </c>
      <c r="U169">
        <v>8.1359999999999815</v>
      </c>
      <c r="V169">
        <v>8.1490000000000151</v>
      </c>
      <c r="W169">
        <v>8.1730000000000018</v>
      </c>
      <c r="X169">
        <v>8.1789999999999878</v>
      </c>
      <c r="Y169">
        <v>8.1869999999999834</v>
      </c>
      <c r="Z169">
        <v>8.237000000000009</v>
      </c>
      <c r="AA169">
        <v>8.2870000000000203</v>
      </c>
      <c r="AB169">
        <v>8.3049999999999784</v>
      </c>
      <c r="AC169">
        <v>8.3180000000000121</v>
      </c>
      <c r="AD169">
        <v>8.3689999999999998</v>
      </c>
      <c r="AE169">
        <v>8.421999999999997</v>
      </c>
      <c r="AF169">
        <v>8.3600000000000421</v>
      </c>
      <c r="AG169">
        <v>8.386999999999972</v>
      </c>
      <c r="AH169">
        <v>8.3460000000000036</v>
      </c>
      <c r="AI169">
        <v>8.3809999999999718</v>
      </c>
      <c r="AJ169" s="7">
        <f t="shared" si="9"/>
        <v>53.207212533254513</v>
      </c>
    </row>
    <row r="170" spans="1:36" x14ac:dyDescent="0.45">
      <c r="A170" s="10" t="s">
        <v>244</v>
      </c>
      <c r="B170" s="22">
        <v>44492</v>
      </c>
      <c r="C170" s="10" t="s">
        <v>103</v>
      </c>
      <c r="D170" s="3" t="s">
        <v>31</v>
      </c>
      <c r="E170" s="3" t="s">
        <v>579</v>
      </c>
      <c r="F170" s="42" t="s">
        <v>2090</v>
      </c>
      <c r="G170" s="10">
        <v>2021</v>
      </c>
      <c r="H170" s="42" t="s">
        <v>88</v>
      </c>
      <c r="I170" s="12">
        <f>(B170-VLOOKUP(F170,Riders!$A$2:$D$3499,4,FALSE))/365</f>
        <v>28.284931506849315</v>
      </c>
      <c r="J170" s="48">
        <v>3</v>
      </c>
      <c r="K170" s="90">
        <f t="shared" si="7"/>
        <v>2.325266203703704E-3</v>
      </c>
      <c r="L170">
        <v>14.068</v>
      </c>
      <c r="M170">
        <v>8.581999999999999</v>
      </c>
      <c r="N170">
        <v>8.1390000000000029</v>
      </c>
      <c r="O170">
        <v>7.9989999999999952</v>
      </c>
      <c r="P170">
        <v>7.9460000000000051</v>
      </c>
      <c r="Q170">
        <v>7.9029999999999987</v>
      </c>
      <c r="R170">
        <v>7.9050000000000011</v>
      </c>
      <c r="S170">
        <v>7.960000000000008</v>
      </c>
      <c r="T170">
        <v>8.0179999999999865</v>
      </c>
      <c r="U170">
        <v>8.0409999999999968</v>
      </c>
      <c r="V170">
        <v>8.0499999999999972</v>
      </c>
      <c r="W170">
        <v>8.0570000000000022</v>
      </c>
      <c r="X170">
        <v>8.0519999999999925</v>
      </c>
      <c r="Y170">
        <v>8.0600000000000023</v>
      </c>
      <c r="Z170">
        <v>8.0950000000000131</v>
      </c>
      <c r="AA170">
        <v>8.0669999999999789</v>
      </c>
      <c r="AB170">
        <v>8.1100000000000136</v>
      </c>
      <c r="AC170">
        <v>8.2210000000000036</v>
      </c>
      <c r="AD170">
        <v>8.1730000000000302</v>
      </c>
      <c r="AE170">
        <v>8.4729999999999848</v>
      </c>
      <c r="AF170">
        <v>8.2390000000000043</v>
      </c>
      <c r="AG170">
        <v>8.2419999999999618</v>
      </c>
      <c r="AH170">
        <v>8.2349999999999852</v>
      </c>
      <c r="AI170">
        <v>8.2680000000000575</v>
      </c>
      <c r="AJ170" s="7">
        <f t="shared" si="9"/>
        <v>53.757285854367524</v>
      </c>
    </row>
    <row r="171" spans="1:36" x14ac:dyDescent="0.45">
      <c r="A171" s="10" t="s">
        <v>244</v>
      </c>
      <c r="B171" s="22">
        <v>44492</v>
      </c>
      <c r="C171" s="10" t="s">
        <v>103</v>
      </c>
      <c r="D171" s="3" t="s">
        <v>31</v>
      </c>
      <c r="E171" s="3" t="s">
        <v>579</v>
      </c>
      <c r="F171" s="42" t="s">
        <v>189</v>
      </c>
      <c r="G171" s="10">
        <v>2021</v>
      </c>
      <c r="H171" s="42" t="s">
        <v>61</v>
      </c>
      <c r="I171" s="12">
        <f>(B171-VLOOKUP(F171,Riders!$A$2:$D$3499,4,FALSE))/365</f>
        <v>24.715068493150685</v>
      </c>
      <c r="J171" s="48">
        <v>4</v>
      </c>
      <c r="K171" s="90" t="str">
        <f t="shared" si="7"/>
        <v/>
      </c>
      <c r="L171">
        <v>14.268000000000001</v>
      </c>
      <c r="M171">
        <v>8.5009999999999977</v>
      </c>
      <c r="N171">
        <v>8.1370000000000005</v>
      </c>
      <c r="O171">
        <v>8.0840000000000032</v>
      </c>
      <c r="P171">
        <v>8.1119999999999948</v>
      </c>
      <c r="Q171">
        <v>8.1440000000000055</v>
      </c>
      <c r="R171">
        <v>8.3109999999999928</v>
      </c>
      <c r="S171">
        <v>8.3320000000000007</v>
      </c>
      <c r="T171">
        <v>8.4730000000000132</v>
      </c>
      <c r="U171">
        <v>8.519999999999996</v>
      </c>
      <c r="V171">
        <v>8.5490000000000066</v>
      </c>
      <c r="W171">
        <v>8.6419999999999959</v>
      </c>
      <c r="X171">
        <v>8.6210000000000093</v>
      </c>
      <c r="Y171">
        <v>8.6820000000000022</v>
      </c>
      <c r="Z171">
        <v>8.831999999999951</v>
      </c>
      <c r="AA171">
        <v>8.896000000000015</v>
      </c>
      <c r="AB171">
        <v>8.9210000000000207</v>
      </c>
      <c r="AC171">
        <v>9.0250000000000057</v>
      </c>
      <c r="AD171">
        <v>9.3219999999999743</v>
      </c>
      <c r="AJ171" s="7"/>
    </row>
    <row r="172" spans="1:36" x14ac:dyDescent="0.45">
      <c r="A172" s="1" t="s">
        <v>229</v>
      </c>
      <c r="B172" s="2">
        <v>44449</v>
      </c>
      <c r="C172" s="1" t="s">
        <v>30</v>
      </c>
      <c r="D172" s="27" t="s">
        <v>245</v>
      </c>
      <c r="E172" s="3" t="s">
        <v>245</v>
      </c>
      <c r="F172" t="s">
        <v>156</v>
      </c>
      <c r="G172" s="1">
        <v>2021</v>
      </c>
      <c r="H172" t="s">
        <v>67</v>
      </c>
      <c r="I172" s="12">
        <f>(B172-VLOOKUP(F172,Riders!$A$2:$D$3499,4,FALSE))/365</f>
        <v>27.232876712328768</v>
      </c>
      <c r="J172" s="27">
        <v>1</v>
      </c>
      <c r="K172" s="90">
        <f t="shared" si="7"/>
        <v>2.4395833333333331E-3</v>
      </c>
      <c r="L172">
        <v>14.24</v>
      </c>
      <c r="M172">
        <v>8.7739999999999991</v>
      </c>
      <c r="N172">
        <v>8.2620000000000005</v>
      </c>
      <c r="O172">
        <v>8.2679999999999971</v>
      </c>
      <c r="P172">
        <v>8.2420000000000044</v>
      </c>
      <c r="Q172">
        <v>8.3449999999999989</v>
      </c>
      <c r="R172">
        <v>8.3600000000000136</v>
      </c>
      <c r="S172">
        <v>8.5019999999999811</v>
      </c>
      <c r="T172">
        <v>8.5050000000000097</v>
      </c>
      <c r="U172">
        <v>8.5819999999999936</v>
      </c>
      <c r="V172">
        <v>8.5130000000000194</v>
      </c>
      <c r="W172">
        <v>8.5439999999999827</v>
      </c>
      <c r="X172">
        <v>8.4919999999999902</v>
      </c>
      <c r="Y172">
        <v>8.5470000000000255</v>
      </c>
      <c r="Z172">
        <v>8.4989999999999952</v>
      </c>
      <c r="AA172">
        <v>8.5679999999999836</v>
      </c>
      <c r="AB172">
        <v>8.5260000000000105</v>
      </c>
      <c r="AC172">
        <v>8.5260000000000105</v>
      </c>
      <c r="AD172">
        <v>8.7069999999999936</v>
      </c>
      <c r="AE172">
        <v>8.9019999999999868</v>
      </c>
      <c r="AF172">
        <v>8.5889999999999702</v>
      </c>
      <c r="AG172">
        <v>8.7040000000000077</v>
      </c>
      <c r="AH172">
        <v>8.7220000000000368</v>
      </c>
      <c r="AI172">
        <v>8.8609999999999616</v>
      </c>
      <c r="AJ172" s="7">
        <f t="shared" ref="AJ172:AJ203" si="10">3.6*3000/(SUM(L172:AI172))</f>
        <v>51.238257899231435</v>
      </c>
    </row>
    <row r="173" spans="1:36" x14ac:dyDescent="0.45">
      <c r="A173" s="1" t="s">
        <v>229</v>
      </c>
      <c r="B173" s="2">
        <v>44449</v>
      </c>
      <c r="C173" s="1" t="s">
        <v>30</v>
      </c>
      <c r="D173" s="27" t="s">
        <v>245</v>
      </c>
      <c r="E173" s="3" t="s">
        <v>245</v>
      </c>
      <c r="F173" t="s">
        <v>302</v>
      </c>
      <c r="G173" s="1">
        <v>2021</v>
      </c>
      <c r="H173" t="s">
        <v>88</v>
      </c>
      <c r="I173" s="12">
        <f>(B173-VLOOKUP(F173,Riders!$A$2:$D$3499,4,FALSE))/365</f>
        <v>24.561643835616437</v>
      </c>
      <c r="J173" s="27">
        <v>2</v>
      </c>
      <c r="K173" s="90">
        <f t="shared" si="7"/>
        <v>2.4556249999999999E-3</v>
      </c>
      <c r="L173">
        <v>14.616</v>
      </c>
      <c r="M173">
        <v>9.0869999999999997</v>
      </c>
      <c r="N173">
        <v>8.7380000000000031</v>
      </c>
      <c r="O173">
        <v>8.6029999999999944</v>
      </c>
      <c r="P173">
        <v>8.5680000000000049</v>
      </c>
      <c r="Q173">
        <v>8.492999999999995</v>
      </c>
      <c r="R173">
        <v>8.5210000000000079</v>
      </c>
      <c r="S173">
        <v>8.5150000000000006</v>
      </c>
      <c r="T173">
        <v>8.5539999999999878</v>
      </c>
      <c r="U173">
        <v>8.5560000000000116</v>
      </c>
      <c r="V173">
        <v>8.5690000000000026</v>
      </c>
      <c r="W173">
        <v>8.5429999999999922</v>
      </c>
      <c r="X173">
        <v>8.5469999999999828</v>
      </c>
      <c r="Y173">
        <v>8.5110000000000099</v>
      </c>
      <c r="Z173">
        <v>8.4980000000000189</v>
      </c>
      <c r="AA173">
        <v>8.4730000000000132</v>
      </c>
      <c r="AB173">
        <v>8.5380000000000109</v>
      </c>
      <c r="AC173">
        <v>8.5679999999999552</v>
      </c>
      <c r="AD173">
        <v>8.6159999999999854</v>
      </c>
      <c r="AE173">
        <v>8.6110000000000184</v>
      </c>
      <c r="AF173">
        <v>8.5630000000000166</v>
      </c>
      <c r="AG173">
        <v>8.6020000000000039</v>
      </c>
      <c r="AH173">
        <v>8.6469999999999914</v>
      </c>
      <c r="AI173">
        <v>8.6289999999999907</v>
      </c>
      <c r="AJ173" s="7">
        <f t="shared" si="10"/>
        <v>50.903537795876815</v>
      </c>
    </row>
    <row r="174" spans="1:36" x14ac:dyDescent="0.45">
      <c r="A174" s="1" t="s">
        <v>229</v>
      </c>
      <c r="B174" s="2">
        <v>44449</v>
      </c>
      <c r="C174" s="1" t="s">
        <v>30</v>
      </c>
      <c r="D174" s="27" t="s">
        <v>245</v>
      </c>
      <c r="E174" s="3" t="s">
        <v>245</v>
      </c>
      <c r="F174" t="s">
        <v>139</v>
      </c>
      <c r="G174" s="1">
        <v>2021</v>
      </c>
      <c r="H174" t="s">
        <v>88</v>
      </c>
      <c r="I174" s="12">
        <f>(B174-VLOOKUP(F174,Riders!$A$2:$D$3499,4,FALSE))/365</f>
        <v>20.835616438356166</v>
      </c>
      <c r="J174" s="27">
        <v>3</v>
      </c>
      <c r="K174" s="90">
        <f t="shared" si="7"/>
        <v>2.4741087962962963E-3</v>
      </c>
      <c r="L174">
        <v>14.59</v>
      </c>
      <c r="M174">
        <v>9.1009999999999991</v>
      </c>
      <c r="N174">
        <v>8.4340000000000011</v>
      </c>
      <c r="O174">
        <v>8.2469999999999999</v>
      </c>
      <c r="P174">
        <v>8.2909999999999968</v>
      </c>
      <c r="Q174">
        <v>8.3530000000000015</v>
      </c>
      <c r="R174">
        <v>8.3729999999999976</v>
      </c>
      <c r="S174">
        <v>8.4240000000000066</v>
      </c>
      <c r="T174">
        <v>8.5349999999999966</v>
      </c>
      <c r="U174">
        <v>8.5360000000000156</v>
      </c>
      <c r="V174">
        <v>8.5379999999999825</v>
      </c>
      <c r="W174">
        <v>8.5419999999999874</v>
      </c>
      <c r="X174">
        <v>8.6219999999999999</v>
      </c>
      <c r="Y174">
        <v>8.6490000000000151</v>
      </c>
      <c r="Z174">
        <v>8.6830000000000069</v>
      </c>
      <c r="AA174">
        <v>8.6620000000000061</v>
      </c>
      <c r="AB174">
        <v>8.6999999999999602</v>
      </c>
      <c r="AC174">
        <v>8.731000000000023</v>
      </c>
      <c r="AD174">
        <v>8.8569999999999993</v>
      </c>
      <c r="AE174">
        <v>8.853999999999985</v>
      </c>
      <c r="AF174">
        <v>8.9740000000000464</v>
      </c>
      <c r="AG174">
        <v>9.0370000000000061</v>
      </c>
      <c r="AH174">
        <v>9.0359999999999729</v>
      </c>
      <c r="AI174">
        <v>8.9939999999999998</v>
      </c>
      <c r="AJ174" s="7">
        <f t="shared" si="10"/>
        <v>50.523243030833214</v>
      </c>
    </row>
    <row r="175" spans="1:36" x14ac:dyDescent="0.45">
      <c r="A175" s="1" t="s">
        <v>229</v>
      </c>
      <c r="B175" s="2">
        <v>44449</v>
      </c>
      <c r="C175" s="1" t="s">
        <v>30</v>
      </c>
      <c r="D175" s="27" t="s">
        <v>245</v>
      </c>
      <c r="E175" s="3" t="s">
        <v>245</v>
      </c>
      <c r="F175" t="s">
        <v>120</v>
      </c>
      <c r="G175" s="1">
        <v>2021</v>
      </c>
      <c r="H175" t="s">
        <v>121</v>
      </c>
      <c r="I175" s="12">
        <f>(B175-VLOOKUP(F175,Riders!$A$2:$D$3499,4,FALSE))/365</f>
        <v>22.698630136986303</v>
      </c>
      <c r="J175" s="27">
        <v>4</v>
      </c>
      <c r="K175" s="90">
        <f t="shared" si="7"/>
        <v>2.4770717592592592E-3</v>
      </c>
      <c r="L175">
        <v>14.404999999999999</v>
      </c>
      <c r="M175">
        <v>8.9420000000000019</v>
      </c>
      <c r="N175">
        <v>8.3609999999999971</v>
      </c>
      <c r="O175">
        <v>8.2860000000000014</v>
      </c>
      <c r="P175">
        <v>8.2580000000000027</v>
      </c>
      <c r="Q175">
        <v>8.3909999999999982</v>
      </c>
      <c r="R175">
        <v>8.4769999999999897</v>
      </c>
      <c r="S175">
        <v>8.5880000000000081</v>
      </c>
      <c r="T175">
        <v>8.5660000000000025</v>
      </c>
      <c r="U175">
        <v>8.7199999999999847</v>
      </c>
      <c r="V175">
        <v>8.7220000000000084</v>
      </c>
      <c r="W175">
        <v>8.671999999999997</v>
      </c>
      <c r="X175">
        <v>8.6150000000000091</v>
      </c>
      <c r="Y175">
        <v>8.717000000000013</v>
      </c>
      <c r="Z175">
        <v>8.7189999999999799</v>
      </c>
      <c r="AA175">
        <v>8.7930000000000064</v>
      </c>
      <c r="AB175">
        <v>8.7959999999999923</v>
      </c>
      <c r="AC175">
        <v>8.8190000000000168</v>
      </c>
      <c r="AD175">
        <v>8.7649999999999864</v>
      </c>
      <c r="AE175">
        <v>9.0480000000000018</v>
      </c>
      <c r="AF175">
        <v>8.8370000000000175</v>
      </c>
      <c r="AG175">
        <v>8.9159999999999968</v>
      </c>
      <c r="AH175">
        <v>8.7969999999999686</v>
      </c>
      <c r="AI175">
        <v>8.8089999999999975</v>
      </c>
      <c r="AJ175" s="7">
        <f t="shared" si="10"/>
        <v>50.462809376737582</v>
      </c>
    </row>
    <row r="176" spans="1:36" x14ac:dyDescent="0.45">
      <c r="A176" s="1" t="s">
        <v>229</v>
      </c>
      <c r="B176" s="2">
        <v>44449</v>
      </c>
      <c r="C176" s="1" t="s">
        <v>30</v>
      </c>
      <c r="D176" s="27" t="s">
        <v>245</v>
      </c>
      <c r="E176" s="3" t="s">
        <v>245</v>
      </c>
      <c r="F176" t="s">
        <v>2096</v>
      </c>
      <c r="G176" s="1">
        <v>2021</v>
      </c>
      <c r="H176" t="s">
        <v>121</v>
      </c>
      <c r="I176" s="12">
        <f>(B176-VLOOKUP(F176,Riders!$A$2:$D$3499,4,FALSE))/365</f>
        <v>26.104109589041094</v>
      </c>
      <c r="J176" s="27">
        <v>5</v>
      </c>
      <c r="K176" s="90">
        <f t="shared" si="7"/>
        <v>2.5098958333333336E-3</v>
      </c>
      <c r="L176">
        <v>14.646000000000001</v>
      </c>
      <c r="M176">
        <v>8.9869999999999983</v>
      </c>
      <c r="N176">
        <v>8.59</v>
      </c>
      <c r="O176">
        <v>8.4320000000000022</v>
      </c>
      <c r="P176">
        <v>8.394999999999996</v>
      </c>
      <c r="Q176">
        <v>8.4870000000000019</v>
      </c>
      <c r="R176">
        <v>8.4949999999999974</v>
      </c>
      <c r="S176">
        <v>8.5669999999999931</v>
      </c>
      <c r="T176">
        <v>8.5910000000000082</v>
      </c>
      <c r="U176">
        <v>8.6930000000000121</v>
      </c>
      <c r="V176">
        <v>8.722999999999999</v>
      </c>
      <c r="W176">
        <v>8.8049999999999784</v>
      </c>
      <c r="X176">
        <v>8.8430000000000035</v>
      </c>
      <c r="Y176">
        <v>8.8770000000000095</v>
      </c>
      <c r="Z176">
        <v>8.8309999999999889</v>
      </c>
      <c r="AA176">
        <v>8.8600000000000136</v>
      </c>
      <c r="AB176">
        <v>8.8459999999999752</v>
      </c>
      <c r="AC176">
        <v>8.8530000000000086</v>
      </c>
      <c r="AD176">
        <v>8.9420000000000357</v>
      </c>
      <c r="AE176">
        <v>8.9449999999999932</v>
      </c>
      <c r="AF176">
        <v>9.0460000000000207</v>
      </c>
      <c r="AG176">
        <v>9.0909999999999798</v>
      </c>
      <c r="AH176">
        <v>9.1199999999999761</v>
      </c>
      <c r="AI176">
        <v>9.1900000000000261</v>
      </c>
      <c r="AJ176" s="7">
        <f t="shared" si="10"/>
        <v>49.802863664660713</v>
      </c>
    </row>
    <row r="177" spans="1:36" x14ac:dyDescent="0.45">
      <c r="A177" s="1" t="s">
        <v>229</v>
      </c>
      <c r="B177" s="2">
        <v>44449</v>
      </c>
      <c r="C177" s="1" t="s">
        <v>30</v>
      </c>
      <c r="D177" s="27" t="s">
        <v>245</v>
      </c>
      <c r="E177" s="3" t="s">
        <v>245</v>
      </c>
      <c r="F177" t="s">
        <v>1945</v>
      </c>
      <c r="G177" s="1">
        <v>2021</v>
      </c>
      <c r="H177" t="s">
        <v>96</v>
      </c>
      <c r="I177" s="12">
        <f>(B177-VLOOKUP(F177,Riders!$A$2:$D$3499,4,FALSE))/365</f>
        <v>22.515068493150686</v>
      </c>
      <c r="J177" s="27">
        <v>6</v>
      </c>
      <c r="K177" s="90">
        <f t="shared" si="7"/>
        <v>2.5210069444444446E-3</v>
      </c>
      <c r="L177">
        <v>14.616</v>
      </c>
      <c r="M177">
        <v>8.8109999999999999</v>
      </c>
      <c r="N177">
        <v>8.1930000000000014</v>
      </c>
      <c r="O177">
        <v>8.227999999999998</v>
      </c>
      <c r="P177">
        <v>8.3000000000000043</v>
      </c>
      <c r="Q177">
        <v>8.3649999999999949</v>
      </c>
      <c r="R177">
        <v>8.3699999999999974</v>
      </c>
      <c r="S177">
        <v>8.4509999999999934</v>
      </c>
      <c r="T177">
        <v>8.5230000000000103</v>
      </c>
      <c r="U177">
        <v>8.6619999999999919</v>
      </c>
      <c r="V177">
        <v>8.7000000000000028</v>
      </c>
      <c r="W177">
        <v>8.7780000000000058</v>
      </c>
      <c r="X177">
        <v>8.8030000000000257</v>
      </c>
      <c r="Y177">
        <v>8.9469999999999743</v>
      </c>
      <c r="Z177">
        <v>8.9839999999999947</v>
      </c>
      <c r="AA177">
        <v>9.0510000000000161</v>
      </c>
      <c r="AB177">
        <v>9.0059999999999718</v>
      </c>
      <c r="AC177">
        <v>9.0900000000000318</v>
      </c>
      <c r="AD177">
        <v>9.1109999999999616</v>
      </c>
      <c r="AE177">
        <v>9.2420000000000471</v>
      </c>
      <c r="AF177">
        <v>9.30499999999995</v>
      </c>
      <c r="AG177">
        <v>9.3270000000000266</v>
      </c>
      <c r="AH177">
        <v>9.3760000000000048</v>
      </c>
      <c r="AI177">
        <v>9.5760000000000218</v>
      </c>
      <c r="AJ177" s="7">
        <f t="shared" si="10"/>
        <v>49.583362027408576</v>
      </c>
    </row>
    <row r="178" spans="1:36" x14ac:dyDescent="0.45">
      <c r="A178" s="1" t="s">
        <v>229</v>
      </c>
      <c r="B178" s="2">
        <v>44449</v>
      </c>
      <c r="C178" s="1" t="s">
        <v>30</v>
      </c>
      <c r="D178" s="27" t="s">
        <v>245</v>
      </c>
      <c r="E178" s="3" t="s">
        <v>245</v>
      </c>
      <c r="F178" t="s">
        <v>95</v>
      </c>
      <c r="G178" s="1">
        <v>2021</v>
      </c>
      <c r="H178" t="s">
        <v>96</v>
      </c>
      <c r="I178" s="12">
        <f>(B178-VLOOKUP(F178,Riders!$A$2:$D$3499,4,FALSE))/365</f>
        <v>20.254794520547946</v>
      </c>
      <c r="J178" s="27">
        <v>7</v>
      </c>
      <c r="K178" s="90">
        <f t="shared" si="7"/>
        <v>2.5474884259259257E-3</v>
      </c>
      <c r="L178">
        <v>14.769</v>
      </c>
      <c r="M178">
        <v>8.947000000000001</v>
      </c>
      <c r="N178">
        <v>8.4870000000000019</v>
      </c>
      <c r="O178">
        <v>8.4349999999999952</v>
      </c>
      <c r="P178">
        <v>8.4160000000000039</v>
      </c>
      <c r="Q178">
        <v>8.5360000000000014</v>
      </c>
      <c r="R178">
        <v>8.6259999999999906</v>
      </c>
      <c r="S178">
        <v>8.7450000000000045</v>
      </c>
      <c r="T178">
        <v>8.7660000000000053</v>
      </c>
      <c r="U178">
        <v>8.8509999999999849</v>
      </c>
      <c r="V178">
        <v>8.840999999999994</v>
      </c>
      <c r="W178">
        <v>8.8760000000000048</v>
      </c>
      <c r="X178">
        <v>8.9200000000000017</v>
      </c>
      <c r="Y178">
        <v>8.9740000000000322</v>
      </c>
      <c r="Z178">
        <v>9.0380000000000109</v>
      </c>
      <c r="AA178">
        <v>9.0779999999999745</v>
      </c>
      <c r="AB178">
        <v>9.0709999999999695</v>
      </c>
      <c r="AC178">
        <v>9.1949999999999932</v>
      </c>
      <c r="AD178">
        <v>9.15300000000002</v>
      </c>
      <c r="AE178">
        <v>9.2520000000000095</v>
      </c>
      <c r="AF178">
        <v>9.2830000000000155</v>
      </c>
      <c r="AG178">
        <v>9.3029999999999688</v>
      </c>
      <c r="AH178">
        <v>9.2340000000000373</v>
      </c>
      <c r="AI178">
        <v>9.3069999999999595</v>
      </c>
      <c r="AJ178" s="7">
        <f t="shared" si="10"/>
        <v>49.067936375242503</v>
      </c>
    </row>
    <row r="179" spans="1:36" x14ac:dyDescent="0.45">
      <c r="A179" s="1" t="s">
        <v>229</v>
      </c>
      <c r="B179" s="2">
        <v>44449</v>
      </c>
      <c r="C179" s="1" t="s">
        <v>30</v>
      </c>
      <c r="D179" s="27" t="s">
        <v>245</v>
      </c>
      <c r="E179" s="3" t="s">
        <v>245</v>
      </c>
      <c r="F179" t="s">
        <v>161</v>
      </c>
      <c r="G179" s="1">
        <v>2021</v>
      </c>
      <c r="H179" t="s">
        <v>46</v>
      </c>
      <c r="I179" s="12">
        <f>(B179-VLOOKUP(F179,Riders!$A$2:$D$3499,4,FALSE))/365</f>
        <v>19.608219178082191</v>
      </c>
      <c r="J179" s="27">
        <v>8</v>
      </c>
      <c r="K179" s="90">
        <f t="shared" si="7"/>
        <v>2.5672685185185186E-3</v>
      </c>
      <c r="L179">
        <v>14.382</v>
      </c>
      <c r="M179">
        <v>9.0920000000000005</v>
      </c>
      <c r="N179">
        <v>8.8120000000000012</v>
      </c>
      <c r="O179">
        <v>8.8070000000000022</v>
      </c>
      <c r="P179">
        <v>8.8499999999999943</v>
      </c>
      <c r="Q179">
        <v>8.9720000000000013</v>
      </c>
      <c r="R179">
        <v>8.941999999999986</v>
      </c>
      <c r="S179">
        <v>9.0770000000000124</v>
      </c>
      <c r="T179">
        <v>9.054000000000002</v>
      </c>
      <c r="U179">
        <v>9.1419999999999959</v>
      </c>
      <c r="V179">
        <v>9.1070000000000135</v>
      </c>
      <c r="W179">
        <v>9.0959999999999752</v>
      </c>
      <c r="X179">
        <v>9.0110000000000383</v>
      </c>
      <c r="Y179">
        <v>9.1019999999999754</v>
      </c>
      <c r="Z179">
        <v>9.0679999999999836</v>
      </c>
      <c r="AA179">
        <v>9.1400000000000148</v>
      </c>
      <c r="AB179">
        <v>9.0580000000000211</v>
      </c>
      <c r="AC179">
        <v>9.0839999999999748</v>
      </c>
      <c r="AD179">
        <v>8.9900000000000091</v>
      </c>
      <c r="AE179">
        <v>9.0740000000000123</v>
      </c>
      <c r="AF179">
        <v>9.0300000000000011</v>
      </c>
      <c r="AG179">
        <v>9.0649999999999977</v>
      </c>
      <c r="AH179">
        <v>8.9179999999999779</v>
      </c>
      <c r="AI179">
        <v>8.9390000000000214</v>
      </c>
      <c r="AJ179" s="7">
        <f t="shared" si="10"/>
        <v>48.689881521288292</v>
      </c>
    </row>
    <row r="180" spans="1:36" x14ac:dyDescent="0.45">
      <c r="A180" s="1" t="s">
        <v>229</v>
      </c>
      <c r="B180" s="2">
        <v>44449</v>
      </c>
      <c r="C180" s="1" t="s">
        <v>30</v>
      </c>
      <c r="D180" s="27" t="s">
        <v>245</v>
      </c>
      <c r="E180" s="3" t="s">
        <v>245</v>
      </c>
      <c r="F180" t="s">
        <v>263</v>
      </c>
      <c r="G180" s="1">
        <v>2021</v>
      </c>
      <c r="H180" t="s">
        <v>265</v>
      </c>
      <c r="I180" s="12">
        <f>(B180-VLOOKUP(F180,Riders!$A$2:$D$3499,4,FALSE))/365</f>
        <v>23.950684931506849</v>
      </c>
      <c r="J180" s="27">
        <v>9</v>
      </c>
      <c r="K180" s="90">
        <f t="shared" si="7"/>
        <v>2.634699074074074E-3</v>
      </c>
      <c r="L180">
        <v>14.255000000000001</v>
      </c>
      <c r="M180">
        <v>8.8279999999999976</v>
      </c>
      <c r="N180">
        <v>8.5500000000000007</v>
      </c>
      <c r="O180">
        <v>8.4520000000000017</v>
      </c>
      <c r="P180">
        <v>8.6169999999999973</v>
      </c>
      <c r="Q180">
        <v>8.5630000000000024</v>
      </c>
      <c r="R180">
        <v>8.7450000000000045</v>
      </c>
      <c r="S180">
        <v>8.7789999999999964</v>
      </c>
      <c r="T180">
        <v>8.9159999999999968</v>
      </c>
      <c r="U180">
        <v>8.9920000000000044</v>
      </c>
      <c r="V180">
        <v>9.1680000000000064</v>
      </c>
      <c r="W180">
        <v>9.2519999999999953</v>
      </c>
      <c r="X180">
        <v>9.4010000000000247</v>
      </c>
      <c r="Y180">
        <v>9.4399999999999693</v>
      </c>
      <c r="Z180">
        <v>9.5900000000000034</v>
      </c>
      <c r="AA180">
        <v>9.6829999999999927</v>
      </c>
      <c r="AB180">
        <v>9.8440000000000225</v>
      </c>
      <c r="AC180">
        <v>9.8589999999999804</v>
      </c>
      <c r="AD180">
        <v>9.9319999999999879</v>
      </c>
      <c r="AE180">
        <v>9.6659999999999968</v>
      </c>
      <c r="AF180">
        <v>9.7870000000000061</v>
      </c>
      <c r="AG180">
        <v>9.7390000000000327</v>
      </c>
      <c r="AH180">
        <v>9.8629999999999711</v>
      </c>
      <c r="AI180">
        <v>9.717000000000013</v>
      </c>
      <c r="AJ180" s="7">
        <f t="shared" si="10"/>
        <v>47.443748407559369</v>
      </c>
    </row>
    <row r="181" spans="1:36" x14ac:dyDescent="0.45">
      <c r="A181" s="1" t="s">
        <v>229</v>
      </c>
      <c r="B181" s="2">
        <v>44449</v>
      </c>
      <c r="C181" s="1" t="s">
        <v>30</v>
      </c>
      <c r="D181" s="27" t="s">
        <v>245</v>
      </c>
      <c r="E181" s="3" t="s">
        <v>245</v>
      </c>
      <c r="F181" t="s">
        <v>237</v>
      </c>
      <c r="G181" s="1">
        <v>2021</v>
      </c>
      <c r="H181" t="s">
        <v>73</v>
      </c>
      <c r="I181" s="12">
        <f>(B181-VLOOKUP(F181,Riders!$A$2:$D$3499,4,FALSE))/365</f>
        <v>19.778082191780822</v>
      </c>
      <c r="J181" s="27">
        <v>10</v>
      </c>
      <c r="K181" s="90">
        <f t="shared" si="7"/>
        <v>2.6815162037037038E-3</v>
      </c>
      <c r="L181">
        <v>15.225</v>
      </c>
      <c r="M181">
        <v>9.4990000000000006</v>
      </c>
      <c r="N181">
        <v>9.0609999999999964</v>
      </c>
      <c r="O181">
        <v>9.1190000000000069</v>
      </c>
      <c r="P181">
        <v>9.1819999999999951</v>
      </c>
      <c r="Q181">
        <v>9.3469999999999942</v>
      </c>
      <c r="R181">
        <v>9.383000000000024</v>
      </c>
      <c r="S181">
        <v>9.532999999999987</v>
      </c>
      <c r="T181">
        <v>9.47199999999998</v>
      </c>
      <c r="U181">
        <v>9.4820000000000135</v>
      </c>
      <c r="V181">
        <v>9.4209999999999923</v>
      </c>
      <c r="W181">
        <v>9.5050000000000239</v>
      </c>
      <c r="X181">
        <v>9.4729999999999706</v>
      </c>
      <c r="Y181">
        <v>9.4540000000000219</v>
      </c>
      <c r="Z181">
        <v>9.4499999999999886</v>
      </c>
      <c r="AA181">
        <v>9.4099999999999966</v>
      </c>
      <c r="AB181">
        <v>9.5300000000000296</v>
      </c>
      <c r="AC181">
        <v>11.23599999999996</v>
      </c>
      <c r="AD181">
        <v>7.5029999999999859</v>
      </c>
      <c r="AE181">
        <v>9.4940000000000282</v>
      </c>
      <c r="AF181">
        <v>9.436000000000007</v>
      </c>
      <c r="AG181">
        <v>9.5199999999999818</v>
      </c>
      <c r="AH181">
        <v>9.4910000000000139</v>
      </c>
      <c r="AI181">
        <v>9.4569999999999936</v>
      </c>
      <c r="AJ181" s="7">
        <f t="shared" si="10"/>
        <v>46.61541848128693</v>
      </c>
    </row>
    <row r="182" spans="1:36" x14ac:dyDescent="0.45">
      <c r="A182" s="1" t="s">
        <v>229</v>
      </c>
      <c r="B182" s="2">
        <v>44449</v>
      </c>
      <c r="C182" s="1" t="s">
        <v>30</v>
      </c>
      <c r="D182" s="27" t="s">
        <v>245</v>
      </c>
      <c r="E182" s="3" t="s">
        <v>245</v>
      </c>
      <c r="F182" t="s">
        <v>2100</v>
      </c>
      <c r="G182" s="1">
        <v>2021</v>
      </c>
      <c r="H182" s="41" t="s">
        <v>177</v>
      </c>
      <c r="I182" s="12">
        <f>(B182-VLOOKUP(F182,Riders!$A$2:$D$3499,4,FALSE))/365</f>
        <v>18.791780821917808</v>
      </c>
      <c r="J182" s="27">
        <v>11</v>
      </c>
      <c r="K182" s="90">
        <f t="shared" si="7"/>
        <v>2.6906712962962965E-3</v>
      </c>
      <c r="L182">
        <v>15.321999999999999</v>
      </c>
      <c r="M182">
        <v>9.1069999999999993</v>
      </c>
      <c r="N182">
        <v>8.8309999999999995</v>
      </c>
      <c r="O182">
        <v>8.757000000000005</v>
      </c>
      <c r="P182">
        <v>8.8819999999999979</v>
      </c>
      <c r="Q182">
        <v>8.9039999999999964</v>
      </c>
      <c r="R182">
        <v>8.9990000000000094</v>
      </c>
      <c r="S182">
        <v>9.0689999999999884</v>
      </c>
      <c r="T182">
        <v>9.2199999999999989</v>
      </c>
      <c r="U182">
        <v>9.3070000000000022</v>
      </c>
      <c r="V182">
        <v>9.4510000000000076</v>
      </c>
      <c r="W182">
        <v>9.5679999999999836</v>
      </c>
      <c r="X182">
        <v>9.6000000000000227</v>
      </c>
      <c r="Y182">
        <v>9.6479999999999819</v>
      </c>
      <c r="Z182">
        <v>9.6920000000000073</v>
      </c>
      <c r="AA182">
        <v>9.7229999999999848</v>
      </c>
      <c r="AB182">
        <v>9.724000000000018</v>
      </c>
      <c r="AC182">
        <v>9.7180000000000177</v>
      </c>
      <c r="AD182">
        <v>9.7809999999999491</v>
      </c>
      <c r="AE182">
        <v>9.80600000000004</v>
      </c>
      <c r="AF182">
        <v>9.893999999999977</v>
      </c>
      <c r="AG182">
        <v>9.8710000000000377</v>
      </c>
      <c r="AH182">
        <v>9.7949999999999875</v>
      </c>
      <c r="AI182">
        <v>9.8050000000000068</v>
      </c>
      <c r="AJ182" s="7">
        <f t="shared" si="10"/>
        <v>46.456808073160865</v>
      </c>
    </row>
    <row r="183" spans="1:36" x14ac:dyDescent="0.45">
      <c r="A183" s="1" t="s">
        <v>229</v>
      </c>
      <c r="B183" s="2">
        <v>44449</v>
      </c>
      <c r="C183" s="1" t="s">
        <v>30</v>
      </c>
      <c r="D183" s="27" t="s">
        <v>245</v>
      </c>
      <c r="E183" s="3" t="s">
        <v>245</v>
      </c>
      <c r="F183" t="s">
        <v>264</v>
      </c>
      <c r="G183" s="1">
        <v>2021</v>
      </c>
      <c r="H183" s="41" t="s">
        <v>265</v>
      </c>
      <c r="I183" s="12">
        <f>(B183-VLOOKUP(F183,Riders!$A$2:$D$3499,4,FALSE))/365</f>
        <v>21.561643835616437</v>
      </c>
      <c r="J183" s="27">
        <v>12</v>
      </c>
      <c r="K183" s="90">
        <f t="shared" si="7"/>
        <v>2.7111805555555557E-3</v>
      </c>
      <c r="L183">
        <v>14.957000000000001</v>
      </c>
      <c r="M183">
        <v>9.5159999999999982</v>
      </c>
      <c r="N183">
        <v>8.9089999999999989</v>
      </c>
      <c r="O183">
        <v>8.652000000000001</v>
      </c>
      <c r="P183">
        <v>8.7469999999999999</v>
      </c>
      <c r="Q183">
        <v>8.7800000000000011</v>
      </c>
      <c r="R183">
        <v>8.8500000000000014</v>
      </c>
      <c r="S183">
        <v>8.9099999999999966</v>
      </c>
      <c r="T183">
        <v>9.0360000000000014</v>
      </c>
      <c r="U183">
        <v>9.1590000000000202</v>
      </c>
      <c r="V183">
        <v>9.2459999999999809</v>
      </c>
      <c r="W183">
        <v>9.3710000000000093</v>
      </c>
      <c r="X183">
        <v>9.4270000000000067</v>
      </c>
      <c r="Y183">
        <v>9.5339999999999776</v>
      </c>
      <c r="Z183">
        <v>9.5919999999999845</v>
      </c>
      <c r="AA183">
        <v>9.724000000000018</v>
      </c>
      <c r="AB183">
        <v>9.9420000000000073</v>
      </c>
      <c r="AC183">
        <v>9.9970000000000141</v>
      </c>
      <c r="AD183">
        <v>10.023</v>
      </c>
      <c r="AE183">
        <v>10.249000000000001</v>
      </c>
      <c r="AF183">
        <v>10.28400000000002</v>
      </c>
      <c r="AG183">
        <v>10.39599999999999</v>
      </c>
      <c r="AH183">
        <v>10.49999999999997</v>
      </c>
      <c r="AI183">
        <v>10.44500000000002</v>
      </c>
      <c r="AJ183" s="7">
        <f t="shared" si="10"/>
        <v>46.105376399170105</v>
      </c>
    </row>
    <row r="184" spans="1:36" x14ac:dyDescent="0.45">
      <c r="A184" s="1" t="s">
        <v>229</v>
      </c>
      <c r="B184" s="2">
        <v>44449</v>
      </c>
      <c r="C184" s="1" t="s">
        <v>30</v>
      </c>
      <c r="D184" s="27" t="s">
        <v>245</v>
      </c>
      <c r="E184" s="3" t="s">
        <v>245</v>
      </c>
      <c r="F184" t="s">
        <v>532</v>
      </c>
      <c r="G184" s="1">
        <v>2021</v>
      </c>
      <c r="H184" s="41" t="s">
        <v>491</v>
      </c>
      <c r="I184" s="12">
        <f>(B184-VLOOKUP(F184,Riders!$A$2:$D$3499,4,FALSE))/365</f>
        <v>22.490410958904111</v>
      </c>
      <c r="J184" s="27">
        <v>13</v>
      </c>
      <c r="K184" s="90">
        <f t="shared" si="7"/>
        <v>3.0407060185185185E-3</v>
      </c>
      <c r="L184">
        <v>15.407</v>
      </c>
      <c r="M184">
        <v>8.9359999999999999</v>
      </c>
      <c r="N184">
        <v>8.6329999999999991</v>
      </c>
      <c r="O184">
        <v>8.6390000000000029</v>
      </c>
      <c r="P184">
        <v>8.9309999999999974</v>
      </c>
      <c r="Q184">
        <v>9.3019999999999996</v>
      </c>
      <c r="R184">
        <v>9.7289999999999992</v>
      </c>
      <c r="S184">
        <v>10.04900000000001</v>
      </c>
      <c r="T184">
        <v>10.45099999999999</v>
      </c>
      <c r="U184">
        <v>10.64800000000001</v>
      </c>
      <c r="V184">
        <v>10.765999999999989</v>
      </c>
      <c r="W184">
        <v>10.65199999999999</v>
      </c>
      <c r="X184">
        <v>10.67800000000001</v>
      </c>
      <c r="Y184">
        <v>10.64299999999997</v>
      </c>
      <c r="Z184">
        <v>10.95700000000005</v>
      </c>
      <c r="AA184">
        <v>11</v>
      </c>
      <c r="AB184">
        <v>9.4449999999999932</v>
      </c>
      <c r="AC184">
        <v>13.64599999999999</v>
      </c>
      <c r="AD184">
        <v>12.286</v>
      </c>
      <c r="AE184">
        <v>12.50700000000001</v>
      </c>
      <c r="AF184">
        <v>12.72800000000001</v>
      </c>
      <c r="AG184">
        <v>12.33899999999997</v>
      </c>
      <c r="AH184">
        <v>12.16800000000001</v>
      </c>
      <c r="AI184">
        <v>12.176999999999991</v>
      </c>
      <c r="AJ184" s="7">
        <f t="shared" si="10"/>
        <v>41.108873807176543</v>
      </c>
    </row>
    <row r="185" spans="1:36" x14ac:dyDescent="0.45">
      <c r="A185" s="20" t="s">
        <v>229</v>
      </c>
      <c r="B185" s="23">
        <v>44449</v>
      </c>
      <c r="C185" s="20" t="s">
        <v>30</v>
      </c>
      <c r="D185" s="3" t="s">
        <v>31</v>
      </c>
      <c r="E185" s="3" t="s">
        <v>578</v>
      </c>
      <c r="F185" s="100" t="s">
        <v>156</v>
      </c>
      <c r="G185" s="20">
        <v>2021</v>
      </c>
      <c r="H185" s="100" t="s">
        <v>67</v>
      </c>
      <c r="I185" s="12">
        <f>(B185-VLOOKUP(F185,Riders!$A$2:$D$3499,4,FALSE))/365</f>
        <v>27.232876712328768</v>
      </c>
      <c r="J185" s="84">
        <v>1</v>
      </c>
      <c r="K185" s="90">
        <f t="shared" si="7"/>
        <v>2.4683796296296294E-3</v>
      </c>
      <c r="L185">
        <v>14.33</v>
      </c>
      <c r="M185">
        <v>8.8239999999999998</v>
      </c>
      <c r="N185">
        <v>8.4039999999999999</v>
      </c>
      <c r="O185">
        <v>8.4979999999999976</v>
      </c>
      <c r="P185">
        <v>8.4380000000000024</v>
      </c>
      <c r="Q185">
        <v>8.4949999999999974</v>
      </c>
      <c r="R185">
        <v>8.3590000000000018</v>
      </c>
      <c r="S185">
        <v>8.396000000000015</v>
      </c>
      <c r="T185">
        <v>8.2719999999999771</v>
      </c>
      <c r="U185">
        <v>8.3810000000000002</v>
      </c>
      <c r="V185">
        <v>8.3359999999999985</v>
      </c>
      <c r="W185">
        <v>8.4660000000000082</v>
      </c>
      <c r="X185">
        <v>8.4540000000000077</v>
      </c>
      <c r="Y185">
        <v>8.5570000000000022</v>
      </c>
      <c r="Z185">
        <v>8.5319999999999823</v>
      </c>
      <c r="AA185">
        <v>8.6770000000000209</v>
      </c>
      <c r="AB185">
        <v>8.6550000000000011</v>
      </c>
      <c r="AC185">
        <v>8.796999999999997</v>
      </c>
      <c r="AD185">
        <v>8.8079999999999927</v>
      </c>
      <c r="AE185">
        <v>9.0860000000000127</v>
      </c>
      <c r="AF185">
        <v>9.0080000000000098</v>
      </c>
      <c r="AG185">
        <v>9.1389999999999816</v>
      </c>
      <c r="AH185">
        <v>9.0819999999999936</v>
      </c>
      <c r="AI185">
        <v>9.2739999999999725</v>
      </c>
      <c r="AJ185" s="7">
        <f t="shared" si="10"/>
        <v>50.640508655775839</v>
      </c>
    </row>
    <row r="186" spans="1:36" x14ac:dyDescent="0.45">
      <c r="A186" s="20" t="s">
        <v>229</v>
      </c>
      <c r="B186" s="23">
        <v>44449</v>
      </c>
      <c r="C186" s="20" t="s">
        <v>30</v>
      </c>
      <c r="D186" s="3" t="s">
        <v>31</v>
      </c>
      <c r="E186" s="3" t="s">
        <v>578</v>
      </c>
      <c r="F186" s="100" t="s">
        <v>302</v>
      </c>
      <c r="G186" s="20">
        <v>2021</v>
      </c>
      <c r="H186" s="100" t="s">
        <v>88</v>
      </c>
      <c r="I186" s="12">
        <f>(B186-VLOOKUP(F186,Riders!$A$2:$D$3499,4,FALSE))/365</f>
        <v>24.561643835616437</v>
      </c>
      <c r="J186" s="84">
        <v>2</v>
      </c>
      <c r="K186" s="90">
        <f t="shared" si="7"/>
        <v>2.4760069444444447E-3</v>
      </c>
      <c r="L186">
        <v>14.984</v>
      </c>
      <c r="M186">
        <v>9.0190000000000001</v>
      </c>
      <c r="N186">
        <v>8.615000000000002</v>
      </c>
      <c r="O186">
        <v>8.3329999999999984</v>
      </c>
      <c r="P186">
        <v>8.3939999999999984</v>
      </c>
      <c r="Q186">
        <v>8.4089999999999989</v>
      </c>
      <c r="R186">
        <v>8.4940000000000069</v>
      </c>
      <c r="S186">
        <v>8.4459999999999837</v>
      </c>
      <c r="T186">
        <v>8.5460000000000065</v>
      </c>
      <c r="U186">
        <v>8.4519999999999982</v>
      </c>
      <c r="V186">
        <v>8.599000000000018</v>
      </c>
      <c r="W186">
        <v>8.5399999999999778</v>
      </c>
      <c r="X186">
        <v>8.6690000000000111</v>
      </c>
      <c r="Y186">
        <v>8.6310000000000144</v>
      </c>
      <c r="Z186">
        <v>8.6829999999999785</v>
      </c>
      <c r="AA186">
        <v>8.5440000000000111</v>
      </c>
      <c r="AB186">
        <v>8.6859999999999786</v>
      </c>
      <c r="AC186">
        <v>8.5670000000000073</v>
      </c>
      <c r="AD186">
        <v>8.703000000000003</v>
      </c>
      <c r="AE186">
        <v>8.7670000000000243</v>
      </c>
      <c r="AF186">
        <v>9.0240000000000009</v>
      </c>
      <c r="AG186">
        <v>9.0069999999999482</v>
      </c>
      <c r="AH186">
        <v>8.974000000000018</v>
      </c>
      <c r="AI186">
        <v>8.8410000000000366</v>
      </c>
      <c r="AJ186" s="7">
        <f t="shared" si="10"/>
        <v>50.484511071533746</v>
      </c>
    </row>
    <row r="187" spans="1:36" x14ac:dyDescent="0.45">
      <c r="A187" s="10" t="s">
        <v>229</v>
      </c>
      <c r="B187" s="22">
        <v>44449</v>
      </c>
      <c r="C187" s="10" t="s">
        <v>30</v>
      </c>
      <c r="D187" s="3" t="s">
        <v>31</v>
      </c>
      <c r="E187" s="3" t="s">
        <v>579</v>
      </c>
      <c r="F187" s="42" t="s">
        <v>139</v>
      </c>
      <c r="G187" s="10">
        <v>2021</v>
      </c>
      <c r="H187" s="42" t="s">
        <v>88</v>
      </c>
      <c r="I187" s="12">
        <f>(B187-VLOOKUP(F187,Riders!$A$2:$D$3499,4,FALSE))/365</f>
        <v>20.835616438356166</v>
      </c>
      <c r="J187" s="48">
        <v>3</v>
      </c>
      <c r="K187" s="90">
        <f t="shared" si="7"/>
        <v>2.4650578703703705E-3</v>
      </c>
      <c r="L187">
        <v>14.57</v>
      </c>
      <c r="M187">
        <v>9.097999999999999</v>
      </c>
      <c r="N187">
        <v>8.3659999999999997</v>
      </c>
      <c r="O187">
        <v>8.1820000000000022</v>
      </c>
      <c r="P187">
        <v>8.1479999999999961</v>
      </c>
      <c r="Q187">
        <v>8.2260000000000062</v>
      </c>
      <c r="R187">
        <v>8.2759999999999962</v>
      </c>
      <c r="S187">
        <v>8.3520000000000039</v>
      </c>
      <c r="T187">
        <v>8.4180000000000064</v>
      </c>
      <c r="U187">
        <v>8.505999999999986</v>
      </c>
      <c r="V187">
        <v>8.5640000000000072</v>
      </c>
      <c r="W187">
        <v>8.6609999999999872</v>
      </c>
      <c r="X187">
        <v>8.6450000000000102</v>
      </c>
      <c r="Y187">
        <v>8.7080000000000126</v>
      </c>
      <c r="Z187">
        <v>8.7139999999999844</v>
      </c>
      <c r="AA187">
        <v>8.8169999999999789</v>
      </c>
      <c r="AB187">
        <v>8.7870000000000061</v>
      </c>
      <c r="AC187">
        <v>8.7440000000000282</v>
      </c>
      <c r="AD187">
        <v>8.700999999999965</v>
      </c>
      <c r="AE187">
        <v>8.7880000000000109</v>
      </c>
      <c r="AF187">
        <v>8.8300000000000409</v>
      </c>
      <c r="AG187">
        <v>8.8749999999999716</v>
      </c>
      <c r="AH187">
        <v>8.9910000000000139</v>
      </c>
      <c r="AI187">
        <v>9.01400000000001</v>
      </c>
      <c r="AJ187" s="7">
        <f t="shared" si="10"/>
        <v>50.70874866772153</v>
      </c>
    </row>
    <row r="188" spans="1:36" x14ac:dyDescent="0.45">
      <c r="A188" s="10" t="s">
        <v>229</v>
      </c>
      <c r="B188" s="22">
        <v>44449</v>
      </c>
      <c r="C188" s="10" t="s">
        <v>30</v>
      </c>
      <c r="D188" s="3" t="s">
        <v>31</v>
      </c>
      <c r="E188" s="3" t="s">
        <v>579</v>
      </c>
      <c r="F188" s="42" t="s">
        <v>120</v>
      </c>
      <c r="G188" s="10">
        <v>2021</v>
      </c>
      <c r="H188" s="42" t="s">
        <v>121</v>
      </c>
      <c r="I188" s="12">
        <f>(B188-VLOOKUP(F188,Riders!$A$2:$D$3499,4,FALSE))/365</f>
        <v>22.698630136986303</v>
      </c>
      <c r="J188" s="48">
        <v>4</v>
      </c>
      <c r="K188" s="90">
        <f t="shared" si="7"/>
        <v>2.4739930555555552E-3</v>
      </c>
      <c r="L188">
        <v>14.478</v>
      </c>
      <c r="M188">
        <v>8.7060000000000013</v>
      </c>
      <c r="N188">
        <v>8.411999999999999</v>
      </c>
      <c r="O188">
        <v>8.299000000000003</v>
      </c>
      <c r="P188">
        <v>8.4289999999999949</v>
      </c>
      <c r="Q188">
        <v>8.517000000000003</v>
      </c>
      <c r="R188">
        <v>8.5999999999999872</v>
      </c>
      <c r="S188">
        <v>8.5499999999999972</v>
      </c>
      <c r="T188">
        <v>8.6060000000000088</v>
      </c>
      <c r="U188">
        <v>8.5810000000000031</v>
      </c>
      <c r="V188">
        <v>8.6299999999999955</v>
      </c>
      <c r="W188">
        <v>8.715999999999994</v>
      </c>
      <c r="X188">
        <v>8.8170000000000215</v>
      </c>
      <c r="Y188">
        <v>8.7539999999999765</v>
      </c>
      <c r="Z188">
        <v>8.7640000000000242</v>
      </c>
      <c r="AA188">
        <v>8.8109999999999786</v>
      </c>
      <c r="AB188">
        <v>8.8040000000000305</v>
      </c>
      <c r="AC188">
        <v>8.7299999999999898</v>
      </c>
      <c r="AD188">
        <v>8.7469999999999857</v>
      </c>
      <c r="AE188">
        <v>8.7520000000000095</v>
      </c>
      <c r="AF188">
        <v>8.8640000000000327</v>
      </c>
      <c r="AG188">
        <v>8.73599999999999</v>
      </c>
      <c r="AH188">
        <v>8.6959999999999695</v>
      </c>
      <c r="AI188">
        <v>8.7539999999999907</v>
      </c>
      <c r="AJ188" s="7">
        <f t="shared" si="10"/>
        <v>50.525606658152171</v>
      </c>
    </row>
    <row r="189" spans="1:36" x14ac:dyDescent="0.45">
      <c r="A189" s="1" t="s">
        <v>277</v>
      </c>
      <c r="B189" s="2">
        <v>44387</v>
      </c>
      <c r="C189" s="1" t="s">
        <v>30</v>
      </c>
      <c r="D189" s="41" t="s">
        <v>245</v>
      </c>
      <c r="E189" s="3" t="s">
        <v>245</v>
      </c>
      <c r="F189" s="41" t="s">
        <v>2057</v>
      </c>
      <c r="G189" s="1">
        <v>2021</v>
      </c>
      <c r="H189" s="41" t="s">
        <v>64</v>
      </c>
      <c r="I189" s="12">
        <f>(B189-VLOOKUP(F189,Riders!$A$2:$D$3499,4,FALSE))/365</f>
        <v>31.704109589041096</v>
      </c>
      <c r="J189" s="27">
        <v>1</v>
      </c>
      <c r="K189" s="90">
        <f t="shared" si="7"/>
        <v>2.424884259259259E-3</v>
      </c>
      <c r="L189">
        <v>15.077</v>
      </c>
      <c r="M189">
        <v>9.0149999999999988</v>
      </c>
      <c r="N189">
        <v>8.3220000000000027</v>
      </c>
      <c r="O189">
        <v>8.1199999999999974</v>
      </c>
      <c r="P189">
        <v>8.078000000000003</v>
      </c>
      <c r="Q189">
        <v>8.0850000000000009</v>
      </c>
      <c r="R189">
        <v>8.1139999999999901</v>
      </c>
      <c r="S189">
        <v>8.2090000000000032</v>
      </c>
      <c r="T189">
        <v>8.2520000000000095</v>
      </c>
      <c r="U189">
        <v>8.3379999999999797</v>
      </c>
      <c r="V189">
        <v>8.3130000000000166</v>
      </c>
      <c r="W189">
        <v>8.4140000000000157</v>
      </c>
      <c r="X189">
        <v>8.3969999999999771</v>
      </c>
      <c r="Y189">
        <v>8.4879999999999995</v>
      </c>
      <c r="Z189">
        <v>8.6470000000000056</v>
      </c>
      <c r="AA189">
        <v>8.492999999999995</v>
      </c>
      <c r="AB189">
        <v>8.539999999999992</v>
      </c>
      <c r="AC189">
        <v>8.6020000000000039</v>
      </c>
      <c r="AD189">
        <v>8.61099999999999</v>
      </c>
      <c r="AE189">
        <v>8.6610000000000014</v>
      </c>
      <c r="AF189">
        <v>8.6500000000000057</v>
      </c>
      <c r="AG189">
        <v>8.7140000000000271</v>
      </c>
      <c r="AH189">
        <v>8.6709999999999638</v>
      </c>
      <c r="AI189">
        <v>8.6990000000000123</v>
      </c>
      <c r="AJ189" s="7">
        <f t="shared" si="10"/>
        <v>51.548852083432777</v>
      </c>
    </row>
    <row r="190" spans="1:36" x14ac:dyDescent="0.45">
      <c r="A190" s="1" t="s">
        <v>277</v>
      </c>
      <c r="B190" s="2">
        <v>44387</v>
      </c>
      <c r="C190" s="1" t="s">
        <v>30</v>
      </c>
      <c r="D190" s="41" t="s">
        <v>245</v>
      </c>
      <c r="E190" s="3" t="s">
        <v>245</v>
      </c>
      <c r="F190" s="41" t="s">
        <v>281</v>
      </c>
      <c r="G190" s="1">
        <v>2021</v>
      </c>
      <c r="H190" s="41" t="s">
        <v>282</v>
      </c>
      <c r="I190" s="12">
        <f>(B190-VLOOKUP(F190,Riders!$A$2:$D$3499,4,FALSE))/365</f>
        <v>17.660273972602738</v>
      </c>
      <c r="J190" s="27">
        <v>2</v>
      </c>
      <c r="K190" s="90">
        <f t="shared" si="7"/>
        <v>2.4652430555555556E-3</v>
      </c>
      <c r="L190">
        <v>13.608000000000001</v>
      </c>
      <c r="M190">
        <v>8.6080000000000005</v>
      </c>
      <c r="N190">
        <v>8.2949999999999982</v>
      </c>
      <c r="O190">
        <v>8.1639999999999979</v>
      </c>
      <c r="P190">
        <v>8.1390000000000029</v>
      </c>
      <c r="Q190">
        <v>8.222999999999999</v>
      </c>
      <c r="R190">
        <v>8.2829999999999941</v>
      </c>
      <c r="S190">
        <v>8.4050000000000153</v>
      </c>
      <c r="T190">
        <v>8.4860000000000042</v>
      </c>
      <c r="U190">
        <v>8.6009999999999991</v>
      </c>
      <c r="V190">
        <v>8.6890000000000072</v>
      </c>
      <c r="W190">
        <v>8.7719999999999914</v>
      </c>
      <c r="X190">
        <v>8.7819999999999965</v>
      </c>
      <c r="Y190">
        <v>8.826999999999984</v>
      </c>
      <c r="Z190">
        <v>8.7960000000000065</v>
      </c>
      <c r="AA190">
        <v>8.7590000000000146</v>
      </c>
      <c r="AB190">
        <v>8.7489999999999668</v>
      </c>
      <c r="AC190">
        <v>8.7450000000000045</v>
      </c>
      <c r="AD190">
        <v>8.870000000000033</v>
      </c>
      <c r="AE190">
        <v>8.9149999999999636</v>
      </c>
      <c r="AF190">
        <v>8.9630000000000507</v>
      </c>
      <c r="AG190">
        <v>9.04099999999994</v>
      </c>
      <c r="AH190">
        <v>9.1180000000000234</v>
      </c>
      <c r="AI190">
        <v>9.1590000000000202</v>
      </c>
      <c r="AJ190" s="7">
        <f t="shared" si="10"/>
        <v>50.704939506190222</v>
      </c>
    </row>
    <row r="191" spans="1:36" x14ac:dyDescent="0.45">
      <c r="A191" s="1" t="s">
        <v>277</v>
      </c>
      <c r="B191" s="2">
        <v>44387</v>
      </c>
      <c r="C191" s="1" t="s">
        <v>30</v>
      </c>
      <c r="D191" s="41" t="s">
        <v>245</v>
      </c>
      <c r="E191" s="3" t="s">
        <v>245</v>
      </c>
      <c r="F191" s="41" t="s">
        <v>136</v>
      </c>
      <c r="G191" s="1">
        <v>2021</v>
      </c>
      <c r="H191" s="41" t="s">
        <v>64</v>
      </c>
      <c r="I191" s="12">
        <f>(B191-VLOOKUP(F191,Riders!$A$2:$D$3499,4,FALSE))/365</f>
        <v>22.542465753424658</v>
      </c>
      <c r="J191" s="27">
        <v>3</v>
      </c>
      <c r="K191" s="90">
        <f t="shared" si="7"/>
        <v>2.4990740740740741E-3</v>
      </c>
      <c r="L191">
        <v>14.11</v>
      </c>
      <c r="M191">
        <v>8.8129999999999988</v>
      </c>
      <c r="N191">
        <v>8.3520000000000003</v>
      </c>
      <c r="O191">
        <v>8.2779999999999987</v>
      </c>
      <c r="P191">
        <v>8.2980000000000018</v>
      </c>
      <c r="Q191">
        <v>8.3629999999999995</v>
      </c>
      <c r="R191">
        <v>8.4839999999999947</v>
      </c>
      <c r="S191">
        <v>8.521000000000015</v>
      </c>
      <c r="T191">
        <v>8.546999999999997</v>
      </c>
      <c r="U191">
        <v>8.5869999999999891</v>
      </c>
      <c r="V191">
        <v>8.6370000000000147</v>
      </c>
      <c r="W191">
        <v>8.617999999999995</v>
      </c>
      <c r="X191">
        <v>8.6739999999999924</v>
      </c>
      <c r="Y191">
        <v>8.737000000000009</v>
      </c>
      <c r="Z191">
        <v>8.8020000000000209</v>
      </c>
      <c r="AA191">
        <v>8.8749999999999716</v>
      </c>
      <c r="AB191">
        <v>8.9489999999999839</v>
      </c>
      <c r="AC191">
        <v>8.9910000000000139</v>
      </c>
      <c r="AD191">
        <v>9.0669999999999789</v>
      </c>
      <c r="AE191">
        <v>9.1320000000000334</v>
      </c>
      <c r="AF191">
        <v>9.2120000000000175</v>
      </c>
      <c r="AG191">
        <v>9.2810000000000059</v>
      </c>
      <c r="AH191">
        <v>9.2889999999999588</v>
      </c>
      <c r="AI191">
        <v>9.3030000000000257</v>
      </c>
      <c r="AJ191" s="7">
        <f t="shared" si="10"/>
        <v>50.018525379770281</v>
      </c>
    </row>
    <row r="192" spans="1:36" x14ac:dyDescent="0.45">
      <c r="A192" s="1" t="s">
        <v>277</v>
      </c>
      <c r="B192" s="2">
        <v>44387</v>
      </c>
      <c r="C192" s="1" t="s">
        <v>30</v>
      </c>
      <c r="D192" s="41" t="s">
        <v>245</v>
      </c>
      <c r="E192" s="3" t="s">
        <v>245</v>
      </c>
      <c r="F192" s="41" t="s">
        <v>256</v>
      </c>
      <c r="G192" s="1">
        <v>2021</v>
      </c>
      <c r="H192" s="41" t="s">
        <v>282</v>
      </c>
      <c r="I192" s="12">
        <f>(B192-VLOOKUP(F192,Riders!$A$2:$D$3499,4,FALSE))/365</f>
        <v>19.997260273972604</v>
      </c>
      <c r="J192" s="27">
        <v>4</v>
      </c>
      <c r="K192" s="90">
        <f t="shared" si="7"/>
        <v>2.5375694444444443E-3</v>
      </c>
      <c r="L192">
        <v>14.167</v>
      </c>
      <c r="M192">
        <v>8.8529999999999998</v>
      </c>
      <c r="N192">
        <v>8.3760000000000012</v>
      </c>
      <c r="O192">
        <v>8.3109999999999999</v>
      </c>
      <c r="P192">
        <v>8.357999999999997</v>
      </c>
      <c r="Q192">
        <v>8.4040000000000035</v>
      </c>
      <c r="R192">
        <v>8.4949999999999974</v>
      </c>
      <c r="S192">
        <v>8.5940000000000083</v>
      </c>
      <c r="T192">
        <v>8.7530000000000001</v>
      </c>
      <c r="U192">
        <v>8.8119999999999976</v>
      </c>
      <c r="V192">
        <v>8.8679999999999808</v>
      </c>
      <c r="W192">
        <v>8.9030000000000058</v>
      </c>
      <c r="X192">
        <v>8.9320000000000164</v>
      </c>
      <c r="Y192">
        <v>8.9369999999999692</v>
      </c>
      <c r="Z192">
        <v>9.0310000000000343</v>
      </c>
      <c r="AA192">
        <v>9.1230000000000189</v>
      </c>
      <c r="AB192">
        <v>9.1799999999999784</v>
      </c>
      <c r="AC192">
        <v>9.1890000000000214</v>
      </c>
      <c r="AD192">
        <v>9.22199999999998</v>
      </c>
      <c r="AE192">
        <v>9.2379999999999995</v>
      </c>
      <c r="AF192">
        <v>9.3559999999999945</v>
      </c>
      <c r="AG192">
        <v>9.4419999999999789</v>
      </c>
      <c r="AH192">
        <v>9.3760000000000332</v>
      </c>
      <c r="AI192">
        <v>9.325999999999965</v>
      </c>
      <c r="AJ192" s="7">
        <f t="shared" si="10"/>
        <v>49.259735639418743</v>
      </c>
    </row>
    <row r="193" spans="1:36" x14ac:dyDescent="0.45">
      <c r="A193" s="1" t="s">
        <v>277</v>
      </c>
      <c r="B193" s="2">
        <v>44387</v>
      </c>
      <c r="C193" s="1" t="s">
        <v>30</v>
      </c>
      <c r="D193" s="41" t="s">
        <v>245</v>
      </c>
      <c r="E193" s="3" t="s">
        <v>245</v>
      </c>
      <c r="F193" s="41" t="s">
        <v>2093</v>
      </c>
      <c r="G193" s="1">
        <v>2021</v>
      </c>
      <c r="H193" s="41" t="s">
        <v>40</v>
      </c>
      <c r="I193" s="12">
        <f>(B193-VLOOKUP(F193,Riders!$A$2:$D$3499,4,FALSE))/365</f>
        <v>22.331506849315069</v>
      </c>
      <c r="J193" s="27">
        <v>5</v>
      </c>
      <c r="K193" s="90">
        <f t="shared" si="7"/>
        <v>2.5510648148148146E-3</v>
      </c>
      <c r="L193">
        <v>14.34</v>
      </c>
      <c r="M193">
        <v>8.7899999999999991</v>
      </c>
      <c r="N193">
        <v>8.3079999999999998</v>
      </c>
      <c r="O193">
        <v>8.2740000000000045</v>
      </c>
      <c r="P193">
        <v>8.4709999999999965</v>
      </c>
      <c r="Q193">
        <v>8.68</v>
      </c>
      <c r="R193">
        <v>8.8910000000000053</v>
      </c>
      <c r="S193">
        <v>8.9620000000000033</v>
      </c>
      <c r="T193">
        <v>9.0929999999999893</v>
      </c>
      <c r="U193">
        <v>9.2219999999999942</v>
      </c>
      <c r="V193">
        <v>9.2169999999999987</v>
      </c>
      <c r="W193">
        <v>9.146000000000015</v>
      </c>
      <c r="X193">
        <v>9.1959999999999837</v>
      </c>
      <c r="Y193">
        <v>9.1270000000000238</v>
      </c>
      <c r="Z193">
        <v>9.1139999999999759</v>
      </c>
      <c r="AA193">
        <v>9.0720000000000027</v>
      </c>
      <c r="AB193">
        <v>9.1020000000000323</v>
      </c>
      <c r="AC193">
        <v>9.0949999999999704</v>
      </c>
      <c r="AD193">
        <v>9.0790000000000077</v>
      </c>
      <c r="AE193">
        <v>9.0810000000000173</v>
      </c>
      <c r="AF193">
        <v>9.0689999999999884</v>
      </c>
      <c r="AG193">
        <v>9.0919999999999845</v>
      </c>
      <c r="AH193">
        <v>9.0320000000000107</v>
      </c>
      <c r="AI193">
        <v>8.9589999999999748</v>
      </c>
      <c r="AJ193" s="7">
        <f t="shared" si="10"/>
        <v>48.999147051884655</v>
      </c>
    </row>
    <row r="194" spans="1:36" x14ac:dyDescent="0.45">
      <c r="A194" s="1" t="s">
        <v>277</v>
      </c>
      <c r="B194" s="2">
        <v>44387</v>
      </c>
      <c r="C194" s="1" t="s">
        <v>30</v>
      </c>
      <c r="D194" s="41" t="s">
        <v>245</v>
      </c>
      <c r="E194" s="3" t="s">
        <v>245</v>
      </c>
      <c r="F194" s="41" t="s">
        <v>1942</v>
      </c>
      <c r="G194" s="1">
        <v>2021</v>
      </c>
      <c r="H194" s="41" t="s">
        <v>143</v>
      </c>
      <c r="I194" s="12">
        <f>(B194-VLOOKUP(F194,Riders!$A$2:$D$3499,4,FALSE))/365</f>
        <v>22.010958904109589</v>
      </c>
      <c r="J194" s="27">
        <v>6</v>
      </c>
      <c r="K194" s="90">
        <f t="shared" ref="K194:K257" si="11">IF(COUNT(L194:AI194)=24,SUM(L194:AI194)/86400,"")</f>
        <v>2.5743634259259257E-3</v>
      </c>
      <c r="L194">
        <v>13.691000000000001</v>
      </c>
      <c r="M194">
        <v>8.9749999999999996</v>
      </c>
      <c r="N194">
        <v>8.6589999999999989</v>
      </c>
      <c r="O194">
        <v>8.6479999999999997</v>
      </c>
      <c r="P194">
        <v>8.7730000000000032</v>
      </c>
      <c r="Q194">
        <v>8.8799999999999955</v>
      </c>
      <c r="R194">
        <v>8.9649999999999963</v>
      </c>
      <c r="S194">
        <v>9.0440000000000111</v>
      </c>
      <c r="T194">
        <v>9.1470000000000056</v>
      </c>
      <c r="U194">
        <v>9.2349999999999994</v>
      </c>
      <c r="V194">
        <v>9.2499999999999858</v>
      </c>
      <c r="W194">
        <v>9.2490000000000094</v>
      </c>
      <c r="X194">
        <v>9.2000000000000028</v>
      </c>
      <c r="Y194">
        <v>9.247999999999962</v>
      </c>
      <c r="Z194">
        <v>9.271000000000015</v>
      </c>
      <c r="AA194">
        <v>9.3130000000000166</v>
      </c>
      <c r="AB194">
        <v>9.313999999999993</v>
      </c>
      <c r="AC194">
        <v>9.2390000000000043</v>
      </c>
      <c r="AD194">
        <v>8.9590000000000032</v>
      </c>
      <c r="AE194">
        <v>8.90300000000002</v>
      </c>
      <c r="AF194">
        <v>9.254999999999967</v>
      </c>
      <c r="AG194">
        <v>9.4989999999999952</v>
      </c>
      <c r="AH194">
        <v>9.0540000000000305</v>
      </c>
      <c r="AI194">
        <v>8.6539999999999679</v>
      </c>
      <c r="AJ194" s="7">
        <f t="shared" si="10"/>
        <v>48.555692930201197</v>
      </c>
    </row>
    <row r="195" spans="1:36" x14ac:dyDescent="0.45">
      <c r="A195" s="1" t="s">
        <v>277</v>
      </c>
      <c r="B195" s="2">
        <v>44387</v>
      </c>
      <c r="C195" s="1" t="s">
        <v>30</v>
      </c>
      <c r="D195" s="41" t="s">
        <v>245</v>
      </c>
      <c r="E195" s="3" t="s">
        <v>245</v>
      </c>
      <c r="F195" s="41" t="s">
        <v>2095</v>
      </c>
      <c r="G195" s="1">
        <v>2021</v>
      </c>
      <c r="H195" s="41" t="s">
        <v>40</v>
      </c>
      <c r="I195" s="12">
        <f>(B195-VLOOKUP(F195,Riders!$A$2:$D$3499,4,FALSE))/365</f>
        <v>25.421917808219177</v>
      </c>
      <c r="J195" s="27">
        <v>7</v>
      </c>
      <c r="K195" s="90">
        <f t="shared" si="11"/>
        <v>2.600011574074074E-3</v>
      </c>
      <c r="L195">
        <v>14.289</v>
      </c>
      <c r="M195">
        <v>8.9030000000000005</v>
      </c>
      <c r="N195">
        <v>8.6159999999999997</v>
      </c>
      <c r="O195">
        <v>8.695999999999998</v>
      </c>
      <c r="P195">
        <v>8.8079999999999998</v>
      </c>
      <c r="Q195">
        <v>8.9580000000000055</v>
      </c>
      <c r="R195">
        <v>9.1120000000000019</v>
      </c>
      <c r="S195">
        <v>9.2549999999999955</v>
      </c>
      <c r="T195">
        <v>9.2909999999999968</v>
      </c>
      <c r="U195">
        <v>9.3019999999999925</v>
      </c>
      <c r="V195">
        <v>9.2650000000000006</v>
      </c>
      <c r="W195">
        <v>9.2470000000000141</v>
      </c>
      <c r="X195">
        <v>9.3670000000000044</v>
      </c>
      <c r="Y195">
        <v>9.2769999999999868</v>
      </c>
      <c r="Z195">
        <v>9.0340000000000202</v>
      </c>
      <c r="AA195">
        <v>9.0619999999999834</v>
      </c>
      <c r="AB195">
        <v>9.1009999999999991</v>
      </c>
      <c r="AC195">
        <v>9.245000000000033</v>
      </c>
      <c r="AD195">
        <v>9.2599999999999625</v>
      </c>
      <c r="AE195">
        <v>9.3659999999999854</v>
      </c>
      <c r="AF195">
        <v>9.3550000000000182</v>
      </c>
      <c r="AG195">
        <v>9.2390000000000043</v>
      </c>
      <c r="AH195">
        <v>9.2279999999999802</v>
      </c>
      <c r="AI195">
        <v>9.3650000000000091</v>
      </c>
      <c r="AJ195" s="7">
        <f t="shared" si="10"/>
        <v>48.076709060233888</v>
      </c>
    </row>
    <row r="196" spans="1:36" x14ac:dyDescent="0.45">
      <c r="A196" s="1" t="s">
        <v>277</v>
      </c>
      <c r="B196" s="2">
        <v>44387</v>
      </c>
      <c r="C196" s="1" t="s">
        <v>30</v>
      </c>
      <c r="D196" s="41" t="s">
        <v>245</v>
      </c>
      <c r="E196" s="3" t="s">
        <v>245</v>
      </c>
      <c r="F196" s="41" t="s">
        <v>285</v>
      </c>
      <c r="G196" s="1">
        <v>2021</v>
      </c>
      <c r="H196" s="41" t="s">
        <v>251</v>
      </c>
      <c r="I196" s="12">
        <f>(B196-VLOOKUP(F196,Riders!$A$2:$D$3499,4,FALSE))/365</f>
        <v>20.717808219178082</v>
      </c>
      <c r="J196" s="27">
        <v>8</v>
      </c>
      <c r="K196" s="90">
        <f t="shared" si="11"/>
        <v>2.6263194444444446E-3</v>
      </c>
      <c r="L196">
        <v>14.606</v>
      </c>
      <c r="M196">
        <v>8.9560000000000013</v>
      </c>
      <c r="N196">
        <v>8.66</v>
      </c>
      <c r="O196">
        <v>8.6829999999999998</v>
      </c>
      <c r="P196">
        <v>8.7310000000000016</v>
      </c>
      <c r="Q196">
        <v>8.9089999999999989</v>
      </c>
      <c r="R196">
        <v>8.9860000000000042</v>
      </c>
      <c r="S196">
        <v>9.0509999999999877</v>
      </c>
      <c r="T196">
        <v>9.0689999999999884</v>
      </c>
      <c r="U196">
        <v>9.1500000000000341</v>
      </c>
      <c r="V196">
        <v>9.2479999999999905</v>
      </c>
      <c r="W196">
        <v>9.3180000000000121</v>
      </c>
      <c r="X196">
        <v>9.2759999999999962</v>
      </c>
      <c r="Y196">
        <v>9.4040000000000106</v>
      </c>
      <c r="Z196">
        <v>9.3609999999999616</v>
      </c>
      <c r="AA196">
        <v>9.4020000000000152</v>
      </c>
      <c r="AB196">
        <v>9.400999999999982</v>
      </c>
      <c r="AC196">
        <v>9.5230000000000246</v>
      </c>
      <c r="AD196">
        <v>9.4879999999999995</v>
      </c>
      <c r="AE196">
        <v>9.5839999999999748</v>
      </c>
      <c r="AF196">
        <v>9.5739999999999839</v>
      </c>
      <c r="AG196">
        <v>9.7010000000000218</v>
      </c>
      <c r="AH196">
        <v>9.5310000000000059</v>
      </c>
      <c r="AI196">
        <v>9.3020000000000209</v>
      </c>
      <c r="AJ196" s="7">
        <f t="shared" si="10"/>
        <v>47.595124143948809</v>
      </c>
    </row>
    <row r="197" spans="1:36" x14ac:dyDescent="0.45">
      <c r="A197" s="20" t="s">
        <v>277</v>
      </c>
      <c r="B197" s="23">
        <v>44387</v>
      </c>
      <c r="C197" s="20" t="s">
        <v>30</v>
      </c>
      <c r="D197" s="3" t="s">
        <v>31</v>
      </c>
      <c r="E197" s="3" t="s">
        <v>578</v>
      </c>
      <c r="F197" s="100" t="s">
        <v>2057</v>
      </c>
      <c r="G197" s="20">
        <v>2021</v>
      </c>
      <c r="H197" s="100" t="s">
        <v>64</v>
      </c>
      <c r="I197" s="12">
        <f>(B197-VLOOKUP(F197,Riders!$A$2:$D$3499,4,FALSE))/365</f>
        <v>31.704109589041096</v>
      </c>
      <c r="J197" s="84">
        <v>1</v>
      </c>
      <c r="K197" s="90">
        <f t="shared" si="11"/>
        <v>2.4354398148148148E-3</v>
      </c>
      <c r="L197">
        <v>15.414</v>
      </c>
      <c r="M197">
        <v>8.9040000000000017</v>
      </c>
      <c r="N197">
        <v>8.3199999999999967</v>
      </c>
      <c r="O197">
        <v>8.1720000000000041</v>
      </c>
      <c r="P197">
        <v>8.1389999999999958</v>
      </c>
      <c r="Q197">
        <v>8.2430000000000021</v>
      </c>
      <c r="R197">
        <v>8.2640000000000029</v>
      </c>
      <c r="S197">
        <v>8.3160000000000025</v>
      </c>
      <c r="T197">
        <v>8.3580000000000041</v>
      </c>
      <c r="U197">
        <v>8.4669999999999845</v>
      </c>
      <c r="V197">
        <v>8.4379999999999882</v>
      </c>
      <c r="W197">
        <v>8.5070000000000192</v>
      </c>
      <c r="X197">
        <v>8.4890000000000043</v>
      </c>
      <c r="Y197">
        <v>8.5090000000000146</v>
      </c>
      <c r="Z197">
        <v>8.5289999999999964</v>
      </c>
      <c r="AA197">
        <v>8.5879999999999654</v>
      </c>
      <c r="AB197">
        <v>8.5360000000000298</v>
      </c>
      <c r="AC197">
        <v>8.5819999999999936</v>
      </c>
      <c r="AD197">
        <v>8.5879999999999939</v>
      </c>
      <c r="AE197">
        <v>8.6340000000000146</v>
      </c>
      <c r="AF197">
        <v>8.6239999999999668</v>
      </c>
      <c r="AG197">
        <v>8.6420000000000243</v>
      </c>
      <c r="AH197">
        <v>8.613000000000028</v>
      </c>
      <c r="AI197">
        <v>8.5459999999999638</v>
      </c>
      <c r="AJ197" s="7">
        <f t="shared" si="10"/>
        <v>51.325431751432838</v>
      </c>
    </row>
    <row r="198" spans="1:36" x14ac:dyDescent="0.45">
      <c r="A198" s="20" t="s">
        <v>277</v>
      </c>
      <c r="B198" s="23">
        <v>44387</v>
      </c>
      <c r="C198" s="20" t="s">
        <v>30</v>
      </c>
      <c r="D198" s="3" t="s">
        <v>31</v>
      </c>
      <c r="E198" s="3" t="s">
        <v>578</v>
      </c>
      <c r="F198" s="100" t="s">
        <v>281</v>
      </c>
      <c r="G198" s="20">
        <v>2021</v>
      </c>
      <c r="H198" s="100" t="s">
        <v>282</v>
      </c>
      <c r="I198" s="12">
        <f>(B198-VLOOKUP(F198,Riders!$A$2:$D$3499,4,FALSE))/365</f>
        <v>17.660273972602738</v>
      </c>
      <c r="J198" s="84">
        <v>2</v>
      </c>
      <c r="K198" s="90">
        <f t="shared" si="11"/>
        <v>2.4660185185185189E-3</v>
      </c>
      <c r="L198">
        <v>13.661</v>
      </c>
      <c r="M198">
        <v>8.8669999999999991</v>
      </c>
      <c r="N198">
        <v>8.495000000000001</v>
      </c>
      <c r="O198">
        <v>8.3270000000000017</v>
      </c>
      <c r="P198">
        <v>8.2519999999999953</v>
      </c>
      <c r="Q198">
        <v>8.2640000000000029</v>
      </c>
      <c r="R198">
        <v>8.2690000000000055</v>
      </c>
      <c r="S198">
        <v>8.320999999999998</v>
      </c>
      <c r="T198">
        <v>8.3850000000000051</v>
      </c>
      <c r="U198">
        <v>8.4829999999999899</v>
      </c>
      <c r="V198">
        <v>8.5339999999999918</v>
      </c>
      <c r="W198">
        <v>8.646000000000015</v>
      </c>
      <c r="X198">
        <v>8.7020000000000124</v>
      </c>
      <c r="Y198">
        <v>8.7729999999999961</v>
      </c>
      <c r="Z198">
        <v>8.7959999999999923</v>
      </c>
      <c r="AA198">
        <v>8.8299999999999841</v>
      </c>
      <c r="AB198">
        <v>8.8640000000000327</v>
      </c>
      <c r="AC198">
        <v>8.9060000000000059</v>
      </c>
      <c r="AD198">
        <v>8.9409999999999741</v>
      </c>
      <c r="AE198">
        <v>8.9599999999999795</v>
      </c>
      <c r="AF198">
        <v>8.9400000000000546</v>
      </c>
      <c r="AG198">
        <v>8.9559999999999889</v>
      </c>
      <c r="AH198">
        <v>8.9419999999999789</v>
      </c>
      <c r="AI198">
        <v>8.9500000000000171</v>
      </c>
      <c r="AJ198" s="7">
        <f t="shared" si="10"/>
        <v>50.688994856005699</v>
      </c>
    </row>
    <row r="199" spans="1:36" x14ac:dyDescent="0.45">
      <c r="A199" s="10" t="s">
        <v>277</v>
      </c>
      <c r="B199" s="22">
        <v>44387</v>
      </c>
      <c r="C199" s="10" t="s">
        <v>30</v>
      </c>
      <c r="D199" s="3" t="s">
        <v>31</v>
      </c>
      <c r="E199" s="3" t="s">
        <v>579</v>
      </c>
      <c r="F199" s="42" t="s">
        <v>136</v>
      </c>
      <c r="G199" s="10">
        <v>2021</v>
      </c>
      <c r="H199" s="42" t="s">
        <v>64</v>
      </c>
      <c r="I199" s="12">
        <f>(B199-VLOOKUP(F199,Riders!$A$2:$D$3499,4,FALSE))/365</f>
        <v>22.542465753424658</v>
      </c>
      <c r="J199" s="48">
        <v>3</v>
      </c>
      <c r="K199" s="90">
        <f t="shared" si="11"/>
        <v>2.5124421296296297E-3</v>
      </c>
      <c r="L199">
        <v>13.928000000000001</v>
      </c>
      <c r="M199">
        <v>8.91</v>
      </c>
      <c r="N199">
        <v>8.5859999999999985</v>
      </c>
      <c r="O199">
        <v>8.4849999999999994</v>
      </c>
      <c r="P199">
        <v>8.480000000000004</v>
      </c>
      <c r="Q199">
        <v>8.4879999999999995</v>
      </c>
      <c r="R199">
        <v>8.5439999999999898</v>
      </c>
      <c r="S199">
        <v>8.673000000000016</v>
      </c>
      <c r="T199">
        <v>8.6539999999999822</v>
      </c>
      <c r="U199">
        <v>8.703000000000003</v>
      </c>
      <c r="V199">
        <v>8.6650000000000063</v>
      </c>
      <c r="W199">
        <v>8.6880000000000024</v>
      </c>
      <c r="X199">
        <v>8.7399999999999807</v>
      </c>
      <c r="Y199">
        <v>8.8030000000000115</v>
      </c>
      <c r="Z199">
        <v>8.8499999999999801</v>
      </c>
      <c r="AA199">
        <v>8.9150000000000489</v>
      </c>
      <c r="AB199">
        <v>8.9169999999999732</v>
      </c>
      <c r="AC199">
        <v>8.9950000000000045</v>
      </c>
      <c r="AD199">
        <v>9.0680000000000121</v>
      </c>
      <c r="AE199">
        <v>9.0909999999999798</v>
      </c>
      <c r="AF199">
        <v>9.1490000000000293</v>
      </c>
      <c r="AG199">
        <v>9.2009999999999934</v>
      </c>
      <c r="AH199">
        <v>9.2259999999999991</v>
      </c>
      <c r="AI199">
        <v>9.3159999999999741</v>
      </c>
      <c r="AJ199" s="7">
        <f t="shared" si="10"/>
        <v>49.752389727052865</v>
      </c>
    </row>
    <row r="200" spans="1:36" x14ac:dyDescent="0.45">
      <c r="A200" s="10" t="s">
        <v>277</v>
      </c>
      <c r="B200" s="22">
        <v>44387</v>
      </c>
      <c r="C200" s="10" t="s">
        <v>30</v>
      </c>
      <c r="D200" s="3" t="s">
        <v>31</v>
      </c>
      <c r="E200" s="3" t="s">
        <v>579</v>
      </c>
      <c r="F200" s="42" t="s">
        <v>256</v>
      </c>
      <c r="G200" s="10">
        <v>2021</v>
      </c>
      <c r="H200" s="42" t="s">
        <v>282</v>
      </c>
      <c r="I200" s="12">
        <f>(B200-VLOOKUP(F200,Riders!$A$2:$D$3499,4,FALSE))/365</f>
        <v>19.997260273972604</v>
      </c>
      <c r="J200" s="48">
        <v>4</v>
      </c>
      <c r="K200" s="90">
        <f t="shared" si="11"/>
        <v>2.6006250000000001E-3</v>
      </c>
      <c r="L200">
        <v>13.942</v>
      </c>
      <c r="M200">
        <v>8.7839999999999989</v>
      </c>
      <c r="N200">
        <v>8.3680000000000021</v>
      </c>
      <c r="O200">
        <v>8.3089999999999975</v>
      </c>
      <c r="P200">
        <v>8.3770000000000024</v>
      </c>
      <c r="Q200">
        <v>8.4870000000000019</v>
      </c>
      <c r="R200">
        <v>8.6180000000000021</v>
      </c>
      <c r="S200">
        <v>8.7489999999999952</v>
      </c>
      <c r="T200">
        <v>8.9029999999999916</v>
      </c>
      <c r="U200">
        <v>8.9930000000000092</v>
      </c>
      <c r="V200">
        <v>9.0400000000000063</v>
      </c>
      <c r="W200">
        <v>9.090999999999994</v>
      </c>
      <c r="X200">
        <v>9.1989999999999981</v>
      </c>
      <c r="Y200">
        <v>9.3109999999999928</v>
      </c>
      <c r="Z200">
        <v>9.4090000000000202</v>
      </c>
      <c r="AA200">
        <v>9.4529999999999745</v>
      </c>
      <c r="AB200">
        <v>9.563999999999993</v>
      </c>
      <c r="AC200">
        <v>9.5580000000000211</v>
      </c>
      <c r="AD200">
        <v>9.5819999999999936</v>
      </c>
      <c r="AE200">
        <v>9.6400000000000148</v>
      </c>
      <c r="AF200">
        <v>9.7540000000000191</v>
      </c>
      <c r="AG200">
        <v>9.8230000000000075</v>
      </c>
      <c r="AH200">
        <v>9.8569999999999709</v>
      </c>
      <c r="AI200">
        <v>9.8830000000000098</v>
      </c>
      <c r="AJ200" s="7">
        <f t="shared" si="10"/>
        <v>48.065368901706314</v>
      </c>
    </row>
    <row r="201" spans="1:36" x14ac:dyDescent="0.45">
      <c r="A201" s="4" t="s">
        <v>74</v>
      </c>
      <c r="B201" s="17">
        <v>44331</v>
      </c>
      <c r="C201" s="4" t="s">
        <v>30</v>
      </c>
      <c r="D201" t="s">
        <v>245</v>
      </c>
      <c r="E201" s="3" t="s">
        <v>245</v>
      </c>
      <c r="F201" t="s">
        <v>249</v>
      </c>
      <c r="G201" s="4">
        <v>2021</v>
      </c>
      <c r="H201" t="s">
        <v>251</v>
      </c>
      <c r="I201" s="12">
        <f>(B201-VLOOKUP(F201,Riders!$A$2:$D$3499,4,FALSE))/365</f>
        <v>22.701369863013699</v>
      </c>
      <c r="J201" s="28">
        <v>1</v>
      </c>
      <c r="K201" s="90">
        <f t="shared" si="11"/>
        <v>2.5250347222222224E-3</v>
      </c>
      <c r="L201">
        <v>14.097</v>
      </c>
      <c r="M201">
        <v>8.7509999999999994</v>
      </c>
      <c r="N201">
        <v>8.5950000000000024</v>
      </c>
      <c r="O201">
        <v>8.6339999999999968</v>
      </c>
      <c r="P201">
        <v>8.6950000000000003</v>
      </c>
      <c r="Q201">
        <v>8.7450000000000045</v>
      </c>
      <c r="R201">
        <v>8.8430000000000106</v>
      </c>
      <c r="S201">
        <v>8.8759999999999906</v>
      </c>
      <c r="T201">
        <v>8.8840000000000003</v>
      </c>
      <c r="U201">
        <v>8.8269999999999982</v>
      </c>
      <c r="V201">
        <v>8.8660000000000139</v>
      </c>
      <c r="W201">
        <v>8.9039999999999679</v>
      </c>
      <c r="X201">
        <v>8.9050000000000153</v>
      </c>
      <c r="Y201">
        <v>8.9290000000000163</v>
      </c>
      <c r="Z201">
        <v>8.9190000000000111</v>
      </c>
      <c r="AA201">
        <v>8.9599999999999795</v>
      </c>
      <c r="AB201">
        <v>8.9710000000000036</v>
      </c>
      <c r="AC201">
        <v>9.007000000000005</v>
      </c>
      <c r="AD201">
        <v>8.9879999999999995</v>
      </c>
      <c r="AE201">
        <v>8.964999999999975</v>
      </c>
      <c r="AF201">
        <v>8.98599999999999</v>
      </c>
      <c r="AG201">
        <v>8.9610000000000412</v>
      </c>
      <c r="AH201">
        <v>8.9809999999999945</v>
      </c>
      <c r="AI201">
        <v>8.8739999999999952</v>
      </c>
      <c r="AJ201" s="7">
        <f t="shared" si="10"/>
        <v>49.504269743265354</v>
      </c>
    </row>
    <row r="202" spans="1:36" x14ac:dyDescent="0.45">
      <c r="A202" s="4" t="s">
        <v>74</v>
      </c>
      <c r="B202" s="17">
        <v>44331</v>
      </c>
      <c r="C202" s="4" t="s">
        <v>30</v>
      </c>
      <c r="D202" t="s">
        <v>245</v>
      </c>
      <c r="E202" s="3" t="s">
        <v>245</v>
      </c>
      <c r="F202" t="s">
        <v>220</v>
      </c>
      <c r="G202" s="4">
        <v>2021</v>
      </c>
      <c r="H202" t="s">
        <v>49</v>
      </c>
      <c r="I202" s="12">
        <f>(B202-VLOOKUP(F202,Riders!$A$2:$D$3499,4,FALSE))/365</f>
        <v>23.832876712328765</v>
      </c>
      <c r="J202" s="28">
        <v>2</v>
      </c>
      <c r="K202" s="90">
        <f t="shared" si="11"/>
        <v>2.5841550925925923E-3</v>
      </c>
      <c r="L202">
        <v>14.768000000000001</v>
      </c>
      <c r="M202">
        <v>9.2119999999999997</v>
      </c>
      <c r="N202">
        <v>8.7050000000000018</v>
      </c>
      <c r="O202">
        <v>8.5769999999999982</v>
      </c>
      <c r="P202">
        <v>8.597999999999999</v>
      </c>
      <c r="Q202">
        <v>8.6189999999999998</v>
      </c>
      <c r="R202">
        <v>8.686000000000007</v>
      </c>
      <c r="S202">
        <v>8.7129999999999939</v>
      </c>
      <c r="T202">
        <v>8.8089999999999975</v>
      </c>
      <c r="U202">
        <v>8.9130000000000109</v>
      </c>
      <c r="V202">
        <v>8.9249999999999829</v>
      </c>
      <c r="W202">
        <v>9.0320000000000107</v>
      </c>
      <c r="X202">
        <v>9.0210000000000008</v>
      </c>
      <c r="Y202">
        <v>9.0730000000000075</v>
      </c>
      <c r="Z202">
        <v>9.1139999999999759</v>
      </c>
      <c r="AA202">
        <v>9.1890000000000214</v>
      </c>
      <c r="AB202">
        <v>9.2059999999999889</v>
      </c>
      <c r="AC202">
        <v>9.2479999999999905</v>
      </c>
      <c r="AD202">
        <v>9.3720000000000141</v>
      </c>
      <c r="AE202">
        <v>9.436000000000007</v>
      </c>
      <c r="AF202">
        <v>9.4760000000000275</v>
      </c>
      <c r="AG202">
        <v>9.5609999999999786</v>
      </c>
      <c r="AH202">
        <v>9.5209999999999866</v>
      </c>
      <c r="AI202">
        <v>9.4969999999999857</v>
      </c>
      <c r="AJ202" s="7">
        <f t="shared" si="10"/>
        <v>48.371709715995365</v>
      </c>
    </row>
    <row r="203" spans="1:36" x14ac:dyDescent="0.45">
      <c r="A203" s="4" t="s">
        <v>74</v>
      </c>
      <c r="B203" s="17">
        <v>44331</v>
      </c>
      <c r="C203" s="4" t="s">
        <v>30</v>
      </c>
      <c r="D203" t="s">
        <v>245</v>
      </c>
      <c r="E203" s="3" t="s">
        <v>245</v>
      </c>
      <c r="F203" s="41" t="s">
        <v>297</v>
      </c>
      <c r="G203" s="4">
        <v>2021</v>
      </c>
      <c r="H203" s="41" t="s">
        <v>251</v>
      </c>
      <c r="I203" s="12">
        <f>(B203-VLOOKUP(F203,Riders!$A$2:$D$3499,4,FALSE))/365</f>
        <v>26.794520547945204</v>
      </c>
      <c r="J203" s="27">
        <v>3</v>
      </c>
      <c r="K203" s="90">
        <f t="shared" si="11"/>
        <v>2.5952314814814818E-3</v>
      </c>
      <c r="L203" s="14">
        <v>14.452</v>
      </c>
      <c r="M203">
        <v>9.1910000000000007</v>
      </c>
      <c r="N203">
        <v>8.8860000000000028</v>
      </c>
      <c r="O203">
        <v>8.8889999999999958</v>
      </c>
      <c r="P203">
        <v>8.8780000000000001</v>
      </c>
      <c r="Q203">
        <v>8.8100000000000023</v>
      </c>
      <c r="R203">
        <v>8.8110000000000142</v>
      </c>
      <c r="S203">
        <v>8.8239999999999839</v>
      </c>
      <c r="T203">
        <v>8.8249999999999886</v>
      </c>
      <c r="U203">
        <v>8.8400000000000176</v>
      </c>
      <c r="V203">
        <v>8.8789999999999765</v>
      </c>
      <c r="W203">
        <v>8.8680000000000092</v>
      </c>
      <c r="X203">
        <v>8.875</v>
      </c>
      <c r="Y203">
        <v>8.9559999999999889</v>
      </c>
      <c r="Z203">
        <v>9.0820000000000221</v>
      </c>
      <c r="AA203">
        <v>9.1620000000000061</v>
      </c>
      <c r="AB203">
        <v>9.2459999999999809</v>
      </c>
      <c r="AC203">
        <v>9.3020000000000209</v>
      </c>
      <c r="AD203">
        <v>9.3989999999999725</v>
      </c>
      <c r="AE203">
        <v>9.4930000000000234</v>
      </c>
      <c r="AF203">
        <v>9.5459999999999923</v>
      </c>
      <c r="AG203">
        <v>9.6229999999999905</v>
      </c>
      <c r="AH203">
        <v>9.6790000000000305</v>
      </c>
      <c r="AI203">
        <v>9.7120000000000175</v>
      </c>
      <c r="AJ203" s="7">
        <f t="shared" si="10"/>
        <v>48.165260359990718</v>
      </c>
    </row>
    <row r="204" spans="1:36" x14ac:dyDescent="0.45">
      <c r="A204" s="4" t="s">
        <v>74</v>
      </c>
      <c r="B204" s="17">
        <v>44331</v>
      </c>
      <c r="C204" s="4" t="s">
        <v>30</v>
      </c>
      <c r="D204" t="s">
        <v>245</v>
      </c>
      <c r="E204" s="3" t="s">
        <v>245</v>
      </c>
      <c r="F204" s="41" t="s">
        <v>3795</v>
      </c>
      <c r="G204" s="4">
        <v>2021</v>
      </c>
      <c r="H204" s="41" t="s">
        <v>2657</v>
      </c>
      <c r="I204" s="12">
        <f>(B204-VLOOKUP(F204,Riders!$A$2:$D$3499,4,FALSE))/365</f>
        <v>31.342465753424658</v>
      </c>
      <c r="J204" s="27">
        <v>4</v>
      </c>
      <c r="K204" s="90">
        <f t="shared" si="11"/>
        <v>2.6270601851851854E-3</v>
      </c>
      <c r="L204" s="14">
        <v>15.189</v>
      </c>
      <c r="M204">
        <v>9.1039999999999992</v>
      </c>
      <c r="N204">
        <v>8.7310000000000016</v>
      </c>
      <c r="O204">
        <v>8.7710000000000008</v>
      </c>
      <c r="P204">
        <v>8.9979999999999976</v>
      </c>
      <c r="Q204">
        <v>9.0679999999999978</v>
      </c>
      <c r="R204">
        <v>9.1140000000000114</v>
      </c>
      <c r="S204">
        <v>9.0189999999999912</v>
      </c>
      <c r="T204">
        <v>9.0160000000000053</v>
      </c>
      <c r="U204">
        <v>9.0759999999999934</v>
      </c>
      <c r="V204">
        <v>9.0959999999999894</v>
      </c>
      <c r="W204">
        <v>9.1460000000000292</v>
      </c>
      <c r="X204">
        <v>9.2509999999999764</v>
      </c>
      <c r="Y204">
        <v>9.2349999999999994</v>
      </c>
      <c r="Z204">
        <v>9.2600000000000193</v>
      </c>
      <c r="AA204">
        <v>9.2990000000000066</v>
      </c>
      <c r="AB204">
        <v>9.3489999999999895</v>
      </c>
      <c r="AC204">
        <v>9.3689999999999714</v>
      </c>
      <c r="AD204">
        <v>9.3400000000000318</v>
      </c>
      <c r="AE204">
        <v>9.4350000000000023</v>
      </c>
      <c r="AF204">
        <v>9.45799999999997</v>
      </c>
      <c r="AG204">
        <v>9.5049999999999955</v>
      </c>
      <c r="AH204">
        <v>9.5340000000000487</v>
      </c>
      <c r="AI204">
        <v>9.6149999999999807</v>
      </c>
      <c r="AJ204" s="7">
        <f t="shared" ref="AJ204:AJ235" si="12">3.6*3000/(SUM(L204:AI204))</f>
        <v>47.581703953687139</v>
      </c>
    </row>
    <row r="205" spans="1:36" x14ac:dyDescent="0.45">
      <c r="A205" s="4" t="s">
        <v>74</v>
      </c>
      <c r="B205" s="17">
        <v>44331</v>
      </c>
      <c r="C205" s="4" t="s">
        <v>30</v>
      </c>
      <c r="D205" t="s">
        <v>245</v>
      </c>
      <c r="E205" s="3" t="s">
        <v>245</v>
      </c>
      <c r="F205" s="41" t="s">
        <v>228</v>
      </c>
      <c r="G205" s="4">
        <v>2021</v>
      </c>
      <c r="H205" s="41" t="s">
        <v>131</v>
      </c>
      <c r="I205" s="12">
        <f>(B205-VLOOKUP(F205,Riders!$A$2:$D$3499,4,FALSE))/365</f>
        <v>28.931506849315067</v>
      </c>
      <c r="J205" s="27">
        <v>5</v>
      </c>
      <c r="K205" s="90">
        <f t="shared" si="11"/>
        <v>2.6393981481481481E-3</v>
      </c>
      <c r="L205" s="14">
        <v>14.483000000000001</v>
      </c>
      <c r="M205">
        <v>9.6379999999999981</v>
      </c>
      <c r="N205">
        <v>9.0749999999999993</v>
      </c>
      <c r="O205">
        <v>8.929000000000002</v>
      </c>
      <c r="P205">
        <v>8.9480000000000004</v>
      </c>
      <c r="Q205">
        <v>9.0050000000000097</v>
      </c>
      <c r="R205">
        <v>9.1269999999999882</v>
      </c>
      <c r="S205">
        <v>9.1869999999999976</v>
      </c>
      <c r="T205">
        <v>9.2169999999999987</v>
      </c>
      <c r="U205">
        <v>9.2419999999999902</v>
      </c>
      <c r="V205">
        <v>9.217000000000013</v>
      </c>
      <c r="W205">
        <v>9.2590000000000003</v>
      </c>
      <c r="X205">
        <v>9.1829999999999927</v>
      </c>
      <c r="Y205">
        <v>9.1880000000000166</v>
      </c>
      <c r="Z205">
        <v>9.2750000000000057</v>
      </c>
      <c r="AA205">
        <v>9.3910000000000196</v>
      </c>
      <c r="AB205">
        <v>9.4939999999999429</v>
      </c>
      <c r="AC205">
        <v>9.4960000000000377</v>
      </c>
      <c r="AD205">
        <v>9.4770000000000039</v>
      </c>
      <c r="AE205">
        <v>9.4739999999999611</v>
      </c>
      <c r="AF205">
        <v>9.5890000000000271</v>
      </c>
      <c r="AG205">
        <v>9.5159999999999911</v>
      </c>
      <c r="AH205">
        <v>9.4290000000000305</v>
      </c>
      <c r="AI205">
        <v>9.2049999999999557</v>
      </c>
      <c r="AJ205" s="7">
        <f t="shared" si="12"/>
        <v>47.359281542158534</v>
      </c>
    </row>
    <row r="206" spans="1:36" x14ac:dyDescent="0.45">
      <c r="A206" s="4" t="s">
        <v>74</v>
      </c>
      <c r="B206" s="17">
        <v>44331</v>
      </c>
      <c r="C206" s="4" t="s">
        <v>30</v>
      </c>
      <c r="D206" t="s">
        <v>31</v>
      </c>
      <c r="E206" s="3" t="s">
        <v>578</v>
      </c>
      <c r="F206" t="s">
        <v>249</v>
      </c>
      <c r="G206" s="4">
        <v>2021</v>
      </c>
      <c r="H206" t="s">
        <v>251</v>
      </c>
      <c r="I206" s="12">
        <f>(B206-VLOOKUP(F206,Riders!$A$2:$D$3499,4,FALSE))/365</f>
        <v>22.701369863013699</v>
      </c>
      <c r="J206" s="27">
        <v>1</v>
      </c>
      <c r="K206" s="90">
        <f t="shared" si="11"/>
        <v>2.5157870370370369E-3</v>
      </c>
      <c r="L206">
        <v>14.241</v>
      </c>
      <c r="M206">
        <v>8.9179999999999993</v>
      </c>
      <c r="N206">
        <v>8.6870000000000012</v>
      </c>
      <c r="O206">
        <v>8.6179999999999986</v>
      </c>
      <c r="P206">
        <v>8.6980000000000004</v>
      </c>
      <c r="Q206">
        <v>8.8149999999999977</v>
      </c>
      <c r="R206">
        <v>8.8580000000000112</v>
      </c>
      <c r="S206">
        <v>8.8490000000000038</v>
      </c>
      <c r="T206">
        <v>8.873999999999981</v>
      </c>
      <c r="U206">
        <v>8.8590000000000231</v>
      </c>
      <c r="V206">
        <v>8.8589999999999947</v>
      </c>
      <c r="W206">
        <v>8.8359999999999701</v>
      </c>
      <c r="X206">
        <v>8.8370000000000033</v>
      </c>
      <c r="Y206">
        <v>8.8120000000000118</v>
      </c>
      <c r="Z206">
        <v>8.8170000000000073</v>
      </c>
      <c r="AA206">
        <v>8.796999999999997</v>
      </c>
      <c r="AB206">
        <v>8.856000000000023</v>
      </c>
      <c r="AC206">
        <v>8.9219999999999686</v>
      </c>
      <c r="AD206">
        <v>8.9310000000000116</v>
      </c>
      <c r="AE206">
        <v>8.8860000000000241</v>
      </c>
      <c r="AF206">
        <v>8.8699999999999761</v>
      </c>
      <c r="AG206">
        <v>8.8480000000000132</v>
      </c>
      <c r="AH206">
        <v>8.8519999999999754</v>
      </c>
      <c r="AI206">
        <v>8.8239999999999839</v>
      </c>
      <c r="AJ206" s="7">
        <f t="shared" si="12"/>
        <v>49.68624059181834</v>
      </c>
    </row>
    <row r="207" spans="1:36" x14ac:dyDescent="0.45">
      <c r="A207" s="4" t="s">
        <v>74</v>
      </c>
      <c r="B207" s="17">
        <v>44331</v>
      </c>
      <c r="C207" s="4" t="s">
        <v>30</v>
      </c>
      <c r="D207" t="s">
        <v>31</v>
      </c>
      <c r="E207" s="3" t="s">
        <v>578</v>
      </c>
      <c r="F207" t="s">
        <v>220</v>
      </c>
      <c r="G207" s="4">
        <v>2021</v>
      </c>
      <c r="H207" t="s">
        <v>49</v>
      </c>
      <c r="I207" s="12">
        <f>(B207-VLOOKUP(F207,Riders!$A$2:$D$3499,4,FALSE))/365</f>
        <v>23.832876712328765</v>
      </c>
      <c r="J207" s="27">
        <v>2</v>
      </c>
      <c r="K207" s="90">
        <f t="shared" si="11"/>
        <v>2.5942939814814817E-3</v>
      </c>
      <c r="L207">
        <v>14.696</v>
      </c>
      <c r="M207">
        <v>9.0310000000000006</v>
      </c>
      <c r="N207">
        <v>8.7780000000000022</v>
      </c>
      <c r="O207">
        <v>8.6340000000000003</v>
      </c>
      <c r="P207">
        <v>8.5969999999999942</v>
      </c>
      <c r="Q207">
        <v>8.6060000000000016</v>
      </c>
      <c r="R207">
        <v>8.6689999999999969</v>
      </c>
      <c r="S207">
        <v>8.722999999999999</v>
      </c>
      <c r="T207">
        <v>8.7650000000000148</v>
      </c>
      <c r="U207">
        <v>8.8210000000000122</v>
      </c>
      <c r="V207">
        <v>8.8579999999999899</v>
      </c>
      <c r="W207">
        <v>8.9170000000000016</v>
      </c>
      <c r="X207">
        <v>8.9929999999999808</v>
      </c>
      <c r="Y207">
        <v>9.0660000000000025</v>
      </c>
      <c r="Z207">
        <v>9.1090000000000089</v>
      </c>
      <c r="AA207">
        <v>9.1949999999999932</v>
      </c>
      <c r="AB207">
        <v>9.2390000000000043</v>
      </c>
      <c r="AC207">
        <v>9.3589999999999804</v>
      </c>
      <c r="AD207">
        <v>9.4150000000000205</v>
      </c>
      <c r="AE207">
        <v>9.5349999999999966</v>
      </c>
      <c r="AF207">
        <v>9.6699999999999875</v>
      </c>
      <c r="AG207">
        <v>9.7410000000000139</v>
      </c>
      <c r="AH207">
        <v>9.8249999999999886</v>
      </c>
      <c r="AI207">
        <v>9.9050000000000296</v>
      </c>
      <c r="AJ207" s="7">
        <f t="shared" si="12"/>
        <v>48.182665839828324</v>
      </c>
    </row>
    <row r="208" spans="1:36" x14ac:dyDescent="0.45">
      <c r="A208" s="3" t="s">
        <v>287</v>
      </c>
      <c r="B208" s="17">
        <v>43890</v>
      </c>
      <c r="C208" s="3" t="s">
        <v>103</v>
      </c>
      <c r="D208" t="s">
        <v>245</v>
      </c>
      <c r="E208" s="3" t="s">
        <v>245</v>
      </c>
      <c r="F208" t="s">
        <v>2075</v>
      </c>
      <c r="G208" s="3">
        <v>2020</v>
      </c>
      <c r="H208" t="s">
        <v>67</v>
      </c>
      <c r="I208" s="12">
        <f>(B208-VLOOKUP(F208,Riders!$A$2:$D$3499,4,FALSE))/365</f>
        <v>23.175342465753424</v>
      </c>
      <c r="J208" s="27">
        <v>1</v>
      </c>
      <c r="K208" s="90">
        <f t="shared" si="11"/>
        <v>2.2833680555555554E-3</v>
      </c>
      <c r="L208">
        <v>14.036</v>
      </c>
      <c r="M208">
        <v>8.2219999999999995</v>
      </c>
      <c r="N208">
        <v>7.7810000000000024</v>
      </c>
      <c r="O208">
        <v>7.6499999999999986</v>
      </c>
      <c r="P208">
        <v>7.6540000000000026</v>
      </c>
      <c r="Q208">
        <v>7.6489999999999938</v>
      </c>
      <c r="R208">
        <v>7.7390000000000043</v>
      </c>
      <c r="S208">
        <v>7.7310000000000016</v>
      </c>
      <c r="T208">
        <v>7.8100000000000023</v>
      </c>
      <c r="U208">
        <v>7.8269999999999982</v>
      </c>
      <c r="V208">
        <v>7.8410000000000082</v>
      </c>
      <c r="W208">
        <v>7.8449999999999847</v>
      </c>
      <c r="X208">
        <v>8.0580000000000069</v>
      </c>
      <c r="Y208">
        <v>7.9040000000000106</v>
      </c>
      <c r="Z208">
        <v>7.9579999999999842</v>
      </c>
      <c r="AA208">
        <v>8.0210000000000008</v>
      </c>
      <c r="AB208">
        <v>8.0900000000000034</v>
      </c>
      <c r="AC208">
        <v>8.1099999999999852</v>
      </c>
      <c r="AD208">
        <v>8.1630000000000393</v>
      </c>
      <c r="AE208">
        <v>8.1749999999999829</v>
      </c>
      <c r="AF208">
        <v>8.1769999999999925</v>
      </c>
      <c r="AG208">
        <v>8.2549999999999955</v>
      </c>
      <c r="AH208">
        <v>8.2680000000000007</v>
      </c>
      <c r="AI208">
        <v>8.3189999999999884</v>
      </c>
      <c r="AJ208" s="7">
        <f t="shared" si="12"/>
        <v>54.743693070360855</v>
      </c>
    </row>
    <row r="209" spans="1:36" x14ac:dyDescent="0.45">
      <c r="A209" s="3" t="s">
        <v>287</v>
      </c>
      <c r="B209" s="17">
        <v>43890</v>
      </c>
      <c r="C209" s="3" t="s">
        <v>103</v>
      </c>
      <c r="D209" t="s">
        <v>245</v>
      </c>
      <c r="E209" s="3" t="s">
        <v>245</v>
      </c>
      <c r="F209" t="s">
        <v>2029</v>
      </c>
      <c r="G209" s="3">
        <v>2020</v>
      </c>
      <c r="H209" t="s">
        <v>88</v>
      </c>
      <c r="I209" s="12">
        <f>(B209-VLOOKUP(F209,Riders!$A$2:$D$3499,4,FALSE))/365</f>
        <v>31.747945205479454</v>
      </c>
      <c r="J209" s="27">
        <v>2</v>
      </c>
      <c r="K209" s="90">
        <f t="shared" si="11"/>
        <v>2.2953703703703704E-3</v>
      </c>
      <c r="L209">
        <v>14.031000000000001</v>
      </c>
      <c r="M209">
        <v>8.3330000000000002</v>
      </c>
      <c r="N209">
        <v>7.7539999999999978</v>
      </c>
      <c r="O209">
        <v>7.5970000000000049</v>
      </c>
      <c r="P209">
        <v>7.4819999999999993</v>
      </c>
      <c r="Q209">
        <v>7.4959999999999951</v>
      </c>
      <c r="R209">
        <v>7.4750000000000014</v>
      </c>
      <c r="S209">
        <v>7.5839999999999961</v>
      </c>
      <c r="T209">
        <v>7.8229999999999933</v>
      </c>
      <c r="U209">
        <v>7.7370000000000232</v>
      </c>
      <c r="V209">
        <v>7.8269999999999982</v>
      </c>
      <c r="W209">
        <v>7.8669999999999902</v>
      </c>
      <c r="X209">
        <v>7.9410000000000034</v>
      </c>
      <c r="Y209">
        <v>8.0159999999999911</v>
      </c>
      <c r="Z209">
        <v>8.0460000000000207</v>
      </c>
      <c r="AA209">
        <v>8.1229999999999905</v>
      </c>
      <c r="AB209">
        <v>8.1269999999999811</v>
      </c>
      <c r="AC209">
        <v>8.2210000000000321</v>
      </c>
      <c r="AD209">
        <v>8.261999999999972</v>
      </c>
      <c r="AE209">
        <v>8.438999999999993</v>
      </c>
      <c r="AF209">
        <v>8.4210000000000207</v>
      </c>
      <c r="AG209">
        <v>8.5440000000000111</v>
      </c>
      <c r="AH209">
        <v>8.56899999999996</v>
      </c>
      <c r="AI209">
        <v>8.6050000000000182</v>
      </c>
      <c r="AJ209" s="7">
        <f t="shared" si="12"/>
        <v>54.45744251714401</v>
      </c>
    </row>
    <row r="210" spans="1:36" x14ac:dyDescent="0.45">
      <c r="A210" s="3" t="s">
        <v>287</v>
      </c>
      <c r="B210" s="17">
        <v>43890</v>
      </c>
      <c r="C210" s="3" t="s">
        <v>103</v>
      </c>
      <c r="D210" t="s">
        <v>245</v>
      </c>
      <c r="E210" s="3" t="s">
        <v>245</v>
      </c>
      <c r="F210" t="s">
        <v>163</v>
      </c>
      <c r="G210" s="3">
        <v>2020</v>
      </c>
      <c r="H210" t="s">
        <v>88</v>
      </c>
      <c r="I210" s="12">
        <f>(B210-VLOOKUP(F210,Riders!$A$2:$D$3499,4,FALSE))/365</f>
        <v>21.290410958904111</v>
      </c>
      <c r="J210" s="27">
        <v>3</v>
      </c>
      <c r="K210" s="90">
        <f t="shared" si="11"/>
        <v>2.3173842592592591E-3</v>
      </c>
      <c r="L210">
        <v>14.009</v>
      </c>
      <c r="M210">
        <v>8.7579999999999991</v>
      </c>
      <c r="N210">
        <v>8.3140000000000001</v>
      </c>
      <c r="O210">
        <v>8.2099999999999973</v>
      </c>
      <c r="P210">
        <v>8.1110000000000042</v>
      </c>
      <c r="Q210">
        <v>8.0289999999999964</v>
      </c>
      <c r="R210">
        <v>8.0520000000000067</v>
      </c>
      <c r="S210">
        <v>8.105000000000004</v>
      </c>
      <c r="T210">
        <v>8.117999999999995</v>
      </c>
      <c r="U210">
        <v>8.0919999999999987</v>
      </c>
      <c r="V210">
        <v>8.1209999999999951</v>
      </c>
      <c r="W210">
        <v>8.1140000000000185</v>
      </c>
      <c r="X210">
        <v>8.1369999999999862</v>
      </c>
      <c r="Y210">
        <v>8.2009999999999934</v>
      </c>
      <c r="Z210">
        <v>8.1350000000000051</v>
      </c>
      <c r="AA210">
        <v>8.106000000000023</v>
      </c>
      <c r="AB210">
        <v>7.9919999999999902</v>
      </c>
      <c r="AC210">
        <v>7.8989999999999716</v>
      </c>
      <c r="AD210">
        <v>7.9080000000000146</v>
      </c>
      <c r="AE210">
        <v>7.900999999999982</v>
      </c>
      <c r="AF210">
        <v>7.981000000000023</v>
      </c>
      <c r="AG210">
        <v>8.0619999999999834</v>
      </c>
      <c r="AH210">
        <v>7.9159999999999968</v>
      </c>
      <c r="AI210">
        <v>7.9509999999999934</v>
      </c>
      <c r="AJ210" s="7">
        <f t="shared" si="12"/>
        <v>53.940126459629816</v>
      </c>
    </row>
    <row r="211" spans="1:36" x14ac:dyDescent="0.45">
      <c r="A211" s="3" t="s">
        <v>287</v>
      </c>
      <c r="B211" s="17">
        <v>43890</v>
      </c>
      <c r="C211" s="3" t="s">
        <v>103</v>
      </c>
      <c r="D211" t="s">
        <v>245</v>
      </c>
      <c r="E211" s="3" t="s">
        <v>245</v>
      </c>
      <c r="F211" t="s">
        <v>274</v>
      </c>
      <c r="G211" s="3">
        <v>2020</v>
      </c>
      <c r="H211" t="s">
        <v>88</v>
      </c>
      <c r="I211" s="12">
        <f>(B211-VLOOKUP(F211,Riders!$A$2:$D$3499,4,FALSE))/365</f>
        <v>23.641095890410959</v>
      </c>
      <c r="J211" s="27">
        <v>4</v>
      </c>
      <c r="K211" s="90">
        <f t="shared" si="11"/>
        <v>2.3359722222222224E-3</v>
      </c>
      <c r="L211">
        <v>14.098000000000001</v>
      </c>
      <c r="M211">
        <v>8.7449999999999992</v>
      </c>
      <c r="N211">
        <v>8.3150000000000013</v>
      </c>
      <c r="O211">
        <v>8.1550000000000011</v>
      </c>
      <c r="P211">
        <v>8.1419999999999959</v>
      </c>
      <c r="Q211">
        <v>8.1709999999999994</v>
      </c>
      <c r="R211">
        <v>8.1570000000000036</v>
      </c>
      <c r="S211">
        <v>8.1310000000000144</v>
      </c>
      <c r="T211">
        <v>8.0679999999999836</v>
      </c>
      <c r="U211">
        <v>8.070999999999998</v>
      </c>
      <c r="V211">
        <v>8.0620000000000118</v>
      </c>
      <c r="W211">
        <v>8.0600000000000023</v>
      </c>
      <c r="X211">
        <v>8.0959999999999752</v>
      </c>
      <c r="Y211">
        <v>8.1350000000000051</v>
      </c>
      <c r="Z211">
        <v>8.1480000000000103</v>
      </c>
      <c r="AA211">
        <v>8.164999999999992</v>
      </c>
      <c r="AB211">
        <v>8.1990000000000407</v>
      </c>
      <c r="AC211">
        <v>8.1259999999999764</v>
      </c>
      <c r="AD211">
        <v>8.117999999999995</v>
      </c>
      <c r="AE211">
        <v>8.1169999999999618</v>
      </c>
      <c r="AF211">
        <v>8.106000000000023</v>
      </c>
      <c r="AG211">
        <v>8.1259999999999764</v>
      </c>
      <c r="AH211">
        <v>8.1420000000000243</v>
      </c>
      <c r="AI211">
        <v>8.1750000000000114</v>
      </c>
      <c r="AJ211" s="7">
        <f t="shared" si="12"/>
        <v>53.510910280040427</v>
      </c>
    </row>
    <row r="212" spans="1:36" x14ac:dyDescent="0.45">
      <c r="A212" s="3" t="s">
        <v>287</v>
      </c>
      <c r="B212" s="17">
        <v>43890</v>
      </c>
      <c r="C212" s="3" t="s">
        <v>103</v>
      </c>
      <c r="D212" t="s">
        <v>245</v>
      </c>
      <c r="E212" s="3" t="s">
        <v>245</v>
      </c>
      <c r="F212" t="s">
        <v>2030</v>
      </c>
      <c r="G212" s="3">
        <v>2020</v>
      </c>
      <c r="H212" t="s">
        <v>96</v>
      </c>
      <c r="I212" s="12">
        <f>(B212-VLOOKUP(F212,Riders!$A$2:$D$3499,4,FALSE))/365</f>
        <v>28.698630136986303</v>
      </c>
      <c r="J212" s="27">
        <v>5</v>
      </c>
      <c r="K212" s="90">
        <f t="shared" si="11"/>
        <v>2.3723148148148145E-3</v>
      </c>
      <c r="L212">
        <v>14.516</v>
      </c>
      <c r="M212">
        <v>8.391</v>
      </c>
      <c r="N212">
        <v>7.9280000000000008</v>
      </c>
      <c r="O212">
        <v>7.9039999999999964</v>
      </c>
      <c r="P212">
        <v>7.9179999999999993</v>
      </c>
      <c r="Q212">
        <v>7.9510000000000014</v>
      </c>
      <c r="R212">
        <v>7.9980000000000118</v>
      </c>
      <c r="S212">
        <v>8.0719999999999885</v>
      </c>
      <c r="T212">
        <v>8.1129999999999995</v>
      </c>
      <c r="U212">
        <v>8.1530000000000058</v>
      </c>
      <c r="V212">
        <v>8.1929999999999978</v>
      </c>
      <c r="W212">
        <v>8.2240000000000038</v>
      </c>
      <c r="X212">
        <v>8.2459999999999809</v>
      </c>
      <c r="Y212">
        <v>8.2820000000000107</v>
      </c>
      <c r="Z212">
        <v>8.3070000000000022</v>
      </c>
      <c r="AA212">
        <v>8.3479999999999848</v>
      </c>
      <c r="AB212">
        <v>8.3829999999999814</v>
      </c>
      <c r="AC212">
        <v>8.4270000000000209</v>
      </c>
      <c r="AD212">
        <v>8.5060000000000002</v>
      </c>
      <c r="AE212">
        <v>8.5050000000000239</v>
      </c>
      <c r="AF212">
        <v>8.5679999999999552</v>
      </c>
      <c r="AG212">
        <v>8.6120000000000516</v>
      </c>
      <c r="AH212">
        <v>8.6739999999999782</v>
      </c>
      <c r="AI212">
        <v>8.7489999999999668</v>
      </c>
      <c r="AJ212" s="7">
        <f t="shared" si="12"/>
        <v>52.691151789547646</v>
      </c>
    </row>
    <row r="213" spans="1:36" x14ac:dyDescent="0.45">
      <c r="A213" s="3" t="s">
        <v>287</v>
      </c>
      <c r="B213" s="17">
        <v>43890</v>
      </c>
      <c r="C213" s="3" t="s">
        <v>103</v>
      </c>
      <c r="D213" t="s">
        <v>245</v>
      </c>
      <c r="E213" s="3" t="s">
        <v>245</v>
      </c>
      <c r="F213" t="s">
        <v>2033</v>
      </c>
      <c r="G213" s="3">
        <v>2020</v>
      </c>
      <c r="H213" t="s">
        <v>67</v>
      </c>
      <c r="I213" s="12">
        <f>(B213-VLOOKUP(F213,Riders!$A$2:$D$3499,4,FALSE))/365</f>
        <v>22.534246575342465</v>
      </c>
      <c r="J213" s="27">
        <v>6</v>
      </c>
      <c r="K213" s="90">
        <f t="shared" si="11"/>
        <v>2.3804050925925924E-3</v>
      </c>
      <c r="L213">
        <v>13.388999999999999</v>
      </c>
      <c r="M213">
        <v>8.1850000000000023</v>
      </c>
      <c r="N213">
        <v>7.8630000000000004</v>
      </c>
      <c r="O213">
        <v>7.8319999999999972</v>
      </c>
      <c r="P213">
        <v>7.9179999999999993</v>
      </c>
      <c r="Q213">
        <v>8.0339999999999989</v>
      </c>
      <c r="R213">
        <v>8.1670000000000016</v>
      </c>
      <c r="S213">
        <v>8.2280000000000157</v>
      </c>
      <c r="T213">
        <v>8.2839999999999776</v>
      </c>
      <c r="U213">
        <v>8.3400000000000176</v>
      </c>
      <c r="V213">
        <v>8.4079999999999728</v>
      </c>
      <c r="W213">
        <v>8.4240000000000208</v>
      </c>
      <c r="X213">
        <v>8.4200000000000017</v>
      </c>
      <c r="Y213">
        <v>8.4349999999999881</v>
      </c>
      <c r="Z213">
        <v>8.4450000000000216</v>
      </c>
      <c r="AA213">
        <v>8.4399999999999693</v>
      </c>
      <c r="AB213">
        <v>8.5120000000000289</v>
      </c>
      <c r="AC213">
        <v>8.58299999999997</v>
      </c>
      <c r="AD213">
        <v>8.52800000000002</v>
      </c>
      <c r="AE213">
        <v>8.5629999999999882</v>
      </c>
      <c r="AF213">
        <v>8.5979999999999848</v>
      </c>
      <c r="AG213">
        <v>8.6550000000000011</v>
      </c>
      <c r="AH213">
        <v>8.6830000000000211</v>
      </c>
      <c r="AI213">
        <v>8.7329999999999757</v>
      </c>
      <c r="AJ213" s="7">
        <f t="shared" si="12"/>
        <v>52.512070482867941</v>
      </c>
    </row>
    <row r="214" spans="1:36" x14ac:dyDescent="0.45">
      <c r="A214" s="3" t="s">
        <v>287</v>
      </c>
      <c r="B214" s="17">
        <v>43890</v>
      </c>
      <c r="C214" s="3" t="s">
        <v>103</v>
      </c>
      <c r="D214" t="s">
        <v>245</v>
      </c>
      <c r="E214" s="3" t="s">
        <v>245</v>
      </c>
      <c r="F214" t="s">
        <v>2089</v>
      </c>
      <c r="G214" s="3">
        <v>2020</v>
      </c>
      <c r="H214" t="s">
        <v>37</v>
      </c>
      <c r="I214" s="12">
        <f>(B214-VLOOKUP(F214,Riders!$A$2:$D$3499,4,FALSE))/365</f>
        <v>34.512328767123286</v>
      </c>
      <c r="J214" s="27">
        <v>7</v>
      </c>
      <c r="K214" s="90">
        <f t="shared" si="11"/>
        <v>2.3901388888888887E-3</v>
      </c>
      <c r="L214">
        <v>14.348000000000001</v>
      </c>
      <c r="M214">
        <v>8.8609999999999989</v>
      </c>
      <c r="N214">
        <v>8.4600000000000009</v>
      </c>
      <c r="O214">
        <v>8.3510000000000026</v>
      </c>
      <c r="P214">
        <v>8.2809999999999988</v>
      </c>
      <c r="Q214">
        <v>8.2659999999999982</v>
      </c>
      <c r="R214">
        <v>8.2950000000000088</v>
      </c>
      <c r="S214">
        <v>8.2869999999999919</v>
      </c>
      <c r="T214">
        <v>8.262999999999991</v>
      </c>
      <c r="U214">
        <v>8.2900000000000063</v>
      </c>
      <c r="V214">
        <v>8.2740000000000009</v>
      </c>
      <c r="W214">
        <v>8.2759999999999962</v>
      </c>
      <c r="X214">
        <v>8.2250000000000227</v>
      </c>
      <c r="Y214">
        <v>8.254999999999967</v>
      </c>
      <c r="Z214">
        <v>8.2849999999999824</v>
      </c>
      <c r="AA214">
        <v>8.3110000000000355</v>
      </c>
      <c r="AB214">
        <v>8.304000000000002</v>
      </c>
      <c r="AC214">
        <v>8.3059999999999832</v>
      </c>
      <c r="AD214">
        <v>8.3870000000000289</v>
      </c>
      <c r="AE214">
        <v>8.3810000000000002</v>
      </c>
      <c r="AF214">
        <v>8.3970000000000198</v>
      </c>
      <c r="AG214">
        <v>8.4309999999999548</v>
      </c>
      <c r="AH214">
        <v>8.460000000000008</v>
      </c>
      <c r="AI214">
        <v>8.5139999999999816</v>
      </c>
      <c r="AJ214" s="7">
        <f t="shared" si="12"/>
        <v>52.29821604974142</v>
      </c>
    </row>
    <row r="215" spans="1:36" x14ac:dyDescent="0.45">
      <c r="A215" s="3" t="s">
        <v>287</v>
      </c>
      <c r="B215" s="17">
        <v>43890</v>
      </c>
      <c r="C215" s="3" t="s">
        <v>103</v>
      </c>
      <c r="D215" t="s">
        <v>245</v>
      </c>
      <c r="E215" s="3" t="s">
        <v>245</v>
      </c>
      <c r="F215" t="s">
        <v>165</v>
      </c>
      <c r="G215" s="3">
        <v>2020</v>
      </c>
      <c r="H215" t="s">
        <v>96</v>
      </c>
      <c r="I215" s="12">
        <f>(B215-VLOOKUP(F215,Riders!$A$2:$D$3499,4,FALSE))/365</f>
        <v>24.92876712328767</v>
      </c>
      <c r="J215" s="27">
        <v>8</v>
      </c>
      <c r="K215" s="90">
        <f t="shared" si="11"/>
        <v>2.390196759259259E-3</v>
      </c>
      <c r="L215">
        <v>14.228999999999999</v>
      </c>
      <c r="M215">
        <v>8.6240000000000023</v>
      </c>
      <c r="N215">
        <v>8.2809999999999988</v>
      </c>
      <c r="O215">
        <v>8.2289999999999992</v>
      </c>
      <c r="P215">
        <v>8.2880000000000038</v>
      </c>
      <c r="Q215">
        <v>8.3469999999999942</v>
      </c>
      <c r="R215">
        <v>8.4180000000000135</v>
      </c>
      <c r="S215">
        <v>8.4319999999999879</v>
      </c>
      <c r="T215">
        <v>8.4050000000000011</v>
      </c>
      <c r="U215">
        <v>8.3130000000000024</v>
      </c>
      <c r="V215">
        <v>8.2069999999999936</v>
      </c>
      <c r="W215">
        <v>8.0990000000000038</v>
      </c>
      <c r="X215">
        <v>8.1010000000000133</v>
      </c>
      <c r="Y215">
        <v>8.1089999999999947</v>
      </c>
      <c r="Z215">
        <v>8.2119999999999749</v>
      </c>
      <c r="AA215">
        <v>8.2770000000000152</v>
      </c>
      <c r="AB215">
        <v>8.2770000000000152</v>
      </c>
      <c r="AC215">
        <v>8.6739999999999782</v>
      </c>
      <c r="AD215">
        <v>7.9559999999999889</v>
      </c>
      <c r="AE215">
        <v>8.4440000000000168</v>
      </c>
      <c r="AF215">
        <v>8.5439999999999827</v>
      </c>
      <c r="AG215">
        <v>8.632000000000005</v>
      </c>
      <c r="AH215">
        <v>8.6680000000000064</v>
      </c>
      <c r="AI215">
        <v>8.7469999999999857</v>
      </c>
      <c r="AJ215" s="7">
        <f t="shared" si="12"/>
        <v>52.296949828824339</v>
      </c>
    </row>
    <row r="216" spans="1:36" x14ac:dyDescent="0.45">
      <c r="A216" s="28" t="s">
        <v>287</v>
      </c>
      <c r="B216" s="9">
        <v>43890</v>
      </c>
      <c r="C216" s="28" t="s">
        <v>103</v>
      </c>
      <c r="D216" t="s">
        <v>245</v>
      </c>
      <c r="E216" s="3" t="s">
        <v>245</v>
      </c>
      <c r="F216" t="s">
        <v>2069</v>
      </c>
      <c r="G216" s="28">
        <v>2020</v>
      </c>
      <c r="H216" t="s">
        <v>96</v>
      </c>
      <c r="I216" s="12">
        <f>(B216-VLOOKUP(F216,Riders!$A$2:$D$3499,4,FALSE))/365</f>
        <v>30.991780821917807</v>
      </c>
      <c r="J216" s="27">
        <v>9</v>
      </c>
      <c r="K216" s="90">
        <f t="shared" si="11"/>
        <v>2.3925000000000001E-3</v>
      </c>
      <c r="L216">
        <v>14.143000000000001</v>
      </c>
      <c r="M216">
        <v>8.3170000000000002</v>
      </c>
      <c r="N216">
        <v>7.820999999999998</v>
      </c>
      <c r="O216">
        <v>7.7569999999999979</v>
      </c>
      <c r="P216">
        <v>7.8210000000000051</v>
      </c>
      <c r="Q216">
        <v>7.8990000000000009</v>
      </c>
      <c r="R216">
        <v>7.965999999999994</v>
      </c>
      <c r="S216">
        <v>8.0289999999999893</v>
      </c>
      <c r="T216">
        <v>8.0930000000000035</v>
      </c>
      <c r="U216">
        <v>8.1310000000000002</v>
      </c>
      <c r="V216">
        <v>8.1810000000000116</v>
      </c>
      <c r="W216">
        <v>8.2469999999999857</v>
      </c>
      <c r="X216">
        <v>8.2730000000000246</v>
      </c>
      <c r="Y216">
        <v>8.3269999999999982</v>
      </c>
      <c r="Z216">
        <v>8.4329999999999785</v>
      </c>
      <c r="AA216">
        <v>8.4710000000000036</v>
      </c>
      <c r="AB216">
        <v>8.5960000000000036</v>
      </c>
      <c r="AC216">
        <v>8.6520000000000152</v>
      </c>
      <c r="AD216">
        <v>8.7369999999999948</v>
      </c>
      <c r="AE216">
        <v>8.8189999999999884</v>
      </c>
      <c r="AF216">
        <v>8.9250000000000398</v>
      </c>
      <c r="AG216">
        <v>8.9669999999999845</v>
      </c>
      <c r="AH216">
        <v>9.046999999999997</v>
      </c>
      <c r="AI216">
        <v>9.0600000000000023</v>
      </c>
      <c r="AJ216" s="7">
        <f t="shared" si="12"/>
        <v>52.246603970741894</v>
      </c>
    </row>
    <row r="217" spans="1:36" x14ac:dyDescent="0.45">
      <c r="A217" s="28" t="s">
        <v>287</v>
      </c>
      <c r="B217" s="9">
        <v>43890</v>
      </c>
      <c r="C217" s="28" t="s">
        <v>103</v>
      </c>
      <c r="D217" t="s">
        <v>245</v>
      </c>
      <c r="E217" s="3" t="s">
        <v>245</v>
      </c>
      <c r="F217" t="s">
        <v>89</v>
      </c>
      <c r="G217" s="28">
        <v>2020</v>
      </c>
      <c r="H217" t="s">
        <v>91</v>
      </c>
      <c r="I217" s="12">
        <f>(B217-VLOOKUP(F217,Riders!$A$2:$D$3499,4,FALSE))/365</f>
        <v>20.660273972602738</v>
      </c>
      <c r="J217" s="27">
        <v>10</v>
      </c>
      <c r="K217" s="90">
        <f t="shared" si="11"/>
        <v>2.392847222222222E-3</v>
      </c>
      <c r="L217">
        <v>14.394</v>
      </c>
      <c r="M217">
        <v>8.6059999999999999</v>
      </c>
      <c r="N217">
        <v>8.2839999999999989</v>
      </c>
      <c r="O217">
        <v>8.3239999999999981</v>
      </c>
      <c r="P217">
        <v>8.3710000000000022</v>
      </c>
      <c r="Q217">
        <v>8.4059999999999988</v>
      </c>
      <c r="R217">
        <v>8.3950000000000031</v>
      </c>
      <c r="S217">
        <v>8.4249999999999972</v>
      </c>
      <c r="T217">
        <v>8.380999999999986</v>
      </c>
      <c r="U217">
        <v>8.349000000000018</v>
      </c>
      <c r="V217">
        <v>8.3329999999999984</v>
      </c>
      <c r="W217">
        <v>8.3160000000000167</v>
      </c>
      <c r="X217">
        <v>8.3009999999999735</v>
      </c>
      <c r="Y217">
        <v>8.2779999999999916</v>
      </c>
      <c r="Z217">
        <v>8.2880000000000109</v>
      </c>
      <c r="AA217">
        <v>8.2949999999999875</v>
      </c>
      <c r="AB217">
        <v>8.2690000000000339</v>
      </c>
      <c r="AC217">
        <v>8.2779999999999916</v>
      </c>
      <c r="AD217">
        <v>8.2930000000000064</v>
      </c>
      <c r="AE217">
        <v>8.3300000000000125</v>
      </c>
      <c r="AF217">
        <v>8.3249999999999602</v>
      </c>
      <c r="AG217">
        <v>8.421999999999997</v>
      </c>
      <c r="AH217">
        <v>8.5060000000000286</v>
      </c>
      <c r="AI217">
        <v>8.5729999999999791</v>
      </c>
      <c r="AJ217" s="7">
        <f t="shared" si="12"/>
        <v>52.239022549844734</v>
      </c>
    </row>
    <row r="218" spans="1:36" x14ac:dyDescent="0.45">
      <c r="A218" s="28" t="s">
        <v>287</v>
      </c>
      <c r="B218" s="9">
        <v>43890</v>
      </c>
      <c r="C218" s="28" t="s">
        <v>103</v>
      </c>
      <c r="D218" t="s">
        <v>245</v>
      </c>
      <c r="E218" s="3" t="s">
        <v>245</v>
      </c>
      <c r="F218" t="s">
        <v>35</v>
      </c>
      <c r="G218" s="28">
        <v>2020</v>
      </c>
      <c r="H218" t="s">
        <v>37</v>
      </c>
      <c r="I218" s="12">
        <f>(B218-VLOOKUP(F218,Riders!$A$2:$D$3499,4,FALSE))/365</f>
        <v>22.334246575342465</v>
      </c>
      <c r="J218" s="27">
        <v>11</v>
      </c>
      <c r="K218" s="90">
        <f t="shared" si="11"/>
        <v>2.3939467592592593E-3</v>
      </c>
      <c r="L218">
        <v>14.438000000000001</v>
      </c>
      <c r="M218">
        <v>8.6169999999999991</v>
      </c>
      <c r="N218">
        <v>8.3120000000000012</v>
      </c>
      <c r="O218">
        <v>8.3120000000000012</v>
      </c>
      <c r="P218">
        <v>8.3539999999999992</v>
      </c>
      <c r="Q218">
        <v>8.3819999999999979</v>
      </c>
      <c r="R218">
        <v>8.3590000000000018</v>
      </c>
      <c r="S218">
        <v>8.3649999999999949</v>
      </c>
      <c r="T218">
        <v>8.3719999999999999</v>
      </c>
      <c r="U218">
        <v>8.3610000000000042</v>
      </c>
      <c r="V218">
        <v>8.3860000000000099</v>
      </c>
      <c r="W218">
        <v>8.34699999999998</v>
      </c>
      <c r="X218">
        <v>8.349000000000018</v>
      </c>
      <c r="Y218">
        <v>8.2930000000000064</v>
      </c>
      <c r="Z218">
        <v>8.3289999999999793</v>
      </c>
      <c r="AA218">
        <v>8.3290000000000077</v>
      </c>
      <c r="AB218">
        <v>8.2810000000000059</v>
      </c>
      <c r="AC218">
        <v>8.4470000000000027</v>
      </c>
      <c r="AD218">
        <v>8.3149999999999693</v>
      </c>
      <c r="AE218">
        <v>8.3290000000000362</v>
      </c>
      <c r="AF218">
        <v>8.3709999999999809</v>
      </c>
      <c r="AG218">
        <v>8.3829999999999814</v>
      </c>
      <c r="AH218">
        <v>8.3820000000000334</v>
      </c>
      <c r="AI218">
        <v>8.4239999999999782</v>
      </c>
      <c r="AJ218" s="7">
        <f t="shared" si="12"/>
        <v>52.215029225912197</v>
      </c>
    </row>
    <row r="219" spans="1:36" x14ac:dyDescent="0.45">
      <c r="A219" s="28" t="s">
        <v>287</v>
      </c>
      <c r="B219" s="9">
        <v>43890</v>
      </c>
      <c r="C219" s="28" t="s">
        <v>103</v>
      </c>
      <c r="D219" t="s">
        <v>245</v>
      </c>
      <c r="E219" s="3" t="s">
        <v>245</v>
      </c>
      <c r="F219" t="s">
        <v>2064</v>
      </c>
      <c r="G219" s="28">
        <v>2020</v>
      </c>
      <c r="H219" t="s">
        <v>79</v>
      </c>
      <c r="I219" s="12">
        <f>(B219-VLOOKUP(F219,Riders!$A$2:$D$3499,4,FALSE))/365</f>
        <v>22.936986301369863</v>
      </c>
      <c r="J219" s="27">
        <v>12</v>
      </c>
      <c r="K219" s="90">
        <f t="shared" si="11"/>
        <v>2.4059606481481484E-3</v>
      </c>
      <c r="L219">
        <v>14.500999999999999</v>
      </c>
      <c r="M219">
        <v>8.6690000000000023</v>
      </c>
      <c r="N219">
        <v>8.3029999999999973</v>
      </c>
      <c r="O219">
        <v>8.1989999999999981</v>
      </c>
      <c r="P219">
        <v>8.2160000000000011</v>
      </c>
      <c r="Q219">
        <v>8.2139999999999986</v>
      </c>
      <c r="R219">
        <v>8.2680000000000078</v>
      </c>
      <c r="S219">
        <v>8.3009999999999877</v>
      </c>
      <c r="T219">
        <v>8.3450000000000131</v>
      </c>
      <c r="U219">
        <v>8.375</v>
      </c>
      <c r="V219">
        <v>8.3829999999999956</v>
      </c>
      <c r="W219">
        <v>8.39</v>
      </c>
      <c r="X219">
        <v>8.4059999999999917</v>
      </c>
      <c r="Y219">
        <v>8.4030000000000058</v>
      </c>
      <c r="Z219">
        <v>8.4489999999999981</v>
      </c>
      <c r="AA219">
        <v>8.4650000000000034</v>
      </c>
      <c r="AB219">
        <v>8.4629999999999939</v>
      </c>
      <c r="AC219">
        <v>8.4730000000000416</v>
      </c>
      <c r="AD219">
        <v>8.4539999999999793</v>
      </c>
      <c r="AE219">
        <v>8.4689999999999941</v>
      </c>
      <c r="AF219">
        <v>8.48599999999999</v>
      </c>
      <c r="AG219">
        <v>8.5</v>
      </c>
      <c r="AH219">
        <v>8.5699999999999932</v>
      </c>
      <c r="AI219">
        <v>8.5730000000000359</v>
      </c>
      <c r="AJ219" s="7">
        <f t="shared" si="12"/>
        <v>51.954299458809373</v>
      </c>
    </row>
    <row r="220" spans="1:36" x14ac:dyDescent="0.45">
      <c r="A220" s="28" t="s">
        <v>287</v>
      </c>
      <c r="B220" s="9">
        <v>43890</v>
      </c>
      <c r="C220" s="28" t="s">
        <v>103</v>
      </c>
      <c r="D220" t="s">
        <v>245</v>
      </c>
      <c r="E220" s="3" t="s">
        <v>245</v>
      </c>
      <c r="F220" t="s">
        <v>460</v>
      </c>
      <c r="G220" s="28">
        <v>2020</v>
      </c>
      <c r="H220" t="s">
        <v>37</v>
      </c>
      <c r="I220" s="12">
        <f>(B220-VLOOKUP(F220,Riders!$A$2:$D$3499,4,FALSE))/365</f>
        <v>30.786301369863015</v>
      </c>
      <c r="J220" s="27">
        <v>13</v>
      </c>
      <c r="K220" s="90">
        <f t="shared" si="11"/>
        <v>2.4074768518518521E-3</v>
      </c>
      <c r="L220">
        <v>14.121</v>
      </c>
      <c r="M220">
        <v>8.7559999999999985</v>
      </c>
      <c r="N220">
        <v>8.3420000000000023</v>
      </c>
      <c r="O220">
        <v>8.1989999999999981</v>
      </c>
      <c r="P220">
        <v>8.1779999999999973</v>
      </c>
      <c r="Q220">
        <v>8.1580000000000013</v>
      </c>
      <c r="R220">
        <v>8.1120000000000019</v>
      </c>
      <c r="S220">
        <v>8.1210000000000093</v>
      </c>
      <c r="T220">
        <v>8.1829999999999927</v>
      </c>
      <c r="U220">
        <v>8.2349999999999994</v>
      </c>
      <c r="V220">
        <v>8.2869999999999919</v>
      </c>
      <c r="W220">
        <v>8.3080000000000069</v>
      </c>
      <c r="X220">
        <v>8.3349999999999937</v>
      </c>
      <c r="Y220">
        <v>8.3509999999999849</v>
      </c>
      <c r="Z220">
        <v>8.3640000000000043</v>
      </c>
      <c r="AA220">
        <v>8.4120000000000061</v>
      </c>
      <c r="AB220">
        <v>8.4249999999999829</v>
      </c>
      <c r="AC220">
        <v>8.4630000000000507</v>
      </c>
      <c r="AD220">
        <v>8.5079999999999814</v>
      </c>
      <c r="AE220">
        <v>8.6189999999999714</v>
      </c>
      <c r="AF220">
        <v>8.731000000000023</v>
      </c>
      <c r="AG220">
        <v>8.842000000000013</v>
      </c>
      <c r="AH220">
        <v>8.879999999999967</v>
      </c>
      <c r="AI220">
        <v>9.0760000000000502</v>
      </c>
      <c r="AJ220" s="7">
        <f t="shared" si="12"/>
        <v>51.921579185215805</v>
      </c>
    </row>
    <row r="221" spans="1:36" x14ac:dyDescent="0.45">
      <c r="A221" s="28" t="s">
        <v>287</v>
      </c>
      <c r="B221" s="9">
        <v>43890</v>
      </c>
      <c r="C221" s="28" t="s">
        <v>103</v>
      </c>
      <c r="D221" t="s">
        <v>245</v>
      </c>
      <c r="E221" s="3" t="s">
        <v>245</v>
      </c>
      <c r="F221" t="s">
        <v>2046</v>
      </c>
      <c r="G221" s="28">
        <v>2020</v>
      </c>
      <c r="H221" t="s">
        <v>91</v>
      </c>
      <c r="I221" s="12">
        <f>(B221-VLOOKUP(F221,Riders!$A$2:$D$3499,4,FALSE))/365</f>
        <v>29.547945205479451</v>
      </c>
      <c r="J221" s="27">
        <v>14</v>
      </c>
      <c r="K221" s="90">
        <f t="shared" si="11"/>
        <v>2.4087731481481482E-3</v>
      </c>
      <c r="L221">
        <v>13.577</v>
      </c>
      <c r="M221">
        <v>8.5299999999999994</v>
      </c>
      <c r="N221">
        <v>8.2210000000000001</v>
      </c>
      <c r="O221">
        <v>8.2129999999999974</v>
      </c>
      <c r="P221">
        <v>8.2950000000000017</v>
      </c>
      <c r="Q221">
        <v>8.384999999999998</v>
      </c>
      <c r="R221">
        <v>8.3990000000000009</v>
      </c>
      <c r="S221">
        <v>8.4120000000000132</v>
      </c>
      <c r="T221">
        <v>8.4649999999999892</v>
      </c>
      <c r="U221">
        <v>8.4329999999999927</v>
      </c>
      <c r="V221">
        <v>8.3860000000000099</v>
      </c>
      <c r="W221">
        <v>8.3930000000000149</v>
      </c>
      <c r="X221">
        <v>8.375</v>
      </c>
      <c r="Y221">
        <v>8.4039999999999679</v>
      </c>
      <c r="Z221">
        <v>8.4680000000000035</v>
      </c>
      <c r="AA221">
        <v>8.5480000000000302</v>
      </c>
      <c r="AB221">
        <v>8.4789999999999566</v>
      </c>
      <c r="AC221">
        <v>8.4989999999999952</v>
      </c>
      <c r="AD221">
        <v>8.4770000000000039</v>
      </c>
      <c r="AE221">
        <v>8.4940000000000282</v>
      </c>
      <c r="AF221">
        <v>8.5299999999999727</v>
      </c>
      <c r="AG221">
        <v>8.6240000000000521</v>
      </c>
      <c r="AH221">
        <v>8.6939999999999884</v>
      </c>
      <c r="AI221">
        <v>8.8169999999999789</v>
      </c>
      <c r="AJ221" s="7">
        <f t="shared" si="12"/>
        <v>51.893637263475533</v>
      </c>
    </row>
    <row r="222" spans="1:36" x14ac:dyDescent="0.45">
      <c r="A222" s="28" t="s">
        <v>287</v>
      </c>
      <c r="B222" s="9">
        <v>43890</v>
      </c>
      <c r="C222" s="28" t="s">
        <v>103</v>
      </c>
      <c r="D222" t="s">
        <v>245</v>
      </c>
      <c r="E222" s="3" t="s">
        <v>245</v>
      </c>
      <c r="F222" t="s">
        <v>2057</v>
      </c>
      <c r="G222" s="28">
        <v>2020</v>
      </c>
      <c r="H222" t="s">
        <v>64</v>
      </c>
      <c r="I222" s="12">
        <f>(B222-VLOOKUP(F222,Riders!$A$2:$D$3499,4,FALSE))/365</f>
        <v>30.342465753424658</v>
      </c>
      <c r="J222" s="27">
        <v>15</v>
      </c>
      <c r="K222" s="90">
        <f t="shared" si="11"/>
        <v>2.4270717592592595E-3</v>
      </c>
      <c r="L222">
        <v>15.635</v>
      </c>
      <c r="M222">
        <v>9.0630000000000006</v>
      </c>
      <c r="N222">
        <v>8.2740000000000009</v>
      </c>
      <c r="O222">
        <v>8.0009999999999977</v>
      </c>
      <c r="P222">
        <v>7.9070000000000036</v>
      </c>
      <c r="Q222">
        <v>7.9359999999999999</v>
      </c>
      <c r="R222">
        <v>7.9860000000000042</v>
      </c>
      <c r="S222">
        <v>8.0309999999999917</v>
      </c>
      <c r="T222">
        <v>8.1799999999999926</v>
      </c>
      <c r="U222">
        <v>8.1730000000000018</v>
      </c>
      <c r="V222">
        <v>8.2980000000000018</v>
      </c>
      <c r="W222">
        <v>8.3550000000000182</v>
      </c>
      <c r="X222">
        <v>8.4059999999999775</v>
      </c>
      <c r="Y222">
        <v>8.4520000000000124</v>
      </c>
      <c r="Z222">
        <v>8.5319999999999823</v>
      </c>
      <c r="AA222">
        <v>8.535000000000025</v>
      </c>
      <c r="AB222">
        <v>8.61099999999999</v>
      </c>
      <c r="AC222">
        <v>8.6679999999999779</v>
      </c>
      <c r="AD222">
        <v>8.6790000000000305</v>
      </c>
      <c r="AE222">
        <v>8.7139999999999986</v>
      </c>
      <c r="AF222">
        <v>8.7390000000000043</v>
      </c>
      <c r="AG222">
        <v>8.8129999999999882</v>
      </c>
      <c r="AH222">
        <v>8.8239999999999839</v>
      </c>
      <c r="AI222">
        <v>8.8870000000000289</v>
      </c>
      <c r="AJ222" s="7">
        <f t="shared" si="12"/>
        <v>51.502391523087852</v>
      </c>
    </row>
    <row r="223" spans="1:36" x14ac:dyDescent="0.45">
      <c r="A223" s="28" t="s">
        <v>287</v>
      </c>
      <c r="B223" s="9">
        <v>43890</v>
      </c>
      <c r="C223" s="28" t="s">
        <v>103</v>
      </c>
      <c r="D223" t="s">
        <v>245</v>
      </c>
      <c r="E223" s="3" t="s">
        <v>245</v>
      </c>
      <c r="F223" t="s">
        <v>2027</v>
      </c>
      <c r="G223" s="28">
        <v>2020</v>
      </c>
      <c r="H223" t="s">
        <v>61</v>
      </c>
      <c r="I223" s="12">
        <f>(B223-VLOOKUP(F223,Riders!$A$2:$D$3499,4,FALSE))/365</f>
        <v>37.641095890410959</v>
      </c>
      <c r="J223" s="27">
        <v>16</v>
      </c>
      <c r="K223" s="90">
        <f t="shared" si="11"/>
        <v>2.437962962962963E-3</v>
      </c>
      <c r="L223">
        <v>14.108000000000001</v>
      </c>
      <c r="M223">
        <v>8.6709999999999994</v>
      </c>
      <c r="N223">
        <v>8.2510000000000012</v>
      </c>
      <c r="O223">
        <v>8.1670000000000016</v>
      </c>
      <c r="P223">
        <v>8.1920000000000002</v>
      </c>
      <c r="Q223">
        <v>8.25</v>
      </c>
      <c r="R223">
        <v>8.3469999999999942</v>
      </c>
      <c r="S223">
        <v>8.4289999999999949</v>
      </c>
      <c r="T223">
        <v>8.4240000000000066</v>
      </c>
      <c r="U223">
        <v>8.4519999999999982</v>
      </c>
      <c r="V223">
        <v>8.4819999999999993</v>
      </c>
      <c r="W223">
        <v>8.5240000000000009</v>
      </c>
      <c r="X223">
        <v>8.5300000000000153</v>
      </c>
      <c r="Y223">
        <v>8.5620000000000118</v>
      </c>
      <c r="Z223">
        <v>8.5829999999999558</v>
      </c>
      <c r="AA223">
        <v>8.5930000000000177</v>
      </c>
      <c r="AB223">
        <v>8.6180000000000234</v>
      </c>
      <c r="AC223">
        <v>8.6889999999999645</v>
      </c>
      <c r="AD223">
        <v>8.7180000000000177</v>
      </c>
      <c r="AE223">
        <v>8.7750000000000057</v>
      </c>
      <c r="AF223">
        <v>8.8480000000000132</v>
      </c>
      <c r="AG223">
        <v>8.8309999999999889</v>
      </c>
      <c r="AH223">
        <v>8.7779999999999916</v>
      </c>
      <c r="AI223">
        <v>8.8179999999999836</v>
      </c>
      <c r="AJ223" s="7">
        <f t="shared" si="12"/>
        <v>51.272312951006462</v>
      </c>
    </row>
    <row r="224" spans="1:36" x14ac:dyDescent="0.45">
      <c r="A224" s="28" t="s">
        <v>287</v>
      </c>
      <c r="B224" s="9">
        <v>43890</v>
      </c>
      <c r="C224" s="28" t="s">
        <v>103</v>
      </c>
      <c r="D224" t="s">
        <v>245</v>
      </c>
      <c r="E224" s="3" t="s">
        <v>245</v>
      </c>
      <c r="F224" t="s">
        <v>299</v>
      </c>
      <c r="G224" s="28">
        <v>2020</v>
      </c>
      <c r="H224" t="s">
        <v>282</v>
      </c>
      <c r="I224" s="12">
        <f>(B224-VLOOKUP(F224,Riders!$A$2:$D$3499,4,FALSE))/365</f>
        <v>26.564383561643837</v>
      </c>
      <c r="J224" s="27">
        <v>17</v>
      </c>
      <c r="K224" s="90">
        <f t="shared" si="11"/>
        <v>2.4572222222222222E-3</v>
      </c>
      <c r="L224">
        <v>14.038</v>
      </c>
      <c r="M224">
        <v>8.6769999999999996</v>
      </c>
      <c r="N224">
        <v>8.4430000000000014</v>
      </c>
      <c r="O224">
        <v>8.4529999999999959</v>
      </c>
      <c r="P224">
        <v>8.5</v>
      </c>
      <c r="Q224">
        <v>8.4680000000000035</v>
      </c>
      <c r="R224">
        <v>8.4849999999999923</v>
      </c>
      <c r="S224">
        <v>8.4819999999999993</v>
      </c>
      <c r="T224">
        <v>8.5</v>
      </c>
      <c r="U224">
        <v>8.4980000000000047</v>
      </c>
      <c r="V224">
        <v>8.4689999999999941</v>
      </c>
      <c r="W224">
        <v>8.4630000000000081</v>
      </c>
      <c r="X224">
        <v>8.4789999999999992</v>
      </c>
      <c r="Y224">
        <v>8.4710000000000178</v>
      </c>
      <c r="Z224">
        <v>8.5420000000000016</v>
      </c>
      <c r="AA224">
        <v>8.6089999999999804</v>
      </c>
      <c r="AB224">
        <v>8.6430000000000007</v>
      </c>
      <c r="AC224">
        <v>8.738000000000028</v>
      </c>
      <c r="AD224">
        <v>8.7719999999999914</v>
      </c>
      <c r="AE224">
        <v>8.8269999999999698</v>
      </c>
      <c r="AF224">
        <v>8.9230000000000018</v>
      </c>
      <c r="AG224">
        <v>8.9429999999999836</v>
      </c>
      <c r="AH224">
        <v>8.9050000000000011</v>
      </c>
      <c r="AI224">
        <v>8.9760000000000275</v>
      </c>
      <c r="AJ224" s="7">
        <f t="shared" si="12"/>
        <v>50.87044992086819</v>
      </c>
    </row>
    <row r="225" spans="1:36" x14ac:dyDescent="0.45">
      <c r="A225" s="28" t="s">
        <v>287</v>
      </c>
      <c r="B225" s="9">
        <v>43890</v>
      </c>
      <c r="C225" s="28" t="s">
        <v>103</v>
      </c>
      <c r="D225" t="s">
        <v>245</v>
      </c>
      <c r="E225" s="3" t="s">
        <v>245</v>
      </c>
      <c r="F225" t="s">
        <v>317</v>
      </c>
      <c r="G225" s="28">
        <v>2020</v>
      </c>
      <c r="H225" t="s">
        <v>52</v>
      </c>
      <c r="I225" s="12">
        <f>(B225-VLOOKUP(F225,Riders!$A$2:$D$3499,4,FALSE))/365</f>
        <v>27.405479452054795</v>
      </c>
      <c r="J225" s="27">
        <v>18</v>
      </c>
      <c r="K225" s="90">
        <f t="shared" si="11"/>
        <v>2.4753472222222221E-3</v>
      </c>
      <c r="L225">
        <v>13.952999999999999</v>
      </c>
      <c r="M225">
        <v>8.84</v>
      </c>
      <c r="N225">
        <v>8.3309999999999995</v>
      </c>
      <c r="O225">
        <v>8.2010000000000041</v>
      </c>
      <c r="P225">
        <v>8.2399999999999949</v>
      </c>
      <c r="Q225">
        <v>8.2880000000000038</v>
      </c>
      <c r="R225">
        <v>8.3639999999999972</v>
      </c>
      <c r="S225">
        <v>8.4380000000000024</v>
      </c>
      <c r="T225">
        <v>8.444999999999979</v>
      </c>
      <c r="U225">
        <v>8.5180000000000291</v>
      </c>
      <c r="V225">
        <v>8.5869999999999891</v>
      </c>
      <c r="W225">
        <v>8.5900000000000176</v>
      </c>
      <c r="X225">
        <v>8.6539999999999964</v>
      </c>
      <c r="Y225">
        <v>8.6769999999999925</v>
      </c>
      <c r="Z225">
        <v>8.7150000000000034</v>
      </c>
      <c r="AA225">
        <v>8.7439999999999998</v>
      </c>
      <c r="AB225">
        <v>8.8300000000000125</v>
      </c>
      <c r="AC225">
        <v>8.8849999999999625</v>
      </c>
      <c r="AD225">
        <v>8.9979999999999905</v>
      </c>
      <c r="AE225">
        <v>9.0080000000000098</v>
      </c>
      <c r="AF225">
        <v>9.02800000000002</v>
      </c>
      <c r="AG225">
        <v>9.0959999999999752</v>
      </c>
      <c r="AH225">
        <v>9.1900000000000261</v>
      </c>
      <c r="AI225">
        <v>9.2499999999999716</v>
      </c>
      <c r="AJ225" s="7">
        <f t="shared" si="12"/>
        <v>50.497966054145046</v>
      </c>
    </row>
    <row r="226" spans="1:36" x14ac:dyDescent="0.45">
      <c r="A226" s="28" t="s">
        <v>287</v>
      </c>
      <c r="B226" s="9">
        <v>43890</v>
      </c>
      <c r="C226" s="28" t="s">
        <v>103</v>
      </c>
      <c r="D226" t="s">
        <v>245</v>
      </c>
      <c r="E226" s="3" t="s">
        <v>245</v>
      </c>
      <c r="F226" t="s">
        <v>2025</v>
      </c>
      <c r="G226" s="28">
        <v>2020</v>
      </c>
      <c r="H226" t="s">
        <v>61</v>
      </c>
      <c r="I226" s="12">
        <f>(B226-VLOOKUP(F226,Riders!$A$2:$D$3499,4,FALSE))/365</f>
        <v>21.967123287671232</v>
      </c>
      <c r="J226" s="27">
        <v>19</v>
      </c>
      <c r="K226" s="90">
        <f t="shared" si="11"/>
        <v>2.5016435185185185E-3</v>
      </c>
      <c r="L226">
        <v>14.352</v>
      </c>
      <c r="M226">
        <v>8.6639999999999979</v>
      </c>
      <c r="N226">
        <v>8.4870000000000019</v>
      </c>
      <c r="O226">
        <v>8.4050000000000011</v>
      </c>
      <c r="P226">
        <v>8.3769999999999953</v>
      </c>
      <c r="Q226">
        <v>8.4040000000000035</v>
      </c>
      <c r="R226">
        <v>8.509999999999998</v>
      </c>
      <c r="S226">
        <v>8.5589999999999975</v>
      </c>
      <c r="T226">
        <v>8.5949999999999989</v>
      </c>
      <c r="U226">
        <v>8.6339999999999861</v>
      </c>
      <c r="V226">
        <v>8.6510000000000247</v>
      </c>
      <c r="W226">
        <v>8.7129999999999939</v>
      </c>
      <c r="X226">
        <v>8.5360000000000156</v>
      </c>
      <c r="Y226">
        <v>8.5690000000000026</v>
      </c>
      <c r="Z226">
        <v>8.6899999999999693</v>
      </c>
      <c r="AA226">
        <v>8.7650000000000148</v>
      </c>
      <c r="AB226">
        <v>8.9110000000000014</v>
      </c>
      <c r="AC226">
        <v>9.0089999999999861</v>
      </c>
      <c r="AD226">
        <v>9.1539999999999964</v>
      </c>
      <c r="AE226">
        <v>9.1360000000000241</v>
      </c>
      <c r="AF226">
        <v>9.2439999999999714</v>
      </c>
      <c r="AG226">
        <v>9.2540000000000475</v>
      </c>
      <c r="AH226">
        <v>9.1819999999999595</v>
      </c>
      <c r="AI226">
        <v>9.3410000000000082</v>
      </c>
      <c r="AJ226" s="7">
        <f t="shared" si="12"/>
        <v>49.967151224657862</v>
      </c>
    </row>
    <row r="227" spans="1:36" x14ac:dyDescent="0.45">
      <c r="A227" s="28" t="s">
        <v>287</v>
      </c>
      <c r="B227" s="9">
        <v>43890</v>
      </c>
      <c r="C227" s="28" t="s">
        <v>103</v>
      </c>
      <c r="D227" t="s">
        <v>245</v>
      </c>
      <c r="E227" s="3" t="s">
        <v>245</v>
      </c>
      <c r="F227" t="s">
        <v>296</v>
      </c>
      <c r="G227" s="28">
        <v>2020</v>
      </c>
      <c r="H227" t="s">
        <v>251</v>
      </c>
      <c r="I227" s="12">
        <f>(B227-VLOOKUP(F227,Riders!$A$2:$D$3499,4,FALSE))/365</f>
        <v>25.4</v>
      </c>
      <c r="J227" s="27">
        <v>20</v>
      </c>
      <c r="K227" s="90">
        <f t="shared" si="11"/>
        <v>2.5169791666666665E-3</v>
      </c>
      <c r="L227">
        <v>14.984999999999999</v>
      </c>
      <c r="M227">
        <v>9.0650000000000013</v>
      </c>
      <c r="N227">
        <v>8.7930000000000028</v>
      </c>
      <c r="O227">
        <v>8.7889999999999944</v>
      </c>
      <c r="P227">
        <v>8.7749999999999986</v>
      </c>
      <c r="Q227">
        <v>8.777000000000001</v>
      </c>
      <c r="R227">
        <v>8.7999999999999972</v>
      </c>
      <c r="S227">
        <v>8.8610000000000184</v>
      </c>
      <c r="T227">
        <v>8.8759999999999764</v>
      </c>
      <c r="U227">
        <v>8.8850000000000193</v>
      </c>
      <c r="V227">
        <v>8.8579999999999899</v>
      </c>
      <c r="W227">
        <v>8.86</v>
      </c>
      <c r="X227">
        <v>8.8640000000000185</v>
      </c>
      <c r="Y227">
        <v>8.8829999999999814</v>
      </c>
      <c r="Z227">
        <v>8.8610000000000184</v>
      </c>
      <c r="AA227">
        <v>8.9359999999999786</v>
      </c>
      <c r="AB227">
        <v>8.9379999999999882</v>
      </c>
      <c r="AC227">
        <v>8.7249999999999943</v>
      </c>
      <c r="AD227">
        <v>8.6270000000000095</v>
      </c>
      <c r="AE227">
        <v>8.6450000000000102</v>
      </c>
      <c r="AF227">
        <v>8.5980000000000132</v>
      </c>
      <c r="AG227">
        <v>8.6359999999999673</v>
      </c>
      <c r="AH227">
        <v>8.671999999999997</v>
      </c>
      <c r="AI227">
        <v>8.7580000000000098</v>
      </c>
      <c r="AJ227" s="7">
        <f t="shared" si="12"/>
        <v>49.662707445267564</v>
      </c>
    </row>
    <row r="228" spans="1:36" x14ac:dyDescent="0.45">
      <c r="A228" s="28" t="s">
        <v>287</v>
      </c>
      <c r="B228" s="9">
        <v>43890</v>
      </c>
      <c r="C228" s="28" t="s">
        <v>103</v>
      </c>
      <c r="D228" t="s">
        <v>245</v>
      </c>
      <c r="E228" s="3" t="s">
        <v>245</v>
      </c>
      <c r="F228" t="s">
        <v>297</v>
      </c>
      <c r="G228" s="28">
        <v>2020</v>
      </c>
      <c r="H228" t="s">
        <v>251</v>
      </c>
      <c r="I228" s="12">
        <f>(B228-VLOOKUP(F228,Riders!$A$2:$D$3499,4,FALSE))/365</f>
        <v>25.586301369863012</v>
      </c>
      <c r="J228" s="27">
        <v>21</v>
      </c>
      <c r="K228" s="90">
        <f t="shared" si="11"/>
        <v>2.5177083333333332E-3</v>
      </c>
      <c r="L228">
        <v>14.581</v>
      </c>
      <c r="M228">
        <v>9.0970000000000013</v>
      </c>
      <c r="N228">
        <v>8.8379999999999974</v>
      </c>
      <c r="O228">
        <v>8.8120000000000047</v>
      </c>
      <c r="P228">
        <v>8.7509999999999977</v>
      </c>
      <c r="Q228">
        <v>8.6829999999999998</v>
      </c>
      <c r="R228">
        <v>8.6430000000000007</v>
      </c>
      <c r="S228">
        <v>8.4689999999999941</v>
      </c>
      <c r="T228">
        <v>8.230000000000004</v>
      </c>
      <c r="U228">
        <v>8.2789999999999822</v>
      </c>
      <c r="V228">
        <v>8.4050000000000296</v>
      </c>
      <c r="W228">
        <v>8.4830000000000041</v>
      </c>
      <c r="X228">
        <v>8.5369999999999777</v>
      </c>
      <c r="Y228">
        <v>8.6939999999999884</v>
      </c>
      <c r="Z228">
        <v>8.75</v>
      </c>
      <c r="AA228">
        <v>8.8500000000000227</v>
      </c>
      <c r="AB228">
        <v>8.9559999999999889</v>
      </c>
      <c r="AC228">
        <v>9.0270000000000152</v>
      </c>
      <c r="AD228">
        <v>9.1550000000000011</v>
      </c>
      <c r="AE228">
        <v>9.1800000000000068</v>
      </c>
      <c r="AF228">
        <v>9.2279999999999802</v>
      </c>
      <c r="AG228">
        <v>9.2740000000000009</v>
      </c>
      <c r="AH228">
        <v>9.2560000000000286</v>
      </c>
      <c r="AI228">
        <v>9.351999999999947</v>
      </c>
      <c r="AJ228" s="7">
        <f t="shared" si="12"/>
        <v>49.648324369052553</v>
      </c>
    </row>
    <row r="229" spans="1:36" x14ac:dyDescent="0.45">
      <c r="A229" s="28" t="s">
        <v>287</v>
      </c>
      <c r="B229" s="9">
        <v>43890</v>
      </c>
      <c r="C229" s="28" t="s">
        <v>103</v>
      </c>
      <c r="D229" t="s">
        <v>245</v>
      </c>
      <c r="E229" s="3" t="s">
        <v>245</v>
      </c>
      <c r="F229" t="s">
        <v>5185</v>
      </c>
      <c r="G229" s="28">
        <v>2020</v>
      </c>
      <c r="H229" t="s">
        <v>2342</v>
      </c>
      <c r="I229" s="12" t="e">
        <f>(B229-VLOOKUP(F229,Riders!$A$2:$D$3499,4,FALSE))/365</f>
        <v>#N/A</v>
      </c>
      <c r="J229" s="27">
        <v>22</v>
      </c>
      <c r="K229" s="90">
        <f t="shared" si="11"/>
        <v>2.644340277777778E-3</v>
      </c>
      <c r="L229">
        <v>13.962999999999999</v>
      </c>
      <c r="M229">
        <v>8.8160000000000007</v>
      </c>
      <c r="N229">
        <v>8.6359999999999992</v>
      </c>
      <c r="O229">
        <v>8.64</v>
      </c>
      <c r="P229">
        <v>8.75</v>
      </c>
      <c r="Q229">
        <v>8.8950000000000031</v>
      </c>
      <c r="R229">
        <v>9.0919999999999845</v>
      </c>
      <c r="S229">
        <v>9.2870000000000203</v>
      </c>
      <c r="T229">
        <v>9.3870000000000005</v>
      </c>
      <c r="U229">
        <v>9.4770000000000039</v>
      </c>
      <c r="V229">
        <v>9.5229999999999819</v>
      </c>
      <c r="W229">
        <v>9.5030000000000143</v>
      </c>
      <c r="X229">
        <v>8.11</v>
      </c>
      <c r="Y229">
        <v>10.484999999999991</v>
      </c>
      <c r="Z229">
        <v>9.3650000000000091</v>
      </c>
      <c r="AA229">
        <v>9.4150000000000205</v>
      </c>
      <c r="AB229">
        <v>9.4950000000000045</v>
      </c>
      <c r="AC229">
        <v>9.5469999999999686</v>
      </c>
      <c r="AD229">
        <v>9.6380000000000052</v>
      </c>
      <c r="AE229">
        <v>9.671999999999997</v>
      </c>
      <c r="AF229">
        <v>9.6799999999999784</v>
      </c>
      <c r="AG229">
        <v>9.6560000000000059</v>
      </c>
      <c r="AH229">
        <v>9.7020000000000266</v>
      </c>
      <c r="AI229">
        <v>9.7370000000000232</v>
      </c>
      <c r="AJ229" s="7">
        <f t="shared" si="12"/>
        <v>47.270769594390529</v>
      </c>
    </row>
    <row r="230" spans="1:36" x14ac:dyDescent="0.45">
      <c r="A230" s="28" t="s">
        <v>287</v>
      </c>
      <c r="B230" s="106">
        <v>43890</v>
      </c>
      <c r="C230" s="28" t="s">
        <v>103</v>
      </c>
      <c r="D230" s="3" t="s">
        <v>31</v>
      </c>
      <c r="E230" s="3" t="s">
        <v>578</v>
      </c>
      <c r="F230" t="s">
        <v>2075</v>
      </c>
      <c r="G230" s="28">
        <v>2020</v>
      </c>
      <c r="H230" t="s">
        <v>67</v>
      </c>
      <c r="I230" s="12">
        <f>(B230-VLOOKUP(F230,Riders!$A$2:$D$3499,4,FALSE))/365</f>
        <v>23.175342465753424</v>
      </c>
      <c r="J230" s="27">
        <v>1</v>
      </c>
      <c r="K230" s="90">
        <f t="shared" si="11"/>
        <v>2.279363425925926E-3</v>
      </c>
      <c r="L230">
        <v>14.013</v>
      </c>
      <c r="M230">
        <v>8.2490000000000006</v>
      </c>
      <c r="N230">
        <v>7.791999999999998</v>
      </c>
      <c r="O230">
        <v>7.6939999999999991</v>
      </c>
      <c r="P230">
        <v>7.588000000000001</v>
      </c>
      <c r="Q230">
        <v>7.5739999999999981</v>
      </c>
      <c r="R230">
        <v>7.6130000000000067</v>
      </c>
      <c r="S230">
        <v>7.6899999999999906</v>
      </c>
      <c r="T230">
        <v>7.7960000000000056</v>
      </c>
      <c r="U230">
        <v>7.8460000000000036</v>
      </c>
      <c r="V230">
        <v>7.8900000000000006</v>
      </c>
      <c r="W230">
        <v>7.9400000000000119</v>
      </c>
      <c r="X230">
        <v>7.9599999999999804</v>
      </c>
      <c r="Y230">
        <v>7.9170000000000158</v>
      </c>
      <c r="Z230">
        <v>8.0310000000000059</v>
      </c>
      <c r="AA230">
        <v>8.0389999999999873</v>
      </c>
      <c r="AB230">
        <v>8.078000000000003</v>
      </c>
      <c r="AC230">
        <v>8.1350000000000193</v>
      </c>
      <c r="AD230">
        <v>8.186999999999955</v>
      </c>
      <c r="AE230">
        <v>8.1949999999999932</v>
      </c>
      <c r="AF230">
        <v>8.2189999999999941</v>
      </c>
      <c r="AG230">
        <v>8.1750000000000114</v>
      </c>
      <c r="AH230">
        <v>8.1850000000000023</v>
      </c>
      <c r="AI230">
        <v>8.1310000000000286</v>
      </c>
      <c r="AJ230" s="7">
        <f t="shared" si="12"/>
        <v>54.839872649629065</v>
      </c>
    </row>
    <row r="231" spans="1:36" x14ac:dyDescent="0.45">
      <c r="A231" s="28" t="s">
        <v>287</v>
      </c>
      <c r="B231" s="106">
        <v>43890</v>
      </c>
      <c r="C231" s="28" t="s">
        <v>103</v>
      </c>
      <c r="D231" s="3" t="s">
        <v>31</v>
      </c>
      <c r="E231" s="3" t="s">
        <v>578</v>
      </c>
      <c r="F231" t="s">
        <v>2029</v>
      </c>
      <c r="G231" s="28">
        <v>2020</v>
      </c>
      <c r="H231" t="s">
        <v>88</v>
      </c>
      <c r="I231" s="12">
        <f>(B231-VLOOKUP(F231,Riders!$A$2:$D$3499,4,FALSE))/365</f>
        <v>31.747945205479454</v>
      </c>
      <c r="J231" s="27">
        <v>2</v>
      </c>
      <c r="K231" s="90">
        <f t="shared" si="11"/>
        <v>2.3521875000000001E-3</v>
      </c>
      <c r="L231">
        <v>14.237</v>
      </c>
      <c r="M231">
        <v>8.4799999999999986</v>
      </c>
      <c r="N231">
        <v>7.9189999999999996</v>
      </c>
      <c r="O231">
        <v>7.6789999999999976</v>
      </c>
      <c r="P231">
        <v>7.6170000000000044</v>
      </c>
      <c r="Q231">
        <v>7.6479999999999961</v>
      </c>
      <c r="R231">
        <v>7.718999999999987</v>
      </c>
      <c r="S231">
        <v>7.7670000000000172</v>
      </c>
      <c r="T231">
        <v>7.8379999999999939</v>
      </c>
      <c r="U231">
        <v>7.9350000000000023</v>
      </c>
      <c r="V231">
        <v>8.0590000000000117</v>
      </c>
      <c r="W231">
        <v>8.1009999999999849</v>
      </c>
      <c r="X231">
        <v>8.1730000000000018</v>
      </c>
      <c r="Y231">
        <v>8.2530000000000001</v>
      </c>
      <c r="Z231">
        <v>8.3290000000000077</v>
      </c>
      <c r="AA231">
        <v>8.4009999999999962</v>
      </c>
      <c r="AB231">
        <v>8.4169999999999732</v>
      </c>
      <c r="AC231">
        <v>8.4550000000000125</v>
      </c>
      <c r="AD231">
        <v>8.4919999999999902</v>
      </c>
      <c r="AE231">
        <v>8.6610000000000298</v>
      </c>
      <c r="AF231">
        <v>8.7050000000000125</v>
      </c>
      <c r="AG231">
        <v>8.7329999999999757</v>
      </c>
      <c r="AH231">
        <v>8.7980000000000302</v>
      </c>
      <c r="AI231">
        <v>8.8129999999999882</v>
      </c>
      <c r="AJ231" s="7">
        <f t="shared" si="12"/>
        <v>53.142022053939151</v>
      </c>
    </row>
    <row r="232" spans="1:36" x14ac:dyDescent="0.45">
      <c r="A232" s="28" t="s">
        <v>287</v>
      </c>
      <c r="B232" s="47">
        <v>43890</v>
      </c>
      <c r="C232" s="28" t="s">
        <v>103</v>
      </c>
      <c r="D232" s="3" t="s">
        <v>31</v>
      </c>
      <c r="E232" s="3" t="s">
        <v>579</v>
      </c>
      <c r="F232" t="s">
        <v>163</v>
      </c>
      <c r="G232" s="28">
        <v>2020</v>
      </c>
      <c r="H232" t="s">
        <v>88</v>
      </c>
      <c r="I232" s="12">
        <f>(B232-VLOOKUP(F232,Riders!$A$2:$D$3499,4,FALSE))/365</f>
        <v>21.290410958904111</v>
      </c>
      <c r="J232" s="27">
        <v>3</v>
      </c>
      <c r="K232" s="90">
        <f t="shared" si="11"/>
        <v>2.364398148148148E-3</v>
      </c>
      <c r="L232">
        <v>14.417</v>
      </c>
      <c r="M232">
        <v>8.9970000000000017</v>
      </c>
      <c r="N232">
        <v>8.3819999999999979</v>
      </c>
      <c r="O232">
        <v>8.2820000000000036</v>
      </c>
      <c r="P232">
        <v>8.2709999999999937</v>
      </c>
      <c r="Q232">
        <v>8.2520000000000024</v>
      </c>
      <c r="R232">
        <v>8.2059999999999889</v>
      </c>
      <c r="S232">
        <v>8.2040000000000219</v>
      </c>
      <c r="T232">
        <v>8.2129999999999939</v>
      </c>
      <c r="U232">
        <v>8.1880000000000024</v>
      </c>
      <c r="V232">
        <v>8.1829999999999927</v>
      </c>
      <c r="W232">
        <v>8.1800000000000068</v>
      </c>
      <c r="X232">
        <v>8.1689999999999827</v>
      </c>
      <c r="Y232">
        <v>8.1720000000000113</v>
      </c>
      <c r="Z232">
        <v>8.1729999999999876</v>
      </c>
      <c r="AA232">
        <v>8.1630000000000109</v>
      </c>
      <c r="AB232">
        <v>8.2090000000000032</v>
      </c>
      <c r="AC232">
        <v>8.2439999999999998</v>
      </c>
      <c r="AD232">
        <v>8.2709999999999866</v>
      </c>
      <c r="AE232">
        <v>8.2479999999999905</v>
      </c>
      <c r="AF232">
        <v>8.2600000000000477</v>
      </c>
      <c r="AG232">
        <v>8.2709999999999582</v>
      </c>
      <c r="AH232">
        <v>8.1540000000000248</v>
      </c>
      <c r="AI232">
        <v>8.1749999999999829</v>
      </c>
      <c r="AJ232" s="7">
        <f t="shared" si="12"/>
        <v>52.867576511131567</v>
      </c>
    </row>
    <row r="233" spans="1:36" x14ac:dyDescent="0.45">
      <c r="A233" s="28" t="s">
        <v>287</v>
      </c>
      <c r="B233" s="47">
        <v>43890</v>
      </c>
      <c r="C233" s="28" t="s">
        <v>103</v>
      </c>
      <c r="D233" s="3" t="s">
        <v>31</v>
      </c>
      <c r="E233" s="3" t="s">
        <v>579</v>
      </c>
      <c r="F233" t="s">
        <v>274</v>
      </c>
      <c r="G233" s="28">
        <v>2020</v>
      </c>
      <c r="H233" t="s">
        <v>88</v>
      </c>
      <c r="I233" s="12">
        <f>(B233-VLOOKUP(F233,Riders!$A$2:$D$3499,4,FALSE))/365</f>
        <v>23.641095890410959</v>
      </c>
      <c r="J233" s="27">
        <v>4</v>
      </c>
      <c r="K233" s="90">
        <f t="shared" si="11"/>
        <v>2.3882175925925924E-3</v>
      </c>
      <c r="L233">
        <v>14.180999999999999</v>
      </c>
      <c r="M233">
        <v>8.8789999999999996</v>
      </c>
      <c r="N233">
        <v>8.463000000000001</v>
      </c>
      <c r="O233">
        <v>8.264999999999997</v>
      </c>
      <c r="P233">
        <v>8.2170000000000059</v>
      </c>
      <c r="Q233">
        <v>8.1849999999999952</v>
      </c>
      <c r="R233">
        <v>8.2090000000000032</v>
      </c>
      <c r="S233">
        <v>8.2339999999999947</v>
      </c>
      <c r="T233">
        <v>8.2400000000000091</v>
      </c>
      <c r="U233">
        <v>8.2430000000000092</v>
      </c>
      <c r="V233">
        <v>8.304000000000002</v>
      </c>
      <c r="W233">
        <v>8.3269999999999698</v>
      </c>
      <c r="X233">
        <v>8.3660000000000139</v>
      </c>
      <c r="Y233">
        <v>8.3259999999999792</v>
      </c>
      <c r="Z233">
        <v>8.3020000000000351</v>
      </c>
      <c r="AA233">
        <v>8.3379999999999939</v>
      </c>
      <c r="AB233">
        <v>8.3400000000000034</v>
      </c>
      <c r="AC233">
        <v>8.325999999999965</v>
      </c>
      <c r="AD233">
        <v>8.3170000000000073</v>
      </c>
      <c r="AE233">
        <v>8.3660000000000139</v>
      </c>
      <c r="AF233">
        <v>8.3860000000000241</v>
      </c>
      <c r="AG233">
        <v>8.4019999999999868</v>
      </c>
      <c r="AH233">
        <v>8.4689999999999941</v>
      </c>
      <c r="AI233">
        <v>8.6569999999999823</v>
      </c>
      <c r="AJ233" s="7">
        <f t="shared" si="12"/>
        <v>52.340289422415218</v>
      </c>
    </row>
    <row r="234" spans="1:36" x14ac:dyDescent="0.45">
      <c r="A234" s="26" t="s">
        <v>322</v>
      </c>
      <c r="B234" s="46">
        <v>43526</v>
      </c>
      <c r="C234" s="26" t="s">
        <v>103</v>
      </c>
      <c r="D234" t="s">
        <v>245</v>
      </c>
      <c r="E234" s="3" t="s">
        <v>245</v>
      </c>
      <c r="F234" t="s">
        <v>2029</v>
      </c>
      <c r="G234" s="26">
        <v>2019</v>
      </c>
      <c r="H234" t="s">
        <v>88</v>
      </c>
      <c r="I234" s="12">
        <f>(B234-VLOOKUP(F234,Riders!$A$2:$D$3499,4,FALSE))/365</f>
        <v>30.75068493150685</v>
      </c>
      <c r="J234" s="27">
        <v>1</v>
      </c>
      <c r="K234" s="90">
        <f t="shared" si="11"/>
        <v>2.3807523148148147E-3</v>
      </c>
      <c r="L234">
        <v>14.287000000000001</v>
      </c>
      <c r="M234">
        <v>8.6519999999999992</v>
      </c>
      <c r="N234">
        <v>8.0799999999999983</v>
      </c>
      <c r="O234">
        <v>7.9370000000000047</v>
      </c>
      <c r="P234">
        <v>7.8979999999999961</v>
      </c>
      <c r="Q234">
        <v>8.070999999999998</v>
      </c>
      <c r="R234">
        <v>8.1980000000000075</v>
      </c>
      <c r="S234">
        <v>8.2569999999999908</v>
      </c>
      <c r="T234">
        <v>8.257000000000005</v>
      </c>
      <c r="U234">
        <v>8.2830000000000155</v>
      </c>
      <c r="V234">
        <v>8.3319999999999794</v>
      </c>
      <c r="W234">
        <v>8.3230000000000075</v>
      </c>
      <c r="X234">
        <v>8.3349999999999795</v>
      </c>
      <c r="Y234">
        <v>8.3190000000000168</v>
      </c>
      <c r="Z234">
        <v>8.3460000000000178</v>
      </c>
      <c r="AA234">
        <v>8.3699999999999761</v>
      </c>
      <c r="AB234">
        <v>8.3430000000000177</v>
      </c>
      <c r="AC234">
        <v>8.3649999999999807</v>
      </c>
      <c r="AD234">
        <v>8.3830000000000382</v>
      </c>
      <c r="AE234">
        <v>8.4729999999999848</v>
      </c>
      <c r="AF234">
        <v>8.4739999999999895</v>
      </c>
      <c r="AG234">
        <v>8.511999999999972</v>
      </c>
      <c r="AH234">
        <v>8.5620000000000402</v>
      </c>
      <c r="AI234">
        <v>8.6399999999999864</v>
      </c>
      <c r="AJ234" s="7">
        <f t="shared" si="12"/>
        <v>52.504411829049523</v>
      </c>
    </row>
    <row r="235" spans="1:36" x14ac:dyDescent="0.45">
      <c r="A235" s="26" t="s">
        <v>322</v>
      </c>
      <c r="B235" s="46">
        <v>43526</v>
      </c>
      <c r="C235" s="26" t="s">
        <v>103</v>
      </c>
      <c r="D235" t="s">
        <v>245</v>
      </c>
      <c r="E235" s="3" t="s">
        <v>245</v>
      </c>
      <c r="F235" t="s">
        <v>2046</v>
      </c>
      <c r="G235" s="26">
        <v>2019</v>
      </c>
      <c r="H235" t="s">
        <v>91</v>
      </c>
      <c r="I235" s="12">
        <f>(B235-VLOOKUP(F235,Riders!$A$2:$D$3499,4,FALSE))/365</f>
        <v>28.550684931506851</v>
      </c>
      <c r="J235" s="27">
        <v>2</v>
      </c>
      <c r="K235" s="90">
        <f t="shared" si="11"/>
        <v>2.3833449074074074E-3</v>
      </c>
      <c r="L235">
        <v>14.038</v>
      </c>
      <c r="M235">
        <v>8.7379999999999995</v>
      </c>
      <c r="N235">
        <v>8.3419999999999987</v>
      </c>
      <c r="O235">
        <v>8.2789999999999999</v>
      </c>
      <c r="P235">
        <v>8.3520000000000039</v>
      </c>
      <c r="Q235">
        <v>8.3709999999999951</v>
      </c>
      <c r="R235">
        <v>8.3340000000000103</v>
      </c>
      <c r="S235">
        <v>8.2999999999999972</v>
      </c>
      <c r="T235">
        <v>8.3549999999999898</v>
      </c>
      <c r="U235">
        <v>8.3380000000000223</v>
      </c>
      <c r="V235">
        <v>8.3759999999999764</v>
      </c>
      <c r="W235">
        <v>8.3450000000000131</v>
      </c>
      <c r="X235">
        <v>8.3229999999999933</v>
      </c>
      <c r="Y235">
        <v>8.2959999999999923</v>
      </c>
      <c r="Z235">
        <v>8.298000000000016</v>
      </c>
      <c r="AA235">
        <v>8.304000000000002</v>
      </c>
      <c r="AB235">
        <v>8.3170000000000073</v>
      </c>
      <c r="AC235">
        <v>8.2939999999999827</v>
      </c>
      <c r="AD235">
        <v>8.26400000000001</v>
      </c>
      <c r="AE235">
        <v>8.242999999999995</v>
      </c>
      <c r="AF235">
        <v>8.2860000000000298</v>
      </c>
      <c r="AG235">
        <v>8.3109999999999502</v>
      </c>
      <c r="AH235">
        <v>8.3430000000000177</v>
      </c>
      <c r="AI235">
        <v>8.4739999999999895</v>
      </c>
      <c r="AJ235" s="7">
        <f t="shared" si="12"/>
        <v>52.447297750108056</v>
      </c>
    </row>
    <row r="236" spans="1:36" x14ac:dyDescent="0.45">
      <c r="A236" s="26" t="s">
        <v>322</v>
      </c>
      <c r="B236" s="46">
        <v>43526</v>
      </c>
      <c r="C236" s="26" t="s">
        <v>103</v>
      </c>
      <c r="D236" t="s">
        <v>245</v>
      </c>
      <c r="E236" s="3" t="s">
        <v>245</v>
      </c>
      <c r="F236" t="s">
        <v>274</v>
      </c>
      <c r="G236" s="26">
        <v>2019</v>
      </c>
      <c r="H236" t="s">
        <v>88</v>
      </c>
      <c r="I236" s="12">
        <f>(B236-VLOOKUP(F236,Riders!$A$2:$D$3499,4,FALSE))/365</f>
        <v>22.643835616438356</v>
      </c>
      <c r="J236" s="27">
        <v>3</v>
      </c>
      <c r="K236" s="90">
        <f t="shared" si="11"/>
        <v>2.4035879629629628E-3</v>
      </c>
      <c r="L236">
        <v>13.683</v>
      </c>
      <c r="M236">
        <v>8.5749999999999993</v>
      </c>
      <c r="N236">
        <v>8.2170000000000023</v>
      </c>
      <c r="O236">
        <v>8.1969999999999956</v>
      </c>
      <c r="P236">
        <v>8.2710000000000008</v>
      </c>
      <c r="Q236">
        <v>8.2760000000000034</v>
      </c>
      <c r="R236">
        <v>8.357999999999997</v>
      </c>
      <c r="S236">
        <v>8.3870000000000005</v>
      </c>
      <c r="T236">
        <v>8.4210000000000065</v>
      </c>
      <c r="U236">
        <v>8.387999999999991</v>
      </c>
      <c r="V236">
        <v>8.3950000000000102</v>
      </c>
      <c r="W236">
        <v>8.4110000000000014</v>
      </c>
      <c r="X236">
        <v>8.4500000000000028</v>
      </c>
      <c r="Y236">
        <v>8.4499999999999886</v>
      </c>
      <c r="Z236">
        <v>8.4819999999999851</v>
      </c>
      <c r="AA236">
        <v>8.4380000000000166</v>
      </c>
      <c r="AB236">
        <v>8.4639999999999986</v>
      </c>
      <c r="AC236">
        <v>8.4630000000000223</v>
      </c>
      <c r="AD236">
        <v>8.5349999999999682</v>
      </c>
      <c r="AE236">
        <v>8.5180000000000291</v>
      </c>
      <c r="AF236">
        <v>8.5459999999999923</v>
      </c>
      <c r="AG236">
        <v>8.4699999999999704</v>
      </c>
      <c r="AH236">
        <v>8.7010000000000502</v>
      </c>
      <c r="AI236">
        <v>8.5739999999999554</v>
      </c>
      <c r="AJ236" s="7">
        <f t="shared" ref="AJ236:AJ257" si="13">3.6*3000/(SUM(L236:AI236))</f>
        <v>52.005585785139886</v>
      </c>
    </row>
    <row r="237" spans="1:36" x14ac:dyDescent="0.45">
      <c r="A237" s="26" t="s">
        <v>322</v>
      </c>
      <c r="B237" s="46">
        <v>43526</v>
      </c>
      <c r="C237" s="26" t="s">
        <v>103</v>
      </c>
      <c r="D237" t="s">
        <v>245</v>
      </c>
      <c r="E237" s="3" t="s">
        <v>245</v>
      </c>
      <c r="F237" t="s">
        <v>460</v>
      </c>
      <c r="G237" s="26">
        <v>2019</v>
      </c>
      <c r="H237" t="s">
        <v>37</v>
      </c>
      <c r="I237" s="12">
        <f>(B237-VLOOKUP(F237,Riders!$A$2:$D$3499,4,FALSE))/365</f>
        <v>29.789041095890411</v>
      </c>
      <c r="J237" s="27">
        <v>4</v>
      </c>
      <c r="K237" s="90">
        <f t="shared" si="11"/>
        <v>2.4121180555555558E-3</v>
      </c>
      <c r="L237">
        <v>13.864000000000001</v>
      </c>
      <c r="M237">
        <v>8.5629999999999988</v>
      </c>
      <c r="N237">
        <v>8.4439999999999991</v>
      </c>
      <c r="O237">
        <v>8.4349999999999987</v>
      </c>
      <c r="P237">
        <v>8.5090000000000003</v>
      </c>
      <c r="Q237">
        <v>8.5090000000000003</v>
      </c>
      <c r="R237">
        <v>8.507000000000005</v>
      </c>
      <c r="S237">
        <v>8.4740000000000038</v>
      </c>
      <c r="T237">
        <v>8.4839999999999947</v>
      </c>
      <c r="U237">
        <v>8.4299999999999926</v>
      </c>
      <c r="V237">
        <v>8.4230000000000018</v>
      </c>
      <c r="W237">
        <v>8.3520000000000039</v>
      </c>
      <c r="X237">
        <v>8.3510000000000133</v>
      </c>
      <c r="Y237">
        <v>8.3099999999999739</v>
      </c>
      <c r="Z237">
        <v>8.3220000000000169</v>
      </c>
      <c r="AA237">
        <v>8.3229999999999791</v>
      </c>
      <c r="AB237">
        <v>8.3810000000000002</v>
      </c>
      <c r="AC237">
        <v>8.3499999999999943</v>
      </c>
      <c r="AD237">
        <v>8.4310000000000116</v>
      </c>
      <c r="AE237">
        <v>8.396000000000015</v>
      </c>
      <c r="AF237">
        <v>8.4709999999999752</v>
      </c>
      <c r="AG237">
        <v>8.546999999999997</v>
      </c>
      <c r="AH237">
        <v>8.7110000000000412</v>
      </c>
      <c r="AI237">
        <v>8.8199999999999932</v>
      </c>
      <c r="AJ237" s="7">
        <f t="shared" si="13"/>
        <v>51.821675855417524</v>
      </c>
    </row>
    <row r="238" spans="1:36" x14ac:dyDescent="0.45">
      <c r="A238" s="26" t="s">
        <v>322</v>
      </c>
      <c r="B238" s="46">
        <v>43526</v>
      </c>
      <c r="C238" s="26" t="s">
        <v>103</v>
      </c>
      <c r="D238" t="s">
        <v>245</v>
      </c>
      <c r="E238" s="3" t="s">
        <v>245</v>
      </c>
      <c r="F238" t="s">
        <v>35</v>
      </c>
      <c r="G238" s="26">
        <v>2019</v>
      </c>
      <c r="H238" t="s">
        <v>37</v>
      </c>
      <c r="I238" s="12">
        <f>(B238-VLOOKUP(F238,Riders!$A$2:$D$3499,4,FALSE))/365</f>
        <v>21.336986301369862</v>
      </c>
      <c r="J238" s="27">
        <v>5</v>
      </c>
      <c r="K238" s="90">
        <f t="shared" si="11"/>
        <v>2.4222337962962965E-3</v>
      </c>
      <c r="L238">
        <v>14.089</v>
      </c>
      <c r="M238">
        <v>8.6279999999999983</v>
      </c>
      <c r="N238">
        <v>8.2330000000000005</v>
      </c>
      <c r="O238">
        <v>8.2789999999999999</v>
      </c>
      <c r="P238">
        <v>8.3490000000000038</v>
      </c>
      <c r="Q238">
        <v>8.3709999999999951</v>
      </c>
      <c r="R238">
        <v>8.3610000000000042</v>
      </c>
      <c r="S238">
        <v>8.382000000000005</v>
      </c>
      <c r="T238">
        <v>8.3839999999999861</v>
      </c>
      <c r="U238">
        <v>8.4170000000000016</v>
      </c>
      <c r="V238">
        <v>8.4150000000000063</v>
      </c>
      <c r="W238">
        <v>8.4359999999999928</v>
      </c>
      <c r="X238">
        <v>8.4510000000000076</v>
      </c>
      <c r="Y238">
        <v>8.5160000000000053</v>
      </c>
      <c r="Z238">
        <v>8.4909999999999854</v>
      </c>
      <c r="AA238">
        <v>8.4660000000000082</v>
      </c>
      <c r="AB238">
        <v>8.453000000000003</v>
      </c>
      <c r="AC238">
        <v>8.4910000000000139</v>
      </c>
      <c r="AD238">
        <v>8.5169999999999959</v>
      </c>
      <c r="AE238">
        <v>8.5759999999999934</v>
      </c>
      <c r="AF238">
        <v>8.5900000000000034</v>
      </c>
      <c r="AG238">
        <v>8.7870000000000061</v>
      </c>
      <c r="AH238">
        <v>8.7530000000000143</v>
      </c>
      <c r="AI238">
        <v>8.8459999999999752</v>
      </c>
      <c r="AJ238" s="7">
        <f t="shared" si="13"/>
        <v>51.605258002398685</v>
      </c>
    </row>
    <row r="239" spans="1:36" x14ac:dyDescent="0.45">
      <c r="A239" s="26" t="s">
        <v>322</v>
      </c>
      <c r="B239" s="46">
        <v>43526</v>
      </c>
      <c r="C239" s="26" t="s">
        <v>103</v>
      </c>
      <c r="D239" t="s">
        <v>245</v>
      </c>
      <c r="E239" s="3" t="s">
        <v>245</v>
      </c>
      <c r="F239" t="s">
        <v>2030</v>
      </c>
      <c r="G239" s="26">
        <v>2019</v>
      </c>
      <c r="H239" t="s">
        <v>96</v>
      </c>
      <c r="I239" s="12">
        <f>(B239-VLOOKUP(F239,Riders!$A$2:$D$3499,4,FALSE))/365</f>
        <v>27.701369863013699</v>
      </c>
      <c r="J239" s="27">
        <v>6</v>
      </c>
      <c r="K239" s="90">
        <f t="shared" si="11"/>
        <v>2.4405555555555556E-3</v>
      </c>
      <c r="L239">
        <v>14.227</v>
      </c>
      <c r="M239">
        <v>8.661999999999999</v>
      </c>
      <c r="N239">
        <v>8.2910000000000004</v>
      </c>
      <c r="O239">
        <v>8.286999999999999</v>
      </c>
      <c r="P239">
        <v>8.3659999999999997</v>
      </c>
      <c r="Q239">
        <v>8.392000000000003</v>
      </c>
      <c r="R239">
        <v>8.3770000000000024</v>
      </c>
      <c r="S239">
        <v>8.3100000000000023</v>
      </c>
      <c r="T239">
        <v>8.3859999999999957</v>
      </c>
      <c r="U239">
        <v>8.3429999999999893</v>
      </c>
      <c r="V239">
        <v>8.3770000000000238</v>
      </c>
      <c r="W239">
        <v>8.3729999999999762</v>
      </c>
      <c r="X239">
        <v>8.437000000000026</v>
      </c>
      <c r="Y239">
        <v>8.421999999999997</v>
      </c>
      <c r="Z239">
        <v>8.4989999999999526</v>
      </c>
      <c r="AA239">
        <v>8.4800000000000182</v>
      </c>
      <c r="AB239">
        <v>8.6210000000000093</v>
      </c>
      <c r="AC239">
        <v>8.6150000000000091</v>
      </c>
      <c r="AD239">
        <v>8.7360000000000184</v>
      </c>
      <c r="AE239">
        <v>8.8029999999999688</v>
      </c>
      <c r="AF239">
        <v>8.9000000000000341</v>
      </c>
      <c r="AG239">
        <v>8.9859999999999616</v>
      </c>
      <c r="AH239">
        <v>8.9990000000000236</v>
      </c>
      <c r="AI239">
        <v>8.9749999999999943</v>
      </c>
      <c r="AJ239" s="7">
        <f t="shared" si="13"/>
        <v>51.217846574095148</v>
      </c>
    </row>
    <row r="240" spans="1:36" x14ac:dyDescent="0.45">
      <c r="A240" s="26" t="s">
        <v>322</v>
      </c>
      <c r="B240" s="46">
        <v>43526</v>
      </c>
      <c r="C240" s="26" t="s">
        <v>103</v>
      </c>
      <c r="D240" t="s">
        <v>245</v>
      </c>
      <c r="E240" s="3" t="s">
        <v>245</v>
      </c>
      <c r="F240" t="s">
        <v>163</v>
      </c>
      <c r="G240" s="26">
        <v>2019</v>
      </c>
      <c r="H240" t="s">
        <v>88</v>
      </c>
      <c r="I240" s="12">
        <f>(B240-VLOOKUP(F240,Riders!$A$2:$D$3499,4,FALSE))/365</f>
        <v>20.293150684931508</v>
      </c>
      <c r="J240" s="27">
        <v>7</v>
      </c>
      <c r="K240" s="90">
        <f t="shared" si="11"/>
        <v>2.4450462962962963E-3</v>
      </c>
      <c r="L240">
        <v>13.856</v>
      </c>
      <c r="M240">
        <v>8.766</v>
      </c>
      <c r="N240">
        <v>8.3889999999999993</v>
      </c>
      <c r="O240">
        <v>8.2600000000000016</v>
      </c>
      <c r="P240">
        <v>8.2669999999999959</v>
      </c>
      <c r="Q240">
        <v>8.2900000000000063</v>
      </c>
      <c r="R240">
        <v>8.3569999999999993</v>
      </c>
      <c r="S240">
        <v>8.3850000000000051</v>
      </c>
      <c r="T240">
        <v>8.4269999999999925</v>
      </c>
      <c r="U240">
        <v>8.4479999999999933</v>
      </c>
      <c r="V240">
        <v>8.5240000000000151</v>
      </c>
      <c r="W240">
        <v>8.5579999999999927</v>
      </c>
      <c r="X240">
        <v>8.5550000000000068</v>
      </c>
      <c r="Y240">
        <v>8.5629999999999882</v>
      </c>
      <c r="Z240">
        <v>8.6270000000000238</v>
      </c>
      <c r="AA240">
        <v>8.5829999999999984</v>
      </c>
      <c r="AB240">
        <v>8.5169999999999675</v>
      </c>
      <c r="AC240">
        <v>8.6090000000000373</v>
      </c>
      <c r="AD240">
        <v>8.7299999999999613</v>
      </c>
      <c r="AE240">
        <v>8.7790000000000248</v>
      </c>
      <c r="AF240">
        <v>8.8889999999999816</v>
      </c>
      <c r="AG240">
        <v>8.8880000000000052</v>
      </c>
      <c r="AH240">
        <v>9.007000000000005</v>
      </c>
      <c r="AI240">
        <v>8.9780000000000086</v>
      </c>
      <c r="AJ240" s="7">
        <f t="shared" si="13"/>
        <v>51.123776342945867</v>
      </c>
    </row>
    <row r="241" spans="1:36" x14ac:dyDescent="0.45">
      <c r="A241" s="26" t="s">
        <v>322</v>
      </c>
      <c r="B241" s="46">
        <v>43526</v>
      </c>
      <c r="C241" s="26" t="s">
        <v>103</v>
      </c>
      <c r="D241" t="s">
        <v>245</v>
      </c>
      <c r="E241" s="3" t="s">
        <v>245</v>
      </c>
      <c r="F241" t="s">
        <v>2024</v>
      </c>
      <c r="G241" s="26">
        <v>2019</v>
      </c>
      <c r="H241" t="s">
        <v>79</v>
      </c>
      <c r="I241" s="12">
        <f>(B241-VLOOKUP(F241,Riders!$A$2:$D$3499,4,FALSE))/365</f>
        <v>20.756164383561643</v>
      </c>
      <c r="J241" s="27">
        <v>8</v>
      </c>
      <c r="K241" s="90">
        <f t="shared" si="11"/>
        <v>2.4785763888888891E-3</v>
      </c>
      <c r="L241">
        <v>14.282</v>
      </c>
      <c r="M241">
        <v>8.8389999999999986</v>
      </c>
      <c r="N241">
        <v>8.4220000000000006</v>
      </c>
      <c r="O241">
        <v>8.3260000000000005</v>
      </c>
      <c r="P241">
        <v>8.3689999999999998</v>
      </c>
      <c r="Q241">
        <v>8.4059999999999988</v>
      </c>
      <c r="R241">
        <v>8.4790000000000063</v>
      </c>
      <c r="S241">
        <v>8.5349999999999966</v>
      </c>
      <c r="T241">
        <v>8.5889999999999986</v>
      </c>
      <c r="U241">
        <v>8.570999999999998</v>
      </c>
      <c r="V241">
        <v>8.6189999999999998</v>
      </c>
      <c r="W241">
        <v>8.6210000000000093</v>
      </c>
      <c r="X241">
        <v>8.6419999999999959</v>
      </c>
      <c r="Y241">
        <v>8.6290000000000049</v>
      </c>
      <c r="Z241">
        <v>8.6979999999999791</v>
      </c>
      <c r="AA241">
        <v>8.7350000000000136</v>
      </c>
      <c r="AB241">
        <v>8.768999999999977</v>
      </c>
      <c r="AC241">
        <v>8.785000000000025</v>
      </c>
      <c r="AD241">
        <v>8.842000000000013</v>
      </c>
      <c r="AE241">
        <v>8.8969999999999914</v>
      </c>
      <c r="AF241">
        <v>8.9660000000000082</v>
      </c>
      <c r="AG241">
        <v>8.9709999999999752</v>
      </c>
      <c r="AH241">
        <v>9.0620000000000118</v>
      </c>
      <c r="AI241">
        <v>9.0950000000000273</v>
      </c>
      <c r="AJ241" s="7">
        <f t="shared" si="13"/>
        <v>50.43217572811453</v>
      </c>
    </row>
    <row r="242" spans="1:36" x14ac:dyDescent="0.45">
      <c r="A242" s="26" t="s">
        <v>322</v>
      </c>
      <c r="B242" s="46">
        <v>43526</v>
      </c>
      <c r="C242" s="26" t="s">
        <v>103</v>
      </c>
      <c r="D242" t="s">
        <v>245</v>
      </c>
      <c r="E242" s="3" t="s">
        <v>245</v>
      </c>
      <c r="F242" t="s">
        <v>2039</v>
      </c>
      <c r="G242" s="26">
        <v>2019</v>
      </c>
      <c r="H242" t="s">
        <v>58</v>
      </c>
      <c r="I242" s="12">
        <f>(B242-VLOOKUP(F242,Riders!$A$2:$D$3499,4,FALSE))/365</f>
        <v>21.413698630136988</v>
      </c>
      <c r="J242" s="27">
        <v>9</v>
      </c>
      <c r="K242" s="90">
        <f t="shared" si="11"/>
        <v>2.4957754629629631E-3</v>
      </c>
      <c r="L242">
        <v>13.29</v>
      </c>
      <c r="M242">
        <v>8.2390000000000008</v>
      </c>
      <c r="N242">
        <v>8.0509999999999984</v>
      </c>
      <c r="O242">
        <v>8.1529999999999987</v>
      </c>
      <c r="P242">
        <v>8.2000000000000028</v>
      </c>
      <c r="Q242">
        <v>8.338000000000001</v>
      </c>
      <c r="R242">
        <v>8.4200000000000017</v>
      </c>
      <c r="S242">
        <v>8.4489999999999981</v>
      </c>
      <c r="T242">
        <v>8.5049999999999955</v>
      </c>
      <c r="U242">
        <v>8.6430000000000149</v>
      </c>
      <c r="V242">
        <v>8.6589999999999918</v>
      </c>
      <c r="W242">
        <v>8.6809999999999974</v>
      </c>
      <c r="X242">
        <v>8.7999999999999972</v>
      </c>
      <c r="Y242">
        <v>8.8390000000000128</v>
      </c>
      <c r="Z242">
        <v>8.9009999999999962</v>
      </c>
      <c r="AA242">
        <v>8.9550000000000125</v>
      </c>
      <c r="AB242">
        <v>9.1479999999999677</v>
      </c>
      <c r="AC242">
        <v>9.1980000000000075</v>
      </c>
      <c r="AD242">
        <v>9.2079999999999984</v>
      </c>
      <c r="AE242">
        <v>9.2630000000000052</v>
      </c>
      <c r="AF242">
        <v>9.2480000000000189</v>
      </c>
      <c r="AG242">
        <v>9.379999999999967</v>
      </c>
      <c r="AH242">
        <v>9.4630000000000223</v>
      </c>
      <c r="AI242">
        <v>9.6040000000000134</v>
      </c>
      <c r="AJ242" s="7">
        <f t="shared" si="13"/>
        <v>50.084633756115657</v>
      </c>
    </row>
    <row r="243" spans="1:36" x14ac:dyDescent="0.45">
      <c r="A243" s="26" t="s">
        <v>322</v>
      </c>
      <c r="B243" s="46">
        <v>43526</v>
      </c>
      <c r="C243" s="26" t="s">
        <v>103</v>
      </c>
      <c r="D243" t="s">
        <v>245</v>
      </c>
      <c r="E243" s="3" t="s">
        <v>245</v>
      </c>
      <c r="F243" t="s">
        <v>320</v>
      </c>
      <c r="G243" s="26">
        <v>2019</v>
      </c>
      <c r="H243" t="s">
        <v>79</v>
      </c>
      <c r="I243" s="12">
        <f>(B243-VLOOKUP(F243,Riders!$A$2:$D$3499,4,FALSE))/365</f>
        <v>22.32054794520548</v>
      </c>
      <c r="J243" s="27">
        <v>10</v>
      </c>
      <c r="K243" s="90">
        <f t="shared" si="11"/>
        <v>2.5065162037037039E-3</v>
      </c>
      <c r="L243">
        <v>14.279</v>
      </c>
      <c r="M243">
        <v>8.6649999999999991</v>
      </c>
      <c r="N243">
        <v>8.1810000000000009</v>
      </c>
      <c r="O243">
        <v>8.1409999999999982</v>
      </c>
      <c r="P243">
        <v>8.2340000000000018</v>
      </c>
      <c r="Q243">
        <v>8.3639999999999972</v>
      </c>
      <c r="R243">
        <v>8.4340000000000046</v>
      </c>
      <c r="S243">
        <v>8.5200000000000102</v>
      </c>
      <c r="T243">
        <v>8.5719999999999885</v>
      </c>
      <c r="U243">
        <v>8.7019999999999982</v>
      </c>
      <c r="V243">
        <v>8.7049999999999983</v>
      </c>
      <c r="W243">
        <v>8.7349999999999994</v>
      </c>
      <c r="X243">
        <v>8.7810000000000059</v>
      </c>
      <c r="Y243">
        <v>8.8240000000000123</v>
      </c>
      <c r="Z243">
        <v>8.8389999999999844</v>
      </c>
      <c r="AA243">
        <v>9.0169999999999959</v>
      </c>
      <c r="AB243">
        <v>8.9730000000000132</v>
      </c>
      <c r="AC243">
        <v>9.0709999999999695</v>
      </c>
      <c r="AD243">
        <v>9.113000000000028</v>
      </c>
      <c r="AE243">
        <v>9.2130000000000223</v>
      </c>
      <c r="AF243">
        <v>9.2659999999999627</v>
      </c>
      <c r="AG243">
        <v>9.4050000000000011</v>
      </c>
      <c r="AH243">
        <v>9.2930000000000064</v>
      </c>
      <c r="AI243">
        <v>9.2360000000000184</v>
      </c>
      <c r="AJ243" s="7">
        <f t="shared" si="13"/>
        <v>49.870014730124716</v>
      </c>
    </row>
    <row r="244" spans="1:36" x14ac:dyDescent="0.45">
      <c r="A244" s="26" t="s">
        <v>322</v>
      </c>
      <c r="B244" s="46">
        <v>43526</v>
      </c>
      <c r="C244" s="26" t="s">
        <v>103</v>
      </c>
      <c r="D244" t="s">
        <v>245</v>
      </c>
      <c r="E244" s="3" t="s">
        <v>245</v>
      </c>
      <c r="F244" t="s">
        <v>305</v>
      </c>
      <c r="G244" s="26">
        <v>2019</v>
      </c>
      <c r="H244" t="s">
        <v>251</v>
      </c>
      <c r="I244" s="12">
        <f>(B244-VLOOKUP(F244,Riders!$A$2:$D$3499,4,FALSE))/365</f>
        <v>34.608219178082194</v>
      </c>
      <c r="J244" s="27">
        <v>11</v>
      </c>
      <c r="K244" s="90">
        <f t="shared" si="11"/>
        <v>2.5135416666666665E-3</v>
      </c>
      <c r="L244">
        <v>15.047000000000001</v>
      </c>
      <c r="M244">
        <v>8.5019999999999989</v>
      </c>
      <c r="N244">
        <v>8.3170000000000002</v>
      </c>
      <c r="O244">
        <v>8.1510000000000034</v>
      </c>
      <c r="P244">
        <v>8.279999999999994</v>
      </c>
      <c r="Q244">
        <v>8.3490000000000038</v>
      </c>
      <c r="R244">
        <v>8.51400000000001</v>
      </c>
      <c r="S244">
        <v>8.5489999999999924</v>
      </c>
      <c r="T244">
        <v>8.6650000000000063</v>
      </c>
      <c r="U244">
        <v>8.6899999999999835</v>
      </c>
      <c r="V244">
        <v>8.7610000000000099</v>
      </c>
      <c r="W244">
        <v>8.7459999999999951</v>
      </c>
      <c r="X244">
        <v>8.7950000000000017</v>
      </c>
      <c r="Y244">
        <v>8.7759999999999962</v>
      </c>
      <c r="Z244">
        <v>8.8790000000000191</v>
      </c>
      <c r="AA244">
        <v>8.8829999999999814</v>
      </c>
      <c r="AB244">
        <v>8.9350000000000023</v>
      </c>
      <c r="AC244">
        <v>8.9209999999999923</v>
      </c>
      <c r="AD244">
        <v>9.2779999999999632</v>
      </c>
      <c r="AE244">
        <v>9.1010000000000559</v>
      </c>
      <c r="AF244">
        <v>9.2159999999999798</v>
      </c>
      <c r="AG244">
        <v>9.2160000000000082</v>
      </c>
      <c r="AH244">
        <v>9.3040000000000305</v>
      </c>
      <c r="AI244">
        <v>9.2949999999999591</v>
      </c>
      <c r="AJ244" s="7">
        <f t="shared" si="13"/>
        <v>49.730625777041034</v>
      </c>
    </row>
    <row r="245" spans="1:36" x14ac:dyDescent="0.45">
      <c r="A245" s="26" t="s">
        <v>322</v>
      </c>
      <c r="B245" s="46">
        <v>43526</v>
      </c>
      <c r="C245" s="26" t="s">
        <v>103</v>
      </c>
      <c r="D245" t="s">
        <v>245</v>
      </c>
      <c r="E245" s="3" t="s">
        <v>245</v>
      </c>
      <c r="F245" t="s">
        <v>2027</v>
      </c>
      <c r="G245" s="26">
        <v>2019</v>
      </c>
      <c r="H245" t="s">
        <v>61</v>
      </c>
      <c r="I245" s="12">
        <f>(B245-VLOOKUP(F245,Riders!$A$2:$D$3499,4,FALSE))/365</f>
        <v>36.643835616438359</v>
      </c>
      <c r="J245" s="27">
        <v>12</v>
      </c>
      <c r="K245" s="90">
        <f t="shared" si="11"/>
        <v>2.5154861111111111E-3</v>
      </c>
      <c r="L245">
        <v>13.843999999999999</v>
      </c>
      <c r="M245">
        <v>8.8250000000000011</v>
      </c>
      <c r="N245">
        <v>8.495000000000001</v>
      </c>
      <c r="O245">
        <v>8.3509999999999991</v>
      </c>
      <c r="P245">
        <v>8.3629999999999995</v>
      </c>
      <c r="Q245">
        <v>8.4230000000000018</v>
      </c>
      <c r="R245">
        <v>8.5480000000000018</v>
      </c>
      <c r="S245">
        <v>8.5969999999999942</v>
      </c>
      <c r="T245">
        <v>8.6989999999999981</v>
      </c>
      <c r="U245">
        <v>8.7590000000000003</v>
      </c>
      <c r="V245">
        <v>8.8310000000000031</v>
      </c>
      <c r="W245">
        <v>8.8750000000000142</v>
      </c>
      <c r="X245">
        <v>8.9129999999999825</v>
      </c>
      <c r="Y245">
        <v>8.9299999999999784</v>
      </c>
      <c r="Z245">
        <v>8.9230000000000302</v>
      </c>
      <c r="AA245">
        <v>8.9409999999999741</v>
      </c>
      <c r="AB245">
        <v>8.9940000000000282</v>
      </c>
      <c r="AC245">
        <v>9.0349999999999966</v>
      </c>
      <c r="AD245">
        <v>9.0919999999999845</v>
      </c>
      <c r="AE245">
        <v>9.1280000000000143</v>
      </c>
      <c r="AF245">
        <v>9.1710000000000207</v>
      </c>
      <c r="AG245">
        <v>9.1619999999999777</v>
      </c>
      <c r="AH245">
        <v>9.210000000000008</v>
      </c>
      <c r="AI245">
        <v>9.228999999999985</v>
      </c>
      <c r="AJ245" s="7">
        <f t="shared" si="13"/>
        <v>49.692184523645196</v>
      </c>
    </row>
    <row r="246" spans="1:36" x14ac:dyDescent="0.45">
      <c r="A246" s="26" t="s">
        <v>322</v>
      </c>
      <c r="B246" s="46">
        <v>43526</v>
      </c>
      <c r="C246" s="26" t="s">
        <v>103</v>
      </c>
      <c r="D246" t="s">
        <v>245</v>
      </c>
      <c r="E246" s="3" t="s">
        <v>245</v>
      </c>
      <c r="F246" t="s">
        <v>2049</v>
      </c>
      <c r="G246" s="26">
        <v>2019</v>
      </c>
      <c r="H246" t="s">
        <v>363</v>
      </c>
      <c r="I246" s="12" t="e">
        <f>(B246-VLOOKUP(F246,Riders!$A$2:$D$3499,4,FALSE))/365</f>
        <v>#N/A</v>
      </c>
      <c r="J246" s="27">
        <v>13</v>
      </c>
      <c r="K246" s="90">
        <f t="shared" si="11"/>
        <v>2.5232986111111111E-3</v>
      </c>
      <c r="L246">
        <v>14.47</v>
      </c>
      <c r="M246">
        <v>8.7640000000000011</v>
      </c>
      <c r="N246">
        <v>8.3569999999999993</v>
      </c>
      <c r="O246">
        <v>8.3539999999999992</v>
      </c>
      <c r="P246">
        <v>8.357999999999997</v>
      </c>
      <c r="Q246">
        <v>8.4540000000000006</v>
      </c>
      <c r="R246">
        <v>8.4510000000000005</v>
      </c>
      <c r="S246">
        <v>8.4960000000000093</v>
      </c>
      <c r="T246">
        <v>8.512999999999991</v>
      </c>
      <c r="U246">
        <v>8.5580000000000069</v>
      </c>
      <c r="V246">
        <v>8.6180000000000092</v>
      </c>
      <c r="W246">
        <v>8.6419999999999959</v>
      </c>
      <c r="X246">
        <v>8.70799999999997</v>
      </c>
      <c r="Y246">
        <v>8.8100000000000165</v>
      </c>
      <c r="Z246">
        <v>8.9080000000000155</v>
      </c>
      <c r="AA246">
        <v>9.0560000000000116</v>
      </c>
      <c r="AB246">
        <v>9.1339999999999577</v>
      </c>
      <c r="AC246">
        <v>9.2340000000000373</v>
      </c>
      <c r="AD246">
        <v>9.2809999999999491</v>
      </c>
      <c r="AE246">
        <v>9.3410000000000082</v>
      </c>
      <c r="AF246">
        <v>9.3710000000000093</v>
      </c>
      <c r="AG246">
        <v>9.4819999999999993</v>
      </c>
      <c r="AH246">
        <v>9.2870000000000346</v>
      </c>
      <c r="AI246">
        <v>9.3659999999999854</v>
      </c>
      <c r="AJ246" s="7">
        <f t="shared" si="13"/>
        <v>49.538330283056517</v>
      </c>
    </row>
    <row r="247" spans="1:36" x14ac:dyDescent="0.45">
      <c r="A247" s="26" t="s">
        <v>322</v>
      </c>
      <c r="B247" s="46">
        <v>43526</v>
      </c>
      <c r="C247" s="26" t="s">
        <v>103</v>
      </c>
      <c r="D247" t="s">
        <v>245</v>
      </c>
      <c r="E247" s="3" t="s">
        <v>245</v>
      </c>
      <c r="F247" t="s">
        <v>269</v>
      </c>
      <c r="G247" s="26">
        <v>2019</v>
      </c>
      <c r="H247" t="s">
        <v>52</v>
      </c>
      <c r="I247" s="12">
        <f>(B247-VLOOKUP(F247,Riders!$A$2:$D$3499,4,FALSE))/365</f>
        <v>19.112328767123287</v>
      </c>
      <c r="J247" s="27">
        <v>14</v>
      </c>
      <c r="K247" s="90">
        <f t="shared" si="11"/>
        <v>2.5289699074074073E-3</v>
      </c>
      <c r="L247">
        <v>13.978</v>
      </c>
      <c r="M247">
        <v>8.9500000000000011</v>
      </c>
      <c r="N247">
        <v>8.5380000000000003</v>
      </c>
      <c r="O247">
        <v>8.3879999999999981</v>
      </c>
      <c r="P247">
        <v>8.4560000000000031</v>
      </c>
      <c r="Q247">
        <v>8.5159999999999982</v>
      </c>
      <c r="R247">
        <v>8.5730000000000004</v>
      </c>
      <c r="S247">
        <v>8.6849999999999881</v>
      </c>
      <c r="T247">
        <v>8.7530000000000001</v>
      </c>
      <c r="U247">
        <v>8.7980000000000018</v>
      </c>
      <c r="V247">
        <v>8.8359999999999985</v>
      </c>
      <c r="W247">
        <v>8.9180000000000064</v>
      </c>
      <c r="X247">
        <v>8.9449999999999932</v>
      </c>
      <c r="Y247">
        <v>9.0520000000000067</v>
      </c>
      <c r="Z247">
        <v>9.1049999999999898</v>
      </c>
      <c r="AA247">
        <v>9.2090000000000032</v>
      </c>
      <c r="AB247">
        <v>9.1990000000000123</v>
      </c>
      <c r="AC247">
        <v>9.2990000000000066</v>
      </c>
      <c r="AD247">
        <v>9.1069999999999709</v>
      </c>
      <c r="AE247">
        <v>9.0040000000000191</v>
      </c>
      <c r="AF247">
        <v>8.945999999999998</v>
      </c>
      <c r="AG247">
        <v>9.0640000000000214</v>
      </c>
      <c r="AH247">
        <v>9.0619999999999834</v>
      </c>
      <c r="AI247">
        <v>9.1219999999999857</v>
      </c>
      <c r="AJ247" s="7">
        <f t="shared" si="13"/>
        <v>49.427238985277093</v>
      </c>
    </row>
    <row r="248" spans="1:36" x14ac:dyDescent="0.45">
      <c r="A248" s="26" t="s">
        <v>322</v>
      </c>
      <c r="B248" s="46">
        <v>43526</v>
      </c>
      <c r="C248" s="26" t="s">
        <v>103</v>
      </c>
      <c r="D248" t="s">
        <v>245</v>
      </c>
      <c r="E248" s="3" t="s">
        <v>245</v>
      </c>
      <c r="F248" t="s">
        <v>2026</v>
      </c>
      <c r="G248" s="26">
        <v>2019</v>
      </c>
      <c r="H248" t="s">
        <v>61</v>
      </c>
      <c r="I248" s="12">
        <f>(B248-VLOOKUP(F248,Riders!$A$2:$D$3499,4,FALSE))/365</f>
        <v>30.652054794520549</v>
      </c>
      <c r="J248" s="27">
        <v>15</v>
      </c>
      <c r="K248" s="90">
        <f t="shared" si="11"/>
        <v>2.5349305555555555E-3</v>
      </c>
      <c r="L248">
        <v>14.164999999999999</v>
      </c>
      <c r="M248">
        <v>8.5060000000000002</v>
      </c>
      <c r="N248">
        <v>8.1720000000000006</v>
      </c>
      <c r="O248">
        <v>8.2159999999999975</v>
      </c>
      <c r="P248">
        <v>8.3850000000000051</v>
      </c>
      <c r="Q248">
        <v>8.5129999999999981</v>
      </c>
      <c r="R248">
        <v>8.5839999999999961</v>
      </c>
      <c r="S248">
        <v>8.6269999999999953</v>
      </c>
      <c r="T248">
        <v>8.671999999999997</v>
      </c>
      <c r="U248">
        <v>8.7400000000000091</v>
      </c>
      <c r="V248">
        <v>8.8659999999999997</v>
      </c>
      <c r="W248">
        <v>8.9339999999999975</v>
      </c>
      <c r="X248">
        <v>9.0679999999999978</v>
      </c>
      <c r="Y248">
        <v>9.1199999999999903</v>
      </c>
      <c r="Z248">
        <v>9.1310000000000002</v>
      </c>
      <c r="AA248">
        <v>9.1560000000000343</v>
      </c>
      <c r="AB248">
        <v>9.3059999999999832</v>
      </c>
      <c r="AC248">
        <v>9.3229999999999791</v>
      </c>
      <c r="AD248">
        <v>9.3830000000000382</v>
      </c>
      <c r="AE248">
        <v>9.3569999999999709</v>
      </c>
      <c r="AF248">
        <v>9.5099999999999909</v>
      </c>
      <c r="AG248">
        <v>9.1960000000000264</v>
      </c>
      <c r="AH248">
        <v>9.0100000000000193</v>
      </c>
      <c r="AI248">
        <v>9.0779999999999745</v>
      </c>
      <c r="AJ248" s="7">
        <f t="shared" si="13"/>
        <v>49.31101553296989</v>
      </c>
    </row>
    <row r="249" spans="1:36" x14ac:dyDescent="0.45">
      <c r="A249" s="26" t="s">
        <v>322</v>
      </c>
      <c r="B249" s="46">
        <v>43526</v>
      </c>
      <c r="C249" s="26" t="s">
        <v>103</v>
      </c>
      <c r="D249" t="s">
        <v>245</v>
      </c>
      <c r="E249" s="3" t="s">
        <v>245</v>
      </c>
      <c r="F249" t="s">
        <v>2062</v>
      </c>
      <c r="G249" s="26">
        <v>2019</v>
      </c>
      <c r="H249" t="s">
        <v>251</v>
      </c>
      <c r="I249" s="12">
        <f>(B249-VLOOKUP(F249,Riders!$A$2:$D$3499,4,FALSE))/365</f>
        <v>19.67945205479452</v>
      </c>
      <c r="J249" s="27">
        <v>16</v>
      </c>
      <c r="K249" s="90">
        <f t="shared" si="11"/>
        <v>2.5548958333333335E-3</v>
      </c>
      <c r="L249">
        <v>14.427</v>
      </c>
      <c r="M249">
        <v>8.8120000000000012</v>
      </c>
      <c r="N249">
        <v>8.4149999999999991</v>
      </c>
      <c r="O249">
        <v>8.3169999999999966</v>
      </c>
      <c r="P249">
        <v>8.2860000000000014</v>
      </c>
      <c r="Q249">
        <v>8.3719999999999999</v>
      </c>
      <c r="R249">
        <v>8.4750000000000014</v>
      </c>
      <c r="S249">
        <v>8.6219999999999999</v>
      </c>
      <c r="T249">
        <v>8.6810000000000116</v>
      </c>
      <c r="U249">
        <v>8.8459999999999894</v>
      </c>
      <c r="V249">
        <v>8.8169999999999789</v>
      </c>
      <c r="W249">
        <v>8.8980000000000388</v>
      </c>
      <c r="X249">
        <v>8.9509999999999934</v>
      </c>
      <c r="Y249">
        <v>9.0229999999999819</v>
      </c>
      <c r="Z249">
        <v>9.0750000000000313</v>
      </c>
      <c r="AA249">
        <v>9.1519999999999868</v>
      </c>
      <c r="AB249">
        <v>9.3059999999999832</v>
      </c>
      <c r="AC249">
        <v>9.4259999999999877</v>
      </c>
      <c r="AD249">
        <v>9.410000000000025</v>
      </c>
      <c r="AE249">
        <v>9.4759999999999991</v>
      </c>
      <c r="AF249">
        <v>9.4979999999999905</v>
      </c>
      <c r="AG249">
        <v>9.5450000000000159</v>
      </c>
      <c r="AH249">
        <v>9.5109999999999673</v>
      </c>
      <c r="AI249">
        <v>9.4020000000000437</v>
      </c>
      <c r="AJ249" s="7">
        <f t="shared" si="13"/>
        <v>48.925673747298887</v>
      </c>
    </row>
    <row r="250" spans="1:36" x14ac:dyDescent="0.45">
      <c r="A250" s="26" t="s">
        <v>322</v>
      </c>
      <c r="B250" s="46">
        <v>43526</v>
      </c>
      <c r="C250" s="26" t="s">
        <v>103</v>
      </c>
      <c r="D250" t="s">
        <v>245</v>
      </c>
      <c r="E250" s="3" t="s">
        <v>245</v>
      </c>
      <c r="F250" t="s">
        <v>2050</v>
      </c>
      <c r="G250" s="26">
        <v>2019</v>
      </c>
      <c r="H250" t="s">
        <v>363</v>
      </c>
      <c r="I250" s="12">
        <f>(B250-VLOOKUP(F250,Riders!$A$2:$D$3499,4,FALSE))/365</f>
        <v>29.873972602739727</v>
      </c>
      <c r="J250" s="27">
        <v>17</v>
      </c>
      <c r="K250" s="90">
        <f t="shared" si="11"/>
        <v>2.5581828703703704E-3</v>
      </c>
      <c r="L250">
        <v>14.231999999999999</v>
      </c>
      <c r="M250">
        <v>8.8500000000000014</v>
      </c>
      <c r="N250">
        <v>8.4160000000000004</v>
      </c>
      <c r="O250">
        <v>8.3420000000000023</v>
      </c>
      <c r="P250">
        <v>8.3389999999999986</v>
      </c>
      <c r="Q250">
        <v>8.5060000000000002</v>
      </c>
      <c r="R250">
        <v>8.5849999999999937</v>
      </c>
      <c r="S250">
        <v>8.7070000000000078</v>
      </c>
      <c r="T250">
        <v>8.7389999999999901</v>
      </c>
      <c r="U250">
        <v>8.9170000000000016</v>
      </c>
      <c r="V250">
        <v>8.9220000000000255</v>
      </c>
      <c r="W250">
        <v>9.0199999999999818</v>
      </c>
      <c r="X250">
        <v>9.0470000000000113</v>
      </c>
      <c r="Y250">
        <v>9.1249999999999716</v>
      </c>
      <c r="Z250">
        <v>9.1800000000000068</v>
      </c>
      <c r="AA250">
        <v>9.2809999999999775</v>
      </c>
      <c r="AB250">
        <v>9.29200000000003</v>
      </c>
      <c r="AC250">
        <v>9.36099999999999</v>
      </c>
      <c r="AD250">
        <v>9.4159999999999968</v>
      </c>
      <c r="AE250">
        <v>9.438999999999993</v>
      </c>
      <c r="AF250">
        <v>9.3500000000000227</v>
      </c>
      <c r="AG250">
        <v>9.339999999999975</v>
      </c>
      <c r="AH250">
        <v>9.2510000000000616</v>
      </c>
      <c r="AI250">
        <v>9.3699999999999761</v>
      </c>
      <c r="AJ250" s="7">
        <f t="shared" si="13"/>
        <v>48.862808616141919</v>
      </c>
    </row>
    <row r="251" spans="1:36" x14ac:dyDescent="0.45">
      <c r="A251" s="26" t="s">
        <v>322</v>
      </c>
      <c r="B251" s="46">
        <v>43526</v>
      </c>
      <c r="C251" s="26" t="s">
        <v>103</v>
      </c>
      <c r="D251" t="s">
        <v>245</v>
      </c>
      <c r="E251" s="3" t="s">
        <v>245</v>
      </c>
      <c r="F251" t="s">
        <v>2043</v>
      </c>
      <c r="G251" s="26">
        <v>2019</v>
      </c>
      <c r="H251" t="s">
        <v>43</v>
      </c>
      <c r="I251" s="12">
        <f>(B251-VLOOKUP(F251,Riders!$A$2:$D$3499,4,FALSE))/365</f>
        <v>21.449315068493149</v>
      </c>
      <c r="J251" s="27">
        <v>18</v>
      </c>
      <c r="K251" s="90">
        <f t="shared" si="11"/>
        <v>2.5592129629629632E-3</v>
      </c>
      <c r="L251">
        <v>13.805</v>
      </c>
      <c r="M251">
        <v>9.0530000000000008</v>
      </c>
      <c r="N251">
        <v>8.7959999999999994</v>
      </c>
      <c r="O251">
        <v>8.8919999999999995</v>
      </c>
      <c r="P251">
        <v>8.8290000000000006</v>
      </c>
      <c r="Q251">
        <v>8.8999999999999986</v>
      </c>
      <c r="R251">
        <v>8.9450000000000003</v>
      </c>
      <c r="S251">
        <v>9.0800000000000125</v>
      </c>
      <c r="T251">
        <v>9.1260000000000048</v>
      </c>
      <c r="U251">
        <v>9.1859999999999786</v>
      </c>
      <c r="V251">
        <v>9.1450000000000102</v>
      </c>
      <c r="W251">
        <v>9.2000000000000171</v>
      </c>
      <c r="X251">
        <v>9.1999999999999886</v>
      </c>
      <c r="Y251">
        <v>9.289999999999992</v>
      </c>
      <c r="Z251">
        <v>9.4300000000000068</v>
      </c>
      <c r="AA251">
        <v>9.0180000000000007</v>
      </c>
      <c r="AB251">
        <v>8.7099999999999795</v>
      </c>
      <c r="AC251">
        <v>8.7830000000000155</v>
      </c>
      <c r="AD251">
        <v>8.8429999999999893</v>
      </c>
      <c r="AE251">
        <v>8.8689999999999998</v>
      </c>
      <c r="AF251">
        <v>8.9120000000000061</v>
      </c>
      <c r="AG251">
        <v>8.9899999999999807</v>
      </c>
      <c r="AH251">
        <v>9.0570000000000164</v>
      </c>
      <c r="AI251">
        <v>9.0570000000000164</v>
      </c>
      <c r="AJ251" s="7">
        <f t="shared" si="13"/>
        <v>48.843141156677937</v>
      </c>
    </row>
    <row r="252" spans="1:36" x14ac:dyDescent="0.45">
      <c r="A252" s="26" t="s">
        <v>322</v>
      </c>
      <c r="B252" s="46">
        <v>43526</v>
      </c>
      <c r="C252" s="26" t="s">
        <v>103</v>
      </c>
      <c r="D252" t="s">
        <v>245</v>
      </c>
      <c r="E252" s="3" t="s">
        <v>245</v>
      </c>
      <c r="F252" t="s">
        <v>75</v>
      </c>
      <c r="G252" s="26">
        <v>2019</v>
      </c>
      <c r="H252" t="s">
        <v>52</v>
      </c>
      <c r="I252" s="12">
        <f>(B252-VLOOKUP(F252,Riders!$A$2:$D$3499,4,FALSE))/365</f>
        <v>21.282191780821918</v>
      </c>
      <c r="J252" s="27">
        <v>19</v>
      </c>
      <c r="K252" s="90">
        <f t="shared" si="11"/>
        <v>2.577326388888889E-3</v>
      </c>
      <c r="L252">
        <v>13.759</v>
      </c>
      <c r="M252">
        <v>9.0360000000000014</v>
      </c>
      <c r="N252">
        <v>8.657</v>
      </c>
      <c r="O252">
        <v>8.6309999999999967</v>
      </c>
      <c r="P252">
        <v>8.7250000000000014</v>
      </c>
      <c r="Q252">
        <v>8.6910000000000025</v>
      </c>
      <c r="R252">
        <v>8.7530000000000072</v>
      </c>
      <c r="S252">
        <v>8.7349999999999852</v>
      </c>
      <c r="T252">
        <v>8.8140000000000072</v>
      </c>
      <c r="U252">
        <v>8.8430000000000035</v>
      </c>
      <c r="V252">
        <v>8.8960000000000008</v>
      </c>
      <c r="W252">
        <v>8.8829999999999956</v>
      </c>
      <c r="X252">
        <v>8.9429999999999836</v>
      </c>
      <c r="Y252">
        <v>8.9989999999999952</v>
      </c>
      <c r="Z252">
        <v>9.1590000000000487</v>
      </c>
      <c r="AA252">
        <v>9.1749999999999829</v>
      </c>
      <c r="AB252">
        <v>9.3180000000000121</v>
      </c>
      <c r="AC252">
        <v>9.342000000000013</v>
      </c>
      <c r="AD252">
        <v>9.4459999999999411</v>
      </c>
      <c r="AE252">
        <v>9.5570000000000448</v>
      </c>
      <c r="AF252">
        <v>9.5699999999999648</v>
      </c>
      <c r="AG252">
        <v>9.6050000000000182</v>
      </c>
      <c r="AH252">
        <v>9.6119999999999948</v>
      </c>
      <c r="AI252">
        <v>9.5320000000000107</v>
      </c>
      <c r="AJ252" s="7">
        <f t="shared" si="13"/>
        <v>48.499872014226625</v>
      </c>
    </row>
    <row r="253" spans="1:36" x14ac:dyDescent="0.45">
      <c r="A253" s="26" t="s">
        <v>322</v>
      </c>
      <c r="B253" s="46">
        <v>43526</v>
      </c>
      <c r="C253" s="26" t="s">
        <v>103</v>
      </c>
      <c r="D253" t="s">
        <v>245</v>
      </c>
      <c r="E253" s="3" t="s">
        <v>245</v>
      </c>
      <c r="F253" t="s">
        <v>203</v>
      </c>
      <c r="G253" s="26">
        <v>2019</v>
      </c>
      <c r="H253" t="s">
        <v>55</v>
      </c>
      <c r="I253" s="12">
        <f>(B253-VLOOKUP(F253,Riders!$A$2:$D$3499,4,FALSE))/365</f>
        <v>26.002739726027396</v>
      </c>
      <c r="J253" s="27">
        <v>20</v>
      </c>
      <c r="K253" s="90">
        <f t="shared" si="11"/>
        <v>2.6461921296296298E-3</v>
      </c>
      <c r="L253">
        <v>14.58</v>
      </c>
      <c r="M253">
        <v>8.9150000000000009</v>
      </c>
      <c r="N253">
        <v>8.5179999999999971</v>
      </c>
      <c r="O253">
        <v>8.6300000000000026</v>
      </c>
      <c r="P253">
        <v>8.625</v>
      </c>
      <c r="Q253">
        <v>8.7079999999999984</v>
      </c>
      <c r="R253">
        <v>8.8220000000000027</v>
      </c>
      <c r="S253">
        <v>8.9789999999999992</v>
      </c>
      <c r="T253">
        <v>9.0919999999999987</v>
      </c>
      <c r="U253">
        <v>9.2760000000000105</v>
      </c>
      <c r="V253">
        <v>9.4009999999999962</v>
      </c>
      <c r="W253">
        <v>9.4699999999999989</v>
      </c>
      <c r="X253">
        <v>9.5190000000000055</v>
      </c>
      <c r="Y253">
        <v>9.6039999999999708</v>
      </c>
      <c r="Z253">
        <v>9.6800000000000068</v>
      </c>
      <c r="AA253">
        <v>9.7420000000000186</v>
      </c>
      <c r="AB253">
        <v>9.8220000000000027</v>
      </c>
      <c r="AC253">
        <v>9.8559999999999945</v>
      </c>
      <c r="AD253">
        <v>9.5640000000000214</v>
      </c>
      <c r="AE253">
        <v>9.5319999999999823</v>
      </c>
      <c r="AF253">
        <v>9.5579999999999927</v>
      </c>
      <c r="AG253">
        <v>9.6639999999999873</v>
      </c>
      <c r="AH253">
        <v>9.5710000000000264</v>
      </c>
      <c r="AI253">
        <v>9.5030000000000143</v>
      </c>
      <c r="AJ253" s="7">
        <f t="shared" si="13"/>
        <v>47.237688677388448</v>
      </c>
    </row>
    <row r="254" spans="1:36" x14ac:dyDescent="0.45">
      <c r="A254" s="26" t="s">
        <v>322</v>
      </c>
      <c r="B254" s="46">
        <v>43526</v>
      </c>
      <c r="C254" s="26" t="s">
        <v>103</v>
      </c>
      <c r="D254" s="3" t="s">
        <v>31</v>
      </c>
      <c r="E254" s="3" t="s">
        <v>578</v>
      </c>
      <c r="F254" t="s">
        <v>2046</v>
      </c>
      <c r="G254" s="26">
        <v>2019</v>
      </c>
      <c r="H254" t="s">
        <v>91</v>
      </c>
      <c r="I254" s="12">
        <f>(B254-VLOOKUP(F254,Riders!$A$2:$D$3499,4,FALSE))/365</f>
        <v>28.550684931506851</v>
      </c>
      <c r="J254" s="27">
        <v>1</v>
      </c>
      <c r="K254" s="90">
        <f t="shared" si="11"/>
        <v>2.3839236111111114E-3</v>
      </c>
      <c r="L254">
        <v>13.829000000000001</v>
      </c>
      <c r="M254">
        <v>8.5389999999999979</v>
      </c>
      <c r="N254">
        <v>8.2149999999999999</v>
      </c>
      <c r="O254">
        <v>8.1810000000000045</v>
      </c>
      <c r="P254">
        <v>8.3109999999999999</v>
      </c>
      <c r="Q254">
        <v>8.3689999999999998</v>
      </c>
      <c r="R254">
        <v>8.4740000000000038</v>
      </c>
      <c r="S254">
        <v>8.4879999999999995</v>
      </c>
      <c r="T254">
        <v>8.4710000000000036</v>
      </c>
      <c r="U254">
        <v>8.4359999999999786</v>
      </c>
      <c r="V254">
        <v>8.4080000000000013</v>
      </c>
      <c r="W254">
        <v>8.3530000000000229</v>
      </c>
      <c r="X254">
        <v>8.3419999999999987</v>
      </c>
      <c r="Y254">
        <v>8.3599999999999852</v>
      </c>
      <c r="Z254">
        <v>8.4210000000000065</v>
      </c>
      <c r="AA254">
        <v>8.4219999999999686</v>
      </c>
      <c r="AB254">
        <v>8.3790000000000191</v>
      </c>
      <c r="AC254">
        <v>8.2990000000000066</v>
      </c>
      <c r="AD254">
        <v>8.2749999999999773</v>
      </c>
      <c r="AE254">
        <v>8.26400000000001</v>
      </c>
      <c r="AF254">
        <v>8.2699999999999818</v>
      </c>
      <c r="AG254">
        <v>8.2070000000000505</v>
      </c>
      <c r="AH254">
        <v>8.2609999999999957</v>
      </c>
      <c r="AI254">
        <v>8.3970000000000198</v>
      </c>
      <c r="AJ254" s="7">
        <f t="shared" si="13"/>
        <v>52.434566031140299</v>
      </c>
    </row>
    <row r="255" spans="1:36" x14ac:dyDescent="0.45">
      <c r="A255" s="26" t="s">
        <v>322</v>
      </c>
      <c r="B255" s="46">
        <v>43526</v>
      </c>
      <c r="C255" s="26" t="s">
        <v>103</v>
      </c>
      <c r="D255" s="3" t="s">
        <v>31</v>
      </c>
      <c r="E255" s="3" t="s">
        <v>578</v>
      </c>
      <c r="F255" t="s">
        <v>2029</v>
      </c>
      <c r="G255" s="26">
        <v>2019</v>
      </c>
      <c r="H255" t="s">
        <v>88</v>
      </c>
      <c r="I255" s="12">
        <f>(B255-VLOOKUP(F255,Riders!$A$2:$D$3499,4,FALSE))/365</f>
        <v>30.75068493150685</v>
      </c>
      <c r="J255" s="27">
        <v>2</v>
      </c>
      <c r="K255" s="90">
        <f t="shared" si="11"/>
        <v>2.4217939814814814E-3</v>
      </c>
      <c r="L255">
        <v>14.516999999999999</v>
      </c>
      <c r="M255">
        <v>8.8790000000000013</v>
      </c>
      <c r="N255">
        <v>8.3490000000000002</v>
      </c>
      <c r="O255">
        <v>8.2189999999999976</v>
      </c>
      <c r="P255">
        <v>8.1769999999999996</v>
      </c>
      <c r="Q255">
        <v>8.2259999999999991</v>
      </c>
      <c r="R255">
        <v>8.2020000000000053</v>
      </c>
      <c r="S255">
        <v>8.2890000000000015</v>
      </c>
      <c r="T255">
        <v>8.2630000000000052</v>
      </c>
      <c r="U255">
        <v>8.2949999999999875</v>
      </c>
      <c r="V255">
        <v>8.3429999999999893</v>
      </c>
      <c r="W255">
        <v>8.3720000000000283</v>
      </c>
      <c r="X255">
        <v>8.4219999999999828</v>
      </c>
      <c r="Y255">
        <v>8.4269999999999925</v>
      </c>
      <c r="Z255">
        <v>8.4639999999999986</v>
      </c>
      <c r="AA255">
        <v>8.5160000000000196</v>
      </c>
      <c r="AB255">
        <v>8.589999999999975</v>
      </c>
      <c r="AC255">
        <v>8.6059999999999945</v>
      </c>
      <c r="AD255">
        <v>8.5970000000000368</v>
      </c>
      <c r="AE255">
        <v>8.6489999999999441</v>
      </c>
      <c r="AF255">
        <v>8.6710000000000207</v>
      </c>
      <c r="AG255">
        <v>8.6630000000000109</v>
      </c>
      <c r="AH255">
        <v>8.7210000000000036</v>
      </c>
      <c r="AI255">
        <v>8.7860000000000014</v>
      </c>
      <c r="AJ255" s="7">
        <f t="shared" si="13"/>
        <v>51.61462988009157</v>
      </c>
    </row>
    <row r="256" spans="1:36" x14ac:dyDescent="0.45">
      <c r="A256" s="26" t="s">
        <v>322</v>
      </c>
      <c r="B256" s="46">
        <v>43526</v>
      </c>
      <c r="C256" s="26" t="s">
        <v>103</v>
      </c>
      <c r="D256" s="3" t="s">
        <v>31</v>
      </c>
      <c r="E256" s="3" t="s">
        <v>579</v>
      </c>
      <c r="F256" t="s">
        <v>274</v>
      </c>
      <c r="G256" s="26">
        <v>2019</v>
      </c>
      <c r="H256" t="s">
        <v>88</v>
      </c>
      <c r="I256" s="12">
        <f>(B256-VLOOKUP(F256,Riders!$A$2:$D$3499,4,FALSE))/365</f>
        <v>22.643835616438356</v>
      </c>
      <c r="J256" s="27">
        <v>3</v>
      </c>
      <c r="K256" s="90">
        <f t="shared" si="11"/>
        <v>2.4244560185185181E-3</v>
      </c>
      <c r="L256">
        <v>13.644</v>
      </c>
      <c r="M256">
        <v>8.8800000000000008</v>
      </c>
      <c r="N256">
        <v>8.4420000000000002</v>
      </c>
      <c r="O256">
        <v>8.3070000000000022</v>
      </c>
      <c r="P256">
        <v>8.2079999999999984</v>
      </c>
      <c r="Q256">
        <v>8.2340000000000018</v>
      </c>
      <c r="R256">
        <v>8.2659999999999982</v>
      </c>
      <c r="S256">
        <v>8.3780000000000072</v>
      </c>
      <c r="T256">
        <v>8.3970000000000056</v>
      </c>
      <c r="U256">
        <v>8.4689999999999799</v>
      </c>
      <c r="V256">
        <v>8.4180000000000206</v>
      </c>
      <c r="W256">
        <v>8.4829999999999757</v>
      </c>
      <c r="X256">
        <v>8.4650000000000318</v>
      </c>
      <c r="Y256">
        <v>8.4869999999999948</v>
      </c>
      <c r="Z256">
        <v>8.4589999999999606</v>
      </c>
      <c r="AA256">
        <v>8.5680000000000405</v>
      </c>
      <c r="AB256">
        <v>8.5769999999999698</v>
      </c>
      <c r="AC256">
        <v>8.6610000000000298</v>
      </c>
      <c r="AD256">
        <v>8.6260000000000048</v>
      </c>
      <c r="AE256">
        <v>8.7199999999999989</v>
      </c>
      <c r="AF256">
        <v>8.6779999999999688</v>
      </c>
      <c r="AG256">
        <v>8.6980000000000359</v>
      </c>
      <c r="AH256">
        <v>8.6670000000000016</v>
      </c>
      <c r="AI256">
        <v>8.7409999999999286</v>
      </c>
      <c r="AJ256" s="7">
        <f t="shared" si="13"/>
        <v>51.557957350111955</v>
      </c>
    </row>
    <row r="257" spans="1:36" x14ac:dyDescent="0.45">
      <c r="A257" s="26" t="s">
        <v>322</v>
      </c>
      <c r="B257" s="46">
        <v>43526</v>
      </c>
      <c r="C257" s="26" t="s">
        <v>103</v>
      </c>
      <c r="D257" s="3" t="s">
        <v>31</v>
      </c>
      <c r="E257" s="3" t="s">
        <v>579</v>
      </c>
      <c r="F257" t="s">
        <v>460</v>
      </c>
      <c r="G257" s="26">
        <v>2019</v>
      </c>
      <c r="H257" t="s">
        <v>37</v>
      </c>
      <c r="I257" s="12">
        <f>(B257-VLOOKUP(F257,Riders!$A$2:$D$3499,4,FALSE))/365</f>
        <v>29.789041095890411</v>
      </c>
      <c r="J257" s="27">
        <v>4</v>
      </c>
      <c r="K257" s="90">
        <f t="shared" si="11"/>
        <v>2.4790277777777775E-3</v>
      </c>
      <c r="L257">
        <v>13.893000000000001</v>
      </c>
      <c r="M257">
        <v>8.588000000000001</v>
      </c>
      <c r="N257">
        <v>8.3919999999999995</v>
      </c>
      <c r="O257">
        <v>8.3989999999999974</v>
      </c>
      <c r="P257">
        <v>8.5090000000000003</v>
      </c>
      <c r="Q257">
        <v>8.5590000000000046</v>
      </c>
      <c r="R257">
        <v>8.5949999999999989</v>
      </c>
      <c r="S257">
        <v>8.5699999999999932</v>
      </c>
      <c r="T257">
        <v>8.5820000000000078</v>
      </c>
      <c r="U257">
        <v>8.5109999999999957</v>
      </c>
      <c r="V257">
        <v>8.5550000000000068</v>
      </c>
      <c r="W257">
        <v>8.6049999999999898</v>
      </c>
      <c r="X257">
        <v>8.7060000000000031</v>
      </c>
      <c r="Y257">
        <v>8.6780000000000115</v>
      </c>
      <c r="Z257">
        <v>8.7659999999999769</v>
      </c>
      <c r="AA257">
        <v>8.8170000000000357</v>
      </c>
      <c r="AB257">
        <v>8.9429999999999836</v>
      </c>
      <c r="AC257">
        <v>8.8659999999999854</v>
      </c>
      <c r="AD257">
        <v>8.9200000000000159</v>
      </c>
      <c r="AE257">
        <v>8.8509999999999707</v>
      </c>
      <c r="AF257">
        <v>8.9510000000000502</v>
      </c>
      <c r="AG257">
        <v>8.9179999999999495</v>
      </c>
      <c r="AH257">
        <v>8.9990000000000236</v>
      </c>
      <c r="AI257">
        <v>9.0149999999999864</v>
      </c>
      <c r="AJ257" s="7">
        <f t="shared" si="13"/>
        <v>50.422992884755452</v>
      </c>
    </row>
  </sheetData>
  <autoFilter ref="A1:AJ286" xr:uid="{00000000-0009-0000-0000-00000B000000}">
    <sortState xmlns:xlrd2="http://schemas.microsoft.com/office/spreadsheetml/2017/richdata2" ref="A2:AJ257">
      <sortCondition descending="1" ref="B1:B286"/>
    </sortState>
  </autoFilter>
  <conditionalFormatting sqref="L2:L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257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3:AJ38 AJ60:AJ75 AJ97:AJ112 AJ134:AJ149 AJ171:AJ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3:L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3:AI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A164 A216:A1951 B2:F3 B4:E124 B125:D138 B216:D229 B230:E257 B258:K1951 D139:D145 D146:E200 D201:D215 E125:E145 E201:E229 F4:F138 F139:H164 F185:H257 G2:G164 H2:H138 J2:K257">
    <cfRule type="expression" dxfId="126" priority="26">
      <formula>$D2="Q"</formula>
    </cfRule>
    <cfRule type="expression" dxfId="125" priority="27">
      <formula>$D2="G"</formula>
    </cfRule>
    <cfRule type="expression" dxfId="124" priority="28">
      <formula>$D2="B"</formula>
    </cfRule>
  </conditionalFormatting>
  <conditionalFormatting sqref="B139:B164">
    <cfRule type="expression" dxfId="123" priority="19">
      <formula>$D139="F"</formula>
    </cfRule>
    <cfRule type="expression" dxfId="122" priority="20">
      <formula>$D139="Q"</formula>
    </cfRule>
  </conditionalFormatting>
  <conditionalFormatting sqref="C139:C164">
    <cfRule type="expression" dxfId="121" priority="13">
      <formula>$D139="Q"</formula>
    </cfRule>
    <cfRule type="expression" dxfId="120" priority="14">
      <formula>$D139="G"</formula>
    </cfRule>
    <cfRule type="expression" dxfId="119" priority="15">
      <formula>$D139="B"</formula>
    </cfRule>
  </conditionalFormatting>
  <conditionalFormatting sqref="A165:A188 C165:C188 G165:G188">
    <cfRule type="expression" dxfId="118" priority="11">
      <formula>#REF!="F"</formula>
    </cfRule>
    <cfRule type="expression" dxfId="117" priority="12">
      <formula>#REF!="Q"</formula>
    </cfRule>
  </conditionalFormatting>
  <conditionalFormatting sqref="F166:H184">
    <cfRule type="expression" dxfId="116" priority="1529">
      <formula>$D165="Q"</formula>
    </cfRule>
    <cfRule type="expression" dxfId="115" priority="1530">
      <formula>$D165="G"</formula>
    </cfRule>
    <cfRule type="expression" dxfId="114" priority="1531">
      <formula>$D165="B"</formula>
    </cfRule>
  </conditionalFormatting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L520"/>
  <sheetViews>
    <sheetView zoomScaleNormal="100" workbookViewId="0">
      <pane ySplit="1" topLeftCell="A496" activePane="bottomLeft" state="frozen"/>
      <selection activeCell="G321" sqref="G321"/>
      <selection pane="bottomLeft" activeCell="N512" sqref="N512"/>
    </sheetView>
  </sheetViews>
  <sheetFormatPr defaultRowHeight="14.25" x14ac:dyDescent="0.45"/>
  <cols>
    <col min="1" max="1" width="14" bestFit="1" customWidth="1"/>
    <col min="2" max="2" width="9.796875" bestFit="1" customWidth="1"/>
    <col min="3" max="3" width="12.19921875" bestFit="1" customWidth="1"/>
    <col min="4" max="4" width="10.53125" bestFit="1" customWidth="1"/>
    <col min="5" max="5" width="11.53125" bestFit="1" customWidth="1"/>
    <col min="6" max="6" width="9.796875" bestFit="1" customWidth="1"/>
    <col min="7" max="7" width="34" bestFit="1" customWidth="1"/>
    <col min="8" max="8" width="12.53125" bestFit="1" customWidth="1"/>
    <col min="9" max="9" width="9.19921875" bestFit="1" customWidth="1"/>
    <col min="10" max="10" width="10.19921875" bestFit="1" customWidth="1"/>
    <col min="11" max="11" width="9.796875" bestFit="1" customWidth="1"/>
    <col min="12" max="12" width="15.53125" bestFit="1" customWidth="1"/>
  </cols>
  <sheetData>
    <row r="1" spans="1:12" x14ac:dyDescent="0.45">
      <c r="A1" t="s">
        <v>0</v>
      </c>
      <c r="B1" t="s">
        <v>1</v>
      </c>
      <c r="C1" t="s">
        <v>2</v>
      </c>
      <c r="D1" t="s">
        <v>3</v>
      </c>
      <c r="E1" t="s">
        <v>591</v>
      </c>
      <c r="F1" t="s">
        <v>5</v>
      </c>
      <c r="G1" t="s">
        <v>337</v>
      </c>
      <c r="H1" t="s">
        <v>8</v>
      </c>
      <c r="I1" t="s">
        <v>338</v>
      </c>
      <c r="J1" t="s">
        <v>11</v>
      </c>
      <c r="K1" t="s">
        <v>27</v>
      </c>
      <c r="L1" t="s">
        <v>28</v>
      </c>
    </row>
    <row r="2" spans="1:12" x14ac:dyDescent="0.45">
      <c r="A2" s="1" t="s">
        <v>74</v>
      </c>
      <c r="B2" s="1">
        <v>2021</v>
      </c>
      <c r="C2" s="2">
        <v>44330</v>
      </c>
      <c r="D2" s="1" t="s">
        <v>30</v>
      </c>
      <c r="E2" s="1" t="s">
        <v>31</v>
      </c>
      <c r="F2" s="1" t="s">
        <v>31</v>
      </c>
      <c r="G2" s="1" t="s">
        <v>201</v>
      </c>
      <c r="H2" s="1"/>
      <c r="I2" s="12">
        <f>(C2-VLOOKUP(G2,Riders!$A$2:$D$4499,4,FALSE))/365</f>
        <v>24.109589041095891</v>
      </c>
      <c r="J2" s="1">
        <v>1</v>
      </c>
      <c r="K2" s="6">
        <v>0.13472222222222219</v>
      </c>
      <c r="L2">
        <v>41.604999999999997</v>
      </c>
    </row>
    <row r="3" spans="1:12" x14ac:dyDescent="0.45">
      <c r="A3" s="1" t="s">
        <v>74</v>
      </c>
      <c r="B3" s="1">
        <v>2021</v>
      </c>
      <c r="C3" s="2">
        <v>44330</v>
      </c>
      <c r="D3" s="1" t="s">
        <v>30</v>
      </c>
      <c r="E3" s="1" t="s">
        <v>31</v>
      </c>
      <c r="F3" s="1" t="s">
        <v>31</v>
      </c>
      <c r="G3" s="1" t="s">
        <v>241</v>
      </c>
      <c r="H3" s="1"/>
      <c r="I3" s="12">
        <f>(C3-VLOOKUP(G3,Riders!$A$2:$D$4499,4,FALSE))/365</f>
        <v>26.454794520547946</v>
      </c>
      <c r="J3" s="1">
        <v>2</v>
      </c>
    </row>
    <row r="4" spans="1:12" x14ac:dyDescent="0.45">
      <c r="A4" s="1" t="s">
        <v>74</v>
      </c>
      <c r="B4" s="1">
        <v>2021</v>
      </c>
      <c r="C4" s="2">
        <v>44330</v>
      </c>
      <c r="D4" s="1" t="s">
        <v>30</v>
      </c>
      <c r="E4" s="1" t="s">
        <v>31</v>
      </c>
      <c r="F4" s="1" t="s">
        <v>31</v>
      </c>
      <c r="G4" s="1" t="s">
        <v>205</v>
      </c>
      <c r="H4" s="1"/>
      <c r="I4" s="12">
        <f>(C4-VLOOKUP(G4,Riders!$A$2:$D$4499,4,FALSE))/365</f>
        <v>22.682191780821917</v>
      </c>
      <c r="J4" s="1">
        <v>3</v>
      </c>
    </row>
    <row r="5" spans="1:12" x14ac:dyDescent="0.45">
      <c r="A5" s="1" t="s">
        <v>74</v>
      </c>
      <c r="B5" s="1">
        <v>2021</v>
      </c>
      <c r="C5" s="2">
        <v>44330</v>
      </c>
      <c r="D5" s="1" t="s">
        <v>30</v>
      </c>
      <c r="E5" s="1" t="s">
        <v>31</v>
      </c>
      <c r="F5" s="1" t="s">
        <v>31</v>
      </c>
      <c r="G5" s="1" t="s">
        <v>4728</v>
      </c>
      <c r="H5" s="1"/>
      <c r="I5" s="12">
        <f>(C5-VLOOKUP(G5,Riders!$A$2:$D$4499,4,FALSE))/365</f>
        <v>28.728767123287671</v>
      </c>
      <c r="J5" s="1">
        <v>4</v>
      </c>
    </row>
    <row r="6" spans="1:12" x14ac:dyDescent="0.45">
      <c r="A6" s="1" t="s">
        <v>74</v>
      </c>
      <c r="B6" s="1">
        <v>2021</v>
      </c>
      <c r="C6" s="2">
        <v>44330</v>
      </c>
      <c r="D6" s="1" t="s">
        <v>30</v>
      </c>
      <c r="E6" s="1" t="s">
        <v>31</v>
      </c>
      <c r="F6" s="1" t="s">
        <v>31</v>
      </c>
      <c r="G6" s="41" t="s">
        <v>220</v>
      </c>
      <c r="H6" s="1"/>
      <c r="I6" s="12">
        <f>(C6-VLOOKUP(G6,Riders!$A$2:$D$4499,4,FALSE))/365</f>
        <v>23.830136986301369</v>
      </c>
      <c r="J6" s="1">
        <v>5</v>
      </c>
    </row>
    <row r="7" spans="1:12" x14ac:dyDescent="0.45">
      <c r="A7" s="1" t="s">
        <v>74</v>
      </c>
      <c r="B7" s="1">
        <v>2021</v>
      </c>
      <c r="C7" s="2">
        <v>44330</v>
      </c>
      <c r="D7" s="1" t="s">
        <v>30</v>
      </c>
      <c r="E7" s="1" t="s">
        <v>31</v>
      </c>
      <c r="F7" s="1" t="s">
        <v>31</v>
      </c>
      <c r="G7" s="1" t="s">
        <v>297</v>
      </c>
      <c r="H7" s="1"/>
      <c r="I7" s="12">
        <f>(C7-VLOOKUP(G7,Riders!$A$2:$D$4499,4,FALSE))/365</f>
        <v>26.791780821917808</v>
      </c>
      <c r="J7" s="1">
        <v>6</v>
      </c>
    </row>
    <row r="8" spans="1:12" x14ac:dyDescent="0.45">
      <c r="A8" s="4" t="s">
        <v>277</v>
      </c>
      <c r="B8" s="4">
        <v>2021</v>
      </c>
      <c r="C8" s="5">
        <v>44386</v>
      </c>
      <c r="D8" s="4" t="s">
        <v>30</v>
      </c>
      <c r="E8" s="4" t="s">
        <v>31</v>
      </c>
      <c r="F8" s="4" t="s">
        <v>31</v>
      </c>
      <c r="G8" s="4" t="s">
        <v>3886</v>
      </c>
      <c r="H8" s="4" t="s">
        <v>2334</v>
      </c>
      <c r="I8" s="12">
        <f>(C8-VLOOKUP(G8,Riders!$A$2:$D$4499,4,FALSE))/365</f>
        <v>22.016438356164382</v>
      </c>
      <c r="J8" s="4">
        <v>1</v>
      </c>
      <c r="K8" s="6">
        <v>0.48472222222222222</v>
      </c>
      <c r="L8">
        <v>43.820999999999998</v>
      </c>
    </row>
    <row r="9" spans="1:12" x14ac:dyDescent="0.45">
      <c r="A9" s="4" t="s">
        <v>277</v>
      </c>
      <c r="B9" s="4">
        <v>2021</v>
      </c>
      <c r="C9" s="5">
        <v>44386</v>
      </c>
      <c r="D9" s="4" t="s">
        <v>30</v>
      </c>
      <c r="E9" s="4" t="s">
        <v>31</v>
      </c>
      <c r="F9" s="4" t="s">
        <v>31</v>
      </c>
      <c r="G9" s="4" t="s">
        <v>278</v>
      </c>
      <c r="H9" s="4" t="s">
        <v>279</v>
      </c>
      <c r="I9" s="12">
        <f>(C9-VLOOKUP(G9,Riders!$A$2:$D$4499,4,FALSE))/365</f>
        <v>24.767123287671232</v>
      </c>
      <c r="J9" s="4">
        <v>2</v>
      </c>
    </row>
    <row r="10" spans="1:12" x14ac:dyDescent="0.45">
      <c r="A10" s="4" t="s">
        <v>277</v>
      </c>
      <c r="B10" s="4">
        <v>2021</v>
      </c>
      <c r="C10" s="5">
        <v>44386</v>
      </c>
      <c r="D10" s="4" t="s">
        <v>30</v>
      </c>
      <c r="E10" s="4" t="s">
        <v>31</v>
      </c>
      <c r="F10" s="4" t="s">
        <v>31</v>
      </c>
      <c r="G10" s="4" t="s">
        <v>97</v>
      </c>
      <c r="H10" s="4" t="s">
        <v>99</v>
      </c>
      <c r="I10" s="12">
        <f>(C10-VLOOKUP(G10,Riders!$A$2:$D$4499,4,FALSE))/365</f>
        <v>22.863013698630137</v>
      </c>
      <c r="J10" s="4">
        <v>3</v>
      </c>
    </row>
    <row r="11" spans="1:12" x14ac:dyDescent="0.45">
      <c r="A11" s="4" t="s">
        <v>277</v>
      </c>
      <c r="B11" s="4">
        <v>2021</v>
      </c>
      <c r="C11" s="5">
        <v>44386</v>
      </c>
      <c r="D11" s="4" t="s">
        <v>30</v>
      </c>
      <c r="E11" s="4" t="s">
        <v>31</v>
      </c>
      <c r="F11" s="4" t="s">
        <v>31</v>
      </c>
      <c r="G11" s="4" t="s">
        <v>2062</v>
      </c>
      <c r="H11" s="4" t="s">
        <v>251</v>
      </c>
      <c r="I11" s="12">
        <f>(C11-VLOOKUP(G11,Riders!$A$2:$D$4499,4,FALSE))/365</f>
        <v>22.035616438356165</v>
      </c>
      <c r="J11" s="4">
        <v>4</v>
      </c>
    </row>
    <row r="12" spans="1:12" x14ac:dyDescent="0.45">
      <c r="A12" s="4" t="s">
        <v>277</v>
      </c>
      <c r="B12" s="4">
        <v>2021</v>
      </c>
      <c r="C12" s="5">
        <v>44386</v>
      </c>
      <c r="D12" s="4" t="s">
        <v>30</v>
      </c>
      <c r="E12" s="4" t="s">
        <v>31</v>
      </c>
      <c r="F12" s="4" t="s">
        <v>31</v>
      </c>
      <c r="G12" s="4" t="s">
        <v>39</v>
      </c>
      <c r="H12" s="4" t="s">
        <v>40</v>
      </c>
      <c r="I12" s="12">
        <f>(C12-VLOOKUP(G12,Riders!$A$2:$D$4499,4,FALSE))/365</f>
        <v>24.136986301369863</v>
      </c>
      <c r="J12" s="4">
        <v>5</v>
      </c>
    </row>
    <row r="13" spans="1:12" x14ac:dyDescent="0.45">
      <c r="A13" s="4" t="s">
        <v>277</v>
      </c>
      <c r="B13" s="4">
        <v>2021</v>
      </c>
      <c r="C13" s="5">
        <v>44386</v>
      </c>
      <c r="D13" s="4" t="s">
        <v>30</v>
      </c>
      <c r="E13" s="4" t="s">
        <v>31</v>
      </c>
      <c r="F13" s="4" t="s">
        <v>31</v>
      </c>
      <c r="G13" s="4" t="s">
        <v>2341</v>
      </c>
      <c r="H13" s="4" t="s">
        <v>2342</v>
      </c>
      <c r="I13" s="12">
        <f>(C13-VLOOKUP(G13,Riders!$A$2:$D$4499,4,FALSE))/365</f>
        <v>31.44109589041096</v>
      </c>
      <c r="J13" s="4">
        <v>6</v>
      </c>
    </row>
    <row r="14" spans="1:12" x14ac:dyDescent="0.45">
      <c r="A14" s="4" t="s">
        <v>277</v>
      </c>
      <c r="B14" s="4">
        <v>2021</v>
      </c>
      <c r="C14" s="5">
        <v>44386</v>
      </c>
      <c r="D14" s="4" t="s">
        <v>30</v>
      </c>
      <c r="E14" s="4" t="s">
        <v>31</v>
      </c>
      <c r="F14" s="4" t="s">
        <v>31</v>
      </c>
      <c r="G14" s="4" t="s">
        <v>4764</v>
      </c>
      <c r="H14" s="4" t="s">
        <v>2221</v>
      </c>
      <c r="I14" s="12">
        <f>(C14-VLOOKUP(G14,Riders!$A$2:$D$4499,4,FALSE))/365</f>
        <v>23.328767123287673</v>
      </c>
      <c r="J14" s="4">
        <v>7</v>
      </c>
    </row>
    <row r="15" spans="1:12" x14ac:dyDescent="0.45">
      <c r="A15" s="4" t="s">
        <v>277</v>
      </c>
      <c r="B15" s="4">
        <v>2021</v>
      </c>
      <c r="C15" s="5">
        <v>44386</v>
      </c>
      <c r="D15" s="4" t="s">
        <v>30</v>
      </c>
      <c r="E15" s="4" t="s">
        <v>31</v>
      </c>
      <c r="F15" s="4" t="s">
        <v>31</v>
      </c>
      <c r="G15" s="4" t="s">
        <v>162</v>
      </c>
      <c r="H15" s="4" t="s">
        <v>64</v>
      </c>
      <c r="I15" s="12">
        <f>(C15-VLOOKUP(G15,Riders!$A$2:$D$4499,4,FALSE))/365</f>
        <v>27.202739726027396</v>
      </c>
      <c r="J15" s="4">
        <v>8</v>
      </c>
    </row>
    <row r="16" spans="1:12" x14ac:dyDescent="0.45">
      <c r="A16" s="4" t="s">
        <v>277</v>
      </c>
      <c r="B16" s="4">
        <v>2021</v>
      </c>
      <c r="C16" s="5">
        <v>44386</v>
      </c>
      <c r="D16" s="4" t="s">
        <v>30</v>
      </c>
      <c r="E16" s="4" t="s">
        <v>31</v>
      </c>
      <c r="F16" s="4" t="s">
        <v>31</v>
      </c>
      <c r="G16" s="4" t="s">
        <v>5197</v>
      </c>
      <c r="H16" s="4" t="s">
        <v>115</v>
      </c>
      <c r="I16" s="12" t="e">
        <f>(C16-VLOOKUP(G16,Riders!$A$2:$D$4499,4,FALSE))/365</f>
        <v>#N/A</v>
      </c>
      <c r="J16" s="4">
        <v>9</v>
      </c>
    </row>
    <row r="17" spans="1:12" x14ac:dyDescent="0.45">
      <c r="A17" s="4" t="s">
        <v>277</v>
      </c>
      <c r="B17" s="4">
        <v>2021</v>
      </c>
      <c r="C17" s="5">
        <v>44386</v>
      </c>
      <c r="D17" s="4" t="s">
        <v>30</v>
      </c>
      <c r="E17" s="4" t="s">
        <v>31</v>
      </c>
      <c r="F17" s="4" t="s">
        <v>31</v>
      </c>
      <c r="G17" s="4" t="s">
        <v>5149</v>
      </c>
      <c r="H17" s="4" t="s">
        <v>506</v>
      </c>
      <c r="I17" s="12">
        <f>(C17-VLOOKUP(G17,Riders!$A$2:$D$4499,4,FALSE))/365</f>
        <v>24.802739726027397</v>
      </c>
      <c r="J17" s="4">
        <v>10</v>
      </c>
    </row>
    <row r="18" spans="1:12" x14ac:dyDescent="0.45">
      <c r="A18" s="4" t="s">
        <v>277</v>
      </c>
      <c r="B18" s="4">
        <v>2021</v>
      </c>
      <c r="C18" s="5">
        <v>44386</v>
      </c>
      <c r="D18" s="4" t="s">
        <v>30</v>
      </c>
      <c r="E18" s="4" t="s">
        <v>31</v>
      </c>
      <c r="F18" s="4" t="s">
        <v>31</v>
      </c>
      <c r="G18" s="4" t="s">
        <v>241</v>
      </c>
      <c r="H18" s="4" t="s">
        <v>242</v>
      </c>
      <c r="I18" s="12">
        <f>(C18-VLOOKUP(G18,Riders!$A$2:$D$4499,4,FALSE))/365</f>
        <v>26.608219178082191</v>
      </c>
      <c r="J18" s="4">
        <v>11</v>
      </c>
    </row>
    <row r="19" spans="1:12" x14ac:dyDescent="0.45">
      <c r="A19" s="4" t="s">
        <v>277</v>
      </c>
      <c r="B19" s="4">
        <v>2021</v>
      </c>
      <c r="C19" s="5">
        <v>44386</v>
      </c>
      <c r="D19" s="4" t="s">
        <v>30</v>
      </c>
      <c r="E19" s="4" t="s">
        <v>31</v>
      </c>
      <c r="F19" s="4" t="s">
        <v>31</v>
      </c>
      <c r="G19" s="4" t="s">
        <v>2092</v>
      </c>
      <c r="H19" s="4" t="s">
        <v>282</v>
      </c>
      <c r="I19" s="12">
        <f>(C19-VLOOKUP(G19,Riders!$A$2:$D$4499,4,FALSE))/365</f>
        <v>18.378082191780823</v>
      </c>
      <c r="J19" s="4">
        <v>12</v>
      </c>
    </row>
    <row r="20" spans="1:12" x14ac:dyDescent="0.45">
      <c r="A20" s="4" t="s">
        <v>277</v>
      </c>
      <c r="B20" s="4">
        <v>2021</v>
      </c>
      <c r="C20" s="5">
        <v>44386</v>
      </c>
      <c r="D20" s="4" t="s">
        <v>30</v>
      </c>
      <c r="E20" s="4" t="s">
        <v>31</v>
      </c>
      <c r="F20" s="4" t="s">
        <v>31</v>
      </c>
      <c r="G20" s="4" t="s">
        <v>212</v>
      </c>
      <c r="H20" s="4" t="s">
        <v>213</v>
      </c>
      <c r="I20" s="12">
        <f>(C20-VLOOKUP(G20,Riders!$A$2:$D$4499,4,FALSE))/365</f>
        <v>26.287671232876711</v>
      </c>
      <c r="J20" s="4">
        <v>13</v>
      </c>
    </row>
    <row r="21" spans="1:12" x14ac:dyDescent="0.45">
      <c r="A21" s="4" t="s">
        <v>277</v>
      </c>
      <c r="B21" s="4">
        <v>2021</v>
      </c>
      <c r="C21" s="5">
        <v>44386</v>
      </c>
      <c r="D21" s="4" t="s">
        <v>30</v>
      </c>
      <c r="E21" s="4" t="s">
        <v>31</v>
      </c>
      <c r="F21" s="4" t="s">
        <v>31</v>
      </c>
      <c r="G21" s="4" t="s">
        <v>2507</v>
      </c>
      <c r="H21" s="4" t="s">
        <v>2508</v>
      </c>
      <c r="I21" s="12">
        <f>(C21-VLOOKUP(G21,Riders!$A$2:$D$4499,4,FALSE))/365</f>
        <v>23.736986301369864</v>
      </c>
      <c r="J21" s="4">
        <v>14</v>
      </c>
    </row>
    <row r="22" spans="1:12" x14ac:dyDescent="0.45">
      <c r="A22" s="4" t="s">
        <v>277</v>
      </c>
      <c r="B22" s="4">
        <v>2021</v>
      </c>
      <c r="C22" s="5">
        <v>44386</v>
      </c>
      <c r="D22" s="4" t="s">
        <v>30</v>
      </c>
      <c r="E22" s="4" t="s">
        <v>31</v>
      </c>
      <c r="F22" s="4" t="s">
        <v>31</v>
      </c>
      <c r="G22" s="4" t="s">
        <v>1942</v>
      </c>
      <c r="H22" s="4" t="s">
        <v>143</v>
      </c>
      <c r="I22" s="12">
        <f>(C22-VLOOKUP(G22,Riders!$A$2:$D$4499,4,FALSE))/365</f>
        <v>22.008219178082193</v>
      </c>
      <c r="J22" s="4">
        <v>15</v>
      </c>
    </row>
    <row r="23" spans="1:12" x14ac:dyDescent="0.45">
      <c r="A23" s="1" t="s">
        <v>229</v>
      </c>
      <c r="B23" s="1">
        <v>2021</v>
      </c>
      <c r="C23" s="2">
        <v>44449</v>
      </c>
      <c r="D23" s="1" t="s">
        <v>30</v>
      </c>
      <c r="E23" s="1" t="s">
        <v>31</v>
      </c>
      <c r="F23" s="1" t="s">
        <v>31</v>
      </c>
      <c r="G23" s="1" t="s">
        <v>190</v>
      </c>
      <c r="H23" s="1" t="s">
        <v>177</v>
      </c>
      <c r="I23" s="12">
        <f>(C23-VLOOKUP(G23,Riders!$A$2:$D$4499,4,FALSE))/365</f>
        <v>20.13150684931507</v>
      </c>
      <c r="J23" s="1">
        <v>1</v>
      </c>
      <c r="K23" s="6">
        <v>0.42638888888888887</v>
      </c>
      <c r="L23">
        <v>43.96</v>
      </c>
    </row>
    <row r="24" spans="1:12" x14ac:dyDescent="0.45">
      <c r="A24" s="1" t="s">
        <v>229</v>
      </c>
      <c r="B24" s="1">
        <v>2021</v>
      </c>
      <c r="C24" s="2">
        <v>44449</v>
      </c>
      <c r="D24" s="1" t="s">
        <v>30</v>
      </c>
      <c r="E24" s="1" t="s">
        <v>31</v>
      </c>
      <c r="F24" s="1" t="s">
        <v>31</v>
      </c>
      <c r="G24" s="1" t="s">
        <v>248</v>
      </c>
      <c r="H24" s="1" t="s">
        <v>143</v>
      </c>
      <c r="I24" s="12">
        <f>(C24-VLOOKUP(G24,Riders!$A$2:$D$4499,4,FALSE))/365</f>
        <v>23.712328767123289</v>
      </c>
      <c r="J24" s="1">
        <v>2</v>
      </c>
    </row>
    <row r="25" spans="1:12" x14ac:dyDescent="0.45">
      <c r="A25" s="1" t="s">
        <v>229</v>
      </c>
      <c r="B25" s="1">
        <v>2021</v>
      </c>
      <c r="C25" s="2">
        <v>44449</v>
      </c>
      <c r="D25" s="1" t="s">
        <v>30</v>
      </c>
      <c r="E25" s="1" t="s">
        <v>31</v>
      </c>
      <c r="F25" s="1" t="s">
        <v>31</v>
      </c>
      <c r="G25" s="1" t="s">
        <v>288</v>
      </c>
      <c r="H25" s="1" t="s">
        <v>58</v>
      </c>
      <c r="I25" s="12">
        <f>(C25-VLOOKUP(G25,Riders!$A$2:$D$4499,4,FALSE))/365</f>
        <v>25.32054794520548</v>
      </c>
      <c r="J25" s="1">
        <v>3</v>
      </c>
    </row>
    <row r="26" spans="1:12" x14ac:dyDescent="0.45">
      <c r="A26" s="1" t="s">
        <v>229</v>
      </c>
      <c r="B26" s="1">
        <v>2021</v>
      </c>
      <c r="C26" s="2">
        <v>44449</v>
      </c>
      <c r="D26" s="1" t="s">
        <v>30</v>
      </c>
      <c r="E26" s="1" t="s">
        <v>31</v>
      </c>
      <c r="F26" s="1" t="s">
        <v>31</v>
      </c>
      <c r="G26" s="1" t="s">
        <v>260</v>
      </c>
      <c r="H26" s="1" t="s">
        <v>96</v>
      </c>
      <c r="I26" s="12">
        <f>(C26-VLOOKUP(G26,Riders!$A$2:$D$4499,4,FALSE))/365</f>
        <v>19.780821917808218</v>
      </c>
      <c r="J26" s="1">
        <v>4</v>
      </c>
    </row>
    <row r="27" spans="1:12" x14ac:dyDescent="0.45">
      <c r="A27" s="1" t="s">
        <v>229</v>
      </c>
      <c r="B27" s="1">
        <v>2021</v>
      </c>
      <c r="C27" s="2">
        <v>44449</v>
      </c>
      <c r="D27" s="1" t="s">
        <v>30</v>
      </c>
      <c r="E27" s="1" t="s">
        <v>31</v>
      </c>
      <c r="F27" s="1" t="s">
        <v>31</v>
      </c>
      <c r="G27" s="1" t="s">
        <v>261</v>
      </c>
      <c r="H27" s="1" t="s">
        <v>213</v>
      </c>
      <c r="I27" s="12">
        <f>(C27-VLOOKUP(G27,Riders!$A$2:$D$4499,4,FALSE))/365</f>
        <v>26.460273972602739</v>
      </c>
      <c r="J27" s="1">
        <v>5</v>
      </c>
    </row>
    <row r="28" spans="1:12" x14ac:dyDescent="0.45">
      <c r="A28" s="1" t="s">
        <v>229</v>
      </c>
      <c r="B28" s="1">
        <v>2021</v>
      </c>
      <c r="C28" s="2">
        <v>44449</v>
      </c>
      <c r="D28" s="1" t="s">
        <v>30</v>
      </c>
      <c r="E28" s="1" t="s">
        <v>31</v>
      </c>
      <c r="F28" s="1" t="s">
        <v>31</v>
      </c>
      <c r="G28" s="1" t="s">
        <v>259</v>
      </c>
      <c r="H28" s="1" t="s">
        <v>121</v>
      </c>
      <c r="I28" s="12">
        <f>(C28-VLOOKUP(G28,Riders!$A$2:$D$4499,4,FALSE))/365</f>
        <v>20.876712328767123</v>
      </c>
      <c r="J28" s="1">
        <v>6</v>
      </c>
    </row>
    <row r="29" spans="1:12" x14ac:dyDescent="0.45">
      <c r="A29" s="1" t="s">
        <v>229</v>
      </c>
      <c r="B29" s="1">
        <v>2021</v>
      </c>
      <c r="C29" s="2">
        <v>44449</v>
      </c>
      <c r="D29" s="1" t="s">
        <v>30</v>
      </c>
      <c r="E29" s="1" t="s">
        <v>31</v>
      </c>
      <c r="F29" s="1" t="s">
        <v>31</v>
      </c>
      <c r="G29" s="1" t="s">
        <v>161</v>
      </c>
      <c r="H29" s="1" t="s">
        <v>46</v>
      </c>
      <c r="I29" s="12">
        <f>(C29-VLOOKUP(G29,Riders!$A$2:$D$4499,4,FALSE))/365</f>
        <v>19.608219178082191</v>
      </c>
      <c r="J29" s="1">
        <v>7</v>
      </c>
    </row>
    <row r="30" spans="1:12" x14ac:dyDescent="0.45">
      <c r="A30" s="1" t="s">
        <v>229</v>
      </c>
      <c r="B30" s="1">
        <v>2021</v>
      </c>
      <c r="C30" s="2">
        <v>44449</v>
      </c>
      <c r="D30" s="1" t="s">
        <v>30</v>
      </c>
      <c r="E30" s="1" t="s">
        <v>31</v>
      </c>
      <c r="F30" s="1" t="s">
        <v>31</v>
      </c>
      <c r="G30" s="1" t="s">
        <v>253</v>
      </c>
      <c r="H30" s="1" t="s">
        <v>67</v>
      </c>
      <c r="I30" s="12">
        <f>(C30-VLOOKUP(G30,Riders!$A$2:$D$4499,4,FALSE))/365</f>
        <v>29.104109589041094</v>
      </c>
      <c r="J30" s="1">
        <v>8</v>
      </c>
    </row>
    <row r="31" spans="1:12" x14ac:dyDescent="0.45">
      <c r="A31" s="1" t="s">
        <v>229</v>
      </c>
      <c r="B31" s="1">
        <v>2021</v>
      </c>
      <c r="C31" s="2">
        <v>44449</v>
      </c>
      <c r="D31" s="1" t="s">
        <v>30</v>
      </c>
      <c r="E31" s="1" t="s">
        <v>31</v>
      </c>
      <c r="F31" s="1" t="s">
        <v>31</v>
      </c>
      <c r="G31" s="1" t="s">
        <v>68</v>
      </c>
      <c r="H31" s="1" t="s">
        <v>70</v>
      </c>
      <c r="I31" s="12">
        <f>(C31-VLOOKUP(G31,Riders!$A$2:$D$4499,4,FALSE))/365</f>
        <v>22.065753424657533</v>
      </c>
      <c r="J31" s="1">
        <v>9</v>
      </c>
    </row>
    <row r="32" spans="1:12" x14ac:dyDescent="0.45">
      <c r="A32" s="1" t="s">
        <v>229</v>
      </c>
      <c r="B32" s="1">
        <v>2021</v>
      </c>
      <c r="C32" s="2">
        <v>44449</v>
      </c>
      <c r="D32" s="1" t="s">
        <v>30</v>
      </c>
      <c r="E32" s="1" t="s">
        <v>31</v>
      </c>
      <c r="F32" s="1" t="s">
        <v>31</v>
      </c>
      <c r="G32" s="1" t="s">
        <v>5197</v>
      </c>
      <c r="H32" s="1" t="s">
        <v>115</v>
      </c>
      <c r="I32" s="12" t="e">
        <f>(C32-VLOOKUP(G32,Riders!$A$2:$D$4499,4,FALSE))/365</f>
        <v>#N/A</v>
      </c>
      <c r="J32" s="1">
        <v>10</v>
      </c>
    </row>
    <row r="33" spans="1:12" x14ac:dyDescent="0.45">
      <c r="A33" s="1" t="s">
        <v>229</v>
      </c>
      <c r="B33" s="1">
        <v>2021</v>
      </c>
      <c r="C33" s="2">
        <v>44449</v>
      </c>
      <c r="D33" s="1" t="s">
        <v>30</v>
      </c>
      <c r="E33" s="1" t="s">
        <v>31</v>
      </c>
      <c r="F33" s="1" t="s">
        <v>31</v>
      </c>
      <c r="G33" s="1" t="s">
        <v>2245</v>
      </c>
      <c r="H33" s="1" t="s">
        <v>2246</v>
      </c>
      <c r="I33" s="12">
        <f>(C33-VLOOKUP(G33,Riders!$A$2:$D$4499,4,FALSE))/365</f>
        <v>21.197260273972603</v>
      </c>
      <c r="J33" s="1">
        <v>11</v>
      </c>
    </row>
    <row r="34" spans="1:12" x14ac:dyDescent="0.45">
      <c r="A34" s="1" t="s">
        <v>229</v>
      </c>
      <c r="B34" s="1">
        <v>2021</v>
      </c>
      <c r="C34" s="2">
        <v>44449</v>
      </c>
      <c r="D34" s="1" t="s">
        <v>30</v>
      </c>
      <c r="E34" s="1" t="s">
        <v>31</v>
      </c>
      <c r="F34" s="1" t="s">
        <v>31</v>
      </c>
      <c r="G34" s="1" t="s">
        <v>139</v>
      </c>
      <c r="H34" s="1" t="s">
        <v>88</v>
      </c>
      <c r="I34" s="12">
        <f>(C34-VLOOKUP(G34,Riders!$A$2:$D$4499,4,FALSE))/365</f>
        <v>20.835616438356166</v>
      </c>
      <c r="J34" s="1">
        <v>12</v>
      </c>
    </row>
    <row r="35" spans="1:12" x14ac:dyDescent="0.45">
      <c r="A35" s="1" t="s">
        <v>229</v>
      </c>
      <c r="B35" s="1">
        <v>2021</v>
      </c>
      <c r="C35" s="2">
        <v>44449</v>
      </c>
      <c r="D35" s="1" t="s">
        <v>30</v>
      </c>
      <c r="E35" s="1" t="s">
        <v>31</v>
      </c>
      <c r="F35" s="1" t="s">
        <v>31</v>
      </c>
      <c r="G35" s="1" t="s">
        <v>264</v>
      </c>
      <c r="H35" s="1" t="s">
        <v>265</v>
      </c>
      <c r="I35" s="12">
        <f>(C35-VLOOKUP(G35,Riders!$A$2:$D$4499,4,FALSE))/365</f>
        <v>21.561643835616437</v>
      </c>
      <c r="J35" s="1">
        <v>13</v>
      </c>
    </row>
    <row r="36" spans="1:12" x14ac:dyDescent="0.45">
      <c r="A36" s="1" t="s">
        <v>229</v>
      </c>
      <c r="B36" s="1">
        <v>2021</v>
      </c>
      <c r="C36" s="2">
        <v>44449</v>
      </c>
      <c r="D36" s="1" t="s">
        <v>30</v>
      </c>
      <c r="E36" s="1" t="s">
        <v>31</v>
      </c>
      <c r="F36" s="1" t="s">
        <v>31</v>
      </c>
      <c r="G36" s="1" t="s">
        <v>1947</v>
      </c>
      <c r="H36" s="1" t="s">
        <v>491</v>
      </c>
      <c r="I36" s="12">
        <f>(C36-VLOOKUP(G36,Riders!$A$2:$D$4499,4,FALSE))/365</f>
        <v>20.123287671232877</v>
      </c>
      <c r="J36" s="1">
        <v>14</v>
      </c>
    </row>
    <row r="37" spans="1:12" x14ac:dyDescent="0.45">
      <c r="A37" s="1" t="s">
        <v>229</v>
      </c>
      <c r="B37" s="1">
        <v>2021</v>
      </c>
      <c r="C37" s="2">
        <v>44449</v>
      </c>
      <c r="D37" s="1" t="s">
        <v>30</v>
      </c>
      <c r="E37" s="1" t="s">
        <v>31</v>
      </c>
      <c r="F37" s="1" t="s">
        <v>31</v>
      </c>
      <c r="G37" s="1" t="s">
        <v>179</v>
      </c>
      <c r="H37" s="1" t="s">
        <v>73</v>
      </c>
      <c r="I37" s="12">
        <f>(C37-VLOOKUP(G37,Riders!$A$2:$D$4499,4,FALSE))/365</f>
        <v>18.416438356164385</v>
      </c>
      <c r="J37" s="1">
        <v>15</v>
      </c>
    </row>
    <row r="38" spans="1:12" x14ac:dyDescent="0.45">
      <c r="A38" s="4" t="s">
        <v>244</v>
      </c>
      <c r="B38" s="4">
        <v>2021</v>
      </c>
      <c r="C38" s="5">
        <v>44490</v>
      </c>
      <c r="D38" s="4" t="s">
        <v>103</v>
      </c>
      <c r="E38" s="4" t="s">
        <v>31</v>
      </c>
      <c r="F38" s="4" t="s">
        <v>31</v>
      </c>
      <c r="G38" s="4" t="s">
        <v>230</v>
      </c>
      <c r="H38" s="4" t="s">
        <v>61</v>
      </c>
      <c r="I38" s="12">
        <f>(C38-VLOOKUP(G38,Riders!$A$2:$D$4499,4,FALSE))/365</f>
        <v>22.265753424657536</v>
      </c>
      <c r="J38" s="4">
        <v>1</v>
      </c>
      <c r="K38" s="6">
        <v>0.51666666666666672</v>
      </c>
      <c r="L38">
        <v>47.177</v>
      </c>
    </row>
    <row r="39" spans="1:12" x14ac:dyDescent="0.45">
      <c r="A39" s="4" t="s">
        <v>244</v>
      </c>
      <c r="B39" s="4">
        <v>2021</v>
      </c>
      <c r="C39" s="5">
        <v>44490</v>
      </c>
      <c r="D39" s="4" t="s">
        <v>103</v>
      </c>
      <c r="E39" s="4" t="s">
        <v>31</v>
      </c>
      <c r="F39" s="4" t="s">
        <v>31</v>
      </c>
      <c r="G39" s="4" t="s">
        <v>193</v>
      </c>
      <c r="H39" s="4" t="s">
        <v>46</v>
      </c>
      <c r="I39" s="12">
        <f>(C39-VLOOKUP(G39,Riders!$A$2:$D$4499,4,FALSE))/365</f>
        <v>25.964383561643835</v>
      </c>
      <c r="J39" s="4">
        <v>2</v>
      </c>
    </row>
    <row r="40" spans="1:12" x14ac:dyDescent="0.45">
      <c r="A40" s="4" t="s">
        <v>244</v>
      </c>
      <c r="B40" s="4">
        <v>2021</v>
      </c>
      <c r="C40" s="5">
        <v>44490</v>
      </c>
      <c r="D40" s="4" t="s">
        <v>103</v>
      </c>
      <c r="E40" s="4" t="s">
        <v>31</v>
      </c>
      <c r="F40" s="4" t="s">
        <v>31</v>
      </c>
      <c r="G40" s="4" t="s">
        <v>147</v>
      </c>
      <c r="H40" s="4" t="s">
        <v>67</v>
      </c>
      <c r="I40" s="12">
        <f>(C40-VLOOKUP(G40,Riders!$A$2:$D$4499,4,FALSE))/365</f>
        <v>26.843835616438355</v>
      </c>
      <c r="J40" s="4">
        <v>3</v>
      </c>
    </row>
    <row r="41" spans="1:12" x14ac:dyDescent="0.45">
      <c r="A41" s="4" t="s">
        <v>244</v>
      </c>
      <c r="B41" s="4">
        <v>2021</v>
      </c>
      <c r="C41" s="5">
        <v>44490</v>
      </c>
      <c r="D41" s="4" t="s">
        <v>103</v>
      </c>
      <c r="E41" s="4" t="s">
        <v>31</v>
      </c>
      <c r="F41" s="4" t="s">
        <v>31</v>
      </c>
      <c r="G41" s="4" t="s">
        <v>255</v>
      </c>
      <c r="H41" s="4" t="s">
        <v>257</v>
      </c>
      <c r="I41" s="12">
        <f>(C41-VLOOKUP(G41,Riders!$A$2:$D$4499,4,FALSE))/365</f>
        <v>22.24931506849315</v>
      </c>
      <c r="J41" s="4">
        <v>4</v>
      </c>
    </row>
    <row r="42" spans="1:12" x14ac:dyDescent="0.45">
      <c r="A42" s="4" t="s">
        <v>244</v>
      </c>
      <c r="B42" s="4">
        <v>2021</v>
      </c>
      <c r="C42" s="5">
        <v>44490</v>
      </c>
      <c r="D42" s="4" t="s">
        <v>103</v>
      </c>
      <c r="E42" s="4" t="s">
        <v>31</v>
      </c>
      <c r="F42" s="4" t="s">
        <v>31</v>
      </c>
      <c r="G42" s="4" t="s">
        <v>97</v>
      </c>
      <c r="H42" s="4" t="s">
        <v>99</v>
      </c>
      <c r="I42" s="12">
        <f>(C42-VLOOKUP(G42,Riders!$A$2:$D$4499,4,FALSE))/365</f>
        <v>23.147945205479452</v>
      </c>
      <c r="J42" s="4">
        <v>5</v>
      </c>
    </row>
    <row r="43" spans="1:12" x14ac:dyDescent="0.45">
      <c r="A43" s="4" t="s">
        <v>244</v>
      </c>
      <c r="B43" s="4">
        <v>2021</v>
      </c>
      <c r="C43" s="5">
        <v>44490</v>
      </c>
      <c r="D43" s="4" t="s">
        <v>103</v>
      </c>
      <c r="E43" s="4" t="s">
        <v>31</v>
      </c>
      <c r="F43" s="4" t="s">
        <v>31</v>
      </c>
      <c r="G43" s="4" t="s">
        <v>2062</v>
      </c>
      <c r="H43" s="4" t="s">
        <v>251</v>
      </c>
      <c r="I43" s="12">
        <f>(C43-VLOOKUP(G43,Riders!$A$2:$D$4499,4,FALSE))/365</f>
        <v>22.32054794520548</v>
      </c>
      <c r="J43" s="4">
        <v>6</v>
      </c>
    </row>
    <row r="44" spans="1:12" x14ac:dyDescent="0.45">
      <c r="A44" s="4" t="s">
        <v>244</v>
      </c>
      <c r="B44" s="4">
        <v>2021</v>
      </c>
      <c r="C44" s="5">
        <v>44490</v>
      </c>
      <c r="D44" s="4" t="s">
        <v>103</v>
      </c>
      <c r="E44" s="4" t="s">
        <v>31</v>
      </c>
      <c r="F44" s="4" t="s">
        <v>31</v>
      </c>
      <c r="G44" s="4" t="s">
        <v>76</v>
      </c>
      <c r="H44" s="4" t="s">
        <v>52</v>
      </c>
      <c r="I44" s="12">
        <f>(C44-VLOOKUP(G44,Riders!$A$2:$D$4499,4,FALSE))/365</f>
        <v>22.509589041095889</v>
      </c>
      <c r="J44" s="4">
        <v>7</v>
      </c>
    </row>
    <row r="45" spans="1:12" x14ac:dyDescent="0.45">
      <c r="A45" s="4" t="s">
        <v>244</v>
      </c>
      <c r="B45" s="4">
        <v>2021</v>
      </c>
      <c r="C45" s="5">
        <v>44490</v>
      </c>
      <c r="D45" s="4" t="s">
        <v>103</v>
      </c>
      <c r="E45" s="4" t="s">
        <v>31</v>
      </c>
      <c r="F45" s="4" t="s">
        <v>31</v>
      </c>
      <c r="G45" s="4" t="s">
        <v>39</v>
      </c>
      <c r="H45" s="4" t="s">
        <v>40</v>
      </c>
      <c r="I45" s="12">
        <f>(C45-VLOOKUP(G45,Riders!$A$2:$D$4499,4,FALSE))/365</f>
        <v>24.421917808219177</v>
      </c>
      <c r="J45" s="4">
        <v>8</v>
      </c>
    </row>
    <row r="46" spans="1:12" x14ac:dyDescent="0.45">
      <c r="A46" s="4" t="s">
        <v>244</v>
      </c>
      <c r="B46" s="4">
        <v>2021</v>
      </c>
      <c r="C46" s="5">
        <v>44490</v>
      </c>
      <c r="D46" s="4" t="s">
        <v>103</v>
      </c>
      <c r="E46" s="4" t="s">
        <v>31</v>
      </c>
      <c r="F46" s="4" t="s">
        <v>31</v>
      </c>
      <c r="G46" s="4" t="s">
        <v>205</v>
      </c>
      <c r="H46" s="4" t="s">
        <v>131</v>
      </c>
      <c r="I46" s="12">
        <f>(C46-VLOOKUP(G46,Riders!$A$2:$D$4499,4,FALSE))/365</f>
        <v>23.12054794520548</v>
      </c>
      <c r="J46" s="4">
        <v>9</v>
      </c>
    </row>
    <row r="47" spans="1:12" x14ac:dyDescent="0.45">
      <c r="A47" s="4" t="s">
        <v>244</v>
      </c>
      <c r="B47" s="4">
        <v>2021</v>
      </c>
      <c r="C47" s="5">
        <v>44490</v>
      </c>
      <c r="D47" s="4" t="s">
        <v>103</v>
      </c>
      <c r="E47" s="4" t="s">
        <v>31</v>
      </c>
      <c r="F47" s="4" t="s">
        <v>31</v>
      </c>
      <c r="G47" s="4" t="s">
        <v>4764</v>
      </c>
      <c r="H47" s="4" t="s">
        <v>2221</v>
      </c>
      <c r="I47" s="12">
        <f>(C47-VLOOKUP(G47,Riders!$A$2:$D$4499,4,FALSE))/365</f>
        <v>23.613698630136987</v>
      </c>
      <c r="J47" s="4">
        <v>10</v>
      </c>
    </row>
    <row r="48" spans="1:12" x14ac:dyDescent="0.45">
      <c r="A48" s="4" t="s">
        <v>244</v>
      </c>
      <c r="B48" s="4">
        <v>2021</v>
      </c>
      <c r="C48" s="5">
        <v>44490</v>
      </c>
      <c r="D48" s="4" t="s">
        <v>103</v>
      </c>
      <c r="E48" s="4" t="s">
        <v>31</v>
      </c>
      <c r="F48" s="4" t="s">
        <v>31</v>
      </c>
      <c r="G48" s="4" t="s">
        <v>259</v>
      </c>
      <c r="H48" s="4" t="s">
        <v>121</v>
      </c>
      <c r="I48" s="12">
        <f>(C48-VLOOKUP(G48,Riders!$A$2:$D$4499,4,FALSE))/365</f>
        <v>20.989041095890411</v>
      </c>
      <c r="J48" s="4">
        <v>11</v>
      </c>
    </row>
    <row r="49" spans="1:12" x14ac:dyDescent="0.45">
      <c r="A49" s="4" t="s">
        <v>244</v>
      </c>
      <c r="B49" s="4">
        <v>2021</v>
      </c>
      <c r="C49" s="5">
        <v>44490</v>
      </c>
      <c r="D49" s="4" t="s">
        <v>103</v>
      </c>
      <c r="E49" s="4" t="s">
        <v>31</v>
      </c>
      <c r="F49" s="4" t="s">
        <v>31</v>
      </c>
      <c r="G49" s="4" t="s">
        <v>2341</v>
      </c>
      <c r="H49" s="4" t="s">
        <v>2342</v>
      </c>
      <c r="I49" s="12">
        <f>(C49-VLOOKUP(G49,Riders!$A$2:$D$4499,4,FALSE))/365</f>
        <v>31.726027397260275</v>
      </c>
      <c r="J49" s="4">
        <v>12</v>
      </c>
    </row>
    <row r="50" spans="1:12" x14ac:dyDescent="0.45">
      <c r="A50" s="4" t="s">
        <v>244</v>
      </c>
      <c r="B50" s="4">
        <v>2021</v>
      </c>
      <c r="C50" s="5">
        <v>44490</v>
      </c>
      <c r="D50" s="4" t="s">
        <v>103</v>
      </c>
      <c r="E50" s="4" t="s">
        <v>31</v>
      </c>
      <c r="F50" s="4" t="s">
        <v>31</v>
      </c>
      <c r="G50" s="4" t="s">
        <v>201</v>
      </c>
      <c r="H50" s="4" t="s">
        <v>49</v>
      </c>
      <c r="I50" s="12">
        <f>(C50-VLOOKUP(G50,Riders!$A$2:$D$4499,4,FALSE))/365</f>
        <v>24.547945205479451</v>
      </c>
      <c r="J50" s="4">
        <v>13</v>
      </c>
    </row>
    <row r="51" spans="1:12" x14ac:dyDescent="0.45">
      <c r="A51" s="4" t="s">
        <v>244</v>
      </c>
      <c r="B51" s="4">
        <v>2021</v>
      </c>
      <c r="C51" s="5">
        <v>44490</v>
      </c>
      <c r="D51" s="4" t="s">
        <v>103</v>
      </c>
      <c r="E51" s="4" t="s">
        <v>31</v>
      </c>
      <c r="F51" s="4" t="s">
        <v>31</v>
      </c>
      <c r="G51" s="4" t="s">
        <v>248</v>
      </c>
      <c r="H51" s="4" t="s">
        <v>143</v>
      </c>
      <c r="I51" s="12">
        <f>(C51-VLOOKUP(G51,Riders!$A$2:$D$4499,4,FALSE))/365</f>
        <v>23.824657534246576</v>
      </c>
      <c r="J51" s="4">
        <v>14</v>
      </c>
    </row>
    <row r="52" spans="1:12" x14ac:dyDescent="0.45">
      <c r="A52" s="4" t="s">
        <v>244</v>
      </c>
      <c r="B52" s="4">
        <v>2021</v>
      </c>
      <c r="C52" s="5">
        <v>44490</v>
      </c>
      <c r="D52" s="4" t="s">
        <v>103</v>
      </c>
      <c r="E52" s="4" t="s">
        <v>31</v>
      </c>
      <c r="F52" s="4" t="s">
        <v>31</v>
      </c>
      <c r="G52" s="4" t="s">
        <v>288</v>
      </c>
      <c r="H52" s="4" t="s">
        <v>58</v>
      </c>
      <c r="I52" s="12">
        <f>(C52-VLOOKUP(G52,Riders!$A$2:$D$4499,4,FALSE))/365</f>
        <v>25.432876712328767</v>
      </c>
      <c r="J52" s="4">
        <v>15</v>
      </c>
    </row>
    <row r="53" spans="1:12" x14ac:dyDescent="0.45">
      <c r="A53" s="4" t="s">
        <v>244</v>
      </c>
      <c r="B53" s="4">
        <v>2021</v>
      </c>
      <c r="C53" s="5">
        <v>44490</v>
      </c>
      <c r="D53" s="4" t="s">
        <v>103</v>
      </c>
      <c r="E53" s="4" t="s">
        <v>31</v>
      </c>
      <c r="F53" s="4" t="s">
        <v>31</v>
      </c>
      <c r="G53" s="4" t="s">
        <v>235</v>
      </c>
      <c r="H53" s="4" t="s">
        <v>79</v>
      </c>
      <c r="I53" s="12">
        <f>(C53-VLOOKUP(G53,Riders!$A$2:$D$4499,4,FALSE))/365</f>
        <v>20.780821917808218</v>
      </c>
      <c r="J53" s="4">
        <v>16</v>
      </c>
    </row>
    <row r="54" spans="1:12" x14ac:dyDescent="0.45">
      <c r="A54" s="4" t="s">
        <v>244</v>
      </c>
      <c r="B54" s="4">
        <v>2021</v>
      </c>
      <c r="C54" s="5">
        <v>44490</v>
      </c>
      <c r="D54" s="4" t="s">
        <v>103</v>
      </c>
      <c r="E54" s="4" t="s">
        <v>31</v>
      </c>
      <c r="F54" s="4" t="s">
        <v>31</v>
      </c>
      <c r="G54" s="4" t="s">
        <v>4728</v>
      </c>
      <c r="H54" s="4" t="s">
        <v>2347</v>
      </c>
      <c r="I54" s="12">
        <f>(C54-VLOOKUP(G54,Riders!$A$2:$D$4499,4,FALSE))/365</f>
        <v>29.167123287671235</v>
      </c>
      <c r="J54" s="4">
        <v>17</v>
      </c>
    </row>
    <row r="55" spans="1:12" x14ac:dyDescent="0.45">
      <c r="A55" s="4" t="s">
        <v>244</v>
      </c>
      <c r="B55" s="4">
        <v>2021</v>
      </c>
      <c r="C55" s="5">
        <v>44490</v>
      </c>
      <c r="D55" s="4" t="s">
        <v>103</v>
      </c>
      <c r="E55" s="4" t="s">
        <v>31</v>
      </c>
      <c r="F55" s="4" t="s">
        <v>31</v>
      </c>
      <c r="G55" s="4" t="s">
        <v>190</v>
      </c>
      <c r="H55" s="4" t="s">
        <v>177</v>
      </c>
      <c r="I55" s="12">
        <f>(C55-VLOOKUP(G55,Riders!$A$2:$D$4499,4,FALSE))/365</f>
        <v>20.243835616438357</v>
      </c>
      <c r="J55" s="4">
        <v>18</v>
      </c>
    </row>
    <row r="56" spans="1:12" x14ac:dyDescent="0.45">
      <c r="A56" s="24" t="s">
        <v>244</v>
      </c>
      <c r="B56" s="24">
        <v>2021</v>
      </c>
      <c r="C56" s="29">
        <v>44490</v>
      </c>
      <c r="D56" s="24" t="s">
        <v>103</v>
      </c>
      <c r="E56" s="24" t="s">
        <v>31</v>
      </c>
      <c r="F56" s="24" t="s">
        <v>31</v>
      </c>
      <c r="G56" s="45" t="s">
        <v>114</v>
      </c>
      <c r="H56" s="24" t="s">
        <v>115</v>
      </c>
      <c r="I56" s="12">
        <f>(C56-VLOOKUP(G56,Riders!$A$2:$D$4499,4,FALSE))/365</f>
        <v>21.150684931506849</v>
      </c>
      <c r="J56" s="24">
        <v>19</v>
      </c>
    </row>
    <row r="57" spans="1:12" x14ac:dyDescent="0.45">
      <c r="A57" s="4" t="s">
        <v>244</v>
      </c>
      <c r="B57" s="4">
        <v>2021</v>
      </c>
      <c r="C57" s="5">
        <v>44490</v>
      </c>
      <c r="D57" s="4" t="s">
        <v>103</v>
      </c>
      <c r="E57" s="4" t="s">
        <v>31</v>
      </c>
      <c r="F57" s="4" t="s">
        <v>31</v>
      </c>
      <c r="G57" s="4" t="s">
        <v>227</v>
      </c>
      <c r="H57" s="4" t="s">
        <v>96</v>
      </c>
      <c r="I57" s="12">
        <f>(C57-VLOOKUP(G57,Riders!$A$2:$D$4499,4,FALSE))/365</f>
        <v>19.893150684931506</v>
      </c>
      <c r="J57" s="4">
        <v>20</v>
      </c>
    </row>
    <row r="58" spans="1:12" x14ac:dyDescent="0.45">
      <c r="A58" s="4" t="s">
        <v>244</v>
      </c>
      <c r="B58" s="4">
        <v>2021</v>
      </c>
      <c r="C58" s="5">
        <v>44490</v>
      </c>
      <c r="D58" s="4" t="s">
        <v>103</v>
      </c>
      <c r="E58" s="4" t="s">
        <v>31</v>
      </c>
      <c r="F58" s="4" t="s">
        <v>31</v>
      </c>
      <c r="G58" s="4" t="s">
        <v>1947</v>
      </c>
      <c r="H58" s="4" t="s">
        <v>491</v>
      </c>
      <c r="I58" s="12">
        <f>(C58-VLOOKUP(G58,Riders!$A$2:$D$4499,4,FALSE))/365</f>
        <v>20.235616438356164</v>
      </c>
      <c r="J58" s="4">
        <v>21</v>
      </c>
    </row>
    <row r="59" spans="1:12" x14ac:dyDescent="0.45">
      <c r="A59" s="1" t="s">
        <v>199</v>
      </c>
      <c r="B59" s="1">
        <v>2022</v>
      </c>
      <c r="C59" s="2">
        <v>44673</v>
      </c>
      <c r="D59" s="1" t="s">
        <v>30</v>
      </c>
      <c r="E59" s="1" t="s">
        <v>245</v>
      </c>
      <c r="F59" s="1">
        <v>1</v>
      </c>
      <c r="G59" s="1" t="s">
        <v>220</v>
      </c>
      <c r="H59" s="1" t="s">
        <v>168</v>
      </c>
      <c r="I59" s="12">
        <f>(C59-VLOOKUP(G59,Riders!$A$2:$D$4499,4,FALSE))/365</f>
        <v>24.769863013698629</v>
      </c>
      <c r="J59" s="1">
        <v>1</v>
      </c>
      <c r="K59" s="6">
        <v>0.26666666666666672</v>
      </c>
      <c r="L59">
        <v>46.875</v>
      </c>
    </row>
    <row r="60" spans="1:12" x14ac:dyDescent="0.45">
      <c r="A60" s="1" t="s">
        <v>199</v>
      </c>
      <c r="B60" s="1">
        <v>2022</v>
      </c>
      <c r="C60" s="2">
        <v>44673</v>
      </c>
      <c r="D60" s="1" t="s">
        <v>30</v>
      </c>
      <c r="E60" s="1" t="s">
        <v>245</v>
      </c>
      <c r="F60" s="1">
        <v>1</v>
      </c>
      <c r="G60" s="1" t="s">
        <v>39</v>
      </c>
      <c r="H60" s="1" t="s">
        <v>40</v>
      </c>
      <c r="I60" s="12">
        <f>(C60-VLOOKUP(G60,Riders!$A$2:$D$4499,4,FALSE))/365</f>
        <v>24.923287671232877</v>
      </c>
      <c r="J60" s="1">
        <v>2</v>
      </c>
    </row>
    <row r="61" spans="1:12" x14ac:dyDescent="0.45">
      <c r="A61" s="1" t="s">
        <v>199</v>
      </c>
      <c r="B61" s="1">
        <v>2022</v>
      </c>
      <c r="C61" s="2">
        <v>44673</v>
      </c>
      <c r="D61" s="1" t="s">
        <v>30</v>
      </c>
      <c r="E61" s="1" t="s">
        <v>245</v>
      </c>
      <c r="F61" s="1">
        <v>1</v>
      </c>
      <c r="G61" s="1" t="s">
        <v>137</v>
      </c>
      <c r="H61" s="1" t="s">
        <v>79</v>
      </c>
      <c r="I61" s="12">
        <f>(C61-VLOOKUP(G61,Riders!$A$2:$D$4499,4,FALSE))/365</f>
        <v>31.745205479452054</v>
      </c>
      <c r="J61" s="1">
        <v>3</v>
      </c>
    </row>
    <row r="62" spans="1:12" x14ac:dyDescent="0.45">
      <c r="A62" s="1" t="s">
        <v>199</v>
      </c>
      <c r="B62" s="1">
        <v>2022</v>
      </c>
      <c r="C62" s="2">
        <v>44673</v>
      </c>
      <c r="D62" s="1" t="s">
        <v>30</v>
      </c>
      <c r="E62" s="1" t="s">
        <v>245</v>
      </c>
      <c r="F62" s="1">
        <v>1</v>
      </c>
      <c r="G62" s="1" t="s">
        <v>76</v>
      </c>
      <c r="H62" s="1" t="s">
        <v>52</v>
      </c>
      <c r="I62" s="12">
        <f>(C62-VLOOKUP(G62,Riders!$A$2:$D$4499,4,FALSE))/365</f>
        <v>23.010958904109589</v>
      </c>
      <c r="J62" s="1">
        <v>4</v>
      </c>
    </row>
    <row r="63" spans="1:12" x14ac:dyDescent="0.45">
      <c r="A63" s="1" t="s">
        <v>199</v>
      </c>
      <c r="B63" s="1">
        <v>2022</v>
      </c>
      <c r="C63" s="2">
        <v>44673</v>
      </c>
      <c r="D63" s="1" t="s">
        <v>30</v>
      </c>
      <c r="E63" s="1" t="s">
        <v>245</v>
      </c>
      <c r="F63" s="1">
        <v>1</v>
      </c>
      <c r="G63" s="1" t="s">
        <v>232</v>
      </c>
      <c r="H63" s="1" t="s">
        <v>121</v>
      </c>
      <c r="I63" s="12">
        <f>(C63-VLOOKUP(G63,Riders!$A$2:$D$4499,4,FALSE))/365</f>
        <v>21.287671232876711</v>
      </c>
      <c r="J63" s="1">
        <v>5</v>
      </c>
    </row>
    <row r="64" spans="1:12" x14ac:dyDescent="0.45">
      <c r="A64" s="1" t="s">
        <v>199</v>
      </c>
      <c r="B64" s="1">
        <v>2022</v>
      </c>
      <c r="C64" s="2">
        <v>44673</v>
      </c>
      <c r="D64" s="1" t="s">
        <v>30</v>
      </c>
      <c r="E64" s="1" t="s">
        <v>245</v>
      </c>
      <c r="F64" s="1">
        <v>1</v>
      </c>
      <c r="G64" s="1" t="s">
        <v>219</v>
      </c>
      <c r="H64" s="1" t="s">
        <v>67</v>
      </c>
      <c r="I64" s="12">
        <f>(C64-VLOOKUP(G64,Riders!$A$2:$D$4499,4,FALSE))/365</f>
        <v>31.008219178082193</v>
      </c>
      <c r="J64" s="1">
        <v>6</v>
      </c>
    </row>
    <row r="65" spans="1:12" x14ac:dyDescent="0.45">
      <c r="A65" s="1" t="s">
        <v>199</v>
      </c>
      <c r="B65" s="1">
        <v>2022</v>
      </c>
      <c r="C65" s="2">
        <v>44673</v>
      </c>
      <c r="D65" s="1" t="s">
        <v>30</v>
      </c>
      <c r="E65" s="1" t="s">
        <v>245</v>
      </c>
      <c r="F65" s="1">
        <v>1</v>
      </c>
      <c r="G65" s="1" t="s">
        <v>200</v>
      </c>
      <c r="H65" s="1" t="s">
        <v>37</v>
      </c>
      <c r="I65" s="12">
        <f>(C65-VLOOKUP(G65,Riders!$A$2:$D$4499,4,FALSE))/365</f>
        <v>21.30958904109589</v>
      </c>
      <c r="J65" s="1">
        <v>7</v>
      </c>
    </row>
    <row r="66" spans="1:12" x14ac:dyDescent="0.45">
      <c r="A66" s="1" t="s">
        <v>199</v>
      </c>
      <c r="B66" s="1">
        <v>2022</v>
      </c>
      <c r="C66" s="2">
        <v>44673</v>
      </c>
      <c r="D66" s="1" t="s">
        <v>30</v>
      </c>
      <c r="E66" s="1" t="s">
        <v>245</v>
      </c>
      <c r="F66" s="1">
        <v>1</v>
      </c>
      <c r="G66" s="1" t="s">
        <v>3886</v>
      </c>
      <c r="H66" s="1" t="s">
        <v>2334</v>
      </c>
      <c r="I66" s="12">
        <f>(C66-VLOOKUP(G66,Riders!$A$2:$D$4499,4,FALSE))/365</f>
        <v>22.802739726027397</v>
      </c>
      <c r="J66" s="1">
        <v>8</v>
      </c>
    </row>
    <row r="67" spans="1:12" x14ac:dyDescent="0.45">
      <c r="A67" s="1" t="s">
        <v>199</v>
      </c>
      <c r="B67" s="1">
        <v>2022</v>
      </c>
      <c r="C67" s="2">
        <v>44673</v>
      </c>
      <c r="D67" s="1" t="s">
        <v>30</v>
      </c>
      <c r="E67" s="1" t="s">
        <v>245</v>
      </c>
      <c r="F67" s="1">
        <v>1</v>
      </c>
      <c r="G67" s="1" t="s">
        <v>288</v>
      </c>
      <c r="H67" s="1" t="s">
        <v>58</v>
      </c>
      <c r="I67" s="12">
        <f>(C67-VLOOKUP(G67,Riders!$A$2:$D$4499,4,FALSE))/365</f>
        <v>25.934246575342467</v>
      </c>
      <c r="J67" s="1">
        <v>9</v>
      </c>
    </row>
    <row r="68" spans="1:12" x14ac:dyDescent="0.45">
      <c r="A68" s="1" t="s">
        <v>199</v>
      </c>
      <c r="B68" s="1">
        <v>2022</v>
      </c>
      <c r="C68" s="2">
        <v>44673</v>
      </c>
      <c r="D68" s="1" t="s">
        <v>30</v>
      </c>
      <c r="E68" s="1" t="s">
        <v>245</v>
      </c>
      <c r="F68" s="1">
        <v>1</v>
      </c>
      <c r="G68" s="1" t="s">
        <v>4764</v>
      </c>
      <c r="H68" s="1" t="s">
        <v>2221</v>
      </c>
      <c r="I68" s="12">
        <f>(C68-VLOOKUP(G68,Riders!$A$2:$D$4499,4,FALSE))/365</f>
        <v>24.115068493150684</v>
      </c>
      <c r="J68" s="1">
        <v>10</v>
      </c>
    </row>
    <row r="69" spans="1:12" x14ac:dyDescent="0.45">
      <c r="A69" s="1" t="s">
        <v>199</v>
      </c>
      <c r="B69" s="1">
        <v>2022</v>
      </c>
      <c r="C69" s="2">
        <v>44673</v>
      </c>
      <c r="D69" s="1" t="s">
        <v>30</v>
      </c>
      <c r="E69" s="1" t="s">
        <v>245</v>
      </c>
      <c r="F69" s="1">
        <v>1</v>
      </c>
      <c r="G69" s="1" t="s">
        <v>146</v>
      </c>
      <c r="H69" s="1" t="s">
        <v>34</v>
      </c>
      <c r="I69" s="12">
        <f>(C69-VLOOKUP(G69,Riders!$A$2:$D$4499,4,FALSE))/365</f>
        <v>22.904109589041095</v>
      </c>
      <c r="J69" s="1">
        <v>11</v>
      </c>
    </row>
    <row r="70" spans="1:12" x14ac:dyDescent="0.45">
      <c r="A70" s="1" t="s">
        <v>199</v>
      </c>
      <c r="B70" s="1">
        <v>2022</v>
      </c>
      <c r="C70" s="2">
        <v>44673</v>
      </c>
      <c r="D70" s="1" t="s">
        <v>30</v>
      </c>
      <c r="E70" s="1" t="s">
        <v>245</v>
      </c>
      <c r="F70" s="1">
        <v>1</v>
      </c>
      <c r="G70" s="1" t="s">
        <v>125</v>
      </c>
      <c r="H70" s="1" t="s">
        <v>115</v>
      </c>
      <c r="I70" s="12">
        <f>(C70-VLOOKUP(G70,Riders!$A$2:$D$4499,4,FALSE))/365</f>
        <v>19.2</v>
      </c>
      <c r="J70" s="1">
        <v>12</v>
      </c>
    </row>
    <row r="71" spans="1:12" x14ac:dyDescent="0.45">
      <c r="A71" s="1" t="s">
        <v>199</v>
      </c>
      <c r="B71" s="1">
        <v>2022</v>
      </c>
      <c r="C71" s="2">
        <v>44673</v>
      </c>
      <c r="D71" s="1" t="s">
        <v>30</v>
      </c>
      <c r="E71" s="1" t="s">
        <v>245</v>
      </c>
      <c r="F71" s="1">
        <v>1</v>
      </c>
      <c r="G71" s="1" t="s">
        <v>2507</v>
      </c>
      <c r="H71" s="1" t="s">
        <v>2508</v>
      </c>
      <c r="I71" s="12">
        <f>(C71-VLOOKUP(G71,Riders!$A$2:$D$4499,4,FALSE))/365</f>
        <v>24.523287671232875</v>
      </c>
      <c r="J71" s="1">
        <v>13</v>
      </c>
    </row>
    <row r="72" spans="1:12" x14ac:dyDescent="0.45">
      <c r="A72" s="1" t="s">
        <v>199</v>
      </c>
      <c r="B72" s="1">
        <v>2022</v>
      </c>
      <c r="C72" s="2">
        <v>44673</v>
      </c>
      <c r="D72" s="1" t="s">
        <v>30</v>
      </c>
      <c r="E72" s="1" t="s">
        <v>245</v>
      </c>
      <c r="F72" s="1">
        <v>1</v>
      </c>
      <c r="G72" s="1" t="s">
        <v>283</v>
      </c>
      <c r="H72" s="1" t="s">
        <v>5183</v>
      </c>
      <c r="I72" s="12">
        <f>(C72-VLOOKUP(G72,Riders!$A$2:$D$4499,4,FALSE))/365</f>
        <v>28.293150684931508</v>
      </c>
      <c r="J72" s="1">
        <v>14</v>
      </c>
    </row>
    <row r="73" spans="1:12" x14ac:dyDescent="0.45">
      <c r="A73" s="4" t="s">
        <v>199</v>
      </c>
      <c r="B73" s="4">
        <v>2022</v>
      </c>
      <c r="C73" s="5">
        <v>44673</v>
      </c>
      <c r="D73" s="4" t="s">
        <v>30</v>
      </c>
      <c r="E73" s="4" t="s">
        <v>245</v>
      </c>
      <c r="F73" s="4">
        <v>2</v>
      </c>
      <c r="G73" s="4" t="s">
        <v>201</v>
      </c>
      <c r="H73" s="4" t="s">
        <v>49</v>
      </c>
      <c r="I73" s="12">
        <f>(C73-VLOOKUP(G73,Riders!$A$2:$D$4499,4,FALSE))/365</f>
        <v>25.049315068493151</v>
      </c>
      <c r="J73" s="4">
        <v>1</v>
      </c>
      <c r="K73" s="6">
        <v>0.27152777777777781</v>
      </c>
      <c r="L73">
        <v>46.036000000000001</v>
      </c>
    </row>
    <row r="74" spans="1:12" x14ac:dyDescent="0.45">
      <c r="A74" s="4" t="s">
        <v>199</v>
      </c>
      <c r="B74" s="4">
        <v>2022</v>
      </c>
      <c r="C74" s="5">
        <v>44673</v>
      </c>
      <c r="D74" s="4" t="s">
        <v>30</v>
      </c>
      <c r="E74" s="4" t="s">
        <v>245</v>
      </c>
      <c r="F74" s="4">
        <v>2</v>
      </c>
      <c r="G74" s="4" t="s">
        <v>225</v>
      </c>
      <c r="H74" s="4" t="s">
        <v>61</v>
      </c>
      <c r="I74" s="12">
        <f>(C74-VLOOKUP(G74,Riders!$A$2:$D$4499,4,FALSE))/365</f>
        <v>25.18082191780822</v>
      </c>
      <c r="J74" s="4">
        <v>2</v>
      </c>
    </row>
    <row r="75" spans="1:12" x14ac:dyDescent="0.45">
      <c r="A75" s="4" t="s">
        <v>199</v>
      </c>
      <c r="B75" s="4">
        <v>2022</v>
      </c>
      <c r="C75" s="5">
        <v>44673</v>
      </c>
      <c r="D75" s="4" t="s">
        <v>30</v>
      </c>
      <c r="E75" s="4" t="s">
        <v>245</v>
      </c>
      <c r="F75" s="4">
        <v>2</v>
      </c>
      <c r="G75" s="4" t="s">
        <v>239</v>
      </c>
      <c r="H75" s="4" t="s">
        <v>64</v>
      </c>
      <c r="I75" s="12">
        <f>(C75-VLOOKUP(G75,Riders!$A$2:$D$4499,4,FALSE))/365</f>
        <v>26.641095890410959</v>
      </c>
      <c r="J75" s="4">
        <v>3</v>
      </c>
    </row>
    <row r="76" spans="1:12" x14ac:dyDescent="0.45">
      <c r="A76" s="4" t="s">
        <v>199</v>
      </c>
      <c r="B76" s="4">
        <v>2022</v>
      </c>
      <c r="C76" s="5">
        <v>44673</v>
      </c>
      <c r="D76" s="4" t="s">
        <v>30</v>
      </c>
      <c r="E76" s="4" t="s">
        <v>245</v>
      </c>
      <c r="F76" s="4">
        <v>2</v>
      </c>
      <c r="G76" s="4" t="s">
        <v>228</v>
      </c>
      <c r="H76" s="4" t="s">
        <v>131</v>
      </c>
      <c r="I76" s="12">
        <f>(C76-VLOOKUP(G76,Riders!$A$2:$D$4499,4,FALSE))/365</f>
        <v>29.86849315068493</v>
      </c>
      <c r="J76" s="4">
        <v>4</v>
      </c>
    </row>
    <row r="77" spans="1:12" x14ac:dyDescent="0.45">
      <c r="A77" s="4" t="s">
        <v>199</v>
      </c>
      <c r="B77" s="4">
        <v>2022</v>
      </c>
      <c r="C77" s="5">
        <v>44673</v>
      </c>
      <c r="D77" s="4" t="s">
        <v>30</v>
      </c>
      <c r="E77" s="4" t="s">
        <v>245</v>
      </c>
      <c r="F77" s="4">
        <v>2</v>
      </c>
      <c r="G77" s="4" t="s">
        <v>164</v>
      </c>
      <c r="H77" s="4" t="s">
        <v>96</v>
      </c>
      <c r="I77" s="12">
        <f>(C77-VLOOKUP(G77,Riders!$A$2:$D$4499,4,FALSE))/365</f>
        <v>23.205479452054796</v>
      </c>
      <c r="J77" s="4">
        <v>5</v>
      </c>
    </row>
    <row r="78" spans="1:12" x14ac:dyDescent="0.45">
      <c r="A78" s="4" t="s">
        <v>199</v>
      </c>
      <c r="B78" s="4">
        <v>2022</v>
      </c>
      <c r="C78" s="5">
        <v>44673</v>
      </c>
      <c r="D78" s="4" t="s">
        <v>30</v>
      </c>
      <c r="E78" s="4" t="s">
        <v>245</v>
      </c>
      <c r="F78" s="4">
        <v>2</v>
      </c>
      <c r="G78" s="4" t="s">
        <v>2341</v>
      </c>
      <c r="H78" s="4" t="s">
        <v>2342</v>
      </c>
      <c r="I78" s="12">
        <f>(C78-VLOOKUP(G78,Riders!$A$2:$D$4499,4,FALSE))/365</f>
        <v>32.227397260273975</v>
      </c>
      <c r="J78" s="4">
        <v>6</v>
      </c>
    </row>
    <row r="79" spans="1:12" x14ac:dyDescent="0.45">
      <c r="A79" s="4" t="s">
        <v>199</v>
      </c>
      <c r="B79" s="4">
        <v>2022</v>
      </c>
      <c r="C79" s="5">
        <v>44673</v>
      </c>
      <c r="D79" s="4" t="s">
        <v>30</v>
      </c>
      <c r="E79" s="4" t="s">
        <v>245</v>
      </c>
      <c r="F79" s="4">
        <v>2</v>
      </c>
      <c r="G79" s="4" t="s">
        <v>235</v>
      </c>
      <c r="H79" s="4" t="s">
        <v>396</v>
      </c>
      <c r="I79" s="12">
        <f>(C79-VLOOKUP(G79,Riders!$A$2:$D$4499,4,FALSE))/365</f>
        <v>21.282191780821918</v>
      </c>
      <c r="J79" s="4">
        <v>7</v>
      </c>
    </row>
    <row r="80" spans="1:12" x14ac:dyDescent="0.45">
      <c r="A80" s="4" t="s">
        <v>199</v>
      </c>
      <c r="B80" s="4">
        <v>2022</v>
      </c>
      <c r="C80" s="5">
        <v>44673</v>
      </c>
      <c r="D80" s="4" t="s">
        <v>30</v>
      </c>
      <c r="E80" s="4" t="s">
        <v>245</v>
      </c>
      <c r="F80" s="4">
        <v>2</v>
      </c>
      <c r="G80" s="4" t="s">
        <v>139</v>
      </c>
      <c r="H80" s="4" t="s">
        <v>88</v>
      </c>
      <c r="I80" s="12">
        <f>(C80-VLOOKUP(G80,Riders!$A$2:$D$4499,4,FALSE))/365</f>
        <v>21.449315068493149</v>
      </c>
      <c r="J80" s="4">
        <v>8</v>
      </c>
    </row>
    <row r="81" spans="1:12" x14ac:dyDescent="0.45">
      <c r="A81" s="4" t="s">
        <v>199</v>
      </c>
      <c r="B81" s="4">
        <v>2022</v>
      </c>
      <c r="C81" s="5">
        <v>44673</v>
      </c>
      <c r="D81" s="4" t="s">
        <v>30</v>
      </c>
      <c r="E81" s="4" t="s">
        <v>245</v>
      </c>
      <c r="F81" s="4">
        <v>2</v>
      </c>
      <c r="G81" s="4" t="s">
        <v>44</v>
      </c>
      <c r="H81" s="4" t="s">
        <v>46</v>
      </c>
      <c r="I81" s="12">
        <f>(C81-VLOOKUP(G81,Riders!$A$2:$D$4499,4,FALSE))/365</f>
        <v>20.221917808219178</v>
      </c>
      <c r="J81" s="4">
        <v>9</v>
      </c>
    </row>
    <row r="82" spans="1:12" x14ac:dyDescent="0.45">
      <c r="A82" s="4" t="s">
        <v>199</v>
      </c>
      <c r="B82" s="4">
        <v>2022</v>
      </c>
      <c r="C82" s="5">
        <v>44673</v>
      </c>
      <c r="D82" s="4" t="s">
        <v>30</v>
      </c>
      <c r="E82" s="4" t="s">
        <v>245</v>
      </c>
      <c r="F82" s="4">
        <v>2</v>
      </c>
      <c r="G82" s="4" t="s">
        <v>4728</v>
      </c>
      <c r="H82" s="4" t="s">
        <v>2347</v>
      </c>
      <c r="I82" s="12">
        <f>(C82-VLOOKUP(G82,Riders!$A$2:$D$4499,4,FALSE))/365</f>
        <v>29.668493150684931</v>
      </c>
      <c r="J82" s="4">
        <v>10</v>
      </c>
    </row>
    <row r="83" spans="1:12" x14ac:dyDescent="0.45">
      <c r="A83" s="4" t="s">
        <v>199</v>
      </c>
      <c r="B83" s="4">
        <v>2022</v>
      </c>
      <c r="C83" s="5">
        <v>44673</v>
      </c>
      <c r="D83" s="4" t="s">
        <v>30</v>
      </c>
      <c r="E83" s="4" t="s">
        <v>245</v>
      </c>
      <c r="F83" s="4">
        <v>2</v>
      </c>
      <c r="G83" s="4" t="s">
        <v>3959</v>
      </c>
      <c r="H83" s="4" t="s">
        <v>2292</v>
      </c>
      <c r="I83" s="12">
        <f>(C83-VLOOKUP(G83,Riders!$A$2:$D$4499,4,FALSE))/365</f>
        <v>29.82191780821918</v>
      </c>
      <c r="J83" s="4">
        <v>11</v>
      </c>
    </row>
    <row r="84" spans="1:12" x14ac:dyDescent="0.45">
      <c r="A84" s="4" t="s">
        <v>199</v>
      </c>
      <c r="B84" s="4">
        <v>2022</v>
      </c>
      <c r="C84" s="5">
        <v>44673</v>
      </c>
      <c r="D84" s="4" t="s">
        <v>30</v>
      </c>
      <c r="E84" s="4" t="s">
        <v>245</v>
      </c>
      <c r="F84" s="4">
        <v>2</v>
      </c>
      <c r="G84" s="4" t="s">
        <v>240</v>
      </c>
      <c r="H84" s="4" t="s">
        <v>242</v>
      </c>
      <c r="I84" s="12">
        <f>(C84-VLOOKUP(G84,Riders!$A$2:$D$4499,4,FALSE))/365</f>
        <v>18.509589041095889</v>
      </c>
      <c r="J84" s="4">
        <v>12</v>
      </c>
    </row>
    <row r="85" spans="1:12" x14ac:dyDescent="0.45">
      <c r="A85" s="4" t="s">
        <v>199</v>
      </c>
      <c r="B85" s="4">
        <v>2022</v>
      </c>
      <c r="C85" s="5">
        <v>44673</v>
      </c>
      <c r="D85" s="4" t="s">
        <v>30</v>
      </c>
      <c r="E85" s="4" t="s">
        <v>245</v>
      </c>
      <c r="F85" s="4">
        <v>2</v>
      </c>
      <c r="G85" s="4" t="s">
        <v>180</v>
      </c>
      <c r="H85" s="4" t="s">
        <v>73</v>
      </c>
      <c r="I85" s="12">
        <f>(C85-VLOOKUP(G85,Riders!$A$2:$D$4499,4,FALSE))/365</f>
        <v>18.18904109589041</v>
      </c>
      <c r="J85" s="4">
        <v>13</v>
      </c>
    </row>
    <row r="86" spans="1:12" x14ac:dyDescent="0.45">
      <c r="A86" s="4" t="s">
        <v>199</v>
      </c>
      <c r="B86" s="4">
        <v>2022</v>
      </c>
      <c r="C86" s="5">
        <v>44673</v>
      </c>
      <c r="D86" s="4" t="s">
        <v>30</v>
      </c>
      <c r="E86" s="4" t="s">
        <v>245</v>
      </c>
      <c r="F86" s="4">
        <v>2</v>
      </c>
      <c r="G86" s="4" t="s">
        <v>5184</v>
      </c>
      <c r="H86" s="4" t="s">
        <v>2640</v>
      </c>
      <c r="I86" s="12" t="e">
        <f>(C86-VLOOKUP(G86,Riders!$A$2:$D$4499,4,FALSE))/365</f>
        <v>#N/A</v>
      </c>
      <c r="J86" s="4">
        <v>14</v>
      </c>
    </row>
    <row r="87" spans="1:12" x14ac:dyDescent="0.45">
      <c r="A87" s="4" t="s">
        <v>199</v>
      </c>
      <c r="B87" s="4">
        <v>2022</v>
      </c>
      <c r="C87" s="5">
        <v>44673</v>
      </c>
      <c r="D87" s="4" t="s">
        <v>30</v>
      </c>
      <c r="E87" s="4" t="s">
        <v>245</v>
      </c>
      <c r="F87" s="4">
        <v>2</v>
      </c>
      <c r="G87" s="4" t="s">
        <v>1947</v>
      </c>
      <c r="H87" s="4" t="s">
        <v>491</v>
      </c>
      <c r="I87" s="12">
        <f>(C87-VLOOKUP(G87,Riders!$A$2:$D$4499,4,FALSE))/365</f>
        <v>20.736986301369864</v>
      </c>
      <c r="J87" s="4">
        <v>15</v>
      </c>
    </row>
    <row r="88" spans="1:12" x14ac:dyDescent="0.45">
      <c r="A88" s="1" t="s">
        <v>199</v>
      </c>
      <c r="B88" s="1">
        <v>2022</v>
      </c>
      <c r="C88" s="2">
        <v>44673</v>
      </c>
      <c r="D88" s="1" t="s">
        <v>30</v>
      </c>
      <c r="E88" s="1" t="s">
        <v>31</v>
      </c>
      <c r="F88" s="1" t="s">
        <v>31</v>
      </c>
      <c r="G88" s="1" t="s">
        <v>201</v>
      </c>
      <c r="H88" s="1" t="s">
        <v>49</v>
      </c>
      <c r="I88" s="12">
        <f>(C88-VLOOKUP(G88,Riders!$A$2:$D$4499,4,FALSE))/365</f>
        <v>25.049315068493151</v>
      </c>
      <c r="J88" s="1">
        <v>1</v>
      </c>
      <c r="K88" s="6">
        <v>0.88611111111111107</v>
      </c>
      <c r="L88">
        <v>37.381999999999998</v>
      </c>
    </row>
    <row r="89" spans="1:12" x14ac:dyDescent="0.45">
      <c r="A89" s="1" t="s">
        <v>199</v>
      </c>
      <c r="B89" s="1">
        <v>2022</v>
      </c>
      <c r="C89" s="2">
        <v>44673</v>
      </c>
      <c r="D89" s="1" t="s">
        <v>30</v>
      </c>
      <c r="E89" s="1" t="s">
        <v>31</v>
      </c>
      <c r="F89" s="1" t="s">
        <v>31</v>
      </c>
      <c r="G89" s="1" t="s">
        <v>76</v>
      </c>
      <c r="H89" s="1" t="s">
        <v>52</v>
      </c>
      <c r="I89" s="12">
        <f>(C89-VLOOKUP(G89,Riders!$A$2:$D$4499,4,FALSE))/365</f>
        <v>23.010958904109589</v>
      </c>
      <c r="J89" s="1">
        <v>2</v>
      </c>
    </row>
    <row r="90" spans="1:12" x14ac:dyDescent="0.45">
      <c r="A90" s="1" t="s">
        <v>199</v>
      </c>
      <c r="B90" s="1">
        <v>2022</v>
      </c>
      <c r="C90" s="2">
        <v>44673</v>
      </c>
      <c r="D90" s="1" t="s">
        <v>30</v>
      </c>
      <c r="E90" s="1" t="s">
        <v>31</v>
      </c>
      <c r="F90" s="1" t="s">
        <v>31</v>
      </c>
      <c r="G90" s="1" t="s">
        <v>200</v>
      </c>
      <c r="H90" s="1" t="s">
        <v>37</v>
      </c>
      <c r="I90" s="12">
        <f>(C90-VLOOKUP(G90,Riders!$A$2:$D$4499,4,FALSE))/365</f>
        <v>21.30958904109589</v>
      </c>
      <c r="J90" s="1">
        <v>3</v>
      </c>
    </row>
    <row r="91" spans="1:12" x14ac:dyDescent="0.45">
      <c r="A91" s="1" t="s">
        <v>199</v>
      </c>
      <c r="B91" s="1">
        <v>2022</v>
      </c>
      <c r="C91" s="2">
        <v>44673</v>
      </c>
      <c r="D91" s="1" t="s">
        <v>30</v>
      </c>
      <c r="E91" s="1" t="s">
        <v>31</v>
      </c>
      <c r="F91" s="1" t="s">
        <v>31</v>
      </c>
      <c r="G91" s="1" t="s">
        <v>225</v>
      </c>
      <c r="H91" s="1" t="s">
        <v>61</v>
      </c>
      <c r="I91" s="12">
        <f>(C91-VLOOKUP(G91,Riders!$A$2:$D$4499,4,FALSE))/365</f>
        <v>25.18082191780822</v>
      </c>
      <c r="J91" s="1">
        <v>4</v>
      </c>
    </row>
    <row r="92" spans="1:12" x14ac:dyDescent="0.45">
      <c r="A92" s="1" t="s">
        <v>199</v>
      </c>
      <c r="B92" s="1">
        <v>2022</v>
      </c>
      <c r="C92" s="2">
        <v>44673</v>
      </c>
      <c r="D92" s="1" t="s">
        <v>30</v>
      </c>
      <c r="E92" s="1" t="s">
        <v>31</v>
      </c>
      <c r="F92" s="1" t="s">
        <v>31</v>
      </c>
      <c r="G92" s="1" t="s">
        <v>137</v>
      </c>
      <c r="H92" s="1" t="s">
        <v>79</v>
      </c>
      <c r="I92" s="12">
        <f>(C92-VLOOKUP(G92,Riders!$A$2:$D$4499,4,FALSE))/365</f>
        <v>31.745205479452054</v>
      </c>
      <c r="J92" s="1">
        <v>5</v>
      </c>
    </row>
    <row r="93" spans="1:12" x14ac:dyDescent="0.45">
      <c r="A93" s="1" t="s">
        <v>199</v>
      </c>
      <c r="B93" s="1">
        <v>2022</v>
      </c>
      <c r="C93" s="2">
        <v>44673</v>
      </c>
      <c r="D93" s="1" t="s">
        <v>30</v>
      </c>
      <c r="E93" s="1" t="s">
        <v>31</v>
      </c>
      <c r="F93" s="1" t="s">
        <v>31</v>
      </c>
      <c r="G93" s="1" t="s">
        <v>164</v>
      </c>
      <c r="H93" s="1" t="s">
        <v>96</v>
      </c>
      <c r="I93" s="12">
        <f>(C93-VLOOKUP(G93,Riders!$A$2:$D$4499,4,FALSE))/365</f>
        <v>23.205479452054796</v>
      </c>
      <c r="J93" s="1">
        <v>6</v>
      </c>
    </row>
    <row r="94" spans="1:12" x14ac:dyDescent="0.45">
      <c r="A94" s="1" t="s">
        <v>199</v>
      </c>
      <c r="B94" s="1">
        <v>2022</v>
      </c>
      <c r="C94" s="2">
        <v>44673</v>
      </c>
      <c r="D94" s="1" t="s">
        <v>30</v>
      </c>
      <c r="E94" s="1" t="s">
        <v>31</v>
      </c>
      <c r="F94" s="1" t="s">
        <v>31</v>
      </c>
      <c r="G94" s="1" t="s">
        <v>39</v>
      </c>
      <c r="H94" s="1" t="s">
        <v>40</v>
      </c>
      <c r="I94" s="12">
        <f>(C94-VLOOKUP(G94,Riders!$A$2:$D$4499,4,FALSE))/365</f>
        <v>24.923287671232877</v>
      </c>
      <c r="J94" s="1">
        <v>7</v>
      </c>
    </row>
    <row r="95" spans="1:12" x14ac:dyDescent="0.45">
      <c r="A95" s="1" t="s">
        <v>199</v>
      </c>
      <c r="B95" s="1">
        <v>2022</v>
      </c>
      <c r="C95" s="2">
        <v>44673</v>
      </c>
      <c r="D95" s="1" t="s">
        <v>30</v>
      </c>
      <c r="E95" s="1" t="s">
        <v>31</v>
      </c>
      <c r="F95" s="1" t="s">
        <v>31</v>
      </c>
      <c r="G95" s="1" t="s">
        <v>228</v>
      </c>
      <c r="H95" s="1" t="s">
        <v>131</v>
      </c>
      <c r="I95" s="12">
        <f>(C95-VLOOKUP(G95,Riders!$A$2:$D$4499,4,FALSE))/365</f>
        <v>29.86849315068493</v>
      </c>
      <c r="J95" s="1">
        <v>8</v>
      </c>
    </row>
    <row r="96" spans="1:12" x14ac:dyDescent="0.45">
      <c r="A96" s="1" t="s">
        <v>199</v>
      </c>
      <c r="B96" s="1">
        <v>2022</v>
      </c>
      <c r="C96" s="2">
        <v>44673</v>
      </c>
      <c r="D96" s="1" t="s">
        <v>30</v>
      </c>
      <c r="E96" s="1" t="s">
        <v>31</v>
      </c>
      <c r="F96" s="1" t="s">
        <v>31</v>
      </c>
      <c r="G96" s="1" t="s">
        <v>3886</v>
      </c>
      <c r="H96" s="1" t="s">
        <v>2334</v>
      </c>
      <c r="I96" s="12">
        <f>(C96-VLOOKUP(G96,Riders!$A$2:$D$4499,4,FALSE))/365</f>
        <v>22.802739726027397</v>
      </c>
      <c r="J96" s="1">
        <v>9</v>
      </c>
    </row>
    <row r="97" spans="1:12" x14ac:dyDescent="0.45">
      <c r="A97" s="1" t="s">
        <v>199</v>
      </c>
      <c r="B97" s="1">
        <v>2022</v>
      </c>
      <c r="C97" s="2">
        <v>44673</v>
      </c>
      <c r="D97" s="1" t="s">
        <v>30</v>
      </c>
      <c r="E97" s="1" t="s">
        <v>31</v>
      </c>
      <c r="F97" s="1" t="s">
        <v>31</v>
      </c>
      <c r="G97" s="1" t="s">
        <v>220</v>
      </c>
      <c r="H97" s="1" t="s">
        <v>168</v>
      </c>
      <c r="I97" s="12">
        <f>(C97-VLOOKUP(G97,Riders!$A$2:$D$4499,4,FALSE))/365</f>
        <v>24.769863013698629</v>
      </c>
      <c r="J97" s="1">
        <v>10</v>
      </c>
    </row>
    <row r="98" spans="1:12" x14ac:dyDescent="0.45">
      <c r="A98" s="1" t="s">
        <v>199</v>
      </c>
      <c r="B98" s="1">
        <v>2022</v>
      </c>
      <c r="C98" s="2">
        <v>44673</v>
      </c>
      <c r="D98" s="1" t="s">
        <v>30</v>
      </c>
      <c r="E98" s="1" t="s">
        <v>31</v>
      </c>
      <c r="F98" s="1" t="s">
        <v>31</v>
      </c>
      <c r="G98" s="1" t="s">
        <v>139</v>
      </c>
      <c r="H98" s="1" t="s">
        <v>88</v>
      </c>
      <c r="I98" s="12">
        <f>(C98-VLOOKUP(G98,Riders!$A$2:$D$4499,4,FALSE))/365</f>
        <v>21.449315068493149</v>
      </c>
      <c r="J98" s="1">
        <v>11</v>
      </c>
    </row>
    <row r="99" spans="1:12" x14ac:dyDescent="0.45">
      <c r="A99" s="1" t="s">
        <v>199</v>
      </c>
      <c r="B99" s="1">
        <v>2022</v>
      </c>
      <c r="C99" s="2">
        <v>44673</v>
      </c>
      <c r="D99" s="1" t="s">
        <v>30</v>
      </c>
      <c r="E99" s="1" t="s">
        <v>31</v>
      </c>
      <c r="F99" s="1" t="s">
        <v>31</v>
      </c>
      <c r="G99" s="1" t="s">
        <v>239</v>
      </c>
      <c r="H99" s="1" t="s">
        <v>64</v>
      </c>
      <c r="I99" s="12">
        <f>(C99-VLOOKUP(G99,Riders!$A$2:$D$4499,4,FALSE))/365</f>
        <v>26.641095890410959</v>
      </c>
      <c r="J99" s="1">
        <v>12</v>
      </c>
    </row>
    <row r="100" spans="1:12" x14ac:dyDescent="0.45">
      <c r="A100" s="1" t="s">
        <v>199</v>
      </c>
      <c r="B100" s="1">
        <v>2022</v>
      </c>
      <c r="C100" s="2">
        <v>44673</v>
      </c>
      <c r="D100" s="1" t="s">
        <v>30</v>
      </c>
      <c r="E100" s="1" t="s">
        <v>31</v>
      </c>
      <c r="F100" s="1" t="s">
        <v>31</v>
      </c>
      <c r="G100" s="1" t="s">
        <v>2341</v>
      </c>
      <c r="H100" s="1" t="s">
        <v>2342</v>
      </c>
      <c r="I100" s="12">
        <f>(C100-VLOOKUP(G100,Riders!$A$2:$D$4499,4,FALSE))/365</f>
        <v>32.227397260273975</v>
      </c>
      <c r="J100" s="1">
        <v>13</v>
      </c>
    </row>
    <row r="101" spans="1:12" x14ac:dyDescent="0.45">
      <c r="A101" s="1" t="s">
        <v>199</v>
      </c>
      <c r="B101" s="1">
        <v>2022</v>
      </c>
      <c r="C101" s="2">
        <v>44673</v>
      </c>
      <c r="D101" s="1" t="s">
        <v>30</v>
      </c>
      <c r="E101" s="1" t="s">
        <v>31</v>
      </c>
      <c r="F101" s="1" t="s">
        <v>31</v>
      </c>
      <c r="G101" s="1" t="s">
        <v>44</v>
      </c>
      <c r="H101" s="1" t="s">
        <v>46</v>
      </c>
      <c r="I101" s="12">
        <f>(C101-VLOOKUP(G101,Riders!$A$2:$D$4499,4,FALSE))/365</f>
        <v>20.221917808219178</v>
      </c>
      <c r="J101" s="1">
        <v>14</v>
      </c>
    </row>
    <row r="102" spans="1:12" x14ac:dyDescent="0.45">
      <c r="A102" s="1" t="s">
        <v>199</v>
      </c>
      <c r="B102" s="1">
        <v>2022</v>
      </c>
      <c r="C102" s="2">
        <v>44673</v>
      </c>
      <c r="D102" s="1" t="s">
        <v>30</v>
      </c>
      <c r="E102" s="1" t="s">
        <v>31</v>
      </c>
      <c r="F102" s="1" t="s">
        <v>31</v>
      </c>
      <c r="G102" s="1" t="s">
        <v>4764</v>
      </c>
      <c r="H102" s="1" t="s">
        <v>2221</v>
      </c>
      <c r="I102" s="12">
        <f>(C102-VLOOKUP(G102,Riders!$A$2:$D$4499,4,FALSE))/365</f>
        <v>24.115068493150684</v>
      </c>
      <c r="J102" s="1">
        <v>15</v>
      </c>
    </row>
    <row r="103" spans="1:12" x14ac:dyDescent="0.45">
      <c r="A103" s="1" t="s">
        <v>199</v>
      </c>
      <c r="B103" s="1">
        <v>2022</v>
      </c>
      <c r="C103" s="2">
        <v>44673</v>
      </c>
      <c r="D103" s="1" t="s">
        <v>30</v>
      </c>
      <c r="E103" s="1" t="s">
        <v>31</v>
      </c>
      <c r="F103" s="1" t="s">
        <v>31</v>
      </c>
      <c r="G103" s="1" t="s">
        <v>288</v>
      </c>
      <c r="H103" s="1" t="s">
        <v>58</v>
      </c>
      <c r="I103" s="12">
        <f>(C103-VLOOKUP(G103,Riders!$A$2:$D$4499,4,FALSE))/365</f>
        <v>25.934246575342467</v>
      </c>
      <c r="J103" s="1">
        <v>16</v>
      </c>
    </row>
    <row r="104" spans="1:12" x14ac:dyDescent="0.45">
      <c r="A104" s="1" t="s">
        <v>199</v>
      </c>
      <c r="B104" s="1">
        <v>2022</v>
      </c>
      <c r="C104" s="2">
        <v>44673</v>
      </c>
      <c r="D104" s="1" t="s">
        <v>30</v>
      </c>
      <c r="E104" s="1" t="s">
        <v>31</v>
      </c>
      <c r="F104" s="1" t="s">
        <v>31</v>
      </c>
      <c r="G104" s="1" t="s">
        <v>219</v>
      </c>
      <c r="H104" s="1" t="s">
        <v>67</v>
      </c>
      <c r="I104" s="12">
        <f>(C104-VLOOKUP(G104,Riders!$A$2:$D$4499,4,FALSE))/365</f>
        <v>31.008219178082193</v>
      </c>
      <c r="J104" s="1">
        <v>17</v>
      </c>
    </row>
    <row r="105" spans="1:12" x14ac:dyDescent="0.45">
      <c r="A105" s="1" t="s">
        <v>199</v>
      </c>
      <c r="B105" s="1">
        <v>2022</v>
      </c>
      <c r="C105" s="2">
        <v>44673</v>
      </c>
      <c r="D105" s="1" t="s">
        <v>30</v>
      </c>
      <c r="E105" s="1" t="s">
        <v>31</v>
      </c>
      <c r="F105" s="1" t="s">
        <v>31</v>
      </c>
      <c r="G105" s="1" t="s">
        <v>235</v>
      </c>
      <c r="H105" s="1" t="s">
        <v>396</v>
      </c>
      <c r="I105" s="12">
        <f>(C105-VLOOKUP(G105,Riders!$A$2:$D$4499,4,FALSE))/365</f>
        <v>21.282191780821918</v>
      </c>
      <c r="J105" s="1">
        <v>18</v>
      </c>
    </row>
    <row r="106" spans="1:12" x14ac:dyDescent="0.45">
      <c r="A106" s="1" t="s">
        <v>199</v>
      </c>
      <c r="B106" s="1">
        <v>2022</v>
      </c>
      <c r="C106" s="2">
        <v>44673</v>
      </c>
      <c r="D106" s="1" t="s">
        <v>30</v>
      </c>
      <c r="E106" s="1" t="s">
        <v>31</v>
      </c>
      <c r="F106" s="1" t="s">
        <v>31</v>
      </c>
      <c r="G106" s="1" t="s">
        <v>3959</v>
      </c>
      <c r="H106" s="1" t="s">
        <v>2292</v>
      </c>
      <c r="I106" s="12">
        <f>(C106-VLOOKUP(G106,Riders!$A$2:$D$4499,4,FALSE))/365</f>
        <v>29.82191780821918</v>
      </c>
      <c r="J106" s="1">
        <v>19</v>
      </c>
    </row>
    <row r="107" spans="1:12" x14ac:dyDescent="0.45">
      <c r="A107" s="1" t="s">
        <v>199</v>
      </c>
      <c r="B107" s="1">
        <v>2022</v>
      </c>
      <c r="C107" s="2">
        <v>44673</v>
      </c>
      <c r="D107" s="1" t="s">
        <v>30</v>
      </c>
      <c r="E107" s="1" t="s">
        <v>31</v>
      </c>
      <c r="F107" s="1" t="s">
        <v>31</v>
      </c>
      <c r="G107" s="1" t="s">
        <v>232</v>
      </c>
      <c r="H107" s="1" t="s">
        <v>121</v>
      </c>
      <c r="I107" s="12">
        <f>(C107-VLOOKUP(G107,Riders!$A$2:$D$4499,4,FALSE))/365</f>
        <v>21.287671232876711</v>
      </c>
      <c r="J107" s="1">
        <v>20</v>
      </c>
    </row>
    <row r="108" spans="1:12" x14ac:dyDescent="0.45">
      <c r="A108" s="1" t="s">
        <v>199</v>
      </c>
      <c r="B108" s="1">
        <v>2022</v>
      </c>
      <c r="C108" s="2">
        <v>44673</v>
      </c>
      <c r="D108" s="1" t="s">
        <v>30</v>
      </c>
      <c r="E108" s="1" t="s">
        <v>31</v>
      </c>
      <c r="F108" s="1" t="s">
        <v>31</v>
      </c>
      <c r="G108" s="1" t="s">
        <v>4728</v>
      </c>
      <c r="H108" s="1" t="s">
        <v>2347</v>
      </c>
      <c r="I108" s="12">
        <f>(C108-VLOOKUP(G108,Riders!$A$2:$D$4499,4,FALSE))/365</f>
        <v>29.668493150684931</v>
      </c>
      <c r="J108" s="1">
        <v>21</v>
      </c>
    </row>
    <row r="109" spans="1:12" x14ac:dyDescent="0.45">
      <c r="A109" s="1" t="s">
        <v>199</v>
      </c>
      <c r="B109" s="1">
        <v>2022</v>
      </c>
      <c r="C109" s="2">
        <v>44673</v>
      </c>
      <c r="D109" s="1" t="s">
        <v>30</v>
      </c>
      <c r="E109" s="1" t="s">
        <v>31</v>
      </c>
      <c r="F109" s="1" t="s">
        <v>31</v>
      </c>
      <c r="G109" s="1" t="s">
        <v>240</v>
      </c>
      <c r="H109" s="1" t="s">
        <v>242</v>
      </c>
      <c r="I109" s="12">
        <f>(C109-VLOOKUP(G109,Riders!$A$2:$D$4499,4,FALSE))/365</f>
        <v>18.509589041095889</v>
      </c>
      <c r="J109" s="1">
        <v>22</v>
      </c>
    </row>
    <row r="110" spans="1:12" x14ac:dyDescent="0.45">
      <c r="A110" s="1" t="s">
        <v>199</v>
      </c>
      <c r="B110" s="1">
        <v>2022</v>
      </c>
      <c r="C110" s="2">
        <v>44673</v>
      </c>
      <c r="D110" s="1" t="s">
        <v>30</v>
      </c>
      <c r="E110" s="1" t="s">
        <v>31</v>
      </c>
      <c r="F110" s="1" t="s">
        <v>31</v>
      </c>
      <c r="G110" s="1" t="s">
        <v>146</v>
      </c>
      <c r="H110" s="1" t="s">
        <v>34</v>
      </c>
      <c r="I110" s="12">
        <f>(C110-VLOOKUP(G110,Riders!$A$2:$D$4499,4,FALSE))/365</f>
        <v>22.904109589041095</v>
      </c>
      <c r="J110" s="1">
        <v>23</v>
      </c>
    </row>
    <row r="111" spans="1:12" x14ac:dyDescent="0.45">
      <c r="A111" s="4" t="s">
        <v>166</v>
      </c>
      <c r="B111" s="4">
        <v>2022</v>
      </c>
      <c r="C111" s="5">
        <v>44694</v>
      </c>
      <c r="D111" s="4" t="s">
        <v>30</v>
      </c>
      <c r="E111" s="4" t="s">
        <v>31</v>
      </c>
      <c r="F111" s="4" t="s">
        <v>31</v>
      </c>
      <c r="G111" s="4" t="s">
        <v>147</v>
      </c>
      <c r="H111" s="4" t="s">
        <v>67</v>
      </c>
      <c r="I111" s="12">
        <f>(C111-VLOOKUP(G111,Riders!$A$2:$D$4499,4,FALSE))/365</f>
        <v>27.402739726027399</v>
      </c>
      <c r="J111" s="4">
        <v>1</v>
      </c>
      <c r="K111" s="6">
        <v>0.54236111111111107</v>
      </c>
      <c r="L111">
        <v>46.094999999999999</v>
      </c>
    </row>
    <row r="112" spans="1:12" x14ac:dyDescent="0.45">
      <c r="A112" s="4" t="s">
        <v>166</v>
      </c>
      <c r="B112" s="4">
        <v>2022</v>
      </c>
      <c r="C112" s="5">
        <v>44694</v>
      </c>
      <c r="D112" s="4" t="s">
        <v>30</v>
      </c>
      <c r="E112" s="4" t="s">
        <v>31</v>
      </c>
      <c r="F112" s="4" t="s">
        <v>31</v>
      </c>
      <c r="G112" s="4" t="s">
        <v>172</v>
      </c>
      <c r="H112" s="4" t="s">
        <v>61</v>
      </c>
      <c r="I112" s="12">
        <f>(C112-VLOOKUP(G112,Riders!$A$2:$D$4499,4,FALSE))/365</f>
        <v>22.208219178082192</v>
      </c>
      <c r="J112" s="4">
        <v>2</v>
      </c>
    </row>
    <row r="113" spans="1:10" x14ac:dyDescent="0.45">
      <c r="A113" s="4" t="s">
        <v>166</v>
      </c>
      <c r="B113" s="4">
        <v>2022</v>
      </c>
      <c r="C113" s="5">
        <v>44694</v>
      </c>
      <c r="D113" s="4" t="s">
        <v>30</v>
      </c>
      <c r="E113" s="4" t="s">
        <v>31</v>
      </c>
      <c r="F113" s="4" t="s">
        <v>31</v>
      </c>
      <c r="G113" s="4" t="s">
        <v>186</v>
      </c>
      <c r="H113" s="4" t="s">
        <v>79</v>
      </c>
      <c r="I113" s="12">
        <f>(C113-VLOOKUP(G113,Riders!$A$2:$D$4499,4,FALSE))/365</f>
        <v>19.917808219178081</v>
      </c>
      <c r="J113" s="4">
        <v>3</v>
      </c>
    </row>
    <row r="114" spans="1:10" x14ac:dyDescent="0.45">
      <c r="A114" s="4" t="s">
        <v>166</v>
      </c>
      <c r="B114" s="4">
        <v>2022</v>
      </c>
      <c r="C114" s="5">
        <v>44694</v>
      </c>
      <c r="D114" s="4" t="s">
        <v>30</v>
      </c>
      <c r="E114" s="4" t="s">
        <v>31</v>
      </c>
      <c r="F114" s="4" t="s">
        <v>31</v>
      </c>
      <c r="G114" s="4" t="s">
        <v>4896</v>
      </c>
      <c r="H114" s="4" t="s">
        <v>34</v>
      </c>
      <c r="I114" s="12">
        <f>(C114-VLOOKUP(G114,Riders!$A$2:$D$4499,4,FALSE))/365</f>
        <v>22.210958904109589</v>
      </c>
      <c r="J114" s="4">
        <v>4</v>
      </c>
    </row>
    <row r="115" spans="1:10" x14ac:dyDescent="0.45">
      <c r="A115" s="4" t="s">
        <v>166</v>
      </c>
      <c r="B115" s="4">
        <v>2022</v>
      </c>
      <c r="C115" s="5">
        <v>44694</v>
      </c>
      <c r="D115" s="4" t="s">
        <v>30</v>
      </c>
      <c r="E115" s="4" t="s">
        <v>31</v>
      </c>
      <c r="F115" s="4" t="s">
        <v>31</v>
      </c>
      <c r="G115" s="4" t="s">
        <v>39</v>
      </c>
      <c r="H115" s="4" t="s">
        <v>40</v>
      </c>
      <c r="I115" s="12">
        <f>(C115-VLOOKUP(G115,Riders!$A$2:$D$4499,4,FALSE))/365</f>
        <v>24.980821917808218</v>
      </c>
      <c r="J115" s="4">
        <v>5</v>
      </c>
    </row>
    <row r="116" spans="1:10" x14ac:dyDescent="0.45">
      <c r="A116" s="4" t="s">
        <v>166</v>
      </c>
      <c r="B116" s="4">
        <v>2022</v>
      </c>
      <c r="C116" s="5">
        <v>44694</v>
      </c>
      <c r="D116" s="4" t="s">
        <v>30</v>
      </c>
      <c r="E116" s="4" t="s">
        <v>31</v>
      </c>
      <c r="F116" s="4" t="s">
        <v>31</v>
      </c>
      <c r="G116" s="4" t="s">
        <v>227</v>
      </c>
      <c r="H116" s="4" t="s">
        <v>96</v>
      </c>
      <c r="I116" s="12">
        <f>(C116-VLOOKUP(G116,Riders!$A$2:$D$4499,4,FALSE))/365</f>
        <v>20.452054794520549</v>
      </c>
      <c r="J116" s="4">
        <v>6</v>
      </c>
    </row>
    <row r="117" spans="1:10" x14ac:dyDescent="0.45">
      <c r="A117" s="4" t="s">
        <v>166</v>
      </c>
      <c r="B117" s="4">
        <v>2022</v>
      </c>
      <c r="C117" s="5">
        <v>44694</v>
      </c>
      <c r="D117" s="4" t="s">
        <v>30</v>
      </c>
      <c r="E117" s="4" t="s">
        <v>31</v>
      </c>
      <c r="F117" s="4" t="s">
        <v>31</v>
      </c>
      <c r="G117" s="4" t="s">
        <v>111</v>
      </c>
      <c r="H117" s="4" t="s">
        <v>91</v>
      </c>
      <c r="I117" s="12">
        <f>(C117-VLOOKUP(G117,Riders!$A$2:$D$4499,4,FALSE))/365</f>
        <v>19.287671232876711</v>
      </c>
      <c r="J117" s="4">
        <v>7</v>
      </c>
    </row>
    <row r="118" spans="1:10" x14ac:dyDescent="0.45">
      <c r="A118" s="4" t="s">
        <v>166</v>
      </c>
      <c r="B118" s="4">
        <v>2022</v>
      </c>
      <c r="C118" s="5">
        <v>44694</v>
      </c>
      <c r="D118" s="4" t="s">
        <v>30</v>
      </c>
      <c r="E118" s="4" t="s">
        <v>31</v>
      </c>
      <c r="F118" s="4" t="s">
        <v>31</v>
      </c>
      <c r="G118" s="4" t="s">
        <v>140</v>
      </c>
      <c r="H118" s="4" t="s">
        <v>131</v>
      </c>
      <c r="I118" s="12">
        <f>(C118-VLOOKUP(G118,Riders!$A$2:$D$4499,4,FALSE))/365</f>
        <v>22.832876712328765</v>
      </c>
      <c r="J118" s="4">
        <v>8</v>
      </c>
    </row>
    <row r="119" spans="1:10" x14ac:dyDescent="0.45">
      <c r="A119" s="4" t="s">
        <v>166</v>
      </c>
      <c r="B119" s="4">
        <v>2022</v>
      </c>
      <c r="C119" s="5">
        <v>44694</v>
      </c>
      <c r="D119" s="4" t="s">
        <v>30</v>
      </c>
      <c r="E119" s="4" t="s">
        <v>31</v>
      </c>
      <c r="F119" s="4" t="s">
        <v>31</v>
      </c>
      <c r="G119" s="4" t="s">
        <v>162</v>
      </c>
      <c r="H119" s="4" t="s">
        <v>64</v>
      </c>
      <c r="I119" s="12">
        <f>(C119-VLOOKUP(G119,Riders!$A$2:$D$4499,4,FALSE))/365</f>
        <v>28.046575342465754</v>
      </c>
      <c r="J119" s="4">
        <v>9</v>
      </c>
    </row>
    <row r="120" spans="1:10" x14ac:dyDescent="0.45">
      <c r="A120" s="4" t="s">
        <v>166</v>
      </c>
      <c r="B120" s="4">
        <v>2022</v>
      </c>
      <c r="C120" s="5">
        <v>44694</v>
      </c>
      <c r="D120" s="4" t="s">
        <v>30</v>
      </c>
      <c r="E120" s="4" t="s">
        <v>31</v>
      </c>
      <c r="F120" s="4" t="s">
        <v>31</v>
      </c>
      <c r="G120" s="4" t="s">
        <v>85</v>
      </c>
      <c r="H120" s="4" t="s">
        <v>49</v>
      </c>
      <c r="I120" s="12">
        <f>(C120-VLOOKUP(G120,Riders!$A$2:$D$4499,4,FALSE))/365</f>
        <v>20.342465753424658</v>
      </c>
      <c r="J120" s="4">
        <v>10</v>
      </c>
    </row>
    <row r="121" spans="1:10" x14ac:dyDescent="0.45">
      <c r="A121" s="4" t="s">
        <v>166</v>
      </c>
      <c r="B121" s="4">
        <v>2022</v>
      </c>
      <c r="C121" s="5">
        <v>44694</v>
      </c>
      <c r="D121" s="4" t="s">
        <v>30</v>
      </c>
      <c r="E121" s="4" t="s">
        <v>31</v>
      </c>
      <c r="F121" s="4" t="s">
        <v>31</v>
      </c>
      <c r="G121" s="4" t="s">
        <v>139</v>
      </c>
      <c r="H121" s="4" t="s">
        <v>88</v>
      </c>
      <c r="I121" s="12">
        <f>(C121-VLOOKUP(G121,Riders!$A$2:$D$4499,4,FALSE))/365</f>
        <v>21.506849315068493</v>
      </c>
      <c r="J121" s="4">
        <v>11</v>
      </c>
    </row>
    <row r="122" spans="1:10" x14ac:dyDescent="0.45">
      <c r="A122" s="4" t="s">
        <v>166</v>
      </c>
      <c r="B122" s="4">
        <v>2022</v>
      </c>
      <c r="C122" s="5">
        <v>44694</v>
      </c>
      <c r="D122" s="4" t="s">
        <v>30</v>
      </c>
      <c r="E122" s="4" t="s">
        <v>31</v>
      </c>
      <c r="F122" s="4" t="s">
        <v>31</v>
      </c>
      <c r="G122" s="4" t="s">
        <v>2341</v>
      </c>
      <c r="H122" s="4" t="s">
        <v>2342</v>
      </c>
      <c r="I122" s="12">
        <f>(C122-VLOOKUP(G122,Riders!$A$2:$D$4499,4,FALSE))/365</f>
        <v>32.284931506849318</v>
      </c>
      <c r="J122" s="4">
        <v>12</v>
      </c>
    </row>
    <row r="123" spans="1:10" x14ac:dyDescent="0.45">
      <c r="A123" s="4" t="s">
        <v>166</v>
      </c>
      <c r="B123" s="4">
        <v>2022</v>
      </c>
      <c r="C123" s="5">
        <v>44694</v>
      </c>
      <c r="D123" s="4" t="s">
        <v>30</v>
      </c>
      <c r="E123" s="4" t="s">
        <v>31</v>
      </c>
      <c r="F123" s="4" t="s">
        <v>31</v>
      </c>
      <c r="G123" s="4" t="s">
        <v>210</v>
      </c>
      <c r="H123" s="4" t="s">
        <v>43</v>
      </c>
      <c r="I123" s="12">
        <f>(C123-VLOOKUP(G123,Riders!$A$2:$D$4499,4,FALSE))/365</f>
        <v>25.290410958904111</v>
      </c>
      <c r="J123" s="4">
        <v>13</v>
      </c>
    </row>
    <row r="124" spans="1:10" x14ac:dyDescent="0.45">
      <c r="A124" s="4" t="s">
        <v>166</v>
      </c>
      <c r="B124" s="4">
        <v>2022</v>
      </c>
      <c r="C124" s="5">
        <v>44694</v>
      </c>
      <c r="D124" s="4" t="s">
        <v>30</v>
      </c>
      <c r="E124" s="4" t="s">
        <v>31</v>
      </c>
      <c r="F124" s="4" t="s">
        <v>31</v>
      </c>
      <c r="G124" s="4" t="s">
        <v>206</v>
      </c>
      <c r="H124" s="4" t="s">
        <v>115</v>
      </c>
      <c r="I124" s="12">
        <f>(C124-VLOOKUP(G124,Riders!$A$2:$D$4499,4,FALSE))/365</f>
        <v>20.147945205479452</v>
      </c>
      <c r="J124" s="4">
        <v>14</v>
      </c>
    </row>
    <row r="125" spans="1:10" x14ac:dyDescent="0.45">
      <c r="A125" s="4" t="s">
        <v>166</v>
      </c>
      <c r="B125" s="4">
        <v>2022</v>
      </c>
      <c r="C125" s="5">
        <v>44694</v>
      </c>
      <c r="D125" s="4" t="s">
        <v>30</v>
      </c>
      <c r="E125" s="4" t="s">
        <v>31</v>
      </c>
      <c r="F125" s="4" t="s">
        <v>31</v>
      </c>
      <c r="G125" s="4" t="s">
        <v>44</v>
      </c>
      <c r="H125" s="4" t="s">
        <v>46</v>
      </c>
      <c r="I125" s="12">
        <f>(C125-VLOOKUP(G125,Riders!$A$2:$D$4499,4,FALSE))/365</f>
        <v>20.279452054794522</v>
      </c>
      <c r="J125" s="4">
        <v>15</v>
      </c>
    </row>
    <row r="126" spans="1:10" x14ac:dyDescent="0.45">
      <c r="A126" s="4" t="s">
        <v>166</v>
      </c>
      <c r="B126" s="4">
        <v>2022</v>
      </c>
      <c r="C126" s="5">
        <v>44694</v>
      </c>
      <c r="D126" s="4" t="s">
        <v>30</v>
      </c>
      <c r="E126" s="4" t="s">
        <v>31</v>
      </c>
      <c r="F126" s="4" t="s">
        <v>31</v>
      </c>
      <c r="G126" s="4" t="s">
        <v>283</v>
      </c>
      <c r="H126" s="4" t="s">
        <v>5183</v>
      </c>
      <c r="I126" s="12">
        <f>(C126-VLOOKUP(G126,Riders!$A$2:$D$4499,4,FALSE))/365</f>
        <v>28.350684931506848</v>
      </c>
      <c r="J126" s="4">
        <v>16</v>
      </c>
    </row>
    <row r="127" spans="1:10" x14ac:dyDescent="0.45">
      <c r="A127" s="4" t="s">
        <v>166</v>
      </c>
      <c r="B127" s="4">
        <v>2022</v>
      </c>
      <c r="C127" s="5">
        <v>44694</v>
      </c>
      <c r="D127" s="4" t="s">
        <v>30</v>
      </c>
      <c r="E127" s="4" t="s">
        <v>31</v>
      </c>
      <c r="F127" s="4" t="s">
        <v>31</v>
      </c>
      <c r="G127" s="4" t="s">
        <v>190</v>
      </c>
      <c r="H127" s="4" t="s">
        <v>177</v>
      </c>
      <c r="I127" s="12">
        <f>(C127-VLOOKUP(G127,Riders!$A$2:$D$4499,4,FALSE))/365</f>
        <v>20.802739726027397</v>
      </c>
      <c r="J127" s="4">
        <v>17</v>
      </c>
    </row>
    <row r="128" spans="1:10" x14ac:dyDescent="0.45">
      <c r="A128" s="4" t="s">
        <v>166</v>
      </c>
      <c r="B128" s="4">
        <v>2022</v>
      </c>
      <c r="C128" s="5">
        <v>44694</v>
      </c>
      <c r="D128" s="4" t="s">
        <v>30</v>
      </c>
      <c r="E128" s="4" t="s">
        <v>31</v>
      </c>
      <c r="F128" s="4" t="s">
        <v>31</v>
      </c>
      <c r="G128" s="3" t="s">
        <v>72</v>
      </c>
      <c r="H128" s="4" t="s">
        <v>73</v>
      </c>
      <c r="I128" s="12">
        <f>(C128-VLOOKUP(G128,Riders!$A$2:$D$4499,4,FALSE))/365</f>
        <v>23.8</v>
      </c>
      <c r="J128" s="4">
        <v>18</v>
      </c>
    </row>
    <row r="129" spans="1:12" x14ac:dyDescent="0.45">
      <c r="A129" s="1" t="s">
        <v>229</v>
      </c>
      <c r="B129" s="1">
        <v>2022</v>
      </c>
      <c r="C129" s="2">
        <v>44750</v>
      </c>
      <c r="D129" s="1" t="s">
        <v>30</v>
      </c>
      <c r="E129" s="1" t="s">
        <v>31</v>
      </c>
      <c r="F129" s="4" t="s">
        <v>31</v>
      </c>
      <c r="G129" s="1" t="s">
        <v>147</v>
      </c>
      <c r="H129" s="1" t="s">
        <v>67</v>
      </c>
      <c r="I129" s="12">
        <f>(C129-VLOOKUP(G129,Riders!$A$2:$D$4499,4,FALSE))/365</f>
        <v>27.556164383561644</v>
      </c>
      <c r="J129" s="1">
        <v>1</v>
      </c>
      <c r="K129" s="6">
        <v>0.40555555555555561</v>
      </c>
      <c r="L129">
        <v>46.232999999999997</v>
      </c>
    </row>
    <row r="130" spans="1:12" x14ac:dyDescent="0.45">
      <c r="A130" s="1" t="s">
        <v>229</v>
      </c>
      <c r="B130" s="1">
        <v>2022</v>
      </c>
      <c r="C130" s="2">
        <v>44750</v>
      </c>
      <c r="D130" s="1" t="s">
        <v>30</v>
      </c>
      <c r="E130" s="1" t="s">
        <v>31</v>
      </c>
      <c r="F130" s="4" t="s">
        <v>31</v>
      </c>
      <c r="G130" s="1" t="s">
        <v>230</v>
      </c>
      <c r="H130" s="1" t="s">
        <v>61</v>
      </c>
      <c r="I130" s="12">
        <f>(C130-VLOOKUP(G130,Riders!$A$2:$D$4499,4,FALSE))/365</f>
        <v>22.978082191780821</v>
      </c>
      <c r="J130" s="1">
        <v>2</v>
      </c>
    </row>
    <row r="131" spans="1:12" x14ac:dyDescent="0.45">
      <c r="A131" s="1" t="s">
        <v>229</v>
      </c>
      <c r="B131" s="1">
        <v>2022</v>
      </c>
      <c r="C131" s="2">
        <v>44750</v>
      </c>
      <c r="D131" s="1" t="s">
        <v>30</v>
      </c>
      <c r="E131" s="1" t="s">
        <v>31</v>
      </c>
      <c r="F131" s="4" t="s">
        <v>31</v>
      </c>
      <c r="G131" s="1" t="s">
        <v>190</v>
      </c>
      <c r="H131" s="1" t="s">
        <v>177</v>
      </c>
      <c r="I131" s="12">
        <f>(C131-VLOOKUP(G131,Riders!$A$2:$D$4499,4,FALSE))/365</f>
        <v>20.956164383561642</v>
      </c>
      <c r="J131" s="1">
        <v>3</v>
      </c>
    </row>
    <row r="132" spans="1:12" x14ac:dyDescent="0.45">
      <c r="A132" s="1" t="s">
        <v>229</v>
      </c>
      <c r="B132" s="1">
        <v>2022</v>
      </c>
      <c r="C132" s="2">
        <v>44750</v>
      </c>
      <c r="D132" s="1" t="s">
        <v>30</v>
      </c>
      <c r="E132" s="1" t="s">
        <v>31</v>
      </c>
      <c r="F132" s="4" t="s">
        <v>31</v>
      </c>
      <c r="G132" s="1" t="s">
        <v>2103</v>
      </c>
      <c r="H132" s="1" t="s">
        <v>34</v>
      </c>
      <c r="I132" s="12">
        <f>(C132-VLOOKUP(G132,Riders!$A$2:$D$4499,4,FALSE))/365</f>
        <v>23.526027397260275</v>
      </c>
      <c r="J132" s="1">
        <v>4</v>
      </c>
    </row>
    <row r="133" spans="1:12" x14ac:dyDescent="0.45">
      <c r="A133" s="1" t="s">
        <v>229</v>
      </c>
      <c r="B133" s="1">
        <v>2022</v>
      </c>
      <c r="C133" s="2">
        <v>44750</v>
      </c>
      <c r="D133" s="1" t="s">
        <v>30</v>
      </c>
      <c r="E133" s="1" t="s">
        <v>31</v>
      </c>
      <c r="F133" s="4" t="s">
        <v>31</v>
      </c>
      <c r="G133" s="1" t="s">
        <v>232</v>
      </c>
      <c r="H133" s="1" t="s">
        <v>121</v>
      </c>
      <c r="I133" s="12">
        <f>(C133-VLOOKUP(G133,Riders!$A$2:$D$4499,4,FALSE))/365</f>
        <v>21.4986301369863</v>
      </c>
      <c r="J133" s="1">
        <v>5</v>
      </c>
    </row>
    <row r="134" spans="1:12" x14ac:dyDescent="0.45">
      <c r="A134" s="1" t="s">
        <v>229</v>
      </c>
      <c r="B134" s="1">
        <v>2022</v>
      </c>
      <c r="C134" s="2">
        <v>44750</v>
      </c>
      <c r="D134" s="1" t="s">
        <v>30</v>
      </c>
      <c r="E134" s="1" t="s">
        <v>31</v>
      </c>
      <c r="F134" s="4" t="s">
        <v>31</v>
      </c>
      <c r="G134" s="1" t="s">
        <v>3959</v>
      </c>
      <c r="H134" s="1" t="s">
        <v>2292</v>
      </c>
      <c r="I134" s="12">
        <f>(C134-VLOOKUP(G134,Riders!$A$2:$D$4499,4,FALSE))/365</f>
        <v>30.032876712328768</v>
      </c>
      <c r="J134" s="1">
        <v>6</v>
      </c>
    </row>
    <row r="135" spans="1:12" x14ac:dyDescent="0.45">
      <c r="A135" s="1" t="s">
        <v>229</v>
      </c>
      <c r="B135" s="1">
        <v>2022</v>
      </c>
      <c r="C135" s="2">
        <v>44750</v>
      </c>
      <c r="D135" s="1" t="s">
        <v>30</v>
      </c>
      <c r="E135" s="1" t="s">
        <v>31</v>
      </c>
      <c r="F135" s="4" t="s">
        <v>31</v>
      </c>
      <c r="G135" s="1" t="s">
        <v>228</v>
      </c>
      <c r="H135" s="1" t="s">
        <v>131</v>
      </c>
      <c r="I135" s="12">
        <f>(C135-VLOOKUP(G135,Riders!$A$2:$D$4499,4,FALSE))/365</f>
        <v>30.079452054794519</v>
      </c>
      <c r="J135" s="1">
        <v>7</v>
      </c>
    </row>
    <row r="136" spans="1:12" x14ac:dyDescent="0.45">
      <c r="A136" s="1" t="s">
        <v>229</v>
      </c>
      <c r="B136" s="1">
        <v>2022</v>
      </c>
      <c r="C136" s="2">
        <v>44750</v>
      </c>
      <c r="D136" s="1" t="s">
        <v>30</v>
      </c>
      <c r="E136" s="1" t="s">
        <v>31</v>
      </c>
      <c r="F136" s="4" t="s">
        <v>31</v>
      </c>
      <c r="G136" s="1" t="s">
        <v>5149</v>
      </c>
      <c r="H136" s="1" t="s">
        <v>506</v>
      </c>
      <c r="I136" s="12">
        <f>(C136-VLOOKUP(G136,Riders!$A$2:$D$4499,4,FALSE))/365</f>
        <v>25.8</v>
      </c>
      <c r="J136" s="1">
        <v>8</v>
      </c>
    </row>
    <row r="137" spans="1:12" x14ac:dyDescent="0.45">
      <c r="A137" s="1" t="s">
        <v>229</v>
      </c>
      <c r="B137" s="1">
        <v>2022</v>
      </c>
      <c r="C137" s="2">
        <v>44750</v>
      </c>
      <c r="D137" s="1" t="s">
        <v>30</v>
      </c>
      <c r="E137" s="1" t="s">
        <v>31</v>
      </c>
      <c r="F137" s="4" t="s">
        <v>31</v>
      </c>
      <c r="G137" s="1" t="s">
        <v>234</v>
      </c>
      <c r="H137" s="1" t="s">
        <v>55</v>
      </c>
      <c r="I137" s="12">
        <f>(C137-VLOOKUP(G137,Riders!$A$2:$D$4499,4,FALSE))/365</f>
        <v>27.134246575342466</v>
      </c>
      <c r="J137" s="1">
        <v>9</v>
      </c>
    </row>
    <row r="138" spans="1:12" x14ac:dyDescent="0.45">
      <c r="A138" s="1" t="s">
        <v>229</v>
      </c>
      <c r="B138" s="1">
        <v>2022</v>
      </c>
      <c r="C138" s="2">
        <v>44750</v>
      </c>
      <c r="D138" s="1" t="s">
        <v>30</v>
      </c>
      <c r="E138" s="1" t="s">
        <v>31</v>
      </c>
      <c r="F138" s="4" t="s">
        <v>31</v>
      </c>
      <c r="G138" s="1" t="s">
        <v>209</v>
      </c>
      <c r="H138" s="1" t="s">
        <v>43</v>
      </c>
      <c r="I138" s="12">
        <f>(C138-VLOOKUP(G138,Riders!$A$2:$D$4499,4,FALSE))/365</f>
        <v>28.273972602739725</v>
      </c>
      <c r="J138" s="1">
        <v>10</v>
      </c>
    </row>
    <row r="139" spans="1:12" x14ac:dyDescent="0.45">
      <c r="A139" s="1" t="s">
        <v>229</v>
      </c>
      <c r="B139" s="1">
        <v>2022</v>
      </c>
      <c r="C139" s="2">
        <v>44750</v>
      </c>
      <c r="D139" s="1" t="s">
        <v>30</v>
      </c>
      <c r="E139" s="1" t="s">
        <v>31</v>
      </c>
      <c r="F139" s="4" t="s">
        <v>31</v>
      </c>
      <c r="G139" s="1" t="s">
        <v>231</v>
      </c>
      <c r="H139" s="1" t="s">
        <v>37</v>
      </c>
      <c r="I139" s="12">
        <f>(C139-VLOOKUP(G139,Riders!$A$2:$D$4499,4,FALSE))/365</f>
        <v>19.863013698630137</v>
      </c>
      <c r="J139" s="1">
        <v>11</v>
      </c>
    </row>
    <row r="140" spans="1:12" x14ac:dyDescent="0.45">
      <c r="A140" s="1" t="s">
        <v>229</v>
      </c>
      <c r="B140" s="1">
        <v>2022</v>
      </c>
      <c r="C140" s="2">
        <v>44750</v>
      </c>
      <c r="D140" s="1" t="s">
        <v>30</v>
      </c>
      <c r="E140" s="1" t="s">
        <v>31</v>
      </c>
      <c r="F140" s="4" t="s">
        <v>31</v>
      </c>
      <c r="G140" s="1" t="s">
        <v>97</v>
      </c>
      <c r="H140" s="1" t="s">
        <v>99</v>
      </c>
      <c r="I140" s="12">
        <f>(C140-VLOOKUP(G140,Riders!$A$2:$D$4499,4,FALSE))/365</f>
        <v>23.860273972602741</v>
      </c>
      <c r="J140" s="1">
        <v>12</v>
      </c>
    </row>
    <row r="141" spans="1:12" x14ac:dyDescent="0.45">
      <c r="A141" s="1" t="s">
        <v>229</v>
      </c>
      <c r="B141" s="1">
        <v>2022</v>
      </c>
      <c r="C141" s="2">
        <v>44750</v>
      </c>
      <c r="D141" s="1" t="s">
        <v>30</v>
      </c>
      <c r="E141" s="1" t="s">
        <v>31</v>
      </c>
      <c r="F141" s="4" t="s">
        <v>31</v>
      </c>
      <c r="G141" s="1" t="s">
        <v>212</v>
      </c>
      <c r="H141" s="1" t="s">
        <v>213</v>
      </c>
      <c r="I141" s="12">
        <f>(C141-VLOOKUP(G141,Riders!$A$2:$D$4499,4,FALSE))/365</f>
        <v>27.284931506849315</v>
      </c>
      <c r="J141" s="1">
        <v>13</v>
      </c>
    </row>
    <row r="142" spans="1:12" x14ac:dyDescent="0.45">
      <c r="A142" s="4" t="s">
        <v>151</v>
      </c>
      <c r="B142" s="4">
        <v>2022</v>
      </c>
      <c r="C142" s="5">
        <v>44847</v>
      </c>
      <c r="D142" s="4" t="s">
        <v>103</v>
      </c>
      <c r="E142" s="4" t="s">
        <v>31</v>
      </c>
      <c r="F142" s="4" t="s">
        <v>31</v>
      </c>
      <c r="G142" s="4" t="s">
        <v>193</v>
      </c>
      <c r="H142" s="4" t="s">
        <v>46</v>
      </c>
      <c r="I142" s="12">
        <f>(C142-VLOOKUP(G142,Riders!$A$2:$D$4499,4,FALSE))/365</f>
        <v>26.942465753424656</v>
      </c>
      <c r="J142" s="4">
        <v>1</v>
      </c>
      <c r="K142" s="6">
        <v>0.61041666666666672</v>
      </c>
      <c r="L142">
        <v>48.122999999999998</v>
      </c>
    </row>
    <row r="143" spans="1:12" x14ac:dyDescent="0.45">
      <c r="A143" s="4" t="s">
        <v>151</v>
      </c>
      <c r="B143" s="4">
        <v>2022</v>
      </c>
      <c r="C143" s="5">
        <v>44847</v>
      </c>
      <c r="D143" s="4" t="s">
        <v>103</v>
      </c>
      <c r="E143" s="4" t="s">
        <v>31</v>
      </c>
      <c r="F143" s="4" t="s">
        <v>31</v>
      </c>
      <c r="G143" s="4" t="s">
        <v>225</v>
      </c>
      <c r="H143" s="4" t="s">
        <v>61</v>
      </c>
      <c r="I143" s="12">
        <f>(C143-VLOOKUP(G143,Riders!$A$2:$D$4499,4,FALSE))/365</f>
        <v>25.657534246575342</v>
      </c>
      <c r="J143" s="4">
        <v>2</v>
      </c>
    </row>
    <row r="144" spans="1:12" x14ac:dyDescent="0.45">
      <c r="A144" s="4" t="s">
        <v>151</v>
      </c>
      <c r="B144" s="4">
        <v>2022</v>
      </c>
      <c r="C144" s="5">
        <v>44847</v>
      </c>
      <c r="D144" s="4" t="s">
        <v>103</v>
      </c>
      <c r="E144" s="4" t="s">
        <v>31</v>
      </c>
      <c r="F144" s="4" t="s">
        <v>31</v>
      </c>
      <c r="G144" s="4" t="s">
        <v>147</v>
      </c>
      <c r="H144" s="4" t="s">
        <v>67</v>
      </c>
      <c r="I144" s="12">
        <f>(C144-VLOOKUP(G144,Riders!$A$2:$D$4499,4,FALSE))/365</f>
        <v>27.82191780821918</v>
      </c>
      <c r="J144" s="4">
        <v>3</v>
      </c>
    </row>
    <row r="145" spans="1:10" x14ac:dyDescent="0.45">
      <c r="A145" s="4" t="s">
        <v>151</v>
      </c>
      <c r="B145" s="4">
        <v>2022</v>
      </c>
      <c r="C145" s="5">
        <v>44847</v>
      </c>
      <c r="D145" s="4" t="s">
        <v>103</v>
      </c>
      <c r="E145" s="4" t="s">
        <v>31</v>
      </c>
      <c r="F145" s="4" t="s">
        <v>31</v>
      </c>
      <c r="G145" s="4" t="s">
        <v>87</v>
      </c>
      <c r="H145" s="4" t="s">
        <v>88</v>
      </c>
      <c r="I145" s="12">
        <f>(C145-VLOOKUP(G145,Riders!$A$2:$D$4499,4,FALSE))/365</f>
        <v>23.298630136986301</v>
      </c>
      <c r="J145" s="4">
        <v>4</v>
      </c>
    </row>
    <row r="146" spans="1:10" x14ac:dyDescent="0.45">
      <c r="A146" s="4" t="s">
        <v>151</v>
      </c>
      <c r="B146" s="4">
        <v>2022</v>
      </c>
      <c r="C146" s="5">
        <v>44847</v>
      </c>
      <c r="D146" s="4" t="s">
        <v>103</v>
      </c>
      <c r="E146" s="4" t="s">
        <v>31</v>
      </c>
      <c r="F146" s="4" t="s">
        <v>31</v>
      </c>
      <c r="G146" s="4" t="s">
        <v>2103</v>
      </c>
      <c r="H146" s="4" t="s">
        <v>34</v>
      </c>
      <c r="I146" s="12">
        <f>(C146-VLOOKUP(G146,Riders!$A$2:$D$4499,4,FALSE))/365</f>
        <v>23.791780821917808</v>
      </c>
      <c r="J146" s="4">
        <v>5</v>
      </c>
    </row>
    <row r="147" spans="1:10" x14ac:dyDescent="0.45">
      <c r="A147" s="4" t="s">
        <v>151</v>
      </c>
      <c r="B147" s="4">
        <v>2022</v>
      </c>
      <c r="C147" s="5">
        <v>44847</v>
      </c>
      <c r="D147" s="4" t="s">
        <v>103</v>
      </c>
      <c r="E147" s="4" t="s">
        <v>31</v>
      </c>
      <c r="F147" s="4" t="s">
        <v>31</v>
      </c>
      <c r="G147" s="4" t="s">
        <v>186</v>
      </c>
      <c r="H147" s="4" t="s">
        <v>79</v>
      </c>
      <c r="I147" s="12">
        <f>(C147-VLOOKUP(G147,Riders!$A$2:$D$4499,4,FALSE))/365</f>
        <v>20.336986301369862</v>
      </c>
      <c r="J147" s="4">
        <v>6</v>
      </c>
    </row>
    <row r="148" spans="1:10" x14ac:dyDescent="0.45">
      <c r="A148" s="4" t="s">
        <v>151</v>
      </c>
      <c r="B148" s="4">
        <v>2022</v>
      </c>
      <c r="C148" s="5">
        <v>44847</v>
      </c>
      <c r="D148" s="4" t="s">
        <v>103</v>
      </c>
      <c r="E148" s="4" t="s">
        <v>31</v>
      </c>
      <c r="F148" s="4" t="s">
        <v>31</v>
      </c>
      <c r="G148" s="4" t="s">
        <v>228</v>
      </c>
      <c r="H148" s="4" t="s">
        <v>131</v>
      </c>
      <c r="I148" s="12">
        <f>(C148-VLOOKUP(G148,Riders!$A$2:$D$4499,4,FALSE))/365</f>
        <v>30.345205479452055</v>
      </c>
      <c r="J148" s="4">
        <v>7</v>
      </c>
    </row>
    <row r="149" spans="1:10" x14ac:dyDescent="0.45">
      <c r="A149" s="4" t="s">
        <v>151</v>
      </c>
      <c r="B149" s="4">
        <v>2022</v>
      </c>
      <c r="C149" s="5">
        <v>44847</v>
      </c>
      <c r="D149" s="4" t="s">
        <v>103</v>
      </c>
      <c r="E149" s="4" t="s">
        <v>31</v>
      </c>
      <c r="F149" s="4" t="s">
        <v>31</v>
      </c>
      <c r="G149" s="4" t="s">
        <v>227</v>
      </c>
      <c r="H149" s="4" t="s">
        <v>96</v>
      </c>
      <c r="I149" s="12">
        <f>(C149-VLOOKUP(G149,Riders!$A$2:$D$4499,4,FALSE))/365</f>
        <v>20.87123287671233</v>
      </c>
      <c r="J149" s="4">
        <v>8</v>
      </c>
    </row>
    <row r="150" spans="1:10" x14ac:dyDescent="0.45">
      <c r="A150" s="4" t="s">
        <v>151</v>
      </c>
      <c r="B150" s="4">
        <v>2022</v>
      </c>
      <c r="C150" s="5">
        <v>44847</v>
      </c>
      <c r="D150" s="4" t="s">
        <v>103</v>
      </c>
      <c r="E150" s="4" t="s">
        <v>31</v>
      </c>
      <c r="F150" s="4" t="s">
        <v>31</v>
      </c>
      <c r="G150" s="4" t="s">
        <v>238</v>
      </c>
      <c r="H150" s="4" t="s">
        <v>91</v>
      </c>
      <c r="I150" s="12">
        <f>(C150-VLOOKUP(G150,Riders!$A$2:$D$4499,4,FALSE))/365</f>
        <v>23.945205479452056</v>
      </c>
      <c r="J150" s="4">
        <v>9</v>
      </c>
    </row>
    <row r="151" spans="1:10" x14ac:dyDescent="0.45">
      <c r="A151" s="4" t="s">
        <v>151</v>
      </c>
      <c r="B151" s="4">
        <v>2022</v>
      </c>
      <c r="C151" s="5">
        <v>44847</v>
      </c>
      <c r="D151" s="4" t="s">
        <v>103</v>
      </c>
      <c r="E151" s="4" t="s">
        <v>31</v>
      </c>
      <c r="F151" s="4" t="s">
        <v>31</v>
      </c>
      <c r="G151" s="4" t="s">
        <v>200</v>
      </c>
      <c r="H151" s="4" t="s">
        <v>37</v>
      </c>
      <c r="I151" s="12">
        <f>(C151-VLOOKUP(G151,Riders!$A$2:$D$4499,4,FALSE))/365</f>
        <v>21.786301369863015</v>
      </c>
      <c r="J151" s="4">
        <v>10</v>
      </c>
    </row>
    <row r="152" spans="1:10" x14ac:dyDescent="0.45">
      <c r="A152" s="4" t="s">
        <v>151</v>
      </c>
      <c r="B152" s="4">
        <v>2022</v>
      </c>
      <c r="C152" s="5">
        <v>44847</v>
      </c>
      <c r="D152" s="4" t="s">
        <v>103</v>
      </c>
      <c r="E152" s="4" t="s">
        <v>31</v>
      </c>
      <c r="F152" s="4" t="s">
        <v>31</v>
      </c>
      <c r="G152" s="4" t="s">
        <v>162</v>
      </c>
      <c r="H152" s="4" t="s">
        <v>64</v>
      </c>
      <c r="I152" s="12">
        <f>(C152-VLOOKUP(G152,Riders!$A$2:$D$4499,4,FALSE))/365</f>
        <v>28.465753424657535</v>
      </c>
      <c r="J152" s="4">
        <v>11</v>
      </c>
    </row>
    <row r="153" spans="1:10" x14ac:dyDescent="0.45">
      <c r="A153" s="4" t="s">
        <v>151</v>
      </c>
      <c r="B153" s="4">
        <v>2022</v>
      </c>
      <c r="C153" s="5">
        <v>44847</v>
      </c>
      <c r="D153" s="4" t="s">
        <v>103</v>
      </c>
      <c r="E153" s="4" t="s">
        <v>31</v>
      </c>
      <c r="F153" s="4" t="s">
        <v>31</v>
      </c>
      <c r="G153" s="4" t="s">
        <v>97</v>
      </c>
      <c r="H153" s="4" t="s">
        <v>99</v>
      </c>
      <c r="I153" s="12">
        <f>(C153-VLOOKUP(G153,Riders!$A$2:$D$4499,4,FALSE))/365</f>
        <v>24.126027397260273</v>
      </c>
      <c r="J153" s="4">
        <v>12</v>
      </c>
    </row>
    <row r="154" spans="1:10" x14ac:dyDescent="0.45">
      <c r="A154" s="4" t="s">
        <v>151</v>
      </c>
      <c r="B154" s="4">
        <v>2022</v>
      </c>
      <c r="C154" s="5">
        <v>44847</v>
      </c>
      <c r="D154" s="4" t="s">
        <v>103</v>
      </c>
      <c r="E154" s="4" t="s">
        <v>31</v>
      </c>
      <c r="F154" s="4" t="s">
        <v>31</v>
      </c>
      <c r="G154" s="4" t="s">
        <v>198</v>
      </c>
      <c r="H154" s="4" t="s">
        <v>115</v>
      </c>
      <c r="I154" s="12">
        <f>(C154-VLOOKUP(G154,Riders!$A$2:$D$4499,4,FALSE))/365</f>
        <v>23.989041095890411</v>
      </c>
      <c r="J154" s="4">
        <v>13</v>
      </c>
    </row>
    <row r="155" spans="1:10" x14ac:dyDescent="0.45">
      <c r="A155" s="4" t="s">
        <v>151</v>
      </c>
      <c r="B155" s="4">
        <v>2022</v>
      </c>
      <c r="C155" s="5">
        <v>44847</v>
      </c>
      <c r="D155" s="4" t="s">
        <v>103</v>
      </c>
      <c r="E155" s="4" t="s">
        <v>31</v>
      </c>
      <c r="F155" s="4" t="s">
        <v>31</v>
      </c>
      <c r="G155" s="4" t="s">
        <v>2341</v>
      </c>
      <c r="H155" s="4" t="s">
        <v>2342</v>
      </c>
      <c r="I155" s="12">
        <f>(C155-VLOOKUP(G155,Riders!$A$2:$D$4499,4,FALSE))/365</f>
        <v>32.704109589041096</v>
      </c>
      <c r="J155" s="4">
        <v>14</v>
      </c>
    </row>
    <row r="156" spans="1:10" x14ac:dyDescent="0.45">
      <c r="A156" s="4" t="s">
        <v>151</v>
      </c>
      <c r="B156" s="4">
        <v>2022</v>
      </c>
      <c r="C156" s="5">
        <v>44847</v>
      </c>
      <c r="D156" s="4" t="s">
        <v>103</v>
      </c>
      <c r="E156" s="4" t="s">
        <v>31</v>
      </c>
      <c r="F156" s="4" t="s">
        <v>31</v>
      </c>
      <c r="G156" s="4" t="s">
        <v>5149</v>
      </c>
      <c r="H156" s="4" t="s">
        <v>506</v>
      </c>
      <c r="I156" s="12">
        <f>(C156-VLOOKUP(G156,Riders!$A$2:$D$4499,4,FALSE))/365</f>
        <v>26.065753424657533</v>
      </c>
      <c r="J156" s="4">
        <v>15</v>
      </c>
    </row>
    <row r="157" spans="1:10" x14ac:dyDescent="0.45">
      <c r="A157" s="4" t="s">
        <v>151</v>
      </c>
      <c r="B157" s="4">
        <v>2022</v>
      </c>
      <c r="C157" s="5">
        <v>44847</v>
      </c>
      <c r="D157" s="4" t="s">
        <v>103</v>
      </c>
      <c r="E157" s="4" t="s">
        <v>31</v>
      </c>
      <c r="F157" s="4" t="s">
        <v>31</v>
      </c>
      <c r="G157" s="4" t="s">
        <v>3959</v>
      </c>
      <c r="H157" s="4" t="s">
        <v>2292</v>
      </c>
      <c r="I157" s="12">
        <f>(C157-VLOOKUP(G157,Riders!$A$2:$D$4499,4,FALSE))/365</f>
        <v>30.298630136986301</v>
      </c>
      <c r="J157" s="4">
        <v>16</v>
      </c>
    </row>
    <row r="158" spans="1:10" x14ac:dyDescent="0.45">
      <c r="A158" s="4" t="s">
        <v>151</v>
      </c>
      <c r="B158" s="4">
        <v>2022</v>
      </c>
      <c r="C158" s="5">
        <v>44847</v>
      </c>
      <c r="D158" s="4" t="s">
        <v>103</v>
      </c>
      <c r="E158" s="4" t="s">
        <v>31</v>
      </c>
      <c r="F158" s="4" t="s">
        <v>31</v>
      </c>
      <c r="G158" s="4" t="s">
        <v>2102</v>
      </c>
      <c r="H158" s="4" t="s">
        <v>52</v>
      </c>
      <c r="I158" s="12">
        <f>(C158-VLOOKUP(G158,Riders!$A$2:$D$4499,4,FALSE))/365</f>
        <v>19.246575342465754</v>
      </c>
      <c r="J158" s="4">
        <v>17</v>
      </c>
    </row>
    <row r="159" spans="1:10" x14ac:dyDescent="0.45">
      <c r="A159" s="4" t="s">
        <v>151</v>
      </c>
      <c r="B159" s="4">
        <v>2022</v>
      </c>
      <c r="C159" s="5">
        <v>44847</v>
      </c>
      <c r="D159" s="4" t="s">
        <v>103</v>
      </c>
      <c r="E159" s="4" t="s">
        <v>31</v>
      </c>
      <c r="F159" s="4" t="s">
        <v>31</v>
      </c>
      <c r="G159" s="4" t="s">
        <v>190</v>
      </c>
      <c r="H159" s="4" t="s">
        <v>177</v>
      </c>
      <c r="I159" s="12">
        <f>(C159-VLOOKUP(G159,Riders!$A$2:$D$4499,4,FALSE))/365</f>
        <v>21.221917808219178</v>
      </c>
      <c r="J159" s="4">
        <v>18</v>
      </c>
    </row>
    <row r="160" spans="1:10" x14ac:dyDescent="0.45">
      <c r="A160" s="4" t="s">
        <v>151</v>
      </c>
      <c r="B160" s="4">
        <v>2022</v>
      </c>
      <c r="C160" s="5">
        <v>44847</v>
      </c>
      <c r="D160" s="4" t="s">
        <v>103</v>
      </c>
      <c r="E160" s="4" t="s">
        <v>31</v>
      </c>
      <c r="F160" s="4" t="s">
        <v>31</v>
      </c>
      <c r="G160" s="4" t="s">
        <v>201</v>
      </c>
      <c r="H160" s="4" t="s">
        <v>49</v>
      </c>
      <c r="I160" s="12">
        <f>(C160-VLOOKUP(G160,Riders!$A$2:$D$4499,4,FALSE))/365</f>
        <v>25.526027397260275</v>
      </c>
      <c r="J160" s="4">
        <v>19</v>
      </c>
    </row>
    <row r="161" spans="1:10" x14ac:dyDescent="0.45">
      <c r="A161" s="4" t="s">
        <v>151</v>
      </c>
      <c r="B161" s="4">
        <v>2022</v>
      </c>
      <c r="C161" s="5">
        <v>44847</v>
      </c>
      <c r="D161" s="4" t="s">
        <v>103</v>
      </c>
      <c r="E161" s="4" t="s">
        <v>31</v>
      </c>
      <c r="F161" s="4" t="s">
        <v>31</v>
      </c>
      <c r="G161" s="4" t="s">
        <v>39</v>
      </c>
      <c r="H161" s="4" t="s">
        <v>40</v>
      </c>
      <c r="I161" s="12">
        <f>(C161-VLOOKUP(G161,Riders!$A$2:$D$4499,4,FALSE))/365</f>
        <v>25.4</v>
      </c>
      <c r="J161" s="4">
        <v>19</v>
      </c>
    </row>
    <row r="162" spans="1:10" x14ac:dyDescent="0.45">
      <c r="A162" s="4" t="s">
        <v>151</v>
      </c>
      <c r="B162" s="4">
        <v>2022</v>
      </c>
      <c r="C162" s="5">
        <v>44847</v>
      </c>
      <c r="D162" s="4" t="s">
        <v>103</v>
      </c>
      <c r="E162" s="4" t="s">
        <v>31</v>
      </c>
      <c r="F162" s="4" t="s">
        <v>31</v>
      </c>
      <c r="G162" s="4" t="s">
        <v>4764</v>
      </c>
      <c r="H162" s="4" t="s">
        <v>2221</v>
      </c>
      <c r="I162" s="12">
        <f>(C162-VLOOKUP(G162,Riders!$A$2:$D$4499,4,FALSE))/365</f>
        <v>24.591780821917808</v>
      </c>
      <c r="J162" s="4">
        <v>21</v>
      </c>
    </row>
    <row r="163" spans="1:10" x14ac:dyDescent="0.45">
      <c r="A163" s="4" t="s">
        <v>151</v>
      </c>
      <c r="B163" s="4">
        <v>2022</v>
      </c>
      <c r="C163" s="5">
        <v>44847</v>
      </c>
      <c r="D163" s="4" t="s">
        <v>103</v>
      </c>
      <c r="E163" s="4" t="s">
        <v>31</v>
      </c>
      <c r="F163" s="4" t="s">
        <v>31</v>
      </c>
      <c r="G163" s="4" t="s">
        <v>2593</v>
      </c>
      <c r="H163" s="4" t="s">
        <v>2334</v>
      </c>
      <c r="I163" s="12">
        <f>(C163-VLOOKUP(G163,Riders!$A$2:$D$4499,4,FALSE))/365</f>
        <v>24.315068493150687</v>
      </c>
      <c r="J163" s="4">
        <v>22</v>
      </c>
    </row>
    <row r="164" spans="1:10" x14ac:dyDescent="0.45">
      <c r="A164" s="4" t="s">
        <v>151</v>
      </c>
      <c r="B164" s="4">
        <v>2022</v>
      </c>
      <c r="C164" s="5">
        <v>44847</v>
      </c>
      <c r="D164" s="4" t="s">
        <v>103</v>
      </c>
      <c r="E164" s="4" t="s">
        <v>31</v>
      </c>
      <c r="F164" s="4" t="s">
        <v>31</v>
      </c>
      <c r="G164" s="4" t="s">
        <v>288</v>
      </c>
      <c r="H164" s="4" t="s">
        <v>58</v>
      </c>
      <c r="I164" s="12">
        <f>(C164-VLOOKUP(G164,Riders!$A$2:$D$4499,4,FALSE))/365</f>
        <v>26.410958904109588</v>
      </c>
      <c r="J164" s="4">
        <v>23</v>
      </c>
    </row>
    <row r="165" spans="1:10" x14ac:dyDescent="0.45">
      <c r="A165" s="4" t="s">
        <v>151</v>
      </c>
      <c r="B165" s="4">
        <v>2022</v>
      </c>
      <c r="C165" s="5">
        <v>44847</v>
      </c>
      <c r="D165" s="4" t="s">
        <v>103</v>
      </c>
      <c r="E165" s="4" t="s">
        <v>31</v>
      </c>
      <c r="F165" s="4" t="s">
        <v>31</v>
      </c>
      <c r="G165" s="4" t="s">
        <v>1947</v>
      </c>
      <c r="H165" s="4" t="s">
        <v>491</v>
      </c>
      <c r="I165" s="12">
        <f>(C165-VLOOKUP(G165,Riders!$A$2:$D$4499,4,FALSE))/365</f>
        <v>21.213698630136985</v>
      </c>
      <c r="J165" s="4">
        <v>24</v>
      </c>
    </row>
    <row r="166" spans="1:10" x14ac:dyDescent="0.45">
      <c r="A166" s="1" t="s">
        <v>218</v>
      </c>
      <c r="B166" s="1">
        <v>2023</v>
      </c>
      <c r="C166" s="2">
        <v>44981</v>
      </c>
      <c r="D166" s="1" t="s">
        <v>30</v>
      </c>
      <c r="E166" s="1" t="s">
        <v>31</v>
      </c>
      <c r="F166" s="1" t="s">
        <v>31</v>
      </c>
      <c r="G166" s="1" t="s">
        <v>200</v>
      </c>
      <c r="H166" s="1" t="s">
        <v>37</v>
      </c>
      <c r="I166" s="12">
        <f>(C166-VLOOKUP(G166,Riders!$A$2:$D$4499,4,FALSE))/365</f>
        <v>22.153424657534245</v>
      </c>
      <c r="J166" s="1">
        <v>1</v>
      </c>
    </row>
    <row r="167" spans="1:10" x14ac:dyDescent="0.45">
      <c r="A167" s="1" t="s">
        <v>218</v>
      </c>
      <c r="B167" s="1">
        <v>2023</v>
      </c>
      <c r="C167" s="2">
        <v>44981</v>
      </c>
      <c r="D167" s="1" t="s">
        <v>30</v>
      </c>
      <c r="E167" s="1" t="s">
        <v>31</v>
      </c>
      <c r="F167" s="1" t="s">
        <v>31</v>
      </c>
      <c r="G167" s="1" t="s">
        <v>137</v>
      </c>
      <c r="H167" s="1" t="s">
        <v>79</v>
      </c>
      <c r="I167" s="12">
        <f>(C167-VLOOKUP(G167,Riders!$A$2:$D$4499,4,FALSE))/365</f>
        <v>32.589041095890408</v>
      </c>
      <c r="J167" s="1">
        <v>2</v>
      </c>
    </row>
    <row r="168" spans="1:10" x14ac:dyDescent="0.45">
      <c r="A168" s="1" t="s">
        <v>218</v>
      </c>
      <c r="B168" s="1">
        <v>2023</v>
      </c>
      <c r="C168" s="2">
        <v>44981</v>
      </c>
      <c r="D168" s="1" t="s">
        <v>30</v>
      </c>
      <c r="E168" s="1" t="s">
        <v>31</v>
      </c>
      <c r="F168" s="1" t="s">
        <v>31</v>
      </c>
      <c r="G168" s="1" t="s">
        <v>146</v>
      </c>
      <c r="H168" s="1" t="s">
        <v>34</v>
      </c>
      <c r="I168" s="12">
        <f>(C168-VLOOKUP(G168,Riders!$A$2:$D$4499,4,FALSE))/365</f>
        <v>23.747945205479454</v>
      </c>
      <c r="J168" s="1">
        <v>3</v>
      </c>
    </row>
    <row r="169" spans="1:10" x14ac:dyDescent="0.45">
      <c r="A169" s="1" t="s">
        <v>218</v>
      </c>
      <c r="B169" s="1">
        <v>2023</v>
      </c>
      <c r="C169" s="2">
        <v>44981</v>
      </c>
      <c r="D169" s="1" t="s">
        <v>30</v>
      </c>
      <c r="E169" s="1" t="s">
        <v>31</v>
      </c>
      <c r="F169" s="1" t="s">
        <v>31</v>
      </c>
      <c r="G169" s="1" t="s">
        <v>60</v>
      </c>
      <c r="H169" s="1" t="s">
        <v>61</v>
      </c>
      <c r="I169" s="12">
        <f>(C169-VLOOKUP(G169,Riders!$A$2:$D$4499,4,FALSE))/365</f>
        <v>23.32054794520548</v>
      </c>
      <c r="J169" s="1">
        <v>4</v>
      </c>
    </row>
    <row r="170" spans="1:10" x14ac:dyDescent="0.45">
      <c r="A170" s="1" t="s">
        <v>218</v>
      </c>
      <c r="B170" s="1">
        <v>2023</v>
      </c>
      <c r="C170" s="2">
        <v>44981</v>
      </c>
      <c r="D170" s="1" t="s">
        <v>30</v>
      </c>
      <c r="E170" s="1" t="s">
        <v>31</v>
      </c>
      <c r="F170" s="1" t="s">
        <v>31</v>
      </c>
      <c r="G170" s="1" t="s">
        <v>105</v>
      </c>
      <c r="H170" s="1" t="s">
        <v>52</v>
      </c>
      <c r="I170" s="12">
        <f>(C170-VLOOKUP(G170,Riders!$A$2:$D$4499,4,FALSE))/365</f>
        <v>22.539726027397261</v>
      </c>
      <c r="J170" s="1">
        <v>5</v>
      </c>
    </row>
    <row r="171" spans="1:10" x14ac:dyDescent="0.45">
      <c r="A171" s="1" t="s">
        <v>218</v>
      </c>
      <c r="B171" s="1">
        <v>2023</v>
      </c>
      <c r="C171" s="2">
        <v>44981</v>
      </c>
      <c r="D171" s="1" t="s">
        <v>30</v>
      </c>
      <c r="E171" s="1" t="s">
        <v>31</v>
      </c>
      <c r="F171" s="1" t="s">
        <v>31</v>
      </c>
      <c r="G171" s="1" t="s">
        <v>2341</v>
      </c>
      <c r="H171" s="1" t="s">
        <v>2342</v>
      </c>
      <c r="I171" s="12">
        <f>(C171-VLOOKUP(G171,Riders!$A$2:$D$4499,4,FALSE))/365</f>
        <v>33.07123287671233</v>
      </c>
      <c r="J171" s="1">
        <v>6</v>
      </c>
    </row>
    <row r="172" spans="1:10" x14ac:dyDescent="0.45">
      <c r="A172" s="1" t="s">
        <v>218</v>
      </c>
      <c r="B172" s="1">
        <v>2023</v>
      </c>
      <c r="C172" s="2">
        <v>44981</v>
      </c>
      <c r="D172" s="1" t="s">
        <v>30</v>
      </c>
      <c r="E172" s="1" t="s">
        <v>31</v>
      </c>
      <c r="F172" s="1" t="s">
        <v>31</v>
      </c>
      <c r="G172" s="1" t="s">
        <v>139</v>
      </c>
      <c r="H172" s="1" t="s">
        <v>88</v>
      </c>
      <c r="I172" s="12">
        <f>(C172-VLOOKUP(G172,Riders!$A$2:$D$4499,4,FALSE))/365</f>
        <v>22.293150684931508</v>
      </c>
      <c r="J172" s="1">
        <v>7</v>
      </c>
    </row>
    <row r="173" spans="1:10" x14ac:dyDescent="0.45">
      <c r="A173" s="1" t="s">
        <v>218</v>
      </c>
      <c r="B173" s="1">
        <v>2023</v>
      </c>
      <c r="C173" s="2">
        <v>44981</v>
      </c>
      <c r="D173" s="1" t="s">
        <v>30</v>
      </c>
      <c r="E173" s="1" t="s">
        <v>31</v>
      </c>
      <c r="F173" s="1" t="s">
        <v>31</v>
      </c>
      <c r="G173" s="1" t="s">
        <v>47</v>
      </c>
      <c r="H173" s="1" t="s">
        <v>168</v>
      </c>
      <c r="I173" s="12">
        <f>(C173-VLOOKUP(G173,Riders!$A$2:$D$4499,4,FALSE))/365</f>
        <v>18.208219178082192</v>
      </c>
      <c r="J173" s="1">
        <v>8</v>
      </c>
    </row>
    <row r="174" spans="1:10" x14ac:dyDescent="0.45">
      <c r="A174" s="1" t="s">
        <v>218</v>
      </c>
      <c r="B174" s="1">
        <v>2023</v>
      </c>
      <c r="C174" s="2">
        <v>44981</v>
      </c>
      <c r="D174" s="1" t="s">
        <v>30</v>
      </c>
      <c r="E174" s="1" t="s">
        <v>31</v>
      </c>
      <c r="F174" s="1" t="s">
        <v>31</v>
      </c>
      <c r="G174" s="1" t="s">
        <v>85</v>
      </c>
      <c r="H174" s="1" t="s">
        <v>49</v>
      </c>
      <c r="I174" s="12">
        <f>(C174-VLOOKUP(G174,Riders!$A$2:$D$4499,4,FALSE))/365</f>
        <v>21.12876712328767</v>
      </c>
      <c r="J174" s="1">
        <v>9</v>
      </c>
    </row>
    <row r="175" spans="1:10" x14ac:dyDescent="0.45">
      <c r="A175" s="1" t="s">
        <v>218</v>
      </c>
      <c r="B175" s="1">
        <v>2023</v>
      </c>
      <c r="C175" s="2">
        <v>44981</v>
      </c>
      <c r="D175" s="1" t="s">
        <v>30</v>
      </c>
      <c r="E175" s="1" t="s">
        <v>31</v>
      </c>
      <c r="F175" s="1" t="s">
        <v>31</v>
      </c>
      <c r="G175" s="1" t="s">
        <v>226</v>
      </c>
      <c r="H175" s="1" t="s">
        <v>40</v>
      </c>
      <c r="I175" s="12">
        <f>(C175-VLOOKUP(G175,Riders!$A$2:$D$4499,4,FALSE))/365</f>
        <v>24.479452054794521</v>
      </c>
      <c r="J175" s="1">
        <v>10</v>
      </c>
    </row>
    <row r="176" spans="1:10" x14ac:dyDescent="0.45">
      <c r="A176" s="1" t="s">
        <v>218</v>
      </c>
      <c r="B176" s="1">
        <v>2023</v>
      </c>
      <c r="C176" s="2">
        <v>44981</v>
      </c>
      <c r="D176" s="1" t="s">
        <v>30</v>
      </c>
      <c r="E176" s="1" t="s">
        <v>31</v>
      </c>
      <c r="F176" s="1" t="s">
        <v>31</v>
      </c>
      <c r="G176" s="1" t="s">
        <v>4764</v>
      </c>
      <c r="H176" s="1" t="s">
        <v>2221</v>
      </c>
      <c r="I176" s="12">
        <f>(C176-VLOOKUP(G176,Riders!$A$2:$D$4499,4,FALSE))/365</f>
        <v>24.958904109589042</v>
      </c>
      <c r="J176" s="1">
        <v>11</v>
      </c>
    </row>
    <row r="177" spans="1:10" x14ac:dyDescent="0.45">
      <c r="A177" s="1" t="s">
        <v>218</v>
      </c>
      <c r="B177" s="1">
        <v>2023</v>
      </c>
      <c r="C177" s="2">
        <v>44981</v>
      </c>
      <c r="D177" s="1" t="s">
        <v>30</v>
      </c>
      <c r="E177" s="1" t="s">
        <v>31</v>
      </c>
      <c r="F177" s="1" t="s">
        <v>31</v>
      </c>
      <c r="G177" s="1" t="s">
        <v>5149</v>
      </c>
      <c r="H177" s="1" t="s">
        <v>506</v>
      </c>
      <c r="I177" s="12">
        <f>(C177-VLOOKUP(G177,Riders!$A$2:$D$4499,4,FALSE))/365</f>
        <v>26.432876712328767</v>
      </c>
      <c r="J177" s="1">
        <v>12</v>
      </c>
    </row>
    <row r="178" spans="1:10" x14ac:dyDescent="0.45">
      <c r="A178" s="1" t="s">
        <v>218</v>
      </c>
      <c r="B178" s="1">
        <v>2023</v>
      </c>
      <c r="C178" s="2">
        <v>44981</v>
      </c>
      <c r="D178" s="1" t="s">
        <v>30</v>
      </c>
      <c r="E178" s="1" t="s">
        <v>31</v>
      </c>
      <c r="F178" s="1" t="s">
        <v>31</v>
      </c>
      <c r="G178" s="1" t="s">
        <v>190</v>
      </c>
      <c r="H178" s="1" t="s">
        <v>177</v>
      </c>
      <c r="I178" s="12">
        <f>(C178-VLOOKUP(G178,Riders!$A$2:$D$4499,4,FALSE))/365</f>
        <v>21.589041095890412</v>
      </c>
      <c r="J178" s="1">
        <v>13</v>
      </c>
    </row>
    <row r="179" spans="1:10" x14ac:dyDescent="0.45">
      <c r="A179" s="1" t="s">
        <v>218</v>
      </c>
      <c r="B179" s="1">
        <v>2023</v>
      </c>
      <c r="C179" s="2">
        <v>44981</v>
      </c>
      <c r="D179" s="1" t="s">
        <v>30</v>
      </c>
      <c r="E179" s="1" t="s">
        <v>31</v>
      </c>
      <c r="F179" s="1" t="s">
        <v>31</v>
      </c>
      <c r="G179" s="1" t="s">
        <v>219</v>
      </c>
      <c r="H179" s="1" t="s">
        <v>67</v>
      </c>
      <c r="I179" s="12">
        <f>(C179-VLOOKUP(G179,Riders!$A$2:$D$4499,4,FALSE))/365</f>
        <v>31.852054794520548</v>
      </c>
      <c r="J179" s="1">
        <v>14</v>
      </c>
    </row>
    <row r="180" spans="1:10" x14ac:dyDescent="0.45">
      <c r="A180" s="1" t="s">
        <v>218</v>
      </c>
      <c r="B180" s="1">
        <v>2023</v>
      </c>
      <c r="C180" s="2">
        <v>44981</v>
      </c>
      <c r="D180" s="1" t="s">
        <v>30</v>
      </c>
      <c r="E180" s="1" t="s">
        <v>31</v>
      </c>
      <c r="F180" s="1" t="s">
        <v>31</v>
      </c>
      <c r="G180" s="1" t="s">
        <v>136</v>
      </c>
      <c r="H180" s="1" t="s">
        <v>64</v>
      </c>
      <c r="I180" s="12">
        <f>(C180-VLOOKUP(G180,Riders!$A$2:$D$4499,4,FALSE))/365</f>
        <v>24.169863013698631</v>
      </c>
      <c r="J180" s="1">
        <v>15</v>
      </c>
    </row>
    <row r="181" spans="1:10" x14ac:dyDescent="0.45">
      <c r="A181" s="1" t="s">
        <v>218</v>
      </c>
      <c r="B181" s="1">
        <v>2023</v>
      </c>
      <c r="C181" s="2">
        <v>44981</v>
      </c>
      <c r="D181" s="1" t="s">
        <v>30</v>
      </c>
      <c r="E181" s="1" t="s">
        <v>31</v>
      </c>
      <c r="F181" s="1" t="s">
        <v>31</v>
      </c>
      <c r="G181" s="1" t="s">
        <v>140</v>
      </c>
      <c r="H181" s="1" t="s">
        <v>131</v>
      </c>
      <c r="I181" s="12">
        <f>(C181-VLOOKUP(G181,Riders!$A$2:$D$4499,4,FALSE))/365</f>
        <v>23.61917808219178</v>
      </c>
      <c r="J181" s="1">
        <v>16</v>
      </c>
    </row>
    <row r="182" spans="1:10" x14ac:dyDescent="0.45">
      <c r="A182" s="1" t="s">
        <v>218</v>
      </c>
      <c r="B182" s="1">
        <v>2023</v>
      </c>
      <c r="C182" s="2">
        <v>44981</v>
      </c>
      <c r="D182" s="1" t="s">
        <v>30</v>
      </c>
      <c r="E182" s="1" t="s">
        <v>31</v>
      </c>
      <c r="F182" s="1" t="s">
        <v>31</v>
      </c>
      <c r="G182" s="1" t="s">
        <v>3886</v>
      </c>
      <c r="H182" s="1" t="s">
        <v>2334</v>
      </c>
      <c r="I182" s="12">
        <f>(C182-VLOOKUP(G182,Riders!$A$2:$D$4499,4,FALSE))/365</f>
        <v>23.646575342465752</v>
      </c>
      <c r="J182" s="1">
        <v>17</v>
      </c>
    </row>
    <row r="183" spans="1:10" x14ac:dyDescent="0.45">
      <c r="A183" s="1" t="s">
        <v>218</v>
      </c>
      <c r="B183" s="1">
        <v>2023</v>
      </c>
      <c r="C183" s="2">
        <v>44981</v>
      </c>
      <c r="D183" s="1" t="s">
        <v>30</v>
      </c>
      <c r="E183" s="1" t="s">
        <v>31</v>
      </c>
      <c r="F183" s="1" t="s">
        <v>31</v>
      </c>
      <c r="G183" s="1" t="s">
        <v>198</v>
      </c>
      <c r="H183" s="1" t="s">
        <v>115</v>
      </c>
      <c r="I183" s="12">
        <f>(C183-VLOOKUP(G183,Riders!$A$2:$D$4499,4,FALSE))/365</f>
        <v>24.356164383561644</v>
      </c>
      <c r="J183" s="1" t="s">
        <v>100</v>
      </c>
    </row>
    <row r="184" spans="1:10" x14ac:dyDescent="0.45">
      <c r="A184" s="1" t="s">
        <v>218</v>
      </c>
      <c r="B184" s="1">
        <v>2023</v>
      </c>
      <c r="C184" s="2">
        <v>44981</v>
      </c>
      <c r="D184" s="1" t="s">
        <v>30</v>
      </c>
      <c r="E184" s="1" t="s">
        <v>31</v>
      </c>
      <c r="F184" s="1" t="s">
        <v>31</v>
      </c>
      <c r="G184" s="1" t="s">
        <v>97</v>
      </c>
      <c r="H184" s="1" t="s">
        <v>99</v>
      </c>
      <c r="I184" s="12">
        <f>(C184-VLOOKUP(G184,Riders!$A$2:$D$4499,4,FALSE))/365</f>
        <v>24.493150684931507</v>
      </c>
      <c r="J184" s="1" t="s">
        <v>100</v>
      </c>
    </row>
    <row r="185" spans="1:10" x14ac:dyDescent="0.45">
      <c r="A185" s="1" t="s">
        <v>218</v>
      </c>
      <c r="B185" s="1">
        <v>2023</v>
      </c>
      <c r="C185" s="2">
        <v>44981</v>
      </c>
      <c r="D185" s="1" t="s">
        <v>30</v>
      </c>
      <c r="E185" s="1" t="s">
        <v>31</v>
      </c>
      <c r="F185" s="1" t="s">
        <v>31</v>
      </c>
      <c r="G185" s="1" t="s">
        <v>2072</v>
      </c>
      <c r="H185" s="1" t="s">
        <v>91</v>
      </c>
      <c r="I185" s="12">
        <f>(C185-VLOOKUP(G185,Riders!$A$2:$D$4499,4,FALSE))/365</f>
        <v>23.013698630136986</v>
      </c>
      <c r="J185" s="1" t="s">
        <v>100</v>
      </c>
    </row>
    <row r="186" spans="1:10" x14ac:dyDescent="0.45">
      <c r="A186" s="1" t="s">
        <v>218</v>
      </c>
      <c r="B186" s="1">
        <v>2023</v>
      </c>
      <c r="C186" s="2">
        <v>44981</v>
      </c>
      <c r="D186" s="1" t="s">
        <v>30</v>
      </c>
      <c r="E186" s="1" t="s">
        <v>31</v>
      </c>
      <c r="F186" s="1" t="s">
        <v>31</v>
      </c>
      <c r="G186" s="1" t="s">
        <v>4728</v>
      </c>
      <c r="H186" s="1" t="s">
        <v>2347</v>
      </c>
      <c r="I186" s="12">
        <f>(C186-VLOOKUP(G186,Riders!$A$2:$D$4499,4,FALSE))/365</f>
        <v>30.512328767123286</v>
      </c>
      <c r="J186" s="1" t="s">
        <v>100</v>
      </c>
    </row>
    <row r="187" spans="1:10" x14ac:dyDescent="0.45">
      <c r="A187" s="4" t="s">
        <v>214</v>
      </c>
      <c r="B187" s="4">
        <v>2023</v>
      </c>
      <c r="C187" s="5">
        <v>45000</v>
      </c>
      <c r="D187" s="4" t="s">
        <v>30</v>
      </c>
      <c r="E187" s="4" t="s">
        <v>31</v>
      </c>
      <c r="F187" s="4" t="s">
        <v>31</v>
      </c>
      <c r="G187" s="4" t="s">
        <v>147</v>
      </c>
      <c r="H187" s="4" t="s">
        <v>67</v>
      </c>
      <c r="I187" s="12">
        <f>(C187-VLOOKUP(G187,Riders!$A$2:$D$4499,4,FALSE))/365</f>
        <v>28.241095890410961</v>
      </c>
      <c r="J187" s="4">
        <v>1</v>
      </c>
    </row>
    <row r="188" spans="1:10" x14ac:dyDescent="0.45">
      <c r="A188" s="4" t="s">
        <v>214</v>
      </c>
      <c r="B188" s="4">
        <v>2023</v>
      </c>
      <c r="C188" s="5">
        <v>45000</v>
      </c>
      <c r="D188" s="4" t="s">
        <v>30</v>
      </c>
      <c r="E188" s="4" t="s">
        <v>31</v>
      </c>
      <c r="F188" s="4" t="s">
        <v>31</v>
      </c>
      <c r="G188" s="4" t="s">
        <v>105</v>
      </c>
      <c r="H188" s="4" t="s">
        <v>52</v>
      </c>
      <c r="I188" s="12">
        <f>(C188-VLOOKUP(G188,Riders!$A$2:$D$4499,4,FALSE))/365</f>
        <v>22.591780821917808</v>
      </c>
      <c r="J188" s="4">
        <v>2</v>
      </c>
    </row>
    <row r="189" spans="1:10" x14ac:dyDescent="0.45">
      <c r="A189" s="4" t="s">
        <v>214</v>
      </c>
      <c r="B189" s="4">
        <v>2023</v>
      </c>
      <c r="C189" s="5">
        <v>45000</v>
      </c>
      <c r="D189" s="4" t="s">
        <v>30</v>
      </c>
      <c r="E189" s="4" t="s">
        <v>31</v>
      </c>
      <c r="F189" s="4" t="s">
        <v>31</v>
      </c>
      <c r="G189" s="4" t="s">
        <v>186</v>
      </c>
      <c r="H189" s="4" t="s">
        <v>79</v>
      </c>
      <c r="I189" s="12">
        <f>(C189-VLOOKUP(G189,Riders!$A$2:$D$4499,4,FALSE))/365</f>
        <v>20.756164383561643</v>
      </c>
      <c r="J189" s="4">
        <v>3</v>
      </c>
    </row>
    <row r="190" spans="1:10" x14ac:dyDescent="0.45">
      <c r="A190" s="4" t="s">
        <v>214</v>
      </c>
      <c r="B190" s="4">
        <v>2023</v>
      </c>
      <c r="C190" s="5">
        <v>45000</v>
      </c>
      <c r="D190" s="4" t="s">
        <v>30</v>
      </c>
      <c r="E190" s="4" t="s">
        <v>31</v>
      </c>
      <c r="F190" s="4" t="s">
        <v>31</v>
      </c>
      <c r="G190" s="4" t="s">
        <v>4728</v>
      </c>
      <c r="H190" s="4" t="s">
        <v>2347</v>
      </c>
      <c r="I190" s="12">
        <f>(C190-VLOOKUP(G190,Riders!$A$2:$D$4499,4,FALSE))/365</f>
        <v>30.564383561643837</v>
      </c>
      <c r="J190" s="4">
        <v>4</v>
      </c>
    </row>
    <row r="191" spans="1:10" x14ac:dyDescent="0.45">
      <c r="A191" s="4" t="s">
        <v>214</v>
      </c>
      <c r="B191" s="4">
        <v>2023</v>
      </c>
      <c r="C191" s="5">
        <v>45000</v>
      </c>
      <c r="D191" s="4" t="s">
        <v>30</v>
      </c>
      <c r="E191" s="4" t="s">
        <v>31</v>
      </c>
      <c r="F191" s="4" t="s">
        <v>31</v>
      </c>
      <c r="G191" s="4" t="s">
        <v>146</v>
      </c>
      <c r="H191" s="4" t="s">
        <v>34</v>
      </c>
      <c r="I191" s="12">
        <f>(C191-VLOOKUP(G191,Riders!$A$2:$D$4499,4,FALSE))/365</f>
        <v>23.8</v>
      </c>
      <c r="J191" s="4">
        <v>5</v>
      </c>
    </row>
    <row r="192" spans="1:10" x14ac:dyDescent="0.45">
      <c r="A192" s="4" t="s">
        <v>214</v>
      </c>
      <c r="B192" s="4">
        <v>2023</v>
      </c>
      <c r="C192" s="5">
        <v>45000</v>
      </c>
      <c r="D192" s="4" t="s">
        <v>30</v>
      </c>
      <c r="E192" s="4" t="s">
        <v>31</v>
      </c>
      <c r="F192" s="4" t="s">
        <v>31</v>
      </c>
      <c r="G192" s="4" t="s">
        <v>140</v>
      </c>
      <c r="H192" s="4" t="s">
        <v>131</v>
      </c>
      <c r="I192" s="12">
        <f>(C192-VLOOKUP(G192,Riders!$A$2:$D$4499,4,FALSE))/365</f>
        <v>23.671232876712327</v>
      </c>
      <c r="J192" s="4">
        <v>6</v>
      </c>
    </row>
    <row r="193" spans="1:10" x14ac:dyDescent="0.45">
      <c r="A193" s="4" t="s">
        <v>214</v>
      </c>
      <c r="B193" s="4">
        <v>2023</v>
      </c>
      <c r="C193" s="5">
        <v>45000</v>
      </c>
      <c r="D193" s="4" t="s">
        <v>30</v>
      </c>
      <c r="E193" s="4" t="s">
        <v>31</v>
      </c>
      <c r="F193" s="4" t="s">
        <v>31</v>
      </c>
      <c r="G193" s="4" t="s">
        <v>47</v>
      </c>
      <c r="H193" s="4" t="s">
        <v>168</v>
      </c>
      <c r="I193" s="12">
        <f>(C193-VLOOKUP(G193,Riders!$A$2:$D$4499,4,FALSE))/365</f>
        <v>18.260273972602739</v>
      </c>
      <c r="J193" s="4">
        <v>7</v>
      </c>
    </row>
    <row r="194" spans="1:10" x14ac:dyDescent="0.45">
      <c r="A194" s="4" t="s">
        <v>214</v>
      </c>
      <c r="B194" s="4">
        <v>2023</v>
      </c>
      <c r="C194" s="5">
        <v>45000</v>
      </c>
      <c r="D194" s="4" t="s">
        <v>30</v>
      </c>
      <c r="E194" s="4" t="s">
        <v>31</v>
      </c>
      <c r="F194" s="4" t="s">
        <v>31</v>
      </c>
      <c r="G194" s="4" t="s">
        <v>2341</v>
      </c>
      <c r="H194" s="4" t="s">
        <v>2342</v>
      </c>
      <c r="I194" s="12">
        <f>(C194-VLOOKUP(G194,Riders!$A$2:$D$4499,4,FALSE))/365</f>
        <v>33.123287671232873</v>
      </c>
      <c r="J194" s="4">
        <v>8</v>
      </c>
    </row>
    <row r="195" spans="1:10" x14ac:dyDescent="0.45">
      <c r="A195" s="4" t="s">
        <v>214</v>
      </c>
      <c r="B195" s="4">
        <v>2023</v>
      </c>
      <c r="C195" s="5">
        <v>45000</v>
      </c>
      <c r="D195" s="4" t="s">
        <v>30</v>
      </c>
      <c r="E195" s="4" t="s">
        <v>31</v>
      </c>
      <c r="F195" s="4" t="s">
        <v>31</v>
      </c>
      <c r="G195" s="4" t="s">
        <v>39</v>
      </c>
      <c r="H195" s="4" t="s">
        <v>40</v>
      </c>
      <c r="I195" s="12">
        <f>(C195-VLOOKUP(G195,Riders!$A$2:$D$4499,4,FALSE))/365</f>
        <v>25.81917808219178</v>
      </c>
      <c r="J195" s="4">
        <v>9</v>
      </c>
    </row>
    <row r="196" spans="1:10" x14ac:dyDescent="0.45">
      <c r="A196" s="4" t="s">
        <v>214</v>
      </c>
      <c r="B196" s="4">
        <v>2023</v>
      </c>
      <c r="C196" s="5">
        <v>45000</v>
      </c>
      <c r="D196" s="4" t="s">
        <v>30</v>
      </c>
      <c r="E196" s="4" t="s">
        <v>31</v>
      </c>
      <c r="F196" s="4" t="s">
        <v>31</v>
      </c>
      <c r="G196" s="4" t="s">
        <v>190</v>
      </c>
      <c r="H196" s="4" t="s">
        <v>177</v>
      </c>
      <c r="I196" s="12">
        <f>(C196-VLOOKUP(G196,Riders!$A$2:$D$4499,4,FALSE))/365</f>
        <v>21.641095890410959</v>
      </c>
      <c r="J196" s="4">
        <v>10</v>
      </c>
    </row>
    <row r="197" spans="1:10" x14ac:dyDescent="0.45">
      <c r="A197" s="4" t="s">
        <v>214</v>
      </c>
      <c r="B197" s="4">
        <v>2023</v>
      </c>
      <c r="C197" s="5">
        <v>45000</v>
      </c>
      <c r="D197" s="4" t="s">
        <v>30</v>
      </c>
      <c r="E197" s="4" t="s">
        <v>31</v>
      </c>
      <c r="F197" s="4" t="s">
        <v>31</v>
      </c>
      <c r="G197" s="4" t="s">
        <v>127</v>
      </c>
      <c r="H197" s="4" t="s">
        <v>58</v>
      </c>
      <c r="I197" s="12">
        <f>(C197-VLOOKUP(G197,Riders!$A$2:$D$4499,4,FALSE))/365</f>
        <v>24.293150684931508</v>
      </c>
      <c r="J197" s="4">
        <v>11</v>
      </c>
    </row>
    <row r="198" spans="1:10" x14ac:dyDescent="0.45">
      <c r="A198" s="4" t="s">
        <v>214</v>
      </c>
      <c r="B198" s="4">
        <v>2023</v>
      </c>
      <c r="C198" s="5">
        <v>45000</v>
      </c>
      <c r="D198" s="4" t="s">
        <v>30</v>
      </c>
      <c r="E198" s="4" t="s">
        <v>31</v>
      </c>
      <c r="F198" s="4" t="s">
        <v>31</v>
      </c>
      <c r="G198" s="4" t="s">
        <v>113</v>
      </c>
      <c r="H198" s="4" t="s">
        <v>115</v>
      </c>
      <c r="I198" s="12">
        <f>(C198-VLOOKUP(G198,Riders!$A$2:$D$4499,4,FALSE))/365</f>
        <v>18.268493150684932</v>
      </c>
      <c r="J198" s="4">
        <v>12</v>
      </c>
    </row>
    <row r="199" spans="1:10" x14ac:dyDescent="0.45">
      <c r="A199" s="4" t="s">
        <v>214</v>
      </c>
      <c r="B199" s="4">
        <v>2023</v>
      </c>
      <c r="C199" s="5">
        <v>45000</v>
      </c>
      <c r="D199" s="4" t="s">
        <v>30</v>
      </c>
      <c r="E199" s="4" t="s">
        <v>31</v>
      </c>
      <c r="F199" s="4" t="s">
        <v>31</v>
      </c>
      <c r="G199" s="4" t="s">
        <v>97</v>
      </c>
      <c r="H199" s="4" t="s">
        <v>99</v>
      </c>
      <c r="I199" s="12">
        <f>(C199-VLOOKUP(G199,Riders!$A$2:$D$4499,4,FALSE))/365</f>
        <v>24.545205479452054</v>
      </c>
      <c r="J199" s="4">
        <v>13</v>
      </c>
    </row>
    <row r="200" spans="1:10" x14ac:dyDescent="0.45">
      <c r="A200" s="4" t="s">
        <v>214</v>
      </c>
      <c r="B200" s="4">
        <v>2023</v>
      </c>
      <c r="C200" s="5">
        <v>45000</v>
      </c>
      <c r="D200" s="4" t="s">
        <v>30</v>
      </c>
      <c r="E200" s="4" t="s">
        <v>31</v>
      </c>
      <c r="F200" s="4" t="s">
        <v>31</v>
      </c>
      <c r="G200" s="4" t="s">
        <v>4764</v>
      </c>
      <c r="H200" s="4" t="s">
        <v>2221</v>
      </c>
      <c r="I200" s="12">
        <f>(C200-VLOOKUP(G200,Riders!$A$2:$D$4499,4,FALSE))/365</f>
        <v>25.010958904109589</v>
      </c>
      <c r="J200" s="4">
        <v>14</v>
      </c>
    </row>
    <row r="201" spans="1:10" x14ac:dyDescent="0.45">
      <c r="A201" s="4" t="s">
        <v>214</v>
      </c>
      <c r="B201" s="4">
        <v>2023</v>
      </c>
      <c r="C201" s="5">
        <v>45000</v>
      </c>
      <c r="D201" s="4" t="s">
        <v>30</v>
      </c>
      <c r="E201" s="4" t="s">
        <v>31</v>
      </c>
      <c r="F201" s="4" t="s">
        <v>31</v>
      </c>
      <c r="G201" s="4" t="s">
        <v>5149</v>
      </c>
      <c r="H201" s="4" t="s">
        <v>506</v>
      </c>
      <c r="I201" s="12">
        <f>(C201-VLOOKUP(G201,Riders!$A$2:$D$4499,4,FALSE))/365</f>
        <v>26.484931506849314</v>
      </c>
      <c r="J201" s="4">
        <v>15</v>
      </c>
    </row>
    <row r="202" spans="1:10" x14ac:dyDescent="0.45">
      <c r="A202" s="4" t="s">
        <v>214</v>
      </c>
      <c r="B202" s="4">
        <v>2023</v>
      </c>
      <c r="C202" s="5">
        <v>45000</v>
      </c>
      <c r="D202" s="4" t="s">
        <v>30</v>
      </c>
      <c r="E202" s="4" t="s">
        <v>31</v>
      </c>
      <c r="F202" s="4" t="s">
        <v>31</v>
      </c>
      <c r="G202" s="4" t="s">
        <v>62</v>
      </c>
      <c r="H202" s="4" t="s">
        <v>64</v>
      </c>
      <c r="I202" s="12">
        <f>(C202-VLOOKUP(G202,Riders!$A$2:$D$4499,4,FALSE))/365</f>
        <v>19.035616438356165</v>
      </c>
      <c r="J202" s="4">
        <v>16</v>
      </c>
    </row>
    <row r="203" spans="1:10" x14ac:dyDescent="0.45">
      <c r="A203" s="4" t="s">
        <v>214</v>
      </c>
      <c r="B203" s="4">
        <v>2023</v>
      </c>
      <c r="C203" s="5">
        <v>45000</v>
      </c>
      <c r="D203" s="4" t="s">
        <v>30</v>
      </c>
      <c r="E203" s="4" t="s">
        <v>31</v>
      </c>
      <c r="F203" s="4" t="s">
        <v>31</v>
      </c>
      <c r="G203" s="4" t="s">
        <v>45</v>
      </c>
      <c r="H203" s="4" t="s">
        <v>46</v>
      </c>
      <c r="I203" s="12">
        <f>(C203-VLOOKUP(G203,Riders!$A$2:$D$4499,4,FALSE))/365</f>
        <v>18.205479452054796</v>
      </c>
      <c r="J203" s="4">
        <v>17</v>
      </c>
    </row>
    <row r="204" spans="1:10" x14ac:dyDescent="0.45">
      <c r="A204" s="4" t="s">
        <v>214</v>
      </c>
      <c r="B204" s="4">
        <v>2023</v>
      </c>
      <c r="C204" s="5">
        <v>45000</v>
      </c>
      <c r="D204" s="4" t="s">
        <v>30</v>
      </c>
      <c r="E204" s="4" t="s">
        <v>31</v>
      </c>
      <c r="F204" s="4" t="s">
        <v>31</v>
      </c>
      <c r="G204" s="4" t="s">
        <v>215</v>
      </c>
      <c r="H204" s="4" t="s">
        <v>61</v>
      </c>
      <c r="I204" s="12">
        <f>(C204-VLOOKUP(G204,Riders!$A$2:$D$4499,4,FALSE))/365</f>
        <v>23.926027397260274</v>
      </c>
      <c r="J204" s="4">
        <v>18</v>
      </c>
    </row>
    <row r="205" spans="1:10" x14ac:dyDescent="0.45">
      <c r="A205" s="4" t="s">
        <v>214</v>
      </c>
      <c r="B205" s="4">
        <v>2023</v>
      </c>
      <c r="C205" s="5">
        <v>45000</v>
      </c>
      <c r="D205" s="4" t="s">
        <v>30</v>
      </c>
      <c r="E205" s="4" t="s">
        <v>31</v>
      </c>
      <c r="F205" s="4" t="s">
        <v>31</v>
      </c>
      <c r="G205" s="4" t="s">
        <v>139</v>
      </c>
      <c r="H205" s="4" t="s">
        <v>88</v>
      </c>
      <c r="I205" s="12">
        <f>(C205-VLOOKUP(G205,Riders!$A$2:$D$4499,4,FALSE))/365</f>
        <v>22.345205479452055</v>
      </c>
      <c r="J205" s="4">
        <v>19</v>
      </c>
    </row>
    <row r="206" spans="1:10" x14ac:dyDescent="0.45">
      <c r="A206" s="4" t="s">
        <v>214</v>
      </c>
      <c r="B206" s="4">
        <v>2023</v>
      </c>
      <c r="C206" s="5">
        <v>45000</v>
      </c>
      <c r="D206" s="4" t="s">
        <v>30</v>
      </c>
      <c r="E206" s="4" t="s">
        <v>31</v>
      </c>
      <c r="F206" s="4" t="s">
        <v>31</v>
      </c>
      <c r="G206" s="4" t="s">
        <v>1947</v>
      </c>
      <c r="H206" s="4" t="s">
        <v>491</v>
      </c>
      <c r="I206" s="12">
        <f>(C206-VLOOKUP(G206,Riders!$A$2:$D$4499,4,FALSE))/365</f>
        <v>21.632876712328766</v>
      </c>
      <c r="J206" s="4">
        <v>20</v>
      </c>
    </row>
    <row r="207" spans="1:10" x14ac:dyDescent="0.45">
      <c r="A207" s="4" t="s">
        <v>214</v>
      </c>
      <c r="B207" s="4">
        <v>2023</v>
      </c>
      <c r="C207" s="5">
        <v>45000</v>
      </c>
      <c r="D207" s="4" t="s">
        <v>30</v>
      </c>
      <c r="E207" s="4" t="s">
        <v>31</v>
      </c>
      <c r="F207" s="4" t="s">
        <v>31</v>
      </c>
      <c r="G207" s="4" t="s">
        <v>209</v>
      </c>
      <c r="H207" s="4" t="s">
        <v>43</v>
      </c>
      <c r="I207" s="12">
        <f>(C207-VLOOKUP(G207,Riders!$A$2:$D$4499,4,FALSE))/365</f>
        <v>28.958904109589042</v>
      </c>
      <c r="J207" s="4">
        <v>21</v>
      </c>
    </row>
    <row r="208" spans="1:10" x14ac:dyDescent="0.45">
      <c r="A208" s="4" t="s">
        <v>214</v>
      </c>
      <c r="B208" s="4">
        <v>2023</v>
      </c>
      <c r="C208" s="5">
        <v>45000</v>
      </c>
      <c r="D208" s="4" t="s">
        <v>30</v>
      </c>
      <c r="E208" s="4" t="s">
        <v>31</v>
      </c>
      <c r="F208" s="4" t="s">
        <v>31</v>
      </c>
      <c r="G208" s="4" t="s">
        <v>241</v>
      </c>
      <c r="H208" s="4" t="s">
        <v>242</v>
      </c>
      <c r="I208" s="12">
        <f>(C208-VLOOKUP(G208,Riders!$A$2:$D$4499,4,FALSE))/365</f>
        <v>28.290410958904111</v>
      </c>
      <c r="J208" s="4">
        <v>22</v>
      </c>
    </row>
    <row r="209" spans="1:10" x14ac:dyDescent="0.45">
      <c r="A209" s="4" t="s">
        <v>214</v>
      </c>
      <c r="B209" s="4">
        <v>2023</v>
      </c>
      <c r="C209" s="5">
        <v>45000</v>
      </c>
      <c r="D209" s="4" t="s">
        <v>30</v>
      </c>
      <c r="E209" s="4" t="s">
        <v>31</v>
      </c>
      <c r="F209" s="4" t="s">
        <v>31</v>
      </c>
      <c r="G209" s="4" t="s">
        <v>3959</v>
      </c>
      <c r="H209" s="4" t="s">
        <v>2292</v>
      </c>
      <c r="I209" s="12">
        <f>(C209-VLOOKUP(G209,Riders!$A$2:$D$4499,4,FALSE))/365</f>
        <v>30.717808219178082</v>
      </c>
      <c r="J209" s="4">
        <v>23</v>
      </c>
    </row>
    <row r="210" spans="1:10" x14ac:dyDescent="0.45">
      <c r="A210" s="4" t="s">
        <v>214</v>
      </c>
      <c r="B210" s="4">
        <v>2023</v>
      </c>
      <c r="C210" s="5">
        <v>45000</v>
      </c>
      <c r="D210" s="4" t="s">
        <v>30</v>
      </c>
      <c r="E210" s="4" t="s">
        <v>31</v>
      </c>
      <c r="F210" s="4" t="s">
        <v>31</v>
      </c>
      <c r="G210" s="4" t="s">
        <v>272</v>
      </c>
      <c r="H210" s="4" t="s">
        <v>37</v>
      </c>
      <c r="I210" s="12">
        <f>(C210-VLOOKUP(G210,Riders!$A$2:$D$4499,4,FALSE))/365</f>
        <v>26.419178082191781</v>
      </c>
      <c r="J210" s="4">
        <v>24</v>
      </c>
    </row>
    <row r="211" spans="1:10" x14ac:dyDescent="0.45">
      <c r="A211" s="26" t="s">
        <v>166</v>
      </c>
      <c r="B211" s="26">
        <v>2023</v>
      </c>
      <c r="C211" s="46">
        <v>45037</v>
      </c>
      <c r="D211" s="26" t="s">
        <v>30</v>
      </c>
      <c r="E211" s="26" t="s">
        <v>31</v>
      </c>
      <c r="F211" s="26" t="s">
        <v>31</v>
      </c>
      <c r="G211" s="45" t="s">
        <v>4728</v>
      </c>
      <c r="H211" s="45" t="s">
        <v>2347</v>
      </c>
      <c r="I211" s="12">
        <f>(C211-VLOOKUP(G211,Riders!$A$2:$D$4499,4,FALSE))/365</f>
        <v>30.665753424657535</v>
      </c>
      <c r="J211" s="26">
        <v>1</v>
      </c>
    </row>
    <row r="212" spans="1:10" x14ac:dyDescent="0.45">
      <c r="A212" s="26" t="s">
        <v>166</v>
      </c>
      <c r="B212" s="26">
        <v>2023</v>
      </c>
      <c r="C212" s="46">
        <v>45037</v>
      </c>
      <c r="D212" s="26" t="s">
        <v>30</v>
      </c>
      <c r="E212" s="26" t="s">
        <v>31</v>
      </c>
      <c r="F212" s="26" t="s">
        <v>31</v>
      </c>
      <c r="G212" s="45" t="s">
        <v>147</v>
      </c>
      <c r="H212" s="45" t="s">
        <v>67</v>
      </c>
      <c r="I212" s="12">
        <f>(C212-VLOOKUP(G212,Riders!$A$2:$D$4499,4,FALSE))/365</f>
        <v>28.342465753424658</v>
      </c>
      <c r="J212" s="26">
        <v>2</v>
      </c>
    </row>
    <row r="213" spans="1:10" x14ac:dyDescent="0.45">
      <c r="A213" s="26" t="s">
        <v>166</v>
      </c>
      <c r="B213" s="26">
        <v>2023</v>
      </c>
      <c r="C213" s="46">
        <v>45037</v>
      </c>
      <c r="D213" s="26" t="s">
        <v>30</v>
      </c>
      <c r="E213" s="26" t="s">
        <v>31</v>
      </c>
      <c r="F213" s="26" t="s">
        <v>31</v>
      </c>
      <c r="G213" s="45" t="s">
        <v>134</v>
      </c>
      <c r="H213" s="45" t="s">
        <v>34</v>
      </c>
      <c r="I213" s="12">
        <f>(C213-VLOOKUP(G213,Riders!$A$2:$D$4499,4,FALSE))/365</f>
        <v>21.61917808219178</v>
      </c>
      <c r="J213" s="26">
        <v>3</v>
      </c>
    </row>
    <row r="214" spans="1:10" x14ac:dyDescent="0.45">
      <c r="A214" s="26" t="s">
        <v>166</v>
      </c>
      <c r="B214" s="26">
        <v>2023</v>
      </c>
      <c r="C214" s="46">
        <v>45037</v>
      </c>
      <c r="D214" s="26" t="s">
        <v>30</v>
      </c>
      <c r="E214" s="26" t="s">
        <v>31</v>
      </c>
      <c r="F214" s="26" t="s">
        <v>31</v>
      </c>
      <c r="G214" s="45" t="s">
        <v>107</v>
      </c>
      <c r="H214" s="45" t="s">
        <v>46</v>
      </c>
      <c r="I214" s="12">
        <f>(C214-VLOOKUP(G214,Riders!$A$2:$D$4499,4,FALSE))/365</f>
        <v>22.638356164383563</v>
      </c>
      <c r="J214" s="26">
        <v>4</v>
      </c>
    </row>
    <row r="215" spans="1:10" x14ac:dyDescent="0.45">
      <c r="A215" s="26" t="s">
        <v>166</v>
      </c>
      <c r="B215" s="26">
        <v>2023</v>
      </c>
      <c r="C215" s="46">
        <v>45037</v>
      </c>
      <c r="D215" s="26" t="s">
        <v>30</v>
      </c>
      <c r="E215" s="26" t="s">
        <v>31</v>
      </c>
      <c r="F215" s="26" t="s">
        <v>31</v>
      </c>
      <c r="G215" s="45" t="s">
        <v>188</v>
      </c>
      <c r="H215" s="45" t="s">
        <v>37</v>
      </c>
      <c r="I215" s="12">
        <f>(C215-VLOOKUP(G215,Riders!$A$2:$D$4499,4,FALSE))/365</f>
        <v>25.06027397260274</v>
      </c>
      <c r="J215" s="26">
        <v>5</v>
      </c>
    </row>
    <row r="216" spans="1:10" x14ac:dyDescent="0.45">
      <c r="A216" s="26" t="s">
        <v>166</v>
      </c>
      <c r="B216" s="26">
        <v>2023</v>
      </c>
      <c r="C216" s="46">
        <v>45037</v>
      </c>
      <c r="D216" s="26" t="s">
        <v>30</v>
      </c>
      <c r="E216" s="26" t="s">
        <v>31</v>
      </c>
      <c r="F216" s="26" t="s">
        <v>31</v>
      </c>
      <c r="G216" s="45" t="s">
        <v>127</v>
      </c>
      <c r="H216" s="45" t="s">
        <v>58</v>
      </c>
      <c r="I216" s="12">
        <f>(C216-VLOOKUP(G216,Riders!$A$2:$D$4499,4,FALSE))/365</f>
        <v>24.394520547945206</v>
      </c>
      <c r="J216" s="26">
        <v>6</v>
      </c>
    </row>
    <row r="217" spans="1:10" x14ac:dyDescent="0.45">
      <c r="A217" s="26" t="s">
        <v>166</v>
      </c>
      <c r="B217" s="26">
        <v>2023</v>
      </c>
      <c r="C217" s="46">
        <v>45037</v>
      </c>
      <c r="D217" s="26" t="s">
        <v>30</v>
      </c>
      <c r="E217" s="26" t="s">
        <v>31</v>
      </c>
      <c r="F217" s="26" t="s">
        <v>31</v>
      </c>
      <c r="G217" s="45" t="s">
        <v>87</v>
      </c>
      <c r="H217" s="45" t="s">
        <v>88</v>
      </c>
      <c r="I217" s="12">
        <f>(C217-VLOOKUP(G217,Riders!$A$2:$D$4499,4,FALSE))/365</f>
        <v>23.81917808219178</v>
      </c>
      <c r="J217" s="26">
        <v>7</v>
      </c>
    </row>
    <row r="218" spans="1:10" x14ac:dyDescent="0.45">
      <c r="A218" s="26" t="s">
        <v>166</v>
      </c>
      <c r="B218" s="26">
        <v>2023</v>
      </c>
      <c r="C218" s="46">
        <v>45037</v>
      </c>
      <c r="D218" s="26" t="s">
        <v>30</v>
      </c>
      <c r="E218" s="26" t="s">
        <v>31</v>
      </c>
      <c r="F218" s="26" t="s">
        <v>31</v>
      </c>
      <c r="G218" s="45" t="s">
        <v>190</v>
      </c>
      <c r="H218" s="45" t="s">
        <v>177</v>
      </c>
      <c r="I218" s="12">
        <f>(C218-VLOOKUP(G218,Riders!$A$2:$D$4499,4,FALSE))/365</f>
        <v>21.742465753424657</v>
      </c>
      <c r="J218" s="26">
        <v>8</v>
      </c>
    </row>
    <row r="219" spans="1:10" x14ac:dyDescent="0.45">
      <c r="A219" s="26" t="s">
        <v>166</v>
      </c>
      <c r="B219" s="26">
        <v>2023</v>
      </c>
      <c r="C219" s="46">
        <v>45037</v>
      </c>
      <c r="D219" s="26" t="s">
        <v>30</v>
      </c>
      <c r="E219" s="26" t="s">
        <v>31</v>
      </c>
      <c r="F219" s="26" t="s">
        <v>31</v>
      </c>
      <c r="G219" s="45" t="s">
        <v>226</v>
      </c>
      <c r="H219" s="45" t="s">
        <v>40</v>
      </c>
      <c r="I219" s="12">
        <f>(C219-VLOOKUP(G219,Riders!$A$2:$D$4499,4,FALSE))/365</f>
        <v>24.632876712328766</v>
      </c>
      <c r="J219" s="26">
        <v>9</v>
      </c>
    </row>
    <row r="220" spans="1:10" x14ac:dyDescent="0.45">
      <c r="A220" s="26" t="s">
        <v>166</v>
      </c>
      <c r="B220" s="26">
        <v>2023</v>
      </c>
      <c r="C220" s="46">
        <v>45037</v>
      </c>
      <c r="D220" s="26" t="s">
        <v>30</v>
      </c>
      <c r="E220" s="26" t="s">
        <v>31</v>
      </c>
      <c r="F220" s="26" t="s">
        <v>31</v>
      </c>
      <c r="G220" s="45" t="s">
        <v>227</v>
      </c>
      <c r="H220" s="45" t="s">
        <v>96</v>
      </c>
      <c r="I220" s="12">
        <f>(C220-VLOOKUP(G220,Riders!$A$2:$D$4499,4,FALSE))/365</f>
        <v>21.391780821917809</v>
      </c>
      <c r="J220" s="26">
        <v>10</v>
      </c>
    </row>
    <row r="221" spans="1:10" x14ac:dyDescent="0.45">
      <c r="A221" s="26" t="s">
        <v>166</v>
      </c>
      <c r="B221" s="26">
        <v>2023</v>
      </c>
      <c r="C221" s="46">
        <v>45037</v>
      </c>
      <c r="D221" s="26" t="s">
        <v>30</v>
      </c>
      <c r="E221" s="26" t="s">
        <v>31</v>
      </c>
      <c r="F221" s="26" t="s">
        <v>31</v>
      </c>
      <c r="G221" s="45" t="s">
        <v>225</v>
      </c>
      <c r="H221" s="45" t="s">
        <v>61</v>
      </c>
      <c r="I221" s="12">
        <f>(C221-VLOOKUP(G221,Riders!$A$2:$D$4499,4,FALSE))/365</f>
        <v>26.17808219178082</v>
      </c>
      <c r="J221" s="26">
        <v>11</v>
      </c>
    </row>
    <row r="222" spans="1:10" x14ac:dyDescent="0.45">
      <c r="A222" s="26" t="s">
        <v>166</v>
      </c>
      <c r="B222" s="26">
        <v>2023</v>
      </c>
      <c r="C222" s="46">
        <v>45037</v>
      </c>
      <c r="D222" s="26" t="s">
        <v>30</v>
      </c>
      <c r="E222" s="26" t="s">
        <v>31</v>
      </c>
      <c r="F222" s="26" t="s">
        <v>31</v>
      </c>
      <c r="G222" s="45" t="s">
        <v>239</v>
      </c>
      <c r="H222" s="45" t="s">
        <v>64</v>
      </c>
      <c r="I222" s="12">
        <f>(C222-VLOOKUP(G222,Riders!$A$2:$D$4499,4,FALSE))/365</f>
        <v>27.638356164383563</v>
      </c>
      <c r="J222" s="26">
        <v>12</v>
      </c>
    </row>
    <row r="223" spans="1:10" x14ac:dyDescent="0.45">
      <c r="A223" s="26" t="s">
        <v>166</v>
      </c>
      <c r="B223" s="26">
        <v>2023</v>
      </c>
      <c r="C223" s="46">
        <v>45037</v>
      </c>
      <c r="D223" s="26" t="s">
        <v>30</v>
      </c>
      <c r="E223" s="26" t="s">
        <v>31</v>
      </c>
      <c r="F223" s="26" t="s">
        <v>31</v>
      </c>
      <c r="G223" s="45" t="s">
        <v>85</v>
      </c>
      <c r="H223" s="45" t="s">
        <v>168</v>
      </c>
      <c r="I223" s="12">
        <f>(C223-VLOOKUP(G223,Riders!$A$2:$D$4499,4,FALSE))/365</f>
        <v>21.282191780821918</v>
      </c>
      <c r="J223" s="26">
        <v>13</v>
      </c>
    </row>
    <row r="224" spans="1:10" x14ac:dyDescent="0.45">
      <c r="A224" s="26" t="s">
        <v>166</v>
      </c>
      <c r="B224" s="26">
        <v>2023</v>
      </c>
      <c r="C224" s="46">
        <v>45037</v>
      </c>
      <c r="D224" s="26" t="s">
        <v>30</v>
      </c>
      <c r="E224" s="26" t="s">
        <v>31</v>
      </c>
      <c r="F224" s="26" t="s">
        <v>31</v>
      </c>
      <c r="G224" s="45" t="s">
        <v>140</v>
      </c>
      <c r="H224" s="45" t="s">
        <v>131</v>
      </c>
      <c r="I224" s="12">
        <f>(C224-VLOOKUP(G224,Riders!$A$2:$D$4499,4,FALSE))/365</f>
        <v>23.772602739726029</v>
      </c>
      <c r="J224" s="26">
        <v>14</v>
      </c>
    </row>
    <row r="225" spans="1:12" x14ac:dyDescent="0.45">
      <c r="A225" s="26" t="s">
        <v>166</v>
      </c>
      <c r="B225" s="26">
        <v>2023</v>
      </c>
      <c r="C225" s="46">
        <v>45037</v>
      </c>
      <c r="D225" s="26" t="s">
        <v>30</v>
      </c>
      <c r="E225" s="26" t="s">
        <v>31</v>
      </c>
      <c r="F225" s="26" t="s">
        <v>31</v>
      </c>
      <c r="G225" s="45" t="s">
        <v>240</v>
      </c>
      <c r="H225" s="45" t="s">
        <v>242</v>
      </c>
      <c r="I225" s="12">
        <f>(C225-VLOOKUP(G225,Riders!$A$2:$D$4499,4,FALSE))/365</f>
        <v>19.506849315068493</v>
      </c>
      <c r="J225" s="26">
        <v>15</v>
      </c>
    </row>
    <row r="226" spans="1:12" x14ac:dyDescent="0.45">
      <c r="A226" s="26" t="s">
        <v>166</v>
      </c>
      <c r="B226" s="26">
        <v>2023</v>
      </c>
      <c r="C226" s="46">
        <v>45037</v>
      </c>
      <c r="D226" s="26" t="s">
        <v>30</v>
      </c>
      <c r="E226" s="26" t="s">
        <v>31</v>
      </c>
      <c r="F226" s="26" t="s">
        <v>31</v>
      </c>
      <c r="G226" s="45" t="s">
        <v>210</v>
      </c>
      <c r="H226" s="45" t="s">
        <v>43</v>
      </c>
      <c r="I226" s="12">
        <f>(C226-VLOOKUP(G226,Riders!$A$2:$D$4499,4,FALSE))/365</f>
        <v>26.230136986301371</v>
      </c>
      <c r="J226" s="26">
        <v>16</v>
      </c>
    </row>
    <row r="227" spans="1:12" x14ac:dyDescent="0.45">
      <c r="A227" s="26" t="s">
        <v>166</v>
      </c>
      <c r="B227" s="26">
        <v>2023</v>
      </c>
      <c r="C227" s="46">
        <v>45037</v>
      </c>
      <c r="D227" s="26" t="s">
        <v>30</v>
      </c>
      <c r="E227" s="26" t="s">
        <v>31</v>
      </c>
      <c r="F227" s="26" t="s">
        <v>31</v>
      </c>
      <c r="G227" s="45" t="s">
        <v>2341</v>
      </c>
      <c r="H227" s="45" t="s">
        <v>2342</v>
      </c>
      <c r="I227" s="12">
        <f>(C227-VLOOKUP(G227,Riders!$A$2:$D$4499,4,FALSE))/365</f>
        <v>33.224657534246575</v>
      </c>
      <c r="J227" s="26">
        <v>17</v>
      </c>
    </row>
    <row r="228" spans="1:12" x14ac:dyDescent="0.45">
      <c r="A228" s="26" t="s">
        <v>166</v>
      </c>
      <c r="B228" s="26">
        <v>2023</v>
      </c>
      <c r="C228" s="46">
        <v>45037</v>
      </c>
      <c r="D228" s="26" t="s">
        <v>30</v>
      </c>
      <c r="E228" s="26" t="s">
        <v>31</v>
      </c>
      <c r="F228" s="26" t="s">
        <v>31</v>
      </c>
      <c r="G228" s="45" t="s">
        <v>111</v>
      </c>
      <c r="H228" s="45" t="s">
        <v>91</v>
      </c>
      <c r="I228" s="12">
        <f>(C228-VLOOKUP(G228,Riders!$A$2:$D$4499,4,FALSE))/365</f>
        <v>20.227397260273971</v>
      </c>
      <c r="J228" s="26">
        <v>18</v>
      </c>
    </row>
    <row r="229" spans="1:12" x14ac:dyDescent="0.45">
      <c r="A229" s="26" t="s">
        <v>166</v>
      </c>
      <c r="B229" s="26">
        <v>2023</v>
      </c>
      <c r="C229" s="46">
        <v>45037</v>
      </c>
      <c r="D229" s="26" t="s">
        <v>30</v>
      </c>
      <c r="E229" s="26" t="s">
        <v>31</v>
      </c>
      <c r="F229" s="26" t="s">
        <v>31</v>
      </c>
      <c r="G229" s="45" t="s">
        <v>137</v>
      </c>
      <c r="H229" s="45" t="s">
        <v>79</v>
      </c>
      <c r="I229" s="12">
        <f>(C229-VLOOKUP(G229,Riders!$A$2:$D$4499,4,FALSE))/365</f>
        <v>32.742465753424661</v>
      </c>
      <c r="J229" s="26">
        <v>19</v>
      </c>
    </row>
    <row r="230" spans="1:12" x14ac:dyDescent="0.45">
      <c r="A230" s="26" t="s">
        <v>166</v>
      </c>
      <c r="B230" s="26">
        <v>2023</v>
      </c>
      <c r="C230" s="46">
        <v>45037</v>
      </c>
      <c r="D230" s="26" t="s">
        <v>30</v>
      </c>
      <c r="E230" s="26" t="s">
        <v>31</v>
      </c>
      <c r="F230" s="26" t="s">
        <v>31</v>
      </c>
      <c r="G230" s="45" t="s">
        <v>3959</v>
      </c>
      <c r="H230" s="45" t="s">
        <v>2292</v>
      </c>
      <c r="I230" s="12">
        <f>(C230-VLOOKUP(G230,Riders!$A$2:$D$4499,4,FALSE))/365</f>
        <v>30.81917808219178</v>
      </c>
      <c r="J230" s="26">
        <v>20</v>
      </c>
    </row>
    <row r="231" spans="1:12" x14ac:dyDescent="0.45">
      <c r="A231" s="26" t="s">
        <v>166</v>
      </c>
      <c r="B231" s="26">
        <v>2023</v>
      </c>
      <c r="C231" s="46">
        <v>45037</v>
      </c>
      <c r="D231" s="26" t="s">
        <v>30</v>
      </c>
      <c r="E231" s="26" t="s">
        <v>31</v>
      </c>
      <c r="F231" s="26" t="s">
        <v>31</v>
      </c>
      <c r="G231" s="45" t="s">
        <v>5197</v>
      </c>
      <c r="H231" s="45" t="s">
        <v>115</v>
      </c>
      <c r="I231" s="12" t="e">
        <f>(C231-VLOOKUP(G231,Riders!$A$2:$D$4499,4,FALSE))/365</f>
        <v>#N/A</v>
      </c>
      <c r="J231" s="26">
        <v>21</v>
      </c>
    </row>
    <row r="232" spans="1:12" x14ac:dyDescent="0.45">
      <c r="A232" s="26" t="s">
        <v>166</v>
      </c>
      <c r="B232" s="26">
        <v>2023</v>
      </c>
      <c r="C232" s="46">
        <v>45037</v>
      </c>
      <c r="D232" s="26" t="s">
        <v>30</v>
      </c>
      <c r="E232" s="26" t="s">
        <v>31</v>
      </c>
      <c r="F232" s="26" t="s">
        <v>31</v>
      </c>
      <c r="G232" s="45" t="s">
        <v>72</v>
      </c>
      <c r="H232" s="45" t="s">
        <v>73</v>
      </c>
      <c r="I232" s="12">
        <f>(C232-VLOOKUP(G232,Riders!$A$2:$D$4499,4,FALSE))/365</f>
        <v>24.739726027397261</v>
      </c>
      <c r="J232" s="26">
        <v>22</v>
      </c>
    </row>
    <row r="233" spans="1:12" x14ac:dyDescent="0.45">
      <c r="A233" s="26" t="s">
        <v>166</v>
      </c>
      <c r="B233" s="26">
        <v>2023</v>
      </c>
      <c r="C233" s="46">
        <v>45037</v>
      </c>
      <c r="D233" s="26" t="s">
        <v>30</v>
      </c>
      <c r="E233" s="26" t="s">
        <v>31</v>
      </c>
      <c r="F233" s="26" t="s">
        <v>31</v>
      </c>
      <c r="G233" s="45" t="s">
        <v>97</v>
      </c>
      <c r="H233" s="45" t="s">
        <v>99</v>
      </c>
      <c r="I233" s="12">
        <f>(C233-VLOOKUP(G233,Riders!$A$2:$D$4499,4,FALSE))/365</f>
        <v>24.646575342465752</v>
      </c>
      <c r="J233" s="26">
        <v>23</v>
      </c>
    </row>
    <row r="234" spans="1:12" x14ac:dyDescent="0.45">
      <c r="A234" s="26" t="s">
        <v>166</v>
      </c>
      <c r="B234" s="26">
        <v>2023</v>
      </c>
      <c r="C234" s="46">
        <v>45037</v>
      </c>
      <c r="D234" s="26" t="s">
        <v>30</v>
      </c>
      <c r="E234" s="26" t="s">
        <v>31</v>
      </c>
      <c r="F234" s="26" t="s">
        <v>31</v>
      </c>
      <c r="G234" s="45" t="s">
        <v>48</v>
      </c>
      <c r="H234" s="45" t="s">
        <v>49</v>
      </c>
      <c r="I234" s="12">
        <f>(C234-VLOOKUP(G234,Riders!$A$2:$D$4499,4,FALSE))/365</f>
        <v>18.717808219178082</v>
      </c>
      <c r="J234" s="26">
        <v>24</v>
      </c>
    </row>
    <row r="235" spans="1:12" x14ac:dyDescent="0.45">
      <c r="A235" t="s">
        <v>199</v>
      </c>
      <c r="B235">
        <v>2023</v>
      </c>
      <c r="C235" s="46">
        <v>45144</v>
      </c>
      <c r="D235" t="s">
        <v>103</v>
      </c>
      <c r="E235" s="26" t="s">
        <v>31</v>
      </c>
      <c r="F235" s="26" t="s">
        <v>31</v>
      </c>
      <c r="G235" t="s">
        <v>193</v>
      </c>
      <c r="H235" t="s">
        <v>46</v>
      </c>
      <c r="I235" s="12">
        <f>(C235-VLOOKUP(G235,Riders!$A$2:$D$4499,4,FALSE))/365</f>
        <v>27.756164383561643</v>
      </c>
      <c r="J235" s="26">
        <v>1</v>
      </c>
      <c r="K235" s="6">
        <v>0.64513888888888893</v>
      </c>
      <c r="L235">
        <v>52.314</v>
      </c>
    </row>
    <row r="236" spans="1:12" x14ac:dyDescent="0.45">
      <c r="A236" t="s">
        <v>199</v>
      </c>
      <c r="B236">
        <v>2023</v>
      </c>
      <c r="C236" s="46">
        <v>45144</v>
      </c>
      <c r="D236" t="s">
        <v>103</v>
      </c>
      <c r="E236" s="26" t="s">
        <v>31</v>
      </c>
      <c r="F236" s="26" t="s">
        <v>31</v>
      </c>
      <c r="G236" t="s">
        <v>76</v>
      </c>
      <c r="H236" t="s">
        <v>52</v>
      </c>
      <c r="I236" s="12">
        <f>(C236-VLOOKUP(G236,Riders!$A$2:$D$4499,4,FALSE))/365</f>
        <v>24.301369863013697</v>
      </c>
      <c r="J236" s="26">
        <v>2</v>
      </c>
    </row>
    <row r="237" spans="1:12" x14ac:dyDescent="0.45">
      <c r="A237" t="s">
        <v>199</v>
      </c>
      <c r="B237">
        <v>2023</v>
      </c>
      <c r="C237" s="46">
        <v>45144</v>
      </c>
      <c r="D237" t="s">
        <v>103</v>
      </c>
      <c r="E237" s="26" t="s">
        <v>31</v>
      </c>
      <c r="F237" s="26" t="s">
        <v>31</v>
      </c>
      <c r="G237" t="s">
        <v>147</v>
      </c>
      <c r="H237" t="s">
        <v>67</v>
      </c>
      <c r="I237" s="12">
        <f>(C237-VLOOKUP(G237,Riders!$A$2:$D$4499,4,FALSE))/365</f>
        <v>28.635616438356163</v>
      </c>
      <c r="J237" s="26">
        <v>3</v>
      </c>
    </row>
    <row r="238" spans="1:12" x14ac:dyDescent="0.45">
      <c r="A238" t="s">
        <v>199</v>
      </c>
      <c r="B238">
        <v>2023</v>
      </c>
      <c r="C238" s="46">
        <v>45144</v>
      </c>
      <c r="D238" t="s">
        <v>103</v>
      </c>
      <c r="E238" s="26" t="s">
        <v>31</v>
      </c>
      <c r="F238" s="26" t="s">
        <v>31</v>
      </c>
      <c r="G238" t="s">
        <v>225</v>
      </c>
      <c r="H238" t="s">
        <v>61</v>
      </c>
      <c r="I238" s="12">
        <f>(C238-VLOOKUP(G238,Riders!$A$2:$D$4499,4,FALSE))/365</f>
        <v>26.471232876712328</v>
      </c>
      <c r="J238" s="26">
        <v>4</v>
      </c>
    </row>
    <row r="239" spans="1:12" x14ac:dyDescent="0.45">
      <c r="A239" t="s">
        <v>199</v>
      </c>
      <c r="B239">
        <v>2023</v>
      </c>
      <c r="C239" s="46">
        <v>45144</v>
      </c>
      <c r="D239" t="s">
        <v>103</v>
      </c>
      <c r="E239" s="26" t="s">
        <v>31</v>
      </c>
      <c r="F239" s="26" t="s">
        <v>31</v>
      </c>
      <c r="G239" t="s">
        <v>153</v>
      </c>
      <c r="H239" t="s">
        <v>79</v>
      </c>
      <c r="I239" s="12">
        <f>(C239-VLOOKUP(G239,Riders!$A$2:$D$4499,4,FALSE))/365</f>
        <v>28.931506849315067</v>
      </c>
      <c r="J239" s="26">
        <v>5</v>
      </c>
    </row>
    <row r="240" spans="1:12" x14ac:dyDescent="0.45">
      <c r="A240" t="s">
        <v>199</v>
      </c>
      <c r="B240">
        <v>2023</v>
      </c>
      <c r="C240" s="46">
        <v>45144</v>
      </c>
      <c r="D240" t="s">
        <v>103</v>
      </c>
      <c r="E240" s="26" t="s">
        <v>31</v>
      </c>
      <c r="F240" s="26" t="s">
        <v>31</v>
      </c>
      <c r="G240" t="s">
        <v>97</v>
      </c>
      <c r="H240" t="s">
        <v>99</v>
      </c>
      <c r="I240" s="12">
        <f>(C240-VLOOKUP(G240,Riders!$A$2:$D$4499,4,FALSE))/365</f>
        <v>24.93972602739726</v>
      </c>
      <c r="J240" s="26">
        <v>6</v>
      </c>
    </row>
    <row r="241" spans="1:10" x14ac:dyDescent="0.45">
      <c r="A241" t="s">
        <v>199</v>
      </c>
      <c r="B241">
        <v>2023</v>
      </c>
      <c r="C241" s="46">
        <v>45144</v>
      </c>
      <c r="D241" t="s">
        <v>103</v>
      </c>
      <c r="E241" s="26" t="s">
        <v>31</v>
      </c>
      <c r="F241" s="26" t="s">
        <v>31</v>
      </c>
      <c r="G241" t="s">
        <v>227</v>
      </c>
      <c r="H241" t="s">
        <v>96</v>
      </c>
      <c r="I241" s="12">
        <f>(C241-VLOOKUP(G241,Riders!$A$2:$D$4499,4,FALSE))/365</f>
        <v>21.684931506849313</v>
      </c>
      <c r="J241" s="26">
        <v>7</v>
      </c>
    </row>
    <row r="242" spans="1:10" x14ac:dyDescent="0.45">
      <c r="A242" t="s">
        <v>199</v>
      </c>
      <c r="B242">
        <v>2023</v>
      </c>
      <c r="C242" s="46">
        <v>45144</v>
      </c>
      <c r="D242" t="s">
        <v>103</v>
      </c>
      <c r="E242" s="26" t="s">
        <v>31</v>
      </c>
      <c r="F242" s="26" t="s">
        <v>31</v>
      </c>
      <c r="G242" t="s">
        <v>4728</v>
      </c>
      <c r="H242" t="s">
        <v>2347</v>
      </c>
      <c r="I242" s="12">
        <f>(C242-VLOOKUP(G242,Riders!$A$2:$D$4499,4,FALSE))/365</f>
        <v>30.958904109589042</v>
      </c>
      <c r="J242" s="26">
        <v>8</v>
      </c>
    </row>
    <row r="243" spans="1:10" x14ac:dyDescent="0.45">
      <c r="A243" t="s">
        <v>199</v>
      </c>
      <c r="B243">
        <v>2023</v>
      </c>
      <c r="C243" s="46">
        <v>45144</v>
      </c>
      <c r="D243" t="s">
        <v>103</v>
      </c>
      <c r="E243" s="26" t="s">
        <v>31</v>
      </c>
      <c r="F243" s="26" t="s">
        <v>31</v>
      </c>
      <c r="G243" t="s">
        <v>87</v>
      </c>
      <c r="H243" t="s">
        <v>88</v>
      </c>
      <c r="I243" s="12">
        <f>(C243-VLOOKUP(G243,Riders!$A$2:$D$4499,4,FALSE))/365</f>
        <v>24.112328767123287</v>
      </c>
      <c r="J243" s="26">
        <v>9</v>
      </c>
    </row>
    <row r="244" spans="1:10" x14ac:dyDescent="0.45">
      <c r="A244" t="s">
        <v>199</v>
      </c>
      <c r="B244">
        <v>2023</v>
      </c>
      <c r="C244" s="46">
        <v>45144</v>
      </c>
      <c r="D244" t="s">
        <v>103</v>
      </c>
      <c r="E244" s="26" t="s">
        <v>31</v>
      </c>
      <c r="F244" s="26" t="s">
        <v>31</v>
      </c>
      <c r="G244" t="s">
        <v>190</v>
      </c>
      <c r="H244" t="s">
        <v>177</v>
      </c>
      <c r="I244" s="12">
        <f>(C244-VLOOKUP(G244,Riders!$A$2:$D$4499,4,FALSE))/365</f>
        <v>22.035616438356165</v>
      </c>
      <c r="J244" s="26">
        <v>10</v>
      </c>
    </row>
    <row r="245" spans="1:10" x14ac:dyDescent="0.45">
      <c r="A245" t="s">
        <v>199</v>
      </c>
      <c r="B245">
        <v>2023</v>
      </c>
      <c r="C245" s="46">
        <v>45144</v>
      </c>
      <c r="D245" t="s">
        <v>103</v>
      </c>
      <c r="E245" s="26" t="s">
        <v>31</v>
      </c>
      <c r="F245" s="26" t="s">
        <v>31</v>
      </c>
      <c r="G245" t="s">
        <v>5149</v>
      </c>
      <c r="H245" t="s">
        <v>506</v>
      </c>
      <c r="I245" s="12">
        <f>(C245-VLOOKUP(G245,Riders!$A$2:$D$4499,4,FALSE))/365</f>
        <v>26.87945205479452</v>
      </c>
      <c r="J245" s="26">
        <v>11</v>
      </c>
    </row>
    <row r="246" spans="1:10" x14ac:dyDescent="0.45">
      <c r="A246" t="s">
        <v>199</v>
      </c>
      <c r="B246">
        <v>2023</v>
      </c>
      <c r="C246" s="46">
        <v>45144</v>
      </c>
      <c r="D246" t="s">
        <v>103</v>
      </c>
      <c r="E246" s="26" t="s">
        <v>31</v>
      </c>
      <c r="F246" s="26" t="s">
        <v>31</v>
      </c>
      <c r="G246" t="s">
        <v>127</v>
      </c>
      <c r="H246" t="s">
        <v>58</v>
      </c>
      <c r="I246" s="12">
        <f>(C246-VLOOKUP(G246,Riders!$A$2:$D$4499,4,FALSE))/365</f>
        <v>24.687671232876713</v>
      </c>
      <c r="J246" s="26">
        <v>12</v>
      </c>
    </row>
    <row r="247" spans="1:10" x14ac:dyDescent="0.45">
      <c r="A247" t="s">
        <v>199</v>
      </c>
      <c r="B247">
        <v>2023</v>
      </c>
      <c r="C247" s="46">
        <v>45144</v>
      </c>
      <c r="D247" t="s">
        <v>103</v>
      </c>
      <c r="E247" s="26" t="s">
        <v>31</v>
      </c>
      <c r="F247" s="26" t="s">
        <v>31</v>
      </c>
      <c r="G247" t="s">
        <v>47</v>
      </c>
      <c r="H247" t="s">
        <v>49</v>
      </c>
      <c r="I247" s="12">
        <f>(C247-VLOOKUP(G247,Riders!$A$2:$D$4499,4,FALSE))/365</f>
        <v>18.654794520547945</v>
      </c>
      <c r="J247" s="26">
        <v>13</v>
      </c>
    </row>
    <row r="248" spans="1:10" x14ac:dyDescent="0.45">
      <c r="A248" t="s">
        <v>199</v>
      </c>
      <c r="B248">
        <v>2023</v>
      </c>
      <c r="C248" s="46">
        <v>45144</v>
      </c>
      <c r="D248" t="s">
        <v>103</v>
      </c>
      <c r="E248" s="26" t="s">
        <v>31</v>
      </c>
      <c r="F248" s="26" t="s">
        <v>31</v>
      </c>
      <c r="G248" t="s">
        <v>125</v>
      </c>
      <c r="H248" t="s">
        <v>115</v>
      </c>
      <c r="I248" s="12">
        <f>(C248-VLOOKUP(G248,Riders!$A$2:$D$4499,4,FALSE))/365</f>
        <v>20.490410958904111</v>
      </c>
      <c r="J248" s="26">
        <v>14</v>
      </c>
    </row>
    <row r="249" spans="1:10" x14ac:dyDescent="0.45">
      <c r="A249" t="s">
        <v>199</v>
      </c>
      <c r="B249">
        <v>2023</v>
      </c>
      <c r="C249" s="46">
        <v>45144</v>
      </c>
      <c r="D249" t="s">
        <v>103</v>
      </c>
      <c r="E249" s="26" t="s">
        <v>31</v>
      </c>
      <c r="F249" s="26" t="s">
        <v>31</v>
      </c>
      <c r="G249" t="s">
        <v>3959</v>
      </c>
      <c r="H249" t="s">
        <v>2292</v>
      </c>
      <c r="I249" s="12">
        <f>(C249-VLOOKUP(G249,Riders!$A$2:$D$4499,4,FALSE))/365</f>
        <v>31.112328767123287</v>
      </c>
      <c r="J249" s="26">
        <v>15</v>
      </c>
    </row>
    <row r="250" spans="1:10" x14ac:dyDescent="0.45">
      <c r="A250" t="s">
        <v>199</v>
      </c>
      <c r="B250">
        <v>2023</v>
      </c>
      <c r="C250" s="46">
        <v>45144</v>
      </c>
      <c r="D250" t="s">
        <v>103</v>
      </c>
      <c r="E250" s="26" t="s">
        <v>31</v>
      </c>
      <c r="F250" s="26" t="s">
        <v>31</v>
      </c>
      <c r="G250" t="s">
        <v>146</v>
      </c>
      <c r="H250" t="s">
        <v>34</v>
      </c>
      <c r="I250" s="12">
        <f>(C250-VLOOKUP(G250,Riders!$A$2:$D$4499,4,FALSE))/365</f>
        <v>24.194520547945206</v>
      </c>
      <c r="J250" s="26">
        <v>16</v>
      </c>
    </row>
    <row r="251" spans="1:10" x14ac:dyDescent="0.45">
      <c r="A251" t="s">
        <v>199</v>
      </c>
      <c r="B251">
        <v>2023</v>
      </c>
      <c r="C251" s="46">
        <v>45144</v>
      </c>
      <c r="D251" t="s">
        <v>103</v>
      </c>
      <c r="E251" s="26" t="s">
        <v>31</v>
      </c>
      <c r="F251" s="26" t="s">
        <v>31</v>
      </c>
      <c r="G251" t="s">
        <v>2341</v>
      </c>
      <c r="H251" t="s">
        <v>2342</v>
      </c>
      <c r="I251" s="12">
        <f>(C251-VLOOKUP(G251,Riders!$A$2:$D$4499,4,FALSE))/365</f>
        <v>33.517808219178079</v>
      </c>
      <c r="J251" s="26">
        <v>17</v>
      </c>
    </row>
    <row r="252" spans="1:10" x14ac:dyDescent="0.45">
      <c r="A252" t="s">
        <v>199</v>
      </c>
      <c r="B252">
        <v>2023</v>
      </c>
      <c r="C252" s="46">
        <v>45144</v>
      </c>
      <c r="D252" t="s">
        <v>103</v>
      </c>
      <c r="E252" s="26" t="s">
        <v>31</v>
      </c>
      <c r="F252" s="26" t="s">
        <v>31</v>
      </c>
      <c r="G252" t="s">
        <v>72</v>
      </c>
      <c r="H252" t="s">
        <v>73</v>
      </c>
      <c r="I252" s="12">
        <f>(C252-VLOOKUP(G252,Riders!$A$2:$D$4499,4,FALSE))/365</f>
        <v>25.032876712328768</v>
      </c>
      <c r="J252" s="26">
        <v>18</v>
      </c>
    </row>
    <row r="253" spans="1:10" x14ac:dyDescent="0.45">
      <c r="A253" t="s">
        <v>199</v>
      </c>
      <c r="B253">
        <v>2023</v>
      </c>
      <c r="C253" s="46">
        <v>45144</v>
      </c>
      <c r="D253" t="s">
        <v>103</v>
      </c>
      <c r="E253" s="26" t="s">
        <v>31</v>
      </c>
      <c r="F253" s="26" t="s">
        <v>31</v>
      </c>
      <c r="G253" t="s">
        <v>207</v>
      </c>
      <c r="H253" t="s">
        <v>91</v>
      </c>
      <c r="I253" s="12">
        <f>(C253-VLOOKUP(G253,Riders!$A$2:$D$4499,4,FALSE))/365</f>
        <v>24.736986301369864</v>
      </c>
      <c r="J253" s="26">
        <v>19</v>
      </c>
    </row>
    <row r="254" spans="1:10" x14ac:dyDescent="0.45">
      <c r="A254" t="s">
        <v>199</v>
      </c>
      <c r="B254">
        <v>2023</v>
      </c>
      <c r="C254" s="46">
        <v>45144</v>
      </c>
      <c r="D254" t="s">
        <v>103</v>
      </c>
      <c r="E254" s="26" t="s">
        <v>31</v>
      </c>
      <c r="F254" s="26" t="s">
        <v>31</v>
      </c>
      <c r="G254" t="s">
        <v>124</v>
      </c>
      <c r="H254" t="s">
        <v>37</v>
      </c>
      <c r="I254" s="12">
        <f>(C254-VLOOKUP(G254,Riders!$A$2:$D$4499,4,FALSE))/365</f>
        <v>24.465753424657535</v>
      </c>
      <c r="J254" s="26">
        <v>20</v>
      </c>
    </row>
    <row r="255" spans="1:10" x14ac:dyDescent="0.45">
      <c r="A255" t="s">
        <v>199</v>
      </c>
      <c r="B255">
        <v>2023</v>
      </c>
      <c r="C255" s="46">
        <v>45144</v>
      </c>
      <c r="D255" t="s">
        <v>103</v>
      </c>
      <c r="E255" s="26" t="s">
        <v>31</v>
      </c>
      <c r="F255" s="26" t="s">
        <v>31</v>
      </c>
      <c r="G255" t="s">
        <v>226</v>
      </c>
      <c r="H255" t="s">
        <v>40</v>
      </c>
      <c r="I255" s="12">
        <f>(C255-VLOOKUP(G255,Riders!$A$2:$D$4499,4,FALSE))/365</f>
        <v>24.926027397260274</v>
      </c>
      <c r="J255" s="26">
        <v>21</v>
      </c>
    </row>
    <row r="256" spans="1:10" x14ac:dyDescent="0.45">
      <c r="A256" t="s">
        <v>199</v>
      </c>
      <c r="B256">
        <v>2023</v>
      </c>
      <c r="C256" s="46">
        <v>45144</v>
      </c>
      <c r="D256" t="s">
        <v>103</v>
      </c>
      <c r="E256" s="26" t="s">
        <v>31</v>
      </c>
      <c r="F256" s="26" t="s">
        <v>31</v>
      </c>
      <c r="G256" t="s">
        <v>239</v>
      </c>
      <c r="H256" t="s">
        <v>64</v>
      </c>
      <c r="I256" s="12">
        <f>(C256-VLOOKUP(G256,Riders!$A$2:$D$4499,4,FALSE))/365</f>
        <v>27.931506849315067</v>
      </c>
      <c r="J256" s="26">
        <v>22</v>
      </c>
    </row>
    <row r="257" spans="1:12" x14ac:dyDescent="0.45">
      <c r="A257" t="s">
        <v>199</v>
      </c>
      <c r="B257">
        <v>2023</v>
      </c>
      <c r="C257" s="46">
        <v>45144</v>
      </c>
      <c r="D257" t="s">
        <v>103</v>
      </c>
      <c r="E257" s="26" t="s">
        <v>31</v>
      </c>
      <c r="F257" s="26" t="s">
        <v>31</v>
      </c>
      <c r="G257" t="s">
        <v>140</v>
      </c>
      <c r="H257" t="s">
        <v>131</v>
      </c>
      <c r="I257" s="12">
        <f>(C257-VLOOKUP(G257,Riders!$A$2:$D$4499,4,FALSE))/365</f>
        <v>24.065753424657533</v>
      </c>
      <c r="J257" s="26">
        <v>23</v>
      </c>
    </row>
    <row r="258" spans="1:12" x14ac:dyDescent="0.45">
      <c r="A258" s="14" t="s">
        <v>192</v>
      </c>
      <c r="B258" s="14">
        <v>2024</v>
      </c>
      <c r="C258" s="9">
        <v>45304</v>
      </c>
      <c r="D258" s="14" t="s">
        <v>133</v>
      </c>
      <c r="E258" s="80" t="s">
        <v>31</v>
      </c>
      <c r="F258" s="80" t="s">
        <v>31</v>
      </c>
      <c r="G258" t="s">
        <v>193</v>
      </c>
      <c r="H258" t="s">
        <v>46</v>
      </c>
      <c r="I258" s="12">
        <f>(C258-VLOOKUP(G258,Riders!$A$2:$D$4499,4,FALSE))/365</f>
        <v>28.194520547945206</v>
      </c>
      <c r="J258" s="27">
        <v>1</v>
      </c>
      <c r="K258" s="6">
        <v>0.46388888888888891</v>
      </c>
      <c r="L258">
        <v>47.155999999999999</v>
      </c>
    </row>
    <row r="259" spans="1:12" x14ac:dyDescent="0.45">
      <c r="A259" s="14" t="s">
        <v>192</v>
      </c>
      <c r="B259" s="14">
        <v>2024</v>
      </c>
      <c r="C259" s="9">
        <v>45304</v>
      </c>
      <c r="D259" s="14" t="s">
        <v>133</v>
      </c>
      <c r="E259" s="80" t="s">
        <v>31</v>
      </c>
      <c r="F259" s="80" t="s">
        <v>31</v>
      </c>
      <c r="G259" t="s">
        <v>87</v>
      </c>
      <c r="H259" t="s">
        <v>88</v>
      </c>
      <c r="I259" s="12">
        <f>(C259-VLOOKUP(G259,Riders!$A$2:$D$4499,4,FALSE))/365</f>
        <v>24.550684931506851</v>
      </c>
      <c r="J259" s="27">
        <v>2</v>
      </c>
    </row>
    <row r="260" spans="1:12" x14ac:dyDescent="0.45">
      <c r="A260" s="14" t="s">
        <v>192</v>
      </c>
      <c r="B260" s="14">
        <v>2024</v>
      </c>
      <c r="C260" s="9">
        <v>45304</v>
      </c>
      <c r="D260" s="14" t="s">
        <v>133</v>
      </c>
      <c r="E260" s="80" t="s">
        <v>31</v>
      </c>
      <c r="F260" s="80" t="s">
        <v>31</v>
      </c>
      <c r="G260" t="s">
        <v>2066</v>
      </c>
      <c r="H260" t="s">
        <v>79</v>
      </c>
      <c r="I260" s="12">
        <f>(C260-VLOOKUP(G260,Riders!$A$2:$D$4499,4,FALSE))/365</f>
        <v>24.775342465753425</v>
      </c>
      <c r="J260" s="27">
        <v>3</v>
      </c>
    </row>
    <row r="261" spans="1:12" x14ac:dyDescent="0.45">
      <c r="A261" s="14" t="s">
        <v>192</v>
      </c>
      <c r="B261" s="14">
        <v>2024</v>
      </c>
      <c r="C261" s="9">
        <v>45304</v>
      </c>
      <c r="D261" s="14" t="s">
        <v>133</v>
      </c>
      <c r="E261" s="80" t="s">
        <v>31</v>
      </c>
      <c r="F261" s="80" t="s">
        <v>31</v>
      </c>
      <c r="G261" t="s">
        <v>84</v>
      </c>
      <c r="H261" t="s">
        <v>61</v>
      </c>
      <c r="I261" s="12">
        <f>(C261-VLOOKUP(G261,Riders!$A$2:$D$4499,4,FALSE))/365</f>
        <v>24.572602739726026</v>
      </c>
      <c r="J261" s="27">
        <v>4</v>
      </c>
    </row>
    <row r="262" spans="1:12" x14ac:dyDescent="0.45">
      <c r="A262" s="14" t="s">
        <v>192</v>
      </c>
      <c r="B262" s="14">
        <v>2024</v>
      </c>
      <c r="C262" s="9">
        <v>45304</v>
      </c>
      <c r="D262" s="14" t="s">
        <v>133</v>
      </c>
      <c r="E262" s="80" t="s">
        <v>31</v>
      </c>
      <c r="F262" s="80" t="s">
        <v>31</v>
      </c>
      <c r="G262" t="s">
        <v>3886</v>
      </c>
      <c r="H262" t="s">
        <v>2334</v>
      </c>
      <c r="I262" s="12">
        <f>(C262-VLOOKUP(G262,Riders!$A$2:$D$4499,4,FALSE))/365</f>
        <v>24.531506849315068</v>
      </c>
      <c r="J262" s="27">
        <v>5</v>
      </c>
    </row>
    <row r="263" spans="1:12" x14ac:dyDescent="0.45">
      <c r="A263" s="14" t="s">
        <v>192</v>
      </c>
      <c r="B263" s="14">
        <v>2024</v>
      </c>
      <c r="C263" s="9">
        <v>45304</v>
      </c>
      <c r="D263" s="14" t="s">
        <v>133</v>
      </c>
      <c r="E263" s="80" t="s">
        <v>31</v>
      </c>
      <c r="F263" s="80" t="s">
        <v>31</v>
      </c>
      <c r="G263" t="s">
        <v>4728</v>
      </c>
      <c r="H263" t="s">
        <v>2347</v>
      </c>
      <c r="I263" s="12">
        <f>(C263-VLOOKUP(G263,Riders!$A$2:$D$4499,4,FALSE))/365</f>
        <v>31.397260273972602</v>
      </c>
      <c r="J263" s="27">
        <v>6</v>
      </c>
    </row>
    <row r="264" spans="1:12" x14ac:dyDescent="0.45">
      <c r="A264" s="14" t="s">
        <v>192</v>
      </c>
      <c r="B264" s="14">
        <v>2024</v>
      </c>
      <c r="C264" s="9">
        <v>45304</v>
      </c>
      <c r="D264" s="14" t="s">
        <v>133</v>
      </c>
      <c r="E264" s="80" t="s">
        <v>31</v>
      </c>
      <c r="F264" s="80" t="s">
        <v>31</v>
      </c>
      <c r="G264" t="s">
        <v>76</v>
      </c>
      <c r="H264" t="s">
        <v>52</v>
      </c>
      <c r="I264" s="12">
        <f>(C264-VLOOKUP(G264,Riders!$A$2:$D$4499,4,FALSE))/365</f>
        <v>24.739726027397261</v>
      </c>
      <c r="J264" s="27">
        <v>7</v>
      </c>
    </row>
    <row r="265" spans="1:12" x14ac:dyDescent="0.45">
      <c r="A265" s="14" t="s">
        <v>192</v>
      </c>
      <c r="B265" s="14">
        <v>2024</v>
      </c>
      <c r="C265" s="9">
        <v>45304</v>
      </c>
      <c r="D265" s="14" t="s">
        <v>133</v>
      </c>
      <c r="E265" s="80" t="s">
        <v>31</v>
      </c>
      <c r="F265" s="80" t="s">
        <v>31</v>
      </c>
      <c r="G265" t="s">
        <v>97</v>
      </c>
      <c r="H265" t="s">
        <v>99</v>
      </c>
      <c r="I265" s="12">
        <f>(C265-VLOOKUP(G265,Riders!$A$2:$D$4499,4,FALSE))/365</f>
        <v>25.378082191780823</v>
      </c>
      <c r="J265" s="27">
        <v>8</v>
      </c>
    </row>
    <row r="266" spans="1:12" x14ac:dyDescent="0.45">
      <c r="A266" s="14" t="s">
        <v>192</v>
      </c>
      <c r="B266" s="14">
        <v>2024</v>
      </c>
      <c r="C266" s="9">
        <v>45304</v>
      </c>
      <c r="D266" s="14" t="s">
        <v>133</v>
      </c>
      <c r="E266" s="80" t="s">
        <v>31</v>
      </c>
      <c r="F266" s="80" t="s">
        <v>31</v>
      </c>
      <c r="G266" t="s">
        <v>5198</v>
      </c>
      <c r="H266" t="s">
        <v>115</v>
      </c>
      <c r="I266" s="12" t="e">
        <f>(C266-VLOOKUP(G266,Riders!$A$2:$D$4499,4,FALSE))/365</f>
        <v>#N/A</v>
      </c>
      <c r="J266" s="27">
        <v>9</v>
      </c>
    </row>
    <row r="267" spans="1:12" x14ac:dyDescent="0.45">
      <c r="A267" s="14" t="s">
        <v>192</v>
      </c>
      <c r="B267" s="14">
        <v>2024</v>
      </c>
      <c r="C267" s="9">
        <v>45304</v>
      </c>
      <c r="D267" s="14" t="s">
        <v>133</v>
      </c>
      <c r="E267" s="80" t="s">
        <v>31</v>
      </c>
      <c r="F267" s="80" t="s">
        <v>31</v>
      </c>
      <c r="G267" t="s">
        <v>4933</v>
      </c>
      <c r="H267" t="s">
        <v>34</v>
      </c>
      <c r="I267" s="12">
        <f>(C267-VLOOKUP(G267,Riders!$A$2:$D$4499,4,FALSE))/365</f>
        <v>19.720547945205478</v>
      </c>
      <c r="J267" s="27">
        <v>10</v>
      </c>
    </row>
    <row r="268" spans="1:12" x14ac:dyDescent="0.45">
      <c r="A268" s="14" t="s">
        <v>192</v>
      </c>
      <c r="B268" s="14">
        <v>2024</v>
      </c>
      <c r="C268" s="9">
        <v>45304</v>
      </c>
      <c r="D268" s="14" t="s">
        <v>133</v>
      </c>
      <c r="E268" s="80" t="s">
        <v>31</v>
      </c>
      <c r="F268" s="80" t="s">
        <v>31</v>
      </c>
      <c r="G268" t="s">
        <v>2341</v>
      </c>
      <c r="H268" t="s">
        <v>2342</v>
      </c>
      <c r="I268" s="12">
        <f>(C268-VLOOKUP(G268,Riders!$A$2:$D$4499,4,FALSE))/365</f>
        <v>33.956164383561642</v>
      </c>
      <c r="J268" s="27">
        <v>11</v>
      </c>
    </row>
    <row r="269" spans="1:12" x14ac:dyDescent="0.45">
      <c r="A269" s="14" t="s">
        <v>192</v>
      </c>
      <c r="B269" s="14">
        <v>2024</v>
      </c>
      <c r="C269" s="9">
        <v>45304</v>
      </c>
      <c r="D269" s="14" t="s">
        <v>133</v>
      </c>
      <c r="E269" s="80" t="s">
        <v>31</v>
      </c>
      <c r="F269" s="80" t="s">
        <v>31</v>
      </c>
      <c r="G269" t="s">
        <v>174</v>
      </c>
      <c r="H269" t="s">
        <v>83</v>
      </c>
      <c r="I269" s="12">
        <f>(C269-VLOOKUP(G269,Riders!$A$2:$D$4499,4,FALSE))/365</f>
        <v>19.827397260273973</v>
      </c>
      <c r="J269" s="27">
        <v>12</v>
      </c>
    </row>
    <row r="270" spans="1:12" x14ac:dyDescent="0.45">
      <c r="A270" s="14" t="s">
        <v>192</v>
      </c>
      <c r="B270" s="14">
        <v>2024</v>
      </c>
      <c r="C270" s="9">
        <v>45304</v>
      </c>
      <c r="D270" s="14" t="s">
        <v>133</v>
      </c>
      <c r="E270" s="80" t="s">
        <v>31</v>
      </c>
      <c r="F270" s="80" t="s">
        <v>31</v>
      </c>
      <c r="G270" t="s">
        <v>196</v>
      </c>
      <c r="H270" t="s">
        <v>143</v>
      </c>
      <c r="I270" s="12">
        <f>(C270-VLOOKUP(G270,Riders!$A$2:$D$4499,4,FALSE))/365</f>
        <v>29.704109589041096</v>
      </c>
      <c r="J270" s="27">
        <v>13</v>
      </c>
    </row>
    <row r="271" spans="1:12" x14ac:dyDescent="0.45">
      <c r="A271" s="14" t="s">
        <v>192</v>
      </c>
      <c r="B271" s="14">
        <v>2024</v>
      </c>
      <c r="C271" s="9">
        <v>45304</v>
      </c>
      <c r="D271" s="14" t="s">
        <v>133</v>
      </c>
      <c r="E271" s="80" t="s">
        <v>31</v>
      </c>
      <c r="F271" s="80" t="s">
        <v>31</v>
      </c>
      <c r="G271" t="s">
        <v>140</v>
      </c>
      <c r="H271" t="s">
        <v>131</v>
      </c>
      <c r="I271" s="12">
        <f>(C271-VLOOKUP(G271,Riders!$A$2:$D$4499,4,FALSE))/365</f>
        <v>24.504109589041096</v>
      </c>
      <c r="J271" s="27">
        <v>14</v>
      </c>
    </row>
    <row r="272" spans="1:12" x14ac:dyDescent="0.45">
      <c r="A272" s="14" t="s">
        <v>192</v>
      </c>
      <c r="B272" s="14">
        <v>2024</v>
      </c>
      <c r="C272" s="9">
        <v>45304</v>
      </c>
      <c r="D272" s="14" t="s">
        <v>133</v>
      </c>
      <c r="E272" s="80" t="s">
        <v>31</v>
      </c>
      <c r="F272" s="80" t="s">
        <v>31</v>
      </c>
      <c r="G272" t="s">
        <v>39</v>
      </c>
      <c r="H272" t="s">
        <v>40</v>
      </c>
      <c r="I272" s="12">
        <f>(C272-VLOOKUP(G272,Riders!$A$2:$D$4499,4,FALSE))/365</f>
        <v>26.652054794520549</v>
      </c>
      <c r="J272" s="27">
        <v>15</v>
      </c>
    </row>
    <row r="273" spans="1:10" x14ac:dyDescent="0.45">
      <c r="A273" s="14" t="s">
        <v>192</v>
      </c>
      <c r="B273" s="14">
        <v>2024</v>
      </c>
      <c r="C273" s="9">
        <v>45304</v>
      </c>
      <c r="D273" s="14" t="s">
        <v>133</v>
      </c>
      <c r="E273" s="80" t="s">
        <v>31</v>
      </c>
      <c r="F273" s="80" t="s">
        <v>31</v>
      </c>
      <c r="G273" t="s">
        <v>136</v>
      </c>
      <c r="H273" t="s">
        <v>64</v>
      </c>
      <c r="I273" s="12">
        <f>(C273-VLOOKUP(G273,Riders!$A$2:$D$4499,4,FALSE))/365</f>
        <v>25.054794520547944</v>
      </c>
      <c r="J273" s="27">
        <v>16</v>
      </c>
    </row>
    <row r="274" spans="1:10" x14ac:dyDescent="0.45">
      <c r="A274" s="14" t="s">
        <v>192</v>
      </c>
      <c r="B274" s="14">
        <v>2024</v>
      </c>
      <c r="C274" s="9">
        <v>45304</v>
      </c>
      <c r="D274" s="14" t="s">
        <v>133</v>
      </c>
      <c r="E274" s="80" t="s">
        <v>31</v>
      </c>
      <c r="F274" s="80" t="s">
        <v>31</v>
      </c>
      <c r="G274" t="s">
        <v>127</v>
      </c>
      <c r="H274" t="s">
        <v>58</v>
      </c>
      <c r="I274" s="12">
        <f>(C274-VLOOKUP(G274,Riders!$A$2:$D$4499,4,FALSE))/365</f>
        <v>25.126027397260273</v>
      </c>
      <c r="J274" s="27">
        <v>17</v>
      </c>
    </row>
    <row r="275" spans="1:10" x14ac:dyDescent="0.45">
      <c r="A275" s="14" t="s">
        <v>192</v>
      </c>
      <c r="B275" s="14">
        <v>2024</v>
      </c>
      <c r="C275" s="9">
        <v>45304</v>
      </c>
      <c r="D275" s="14" t="s">
        <v>133</v>
      </c>
      <c r="E275" s="80" t="s">
        <v>31</v>
      </c>
      <c r="F275" s="80" t="s">
        <v>31</v>
      </c>
      <c r="G275" t="s">
        <v>3959</v>
      </c>
      <c r="H275" t="s">
        <v>2292</v>
      </c>
      <c r="I275" s="12">
        <f>(C275-VLOOKUP(G275,Riders!$A$2:$D$4499,4,FALSE))/365</f>
        <v>31.550684931506851</v>
      </c>
      <c r="J275" s="27">
        <v>18</v>
      </c>
    </row>
    <row r="276" spans="1:10" x14ac:dyDescent="0.45">
      <c r="A276" s="41" t="s">
        <v>185</v>
      </c>
      <c r="B276" s="41">
        <v>2024</v>
      </c>
      <c r="C276" s="43">
        <v>45324</v>
      </c>
      <c r="D276" s="41" t="s">
        <v>30</v>
      </c>
      <c r="E276" s="41" t="s">
        <v>31</v>
      </c>
      <c r="F276" s="41" t="s">
        <v>31</v>
      </c>
      <c r="G276" s="41" t="s">
        <v>200</v>
      </c>
      <c r="H276" s="41" t="s">
        <v>37</v>
      </c>
      <c r="I276" s="12">
        <f>(C276-VLOOKUP(G276,Riders!$A$2:$D$4499,4,FALSE))/365</f>
        <v>23.093150684931508</v>
      </c>
      <c r="J276" s="41">
        <v>1</v>
      </c>
    </row>
    <row r="277" spans="1:10" x14ac:dyDescent="0.45">
      <c r="A277" s="41" t="s">
        <v>185</v>
      </c>
      <c r="B277" s="41">
        <v>2024</v>
      </c>
      <c r="C277" s="43">
        <v>45324</v>
      </c>
      <c r="D277" s="41" t="s">
        <v>30</v>
      </c>
      <c r="E277" s="41" t="s">
        <v>31</v>
      </c>
      <c r="F277" s="41" t="s">
        <v>31</v>
      </c>
      <c r="G277" s="41" t="s">
        <v>147</v>
      </c>
      <c r="H277" s="41" t="s">
        <v>67</v>
      </c>
      <c r="I277" s="12">
        <f>(C277-VLOOKUP(G277,Riders!$A$2:$D$4499,4,FALSE))/365</f>
        <v>29.12876712328767</v>
      </c>
      <c r="J277" s="41">
        <v>2</v>
      </c>
    </row>
    <row r="278" spans="1:10" x14ac:dyDescent="0.45">
      <c r="A278" s="41" t="s">
        <v>185</v>
      </c>
      <c r="B278" s="41">
        <v>2024</v>
      </c>
      <c r="C278" s="43">
        <v>45324</v>
      </c>
      <c r="D278" s="41" t="s">
        <v>30</v>
      </c>
      <c r="E278" s="41" t="s">
        <v>31</v>
      </c>
      <c r="F278" s="41" t="s">
        <v>31</v>
      </c>
      <c r="G278" s="41" t="s">
        <v>2066</v>
      </c>
      <c r="H278" s="41" t="s">
        <v>79</v>
      </c>
      <c r="I278" s="12">
        <f>(C278-VLOOKUP(G278,Riders!$A$2:$D$4499,4,FALSE))/365</f>
        <v>24.830136986301369</v>
      </c>
      <c r="J278" s="41">
        <v>3</v>
      </c>
    </row>
    <row r="279" spans="1:10" x14ac:dyDescent="0.45">
      <c r="A279" s="41" t="s">
        <v>185</v>
      </c>
      <c r="B279" s="41">
        <v>2024</v>
      </c>
      <c r="C279" s="43">
        <v>45324</v>
      </c>
      <c r="D279" s="41" t="s">
        <v>30</v>
      </c>
      <c r="E279" s="41" t="s">
        <v>31</v>
      </c>
      <c r="F279" s="41" t="s">
        <v>31</v>
      </c>
      <c r="G279" s="41" t="s">
        <v>116</v>
      </c>
      <c r="H279" s="41" t="s">
        <v>58</v>
      </c>
      <c r="I279" s="12">
        <f>(C279-VLOOKUP(G279,Riders!$A$2:$D$4499,4,FALSE))/365</f>
        <v>19.627397260273973</v>
      </c>
      <c r="J279" s="41">
        <v>4</v>
      </c>
    </row>
    <row r="280" spans="1:10" x14ac:dyDescent="0.45">
      <c r="A280" s="41" t="s">
        <v>185</v>
      </c>
      <c r="B280" s="41">
        <v>2024</v>
      </c>
      <c r="C280" s="43">
        <v>45324</v>
      </c>
      <c r="D280" s="41" t="s">
        <v>30</v>
      </c>
      <c r="E280" s="41" t="s">
        <v>31</v>
      </c>
      <c r="F280" s="41" t="s">
        <v>31</v>
      </c>
      <c r="G280" s="41" t="s">
        <v>45</v>
      </c>
      <c r="H280" s="41" t="s">
        <v>46</v>
      </c>
      <c r="I280" s="12">
        <f>(C280-VLOOKUP(G280,Riders!$A$2:$D$4499,4,FALSE))/365</f>
        <v>19.093150684931508</v>
      </c>
      <c r="J280" s="41">
        <v>5</v>
      </c>
    </row>
    <row r="281" spans="1:10" x14ac:dyDescent="0.45">
      <c r="A281" s="41" t="s">
        <v>185</v>
      </c>
      <c r="B281" s="41">
        <v>2024</v>
      </c>
      <c r="C281" s="43">
        <v>45324</v>
      </c>
      <c r="D281" s="41" t="s">
        <v>30</v>
      </c>
      <c r="E281" s="41" t="s">
        <v>31</v>
      </c>
      <c r="F281" s="41" t="s">
        <v>31</v>
      </c>
      <c r="G281" s="41" t="s">
        <v>2341</v>
      </c>
      <c r="H281" s="41" t="s">
        <v>2342</v>
      </c>
      <c r="I281" s="12">
        <f>(C281-VLOOKUP(G281,Riders!$A$2:$D$4499,4,FALSE))/365</f>
        <v>34.010958904109586</v>
      </c>
      <c r="J281" s="41">
        <v>6</v>
      </c>
    </row>
    <row r="282" spans="1:10" x14ac:dyDescent="0.45">
      <c r="A282" s="41" t="s">
        <v>185</v>
      </c>
      <c r="B282" s="41">
        <v>2024</v>
      </c>
      <c r="C282" s="43">
        <v>45324</v>
      </c>
      <c r="D282" s="41" t="s">
        <v>30</v>
      </c>
      <c r="E282" s="41" t="s">
        <v>31</v>
      </c>
      <c r="F282" s="41" t="s">
        <v>31</v>
      </c>
      <c r="G282" s="41" t="s">
        <v>97</v>
      </c>
      <c r="H282" s="41" t="s">
        <v>99</v>
      </c>
      <c r="I282" s="12">
        <f>(C282-VLOOKUP(G282,Riders!$A$2:$D$4499,4,FALSE))/365</f>
        <v>25.432876712328767</v>
      </c>
      <c r="J282" s="41">
        <v>7</v>
      </c>
    </row>
    <row r="283" spans="1:10" x14ac:dyDescent="0.45">
      <c r="A283" s="41" t="s">
        <v>185</v>
      </c>
      <c r="B283" s="41">
        <v>2024</v>
      </c>
      <c r="C283" s="43">
        <v>45324</v>
      </c>
      <c r="D283" s="41" t="s">
        <v>30</v>
      </c>
      <c r="E283" s="41" t="s">
        <v>31</v>
      </c>
      <c r="F283" s="41" t="s">
        <v>31</v>
      </c>
      <c r="G283" s="41" t="s">
        <v>113</v>
      </c>
      <c r="H283" s="41" t="s">
        <v>115</v>
      </c>
      <c r="I283" s="12">
        <f>(C283-VLOOKUP(G283,Riders!$A$2:$D$4499,4,FALSE))/365</f>
        <v>19.156164383561645</v>
      </c>
      <c r="J283" s="41">
        <v>8</v>
      </c>
    </row>
    <row r="284" spans="1:10" x14ac:dyDescent="0.45">
      <c r="A284" s="41" t="s">
        <v>185</v>
      </c>
      <c r="B284" s="41">
        <v>2024</v>
      </c>
      <c r="C284" s="43">
        <v>45324</v>
      </c>
      <c r="D284" s="41" t="s">
        <v>30</v>
      </c>
      <c r="E284" s="41" t="s">
        <v>31</v>
      </c>
      <c r="F284" s="41" t="s">
        <v>31</v>
      </c>
      <c r="G284" s="41" t="s">
        <v>87</v>
      </c>
      <c r="H284" s="41" t="s">
        <v>88</v>
      </c>
      <c r="I284" s="12">
        <f>(C284-VLOOKUP(G284,Riders!$A$2:$D$4499,4,FALSE))/365</f>
        <v>24.605479452054794</v>
      </c>
      <c r="J284" s="41">
        <v>9</v>
      </c>
    </row>
    <row r="285" spans="1:10" x14ac:dyDescent="0.45">
      <c r="A285" s="41" t="s">
        <v>185</v>
      </c>
      <c r="B285" s="41">
        <v>2024</v>
      </c>
      <c r="C285" s="43">
        <v>45324</v>
      </c>
      <c r="D285" s="41" t="s">
        <v>30</v>
      </c>
      <c r="E285" s="41" t="s">
        <v>31</v>
      </c>
      <c r="F285" s="41" t="s">
        <v>31</v>
      </c>
      <c r="G285" s="41" t="s">
        <v>39</v>
      </c>
      <c r="H285" s="41" t="s">
        <v>40</v>
      </c>
      <c r="I285" s="12">
        <f>(C285-VLOOKUP(G285,Riders!$A$2:$D$4499,4,FALSE))/365</f>
        <v>26.706849315068492</v>
      </c>
      <c r="J285" s="41">
        <v>10</v>
      </c>
    </row>
    <row r="286" spans="1:10" x14ac:dyDescent="0.45">
      <c r="A286" s="41" t="s">
        <v>185</v>
      </c>
      <c r="B286" s="41">
        <v>2024</v>
      </c>
      <c r="C286" s="43">
        <v>45324</v>
      </c>
      <c r="D286" s="41" t="s">
        <v>30</v>
      </c>
      <c r="E286" s="41" t="s">
        <v>31</v>
      </c>
      <c r="F286" s="41" t="s">
        <v>31</v>
      </c>
      <c r="G286" s="41" t="s">
        <v>227</v>
      </c>
      <c r="H286" s="41" t="s">
        <v>96</v>
      </c>
      <c r="I286" s="12">
        <f>(C286-VLOOKUP(G286,Riders!$A$2:$D$4499,4,FALSE))/365</f>
        <v>22.17808219178082</v>
      </c>
      <c r="J286" s="41">
        <v>11</v>
      </c>
    </row>
    <row r="287" spans="1:10" x14ac:dyDescent="0.45">
      <c r="A287" s="41" t="s">
        <v>185</v>
      </c>
      <c r="B287" s="41">
        <v>2024</v>
      </c>
      <c r="C287" s="43">
        <v>45324</v>
      </c>
      <c r="D287" s="41" t="s">
        <v>30</v>
      </c>
      <c r="E287" s="41" t="s">
        <v>31</v>
      </c>
      <c r="F287" s="41" t="s">
        <v>31</v>
      </c>
      <c r="G287" s="41" t="s">
        <v>186</v>
      </c>
      <c r="H287" s="41" t="s">
        <v>187</v>
      </c>
      <c r="I287" s="12">
        <f>(C287-VLOOKUP(G287,Riders!$A$2:$D$4499,4,FALSE))/365</f>
        <v>21.643835616438356</v>
      </c>
      <c r="J287" s="41">
        <v>12</v>
      </c>
    </row>
    <row r="288" spans="1:10" x14ac:dyDescent="0.45">
      <c r="A288" s="41" t="s">
        <v>185</v>
      </c>
      <c r="B288" s="41">
        <v>2024</v>
      </c>
      <c r="C288" s="43">
        <v>45324</v>
      </c>
      <c r="D288" s="41" t="s">
        <v>30</v>
      </c>
      <c r="E288" s="41" t="s">
        <v>31</v>
      </c>
      <c r="F288" s="41" t="s">
        <v>31</v>
      </c>
      <c r="G288" s="41" t="s">
        <v>140</v>
      </c>
      <c r="H288" s="41" t="s">
        <v>131</v>
      </c>
      <c r="I288" s="12">
        <f>(C288-VLOOKUP(G288,Riders!$A$2:$D$4499,4,FALSE))/365</f>
        <v>24.55890410958904</v>
      </c>
      <c r="J288" s="41">
        <v>13</v>
      </c>
    </row>
    <row r="289" spans="1:12" x14ac:dyDescent="0.45">
      <c r="A289" s="41" t="s">
        <v>185</v>
      </c>
      <c r="B289" s="41">
        <v>2024</v>
      </c>
      <c r="C289" s="43">
        <v>45324</v>
      </c>
      <c r="D289" s="41" t="s">
        <v>30</v>
      </c>
      <c r="E289" s="41" t="s">
        <v>31</v>
      </c>
      <c r="F289" s="41" t="s">
        <v>31</v>
      </c>
      <c r="G289" s="41" t="s">
        <v>4728</v>
      </c>
      <c r="H289" s="41" t="s">
        <v>2347</v>
      </c>
      <c r="I289" s="12">
        <f>(C289-VLOOKUP(G289,Riders!$A$2:$D$4499,4,FALSE))/365</f>
        <v>31.452054794520549</v>
      </c>
      <c r="J289" s="41">
        <v>14</v>
      </c>
    </row>
    <row r="290" spans="1:12" x14ac:dyDescent="0.45">
      <c r="A290" s="41" t="s">
        <v>185</v>
      </c>
      <c r="B290" s="41">
        <v>2024</v>
      </c>
      <c r="C290" s="43">
        <v>45324</v>
      </c>
      <c r="D290" s="41" t="s">
        <v>30</v>
      </c>
      <c r="E290" s="41" t="s">
        <v>31</v>
      </c>
      <c r="F290" s="41" t="s">
        <v>31</v>
      </c>
      <c r="G290" s="41" t="s">
        <v>72</v>
      </c>
      <c r="H290" s="41" t="s">
        <v>73</v>
      </c>
      <c r="I290" s="12">
        <f>(C290-VLOOKUP(G290,Riders!$A$2:$D$4499,4,FALSE))/365</f>
        <v>25.526027397260275</v>
      </c>
      <c r="J290" s="41">
        <v>15</v>
      </c>
    </row>
    <row r="291" spans="1:12" x14ac:dyDescent="0.45">
      <c r="A291" s="41" t="s">
        <v>185</v>
      </c>
      <c r="B291" s="41">
        <v>2024</v>
      </c>
      <c r="C291" s="43">
        <v>45324</v>
      </c>
      <c r="D291" s="41" t="s">
        <v>30</v>
      </c>
      <c r="E291" s="41" t="s">
        <v>31</v>
      </c>
      <c r="F291" s="41" t="s">
        <v>31</v>
      </c>
      <c r="G291" s="41" t="s">
        <v>62</v>
      </c>
      <c r="H291" s="41" t="s">
        <v>64</v>
      </c>
      <c r="I291" s="12">
        <f>(C291-VLOOKUP(G291,Riders!$A$2:$D$4499,4,FALSE))/365</f>
        <v>19.923287671232877</v>
      </c>
      <c r="J291" s="41">
        <v>16</v>
      </c>
    </row>
    <row r="292" spans="1:12" x14ac:dyDescent="0.45">
      <c r="A292" s="41" t="s">
        <v>185</v>
      </c>
      <c r="B292" s="41">
        <v>2024</v>
      </c>
      <c r="C292" s="43">
        <v>45324</v>
      </c>
      <c r="D292" s="41" t="s">
        <v>30</v>
      </c>
      <c r="E292" s="41" t="s">
        <v>31</v>
      </c>
      <c r="F292" s="41" t="s">
        <v>31</v>
      </c>
      <c r="G292" s="41" t="s">
        <v>169</v>
      </c>
      <c r="H292" s="41" t="s">
        <v>49</v>
      </c>
      <c r="I292" s="12">
        <f>(C292-VLOOKUP(G292,Riders!$A$2:$D$4499,4,FALSE))/365</f>
        <v>18.545205479452054</v>
      </c>
      <c r="J292" s="41">
        <v>17</v>
      </c>
    </row>
    <row r="293" spans="1:12" x14ac:dyDescent="0.45">
      <c r="A293" s="41" t="s">
        <v>185</v>
      </c>
      <c r="B293" s="41">
        <v>2024</v>
      </c>
      <c r="C293" s="43">
        <v>45324</v>
      </c>
      <c r="D293" s="41" t="s">
        <v>30</v>
      </c>
      <c r="E293" s="41" t="s">
        <v>31</v>
      </c>
      <c r="F293" s="41" t="s">
        <v>31</v>
      </c>
      <c r="G293" s="41" t="s">
        <v>60</v>
      </c>
      <c r="H293" s="41" t="s">
        <v>61</v>
      </c>
      <c r="I293" s="12">
        <f>(C293-VLOOKUP(G293,Riders!$A$2:$D$4499,4,FALSE))/365</f>
        <v>24.260273972602739</v>
      </c>
      <c r="J293" s="41">
        <v>18</v>
      </c>
    </row>
    <row r="294" spans="1:12" x14ac:dyDescent="0.45">
      <c r="A294" s="41" t="s">
        <v>185</v>
      </c>
      <c r="B294" s="41">
        <v>2024</v>
      </c>
      <c r="C294" s="43">
        <v>45324</v>
      </c>
      <c r="D294" s="41" t="s">
        <v>30</v>
      </c>
      <c r="E294" s="41" t="s">
        <v>31</v>
      </c>
      <c r="F294" s="41" t="s">
        <v>31</v>
      </c>
      <c r="G294" s="41" t="s">
        <v>179</v>
      </c>
      <c r="H294" s="41" t="s">
        <v>181</v>
      </c>
      <c r="I294" s="12">
        <f>(C294-VLOOKUP(G294,Riders!$A$2:$D$4499,4,FALSE))/365</f>
        <v>20.813698630136987</v>
      </c>
      <c r="J294" s="41">
        <v>19</v>
      </c>
    </row>
    <row r="295" spans="1:12" x14ac:dyDescent="0.45">
      <c r="A295" s="41" t="s">
        <v>185</v>
      </c>
      <c r="B295" s="41">
        <v>2024</v>
      </c>
      <c r="C295" s="43">
        <v>45324</v>
      </c>
      <c r="D295" s="41" t="s">
        <v>30</v>
      </c>
      <c r="E295" s="41" t="s">
        <v>31</v>
      </c>
      <c r="F295" s="41" t="s">
        <v>31</v>
      </c>
      <c r="G295" s="41" t="s">
        <v>3886</v>
      </c>
      <c r="H295" s="41" t="s">
        <v>2334</v>
      </c>
      <c r="I295" s="12">
        <f>(C295-VLOOKUP(G295,Riders!$A$2:$D$4499,4,FALSE))/365</f>
        <v>24.586301369863012</v>
      </c>
      <c r="J295" s="41">
        <v>20</v>
      </c>
    </row>
    <row r="296" spans="1:12" x14ac:dyDescent="0.45">
      <c r="A296" s="41" t="s">
        <v>185</v>
      </c>
      <c r="B296" s="41">
        <v>2024</v>
      </c>
      <c r="C296" s="43">
        <v>45324</v>
      </c>
      <c r="D296" s="41" t="s">
        <v>30</v>
      </c>
      <c r="E296" s="41" t="s">
        <v>31</v>
      </c>
      <c r="F296" s="41" t="s">
        <v>31</v>
      </c>
      <c r="G296" s="41" t="s">
        <v>3959</v>
      </c>
      <c r="H296" s="41" t="s">
        <v>2292</v>
      </c>
      <c r="I296" s="12">
        <f>(C296-VLOOKUP(G296,Riders!$A$2:$D$4499,4,FALSE))/365</f>
        <v>31.605479452054794</v>
      </c>
      <c r="J296" s="41">
        <v>21</v>
      </c>
    </row>
    <row r="297" spans="1:12" x14ac:dyDescent="0.45">
      <c r="A297" s="41" t="s">
        <v>74</v>
      </c>
      <c r="B297" s="41">
        <v>2024</v>
      </c>
      <c r="C297" s="9">
        <v>45366</v>
      </c>
      <c r="D297" s="41" t="s">
        <v>30</v>
      </c>
      <c r="E297" s="41" t="s">
        <v>31</v>
      </c>
      <c r="F297" s="41" t="s">
        <v>31</v>
      </c>
      <c r="G297" t="s">
        <v>201</v>
      </c>
      <c r="H297" t="s">
        <v>49</v>
      </c>
      <c r="I297" s="12">
        <f>(C297-VLOOKUP(G297,Riders!$A$2:$D$4499,4,FALSE))/365</f>
        <v>26.947945205479453</v>
      </c>
      <c r="J297" s="41">
        <v>1</v>
      </c>
      <c r="K297" s="6">
        <v>0.50208333333333333</v>
      </c>
      <c r="L297">
        <v>46.058</v>
      </c>
    </row>
    <row r="298" spans="1:12" x14ac:dyDescent="0.45">
      <c r="A298" s="41" t="s">
        <v>74</v>
      </c>
      <c r="B298" s="41">
        <v>2024</v>
      </c>
      <c r="C298" s="9">
        <v>45366</v>
      </c>
      <c r="D298" s="41" t="s">
        <v>30</v>
      </c>
      <c r="E298" s="41" t="s">
        <v>31</v>
      </c>
      <c r="F298" s="41" t="s">
        <v>31</v>
      </c>
      <c r="G298" t="s">
        <v>4728</v>
      </c>
      <c r="H298" t="s">
        <v>2347</v>
      </c>
      <c r="I298" s="12">
        <f>(C298-VLOOKUP(G298,Riders!$A$2:$D$4499,4,FALSE))/365</f>
        <v>31.567123287671233</v>
      </c>
      <c r="J298" s="41">
        <v>2</v>
      </c>
    </row>
    <row r="299" spans="1:12" x14ac:dyDescent="0.45">
      <c r="A299" s="41" t="s">
        <v>74</v>
      </c>
      <c r="B299" s="41">
        <v>2024</v>
      </c>
      <c r="C299" s="9">
        <v>45366</v>
      </c>
      <c r="D299" s="41" t="s">
        <v>30</v>
      </c>
      <c r="E299" s="41" t="s">
        <v>31</v>
      </c>
      <c r="F299" s="41" t="s">
        <v>31</v>
      </c>
      <c r="G299" t="s">
        <v>190</v>
      </c>
      <c r="H299" t="s">
        <v>177</v>
      </c>
      <c r="I299" s="12">
        <f>(C299-VLOOKUP(G299,Riders!$A$2:$D$4499,4,FALSE))/365</f>
        <v>22.643835616438356</v>
      </c>
      <c r="J299" s="41">
        <v>3</v>
      </c>
    </row>
    <row r="300" spans="1:12" x14ac:dyDescent="0.45">
      <c r="A300" s="41" t="s">
        <v>74</v>
      </c>
      <c r="B300" s="41">
        <v>2024</v>
      </c>
      <c r="C300" s="9">
        <v>45366</v>
      </c>
      <c r="D300" s="41" t="s">
        <v>30</v>
      </c>
      <c r="E300" s="41" t="s">
        <v>31</v>
      </c>
      <c r="F300" s="41" t="s">
        <v>31</v>
      </c>
      <c r="G300" t="s">
        <v>97</v>
      </c>
      <c r="H300" t="s">
        <v>99</v>
      </c>
      <c r="I300" s="12">
        <f>(C300-VLOOKUP(G300,Riders!$A$2:$D$4499,4,FALSE))/365</f>
        <v>25.547945205479451</v>
      </c>
      <c r="J300" s="41">
        <v>4</v>
      </c>
    </row>
    <row r="301" spans="1:12" x14ac:dyDescent="0.45">
      <c r="A301" s="41" t="s">
        <v>74</v>
      </c>
      <c r="B301" s="41">
        <v>2024</v>
      </c>
      <c r="C301" s="9">
        <v>45366</v>
      </c>
      <c r="D301" s="41" t="s">
        <v>30</v>
      </c>
      <c r="E301" s="41" t="s">
        <v>31</v>
      </c>
      <c r="F301" s="41" t="s">
        <v>31</v>
      </c>
      <c r="G301" t="s">
        <v>90</v>
      </c>
      <c r="H301" t="s">
        <v>91</v>
      </c>
      <c r="I301" s="12">
        <f>(C301-VLOOKUP(G301,Riders!$A$2:$D$4499,4,FALSE))/365</f>
        <v>18.635616438356163</v>
      </c>
      <c r="J301" s="41">
        <v>5</v>
      </c>
    </row>
    <row r="302" spans="1:12" x14ac:dyDescent="0.45">
      <c r="A302" s="41" t="s">
        <v>74</v>
      </c>
      <c r="B302" s="41">
        <v>2024</v>
      </c>
      <c r="C302" s="9">
        <v>45366</v>
      </c>
      <c r="D302" s="41" t="s">
        <v>30</v>
      </c>
      <c r="E302" s="41" t="s">
        <v>31</v>
      </c>
      <c r="F302" s="41" t="s">
        <v>31</v>
      </c>
      <c r="G302" t="s">
        <v>140</v>
      </c>
      <c r="H302" t="s">
        <v>131</v>
      </c>
      <c r="I302" s="12">
        <f>(C302-VLOOKUP(G302,Riders!$A$2:$D$4499,4,FALSE))/365</f>
        <v>24.673972602739727</v>
      </c>
      <c r="J302" s="41">
        <v>6</v>
      </c>
    </row>
    <row r="303" spans="1:12" x14ac:dyDescent="0.45">
      <c r="A303" s="41" t="s">
        <v>74</v>
      </c>
      <c r="B303" s="41">
        <v>2024</v>
      </c>
      <c r="C303" s="9">
        <v>45366</v>
      </c>
      <c r="D303" s="41" t="s">
        <v>30</v>
      </c>
      <c r="E303" s="41" t="s">
        <v>31</v>
      </c>
      <c r="F303" s="41" t="s">
        <v>31</v>
      </c>
      <c r="G303" t="s">
        <v>3886</v>
      </c>
      <c r="H303" t="s">
        <v>2334</v>
      </c>
      <c r="I303" s="12">
        <f>(C303-VLOOKUP(G303,Riders!$A$2:$D$4499,4,FALSE))/365</f>
        <v>24.701369863013699</v>
      </c>
      <c r="J303" s="41">
        <v>7</v>
      </c>
    </row>
    <row r="304" spans="1:12" x14ac:dyDescent="0.45">
      <c r="A304" s="41" t="s">
        <v>74</v>
      </c>
      <c r="B304" s="41">
        <v>2024</v>
      </c>
      <c r="C304" s="9">
        <v>45366</v>
      </c>
      <c r="D304" s="41" t="s">
        <v>30</v>
      </c>
      <c r="E304" s="41" t="s">
        <v>31</v>
      </c>
      <c r="F304" s="41" t="s">
        <v>31</v>
      </c>
      <c r="G304" t="s">
        <v>4764</v>
      </c>
      <c r="H304" t="s">
        <v>2221</v>
      </c>
      <c r="I304" s="12">
        <f>(C304-VLOOKUP(G304,Riders!$A$2:$D$4499,4,FALSE))/365</f>
        <v>26.013698630136986</v>
      </c>
      <c r="J304" s="41">
        <v>8</v>
      </c>
    </row>
    <row r="305" spans="1:12" x14ac:dyDescent="0.45">
      <c r="A305" s="41" t="s">
        <v>74</v>
      </c>
      <c r="B305" s="41">
        <v>2024</v>
      </c>
      <c r="C305" s="9">
        <v>45366</v>
      </c>
      <c r="D305" s="41" t="s">
        <v>30</v>
      </c>
      <c r="E305" s="41" t="s">
        <v>31</v>
      </c>
      <c r="F305" s="41" t="s">
        <v>31</v>
      </c>
      <c r="G305" t="s">
        <v>62</v>
      </c>
      <c r="H305" t="s">
        <v>64</v>
      </c>
      <c r="I305" s="12">
        <f>(C305-VLOOKUP(G305,Riders!$A$2:$D$4499,4,FALSE))/365</f>
        <v>20.038356164383561</v>
      </c>
      <c r="J305" s="41">
        <v>9</v>
      </c>
    </row>
    <row r="306" spans="1:12" x14ac:dyDescent="0.45">
      <c r="A306" s="41" t="s">
        <v>74</v>
      </c>
      <c r="B306" s="41">
        <v>2024</v>
      </c>
      <c r="C306" s="9">
        <v>45366</v>
      </c>
      <c r="D306" s="41" t="s">
        <v>30</v>
      </c>
      <c r="E306" s="41" t="s">
        <v>31</v>
      </c>
      <c r="F306" s="41" t="s">
        <v>31</v>
      </c>
      <c r="G306" t="s">
        <v>5149</v>
      </c>
      <c r="H306" t="s">
        <v>506</v>
      </c>
      <c r="I306" s="12">
        <f>(C306-VLOOKUP(G306,Riders!$A$2:$D$4499,4,FALSE))/365</f>
        <v>27.487671232876714</v>
      </c>
      <c r="J306" s="41">
        <v>10</v>
      </c>
    </row>
    <row r="307" spans="1:12" x14ac:dyDescent="0.45">
      <c r="A307" s="41" t="s">
        <v>74</v>
      </c>
      <c r="B307" s="41">
        <v>2024</v>
      </c>
      <c r="C307" s="9">
        <v>45366</v>
      </c>
      <c r="D307" s="41" t="s">
        <v>30</v>
      </c>
      <c r="E307" s="41" t="s">
        <v>31</v>
      </c>
      <c r="F307" s="41" t="s">
        <v>31</v>
      </c>
      <c r="G307" t="s">
        <v>226</v>
      </c>
      <c r="H307" t="s">
        <v>40</v>
      </c>
      <c r="I307" s="12">
        <f>(C307-VLOOKUP(G307,Riders!$A$2:$D$4499,4,FALSE))/365</f>
        <v>25.534246575342465</v>
      </c>
      <c r="J307" s="41">
        <v>11</v>
      </c>
    </row>
    <row r="308" spans="1:12" x14ac:dyDescent="0.45">
      <c r="A308" s="41" t="s">
        <v>74</v>
      </c>
      <c r="B308" s="41">
        <v>2024</v>
      </c>
      <c r="C308" s="9">
        <v>45366</v>
      </c>
      <c r="D308" s="41" t="s">
        <v>30</v>
      </c>
      <c r="E308" s="41" t="s">
        <v>31</v>
      </c>
      <c r="F308" s="41" t="s">
        <v>31</v>
      </c>
      <c r="G308" t="s">
        <v>72</v>
      </c>
      <c r="H308" t="s">
        <v>73</v>
      </c>
      <c r="I308" s="12">
        <f>(C308-VLOOKUP(G308,Riders!$A$2:$D$4499,4,FALSE))/365</f>
        <v>25.641095890410959</v>
      </c>
      <c r="J308" s="41">
        <v>12</v>
      </c>
    </row>
    <row r="309" spans="1:12" x14ac:dyDescent="0.45">
      <c r="A309" s="41" t="s">
        <v>74</v>
      </c>
      <c r="B309" s="41">
        <v>2024</v>
      </c>
      <c r="C309" s="9">
        <v>45366</v>
      </c>
      <c r="D309" s="41" t="s">
        <v>30</v>
      </c>
      <c r="E309" s="41" t="s">
        <v>31</v>
      </c>
      <c r="F309" s="41" t="s">
        <v>31</v>
      </c>
      <c r="G309" t="s">
        <v>179</v>
      </c>
      <c r="H309" t="s">
        <v>181</v>
      </c>
      <c r="I309" s="12">
        <f>(C309-VLOOKUP(G309,Riders!$A$2:$D$4499,4,FALSE))/365</f>
        <v>20.92876712328767</v>
      </c>
      <c r="J309" s="41">
        <v>13</v>
      </c>
    </row>
    <row r="310" spans="1:12" x14ac:dyDescent="0.45">
      <c r="A310" s="41" t="s">
        <v>74</v>
      </c>
      <c r="B310" s="41">
        <v>2024</v>
      </c>
      <c r="C310" s="9">
        <v>45366</v>
      </c>
      <c r="D310" s="41" t="s">
        <v>30</v>
      </c>
      <c r="E310" s="41" t="s">
        <v>31</v>
      </c>
      <c r="F310" s="41" t="s">
        <v>31</v>
      </c>
      <c r="G310" t="s">
        <v>108</v>
      </c>
      <c r="H310" t="s">
        <v>37</v>
      </c>
      <c r="I310" s="12">
        <f>(C310-VLOOKUP(G310,Riders!$A$2:$D$4499,4,FALSE))/365</f>
        <v>22.268493150684932</v>
      </c>
      <c r="J310" s="41">
        <v>14</v>
      </c>
    </row>
    <row r="311" spans="1:12" x14ac:dyDescent="0.45">
      <c r="A311" s="41" t="s">
        <v>74</v>
      </c>
      <c r="B311" s="41">
        <v>2024</v>
      </c>
      <c r="C311" s="9">
        <v>45366</v>
      </c>
      <c r="D311" s="41" t="s">
        <v>30</v>
      </c>
      <c r="E311" s="41" t="s">
        <v>31</v>
      </c>
      <c r="F311" s="41" t="s">
        <v>31</v>
      </c>
      <c r="G311" t="s">
        <v>32</v>
      </c>
      <c r="H311" t="s">
        <v>34</v>
      </c>
      <c r="I311" s="12">
        <f>(C311-VLOOKUP(G311,Riders!$A$2:$D$4499,4,FALSE))/365</f>
        <v>20.136986301369863</v>
      </c>
      <c r="J311" s="41">
        <v>15</v>
      </c>
    </row>
    <row r="312" spans="1:12" x14ac:dyDescent="0.45">
      <c r="A312" s="41" t="s">
        <v>74</v>
      </c>
      <c r="B312" s="41">
        <v>2024</v>
      </c>
      <c r="C312" s="9">
        <v>45366</v>
      </c>
      <c r="D312" s="41" t="s">
        <v>30</v>
      </c>
      <c r="E312" s="41" t="s">
        <v>31</v>
      </c>
      <c r="F312" s="41" t="s">
        <v>31</v>
      </c>
      <c r="G312" t="s">
        <v>174</v>
      </c>
      <c r="H312" t="s">
        <v>83</v>
      </c>
      <c r="I312" s="12">
        <f>(C312-VLOOKUP(G312,Riders!$A$2:$D$4499,4,FALSE))/365</f>
        <v>19.997260273972604</v>
      </c>
      <c r="J312" s="41">
        <v>16</v>
      </c>
    </row>
    <row r="313" spans="1:12" x14ac:dyDescent="0.45">
      <c r="A313" s="41" t="s">
        <v>74</v>
      </c>
      <c r="B313" s="41">
        <v>2024</v>
      </c>
      <c r="C313" s="9">
        <v>45366</v>
      </c>
      <c r="D313" s="41" t="s">
        <v>30</v>
      </c>
      <c r="E313" s="41" t="s">
        <v>31</v>
      </c>
      <c r="F313" s="41" t="s">
        <v>31</v>
      </c>
      <c r="G313" t="s">
        <v>125</v>
      </c>
      <c r="H313" t="s">
        <v>115</v>
      </c>
      <c r="I313" s="12">
        <f>(C313-VLOOKUP(G313,Riders!$A$2:$D$4499,4,FALSE))/365</f>
        <v>21.098630136986301</v>
      </c>
      <c r="J313" s="41">
        <v>17</v>
      </c>
    </row>
    <row r="314" spans="1:12" x14ac:dyDescent="0.45">
      <c r="A314" s="41" t="s">
        <v>74</v>
      </c>
      <c r="B314" s="41">
        <v>2024</v>
      </c>
      <c r="C314" s="9">
        <v>45366</v>
      </c>
      <c r="D314" s="41" t="s">
        <v>30</v>
      </c>
      <c r="E314" s="41" t="s">
        <v>31</v>
      </c>
      <c r="F314" s="41" t="s">
        <v>31</v>
      </c>
      <c r="G314" t="s">
        <v>3183</v>
      </c>
      <c r="H314" t="s">
        <v>429</v>
      </c>
      <c r="I314" s="12">
        <f>(C314-VLOOKUP(G314,Riders!$A$2:$D$4499,4,FALSE))/365</f>
        <v>30.279452054794522</v>
      </c>
      <c r="J314" s="41">
        <v>18</v>
      </c>
    </row>
    <row r="315" spans="1:12" x14ac:dyDescent="0.45">
      <c r="A315" s="41" t="s">
        <v>74</v>
      </c>
      <c r="B315" s="41">
        <v>2024</v>
      </c>
      <c r="C315" s="9">
        <v>45366</v>
      </c>
      <c r="D315" s="41" t="s">
        <v>30</v>
      </c>
      <c r="E315" s="41" t="s">
        <v>31</v>
      </c>
      <c r="F315" s="41" t="s">
        <v>31</v>
      </c>
      <c r="G315" t="s">
        <v>531</v>
      </c>
      <c r="H315" t="s">
        <v>61</v>
      </c>
      <c r="I315" s="12">
        <f>(C315-VLOOKUP(G315,Riders!$A$2:$D$4499,4,FALSE))/365</f>
        <v>20.487671232876714</v>
      </c>
      <c r="J315" s="41">
        <v>19</v>
      </c>
    </row>
    <row r="316" spans="1:12" x14ac:dyDescent="0.45">
      <c r="A316" s="41" t="s">
        <v>74</v>
      </c>
      <c r="B316" s="41">
        <v>2024</v>
      </c>
      <c r="C316" s="9">
        <v>45366</v>
      </c>
      <c r="D316" s="41" t="s">
        <v>30</v>
      </c>
      <c r="E316" s="41" t="s">
        <v>31</v>
      </c>
      <c r="F316" s="41" t="s">
        <v>31</v>
      </c>
      <c r="G316" t="s">
        <v>85</v>
      </c>
      <c r="H316" t="s">
        <v>168</v>
      </c>
      <c r="I316" s="12">
        <f>(C316-VLOOKUP(G316,Riders!$A$2:$D$4499,4,FALSE))/365</f>
        <v>22.183561643835617</v>
      </c>
      <c r="J316" s="41">
        <v>20</v>
      </c>
    </row>
    <row r="317" spans="1:12" x14ac:dyDescent="0.45">
      <c r="A317" s="41" t="s">
        <v>166</v>
      </c>
      <c r="B317" s="41">
        <v>2024</v>
      </c>
      <c r="C317" s="9">
        <v>45394</v>
      </c>
      <c r="D317" s="41" t="s">
        <v>30</v>
      </c>
      <c r="E317" s="41" t="s">
        <v>31</v>
      </c>
      <c r="F317" s="41" t="s">
        <v>31</v>
      </c>
      <c r="G317" t="s">
        <v>147</v>
      </c>
      <c r="H317" t="s">
        <v>67</v>
      </c>
      <c r="I317" s="12">
        <f>(C317-VLOOKUP(G317,Riders!$A$2:$D$4499,4,FALSE))/365</f>
        <v>29.32054794520548</v>
      </c>
      <c r="J317" s="41">
        <v>1</v>
      </c>
      <c r="K317" s="6">
        <v>0.59027777777777779</v>
      </c>
      <c r="L317">
        <v>48.71</v>
      </c>
    </row>
    <row r="318" spans="1:12" x14ac:dyDescent="0.45">
      <c r="A318" s="41" t="s">
        <v>166</v>
      </c>
      <c r="B318" s="41">
        <v>2024</v>
      </c>
      <c r="C318" s="9">
        <v>45394</v>
      </c>
      <c r="D318" s="41" t="s">
        <v>30</v>
      </c>
      <c r="E318" s="41" t="s">
        <v>31</v>
      </c>
      <c r="F318" s="41" t="s">
        <v>31</v>
      </c>
      <c r="G318" t="s">
        <v>230</v>
      </c>
      <c r="H318" t="s">
        <v>61</v>
      </c>
      <c r="I318" s="12">
        <f>(C318-VLOOKUP(G318,Riders!$A$2:$D$4499,4,FALSE))/365</f>
        <v>24.742465753424657</v>
      </c>
      <c r="J318" s="41">
        <v>2</v>
      </c>
    </row>
    <row r="319" spans="1:12" x14ac:dyDescent="0.45">
      <c r="A319" s="41" t="s">
        <v>166</v>
      </c>
      <c r="B319" s="41">
        <v>2024</v>
      </c>
      <c r="C319" s="9">
        <v>45394</v>
      </c>
      <c r="D319" s="41" t="s">
        <v>30</v>
      </c>
      <c r="E319" s="41" t="s">
        <v>31</v>
      </c>
      <c r="F319" s="41" t="s">
        <v>31</v>
      </c>
      <c r="G319" t="s">
        <v>4728</v>
      </c>
      <c r="H319" t="s">
        <v>2347</v>
      </c>
      <c r="I319" s="12">
        <f>(C319-VLOOKUP(G319,Riders!$A$2:$D$4499,4,FALSE))/365</f>
        <v>31.643835616438356</v>
      </c>
      <c r="J319" s="41">
        <v>3</v>
      </c>
    </row>
    <row r="320" spans="1:12" x14ac:dyDescent="0.45">
      <c r="A320" s="41" t="s">
        <v>166</v>
      </c>
      <c r="B320" s="41">
        <v>2024</v>
      </c>
      <c r="C320" s="9">
        <v>45394</v>
      </c>
      <c r="D320" s="41" t="s">
        <v>30</v>
      </c>
      <c r="E320" s="41" t="s">
        <v>31</v>
      </c>
      <c r="F320" s="41" t="s">
        <v>31</v>
      </c>
      <c r="G320" t="s">
        <v>227</v>
      </c>
      <c r="H320" t="s">
        <v>96</v>
      </c>
      <c r="I320" s="12">
        <f>(C320-VLOOKUP(G320,Riders!$A$2:$D$4499,4,FALSE))/365</f>
        <v>22.36986301369863</v>
      </c>
      <c r="J320" s="41">
        <v>4</v>
      </c>
    </row>
    <row r="321" spans="1:10" x14ac:dyDescent="0.45">
      <c r="A321" s="41" t="s">
        <v>166</v>
      </c>
      <c r="B321" s="41">
        <v>2024</v>
      </c>
      <c r="C321" s="9">
        <v>45394</v>
      </c>
      <c r="D321" s="41" t="s">
        <v>30</v>
      </c>
      <c r="E321" s="41" t="s">
        <v>31</v>
      </c>
      <c r="F321" s="41" t="s">
        <v>31</v>
      </c>
      <c r="G321" t="s">
        <v>53</v>
      </c>
      <c r="H321" t="s">
        <v>55</v>
      </c>
      <c r="I321" s="12">
        <f>(C321-VLOOKUP(G321,Riders!$A$2:$D$4499,4,FALSE))/365</f>
        <v>22.953424657534246</v>
      </c>
      <c r="J321" s="41">
        <v>5</v>
      </c>
    </row>
    <row r="322" spans="1:10" x14ac:dyDescent="0.45">
      <c r="A322" s="41" t="s">
        <v>166</v>
      </c>
      <c r="B322" s="41">
        <v>2024</v>
      </c>
      <c r="C322" s="9">
        <v>45394</v>
      </c>
      <c r="D322" s="41" t="s">
        <v>30</v>
      </c>
      <c r="E322" s="41" t="s">
        <v>31</v>
      </c>
      <c r="F322" s="41" t="s">
        <v>31</v>
      </c>
      <c r="G322" t="s">
        <v>140</v>
      </c>
      <c r="H322" t="s">
        <v>131</v>
      </c>
      <c r="I322" s="12">
        <f>(C322-VLOOKUP(G322,Riders!$A$2:$D$4499,4,FALSE))/365</f>
        <v>24.75068493150685</v>
      </c>
      <c r="J322" s="41">
        <v>6</v>
      </c>
    </row>
    <row r="323" spans="1:10" x14ac:dyDescent="0.45">
      <c r="A323" s="41" t="s">
        <v>166</v>
      </c>
      <c r="B323" s="41">
        <v>2024</v>
      </c>
      <c r="C323" s="9">
        <v>45394</v>
      </c>
      <c r="D323" s="41" t="s">
        <v>30</v>
      </c>
      <c r="E323" s="41" t="s">
        <v>31</v>
      </c>
      <c r="F323" s="41" t="s">
        <v>31</v>
      </c>
      <c r="G323" t="s">
        <v>116</v>
      </c>
      <c r="H323" t="s">
        <v>58</v>
      </c>
      <c r="I323" s="12">
        <f>(C323-VLOOKUP(G323,Riders!$A$2:$D$4499,4,FALSE))/365</f>
        <v>19.81917808219178</v>
      </c>
      <c r="J323" s="41">
        <v>7</v>
      </c>
    </row>
    <row r="324" spans="1:10" x14ac:dyDescent="0.45">
      <c r="A324" s="41" t="s">
        <v>166</v>
      </c>
      <c r="B324" s="41">
        <v>2024</v>
      </c>
      <c r="C324" s="9">
        <v>45394</v>
      </c>
      <c r="D324" s="41" t="s">
        <v>30</v>
      </c>
      <c r="E324" s="41" t="s">
        <v>31</v>
      </c>
      <c r="F324" s="41" t="s">
        <v>31</v>
      </c>
      <c r="G324" t="s">
        <v>5149</v>
      </c>
      <c r="H324" t="s">
        <v>506</v>
      </c>
      <c r="I324" s="12">
        <f>(C324-VLOOKUP(G324,Riders!$A$2:$D$4499,4,FALSE))/365</f>
        <v>27.564383561643837</v>
      </c>
      <c r="J324" s="41">
        <v>8</v>
      </c>
    </row>
    <row r="325" spans="1:10" x14ac:dyDescent="0.45">
      <c r="A325" s="41" t="s">
        <v>166</v>
      </c>
      <c r="B325" s="41">
        <v>2024</v>
      </c>
      <c r="C325" s="9">
        <v>45394</v>
      </c>
      <c r="D325" s="41" t="s">
        <v>30</v>
      </c>
      <c r="E325" s="41" t="s">
        <v>31</v>
      </c>
      <c r="F325" s="41" t="s">
        <v>31</v>
      </c>
      <c r="G325" t="s">
        <v>3886</v>
      </c>
      <c r="H325" t="s">
        <v>2334</v>
      </c>
      <c r="I325" s="12">
        <f>(C325-VLOOKUP(G325,Riders!$A$2:$D$4499,4,FALSE))/365</f>
        <v>24.778082191780822</v>
      </c>
      <c r="J325" s="41">
        <v>9</v>
      </c>
    </row>
    <row r="326" spans="1:10" x14ac:dyDescent="0.45">
      <c r="A326" s="41" t="s">
        <v>166</v>
      </c>
      <c r="B326" s="41">
        <v>2024</v>
      </c>
      <c r="C326" s="9">
        <v>45394</v>
      </c>
      <c r="D326" s="41" t="s">
        <v>30</v>
      </c>
      <c r="E326" s="41" t="s">
        <v>31</v>
      </c>
      <c r="F326" s="41" t="s">
        <v>31</v>
      </c>
      <c r="G326" t="s">
        <v>125</v>
      </c>
      <c r="H326" t="s">
        <v>115</v>
      </c>
      <c r="I326" s="12">
        <f>(C326-VLOOKUP(G326,Riders!$A$2:$D$4499,4,FALSE))/365</f>
        <v>21.175342465753424</v>
      </c>
      <c r="J326" s="41">
        <v>10</v>
      </c>
    </row>
    <row r="327" spans="1:10" x14ac:dyDescent="0.45">
      <c r="A327" s="41" t="s">
        <v>166</v>
      </c>
      <c r="B327" s="41">
        <v>2024</v>
      </c>
      <c r="C327" s="9">
        <v>45394</v>
      </c>
      <c r="D327" s="41" t="s">
        <v>30</v>
      </c>
      <c r="E327" s="41" t="s">
        <v>31</v>
      </c>
      <c r="F327" s="41" t="s">
        <v>31</v>
      </c>
      <c r="G327" t="s">
        <v>3454</v>
      </c>
      <c r="H327" t="s">
        <v>3455</v>
      </c>
      <c r="I327" s="12">
        <f>(C327-VLOOKUP(G327,Riders!$A$2:$D$4499,4,FALSE))/365</f>
        <v>24.342465753424658</v>
      </c>
      <c r="J327" s="41">
        <v>11</v>
      </c>
    </row>
    <row r="328" spans="1:10" x14ac:dyDescent="0.45">
      <c r="A328" s="41" t="s">
        <v>166</v>
      </c>
      <c r="B328" s="41">
        <v>2024</v>
      </c>
      <c r="C328" s="9">
        <v>45394</v>
      </c>
      <c r="D328" s="41" t="s">
        <v>30</v>
      </c>
      <c r="E328" s="41" t="s">
        <v>31</v>
      </c>
      <c r="F328" s="41" t="s">
        <v>31</v>
      </c>
      <c r="G328" t="s">
        <v>32</v>
      </c>
      <c r="H328" t="s">
        <v>34</v>
      </c>
      <c r="I328" s="12">
        <f>(C328-VLOOKUP(G328,Riders!$A$2:$D$4499,4,FALSE))/365</f>
        <v>20.213698630136985</v>
      </c>
      <c r="J328" s="41">
        <v>12</v>
      </c>
    </row>
    <row r="329" spans="1:10" x14ac:dyDescent="0.45">
      <c r="A329" s="41" t="s">
        <v>166</v>
      </c>
      <c r="B329" s="41">
        <v>2024</v>
      </c>
      <c r="C329" s="9">
        <v>45394</v>
      </c>
      <c r="D329" s="41" t="s">
        <v>30</v>
      </c>
      <c r="E329" s="41" t="s">
        <v>31</v>
      </c>
      <c r="F329" s="41" t="s">
        <v>31</v>
      </c>
      <c r="G329" t="s">
        <v>44</v>
      </c>
      <c r="H329" t="s">
        <v>46</v>
      </c>
      <c r="I329" s="12">
        <f>(C329-VLOOKUP(G329,Riders!$A$2:$D$4499,4,FALSE))/365</f>
        <v>22.197260273972603</v>
      </c>
      <c r="J329" s="41">
        <v>13</v>
      </c>
    </row>
    <row r="330" spans="1:10" x14ac:dyDescent="0.45">
      <c r="A330" s="41" t="s">
        <v>166</v>
      </c>
      <c r="B330" s="41">
        <v>2024</v>
      </c>
      <c r="C330" s="9">
        <v>45394</v>
      </c>
      <c r="D330" s="41" t="s">
        <v>30</v>
      </c>
      <c r="E330" s="41" t="s">
        <v>31</v>
      </c>
      <c r="F330" s="41" t="s">
        <v>31</v>
      </c>
      <c r="G330" t="s">
        <v>2341</v>
      </c>
      <c r="H330" t="s">
        <v>2342</v>
      </c>
      <c r="I330" s="12">
        <f>(C330-VLOOKUP(G330,Riders!$A$2:$D$4499,4,FALSE))/365</f>
        <v>34.202739726027396</v>
      </c>
      <c r="J330" s="41">
        <v>14</v>
      </c>
    </row>
    <row r="331" spans="1:10" x14ac:dyDescent="0.45">
      <c r="A331" s="41" t="s">
        <v>166</v>
      </c>
      <c r="B331" s="41">
        <v>2024</v>
      </c>
      <c r="C331" s="9">
        <v>45394</v>
      </c>
      <c r="D331" s="41" t="s">
        <v>30</v>
      </c>
      <c r="E331" s="41" t="s">
        <v>31</v>
      </c>
      <c r="F331" s="41" t="s">
        <v>31</v>
      </c>
      <c r="G331" t="s">
        <v>47</v>
      </c>
      <c r="H331" t="s">
        <v>168</v>
      </c>
      <c r="I331" s="12">
        <f>(C331-VLOOKUP(G331,Riders!$A$2:$D$4499,4,FALSE))/365</f>
        <v>19.339726027397262</v>
      </c>
      <c r="J331" s="41">
        <v>15</v>
      </c>
    </row>
    <row r="332" spans="1:10" x14ac:dyDescent="0.45">
      <c r="A332" s="41" t="s">
        <v>166</v>
      </c>
      <c r="B332" s="41">
        <v>2024</v>
      </c>
      <c r="C332" s="9">
        <v>45394</v>
      </c>
      <c r="D332" s="41" t="s">
        <v>30</v>
      </c>
      <c r="E332" s="41" t="s">
        <v>31</v>
      </c>
      <c r="F332" s="41" t="s">
        <v>31</v>
      </c>
      <c r="G332" t="s">
        <v>72</v>
      </c>
      <c r="H332" t="s">
        <v>73</v>
      </c>
      <c r="I332" s="12">
        <f>(C332-VLOOKUP(G332,Riders!$A$2:$D$4499,4,FALSE))/365</f>
        <v>25.717808219178082</v>
      </c>
      <c r="J332" s="41">
        <v>16</v>
      </c>
    </row>
    <row r="333" spans="1:10" x14ac:dyDescent="0.45">
      <c r="A333" s="41" t="s">
        <v>166</v>
      </c>
      <c r="B333" s="41">
        <v>2024</v>
      </c>
      <c r="C333" s="9">
        <v>45394</v>
      </c>
      <c r="D333" s="41" t="s">
        <v>30</v>
      </c>
      <c r="E333" s="41" t="s">
        <v>31</v>
      </c>
      <c r="F333" s="41" t="s">
        <v>31</v>
      </c>
      <c r="G333" t="s">
        <v>179</v>
      </c>
      <c r="H333" t="s">
        <v>181</v>
      </c>
      <c r="I333" s="12">
        <f>(C333-VLOOKUP(G333,Riders!$A$2:$D$4499,4,FALSE))/365</f>
        <v>21.005479452054793</v>
      </c>
      <c r="J333" s="41">
        <v>17</v>
      </c>
    </row>
    <row r="334" spans="1:10" x14ac:dyDescent="0.45">
      <c r="A334" s="41" t="s">
        <v>166</v>
      </c>
      <c r="B334" s="41">
        <v>2024</v>
      </c>
      <c r="C334" s="9">
        <v>45394</v>
      </c>
      <c r="D334" s="41" t="s">
        <v>30</v>
      </c>
      <c r="E334" s="41" t="s">
        <v>31</v>
      </c>
      <c r="F334" s="41" t="s">
        <v>31</v>
      </c>
      <c r="G334" t="s">
        <v>87</v>
      </c>
      <c r="H334" t="s">
        <v>88</v>
      </c>
      <c r="I334" s="12">
        <f>(C334-VLOOKUP(G334,Riders!$A$2:$D$4499,4,FALSE))/365</f>
        <v>24.797260273972604</v>
      </c>
      <c r="J334" s="41">
        <v>18</v>
      </c>
    </row>
    <row r="335" spans="1:10" x14ac:dyDescent="0.45">
      <c r="A335" s="41" t="s">
        <v>166</v>
      </c>
      <c r="B335" s="41">
        <v>2024</v>
      </c>
      <c r="C335" s="9">
        <v>45394</v>
      </c>
      <c r="D335" s="41" t="s">
        <v>30</v>
      </c>
      <c r="E335" s="41" t="s">
        <v>31</v>
      </c>
      <c r="F335" s="41" t="s">
        <v>31</v>
      </c>
      <c r="G335" t="s">
        <v>190</v>
      </c>
      <c r="H335" t="s">
        <v>177</v>
      </c>
      <c r="I335" s="12">
        <f>(C335-VLOOKUP(G335,Riders!$A$2:$D$4499,4,FALSE))/365</f>
        <v>22.720547945205478</v>
      </c>
      <c r="J335" s="41">
        <v>19</v>
      </c>
    </row>
    <row r="336" spans="1:10" x14ac:dyDescent="0.45">
      <c r="A336" s="41" t="s">
        <v>166</v>
      </c>
      <c r="B336" s="41">
        <v>2024</v>
      </c>
      <c r="C336" s="9">
        <v>45394</v>
      </c>
      <c r="D336" s="41" t="s">
        <v>30</v>
      </c>
      <c r="E336" s="41" t="s">
        <v>31</v>
      </c>
      <c r="F336" s="41" t="s">
        <v>31</v>
      </c>
      <c r="G336" t="s">
        <v>169</v>
      </c>
      <c r="H336" t="s">
        <v>49</v>
      </c>
      <c r="I336" s="12">
        <f>(C336-VLOOKUP(G336,Riders!$A$2:$D$4499,4,FALSE))/365</f>
        <v>18.736986301369864</v>
      </c>
      <c r="J336" s="41">
        <v>20</v>
      </c>
    </row>
    <row r="337" spans="1:12" x14ac:dyDescent="0.45">
      <c r="A337" s="41" t="s">
        <v>166</v>
      </c>
      <c r="B337" s="41">
        <v>2024</v>
      </c>
      <c r="C337" s="9">
        <v>45394</v>
      </c>
      <c r="D337" s="41" t="s">
        <v>30</v>
      </c>
      <c r="E337" s="41" t="s">
        <v>31</v>
      </c>
      <c r="F337" s="41" t="s">
        <v>31</v>
      </c>
      <c r="G337" t="s">
        <v>195</v>
      </c>
      <c r="H337" t="s">
        <v>40</v>
      </c>
      <c r="I337" s="12">
        <f>(C337-VLOOKUP(G337,Riders!$A$2:$D$4499,4,FALSE))/365</f>
        <v>21.523287671232875</v>
      </c>
      <c r="J337" s="41">
        <v>21</v>
      </c>
    </row>
    <row r="338" spans="1:12" x14ac:dyDescent="0.45">
      <c r="A338" s="41" t="s">
        <v>166</v>
      </c>
      <c r="B338" s="41">
        <v>2024</v>
      </c>
      <c r="C338" s="9">
        <v>45394</v>
      </c>
      <c r="D338" s="41" t="s">
        <v>30</v>
      </c>
      <c r="E338" s="41" t="s">
        <v>31</v>
      </c>
      <c r="F338" s="41" t="s">
        <v>31</v>
      </c>
      <c r="G338" t="s">
        <v>2639</v>
      </c>
      <c r="H338" t="s">
        <v>2640</v>
      </c>
      <c r="I338" s="12">
        <f>(C338-VLOOKUP(G338,Riders!$A$2:$D$4499,4,FALSE))/365</f>
        <v>23.265753424657536</v>
      </c>
      <c r="J338" s="41">
        <v>22</v>
      </c>
    </row>
    <row r="339" spans="1:12" x14ac:dyDescent="0.45">
      <c r="A339" s="41" t="s">
        <v>166</v>
      </c>
      <c r="B339" s="41">
        <v>2024</v>
      </c>
      <c r="C339" s="9">
        <v>45394</v>
      </c>
      <c r="D339" s="41" t="s">
        <v>30</v>
      </c>
      <c r="E339" s="41" t="s">
        <v>31</v>
      </c>
      <c r="F339" s="41" t="s">
        <v>31</v>
      </c>
      <c r="G339" t="s">
        <v>4941</v>
      </c>
      <c r="H339" t="s">
        <v>429</v>
      </c>
      <c r="I339" s="12">
        <f>(C339-VLOOKUP(G339,Riders!$A$2:$D$4499,4,FALSE))/365</f>
        <v>25.583561643835615</v>
      </c>
      <c r="J339" s="41">
        <v>23</v>
      </c>
    </row>
    <row r="340" spans="1:12" x14ac:dyDescent="0.45">
      <c r="A340" s="41" t="s">
        <v>144</v>
      </c>
      <c r="B340" s="41">
        <v>2024</v>
      </c>
      <c r="C340" s="9">
        <v>45582</v>
      </c>
      <c r="D340" s="41" t="s">
        <v>103</v>
      </c>
      <c r="E340" s="41" t="s">
        <v>31</v>
      </c>
      <c r="F340" s="41" t="s">
        <v>31</v>
      </c>
      <c r="G340" t="s">
        <v>200</v>
      </c>
      <c r="H340" t="s">
        <v>37</v>
      </c>
      <c r="I340" s="12">
        <f>(C340-VLOOKUP(G340,Riders!$A$2:$D$4499,4,FALSE))/365</f>
        <v>23.8</v>
      </c>
      <c r="J340" s="41">
        <v>1</v>
      </c>
      <c r="K340" s="6">
        <v>0.53402777777777777</v>
      </c>
      <c r="L340">
        <v>47.984000000000002</v>
      </c>
    </row>
    <row r="341" spans="1:12" x14ac:dyDescent="0.45">
      <c r="A341" s="41" t="s">
        <v>144</v>
      </c>
      <c r="B341" s="41">
        <v>2024</v>
      </c>
      <c r="C341" s="9">
        <v>45582</v>
      </c>
      <c r="D341" s="41" t="s">
        <v>103</v>
      </c>
      <c r="E341" s="41" t="s">
        <v>31</v>
      </c>
      <c r="F341" s="41" t="s">
        <v>31</v>
      </c>
      <c r="G341" t="s">
        <v>193</v>
      </c>
      <c r="H341" t="s">
        <v>46</v>
      </c>
      <c r="I341" s="12">
        <f>(C341-VLOOKUP(G341,Riders!$A$2:$D$4499,4,FALSE))/365</f>
        <v>28.956164383561642</v>
      </c>
      <c r="J341" s="41">
        <v>2</v>
      </c>
    </row>
    <row r="342" spans="1:12" x14ac:dyDescent="0.45">
      <c r="A342" s="41" t="s">
        <v>144</v>
      </c>
      <c r="B342" s="41">
        <v>2024</v>
      </c>
      <c r="C342" s="9">
        <v>45582</v>
      </c>
      <c r="D342" s="41" t="s">
        <v>103</v>
      </c>
      <c r="E342" s="41" t="s">
        <v>31</v>
      </c>
      <c r="F342" s="41" t="s">
        <v>31</v>
      </c>
      <c r="G342" t="s">
        <v>147</v>
      </c>
      <c r="H342" t="s">
        <v>67</v>
      </c>
      <c r="I342" s="12">
        <f>(C342-VLOOKUP(G342,Riders!$A$2:$D$4499,4,FALSE))/365</f>
        <v>29.835616438356166</v>
      </c>
      <c r="J342" s="41">
        <v>3</v>
      </c>
    </row>
    <row r="343" spans="1:12" x14ac:dyDescent="0.45">
      <c r="A343" s="41" t="s">
        <v>144</v>
      </c>
      <c r="B343" s="41">
        <v>2024</v>
      </c>
      <c r="C343" s="9">
        <v>45582</v>
      </c>
      <c r="D343" s="41" t="s">
        <v>103</v>
      </c>
      <c r="E343" s="41" t="s">
        <v>31</v>
      </c>
      <c r="F343" s="41" t="s">
        <v>31</v>
      </c>
      <c r="G343" t="s">
        <v>230</v>
      </c>
      <c r="H343" t="s">
        <v>61</v>
      </c>
      <c r="I343" s="12">
        <f>(C343-VLOOKUP(G343,Riders!$A$2:$D$4499,4,FALSE))/365</f>
        <v>25.257534246575343</v>
      </c>
      <c r="J343" s="41">
        <v>4</v>
      </c>
    </row>
    <row r="344" spans="1:12" x14ac:dyDescent="0.45">
      <c r="A344" s="41" t="s">
        <v>144</v>
      </c>
      <c r="B344" s="41">
        <v>2024</v>
      </c>
      <c r="C344" s="9">
        <v>45582</v>
      </c>
      <c r="D344" s="41" t="s">
        <v>103</v>
      </c>
      <c r="E344" s="41" t="s">
        <v>31</v>
      </c>
      <c r="F344" s="41" t="s">
        <v>31</v>
      </c>
      <c r="G344" t="s">
        <v>63</v>
      </c>
      <c r="H344" t="s">
        <v>64</v>
      </c>
      <c r="I344" s="12">
        <f>(C344-VLOOKUP(G344,Riders!$A$2:$D$4499,4,FALSE))/365</f>
        <v>23.506849315068493</v>
      </c>
      <c r="J344" s="41">
        <v>5</v>
      </c>
    </row>
    <row r="345" spans="1:12" x14ac:dyDescent="0.45">
      <c r="A345" s="41" t="s">
        <v>144</v>
      </c>
      <c r="B345" s="41">
        <v>2024</v>
      </c>
      <c r="C345" s="9">
        <v>45582</v>
      </c>
      <c r="D345" s="41" t="s">
        <v>103</v>
      </c>
      <c r="E345" s="41" t="s">
        <v>31</v>
      </c>
      <c r="F345" s="41" t="s">
        <v>31</v>
      </c>
      <c r="G345" t="s">
        <v>3886</v>
      </c>
      <c r="H345" t="s">
        <v>2334</v>
      </c>
      <c r="I345" s="12">
        <f>(C345-VLOOKUP(G345,Riders!$A$2:$D$4499,4,FALSE))/365</f>
        <v>25.293150684931508</v>
      </c>
      <c r="J345" s="41">
        <v>6</v>
      </c>
    </row>
    <row r="346" spans="1:12" x14ac:dyDescent="0.45">
      <c r="A346" s="41" t="s">
        <v>144</v>
      </c>
      <c r="B346" s="41">
        <v>2024</v>
      </c>
      <c r="C346" s="9">
        <v>45582</v>
      </c>
      <c r="D346" s="41" t="s">
        <v>103</v>
      </c>
      <c r="E346" s="41" t="s">
        <v>31</v>
      </c>
      <c r="F346" s="41" t="s">
        <v>31</v>
      </c>
      <c r="G346" t="s">
        <v>116</v>
      </c>
      <c r="H346" t="s">
        <v>58</v>
      </c>
      <c r="I346" s="12">
        <f>(C346-VLOOKUP(G346,Riders!$A$2:$D$4499,4,FALSE))/365</f>
        <v>20.334246575342465</v>
      </c>
      <c r="J346" s="41">
        <v>7</v>
      </c>
    </row>
    <row r="347" spans="1:12" x14ac:dyDescent="0.45">
      <c r="A347" s="41" t="s">
        <v>144</v>
      </c>
      <c r="B347" s="41">
        <v>2024</v>
      </c>
      <c r="C347" s="9">
        <v>45582</v>
      </c>
      <c r="D347" s="41" t="s">
        <v>103</v>
      </c>
      <c r="E347" s="41" t="s">
        <v>31</v>
      </c>
      <c r="F347" s="41" t="s">
        <v>31</v>
      </c>
      <c r="G347" t="s">
        <v>190</v>
      </c>
      <c r="H347" t="s">
        <v>177</v>
      </c>
      <c r="I347" s="12">
        <f>(C347-VLOOKUP(G347,Riders!$A$2:$D$4499,4,FALSE))/365</f>
        <v>23.235616438356164</v>
      </c>
      <c r="J347" s="41">
        <v>8</v>
      </c>
    </row>
    <row r="348" spans="1:12" x14ac:dyDescent="0.45">
      <c r="A348" s="41" t="s">
        <v>144</v>
      </c>
      <c r="B348" s="41">
        <v>2024</v>
      </c>
      <c r="C348" s="9">
        <v>45582</v>
      </c>
      <c r="D348" s="41" t="s">
        <v>103</v>
      </c>
      <c r="E348" s="41" t="s">
        <v>31</v>
      </c>
      <c r="F348" s="41" t="s">
        <v>31</v>
      </c>
      <c r="G348" t="s">
        <v>87</v>
      </c>
      <c r="H348" t="s">
        <v>88</v>
      </c>
      <c r="I348" s="12">
        <f>(C348-VLOOKUP(G348,Riders!$A$2:$D$4499,4,FALSE))/365</f>
        <v>25.312328767123287</v>
      </c>
      <c r="J348" s="41">
        <v>9</v>
      </c>
    </row>
    <row r="349" spans="1:12" x14ac:dyDescent="0.45">
      <c r="A349" s="41" t="s">
        <v>144</v>
      </c>
      <c r="B349" s="41">
        <v>2024</v>
      </c>
      <c r="C349" s="9">
        <v>45582</v>
      </c>
      <c r="D349" s="41" t="s">
        <v>103</v>
      </c>
      <c r="E349" s="41" t="s">
        <v>31</v>
      </c>
      <c r="F349" s="41" t="s">
        <v>31</v>
      </c>
      <c r="G349" t="s">
        <v>125</v>
      </c>
      <c r="H349" t="s">
        <v>115</v>
      </c>
      <c r="I349" s="12">
        <f>(C349-VLOOKUP(G349,Riders!$A$2:$D$4499,4,FALSE))/365</f>
        <v>21.69041095890411</v>
      </c>
      <c r="J349" s="41">
        <v>10</v>
      </c>
    </row>
    <row r="350" spans="1:12" x14ac:dyDescent="0.45">
      <c r="A350" s="41" t="s">
        <v>144</v>
      </c>
      <c r="B350" s="41">
        <v>2024</v>
      </c>
      <c r="C350" s="9">
        <v>45582</v>
      </c>
      <c r="D350" s="41" t="s">
        <v>103</v>
      </c>
      <c r="E350" s="41" t="s">
        <v>31</v>
      </c>
      <c r="F350" s="41" t="s">
        <v>31</v>
      </c>
      <c r="G350" t="s">
        <v>85</v>
      </c>
      <c r="H350" t="s">
        <v>49</v>
      </c>
      <c r="I350" s="12">
        <f>(C350-VLOOKUP(G350,Riders!$A$2:$D$4499,4,FALSE))/365</f>
        <v>22.775342465753425</v>
      </c>
      <c r="J350" s="41">
        <v>11</v>
      </c>
    </row>
    <row r="351" spans="1:12" x14ac:dyDescent="0.45">
      <c r="A351" s="41" t="s">
        <v>144</v>
      </c>
      <c r="B351" s="41">
        <v>2024</v>
      </c>
      <c r="C351" s="9">
        <v>45582</v>
      </c>
      <c r="D351" s="41" t="s">
        <v>103</v>
      </c>
      <c r="E351" s="41" t="s">
        <v>31</v>
      </c>
      <c r="F351" s="41" t="s">
        <v>31</v>
      </c>
      <c r="G351" t="s">
        <v>39</v>
      </c>
      <c r="H351" t="s">
        <v>40</v>
      </c>
      <c r="I351" s="12">
        <f>(C351-VLOOKUP(G351,Riders!$A$2:$D$4499,4,FALSE))/365</f>
        <v>27.413698630136988</v>
      </c>
      <c r="J351" s="41">
        <v>12</v>
      </c>
    </row>
    <row r="352" spans="1:12" x14ac:dyDescent="0.45">
      <c r="A352" s="41" t="s">
        <v>144</v>
      </c>
      <c r="B352" s="41">
        <v>2024</v>
      </c>
      <c r="C352" s="9">
        <v>45582</v>
      </c>
      <c r="D352" s="41" t="s">
        <v>103</v>
      </c>
      <c r="E352" s="41" t="s">
        <v>31</v>
      </c>
      <c r="F352" s="41" t="s">
        <v>31</v>
      </c>
      <c r="G352" t="s">
        <v>53</v>
      </c>
      <c r="H352" t="s">
        <v>55</v>
      </c>
      <c r="I352" s="12">
        <f>(C352-VLOOKUP(G352,Riders!$A$2:$D$4499,4,FALSE))/365</f>
        <v>23.468493150684932</v>
      </c>
      <c r="J352" s="41">
        <v>13</v>
      </c>
    </row>
    <row r="353" spans="1:12" x14ac:dyDescent="0.45">
      <c r="A353" s="41" t="s">
        <v>144</v>
      </c>
      <c r="B353" s="41">
        <v>2024</v>
      </c>
      <c r="C353" s="9">
        <v>45582</v>
      </c>
      <c r="D353" s="41" t="s">
        <v>103</v>
      </c>
      <c r="E353" s="41" t="s">
        <v>31</v>
      </c>
      <c r="F353" s="41" t="s">
        <v>31</v>
      </c>
      <c r="G353" t="s">
        <v>130</v>
      </c>
      <c r="H353" t="s">
        <v>131</v>
      </c>
      <c r="I353" s="12">
        <f>(C353-VLOOKUP(G353,Riders!$A$2:$D$4499,4,FALSE))/365</f>
        <v>22.367123287671234</v>
      </c>
      <c r="J353" s="41">
        <v>14</v>
      </c>
    </row>
    <row r="354" spans="1:12" x14ac:dyDescent="0.45">
      <c r="A354" s="41" t="s">
        <v>144</v>
      </c>
      <c r="B354" s="41">
        <v>2024</v>
      </c>
      <c r="C354" s="9">
        <v>45582</v>
      </c>
      <c r="D354" s="41" t="s">
        <v>103</v>
      </c>
      <c r="E354" s="41" t="s">
        <v>31</v>
      </c>
      <c r="F354" s="41" t="s">
        <v>31</v>
      </c>
      <c r="G354" t="s">
        <v>186</v>
      </c>
      <c r="H354" t="s">
        <v>79</v>
      </c>
      <c r="I354" s="12">
        <f>(C354-VLOOKUP(G354,Riders!$A$2:$D$4499,4,FALSE))/365</f>
        <v>22.350684931506848</v>
      </c>
      <c r="J354" s="41">
        <v>15</v>
      </c>
    </row>
    <row r="355" spans="1:12" x14ac:dyDescent="0.45">
      <c r="A355" s="41" t="s">
        <v>144</v>
      </c>
      <c r="B355" s="41">
        <v>2024</v>
      </c>
      <c r="C355" s="9">
        <v>45582</v>
      </c>
      <c r="D355" s="41" t="s">
        <v>103</v>
      </c>
      <c r="E355" s="41" t="s">
        <v>31</v>
      </c>
      <c r="F355" s="41" t="s">
        <v>31</v>
      </c>
      <c r="G355" t="s">
        <v>97</v>
      </c>
      <c r="H355" t="s">
        <v>99</v>
      </c>
      <c r="I355" s="12">
        <f>(C355-VLOOKUP(G355,Riders!$A$2:$D$4499,4,FALSE))/365</f>
        <v>26.139726027397259</v>
      </c>
      <c r="J355" s="41">
        <v>16</v>
      </c>
    </row>
    <row r="356" spans="1:12" x14ac:dyDescent="0.45">
      <c r="A356" s="41" t="s">
        <v>144</v>
      </c>
      <c r="B356" s="41">
        <v>2024</v>
      </c>
      <c r="C356" s="9">
        <v>45582</v>
      </c>
      <c r="D356" s="41" t="s">
        <v>103</v>
      </c>
      <c r="E356" s="41" t="s">
        <v>31</v>
      </c>
      <c r="F356" s="41" t="s">
        <v>31</v>
      </c>
      <c r="G356" t="s">
        <v>90</v>
      </c>
      <c r="H356" t="s">
        <v>91</v>
      </c>
      <c r="I356" s="12">
        <f>(C356-VLOOKUP(G356,Riders!$A$2:$D$4499,4,FALSE))/365</f>
        <v>19.227397260273971</v>
      </c>
      <c r="J356" s="41">
        <v>17</v>
      </c>
    </row>
    <row r="357" spans="1:12" x14ac:dyDescent="0.45">
      <c r="A357" s="41" t="s">
        <v>144</v>
      </c>
      <c r="B357" s="41">
        <v>2024</v>
      </c>
      <c r="C357" s="9">
        <v>45582</v>
      </c>
      <c r="D357" s="41" t="s">
        <v>103</v>
      </c>
      <c r="E357" s="41" t="s">
        <v>31</v>
      </c>
      <c r="F357" s="41" t="s">
        <v>31</v>
      </c>
      <c r="G357" t="s">
        <v>82</v>
      </c>
      <c r="H357" t="s">
        <v>83</v>
      </c>
      <c r="I357" s="12">
        <f>(C357-VLOOKUP(G357,Riders!$A$2:$D$4499,4,FALSE))/365</f>
        <v>23.81095890410959</v>
      </c>
      <c r="J357" s="41">
        <v>18</v>
      </c>
    </row>
    <row r="358" spans="1:12" x14ac:dyDescent="0.45">
      <c r="A358" s="41" t="s">
        <v>144</v>
      </c>
      <c r="B358" s="41">
        <v>2024</v>
      </c>
      <c r="C358" s="9">
        <v>45582</v>
      </c>
      <c r="D358" s="41" t="s">
        <v>103</v>
      </c>
      <c r="E358" s="41" t="s">
        <v>31</v>
      </c>
      <c r="F358" s="41" t="s">
        <v>31</v>
      </c>
      <c r="G358" t="s">
        <v>4728</v>
      </c>
      <c r="H358" t="s">
        <v>2347</v>
      </c>
      <c r="I358" s="12">
        <f>(C358-VLOOKUP(G358,Riders!$A$2:$D$4499,4,FALSE))/365</f>
        <v>32.158904109589038</v>
      </c>
      <c r="J358" s="41">
        <v>19</v>
      </c>
    </row>
    <row r="359" spans="1:12" x14ac:dyDescent="0.45">
      <c r="A359" s="41" t="s">
        <v>144</v>
      </c>
      <c r="B359" s="41">
        <v>2024</v>
      </c>
      <c r="C359" s="9">
        <v>45582</v>
      </c>
      <c r="D359" s="41" t="s">
        <v>103</v>
      </c>
      <c r="E359" s="41" t="s">
        <v>31</v>
      </c>
      <c r="F359" s="41" t="s">
        <v>31</v>
      </c>
      <c r="G359" t="s">
        <v>2341</v>
      </c>
      <c r="H359" t="s">
        <v>2342</v>
      </c>
      <c r="I359" s="12">
        <f>(C359-VLOOKUP(G359,Riders!$A$2:$D$4499,4,FALSE))/365</f>
        <v>34.717808219178082</v>
      </c>
      <c r="J359" s="41">
        <v>20</v>
      </c>
    </row>
    <row r="360" spans="1:12" x14ac:dyDescent="0.45">
      <c r="A360" s="41" t="s">
        <v>144</v>
      </c>
      <c r="B360" s="41">
        <v>2024</v>
      </c>
      <c r="C360" s="9">
        <v>45582</v>
      </c>
      <c r="D360" s="41" t="s">
        <v>103</v>
      </c>
      <c r="E360" s="41" t="s">
        <v>31</v>
      </c>
      <c r="F360" s="41" t="s">
        <v>31</v>
      </c>
      <c r="G360" t="s">
        <v>150</v>
      </c>
      <c r="H360" t="s">
        <v>96</v>
      </c>
      <c r="I360" s="12">
        <f>(C360-VLOOKUP(G360,Riders!$A$2:$D$4499,4,FALSE))/365</f>
        <v>20.36986301369863</v>
      </c>
      <c r="J360" s="41">
        <v>21</v>
      </c>
    </row>
    <row r="361" spans="1:12" x14ac:dyDescent="0.45">
      <c r="A361" s="41" t="s">
        <v>144</v>
      </c>
      <c r="B361" s="41">
        <v>2024</v>
      </c>
      <c r="C361" s="9">
        <v>45582</v>
      </c>
      <c r="D361" s="41" t="s">
        <v>103</v>
      </c>
      <c r="E361" s="41" t="s">
        <v>31</v>
      </c>
      <c r="F361" s="41" t="s">
        <v>31</v>
      </c>
      <c r="G361" t="s">
        <v>2639</v>
      </c>
      <c r="H361" t="s">
        <v>2640</v>
      </c>
      <c r="I361" s="12">
        <f>(C361-VLOOKUP(G361,Riders!$A$2:$D$4499,4,FALSE))/365</f>
        <v>23.780821917808218</v>
      </c>
      <c r="J361" s="41">
        <v>22</v>
      </c>
    </row>
    <row r="362" spans="1:12" x14ac:dyDescent="0.45">
      <c r="A362" s="3" t="s">
        <v>132</v>
      </c>
      <c r="B362" s="4">
        <v>2025</v>
      </c>
      <c r="C362" s="17">
        <v>45700</v>
      </c>
      <c r="D362" s="4" t="s">
        <v>133</v>
      </c>
      <c r="E362" s="41" t="s">
        <v>31</v>
      </c>
      <c r="F362" s="41" t="s">
        <v>31</v>
      </c>
      <c r="G362" t="s">
        <v>63</v>
      </c>
      <c r="H362" t="s">
        <v>64</v>
      </c>
      <c r="I362" s="12">
        <f>(C362-VLOOKUP(G362,Riders!$A$2:$D$4499,4,FALSE))/365</f>
        <v>23.830136986301369</v>
      </c>
      <c r="J362" s="41">
        <v>1</v>
      </c>
      <c r="K362" s="6">
        <v>0.67013888888888884</v>
      </c>
      <c r="L362">
        <v>56.890999999999998</v>
      </c>
    </row>
    <row r="363" spans="1:12" x14ac:dyDescent="0.45">
      <c r="A363" s="3" t="s">
        <v>132</v>
      </c>
      <c r="B363" s="4">
        <v>2025</v>
      </c>
      <c r="C363" s="17">
        <v>45700</v>
      </c>
      <c r="D363" s="4" t="s">
        <v>133</v>
      </c>
      <c r="E363" s="41" t="s">
        <v>31</v>
      </c>
      <c r="F363" s="41" t="s">
        <v>31</v>
      </c>
      <c r="G363" t="s">
        <v>45</v>
      </c>
      <c r="H363" t="s">
        <v>46</v>
      </c>
      <c r="I363" s="12">
        <f>(C363-VLOOKUP(G363,Riders!$A$2:$D$4499,4,FALSE))/365</f>
        <v>20.123287671232877</v>
      </c>
      <c r="J363" s="41">
        <v>2</v>
      </c>
    </row>
    <row r="364" spans="1:12" x14ac:dyDescent="0.45">
      <c r="A364" s="3" t="s">
        <v>132</v>
      </c>
      <c r="B364" s="4">
        <v>2025</v>
      </c>
      <c r="C364" s="17">
        <v>45700</v>
      </c>
      <c r="D364" s="4" t="s">
        <v>133</v>
      </c>
      <c r="E364" s="41" t="s">
        <v>31</v>
      </c>
      <c r="F364" s="41" t="s">
        <v>31</v>
      </c>
      <c r="G364" t="s">
        <v>32</v>
      </c>
      <c r="H364" t="s">
        <v>34</v>
      </c>
      <c r="I364" s="12">
        <f>(C364-VLOOKUP(G364,Riders!$A$2:$D$4499,4,FALSE))/365</f>
        <v>21.052054794520547</v>
      </c>
      <c r="J364" s="41">
        <v>3</v>
      </c>
    </row>
    <row r="365" spans="1:12" x14ac:dyDescent="0.45">
      <c r="A365" s="3" t="s">
        <v>132</v>
      </c>
      <c r="B365" s="4">
        <v>2025</v>
      </c>
      <c r="C365" s="17">
        <v>45700</v>
      </c>
      <c r="D365" s="4" t="s">
        <v>133</v>
      </c>
      <c r="E365" s="41" t="s">
        <v>31</v>
      </c>
      <c r="F365" s="41" t="s">
        <v>31</v>
      </c>
      <c r="G365" t="s">
        <v>109</v>
      </c>
      <c r="H365" t="s">
        <v>40</v>
      </c>
      <c r="I365" s="12">
        <f>(C365-VLOOKUP(G365,Riders!$A$2:$D$4499,4,FALSE))/365</f>
        <v>20.304109589041097</v>
      </c>
      <c r="J365" s="41">
        <v>4</v>
      </c>
    </row>
    <row r="366" spans="1:12" x14ac:dyDescent="0.45">
      <c r="A366" s="3" t="s">
        <v>132</v>
      </c>
      <c r="B366" s="4">
        <v>2025</v>
      </c>
      <c r="C366" s="17">
        <v>45700</v>
      </c>
      <c r="D366" s="4" t="s">
        <v>133</v>
      </c>
      <c r="E366" s="41" t="s">
        <v>31</v>
      </c>
      <c r="F366" s="41" t="s">
        <v>31</v>
      </c>
      <c r="G366" t="s">
        <v>4728</v>
      </c>
      <c r="H366" t="s">
        <v>2347</v>
      </c>
      <c r="I366" s="12">
        <f>(C366-VLOOKUP(G366,Riders!$A$2:$D$4499,4,FALSE))/365</f>
        <v>32.482191780821921</v>
      </c>
      <c r="J366" s="41">
        <v>5</v>
      </c>
    </row>
    <row r="367" spans="1:12" x14ac:dyDescent="0.45">
      <c r="A367" s="3" t="s">
        <v>132</v>
      </c>
      <c r="B367" s="4">
        <v>2025</v>
      </c>
      <c r="C367" s="17">
        <v>45700</v>
      </c>
      <c r="D367" s="4" t="s">
        <v>133</v>
      </c>
      <c r="E367" s="41" t="s">
        <v>31</v>
      </c>
      <c r="F367" s="41" t="s">
        <v>31</v>
      </c>
      <c r="G367" t="s">
        <v>59</v>
      </c>
      <c r="H367" t="s">
        <v>61</v>
      </c>
      <c r="I367" s="12">
        <f>(C367-VLOOKUP(G367,Riders!$A$2:$D$4499,4,FALSE))/365</f>
        <v>18.641095890410959</v>
      </c>
      <c r="J367" s="41">
        <v>6</v>
      </c>
    </row>
    <row r="368" spans="1:12" x14ac:dyDescent="0.45">
      <c r="A368" s="3" t="s">
        <v>132</v>
      </c>
      <c r="B368" s="4">
        <v>2025</v>
      </c>
      <c r="C368" s="17">
        <v>45700</v>
      </c>
      <c r="D368" s="4" t="s">
        <v>133</v>
      </c>
      <c r="E368" s="41" t="s">
        <v>31</v>
      </c>
      <c r="F368" s="41" t="s">
        <v>31</v>
      </c>
      <c r="G368" t="s">
        <v>50</v>
      </c>
      <c r="H368" t="s">
        <v>52</v>
      </c>
      <c r="I368" s="12">
        <f>(C368-VLOOKUP(G368,Riders!$A$2:$D$4499,4,FALSE))/365</f>
        <v>19.364383561643837</v>
      </c>
      <c r="J368" s="41">
        <v>7</v>
      </c>
    </row>
    <row r="369" spans="1:12" x14ac:dyDescent="0.45">
      <c r="A369" s="3" t="s">
        <v>132</v>
      </c>
      <c r="B369" s="4">
        <v>2025</v>
      </c>
      <c r="C369" s="17">
        <v>45700</v>
      </c>
      <c r="D369" s="4" t="s">
        <v>133</v>
      </c>
      <c r="E369" s="41" t="s">
        <v>31</v>
      </c>
      <c r="F369" s="41" t="s">
        <v>31</v>
      </c>
      <c r="G369" t="s">
        <v>87</v>
      </c>
      <c r="H369" t="s">
        <v>88</v>
      </c>
      <c r="I369" s="12">
        <f>(C369-VLOOKUP(G369,Riders!$A$2:$D$4499,4,FALSE))/365</f>
        <v>25.635616438356163</v>
      </c>
      <c r="J369" s="41">
        <v>8</v>
      </c>
    </row>
    <row r="370" spans="1:12" x14ac:dyDescent="0.45">
      <c r="A370" s="3" t="s">
        <v>132</v>
      </c>
      <c r="B370" s="4">
        <v>2025</v>
      </c>
      <c r="C370" s="17">
        <v>45700</v>
      </c>
      <c r="D370" s="4" t="s">
        <v>133</v>
      </c>
      <c r="E370" s="41" t="s">
        <v>31</v>
      </c>
      <c r="F370" s="41" t="s">
        <v>31</v>
      </c>
      <c r="G370" t="s">
        <v>137</v>
      </c>
      <c r="H370" t="s">
        <v>79</v>
      </c>
      <c r="I370" s="12">
        <f>(C370-VLOOKUP(G370,Riders!$A$2:$D$4499,4,FALSE))/365</f>
        <v>34.558904109589044</v>
      </c>
      <c r="J370" s="41">
        <v>9</v>
      </c>
    </row>
    <row r="371" spans="1:12" x14ac:dyDescent="0.45">
      <c r="A371" s="3" t="s">
        <v>132</v>
      </c>
      <c r="B371" s="4">
        <v>2025</v>
      </c>
      <c r="C371" s="17">
        <v>45700</v>
      </c>
      <c r="D371" s="4" t="s">
        <v>133</v>
      </c>
      <c r="E371" s="41" t="s">
        <v>31</v>
      </c>
      <c r="F371" s="41" t="s">
        <v>31</v>
      </c>
      <c r="G371" t="s">
        <v>116</v>
      </c>
      <c r="H371" t="s">
        <v>58</v>
      </c>
      <c r="I371" s="12">
        <f>(C371-VLOOKUP(G371,Riders!$A$2:$D$4499,4,FALSE))/365</f>
        <v>20.657534246575342</v>
      </c>
      <c r="J371" s="41">
        <v>10</v>
      </c>
    </row>
    <row r="372" spans="1:12" x14ac:dyDescent="0.45">
      <c r="A372" s="3" t="s">
        <v>132</v>
      </c>
      <c r="B372" s="4">
        <v>2025</v>
      </c>
      <c r="C372" s="17">
        <v>45700</v>
      </c>
      <c r="D372" s="4" t="s">
        <v>133</v>
      </c>
      <c r="E372" s="41" t="s">
        <v>31</v>
      </c>
      <c r="F372" s="41" t="s">
        <v>31</v>
      </c>
      <c r="G372" t="s">
        <v>3250</v>
      </c>
      <c r="H372" t="s">
        <v>83</v>
      </c>
      <c r="I372" s="12">
        <f>(C372-VLOOKUP(G372,Riders!$A$2:$D$4499,4,FALSE))/365</f>
        <v>18.709589041095889</v>
      </c>
      <c r="J372" s="41">
        <v>11</v>
      </c>
    </row>
    <row r="373" spans="1:12" x14ac:dyDescent="0.45">
      <c r="A373" s="3" t="s">
        <v>132</v>
      </c>
      <c r="B373" s="4">
        <v>2025</v>
      </c>
      <c r="C373" s="17">
        <v>45700</v>
      </c>
      <c r="D373" s="4" t="s">
        <v>133</v>
      </c>
      <c r="E373" s="41" t="s">
        <v>31</v>
      </c>
      <c r="F373" s="41" t="s">
        <v>31</v>
      </c>
      <c r="G373" t="s">
        <v>113</v>
      </c>
      <c r="H373" t="s">
        <v>115</v>
      </c>
      <c r="I373" s="12">
        <f>(C373-VLOOKUP(G373,Riders!$A$2:$D$4499,4,FALSE))/365</f>
        <v>20.186301369863013</v>
      </c>
      <c r="J373" s="41">
        <v>12</v>
      </c>
    </row>
    <row r="374" spans="1:12" x14ac:dyDescent="0.45">
      <c r="A374" s="3" t="s">
        <v>132</v>
      </c>
      <c r="B374" s="4">
        <v>2025</v>
      </c>
      <c r="C374" s="17">
        <v>45700</v>
      </c>
      <c r="D374" s="4" t="s">
        <v>133</v>
      </c>
      <c r="E374" s="41" t="s">
        <v>31</v>
      </c>
      <c r="F374" s="41" t="s">
        <v>31</v>
      </c>
      <c r="G374" t="s">
        <v>3886</v>
      </c>
      <c r="H374" t="s">
        <v>2334</v>
      </c>
      <c r="I374" s="12">
        <f>(C374-VLOOKUP(G374,Riders!$A$2:$D$4499,4,FALSE))/365</f>
        <v>25.616438356164384</v>
      </c>
      <c r="J374" s="41">
        <v>13</v>
      </c>
    </row>
    <row r="375" spans="1:12" x14ac:dyDescent="0.45">
      <c r="A375" s="3" t="s">
        <v>132</v>
      </c>
      <c r="B375" s="4">
        <v>2025</v>
      </c>
      <c r="C375" s="17">
        <v>45700</v>
      </c>
      <c r="D375" s="4" t="s">
        <v>133</v>
      </c>
      <c r="E375" s="41" t="s">
        <v>31</v>
      </c>
      <c r="F375" s="41" t="s">
        <v>31</v>
      </c>
      <c r="G375" t="s">
        <v>2341</v>
      </c>
      <c r="H375" t="s">
        <v>2342</v>
      </c>
      <c r="I375" s="12">
        <f>(C375-VLOOKUP(G375,Riders!$A$2:$D$4499,4,FALSE))/365</f>
        <v>35.041095890410958</v>
      </c>
      <c r="J375" s="41">
        <v>14</v>
      </c>
    </row>
    <row r="376" spans="1:12" x14ac:dyDescent="0.45">
      <c r="A376" s="3" t="s">
        <v>132</v>
      </c>
      <c r="B376" s="4">
        <v>2025</v>
      </c>
      <c r="C376" s="17">
        <v>45700</v>
      </c>
      <c r="D376" s="4" t="s">
        <v>133</v>
      </c>
      <c r="E376" s="41" t="s">
        <v>31</v>
      </c>
      <c r="F376" s="41" t="s">
        <v>31</v>
      </c>
      <c r="G376" t="s">
        <v>130</v>
      </c>
      <c r="H376" t="s">
        <v>131</v>
      </c>
      <c r="I376" s="12">
        <f>(C376-VLOOKUP(G376,Riders!$A$2:$D$4499,4,FALSE))/365</f>
        <v>22.69041095890411</v>
      </c>
      <c r="J376" s="41">
        <v>15</v>
      </c>
    </row>
    <row r="377" spans="1:12" x14ac:dyDescent="0.45">
      <c r="A377" s="3" t="s">
        <v>132</v>
      </c>
      <c r="B377" s="4">
        <v>2025</v>
      </c>
      <c r="C377" s="17">
        <v>45700</v>
      </c>
      <c r="D377" s="4" t="s">
        <v>133</v>
      </c>
      <c r="E377" s="41" t="s">
        <v>31</v>
      </c>
      <c r="F377" s="41" t="s">
        <v>31</v>
      </c>
      <c r="G377" t="s">
        <v>98</v>
      </c>
      <c r="H377" t="s">
        <v>99</v>
      </c>
      <c r="I377" s="12">
        <f>(C377-VLOOKUP(G377,Riders!$A$2:$D$4499,4,FALSE))/365</f>
        <v>24.010958904109589</v>
      </c>
      <c r="J377" s="41">
        <v>16</v>
      </c>
    </row>
    <row r="378" spans="1:12" x14ac:dyDescent="0.45">
      <c r="A378" s="3" t="s">
        <v>132</v>
      </c>
      <c r="B378" s="4">
        <v>2025</v>
      </c>
      <c r="C378" s="17">
        <v>45700</v>
      </c>
      <c r="D378" s="4" t="s">
        <v>133</v>
      </c>
      <c r="E378" s="41" t="s">
        <v>31</v>
      </c>
      <c r="F378" s="41" t="s">
        <v>31</v>
      </c>
      <c r="G378" t="s">
        <v>1969</v>
      </c>
      <c r="H378" t="s">
        <v>143</v>
      </c>
      <c r="I378" s="12">
        <f>(C378-VLOOKUP(G378,Riders!$A$2:$D$4499,4,FALSE))/365</f>
        <v>23.917808219178081</v>
      </c>
      <c r="J378" s="41">
        <v>17</v>
      </c>
    </row>
    <row r="379" spans="1:12" x14ac:dyDescent="0.45">
      <c r="A379" s="3" t="s">
        <v>132</v>
      </c>
      <c r="B379" s="4">
        <v>2025</v>
      </c>
      <c r="C379" s="17">
        <v>45700</v>
      </c>
      <c r="D379" s="4" t="s">
        <v>133</v>
      </c>
      <c r="E379" s="41" t="s">
        <v>31</v>
      </c>
      <c r="F379" s="41" t="s">
        <v>31</v>
      </c>
      <c r="G379" t="s">
        <v>2092</v>
      </c>
      <c r="H379" t="s">
        <v>524</v>
      </c>
      <c r="I379" s="12">
        <f>(C379-VLOOKUP(G379,Riders!$A$2:$D$4499,4,FALSE))/365</f>
        <v>21.978082191780821</v>
      </c>
      <c r="J379" s="41">
        <v>18</v>
      </c>
    </row>
    <row r="380" spans="1:12" x14ac:dyDescent="0.45">
      <c r="A380" s="3" t="s">
        <v>132</v>
      </c>
      <c r="B380" s="4">
        <v>2025</v>
      </c>
      <c r="C380" s="17">
        <v>45700</v>
      </c>
      <c r="D380" s="4" t="s">
        <v>133</v>
      </c>
      <c r="E380" s="41" t="s">
        <v>31</v>
      </c>
      <c r="F380" s="41" t="s">
        <v>31</v>
      </c>
      <c r="G380" t="s">
        <v>2461</v>
      </c>
      <c r="H380" t="s">
        <v>524</v>
      </c>
      <c r="I380" s="12">
        <f>(C380-VLOOKUP(G380,Riders!$A$2:$D$4499,4,FALSE))/365</f>
        <v>26.832876712328765</v>
      </c>
      <c r="J380" s="41">
        <v>19</v>
      </c>
    </row>
    <row r="381" spans="1:12" x14ac:dyDescent="0.45">
      <c r="A381" s="3" t="s">
        <v>132</v>
      </c>
      <c r="B381" s="4">
        <v>2025</v>
      </c>
      <c r="C381" s="17">
        <v>45700</v>
      </c>
      <c r="D381" s="4" t="s">
        <v>133</v>
      </c>
      <c r="E381" s="41" t="s">
        <v>31</v>
      </c>
      <c r="F381" s="41" t="s">
        <v>31</v>
      </c>
      <c r="G381" t="s">
        <v>587</v>
      </c>
      <c r="H381" t="s">
        <v>588</v>
      </c>
      <c r="I381" s="12">
        <f>(C381-VLOOKUP(G381,Riders!$A$2:$D$4499,4,FALSE))/365</f>
        <v>18.553424657534247</v>
      </c>
      <c r="J381" s="41">
        <v>20</v>
      </c>
    </row>
    <row r="382" spans="1:12" x14ac:dyDescent="0.45">
      <c r="A382" s="27" t="s">
        <v>123</v>
      </c>
      <c r="B382" s="27">
        <v>2025</v>
      </c>
      <c r="C382" s="9">
        <v>45730</v>
      </c>
      <c r="D382" s="27" t="s">
        <v>30</v>
      </c>
      <c r="E382" s="41" t="s">
        <v>31</v>
      </c>
      <c r="F382" s="41" t="s">
        <v>31</v>
      </c>
      <c r="G382" t="s">
        <v>190</v>
      </c>
      <c r="H382" t="s">
        <v>177</v>
      </c>
      <c r="I382" s="12">
        <f>(C382-VLOOKUP(G382,Riders!$A$2:$D$4499,4,FALSE))/365</f>
        <v>23.641095890410959</v>
      </c>
      <c r="J382" s="41">
        <v>1</v>
      </c>
      <c r="K382" s="6">
        <v>0.54027777777777775</v>
      </c>
      <c r="L382">
        <v>49.743000000000002</v>
      </c>
    </row>
    <row r="383" spans="1:12" x14ac:dyDescent="0.45">
      <c r="A383" s="27" t="s">
        <v>123</v>
      </c>
      <c r="B383" s="27">
        <v>2025</v>
      </c>
      <c r="C383" s="9">
        <v>45730</v>
      </c>
      <c r="D383" s="27" t="s">
        <v>30</v>
      </c>
      <c r="E383" s="41" t="s">
        <v>31</v>
      </c>
      <c r="F383" s="41" t="s">
        <v>31</v>
      </c>
      <c r="G383" t="s">
        <v>32</v>
      </c>
      <c r="H383" t="s">
        <v>34</v>
      </c>
      <c r="I383" s="12">
        <f>(C383-VLOOKUP(G383,Riders!$A$2:$D$4499,4,FALSE))/365</f>
        <v>21.134246575342466</v>
      </c>
      <c r="J383" s="41">
        <v>2</v>
      </c>
    </row>
    <row r="384" spans="1:12" x14ac:dyDescent="0.45">
      <c r="A384" s="27" t="s">
        <v>123</v>
      </c>
      <c r="B384" s="27">
        <v>2025</v>
      </c>
      <c r="C384" s="9">
        <v>45730</v>
      </c>
      <c r="D384" s="27" t="s">
        <v>30</v>
      </c>
      <c r="E384" s="41" t="s">
        <v>31</v>
      </c>
      <c r="F384" s="41" t="s">
        <v>31</v>
      </c>
      <c r="G384" t="s">
        <v>48</v>
      </c>
      <c r="H384" t="s">
        <v>49</v>
      </c>
      <c r="I384" s="12">
        <f>(C384-VLOOKUP(G384,Riders!$A$2:$D$4499,4,FALSE))/365</f>
        <v>20.616438356164384</v>
      </c>
      <c r="J384" s="41">
        <v>3</v>
      </c>
    </row>
    <row r="385" spans="1:10" x14ac:dyDescent="0.45">
      <c r="A385" s="27" t="s">
        <v>123</v>
      </c>
      <c r="B385" s="27">
        <v>2025</v>
      </c>
      <c r="C385" s="9">
        <v>45730</v>
      </c>
      <c r="D385" s="27" t="s">
        <v>30</v>
      </c>
      <c r="E385" s="41" t="s">
        <v>31</v>
      </c>
      <c r="F385" s="41" t="s">
        <v>31</v>
      </c>
      <c r="G385" t="s">
        <v>82</v>
      </c>
      <c r="H385" t="s">
        <v>83</v>
      </c>
      <c r="I385" s="12">
        <f>(C385-VLOOKUP(G385,Riders!$A$2:$D$4499,4,FALSE))/365</f>
        <v>24.216438356164385</v>
      </c>
      <c r="J385" s="41">
        <v>4</v>
      </c>
    </row>
    <row r="386" spans="1:10" x14ac:dyDescent="0.45">
      <c r="A386" s="27" t="s">
        <v>123</v>
      </c>
      <c r="B386" s="27">
        <v>2025</v>
      </c>
      <c r="C386" s="9">
        <v>45730</v>
      </c>
      <c r="D386" s="27" t="s">
        <v>30</v>
      </c>
      <c r="E386" s="41" t="s">
        <v>31</v>
      </c>
      <c r="F386" s="41" t="s">
        <v>31</v>
      </c>
      <c r="G386" t="s">
        <v>200</v>
      </c>
      <c r="H386" t="s">
        <v>37</v>
      </c>
      <c r="I386" s="12">
        <f>(C386-VLOOKUP(G386,Riders!$A$2:$D$4499,4,FALSE))/365</f>
        <v>24.205479452054796</v>
      </c>
      <c r="J386" s="41">
        <v>5</v>
      </c>
    </row>
    <row r="387" spans="1:10" x14ac:dyDescent="0.45">
      <c r="A387" s="27" t="s">
        <v>123</v>
      </c>
      <c r="B387" s="27">
        <v>2025</v>
      </c>
      <c r="C387" s="9">
        <v>45730</v>
      </c>
      <c r="D387" s="27" t="s">
        <v>30</v>
      </c>
      <c r="E387" s="41" t="s">
        <v>31</v>
      </c>
      <c r="F387" s="41" t="s">
        <v>31</v>
      </c>
      <c r="G387" t="s">
        <v>2092</v>
      </c>
      <c r="H387" t="s">
        <v>524</v>
      </c>
      <c r="I387" s="12">
        <f>(C387-VLOOKUP(G387,Riders!$A$2:$D$4499,4,FALSE))/365</f>
        <v>22.06027397260274</v>
      </c>
      <c r="J387" s="41">
        <v>6</v>
      </c>
    </row>
    <row r="388" spans="1:10" x14ac:dyDescent="0.45">
      <c r="A388" s="27" t="s">
        <v>123</v>
      </c>
      <c r="B388" s="27">
        <v>2025</v>
      </c>
      <c r="C388" s="9">
        <v>45730</v>
      </c>
      <c r="D388" s="27" t="s">
        <v>30</v>
      </c>
      <c r="E388" s="41" t="s">
        <v>31</v>
      </c>
      <c r="F388" s="41" t="s">
        <v>31</v>
      </c>
      <c r="G388" t="s">
        <v>87</v>
      </c>
      <c r="H388" t="s">
        <v>88</v>
      </c>
      <c r="I388" s="12">
        <f>(C388-VLOOKUP(G388,Riders!$A$2:$D$4499,4,FALSE))/365</f>
        <v>25.717808219178082</v>
      </c>
      <c r="J388" s="41">
        <v>7</v>
      </c>
    </row>
    <row r="389" spans="1:10" x14ac:dyDescent="0.45">
      <c r="A389" s="27" t="s">
        <v>123</v>
      </c>
      <c r="B389" s="27">
        <v>2025</v>
      </c>
      <c r="C389" s="9">
        <v>45730</v>
      </c>
      <c r="D389" s="27" t="s">
        <v>30</v>
      </c>
      <c r="E389" s="41" t="s">
        <v>31</v>
      </c>
      <c r="F389" s="41" t="s">
        <v>31</v>
      </c>
      <c r="G389" t="s">
        <v>2167</v>
      </c>
      <c r="H389" t="s">
        <v>64</v>
      </c>
      <c r="I389" s="12">
        <f>(C389-VLOOKUP(G389,Riders!$A$2:$D$4499,4,FALSE))/365</f>
        <v>21.18082191780822</v>
      </c>
      <c r="J389" s="41">
        <v>8</v>
      </c>
    </row>
    <row r="390" spans="1:10" x14ac:dyDescent="0.45">
      <c r="A390" s="27" t="s">
        <v>123</v>
      </c>
      <c r="B390" s="27">
        <v>2025</v>
      </c>
      <c r="C390" s="9">
        <v>45730</v>
      </c>
      <c r="D390" s="27" t="s">
        <v>30</v>
      </c>
      <c r="E390" s="41" t="s">
        <v>31</v>
      </c>
      <c r="F390" s="41" t="s">
        <v>31</v>
      </c>
      <c r="G390" t="s">
        <v>72</v>
      </c>
      <c r="H390" t="s">
        <v>73</v>
      </c>
      <c r="I390" s="12">
        <f>(C390-VLOOKUP(G390,Riders!$A$2:$D$4499,4,FALSE))/365</f>
        <v>26.638356164383563</v>
      </c>
      <c r="J390" s="41">
        <v>9</v>
      </c>
    </row>
    <row r="391" spans="1:10" x14ac:dyDescent="0.45">
      <c r="A391" s="27" t="s">
        <v>123</v>
      </c>
      <c r="B391" s="27">
        <v>2025</v>
      </c>
      <c r="C391" s="9">
        <v>45730</v>
      </c>
      <c r="D391" s="27" t="s">
        <v>30</v>
      </c>
      <c r="E391" s="41" t="s">
        <v>31</v>
      </c>
      <c r="F391" s="41" t="s">
        <v>31</v>
      </c>
      <c r="G391" t="s">
        <v>116</v>
      </c>
      <c r="H391" t="s">
        <v>58</v>
      </c>
      <c r="I391" s="12">
        <f>(C391-VLOOKUP(G391,Riders!$A$2:$D$4499,4,FALSE))/365</f>
        <v>20.739726027397261</v>
      </c>
      <c r="J391" s="41">
        <v>10</v>
      </c>
    </row>
    <row r="392" spans="1:10" x14ac:dyDescent="0.45">
      <c r="A392" s="27" t="s">
        <v>123</v>
      </c>
      <c r="B392" s="27">
        <v>2025</v>
      </c>
      <c r="C392" s="9">
        <v>45730</v>
      </c>
      <c r="D392" s="27" t="s">
        <v>30</v>
      </c>
      <c r="E392" s="41" t="s">
        <v>31</v>
      </c>
      <c r="F392" s="41" t="s">
        <v>31</v>
      </c>
      <c r="G392" t="s">
        <v>2172</v>
      </c>
      <c r="H392" t="s">
        <v>52</v>
      </c>
      <c r="I392" s="12">
        <f>(C392-VLOOKUP(G392,Riders!$A$2:$D$4499,4,FALSE))/365</f>
        <v>18.956164383561642</v>
      </c>
      <c r="J392" s="41">
        <v>11</v>
      </c>
    </row>
    <row r="393" spans="1:10" x14ac:dyDescent="0.45">
      <c r="A393" s="27" t="s">
        <v>123</v>
      </c>
      <c r="B393" s="27">
        <v>2025</v>
      </c>
      <c r="C393" s="9">
        <v>45730</v>
      </c>
      <c r="D393" s="27" t="s">
        <v>30</v>
      </c>
      <c r="E393" s="41" t="s">
        <v>31</v>
      </c>
      <c r="F393" s="41" t="s">
        <v>31</v>
      </c>
      <c r="G393" t="s">
        <v>140</v>
      </c>
      <c r="H393" t="s">
        <v>131</v>
      </c>
      <c r="I393" s="12">
        <f>(C393-VLOOKUP(G393,Riders!$A$2:$D$4499,4,FALSE))/365</f>
        <v>25.671232876712327</v>
      </c>
      <c r="J393" s="41">
        <v>12</v>
      </c>
    </row>
    <row r="394" spans="1:10" x14ac:dyDescent="0.45">
      <c r="A394" s="27" t="s">
        <v>123</v>
      </c>
      <c r="B394" s="27">
        <v>2025</v>
      </c>
      <c r="C394" s="9">
        <v>45730</v>
      </c>
      <c r="D394" s="27" t="s">
        <v>30</v>
      </c>
      <c r="E394" s="41" t="s">
        <v>31</v>
      </c>
      <c r="F394" s="41" t="s">
        <v>31</v>
      </c>
      <c r="G394" t="s">
        <v>125</v>
      </c>
      <c r="H394" t="s">
        <v>115</v>
      </c>
      <c r="I394" s="12">
        <f>(C394-VLOOKUP(G394,Riders!$A$2:$D$4499,4,FALSE))/365</f>
        <v>22.095890410958905</v>
      </c>
      <c r="J394" s="41">
        <v>13</v>
      </c>
    </row>
    <row r="395" spans="1:10" x14ac:dyDescent="0.45">
      <c r="A395" s="27" t="s">
        <v>123</v>
      </c>
      <c r="B395" s="27">
        <v>2025</v>
      </c>
      <c r="C395" s="9">
        <v>45730</v>
      </c>
      <c r="D395" s="27" t="s">
        <v>30</v>
      </c>
      <c r="E395" s="41" t="s">
        <v>31</v>
      </c>
      <c r="F395" s="41" t="s">
        <v>31</v>
      </c>
      <c r="G395" t="s">
        <v>2341</v>
      </c>
      <c r="H395" t="s">
        <v>2342</v>
      </c>
      <c r="I395" s="12">
        <f>(C395-VLOOKUP(G395,Riders!$A$2:$D$4499,4,FALSE))/365</f>
        <v>35.123287671232873</v>
      </c>
      <c r="J395" s="41">
        <v>14</v>
      </c>
    </row>
    <row r="396" spans="1:10" x14ac:dyDescent="0.45">
      <c r="A396" s="27" t="s">
        <v>123</v>
      </c>
      <c r="B396" s="27">
        <v>2025</v>
      </c>
      <c r="C396" s="9">
        <v>45730</v>
      </c>
      <c r="D396" s="27" t="s">
        <v>30</v>
      </c>
      <c r="E396" s="41" t="s">
        <v>31</v>
      </c>
      <c r="F396" s="41" t="s">
        <v>31</v>
      </c>
      <c r="G396" t="s">
        <v>4728</v>
      </c>
      <c r="H396" t="s">
        <v>2347</v>
      </c>
      <c r="I396" s="12">
        <f>(C396-VLOOKUP(G396,Riders!$A$2:$D$4499,4,FALSE))/365</f>
        <v>32.564383561643837</v>
      </c>
      <c r="J396" s="41">
        <v>15</v>
      </c>
    </row>
    <row r="397" spans="1:10" x14ac:dyDescent="0.45">
      <c r="A397" s="27" t="s">
        <v>123</v>
      </c>
      <c r="B397" s="27">
        <v>2025</v>
      </c>
      <c r="C397" s="9">
        <v>45730</v>
      </c>
      <c r="D397" s="27" t="s">
        <v>30</v>
      </c>
      <c r="E397" s="41" t="s">
        <v>31</v>
      </c>
      <c r="F397" s="41" t="s">
        <v>31</v>
      </c>
      <c r="G397" t="s">
        <v>2192</v>
      </c>
      <c r="H397" t="s">
        <v>61</v>
      </c>
      <c r="I397" s="12">
        <f>(C397-VLOOKUP(G397,Riders!$A$2:$D$4499,4,FALSE))/365</f>
        <v>19.67945205479452</v>
      </c>
      <c r="J397" s="41">
        <v>16</v>
      </c>
    </row>
    <row r="398" spans="1:10" x14ac:dyDescent="0.45">
      <c r="A398" s="27" t="s">
        <v>123</v>
      </c>
      <c r="B398" s="27">
        <v>2025</v>
      </c>
      <c r="C398" s="9">
        <v>45730</v>
      </c>
      <c r="D398" s="27" t="s">
        <v>30</v>
      </c>
      <c r="E398" s="41" t="s">
        <v>31</v>
      </c>
      <c r="F398" s="41" t="s">
        <v>31</v>
      </c>
      <c r="G398" t="s">
        <v>2147</v>
      </c>
      <c r="H398" t="s">
        <v>91</v>
      </c>
      <c r="I398" s="12">
        <f>(C398-VLOOKUP(G398,Riders!$A$2:$D$4499,4,FALSE))/365</f>
        <v>21.345205479452055</v>
      </c>
      <c r="J398" s="41">
        <v>17</v>
      </c>
    </row>
    <row r="399" spans="1:10" x14ac:dyDescent="0.45">
      <c r="A399" s="27" t="s">
        <v>123</v>
      </c>
      <c r="B399" s="27">
        <v>2025</v>
      </c>
      <c r="C399" s="9">
        <v>45730</v>
      </c>
      <c r="D399" s="27" t="s">
        <v>30</v>
      </c>
      <c r="E399" s="41" t="s">
        <v>31</v>
      </c>
      <c r="F399" s="41" t="s">
        <v>31</v>
      </c>
      <c r="G399" t="s">
        <v>128</v>
      </c>
      <c r="H399" t="s">
        <v>46</v>
      </c>
      <c r="I399" s="12">
        <f>(C399-VLOOKUP(G399,Riders!$A$2:$D$4499,4,FALSE))/365</f>
        <v>20.684931506849313</v>
      </c>
      <c r="J399" s="41">
        <v>18</v>
      </c>
    </row>
    <row r="400" spans="1:10" x14ac:dyDescent="0.45">
      <c r="A400" s="27" t="s">
        <v>123</v>
      </c>
      <c r="B400" s="27">
        <v>2025</v>
      </c>
      <c r="C400" s="9">
        <v>45730</v>
      </c>
      <c r="D400" s="27" t="s">
        <v>30</v>
      </c>
      <c r="E400" s="41" t="s">
        <v>31</v>
      </c>
      <c r="F400" s="41" t="s">
        <v>31</v>
      </c>
      <c r="G400" t="s">
        <v>53</v>
      </c>
      <c r="H400" t="s">
        <v>55</v>
      </c>
      <c r="I400" s="12">
        <f>(C400-VLOOKUP(G400,Riders!$A$2:$D$4499,4,FALSE))/365</f>
        <v>23.873972602739727</v>
      </c>
      <c r="J400" s="41">
        <v>19</v>
      </c>
    </row>
    <row r="401" spans="1:12" x14ac:dyDescent="0.45">
      <c r="A401" s="27" t="s">
        <v>123</v>
      </c>
      <c r="B401" s="27">
        <v>2025</v>
      </c>
      <c r="C401" s="9">
        <v>45730</v>
      </c>
      <c r="D401" s="27" t="s">
        <v>30</v>
      </c>
      <c r="E401" s="41" t="s">
        <v>31</v>
      </c>
      <c r="F401" s="41" t="s">
        <v>31</v>
      </c>
      <c r="G401" t="s">
        <v>68</v>
      </c>
      <c r="H401" t="s">
        <v>70</v>
      </c>
      <c r="I401" s="12">
        <f>(C401-VLOOKUP(G401,Riders!$A$2:$D$4499,4,FALSE))/365</f>
        <v>25.575342465753426</v>
      </c>
      <c r="J401" s="41">
        <v>20</v>
      </c>
    </row>
    <row r="402" spans="1:12" x14ac:dyDescent="0.45">
      <c r="A402" s="27" t="s">
        <v>123</v>
      </c>
      <c r="B402" s="27">
        <v>2025</v>
      </c>
      <c r="C402" s="9">
        <v>45730</v>
      </c>
      <c r="D402" s="27" t="s">
        <v>30</v>
      </c>
      <c r="E402" s="41" t="s">
        <v>31</v>
      </c>
      <c r="F402" s="41" t="s">
        <v>31</v>
      </c>
      <c r="G402" t="s">
        <v>4486</v>
      </c>
      <c r="H402" t="s">
        <v>524</v>
      </c>
      <c r="I402" s="12">
        <f>(C402-VLOOKUP(G402,Riders!$A$2:$D$4499,4,FALSE))/365</f>
        <v>17.342465753424658</v>
      </c>
      <c r="J402" s="41">
        <v>21</v>
      </c>
    </row>
    <row r="403" spans="1:12" x14ac:dyDescent="0.45">
      <c r="A403" s="27" t="s">
        <v>123</v>
      </c>
      <c r="B403" s="27">
        <v>2025</v>
      </c>
      <c r="C403" s="9">
        <v>45730</v>
      </c>
      <c r="D403" s="27" t="s">
        <v>30</v>
      </c>
      <c r="E403" s="41" t="s">
        <v>31</v>
      </c>
      <c r="F403" s="41" t="s">
        <v>31</v>
      </c>
      <c r="G403" t="s">
        <v>4350</v>
      </c>
      <c r="H403" t="s">
        <v>543</v>
      </c>
      <c r="I403" s="12">
        <f>(C403-VLOOKUP(G403,Riders!$A$2:$D$4499,4,FALSE))/365</f>
        <v>29.572602739726026</v>
      </c>
      <c r="J403" s="41">
        <v>22</v>
      </c>
    </row>
    <row r="404" spans="1:12" x14ac:dyDescent="0.45">
      <c r="A404" s="27" t="s">
        <v>123</v>
      </c>
      <c r="B404" s="27">
        <v>2025</v>
      </c>
      <c r="C404" s="9">
        <v>45730</v>
      </c>
      <c r="D404" s="27" t="s">
        <v>30</v>
      </c>
      <c r="E404" s="41" t="s">
        <v>31</v>
      </c>
      <c r="F404" s="41" t="s">
        <v>31</v>
      </c>
      <c r="G404" t="s">
        <v>95</v>
      </c>
      <c r="H404" t="s">
        <v>96</v>
      </c>
      <c r="I404" s="12">
        <f>(C404-VLOOKUP(G404,Riders!$A$2:$D$4499,4,FALSE))/365</f>
        <v>23.764383561643836</v>
      </c>
      <c r="J404" s="41">
        <v>23</v>
      </c>
    </row>
    <row r="405" spans="1:12" x14ac:dyDescent="0.45">
      <c r="A405" s="4" t="s">
        <v>102</v>
      </c>
      <c r="B405" s="4">
        <v>2025</v>
      </c>
      <c r="C405" s="17">
        <v>45952</v>
      </c>
      <c r="D405" s="4" t="s">
        <v>103</v>
      </c>
      <c r="E405" s="41" t="s">
        <v>31</v>
      </c>
      <c r="F405" s="41" t="s">
        <v>31</v>
      </c>
      <c r="G405" t="s">
        <v>63</v>
      </c>
      <c r="H405" t="s">
        <v>64</v>
      </c>
      <c r="I405" s="12">
        <f>(C405-VLOOKUP(G405,Riders!$A$2:$D$4499,4,FALSE))/365</f>
        <v>24.520547945205479</v>
      </c>
      <c r="J405" s="41">
        <v>1</v>
      </c>
      <c r="K405" s="6">
        <v>0.58194444444444449</v>
      </c>
      <c r="L405">
        <v>64.438999999999993</v>
      </c>
    </row>
    <row r="406" spans="1:12" x14ac:dyDescent="0.45">
      <c r="A406" s="4" t="s">
        <v>102</v>
      </c>
      <c r="B406" s="4">
        <v>2025</v>
      </c>
      <c r="C406" s="17">
        <v>45952</v>
      </c>
      <c r="D406" s="4" t="s">
        <v>103</v>
      </c>
      <c r="E406" s="41" t="s">
        <v>31</v>
      </c>
      <c r="F406" s="41" t="s">
        <v>31</v>
      </c>
      <c r="G406" t="s">
        <v>104</v>
      </c>
      <c r="H406" t="s">
        <v>79</v>
      </c>
      <c r="I406" s="12">
        <f>(C406-VLOOKUP(G406,Riders!$A$2:$D$4499,4,FALSE))/365</f>
        <v>31.635616438356163</v>
      </c>
      <c r="J406" s="41">
        <v>2</v>
      </c>
    </row>
    <row r="407" spans="1:12" x14ac:dyDescent="0.45">
      <c r="A407" s="4" t="s">
        <v>102</v>
      </c>
      <c r="B407" s="4">
        <v>2025</v>
      </c>
      <c r="C407" s="17">
        <v>45952</v>
      </c>
      <c r="D407" s="4" t="s">
        <v>103</v>
      </c>
      <c r="E407" s="41" t="s">
        <v>31</v>
      </c>
      <c r="F407" s="41" t="s">
        <v>31</v>
      </c>
      <c r="G407" t="s">
        <v>45</v>
      </c>
      <c r="H407" t="s">
        <v>46</v>
      </c>
      <c r="I407" s="12">
        <f>(C407-VLOOKUP(G407,Riders!$A$2:$D$4499,4,FALSE))/365</f>
        <v>20.813698630136987</v>
      </c>
      <c r="J407" s="41">
        <v>3</v>
      </c>
    </row>
    <row r="408" spans="1:12" x14ac:dyDescent="0.45">
      <c r="A408" s="4" t="s">
        <v>102</v>
      </c>
      <c r="B408" s="4">
        <v>2025</v>
      </c>
      <c r="C408" s="17">
        <v>45952</v>
      </c>
      <c r="D408" s="4" t="s">
        <v>103</v>
      </c>
      <c r="E408" s="41" t="s">
        <v>31</v>
      </c>
      <c r="F408" s="41" t="s">
        <v>31</v>
      </c>
      <c r="G408" t="s">
        <v>105</v>
      </c>
      <c r="H408" t="s">
        <v>52</v>
      </c>
      <c r="I408" s="12">
        <f>(C408-VLOOKUP(G408,Riders!$A$2:$D$4499,4,FALSE))/365</f>
        <v>25.2</v>
      </c>
      <c r="J408" s="41">
        <v>4</v>
      </c>
    </row>
    <row r="409" spans="1:12" x14ac:dyDescent="0.45">
      <c r="A409" s="4" t="s">
        <v>102</v>
      </c>
      <c r="B409" s="4">
        <v>2025</v>
      </c>
      <c r="C409" s="17">
        <v>45952</v>
      </c>
      <c r="D409" s="4" t="s">
        <v>103</v>
      </c>
      <c r="E409" s="41" t="s">
        <v>31</v>
      </c>
      <c r="F409" s="41" t="s">
        <v>31</v>
      </c>
      <c r="G409" t="s">
        <v>97</v>
      </c>
      <c r="H409" t="s">
        <v>99</v>
      </c>
      <c r="I409" s="12">
        <f>(C409-VLOOKUP(G409,Riders!$A$2:$D$4499,4,FALSE))/365</f>
        <v>27.153424657534245</v>
      </c>
      <c r="J409" s="41">
        <v>5</v>
      </c>
    </row>
    <row r="410" spans="1:12" x14ac:dyDescent="0.45">
      <c r="A410" s="4" t="s">
        <v>102</v>
      </c>
      <c r="B410" s="4">
        <v>2025</v>
      </c>
      <c r="C410" s="17">
        <v>45952</v>
      </c>
      <c r="D410" s="4" t="s">
        <v>103</v>
      </c>
      <c r="E410" s="41" t="s">
        <v>31</v>
      </c>
      <c r="F410" s="41" t="s">
        <v>31</v>
      </c>
      <c r="G410" t="s">
        <v>87</v>
      </c>
      <c r="H410" t="s">
        <v>88</v>
      </c>
      <c r="I410" s="12">
        <f>(C410-VLOOKUP(G410,Riders!$A$2:$D$4499,4,FALSE))/365</f>
        <v>26.326027397260273</v>
      </c>
      <c r="J410" s="41">
        <v>6</v>
      </c>
    </row>
    <row r="411" spans="1:12" x14ac:dyDescent="0.45">
      <c r="A411" s="4" t="s">
        <v>102</v>
      </c>
      <c r="B411" s="4">
        <v>2025</v>
      </c>
      <c r="C411" s="17">
        <v>45952</v>
      </c>
      <c r="D411" s="4" t="s">
        <v>103</v>
      </c>
      <c r="E411" s="41" t="s">
        <v>31</v>
      </c>
      <c r="F411" s="41" t="s">
        <v>31</v>
      </c>
      <c r="G411" t="s">
        <v>84</v>
      </c>
      <c r="H411" t="s">
        <v>61</v>
      </c>
      <c r="I411" s="12">
        <f>(C411-VLOOKUP(G411,Riders!$A$2:$D$4499,4,FALSE))/365</f>
        <v>26.347945205479451</v>
      </c>
      <c r="J411" s="41">
        <v>7</v>
      </c>
    </row>
    <row r="412" spans="1:12" x14ac:dyDescent="0.45">
      <c r="A412" s="4" t="s">
        <v>102</v>
      </c>
      <c r="B412" s="4">
        <v>2025</v>
      </c>
      <c r="C412" s="17">
        <v>45952</v>
      </c>
      <c r="D412" s="4" t="s">
        <v>103</v>
      </c>
      <c r="E412" s="41" t="s">
        <v>31</v>
      </c>
      <c r="F412" s="41" t="s">
        <v>31</v>
      </c>
      <c r="G412" t="s">
        <v>116</v>
      </c>
      <c r="H412" t="s">
        <v>58</v>
      </c>
      <c r="I412" s="12">
        <f>(C412-VLOOKUP(G412,Riders!$A$2:$D$4499,4,FALSE))/365</f>
        <v>21.347945205479451</v>
      </c>
      <c r="J412" s="41">
        <v>8</v>
      </c>
    </row>
    <row r="413" spans="1:12" x14ac:dyDescent="0.45">
      <c r="A413" s="4" t="s">
        <v>102</v>
      </c>
      <c r="B413" s="4">
        <v>2025</v>
      </c>
      <c r="C413" s="17">
        <v>45952</v>
      </c>
      <c r="D413" s="4" t="s">
        <v>103</v>
      </c>
      <c r="E413" s="41" t="s">
        <v>31</v>
      </c>
      <c r="F413" s="41" t="s">
        <v>31</v>
      </c>
      <c r="G413" t="s">
        <v>109</v>
      </c>
      <c r="H413" t="s">
        <v>40</v>
      </c>
      <c r="I413" s="12">
        <f>(C413-VLOOKUP(G413,Riders!$A$2:$D$4499,4,FALSE))/365</f>
        <v>20.994520547945207</v>
      </c>
      <c r="J413" s="41">
        <v>9</v>
      </c>
    </row>
    <row r="414" spans="1:12" x14ac:dyDescent="0.45">
      <c r="A414" s="4" t="s">
        <v>102</v>
      </c>
      <c r="B414" s="4">
        <v>2025</v>
      </c>
      <c r="C414" s="17">
        <v>45952</v>
      </c>
      <c r="D414" s="4" t="s">
        <v>103</v>
      </c>
      <c r="E414" s="41" t="s">
        <v>31</v>
      </c>
      <c r="F414" s="41" t="s">
        <v>31</v>
      </c>
      <c r="G414" t="s">
        <v>117</v>
      </c>
      <c r="H414" t="s">
        <v>67</v>
      </c>
      <c r="I414" s="12">
        <f>(C414-VLOOKUP(G414,Riders!$A$2:$D$4499,4,FALSE))/365</f>
        <v>23.745205479452054</v>
      </c>
      <c r="J414" s="41">
        <v>10</v>
      </c>
    </row>
    <row r="415" spans="1:12" x14ac:dyDescent="0.45">
      <c r="A415" s="4" t="s">
        <v>102</v>
      </c>
      <c r="B415" s="4">
        <v>2025</v>
      </c>
      <c r="C415" s="17">
        <v>45952</v>
      </c>
      <c r="D415" s="4" t="s">
        <v>103</v>
      </c>
      <c r="E415" s="41" t="s">
        <v>31</v>
      </c>
      <c r="F415" s="41" t="s">
        <v>31</v>
      </c>
      <c r="G415" t="s">
        <v>190</v>
      </c>
      <c r="H415" t="s">
        <v>177</v>
      </c>
      <c r="I415" s="12">
        <f>(C415-VLOOKUP(G415,Riders!$A$2:$D$4499,4,FALSE))/365</f>
        <v>24.24931506849315</v>
      </c>
      <c r="J415" s="41">
        <v>11</v>
      </c>
    </row>
    <row r="416" spans="1:12" x14ac:dyDescent="0.45">
      <c r="A416" s="4" t="s">
        <v>102</v>
      </c>
      <c r="B416" s="4">
        <v>2025</v>
      </c>
      <c r="C416" s="17">
        <v>45952</v>
      </c>
      <c r="D416" s="4" t="s">
        <v>103</v>
      </c>
      <c r="E416" s="41" t="s">
        <v>31</v>
      </c>
      <c r="F416" s="41" t="s">
        <v>31</v>
      </c>
      <c r="G416" t="s">
        <v>201</v>
      </c>
      <c r="H416" t="s">
        <v>49</v>
      </c>
      <c r="I416" s="12">
        <f>(C416-VLOOKUP(G416,Riders!$A$2:$D$4499,4,FALSE))/365</f>
        <v>28.553424657534247</v>
      </c>
      <c r="J416" s="41">
        <v>12</v>
      </c>
    </row>
    <row r="417" spans="1:12" x14ac:dyDescent="0.45">
      <c r="A417" s="4" t="s">
        <v>102</v>
      </c>
      <c r="B417" s="4">
        <v>2025</v>
      </c>
      <c r="C417" s="17">
        <v>45952</v>
      </c>
      <c r="D417" s="4" t="s">
        <v>103</v>
      </c>
      <c r="E417" s="41" t="s">
        <v>31</v>
      </c>
      <c r="F417" s="41" t="s">
        <v>31</v>
      </c>
      <c r="G417" t="s">
        <v>140</v>
      </c>
      <c r="H417" t="s">
        <v>131</v>
      </c>
      <c r="I417" s="12">
        <f>(C417-VLOOKUP(G417,Riders!$A$2:$D$4499,4,FALSE))/365</f>
        <v>26.279452054794522</v>
      </c>
      <c r="J417" s="41">
        <v>13</v>
      </c>
    </row>
    <row r="418" spans="1:12" x14ac:dyDescent="0.45">
      <c r="A418" s="4" t="s">
        <v>102</v>
      </c>
      <c r="B418" s="4">
        <v>2025</v>
      </c>
      <c r="C418" s="17">
        <v>45952</v>
      </c>
      <c r="D418" s="4" t="s">
        <v>103</v>
      </c>
      <c r="E418" s="41" t="s">
        <v>31</v>
      </c>
      <c r="F418" s="41" t="s">
        <v>31</v>
      </c>
      <c r="G418" t="s">
        <v>2341</v>
      </c>
      <c r="H418" t="s">
        <v>2342</v>
      </c>
      <c r="I418" s="12">
        <f>(C418-VLOOKUP(G418,Riders!$A$2:$D$4499,4,FALSE))/365</f>
        <v>35.731506849315068</v>
      </c>
      <c r="J418" s="41">
        <v>14</v>
      </c>
    </row>
    <row r="419" spans="1:12" x14ac:dyDescent="0.45">
      <c r="A419" s="4" t="s">
        <v>102</v>
      </c>
      <c r="B419" s="4">
        <v>2025</v>
      </c>
      <c r="C419" s="17">
        <v>45952</v>
      </c>
      <c r="D419" s="4" t="s">
        <v>103</v>
      </c>
      <c r="E419" s="41" t="s">
        <v>31</v>
      </c>
      <c r="F419" s="41" t="s">
        <v>31</v>
      </c>
      <c r="G419" t="s">
        <v>4728</v>
      </c>
      <c r="H419" t="s">
        <v>2347</v>
      </c>
      <c r="I419" s="12">
        <f>(C419-VLOOKUP(G419,Riders!$A$2:$D$4499,4,FALSE))/365</f>
        <v>33.172602739726024</v>
      </c>
      <c r="J419" s="41">
        <v>15</v>
      </c>
    </row>
    <row r="420" spans="1:12" x14ac:dyDescent="0.45">
      <c r="A420" s="4" t="s">
        <v>102</v>
      </c>
      <c r="B420" s="4">
        <v>2025</v>
      </c>
      <c r="C420" s="17">
        <v>45952</v>
      </c>
      <c r="D420" s="4" t="s">
        <v>103</v>
      </c>
      <c r="E420" s="41" t="s">
        <v>31</v>
      </c>
      <c r="F420" s="41" t="s">
        <v>31</v>
      </c>
      <c r="G420" t="s">
        <v>113</v>
      </c>
      <c r="H420" t="s">
        <v>115</v>
      </c>
      <c r="I420" s="12">
        <f>(C420-VLOOKUP(G420,Riders!$A$2:$D$4499,4,FALSE))/365</f>
        <v>20.876712328767123</v>
      </c>
      <c r="J420" s="41">
        <v>16</v>
      </c>
    </row>
    <row r="421" spans="1:12" x14ac:dyDescent="0.45">
      <c r="A421" s="4" t="s">
        <v>102</v>
      </c>
      <c r="B421" s="4">
        <v>2025</v>
      </c>
      <c r="C421" s="17">
        <v>45952</v>
      </c>
      <c r="D421" s="4" t="s">
        <v>103</v>
      </c>
      <c r="E421" s="41" t="s">
        <v>31</v>
      </c>
      <c r="F421" s="41" t="s">
        <v>31</v>
      </c>
      <c r="G421" t="s">
        <v>111</v>
      </c>
      <c r="H421" t="s">
        <v>91</v>
      </c>
      <c r="I421" s="12">
        <f>(C421-VLOOKUP(G421,Riders!$A$2:$D$4499,4,FALSE))/365</f>
        <v>22.734246575342464</v>
      </c>
      <c r="J421" s="41">
        <v>17</v>
      </c>
    </row>
    <row r="422" spans="1:12" x14ac:dyDescent="0.45">
      <c r="A422" s="4" t="s">
        <v>102</v>
      </c>
      <c r="B422" s="4">
        <v>2025</v>
      </c>
      <c r="C422" s="17">
        <v>45952</v>
      </c>
      <c r="D422" s="4" t="s">
        <v>103</v>
      </c>
      <c r="E422" s="41" t="s">
        <v>31</v>
      </c>
      <c r="F422" s="41" t="s">
        <v>31</v>
      </c>
      <c r="G422" t="s">
        <v>68</v>
      </c>
      <c r="H422" t="s">
        <v>70</v>
      </c>
      <c r="I422" s="12">
        <f>(C422-VLOOKUP(G422,Riders!$A$2:$D$4499,4,FALSE))/365</f>
        <v>26.183561643835617</v>
      </c>
      <c r="J422" s="41">
        <v>18</v>
      </c>
    </row>
    <row r="423" spans="1:12" x14ac:dyDescent="0.45">
      <c r="A423" s="4" t="s">
        <v>102</v>
      </c>
      <c r="B423" s="4">
        <v>2025</v>
      </c>
      <c r="C423" s="17">
        <v>45952</v>
      </c>
      <c r="D423" s="4" t="s">
        <v>103</v>
      </c>
      <c r="E423" s="41" t="s">
        <v>31</v>
      </c>
      <c r="F423" s="41" t="s">
        <v>31</v>
      </c>
      <c r="G423" t="s">
        <v>5149</v>
      </c>
      <c r="H423" t="s">
        <v>506</v>
      </c>
      <c r="I423" s="12">
        <f>(C423-VLOOKUP(G423,Riders!$A$2:$D$4499,4,FALSE))/365</f>
        <v>29.093150684931508</v>
      </c>
      <c r="J423" s="41">
        <v>19</v>
      </c>
    </row>
    <row r="424" spans="1:12" x14ac:dyDescent="0.45">
      <c r="A424" s="4" t="s">
        <v>102</v>
      </c>
      <c r="B424" s="4">
        <v>2025</v>
      </c>
      <c r="C424" s="17">
        <v>45952</v>
      </c>
      <c r="D424" s="4" t="s">
        <v>103</v>
      </c>
      <c r="E424" s="41" t="s">
        <v>31</v>
      </c>
      <c r="F424" s="41" t="s">
        <v>31</v>
      </c>
      <c r="G424" t="s">
        <v>35</v>
      </c>
      <c r="H424" t="s">
        <v>37</v>
      </c>
      <c r="I424" s="12">
        <f>(C424-VLOOKUP(G424,Riders!$A$2:$D$4499,4,FALSE))/365</f>
        <v>27.983561643835618</v>
      </c>
      <c r="J424" s="41">
        <v>20</v>
      </c>
    </row>
    <row r="425" spans="1:12" x14ac:dyDescent="0.45">
      <c r="A425" s="4" t="s">
        <v>102</v>
      </c>
      <c r="B425" s="4">
        <v>2025</v>
      </c>
      <c r="C425" s="17">
        <v>45952</v>
      </c>
      <c r="D425" s="4" t="s">
        <v>103</v>
      </c>
      <c r="E425" s="41" t="s">
        <v>31</v>
      </c>
      <c r="F425" s="41" t="s">
        <v>31</v>
      </c>
      <c r="G425" t="s">
        <v>32</v>
      </c>
      <c r="H425" t="s">
        <v>34</v>
      </c>
      <c r="I425" s="12">
        <f>(C425-VLOOKUP(G425,Riders!$A$2:$D$4499,4,FALSE))/365</f>
        <v>21.742465753424657</v>
      </c>
      <c r="J425" s="41">
        <v>21</v>
      </c>
    </row>
    <row r="426" spans="1:12" x14ac:dyDescent="0.45">
      <c r="A426" s="4" t="s">
        <v>102</v>
      </c>
      <c r="B426" s="4">
        <v>2025</v>
      </c>
      <c r="C426" s="17">
        <v>45952</v>
      </c>
      <c r="D426" s="4" t="s">
        <v>103</v>
      </c>
      <c r="E426" s="41" t="s">
        <v>31</v>
      </c>
      <c r="F426" s="41" t="s">
        <v>31</v>
      </c>
      <c r="G426" t="s">
        <v>94</v>
      </c>
      <c r="H426" t="s">
        <v>96</v>
      </c>
      <c r="I426" s="12">
        <f>(C426-VLOOKUP(G426,Riders!$A$2:$D$4499,4,FALSE))/365</f>
        <v>27.980821917808218</v>
      </c>
      <c r="J426" s="41">
        <v>22</v>
      </c>
    </row>
    <row r="427" spans="1:12" x14ac:dyDescent="0.45">
      <c r="A427" s="4" t="s">
        <v>102</v>
      </c>
      <c r="B427" s="4">
        <v>2025</v>
      </c>
      <c r="C427" s="17">
        <v>45952</v>
      </c>
      <c r="D427" s="4" t="s">
        <v>103</v>
      </c>
      <c r="E427" s="41" t="s">
        <v>31</v>
      </c>
      <c r="F427" s="41" t="s">
        <v>31</v>
      </c>
      <c r="G427" t="s">
        <v>112</v>
      </c>
      <c r="H427" t="s">
        <v>83</v>
      </c>
      <c r="I427" s="12">
        <f>(C427-VLOOKUP(G427,Riders!$A$2:$D$4499,4,FALSE))/365</f>
        <v>22.372602739726027</v>
      </c>
      <c r="J427" s="41">
        <v>23</v>
      </c>
    </row>
    <row r="428" spans="1:12" x14ac:dyDescent="0.45">
      <c r="A428" s="4" t="s">
        <v>102</v>
      </c>
      <c r="B428" s="4">
        <v>2025</v>
      </c>
      <c r="C428" s="17">
        <v>45952</v>
      </c>
      <c r="D428" s="4" t="s">
        <v>103</v>
      </c>
      <c r="E428" s="41" t="s">
        <v>31</v>
      </c>
      <c r="F428" s="41" t="s">
        <v>31</v>
      </c>
      <c r="G428" t="s">
        <v>2092</v>
      </c>
      <c r="H428" t="s">
        <v>524</v>
      </c>
      <c r="I428" s="12">
        <f>(C428-VLOOKUP(G428,Riders!$A$2:$D$4499,4,FALSE))/365</f>
        <v>22.668493150684931</v>
      </c>
      <c r="J428" s="41">
        <v>24</v>
      </c>
    </row>
    <row r="429" spans="1:12" x14ac:dyDescent="0.45">
      <c r="A429" t="s">
        <v>74</v>
      </c>
      <c r="B429">
        <v>2026</v>
      </c>
      <c r="C429" s="9">
        <v>46129</v>
      </c>
      <c r="D429" t="s">
        <v>30</v>
      </c>
      <c r="E429" t="s">
        <v>31</v>
      </c>
      <c r="F429" t="s">
        <v>31</v>
      </c>
      <c r="G429" t="s">
        <v>4728</v>
      </c>
      <c r="H429" t="s">
        <v>2347</v>
      </c>
      <c r="I429" s="12">
        <f>(C429-VLOOKUP(G429,Riders!$A$2:$D$4499,4,FALSE))/365</f>
        <v>33.657534246575345</v>
      </c>
      <c r="J429">
        <v>1</v>
      </c>
      <c r="K429" s="6">
        <v>0.55486111111111114</v>
      </c>
      <c r="L429">
        <v>46.183</v>
      </c>
    </row>
    <row r="430" spans="1:12" x14ac:dyDescent="0.45">
      <c r="A430" t="s">
        <v>74</v>
      </c>
      <c r="B430">
        <v>2026</v>
      </c>
      <c r="C430" s="9">
        <v>46129</v>
      </c>
      <c r="D430" t="s">
        <v>30</v>
      </c>
      <c r="E430" t="s">
        <v>31</v>
      </c>
      <c r="F430" t="s">
        <v>31</v>
      </c>
      <c r="G430" t="s">
        <v>53</v>
      </c>
      <c r="H430" t="s">
        <v>55</v>
      </c>
      <c r="I430" s="12">
        <f>(C430-VLOOKUP(G430,Riders!$A$2:$D$4499,4,FALSE))/365</f>
        <v>24.967123287671232</v>
      </c>
      <c r="J430">
        <v>2</v>
      </c>
    </row>
    <row r="431" spans="1:12" x14ac:dyDescent="0.45">
      <c r="A431" t="s">
        <v>74</v>
      </c>
      <c r="B431">
        <v>2026</v>
      </c>
      <c r="C431" s="9">
        <v>46129</v>
      </c>
      <c r="D431" t="s">
        <v>30</v>
      </c>
      <c r="E431" t="s">
        <v>31</v>
      </c>
      <c r="F431" t="s">
        <v>31</v>
      </c>
      <c r="G431" t="s">
        <v>76</v>
      </c>
      <c r="H431" t="s">
        <v>52</v>
      </c>
      <c r="I431" s="12">
        <f>(C431-VLOOKUP(G431,Riders!$A$2:$D$4499,4,FALSE))/365</f>
        <v>27</v>
      </c>
      <c r="J431">
        <v>3</v>
      </c>
    </row>
    <row r="432" spans="1:12" x14ac:dyDescent="0.45">
      <c r="A432" t="s">
        <v>74</v>
      </c>
      <c r="B432">
        <v>2026</v>
      </c>
      <c r="C432" s="9">
        <v>46129</v>
      </c>
      <c r="D432" t="s">
        <v>30</v>
      </c>
      <c r="E432" t="s">
        <v>31</v>
      </c>
      <c r="F432" t="s">
        <v>31</v>
      </c>
      <c r="G432" t="s">
        <v>72</v>
      </c>
      <c r="H432" t="s">
        <v>73</v>
      </c>
      <c r="I432" s="12">
        <f>(C432-VLOOKUP(G432,Riders!$A$2:$D$4499,4,FALSE))/365</f>
        <v>27.731506849315068</v>
      </c>
      <c r="J432">
        <v>4</v>
      </c>
    </row>
    <row r="433" spans="1:10" x14ac:dyDescent="0.45">
      <c r="A433" t="s">
        <v>74</v>
      </c>
      <c r="B433">
        <v>2026</v>
      </c>
      <c r="C433" s="9">
        <v>46129</v>
      </c>
      <c r="D433" t="s">
        <v>30</v>
      </c>
      <c r="E433" t="s">
        <v>31</v>
      </c>
      <c r="F433" t="s">
        <v>31</v>
      </c>
      <c r="G433" t="s">
        <v>80</v>
      </c>
      <c r="H433" t="s">
        <v>34</v>
      </c>
      <c r="I433" s="12">
        <f>(C433-VLOOKUP(G433,Riders!$A$2:$D$4499,4,FALSE))/365</f>
        <v>22.090410958904108</v>
      </c>
      <c r="J433">
        <v>5</v>
      </c>
    </row>
    <row r="434" spans="1:10" x14ac:dyDescent="0.45">
      <c r="A434" t="s">
        <v>74</v>
      </c>
      <c r="B434">
        <v>2026</v>
      </c>
      <c r="C434" s="9">
        <v>46129</v>
      </c>
      <c r="D434" t="s">
        <v>30</v>
      </c>
      <c r="E434" t="s">
        <v>31</v>
      </c>
      <c r="F434" t="s">
        <v>31</v>
      </c>
      <c r="G434" t="s">
        <v>108</v>
      </c>
      <c r="H434" t="s">
        <v>37</v>
      </c>
      <c r="I434" s="12">
        <f>(C434-VLOOKUP(G434,Riders!$A$2:$D$4499,4,FALSE))/365</f>
        <v>24.358904109589041</v>
      </c>
      <c r="J434">
        <v>6</v>
      </c>
    </row>
    <row r="435" spans="1:10" x14ac:dyDescent="0.45">
      <c r="A435" t="s">
        <v>74</v>
      </c>
      <c r="B435">
        <v>2026</v>
      </c>
      <c r="C435" s="9">
        <v>46129</v>
      </c>
      <c r="D435" t="s">
        <v>30</v>
      </c>
      <c r="E435" t="s">
        <v>31</v>
      </c>
      <c r="F435" t="s">
        <v>31</v>
      </c>
      <c r="G435" t="s">
        <v>126</v>
      </c>
      <c r="H435" t="s">
        <v>115</v>
      </c>
      <c r="I435" s="12">
        <f>(C435-VLOOKUP(G435,Riders!$A$2:$D$4499,4,FALSE))/365</f>
        <v>25.641095890410959</v>
      </c>
      <c r="J435">
        <v>7</v>
      </c>
    </row>
    <row r="436" spans="1:10" x14ac:dyDescent="0.45">
      <c r="A436" t="s">
        <v>74</v>
      </c>
      <c r="B436">
        <v>2026</v>
      </c>
      <c r="C436" s="9">
        <v>46129</v>
      </c>
      <c r="D436" t="s">
        <v>30</v>
      </c>
      <c r="E436" t="s">
        <v>31</v>
      </c>
      <c r="F436" t="s">
        <v>31</v>
      </c>
      <c r="G436" t="s">
        <v>2092</v>
      </c>
      <c r="H436" t="s">
        <v>524</v>
      </c>
      <c r="I436" s="12">
        <f>(C436-VLOOKUP(G436,Riders!$A$2:$D$4499,4,FALSE))/365</f>
        <v>23.153424657534245</v>
      </c>
      <c r="J436">
        <v>8</v>
      </c>
    </row>
    <row r="437" spans="1:10" x14ac:dyDescent="0.45">
      <c r="A437" t="s">
        <v>74</v>
      </c>
      <c r="B437">
        <v>2026</v>
      </c>
      <c r="C437" s="9">
        <v>46129</v>
      </c>
      <c r="D437" t="s">
        <v>30</v>
      </c>
      <c r="E437" t="s">
        <v>31</v>
      </c>
      <c r="F437" t="s">
        <v>31</v>
      </c>
      <c r="G437" t="s">
        <v>2066</v>
      </c>
      <c r="H437" t="s">
        <v>79</v>
      </c>
      <c r="I437" s="12">
        <f>(C437-VLOOKUP(G437,Riders!$A$2:$D$4499,4,FALSE))/365</f>
        <v>27.035616438356165</v>
      </c>
      <c r="J437">
        <v>9</v>
      </c>
    </row>
    <row r="438" spans="1:10" x14ac:dyDescent="0.45">
      <c r="A438" t="s">
        <v>74</v>
      </c>
      <c r="B438">
        <v>2026</v>
      </c>
      <c r="C438" s="9">
        <v>46129</v>
      </c>
      <c r="D438" t="s">
        <v>30</v>
      </c>
      <c r="E438" t="s">
        <v>31</v>
      </c>
      <c r="F438" t="s">
        <v>31</v>
      </c>
      <c r="G438" t="s">
        <v>2201</v>
      </c>
      <c r="H438" t="s">
        <v>524</v>
      </c>
      <c r="I438" s="12">
        <f>(C438-VLOOKUP(G438,Riders!$A$2:$D$4499,4,FALSE))/365</f>
        <v>20.471232876712328</v>
      </c>
      <c r="J438">
        <v>10</v>
      </c>
    </row>
    <row r="439" spans="1:10" x14ac:dyDescent="0.45">
      <c r="A439" t="s">
        <v>74</v>
      </c>
      <c r="B439">
        <v>2026</v>
      </c>
      <c r="C439" s="9">
        <v>46129</v>
      </c>
      <c r="D439" t="s">
        <v>30</v>
      </c>
      <c r="E439" t="s">
        <v>31</v>
      </c>
      <c r="F439" t="s">
        <v>31</v>
      </c>
      <c r="G439" t="s">
        <v>90</v>
      </c>
      <c r="H439" t="s">
        <v>91</v>
      </c>
      <c r="I439" s="12">
        <f>(C439-VLOOKUP(G439,Riders!$A$2:$D$4499,4,FALSE))/365</f>
        <v>20.726027397260275</v>
      </c>
      <c r="J439">
        <v>11</v>
      </c>
    </row>
    <row r="440" spans="1:10" x14ac:dyDescent="0.45">
      <c r="A440" t="s">
        <v>74</v>
      </c>
      <c r="B440">
        <v>2026</v>
      </c>
      <c r="C440" s="9">
        <v>46129</v>
      </c>
      <c r="D440" t="s">
        <v>30</v>
      </c>
      <c r="E440" t="s">
        <v>31</v>
      </c>
      <c r="F440" t="s">
        <v>31</v>
      </c>
      <c r="G440" t="s">
        <v>97</v>
      </c>
      <c r="H440" t="s">
        <v>99</v>
      </c>
      <c r="I440" s="12">
        <f>(C440-VLOOKUP(G440,Riders!$A$2:$D$4499,4,FALSE))/365</f>
        <v>27.638356164383563</v>
      </c>
      <c r="J440">
        <v>12</v>
      </c>
    </row>
    <row r="441" spans="1:10" x14ac:dyDescent="0.45">
      <c r="A441" t="s">
        <v>74</v>
      </c>
      <c r="B441">
        <v>2026</v>
      </c>
      <c r="C441" s="9">
        <v>46129</v>
      </c>
      <c r="D441" t="s">
        <v>30</v>
      </c>
      <c r="E441" t="s">
        <v>31</v>
      </c>
      <c r="F441" t="s">
        <v>31</v>
      </c>
      <c r="G441" t="s">
        <v>84</v>
      </c>
      <c r="H441" t="s">
        <v>61</v>
      </c>
      <c r="I441" s="12">
        <f>(C441-VLOOKUP(G441,Riders!$A$2:$D$4499,4,FALSE))/365</f>
        <v>26.832876712328765</v>
      </c>
      <c r="J441">
        <v>13</v>
      </c>
    </row>
    <row r="442" spans="1:10" x14ac:dyDescent="0.45">
      <c r="A442" t="s">
        <v>74</v>
      </c>
      <c r="B442">
        <v>2026</v>
      </c>
      <c r="C442" s="9">
        <v>46129</v>
      </c>
      <c r="D442" t="s">
        <v>30</v>
      </c>
      <c r="E442" t="s">
        <v>31</v>
      </c>
      <c r="F442" t="s">
        <v>31</v>
      </c>
      <c r="G442" t="s">
        <v>4805</v>
      </c>
      <c r="H442" t="s">
        <v>4806</v>
      </c>
      <c r="I442" s="12">
        <f>(C442-VLOOKUP(G442,Riders!$A$2:$D$4499,4,FALSE))/365</f>
        <v>20.704109589041096</v>
      </c>
      <c r="J442">
        <v>14</v>
      </c>
    </row>
    <row r="443" spans="1:10" x14ac:dyDescent="0.45">
      <c r="A443" t="s">
        <v>74</v>
      </c>
      <c r="B443">
        <v>2026</v>
      </c>
      <c r="C443" s="9">
        <v>46129</v>
      </c>
      <c r="D443" t="s">
        <v>30</v>
      </c>
      <c r="E443" t="s">
        <v>31</v>
      </c>
      <c r="F443" t="s">
        <v>31</v>
      </c>
      <c r="G443" t="s">
        <v>87</v>
      </c>
      <c r="H443" t="s">
        <v>88</v>
      </c>
      <c r="I443" s="12">
        <f>(C443-VLOOKUP(G443,Riders!$A$2:$D$4499,4,FALSE))/365</f>
        <v>26.81095890410959</v>
      </c>
      <c r="J443">
        <v>15</v>
      </c>
    </row>
    <row r="444" spans="1:10" x14ac:dyDescent="0.45">
      <c r="A444" t="s">
        <v>74</v>
      </c>
      <c r="B444">
        <v>2026</v>
      </c>
      <c r="C444" s="9">
        <v>46129</v>
      </c>
      <c r="D444" t="s">
        <v>30</v>
      </c>
      <c r="E444" t="s">
        <v>31</v>
      </c>
      <c r="F444" t="s">
        <v>31</v>
      </c>
      <c r="G444" t="s">
        <v>41</v>
      </c>
      <c r="H444" t="s">
        <v>43</v>
      </c>
      <c r="I444" s="12">
        <f>(C444-VLOOKUP(G444,Riders!$A$2:$D$4499,4,FALSE))/365</f>
        <v>21.457534246575342</v>
      </c>
      <c r="J444">
        <v>16</v>
      </c>
    </row>
    <row r="445" spans="1:10" x14ac:dyDescent="0.45">
      <c r="A445" t="s">
        <v>74</v>
      </c>
      <c r="B445">
        <v>2026</v>
      </c>
      <c r="C445" s="9">
        <v>46129</v>
      </c>
      <c r="D445" t="s">
        <v>30</v>
      </c>
      <c r="E445" t="s">
        <v>31</v>
      </c>
      <c r="F445" t="s">
        <v>31</v>
      </c>
      <c r="G445" t="s">
        <v>2189</v>
      </c>
      <c r="H445" t="s">
        <v>64</v>
      </c>
      <c r="I445" s="12">
        <f>(C445-VLOOKUP(G445,Riders!$A$2:$D$4499,4,FALSE))/365</f>
        <v>20.172602739726027</v>
      </c>
      <c r="J445">
        <v>17</v>
      </c>
    </row>
    <row r="446" spans="1:10" x14ac:dyDescent="0.45">
      <c r="A446" t="s">
        <v>74</v>
      </c>
      <c r="B446">
        <v>2026</v>
      </c>
      <c r="C446" s="9">
        <v>46129</v>
      </c>
      <c r="D446" t="s">
        <v>30</v>
      </c>
      <c r="E446" t="s">
        <v>31</v>
      </c>
      <c r="F446" t="s">
        <v>31</v>
      </c>
      <c r="G446" t="s">
        <v>82</v>
      </c>
      <c r="H446" t="s">
        <v>83</v>
      </c>
      <c r="I446" s="12">
        <f>(C446-VLOOKUP(G446,Riders!$A$2:$D$4499,4,FALSE))/365</f>
        <v>25.30958904109589</v>
      </c>
      <c r="J446">
        <v>18</v>
      </c>
    </row>
    <row r="447" spans="1:10" x14ac:dyDescent="0.45">
      <c r="A447" t="s">
        <v>74</v>
      </c>
      <c r="B447">
        <v>2026</v>
      </c>
      <c r="C447" s="9">
        <v>46129</v>
      </c>
      <c r="D447" t="s">
        <v>30</v>
      </c>
      <c r="E447" t="s">
        <v>31</v>
      </c>
      <c r="F447" t="s">
        <v>31</v>
      </c>
      <c r="G447" t="s">
        <v>2185</v>
      </c>
      <c r="H447" t="s">
        <v>67</v>
      </c>
      <c r="I447" s="12">
        <f>(C447-VLOOKUP(G447,Riders!$A$2:$D$4499,4,FALSE))/365</f>
        <v>23.405479452054795</v>
      </c>
      <c r="J447">
        <v>19</v>
      </c>
    </row>
    <row r="448" spans="1:10" x14ac:dyDescent="0.45">
      <c r="A448" t="s">
        <v>74</v>
      </c>
      <c r="B448">
        <v>2026</v>
      </c>
      <c r="C448" s="9">
        <v>46129</v>
      </c>
      <c r="D448" t="s">
        <v>30</v>
      </c>
      <c r="E448" t="s">
        <v>31</v>
      </c>
      <c r="F448" t="s">
        <v>31</v>
      </c>
      <c r="G448" t="s">
        <v>2187</v>
      </c>
      <c r="H448" t="s">
        <v>58</v>
      </c>
      <c r="I448" s="12">
        <f>(C448-VLOOKUP(G448,Riders!$A$2:$D$4499,4,FALSE))/365</f>
        <v>21.295890410958904</v>
      </c>
      <c r="J448">
        <v>20</v>
      </c>
    </row>
    <row r="449" spans="1:12" x14ac:dyDescent="0.45">
      <c r="A449" t="s">
        <v>74</v>
      </c>
      <c r="B449">
        <v>2026</v>
      </c>
      <c r="C449" s="9">
        <v>46129</v>
      </c>
      <c r="D449" t="s">
        <v>30</v>
      </c>
      <c r="E449" t="s">
        <v>31</v>
      </c>
      <c r="F449" t="s">
        <v>31</v>
      </c>
      <c r="G449" t="s">
        <v>2593</v>
      </c>
      <c r="H449" t="s">
        <v>2334</v>
      </c>
      <c r="I449" s="12">
        <f>(C449-VLOOKUP(G449,Riders!$A$2:$D$4499,4,FALSE))/365</f>
        <v>27.827397260273973</v>
      </c>
      <c r="J449">
        <v>21</v>
      </c>
    </row>
    <row r="450" spans="1:12" x14ac:dyDescent="0.45">
      <c r="A450" t="s">
        <v>74</v>
      </c>
      <c r="B450">
        <v>2026</v>
      </c>
      <c r="C450" s="9">
        <v>46129</v>
      </c>
      <c r="D450" t="s">
        <v>30</v>
      </c>
      <c r="E450" t="s">
        <v>31</v>
      </c>
      <c r="F450" t="s">
        <v>31</v>
      </c>
      <c r="G450" t="s">
        <v>2591</v>
      </c>
      <c r="H450" t="s">
        <v>543</v>
      </c>
      <c r="I450" s="12">
        <f>(C450-VLOOKUP(G450,Riders!$A$2:$D$4499,4,FALSE))/365</f>
        <v>28.583561643835615</v>
      </c>
      <c r="J450">
        <v>22</v>
      </c>
    </row>
    <row r="451" spans="1:12" x14ac:dyDescent="0.45">
      <c r="A451" t="s">
        <v>74</v>
      </c>
      <c r="B451">
        <v>2026</v>
      </c>
      <c r="C451" s="9">
        <v>46129</v>
      </c>
      <c r="D451" t="s">
        <v>30</v>
      </c>
      <c r="E451" t="s">
        <v>31</v>
      </c>
      <c r="F451" t="s">
        <v>31</v>
      </c>
      <c r="G451" t="s">
        <v>4325</v>
      </c>
      <c r="H451" t="s">
        <v>427</v>
      </c>
      <c r="I451" s="12">
        <f>(C451-VLOOKUP(G451,Riders!$A$2:$D$4499,4,FALSE))/365</f>
        <v>20.186301369863013</v>
      </c>
      <c r="J451">
        <v>23</v>
      </c>
    </row>
    <row r="452" spans="1:12" x14ac:dyDescent="0.45">
      <c r="A452" t="s">
        <v>29</v>
      </c>
      <c r="B452">
        <v>2026</v>
      </c>
      <c r="C452" s="9">
        <v>46136</v>
      </c>
      <c r="D452" t="s">
        <v>30</v>
      </c>
      <c r="E452" t="s">
        <v>31</v>
      </c>
      <c r="F452" t="s">
        <v>31</v>
      </c>
      <c r="G452" t="s">
        <v>4728</v>
      </c>
      <c r="H452" t="s">
        <v>2347</v>
      </c>
      <c r="I452" s="12">
        <f>(C452-VLOOKUP(G452,Riders!$A$2:$D$4499,4,FALSE))/365</f>
        <v>33.676712328767124</v>
      </c>
      <c r="J452">
        <v>1</v>
      </c>
      <c r="K452" s="6">
        <v>0.60069444444444442</v>
      </c>
      <c r="L452">
        <v>46.820999999999998</v>
      </c>
    </row>
    <row r="453" spans="1:12" x14ac:dyDescent="0.45">
      <c r="A453" t="s">
        <v>29</v>
      </c>
      <c r="B453">
        <v>2026</v>
      </c>
      <c r="C453" s="9">
        <v>46136</v>
      </c>
      <c r="D453" t="s">
        <v>30</v>
      </c>
      <c r="E453" t="s">
        <v>31</v>
      </c>
      <c r="F453" t="s">
        <v>31</v>
      </c>
      <c r="G453" t="s">
        <v>190</v>
      </c>
      <c r="H453" t="s">
        <v>177</v>
      </c>
      <c r="I453" s="12">
        <f>(C453-VLOOKUP(G453,Riders!$A$2:$D$4499,4,FALSE))/365</f>
        <v>24.753424657534246</v>
      </c>
      <c r="J453">
        <v>2</v>
      </c>
    </row>
    <row r="454" spans="1:12" x14ac:dyDescent="0.45">
      <c r="A454" t="s">
        <v>29</v>
      </c>
      <c r="B454">
        <v>2026</v>
      </c>
      <c r="C454" s="9">
        <v>46136</v>
      </c>
      <c r="D454" t="s">
        <v>30</v>
      </c>
      <c r="E454" t="s">
        <v>31</v>
      </c>
      <c r="F454" t="s">
        <v>31</v>
      </c>
      <c r="G454" t="s">
        <v>63</v>
      </c>
      <c r="H454" t="s">
        <v>64</v>
      </c>
      <c r="I454" s="12">
        <f>(C454-VLOOKUP(G454,Riders!$A$2:$D$4499,4,FALSE))/365</f>
        <v>25.024657534246575</v>
      </c>
      <c r="J454">
        <v>3</v>
      </c>
    </row>
    <row r="455" spans="1:12" x14ac:dyDescent="0.45">
      <c r="A455" t="s">
        <v>29</v>
      </c>
      <c r="B455">
        <v>2026</v>
      </c>
      <c r="C455" s="9">
        <v>46136</v>
      </c>
      <c r="D455" t="s">
        <v>30</v>
      </c>
      <c r="E455" t="s">
        <v>31</v>
      </c>
      <c r="F455" t="s">
        <v>31</v>
      </c>
      <c r="G455" t="s">
        <v>2092</v>
      </c>
      <c r="H455" t="s">
        <v>524</v>
      </c>
      <c r="I455" s="12">
        <f>(C455-VLOOKUP(G455,Riders!$A$2:$D$4499,4,FALSE))/365</f>
        <v>23.172602739726027</v>
      </c>
      <c r="J455">
        <v>4</v>
      </c>
    </row>
    <row r="456" spans="1:12" x14ac:dyDescent="0.45">
      <c r="A456" t="s">
        <v>29</v>
      </c>
      <c r="B456">
        <v>2026</v>
      </c>
      <c r="C456" s="9">
        <v>46136</v>
      </c>
      <c r="D456" t="s">
        <v>30</v>
      </c>
      <c r="E456" t="s">
        <v>31</v>
      </c>
      <c r="F456" t="s">
        <v>31</v>
      </c>
      <c r="G456" t="s">
        <v>134</v>
      </c>
      <c r="H456" t="s">
        <v>34</v>
      </c>
      <c r="I456" s="12">
        <f>(C456-VLOOKUP(G456,Riders!$A$2:$D$4499,4,FALSE))/365</f>
        <v>24.63013698630137</v>
      </c>
      <c r="J456">
        <v>5</v>
      </c>
    </row>
    <row r="457" spans="1:12" x14ac:dyDescent="0.45">
      <c r="A457" t="s">
        <v>29</v>
      </c>
      <c r="B457">
        <v>2026</v>
      </c>
      <c r="C457" s="9">
        <v>46136</v>
      </c>
      <c r="D457" t="s">
        <v>30</v>
      </c>
      <c r="E457" t="s">
        <v>31</v>
      </c>
      <c r="F457" t="s">
        <v>31</v>
      </c>
      <c r="G457" t="s">
        <v>59</v>
      </c>
      <c r="H457" t="s">
        <v>61</v>
      </c>
      <c r="I457" s="12">
        <f>(C457-VLOOKUP(G457,Riders!$A$2:$D$4499,4,FALSE))/365</f>
        <v>19.835616438356166</v>
      </c>
      <c r="J457">
        <v>6</v>
      </c>
    </row>
    <row r="458" spans="1:12" x14ac:dyDescent="0.45">
      <c r="A458" t="s">
        <v>29</v>
      </c>
      <c r="B458">
        <v>2026</v>
      </c>
      <c r="C458" s="9">
        <v>46136</v>
      </c>
      <c r="D458" t="s">
        <v>30</v>
      </c>
      <c r="E458" t="s">
        <v>31</v>
      </c>
      <c r="F458" t="s">
        <v>31</v>
      </c>
      <c r="G458" t="s">
        <v>53</v>
      </c>
      <c r="H458" t="s">
        <v>55</v>
      </c>
      <c r="I458" s="12">
        <f>(C458-VLOOKUP(G458,Riders!$A$2:$D$4499,4,FALSE))/365</f>
        <v>24.986301369863014</v>
      </c>
      <c r="J458">
        <v>7</v>
      </c>
    </row>
    <row r="459" spans="1:12" x14ac:dyDescent="0.45">
      <c r="A459" t="s">
        <v>29</v>
      </c>
      <c r="B459">
        <v>2026</v>
      </c>
      <c r="C459" s="9">
        <v>46136</v>
      </c>
      <c r="D459" t="s">
        <v>30</v>
      </c>
      <c r="E459" t="s">
        <v>31</v>
      </c>
      <c r="F459" t="s">
        <v>31</v>
      </c>
      <c r="G459" t="s">
        <v>109</v>
      </c>
      <c r="H459" t="s">
        <v>40</v>
      </c>
      <c r="I459" s="12">
        <f>(C459-VLOOKUP(G459,Riders!$A$2:$D$4499,4,FALSE))/365</f>
        <v>21.4986301369863</v>
      </c>
      <c r="J459">
        <v>8</v>
      </c>
    </row>
    <row r="460" spans="1:12" x14ac:dyDescent="0.45">
      <c r="A460" t="s">
        <v>29</v>
      </c>
      <c r="B460">
        <v>2026</v>
      </c>
      <c r="C460" s="9">
        <v>46136</v>
      </c>
      <c r="D460" t="s">
        <v>30</v>
      </c>
      <c r="E460" t="s">
        <v>31</v>
      </c>
      <c r="F460" t="s">
        <v>31</v>
      </c>
      <c r="G460" t="s">
        <v>50</v>
      </c>
      <c r="H460" t="s">
        <v>52</v>
      </c>
      <c r="I460" s="12">
        <f>(C460-VLOOKUP(G460,Riders!$A$2:$D$4499,4,FALSE))/365</f>
        <v>20.55890410958904</v>
      </c>
      <c r="J460">
        <v>9</v>
      </c>
    </row>
    <row r="461" spans="1:12" x14ac:dyDescent="0.45">
      <c r="A461" t="s">
        <v>29</v>
      </c>
      <c r="B461">
        <v>2026</v>
      </c>
      <c r="C461" s="9">
        <v>46136</v>
      </c>
      <c r="D461" t="s">
        <v>30</v>
      </c>
      <c r="E461" t="s">
        <v>31</v>
      </c>
      <c r="F461" t="s">
        <v>31</v>
      </c>
      <c r="G461" t="s">
        <v>66</v>
      </c>
      <c r="H461" t="s">
        <v>67</v>
      </c>
      <c r="I461" s="12">
        <f>(C461-VLOOKUP(G461,Riders!$A$2:$D$4499,4,FALSE))/365</f>
        <v>18.202739726027396</v>
      </c>
      <c r="J461">
        <v>10</v>
      </c>
    </row>
    <row r="462" spans="1:12" x14ac:dyDescent="0.45">
      <c r="A462" t="s">
        <v>29</v>
      </c>
      <c r="B462">
        <v>2026</v>
      </c>
      <c r="C462" s="9">
        <v>46136</v>
      </c>
      <c r="D462" t="s">
        <v>30</v>
      </c>
      <c r="E462" t="s">
        <v>31</v>
      </c>
      <c r="F462" t="s">
        <v>31</v>
      </c>
      <c r="G462" t="s">
        <v>97</v>
      </c>
      <c r="H462" t="s">
        <v>99</v>
      </c>
      <c r="I462" s="12">
        <f>(C462-VLOOKUP(G462,Riders!$A$2:$D$4499,4,FALSE))/365</f>
        <v>27.657534246575342</v>
      </c>
      <c r="J462">
        <v>11</v>
      </c>
    </row>
    <row r="463" spans="1:12" x14ac:dyDescent="0.45">
      <c r="A463" t="s">
        <v>29</v>
      </c>
      <c r="B463">
        <v>2026</v>
      </c>
      <c r="C463" s="9">
        <v>46136</v>
      </c>
      <c r="D463" t="s">
        <v>30</v>
      </c>
      <c r="E463" t="s">
        <v>31</v>
      </c>
      <c r="F463" t="s">
        <v>31</v>
      </c>
      <c r="G463" t="s">
        <v>3727</v>
      </c>
      <c r="H463" t="s">
        <v>4806</v>
      </c>
      <c r="I463" s="12">
        <f>(C463-VLOOKUP(G463,Riders!$A$2:$D$4499,4,FALSE))/365</f>
        <v>23.920547945205481</v>
      </c>
      <c r="J463">
        <v>12</v>
      </c>
    </row>
    <row r="464" spans="1:12" x14ac:dyDescent="0.45">
      <c r="A464" t="s">
        <v>29</v>
      </c>
      <c r="B464">
        <v>2026</v>
      </c>
      <c r="C464" s="9">
        <v>46136</v>
      </c>
      <c r="D464" t="s">
        <v>30</v>
      </c>
      <c r="E464" t="s">
        <v>31</v>
      </c>
      <c r="F464" t="s">
        <v>31</v>
      </c>
      <c r="G464" t="s">
        <v>2187</v>
      </c>
      <c r="H464" t="s">
        <v>58</v>
      </c>
      <c r="I464" s="12">
        <f>(C464-VLOOKUP(G464,Riders!$A$2:$D$4499,4,FALSE))/365</f>
        <v>21.315068493150687</v>
      </c>
      <c r="J464">
        <v>13</v>
      </c>
    </row>
    <row r="465" spans="1:12" x14ac:dyDescent="0.45">
      <c r="A465" t="s">
        <v>29</v>
      </c>
      <c r="B465">
        <v>2026</v>
      </c>
      <c r="C465" s="9">
        <v>46136</v>
      </c>
      <c r="D465" t="s">
        <v>30</v>
      </c>
      <c r="E465" t="s">
        <v>31</v>
      </c>
      <c r="F465" t="s">
        <v>31</v>
      </c>
      <c r="G465" t="s">
        <v>72</v>
      </c>
      <c r="H465" t="s">
        <v>73</v>
      </c>
      <c r="I465" s="12">
        <f>(C465-VLOOKUP(G465,Riders!$A$2:$D$4499,4,FALSE))/365</f>
        <v>27.75068493150685</v>
      </c>
      <c r="J465">
        <v>14</v>
      </c>
    </row>
    <row r="466" spans="1:12" x14ac:dyDescent="0.45">
      <c r="A466" t="s">
        <v>29</v>
      </c>
      <c r="B466">
        <v>2026</v>
      </c>
      <c r="C466" s="9">
        <v>46136</v>
      </c>
      <c r="D466" t="s">
        <v>30</v>
      </c>
      <c r="E466" t="s">
        <v>31</v>
      </c>
      <c r="F466" t="s">
        <v>31</v>
      </c>
      <c r="G466" t="s">
        <v>41</v>
      </c>
      <c r="H466" t="s">
        <v>43</v>
      </c>
      <c r="I466" s="12">
        <f>(C466-VLOOKUP(G466,Riders!$A$2:$D$4499,4,FALSE))/365</f>
        <v>21.476712328767125</v>
      </c>
      <c r="J466">
        <v>15</v>
      </c>
    </row>
    <row r="467" spans="1:12" x14ac:dyDescent="0.45">
      <c r="A467" t="s">
        <v>29</v>
      </c>
      <c r="B467">
        <v>2026</v>
      </c>
      <c r="C467" s="9">
        <v>46136</v>
      </c>
      <c r="D467" t="s">
        <v>30</v>
      </c>
      <c r="E467" t="s">
        <v>31</v>
      </c>
      <c r="F467" t="s">
        <v>31</v>
      </c>
      <c r="G467" t="s">
        <v>4069</v>
      </c>
      <c r="H467" t="s">
        <v>5199</v>
      </c>
      <c r="I467" s="12">
        <f>(C467-VLOOKUP(G467,Riders!$A$2:$D$4499,4,FALSE))/365</f>
        <v>25.665753424657535</v>
      </c>
      <c r="J467">
        <v>16</v>
      </c>
    </row>
    <row r="468" spans="1:12" x14ac:dyDescent="0.45">
      <c r="A468" t="s">
        <v>29</v>
      </c>
      <c r="B468">
        <v>2026</v>
      </c>
      <c r="C468" s="9">
        <v>46136</v>
      </c>
      <c r="D468" t="s">
        <v>30</v>
      </c>
      <c r="E468" t="s">
        <v>31</v>
      </c>
      <c r="F468" t="s">
        <v>31</v>
      </c>
      <c r="G468" t="s">
        <v>1969</v>
      </c>
      <c r="H468" t="s">
        <v>143</v>
      </c>
      <c r="I468" s="12">
        <f>(C468-VLOOKUP(G468,Riders!$A$2:$D$4499,4,FALSE))/365</f>
        <v>25.112328767123287</v>
      </c>
      <c r="J468">
        <v>17</v>
      </c>
    </row>
    <row r="469" spans="1:12" x14ac:dyDescent="0.45">
      <c r="A469" t="s">
        <v>29</v>
      </c>
      <c r="B469">
        <v>2026</v>
      </c>
      <c r="C469" s="9">
        <v>46136</v>
      </c>
      <c r="D469" t="s">
        <v>30</v>
      </c>
      <c r="E469" t="s">
        <v>31</v>
      </c>
      <c r="F469" t="s">
        <v>31</v>
      </c>
      <c r="G469" t="s">
        <v>3937</v>
      </c>
      <c r="H469" t="s">
        <v>2312</v>
      </c>
      <c r="I469" s="12">
        <f>(C469-VLOOKUP(G469,Riders!$A$2:$D$4499,4,FALSE))/365</f>
        <v>33.339726027397262</v>
      </c>
      <c r="J469">
        <v>18</v>
      </c>
    </row>
    <row r="470" spans="1:12" x14ac:dyDescent="0.45">
      <c r="A470" t="s">
        <v>29</v>
      </c>
      <c r="B470">
        <v>2026</v>
      </c>
      <c r="C470" s="9">
        <v>46136</v>
      </c>
      <c r="D470" t="s">
        <v>30</v>
      </c>
      <c r="E470" t="s">
        <v>31</v>
      </c>
      <c r="F470" t="s">
        <v>31</v>
      </c>
      <c r="G470" t="s">
        <v>4325</v>
      </c>
      <c r="H470" t="s">
        <v>427</v>
      </c>
      <c r="I470" s="12">
        <f>(C470-VLOOKUP(G470,Riders!$A$2:$D$4499,4,FALSE))/365</f>
        <v>20.205479452054796</v>
      </c>
      <c r="J470">
        <v>19</v>
      </c>
    </row>
    <row r="471" spans="1:12" x14ac:dyDescent="0.45">
      <c r="A471" t="s">
        <v>29</v>
      </c>
      <c r="B471">
        <v>2026</v>
      </c>
      <c r="C471" s="9">
        <v>46136</v>
      </c>
      <c r="D471" t="s">
        <v>30</v>
      </c>
      <c r="E471" t="s">
        <v>31</v>
      </c>
      <c r="F471" t="s">
        <v>31</v>
      </c>
      <c r="G471" t="s">
        <v>336</v>
      </c>
      <c r="H471" t="s">
        <v>70</v>
      </c>
      <c r="I471" s="12">
        <f>(C471-VLOOKUP(G471,Riders!$A$2:$D$4499,4,FALSE))/365</f>
        <v>30.87123287671233</v>
      </c>
      <c r="J471">
        <v>20</v>
      </c>
    </row>
    <row r="472" spans="1:12" x14ac:dyDescent="0.45">
      <c r="A472" t="s">
        <v>29</v>
      </c>
      <c r="B472">
        <v>2026</v>
      </c>
      <c r="C472" s="9">
        <v>46136</v>
      </c>
      <c r="D472" t="s">
        <v>30</v>
      </c>
      <c r="E472" t="s">
        <v>31</v>
      </c>
      <c r="F472" t="s">
        <v>31</v>
      </c>
      <c r="G472" t="s">
        <v>263</v>
      </c>
      <c r="H472" t="s">
        <v>265</v>
      </c>
      <c r="I472" s="12">
        <f>(C472-VLOOKUP(G472,Riders!$A$2:$D$4499,4,FALSE))/365</f>
        <v>28.572602739726026</v>
      </c>
      <c r="J472">
        <v>21</v>
      </c>
    </row>
    <row r="473" spans="1:12" x14ac:dyDescent="0.45">
      <c r="A473" t="s">
        <v>29</v>
      </c>
      <c r="B473">
        <v>2026</v>
      </c>
      <c r="C473" s="9">
        <v>46136</v>
      </c>
      <c r="D473" t="s">
        <v>30</v>
      </c>
      <c r="E473" t="s">
        <v>31</v>
      </c>
      <c r="F473" t="s">
        <v>31</v>
      </c>
      <c r="G473" t="s">
        <v>95</v>
      </c>
      <c r="H473" t="s">
        <v>96</v>
      </c>
      <c r="I473" s="12">
        <f>(C473-VLOOKUP(G473,Riders!$A$2:$D$4499,4,FALSE))/365</f>
        <v>24.876712328767123</v>
      </c>
      <c r="J473">
        <v>22</v>
      </c>
    </row>
    <row r="474" spans="1:12" x14ac:dyDescent="0.45">
      <c r="A474" t="s">
        <v>29</v>
      </c>
      <c r="B474">
        <v>2026</v>
      </c>
      <c r="C474" s="9">
        <v>46136</v>
      </c>
      <c r="D474" t="s">
        <v>30</v>
      </c>
      <c r="E474" t="s">
        <v>31</v>
      </c>
      <c r="F474" t="s">
        <v>31</v>
      </c>
      <c r="G474" t="s">
        <v>44</v>
      </c>
      <c r="H474" t="s">
        <v>46</v>
      </c>
      <c r="I474" s="12">
        <f>(C474-VLOOKUP(G474,Riders!$A$2:$D$4499,4,FALSE))/365</f>
        <v>24.230136986301371</v>
      </c>
      <c r="J474">
        <v>23</v>
      </c>
    </row>
    <row r="475" spans="1:12" x14ac:dyDescent="0.45">
      <c r="A475" t="s">
        <v>199</v>
      </c>
      <c r="B475">
        <v>2026</v>
      </c>
      <c r="C475" s="9">
        <v>46236</v>
      </c>
      <c r="D475" t="s">
        <v>559</v>
      </c>
      <c r="E475" t="s">
        <v>31</v>
      </c>
      <c r="F475" t="s">
        <v>31</v>
      </c>
      <c r="G475" t="s">
        <v>111</v>
      </c>
      <c r="H475" t="s">
        <v>91</v>
      </c>
      <c r="I475" s="12">
        <f>(C475-VLOOKUP(G475,Riders!$A$2:$D$4499,4,FALSE))/365</f>
        <v>23.512328767123286</v>
      </c>
      <c r="J475">
        <v>1</v>
      </c>
      <c r="K475" s="6">
        <v>0.52777777777777779</v>
      </c>
      <c r="L475">
        <v>47.368000000000002</v>
      </c>
    </row>
    <row r="476" spans="1:12" x14ac:dyDescent="0.45">
      <c r="A476" t="s">
        <v>199</v>
      </c>
      <c r="B476">
        <v>2026</v>
      </c>
      <c r="C476" s="9">
        <v>46236</v>
      </c>
      <c r="D476" t="s">
        <v>559</v>
      </c>
      <c r="E476" t="s">
        <v>31</v>
      </c>
      <c r="F476" t="s">
        <v>31</v>
      </c>
      <c r="G476" t="s">
        <v>160</v>
      </c>
      <c r="H476" t="s">
        <v>91</v>
      </c>
      <c r="I476" s="12">
        <f>(C476-VLOOKUP(G476,Riders!$A$2:$D$4499,4,FALSE))/365</f>
        <v>31.884931506849316</v>
      </c>
      <c r="J476">
        <v>2</v>
      </c>
    </row>
    <row r="477" spans="1:12" x14ac:dyDescent="0.45">
      <c r="A477" t="s">
        <v>199</v>
      </c>
      <c r="B477">
        <v>2026</v>
      </c>
      <c r="C477" s="9">
        <v>46236</v>
      </c>
      <c r="D477" t="s">
        <v>559</v>
      </c>
      <c r="E477" t="s">
        <v>31</v>
      </c>
      <c r="F477" t="s">
        <v>31</v>
      </c>
      <c r="G477" t="s">
        <v>164</v>
      </c>
      <c r="H477" t="s">
        <v>96</v>
      </c>
      <c r="I477" s="12">
        <f>(C477-VLOOKUP(G477,Riders!$A$2:$D$4499,4,FALSE))/365</f>
        <v>27.487671232876714</v>
      </c>
      <c r="J477">
        <v>3</v>
      </c>
    </row>
    <row r="478" spans="1:12" x14ac:dyDescent="0.45">
      <c r="A478" t="s">
        <v>199</v>
      </c>
      <c r="B478">
        <v>2026</v>
      </c>
      <c r="C478" s="9">
        <v>46236</v>
      </c>
      <c r="D478" t="s">
        <v>559</v>
      </c>
      <c r="E478" t="s">
        <v>31</v>
      </c>
      <c r="F478" t="s">
        <v>31</v>
      </c>
      <c r="G478" t="s">
        <v>78</v>
      </c>
      <c r="H478" t="s">
        <v>560</v>
      </c>
      <c r="I478" s="12">
        <f>(C478-VLOOKUP(G478,Riders!$A$2:$D$4499,4,FALSE))/365</f>
        <v>23.263013698630136</v>
      </c>
      <c r="J478">
        <v>4</v>
      </c>
    </row>
    <row r="479" spans="1:12" x14ac:dyDescent="0.45">
      <c r="A479" t="s">
        <v>199</v>
      </c>
      <c r="B479">
        <v>2026</v>
      </c>
      <c r="C479" s="9">
        <v>46236</v>
      </c>
      <c r="D479" t="s">
        <v>559</v>
      </c>
      <c r="E479" t="s">
        <v>31</v>
      </c>
      <c r="F479" t="s">
        <v>31</v>
      </c>
      <c r="G479" t="s">
        <v>200</v>
      </c>
      <c r="H479" t="s">
        <v>37</v>
      </c>
      <c r="I479" s="12">
        <f>(C479-VLOOKUP(G479,Riders!$A$2:$D$4499,4,FALSE))/365</f>
        <v>25.591780821917808</v>
      </c>
      <c r="J479">
        <v>5</v>
      </c>
    </row>
    <row r="480" spans="1:12" x14ac:dyDescent="0.45">
      <c r="A480" t="s">
        <v>199</v>
      </c>
      <c r="B480">
        <v>2026</v>
      </c>
      <c r="C480" s="9">
        <v>46236</v>
      </c>
      <c r="D480" t="s">
        <v>559</v>
      </c>
      <c r="E480" t="s">
        <v>31</v>
      </c>
      <c r="F480" t="s">
        <v>31</v>
      </c>
      <c r="G480" t="s">
        <v>332</v>
      </c>
      <c r="H480" t="s">
        <v>396</v>
      </c>
      <c r="I480" s="12">
        <f>(C480-VLOOKUP(G480,Riders!$A$2:$D$4499,4,FALSE))/365</f>
        <v>31.158904109589042</v>
      </c>
      <c r="J480">
        <v>6</v>
      </c>
    </row>
    <row r="481" spans="1:10" x14ac:dyDescent="0.45">
      <c r="A481" t="s">
        <v>199</v>
      </c>
      <c r="B481">
        <v>2026</v>
      </c>
      <c r="C481" s="9">
        <v>46236</v>
      </c>
      <c r="D481" t="s">
        <v>559</v>
      </c>
      <c r="E481" t="s">
        <v>31</v>
      </c>
      <c r="F481" t="s">
        <v>31</v>
      </c>
      <c r="G481" t="s">
        <v>77</v>
      </c>
      <c r="H481" t="s">
        <v>562</v>
      </c>
      <c r="I481" s="12">
        <f>(C481-VLOOKUP(G481,Riders!$A$2:$D$4499,4,FALSE))/365</f>
        <v>19.287671232876711</v>
      </c>
      <c r="J481">
        <v>7</v>
      </c>
    </row>
    <row r="482" spans="1:10" x14ac:dyDescent="0.45">
      <c r="A482" t="s">
        <v>199</v>
      </c>
      <c r="B482">
        <v>2026</v>
      </c>
      <c r="C482" s="9">
        <v>46236</v>
      </c>
      <c r="D482" t="s">
        <v>559</v>
      </c>
      <c r="E482" t="s">
        <v>31</v>
      </c>
      <c r="F482" t="s">
        <v>31</v>
      </c>
      <c r="G482" t="s">
        <v>3748</v>
      </c>
      <c r="H482" t="s">
        <v>396</v>
      </c>
      <c r="I482" s="12">
        <f>(C482-VLOOKUP(G482,Riders!$A$2:$D$4499,4,FALSE))/365</f>
        <v>19.600000000000001</v>
      </c>
      <c r="J482">
        <v>8</v>
      </c>
    </row>
    <row r="483" spans="1:10" x14ac:dyDescent="0.45">
      <c r="A483" t="s">
        <v>199</v>
      </c>
      <c r="B483">
        <v>2026</v>
      </c>
      <c r="C483" s="9">
        <v>46236</v>
      </c>
      <c r="D483" t="s">
        <v>559</v>
      </c>
      <c r="E483" t="s">
        <v>31</v>
      </c>
      <c r="F483" t="s">
        <v>31</v>
      </c>
      <c r="G483" t="s">
        <v>2072</v>
      </c>
      <c r="H483" t="s">
        <v>91</v>
      </c>
      <c r="I483" s="12">
        <f>(C483-VLOOKUP(G483,Riders!$A$2:$D$4499,4,FALSE))/365</f>
        <v>26.452054794520549</v>
      </c>
      <c r="J483">
        <v>9</v>
      </c>
    </row>
    <row r="484" spans="1:10" x14ac:dyDescent="0.45">
      <c r="A484" t="s">
        <v>199</v>
      </c>
      <c r="B484">
        <v>2026</v>
      </c>
      <c r="C484" s="9">
        <v>46236</v>
      </c>
      <c r="D484" t="s">
        <v>559</v>
      </c>
      <c r="E484" t="s">
        <v>31</v>
      </c>
      <c r="F484" t="s">
        <v>31</v>
      </c>
      <c r="G484" t="s">
        <v>108</v>
      </c>
      <c r="H484" t="s">
        <v>37</v>
      </c>
      <c r="I484" s="12">
        <f>(C484-VLOOKUP(G484,Riders!$A$2:$D$4499,4,FALSE))/365</f>
        <v>24.652054794520549</v>
      </c>
      <c r="J484">
        <v>10</v>
      </c>
    </row>
    <row r="485" spans="1:10" x14ac:dyDescent="0.45">
      <c r="A485" t="s">
        <v>199</v>
      </c>
      <c r="B485">
        <v>2026</v>
      </c>
      <c r="C485" s="9">
        <v>46236</v>
      </c>
      <c r="D485" t="s">
        <v>559</v>
      </c>
      <c r="E485" t="s">
        <v>31</v>
      </c>
      <c r="F485" t="s">
        <v>31</v>
      </c>
      <c r="G485" t="s">
        <v>2066</v>
      </c>
      <c r="H485" t="s">
        <v>396</v>
      </c>
      <c r="I485" s="12">
        <f>(C485-VLOOKUP(G485,Riders!$A$2:$D$4499,4,FALSE))/365</f>
        <v>27.328767123287673</v>
      </c>
      <c r="J485">
        <v>11</v>
      </c>
    </row>
    <row r="486" spans="1:10" x14ac:dyDescent="0.45">
      <c r="A486" t="s">
        <v>199</v>
      </c>
      <c r="B486">
        <v>2026</v>
      </c>
      <c r="C486" s="9">
        <v>46236</v>
      </c>
      <c r="D486" t="s">
        <v>559</v>
      </c>
      <c r="E486" t="s">
        <v>31</v>
      </c>
      <c r="F486" t="s">
        <v>31</v>
      </c>
      <c r="G486" t="s">
        <v>36</v>
      </c>
      <c r="H486" t="s">
        <v>37</v>
      </c>
      <c r="I486" s="12">
        <f>(C486-VLOOKUP(G486,Riders!$A$2:$D$4499,4,FALSE))/365</f>
        <v>23.567123287671233</v>
      </c>
      <c r="J486">
        <v>12</v>
      </c>
    </row>
    <row r="487" spans="1:10" x14ac:dyDescent="0.45">
      <c r="A487" t="s">
        <v>199</v>
      </c>
      <c r="B487">
        <v>2026</v>
      </c>
      <c r="C487" s="9">
        <v>46236</v>
      </c>
      <c r="D487" t="s">
        <v>559</v>
      </c>
      <c r="E487" t="s">
        <v>31</v>
      </c>
      <c r="F487" t="s">
        <v>31</v>
      </c>
      <c r="G487" t="s">
        <v>2194</v>
      </c>
      <c r="H487" t="s">
        <v>560</v>
      </c>
      <c r="I487" s="12">
        <f>(C487-VLOOKUP(G487,Riders!$A$2:$D$4499,4,FALSE))/365</f>
        <v>18.698630136986303</v>
      </c>
      <c r="J487">
        <v>13</v>
      </c>
    </row>
    <row r="488" spans="1:10" x14ac:dyDescent="0.45">
      <c r="A488" t="s">
        <v>199</v>
      </c>
      <c r="B488">
        <v>2026</v>
      </c>
      <c r="C488" s="9">
        <v>46236</v>
      </c>
      <c r="D488" t="s">
        <v>559</v>
      </c>
      <c r="E488" t="s">
        <v>31</v>
      </c>
      <c r="F488" t="s">
        <v>31</v>
      </c>
      <c r="G488" t="s">
        <v>62</v>
      </c>
      <c r="H488" t="s">
        <v>5200</v>
      </c>
      <c r="I488" s="12">
        <f>(C488-VLOOKUP(G488,Riders!$A$2:$D$4499,4,FALSE))/365</f>
        <v>22.421917808219177</v>
      </c>
      <c r="J488">
        <v>14</v>
      </c>
    </row>
    <row r="489" spans="1:10" x14ac:dyDescent="0.45">
      <c r="A489" t="s">
        <v>199</v>
      </c>
      <c r="B489">
        <v>2026</v>
      </c>
      <c r="C489" s="9">
        <v>46236</v>
      </c>
      <c r="D489" t="s">
        <v>559</v>
      </c>
      <c r="E489" t="s">
        <v>31</v>
      </c>
      <c r="F489" t="s">
        <v>31</v>
      </c>
      <c r="G489" t="s">
        <v>2131</v>
      </c>
      <c r="H489" t="s">
        <v>562</v>
      </c>
      <c r="I489" s="12">
        <f>(C489-VLOOKUP(G489,Riders!$A$2:$D$4499,4,FALSE))/365</f>
        <v>23.904109589041095</v>
      </c>
      <c r="J489">
        <v>15</v>
      </c>
    </row>
    <row r="490" spans="1:10" x14ac:dyDescent="0.45">
      <c r="A490" t="s">
        <v>199</v>
      </c>
      <c r="B490">
        <v>2026</v>
      </c>
      <c r="C490" s="9">
        <v>46236</v>
      </c>
      <c r="D490" t="s">
        <v>559</v>
      </c>
      <c r="E490" t="s">
        <v>31</v>
      </c>
      <c r="F490" t="s">
        <v>31</v>
      </c>
      <c r="G490" t="s">
        <v>4805</v>
      </c>
      <c r="H490" t="s">
        <v>4806</v>
      </c>
      <c r="I490" s="12">
        <f>(C490-VLOOKUP(G490,Riders!$A$2:$D$4499,4,FALSE))/365</f>
        <v>20.997260273972604</v>
      </c>
      <c r="J490">
        <v>16</v>
      </c>
    </row>
    <row r="491" spans="1:10" x14ac:dyDescent="0.45">
      <c r="A491" t="s">
        <v>199</v>
      </c>
      <c r="B491">
        <v>2026</v>
      </c>
      <c r="C491" s="9">
        <v>46236</v>
      </c>
      <c r="D491" t="s">
        <v>559</v>
      </c>
      <c r="E491" t="s">
        <v>31</v>
      </c>
      <c r="F491" t="s">
        <v>31</v>
      </c>
      <c r="G491" t="s">
        <v>137</v>
      </c>
      <c r="H491" t="s">
        <v>562</v>
      </c>
      <c r="I491" s="12">
        <f>(C491-VLOOKUP(G491,Riders!$A$2:$D$4499,4,FALSE))/365</f>
        <v>36.027397260273972</v>
      </c>
      <c r="J491">
        <v>17</v>
      </c>
    </row>
    <row r="492" spans="1:10" x14ac:dyDescent="0.45">
      <c r="A492" t="s">
        <v>199</v>
      </c>
      <c r="B492">
        <v>2026</v>
      </c>
      <c r="C492" s="9">
        <v>46236</v>
      </c>
      <c r="D492" t="s">
        <v>559</v>
      </c>
      <c r="E492" t="s">
        <v>31</v>
      </c>
      <c r="F492" t="s">
        <v>31</v>
      </c>
      <c r="G492" t="s">
        <v>2175</v>
      </c>
      <c r="H492" t="s">
        <v>96</v>
      </c>
      <c r="I492" s="12">
        <f>(C492-VLOOKUP(G492,Riders!$A$2:$D$4499,4,FALSE))/365</f>
        <v>20.435616438356163</v>
      </c>
      <c r="J492">
        <v>18</v>
      </c>
    </row>
    <row r="493" spans="1:10" x14ac:dyDescent="0.45">
      <c r="A493" t="s">
        <v>199</v>
      </c>
      <c r="B493">
        <v>2026</v>
      </c>
      <c r="C493" s="9">
        <v>46236</v>
      </c>
      <c r="D493" t="s">
        <v>559</v>
      </c>
      <c r="E493" t="s">
        <v>31</v>
      </c>
      <c r="F493" t="s">
        <v>31</v>
      </c>
      <c r="G493" t="s">
        <v>186</v>
      </c>
      <c r="H493" t="s">
        <v>560</v>
      </c>
      <c r="I493" s="12">
        <f>(C493-VLOOKUP(G493,Riders!$A$2:$D$4499,4,FALSE))/365</f>
        <v>24.142465753424659</v>
      </c>
      <c r="J493">
        <v>19</v>
      </c>
    </row>
    <row r="494" spans="1:10" x14ac:dyDescent="0.45">
      <c r="A494" t="s">
        <v>199</v>
      </c>
      <c r="B494">
        <v>2026</v>
      </c>
      <c r="C494" s="9">
        <v>46236</v>
      </c>
      <c r="D494" t="s">
        <v>559</v>
      </c>
      <c r="E494" t="s">
        <v>31</v>
      </c>
      <c r="F494" t="s">
        <v>31</v>
      </c>
      <c r="G494" t="s">
        <v>3727</v>
      </c>
      <c r="H494" t="s">
        <v>4806</v>
      </c>
      <c r="I494" s="12">
        <f>(C494-VLOOKUP(G494,Riders!$A$2:$D$4499,4,FALSE))/365</f>
        <v>24.194520547945206</v>
      </c>
      <c r="J494">
        <v>20</v>
      </c>
    </row>
    <row r="495" spans="1:10" x14ac:dyDescent="0.45">
      <c r="A495" t="s">
        <v>199</v>
      </c>
      <c r="B495">
        <v>2026</v>
      </c>
      <c r="C495" s="9">
        <v>46236</v>
      </c>
      <c r="D495" t="s">
        <v>559</v>
      </c>
      <c r="E495" t="s">
        <v>31</v>
      </c>
      <c r="F495" t="s">
        <v>31</v>
      </c>
      <c r="G495" t="s">
        <v>2189</v>
      </c>
      <c r="H495" t="s">
        <v>5200</v>
      </c>
      <c r="I495" s="12">
        <f>(C495-VLOOKUP(G495,Riders!$A$2:$D$4499,4,FALSE))/365</f>
        <v>20.465753424657535</v>
      </c>
      <c r="J495">
        <v>21</v>
      </c>
    </row>
    <row r="496" spans="1:10" x14ac:dyDescent="0.45">
      <c r="A496" t="s">
        <v>199</v>
      </c>
      <c r="B496">
        <v>2026</v>
      </c>
      <c r="C496" s="9">
        <v>46236</v>
      </c>
      <c r="D496" t="s">
        <v>559</v>
      </c>
      <c r="E496" t="s">
        <v>31</v>
      </c>
      <c r="F496" t="s">
        <v>31</v>
      </c>
      <c r="G496" t="s">
        <v>3183</v>
      </c>
      <c r="H496" t="s">
        <v>429</v>
      </c>
      <c r="I496" s="12">
        <f>(C496-VLOOKUP(G496,Riders!$A$2:$D$4499,4,FALSE))/365</f>
        <v>32.663013698630138</v>
      </c>
      <c r="J496">
        <v>22</v>
      </c>
    </row>
    <row r="497" spans="1:12" x14ac:dyDescent="0.45">
      <c r="A497" t="s">
        <v>199</v>
      </c>
      <c r="B497">
        <v>2026</v>
      </c>
      <c r="C497" s="9">
        <v>46236</v>
      </c>
      <c r="D497" t="s">
        <v>559</v>
      </c>
      <c r="E497" t="s">
        <v>31</v>
      </c>
      <c r="F497" t="s">
        <v>31</v>
      </c>
      <c r="G497" t="s">
        <v>93</v>
      </c>
      <c r="H497" t="s">
        <v>5200</v>
      </c>
      <c r="I497" s="12">
        <f>(C497-VLOOKUP(G497,Riders!$A$2:$D$4499,4,FALSE))/365</f>
        <v>21.736986301369864</v>
      </c>
      <c r="J497" t="s">
        <v>586</v>
      </c>
    </row>
    <row r="498" spans="1:12" x14ac:dyDescent="0.45">
      <c r="A498" t="s">
        <v>331</v>
      </c>
      <c r="B498">
        <v>2026</v>
      </c>
      <c r="C498" s="9">
        <v>46309</v>
      </c>
      <c r="D498" t="s">
        <v>103</v>
      </c>
      <c r="E498" t="s">
        <v>31</v>
      </c>
      <c r="F498" t="s">
        <v>31</v>
      </c>
      <c r="G498" t="s">
        <v>193</v>
      </c>
      <c r="H498" t="s">
        <v>46</v>
      </c>
      <c r="I498" s="12">
        <f>(C498-VLOOKUP(G498,Riders!$A$2:$D$4499,4,FALSE))/365</f>
        <v>30.947945205479453</v>
      </c>
      <c r="J498">
        <v>1</v>
      </c>
      <c r="K498" s="6">
        <v>0.69236111111111109</v>
      </c>
      <c r="L498">
        <v>46.037999999999997</v>
      </c>
    </row>
    <row r="499" spans="1:12" x14ac:dyDescent="0.45">
      <c r="A499" t="s">
        <v>331</v>
      </c>
      <c r="B499">
        <v>2026</v>
      </c>
      <c r="C499" s="9">
        <v>46309</v>
      </c>
      <c r="D499" t="s">
        <v>103</v>
      </c>
      <c r="E499" t="s">
        <v>31</v>
      </c>
      <c r="F499" t="s">
        <v>31</v>
      </c>
      <c r="G499" t="s">
        <v>201</v>
      </c>
      <c r="H499" t="s">
        <v>49</v>
      </c>
      <c r="I499" s="12">
        <f>(C499-VLOOKUP(G499,Riders!$A$2:$D$4499,4,FALSE))/365</f>
        <v>29.531506849315068</v>
      </c>
      <c r="J499">
        <v>2</v>
      </c>
    </row>
    <row r="500" spans="1:12" x14ac:dyDescent="0.45">
      <c r="A500" t="s">
        <v>331</v>
      </c>
      <c r="B500">
        <v>2026</v>
      </c>
      <c r="C500" s="9">
        <v>46309</v>
      </c>
      <c r="D500" t="s">
        <v>103</v>
      </c>
      <c r="E500" t="s">
        <v>31</v>
      </c>
      <c r="F500" t="s">
        <v>31</v>
      </c>
      <c r="G500" t="s">
        <v>117</v>
      </c>
      <c r="H500" t="s">
        <v>67</v>
      </c>
      <c r="I500" s="12">
        <f>(C500-VLOOKUP(G500,Riders!$A$2:$D$4499,4,FALSE))/365</f>
        <v>24.723287671232878</v>
      </c>
      <c r="J500">
        <v>3</v>
      </c>
    </row>
    <row r="501" spans="1:12" x14ac:dyDescent="0.45">
      <c r="A501" t="s">
        <v>331</v>
      </c>
      <c r="B501">
        <v>2026</v>
      </c>
      <c r="C501" s="9">
        <v>46309</v>
      </c>
      <c r="D501" t="s">
        <v>103</v>
      </c>
      <c r="E501" t="s">
        <v>31</v>
      </c>
      <c r="F501" t="s">
        <v>31</v>
      </c>
      <c r="G501" t="s">
        <v>111</v>
      </c>
      <c r="H501" t="s">
        <v>91</v>
      </c>
      <c r="I501" s="12">
        <f>(C501-VLOOKUP(G501,Riders!$A$2:$D$4499,4,FALSE))/365</f>
        <v>23.712328767123289</v>
      </c>
      <c r="J501">
        <v>4</v>
      </c>
    </row>
    <row r="502" spans="1:12" x14ac:dyDescent="0.45">
      <c r="A502" t="s">
        <v>331</v>
      </c>
      <c r="B502">
        <v>2026</v>
      </c>
      <c r="C502" s="9">
        <v>46309</v>
      </c>
      <c r="D502" t="s">
        <v>103</v>
      </c>
      <c r="E502" t="s">
        <v>31</v>
      </c>
      <c r="F502" t="s">
        <v>31</v>
      </c>
      <c r="G502" t="s">
        <v>76</v>
      </c>
      <c r="H502" t="s">
        <v>52</v>
      </c>
      <c r="I502" s="12">
        <f>(C502-VLOOKUP(G502,Riders!$A$2:$D$4499,4,FALSE))/365</f>
        <v>27.493150684931507</v>
      </c>
      <c r="J502">
        <v>5</v>
      </c>
    </row>
    <row r="503" spans="1:12" x14ac:dyDescent="0.45">
      <c r="A503" t="s">
        <v>331</v>
      </c>
      <c r="B503">
        <v>2026</v>
      </c>
      <c r="C503" s="9">
        <v>46309</v>
      </c>
      <c r="D503" t="s">
        <v>103</v>
      </c>
      <c r="E503" t="s">
        <v>31</v>
      </c>
      <c r="F503" t="s">
        <v>31</v>
      </c>
      <c r="G503" t="s">
        <v>2092</v>
      </c>
      <c r="H503" t="s">
        <v>524</v>
      </c>
      <c r="I503" s="12">
        <f>(C503-VLOOKUP(G503,Riders!$A$2:$D$4499,4,FALSE))/365</f>
        <v>23.646575342465752</v>
      </c>
      <c r="J503">
        <v>6</v>
      </c>
    </row>
    <row r="504" spans="1:12" x14ac:dyDescent="0.45">
      <c r="A504" t="s">
        <v>331</v>
      </c>
      <c r="B504">
        <v>2026</v>
      </c>
      <c r="C504" s="9">
        <v>46309</v>
      </c>
      <c r="D504" t="s">
        <v>103</v>
      </c>
      <c r="E504" t="s">
        <v>31</v>
      </c>
      <c r="F504" t="s">
        <v>31</v>
      </c>
      <c r="G504" t="s">
        <v>87</v>
      </c>
      <c r="H504" t="s">
        <v>88</v>
      </c>
      <c r="I504" s="12">
        <f>(C504-VLOOKUP(G504,Riders!$A$2:$D$4499,4,FALSE))/365</f>
        <v>27.304109589041097</v>
      </c>
      <c r="J504">
        <v>7</v>
      </c>
    </row>
    <row r="505" spans="1:12" x14ac:dyDescent="0.45">
      <c r="A505" t="s">
        <v>331</v>
      </c>
      <c r="B505">
        <v>2026</v>
      </c>
      <c r="C505" s="9">
        <v>46309</v>
      </c>
      <c r="D505" t="s">
        <v>103</v>
      </c>
      <c r="E505" t="s">
        <v>31</v>
      </c>
      <c r="F505" t="s">
        <v>31</v>
      </c>
      <c r="G505" t="s">
        <v>4929</v>
      </c>
      <c r="H505" t="s">
        <v>34</v>
      </c>
      <c r="I505" s="12">
        <f>(C505-VLOOKUP(G505,Riders!$A$2:$D$4499,4,FALSE))/365</f>
        <v>23.410958904109588</v>
      </c>
      <c r="J505">
        <v>8</v>
      </c>
    </row>
    <row r="506" spans="1:12" x14ac:dyDescent="0.45">
      <c r="A506" t="s">
        <v>331</v>
      </c>
      <c r="B506">
        <v>2026</v>
      </c>
      <c r="C506" s="9">
        <v>46309</v>
      </c>
      <c r="D506" t="s">
        <v>103</v>
      </c>
      <c r="E506" t="s">
        <v>31</v>
      </c>
      <c r="F506" t="s">
        <v>31</v>
      </c>
      <c r="G506" t="s">
        <v>2194</v>
      </c>
      <c r="H506" t="s">
        <v>79</v>
      </c>
      <c r="I506" s="12">
        <f>(C506-VLOOKUP(G506,Riders!$A$2:$D$4499,4,FALSE))/365</f>
        <v>18.898630136986302</v>
      </c>
      <c r="J506">
        <v>9</v>
      </c>
    </row>
    <row r="507" spans="1:12" x14ac:dyDescent="0.45">
      <c r="A507" t="s">
        <v>331</v>
      </c>
      <c r="B507">
        <v>2026</v>
      </c>
      <c r="C507" s="9">
        <v>46309</v>
      </c>
      <c r="D507" t="s">
        <v>103</v>
      </c>
      <c r="E507" t="s">
        <v>31</v>
      </c>
      <c r="F507" t="s">
        <v>31</v>
      </c>
      <c r="G507" t="s">
        <v>109</v>
      </c>
      <c r="H507" t="s">
        <v>40</v>
      </c>
      <c r="I507" s="12">
        <f>(C507-VLOOKUP(G507,Riders!$A$2:$D$4499,4,FALSE))/365</f>
        <v>21.972602739726028</v>
      </c>
      <c r="J507">
        <v>10</v>
      </c>
    </row>
    <row r="508" spans="1:12" x14ac:dyDescent="0.45">
      <c r="A508" t="s">
        <v>331</v>
      </c>
      <c r="B508">
        <v>2026</v>
      </c>
      <c r="C508" s="9">
        <v>46309</v>
      </c>
      <c r="D508" t="s">
        <v>103</v>
      </c>
      <c r="E508" t="s">
        <v>31</v>
      </c>
      <c r="F508" t="s">
        <v>31</v>
      </c>
      <c r="G508" t="s">
        <v>68</v>
      </c>
      <c r="H508" t="s">
        <v>70</v>
      </c>
      <c r="I508" s="12">
        <f>(C508-VLOOKUP(G508,Riders!$A$2:$D$4499,4,FALSE))/365</f>
        <v>27.161643835616438</v>
      </c>
      <c r="J508">
        <v>11</v>
      </c>
    </row>
    <row r="509" spans="1:12" x14ac:dyDescent="0.45">
      <c r="A509" t="s">
        <v>331</v>
      </c>
      <c r="B509">
        <v>2026</v>
      </c>
      <c r="C509" s="9">
        <v>46309</v>
      </c>
      <c r="D509" t="s">
        <v>103</v>
      </c>
      <c r="E509" t="s">
        <v>31</v>
      </c>
      <c r="F509" t="s">
        <v>31</v>
      </c>
      <c r="G509" t="s">
        <v>113</v>
      </c>
      <c r="H509" t="s">
        <v>115</v>
      </c>
      <c r="I509" s="12">
        <f>(C509-VLOOKUP(G509,Riders!$A$2:$D$4499,4,FALSE))/365</f>
        <v>21.854794520547944</v>
      </c>
      <c r="J509">
        <v>12</v>
      </c>
    </row>
    <row r="510" spans="1:12" x14ac:dyDescent="0.45">
      <c r="A510" t="s">
        <v>331</v>
      </c>
      <c r="B510">
        <v>2026</v>
      </c>
      <c r="C510" s="9">
        <v>46309</v>
      </c>
      <c r="D510" t="s">
        <v>103</v>
      </c>
      <c r="E510" t="s">
        <v>31</v>
      </c>
      <c r="F510" t="s">
        <v>31</v>
      </c>
      <c r="G510" t="s">
        <v>2275</v>
      </c>
      <c r="H510" t="s">
        <v>131</v>
      </c>
      <c r="I510" s="12">
        <f>(C510-VLOOKUP(G510,Riders!$A$2:$D$4499,4,FALSE))/365</f>
        <v>19.471232876712328</v>
      </c>
      <c r="J510">
        <v>13</v>
      </c>
    </row>
    <row r="511" spans="1:12" x14ac:dyDescent="0.45">
      <c r="A511" t="s">
        <v>331</v>
      </c>
      <c r="B511">
        <v>2026</v>
      </c>
      <c r="C511" s="9">
        <v>46309</v>
      </c>
      <c r="D511" t="s">
        <v>103</v>
      </c>
      <c r="E511" t="s">
        <v>31</v>
      </c>
      <c r="F511" t="s">
        <v>31</v>
      </c>
      <c r="G511" t="s">
        <v>225</v>
      </c>
      <c r="H511" t="s">
        <v>61</v>
      </c>
      <c r="I511" s="12">
        <f>(C511-VLOOKUP(G511,Riders!$A$2:$D$4499,4,FALSE))/365</f>
        <v>29.663013698630138</v>
      </c>
      <c r="J511">
        <v>14</v>
      </c>
    </row>
    <row r="512" spans="1:12" x14ac:dyDescent="0.45">
      <c r="A512" t="s">
        <v>331</v>
      </c>
      <c r="B512">
        <v>2026</v>
      </c>
      <c r="C512" s="9">
        <v>46309</v>
      </c>
      <c r="D512" t="s">
        <v>103</v>
      </c>
      <c r="E512" t="s">
        <v>31</v>
      </c>
      <c r="F512" t="s">
        <v>31</v>
      </c>
      <c r="G512" t="s">
        <v>82</v>
      </c>
      <c r="H512" t="s">
        <v>83</v>
      </c>
      <c r="I512" s="12">
        <f>(C512-VLOOKUP(G512,Riders!$A$2:$D$4499,4,FALSE))/365</f>
        <v>25.802739726027397</v>
      </c>
      <c r="J512">
        <v>15</v>
      </c>
    </row>
    <row r="513" spans="1:10" x14ac:dyDescent="0.45">
      <c r="A513" t="s">
        <v>331</v>
      </c>
      <c r="B513">
        <v>2026</v>
      </c>
      <c r="C513" s="9">
        <v>46309</v>
      </c>
      <c r="D513" t="s">
        <v>103</v>
      </c>
      <c r="E513" t="s">
        <v>31</v>
      </c>
      <c r="F513" t="s">
        <v>31</v>
      </c>
      <c r="G513" t="s">
        <v>93</v>
      </c>
      <c r="H513" t="s">
        <v>64</v>
      </c>
      <c r="I513" s="12">
        <f>(C513-VLOOKUP(G513,Riders!$A$2:$D$4499,4,FALSE))/365</f>
        <v>21.936986301369863</v>
      </c>
      <c r="J513">
        <v>16</v>
      </c>
    </row>
    <row r="514" spans="1:10" x14ac:dyDescent="0.45">
      <c r="A514" t="s">
        <v>331</v>
      </c>
      <c r="B514">
        <v>2026</v>
      </c>
      <c r="C514" s="9">
        <v>46309</v>
      </c>
      <c r="D514" t="s">
        <v>103</v>
      </c>
      <c r="E514" t="s">
        <v>31</v>
      </c>
      <c r="F514" t="s">
        <v>31</v>
      </c>
      <c r="G514" t="s">
        <v>53</v>
      </c>
      <c r="H514" t="s">
        <v>55</v>
      </c>
      <c r="I514" s="12">
        <f>(C514-VLOOKUP(G514,Riders!$A$2:$D$4499,4,FALSE))/365</f>
        <v>25.460273972602739</v>
      </c>
      <c r="J514">
        <v>17</v>
      </c>
    </row>
    <row r="515" spans="1:10" x14ac:dyDescent="0.45">
      <c r="A515" t="s">
        <v>331</v>
      </c>
      <c r="B515">
        <v>2026</v>
      </c>
      <c r="C515" s="9">
        <v>46309</v>
      </c>
      <c r="D515" t="s">
        <v>103</v>
      </c>
      <c r="E515" t="s">
        <v>31</v>
      </c>
      <c r="F515" t="s">
        <v>31</v>
      </c>
      <c r="G515" t="s">
        <v>190</v>
      </c>
      <c r="H515" t="s">
        <v>177</v>
      </c>
      <c r="I515" s="12">
        <f>(C515-VLOOKUP(G515,Riders!$A$2:$D$4499,4,FALSE))/365</f>
        <v>25.227397260273971</v>
      </c>
      <c r="J515">
        <v>18</v>
      </c>
    </row>
    <row r="516" spans="1:10" x14ac:dyDescent="0.45">
      <c r="A516" t="s">
        <v>331</v>
      </c>
      <c r="B516">
        <v>2026</v>
      </c>
      <c r="C516" s="9">
        <v>46309</v>
      </c>
      <c r="D516" t="s">
        <v>103</v>
      </c>
      <c r="E516" t="s">
        <v>31</v>
      </c>
      <c r="F516" t="s">
        <v>31</v>
      </c>
      <c r="G516" t="s">
        <v>2593</v>
      </c>
      <c r="H516" t="s">
        <v>2334</v>
      </c>
      <c r="I516" s="12">
        <f>(C516-VLOOKUP(G516,Riders!$A$2:$D$4499,4,FALSE))/365</f>
        <v>28.32054794520548</v>
      </c>
      <c r="J516">
        <v>19</v>
      </c>
    </row>
    <row r="517" spans="1:10" x14ac:dyDescent="0.45">
      <c r="A517" t="s">
        <v>331</v>
      </c>
      <c r="B517">
        <v>2026</v>
      </c>
      <c r="C517" s="9">
        <v>46309</v>
      </c>
      <c r="D517" t="s">
        <v>103</v>
      </c>
      <c r="E517" t="s">
        <v>31</v>
      </c>
      <c r="F517" t="s">
        <v>31</v>
      </c>
      <c r="G517" t="s">
        <v>2191</v>
      </c>
      <c r="H517" t="s">
        <v>43</v>
      </c>
      <c r="I517" s="12">
        <f>(C517-VLOOKUP(G517,Riders!$A$2:$D$4499,4,FALSE))/365</f>
        <v>24.331506849315069</v>
      </c>
      <c r="J517">
        <v>20</v>
      </c>
    </row>
    <row r="518" spans="1:10" x14ac:dyDescent="0.45">
      <c r="A518" t="s">
        <v>331</v>
      </c>
      <c r="B518">
        <v>2026</v>
      </c>
      <c r="C518" s="9">
        <v>46309</v>
      </c>
      <c r="D518" t="s">
        <v>103</v>
      </c>
      <c r="E518" t="s">
        <v>31</v>
      </c>
      <c r="F518" t="s">
        <v>31</v>
      </c>
      <c r="G518" t="s">
        <v>108</v>
      </c>
      <c r="H518" t="s">
        <v>37</v>
      </c>
      <c r="I518" s="12">
        <f>(C518-VLOOKUP(G518,Riders!$A$2:$D$4499,4,FALSE))/365</f>
        <v>24.852054794520548</v>
      </c>
      <c r="J518">
        <v>21</v>
      </c>
    </row>
    <row r="519" spans="1:10" x14ac:dyDescent="0.45">
      <c r="A519" t="s">
        <v>331</v>
      </c>
      <c r="B519">
        <v>2026</v>
      </c>
      <c r="C519" s="9">
        <v>46309</v>
      </c>
      <c r="D519" t="s">
        <v>103</v>
      </c>
      <c r="E519" t="s">
        <v>31</v>
      </c>
      <c r="F519" t="s">
        <v>31</v>
      </c>
      <c r="G519" t="s">
        <v>4350</v>
      </c>
      <c r="H519" t="s">
        <v>543</v>
      </c>
      <c r="I519" s="12">
        <f>(C519-VLOOKUP(G519,Riders!$A$2:$D$4499,4,FALSE))/365</f>
        <v>31.158904109589042</v>
      </c>
      <c r="J519">
        <v>22</v>
      </c>
    </row>
    <row r="520" spans="1:10" x14ac:dyDescent="0.45">
      <c r="A520" t="s">
        <v>331</v>
      </c>
      <c r="B520">
        <v>2026</v>
      </c>
      <c r="C520" s="9">
        <v>46309</v>
      </c>
      <c r="D520" t="s">
        <v>103</v>
      </c>
      <c r="E520" t="s">
        <v>31</v>
      </c>
      <c r="F520" t="s">
        <v>31</v>
      </c>
      <c r="G520" t="s">
        <v>97</v>
      </c>
      <c r="H520" t="s">
        <v>99</v>
      </c>
      <c r="I520" s="12">
        <f>(C520-VLOOKUP(G520,Riders!$A$2:$D$4499,4,FALSE))/365</f>
        <v>28.13150684931507</v>
      </c>
      <c r="J520">
        <v>23</v>
      </c>
    </row>
  </sheetData>
  <autoFilter ref="A1:L186" xr:uid="{00000000-0009-0000-0000-00000C000000}">
    <sortState xmlns:xlrd2="http://schemas.microsoft.com/office/spreadsheetml/2017/richdata2" ref="A2:L474">
      <sortCondition ref="C1:C186"/>
    </sortState>
  </autoFilter>
  <conditionalFormatting sqref="D109:D129">
    <cfRule type="expression" dxfId="113" priority="34">
      <formula>$E109="F"</formula>
    </cfRule>
    <cfRule type="expression" dxfId="112" priority="35">
      <formula>$E109="SF"</formula>
    </cfRule>
    <cfRule type="expression" dxfId="111" priority="36">
      <formula>$E109="QF"</formula>
    </cfRule>
    <cfRule type="expression" dxfId="110" priority="37">
      <formula>$E109="R16"</formula>
    </cfRule>
    <cfRule type="expression" dxfId="109" priority="38">
      <formula>$E109="R8"</formula>
    </cfRule>
  </conditionalFormatting>
  <conditionalFormatting sqref="A166:B234 D166:D234">
    <cfRule type="expression" dxfId="108" priority="32">
      <formula>#REF!="F"</formula>
    </cfRule>
    <cfRule type="expression" dxfId="107" priority="33">
      <formula>#REF!="Q"</formula>
    </cfRule>
  </conditionalFormatting>
  <conditionalFormatting sqref="E258:E275">
    <cfRule type="expression" dxfId="106" priority="30">
      <formula>$E258="F"</formula>
    </cfRule>
    <cfRule type="expression" dxfId="105" priority="31">
      <formula>$E258="Q"</formula>
    </cfRule>
  </conditionalFormatting>
  <conditionalFormatting sqref="A258:D275">
    <cfRule type="expression" dxfId="104" priority="27">
      <formula>$E258="R1"</formula>
    </cfRule>
    <cfRule type="expression" dxfId="103" priority="28">
      <formula>$E258="F"</formula>
    </cfRule>
    <cfRule type="expression" dxfId="102" priority="29">
      <formula>$E258="Q"</formula>
    </cfRule>
  </conditionalFormatting>
  <conditionalFormatting sqref="F258:F275">
    <cfRule type="expression" dxfId="101" priority="25">
      <formula>$E258="F"</formula>
    </cfRule>
    <cfRule type="expression" dxfId="100" priority="26">
      <formula>$E258="Q"</formula>
    </cfRule>
  </conditionalFormatting>
  <conditionalFormatting sqref="A276:B361">
    <cfRule type="expression" dxfId="99" priority="3067">
      <formula>#REF!="R1"</formula>
    </cfRule>
    <cfRule type="expression" dxfId="98" priority="3068">
      <formula>#REF!="F"</formula>
    </cfRule>
    <cfRule type="expression" dxfId="97" priority="3069">
      <formula>#REF!="Q"</formula>
    </cfRule>
  </conditionalFormatting>
  <conditionalFormatting sqref="D276:H296 D297:F316 E317:F339 J276:J428">
    <cfRule type="expression" dxfId="96" priority="15">
      <formula>#REF!="R1"</formula>
    </cfRule>
    <cfRule type="expression" dxfId="95" priority="16">
      <formula>#REF!="F"</formula>
    </cfRule>
    <cfRule type="expression" dxfId="94" priority="17">
      <formula>#REF!="Q"</formula>
    </cfRule>
  </conditionalFormatting>
  <conditionalFormatting sqref="C276:C296">
    <cfRule type="expression" dxfId="93" priority="12">
      <formula>$E276="R1"</formula>
    </cfRule>
    <cfRule type="expression" dxfId="92" priority="13">
      <formula>$E276="F"</formula>
    </cfRule>
    <cfRule type="expression" dxfId="91" priority="14">
      <formula>$E276="Q"</formula>
    </cfRule>
  </conditionalFormatting>
  <conditionalFormatting sqref="D317:D361">
    <cfRule type="expression" dxfId="90" priority="9">
      <formula>#REF!="R1"</formula>
    </cfRule>
    <cfRule type="expression" dxfId="89" priority="10">
      <formula>#REF!="F"</formula>
    </cfRule>
    <cfRule type="expression" dxfId="88" priority="11">
      <formula>#REF!="Q"</formula>
    </cfRule>
  </conditionalFormatting>
  <conditionalFormatting sqref="E340:F381">
    <cfRule type="expression" dxfId="87" priority="6">
      <formula>#REF!="R1"</formula>
    </cfRule>
    <cfRule type="expression" dxfId="86" priority="7">
      <formula>#REF!="F"</formula>
    </cfRule>
    <cfRule type="expression" dxfId="85" priority="8">
      <formula>#REF!="Q"</formula>
    </cfRule>
  </conditionalFormatting>
  <conditionalFormatting sqref="A362:D381 A382:B404 D382:D404">
    <cfRule type="expression" dxfId="84" priority="4">
      <formula>$E362="Q"</formula>
    </cfRule>
    <cfRule type="expression" dxfId="83" priority="5">
      <formula>$E362="F"</formula>
    </cfRule>
  </conditionalFormatting>
  <conditionalFormatting sqref="E382:F428">
    <cfRule type="expression" dxfId="82" priority="1">
      <formula>#REF!="R1"</formula>
    </cfRule>
    <cfRule type="expression" dxfId="81" priority="2">
      <formula>#REF!="F"</formula>
    </cfRule>
    <cfRule type="expression" dxfId="80" priority="3">
      <formula>#REF!="Q"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J388"/>
  <sheetViews>
    <sheetView zoomScale="85" zoomScaleNormal="85" workbookViewId="0">
      <pane ySplit="1" topLeftCell="A341" activePane="bottomLeft" state="frozen"/>
      <selection pane="bottomLeft" activeCell="L362" sqref="L362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7.53125" bestFit="1" customWidth="1"/>
    <col min="7" max="7" width="5.796875" bestFit="1" customWidth="1"/>
    <col min="8" max="8" width="5" bestFit="1" customWidth="1"/>
    <col min="9" max="9" width="5.796875" bestFit="1" customWidth="1"/>
    <col min="10" max="10" width="9.5312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337</v>
      </c>
      <c r="F1" t="s">
        <v>8</v>
      </c>
      <c r="G1" t="s">
        <v>338</v>
      </c>
      <c r="H1" t="s">
        <v>11</v>
      </c>
      <c r="I1" t="s">
        <v>27</v>
      </c>
      <c r="J1" t="s">
        <v>28</v>
      </c>
    </row>
    <row r="2" spans="1:10" x14ac:dyDescent="0.45">
      <c r="A2" s="4" t="s">
        <v>166</v>
      </c>
      <c r="B2" s="4">
        <v>2018</v>
      </c>
      <c r="C2" s="5">
        <v>43399</v>
      </c>
      <c r="D2" s="4" t="s">
        <v>30</v>
      </c>
      <c r="E2" s="4" t="s">
        <v>2036</v>
      </c>
      <c r="F2" s="4" t="s">
        <v>282</v>
      </c>
      <c r="G2" s="12">
        <f>(C2-VLOOKUP(E2,Riders!$A$2:$D$4499,4,FALSE))/365</f>
        <v>26.016438356164382</v>
      </c>
      <c r="H2" s="4">
        <v>1</v>
      </c>
      <c r="I2" s="6">
        <v>0.5395833333333333</v>
      </c>
      <c r="J2">
        <v>46.301000000000002</v>
      </c>
    </row>
    <row r="3" spans="1:10" x14ac:dyDescent="0.45">
      <c r="A3" s="4" t="s">
        <v>166</v>
      </c>
      <c r="B3" s="4">
        <v>2018</v>
      </c>
      <c r="C3" s="5">
        <v>43399</v>
      </c>
      <c r="D3" s="4" t="s">
        <v>30</v>
      </c>
      <c r="E3" s="4" t="s">
        <v>97</v>
      </c>
      <c r="F3" s="4" t="s">
        <v>99</v>
      </c>
      <c r="G3" s="12">
        <f>(C3-VLOOKUP(E3,Riders!$A$2:$D$4499,4,FALSE))/365</f>
        <v>20.158904109589042</v>
      </c>
      <c r="H3" s="4">
        <v>2</v>
      </c>
    </row>
    <row r="4" spans="1:10" x14ac:dyDescent="0.45">
      <c r="A4" s="4" t="s">
        <v>166</v>
      </c>
      <c r="B4" s="4">
        <v>2018</v>
      </c>
      <c r="C4" s="5">
        <v>43399</v>
      </c>
      <c r="D4" s="4" t="s">
        <v>30</v>
      </c>
      <c r="E4" s="4" t="s">
        <v>147</v>
      </c>
      <c r="F4" s="4" t="s">
        <v>67</v>
      </c>
      <c r="G4" s="12">
        <f>(C4-VLOOKUP(E4,Riders!$A$2:$D$4499,4,FALSE))/365</f>
        <v>23.854794520547944</v>
      </c>
      <c r="H4" s="4">
        <v>3</v>
      </c>
    </row>
    <row r="5" spans="1:10" x14ac:dyDescent="0.45">
      <c r="A5" s="4" t="s">
        <v>166</v>
      </c>
      <c r="B5" s="4">
        <v>2018</v>
      </c>
      <c r="C5" s="5">
        <v>43399</v>
      </c>
      <c r="D5" s="4" t="s">
        <v>30</v>
      </c>
      <c r="E5" s="4" t="s">
        <v>4904</v>
      </c>
      <c r="F5" s="4" t="s">
        <v>131</v>
      </c>
      <c r="G5" s="12">
        <f>(C5-VLOOKUP(E5,Riders!$A$2:$D$4499,4,FALSE))/365</f>
        <v>25.109589041095891</v>
      </c>
      <c r="H5" s="4">
        <v>4</v>
      </c>
    </row>
    <row r="6" spans="1:10" x14ac:dyDescent="0.45">
      <c r="A6" s="4" t="s">
        <v>166</v>
      </c>
      <c r="B6" s="4">
        <v>2018</v>
      </c>
      <c r="C6" s="5">
        <v>43399</v>
      </c>
      <c r="D6" s="4" t="s">
        <v>30</v>
      </c>
      <c r="E6" s="4" t="s">
        <v>2068</v>
      </c>
      <c r="F6" s="4" t="s">
        <v>96</v>
      </c>
      <c r="G6" s="12">
        <f>(C6-VLOOKUP(E6,Riders!$A$2:$D$4499,4,FALSE))/365</f>
        <v>25.419178082191781</v>
      </c>
      <c r="H6" s="4">
        <v>5</v>
      </c>
    </row>
    <row r="7" spans="1:10" x14ac:dyDescent="0.45">
      <c r="A7" s="4" t="s">
        <v>166</v>
      </c>
      <c r="B7" s="4">
        <v>2018</v>
      </c>
      <c r="C7" s="5">
        <v>43399</v>
      </c>
      <c r="D7" s="4" t="s">
        <v>30</v>
      </c>
      <c r="E7" s="4" t="s">
        <v>2073</v>
      </c>
      <c r="F7" s="4" t="s">
        <v>37</v>
      </c>
      <c r="G7" s="12">
        <f>(C7-VLOOKUP(E7,Riders!$A$2:$D$4499,4,FALSE))/365</f>
        <v>21.904109589041095</v>
      </c>
      <c r="H7" s="4">
        <v>6</v>
      </c>
    </row>
    <row r="8" spans="1:10" x14ac:dyDescent="0.45">
      <c r="A8" s="4" t="s">
        <v>166</v>
      </c>
      <c r="B8" s="4">
        <v>2018</v>
      </c>
      <c r="C8" s="5">
        <v>43399</v>
      </c>
      <c r="D8" s="4" t="s">
        <v>30</v>
      </c>
      <c r="E8" s="4" t="s">
        <v>5187</v>
      </c>
      <c r="F8" s="4" t="s">
        <v>88</v>
      </c>
      <c r="G8" s="12" t="e">
        <f>(C8-VLOOKUP(E8,Riders!$A$2:$D$4499,4,FALSE))/365</f>
        <v>#N/A</v>
      </c>
      <c r="H8" s="4">
        <v>7</v>
      </c>
    </row>
    <row r="9" spans="1:10" x14ac:dyDescent="0.45">
      <c r="A9" s="4" t="s">
        <v>166</v>
      </c>
      <c r="B9" s="4">
        <v>2018</v>
      </c>
      <c r="C9" s="5">
        <v>43399</v>
      </c>
      <c r="D9" s="4" t="s">
        <v>30</v>
      </c>
      <c r="E9" s="3" t="s">
        <v>176</v>
      </c>
      <c r="F9" s="4" t="s">
        <v>177</v>
      </c>
      <c r="G9" s="12">
        <f>(C9-VLOOKUP(E9,Riders!$A$2:$D$4499,4,FALSE))/365</f>
        <v>21.895890410958906</v>
      </c>
      <c r="H9" s="4">
        <v>8</v>
      </c>
    </row>
    <row r="10" spans="1:10" x14ac:dyDescent="0.45">
      <c r="A10" s="4" t="s">
        <v>166</v>
      </c>
      <c r="B10" s="4">
        <v>2018</v>
      </c>
      <c r="C10" s="5">
        <v>43399</v>
      </c>
      <c r="D10" s="4" t="s">
        <v>30</v>
      </c>
      <c r="E10" s="4" t="s">
        <v>249</v>
      </c>
      <c r="F10" s="4" t="s">
        <v>251</v>
      </c>
      <c r="G10" s="12">
        <f>(C10-VLOOKUP(E10,Riders!$A$2:$D$4499,4,FALSE))/365</f>
        <v>20.147945205479452</v>
      </c>
      <c r="H10" s="4">
        <v>9</v>
      </c>
    </row>
    <row r="11" spans="1:10" x14ac:dyDescent="0.45">
      <c r="A11" s="4" t="s">
        <v>166</v>
      </c>
      <c r="B11" s="4">
        <v>2018</v>
      </c>
      <c r="C11" s="5">
        <v>43399</v>
      </c>
      <c r="D11" s="4" t="s">
        <v>30</v>
      </c>
      <c r="E11" s="4" t="s">
        <v>157</v>
      </c>
      <c r="F11" s="4" t="s">
        <v>52</v>
      </c>
      <c r="G11" s="12">
        <f>(C11-VLOOKUP(E11,Riders!$A$2:$D$4499,4,FALSE))/365</f>
        <v>19.8</v>
      </c>
      <c r="H11" s="4">
        <v>10</v>
      </c>
    </row>
    <row r="12" spans="1:10" x14ac:dyDescent="0.45">
      <c r="A12" s="4" t="s">
        <v>166</v>
      </c>
      <c r="B12" s="4">
        <v>2018</v>
      </c>
      <c r="C12" s="5">
        <v>43399</v>
      </c>
      <c r="D12" s="4" t="s">
        <v>30</v>
      </c>
      <c r="E12" s="4" t="s">
        <v>2341</v>
      </c>
      <c r="F12" s="4" t="s">
        <v>2342</v>
      </c>
      <c r="G12" s="12">
        <f>(C12-VLOOKUP(E12,Riders!$A$2:$D$4499,4,FALSE))/365</f>
        <v>28.736986301369864</v>
      </c>
      <c r="H12" s="4">
        <v>11</v>
      </c>
    </row>
    <row r="13" spans="1:10" x14ac:dyDescent="0.45">
      <c r="A13" s="4" t="s">
        <v>166</v>
      </c>
      <c r="B13" s="4">
        <v>2018</v>
      </c>
      <c r="C13" s="5">
        <v>43399</v>
      </c>
      <c r="D13" s="4" t="s">
        <v>30</v>
      </c>
      <c r="E13" s="4" t="s">
        <v>2024</v>
      </c>
      <c r="F13" s="4" t="s">
        <v>79</v>
      </c>
      <c r="G13" s="12">
        <f>(C13-VLOOKUP(E13,Riders!$A$2:$D$4499,4,FALSE))/365</f>
        <v>20.408219178082192</v>
      </c>
      <c r="H13" s="4">
        <v>12</v>
      </c>
    </row>
    <row r="14" spans="1:10" x14ac:dyDescent="0.45">
      <c r="A14" s="4" t="s">
        <v>166</v>
      </c>
      <c r="B14" s="4">
        <v>2018</v>
      </c>
      <c r="C14" s="5">
        <v>43399</v>
      </c>
      <c r="D14" s="4" t="s">
        <v>30</v>
      </c>
      <c r="E14" s="4" t="s">
        <v>303</v>
      </c>
      <c r="F14" s="4" t="s">
        <v>444</v>
      </c>
      <c r="G14" s="12">
        <f>(C14-VLOOKUP(E14,Riders!$A$2:$D$4499,4,FALSE))/365</f>
        <v>20.282191780821918</v>
      </c>
      <c r="H14" s="4">
        <v>13</v>
      </c>
    </row>
    <row r="15" spans="1:10" x14ac:dyDescent="0.45">
      <c r="A15" s="4" t="s">
        <v>166</v>
      </c>
      <c r="B15" s="4">
        <v>2018</v>
      </c>
      <c r="C15" s="5">
        <v>43399</v>
      </c>
      <c r="D15" s="4" t="s">
        <v>30</v>
      </c>
      <c r="E15" s="4" t="s">
        <v>316</v>
      </c>
      <c r="F15" s="4" t="s">
        <v>115</v>
      </c>
      <c r="G15" s="12" t="e">
        <f>(C15-VLOOKUP(E15,Riders!$A$2:$D$4499,4,FALSE))/365</f>
        <v>#N/A</v>
      </c>
      <c r="H15" s="4">
        <v>14</v>
      </c>
    </row>
    <row r="16" spans="1:10" x14ac:dyDescent="0.45">
      <c r="A16" s="4" t="s">
        <v>166</v>
      </c>
      <c r="B16" s="4">
        <v>2018</v>
      </c>
      <c r="C16" s="5">
        <v>43399</v>
      </c>
      <c r="D16" s="4" t="s">
        <v>30</v>
      </c>
      <c r="E16" s="4" t="s">
        <v>2039</v>
      </c>
      <c r="F16" s="4" t="s">
        <v>58</v>
      </c>
      <c r="G16" s="12">
        <f>(C16-VLOOKUP(E16,Riders!$A$2:$D$4499,4,FALSE))/365</f>
        <v>21.065753424657533</v>
      </c>
      <c r="H16" s="4">
        <v>15</v>
      </c>
    </row>
    <row r="17" spans="1:10" x14ac:dyDescent="0.45">
      <c r="A17" s="4" t="s">
        <v>166</v>
      </c>
      <c r="B17" s="4">
        <v>2018</v>
      </c>
      <c r="C17" s="5">
        <v>43399</v>
      </c>
      <c r="D17" s="4" t="s">
        <v>30</v>
      </c>
      <c r="E17" s="4" t="s">
        <v>225</v>
      </c>
      <c r="F17" s="4" t="s">
        <v>61</v>
      </c>
      <c r="G17" s="12">
        <f>(C17-VLOOKUP(E17,Riders!$A$2:$D$4499,4,FALSE))/365</f>
        <v>21.69041095890411</v>
      </c>
      <c r="H17" s="4">
        <v>16</v>
      </c>
    </row>
    <row r="18" spans="1:10" x14ac:dyDescent="0.45">
      <c r="A18" s="4" t="s">
        <v>166</v>
      </c>
      <c r="B18" s="4">
        <v>2018</v>
      </c>
      <c r="C18" s="5">
        <v>43399</v>
      </c>
      <c r="D18" s="4" t="s">
        <v>30</v>
      </c>
      <c r="E18" s="4" t="s">
        <v>4728</v>
      </c>
      <c r="F18" s="4" t="s">
        <v>2347</v>
      </c>
      <c r="G18" s="12">
        <f>(C18-VLOOKUP(E18,Riders!$A$2:$D$4499,4,FALSE))/365</f>
        <v>26.17808219178082</v>
      </c>
      <c r="H18" s="4">
        <v>17</v>
      </c>
    </row>
    <row r="19" spans="1:10" x14ac:dyDescent="0.45">
      <c r="A19" s="4" t="s">
        <v>166</v>
      </c>
      <c r="B19" s="4">
        <v>2018</v>
      </c>
      <c r="C19" s="5">
        <v>43399</v>
      </c>
      <c r="D19" s="4" t="s">
        <v>30</v>
      </c>
      <c r="E19" s="4" t="s">
        <v>39</v>
      </c>
      <c r="F19" s="4" t="s">
        <v>40</v>
      </c>
      <c r="G19" s="12">
        <f>(C19-VLOOKUP(E19,Riders!$A$2:$D$4499,4,FALSE))/365</f>
        <v>21.432876712328767</v>
      </c>
      <c r="H19" s="4">
        <v>18</v>
      </c>
    </row>
    <row r="20" spans="1:10" x14ac:dyDescent="0.45">
      <c r="A20" s="4" t="s">
        <v>166</v>
      </c>
      <c r="B20" s="4">
        <v>2018</v>
      </c>
      <c r="C20" s="5">
        <v>43399</v>
      </c>
      <c r="D20" s="4" t="s">
        <v>30</v>
      </c>
      <c r="E20" s="4" t="s">
        <v>290</v>
      </c>
      <c r="F20" s="4" t="s">
        <v>64</v>
      </c>
      <c r="G20" s="12">
        <f>(C20-VLOOKUP(E20,Riders!$A$2:$D$4499,4,FALSE))/365</f>
        <v>24.145205479452056</v>
      </c>
      <c r="H20" s="4">
        <v>19</v>
      </c>
    </row>
    <row r="21" spans="1:10" x14ac:dyDescent="0.45">
      <c r="A21" s="4" t="s">
        <v>166</v>
      </c>
      <c r="B21" s="4">
        <v>2018</v>
      </c>
      <c r="C21" s="5">
        <v>43399</v>
      </c>
      <c r="D21" s="4" t="s">
        <v>30</v>
      </c>
      <c r="E21" s="4" t="s">
        <v>3454</v>
      </c>
      <c r="F21" s="4" t="s">
        <v>3455</v>
      </c>
      <c r="G21" s="12">
        <f>(C21-VLOOKUP(E21,Riders!$A$2:$D$4499,4,FALSE))/365</f>
        <v>18.876712328767123</v>
      </c>
      <c r="H21" s="4">
        <v>20</v>
      </c>
    </row>
    <row r="22" spans="1:10" x14ac:dyDescent="0.45">
      <c r="A22" s="4" t="s">
        <v>166</v>
      </c>
      <c r="B22" s="4">
        <v>2018</v>
      </c>
      <c r="C22" s="5">
        <v>43399</v>
      </c>
      <c r="D22" s="4" t="s">
        <v>30</v>
      </c>
      <c r="E22" s="4" t="s">
        <v>2328</v>
      </c>
      <c r="F22" s="4" t="s">
        <v>279</v>
      </c>
      <c r="G22" s="12">
        <f>(C22-VLOOKUP(E22,Riders!$A$2:$D$4499,4,FALSE))/365</f>
        <v>25.076712328767123</v>
      </c>
      <c r="H22" s="4">
        <v>21</v>
      </c>
    </row>
    <row r="23" spans="1:10" x14ac:dyDescent="0.45">
      <c r="A23" s="1" t="s">
        <v>312</v>
      </c>
      <c r="B23" s="1">
        <v>2019</v>
      </c>
      <c r="C23" s="2">
        <v>43485</v>
      </c>
      <c r="D23" s="1" t="s">
        <v>30</v>
      </c>
      <c r="E23" s="1" t="s">
        <v>60</v>
      </c>
      <c r="F23" s="1" t="s">
        <v>61</v>
      </c>
      <c r="G23" s="12">
        <f>(C23-VLOOKUP(E23,Riders!$A$2:$D$4499,4,FALSE))/365</f>
        <v>19.221917808219178</v>
      </c>
      <c r="H23" s="1">
        <v>1</v>
      </c>
      <c r="I23" s="6">
        <v>0.55277777777777781</v>
      </c>
      <c r="J23">
        <v>45.177</v>
      </c>
    </row>
    <row r="24" spans="1:10" x14ac:dyDescent="0.45">
      <c r="A24" s="1" t="s">
        <v>312</v>
      </c>
      <c r="B24" s="1">
        <v>2019</v>
      </c>
      <c r="C24" s="2">
        <v>43485</v>
      </c>
      <c r="D24" s="1" t="s">
        <v>30</v>
      </c>
      <c r="E24" s="1" t="s">
        <v>158</v>
      </c>
      <c r="F24" s="1" t="s">
        <v>58</v>
      </c>
      <c r="G24" s="12">
        <f>(C24-VLOOKUP(E24,Riders!$A$2:$D$4499,4,FALSE))/365</f>
        <v>22.052054794520547</v>
      </c>
      <c r="H24" s="1">
        <v>2</v>
      </c>
    </row>
    <row r="25" spans="1:10" x14ac:dyDescent="0.45">
      <c r="A25" s="1" t="s">
        <v>312</v>
      </c>
      <c r="B25" s="1">
        <v>2019</v>
      </c>
      <c r="C25" s="2">
        <v>43485</v>
      </c>
      <c r="D25" s="1" t="s">
        <v>30</v>
      </c>
      <c r="E25" s="1" t="s">
        <v>272</v>
      </c>
      <c r="F25" s="1" t="s">
        <v>313</v>
      </c>
      <c r="G25" s="12">
        <f>(C25-VLOOKUP(E25,Riders!$A$2:$D$4499,4,FALSE))/365</f>
        <v>22.268493150684932</v>
      </c>
      <c r="H25" s="1">
        <v>3</v>
      </c>
    </row>
    <row r="26" spans="1:10" x14ac:dyDescent="0.45">
      <c r="A26" s="1" t="s">
        <v>312</v>
      </c>
      <c r="B26" s="1">
        <v>2019</v>
      </c>
      <c r="C26" s="2">
        <v>43485</v>
      </c>
      <c r="D26" s="1" t="s">
        <v>30</v>
      </c>
      <c r="E26" s="1" t="s">
        <v>296</v>
      </c>
      <c r="F26" s="1" t="s">
        <v>251</v>
      </c>
      <c r="G26" s="12">
        <f>(C26-VLOOKUP(E26,Riders!$A$2:$D$4499,4,FALSE))/365</f>
        <v>24.290410958904111</v>
      </c>
      <c r="H26" s="1">
        <v>4</v>
      </c>
    </row>
    <row r="27" spans="1:10" x14ac:dyDescent="0.45">
      <c r="A27" s="1" t="s">
        <v>312</v>
      </c>
      <c r="B27" s="1">
        <v>2019</v>
      </c>
      <c r="C27" s="2">
        <v>43485</v>
      </c>
      <c r="D27" s="1" t="s">
        <v>30</v>
      </c>
      <c r="E27" s="1" t="s">
        <v>308</v>
      </c>
      <c r="F27" s="1" t="s">
        <v>49</v>
      </c>
      <c r="G27" s="12">
        <f>(C27-VLOOKUP(E27,Riders!$A$2:$D$4499,4,FALSE))/365</f>
        <v>21.958904109589042</v>
      </c>
      <c r="H27" s="1">
        <v>5</v>
      </c>
    </row>
    <row r="28" spans="1:10" x14ac:dyDescent="0.45">
      <c r="A28" s="1" t="s">
        <v>312</v>
      </c>
      <c r="B28" s="1">
        <v>2019</v>
      </c>
      <c r="C28" s="2">
        <v>43485</v>
      </c>
      <c r="D28" s="1" t="s">
        <v>30</v>
      </c>
      <c r="E28" s="1" t="s">
        <v>329</v>
      </c>
      <c r="F28" s="1" t="s">
        <v>88</v>
      </c>
      <c r="G28" s="12">
        <f>(C28-VLOOKUP(E28,Riders!$A$2:$D$4499,4,FALSE))/365</f>
        <v>23.931506849315067</v>
      </c>
      <c r="H28" s="1">
        <v>6</v>
      </c>
    </row>
    <row r="29" spans="1:10" x14ac:dyDescent="0.45">
      <c r="A29" s="1" t="s">
        <v>312</v>
      </c>
      <c r="B29" s="1">
        <v>2019</v>
      </c>
      <c r="C29" s="2">
        <v>43485</v>
      </c>
      <c r="D29" s="1" t="s">
        <v>30</v>
      </c>
      <c r="E29" s="1" t="s">
        <v>2073</v>
      </c>
      <c r="F29" s="1" t="s">
        <v>37</v>
      </c>
      <c r="G29" s="12">
        <f>(C29-VLOOKUP(E29,Riders!$A$2:$D$4499,4,FALSE))/365</f>
        <v>22.139726027397259</v>
      </c>
      <c r="H29" s="1">
        <v>7</v>
      </c>
    </row>
    <row r="30" spans="1:10" x14ac:dyDescent="0.45">
      <c r="A30" s="1" t="s">
        <v>312</v>
      </c>
      <c r="B30" s="1">
        <v>2019</v>
      </c>
      <c r="C30" s="2">
        <v>43485</v>
      </c>
      <c r="D30" s="1" t="s">
        <v>30</v>
      </c>
      <c r="E30" s="1" t="s">
        <v>4728</v>
      </c>
      <c r="F30" s="1" t="s">
        <v>2347</v>
      </c>
      <c r="G30" s="12">
        <f>(C30-VLOOKUP(E30,Riders!$A$2:$D$4499,4,FALSE))/365</f>
        <v>26.413698630136988</v>
      </c>
      <c r="H30" s="1">
        <v>8</v>
      </c>
    </row>
    <row r="31" spans="1:10" x14ac:dyDescent="0.45">
      <c r="A31" s="1" t="s">
        <v>312</v>
      </c>
      <c r="B31" s="1">
        <v>2019</v>
      </c>
      <c r="C31" s="2">
        <v>43485</v>
      </c>
      <c r="D31" s="1" t="s">
        <v>30</v>
      </c>
      <c r="E31" s="1" t="s">
        <v>4904</v>
      </c>
      <c r="F31" s="1" t="s">
        <v>131</v>
      </c>
      <c r="G31" s="12">
        <f>(C31-VLOOKUP(E31,Riders!$A$2:$D$4499,4,FALSE))/365</f>
        <v>25.345205479452055</v>
      </c>
      <c r="H31" s="1">
        <v>9</v>
      </c>
    </row>
    <row r="32" spans="1:10" x14ac:dyDescent="0.45">
      <c r="A32" s="1" t="s">
        <v>312</v>
      </c>
      <c r="B32" s="1">
        <v>2019</v>
      </c>
      <c r="C32" s="2">
        <v>43485</v>
      </c>
      <c r="D32" s="1" t="s">
        <v>30</v>
      </c>
      <c r="E32" s="1" t="s">
        <v>2036</v>
      </c>
      <c r="F32" s="1" t="s">
        <v>282</v>
      </c>
      <c r="G32" s="12">
        <f>(C32-VLOOKUP(E32,Riders!$A$2:$D$4499,4,FALSE))/365</f>
        <v>26.252054794520546</v>
      </c>
      <c r="H32" s="1">
        <v>10</v>
      </c>
    </row>
    <row r="33" spans="1:10" x14ac:dyDescent="0.45">
      <c r="A33" s="1" t="s">
        <v>312</v>
      </c>
      <c r="B33" s="1">
        <v>2019</v>
      </c>
      <c r="C33" s="2">
        <v>43485</v>
      </c>
      <c r="D33" s="1" t="s">
        <v>30</v>
      </c>
      <c r="E33" s="1" t="s">
        <v>2071</v>
      </c>
      <c r="F33" s="1" t="s">
        <v>43</v>
      </c>
      <c r="G33" s="12">
        <f>(C33-VLOOKUP(E33,Riders!$A$2:$D$4499,4,FALSE))/365</f>
        <v>22.791780821917808</v>
      </c>
      <c r="H33" s="1">
        <v>11</v>
      </c>
    </row>
    <row r="34" spans="1:10" x14ac:dyDescent="0.45">
      <c r="A34" s="1" t="s">
        <v>312</v>
      </c>
      <c r="B34" s="1">
        <v>2019</v>
      </c>
      <c r="C34" s="2">
        <v>43485</v>
      </c>
      <c r="D34" s="1" t="s">
        <v>30</v>
      </c>
      <c r="E34" s="1" t="s">
        <v>316</v>
      </c>
      <c r="F34" s="1" t="s">
        <v>115</v>
      </c>
      <c r="G34" s="12" t="e">
        <f>(C34-VLOOKUP(E34,Riders!$A$2:$D$4499,4,FALSE))/365</f>
        <v>#N/A</v>
      </c>
      <c r="H34" s="1">
        <v>12</v>
      </c>
    </row>
    <row r="35" spans="1:10" x14ac:dyDescent="0.45">
      <c r="A35" s="1" t="s">
        <v>312</v>
      </c>
      <c r="B35" s="1">
        <v>2019</v>
      </c>
      <c r="C35" s="2">
        <v>43485</v>
      </c>
      <c r="D35" s="1" t="s">
        <v>30</v>
      </c>
      <c r="E35" s="1" t="s">
        <v>221</v>
      </c>
      <c r="F35" s="1" t="s">
        <v>223</v>
      </c>
      <c r="G35" s="12">
        <f>(C35-VLOOKUP(E35,Riders!$A$2:$D$4499,4,FALSE))/365</f>
        <v>28.665753424657535</v>
      </c>
      <c r="H35" s="1">
        <v>13</v>
      </c>
    </row>
    <row r="36" spans="1:10" x14ac:dyDescent="0.45">
      <c r="A36" s="1" t="s">
        <v>312</v>
      </c>
      <c r="B36" s="1">
        <v>2019</v>
      </c>
      <c r="C36" s="2">
        <v>43485</v>
      </c>
      <c r="D36" s="1" t="s">
        <v>30</v>
      </c>
      <c r="E36" s="1" t="s">
        <v>2053</v>
      </c>
      <c r="F36" s="1" t="s">
        <v>46</v>
      </c>
      <c r="G36" s="12">
        <f>(C36-VLOOKUP(E36,Riders!$A$2:$D$4499,4,FALSE))/365</f>
        <v>26.235616438356164</v>
      </c>
      <c r="H36" s="1">
        <v>14</v>
      </c>
    </row>
    <row r="37" spans="1:10" x14ac:dyDescent="0.45">
      <c r="A37" s="1" t="s">
        <v>312</v>
      </c>
      <c r="B37" s="1">
        <v>2019</v>
      </c>
      <c r="C37" s="2">
        <v>43485</v>
      </c>
      <c r="D37" s="1" t="s">
        <v>30</v>
      </c>
      <c r="E37" s="1" t="s">
        <v>310</v>
      </c>
      <c r="F37" s="1" t="s">
        <v>143</v>
      </c>
      <c r="G37" s="12">
        <f>(C37-VLOOKUP(E37,Riders!$A$2:$D$4499,4,FALSE))/365</f>
        <v>21.372602739726027</v>
      </c>
      <c r="H37" s="1">
        <v>15</v>
      </c>
    </row>
    <row r="38" spans="1:10" x14ac:dyDescent="0.45">
      <c r="A38" s="1" t="s">
        <v>312</v>
      </c>
      <c r="B38" s="1">
        <v>2019</v>
      </c>
      <c r="C38" s="2">
        <v>43485</v>
      </c>
      <c r="D38" s="1" t="s">
        <v>30</v>
      </c>
      <c r="E38" s="1" t="s">
        <v>3886</v>
      </c>
      <c r="F38" s="1" t="s">
        <v>2334</v>
      </c>
      <c r="G38" s="12">
        <f>(C38-VLOOKUP(E38,Riders!$A$2:$D$4499,4,FALSE))/365</f>
        <v>19.547945205479451</v>
      </c>
      <c r="H38" s="1">
        <v>16</v>
      </c>
    </row>
    <row r="39" spans="1:10" x14ac:dyDescent="0.45">
      <c r="A39" s="4" t="s">
        <v>74</v>
      </c>
      <c r="B39" s="4">
        <v>2019</v>
      </c>
      <c r="C39" s="5">
        <v>43492</v>
      </c>
      <c r="D39" s="4" t="s">
        <v>30</v>
      </c>
      <c r="E39" s="4" t="s">
        <v>60</v>
      </c>
      <c r="F39" s="4" t="s">
        <v>61</v>
      </c>
      <c r="G39" s="12">
        <f>(C39-VLOOKUP(E39,Riders!$A$2:$D$4499,4,FALSE))/365</f>
        <v>19.241095890410961</v>
      </c>
      <c r="H39" s="4">
        <v>1</v>
      </c>
      <c r="I39" s="6">
        <v>0.5395833333333333</v>
      </c>
      <c r="J39">
        <v>46.274999999999999</v>
      </c>
    </row>
    <row r="40" spans="1:10" x14ac:dyDescent="0.45">
      <c r="A40" s="4" t="s">
        <v>74</v>
      </c>
      <c r="B40" s="4">
        <v>2019</v>
      </c>
      <c r="C40" s="5">
        <v>43492</v>
      </c>
      <c r="D40" s="4" t="s">
        <v>30</v>
      </c>
      <c r="E40" s="4" t="s">
        <v>330</v>
      </c>
      <c r="F40" s="4" t="s">
        <v>91</v>
      </c>
      <c r="G40" s="12" t="e">
        <f>(C40-VLOOKUP(E40,Riders!$A$2:$D$4499,4,FALSE))/365</f>
        <v>#N/A</v>
      </c>
      <c r="H40" s="4">
        <v>2</v>
      </c>
    </row>
    <row r="41" spans="1:10" x14ac:dyDescent="0.45">
      <c r="A41" s="4" t="s">
        <v>74</v>
      </c>
      <c r="B41" s="4">
        <v>2019</v>
      </c>
      <c r="C41" s="5">
        <v>43492</v>
      </c>
      <c r="D41" s="4" t="s">
        <v>30</v>
      </c>
      <c r="E41" s="4" t="s">
        <v>271</v>
      </c>
      <c r="F41" s="4" t="s">
        <v>46</v>
      </c>
      <c r="G41" s="12">
        <f>(C41-VLOOKUP(E41,Riders!$A$2:$D$4499,4,FALSE))/365</f>
        <v>28.893150684931506</v>
      </c>
      <c r="H41" s="4">
        <v>3</v>
      </c>
    </row>
    <row r="42" spans="1:10" x14ac:dyDescent="0.45">
      <c r="A42" s="4" t="s">
        <v>74</v>
      </c>
      <c r="B42" s="4">
        <v>2019</v>
      </c>
      <c r="C42" s="5">
        <v>43492</v>
      </c>
      <c r="D42" s="4" t="s">
        <v>30</v>
      </c>
      <c r="E42" s="4" t="s">
        <v>4904</v>
      </c>
      <c r="F42" s="4" t="s">
        <v>5201</v>
      </c>
      <c r="G42" s="12">
        <f>(C42-VLOOKUP(E42,Riders!$A$2:$D$4499,4,FALSE))/365</f>
        <v>25.364383561643837</v>
      </c>
      <c r="H42" s="4">
        <v>4</v>
      </c>
    </row>
    <row r="43" spans="1:10" x14ac:dyDescent="0.45">
      <c r="A43" s="4" t="s">
        <v>74</v>
      </c>
      <c r="B43" s="4">
        <v>2019</v>
      </c>
      <c r="C43" s="5">
        <v>43492</v>
      </c>
      <c r="D43" s="4" t="s">
        <v>30</v>
      </c>
      <c r="E43" s="4" t="s">
        <v>2039</v>
      </c>
      <c r="F43" s="4" t="s">
        <v>58</v>
      </c>
      <c r="G43" s="12">
        <f>(C43-VLOOKUP(E43,Riders!$A$2:$D$4499,4,FALSE))/365</f>
        <v>21.32054794520548</v>
      </c>
      <c r="H43" s="4">
        <v>5</v>
      </c>
    </row>
    <row r="44" spans="1:10" x14ac:dyDescent="0.45">
      <c r="A44" s="4" t="s">
        <v>74</v>
      </c>
      <c r="B44" s="4">
        <v>2019</v>
      </c>
      <c r="C44" s="5">
        <v>43492</v>
      </c>
      <c r="D44" s="4" t="s">
        <v>30</v>
      </c>
      <c r="E44" s="4" t="s">
        <v>5187</v>
      </c>
      <c r="F44" s="4" t="s">
        <v>88</v>
      </c>
      <c r="G44" s="12" t="e">
        <f>(C44-VLOOKUP(E44,Riders!$A$2:$D$4499,4,FALSE))/365</f>
        <v>#N/A</v>
      </c>
      <c r="H44" s="4">
        <v>6</v>
      </c>
    </row>
    <row r="45" spans="1:10" x14ac:dyDescent="0.45">
      <c r="A45" s="4" t="s">
        <v>74</v>
      </c>
      <c r="B45" s="4">
        <v>2019</v>
      </c>
      <c r="C45" s="5">
        <v>43492</v>
      </c>
      <c r="D45" s="4" t="s">
        <v>30</v>
      </c>
      <c r="E45" s="4" t="s">
        <v>296</v>
      </c>
      <c r="F45" s="4" t="s">
        <v>251</v>
      </c>
      <c r="G45" s="12">
        <f>(C45-VLOOKUP(E45,Riders!$A$2:$D$4499,4,FALSE))/365</f>
        <v>24.30958904109589</v>
      </c>
      <c r="H45" s="4">
        <v>7</v>
      </c>
    </row>
    <row r="46" spans="1:10" x14ac:dyDescent="0.45">
      <c r="A46" s="4" t="s">
        <v>74</v>
      </c>
      <c r="B46" s="4">
        <v>2019</v>
      </c>
      <c r="C46" s="5">
        <v>43492</v>
      </c>
      <c r="D46" s="4" t="s">
        <v>30</v>
      </c>
      <c r="E46" s="4" t="s">
        <v>2071</v>
      </c>
      <c r="F46" s="4" t="s">
        <v>43</v>
      </c>
      <c r="G46" s="12">
        <f>(C46-VLOOKUP(E46,Riders!$A$2:$D$4499,4,FALSE))/365</f>
        <v>22.81095890410959</v>
      </c>
      <c r="H46" s="4">
        <v>8</v>
      </c>
    </row>
    <row r="47" spans="1:10" x14ac:dyDescent="0.45">
      <c r="A47" s="4" t="s">
        <v>74</v>
      </c>
      <c r="B47" s="4">
        <v>2019</v>
      </c>
      <c r="C47" s="5">
        <v>43492</v>
      </c>
      <c r="D47" s="4" t="s">
        <v>30</v>
      </c>
      <c r="E47" s="4" t="s">
        <v>303</v>
      </c>
      <c r="F47" s="4" t="s">
        <v>96</v>
      </c>
      <c r="G47" s="12">
        <f>(C47-VLOOKUP(E47,Riders!$A$2:$D$4499,4,FALSE))/365</f>
        <v>20.536986301369861</v>
      </c>
      <c r="H47" s="4">
        <v>9</v>
      </c>
    </row>
    <row r="48" spans="1:10" x14ac:dyDescent="0.45">
      <c r="A48" s="4" t="s">
        <v>74</v>
      </c>
      <c r="B48" s="4">
        <v>2019</v>
      </c>
      <c r="C48" s="5">
        <v>43492</v>
      </c>
      <c r="D48" s="4" t="s">
        <v>30</v>
      </c>
      <c r="E48" s="4" t="s">
        <v>308</v>
      </c>
      <c r="F48" s="4" t="s">
        <v>49</v>
      </c>
      <c r="G48" s="12">
        <f>(C48-VLOOKUP(E48,Riders!$A$2:$D$4499,4,FALSE))/365</f>
        <v>21.978082191780821</v>
      </c>
      <c r="H48" s="4">
        <v>10</v>
      </c>
    </row>
    <row r="49" spans="1:10" x14ac:dyDescent="0.45">
      <c r="A49" s="4" t="s">
        <v>74</v>
      </c>
      <c r="B49" s="4">
        <v>2019</v>
      </c>
      <c r="C49" s="5">
        <v>43492</v>
      </c>
      <c r="D49" s="4" t="s">
        <v>30</v>
      </c>
      <c r="E49" s="4" t="s">
        <v>136</v>
      </c>
      <c r="F49" s="4" t="s">
        <v>64</v>
      </c>
      <c r="G49" s="12">
        <f>(C49-VLOOKUP(E49,Riders!$A$2:$D$4499,4,FALSE))/365</f>
        <v>20.090410958904108</v>
      </c>
      <c r="H49" s="4">
        <v>11</v>
      </c>
    </row>
    <row r="50" spans="1:10" x14ac:dyDescent="0.45">
      <c r="A50" s="4" t="s">
        <v>74</v>
      </c>
      <c r="B50" s="4">
        <v>2019</v>
      </c>
      <c r="C50" s="5">
        <v>43492</v>
      </c>
      <c r="D50" s="4" t="s">
        <v>30</v>
      </c>
      <c r="E50" s="4" t="s">
        <v>310</v>
      </c>
      <c r="F50" s="4" t="s">
        <v>143</v>
      </c>
      <c r="G50" s="12">
        <f>(C50-VLOOKUP(E50,Riders!$A$2:$D$4499,4,FALSE))/365</f>
        <v>21.391780821917809</v>
      </c>
      <c r="H50" s="4">
        <v>12</v>
      </c>
    </row>
    <row r="51" spans="1:10" x14ac:dyDescent="0.45">
      <c r="A51" s="4" t="s">
        <v>74</v>
      </c>
      <c r="B51" s="4">
        <v>2019</v>
      </c>
      <c r="C51" s="5">
        <v>43492</v>
      </c>
      <c r="D51" s="4" t="s">
        <v>30</v>
      </c>
      <c r="E51" s="4" t="s">
        <v>246</v>
      </c>
      <c r="F51" s="4" t="s">
        <v>34</v>
      </c>
      <c r="G51" s="12">
        <f>(C51-VLOOKUP(E51,Riders!$A$2:$D$4499,4,FALSE))/365</f>
        <v>27.676712328767124</v>
      </c>
      <c r="H51" s="4">
        <v>13</v>
      </c>
    </row>
    <row r="52" spans="1:10" x14ac:dyDescent="0.45">
      <c r="A52" s="4" t="s">
        <v>74</v>
      </c>
      <c r="B52" s="4">
        <v>2019</v>
      </c>
      <c r="C52" s="5">
        <v>43492</v>
      </c>
      <c r="D52" s="4" t="s">
        <v>30</v>
      </c>
      <c r="E52" s="4" t="s">
        <v>38</v>
      </c>
      <c r="F52" s="4" t="s">
        <v>40</v>
      </c>
      <c r="G52" s="12">
        <f>(C52-VLOOKUP(E52,Riders!$A$2:$D$4499,4,FALSE))/365</f>
        <v>21.956164383561642</v>
      </c>
      <c r="H52" s="4">
        <v>14</v>
      </c>
    </row>
    <row r="53" spans="1:10" x14ac:dyDescent="0.45">
      <c r="A53" s="4" t="s">
        <v>74</v>
      </c>
      <c r="B53" s="4">
        <v>2019</v>
      </c>
      <c r="C53" s="5">
        <v>43492</v>
      </c>
      <c r="D53" s="4" t="s">
        <v>30</v>
      </c>
      <c r="E53" s="4" t="s">
        <v>272</v>
      </c>
      <c r="F53" s="4" t="s">
        <v>37</v>
      </c>
      <c r="G53" s="12">
        <f>(C53-VLOOKUP(E53,Riders!$A$2:$D$4499,4,FALSE))/365</f>
        <v>22.287671232876711</v>
      </c>
      <c r="H53" s="4">
        <v>15</v>
      </c>
    </row>
    <row r="54" spans="1:10" x14ac:dyDescent="0.45">
      <c r="A54" s="4" t="s">
        <v>74</v>
      </c>
      <c r="B54" s="4">
        <v>2019</v>
      </c>
      <c r="C54" s="5">
        <v>43492</v>
      </c>
      <c r="D54" s="4" t="s">
        <v>30</v>
      </c>
      <c r="E54" s="4" t="s">
        <v>203</v>
      </c>
      <c r="F54" s="4" t="s">
        <v>55</v>
      </c>
      <c r="G54" s="12">
        <f>(C54-VLOOKUP(E54,Riders!$A$2:$D$4499,4,FALSE))/365</f>
        <v>25.909589041095892</v>
      </c>
      <c r="H54" s="4">
        <v>16</v>
      </c>
    </row>
    <row r="55" spans="1:10" x14ac:dyDescent="0.45">
      <c r="A55" s="4" t="s">
        <v>74</v>
      </c>
      <c r="B55" s="4">
        <v>2019</v>
      </c>
      <c r="C55" s="5">
        <v>43492</v>
      </c>
      <c r="D55" s="4" t="s">
        <v>30</v>
      </c>
      <c r="E55" s="4" t="s">
        <v>316</v>
      </c>
      <c r="F55" s="4" t="s">
        <v>115</v>
      </c>
      <c r="G55" s="12" t="e">
        <f>(C55-VLOOKUP(E55,Riders!$A$2:$D$4499,4,FALSE))/365</f>
        <v>#N/A</v>
      </c>
      <c r="H55" s="4">
        <v>17</v>
      </c>
    </row>
    <row r="56" spans="1:10" x14ac:dyDescent="0.45">
      <c r="A56" s="4" t="s">
        <v>74</v>
      </c>
      <c r="B56" s="4">
        <v>2019</v>
      </c>
      <c r="C56" s="5">
        <v>43492</v>
      </c>
      <c r="D56" s="4" t="s">
        <v>30</v>
      </c>
      <c r="E56" s="4" t="s">
        <v>241</v>
      </c>
      <c r="F56" s="4" t="s">
        <v>242</v>
      </c>
      <c r="G56" s="12">
        <f>(C56-VLOOKUP(E56,Riders!$A$2:$D$4499,4,FALSE))/365</f>
        <v>24.158904109589042</v>
      </c>
      <c r="H56" s="4">
        <v>18</v>
      </c>
    </row>
    <row r="57" spans="1:10" x14ac:dyDescent="0.45">
      <c r="A57" s="4" t="s">
        <v>74</v>
      </c>
      <c r="B57" s="4">
        <v>2019</v>
      </c>
      <c r="C57" s="5">
        <v>43492</v>
      </c>
      <c r="D57" s="4" t="s">
        <v>30</v>
      </c>
      <c r="E57" s="4" t="s">
        <v>3795</v>
      </c>
      <c r="F57" s="4" t="s">
        <v>2657</v>
      </c>
      <c r="G57" s="12">
        <f>(C57-VLOOKUP(E57,Riders!$A$2:$D$4499,4,FALSE))/365</f>
        <v>29.043835616438358</v>
      </c>
      <c r="H57" s="4">
        <v>19</v>
      </c>
    </row>
    <row r="58" spans="1:10" x14ac:dyDescent="0.45">
      <c r="A58" s="4" t="s">
        <v>74</v>
      </c>
      <c r="B58" s="4">
        <v>2019</v>
      </c>
      <c r="C58" s="5">
        <v>43492</v>
      </c>
      <c r="D58" s="4" t="s">
        <v>30</v>
      </c>
      <c r="E58" s="4" t="s">
        <v>317</v>
      </c>
      <c r="F58" s="4" t="s">
        <v>52</v>
      </c>
      <c r="G58" s="12">
        <f>(C58-VLOOKUP(E58,Riders!$A$2:$D$4499,4,FALSE))/365</f>
        <v>26.315068493150687</v>
      </c>
      <c r="H58" s="4">
        <v>20</v>
      </c>
    </row>
    <row r="59" spans="1:10" x14ac:dyDescent="0.45">
      <c r="A59" s="4" t="s">
        <v>74</v>
      </c>
      <c r="B59" s="4">
        <v>2019</v>
      </c>
      <c r="C59" s="5">
        <v>43492</v>
      </c>
      <c r="D59" s="4" t="s">
        <v>30</v>
      </c>
      <c r="E59" s="4" t="s">
        <v>4904</v>
      </c>
      <c r="F59" s="4" t="s">
        <v>131</v>
      </c>
      <c r="G59" s="12">
        <f>(C59-VLOOKUP(E59,Riders!$A$2:$D$4499,4,FALSE))/365</f>
        <v>25.364383561643837</v>
      </c>
      <c r="H59" s="4" t="s">
        <v>100</v>
      </c>
    </row>
    <row r="60" spans="1:10" x14ac:dyDescent="0.45">
      <c r="A60" s="4" t="s">
        <v>74</v>
      </c>
      <c r="B60" s="4">
        <v>2019</v>
      </c>
      <c r="C60" s="5">
        <v>43492</v>
      </c>
      <c r="D60" s="4" t="s">
        <v>30</v>
      </c>
      <c r="E60" s="4" t="s">
        <v>2341</v>
      </c>
      <c r="F60" s="4" t="s">
        <v>2342</v>
      </c>
      <c r="G60" s="12">
        <f>(C60-VLOOKUP(E60,Riders!$A$2:$D$4499,4,FALSE))/365</f>
        <v>28.991780821917807</v>
      </c>
      <c r="H60" s="4" t="s">
        <v>100</v>
      </c>
    </row>
    <row r="61" spans="1:10" x14ac:dyDescent="0.45">
      <c r="A61" s="1" t="s">
        <v>322</v>
      </c>
      <c r="B61" s="1">
        <v>2019</v>
      </c>
      <c r="C61" s="2">
        <v>43523</v>
      </c>
      <c r="D61" s="1" t="s">
        <v>103</v>
      </c>
      <c r="E61" s="1" t="s">
        <v>153</v>
      </c>
      <c r="F61" s="1" t="s">
        <v>79</v>
      </c>
      <c r="G61" s="12">
        <f>(C61-VLOOKUP(E61,Riders!$A$2:$D$4499,4,FALSE))/365</f>
        <v>24.490410958904111</v>
      </c>
      <c r="H61" s="1">
        <v>1</v>
      </c>
      <c r="I61" s="6">
        <v>0.53402777777777777</v>
      </c>
      <c r="J61">
        <v>46.811</v>
      </c>
    </row>
    <row r="62" spans="1:10" x14ac:dyDescent="0.45">
      <c r="A62" s="1" t="s">
        <v>322</v>
      </c>
      <c r="B62" s="1">
        <v>2019</v>
      </c>
      <c r="C62" s="2">
        <v>43523</v>
      </c>
      <c r="D62" s="1" t="s">
        <v>103</v>
      </c>
      <c r="E62" s="1" t="s">
        <v>247</v>
      </c>
      <c r="F62" s="1" t="s">
        <v>34</v>
      </c>
      <c r="G62" s="12">
        <f>(C62-VLOOKUP(E62,Riders!$A$2:$D$4499,4,FALSE))/365</f>
        <v>36.394520547945206</v>
      </c>
      <c r="H62" s="1">
        <v>2</v>
      </c>
    </row>
    <row r="63" spans="1:10" x14ac:dyDescent="0.45">
      <c r="A63" s="1" t="s">
        <v>322</v>
      </c>
      <c r="B63" s="1">
        <v>2019</v>
      </c>
      <c r="C63" s="2">
        <v>43523</v>
      </c>
      <c r="D63" s="1" t="s">
        <v>103</v>
      </c>
      <c r="E63" s="1" t="s">
        <v>271</v>
      </c>
      <c r="F63" s="1" t="s">
        <v>46</v>
      </c>
      <c r="G63" s="12">
        <f>(C63-VLOOKUP(E63,Riders!$A$2:$D$4499,4,FALSE))/365</f>
        <v>28.978082191780821</v>
      </c>
      <c r="H63" s="1">
        <v>3</v>
      </c>
    </row>
    <row r="64" spans="1:10" x14ac:dyDescent="0.45">
      <c r="A64" s="1" t="s">
        <v>322</v>
      </c>
      <c r="B64" s="1">
        <v>2019</v>
      </c>
      <c r="C64" s="2">
        <v>43523</v>
      </c>
      <c r="D64" s="1" t="s">
        <v>103</v>
      </c>
      <c r="E64" s="1" t="s">
        <v>328</v>
      </c>
      <c r="F64" s="1" t="s">
        <v>52</v>
      </c>
      <c r="G64" s="12">
        <f>(C64-VLOOKUP(E64,Riders!$A$2:$D$4499,4,FALSE))/365</f>
        <v>27.526027397260275</v>
      </c>
      <c r="H64" s="1">
        <v>4</v>
      </c>
    </row>
    <row r="65" spans="1:8" x14ac:dyDescent="0.45">
      <c r="A65" s="1" t="s">
        <v>322</v>
      </c>
      <c r="B65" s="1">
        <v>2019</v>
      </c>
      <c r="C65" s="2">
        <v>43523</v>
      </c>
      <c r="D65" s="1" t="s">
        <v>103</v>
      </c>
      <c r="E65" s="1" t="s">
        <v>163</v>
      </c>
      <c r="F65" s="1" t="s">
        <v>88</v>
      </c>
      <c r="G65" s="12">
        <f>(C65-VLOOKUP(E65,Riders!$A$2:$D$4499,4,FALSE))/365</f>
        <v>20.284931506849315</v>
      </c>
      <c r="H65" s="1">
        <v>5</v>
      </c>
    </row>
    <row r="66" spans="1:8" x14ac:dyDescent="0.45">
      <c r="A66" s="1" t="s">
        <v>322</v>
      </c>
      <c r="B66" s="1">
        <v>2019</v>
      </c>
      <c r="C66" s="2">
        <v>43523</v>
      </c>
      <c r="D66" s="1" t="s">
        <v>103</v>
      </c>
      <c r="E66" s="1" t="s">
        <v>97</v>
      </c>
      <c r="F66" s="1" t="s">
        <v>99</v>
      </c>
      <c r="G66" s="12">
        <f>(C66-VLOOKUP(E66,Riders!$A$2:$D$4499,4,FALSE))/365</f>
        <v>20.4986301369863</v>
      </c>
      <c r="H66" s="1">
        <v>6</v>
      </c>
    </row>
    <row r="67" spans="1:8" x14ac:dyDescent="0.45">
      <c r="A67" s="1" t="s">
        <v>322</v>
      </c>
      <c r="B67" s="1">
        <v>2019</v>
      </c>
      <c r="C67" s="2">
        <v>43523</v>
      </c>
      <c r="D67" s="1" t="s">
        <v>103</v>
      </c>
      <c r="E67" s="1" t="s">
        <v>3454</v>
      </c>
      <c r="F67" s="1" t="s">
        <v>3455</v>
      </c>
      <c r="G67" s="12">
        <f>(C67-VLOOKUP(E67,Riders!$A$2:$D$4499,4,FALSE))/365</f>
        <v>19.216438356164385</v>
      </c>
      <c r="H67" s="1">
        <v>7</v>
      </c>
    </row>
    <row r="68" spans="1:8" x14ac:dyDescent="0.45">
      <c r="A68" s="1" t="s">
        <v>322</v>
      </c>
      <c r="B68" s="1">
        <v>2019</v>
      </c>
      <c r="C68" s="2">
        <v>43523</v>
      </c>
      <c r="D68" s="1" t="s">
        <v>103</v>
      </c>
      <c r="E68" s="1" t="s">
        <v>2341</v>
      </c>
      <c r="F68" s="1" t="s">
        <v>2342</v>
      </c>
      <c r="G68" s="12">
        <f>(C68-VLOOKUP(E68,Riders!$A$2:$D$4499,4,FALSE))/365</f>
        <v>29.076712328767123</v>
      </c>
      <c r="H68" s="1">
        <v>8</v>
      </c>
    </row>
    <row r="69" spans="1:8" x14ac:dyDescent="0.45">
      <c r="A69" s="1" t="s">
        <v>322</v>
      </c>
      <c r="B69" s="1">
        <v>2019</v>
      </c>
      <c r="C69" s="2">
        <v>43523</v>
      </c>
      <c r="D69" s="1" t="s">
        <v>103</v>
      </c>
      <c r="E69" s="1" t="s">
        <v>258</v>
      </c>
      <c r="F69" s="1" t="s">
        <v>115</v>
      </c>
      <c r="G69" s="12" t="e">
        <f>(C69-VLOOKUP(E69,Riders!$A$2:$D$4499,4,FALSE))/365</f>
        <v>#N/A</v>
      </c>
      <c r="H69" s="1">
        <v>9</v>
      </c>
    </row>
    <row r="70" spans="1:8" x14ac:dyDescent="0.45">
      <c r="A70" s="1" t="s">
        <v>322</v>
      </c>
      <c r="B70" s="1">
        <v>2019</v>
      </c>
      <c r="C70" s="2">
        <v>43523</v>
      </c>
      <c r="D70" s="1" t="s">
        <v>103</v>
      </c>
      <c r="E70" s="1" t="s">
        <v>4728</v>
      </c>
      <c r="F70" s="1" t="s">
        <v>2347</v>
      </c>
      <c r="G70" s="12">
        <f>(C70-VLOOKUP(E70,Riders!$A$2:$D$4499,4,FALSE))/365</f>
        <v>26.517808219178082</v>
      </c>
      <c r="H70" s="1">
        <v>10</v>
      </c>
    </row>
    <row r="71" spans="1:8" x14ac:dyDescent="0.45">
      <c r="A71" s="1" t="s">
        <v>322</v>
      </c>
      <c r="B71" s="1">
        <v>2019</v>
      </c>
      <c r="C71" s="2">
        <v>43523</v>
      </c>
      <c r="D71" s="1" t="s">
        <v>103</v>
      </c>
      <c r="E71" s="1" t="s">
        <v>4904</v>
      </c>
      <c r="F71" s="1" t="s">
        <v>131</v>
      </c>
      <c r="G71" s="12">
        <f>(C71-VLOOKUP(E71,Riders!$A$2:$D$4499,4,FALSE))/365</f>
        <v>25.449315068493149</v>
      </c>
      <c r="H71" s="1">
        <v>11</v>
      </c>
    </row>
    <row r="72" spans="1:8" x14ac:dyDescent="0.45">
      <c r="A72" s="1" t="s">
        <v>322</v>
      </c>
      <c r="B72" s="1">
        <v>2019</v>
      </c>
      <c r="C72" s="2">
        <v>43523</v>
      </c>
      <c r="D72" s="1" t="s">
        <v>103</v>
      </c>
      <c r="E72" s="1" t="s">
        <v>290</v>
      </c>
      <c r="F72" s="1" t="s">
        <v>64</v>
      </c>
      <c r="G72" s="12">
        <f>(C72-VLOOKUP(E72,Riders!$A$2:$D$4499,4,FALSE))/365</f>
        <v>24.484931506849314</v>
      </c>
      <c r="H72" s="1">
        <v>12</v>
      </c>
    </row>
    <row r="73" spans="1:8" x14ac:dyDescent="0.45">
      <c r="A73" s="1" t="s">
        <v>322</v>
      </c>
      <c r="B73" s="1">
        <v>2019</v>
      </c>
      <c r="C73" s="2">
        <v>43523</v>
      </c>
      <c r="D73" s="1" t="s">
        <v>103</v>
      </c>
      <c r="E73" s="1" t="s">
        <v>2059</v>
      </c>
      <c r="F73" s="1" t="s">
        <v>282</v>
      </c>
      <c r="G73" s="12" t="e">
        <f>(C73-VLOOKUP(E73,Riders!$A$2:$D$4499,4,FALSE))/365</f>
        <v>#N/A</v>
      </c>
      <c r="H73" s="1">
        <v>13</v>
      </c>
    </row>
    <row r="74" spans="1:8" x14ac:dyDescent="0.45">
      <c r="A74" s="1" t="s">
        <v>322</v>
      </c>
      <c r="B74" s="1">
        <v>2019</v>
      </c>
      <c r="C74" s="2">
        <v>43523</v>
      </c>
      <c r="D74" s="1" t="s">
        <v>103</v>
      </c>
      <c r="E74" s="1" t="s">
        <v>81</v>
      </c>
      <c r="F74" s="1" t="s">
        <v>83</v>
      </c>
      <c r="G74" s="12">
        <f>(C74-VLOOKUP(E74,Riders!$A$2:$D$4499,4,FALSE))/365</f>
        <v>22.778082191780822</v>
      </c>
      <c r="H74" s="1" t="s">
        <v>100</v>
      </c>
    </row>
    <row r="75" spans="1:8" x14ac:dyDescent="0.45">
      <c r="A75" s="1" t="s">
        <v>322</v>
      </c>
      <c r="B75" s="1">
        <v>2019</v>
      </c>
      <c r="C75" s="2">
        <v>43523</v>
      </c>
      <c r="D75" s="1" t="s">
        <v>103</v>
      </c>
      <c r="E75" s="1" t="s">
        <v>221</v>
      </c>
      <c r="F75" s="1" t="s">
        <v>223</v>
      </c>
      <c r="G75" s="12">
        <f>(C75-VLOOKUP(E75,Riders!$A$2:$D$4499,4,FALSE))/365</f>
        <v>28.769863013698629</v>
      </c>
      <c r="H75" s="1" t="s">
        <v>100</v>
      </c>
    </row>
    <row r="76" spans="1:8" x14ac:dyDescent="0.45">
      <c r="A76" s="1" t="s">
        <v>322</v>
      </c>
      <c r="B76" s="1">
        <v>2019</v>
      </c>
      <c r="C76" s="2">
        <v>43523</v>
      </c>
      <c r="D76" s="1" t="s">
        <v>103</v>
      </c>
      <c r="E76" s="1" t="s">
        <v>147</v>
      </c>
      <c r="F76" s="1" t="s">
        <v>67</v>
      </c>
      <c r="G76" s="12">
        <f>(C76-VLOOKUP(E76,Riders!$A$2:$D$4499,4,FALSE))/365</f>
        <v>24.194520547945206</v>
      </c>
      <c r="H76" s="1" t="s">
        <v>100</v>
      </c>
    </row>
    <row r="77" spans="1:8" x14ac:dyDescent="0.45">
      <c r="A77" s="1" t="s">
        <v>322</v>
      </c>
      <c r="B77" s="1">
        <v>2019</v>
      </c>
      <c r="C77" s="2">
        <v>43523</v>
      </c>
      <c r="D77" s="1" t="s">
        <v>103</v>
      </c>
      <c r="E77" s="1" t="s">
        <v>241</v>
      </c>
      <c r="F77" s="1" t="s">
        <v>242</v>
      </c>
      <c r="G77" s="12">
        <f>(C77-VLOOKUP(E77,Riders!$A$2:$D$4499,4,FALSE))/365</f>
        <v>24.243835616438357</v>
      </c>
      <c r="H77" s="1" t="s">
        <v>100</v>
      </c>
    </row>
    <row r="78" spans="1:8" x14ac:dyDescent="0.45">
      <c r="A78" s="1" t="s">
        <v>322</v>
      </c>
      <c r="B78" s="1">
        <v>2019</v>
      </c>
      <c r="C78" s="2">
        <v>43523</v>
      </c>
      <c r="D78" s="1" t="s">
        <v>103</v>
      </c>
      <c r="E78" s="1" t="s">
        <v>249</v>
      </c>
      <c r="F78" s="1" t="s">
        <v>251</v>
      </c>
      <c r="G78" s="12">
        <f>(C78-VLOOKUP(E78,Riders!$A$2:$D$4499,4,FALSE))/365</f>
        <v>20.487671232876714</v>
      </c>
      <c r="H78" s="1" t="s">
        <v>100</v>
      </c>
    </row>
    <row r="79" spans="1:8" x14ac:dyDescent="0.45">
      <c r="A79" s="1" t="s">
        <v>322</v>
      </c>
      <c r="B79" s="1">
        <v>2019</v>
      </c>
      <c r="C79" s="2">
        <v>43523</v>
      </c>
      <c r="D79" s="1" t="s">
        <v>103</v>
      </c>
      <c r="E79" s="1" t="s">
        <v>2071</v>
      </c>
      <c r="F79" s="1" t="s">
        <v>43</v>
      </c>
      <c r="G79" s="12">
        <f>(C79-VLOOKUP(E79,Riders!$A$2:$D$4499,4,FALSE))/365</f>
        <v>22.895890410958906</v>
      </c>
      <c r="H79" s="1" t="s">
        <v>100</v>
      </c>
    </row>
    <row r="80" spans="1:8" x14ac:dyDescent="0.45">
      <c r="A80" s="1" t="s">
        <v>322</v>
      </c>
      <c r="B80" s="1">
        <v>2019</v>
      </c>
      <c r="C80" s="2">
        <v>43523</v>
      </c>
      <c r="D80" s="1" t="s">
        <v>103</v>
      </c>
      <c r="E80" s="1" t="s">
        <v>60</v>
      </c>
      <c r="F80" s="1" t="s">
        <v>61</v>
      </c>
      <c r="G80" s="12">
        <f>(C80-VLOOKUP(E80,Riders!$A$2:$D$4499,4,FALSE))/365</f>
        <v>19.326027397260273</v>
      </c>
      <c r="H80" s="1" t="s">
        <v>100</v>
      </c>
    </row>
    <row r="81" spans="1:10" x14ac:dyDescent="0.45">
      <c r="A81" s="1" t="s">
        <v>322</v>
      </c>
      <c r="B81" s="1">
        <v>2019</v>
      </c>
      <c r="C81" s="2">
        <v>43523</v>
      </c>
      <c r="D81" s="1" t="s">
        <v>103</v>
      </c>
      <c r="E81" s="1" t="s">
        <v>309</v>
      </c>
      <c r="F81" s="1" t="s">
        <v>37</v>
      </c>
      <c r="G81" s="12">
        <f>(C81-VLOOKUP(E81,Riders!$A$2:$D$4499,4,FALSE))/365</f>
        <v>24.268493150684932</v>
      </c>
      <c r="H81" s="1" t="s">
        <v>100</v>
      </c>
    </row>
    <row r="82" spans="1:10" x14ac:dyDescent="0.45">
      <c r="A82" s="1" t="s">
        <v>322</v>
      </c>
      <c r="B82" s="1">
        <v>2019</v>
      </c>
      <c r="C82" s="2">
        <v>43523</v>
      </c>
      <c r="D82" s="1" t="s">
        <v>103</v>
      </c>
      <c r="E82" s="1" t="s">
        <v>2039</v>
      </c>
      <c r="F82" s="1" t="s">
        <v>58</v>
      </c>
      <c r="G82" s="12">
        <f>(C82-VLOOKUP(E82,Riders!$A$2:$D$4499,4,FALSE))/365</f>
        <v>21.405479452054795</v>
      </c>
      <c r="H82" s="1" t="s">
        <v>100</v>
      </c>
    </row>
    <row r="83" spans="1:10" x14ac:dyDescent="0.45">
      <c r="A83" s="1" t="s">
        <v>322</v>
      </c>
      <c r="B83" s="1">
        <v>2019</v>
      </c>
      <c r="C83" s="2">
        <v>43523</v>
      </c>
      <c r="D83" s="1" t="s">
        <v>103</v>
      </c>
      <c r="E83" s="1" t="s">
        <v>38</v>
      </c>
      <c r="F83" s="1" t="s">
        <v>40</v>
      </c>
      <c r="G83" s="12">
        <f>(C83-VLOOKUP(E83,Riders!$A$2:$D$4499,4,FALSE))/365</f>
        <v>22.041095890410958</v>
      </c>
      <c r="H83" s="1" t="s">
        <v>100</v>
      </c>
    </row>
    <row r="84" spans="1:10" x14ac:dyDescent="0.45">
      <c r="A84" s="4" t="s">
        <v>319</v>
      </c>
      <c r="B84" s="4">
        <v>2019</v>
      </c>
      <c r="C84" s="5">
        <v>43770</v>
      </c>
      <c r="D84" s="4" t="s">
        <v>30</v>
      </c>
      <c r="E84" s="4" t="s">
        <v>247</v>
      </c>
      <c r="F84" s="4" t="s">
        <v>34</v>
      </c>
      <c r="G84" s="12">
        <f>(C84-VLOOKUP(E84,Riders!$A$2:$D$4499,4,FALSE))/365</f>
        <v>37.07123287671233</v>
      </c>
      <c r="H84" s="4">
        <v>1</v>
      </c>
      <c r="I84" s="6">
        <v>0.55069444444444449</v>
      </c>
      <c r="J84">
        <v>45.386000000000003</v>
      </c>
    </row>
    <row r="85" spans="1:10" x14ac:dyDescent="0.45">
      <c r="A85" s="4" t="s">
        <v>319</v>
      </c>
      <c r="B85" s="4">
        <v>2019</v>
      </c>
      <c r="C85" s="5">
        <v>43770</v>
      </c>
      <c r="D85" s="4" t="s">
        <v>30</v>
      </c>
      <c r="E85" s="4" t="s">
        <v>60</v>
      </c>
      <c r="F85" s="4" t="s">
        <v>61</v>
      </c>
      <c r="G85" s="12">
        <f>(C85-VLOOKUP(E85,Riders!$A$2:$D$4499,4,FALSE))/365</f>
        <v>20.002739726027396</v>
      </c>
      <c r="H85" s="4">
        <v>2</v>
      </c>
    </row>
    <row r="86" spans="1:10" x14ac:dyDescent="0.45">
      <c r="A86" s="4" t="s">
        <v>319</v>
      </c>
      <c r="B86" s="4">
        <v>2019</v>
      </c>
      <c r="C86" s="5">
        <v>43770</v>
      </c>
      <c r="D86" s="4" t="s">
        <v>30</v>
      </c>
      <c r="E86" s="4" t="s">
        <v>147</v>
      </c>
      <c r="F86" s="4" t="s">
        <v>67</v>
      </c>
      <c r="G86" s="12">
        <f>(C86-VLOOKUP(E86,Riders!$A$2:$D$4499,4,FALSE))/365</f>
        <v>24.87123287671233</v>
      </c>
      <c r="H86" s="4">
        <v>3</v>
      </c>
    </row>
    <row r="87" spans="1:10" x14ac:dyDescent="0.45">
      <c r="A87" s="4" t="s">
        <v>319</v>
      </c>
      <c r="B87" s="4">
        <v>2019</v>
      </c>
      <c r="C87" s="5">
        <v>43770</v>
      </c>
      <c r="D87" s="4" t="s">
        <v>30</v>
      </c>
      <c r="E87" s="4" t="s">
        <v>320</v>
      </c>
      <c r="F87" s="4" t="s">
        <v>79</v>
      </c>
      <c r="G87" s="12">
        <f>(C87-VLOOKUP(E87,Riders!$A$2:$D$4499,4,FALSE))/365</f>
        <v>22.989041095890411</v>
      </c>
      <c r="H87" s="4">
        <v>4</v>
      </c>
    </row>
    <row r="88" spans="1:10" x14ac:dyDescent="0.45">
      <c r="A88" s="4" t="s">
        <v>319</v>
      </c>
      <c r="B88" s="4">
        <v>2019</v>
      </c>
      <c r="C88" s="5">
        <v>43770</v>
      </c>
      <c r="D88" s="4" t="s">
        <v>30</v>
      </c>
      <c r="E88" s="4" t="s">
        <v>2041</v>
      </c>
      <c r="F88" s="4" t="s">
        <v>58</v>
      </c>
      <c r="G88" s="12">
        <f>(C88-VLOOKUP(E88,Riders!$A$2:$D$4499,4,FALSE))/365</f>
        <v>23.863013698630137</v>
      </c>
      <c r="H88" s="4">
        <v>5</v>
      </c>
    </row>
    <row r="89" spans="1:10" x14ac:dyDescent="0.45">
      <c r="A89" s="4" t="s">
        <v>319</v>
      </c>
      <c r="B89" s="4">
        <v>2019</v>
      </c>
      <c r="C89" s="5">
        <v>43770</v>
      </c>
      <c r="D89" s="4" t="s">
        <v>30</v>
      </c>
      <c r="E89" s="4" t="s">
        <v>164</v>
      </c>
      <c r="F89" s="4" t="s">
        <v>96</v>
      </c>
      <c r="G89" s="12">
        <f>(C89-VLOOKUP(E89,Riders!$A$2:$D$4499,4,FALSE))/365</f>
        <v>20.731506849315068</v>
      </c>
      <c r="H89" s="4">
        <v>6</v>
      </c>
    </row>
    <row r="90" spans="1:10" x14ac:dyDescent="0.45">
      <c r="A90" s="4" t="s">
        <v>319</v>
      </c>
      <c r="B90" s="4">
        <v>2019</v>
      </c>
      <c r="C90" s="5">
        <v>43770</v>
      </c>
      <c r="D90" s="4" t="s">
        <v>30</v>
      </c>
      <c r="E90" s="4" t="s">
        <v>316</v>
      </c>
      <c r="F90" s="4" t="s">
        <v>115</v>
      </c>
      <c r="G90" s="12" t="e">
        <f>(C90-VLOOKUP(E90,Riders!$A$2:$D$4499,4,FALSE))/365</f>
        <v>#N/A</v>
      </c>
      <c r="H90" s="4">
        <v>7</v>
      </c>
    </row>
    <row r="91" spans="1:10" x14ac:dyDescent="0.45">
      <c r="A91" s="4" t="s">
        <v>319</v>
      </c>
      <c r="B91" s="4">
        <v>2019</v>
      </c>
      <c r="C91" s="5">
        <v>43770</v>
      </c>
      <c r="D91" s="4" t="s">
        <v>30</v>
      </c>
      <c r="E91" s="4" t="s">
        <v>97</v>
      </c>
      <c r="F91" s="4" t="s">
        <v>99</v>
      </c>
      <c r="G91" s="12">
        <f>(C91-VLOOKUP(E91,Riders!$A$2:$D$4499,4,FALSE))/365</f>
        <v>21.175342465753424</v>
      </c>
      <c r="H91" s="4">
        <v>8</v>
      </c>
    </row>
    <row r="92" spans="1:10" x14ac:dyDescent="0.45">
      <c r="A92" s="4" t="s">
        <v>319</v>
      </c>
      <c r="B92" s="4">
        <v>2019</v>
      </c>
      <c r="C92" s="5">
        <v>43770</v>
      </c>
      <c r="D92" s="4" t="s">
        <v>30</v>
      </c>
      <c r="E92" s="4" t="s">
        <v>136</v>
      </c>
      <c r="F92" s="4" t="s">
        <v>64</v>
      </c>
      <c r="G92" s="12">
        <f>(C92-VLOOKUP(E92,Riders!$A$2:$D$4499,4,FALSE))/365</f>
        <v>20.852054794520548</v>
      </c>
      <c r="H92" s="4">
        <v>9</v>
      </c>
    </row>
    <row r="93" spans="1:10" x14ac:dyDescent="0.45">
      <c r="A93" s="4" t="s">
        <v>319</v>
      </c>
      <c r="B93" s="4">
        <v>2019</v>
      </c>
      <c r="C93" s="5">
        <v>43770</v>
      </c>
      <c r="D93" s="4" t="s">
        <v>30</v>
      </c>
      <c r="E93" s="4" t="s">
        <v>2699</v>
      </c>
      <c r="F93" s="4" t="s">
        <v>5186</v>
      </c>
      <c r="G93" s="12">
        <f>(C93-VLOOKUP(E93,Riders!$A$2:$D$4499,4,FALSE))/365</f>
        <v>34.676712328767124</v>
      </c>
      <c r="H93" s="4">
        <v>10</v>
      </c>
    </row>
    <row r="94" spans="1:10" x14ac:dyDescent="0.45">
      <c r="A94" s="4" t="s">
        <v>319</v>
      </c>
      <c r="B94" s="4">
        <v>2019</v>
      </c>
      <c r="C94" s="5">
        <v>43770</v>
      </c>
      <c r="D94" s="4" t="s">
        <v>30</v>
      </c>
      <c r="E94" s="4" t="s">
        <v>4764</v>
      </c>
      <c r="F94" s="4" t="s">
        <v>2221</v>
      </c>
      <c r="G94" s="12">
        <f>(C94-VLOOKUP(E94,Riders!$A$2:$D$4499,4,FALSE))/365</f>
        <v>21.641095890410959</v>
      </c>
      <c r="H94" s="4">
        <v>11</v>
      </c>
    </row>
    <row r="95" spans="1:10" x14ac:dyDescent="0.45">
      <c r="A95" s="4" t="s">
        <v>319</v>
      </c>
      <c r="B95" s="4">
        <v>2019</v>
      </c>
      <c r="C95" s="5">
        <v>43770</v>
      </c>
      <c r="D95" s="4" t="s">
        <v>30</v>
      </c>
      <c r="E95" s="4" t="s">
        <v>105</v>
      </c>
      <c r="F95" s="4" t="s">
        <v>52</v>
      </c>
      <c r="G95" s="12">
        <f>(C95-VLOOKUP(E95,Riders!$A$2:$D$4499,4,FALSE))/365</f>
        <v>19.221917808219178</v>
      </c>
      <c r="H95" s="4">
        <v>12</v>
      </c>
    </row>
    <row r="96" spans="1:10" x14ac:dyDescent="0.45">
      <c r="A96" s="4" t="s">
        <v>319</v>
      </c>
      <c r="B96" s="4">
        <v>2019</v>
      </c>
      <c r="C96" s="5">
        <v>43770</v>
      </c>
      <c r="D96" s="4" t="s">
        <v>30</v>
      </c>
      <c r="E96" s="4" t="s">
        <v>209</v>
      </c>
      <c r="F96" s="4" t="s">
        <v>43</v>
      </c>
      <c r="G96" s="12">
        <f>(C96-VLOOKUP(E96,Riders!$A$2:$D$4499,4,FALSE))/365</f>
        <v>25.589041095890412</v>
      </c>
      <c r="H96" s="4">
        <v>13</v>
      </c>
    </row>
    <row r="97" spans="1:10" x14ac:dyDescent="0.45">
      <c r="A97" s="4" t="s">
        <v>319</v>
      </c>
      <c r="B97" s="4">
        <v>2019</v>
      </c>
      <c r="C97" s="5">
        <v>43770</v>
      </c>
      <c r="D97" s="4" t="s">
        <v>30</v>
      </c>
      <c r="E97" s="4" t="s">
        <v>53</v>
      </c>
      <c r="F97" s="4" t="s">
        <v>55</v>
      </c>
      <c r="G97" s="12">
        <f>(C97-VLOOKUP(E97,Riders!$A$2:$D$4499,4,FALSE))/365</f>
        <v>18.504109589041096</v>
      </c>
      <c r="H97" s="4">
        <v>14</v>
      </c>
    </row>
    <row r="98" spans="1:10" x14ac:dyDescent="0.45">
      <c r="A98" s="4" t="s">
        <v>319</v>
      </c>
      <c r="B98" s="4">
        <v>2019</v>
      </c>
      <c r="C98" s="5">
        <v>43770</v>
      </c>
      <c r="D98" s="4" t="s">
        <v>30</v>
      </c>
      <c r="E98" s="4" t="s">
        <v>2328</v>
      </c>
      <c r="F98" s="4" t="s">
        <v>279</v>
      </c>
      <c r="G98" s="12">
        <f>(C98-VLOOKUP(E98,Riders!$A$2:$D$4499,4,FALSE))/365</f>
        <v>26.093150684931508</v>
      </c>
      <c r="H98" s="4">
        <v>15</v>
      </c>
    </row>
    <row r="99" spans="1:10" x14ac:dyDescent="0.45">
      <c r="A99" s="4" t="s">
        <v>319</v>
      </c>
      <c r="B99" s="4">
        <v>2019</v>
      </c>
      <c r="C99" s="5">
        <v>43770</v>
      </c>
      <c r="D99" s="4" t="s">
        <v>30</v>
      </c>
      <c r="E99" s="4" t="s">
        <v>5185</v>
      </c>
      <c r="F99" s="4" t="s">
        <v>2342</v>
      </c>
      <c r="G99" s="12" t="e">
        <f>(C99-VLOOKUP(E99,Riders!$A$2:$D$4499,4,FALSE))/365</f>
        <v>#N/A</v>
      </c>
      <c r="H99" s="4">
        <v>16</v>
      </c>
    </row>
    <row r="100" spans="1:10" x14ac:dyDescent="0.45">
      <c r="A100" s="4" t="s">
        <v>319</v>
      </c>
      <c r="B100" s="4">
        <v>2019</v>
      </c>
      <c r="C100" s="5">
        <v>43770</v>
      </c>
      <c r="D100" s="4" t="s">
        <v>30</v>
      </c>
      <c r="E100" s="4" t="s">
        <v>2037</v>
      </c>
      <c r="F100" s="4" t="s">
        <v>282</v>
      </c>
      <c r="G100" s="12">
        <f>(C100-VLOOKUP(E100,Riders!$A$2:$D$4499,4,FALSE))/365</f>
        <v>18.969863013698632</v>
      </c>
      <c r="H100" s="4">
        <v>17</v>
      </c>
    </row>
    <row r="101" spans="1:10" x14ac:dyDescent="0.45">
      <c r="A101" s="4" t="s">
        <v>319</v>
      </c>
      <c r="B101" s="4">
        <v>2019</v>
      </c>
      <c r="C101" s="5">
        <v>43770</v>
      </c>
      <c r="D101" s="4" t="s">
        <v>30</v>
      </c>
      <c r="E101" s="4" t="s">
        <v>4904</v>
      </c>
      <c r="F101" s="4" t="s">
        <v>5201</v>
      </c>
      <c r="G101" s="12">
        <f>(C101-VLOOKUP(E101,Riders!$A$2:$D$4499,4,FALSE))/365</f>
        <v>26.126027397260273</v>
      </c>
      <c r="H101" s="4">
        <v>18</v>
      </c>
    </row>
    <row r="102" spans="1:10" x14ac:dyDescent="0.45">
      <c r="A102" s="4" t="s">
        <v>319</v>
      </c>
      <c r="B102" s="4">
        <v>2019</v>
      </c>
      <c r="C102" s="5">
        <v>43770</v>
      </c>
      <c r="D102" s="4" t="s">
        <v>30</v>
      </c>
      <c r="E102" s="4" t="s">
        <v>4904</v>
      </c>
      <c r="F102" s="4" t="s">
        <v>131</v>
      </c>
      <c r="G102" s="12">
        <f>(C102-VLOOKUP(E102,Riders!$A$2:$D$4499,4,FALSE))/365</f>
        <v>26.126027397260273</v>
      </c>
      <c r="H102" s="4">
        <v>19</v>
      </c>
    </row>
    <row r="103" spans="1:10" x14ac:dyDescent="0.45">
      <c r="A103" s="4" t="s">
        <v>319</v>
      </c>
      <c r="B103" s="4">
        <v>2019</v>
      </c>
      <c r="C103" s="5">
        <v>43770</v>
      </c>
      <c r="D103" s="4" t="s">
        <v>30</v>
      </c>
      <c r="E103" s="4" t="s">
        <v>2053</v>
      </c>
      <c r="F103" s="4" t="s">
        <v>46</v>
      </c>
      <c r="G103" s="12">
        <f>(C103-VLOOKUP(E103,Riders!$A$2:$D$4499,4,FALSE))/365</f>
        <v>27.016438356164382</v>
      </c>
      <c r="H103" s="4">
        <v>20</v>
      </c>
    </row>
    <row r="104" spans="1:10" x14ac:dyDescent="0.45">
      <c r="A104" s="1" t="s">
        <v>199</v>
      </c>
      <c r="B104" s="1">
        <v>2019</v>
      </c>
      <c r="C104" s="2">
        <v>43778</v>
      </c>
      <c r="D104" s="1" t="s">
        <v>30</v>
      </c>
      <c r="E104" s="1" t="s">
        <v>2078</v>
      </c>
      <c r="F104" s="1" t="s">
        <v>58</v>
      </c>
      <c r="G104" s="12">
        <f>(C104-VLOOKUP(E104,Riders!$A$2:$D$4499,4,FALSE))/365</f>
        <v>27.315068493150687</v>
      </c>
      <c r="H104" s="1">
        <v>1</v>
      </c>
      <c r="I104" s="6">
        <v>0.51180555555555551</v>
      </c>
      <c r="J104">
        <v>48.828000000000003</v>
      </c>
    </row>
    <row r="105" spans="1:10" x14ac:dyDescent="0.45">
      <c r="A105" s="1" t="s">
        <v>199</v>
      </c>
      <c r="B105" s="1">
        <v>2019</v>
      </c>
      <c r="C105" s="2">
        <v>43778</v>
      </c>
      <c r="D105" s="1" t="s">
        <v>30</v>
      </c>
      <c r="E105" s="1" t="s">
        <v>2699</v>
      </c>
      <c r="F105" s="1" t="s">
        <v>5186</v>
      </c>
      <c r="G105" s="12">
        <f>(C105-VLOOKUP(E105,Riders!$A$2:$D$4499,4,FALSE))/365</f>
        <v>34.698630136986303</v>
      </c>
      <c r="H105" s="1">
        <v>2</v>
      </c>
    </row>
    <row r="106" spans="1:10" x14ac:dyDescent="0.45">
      <c r="A106" s="1" t="s">
        <v>199</v>
      </c>
      <c r="B106" s="1">
        <v>2019</v>
      </c>
      <c r="C106" s="2">
        <v>43778</v>
      </c>
      <c r="D106" s="1" t="s">
        <v>30</v>
      </c>
      <c r="E106" s="1" t="s">
        <v>278</v>
      </c>
      <c r="F106" s="1" t="s">
        <v>282</v>
      </c>
      <c r="G106" s="12">
        <f>(C106-VLOOKUP(E106,Riders!$A$2:$D$4499,4,FALSE))/365</f>
        <v>23.101369863013698</v>
      </c>
      <c r="H106" s="1">
        <v>3</v>
      </c>
    </row>
    <row r="107" spans="1:10" x14ac:dyDescent="0.45">
      <c r="A107" s="1" t="s">
        <v>199</v>
      </c>
      <c r="B107" s="1">
        <v>2019</v>
      </c>
      <c r="C107" s="2">
        <v>43778</v>
      </c>
      <c r="D107" s="1" t="s">
        <v>30</v>
      </c>
      <c r="E107" s="1" t="s">
        <v>3750</v>
      </c>
      <c r="F107" s="1" t="s">
        <v>396</v>
      </c>
      <c r="G107" s="12">
        <f>(C107-VLOOKUP(E107,Riders!$A$2:$D$4499,4,FALSE))/365</f>
        <v>23.024657534246575</v>
      </c>
      <c r="H107" s="1">
        <v>4</v>
      </c>
    </row>
    <row r="108" spans="1:10" x14ac:dyDescent="0.45">
      <c r="A108" s="1" t="s">
        <v>199</v>
      </c>
      <c r="B108" s="1">
        <v>2019</v>
      </c>
      <c r="C108" s="2">
        <v>43778</v>
      </c>
      <c r="D108" s="1" t="s">
        <v>30</v>
      </c>
      <c r="E108" s="1" t="s">
        <v>226</v>
      </c>
      <c r="F108" s="1" t="s">
        <v>40</v>
      </c>
      <c r="G108" s="12">
        <f>(C108-VLOOKUP(E108,Riders!$A$2:$D$4499,4,FALSE))/365</f>
        <v>21.183561643835617</v>
      </c>
      <c r="H108" s="1">
        <v>5</v>
      </c>
    </row>
    <row r="109" spans="1:10" x14ac:dyDescent="0.45">
      <c r="A109" s="1" t="s">
        <v>199</v>
      </c>
      <c r="B109" s="1">
        <v>2019</v>
      </c>
      <c r="C109" s="2">
        <v>43778</v>
      </c>
      <c r="D109" s="1" t="s">
        <v>30</v>
      </c>
      <c r="E109" s="1" t="s">
        <v>254</v>
      </c>
      <c r="F109" s="1" t="s">
        <v>52</v>
      </c>
      <c r="G109" s="12">
        <f>(C109-VLOOKUP(E109,Riders!$A$2:$D$4499,4,FALSE))/365</f>
        <v>19.802739726027397</v>
      </c>
      <c r="H109" s="1">
        <v>6</v>
      </c>
    </row>
    <row r="110" spans="1:10" x14ac:dyDescent="0.45">
      <c r="A110" s="1" t="s">
        <v>199</v>
      </c>
      <c r="B110" s="1">
        <v>2019</v>
      </c>
      <c r="C110" s="2">
        <v>43778</v>
      </c>
      <c r="D110" s="1" t="s">
        <v>30</v>
      </c>
      <c r="E110" s="1" t="s">
        <v>160</v>
      </c>
      <c r="F110" s="1" t="s">
        <v>91</v>
      </c>
      <c r="G110" s="12">
        <f>(C110-VLOOKUP(E110,Riders!$A$2:$D$4499,4,FALSE))/365</f>
        <v>25.150684931506849</v>
      </c>
      <c r="H110" s="1">
        <v>7</v>
      </c>
    </row>
    <row r="111" spans="1:10" x14ac:dyDescent="0.45">
      <c r="A111" s="1" t="s">
        <v>199</v>
      </c>
      <c r="B111" s="1">
        <v>2019</v>
      </c>
      <c r="C111" s="2">
        <v>43778</v>
      </c>
      <c r="D111" s="1" t="s">
        <v>30</v>
      </c>
      <c r="E111" s="1" t="s">
        <v>246</v>
      </c>
      <c r="F111" s="1" t="s">
        <v>34</v>
      </c>
      <c r="G111" s="12">
        <f>(C111-VLOOKUP(E111,Riders!$A$2:$D$4499,4,FALSE))/365</f>
        <v>28.460273972602739</v>
      </c>
      <c r="H111" s="1">
        <v>8</v>
      </c>
    </row>
    <row r="112" spans="1:10" x14ac:dyDescent="0.45">
      <c r="A112" s="1" t="s">
        <v>199</v>
      </c>
      <c r="B112" s="1">
        <v>2019</v>
      </c>
      <c r="C112" s="2">
        <v>43778</v>
      </c>
      <c r="D112" s="1" t="s">
        <v>30</v>
      </c>
      <c r="E112" s="1" t="s">
        <v>3454</v>
      </c>
      <c r="F112" s="1" t="s">
        <v>3455</v>
      </c>
      <c r="G112" s="12">
        <f>(C112-VLOOKUP(E112,Riders!$A$2:$D$4499,4,FALSE))/365</f>
        <v>19.915068493150685</v>
      </c>
      <c r="H112" s="1">
        <v>9</v>
      </c>
    </row>
    <row r="113" spans="1:10" x14ac:dyDescent="0.45">
      <c r="A113" s="1" t="s">
        <v>199</v>
      </c>
      <c r="B113" s="1">
        <v>2019</v>
      </c>
      <c r="C113" s="2">
        <v>43778</v>
      </c>
      <c r="D113" s="1" t="s">
        <v>30</v>
      </c>
      <c r="E113" s="1" t="s">
        <v>136</v>
      </c>
      <c r="F113" s="1" t="s">
        <v>64</v>
      </c>
      <c r="G113" s="12">
        <f>(C113-VLOOKUP(E113,Riders!$A$2:$D$4499,4,FALSE))/365</f>
        <v>20.873972602739727</v>
      </c>
      <c r="H113" s="1">
        <v>10</v>
      </c>
    </row>
    <row r="114" spans="1:10" x14ac:dyDescent="0.45">
      <c r="A114" s="1" t="s">
        <v>199</v>
      </c>
      <c r="B114" s="1">
        <v>2019</v>
      </c>
      <c r="C114" s="2">
        <v>43778</v>
      </c>
      <c r="D114" s="1" t="s">
        <v>30</v>
      </c>
      <c r="E114" s="1" t="s">
        <v>318</v>
      </c>
      <c r="F114" s="1" t="s">
        <v>43</v>
      </c>
      <c r="G114" s="12">
        <f>(C114-VLOOKUP(E114,Riders!$A$2:$D$4499,4,FALSE))/365</f>
        <v>22.676712328767124</v>
      </c>
      <c r="H114" s="1">
        <v>11</v>
      </c>
    </row>
    <row r="115" spans="1:10" x14ac:dyDescent="0.45">
      <c r="A115" s="1" t="s">
        <v>199</v>
      </c>
      <c r="B115" s="1">
        <v>2019</v>
      </c>
      <c r="C115" s="2">
        <v>43778</v>
      </c>
      <c r="D115" s="1" t="s">
        <v>30</v>
      </c>
      <c r="E115" s="1" t="s">
        <v>153</v>
      </c>
      <c r="F115" s="1" t="s">
        <v>79</v>
      </c>
      <c r="G115" s="12">
        <f>(C115-VLOOKUP(E115,Riders!$A$2:$D$4499,4,FALSE))/365</f>
        <v>25.18904109589041</v>
      </c>
      <c r="H115" s="1">
        <v>12</v>
      </c>
    </row>
    <row r="116" spans="1:10" x14ac:dyDescent="0.45">
      <c r="A116" s="1" t="s">
        <v>199</v>
      </c>
      <c r="B116" s="1">
        <v>2019</v>
      </c>
      <c r="C116" s="2">
        <v>43778</v>
      </c>
      <c r="D116" s="1" t="s">
        <v>30</v>
      </c>
      <c r="E116" s="1" t="s">
        <v>171</v>
      </c>
      <c r="F116" s="1" t="s">
        <v>55</v>
      </c>
      <c r="G116" s="12">
        <f>(C116-VLOOKUP(E116,Riders!$A$2:$D$4499,4,FALSE))/365</f>
        <v>25.983561643835618</v>
      </c>
      <c r="H116" s="1">
        <v>13</v>
      </c>
    </row>
    <row r="117" spans="1:10" x14ac:dyDescent="0.45">
      <c r="A117" s="1" t="s">
        <v>199</v>
      </c>
      <c r="B117" s="1">
        <v>2019</v>
      </c>
      <c r="C117" s="2">
        <v>43778</v>
      </c>
      <c r="D117" s="1" t="s">
        <v>30</v>
      </c>
      <c r="E117" s="1" t="s">
        <v>296</v>
      </c>
      <c r="F117" s="1" t="s">
        <v>251</v>
      </c>
      <c r="G117" s="12">
        <f>(C117-VLOOKUP(E117,Riders!$A$2:$D$4499,4,FALSE))/365</f>
        <v>25.093150684931508</v>
      </c>
      <c r="H117" s="1">
        <v>14</v>
      </c>
    </row>
    <row r="118" spans="1:10" x14ac:dyDescent="0.45">
      <c r="A118" s="1" t="s">
        <v>199</v>
      </c>
      <c r="B118" s="1">
        <v>2019</v>
      </c>
      <c r="C118" s="2">
        <v>43778</v>
      </c>
      <c r="D118" s="1" t="s">
        <v>30</v>
      </c>
      <c r="E118" s="1" t="s">
        <v>225</v>
      </c>
      <c r="F118" s="1" t="s">
        <v>61</v>
      </c>
      <c r="G118" s="12">
        <f>(C118-VLOOKUP(E118,Riders!$A$2:$D$4499,4,FALSE))/365</f>
        <v>22.728767123287671</v>
      </c>
      <c r="H118" s="1">
        <v>15</v>
      </c>
    </row>
    <row r="119" spans="1:10" x14ac:dyDescent="0.45">
      <c r="A119" s="1" t="s">
        <v>199</v>
      </c>
      <c r="B119" s="1">
        <v>2019</v>
      </c>
      <c r="C119" s="2">
        <v>43778</v>
      </c>
      <c r="D119" s="1" t="s">
        <v>30</v>
      </c>
      <c r="E119" s="1" t="s">
        <v>4904</v>
      </c>
      <c r="F119" s="1" t="s">
        <v>5201</v>
      </c>
      <c r="G119" s="12">
        <f>(C119-VLOOKUP(E119,Riders!$A$2:$D$4499,4,FALSE))/365</f>
        <v>26.147945205479452</v>
      </c>
      <c r="H119" s="1">
        <v>16</v>
      </c>
    </row>
    <row r="120" spans="1:10" x14ac:dyDescent="0.45">
      <c r="A120" s="1" t="s">
        <v>199</v>
      </c>
      <c r="B120" s="1">
        <v>2019</v>
      </c>
      <c r="C120" s="2">
        <v>43778</v>
      </c>
      <c r="D120" s="1" t="s">
        <v>30</v>
      </c>
      <c r="E120" s="1" t="s">
        <v>2507</v>
      </c>
      <c r="F120" s="1" t="s">
        <v>2508</v>
      </c>
      <c r="G120" s="12">
        <f>(C120-VLOOKUP(E120,Riders!$A$2:$D$4499,4,FALSE))/365</f>
        <v>22.07123287671233</v>
      </c>
      <c r="H120" s="1">
        <v>17</v>
      </c>
    </row>
    <row r="121" spans="1:10" x14ac:dyDescent="0.45">
      <c r="A121" s="1" t="s">
        <v>199</v>
      </c>
      <c r="B121" s="1">
        <v>2019</v>
      </c>
      <c r="C121" s="2">
        <v>43778</v>
      </c>
      <c r="D121" s="1" t="s">
        <v>30</v>
      </c>
      <c r="E121" s="1" t="s">
        <v>2053</v>
      </c>
      <c r="F121" s="1" t="s">
        <v>46</v>
      </c>
      <c r="G121" s="12">
        <f>(C121-VLOOKUP(E121,Riders!$A$2:$D$4499,4,FALSE))/365</f>
        <v>27.038356164383561</v>
      </c>
      <c r="H121" s="1">
        <v>18</v>
      </c>
    </row>
    <row r="122" spans="1:10" x14ac:dyDescent="0.45">
      <c r="A122" s="1" t="s">
        <v>199</v>
      </c>
      <c r="B122" s="1">
        <v>2019</v>
      </c>
      <c r="C122" s="2">
        <v>43778</v>
      </c>
      <c r="D122" s="1" t="s">
        <v>30</v>
      </c>
      <c r="E122" s="1" t="s">
        <v>5202</v>
      </c>
      <c r="F122" s="1" t="s">
        <v>70</v>
      </c>
      <c r="G122" s="12" t="e">
        <f>(C122-VLOOKUP(E122,Riders!$A$2:$D$4499,4,FALSE))/365</f>
        <v>#N/A</v>
      </c>
      <c r="H122" s="1">
        <v>19</v>
      </c>
    </row>
    <row r="123" spans="1:10" x14ac:dyDescent="0.45">
      <c r="A123" s="1" t="s">
        <v>199</v>
      </c>
      <c r="B123" s="1">
        <v>2019</v>
      </c>
      <c r="C123" s="2">
        <v>43778</v>
      </c>
      <c r="D123" s="1" t="s">
        <v>30</v>
      </c>
      <c r="E123" s="1" t="s">
        <v>114</v>
      </c>
      <c r="F123" s="1" t="s">
        <v>115</v>
      </c>
      <c r="G123" s="12">
        <f>(C123-VLOOKUP(E123,Riders!$A$2:$D$4499,4,FALSE))/365</f>
        <v>19.2</v>
      </c>
      <c r="H123" s="1">
        <v>20</v>
      </c>
    </row>
    <row r="124" spans="1:10" x14ac:dyDescent="0.45">
      <c r="A124" s="1" t="s">
        <v>199</v>
      </c>
      <c r="B124" s="1">
        <v>2019</v>
      </c>
      <c r="C124" s="2">
        <v>43778</v>
      </c>
      <c r="D124" s="1" t="s">
        <v>30</v>
      </c>
      <c r="E124" s="1" t="s">
        <v>2341</v>
      </c>
      <c r="F124" s="1" t="s">
        <v>2342</v>
      </c>
      <c r="G124" s="12">
        <f>(C124-VLOOKUP(E124,Riders!$A$2:$D$4499,4,FALSE))/365</f>
        <v>29.775342465753425</v>
      </c>
      <c r="H124" s="1" t="s">
        <v>100</v>
      </c>
    </row>
    <row r="125" spans="1:10" x14ac:dyDescent="0.45">
      <c r="A125" s="4" t="s">
        <v>74</v>
      </c>
      <c r="B125" s="4">
        <v>2019</v>
      </c>
      <c r="C125" s="5">
        <v>43799</v>
      </c>
      <c r="D125" s="4" t="s">
        <v>30</v>
      </c>
      <c r="E125" s="4" t="s">
        <v>4728</v>
      </c>
      <c r="F125" s="4" t="s">
        <v>2347</v>
      </c>
      <c r="G125" s="12">
        <f>(C125-VLOOKUP(E125,Riders!$A$2:$D$4499,4,FALSE))/365</f>
        <v>27.273972602739725</v>
      </c>
      <c r="H125" s="4">
        <v>1</v>
      </c>
      <c r="I125" s="6">
        <v>0.52638888888888891</v>
      </c>
      <c r="J125">
        <v>47.472000000000001</v>
      </c>
    </row>
    <row r="126" spans="1:10" x14ac:dyDescent="0.45">
      <c r="A126" s="4" t="s">
        <v>74</v>
      </c>
      <c r="B126" s="4">
        <v>2019</v>
      </c>
      <c r="C126" s="5">
        <v>43799</v>
      </c>
      <c r="D126" s="4" t="s">
        <v>30</v>
      </c>
      <c r="E126" s="4" t="s">
        <v>241</v>
      </c>
      <c r="F126" s="4" t="s">
        <v>242</v>
      </c>
      <c r="G126" s="12">
        <f>(C126-VLOOKUP(E126,Riders!$A$2:$D$4499,4,FALSE))/365</f>
        <v>25</v>
      </c>
      <c r="H126" s="4">
        <v>2</v>
      </c>
    </row>
    <row r="127" spans="1:10" x14ac:dyDescent="0.45">
      <c r="A127" s="4" t="s">
        <v>74</v>
      </c>
      <c r="B127" s="4">
        <v>2019</v>
      </c>
      <c r="C127" s="5">
        <v>43799</v>
      </c>
      <c r="D127" s="4" t="s">
        <v>30</v>
      </c>
      <c r="E127" s="4" t="s">
        <v>3886</v>
      </c>
      <c r="F127" s="4" t="s">
        <v>2334</v>
      </c>
      <c r="G127" s="12">
        <f>(C127-VLOOKUP(E127,Riders!$A$2:$D$4499,4,FALSE))/365</f>
        <v>20.408219178082192</v>
      </c>
      <c r="H127" s="4">
        <v>3</v>
      </c>
    </row>
    <row r="128" spans="1:10" x14ac:dyDescent="0.45">
      <c r="A128" s="4" t="s">
        <v>74</v>
      </c>
      <c r="B128" s="4">
        <v>2019</v>
      </c>
      <c r="C128" s="5">
        <v>43799</v>
      </c>
      <c r="D128" s="4" t="s">
        <v>30</v>
      </c>
      <c r="E128" s="4" t="s">
        <v>188</v>
      </c>
      <c r="F128" s="4" t="s">
        <v>37</v>
      </c>
      <c r="G128" s="12">
        <f>(C128-VLOOKUP(E128,Riders!$A$2:$D$4499,4,FALSE))/365</f>
        <v>21.668493150684931</v>
      </c>
      <c r="H128" s="4">
        <v>4</v>
      </c>
    </row>
    <row r="129" spans="1:8" x14ac:dyDescent="0.45">
      <c r="A129" s="4" t="s">
        <v>74</v>
      </c>
      <c r="B129" s="4">
        <v>2019</v>
      </c>
      <c r="C129" s="5">
        <v>43799</v>
      </c>
      <c r="D129" s="4" t="s">
        <v>30</v>
      </c>
      <c r="E129" s="4" t="s">
        <v>176</v>
      </c>
      <c r="F129" s="4" t="s">
        <v>177</v>
      </c>
      <c r="G129" s="12">
        <f>(C129-VLOOKUP(E129,Riders!$A$2:$D$4499,4,FALSE))/365</f>
        <v>22.991780821917807</v>
      </c>
      <c r="H129" s="4">
        <v>5</v>
      </c>
    </row>
    <row r="130" spans="1:8" x14ac:dyDescent="0.45">
      <c r="A130" s="4" t="s">
        <v>74</v>
      </c>
      <c r="B130" s="4">
        <v>2019</v>
      </c>
      <c r="C130" s="5">
        <v>43799</v>
      </c>
      <c r="D130" s="4" t="s">
        <v>30</v>
      </c>
      <c r="E130" s="4" t="s">
        <v>2048</v>
      </c>
      <c r="F130" s="4" t="s">
        <v>363</v>
      </c>
      <c r="G130" s="12">
        <f>(C130-VLOOKUP(E130,Riders!$A$2:$D$4499,4,FALSE))/365</f>
        <v>24.153424657534245</v>
      </c>
      <c r="H130" s="4">
        <v>6</v>
      </c>
    </row>
    <row r="131" spans="1:8" x14ac:dyDescent="0.45">
      <c r="A131" s="4" t="s">
        <v>74</v>
      </c>
      <c r="B131" s="4">
        <v>2019</v>
      </c>
      <c r="C131" s="5">
        <v>43799</v>
      </c>
      <c r="D131" s="4" t="s">
        <v>30</v>
      </c>
      <c r="E131" s="4" t="s">
        <v>60</v>
      </c>
      <c r="F131" s="4" t="s">
        <v>61</v>
      </c>
      <c r="G131" s="12">
        <f>(C131-VLOOKUP(E131,Riders!$A$2:$D$4499,4,FALSE))/365</f>
        <v>20.082191780821919</v>
      </c>
      <c r="H131" s="4">
        <v>7</v>
      </c>
    </row>
    <row r="132" spans="1:8" x14ac:dyDescent="0.45">
      <c r="A132" s="4" t="s">
        <v>74</v>
      </c>
      <c r="B132" s="4">
        <v>2019</v>
      </c>
      <c r="C132" s="5">
        <v>43799</v>
      </c>
      <c r="D132" s="4" t="s">
        <v>30</v>
      </c>
      <c r="E132" s="4" t="s">
        <v>2699</v>
      </c>
      <c r="F132" s="4" t="s">
        <v>5186</v>
      </c>
      <c r="G132" s="12">
        <f>(C132-VLOOKUP(E132,Riders!$A$2:$D$4499,4,FALSE))/365</f>
        <v>34.756164383561647</v>
      </c>
      <c r="H132" s="4">
        <v>8</v>
      </c>
    </row>
    <row r="133" spans="1:8" x14ac:dyDescent="0.45">
      <c r="A133" s="4" t="s">
        <v>74</v>
      </c>
      <c r="B133" s="4">
        <v>2019</v>
      </c>
      <c r="C133" s="5">
        <v>43799</v>
      </c>
      <c r="D133" s="4" t="s">
        <v>30</v>
      </c>
      <c r="E133" s="4" t="s">
        <v>2071</v>
      </c>
      <c r="F133" s="4" t="s">
        <v>43</v>
      </c>
      <c r="G133" s="12">
        <f>(C133-VLOOKUP(E133,Riders!$A$2:$D$4499,4,FALSE))/365</f>
        <v>23.652054794520549</v>
      </c>
      <c r="H133" s="4">
        <v>9</v>
      </c>
    </row>
    <row r="134" spans="1:8" x14ac:dyDescent="0.45">
      <c r="A134" s="4" t="s">
        <v>74</v>
      </c>
      <c r="B134" s="4">
        <v>2019</v>
      </c>
      <c r="C134" s="5">
        <v>43799</v>
      </c>
      <c r="D134" s="4" t="s">
        <v>30</v>
      </c>
      <c r="E134" s="4" t="s">
        <v>4904</v>
      </c>
      <c r="F134" s="4" t="s">
        <v>131</v>
      </c>
      <c r="G134" s="12">
        <f>(C134-VLOOKUP(E134,Riders!$A$2:$D$4499,4,FALSE))/365</f>
        <v>26.205479452054796</v>
      </c>
      <c r="H134" s="4">
        <v>10</v>
      </c>
    </row>
    <row r="135" spans="1:8" x14ac:dyDescent="0.45">
      <c r="A135" s="4" t="s">
        <v>74</v>
      </c>
      <c r="B135" s="4">
        <v>2019</v>
      </c>
      <c r="C135" s="5">
        <v>43799</v>
      </c>
      <c r="D135" s="4" t="s">
        <v>30</v>
      </c>
      <c r="E135" s="4" t="s">
        <v>97</v>
      </c>
      <c r="F135" s="4" t="s">
        <v>99</v>
      </c>
      <c r="G135" s="12">
        <f>(C135-VLOOKUP(E135,Riders!$A$2:$D$4499,4,FALSE))/365</f>
        <v>21.254794520547946</v>
      </c>
      <c r="H135" s="4">
        <v>11</v>
      </c>
    </row>
    <row r="136" spans="1:8" x14ac:dyDescent="0.45">
      <c r="A136" s="4" t="s">
        <v>74</v>
      </c>
      <c r="B136" s="4">
        <v>2019</v>
      </c>
      <c r="C136" s="5">
        <v>43799</v>
      </c>
      <c r="D136" s="4" t="s">
        <v>30</v>
      </c>
      <c r="E136" s="4" t="s">
        <v>39</v>
      </c>
      <c r="F136" s="4" t="s">
        <v>40</v>
      </c>
      <c r="G136" s="12">
        <f>(C136-VLOOKUP(E136,Riders!$A$2:$D$4499,4,FALSE))/365</f>
        <v>22.528767123287672</v>
      </c>
      <c r="H136" s="4">
        <v>12</v>
      </c>
    </row>
    <row r="137" spans="1:8" x14ac:dyDescent="0.45">
      <c r="A137" s="4" t="s">
        <v>74</v>
      </c>
      <c r="B137" s="4">
        <v>2019</v>
      </c>
      <c r="C137" s="5">
        <v>43799</v>
      </c>
      <c r="D137" s="4" t="s">
        <v>30</v>
      </c>
      <c r="E137" s="4" t="s">
        <v>316</v>
      </c>
      <c r="F137" s="4" t="s">
        <v>115</v>
      </c>
      <c r="G137" s="12" t="e">
        <f>(C137-VLOOKUP(E137,Riders!$A$2:$D$4499,4,FALSE))/365</f>
        <v>#N/A</v>
      </c>
      <c r="H137" s="4">
        <v>13</v>
      </c>
    </row>
    <row r="138" spans="1:8" x14ac:dyDescent="0.45">
      <c r="A138" s="4" t="s">
        <v>74</v>
      </c>
      <c r="B138" s="4">
        <v>2019</v>
      </c>
      <c r="C138" s="5">
        <v>43799</v>
      </c>
      <c r="D138" s="4" t="s">
        <v>30</v>
      </c>
      <c r="E138" s="4" t="s">
        <v>308</v>
      </c>
      <c r="F138" s="4" t="s">
        <v>49</v>
      </c>
      <c r="G138" s="12">
        <f>(C138-VLOOKUP(E138,Riders!$A$2:$D$4499,4,FALSE))/365</f>
        <v>22.81917808219178</v>
      </c>
      <c r="H138" s="4">
        <v>14</v>
      </c>
    </row>
    <row r="139" spans="1:8" x14ac:dyDescent="0.45">
      <c r="A139" s="4" t="s">
        <v>74</v>
      </c>
      <c r="B139" s="4">
        <v>2019</v>
      </c>
      <c r="C139" s="5">
        <v>43799</v>
      </c>
      <c r="D139" s="4" t="s">
        <v>30</v>
      </c>
      <c r="E139" s="4" t="s">
        <v>4703</v>
      </c>
      <c r="F139" s="4" t="s">
        <v>70</v>
      </c>
      <c r="G139" s="12">
        <f>(C139-VLOOKUP(E139,Riders!$A$2:$D$4499,4,FALSE))/365</f>
        <v>18.657534246575342</v>
      </c>
      <c r="H139" s="4">
        <v>15</v>
      </c>
    </row>
    <row r="140" spans="1:8" x14ac:dyDescent="0.45">
      <c r="A140" s="4" t="s">
        <v>74</v>
      </c>
      <c r="B140" s="4">
        <v>2019</v>
      </c>
      <c r="C140" s="5">
        <v>43799</v>
      </c>
      <c r="D140" s="4" t="s">
        <v>30</v>
      </c>
      <c r="E140" s="4" t="s">
        <v>5187</v>
      </c>
      <c r="F140" s="4" t="s">
        <v>88</v>
      </c>
      <c r="G140" s="12" t="e">
        <f>(C140-VLOOKUP(E140,Riders!$A$2:$D$4499,4,FALSE))/365</f>
        <v>#N/A</v>
      </c>
      <c r="H140" s="4">
        <v>16</v>
      </c>
    </row>
    <row r="141" spans="1:8" x14ac:dyDescent="0.45">
      <c r="A141" s="4" t="s">
        <v>74</v>
      </c>
      <c r="B141" s="4">
        <v>2019</v>
      </c>
      <c r="C141" s="5">
        <v>43799</v>
      </c>
      <c r="D141" s="4" t="s">
        <v>30</v>
      </c>
      <c r="E141" s="4" t="s">
        <v>4904</v>
      </c>
      <c r="F141" s="4" t="s">
        <v>5201</v>
      </c>
      <c r="G141" s="12">
        <f>(C141-VLOOKUP(E141,Riders!$A$2:$D$4499,4,FALSE))/365</f>
        <v>26.205479452054796</v>
      </c>
      <c r="H141" s="4">
        <v>17</v>
      </c>
    </row>
    <row r="142" spans="1:8" x14ac:dyDescent="0.45">
      <c r="A142" s="4" t="s">
        <v>74</v>
      </c>
      <c r="B142" s="4">
        <v>2019</v>
      </c>
      <c r="C142" s="5">
        <v>43799</v>
      </c>
      <c r="D142" s="4" t="s">
        <v>30</v>
      </c>
      <c r="E142" s="4" t="s">
        <v>3454</v>
      </c>
      <c r="F142" s="4" t="s">
        <v>3455</v>
      </c>
      <c r="G142" s="12">
        <f>(C142-VLOOKUP(E142,Riders!$A$2:$D$4499,4,FALSE))/365</f>
        <v>19.972602739726028</v>
      </c>
      <c r="H142" s="4">
        <v>18</v>
      </c>
    </row>
    <row r="143" spans="1:8" x14ac:dyDescent="0.45">
      <c r="A143" s="4" t="s">
        <v>74</v>
      </c>
      <c r="B143" s="4">
        <v>2019</v>
      </c>
      <c r="C143" s="5">
        <v>43799</v>
      </c>
      <c r="D143" s="4" t="s">
        <v>30</v>
      </c>
      <c r="E143" s="4" t="s">
        <v>4764</v>
      </c>
      <c r="F143" s="4" t="s">
        <v>2221</v>
      </c>
      <c r="G143" s="12">
        <f>(C143-VLOOKUP(E143,Riders!$A$2:$D$4499,4,FALSE))/365</f>
        <v>21.720547945205478</v>
      </c>
      <c r="H143" s="4">
        <v>19</v>
      </c>
    </row>
    <row r="144" spans="1:8" x14ac:dyDescent="0.45">
      <c r="A144" s="4" t="s">
        <v>74</v>
      </c>
      <c r="B144" s="4">
        <v>2019</v>
      </c>
      <c r="C144" s="5">
        <v>43799</v>
      </c>
      <c r="D144" s="4" t="s">
        <v>30</v>
      </c>
      <c r="E144" s="4" t="s">
        <v>234</v>
      </c>
      <c r="F144" s="4" t="s">
        <v>55</v>
      </c>
      <c r="G144" s="12">
        <f>(C144-VLOOKUP(E144,Riders!$A$2:$D$4499,4,FALSE))/365</f>
        <v>24.528767123287672</v>
      </c>
      <c r="H144" s="4">
        <v>20</v>
      </c>
    </row>
    <row r="145" spans="1:10" x14ac:dyDescent="0.45">
      <c r="A145" s="1" t="s">
        <v>312</v>
      </c>
      <c r="B145" s="1">
        <v>2019</v>
      </c>
      <c r="C145" s="2">
        <v>43806</v>
      </c>
      <c r="D145" s="1" t="s">
        <v>30</v>
      </c>
      <c r="E145" s="1" t="s">
        <v>2073</v>
      </c>
      <c r="F145" s="1" t="s">
        <v>37</v>
      </c>
      <c r="G145" s="12">
        <f>(C145-VLOOKUP(E145,Riders!$A$2:$D$4499,4,FALSE))/365</f>
        <v>23.019178082191782</v>
      </c>
      <c r="H145" s="1">
        <v>1</v>
      </c>
      <c r="I145" s="6">
        <v>0.50902777777777775</v>
      </c>
      <c r="J145">
        <v>49.076000000000001</v>
      </c>
    </row>
    <row r="146" spans="1:10" x14ac:dyDescent="0.45">
      <c r="A146" s="1" t="s">
        <v>312</v>
      </c>
      <c r="B146" s="1">
        <v>2019</v>
      </c>
      <c r="C146" s="2">
        <v>43806</v>
      </c>
      <c r="D146" s="1" t="s">
        <v>30</v>
      </c>
      <c r="E146" s="1" t="s">
        <v>170</v>
      </c>
      <c r="F146" s="1" t="s">
        <v>73</v>
      </c>
      <c r="G146" s="12">
        <f>(C146-VLOOKUP(E146,Riders!$A$2:$D$4499,4,FALSE))/365</f>
        <v>39.602739726027394</v>
      </c>
      <c r="H146" s="1">
        <v>2</v>
      </c>
    </row>
    <row r="147" spans="1:10" x14ac:dyDescent="0.45">
      <c r="A147" s="1" t="s">
        <v>312</v>
      </c>
      <c r="B147" s="1">
        <v>2019</v>
      </c>
      <c r="C147" s="2">
        <v>43806</v>
      </c>
      <c r="D147" s="1" t="s">
        <v>30</v>
      </c>
      <c r="E147" s="1" t="s">
        <v>290</v>
      </c>
      <c r="F147" s="1" t="s">
        <v>64</v>
      </c>
      <c r="G147" s="12">
        <f>(C147-VLOOKUP(E147,Riders!$A$2:$D$4499,4,FALSE))/365</f>
        <v>25.260273972602739</v>
      </c>
      <c r="H147" s="1">
        <v>3</v>
      </c>
    </row>
    <row r="148" spans="1:10" x14ac:dyDescent="0.45">
      <c r="A148" s="1" t="s">
        <v>312</v>
      </c>
      <c r="B148" s="1">
        <v>2019</v>
      </c>
      <c r="C148" s="2">
        <v>43806</v>
      </c>
      <c r="D148" s="1" t="s">
        <v>30</v>
      </c>
      <c r="E148" s="1" t="s">
        <v>234</v>
      </c>
      <c r="F148" s="1" t="s">
        <v>55</v>
      </c>
      <c r="G148" s="12">
        <f>(C148-VLOOKUP(E148,Riders!$A$2:$D$4499,4,FALSE))/365</f>
        <v>24.547945205479451</v>
      </c>
      <c r="H148" s="1">
        <v>4</v>
      </c>
    </row>
    <row r="149" spans="1:10" x14ac:dyDescent="0.45">
      <c r="A149" s="1" t="s">
        <v>312</v>
      </c>
      <c r="B149" s="1">
        <v>2019</v>
      </c>
      <c r="C149" s="2">
        <v>43806</v>
      </c>
      <c r="D149" s="1" t="s">
        <v>30</v>
      </c>
      <c r="E149" s="1" t="s">
        <v>147</v>
      </c>
      <c r="F149" s="1" t="s">
        <v>67</v>
      </c>
      <c r="G149" s="12">
        <f>(C149-VLOOKUP(E149,Riders!$A$2:$D$4499,4,FALSE))/365</f>
        <v>24.969863013698632</v>
      </c>
      <c r="H149" s="1">
        <v>5</v>
      </c>
    </row>
    <row r="150" spans="1:10" x14ac:dyDescent="0.45">
      <c r="A150" s="1" t="s">
        <v>312</v>
      </c>
      <c r="B150" s="1">
        <v>2019</v>
      </c>
      <c r="C150" s="2">
        <v>43806</v>
      </c>
      <c r="D150" s="1" t="s">
        <v>30</v>
      </c>
      <c r="E150" s="1" t="s">
        <v>200</v>
      </c>
      <c r="F150" s="1" t="s">
        <v>313</v>
      </c>
      <c r="G150" s="12">
        <f>(C150-VLOOKUP(E150,Riders!$A$2:$D$4499,4,FALSE))/365</f>
        <v>18.934246575342467</v>
      </c>
      <c r="H150" s="1">
        <v>6</v>
      </c>
    </row>
    <row r="151" spans="1:10" x14ac:dyDescent="0.45">
      <c r="A151" s="1" t="s">
        <v>312</v>
      </c>
      <c r="B151" s="1">
        <v>2019</v>
      </c>
      <c r="C151" s="2">
        <v>43806</v>
      </c>
      <c r="D151" s="1" t="s">
        <v>30</v>
      </c>
      <c r="E151" s="1" t="s">
        <v>3886</v>
      </c>
      <c r="F151" s="1" t="s">
        <v>2334</v>
      </c>
      <c r="G151" s="12">
        <f>(C151-VLOOKUP(E151,Riders!$A$2:$D$4499,4,FALSE))/365</f>
        <v>20.427397260273974</v>
      </c>
      <c r="H151" s="1">
        <v>7</v>
      </c>
    </row>
    <row r="152" spans="1:10" x14ac:dyDescent="0.45">
      <c r="A152" s="1" t="s">
        <v>312</v>
      </c>
      <c r="B152" s="1">
        <v>2019</v>
      </c>
      <c r="C152" s="2">
        <v>43806</v>
      </c>
      <c r="D152" s="1" t="s">
        <v>30</v>
      </c>
      <c r="E152" s="1" t="s">
        <v>2041</v>
      </c>
      <c r="F152" s="1" t="s">
        <v>58</v>
      </c>
      <c r="G152" s="12">
        <f>(C152-VLOOKUP(E152,Riders!$A$2:$D$4499,4,FALSE))/365</f>
        <v>23.961643835616439</v>
      </c>
      <c r="H152" s="1">
        <v>8</v>
      </c>
    </row>
    <row r="153" spans="1:10" x14ac:dyDescent="0.45">
      <c r="A153" s="1" t="s">
        <v>312</v>
      </c>
      <c r="B153" s="1">
        <v>2019</v>
      </c>
      <c r="C153" s="2">
        <v>43806</v>
      </c>
      <c r="D153" s="1" t="s">
        <v>30</v>
      </c>
      <c r="E153" s="1" t="s">
        <v>182</v>
      </c>
      <c r="F153" s="1" t="s">
        <v>43</v>
      </c>
      <c r="G153" s="12">
        <f>(C153-VLOOKUP(E153,Riders!$A$2:$D$4499,4,FALSE))/365</f>
        <v>22.915068493150685</v>
      </c>
      <c r="H153" s="1">
        <v>9</v>
      </c>
    </row>
    <row r="154" spans="1:10" x14ac:dyDescent="0.45">
      <c r="A154" s="1" t="s">
        <v>312</v>
      </c>
      <c r="B154" s="1">
        <v>2019</v>
      </c>
      <c r="C154" s="2">
        <v>43806</v>
      </c>
      <c r="D154" s="1" t="s">
        <v>30</v>
      </c>
      <c r="E154" s="1" t="s">
        <v>2699</v>
      </c>
      <c r="F154" s="1" t="s">
        <v>5186</v>
      </c>
      <c r="G154" s="12">
        <f>(C154-VLOOKUP(E154,Riders!$A$2:$D$4499,4,FALSE))/365</f>
        <v>34.775342465753425</v>
      </c>
      <c r="H154" s="1">
        <v>10</v>
      </c>
    </row>
    <row r="155" spans="1:10" x14ac:dyDescent="0.45">
      <c r="A155" s="1" t="s">
        <v>312</v>
      </c>
      <c r="B155" s="1">
        <v>2019</v>
      </c>
      <c r="C155" s="2">
        <v>43806</v>
      </c>
      <c r="D155" s="1" t="s">
        <v>30</v>
      </c>
      <c r="E155" s="1" t="s">
        <v>295</v>
      </c>
      <c r="F155" s="1" t="s">
        <v>91</v>
      </c>
      <c r="G155" s="12">
        <f>(C155-VLOOKUP(E155,Riders!$A$2:$D$4499,4,FALSE))/365</f>
        <v>26.950684931506849</v>
      </c>
      <c r="H155" s="1">
        <v>11</v>
      </c>
    </row>
    <row r="156" spans="1:10" x14ac:dyDescent="0.45">
      <c r="A156" s="1" t="s">
        <v>312</v>
      </c>
      <c r="B156" s="1">
        <v>2019</v>
      </c>
      <c r="C156" s="2">
        <v>43806</v>
      </c>
      <c r="D156" s="1" t="s">
        <v>30</v>
      </c>
      <c r="E156" s="1" t="s">
        <v>308</v>
      </c>
      <c r="F156" s="1" t="s">
        <v>49</v>
      </c>
      <c r="G156" s="12">
        <f>(C156-VLOOKUP(E156,Riders!$A$2:$D$4499,4,FALSE))/365</f>
        <v>22.838356164383562</v>
      </c>
      <c r="H156" s="1">
        <v>12</v>
      </c>
    </row>
    <row r="157" spans="1:10" x14ac:dyDescent="0.45">
      <c r="A157" s="1" t="s">
        <v>312</v>
      </c>
      <c r="B157" s="1">
        <v>2019</v>
      </c>
      <c r="C157" s="2">
        <v>43806</v>
      </c>
      <c r="D157" s="1" t="s">
        <v>30</v>
      </c>
      <c r="E157" s="1" t="s">
        <v>4728</v>
      </c>
      <c r="F157" s="1" t="s">
        <v>2347</v>
      </c>
      <c r="G157" s="12">
        <f>(C157-VLOOKUP(E157,Riders!$A$2:$D$4499,4,FALSE))/365</f>
        <v>27.293150684931508</v>
      </c>
      <c r="H157" s="1">
        <v>13</v>
      </c>
    </row>
    <row r="158" spans="1:10" x14ac:dyDescent="0.45">
      <c r="A158" s="1" t="s">
        <v>312</v>
      </c>
      <c r="B158" s="1">
        <v>2019</v>
      </c>
      <c r="C158" s="2">
        <v>43806</v>
      </c>
      <c r="D158" s="1" t="s">
        <v>30</v>
      </c>
      <c r="E158" s="1" t="s">
        <v>4904</v>
      </c>
      <c r="F158" s="1" t="s">
        <v>131</v>
      </c>
      <c r="G158" s="12">
        <f>(C158-VLOOKUP(E158,Riders!$A$2:$D$4499,4,FALSE))/365</f>
        <v>26.224657534246575</v>
      </c>
      <c r="H158" s="1">
        <v>14</v>
      </c>
    </row>
    <row r="159" spans="1:10" x14ac:dyDescent="0.45">
      <c r="A159" s="1" t="s">
        <v>312</v>
      </c>
      <c r="B159" s="1">
        <v>2019</v>
      </c>
      <c r="C159" s="2">
        <v>43806</v>
      </c>
      <c r="D159" s="1" t="s">
        <v>30</v>
      </c>
      <c r="E159" s="1" t="s">
        <v>60</v>
      </c>
      <c r="F159" s="1" t="s">
        <v>61</v>
      </c>
      <c r="G159" s="12">
        <f>(C159-VLOOKUP(E159,Riders!$A$2:$D$4499,4,FALSE))/365</f>
        <v>20.101369863013698</v>
      </c>
      <c r="H159" s="1">
        <v>15</v>
      </c>
    </row>
    <row r="160" spans="1:10" x14ac:dyDescent="0.45">
      <c r="A160" s="1" t="s">
        <v>312</v>
      </c>
      <c r="B160" s="1">
        <v>2019</v>
      </c>
      <c r="C160" s="2">
        <v>43806</v>
      </c>
      <c r="D160" s="1" t="s">
        <v>30</v>
      </c>
      <c r="E160" s="1" t="s">
        <v>2048</v>
      </c>
      <c r="F160" s="1" t="s">
        <v>363</v>
      </c>
      <c r="G160" s="12">
        <f>(C160-VLOOKUP(E160,Riders!$A$2:$D$4499,4,FALSE))/365</f>
        <v>24.172602739726027</v>
      </c>
      <c r="H160" s="1">
        <v>16</v>
      </c>
    </row>
    <row r="161" spans="1:10" x14ac:dyDescent="0.45">
      <c r="A161" s="1" t="s">
        <v>312</v>
      </c>
      <c r="B161" s="1">
        <v>2019</v>
      </c>
      <c r="C161" s="2">
        <v>43806</v>
      </c>
      <c r="D161" s="1" t="s">
        <v>30</v>
      </c>
      <c r="E161" s="1" t="s">
        <v>4764</v>
      </c>
      <c r="F161" s="1" t="s">
        <v>2221</v>
      </c>
      <c r="G161" s="12">
        <f>(C161-VLOOKUP(E161,Riders!$A$2:$D$4499,4,FALSE))/365</f>
        <v>21.739726027397261</v>
      </c>
      <c r="H161" s="1">
        <v>17</v>
      </c>
    </row>
    <row r="162" spans="1:10" x14ac:dyDescent="0.45">
      <c r="A162" s="1" t="s">
        <v>312</v>
      </c>
      <c r="B162" s="1">
        <v>2019</v>
      </c>
      <c r="C162" s="2">
        <v>43806</v>
      </c>
      <c r="D162" s="1" t="s">
        <v>30</v>
      </c>
      <c r="E162" s="1" t="s">
        <v>176</v>
      </c>
      <c r="F162" s="1" t="s">
        <v>177</v>
      </c>
      <c r="G162" s="12">
        <f>(C162-VLOOKUP(E162,Riders!$A$2:$D$4499,4,FALSE))/365</f>
        <v>23.010958904109589</v>
      </c>
      <c r="H162" s="1">
        <v>18</v>
      </c>
    </row>
    <row r="163" spans="1:10" x14ac:dyDescent="0.45">
      <c r="A163" s="1" t="s">
        <v>312</v>
      </c>
      <c r="B163" s="1">
        <v>2019</v>
      </c>
      <c r="C163" s="2">
        <v>43806</v>
      </c>
      <c r="D163" s="1" t="s">
        <v>30</v>
      </c>
      <c r="E163" s="1" t="s">
        <v>5185</v>
      </c>
      <c r="F163" s="1" t="s">
        <v>2342</v>
      </c>
      <c r="G163" s="12" t="e">
        <f>(C163-VLOOKUP(E163,Riders!$A$2:$D$4499,4,FALSE))/365</f>
        <v>#N/A</v>
      </c>
      <c r="H163" s="1">
        <v>19</v>
      </c>
    </row>
    <row r="164" spans="1:10" x14ac:dyDescent="0.45">
      <c r="A164" s="1" t="s">
        <v>312</v>
      </c>
      <c r="B164" s="1">
        <v>2019</v>
      </c>
      <c r="C164" s="2">
        <v>43806</v>
      </c>
      <c r="D164" s="1" t="s">
        <v>30</v>
      </c>
      <c r="E164" s="1" t="s">
        <v>310</v>
      </c>
      <c r="F164" s="1" t="s">
        <v>143</v>
      </c>
      <c r="G164" s="12">
        <f>(C164-VLOOKUP(E164,Riders!$A$2:$D$4499,4,FALSE))/365</f>
        <v>22.252054794520546</v>
      </c>
      <c r="H164" s="1">
        <v>20</v>
      </c>
    </row>
    <row r="165" spans="1:10" x14ac:dyDescent="0.45">
      <c r="A165" s="1" t="s">
        <v>312</v>
      </c>
      <c r="B165" s="1">
        <v>2019</v>
      </c>
      <c r="C165" s="2">
        <v>43806</v>
      </c>
      <c r="D165" s="1" t="s">
        <v>30</v>
      </c>
      <c r="E165" s="1" t="s">
        <v>3454</v>
      </c>
      <c r="F165" s="1" t="s">
        <v>3455</v>
      </c>
      <c r="G165" s="12">
        <f>(C165-VLOOKUP(E165,Riders!$A$2:$D$4499,4,FALSE))/365</f>
        <v>19.991780821917807</v>
      </c>
      <c r="H165" s="1">
        <v>21</v>
      </c>
    </row>
    <row r="166" spans="1:10" x14ac:dyDescent="0.45">
      <c r="A166" s="1" t="s">
        <v>312</v>
      </c>
      <c r="B166" s="1">
        <v>2019</v>
      </c>
      <c r="C166" s="2">
        <v>43806</v>
      </c>
      <c r="D166" s="1" t="s">
        <v>30</v>
      </c>
      <c r="E166" s="1" t="s">
        <v>226</v>
      </c>
      <c r="F166" s="1" t="s">
        <v>40</v>
      </c>
      <c r="G166" s="12">
        <f>(C166-VLOOKUP(E166,Riders!$A$2:$D$4499,4,FALSE))/365</f>
        <v>21.260273972602739</v>
      </c>
      <c r="H166" s="1">
        <v>22</v>
      </c>
    </row>
    <row r="167" spans="1:10" x14ac:dyDescent="0.45">
      <c r="A167" s="1" t="s">
        <v>312</v>
      </c>
      <c r="B167" s="1">
        <v>2019</v>
      </c>
      <c r="C167" s="2">
        <v>43806</v>
      </c>
      <c r="D167" s="1" t="s">
        <v>30</v>
      </c>
      <c r="E167" s="1" t="s">
        <v>5202</v>
      </c>
      <c r="F167" s="1" t="s">
        <v>70</v>
      </c>
      <c r="G167" s="12" t="e">
        <f>(C167-VLOOKUP(E167,Riders!$A$2:$D$4499,4,FALSE))/365</f>
        <v>#N/A</v>
      </c>
      <c r="H167" s="1" t="s">
        <v>100</v>
      </c>
    </row>
    <row r="168" spans="1:10" x14ac:dyDescent="0.45">
      <c r="A168" s="4" t="s">
        <v>244</v>
      </c>
      <c r="B168" s="4">
        <v>2021</v>
      </c>
      <c r="C168" s="5">
        <v>44489</v>
      </c>
      <c r="D168" s="4" t="s">
        <v>103</v>
      </c>
      <c r="E168" s="4" t="s">
        <v>60</v>
      </c>
      <c r="F168" s="4" t="s">
        <v>61</v>
      </c>
      <c r="G168" s="12">
        <f>(C168-VLOOKUP(E168,Riders!$A$2:$D$4499,4,FALSE))/365</f>
        <v>21.972602739726028</v>
      </c>
      <c r="H168" s="4">
        <v>1</v>
      </c>
      <c r="I168" s="6">
        <v>0.55069444444444449</v>
      </c>
      <c r="J168">
        <v>45.396999999999998</v>
      </c>
    </row>
    <row r="169" spans="1:10" x14ac:dyDescent="0.45">
      <c r="A169" s="4" t="s">
        <v>244</v>
      </c>
      <c r="B169" s="4">
        <v>2021</v>
      </c>
      <c r="C169" s="5">
        <v>44489</v>
      </c>
      <c r="D169" s="4" t="s">
        <v>103</v>
      </c>
      <c r="E169" s="4" t="s">
        <v>134</v>
      </c>
      <c r="F169" s="4" t="s">
        <v>34</v>
      </c>
      <c r="G169" s="12">
        <f>(C169-VLOOKUP(E169,Riders!$A$2:$D$4499,4,FALSE))/365</f>
        <v>20.117808219178084</v>
      </c>
      <c r="H169" s="4">
        <v>2</v>
      </c>
    </row>
    <row r="170" spans="1:10" x14ac:dyDescent="0.45">
      <c r="A170" s="4" t="s">
        <v>244</v>
      </c>
      <c r="B170" s="4">
        <v>2021</v>
      </c>
      <c r="C170" s="5">
        <v>44489</v>
      </c>
      <c r="D170" s="4" t="s">
        <v>103</v>
      </c>
      <c r="E170" s="4" t="s">
        <v>147</v>
      </c>
      <c r="F170" s="4" t="s">
        <v>67</v>
      </c>
      <c r="G170" s="12">
        <f>(C170-VLOOKUP(E170,Riders!$A$2:$D$4499,4,FALSE))/365</f>
        <v>26.841095890410958</v>
      </c>
      <c r="H170" s="4">
        <v>3</v>
      </c>
    </row>
    <row r="171" spans="1:10" x14ac:dyDescent="0.45">
      <c r="A171" s="4" t="s">
        <v>244</v>
      </c>
      <c r="B171" s="4">
        <v>2021</v>
      </c>
      <c r="C171" s="5">
        <v>44489</v>
      </c>
      <c r="D171" s="4" t="s">
        <v>103</v>
      </c>
      <c r="E171" s="4" t="s">
        <v>164</v>
      </c>
      <c r="F171" s="4" t="s">
        <v>96</v>
      </c>
      <c r="G171" s="12">
        <f>(C171-VLOOKUP(E171,Riders!$A$2:$D$4499,4,FALSE))/365</f>
        <v>22.701369863013699</v>
      </c>
      <c r="H171" s="4">
        <v>4</v>
      </c>
    </row>
    <row r="172" spans="1:10" x14ac:dyDescent="0.45">
      <c r="A172" s="4" t="s">
        <v>244</v>
      </c>
      <c r="B172" s="4">
        <v>2021</v>
      </c>
      <c r="C172" s="5">
        <v>44489</v>
      </c>
      <c r="D172" s="4" t="s">
        <v>103</v>
      </c>
      <c r="E172" s="4" t="s">
        <v>249</v>
      </c>
      <c r="F172" s="4" t="s">
        <v>251</v>
      </c>
      <c r="G172" s="12">
        <f>(C172-VLOOKUP(E172,Riders!$A$2:$D$4499,4,FALSE))/365</f>
        <v>23.134246575342466</v>
      </c>
      <c r="H172" s="4">
        <v>5</v>
      </c>
    </row>
    <row r="173" spans="1:10" x14ac:dyDescent="0.45">
      <c r="A173" s="4" t="s">
        <v>244</v>
      </c>
      <c r="B173" s="4">
        <v>2021</v>
      </c>
      <c r="C173" s="5">
        <v>44489</v>
      </c>
      <c r="D173" s="4" t="s">
        <v>103</v>
      </c>
      <c r="E173" s="4" t="s">
        <v>105</v>
      </c>
      <c r="F173" s="4" t="s">
        <v>52</v>
      </c>
      <c r="G173" s="12">
        <f>(C173-VLOOKUP(E173,Riders!$A$2:$D$4499,4,FALSE))/365</f>
        <v>21.19178082191781</v>
      </c>
      <c r="H173" s="4">
        <v>6</v>
      </c>
    </row>
    <row r="174" spans="1:10" x14ac:dyDescent="0.45">
      <c r="A174" s="4" t="s">
        <v>244</v>
      </c>
      <c r="B174" s="4">
        <v>2021</v>
      </c>
      <c r="C174" s="5">
        <v>44489</v>
      </c>
      <c r="D174" s="4" t="s">
        <v>103</v>
      </c>
      <c r="E174" s="4" t="s">
        <v>2341</v>
      </c>
      <c r="F174" s="4" t="s">
        <v>2342</v>
      </c>
      <c r="G174" s="12">
        <f>(C174-VLOOKUP(E174,Riders!$A$2:$D$4499,4,FALSE))/365</f>
        <v>31.723287671232878</v>
      </c>
      <c r="H174" s="4">
        <v>7</v>
      </c>
    </row>
    <row r="175" spans="1:10" x14ac:dyDescent="0.45">
      <c r="A175" s="4" t="s">
        <v>244</v>
      </c>
      <c r="B175" s="4">
        <v>2021</v>
      </c>
      <c r="C175" s="5">
        <v>44489</v>
      </c>
      <c r="D175" s="4" t="s">
        <v>103</v>
      </c>
      <c r="E175" s="4" t="s">
        <v>158</v>
      </c>
      <c r="F175" s="4" t="s">
        <v>58</v>
      </c>
      <c r="G175" s="12">
        <f>(C175-VLOOKUP(E175,Riders!$A$2:$D$4499,4,FALSE))/365</f>
        <v>24.802739726027397</v>
      </c>
      <c r="H175" s="4">
        <v>8</v>
      </c>
    </row>
    <row r="176" spans="1:10" x14ac:dyDescent="0.45">
      <c r="A176" s="4" t="s">
        <v>244</v>
      </c>
      <c r="B176" s="4">
        <v>2021</v>
      </c>
      <c r="C176" s="5">
        <v>44489</v>
      </c>
      <c r="D176" s="4" t="s">
        <v>103</v>
      </c>
      <c r="E176" s="4" t="s">
        <v>114</v>
      </c>
      <c r="F176" s="4" t="s">
        <v>115</v>
      </c>
      <c r="G176" s="12">
        <f>(C176-VLOOKUP(E176,Riders!$A$2:$D$4499,4,FALSE))/365</f>
        <v>21.147945205479452</v>
      </c>
      <c r="H176" s="4">
        <v>9</v>
      </c>
    </row>
    <row r="177" spans="1:10" x14ac:dyDescent="0.45">
      <c r="A177" s="4" t="s">
        <v>244</v>
      </c>
      <c r="B177" s="4">
        <v>2021</v>
      </c>
      <c r="C177" s="5">
        <v>44489</v>
      </c>
      <c r="D177" s="4" t="s">
        <v>103</v>
      </c>
      <c r="E177" s="4" t="s">
        <v>137</v>
      </c>
      <c r="F177" s="4" t="s">
        <v>79</v>
      </c>
      <c r="G177" s="12">
        <f>(C177-VLOOKUP(E177,Riders!$A$2:$D$4499,4,FALSE))/365</f>
        <v>31.241095890410961</v>
      </c>
      <c r="H177" s="4">
        <v>10</v>
      </c>
    </row>
    <row r="178" spans="1:10" x14ac:dyDescent="0.45">
      <c r="A178" s="4" t="s">
        <v>244</v>
      </c>
      <c r="B178" s="4">
        <v>2021</v>
      </c>
      <c r="C178" s="5">
        <v>44489</v>
      </c>
      <c r="D178" s="4" t="s">
        <v>103</v>
      </c>
      <c r="E178" s="4" t="s">
        <v>228</v>
      </c>
      <c r="F178" s="4" t="s">
        <v>131</v>
      </c>
      <c r="G178" s="12">
        <f>(C178-VLOOKUP(E178,Riders!$A$2:$D$4499,4,FALSE))/365</f>
        <v>29.364383561643837</v>
      </c>
      <c r="H178" s="4">
        <v>11</v>
      </c>
    </row>
    <row r="179" spans="1:10" x14ac:dyDescent="0.45">
      <c r="A179" s="4" t="s">
        <v>244</v>
      </c>
      <c r="B179" s="4">
        <v>2021</v>
      </c>
      <c r="C179" s="5">
        <v>44489</v>
      </c>
      <c r="D179" s="4" t="s">
        <v>103</v>
      </c>
      <c r="E179" s="4" t="s">
        <v>4728</v>
      </c>
      <c r="F179" s="4" t="s">
        <v>2347</v>
      </c>
      <c r="G179" s="12">
        <f>(C179-VLOOKUP(E179,Riders!$A$2:$D$4499,4,FALSE))/365</f>
        <v>29.164383561643834</v>
      </c>
      <c r="H179" s="4">
        <v>12</v>
      </c>
    </row>
    <row r="180" spans="1:10" x14ac:dyDescent="0.45">
      <c r="A180" s="4" t="s">
        <v>244</v>
      </c>
      <c r="B180" s="4">
        <v>2021</v>
      </c>
      <c r="C180" s="5">
        <v>44489</v>
      </c>
      <c r="D180" s="4" t="s">
        <v>103</v>
      </c>
      <c r="E180" s="4" t="s">
        <v>97</v>
      </c>
      <c r="F180" s="4" t="s">
        <v>99</v>
      </c>
      <c r="G180" s="12">
        <f>(C180-VLOOKUP(E180,Riders!$A$2:$D$4499,4,FALSE))/365</f>
        <v>23.145205479452056</v>
      </c>
      <c r="H180" s="4">
        <v>13</v>
      </c>
    </row>
    <row r="181" spans="1:10" x14ac:dyDescent="0.45">
      <c r="A181" s="4" t="s">
        <v>244</v>
      </c>
      <c r="B181" s="4">
        <v>2021</v>
      </c>
      <c r="C181" s="5">
        <v>44489</v>
      </c>
      <c r="D181" s="4" t="s">
        <v>103</v>
      </c>
      <c r="E181" s="4" t="s">
        <v>201</v>
      </c>
      <c r="F181" s="4" t="s">
        <v>49</v>
      </c>
      <c r="G181" s="12">
        <f>(C181-VLOOKUP(E181,Riders!$A$2:$D$4499,4,FALSE))/365</f>
        <v>24.545205479452054</v>
      </c>
      <c r="H181" s="4">
        <v>14</v>
      </c>
    </row>
    <row r="182" spans="1:10" x14ac:dyDescent="0.45">
      <c r="A182" s="4" t="s">
        <v>244</v>
      </c>
      <c r="B182" s="4">
        <v>2021</v>
      </c>
      <c r="C182" s="5">
        <v>44489</v>
      </c>
      <c r="D182" s="4" t="s">
        <v>103</v>
      </c>
      <c r="E182" s="4" t="s">
        <v>196</v>
      </c>
      <c r="F182" s="4" t="s">
        <v>143</v>
      </c>
      <c r="G182" s="12">
        <f>(C182-VLOOKUP(E182,Riders!$A$2:$D$4499,4,FALSE))/365</f>
        <v>27.471232876712328</v>
      </c>
      <c r="H182" s="4">
        <v>15</v>
      </c>
    </row>
    <row r="183" spans="1:10" x14ac:dyDescent="0.45">
      <c r="A183" s="4" t="s">
        <v>244</v>
      </c>
      <c r="B183" s="4">
        <v>2021</v>
      </c>
      <c r="C183" s="5">
        <v>44489</v>
      </c>
      <c r="D183" s="4" t="s">
        <v>103</v>
      </c>
      <c r="E183" s="4" t="s">
        <v>38</v>
      </c>
      <c r="F183" s="4" t="s">
        <v>40</v>
      </c>
      <c r="G183" s="12">
        <f>(C183-VLOOKUP(E183,Riders!$A$2:$D$4499,4,FALSE))/365</f>
        <v>24.687671232876713</v>
      </c>
      <c r="H183" s="4">
        <v>16</v>
      </c>
    </row>
    <row r="184" spans="1:10" x14ac:dyDescent="0.45">
      <c r="A184" s="4" t="s">
        <v>244</v>
      </c>
      <c r="B184" s="4">
        <v>2021</v>
      </c>
      <c r="C184" s="5">
        <v>44489</v>
      </c>
      <c r="D184" s="4" t="s">
        <v>103</v>
      </c>
      <c r="E184" s="4" t="s">
        <v>241</v>
      </c>
      <c r="F184" s="4" t="s">
        <v>242</v>
      </c>
      <c r="G184" s="12">
        <f>(C184-VLOOKUP(E184,Riders!$A$2:$D$4499,4,FALSE))/365</f>
        <v>26.890410958904109</v>
      </c>
      <c r="H184" s="4">
        <v>17</v>
      </c>
    </row>
    <row r="185" spans="1:10" x14ac:dyDescent="0.45">
      <c r="A185" s="4" t="s">
        <v>244</v>
      </c>
      <c r="B185" s="4">
        <v>2021</v>
      </c>
      <c r="C185" s="5">
        <v>44489</v>
      </c>
      <c r="D185" s="4" t="s">
        <v>103</v>
      </c>
      <c r="E185" s="4" t="s">
        <v>217</v>
      </c>
      <c r="F185" s="4" t="s">
        <v>177</v>
      </c>
      <c r="G185" s="12">
        <f>(C185-VLOOKUP(E185,Riders!$A$2:$D$4499,4,FALSE))/365</f>
        <v>19.221917808219178</v>
      </c>
      <c r="H185" s="4">
        <v>18</v>
      </c>
    </row>
    <row r="186" spans="1:10" x14ac:dyDescent="0.45">
      <c r="A186" s="4" t="s">
        <v>244</v>
      </c>
      <c r="B186" s="4">
        <v>2021</v>
      </c>
      <c r="C186" s="5">
        <v>44489</v>
      </c>
      <c r="D186" s="4" t="s">
        <v>103</v>
      </c>
      <c r="E186" s="4" t="s">
        <v>3454</v>
      </c>
      <c r="F186" s="4" t="s">
        <v>3455</v>
      </c>
      <c r="G186" s="12">
        <f>(C186-VLOOKUP(E186,Riders!$A$2:$D$4499,4,FALSE))/365</f>
        <v>21.863013698630137</v>
      </c>
      <c r="H186" s="4">
        <v>19</v>
      </c>
    </row>
    <row r="187" spans="1:10" x14ac:dyDescent="0.45">
      <c r="A187" s="4" t="s">
        <v>244</v>
      </c>
      <c r="B187" s="4">
        <v>2021</v>
      </c>
      <c r="C187" s="5">
        <v>44489</v>
      </c>
      <c r="D187" s="4" t="s">
        <v>103</v>
      </c>
      <c r="E187" s="4" t="s">
        <v>2507</v>
      </c>
      <c r="F187" s="4" t="s">
        <v>2508</v>
      </c>
      <c r="G187" s="12">
        <f>(C187-VLOOKUP(E187,Riders!$A$2:$D$4499,4,FALSE))/365</f>
        <v>24.019178082191782</v>
      </c>
      <c r="H187" s="4">
        <v>20</v>
      </c>
    </row>
    <row r="188" spans="1:10" x14ac:dyDescent="0.45">
      <c r="A188" s="1" t="s">
        <v>166</v>
      </c>
      <c r="B188" s="1">
        <v>2022</v>
      </c>
      <c r="C188" s="2">
        <v>44694</v>
      </c>
      <c r="D188" s="1" t="s">
        <v>30</v>
      </c>
      <c r="E188" s="1" t="s">
        <v>60</v>
      </c>
      <c r="F188" s="1" t="s">
        <v>61</v>
      </c>
      <c r="G188" s="12">
        <f>(C188-VLOOKUP(E188,Riders!$A$2:$D$4499,4,FALSE))/365</f>
        <v>22.534246575342465</v>
      </c>
      <c r="H188" s="1">
        <v>1</v>
      </c>
      <c r="I188" s="6">
        <v>0.53402777777777777</v>
      </c>
      <c r="J188">
        <v>46.814</v>
      </c>
    </row>
    <row r="189" spans="1:10" x14ac:dyDescent="0.45">
      <c r="A189" s="1" t="s">
        <v>166</v>
      </c>
      <c r="B189" s="1">
        <v>2022</v>
      </c>
      <c r="C189" s="2">
        <v>44694</v>
      </c>
      <c r="D189" s="1" t="s">
        <v>30</v>
      </c>
      <c r="E189" s="1" t="s">
        <v>4896</v>
      </c>
      <c r="F189" s="1" t="s">
        <v>34</v>
      </c>
      <c r="G189" s="12">
        <f>(C189-VLOOKUP(E189,Riders!$A$2:$D$4499,4,FALSE))/365</f>
        <v>22.210958904109589</v>
      </c>
      <c r="H189" s="1">
        <v>2</v>
      </c>
    </row>
    <row r="190" spans="1:10" x14ac:dyDescent="0.45">
      <c r="A190" s="1" t="s">
        <v>166</v>
      </c>
      <c r="B190" s="1">
        <v>2022</v>
      </c>
      <c r="C190" s="2">
        <v>44694</v>
      </c>
      <c r="D190" s="1" t="s">
        <v>30</v>
      </c>
      <c r="E190" s="1" t="s">
        <v>156</v>
      </c>
      <c r="F190" s="1" t="s">
        <v>67</v>
      </c>
      <c r="G190" s="12">
        <f>(C190-VLOOKUP(E190,Riders!$A$2:$D$4499,4,FALSE))/365</f>
        <v>27.904109589041095</v>
      </c>
      <c r="H190" s="1">
        <v>3</v>
      </c>
    </row>
    <row r="191" spans="1:10" x14ac:dyDescent="0.45">
      <c r="A191" s="1" t="s">
        <v>166</v>
      </c>
      <c r="B191" s="1">
        <v>2022</v>
      </c>
      <c r="C191" s="2">
        <v>44694</v>
      </c>
      <c r="D191" s="1" t="s">
        <v>30</v>
      </c>
      <c r="E191" s="41" t="s">
        <v>201</v>
      </c>
      <c r="F191" s="41" t="s">
        <v>49</v>
      </c>
      <c r="G191" s="12">
        <f>(C191-VLOOKUP(E191,Riders!$A$2:$D$4499,4,FALSE))/365</f>
        <v>25.106849315068494</v>
      </c>
      <c r="H191" s="27">
        <v>4</v>
      </c>
    </row>
    <row r="192" spans="1:10" x14ac:dyDescent="0.45">
      <c r="A192" s="1" t="s">
        <v>166</v>
      </c>
      <c r="B192" s="1">
        <v>2022</v>
      </c>
      <c r="C192" s="2">
        <v>44694</v>
      </c>
      <c r="D192" s="1" t="s">
        <v>30</v>
      </c>
      <c r="E192" s="41" t="s">
        <v>4728</v>
      </c>
      <c r="F192" s="41" t="s">
        <v>2347</v>
      </c>
      <c r="G192" s="12">
        <f>(C192-VLOOKUP(E192,Riders!$A$2:$D$4499,4,FALSE))/365</f>
        <v>29.726027397260275</v>
      </c>
      <c r="H192" s="27">
        <v>5</v>
      </c>
    </row>
    <row r="193" spans="1:8" x14ac:dyDescent="0.45">
      <c r="A193" s="1" t="s">
        <v>166</v>
      </c>
      <c r="B193" s="1">
        <v>2022</v>
      </c>
      <c r="C193" s="2">
        <v>44694</v>
      </c>
      <c r="D193" s="1" t="s">
        <v>30</v>
      </c>
      <c r="E193" s="41" t="s">
        <v>38</v>
      </c>
      <c r="F193" s="41" t="s">
        <v>40</v>
      </c>
      <c r="G193" s="12">
        <f>(C193-VLOOKUP(E193,Riders!$A$2:$D$4499,4,FALSE))/365</f>
        <v>25.24931506849315</v>
      </c>
      <c r="H193" s="27">
        <v>6</v>
      </c>
    </row>
    <row r="194" spans="1:8" x14ac:dyDescent="0.45">
      <c r="A194" s="1" t="s">
        <v>166</v>
      </c>
      <c r="B194" s="1">
        <v>2022</v>
      </c>
      <c r="C194" s="2">
        <v>44694</v>
      </c>
      <c r="D194" s="1" t="s">
        <v>30</v>
      </c>
      <c r="E194" s="41" t="s">
        <v>87</v>
      </c>
      <c r="F194" s="41" t="s">
        <v>88</v>
      </c>
      <c r="G194" s="12">
        <f>(C194-VLOOKUP(E194,Riders!$A$2:$D$4499,4,FALSE))/365</f>
        <v>22.87945205479452</v>
      </c>
      <c r="H194" s="27">
        <v>7</v>
      </c>
    </row>
    <row r="195" spans="1:8" x14ac:dyDescent="0.45">
      <c r="A195" s="1" t="s">
        <v>166</v>
      </c>
      <c r="B195" s="1">
        <v>2022</v>
      </c>
      <c r="C195" s="2">
        <v>44694</v>
      </c>
      <c r="D195" s="1" t="s">
        <v>30</v>
      </c>
      <c r="E195" s="41" t="s">
        <v>228</v>
      </c>
      <c r="F195" s="41" t="s">
        <v>131</v>
      </c>
      <c r="G195" s="12">
        <f>(C195-VLOOKUP(E195,Riders!$A$2:$D$4499,4,FALSE))/365</f>
        <v>29.926027397260274</v>
      </c>
      <c r="H195" s="27">
        <v>8</v>
      </c>
    </row>
    <row r="196" spans="1:8" x14ac:dyDescent="0.45">
      <c r="A196" s="1" t="s">
        <v>166</v>
      </c>
      <c r="B196" s="1">
        <v>2022</v>
      </c>
      <c r="C196" s="2">
        <v>44694</v>
      </c>
      <c r="D196" s="1" t="s">
        <v>30</v>
      </c>
      <c r="E196" s="41" t="s">
        <v>235</v>
      </c>
      <c r="F196" s="41" t="s">
        <v>79</v>
      </c>
      <c r="G196" s="12">
        <f>(C196-VLOOKUP(E196,Riders!$A$2:$D$4499,4,FALSE))/365</f>
        <v>21.339726027397262</v>
      </c>
      <c r="H196" s="27">
        <v>9</v>
      </c>
    </row>
    <row r="197" spans="1:8" x14ac:dyDescent="0.45">
      <c r="A197" s="1" t="s">
        <v>166</v>
      </c>
      <c r="B197" s="1">
        <v>2022</v>
      </c>
      <c r="C197" s="2">
        <v>44694</v>
      </c>
      <c r="D197" s="1" t="s">
        <v>30</v>
      </c>
      <c r="E197" s="41" t="s">
        <v>2072</v>
      </c>
      <c r="F197" s="41" t="s">
        <v>91</v>
      </c>
      <c r="G197" s="12">
        <f>(C197-VLOOKUP(E197,Riders!$A$2:$D$4499,4,FALSE))/365</f>
        <v>22.227397260273971</v>
      </c>
      <c r="H197" s="27">
        <v>10</v>
      </c>
    </row>
    <row r="198" spans="1:8" x14ac:dyDescent="0.45">
      <c r="A198" s="1" t="s">
        <v>166</v>
      </c>
      <c r="B198" s="1">
        <v>2022</v>
      </c>
      <c r="C198" s="2">
        <v>44694</v>
      </c>
      <c r="D198" s="1" t="s">
        <v>30</v>
      </c>
      <c r="E198" s="41" t="s">
        <v>114</v>
      </c>
      <c r="F198" s="41" t="s">
        <v>115</v>
      </c>
      <c r="G198" s="12">
        <f>(C198-VLOOKUP(E198,Riders!$A$2:$D$4499,4,FALSE))/365</f>
        <v>21.709589041095889</v>
      </c>
      <c r="H198" s="27">
        <v>11</v>
      </c>
    </row>
    <row r="199" spans="1:8" x14ac:dyDescent="0.45">
      <c r="A199" s="1" t="s">
        <v>166</v>
      </c>
      <c r="B199" s="1">
        <v>2022</v>
      </c>
      <c r="C199" s="2">
        <v>44694</v>
      </c>
      <c r="D199" s="1" t="s">
        <v>30</v>
      </c>
      <c r="E199" s="41" t="s">
        <v>2341</v>
      </c>
      <c r="F199" s="41" t="s">
        <v>2342</v>
      </c>
      <c r="G199" s="12">
        <f>(C199-VLOOKUP(E199,Riders!$A$2:$D$4499,4,FALSE))/365</f>
        <v>32.284931506849318</v>
      </c>
      <c r="H199" s="27">
        <v>12</v>
      </c>
    </row>
    <row r="200" spans="1:8" x14ac:dyDescent="0.45">
      <c r="A200" s="1" t="s">
        <v>166</v>
      </c>
      <c r="B200" s="1">
        <v>2022</v>
      </c>
      <c r="C200" s="2">
        <v>44694</v>
      </c>
      <c r="D200" s="1" t="s">
        <v>30</v>
      </c>
      <c r="E200" s="41" t="s">
        <v>136</v>
      </c>
      <c r="F200" s="41" t="s">
        <v>64</v>
      </c>
      <c r="G200" s="12">
        <f>(C200-VLOOKUP(E200,Riders!$A$2:$D$4499,4,FALSE))/365</f>
        <v>23.383561643835616</v>
      </c>
      <c r="H200" s="27">
        <v>13</v>
      </c>
    </row>
    <row r="201" spans="1:8" x14ac:dyDescent="0.45">
      <c r="A201" s="1" t="s">
        <v>166</v>
      </c>
      <c r="B201" s="1">
        <v>2022</v>
      </c>
      <c r="C201" s="2">
        <v>44694</v>
      </c>
      <c r="D201" s="1" t="s">
        <v>30</v>
      </c>
      <c r="E201" s="41" t="s">
        <v>190</v>
      </c>
      <c r="F201" s="41" t="s">
        <v>177</v>
      </c>
      <c r="G201" s="12">
        <f>(C201-VLOOKUP(E201,Riders!$A$2:$D$4499,4,FALSE))/365</f>
        <v>20.802739726027397</v>
      </c>
      <c r="H201" s="27">
        <v>14</v>
      </c>
    </row>
    <row r="202" spans="1:8" x14ac:dyDescent="0.45">
      <c r="A202" s="1" t="s">
        <v>166</v>
      </c>
      <c r="B202" s="1">
        <v>2022</v>
      </c>
      <c r="C202" s="2">
        <v>44694</v>
      </c>
      <c r="D202" s="1" t="s">
        <v>30</v>
      </c>
      <c r="E202" s="41" t="s">
        <v>3959</v>
      </c>
      <c r="F202" s="41" t="s">
        <v>2292</v>
      </c>
      <c r="G202" s="12">
        <f>(C202-VLOOKUP(E202,Riders!$A$2:$D$4499,4,FALSE))/365</f>
        <v>29.87945205479452</v>
      </c>
      <c r="H202" s="27">
        <v>15</v>
      </c>
    </row>
    <row r="203" spans="1:8" x14ac:dyDescent="0.45">
      <c r="A203" s="1" t="s">
        <v>166</v>
      </c>
      <c r="B203" s="1">
        <v>2022</v>
      </c>
      <c r="C203" s="2">
        <v>44694</v>
      </c>
      <c r="D203" s="1" t="s">
        <v>30</v>
      </c>
      <c r="E203" s="41" t="s">
        <v>118</v>
      </c>
      <c r="F203" s="41" t="s">
        <v>96</v>
      </c>
      <c r="G203" s="12">
        <f>(C203-VLOOKUP(E203,Riders!$A$2:$D$4499,4,FALSE))/365</f>
        <v>19.827397260273973</v>
      </c>
      <c r="H203" s="27">
        <v>16</v>
      </c>
    </row>
    <row r="204" spans="1:8" x14ac:dyDescent="0.45">
      <c r="A204" s="1" t="s">
        <v>166</v>
      </c>
      <c r="B204" s="1">
        <v>2022</v>
      </c>
      <c r="C204" s="2">
        <v>44694</v>
      </c>
      <c r="D204" s="1" t="s">
        <v>30</v>
      </c>
      <c r="E204" s="41" t="s">
        <v>283</v>
      </c>
      <c r="F204" s="41" t="s">
        <v>5183</v>
      </c>
      <c r="G204" s="12">
        <f>(C204-VLOOKUP(E204,Riders!$A$2:$D$4499,4,FALSE))/365</f>
        <v>28.350684931506848</v>
      </c>
      <c r="H204" s="27">
        <v>17</v>
      </c>
    </row>
    <row r="205" spans="1:8" x14ac:dyDescent="0.45">
      <c r="A205" s="1" t="s">
        <v>166</v>
      </c>
      <c r="B205" s="1">
        <v>2022</v>
      </c>
      <c r="C205" s="2">
        <v>44694</v>
      </c>
      <c r="D205" s="1" t="s">
        <v>30</v>
      </c>
      <c r="E205" s="41" t="s">
        <v>236</v>
      </c>
      <c r="F205" s="41" t="s">
        <v>46</v>
      </c>
      <c r="G205" s="12">
        <f>(C205-VLOOKUP(E205,Riders!$A$2:$D$4499,4,FALSE))/365</f>
        <v>19.197260273972603</v>
      </c>
      <c r="H205" s="27">
        <v>18</v>
      </c>
    </row>
    <row r="206" spans="1:8" x14ac:dyDescent="0.45">
      <c r="A206" s="1" t="s">
        <v>166</v>
      </c>
      <c r="B206" s="1">
        <v>2022</v>
      </c>
      <c r="C206" s="2">
        <v>44694</v>
      </c>
      <c r="D206" s="1" t="s">
        <v>30</v>
      </c>
      <c r="E206" s="41" t="s">
        <v>3454</v>
      </c>
      <c r="F206" s="41" t="s">
        <v>3455</v>
      </c>
      <c r="G206" s="12">
        <f>(C206-VLOOKUP(E206,Riders!$A$2:$D$4499,4,FALSE))/365</f>
        <v>22.424657534246574</v>
      </c>
      <c r="H206" s="27">
        <v>19</v>
      </c>
    </row>
    <row r="207" spans="1:8" x14ac:dyDescent="0.45">
      <c r="A207" s="1" t="s">
        <v>166</v>
      </c>
      <c r="B207" s="1">
        <v>2022</v>
      </c>
      <c r="C207" s="2">
        <v>44694</v>
      </c>
      <c r="D207" s="1" t="s">
        <v>30</v>
      </c>
      <c r="E207" s="41" t="s">
        <v>3191</v>
      </c>
      <c r="F207" s="41" t="s">
        <v>43</v>
      </c>
      <c r="G207" s="12">
        <f>(C207-VLOOKUP(E207,Riders!$A$2:$D$4499,4,FALSE))/365</f>
        <v>24.854794520547944</v>
      </c>
      <c r="H207" s="27">
        <v>20</v>
      </c>
    </row>
    <row r="208" spans="1:8" x14ac:dyDescent="0.45">
      <c r="A208" s="1" t="s">
        <v>166</v>
      </c>
      <c r="B208" s="1">
        <v>2022</v>
      </c>
      <c r="C208" s="2">
        <v>44694</v>
      </c>
      <c r="D208" s="1" t="s">
        <v>30</v>
      </c>
      <c r="E208" s="41" t="s">
        <v>180</v>
      </c>
      <c r="F208" s="41" t="s">
        <v>73</v>
      </c>
      <c r="G208" s="12">
        <f>(C208-VLOOKUP(E208,Riders!$A$2:$D$4499,4,FALSE))/365</f>
        <v>18.246575342465754</v>
      </c>
      <c r="H208" s="27">
        <v>21</v>
      </c>
    </row>
    <row r="209" spans="1:10" x14ac:dyDescent="0.45">
      <c r="A209" s="1" t="s">
        <v>166</v>
      </c>
      <c r="B209" s="1">
        <v>2022</v>
      </c>
      <c r="C209" s="2">
        <v>44694</v>
      </c>
      <c r="D209" s="1" t="s">
        <v>30</v>
      </c>
      <c r="E209" s="41" t="s">
        <v>2639</v>
      </c>
      <c r="F209" s="41" t="s">
        <v>2640</v>
      </c>
      <c r="G209" s="12">
        <f>(C209-VLOOKUP(E209,Riders!$A$2:$D$4499,4,FALSE))/365</f>
        <v>21.347945205479451</v>
      </c>
      <c r="H209" s="27">
        <v>22</v>
      </c>
    </row>
    <row r="210" spans="1:10" x14ac:dyDescent="0.45">
      <c r="A210" s="4" t="s">
        <v>151</v>
      </c>
      <c r="B210" s="4">
        <v>2022</v>
      </c>
      <c r="C210" s="5">
        <v>44847</v>
      </c>
      <c r="D210" s="4" t="s">
        <v>103</v>
      </c>
      <c r="E210" s="45" t="s">
        <v>60</v>
      </c>
      <c r="F210" s="45" t="s">
        <v>61</v>
      </c>
      <c r="G210" s="12">
        <f>(C210-VLOOKUP(E210,Riders!$A$2:$D$4499,4,FALSE))/365</f>
        <v>22.953424657534246</v>
      </c>
      <c r="H210" s="26">
        <v>1</v>
      </c>
      <c r="I210" s="6">
        <v>0.52361111111111114</v>
      </c>
      <c r="J210">
        <v>47.744999999999997</v>
      </c>
    </row>
    <row r="211" spans="1:10" x14ac:dyDescent="0.45">
      <c r="A211" s="4" t="s">
        <v>151</v>
      </c>
      <c r="B211" s="4">
        <v>2022</v>
      </c>
      <c r="C211" s="5">
        <v>44847</v>
      </c>
      <c r="D211" s="4" t="s">
        <v>103</v>
      </c>
      <c r="E211" s="45" t="s">
        <v>134</v>
      </c>
      <c r="F211" s="45" t="s">
        <v>34</v>
      </c>
      <c r="G211" s="12">
        <f>(C211-VLOOKUP(E211,Riders!$A$2:$D$4499,4,FALSE))/365</f>
        <v>21.098630136986301</v>
      </c>
      <c r="H211" s="26">
        <v>2</v>
      </c>
    </row>
    <row r="212" spans="1:10" x14ac:dyDescent="0.45">
      <c r="A212" s="4" t="s">
        <v>151</v>
      </c>
      <c r="B212" s="4">
        <v>2022</v>
      </c>
      <c r="C212" s="5">
        <v>44847</v>
      </c>
      <c r="D212" s="4" t="s">
        <v>103</v>
      </c>
      <c r="E212" s="45" t="s">
        <v>2066</v>
      </c>
      <c r="F212" s="45" t="s">
        <v>79</v>
      </c>
      <c r="G212" s="12">
        <f>(C212-VLOOKUP(E212,Riders!$A$2:$D$4499,4,FALSE))/365</f>
        <v>23.523287671232875</v>
      </c>
      <c r="H212" s="26">
        <v>3</v>
      </c>
    </row>
    <row r="213" spans="1:10" x14ac:dyDescent="0.45">
      <c r="A213" s="4" t="s">
        <v>151</v>
      </c>
      <c r="B213" s="4">
        <v>2022</v>
      </c>
      <c r="C213" s="5">
        <v>44847</v>
      </c>
      <c r="D213" s="4" t="s">
        <v>103</v>
      </c>
      <c r="E213" s="45" t="s">
        <v>156</v>
      </c>
      <c r="F213" s="45" t="s">
        <v>67</v>
      </c>
      <c r="G213" s="12">
        <f>(C213-VLOOKUP(E213,Riders!$A$2:$D$4499,4,FALSE))/365</f>
        <v>28.323287671232876</v>
      </c>
      <c r="H213" s="26">
        <v>4</v>
      </c>
    </row>
    <row r="214" spans="1:10" x14ac:dyDescent="0.45">
      <c r="A214" s="4" t="s">
        <v>151</v>
      </c>
      <c r="B214" s="4">
        <v>2022</v>
      </c>
      <c r="C214" s="5">
        <v>44847</v>
      </c>
      <c r="D214" s="4" t="s">
        <v>103</v>
      </c>
      <c r="E214" s="45" t="s">
        <v>188</v>
      </c>
      <c r="F214" s="45" t="s">
        <v>37</v>
      </c>
      <c r="G214" s="12">
        <f>(C214-VLOOKUP(E214,Riders!$A$2:$D$4499,4,FALSE))/365</f>
        <v>24.539726027397261</v>
      </c>
      <c r="H214" s="26">
        <v>5</v>
      </c>
    </row>
    <row r="215" spans="1:10" x14ac:dyDescent="0.45">
      <c r="A215" s="26" t="s">
        <v>151</v>
      </c>
      <c r="B215" s="26">
        <v>2022</v>
      </c>
      <c r="C215" s="46">
        <v>44847</v>
      </c>
      <c r="D215" s="26" t="s">
        <v>103</v>
      </c>
      <c r="E215" s="45" t="s">
        <v>207</v>
      </c>
      <c r="F215" s="45" t="s">
        <v>91</v>
      </c>
      <c r="G215" s="12">
        <f>(C215-VLOOKUP(E215,Riders!$A$2:$D$4499,4,FALSE))/365</f>
        <v>23.923287671232877</v>
      </c>
      <c r="H215" s="45">
        <v>6</v>
      </c>
    </row>
    <row r="216" spans="1:10" x14ac:dyDescent="0.45">
      <c r="A216" s="26" t="s">
        <v>151</v>
      </c>
      <c r="B216" s="26">
        <v>2022</v>
      </c>
      <c r="C216" s="46">
        <v>44847</v>
      </c>
      <c r="D216" s="26" t="s">
        <v>103</v>
      </c>
      <c r="E216" s="45" t="s">
        <v>87</v>
      </c>
      <c r="F216" s="45" t="s">
        <v>88</v>
      </c>
      <c r="G216" s="12">
        <f>(C216-VLOOKUP(E216,Riders!$A$2:$D$4499,4,FALSE))/365</f>
        <v>23.298630136986301</v>
      </c>
      <c r="H216" s="45">
        <v>7</v>
      </c>
    </row>
    <row r="217" spans="1:10" x14ac:dyDescent="0.45">
      <c r="A217" s="26" t="s">
        <v>151</v>
      </c>
      <c r="B217" s="26">
        <v>2022</v>
      </c>
      <c r="C217" s="46">
        <v>44847</v>
      </c>
      <c r="D217" s="26" t="s">
        <v>103</v>
      </c>
      <c r="E217" s="45" t="s">
        <v>38</v>
      </c>
      <c r="F217" s="45" t="s">
        <v>40</v>
      </c>
      <c r="G217" s="12">
        <f>(C217-VLOOKUP(E217,Riders!$A$2:$D$4499,4,FALSE))/365</f>
        <v>25.668493150684931</v>
      </c>
      <c r="H217" s="45">
        <v>8</v>
      </c>
    </row>
    <row r="218" spans="1:10" x14ac:dyDescent="0.45">
      <c r="A218" s="26" t="s">
        <v>151</v>
      </c>
      <c r="B218" s="26">
        <v>2022</v>
      </c>
      <c r="C218" s="46">
        <v>44847</v>
      </c>
      <c r="D218" s="26" t="s">
        <v>103</v>
      </c>
      <c r="E218" s="45" t="s">
        <v>164</v>
      </c>
      <c r="F218" s="45" t="s">
        <v>96</v>
      </c>
      <c r="G218" s="12">
        <f>(C218-VLOOKUP(E218,Riders!$A$2:$D$4499,4,FALSE))/365</f>
        <v>23.682191780821917</v>
      </c>
      <c r="H218" s="45">
        <v>9</v>
      </c>
    </row>
    <row r="219" spans="1:10" x14ac:dyDescent="0.45">
      <c r="A219" s="26" t="s">
        <v>151</v>
      </c>
      <c r="B219" s="26">
        <v>2022</v>
      </c>
      <c r="C219" s="46">
        <v>44847</v>
      </c>
      <c r="D219" s="26" t="s">
        <v>103</v>
      </c>
      <c r="E219" s="45" t="s">
        <v>114</v>
      </c>
      <c r="F219" s="45" t="s">
        <v>115</v>
      </c>
      <c r="G219" s="12">
        <f>(C219-VLOOKUP(E219,Riders!$A$2:$D$4499,4,FALSE))/365</f>
        <v>22.12876712328767</v>
      </c>
      <c r="H219" s="45">
        <v>10</v>
      </c>
    </row>
    <row r="220" spans="1:10" x14ac:dyDescent="0.45">
      <c r="A220" s="26" t="s">
        <v>151</v>
      </c>
      <c r="B220" s="26">
        <v>2022</v>
      </c>
      <c r="C220" s="46">
        <v>44847</v>
      </c>
      <c r="D220" s="26" t="s">
        <v>103</v>
      </c>
      <c r="E220" s="45" t="s">
        <v>201</v>
      </c>
      <c r="F220" s="45" t="s">
        <v>49</v>
      </c>
      <c r="G220" s="12">
        <f>(C220-VLOOKUP(E220,Riders!$A$2:$D$4499,4,FALSE))/365</f>
        <v>25.526027397260275</v>
      </c>
      <c r="H220" s="45">
        <v>11</v>
      </c>
    </row>
    <row r="221" spans="1:10" x14ac:dyDescent="0.45">
      <c r="A221" s="26" t="s">
        <v>151</v>
      </c>
      <c r="B221" s="26">
        <v>2022</v>
      </c>
      <c r="C221" s="46">
        <v>44847</v>
      </c>
      <c r="D221" s="26" t="s">
        <v>103</v>
      </c>
      <c r="E221" s="45" t="s">
        <v>3886</v>
      </c>
      <c r="F221" s="45" t="s">
        <v>2334</v>
      </c>
      <c r="G221" s="12">
        <f>(C221-VLOOKUP(E221,Riders!$A$2:$D$4499,4,FALSE))/365</f>
        <v>23.279452054794522</v>
      </c>
      <c r="H221" s="45">
        <v>12</v>
      </c>
    </row>
    <row r="222" spans="1:10" x14ac:dyDescent="0.45">
      <c r="A222" s="26" t="s">
        <v>151</v>
      </c>
      <c r="B222" s="26">
        <v>2022</v>
      </c>
      <c r="C222" s="46">
        <v>44847</v>
      </c>
      <c r="D222" s="26" t="s">
        <v>103</v>
      </c>
      <c r="E222" s="45" t="s">
        <v>44</v>
      </c>
      <c r="F222" s="45" t="s">
        <v>46</v>
      </c>
      <c r="G222" s="12">
        <f>(C222-VLOOKUP(E222,Riders!$A$2:$D$4499,4,FALSE))/365</f>
        <v>20.698630136986303</v>
      </c>
      <c r="H222" s="45">
        <v>13</v>
      </c>
    </row>
    <row r="223" spans="1:10" x14ac:dyDescent="0.45">
      <c r="A223" s="26" t="s">
        <v>151</v>
      </c>
      <c r="B223" s="26">
        <v>2022</v>
      </c>
      <c r="C223" s="46">
        <v>44847</v>
      </c>
      <c r="D223" s="26" t="s">
        <v>103</v>
      </c>
      <c r="E223" s="45" t="s">
        <v>2102</v>
      </c>
      <c r="F223" s="45" t="s">
        <v>52</v>
      </c>
      <c r="G223" s="12">
        <f>(C223-VLOOKUP(E223,Riders!$A$2:$D$4499,4,FALSE))/365</f>
        <v>19.246575342465754</v>
      </c>
      <c r="H223" s="45">
        <v>14</v>
      </c>
    </row>
    <row r="224" spans="1:10" x14ac:dyDescent="0.45">
      <c r="A224" s="26" t="s">
        <v>151</v>
      </c>
      <c r="B224" s="26">
        <v>2022</v>
      </c>
      <c r="C224" s="46">
        <v>44847</v>
      </c>
      <c r="D224" s="26" t="s">
        <v>103</v>
      </c>
      <c r="E224" s="45" t="s">
        <v>2341</v>
      </c>
      <c r="F224" s="45" t="s">
        <v>2342</v>
      </c>
      <c r="G224" s="12">
        <f>(C224-VLOOKUP(E224,Riders!$A$2:$D$4499,4,FALSE))/365</f>
        <v>32.704109589041096</v>
      </c>
      <c r="H224" s="45">
        <v>15</v>
      </c>
    </row>
    <row r="225" spans="1:10" x14ac:dyDescent="0.45">
      <c r="A225" s="26" t="s">
        <v>151</v>
      </c>
      <c r="B225" s="26">
        <v>2022</v>
      </c>
      <c r="C225" s="46">
        <v>44847</v>
      </c>
      <c r="D225" s="26" t="s">
        <v>103</v>
      </c>
      <c r="E225" s="45" t="s">
        <v>5149</v>
      </c>
      <c r="F225" s="45" t="s">
        <v>506</v>
      </c>
      <c r="G225" s="12">
        <f>(C225-VLOOKUP(E225,Riders!$A$2:$D$4499,4,FALSE))/365</f>
        <v>26.065753424657533</v>
      </c>
      <c r="H225" s="45">
        <v>16</v>
      </c>
    </row>
    <row r="226" spans="1:10" x14ac:dyDescent="0.45">
      <c r="A226" s="26" t="s">
        <v>151</v>
      </c>
      <c r="B226" s="26">
        <v>2022</v>
      </c>
      <c r="C226" s="46">
        <v>44847</v>
      </c>
      <c r="D226" s="26" t="s">
        <v>103</v>
      </c>
      <c r="E226" s="45" t="s">
        <v>194</v>
      </c>
      <c r="F226" s="45" t="s">
        <v>64</v>
      </c>
      <c r="G226" s="12">
        <f>(C226-VLOOKUP(E226,Riders!$A$2:$D$4499,4,FALSE))/365</f>
        <v>21.493150684931507</v>
      </c>
      <c r="H226" s="45">
        <v>17</v>
      </c>
    </row>
    <row r="227" spans="1:10" x14ac:dyDescent="0.45">
      <c r="A227" s="26" t="s">
        <v>151</v>
      </c>
      <c r="B227" s="26">
        <v>2022</v>
      </c>
      <c r="C227" s="46">
        <v>44847</v>
      </c>
      <c r="D227" s="26" t="s">
        <v>103</v>
      </c>
      <c r="E227" s="45" t="s">
        <v>4728</v>
      </c>
      <c r="F227" s="45" t="s">
        <v>2347</v>
      </c>
      <c r="G227" s="12">
        <f>(C227-VLOOKUP(E227,Riders!$A$2:$D$4499,4,FALSE))/365</f>
        <v>30.145205479452056</v>
      </c>
      <c r="H227" s="45">
        <v>18</v>
      </c>
    </row>
    <row r="228" spans="1:10" x14ac:dyDescent="0.45">
      <c r="A228" s="26" t="s">
        <v>151</v>
      </c>
      <c r="B228" s="26">
        <v>2022</v>
      </c>
      <c r="C228" s="46">
        <v>44847</v>
      </c>
      <c r="D228" s="26" t="s">
        <v>103</v>
      </c>
      <c r="E228" s="45" t="s">
        <v>3959</v>
      </c>
      <c r="F228" s="45" t="s">
        <v>2292</v>
      </c>
      <c r="G228" s="12">
        <f>(C228-VLOOKUP(E228,Riders!$A$2:$D$4499,4,FALSE))/365</f>
        <v>30.298630136986301</v>
      </c>
      <c r="H228" s="45">
        <v>19</v>
      </c>
    </row>
    <row r="229" spans="1:10" x14ac:dyDescent="0.45">
      <c r="A229" s="26" t="s">
        <v>151</v>
      </c>
      <c r="B229" s="26">
        <v>2022</v>
      </c>
      <c r="C229" s="46">
        <v>44847</v>
      </c>
      <c r="D229" s="26" t="s">
        <v>103</v>
      </c>
      <c r="E229" s="45" t="s">
        <v>2098</v>
      </c>
      <c r="F229" s="45" t="s">
        <v>58</v>
      </c>
      <c r="G229" s="12">
        <f>(C229-VLOOKUP(E229,Riders!$A$2:$D$4499,4,FALSE))/365</f>
        <v>19.87123287671233</v>
      </c>
      <c r="H229" s="45">
        <v>20</v>
      </c>
    </row>
    <row r="230" spans="1:10" x14ac:dyDescent="0.45">
      <c r="A230" s="26" t="s">
        <v>151</v>
      </c>
      <c r="B230" s="26">
        <v>2022</v>
      </c>
      <c r="C230" s="46">
        <v>44847</v>
      </c>
      <c r="D230" s="26" t="s">
        <v>103</v>
      </c>
      <c r="E230" s="45" t="s">
        <v>205</v>
      </c>
      <c r="F230" s="45" t="s">
        <v>131</v>
      </c>
      <c r="G230" s="12">
        <f>(C230-VLOOKUP(E230,Riders!$A$2:$D$4499,4,FALSE))/365</f>
        <v>24.098630136986301</v>
      </c>
      <c r="H230" s="45">
        <v>21</v>
      </c>
    </row>
    <row r="231" spans="1:10" x14ac:dyDescent="0.45">
      <c r="A231" s="26" t="s">
        <v>151</v>
      </c>
      <c r="B231" s="26">
        <v>2022</v>
      </c>
      <c r="C231" s="46">
        <v>44847</v>
      </c>
      <c r="D231" s="26" t="s">
        <v>103</v>
      </c>
      <c r="E231" s="45" t="s">
        <v>3454</v>
      </c>
      <c r="F231" s="45" t="s">
        <v>3455</v>
      </c>
      <c r="G231" s="12">
        <f>(C231-VLOOKUP(E231,Riders!$A$2:$D$4499,4,FALSE))/365</f>
        <v>22.843835616438355</v>
      </c>
      <c r="H231" s="45">
        <v>22</v>
      </c>
    </row>
    <row r="232" spans="1:10" x14ac:dyDescent="0.45">
      <c r="A232" s="26" t="s">
        <v>151</v>
      </c>
      <c r="B232" s="26">
        <v>2022</v>
      </c>
      <c r="C232" s="46">
        <v>44847</v>
      </c>
      <c r="D232" s="26" t="s">
        <v>103</v>
      </c>
      <c r="E232" s="45" t="s">
        <v>97</v>
      </c>
      <c r="F232" s="45" t="s">
        <v>99</v>
      </c>
      <c r="G232" s="12">
        <f>(C232-VLOOKUP(E232,Riders!$A$2:$D$4499,4,FALSE))/365</f>
        <v>24.126027397260273</v>
      </c>
      <c r="H232" s="45">
        <v>23</v>
      </c>
    </row>
    <row r="233" spans="1:10" x14ac:dyDescent="0.45">
      <c r="A233" s="26" t="s">
        <v>151</v>
      </c>
      <c r="B233" s="26">
        <v>2022</v>
      </c>
      <c r="C233" s="46">
        <v>44847</v>
      </c>
      <c r="D233" s="26" t="s">
        <v>103</v>
      </c>
      <c r="E233" s="45" t="s">
        <v>4764</v>
      </c>
      <c r="F233" s="45" t="s">
        <v>2221</v>
      </c>
      <c r="G233" s="12">
        <f>(C233-VLOOKUP(E233,Riders!$A$2:$D$4499,4,FALSE))/365</f>
        <v>24.591780821917808</v>
      </c>
      <c r="H233" s="45">
        <v>24</v>
      </c>
    </row>
    <row r="234" spans="1:10" x14ac:dyDescent="0.45">
      <c r="A234" s="28" t="s">
        <v>199</v>
      </c>
      <c r="B234" s="28">
        <v>2023</v>
      </c>
      <c r="C234" s="46">
        <v>45142</v>
      </c>
      <c r="D234" s="28" t="s">
        <v>103</v>
      </c>
      <c r="E234" t="s">
        <v>147</v>
      </c>
      <c r="F234" t="s">
        <v>67</v>
      </c>
      <c r="G234" s="12">
        <f>(C234-VLOOKUP(E234,Riders!$A$2:$D$4499,4,FALSE))/365</f>
        <v>28.63013698630137</v>
      </c>
      <c r="H234" s="45">
        <v>1</v>
      </c>
      <c r="I234" s="6">
        <v>0.49375000000000002</v>
      </c>
      <c r="J234">
        <v>50.633000000000003</v>
      </c>
    </row>
    <row r="235" spans="1:10" x14ac:dyDescent="0.45">
      <c r="A235" s="28" t="s">
        <v>199</v>
      </c>
      <c r="B235" s="28">
        <v>2023</v>
      </c>
      <c r="C235" s="46">
        <v>45142</v>
      </c>
      <c r="D235" s="28" t="s">
        <v>103</v>
      </c>
      <c r="E235" t="s">
        <v>134</v>
      </c>
      <c r="F235" t="s">
        <v>34</v>
      </c>
      <c r="G235" s="12">
        <f>(C235-VLOOKUP(E235,Riders!$A$2:$D$4499,4,FALSE))/365</f>
        <v>21.906849315068492</v>
      </c>
      <c r="H235" s="45">
        <v>2</v>
      </c>
    </row>
    <row r="236" spans="1:10" x14ac:dyDescent="0.45">
      <c r="A236" s="28" t="s">
        <v>199</v>
      </c>
      <c r="B236" s="28">
        <v>2023</v>
      </c>
      <c r="C236" s="46">
        <v>45142</v>
      </c>
      <c r="D236" s="28" t="s">
        <v>103</v>
      </c>
      <c r="E236" t="s">
        <v>188</v>
      </c>
      <c r="F236" t="s">
        <v>37</v>
      </c>
      <c r="G236" s="12">
        <f>(C236-VLOOKUP(E236,Riders!$A$2:$D$4499,4,FALSE))/365</f>
        <v>25.347945205479451</v>
      </c>
      <c r="H236" s="45">
        <v>3</v>
      </c>
    </row>
    <row r="237" spans="1:10" x14ac:dyDescent="0.45">
      <c r="A237" s="28" t="s">
        <v>199</v>
      </c>
      <c r="B237" s="28">
        <v>2023</v>
      </c>
      <c r="C237" s="46">
        <v>45142</v>
      </c>
      <c r="D237" s="28" t="s">
        <v>103</v>
      </c>
      <c r="E237" t="s">
        <v>60</v>
      </c>
      <c r="F237" t="s">
        <v>61</v>
      </c>
      <c r="G237" s="12">
        <f>(C237-VLOOKUP(E237,Riders!$A$2:$D$4499,4,FALSE))/365</f>
        <v>23.761643835616439</v>
      </c>
      <c r="H237" s="45">
        <v>4</v>
      </c>
    </row>
    <row r="238" spans="1:10" x14ac:dyDescent="0.45">
      <c r="A238" s="28" t="s">
        <v>199</v>
      </c>
      <c r="B238" s="28">
        <v>2023</v>
      </c>
      <c r="C238" s="46">
        <v>45142</v>
      </c>
      <c r="D238" s="28" t="s">
        <v>103</v>
      </c>
      <c r="E238" t="s">
        <v>157</v>
      </c>
      <c r="F238" t="s">
        <v>52</v>
      </c>
      <c r="G238" s="12">
        <f>(C238-VLOOKUP(E238,Riders!$A$2:$D$4499,4,FALSE))/365</f>
        <v>24.575342465753426</v>
      </c>
      <c r="H238" s="45">
        <v>5</v>
      </c>
    </row>
    <row r="239" spans="1:10" x14ac:dyDescent="0.45">
      <c r="A239" s="28" t="s">
        <v>199</v>
      </c>
      <c r="B239" s="28">
        <v>2023</v>
      </c>
      <c r="C239" s="46">
        <v>45142</v>
      </c>
      <c r="D239" s="28" t="s">
        <v>103</v>
      </c>
      <c r="E239" t="s">
        <v>85</v>
      </c>
      <c r="F239" t="s">
        <v>49</v>
      </c>
      <c r="G239" s="12">
        <f>(C239-VLOOKUP(E239,Riders!$A$2:$D$4499,4,FALSE))/365</f>
        <v>21.56986301369863</v>
      </c>
      <c r="H239" s="45">
        <v>6</v>
      </c>
    </row>
    <row r="240" spans="1:10" x14ac:dyDescent="0.45">
      <c r="A240" s="28" t="s">
        <v>199</v>
      </c>
      <c r="B240" s="28">
        <v>2023</v>
      </c>
      <c r="C240" s="46">
        <v>45142</v>
      </c>
      <c r="D240" s="28" t="s">
        <v>103</v>
      </c>
      <c r="E240" t="s">
        <v>158</v>
      </c>
      <c r="F240" t="s">
        <v>58</v>
      </c>
      <c r="G240" s="12">
        <f>(C240-VLOOKUP(E240,Riders!$A$2:$D$4499,4,FALSE))/365</f>
        <v>26.591780821917808</v>
      </c>
      <c r="H240" s="45">
        <v>7</v>
      </c>
    </row>
    <row r="241" spans="1:8" x14ac:dyDescent="0.45">
      <c r="A241" s="28" t="s">
        <v>199</v>
      </c>
      <c r="B241" s="28">
        <v>2023</v>
      </c>
      <c r="C241" s="46">
        <v>45142</v>
      </c>
      <c r="D241" s="28" t="s">
        <v>103</v>
      </c>
      <c r="E241" t="s">
        <v>164</v>
      </c>
      <c r="F241" t="s">
        <v>96</v>
      </c>
      <c r="G241" s="12">
        <f>(C241-VLOOKUP(E241,Riders!$A$2:$D$4499,4,FALSE))/365</f>
        <v>24.490410958904111</v>
      </c>
      <c r="H241" s="45">
        <v>8</v>
      </c>
    </row>
    <row r="242" spans="1:8" x14ac:dyDescent="0.45">
      <c r="A242" s="28" t="s">
        <v>199</v>
      </c>
      <c r="B242" s="28">
        <v>2023</v>
      </c>
      <c r="C242" s="46">
        <v>45142</v>
      </c>
      <c r="D242" s="28" t="s">
        <v>103</v>
      </c>
      <c r="E242" t="s">
        <v>4728</v>
      </c>
      <c r="F242" t="s">
        <v>2347</v>
      </c>
      <c r="G242" s="12">
        <f>(C242-VLOOKUP(E242,Riders!$A$2:$D$4499,4,FALSE))/365</f>
        <v>30.953424657534246</v>
      </c>
      <c r="H242" s="45">
        <v>9</v>
      </c>
    </row>
    <row r="243" spans="1:8" x14ac:dyDescent="0.45">
      <c r="A243" s="28" t="s">
        <v>199</v>
      </c>
      <c r="B243" s="28">
        <v>2023</v>
      </c>
      <c r="C243" s="46">
        <v>45142</v>
      </c>
      <c r="D243" s="28" t="s">
        <v>103</v>
      </c>
      <c r="E243" t="s">
        <v>97</v>
      </c>
      <c r="F243" t="s">
        <v>99</v>
      </c>
      <c r="G243" s="12">
        <f>(C243-VLOOKUP(E243,Riders!$A$2:$D$4499,4,FALSE))/365</f>
        <v>24.934246575342467</v>
      </c>
      <c r="H243" s="45">
        <v>10</v>
      </c>
    </row>
    <row r="244" spans="1:8" x14ac:dyDescent="0.45">
      <c r="A244" s="28" t="s">
        <v>199</v>
      </c>
      <c r="B244" s="28">
        <v>2023</v>
      </c>
      <c r="C244" s="46">
        <v>45142</v>
      </c>
      <c r="D244" s="28" t="s">
        <v>103</v>
      </c>
      <c r="E244" t="s">
        <v>2066</v>
      </c>
      <c r="F244" t="s">
        <v>79</v>
      </c>
      <c r="G244" s="12">
        <f>(C244-VLOOKUP(E244,Riders!$A$2:$D$4499,4,FALSE))/365</f>
        <v>24.331506849315069</v>
      </c>
      <c r="H244" s="45">
        <v>11</v>
      </c>
    </row>
    <row r="245" spans="1:8" x14ac:dyDescent="0.45">
      <c r="A245" s="28" t="s">
        <v>199</v>
      </c>
      <c r="B245" s="28">
        <v>2023</v>
      </c>
      <c r="C245" s="46">
        <v>45142</v>
      </c>
      <c r="D245" s="28" t="s">
        <v>103</v>
      </c>
      <c r="E245" t="s">
        <v>239</v>
      </c>
      <c r="F245" t="s">
        <v>64</v>
      </c>
      <c r="G245" s="12">
        <f>(C245-VLOOKUP(E245,Riders!$A$2:$D$4499,4,FALSE))/365</f>
        <v>27.926027397260274</v>
      </c>
      <c r="H245" s="45">
        <v>12</v>
      </c>
    </row>
    <row r="246" spans="1:8" x14ac:dyDescent="0.45">
      <c r="A246" s="28" t="s">
        <v>199</v>
      </c>
      <c r="B246" s="28">
        <v>2023</v>
      </c>
      <c r="C246" s="46">
        <v>45142</v>
      </c>
      <c r="D246" s="28" t="s">
        <v>103</v>
      </c>
      <c r="E246" t="s">
        <v>207</v>
      </c>
      <c r="F246" t="s">
        <v>91</v>
      </c>
      <c r="G246" s="12">
        <f>(C246-VLOOKUP(E246,Riders!$A$2:$D$4499,4,FALSE))/365</f>
        <v>24.731506849315068</v>
      </c>
      <c r="H246" s="45">
        <v>13</v>
      </c>
    </row>
    <row r="247" spans="1:8" x14ac:dyDescent="0.45">
      <c r="A247" s="28" t="s">
        <v>199</v>
      </c>
      <c r="B247" s="28">
        <v>2023</v>
      </c>
      <c r="C247" s="46">
        <v>45142</v>
      </c>
      <c r="D247" s="28" t="s">
        <v>103</v>
      </c>
      <c r="E247" t="s">
        <v>195</v>
      </c>
      <c r="F247" t="s">
        <v>40</v>
      </c>
      <c r="G247" s="12">
        <f>(C247-VLOOKUP(E247,Riders!$A$2:$D$4499,4,FALSE))/365</f>
        <v>20.832876712328765</v>
      </c>
      <c r="H247" s="45">
        <v>14</v>
      </c>
    </row>
    <row r="248" spans="1:8" x14ac:dyDescent="0.45">
      <c r="A248" s="28" t="s">
        <v>199</v>
      </c>
      <c r="B248" s="28">
        <v>2023</v>
      </c>
      <c r="C248" s="46">
        <v>45142</v>
      </c>
      <c r="D248" s="28" t="s">
        <v>103</v>
      </c>
      <c r="E248" t="s">
        <v>114</v>
      </c>
      <c r="F248" t="s">
        <v>115</v>
      </c>
      <c r="G248" s="12">
        <f>(C248-VLOOKUP(E248,Riders!$A$2:$D$4499,4,FALSE))/365</f>
        <v>22.936986301369863</v>
      </c>
      <c r="H248" s="45">
        <v>15</v>
      </c>
    </row>
    <row r="249" spans="1:8" x14ac:dyDescent="0.45">
      <c r="A249" s="28" t="s">
        <v>199</v>
      </c>
      <c r="B249" s="28">
        <v>2023</v>
      </c>
      <c r="C249" s="46">
        <v>45142</v>
      </c>
      <c r="D249" s="28" t="s">
        <v>103</v>
      </c>
      <c r="E249" t="s">
        <v>139</v>
      </c>
      <c r="F249" t="s">
        <v>88</v>
      </c>
      <c r="G249" s="12">
        <f>(C249-VLOOKUP(E249,Riders!$A$2:$D$4499,4,FALSE))/365</f>
        <v>22.734246575342464</v>
      </c>
      <c r="H249" s="45">
        <v>16</v>
      </c>
    </row>
    <row r="250" spans="1:8" x14ac:dyDescent="0.45">
      <c r="A250" s="28" t="s">
        <v>199</v>
      </c>
      <c r="B250" s="28">
        <v>2023</v>
      </c>
      <c r="C250" s="46">
        <v>45142</v>
      </c>
      <c r="D250" s="28" t="s">
        <v>103</v>
      </c>
      <c r="E250" t="s">
        <v>175</v>
      </c>
      <c r="F250" t="s">
        <v>177</v>
      </c>
      <c r="G250" s="12">
        <f>(C250-VLOOKUP(E250,Riders!$A$2:$D$4499,4,FALSE))/365</f>
        <v>26.224657534246575</v>
      </c>
      <c r="H250" s="45">
        <v>17</v>
      </c>
    </row>
    <row r="251" spans="1:8" x14ac:dyDescent="0.45">
      <c r="A251" s="28" t="s">
        <v>199</v>
      </c>
      <c r="B251" s="28">
        <v>2023</v>
      </c>
      <c r="C251" s="46">
        <v>45142</v>
      </c>
      <c r="D251" s="28" t="s">
        <v>103</v>
      </c>
      <c r="E251" t="s">
        <v>44</v>
      </c>
      <c r="F251" t="s">
        <v>46</v>
      </c>
      <c r="G251" s="12">
        <f>(C251-VLOOKUP(E251,Riders!$A$2:$D$4499,4,FALSE))/365</f>
        <v>21.506849315068493</v>
      </c>
      <c r="H251" s="45">
        <v>18</v>
      </c>
    </row>
    <row r="252" spans="1:8" x14ac:dyDescent="0.45">
      <c r="A252" s="28" t="s">
        <v>199</v>
      </c>
      <c r="B252" s="28">
        <v>2023</v>
      </c>
      <c r="C252" s="46">
        <v>45142</v>
      </c>
      <c r="D252" s="28" t="s">
        <v>103</v>
      </c>
      <c r="E252" t="s">
        <v>3886</v>
      </c>
      <c r="F252" t="s">
        <v>2334</v>
      </c>
      <c r="G252" s="12">
        <f>(C252-VLOOKUP(E252,Riders!$A$2:$D$4499,4,FALSE))/365</f>
        <v>24.087671232876712</v>
      </c>
      <c r="H252" s="45">
        <v>19</v>
      </c>
    </row>
    <row r="253" spans="1:8" x14ac:dyDescent="0.45">
      <c r="A253" s="3" t="s">
        <v>199</v>
      </c>
      <c r="B253" s="3">
        <v>2023</v>
      </c>
      <c r="C253" s="5">
        <v>45142</v>
      </c>
      <c r="D253" s="3" t="s">
        <v>103</v>
      </c>
      <c r="E253" t="s">
        <v>53</v>
      </c>
      <c r="F253" t="s">
        <v>55</v>
      </c>
      <c r="G253" s="12">
        <f>(C253-VLOOKUP(E253,Riders!$A$2:$D$4499,4,FALSE))/365</f>
        <v>22.263013698630136</v>
      </c>
      <c r="H253" s="45">
        <v>20</v>
      </c>
    </row>
    <row r="254" spans="1:8" x14ac:dyDescent="0.45">
      <c r="A254" s="3" t="s">
        <v>199</v>
      </c>
      <c r="B254" s="3">
        <v>2023</v>
      </c>
      <c r="C254" s="5">
        <v>45142</v>
      </c>
      <c r="D254" s="3" t="s">
        <v>103</v>
      </c>
      <c r="E254" t="s">
        <v>3454</v>
      </c>
      <c r="F254" t="s">
        <v>3455</v>
      </c>
      <c r="G254" s="12">
        <f>(C254-VLOOKUP(E254,Riders!$A$2:$D$4499,4,FALSE))/365</f>
        <v>23.652054794520549</v>
      </c>
      <c r="H254" s="45">
        <v>21</v>
      </c>
    </row>
    <row r="255" spans="1:8" x14ac:dyDescent="0.45">
      <c r="A255" s="3" t="s">
        <v>199</v>
      </c>
      <c r="B255" s="3">
        <v>2023</v>
      </c>
      <c r="C255" s="5">
        <v>45142</v>
      </c>
      <c r="D255" s="3" t="s">
        <v>103</v>
      </c>
      <c r="E255" t="s">
        <v>205</v>
      </c>
      <c r="F255" t="s">
        <v>131</v>
      </c>
      <c r="G255" s="12">
        <f>(C255-VLOOKUP(E255,Riders!$A$2:$D$4499,4,FALSE))/365</f>
        <v>24.906849315068492</v>
      </c>
      <c r="H255" s="45">
        <v>22</v>
      </c>
    </row>
    <row r="256" spans="1:8" x14ac:dyDescent="0.45">
      <c r="A256" s="3" t="s">
        <v>199</v>
      </c>
      <c r="B256" s="3">
        <v>2023</v>
      </c>
      <c r="C256" s="5">
        <v>45142</v>
      </c>
      <c r="D256" s="3" t="s">
        <v>103</v>
      </c>
      <c r="E256" t="s">
        <v>2341</v>
      </c>
      <c r="F256" t="s">
        <v>2342</v>
      </c>
      <c r="G256" s="12">
        <f>(C256-VLOOKUP(E256,Riders!$A$2:$D$4499,4,FALSE))/365</f>
        <v>33.512328767123286</v>
      </c>
      <c r="H256" s="45">
        <v>23</v>
      </c>
    </row>
    <row r="257" spans="1:10" x14ac:dyDescent="0.45">
      <c r="A257" s="3" t="s">
        <v>199</v>
      </c>
      <c r="B257" s="3">
        <v>2023</v>
      </c>
      <c r="C257" s="5">
        <v>45142</v>
      </c>
      <c r="D257" s="3" t="s">
        <v>103</v>
      </c>
      <c r="E257" t="s">
        <v>5149</v>
      </c>
      <c r="F257" t="s">
        <v>506</v>
      </c>
      <c r="G257" s="12">
        <f>(C257-VLOOKUP(E257,Riders!$A$2:$D$4499,4,FALSE))/365</f>
        <v>26.873972602739727</v>
      </c>
      <c r="H257" s="45">
        <v>24</v>
      </c>
    </row>
    <row r="258" spans="1:10" x14ac:dyDescent="0.45">
      <c r="A258" s="4" t="s">
        <v>192</v>
      </c>
      <c r="B258" s="4">
        <v>2024</v>
      </c>
      <c r="C258" s="17">
        <v>45302</v>
      </c>
      <c r="D258" s="4" t="s">
        <v>133</v>
      </c>
      <c r="E258" t="s">
        <v>157</v>
      </c>
      <c r="F258" t="s">
        <v>52</v>
      </c>
      <c r="G258" s="12">
        <f>(C258-VLOOKUP(E258,Riders!$A$2:$D$4499,4,FALSE))/365</f>
        <v>25.013698630136986</v>
      </c>
      <c r="H258" s="45">
        <v>1</v>
      </c>
      <c r="I258" s="6">
        <v>0.51875000000000004</v>
      </c>
      <c r="J258">
        <v>48.192999999999998</v>
      </c>
    </row>
    <row r="259" spans="1:10" x14ac:dyDescent="0.45">
      <c r="A259" s="4" t="s">
        <v>192</v>
      </c>
      <c r="B259" s="4">
        <v>2024</v>
      </c>
      <c r="C259" s="17">
        <v>45302</v>
      </c>
      <c r="D259" s="4" t="s">
        <v>133</v>
      </c>
      <c r="E259" t="s">
        <v>128</v>
      </c>
      <c r="F259" t="s">
        <v>46</v>
      </c>
      <c r="G259" s="12">
        <f>(C259-VLOOKUP(E259,Riders!$A$2:$D$4499,4,FALSE))/365</f>
        <v>19.512328767123286</v>
      </c>
      <c r="H259" s="45">
        <v>2</v>
      </c>
    </row>
    <row r="260" spans="1:10" x14ac:dyDescent="0.45">
      <c r="A260" s="4" t="s">
        <v>192</v>
      </c>
      <c r="B260" s="4">
        <v>2024</v>
      </c>
      <c r="C260" s="17">
        <v>45302</v>
      </c>
      <c r="D260" s="4" t="s">
        <v>133</v>
      </c>
      <c r="E260" t="s">
        <v>60</v>
      </c>
      <c r="F260" t="s">
        <v>61</v>
      </c>
      <c r="G260" s="12">
        <f>(C260-VLOOKUP(E260,Riders!$A$2:$D$4499,4,FALSE))/365</f>
        <v>24.2</v>
      </c>
      <c r="H260" s="45">
        <v>3</v>
      </c>
    </row>
    <row r="261" spans="1:10" x14ac:dyDescent="0.45">
      <c r="A261" s="4" t="s">
        <v>192</v>
      </c>
      <c r="B261" s="4">
        <v>2024</v>
      </c>
      <c r="C261" s="17">
        <v>45302</v>
      </c>
      <c r="D261" s="4" t="s">
        <v>133</v>
      </c>
      <c r="E261" t="s">
        <v>158</v>
      </c>
      <c r="F261" t="s">
        <v>58</v>
      </c>
      <c r="G261" s="12">
        <f>(C261-VLOOKUP(E261,Riders!$A$2:$D$4499,4,FALSE))/365</f>
        <v>27.030136986301368</v>
      </c>
      <c r="H261" s="45">
        <v>4</v>
      </c>
    </row>
    <row r="262" spans="1:10" x14ac:dyDescent="0.45">
      <c r="A262" s="4" t="s">
        <v>192</v>
      </c>
      <c r="B262" s="4">
        <v>2024</v>
      </c>
      <c r="C262" s="17">
        <v>45302</v>
      </c>
      <c r="D262" s="4" t="s">
        <v>133</v>
      </c>
      <c r="E262" t="s">
        <v>3886</v>
      </c>
      <c r="F262" t="s">
        <v>2334</v>
      </c>
      <c r="G262" s="12">
        <f>(C262-VLOOKUP(E262,Riders!$A$2:$D$4499,4,FALSE))/365</f>
        <v>24.526027397260275</v>
      </c>
      <c r="H262" s="45">
        <v>5</v>
      </c>
    </row>
    <row r="263" spans="1:10" x14ac:dyDescent="0.45">
      <c r="A263" s="4" t="s">
        <v>192</v>
      </c>
      <c r="B263" s="4">
        <v>2024</v>
      </c>
      <c r="C263" s="17">
        <v>45302</v>
      </c>
      <c r="D263" s="4" t="s">
        <v>133</v>
      </c>
      <c r="E263" t="s">
        <v>97</v>
      </c>
      <c r="F263" t="s">
        <v>99</v>
      </c>
      <c r="G263" s="12">
        <f>(C263-VLOOKUP(E263,Riders!$A$2:$D$4499,4,FALSE))/365</f>
        <v>25.372602739726027</v>
      </c>
      <c r="H263" s="45">
        <v>6</v>
      </c>
    </row>
    <row r="264" spans="1:10" x14ac:dyDescent="0.45">
      <c r="A264" s="4" t="s">
        <v>192</v>
      </c>
      <c r="B264" s="4">
        <v>2024</v>
      </c>
      <c r="C264" s="17">
        <v>45302</v>
      </c>
      <c r="D264" s="4" t="s">
        <v>133</v>
      </c>
      <c r="E264" t="s">
        <v>87</v>
      </c>
      <c r="F264" t="s">
        <v>88</v>
      </c>
      <c r="G264" s="12">
        <f>(C264-VLOOKUP(E264,Riders!$A$2:$D$4499,4,FALSE))/365</f>
        <v>24.545205479452054</v>
      </c>
      <c r="H264" s="45">
        <v>7</v>
      </c>
    </row>
    <row r="265" spans="1:10" x14ac:dyDescent="0.45">
      <c r="A265" s="4" t="s">
        <v>192</v>
      </c>
      <c r="B265" s="4">
        <v>2024</v>
      </c>
      <c r="C265" s="17">
        <v>45302</v>
      </c>
      <c r="D265" s="4" t="s">
        <v>133</v>
      </c>
      <c r="E265" t="s">
        <v>4728</v>
      </c>
      <c r="F265" t="s">
        <v>2347</v>
      </c>
      <c r="G265" s="12">
        <f>(C265-VLOOKUP(E265,Riders!$A$2:$D$4499,4,FALSE))/365</f>
        <v>31.391780821917809</v>
      </c>
      <c r="H265" s="45">
        <v>8</v>
      </c>
    </row>
    <row r="266" spans="1:10" x14ac:dyDescent="0.45">
      <c r="A266" s="4" t="s">
        <v>192</v>
      </c>
      <c r="B266" s="4">
        <v>2024</v>
      </c>
      <c r="C266" s="17">
        <v>45302</v>
      </c>
      <c r="D266" s="4" t="s">
        <v>133</v>
      </c>
      <c r="E266" t="s">
        <v>114</v>
      </c>
      <c r="F266" t="s">
        <v>115</v>
      </c>
      <c r="G266" s="12">
        <f>(C266-VLOOKUP(E266,Riders!$A$2:$D$4499,4,FALSE))/365</f>
        <v>23.375342465753423</v>
      </c>
      <c r="H266" s="45">
        <v>9</v>
      </c>
    </row>
    <row r="267" spans="1:10" x14ac:dyDescent="0.45">
      <c r="A267" s="4" t="s">
        <v>192</v>
      </c>
      <c r="B267" s="4">
        <v>2024</v>
      </c>
      <c r="C267" s="17">
        <v>45302</v>
      </c>
      <c r="D267" s="4" t="s">
        <v>133</v>
      </c>
      <c r="E267" t="s">
        <v>136</v>
      </c>
      <c r="F267" t="s">
        <v>64</v>
      </c>
      <c r="G267" s="12">
        <f>(C267-VLOOKUP(E267,Riders!$A$2:$D$4499,4,FALSE))/365</f>
        <v>25.049315068493151</v>
      </c>
      <c r="H267" s="45">
        <v>10</v>
      </c>
    </row>
    <row r="268" spans="1:10" x14ac:dyDescent="0.45">
      <c r="A268" s="4" t="s">
        <v>192</v>
      </c>
      <c r="B268" s="4">
        <v>2024</v>
      </c>
      <c r="C268" s="17">
        <v>45302</v>
      </c>
      <c r="D268" s="4" t="s">
        <v>133</v>
      </c>
      <c r="E268" t="s">
        <v>140</v>
      </c>
      <c r="F268" t="s">
        <v>131</v>
      </c>
      <c r="G268" s="12">
        <f>(C268-VLOOKUP(E268,Riders!$A$2:$D$4499,4,FALSE))/365</f>
        <v>24.4986301369863</v>
      </c>
      <c r="H268" s="45">
        <v>11</v>
      </c>
    </row>
    <row r="269" spans="1:10" x14ac:dyDescent="0.45">
      <c r="A269" s="4" t="s">
        <v>192</v>
      </c>
      <c r="B269" s="4">
        <v>2024</v>
      </c>
      <c r="C269" s="17">
        <v>45302</v>
      </c>
      <c r="D269" s="4" t="s">
        <v>133</v>
      </c>
      <c r="E269" t="s">
        <v>32</v>
      </c>
      <c r="F269" t="s">
        <v>34</v>
      </c>
      <c r="G269" s="12">
        <f>(C269-VLOOKUP(E269,Riders!$A$2:$D$4499,4,FALSE))/365</f>
        <v>19.961643835616439</v>
      </c>
      <c r="H269" s="45">
        <v>12</v>
      </c>
    </row>
    <row r="270" spans="1:10" x14ac:dyDescent="0.45">
      <c r="A270" s="4" t="s">
        <v>192</v>
      </c>
      <c r="B270" s="4">
        <v>2024</v>
      </c>
      <c r="C270" s="17">
        <v>45302</v>
      </c>
      <c r="D270" s="4" t="s">
        <v>133</v>
      </c>
      <c r="E270" t="s">
        <v>186</v>
      </c>
      <c r="F270" t="s">
        <v>79</v>
      </c>
      <c r="G270" s="12">
        <f>(C270-VLOOKUP(E270,Riders!$A$2:$D$4499,4,FALSE))/365</f>
        <v>21.583561643835615</v>
      </c>
      <c r="H270" s="45">
        <v>13</v>
      </c>
    </row>
    <row r="271" spans="1:10" x14ac:dyDescent="0.45">
      <c r="A271" s="4" t="s">
        <v>192</v>
      </c>
      <c r="B271" s="4">
        <v>2024</v>
      </c>
      <c r="C271" s="17">
        <v>45302</v>
      </c>
      <c r="D271" s="4" t="s">
        <v>133</v>
      </c>
      <c r="E271" t="s">
        <v>82</v>
      </c>
      <c r="F271" t="s">
        <v>83</v>
      </c>
      <c r="G271" s="12">
        <f>(C271-VLOOKUP(E271,Riders!$A$2:$D$4499,4,FALSE))/365</f>
        <v>23.043835616438358</v>
      </c>
      <c r="H271" s="45">
        <v>14</v>
      </c>
    </row>
    <row r="272" spans="1:10" x14ac:dyDescent="0.45">
      <c r="A272" s="4" t="s">
        <v>192</v>
      </c>
      <c r="B272" s="4">
        <v>2024</v>
      </c>
      <c r="C272" s="17">
        <v>45302</v>
      </c>
      <c r="D272" s="4" t="s">
        <v>133</v>
      </c>
      <c r="E272" t="s">
        <v>2095</v>
      </c>
      <c r="F272" t="s">
        <v>40</v>
      </c>
      <c r="G272" s="12">
        <f>(C272-VLOOKUP(E272,Riders!$A$2:$D$4499,4,FALSE))/365</f>
        <v>27.92876712328767</v>
      </c>
      <c r="H272" s="45">
        <v>15</v>
      </c>
    </row>
    <row r="273" spans="1:10" x14ac:dyDescent="0.45">
      <c r="A273" s="4" t="s">
        <v>192</v>
      </c>
      <c r="B273" s="4">
        <v>2024</v>
      </c>
      <c r="C273" s="17">
        <v>45302</v>
      </c>
      <c r="D273" s="4" t="s">
        <v>133</v>
      </c>
      <c r="E273" t="s">
        <v>2341</v>
      </c>
      <c r="F273" t="s">
        <v>2342</v>
      </c>
      <c r="G273" s="12">
        <f>(C273-VLOOKUP(E273,Riders!$A$2:$D$4499,4,FALSE))/365</f>
        <v>33.950684931506849</v>
      </c>
      <c r="H273" s="45">
        <v>16</v>
      </c>
    </row>
    <row r="274" spans="1:10" x14ac:dyDescent="0.45">
      <c r="A274" s="4" t="s">
        <v>192</v>
      </c>
      <c r="B274" s="4">
        <v>2024</v>
      </c>
      <c r="C274" s="17">
        <v>45302</v>
      </c>
      <c r="D274" s="4" t="s">
        <v>133</v>
      </c>
      <c r="E274" t="s">
        <v>3959</v>
      </c>
      <c r="F274" t="s">
        <v>2292</v>
      </c>
      <c r="G274" s="12">
        <f>(C274-VLOOKUP(E274,Riders!$A$2:$D$4499,4,FALSE))/365</f>
        <v>31.545205479452054</v>
      </c>
      <c r="H274" s="45">
        <v>17</v>
      </c>
    </row>
    <row r="275" spans="1:10" x14ac:dyDescent="0.45">
      <c r="A275" s="4" t="s">
        <v>192</v>
      </c>
      <c r="B275" s="4">
        <v>2024</v>
      </c>
      <c r="C275" s="17">
        <v>45302</v>
      </c>
      <c r="D275" s="4" t="s">
        <v>133</v>
      </c>
      <c r="E275" t="s">
        <v>240</v>
      </c>
      <c r="F275" t="s">
        <v>242</v>
      </c>
      <c r="G275" s="12">
        <f>(C275-VLOOKUP(E275,Riders!$A$2:$D$4499,4,FALSE))/365</f>
        <v>20.232876712328768</v>
      </c>
      <c r="H275" s="45">
        <v>18</v>
      </c>
    </row>
    <row r="276" spans="1:10" x14ac:dyDescent="0.45">
      <c r="A276" s="4" t="s">
        <v>192</v>
      </c>
      <c r="B276" s="4">
        <v>2024</v>
      </c>
      <c r="C276" s="17">
        <v>45302</v>
      </c>
      <c r="D276" s="4" t="s">
        <v>133</v>
      </c>
      <c r="E276" t="s">
        <v>196</v>
      </c>
      <c r="F276" t="s">
        <v>143</v>
      </c>
      <c r="G276" s="12">
        <f>(C276-VLOOKUP(E276,Riders!$A$2:$D$4499,4,FALSE))/365</f>
        <v>29.698630136986303</v>
      </c>
      <c r="H276" s="45">
        <v>19</v>
      </c>
    </row>
    <row r="277" spans="1:10" x14ac:dyDescent="0.45">
      <c r="A277" s="4" t="s">
        <v>144</v>
      </c>
      <c r="B277" s="4">
        <v>2024</v>
      </c>
      <c r="C277" s="17">
        <v>45581</v>
      </c>
      <c r="D277" s="4" t="s">
        <v>103</v>
      </c>
      <c r="E277" t="s">
        <v>33</v>
      </c>
      <c r="F277" t="s">
        <v>34</v>
      </c>
      <c r="G277" s="12">
        <f>(C277-VLOOKUP(E277,Riders!$A$2:$D$4499,4,FALSE))/365</f>
        <v>25.602739726027398</v>
      </c>
      <c r="H277" s="45">
        <v>1</v>
      </c>
      <c r="I277" s="6">
        <v>0.50138888888888888</v>
      </c>
      <c r="J277">
        <v>49.860999999999997</v>
      </c>
    </row>
    <row r="278" spans="1:10" x14ac:dyDescent="0.45">
      <c r="A278" s="4" t="s">
        <v>144</v>
      </c>
      <c r="B278" s="4">
        <v>2024</v>
      </c>
      <c r="C278" s="17">
        <v>45581</v>
      </c>
      <c r="D278" s="4" t="s">
        <v>103</v>
      </c>
      <c r="E278" t="s">
        <v>147</v>
      </c>
      <c r="F278" t="s">
        <v>67</v>
      </c>
      <c r="G278" s="12">
        <f>(C278-VLOOKUP(E278,Riders!$A$2:$D$4499,4,FALSE))/365</f>
        <v>29.832876712328765</v>
      </c>
      <c r="H278" s="45">
        <v>2</v>
      </c>
    </row>
    <row r="279" spans="1:10" x14ac:dyDescent="0.45">
      <c r="A279" s="4" t="s">
        <v>144</v>
      </c>
      <c r="B279" s="4">
        <v>2024</v>
      </c>
      <c r="C279" s="17">
        <v>45581</v>
      </c>
      <c r="D279" s="4" t="s">
        <v>103</v>
      </c>
      <c r="E279" t="s">
        <v>200</v>
      </c>
      <c r="F279" t="s">
        <v>37</v>
      </c>
      <c r="G279" s="12">
        <f>(C279-VLOOKUP(E279,Riders!$A$2:$D$4499,4,FALSE))/365</f>
        <v>23.797260273972604</v>
      </c>
      <c r="H279" s="45">
        <v>3</v>
      </c>
    </row>
    <row r="280" spans="1:10" x14ac:dyDescent="0.45">
      <c r="A280" s="4" t="s">
        <v>144</v>
      </c>
      <c r="B280" s="4">
        <v>2024</v>
      </c>
      <c r="C280" s="17">
        <v>45581</v>
      </c>
      <c r="D280" s="4" t="s">
        <v>103</v>
      </c>
      <c r="E280" t="s">
        <v>60</v>
      </c>
      <c r="F280" t="s">
        <v>61</v>
      </c>
      <c r="G280" s="12">
        <f>(C280-VLOOKUP(E280,Riders!$A$2:$D$4499,4,FALSE))/365</f>
        <v>24.964383561643835</v>
      </c>
      <c r="H280" s="45">
        <v>4</v>
      </c>
    </row>
    <row r="281" spans="1:10" x14ac:dyDescent="0.45">
      <c r="A281" s="4" t="s">
        <v>144</v>
      </c>
      <c r="B281" s="4">
        <v>2024</v>
      </c>
      <c r="C281" s="17">
        <v>45581</v>
      </c>
      <c r="D281" s="4" t="s">
        <v>103</v>
      </c>
      <c r="E281" t="s">
        <v>4728</v>
      </c>
      <c r="F281" t="s">
        <v>2347</v>
      </c>
      <c r="G281" s="12">
        <f>(C281-VLOOKUP(E281,Riders!$A$2:$D$4499,4,FALSE))/365</f>
        <v>32.156164383561645</v>
      </c>
      <c r="H281" s="45">
        <v>5</v>
      </c>
    </row>
    <row r="282" spans="1:10" x14ac:dyDescent="0.45">
      <c r="A282" s="4" t="s">
        <v>144</v>
      </c>
      <c r="B282" s="4">
        <v>2024</v>
      </c>
      <c r="C282" s="17">
        <v>45581</v>
      </c>
      <c r="D282" s="4" t="s">
        <v>103</v>
      </c>
      <c r="E282" t="s">
        <v>53</v>
      </c>
      <c r="F282" t="s">
        <v>55</v>
      </c>
      <c r="G282" s="12">
        <f>(C282-VLOOKUP(E282,Riders!$A$2:$D$4499,4,FALSE))/365</f>
        <v>23.465753424657535</v>
      </c>
      <c r="H282" s="45">
        <v>6</v>
      </c>
    </row>
    <row r="283" spans="1:10" x14ac:dyDescent="0.45">
      <c r="A283" s="4" t="s">
        <v>144</v>
      </c>
      <c r="B283" s="4">
        <v>2024</v>
      </c>
      <c r="C283" s="17">
        <v>45581</v>
      </c>
      <c r="D283" s="4" t="s">
        <v>103</v>
      </c>
      <c r="E283" t="s">
        <v>186</v>
      </c>
      <c r="F283" t="s">
        <v>79</v>
      </c>
      <c r="G283" s="12">
        <f>(C283-VLOOKUP(E283,Riders!$A$2:$D$4499,4,FALSE))/365</f>
        <v>22.347945205479451</v>
      </c>
      <c r="H283" s="45">
        <v>7</v>
      </c>
    </row>
    <row r="284" spans="1:10" x14ac:dyDescent="0.45">
      <c r="A284" s="4" t="s">
        <v>144</v>
      </c>
      <c r="B284" s="4">
        <v>2024</v>
      </c>
      <c r="C284" s="17">
        <v>45581</v>
      </c>
      <c r="D284" s="4" t="s">
        <v>103</v>
      </c>
      <c r="E284" t="s">
        <v>97</v>
      </c>
      <c r="F284" t="s">
        <v>99</v>
      </c>
      <c r="G284" s="12">
        <f>(C284-VLOOKUP(E284,Riders!$A$2:$D$4499,4,FALSE))/365</f>
        <v>26.136986301369863</v>
      </c>
      <c r="H284" s="45">
        <v>8</v>
      </c>
    </row>
    <row r="285" spans="1:10" x14ac:dyDescent="0.45">
      <c r="A285" s="4" t="s">
        <v>144</v>
      </c>
      <c r="B285" s="4">
        <v>2024</v>
      </c>
      <c r="C285" s="17">
        <v>45581</v>
      </c>
      <c r="D285" s="4" t="s">
        <v>103</v>
      </c>
      <c r="E285" t="s">
        <v>82</v>
      </c>
      <c r="F285" t="s">
        <v>83</v>
      </c>
      <c r="G285" s="12">
        <f>(C285-VLOOKUP(E285,Riders!$A$2:$D$4499,4,FALSE))/365</f>
        <v>23.80821917808219</v>
      </c>
      <c r="H285" s="45">
        <v>9</v>
      </c>
    </row>
    <row r="286" spans="1:10" x14ac:dyDescent="0.45">
      <c r="A286" s="4" t="s">
        <v>144</v>
      </c>
      <c r="B286" s="4">
        <v>2024</v>
      </c>
      <c r="C286" s="17">
        <v>45581</v>
      </c>
      <c r="D286" s="4" t="s">
        <v>103</v>
      </c>
      <c r="E286" t="s">
        <v>2341</v>
      </c>
      <c r="F286" t="s">
        <v>2342</v>
      </c>
      <c r="G286" s="12">
        <f>(C286-VLOOKUP(E286,Riders!$A$2:$D$4499,4,FALSE))/365</f>
        <v>34.715068493150682</v>
      </c>
      <c r="H286" s="45">
        <v>10</v>
      </c>
    </row>
    <row r="287" spans="1:10" x14ac:dyDescent="0.45">
      <c r="A287" s="4" t="s">
        <v>144</v>
      </c>
      <c r="B287" s="4">
        <v>2024</v>
      </c>
      <c r="C287" s="17">
        <v>45581</v>
      </c>
      <c r="D287" s="4" t="s">
        <v>103</v>
      </c>
      <c r="E287" t="s">
        <v>116</v>
      </c>
      <c r="F287" t="s">
        <v>58</v>
      </c>
      <c r="G287" s="12">
        <f>(C287-VLOOKUP(E287,Riders!$A$2:$D$4499,4,FALSE))/365</f>
        <v>20.331506849315069</v>
      </c>
      <c r="H287" s="45">
        <v>11</v>
      </c>
    </row>
    <row r="288" spans="1:10" x14ac:dyDescent="0.45">
      <c r="A288" s="4" t="s">
        <v>144</v>
      </c>
      <c r="B288" s="4">
        <v>2024</v>
      </c>
      <c r="C288" s="17">
        <v>45581</v>
      </c>
      <c r="D288" s="4" t="s">
        <v>103</v>
      </c>
      <c r="E288" t="s">
        <v>47</v>
      </c>
      <c r="F288" t="s">
        <v>49</v>
      </c>
      <c r="G288" s="12">
        <f>(C288-VLOOKUP(E288,Riders!$A$2:$D$4499,4,FALSE))/365</f>
        <v>19.852054794520548</v>
      </c>
      <c r="H288" s="45">
        <v>12</v>
      </c>
    </row>
    <row r="289" spans="1:10" x14ac:dyDescent="0.45">
      <c r="A289" s="4" t="s">
        <v>144</v>
      </c>
      <c r="B289" s="4">
        <v>2024</v>
      </c>
      <c r="C289" s="17">
        <v>45581</v>
      </c>
      <c r="D289" s="4" t="s">
        <v>103</v>
      </c>
      <c r="E289" t="s">
        <v>75</v>
      </c>
      <c r="F289" t="s">
        <v>52</v>
      </c>
      <c r="G289" s="12">
        <f>(C289-VLOOKUP(E289,Riders!$A$2:$D$4499,4,FALSE))/365</f>
        <v>26.912328767123288</v>
      </c>
      <c r="H289" s="45">
        <v>13</v>
      </c>
    </row>
    <row r="290" spans="1:10" x14ac:dyDescent="0.45">
      <c r="A290" s="4" t="s">
        <v>144</v>
      </c>
      <c r="B290" s="4">
        <v>2024</v>
      </c>
      <c r="C290" s="17">
        <v>45581</v>
      </c>
      <c r="D290" s="4" t="s">
        <v>103</v>
      </c>
      <c r="E290" t="s">
        <v>139</v>
      </c>
      <c r="F290" t="s">
        <v>88</v>
      </c>
      <c r="G290" s="12">
        <f>(C290-VLOOKUP(E290,Riders!$A$2:$D$4499,4,FALSE))/365</f>
        <v>23.936986301369863</v>
      </c>
      <c r="H290" s="45">
        <v>14</v>
      </c>
    </row>
    <row r="291" spans="1:10" x14ac:dyDescent="0.45">
      <c r="A291" s="4" t="s">
        <v>144</v>
      </c>
      <c r="B291" s="4">
        <v>2024</v>
      </c>
      <c r="C291" s="17">
        <v>45581</v>
      </c>
      <c r="D291" s="4" t="s">
        <v>103</v>
      </c>
      <c r="E291" t="s">
        <v>114</v>
      </c>
      <c r="F291" t="s">
        <v>115</v>
      </c>
      <c r="G291" s="12">
        <f>(C291-VLOOKUP(E291,Riders!$A$2:$D$4499,4,FALSE))/365</f>
        <v>24.139726027397259</v>
      </c>
      <c r="H291" s="45">
        <v>15</v>
      </c>
    </row>
    <row r="292" spans="1:10" x14ac:dyDescent="0.45">
      <c r="A292" s="4" t="s">
        <v>144</v>
      </c>
      <c r="B292" s="4">
        <v>2024</v>
      </c>
      <c r="C292" s="17">
        <v>45581</v>
      </c>
      <c r="D292" s="4" t="s">
        <v>103</v>
      </c>
      <c r="E292" t="s">
        <v>3886</v>
      </c>
      <c r="F292" t="s">
        <v>2334</v>
      </c>
      <c r="G292" s="12">
        <f>(C292-VLOOKUP(E292,Riders!$A$2:$D$4499,4,FALSE))/365</f>
        <v>25.290410958904111</v>
      </c>
      <c r="H292" s="45">
        <v>16</v>
      </c>
    </row>
    <row r="293" spans="1:10" x14ac:dyDescent="0.45">
      <c r="A293" s="4" t="s">
        <v>144</v>
      </c>
      <c r="B293" s="4">
        <v>2024</v>
      </c>
      <c r="C293" s="17">
        <v>45581</v>
      </c>
      <c r="D293" s="4" t="s">
        <v>103</v>
      </c>
      <c r="E293" t="s">
        <v>90</v>
      </c>
      <c r="F293" t="s">
        <v>91</v>
      </c>
      <c r="G293" s="12">
        <f>(C293-VLOOKUP(E293,Riders!$A$2:$D$4499,4,FALSE))/365</f>
        <v>19.224657534246575</v>
      </c>
      <c r="H293" s="45">
        <v>17</v>
      </c>
    </row>
    <row r="294" spans="1:10" x14ac:dyDescent="0.45">
      <c r="A294" s="26" t="s">
        <v>144</v>
      </c>
      <c r="B294" s="26">
        <v>2024</v>
      </c>
      <c r="C294" s="9">
        <v>45581</v>
      </c>
      <c r="D294" s="26" t="s">
        <v>103</v>
      </c>
      <c r="E294" t="s">
        <v>95</v>
      </c>
      <c r="F294" t="s">
        <v>96</v>
      </c>
      <c r="G294" s="12">
        <f>(C294-VLOOKUP(E294,Riders!$A$2:$D$4499,4,FALSE))/365</f>
        <v>23.356164383561644</v>
      </c>
      <c r="H294" s="45">
        <v>18</v>
      </c>
    </row>
    <row r="295" spans="1:10" x14ac:dyDescent="0.45">
      <c r="A295" s="26" t="s">
        <v>144</v>
      </c>
      <c r="B295" s="26">
        <v>2024</v>
      </c>
      <c r="C295" s="9">
        <v>45581</v>
      </c>
      <c r="D295" s="26" t="s">
        <v>103</v>
      </c>
      <c r="E295" t="s">
        <v>2095</v>
      </c>
      <c r="F295" t="s">
        <v>40</v>
      </c>
      <c r="G295" s="12">
        <f>(C295-VLOOKUP(E295,Riders!$A$2:$D$4499,4,FALSE))/365</f>
        <v>28.693150684931506</v>
      </c>
      <c r="H295" s="45">
        <v>19</v>
      </c>
    </row>
    <row r="296" spans="1:10" x14ac:dyDescent="0.45">
      <c r="A296" s="26" t="s">
        <v>144</v>
      </c>
      <c r="B296" s="26">
        <v>2024</v>
      </c>
      <c r="C296" s="9">
        <v>45581</v>
      </c>
      <c r="D296" s="26" t="s">
        <v>103</v>
      </c>
      <c r="E296" t="s">
        <v>175</v>
      </c>
      <c r="F296" t="s">
        <v>177</v>
      </c>
      <c r="G296" s="12">
        <f>(C296-VLOOKUP(E296,Riders!$A$2:$D$4499,4,FALSE))/365</f>
        <v>27.427397260273974</v>
      </c>
      <c r="H296" s="45">
        <v>20</v>
      </c>
    </row>
    <row r="297" spans="1:10" x14ac:dyDescent="0.45">
      <c r="A297" s="26" t="s">
        <v>144</v>
      </c>
      <c r="B297" s="26">
        <v>2024</v>
      </c>
      <c r="C297" s="9">
        <v>45581</v>
      </c>
      <c r="D297" s="26" t="s">
        <v>103</v>
      </c>
      <c r="E297" t="s">
        <v>128</v>
      </c>
      <c r="F297" t="s">
        <v>46</v>
      </c>
      <c r="G297" s="12">
        <f>(C297-VLOOKUP(E297,Riders!$A$2:$D$4499,4,FALSE))/365</f>
        <v>20.276712328767122</v>
      </c>
      <c r="H297" s="45">
        <v>21</v>
      </c>
    </row>
    <row r="298" spans="1:10" x14ac:dyDescent="0.45">
      <c r="A298" s="26" t="s">
        <v>144</v>
      </c>
      <c r="B298" s="26">
        <v>2024</v>
      </c>
      <c r="C298" s="9">
        <v>45581</v>
      </c>
      <c r="D298" s="26" t="s">
        <v>103</v>
      </c>
      <c r="E298" t="s">
        <v>2143</v>
      </c>
      <c r="F298" t="s">
        <v>131</v>
      </c>
      <c r="G298" s="12">
        <f>(C298-VLOOKUP(E298,Riders!$A$2:$D$4499,4,FALSE))/365</f>
        <v>22.101369863013698</v>
      </c>
      <c r="H298" s="45">
        <v>22</v>
      </c>
    </row>
    <row r="299" spans="1:10" x14ac:dyDescent="0.45">
      <c r="A299" s="28" t="s">
        <v>132</v>
      </c>
      <c r="B299" s="26">
        <v>2025</v>
      </c>
      <c r="C299" s="9">
        <v>45700</v>
      </c>
      <c r="D299" s="26" t="s">
        <v>133</v>
      </c>
      <c r="E299" t="s">
        <v>60</v>
      </c>
      <c r="F299" t="s">
        <v>61</v>
      </c>
      <c r="G299" s="12">
        <f>(C299-VLOOKUP(E299,Riders!$A$2:$D$4499,4,FALSE))/365</f>
        <v>25.290410958904111</v>
      </c>
      <c r="H299" s="45">
        <v>1</v>
      </c>
      <c r="I299" s="6">
        <v>0.51458333333333328</v>
      </c>
      <c r="J299">
        <v>48.582999999999998</v>
      </c>
    </row>
    <row r="300" spans="1:10" x14ac:dyDescent="0.45">
      <c r="A300" s="28" t="s">
        <v>132</v>
      </c>
      <c r="B300" s="26">
        <v>2025</v>
      </c>
      <c r="C300" s="9">
        <v>45700</v>
      </c>
      <c r="D300" s="26" t="s">
        <v>133</v>
      </c>
      <c r="E300" t="s">
        <v>33</v>
      </c>
      <c r="F300" t="s">
        <v>34</v>
      </c>
      <c r="G300" s="12">
        <f>(C300-VLOOKUP(E300,Riders!$A$2:$D$4499,4,FALSE))/365</f>
        <v>25.92876712328767</v>
      </c>
      <c r="H300" s="45">
        <v>2</v>
      </c>
    </row>
    <row r="301" spans="1:10" x14ac:dyDescent="0.45">
      <c r="A301" s="28" t="s">
        <v>132</v>
      </c>
      <c r="B301" s="26">
        <v>2025</v>
      </c>
      <c r="C301" s="9">
        <v>45700</v>
      </c>
      <c r="D301" s="26" t="s">
        <v>133</v>
      </c>
      <c r="E301" t="s">
        <v>3886</v>
      </c>
      <c r="F301" t="s">
        <v>2334</v>
      </c>
      <c r="G301" s="12">
        <f>(C301-VLOOKUP(E301,Riders!$A$2:$D$4499,4,FALSE))/365</f>
        <v>25.616438356164384</v>
      </c>
      <c r="H301" s="45">
        <v>3</v>
      </c>
    </row>
    <row r="302" spans="1:10" x14ac:dyDescent="0.45">
      <c r="A302" s="28" t="s">
        <v>132</v>
      </c>
      <c r="B302" s="26">
        <v>2025</v>
      </c>
      <c r="C302" s="9">
        <v>45700</v>
      </c>
      <c r="D302" s="26" t="s">
        <v>133</v>
      </c>
      <c r="E302" t="s">
        <v>4728</v>
      </c>
      <c r="F302" t="s">
        <v>2347</v>
      </c>
      <c r="G302" s="12">
        <f>(C302-VLOOKUP(E302,Riders!$A$2:$D$4499,4,FALSE))/365</f>
        <v>32.482191780821921</v>
      </c>
      <c r="H302" s="45">
        <v>4</v>
      </c>
    </row>
    <row r="303" spans="1:10" x14ac:dyDescent="0.45">
      <c r="A303" s="28" t="s">
        <v>132</v>
      </c>
      <c r="B303" s="26">
        <v>2025</v>
      </c>
      <c r="C303" s="9">
        <v>45700</v>
      </c>
      <c r="D303" s="26" t="s">
        <v>133</v>
      </c>
      <c r="E303" t="s">
        <v>332</v>
      </c>
      <c r="F303" t="s">
        <v>79</v>
      </c>
      <c r="G303" s="12">
        <f>(C303-VLOOKUP(E303,Riders!$A$2:$D$4499,4,FALSE))/365</f>
        <v>29.69041095890411</v>
      </c>
      <c r="H303" s="45">
        <v>5</v>
      </c>
    </row>
    <row r="304" spans="1:10" x14ac:dyDescent="0.45">
      <c r="A304" s="28" t="s">
        <v>132</v>
      </c>
      <c r="B304" s="26">
        <v>2025</v>
      </c>
      <c r="C304" s="9">
        <v>45700</v>
      </c>
      <c r="D304" s="26" t="s">
        <v>133</v>
      </c>
      <c r="E304" t="s">
        <v>126</v>
      </c>
      <c r="F304" t="s">
        <v>115</v>
      </c>
      <c r="G304" s="12">
        <f>(C304-VLOOKUP(E304,Riders!$A$2:$D$4499,4,FALSE))/365</f>
        <v>24.465753424657535</v>
      </c>
      <c r="H304" s="45">
        <v>6</v>
      </c>
    </row>
    <row r="305" spans="1:10" x14ac:dyDescent="0.45">
      <c r="A305" s="28" t="s">
        <v>132</v>
      </c>
      <c r="B305" s="26">
        <v>2025</v>
      </c>
      <c r="C305" s="9">
        <v>45700</v>
      </c>
      <c r="D305" s="26" t="s">
        <v>133</v>
      </c>
      <c r="E305" t="s">
        <v>136</v>
      </c>
      <c r="F305" t="s">
        <v>64</v>
      </c>
      <c r="G305" s="12">
        <f>(C305-VLOOKUP(E305,Riders!$A$2:$D$4499,4,FALSE))/365</f>
        <v>26.139726027397259</v>
      </c>
      <c r="H305" s="45">
        <v>7</v>
      </c>
    </row>
    <row r="306" spans="1:10" x14ac:dyDescent="0.45">
      <c r="A306" s="28" t="s">
        <v>132</v>
      </c>
      <c r="B306" s="26">
        <v>2025</v>
      </c>
      <c r="C306" s="9">
        <v>45700</v>
      </c>
      <c r="D306" s="26" t="s">
        <v>133</v>
      </c>
      <c r="E306" t="s">
        <v>109</v>
      </c>
      <c r="F306" t="s">
        <v>40</v>
      </c>
      <c r="G306" s="12">
        <f>(C306-VLOOKUP(E306,Riders!$A$2:$D$4499,4,FALSE))/365</f>
        <v>20.304109589041097</v>
      </c>
      <c r="H306" s="45">
        <v>8</v>
      </c>
    </row>
    <row r="307" spans="1:10" x14ac:dyDescent="0.45">
      <c r="A307" s="28" t="s">
        <v>132</v>
      </c>
      <c r="B307" s="26">
        <v>2025</v>
      </c>
      <c r="C307" s="9">
        <v>45700</v>
      </c>
      <c r="D307" s="26" t="s">
        <v>133</v>
      </c>
      <c r="E307" t="s">
        <v>98</v>
      </c>
      <c r="F307" t="s">
        <v>99</v>
      </c>
      <c r="G307" s="12">
        <f>(C307-VLOOKUP(E307,Riders!$A$2:$D$4499,4,FALSE))/365</f>
        <v>24.010958904109589</v>
      </c>
      <c r="H307" s="45">
        <v>9</v>
      </c>
    </row>
    <row r="308" spans="1:10" x14ac:dyDescent="0.45">
      <c r="A308" s="28" t="s">
        <v>132</v>
      </c>
      <c r="B308" s="26">
        <v>2025</v>
      </c>
      <c r="C308" s="9">
        <v>45700</v>
      </c>
      <c r="D308" s="26" t="s">
        <v>133</v>
      </c>
      <c r="E308" t="s">
        <v>2341</v>
      </c>
      <c r="F308" t="s">
        <v>2342</v>
      </c>
      <c r="G308" s="12">
        <f>(C308-VLOOKUP(E308,Riders!$A$2:$D$4499,4,FALSE))/365</f>
        <v>35.041095890410958</v>
      </c>
      <c r="H308" s="45">
        <v>10</v>
      </c>
    </row>
    <row r="309" spans="1:10" x14ac:dyDescent="0.45">
      <c r="A309" s="28" t="s">
        <v>132</v>
      </c>
      <c r="B309" s="26">
        <v>2025</v>
      </c>
      <c r="C309" s="9">
        <v>45700</v>
      </c>
      <c r="D309" s="26" t="s">
        <v>133</v>
      </c>
      <c r="E309" t="s">
        <v>82</v>
      </c>
      <c r="F309" t="s">
        <v>83</v>
      </c>
      <c r="G309" s="12">
        <f>(C309-VLOOKUP(E309,Riders!$A$2:$D$4499,4,FALSE))/365</f>
        <v>24.134246575342466</v>
      </c>
      <c r="H309" s="45">
        <v>11</v>
      </c>
    </row>
    <row r="310" spans="1:10" x14ac:dyDescent="0.45">
      <c r="A310" s="28" t="s">
        <v>132</v>
      </c>
      <c r="B310" s="26">
        <v>2025</v>
      </c>
      <c r="C310" s="9">
        <v>45700</v>
      </c>
      <c r="D310" s="26" t="s">
        <v>133</v>
      </c>
      <c r="E310" t="s">
        <v>130</v>
      </c>
      <c r="F310" t="s">
        <v>131</v>
      </c>
      <c r="G310" s="12">
        <f>(C310-VLOOKUP(E310,Riders!$A$2:$D$4499,4,FALSE))/365</f>
        <v>22.69041095890411</v>
      </c>
      <c r="H310" s="45">
        <v>12</v>
      </c>
    </row>
    <row r="311" spans="1:10" x14ac:dyDescent="0.45">
      <c r="A311" s="28" t="s">
        <v>132</v>
      </c>
      <c r="B311" s="26">
        <v>2025</v>
      </c>
      <c r="C311" s="9">
        <v>45700</v>
      </c>
      <c r="D311" s="26" t="s">
        <v>133</v>
      </c>
      <c r="E311" t="s">
        <v>2166</v>
      </c>
      <c r="F311" t="s">
        <v>58</v>
      </c>
      <c r="G311" s="12">
        <f>(C311-VLOOKUP(E311,Riders!$A$2:$D$4499,4,FALSE))/365</f>
        <v>20.12054794520548</v>
      </c>
      <c r="H311" s="45">
        <v>13</v>
      </c>
    </row>
    <row r="312" spans="1:10" x14ac:dyDescent="0.45">
      <c r="A312" s="28" t="s">
        <v>132</v>
      </c>
      <c r="B312" s="26">
        <v>2025</v>
      </c>
      <c r="C312" s="9">
        <v>45700</v>
      </c>
      <c r="D312" s="26" t="s">
        <v>133</v>
      </c>
      <c r="E312" t="s">
        <v>1969</v>
      </c>
      <c r="F312" t="s">
        <v>143</v>
      </c>
      <c r="G312" s="12">
        <f>(C312-VLOOKUP(E312,Riders!$A$2:$D$4499,4,FALSE))/365</f>
        <v>23.917808219178081</v>
      </c>
      <c r="H312" s="45">
        <v>14</v>
      </c>
    </row>
    <row r="313" spans="1:10" x14ac:dyDescent="0.45">
      <c r="A313" s="28" t="s">
        <v>132</v>
      </c>
      <c r="B313" s="26">
        <v>2025</v>
      </c>
      <c r="C313" s="9">
        <v>45700</v>
      </c>
      <c r="D313" s="26" t="s">
        <v>133</v>
      </c>
      <c r="E313" t="s">
        <v>87</v>
      </c>
      <c r="F313" t="s">
        <v>88</v>
      </c>
      <c r="G313" s="12">
        <f>(C313-VLOOKUP(E313,Riders!$A$2:$D$4499,4,FALSE))/365</f>
        <v>25.635616438356163</v>
      </c>
      <c r="H313" s="45">
        <v>15</v>
      </c>
    </row>
    <row r="314" spans="1:10" x14ac:dyDescent="0.45">
      <c r="A314" s="28" t="s">
        <v>132</v>
      </c>
      <c r="B314" s="26">
        <v>2025</v>
      </c>
      <c r="C314" s="9">
        <v>45700</v>
      </c>
      <c r="D314" s="26" t="s">
        <v>133</v>
      </c>
      <c r="E314" t="s">
        <v>249</v>
      </c>
      <c r="F314" t="s">
        <v>524</v>
      </c>
      <c r="G314" s="12">
        <f>(C314-VLOOKUP(E314,Riders!$A$2:$D$4499,4,FALSE))/365</f>
        <v>26.452054794520549</v>
      </c>
      <c r="H314" s="45">
        <v>16</v>
      </c>
    </row>
    <row r="315" spans="1:10" x14ac:dyDescent="0.45">
      <c r="A315" s="28" t="s">
        <v>132</v>
      </c>
      <c r="B315" s="26">
        <v>2025</v>
      </c>
      <c r="C315" s="9">
        <v>45700</v>
      </c>
      <c r="D315" s="26" t="s">
        <v>133</v>
      </c>
      <c r="E315" t="s">
        <v>128</v>
      </c>
      <c r="F315" t="s">
        <v>46</v>
      </c>
      <c r="G315" s="12">
        <f>(C315-VLOOKUP(E315,Riders!$A$2:$D$4499,4,FALSE))/365</f>
        <v>20.602739726027398</v>
      </c>
      <c r="H315" s="45">
        <v>17</v>
      </c>
    </row>
    <row r="316" spans="1:10" x14ac:dyDescent="0.45">
      <c r="A316" s="28" t="s">
        <v>132</v>
      </c>
      <c r="B316" s="26">
        <v>2025</v>
      </c>
      <c r="C316" s="9">
        <v>45700</v>
      </c>
      <c r="D316" s="26" t="s">
        <v>133</v>
      </c>
      <c r="E316" t="s">
        <v>5203</v>
      </c>
      <c r="F316" t="s">
        <v>524</v>
      </c>
      <c r="G316" s="12" t="e">
        <f>(C316-VLOOKUP(E316,Riders!$A$2:$D$4499,4,FALSE))/365</f>
        <v>#N/A</v>
      </c>
      <c r="H316" s="45">
        <v>18</v>
      </c>
    </row>
    <row r="317" spans="1:10" x14ac:dyDescent="0.45">
      <c r="A317" s="28" t="s">
        <v>132</v>
      </c>
      <c r="B317" s="26">
        <v>2025</v>
      </c>
      <c r="C317" s="9">
        <v>45700</v>
      </c>
      <c r="D317" s="26" t="s">
        <v>133</v>
      </c>
      <c r="E317" t="s">
        <v>51</v>
      </c>
      <c r="F317" t="s">
        <v>52</v>
      </c>
      <c r="G317" s="12">
        <f>(C317-VLOOKUP(E317,Riders!$A$2:$D$4499,4,FALSE))/365</f>
        <v>18.342465753424658</v>
      </c>
      <c r="H317" s="45">
        <v>19</v>
      </c>
    </row>
    <row r="318" spans="1:10" x14ac:dyDescent="0.45">
      <c r="A318" s="4" t="s">
        <v>102</v>
      </c>
      <c r="B318" s="4">
        <v>2025</v>
      </c>
      <c r="C318" s="17">
        <v>45952</v>
      </c>
      <c r="D318" s="4" t="s">
        <v>103</v>
      </c>
      <c r="E318" t="s">
        <v>33</v>
      </c>
      <c r="F318" t="s">
        <v>34</v>
      </c>
      <c r="G318" s="12">
        <f>(C318-VLOOKUP(E318,Riders!$A$2:$D$4499,4,FALSE))/365</f>
        <v>26.61917808219178</v>
      </c>
      <c r="H318" s="45">
        <v>1</v>
      </c>
      <c r="I318" s="6">
        <v>0.49861111111111112</v>
      </c>
      <c r="J318">
        <v>50.139000000000003</v>
      </c>
    </row>
    <row r="319" spans="1:10" x14ac:dyDescent="0.45">
      <c r="A319" s="4" t="s">
        <v>102</v>
      </c>
      <c r="B319" s="4">
        <v>2025</v>
      </c>
      <c r="C319" s="17">
        <v>45952</v>
      </c>
      <c r="D319" s="4" t="s">
        <v>103</v>
      </c>
      <c r="E319" t="s">
        <v>81</v>
      </c>
      <c r="F319" t="s">
        <v>83</v>
      </c>
      <c r="G319" s="12">
        <f>(C319-VLOOKUP(E319,Riders!$A$2:$D$4499,4,FALSE))/365</f>
        <v>29.432876712328767</v>
      </c>
      <c r="H319" s="45">
        <v>2</v>
      </c>
    </row>
    <row r="320" spans="1:10" x14ac:dyDescent="0.45">
      <c r="A320" s="4" t="s">
        <v>102</v>
      </c>
      <c r="B320" s="4">
        <v>2025</v>
      </c>
      <c r="C320" s="17">
        <v>45952</v>
      </c>
      <c r="D320" s="4" t="s">
        <v>103</v>
      </c>
      <c r="E320" t="s">
        <v>36</v>
      </c>
      <c r="F320" t="s">
        <v>37</v>
      </c>
      <c r="G320" s="12">
        <f>(C320-VLOOKUP(E320,Riders!$A$2:$D$4499,4,FALSE))/365</f>
        <v>22.789041095890411</v>
      </c>
      <c r="H320" s="45">
        <v>3</v>
      </c>
    </row>
    <row r="321" spans="1:8" x14ac:dyDescent="0.45">
      <c r="A321" s="4" t="s">
        <v>102</v>
      </c>
      <c r="B321" s="4">
        <v>2025</v>
      </c>
      <c r="C321" s="17">
        <v>45952</v>
      </c>
      <c r="D321" s="4" t="s">
        <v>103</v>
      </c>
      <c r="E321" t="s">
        <v>75</v>
      </c>
      <c r="F321" t="s">
        <v>52</v>
      </c>
      <c r="G321" s="12">
        <f>(C321-VLOOKUP(E321,Riders!$A$2:$D$4499,4,FALSE))/365</f>
        <v>27.92876712328767</v>
      </c>
      <c r="H321" s="45">
        <v>4</v>
      </c>
    </row>
    <row r="322" spans="1:8" x14ac:dyDescent="0.45">
      <c r="A322" s="4" t="s">
        <v>102</v>
      </c>
      <c r="B322" s="4">
        <v>2025</v>
      </c>
      <c r="C322" s="17">
        <v>45952</v>
      </c>
      <c r="D322" s="4" t="s">
        <v>103</v>
      </c>
      <c r="E322" t="s">
        <v>4728</v>
      </c>
      <c r="F322" t="s">
        <v>2347</v>
      </c>
      <c r="G322" s="12">
        <f>(C322-VLOOKUP(E322,Riders!$A$2:$D$4499,4,FALSE))/365</f>
        <v>33.172602739726024</v>
      </c>
      <c r="H322" s="45">
        <v>5</v>
      </c>
    </row>
    <row r="323" spans="1:8" x14ac:dyDescent="0.45">
      <c r="A323" s="4" t="s">
        <v>102</v>
      </c>
      <c r="B323" s="4">
        <v>2025</v>
      </c>
      <c r="C323" s="17">
        <v>45952</v>
      </c>
      <c r="D323" s="4" t="s">
        <v>103</v>
      </c>
      <c r="E323" t="s">
        <v>78</v>
      </c>
      <c r="F323" t="s">
        <v>79</v>
      </c>
      <c r="G323" s="12">
        <f>(C323-VLOOKUP(E323,Riders!$A$2:$D$4499,4,FALSE))/365</f>
        <v>22.484931506849314</v>
      </c>
      <c r="H323" s="45">
        <v>6</v>
      </c>
    </row>
    <row r="324" spans="1:8" x14ac:dyDescent="0.45">
      <c r="A324" s="4" t="s">
        <v>102</v>
      </c>
      <c r="B324" s="4">
        <v>2025</v>
      </c>
      <c r="C324" s="17">
        <v>45952</v>
      </c>
      <c r="D324" s="4" t="s">
        <v>103</v>
      </c>
      <c r="E324" t="s">
        <v>126</v>
      </c>
      <c r="F324" t="s">
        <v>115</v>
      </c>
      <c r="G324" s="12">
        <f>(C324-VLOOKUP(E324,Riders!$A$2:$D$4499,4,FALSE))/365</f>
        <v>25.156164383561645</v>
      </c>
      <c r="H324" s="45">
        <v>7</v>
      </c>
    </row>
    <row r="325" spans="1:8" x14ac:dyDescent="0.45">
      <c r="A325" s="4" t="s">
        <v>102</v>
      </c>
      <c r="B325" s="4">
        <v>2025</v>
      </c>
      <c r="C325" s="17">
        <v>45952</v>
      </c>
      <c r="D325" s="4" t="s">
        <v>103</v>
      </c>
      <c r="E325" t="s">
        <v>2092</v>
      </c>
      <c r="F325" t="s">
        <v>524</v>
      </c>
      <c r="G325" s="12">
        <f>(C325-VLOOKUP(E325,Riders!$A$2:$D$4499,4,FALSE))/365</f>
        <v>22.668493150684931</v>
      </c>
      <c r="H325" s="45">
        <v>8</v>
      </c>
    </row>
    <row r="326" spans="1:8" x14ac:dyDescent="0.45">
      <c r="A326" s="4" t="s">
        <v>102</v>
      </c>
      <c r="B326" s="4">
        <v>2025</v>
      </c>
      <c r="C326" s="17">
        <v>45952</v>
      </c>
      <c r="D326" s="4" t="s">
        <v>103</v>
      </c>
      <c r="E326" t="s">
        <v>65</v>
      </c>
      <c r="F326" t="s">
        <v>67</v>
      </c>
      <c r="G326" s="12">
        <f>(C326-VLOOKUP(E326,Riders!$A$2:$D$4499,4,FALSE))/365</f>
        <v>27.287671232876711</v>
      </c>
      <c r="H326" s="45">
        <v>9</v>
      </c>
    </row>
    <row r="327" spans="1:8" x14ac:dyDescent="0.45">
      <c r="A327" s="4" t="s">
        <v>102</v>
      </c>
      <c r="B327" s="4">
        <v>2025</v>
      </c>
      <c r="C327" s="17">
        <v>45952</v>
      </c>
      <c r="D327" s="4" t="s">
        <v>103</v>
      </c>
      <c r="E327" t="s">
        <v>139</v>
      </c>
      <c r="F327" t="s">
        <v>88</v>
      </c>
      <c r="G327" s="12">
        <f>(C327-VLOOKUP(E327,Riders!$A$2:$D$4499,4,FALSE))/365</f>
        <v>24.953424657534246</v>
      </c>
      <c r="H327" s="45">
        <v>10</v>
      </c>
    </row>
    <row r="328" spans="1:8" x14ac:dyDescent="0.45">
      <c r="A328" s="4" t="s">
        <v>102</v>
      </c>
      <c r="B328" s="4">
        <v>2025</v>
      </c>
      <c r="C328" s="17">
        <v>45952</v>
      </c>
      <c r="D328" s="4" t="s">
        <v>103</v>
      </c>
      <c r="E328" t="s">
        <v>109</v>
      </c>
      <c r="F328" t="s">
        <v>40</v>
      </c>
      <c r="G328" s="12">
        <f>(C328-VLOOKUP(E328,Riders!$A$2:$D$4499,4,FALSE))/365</f>
        <v>20.994520547945207</v>
      </c>
      <c r="H328" s="45">
        <v>11</v>
      </c>
    </row>
    <row r="329" spans="1:8" x14ac:dyDescent="0.45">
      <c r="A329" s="4" t="s">
        <v>102</v>
      </c>
      <c r="B329" s="4">
        <v>2025</v>
      </c>
      <c r="C329" s="17">
        <v>45952</v>
      </c>
      <c r="D329" s="4" t="s">
        <v>103</v>
      </c>
      <c r="E329" t="s">
        <v>93</v>
      </c>
      <c r="F329" t="s">
        <v>64</v>
      </c>
      <c r="G329" s="12">
        <f>(C329-VLOOKUP(E329,Riders!$A$2:$D$4499,4,FALSE))/365</f>
        <v>20.958904109589042</v>
      </c>
      <c r="H329" s="45">
        <v>12</v>
      </c>
    </row>
    <row r="330" spans="1:8" x14ac:dyDescent="0.45">
      <c r="A330" s="4" t="s">
        <v>102</v>
      </c>
      <c r="B330" s="4">
        <v>2025</v>
      </c>
      <c r="C330" s="17">
        <v>45952</v>
      </c>
      <c r="D330" s="4" t="s">
        <v>103</v>
      </c>
      <c r="E330" t="s">
        <v>2175</v>
      </c>
      <c r="F330" t="s">
        <v>96</v>
      </c>
      <c r="G330" s="12">
        <f>(C330-VLOOKUP(E330,Riders!$A$2:$D$4499,4,FALSE))/365</f>
        <v>19.657534246575342</v>
      </c>
      <c r="H330" s="45">
        <v>13</v>
      </c>
    </row>
    <row r="331" spans="1:8" x14ac:dyDescent="0.45">
      <c r="A331" s="4" t="s">
        <v>102</v>
      </c>
      <c r="B331" s="4">
        <v>2025</v>
      </c>
      <c r="C331" s="17">
        <v>45952</v>
      </c>
      <c r="D331" s="4" t="s">
        <v>103</v>
      </c>
      <c r="E331" t="s">
        <v>48</v>
      </c>
      <c r="F331" t="s">
        <v>49</v>
      </c>
      <c r="G331" s="12">
        <f>(C331-VLOOKUP(E331,Riders!$A$2:$D$4499,4,FALSE))/365</f>
        <v>21.224657534246575</v>
      </c>
      <c r="H331" s="45">
        <v>14</v>
      </c>
    </row>
    <row r="332" spans="1:8" x14ac:dyDescent="0.45">
      <c r="A332" s="4" t="s">
        <v>102</v>
      </c>
      <c r="B332" s="4">
        <v>2025</v>
      </c>
      <c r="C332" s="17">
        <v>45952</v>
      </c>
      <c r="D332" s="4" t="s">
        <v>103</v>
      </c>
      <c r="E332" t="s">
        <v>5149</v>
      </c>
      <c r="F332" t="s">
        <v>506</v>
      </c>
      <c r="G332" s="12">
        <f>(C332-VLOOKUP(E332,Riders!$A$2:$D$4499,4,FALSE))/365</f>
        <v>29.093150684931508</v>
      </c>
      <c r="H332" s="45">
        <v>15</v>
      </c>
    </row>
    <row r="333" spans="1:8" x14ac:dyDescent="0.45">
      <c r="A333" s="4" t="s">
        <v>102</v>
      </c>
      <c r="B333" s="4">
        <v>2025</v>
      </c>
      <c r="C333" s="17">
        <v>45952</v>
      </c>
      <c r="D333" s="4" t="s">
        <v>103</v>
      </c>
      <c r="E333" t="s">
        <v>130</v>
      </c>
      <c r="F333" t="s">
        <v>131</v>
      </c>
      <c r="G333" s="12">
        <f>(C333-VLOOKUP(E333,Riders!$A$2:$D$4499,4,FALSE))/365</f>
        <v>23.38082191780822</v>
      </c>
      <c r="H333" s="45">
        <v>16</v>
      </c>
    </row>
    <row r="334" spans="1:8" x14ac:dyDescent="0.45">
      <c r="A334" s="4" t="s">
        <v>102</v>
      </c>
      <c r="B334" s="4">
        <v>2025</v>
      </c>
      <c r="C334" s="17">
        <v>45952</v>
      </c>
      <c r="D334" s="4" t="s">
        <v>103</v>
      </c>
      <c r="E334" t="s">
        <v>236</v>
      </c>
      <c r="F334" t="s">
        <v>46</v>
      </c>
      <c r="G334" s="12">
        <f>(C334-VLOOKUP(E334,Riders!$A$2:$D$4499,4,FALSE))/365</f>
        <v>22.643835616438356</v>
      </c>
      <c r="H334" s="45">
        <v>17</v>
      </c>
    </row>
    <row r="335" spans="1:8" x14ac:dyDescent="0.45">
      <c r="A335" s="4" t="s">
        <v>102</v>
      </c>
      <c r="B335" s="4">
        <v>2025</v>
      </c>
      <c r="C335" s="17">
        <v>45952</v>
      </c>
      <c r="D335" s="4" t="s">
        <v>103</v>
      </c>
      <c r="E335" t="s">
        <v>2147</v>
      </c>
      <c r="F335" t="s">
        <v>91</v>
      </c>
      <c r="G335" s="12">
        <f>(C335-VLOOKUP(E335,Riders!$A$2:$D$4499,4,FALSE))/365</f>
        <v>21.953424657534246</v>
      </c>
      <c r="H335" s="45">
        <v>18</v>
      </c>
    </row>
    <row r="336" spans="1:8" x14ac:dyDescent="0.45">
      <c r="A336" s="4" t="s">
        <v>102</v>
      </c>
      <c r="B336" s="4">
        <v>2025</v>
      </c>
      <c r="C336" s="17">
        <v>45952</v>
      </c>
      <c r="D336" s="4" t="s">
        <v>103</v>
      </c>
      <c r="E336" t="s">
        <v>288</v>
      </c>
      <c r="F336" t="s">
        <v>58</v>
      </c>
      <c r="G336" s="12">
        <f>(C336-VLOOKUP(E336,Riders!$A$2:$D$4499,4,FALSE))/365</f>
        <v>29.438356164383563</v>
      </c>
      <c r="H336" s="45">
        <v>19</v>
      </c>
    </row>
    <row r="337" spans="1:10" x14ac:dyDescent="0.45">
      <c r="A337" s="4" t="s">
        <v>102</v>
      </c>
      <c r="B337" s="4">
        <v>2025</v>
      </c>
      <c r="C337" s="17">
        <v>45952</v>
      </c>
      <c r="D337" s="4" t="s">
        <v>103</v>
      </c>
      <c r="E337" t="s">
        <v>175</v>
      </c>
      <c r="F337" t="s">
        <v>177</v>
      </c>
      <c r="G337" s="12">
        <f>(C337-VLOOKUP(E337,Riders!$A$2:$D$4499,4,FALSE))/365</f>
        <v>28.443835616438356</v>
      </c>
      <c r="H337" s="45">
        <v>20</v>
      </c>
    </row>
    <row r="338" spans="1:10" x14ac:dyDescent="0.45">
      <c r="A338" s="4" t="s">
        <v>102</v>
      </c>
      <c r="B338" s="4">
        <v>2025</v>
      </c>
      <c r="C338" s="17">
        <v>45952</v>
      </c>
      <c r="D338" s="4" t="s">
        <v>103</v>
      </c>
      <c r="E338" t="s">
        <v>122</v>
      </c>
      <c r="F338" t="s">
        <v>70</v>
      </c>
      <c r="G338" s="12">
        <f>(C338-VLOOKUP(E338,Riders!$A$2:$D$4499,4,FALSE))/365</f>
        <v>19.446575342465753</v>
      </c>
      <c r="H338" s="45">
        <v>21</v>
      </c>
    </row>
    <row r="339" spans="1:10" x14ac:dyDescent="0.45">
      <c r="A339" s="4" t="s">
        <v>102</v>
      </c>
      <c r="B339" s="4">
        <v>2025</v>
      </c>
      <c r="C339" s="17">
        <v>45952</v>
      </c>
      <c r="D339" s="4" t="s">
        <v>103</v>
      </c>
      <c r="E339" t="s">
        <v>5180</v>
      </c>
      <c r="F339" t="s">
        <v>2342</v>
      </c>
      <c r="G339" s="12">
        <f>(C339-VLOOKUP(E339,Riders!$A$2:$D$4499,4,FALSE))/365</f>
        <v>35.731506849315068</v>
      </c>
      <c r="H339" s="45">
        <v>22</v>
      </c>
    </row>
    <row r="340" spans="1:10" x14ac:dyDescent="0.45">
      <c r="A340" s="4" t="s">
        <v>102</v>
      </c>
      <c r="B340" s="4">
        <v>2025</v>
      </c>
      <c r="C340" s="17">
        <v>45952</v>
      </c>
      <c r="D340" s="4" t="s">
        <v>103</v>
      </c>
      <c r="E340" t="s">
        <v>60</v>
      </c>
      <c r="F340" t="s">
        <v>61</v>
      </c>
      <c r="G340" s="12">
        <f>(C340-VLOOKUP(E340,Riders!$A$2:$D$4499,4,FALSE))/365</f>
        <v>25.980821917808218</v>
      </c>
      <c r="H340" s="45">
        <v>23</v>
      </c>
    </row>
    <row r="341" spans="1:10" x14ac:dyDescent="0.45">
      <c r="A341" s="4" t="s">
        <v>102</v>
      </c>
      <c r="B341" s="4">
        <v>2025</v>
      </c>
      <c r="C341" s="17">
        <v>45952</v>
      </c>
      <c r="D341" s="4" t="s">
        <v>103</v>
      </c>
      <c r="E341" t="s">
        <v>97</v>
      </c>
      <c r="F341" t="s">
        <v>99</v>
      </c>
      <c r="G341" s="12">
        <f>(C341-VLOOKUP(E341,Riders!$A$2:$D$4499,4,FALSE))/365</f>
        <v>27.153424657534245</v>
      </c>
      <c r="H341" s="45">
        <v>24</v>
      </c>
    </row>
    <row r="342" spans="1:10" x14ac:dyDescent="0.45">
      <c r="A342" s="26" t="s">
        <v>199</v>
      </c>
      <c r="B342" s="26">
        <v>2026</v>
      </c>
      <c r="C342" s="9">
        <v>46235</v>
      </c>
      <c r="D342" s="26" t="s">
        <v>559</v>
      </c>
      <c r="E342" t="s">
        <v>160</v>
      </c>
      <c r="F342" t="s">
        <v>91</v>
      </c>
      <c r="G342" s="12">
        <f>(C342-VLOOKUP(E342,Riders!$A$2:$D$4499,4,FALSE))/365</f>
        <v>31.882191780821916</v>
      </c>
      <c r="H342" s="45">
        <v>1</v>
      </c>
      <c r="I342" s="6">
        <v>0.49930555555555561</v>
      </c>
      <c r="J342">
        <v>50.07</v>
      </c>
    </row>
    <row r="343" spans="1:10" x14ac:dyDescent="0.45">
      <c r="A343" s="26" t="s">
        <v>199</v>
      </c>
      <c r="B343" s="26">
        <v>2026</v>
      </c>
      <c r="C343" s="9">
        <v>46235</v>
      </c>
      <c r="D343" s="26" t="s">
        <v>559</v>
      </c>
      <c r="E343" t="s">
        <v>108</v>
      </c>
      <c r="F343" t="s">
        <v>37</v>
      </c>
      <c r="G343" s="12">
        <f>(C343-VLOOKUP(E343,Riders!$A$2:$D$4499,4,FALSE))/365</f>
        <v>24.649315068493152</v>
      </c>
      <c r="H343" s="45">
        <v>2</v>
      </c>
    </row>
    <row r="344" spans="1:10" x14ac:dyDescent="0.45">
      <c r="A344" s="26" t="s">
        <v>199</v>
      </c>
      <c r="B344" s="26">
        <v>2026</v>
      </c>
      <c r="C344" s="9">
        <v>46235</v>
      </c>
      <c r="D344" s="26" t="s">
        <v>559</v>
      </c>
      <c r="E344" t="s">
        <v>77</v>
      </c>
      <c r="F344" t="s">
        <v>562</v>
      </c>
      <c r="G344" s="12">
        <f>(C344-VLOOKUP(E344,Riders!$A$2:$D$4499,4,FALSE))/365</f>
        <v>19.284931506849315</v>
      </c>
      <c r="H344" s="45">
        <v>3</v>
      </c>
    </row>
    <row r="345" spans="1:10" x14ac:dyDescent="0.45">
      <c r="A345" s="26" t="s">
        <v>199</v>
      </c>
      <c r="B345" s="26">
        <v>2026</v>
      </c>
      <c r="C345" s="9">
        <v>46235</v>
      </c>
      <c r="D345" s="26" t="s">
        <v>559</v>
      </c>
      <c r="E345" t="s">
        <v>2194</v>
      </c>
      <c r="F345" t="s">
        <v>560</v>
      </c>
      <c r="G345" s="12">
        <f>(C345-VLOOKUP(E345,Riders!$A$2:$D$4499,4,FALSE))/365</f>
        <v>18.695890410958903</v>
      </c>
      <c r="H345" s="45">
        <v>4</v>
      </c>
    </row>
    <row r="346" spans="1:10" x14ac:dyDescent="0.45">
      <c r="A346" s="26" t="s">
        <v>199</v>
      </c>
      <c r="B346" s="26">
        <v>2026</v>
      </c>
      <c r="C346" s="9">
        <v>46235</v>
      </c>
      <c r="D346" s="26" t="s">
        <v>559</v>
      </c>
      <c r="E346" t="s">
        <v>332</v>
      </c>
      <c r="F346" t="s">
        <v>396</v>
      </c>
      <c r="G346" s="12">
        <f>(C346-VLOOKUP(E346,Riders!$A$2:$D$4499,4,FALSE))/365</f>
        <v>31.156164383561645</v>
      </c>
      <c r="H346" s="45">
        <v>5</v>
      </c>
    </row>
    <row r="347" spans="1:10" x14ac:dyDescent="0.45">
      <c r="A347" s="26" t="s">
        <v>199</v>
      </c>
      <c r="B347" s="26">
        <v>2026</v>
      </c>
      <c r="C347" s="9">
        <v>46235</v>
      </c>
      <c r="D347" s="26" t="s">
        <v>559</v>
      </c>
      <c r="E347" t="s">
        <v>164</v>
      </c>
      <c r="F347" t="s">
        <v>96</v>
      </c>
      <c r="G347" s="12">
        <f>(C347-VLOOKUP(E347,Riders!$A$2:$D$4499,4,FALSE))/365</f>
        <v>27.484931506849314</v>
      </c>
      <c r="H347" s="45">
        <v>6</v>
      </c>
    </row>
    <row r="348" spans="1:10" x14ac:dyDescent="0.45">
      <c r="A348" s="26" t="s">
        <v>199</v>
      </c>
      <c r="B348" s="26">
        <v>2026</v>
      </c>
      <c r="C348" s="9">
        <v>46235</v>
      </c>
      <c r="D348" s="26" t="s">
        <v>559</v>
      </c>
      <c r="E348" t="s">
        <v>78</v>
      </c>
      <c r="F348" t="s">
        <v>560</v>
      </c>
      <c r="G348" s="12">
        <f>(C348-VLOOKUP(E348,Riders!$A$2:$D$4499,4,FALSE))/365</f>
        <v>23.260273972602739</v>
      </c>
      <c r="H348" s="45">
        <v>7</v>
      </c>
    </row>
    <row r="349" spans="1:10" x14ac:dyDescent="0.45">
      <c r="A349" s="26" t="s">
        <v>199</v>
      </c>
      <c r="B349" s="26">
        <v>2026</v>
      </c>
      <c r="C349" s="9">
        <v>46235</v>
      </c>
      <c r="D349" s="26" t="s">
        <v>559</v>
      </c>
      <c r="E349" t="s">
        <v>2175</v>
      </c>
      <c r="F349" t="s">
        <v>96</v>
      </c>
      <c r="G349" s="12">
        <f>(C349-VLOOKUP(E349,Riders!$A$2:$D$4499,4,FALSE))/365</f>
        <v>20.432876712328767</v>
      </c>
      <c r="H349" s="45">
        <v>8</v>
      </c>
    </row>
    <row r="350" spans="1:10" x14ac:dyDescent="0.45">
      <c r="A350" s="26" t="s">
        <v>199</v>
      </c>
      <c r="B350" s="26">
        <v>2026</v>
      </c>
      <c r="C350" s="9">
        <v>46235</v>
      </c>
      <c r="D350" s="26" t="s">
        <v>559</v>
      </c>
      <c r="E350" t="s">
        <v>2131</v>
      </c>
      <c r="F350" t="s">
        <v>562</v>
      </c>
      <c r="G350" s="12">
        <f>(C350-VLOOKUP(E350,Riders!$A$2:$D$4499,4,FALSE))/365</f>
        <v>23.901369863013699</v>
      </c>
      <c r="H350" s="45">
        <v>9</v>
      </c>
    </row>
    <row r="351" spans="1:10" x14ac:dyDescent="0.45">
      <c r="A351" s="26" t="s">
        <v>199</v>
      </c>
      <c r="B351" s="26">
        <v>2026</v>
      </c>
      <c r="C351" s="9">
        <v>46235</v>
      </c>
      <c r="D351" s="26" t="s">
        <v>559</v>
      </c>
      <c r="E351" t="s">
        <v>62</v>
      </c>
      <c r="F351" t="s">
        <v>5200</v>
      </c>
      <c r="G351" s="12">
        <f>(C351-VLOOKUP(E351,Riders!$A$2:$D$4499,4,FALSE))/365</f>
        <v>22.419178082191781</v>
      </c>
      <c r="H351" s="45">
        <v>10</v>
      </c>
    </row>
    <row r="352" spans="1:10" x14ac:dyDescent="0.45">
      <c r="A352" s="26" t="s">
        <v>199</v>
      </c>
      <c r="B352" s="26">
        <v>2026</v>
      </c>
      <c r="C352" s="9">
        <v>46235</v>
      </c>
      <c r="D352" s="26" t="s">
        <v>559</v>
      </c>
      <c r="E352" t="s">
        <v>93</v>
      </c>
      <c r="F352" t="s">
        <v>5200</v>
      </c>
      <c r="G352" s="12">
        <f>(C352-VLOOKUP(E352,Riders!$A$2:$D$4499,4,FALSE))/365</f>
        <v>21.734246575342464</v>
      </c>
      <c r="H352" s="45">
        <v>11</v>
      </c>
    </row>
    <row r="353" spans="1:10" x14ac:dyDescent="0.45">
      <c r="A353" s="26" t="s">
        <v>199</v>
      </c>
      <c r="B353" s="26">
        <v>2026</v>
      </c>
      <c r="C353" s="9">
        <v>46235</v>
      </c>
      <c r="D353" s="26" t="s">
        <v>559</v>
      </c>
      <c r="E353" t="s">
        <v>111</v>
      </c>
      <c r="F353" t="s">
        <v>91</v>
      </c>
      <c r="G353" s="12">
        <f>(C353-VLOOKUP(E353,Riders!$A$2:$D$4499,4,FALSE))/365</f>
        <v>23.509589041095889</v>
      </c>
      <c r="H353" s="45">
        <v>12</v>
      </c>
    </row>
    <row r="354" spans="1:10" x14ac:dyDescent="0.45">
      <c r="A354" s="26" t="s">
        <v>199</v>
      </c>
      <c r="B354" s="26">
        <v>2026</v>
      </c>
      <c r="C354" s="9">
        <v>46235</v>
      </c>
      <c r="D354" s="26" t="s">
        <v>559</v>
      </c>
      <c r="E354" t="s">
        <v>3183</v>
      </c>
      <c r="F354" t="s">
        <v>429</v>
      </c>
      <c r="G354" s="12">
        <f>(C354-VLOOKUP(E354,Riders!$A$2:$D$4499,4,FALSE))/365</f>
        <v>32.660273972602738</v>
      </c>
      <c r="H354" s="45">
        <v>13</v>
      </c>
    </row>
    <row r="355" spans="1:10" x14ac:dyDescent="0.45">
      <c r="A355" s="26" t="s">
        <v>199</v>
      </c>
      <c r="B355" s="26">
        <v>2026</v>
      </c>
      <c r="C355" s="9">
        <v>46235</v>
      </c>
      <c r="D355" s="26" t="s">
        <v>559</v>
      </c>
      <c r="E355" t="s">
        <v>186</v>
      </c>
      <c r="F355" t="s">
        <v>560</v>
      </c>
      <c r="G355" s="12">
        <f>(C355-VLOOKUP(E355,Riders!$A$2:$D$4499,4,FALSE))/365</f>
        <v>24.139726027397259</v>
      </c>
      <c r="H355" s="45">
        <v>14</v>
      </c>
    </row>
    <row r="356" spans="1:10" x14ac:dyDescent="0.45">
      <c r="A356" s="26" t="s">
        <v>199</v>
      </c>
      <c r="B356" s="26">
        <v>2026</v>
      </c>
      <c r="C356" s="9">
        <v>46235</v>
      </c>
      <c r="D356" s="26" t="s">
        <v>559</v>
      </c>
      <c r="E356" t="s">
        <v>3727</v>
      </c>
      <c r="F356" t="s">
        <v>4806</v>
      </c>
      <c r="G356" s="12">
        <f>(C356-VLOOKUP(E356,Riders!$A$2:$D$4499,4,FALSE))/365</f>
        <v>24.19178082191781</v>
      </c>
      <c r="H356" s="45">
        <v>15</v>
      </c>
    </row>
    <row r="357" spans="1:10" x14ac:dyDescent="0.45">
      <c r="A357" s="26" t="s">
        <v>199</v>
      </c>
      <c r="B357" s="26">
        <v>2026</v>
      </c>
      <c r="C357" s="9">
        <v>46235</v>
      </c>
      <c r="D357" s="26" t="s">
        <v>559</v>
      </c>
      <c r="E357" t="s">
        <v>36</v>
      </c>
      <c r="F357" t="s">
        <v>37</v>
      </c>
      <c r="G357" s="12">
        <f>(C357-VLOOKUP(E357,Riders!$A$2:$D$4499,4,FALSE))/365</f>
        <v>23.564383561643837</v>
      </c>
      <c r="H357" s="45">
        <v>16</v>
      </c>
    </row>
    <row r="358" spans="1:10" x14ac:dyDescent="0.45">
      <c r="A358" s="26" t="s">
        <v>199</v>
      </c>
      <c r="B358" s="26">
        <v>2026</v>
      </c>
      <c r="C358" s="9">
        <v>46235</v>
      </c>
      <c r="D358" s="26" t="s">
        <v>559</v>
      </c>
      <c r="E358" t="s">
        <v>137</v>
      </c>
      <c r="F358" t="s">
        <v>562</v>
      </c>
      <c r="G358" s="12">
        <f>(C358-VLOOKUP(E358,Riders!$A$2:$D$4499,4,FALSE))/365</f>
        <v>36.024657534246572</v>
      </c>
      <c r="H358" s="45">
        <v>17</v>
      </c>
    </row>
    <row r="359" spans="1:10" x14ac:dyDescent="0.45">
      <c r="A359" s="26" t="s">
        <v>199</v>
      </c>
      <c r="B359" s="26">
        <v>2026</v>
      </c>
      <c r="C359" s="9">
        <v>46235</v>
      </c>
      <c r="D359" s="26" t="s">
        <v>559</v>
      </c>
      <c r="E359" t="s">
        <v>200</v>
      </c>
      <c r="F359" t="s">
        <v>37</v>
      </c>
      <c r="G359" s="12">
        <f>(C359-VLOOKUP(E359,Riders!$A$2:$D$4499,4,FALSE))/365</f>
        <v>25.589041095890412</v>
      </c>
      <c r="H359" s="45">
        <v>18</v>
      </c>
    </row>
    <row r="360" spans="1:10" x14ac:dyDescent="0.45">
      <c r="A360" s="26" t="s">
        <v>199</v>
      </c>
      <c r="B360" s="26">
        <v>2026</v>
      </c>
      <c r="C360" s="9">
        <v>46235</v>
      </c>
      <c r="D360" s="26" t="s">
        <v>559</v>
      </c>
      <c r="E360" t="s">
        <v>2189</v>
      </c>
      <c r="F360" t="s">
        <v>5200</v>
      </c>
      <c r="G360" s="12">
        <f>(C360-VLOOKUP(E360,Riders!$A$2:$D$4499,4,FALSE))/365</f>
        <v>20.463013698630139</v>
      </c>
      <c r="H360" s="45">
        <v>19</v>
      </c>
    </row>
    <row r="361" spans="1:10" x14ac:dyDescent="0.45">
      <c r="A361" s="26" t="s">
        <v>199</v>
      </c>
      <c r="B361" s="26">
        <v>2026</v>
      </c>
      <c r="C361" s="9">
        <v>46235</v>
      </c>
      <c r="D361" s="26" t="s">
        <v>559</v>
      </c>
      <c r="E361" t="s">
        <v>3748</v>
      </c>
      <c r="F361" t="s">
        <v>396</v>
      </c>
      <c r="G361" s="12">
        <f>(C361-VLOOKUP(E361,Riders!$A$2:$D$4499,4,FALSE))/365</f>
        <v>19.597260273972601</v>
      </c>
      <c r="H361" s="45">
        <v>20</v>
      </c>
    </row>
    <row r="362" spans="1:10" x14ac:dyDescent="0.45">
      <c r="A362" s="26" t="s">
        <v>199</v>
      </c>
      <c r="B362" s="26">
        <v>2026</v>
      </c>
      <c r="C362" s="9">
        <v>46235</v>
      </c>
      <c r="D362" s="26" t="s">
        <v>559</v>
      </c>
      <c r="E362" t="s">
        <v>2077</v>
      </c>
      <c r="F362" t="s">
        <v>396</v>
      </c>
      <c r="G362" s="12">
        <f>(C362-VLOOKUP(E362,Riders!$A$2:$D$4499,4,FALSE))/365</f>
        <v>28.980821917808218</v>
      </c>
      <c r="H362" s="45">
        <v>21</v>
      </c>
    </row>
    <row r="363" spans="1:10" x14ac:dyDescent="0.45">
      <c r="A363" s="26" t="s">
        <v>199</v>
      </c>
      <c r="B363" s="26">
        <v>2026</v>
      </c>
      <c r="C363" s="9">
        <v>46235</v>
      </c>
      <c r="D363" s="26" t="s">
        <v>559</v>
      </c>
      <c r="E363" t="s">
        <v>4805</v>
      </c>
      <c r="F363" t="s">
        <v>4806</v>
      </c>
      <c r="G363" s="12">
        <f>(C363-VLOOKUP(E363,Riders!$A$2:$D$4499,4,FALSE))/365</f>
        <v>20.994520547945207</v>
      </c>
      <c r="H363" s="45">
        <v>22</v>
      </c>
    </row>
    <row r="364" spans="1:10" x14ac:dyDescent="0.45">
      <c r="A364" s="26" t="s">
        <v>199</v>
      </c>
      <c r="B364" s="26">
        <v>2026</v>
      </c>
      <c r="C364" s="9">
        <v>46235</v>
      </c>
      <c r="D364" s="26" t="s">
        <v>559</v>
      </c>
      <c r="E364" t="s">
        <v>2072</v>
      </c>
      <c r="F364" t="s">
        <v>91</v>
      </c>
      <c r="G364" s="12">
        <f>(C364-VLOOKUP(E364,Riders!$A$2:$D$4499,4,FALSE))/365</f>
        <v>26.449315068493149</v>
      </c>
      <c r="H364" s="45">
        <v>23</v>
      </c>
    </row>
    <row r="365" spans="1:10" x14ac:dyDescent="0.45">
      <c r="A365" t="s">
        <v>331</v>
      </c>
      <c r="B365">
        <v>2026</v>
      </c>
      <c r="C365" s="9">
        <v>46309</v>
      </c>
      <c r="D365" t="s">
        <v>103</v>
      </c>
      <c r="E365" t="s">
        <v>33</v>
      </c>
      <c r="F365" t="s">
        <v>34</v>
      </c>
      <c r="G365" s="12">
        <f>(C365-VLOOKUP(E365,Riders!$A$2:$D$4499,4,FALSE))/365</f>
        <v>27.597260273972601</v>
      </c>
      <c r="H365" s="45">
        <v>1</v>
      </c>
      <c r="I365" s="6">
        <v>0.51041666666666663</v>
      </c>
      <c r="J365">
        <v>48.98</v>
      </c>
    </row>
    <row r="366" spans="1:10" x14ac:dyDescent="0.45">
      <c r="A366" t="s">
        <v>331</v>
      </c>
      <c r="B366">
        <v>2026</v>
      </c>
      <c r="C366" s="9">
        <v>46309</v>
      </c>
      <c r="D366" t="s">
        <v>103</v>
      </c>
      <c r="E366" t="s">
        <v>63</v>
      </c>
      <c r="F366" t="s">
        <v>64</v>
      </c>
      <c r="G366" s="12">
        <f>(C366-VLOOKUP(E366,Riders!$A$2:$D$4499,4,FALSE))/365</f>
        <v>25.4986301369863</v>
      </c>
      <c r="H366">
        <v>2</v>
      </c>
    </row>
    <row r="367" spans="1:10" x14ac:dyDescent="0.45">
      <c r="A367" t="s">
        <v>331</v>
      </c>
      <c r="B367">
        <v>2026</v>
      </c>
      <c r="C367" s="9">
        <v>46309</v>
      </c>
      <c r="D367" t="s">
        <v>103</v>
      </c>
      <c r="E367" t="s">
        <v>3886</v>
      </c>
      <c r="F367" t="s">
        <v>2334</v>
      </c>
      <c r="G367" s="12">
        <f>(C367-VLOOKUP(E367,Riders!$A$2:$D$4499,4,FALSE))/365</f>
        <v>27.284931506849315</v>
      </c>
      <c r="H367">
        <v>3</v>
      </c>
    </row>
    <row r="368" spans="1:10" x14ac:dyDescent="0.45">
      <c r="A368" t="s">
        <v>331</v>
      </c>
      <c r="B368">
        <v>2026</v>
      </c>
      <c r="C368" s="9">
        <v>46309</v>
      </c>
      <c r="D368" t="s">
        <v>103</v>
      </c>
      <c r="E368" t="s">
        <v>60</v>
      </c>
      <c r="F368" t="s">
        <v>61</v>
      </c>
      <c r="G368" s="12">
        <f>(C368-VLOOKUP(E368,Riders!$A$2:$D$4499,4,FALSE))/365</f>
        <v>26.958904109589042</v>
      </c>
      <c r="H368">
        <v>4</v>
      </c>
    </row>
    <row r="369" spans="1:8" x14ac:dyDescent="0.45">
      <c r="A369" t="s">
        <v>331</v>
      </c>
      <c r="B369">
        <v>2026</v>
      </c>
      <c r="C369" s="9">
        <v>46309</v>
      </c>
      <c r="D369" t="s">
        <v>103</v>
      </c>
      <c r="E369" t="s">
        <v>53</v>
      </c>
      <c r="F369" t="s">
        <v>55</v>
      </c>
      <c r="G369" s="12">
        <f>(C369-VLOOKUP(E369,Riders!$A$2:$D$4499,4,FALSE))/365</f>
        <v>25.460273972602739</v>
      </c>
      <c r="H369">
        <v>5</v>
      </c>
    </row>
    <row r="370" spans="1:8" x14ac:dyDescent="0.45">
      <c r="A370" t="s">
        <v>331</v>
      </c>
      <c r="B370">
        <v>2026</v>
      </c>
      <c r="C370" s="9">
        <v>46309</v>
      </c>
      <c r="D370" t="s">
        <v>103</v>
      </c>
      <c r="E370" t="s">
        <v>130</v>
      </c>
      <c r="F370" t="s">
        <v>131</v>
      </c>
      <c r="G370" s="12">
        <f>(C370-VLOOKUP(E370,Riders!$A$2:$D$4499,4,FALSE))/365</f>
        <v>24.358904109589041</v>
      </c>
      <c r="H370">
        <v>6</v>
      </c>
    </row>
    <row r="371" spans="1:8" x14ac:dyDescent="0.45">
      <c r="A371" t="s">
        <v>331</v>
      </c>
      <c r="B371">
        <v>2026</v>
      </c>
      <c r="C371" s="9">
        <v>46309</v>
      </c>
      <c r="D371" t="s">
        <v>103</v>
      </c>
      <c r="E371" t="s">
        <v>81</v>
      </c>
      <c r="F371" t="s">
        <v>83</v>
      </c>
      <c r="G371" s="12">
        <f>(C371-VLOOKUP(E371,Riders!$A$2:$D$4499,4,FALSE))/365</f>
        <v>30.410958904109588</v>
      </c>
      <c r="H371">
        <v>7</v>
      </c>
    </row>
    <row r="372" spans="1:8" x14ac:dyDescent="0.45">
      <c r="A372" t="s">
        <v>331</v>
      </c>
      <c r="B372">
        <v>2026</v>
      </c>
      <c r="C372" s="9">
        <v>46309</v>
      </c>
      <c r="D372" t="s">
        <v>103</v>
      </c>
      <c r="E372" t="s">
        <v>87</v>
      </c>
      <c r="F372" t="s">
        <v>88</v>
      </c>
      <c r="G372" s="12">
        <f>(C372-VLOOKUP(E372,Riders!$A$2:$D$4499,4,FALSE))/365</f>
        <v>27.304109589041097</v>
      </c>
      <c r="H372">
        <v>8</v>
      </c>
    </row>
    <row r="373" spans="1:8" x14ac:dyDescent="0.45">
      <c r="A373" t="s">
        <v>331</v>
      </c>
      <c r="B373">
        <v>2026</v>
      </c>
      <c r="C373" s="9">
        <v>46309</v>
      </c>
      <c r="D373" t="s">
        <v>103</v>
      </c>
      <c r="E373" t="s">
        <v>72</v>
      </c>
      <c r="F373" t="s">
        <v>73</v>
      </c>
      <c r="G373" s="12">
        <f>(C373-VLOOKUP(E373,Riders!$A$2:$D$4499,4,FALSE))/365</f>
        <v>28.224657534246575</v>
      </c>
      <c r="H373">
        <v>9</v>
      </c>
    </row>
    <row r="374" spans="1:8" x14ac:dyDescent="0.45">
      <c r="A374" t="s">
        <v>331</v>
      </c>
      <c r="B374">
        <v>2026</v>
      </c>
      <c r="C374" s="9">
        <v>46309</v>
      </c>
      <c r="D374" t="s">
        <v>103</v>
      </c>
      <c r="E374" t="s">
        <v>97</v>
      </c>
      <c r="F374" t="s">
        <v>99</v>
      </c>
      <c r="G374" s="12">
        <f>(C374-VLOOKUP(E374,Riders!$A$2:$D$4499,4,FALSE))/365</f>
        <v>28.13150684931507</v>
      </c>
      <c r="H374">
        <v>10</v>
      </c>
    </row>
    <row r="375" spans="1:8" x14ac:dyDescent="0.45">
      <c r="A375" t="s">
        <v>331</v>
      </c>
      <c r="B375">
        <v>2026</v>
      </c>
      <c r="C375" s="9">
        <v>46309</v>
      </c>
      <c r="D375" t="s">
        <v>103</v>
      </c>
      <c r="E375" t="s">
        <v>68</v>
      </c>
      <c r="F375" t="s">
        <v>70</v>
      </c>
      <c r="G375" s="12">
        <f>(C375-VLOOKUP(E375,Riders!$A$2:$D$4499,4,FALSE))/365</f>
        <v>27.161643835616438</v>
      </c>
      <c r="H375">
        <v>11</v>
      </c>
    </row>
    <row r="376" spans="1:8" x14ac:dyDescent="0.45">
      <c r="A376" t="s">
        <v>331</v>
      </c>
      <c r="B376">
        <v>2026</v>
      </c>
      <c r="C376" s="9">
        <v>46309</v>
      </c>
      <c r="D376" t="s">
        <v>103</v>
      </c>
      <c r="E376" t="s">
        <v>2591</v>
      </c>
      <c r="F376" t="s">
        <v>543</v>
      </c>
      <c r="G376" s="12">
        <f>(C376-VLOOKUP(E376,Riders!$A$2:$D$4499,4,FALSE))/365</f>
        <v>29.076712328767123</v>
      </c>
      <c r="H376">
        <v>12</v>
      </c>
    </row>
    <row r="377" spans="1:8" x14ac:dyDescent="0.45">
      <c r="A377" t="s">
        <v>331</v>
      </c>
      <c r="B377">
        <v>2026</v>
      </c>
      <c r="C377" s="9">
        <v>46309</v>
      </c>
      <c r="D377" t="s">
        <v>103</v>
      </c>
      <c r="E377" t="s">
        <v>36</v>
      </c>
      <c r="F377" t="s">
        <v>37</v>
      </c>
      <c r="G377" s="12">
        <f>(C377-VLOOKUP(E377,Riders!$A$2:$D$4499,4,FALSE))/365</f>
        <v>23.767123287671232</v>
      </c>
      <c r="H377">
        <v>13</v>
      </c>
    </row>
    <row r="378" spans="1:8" x14ac:dyDescent="0.45">
      <c r="A378" t="s">
        <v>331</v>
      </c>
      <c r="B378">
        <v>2026</v>
      </c>
      <c r="C378" s="9">
        <v>46309</v>
      </c>
      <c r="D378" t="s">
        <v>103</v>
      </c>
      <c r="E378" t="s">
        <v>89</v>
      </c>
      <c r="F378" t="s">
        <v>91</v>
      </c>
      <c r="G378" s="12">
        <f>(C378-VLOOKUP(E378,Riders!$A$2:$D$4499,4,FALSE))/365</f>
        <v>27.287671232876711</v>
      </c>
      <c r="H378">
        <v>14</v>
      </c>
    </row>
    <row r="379" spans="1:8" x14ac:dyDescent="0.45">
      <c r="A379" t="s">
        <v>331</v>
      </c>
      <c r="B379">
        <v>2026</v>
      </c>
      <c r="C379" s="9">
        <v>46309</v>
      </c>
      <c r="D379" t="s">
        <v>103</v>
      </c>
      <c r="E379" t="s">
        <v>38</v>
      </c>
      <c r="F379" t="s">
        <v>40</v>
      </c>
      <c r="G379" s="12">
        <f>(C379-VLOOKUP(E379,Riders!$A$2:$D$4499,4,FALSE))/365</f>
        <v>29.673972602739727</v>
      </c>
      <c r="H379">
        <v>15</v>
      </c>
    </row>
    <row r="380" spans="1:8" x14ac:dyDescent="0.45">
      <c r="A380" t="s">
        <v>331</v>
      </c>
      <c r="B380">
        <v>2026</v>
      </c>
      <c r="C380" s="9">
        <v>46309</v>
      </c>
      <c r="D380" t="s">
        <v>103</v>
      </c>
      <c r="E380" t="s">
        <v>66</v>
      </c>
      <c r="F380" t="s">
        <v>67</v>
      </c>
      <c r="G380" s="12">
        <f>(C380-VLOOKUP(E380,Riders!$A$2:$D$4499,4,FALSE))/365</f>
        <v>18.676712328767124</v>
      </c>
      <c r="H380">
        <v>16</v>
      </c>
    </row>
    <row r="381" spans="1:8" x14ac:dyDescent="0.45">
      <c r="A381" t="s">
        <v>331</v>
      </c>
      <c r="B381">
        <v>2026</v>
      </c>
      <c r="C381" s="9">
        <v>46309</v>
      </c>
      <c r="D381" t="s">
        <v>103</v>
      </c>
      <c r="E381" t="s">
        <v>2194</v>
      </c>
      <c r="F381" t="s">
        <v>79</v>
      </c>
      <c r="G381" s="12">
        <f>(C381-VLOOKUP(E381,Riders!$A$2:$D$4499,4,FALSE))/365</f>
        <v>18.898630136986302</v>
      </c>
      <c r="H381">
        <v>17</v>
      </c>
    </row>
    <row r="382" spans="1:8" x14ac:dyDescent="0.45">
      <c r="A382" t="s">
        <v>331</v>
      </c>
      <c r="B382">
        <v>2026</v>
      </c>
      <c r="C382" s="9">
        <v>46309</v>
      </c>
      <c r="D382" t="s">
        <v>103</v>
      </c>
      <c r="E382" t="s">
        <v>126</v>
      </c>
      <c r="F382" t="s">
        <v>115</v>
      </c>
      <c r="G382" s="12">
        <f>(C382-VLOOKUP(E382,Riders!$A$2:$D$4499,4,FALSE))/365</f>
        <v>26.134246575342466</v>
      </c>
      <c r="H382">
        <v>18</v>
      </c>
    </row>
    <row r="383" spans="1:8" x14ac:dyDescent="0.45">
      <c r="A383" t="s">
        <v>331</v>
      </c>
      <c r="B383">
        <v>2026</v>
      </c>
      <c r="C383" s="9">
        <v>46309</v>
      </c>
      <c r="D383" t="s">
        <v>103</v>
      </c>
      <c r="E383" t="s">
        <v>178</v>
      </c>
      <c r="F383" t="s">
        <v>49</v>
      </c>
      <c r="G383" s="12">
        <f>(C383-VLOOKUP(E383,Riders!$A$2:$D$4499,4,FALSE))/365</f>
        <v>20.972602739726028</v>
      </c>
      <c r="H383">
        <v>19</v>
      </c>
    </row>
    <row r="384" spans="1:8" x14ac:dyDescent="0.45">
      <c r="A384" t="s">
        <v>331</v>
      </c>
      <c r="B384">
        <v>2026</v>
      </c>
      <c r="C384" s="9">
        <v>46309</v>
      </c>
      <c r="D384" t="s">
        <v>103</v>
      </c>
      <c r="E384" t="s">
        <v>2191</v>
      </c>
      <c r="F384" t="s">
        <v>43</v>
      </c>
      <c r="G384" s="12">
        <f>(C384-VLOOKUP(E384,Riders!$A$2:$D$4499,4,FALSE))/365</f>
        <v>24.331506849315069</v>
      </c>
      <c r="H384">
        <v>20</v>
      </c>
    </row>
    <row r="385" spans="1:8" x14ac:dyDescent="0.45">
      <c r="A385" t="s">
        <v>331</v>
      </c>
      <c r="B385">
        <v>2026</v>
      </c>
      <c r="C385" s="9">
        <v>46309</v>
      </c>
      <c r="D385" t="s">
        <v>103</v>
      </c>
      <c r="E385" t="s">
        <v>45</v>
      </c>
      <c r="F385" t="s">
        <v>46</v>
      </c>
      <c r="G385" s="12">
        <f>(C385-VLOOKUP(E385,Riders!$A$2:$D$4499,4,FALSE))/365</f>
        <v>21.791780821917808</v>
      </c>
      <c r="H385">
        <v>21</v>
      </c>
    </row>
    <row r="386" spans="1:8" x14ac:dyDescent="0.45">
      <c r="A386" t="s">
        <v>331</v>
      </c>
      <c r="B386">
        <v>2026</v>
      </c>
      <c r="C386" s="9">
        <v>46309</v>
      </c>
      <c r="D386" t="s">
        <v>103</v>
      </c>
      <c r="E386" t="s">
        <v>4728</v>
      </c>
      <c r="F386" t="s">
        <v>2347</v>
      </c>
      <c r="G386" s="12">
        <f>(C386-VLOOKUP(E386,Riders!$A$2:$D$4499,4,FALSE))/365</f>
        <v>34.150684931506852</v>
      </c>
      <c r="H386">
        <v>22</v>
      </c>
    </row>
    <row r="387" spans="1:8" x14ac:dyDescent="0.45">
      <c r="A387" t="s">
        <v>331</v>
      </c>
      <c r="B387">
        <v>2026</v>
      </c>
      <c r="C387" s="9">
        <v>46309</v>
      </c>
      <c r="D387" t="s">
        <v>103</v>
      </c>
      <c r="E387" t="s">
        <v>76</v>
      </c>
      <c r="F387" t="s">
        <v>52</v>
      </c>
      <c r="G387" s="12">
        <f>(C387-VLOOKUP(E387,Riders!$A$2:$D$4499,4,FALSE))/365</f>
        <v>27.493150684931507</v>
      </c>
      <c r="H387">
        <v>23</v>
      </c>
    </row>
    <row r="388" spans="1:8" x14ac:dyDescent="0.45">
      <c r="A388" t="s">
        <v>331</v>
      </c>
      <c r="B388">
        <v>2026</v>
      </c>
      <c r="C388" s="9">
        <v>46309</v>
      </c>
      <c r="D388" t="s">
        <v>103</v>
      </c>
      <c r="E388" t="s">
        <v>4401</v>
      </c>
      <c r="F388" t="s">
        <v>177</v>
      </c>
      <c r="G388" s="12">
        <f>(C388-VLOOKUP(E388,Riders!$A$2:$D$4499,4,FALSE))/365</f>
        <v>19.460273972602739</v>
      </c>
      <c r="H388">
        <v>24</v>
      </c>
    </row>
  </sheetData>
  <autoFilter ref="A1:J233" xr:uid="{00000000-0009-0000-0000-00000D000000}">
    <sortState xmlns:xlrd2="http://schemas.microsoft.com/office/spreadsheetml/2017/richdata2" ref="A2:J341">
      <sortCondition ref="C1:C233"/>
    </sortState>
  </autoFilter>
  <conditionalFormatting sqref="A26:B47 D26:D47">
    <cfRule type="expression" dxfId="79" priority="32">
      <formula>#REF!="F"</formula>
    </cfRule>
    <cfRule type="expression" dxfId="78" priority="33">
      <formula>#REF!="Q"</formula>
    </cfRule>
  </conditionalFormatting>
  <conditionalFormatting sqref="A48:B48 A50:B50 A52:B52 A54:B54 A56:B56 A58:B58 A60:B60 A62:B62 A64:B64 A66:B66 D48 D50 D52 D54 D56 D58 D60 D62 D64 D66">
    <cfRule type="expression" dxfId="77" priority="30">
      <formula>#REF!="F"</formula>
    </cfRule>
    <cfRule type="expression" dxfId="76" priority="31">
      <formula>#REF!="Q"</formula>
    </cfRule>
  </conditionalFormatting>
  <conditionalFormatting sqref="A49:B49 A51:B51 A53:B53 A55:B55 A57:B57 A59:B59 A61:B61 A63:B63 A65:B65 A67:B67 D49 D51 D53 D55 D57 D59 D61 D63 D65 D67">
    <cfRule type="expression" dxfId="75" priority="28">
      <formula>#REF!="F"</formula>
    </cfRule>
    <cfRule type="expression" dxfId="74" priority="29">
      <formula>#REF!="Q"</formula>
    </cfRule>
  </conditionalFormatting>
  <conditionalFormatting sqref="A68:B88 D68:D88">
    <cfRule type="expression" dxfId="73" priority="26">
      <formula>#REF!="F"</formula>
    </cfRule>
    <cfRule type="expression" dxfId="72" priority="27">
      <formula>#REF!="Q"</formula>
    </cfRule>
  </conditionalFormatting>
  <conditionalFormatting sqref="A89:B108 D89:D108">
    <cfRule type="expression" dxfId="71" priority="24">
      <formula>#REF!="F"</formula>
    </cfRule>
    <cfRule type="expression" dxfId="70" priority="25">
      <formula>#REF!="Q"</formula>
    </cfRule>
  </conditionalFormatting>
  <conditionalFormatting sqref="A109:B131 D109:D131">
    <cfRule type="expression" dxfId="69" priority="22">
      <formula>#REF!="F"</formula>
    </cfRule>
    <cfRule type="expression" dxfId="68" priority="23">
      <formula>#REF!="Q"</formula>
    </cfRule>
  </conditionalFormatting>
  <conditionalFormatting sqref="A133:B133 A135:B135 A137:B137 A139:B139 A141:B141 A143:B143 A145:B145 A147:B147 A149:B149 A151:B151 A153:B153 D132:D153">
    <cfRule type="expression" dxfId="67" priority="20">
      <formula>#REF!="F"</formula>
    </cfRule>
    <cfRule type="expression" dxfId="66" priority="21">
      <formula>#REF!="Q"</formula>
    </cfRule>
  </conditionalFormatting>
  <conditionalFormatting sqref="A132:B132 A134:B134 A136:B136 A138:B138 A140:B140 A142:B142 A144:B144 A146:B146 A148:B148 A150:B150 A152:B152">
    <cfRule type="expression" dxfId="65" priority="18">
      <formula>#REF!="F"</formula>
    </cfRule>
    <cfRule type="expression" dxfId="64" priority="19">
      <formula>#REF!="Q"</formula>
    </cfRule>
  </conditionalFormatting>
  <conditionalFormatting sqref="D154:D169">
    <cfRule type="expression" dxfId="63" priority="16">
      <formula>#REF!="F"</formula>
    </cfRule>
    <cfRule type="expression" dxfId="62" priority="17">
      <formula>#REF!="Q"</formula>
    </cfRule>
  </conditionalFormatting>
  <conditionalFormatting sqref="A154:B154 A156:B156 A158:B158 A160:B160 A162:B162 A164:B164 A166:B166 A168:B168">
    <cfRule type="expression" dxfId="61" priority="14">
      <formula>#REF!="F"</formula>
    </cfRule>
    <cfRule type="expression" dxfId="60" priority="15">
      <formula>#REF!="Q"</formula>
    </cfRule>
  </conditionalFormatting>
  <conditionalFormatting sqref="A155:B155 A157:B157 A159:B159 A161:B161 A163:B163 A165:B165 A167:B167 A169:B169">
    <cfRule type="expression" dxfId="59" priority="12">
      <formula>#REF!="F"</formula>
    </cfRule>
    <cfRule type="expression" dxfId="58" priority="13">
      <formula>#REF!="Q"</formula>
    </cfRule>
  </conditionalFormatting>
  <conditionalFormatting sqref="A215:D233">
    <cfRule type="expression" dxfId="57" priority="9">
      <formula>$E215="Q"</formula>
    </cfRule>
    <cfRule type="expression" dxfId="56" priority="10">
      <formula>$E215="G"</formula>
    </cfRule>
    <cfRule type="expression" dxfId="55" priority="11">
      <formula>$E215="B"</formula>
    </cfRule>
  </conditionalFormatting>
  <conditionalFormatting sqref="A234:D252">
    <cfRule type="expression" dxfId="54" priority="6">
      <formula>$E234="Q"</formula>
    </cfRule>
    <cfRule type="expression" dxfId="53" priority="7">
      <formula>$E234="G"</formula>
    </cfRule>
    <cfRule type="expression" dxfId="52" priority="8">
      <formula>$E234="B"</formula>
    </cfRule>
  </conditionalFormatting>
  <conditionalFormatting sqref="A253:D274">
    <cfRule type="expression" dxfId="51" priority="3">
      <formula>$E253="Q"</formula>
    </cfRule>
    <cfRule type="expression" dxfId="50" priority="4">
      <formula>$E253="G"</formula>
    </cfRule>
    <cfRule type="expression" dxfId="49" priority="5">
      <formula>$E253="B"</formula>
    </cfRule>
  </conditionalFormatting>
  <conditionalFormatting sqref="A275:D293 A294:B317 D294:D317">
    <cfRule type="expression" dxfId="48" priority="1">
      <formula>$E275="Q"</formula>
    </cfRule>
    <cfRule type="expression" dxfId="47" priority="2">
      <formula>$E275="F"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B239"/>
  <sheetViews>
    <sheetView zoomScale="85" zoomScaleNormal="85" workbookViewId="0">
      <pane ySplit="1" topLeftCell="A199" activePane="bottomLeft" state="frozen"/>
      <selection activeCell="B1" sqref="B1"/>
      <selection pane="bottomLeft" activeCell="W226" sqref="W226"/>
    </sheetView>
  </sheetViews>
  <sheetFormatPr defaultRowHeight="14.25" x14ac:dyDescent="0.45"/>
  <cols>
    <col min="1" max="1" width="14.46484375" bestFit="1" customWidth="1"/>
    <col min="2" max="2" width="6" bestFit="1" customWidth="1"/>
    <col min="3" max="3" width="11.796875" bestFit="1" customWidth="1"/>
    <col min="4" max="4" width="6.53125" bestFit="1" customWidth="1"/>
    <col min="5" max="5" width="30.796875" bestFit="1" customWidth="1"/>
    <col min="6" max="6" width="5.796875" bestFit="1" customWidth="1"/>
    <col min="7" max="7" width="6.53125" bestFit="1" customWidth="1"/>
    <col min="8" max="8" width="5.796875" bestFit="1" customWidth="1"/>
    <col min="9" max="17" width="8.46484375" bestFit="1" customWidth="1"/>
    <col min="18" max="18" width="9.53125" bestFit="1" customWidth="1"/>
    <col min="19" max="19" width="7.46484375" bestFit="1" customWidth="1"/>
    <col min="20" max="20" width="7.796875" bestFit="1" customWidth="1"/>
    <col min="21" max="21" width="6.19921875" bestFit="1" customWidth="1"/>
    <col min="22" max="22" width="14.796875" bestFit="1" customWidth="1"/>
    <col min="23" max="23" width="11.46484375" bestFit="1" customWidth="1"/>
  </cols>
  <sheetData>
    <row r="1" spans="1:23" x14ac:dyDescent="0.45">
      <c r="A1" s="8" t="s">
        <v>0</v>
      </c>
      <c r="B1" s="8" t="s">
        <v>1</v>
      </c>
      <c r="C1" s="8" t="s">
        <v>2</v>
      </c>
      <c r="D1" s="8" t="s">
        <v>3</v>
      </c>
      <c r="E1" t="s">
        <v>2205</v>
      </c>
      <c r="F1" t="s">
        <v>5179</v>
      </c>
      <c r="G1" s="3" t="s">
        <v>338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</row>
    <row r="2" spans="1:23" x14ac:dyDescent="0.45">
      <c r="A2" s="1" t="s">
        <v>322</v>
      </c>
      <c r="B2" s="1">
        <v>2019</v>
      </c>
      <c r="C2" s="2">
        <v>43527</v>
      </c>
      <c r="D2" s="1" t="s">
        <v>103</v>
      </c>
      <c r="E2" s="1" t="s">
        <v>110</v>
      </c>
      <c r="F2" s="1" t="s">
        <v>91</v>
      </c>
      <c r="G2" s="120">
        <f>(C2-VLOOKUP(E2,Riders!$A$2:$D$4499,4,FALSE))/365</f>
        <v>23.024657534246575</v>
      </c>
      <c r="H2" s="1">
        <v>1</v>
      </c>
      <c r="I2" s="1">
        <v>3</v>
      </c>
      <c r="J2" s="1">
        <v>2</v>
      </c>
      <c r="K2" s="1"/>
      <c r="L2" s="1"/>
      <c r="M2" s="1"/>
      <c r="N2" s="1"/>
      <c r="O2" s="1"/>
      <c r="P2" s="1"/>
      <c r="Q2" s="1"/>
      <c r="R2" s="1">
        <v>4</v>
      </c>
      <c r="S2" s="1">
        <v>20</v>
      </c>
      <c r="T2" s="1"/>
      <c r="U2" s="122">
        <v>29</v>
      </c>
      <c r="V2" s="94">
        <v>1.2895833333333331</v>
      </c>
      <c r="W2">
        <v>48.439</v>
      </c>
    </row>
    <row r="3" spans="1:23" x14ac:dyDescent="0.45">
      <c r="A3" s="1" t="s">
        <v>322</v>
      </c>
      <c r="B3" s="1">
        <v>2019</v>
      </c>
      <c r="C3" s="2">
        <v>43527</v>
      </c>
      <c r="D3" s="1" t="s">
        <v>103</v>
      </c>
      <c r="E3" s="1" t="s">
        <v>289</v>
      </c>
      <c r="F3" s="1" t="s">
        <v>64</v>
      </c>
      <c r="G3" s="120">
        <f>(C3-VLOOKUP(E3,Riders!$A$2:$D$4499,4,FALSE))/365</f>
        <v>31.643835616438356</v>
      </c>
      <c r="H3" s="1">
        <v>2</v>
      </c>
      <c r="I3" s="1"/>
      <c r="J3" s="1"/>
      <c r="K3" s="1">
        <v>5</v>
      </c>
      <c r="L3" s="1"/>
      <c r="M3" s="1"/>
      <c r="N3" s="1"/>
      <c r="O3" s="1"/>
      <c r="P3" s="1"/>
      <c r="Q3" s="1">
        <v>3</v>
      </c>
      <c r="R3" s="1"/>
      <c r="S3" s="1">
        <v>20</v>
      </c>
      <c r="T3" s="1"/>
      <c r="U3" s="122">
        <v>28</v>
      </c>
      <c r="V3" s="15"/>
    </row>
    <row r="4" spans="1:23" x14ac:dyDescent="0.45">
      <c r="A4" s="1" t="s">
        <v>322</v>
      </c>
      <c r="B4" s="1">
        <v>2019</v>
      </c>
      <c r="C4" s="2">
        <v>43527</v>
      </c>
      <c r="D4" s="1" t="s">
        <v>103</v>
      </c>
      <c r="E4" s="1" t="s">
        <v>247</v>
      </c>
      <c r="F4" s="1" t="s">
        <v>34</v>
      </c>
      <c r="G4" s="120">
        <f>(C4-VLOOKUP(E4,Riders!$A$2:$D$4499,4,FALSE))/365</f>
        <v>36.405479452054792</v>
      </c>
      <c r="H4" s="1">
        <v>3</v>
      </c>
      <c r="I4" s="1">
        <v>1</v>
      </c>
      <c r="J4" s="1">
        <v>3</v>
      </c>
      <c r="K4" s="1"/>
      <c r="L4" s="1">
        <v>5</v>
      </c>
      <c r="M4" s="1"/>
      <c r="N4" s="1">
        <v>2</v>
      </c>
      <c r="O4" s="1">
        <v>5</v>
      </c>
      <c r="P4" s="1"/>
      <c r="Q4" s="1"/>
      <c r="R4" s="1">
        <v>10</v>
      </c>
      <c r="S4" s="1"/>
      <c r="T4" s="1"/>
      <c r="U4" s="122">
        <v>26</v>
      </c>
      <c r="V4" s="15"/>
    </row>
    <row r="5" spans="1:23" x14ac:dyDescent="0.45">
      <c r="A5" s="1" t="s">
        <v>322</v>
      </c>
      <c r="B5" s="1">
        <v>2019</v>
      </c>
      <c r="C5" s="2">
        <v>43527</v>
      </c>
      <c r="D5" s="1" t="s">
        <v>103</v>
      </c>
      <c r="E5" s="1" t="s">
        <v>323</v>
      </c>
      <c r="F5" s="1" t="s">
        <v>282</v>
      </c>
      <c r="G5" s="120" t="e">
        <f>(C5-VLOOKUP(E5,Riders!$A$2:$D$4499,4,FALSE))/365</f>
        <v>#N/A</v>
      </c>
      <c r="H5" s="1">
        <v>4</v>
      </c>
      <c r="I5" s="1"/>
      <c r="J5" s="1"/>
      <c r="K5" s="1"/>
      <c r="L5" s="1"/>
      <c r="M5" s="1">
        <v>1</v>
      </c>
      <c r="N5" s="1"/>
      <c r="O5" s="1"/>
      <c r="P5" s="1"/>
      <c r="Q5" s="1">
        <v>5</v>
      </c>
      <c r="R5" s="1"/>
      <c r="S5" s="1">
        <v>20</v>
      </c>
      <c r="T5" s="1"/>
      <c r="U5" s="122">
        <v>26</v>
      </c>
      <c r="V5" s="15"/>
    </row>
    <row r="6" spans="1:23" x14ac:dyDescent="0.45">
      <c r="A6" s="1" t="s">
        <v>322</v>
      </c>
      <c r="B6" s="1">
        <v>2019</v>
      </c>
      <c r="C6" s="2">
        <v>43527</v>
      </c>
      <c r="D6" s="1" t="s">
        <v>103</v>
      </c>
      <c r="E6" s="1" t="s">
        <v>203</v>
      </c>
      <c r="F6" s="1" t="s">
        <v>55</v>
      </c>
      <c r="G6" s="120">
        <f>(C6-VLOOKUP(E6,Riders!$A$2:$D$4499,4,FALSE))/365</f>
        <v>26.005479452054793</v>
      </c>
      <c r="H6" s="1">
        <v>5</v>
      </c>
      <c r="I6" s="1"/>
      <c r="J6" s="1"/>
      <c r="K6" s="1"/>
      <c r="L6" s="1"/>
      <c r="M6" s="1"/>
      <c r="N6" s="1"/>
      <c r="O6" s="1"/>
      <c r="P6" s="1"/>
      <c r="Q6" s="1"/>
      <c r="R6" s="1"/>
      <c r="S6" s="1">
        <v>20</v>
      </c>
      <c r="T6" s="1"/>
      <c r="U6" s="122">
        <v>20</v>
      </c>
      <c r="V6" s="15"/>
    </row>
    <row r="7" spans="1:23" x14ac:dyDescent="0.45">
      <c r="A7" s="1" t="s">
        <v>322</v>
      </c>
      <c r="B7" s="1">
        <v>2019</v>
      </c>
      <c r="C7" s="2">
        <v>43527</v>
      </c>
      <c r="D7" s="1" t="s">
        <v>103</v>
      </c>
      <c r="E7" s="1" t="s">
        <v>298</v>
      </c>
      <c r="F7" s="1" t="s">
        <v>61</v>
      </c>
      <c r="G7" s="120">
        <f>(C7-VLOOKUP(E7,Riders!$A$2:$D$4499,4,FALSE))/365</f>
        <v>25.942465753424656</v>
      </c>
      <c r="H7" s="1">
        <v>6</v>
      </c>
      <c r="I7" s="1"/>
      <c r="J7" s="1"/>
      <c r="K7" s="1"/>
      <c r="L7" s="1"/>
      <c r="M7" s="1">
        <v>5</v>
      </c>
      <c r="N7" s="1"/>
      <c r="O7" s="1">
        <v>3</v>
      </c>
      <c r="P7" s="1"/>
      <c r="Q7" s="1"/>
      <c r="R7" s="1">
        <v>6</v>
      </c>
      <c r="S7" s="1"/>
      <c r="T7" s="1"/>
      <c r="U7" s="122">
        <v>14</v>
      </c>
      <c r="V7" s="15"/>
    </row>
    <row r="8" spans="1:23" x14ac:dyDescent="0.45">
      <c r="A8" s="1" t="s">
        <v>322</v>
      </c>
      <c r="B8" s="1">
        <v>2019</v>
      </c>
      <c r="C8" s="2">
        <v>43527</v>
      </c>
      <c r="D8" s="1" t="s">
        <v>103</v>
      </c>
      <c r="E8" s="1" t="s">
        <v>137</v>
      </c>
      <c r="F8" s="1" t="s">
        <v>79</v>
      </c>
      <c r="G8" s="120">
        <f>(C8-VLOOKUP(E8,Riders!$A$2:$D$4499,4,FALSE))/365</f>
        <v>28.605479452054794</v>
      </c>
      <c r="H8" s="1">
        <v>7</v>
      </c>
      <c r="I8" s="1">
        <v>5</v>
      </c>
      <c r="J8" s="1"/>
      <c r="K8" s="1"/>
      <c r="L8" s="1">
        <v>3</v>
      </c>
      <c r="M8" s="1"/>
      <c r="N8" s="1"/>
      <c r="O8" s="1"/>
      <c r="P8" s="1">
        <v>2</v>
      </c>
      <c r="Q8" s="1"/>
      <c r="R8" s="1"/>
      <c r="S8" s="1"/>
      <c r="T8" s="1"/>
      <c r="U8" s="122">
        <v>10</v>
      </c>
      <c r="V8" s="15"/>
    </row>
    <row r="9" spans="1:23" x14ac:dyDescent="0.45">
      <c r="A9" s="1" t="s">
        <v>322</v>
      </c>
      <c r="B9" s="1">
        <v>2019</v>
      </c>
      <c r="C9" s="2">
        <v>43527</v>
      </c>
      <c r="D9" s="1" t="s">
        <v>103</v>
      </c>
      <c r="E9" s="1" t="s">
        <v>147</v>
      </c>
      <c r="F9" s="1" t="s">
        <v>67</v>
      </c>
      <c r="G9" s="120">
        <f>(C9-VLOOKUP(E9,Riders!$A$2:$D$4499,4,FALSE))/365</f>
        <v>24.205479452054796</v>
      </c>
      <c r="H9" s="1">
        <v>8</v>
      </c>
      <c r="I9" s="1"/>
      <c r="J9" s="1">
        <v>1</v>
      </c>
      <c r="K9" s="1">
        <v>3</v>
      </c>
      <c r="L9" s="1"/>
      <c r="M9" s="1">
        <v>3</v>
      </c>
      <c r="N9" s="1">
        <v>1</v>
      </c>
      <c r="O9" s="1">
        <v>1</v>
      </c>
      <c r="P9" s="1"/>
      <c r="Q9" s="1"/>
      <c r="R9" s="1"/>
      <c r="S9" s="1"/>
      <c r="T9" s="1"/>
      <c r="U9" s="122">
        <v>9</v>
      </c>
      <c r="V9" s="15"/>
    </row>
    <row r="10" spans="1:23" x14ac:dyDescent="0.45">
      <c r="A10" s="1" t="s">
        <v>322</v>
      </c>
      <c r="B10" s="1">
        <v>2019</v>
      </c>
      <c r="C10" s="2">
        <v>43527</v>
      </c>
      <c r="D10" s="1" t="s">
        <v>103</v>
      </c>
      <c r="E10" s="1" t="s">
        <v>297</v>
      </c>
      <c r="F10" s="1" t="s">
        <v>251</v>
      </c>
      <c r="G10" s="120">
        <f>(C10-VLOOKUP(E10,Riders!$A$2:$D$4499,4,FALSE))/365</f>
        <v>24.591780821917808</v>
      </c>
      <c r="H10" s="1">
        <v>9</v>
      </c>
      <c r="I10" s="1"/>
      <c r="J10" s="1"/>
      <c r="K10" s="1"/>
      <c r="L10" s="1"/>
      <c r="M10" s="1"/>
      <c r="N10" s="1">
        <v>3</v>
      </c>
      <c r="O10" s="1"/>
      <c r="P10" s="1">
        <v>5</v>
      </c>
      <c r="Q10" s="1">
        <v>1</v>
      </c>
      <c r="R10" s="1"/>
      <c r="S10" s="1"/>
      <c r="T10" s="1"/>
      <c r="U10" s="122">
        <v>9</v>
      </c>
      <c r="V10" s="15"/>
    </row>
    <row r="11" spans="1:23" x14ac:dyDescent="0.45">
      <c r="A11" s="1" t="s">
        <v>322</v>
      </c>
      <c r="B11" s="1">
        <v>2019</v>
      </c>
      <c r="C11" s="2">
        <v>43527</v>
      </c>
      <c r="D11" s="1" t="s">
        <v>103</v>
      </c>
      <c r="E11" s="1" t="s">
        <v>193</v>
      </c>
      <c r="F11" s="1" t="s">
        <v>46</v>
      </c>
      <c r="G11" s="120">
        <f>(C11-VLOOKUP(E11,Riders!$A$2:$D$4499,4,FALSE))/365</f>
        <v>23.326027397260273</v>
      </c>
      <c r="H11" s="1">
        <v>10</v>
      </c>
      <c r="I11" s="1"/>
      <c r="J11" s="1"/>
      <c r="K11" s="1"/>
      <c r="L11" s="1">
        <v>2</v>
      </c>
      <c r="M11" s="1"/>
      <c r="N11" s="1">
        <v>5</v>
      </c>
      <c r="O11" s="1"/>
      <c r="P11" s="1"/>
      <c r="Q11" s="1">
        <v>2</v>
      </c>
      <c r="R11" s="1"/>
      <c r="S11" s="1"/>
      <c r="T11" s="1"/>
      <c r="U11" s="122">
        <v>9</v>
      </c>
      <c r="V11" s="15"/>
    </row>
    <row r="12" spans="1:23" x14ac:dyDescent="0.45">
      <c r="A12" s="1" t="s">
        <v>322</v>
      </c>
      <c r="B12" s="1">
        <v>2019</v>
      </c>
      <c r="C12" s="2">
        <v>43527</v>
      </c>
      <c r="D12" s="1" t="s">
        <v>103</v>
      </c>
      <c r="E12" s="1" t="s">
        <v>3454</v>
      </c>
      <c r="F12" s="1" t="s">
        <v>3455</v>
      </c>
      <c r="G12" s="120">
        <f>(C12-VLOOKUP(E12,Riders!$A$2:$D$4499,4,FALSE))/365</f>
        <v>19.227397260273971</v>
      </c>
      <c r="H12" s="1">
        <v>11</v>
      </c>
      <c r="I12" s="1"/>
      <c r="J12" s="1">
        <v>5</v>
      </c>
      <c r="K12" s="1"/>
      <c r="L12" s="1"/>
      <c r="M12" s="1"/>
      <c r="N12" s="1"/>
      <c r="O12" s="1"/>
      <c r="P12" s="1"/>
      <c r="Q12" s="1"/>
      <c r="R12" s="1">
        <v>2</v>
      </c>
      <c r="S12" s="1"/>
      <c r="T12" s="1"/>
      <c r="U12" s="122">
        <v>7</v>
      </c>
      <c r="V12" s="15"/>
    </row>
    <row r="13" spans="1:23" x14ac:dyDescent="0.45">
      <c r="A13" s="1" t="s">
        <v>322</v>
      </c>
      <c r="B13" s="1">
        <v>2019</v>
      </c>
      <c r="C13" s="2">
        <v>43527</v>
      </c>
      <c r="D13" s="1" t="s">
        <v>103</v>
      </c>
      <c r="E13" s="1" t="s">
        <v>321</v>
      </c>
      <c r="F13" s="1" t="s">
        <v>177</v>
      </c>
      <c r="G13" s="120">
        <f>(C13-VLOOKUP(E13,Riders!$A$2:$D$4499,4,FALSE))/365</f>
        <v>27.882191780821916</v>
      </c>
      <c r="H13" s="1">
        <v>12</v>
      </c>
      <c r="I13" s="1"/>
      <c r="J13" s="1"/>
      <c r="K13" s="1"/>
      <c r="L13" s="1"/>
      <c r="M13" s="1">
        <v>2</v>
      </c>
      <c r="N13" s="1"/>
      <c r="O13" s="1">
        <v>2</v>
      </c>
      <c r="P13" s="1"/>
      <c r="Q13" s="1"/>
      <c r="R13" s="1"/>
      <c r="S13" s="1"/>
      <c r="T13" s="1"/>
      <c r="U13" s="122">
        <v>4</v>
      </c>
      <c r="V13" s="15"/>
    </row>
    <row r="14" spans="1:23" x14ac:dyDescent="0.45">
      <c r="A14" s="1" t="s">
        <v>322</v>
      </c>
      <c r="B14" s="1">
        <v>2019</v>
      </c>
      <c r="C14" s="2">
        <v>43527</v>
      </c>
      <c r="D14" s="1" t="s">
        <v>103</v>
      </c>
      <c r="E14" s="41" t="s">
        <v>317</v>
      </c>
      <c r="F14" s="1" t="s">
        <v>52</v>
      </c>
      <c r="G14" s="120">
        <f>(C14-VLOOKUP(E14,Riders!$A$2:$D$4499,4,FALSE))/365</f>
        <v>26.410958904109588</v>
      </c>
      <c r="H14" s="1">
        <v>13</v>
      </c>
      <c r="I14" s="1"/>
      <c r="J14" s="1"/>
      <c r="K14" s="1">
        <v>2</v>
      </c>
      <c r="L14" s="1"/>
      <c r="M14" s="1"/>
      <c r="N14" s="1"/>
      <c r="O14" s="1"/>
      <c r="P14" s="1">
        <v>1</v>
      </c>
      <c r="Q14" s="1"/>
      <c r="R14" s="1"/>
      <c r="S14" s="1"/>
      <c r="T14" s="1"/>
      <c r="U14" s="122">
        <v>3</v>
      </c>
      <c r="V14" s="15"/>
    </row>
    <row r="15" spans="1:23" x14ac:dyDescent="0.45">
      <c r="A15" s="1" t="s">
        <v>322</v>
      </c>
      <c r="B15" s="1">
        <v>2019</v>
      </c>
      <c r="C15" s="2">
        <v>43527</v>
      </c>
      <c r="D15" s="1" t="s">
        <v>103</v>
      </c>
      <c r="E15" s="1" t="s">
        <v>241</v>
      </c>
      <c r="F15" s="1" t="s">
        <v>242</v>
      </c>
      <c r="G15" s="120">
        <f>(C15-VLOOKUP(E15,Riders!$A$2:$D$4499,4,FALSE))/365</f>
        <v>24.254794520547946</v>
      </c>
      <c r="H15" s="1">
        <v>14</v>
      </c>
      <c r="I15" s="1"/>
      <c r="J15" s="1"/>
      <c r="K15" s="1"/>
      <c r="L15" s="1"/>
      <c r="M15" s="1"/>
      <c r="N15" s="1"/>
      <c r="O15" s="1"/>
      <c r="P15" s="1">
        <v>3</v>
      </c>
      <c r="Q15" s="1"/>
      <c r="R15" s="1"/>
      <c r="S15" s="1"/>
      <c r="T15" s="1"/>
      <c r="U15" s="122">
        <v>3</v>
      </c>
      <c r="V15" s="15"/>
    </row>
    <row r="16" spans="1:23" x14ac:dyDescent="0.45">
      <c r="A16" s="1" t="s">
        <v>322</v>
      </c>
      <c r="B16" s="1">
        <v>2019</v>
      </c>
      <c r="C16" s="2">
        <v>43527</v>
      </c>
      <c r="D16" s="1" t="s">
        <v>103</v>
      </c>
      <c r="E16" s="1" t="s">
        <v>293</v>
      </c>
      <c r="F16" s="1" t="s">
        <v>40</v>
      </c>
      <c r="G16" s="120">
        <f>(C16-VLOOKUP(E16,Riders!$A$2:$D$4499,4,FALSE))/365</f>
        <v>24.736986301369864</v>
      </c>
      <c r="H16" s="1">
        <v>15</v>
      </c>
      <c r="I16" s="1"/>
      <c r="J16" s="1"/>
      <c r="K16" s="1"/>
      <c r="L16" s="1">
        <v>1</v>
      </c>
      <c r="M16" s="1"/>
      <c r="N16" s="1"/>
      <c r="O16" s="1"/>
      <c r="P16" s="1"/>
      <c r="Q16" s="1"/>
      <c r="R16" s="1"/>
      <c r="S16" s="1"/>
      <c r="T16" s="1"/>
      <c r="U16" s="122">
        <v>1</v>
      </c>
      <c r="V16" s="15"/>
    </row>
    <row r="17" spans="1:23" x14ac:dyDescent="0.45">
      <c r="A17" s="1" t="s">
        <v>322</v>
      </c>
      <c r="B17" s="1">
        <v>2019</v>
      </c>
      <c r="C17" s="2">
        <v>43527</v>
      </c>
      <c r="D17" s="1" t="s">
        <v>103</v>
      </c>
      <c r="E17" s="1" t="s">
        <v>291</v>
      </c>
      <c r="F17" s="1" t="s">
        <v>143</v>
      </c>
      <c r="G17" s="120">
        <f>(C17-VLOOKUP(E17,Riders!$A$2:$D$4499,4,FALSE))/365</f>
        <v>27.104109589041094</v>
      </c>
      <c r="H17" s="1">
        <v>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22">
        <v>0</v>
      </c>
      <c r="V17" s="15"/>
    </row>
    <row r="18" spans="1:23" x14ac:dyDescent="0.45">
      <c r="A18" s="1" t="s">
        <v>322</v>
      </c>
      <c r="B18" s="1">
        <v>2019</v>
      </c>
      <c r="C18" s="2">
        <v>43527</v>
      </c>
      <c r="D18" s="1" t="s">
        <v>103</v>
      </c>
      <c r="E18" s="1" t="s">
        <v>314</v>
      </c>
      <c r="F18" s="1" t="s">
        <v>83</v>
      </c>
      <c r="G18" s="120">
        <f>(C18-VLOOKUP(E18,Riders!$A$2:$D$4499,4,FALSE))/365</f>
        <v>30.767123287671232</v>
      </c>
      <c r="H18" s="1">
        <v>17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22">
        <v>0</v>
      </c>
      <c r="V18" s="15"/>
    </row>
    <row r="19" spans="1:23" x14ac:dyDescent="0.45">
      <c r="A19" s="1" t="s">
        <v>322</v>
      </c>
      <c r="B19" s="1">
        <v>2019</v>
      </c>
      <c r="C19" s="2">
        <v>43527</v>
      </c>
      <c r="D19" s="1" t="s">
        <v>103</v>
      </c>
      <c r="E19" s="1" t="s">
        <v>4904</v>
      </c>
      <c r="F19" s="1" t="s">
        <v>131</v>
      </c>
      <c r="G19" s="120">
        <f>(C19-VLOOKUP(E19,Riders!$A$2:$D$4499,4,FALSE))/365</f>
        <v>25.460273972602739</v>
      </c>
      <c r="H19" s="1">
        <v>18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22">
        <v>0</v>
      </c>
      <c r="V19" s="15"/>
    </row>
    <row r="20" spans="1:23" x14ac:dyDescent="0.45">
      <c r="A20" s="1" t="s">
        <v>322</v>
      </c>
      <c r="B20" s="1">
        <v>2019</v>
      </c>
      <c r="C20" s="2">
        <v>43527</v>
      </c>
      <c r="D20" s="1" t="s">
        <v>103</v>
      </c>
      <c r="E20" s="41" t="s">
        <v>258</v>
      </c>
      <c r="F20" s="1" t="s">
        <v>115</v>
      </c>
      <c r="G20" s="120" t="e">
        <f>(C20-VLOOKUP(E20,Riders!$A$2:$D$4499,4,FALSE))/365</f>
        <v>#N/A</v>
      </c>
      <c r="H20" s="1">
        <v>19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22">
        <v>0</v>
      </c>
      <c r="V20" s="15"/>
    </row>
    <row r="21" spans="1:23" x14ac:dyDescent="0.45">
      <c r="A21" s="1" t="s">
        <v>322</v>
      </c>
      <c r="B21" s="1">
        <v>2019</v>
      </c>
      <c r="C21" s="2">
        <v>43527</v>
      </c>
      <c r="D21" s="1" t="s">
        <v>103</v>
      </c>
      <c r="E21" s="1" t="s">
        <v>97</v>
      </c>
      <c r="F21" s="1" t="s">
        <v>99</v>
      </c>
      <c r="G21" s="120">
        <f>(C21-VLOOKUP(E21,Riders!$A$2:$D$4499,4,FALSE))/365</f>
        <v>20.509589041095889</v>
      </c>
      <c r="H21" s="1">
        <v>20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22" t="s">
        <v>100</v>
      </c>
      <c r="V21" s="15"/>
    </row>
    <row r="22" spans="1:23" x14ac:dyDescent="0.45">
      <c r="A22" s="1" t="s">
        <v>322</v>
      </c>
      <c r="B22" s="1">
        <v>2019</v>
      </c>
      <c r="C22" s="2">
        <v>43527</v>
      </c>
      <c r="D22" s="1" t="s">
        <v>103</v>
      </c>
      <c r="E22" s="1" t="s">
        <v>2028</v>
      </c>
      <c r="F22" s="1" t="s">
        <v>88</v>
      </c>
      <c r="G22" s="120">
        <f>(C22-VLOOKUP(E22,Riders!$A$2:$D$4499,4,FALSE))/365</f>
        <v>35.813698630136983</v>
      </c>
      <c r="H22" s="1">
        <v>21</v>
      </c>
      <c r="I22" s="1"/>
      <c r="J22" s="1"/>
      <c r="K22" s="1">
        <v>1</v>
      </c>
      <c r="L22" s="1"/>
      <c r="M22" s="1"/>
      <c r="N22" s="1"/>
      <c r="O22" s="1"/>
      <c r="P22" s="1"/>
      <c r="Q22" s="1"/>
      <c r="R22" s="1"/>
      <c r="S22" s="1"/>
      <c r="T22" s="1"/>
      <c r="U22" s="122" t="s">
        <v>100</v>
      </c>
      <c r="V22" s="15"/>
    </row>
    <row r="23" spans="1:23" x14ac:dyDescent="0.45">
      <c r="A23" s="1" t="s">
        <v>322</v>
      </c>
      <c r="B23" s="1">
        <v>2019</v>
      </c>
      <c r="C23" s="2">
        <v>43527</v>
      </c>
      <c r="D23" s="1" t="s">
        <v>103</v>
      </c>
      <c r="E23" s="1" t="s">
        <v>288</v>
      </c>
      <c r="F23" s="1" t="s">
        <v>58</v>
      </c>
      <c r="G23" s="120">
        <f>(C23-VLOOKUP(E23,Riders!$A$2:$D$4499,4,FALSE))/365</f>
        <v>22.794520547945204</v>
      </c>
      <c r="H23" s="1">
        <v>22</v>
      </c>
      <c r="I23" s="1">
        <v>2</v>
      </c>
      <c r="J23" s="1"/>
      <c r="K23" s="1"/>
      <c r="L23" s="1"/>
      <c r="M23" s="1"/>
      <c r="N23" s="1"/>
      <c r="O23" s="1"/>
      <c r="P23" s="1"/>
      <c r="Q23" s="1"/>
      <c r="R23" s="1"/>
      <c r="S23" s="1"/>
      <c r="T23" s="1">
        <v>20</v>
      </c>
      <c r="U23" s="122" t="s">
        <v>100</v>
      </c>
      <c r="V23" s="15"/>
    </row>
    <row r="24" spans="1:23" x14ac:dyDescent="0.45">
      <c r="A24" s="4" t="s">
        <v>319</v>
      </c>
      <c r="B24" s="4">
        <v>2019</v>
      </c>
      <c r="C24" s="5">
        <v>43770</v>
      </c>
      <c r="D24" s="4" t="s">
        <v>30</v>
      </c>
      <c r="E24" s="4" t="s">
        <v>147</v>
      </c>
      <c r="F24" s="4" t="s">
        <v>67</v>
      </c>
      <c r="G24" s="120">
        <f>(C24-VLOOKUP(E24,Riders!$A$2:$D$4499,4,FALSE))/365</f>
        <v>24.87123287671233</v>
      </c>
      <c r="H24" s="4"/>
      <c r="I24" s="4">
        <v>5</v>
      </c>
      <c r="J24" s="4">
        <v>3</v>
      </c>
      <c r="K24" s="4">
        <v>1</v>
      </c>
      <c r="L24" s="4">
        <v>5</v>
      </c>
      <c r="M24" s="4">
        <v>5</v>
      </c>
      <c r="N24" s="4">
        <v>1</v>
      </c>
      <c r="O24" s="4"/>
      <c r="P24" s="4">
        <v>1</v>
      </c>
      <c r="Q24" s="4">
        <v>5</v>
      </c>
      <c r="R24" s="4"/>
      <c r="S24" s="4">
        <v>40</v>
      </c>
      <c r="T24" s="4"/>
      <c r="U24" s="148">
        <v>66</v>
      </c>
      <c r="V24" s="149">
        <v>1.3062499999999999</v>
      </c>
      <c r="W24" s="14">
        <v>47.837000000000003</v>
      </c>
    </row>
    <row r="25" spans="1:23" x14ac:dyDescent="0.45">
      <c r="A25" s="4" t="s">
        <v>319</v>
      </c>
      <c r="B25" s="4">
        <v>2019</v>
      </c>
      <c r="C25" s="5">
        <v>43770</v>
      </c>
      <c r="D25" s="4" t="s">
        <v>30</v>
      </c>
      <c r="E25" s="4" t="s">
        <v>298</v>
      </c>
      <c r="F25" s="4" t="s">
        <v>61</v>
      </c>
      <c r="G25" s="120">
        <f>(C25-VLOOKUP(E25,Riders!$A$2:$D$4499,4,FALSE))/365</f>
        <v>26.608219178082191</v>
      </c>
      <c r="H25" s="4"/>
      <c r="I25" s="4"/>
      <c r="J25" s="4">
        <v>2</v>
      </c>
      <c r="K25" s="4"/>
      <c r="L25" s="4"/>
      <c r="M25" s="4"/>
      <c r="N25" s="4"/>
      <c r="O25" s="4"/>
      <c r="P25" s="4">
        <v>5</v>
      </c>
      <c r="Q25" s="4">
        <v>1</v>
      </c>
      <c r="R25" s="4">
        <v>10</v>
      </c>
      <c r="S25" s="4">
        <v>20</v>
      </c>
      <c r="T25" s="4"/>
      <c r="U25" s="148">
        <v>38</v>
      </c>
      <c r="V25" s="119"/>
      <c r="W25" s="14"/>
    </row>
    <row r="26" spans="1:23" x14ac:dyDescent="0.45">
      <c r="A26" s="4" t="s">
        <v>319</v>
      </c>
      <c r="B26" s="4">
        <v>2019</v>
      </c>
      <c r="C26" s="5">
        <v>43770</v>
      </c>
      <c r="D26" s="4" t="s">
        <v>30</v>
      </c>
      <c r="E26" s="4" t="s">
        <v>305</v>
      </c>
      <c r="F26" s="4" t="s">
        <v>251</v>
      </c>
      <c r="G26" s="120">
        <f>(C26-VLOOKUP(E26,Riders!$A$2:$D$4499,4,FALSE))/365</f>
        <v>35.276712328767125</v>
      </c>
      <c r="H26" s="4"/>
      <c r="I26" s="4"/>
      <c r="J26" s="4"/>
      <c r="K26" s="4">
        <v>5</v>
      </c>
      <c r="L26" s="4">
        <v>1</v>
      </c>
      <c r="M26" s="4"/>
      <c r="N26" s="4">
        <v>3</v>
      </c>
      <c r="O26" s="4"/>
      <c r="P26" s="4">
        <v>3</v>
      </c>
      <c r="Q26" s="4">
        <v>3</v>
      </c>
      <c r="R26" s="4"/>
      <c r="S26" s="4">
        <v>20</v>
      </c>
      <c r="T26" s="4"/>
      <c r="U26" s="148">
        <v>35</v>
      </c>
      <c r="V26" s="119"/>
      <c r="W26" s="14"/>
    </row>
    <row r="27" spans="1:23" x14ac:dyDescent="0.45">
      <c r="A27" s="4" t="s">
        <v>319</v>
      </c>
      <c r="B27" s="4">
        <v>2019</v>
      </c>
      <c r="C27" s="5">
        <v>43770</v>
      </c>
      <c r="D27" s="4" t="s">
        <v>30</v>
      </c>
      <c r="E27" s="4" t="s">
        <v>246</v>
      </c>
      <c r="F27" s="4" t="s">
        <v>34</v>
      </c>
      <c r="G27" s="120">
        <f>(C27-VLOOKUP(E27,Riders!$A$2:$D$4499,4,FALSE))/365</f>
        <v>28.438356164383563</v>
      </c>
      <c r="H27" s="4"/>
      <c r="I27" s="4"/>
      <c r="J27" s="4"/>
      <c r="K27" s="4">
        <v>2</v>
      </c>
      <c r="L27" s="4"/>
      <c r="M27" s="4"/>
      <c r="N27" s="4">
        <v>2</v>
      </c>
      <c r="O27" s="4"/>
      <c r="P27" s="4"/>
      <c r="Q27" s="4">
        <v>2</v>
      </c>
      <c r="R27" s="4">
        <v>6</v>
      </c>
      <c r="S27" s="4">
        <v>20</v>
      </c>
      <c r="T27" s="4"/>
      <c r="U27" s="148">
        <v>32</v>
      </c>
      <c r="V27" s="119"/>
      <c r="W27" s="14"/>
    </row>
    <row r="28" spans="1:23" x14ac:dyDescent="0.45">
      <c r="A28" s="4" t="s">
        <v>319</v>
      </c>
      <c r="B28" s="4">
        <v>2019</v>
      </c>
      <c r="C28" s="5">
        <v>43770</v>
      </c>
      <c r="D28" s="4" t="s">
        <v>30</v>
      </c>
      <c r="E28" s="4" t="s">
        <v>4728</v>
      </c>
      <c r="F28" s="4" t="s">
        <v>2347</v>
      </c>
      <c r="G28" s="120">
        <f>(C28-VLOOKUP(E28,Riders!$A$2:$D$4499,4,FALSE))/365</f>
        <v>27.194520547945206</v>
      </c>
      <c r="H28" s="4"/>
      <c r="I28" s="4"/>
      <c r="J28" s="4"/>
      <c r="K28" s="4"/>
      <c r="L28" s="4"/>
      <c r="M28" s="4">
        <v>3</v>
      </c>
      <c r="N28" s="4"/>
      <c r="O28" s="4">
        <v>1</v>
      </c>
      <c r="P28" s="4"/>
      <c r="Q28" s="4"/>
      <c r="R28" s="4">
        <v>4</v>
      </c>
      <c r="S28" s="4">
        <v>20</v>
      </c>
      <c r="T28" s="4"/>
      <c r="U28" s="148">
        <v>28</v>
      </c>
      <c r="V28" s="119"/>
      <c r="W28" s="14"/>
    </row>
    <row r="29" spans="1:23" x14ac:dyDescent="0.45">
      <c r="A29" s="4" t="s">
        <v>319</v>
      </c>
      <c r="B29" s="4">
        <v>2019</v>
      </c>
      <c r="C29" s="5">
        <v>43770</v>
      </c>
      <c r="D29" s="4" t="s">
        <v>30</v>
      </c>
      <c r="E29" s="4" t="s">
        <v>2028</v>
      </c>
      <c r="F29" s="4" t="s">
        <v>88</v>
      </c>
      <c r="G29" s="120">
        <f>(C29-VLOOKUP(E29,Riders!$A$2:$D$4499,4,FALSE))/365</f>
        <v>36.479452054794521</v>
      </c>
      <c r="H29" s="4"/>
      <c r="I29" s="4"/>
      <c r="J29" s="4"/>
      <c r="K29" s="4">
        <v>3</v>
      </c>
      <c r="L29" s="4"/>
      <c r="M29" s="4"/>
      <c r="N29" s="4"/>
      <c r="O29" s="4">
        <v>2</v>
      </c>
      <c r="P29" s="4">
        <v>2</v>
      </c>
      <c r="Q29" s="4"/>
      <c r="R29" s="4"/>
      <c r="S29" s="4">
        <v>20</v>
      </c>
      <c r="T29" s="4"/>
      <c r="U29" s="148">
        <v>27</v>
      </c>
      <c r="V29" s="119"/>
      <c r="W29" s="14"/>
    </row>
    <row r="30" spans="1:23" x14ac:dyDescent="0.45">
      <c r="A30" s="4" t="s">
        <v>319</v>
      </c>
      <c r="B30" s="4">
        <v>2019</v>
      </c>
      <c r="C30" s="5">
        <v>43770</v>
      </c>
      <c r="D30" s="4" t="s">
        <v>30</v>
      </c>
      <c r="E30" s="4" t="s">
        <v>171</v>
      </c>
      <c r="F30" s="4" t="s">
        <v>55</v>
      </c>
      <c r="G30" s="120">
        <f>(C30-VLOOKUP(E30,Riders!$A$2:$D$4499,4,FALSE))/365</f>
        <v>25.961643835616439</v>
      </c>
      <c r="H30" s="4"/>
      <c r="I30" s="4"/>
      <c r="J30" s="4"/>
      <c r="K30" s="4"/>
      <c r="L30" s="4"/>
      <c r="M30" s="4">
        <v>2</v>
      </c>
      <c r="N30" s="4"/>
      <c r="O30" s="4"/>
      <c r="P30" s="4"/>
      <c r="Q30" s="4"/>
      <c r="R30" s="4"/>
      <c r="S30" s="4">
        <v>20</v>
      </c>
      <c r="T30" s="4"/>
      <c r="U30" s="148">
        <v>22</v>
      </c>
      <c r="V30" s="119"/>
      <c r="W30" s="14"/>
    </row>
    <row r="31" spans="1:23" x14ac:dyDescent="0.45">
      <c r="A31" s="4" t="s">
        <v>319</v>
      </c>
      <c r="B31" s="4">
        <v>2019</v>
      </c>
      <c r="C31" s="5">
        <v>43770</v>
      </c>
      <c r="D31" s="4" t="s">
        <v>30</v>
      </c>
      <c r="E31" s="4" t="s">
        <v>241</v>
      </c>
      <c r="F31" s="4" t="s">
        <v>242</v>
      </c>
      <c r="G31" s="120">
        <f>(C31-VLOOKUP(E31,Riders!$A$2:$D$4499,4,FALSE))/365</f>
        <v>24.920547945205481</v>
      </c>
      <c r="H31" s="4"/>
      <c r="I31" s="4">
        <v>3</v>
      </c>
      <c r="J31" s="4"/>
      <c r="K31" s="4"/>
      <c r="L31" s="4">
        <v>3</v>
      </c>
      <c r="M31" s="4">
        <v>1</v>
      </c>
      <c r="N31" s="4">
        <v>5</v>
      </c>
      <c r="O31" s="4"/>
      <c r="P31" s="4"/>
      <c r="Q31" s="4"/>
      <c r="R31" s="4"/>
      <c r="S31" s="4"/>
      <c r="T31" s="4"/>
      <c r="U31" s="148">
        <v>12</v>
      </c>
      <c r="V31" s="119"/>
      <c r="W31" s="14"/>
    </row>
    <row r="32" spans="1:23" x14ac:dyDescent="0.45">
      <c r="A32" s="4" t="s">
        <v>319</v>
      </c>
      <c r="B32" s="4">
        <v>2019</v>
      </c>
      <c r="C32" s="5">
        <v>43770</v>
      </c>
      <c r="D32" s="4" t="s">
        <v>30</v>
      </c>
      <c r="E32" s="4" t="s">
        <v>2699</v>
      </c>
      <c r="F32" s="4" t="s">
        <v>5186</v>
      </c>
      <c r="G32" s="120">
        <f>(C32-VLOOKUP(E32,Riders!$A$2:$D$4499,4,FALSE))/365</f>
        <v>34.676712328767124</v>
      </c>
      <c r="H32" s="4"/>
      <c r="I32" s="4">
        <v>2</v>
      </c>
      <c r="J32" s="4"/>
      <c r="K32" s="4"/>
      <c r="L32" s="4"/>
      <c r="M32" s="4"/>
      <c r="N32" s="4"/>
      <c r="O32" s="4">
        <v>5</v>
      </c>
      <c r="P32" s="4"/>
      <c r="Q32" s="4"/>
      <c r="R32" s="4"/>
      <c r="S32" s="4"/>
      <c r="T32" s="4"/>
      <c r="U32" s="148">
        <v>7</v>
      </c>
      <c r="V32" s="119"/>
      <c r="W32" s="14"/>
    </row>
    <row r="33" spans="1:23" x14ac:dyDescent="0.45">
      <c r="A33" s="4" t="s">
        <v>319</v>
      </c>
      <c r="B33" s="4">
        <v>2019</v>
      </c>
      <c r="C33" s="5">
        <v>43770</v>
      </c>
      <c r="D33" s="4" t="s">
        <v>30</v>
      </c>
      <c r="E33" s="4" t="s">
        <v>105</v>
      </c>
      <c r="F33" s="4" t="s">
        <v>52</v>
      </c>
      <c r="G33" s="120">
        <f>(C33-VLOOKUP(E33,Riders!$A$2:$D$4499,4,FALSE))/365</f>
        <v>19.221917808219178</v>
      </c>
      <c r="H33" s="4"/>
      <c r="I33" s="4">
        <v>1</v>
      </c>
      <c r="J33" s="4">
        <v>1</v>
      </c>
      <c r="K33" s="4"/>
      <c r="L33" s="4"/>
      <c r="M33" s="4"/>
      <c r="N33" s="4"/>
      <c r="O33" s="4"/>
      <c r="P33" s="4"/>
      <c r="Q33" s="4"/>
      <c r="R33" s="4">
        <v>2</v>
      </c>
      <c r="S33" s="4"/>
      <c r="T33" s="4"/>
      <c r="U33" s="148">
        <v>4</v>
      </c>
      <c r="V33" s="119"/>
      <c r="W33" s="14"/>
    </row>
    <row r="34" spans="1:23" x14ac:dyDescent="0.45">
      <c r="A34" s="4" t="s">
        <v>319</v>
      </c>
      <c r="B34" s="4">
        <v>2019</v>
      </c>
      <c r="C34" s="5">
        <v>43770</v>
      </c>
      <c r="D34" s="4" t="s">
        <v>30</v>
      </c>
      <c r="E34" s="4" t="s">
        <v>314</v>
      </c>
      <c r="F34" s="4" t="s">
        <v>83</v>
      </c>
      <c r="G34" s="120">
        <f>(C34-VLOOKUP(E34,Riders!$A$2:$D$4499,4,FALSE))/365</f>
        <v>31.432876712328767</v>
      </c>
      <c r="H34" s="4"/>
      <c r="I34" s="4"/>
      <c r="J34" s="4"/>
      <c r="K34" s="4"/>
      <c r="L34" s="4"/>
      <c r="M34" s="4"/>
      <c r="N34" s="4"/>
      <c r="O34" s="4">
        <v>3</v>
      </c>
      <c r="P34" s="4"/>
      <c r="Q34" s="4"/>
      <c r="R34" s="4"/>
      <c r="S34" s="4"/>
      <c r="T34" s="4"/>
      <c r="U34" s="148">
        <v>3</v>
      </c>
      <c r="V34" s="119"/>
      <c r="W34" s="14"/>
    </row>
    <row r="35" spans="1:23" x14ac:dyDescent="0.45">
      <c r="A35" s="4" t="s">
        <v>319</v>
      </c>
      <c r="B35" s="4">
        <v>2019</v>
      </c>
      <c r="C35" s="5">
        <v>43770</v>
      </c>
      <c r="D35" s="4" t="s">
        <v>30</v>
      </c>
      <c r="E35" s="4" t="s">
        <v>321</v>
      </c>
      <c r="F35" s="4" t="s">
        <v>177</v>
      </c>
      <c r="G35" s="120">
        <f>(C35-VLOOKUP(E35,Riders!$A$2:$D$4499,4,FALSE))/365</f>
        <v>28.547945205479451</v>
      </c>
      <c r="H35" s="4"/>
      <c r="I35" s="4"/>
      <c r="J35" s="4"/>
      <c r="K35" s="4"/>
      <c r="L35" s="4">
        <v>2</v>
      </c>
      <c r="M35" s="4"/>
      <c r="N35" s="4"/>
      <c r="O35" s="4"/>
      <c r="P35" s="4"/>
      <c r="Q35" s="4"/>
      <c r="R35" s="4"/>
      <c r="S35" s="4"/>
      <c r="T35" s="4"/>
      <c r="U35" s="148">
        <v>2</v>
      </c>
      <c r="V35" s="119"/>
      <c r="W35" s="14"/>
    </row>
    <row r="36" spans="1:23" x14ac:dyDescent="0.45">
      <c r="A36" s="4" t="s">
        <v>319</v>
      </c>
      <c r="B36" s="4">
        <v>2019</v>
      </c>
      <c r="C36" s="5">
        <v>43770</v>
      </c>
      <c r="D36" s="4" t="s">
        <v>30</v>
      </c>
      <c r="E36" s="4" t="s">
        <v>3886</v>
      </c>
      <c r="F36" s="4" t="s">
        <v>2334</v>
      </c>
      <c r="G36" s="120">
        <f>(C36-VLOOKUP(E36,Riders!$A$2:$D$4499,4,FALSE))/365</f>
        <v>20.328767123287673</v>
      </c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148">
        <v>0</v>
      </c>
      <c r="V36" s="119"/>
      <c r="W36" s="14"/>
    </row>
    <row r="37" spans="1:23" x14ac:dyDescent="0.45">
      <c r="A37" s="4" t="s">
        <v>319</v>
      </c>
      <c r="B37" s="4">
        <v>2019</v>
      </c>
      <c r="C37" s="5">
        <v>43770</v>
      </c>
      <c r="D37" s="4" t="s">
        <v>30</v>
      </c>
      <c r="E37" s="4" t="s">
        <v>2054</v>
      </c>
      <c r="F37" s="4" t="s">
        <v>46</v>
      </c>
      <c r="G37" s="120">
        <f>(C37-VLOOKUP(E37,Riders!$A$2:$D$4499,4,FALSE))/365</f>
        <v>33.589041095890408</v>
      </c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148">
        <v>0</v>
      </c>
      <c r="V37" s="119"/>
      <c r="W37" s="14"/>
    </row>
    <row r="38" spans="1:23" x14ac:dyDescent="0.45">
      <c r="A38" s="4" t="s">
        <v>319</v>
      </c>
      <c r="B38" s="4">
        <v>2019</v>
      </c>
      <c r="C38" s="5">
        <v>43770</v>
      </c>
      <c r="D38" s="4" t="s">
        <v>30</v>
      </c>
      <c r="E38" s="4" t="s">
        <v>248</v>
      </c>
      <c r="F38" s="4" t="s">
        <v>143</v>
      </c>
      <c r="G38" s="120">
        <f>(C38-VLOOKUP(E38,Riders!$A$2:$D$4499,4,FALSE))/365</f>
        <v>21.852054794520548</v>
      </c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148">
        <v>0</v>
      </c>
      <c r="V38" s="119"/>
      <c r="W38" s="14"/>
    </row>
    <row r="39" spans="1:23" x14ac:dyDescent="0.45">
      <c r="A39" s="4" t="s">
        <v>319</v>
      </c>
      <c r="B39" s="4">
        <v>2019</v>
      </c>
      <c r="C39" s="5">
        <v>43770</v>
      </c>
      <c r="D39" s="4" t="s">
        <v>30</v>
      </c>
      <c r="E39" s="4" t="s">
        <v>4904</v>
      </c>
      <c r="F39" s="4" t="s">
        <v>5201</v>
      </c>
      <c r="G39" s="120">
        <f>(C39-VLOOKUP(E39,Riders!$A$2:$D$4499,4,FALSE))/365</f>
        <v>26.126027397260273</v>
      </c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148">
        <v>0</v>
      </c>
      <c r="V39" s="119"/>
      <c r="W39" s="14"/>
    </row>
    <row r="40" spans="1:23" x14ac:dyDescent="0.45">
      <c r="A40" s="4" t="s">
        <v>319</v>
      </c>
      <c r="B40" s="4">
        <v>2019</v>
      </c>
      <c r="C40" s="5">
        <v>43770</v>
      </c>
      <c r="D40" s="4" t="s">
        <v>30</v>
      </c>
      <c r="E40" s="4" t="s">
        <v>159</v>
      </c>
      <c r="F40" s="4" t="s">
        <v>58</v>
      </c>
      <c r="G40" s="120">
        <f>(C40-VLOOKUP(E40,Riders!$A$2:$D$4499,4,FALSE))/365</f>
        <v>21.394520547945206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148">
        <v>0</v>
      </c>
      <c r="V40" s="119"/>
      <c r="W40" s="14"/>
    </row>
    <row r="41" spans="1:23" x14ac:dyDescent="0.45">
      <c r="A41" s="4" t="s">
        <v>319</v>
      </c>
      <c r="B41" s="4">
        <v>2019</v>
      </c>
      <c r="C41" s="5">
        <v>43770</v>
      </c>
      <c r="D41" s="4" t="s">
        <v>30</v>
      </c>
      <c r="E41" s="4" t="s">
        <v>2328</v>
      </c>
      <c r="F41" s="4" t="s">
        <v>279</v>
      </c>
      <c r="G41" s="120">
        <f>(C41-VLOOKUP(E41,Riders!$A$2:$D$4499,4,FALSE))/365</f>
        <v>26.093150684931508</v>
      </c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148">
        <v>0</v>
      </c>
      <c r="V41" s="119"/>
      <c r="W41" s="14"/>
    </row>
    <row r="42" spans="1:23" x14ac:dyDescent="0.45">
      <c r="A42" s="4" t="s">
        <v>319</v>
      </c>
      <c r="B42" s="4">
        <v>2019</v>
      </c>
      <c r="C42" s="5">
        <v>43770</v>
      </c>
      <c r="D42" s="4" t="s">
        <v>30</v>
      </c>
      <c r="E42" s="4" t="s">
        <v>258</v>
      </c>
      <c r="F42" s="4" t="s">
        <v>115</v>
      </c>
      <c r="G42" s="120" t="e">
        <f>(C42-VLOOKUP(E42,Riders!$A$2:$D$4499,4,FALSE))/365</f>
        <v>#N/A</v>
      </c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148">
        <v>0</v>
      </c>
      <c r="V42" s="119"/>
      <c r="W42" s="14"/>
    </row>
    <row r="43" spans="1:23" x14ac:dyDescent="0.45">
      <c r="A43" s="4" t="s">
        <v>319</v>
      </c>
      <c r="B43" s="4">
        <v>2019</v>
      </c>
      <c r="C43" s="5">
        <v>43770</v>
      </c>
      <c r="D43" s="4" t="s">
        <v>30</v>
      </c>
      <c r="E43" s="4" t="s">
        <v>3454</v>
      </c>
      <c r="F43" s="4" t="s">
        <v>3455</v>
      </c>
      <c r="G43" s="120">
        <f>(C43-VLOOKUP(E43,Riders!$A$2:$D$4499,4,FALSE))/365</f>
        <v>19.893150684931506</v>
      </c>
      <c r="H43" s="4"/>
      <c r="I43" s="4"/>
      <c r="J43" s="4">
        <v>5</v>
      </c>
      <c r="K43" s="4"/>
      <c r="L43" s="4"/>
      <c r="M43" s="4"/>
      <c r="N43" s="4"/>
      <c r="O43" s="4"/>
      <c r="P43" s="4"/>
      <c r="Q43" s="4"/>
      <c r="R43" s="4"/>
      <c r="S43" s="4"/>
      <c r="T43" s="4">
        <v>20</v>
      </c>
      <c r="U43" s="148">
        <v>-15</v>
      </c>
      <c r="V43" s="119"/>
      <c r="W43" s="14"/>
    </row>
    <row r="44" spans="1:23" x14ac:dyDescent="0.45">
      <c r="A44" s="1" t="s">
        <v>244</v>
      </c>
      <c r="B44" s="1">
        <v>2021</v>
      </c>
      <c r="C44" s="2">
        <v>44493</v>
      </c>
      <c r="D44" s="1" t="s">
        <v>103</v>
      </c>
      <c r="E44" s="1" t="s">
        <v>193</v>
      </c>
      <c r="F44" s="1" t="s">
        <v>46</v>
      </c>
      <c r="G44" s="120">
        <f>(C44-VLOOKUP(E44,Riders!$A$2:$D$4499,4,FALSE))/365</f>
        <v>25.972602739726028</v>
      </c>
      <c r="H44" s="1">
        <v>1</v>
      </c>
      <c r="I44" s="1">
        <v>1</v>
      </c>
      <c r="J44" s="1">
        <v>3</v>
      </c>
      <c r="K44" s="1"/>
      <c r="L44" s="1">
        <v>3</v>
      </c>
      <c r="M44" s="1"/>
      <c r="N44" s="1"/>
      <c r="O44" s="1">
        <v>5</v>
      </c>
      <c r="P44" s="1">
        <v>1</v>
      </c>
      <c r="Q44" s="1">
        <v>3</v>
      </c>
      <c r="R44" s="1"/>
      <c r="S44" s="1">
        <v>60</v>
      </c>
      <c r="T44" s="1"/>
      <c r="U44" s="122">
        <v>76</v>
      </c>
      <c r="V44" s="149">
        <v>1.2847222222222221</v>
      </c>
      <c r="W44" s="14">
        <v>48.649000000000001</v>
      </c>
    </row>
    <row r="45" spans="1:23" x14ac:dyDescent="0.45">
      <c r="A45" s="1" t="s">
        <v>244</v>
      </c>
      <c r="B45" s="1">
        <v>2021</v>
      </c>
      <c r="C45" s="2">
        <v>44493</v>
      </c>
      <c r="D45" s="1" t="s">
        <v>103</v>
      </c>
      <c r="E45" s="1" t="s">
        <v>104</v>
      </c>
      <c r="F45" s="1" t="s">
        <v>79</v>
      </c>
      <c r="G45" s="120">
        <f>(C45-VLOOKUP(E45,Riders!$A$2:$D$4499,4,FALSE))/365</f>
        <v>27.638356164383563</v>
      </c>
      <c r="H45" s="1">
        <v>2</v>
      </c>
      <c r="I45" s="1"/>
      <c r="J45" s="1"/>
      <c r="K45" s="1">
        <v>3</v>
      </c>
      <c r="L45" s="1">
        <v>5</v>
      </c>
      <c r="M45" s="1">
        <v>3</v>
      </c>
      <c r="N45" s="1">
        <v>3</v>
      </c>
      <c r="O45" s="1">
        <v>3</v>
      </c>
      <c r="P45" s="1"/>
      <c r="Q45" s="1">
        <v>5</v>
      </c>
      <c r="R45" s="1">
        <v>10</v>
      </c>
      <c r="S45" s="1">
        <v>40</v>
      </c>
      <c r="T45" s="1"/>
      <c r="U45" s="122">
        <v>72</v>
      </c>
      <c r="V45" s="119"/>
      <c r="W45" s="14"/>
    </row>
    <row r="46" spans="1:23" x14ac:dyDescent="0.45">
      <c r="A46" s="1" t="s">
        <v>244</v>
      </c>
      <c r="B46" s="1">
        <v>2021</v>
      </c>
      <c r="C46" s="2">
        <v>44493</v>
      </c>
      <c r="D46" s="1" t="s">
        <v>103</v>
      </c>
      <c r="E46" s="1" t="s">
        <v>247</v>
      </c>
      <c r="F46" s="1" t="s">
        <v>34</v>
      </c>
      <c r="G46" s="120">
        <f>(C46-VLOOKUP(E46,Riders!$A$2:$D$4499,4,FALSE))/365</f>
        <v>39.052054794520551</v>
      </c>
      <c r="H46" s="1">
        <v>3</v>
      </c>
      <c r="I46" s="1">
        <v>2</v>
      </c>
      <c r="J46" s="1">
        <v>5</v>
      </c>
      <c r="K46" s="1"/>
      <c r="L46" s="1">
        <v>2</v>
      </c>
      <c r="M46" s="1">
        <v>5</v>
      </c>
      <c r="N46" s="1">
        <v>1</v>
      </c>
      <c r="O46" s="1"/>
      <c r="P46" s="1">
        <v>5</v>
      </c>
      <c r="Q46" s="1"/>
      <c r="R46" s="1"/>
      <c r="S46" s="1">
        <v>40</v>
      </c>
      <c r="T46" s="1"/>
      <c r="U46" s="122">
        <v>60</v>
      </c>
      <c r="V46" s="119"/>
      <c r="W46" s="14"/>
    </row>
    <row r="47" spans="1:23" x14ac:dyDescent="0.45">
      <c r="A47" s="1" t="s">
        <v>244</v>
      </c>
      <c r="B47" s="1">
        <v>2021</v>
      </c>
      <c r="C47" s="2">
        <v>44493</v>
      </c>
      <c r="D47" s="1" t="s">
        <v>103</v>
      </c>
      <c r="E47" s="1" t="s">
        <v>75</v>
      </c>
      <c r="F47" s="1" t="s">
        <v>52</v>
      </c>
      <c r="G47" s="120">
        <f>(C47-VLOOKUP(E47,Riders!$A$2:$D$4499,4,FALSE))/365</f>
        <v>23.931506849315067</v>
      </c>
      <c r="H47" s="1">
        <v>4</v>
      </c>
      <c r="I47" s="1"/>
      <c r="J47" s="1"/>
      <c r="K47" s="1">
        <v>5</v>
      </c>
      <c r="L47" s="1"/>
      <c r="M47" s="1"/>
      <c r="N47" s="1"/>
      <c r="O47" s="1"/>
      <c r="P47" s="1">
        <v>3</v>
      </c>
      <c r="Q47" s="1"/>
      <c r="R47" s="1">
        <v>6</v>
      </c>
      <c r="S47" s="1">
        <v>40</v>
      </c>
      <c r="T47" s="1"/>
      <c r="U47" s="122">
        <v>54</v>
      </c>
      <c r="V47" s="119"/>
      <c r="W47" s="14"/>
    </row>
    <row r="48" spans="1:23" x14ac:dyDescent="0.45">
      <c r="A48" s="1" t="s">
        <v>244</v>
      </c>
      <c r="B48" s="1">
        <v>2021</v>
      </c>
      <c r="C48" s="2">
        <v>44493</v>
      </c>
      <c r="D48" s="1" t="s">
        <v>103</v>
      </c>
      <c r="E48" s="1" t="s">
        <v>172</v>
      </c>
      <c r="F48" s="1" t="s">
        <v>61</v>
      </c>
      <c r="G48" s="120">
        <f>(C48-VLOOKUP(E48,Riders!$A$2:$D$4499,4,FALSE))/365</f>
        <v>21.657534246575342</v>
      </c>
      <c r="H48" s="1">
        <v>5</v>
      </c>
      <c r="I48" s="1"/>
      <c r="J48" s="1">
        <v>1</v>
      </c>
      <c r="K48" s="1"/>
      <c r="L48" s="1"/>
      <c r="M48" s="1">
        <v>2</v>
      </c>
      <c r="N48" s="1"/>
      <c r="O48" s="1">
        <v>2</v>
      </c>
      <c r="P48" s="1"/>
      <c r="Q48" s="1">
        <v>2</v>
      </c>
      <c r="R48" s="1">
        <v>4</v>
      </c>
      <c r="S48" s="1">
        <v>40</v>
      </c>
      <c r="T48" s="1"/>
      <c r="U48" s="122">
        <v>51</v>
      </c>
      <c r="V48" s="119"/>
      <c r="W48" s="14"/>
    </row>
    <row r="49" spans="1:23" x14ac:dyDescent="0.45">
      <c r="A49" s="1" t="s">
        <v>244</v>
      </c>
      <c r="B49" s="1">
        <v>2021</v>
      </c>
      <c r="C49" s="2">
        <v>44493</v>
      </c>
      <c r="D49" s="1" t="s">
        <v>103</v>
      </c>
      <c r="E49" s="1" t="s">
        <v>3886</v>
      </c>
      <c r="F49" s="1" t="s">
        <v>2334</v>
      </c>
      <c r="G49" s="120">
        <f>(C49-VLOOKUP(E49,Riders!$A$2:$D$4499,4,FALSE))/365</f>
        <v>22.30958904109589</v>
      </c>
      <c r="H49" s="1">
        <v>6</v>
      </c>
      <c r="I49" s="1"/>
      <c r="J49" s="1"/>
      <c r="K49" s="1"/>
      <c r="L49" s="1"/>
      <c r="M49" s="1"/>
      <c r="N49" s="1"/>
      <c r="O49" s="1">
        <v>1</v>
      </c>
      <c r="P49" s="1"/>
      <c r="Q49" s="1"/>
      <c r="R49" s="1"/>
      <c r="S49" s="1">
        <v>40</v>
      </c>
      <c r="T49" s="1"/>
      <c r="U49" s="122">
        <v>41</v>
      </c>
      <c r="V49" s="119"/>
      <c r="W49" s="14"/>
    </row>
    <row r="50" spans="1:23" x14ac:dyDescent="0.45">
      <c r="A50" s="1" t="s">
        <v>244</v>
      </c>
      <c r="B50" s="1">
        <v>2021</v>
      </c>
      <c r="C50" s="2">
        <v>44493</v>
      </c>
      <c r="D50" s="1" t="s">
        <v>103</v>
      </c>
      <c r="E50" s="1" t="s">
        <v>147</v>
      </c>
      <c r="F50" s="1" t="s">
        <v>67</v>
      </c>
      <c r="G50" s="120">
        <f>(C50-VLOOKUP(E50,Riders!$A$2:$D$4499,4,FALSE))/365</f>
        <v>26.852054794520548</v>
      </c>
      <c r="H50" s="1">
        <v>7</v>
      </c>
      <c r="I50" s="1">
        <v>5</v>
      </c>
      <c r="J50" s="1"/>
      <c r="K50" s="1"/>
      <c r="L50" s="1">
        <v>1</v>
      </c>
      <c r="M50" s="1">
        <v>1</v>
      </c>
      <c r="N50" s="1">
        <v>5</v>
      </c>
      <c r="O50" s="1"/>
      <c r="P50" s="1"/>
      <c r="Q50" s="1">
        <v>1</v>
      </c>
      <c r="R50" s="1"/>
      <c r="S50" s="1">
        <v>20</v>
      </c>
      <c r="T50" s="1"/>
      <c r="U50" s="122">
        <v>33</v>
      </c>
      <c r="V50" s="119"/>
      <c r="W50" s="14"/>
    </row>
    <row r="51" spans="1:23" x14ac:dyDescent="0.45">
      <c r="A51" s="1" t="s">
        <v>244</v>
      </c>
      <c r="B51" s="1">
        <v>2021</v>
      </c>
      <c r="C51" s="2">
        <v>44493</v>
      </c>
      <c r="D51" s="1" t="s">
        <v>103</v>
      </c>
      <c r="E51" s="1" t="s">
        <v>4728</v>
      </c>
      <c r="F51" s="1" t="s">
        <v>2347</v>
      </c>
      <c r="G51" s="120">
        <f>(C51-VLOOKUP(E51,Riders!$A$2:$D$4499,4,FALSE))/365</f>
        <v>29.175342465753424</v>
      </c>
      <c r="H51" s="1">
        <v>8</v>
      </c>
      <c r="I51" s="1"/>
      <c r="J51" s="1"/>
      <c r="K51" s="1"/>
      <c r="L51" s="1"/>
      <c r="M51" s="1"/>
      <c r="N51" s="1">
        <v>2</v>
      </c>
      <c r="O51" s="1"/>
      <c r="P51" s="1"/>
      <c r="Q51" s="1"/>
      <c r="R51" s="1"/>
      <c r="S51" s="1">
        <v>20</v>
      </c>
      <c r="T51" s="1"/>
      <c r="U51" s="122">
        <v>22</v>
      </c>
      <c r="V51" s="119"/>
      <c r="W51" s="14"/>
    </row>
    <row r="52" spans="1:23" x14ac:dyDescent="0.45">
      <c r="A52" s="1" t="s">
        <v>244</v>
      </c>
      <c r="B52" s="1">
        <v>2021</v>
      </c>
      <c r="C52" s="2">
        <v>44493</v>
      </c>
      <c r="D52" s="1" t="s">
        <v>103</v>
      </c>
      <c r="E52" s="1" t="s">
        <v>2078</v>
      </c>
      <c r="F52" s="1" t="s">
        <v>58</v>
      </c>
      <c r="G52" s="120">
        <f>(C52-VLOOKUP(E52,Riders!$A$2:$D$4499,4,FALSE))/365</f>
        <v>29.273972602739725</v>
      </c>
      <c r="H52" s="1">
        <v>9</v>
      </c>
      <c r="I52" s="1"/>
      <c r="J52" s="1"/>
      <c r="K52" s="1"/>
      <c r="L52" s="1"/>
      <c r="M52" s="1"/>
      <c r="N52" s="1"/>
      <c r="O52" s="1"/>
      <c r="P52" s="1">
        <v>2</v>
      </c>
      <c r="Q52" s="1"/>
      <c r="R52" s="1"/>
      <c r="S52" s="1">
        <v>20</v>
      </c>
      <c r="T52" s="1"/>
      <c r="U52" s="122">
        <v>22</v>
      </c>
      <c r="V52" s="119"/>
      <c r="W52" s="14"/>
    </row>
    <row r="53" spans="1:23" x14ac:dyDescent="0.45">
      <c r="A53" s="1" t="s">
        <v>244</v>
      </c>
      <c r="B53" s="1">
        <v>2021</v>
      </c>
      <c r="C53" s="2">
        <v>44493</v>
      </c>
      <c r="D53" s="1" t="s">
        <v>103</v>
      </c>
      <c r="E53" s="1" t="s">
        <v>291</v>
      </c>
      <c r="F53" s="1" t="s">
        <v>143</v>
      </c>
      <c r="G53" s="120">
        <f>(C53-VLOOKUP(E53,Riders!$A$2:$D$4499,4,FALSE))/365</f>
        <v>29.75068493150685</v>
      </c>
      <c r="H53" s="1">
        <v>10</v>
      </c>
      <c r="I53" s="1"/>
      <c r="J53" s="1"/>
      <c r="K53" s="1"/>
      <c r="L53" s="1"/>
      <c r="M53" s="1"/>
      <c r="N53" s="1"/>
      <c r="O53" s="1"/>
      <c r="P53" s="1"/>
      <c r="Q53" s="1"/>
      <c r="R53" s="1"/>
      <c r="S53" s="1">
        <v>20</v>
      </c>
      <c r="T53" s="1"/>
      <c r="U53" s="122">
        <v>20</v>
      </c>
      <c r="V53" s="119"/>
      <c r="W53" s="14"/>
    </row>
    <row r="54" spans="1:23" x14ac:dyDescent="0.45">
      <c r="A54" s="1" t="s">
        <v>244</v>
      </c>
      <c r="B54" s="1">
        <v>2021</v>
      </c>
      <c r="C54" s="2">
        <v>44493</v>
      </c>
      <c r="D54" s="1" t="s">
        <v>103</v>
      </c>
      <c r="E54" s="1" t="s">
        <v>241</v>
      </c>
      <c r="F54" s="1" t="s">
        <v>242</v>
      </c>
      <c r="G54" s="120">
        <f>(C54-VLOOKUP(E54,Riders!$A$2:$D$4499,4,FALSE))/365</f>
        <v>26.901369863013699</v>
      </c>
      <c r="H54" s="1">
        <v>11</v>
      </c>
      <c r="I54" s="1"/>
      <c r="J54" s="1"/>
      <c r="K54" s="1"/>
      <c r="L54" s="1"/>
      <c r="M54" s="1"/>
      <c r="N54" s="1"/>
      <c r="O54" s="1"/>
      <c r="P54" s="1"/>
      <c r="Q54" s="1"/>
      <c r="R54" s="1">
        <v>2</v>
      </c>
      <c r="S54" s="1"/>
      <c r="T54" s="1"/>
      <c r="U54" s="122">
        <v>2</v>
      </c>
      <c r="V54" s="119"/>
      <c r="W54" s="14"/>
    </row>
    <row r="55" spans="1:23" x14ac:dyDescent="0.45">
      <c r="A55" s="1" t="s">
        <v>244</v>
      </c>
      <c r="B55" s="1">
        <v>2021</v>
      </c>
      <c r="C55" s="2">
        <v>44493</v>
      </c>
      <c r="D55" s="1" t="s">
        <v>103</v>
      </c>
      <c r="E55" s="1" t="s">
        <v>164</v>
      </c>
      <c r="F55" s="1" t="s">
        <v>96</v>
      </c>
      <c r="G55" s="120">
        <f>(C55-VLOOKUP(E55,Riders!$A$2:$D$4499,4,FALSE))/365</f>
        <v>22.712328767123289</v>
      </c>
      <c r="H55" s="1">
        <v>12</v>
      </c>
      <c r="I55" s="1"/>
      <c r="J55" s="1">
        <v>2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22">
        <v>2</v>
      </c>
      <c r="V55" s="119"/>
      <c r="W55" s="14"/>
    </row>
    <row r="56" spans="1:23" x14ac:dyDescent="0.45">
      <c r="A56" s="1" t="s">
        <v>244</v>
      </c>
      <c r="B56" s="1">
        <v>2021</v>
      </c>
      <c r="C56" s="2">
        <v>44493</v>
      </c>
      <c r="D56" s="1" t="s">
        <v>103</v>
      </c>
      <c r="E56" s="1" t="s">
        <v>250</v>
      </c>
      <c r="F56" s="1" t="s">
        <v>251</v>
      </c>
      <c r="G56" s="120">
        <f>(C56-VLOOKUP(E56,Riders!$A$2:$D$4499,4,FALSE))/365</f>
        <v>22.221917808219178</v>
      </c>
      <c r="H56" s="1">
        <v>13</v>
      </c>
      <c r="I56" s="1"/>
      <c r="J56" s="1"/>
      <c r="K56" s="1">
        <v>1</v>
      </c>
      <c r="L56" s="1"/>
      <c r="M56" s="1"/>
      <c r="N56" s="1"/>
      <c r="O56" s="1"/>
      <c r="P56" s="1"/>
      <c r="Q56" s="1"/>
      <c r="R56" s="1"/>
      <c r="S56" s="1"/>
      <c r="T56" s="1"/>
      <c r="U56" s="122">
        <v>1</v>
      </c>
      <c r="V56" s="119"/>
      <c r="W56" s="14"/>
    </row>
    <row r="57" spans="1:23" x14ac:dyDescent="0.45">
      <c r="A57" s="1" t="s">
        <v>244</v>
      </c>
      <c r="B57" s="1">
        <v>2021</v>
      </c>
      <c r="C57" s="2">
        <v>44493</v>
      </c>
      <c r="D57" s="1" t="s">
        <v>103</v>
      </c>
      <c r="E57" s="1" t="s">
        <v>190</v>
      </c>
      <c r="F57" s="1" t="s">
        <v>177</v>
      </c>
      <c r="G57" s="120">
        <f>(C57-VLOOKUP(E57,Riders!$A$2:$D$4499,4,FALSE))/365</f>
        <v>20.252054794520546</v>
      </c>
      <c r="H57" s="1">
        <v>14</v>
      </c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22">
        <v>0</v>
      </c>
      <c r="V57" s="119"/>
      <c r="W57" s="14"/>
    </row>
    <row r="58" spans="1:23" x14ac:dyDescent="0.45">
      <c r="A58" s="1" t="s">
        <v>244</v>
      </c>
      <c r="B58" s="1">
        <v>2021</v>
      </c>
      <c r="C58" s="2">
        <v>44493</v>
      </c>
      <c r="D58" s="1" t="s">
        <v>103</v>
      </c>
      <c r="E58" s="1" t="s">
        <v>226</v>
      </c>
      <c r="F58" s="1" t="s">
        <v>40</v>
      </c>
      <c r="G58" s="120">
        <f>(C58-VLOOKUP(E58,Riders!$A$2:$D$4499,4,FALSE))/365</f>
        <v>23.142465753424659</v>
      </c>
      <c r="H58" s="1">
        <v>15</v>
      </c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22">
        <v>0</v>
      </c>
      <c r="V58" s="119"/>
      <c r="W58" s="14"/>
    </row>
    <row r="59" spans="1:23" x14ac:dyDescent="0.45">
      <c r="A59" s="1" t="s">
        <v>244</v>
      </c>
      <c r="B59" s="1">
        <v>2021</v>
      </c>
      <c r="C59" s="2">
        <v>44493</v>
      </c>
      <c r="D59" s="1" t="s">
        <v>103</v>
      </c>
      <c r="E59" s="1" t="s">
        <v>2507</v>
      </c>
      <c r="F59" s="1" t="s">
        <v>2508</v>
      </c>
      <c r="G59" s="120">
        <f>(C59-VLOOKUP(E59,Riders!$A$2:$D$4499,4,FALSE))/365</f>
        <v>24.030136986301368</v>
      </c>
      <c r="H59" s="1">
        <v>16</v>
      </c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22">
        <v>0</v>
      </c>
      <c r="V59" s="119"/>
      <c r="W59" s="14"/>
    </row>
    <row r="60" spans="1:23" x14ac:dyDescent="0.45">
      <c r="A60" s="1" t="s">
        <v>244</v>
      </c>
      <c r="B60" s="1">
        <v>2021</v>
      </c>
      <c r="C60" s="2">
        <v>44493</v>
      </c>
      <c r="D60" s="1" t="s">
        <v>103</v>
      </c>
      <c r="E60" s="1" t="s">
        <v>258</v>
      </c>
      <c r="F60" s="1" t="s">
        <v>115</v>
      </c>
      <c r="G60" s="120" t="e">
        <f>(C60-VLOOKUP(E60,Riders!$A$2:$D$4499,4,FALSE))/365</f>
        <v>#N/A</v>
      </c>
      <c r="H60" s="1">
        <v>17</v>
      </c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22">
        <v>0</v>
      </c>
      <c r="V60" s="119"/>
      <c r="W60" s="14"/>
    </row>
    <row r="61" spans="1:23" x14ac:dyDescent="0.45">
      <c r="A61" s="1" t="s">
        <v>244</v>
      </c>
      <c r="B61" s="1">
        <v>2021</v>
      </c>
      <c r="C61" s="2">
        <v>44493</v>
      </c>
      <c r="D61" s="1" t="s">
        <v>103</v>
      </c>
      <c r="E61" s="1" t="s">
        <v>228</v>
      </c>
      <c r="F61" s="1" t="s">
        <v>131</v>
      </c>
      <c r="G61" s="120">
        <f>(C61-VLOOKUP(E61,Riders!$A$2:$D$4499,4,FALSE))/365</f>
        <v>29.375342465753423</v>
      </c>
      <c r="H61" s="1">
        <v>18</v>
      </c>
      <c r="I61" s="1">
        <v>3</v>
      </c>
      <c r="J61" s="1"/>
      <c r="K61" s="1">
        <v>2</v>
      </c>
      <c r="L61" s="1"/>
      <c r="M61" s="1"/>
      <c r="N61" s="1"/>
      <c r="O61" s="1"/>
      <c r="P61" s="1"/>
      <c r="Q61" s="1"/>
      <c r="R61" s="1"/>
      <c r="S61" s="1"/>
      <c r="T61" s="1">
        <v>20</v>
      </c>
      <c r="U61" s="122">
        <v>-15</v>
      </c>
      <c r="V61" s="119"/>
      <c r="W61" s="14"/>
    </row>
    <row r="62" spans="1:23" x14ac:dyDescent="0.45">
      <c r="A62" s="1" t="s">
        <v>244</v>
      </c>
      <c r="B62" s="1">
        <v>2021</v>
      </c>
      <c r="C62" s="2">
        <v>44493</v>
      </c>
      <c r="D62" s="1" t="s">
        <v>103</v>
      </c>
      <c r="E62" s="1" t="s">
        <v>5185</v>
      </c>
      <c r="F62" s="1" t="s">
        <v>2342</v>
      </c>
      <c r="G62" s="120" t="e">
        <f>(C62-VLOOKUP(E62,Riders!$A$2:$D$4499,4,FALSE))/365</f>
        <v>#N/A</v>
      </c>
      <c r="H62" s="1">
        <v>19</v>
      </c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>
        <v>40</v>
      </c>
      <c r="U62" s="122">
        <v>-40</v>
      </c>
      <c r="V62" s="119"/>
      <c r="W62" s="14"/>
    </row>
    <row r="63" spans="1:23" x14ac:dyDescent="0.45">
      <c r="A63" s="1" t="s">
        <v>244</v>
      </c>
      <c r="B63" s="1">
        <v>2021</v>
      </c>
      <c r="C63" s="2">
        <v>44493</v>
      </c>
      <c r="D63" s="1" t="s">
        <v>103</v>
      </c>
      <c r="E63" s="1" t="s">
        <v>5204</v>
      </c>
      <c r="F63" s="1" t="s">
        <v>2640</v>
      </c>
      <c r="G63" s="120" t="e">
        <f>(C63-VLOOKUP(E63,Riders!$A$2:$D$4499,4,FALSE))/365</f>
        <v>#N/A</v>
      </c>
      <c r="H63" s="1">
        <v>20</v>
      </c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>
        <v>40</v>
      </c>
      <c r="U63" s="122" t="s">
        <v>100</v>
      </c>
      <c r="V63" s="119"/>
      <c r="W63" s="14"/>
    </row>
    <row r="64" spans="1:23" x14ac:dyDescent="0.45">
      <c r="A64" s="4" t="s">
        <v>151</v>
      </c>
      <c r="B64" s="4">
        <v>2022</v>
      </c>
      <c r="C64" s="5">
        <v>44850</v>
      </c>
      <c r="D64" s="4" t="s">
        <v>103</v>
      </c>
      <c r="E64" s="4" t="s">
        <v>137</v>
      </c>
      <c r="F64" s="4" t="s">
        <v>79</v>
      </c>
      <c r="G64" s="120">
        <f>(C64-VLOOKUP(E64,Riders!$A$2:$D$4499,4,FALSE))/365</f>
        <v>32.230136986301368</v>
      </c>
      <c r="H64" s="4">
        <v>1</v>
      </c>
      <c r="I64" s="4">
        <v>5</v>
      </c>
      <c r="J64" s="4"/>
      <c r="K64" s="4">
        <v>5</v>
      </c>
      <c r="L64" s="4">
        <v>1</v>
      </c>
      <c r="M64" s="4">
        <v>3</v>
      </c>
      <c r="N64" s="4"/>
      <c r="O64" s="4"/>
      <c r="P64" s="4"/>
      <c r="Q64" s="4">
        <v>2</v>
      </c>
      <c r="R64" s="4">
        <v>4</v>
      </c>
      <c r="S64" s="4">
        <v>40</v>
      </c>
      <c r="T64" s="4"/>
      <c r="U64" s="148">
        <v>60</v>
      </c>
      <c r="V64" s="149">
        <v>1.294444444444445</v>
      </c>
      <c r="W64" s="14">
        <v>48.283000000000001</v>
      </c>
    </row>
    <row r="65" spans="1:23" x14ac:dyDescent="0.45">
      <c r="A65" s="4" t="s">
        <v>151</v>
      </c>
      <c r="B65" s="4">
        <v>2022</v>
      </c>
      <c r="C65" s="5">
        <v>44850</v>
      </c>
      <c r="D65" s="4" t="s">
        <v>103</v>
      </c>
      <c r="E65" s="4" t="s">
        <v>145</v>
      </c>
      <c r="F65" s="4" t="s">
        <v>83</v>
      </c>
      <c r="G65" s="120">
        <f>(C65-VLOOKUP(E65,Riders!$A$2:$D$4499,4,FALSE))/365</f>
        <v>30.279452054794522</v>
      </c>
      <c r="H65" s="4">
        <v>2</v>
      </c>
      <c r="I65" s="4"/>
      <c r="J65" s="4">
        <v>3</v>
      </c>
      <c r="K65" s="4"/>
      <c r="L65" s="4"/>
      <c r="M65" s="4"/>
      <c r="N65" s="4"/>
      <c r="O65" s="4"/>
      <c r="P65" s="4">
        <v>5</v>
      </c>
      <c r="Q65" s="4">
        <v>5</v>
      </c>
      <c r="R65" s="4"/>
      <c r="S65" s="4">
        <v>40</v>
      </c>
      <c r="T65" s="4"/>
      <c r="U65" s="148">
        <v>53</v>
      </c>
      <c r="V65" s="119"/>
      <c r="W65" s="14"/>
    </row>
    <row r="66" spans="1:23" x14ac:dyDescent="0.45">
      <c r="A66" s="4" t="s">
        <v>151</v>
      </c>
      <c r="B66" s="4">
        <v>2022</v>
      </c>
      <c r="C66" s="5">
        <v>44850</v>
      </c>
      <c r="D66" s="4" t="s">
        <v>103</v>
      </c>
      <c r="E66" s="4" t="s">
        <v>147</v>
      </c>
      <c r="F66" s="4" t="s">
        <v>67</v>
      </c>
      <c r="G66" s="120">
        <f>(C66-VLOOKUP(E66,Riders!$A$2:$D$4499,4,FALSE))/365</f>
        <v>27.830136986301369</v>
      </c>
      <c r="H66" s="4">
        <v>3</v>
      </c>
      <c r="I66" s="4">
        <v>2</v>
      </c>
      <c r="J66" s="4">
        <v>5</v>
      </c>
      <c r="K66" s="4"/>
      <c r="L66" s="4"/>
      <c r="M66" s="4"/>
      <c r="N66" s="4">
        <v>3</v>
      </c>
      <c r="O66" s="4"/>
      <c r="P66" s="4">
        <v>1</v>
      </c>
      <c r="Q66" s="4"/>
      <c r="R66" s="4"/>
      <c r="S66" s="4">
        <v>40</v>
      </c>
      <c r="T66" s="4"/>
      <c r="U66" s="4">
        <v>51</v>
      </c>
      <c r="V66" s="14"/>
      <c r="W66" s="14"/>
    </row>
    <row r="67" spans="1:23" x14ac:dyDescent="0.45">
      <c r="A67" s="4" t="s">
        <v>151</v>
      </c>
      <c r="B67" s="4">
        <v>2022</v>
      </c>
      <c r="C67" s="5">
        <v>44850</v>
      </c>
      <c r="D67" s="4" t="s">
        <v>103</v>
      </c>
      <c r="E67" s="4" t="s">
        <v>193</v>
      </c>
      <c r="F67" s="4" t="s">
        <v>46</v>
      </c>
      <c r="G67" s="120">
        <f>(C67-VLOOKUP(E67,Riders!$A$2:$D$4499,4,FALSE))/365</f>
        <v>26.950684931506849</v>
      </c>
      <c r="H67" s="4">
        <v>4</v>
      </c>
      <c r="I67" s="4">
        <v>1</v>
      </c>
      <c r="J67" s="4">
        <v>2</v>
      </c>
      <c r="K67" s="4"/>
      <c r="L67" s="4"/>
      <c r="M67" s="4"/>
      <c r="N67" s="4">
        <v>5</v>
      </c>
      <c r="O67" s="4"/>
      <c r="P67" s="4">
        <v>2</v>
      </c>
      <c r="Q67" s="4"/>
      <c r="R67" s="4"/>
      <c r="S67" s="4">
        <v>40</v>
      </c>
      <c r="T67" s="4"/>
      <c r="U67" s="4">
        <v>50</v>
      </c>
      <c r="V67" s="14"/>
      <c r="W67" s="14"/>
    </row>
    <row r="68" spans="1:23" x14ac:dyDescent="0.45">
      <c r="A68" s="4" t="s">
        <v>151</v>
      </c>
      <c r="B68" s="4">
        <v>2022</v>
      </c>
      <c r="C68" s="5">
        <v>44850</v>
      </c>
      <c r="D68" s="4" t="s">
        <v>103</v>
      </c>
      <c r="E68" s="4" t="s">
        <v>204</v>
      </c>
      <c r="F68" s="4" t="s">
        <v>34</v>
      </c>
      <c r="G68" s="120">
        <f>(C68-VLOOKUP(E68,Riders!$A$2:$D$4499,4,FALSE))/365</f>
        <v>19.926027397260274</v>
      </c>
      <c r="H68" s="4">
        <v>5</v>
      </c>
      <c r="I68" s="4"/>
      <c r="J68" s="4"/>
      <c r="K68" s="4">
        <v>3</v>
      </c>
      <c r="L68" s="4"/>
      <c r="M68" s="4"/>
      <c r="N68" s="4"/>
      <c r="O68" s="4"/>
      <c r="P68" s="4">
        <v>3</v>
      </c>
      <c r="Q68" s="4"/>
      <c r="R68" s="4"/>
      <c r="S68" s="4">
        <v>40</v>
      </c>
      <c r="T68" s="4"/>
      <c r="U68" s="4">
        <v>46</v>
      </c>
      <c r="V68" s="14"/>
      <c r="W68" s="14"/>
    </row>
    <row r="69" spans="1:23" x14ac:dyDescent="0.45">
      <c r="A69" s="4" t="s">
        <v>151</v>
      </c>
      <c r="B69" s="4">
        <v>2022</v>
      </c>
      <c r="C69" s="5">
        <v>44850</v>
      </c>
      <c r="D69" s="4" t="s">
        <v>103</v>
      </c>
      <c r="E69" s="4" t="s">
        <v>172</v>
      </c>
      <c r="F69" s="4" t="s">
        <v>61</v>
      </c>
      <c r="G69" s="120">
        <f>(C69-VLOOKUP(E69,Riders!$A$2:$D$4499,4,FALSE))/365</f>
        <v>22.635616438356163</v>
      </c>
      <c r="H69" s="4">
        <v>6</v>
      </c>
      <c r="I69" s="4"/>
      <c r="J69" s="4"/>
      <c r="K69" s="4">
        <v>2</v>
      </c>
      <c r="L69" s="4">
        <v>2</v>
      </c>
      <c r="M69" s="4"/>
      <c r="N69" s="4">
        <v>1</v>
      </c>
      <c r="O69" s="4"/>
      <c r="P69" s="4"/>
      <c r="Q69" s="4">
        <v>3</v>
      </c>
      <c r="R69" s="4">
        <v>6</v>
      </c>
      <c r="S69" s="4">
        <v>20</v>
      </c>
      <c r="T69" s="4"/>
      <c r="U69" s="4">
        <v>34</v>
      </c>
      <c r="V69" s="14"/>
      <c r="W69" s="14"/>
    </row>
    <row r="70" spans="1:23" x14ac:dyDescent="0.45">
      <c r="A70" s="4" t="s">
        <v>151</v>
      </c>
      <c r="B70" s="4">
        <v>2022</v>
      </c>
      <c r="C70" s="5">
        <v>44850</v>
      </c>
      <c r="D70" s="4" t="s">
        <v>103</v>
      </c>
      <c r="E70" s="4" t="s">
        <v>4728</v>
      </c>
      <c r="F70" s="4" t="s">
        <v>2347</v>
      </c>
      <c r="G70" s="120">
        <f>(C70-VLOOKUP(E70,Riders!$A$2:$D$4499,4,FALSE))/365</f>
        <v>30.153424657534245</v>
      </c>
      <c r="H70" s="4">
        <v>7</v>
      </c>
      <c r="I70" s="4"/>
      <c r="J70" s="4">
        <v>1</v>
      </c>
      <c r="K70" s="4"/>
      <c r="L70" s="4"/>
      <c r="M70" s="4">
        <v>5</v>
      </c>
      <c r="N70" s="4"/>
      <c r="O70" s="4">
        <v>1</v>
      </c>
      <c r="P70" s="4"/>
      <c r="Q70" s="4"/>
      <c r="R70" s="4"/>
      <c r="S70" s="4">
        <v>20</v>
      </c>
      <c r="T70" s="4"/>
      <c r="U70" s="4">
        <v>27</v>
      </c>
      <c r="V70" s="14"/>
      <c r="W70" s="14"/>
    </row>
    <row r="71" spans="1:23" x14ac:dyDescent="0.45">
      <c r="A71" s="4" t="s">
        <v>151</v>
      </c>
      <c r="B71" s="4">
        <v>2022</v>
      </c>
      <c r="C71" s="5">
        <v>44850</v>
      </c>
      <c r="D71" s="4" t="s">
        <v>103</v>
      </c>
      <c r="E71" s="4" t="s">
        <v>105</v>
      </c>
      <c r="F71" s="4" t="s">
        <v>52</v>
      </c>
      <c r="G71" s="120">
        <f>(C71-VLOOKUP(E71,Riders!$A$2:$D$4499,4,FALSE))/365</f>
        <v>22.18082191780822</v>
      </c>
      <c r="H71" s="4">
        <v>8</v>
      </c>
      <c r="I71" s="4"/>
      <c r="J71" s="4"/>
      <c r="K71" s="4"/>
      <c r="L71" s="4">
        <v>3</v>
      </c>
      <c r="M71" s="4">
        <v>1</v>
      </c>
      <c r="N71" s="4"/>
      <c r="O71" s="4"/>
      <c r="P71" s="4"/>
      <c r="Q71" s="4">
        <v>1</v>
      </c>
      <c r="R71" s="4"/>
      <c r="S71" s="4">
        <v>20</v>
      </c>
      <c r="T71" s="4"/>
      <c r="U71" s="4">
        <v>25</v>
      </c>
      <c r="V71" s="14"/>
      <c r="W71" s="14"/>
    </row>
    <row r="72" spans="1:23" x14ac:dyDescent="0.45">
      <c r="A72" s="4" t="s">
        <v>151</v>
      </c>
      <c r="B72" s="4">
        <v>2022</v>
      </c>
      <c r="C72" s="5">
        <v>44850</v>
      </c>
      <c r="D72" s="4" t="s">
        <v>103</v>
      </c>
      <c r="E72" s="4" t="s">
        <v>35</v>
      </c>
      <c r="F72" s="4" t="s">
        <v>37</v>
      </c>
      <c r="G72" s="120">
        <f>(C72-VLOOKUP(E72,Riders!$A$2:$D$4499,4,FALSE))/365</f>
        <v>24.964383561643835</v>
      </c>
      <c r="H72" s="4">
        <v>9</v>
      </c>
      <c r="I72" s="4"/>
      <c r="J72" s="4"/>
      <c r="K72" s="4"/>
      <c r="L72" s="4"/>
      <c r="M72" s="4"/>
      <c r="N72" s="4"/>
      <c r="O72" s="4">
        <v>5</v>
      </c>
      <c r="P72" s="4"/>
      <c r="Q72" s="4"/>
      <c r="R72" s="4"/>
      <c r="S72" s="4">
        <v>20</v>
      </c>
      <c r="T72" s="4"/>
      <c r="U72" s="4">
        <v>25</v>
      </c>
      <c r="V72" s="14"/>
      <c r="W72" s="14"/>
    </row>
    <row r="73" spans="1:23" x14ac:dyDescent="0.45">
      <c r="A73" s="4" t="s">
        <v>151</v>
      </c>
      <c r="B73" s="4">
        <v>2022</v>
      </c>
      <c r="C73" s="5">
        <v>44850</v>
      </c>
      <c r="D73" s="4" t="s">
        <v>103</v>
      </c>
      <c r="E73" s="4" t="s">
        <v>190</v>
      </c>
      <c r="F73" s="4" t="s">
        <v>177</v>
      </c>
      <c r="G73" s="120">
        <f>(C73-VLOOKUP(E73,Riders!$A$2:$D$4499,4,FALSE))/365</f>
        <v>21.230136986301371</v>
      </c>
      <c r="H73" s="4">
        <v>10</v>
      </c>
      <c r="I73" s="4"/>
      <c r="J73" s="4"/>
      <c r="K73" s="4">
        <v>1</v>
      </c>
      <c r="L73" s="4"/>
      <c r="M73" s="4"/>
      <c r="N73" s="4">
        <v>2</v>
      </c>
      <c r="O73" s="4"/>
      <c r="P73" s="4"/>
      <c r="Q73" s="4"/>
      <c r="R73" s="4"/>
      <c r="S73" s="4">
        <v>20</v>
      </c>
      <c r="T73" s="4"/>
      <c r="U73" s="4">
        <v>23</v>
      </c>
      <c r="V73" s="14"/>
      <c r="W73" s="14"/>
    </row>
    <row r="74" spans="1:23" x14ac:dyDescent="0.45">
      <c r="A74" s="4" t="s">
        <v>151</v>
      </c>
      <c r="B74" s="4">
        <v>2022</v>
      </c>
      <c r="C74" s="5">
        <v>44850</v>
      </c>
      <c r="D74" s="4" t="s">
        <v>103</v>
      </c>
      <c r="E74" s="4" t="s">
        <v>2078</v>
      </c>
      <c r="F74" s="4" t="s">
        <v>58</v>
      </c>
      <c r="G74" s="120">
        <f>(C74-VLOOKUP(E74,Riders!$A$2:$D$4499,4,FALSE))/365</f>
        <v>30.252054794520546</v>
      </c>
      <c r="H74" s="4">
        <v>11</v>
      </c>
      <c r="I74" s="4"/>
      <c r="J74" s="4"/>
      <c r="K74" s="4"/>
      <c r="L74" s="4"/>
      <c r="M74" s="4">
        <v>2</v>
      </c>
      <c r="N74" s="4"/>
      <c r="O74" s="4"/>
      <c r="P74" s="4"/>
      <c r="Q74" s="4"/>
      <c r="R74" s="4">
        <v>10</v>
      </c>
      <c r="S74" s="4"/>
      <c r="T74" s="4"/>
      <c r="U74" s="4">
        <v>12</v>
      </c>
      <c r="V74" s="14"/>
      <c r="W74" s="14"/>
    </row>
    <row r="75" spans="1:23" x14ac:dyDescent="0.45">
      <c r="A75" s="4" t="s">
        <v>151</v>
      </c>
      <c r="B75" s="4">
        <v>2022</v>
      </c>
      <c r="C75" s="5">
        <v>44850</v>
      </c>
      <c r="D75" s="4" t="s">
        <v>103</v>
      </c>
      <c r="E75" s="4" t="s">
        <v>164</v>
      </c>
      <c r="F75" s="4" t="s">
        <v>96</v>
      </c>
      <c r="G75" s="120">
        <f>(C75-VLOOKUP(E75,Riders!$A$2:$D$4499,4,FALSE))/365</f>
        <v>23.69041095890411</v>
      </c>
      <c r="H75" s="4">
        <v>12</v>
      </c>
      <c r="I75" s="4">
        <v>3</v>
      </c>
      <c r="J75" s="4"/>
      <c r="K75" s="4"/>
      <c r="L75" s="4">
        <v>5</v>
      </c>
      <c r="M75" s="4"/>
      <c r="N75" s="4"/>
      <c r="O75" s="4"/>
      <c r="P75" s="4"/>
      <c r="Q75" s="4"/>
      <c r="R75" s="4"/>
      <c r="S75" s="4"/>
      <c r="T75" s="4"/>
      <c r="U75" s="4">
        <v>8</v>
      </c>
      <c r="V75" s="14"/>
      <c r="W75" s="14"/>
    </row>
    <row r="76" spans="1:23" x14ac:dyDescent="0.45">
      <c r="A76" s="4" t="s">
        <v>151</v>
      </c>
      <c r="B76" s="4">
        <v>2022</v>
      </c>
      <c r="C76" s="5">
        <v>44850</v>
      </c>
      <c r="D76" s="4" t="s">
        <v>103</v>
      </c>
      <c r="E76" s="4" t="s">
        <v>85</v>
      </c>
      <c r="F76" s="4" t="s">
        <v>49</v>
      </c>
      <c r="G76" s="120">
        <f>(C76-VLOOKUP(E76,Riders!$A$2:$D$4499,4,FALSE))/365</f>
        <v>20.769863013698629</v>
      </c>
      <c r="H76" s="4">
        <v>13</v>
      </c>
      <c r="I76" s="4"/>
      <c r="J76" s="4"/>
      <c r="K76" s="4"/>
      <c r="L76" s="4"/>
      <c r="M76" s="4"/>
      <c r="N76" s="4"/>
      <c r="O76" s="4">
        <v>2</v>
      </c>
      <c r="P76" s="4"/>
      <c r="Q76" s="4"/>
      <c r="R76" s="4">
        <v>2</v>
      </c>
      <c r="S76" s="4"/>
      <c r="T76" s="4"/>
      <c r="U76" s="4">
        <v>4</v>
      </c>
      <c r="V76" s="14"/>
      <c r="W76" s="14"/>
    </row>
    <row r="77" spans="1:23" x14ac:dyDescent="0.45">
      <c r="A77" s="4" t="s">
        <v>151</v>
      </c>
      <c r="B77" s="4">
        <v>2022</v>
      </c>
      <c r="C77" s="5">
        <v>44850</v>
      </c>
      <c r="D77" s="4" t="s">
        <v>103</v>
      </c>
      <c r="E77" s="4" t="s">
        <v>241</v>
      </c>
      <c r="F77" s="4" t="s">
        <v>242</v>
      </c>
      <c r="G77" s="120">
        <f>(C77-VLOOKUP(E77,Riders!$A$2:$D$4499,4,FALSE))/365</f>
        <v>27.87945205479452</v>
      </c>
      <c r="H77" s="4">
        <v>14</v>
      </c>
      <c r="I77" s="4"/>
      <c r="J77" s="4"/>
      <c r="K77" s="4"/>
      <c r="L77" s="4"/>
      <c r="M77" s="4"/>
      <c r="N77" s="4"/>
      <c r="O77" s="4">
        <v>3</v>
      </c>
      <c r="P77" s="4"/>
      <c r="Q77" s="4"/>
      <c r="R77" s="4"/>
      <c r="S77" s="4"/>
      <c r="T77" s="4"/>
      <c r="U77" s="4">
        <v>3</v>
      </c>
      <c r="V77" s="14"/>
      <c r="W77" s="14"/>
    </row>
    <row r="78" spans="1:23" x14ac:dyDescent="0.45">
      <c r="A78" s="4" t="s">
        <v>151</v>
      </c>
      <c r="B78" s="4">
        <v>2022</v>
      </c>
      <c r="C78" s="5">
        <v>44850</v>
      </c>
      <c r="D78" s="4" t="s">
        <v>103</v>
      </c>
      <c r="E78" s="4" t="s">
        <v>3454</v>
      </c>
      <c r="F78" s="4" t="s">
        <v>3455</v>
      </c>
      <c r="G78" s="120">
        <f>(C78-VLOOKUP(E78,Riders!$A$2:$D$4499,4,FALSE))/365</f>
        <v>22.852054794520548</v>
      </c>
      <c r="H78" s="4">
        <v>15</v>
      </c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>
        <v>0</v>
      </c>
      <c r="V78" s="14"/>
      <c r="W78" s="14"/>
    </row>
    <row r="79" spans="1:23" x14ac:dyDescent="0.45">
      <c r="A79" s="4" t="s">
        <v>151</v>
      </c>
      <c r="B79" s="4">
        <v>2022</v>
      </c>
      <c r="C79" s="5">
        <v>44850</v>
      </c>
      <c r="D79" s="4" t="s">
        <v>103</v>
      </c>
      <c r="E79" s="4" t="s">
        <v>198</v>
      </c>
      <c r="F79" s="4" t="s">
        <v>115</v>
      </c>
      <c r="G79" s="120">
        <f>(C79-VLOOKUP(E79,Riders!$A$2:$D$4499,4,FALSE))/365</f>
        <v>23.997260273972604</v>
      </c>
      <c r="H79" s="4">
        <v>16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>
        <v>0</v>
      </c>
      <c r="V79" s="14"/>
      <c r="W79" s="14"/>
    </row>
    <row r="80" spans="1:23" x14ac:dyDescent="0.45">
      <c r="A80" s="4" t="s">
        <v>151</v>
      </c>
      <c r="B80" s="4">
        <v>2022</v>
      </c>
      <c r="C80" s="5">
        <v>44850</v>
      </c>
      <c r="D80" s="4" t="s">
        <v>103</v>
      </c>
      <c r="E80" s="4" t="s">
        <v>226</v>
      </c>
      <c r="F80" s="4" t="s">
        <v>40</v>
      </c>
      <c r="G80" s="120">
        <f>(C80-VLOOKUP(E80,Riders!$A$2:$D$4499,4,FALSE))/365</f>
        <v>24.12054794520548</v>
      </c>
      <c r="H80" s="4">
        <v>17</v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>
        <v>0</v>
      </c>
      <c r="V80" s="14"/>
      <c r="W80" s="14"/>
    </row>
    <row r="81" spans="1:23" x14ac:dyDescent="0.45">
      <c r="A81" s="4" t="s">
        <v>151</v>
      </c>
      <c r="B81" s="4">
        <v>2022</v>
      </c>
      <c r="C81" s="5">
        <v>44850</v>
      </c>
      <c r="D81" s="4" t="s">
        <v>103</v>
      </c>
      <c r="E81" s="4" t="s">
        <v>252</v>
      </c>
      <c r="F81" s="4" t="s">
        <v>131</v>
      </c>
      <c r="G81" s="120">
        <f>(C81-VLOOKUP(E81,Riders!$A$2:$D$4499,4,FALSE))/365</f>
        <v>27.216438356164385</v>
      </c>
      <c r="H81" s="4">
        <v>18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>
        <v>0</v>
      </c>
      <c r="V81" s="14"/>
      <c r="W81" s="14"/>
    </row>
    <row r="82" spans="1:23" x14ac:dyDescent="0.45">
      <c r="A82" s="4" t="s">
        <v>151</v>
      </c>
      <c r="B82" s="4">
        <v>2022</v>
      </c>
      <c r="C82" s="5">
        <v>44850</v>
      </c>
      <c r="D82" s="4" t="s">
        <v>103</v>
      </c>
      <c r="E82" s="4" t="s">
        <v>2593</v>
      </c>
      <c r="F82" s="4" t="s">
        <v>2334</v>
      </c>
      <c r="G82" s="120">
        <f>(C82-VLOOKUP(E82,Riders!$A$2:$D$4499,4,FALSE))/365</f>
        <v>24.323287671232876</v>
      </c>
      <c r="H82" s="4">
        <v>19</v>
      </c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>
        <v>0</v>
      </c>
      <c r="V82" s="14"/>
      <c r="W82" s="14"/>
    </row>
    <row r="83" spans="1:23" x14ac:dyDescent="0.45">
      <c r="A83" s="4" t="s">
        <v>151</v>
      </c>
      <c r="B83" s="4">
        <v>2022</v>
      </c>
      <c r="C83" s="5">
        <v>44850</v>
      </c>
      <c r="D83" s="4" t="s">
        <v>103</v>
      </c>
      <c r="E83" s="4" t="s">
        <v>207</v>
      </c>
      <c r="F83" s="4" t="s">
        <v>91</v>
      </c>
      <c r="G83" s="120">
        <f>(C83-VLOOKUP(E83,Riders!$A$2:$D$4499,4,FALSE))/365</f>
        <v>23.931506849315067</v>
      </c>
      <c r="H83" s="4">
        <v>20</v>
      </c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>
        <v>0</v>
      </c>
      <c r="V83" s="14"/>
      <c r="W83" s="14"/>
    </row>
    <row r="84" spans="1:23" x14ac:dyDescent="0.45">
      <c r="A84" s="4" t="s">
        <v>151</v>
      </c>
      <c r="B84" s="4">
        <v>2022</v>
      </c>
      <c r="C84" s="5">
        <v>44850</v>
      </c>
      <c r="D84" s="4" t="s">
        <v>103</v>
      </c>
      <c r="E84" s="4" t="s">
        <v>237</v>
      </c>
      <c r="F84" s="4" t="s">
        <v>73</v>
      </c>
      <c r="G84" s="120">
        <f>(C84-VLOOKUP(E84,Riders!$A$2:$D$4499,4,FALSE))/365</f>
        <v>20.876712328767123</v>
      </c>
      <c r="H84" s="4">
        <v>21</v>
      </c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>
        <v>0</v>
      </c>
      <c r="V84" s="14"/>
      <c r="W84" s="14"/>
    </row>
    <row r="85" spans="1:23" x14ac:dyDescent="0.45">
      <c r="A85" s="4" t="s">
        <v>151</v>
      </c>
      <c r="B85" s="4">
        <v>2022</v>
      </c>
      <c r="C85" s="5">
        <v>44850</v>
      </c>
      <c r="D85" s="4" t="s">
        <v>103</v>
      </c>
      <c r="E85" s="4" t="s">
        <v>4764</v>
      </c>
      <c r="F85" s="4" t="s">
        <v>2221</v>
      </c>
      <c r="G85" s="120">
        <f>(C85-VLOOKUP(E85,Riders!$A$2:$D$4499,4,FALSE))/365</f>
        <v>24.6</v>
      </c>
      <c r="H85" s="4">
        <v>22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>
        <v>40</v>
      </c>
      <c r="U85" s="4" t="s">
        <v>100</v>
      </c>
      <c r="V85" s="14"/>
      <c r="W85" s="14"/>
    </row>
    <row r="86" spans="1:23" x14ac:dyDescent="0.45">
      <c r="A86" s="4" t="s">
        <v>151</v>
      </c>
      <c r="B86" s="4">
        <v>2022</v>
      </c>
      <c r="C86" s="5">
        <v>44850</v>
      </c>
      <c r="D86" s="4" t="s">
        <v>103</v>
      </c>
      <c r="E86" s="4" t="s">
        <v>2639</v>
      </c>
      <c r="F86" s="4" t="s">
        <v>2640</v>
      </c>
      <c r="G86" s="120">
        <f>(C86-VLOOKUP(E86,Riders!$A$2:$D$4499,4,FALSE))/365</f>
        <v>21.775342465753425</v>
      </c>
      <c r="H86" s="4">
        <v>22</v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>
        <v>40</v>
      </c>
      <c r="U86" s="4" t="s">
        <v>100</v>
      </c>
      <c r="V86" s="14"/>
      <c r="W86" s="14"/>
    </row>
    <row r="87" spans="1:23" x14ac:dyDescent="0.45">
      <c r="A87" s="4" t="s">
        <v>151</v>
      </c>
      <c r="B87" s="4">
        <v>2022</v>
      </c>
      <c r="C87" s="5">
        <v>44850</v>
      </c>
      <c r="D87" s="4" t="s">
        <v>103</v>
      </c>
      <c r="E87" s="4" t="s">
        <v>2121</v>
      </c>
      <c r="F87" s="4" t="s">
        <v>491</v>
      </c>
      <c r="G87" s="120">
        <f>(C87-VLOOKUP(E87,Riders!$A$2:$D$4499,4,FALSE))/365</f>
        <v>20.93972602739726</v>
      </c>
      <c r="H87" s="4">
        <v>22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>
        <v>40</v>
      </c>
      <c r="U87" s="4" t="s">
        <v>100</v>
      </c>
      <c r="V87" s="14"/>
      <c r="W87" s="14"/>
    </row>
    <row r="88" spans="1:23" x14ac:dyDescent="0.45">
      <c r="A88" s="3" t="s">
        <v>199</v>
      </c>
      <c r="B88" s="3">
        <v>2023</v>
      </c>
      <c r="C88" s="5">
        <v>45146</v>
      </c>
      <c r="D88" s="3" t="s">
        <v>103</v>
      </c>
      <c r="E88" s="4" t="s">
        <v>193</v>
      </c>
      <c r="F88" s="4" t="s">
        <v>46</v>
      </c>
      <c r="G88" s="120">
        <f>(C88-VLOOKUP(E88,Riders!$A$2:$D$4499,4,FALSE))/365</f>
        <v>27.761643835616439</v>
      </c>
      <c r="H88" s="27">
        <v>1</v>
      </c>
      <c r="I88">
        <v>3</v>
      </c>
      <c r="J88">
        <v>5</v>
      </c>
      <c r="M88">
        <v>3</v>
      </c>
      <c r="O88">
        <v>5</v>
      </c>
      <c r="Q88">
        <v>3</v>
      </c>
      <c r="S88">
        <v>20</v>
      </c>
      <c r="U88">
        <v>39</v>
      </c>
      <c r="V88" s="25">
        <v>1.275694444444444</v>
      </c>
      <c r="W88">
        <v>48.993000000000002</v>
      </c>
    </row>
    <row r="89" spans="1:23" x14ac:dyDescent="0.45">
      <c r="A89" s="3" t="s">
        <v>199</v>
      </c>
      <c r="B89" s="3">
        <v>2023</v>
      </c>
      <c r="C89" s="5">
        <v>45146</v>
      </c>
      <c r="D89" s="3" t="s">
        <v>103</v>
      </c>
      <c r="E89" s="4" t="s">
        <v>160</v>
      </c>
      <c r="F89" s="4" t="s">
        <v>91</v>
      </c>
      <c r="G89" s="120">
        <f>(C89-VLOOKUP(E89,Riders!$A$2:$D$4499,4,FALSE))/365</f>
        <v>28.898630136986302</v>
      </c>
      <c r="H89" s="27">
        <v>2</v>
      </c>
      <c r="I89">
        <v>2</v>
      </c>
      <c r="M89">
        <v>5</v>
      </c>
      <c r="O89">
        <v>3</v>
      </c>
      <c r="Q89">
        <v>1</v>
      </c>
      <c r="S89">
        <v>20</v>
      </c>
      <c r="U89">
        <v>31</v>
      </c>
    </row>
    <row r="90" spans="1:23" x14ac:dyDescent="0.45">
      <c r="A90" s="3" t="s">
        <v>199</v>
      </c>
      <c r="B90" s="3">
        <v>2023</v>
      </c>
      <c r="C90" s="5">
        <v>45146</v>
      </c>
      <c r="D90" s="3" t="s">
        <v>103</v>
      </c>
      <c r="E90" t="s">
        <v>85</v>
      </c>
      <c r="F90" t="s">
        <v>49</v>
      </c>
      <c r="G90" s="120">
        <f>(C90-VLOOKUP(E90,Riders!$A$2:$D$4499,4,FALSE))/365</f>
        <v>21.580821917808219</v>
      </c>
      <c r="H90" s="27">
        <v>3</v>
      </c>
      <c r="I90">
        <v>1</v>
      </c>
      <c r="J90">
        <v>1</v>
      </c>
      <c r="O90">
        <v>2</v>
      </c>
      <c r="R90">
        <v>10</v>
      </c>
      <c r="U90">
        <v>14</v>
      </c>
    </row>
    <row r="91" spans="1:23" x14ac:dyDescent="0.45">
      <c r="A91" s="3" t="s">
        <v>199</v>
      </c>
      <c r="B91" s="3">
        <v>2023</v>
      </c>
      <c r="C91" s="5">
        <v>45146</v>
      </c>
      <c r="D91" s="3" t="s">
        <v>103</v>
      </c>
      <c r="E91" t="s">
        <v>156</v>
      </c>
      <c r="F91" t="s">
        <v>67</v>
      </c>
      <c r="G91" s="120">
        <f>(C91-VLOOKUP(E91,Riders!$A$2:$D$4499,4,FALSE))/365</f>
        <v>29.142465753424659</v>
      </c>
      <c r="H91" s="27">
        <v>4</v>
      </c>
      <c r="N91">
        <v>5</v>
      </c>
      <c r="R91">
        <v>4</v>
      </c>
      <c r="S91">
        <v>20</v>
      </c>
      <c r="T91">
        <v>20</v>
      </c>
      <c r="U91">
        <v>9</v>
      </c>
    </row>
    <row r="92" spans="1:23" x14ac:dyDescent="0.45">
      <c r="A92" s="3" t="s">
        <v>199</v>
      </c>
      <c r="B92" s="3">
        <v>2023</v>
      </c>
      <c r="C92" s="5">
        <v>45146</v>
      </c>
      <c r="D92" s="3" t="s">
        <v>103</v>
      </c>
      <c r="E92" t="s">
        <v>137</v>
      </c>
      <c r="F92" t="s">
        <v>79</v>
      </c>
      <c r="G92" s="120">
        <f>(C92-VLOOKUP(E92,Riders!$A$2:$D$4499,4,FALSE))/365</f>
        <v>33.041095890410958</v>
      </c>
      <c r="H92" s="27">
        <v>5</v>
      </c>
      <c r="I92">
        <v>5</v>
      </c>
      <c r="J92">
        <v>2</v>
      </c>
      <c r="M92">
        <v>2</v>
      </c>
      <c r="S92">
        <v>20</v>
      </c>
      <c r="T92">
        <v>20</v>
      </c>
      <c r="U92">
        <v>9</v>
      </c>
    </row>
    <row r="93" spans="1:23" x14ac:dyDescent="0.45">
      <c r="A93" s="3" t="s">
        <v>199</v>
      </c>
      <c r="B93" s="3">
        <v>2023</v>
      </c>
      <c r="C93" s="5">
        <v>45146</v>
      </c>
      <c r="D93" s="3" t="s">
        <v>103</v>
      </c>
      <c r="E93" t="s">
        <v>146</v>
      </c>
      <c r="F93" t="s">
        <v>34</v>
      </c>
      <c r="G93" s="120">
        <f>(C93-VLOOKUP(E93,Riders!$A$2:$D$4499,4,FALSE))/365</f>
        <v>24.2</v>
      </c>
      <c r="H93" s="27">
        <v>6</v>
      </c>
      <c r="L93">
        <v>5</v>
      </c>
      <c r="P93">
        <v>3</v>
      </c>
      <c r="U93">
        <v>8</v>
      </c>
    </row>
    <row r="94" spans="1:23" x14ac:dyDescent="0.45">
      <c r="A94" s="3" t="s">
        <v>199</v>
      </c>
      <c r="B94" s="3">
        <v>2023</v>
      </c>
      <c r="C94" s="5">
        <v>45146</v>
      </c>
      <c r="D94" s="3" t="s">
        <v>103</v>
      </c>
      <c r="E94" t="s">
        <v>172</v>
      </c>
      <c r="F94" t="s">
        <v>61</v>
      </c>
      <c r="G94" s="120">
        <f>(C94-VLOOKUP(E94,Riders!$A$2:$D$4499,4,FALSE))/365</f>
        <v>23.446575342465753</v>
      </c>
      <c r="H94" s="27">
        <v>7</v>
      </c>
      <c r="K94">
        <v>2</v>
      </c>
      <c r="L94">
        <v>3</v>
      </c>
      <c r="O94">
        <v>1</v>
      </c>
      <c r="P94">
        <v>2</v>
      </c>
      <c r="U94">
        <v>8</v>
      </c>
    </row>
    <row r="95" spans="1:23" x14ac:dyDescent="0.45">
      <c r="A95" s="3" t="s">
        <v>199</v>
      </c>
      <c r="B95" s="3">
        <v>2023</v>
      </c>
      <c r="C95" s="5">
        <v>45146</v>
      </c>
      <c r="D95" s="3" t="s">
        <v>103</v>
      </c>
      <c r="E95" t="s">
        <v>2593</v>
      </c>
      <c r="F95" t="s">
        <v>2334</v>
      </c>
      <c r="G95" s="120">
        <f>(C95-VLOOKUP(E95,Riders!$A$2:$D$4499,4,FALSE))/365</f>
        <v>25.134246575342466</v>
      </c>
      <c r="H95" s="27">
        <v>8</v>
      </c>
      <c r="N95">
        <v>1</v>
      </c>
      <c r="Q95">
        <v>2</v>
      </c>
      <c r="R95">
        <v>2</v>
      </c>
      <c r="U95">
        <v>5</v>
      </c>
    </row>
    <row r="96" spans="1:23" x14ac:dyDescent="0.45">
      <c r="A96" s="3" t="s">
        <v>199</v>
      </c>
      <c r="B96" s="3">
        <v>2023</v>
      </c>
      <c r="C96" s="5">
        <v>45146</v>
      </c>
      <c r="D96" s="3" t="s">
        <v>103</v>
      </c>
      <c r="E96" t="s">
        <v>87</v>
      </c>
      <c r="F96" t="s">
        <v>88</v>
      </c>
      <c r="G96" s="120">
        <f>(C96-VLOOKUP(E96,Riders!$A$2:$D$4499,4,FALSE))/365</f>
        <v>24.117808219178084</v>
      </c>
      <c r="H96" s="27">
        <v>9</v>
      </c>
      <c r="N96">
        <v>3</v>
      </c>
      <c r="P96">
        <v>1</v>
      </c>
      <c r="U96">
        <v>4</v>
      </c>
    </row>
    <row r="97" spans="1:23" x14ac:dyDescent="0.45">
      <c r="A97" s="3" t="s">
        <v>199</v>
      </c>
      <c r="B97" s="3">
        <v>2023</v>
      </c>
      <c r="C97" s="5">
        <v>45146</v>
      </c>
      <c r="D97" s="3" t="s">
        <v>103</v>
      </c>
      <c r="E97" t="s">
        <v>3814</v>
      </c>
      <c r="F97" t="s">
        <v>115</v>
      </c>
      <c r="G97" s="120">
        <f>(C97-VLOOKUP(E97,Riders!$A$2:$D$4499,4,FALSE))/365</f>
        <v>37.602739726027394</v>
      </c>
      <c r="H97" s="27">
        <v>10</v>
      </c>
      <c r="K97">
        <v>3</v>
      </c>
      <c r="U97">
        <v>3</v>
      </c>
    </row>
    <row r="98" spans="1:23" x14ac:dyDescent="0.45">
      <c r="A98" s="3" t="s">
        <v>199</v>
      </c>
      <c r="B98" s="3">
        <v>2023</v>
      </c>
      <c r="C98" s="5">
        <v>45146</v>
      </c>
      <c r="D98" s="3" t="s">
        <v>103</v>
      </c>
      <c r="E98" t="s">
        <v>188</v>
      </c>
      <c r="F98" t="s">
        <v>37</v>
      </c>
      <c r="G98" s="120">
        <f>(C98-VLOOKUP(E98,Riders!$A$2:$D$4499,4,FALSE))/365</f>
        <v>25.358904109589041</v>
      </c>
      <c r="H98" s="27">
        <v>11</v>
      </c>
      <c r="J98">
        <v>3</v>
      </c>
      <c r="U98">
        <v>3</v>
      </c>
    </row>
    <row r="99" spans="1:23" x14ac:dyDescent="0.45">
      <c r="A99" s="3" t="s">
        <v>199</v>
      </c>
      <c r="B99" s="3">
        <v>2023</v>
      </c>
      <c r="C99" s="5">
        <v>45146</v>
      </c>
      <c r="D99" s="3" t="s">
        <v>103</v>
      </c>
      <c r="E99" t="s">
        <v>165</v>
      </c>
      <c r="F99" t="s">
        <v>96</v>
      </c>
      <c r="G99" s="120">
        <f>(C99-VLOOKUP(E99,Riders!$A$2:$D$4499,4,FALSE))/365</f>
        <v>28.36986301369863</v>
      </c>
      <c r="H99" s="27">
        <v>12</v>
      </c>
      <c r="L99">
        <v>2</v>
      </c>
      <c r="U99">
        <v>2</v>
      </c>
    </row>
    <row r="100" spans="1:23" x14ac:dyDescent="0.45">
      <c r="A100" s="3" t="s">
        <v>199</v>
      </c>
      <c r="B100" s="3">
        <v>2023</v>
      </c>
      <c r="C100" s="5">
        <v>45146</v>
      </c>
      <c r="D100" s="3" t="s">
        <v>103</v>
      </c>
      <c r="E100" t="s">
        <v>209</v>
      </c>
      <c r="F100" t="s">
        <v>43</v>
      </c>
      <c r="G100" s="120">
        <f>(C100-VLOOKUP(E100,Riders!$A$2:$D$4499,4,FALSE))/365</f>
        <v>29.358904109589041</v>
      </c>
      <c r="H100" s="27">
        <v>13</v>
      </c>
      <c r="N100">
        <v>2</v>
      </c>
      <c r="U100">
        <v>2</v>
      </c>
    </row>
    <row r="101" spans="1:23" x14ac:dyDescent="0.45">
      <c r="A101" s="3" t="s">
        <v>199</v>
      </c>
      <c r="B101" s="3">
        <v>2023</v>
      </c>
      <c r="C101" s="5">
        <v>45146</v>
      </c>
      <c r="D101" s="3" t="s">
        <v>103</v>
      </c>
      <c r="E101" t="s">
        <v>72</v>
      </c>
      <c r="F101" t="s">
        <v>73</v>
      </c>
      <c r="G101" s="120">
        <f>(C101-VLOOKUP(E101,Riders!$A$2:$D$4499,4,FALSE))/365</f>
        <v>25.038356164383561</v>
      </c>
      <c r="H101" s="27">
        <v>14</v>
      </c>
      <c r="L101">
        <v>1</v>
      </c>
      <c r="U101">
        <v>1</v>
      </c>
    </row>
    <row r="102" spans="1:23" x14ac:dyDescent="0.45">
      <c r="A102" s="3" t="s">
        <v>199</v>
      </c>
      <c r="B102" s="3">
        <v>2023</v>
      </c>
      <c r="C102" s="5">
        <v>45146</v>
      </c>
      <c r="D102" s="3" t="s">
        <v>103</v>
      </c>
      <c r="E102" t="s">
        <v>2078</v>
      </c>
      <c r="F102" t="s">
        <v>58</v>
      </c>
      <c r="G102" s="120">
        <f>(C102-VLOOKUP(E102,Riders!$A$2:$D$4499,4,FALSE))/365</f>
        <v>31.063013698630137</v>
      </c>
      <c r="H102" s="27">
        <v>15</v>
      </c>
      <c r="U102">
        <v>0</v>
      </c>
    </row>
    <row r="103" spans="1:23" x14ac:dyDescent="0.45">
      <c r="A103" s="3" t="s">
        <v>199</v>
      </c>
      <c r="B103" s="3">
        <v>2023</v>
      </c>
      <c r="C103" s="5">
        <v>45146</v>
      </c>
      <c r="D103" s="3" t="s">
        <v>103</v>
      </c>
      <c r="E103" t="s">
        <v>190</v>
      </c>
      <c r="F103" t="s">
        <v>177</v>
      </c>
      <c r="G103" s="120">
        <f>(C103-VLOOKUP(E103,Riders!$A$2:$D$4499,4,FALSE))/365</f>
        <v>22.041095890410958</v>
      </c>
      <c r="H103" s="27">
        <v>16</v>
      </c>
      <c r="K103">
        <v>5</v>
      </c>
      <c r="P103">
        <v>5</v>
      </c>
      <c r="R103">
        <v>6</v>
      </c>
      <c r="T103">
        <v>20</v>
      </c>
      <c r="U103">
        <v>-4</v>
      </c>
    </row>
    <row r="104" spans="1:23" x14ac:dyDescent="0.45">
      <c r="A104" s="3" t="s">
        <v>199</v>
      </c>
      <c r="B104" s="3">
        <v>2023</v>
      </c>
      <c r="C104" s="5">
        <v>45146</v>
      </c>
      <c r="D104" s="3" t="s">
        <v>103</v>
      </c>
      <c r="E104" t="s">
        <v>269</v>
      </c>
      <c r="F104" t="s">
        <v>52</v>
      </c>
      <c r="G104" s="120">
        <f>(C104-VLOOKUP(E104,Riders!$A$2:$D$4499,4,FALSE))/365</f>
        <v>23.550684931506851</v>
      </c>
      <c r="H104" s="27">
        <v>17</v>
      </c>
      <c r="M104">
        <v>1</v>
      </c>
      <c r="Q104">
        <v>5</v>
      </c>
      <c r="T104">
        <v>20</v>
      </c>
      <c r="U104">
        <v>-14</v>
      </c>
    </row>
    <row r="105" spans="1:23" x14ac:dyDescent="0.45">
      <c r="A105" s="3" t="s">
        <v>199</v>
      </c>
      <c r="B105" s="3">
        <v>2023</v>
      </c>
      <c r="C105" s="5">
        <v>45146</v>
      </c>
      <c r="D105" s="3" t="s">
        <v>103</v>
      </c>
      <c r="E105" t="s">
        <v>252</v>
      </c>
      <c r="F105" t="s">
        <v>131</v>
      </c>
      <c r="G105" s="120">
        <f>(C105-VLOOKUP(E105,Riders!$A$2:$D$4499,4,FALSE))/365</f>
        <v>28.027397260273972</v>
      </c>
      <c r="H105" s="27">
        <v>18</v>
      </c>
      <c r="K105">
        <v>1</v>
      </c>
      <c r="T105">
        <v>20</v>
      </c>
      <c r="U105">
        <v>-19</v>
      </c>
    </row>
    <row r="106" spans="1:23" x14ac:dyDescent="0.45">
      <c r="A106" s="3" t="s">
        <v>199</v>
      </c>
      <c r="B106" s="3">
        <v>2023</v>
      </c>
      <c r="C106" s="5">
        <v>45146</v>
      </c>
      <c r="D106" s="3" t="s">
        <v>103</v>
      </c>
      <c r="E106" t="s">
        <v>241</v>
      </c>
      <c r="F106" t="s">
        <v>242</v>
      </c>
      <c r="G106" s="120">
        <f>(C106-VLOOKUP(E106,Riders!$A$2:$D$4499,4,FALSE))/365</f>
        <v>28.69041095890411</v>
      </c>
      <c r="H106" s="27">
        <v>19</v>
      </c>
      <c r="T106">
        <v>20</v>
      </c>
      <c r="U106">
        <v>-20</v>
      </c>
    </row>
    <row r="107" spans="1:23" x14ac:dyDescent="0.45">
      <c r="A107" s="3" t="s">
        <v>199</v>
      </c>
      <c r="B107" s="3">
        <v>2023</v>
      </c>
      <c r="C107" s="5">
        <v>45146</v>
      </c>
      <c r="D107" s="3" t="s">
        <v>103</v>
      </c>
      <c r="E107" t="s">
        <v>39</v>
      </c>
      <c r="F107" t="s">
        <v>40</v>
      </c>
      <c r="G107" s="120">
        <f>(C107-VLOOKUP(E107,Riders!$A$2:$D$4499,4,FALSE))/365</f>
        <v>26.219178082191782</v>
      </c>
      <c r="H107" s="27">
        <v>20</v>
      </c>
      <c r="T107">
        <v>20</v>
      </c>
      <c r="U107">
        <v>-20</v>
      </c>
    </row>
    <row r="108" spans="1:23" x14ac:dyDescent="0.45">
      <c r="A108" s="3" t="s">
        <v>199</v>
      </c>
      <c r="B108" s="3">
        <v>2023</v>
      </c>
      <c r="C108" s="5">
        <v>45146</v>
      </c>
      <c r="D108" s="3" t="s">
        <v>103</v>
      </c>
      <c r="E108" t="s">
        <v>171</v>
      </c>
      <c r="F108" t="s">
        <v>55</v>
      </c>
      <c r="G108" s="120">
        <f>(C108-VLOOKUP(E108,Riders!$A$2:$D$4499,4,FALSE))/365</f>
        <v>29.731506849315068</v>
      </c>
      <c r="H108" s="27">
        <v>21</v>
      </c>
      <c r="T108">
        <v>20</v>
      </c>
      <c r="U108">
        <v>-40</v>
      </c>
    </row>
    <row r="109" spans="1:23" x14ac:dyDescent="0.45">
      <c r="A109" s="3" t="s">
        <v>199</v>
      </c>
      <c r="B109" s="3">
        <v>2023</v>
      </c>
      <c r="C109" s="5">
        <v>45146</v>
      </c>
      <c r="D109" s="3" t="s">
        <v>103</v>
      </c>
      <c r="E109" t="s">
        <v>2639</v>
      </c>
      <c r="F109" t="s">
        <v>2640</v>
      </c>
      <c r="G109" s="120">
        <f>(C109-VLOOKUP(E109,Riders!$A$2:$D$4499,4,FALSE))/365</f>
        <v>22.586301369863012</v>
      </c>
      <c r="H109" s="27">
        <v>22</v>
      </c>
      <c r="T109">
        <v>20</v>
      </c>
      <c r="U109" t="s">
        <v>100</v>
      </c>
    </row>
    <row r="110" spans="1:23" x14ac:dyDescent="0.45">
      <c r="A110" s="26" t="s">
        <v>192</v>
      </c>
      <c r="B110" s="26">
        <v>2024</v>
      </c>
      <c r="C110" s="9">
        <v>45304</v>
      </c>
      <c r="D110" s="26" t="s">
        <v>133</v>
      </c>
      <c r="E110" t="s">
        <v>193</v>
      </c>
      <c r="F110" t="s">
        <v>46</v>
      </c>
      <c r="G110" s="120">
        <f>(C110-VLOOKUP(E110,Riders!$A$2:$D$4499,4,FALSE))/365</f>
        <v>28.194520547945206</v>
      </c>
      <c r="H110" s="27">
        <v>1</v>
      </c>
      <c r="I110">
        <v>2</v>
      </c>
      <c r="J110">
        <v>2</v>
      </c>
      <c r="K110">
        <v>2</v>
      </c>
      <c r="M110">
        <v>3</v>
      </c>
      <c r="N110">
        <v>2</v>
      </c>
      <c r="O110">
        <v>5</v>
      </c>
      <c r="P110">
        <v>3</v>
      </c>
      <c r="Q110">
        <v>5</v>
      </c>
      <c r="U110">
        <v>24</v>
      </c>
      <c r="V110" s="25">
        <v>1.313194444444445</v>
      </c>
      <c r="W110">
        <v>47.594000000000001</v>
      </c>
    </row>
    <row r="111" spans="1:23" x14ac:dyDescent="0.45">
      <c r="A111" s="26" t="s">
        <v>192</v>
      </c>
      <c r="B111" s="26">
        <v>2024</v>
      </c>
      <c r="C111" s="9">
        <v>45304</v>
      </c>
      <c r="D111" s="26" t="s">
        <v>133</v>
      </c>
      <c r="E111" t="s">
        <v>4728</v>
      </c>
      <c r="F111" t="s">
        <v>2347</v>
      </c>
      <c r="G111" s="120">
        <f>(C111-VLOOKUP(E111,Riders!$A$2:$D$4499,4,FALSE))/365</f>
        <v>31.397260273972602</v>
      </c>
      <c r="H111" s="27">
        <v>2</v>
      </c>
      <c r="I111">
        <v>5</v>
      </c>
      <c r="L111">
        <v>2</v>
      </c>
      <c r="M111">
        <v>1</v>
      </c>
      <c r="N111">
        <v>5</v>
      </c>
      <c r="P111">
        <v>5</v>
      </c>
      <c r="Q111">
        <v>1</v>
      </c>
      <c r="U111">
        <v>19</v>
      </c>
    </row>
    <row r="112" spans="1:23" x14ac:dyDescent="0.45">
      <c r="A112" s="26" t="s">
        <v>192</v>
      </c>
      <c r="B112" s="26">
        <v>2024</v>
      </c>
      <c r="C112" s="9">
        <v>45304</v>
      </c>
      <c r="D112" s="26" t="s">
        <v>133</v>
      </c>
      <c r="E112" t="s">
        <v>3814</v>
      </c>
      <c r="F112" t="s">
        <v>115</v>
      </c>
      <c r="G112" s="120">
        <f>(C112-VLOOKUP(E112,Riders!$A$2:$D$4499,4,FALSE))/365</f>
        <v>38.035616438356165</v>
      </c>
      <c r="H112" s="27">
        <v>3</v>
      </c>
      <c r="K112">
        <v>5</v>
      </c>
      <c r="L112">
        <v>3</v>
      </c>
      <c r="R112">
        <v>10</v>
      </c>
      <c r="U112">
        <v>18</v>
      </c>
    </row>
    <row r="113" spans="1:21" x14ac:dyDescent="0.45">
      <c r="A113" s="26" t="s">
        <v>192</v>
      </c>
      <c r="B113" s="26">
        <v>2024</v>
      </c>
      <c r="C113" s="9">
        <v>45304</v>
      </c>
      <c r="D113" s="26" t="s">
        <v>133</v>
      </c>
      <c r="E113" t="s">
        <v>194</v>
      </c>
      <c r="F113" t="s">
        <v>64</v>
      </c>
      <c r="G113" s="120">
        <f>(C113-VLOOKUP(E113,Riders!$A$2:$D$4499,4,FALSE))/365</f>
        <v>22.745205479452054</v>
      </c>
      <c r="H113" s="27">
        <v>4</v>
      </c>
      <c r="I113">
        <v>3</v>
      </c>
      <c r="J113">
        <v>3</v>
      </c>
      <c r="M113">
        <v>5</v>
      </c>
      <c r="U113">
        <v>11</v>
      </c>
    </row>
    <row r="114" spans="1:21" x14ac:dyDescent="0.45">
      <c r="A114" s="26" t="s">
        <v>192</v>
      </c>
      <c r="B114" s="26">
        <v>2024</v>
      </c>
      <c r="C114" s="9">
        <v>45304</v>
      </c>
      <c r="D114" s="26" t="s">
        <v>133</v>
      </c>
      <c r="E114" t="s">
        <v>159</v>
      </c>
      <c r="F114" t="s">
        <v>58</v>
      </c>
      <c r="G114" s="120">
        <f>(C114-VLOOKUP(E114,Riders!$A$2:$D$4499,4,FALSE))/365</f>
        <v>25.597260273972601</v>
      </c>
      <c r="H114" s="27">
        <v>5</v>
      </c>
      <c r="L114">
        <v>5</v>
      </c>
      <c r="N114">
        <v>3</v>
      </c>
      <c r="O114">
        <v>1</v>
      </c>
      <c r="P114">
        <v>2</v>
      </c>
      <c r="U114">
        <v>11</v>
      </c>
    </row>
    <row r="115" spans="1:21" x14ac:dyDescent="0.45">
      <c r="A115" s="26" t="s">
        <v>192</v>
      </c>
      <c r="B115" s="26">
        <v>2024</v>
      </c>
      <c r="C115" s="9">
        <v>45304</v>
      </c>
      <c r="D115" s="26" t="s">
        <v>133</v>
      </c>
      <c r="E115" t="s">
        <v>146</v>
      </c>
      <c r="F115" t="s">
        <v>34</v>
      </c>
      <c r="G115" s="120">
        <f>(C115-VLOOKUP(E115,Riders!$A$2:$D$4499,4,FALSE))/365</f>
        <v>24.632876712328766</v>
      </c>
      <c r="H115" s="27">
        <v>6</v>
      </c>
      <c r="J115">
        <v>5</v>
      </c>
      <c r="M115">
        <v>2</v>
      </c>
      <c r="Q115">
        <v>3</v>
      </c>
      <c r="U115">
        <v>10</v>
      </c>
    </row>
    <row r="116" spans="1:21" x14ac:dyDescent="0.45">
      <c r="A116" s="26" t="s">
        <v>192</v>
      </c>
      <c r="B116" s="26">
        <v>2024</v>
      </c>
      <c r="C116" s="9">
        <v>45304</v>
      </c>
      <c r="D116" s="26" t="s">
        <v>133</v>
      </c>
      <c r="E116" t="s">
        <v>157</v>
      </c>
      <c r="F116" t="s">
        <v>52</v>
      </c>
      <c r="G116" s="120">
        <f>(C116-VLOOKUP(E116,Riders!$A$2:$D$4499,4,FALSE))/365</f>
        <v>25.019178082191782</v>
      </c>
      <c r="H116" s="27">
        <v>7</v>
      </c>
      <c r="I116">
        <v>1</v>
      </c>
      <c r="J116">
        <v>1</v>
      </c>
      <c r="N116">
        <v>1</v>
      </c>
      <c r="O116">
        <v>3</v>
      </c>
      <c r="P116">
        <v>1</v>
      </c>
      <c r="Q116">
        <v>2</v>
      </c>
      <c r="U116">
        <v>9</v>
      </c>
    </row>
    <row r="117" spans="1:21" x14ac:dyDescent="0.45">
      <c r="A117" s="26" t="s">
        <v>192</v>
      </c>
      <c r="B117" s="26">
        <v>2024</v>
      </c>
      <c r="C117" s="9">
        <v>45304</v>
      </c>
      <c r="D117" s="26" t="s">
        <v>133</v>
      </c>
      <c r="E117" t="s">
        <v>3959</v>
      </c>
      <c r="F117" t="s">
        <v>2292</v>
      </c>
      <c r="G117" s="120">
        <f>(C117-VLOOKUP(E117,Riders!$A$2:$D$4499,4,FALSE))/365</f>
        <v>31.550684931506851</v>
      </c>
      <c r="H117" s="27">
        <v>8</v>
      </c>
      <c r="R117">
        <v>6</v>
      </c>
      <c r="U117">
        <v>6</v>
      </c>
    </row>
    <row r="118" spans="1:21" x14ac:dyDescent="0.45">
      <c r="A118" s="26" t="s">
        <v>192</v>
      </c>
      <c r="B118" s="26">
        <v>2024</v>
      </c>
      <c r="C118" s="9">
        <v>45304</v>
      </c>
      <c r="D118" s="26" t="s">
        <v>133</v>
      </c>
      <c r="E118" t="s">
        <v>3175</v>
      </c>
      <c r="F118" t="s">
        <v>83</v>
      </c>
      <c r="G118" s="120">
        <f>(C118-VLOOKUP(E118,Riders!$A$2:$D$4499,4,FALSE))/365</f>
        <v>18.336986301369862</v>
      </c>
      <c r="H118" s="27">
        <v>9</v>
      </c>
      <c r="R118">
        <v>4</v>
      </c>
      <c r="U118">
        <v>4</v>
      </c>
    </row>
    <row r="119" spans="1:21" x14ac:dyDescent="0.45">
      <c r="A119" s="26" t="s">
        <v>192</v>
      </c>
      <c r="B119" s="26">
        <v>2024</v>
      </c>
      <c r="C119" s="9">
        <v>45304</v>
      </c>
      <c r="D119" s="26" t="s">
        <v>133</v>
      </c>
      <c r="E119" t="s">
        <v>186</v>
      </c>
      <c r="F119" t="s">
        <v>79</v>
      </c>
      <c r="G119" s="120">
        <f>(C119-VLOOKUP(E119,Riders!$A$2:$D$4499,4,FALSE))/365</f>
        <v>21.589041095890412</v>
      </c>
      <c r="H119" s="27">
        <v>10</v>
      </c>
      <c r="K119">
        <v>3</v>
      </c>
      <c r="L119">
        <v>1</v>
      </c>
      <c r="U119">
        <v>4</v>
      </c>
    </row>
    <row r="120" spans="1:21" x14ac:dyDescent="0.45">
      <c r="A120" s="26" t="s">
        <v>192</v>
      </c>
      <c r="B120" s="26">
        <v>2024</v>
      </c>
      <c r="C120" s="9">
        <v>45304</v>
      </c>
      <c r="D120" s="26" t="s">
        <v>133</v>
      </c>
      <c r="E120" t="s">
        <v>172</v>
      </c>
      <c r="F120" t="s">
        <v>61</v>
      </c>
      <c r="G120" s="120">
        <f>(C120-VLOOKUP(E120,Riders!$A$2:$D$4499,4,FALSE))/365</f>
        <v>23.87945205479452</v>
      </c>
      <c r="H120" s="27">
        <v>11</v>
      </c>
      <c r="R120">
        <v>2</v>
      </c>
      <c r="U120">
        <v>2</v>
      </c>
    </row>
    <row r="121" spans="1:21" x14ac:dyDescent="0.45">
      <c r="A121" s="26" t="s">
        <v>192</v>
      </c>
      <c r="B121" s="26">
        <v>2024</v>
      </c>
      <c r="C121" s="9">
        <v>45304</v>
      </c>
      <c r="D121" s="26" t="s">
        <v>133</v>
      </c>
      <c r="E121" t="s">
        <v>139</v>
      </c>
      <c r="F121" t="s">
        <v>88</v>
      </c>
      <c r="G121" s="120">
        <f>(C121-VLOOKUP(E121,Riders!$A$2:$D$4499,4,FALSE))/365</f>
        <v>23.17808219178082</v>
      </c>
      <c r="H121" s="27">
        <v>12</v>
      </c>
      <c r="O121">
        <v>2</v>
      </c>
      <c r="U121">
        <v>2</v>
      </c>
    </row>
    <row r="122" spans="1:21" x14ac:dyDescent="0.45">
      <c r="A122" s="26" t="s">
        <v>192</v>
      </c>
      <c r="B122" s="26">
        <v>2024</v>
      </c>
      <c r="C122" s="9">
        <v>45304</v>
      </c>
      <c r="D122" s="26" t="s">
        <v>133</v>
      </c>
      <c r="E122" t="s">
        <v>205</v>
      </c>
      <c r="F122" t="s">
        <v>131</v>
      </c>
      <c r="G122" s="120">
        <f>(C122-VLOOKUP(E122,Riders!$A$2:$D$4499,4,FALSE))/365</f>
        <v>25.350684931506848</v>
      </c>
      <c r="H122" s="27">
        <v>13</v>
      </c>
      <c r="U122">
        <v>0</v>
      </c>
    </row>
    <row r="123" spans="1:21" x14ac:dyDescent="0.45">
      <c r="A123" s="26" t="s">
        <v>192</v>
      </c>
      <c r="B123" s="26">
        <v>2024</v>
      </c>
      <c r="C123" s="9">
        <v>45304</v>
      </c>
      <c r="D123" s="26" t="s">
        <v>133</v>
      </c>
      <c r="E123" t="s">
        <v>2593</v>
      </c>
      <c r="F123" t="s">
        <v>2334</v>
      </c>
      <c r="G123" s="120">
        <f>(C123-VLOOKUP(E123,Riders!$A$2:$D$4499,4,FALSE))/365</f>
        <v>25.567123287671233</v>
      </c>
      <c r="H123" s="27">
        <v>14</v>
      </c>
      <c r="U123">
        <v>0</v>
      </c>
    </row>
    <row r="124" spans="1:21" x14ac:dyDescent="0.45">
      <c r="A124" s="26" t="s">
        <v>192</v>
      </c>
      <c r="B124" s="26">
        <v>2024</v>
      </c>
      <c r="C124" s="9">
        <v>45304</v>
      </c>
      <c r="D124" s="26" t="s">
        <v>133</v>
      </c>
      <c r="E124" t="s">
        <v>195</v>
      </c>
      <c r="F124" t="s">
        <v>40</v>
      </c>
      <c r="G124" s="120">
        <f>(C124-VLOOKUP(E124,Riders!$A$2:$D$4499,4,FALSE))/365</f>
        <v>21.276712328767122</v>
      </c>
      <c r="H124" s="27">
        <v>15</v>
      </c>
      <c r="T124">
        <v>20</v>
      </c>
      <c r="U124">
        <v>-20</v>
      </c>
    </row>
    <row r="125" spans="1:21" x14ac:dyDescent="0.45">
      <c r="A125" s="26" t="s">
        <v>192</v>
      </c>
      <c r="B125" s="26">
        <v>2024</v>
      </c>
      <c r="C125" s="9">
        <v>45304</v>
      </c>
      <c r="D125" s="26" t="s">
        <v>133</v>
      </c>
      <c r="E125" t="s">
        <v>197</v>
      </c>
      <c r="F125" t="s">
        <v>143</v>
      </c>
      <c r="G125" s="120">
        <f>(C125-VLOOKUP(E125,Riders!$A$2:$D$4499,4,FALSE))/365</f>
        <v>19.912328767123288</v>
      </c>
      <c r="H125" s="27">
        <v>16</v>
      </c>
      <c r="T125">
        <v>40</v>
      </c>
      <c r="U125" t="s">
        <v>100</v>
      </c>
    </row>
    <row r="126" spans="1:21" x14ac:dyDescent="0.45">
      <c r="A126" s="26" t="s">
        <v>192</v>
      </c>
      <c r="B126" s="26">
        <v>2024</v>
      </c>
      <c r="C126" s="9">
        <v>45304</v>
      </c>
      <c r="D126" s="26" t="s">
        <v>133</v>
      </c>
      <c r="E126" t="s">
        <v>5205</v>
      </c>
      <c r="F126" t="s">
        <v>2342</v>
      </c>
      <c r="G126" s="120" t="e">
        <f>(C126-VLOOKUP(E126,Riders!$A$2:$D$4499,4,FALSE))/365</f>
        <v>#N/A</v>
      </c>
      <c r="H126" s="27">
        <v>17</v>
      </c>
      <c r="T126">
        <v>60</v>
      </c>
      <c r="U126" t="s">
        <v>100</v>
      </c>
    </row>
    <row r="127" spans="1:21" x14ac:dyDescent="0.45">
      <c r="A127" s="26" t="s">
        <v>192</v>
      </c>
      <c r="B127" s="26">
        <v>2024</v>
      </c>
      <c r="C127" s="9">
        <v>45304</v>
      </c>
      <c r="D127" s="26" t="s">
        <v>133</v>
      </c>
      <c r="E127" t="s">
        <v>240</v>
      </c>
      <c r="F127" t="s">
        <v>242</v>
      </c>
      <c r="G127" s="120">
        <f>(C127-VLOOKUP(E127,Riders!$A$2:$D$4499,4,FALSE))/365</f>
        <v>20.238356164383561</v>
      </c>
      <c r="H127" s="27">
        <v>18</v>
      </c>
      <c r="U127" t="s">
        <v>100</v>
      </c>
    </row>
    <row r="128" spans="1:21" x14ac:dyDescent="0.45">
      <c r="A128" s="26" t="s">
        <v>192</v>
      </c>
      <c r="B128" s="26">
        <v>2024</v>
      </c>
      <c r="C128" s="9">
        <v>45304</v>
      </c>
      <c r="D128" s="26" t="s">
        <v>133</v>
      </c>
      <c r="E128" t="s">
        <v>97</v>
      </c>
      <c r="F128" t="s">
        <v>99</v>
      </c>
      <c r="G128" s="120">
        <f>(C128-VLOOKUP(E128,Riders!$A$2:$D$4499,4,FALSE))/365</f>
        <v>25.378082191780823</v>
      </c>
      <c r="H128" s="27">
        <v>19</v>
      </c>
      <c r="K128">
        <v>1</v>
      </c>
      <c r="U128" t="s">
        <v>100</v>
      </c>
    </row>
    <row r="129" spans="1:23" x14ac:dyDescent="0.45">
      <c r="A129" s="4" t="s">
        <v>144</v>
      </c>
      <c r="B129" s="4">
        <v>2024</v>
      </c>
      <c r="C129" s="17">
        <v>45585</v>
      </c>
      <c r="D129" s="4" t="s">
        <v>103</v>
      </c>
      <c r="E129" t="s">
        <v>145</v>
      </c>
      <c r="F129" t="s">
        <v>83</v>
      </c>
      <c r="G129" s="120">
        <f>(C129-VLOOKUP(E129,Riders!$A$2:$D$4499,4,FALSE))/365</f>
        <v>32.293150684931504</v>
      </c>
      <c r="H129" s="27">
        <v>1</v>
      </c>
      <c r="Q129">
        <v>3</v>
      </c>
      <c r="S129">
        <v>40</v>
      </c>
      <c r="U129">
        <v>43</v>
      </c>
      <c r="V129" s="25">
        <v>1.2465277777777779</v>
      </c>
      <c r="W129">
        <v>50.139000000000003</v>
      </c>
    </row>
    <row r="130" spans="1:23" x14ac:dyDescent="0.45">
      <c r="A130" s="4" t="s">
        <v>144</v>
      </c>
      <c r="B130" s="4">
        <v>2024</v>
      </c>
      <c r="C130" s="17">
        <v>45585</v>
      </c>
      <c r="D130" s="4" t="s">
        <v>103</v>
      </c>
      <c r="E130" t="s">
        <v>193</v>
      </c>
      <c r="F130" t="s">
        <v>46</v>
      </c>
      <c r="G130" s="120">
        <f>(C130-VLOOKUP(E130,Riders!$A$2:$D$4499,4,FALSE))/365</f>
        <v>28.964383561643835</v>
      </c>
      <c r="H130" s="27">
        <v>2</v>
      </c>
      <c r="I130">
        <v>3</v>
      </c>
      <c r="J130">
        <v>2</v>
      </c>
      <c r="O130">
        <v>5</v>
      </c>
      <c r="P130">
        <v>5</v>
      </c>
      <c r="Q130">
        <v>5</v>
      </c>
      <c r="S130">
        <v>20</v>
      </c>
      <c r="U130">
        <v>40</v>
      </c>
    </row>
    <row r="131" spans="1:23" x14ac:dyDescent="0.45">
      <c r="A131" s="4" t="s">
        <v>144</v>
      </c>
      <c r="B131" s="4">
        <v>2024</v>
      </c>
      <c r="C131" s="17">
        <v>45585</v>
      </c>
      <c r="D131" s="4" t="s">
        <v>103</v>
      </c>
      <c r="E131" t="s">
        <v>63</v>
      </c>
      <c r="F131" t="s">
        <v>64</v>
      </c>
      <c r="G131" s="120">
        <f>(C131-VLOOKUP(E131,Riders!$A$2:$D$4499,4,FALSE))/365</f>
        <v>23.515068493150686</v>
      </c>
      <c r="H131" s="27">
        <v>3</v>
      </c>
      <c r="I131">
        <v>2</v>
      </c>
      <c r="J131">
        <v>1</v>
      </c>
      <c r="N131">
        <v>5</v>
      </c>
      <c r="P131">
        <v>1</v>
      </c>
      <c r="R131">
        <v>10</v>
      </c>
      <c r="S131">
        <v>20</v>
      </c>
      <c r="U131">
        <v>39</v>
      </c>
    </row>
    <row r="132" spans="1:23" x14ac:dyDescent="0.45">
      <c r="A132" s="4" t="s">
        <v>144</v>
      </c>
      <c r="B132" s="4">
        <v>2024</v>
      </c>
      <c r="C132" s="17">
        <v>45585</v>
      </c>
      <c r="D132" s="4" t="s">
        <v>103</v>
      </c>
      <c r="E132" t="s">
        <v>200</v>
      </c>
      <c r="F132" t="s">
        <v>37</v>
      </c>
      <c r="G132" s="120">
        <f>(C132-VLOOKUP(E132,Riders!$A$2:$D$4499,4,FALSE))/365</f>
        <v>23.80821917808219</v>
      </c>
      <c r="H132" s="27">
        <v>4</v>
      </c>
      <c r="J132">
        <v>5</v>
      </c>
      <c r="K132">
        <v>3</v>
      </c>
      <c r="M132">
        <v>5</v>
      </c>
      <c r="O132">
        <v>2</v>
      </c>
      <c r="R132">
        <v>4</v>
      </c>
      <c r="S132">
        <v>20</v>
      </c>
      <c r="U132">
        <v>39</v>
      </c>
    </row>
    <row r="133" spans="1:23" x14ac:dyDescent="0.45">
      <c r="A133" s="4" t="s">
        <v>144</v>
      </c>
      <c r="B133" s="4">
        <v>2024</v>
      </c>
      <c r="C133" s="17">
        <v>45585</v>
      </c>
      <c r="D133" s="4" t="s">
        <v>103</v>
      </c>
      <c r="E133" t="s">
        <v>105</v>
      </c>
      <c r="F133" t="s">
        <v>52</v>
      </c>
      <c r="G133" s="120">
        <f>(C133-VLOOKUP(E133,Riders!$A$2:$D$4499,4,FALSE))/365</f>
        <v>24.194520547945206</v>
      </c>
      <c r="H133" s="27">
        <v>5</v>
      </c>
      <c r="I133">
        <v>5</v>
      </c>
      <c r="N133">
        <v>2</v>
      </c>
      <c r="O133">
        <v>3</v>
      </c>
      <c r="P133">
        <v>2</v>
      </c>
      <c r="R133">
        <v>2</v>
      </c>
      <c r="S133">
        <v>20</v>
      </c>
      <c r="U133">
        <v>34</v>
      </c>
    </row>
    <row r="134" spans="1:23" x14ac:dyDescent="0.45">
      <c r="A134" s="4" t="s">
        <v>144</v>
      </c>
      <c r="B134" s="4">
        <v>2024</v>
      </c>
      <c r="C134" s="17">
        <v>45585</v>
      </c>
      <c r="D134" s="4" t="s">
        <v>103</v>
      </c>
      <c r="E134" t="s">
        <v>110</v>
      </c>
      <c r="F134" t="s">
        <v>91</v>
      </c>
      <c r="G134" s="120">
        <f>(C134-VLOOKUP(E134,Riders!$A$2:$D$4499,4,FALSE))/365</f>
        <v>28.663013698630138</v>
      </c>
      <c r="H134" s="27">
        <v>6</v>
      </c>
      <c r="L134">
        <v>2</v>
      </c>
      <c r="R134">
        <v>6</v>
      </c>
      <c r="S134">
        <v>20</v>
      </c>
      <c r="U134">
        <v>28</v>
      </c>
    </row>
    <row r="135" spans="1:23" x14ac:dyDescent="0.45">
      <c r="A135" s="4" t="s">
        <v>144</v>
      </c>
      <c r="B135" s="4">
        <v>2024</v>
      </c>
      <c r="C135" s="17">
        <v>45585</v>
      </c>
      <c r="D135" s="4" t="s">
        <v>103</v>
      </c>
      <c r="E135" t="s">
        <v>146</v>
      </c>
      <c r="F135" t="s">
        <v>34</v>
      </c>
      <c r="G135" s="120">
        <f>(C135-VLOOKUP(E135,Riders!$A$2:$D$4499,4,FALSE))/365</f>
        <v>25.402739726027399</v>
      </c>
      <c r="H135" s="27">
        <v>7</v>
      </c>
      <c r="J135">
        <v>3</v>
      </c>
      <c r="M135">
        <v>1</v>
      </c>
      <c r="N135">
        <v>1</v>
      </c>
      <c r="Q135">
        <v>2</v>
      </c>
      <c r="S135">
        <v>20</v>
      </c>
      <c r="U135">
        <v>27</v>
      </c>
    </row>
    <row r="136" spans="1:23" x14ac:dyDescent="0.45">
      <c r="A136" s="4" t="s">
        <v>144</v>
      </c>
      <c r="B136" s="4">
        <v>2024</v>
      </c>
      <c r="C136" s="17">
        <v>45585</v>
      </c>
      <c r="D136" s="4" t="s">
        <v>103</v>
      </c>
      <c r="E136" t="s">
        <v>137</v>
      </c>
      <c r="F136" t="s">
        <v>79</v>
      </c>
      <c r="G136" s="120">
        <f>(C136-VLOOKUP(E136,Riders!$A$2:$D$4499,4,FALSE))/365</f>
        <v>34.243835616438353</v>
      </c>
      <c r="H136" s="27">
        <v>8</v>
      </c>
      <c r="K136">
        <v>5</v>
      </c>
      <c r="M136">
        <v>2</v>
      </c>
      <c r="S136">
        <v>20</v>
      </c>
      <c r="U136">
        <v>27</v>
      </c>
    </row>
    <row r="137" spans="1:23" x14ac:dyDescent="0.45">
      <c r="A137" s="4" t="s">
        <v>144</v>
      </c>
      <c r="B137" s="4">
        <v>2024</v>
      </c>
      <c r="C137" s="17">
        <v>45585</v>
      </c>
      <c r="D137" s="4" t="s">
        <v>103</v>
      </c>
      <c r="E137" t="s">
        <v>147</v>
      </c>
      <c r="F137" t="s">
        <v>67</v>
      </c>
      <c r="G137" s="120">
        <f>(C137-VLOOKUP(E137,Riders!$A$2:$D$4499,4,FALSE))/365</f>
        <v>29.843835616438355</v>
      </c>
      <c r="H137" s="27">
        <v>9</v>
      </c>
      <c r="L137">
        <v>5</v>
      </c>
      <c r="S137">
        <v>20</v>
      </c>
      <c r="U137">
        <v>25</v>
      </c>
    </row>
    <row r="138" spans="1:23" x14ac:dyDescent="0.45">
      <c r="A138" s="4" t="s">
        <v>144</v>
      </c>
      <c r="B138" s="4">
        <v>2024</v>
      </c>
      <c r="C138" s="17">
        <v>45585</v>
      </c>
      <c r="D138" s="4" t="s">
        <v>103</v>
      </c>
      <c r="E138" t="s">
        <v>48</v>
      </c>
      <c r="F138" t="s">
        <v>49</v>
      </c>
      <c r="G138" s="120">
        <f>(C138-VLOOKUP(E138,Riders!$A$2:$D$4499,4,FALSE))/365</f>
        <v>20.219178082191782</v>
      </c>
      <c r="H138" s="27">
        <v>10</v>
      </c>
      <c r="L138">
        <v>3</v>
      </c>
      <c r="O138">
        <v>1</v>
      </c>
      <c r="S138">
        <v>20</v>
      </c>
      <c r="U138">
        <v>24</v>
      </c>
    </row>
    <row r="139" spans="1:23" x14ac:dyDescent="0.45">
      <c r="A139" s="4" t="s">
        <v>144</v>
      </c>
      <c r="B139" s="4">
        <v>2024</v>
      </c>
      <c r="C139" s="17">
        <v>45585</v>
      </c>
      <c r="D139" s="4" t="s">
        <v>103</v>
      </c>
      <c r="E139" t="s">
        <v>87</v>
      </c>
      <c r="F139" t="s">
        <v>88</v>
      </c>
      <c r="G139" s="120">
        <f>(C139-VLOOKUP(E139,Riders!$A$2:$D$4499,4,FALSE))/365</f>
        <v>25.32054794520548</v>
      </c>
      <c r="H139" s="27">
        <v>11</v>
      </c>
      <c r="I139">
        <v>1</v>
      </c>
      <c r="P139">
        <v>3</v>
      </c>
      <c r="S139">
        <v>20</v>
      </c>
      <c r="U139">
        <v>24</v>
      </c>
    </row>
    <row r="140" spans="1:23" x14ac:dyDescent="0.45">
      <c r="A140" s="4" t="s">
        <v>144</v>
      </c>
      <c r="B140" s="4">
        <v>2024</v>
      </c>
      <c r="C140" s="17">
        <v>45585</v>
      </c>
      <c r="D140" s="4" t="s">
        <v>103</v>
      </c>
      <c r="E140" t="s">
        <v>2593</v>
      </c>
      <c r="F140" t="s">
        <v>2334</v>
      </c>
      <c r="G140" s="120">
        <f>(C140-VLOOKUP(E140,Riders!$A$2:$D$4499,4,FALSE))/365</f>
        <v>26.336986301369862</v>
      </c>
      <c r="H140" s="27">
        <v>12</v>
      </c>
      <c r="Q140">
        <v>1</v>
      </c>
      <c r="S140">
        <v>20</v>
      </c>
      <c r="U140">
        <v>21</v>
      </c>
    </row>
    <row r="141" spans="1:23" x14ac:dyDescent="0.45">
      <c r="A141" s="4" t="s">
        <v>144</v>
      </c>
      <c r="B141" s="4">
        <v>2024</v>
      </c>
      <c r="C141" s="17">
        <v>45585</v>
      </c>
      <c r="D141" s="4" t="s">
        <v>103</v>
      </c>
      <c r="E141" t="s">
        <v>4728</v>
      </c>
      <c r="F141" t="s">
        <v>2347</v>
      </c>
      <c r="G141" s="120">
        <f>(C141-VLOOKUP(E141,Riders!$A$2:$D$4499,4,FALSE))/365</f>
        <v>32.167123287671231</v>
      </c>
      <c r="H141" s="27">
        <v>13</v>
      </c>
      <c r="K141">
        <v>1</v>
      </c>
      <c r="S141">
        <v>20</v>
      </c>
      <c r="U141">
        <v>21</v>
      </c>
    </row>
    <row r="142" spans="1:23" x14ac:dyDescent="0.45">
      <c r="A142" s="4" t="s">
        <v>144</v>
      </c>
      <c r="B142" s="4">
        <v>2024</v>
      </c>
      <c r="C142" s="17">
        <v>45585</v>
      </c>
      <c r="D142" s="4" t="s">
        <v>103</v>
      </c>
      <c r="E142" t="s">
        <v>189</v>
      </c>
      <c r="F142" t="s">
        <v>61</v>
      </c>
      <c r="G142" s="120">
        <f>(C142-VLOOKUP(E142,Riders!$A$2:$D$4499,4,FALSE))/365</f>
        <v>27.709589041095889</v>
      </c>
      <c r="H142" s="27">
        <v>14</v>
      </c>
      <c r="K142">
        <v>2</v>
      </c>
      <c r="N142">
        <v>3</v>
      </c>
      <c r="U142">
        <v>5</v>
      </c>
    </row>
    <row r="143" spans="1:23" x14ac:dyDescent="0.45">
      <c r="A143" s="4" t="s">
        <v>144</v>
      </c>
      <c r="B143" s="4">
        <v>2024</v>
      </c>
      <c r="C143" s="17">
        <v>45585</v>
      </c>
      <c r="D143" s="4" t="s">
        <v>103</v>
      </c>
      <c r="E143" t="s">
        <v>98</v>
      </c>
      <c r="F143" t="s">
        <v>99</v>
      </c>
      <c r="G143" s="120">
        <f>(C143-VLOOKUP(E143,Riders!$A$2:$D$4499,4,FALSE))/365</f>
        <v>23.695890410958903</v>
      </c>
      <c r="H143" s="27">
        <v>15</v>
      </c>
      <c r="M143">
        <v>3</v>
      </c>
      <c r="S143">
        <v>20</v>
      </c>
      <c r="T143">
        <v>20</v>
      </c>
      <c r="U143">
        <v>3</v>
      </c>
    </row>
    <row r="144" spans="1:23" x14ac:dyDescent="0.45">
      <c r="A144" s="4" t="s">
        <v>144</v>
      </c>
      <c r="B144" s="4">
        <v>2024</v>
      </c>
      <c r="C144" s="17">
        <v>45585</v>
      </c>
      <c r="D144" s="4" t="s">
        <v>103</v>
      </c>
      <c r="E144" t="s">
        <v>39</v>
      </c>
      <c r="F144" t="s">
        <v>40</v>
      </c>
      <c r="G144" s="120">
        <f>(C144-VLOOKUP(E144,Riders!$A$2:$D$4499,4,FALSE))/365</f>
        <v>27.421917808219177</v>
      </c>
      <c r="H144" s="27">
        <v>16</v>
      </c>
      <c r="U144">
        <v>0</v>
      </c>
    </row>
    <row r="145" spans="1:23" x14ac:dyDescent="0.45">
      <c r="A145" s="4" t="s">
        <v>144</v>
      </c>
      <c r="B145" s="4">
        <v>2024</v>
      </c>
      <c r="C145" s="17">
        <v>45585</v>
      </c>
      <c r="D145" s="4" t="s">
        <v>103</v>
      </c>
      <c r="E145" t="s">
        <v>95</v>
      </c>
      <c r="F145" t="s">
        <v>96</v>
      </c>
      <c r="G145" s="120">
        <f>(C145-VLOOKUP(E145,Riders!$A$2:$D$4499,4,FALSE))/365</f>
        <v>23.367123287671234</v>
      </c>
      <c r="H145" s="27">
        <v>17</v>
      </c>
      <c r="U145">
        <v>0</v>
      </c>
    </row>
    <row r="146" spans="1:23" x14ac:dyDescent="0.45">
      <c r="A146" s="4" t="s">
        <v>144</v>
      </c>
      <c r="B146" s="4">
        <v>2024</v>
      </c>
      <c r="C146" s="17">
        <v>45585</v>
      </c>
      <c r="D146" s="4" t="s">
        <v>103</v>
      </c>
      <c r="E146" t="s">
        <v>54</v>
      </c>
      <c r="F146" t="s">
        <v>55</v>
      </c>
      <c r="G146" s="120">
        <f>(C146-VLOOKUP(E146,Riders!$A$2:$D$4499,4,FALSE))/365</f>
        <v>27.994520547945207</v>
      </c>
      <c r="H146" s="27">
        <v>18</v>
      </c>
      <c r="U146">
        <v>0</v>
      </c>
    </row>
    <row r="147" spans="1:23" x14ac:dyDescent="0.45">
      <c r="A147" s="4" t="s">
        <v>144</v>
      </c>
      <c r="B147" s="4">
        <v>2024</v>
      </c>
      <c r="C147" s="17">
        <v>45585</v>
      </c>
      <c r="D147" s="4" t="s">
        <v>103</v>
      </c>
      <c r="E147" t="s">
        <v>3814</v>
      </c>
      <c r="F147" t="s">
        <v>115</v>
      </c>
      <c r="G147" s="120">
        <f>(C147-VLOOKUP(E147,Riders!$A$2:$D$4499,4,FALSE))/365</f>
        <v>38.805479452054797</v>
      </c>
      <c r="H147" s="27">
        <v>19</v>
      </c>
      <c r="U147">
        <v>0</v>
      </c>
    </row>
    <row r="148" spans="1:23" x14ac:dyDescent="0.45">
      <c r="A148" s="4" t="s">
        <v>144</v>
      </c>
      <c r="B148" s="4">
        <v>2024</v>
      </c>
      <c r="C148" s="17">
        <v>45585</v>
      </c>
      <c r="D148" s="4" t="s">
        <v>103</v>
      </c>
      <c r="E148" t="s">
        <v>129</v>
      </c>
      <c r="F148" t="s">
        <v>131</v>
      </c>
      <c r="G148" s="120">
        <f>(C148-VLOOKUP(E148,Riders!$A$2:$D$4499,4,FALSE))/365</f>
        <v>21.347945205479451</v>
      </c>
      <c r="H148" s="27">
        <v>20</v>
      </c>
      <c r="U148">
        <v>0</v>
      </c>
    </row>
    <row r="149" spans="1:23" x14ac:dyDescent="0.45">
      <c r="A149" s="4" t="s">
        <v>144</v>
      </c>
      <c r="B149" s="4">
        <v>2024</v>
      </c>
      <c r="C149" s="17">
        <v>45585</v>
      </c>
      <c r="D149" s="4" t="s">
        <v>103</v>
      </c>
      <c r="E149" t="s">
        <v>1969</v>
      </c>
      <c r="F149" t="s">
        <v>143</v>
      </c>
      <c r="G149" s="120">
        <f>(C149-VLOOKUP(E149,Riders!$A$2:$D$4499,4,FALSE))/365</f>
        <v>23.602739726027398</v>
      </c>
      <c r="H149" s="27">
        <v>21</v>
      </c>
      <c r="L149">
        <v>1</v>
      </c>
      <c r="T149">
        <v>20</v>
      </c>
      <c r="U149">
        <v>-19</v>
      </c>
    </row>
    <row r="150" spans="1:23" x14ac:dyDescent="0.45">
      <c r="A150" s="4" t="s">
        <v>144</v>
      </c>
      <c r="B150" s="4">
        <v>2024</v>
      </c>
      <c r="C150" s="17">
        <v>45585</v>
      </c>
      <c r="D150" s="4" t="s">
        <v>103</v>
      </c>
      <c r="E150" t="s">
        <v>2703</v>
      </c>
      <c r="F150" t="s">
        <v>58</v>
      </c>
      <c r="G150" s="120">
        <f>(C150-VLOOKUP(E150,Riders!$A$2:$D$4499,4,FALSE))/365</f>
        <v>19.969863013698632</v>
      </c>
      <c r="H150" s="27">
        <v>22</v>
      </c>
      <c r="T150">
        <v>20</v>
      </c>
      <c r="U150">
        <v>-20</v>
      </c>
    </row>
    <row r="151" spans="1:23" x14ac:dyDescent="0.45">
      <c r="A151" s="4" t="s">
        <v>144</v>
      </c>
      <c r="B151" s="4">
        <v>2024</v>
      </c>
      <c r="C151" s="17">
        <v>45585</v>
      </c>
      <c r="D151" s="4" t="s">
        <v>103</v>
      </c>
      <c r="E151" t="s">
        <v>175</v>
      </c>
      <c r="F151" t="s">
        <v>177</v>
      </c>
      <c r="G151" s="120">
        <f>(C151-VLOOKUP(E151,Riders!$A$2:$D$4499,4,FALSE))/365</f>
        <v>27.438356164383563</v>
      </c>
      <c r="H151" s="27">
        <v>23</v>
      </c>
      <c r="T151">
        <v>60</v>
      </c>
      <c r="U151">
        <v>-60</v>
      </c>
    </row>
    <row r="152" spans="1:23" x14ac:dyDescent="0.45">
      <c r="A152" s="4" t="s">
        <v>144</v>
      </c>
      <c r="B152" s="4">
        <v>2024</v>
      </c>
      <c r="C152" s="17">
        <v>45585</v>
      </c>
      <c r="D152" s="4" t="s">
        <v>103</v>
      </c>
      <c r="E152" t="s">
        <v>2639</v>
      </c>
      <c r="F152" t="s">
        <v>2640</v>
      </c>
      <c r="G152" s="120">
        <f>(C152-VLOOKUP(E152,Riders!$A$2:$D$4499,4,FALSE))/365</f>
        <v>23.789041095890411</v>
      </c>
      <c r="H152" s="27">
        <v>24</v>
      </c>
      <c r="T152">
        <v>40</v>
      </c>
      <c r="U152" t="s">
        <v>100</v>
      </c>
    </row>
    <row r="153" spans="1:23" x14ac:dyDescent="0.45">
      <c r="A153" s="3" t="s">
        <v>132</v>
      </c>
      <c r="B153" s="4">
        <v>2025</v>
      </c>
      <c r="C153" s="17">
        <v>45700</v>
      </c>
      <c r="D153" s="4" t="s">
        <v>133</v>
      </c>
      <c r="E153" t="s">
        <v>4728</v>
      </c>
      <c r="F153" t="s">
        <v>2347</v>
      </c>
      <c r="G153" s="120">
        <f>(C153-VLOOKUP(E153,Riders!$A$2:$D$4499,4,FALSE))/365</f>
        <v>32.482191780821921</v>
      </c>
      <c r="H153" s="27">
        <v>1</v>
      </c>
      <c r="M153">
        <v>1</v>
      </c>
      <c r="O153">
        <v>5</v>
      </c>
      <c r="P153">
        <v>1</v>
      </c>
      <c r="Q153">
        <v>3</v>
      </c>
      <c r="R153">
        <v>6</v>
      </c>
      <c r="S153">
        <v>40</v>
      </c>
      <c r="U153">
        <v>56</v>
      </c>
      <c r="V153" s="25">
        <v>1.270833333333333</v>
      </c>
      <c r="W153">
        <v>49.18</v>
      </c>
    </row>
    <row r="154" spans="1:23" x14ac:dyDescent="0.45">
      <c r="A154" s="3" t="s">
        <v>132</v>
      </c>
      <c r="B154" s="4">
        <v>2025</v>
      </c>
      <c r="C154" s="17">
        <v>45700</v>
      </c>
      <c r="D154" s="4" t="s">
        <v>133</v>
      </c>
      <c r="E154" t="s">
        <v>75</v>
      </c>
      <c r="F154" t="s">
        <v>52</v>
      </c>
      <c r="G154" s="120">
        <f>(C154-VLOOKUP(E154,Riders!$A$2:$D$4499,4,FALSE))/365</f>
        <v>27.238356164383561</v>
      </c>
      <c r="H154" s="27">
        <v>2</v>
      </c>
      <c r="J154">
        <v>1</v>
      </c>
      <c r="M154">
        <v>3</v>
      </c>
      <c r="O154">
        <v>3</v>
      </c>
      <c r="P154">
        <v>3</v>
      </c>
      <c r="R154">
        <v>4</v>
      </c>
      <c r="S154">
        <v>40</v>
      </c>
      <c r="U154">
        <v>54</v>
      </c>
    </row>
    <row r="155" spans="1:23" x14ac:dyDescent="0.45">
      <c r="A155" s="3" t="s">
        <v>132</v>
      </c>
      <c r="B155" s="4">
        <v>2025</v>
      </c>
      <c r="C155" s="17">
        <v>45700</v>
      </c>
      <c r="D155" s="4" t="s">
        <v>133</v>
      </c>
      <c r="E155" t="s">
        <v>134</v>
      </c>
      <c r="F155" t="s">
        <v>34</v>
      </c>
      <c r="G155" s="120">
        <f>(C155-VLOOKUP(E155,Riders!$A$2:$D$4499,4,FALSE))/365</f>
        <v>23.435616438356163</v>
      </c>
      <c r="H155" s="27">
        <v>3</v>
      </c>
      <c r="K155">
        <v>3</v>
      </c>
      <c r="M155">
        <v>5</v>
      </c>
      <c r="P155">
        <v>5</v>
      </c>
      <c r="S155">
        <v>40</v>
      </c>
      <c r="U155">
        <v>53</v>
      </c>
    </row>
    <row r="156" spans="1:23" x14ac:dyDescent="0.45">
      <c r="A156" s="3" t="s">
        <v>132</v>
      </c>
      <c r="B156" s="4">
        <v>2025</v>
      </c>
      <c r="C156" s="17">
        <v>45700</v>
      </c>
      <c r="D156" s="4" t="s">
        <v>133</v>
      </c>
      <c r="E156" t="s">
        <v>63</v>
      </c>
      <c r="F156" t="s">
        <v>64</v>
      </c>
      <c r="G156" s="120">
        <f>(C156-VLOOKUP(E156,Riders!$A$2:$D$4499,4,FALSE))/365</f>
        <v>23.830136986301369</v>
      </c>
      <c r="H156" s="27">
        <v>4</v>
      </c>
      <c r="K156">
        <v>5</v>
      </c>
      <c r="M156">
        <v>2</v>
      </c>
      <c r="N156">
        <v>3</v>
      </c>
      <c r="S156">
        <v>40</v>
      </c>
      <c r="U156">
        <v>50</v>
      </c>
    </row>
    <row r="157" spans="1:23" x14ac:dyDescent="0.45">
      <c r="A157" s="3" t="s">
        <v>132</v>
      </c>
      <c r="B157" s="4">
        <v>2025</v>
      </c>
      <c r="C157" s="17">
        <v>45700</v>
      </c>
      <c r="D157" s="4" t="s">
        <v>133</v>
      </c>
      <c r="E157" t="s">
        <v>2164</v>
      </c>
      <c r="F157" t="s">
        <v>79</v>
      </c>
      <c r="G157" s="120">
        <f>(C157-VLOOKUP(E157,Riders!$A$2:$D$4499,4,FALSE))/365</f>
        <v>20.728767123287671</v>
      </c>
      <c r="H157" s="27">
        <v>5</v>
      </c>
      <c r="I157">
        <v>2</v>
      </c>
      <c r="K157">
        <v>2</v>
      </c>
      <c r="P157">
        <v>2</v>
      </c>
      <c r="S157">
        <v>40</v>
      </c>
      <c r="U157">
        <v>46</v>
      </c>
    </row>
    <row r="158" spans="1:23" x14ac:dyDescent="0.45">
      <c r="A158" s="3" t="s">
        <v>132</v>
      </c>
      <c r="B158" s="4">
        <v>2025</v>
      </c>
      <c r="C158" s="17">
        <v>45700</v>
      </c>
      <c r="D158" s="4" t="s">
        <v>133</v>
      </c>
      <c r="E158" t="s">
        <v>2092</v>
      </c>
      <c r="F158" t="s">
        <v>524</v>
      </c>
      <c r="G158" s="120">
        <f>(C158-VLOOKUP(E158,Riders!$A$2:$D$4499,4,FALSE))/365</f>
        <v>21.978082191780821</v>
      </c>
      <c r="H158" s="27">
        <v>6</v>
      </c>
      <c r="J158">
        <v>5</v>
      </c>
      <c r="S158">
        <v>20</v>
      </c>
      <c r="U158">
        <v>25</v>
      </c>
    </row>
    <row r="159" spans="1:23" x14ac:dyDescent="0.45">
      <c r="A159" s="3" t="s">
        <v>132</v>
      </c>
      <c r="B159" s="4">
        <v>2025</v>
      </c>
      <c r="C159" s="17">
        <v>45700</v>
      </c>
      <c r="D159" s="4" t="s">
        <v>133</v>
      </c>
      <c r="E159" t="s">
        <v>87</v>
      </c>
      <c r="F159" t="s">
        <v>88</v>
      </c>
      <c r="G159" s="120">
        <f>(C159-VLOOKUP(E159,Riders!$A$2:$D$4499,4,FALSE))/365</f>
        <v>25.635616438356163</v>
      </c>
      <c r="H159" s="27">
        <v>7</v>
      </c>
      <c r="L159">
        <v>1</v>
      </c>
      <c r="S159">
        <v>20</v>
      </c>
      <c r="U159">
        <v>21</v>
      </c>
    </row>
    <row r="160" spans="1:23" x14ac:dyDescent="0.45">
      <c r="A160" s="3" t="s">
        <v>132</v>
      </c>
      <c r="B160" s="4">
        <v>2025</v>
      </c>
      <c r="C160" s="17">
        <v>45700</v>
      </c>
      <c r="D160" s="4" t="s">
        <v>133</v>
      </c>
      <c r="E160" t="s">
        <v>5206</v>
      </c>
      <c r="F160" t="s">
        <v>115</v>
      </c>
      <c r="G160" s="120">
        <f>(C160-VLOOKUP(E160,Riders!$A$2:$D$4499,4,FALSE))/365</f>
        <v>39.12054794520548</v>
      </c>
      <c r="H160" s="27">
        <v>8</v>
      </c>
      <c r="S160">
        <v>20</v>
      </c>
      <c r="U160">
        <v>20</v>
      </c>
    </row>
    <row r="161" spans="1:28" x14ac:dyDescent="0.45">
      <c r="A161" s="3" t="s">
        <v>132</v>
      </c>
      <c r="B161" s="4">
        <v>2025</v>
      </c>
      <c r="C161" s="17">
        <v>45700</v>
      </c>
      <c r="D161" s="4" t="s">
        <v>133</v>
      </c>
      <c r="E161" t="s">
        <v>3886</v>
      </c>
      <c r="F161" t="s">
        <v>2334</v>
      </c>
      <c r="G161" s="120">
        <f>(C161-VLOOKUP(E161,Riders!$A$2:$D$4499,4,FALSE))/365</f>
        <v>25.616438356164384</v>
      </c>
      <c r="H161" s="27">
        <v>9</v>
      </c>
      <c r="I161">
        <v>3</v>
      </c>
      <c r="J161">
        <v>2</v>
      </c>
      <c r="N161">
        <v>2</v>
      </c>
      <c r="O161">
        <v>2</v>
      </c>
      <c r="R161">
        <v>10</v>
      </c>
      <c r="U161">
        <v>19</v>
      </c>
    </row>
    <row r="162" spans="1:28" x14ac:dyDescent="0.45">
      <c r="A162" s="3" t="s">
        <v>132</v>
      </c>
      <c r="B162" s="4">
        <v>2025</v>
      </c>
      <c r="C162" s="17">
        <v>45700</v>
      </c>
      <c r="D162" s="4" t="s">
        <v>133</v>
      </c>
      <c r="E162" t="s">
        <v>39</v>
      </c>
      <c r="F162" t="s">
        <v>40</v>
      </c>
      <c r="G162" s="120">
        <f>(C162-VLOOKUP(E162,Riders!$A$2:$D$4499,4,FALSE))/365</f>
        <v>27.736986301369864</v>
      </c>
      <c r="H162" s="27">
        <v>10</v>
      </c>
      <c r="I162">
        <v>5</v>
      </c>
      <c r="O162">
        <v>1</v>
      </c>
      <c r="Q162">
        <v>2</v>
      </c>
      <c r="U162">
        <v>8</v>
      </c>
    </row>
    <row r="163" spans="1:28" x14ac:dyDescent="0.45">
      <c r="A163" s="3" t="s">
        <v>132</v>
      </c>
      <c r="B163" s="4">
        <v>2025</v>
      </c>
      <c r="C163" s="17">
        <v>45700</v>
      </c>
      <c r="D163" s="4" t="s">
        <v>133</v>
      </c>
      <c r="E163" t="s">
        <v>128</v>
      </c>
      <c r="F163" t="s">
        <v>46</v>
      </c>
      <c r="G163" s="120">
        <f>(C163-VLOOKUP(E163,Riders!$A$2:$D$4499,4,FALSE))/365</f>
        <v>20.602739726027398</v>
      </c>
      <c r="H163" s="27">
        <v>11</v>
      </c>
      <c r="I163">
        <v>1</v>
      </c>
      <c r="L163">
        <v>2</v>
      </c>
      <c r="Q163">
        <v>1</v>
      </c>
      <c r="R163">
        <v>2</v>
      </c>
      <c r="U163">
        <v>6</v>
      </c>
    </row>
    <row r="164" spans="1:28" x14ac:dyDescent="0.45">
      <c r="A164" s="3" t="s">
        <v>132</v>
      </c>
      <c r="B164" s="4">
        <v>2025</v>
      </c>
      <c r="C164" s="17">
        <v>45700</v>
      </c>
      <c r="D164" s="4" t="s">
        <v>133</v>
      </c>
      <c r="E164" t="s">
        <v>82</v>
      </c>
      <c r="F164" t="s">
        <v>83</v>
      </c>
      <c r="G164" s="120">
        <f>(C164-VLOOKUP(E164,Riders!$A$2:$D$4499,4,FALSE))/365</f>
        <v>24.134246575342466</v>
      </c>
      <c r="H164" s="27">
        <v>12</v>
      </c>
      <c r="K164">
        <v>1</v>
      </c>
      <c r="Q164">
        <v>5</v>
      </c>
      <c r="U164">
        <v>6</v>
      </c>
    </row>
    <row r="165" spans="1:28" x14ac:dyDescent="0.45">
      <c r="A165" s="3" t="s">
        <v>132</v>
      </c>
      <c r="B165" s="4">
        <v>2025</v>
      </c>
      <c r="C165" s="17">
        <v>45700</v>
      </c>
      <c r="D165" s="4" t="s">
        <v>133</v>
      </c>
      <c r="E165" t="s">
        <v>129</v>
      </c>
      <c r="F165" t="s">
        <v>131</v>
      </c>
      <c r="G165" s="120">
        <f>(C165-VLOOKUP(E165,Riders!$A$2:$D$4499,4,FALSE))/365</f>
        <v>21.663013698630138</v>
      </c>
      <c r="H165" s="27">
        <v>13</v>
      </c>
      <c r="L165">
        <v>5</v>
      </c>
      <c r="U165">
        <v>5</v>
      </c>
    </row>
    <row r="166" spans="1:28" x14ac:dyDescent="0.45">
      <c r="A166" s="3" t="s">
        <v>132</v>
      </c>
      <c r="B166" s="4">
        <v>2025</v>
      </c>
      <c r="C166" s="17">
        <v>45700</v>
      </c>
      <c r="D166" s="4" t="s">
        <v>133</v>
      </c>
      <c r="E166" t="s">
        <v>288</v>
      </c>
      <c r="F166" t="s">
        <v>58</v>
      </c>
      <c r="G166" s="120">
        <f>(C166-VLOOKUP(E166,Riders!$A$2:$D$4499,4,FALSE))/365</f>
        <v>28.747945205479454</v>
      </c>
      <c r="H166" s="27">
        <v>14</v>
      </c>
      <c r="N166">
        <v>5</v>
      </c>
      <c r="U166">
        <v>5</v>
      </c>
    </row>
    <row r="167" spans="1:28" x14ac:dyDescent="0.45">
      <c r="A167" s="3" t="s">
        <v>132</v>
      </c>
      <c r="B167" s="4">
        <v>2025</v>
      </c>
      <c r="C167" s="17">
        <v>45700</v>
      </c>
      <c r="D167" s="4" t="s">
        <v>133</v>
      </c>
      <c r="E167" t="s">
        <v>189</v>
      </c>
      <c r="F167" t="s">
        <v>61</v>
      </c>
      <c r="G167" s="120">
        <f>(C167-VLOOKUP(E167,Riders!$A$2:$D$4499,4,FALSE))/365</f>
        <v>28.024657534246575</v>
      </c>
      <c r="H167" s="27">
        <v>15</v>
      </c>
      <c r="L167">
        <v>3</v>
      </c>
      <c r="N167">
        <v>1</v>
      </c>
      <c r="U167">
        <v>4</v>
      </c>
    </row>
    <row r="168" spans="1:28" x14ac:dyDescent="0.45">
      <c r="A168" s="3" t="s">
        <v>132</v>
      </c>
      <c r="B168" s="4">
        <v>2025</v>
      </c>
      <c r="C168" s="17">
        <v>45700</v>
      </c>
      <c r="D168" s="4" t="s">
        <v>133</v>
      </c>
      <c r="E168" t="s">
        <v>249</v>
      </c>
      <c r="F168" t="s">
        <v>524</v>
      </c>
      <c r="G168" s="120">
        <f>(C168-VLOOKUP(E168,Riders!$A$2:$D$4499,4,FALSE))/365</f>
        <v>26.452054794520549</v>
      </c>
      <c r="H168" s="27">
        <v>16</v>
      </c>
      <c r="J168">
        <v>3</v>
      </c>
      <c r="U168">
        <v>3</v>
      </c>
    </row>
    <row r="169" spans="1:28" x14ac:dyDescent="0.45">
      <c r="A169" s="3" t="s">
        <v>132</v>
      </c>
      <c r="B169" s="4">
        <v>2025</v>
      </c>
      <c r="C169" s="17">
        <v>45700</v>
      </c>
      <c r="D169" s="4" t="s">
        <v>133</v>
      </c>
      <c r="E169" t="s">
        <v>2341</v>
      </c>
      <c r="F169" t="s">
        <v>2342</v>
      </c>
      <c r="G169" s="120">
        <f>(C169-VLOOKUP(E169,Riders!$A$2:$D$4499,4,FALSE))/365</f>
        <v>35.041095890410958</v>
      </c>
      <c r="H169" s="27">
        <v>17</v>
      </c>
      <c r="U169">
        <v>0</v>
      </c>
    </row>
    <row r="170" spans="1:28" x14ac:dyDescent="0.45">
      <c r="A170" s="3" t="s">
        <v>132</v>
      </c>
      <c r="B170" s="4">
        <v>2025</v>
      </c>
      <c r="C170" s="17">
        <v>45700</v>
      </c>
      <c r="D170" s="4" t="s">
        <v>133</v>
      </c>
      <c r="E170" t="s">
        <v>142</v>
      </c>
      <c r="F170" t="s">
        <v>143</v>
      </c>
      <c r="G170" s="120">
        <f>(C170-VLOOKUP(E170,Riders!$A$2:$D$4499,4,FALSE))/365</f>
        <v>23.345205479452055</v>
      </c>
      <c r="H170" s="27">
        <v>18</v>
      </c>
      <c r="T170">
        <v>20</v>
      </c>
      <c r="U170">
        <v>-20</v>
      </c>
    </row>
    <row r="171" spans="1:28" x14ac:dyDescent="0.45">
      <c r="A171" s="3" t="s">
        <v>132</v>
      </c>
      <c r="B171" s="4">
        <v>2025</v>
      </c>
      <c r="C171" s="17">
        <v>45700</v>
      </c>
      <c r="D171" s="4" t="s">
        <v>133</v>
      </c>
      <c r="E171" t="s">
        <v>538</v>
      </c>
      <c r="F171" t="s">
        <v>99</v>
      </c>
      <c r="G171" s="120">
        <f>(C171-VLOOKUP(E171,Riders!$A$2:$D$4499,4,FALSE))/365</f>
        <v>19.123287671232877</v>
      </c>
      <c r="H171" t="s">
        <v>100</v>
      </c>
      <c r="U171" t="s">
        <v>100</v>
      </c>
      <c r="V171" s="25"/>
    </row>
    <row r="172" spans="1:28" x14ac:dyDescent="0.45">
      <c r="A172" s="4" t="s">
        <v>102</v>
      </c>
      <c r="B172" s="4">
        <v>2025</v>
      </c>
      <c r="C172" s="17">
        <v>45952</v>
      </c>
      <c r="D172" s="4" t="s">
        <v>103</v>
      </c>
      <c r="E172" t="s">
        <v>190</v>
      </c>
      <c r="F172" t="s">
        <v>177</v>
      </c>
      <c r="G172" s="120">
        <f>(C172-VLOOKUP(E172,Riders!$A$2:$D$4499,4,FALSE))/365</f>
        <v>24.24931506849315</v>
      </c>
      <c r="H172" s="99">
        <v>1</v>
      </c>
      <c r="O172">
        <v>3</v>
      </c>
      <c r="S172">
        <v>60</v>
      </c>
      <c r="U172">
        <v>63</v>
      </c>
      <c r="V172" s="25">
        <v>1.243055555555556</v>
      </c>
      <c r="W172">
        <v>50.279000000000003</v>
      </c>
      <c r="X172" s="4"/>
      <c r="AB172" s="25"/>
    </row>
    <row r="173" spans="1:28" x14ac:dyDescent="0.45">
      <c r="A173" s="4" t="s">
        <v>102</v>
      </c>
      <c r="B173" s="4">
        <v>2025</v>
      </c>
      <c r="C173" s="17">
        <v>45952</v>
      </c>
      <c r="D173" s="4" t="s">
        <v>103</v>
      </c>
      <c r="E173" t="s">
        <v>332</v>
      </c>
      <c r="F173" t="s">
        <v>79</v>
      </c>
      <c r="G173" s="120">
        <f>(C173-VLOOKUP(E173,Riders!$A$2:$D$4499,4,FALSE))/365</f>
        <v>30.38082191780822</v>
      </c>
      <c r="H173" s="99">
        <v>2</v>
      </c>
      <c r="I173">
        <v>3</v>
      </c>
      <c r="K173">
        <v>2</v>
      </c>
      <c r="M173">
        <v>2</v>
      </c>
      <c r="N173">
        <v>1</v>
      </c>
      <c r="R173">
        <v>10</v>
      </c>
      <c r="S173">
        <v>40</v>
      </c>
      <c r="U173">
        <v>58</v>
      </c>
    </row>
    <row r="174" spans="1:28" x14ac:dyDescent="0.45">
      <c r="A174" s="4" t="s">
        <v>102</v>
      </c>
      <c r="B174" s="4">
        <v>2025</v>
      </c>
      <c r="C174" s="17">
        <v>45952</v>
      </c>
      <c r="D174" s="4" t="s">
        <v>103</v>
      </c>
      <c r="E174" t="s">
        <v>35</v>
      </c>
      <c r="F174" t="s">
        <v>37</v>
      </c>
      <c r="G174" s="120">
        <f>(C174-VLOOKUP(E174,Riders!$A$2:$D$4499,4,FALSE))/365</f>
        <v>27.983561643835618</v>
      </c>
      <c r="H174" s="99">
        <v>3</v>
      </c>
      <c r="I174">
        <v>5</v>
      </c>
      <c r="L174">
        <v>3</v>
      </c>
      <c r="M174">
        <v>3</v>
      </c>
      <c r="N174">
        <v>5</v>
      </c>
      <c r="S174">
        <v>40</v>
      </c>
      <c r="U174">
        <v>56</v>
      </c>
    </row>
    <row r="175" spans="1:28" x14ac:dyDescent="0.45">
      <c r="A175" s="4" t="s">
        <v>102</v>
      </c>
      <c r="B175" s="4">
        <v>2025</v>
      </c>
      <c r="C175" s="17">
        <v>45952</v>
      </c>
      <c r="D175" s="4" t="s">
        <v>103</v>
      </c>
      <c r="E175" t="s">
        <v>110</v>
      </c>
      <c r="F175" t="s">
        <v>91</v>
      </c>
      <c r="G175" s="120">
        <f>(C175-VLOOKUP(E175,Riders!$A$2:$D$4499,4,FALSE))/365</f>
        <v>29.668493150684931</v>
      </c>
      <c r="H175" s="99">
        <v>4</v>
      </c>
      <c r="K175">
        <v>3</v>
      </c>
      <c r="L175">
        <v>5</v>
      </c>
      <c r="O175">
        <v>2</v>
      </c>
      <c r="R175">
        <v>4</v>
      </c>
      <c r="S175">
        <v>40</v>
      </c>
      <c r="U175">
        <v>54</v>
      </c>
    </row>
    <row r="176" spans="1:28" x14ac:dyDescent="0.45">
      <c r="A176" s="4" t="s">
        <v>102</v>
      </c>
      <c r="B176" s="4">
        <v>2025</v>
      </c>
      <c r="C176" s="17">
        <v>45952</v>
      </c>
      <c r="D176" s="4" t="s">
        <v>103</v>
      </c>
      <c r="E176" t="s">
        <v>81</v>
      </c>
      <c r="F176" t="s">
        <v>83</v>
      </c>
      <c r="G176" s="120">
        <f>(C176-VLOOKUP(E176,Riders!$A$2:$D$4499,4,FALSE))/365</f>
        <v>29.432876712328767</v>
      </c>
      <c r="H176" s="99">
        <v>5</v>
      </c>
      <c r="I176">
        <v>1</v>
      </c>
      <c r="M176">
        <v>5</v>
      </c>
      <c r="R176">
        <v>6</v>
      </c>
      <c r="S176">
        <v>40</v>
      </c>
      <c r="U176">
        <v>52</v>
      </c>
    </row>
    <row r="177" spans="1:21" x14ac:dyDescent="0.45">
      <c r="A177" s="4" t="s">
        <v>102</v>
      </c>
      <c r="B177" s="4">
        <v>2025</v>
      </c>
      <c r="C177" s="17">
        <v>45952</v>
      </c>
      <c r="D177" s="4" t="s">
        <v>103</v>
      </c>
      <c r="E177" t="s">
        <v>87</v>
      </c>
      <c r="F177" t="s">
        <v>88</v>
      </c>
      <c r="G177" s="120">
        <f>(C177-VLOOKUP(E177,Riders!$A$2:$D$4499,4,FALSE))/365</f>
        <v>26.326027397260273</v>
      </c>
      <c r="H177" s="99">
        <v>6</v>
      </c>
      <c r="M177">
        <v>1</v>
      </c>
      <c r="P177">
        <v>5</v>
      </c>
      <c r="Q177">
        <v>5</v>
      </c>
      <c r="S177">
        <v>40</v>
      </c>
      <c r="U177">
        <v>51</v>
      </c>
    </row>
    <row r="178" spans="1:21" x14ac:dyDescent="0.45">
      <c r="A178" s="4" t="s">
        <v>102</v>
      </c>
      <c r="B178" s="4">
        <v>2025</v>
      </c>
      <c r="C178" s="17">
        <v>45952</v>
      </c>
      <c r="D178" s="4" t="s">
        <v>103</v>
      </c>
      <c r="E178" t="s">
        <v>2173</v>
      </c>
      <c r="F178" t="s">
        <v>61</v>
      </c>
      <c r="G178" s="120">
        <f>(C178-VLOOKUP(E178,Riders!$A$2:$D$4499,4,FALSE))/365</f>
        <v>20.789041095890411</v>
      </c>
      <c r="H178" s="99">
        <v>7</v>
      </c>
      <c r="K178">
        <v>5</v>
      </c>
      <c r="N178">
        <v>2</v>
      </c>
      <c r="P178">
        <v>3</v>
      </c>
      <c r="S178">
        <v>40</v>
      </c>
      <c r="U178">
        <v>50</v>
      </c>
    </row>
    <row r="179" spans="1:21" x14ac:dyDescent="0.45">
      <c r="A179" s="4" t="s">
        <v>102</v>
      </c>
      <c r="B179" s="4">
        <v>2025</v>
      </c>
      <c r="C179" s="17">
        <v>45952</v>
      </c>
      <c r="D179" s="4" t="s">
        <v>103</v>
      </c>
      <c r="E179" t="s">
        <v>85</v>
      </c>
      <c r="F179" t="s">
        <v>49</v>
      </c>
      <c r="G179" s="120">
        <f>(C179-VLOOKUP(E179,Riders!$A$2:$D$4499,4,FALSE))/365</f>
        <v>23.789041095890411</v>
      </c>
      <c r="H179" s="99">
        <v>8</v>
      </c>
      <c r="J179">
        <v>2</v>
      </c>
      <c r="O179">
        <v>5</v>
      </c>
      <c r="Q179">
        <v>3</v>
      </c>
      <c r="S179">
        <v>40</v>
      </c>
      <c r="U179">
        <v>50</v>
      </c>
    </row>
    <row r="180" spans="1:21" x14ac:dyDescent="0.45">
      <c r="A180" s="4" t="s">
        <v>102</v>
      </c>
      <c r="B180" s="4">
        <v>2025</v>
      </c>
      <c r="C180" s="17">
        <v>45952</v>
      </c>
      <c r="D180" s="4" t="s">
        <v>103</v>
      </c>
      <c r="E180" t="s">
        <v>216</v>
      </c>
      <c r="F180" t="s">
        <v>115</v>
      </c>
      <c r="G180" s="120">
        <f>(C180-VLOOKUP(E180,Riders!$A$2:$D$4499,4,FALSE))/365</f>
        <v>20.876712328767123</v>
      </c>
      <c r="H180" s="99">
        <v>9</v>
      </c>
      <c r="L180">
        <v>2</v>
      </c>
      <c r="R180">
        <v>2</v>
      </c>
      <c r="S180">
        <v>40</v>
      </c>
      <c r="U180">
        <v>44</v>
      </c>
    </row>
    <row r="181" spans="1:21" x14ac:dyDescent="0.45">
      <c r="A181" s="4" t="s">
        <v>102</v>
      </c>
      <c r="B181" s="4">
        <v>2025</v>
      </c>
      <c r="C181" s="17">
        <v>45952</v>
      </c>
      <c r="D181" s="4" t="s">
        <v>103</v>
      </c>
      <c r="E181" t="s">
        <v>4728</v>
      </c>
      <c r="F181" t="s">
        <v>2347</v>
      </c>
      <c r="G181" s="120">
        <f>(C181-VLOOKUP(E181,Riders!$A$2:$D$4499,4,FALSE))/365</f>
        <v>33.172602739726024</v>
      </c>
      <c r="H181" s="99">
        <v>10</v>
      </c>
      <c r="J181">
        <v>3</v>
      </c>
      <c r="S181">
        <v>40</v>
      </c>
      <c r="U181">
        <v>43</v>
      </c>
    </row>
    <row r="182" spans="1:21" x14ac:dyDescent="0.45">
      <c r="A182" s="4" t="s">
        <v>102</v>
      </c>
      <c r="B182" s="4">
        <v>2025</v>
      </c>
      <c r="C182" s="17">
        <v>45952</v>
      </c>
      <c r="D182" s="4" t="s">
        <v>103</v>
      </c>
      <c r="E182" t="s">
        <v>105</v>
      </c>
      <c r="F182" t="s">
        <v>52</v>
      </c>
      <c r="G182" s="120">
        <f>(C182-VLOOKUP(E182,Riders!$A$2:$D$4499,4,FALSE))/365</f>
        <v>25.2</v>
      </c>
      <c r="H182" s="99">
        <v>11</v>
      </c>
      <c r="S182">
        <v>40</v>
      </c>
      <c r="U182">
        <v>40</v>
      </c>
    </row>
    <row r="183" spans="1:21" x14ac:dyDescent="0.45">
      <c r="A183" s="4" t="s">
        <v>102</v>
      </c>
      <c r="B183" s="4">
        <v>2025</v>
      </c>
      <c r="C183" s="17">
        <v>45952</v>
      </c>
      <c r="D183" s="4" t="s">
        <v>103</v>
      </c>
      <c r="E183" t="s">
        <v>63</v>
      </c>
      <c r="F183" t="s">
        <v>64</v>
      </c>
      <c r="G183" s="120">
        <f>(C183-VLOOKUP(E183,Riders!$A$2:$D$4499,4,FALSE))/365</f>
        <v>24.520547945205479</v>
      </c>
      <c r="H183" s="99">
        <v>12</v>
      </c>
      <c r="I183">
        <v>2</v>
      </c>
      <c r="O183">
        <v>1</v>
      </c>
      <c r="Q183">
        <v>2</v>
      </c>
      <c r="S183">
        <v>20</v>
      </c>
      <c r="U183">
        <v>25</v>
      </c>
    </row>
    <row r="184" spans="1:21" x14ac:dyDescent="0.45">
      <c r="A184" s="4" t="s">
        <v>102</v>
      </c>
      <c r="B184" s="4">
        <v>2025</v>
      </c>
      <c r="C184" s="17">
        <v>45952</v>
      </c>
      <c r="D184" s="4" t="s">
        <v>103</v>
      </c>
      <c r="E184" t="s">
        <v>97</v>
      </c>
      <c r="F184" t="s">
        <v>99</v>
      </c>
      <c r="G184" s="120">
        <f>(C184-VLOOKUP(E184,Riders!$A$2:$D$4499,4,FALSE))/365</f>
        <v>27.153424657534245</v>
      </c>
      <c r="H184" s="99">
        <v>13</v>
      </c>
      <c r="S184">
        <v>20</v>
      </c>
      <c r="U184">
        <v>20</v>
      </c>
    </row>
    <row r="185" spans="1:21" x14ac:dyDescent="0.45">
      <c r="A185" s="4" t="s">
        <v>102</v>
      </c>
      <c r="B185" s="4">
        <v>2025</v>
      </c>
      <c r="C185" s="17">
        <v>45952</v>
      </c>
      <c r="D185" s="4" t="s">
        <v>103</v>
      </c>
      <c r="E185" t="s">
        <v>334</v>
      </c>
      <c r="F185" t="s">
        <v>131</v>
      </c>
      <c r="G185" s="120">
        <f>(C185-VLOOKUP(E185,Riders!$A$2:$D$4499,4,FALSE))/365</f>
        <v>22.326027397260273</v>
      </c>
      <c r="H185" s="99">
        <v>14</v>
      </c>
      <c r="J185">
        <v>1</v>
      </c>
      <c r="P185">
        <v>2</v>
      </c>
      <c r="U185">
        <v>3</v>
      </c>
    </row>
    <row r="186" spans="1:21" x14ac:dyDescent="0.45">
      <c r="A186" s="4" t="s">
        <v>102</v>
      </c>
      <c r="B186" s="4">
        <v>2025</v>
      </c>
      <c r="C186" s="17">
        <v>45952</v>
      </c>
      <c r="D186" s="4" t="s">
        <v>103</v>
      </c>
      <c r="E186" t="s">
        <v>161</v>
      </c>
      <c r="F186" t="s">
        <v>46</v>
      </c>
      <c r="G186" s="120">
        <f>(C186-VLOOKUP(E186,Riders!$A$2:$D$4499,4,FALSE))/365</f>
        <v>23.726027397260275</v>
      </c>
      <c r="H186" s="99">
        <v>15</v>
      </c>
      <c r="N186">
        <v>3</v>
      </c>
      <c r="U186">
        <v>3</v>
      </c>
    </row>
    <row r="187" spans="1:21" x14ac:dyDescent="0.45">
      <c r="A187" s="4" t="s">
        <v>102</v>
      </c>
      <c r="B187" s="4">
        <v>2025</v>
      </c>
      <c r="C187" s="17">
        <v>45952</v>
      </c>
      <c r="D187" s="4" t="s">
        <v>103</v>
      </c>
      <c r="E187" t="s">
        <v>127</v>
      </c>
      <c r="F187" t="s">
        <v>58</v>
      </c>
      <c r="G187" s="120">
        <f>(C187-VLOOKUP(E187,Riders!$A$2:$D$4499,4,FALSE))/365</f>
        <v>26.901369863013699</v>
      </c>
      <c r="H187" s="99">
        <v>16</v>
      </c>
      <c r="L187">
        <v>1</v>
      </c>
      <c r="P187">
        <v>1</v>
      </c>
      <c r="U187">
        <v>2</v>
      </c>
    </row>
    <row r="188" spans="1:21" x14ac:dyDescent="0.45">
      <c r="A188" s="4" t="s">
        <v>102</v>
      </c>
      <c r="B188" s="4">
        <v>2025</v>
      </c>
      <c r="C188" s="17">
        <v>45952</v>
      </c>
      <c r="D188" s="4" t="s">
        <v>103</v>
      </c>
      <c r="E188" t="s">
        <v>65</v>
      </c>
      <c r="F188" t="s">
        <v>67</v>
      </c>
      <c r="G188" s="120">
        <f>(C188-VLOOKUP(E188,Riders!$A$2:$D$4499,4,FALSE))/365</f>
        <v>27.287671232876711</v>
      </c>
      <c r="H188" s="99">
        <v>17</v>
      </c>
      <c r="K188">
        <v>1</v>
      </c>
      <c r="Q188">
        <v>1</v>
      </c>
      <c r="U188">
        <v>2</v>
      </c>
    </row>
    <row r="189" spans="1:21" x14ac:dyDescent="0.45">
      <c r="A189" s="4" t="s">
        <v>102</v>
      </c>
      <c r="B189" s="4">
        <v>2025</v>
      </c>
      <c r="C189" s="17">
        <v>45952</v>
      </c>
      <c r="D189" s="4" t="s">
        <v>103</v>
      </c>
      <c r="E189" t="s">
        <v>155</v>
      </c>
      <c r="F189" t="s">
        <v>34</v>
      </c>
      <c r="G189" s="120">
        <f>(C189-VLOOKUP(E189,Riders!$A$2:$D$4499,4,FALSE))/365</f>
        <v>21.742465753424657</v>
      </c>
      <c r="H189" s="99">
        <v>18</v>
      </c>
      <c r="U189">
        <v>0</v>
      </c>
    </row>
    <row r="190" spans="1:21" x14ac:dyDescent="0.45">
      <c r="A190" s="4" t="s">
        <v>102</v>
      </c>
      <c r="B190" s="4">
        <v>2025</v>
      </c>
      <c r="C190" s="17">
        <v>45952</v>
      </c>
      <c r="D190" s="4" t="s">
        <v>103</v>
      </c>
      <c r="E190" t="s">
        <v>2341</v>
      </c>
      <c r="F190" t="s">
        <v>2342</v>
      </c>
      <c r="G190" s="120">
        <f>(C190-VLOOKUP(E190,Riders!$A$2:$D$4499,4,FALSE))/365</f>
        <v>35.731506849315068</v>
      </c>
      <c r="H190" s="99">
        <v>19</v>
      </c>
      <c r="T190">
        <v>20</v>
      </c>
      <c r="U190">
        <v>-20</v>
      </c>
    </row>
    <row r="191" spans="1:21" x14ac:dyDescent="0.45">
      <c r="A191" s="4" t="s">
        <v>102</v>
      </c>
      <c r="B191" s="4">
        <v>2025</v>
      </c>
      <c r="C191" s="17">
        <v>45952</v>
      </c>
      <c r="D191" s="4" t="s">
        <v>103</v>
      </c>
      <c r="E191" t="s">
        <v>69</v>
      </c>
      <c r="F191" t="s">
        <v>70</v>
      </c>
      <c r="G191" s="120">
        <f>(C191-VLOOKUP(E191,Riders!$A$2:$D$4499,4,FALSE))/365</f>
        <v>18.805479452054794</v>
      </c>
      <c r="H191" s="99">
        <v>20</v>
      </c>
      <c r="T191">
        <v>40</v>
      </c>
      <c r="U191">
        <v>-40</v>
      </c>
    </row>
    <row r="192" spans="1:21" x14ac:dyDescent="0.45">
      <c r="A192" s="4" t="s">
        <v>102</v>
      </c>
      <c r="B192" s="4">
        <v>2025</v>
      </c>
      <c r="C192" s="17">
        <v>45952</v>
      </c>
      <c r="D192" s="4" t="s">
        <v>103</v>
      </c>
      <c r="E192" t="s">
        <v>118</v>
      </c>
      <c r="F192" t="s">
        <v>96</v>
      </c>
      <c r="G192" s="120">
        <f>(C192-VLOOKUP(E192,Riders!$A$2:$D$4499,4,FALSE))/365</f>
        <v>23.273972602739725</v>
      </c>
      <c r="H192" s="99" t="s">
        <v>100</v>
      </c>
      <c r="J192">
        <v>5</v>
      </c>
      <c r="T192">
        <v>40</v>
      </c>
      <c r="U192" t="s">
        <v>100</v>
      </c>
    </row>
    <row r="193" spans="1:23" x14ac:dyDescent="0.45">
      <c r="A193" s="4" t="s">
        <v>102</v>
      </c>
      <c r="B193" s="4">
        <v>2025</v>
      </c>
      <c r="C193" s="17">
        <v>45952</v>
      </c>
      <c r="D193" s="4" t="s">
        <v>103</v>
      </c>
      <c r="E193" t="s">
        <v>2591</v>
      </c>
      <c r="F193" t="s">
        <v>543</v>
      </c>
      <c r="G193" s="120">
        <f>(C193-VLOOKUP(E193,Riders!$A$2:$D$4499,4,FALSE))/365</f>
        <v>28.098630136986301</v>
      </c>
      <c r="H193" t="s">
        <v>100</v>
      </c>
      <c r="T193">
        <v>40</v>
      </c>
      <c r="U193" t="s">
        <v>100</v>
      </c>
    </row>
    <row r="194" spans="1:23" x14ac:dyDescent="0.45">
      <c r="A194" s="26" t="s">
        <v>199</v>
      </c>
      <c r="B194" s="26">
        <v>2026</v>
      </c>
      <c r="C194" s="9">
        <v>46235</v>
      </c>
      <c r="D194" s="26" t="s">
        <v>559</v>
      </c>
      <c r="E194" t="s">
        <v>332</v>
      </c>
      <c r="F194" t="s">
        <v>396</v>
      </c>
      <c r="G194" s="120">
        <f>(C194-VLOOKUP(E194,Riders!$A$2:$D$4499,4,FALSE))/365</f>
        <v>31.156164383561645</v>
      </c>
      <c r="H194" s="99">
        <v>1</v>
      </c>
      <c r="I194">
        <v>1</v>
      </c>
      <c r="J194">
        <v>1</v>
      </c>
      <c r="K194">
        <v>2</v>
      </c>
      <c r="L194">
        <v>5</v>
      </c>
      <c r="M194">
        <v>2</v>
      </c>
      <c r="O194">
        <v>5</v>
      </c>
      <c r="R194">
        <v>10</v>
      </c>
      <c r="S194">
        <v>40</v>
      </c>
      <c r="U194">
        <v>66</v>
      </c>
      <c r="V194" s="25">
        <v>1.2562500000000001</v>
      </c>
      <c r="W194">
        <v>49.750999999999998</v>
      </c>
    </row>
    <row r="195" spans="1:23" x14ac:dyDescent="0.45">
      <c r="A195" s="26" t="s">
        <v>199</v>
      </c>
      <c r="B195" s="26">
        <v>2026</v>
      </c>
      <c r="C195" s="9">
        <v>46235</v>
      </c>
      <c r="D195" s="26" t="s">
        <v>559</v>
      </c>
      <c r="E195" t="s">
        <v>2066</v>
      </c>
      <c r="F195" t="s">
        <v>396</v>
      </c>
      <c r="G195" s="120">
        <f>(C195-VLOOKUP(E195,Riders!$A$2:$D$4499,4,FALSE))/365</f>
        <v>27.326027397260273</v>
      </c>
      <c r="H195" s="99">
        <v>2</v>
      </c>
      <c r="K195">
        <v>3</v>
      </c>
      <c r="L195">
        <v>2</v>
      </c>
      <c r="N195">
        <v>5</v>
      </c>
      <c r="R195">
        <v>2</v>
      </c>
      <c r="S195">
        <v>40</v>
      </c>
      <c r="U195">
        <v>52</v>
      </c>
    </row>
    <row r="196" spans="1:23" x14ac:dyDescent="0.45">
      <c r="A196" s="26" t="s">
        <v>199</v>
      </c>
      <c r="B196" s="26">
        <v>2026</v>
      </c>
      <c r="C196" s="9">
        <v>46235</v>
      </c>
      <c r="D196" s="26" t="s">
        <v>559</v>
      </c>
      <c r="E196" t="s">
        <v>160</v>
      </c>
      <c r="F196" t="s">
        <v>91</v>
      </c>
      <c r="G196" s="120">
        <f>(C196-VLOOKUP(E196,Riders!$A$2:$D$4499,4,FALSE))/365</f>
        <v>31.882191780821916</v>
      </c>
      <c r="H196" s="99">
        <v>3</v>
      </c>
      <c r="O196">
        <v>1</v>
      </c>
      <c r="P196">
        <v>1</v>
      </c>
      <c r="Q196">
        <v>3</v>
      </c>
      <c r="R196">
        <v>6</v>
      </c>
      <c r="S196">
        <v>40</v>
      </c>
      <c r="U196">
        <v>51</v>
      </c>
    </row>
    <row r="197" spans="1:23" x14ac:dyDescent="0.45">
      <c r="A197" s="26" t="s">
        <v>199</v>
      </c>
      <c r="B197" s="26">
        <v>2026</v>
      </c>
      <c r="C197" s="9">
        <v>46235</v>
      </c>
      <c r="D197" s="26" t="s">
        <v>559</v>
      </c>
      <c r="E197" t="s">
        <v>200</v>
      </c>
      <c r="F197" t="s">
        <v>37</v>
      </c>
      <c r="G197" s="120">
        <f>(C197-VLOOKUP(E197,Riders!$A$2:$D$4499,4,FALSE))/365</f>
        <v>25.589041095890412</v>
      </c>
      <c r="H197" s="99">
        <v>4</v>
      </c>
      <c r="I197">
        <v>5</v>
      </c>
      <c r="J197">
        <v>5</v>
      </c>
      <c r="N197">
        <v>3</v>
      </c>
      <c r="P197">
        <v>5</v>
      </c>
      <c r="Q197">
        <v>5</v>
      </c>
      <c r="R197">
        <v>4</v>
      </c>
      <c r="S197">
        <v>20</v>
      </c>
      <c r="U197">
        <v>47</v>
      </c>
    </row>
    <row r="198" spans="1:23" x14ac:dyDescent="0.45">
      <c r="A198" s="26" t="s">
        <v>199</v>
      </c>
      <c r="B198" s="26">
        <v>2026</v>
      </c>
      <c r="C198" s="9">
        <v>46235</v>
      </c>
      <c r="D198" s="26" t="s">
        <v>559</v>
      </c>
      <c r="E198" t="s">
        <v>2064</v>
      </c>
      <c r="F198" t="s">
        <v>560</v>
      </c>
      <c r="G198" s="120">
        <f>(C198-VLOOKUP(E198,Riders!$A$2:$D$4499,4,FALSE))/365</f>
        <v>29.361643835616437</v>
      </c>
      <c r="H198" s="99">
        <v>5</v>
      </c>
      <c r="K198">
        <v>1</v>
      </c>
      <c r="L198">
        <v>1</v>
      </c>
      <c r="S198">
        <v>40</v>
      </c>
      <c r="U198">
        <v>42</v>
      </c>
    </row>
    <row r="199" spans="1:23" x14ac:dyDescent="0.45">
      <c r="A199" s="26" t="s">
        <v>199</v>
      </c>
      <c r="B199" s="26">
        <v>2026</v>
      </c>
      <c r="C199" s="9">
        <v>46235</v>
      </c>
      <c r="D199" s="26" t="s">
        <v>559</v>
      </c>
      <c r="E199" t="s">
        <v>77</v>
      </c>
      <c r="F199" t="s">
        <v>562</v>
      </c>
      <c r="G199" s="120">
        <f>(C199-VLOOKUP(E199,Riders!$A$2:$D$4499,4,FALSE))/365</f>
        <v>19.284931506849315</v>
      </c>
      <c r="H199" s="99">
        <v>6</v>
      </c>
      <c r="S199">
        <v>40</v>
      </c>
      <c r="U199">
        <v>40</v>
      </c>
    </row>
    <row r="200" spans="1:23" x14ac:dyDescent="0.45">
      <c r="A200" s="26" t="s">
        <v>199</v>
      </c>
      <c r="B200" s="26">
        <v>2026</v>
      </c>
      <c r="C200" s="9">
        <v>46235</v>
      </c>
      <c r="D200" s="26" t="s">
        <v>559</v>
      </c>
      <c r="E200" t="s">
        <v>164</v>
      </c>
      <c r="F200" t="s">
        <v>96</v>
      </c>
      <c r="G200" s="120">
        <f>(C200-VLOOKUP(E200,Riders!$A$2:$D$4499,4,FALSE))/365</f>
        <v>27.484931506849314</v>
      </c>
      <c r="H200" s="99">
        <v>7</v>
      </c>
      <c r="I200">
        <v>2</v>
      </c>
      <c r="M200">
        <v>5</v>
      </c>
      <c r="O200">
        <v>3</v>
      </c>
      <c r="S200">
        <v>20</v>
      </c>
      <c r="U200">
        <v>30</v>
      </c>
    </row>
    <row r="201" spans="1:23" x14ac:dyDescent="0.45">
      <c r="A201" s="26" t="s">
        <v>199</v>
      </c>
      <c r="B201" s="26">
        <v>2026</v>
      </c>
      <c r="C201" s="9">
        <v>46235</v>
      </c>
      <c r="D201" s="26" t="s">
        <v>559</v>
      </c>
      <c r="E201" t="s">
        <v>35</v>
      </c>
      <c r="F201" t="s">
        <v>37</v>
      </c>
      <c r="G201" s="120">
        <f>(C201-VLOOKUP(E201,Riders!$A$2:$D$4499,4,FALSE))/365</f>
        <v>28.758904109589039</v>
      </c>
      <c r="H201" s="99">
        <v>8</v>
      </c>
      <c r="M201">
        <v>1</v>
      </c>
      <c r="O201">
        <v>2</v>
      </c>
      <c r="Q201">
        <v>2</v>
      </c>
      <c r="S201">
        <v>20</v>
      </c>
      <c r="U201">
        <v>25</v>
      </c>
    </row>
    <row r="202" spans="1:23" x14ac:dyDescent="0.45">
      <c r="A202" s="26" t="s">
        <v>199</v>
      </c>
      <c r="B202" s="26">
        <v>2026</v>
      </c>
      <c r="C202" s="9">
        <v>46235</v>
      </c>
      <c r="D202" s="26" t="s">
        <v>559</v>
      </c>
      <c r="E202" t="s">
        <v>124</v>
      </c>
      <c r="F202" t="s">
        <v>37</v>
      </c>
      <c r="G202" s="120">
        <f>(C202-VLOOKUP(E202,Riders!$A$2:$D$4499,4,FALSE))/365</f>
        <v>27.454794520547946</v>
      </c>
      <c r="H202" s="99">
        <v>9</v>
      </c>
      <c r="J202">
        <v>2</v>
      </c>
      <c r="N202">
        <v>1</v>
      </c>
      <c r="S202">
        <v>20</v>
      </c>
      <c r="U202">
        <v>23</v>
      </c>
    </row>
    <row r="203" spans="1:23" x14ac:dyDescent="0.45">
      <c r="A203" s="26" t="s">
        <v>199</v>
      </c>
      <c r="B203" s="26">
        <v>2026</v>
      </c>
      <c r="C203" s="9">
        <v>46235</v>
      </c>
      <c r="D203" s="26" t="s">
        <v>559</v>
      </c>
      <c r="E203" t="s">
        <v>78</v>
      </c>
      <c r="F203" t="s">
        <v>560</v>
      </c>
      <c r="G203" s="120">
        <f>(C203-VLOOKUP(E203,Riders!$A$2:$D$4499,4,FALSE))/365</f>
        <v>23.260273972602739</v>
      </c>
      <c r="H203" s="99">
        <v>10</v>
      </c>
      <c r="P203">
        <v>3</v>
      </c>
      <c r="S203">
        <v>20</v>
      </c>
      <c r="U203">
        <v>23</v>
      </c>
    </row>
    <row r="204" spans="1:23" x14ac:dyDescent="0.45">
      <c r="A204" s="26" t="s">
        <v>199</v>
      </c>
      <c r="B204" s="26">
        <v>2026</v>
      </c>
      <c r="C204" s="9">
        <v>46235</v>
      </c>
      <c r="D204" s="26" t="s">
        <v>559</v>
      </c>
      <c r="E204" t="s">
        <v>3727</v>
      </c>
      <c r="F204" t="s">
        <v>4806</v>
      </c>
      <c r="G204" s="120">
        <f>(C204-VLOOKUP(E204,Riders!$A$2:$D$4499,4,FALSE))/365</f>
        <v>24.19178082191781</v>
      </c>
      <c r="H204" s="99">
        <v>11</v>
      </c>
      <c r="S204">
        <v>20</v>
      </c>
      <c r="U204">
        <v>20</v>
      </c>
    </row>
    <row r="205" spans="1:23" x14ac:dyDescent="0.45">
      <c r="A205" s="26" t="s">
        <v>199</v>
      </c>
      <c r="B205" s="26">
        <v>2026</v>
      </c>
      <c r="C205" s="9">
        <v>46235</v>
      </c>
      <c r="D205" s="26" t="s">
        <v>559</v>
      </c>
      <c r="E205" t="s">
        <v>111</v>
      </c>
      <c r="F205" t="s">
        <v>91</v>
      </c>
      <c r="G205" s="120">
        <f>(C205-VLOOKUP(E205,Riders!$A$2:$D$4499,4,FALSE))/365</f>
        <v>23.509589041095889</v>
      </c>
      <c r="H205" s="99">
        <v>12</v>
      </c>
      <c r="K205">
        <v>5</v>
      </c>
      <c r="L205">
        <v>3</v>
      </c>
      <c r="S205">
        <v>20</v>
      </c>
      <c r="T205">
        <v>20</v>
      </c>
      <c r="U205">
        <v>8</v>
      </c>
    </row>
    <row r="206" spans="1:23" x14ac:dyDescent="0.45">
      <c r="A206" s="26" t="s">
        <v>199</v>
      </c>
      <c r="B206" s="26">
        <v>2026</v>
      </c>
      <c r="C206" s="9">
        <v>46235</v>
      </c>
      <c r="D206" s="26" t="s">
        <v>559</v>
      </c>
      <c r="E206" t="s">
        <v>2072</v>
      </c>
      <c r="F206" t="s">
        <v>91</v>
      </c>
      <c r="G206" s="120">
        <f>(C206-VLOOKUP(E206,Riders!$A$2:$D$4499,4,FALSE))/365</f>
        <v>26.449315068493149</v>
      </c>
      <c r="H206" s="99">
        <v>13</v>
      </c>
      <c r="J206">
        <v>3</v>
      </c>
      <c r="U206">
        <v>3</v>
      </c>
    </row>
    <row r="207" spans="1:23" x14ac:dyDescent="0.45">
      <c r="A207" s="26" t="s">
        <v>199</v>
      </c>
      <c r="B207" s="26">
        <v>2026</v>
      </c>
      <c r="C207" s="9">
        <v>46235</v>
      </c>
      <c r="D207" s="26" t="s">
        <v>559</v>
      </c>
      <c r="E207" t="s">
        <v>2131</v>
      </c>
      <c r="F207" t="s">
        <v>562</v>
      </c>
      <c r="G207" s="120">
        <f>(C207-VLOOKUP(E207,Riders!$A$2:$D$4499,4,FALSE))/365</f>
        <v>23.901369863013699</v>
      </c>
      <c r="H207" s="99">
        <v>14</v>
      </c>
      <c r="I207">
        <v>3</v>
      </c>
      <c r="U207">
        <v>3</v>
      </c>
    </row>
    <row r="208" spans="1:23" x14ac:dyDescent="0.45">
      <c r="A208" s="26" t="s">
        <v>199</v>
      </c>
      <c r="B208" s="26">
        <v>2026</v>
      </c>
      <c r="C208" s="9">
        <v>46235</v>
      </c>
      <c r="D208" s="26" t="s">
        <v>559</v>
      </c>
      <c r="E208" t="s">
        <v>4805</v>
      </c>
      <c r="F208" t="s">
        <v>4806</v>
      </c>
      <c r="G208" s="120">
        <f>(C208-VLOOKUP(E208,Riders!$A$2:$D$4499,4,FALSE))/365</f>
        <v>20.994520547945207</v>
      </c>
      <c r="H208" s="99">
        <v>15</v>
      </c>
      <c r="P208">
        <v>2</v>
      </c>
      <c r="U208">
        <v>2</v>
      </c>
    </row>
    <row r="209" spans="1:23" x14ac:dyDescent="0.45">
      <c r="A209" s="26" t="s">
        <v>199</v>
      </c>
      <c r="B209" s="26">
        <v>2026</v>
      </c>
      <c r="C209" s="9">
        <v>46235</v>
      </c>
      <c r="D209" s="26" t="s">
        <v>559</v>
      </c>
      <c r="E209" t="s">
        <v>3183</v>
      </c>
      <c r="F209" t="s">
        <v>429</v>
      </c>
      <c r="G209" s="120">
        <f>(C209-VLOOKUP(E209,Riders!$A$2:$D$4499,4,FALSE))/365</f>
        <v>32.660273972602738</v>
      </c>
      <c r="H209" s="99">
        <v>16</v>
      </c>
      <c r="N209">
        <v>2</v>
      </c>
      <c r="U209">
        <v>2</v>
      </c>
    </row>
    <row r="210" spans="1:23" x14ac:dyDescent="0.45">
      <c r="A210" s="26" t="s">
        <v>199</v>
      </c>
      <c r="B210" s="26">
        <v>2026</v>
      </c>
      <c r="C210" s="9">
        <v>46235</v>
      </c>
      <c r="D210" s="26" t="s">
        <v>559</v>
      </c>
      <c r="E210" t="s">
        <v>2175</v>
      </c>
      <c r="F210" t="s">
        <v>96</v>
      </c>
      <c r="G210" s="120">
        <f>(C210-VLOOKUP(E210,Riders!$A$2:$D$4499,4,FALSE))/365</f>
        <v>20.432876712328767</v>
      </c>
      <c r="H210" s="99">
        <v>17</v>
      </c>
      <c r="Q210">
        <v>1</v>
      </c>
      <c r="U210">
        <v>1</v>
      </c>
    </row>
    <row r="211" spans="1:23" x14ac:dyDescent="0.45">
      <c r="A211" s="26" t="s">
        <v>199</v>
      </c>
      <c r="B211" s="26">
        <v>2026</v>
      </c>
      <c r="C211" s="9">
        <v>46235</v>
      </c>
      <c r="D211" s="26" t="s">
        <v>559</v>
      </c>
      <c r="E211" t="s">
        <v>93</v>
      </c>
      <c r="F211" t="s">
        <v>5200</v>
      </c>
      <c r="G211" s="120">
        <f>(C211-VLOOKUP(E211,Riders!$A$2:$D$4499,4,FALSE))/365</f>
        <v>21.734246575342464</v>
      </c>
      <c r="H211" s="99">
        <v>18</v>
      </c>
      <c r="U211">
        <v>0</v>
      </c>
    </row>
    <row r="212" spans="1:23" x14ac:dyDescent="0.45">
      <c r="A212" s="26" t="s">
        <v>199</v>
      </c>
      <c r="B212" s="26">
        <v>2026</v>
      </c>
      <c r="C212" s="9">
        <v>46235</v>
      </c>
      <c r="D212" s="26" t="s">
        <v>559</v>
      </c>
      <c r="E212" t="s">
        <v>62</v>
      </c>
      <c r="F212" t="s">
        <v>5200</v>
      </c>
      <c r="G212" s="120">
        <f>(C212-VLOOKUP(E212,Riders!$A$2:$D$4499,4,FALSE))/365</f>
        <v>22.419178082191781</v>
      </c>
      <c r="H212" s="99">
        <v>19</v>
      </c>
      <c r="U212">
        <v>0</v>
      </c>
    </row>
    <row r="213" spans="1:23" x14ac:dyDescent="0.45">
      <c r="A213" s="26" t="s">
        <v>199</v>
      </c>
      <c r="B213" s="26">
        <v>2026</v>
      </c>
      <c r="C213" s="9">
        <v>46235</v>
      </c>
      <c r="D213" s="26" t="s">
        <v>559</v>
      </c>
      <c r="E213" t="s">
        <v>2164</v>
      </c>
      <c r="F213" t="s">
        <v>560</v>
      </c>
      <c r="G213" s="120">
        <f>(C213-VLOOKUP(E213,Riders!$A$2:$D$4499,4,FALSE))/365</f>
        <v>22.194520547945206</v>
      </c>
      <c r="H213" s="99">
        <v>20</v>
      </c>
      <c r="U213">
        <v>0</v>
      </c>
    </row>
    <row r="214" spans="1:23" x14ac:dyDescent="0.45">
      <c r="A214" s="26" t="s">
        <v>199</v>
      </c>
      <c r="B214" s="26">
        <v>2026</v>
      </c>
      <c r="C214" s="9">
        <v>46235</v>
      </c>
      <c r="D214" s="26" t="s">
        <v>559</v>
      </c>
      <c r="E214" t="s">
        <v>2189</v>
      </c>
      <c r="F214" t="s">
        <v>5200</v>
      </c>
      <c r="G214" s="120">
        <f>(C214-VLOOKUP(E214,Riders!$A$2:$D$4499,4,FALSE))/365</f>
        <v>20.463013698630139</v>
      </c>
      <c r="H214" s="99">
        <v>21</v>
      </c>
      <c r="U214">
        <v>0</v>
      </c>
    </row>
    <row r="215" spans="1:23" x14ac:dyDescent="0.45">
      <c r="A215" s="26" t="s">
        <v>199</v>
      </c>
      <c r="B215" s="26">
        <v>2026</v>
      </c>
      <c r="C215" s="9">
        <v>46235</v>
      </c>
      <c r="D215" s="26" t="s">
        <v>559</v>
      </c>
      <c r="E215" t="s">
        <v>137</v>
      </c>
      <c r="F215" t="s">
        <v>562</v>
      </c>
      <c r="G215" s="120">
        <f>(C215-VLOOKUP(E215,Riders!$A$2:$D$4499,4,FALSE))/365</f>
        <v>36.024657534246572</v>
      </c>
      <c r="H215" s="99" t="s">
        <v>5207</v>
      </c>
      <c r="T215">
        <v>40</v>
      </c>
      <c r="U215" t="s">
        <v>5207</v>
      </c>
    </row>
    <row r="216" spans="1:23" x14ac:dyDescent="0.45">
      <c r="A216" s="26" t="s">
        <v>199</v>
      </c>
      <c r="B216" s="26">
        <v>2026</v>
      </c>
      <c r="C216" s="9">
        <v>46235</v>
      </c>
      <c r="D216" s="26" t="s">
        <v>559</v>
      </c>
      <c r="E216" t="s">
        <v>3748</v>
      </c>
      <c r="F216" t="s">
        <v>396</v>
      </c>
      <c r="G216" s="120">
        <f>(C216-VLOOKUP(E216,Riders!$A$2:$D$4499,4,FALSE))/365</f>
        <v>19.597260273972601</v>
      </c>
      <c r="H216" t="s">
        <v>5207</v>
      </c>
      <c r="M216">
        <v>3</v>
      </c>
      <c r="T216">
        <v>20</v>
      </c>
      <c r="U216" t="s">
        <v>5207</v>
      </c>
    </row>
    <row r="217" spans="1:23" x14ac:dyDescent="0.45">
      <c r="A217" t="s">
        <v>331</v>
      </c>
      <c r="B217">
        <v>2026</v>
      </c>
      <c r="C217" s="9">
        <v>46309</v>
      </c>
      <c r="D217" t="s">
        <v>103</v>
      </c>
      <c r="E217" t="s">
        <v>63</v>
      </c>
      <c r="F217" t="s">
        <v>64</v>
      </c>
      <c r="G217" s="120">
        <f>(C217-VLOOKUP(E217,Riders!$A$2:$D$4499,4,FALSE))/365</f>
        <v>25.4986301369863</v>
      </c>
      <c r="H217">
        <v>1</v>
      </c>
      <c r="J217">
        <v>5</v>
      </c>
      <c r="M217">
        <v>5</v>
      </c>
      <c r="O217">
        <v>3</v>
      </c>
      <c r="Q217">
        <v>3</v>
      </c>
      <c r="R217">
        <v>6</v>
      </c>
      <c r="S217">
        <v>20</v>
      </c>
      <c r="U217">
        <v>42</v>
      </c>
      <c r="V217" s="25">
        <v>1.2409722222222219</v>
      </c>
      <c r="W217">
        <v>50.363999999999997</v>
      </c>
    </row>
    <row r="218" spans="1:23" x14ac:dyDescent="0.45">
      <c r="A218" t="s">
        <v>331</v>
      </c>
      <c r="B218">
        <v>2026</v>
      </c>
      <c r="C218" s="9">
        <v>46309</v>
      </c>
      <c r="D218" t="s">
        <v>103</v>
      </c>
      <c r="E218" t="s">
        <v>81</v>
      </c>
      <c r="F218" t="s">
        <v>83</v>
      </c>
      <c r="G218" s="120">
        <f>(C218-VLOOKUP(E218,Riders!$A$2:$D$4499,4,FALSE))/365</f>
        <v>30.410958904109588</v>
      </c>
      <c r="H218">
        <v>2</v>
      </c>
      <c r="L218">
        <v>3</v>
      </c>
      <c r="N218">
        <v>5</v>
      </c>
      <c r="O218">
        <v>5</v>
      </c>
      <c r="Q218">
        <v>2</v>
      </c>
      <c r="R218">
        <v>2</v>
      </c>
      <c r="S218">
        <v>20</v>
      </c>
      <c r="U218">
        <v>37</v>
      </c>
    </row>
    <row r="219" spans="1:23" x14ac:dyDescent="0.45">
      <c r="A219" t="s">
        <v>331</v>
      </c>
      <c r="B219">
        <v>2026</v>
      </c>
      <c r="C219" s="9">
        <v>46309</v>
      </c>
      <c r="D219" t="s">
        <v>103</v>
      </c>
      <c r="E219" t="s">
        <v>107</v>
      </c>
      <c r="F219" t="s">
        <v>46</v>
      </c>
      <c r="G219" s="120">
        <f>(C219-VLOOKUP(E219,Riders!$A$2:$D$4499,4,FALSE))/365</f>
        <v>26.123287671232877</v>
      </c>
      <c r="H219">
        <v>3</v>
      </c>
      <c r="K219">
        <v>5</v>
      </c>
      <c r="L219">
        <v>5</v>
      </c>
      <c r="N219">
        <v>1</v>
      </c>
      <c r="R219">
        <v>4</v>
      </c>
      <c r="S219">
        <v>20</v>
      </c>
      <c r="U219">
        <v>35</v>
      </c>
    </row>
    <row r="220" spans="1:23" x14ac:dyDescent="0.45">
      <c r="A220" t="s">
        <v>331</v>
      </c>
      <c r="B220">
        <v>2026</v>
      </c>
      <c r="C220" s="9">
        <v>46309</v>
      </c>
      <c r="D220" t="s">
        <v>103</v>
      </c>
      <c r="E220" t="s">
        <v>190</v>
      </c>
      <c r="F220" t="s">
        <v>177</v>
      </c>
      <c r="G220" s="120">
        <f>(C220-VLOOKUP(E220,Riders!$A$2:$D$4499,4,FALSE))/365</f>
        <v>25.227397260273971</v>
      </c>
      <c r="H220">
        <v>4</v>
      </c>
      <c r="N220">
        <v>3</v>
      </c>
      <c r="R220">
        <v>10</v>
      </c>
      <c r="U220">
        <v>13</v>
      </c>
    </row>
    <row r="221" spans="1:23" x14ac:dyDescent="0.45">
      <c r="A221" t="s">
        <v>331</v>
      </c>
      <c r="B221">
        <v>2026</v>
      </c>
      <c r="C221" s="9">
        <v>46309</v>
      </c>
      <c r="D221" t="s">
        <v>103</v>
      </c>
      <c r="E221" t="s">
        <v>2199</v>
      </c>
      <c r="F221" t="s">
        <v>34</v>
      </c>
      <c r="G221" s="120">
        <f>(C221-VLOOKUP(E221,Riders!$A$2:$D$4499,4,FALSE))/365</f>
        <v>24.271232876712329</v>
      </c>
      <c r="H221">
        <v>5</v>
      </c>
      <c r="M221">
        <v>1</v>
      </c>
      <c r="N221">
        <v>2</v>
      </c>
      <c r="O221">
        <v>1</v>
      </c>
      <c r="P221">
        <v>5</v>
      </c>
      <c r="Q221">
        <v>1</v>
      </c>
      <c r="U221">
        <v>10</v>
      </c>
    </row>
    <row r="222" spans="1:23" x14ac:dyDescent="0.45">
      <c r="A222" t="s">
        <v>331</v>
      </c>
      <c r="B222">
        <v>2026</v>
      </c>
      <c r="C222" s="9">
        <v>46309</v>
      </c>
      <c r="D222" t="s">
        <v>103</v>
      </c>
      <c r="E222" t="s">
        <v>2184</v>
      </c>
      <c r="F222" t="s">
        <v>67</v>
      </c>
      <c r="G222" s="120">
        <f>(C222-VLOOKUP(E222,Riders!$A$2:$D$4499,4,FALSE))/365</f>
        <v>26.841095890410958</v>
      </c>
      <c r="H222">
        <v>6</v>
      </c>
      <c r="I222">
        <v>5</v>
      </c>
      <c r="M222">
        <v>3</v>
      </c>
      <c r="P222">
        <v>1</v>
      </c>
      <c r="S222">
        <v>20</v>
      </c>
      <c r="T222">
        <v>20</v>
      </c>
      <c r="U222">
        <v>9</v>
      </c>
    </row>
    <row r="223" spans="1:23" x14ac:dyDescent="0.45">
      <c r="A223" t="s">
        <v>331</v>
      </c>
      <c r="B223">
        <v>2026</v>
      </c>
      <c r="C223" s="9">
        <v>46309</v>
      </c>
      <c r="D223" t="s">
        <v>103</v>
      </c>
      <c r="E223" t="s">
        <v>274</v>
      </c>
      <c r="F223" t="s">
        <v>88</v>
      </c>
      <c r="G223" s="120">
        <f>(C223-VLOOKUP(E223,Riders!$A$2:$D$4499,4,FALSE))/365</f>
        <v>30.268493150684932</v>
      </c>
      <c r="H223">
        <v>7</v>
      </c>
      <c r="K223">
        <v>2</v>
      </c>
      <c r="L223">
        <v>1</v>
      </c>
      <c r="Q223">
        <v>5</v>
      </c>
      <c r="U223">
        <v>8</v>
      </c>
    </row>
    <row r="224" spans="1:23" x14ac:dyDescent="0.45">
      <c r="A224" t="s">
        <v>331</v>
      </c>
      <c r="B224">
        <v>2026</v>
      </c>
      <c r="C224" s="9">
        <v>46309</v>
      </c>
      <c r="D224" t="s">
        <v>103</v>
      </c>
      <c r="E224" t="s">
        <v>77</v>
      </c>
      <c r="F224" t="s">
        <v>79</v>
      </c>
      <c r="G224" s="120">
        <f>(C224-VLOOKUP(E224,Riders!$A$2:$D$4499,4,FALSE))/365</f>
        <v>19.487671232876714</v>
      </c>
      <c r="H224">
        <v>8</v>
      </c>
      <c r="J224">
        <v>3</v>
      </c>
      <c r="K224">
        <v>1</v>
      </c>
      <c r="P224">
        <v>3</v>
      </c>
      <c r="U224">
        <v>7</v>
      </c>
    </row>
    <row r="225" spans="1:21" x14ac:dyDescent="0.45">
      <c r="A225" t="s">
        <v>331</v>
      </c>
      <c r="B225">
        <v>2026</v>
      </c>
      <c r="C225" s="9">
        <v>46309</v>
      </c>
      <c r="D225" t="s">
        <v>103</v>
      </c>
      <c r="E225" t="s">
        <v>38</v>
      </c>
      <c r="F225" t="s">
        <v>40</v>
      </c>
      <c r="G225" s="120">
        <f>(C225-VLOOKUP(E225,Riders!$A$2:$D$4499,4,FALSE))/365</f>
        <v>29.673972602739727</v>
      </c>
      <c r="H225">
        <v>9</v>
      </c>
      <c r="I225">
        <v>2</v>
      </c>
      <c r="M225">
        <v>2</v>
      </c>
      <c r="U225">
        <v>4</v>
      </c>
    </row>
    <row r="226" spans="1:21" x14ac:dyDescent="0.45">
      <c r="A226" t="s">
        <v>331</v>
      </c>
      <c r="B226">
        <v>2026</v>
      </c>
      <c r="C226" s="9">
        <v>46309</v>
      </c>
      <c r="D226" t="s">
        <v>103</v>
      </c>
      <c r="E226" t="s">
        <v>75</v>
      </c>
      <c r="F226" t="s">
        <v>52</v>
      </c>
      <c r="G226" s="120">
        <f>(C226-VLOOKUP(E226,Riders!$A$2:$D$4499,4,FALSE))/365</f>
        <v>28.906849315068492</v>
      </c>
      <c r="H226">
        <v>10</v>
      </c>
      <c r="L226">
        <v>2</v>
      </c>
      <c r="O226">
        <v>2</v>
      </c>
      <c r="U226">
        <v>4</v>
      </c>
    </row>
    <row r="227" spans="1:21" x14ac:dyDescent="0.45">
      <c r="A227" t="s">
        <v>331</v>
      </c>
      <c r="B227">
        <v>2026</v>
      </c>
      <c r="C227" s="9">
        <v>46309</v>
      </c>
      <c r="D227" t="s">
        <v>103</v>
      </c>
      <c r="E227" t="s">
        <v>35</v>
      </c>
      <c r="F227" t="s">
        <v>37</v>
      </c>
      <c r="G227" s="120">
        <f>(C227-VLOOKUP(E227,Riders!$A$2:$D$4499,4,FALSE))/365</f>
        <v>28.961643835616439</v>
      </c>
      <c r="H227">
        <v>11</v>
      </c>
      <c r="J227">
        <v>2</v>
      </c>
      <c r="U227">
        <v>2</v>
      </c>
    </row>
    <row r="228" spans="1:21" x14ac:dyDescent="0.45">
      <c r="A228" t="s">
        <v>331</v>
      </c>
      <c r="B228">
        <v>2026</v>
      </c>
      <c r="C228" s="9">
        <v>46309</v>
      </c>
      <c r="D228" t="s">
        <v>103</v>
      </c>
      <c r="E228" t="s">
        <v>225</v>
      </c>
      <c r="F228" t="s">
        <v>61</v>
      </c>
      <c r="G228" s="120">
        <f>(C228-VLOOKUP(E228,Riders!$A$2:$D$4499,4,FALSE))/365</f>
        <v>29.663013698630138</v>
      </c>
      <c r="H228">
        <v>12</v>
      </c>
      <c r="P228">
        <v>2</v>
      </c>
      <c r="U228">
        <v>2</v>
      </c>
    </row>
    <row r="229" spans="1:21" x14ac:dyDescent="0.45">
      <c r="A229" t="s">
        <v>331</v>
      </c>
      <c r="B229">
        <v>2026</v>
      </c>
      <c r="C229" s="9">
        <v>46309</v>
      </c>
      <c r="D229" t="s">
        <v>103</v>
      </c>
      <c r="E229" t="s">
        <v>2593</v>
      </c>
      <c r="F229" t="s">
        <v>2334</v>
      </c>
      <c r="G229" s="120">
        <f>(C229-VLOOKUP(E229,Riders!$A$2:$D$4499,4,FALSE))/365</f>
        <v>28.32054794520548</v>
      </c>
      <c r="H229">
        <v>13</v>
      </c>
      <c r="U229">
        <v>0</v>
      </c>
    </row>
    <row r="230" spans="1:21" x14ac:dyDescent="0.45">
      <c r="A230" t="s">
        <v>331</v>
      </c>
      <c r="B230">
        <v>2026</v>
      </c>
      <c r="C230" s="9">
        <v>46309</v>
      </c>
      <c r="D230" t="s">
        <v>103</v>
      </c>
      <c r="E230" t="s">
        <v>4728</v>
      </c>
      <c r="F230" t="s">
        <v>2347</v>
      </c>
      <c r="G230" s="120">
        <f>(C230-VLOOKUP(E230,Riders!$A$2:$D$4499,4,FALSE))/365</f>
        <v>34.150684931506852</v>
      </c>
      <c r="H230">
        <v>14</v>
      </c>
      <c r="U230">
        <v>0</v>
      </c>
    </row>
    <row r="231" spans="1:21" x14ac:dyDescent="0.45">
      <c r="A231" t="s">
        <v>331</v>
      </c>
      <c r="B231">
        <v>2026</v>
      </c>
      <c r="C231" s="9">
        <v>46309</v>
      </c>
      <c r="D231" t="s">
        <v>103</v>
      </c>
      <c r="E231" t="s">
        <v>2072</v>
      </c>
      <c r="F231" t="s">
        <v>91</v>
      </c>
      <c r="G231" s="120">
        <f>(C231-VLOOKUP(E231,Riders!$A$2:$D$4499,4,FALSE))/365</f>
        <v>26.652054794520549</v>
      </c>
      <c r="H231">
        <v>15</v>
      </c>
      <c r="I231">
        <v>3</v>
      </c>
      <c r="J231">
        <v>1</v>
      </c>
      <c r="T231">
        <v>20</v>
      </c>
      <c r="U231">
        <v>-16</v>
      </c>
    </row>
    <row r="232" spans="1:21" x14ac:dyDescent="0.45">
      <c r="A232" t="s">
        <v>331</v>
      </c>
      <c r="B232">
        <v>2026</v>
      </c>
      <c r="C232" s="9">
        <v>46309</v>
      </c>
      <c r="D232" t="s">
        <v>103</v>
      </c>
      <c r="E232" t="s">
        <v>54</v>
      </c>
      <c r="F232" t="s">
        <v>55</v>
      </c>
      <c r="G232" s="120">
        <f>(C232-VLOOKUP(E232,Riders!$A$2:$D$4499,4,FALSE))/365</f>
        <v>29.978082191780821</v>
      </c>
      <c r="H232">
        <v>16</v>
      </c>
      <c r="T232">
        <v>20</v>
      </c>
      <c r="U232">
        <v>-20</v>
      </c>
    </row>
    <row r="233" spans="1:21" x14ac:dyDescent="0.45">
      <c r="A233" t="s">
        <v>331</v>
      </c>
      <c r="B233">
        <v>2026</v>
      </c>
      <c r="C233" s="9">
        <v>46309</v>
      </c>
      <c r="D233" t="s">
        <v>103</v>
      </c>
      <c r="E233" t="s">
        <v>201</v>
      </c>
      <c r="F233" t="s">
        <v>49</v>
      </c>
      <c r="G233" s="120">
        <f>(C233-VLOOKUP(E233,Riders!$A$2:$D$4499,4,FALSE))/365</f>
        <v>29.531506849315068</v>
      </c>
      <c r="H233">
        <v>17</v>
      </c>
      <c r="T233">
        <v>20</v>
      </c>
      <c r="U233">
        <v>-20</v>
      </c>
    </row>
    <row r="234" spans="1:21" x14ac:dyDescent="0.45">
      <c r="A234" t="s">
        <v>331</v>
      </c>
      <c r="B234">
        <v>2026</v>
      </c>
      <c r="C234" s="9">
        <v>46309</v>
      </c>
      <c r="D234" t="s">
        <v>103</v>
      </c>
      <c r="E234" t="s">
        <v>2138</v>
      </c>
      <c r="F234" t="s">
        <v>43</v>
      </c>
      <c r="G234" s="120">
        <f>(C234-VLOOKUP(E234,Riders!$A$2:$D$4499,4,FALSE))/365</f>
        <v>23.257534246575343</v>
      </c>
      <c r="H234">
        <v>18</v>
      </c>
      <c r="K234">
        <v>3</v>
      </c>
      <c r="T234">
        <v>40</v>
      </c>
      <c r="U234">
        <v>-37</v>
      </c>
    </row>
    <row r="235" spans="1:21" x14ac:dyDescent="0.45">
      <c r="A235" t="s">
        <v>331</v>
      </c>
      <c r="B235">
        <v>2026</v>
      </c>
      <c r="C235" s="9">
        <v>46309</v>
      </c>
      <c r="D235" t="s">
        <v>103</v>
      </c>
      <c r="E235" t="s">
        <v>130</v>
      </c>
      <c r="F235" t="s">
        <v>131</v>
      </c>
      <c r="G235" s="120">
        <f>(C235-VLOOKUP(E235,Riders!$A$2:$D$4499,4,FALSE))/365</f>
        <v>24.358904109589041</v>
      </c>
      <c r="H235">
        <v>19</v>
      </c>
      <c r="T235">
        <v>40</v>
      </c>
      <c r="U235">
        <v>-40</v>
      </c>
    </row>
    <row r="236" spans="1:21" x14ac:dyDescent="0.45">
      <c r="A236" t="s">
        <v>331</v>
      </c>
      <c r="B236">
        <v>2026</v>
      </c>
      <c r="C236" s="9">
        <v>46309</v>
      </c>
      <c r="D236" t="s">
        <v>103</v>
      </c>
      <c r="E236" t="s">
        <v>335</v>
      </c>
      <c r="F236" t="s">
        <v>115</v>
      </c>
      <c r="G236" s="120">
        <f>(C236-VLOOKUP(E236,Riders!$A$2:$D$4499,4,FALSE))/365</f>
        <v>19.756164383561643</v>
      </c>
      <c r="H236">
        <v>20</v>
      </c>
      <c r="T236">
        <v>40</v>
      </c>
      <c r="U236">
        <v>-40</v>
      </c>
    </row>
    <row r="237" spans="1:21" x14ac:dyDescent="0.45">
      <c r="A237" t="s">
        <v>331</v>
      </c>
      <c r="B237">
        <v>2026</v>
      </c>
      <c r="C237" s="9">
        <v>46309</v>
      </c>
      <c r="D237" t="s">
        <v>103</v>
      </c>
      <c r="E237" t="s">
        <v>4350</v>
      </c>
      <c r="F237" t="s">
        <v>543</v>
      </c>
      <c r="G237" s="120">
        <f>(C237-VLOOKUP(E237,Riders!$A$2:$D$4499,4,FALSE))/365</f>
        <v>31.158904109589042</v>
      </c>
      <c r="H237">
        <v>21</v>
      </c>
      <c r="T237">
        <v>40</v>
      </c>
      <c r="U237" t="s">
        <v>100</v>
      </c>
    </row>
    <row r="238" spans="1:21" x14ac:dyDescent="0.45">
      <c r="A238" t="s">
        <v>331</v>
      </c>
      <c r="B238">
        <v>2026</v>
      </c>
      <c r="C238" s="9">
        <v>46309</v>
      </c>
      <c r="D238" t="s">
        <v>103</v>
      </c>
      <c r="E238" t="s">
        <v>5149</v>
      </c>
      <c r="F238" t="s">
        <v>506</v>
      </c>
      <c r="G238" s="120">
        <f>(C238-VLOOKUP(E238,Riders!$A$2:$D$4499,4,FALSE))/365</f>
        <v>30.07123287671233</v>
      </c>
      <c r="H238">
        <v>22</v>
      </c>
      <c r="I238">
        <v>1</v>
      </c>
      <c r="T238">
        <v>60</v>
      </c>
      <c r="U238" t="s">
        <v>100</v>
      </c>
    </row>
    <row r="239" spans="1:21" x14ac:dyDescent="0.45">
      <c r="A239" t="s">
        <v>331</v>
      </c>
      <c r="B239">
        <v>2026</v>
      </c>
      <c r="C239" s="9">
        <v>46309</v>
      </c>
      <c r="D239" t="s">
        <v>103</v>
      </c>
      <c r="E239" t="s">
        <v>72</v>
      </c>
      <c r="F239" t="s">
        <v>73</v>
      </c>
      <c r="G239" s="120">
        <f>(C239-VLOOKUP(E239,Riders!$A$2:$D$4499,4,FALSE))/365</f>
        <v>28.224657534246575</v>
      </c>
      <c r="H239">
        <v>23</v>
      </c>
      <c r="T239">
        <v>40</v>
      </c>
      <c r="U239" t="s">
        <v>100</v>
      </c>
    </row>
  </sheetData>
  <autoFilter ref="A1:W109" xr:uid="{00000000-0009-0000-0000-00000E000000}">
    <sortState xmlns:xlrd2="http://schemas.microsoft.com/office/spreadsheetml/2017/richdata2" ref="A2:W193">
      <sortCondition ref="C1:C109"/>
    </sortState>
  </autoFilter>
  <conditionalFormatting sqref="D26:D45">
    <cfRule type="expression" dxfId="46" priority="27">
      <formula>$E26="F"</formula>
    </cfRule>
    <cfRule type="expression" dxfId="45" priority="28">
      <formula>$E26="SF"</formula>
    </cfRule>
    <cfRule type="expression" dxfId="44" priority="29">
      <formula>$E26="QF"</formula>
    </cfRule>
    <cfRule type="expression" dxfId="43" priority="30">
      <formula>$E26="R16"</formula>
    </cfRule>
    <cfRule type="expression" dxfId="42" priority="31">
      <formula>$E26="R8"</formula>
    </cfRule>
  </conditionalFormatting>
  <conditionalFormatting sqref="I2:Q171 I173:Q1973 S46:S52">
    <cfRule type="cellIs" dxfId="41" priority="40" operator="between">
      <formula>1</formula>
      <formula>1</formula>
    </cfRule>
    <cfRule type="cellIs" dxfId="40" priority="41" operator="between">
      <formula>2</formula>
      <formula>2</formula>
    </cfRule>
    <cfRule type="cellIs" dxfId="39" priority="42" operator="between">
      <formula>3</formula>
      <formula>3</formula>
    </cfRule>
    <cfRule type="cellIs" dxfId="38" priority="43" operator="between">
      <formula>5</formula>
      <formula>5</formula>
    </cfRule>
  </conditionalFormatting>
  <conditionalFormatting sqref="R2:R1973">
    <cfRule type="cellIs" dxfId="37" priority="32" operator="between">
      <formula>10</formula>
      <formula>10</formula>
    </cfRule>
    <cfRule type="cellIs" dxfId="36" priority="33" operator="between">
      <formula>6</formula>
      <formula>6</formula>
    </cfRule>
    <cfRule type="cellIs" dxfId="35" priority="34" operator="between">
      <formula>4</formula>
      <formula>4</formula>
    </cfRule>
    <cfRule type="cellIs" dxfId="34" priority="35" operator="between">
      <formula>2</formula>
      <formula>2</formula>
    </cfRule>
  </conditionalFormatting>
  <conditionalFormatting sqref="A46:B65 D46:D65">
    <cfRule type="expression" dxfId="33" priority="25">
      <formula>#REF!="F"</formula>
    </cfRule>
    <cfRule type="expression" dxfId="32" priority="26">
      <formula>#REF!="Q"</formula>
    </cfRule>
  </conditionalFormatting>
  <conditionalFormatting sqref="A66:B87 D66:D87">
    <cfRule type="expression" dxfId="31" priority="23">
      <formula>#REF!="F"</formula>
    </cfRule>
    <cfRule type="expression" dxfId="30" priority="24">
      <formula>#REF!="Q"</formula>
    </cfRule>
  </conditionalFormatting>
  <conditionalFormatting sqref="A110:D128">
    <cfRule type="expression" dxfId="29" priority="20">
      <formula>$E110="Q"</formula>
    </cfRule>
    <cfRule type="expression" dxfId="28" priority="21">
      <formula>$E110="G"</formula>
    </cfRule>
    <cfRule type="expression" dxfId="27" priority="22">
      <formula>$E110="B"</formula>
    </cfRule>
  </conditionalFormatting>
  <conditionalFormatting sqref="A129:D152">
    <cfRule type="expression" dxfId="26" priority="17">
      <formula>$E129="Q"</formula>
    </cfRule>
    <cfRule type="expression" dxfId="25" priority="18">
      <formula>$E129="G"</formula>
    </cfRule>
    <cfRule type="expression" dxfId="24" priority="19">
      <formula>$E129="B"</formula>
    </cfRule>
  </conditionalFormatting>
  <conditionalFormatting sqref="A153:D171">
    <cfRule type="expression" dxfId="23" priority="15">
      <formula>$E153="Q"</formula>
    </cfRule>
    <cfRule type="expression" dxfId="22" priority="16">
      <formula>$E153="F"</formula>
    </cfRule>
  </conditionalFormatting>
  <conditionalFormatting sqref="I172:Q172">
    <cfRule type="cellIs" dxfId="21" priority="1" operator="between">
      <formula>1</formula>
      <formula>1</formula>
    </cfRule>
    <cfRule type="cellIs" dxfId="20" priority="2" operator="between">
      <formula>2</formula>
      <formula>2</formula>
    </cfRule>
    <cfRule type="cellIs" dxfId="19" priority="3" operator="between">
      <formula>3</formula>
      <formula>3</formula>
    </cfRule>
    <cfRule type="cellIs" dxfId="18" priority="4" operator="between">
      <formula>5</formula>
      <formula>5</formula>
    </cfRule>
  </conditionalFormatting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S108"/>
  <sheetViews>
    <sheetView zoomScaleNormal="100" workbookViewId="0">
      <pane ySplit="1" topLeftCell="A75" activePane="bottomLeft" state="frozen"/>
      <selection pane="bottomLeft" activeCell="T98" sqref="T98"/>
    </sheetView>
  </sheetViews>
  <sheetFormatPr defaultRowHeight="14.25" x14ac:dyDescent="0.45"/>
  <cols>
    <col min="1" max="1" width="14.46484375" bestFit="1" customWidth="1"/>
    <col min="3" max="3" width="11" bestFit="1" customWidth="1"/>
    <col min="6" max="6" width="23.796875" bestFit="1" customWidth="1"/>
  </cols>
  <sheetData>
    <row r="1" spans="1:19" x14ac:dyDescent="0.45">
      <c r="A1" s="55" t="s">
        <v>0</v>
      </c>
      <c r="B1" s="56" t="s">
        <v>1</v>
      </c>
      <c r="C1" s="56" t="s">
        <v>2</v>
      </c>
      <c r="D1" s="56" t="s">
        <v>3</v>
      </c>
      <c r="E1" s="56" t="s">
        <v>4</v>
      </c>
      <c r="F1" s="56" t="s">
        <v>337</v>
      </c>
      <c r="G1" s="56" t="s">
        <v>8</v>
      </c>
      <c r="H1" s="56" t="s">
        <v>338</v>
      </c>
      <c r="I1" s="56" t="s">
        <v>11</v>
      </c>
      <c r="J1" s="56" t="s">
        <v>1933</v>
      </c>
      <c r="K1" s="56" t="s">
        <v>1934</v>
      </c>
      <c r="L1" s="56" t="s">
        <v>1935</v>
      </c>
      <c r="M1" s="56" t="s">
        <v>1936</v>
      </c>
      <c r="N1" s="56" t="s">
        <v>1937</v>
      </c>
      <c r="O1" s="56" t="s">
        <v>1938</v>
      </c>
      <c r="P1" s="56" t="s">
        <v>1998</v>
      </c>
      <c r="Q1" s="56" t="s">
        <v>1999</v>
      </c>
      <c r="R1" s="56" t="s">
        <v>27</v>
      </c>
      <c r="S1" s="57" t="s">
        <v>28</v>
      </c>
    </row>
    <row r="2" spans="1:19" x14ac:dyDescent="0.45">
      <c r="A2" s="3" t="s">
        <v>132</v>
      </c>
      <c r="B2" s="4">
        <v>2025</v>
      </c>
      <c r="C2" s="17">
        <v>45700</v>
      </c>
      <c r="D2" s="4" t="s">
        <v>133</v>
      </c>
      <c r="E2" t="s">
        <v>245</v>
      </c>
      <c r="F2" t="s">
        <v>376</v>
      </c>
      <c r="G2" t="s">
        <v>34</v>
      </c>
      <c r="H2" s="60">
        <f>(C2-VLOOKUP(F2,Riders!$A$2:$D$4499,4,FALSE))/365</f>
        <v>26.728767123287671</v>
      </c>
      <c r="I2">
        <v>1</v>
      </c>
      <c r="J2">
        <v>12.459</v>
      </c>
      <c r="K2">
        <v>7.4149999999999991</v>
      </c>
      <c r="L2">
        <v>7.0869999999999997</v>
      </c>
      <c r="M2">
        <v>7.0500000000000043</v>
      </c>
      <c r="N2">
        <v>7.2179999999999964</v>
      </c>
      <c r="O2">
        <v>7.4759999999999991</v>
      </c>
      <c r="P2">
        <v>7.8329999999999984</v>
      </c>
      <c r="Q2">
        <v>8.1910000000000025</v>
      </c>
      <c r="R2">
        <f t="shared" ref="R2:R33" si="0">SUM(J2:Q2)</f>
        <v>64.728999999999999</v>
      </c>
      <c r="S2">
        <f t="shared" ref="S2:S33" si="1">3.6*(1000/R2)</f>
        <v>55.616493380092386</v>
      </c>
    </row>
    <row r="3" spans="1:19" x14ac:dyDescent="0.45">
      <c r="A3" s="3" t="s">
        <v>132</v>
      </c>
      <c r="B3" s="4">
        <v>2025</v>
      </c>
      <c r="C3" s="17">
        <v>45700</v>
      </c>
      <c r="D3" s="4" t="s">
        <v>133</v>
      </c>
      <c r="E3" t="s">
        <v>245</v>
      </c>
      <c r="F3" t="s">
        <v>527</v>
      </c>
      <c r="G3" t="s">
        <v>88</v>
      </c>
      <c r="H3" s="60">
        <f>(C3-VLOOKUP(F3,Riders!$A$2:$D$4499,4,FALSE))/365</f>
        <v>20.545205479452054</v>
      </c>
      <c r="I3">
        <v>2</v>
      </c>
      <c r="J3">
        <v>12.333</v>
      </c>
      <c r="K3">
        <v>7.5499999999999989</v>
      </c>
      <c r="L3">
        <v>7.208000000000002</v>
      </c>
      <c r="M3">
        <v>7.2209999999999974</v>
      </c>
      <c r="N3">
        <v>7.3940000000000046</v>
      </c>
      <c r="O3">
        <v>7.6559999999999988</v>
      </c>
      <c r="P3">
        <v>7.9059999999999988</v>
      </c>
      <c r="Q3">
        <v>8.2109999999999985</v>
      </c>
      <c r="R3">
        <f t="shared" si="0"/>
        <v>65.478999999999999</v>
      </c>
      <c r="S3">
        <f t="shared" si="1"/>
        <v>54.97945906321111</v>
      </c>
    </row>
    <row r="4" spans="1:19" x14ac:dyDescent="0.45">
      <c r="A4" s="3" t="s">
        <v>132</v>
      </c>
      <c r="B4" s="4">
        <v>2025</v>
      </c>
      <c r="C4" s="17">
        <v>45700</v>
      </c>
      <c r="D4" s="4" t="s">
        <v>133</v>
      </c>
      <c r="E4" t="s">
        <v>245</v>
      </c>
      <c r="F4" t="s">
        <v>60</v>
      </c>
      <c r="G4" t="s">
        <v>61</v>
      </c>
      <c r="H4" s="60">
        <f>(C4-VLOOKUP(F4,Riders!$A$2:$D$4499,4,FALSE))/365</f>
        <v>25.290410958904111</v>
      </c>
      <c r="I4">
        <v>3</v>
      </c>
      <c r="J4">
        <v>13.15</v>
      </c>
      <c r="K4">
        <v>7.9060000000000006</v>
      </c>
      <c r="L4">
        <v>7.384999999999998</v>
      </c>
      <c r="M4">
        <v>7.2399999999999984</v>
      </c>
      <c r="N4">
        <v>7.3100000000000023</v>
      </c>
      <c r="O4">
        <v>7.402000000000001</v>
      </c>
      <c r="P4">
        <v>7.6219999999999999</v>
      </c>
      <c r="Q4">
        <v>7.8190000000000026</v>
      </c>
      <c r="R4">
        <f t="shared" si="0"/>
        <v>65.834000000000003</v>
      </c>
      <c r="S4">
        <f t="shared" si="1"/>
        <v>54.682990551994415</v>
      </c>
    </row>
    <row r="5" spans="1:19" x14ac:dyDescent="0.45">
      <c r="A5" s="3" t="s">
        <v>132</v>
      </c>
      <c r="B5" s="4">
        <v>2025</v>
      </c>
      <c r="C5" s="17">
        <v>45700</v>
      </c>
      <c r="D5" s="4" t="s">
        <v>133</v>
      </c>
      <c r="E5" t="s">
        <v>245</v>
      </c>
      <c r="F5" t="s">
        <v>163</v>
      </c>
      <c r="G5" t="s">
        <v>88</v>
      </c>
      <c r="H5" s="60">
        <f>(C5-VLOOKUP(F5,Riders!$A$2:$D$4499,4,FALSE))/365</f>
        <v>26.24931506849315</v>
      </c>
      <c r="I5">
        <v>4</v>
      </c>
      <c r="J5">
        <v>13.491</v>
      </c>
      <c r="K5">
        <v>8.0450000000000017</v>
      </c>
      <c r="L5">
        <v>7.5090000000000003</v>
      </c>
      <c r="M5">
        <v>7.375</v>
      </c>
      <c r="N5">
        <v>7.3339999999999961</v>
      </c>
      <c r="O5">
        <v>7.429000000000002</v>
      </c>
      <c r="P5">
        <v>7.5940000000000012</v>
      </c>
      <c r="Q5">
        <v>7.742999999999995</v>
      </c>
      <c r="R5">
        <f t="shared" si="0"/>
        <v>66.52</v>
      </c>
      <c r="S5">
        <f t="shared" si="1"/>
        <v>54.119061936259776</v>
      </c>
    </row>
    <row r="6" spans="1:19" x14ac:dyDescent="0.45">
      <c r="A6" s="3" t="s">
        <v>132</v>
      </c>
      <c r="B6" s="4">
        <v>2025</v>
      </c>
      <c r="C6" s="17">
        <v>45700</v>
      </c>
      <c r="D6" s="4" t="s">
        <v>133</v>
      </c>
      <c r="E6" t="s">
        <v>245</v>
      </c>
      <c r="F6" t="s">
        <v>473</v>
      </c>
      <c r="G6" t="s">
        <v>58</v>
      </c>
      <c r="H6" s="60">
        <f>(C6-VLOOKUP(F6,Riders!$A$2:$D$4499,4,FALSE))/365</f>
        <v>25.043835616438358</v>
      </c>
      <c r="I6">
        <v>5</v>
      </c>
      <c r="J6">
        <v>12.574999999999999</v>
      </c>
      <c r="K6">
        <v>7.6340000000000003</v>
      </c>
      <c r="L6">
        <v>7.240000000000002</v>
      </c>
      <c r="M6">
        <v>7.3099999999999987</v>
      </c>
      <c r="N6">
        <v>7.4930000000000021</v>
      </c>
      <c r="O6">
        <v>7.796999999999997</v>
      </c>
      <c r="P6">
        <v>8.1730000000000018</v>
      </c>
      <c r="Q6">
        <v>8.6099999999999923</v>
      </c>
      <c r="R6">
        <f t="shared" si="0"/>
        <v>66.831999999999994</v>
      </c>
      <c r="S6">
        <f t="shared" si="1"/>
        <v>53.866411299976065</v>
      </c>
    </row>
    <row r="7" spans="1:19" x14ac:dyDescent="0.45">
      <c r="A7" s="3" t="s">
        <v>132</v>
      </c>
      <c r="B7" s="4">
        <v>2025</v>
      </c>
      <c r="C7" s="17">
        <v>45700</v>
      </c>
      <c r="D7" s="4" t="s">
        <v>133</v>
      </c>
      <c r="E7" t="s">
        <v>245</v>
      </c>
      <c r="F7" t="s">
        <v>470</v>
      </c>
      <c r="G7" t="s">
        <v>52</v>
      </c>
      <c r="H7" s="60">
        <f>(C7-VLOOKUP(F7,Riders!$A$2:$D$4499,4,FALSE))/365</f>
        <v>22.556164383561644</v>
      </c>
      <c r="I7">
        <v>6</v>
      </c>
      <c r="J7">
        <v>12.598000000000001</v>
      </c>
      <c r="K7">
        <v>7.6199999999999992</v>
      </c>
      <c r="L7">
        <v>7.277000000000001</v>
      </c>
      <c r="M7">
        <v>7.3129999999999988</v>
      </c>
      <c r="N7">
        <v>7.4960000000000022</v>
      </c>
      <c r="O7">
        <v>7.7740000000000009</v>
      </c>
      <c r="P7">
        <v>8.1280000000000001</v>
      </c>
      <c r="Q7">
        <v>8.6289999999999907</v>
      </c>
      <c r="R7">
        <f t="shared" si="0"/>
        <v>66.834999999999994</v>
      </c>
      <c r="S7">
        <f t="shared" si="1"/>
        <v>53.863993416623032</v>
      </c>
    </row>
    <row r="8" spans="1:19" x14ac:dyDescent="0.45">
      <c r="A8" s="3" t="s">
        <v>132</v>
      </c>
      <c r="B8" s="4">
        <v>2025</v>
      </c>
      <c r="C8" s="17">
        <v>45700</v>
      </c>
      <c r="D8" s="4" t="s">
        <v>133</v>
      </c>
      <c r="E8" t="s">
        <v>245</v>
      </c>
      <c r="F8" t="s">
        <v>236</v>
      </c>
      <c r="G8" t="s">
        <v>46</v>
      </c>
      <c r="H8" s="60">
        <f>(C8-VLOOKUP(F8,Riders!$A$2:$D$4499,4,FALSE))/365</f>
        <v>21.953424657534246</v>
      </c>
      <c r="I8">
        <v>7</v>
      </c>
      <c r="J8">
        <v>12.817</v>
      </c>
      <c r="K8">
        <v>7.786999999999999</v>
      </c>
      <c r="L8">
        <v>7.4039999999999999</v>
      </c>
      <c r="M8">
        <v>7.4060000000000024</v>
      </c>
      <c r="N8">
        <v>7.527000000000001</v>
      </c>
      <c r="O8">
        <v>7.7899999999999991</v>
      </c>
      <c r="P8">
        <v>8.070999999999998</v>
      </c>
      <c r="Q8">
        <v>8.3410000000000011</v>
      </c>
      <c r="R8">
        <f t="shared" si="0"/>
        <v>67.143000000000001</v>
      </c>
      <c r="S8">
        <f t="shared" si="1"/>
        <v>53.616907198069789</v>
      </c>
    </row>
    <row r="9" spans="1:19" x14ac:dyDescent="0.45">
      <c r="A9" s="3" t="s">
        <v>132</v>
      </c>
      <c r="B9" s="4">
        <v>2025</v>
      </c>
      <c r="C9" s="17">
        <v>45700</v>
      </c>
      <c r="D9" s="4" t="s">
        <v>133</v>
      </c>
      <c r="E9" t="s">
        <v>245</v>
      </c>
      <c r="F9" t="s">
        <v>137</v>
      </c>
      <c r="G9" t="s">
        <v>79</v>
      </c>
      <c r="H9" s="60">
        <f>(C9-VLOOKUP(F9,Riders!$A$2:$D$4499,4,FALSE))/365</f>
        <v>34.558904109589044</v>
      </c>
      <c r="I9">
        <v>8</v>
      </c>
      <c r="J9">
        <v>13.518000000000001</v>
      </c>
      <c r="K9">
        <v>8.2019999999999982</v>
      </c>
      <c r="L9">
        <v>7.6000000000000014</v>
      </c>
      <c r="M9">
        <v>7.4209999999999994</v>
      </c>
      <c r="N9">
        <v>7.4189999999999969</v>
      </c>
      <c r="O9">
        <v>7.4990000000000023</v>
      </c>
      <c r="P9">
        <v>7.6760000000000019</v>
      </c>
      <c r="Q9">
        <v>7.8440000000000012</v>
      </c>
      <c r="R9">
        <f t="shared" si="0"/>
        <v>67.179000000000002</v>
      </c>
      <c r="S9">
        <f t="shared" si="1"/>
        <v>53.588174876077346</v>
      </c>
    </row>
    <row r="10" spans="1:19" x14ac:dyDescent="0.45">
      <c r="A10" s="3" t="s">
        <v>132</v>
      </c>
      <c r="B10" s="4">
        <v>2025</v>
      </c>
      <c r="C10" s="17">
        <v>45700</v>
      </c>
      <c r="D10" s="4" t="s">
        <v>133</v>
      </c>
      <c r="E10" t="s">
        <v>245</v>
      </c>
      <c r="F10" t="s">
        <v>523</v>
      </c>
      <c r="G10" t="s">
        <v>524</v>
      </c>
      <c r="H10" s="60">
        <f>(C10-VLOOKUP(F10,Riders!$A$2:$D$4499,4,FALSE))/365</f>
        <v>21.758904109589039</v>
      </c>
      <c r="I10">
        <v>9</v>
      </c>
      <c r="J10">
        <v>12.775</v>
      </c>
      <c r="K10">
        <v>7.81</v>
      </c>
      <c r="L10">
        <v>7.3949999999999996</v>
      </c>
      <c r="M10">
        <v>7.4389999999999974</v>
      </c>
      <c r="N10">
        <v>7.6210000000000022</v>
      </c>
      <c r="O10">
        <v>7.9280000000000044</v>
      </c>
      <c r="P10">
        <v>8.1819999999999951</v>
      </c>
      <c r="Q10">
        <v>8.5459999999999994</v>
      </c>
      <c r="R10">
        <f t="shared" si="0"/>
        <v>67.695999999999998</v>
      </c>
      <c r="S10">
        <f t="shared" si="1"/>
        <v>53.178917513590171</v>
      </c>
    </row>
    <row r="11" spans="1:19" x14ac:dyDescent="0.45">
      <c r="A11" s="3" t="s">
        <v>132</v>
      </c>
      <c r="B11" s="4">
        <v>2025</v>
      </c>
      <c r="C11" s="17">
        <v>45700</v>
      </c>
      <c r="D11" s="4" t="s">
        <v>133</v>
      </c>
      <c r="E11" t="s">
        <v>245</v>
      </c>
      <c r="F11" t="s">
        <v>62</v>
      </c>
      <c r="G11" t="s">
        <v>64</v>
      </c>
      <c r="H11" s="60">
        <f>(C11-VLOOKUP(F11,Riders!$A$2:$D$4499,4,FALSE))/365</f>
        <v>20.953424657534246</v>
      </c>
      <c r="I11">
        <v>10</v>
      </c>
      <c r="J11">
        <v>13.706</v>
      </c>
      <c r="K11">
        <v>8.0429999999999993</v>
      </c>
      <c r="L11">
        <v>7.4740000000000002</v>
      </c>
      <c r="M11">
        <v>7.4130000000000038</v>
      </c>
      <c r="N11">
        <v>7.5739999999999981</v>
      </c>
      <c r="O11">
        <v>7.8249999999999957</v>
      </c>
      <c r="P11">
        <v>8.127999999999993</v>
      </c>
      <c r="Q11">
        <v>8.4170000000000087</v>
      </c>
      <c r="R11">
        <f t="shared" si="0"/>
        <v>68.58</v>
      </c>
      <c r="S11">
        <f t="shared" si="1"/>
        <v>52.493438320209975</v>
      </c>
    </row>
    <row r="12" spans="1:19" x14ac:dyDescent="0.45">
      <c r="A12" s="3" t="s">
        <v>132</v>
      </c>
      <c r="B12" s="4">
        <v>2025</v>
      </c>
      <c r="C12" s="17">
        <v>45700</v>
      </c>
      <c r="D12" s="4" t="s">
        <v>133</v>
      </c>
      <c r="E12" t="s">
        <v>245</v>
      </c>
      <c r="F12" t="s">
        <v>514</v>
      </c>
      <c r="G12" t="s">
        <v>143</v>
      </c>
      <c r="H12" s="60">
        <f>(C12-VLOOKUP(F12,Riders!$A$2:$D$4499,4,FALSE))/365</f>
        <v>23.446575342465753</v>
      </c>
      <c r="I12">
        <v>11</v>
      </c>
      <c r="J12">
        <v>12.811999999999999</v>
      </c>
      <c r="K12">
        <v>7.9940000000000024</v>
      </c>
      <c r="L12">
        <v>7.7539999999999978</v>
      </c>
      <c r="M12">
        <v>7.7020000000000017</v>
      </c>
      <c r="N12">
        <v>7.7640000000000029</v>
      </c>
      <c r="O12">
        <v>7.8669999999999973</v>
      </c>
      <c r="P12">
        <v>8.2809999999999988</v>
      </c>
      <c r="Q12">
        <v>8.6399999999999935</v>
      </c>
      <c r="R12">
        <f t="shared" si="0"/>
        <v>68.813999999999993</v>
      </c>
      <c r="S12">
        <f t="shared" si="1"/>
        <v>52.31493591420351</v>
      </c>
    </row>
    <row r="13" spans="1:19" x14ac:dyDescent="0.45">
      <c r="A13" s="3" t="s">
        <v>132</v>
      </c>
      <c r="B13" s="4">
        <v>2025</v>
      </c>
      <c r="C13" s="17">
        <v>45700</v>
      </c>
      <c r="D13" s="4" t="s">
        <v>133</v>
      </c>
      <c r="E13" t="s">
        <v>245</v>
      </c>
      <c r="F13" t="s">
        <v>459</v>
      </c>
      <c r="G13" t="s">
        <v>143</v>
      </c>
      <c r="H13" s="60">
        <f>(C13-VLOOKUP(F13,Riders!$A$2:$D$4499,4,FALSE))/365</f>
        <v>21.753424657534246</v>
      </c>
      <c r="I13">
        <v>12</v>
      </c>
      <c r="J13">
        <v>13.207000000000001</v>
      </c>
      <c r="K13">
        <v>7.7199999999999989</v>
      </c>
      <c r="L13">
        <v>7.3560000000000016</v>
      </c>
      <c r="M13">
        <v>7.4179999999999993</v>
      </c>
      <c r="N13">
        <v>7.6899999999999977</v>
      </c>
      <c r="O13">
        <v>8.0910000000000011</v>
      </c>
      <c r="P13">
        <v>8.4969999999999999</v>
      </c>
      <c r="Q13">
        <v>8.902000000000001</v>
      </c>
      <c r="R13">
        <f t="shared" si="0"/>
        <v>68.881</v>
      </c>
      <c r="S13">
        <f t="shared" si="1"/>
        <v>52.264049592775947</v>
      </c>
    </row>
    <row r="14" spans="1:19" x14ac:dyDescent="0.45">
      <c r="A14" s="3" t="s">
        <v>132</v>
      </c>
      <c r="B14" s="4">
        <v>2025</v>
      </c>
      <c r="C14" s="17">
        <v>45700</v>
      </c>
      <c r="D14" s="4" t="s">
        <v>133</v>
      </c>
      <c r="E14" t="s">
        <v>245</v>
      </c>
      <c r="F14" t="s">
        <v>1972</v>
      </c>
      <c r="G14" t="s">
        <v>61</v>
      </c>
      <c r="H14" s="60">
        <f>(C14-VLOOKUP(F14,Riders!$A$2:$D$4499,4,FALSE))/365</f>
        <v>20.008219178082193</v>
      </c>
      <c r="I14">
        <v>13</v>
      </c>
      <c r="J14">
        <v>13.077999999999999</v>
      </c>
      <c r="K14">
        <v>8.1269999999999989</v>
      </c>
      <c r="L14">
        <v>7.6130000000000031</v>
      </c>
      <c r="M14">
        <v>7.5909999999999984</v>
      </c>
      <c r="N14">
        <v>7.7049999999999983</v>
      </c>
      <c r="O14">
        <v>7.9990000000000023</v>
      </c>
      <c r="P14">
        <v>8.2800000000000011</v>
      </c>
      <c r="Q14">
        <v>8.5949999999999989</v>
      </c>
      <c r="R14">
        <f t="shared" si="0"/>
        <v>68.988</v>
      </c>
      <c r="S14">
        <f t="shared" si="1"/>
        <v>52.182988345799274</v>
      </c>
    </row>
    <row r="15" spans="1:19" x14ac:dyDescent="0.45">
      <c r="A15" s="3" t="s">
        <v>132</v>
      </c>
      <c r="B15" s="4">
        <v>2025</v>
      </c>
      <c r="C15" s="17">
        <v>45700</v>
      </c>
      <c r="D15" s="4" t="s">
        <v>133</v>
      </c>
      <c r="E15" t="s">
        <v>245</v>
      </c>
      <c r="F15" t="s">
        <v>537</v>
      </c>
      <c r="G15" t="s">
        <v>115</v>
      </c>
      <c r="H15" s="60">
        <f>(C15-VLOOKUP(F15,Riders!$A$2:$D$4499,4,FALSE))/365</f>
        <v>20.945205479452056</v>
      </c>
      <c r="I15">
        <v>14</v>
      </c>
      <c r="J15">
        <v>12.624000000000001</v>
      </c>
      <c r="K15">
        <v>7.9500000000000011</v>
      </c>
      <c r="L15">
        <v>7.6919999999999966</v>
      </c>
      <c r="M15">
        <v>7.6709999999999994</v>
      </c>
      <c r="N15">
        <v>7.8830000000000027</v>
      </c>
      <c r="O15">
        <v>8.0989999999999966</v>
      </c>
      <c r="P15">
        <v>8.4189999999999969</v>
      </c>
      <c r="Q15">
        <v>8.6920000000000073</v>
      </c>
      <c r="R15">
        <f t="shared" si="0"/>
        <v>69.03</v>
      </c>
      <c r="S15">
        <f t="shared" si="1"/>
        <v>52.15123859191656</v>
      </c>
    </row>
    <row r="16" spans="1:19" x14ac:dyDescent="0.45">
      <c r="A16" s="3" t="s">
        <v>132</v>
      </c>
      <c r="B16" s="4">
        <v>2025</v>
      </c>
      <c r="C16" s="17">
        <v>45700</v>
      </c>
      <c r="D16" s="4" t="s">
        <v>133</v>
      </c>
      <c r="E16" t="s">
        <v>245</v>
      </c>
      <c r="F16" t="s">
        <v>368</v>
      </c>
      <c r="G16" t="s">
        <v>131</v>
      </c>
      <c r="H16" s="60">
        <f>(C16-VLOOKUP(F16,Riders!$A$2:$D$4499,4,FALSE))/365</f>
        <v>36.580821917808223</v>
      </c>
      <c r="I16">
        <v>15</v>
      </c>
      <c r="J16">
        <v>12.574</v>
      </c>
      <c r="K16">
        <v>7.6609999999999996</v>
      </c>
      <c r="L16">
        <v>7.4909999999999997</v>
      </c>
      <c r="M16">
        <v>7.6069999999999993</v>
      </c>
      <c r="N16">
        <v>7.8909999999999982</v>
      </c>
      <c r="O16">
        <v>8.2760000000000034</v>
      </c>
      <c r="P16">
        <v>8.7560000000000002</v>
      </c>
      <c r="Q16">
        <v>9.14</v>
      </c>
      <c r="R16">
        <f t="shared" si="0"/>
        <v>69.396000000000001</v>
      </c>
      <c r="S16">
        <f t="shared" si="1"/>
        <v>51.87618882932734</v>
      </c>
    </row>
    <row r="17" spans="1:19" x14ac:dyDescent="0.45">
      <c r="A17" s="3" t="s">
        <v>132</v>
      </c>
      <c r="B17" s="4">
        <v>2025</v>
      </c>
      <c r="C17" s="17">
        <v>45700</v>
      </c>
      <c r="D17" s="4" t="s">
        <v>133</v>
      </c>
      <c r="E17" t="s">
        <v>245</v>
      </c>
      <c r="F17" t="s">
        <v>93</v>
      </c>
      <c r="G17" t="s">
        <v>64</v>
      </c>
      <c r="H17" s="60">
        <f>(C17-VLOOKUP(F17,Riders!$A$2:$D$4499,4,FALSE))/365</f>
        <v>20.268493150684932</v>
      </c>
      <c r="I17">
        <v>16</v>
      </c>
      <c r="J17">
        <v>14.23</v>
      </c>
      <c r="K17">
        <v>8.2740000000000009</v>
      </c>
      <c r="L17">
        <v>7.73</v>
      </c>
      <c r="M17">
        <v>7.5829999999999984</v>
      </c>
      <c r="N17">
        <v>7.6980000000000004</v>
      </c>
      <c r="O17">
        <v>7.8140000000000001</v>
      </c>
      <c r="P17">
        <v>8.0549999999999997</v>
      </c>
      <c r="Q17">
        <v>8.2560000000000002</v>
      </c>
      <c r="R17">
        <f t="shared" si="0"/>
        <v>69.64</v>
      </c>
      <c r="S17">
        <f t="shared" si="1"/>
        <v>51.694428489373919</v>
      </c>
    </row>
    <row r="18" spans="1:19" x14ac:dyDescent="0.45">
      <c r="A18" s="3" t="s">
        <v>132</v>
      </c>
      <c r="B18" s="4">
        <v>2025</v>
      </c>
      <c r="C18" s="17">
        <v>45700</v>
      </c>
      <c r="D18" s="4" t="s">
        <v>133</v>
      </c>
      <c r="E18" t="s">
        <v>245</v>
      </c>
      <c r="F18" t="s">
        <v>191</v>
      </c>
      <c r="G18" t="s">
        <v>131</v>
      </c>
      <c r="H18" s="60">
        <f>(C18-VLOOKUP(F18,Riders!$A$2:$D$4499,4,FALSE))/365</f>
        <v>26.367123287671234</v>
      </c>
      <c r="I18">
        <v>17</v>
      </c>
      <c r="J18">
        <v>14.064</v>
      </c>
      <c r="K18">
        <v>8.2560000000000002</v>
      </c>
      <c r="L18">
        <v>7.7860000000000014</v>
      </c>
      <c r="M18">
        <v>7.7439999999999998</v>
      </c>
      <c r="N18">
        <v>7.9170000000000016</v>
      </c>
      <c r="O18">
        <v>8.1579999999999941</v>
      </c>
      <c r="P18">
        <v>8.4160000000000039</v>
      </c>
      <c r="Q18">
        <v>8.6739999999999995</v>
      </c>
      <c r="R18">
        <f t="shared" si="0"/>
        <v>71.015000000000001</v>
      </c>
      <c r="S18">
        <f t="shared" si="1"/>
        <v>50.693515454481442</v>
      </c>
    </row>
    <row r="19" spans="1:19" x14ac:dyDescent="0.45">
      <c r="A19" s="3" t="s">
        <v>132</v>
      </c>
      <c r="B19" s="4">
        <v>2025</v>
      </c>
      <c r="C19" s="17">
        <v>45700</v>
      </c>
      <c r="D19" s="4" t="s">
        <v>133</v>
      </c>
      <c r="E19" t="s">
        <v>245</v>
      </c>
      <c r="F19" t="s">
        <v>547</v>
      </c>
      <c r="G19" t="s">
        <v>79</v>
      </c>
      <c r="H19" s="60">
        <f>(C19-VLOOKUP(F19,Riders!$A$2:$D$4499,4,FALSE))/365</f>
        <v>21.372602739726027</v>
      </c>
      <c r="I19">
        <v>18</v>
      </c>
      <c r="J19">
        <v>11.622999999999999</v>
      </c>
      <c r="K19">
        <v>7.2550000000000008</v>
      </c>
      <c r="L19">
        <v>7.407</v>
      </c>
      <c r="M19">
        <v>7.9250000000000007</v>
      </c>
      <c r="N19">
        <v>8.5630000000000024</v>
      </c>
      <c r="O19">
        <v>9.3129999999999953</v>
      </c>
      <c r="P19">
        <v>10.095000000000001</v>
      </c>
      <c r="Q19">
        <v>10.618000000000009</v>
      </c>
      <c r="R19">
        <f t="shared" si="0"/>
        <v>72.799000000000007</v>
      </c>
      <c r="S19">
        <f t="shared" si="1"/>
        <v>49.45122872566931</v>
      </c>
    </row>
    <row r="20" spans="1:19" x14ac:dyDescent="0.45">
      <c r="A20" s="3" t="s">
        <v>132</v>
      </c>
      <c r="B20" s="4">
        <v>2025</v>
      </c>
      <c r="C20" s="17">
        <v>45700</v>
      </c>
      <c r="D20" s="4" t="s">
        <v>133</v>
      </c>
      <c r="E20" t="s">
        <v>245</v>
      </c>
      <c r="F20" t="s">
        <v>587</v>
      </c>
      <c r="G20" t="s">
        <v>588</v>
      </c>
      <c r="H20" s="60">
        <f>(C20-VLOOKUP(F20,Riders!$A$2:$D$4499,4,FALSE))/365</f>
        <v>18.553424657534247</v>
      </c>
      <c r="I20">
        <v>19</v>
      </c>
      <c r="J20">
        <v>14.492000000000001</v>
      </c>
      <c r="K20">
        <v>9.0769999999999982</v>
      </c>
      <c r="L20">
        <v>8.9009999999999998</v>
      </c>
      <c r="M20">
        <v>9.1240000000000023</v>
      </c>
      <c r="N20">
        <v>9.5139999999999958</v>
      </c>
      <c r="O20">
        <v>9.8990000000000009</v>
      </c>
      <c r="P20">
        <v>10.37</v>
      </c>
      <c r="Q20">
        <v>10.83</v>
      </c>
      <c r="R20">
        <f t="shared" si="0"/>
        <v>82.206999999999994</v>
      </c>
      <c r="S20">
        <f t="shared" si="1"/>
        <v>43.791891201479203</v>
      </c>
    </row>
    <row r="21" spans="1:19" x14ac:dyDescent="0.45">
      <c r="A21" s="3" t="s">
        <v>132</v>
      </c>
      <c r="B21" s="4">
        <v>2025</v>
      </c>
      <c r="C21" s="17">
        <v>45700</v>
      </c>
      <c r="D21" s="4" t="s">
        <v>133</v>
      </c>
      <c r="E21" t="s">
        <v>31</v>
      </c>
      <c r="F21" t="s">
        <v>376</v>
      </c>
      <c r="G21" t="s">
        <v>34</v>
      </c>
      <c r="H21" s="60">
        <f>(C21-VLOOKUP(F21,Riders!$A$2:$D$4499,4,FALSE))/365</f>
        <v>26.728767123287671</v>
      </c>
      <c r="I21">
        <v>1</v>
      </c>
      <c r="J21">
        <v>12.241</v>
      </c>
      <c r="K21">
        <v>7.3930000000000007</v>
      </c>
      <c r="L21">
        <v>7.0629999999999988</v>
      </c>
      <c r="M21">
        <v>7.0439999999999996</v>
      </c>
      <c r="N21">
        <v>7.2079999999999984</v>
      </c>
      <c r="O21">
        <v>7.4950000000000054</v>
      </c>
      <c r="P21">
        <v>7.8469999999999942</v>
      </c>
      <c r="Q21">
        <v>8.2060000000000031</v>
      </c>
      <c r="R21">
        <f t="shared" si="0"/>
        <v>64.497</v>
      </c>
      <c r="S21">
        <f t="shared" si="1"/>
        <v>55.816549606958461</v>
      </c>
    </row>
    <row r="22" spans="1:19" x14ac:dyDescent="0.45">
      <c r="A22" s="3" t="s">
        <v>132</v>
      </c>
      <c r="B22" s="4">
        <v>2025</v>
      </c>
      <c r="C22" s="17">
        <v>45700</v>
      </c>
      <c r="D22" s="4" t="s">
        <v>133</v>
      </c>
      <c r="E22" t="s">
        <v>31</v>
      </c>
      <c r="F22" t="s">
        <v>60</v>
      </c>
      <c r="G22" t="s">
        <v>61</v>
      </c>
      <c r="H22" s="60">
        <f>(C22-VLOOKUP(F22,Riders!$A$2:$D$4499,4,FALSE))/365</f>
        <v>25.290410958904111</v>
      </c>
      <c r="I22">
        <v>2</v>
      </c>
      <c r="J22">
        <v>13.151</v>
      </c>
      <c r="K22">
        <v>7.9039999999999999</v>
      </c>
      <c r="L22">
        <v>7.4029999999999987</v>
      </c>
      <c r="M22">
        <v>7.2610000000000028</v>
      </c>
      <c r="N22">
        <v>7.3100000000000023</v>
      </c>
      <c r="O22">
        <v>7.4369999999999976</v>
      </c>
      <c r="P22">
        <v>7.6509999999999962</v>
      </c>
      <c r="Q22">
        <v>7.8519999999999968</v>
      </c>
      <c r="R22">
        <f t="shared" si="0"/>
        <v>65.968999999999994</v>
      </c>
      <c r="S22">
        <f t="shared" si="1"/>
        <v>54.571086419378808</v>
      </c>
    </row>
    <row r="23" spans="1:19" x14ac:dyDescent="0.45">
      <c r="A23" s="3" t="s">
        <v>132</v>
      </c>
      <c r="B23" s="4">
        <v>2025</v>
      </c>
      <c r="C23" s="17">
        <v>45700</v>
      </c>
      <c r="D23" s="4" t="s">
        <v>133</v>
      </c>
      <c r="E23" t="s">
        <v>31</v>
      </c>
      <c r="F23" t="s">
        <v>527</v>
      </c>
      <c r="G23" t="s">
        <v>88</v>
      </c>
      <c r="H23" s="60">
        <f>(C23-VLOOKUP(F23,Riders!$A$2:$D$4499,4,FALSE))/365</f>
        <v>20.545205479452054</v>
      </c>
      <c r="I23">
        <v>3</v>
      </c>
      <c r="J23">
        <v>12.5</v>
      </c>
      <c r="K23">
        <v>7.6509999999999998</v>
      </c>
      <c r="L23">
        <v>7.3310000000000004</v>
      </c>
      <c r="M23">
        <v>7.3590000000000018</v>
      </c>
      <c r="N23">
        <v>7.5459999999999994</v>
      </c>
      <c r="O23">
        <v>7.8569999999999993</v>
      </c>
      <c r="P23">
        <v>8.1240000000000023</v>
      </c>
      <c r="Q23">
        <v>8.3770000000000024</v>
      </c>
      <c r="R23">
        <f t="shared" si="0"/>
        <v>66.745000000000005</v>
      </c>
      <c r="S23">
        <f t="shared" si="1"/>
        <v>53.936624466252155</v>
      </c>
    </row>
    <row r="24" spans="1:19" x14ac:dyDescent="0.45">
      <c r="A24" s="3" t="s">
        <v>132</v>
      </c>
      <c r="B24" s="4">
        <v>2025</v>
      </c>
      <c r="C24" s="17">
        <v>45700</v>
      </c>
      <c r="D24" s="4" t="s">
        <v>133</v>
      </c>
      <c r="E24" t="s">
        <v>31</v>
      </c>
      <c r="F24" t="s">
        <v>163</v>
      </c>
      <c r="G24" t="s">
        <v>88</v>
      </c>
      <c r="H24" s="60">
        <f>(C24-VLOOKUP(F24,Riders!$A$2:$D$4499,4,FALSE))/365</f>
        <v>26.24931506849315</v>
      </c>
      <c r="I24">
        <v>4</v>
      </c>
      <c r="J24">
        <v>13.458</v>
      </c>
      <c r="K24">
        <v>8.0810000000000013</v>
      </c>
      <c r="L24">
        <v>7.5909999999999984</v>
      </c>
      <c r="M24">
        <v>7.4600000000000044</v>
      </c>
      <c r="N24">
        <v>7.4309999999999974</v>
      </c>
      <c r="O24">
        <v>7.527000000000001</v>
      </c>
      <c r="P24">
        <v>7.6389999999999958</v>
      </c>
      <c r="Q24">
        <v>7.7720000000000056</v>
      </c>
      <c r="R24">
        <f t="shared" si="0"/>
        <v>66.959000000000003</v>
      </c>
      <c r="S24">
        <f t="shared" si="1"/>
        <v>53.764243790976565</v>
      </c>
    </row>
    <row r="25" spans="1:19" x14ac:dyDescent="0.45">
      <c r="A25" s="3" t="s">
        <v>132</v>
      </c>
      <c r="B25" s="4">
        <v>2025</v>
      </c>
      <c r="C25" s="17">
        <v>45700</v>
      </c>
      <c r="D25" s="4" t="s">
        <v>133</v>
      </c>
      <c r="E25" t="s">
        <v>31</v>
      </c>
      <c r="F25" t="s">
        <v>473</v>
      </c>
      <c r="G25" t="s">
        <v>58</v>
      </c>
      <c r="H25" s="60">
        <f>(C25-VLOOKUP(F25,Riders!$A$2:$D$4499,4,FALSE))/365</f>
        <v>25.043835616438358</v>
      </c>
      <c r="I25">
        <v>5</v>
      </c>
      <c r="J25">
        <v>12.651999999999999</v>
      </c>
      <c r="K25">
        <v>7.8160000000000007</v>
      </c>
      <c r="L25">
        <v>7.4250000000000007</v>
      </c>
      <c r="M25">
        <v>7.4099999999999966</v>
      </c>
      <c r="N25">
        <v>7.5140000000000029</v>
      </c>
      <c r="O25">
        <v>7.8109999999999999</v>
      </c>
      <c r="P25">
        <v>8.1009999999999991</v>
      </c>
      <c r="Q25">
        <v>8.4429999999999978</v>
      </c>
      <c r="R25">
        <f t="shared" si="0"/>
        <v>67.171999999999997</v>
      </c>
      <c r="S25">
        <f t="shared" si="1"/>
        <v>53.593759304472101</v>
      </c>
    </row>
    <row r="26" spans="1:19" x14ac:dyDescent="0.45">
      <c r="A26" s="3" t="s">
        <v>132</v>
      </c>
      <c r="B26" s="4">
        <v>2025</v>
      </c>
      <c r="C26" s="17">
        <v>45700</v>
      </c>
      <c r="D26" s="4" t="s">
        <v>133</v>
      </c>
      <c r="E26" t="s">
        <v>31</v>
      </c>
      <c r="F26" t="s">
        <v>470</v>
      </c>
      <c r="G26" t="s">
        <v>52</v>
      </c>
      <c r="H26" s="60">
        <f>(C26-VLOOKUP(F26,Riders!$A$2:$D$4499,4,FALSE))/365</f>
        <v>22.556164383561644</v>
      </c>
      <c r="I26">
        <v>6</v>
      </c>
      <c r="J26">
        <v>12.273</v>
      </c>
      <c r="K26">
        <v>7.5030000000000001</v>
      </c>
      <c r="L26">
        <v>7.2560000000000002</v>
      </c>
      <c r="M26">
        <v>7.4019999999999966</v>
      </c>
      <c r="N26">
        <v>7.6600000000000037</v>
      </c>
      <c r="O26">
        <v>8.0039999999999978</v>
      </c>
      <c r="P26">
        <v>8.3509999999999991</v>
      </c>
      <c r="Q26">
        <v>8.8440000000000083</v>
      </c>
      <c r="R26">
        <f t="shared" si="0"/>
        <v>67.293000000000006</v>
      </c>
      <c r="S26">
        <f t="shared" si="1"/>
        <v>53.49739200213989</v>
      </c>
    </row>
    <row r="27" spans="1:19" x14ac:dyDescent="0.45">
      <c r="A27" s="3" t="s">
        <v>132</v>
      </c>
      <c r="B27" s="4">
        <v>2025</v>
      </c>
      <c r="C27" s="17">
        <v>45700</v>
      </c>
      <c r="D27" s="4" t="s">
        <v>133</v>
      </c>
      <c r="E27" t="s">
        <v>31</v>
      </c>
      <c r="F27" t="s">
        <v>236</v>
      </c>
      <c r="G27" t="s">
        <v>46</v>
      </c>
      <c r="H27" s="60">
        <f>(C27-VLOOKUP(F27,Riders!$A$2:$D$4499,4,FALSE))/365</f>
        <v>21.953424657534246</v>
      </c>
      <c r="I27">
        <v>7</v>
      </c>
      <c r="J27">
        <v>12.88</v>
      </c>
      <c r="K27">
        <v>7.8360000000000003</v>
      </c>
      <c r="L27">
        <v>7.4659999999999984</v>
      </c>
      <c r="M27">
        <v>7.5109999999999992</v>
      </c>
      <c r="N27">
        <v>7.5919999999999987</v>
      </c>
      <c r="O27">
        <v>7.8640000000000043</v>
      </c>
      <c r="P27">
        <v>8.1199999999999974</v>
      </c>
      <c r="Q27">
        <v>8.4209999999999994</v>
      </c>
      <c r="R27">
        <f t="shared" si="0"/>
        <v>67.69</v>
      </c>
      <c r="S27">
        <f t="shared" si="1"/>
        <v>53.183631260156602</v>
      </c>
    </row>
    <row r="28" spans="1:19" x14ac:dyDescent="0.45">
      <c r="A28" s="3" t="s">
        <v>132</v>
      </c>
      <c r="B28" s="4">
        <v>2025</v>
      </c>
      <c r="C28" s="17">
        <v>45700</v>
      </c>
      <c r="D28" s="4" t="s">
        <v>133</v>
      </c>
      <c r="E28" t="s">
        <v>31</v>
      </c>
      <c r="F28" t="s">
        <v>137</v>
      </c>
      <c r="G28" t="s">
        <v>79</v>
      </c>
      <c r="H28" s="60">
        <f>(C28-VLOOKUP(F28,Riders!$A$2:$D$4499,4,FALSE))/365</f>
        <v>34.558904109589044</v>
      </c>
      <c r="I28">
        <v>8</v>
      </c>
      <c r="J28">
        <v>13.407</v>
      </c>
      <c r="K28">
        <v>8.213000000000001</v>
      </c>
      <c r="L28">
        <v>7.6689999999999996</v>
      </c>
      <c r="M28">
        <v>7.536999999999999</v>
      </c>
      <c r="N28">
        <v>7.5609999999999999</v>
      </c>
      <c r="O28">
        <v>7.6929999999999978</v>
      </c>
      <c r="P28">
        <v>7.8689999999999998</v>
      </c>
      <c r="Q28">
        <v>8.0660000000000025</v>
      </c>
      <c r="R28">
        <f t="shared" si="0"/>
        <v>68.015000000000001</v>
      </c>
      <c r="S28">
        <f t="shared" si="1"/>
        <v>52.929500845401748</v>
      </c>
    </row>
    <row r="29" spans="1:19" x14ac:dyDescent="0.45">
      <c r="A29" s="4" t="s">
        <v>102</v>
      </c>
      <c r="B29" s="4">
        <v>2025</v>
      </c>
      <c r="C29" s="17">
        <v>45952</v>
      </c>
      <c r="D29" s="4" t="s">
        <v>103</v>
      </c>
      <c r="E29" t="s">
        <v>245</v>
      </c>
      <c r="F29" t="s">
        <v>546</v>
      </c>
      <c r="G29" t="s">
        <v>34</v>
      </c>
      <c r="H29" s="60">
        <f>(C29-VLOOKUP(F29,Riders!$A$2:$D$4499,4,FALSE))/365</f>
        <v>27.419178082191781</v>
      </c>
      <c r="I29">
        <v>1</v>
      </c>
      <c r="J29">
        <v>12.242000000000001</v>
      </c>
      <c r="K29">
        <v>7.3569999999999993</v>
      </c>
      <c r="L29">
        <v>7.02</v>
      </c>
      <c r="M29">
        <v>6.9769999999999968</v>
      </c>
      <c r="N29">
        <v>7.0810000000000031</v>
      </c>
      <c r="O29">
        <v>7.3370000000000033</v>
      </c>
      <c r="P29">
        <v>7.6389999999999958</v>
      </c>
      <c r="Q29">
        <v>7.9990000000000023</v>
      </c>
      <c r="R29">
        <f t="shared" si="0"/>
        <v>63.652000000000001</v>
      </c>
      <c r="S29">
        <f t="shared" si="1"/>
        <v>56.557531577955132</v>
      </c>
    </row>
    <row r="30" spans="1:19" x14ac:dyDescent="0.45">
      <c r="A30" s="4" t="s">
        <v>102</v>
      </c>
      <c r="B30" s="4">
        <v>2025</v>
      </c>
      <c r="C30" s="17">
        <v>45952</v>
      </c>
      <c r="D30" s="4" t="s">
        <v>103</v>
      </c>
      <c r="E30" t="s">
        <v>245</v>
      </c>
      <c r="F30" t="s">
        <v>410</v>
      </c>
      <c r="G30" t="s">
        <v>88</v>
      </c>
      <c r="H30" s="60">
        <f>(C30-VLOOKUP(F30,Riders!$A$2:$D$4499,4,FALSE))/365</f>
        <v>25.80821917808219</v>
      </c>
      <c r="I30">
        <v>2</v>
      </c>
      <c r="J30">
        <v>12.614000000000001</v>
      </c>
      <c r="K30">
        <v>7.4250000000000007</v>
      </c>
      <c r="L30">
        <v>7.032</v>
      </c>
      <c r="M30">
        <v>7.0169999999999986</v>
      </c>
      <c r="N30">
        <v>7.1589999999999989</v>
      </c>
      <c r="O30">
        <v>7.4260000000000019</v>
      </c>
      <c r="P30">
        <v>7.7409999999999997</v>
      </c>
      <c r="Q30">
        <v>8.0600000000000023</v>
      </c>
      <c r="R30">
        <f t="shared" si="0"/>
        <v>64.474000000000004</v>
      </c>
      <c r="S30">
        <f t="shared" si="1"/>
        <v>55.836461209169592</v>
      </c>
    </row>
    <row r="31" spans="1:19" x14ac:dyDescent="0.45">
      <c r="A31" s="4" t="s">
        <v>102</v>
      </c>
      <c r="B31" s="4">
        <v>2025</v>
      </c>
      <c r="C31" s="17">
        <v>45952</v>
      </c>
      <c r="D31" s="4" t="s">
        <v>103</v>
      </c>
      <c r="E31" t="s">
        <v>245</v>
      </c>
      <c r="F31" t="s">
        <v>446</v>
      </c>
      <c r="G31" t="s">
        <v>37</v>
      </c>
      <c r="H31" s="60">
        <f>(C31-VLOOKUP(F31,Riders!$A$2:$D$4499,4,FALSE))/365</f>
        <v>25.827397260273973</v>
      </c>
      <c r="I31">
        <v>3</v>
      </c>
      <c r="J31">
        <v>12.391999999999999</v>
      </c>
      <c r="K31">
        <v>7.4499999999999993</v>
      </c>
      <c r="L31">
        <v>7.0500000000000007</v>
      </c>
      <c r="M31">
        <v>6.9409999999999989</v>
      </c>
      <c r="N31">
        <v>7.097999999999999</v>
      </c>
      <c r="O31">
        <v>7.4390000000000001</v>
      </c>
      <c r="P31">
        <v>7.8320000000000007</v>
      </c>
      <c r="Q31">
        <v>8.320999999999998</v>
      </c>
      <c r="R31">
        <f t="shared" si="0"/>
        <v>64.522999999999996</v>
      </c>
      <c r="S31">
        <f t="shared" si="1"/>
        <v>55.794057932830157</v>
      </c>
    </row>
    <row r="32" spans="1:19" x14ac:dyDescent="0.45">
      <c r="A32" s="4" t="s">
        <v>102</v>
      </c>
      <c r="B32" s="4">
        <v>2025</v>
      </c>
      <c r="C32" s="17">
        <v>45952</v>
      </c>
      <c r="D32" s="4" t="s">
        <v>103</v>
      </c>
      <c r="E32" t="s">
        <v>245</v>
      </c>
      <c r="F32" t="s">
        <v>350</v>
      </c>
      <c r="G32" t="s">
        <v>88</v>
      </c>
      <c r="H32" s="60">
        <f>(C32-VLOOKUP(F32,Riders!$A$2:$D$4499,4,FALSE))/365</f>
        <v>27.789041095890411</v>
      </c>
      <c r="I32">
        <v>4</v>
      </c>
      <c r="J32">
        <v>12.311999999999999</v>
      </c>
      <c r="K32">
        <v>7.4489999999999998</v>
      </c>
      <c r="L32">
        <v>7.0259999999999998</v>
      </c>
      <c r="M32">
        <v>7.0670000000000002</v>
      </c>
      <c r="N32">
        <v>7.2899999999999991</v>
      </c>
      <c r="O32">
        <v>7.6400000000000006</v>
      </c>
      <c r="P32">
        <v>7.953000000000003</v>
      </c>
      <c r="Q32">
        <v>8.3459999999999965</v>
      </c>
      <c r="R32">
        <f t="shared" si="0"/>
        <v>65.082999999999998</v>
      </c>
      <c r="S32">
        <f t="shared" si="1"/>
        <v>55.313983682374818</v>
      </c>
    </row>
    <row r="33" spans="1:19" x14ac:dyDescent="0.45">
      <c r="A33" s="4" t="s">
        <v>102</v>
      </c>
      <c r="B33" s="4">
        <v>2025</v>
      </c>
      <c r="C33" s="17">
        <v>45952</v>
      </c>
      <c r="D33" s="4" t="s">
        <v>103</v>
      </c>
      <c r="E33" t="s">
        <v>245</v>
      </c>
      <c r="F33" t="s">
        <v>525</v>
      </c>
      <c r="G33" t="s">
        <v>524</v>
      </c>
      <c r="H33" s="60">
        <f>(C33-VLOOKUP(F33,Riders!$A$2:$D$4499,4,FALSE))/365</f>
        <v>25.241095890410961</v>
      </c>
      <c r="I33">
        <v>5</v>
      </c>
      <c r="J33">
        <v>11.715999999999999</v>
      </c>
      <c r="K33">
        <v>7.3740000000000014</v>
      </c>
      <c r="L33">
        <v>7.0659999999999989</v>
      </c>
      <c r="M33">
        <v>7.1390000000000029</v>
      </c>
      <c r="N33">
        <v>7.4239999999999986</v>
      </c>
      <c r="O33">
        <v>7.8179999999999978</v>
      </c>
      <c r="P33">
        <v>8.2520000000000024</v>
      </c>
      <c r="Q33">
        <v>8.6219999999999999</v>
      </c>
      <c r="R33">
        <f t="shared" si="0"/>
        <v>65.411000000000001</v>
      </c>
      <c r="S33">
        <f t="shared" si="1"/>
        <v>55.036614636681904</v>
      </c>
    </row>
    <row r="34" spans="1:19" x14ac:dyDescent="0.45">
      <c r="A34" s="4" t="s">
        <v>102</v>
      </c>
      <c r="B34" s="4">
        <v>2025</v>
      </c>
      <c r="C34" s="17">
        <v>45952</v>
      </c>
      <c r="D34" s="4" t="s">
        <v>103</v>
      </c>
      <c r="E34" t="s">
        <v>245</v>
      </c>
      <c r="F34" t="s">
        <v>60</v>
      </c>
      <c r="G34" t="s">
        <v>61</v>
      </c>
      <c r="H34" s="60">
        <f>(C34-VLOOKUP(F34,Riders!$A$2:$D$4499,4,FALSE))/365</f>
        <v>25.980821917808218</v>
      </c>
      <c r="I34">
        <v>6</v>
      </c>
      <c r="J34">
        <v>13.068</v>
      </c>
      <c r="K34">
        <v>7.7859999999999996</v>
      </c>
      <c r="L34">
        <v>7.3180000000000014</v>
      </c>
      <c r="M34">
        <v>7.1579999999999977</v>
      </c>
      <c r="N34">
        <v>7.2390000000000043</v>
      </c>
      <c r="O34">
        <v>7.4169999999999936</v>
      </c>
      <c r="P34">
        <v>7.713000000000001</v>
      </c>
      <c r="Q34">
        <v>7.9740000000000038</v>
      </c>
      <c r="R34">
        <f t="shared" ref="R34:R53" si="2">SUM(J34:Q34)</f>
        <v>65.673000000000002</v>
      </c>
      <c r="S34">
        <f t="shared" ref="S34:S53" si="3">3.6*(1000/R34)</f>
        <v>54.817048101959706</v>
      </c>
    </row>
    <row r="35" spans="1:19" x14ac:dyDescent="0.45">
      <c r="A35" s="4" t="s">
        <v>102</v>
      </c>
      <c r="B35" s="4">
        <v>2025</v>
      </c>
      <c r="C35" s="17">
        <v>45952</v>
      </c>
      <c r="D35" s="4" t="s">
        <v>103</v>
      </c>
      <c r="E35" t="s">
        <v>245</v>
      </c>
      <c r="F35" t="s">
        <v>529</v>
      </c>
      <c r="G35" t="s">
        <v>121</v>
      </c>
      <c r="H35" s="60">
        <f>(C35-VLOOKUP(F35,Riders!$A$2:$D$4499,4,FALSE))/365</f>
        <v>19.81917808219178</v>
      </c>
      <c r="I35">
        <v>7</v>
      </c>
      <c r="J35">
        <v>12.545</v>
      </c>
      <c r="K35">
        <v>7.4019999999999992</v>
      </c>
      <c r="L35">
        <v>7.0800000000000018</v>
      </c>
      <c r="M35">
        <v>7.0790000000000006</v>
      </c>
      <c r="N35">
        <v>7.3449999999999989</v>
      </c>
      <c r="O35">
        <v>7.6839999999999966</v>
      </c>
      <c r="P35">
        <v>8.1270000000000024</v>
      </c>
      <c r="Q35">
        <v>8.5799999999999983</v>
      </c>
      <c r="R35">
        <f t="shared" si="2"/>
        <v>65.841999999999999</v>
      </c>
      <c r="S35">
        <f t="shared" si="3"/>
        <v>54.676346405030223</v>
      </c>
    </row>
    <row r="36" spans="1:19" x14ac:dyDescent="0.45">
      <c r="A36" s="4" t="s">
        <v>102</v>
      </c>
      <c r="B36" s="4">
        <v>2025</v>
      </c>
      <c r="C36" s="17">
        <v>45952</v>
      </c>
      <c r="D36" s="4" t="s">
        <v>103</v>
      </c>
      <c r="E36" t="s">
        <v>245</v>
      </c>
      <c r="F36" t="s">
        <v>469</v>
      </c>
      <c r="G36" t="s">
        <v>79</v>
      </c>
      <c r="H36" s="60">
        <f>(C36-VLOOKUP(F36,Riders!$A$2:$D$4499,4,FALSE))/365</f>
        <v>22.567123287671233</v>
      </c>
      <c r="I36">
        <v>8</v>
      </c>
      <c r="J36">
        <v>12.827</v>
      </c>
      <c r="K36">
        <v>7.4910000000000014</v>
      </c>
      <c r="L36">
        <v>7.1429999999999971</v>
      </c>
      <c r="M36">
        <v>7.1140000000000043</v>
      </c>
      <c r="N36">
        <v>7.3349999999999937</v>
      </c>
      <c r="O36">
        <v>7.7010000000000014</v>
      </c>
      <c r="P36">
        <v>8.0470000000000041</v>
      </c>
      <c r="Q36">
        <v>8.4519999999999982</v>
      </c>
      <c r="R36">
        <f t="shared" si="2"/>
        <v>66.11</v>
      </c>
      <c r="S36">
        <f t="shared" si="3"/>
        <v>54.454696717591894</v>
      </c>
    </row>
    <row r="37" spans="1:19" x14ac:dyDescent="0.45">
      <c r="A37" s="4" t="s">
        <v>102</v>
      </c>
      <c r="B37" s="4">
        <v>2025</v>
      </c>
      <c r="C37" s="17">
        <v>45952</v>
      </c>
      <c r="D37" s="4" t="s">
        <v>103</v>
      </c>
      <c r="E37" t="s">
        <v>245</v>
      </c>
      <c r="F37" t="s">
        <v>548</v>
      </c>
      <c r="G37" t="s">
        <v>524</v>
      </c>
      <c r="H37" s="60">
        <f>(C37-VLOOKUP(F37,Riders!$A$2:$D$4499,4,FALSE))/365</f>
        <v>18.917808219178081</v>
      </c>
      <c r="I37">
        <v>9</v>
      </c>
      <c r="J37">
        <v>12.127000000000001</v>
      </c>
      <c r="K37">
        <v>7.3599999999999977</v>
      </c>
      <c r="L37">
        <v>7.2160000000000011</v>
      </c>
      <c r="M37">
        <v>7.2780000000000022</v>
      </c>
      <c r="N37">
        <v>7.4989999999999952</v>
      </c>
      <c r="O37">
        <v>7.8350000000000009</v>
      </c>
      <c r="P37">
        <v>8.2520000000000024</v>
      </c>
      <c r="Q37">
        <v>8.6319999999999979</v>
      </c>
      <c r="R37">
        <f t="shared" si="2"/>
        <v>66.198999999999998</v>
      </c>
      <c r="S37">
        <f t="shared" si="3"/>
        <v>54.381486125168053</v>
      </c>
    </row>
    <row r="38" spans="1:19" x14ac:dyDescent="0.45">
      <c r="A38" s="4" t="s">
        <v>102</v>
      </c>
      <c r="B38" s="4">
        <v>2025</v>
      </c>
      <c r="C38" s="17">
        <v>45952</v>
      </c>
      <c r="D38" s="4" t="s">
        <v>103</v>
      </c>
      <c r="E38" t="s">
        <v>245</v>
      </c>
      <c r="F38" t="s">
        <v>2077</v>
      </c>
      <c r="G38" t="s">
        <v>79</v>
      </c>
      <c r="H38" s="60">
        <f>(C38-VLOOKUP(F38,Riders!$A$2:$D$4499,4,FALSE))/365</f>
        <v>28.205479452054796</v>
      </c>
      <c r="I38">
        <v>10</v>
      </c>
      <c r="J38">
        <v>13.603999999999999</v>
      </c>
      <c r="K38">
        <v>7.8490000000000002</v>
      </c>
      <c r="L38">
        <v>7.411999999999999</v>
      </c>
      <c r="M38">
        <v>7.34</v>
      </c>
      <c r="N38">
        <v>7.3530000000000024</v>
      </c>
      <c r="O38">
        <v>7.4960000000000022</v>
      </c>
      <c r="P38">
        <v>7.6729999999999947</v>
      </c>
      <c r="Q38">
        <v>7.8630000000000067</v>
      </c>
      <c r="R38">
        <f t="shared" si="2"/>
        <v>66.59</v>
      </c>
      <c r="S38">
        <f t="shared" si="3"/>
        <v>54.062171497221804</v>
      </c>
    </row>
    <row r="39" spans="1:19" x14ac:dyDescent="0.45">
      <c r="A39" s="4" t="s">
        <v>102</v>
      </c>
      <c r="B39" s="4">
        <v>2025</v>
      </c>
      <c r="C39" s="17">
        <v>45952</v>
      </c>
      <c r="D39" s="4" t="s">
        <v>103</v>
      </c>
      <c r="E39" t="s">
        <v>245</v>
      </c>
      <c r="F39" t="s">
        <v>2147</v>
      </c>
      <c r="G39" t="s">
        <v>91</v>
      </c>
      <c r="H39" s="60">
        <f>(C39-VLOOKUP(F39,Riders!$A$2:$D$4499,4,FALSE))/365</f>
        <v>21.953424657534246</v>
      </c>
      <c r="I39">
        <v>11</v>
      </c>
      <c r="J39">
        <v>14.035</v>
      </c>
      <c r="K39">
        <v>7.9529999999999994</v>
      </c>
      <c r="L39">
        <v>7.4009999999999998</v>
      </c>
      <c r="M39">
        <v>7.2600000000000016</v>
      </c>
      <c r="N39">
        <v>7.2950000000000017</v>
      </c>
      <c r="O39">
        <v>7.4889999999999972</v>
      </c>
      <c r="P39">
        <v>7.7139999999999986</v>
      </c>
      <c r="Q39">
        <v>7.9160000000000039</v>
      </c>
      <c r="R39">
        <f t="shared" si="2"/>
        <v>67.063000000000002</v>
      </c>
      <c r="S39">
        <f t="shared" si="3"/>
        <v>53.680867244233028</v>
      </c>
    </row>
    <row r="40" spans="1:19" x14ac:dyDescent="0.45">
      <c r="A40" s="4" t="s">
        <v>102</v>
      </c>
      <c r="B40" s="4">
        <v>2025</v>
      </c>
      <c r="C40" s="17">
        <v>45952</v>
      </c>
      <c r="D40" s="4" t="s">
        <v>103</v>
      </c>
      <c r="E40" t="s">
        <v>245</v>
      </c>
      <c r="F40" t="s">
        <v>397</v>
      </c>
      <c r="G40" t="s">
        <v>177</v>
      </c>
      <c r="H40" s="60">
        <f>(C40-VLOOKUP(F40,Riders!$A$2:$D$4499,4,FALSE))/365</f>
        <v>32.92876712328767</v>
      </c>
      <c r="I40">
        <v>12</v>
      </c>
      <c r="J40">
        <v>12.593</v>
      </c>
      <c r="K40">
        <v>7.6110000000000007</v>
      </c>
      <c r="L40">
        <v>7.25</v>
      </c>
      <c r="M40">
        <v>7.2809999999999988</v>
      </c>
      <c r="N40">
        <v>7.5600000000000023</v>
      </c>
      <c r="O40">
        <v>7.9269999999999996</v>
      </c>
      <c r="P40">
        <v>8.3089999999999975</v>
      </c>
      <c r="Q40">
        <v>8.7230000000000061</v>
      </c>
      <c r="R40">
        <f t="shared" si="2"/>
        <v>67.254000000000005</v>
      </c>
      <c r="S40">
        <f t="shared" si="3"/>
        <v>53.528414666785615</v>
      </c>
    </row>
    <row r="41" spans="1:19" x14ac:dyDescent="0.45">
      <c r="A41" s="4" t="s">
        <v>102</v>
      </c>
      <c r="B41" s="4">
        <v>2025</v>
      </c>
      <c r="C41" s="17">
        <v>45952</v>
      </c>
      <c r="D41" s="4" t="s">
        <v>103</v>
      </c>
      <c r="E41" t="s">
        <v>245</v>
      </c>
      <c r="F41" t="s">
        <v>401</v>
      </c>
      <c r="G41" t="s">
        <v>177</v>
      </c>
      <c r="H41" s="60">
        <f>(C41-VLOOKUP(F41,Riders!$A$2:$D$4499,4,FALSE))/365</f>
        <v>28.334246575342465</v>
      </c>
      <c r="I41">
        <v>13</v>
      </c>
      <c r="J41">
        <v>12.725</v>
      </c>
      <c r="K41">
        <v>7.5490000000000013</v>
      </c>
      <c r="L41">
        <v>7.2149999999999999</v>
      </c>
      <c r="M41">
        <v>7.2769999999999966</v>
      </c>
      <c r="N41">
        <v>7.5500000000000043</v>
      </c>
      <c r="O41">
        <v>7.9399999999999977</v>
      </c>
      <c r="P41">
        <v>8.36</v>
      </c>
      <c r="Q41">
        <v>8.8439999999999941</v>
      </c>
      <c r="R41">
        <f t="shared" si="2"/>
        <v>67.459999999999994</v>
      </c>
      <c r="S41">
        <f t="shared" si="3"/>
        <v>53.36495701156241</v>
      </c>
    </row>
    <row r="42" spans="1:19" x14ac:dyDescent="0.45">
      <c r="A42" s="4" t="s">
        <v>102</v>
      </c>
      <c r="B42" s="4">
        <v>2025</v>
      </c>
      <c r="C42" s="17">
        <v>45952</v>
      </c>
      <c r="D42" s="4" t="s">
        <v>103</v>
      </c>
      <c r="E42" t="s">
        <v>245</v>
      </c>
      <c r="F42" t="s">
        <v>551</v>
      </c>
      <c r="G42" t="s">
        <v>67</v>
      </c>
      <c r="H42" s="60">
        <f>(C42-VLOOKUP(F42,Riders!$A$2:$D$4499,4,FALSE))/365</f>
        <v>20.956164383561642</v>
      </c>
      <c r="I42">
        <v>14</v>
      </c>
      <c r="J42">
        <v>12.696</v>
      </c>
      <c r="K42">
        <v>7.6849999999999996</v>
      </c>
      <c r="L42">
        <v>7.4430000000000014</v>
      </c>
      <c r="M42">
        <v>7.4589999999999996</v>
      </c>
      <c r="N42">
        <v>7.5919999999999987</v>
      </c>
      <c r="O42">
        <v>7.8830000000000027</v>
      </c>
      <c r="P42">
        <v>8.2519999999999953</v>
      </c>
      <c r="Q42">
        <v>8.6289999999999978</v>
      </c>
      <c r="R42">
        <f t="shared" si="2"/>
        <v>67.638999999999996</v>
      </c>
      <c r="S42">
        <f t="shared" si="3"/>
        <v>53.223731870666334</v>
      </c>
    </row>
    <row r="43" spans="1:19" x14ac:dyDescent="0.45">
      <c r="A43" s="4" t="s">
        <v>102</v>
      </c>
      <c r="B43" s="4">
        <v>2025</v>
      </c>
      <c r="C43" s="17">
        <v>45952</v>
      </c>
      <c r="D43" s="4" t="s">
        <v>103</v>
      </c>
      <c r="E43" t="s">
        <v>245</v>
      </c>
      <c r="F43" t="s">
        <v>236</v>
      </c>
      <c r="G43" t="s">
        <v>46</v>
      </c>
      <c r="H43" s="60">
        <f>(C43-VLOOKUP(F43,Riders!$A$2:$D$4499,4,FALSE))/365</f>
        <v>22.643835616438356</v>
      </c>
      <c r="I43">
        <v>15</v>
      </c>
      <c r="J43">
        <v>12.942</v>
      </c>
      <c r="K43">
        <v>7.8840000000000003</v>
      </c>
      <c r="L43">
        <v>7.4710000000000001</v>
      </c>
      <c r="M43">
        <v>7.4999999999999956</v>
      </c>
      <c r="N43">
        <v>7.5870000000000033</v>
      </c>
      <c r="O43">
        <v>7.8140000000000001</v>
      </c>
      <c r="P43">
        <v>8.0529999999999973</v>
      </c>
      <c r="Q43">
        <v>8.4089999999999989</v>
      </c>
      <c r="R43">
        <f t="shared" si="2"/>
        <v>67.66</v>
      </c>
      <c r="S43">
        <f t="shared" si="3"/>
        <v>53.207212533254513</v>
      </c>
    </row>
    <row r="44" spans="1:19" x14ac:dyDescent="0.45">
      <c r="A44" s="4" t="s">
        <v>102</v>
      </c>
      <c r="B44" s="4">
        <v>2025</v>
      </c>
      <c r="C44" s="17">
        <v>45952</v>
      </c>
      <c r="D44" s="4" t="s">
        <v>103</v>
      </c>
      <c r="E44" t="s">
        <v>245</v>
      </c>
      <c r="F44" t="s">
        <v>447</v>
      </c>
      <c r="G44" t="s">
        <v>58</v>
      </c>
      <c r="H44" s="60">
        <f>(C44-VLOOKUP(F44,Riders!$A$2:$D$4499,4,FALSE))/365</f>
        <v>25.353424657534248</v>
      </c>
      <c r="I44">
        <v>16</v>
      </c>
      <c r="J44">
        <v>12.766</v>
      </c>
      <c r="K44">
        <v>7.6019999999999994</v>
      </c>
      <c r="L44">
        <v>7.34</v>
      </c>
      <c r="M44">
        <v>7.392000000000003</v>
      </c>
      <c r="N44">
        <v>7.6000000000000014</v>
      </c>
      <c r="O44">
        <v>7.9959999999999951</v>
      </c>
      <c r="P44">
        <v>8.43</v>
      </c>
      <c r="Q44">
        <v>8.8040000000000092</v>
      </c>
      <c r="R44">
        <f t="shared" si="2"/>
        <v>67.930000000000007</v>
      </c>
      <c r="S44">
        <f t="shared" si="3"/>
        <v>52.995730899455317</v>
      </c>
    </row>
    <row r="45" spans="1:19" x14ac:dyDescent="0.45">
      <c r="A45" s="4" t="s">
        <v>102</v>
      </c>
      <c r="B45" s="4">
        <v>2025</v>
      </c>
      <c r="C45" s="17">
        <v>45952</v>
      </c>
      <c r="D45" s="4" t="s">
        <v>103</v>
      </c>
      <c r="E45" t="s">
        <v>245</v>
      </c>
      <c r="F45" t="s">
        <v>367</v>
      </c>
      <c r="G45" t="s">
        <v>121</v>
      </c>
      <c r="H45" s="60">
        <f>(C45-VLOOKUP(F45,Riders!$A$2:$D$4499,4,FALSE))/365</f>
        <v>34.586301369863016</v>
      </c>
      <c r="I45">
        <v>17</v>
      </c>
      <c r="J45">
        <v>12.577</v>
      </c>
      <c r="K45">
        <v>7.7220000000000004</v>
      </c>
      <c r="L45">
        <v>7.4329999999999998</v>
      </c>
      <c r="M45">
        <v>-27.731999999999999</v>
      </c>
      <c r="N45">
        <v>42.93</v>
      </c>
      <c r="O45">
        <v>8.1049999999999969</v>
      </c>
      <c r="P45">
        <v>8.5020000000000024</v>
      </c>
      <c r="Q45">
        <v>8.8489999999999966</v>
      </c>
      <c r="R45">
        <f t="shared" si="2"/>
        <v>68.385999999999996</v>
      </c>
      <c r="S45">
        <f t="shared" si="3"/>
        <v>52.642353698125355</v>
      </c>
    </row>
    <row r="46" spans="1:19" x14ac:dyDescent="0.45">
      <c r="A46" s="4" t="s">
        <v>102</v>
      </c>
      <c r="B46" s="4">
        <v>2025</v>
      </c>
      <c r="C46" s="17">
        <v>45952</v>
      </c>
      <c r="D46" s="4" t="s">
        <v>103</v>
      </c>
      <c r="E46" t="s">
        <v>245</v>
      </c>
      <c r="F46" t="s">
        <v>537</v>
      </c>
      <c r="G46" t="s">
        <v>115</v>
      </c>
      <c r="H46" s="60">
        <f>(C46-VLOOKUP(F46,Riders!$A$2:$D$4499,4,FALSE))/365</f>
        <v>21.635616438356163</v>
      </c>
      <c r="I46">
        <v>18</v>
      </c>
      <c r="J46">
        <v>12.628</v>
      </c>
      <c r="K46">
        <v>7.9039999999999999</v>
      </c>
      <c r="L46">
        <v>7.5719999999999992</v>
      </c>
      <c r="M46">
        <v>7.6000000000000014</v>
      </c>
      <c r="N46">
        <v>-35.704000000000001</v>
      </c>
      <c r="O46">
        <v>51.5</v>
      </c>
      <c r="P46">
        <v>8.347999999999999</v>
      </c>
      <c r="Q46">
        <v>8.75</v>
      </c>
      <c r="R46">
        <f t="shared" si="2"/>
        <v>68.597999999999999</v>
      </c>
      <c r="S46">
        <f t="shared" si="3"/>
        <v>52.479664130149565</v>
      </c>
    </row>
    <row r="47" spans="1:19" x14ac:dyDescent="0.45">
      <c r="A47" s="4" t="s">
        <v>102</v>
      </c>
      <c r="B47" s="4">
        <v>2025</v>
      </c>
      <c r="C47" s="17">
        <v>45952</v>
      </c>
      <c r="D47" s="4" t="s">
        <v>103</v>
      </c>
      <c r="E47" t="s">
        <v>245</v>
      </c>
      <c r="F47" t="s">
        <v>1978</v>
      </c>
      <c r="G47" t="s">
        <v>70</v>
      </c>
      <c r="H47" s="60">
        <f>(C47-VLOOKUP(F47,Riders!$A$2:$D$4499,4,FALSE))/365</f>
        <v>39.553424657534244</v>
      </c>
      <c r="I47">
        <v>19</v>
      </c>
      <c r="J47">
        <v>13.372</v>
      </c>
      <c r="K47">
        <v>7.9579999999999984</v>
      </c>
      <c r="L47">
        <v>7.5280000000000022</v>
      </c>
      <c r="M47">
        <v>7.4809999999999981</v>
      </c>
      <c r="N47">
        <v>7.6550000000000011</v>
      </c>
      <c r="O47">
        <v>7.9399999999999977</v>
      </c>
      <c r="P47">
        <v>8.277000000000001</v>
      </c>
      <c r="Q47">
        <v>8.6329999999999956</v>
      </c>
      <c r="R47">
        <f t="shared" si="2"/>
        <v>68.843999999999994</v>
      </c>
      <c r="S47">
        <f t="shared" si="3"/>
        <v>52.292138748474819</v>
      </c>
    </row>
    <row r="48" spans="1:19" x14ac:dyDescent="0.45">
      <c r="A48" s="4" t="s">
        <v>102</v>
      </c>
      <c r="B48" s="4">
        <v>2025</v>
      </c>
      <c r="C48" s="17">
        <v>45952</v>
      </c>
      <c r="D48" s="4" t="s">
        <v>103</v>
      </c>
      <c r="E48" t="s">
        <v>245</v>
      </c>
      <c r="F48" t="s">
        <v>400</v>
      </c>
      <c r="G48" t="s">
        <v>58</v>
      </c>
      <c r="H48" s="60">
        <f>(C48-VLOOKUP(F48,Riders!$A$2:$D$4499,4,FALSE))/365</f>
        <v>31.695890410958903</v>
      </c>
      <c r="I48">
        <v>20</v>
      </c>
      <c r="J48">
        <v>12.709</v>
      </c>
      <c r="K48">
        <v>7.66</v>
      </c>
      <c r="L48">
        <v>7.4160000000000004</v>
      </c>
      <c r="M48">
        <v>7.5179999999999971</v>
      </c>
      <c r="N48">
        <v>7.8340000000000032</v>
      </c>
      <c r="O48">
        <v>8.2299999999999969</v>
      </c>
      <c r="P48">
        <v>8.6859999999999928</v>
      </c>
      <c r="Q48">
        <v>9.1960000000000051</v>
      </c>
      <c r="R48">
        <f t="shared" si="2"/>
        <v>69.248999999999995</v>
      </c>
      <c r="S48">
        <f t="shared" si="3"/>
        <v>51.986310271628476</v>
      </c>
    </row>
    <row r="49" spans="1:19" x14ac:dyDescent="0.45">
      <c r="A49" s="4" t="s">
        <v>102</v>
      </c>
      <c r="B49" s="4">
        <v>2025</v>
      </c>
      <c r="C49" s="17">
        <v>45952</v>
      </c>
      <c r="D49" s="4" t="s">
        <v>103</v>
      </c>
      <c r="E49" t="s">
        <v>245</v>
      </c>
      <c r="F49" t="s">
        <v>1974</v>
      </c>
      <c r="G49" t="s">
        <v>115</v>
      </c>
      <c r="H49" s="60">
        <f>(C49-VLOOKUP(F49,Riders!$A$2:$D$4499,4,FALSE))/365</f>
        <v>21.720547945205478</v>
      </c>
      <c r="I49">
        <v>21</v>
      </c>
      <c r="J49">
        <v>12.483000000000001</v>
      </c>
      <c r="K49">
        <v>7.8780000000000001</v>
      </c>
      <c r="L49">
        <v>7.5579999999999998</v>
      </c>
      <c r="M49">
        <v>7.6429999999999971</v>
      </c>
      <c r="N49">
        <v>7.9070000000000036</v>
      </c>
      <c r="O49">
        <v>8.2280000000000015</v>
      </c>
      <c r="P49">
        <v>8.57</v>
      </c>
      <c r="Q49">
        <v>9.0289999999999893</v>
      </c>
      <c r="R49">
        <f t="shared" si="2"/>
        <v>69.295999999999992</v>
      </c>
      <c r="S49">
        <f t="shared" si="3"/>
        <v>51.951050565689229</v>
      </c>
    </row>
    <row r="50" spans="1:19" x14ac:dyDescent="0.45">
      <c r="A50" s="4" t="s">
        <v>102</v>
      </c>
      <c r="B50" s="4">
        <v>2025</v>
      </c>
      <c r="C50" s="17">
        <v>45952</v>
      </c>
      <c r="D50" s="4" t="s">
        <v>103</v>
      </c>
      <c r="E50" t="s">
        <v>245</v>
      </c>
      <c r="F50" t="s">
        <v>542</v>
      </c>
      <c r="G50" t="s">
        <v>543</v>
      </c>
      <c r="H50" s="60">
        <f>(C50-VLOOKUP(F50,Riders!$A$2:$D$4499,4,FALSE))/365</f>
        <v>19.594520547945205</v>
      </c>
      <c r="I50">
        <v>22</v>
      </c>
      <c r="J50">
        <v>12.393000000000001</v>
      </c>
      <c r="K50">
        <v>7.6379999999999981</v>
      </c>
      <c r="L50">
        <v>7.4500000000000028</v>
      </c>
      <c r="M50">
        <v>7.6479999999999961</v>
      </c>
      <c r="N50">
        <v>8.0220000000000056</v>
      </c>
      <c r="O50">
        <v>8.4239999999999995</v>
      </c>
      <c r="P50">
        <v>8.894999999999996</v>
      </c>
      <c r="Q50">
        <v>9.3520000000000039</v>
      </c>
      <c r="R50">
        <f t="shared" si="2"/>
        <v>69.822000000000003</v>
      </c>
      <c r="S50">
        <f t="shared" si="3"/>
        <v>51.559680329981951</v>
      </c>
    </row>
    <row r="51" spans="1:19" x14ac:dyDescent="0.45">
      <c r="A51" s="4" t="s">
        <v>102</v>
      </c>
      <c r="B51" s="4">
        <v>2025</v>
      </c>
      <c r="C51" s="17">
        <v>45952</v>
      </c>
      <c r="D51" s="4" t="s">
        <v>103</v>
      </c>
      <c r="E51" t="s">
        <v>245</v>
      </c>
      <c r="F51" t="s">
        <v>368</v>
      </c>
      <c r="G51" t="s">
        <v>131</v>
      </c>
      <c r="H51" s="60">
        <f>(C51-VLOOKUP(F51,Riders!$A$2:$D$4499,4,FALSE))/365</f>
        <v>37.271232876712325</v>
      </c>
      <c r="I51">
        <v>23</v>
      </c>
      <c r="J51">
        <v>12.792</v>
      </c>
      <c r="K51">
        <v>7.8510000000000009</v>
      </c>
      <c r="L51">
        <v>7.666999999999998</v>
      </c>
      <c r="M51">
        <v>7.782</v>
      </c>
      <c r="N51">
        <v>8.0309999999999988</v>
      </c>
      <c r="O51">
        <v>8.3360000000000056</v>
      </c>
      <c r="P51">
        <v>8.6869999999999905</v>
      </c>
      <c r="Q51">
        <v>9.0820000000000007</v>
      </c>
      <c r="R51">
        <f t="shared" si="2"/>
        <v>70.227999999999994</v>
      </c>
      <c r="S51">
        <f t="shared" si="3"/>
        <v>51.261605057811707</v>
      </c>
    </row>
    <row r="52" spans="1:19" x14ac:dyDescent="0.45">
      <c r="A52" s="4" t="s">
        <v>102</v>
      </c>
      <c r="B52" s="4">
        <v>2025</v>
      </c>
      <c r="C52" s="17">
        <v>45952</v>
      </c>
      <c r="D52" s="4" t="s">
        <v>103</v>
      </c>
      <c r="E52" t="s">
        <v>245</v>
      </c>
      <c r="F52" t="s">
        <v>2167</v>
      </c>
      <c r="G52" t="s">
        <v>64</v>
      </c>
      <c r="H52" s="60">
        <f>(C52-VLOOKUP(F52,Riders!$A$2:$D$4499,4,FALSE))/365</f>
        <v>21.789041095890411</v>
      </c>
      <c r="I52">
        <v>24</v>
      </c>
      <c r="J52">
        <v>14.433</v>
      </c>
      <c r="K52">
        <v>8.411999999999999</v>
      </c>
      <c r="L52">
        <v>7.9490000000000016</v>
      </c>
      <c r="M52">
        <v>7.9349999999999987</v>
      </c>
      <c r="N52">
        <v>8.070999999999998</v>
      </c>
      <c r="O52">
        <v>8.3540000000000063</v>
      </c>
      <c r="P52">
        <v>8.5689999999999955</v>
      </c>
      <c r="Q52">
        <v>8.8310000000000031</v>
      </c>
      <c r="R52">
        <f t="shared" si="2"/>
        <v>72.554000000000002</v>
      </c>
      <c r="S52">
        <f t="shared" si="3"/>
        <v>49.61821539818618</v>
      </c>
    </row>
    <row r="53" spans="1:19" x14ac:dyDescent="0.45">
      <c r="A53" s="4" t="s">
        <v>102</v>
      </c>
      <c r="B53" s="4">
        <v>2025</v>
      </c>
      <c r="C53" s="17">
        <v>45952</v>
      </c>
      <c r="D53" s="4" t="s">
        <v>103</v>
      </c>
      <c r="E53" t="s">
        <v>245</v>
      </c>
      <c r="F53" t="s">
        <v>5091</v>
      </c>
      <c r="G53" t="s">
        <v>3066</v>
      </c>
      <c r="H53" s="60">
        <f>(C53-VLOOKUP(F53,Riders!$A$2:$D$4499,4,FALSE))/365</f>
        <v>23.75068493150685</v>
      </c>
      <c r="I53">
        <v>25</v>
      </c>
      <c r="J53">
        <v>13.66</v>
      </c>
      <c r="K53">
        <v>8.120000000000001</v>
      </c>
      <c r="L53">
        <v>7.9259999999999984</v>
      </c>
      <c r="M53">
        <v>8.0839999999999996</v>
      </c>
      <c r="N53">
        <v>8.3759999999999977</v>
      </c>
      <c r="O53">
        <v>8.8020000000000067</v>
      </c>
      <c r="P53">
        <v>9.137999999999991</v>
      </c>
      <c r="Q53">
        <v>9.4650000000000034</v>
      </c>
      <c r="R53">
        <f t="shared" si="2"/>
        <v>73.570999999999998</v>
      </c>
      <c r="S53">
        <f t="shared" si="3"/>
        <v>48.93232387761482</v>
      </c>
    </row>
    <row r="54" spans="1:19" x14ac:dyDescent="0.45">
      <c r="A54" s="4" t="s">
        <v>102</v>
      </c>
      <c r="B54" s="4">
        <v>2025</v>
      </c>
      <c r="C54" s="17">
        <v>45952</v>
      </c>
      <c r="D54" s="4" t="s">
        <v>103</v>
      </c>
      <c r="E54" t="s">
        <v>31</v>
      </c>
      <c r="F54" t="s">
        <v>546</v>
      </c>
      <c r="G54" t="s">
        <v>34</v>
      </c>
      <c r="H54" s="60">
        <f>(C54-VLOOKUP(F54,Riders!$A$2:$D$4499,4,FALSE))/365</f>
        <v>27.419178082191781</v>
      </c>
      <c r="I54">
        <v>1</v>
      </c>
      <c r="J54">
        <v>12.084</v>
      </c>
      <c r="K54">
        <v>7.2929999999999993</v>
      </c>
      <c r="L54">
        <v>6.929000000000002</v>
      </c>
      <c r="M54">
        <v>6.8880000000000017</v>
      </c>
      <c r="N54">
        <v>7.0730000000000004</v>
      </c>
      <c r="O54">
        <v>7.2939999999999969</v>
      </c>
      <c r="P54">
        <v>7.615000000000002</v>
      </c>
      <c r="Q54">
        <v>7.9450000000000003</v>
      </c>
      <c r="R54">
        <v>63.121000000000002</v>
      </c>
      <c r="S54">
        <v>57.033316962659008</v>
      </c>
    </row>
    <row r="55" spans="1:19" x14ac:dyDescent="0.45">
      <c r="A55" s="4" t="s">
        <v>102</v>
      </c>
      <c r="B55" s="4">
        <v>2025</v>
      </c>
      <c r="C55" s="17">
        <v>45952</v>
      </c>
      <c r="D55" s="4" t="s">
        <v>103</v>
      </c>
      <c r="E55" t="s">
        <v>31</v>
      </c>
      <c r="F55" t="s">
        <v>525</v>
      </c>
      <c r="G55" t="s">
        <v>524</v>
      </c>
      <c r="H55" s="60">
        <f>(C55-VLOOKUP(F55,Riders!$A$2:$D$4499,4,FALSE))/365</f>
        <v>25.241095890410961</v>
      </c>
      <c r="I55">
        <v>2</v>
      </c>
      <c r="J55">
        <v>11.760999999999999</v>
      </c>
      <c r="K55">
        <v>7.3740000000000023</v>
      </c>
      <c r="L55">
        <v>7.02</v>
      </c>
      <c r="M55">
        <v>7.1049999999999969</v>
      </c>
      <c r="N55">
        <v>7.3389999999999986</v>
      </c>
      <c r="O55">
        <v>7.6530000000000058</v>
      </c>
      <c r="P55">
        <v>8.0829999999999984</v>
      </c>
      <c r="Q55">
        <v>8.4619999999999962</v>
      </c>
      <c r="R55">
        <v>64.796999999999997</v>
      </c>
      <c r="S55">
        <v>55.558127691096807</v>
      </c>
    </row>
    <row r="56" spans="1:19" x14ac:dyDescent="0.45">
      <c r="A56" s="4" t="s">
        <v>102</v>
      </c>
      <c r="B56" s="4">
        <v>2025</v>
      </c>
      <c r="C56" s="17">
        <v>45952</v>
      </c>
      <c r="D56" s="4" t="s">
        <v>103</v>
      </c>
      <c r="E56" t="s">
        <v>31</v>
      </c>
      <c r="F56" t="s">
        <v>446</v>
      </c>
      <c r="G56" t="s">
        <v>37</v>
      </c>
      <c r="H56" s="60">
        <f>(C56-VLOOKUP(F56,Riders!$A$2:$D$4499,4,FALSE))/365</f>
        <v>25.827397260273973</v>
      </c>
      <c r="I56">
        <v>3</v>
      </c>
      <c r="J56">
        <v>12.39</v>
      </c>
      <c r="K56">
        <v>7.4749999999999979</v>
      </c>
      <c r="L56">
        <v>7.054000000000002</v>
      </c>
      <c r="M56">
        <v>7.0169999999999986</v>
      </c>
      <c r="N56">
        <v>7.1950000000000003</v>
      </c>
      <c r="O56">
        <v>7.509999999999998</v>
      </c>
      <c r="P56">
        <v>7.9140000000000006</v>
      </c>
      <c r="Q56">
        <v>8.3540000000000063</v>
      </c>
      <c r="R56">
        <v>64.909000000000006</v>
      </c>
      <c r="S56">
        <v>55.462262552188442</v>
      </c>
    </row>
    <row r="57" spans="1:19" x14ac:dyDescent="0.45">
      <c r="A57" s="4" t="s">
        <v>102</v>
      </c>
      <c r="B57" s="4">
        <v>2025</v>
      </c>
      <c r="C57" s="17">
        <v>45952</v>
      </c>
      <c r="D57" s="4" t="s">
        <v>103</v>
      </c>
      <c r="E57" t="s">
        <v>31</v>
      </c>
      <c r="F57" t="s">
        <v>410</v>
      </c>
      <c r="G57" t="s">
        <v>88</v>
      </c>
      <c r="H57" s="60">
        <f>(C57-VLOOKUP(F57,Riders!$A$2:$D$4499,4,FALSE))/365</f>
        <v>25.80821917808219</v>
      </c>
      <c r="I57">
        <v>4</v>
      </c>
      <c r="J57">
        <v>12.381</v>
      </c>
      <c r="K57">
        <v>7.3500000000000014</v>
      </c>
      <c r="L57">
        <v>7.0339999999999989</v>
      </c>
      <c r="M57">
        <v>7.0619999999999976</v>
      </c>
      <c r="N57">
        <v>7.3000000000000043</v>
      </c>
      <c r="O57">
        <v>7.5889999999999986</v>
      </c>
      <c r="P57">
        <v>7.9619999999999962</v>
      </c>
      <c r="Q57">
        <v>8.2660000000000053</v>
      </c>
      <c r="R57">
        <v>64.944000000000003</v>
      </c>
      <c r="S57">
        <v>55.432372505543228</v>
      </c>
    </row>
    <row r="58" spans="1:19" x14ac:dyDescent="0.45">
      <c r="A58" s="4" t="s">
        <v>102</v>
      </c>
      <c r="B58" s="4">
        <v>2025</v>
      </c>
      <c r="C58" s="17">
        <v>45952</v>
      </c>
      <c r="D58" s="4" t="s">
        <v>103</v>
      </c>
      <c r="E58" t="s">
        <v>31</v>
      </c>
      <c r="F58" t="s">
        <v>529</v>
      </c>
      <c r="G58" t="s">
        <v>121</v>
      </c>
      <c r="H58" s="60">
        <f>(C58-VLOOKUP(F58,Riders!$A$2:$D$4499,4,FALSE))/365</f>
        <v>19.81917808219178</v>
      </c>
      <c r="I58">
        <v>5</v>
      </c>
      <c r="J58">
        <v>12.638</v>
      </c>
      <c r="K58">
        <v>7.4539999999999988</v>
      </c>
      <c r="L58">
        <v>7.0590000000000011</v>
      </c>
      <c r="M58">
        <v>7.0460000000000029</v>
      </c>
      <c r="N58">
        <v>7.2119999999999962</v>
      </c>
      <c r="O58">
        <v>7.4759999999999991</v>
      </c>
      <c r="P58">
        <v>7.8560000000000016</v>
      </c>
      <c r="Q58">
        <v>8.2049999999999983</v>
      </c>
      <c r="R58">
        <v>64.945999999999998</v>
      </c>
      <c r="S58">
        <v>55.430665475933857</v>
      </c>
    </row>
    <row r="59" spans="1:19" x14ac:dyDescent="0.45">
      <c r="A59" s="4" t="s">
        <v>102</v>
      </c>
      <c r="B59" s="4">
        <v>2025</v>
      </c>
      <c r="C59" s="17">
        <v>45952</v>
      </c>
      <c r="D59" s="4" t="s">
        <v>103</v>
      </c>
      <c r="E59" t="s">
        <v>31</v>
      </c>
      <c r="F59" t="s">
        <v>60</v>
      </c>
      <c r="G59" t="s">
        <v>61</v>
      </c>
      <c r="H59" s="60">
        <f>(C59-VLOOKUP(F59,Riders!$A$2:$D$4499,4,FALSE))/365</f>
        <v>25.980821917808218</v>
      </c>
      <c r="I59">
        <v>6</v>
      </c>
      <c r="J59">
        <v>13.146000000000001</v>
      </c>
      <c r="K59">
        <v>7.7689999999999984</v>
      </c>
      <c r="L59">
        <v>7.3550000000000004</v>
      </c>
      <c r="M59">
        <v>7.1909999999999989</v>
      </c>
      <c r="N59">
        <v>7.2520000000000016</v>
      </c>
      <c r="O59">
        <v>7.375</v>
      </c>
      <c r="P59">
        <v>7.6499999999999986</v>
      </c>
      <c r="Q59">
        <v>7.835000000000008</v>
      </c>
      <c r="R59">
        <v>65.573000000000008</v>
      </c>
      <c r="S59">
        <v>54.900645082579707</v>
      </c>
    </row>
    <row r="60" spans="1:19" x14ac:dyDescent="0.45">
      <c r="A60" s="4" t="s">
        <v>102</v>
      </c>
      <c r="B60" s="4">
        <v>2025</v>
      </c>
      <c r="C60" s="17">
        <v>45952</v>
      </c>
      <c r="D60" s="4" t="s">
        <v>103</v>
      </c>
      <c r="E60" t="s">
        <v>31</v>
      </c>
      <c r="F60" t="s">
        <v>350</v>
      </c>
      <c r="G60" t="s">
        <v>88</v>
      </c>
      <c r="H60" s="60">
        <f>(C60-VLOOKUP(F60,Riders!$A$2:$D$4499,4,FALSE))/365</f>
        <v>27.789041095890411</v>
      </c>
      <c r="I60">
        <v>7</v>
      </c>
      <c r="J60">
        <v>12.249000000000001</v>
      </c>
      <c r="K60">
        <v>7.5119999999999987</v>
      </c>
      <c r="L60">
        <v>7.2480000000000011</v>
      </c>
      <c r="M60">
        <v>7.3990000000000009</v>
      </c>
      <c r="N60">
        <v>7.5319999999999956</v>
      </c>
      <c r="O60">
        <v>7.7720000000000056</v>
      </c>
      <c r="P60">
        <v>8.0019999999999953</v>
      </c>
      <c r="Q60">
        <v>8.2420000000000044</v>
      </c>
      <c r="R60">
        <v>65.956000000000003</v>
      </c>
      <c r="S60">
        <v>54.581842440414817</v>
      </c>
    </row>
    <row r="61" spans="1:19" x14ac:dyDescent="0.45">
      <c r="A61" s="4" t="s">
        <v>102</v>
      </c>
      <c r="B61" s="4">
        <v>2025</v>
      </c>
      <c r="C61" s="17">
        <v>45952</v>
      </c>
      <c r="D61" s="4" t="s">
        <v>103</v>
      </c>
      <c r="E61" t="s">
        <v>31</v>
      </c>
      <c r="F61" t="s">
        <v>469</v>
      </c>
      <c r="G61" t="s">
        <v>79</v>
      </c>
      <c r="H61" s="60">
        <f>(C61-VLOOKUP(F61,Riders!$A$2:$D$4499,4,FALSE))/365</f>
        <v>22.567123287671233</v>
      </c>
      <c r="I61">
        <v>8</v>
      </c>
      <c r="J61">
        <v>12.869</v>
      </c>
      <c r="K61">
        <v>7.5079999999999991</v>
      </c>
      <c r="L61">
        <v>7.1240000000000023</v>
      </c>
      <c r="M61">
        <v>7.1539999999999999</v>
      </c>
      <c r="N61">
        <v>7.3279999999999959</v>
      </c>
      <c r="O61">
        <v>7.6390000000000029</v>
      </c>
      <c r="P61">
        <v>8.027000000000001</v>
      </c>
      <c r="Q61">
        <v>8.3990000000000009</v>
      </c>
      <c r="R61">
        <v>66.048000000000002</v>
      </c>
      <c r="S61">
        <v>54.505813953488371</v>
      </c>
    </row>
    <row r="62" spans="1:19" x14ac:dyDescent="0.45">
      <c r="A62" s="4" t="s">
        <v>199</v>
      </c>
      <c r="B62" s="4">
        <v>2026</v>
      </c>
      <c r="C62" s="17">
        <v>46235</v>
      </c>
      <c r="D62" s="4" t="s">
        <v>559</v>
      </c>
      <c r="E62" t="s">
        <v>31</v>
      </c>
      <c r="F62" t="s">
        <v>492</v>
      </c>
      <c r="G62" t="s">
        <v>396</v>
      </c>
      <c r="H62" s="60">
        <f>(C62-VLOOKUP(F62,Riders!$A$2:$D$4499,4,FALSE))/365</f>
        <v>23.624657534246577</v>
      </c>
      <c r="I62">
        <v>1</v>
      </c>
      <c r="J62">
        <v>12.108000000000001</v>
      </c>
      <c r="K62">
        <v>7.2149999999999999</v>
      </c>
      <c r="L62">
        <v>6.8580000000000014</v>
      </c>
      <c r="M62">
        <v>6.98</v>
      </c>
      <c r="N62">
        <v>7.3729999999999984</v>
      </c>
      <c r="O62">
        <v>7.7989999999999986</v>
      </c>
      <c r="P62">
        <v>8.2580000000000027</v>
      </c>
      <c r="Q62">
        <v>8.6939999999999955</v>
      </c>
      <c r="R62">
        <f t="shared" ref="R62:R108" si="4">SUM(J62:Q62)</f>
        <v>65.284999999999997</v>
      </c>
      <c r="S62">
        <f t="shared" ref="S62:S108" si="5">3.6*(1000/R62)</f>
        <v>55.142835260779663</v>
      </c>
    </row>
    <row r="63" spans="1:19" x14ac:dyDescent="0.45">
      <c r="A63" s="4" t="s">
        <v>199</v>
      </c>
      <c r="B63" s="4">
        <v>2026</v>
      </c>
      <c r="C63" s="17">
        <v>46235</v>
      </c>
      <c r="D63" s="4" t="s">
        <v>559</v>
      </c>
      <c r="E63" t="s">
        <v>31</v>
      </c>
      <c r="F63" t="s">
        <v>2147</v>
      </c>
      <c r="G63" t="s">
        <v>91</v>
      </c>
      <c r="H63" s="60">
        <f>(C63-VLOOKUP(F63,Riders!$A$2:$D$4499,4,FALSE))/365</f>
        <v>22.728767123287671</v>
      </c>
      <c r="I63">
        <v>2</v>
      </c>
      <c r="J63">
        <v>13.452999999999999</v>
      </c>
      <c r="K63">
        <v>7.713000000000001</v>
      </c>
      <c r="L63">
        <v>7.2729999999999997</v>
      </c>
      <c r="M63">
        <v>7.1599999999999966</v>
      </c>
      <c r="N63">
        <v>7.2210000000000036</v>
      </c>
      <c r="O63">
        <v>7.3800000000000026</v>
      </c>
      <c r="P63">
        <v>7.5889999999999986</v>
      </c>
      <c r="Q63">
        <v>7.8179999999999978</v>
      </c>
      <c r="R63">
        <f t="shared" si="4"/>
        <v>65.606999999999999</v>
      </c>
      <c r="S63">
        <f t="shared" si="5"/>
        <v>54.872193515935805</v>
      </c>
    </row>
    <row r="64" spans="1:19" x14ac:dyDescent="0.45">
      <c r="A64" s="4" t="s">
        <v>199</v>
      </c>
      <c r="B64" s="4">
        <v>2026</v>
      </c>
      <c r="C64" s="17">
        <v>46235</v>
      </c>
      <c r="D64" s="4" t="s">
        <v>559</v>
      </c>
      <c r="E64" t="s">
        <v>31</v>
      </c>
      <c r="F64" t="s">
        <v>446</v>
      </c>
      <c r="G64" t="s">
        <v>37</v>
      </c>
      <c r="H64" s="60">
        <f>(C64-VLOOKUP(F64,Riders!$A$2:$D$4499,4,FALSE))/365</f>
        <v>26.602739726027398</v>
      </c>
      <c r="I64">
        <v>3</v>
      </c>
      <c r="J64">
        <v>12.268000000000001</v>
      </c>
      <c r="K64">
        <v>7.3930000000000007</v>
      </c>
      <c r="L64">
        <v>7.0519999999999996</v>
      </c>
      <c r="M64">
        <v>7.0910000000000011</v>
      </c>
      <c r="N64">
        <v>7.3320000000000007</v>
      </c>
      <c r="O64">
        <v>7.7259999999999991</v>
      </c>
      <c r="P64">
        <v>8.1779999999999973</v>
      </c>
      <c r="Q64">
        <v>8.6969999999999956</v>
      </c>
      <c r="R64">
        <f t="shared" si="4"/>
        <v>65.736999999999995</v>
      </c>
      <c r="S64">
        <f t="shared" si="5"/>
        <v>54.763679510777806</v>
      </c>
    </row>
    <row r="65" spans="1:19" x14ac:dyDescent="0.45">
      <c r="A65" s="4" t="s">
        <v>199</v>
      </c>
      <c r="B65" s="4">
        <v>2026</v>
      </c>
      <c r="C65" s="17">
        <v>46235</v>
      </c>
      <c r="D65" s="4" t="s">
        <v>559</v>
      </c>
      <c r="E65" t="s">
        <v>31</v>
      </c>
      <c r="F65" t="s">
        <v>431</v>
      </c>
      <c r="G65" t="s">
        <v>560</v>
      </c>
      <c r="H65" s="60">
        <f>(C65-VLOOKUP(F65,Riders!$A$2:$D$4499,4,FALSE))/365</f>
        <v>27.926027397260274</v>
      </c>
      <c r="I65">
        <v>4</v>
      </c>
      <c r="J65">
        <v>12.111000000000001</v>
      </c>
      <c r="K65">
        <v>7.4579999999999984</v>
      </c>
      <c r="L65">
        <v>7.1310000000000002</v>
      </c>
      <c r="M65">
        <v>7.1939999999999991</v>
      </c>
      <c r="N65">
        <v>7.4400000000000048</v>
      </c>
      <c r="O65">
        <v>7.8509999999999991</v>
      </c>
      <c r="P65">
        <v>8.269999999999996</v>
      </c>
      <c r="Q65">
        <v>8.652000000000001</v>
      </c>
      <c r="R65">
        <f t="shared" si="4"/>
        <v>66.106999999999999</v>
      </c>
      <c r="S65">
        <f t="shared" si="5"/>
        <v>54.45716792472809</v>
      </c>
    </row>
    <row r="66" spans="1:19" x14ac:dyDescent="0.45">
      <c r="A66" s="4" t="s">
        <v>199</v>
      </c>
      <c r="B66" s="4">
        <v>2026</v>
      </c>
      <c r="C66" s="17">
        <v>46235</v>
      </c>
      <c r="D66" s="4" t="s">
        <v>559</v>
      </c>
      <c r="E66" t="s">
        <v>31</v>
      </c>
      <c r="F66" t="s">
        <v>2077</v>
      </c>
      <c r="G66" t="s">
        <v>396</v>
      </c>
      <c r="H66" s="60">
        <f>(C66-VLOOKUP(F66,Riders!$A$2:$D$4499,4,FALSE))/365</f>
        <v>28.980821917808218</v>
      </c>
      <c r="I66">
        <v>5</v>
      </c>
      <c r="J66">
        <v>13.281000000000001</v>
      </c>
      <c r="K66">
        <v>7.738999999999999</v>
      </c>
      <c r="L66">
        <v>7.3590000000000018</v>
      </c>
      <c r="M66">
        <v>7.2829999999999977</v>
      </c>
      <c r="N66">
        <v>7.3810000000000002</v>
      </c>
      <c r="O66">
        <v>7.5529999999999973</v>
      </c>
      <c r="P66">
        <v>7.7640000000000029</v>
      </c>
      <c r="Q66">
        <v>7.9849999999999994</v>
      </c>
      <c r="R66">
        <f t="shared" si="4"/>
        <v>66.344999999999999</v>
      </c>
      <c r="S66">
        <f t="shared" si="5"/>
        <v>54.261813248926067</v>
      </c>
    </row>
    <row r="67" spans="1:19" x14ac:dyDescent="0.45">
      <c r="A67" s="4" t="s">
        <v>199</v>
      </c>
      <c r="B67" s="4">
        <v>2026</v>
      </c>
      <c r="C67" s="17">
        <v>46235</v>
      </c>
      <c r="D67" s="4" t="s">
        <v>559</v>
      </c>
      <c r="E67" t="s">
        <v>31</v>
      </c>
      <c r="F67" t="s">
        <v>478</v>
      </c>
      <c r="G67" t="s">
        <v>562</v>
      </c>
      <c r="H67" s="60">
        <f>(C67-VLOOKUP(F67,Riders!$A$2:$D$4499,4,FALSE))/365</f>
        <v>26.838356164383562</v>
      </c>
      <c r="I67">
        <v>6</v>
      </c>
      <c r="J67">
        <v>12.347</v>
      </c>
      <c r="K67">
        <v>7.3789999999999996</v>
      </c>
      <c r="L67">
        <v>7.0119999999999996</v>
      </c>
      <c r="M67">
        <v>7.2010000000000014</v>
      </c>
      <c r="N67">
        <v>7.445999999999998</v>
      </c>
      <c r="O67">
        <v>7.8419999999999987</v>
      </c>
      <c r="P67">
        <v>8.3410000000000011</v>
      </c>
      <c r="Q67">
        <v>8.7999999999999972</v>
      </c>
      <c r="R67">
        <f t="shared" si="4"/>
        <v>66.367999999999995</v>
      </c>
      <c r="S67">
        <f t="shared" si="5"/>
        <v>54.243008678881395</v>
      </c>
    </row>
    <row r="68" spans="1:19" x14ac:dyDescent="0.45">
      <c r="A68" s="4" t="s">
        <v>199</v>
      </c>
      <c r="B68" s="4">
        <v>2026</v>
      </c>
      <c r="C68" s="17">
        <v>46235</v>
      </c>
      <c r="D68" s="4" t="s">
        <v>559</v>
      </c>
      <c r="E68" t="s">
        <v>31</v>
      </c>
      <c r="F68" t="s">
        <v>564</v>
      </c>
      <c r="G68" t="s">
        <v>562</v>
      </c>
      <c r="H68" s="60">
        <f>(C68-VLOOKUP(F68,Riders!$A$2:$D$4499,4,FALSE))/365</f>
        <v>25.487671232876714</v>
      </c>
      <c r="I68">
        <v>7</v>
      </c>
      <c r="J68">
        <v>12.327999999999999</v>
      </c>
      <c r="K68">
        <v>7.5109999999999992</v>
      </c>
      <c r="L68">
        <v>7.1500000000000021</v>
      </c>
      <c r="M68">
        <v>7.2249999999999979</v>
      </c>
      <c r="N68">
        <v>7.5180000000000007</v>
      </c>
      <c r="O68">
        <v>7.9510000000000014</v>
      </c>
      <c r="P68">
        <v>8.3840000000000003</v>
      </c>
      <c r="Q68">
        <v>8.8099999999999952</v>
      </c>
      <c r="R68">
        <f t="shared" si="4"/>
        <v>66.876999999999995</v>
      </c>
      <c r="S68">
        <f t="shared" si="5"/>
        <v>53.830165826816398</v>
      </c>
    </row>
    <row r="69" spans="1:19" x14ac:dyDescent="0.45">
      <c r="A69" s="4" t="s">
        <v>199</v>
      </c>
      <c r="B69" s="4">
        <v>2026</v>
      </c>
      <c r="C69" s="17">
        <v>46235</v>
      </c>
      <c r="D69" s="4" t="s">
        <v>559</v>
      </c>
      <c r="E69" t="s">
        <v>31</v>
      </c>
      <c r="F69" t="s">
        <v>563</v>
      </c>
      <c r="G69" t="s">
        <v>91</v>
      </c>
      <c r="H69" s="60">
        <f>(C69-VLOOKUP(F69,Riders!$A$2:$D$4499,4,FALSE))/365</f>
        <v>20.057534246575344</v>
      </c>
      <c r="I69">
        <v>8</v>
      </c>
      <c r="J69">
        <v>12.641</v>
      </c>
      <c r="K69">
        <v>7.7150000000000016</v>
      </c>
      <c r="L69">
        <v>7.2939999999999969</v>
      </c>
      <c r="M69">
        <v>7.2480000000000047</v>
      </c>
      <c r="N69">
        <v>7.4089999999999989</v>
      </c>
      <c r="O69">
        <v>7.7169999999999987</v>
      </c>
      <c r="P69">
        <v>8.1779999999999973</v>
      </c>
      <c r="Q69">
        <v>8.6880000000000024</v>
      </c>
      <c r="R69">
        <f t="shared" si="4"/>
        <v>66.89</v>
      </c>
      <c r="S69">
        <f t="shared" si="5"/>
        <v>53.819703991628046</v>
      </c>
    </row>
    <row r="70" spans="1:19" x14ac:dyDescent="0.45">
      <c r="A70" s="4" t="s">
        <v>199</v>
      </c>
      <c r="B70" s="4">
        <v>2026</v>
      </c>
      <c r="C70" s="17">
        <v>46235</v>
      </c>
      <c r="D70" s="4" t="s">
        <v>559</v>
      </c>
      <c r="E70" t="s">
        <v>31</v>
      </c>
      <c r="F70" t="s">
        <v>469</v>
      </c>
      <c r="G70" t="s">
        <v>396</v>
      </c>
      <c r="H70" s="60">
        <f>(C70-VLOOKUP(F70,Riders!$A$2:$D$4499,4,FALSE))/365</f>
        <v>23.342465753424658</v>
      </c>
      <c r="I70">
        <v>9</v>
      </c>
      <c r="J70">
        <v>12.834</v>
      </c>
      <c r="K70">
        <v>7.527000000000001</v>
      </c>
      <c r="L70">
        <v>7.1189999999999998</v>
      </c>
      <c r="M70">
        <v>7.2399999999999984</v>
      </c>
      <c r="N70">
        <v>7.509999999999998</v>
      </c>
      <c r="O70">
        <v>7.838000000000001</v>
      </c>
      <c r="P70">
        <v>8.3460000000000036</v>
      </c>
      <c r="Q70">
        <v>8.563999999999993</v>
      </c>
      <c r="R70">
        <f t="shared" si="4"/>
        <v>66.977999999999994</v>
      </c>
      <c r="S70">
        <f t="shared" si="5"/>
        <v>53.748992206396139</v>
      </c>
    </row>
    <row r="71" spans="1:19" x14ac:dyDescent="0.45">
      <c r="A71" s="4" t="s">
        <v>199</v>
      </c>
      <c r="B71" s="4">
        <v>2026</v>
      </c>
      <c r="C71" s="17">
        <v>46235</v>
      </c>
      <c r="D71" s="4" t="s">
        <v>559</v>
      </c>
      <c r="E71" t="s">
        <v>31</v>
      </c>
      <c r="F71" t="s">
        <v>4356</v>
      </c>
      <c r="G71" t="s">
        <v>560</v>
      </c>
      <c r="H71" s="60">
        <f>(C71-VLOOKUP(F71,Riders!$A$2:$D$4499,4,FALSE))/365</f>
        <v>22.838356164383562</v>
      </c>
      <c r="I71">
        <v>10</v>
      </c>
      <c r="J71">
        <v>12.627000000000001</v>
      </c>
      <c r="K71">
        <v>7.6419999999999977</v>
      </c>
      <c r="L71">
        <v>7.304000000000002</v>
      </c>
      <c r="M71">
        <v>7.3470000000000013</v>
      </c>
      <c r="N71">
        <v>7.5480000000000018</v>
      </c>
      <c r="O71">
        <v>7.8789999999999978</v>
      </c>
      <c r="P71">
        <v>8.1869999999999976</v>
      </c>
      <c r="Q71">
        <v>8.4870000000000019</v>
      </c>
      <c r="R71">
        <f t="shared" si="4"/>
        <v>67.021000000000001</v>
      </c>
      <c r="S71">
        <f t="shared" si="5"/>
        <v>53.714507393205118</v>
      </c>
    </row>
    <row r="72" spans="1:19" x14ac:dyDescent="0.45">
      <c r="A72" s="4" t="s">
        <v>199</v>
      </c>
      <c r="B72" s="4">
        <v>2026</v>
      </c>
      <c r="C72" s="17">
        <v>46235</v>
      </c>
      <c r="D72" s="4" t="s">
        <v>559</v>
      </c>
      <c r="E72" t="s">
        <v>31</v>
      </c>
      <c r="F72" t="s">
        <v>535</v>
      </c>
      <c r="G72" t="s">
        <v>91</v>
      </c>
      <c r="H72" s="60">
        <f>(C72-VLOOKUP(F72,Riders!$A$2:$D$4499,4,FALSE))/365</f>
        <v>23.287671232876711</v>
      </c>
      <c r="I72">
        <v>11</v>
      </c>
      <c r="J72">
        <v>12.968999999999999</v>
      </c>
      <c r="K72">
        <v>7.7859999999999996</v>
      </c>
      <c r="L72">
        <v>7.3500000000000014</v>
      </c>
      <c r="M72">
        <v>7.3349999999999973</v>
      </c>
      <c r="N72">
        <v>7.5650000000000048</v>
      </c>
      <c r="O72">
        <v>7.9209999999999994</v>
      </c>
      <c r="P72">
        <v>8.3039999999999949</v>
      </c>
      <c r="Q72">
        <v>8.7680000000000078</v>
      </c>
      <c r="R72">
        <f t="shared" si="4"/>
        <v>67.998000000000005</v>
      </c>
      <c r="S72">
        <f t="shared" si="5"/>
        <v>52.942733609812052</v>
      </c>
    </row>
    <row r="73" spans="1:19" x14ac:dyDescent="0.45">
      <c r="A73" s="4" t="s">
        <v>199</v>
      </c>
      <c r="B73" s="4">
        <v>2026</v>
      </c>
      <c r="C73" s="17">
        <v>46235</v>
      </c>
      <c r="D73" s="4" t="s">
        <v>559</v>
      </c>
      <c r="E73" t="s">
        <v>31</v>
      </c>
      <c r="F73" t="s">
        <v>475</v>
      </c>
      <c r="G73" t="s">
        <v>265</v>
      </c>
      <c r="H73" s="60">
        <f>(C73-VLOOKUP(F73,Riders!$A$2:$D$4499,4,FALSE))/365</f>
        <v>22.904109589041095</v>
      </c>
      <c r="I73">
        <v>12</v>
      </c>
      <c r="J73">
        <v>12.749000000000001</v>
      </c>
      <c r="K73">
        <v>7.6769999999999978</v>
      </c>
      <c r="L73">
        <v>7.34</v>
      </c>
      <c r="M73">
        <v>7.4110000000000014</v>
      </c>
      <c r="N73">
        <v>7.7490000000000023</v>
      </c>
      <c r="O73">
        <v>8.1980000000000004</v>
      </c>
      <c r="P73">
        <v>8.5779999999999959</v>
      </c>
      <c r="Q73">
        <v>8.9710000000000036</v>
      </c>
      <c r="R73">
        <f t="shared" si="4"/>
        <v>68.673000000000002</v>
      </c>
      <c r="S73">
        <f t="shared" si="5"/>
        <v>52.422349394958715</v>
      </c>
    </row>
    <row r="74" spans="1:19" x14ac:dyDescent="0.45">
      <c r="A74" s="4" t="s">
        <v>199</v>
      </c>
      <c r="B74" s="4">
        <v>2026</v>
      </c>
      <c r="C74" s="17">
        <v>46235</v>
      </c>
      <c r="D74" s="4" t="s">
        <v>559</v>
      </c>
      <c r="E74" t="s">
        <v>31</v>
      </c>
      <c r="F74" t="s">
        <v>1989</v>
      </c>
      <c r="G74" t="s">
        <v>562</v>
      </c>
      <c r="H74" s="60">
        <f>(C74-VLOOKUP(F74,Riders!$A$2:$D$4499,4,FALSE))/365</f>
        <v>26.150684931506849</v>
      </c>
      <c r="I74">
        <v>13</v>
      </c>
      <c r="J74">
        <v>12.06</v>
      </c>
      <c r="K74">
        <v>7.5540000000000003</v>
      </c>
      <c r="L74">
        <v>7.5560000000000009</v>
      </c>
      <c r="M74">
        <v>7.921999999999997</v>
      </c>
      <c r="N74">
        <v>8.5210000000000008</v>
      </c>
      <c r="O74">
        <v>9.1559999999999988</v>
      </c>
      <c r="P74">
        <v>9.722999999999999</v>
      </c>
      <c r="Q74">
        <v>10.318</v>
      </c>
      <c r="R74">
        <f t="shared" si="4"/>
        <v>72.81</v>
      </c>
      <c r="S74">
        <f t="shared" si="5"/>
        <v>49.443757725587147</v>
      </c>
    </row>
    <row r="75" spans="1:19" x14ac:dyDescent="0.45">
      <c r="A75" s="4" t="s">
        <v>199</v>
      </c>
      <c r="B75" s="4">
        <v>2026</v>
      </c>
      <c r="C75" s="17">
        <v>46235</v>
      </c>
      <c r="D75" s="4" t="s">
        <v>559</v>
      </c>
      <c r="E75" t="s">
        <v>31</v>
      </c>
      <c r="F75" t="s">
        <v>2196</v>
      </c>
      <c r="G75" t="s">
        <v>566</v>
      </c>
      <c r="H75" s="60">
        <f>(C75-VLOOKUP(F75,Riders!$A$2:$D$4499,4,FALSE))/365</f>
        <v>26.304109589041097</v>
      </c>
      <c r="I75">
        <v>14</v>
      </c>
      <c r="J75">
        <v>16.672000000000001</v>
      </c>
      <c r="K75">
        <v>9.902000000000001</v>
      </c>
      <c r="L75">
        <v>9.3159999999999989</v>
      </c>
      <c r="M75">
        <v>9.3689999999999998</v>
      </c>
      <c r="N75">
        <v>9.472999999999999</v>
      </c>
      <c r="O75">
        <v>9.7450000000000045</v>
      </c>
      <c r="P75">
        <v>9.89</v>
      </c>
      <c r="Q75">
        <v>10.095000000000001</v>
      </c>
      <c r="R75">
        <f t="shared" si="4"/>
        <v>84.462000000000003</v>
      </c>
      <c r="S75">
        <f t="shared" si="5"/>
        <v>42.622717908645306</v>
      </c>
    </row>
    <row r="76" spans="1:19" x14ac:dyDescent="0.45">
      <c r="A76" s="4" t="s">
        <v>199</v>
      </c>
      <c r="B76" s="4">
        <v>2026</v>
      </c>
      <c r="C76" s="17">
        <v>46235</v>
      </c>
      <c r="D76" s="4" t="s">
        <v>559</v>
      </c>
      <c r="E76" t="s">
        <v>31</v>
      </c>
      <c r="F76" t="s">
        <v>2197</v>
      </c>
      <c r="G76" t="s">
        <v>566</v>
      </c>
      <c r="H76" s="60">
        <f>(C76-VLOOKUP(F76,Riders!$A$2:$D$4499,4,FALSE))/365</f>
        <v>29.147945205479452</v>
      </c>
      <c r="I76">
        <v>15</v>
      </c>
      <c r="J76">
        <v>21.5</v>
      </c>
      <c r="K76">
        <v>9.6119999999999983</v>
      </c>
      <c r="L76">
        <v>8.9180000000000028</v>
      </c>
      <c r="M76">
        <v>8.9249999999999972</v>
      </c>
      <c r="N76">
        <v>9.0900000000000034</v>
      </c>
      <c r="O76">
        <v>9.5</v>
      </c>
      <c r="P76">
        <v>9.7139999999999986</v>
      </c>
      <c r="Q76">
        <v>9.9959999999999951</v>
      </c>
      <c r="R76">
        <f t="shared" si="4"/>
        <v>87.254999999999995</v>
      </c>
      <c r="S76">
        <f t="shared" si="5"/>
        <v>41.258380608561112</v>
      </c>
    </row>
    <row r="77" spans="1:19" x14ac:dyDescent="0.45">
      <c r="A77" s="4" t="s">
        <v>199</v>
      </c>
      <c r="B77" s="4">
        <v>2026</v>
      </c>
      <c r="C77" s="17">
        <v>46235</v>
      </c>
      <c r="D77" s="4" t="s">
        <v>559</v>
      </c>
      <c r="E77" t="s">
        <v>31</v>
      </c>
      <c r="F77" t="s">
        <v>2195</v>
      </c>
      <c r="G77" t="s">
        <v>566</v>
      </c>
      <c r="H77" s="60">
        <f>(C77-VLOOKUP(F77,Riders!$A$2:$D$4499,4,FALSE))/365</f>
        <v>23.36986301369863</v>
      </c>
      <c r="I77">
        <v>16</v>
      </c>
      <c r="J77">
        <v>18.341999999999999</v>
      </c>
      <c r="K77">
        <v>10.769</v>
      </c>
      <c r="L77">
        <v>10.099</v>
      </c>
      <c r="M77">
        <v>10.095000000000001</v>
      </c>
      <c r="N77">
        <v>10.199</v>
      </c>
      <c r="O77">
        <v>10.502000000000001</v>
      </c>
      <c r="P77">
        <v>10.807</v>
      </c>
      <c r="Q77">
        <v>11.095999999999989</v>
      </c>
      <c r="R77">
        <f t="shared" si="4"/>
        <v>91.908999999999978</v>
      </c>
      <c r="S77">
        <f t="shared" si="5"/>
        <v>39.169178208880538</v>
      </c>
    </row>
    <row r="78" spans="1:19" x14ac:dyDescent="0.45">
      <c r="A78" s="4" t="s">
        <v>199</v>
      </c>
      <c r="B78" s="4">
        <v>2026</v>
      </c>
      <c r="C78" s="17">
        <v>46235</v>
      </c>
      <c r="D78" s="4" t="s">
        <v>559</v>
      </c>
      <c r="E78" t="s">
        <v>31</v>
      </c>
      <c r="F78" t="s">
        <v>568</v>
      </c>
      <c r="G78" t="s">
        <v>569</v>
      </c>
      <c r="H78" s="60">
        <f>(C78-VLOOKUP(F78,Riders!$A$2:$D$4499,4,FALSE))/365</f>
        <v>30.627397260273973</v>
      </c>
      <c r="I78">
        <v>17</v>
      </c>
      <c r="J78">
        <v>18.103999999999999</v>
      </c>
      <c r="K78">
        <v>12.186999999999999</v>
      </c>
      <c r="L78">
        <v>11.723000000000001</v>
      </c>
      <c r="M78">
        <v>11.901</v>
      </c>
      <c r="N78">
        <v>12.157</v>
      </c>
      <c r="O78">
        <v>12.544</v>
      </c>
      <c r="P78">
        <v>11.808999999999999</v>
      </c>
      <c r="Q78">
        <v>11.54000000000001</v>
      </c>
      <c r="R78">
        <f t="shared" si="4"/>
        <v>101.96499999999999</v>
      </c>
      <c r="S78">
        <f t="shared" si="5"/>
        <v>35.306232530770366</v>
      </c>
    </row>
    <row r="79" spans="1:19" x14ac:dyDescent="0.45">
      <c r="A79" t="s">
        <v>331</v>
      </c>
      <c r="B79">
        <v>2026</v>
      </c>
      <c r="C79" s="9">
        <v>46309</v>
      </c>
      <c r="D79" t="s">
        <v>103</v>
      </c>
      <c r="E79" t="s">
        <v>245</v>
      </c>
      <c r="F79" t="s">
        <v>350</v>
      </c>
      <c r="G79" t="s">
        <v>88</v>
      </c>
      <c r="H79" s="60">
        <f>(C79-VLOOKUP(F79,Riders!$A$2:$D$4499,4,FALSE))/365</f>
        <v>28.767123287671232</v>
      </c>
      <c r="I79">
        <v>1</v>
      </c>
      <c r="J79">
        <v>12.113</v>
      </c>
      <c r="K79">
        <v>7.3520000000000003</v>
      </c>
      <c r="L79">
        <v>6.9630000000000001</v>
      </c>
      <c r="M79">
        <v>7.0179999999999998</v>
      </c>
      <c r="N79">
        <v>7.165</v>
      </c>
      <c r="O79">
        <v>7.3949999999999996</v>
      </c>
      <c r="P79">
        <v>7.7069999999999999</v>
      </c>
      <c r="Q79">
        <v>8.0909999999999993</v>
      </c>
      <c r="R79">
        <f t="shared" si="4"/>
        <v>63.804000000000002</v>
      </c>
      <c r="S79">
        <f t="shared" si="5"/>
        <v>56.422794809102875</v>
      </c>
    </row>
    <row r="80" spans="1:19" x14ac:dyDescent="0.45">
      <c r="A80" t="s">
        <v>331</v>
      </c>
      <c r="B80">
        <v>2026</v>
      </c>
      <c r="C80" s="9">
        <v>46309</v>
      </c>
      <c r="D80" t="s">
        <v>103</v>
      </c>
      <c r="E80" t="s">
        <v>245</v>
      </c>
      <c r="F80" t="s">
        <v>546</v>
      </c>
      <c r="G80" t="s">
        <v>34</v>
      </c>
      <c r="H80" s="60">
        <f>(C80-VLOOKUP(F80,Riders!$A$2:$D$4499,4,FALSE))/365</f>
        <v>28.397260273972602</v>
      </c>
      <c r="I80">
        <v>2</v>
      </c>
      <c r="J80">
        <v>12.260999999999999</v>
      </c>
      <c r="K80">
        <v>7.3319999999999999</v>
      </c>
      <c r="L80">
        <v>6.9119999999999999</v>
      </c>
      <c r="M80">
        <v>6.8890000000000002</v>
      </c>
      <c r="N80">
        <v>7.0860000000000003</v>
      </c>
      <c r="O80">
        <v>7.5209999999999999</v>
      </c>
      <c r="P80">
        <v>8.0069999999999997</v>
      </c>
      <c r="Q80">
        <v>8.5649999999999995</v>
      </c>
      <c r="R80">
        <f t="shared" si="4"/>
        <v>64.572999999999993</v>
      </c>
      <c r="S80">
        <f t="shared" si="5"/>
        <v>55.750855620770295</v>
      </c>
    </row>
    <row r="81" spans="1:19" x14ac:dyDescent="0.45">
      <c r="A81" t="s">
        <v>331</v>
      </c>
      <c r="B81">
        <v>2026</v>
      </c>
      <c r="C81" s="9">
        <v>46309</v>
      </c>
      <c r="D81" t="s">
        <v>103</v>
      </c>
      <c r="E81" t="s">
        <v>245</v>
      </c>
      <c r="F81" t="s">
        <v>525</v>
      </c>
      <c r="G81" t="s">
        <v>524</v>
      </c>
      <c r="H81" s="60">
        <f>(C81-VLOOKUP(F81,Riders!$A$2:$D$4499,4,FALSE))/365</f>
        <v>26.219178082191782</v>
      </c>
      <c r="I81">
        <v>3</v>
      </c>
      <c r="J81">
        <v>11.954000000000001</v>
      </c>
      <c r="K81">
        <v>7.343</v>
      </c>
      <c r="L81">
        <v>7.0380000000000003</v>
      </c>
      <c r="M81">
        <v>7.08</v>
      </c>
      <c r="N81">
        <v>7.2839999999999998</v>
      </c>
      <c r="O81">
        <v>7.5990000000000002</v>
      </c>
      <c r="P81">
        <v>7.9459999999999997</v>
      </c>
      <c r="Q81">
        <v>8.3629999999999995</v>
      </c>
      <c r="R81">
        <f t="shared" si="4"/>
        <v>64.606999999999999</v>
      </c>
      <c r="S81">
        <f t="shared" si="5"/>
        <v>55.721516244369802</v>
      </c>
    </row>
    <row r="82" spans="1:19" x14ac:dyDescent="0.45">
      <c r="A82" t="s">
        <v>331</v>
      </c>
      <c r="B82">
        <v>2026</v>
      </c>
      <c r="C82" s="9">
        <v>46309</v>
      </c>
      <c r="D82" t="s">
        <v>103</v>
      </c>
      <c r="E82" t="s">
        <v>245</v>
      </c>
      <c r="F82" t="s">
        <v>346</v>
      </c>
      <c r="G82" t="s">
        <v>52</v>
      </c>
      <c r="H82" s="60">
        <f>(C82-VLOOKUP(F82,Riders!$A$2:$D$4499,4,FALSE))/365</f>
        <v>27.484931506849314</v>
      </c>
      <c r="I82">
        <v>4</v>
      </c>
      <c r="J82">
        <v>12.936</v>
      </c>
      <c r="K82">
        <v>7.617</v>
      </c>
      <c r="L82">
        <v>7.0609999999999999</v>
      </c>
      <c r="M82">
        <v>6.9420000000000002</v>
      </c>
      <c r="N82">
        <v>7.093</v>
      </c>
      <c r="O82">
        <v>7.3730000000000002</v>
      </c>
      <c r="P82">
        <v>7.7089999999999996</v>
      </c>
      <c r="Q82">
        <v>8.06</v>
      </c>
      <c r="R82">
        <f t="shared" si="4"/>
        <v>64.790999999999997</v>
      </c>
      <c r="S82">
        <f t="shared" si="5"/>
        <v>55.563272676760661</v>
      </c>
    </row>
    <row r="83" spans="1:19" x14ac:dyDescent="0.45">
      <c r="A83" t="s">
        <v>331</v>
      </c>
      <c r="B83">
        <v>2026</v>
      </c>
      <c r="C83" s="9">
        <v>46309</v>
      </c>
      <c r="D83" t="s">
        <v>103</v>
      </c>
      <c r="E83" t="s">
        <v>245</v>
      </c>
      <c r="F83" t="s">
        <v>2199</v>
      </c>
      <c r="G83" t="s">
        <v>34</v>
      </c>
      <c r="H83" s="60">
        <f>(C83-VLOOKUP(F83,Riders!$A$2:$D$4499,4,FALSE))/365</f>
        <v>24.271232876712329</v>
      </c>
      <c r="I83">
        <v>5</v>
      </c>
      <c r="J83">
        <v>13.444000000000001</v>
      </c>
      <c r="K83">
        <v>7.7770000000000001</v>
      </c>
      <c r="L83">
        <v>7.2919999999999998</v>
      </c>
      <c r="M83">
        <v>7.22</v>
      </c>
      <c r="N83">
        <v>7.2039999999999997</v>
      </c>
      <c r="O83">
        <v>7.3079999999999998</v>
      </c>
      <c r="P83">
        <v>7.4489999999999998</v>
      </c>
      <c r="Q83">
        <v>7.6539999999999999</v>
      </c>
      <c r="R83">
        <f t="shared" si="4"/>
        <v>65.347999999999999</v>
      </c>
      <c r="S83">
        <f t="shared" si="5"/>
        <v>55.089673746709927</v>
      </c>
    </row>
    <row r="84" spans="1:19" x14ac:dyDescent="0.45">
      <c r="A84" t="s">
        <v>331</v>
      </c>
      <c r="B84">
        <v>2026</v>
      </c>
      <c r="C84" s="9">
        <v>46309</v>
      </c>
      <c r="D84" t="s">
        <v>103</v>
      </c>
      <c r="E84" t="s">
        <v>245</v>
      </c>
      <c r="F84" t="s">
        <v>2147</v>
      </c>
      <c r="G84" t="s">
        <v>91</v>
      </c>
      <c r="H84" s="60">
        <f>(C84-VLOOKUP(F84,Riders!$A$2:$D$4499,4,FALSE))/365</f>
        <v>22.931506849315067</v>
      </c>
      <c r="I84">
        <v>6</v>
      </c>
      <c r="J84">
        <v>13.393000000000001</v>
      </c>
      <c r="K84">
        <v>7.8410000000000002</v>
      </c>
      <c r="L84">
        <v>7.3159999999999998</v>
      </c>
      <c r="M84">
        <v>7.1289999999999996</v>
      </c>
      <c r="N84">
        <v>7.1740000000000004</v>
      </c>
      <c r="O84">
        <v>7.3390000000000004</v>
      </c>
      <c r="P84">
        <v>7.5609999999999999</v>
      </c>
      <c r="Q84">
        <v>7.8470000000000004</v>
      </c>
      <c r="R84">
        <f t="shared" si="4"/>
        <v>65.599999999999994</v>
      </c>
      <c r="S84">
        <f t="shared" si="5"/>
        <v>54.878048780487816</v>
      </c>
    </row>
    <row r="85" spans="1:19" x14ac:dyDescent="0.45">
      <c r="A85" t="s">
        <v>331</v>
      </c>
      <c r="B85">
        <v>2026</v>
      </c>
      <c r="C85" s="9">
        <v>46309</v>
      </c>
      <c r="D85" t="s">
        <v>103</v>
      </c>
      <c r="E85" t="s">
        <v>245</v>
      </c>
      <c r="F85" t="s">
        <v>529</v>
      </c>
      <c r="G85" t="s">
        <v>121</v>
      </c>
      <c r="H85" s="60">
        <f>(C85-VLOOKUP(F85,Riders!$A$2:$D$4499,4,FALSE))/365</f>
        <v>20.797260273972604</v>
      </c>
      <c r="I85">
        <v>7</v>
      </c>
      <c r="J85">
        <v>12.736000000000001</v>
      </c>
      <c r="K85">
        <v>7.44</v>
      </c>
      <c r="L85">
        <v>7.133</v>
      </c>
      <c r="M85">
        <v>7.1529999999999996</v>
      </c>
      <c r="N85">
        <v>7.3929999999999998</v>
      </c>
      <c r="O85">
        <v>7.6829999999999998</v>
      </c>
      <c r="P85">
        <v>8.1219999999999999</v>
      </c>
      <c r="Q85">
        <v>8.5470000000000006</v>
      </c>
      <c r="R85">
        <f t="shared" si="4"/>
        <v>66.207000000000008</v>
      </c>
      <c r="S85">
        <f t="shared" si="5"/>
        <v>54.374915039195244</v>
      </c>
    </row>
    <row r="86" spans="1:19" x14ac:dyDescent="0.45">
      <c r="A86" t="s">
        <v>331</v>
      </c>
      <c r="B86">
        <v>2026</v>
      </c>
      <c r="C86" s="9">
        <v>46309</v>
      </c>
      <c r="D86" t="s">
        <v>103</v>
      </c>
      <c r="E86" t="s">
        <v>245</v>
      </c>
      <c r="F86" t="s">
        <v>520</v>
      </c>
      <c r="G86" t="s">
        <v>52</v>
      </c>
      <c r="H86" s="60">
        <f>(C86-VLOOKUP(F86,Riders!$A$2:$D$4499,4,FALSE))/365</f>
        <v>20.802739726027397</v>
      </c>
      <c r="I86">
        <v>8</v>
      </c>
      <c r="J86">
        <v>12.484999999999999</v>
      </c>
      <c r="K86">
        <v>7.5250000000000004</v>
      </c>
      <c r="L86">
        <v>7.2329999999999997</v>
      </c>
      <c r="M86">
        <v>7.3410000000000002</v>
      </c>
      <c r="N86">
        <v>7.6360000000000001</v>
      </c>
      <c r="O86">
        <v>7.9669999999999996</v>
      </c>
      <c r="P86">
        <v>8.3040000000000003</v>
      </c>
      <c r="Q86">
        <v>8.6890000000000001</v>
      </c>
      <c r="R86">
        <f t="shared" si="4"/>
        <v>67.180000000000007</v>
      </c>
      <c r="S86">
        <f t="shared" si="5"/>
        <v>53.587377195593923</v>
      </c>
    </row>
    <row r="87" spans="1:19" x14ac:dyDescent="0.45">
      <c r="A87" t="s">
        <v>331</v>
      </c>
      <c r="B87">
        <v>2026</v>
      </c>
      <c r="C87" s="9">
        <v>46309</v>
      </c>
      <c r="D87" t="s">
        <v>103</v>
      </c>
      <c r="E87" t="s">
        <v>245</v>
      </c>
      <c r="F87" t="s">
        <v>401</v>
      </c>
      <c r="G87" t="s">
        <v>177</v>
      </c>
      <c r="H87" s="60">
        <f>(C87-VLOOKUP(F87,Riders!$A$2:$D$4499,4,FALSE))/365</f>
        <v>29.312328767123287</v>
      </c>
      <c r="I87">
        <v>9</v>
      </c>
      <c r="J87">
        <v>12.856</v>
      </c>
      <c r="K87">
        <v>7.6970000000000001</v>
      </c>
      <c r="L87">
        <v>7.3339999999999996</v>
      </c>
      <c r="M87">
        <v>7.3890000000000002</v>
      </c>
      <c r="N87">
        <v>7.6020000000000003</v>
      </c>
      <c r="O87">
        <v>7.9119999999999999</v>
      </c>
      <c r="P87">
        <v>8.06</v>
      </c>
      <c r="Q87">
        <v>8.3559999999999999</v>
      </c>
      <c r="R87">
        <f t="shared" si="4"/>
        <v>67.206000000000003</v>
      </c>
      <c r="S87">
        <f t="shared" si="5"/>
        <v>53.566645835193285</v>
      </c>
    </row>
    <row r="88" spans="1:19" x14ac:dyDescent="0.45">
      <c r="A88" t="s">
        <v>331</v>
      </c>
      <c r="B88">
        <v>2026</v>
      </c>
      <c r="C88" s="9">
        <v>46309</v>
      </c>
      <c r="D88" t="s">
        <v>103</v>
      </c>
      <c r="E88" t="s">
        <v>245</v>
      </c>
      <c r="F88" t="s">
        <v>551</v>
      </c>
      <c r="G88" t="s">
        <v>67</v>
      </c>
      <c r="H88" s="60">
        <f>(C88-VLOOKUP(F88,Riders!$A$2:$D$4499,4,FALSE))/365</f>
        <v>21.934246575342467</v>
      </c>
      <c r="I88">
        <v>10</v>
      </c>
      <c r="J88">
        <v>12.945</v>
      </c>
      <c r="K88">
        <v>7.6689999999999996</v>
      </c>
      <c r="L88">
        <v>7.3029999999999999</v>
      </c>
      <c r="M88">
        <v>7.3109999999999999</v>
      </c>
      <c r="N88">
        <v>7.4930000000000003</v>
      </c>
      <c r="O88">
        <v>7.7960000000000003</v>
      </c>
      <c r="P88">
        <v>8.1890000000000001</v>
      </c>
      <c r="Q88">
        <v>8.52</v>
      </c>
      <c r="R88">
        <f t="shared" si="4"/>
        <v>67.225999999999999</v>
      </c>
      <c r="S88">
        <f t="shared" si="5"/>
        <v>53.550709546901494</v>
      </c>
    </row>
    <row r="89" spans="1:19" x14ac:dyDescent="0.45">
      <c r="A89" t="s">
        <v>331</v>
      </c>
      <c r="B89">
        <v>2026</v>
      </c>
      <c r="C89" s="9">
        <v>46309</v>
      </c>
      <c r="D89" t="s">
        <v>103</v>
      </c>
      <c r="E89" t="s">
        <v>245</v>
      </c>
      <c r="F89" t="s">
        <v>403</v>
      </c>
      <c r="G89" t="s">
        <v>61</v>
      </c>
      <c r="H89" s="60">
        <f>(C89-VLOOKUP(F89,Riders!$A$2:$D$4499,4,FALSE))/365</f>
        <v>29.6</v>
      </c>
      <c r="I89">
        <v>11</v>
      </c>
      <c r="J89">
        <v>12.567</v>
      </c>
      <c r="K89">
        <v>7.6139999999999999</v>
      </c>
      <c r="L89">
        <v>7.258</v>
      </c>
      <c r="M89">
        <v>7.2779999999999996</v>
      </c>
      <c r="N89">
        <v>7.5339999999999998</v>
      </c>
      <c r="O89">
        <v>7.9249999999999998</v>
      </c>
      <c r="P89">
        <v>8.3659999999999997</v>
      </c>
      <c r="Q89">
        <v>8.7739999999999991</v>
      </c>
      <c r="R89">
        <f t="shared" si="4"/>
        <v>67.315999999999988</v>
      </c>
      <c r="S89">
        <f t="shared" si="5"/>
        <v>53.479113435141727</v>
      </c>
    </row>
    <row r="90" spans="1:19" x14ac:dyDescent="0.45">
      <c r="A90" t="s">
        <v>331</v>
      </c>
      <c r="B90">
        <v>2026</v>
      </c>
      <c r="C90" s="9">
        <v>46309</v>
      </c>
      <c r="D90" t="s">
        <v>103</v>
      </c>
      <c r="E90" t="s">
        <v>245</v>
      </c>
      <c r="F90" t="s">
        <v>509</v>
      </c>
      <c r="G90" t="s">
        <v>79</v>
      </c>
      <c r="H90" s="60">
        <f>(C90-VLOOKUP(F90,Riders!$A$2:$D$4499,4,FALSE))/365</f>
        <v>27.635616438356163</v>
      </c>
      <c r="I90">
        <v>12</v>
      </c>
      <c r="J90">
        <v>12.153</v>
      </c>
      <c r="K90">
        <v>7.3890000000000002</v>
      </c>
      <c r="L90">
        <v>7.1509999999999998</v>
      </c>
      <c r="M90">
        <v>7.306</v>
      </c>
      <c r="N90">
        <v>7.6749999999999998</v>
      </c>
      <c r="O90">
        <v>8.1210000000000004</v>
      </c>
      <c r="P90">
        <v>8.64</v>
      </c>
      <c r="Q90">
        <v>9.1150000000000002</v>
      </c>
      <c r="R90">
        <f t="shared" si="4"/>
        <v>67.55</v>
      </c>
      <c r="S90">
        <f t="shared" si="5"/>
        <v>53.293856402664694</v>
      </c>
    </row>
    <row r="91" spans="1:19" x14ac:dyDescent="0.45">
      <c r="A91" t="s">
        <v>331</v>
      </c>
      <c r="B91">
        <v>2026</v>
      </c>
      <c r="C91" s="9">
        <v>46309</v>
      </c>
      <c r="D91" t="s">
        <v>103</v>
      </c>
      <c r="E91" t="s">
        <v>245</v>
      </c>
      <c r="F91" t="s">
        <v>527</v>
      </c>
      <c r="G91" t="s">
        <v>88</v>
      </c>
      <c r="H91" s="60">
        <f>(C91-VLOOKUP(F91,Riders!$A$2:$D$4499,4,FALSE))/365</f>
        <v>22.213698630136985</v>
      </c>
      <c r="I91">
        <v>13</v>
      </c>
      <c r="J91">
        <v>12.500999999999999</v>
      </c>
      <c r="K91">
        <v>7.8010000000000002</v>
      </c>
      <c r="L91">
        <v>7.6230000000000002</v>
      </c>
      <c r="M91">
        <v>7.5270000000000001</v>
      </c>
      <c r="N91">
        <v>7.7110000000000003</v>
      </c>
      <c r="O91">
        <v>7.9180000000000001</v>
      </c>
      <c r="P91">
        <v>8.1579999999999995</v>
      </c>
      <c r="Q91">
        <v>8.4629999999999992</v>
      </c>
      <c r="R91">
        <f t="shared" si="4"/>
        <v>67.701999999999998</v>
      </c>
      <c r="S91">
        <f t="shared" si="5"/>
        <v>53.174204602522821</v>
      </c>
    </row>
    <row r="92" spans="1:19" x14ac:dyDescent="0.45">
      <c r="A92" t="s">
        <v>331</v>
      </c>
      <c r="B92">
        <v>2026</v>
      </c>
      <c r="C92" s="9">
        <v>46309</v>
      </c>
      <c r="D92" t="s">
        <v>103</v>
      </c>
      <c r="E92" t="s">
        <v>245</v>
      </c>
      <c r="F92" t="s">
        <v>48</v>
      </c>
      <c r="G92" t="s">
        <v>49</v>
      </c>
      <c r="H92" s="60">
        <f>(C92-VLOOKUP(F92,Riders!$A$2:$D$4499,4,FALSE))/365</f>
        <v>22.202739726027396</v>
      </c>
      <c r="I92">
        <v>14</v>
      </c>
      <c r="J92">
        <v>13.18</v>
      </c>
      <c r="K92">
        <v>8.0530000000000008</v>
      </c>
      <c r="L92">
        <v>7.5659999999999998</v>
      </c>
      <c r="M92">
        <v>7.4470000000000001</v>
      </c>
      <c r="N92">
        <v>7.5549999999999997</v>
      </c>
      <c r="O92">
        <v>7.7960000000000003</v>
      </c>
      <c r="P92">
        <v>7.9909999999999997</v>
      </c>
      <c r="Q92">
        <v>8.2149999999999999</v>
      </c>
      <c r="R92">
        <f t="shared" si="4"/>
        <v>67.802999999999997</v>
      </c>
      <c r="S92">
        <f t="shared" si="5"/>
        <v>53.094995796646174</v>
      </c>
    </row>
    <row r="93" spans="1:19" x14ac:dyDescent="0.45">
      <c r="A93" t="s">
        <v>331</v>
      </c>
      <c r="B93">
        <v>2026</v>
      </c>
      <c r="C93" s="9">
        <v>46309</v>
      </c>
      <c r="D93" t="s">
        <v>103</v>
      </c>
      <c r="E93" t="s">
        <v>245</v>
      </c>
      <c r="F93" t="s">
        <v>236</v>
      </c>
      <c r="G93" t="s">
        <v>46</v>
      </c>
      <c r="H93" s="60">
        <f>(C93-VLOOKUP(F93,Riders!$A$2:$D$4499,4,FALSE))/365</f>
        <v>23.621917808219177</v>
      </c>
      <c r="I93">
        <v>15</v>
      </c>
      <c r="J93">
        <v>13.362</v>
      </c>
      <c r="K93">
        <v>8.0540000000000003</v>
      </c>
      <c r="L93">
        <v>7.6630000000000003</v>
      </c>
      <c r="M93">
        <v>7.5679999999999996</v>
      </c>
      <c r="N93">
        <v>7.6630000000000003</v>
      </c>
      <c r="O93">
        <v>7.8730000000000002</v>
      </c>
      <c r="P93">
        <v>8.1219999999999999</v>
      </c>
      <c r="Q93">
        <v>8.3420000000000005</v>
      </c>
      <c r="R93">
        <f t="shared" si="4"/>
        <v>68.647000000000006</v>
      </c>
      <c r="S93">
        <f t="shared" si="5"/>
        <v>52.442204320654945</v>
      </c>
    </row>
    <row r="94" spans="1:19" x14ac:dyDescent="0.45">
      <c r="A94" t="s">
        <v>331</v>
      </c>
      <c r="B94">
        <v>2026</v>
      </c>
      <c r="C94" s="9">
        <v>46309</v>
      </c>
      <c r="D94" t="s">
        <v>103</v>
      </c>
      <c r="E94" t="s">
        <v>245</v>
      </c>
      <c r="F94" t="s">
        <v>1974</v>
      </c>
      <c r="G94" t="s">
        <v>115</v>
      </c>
      <c r="H94" s="60">
        <f>(C94-VLOOKUP(F94,Riders!$A$2:$D$4499,4,FALSE))/365</f>
        <v>22.698630136986303</v>
      </c>
      <c r="I94">
        <v>16</v>
      </c>
      <c r="J94">
        <v>12.712999999999999</v>
      </c>
      <c r="K94">
        <v>7.76</v>
      </c>
      <c r="L94">
        <v>7.4530000000000003</v>
      </c>
      <c r="M94">
        <v>7.5339999999999998</v>
      </c>
      <c r="N94">
        <v>7.8109999999999999</v>
      </c>
      <c r="O94">
        <v>8.1669999999999998</v>
      </c>
      <c r="P94">
        <v>8.5370000000000008</v>
      </c>
      <c r="Q94">
        <v>8.9740000000000002</v>
      </c>
      <c r="R94">
        <f t="shared" si="4"/>
        <v>68.948999999999998</v>
      </c>
      <c r="S94">
        <f t="shared" si="5"/>
        <v>52.212504894922333</v>
      </c>
    </row>
    <row r="95" spans="1:19" x14ac:dyDescent="0.45">
      <c r="A95" t="s">
        <v>331</v>
      </c>
      <c r="B95">
        <v>2026</v>
      </c>
      <c r="C95" s="9">
        <v>46309</v>
      </c>
      <c r="D95" t="s">
        <v>103</v>
      </c>
      <c r="E95" t="s">
        <v>245</v>
      </c>
      <c r="F95" t="s">
        <v>93</v>
      </c>
      <c r="G95" t="s">
        <v>64</v>
      </c>
      <c r="H95" s="60">
        <f>(C95-VLOOKUP(F95,Riders!$A$2:$D$4499,4,FALSE))/365</f>
        <v>21.936986301369863</v>
      </c>
      <c r="I95">
        <v>17</v>
      </c>
      <c r="J95">
        <v>14.077999999999999</v>
      </c>
      <c r="K95">
        <v>8.2349999999999994</v>
      </c>
      <c r="L95">
        <v>7.7190000000000003</v>
      </c>
      <c r="M95">
        <v>7.5220000000000002</v>
      </c>
      <c r="N95">
        <v>7.5940000000000003</v>
      </c>
      <c r="O95">
        <v>7.8109999999999999</v>
      </c>
      <c r="P95">
        <v>8.048</v>
      </c>
      <c r="Q95">
        <v>8.3249999999999993</v>
      </c>
      <c r="R95">
        <f t="shared" si="4"/>
        <v>69.332000000000008</v>
      </c>
      <c r="S95">
        <f t="shared" si="5"/>
        <v>51.92407546298967</v>
      </c>
    </row>
    <row r="96" spans="1:19" x14ac:dyDescent="0.45">
      <c r="A96" t="s">
        <v>331</v>
      </c>
      <c r="B96">
        <v>2026</v>
      </c>
      <c r="C96" s="9">
        <v>46309</v>
      </c>
      <c r="D96" t="s">
        <v>103</v>
      </c>
      <c r="E96" t="s">
        <v>245</v>
      </c>
      <c r="F96" t="s">
        <v>537</v>
      </c>
      <c r="G96" t="s">
        <v>115</v>
      </c>
      <c r="H96" s="60">
        <f>(C96-VLOOKUP(F96,Riders!$A$2:$D$4499,4,FALSE))/365</f>
        <v>22.613698630136987</v>
      </c>
      <c r="I96">
        <v>18</v>
      </c>
      <c r="J96">
        <v>13.032999999999999</v>
      </c>
      <c r="K96">
        <v>7.891</v>
      </c>
      <c r="L96">
        <v>7.6040000000000001</v>
      </c>
      <c r="M96">
        <v>7.6539999999999999</v>
      </c>
      <c r="N96">
        <v>7.84</v>
      </c>
      <c r="O96">
        <v>8.1820000000000004</v>
      </c>
      <c r="P96">
        <v>8.5069999999999997</v>
      </c>
      <c r="Q96">
        <v>8.907</v>
      </c>
      <c r="R96">
        <f t="shared" si="4"/>
        <v>69.618000000000009</v>
      </c>
      <c r="S96">
        <f t="shared" si="5"/>
        <v>51.710764457467889</v>
      </c>
    </row>
    <row r="97" spans="1:19" x14ac:dyDescent="0.45">
      <c r="A97" t="s">
        <v>331</v>
      </c>
      <c r="B97">
        <v>2026</v>
      </c>
      <c r="C97" s="9">
        <v>46309</v>
      </c>
      <c r="D97" t="s">
        <v>103</v>
      </c>
      <c r="E97" t="s">
        <v>245</v>
      </c>
      <c r="F97" t="s">
        <v>1982</v>
      </c>
      <c r="G97" t="s">
        <v>55</v>
      </c>
      <c r="H97" s="60">
        <f>(C97-VLOOKUP(F97,Riders!$A$2:$D$4499,4,FALSE))/365</f>
        <v>23.912328767123288</v>
      </c>
      <c r="I97">
        <v>19</v>
      </c>
      <c r="J97">
        <v>13.143000000000001</v>
      </c>
      <c r="K97">
        <v>7.9779999999999998</v>
      </c>
      <c r="L97">
        <v>7.6280000000000001</v>
      </c>
      <c r="M97">
        <v>7.6970000000000001</v>
      </c>
      <c r="N97">
        <v>7.867</v>
      </c>
      <c r="O97">
        <v>8.1880000000000006</v>
      </c>
      <c r="P97">
        <v>8.5540000000000003</v>
      </c>
      <c r="Q97">
        <v>8.92</v>
      </c>
      <c r="R97">
        <f t="shared" si="4"/>
        <v>69.975000000000009</v>
      </c>
      <c r="S97">
        <f t="shared" si="5"/>
        <v>51.446945337620569</v>
      </c>
    </row>
    <row r="98" spans="1:19" x14ac:dyDescent="0.45">
      <c r="A98" t="s">
        <v>331</v>
      </c>
      <c r="B98">
        <v>2026</v>
      </c>
      <c r="C98" s="9">
        <v>46309</v>
      </c>
      <c r="D98" t="s">
        <v>103</v>
      </c>
      <c r="E98" t="s">
        <v>245</v>
      </c>
      <c r="F98" t="s">
        <v>4401</v>
      </c>
      <c r="G98" t="s">
        <v>177</v>
      </c>
      <c r="H98" s="60">
        <f>(C98-VLOOKUP(F98,Riders!$A$2:$D$4499,4,FALSE))/365</f>
        <v>19.460273972602739</v>
      </c>
      <c r="I98">
        <v>20</v>
      </c>
      <c r="J98">
        <v>13.882</v>
      </c>
      <c r="K98">
        <v>8.3320000000000007</v>
      </c>
      <c r="L98">
        <v>7.8440000000000003</v>
      </c>
      <c r="M98">
        <v>7.6790000000000003</v>
      </c>
      <c r="N98">
        <v>7.7759999999999998</v>
      </c>
      <c r="O98">
        <v>7.9989999999999997</v>
      </c>
      <c r="P98">
        <v>8.3179999999999996</v>
      </c>
      <c r="Q98">
        <v>8.6389999999999993</v>
      </c>
      <c r="R98">
        <f t="shared" si="4"/>
        <v>70.469000000000008</v>
      </c>
      <c r="S98">
        <f t="shared" si="5"/>
        <v>51.086293263704604</v>
      </c>
    </row>
    <row r="99" spans="1:19" x14ac:dyDescent="0.45">
      <c r="A99" t="s">
        <v>331</v>
      </c>
      <c r="B99">
        <v>2026</v>
      </c>
      <c r="C99" s="9">
        <v>46309</v>
      </c>
      <c r="D99" t="s">
        <v>103</v>
      </c>
      <c r="E99" t="s">
        <v>245</v>
      </c>
      <c r="F99" t="s">
        <v>479</v>
      </c>
      <c r="G99" t="s">
        <v>67</v>
      </c>
      <c r="H99" s="60">
        <f>(C99-VLOOKUP(F99,Riders!$A$2:$D$4499,4,FALSE))/365</f>
        <v>23.961643835616439</v>
      </c>
      <c r="I99">
        <v>21</v>
      </c>
      <c r="J99">
        <v>12.859</v>
      </c>
      <c r="K99">
        <v>7.8609999999999998</v>
      </c>
      <c r="L99">
        <v>7.423</v>
      </c>
      <c r="M99">
        <v>7.5839999999999996</v>
      </c>
      <c r="N99">
        <v>8.0350000000000001</v>
      </c>
      <c r="O99">
        <v>8.5410000000000004</v>
      </c>
      <c r="P99">
        <v>8.9760000000000009</v>
      </c>
      <c r="Q99">
        <v>9.3369999999999997</v>
      </c>
      <c r="R99">
        <f t="shared" si="4"/>
        <v>70.616</v>
      </c>
      <c r="S99">
        <f t="shared" si="5"/>
        <v>50.979947887164379</v>
      </c>
    </row>
    <row r="100" spans="1:19" x14ac:dyDescent="0.45">
      <c r="A100" t="s">
        <v>331</v>
      </c>
      <c r="B100">
        <v>2026</v>
      </c>
      <c r="C100" s="9">
        <v>46309</v>
      </c>
      <c r="D100" t="s">
        <v>103</v>
      </c>
      <c r="E100" t="s">
        <v>245</v>
      </c>
      <c r="F100" t="s">
        <v>122</v>
      </c>
      <c r="G100" t="s">
        <v>70</v>
      </c>
      <c r="H100" s="60">
        <f>(C100-VLOOKUP(F100,Riders!$A$2:$D$4499,4,FALSE))/365</f>
        <v>20.424657534246574</v>
      </c>
      <c r="I100">
        <v>22</v>
      </c>
      <c r="J100">
        <v>13.612</v>
      </c>
      <c r="K100">
        <v>8.3219999999999992</v>
      </c>
      <c r="L100">
        <v>7.9279999999999999</v>
      </c>
      <c r="M100">
        <v>7.8970000000000002</v>
      </c>
      <c r="N100">
        <v>8.1349999999999998</v>
      </c>
      <c r="O100">
        <v>8.3339999999999996</v>
      </c>
      <c r="P100">
        <v>8.5350000000000001</v>
      </c>
      <c r="Q100">
        <v>8.8030000000000008</v>
      </c>
      <c r="R100">
        <f t="shared" si="4"/>
        <v>71.565999999999988</v>
      </c>
      <c r="S100">
        <f t="shared" si="5"/>
        <v>50.303216611239989</v>
      </c>
    </row>
    <row r="101" spans="1:19" x14ac:dyDescent="0.45">
      <c r="A101" t="s">
        <v>331</v>
      </c>
      <c r="B101">
        <v>2026</v>
      </c>
      <c r="C101" s="9">
        <v>46309</v>
      </c>
      <c r="D101" t="s">
        <v>103</v>
      </c>
      <c r="E101" t="s">
        <v>31</v>
      </c>
      <c r="F101" t="s">
        <v>350</v>
      </c>
      <c r="G101" t="s">
        <v>79</v>
      </c>
      <c r="H101" s="60">
        <f>(C101-VLOOKUP(F101,Riders!$A$2:$D$4499,4,FALSE))/365</f>
        <v>28.767123287671232</v>
      </c>
      <c r="I101">
        <v>1</v>
      </c>
      <c r="J101">
        <v>12.074999999999999</v>
      </c>
      <c r="K101">
        <v>7.3790000000000013</v>
      </c>
      <c r="L101">
        <v>7.1110000000000007</v>
      </c>
      <c r="M101">
        <v>7.2110000000000021</v>
      </c>
      <c r="N101">
        <v>7.3239999999999981</v>
      </c>
      <c r="O101">
        <v>7.5549999999999997</v>
      </c>
      <c r="P101">
        <v>7.8010000000000019</v>
      </c>
      <c r="Q101">
        <v>8.1159999999999997</v>
      </c>
      <c r="R101">
        <f t="shared" si="4"/>
        <v>64.572000000000003</v>
      </c>
      <c r="S101">
        <f t="shared" si="5"/>
        <v>55.751719011336185</v>
      </c>
    </row>
    <row r="102" spans="1:19" x14ac:dyDescent="0.45">
      <c r="A102" t="s">
        <v>331</v>
      </c>
      <c r="B102">
        <v>2026</v>
      </c>
      <c r="C102" s="9">
        <v>46309</v>
      </c>
      <c r="D102" t="s">
        <v>103</v>
      </c>
      <c r="E102" t="s">
        <v>31</v>
      </c>
      <c r="F102" t="s">
        <v>546</v>
      </c>
      <c r="G102" t="s">
        <v>34</v>
      </c>
      <c r="H102" s="60">
        <f>(C102-VLOOKUP(F102,Riders!$A$2:$D$4499,4,FALSE))/365</f>
        <v>28.397260273972602</v>
      </c>
      <c r="I102">
        <v>2</v>
      </c>
      <c r="J102">
        <v>12.343999999999999</v>
      </c>
      <c r="K102">
        <v>7.3570000000000011</v>
      </c>
      <c r="L102">
        <v>6.9329999999999998</v>
      </c>
      <c r="M102">
        <v>6.9200000000000017</v>
      </c>
      <c r="N102">
        <v>7.1709999999999994</v>
      </c>
      <c r="O102">
        <v>7.6649999999999991</v>
      </c>
      <c r="P102">
        <v>8.1409999999999982</v>
      </c>
      <c r="Q102">
        <v>8.6920000000000002</v>
      </c>
      <c r="R102">
        <f t="shared" si="4"/>
        <v>65.222999999999999</v>
      </c>
      <c r="S102">
        <f t="shared" si="5"/>
        <v>55.195253208224095</v>
      </c>
    </row>
    <row r="103" spans="1:19" x14ac:dyDescent="0.45">
      <c r="A103" t="s">
        <v>331</v>
      </c>
      <c r="B103">
        <v>2026</v>
      </c>
      <c r="C103" s="9">
        <v>46309</v>
      </c>
      <c r="D103" t="s">
        <v>103</v>
      </c>
      <c r="E103" t="s">
        <v>31</v>
      </c>
      <c r="F103" t="s">
        <v>2199</v>
      </c>
      <c r="G103" t="s">
        <v>34</v>
      </c>
      <c r="H103" s="60">
        <f>(C103-VLOOKUP(F103,Riders!$A$2:$D$4499,4,FALSE))/365</f>
        <v>24.271232876712329</v>
      </c>
      <c r="I103">
        <v>3</v>
      </c>
      <c r="J103">
        <v>13.144</v>
      </c>
      <c r="K103">
        <v>7.7309999999999999</v>
      </c>
      <c r="L103">
        <v>7.282</v>
      </c>
      <c r="M103">
        <v>7.2060000000000004</v>
      </c>
      <c r="N103">
        <v>7.2610000000000028</v>
      </c>
      <c r="O103">
        <v>7.4189999999999969</v>
      </c>
      <c r="P103">
        <v>7.5679999999999978</v>
      </c>
      <c r="Q103">
        <v>7.786999999999999</v>
      </c>
      <c r="R103">
        <f t="shared" si="4"/>
        <v>65.397999999999996</v>
      </c>
      <c r="S103">
        <f t="shared" si="5"/>
        <v>55.047554971100041</v>
      </c>
    </row>
    <row r="104" spans="1:19" x14ac:dyDescent="0.45">
      <c r="A104" t="s">
        <v>331</v>
      </c>
      <c r="B104">
        <v>2026</v>
      </c>
      <c r="C104" s="9">
        <v>46309</v>
      </c>
      <c r="D104" t="s">
        <v>103</v>
      </c>
      <c r="E104" t="s">
        <v>31</v>
      </c>
      <c r="F104" t="s">
        <v>525</v>
      </c>
      <c r="G104" t="s">
        <v>524</v>
      </c>
      <c r="H104" s="60">
        <f>(C104-VLOOKUP(F104,Riders!$A$2:$D$4499,4,FALSE))/365</f>
        <v>26.219178082191782</v>
      </c>
      <c r="I104">
        <v>4</v>
      </c>
      <c r="J104">
        <v>11.888999999999999</v>
      </c>
      <c r="K104">
        <v>7.4149999999999991</v>
      </c>
      <c r="L104">
        <v>7.0960000000000001</v>
      </c>
      <c r="M104">
        <v>7.161999999999999</v>
      </c>
      <c r="N104">
        <v>7.402000000000001</v>
      </c>
      <c r="O104">
        <v>7.7710000000000008</v>
      </c>
      <c r="P104">
        <v>8.1469999999999985</v>
      </c>
      <c r="Q104">
        <v>8.5489999999999995</v>
      </c>
      <c r="R104">
        <f t="shared" si="4"/>
        <v>65.430999999999997</v>
      </c>
      <c r="S104">
        <f t="shared" si="5"/>
        <v>55.019791841787537</v>
      </c>
    </row>
    <row r="105" spans="1:19" x14ac:dyDescent="0.45">
      <c r="A105" t="s">
        <v>331</v>
      </c>
      <c r="B105">
        <v>2026</v>
      </c>
      <c r="C105" s="9">
        <v>46309</v>
      </c>
      <c r="D105" t="s">
        <v>103</v>
      </c>
      <c r="E105" t="s">
        <v>31</v>
      </c>
      <c r="F105" t="s">
        <v>346</v>
      </c>
      <c r="G105" t="s">
        <v>52</v>
      </c>
      <c r="H105" s="60">
        <f>(C105-VLOOKUP(F105,Riders!$A$2:$D$4499,4,FALSE))/365</f>
        <v>27.484931506849314</v>
      </c>
      <c r="I105">
        <v>5</v>
      </c>
      <c r="J105">
        <v>12.945</v>
      </c>
      <c r="K105">
        <v>7.6689999999999996</v>
      </c>
      <c r="L105">
        <v>7.0990000000000002</v>
      </c>
      <c r="M105">
        <v>7.0210000000000008</v>
      </c>
      <c r="N105">
        <v>7.2169999999999987</v>
      </c>
      <c r="O105">
        <v>7.5319999999999956</v>
      </c>
      <c r="P105">
        <v>7.8810000000000002</v>
      </c>
      <c r="Q105">
        <v>8.2389999999999972</v>
      </c>
      <c r="R105">
        <f t="shared" si="4"/>
        <v>65.602999999999994</v>
      </c>
      <c r="S105">
        <f t="shared" si="5"/>
        <v>54.875539228388952</v>
      </c>
    </row>
    <row r="106" spans="1:19" x14ac:dyDescent="0.45">
      <c r="A106" t="s">
        <v>331</v>
      </c>
      <c r="B106">
        <v>2026</v>
      </c>
      <c r="C106" s="9">
        <v>46309</v>
      </c>
      <c r="D106" t="s">
        <v>103</v>
      </c>
      <c r="E106" t="s">
        <v>31</v>
      </c>
      <c r="F106" t="s">
        <v>2147</v>
      </c>
      <c r="G106" t="s">
        <v>91</v>
      </c>
      <c r="H106" s="60">
        <f>(C106-VLOOKUP(F106,Riders!$A$2:$D$4499,4,FALSE))/365</f>
        <v>22.931506849315067</v>
      </c>
      <c r="I106">
        <v>6</v>
      </c>
      <c r="J106">
        <v>13.558</v>
      </c>
      <c r="K106">
        <v>7.8189999999999991</v>
      </c>
      <c r="L106">
        <v>7.2560000000000002</v>
      </c>
      <c r="M106">
        <v>7.1689999999999996</v>
      </c>
      <c r="N106">
        <v>7.1929999999999978</v>
      </c>
      <c r="O106">
        <v>7.3860000000000028</v>
      </c>
      <c r="P106">
        <v>7.6259999999999977</v>
      </c>
      <c r="Q106">
        <v>7.8960000000000079</v>
      </c>
      <c r="R106">
        <f t="shared" si="4"/>
        <v>65.903000000000006</v>
      </c>
      <c r="S106">
        <f t="shared" si="5"/>
        <v>54.625737826806059</v>
      </c>
    </row>
    <row r="107" spans="1:19" x14ac:dyDescent="0.45">
      <c r="A107" t="s">
        <v>331</v>
      </c>
      <c r="B107">
        <v>2026</v>
      </c>
      <c r="C107" s="9">
        <v>46309</v>
      </c>
      <c r="D107" t="s">
        <v>103</v>
      </c>
      <c r="E107" t="s">
        <v>31</v>
      </c>
      <c r="F107" t="s">
        <v>529</v>
      </c>
      <c r="G107" t="s">
        <v>121</v>
      </c>
      <c r="H107" s="60">
        <f>(C107-VLOOKUP(F107,Riders!$A$2:$D$4499,4,FALSE))/365</f>
        <v>20.797260273972604</v>
      </c>
      <c r="I107">
        <v>7</v>
      </c>
      <c r="J107">
        <v>12.965</v>
      </c>
      <c r="K107">
        <v>7.6649999999999991</v>
      </c>
      <c r="L107">
        <v>7.2850000000000001</v>
      </c>
      <c r="M107">
        <v>7.2090000000000032</v>
      </c>
      <c r="N107">
        <v>7.3449999999999989</v>
      </c>
      <c r="O107">
        <v>7.6869999999999976</v>
      </c>
      <c r="P107">
        <v>8.0679999999999978</v>
      </c>
      <c r="Q107">
        <v>8.4870000000000019</v>
      </c>
      <c r="R107">
        <f t="shared" si="4"/>
        <v>66.710999999999999</v>
      </c>
      <c r="S107">
        <f t="shared" si="5"/>
        <v>53.96411386428025</v>
      </c>
    </row>
    <row r="108" spans="1:19" x14ac:dyDescent="0.45">
      <c r="A108" t="s">
        <v>331</v>
      </c>
      <c r="B108">
        <v>2026</v>
      </c>
      <c r="C108" s="9">
        <v>46309</v>
      </c>
      <c r="D108" t="s">
        <v>103</v>
      </c>
      <c r="E108" t="s">
        <v>31</v>
      </c>
      <c r="F108" t="s">
        <v>520</v>
      </c>
      <c r="G108" t="s">
        <v>52</v>
      </c>
      <c r="H108" s="60">
        <f>(C108-VLOOKUP(F108,Riders!$A$2:$D$4499,4,FALSE))/365</f>
        <v>20.802739726027397</v>
      </c>
      <c r="I108">
        <v>8</v>
      </c>
      <c r="J108">
        <v>12.496</v>
      </c>
      <c r="K108">
        <v>7.6210000000000004</v>
      </c>
      <c r="L108">
        <v>7.2769999999999966</v>
      </c>
      <c r="M108">
        <v>7.419000000000004</v>
      </c>
      <c r="N108">
        <v>7.7489999999999952</v>
      </c>
      <c r="O108">
        <v>8.0990000000000038</v>
      </c>
      <c r="P108">
        <v>8.375</v>
      </c>
      <c r="Q108">
        <v>8.6979999999999933</v>
      </c>
      <c r="R108">
        <f t="shared" si="4"/>
        <v>67.733999999999995</v>
      </c>
      <c r="S108">
        <f t="shared" si="5"/>
        <v>53.14908317831518</v>
      </c>
    </row>
  </sheetData>
  <autoFilter ref="A1:S78" xr:uid="{00000000-0009-0000-0000-00000F000000}">
    <sortState xmlns:xlrd2="http://schemas.microsoft.com/office/spreadsheetml/2017/richdata2" ref="A2:S61">
      <sortCondition ref="C1:C29"/>
    </sortState>
  </autoFilter>
  <conditionalFormatting sqref="H2:H108">
    <cfRule type="expression" dxfId="17" priority="8">
      <formula>$E2="F"</formula>
    </cfRule>
    <cfRule type="expression" dxfId="16" priority="9">
      <formula>$E2="Q"</formula>
    </cfRule>
  </conditionalFormatting>
  <conditionalFormatting sqref="A2:D28">
    <cfRule type="expression" dxfId="15" priority="6">
      <formula>$E2="Q"</formula>
    </cfRule>
    <cfRule type="expression" dxfId="14" priority="7">
      <formula>$E2="F"</formula>
    </cfRule>
  </conditionalFormatting>
  <conditionalFormatting sqref="R62:R10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62:Q7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2:J7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T5347"/>
  <sheetViews>
    <sheetView zoomScale="70" zoomScaleNormal="70" workbookViewId="0">
      <pane ySplit="1" topLeftCell="A2" activePane="bottomLeft" state="frozen"/>
      <selection pane="bottomLeft" activeCell="Q15" sqref="Q15"/>
    </sheetView>
  </sheetViews>
  <sheetFormatPr defaultRowHeight="14.25" x14ac:dyDescent="0.45"/>
  <cols>
    <col min="3" max="3" width="20.46484375" bestFit="1" customWidth="1"/>
  </cols>
  <sheetData>
    <row r="1" spans="1:20" x14ac:dyDescent="0.45">
      <c r="A1" t="s">
        <v>0</v>
      </c>
      <c r="B1" t="s">
        <v>1</v>
      </c>
      <c r="C1" t="s">
        <v>2</v>
      </c>
      <c r="D1" t="s">
        <v>3</v>
      </c>
      <c r="E1" t="s">
        <v>591</v>
      </c>
      <c r="F1" t="s">
        <v>5</v>
      </c>
      <c r="G1" t="s">
        <v>11</v>
      </c>
      <c r="H1" t="s">
        <v>592</v>
      </c>
      <c r="I1" t="s">
        <v>593</v>
      </c>
      <c r="J1" t="s">
        <v>337</v>
      </c>
      <c r="K1" t="s">
        <v>8</v>
      </c>
      <c r="L1" t="s">
        <v>338</v>
      </c>
      <c r="M1" t="s">
        <v>5208</v>
      </c>
      <c r="N1" t="s">
        <v>596</v>
      </c>
      <c r="O1" t="s">
        <v>597</v>
      </c>
      <c r="P1" t="s">
        <v>595</v>
      </c>
      <c r="Q1" t="s">
        <v>599</v>
      </c>
      <c r="R1" t="s">
        <v>600</v>
      </c>
      <c r="S1" t="s">
        <v>598</v>
      </c>
      <c r="T1" t="s">
        <v>601</v>
      </c>
    </row>
    <row r="2" spans="1:20" x14ac:dyDescent="0.45">
      <c r="A2" s="130" t="s">
        <v>5209</v>
      </c>
      <c r="B2" s="130">
        <v>2012</v>
      </c>
      <c r="C2" s="131">
        <v>40853</v>
      </c>
      <c r="D2" s="130" t="s">
        <v>5210</v>
      </c>
      <c r="E2" s="130" t="s">
        <v>1943</v>
      </c>
      <c r="F2" s="130">
        <v>1</v>
      </c>
      <c r="G2" s="130">
        <v>1</v>
      </c>
      <c r="H2" s="130" t="s">
        <v>5296</v>
      </c>
      <c r="I2" s="130">
        <v>1</v>
      </c>
      <c r="J2" s="130" t="s">
        <v>5211</v>
      </c>
      <c r="K2" s="130" t="s">
        <v>5212</v>
      </c>
      <c r="L2" s="130"/>
      <c r="M2" s="130">
        <v>5</v>
      </c>
      <c r="N2" s="130">
        <v>25</v>
      </c>
      <c r="O2" s="130">
        <v>8.3333333330000006</v>
      </c>
      <c r="P2" s="130">
        <v>9.999965300266922E-10</v>
      </c>
      <c r="Q2" s="130">
        <v>32.420527633400617</v>
      </c>
      <c r="R2" s="130">
        <v>7.2396059719490919</v>
      </c>
      <c r="S2" s="130">
        <v>10.70170971755334</v>
      </c>
      <c r="T2" s="130">
        <v>25</v>
      </c>
    </row>
    <row r="3" spans="1:20" x14ac:dyDescent="0.45">
      <c r="A3" s="130" t="s">
        <v>5209</v>
      </c>
      <c r="B3" s="130">
        <v>2012</v>
      </c>
      <c r="C3" s="131">
        <v>40853</v>
      </c>
      <c r="D3" s="130" t="s">
        <v>5210</v>
      </c>
      <c r="E3" s="130" t="s">
        <v>1943</v>
      </c>
      <c r="F3" s="130">
        <v>1</v>
      </c>
      <c r="G3" s="130">
        <v>2</v>
      </c>
      <c r="H3" s="130" t="s">
        <v>5296</v>
      </c>
      <c r="I3" s="130">
        <v>1</v>
      </c>
      <c r="J3" s="130" t="s">
        <v>4874</v>
      </c>
      <c r="K3" s="130" t="s">
        <v>143</v>
      </c>
      <c r="L3" s="130">
        <v>21.509589041095889</v>
      </c>
      <c r="M3" s="130">
        <v>23</v>
      </c>
      <c r="N3" s="130">
        <v>25</v>
      </c>
      <c r="O3" s="130">
        <v>8.3333333330000006</v>
      </c>
      <c r="P3" s="130">
        <v>9.999965300266922E-10</v>
      </c>
      <c r="Q3" s="130">
        <v>28.759271705456658</v>
      </c>
      <c r="R3" s="130">
        <v>6.9155282742870199</v>
      </c>
      <c r="S3" s="130">
        <v>8.0126868825956024</v>
      </c>
      <c r="T3" s="130">
        <v>25</v>
      </c>
    </row>
    <row r="4" spans="1:20" x14ac:dyDescent="0.45">
      <c r="A4" s="130" t="s">
        <v>5209</v>
      </c>
      <c r="B4" s="130">
        <v>2012</v>
      </c>
      <c r="C4" s="131">
        <v>40853</v>
      </c>
      <c r="D4" s="130" t="s">
        <v>5210</v>
      </c>
      <c r="E4" s="130" t="s">
        <v>1943</v>
      </c>
      <c r="F4" s="130">
        <v>1</v>
      </c>
      <c r="G4" s="130">
        <v>3</v>
      </c>
      <c r="H4" s="130" t="s">
        <v>5296</v>
      </c>
      <c r="I4" s="130">
        <v>1</v>
      </c>
      <c r="J4" s="130" t="s">
        <v>3373</v>
      </c>
      <c r="K4" s="130" t="s">
        <v>49</v>
      </c>
      <c r="L4" s="130">
        <v>25.841095890410958</v>
      </c>
      <c r="M4" s="130">
        <v>23</v>
      </c>
      <c r="N4" s="130">
        <v>25</v>
      </c>
      <c r="O4" s="130">
        <v>8.3333333330000006</v>
      </c>
      <c r="P4" s="130">
        <v>9.999965300266922E-10</v>
      </c>
      <c r="Q4" s="130">
        <v>26.18062915024073</v>
      </c>
      <c r="R4" s="130">
        <v>6.8333135206137579</v>
      </c>
      <c r="S4" s="130">
        <v>5.6806885883994589</v>
      </c>
      <c r="T4" s="130">
        <v>25</v>
      </c>
    </row>
    <row r="5" spans="1:20" x14ac:dyDescent="0.45">
      <c r="A5" s="130" t="s">
        <v>5209</v>
      </c>
      <c r="B5" s="130">
        <v>2012</v>
      </c>
      <c r="C5" s="131">
        <v>40853</v>
      </c>
      <c r="D5" s="130" t="s">
        <v>5210</v>
      </c>
      <c r="E5" s="130" t="s">
        <v>1943</v>
      </c>
      <c r="F5" s="130">
        <v>1</v>
      </c>
      <c r="G5" s="130">
        <v>4</v>
      </c>
      <c r="H5" s="130" t="s">
        <v>5296</v>
      </c>
      <c r="I5" s="130">
        <v>1</v>
      </c>
      <c r="J5" s="130" t="s">
        <v>4811</v>
      </c>
      <c r="K5" s="130" t="s">
        <v>5213</v>
      </c>
      <c r="L5" s="130">
        <v>19.704109589041099</v>
      </c>
      <c r="M5" s="130">
        <v>23</v>
      </c>
      <c r="N5" s="130">
        <v>25</v>
      </c>
      <c r="O5" s="130">
        <v>8.3333333330000006</v>
      </c>
      <c r="P5" s="130">
        <v>9.999965300266922E-10</v>
      </c>
      <c r="Q5" s="130">
        <v>23.819370849917281</v>
      </c>
      <c r="R5" s="130">
        <v>6.8333135206054454</v>
      </c>
      <c r="S5" s="130">
        <v>3.3194302881009392</v>
      </c>
      <c r="T5" s="130">
        <v>25</v>
      </c>
    </row>
    <row r="6" spans="1:20" x14ac:dyDescent="0.45">
      <c r="A6" s="130" t="s">
        <v>5209</v>
      </c>
      <c r="B6" s="130">
        <v>2012</v>
      </c>
      <c r="C6" s="131">
        <v>40853</v>
      </c>
      <c r="D6" s="130" t="s">
        <v>5210</v>
      </c>
      <c r="E6" s="130" t="s">
        <v>1943</v>
      </c>
      <c r="F6" s="130">
        <v>1</v>
      </c>
      <c r="G6" s="130">
        <v>5</v>
      </c>
      <c r="H6" s="130" t="s">
        <v>5296</v>
      </c>
      <c r="I6" s="130">
        <v>1</v>
      </c>
      <c r="J6" s="130" t="s">
        <v>2976</v>
      </c>
      <c r="K6" s="130" t="s">
        <v>67</v>
      </c>
      <c r="L6" s="130">
        <v>22.084931506849319</v>
      </c>
      <c r="M6" s="130">
        <v>23</v>
      </c>
      <c r="N6" s="130">
        <v>25</v>
      </c>
      <c r="O6" s="130">
        <v>8.3333333330000006</v>
      </c>
      <c r="P6" s="130">
        <v>9.999965300266922E-10</v>
      </c>
      <c r="Q6" s="130">
        <v>21.240728294703011</v>
      </c>
      <c r="R6" s="130">
        <v>6.9155282742643847</v>
      </c>
      <c r="S6" s="130">
        <v>0.49414347190985453</v>
      </c>
      <c r="T6" s="130">
        <v>25</v>
      </c>
    </row>
    <row r="7" spans="1:20" x14ac:dyDescent="0.45">
      <c r="A7" s="130" t="s">
        <v>5209</v>
      </c>
      <c r="B7" s="130">
        <v>2012</v>
      </c>
      <c r="C7" s="131">
        <v>40853</v>
      </c>
      <c r="D7" s="130" t="s">
        <v>5210</v>
      </c>
      <c r="E7" s="130" t="s">
        <v>1943</v>
      </c>
      <c r="F7" s="130">
        <v>1</v>
      </c>
      <c r="G7" s="130">
        <v>6</v>
      </c>
      <c r="H7" s="130" t="s">
        <v>5296</v>
      </c>
      <c r="I7" s="130">
        <v>1</v>
      </c>
      <c r="J7" s="130" t="s">
        <v>2645</v>
      </c>
      <c r="K7" s="130" t="s">
        <v>61</v>
      </c>
      <c r="L7" s="130">
        <v>19.463013698630139</v>
      </c>
      <c r="M7" s="130">
        <v>23</v>
      </c>
      <c r="N7" s="130">
        <v>25</v>
      </c>
      <c r="O7" s="130">
        <v>8.3333333330000006</v>
      </c>
      <c r="P7" s="130">
        <v>9.999965300266922E-10</v>
      </c>
      <c r="Q7" s="130">
        <v>17.57947236662427</v>
      </c>
      <c r="R7" s="130">
        <v>7.239605971977884</v>
      </c>
      <c r="S7" s="130">
        <v>-4.1393455493093816</v>
      </c>
      <c r="T7" s="130">
        <v>25</v>
      </c>
    </row>
    <row r="8" spans="1:20" x14ac:dyDescent="0.45">
      <c r="A8" s="150" t="s">
        <v>5209</v>
      </c>
      <c r="B8" s="150">
        <v>2012</v>
      </c>
      <c r="C8" s="151">
        <v>40853</v>
      </c>
      <c r="D8" s="150" t="s">
        <v>5210</v>
      </c>
      <c r="E8" s="150" t="s">
        <v>1943</v>
      </c>
      <c r="F8" s="150">
        <v>2</v>
      </c>
      <c r="G8" s="150">
        <v>1</v>
      </c>
      <c r="H8" s="150" t="s">
        <v>5297</v>
      </c>
      <c r="I8" s="150">
        <v>2</v>
      </c>
      <c r="J8" s="150" t="s">
        <v>3912</v>
      </c>
      <c r="K8" s="150" t="s">
        <v>91</v>
      </c>
      <c r="L8" s="150">
        <v>23.81095890410959</v>
      </c>
      <c r="M8" s="150">
        <v>10</v>
      </c>
      <c r="N8" s="150">
        <v>25</v>
      </c>
      <c r="O8" s="150">
        <v>8.3333333330000006</v>
      </c>
      <c r="P8" s="150">
        <v>9.999965300266922E-10</v>
      </c>
      <c r="Q8" s="150">
        <v>32.91775499409529</v>
      </c>
      <c r="R8" s="150">
        <v>7.1826639332488771</v>
      </c>
      <c r="S8" s="150">
        <v>11.369763194348661</v>
      </c>
      <c r="T8" s="150">
        <v>25</v>
      </c>
    </row>
    <row r="9" spans="1:20" x14ac:dyDescent="0.45">
      <c r="A9" s="150" t="s">
        <v>5209</v>
      </c>
      <c r="B9" s="150">
        <v>2012</v>
      </c>
      <c r="C9" s="151">
        <v>40853</v>
      </c>
      <c r="D9" s="150" t="s">
        <v>5210</v>
      </c>
      <c r="E9" s="150" t="s">
        <v>1943</v>
      </c>
      <c r="F9" s="150">
        <v>2</v>
      </c>
      <c r="G9" s="150">
        <v>2</v>
      </c>
      <c r="H9" s="150" t="s">
        <v>5297</v>
      </c>
      <c r="I9" s="150">
        <v>2</v>
      </c>
      <c r="J9" s="150" t="s">
        <v>351</v>
      </c>
      <c r="K9" s="150" t="s">
        <v>282</v>
      </c>
      <c r="L9" s="150">
        <v>18.761643835616439</v>
      </c>
      <c r="M9" s="150">
        <v>23</v>
      </c>
      <c r="N9" s="150">
        <v>25</v>
      </c>
      <c r="O9" s="150">
        <v>8.3333333330000006</v>
      </c>
      <c r="P9" s="150">
        <v>9.999965300266922E-10</v>
      </c>
      <c r="Q9" s="150">
        <v>29.436002251911379</v>
      </c>
      <c r="R9" s="150">
        <v>6.8581986878889687</v>
      </c>
      <c r="S9" s="150">
        <v>8.861406188244473</v>
      </c>
      <c r="T9" s="150">
        <v>25</v>
      </c>
    </row>
    <row r="10" spans="1:20" x14ac:dyDescent="0.45">
      <c r="A10" s="150" t="s">
        <v>5209</v>
      </c>
      <c r="B10" s="150">
        <v>2012</v>
      </c>
      <c r="C10" s="151">
        <v>40853</v>
      </c>
      <c r="D10" s="150" t="s">
        <v>5210</v>
      </c>
      <c r="E10" s="150" t="s">
        <v>1943</v>
      </c>
      <c r="F10" s="150">
        <v>2</v>
      </c>
      <c r="G10" s="150">
        <v>3</v>
      </c>
      <c r="H10" s="150" t="s">
        <v>5297</v>
      </c>
      <c r="I10" s="150">
        <v>2</v>
      </c>
      <c r="J10" s="150" t="s">
        <v>228</v>
      </c>
      <c r="K10" s="150" t="s">
        <v>131</v>
      </c>
      <c r="L10" s="150">
        <v>19.402739726027399</v>
      </c>
      <c r="M10" s="150">
        <v>23</v>
      </c>
      <c r="N10" s="150">
        <v>25</v>
      </c>
      <c r="O10" s="150">
        <v>8.3333333330000006</v>
      </c>
      <c r="P10" s="150">
        <v>9.999965300266922E-10</v>
      </c>
      <c r="Q10" s="150">
        <v>27.065808229474349</v>
      </c>
      <c r="R10" s="150">
        <v>6.7660759717156136</v>
      </c>
      <c r="S10" s="150">
        <v>6.7675803143275104</v>
      </c>
      <c r="T10" s="150">
        <v>25</v>
      </c>
    </row>
    <row r="11" spans="1:20" x14ac:dyDescent="0.45">
      <c r="A11" s="150" t="s">
        <v>5209</v>
      </c>
      <c r="B11" s="150">
        <v>2012</v>
      </c>
      <c r="C11" s="151">
        <v>40853</v>
      </c>
      <c r="D11" s="150" t="s">
        <v>5210</v>
      </c>
      <c r="E11" s="150" t="s">
        <v>1943</v>
      </c>
      <c r="F11" s="150">
        <v>2</v>
      </c>
      <c r="G11" s="150">
        <v>4</v>
      </c>
      <c r="H11" s="150" t="s">
        <v>5297</v>
      </c>
      <c r="I11" s="150">
        <v>2</v>
      </c>
      <c r="J11" s="150" t="s">
        <v>398</v>
      </c>
      <c r="K11" s="150" t="s">
        <v>52</v>
      </c>
      <c r="L11" s="150">
        <v>23.613698630136991</v>
      </c>
      <c r="M11" s="150">
        <v>23</v>
      </c>
      <c r="N11" s="150">
        <v>25</v>
      </c>
      <c r="O11" s="150">
        <v>8.3333333330000006</v>
      </c>
      <c r="P11" s="150">
        <v>9.999965300266922E-10</v>
      </c>
      <c r="Q11" s="150">
        <v>25.000000000099782</v>
      </c>
      <c r="R11" s="150">
        <v>6.7427672558484026</v>
      </c>
      <c r="S11" s="150">
        <v>4.77169823255457</v>
      </c>
      <c r="T11" s="150">
        <v>25</v>
      </c>
    </row>
    <row r="12" spans="1:20" x14ac:dyDescent="0.45">
      <c r="A12" s="150" t="s">
        <v>5209</v>
      </c>
      <c r="B12" s="150">
        <v>2012</v>
      </c>
      <c r="C12" s="151">
        <v>40853</v>
      </c>
      <c r="D12" s="150" t="s">
        <v>5210</v>
      </c>
      <c r="E12" s="150" t="s">
        <v>1943</v>
      </c>
      <c r="F12" s="150">
        <v>2</v>
      </c>
      <c r="G12" s="150">
        <v>5</v>
      </c>
      <c r="H12" s="150" t="s">
        <v>5297</v>
      </c>
      <c r="I12" s="150">
        <v>2</v>
      </c>
      <c r="J12" s="150" t="s">
        <v>5214</v>
      </c>
      <c r="K12" s="150" t="s">
        <v>5215</v>
      </c>
      <c r="L12" s="150"/>
      <c r="M12" s="150">
        <v>23</v>
      </c>
      <c r="N12" s="150">
        <v>25</v>
      </c>
      <c r="O12" s="150">
        <v>8.3333333330000006</v>
      </c>
      <c r="P12" s="150">
        <v>9.999965300266922E-10</v>
      </c>
      <c r="Q12" s="150">
        <v>22.934191770730969</v>
      </c>
      <c r="R12" s="150">
        <v>6.7660759716958498</v>
      </c>
      <c r="S12" s="150">
        <v>2.6359638556434142</v>
      </c>
      <c r="T12" s="150">
        <v>25</v>
      </c>
    </row>
    <row r="13" spans="1:20" x14ac:dyDescent="0.45">
      <c r="A13" s="150" t="s">
        <v>5209</v>
      </c>
      <c r="B13" s="150">
        <v>2012</v>
      </c>
      <c r="C13" s="151">
        <v>40853</v>
      </c>
      <c r="D13" s="150" t="s">
        <v>5210</v>
      </c>
      <c r="E13" s="150" t="s">
        <v>1943</v>
      </c>
      <c r="F13" s="150">
        <v>2</v>
      </c>
      <c r="G13" s="150">
        <v>6</v>
      </c>
      <c r="H13" s="150" t="s">
        <v>5297</v>
      </c>
      <c r="I13" s="150">
        <v>2</v>
      </c>
      <c r="J13" s="150" t="s">
        <v>3397</v>
      </c>
      <c r="K13" s="150" t="s">
        <v>79</v>
      </c>
      <c r="L13" s="150">
        <v>19.950684931506849</v>
      </c>
      <c r="M13" s="150">
        <v>9</v>
      </c>
      <c r="N13" s="150">
        <v>25</v>
      </c>
      <c r="O13" s="150">
        <v>8.3333333330000006</v>
      </c>
      <c r="P13" s="150">
        <v>9.999965300266922E-10</v>
      </c>
      <c r="Q13" s="150">
        <v>20.563997748303319</v>
      </c>
      <c r="R13" s="150">
        <v>6.8581986878523802</v>
      </c>
      <c r="S13" s="150">
        <v>-1.059831525382293E-2</v>
      </c>
      <c r="T13" s="150">
        <v>25</v>
      </c>
    </row>
    <row r="14" spans="1:20" x14ac:dyDescent="0.45">
      <c r="A14" s="150" t="s">
        <v>5209</v>
      </c>
      <c r="B14" s="150">
        <v>2012</v>
      </c>
      <c r="C14" s="151">
        <v>40853</v>
      </c>
      <c r="D14" s="150" t="s">
        <v>5210</v>
      </c>
      <c r="E14" s="150" t="s">
        <v>1943</v>
      </c>
      <c r="F14" s="150">
        <v>2</v>
      </c>
      <c r="G14" s="150">
        <v>7</v>
      </c>
      <c r="H14" s="150" t="s">
        <v>5297</v>
      </c>
      <c r="I14" s="150">
        <v>2</v>
      </c>
      <c r="J14" s="150" t="s">
        <v>221</v>
      </c>
      <c r="K14" s="150" t="s">
        <v>223</v>
      </c>
      <c r="L14" s="150">
        <v>21.454794520547949</v>
      </c>
      <c r="M14" s="150">
        <v>23</v>
      </c>
      <c r="N14" s="150">
        <v>25</v>
      </c>
      <c r="O14" s="150">
        <v>8.3333333330000006</v>
      </c>
      <c r="P14" s="150">
        <v>9.999965300266922E-10</v>
      </c>
      <c r="Q14" s="150">
        <v>17.08224500596712</v>
      </c>
      <c r="R14" s="150">
        <v>7.1826639332983184</v>
      </c>
      <c r="S14" s="150">
        <v>-4.4657467939278348</v>
      </c>
      <c r="T14" s="150">
        <v>25</v>
      </c>
    </row>
    <row r="15" spans="1:20" x14ac:dyDescent="0.45">
      <c r="A15" s="152" t="s">
        <v>5209</v>
      </c>
      <c r="B15" s="152">
        <v>2012</v>
      </c>
      <c r="C15" s="153">
        <v>40853</v>
      </c>
      <c r="D15" s="152" t="s">
        <v>5210</v>
      </c>
      <c r="E15" s="152" t="s">
        <v>1943</v>
      </c>
      <c r="F15" s="152">
        <v>3</v>
      </c>
      <c r="G15" s="152">
        <v>1</v>
      </c>
      <c r="H15" s="152" t="s">
        <v>5298</v>
      </c>
      <c r="I15" s="152">
        <v>3</v>
      </c>
      <c r="J15" s="152" t="s">
        <v>3377</v>
      </c>
      <c r="K15" s="152" t="s">
        <v>251</v>
      </c>
      <c r="L15" s="152">
        <v>26.156164383561649</v>
      </c>
      <c r="M15" s="152">
        <v>8</v>
      </c>
      <c r="N15" s="152">
        <v>25</v>
      </c>
      <c r="O15" s="152">
        <v>8.3333333330000006</v>
      </c>
      <c r="P15" s="152">
        <v>9.999965300266922E-10</v>
      </c>
      <c r="Q15" s="152">
        <v>32.420527633400617</v>
      </c>
      <c r="R15" s="152">
        <v>7.2396059719490919</v>
      </c>
      <c r="S15" s="152">
        <v>10.70170971755334</v>
      </c>
      <c r="T15" s="152">
        <v>25</v>
      </c>
    </row>
    <row r="16" spans="1:20" x14ac:dyDescent="0.45">
      <c r="A16" s="152" t="s">
        <v>5209</v>
      </c>
      <c r="B16" s="152">
        <v>2012</v>
      </c>
      <c r="C16" s="153">
        <v>40853</v>
      </c>
      <c r="D16" s="152" t="s">
        <v>5210</v>
      </c>
      <c r="E16" s="152" t="s">
        <v>1943</v>
      </c>
      <c r="F16" s="152">
        <v>3</v>
      </c>
      <c r="G16" s="152">
        <v>2</v>
      </c>
      <c r="H16" s="152" t="s">
        <v>5298</v>
      </c>
      <c r="I16" s="152">
        <v>3</v>
      </c>
      <c r="J16" s="152" t="s">
        <v>4746</v>
      </c>
      <c r="K16" s="152" t="s">
        <v>5216</v>
      </c>
      <c r="L16" s="152">
        <v>24.712328767123289</v>
      </c>
      <c r="M16" s="152">
        <v>12</v>
      </c>
      <c r="N16" s="152">
        <v>25</v>
      </c>
      <c r="O16" s="152">
        <v>8.3333333330000006</v>
      </c>
      <c r="P16" s="152">
        <v>9.999965300266922E-10</v>
      </c>
      <c r="Q16" s="152">
        <v>28.759271705456658</v>
      </c>
      <c r="R16" s="152">
        <v>6.9155282742870199</v>
      </c>
      <c r="S16" s="152">
        <v>8.0126868825956024</v>
      </c>
      <c r="T16" s="152">
        <v>25</v>
      </c>
    </row>
    <row r="17" spans="1:20" x14ac:dyDescent="0.45">
      <c r="A17" s="152" t="s">
        <v>5209</v>
      </c>
      <c r="B17" s="152">
        <v>2012</v>
      </c>
      <c r="C17" s="153">
        <v>40853</v>
      </c>
      <c r="D17" s="152" t="s">
        <v>5210</v>
      </c>
      <c r="E17" s="152" t="s">
        <v>1943</v>
      </c>
      <c r="F17" s="152">
        <v>3</v>
      </c>
      <c r="G17" s="152">
        <v>3</v>
      </c>
      <c r="H17" s="152" t="s">
        <v>5298</v>
      </c>
      <c r="I17" s="152">
        <v>3</v>
      </c>
      <c r="J17" s="152" t="s">
        <v>5217</v>
      </c>
      <c r="K17" s="152" t="s">
        <v>5213</v>
      </c>
      <c r="L17" s="152"/>
      <c r="M17" s="152">
        <v>23</v>
      </c>
      <c r="N17" s="152">
        <v>25</v>
      </c>
      <c r="O17" s="152">
        <v>8.3333333330000006</v>
      </c>
      <c r="P17" s="152">
        <v>9.999965300266922E-10</v>
      </c>
      <c r="Q17" s="152">
        <v>26.18062915024073</v>
      </c>
      <c r="R17" s="152">
        <v>6.8333135206137579</v>
      </c>
      <c r="S17" s="152">
        <v>5.6806885883994589</v>
      </c>
      <c r="T17" s="152">
        <v>25</v>
      </c>
    </row>
    <row r="18" spans="1:20" x14ac:dyDescent="0.45">
      <c r="A18" s="152" t="s">
        <v>5209</v>
      </c>
      <c r="B18" s="152">
        <v>2012</v>
      </c>
      <c r="C18" s="153">
        <v>40853</v>
      </c>
      <c r="D18" s="152" t="s">
        <v>5210</v>
      </c>
      <c r="E18" s="152" t="s">
        <v>1943</v>
      </c>
      <c r="F18" s="152">
        <v>3</v>
      </c>
      <c r="G18" s="152">
        <v>4</v>
      </c>
      <c r="H18" s="152" t="s">
        <v>5298</v>
      </c>
      <c r="I18" s="152">
        <v>3</v>
      </c>
      <c r="J18" s="152" t="s">
        <v>5218</v>
      </c>
      <c r="K18" s="152" t="s">
        <v>5219</v>
      </c>
      <c r="L18" s="152"/>
      <c r="M18" s="152">
        <v>23</v>
      </c>
      <c r="N18" s="152">
        <v>25</v>
      </c>
      <c r="O18" s="152">
        <v>8.3333333330000006</v>
      </c>
      <c r="P18" s="152">
        <v>9.999965300266922E-10</v>
      </c>
      <c r="Q18" s="152">
        <v>23.819370849917281</v>
      </c>
      <c r="R18" s="152">
        <v>6.8333135206054454</v>
      </c>
      <c r="S18" s="152">
        <v>3.3194302881009392</v>
      </c>
      <c r="T18" s="152">
        <v>25</v>
      </c>
    </row>
    <row r="19" spans="1:20" x14ac:dyDescent="0.45">
      <c r="A19" s="152" t="s">
        <v>5209</v>
      </c>
      <c r="B19" s="152">
        <v>2012</v>
      </c>
      <c r="C19" s="153">
        <v>40853</v>
      </c>
      <c r="D19" s="152" t="s">
        <v>5210</v>
      </c>
      <c r="E19" s="152" t="s">
        <v>1943</v>
      </c>
      <c r="F19" s="152">
        <v>3</v>
      </c>
      <c r="G19" s="152">
        <v>5</v>
      </c>
      <c r="H19" s="152" t="s">
        <v>5298</v>
      </c>
      <c r="I19" s="152">
        <v>3</v>
      </c>
      <c r="J19" s="152" t="s">
        <v>368</v>
      </c>
      <c r="K19" s="152" t="s">
        <v>131</v>
      </c>
      <c r="L19" s="152">
        <v>23.301369863013701</v>
      </c>
      <c r="M19" s="152">
        <v>23</v>
      </c>
      <c r="N19" s="152">
        <v>25</v>
      </c>
      <c r="O19" s="152">
        <v>8.3333333330000006</v>
      </c>
      <c r="P19" s="152">
        <v>9.999965300266922E-10</v>
      </c>
      <c r="Q19" s="152">
        <v>21.240728294703011</v>
      </c>
      <c r="R19" s="152">
        <v>6.9155282742643847</v>
      </c>
      <c r="S19" s="152">
        <v>0.49414347190985453</v>
      </c>
      <c r="T19" s="152">
        <v>25</v>
      </c>
    </row>
    <row r="20" spans="1:20" x14ac:dyDescent="0.45">
      <c r="A20" s="152" t="s">
        <v>5209</v>
      </c>
      <c r="B20" s="152">
        <v>2012</v>
      </c>
      <c r="C20" s="153">
        <v>40853</v>
      </c>
      <c r="D20" s="152" t="s">
        <v>5210</v>
      </c>
      <c r="E20" s="152" t="s">
        <v>1943</v>
      </c>
      <c r="F20" s="152">
        <v>3</v>
      </c>
      <c r="G20" s="152">
        <v>6</v>
      </c>
      <c r="H20" s="152" t="s">
        <v>5298</v>
      </c>
      <c r="I20" s="152">
        <v>3</v>
      </c>
      <c r="J20" s="152" t="s">
        <v>422</v>
      </c>
      <c r="K20" s="152" t="s">
        <v>43</v>
      </c>
      <c r="L20" s="152">
        <v>20.772602739726029</v>
      </c>
      <c r="M20" s="152">
        <v>23</v>
      </c>
      <c r="N20" s="152">
        <v>25</v>
      </c>
      <c r="O20" s="152">
        <v>8.3333333330000006</v>
      </c>
      <c r="P20" s="152">
        <v>9.999965300266922E-10</v>
      </c>
      <c r="Q20" s="152">
        <v>17.57947236662427</v>
      </c>
      <c r="R20" s="152">
        <v>7.239605971977884</v>
      </c>
      <c r="S20" s="152">
        <v>-4.1393455493093816</v>
      </c>
      <c r="T20" s="152">
        <v>25</v>
      </c>
    </row>
    <row r="21" spans="1:20" x14ac:dyDescent="0.45">
      <c r="A21" s="154" t="s">
        <v>5209</v>
      </c>
      <c r="B21" s="154">
        <v>2012</v>
      </c>
      <c r="C21" s="155">
        <v>40853</v>
      </c>
      <c r="D21" s="154" t="s">
        <v>5210</v>
      </c>
      <c r="E21" s="154" t="s">
        <v>1943</v>
      </c>
      <c r="F21" s="154">
        <v>4</v>
      </c>
      <c r="G21" s="154">
        <v>1</v>
      </c>
      <c r="H21" s="154" t="s">
        <v>5299</v>
      </c>
      <c r="I21" s="154">
        <v>4</v>
      </c>
      <c r="J21" s="154" t="s">
        <v>3928</v>
      </c>
      <c r="K21" s="154" t="s">
        <v>91</v>
      </c>
      <c r="L21" s="154">
        <v>28.145205479452059</v>
      </c>
      <c r="M21" s="154">
        <v>6</v>
      </c>
      <c r="N21" s="154">
        <v>25</v>
      </c>
      <c r="O21" s="154">
        <v>8.3333333330000006</v>
      </c>
      <c r="P21" s="154">
        <v>9.999965300266922E-10</v>
      </c>
      <c r="Q21" s="154">
        <v>32.420527633400617</v>
      </c>
      <c r="R21" s="154">
        <v>7.2396059719490919</v>
      </c>
      <c r="S21" s="154">
        <v>10.70170971755334</v>
      </c>
      <c r="T21" s="154">
        <v>25</v>
      </c>
    </row>
    <row r="22" spans="1:20" x14ac:dyDescent="0.45">
      <c r="A22" s="154" t="s">
        <v>5209</v>
      </c>
      <c r="B22" s="154">
        <v>2012</v>
      </c>
      <c r="C22" s="155">
        <v>40853</v>
      </c>
      <c r="D22" s="154" t="s">
        <v>5210</v>
      </c>
      <c r="E22" s="154" t="s">
        <v>1943</v>
      </c>
      <c r="F22" s="154">
        <v>4</v>
      </c>
      <c r="G22" s="154">
        <v>2</v>
      </c>
      <c r="H22" s="154" t="s">
        <v>5299</v>
      </c>
      <c r="I22" s="154">
        <v>4</v>
      </c>
      <c r="J22" s="154" t="s">
        <v>353</v>
      </c>
      <c r="K22" s="154" t="s">
        <v>143</v>
      </c>
      <c r="L22" s="154">
        <v>23.32328767123288</v>
      </c>
      <c r="M22" s="154">
        <v>4</v>
      </c>
      <c r="N22" s="154">
        <v>25</v>
      </c>
      <c r="O22" s="154">
        <v>8.3333333330000006</v>
      </c>
      <c r="P22" s="154">
        <v>9.999965300266922E-10</v>
      </c>
      <c r="Q22" s="154">
        <v>28.759271705456658</v>
      </c>
      <c r="R22" s="154">
        <v>6.9155282742870199</v>
      </c>
      <c r="S22" s="154">
        <v>8.0126868825956024</v>
      </c>
      <c r="T22" s="154">
        <v>25</v>
      </c>
    </row>
    <row r="23" spans="1:20" x14ac:dyDescent="0.45">
      <c r="A23" s="154" t="s">
        <v>5209</v>
      </c>
      <c r="B23" s="154">
        <v>2012</v>
      </c>
      <c r="C23" s="155">
        <v>40853</v>
      </c>
      <c r="D23" s="154" t="s">
        <v>5210</v>
      </c>
      <c r="E23" s="154" t="s">
        <v>1943</v>
      </c>
      <c r="F23" s="154">
        <v>4</v>
      </c>
      <c r="G23" s="154">
        <v>3</v>
      </c>
      <c r="H23" s="154" t="s">
        <v>5299</v>
      </c>
      <c r="I23" s="154">
        <v>4</v>
      </c>
      <c r="J23" s="154" t="s">
        <v>433</v>
      </c>
      <c r="K23" s="154" t="s">
        <v>282</v>
      </c>
      <c r="L23" s="154">
        <v>18.915068493150681</v>
      </c>
      <c r="M23" s="154">
        <v>3</v>
      </c>
      <c r="N23" s="154">
        <v>25</v>
      </c>
      <c r="O23" s="154">
        <v>8.3333333330000006</v>
      </c>
      <c r="P23" s="154">
        <v>9.999965300266922E-10</v>
      </c>
      <c r="Q23" s="154">
        <v>26.18062915024073</v>
      </c>
      <c r="R23" s="154">
        <v>6.8333135206137579</v>
      </c>
      <c r="S23" s="154">
        <v>5.6806885883994589</v>
      </c>
      <c r="T23" s="154">
        <v>25</v>
      </c>
    </row>
    <row r="24" spans="1:20" x14ac:dyDescent="0.45">
      <c r="A24" s="154" t="s">
        <v>5209</v>
      </c>
      <c r="B24" s="154">
        <v>2012</v>
      </c>
      <c r="C24" s="155">
        <v>40853</v>
      </c>
      <c r="D24" s="154" t="s">
        <v>5210</v>
      </c>
      <c r="E24" s="154" t="s">
        <v>1943</v>
      </c>
      <c r="F24" s="154">
        <v>4</v>
      </c>
      <c r="G24" s="154">
        <v>4</v>
      </c>
      <c r="H24" s="154" t="s">
        <v>5299</v>
      </c>
      <c r="I24" s="154">
        <v>4</v>
      </c>
      <c r="J24" s="154" t="s">
        <v>359</v>
      </c>
      <c r="K24" s="154" t="s">
        <v>43</v>
      </c>
      <c r="L24" s="154">
        <v>20.923287671232881</v>
      </c>
      <c r="M24" s="154">
        <v>23</v>
      </c>
      <c r="N24" s="154">
        <v>25</v>
      </c>
      <c r="O24" s="154">
        <v>8.3333333330000006</v>
      </c>
      <c r="P24" s="154">
        <v>9.999965300266922E-10</v>
      </c>
      <c r="Q24" s="154">
        <v>23.819370849917281</v>
      </c>
      <c r="R24" s="154">
        <v>6.8333135206054454</v>
      </c>
      <c r="S24" s="154">
        <v>3.3194302881009392</v>
      </c>
      <c r="T24" s="154">
        <v>25</v>
      </c>
    </row>
    <row r="25" spans="1:20" x14ac:dyDescent="0.45">
      <c r="A25" s="154" t="s">
        <v>5209</v>
      </c>
      <c r="B25" s="154">
        <v>2012</v>
      </c>
      <c r="C25" s="155">
        <v>40853</v>
      </c>
      <c r="D25" s="154" t="s">
        <v>5210</v>
      </c>
      <c r="E25" s="154" t="s">
        <v>1943</v>
      </c>
      <c r="F25" s="154">
        <v>4</v>
      </c>
      <c r="G25" s="154">
        <v>5</v>
      </c>
      <c r="H25" s="154" t="s">
        <v>5299</v>
      </c>
      <c r="I25" s="154">
        <v>4</v>
      </c>
      <c r="J25" s="154" t="s">
        <v>5220</v>
      </c>
      <c r="K25" s="154" t="s">
        <v>5221</v>
      </c>
      <c r="L25" s="154"/>
      <c r="M25" s="154">
        <v>11</v>
      </c>
      <c r="N25" s="154">
        <v>25</v>
      </c>
      <c r="O25" s="154">
        <v>8.3333333330000006</v>
      </c>
      <c r="P25" s="154">
        <v>9.999965300266922E-10</v>
      </c>
      <c r="Q25" s="154">
        <v>21.240728294703011</v>
      </c>
      <c r="R25" s="154">
        <v>6.9155282742643847</v>
      </c>
      <c r="S25" s="154">
        <v>0.49414347190985453</v>
      </c>
      <c r="T25" s="154">
        <v>25</v>
      </c>
    </row>
    <row r="26" spans="1:20" x14ac:dyDescent="0.45">
      <c r="A26" s="154" t="s">
        <v>5209</v>
      </c>
      <c r="B26" s="154">
        <v>2012</v>
      </c>
      <c r="C26" s="155">
        <v>40853</v>
      </c>
      <c r="D26" s="154" t="s">
        <v>5210</v>
      </c>
      <c r="E26" s="154" t="s">
        <v>1943</v>
      </c>
      <c r="F26" s="154">
        <v>4</v>
      </c>
      <c r="G26" s="154">
        <v>6</v>
      </c>
      <c r="H26" s="154" t="s">
        <v>5299</v>
      </c>
      <c r="I26" s="154">
        <v>4</v>
      </c>
      <c r="J26" s="154" t="s">
        <v>344</v>
      </c>
      <c r="K26" s="154" t="s">
        <v>55</v>
      </c>
      <c r="L26" s="154">
        <v>24.5041095890411</v>
      </c>
      <c r="M26" s="154">
        <v>23</v>
      </c>
      <c r="N26" s="154">
        <v>25</v>
      </c>
      <c r="O26" s="154">
        <v>8.3333333330000006</v>
      </c>
      <c r="P26" s="154">
        <v>9.999965300266922E-10</v>
      </c>
      <c r="Q26" s="154">
        <v>17.57947236662427</v>
      </c>
      <c r="R26" s="154">
        <v>7.239605971977884</v>
      </c>
      <c r="S26" s="154">
        <v>-4.1393455493093816</v>
      </c>
      <c r="T26" s="154">
        <v>25</v>
      </c>
    </row>
    <row r="27" spans="1:20" x14ac:dyDescent="0.45">
      <c r="A27" s="156" t="s">
        <v>5209</v>
      </c>
      <c r="B27" s="156">
        <v>2012</v>
      </c>
      <c r="C27" s="157">
        <v>40853</v>
      </c>
      <c r="D27" s="156" t="s">
        <v>5210</v>
      </c>
      <c r="E27" s="156" t="s">
        <v>1943</v>
      </c>
      <c r="F27" s="156">
        <v>5</v>
      </c>
      <c r="G27" s="156">
        <v>1</v>
      </c>
      <c r="H27" s="156" t="s">
        <v>5300</v>
      </c>
      <c r="I27" s="156">
        <v>5</v>
      </c>
      <c r="J27" s="156" t="s">
        <v>345</v>
      </c>
      <c r="K27" s="156" t="s">
        <v>88</v>
      </c>
      <c r="L27" s="156">
        <v>21.0027397260274</v>
      </c>
      <c r="M27" s="156">
        <v>2</v>
      </c>
      <c r="N27" s="156">
        <v>25</v>
      </c>
      <c r="O27" s="156">
        <v>8.3333333330000006</v>
      </c>
      <c r="P27" s="156">
        <v>9.999965300266922E-10</v>
      </c>
      <c r="Q27" s="156">
        <v>32.420527633400617</v>
      </c>
      <c r="R27" s="156">
        <v>7.2396059719490919</v>
      </c>
      <c r="S27" s="156">
        <v>10.70170971755334</v>
      </c>
      <c r="T27" s="156">
        <v>25</v>
      </c>
    </row>
    <row r="28" spans="1:20" x14ac:dyDescent="0.45">
      <c r="A28" s="156" t="s">
        <v>5209</v>
      </c>
      <c r="B28" s="156">
        <v>2012</v>
      </c>
      <c r="C28" s="157">
        <v>40853</v>
      </c>
      <c r="D28" s="156" t="s">
        <v>5210</v>
      </c>
      <c r="E28" s="156" t="s">
        <v>1943</v>
      </c>
      <c r="F28" s="156">
        <v>5</v>
      </c>
      <c r="G28" s="156">
        <v>2</v>
      </c>
      <c r="H28" s="156" t="s">
        <v>5300</v>
      </c>
      <c r="I28" s="156">
        <v>5</v>
      </c>
      <c r="J28" s="156" t="s">
        <v>574</v>
      </c>
      <c r="K28" s="156" t="s">
        <v>99</v>
      </c>
      <c r="L28" s="156">
        <v>28.917808219178081</v>
      </c>
      <c r="M28" s="156">
        <v>7</v>
      </c>
      <c r="N28" s="156">
        <v>25</v>
      </c>
      <c r="O28" s="156">
        <v>8.3333333330000006</v>
      </c>
      <c r="P28" s="156">
        <v>9.999965300266922E-10</v>
      </c>
      <c r="Q28" s="156">
        <v>28.759271705456658</v>
      </c>
      <c r="R28" s="156">
        <v>6.9155282742870199</v>
      </c>
      <c r="S28" s="156">
        <v>8.0126868825956024</v>
      </c>
      <c r="T28" s="156">
        <v>25</v>
      </c>
    </row>
    <row r="29" spans="1:20" x14ac:dyDescent="0.45">
      <c r="A29" s="156" t="s">
        <v>5209</v>
      </c>
      <c r="B29" s="156">
        <v>2012</v>
      </c>
      <c r="C29" s="157">
        <v>40853</v>
      </c>
      <c r="D29" s="156" t="s">
        <v>5210</v>
      </c>
      <c r="E29" s="156" t="s">
        <v>1943</v>
      </c>
      <c r="F29" s="156">
        <v>5</v>
      </c>
      <c r="G29" s="156">
        <v>3</v>
      </c>
      <c r="H29" s="156" t="s">
        <v>5300</v>
      </c>
      <c r="I29" s="156">
        <v>5</v>
      </c>
      <c r="J29" s="156" t="s">
        <v>5222</v>
      </c>
      <c r="K29" s="156" t="s">
        <v>5221</v>
      </c>
      <c r="L29" s="156"/>
      <c r="M29" s="156">
        <v>23</v>
      </c>
      <c r="N29" s="156">
        <v>25</v>
      </c>
      <c r="O29" s="156">
        <v>8.3333333330000006</v>
      </c>
      <c r="P29" s="156">
        <v>9.999965300266922E-10</v>
      </c>
      <c r="Q29" s="156">
        <v>26.18062915024073</v>
      </c>
      <c r="R29" s="156">
        <v>6.8333135206137579</v>
      </c>
      <c r="S29" s="156">
        <v>5.6806885883994589</v>
      </c>
      <c r="T29" s="156">
        <v>25</v>
      </c>
    </row>
    <row r="30" spans="1:20" x14ac:dyDescent="0.45">
      <c r="A30" s="156" t="s">
        <v>5209</v>
      </c>
      <c r="B30" s="156">
        <v>2012</v>
      </c>
      <c r="C30" s="157">
        <v>40853</v>
      </c>
      <c r="D30" s="156" t="s">
        <v>5210</v>
      </c>
      <c r="E30" s="156" t="s">
        <v>1943</v>
      </c>
      <c r="F30" s="156">
        <v>5</v>
      </c>
      <c r="G30" s="156">
        <v>4</v>
      </c>
      <c r="H30" s="156" t="s">
        <v>5300</v>
      </c>
      <c r="I30" s="156">
        <v>5</v>
      </c>
      <c r="J30" s="156" t="s">
        <v>5223</v>
      </c>
      <c r="K30" s="156" t="s">
        <v>5224</v>
      </c>
      <c r="L30" s="156"/>
      <c r="M30" s="156">
        <v>23</v>
      </c>
      <c r="N30" s="156">
        <v>25</v>
      </c>
      <c r="O30" s="156">
        <v>8.3333333330000006</v>
      </c>
      <c r="P30" s="156">
        <v>9.999965300266922E-10</v>
      </c>
      <c r="Q30" s="156">
        <v>23.819370849917281</v>
      </c>
      <c r="R30" s="156">
        <v>6.8333135206054454</v>
      </c>
      <c r="S30" s="156">
        <v>3.3194302881009392</v>
      </c>
      <c r="T30" s="156">
        <v>25</v>
      </c>
    </row>
    <row r="31" spans="1:20" x14ac:dyDescent="0.45">
      <c r="A31" s="156" t="s">
        <v>5209</v>
      </c>
      <c r="B31" s="156">
        <v>2012</v>
      </c>
      <c r="C31" s="157">
        <v>40853</v>
      </c>
      <c r="D31" s="156" t="s">
        <v>5210</v>
      </c>
      <c r="E31" s="156" t="s">
        <v>1943</v>
      </c>
      <c r="F31" s="156">
        <v>5</v>
      </c>
      <c r="G31" s="156">
        <v>5</v>
      </c>
      <c r="H31" s="156" t="s">
        <v>5300</v>
      </c>
      <c r="I31" s="156">
        <v>5</v>
      </c>
      <c r="J31" s="156" t="s">
        <v>382</v>
      </c>
      <c r="K31" s="156" t="s">
        <v>49</v>
      </c>
      <c r="L31" s="156">
        <v>20.827397260273969</v>
      </c>
      <c r="M31" s="156">
        <v>23</v>
      </c>
      <c r="N31" s="156">
        <v>25</v>
      </c>
      <c r="O31" s="156">
        <v>8.3333333330000006</v>
      </c>
      <c r="P31" s="156">
        <v>9.999965300266922E-10</v>
      </c>
      <c r="Q31" s="156">
        <v>21.240728294703011</v>
      </c>
      <c r="R31" s="156">
        <v>6.9155282742643847</v>
      </c>
      <c r="S31" s="156">
        <v>0.49414347190985453</v>
      </c>
      <c r="T31" s="156">
        <v>25</v>
      </c>
    </row>
    <row r="32" spans="1:20" x14ac:dyDescent="0.45">
      <c r="A32" s="156" t="s">
        <v>5209</v>
      </c>
      <c r="B32" s="156">
        <v>2012</v>
      </c>
      <c r="C32" s="157">
        <v>40853</v>
      </c>
      <c r="D32" s="156" t="s">
        <v>5210</v>
      </c>
      <c r="E32" s="156" t="s">
        <v>1943</v>
      </c>
      <c r="F32" s="156">
        <v>5</v>
      </c>
      <c r="G32" s="156">
        <v>6</v>
      </c>
      <c r="H32" s="156" t="s">
        <v>5300</v>
      </c>
      <c r="I32" s="156">
        <v>5</v>
      </c>
      <c r="J32" s="156" t="s">
        <v>5225</v>
      </c>
      <c r="K32" s="156" t="s">
        <v>251</v>
      </c>
      <c r="L32" s="156"/>
      <c r="M32" s="156">
        <v>23</v>
      </c>
      <c r="N32" s="156">
        <v>25</v>
      </c>
      <c r="O32" s="156">
        <v>8.3333333330000006</v>
      </c>
      <c r="P32" s="156">
        <v>9.999965300266922E-10</v>
      </c>
      <c r="Q32" s="156">
        <v>17.57947236662427</v>
      </c>
      <c r="R32" s="156">
        <v>7.239605971977884</v>
      </c>
      <c r="S32" s="156">
        <v>-4.1393455493093816</v>
      </c>
      <c r="T32" s="156">
        <v>25</v>
      </c>
    </row>
    <row r="33" spans="1:20" x14ac:dyDescent="0.45">
      <c r="A33" s="158" t="s">
        <v>5209</v>
      </c>
      <c r="B33" s="158">
        <v>2012</v>
      </c>
      <c r="C33" s="159">
        <v>40853</v>
      </c>
      <c r="D33" s="158" t="s">
        <v>5210</v>
      </c>
      <c r="E33" s="158" t="s">
        <v>1943</v>
      </c>
      <c r="F33" s="158">
        <v>6</v>
      </c>
      <c r="G33" s="158">
        <v>1</v>
      </c>
      <c r="H33" s="158" t="s">
        <v>5301</v>
      </c>
      <c r="I33" s="158">
        <v>6</v>
      </c>
      <c r="J33" s="158" t="s">
        <v>5226</v>
      </c>
      <c r="K33" s="158" t="s">
        <v>5227</v>
      </c>
      <c r="L33" s="158"/>
      <c r="M33" s="158">
        <v>1</v>
      </c>
      <c r="N33" s="158">
        <v>25</v>
      </c>
      <c r="O33" s="158">
        <v>8.3333333330000006</v>
      </c>
      <c r="P33" s="158">
        <v>9.999965300266922E-10</v>
      </c>
      <c r="Q33" s="158">
        <v>32.420527633400617</v>
      </c>
      <c r="R33" s="158">
        <v>7.2396059719490919</v>
      </c>
      <c r="S33" s="158">
        <v>10.70170971755334</v>
      </c>
      <c r="T33" s="158">
        <v>25</v>
      </c>
    </row>
    <row r="34" spans="1:20" x14ac:dyDescent="0.45">
      <c r="A34" s="158" t="s">
        <v>5209</v>
      </c>
      <c r="B34" s="158">
        <v>2012</v>
      </c>
      <c r="C34" s="159">
        <v>40853</v>
      </c>
      <c r="D34" s="158" t="s">
        <v>5210</v>
      </c>
      <c r="E34" s="158" t="s">
        <v>1943</v>
      </c>
      <c r="F34" s="158">
        <v>6</v>
      </c>
      <c r="G34" s="158">
        <v>2</v>
      </c>
      <c r="H34" s="158" t="s">
        <v>5301</v>
      </c>
      <c r="I34" s="158">
        <v>6</v>
      </c>
      <c r="J34" s="158" t="s">
        <v>4959</v>
      </c>
      <c r="K34" s="158" t="s">
        <v>5228</v>
      </c>
      <c r="L34" s="158">
        <v>20.978082191780821</v>
      </c>
      <c r="M34" s="158">
        <v>23</v>
      </c>
      <c r="N34" s="158">
        <v>25</v>
      </c>
      <c r="O34" s="158">
        <v>8.3333333330000006</v>
      </c>
      <c r="P34" s="158">
        <v>9.999965300266922E-10</v>
      </c>
      <c r="Q34" s="158">
        <v>28.759271705456658</v>
      </c>
      <c r="R34" s="158">
        <v>6.9155282742870199</v>
      </c>
      <c r="S34" s="158">
        <v>8.0126868825956024</v>
      </c>
      <c r="T34" s="158">
        <v>25</v>
      </c>
    </row>
    <row r="35" spans="1:20" x14ac:dyDescent="0.45">
      <c r="A35" s="158" t="s">
        <v>5209</v>
      </c>
      <c r="B35" s="158">
        <v>2012</v>
      </c>
      <c r="C35" s="159">
        <v>40853</v>
      </c>
      <c r="D35" s="158" t="s">
        <v>5210</v>
      </c>
      <c r="E35" s="158" t="s">
        <v>1943</v>
      </c>
      <c r="F35" s="158">
        <v>6</v>
      </c>
      <c r="G35" s="158">
        <v>3</v>
      </c>
      <c r="H35" s="158" t="s">
        <v>5301</v>
      </c>
      <c r="I35" s="158">
        <v>6</v>
      </c>
      <c r="J35" s="158" t="s">
        <v>4763</v>
      </c>
      <c r="K35" s="158" t="s">
        <v>5229</v>
      </c>
      <c r="L35" s="158">
        <v>22.720547945205482</v>
      </c>
      <c r="M35" s="158">
        <v>23</v>
      </c>
      <c r="N35" s="158">
        <v>25</v>
      </c>
      <c r="O35" s="158">
        <v>8.3333333330000006</v>
      </c>
      <c r="P35" s="158">
        <v>9.999965300266922E-10</v>
      </c>
      <c r="Q35" s="158">
        <v>26.18062915024073</v>
      </c>
      <c r="R35" s="158">
        <v>6.8333135206137579</v>
      </c>
      <c r="S35" s="158">
        <v>5.6806885883994589</v>
      </c>
      <c r="T35" s="158">
        <v>25</v>
      </c>
    </row>
    <row r="36" spans="1:20" x14ac:dyDescent="0.45">
      <c r="A36" s="158" t="s">
        <v>5209</v>
      </c>
      <c r="B36" s="158">
        <v>2012</v>
      </c>
      <c r="C36" s="159">
        <v>40853</v>
      </c>
      <c r="D36" s="158" t="s">
        <v>5210</v>
      </c>
      <c r="E36" s="158" t="s">
        <v>1943</v>
      </c>
      <c r="F36" s="158">
        <v>6</v>
      </c>
      <c r="G36" s="158">
        <v>4</v>
      </c>
      <c r="H36" s="158" t="s">
        <v>5301</v>
      </c>
      <c r="I36" s="158">
        <v>6</v>
      </c>
      <c r="J36" s="158" t="s">
        <v>4491</v>
      </c>
      <c r="K36" s="158" t="s">
        <v>121</v>
      </c>
      <c r="L36" s="158">
        <v>23.4958904109589</v>
      </c>
      <c r="M36" s="158">
        <v>23</v>
      </c>
      <c r="N36" s="158">
        <v>25</v>
      </c>
      <c r="O36" s="158">
        <v>8.3333333330000006</v>
      </c>
      <c r="P36" s="158">
        <v>9.999965300266922E-10</v>
      </c>
      <c r="Q36" s="158">
        <v>23.819370849917281</v>
      </c>
      <c r="R36" s="158">
        <v>6.8333135206054454</v>
      </c>
      <c r="S36" s="158">
        <v>3.3194302881009392</v>
      </c>
      <c r="T36" s="158">
        <v>25</v>
      </c>
    </row>
    <row r="37" spans="1:20" x14ac:dyDescent="0.45">
      <c r="A37" s="158" t="s">
        <v>5209</v>
      </c>
      <c r="B37" s="158">
        <v>2012</v>
      </c>
      <c r="C37" s="159">
        <v>40853</v>
      </c>
      <c r="D37" s="158" t="s">
        <v>5210</v>
      </c>
      <c r="E37" s="158" t="s">
        <v>1943</v>
      </c>
      <c r="F37" s="158">
        <v>6</v>
      </c>
      <c r="G37" s="158">
        <v>5</v>
      </c>
      <c r="H37" s="158" t="s">
        <v>5301</v>
      </c>
      <c r="I37" s="158">
        <v>6</v>
      </c>
      <c r="J37" s="158" t="s">
        <v>2843</v>
      </c>
      <c r="K37" s="158" t="s">
        <v>5230</v>
      </c>
      <c r="L37" s="158">
        <v>25.663013698630142</v>
      </c>
      <c r="M37" s="158">
        <v>23</v>
      </c>
      <c r="N37" s="158">
        <v>25</v>
      </c>
      <c r="O37" s="158">
        <v>8.3333333330000006</v>
      </c>
      <c r="P37" s="158">
        <v>9.999965300266922E-10</v>
      </c>
      <c r="Q37" s="158">
        <v>21.240728294703011</v>
      </c>
      <c r="R37" s="158">
        <v>6.9155282742643847</v>
      </c>
      <c r="S37" s="158">
        <v>0.49414347190985453</v>
      </c>
      <c r="T37" s="158">
        <v>25</v>
      </c>
    </row>
    <row r="38" spans="1:20" x14ac:dyDescent="0.45">
      <c r="A38" s="158" t="s">
        <v>5209</v>
      </c>
      <c r="B38" s="158">
        <v>2012</v>
      </c>
      <c r="C38" s="159">
        <v>40853</v>
      </c>
      <c r="D38" s="158" t="s">
        <v>5210</v>
      </c>
      <c r="E38" s="158" t="s">
        <v>1943</v>
      </c>
      <c r="F38" s="158">
        <v>6</v>
      </c>
      <c r="G38" s="158">
        <v>6</v>
      </c>
      <c r="H38" s="158" t="s">
        <v>5301</v>
      </c>
      <c r="I38" s="158">
        <v>6</v>
      </c>
      <c r="J38" s="158" t="s">
        <v>5231</v>
      </c>
      <c r="K38" s="158" t="s">
        <v>5232</v>
      </c>
      <c r="L38" s="158"/>
      <c r="M38" s="158">
        <v>23</v>
      </c>
      <c r="N38" s="158">
        <v>25</v>
      </c>
      <c r="O38" s="158">
        <v>8.3333333330000006</v>
      </c>
      <c r="P38" s="158">
        <v>9.999965300266922E-10</v>
      </c>
      <c r="Q38" s="158">
        <v>17.57947236662427</v>
      </c>
      <c r="R38" s="158">
        <v>7.239605971977884</v>
      </c>
      <c r="S38" s="158">
        <v>-4.1393455493093816</v>
      </c>
      <c r="T38" s="158">
        <v>25</v>
      </c>
    </row>
    <row r="39" spans="1:20" x14ac:dyDescent="0.45">
      <c r="A39" s="130" t="s">
        <v>5209</v>
      </c>
      <c r="B39" s="130">
        <v>2012</v>
      </c>
      <c r="C39" s="131">
        <v>40853</v>
      </c>
      <c r="D39" s="130" t="s">
        <v>5210</v>
      </c>
      <c r="E39" s="130" t="s">
        <v>5233</v>
      </c>
      <c r="F39" s="130">
        <v>1</v>
      </c>
      <c r="G39" s="130">
        <v>1</v>
      </c>
      <c r="H39" s="130" t="s">
        <v>5302</v>
      </c>
      <c r="I39" s="130">
        <v>7</v>
      </c>
      <c r="J39" s="130" t="s">
        <v>5220</v>
      </c>
      <c r="K39" s="130" t="s">
        <v>5221</v>
      </c>
      <c r="L39" s="130"/>
      <c r="M39" s="130">
        <v>11</v>
      </c>
      <c r="N39" s="130">
        <v>21.240728294703011</v>
      </c>
      <c r="O39" s="130">
        <v>6.9155282742643847</v>
      </c>
      <c r="P39" s="130">
        <v>0.49414347190985453</v>
      </c>
      <c r="Q39" s="130">
        <v>27.29113516206251</v>
      </c>
      <c r="R39" s="130">
        <v>6.2881527601705169</v>
      </c>
      <c r="S39" s="130">
        <v>8.4266768815509607</v>
      </c>
      <c r="T39" s="130">
        <v>23.515894473388389</v>
      </c>
    </row>
    <row r="40" spans="1:20" x14ac:dyDescent="0.45">
      <c r="A40" s="130" t="s">
        <v>5209</v>
      </c>
      <c r="B40" s="130">
        <v>2012</v>
      </c>
      <c r="C40" s="131">
        <v>40853</v>
      </c>
      <c r="D40" s="130" t="s">
        <v>5210</v>
      </c>
      <c r="E40" s="130" t="s">
        <v>5233</v>
      </c>
      <c r="F40" s="130">
        <v>1</v>
      </c>
      <c r="G40" s="130">
        <v>2</v>
      </c>
      <c r="H40" s="130" t="s">
        <v>5302</v>
      </c>
      <c r="I40" s="130">
        <v>7</v>
      </c>
      <c r="J40" s="130" t="s">
        <v>4763</v>
      </c>
      <c r="K40" s="130" t="s">
        <v>5229</v>
      </c>
      <c r="L40" s="130">
        <v>22.720547945205482</v>
      </c>
      <c r="M40" s="130">
        <v>23</v>
      </c>
      <c r="N40" s="130">
        <v>26.18062915024073</v>
      </c>
      <c r="O40" s="130">
        <v>6.8333135206137579</v>
      </c>
      <c r="P40" s="130">
        <v>5.6806885883994589</v>
      </c>
      <c r="Q40" s="130">
        <v>27.66217391187298</v>
      </c>
      <c r="R40" s="130">
        <v>6.0652463195060964</v>
      </c>
      <c r="S40" s="130">
        <v>9.466434953354689</v>
      </c>
      <c r="T40" s="130">
        <v>23.515894473388389</v>
      </c>
    </row>
    <row r="41" spans="1:20" x14ac:dyDescent="0.45">
      <c r="A41" s="130" t="s">
        <v>5209</v>
      </c>
      <c r="B41" s="130">
        <v>2012</v>
      </c>
      <c r="C41" s="131">
        <v>40853</v>
      </c>
      <c r="D41" s="130" t="s">
        <v>5210</v>
      </c>
      <c r="E41" s="130" t="s">
        <v>5233</v>
      </c>
      <c r="F41" s="130">
        <v>1</v>
      </c>
      <c r="G41" s="130">
        <v>3</v>
      </c>
      <c r="H41" s="130" t="s">
        <v>5302</v>
      </c>
      <c r="I41" s="130">
        <v>7</v>
      </c>
      <c r="J41" s="130" t="s">
        <v>4874</v>
      </c>
      <c r="K41" s="130" t="s">
        <v>143</v>
      </c>
      <c r="L41" s="130">
        <v>21.509589041095889</v>
      </c>
      <c r="M41" s="130">
        <v>23</v>
      </c>
      <c r="N41" s="130">
        <v>28.759271705456658</v>
      </c>
      <c r="O41" s="130">
        <v>6.9155282742870199</v>
      </c>
      <c r="P41" s="130">
        <v>8.0126868825956024</v>
      </c>
      <c r="Q41" s="130">
        <v>27.112449751213749</v>
      </c>
      <c r="R41" s="130">
        <v>6.091091841272716</v>
      </c>
      <c r="S41" s="130">
        <v>8.8391742273955956</v>
      </c>
      <c r="T41" s="130">
        <v>23.515894473388389</v>
      </c>
    </row>
    <row r="42" spans="1:20" x14ac:dyDescent="0.45">
      <c r="A42" s="130" t="s">
        <v>5209</v>
      </c>
      <c r="B42" s="130">
        <v>2012</v>
      </c>
      <c r="C42" s="131">
        <v>40853</v>
      </c>
      <c r="D42" s="130" t="s">
        <v>5210</v>
      </c>
      <c r="E42" s="130" t="s">
        <v>5233</v>
      </c>
      <c r="F42" s="130">
        <v>1</v>
      </c>
      <c r="G42" s="130">
        <v>4</v>
      </c>
      <c r="H42" s="130" t="s">
        <v>5302</v>
      </c>
      <c r="I42" s="130">
        <v>7</v>
      </c>
      <c r="J42" s="130" t="s">
        <v>5223</v>
      </c>
      <c r="K42" s="130" t="s">
        <v>5224</v>
      </c>
      <c r="L42" s="130"/>
      <c r="M42" s="130">
        <v>23</v>
      </c>
      <c r="N42" s="130">
        <v>23.819370849917281</v>
      </c>
      <c r="O42" s="130">
        <v>6.8333135206054454</v>
      </c>
      <c r="P42" s="130">
        <v>3.3194302881009392</v>
      </c>
      <c r="Q42" s="130">
        <v>21.531122391967909</v>
      </c>
      <c r="R42" s="130">
        <v>6.1075188293579146</v>
      </c>
      <c r="S42" s="130">
        <v>3.2085659038941579</v>
      </c>
      <c r="T42" s="130">
        <v>23.515894473388389</v>
      </c>
    </row>
    <row r="43" spans="1:20" x14ac:dyDescent="0.45">
      <c r="A43" s="130" t="s">
        <v>5209</v>
      </c>
      <c r="B43" s="130">
        <v>2012</v>
      </c>
      <c r="C43" s="131">
        <v>40853</v>
      </c>
      <c r="D43" s="130" t="s">
        <v>5210</v>
      </c>
      <c r="E43" s="130" t="s">
        <v>5233</v>
      </c>
      <c r="F43" s="130">
        <v>1</v>
      </c>
      <c r="G43" s="130">
        <v>5</v>
      </c>
      <c r="H43" s="130" t="s">
        <v>5302</v>
      </c>
      <c r="I43" s="130">
        <v>7</v>
      </c>
      <c r="J43" s="130" t="s">
        <v>422</v>
      </c>
      <c r="K43" s="130" t="s">
        <v>43</v>
      </c>
      <c r="L43" s="130">
        <v>20.772602739726029</v>
      </c>
      <c r="M43" s="130">
        <v>23</v>
      </c>
      <c r="N43" s="130">
        <v>17.57947236662427</v>
      </c>
      <c r="O43" s="130">
        <v>7.239605971977884</v>
      </c>
      <c r="P43" s="130">
        <v>-4.1393455493093816</v>
      </c>
      <c r="Q43" s="130">
        <v>13.67831811076865</v>
      </c>
      <c r="R43" s="130">
        <v>6.6654749176000756</v>
      </c>
      <c r="S43" s="130">
        <v>-6.3181066420315748</v>
      </c>
      <c r="T43" s="130">
        <v>23.515894473388389</v>
      </c>
    </row>
    <row r="44" spans="1:20" x14ac:dyDescent="0.45">
      <c r="A44" s="150" t="s">
        <v>5209</v>
      </c>
      <c r="B44" s="150">
        <v>2012</v>
      </c>
      <c r="C44" s="151">
        <v>40853</v>
      </c>
      <c r="D44" s="150" t="s">
        <v>5210</v>
      </c>
      <c r="E44" s="150" t="s">
        <v>5233</v>
      </c>
      <c r="F44" s="150">
        <v>2</v>
      </c>
      <c r="G44" s="150">
        <v>1</v>
      </c>
      <c r="H44" s="150" t="s">
        <v>5303</v>
      </c>
      <c r="I44" s="150">
        <v>8</v>
      </c>
      <c r="J44" s="150" t="s">
        <v>3397</v>
      </c>
      <c r="K44" s="150" t="s">
        <v>79</v>
      </c>
      <c r="L44" s="150">
        <v>19.950684931506849</v>
      </c>
      <c r="M44" s="150">
        <v>9</v>
      </c>
      <c r="N44" s="150">
        <v>20.563997748303319</v>
      </c>
      <c r="O44" s="150">
        <v>6.8581986878523802</v>
      </c>
      <c r="P44" s="150">
        <v>-1.059831525382293E-2</v>
      </c>
      <c r="Q44" s="150">
        <v>26.79859927670352</v>
      </c>
      <c r="R44" s="150">
        <v>6.2333408345279722</v>
      </c>
      <c r="S44" s="150">
        <v>8.0985767731196034</v>
      </c>
      <c r="T44" s="150">
        <v>24.071109843177879</v>
      </c>
    </row>
    <row r="45" spans="1:20" x14ac:dyDescent="0.45">
      <c r="A45" s="150" t="s">
        <v>5209</v>
      </c>
      <c r="B45" s="150">
        <v>2012</v>
      </c>
      <c r="C45" s="151">
        <v>40853</v>
      </c>
      <c r="D45" s="150" t="s">
        <v>5210</v>
      </c>
      <c r="E45" s="150" t="s">
        <v>5233</v>
      </c>
      <c r="F45" s="150">
        <v>2</v>
      </c>
      <c r="G45" s="150">
        <v>2</v>
      </c>
      <c r="H45" s="150" t="s">
        <v>5303</v>
      </c>
      <c r="I45" s="150">
        <v>8</v>
      </c>
      <c r="J45" s="150" t="s">
        <v>5222</v>
      </c>
      <c r="K45" s="150" t="s">
        <v>5221</v>
      </c>
      <c r="L45" s="150"/>
      <c r="M45" s="150">
        <v>23</v>
      </c>
      <c r="N45" s="150">
        <v>26.18062915024073</v>
      </c>
      <c r="O45" s="150">
        <v>6.8333135206137579</v>
      </c>
      <c r="P45" s="150">
        <v>5.6806885883994589</v>
      </c>
      <c r="Q45" s="150">
        <v>27.736316884628611</v>
      </c>
      <c r="R45" s="150">
        <v>6.0531040987071822</v>
      </c>
      <c r="S45" s="150">
        <v>9.5770045885070623</v>
      </c>
      <c r="T45" s="150">
        <v>24.071109843177879</v>
      </c>
    </row>
    <row r="46" spans="1:20" x14ac:dyDescent="0.45">
      <c r="A46" s="150" t="s">
        <v>5209</v>
      </c>
      <c r="B46" s="150">
        <v>2012</v>
      </c>
      <c r="C46" s="151">
        <v>40853</v>
      </c>
      <c r="D46" s="150" t="s">
        <v>5210</v>
      </c>
      <c r="E46" s="150" t="s">
        <v>5233</v>
      </c>
      <c r="F46" s="150">
        <v>2</v>
      </c>
      <c r="G46" s="150">
        <v>3</v>
      </c>
      <c r="H46" s="150" t="s">
        <v>5303</v>
      </c>
      <c r="I46" s="150">
        <v>8</v>
      </c>
      <c r="J46" s="150" t="s">
        <v>351</v>
      </c>
      <c r="K46" s="150" t="s">
        <v>282</v>
      </c>
      <c r="L46" s="150">
        <v>18.761643835616439</v>
      </c>
      <c r="M46" s="150">
        <v>23</v>
      </c>
      <c r="N46" s="150">
        <v>29.436002251911379</v>
      </c>
      <c r="O46" s="150">
        <v>6.8581986878889687</v>
      </c>
      <c r="P46" s="150">
        <v>8.861406188244473</v>
      </c>
      <c r="Q46" s="150">
        <v>27.699181125820719</v>
      </c>
      <c r="R46" s="150">
        <v>6.0433765346181012</v>
      </c>
      <c r="S46" s="150">
        <v>9.5690515219664185</v>
      </c>
      <c r="T46" s="150">
        <v>24.071109843177879</v>
      </c>
    </row>
    <row r="47" spans="1:20" x14ac:dyDescent="0.45">
      <c r="A47" s="150" t="s">
        <v>5209</v>
      </c>
      <c r="B47" s="150">
        <v>2012</v>
      </c>
      <c r="C47" s="151">
        <v>40853</v>
      </c>
      <c r="D47" s="150" t="s">
        <v>5210</v>
      </c>
      <c r="E47" s="150" t="s">
        <v>5233</v>
      </c>
      <c r="F47" s="150">
        <v>2</v>
      </c>
      <c r="G47" s="150">
        <v>4</v>
      </c>
      <c r="H47" s="150" t="s">
        <v>5303</v>
      </c>
      <c r="I47" s="150">
        <v>8</v>
      </c>
      <c r="J47" s="150" t="s">
        <v>5214</v>
      </c>
      <c r="K47" s="150" t="s">
        <v>5215</v>
      </c>
      <c r="L47" s="150"/>
      <c r="M47" s="150">
        <v>23</v>
      </c>
      <c r="N47" s="150">
        <v>22.934191770730969</v>
      </c>
      <c r="O47" s="150">
        <v>6.7660759716958498</v>
      </c>
      <c r="P47" s="150">
        <v>2.6359638556434142</v>
      </c>
      <c r="Q47" s="150">
        <v>21.238212541172249</v>
      </c>
      <c r="R47" s="150">
        <v>6.0437730101495264</v>
      </c>
      <c r="S47" s="150">
        <v>3.106893510723669</v>
      </c>
      <c r="T47" s="150">
        <v>24.071109843177879</v>
      </c>
    </row>
    <row r="48" spans="1:20" x14ac:dyDescent="0.45">
      <c r="A48" s="150" t="s">
        <v>5209</v>
      </c>
      <c r="B48" s="150">
        <v>2012</v>
      </c>
      <c r="C48" s="151">
        <v>40853</v>
      </c>
      <c r="D48" s="150" t="s">
        <v>5210</v>
      </c>
      <c r="E48" s="150" t="s">
        <v>5233</v>
      </c>
      <c r="F48" s="150">
        <v>2</v>
      </c>
      <c r="G48" s="150">
        <v>5</v>
      </c>
      <c r="H48" s="150" t="s">
        <v>5303</v>
      </c>
      <c r="I48" s="150">
        <v>8</v>
      </c>
      <c r="J48" s="150" t="s">
        <v>368</v>
      </c>
      <c r="K48" s="150" t="s">
        <v>131</v>
      </c>
      <c r="L48" s="150">
        <v>23.301369863013701</v>
      </c>
      <c r="M48" s="150">
        <v>23</v>
      </c>
      <c r="N48" s="150">
        <v>21.240728294703011</v>
      </c>
      <c r="O48" s="150">
        <v>6.9155282742643847</v>
      </c>
      <c r="P48" s="150">
        <v>0.49414347190985453</v>
      </c>
      <c r="Q48" s="150">
        <v>16.848004037531719</v>
      </c>
      <c r="R48" s="150">
        <v>6.373229602191496</v>
      </c>
      <c r="S48" s="150">
        <v>-2.2716847690427682</v>
      </c>
      <c r="T48" s="150">
        <v>24.071109843177879</v>
      </c>
    </row>
    <row r="49" spans="1:20" x14ac:dyDescent="0.45">
      <c r="A49" s="152" t="s">
        <v>5209</v>
      </c>
      <c r="B49" s="152">
        <v>2012</v>
      </c>
      <c r="C49" s="153">
        <v>40853</v>
      </c>
      <c r="D49" s="152" t="s">
        <v>5210</v>
      </c>
      <c r="E49" s="152" t="s">
        <v>5233</v>
      </c>
      <c r="F49" s="152">
        <v>3</v>
      </c>
      <c r="G49" s="152">
        <v>1</v>
      </c>
      <c r="H49" s="152" t="s">
        <v>5304</v>
      </c>
      <c r="I49" s="152">
        <v>9</v>
      </c>
      <c r="J49" s="152" t="s">
        <v>4746</v>
      </c>
      <c r="K49" s="152" t="s">
        <v>5216</v>
      </c>
      <c r="L49" s="152">
        <v>24.712328767123289</v>
      </c>
      <c r="M49" s="152">
        <v>12</v>
      </c>
      <c r="N49" s="152">
        <v>28.759271705456658</v>
      </c>
      <c r="O49" s="152">
        <v>6.9155282742870199</v>
      </c>
      <c r="P49" s="152">
        <v>8.0126868825956024</v>
      </c>
      <c r="Q49" s="152">
        <v>32.743153482659018</v>
      </c>
      <c r="R49" s="152">
        <v>6.403703389122823</v>
      </c>
      <c r="S49" s="152">
        <v>13.532043315290551</v>
      </c>
      <c r="T49" s="152">
        <v>24.031622984431241</v>
      </c>
    </row>
    <row r="50" spans="1:20" x14ac:dyDescent="0.45">
      <c r="A50" s="152" t="s">
        <v>5209</v>
      </c>
      <c r="B50" s="152">
        <v>2012</v>
      </c>
      <c r="C50" s="153">
        <v>40853</v>
      </c>
      <c r="D50" s="152" t="s">
        <v>5210</v>
      </c>
      <c r="E50" s="152" t="s">
        <v>5233</v>
      </c>
      <c r="F50" s="152">
        <v>3</v>
      </c>
      <c r="G50" s="152">
        <v>2</v>
      </c>
      <c r="H50" s="152" t="s">
        <v>5304</v>
      </c>
      <c r="I50" s="152">
        <v>9</v>
      </c>
      <c r="J50" s="152" t="s">
        <v>5218</v>
      </c>
      <c r="K50" s="152" t="s">
        <v>5219</v>
      </c>
      <c r="L50" s="152"/>
      <c r="M50" s="152">
        <v>23</v>
      </c>
      <c r="N50" s="152">
        <v>23.819370849917281</v>
      </c>
      <c r="O50" s="152">
        <v>6.8333135206054454</v>
      </c>
      <c r="P50" s="152">
        <v>3.3194302881009392</v>
      </c>
      <c r="Q50" s="152">
        <v>26.150170204676659</v>
      </c>
      <c r="R50" s="152">
        <v>6.0968301525567217</v>
      </c>
      <c r="S50" s="152">
        <v>7.8596797470064956</v>
      </c>
      <c r="T50" s="152">
        <v>24.031622984431241</v>
      </c>
    </row>
    <row r="51" spans="1:20" x14ac:dyDescent="0.45">
      <c r="A51" s="152" t="s">
        <v>5209</v>
      </c>
      <c r="B51" s="152">
        <v>2012</v>
      </c>
      <c r="C51" s="153">
        <v>40853</v>
      </c>
      <c r="D51" s="152" t="s">
        <v>5210</v>
      </c>
      <c r="E51" s="152" t="s">
        <v>5233</v>
      </c>
      <c r="F51" s="152">
        <v>3</v>
      </c>
      <c r="G51" s="152">
        <v>3</v>
      </c>
      <c r="H51" s="152" t="s">
        <v>5304</v>
      </c>
      <c r="I51" s="152">
        <v>9</v>
      </c>
      <c r="J51" s="152" t="s">
        <v>359</v>
      </c>
      <c r="K51" s="152" t="s">
        <v>43</v>
      </c>
      <c r="L51" s="152">
        <v>20.923287671232881</v>
      </c>
      <c r="M51" s="152">
        <v>23</v>
      </c>
      <c r="N51" s="152">
        <v>23.819370849917281</v>
      </c>
      <c r="O51" s="152">
        <v>6.8333135206054454</v>
      </c>
      <c r="P51" s="152">
        <v>3.3194302881009392</v>
      </c>
      <c r="Q51" s="152">
        <v>23.733247460885948</v>
      </c>
      <c r="R51" s="152">
        <v>6.0492554945434778</v>
      </c>
      <c r="S51" s="152">
        <v>5.5854809772555178</v>
      </c>
      <c r="T51" s="152">
        <v>24.031622984431241</v>
      </c>
    </row>
    <row r="52" spans="1:20" x14ac:dyDescent="0.45">
      <c r="A52" s="152" t="s">
        <v>5209</v>
      </c>
      <c r="B52" s="152">
        <v>2012</v>
      </c>
      <c r="C52" s="153">
        <v>40853</v>
      </c>
      <c r="D52" s="152" t="s">
        <v>5210</v>
      </c>
      <c r="E52" s="152" t="s">
        <v>5233</v>
      </c>
      <c r="F52" s="152">
        <v>3</v>
      </c>
      <c r="G52" s="152">
        <v>4</v>
      </c>
      <c r="H52" s="152" t="s">
        <v>5304</v>
      </c>
      <c r="I52" s="152">
        <v>9</v>
      </c>
      <c r="J52" s="152" t="s">
        <v>2645</v>
      </c>
      <c r="K52" s="152" t="s">
        <v>61</v>
      </c>
      <c r="L52" s="152">
        <v>19.463013698630139</v>
      </c>
      <c r="M52" s="152">
        <v>23</v>
      </c>
      <c r="N52" s="152">
        <v>17.57947236662427</v>
      </c>
      <c r="O52" s="152">
        <v>7.239605971977884</v>
      </c>
      <c r="P52" s="152">
        <v>-4.1393455493093816</v>
      </c>
      <c r="Q52" s="152">
        <v>17.42416392920337</v>
      </c>
      <c r="R52" s="152">
        <v>6.3260155664447906</v>
      </c>
      <c r="S52" s="152">
        <v>-1.5538827701310081</v>
      </c>
      <c r="T52" s="152">
        <v>24.031622984431241</v>
      </c>
    </row>
    <row r="53" spans="1:20" x14ac:dyDescent="0.45">
      <c r="A53" s="152" t="s">
        <v>5209</v>
      </c>
      <c r="B53" s="152">
        <v>2012</v>
      </c>
      <c r="C53" s="153">
        <v>40853</v>
      </c>
      <c r="D53" s="152" t="s">
        <v>5210</v>
      </c>
      <c r="E53" s="152" t="s">
        <v>5233</v>
      </c>
      <c r="F53" s="152">
        <v>3</v>
      </c>
      <c r="G53" s="152">
        <v>5</v>
      </c>
      <c r="H53" s="152" t="s">
        <v>5304</v>
      </c>
      <c r="I53" s="152">
        <v>9</v>
      </c>
      <c r="J53" s="152" t="s">
        <v>3373</v>
      </c>
      <c r="K53" s="152" t="s">
        <v>49</v>
      </c>
      <c r="L53" s="152">
        <v>25.841095890410958</v>
      </c>
      <c r="M53" s="152">
        <v>23</v>
      </c>
      <c r="N53" s="152">
        <v>26.18062915024073</v>
      </c>
      <c r="O53" s="152">
        <v>6.8333135206137579</v>
      </c>
      <c r="P53" s="152">
        <v>5.6806885883994589</v>
      </c>
      <c r="Q53" s="152">
        <v>20.17986655428637</v>
      </c>
      <c r="R53" s="152">
        <v>6.2429280083583159</v>
      </c>
      <c r="S53" s="152">
        <v>1.4510825292114189</v>
      </c>
      <c r="T53" s="152">
        <v>24.031622984431241</v>
      </c>
    </row>
    <row r="54" spans="1:20" x14ac:dyDescent="0.45">
      <c r="A54" s="154" t="s">
        <v>5209</v>
      </c>
      <c r="B54" s="154">
        <v>2012</v>
      </c>
      <c r="C54" s="155">
        <v>40853</v>
      </c>
      <c r="D54" s="154" t="s">
        <v>5210</v>
      </c>
      <c r="E54" s="154" t="s">
        <v>5233</v>
      </c>
      <c r="F54" s="154">
        <v>4</v>
      </c>
      <c r="G54" s="154">
        <v>1</v>
      </c>
      <c r="H54" s="154" t="s">
        <v>5305</v>
      </c>
      <c r="I54" s="154">
        <v>10</v>
      </c>
      <c r="J54" s="154" t="s">
        <v>353</v>
      </c>
      <c r="K54" s="154" t="s">
        <v>143</v>
      </c>
      <c r="L54" s="154">
        <v>23.32328767123288</v>
      </c>
      <c r="M54" s="154">
        <v>4</v>
      </c>
      <c r="N54" s="154">
        <v>28.759271705456658</v>
      </c>
      <c r="O54" s="154">
        <v>6.9155282742870199</v>
      </c>
      <c r="P54" s="154">
        <v>8.0126868825956024</v>
      </c>
      <c r="Q54" s="154">
        <v>32.796396214899048</v>
      </c>
      <c r="R54" s="154">
        <v>6.4027676320310789</v>
      </c>
      <c r="S54" s="154">
        <v>13.58809331880582</v>
      </c>
      <c r="T54" s="154">
        <v>23.752020303424889</v>
      </c>
    </row>
    <row r="55" spans="1:20" x14ac:dyDescent="0.45">
      <c r="A55" s="154" t="s">
        <v>5209</v>
      </c>
      <c r="B55" s="154">
        <v>2012</v>
      </c>
      <c r="C55" s="155">
        <v>40853</v>
      </c>
      <c r="D55" s="154" t="s">
        <v>5210</v>
      </c>
      <c r="E55" s="154" t="s">
        <v>5233</v>
      </c>
      <c r="F55" s="154">
        <v>4</v>
      </c>
      <c r="G55" s="154">
        <v>2</v>
      </c>
      <c r="H55" s="154" t="s">
        <v>5305</v>
      </c>
      <c r="I55" s="154">
        <v>10</v>
      </c>
      <c r="J55" s="154" t="s">
        <v>398</v>
      </c>
      <c r="K55" s="154" t="s">
        <v>52</v>
      </c>
      <c r="L55" s="154">
        <v>23.613698630136991</v>
      </c>
      <c r="M55" s="154">
        <v>23</v>
      </c>
      <c r="N55" s="154">
        <v>25.000000000099782</v>
      </c>
      <c r="O55" s="154">
        <v>6.7427672558484026</v>
      </c>
      <c r="P55" s="154">
        <v>4.77169823255457</v>
      </c>
      <c r="Q55" s="154">
        <v>26.930503502070231</v>
      </c>
      <c r="R55" s="154">
        <v>6.0468146101784326</v>
      </c>
      <c r="S55" s="154">
        <v>8.7900596715349337</v>
      </c>
      <c r="T55" s="154">
        <v>23.752020303424889</v>
      </c>
    </row>
    <row r="56" spans="1:20" x14ac:dyDescent="0.45">
      <c r="A56" s="154" t="s">
        <v>5209</v>
      </c>
      <c r="B56" s="154">
        <v>2012</v>
      </c>
      <c r="C56" s="155">
        <v>40853</v>
      </c>
      <c r="D56" s="154" t="s">
        <v>5210</v>
      </c>
      <c r="E56" s="154" t="s">
        <v>5233</v>
      </c>
      <c r="F56" s="154">
        <v>4</v>
      </c>
      <c r="G56" s="154">
        <v>3</v>
      </c>
      <c r="H56" s="154" t="s">
        <v>5305</v>
      </c>
      <c r="I56" s="154">
        <v>10</v>
      </c>
      <c r="J56" s="154" t="s">
        <v>2976</v>
      </c>
      <c r="K56" s="154" t="s">
        <v>67</v>
      </c>
      <c r="L56" s="154">
        <v>22.084931506849319</v>
      </c>
      <c r="M56" s="154">
        <v>23</v>
      </c>
      <c r="N56" s="154">
        <v>21.240728294703011</v>
      </c>
      <c r="O56" s="154">
        <v>6.9155282742643847</v>
      </c>
      <c r="P56" s="154">
        <v>0.49414347190985453</v>
      </c>
      <c r="Q56" s="154">
        <v>22.141387079520211</v>
      </c>
      <c r="R56" s="154">
        <v>6.1042983060572267</v>
      </c>
      <c r="S56" s="154">
        <v>3.8284921613485352</v>
      </c>
      <c r="T56" s="154">
        <v>23.752020303424889</v>
      </c>
    </row>
    <row r="57" spans="1:20" x14ac:dyDescent="0.45">
      <c r="A57" s="154" t="s">
        <v>5209</v>
      </c>
      <c r="B57" s="154">
        <v>2012</v>
      </c>
      <c r="C57" s="155">
        <v>40853</v>
      </c>
      <c r="D57" s="154" t="s">
        <v>5210</v>
      </c>
      <c r="E57" s="154" t="s">
        <v>5233</v>
      </c>
      <c r="F57" s="154">
        <v>4</v>
      </c>
      <c r="G57" s="154">
        <v>4</v>
      </c>
      <c r="H57" s="154" t="s">
        <v>5305</v>
      </c>
      <c r="I57" s="154">
        <v>10</v>
      </c>
      <c r="J57" s="154" t="s">
        <v>5217</v>
      </c>
      <c r="K57" s="154" t="s">
        <v>5213</v>
      </c>
      <c r="L57" s="154"/>
      <c r="M57" s="154">
        <v>23</v>
      </c>
      <c r="N57" s="154">
        <v>26.18062915024073</v>
      </c>
      <c r="O57" s="154">
        <v>6.8333135206137579</v>
      </c>
      <c r="P57" s="154">
        <v>5.6806885883994589</v>
      </c>
      <c r="Q57" s="154">
        <v>22.915804363427799</v>
      </c>
      <c r="R57" s="154">
        <v>6.0985216192710983</v>
      </c>
      <c r="S57" s="154">
        <v>4.6202395056145029</v>
      </c>
      <c r="T57" s="154">
        <v>23.752020303424889</v>
      </c>
    </row>
    <row r="58" spans="1:20" x14ac:dyDescent="0.45">
      <c r="A58" s="154" t="s">
        <v>5209</v>
      </c>
      <c r="B58" s="154">
        <v>2012</v>
      </c>
      <c r="C58" s="155">
        <v>40853</v>
      </c>
      <c r="D58" s="154" t="s">
        <v>5210</v>
      </c>
      <c r="E58" s="154" t="s">
        <v>5233</v>
      </c>
      <c r="F58" s="154">
        <v>4</v>
      </c>
      <c r="G58" s="154">
        <v>5</v>
      </c>
      <c r="H58" s="154" t="s">
        <v>5305</v>
      </c>
      <c r="I58" s="154">
        <v>10</v>
      </c>
      <c r="J58" s="154" t="s">
        <v>5231</v>
      </c>
      <c r="K58" s="154" t="s">
        <v>5232</v>
      </c>
      <c r="L58" s="154"/>
      <c r="M58" s="154">
        <v>23</v>
      </c>
      <c r="N58" s="154">
        <v>17.57947236662427</v>
      </c>
      <c r="O58" s="154">
        <v>7.239605971977884</v>
      </c>
      <c r="P58" s="154">
        <v>-4.1393455493093816</v>
      </c>
      <c r="Q58" s="154">
        <v>13.62968913894257</v>
      </c>
      <c r="R58" s="154">
        <v>6.6576985935845876</v>
      </c>
      <c r="S58" s="154">
        <v>-6.3434066418111961</v>
      </c>
      <c r="T58" s="154">
        <v>23.752020303424889</v>
      </c>
    </row>
    <row r="59" spans="1:20" x14ac:dyDescent="0.45">
      <c r="A59" s="156" t="s">
        <v>5209</v>
      </c>
      <c r="B59" s="156">
        <v>2012</v>
      </c>
      <c r="C59" s="157">
        <v>40853</v>
      </c>
      <c r="D59" s="156" t="s">
        <v>5210</v>
      </c>
      <c r="E59" s="156" t="s">
        <v>5233</v>
      </c>
      <c r="F59" s="156">
        <v>5</v>
      </c>
      <c r="G59" s="156">
        <v>1</v>
      </c>
      <c r="H59" s="156" t="s">
        <v>5306</v>
      </c>
      <c r="I59" s="156">
        <v>11</v>
      </c>
      <c r="J59" s="156" t="s">
        <v>574</v>
      </c>
      <c r="K59" s="156" t="s">
        <v>99</v>
      </c>
      <c r="L59" s="156">
        <v>28.917808219178081</v>
      </c>
      <c r="M59" s="156">
        <v>7</v>
      </c>
      <c r="N59" s="156">
        <v>28.759271705456658</v>
      </c>
      <c r="O59" s="156">
        <v>6.9155282742870199</v>
      </c>
      <c r="P59" s="156">
        <v>8.0126868825956024</v>
      </c>
      <c r="Q59" s="156">
        <v>32.930236134323962</v>
      </c>
      <c r="R59" s="156">
        <v>6.402217523859262</v>
      </c>
      <c r="S59" s="156">
        <v>13.723583562746169</v>
      </c>
      <c r="T59" s="156">
        <v>23.593484817103679</v>
      </c>
    </row>
    <row r="60" spans="1:20" x14ac:dyDescent="0.45">
      <c r="A60" s="156" t="s">
        <v>5209</v>
      </c>
      <c r="B60" s="156">
        <v>2012</v>
      </c>
      <c r="C60" s="157">
        <v>40853</v>
      </c>
      <c r="D60" s="156" t="s">
        <v>5210</v>
      </c>
      <c r="E60" s="156" t="s">
        <v>5233</v>
      </c>
      <c r="F60" s="156">
        <v>5</v>
      </c>
      <c r="G60" s="156">
        <v>2</v>
      </c>
      <c r="H60" s="156" t="s">
        <v>5306</v>
      </c>
      <c r="I60" s="156">
        <v>11</v>
      </c>
      <c r="J60" s="156" t="s">
        <v>228</v>
      </c>
      <c r="K60" s="156" t="s">
        <v>131</v>
      </c>
      <c r="L60" s="156">
        <v>19.402739726027399</v>
      </c>
      <c r="M60" s="156">
        <v>23</v>
      </c>
      <c r="N60" s="156">
        <v>27.065808229474349</v>
      </c>
      <c r="O60" s="156">
        <v>6.7660759717156136</v>
      </c>
      <c r="P60" s="156">
        <v>6.7675803143275104</v>
      </c>
      <c r="Q60" s="156">
        <v>28.42099319938697</v>
      </c>
      <c r="R60" s="156">
        <v>6.0772306337886466</v>
      </c>
      <c r="S60" s="156">
        <v>10.18930129802103</v>
      </c>
      <c r="T60" s="156">
        <v>23.593484817103679</v>
      </c>
    </row>
    <row r="61" spans="1:20" x14ac:dyDescent="0.45">
      <c r="A61" s="156" t="s">
        <v>5209</v>
      </c>
      <c r="B61" s="156">
        <v>2012</v>
      </c>
      <c r="C61" s="157">
        <v>40853</v>
      </c>
      <c r="D61" s="156" t="s">
        <v>5210</v>
      </c>
      <c r="E61" s="156" t="s">
        <v>5233</v>
      </c>
      <c r="F61" s="156">
        <v>5</v>
      </c>
      <c r="G61" s="156">
        <v>3</v>
      </c>
      <c r="H61" s="156" t="s">
        <v>5306</v>
      </c>
      <c r="I61" s="156">
        <v>11</v>
      </c>
      <c r="J61" s="156" t="s">
        <v>4811</v>
      </c>
      <c r="K61" s="156" t="s">
        <v>5213</v>
      </c>
      <c r="L61" s="156">
        <v>19.704109589041099</v>
      </c>
      <c r="M61" s="156">
        <v>23</v>
      </c>
      <c r="N61" s="156">
        <v>23.819370849917281</v>
      </c>
      <c r="O61" s="156">
        <v>6.8333135206054454</v>
      </c>
      <c r="P61" s="156">
        <v>3.3194302881009392</v>
      </c>
      <c r="Q61" s="156">
        <v>23.767456915580759</v>
      </c>
      <c r="R61" s="156">
        <v>6.0774459782310304</v>
      </c>
      <c r="S61" s="156">
        <v>5.5351189808876704</v>
      </c>
      <c r="T61" s="156">
        <v>23.593484817103679</v>
      </c>
    </row>
    <row r="62" spans="1:20" x14ac:dyDescent="0.45">
      <c r="A62" s="156" t="s">
        <v>5209</v>
      </c>
      <c r="B62" s="156">
        <v>2012</v>
      </c>
      <c r="C62" s="157">
        <v>40853</v>
      </c>
      <c r="D62" s="156" t="s">
        <v>5210</v>
      </c>
      <c r="E62" s="156" t="s">
        <v>5233</v>
      </c>
      <c r="F62" s="156">
        <v>5</v>
      </c>
      <c r="G62" s="156">
        <v>4</v>
      </c>
      <c r="H62" s="156" t="s">
        <v>5306</v>
      </c>
      <c r="I62" s="156">
        <v>11</v>
      </c>
      <c r="J62" s="156" t="s">
        <v>2843</v>
      </c>
      <c r="K62" s="156" t="s">
        <v>5230</v>
      </c>
      <c r="L62" s="156">
        <v>25.663013698630142</v>
      </c>
      <c r="M62" s="156">
        <v>23</v>
      </c>
      <c r="N62" s="156">
        <v>21.240728294703011</v>
      </c>
      <c r="O62" s="156">
        <v>6.9155282742643847</v>
      </c>
      <c r="P62" s="156">
        <v>0.49414347190985453</v>
      </c>
      <c r="Q62" s="156">
        <v>19.464250573165749</v>
      </c>
      <c r="R62" s="156">
        <v>6.1798016071330473</v>
      </c>
      <c r="S62" s="156">
        <v>0.9248457517666111</v>
      </c>
      <c r="T62" s="156">
        <v>23.593484817103679</v>
      </c>
    </row>
    <row r="63" spans="1:20" x14ac:dyDescent="0.45">
      <c r="A63" s="156" t="s">
        <v>5209</v>
      </c>
      <c r="B63" s="156">
        <v>2012</v>
      </c>
      <c r="C63" s="157">
        <v>40853</v>
      </c>
      <c r="D63" s="156" t="s">
        <v>5210</v>
      </c>
      <c r="E63" s="156" t="s">
        <v>5233</v>
      </c>
      <c r="F63" s="156">
        <v>5</v>
      </c>
      <c r="G63" s="156">
        <v>5</v>
      </c>
      <c r="H63" s="156" t="s">
        <v>5306</v>
      </c>
      <c r="I63" s="156">
        <v>11</v>
      </c>
      <c r="J63" s="156" t="s">
        <v>221</v>
      </c>
      <c r="K63" s="156" t="s">
        <v>223</v>
      </c>
      <c r="L63" s="156">
        <v>21.454794520547949</v>
      </c>
      <c r="M63" s="156">
        <v>23</v>
      </c>
      <c r="N63" s="156">
        <v>17.08224500596712</v>
      </c>
      <c r="O63" s="156">
        <v>7.1826639332983184</v>
      </c>
      <c r="P63" s="156">
        <v>-4.4657467939278348</v>
      </c>
      <c r="Q63" s="156">
        <v>13.051151568041769</v>
      </c>
      <c r="R63" s="156">
        <v>6.6220338396953684</v>
      </c>
      <c r="S63" s="156">
        <v>-6.8149499510443263</v>
      </c>
      <c r="T63" s="156">
        <v>23.593484817103679</v>
      </c>
    </row>
    <row r="64" spans="1:20" x14ac:dyDescent="0.45">
      <c r="A64" s="158" t="s">
        <v>5209</v>
      </c>
      <c r="B64" s="158">
        <v>2012</v>
      </c>
      <c r="C64" s="159">
        <v>40853</v>
      </c>
      <c r="D64" s="158" t="s">
        <v>5210</v>
      </c>
      <c r="E64" s="158" t="s">
        <v>5233</v>
      </c>
      <c r="F64" s="158">
        <v>6</v>
      </c>
      <c r="G64" s="158">
        <v>1</v>
      </c>
      <c r="H64" s="158" t="s">
        <v>5307</v>
      </c>
      <c r="I64" s="158">
        <v>12</v>
      </c>
      <c r="J64" s="158" t="s">
        <v>433</v>
      </c>
      <c r="K64" s="158" t="s">
        <v>282</v>
      </c>
      <c r="L64" s="158">
        <v>18.915068493150681</v>
      </c>
      <c r="M64" s="158">
        <v>3</v>
      </c>
      <c r="N64" s="158">
        <v>26.18062915024073</v>
      </c>
      <c r="O64" s="158">
        <v>6.8333135206137579</v>
      </c>
      <c r="P64" s="158">
        <v>5.6806885883994589</v>
      </c>
      <c r="Q64" s="158">
        <v>31.08271562291101</v>
      </c>
      <c r="R64" s="158">
        <v>6.2761970490262664</v>
      </c>
      <c r="S64" s="158">
        <v>12.25412447583221</v>
      </c>
      <c r="T64" s="158">
        <v>22.526490788927699</v>
      </c>
    </row>
    <row r="65" spans="1:20" x14ac:dyDescent="0.45">
      <c r="A65" s="158" t="s">
        <v>5209</v>
      </c>
      <c r="B65" s="158">
        <v>2012</v>
      </c>
      <c r="C65" s="159">
        <v>40853</v>
      </c>
      <c r="D65" s="158" t="s">
        <v>5210</v>
      </c>
      <c r="E65" s="158" t="s">
        <v>5233</v>
      </c>
      <c r="F65" s="158">
        <v>6</v>
      </c>
      <c r="G65" s="158">
        <v>2</v>
      </c>
      <c r="H65" s="158" t="s">
        <v>5307</v>
      </c>
      <c r="I65" s="158">
        <v>12</v>
      </c>
      <c r="J65" s="158" t="s">
        <v>4959</v>
      </c>
      <c r="K65" s="158" t="s">
        <v>5228</v>
      </c>
      <c r="L65" s="158">
        <v>20.978082191780821</v>
      </c>
      <c r="M65" s="158">
        <v>23</v>
      </c>
      <c r="N65" s="158">
        <v>28.759271705456658</v>
      </c>
      <c r="O65" s="158">
        <v>6.9155282742870199</v>
      </c>
      <c r="P65" s="158">
        <v>8.0126868825956024</v>
      </c>
      <c r="Q65" s="158">
        <v>29.717561835266</v>
      </c>
      <c r="R65" s="158">
        <v>6.116578058284091</v>
      </c>
      <c r="S65" s="158">
        <v>11.36782766041372</v>
      </c>
      <c r="T65" s="158">
        <v>22.526490788927699</v>
      </c>
    </row>
    <row r="66" spans="1:20" x14ac:dyDescent="0.45">
      <c r="A66" s="158" t="s">
        <v>5209</v>
      </c>
      <c r="B66" s="158">
        <v>2012</v>
      </c>
      <c r="C66" s="159">
        <v>40853</v>
      </c>
      <c r="D66" s="158" t="s">
        <v>5210</v>
      </c>
      <c r="E66" s="158" t="s">
        <v>5233</v>
      </c>
      <c r="F66" s="158">
        <v>6</v>
      </c>
      <c r="G66" s="158">
        <v>3</v>
      </c>
      <c r="H66" s="158" t="s">
        <v>5307</v>
      </c>
      <c r="I66" s="158">
        <v>12</v>
      </c>
      <c r="J66" s="158" t="s">
        <v>5225</v>
      </c>
      <c r="K66" s="158" t="s">
        <v>251</v>
      </c>
      <c r="L66" s="158"/>
      <c r="M66" s="158">
        <v>23</v>
      </c>
      <c r="N66" s="158">
        <v>17.57947236662427</v>
      </c>
      <c r="O66" s="158">
        <v>7.239605971977884</v>
      </c>
      <c r="P66" s="158">
        <v>-4.1393455493093816</v>
      </c>
      <c r="Q66" s="158">
        <v>20.470466892433659</v>
      </c>
      <c r="R66" s="158">
        <v>6.2255994949811058</v>
      </c>
      <c r="S66" s="158">
        <v>1.7936684074903371</v>
      </c>
      <c r="T66" s="158">
        <v>22.526490788927699</v>
      </c>
    </row>
    <row r="67" spans="1:20" x14ac:dyDescent="0.45">
      <c r="A67" s="158" t="s">
        <v>5209</v>
      </c>
      <c r="B67" s="158">
        <v>2012</v>
      </c>
      <c r="C67" s="159">
        <v>40853</v>
      </c>
      <c r="D67" s="158" t="s">
        <v>5210</v>
      </c>
      <c r="E67" s="158" t="s">
        <v>5233</v>
      </c>
      <c r="F67" s="158">
        <v>6</v>
      </c>
      <c r="G67" s="158">
        <v>4</v>
      </c>
      <c r="H67" s="158" t="s">
        <v>5307</v>
      </c>
      <c r="I67" s="158">
        <v>12</v>
      </c>
      <c r="J67" s="158" t="s">
        <v>382</v>
      </c>
      <c r="K67" s="158" t="s">
        <v>49</v>
      </c>
      <c r="L67" s="158">
        <v>20.827397260273969</v>
      </c>
      <c r="M67" s="158">
        <v>23</v>
      </c>
      <c r="N67" s="158">
        <v>21.240728294703011</v>
      </c>
      <c r="O67" s="158">
        <v>6.9155282742643847</v>
      </c>
      <c r="P67" s="158">
        <v>0.49414347190985453</v>
      </c>
      <c r="Q67" s="158">
        <v>20.653087931243821</v>
      </c>
      <c r="R67" s="158">
        <v>6.0342287117518572</v>
      </c>
      <c r="S67" s="158">
        <v>2.5504017959882499</v>
      </c>
      <c r="T67" s="158">
        <v>22.526490788927699</v>
      </c>
    </row>
    <row r="68" spans="1:20" x14ac:dyDescent="0.45">
      <c r="A68" s="158" t="s">
        <v>5209</v>
      </c>
      <c r="B68" s="158">
        <v>2012</v>
      </c>
      <c r="C68" s="159">
        <v>40853</v>
      </c>
      <c r="D68" s="158" t="s">
        <v>5210</v>
      </c>
      <c r="E68" s="158" t="s">
        <v>5233</v>
      </c>
      <c r="F68" s="158">
        <v>6</v>
      </c>
      <c r="G68" s="158">
        <v>5</v>
      </c>
      <c r="H68" s="158" t="s">
        <v>5307</v>
      </c>
      <c r="I68" s="158">
        <v>12</v>
      </c>
      <c r="J68" s="158" t="s">
        <v>4491</v>
      </c>
      <c r="K68" s="158" t="s">
        <v>121</v>
      </c>
      <c r="L68" s="158">
        <v>23.4958904109589</v>
      </c>
      <c r="M68" s="158">
        <v>23</v>
      </c>
      <c r="N68" s="158">
        <v>23.819370849917281</v>
      </c>
      <c r="O68" s="158">
        <v>6.8333135206054454</v>
      </c>
      <c r="P68" s="158">
        <v>3.3194302881009392</v>
      </c>
      <c r="Q68" s="158">
        <v>20.241886394716619</v>
      </c>
      <c r="R68" s="158">
        <v>6.0410551721168204</v>
      </c>
      <c r="S68" s="158">
        <v>2.1187208783661582</v>
      </c>
      <c r="T68" s="158">
        <v>22.526490788927699</v>
      </c>
    </row>
    <row r="69" spans="1:20" x14ac:dyDescent="0.45">
      <c r="A69" s="158" t="s">
        <v>5209</v>
      </c>
      <c r="B69" s="158">
        <v>2012</v>
      </c>
      <c r="C69" s="159">
        <v>40853</v>
      </c>
      <c r="D69" s="158" t="s">
        <v>5210</v>
      </c>
      <c r="E69" s="158" t="s">
        <v>5233</v>
      </c>
      <c r="F69" s="158">
        <v>6</v>
      </c>
      <c r="G69" s="158">
        <v>6</v>
      </c>
      <c r="H69" s="158" t="s">
        <v>5307</v>
      </c>
      <c r="I69" s="158">
        <v>12</v>
      </c>
      <c r="J69" s="158" t="s">
        <v>344</v>
      </c>
      <c r="K69" s="158" t="s">
        <v>55</v>
      </c>
      <c r="L69" s="158">
        <v>24.5041095890411</v>
      </c>
      <c r="M69" s="158">
        <v>23</v>
      </c>
      <c r="N69" s="158">
        <v>17.57947236662427</v>
      </c>
      <c r="O69" s="158">
        <v>7.239605971977884</v>
      </c>
      <c r="P69" s="158">
        <v>-4.1393455493093816</v>
      </c>
      <c r="Q69" s="158">
        <v>12.80759787660663</v>
      </c>
      <c r="R69" s="158">
        <v>6.5729362427651852</v>
      </c>
      <c r="S69" s="158">
        <v>-6.9112108516889297</v>
      </c>
      <c r="T69" s="158">
        <v>22.526490788927699</v>
      </c>
    </row>
    <row r="70" spans="1:20" x14ac:dyDescent="0.45">
      <c r="A70" s="132" t="s">
        <v>5209</v>
      </c>
      <c r="B70" s="132">
        <v>2012</v>
      </c>
      <c r="C70" s="133">
        <v>40853</v>
      </c>
      <c r="D70" s="132" t="s">
        <v>5210</v>
      </c>
      <c r="E70" s="132" t="s">
        <v>5234</v>
      </c>
      <c r="F70" s="132">
        <v>1</v>
      </c>
      <c r="G70" s="132">
        <v>1</v>
      </c>
      <c r="H70" s="132" t="s">
        <v>5308</v>
      </c>
      <c r="I70" s="132">
        <v>13</v>
      </c>
      <c r="J70" s="132" t="s">
        <v>5226</v>
      </c>
      <c r="K70" s="132" t="s">
        <v>5227</v>
      </c>
      <c r="L70" s="132"/>
      <c r="M70" s="132">
        <v>1</v>
      </c>
      <c r="N70" s="132">
        <v>32.420527633400617</v>
      </c>
      <c r="O70" s="132">
        <v>7.2396059719490919</v>
      </c>
      <c r="P70" s="132">
        <v>10.70170971755334</v>
      </c>
      <c r="Q70" s="132">
        <v>38.340695838964407</v>
      </c>
      <c r="R70" s="132">
        <v>6.5042214786845669</v>
      </c>
      <c r="S70" s="132">
        <v>18.82803140291071</v>
      </c>
      <c r="T70" s="132">
        <v>31.622261965648061</v>
      </c>
    </row>
    <row r="71" spans="1:20" x14ac:dyDescent="0.45">
      <c r="A71" s="132" t="s">
        <v>5209</v>
      </c>
      <c r="B71" s="132">
        <v>2012</v>
      </c>
      <c r="C71" s="133">
        <v>40853</v>
      </c>
      <c r="D71" s="132" t="s">
        <v>5210</v>
      </c>
      <c r="E71" s="132" t="s">
        <v>5234</v>
      </c>
      <c r="F71" s="132">
        <v>1</v>
      </c>
      <c r="G71" s="132">
        <v>2</v>
      </c>
      <c r="H71" s="132" t="s">
        <v>5308</v>
      </c>
      <c r="I71" s="132">
        <v>13</v>
      </c>
      <c r="J71" s="132" t="s">
        <v>3928</v>
      </c>
      <c r="K71" s="132" t="s">
        <v>91</v>
      </c>
      <c r="L71" s="132">
        <v>28.145205479452059</v>
      </c>
      <c r="M71" s="132">
        <v>6</v>
      </c>
      <c r="N71" s="132">
        <v>32.420527633400617</v>
      </c>
      <c r="O71" s="132">
        <v>7.2396059719490919</v>
      </c>
      <c r="P71" s="132">
        <v>10.70170971755334</v>
      </c>
      <c r="Q71" s="132">
        <v>35.333925773396409</v>
      </c>
      <c r="R71" s="132">
        <v>6.2630701572830629</v>
      </c>
      <c r="S71" s="132">
        <v>16.544715301547221</v>
      </c>
      <c r="T71" s="132">
        <v>31.622261965648061</v>
      </c>
    </row>
    <row r="72" spans="1:20" x14ac:dyDescent="0.45">
      <c r="A72" s="132" t="s">
        <v>5209</v>
      </c>
      <c r="B72" s="132">
        <v>2012</v>
      </c>
      <c r="C72" s="133">
        <v>40853</v>
      </c>
      <c r="D72" s="132" t="s">
        <v>5210</v>
      </c>
      <c r="E72" s="132" t="s">
        <v>5234</v>
      </c>
      <c r="F72" s="132">
        <v>1</v>
      </c>
      <c r="G72" s="132">
        <v>3</v>
      </c>
      <c r="H72" s="132" t="s">
        <v>5308</v>
      </c>
      <c r="I72" s="132">
        <v>13</v>
      </c>
      <c r="J72" s="132" t="s">
        <v>5211</v>
      </c>
      <c r="K72" s="132" t="s">
        <v>5212</v>
      </c>
      <c r="L72" s="132"/>
      <c r="M72" s="132">
        <v>5</v>
      </c>
      <c r="N72" s="132">
        <v>32.420527633400617</v>
      </c>
      <c r="O72" s="132">
        <v>7.2396059719490919</v>
      </c>
      <c r="P72" s="132">
        <v>10.70170971755334</v>
      </c>
      <c r="Q72" s="132">
        <v>33.200236144034598</v>
      </c>
      <c r="R72" s="132">
        <v>6.1984313155160056</v>
      </c>
      <c r="S72" s="132">
        <v>14.604942197486579</v>
      </c>
      <c r="T72" s="132">
        <v>31.622261965648061</v>
      </c>
    </row>
    <row r="73" spans="1:20" x14ac:dyDescent="0.45">
      <c r="A73" s="132" t="s">
        <v>5209</v>
      </c>
      <c r="B73" s="132">
        <v>2012</v>
      </c>
      <c r="C73" s="133">
        <v>40853</v>
      </c>
      <c r="D73" s="132" t="s">
        <v>5210</v>
      </c>
      <c r="E73" s="132" t="s">
        <v>5234</v>
      </c>
      <c r="F73" s="132">
        <v>1</v>
      </c>
      <c r="G73" s="132">
        <v>4</v>
      </c>
      <c r="H73" s="132" t="s">
        <v>5308</v>
      </c>
      <c r="I73" s="132">
        <v>13</v>
      </c>
      <c r="J73" s="132" t="s">
        <v>4746</v>
      </c>
      <c r="K73" s="132" t="s">
        <v>5216</v>
      </c>
      <c r="L73" s="132">
        <v>24.712328767123289</v>
      </c>
      <c r="M73" s="132">
        <v>12</v>
      </c>
      <c r="N73" s="132">
        <v>32.743153482659018</v>
      </c>
      <c r="O73" s="132">
        <v>6.403703389122823</v>
      </c>
      <c r="P73" s="132">
        <v>13.532043315290551</v>
      </c>
      <c r="Q73" s="132">
        <v>31.594753246608981</v>
      </c>
      <c r="R73" s="132">
        <v>5.7088542530805588</v>
      </c>
      <c r="S73" s="132">
        <v>14.468190487367311</v>
      </c>
      <c r="T73" s="132">
        <v>31.622261965648061</v>
      </c>
    </row>
    <row r="74" spans="1:20" x14ac:dyDescent="0.45">
      <c r="A74" s="132" t="s">
        <v>5209</v>
      </c>
      <c r="B74" s="132">
        <v>2012</v>
      </c>
      <c r="C74" s="133">
        <v>40853</v>
      </c>
      <c r="D74" s="132" t="s">
        <v>5210</v>
      </c>
      <c r="E74" s="132" t="s">
        <v>5234</v>
      </c>
      <c r="F74" s="132">
        <v>1</v>
      </c>
      <c r="G74" s="132">
        <v>5</v>
      </c>
      <c r="H74" s="132" t="s">
        <v>5308</v>
      </c>
      <c r="I74" s="132">
        <v>13</v>
      </c>
      <c r="J74" s="132" t="s">
        <v>3397</v>
      </c>
      <c r="K74" s="132" t="s">
        <v>79</v>
      </c>
      <c r="L74" s="132">
        <v>19.950684931506849</v>
      </c>
      <c r="M74" s="132">
        <v>9</v>
      </c>
      <c r="N74" s="132">
        <v>26.79859927670352</v>
      </c>
      <c r="O74" s="132">
        <v>6.2333408345279722</v>
      </c>
      <c r="P74" s="132">
        <v>8.0985767731196034</v>
      </c>
      <c r="Q74" s="132">
        <v>25.832619165585431</v>
      </c>
      <c r="R74" s="132">
        <v>5.6463091433060439</v>
      </c>
      <c r="S74" s="132">
        <v>8.8936917356673</v>
      </c>
      <c r="T74" s="132">
        <v>31.622261965648061</v>
      </c>
    </row>
    <row r="75" spans="1:20" x14ac:dyDescent="0.45">
      <c r="A75" s="132" t="s">
        <v>5209</v>
      </c>
      <c r="B75" s="132">
        <v>2012</v>
      </c>
      <c r="C75" s="133">
        <v>40853</v>
      </c>
      <c r="D75" s="132" t="s">
        <v>5210</v>
      </c>
      <c r="E75" s="132" t="s">
        <v>5234</v>
      </c>
      <c r="F75" s="132">
        <v>1</v>
      </c>
      <c r="G75" s="132">
        <v>6</v>
      </c>
      <c r="H75" s="132" t="s">
        <v>5308</v>
      </c>
      <c r="I75" s="132">
        <v>13</v>
      </c>
      <c r="J75" s="132" t="s">
        <v>574</v>
      </c>
      <c r="K75" s="132" t="s">
        <v>99</v>
      </c>
      <c r="L75" s="132">
        <v>28.917808219178081</v>
      </c>
      <c r="M75" s="132">
        <v>7</v>
      </c>
      <c r="N75" s="132">
        <v>32.930236134323962</v>
      </c>
      <c r="O75" s="132">
        <v>6.402217523859262</v>
      </c>
      <c r="P75" s="132">
        <v>13.723583562746169</v>
      </c>
      <c r="Q75" s="132">
        <v>27.459623835897212</v>
      </c>
      <c r="R75" s="132">
        <v>5.9044119405034072</v>
      </c>
      <c r="S75" s="132">
        <v>9.7463880143869872</v>
      </c>
      <c r="T75" s="132">
        <v>31.622261965648061</v>
      </c>
    </row>
    <row r="76" spans="1:20" x14ac:dyDescent="0.45">
      <c r="A76" s="160" t="s">
        <v>5209</v>
      </c>
      <c r="B76" s="160">
        <v>2012</v>
      </c>
      <c r="C76" s="161">
        <v>40853</v>
      </c>
      <c r="D76" s="160" t="s">
        <v>5210</v>
      </c>
      <c r="E76" s="160" t="s">
        <v>5234</v>
      </c>
      <c r="F76" s="160">
        <v>2</v>
      </c>
      <c r="G76" s="160">
        <v>1</v>
      </c>
      <c r="H76" s="160" t="s">
        <v>5309</v>
      </c>
      <c r="I76" s="160">
        <v>14</v>
      </c>
      <c r="J76" s="160" t="s">
        <v>353</v>
      </c>
      <c r="K76" s="160" t="s">
        <v>143</v>
      </c>
      <c r="L76" s="160">
        <v>23.32328767123288</v>
      </c>
      <c r="M76" s="160">
        <v>4</v>
      </c>
      <c r="N76" s="160">
        <v>32.796396214899048</v>
      </c>
      <c r="O76" s="160">
        <v>6.4027676320310789</v>
      </c>
      <c r="P76" s="160">
        <v>13.58809331880582</v>
      </c>
      <c r="Q76" s="160">
        <v>37.518097154144151</v>
      </c>
      <c r="R76" s="160">
        <v>5.9305587069768988</v>
      </c>
      <c r="S76" s="160">
        <v>19.726421033213459</v>
      </c>
      <c r="T76" s="160">
        <v>31.488176210128181</v>
      </c>
    </row>
    <row r="77" spans="1:20" x14ac:dyDescent="0.45">
      <c r="A77" s="160" t="s">
        <v>5209</v>
      </c>
      <c r="B77" s="160">
        <v>2012</v>
      </c>
      <c r="C77" s="161">
        <v>40853</v>
      </c>
      <c r="D77" s="160" t="s">
        <v>5210</v>
      </c>
      <c r="E77" s="160" t="s">
        <v>5234</v>
      </c>
      <c r="F77" s="160">
        <v>2</v>
      </c>
      <c r="G77" s="160">
        <v>2</v>
      </c>
      <c r="H77" s="160" t="s">
        <v>5309</v>
      </c>
      <c r="I77" s="160">
        <v>14</v>
      </c>
      <c r="J77" s="160" t="s">
        <v>433</v>
      </c>
      <c r="K77" s="160" t="s">
        <v>282</v>
      </c>
      <c r="L77" s="160">
        <v>18.915068493150681</v>
      </c>
      <c r="M77" s="160">
        <v>3</v>
      </c>
      <c r="N77" s="160">
        <v>31.08271562291101</v>
      </c>
      <c r="O77" s="160">
        <v>6.2761970490262664</v>
      </c>
      <c r="P77" s="160">
        <v>12.25412447583221</v>
      </c>
      <c r="Q77" s="160">
        <v>33.773524139470886</v>
      </c>
      <c r="R77" s="160">
        <v>5.6677246254213092</v>
      </c>
      <c r="S77" s="160">
        <v>16.770350263206961</v>
      </c>
      <c r="T77" s="160">
        <v>31.488176210128181</v>
      </c>
    </row>
    <row r="78" spans="1:20" x14ac:dyDescent="0.45">
      <c r="A78" s="160" t="s">
        <v>5209</v>
      </c>
      <c r="B78" s="160">
        <v>2012</v>
      </c>
      <c r="C78" s="161">
        <v>40853</v>
      </c>
      <c r="D78" s="160" t="s">
        <v>5210</v>
      </c>
      <c r="E78" s="160" t="s">
        <v>5234</v>
      </c>
      <c r="F78" s="160">
        <v>2</v>
      </c>
      <c r="G78" s="160">
        <v>3</v>
      </c>
      <c r="H78" s="160" t="s">
        <v>5309</v>
      </c>
      <c r="I78" s="160">
        <v>14</v>
      </c>
      <c r="J78" s="160" t="s">
        <v>345</v>
      </c>
      <c r="K78" s="160" t="s">
        <v>88</v>
      </c>
      <c r="L78" s="160">
        <v>21.0027397260274</v>
      </c>
      <c r="M78" s="160">
        <v>2</v>
      </c>
      <c r="N78" s="160">
        <v>32.420527633400617</v>
      </c>
      <c r="O78" s="160">
        <v>7.2396059719490919</v>
      </c>
      <c r="P78" s="160">
        <v>10.70170971755334</v>
      </c>
      <c r="Q78" s="160">
        <v>33.043584956360128</v>
      </c>
      <c r="R78" s="160">
        <v>6.1907695235038114</v>
      </c>
      <c r="S78" s="160">
        <v>14.471276385848689</v>
      </c>
      <c r="T78" s="160">
        <v>31.488176210128181</v>
      </c>
    </row>
    <row r="79" spans="1:20" x14ac:dyDescent="0.45">
      <c r="A79" s="160" t="s">
        <v>5209</v>
      </c>
      <c r="B79" s="160">
        <v>2012</v>
      </c>
      <c r="C79" s="161">
        <v>40853</v>
      </c>
      <c r="D79" s="160" t="s">
        <v>5210</v>
      </c>
      <c r="E79" s="160" t="s">
        <v>5234</v>
      </c>
      <c r="F79" s="160">
        <v>2</v>
      </c>
      <c r="G79" s="160">
        <v>4</v>
      </c>
      <c r="H79" s="160" t="s">
        <v>5309</v>
      </c>
      <c r="I79" s="160">
        <v>14</v>
      </c>
      <c r="J79" s="160" t="s">
        <v>3912</v>
      </c>
      <c r="K79" s="160" t="s">
        <v>91</v>
      </c>
      <c r="L79" s="160">
        <v>23.81095890410959</v>
      </c>
      <c r="M79" s="160">
        <v>10</v>
      </c>
      <c r="N79" s="160">
        <v>32.91775499409529</v>
      </c>
      <c r="O79" s="160">
        <v>7.1826639332488771</v>
      </c>
      <c r="P79" s="160">
        <v>11.369763194348661</v>
      </c>
      <c r="Q79" s="160">
        <v>31.448413683247221</v>
      </c>
      <c r="R79" s="160">
        <v>6.1655103961840139</v>
      </c>
      <c r="S79" s="160">
        <v>12.95188249469518</v>
      </c>
      <c r="T79" s="160">
        <v>31.488176210128181</v>
      </c>
    </row>
    <row r="80" spans="1:20" x14ac:dyDescent="0.45">
      <c r="A80" s="160" t="s">
        <v>5209</v>
      </c>
      <c r="B80" s="160">
        <v>2012</v>
      </c>
      <c r="C80" s="161">
        <v>40853</v>
      </c>
      <c r="D80" s="160" t="s">
        <v>5210</v>
      </c>
      <c r="E80" s="160" t="s">
        <v>5234</v>
      </c>
      <c r="F80" s="160">
        <v>2</v>
      </c>
      <c r="G80" s="160">
        <v>5</v>
      </c>
      <c r="H80" s="160" t="s">
        <v>5309</v>
      </c>
      <c r="I80" s="160">
        <v>14</v>
      </c>
      <c r="J80" s="160" t="s">
        <v>3377</v>
      </c>
      <c r="K80" s="160" t="s">
        <v>251</v>
      </c>
      <c r="L80" s="160">
        <v>26.156164383561649</v>
      </c>
      <c r="M80" s="160">
        <v>8</v>
      </c>
      <c r="N80" s="160">
        <v>32.420527633400617</v>
      </c>
      <c r="O80" s="160">
        <v>7.2396059719490919</v>
      </c>
      <c r="P80" s="160">
        <v>10.70170971755334</v>
      </c>
      <c r="Q80" s="160">
        <v>28.96358239543078</v>
      </c>
      <c r="R80" s="160">
        <v>6.2631399738420512</v>
      </c>
      <c r="S80" s="160">
        <v>10.17416247390463</v>
      </c>
      <c r="T80" s="160">
        <v>31.488176210128181</v>
      </c>
    </row>
    <row r="81" spans="1:20" x14ac:dyDescent="0.45">
      <c r="A81" s="160" t="s">
        <v>5209</v>
      </c>
      <c r="B81" s="160">
        <v>2012</v>
      </c>
      <c r="C81" s="161">
        <v>40853</v>
      </c>
      <c r="D81" s="160" t="s">
        <v>5210</v>
      </c>
      <c r="E81" s="160" t="s">
        <v>5234</v>
      </c>
      <c r="F81" s="160">
        <v>2</v>
      </c>
      <c r="G81" s="160">
        <v>6</v>
      </c>
      <c r="H81" s="160" t="s">
        <v>5309</v>
      </c>
      <c r="I81" s="160">
        <v>14</v>
      </c>
      <c r="J81" s="160" t="s">
        <v>5220</v>
      </c>
      <c r="K81" s="160" t="s">
        <v>5221</v>
      </c>
      <c r="L81" s="160"/>
      <c r="M81" s="160">
        <v>11</v>
      </c>
      <c r="N81" s="160">
        <v>27.29113516206251</v>
      </c>
      <c r="O81" s="160">
        <v>6.2881527601705169</v>
      </c>
      <c r="P81" s="160">
        <v>8.4266768815509607</v>
      </c>
      <c r="Q81" s="160">
        <v>23.346751942043969</v>
      </c>
      <c r="R81" s="160">
        <v>5.8918950105147454</v>
      </c>
      <c r="S81" s="160">
        <v>5.6710669104997358</v>
      </c>
      <c r="T81" s="160">
        <v>31.488176210128181</v>
      </c>
    </row>
    <row r="82" spans="1:20" x14ac:dyDescent="0.45">
      <c r="A82" s="138" t="s">
        <v>5209</v>
      </c>
      <c r="B82" s="138">
        <v>2012</v>
      </c>
      <c r="C82" s="139">
        <v>40853</v>
      </c>
      <c r="D82" s="138" t="s">
        <v>5210</v>
      </c>
      <c r="E82" s="138" t="s">
        <v>5194</v>
      </c>
      <c r="F82" s="138" t="s">
        <v>5235</v>
      </c>
      <c r="G82" s="138">
        <v>1</v>
      </c>
      <c r="H82" s="138" t="s">
        <v>5310</v>
      </c>
      <c r="I82" s="138">
        <v>15</v>
      </c>
      <c r="J82" s="138" t="s">
        <v>5226</v>
      </c>
      <c r="K82" s="138" t="s">
        <v>5227</v>
      </c>
      <c r="L82" s="138"/>
      <c r="M82" s="138">
        <v>1</v>
      </c>
      <c r="N82" s="138">
        <v>38.340695838964407</v>
      </c>
      <c r="O82" s="138">
        <v>6.5042214786845669</v>
      </c>
      <c r="P82" s="138">
        <v>18.82803140291071</v>
      </c>
      <c r="Q82" s="138">
        <v>42.600246853126087</v>
      </c>
      <c r="R82" s="138">
        <v>6.0220300043712696</v>
      </c>
      <c r="S82" s="138">
        <v>24.53415684001229</v>
      </c>
      <c r="T82" s="138">
        <v>35.2016773343951</v>
      </c>
    </row>
    <row r="83" spans="1:20" x14ac:dyDescent="0.45">
      <c r="A83" s="138" t="s">
        <v>5209</v>
      </c>
      <c r="B83" s="138">
        <v>2012</v>
      </c>
      <c r="C83" s="139">
        <v>40853</v>
      </c>
      <c r="D83" s="138" t="s">
        <v>5210</v>
      </c>
      <c r="E83" s="138" t="s">
        <v>5194</v>
      </c>
      <c r="F83" s="138" t="s">
        <v>5235</v>
      </c>
      <c r="G83" s="138">
        <v>2</v>
      </c>
      <c r="H83" s="138" t="s">
        <v>5310</v>
      </c>
      <c r="I83" s="138">
        <v>15</v>
      </c>
      <c r="J83" s="138" t="s">
        <v>345</v>
      </c>
      <c r="K83" s="138" t="s">
        <v>88</v>
      </c>
      <c r="L83" s="138">
        <v>21.0027397260274</v>
      </c>
      <c r="M83" s="138">
        <v>2</v>
      </c>
      <c r="N83" s="138">
        <v>33.043584956360128</v>
      </c>
      <c r="O83" s="138">
        <v>6.1907695235038114</v>
      </c>
      <c r="P83" s="138">
        <v>14.471276385848689</v>
      </c>
      <c r="Q83" s="138">
        <v>36.150922893196409</v>
      </c>
      <c r="R83" s="138">
        <v>5.600628648988784</v>
      </c>
      <c r="S83" s="138">
        <v>19.349036946230061</v>
      </c>
      <c r="T83" s="138">
        <v>35.2016773343951</v>
      </c>
    </row>
    <row r="84" spans="1:20" x14ac:dyDescent="0.45">
      <c r="A84" s="138" t="s">
        <v>5209</v>
      </c>
      <c r="B84" s="138">
        <v>2012</v>
      </c>
      <c r="C84" s="139">
        <v>40853</v>
      </c>
      <c r="D84" s="138" t="s">
        <v>5210</v>
      </c>
      <c r="E84" s="138" t="s">
        <v>5194</v>
      </c>
      <c r="F84" s="138" t="s">
        <v>5235</v>
      </c>
      <c r="G84" s="138">
        <v>3</v>
      </c>
      <c r="H84" s="138" t="s">
        <v>5310</v>
      </c>
      <c r="I84" s="138">
        <v>15</v>
      </c>
      <c r="J84" s="138" t="s">
        <v>433</v>
      </c>
      <c r="K84" s="138" t="s">
        <v>282</v>
      </c>
      <c r="L84" s="138">
        <v>18.915068493150681</v>
      </c>
      <c r="M84" s="138">
        <v>3</v>
      </c>
      <c r="N84" s="138">
        <v>33.773524139470886</v>
      </c>
      <c r="O84" s="138">
        <v>5.6677246254213092</v>
      </c>
      <c r="P84" s="138">
        <v>16.770350263206961</v>
      </c>
      <c r="Q84" s="138">
        <v>34.831420189915889</v>
      </c>
      <c r="R84" s="138">
        <v>5.2228733630159487</v>
      </c>
      <c r="S84" s="138">
        <v>19.16280010086804</v>
      </c>
      <c r="T84" s="138">
        <v>35.2016773343951</v>
      </c>
    </row>
    <row r="85" spans="1:20" x14ac:dyDescent="0.45">
      <c r="A85" s="138" t="s">
        <v>5209</v>
      </c>
      <c r="B85" s="138">
        <v>2012</v>
      </c>
      <c r="C85" s="139">
        <v>40853</v>
      </c>
      <c r="D85" s="138" t="s">
        <v>5210</v>
      </c>
      <c r="E85" s="138" t="s">
        <v>5194</v>
      </c>
      <c r="F85" s="138" t="s">
        <v>5235</v>
      </c>
      <c r="G85" s="138">
        <v>4</v>
      </c>
      <c r="H85" s="138" t="s">
        <v>5310</v>
      </c>
      <c r="I85" s="138">
        <v>15</v>
      </c>
      <c r="J85" s="138" t="s">
        <v>353</v>
      </c>
      <c r="K85" s="138" t="s">
        <v>143</v>
      </c>
      <c r="L85" s="138">
        <v>23.32328767123288</v>
      </c>
      <c r="M85" s="138">
        <v>4</v>
      </c>
      <c r="N85" s="138">
        <v>37.518097154144151</v>
      </c>
      <c r="O85" s="138">
        <v>5.9305587069768988</v>
      </c>
      <c r="P85" s="138">
        <v>19.726421033213459</v>
      </c>
      <c r="Q85" s="138">
        <v>36.051895859587653</v>
      </c>
      <c r="R85" s="138">
        <v>5.3905163271961163</v>
      </c>
      <c r="S85" s="138">
        <v>19.880346877999301</v>
      </c>
      <c r="T85" s="138">
        <v>35.2016773343951</v>
      </c>
    </row>
    <row r="86" spans="1:20" x14ac:dyDescent="0.45">
      <c r="A86" s="138" t="s">
        <v>5209</v>
      </c>
      <c r="B86" s="138">
        <v>2012</v>
      </c>
      <c r="C86" s="139">
        <v>40853</v>
      </c>
      <c r="D86" s="138" t="s">
        <v>5210</v>
      </c>
      <c r="E86" s="138" t="s">
        <v>5194</v>
      </c>
      <c r="F86" s="138" t="s">
        <v>5235</v>
      </c>
      <c r="G86" s="138">
        <v>5</v>
      </c>
      <c r="H86" s="138" t="s">
        <v>5310</v>
      </c>
      <c r="I86" s="138">
        <v>15</v>
      </c>
      <c r="J86" s="138" t="s">
        <v>5211</v>
      </c>
      <c r="K86" s="138" t="s">
        <v>5212</v>
      </c>
      <c r="L86" s="138"/>
      <c r="M86" s="138">
        <v>5</v>
      </c>
      <c r="N86" s="138">
        <v>33.200236144034598</v>
      </c>
      <c r="O86" s="138">
        <v>6.1984313155160056</v>
      </c>
      <c r="P86" s="138">
        <v>14.604942197486579</v>
      </c>
      <c r="Q86" s="138">
        <v>31.371933973468739</v>
      </c>
      <c r="R86" s="138">
        <v>5.6035338560287036</v>
      </c>
      <c r="S86" s="138">
        <v>14.561332405382631</v>
      </c>
      <c r="T86" s="138">
        <v>35.2016773343951</v>
      </c>
    </row>
    <row r="87" spans="1:20" x14ac:dyDescent="0.45">
      <c r="A87" s="138" t="s">
        <v>5209</v>
      </c>
      <c r="B87" s="138">
        <v>2012</v>
      </c>
      <c r="C87" s="139">
        <v>40853</v>
      </c>
      <c r="D87" s="138" t="s">
        <v>5210</v>
      </c>
      <c r="E87" s="138" t="s">
        <v>5194</v>
      </c>
      <c r="F87" s="138" t="s">
        <v>5235</v>
      </c>
      <c r="G87" s="138">
        <v>6</v>
      </c>
      <c r="H87" s="138" t="s">
        <v>5310</v>
      </c>
      <c r="I87" s="138">
        <v>15</v>
      </c>
      <c r="J87" s="138" t="s">
        <v>3928</v>
      </c>
      <c r="K87" s="138" t="s">
        <v>91</v>
      </c>
      <c r="L87" s="138">
        <v>28.145205479452059</v>
      </c>
      <c r="M87" s="138">
        <v>6</v>
      </c>
      <c r="N87" s="138">
        <v>35.333925773396409</v>
      </c>
      <c r="O87" s="138">
        <v>6.2630701572830629</v>
      </c>
      <c r="P87" s="138">
        <v>16.544715301547221</v>
      </c>
      <c r="Q87" s="138">
        <v>30.4025418565097</v>
      </c>
      <c r="R87" s="138">
        <v>5.8086663878205016</v>
      </c>
      <c r="S87" s="138">
        <v>12.9765426930482</v>
      </c>
      <c r="T87" s="138">
        <v>35.2016773343951</v>
      </c>
    </row>
    <row r="88" spans="1:20" x14ac:dyDescent="0.45">
      <c r="A88" s="138" t="s">
        <v>5209</v>
      </c>
      <c r="B88" s="138">
        <v>2012</v>
      </c>
      <c r="C88" s="139">
        <v>40853</v>
      </c>
      <c r="D88" s="138" t="s">
        <v>5210</v>
      </c>
      <c r="E88" s="138" t="s">
        <v>5194</v>
      </c>
      <c r="F88" s="138" t="s">
        <v>579</v>
      </c>
      <c r="G88" s="138">
        <v>1</v>
      </c>
      <c r="H88" s="138" t="s">
        <v>5311</v>
      </c>
      <c r="I88" s="138">
        <v>16</v>
      </c>
      <c r="J88" s="138" t="s">
        <v>574</v>
      </c>
      <c r="K88" s="138" t="s">
        <v>99</v>
      </c>
      <c r="L88" s="138">
        <v>28.917808219178081</v>
      </c>
      <c r="M88" s="138">
        <v>7</v>
      </c>
      <c r="N88" s="138">
        <v>27.459623835897212</v>
      </c>
      <c r="O88" s="138">
        <v>5.9044119405034072</v>
      </c>
      <c r="P88" s="138">
        <v>9.7463880143869872</v>
      </c>
      <c r="Q88" s="138">
        <v>32.017157284842121</v>
      </c>
      <c r="R88" s="138">
        <v>5.548349057594109</v>
      </c>
      <c r="S88" s="138">
        <v>15.37211011205979</v>
      </c>
      <c r="T88" s="138">
        <v>28.107624044802261</v>
      </c>
    </row>
    <row r="89" spans="1:20" x14ac:dyDescent="0.45">
      <c r="A89" s="138" t="s">
        <v>5209</v>
      </c>
      <c r="B89" s="138">
        <v>2012</v>
      </c>
      <c r="C89" s="139">
        <v>40853</v>
      </c>
      <c r="D89" s="138" t="s">
        <v>5210</v>
      </c>
      <c r="E89" s="138" t="s">
        <v>5194</v>
      </c>
      <c r="F89" s="138" t="s">
        <v>579</v>
      </c>
      <c r="G89" s="138">
        <v>2</v>
      </c>
      <c r="H89" s="138" t="s">
        <v>5311</v>
      </c>
      <c r="I89" s="138">
        <v>16</v>
      </c>
      <c r="J89" s="138" t="s">
        <v>3377</v>
      </c>
      <c r="K89" s="138" t="s">
        <v>251</v>
      </c>
      <c r="L89" s="138">
        <v>26.156164383561649</v>
      </c>
      <c r="M89" s="138">
        <v>8</v>
      </c>
      <c r="N89" s="138">
        <v>28.96358239543078</v>
      </c>
      <c r="O89" s="138">
        <v>6.2631399738420512</v>
      </c>
      <c r="P89" s="138">
        <v>10.17416247390463</v>
      </c>
      <c r="Q89" s="138">
        <v>31.06326586195522</v>
      </c>
      <c r="R89" s="138">
        <v>5.6325003298884662</v>
      </c>
      <c r="S89" s="138">
        <v>14.16576487228982</v>
      </c>
      <c r="T89" s="138">
        <v>28.107624044802261</v>
      </c>
    </row>
    <row r="90" spans="1:20" x14ac:dyDescent="0.45">
      <c r="A90" s="138" t="s">
        <v>5209</v>
      </c>
      <c r="B90" s="138">
        <v>2012</v>
      </c>
      <c r="C90" s="139">
        <v>40853</v>
      </c>
      <c r="D90" s="138" t="s">
        <v>5210</v>
      </c>
      <c r="E90" s="138" t="s">
        <v>5194</v>
      </c>
      <c r="F90" s="138" t="s">
        <v>579</v>
      </c>
      <c r="G90" s="138">
        <v>3</v>
      </c>
      <c r="H90" s="138" t="s">
        <v>5311</v>
      </c>
      <c r="I90" s="138">
        <v>16</v>
      </c>
      <c r="J90" s="138" t="s">
        <v>3397</v>
      </c>
      <c r="K90" s="138" t="s">
        <v>79</v>
      </c>
      <c r="L90" s="138">
        <v>19.950684931506849</v>
      </c>
      <c r="M90" s="138">
        <v>9</v>
      </c>
      <c r="N90" s="138">
        <v>25.832619165585431</v>
      </c>
      <c r="O90" s="138">
        <v>5.6463091433060439</v>
      </c>
      <c r="P90" s="138">
        <v>8.8936917356673</v>
      </c>
      <c r="Q90" s="138">
        <v>27.137844767801141</v>
      </c>
      <c r="R90" s="138">
        <v>5.2015151160770419</v>
      </c>
      <c r="S90" s="138">
        <v>11.53329941957001</v>
      </c>
      <c r="T90" s="138">
        <v>28.107624044802261</v>
      </c>
    </row>
    <row r="91" spans="1:20" x14ac:dyDescent="0.45">
      <c r="A91" s="138" t="s">
        <v>5209</v>
      </c>
      <c r="B91" s="138">
        <v>2012</v>
      </c>
      <c r="C91" s="139">
        <v>40853</v>
      </c>
      <c r="D91" s="138" t="s">
        <v>5210</v>
      </c>
      <c r="E91" s="138" t="s">
        <v>5194</v>
      </c>
      <c r="F91" s="138" t="s">
        <v>579</v>
      </c>
      <c r="G91" s="138">
        <v>4</v>
      </c>
      <c r="H91" s="138" t="s">
        <v>5311</v>
      </c>
      <c r="I91" s="138">
        <v>16</v>
      </c>
      <c r="J91" s="138" t="s">
        <v>3912</v>
      </c>
      <c r="K91" s="138" t="s">
        <v>91</v>
      </c>
      <c r="L91" s="138">
        <v>23.81095890410959</v>
      </c>
      <c r="M91" s="138">
        <v>10</v>
      </c>
      <c r="N91" s="138">
        <v>31.448413683247221</v>
      </c>
      <c r="O91" s="138">
        <v>6.1655103961840139</v>
      </c>
      <c r="P91" s="138">
        <v>12.95188249469518</v>
      </c>
      <c r="Q91" s="138">
        <v>29.611046075128421</v>
      </c>
      <c r="R91" s="138">
        <v>5.5278033639525761</v>
      </c>
      <c r="S91" s="138">
        <v>13.0276359832707</v>
      </c>
      <c r="T91" s="138">
        <v>28.107624044802261</v>
      </c>
    </row>
    <row r="92" spans="1:20" x14ac:dyDescent="0.45">
      <c r="A92" s="138" t="s">
        <v>5209</v>
      </c>
      <c r="B92" s="138">
        <v>2012</v>
      </c>
      <c r="C92" s="139">
        <v>40853</v>
      </c>
      <c r="D92" s="138" t="s">
        <v>5210</v>
      </c>
      <c r="E92" s="138" t="s">
        <v>5194</v>
      </c>
      <c r="F92" s="138" t="s">
        <v>579</v>
      </c>
      <c r="G92" s="138">
        <v>5</v>
      </c>
      <c r="H92" s="138" t="s">
        <v>5311</v>
      </c>
      <c r="I92" s="138">
        <v>16</v>
      </c>
      <c r="J92" s="138" t="s">
        <v>5220</v>
      </c>
      <c r="K92" s="138" t="s">
        <v>5221</v>
      </c>
      <c r="L92" s="138"/>
      <c r="M92" s="138">
        <v>11</v>
      </c>
      <c r="N92" s="138">
        <v>23.346751942043969</v>
      </c>
      <c r="O92" s="138">
        <v>5.8918950105147454</v>
      </c>
      <c r="P92" s="138">
        <v>5.6710669104997358</v>
      </c>
      <c r="Q92" s="138">
        <v>22.573383353715549</v>
      </c>
      <c r="R92" s="138">
        <v>5.3957622815033197</v>
      </c>
      <c r="S92" s="138">
        <v>6.3860965092055899</v>
      </c>
      <c r="T92" s="138">
        <v>28.107624044802261</v>
      </c>
    </row>
    <row r="93" spans="1:20" x14ac:dyDescent="0.45">
      <c r="A93" s="138" t="s">
        <v>5209</v>
      </c>
      <c r="B93" s="138">
        <v>2012</v>
      </c>
      <c r="C93" s="139">
        <v>40853</v>
      </c>
      <c r="D93" s="138" t="s">
        <v>5210</v>
      </c>
      <c r="E93" s="138" t="s">
        <v>5194</v>
      </c>
      <c r="F93" s="138" t="s">
        <v>579</v>
      </c>
      <c r="G93" s="138">
        <v>6</v>
      </c>
      <c r="H93" s="138" t="s">
        <v>5311</v>
      </c>
      <c r="I93" s="138">
        <v>16</v>
      </c>
      <c r="J93" s="138" t="s">
        <v>4746</v>
      </c>
      <c r="K93" s="138" t="s">
        <v>5216</v>
      </c>
      <c r="L93" s="138">
        <v>24.712328767123289</v>
      </c>
      <c r="M93" s="138">
        <v>12</v>
      </c>
      <c r="N93" s="138">
        <v>31.594753246608981</v>
      </c>
      <c r="O93" s="138">
        <v>5.7088542530805588</v>
      </c>
      <c r="P93" s="138">
        <v>14.468190487367311</v>
      </c>
      <c r="Q93" s="138">
        <v>26.532891588996868</v>
      </c>
      <c r="R93" s="138">
        <v>5.3843708937390016</v>
      </c>
      <c r="S93" s="138">
        <v>10.379778907779871</v>
      </c>
      <c r="T93" s="138">
        <v>28.107624044802261</v>
      </c>
    </row>
    <row r="94" spans="1:20" x14ac:dyDescent="0.45">
      <c r="A94" s="130" t="s">
        <v>5236</v>
      </c>
      <c r="B94" s="130">
        <v>2012</v>
      </c>
      <c r="C94" s="131">
        <v>40923</v>
      </c>
      <c r="D94" s="130" t="s">
        <v>5210</v>
      </c>
      <c r="E94" s="130" t="s">
        <v>1943</v>
      </c>
      <c r="F94" s="130">
        <v>1</v>
      </c>
      <c r="G94" s="130">
        <v>1</v>
      </c>
      <c r="H94" s="130" t="s">
        <v>5312</v>
      </c>
      <c r="I94" s="130">
        <v>17</v>
      </c>
      <c r="J94" s="130" t="s">
        <v>3210</v>
      </c>
      <c r="K94" s="130" t="s">
        <v>5237</v>
      </c>
      <c r="L94" s="130">
        <v>25.901369863013699</v>
      </c>
      <c r="M94" s="130">
        <v>1</v>
      </c>
      <c r="N94" s="130">
        <v>25</v>
      </c>
      <c r="O94" s="130">
        <v>8.3333333330000006</v>
      </c>
      <c r="P94" s="130">
        <v>9.999965300266922E-10</v>
      </c>
      <c r="Q94" s="130">
        <v>33.071784082302138</v>
      </c>
      <c r="R94" s="130">
        <v>7.1964148101567256</v>
      </c>
      <c r="S94" s="130">
        <v>11.48253965183196</v>
      </c>
      <c r="T94" s="130">
        <v>24.912589552894669</v>
      </c>
    </row>
    <row r="95" spans="1:20" x14ac:dyDescent="0.45">
      <c r="A95" s="130" t="s">
        <v>5236</v>
      </c>
      <c r="B95" s="130">
        <v>2012</v>
      </c>
      <c r="C95" s="131">
        <v>40923</v>
      </c>
      <c r="D95" s="130" t="s">
        <v>5210</v>
      </c>
      <c r="E95" s="130" t="s">
        <v>1943</v>
      </c>
      <c r="F95" s="130">
        <v>1</v>
      </c>
      <c r="G95" s="130">
        <v>2</v>
      </c>
      <c r="H95" s="130" t="s">
        <v>5312</v>
      </c>
      <c r="I95" s="130">
        <v>17</v>
      </c>
      <c r="J95" s="130" t="s">
        <v>433</v>
      </c>
      <c r="K95" s="130" t="s">
        <v>282</v>
      </c>
      <c r="L95" s="130">
        <v>19.106849315068491</v>
      </c>
      <c r="M95" s="130">
        <v>4</v>
      </c>
      <c r="N95" s="130">
        <v>34.831420189915889</v>
      </c>
      <c r="O95" s="130">
        <v>5.2228733630159487</v>
      </c>
      <c r="P95" s="130">
        <v>19.16280010086804</v>
      </c>
      <c r="Q95" s="130">
        <v>34.82390912322002</v>
      </c>
      <c r="R95" s="130">
        <v>5.015527407105437</v>
      </c>
      <c r="S95" s="130">
        <v>19.777326901903709</v>
      </c>
      <c r="T95" s="130">
        <v>24.912589552894669</v>
      </c>
    </row>
    <row r="96" spans="1:20" x14ac:dyDescent="0.45">
      <c r="A96" s="130" t="s">
        <v>5236</v>
      </c>
      <c r="B96" s="130">
        <v>2012</v>
      </c>
      <c r="C96" s="131">
        <v>40923</v>
      </c>
      <c r="D96" s="130" t="s">
        <v>5210</v>
      </c>
      <c r="E96" s="130" t="s">
        <v>1943</v>
      </c>
      <c r="F96" s="130">
        <v>1</v>
      </c>
      <c r="G96" s="130">
        <v>3</v>
      </c>
      <c r="H96" s="130" t="s">
        <v>5312</v>
      </c>
      <c r="I96" s="130">
        <v>17</v>
      </c>
      <c r="J96" s="130" t="s">
        <v>397</v>
      </c>
      <c r="K96" s="130" t="s">
        <v>177</v>
      </c>
      <c r="L96" s="130">
        <v>19.150684931506849</v>
      </c>
      <c r="M96" s="130">
        <v>23</v>
      </c>
      <c r="N96" s="130">
        <v>25</v>
      </c>
      <c r="O96" s="130">
        <v>8.3333333330000006</v>
      </c>
      <c r="P96" s="130">
        <v>9.999965300266922E-10</v>
      </c>
      <c r="Q96" s="130">
        <v>26.414518126253949</v>
      </c>
      <c r="R96" s="130">
        <v>6.8356250852032119</v>
      </c>
      <c r="S96" s="130">
        <v>5.9076428706443096</v>
      </c>
      <c r="T96" s="130">
        <v>24.912589552894669</v>
      </c>
    </row>
    <row r="97" spans="1:20" x14ac:dyDescent="0.45">
      <c r="A97" s="130" t="s">
        <v>5236</v>
      </c>
      <c r="B97" s="130">
        <v>2012</v>
      </c>
      <c r="C97" s="131">
        <v>40923</v>
      </c>
      <c r="D97" s="130" t="s">
        <v>5210</v>
      </c>
      <c r="E97" s="130" t="s">
        <v>1943</v>
      </c>
      <c r="F97" s="130">
        <v>1</v>
      </c>
      <c r="G97" s="130">
        <v>4</v>
      </c>
      <c r="H97" s="130" t="s">
        <v>5312</v>
      </c>
      <c r="I97" s="130">
        <v>17</v>
      </c>
      <c r="J97" s="130" t="s">
        <v>2843</v>
      </c>
      <c r="K97" s="130" t="s">
        <v>5230</v>
      </c>
      <c r="L97" s="130">
        <v>25.854794520547941</v>
      </c>
      <c r="M97" s="130">
        <v>23</v>
      </c>
      <c r="N97" s="130">
        <v>19.464250573165749</v>
      </c>
      <c r="O97" s="130">
        <v>6.1798016071330473</v>
      </c>
      <c r="P97" s="130">
        <v>0.9248457517666111</v>
      </c>
      <c r="Q97" s="130">
        <v>20.302958395673691</v>
      </c>
      <c r="R97" s="130">
        <v>5.6109057100834177</v>
      </c>
      <c r="S97" s="130">
        <v>3.4702412654234389</v>
      </c>
      <c r="T97" s="130">
        <v>24.912589552894669</v>
      </c>
    </row>
    <row r="98" spans="1:20" x14ac:dyDescent="0.45">
      <c r="A98" s="130" t="s">
        <v>5236</v>
      </c>
      <c r="B98" s="130">
        <v>2012</v>
      </c>
      <c r="C98" s="131">
        <v>40923</v>
      </c>
      <c r="D98" s="130" t="s">
        <v>5210</v>
      </c>
      <c r="E98" s="130" t="s">
        <v>1943</v>
      </c>
      <c r="F98" s="130">
        <v>1</v>
      </c>
      <c r="G98" s="130">
        <v>5</v>
      </c>
      <c r="H98" s="130" t="s">
        <v>5312</v>
      </c>
      <c r="I98" s="130">
        <v>17</v>
      </c>
      <c r="J98" s="130" t="s">
        <v>5238</v>
      </c>
      <c r="K98" s="130" t="s">
        <v>2233</v>
      </c>
      <c r="L98" s="130"/>
      <c r="M98" s="130">
        <v>23</v>
      </c>
      <c r="N98" s="130">
        <v>25</v>
      </c>
      <c r="O98" s="130">
        <v>8.3333333330000006</v>
      </c>
      <c r="P98" s="130">
        <v>9.999965300266922E-10</v>
      </c>
      <c r="Q98" s="130">
        <v>20.95425585686456</v>
      </c>
      <c r="R98" s="130">
        <v>6.8885736176833214</v>
      </c>
      <c r="S98" s="130">
        <v>0.28853500381460151</v>
      </c>
      <c r="T98" s="130">
        <v>24.912589552894669</v>
      </c>
    </row>
    <row r="99" spans="1:20" x14ac:dyDescent="0.45">
      <c r="A99" s="130" t="s">
        <v>5236</v>
      </c>
      <c r="B99" s="130">
        <v>2012</v>
      </c>
      <c r="C99" s="131">
        <v>40923</v>
      </c>
      <c r="D99" s="130" t="s">
        <v>5210</v>
      </c>
      <c r="E99" s="130" t="s">
        <v>1943</v>
      </c>
      <c r="F99" s="130">
        <v>1</v>
      </c>
      <c r="G99" s="130">
        <v>6</v>
      </c>
      <c r="H99" s="130" t="s">
        <v>5312</v>
      </c>
      <c r="I99" s="130">
        <v>17</v>
      </c>
      <c r="J99" s="130" t="s">
        <v>3373</v>
      </c>
      <c r="K99" s="130" t="s">
        <v>49</v>
      </c>
      <c r="L99" s="130">
        <v>26.032876712328768</v>
      </c>
      <c r="M99" s="130">
        <v>23</v>
      </c>
      <c r="N99" s="130">
        <v>20.17986655428637</v>
      </c>
      <c r="O99" s="130">
        <v>6.2429280083583159</v>
      </c>
      <c r="P99" s="130">
        <v>1.4510825292114189</v>
      </c>
      <c r="Q99" s="130">
        <v>16.181401707071259</v>
      </c>
      <c r="R99" s="130">
        <v>5.8701317816977534</v>
      </c>
      <c r="S99" s="130">
        <v>-1.428993638022003</v>
      </c>
      <c r="T99" s="130">
        <v>24.912589552894669</v>
      </c>
    </row>
    <row r="100" spans="1:20" x14ac:dyDescent="0.45">
      <c r="A100" s="150" t="s">
        <v>5236</v>
      </c>
      <c r="B100" s="150">
        <v>2012</v>
      </c>
      <c r="C100" s="151">
        <v>40923</v>
      </c>
      <c r="D100" s="150" t="s">
        <v>5210</v>
      </c>
      <c r="E100" s="150" t="s">
        <v>1943</v>
      </c>
      <c r="F100" s="150">
        <v>2</v>
      </c>
      <c r="G100" s="150">
        <v>1</v>
      </c>
      <c r="H100" s="150" t="s">
        <v>5313</v>
      </c>
      <c r="I100" s="150">
        <v>18</v>
      </c>
      <c r="J100" s="150" t="s">
        <v>574</v>
      </c>
      <c r="K100" s="150" t="s">
        <v>99</v>
      </c>
      <c r="L100" s="150">
        <v>29.109589041095891</v>
      </c>
      <c r="M100" s="150">
        <v>2</v>
      </c>
      <c r="N100" s="150">
        <v>32.017157284842121</v>
      </c>
      <c r="O100" s="150">
        <v>5.548349057594109</v>
      </c>
      <c r="P100" s="150">
        <v>15.37211011205979</v>
      </c>
      <c r="Q100" s="150">
        <v>34.470247764271633</v>
      </c>
      <c r="R100" s="150">
        <v>5.3859800767732899</v>
      </c>
      <c r="S100" s="150">
        <v>18.31230753395176</v>
      </c>
      <c r="T100" s="150">
        <v>24.75406117715551</v>
      </c>
    </row>
    <row r="101" spans="1:20" x14ac:dyDescent="0.45">
      <c r="A101" s="150" t="s">
        <v>5236</v>
      </c>
      <c r="B101" s="150">
        <v>2012</v>
      </c>
      <c r="C101" s="151">
        <v>40923</v>
      </c>
      <c r="D101" s="150" t="s">
        <v>5210</v>
      </c>
      <c r="E101" s="150" t="s">
        <v>1943</v>
      </c>
      <c r="F101" s="150">
        <v>2</v>
      </c>
      <c r="G101" s="150">
        <v>2</v>
      </c>
      <c r="H101" s="150" t="s">
        <v>5313</v>
      </c>
      <c r="I101" s="150">
        <v>18</v>
      </c>
      <c r="J101" s="150" t="s">
        <v>368</v>
      </c>
      <c r="K101" s="150" t="s">
        <v>131</v>
      </c>
      <c r="L101" s="150">
        <v>23.493150684931511</v>
      </c>
      <c r="M101" s="150">
        <v>23</v>
      </c>
      <c r="N101" s="150">
        <v>16.848004037531719</v>
      </c>
      <c r="O101" s="150">
        <v>6.373229602191496</v>
      </c>
      <c r="P101" s="150">
        <v>-2.2716847690427682</v>
      </c>
      <c r="Q101" s="150">
        <v>21.820935328395741</v>
      </c>
      <c r="R101" s="150">
        <v>5.7298054103711529</v>
      </c>
      <c r="S101" s="150">
        <v>4.6315190972822862</v>
      </c>
      <c r="T101" s="150">
        <v>24.75406117715551</v>
      </c>
    </row>
    <row r="102" spans="1:20" x14ac:dyDescent="0.45">
      <c r="A102" s="150" t="s">
        <v>5236</v>
      </c>
      <c r="B102" s="150">
        <v>2012</v>
      </c>
      <c r="C102" s="151">
        <v>40923</v>
      </c>
      <c r="D102" s="150" t="s">
        <v>5210</v>
      </c>
      <c r="E102" s="150" t="s">
        <v>1943</v>
      </c>
      <c r="F102" s="150">
        <v>2</v>
      </c>
      <c r="G102" s="150">
        <v>3</v>
      </c>
      <c r="H102" s="150" t="s">
        <v>5313</v>
      </c>
      <c r="I102" s="150">
        <v>18</v>
      </c>
      <c r="J102" s="150" t="s">
        <v>5239</v>
      </c>
      <c r="K102" s="150" t="s">
        <v>363</v>
      </c>
      <c r="L102" s="150"/>
      <c r="M102" s="150">
        <v>9</v>
      </c>
      <c r="N102" s="150">
        <v>25</v>
      </c>
      <c r="O102" s="150">
        <v>8.3333333330000006</v>
      </c>
      <c r="P102" s="150">
        <v>9.999965300266922E-10</v>
      </c>
      <c r="Q102" s="150">
        <v>25.663544833533141</v>
      </c>
      <c r="R102" s="150">
        <v>6.7511482409770753</v>
      </c>
      <c r="S102" s="150">
        <v>5.4101001106019169</v>
      </c>
      <c r="T102" s="150">
        <v>24.75406117715551</v>
      </c>
    </row>
    <row r="103" spans="1:20" x14ac:dyDescent="0.45">
      <c r="A103" s="150" t="s">
        <v>5236</v>
      </c>
      <c r="B103" s="150">
        <v>2012</v>
      </c>
      <c r="C103" s="151">
        <v>40923</v>
      </c>
      <c r="D103" s="150" t="s">
        <v>5210</v>
      </c>
      <c r="E103" s="150" t="s">
        <v>1943</v>
      </c>
      <c r="F103" s="150">
        <v>2</v>
      </c>
      <c r="G103" s="150">
        <v>4</v>
      </c>
      <c r="H103" s="150" t="s">
        <v>5313</v>
      </c>
      <c r="I103" s="150">
        <v>18</v>
      </c>
      <c r="J103" s="150" t="s">
        <v>2754</v>
      </c>
      <c r="K103" s="150" t="s">
        <v>5224</v>
      </c>
      <c r="L103" s="150">
        <v>25.282191780821918</v>
      </c>
      <c r="M103" s="150">
        <v>23</v>
      </c>
      <c r="N103" s="150">
        <v>25</v>
      </c>
      <c r="O103" s="150">
        <v>8.3333333330000006</v>
      </c>
      <c r="P103" s="150">
        <v>9.999965300266922E-10</v>
      </c>
      <c r="Q103" s="150">
        <v>23.57383622709526</v>
      </c>
      <c r="R103" s="150">
        <v>6.7452909848223506</v>
      </c>
      <c r="S103" s="150">
        <v>3.3379632726282051</v>
      </c>
      <c r="T103" s="150">
        <v>24.75406117715551</v>
      </c>
    </row>
    <row r="104" spans="1:20" x14ac:dyDescent="0.45">
      <c r="A104" s="150" t="s">
        <v>5236</v>
      </c>
      <c r="B104" s="150">
        <v>2012</v>
      </c>
      <c r="C104" s="151">
        <v>40923</v>
      </c>
      <c r="D104" s="150" t="s">
        <v>5210</v>
      </c>
      <c r="E104" s="150" t="s">
        <v>1943</v>
      </c>
      <c r="F104" s="150">
        <v>2</v>
      </c>
      <c r="G104" s="150">
        <v>5</v>
      </c>
      <c r="H104" s="150" t="s">
        <v>5313</v>
      </c>
      <c r="I104" s="150">
        <v>18</v>
      </c>
      <c r="J104" s="150" t="s">
        <v>5214</v>
      </c>
      <c r="K104" s="150" t="s">
        <v>5215</v>
      </c>
      <c r="L104" s="150"/>
      <c r="M104" s="150">
        <v>23</v>
      </c>
      <c r="N104" s="150">
        <v>21.238212541172249</v>
      </c>
      <c r="O104" s="150">
        <v>6.0437730101495264</v>
      </c>
      <c r="P104" s="150">
        <v>3.106893510723669</v>
      </c>
      <c r="Q104" s="150">
        <v>19.898269339608309</v>
      </c>
      <c r="R104" s="150">
        <v>5.5095763526342028</v>
      </c>
      <c r="S104" s="150">
        <v>3.369540281705699</v>
      </c>
      <c r="T104" s="150">
        <v>24.75406117715551</v>
      </c>
    </row>
    <row r="105" spans="1:20" x14ac:dyDescent="0.45">
      <c r="A105" s="150" t="s">
        <v>5236</v>
      </c>
      <c r="B105" s="150">
        <v>2012</v>
      </c>
      <c r="C105" s="151">
        <v>40923</v>
      </c>
      <c r="D105" s="150" t="s">
        <v>5210</v>
      </c>
      <c r="E105" s="150" t="s">
        <v>1943</v>
      </c>
      <c r="F105" s="150">
        <v>2</v>
      </c>
      <c r="G105" s="150">
        <v>6</v>
      </c>
      <c r="H105" s="150" t="s">
        <v>5313</v>
      </c>
      <c r="I105" s="150">
        <v>18</v>
      </c>
      <c r="J105" s="150" t="s">
        <v>228</v>
      </c>
      <c r="K105" s="150" t="s">
        <v>131</v>
      </c>
      <c r="L105" s="150">
        <v>19.594520547945201</v>
      </c>
      <c r="M105" s="150">
        <v>23</v>
      </c>
      <c r="N105" s="150">
        <v>28.42099319938697</v>
      </c>
      <c r="O105" s="150">
        <v>6.0772306337886466</v>
      </c>
      <c r="P105" s="150">
        <v>10.18930129802103</v>
      </c>
      <c r="Q105" s="150">
        <v>22.743244842255599</v>
      </c>
      <c r="R105" s="150">
        <v>5.6497246558971774</v>
      </c>
      <c r="S105" s="150">
        <v>5.7940708745640714</v>
      </c>
      <c r="T105" s="150">
        <v>24.75406117715551</v>
      </c>
    </row>
    <row r="106" spans="1:20" x14ac:dyDescent="0.45">
      <c r="A106" s="152" t="s">
        <v>5236</v>
      </c>
      <c r="B106" s="152">
        <v>2012</v>
      </c>
      <c r="C106" s="153">
        <v>40923</v>
      </c>
      <c r="D106" s="152" t="s">
        <v>5210</v>
      </c>
      <c r="E106" s="152" t="s">
        <v>1943</v>
      </c>
      <c r="F106" s="152">
        <v>3</v>
      </c>
      <c r="G106" s="152">
        <v>1</v>
      </c>
      <c r="H106" s="152" t="s">
        <v>5314</v>
      </c>
      <c r="I106" s="152">
        <v>19</v>
      </c>
      <c r="J106" s="152" t="s">
        <v>5240</v>
      </c>
      <c r="K106" s="152" t="s">
        <v>43</v>
      </c>
      <c r="L106" s="152"/>
      <c r="M106" s="152">
        <v>6</v>
      </c>
      <c r="N106" s="152">
        <v>25</v>
      </c>
      <c r="O106" s="152">
        <v>8.3333333330000006</v>
      </c>
      <c r="P106" s="152">
        <v>9.999965300266922E-10</v>
      </c>
      <c r="Q106" s="152">
        <v>32.225510319508473</v>
      </c>
      <c r="R106" s="152">
        <v>7.2042099788964391</v>
      </c>
      <c r="S106" s="152">
        <v>10.61288038281916</v>
      </c>
      <c r="T106" s="152">
        <v>23.716737582623431</v>
      </c>
    </row>
    <row r="107" spans="1:20" x14ac:dyDescent="0.45">
      <c r="A107" s="152" t="s">
        <v>5236</v>
      </c>
      <c r="B107" s="152">
        <v>2012</v>
      </c>
      <c r="C107" s="153">
        <v>40923</v>
      </c>
      <c r="D107" s="152" t="s">
        <v>5210</v>
      </c>
      <c r="E107" s="152" t="s">
        <v>1943</v>
      </c>
      <c r="F107" s="152">
        <v>3</v>
      </c>
      <c r="G107" s="152">
        <v>2</v>
      </c>
      <c r="H107" s="152" t="s">
        <v>5314</v>
      </c>
      <c r="I107" s="152">
        <v>19</v>
      </c>
      <c r="J107" s="152" t="s">
        <v>4746</v>
      </c>
      <c r="K107" s="152" t="s">
        <v>5216</v>
      </c>
      <c r="L107" s="152">
        <v>24.904109589041099</v>
      </c>
      <c r="M107" s="152">
        <v>5</v>
      </c>
      <c r="N107" s="152">
        <v>26.532891588996868</v>
      </c>
      <c r="O107" s="152">
        <v>5.3843708937390016</v>
      </c>
      <c r="P107" s="152">
        <v>10.379778907779871</v>
      </c>
      <c r="Q107" s="152">
        <v>28.208435272785572</v>
      </c>
      <c r="R107" s="152">
        <v>5.0997052404041332</v>
      </c>
      <c r="S107" s="152">
        <v>12.909319551573169</v>
      </c>
      <c r="T107" s="152">
        <v>23.716737582623431</v>
      </c>
    </row>
    <row r="108" spans="1:20" x14ac:dyDescent="0.45">
      <c r="A108" s="152" t="s">
        <v>5236</v>
      </c>
      <c r="B108" s="152">
        <v>2012</v>
      </c>
      <c r="C108" s="153">
        <v>40923</v>
      </c>
      <c r="D108" s="152" t="s">
        <v>5210</v>
      </c>
      <c r="E108" s="152" t="s">
        <v>1943</v>
      </c>
      <c r="F108" s="152">
        <v>3</v>
      </c>
      <c r="G108" s="152">
        <v>3</v>
      </c>
      <c r="H108" s="152" t="s">
        <v>5314</v>
      </c>
      <c r="I108" s="152">
        <v>19</v>
      </c>
      <c r="J108" s="152" t="s">
        <v>3397</v>
      </c>
      <c r="K108" s="152" t="s">
        <v>79</v>
      </c>
      <c r="L108" s="152">
        <v>20.142465753424659</v>
      </c>
      <c r="M108" s="152">
        <v>23</v>
      </c>
      <c r="N108" s="152">
        <v>27.137844767801141</v>
      </c>
      <c r="O108" s="152">
        <v>5.2015151160770419</v>
      </c>
      <c r="P108" s="152">
        <v>11.53329941957001</v>
      </c>
      <c r="Q108" s="152">
        <v>27.1056250604837</v>
      </c>
      <c r="R108" s="152">
        <v>4.9447847315862461</v>
      </c>
      <c r="S108" s="152">
        <v>12.27127086572496</v>
      </c>
      <c r="T108" s="152">
        <v>23.716737582623431</v>
      </c>
    </row>
    <row r="109" spans="1:20" x14ac:dyDescent="0.45">
      <c r="A109" s="152" t="s">
        <v>5236</v>
      </c>
      <c r="B109" s="152">
        <v>2012</v>
      </c>
      <c r="C109" s="153">
        <v>40923</v>
      </c>
      <c r="D109" s="152" t="s">
        <v>5210</v>
      </c>
      <c r="E109" s="152" t="s">
        <v>1943</v>
      </c>
      <c r="F109" s="152">
        <v>3</v>
      </c>
      <c r="G109" s="152">
        <v>4</v>
      </c>
      <c r="H109" s="152" t="s">
        <v>5314</v>
      </c>
      <c r="I109" s="152">
        <v>19</v>
      </c>
      <c r="J109" s="152" t="s">
        <v>5241</v>
      </c>
      <c r="K109" s="152" t="s">
        <v>5242</v>
      </c>
      <c r="L109" s="152"/>
      <c r="M109" s="152">
        <v>23</v>
      </c>
      <c r="N109" s="152">
        <v>25</v>
      </c>
      <c r="O109" s="152">
        <v>8.3333333330000006</v>
      </c>
      <c r="P109" s="152">
        <v>9.999965300266922E-10</v>
      </c>
      <c r="Q109" s="152">
        <v>23.386613471419199</v>
      </c>
      <c r="R109" s="152">
        <v>6.8191070672302416</v>
      </c>
      <c r="S109" s="152">
        <v>2.9292922697284709</v>
      </c>
      <c r="T109" s="152">
        <v>23.716737582623431</v>
      </c>
    </row>
    <row r="110" spans="1:20" x14ac:dyDescent="0.45">
      <c r="A110" s="152" t="s">
        <v>5236</v>
      </c>
      <c r="B110" s="152">
        <v>2012</v>
      </c>
      <c r="C110" s="153">
        <v>40923</v>
      </c>
      <c r="D110" s="152" t="s">
        <v>5210</v>
      </c>
      <c r="E110" s="152" t="s">
        <v>1943</v>
      </c>
      <c r="F110" s="152">
        <v>3</v>
      </c>
      <c r="G110" s="152">
        <v>5</v>
      </c>
      <c r="H110" s="152" t="s">
        <v>5314</v>
      </c>
      <c r="I110" s="152">
        <v>19</v>
      </c>
      <c r="J110" s="152" t="s">
        <v>367</v>
      </c>
      <c r="K110" s="152" t="s">
        <v>121</v>
      </c>
      <c r="L110" s="152">
        <v>20.80821917808219</v>
      </c>
      <c r="M110" s="152">
        <v>23</v>
      </c>
      <c r="N110" s="152">
        <v>25</v>
      </c>
      <c r="O110" s="152">
        <v>8.3333333330000006</v>
      </c>
      <c r="P110" s="152">
        <v>9.999965300266922E-10</v>
      </c>
      <c r="Q110" s="152">
        <v>20.43880447614097</v>
      </c>
      <c r="R110" s="152">
        <v>6.941243771098593</v>
      </c>
      <c r="S110" s="152">
        <v>-0.3849268371548078</v>
      </c>
      <c r="T110" s="152">
        <v>23.716737582623431</v>
      </c>
    </row>
    <row r="111" spans="1:20" x14ac:dyDescent="0.45">
      <c r="A111" s="152" t="s">
        <v>5236</v>
      </c>
      <c r="B111" s="152">
        <v>2012</v>
      </c>
      <c r="C111" s="153">
        <v>40923</v>
      </c>
      <c r="D111" s="152" t="s">
        <v>5210</v>
      </c>
      <c r="E111" s="152" t="s">
        <v>1943</v>
      </c>
      <c r="F111" s="152">
        <v>3</v>
      </c>
      <c r="G111" s="152">
        <v>6</v>
      </c>
      <c r="H111" s="152" t="s">
        <v>5314</v>
      </c>
      <c r="I111" s="152">
        <v>19</v>
      </c>
      <c r="J111" s="152" t="s">
        <v>5231</v>
      </c>
      <c r="K111" s="152" t="s">
        <v>5232</v>
      </c>
      <c r="L111" s="152"/>
      <c r="M111" s="152">
        <v>23</v>
      </c>
      <c r="N111" s="152">
        <v>13.62968913894257</v>
      </c>
      <c r="O111" s="152">
        <v>6.6576985935845876</v>
      </c>
      <c r="P111" s="152">
        <v>-6.3434066418111961</v>
      </c>
      <c r="Q111" s="152">
        <v>10.51647520158752</v>
      </c>
      <c r="R111" s="152">
        <v>6.2653904849740822</v>
      </c>
      <c r="S111" s="152">
        <v>-8.2796962533347234</v>
      </c>
      <c r="T111" s="152">
        <v>23.716737582623431</v>
      </c>
    </row>
    <row r="112" spans="1:20" x14ac:dyDescent="0.45">
      <c r="A112" s="154" t="s">
        <v>5236</v>
      </c>
      <c r="B112" s="154">
        <v>2012</v>
      </c>
      <c r="C112" s="155">
        <v>40923</v>
      </c>
      <c r="D112" s="154" t="s">
        <v>5210</v>
      </c>
      <c r="E112" s="154" t="s">
        <v>1943</v>
      </c>
      <c r="F112" s="154">
        <v>4</v>
      </c>
      <c r="G112" s="154">
        <v>1</v>
      </c>
      <c r="H112" s="154" t="s">
        <v>5315</v>
      </c>
      <c r="I112" s="154">
        <v>20</v>
      </c>
      <c r="J112" s="154" t="s">
        <v>359</v>
      </c>
      <c r="K112" s="154" t="s">
        <v>43</v>
      </c>
      <c r="L112" s="154">
        <v>21.11506849315068</v>
      </c>
      <c r="M112" s="154">
        <v>10</v>
      </c>
      <c r="N112" s="154">
        <v>23.733247460885948</v>
      </c>
      <c r="O112" s="154">
        <v>6.0492554945434778</v>
      </c>
      <c r="P112" s="154">
        <v>5.5854809772555178</v>
      </c>
      <c r="Q112" s="154">
        <v>28.346245013995361</v>
      </c>
      <c r="R112" s="154">
        <v>5.6715950296851227</v>
      </c>
      <c r="S112" s="154">
        <v>11.33145992493999</v>
      </c>
      <c r="T112" s="154">
        <v>23.077263619641801</v>
      </c>
    </row>
    <row r="113" spans="1:20" x14ac:dyDescent="0.45">
      <c r="A113" s="154" t="s">
        <v>5236</v>
      </c>
      <c r="B113" s="154">
        <v>2012</v>
      </c>
      <c r="C113" s="155">
        <v>40923</v>
      </c>
      <c r="D113" s="154" t="s">
        <v>5210</v>
      </c>
      <c r="E113" s="154" t="s">
        <v>1943</v>
      </c>
      <c r="F113" s="154">
        <v>4</v>
      </c>
      <c r="G113" s="154">
        <v>2</v>
      </c>
      <c r="H113" s="154" t="s">
        <v>5315</v>
      </c>
      <c r="I113" s="154">
        <v>20</v>
      </c>
      <c r="J113" s="154" t="s">
        <v>2535</v>
      </c>
      <c r="K113" s="154" t="s">
        <v>5212</v>
      </c>
      <c r="L113" s="154">
        <v>22.043835616438361</v>
      </c>
      <c r="M113" s="154">
        <v>7</v>
      </c>
      <c r="N113" s="154">
        <v>25</v>
      </c>
      <c r="O113" s="154">
        <v>8.3333333330000006</v>
      </c>
      <c r="P113" s="154">
        <v>9.999965300266922E-10</v>
      </c>
      <c r="Q113" s="154">
        <v>27.790560573940819</v>
      </c>
      <c r="R113" s="154">
        <v>6.8109561717028226</v>
      </c>
      <c r="S113" s="154">
        <v>7.3576920588323516</v>
      </c>
      <c r="T113" s="154">
        <v>23.077263619641801</v>
      </c>
    </row>
    <row r="114" spans="1:20" x14ac:dyDescent="0.45">
      <c r="A114" s="154" t="s">
        <v>5236</v>
      </c>
      <c r="B114" s="154">
        <v>2012</v>
      </c>
      <c r="C114" s="155">
        <v>40923</v>
      </c>
      <c r="D114" s="154" t="s">
        <v>5210</v>
      </c>
      <c r="E114" s="154" t="s">
        <v>1943</v>
      </c>
      <c r="F114" s="154">
        <v>4</v>
      </c>
      <c r="G114" s="154">
        <v>3</v>
      </c>
      <c r="H114" s="154" t="s">
        <v>5315</v>
      </c>
      <c r="I114" s="154">
        <v>20</v>
      </c>
      <c r="J114" s="154" t="s">
        <v>344</v>
      </c>
      <c r="K114" s="154" t="s">
        <v>55</v>
      </c>
      <c r="L114" s="154">
        <v>24.695890410958899</v>
      </c>
      <c r="M114" s="154">
        <v>23</v>
      </c>
      <c r="N114" s="154">
        <v>12.80759787660663</v>
      </c>
      <c r="O114" s="154">
        <v>6.5729362427651852</v>
      </c>
      <c r="P114" s="154">
        <v>-6.9112108516889297</v>
      </c>
      <c r="Q114" s="154">
        <v>17.451387567973349</v>
      </c>
      <c r="R114" s="154">
        <v>5.7792832994040264</v>
      </c>
      <c r="S114" s="154">
        <v>0.1135376697612713</v>
      </c>
      <c r="T114" s="154">
        <v>23.077263619641801</v>
      </c>
    </row>
    <row r="115" spans="1:20" x14ac:dyDescent="0.45">
      <c r="A115" s="154" t="s">
        <v>5236</v>
      </c>
      <c r="B115" s="154">
        <v>2012</v>
      </c>
      <c r="C115" s="155">
        <v>40923</v>
      </c>
      <c r="D115" s="154" t="s">
        <v>5210</v>
      </c>
      <c r="E115" s="154" t="s">
        <v>1943</v>
      </c>
      <c r="F115" s="154">
        <v>4</v>
      </c>
      <c r="G115" s="154">
        <v>4</v>
      </c>
      <c r="H115" s="154" t="s">
        <v>5315</v>
      </c>
      <c r="I115" s="154">
        <v>20</v>
      </c>
      <c r="J115" s="154" t="s">
        <v>3197</v>
      </c>
      <c r="K115" s="154" t="s">
        <v>2312</v>
      </c>
      <c r="L115" s="154">
        <v>24.224657534246571</v>
      </c>
      <c r="M115" s="154">
        <v>23</v>
      </c>
      <c r="N115" s="154">
        <v>25</v>
      </c>
      <c r="O115" s="154">
        <v>8.3333333330000006</v>
      </c>
      <c r="P115" s="154">
        <v>9.999965300266922E-10</v>
      </c>
      <c r="Q115" s="154">
        <v>23.604038352109932</v>
      </c>
      <c r="R115" s="154">
        <v>6.6922683762853623</v>
      </c>
      <c r="S115" s="154">
        <v>3.527233223253841</v>
      </c>
      <c r="T115" s="154">
        <v>23.077263619641801</v>
      </c>
    </row>
    <row r="116" spans="1:20" x14ac:dyDescent="0.45">
      <c r="A116" s="154" t="s">
        <v>5236</v>
      </c>
      <c r="B116" s="154">
        <v>2012</v>
      </c>
      <c r="C116" s="155">
        <v>40923</v>
      </c>
      <c r="D116" s="154" t="s">
        <v>5210</v>
      </c>
      <c r="E116" s="154" t="s">
        <v>1943</v>
      </c>
      <c r="F116" s="154">
        <v>4</v>
      </c>
      <c r="G116" s="154">
        <v>5</v>
      </c>
      <c r="H116" s="154" t="s">
        <v>5315</v>
      </c>
      <c r="I116" s="154">
        <v>20</v>
      </c>
      <c r="J116" s="154" t="s">
        <v>147</v>
      </c>
      <c r="K116" s="154" t="s">
        <v>67</v>
      </c>
      <c r="L116" s="154">
        <v>17.07123287671233</v>
      </c>
      <c r="M116" s="154">
        <v>23</v>
      </c>
      <c r="N116" s="154">
        <v>25</v>
      </c>
      <c r="O116" s="154">
        <v>8.3333333330000006</v>
      </c>
      <c r="P116" s="154">
        <v>9.999965300266922E-10</v>
      </c>
      <c r="Q116" s="154">
        <v>21.81761558822711</v>
      </c>
      <c r="R116" s="154">
        <v>6.7187253091086987</v>
      </c>
      <c r="S116" s="154">
        <v>1.661439660901014</v>
      </c>
      <c r="T116" s="154">
        <v>23.077263619641801</v>
      </c>
    </row>
    <row r="117" spans="1:20" x14ac:dyDescent="0.45">
      <c r="A117" s="154" t="s">
        <v>5236</v>
      </c>
      <c r="B117" s="154">
        <v>2012</v>
      </c>
      <c r="C117" s="155">
        <v>40923</v>
      </c>
      <c r="D117" s="154" t="s">
        <v>5210</v>
      </c>
      <c r="E117" s="154" t="s">
        <v>1943</v>
      </c>
      <c r="F117" s="154">
        <v>4</v>
      </c>
      <c r="G117" s="154">
        <v>6</v>
      </c>
      <c r="H117" s="154" t="s">
        <v>5315</v>
      </c>
      <c r="I117" s="154">
        <v>20</v>
      </c>
      <c r="J117" s="154" t="s">
        <v>5061</v>
      </c>
      <c r="K117" s="154" t="s">
        <v>5228</v>
      </c>
      <c r="L117" s="154">
        <v>18.345205479452051</v>
      </c>
      <c r="M117" s="154">
        <v>23</v>
      </c>
      <c r="N117" s="154">
        <v>25</v>
      </c>
      <c r="O117" s="154">
        <v>8.3333333330000006</v>
      </c>
      <c r="P117" s="154">
        <v>9.999965300266922E-10</v>
      </c>
      <c r="Q117" s="154">
        <v>19.672021448957569</v>
      </c>
      <c r="R117" s="154">
        <v>6.8084523966199413</v>
      </c>
      <c r="S117" s="154">
        <v>-0.75333574090225852</v>
      </c>
      <c r="T117" s="154">
        <v>23.077263619641801</v>
      </c>
    </row>
    <row r="118" spans="1:20" x14ac:dyDescent="0.45">
      <c r="A118" s="154" t="s">
        <v>5236</v>
      </c>
      <c r="B118" s="154">
        <v>2012</v>
      </c>
      <c r="C118" s="155">
        <v>40923</v>
      </c>
      <c r="D118" s="154" t="s">
        <v>5210</v>
      </c>
      <c r="E118" s="154" t="s">
        <v>1943</v>
      </c>
      <c r="F118" s="154">
        <v>4</v>
      </c>
      <c r="G118" s="154">
        <v>7</v>
      </c>
      <c r="H118" s="154" t="s">
        <v>5315</v>
      </c>
      <c r="I118" s="154">
        <v>20</v>
      </c>
      <c r="J118" s="154" t="s">
        <v>5243</v>
      </c>
      <c r="K118" s="154" t="s">
        <v>251</v>
      </c>
      <c r="L118" s="154"/>
      <c r="M118" s="154">
        <v>23</v>
      </c>
      <c r="N118" s="154">
        <v>25</v>
      </c>
      <c r="O118" s="154">
        <v>8.3333333330000006</v>
      </c>
      <c r="P118" s="154">
        <v>9.999965300266922E-10</v>
      </c>
      <c r="Q118" s="154">
        <v>16.403732469951319</v>
      </c>
      <c r="R118" s="154">
        <v>7.122117253782176</v>
      </c>
      <c r="S118" s="154">
        <v>-4.9626192913952067</v>
      </c>
      <c r="T118" s="154">
        <v>23.077263619641801</v>
      </c>
    </row>
    <row r="119" spans="1:20" x14ac:dyDescent="0.45">
      <c r="A119" s="156" t="s">
        <v>5236</v>
      </c>
      <c r="B119" s="156">
        <v>2012</v>
      </c>
      <c r="C119" s="157">
        <v>40923</v>
      </c>
      <c r="D119" s="156" t="s">
        <v>5210</v>
      </c>
      <c r="E119" s="156" t="s">
        <v>1943</v>
      </c>
      <c r="F119" s="156">
        <v>5</v>
      </c>
      <c r="G119" s="156">
        <v>1</v>
      </c>
      <c r="H119" s="156" t="s">
        <v>5316</v>
      </c>
      <c r="I119" s="156">
        <v>21</v>
      </c>
      <c r="J119" s="156" t="s">
        <v>422</v>
      </c>
      <c r="K119" s="156" t="s">
        <v>43</v>
      </c>
      <c r="L119" s="156">
        <v>20.964383561643839</v>
      </c>
      <c r="M119" s="156">
        <v>8</v>
      </c>
      <c r="N119" s="156">
        <v>13.67831811076865</v>
      </c>
      <c r="O119" s="156">
        <v>6.6654749176000756</v>
      </c>
      <c r="P119" s="156">
        <v>-6.3181066420315748</v>
      </c>
      <c r="Q119" s="156">
        <v>22.09211642326769</v>
      </c>
      <c r="R119" s="156">
        <v>5.98532212738289</v>
      </c>
      <c r="S119" s="156">
        <v>4.1361500411190164</v>
      </c>
      <c r="T119" s="156">
        <v>23.141939993412201</v>
      </c>
    </row>
    <row r="120" spans="1:20" x14ac:dyDescent="0.45">
      <c r="A120" s="156" t="s">
        <v>5236</v>
      </c>
      <c r="B120" s="156">
        <v>2012</v>
      </c>
      <c r="C120" s="157">
        <v>40923</v>
      </c>
      <c r="D120" s="156" t="s">
        <v>5210</v>
      </c>
      <c r="E120" s="156" t="s">
        <v>1943</v>
      </c>
      <c r="F120" s="156">
        <v>5</v>
      </c>
      <c r="G120" s="156">
        <v>2</v>
      </c>
      <c r="H120" s="156" t="s">
        <v>5316</v>
      </c>
      <c r="I120" s="156">
        <v>21</v>
      </c>
      <c r="J120" s="156" t="s">
        <v>348</v>
      </c>
      <c r="K120" s="156" t="s">
        <v>37</v>
      </c>
      <c r="L120" s="156">
        <v>22.18082191780822</v>
      </c>
      <c r="M120" s="156">
        <v>23</v>
      </c>
      <c r="N120" s="156">
        <v>25</v>
      </c>
      <c r="O120" s="156">
        <v>8.3333333330000006</v>
      </c>
      <c r="P120" s="156">
        <v>9.999965300266922E-10</v>
      </c>
      <c r="Q120" s="156">
        <v>28.0544104624021</v>
      </c>
      <c r="R120" s="156">
        <v>6.751656562038244</v>
      </c>
      <c r="S120" s="156">
        <v>7.7994407762873692</v>
      </c>
      <c r="T120" s="156">
        <v>23.141939993412201</v>
      </c>
    </row>
    <row r="121" spans="1:20" x14ac:dyDescent="0.45">
      <c r="A121" s="156" t="s">
        <v>5236</v>
      </c>
      <c r="B121" s="156">
        <v>2012</v>
      </c>
      <c r="C121" s="157">
        <v>40923</v>
      </c>
      <c r="D121" s="156" t="s">
        <v>5210</v>
      </c>
      <c r="E121" s="156" t="s">
        <v>1943</v>
      </c>
      <c r="F121" s="156">
        <v>5</v>
      </c>
      <c r="G121" s="156">
        <v>3</v>
      </c>
      <c r="H121" s="156" t="s">
        <v>5316</v>
      </c>
      <c r="I121" s="156">
        <v>21</v>
      </c>
      <c r="J121" s="156" t="s">
        <v>4763</v>
      </c>
      <c r="K121" s="156" t="s">
        <v>5229</v>
      </c>
      <c r="L121" s="156">
        <v>22.912328767123292</v>
      </c>
      <c r="M121" s="156">
        <v>11</v>
      </c>
      <c r="N121" s="156">
        <v>27.66217391187298</v>
      </c>
      <c r="O121" s="156">
        <v>6.0652463195060964</v>
      </c>
      <c r="P121" s="156">
        <v>9.466434953354689</v>
      </c>
      <c r="Q121" s="156">
        <v>27.58317213521779</v>
      </c>
      <c r="R121" s="156">
        <v>5.4648962788884452</v>
      </c>
      <c r="S121" s="156">
        <v>11.18848329855245</v>
      </c>
      <c r="T121" s="156">
        <v>23.141939993412201</v>
      </c>
    </row>
    <row r="122" spans="1:20" x14ac:dyDescent="0.45">
      <c r="A122" s="156" t="s">
        <v>5236</v>
      </c>
      <c r="B122" s="156">
        <v>2012</v>
      </c>
      <c r="C122" s="157">
        <v>40923</v>
      </c>
      <c r="D122" s="156" t="s">
        <v>5210</v>
      </c>
      <c r="E122" s="156" t="s">
        <v>1943</v>
      </c>
      <c r="F122" s="156">
        <v>5</v>
      </c>
      <c r="G122" s="156">
        <v>4</v>
      </c>
      <c r="H122" s="156" t="s">
        <v>5316</v>
      </c>
      <c r="I122" s="156">
        <v>21</v>
      </c>
      <c r="J122" s="156" t="s">
        <v>352</v>
      </c>
      <c r="K122" s="156" t="s">
        <v>282</v>
      </c>
      <c r="L122" s="156">
        <v>17.232876712328771</v>
      </c>
      <c r="M122" s="156">
        <v>23</v>
      </c>
      <c r="N122" s="156">
        <v>25</v>
      </c>
      <c r="O122" s="156">
        <v>8.3333333330000006</v>
      </c>
      <c r="P122" s="156">
        <v>9.999965300266922E-10</v>
      </c>
      <c r="Q122" s="156">
        <v>24.245747424801959</v>
      </c>
      <c r="R122" s="156">
        <v>6.6856297123039088</v>
      </c>
      <c r="S122" s="156">
        <v>4.1888582878902314</v>
      </c>
      <c r="T122" s="156">
        <v>23.141939993412201</v>
      </c>
    </row>
    <row r="123" spans="1:20" x14ac:dyDescent="0.45">
      <c r="A123" s="156" t="s">
        <v>5236</v>
      </c>
      <c r="B123" s="156">
        <v>2012</v>
      </c>
      <c r="C123" s="157">
        <v>40923</v>
      </c>
      <c r="D123" s="156" t="s">
        <v>5210</v>
      </c>
      <c r="E123" s="156" t="s">
        <v>1943</v>
      </c>
      <c r="F123" s="156">
        <v>5</v>
      </c>
      <c r="G123" s="156">
        <v>5</v>
      </c>
      <c r="H123" s="156" t="s">
        <v>5316</v>
      </c>
      <c r="I123" s="156">
        <v>21</v>
      </c>
      <c r="J123" s="156" t="s">
        <v>5244</v>
      </c>
      <c r="K123" s="156" t="s">
        <v>61</v>
      </c>
      <c r="L123" s="156"/>
      <c r="M123" s="156">
        <v>23</v>
      </c>
      <c r="N123" s="156">
        <v>25</v>
      </c>
      <c r="O123" s="156">
        <v>8.3333333330000006</v>
      </c>
      <c r="P123" s="156">
        <v>9.999965300266922E-10</v>
      </c>
      <c r="Q123" s="156">
        <v>22.26461626055146</v>
      </c>
      <c r="R123" s="156">
        <v>6.7142548991662059</v>
      </c>
      <c r="S123" s="156">
        <v>2.1218515630528429</v>
      </c>
      <c r="T123" s="156">
        <v>23.141939993412201</v>
      </c>
    </row>
    <row r="124" spans="1:20" x14ac:dyDescent="0.45">
      <c r="A124" s="156" t="s">
        <v>5236</v>
      </c>
      <c r="B124" s="156">
        <v>2012</v>
      </c>
      <c r="C124" s="157">
        <v>40923</v>
      </c>
      <c r="D124" s="156" t="s">
        <v>5210</v>
      </c>
      <c r="E124" s="156" t="s">
        <v>1943</v>
      </c>
      <c r="F124" s="156">
        <v>5</v>
      </c>
      <c r="G124" s="156">
        <v>6</v>
      </c>
      <c r="H124" s="156" t="s">
        <v>5316</v>
      </c>
      <c r="I124" s="156">
        <v>21</v>
      </c>
      <c r="J124" s="156" t="s">
        <v>382</v>
      </c>
      <c r="K124" s="156" t="s">
        <v>49</v>
      </c>
      <c r="L124" s="156">
        <v>21.019178082191779</v>
      </c>
      <c r="M124" s="156">
        <v>23</v>
      </c>
      <c r="N124" s="156">
        <v>20.653087931243821</v>
      </c>
      <c r="O124" s="156">
        <v>6.0342287117518572</v>
      </c>
      <c r="P124" s="156">
        <v>2.5504017959882499</v>
      </c>
      <c r="Q124" s="156">
        <v>18.550404517286839</v>
      </c>
      <c r="R124" s="156">
        <v>5.5082154040955604</v>
      </c>
      <c r="S124" s="156">
        <v>2.0257583050001529</v>
      </c>
      <c r="T124" s="156">
        <v>23.141939993412201</v>
      </c>
    </row>
    <row r="125" spans="1:20" x14ac:dyDescent="0.45">
      <c r="A125" s="156" t="s">
        <v>5236</v>
      </c>
      <c r="B125" s="156">
        <v>2012</v>
      </c>
      <c r="C125" s="157">
        <v>40923</v>
      </c>
      <c r="D125" s="156" t="s">
        <v>5210</v>
      </c>
      <c r="E125" s="156" t="s">
        <v>1943</v>
      </c>
      <c r="F125" s="156">
        <v>5</v>
      </c>
      <c r="G125" s="156">
        <v>9</v>
      </c>
      <c r="H125" s="156" t="s">
        <v>5316</v>
      </c>
      <c r="I125" s="156">
        <v>21</v>
      </c>
      <c r="J125" s="156" t="s">
        <v>4380</v>
      </c>
      <c r="K125" s="156" t="s">
        <v>213</v>
      </c>
      <c r="L125" s="156">
        <v>29.506849315068489</v>
      </c>
      <c r="M125" s="156">
        <v>23</v>
      </c>
      <c r="N125" s="156">
        <v>25</v>
      </c>
      <c r="O125" s="156">
        <v>8.3333333330000006</v>
      </c>
      <c r="P125" s="156">
        <v>9.999965300266922E-10</v>
      </c>
      <c r="Q125" s="156">
        <v>16.595435077542859</v>
      </c>
      <c r="R125" s="156">
        <v>7.1216808842846424</v>
      </c>
      <c r="S125" s="156">
        <v>-4.7696075753110634</v>
      </c>
      <c r="T125" s="156">
        <v>23.141939993412201</v>
      </c>
    </row>
    <row r="126" spans="1:20" x14ac:dyDescent="0.45">
      <c r="A126" s="158" t="s">
        <v>5236</v>
      </c>
      <c r="B126" s="158">
        <v>2012</v>
      </c>
      <c r="C126" s="159">
        <v>40923</v>
      </c>
      <c r="D126" s="158" t="s">
        <v>5210</v>
      </c>
      <c r="E126" s="158" t="s">
        <v>1943</v>
      </c>
      <c r="F126" s="158">
        <v>6</v>
      </c>
      <c r="G126" s="158">
        <v>1</v>
      </c>
      <c r="H126" s="158" t="s">
        <v>5317</v>
      </c>
      <c r="I126" s="158">
        <v>22</v>
      </c>
      <c r="J126" s="158" t="s">
        <v>5217</v>
      </c>
      <c r="K126" s="158" t="s">
        <v>5213</v>
      </c>
      <c r="L126" s="158"/>
      <c r="M126" s="158">
        <v>3</v>
      </c>
      <c r="N126" s="158">
        <v>22.915804363427799</v>
      </c>
      <c r="O126" s="158">
        <v>6.0985216192710983</v>
      </c>
      <c r="P126" s="158">
        <v>4.6202395056145029</v>
      </c>
      <c r="Q126" s="158">
        <v>28.2029787892962</v>
      </c>
      <c r="R126" s="158">
        <v>5.6881013855967888</v>
      </c>
      <c r="S126" s="158">
        <v>11.138674632505831</v>
      </c>
      <c r="T126" s="158">
        <v>22.995279418781369</v>
      </c>
    </row>
    <row r="127" spans="1:20" x14ac:dyDescent="0.45">
      <c r="A127" s="158" t="s">
        <v>5236</v>
      </c>
      <c r="B127" s="158">
        <v>2012</v>
      </c>
      <c r="C127" s="159">
        <v>40923</v>
      </c>
      <c r="D127" s="158" t="s">
        <v>5210</v>
      </c>
      <c r="E127" s="158" t="s">
        <v>1943</v>
      </c>
      <c r="F127" s="158">
        <v>6</v>
      </c>
      <c r="G127" s="158">
        <v>2</v>
      </c>
      <c r="H127" s="158" t="s">
        <v>5317</v>
      </c>
      <c r="I127" s="158">
        <v>22</v>
      </c>
      <c r="J127" s="158" t="s">
        <v>2761</v>
      </c>
      <c r="K127" s="158" t="s">
        <v>5227</v>
      </c>
      <c r="L127" s="158">
        <v>23.591780821917808</v>
      </c>
      <c r="M127" s="158">
        <v>12</v>
      </c>
      <c r="N127" s="158">
        <v>25</v>
      </c>
      <c r="O127" s="158">
        <v>8.3333333330000006</v>
      </c>
      <c r="P127" s="158">
        <v>9.999965300266922E-10</v>
      </c>
      <c r="Q127" s="158">
        <v>28.569699724856051</v>
      </c>
      <c r="R127" s="158">
        <v>6.8167503362765931</v>
      </c>
      <c r="S127" s="158">
        <v>8.1194487160262661</v>
      </c>
      <c r="T127" s="158">
        <v>22.995279418781369</v>
      </c>
    </row>
    <row r="128" spans="1:20" x14ac:dyDescent="0.45">
      <c r="A128" s="158" t="s">
        <v>5236</v>
      </c>
      <c r="B128" s="158">
        <v>2012</v>
      </c>
      <c r="C128" s="159">
        <v>40923</v>
      </c>
      <c r="D128" s="158" t="s">
        <v>5210</v>
      </c>
      <c r="E128" s="158" t="s">
        <v>1943</v>
      </c>
      <c r="F128" s="158">
        <v>6</v>
      </c>
      <c r="G128" s="158">
        <v>3</v>
      </c>
      <c r="H128" s="158" t="s">
        <v>5317</v>
      </c>
      <c r="I128" s="158">
        <v>22</v>
      </c>
      <c r="J128" s="158" t="s">
        <v>5245</v>
      </c>
      <c r="K128" s="158" t="s">
        <v>5219</v>
      </c>
      <c r="L128" s="158"/>
      <c r="M128" s="158">
        <v>23</v>
      </c>
      <c r="N128" s="158">
        <v>25</v>
      </c>
      <c r="O128" s="158">
        <v>8.3333333330000006</v>
      </c>
      <c r="P128" s="158">
        <v>9.999965300266922E-10</v>
      </c>
      <c r="Q128" s="158">
        <v>26.321909790329642</v>
      </c>
      <c r="R128" s="158">
        <v>6.750951122576712</v>
      </c>
      <c r="S128" s="158">
        <v>6.0690564225995054</v>
      </c>
      <c r="T128" s="158">
        <v>22.995279418781369</v>
      </c>
    </row>
    <row r="129" spans="1:20" x14ac:dyDescent="0.45">
      <c r="A129" s="158" t="s">
        <v>5236</v>
      </c>
      <c r="B129" s="158">
        <v>2012</v>
      </c>
      <c r="C129" s="159">
        <v>40923</v>
      </c>
      <c r="D129" s="158" t="s">
        <v>5210</v>
      </c>
      <c r="E129" s="158" t="s">
        <v>1943</v>
      </c>
      <c r="F129" s="158">
        <v>6</v>
      </c>
      <c r="G129" s="158">
        <v>4</v>
      </c>
      <c r="H129" s="158" t="s">
        <v>5317</v>
      </c>
      <c r="I129" s="158">
        <v>22</v>
      </c>
      <c r="J129" s="158" t="s">
        <v>4558</v>
      </c>
      <c r="K129" s="158" t="s">
        <v>5246</v>
      </c>
      <c r="L129" s="158">
        <v>27.827397260273969</v>
      </c>
      <c r="M129" s="158">
        <v>23</v>
      </c>
      <c r="N129" s="158">
        <v>25</v>
      </c>
      <c r="O129" s="158">
        <v>8.3333333330000006</v>
      </c>
      <c r="P129" s="158">
        <v>9.999965300266922E-10</v>
      </c>
      <c r="Q129" s="158">
        <v>24.26048039115123</v>
      </c>
      <c r="R129" s="158">
        <v>6.7397946145878231</v>
      </c>
      <c r="S129" s="158">
        <v>4.041096547387756</v>
      </c>
      <c r="T129" s="158">
        <v>22.995279418781369</v>
      </c>
    </row>
    <row r="130" spans="1:20" x14ac:dyDescent="0.45">
      <c r="A130" s="158" t="s">
        <v>5236</v>
      </c>
      <c r="B130" s="158">
        <v>2012</v>
      </c>
      <c r="C130" s="159">
        <v>40923</v>
      </c>
      <c r="D130" s="158" t="s">
        <v>5210</v>
      </c>
      <c r="E130" s="158" t="s">
        <v>1943</v>
      </c>
      <c r="F130" s="158">
        <v>6</v>
      </c>
      <c r="G130" s="158">
        <v>5</v>
      </c>
      <c r="H130" s="158" t="s">
        <v>5317</v>
      </c>
      <c r="I130" s="158">
        <v>22</v>
      </c>
      <c r="J130" s="158" t="s">
        <v>4618</v>
      </c>
      <c r="K130" s="158" t="s">
        <v>5242</v>
      </c>
      <c r="L130" s="158">
        <v>23.227397260273971</v>
      </c>
      <c r="M130" s="158">
        <v>23</v>
      </c>
      <c r="N130" s="158">
        <v>25</v>
      </c>
      <c r="O130" s="158">
        <v>8.3333333330000006</v>
      </c>
      <c r="P130" s="158">
        <v>9.999965300266922E-10</v>
      </c>
      <c r="Q130" s="158">
        <v>22.10544434232774</v>
      </c>
      <c r="R130" s="158">
        <v>6.7738683564878857</v>
      </c>
      <c r="S130" s="158">
        <v>1.783839272864078</v>
      </c>
      <c r="T130" s="158">
        <v>22.995279418781369</v>
      </c>
    </row>
    <row r="131" spans="1:20" x14ac:dyDescent="0.45">
      <c r="A131" s="158" t="s">
        <v>5236</v>
      </c>
      <c r="B131" s="158">
        <v>2012</v>
      </c>
      <c r="C131" s="159">
        <v>40923</v>
      </c>
      <c r="D131" s="158" t="s">
        <v>5210</v>
      </c>
      <c r="E131" s="158" t="s">
        <v>1943</v>
      </c>
      <c r="F131" s="158">
        <v>6</v>
      </c>
      <c r="G131" s="158">
        <v>6</v>
      </c>
      <c r="H131" s="158" t="s">
        <v>5317</v>
      </c>
      <c r="I131" s="158">
        <v>22</v>
      </c>
      <c r="J131" s="158" t="s">
        <v>5247</v>
      </c>
      <c r="K131" s="158" t="s">
        <v>251</v>
      </c>
      <c r="L131" s="158"/>
      <c r="M131" s="158">
        <v>23</v>
      </c>
      <c r="N131" s="158">
        <v>25</v>
      </c>
      <c r="O131" s="158">
        <v>8.3333333330000006</v>
      </c>
      <c r="P131" s="158">
        <v>9.999965300266922E-10</v>
      </c>
      <c r="Q131" s="158">
        <v>19.47196892942334</v>
      </c>
      <c r="R131" s="158">
        <v>6.8858543214587611</v>
      </c>
      <c r="S131" s="158">
        <v>-1.1855940349529379</v>
      </c>
      <c r="T131" s="158">
        <v>22.995279418781369</v>
      </c>
    </row>
    <row r="132" spans="1:20" x14ac:dyDescent="0.45">
      <c r="A132" s="158" t="s">
        <v>5236</v>
      </c>
      <c r="B132" s="158">
        <v>2012</v>
      </c>
      <c r="C132" s="159">
        <v>40923</v>
      </c>
      <c r="D132" s="158" t="s">
        <v>5210</v>
      </c>
      <c r="E132" s="158" t="s">
        <v>1943</v>
      </c>
      <c r="F132" s="158">
        <v>6</v>
      </c>
      <c r="G132" s="158">
        <v>7</v>
      </c>
      <c r="H132" s="158" t="s">
        <v>5317</v>
      </c>
      <c r="I132" s="158">
        <v>22</v>
      </c>
      <c r="J132" s="158" t="s">
        <v>221</v>
      </c>
      <c r="K132" s="158" t="s">
        <v>223</v>
      </c>
      <c r="L132" s="158">
        <v>21.646575342465749</v>
      </c>
      <c r="M132" s="158">
        <v>23</v>
      </c>
      <c r="N132" s="158">
        <v>13.051151568041769</v>
      </c>
      <c r="O132" s="158">
        <v>6.6220338396953684</v>
      </c>
      <c r="P132" s="158">
        <v>-6.8149499510443263</v>
      </c>
      <c r="Q132" s="158">
        <v>9.6524304574377133</v>
      </c>
      <c r="R132" s="158">
        <v>6.2000584108038206</v>
      </c>
      <c r="S132" s="158">
        <v>-8.9477447749737529</v>
      </c>
      <c r="T132" s="158">
        <v>22.995279418781369</v>
      </c>
    </row>
    <row r="133" spans="1:20" x14ac:dyDescent="0.45">
      <c r="A133" s="130" t="s">
        <v>5236</v>
      </c>
      <c r="B133" s="130">
        <v>2012</v>
      </c>
      <c r="C133" s="131">
        <v>40923</v>
      </c>
      <c r="D133" s="130" t="s">
        <v>5210</v>
      </c>
      <c r="E133" s="130" t="s">
        <v>5233</v>
      </c>
      <c r="F133" s="130">
        <v>1</v>
      </c>
      <c r="G133" s="130">
        <v>1</v>
      </c>
      <c r="H133" s="130" t="s">
        <v>5318</v>
      </c>
      <c r="I133" s="130">
        <v>23</v>
      </c>
      <c r="J133" s="130" t="s">
        <v>433</v>
      </c>
      <c r="K133" s="130" t="s">
        <v>282</v>
      </c>
      <c r="L133" s="130">
        <v>19.106849315068491</v>
      </c>
      <c r="M133" s="130">
        <v>4</v>
      </c>
      <c r="N133" s="130">
        <v>34.82390912322002</v>
      </c>
      <c r="O133" s="130">
        <v>5.015527407105437</v>
      </c>
      <c r="P133" s="130">
        <v>19.777326901903709</v>
      </c>
      <c r="Q133" s="130">
        <v>36.543537204966142</v>
      </c>
      <c r="R133" s="130">
        <v>5.0176468761471016</v>
      </c>
      <c r="S133" s="130">
        <v>21.49059657652483</v>
      </c>
      <c r="T133" s="130">
        <v>24.639706224510949</v>
      </c>
    </row>
    <row r="134" spans="1:20" x14ac:dyDescent="0.45">
      <c r="A134" s="130" t="s">
        <v>5236</v>
      </c>
      <c r="B134" s="130">
        <v>2012</v>
      </c>
      <c r="C134" s="131">
        <v>40923</v>
      </c>
      <c r="D134" s="130" t="s">
        <v>5210</v>
      </c>
      <c r="E134" s="130" t="s">
        <v>5233</v>
      </c>
      <c r="F134" s="130">
        <v>1</v>
      </c>
      <c r="G134" s="130">
        <v>2</v>
      </c>
      <c r="H134" s="130" t="s">
        <v>5318</v>
      </c>
      <c r="I134" s="130">
        <v>23</v>
      </c>
      <c r="J134" s="130" t="s">
        <v>3197</v>
      </c>
      <c r="K134" s="130" t="s">
        <v>2312</v>
      </c>
      <c r="L134" s="130">
        <v>24.224657534246571</v>
      </c>
      <c r="M134" s="130">
        <v>23</v>
      </c>
      <c r="N134" s="130">
        <v>23.604038352109932</v>
      </c>
      <c r="O134" s="130">
        <v>6.6922683762853623</v>
      </c>
      <c r="P134" s="130">
        <v>3.527233223253841</v>
      </c>
      <c r="Q134" s="130">
        <v>26.392704372029069</v>
      </c>
      <c r="R134" s="130">
        <v>6.0137496291658232</v>
      </c>
      <c r="S134" s="130">
        <v>8.351455484531602</v>
      </c>
      <c r="T134" s="130">
        <v>24.639706224510949</v>
      </c>
    </row>
    <row r="135" spans="1:20" x14ac:dyDescent="0.45">
      <c r="A135" s="130" t="s">
        <v>5236</v>
      </c>
      <c r="B135" s="130">
        <v>2012</v>
      </c>
      <c r="C135" s="131">
        <v>40923</v>
      </c>
      <c r="D135" s="130" t="s">
        <v>5210</v>
      </c>
      <c r="E135" s="130" t="s">
        <v>5233</v>
      </c>
      <c r="F135" s="130">
        <v>1</v>
      </c>
      <c r="G135" s="130">
        <v>3</v>
      </c>
      <c r="H135" s="130" t="s">
        <v>5318</v>
      </c>
      <c r="I135" s="130">
        <v>23</v>
      </c>
      <c r="J135" s="130" t="s">
        <v>5245</v>
      </c>
      <c r="K135" s="130" t="s">
        <v>5219</v>
      </c>
      <c r="L135" s="130"/>
      <c r="M135" s="130">
        <v>23</v>
      </c>
      <c r="N135" s="130">
        <v>26.321909790329642</v>
      </c>
      <c r="O135" s="130">
        <v>6.750951122576712</v>
      </c>
      <c r="P135" s="130">
        <v>6.0690564225995054</v>
      </c>
      <c r="Q135" s="130">
        <v>25.65491305192187</v>
      </c>
      <c r="R135" s="130">
        <v>6.0033800453903847</v>
      </c>
      <c r="S135" s="130">
        <v>7.6447729157507212</v>
      </c>
      <c r="T135" s="130">
        <v>24.639706224510949</v>
      </c>
    </row>
    <row r="136" spans="1:20" x14ac:dyDescent="0.45">
      <c r="A136" s="130" t="s">
        <v>5236</v>
      </c>
      <c r="B136" s="130">
        <v>2012</v>
      </c>
      <c r="C136" s="131">
        <v>40923</v>
      </c>
      <c r="D136" s="130" t="s">
        <v>5210</v>
      </c>
      <c r="E136" s="130" t="s">
        <v>5233</v>
      </c>
      <c r="F136" s="130">
        <v>1</v>
      </c>
      <c r="G136" s="130">
        <v>4</v>
      </c>
      <c r="H136" s="130" t="s">
        <v>5318</v>
      </c>
      <c r="I136" s="130">
        <v>23</v>
      </c>
      <c r="J136" s="130" t="s">
        <v>5214</v>
      </c>
      <c r="K136" s="130" t="s">
        <v>5215</v>
      </c>
      <c r="L136" s="130"/>
      <c r="M136" s="130">
        <v>23</v>
      </c>
      <c r="N136" s="130">
        <v>19.898269339608309</v>
      </c>
      <c r="O136" s="130">
        <v>5.5095763526342028</v>
      </c>
      <c r="P136" s="130">
        <v>3.369540281705699</v>
      </c>
      <c r="Q136" s="130">
        <v>19.18896043949324</v>
      </c>
      <c r="R136" s="130">
        <v>5.2209723605757148</v>
      </c>
      <c r="S136" s="130">
        <v>3.526043357766099</v>
      </c>
      <c r="T136" s="130">
        <v>24.639706224510949</v>
      </c>
    </row>
    <row r="137" spans="1:20" x14ac:dyDescent="0.45">
      <c r="A137" s="130" t="s">
        <v>5236</v>
      </c>
      <c r="B137" s="130">
        <v>2012</v>
      </c>
      <c r="C137" s="131">
        <v>40923</v>
      </c>
      <c r="D137" s="130" t="s">
        <v>5210</v>
      </c>
      <c r="E137" s="130" t="s">
        <v>5233</v>
      </c>
      <c r="F137" s="130">
        <v>1</v>
      </c>
      <c r="G137" s="130">
        <v>5</v>
      </c>
      <c r="H137" s="130" t="s">
        <v>5318</v>
      </c>
      <c r="I137" s="130">
        <v>23</v>
      </c>
      <c r="J137" s="130" t="s">
        <v>382</v>
      </c>
      <c r="K137" s="130" t="s">
        <v>49</v>
      </c>
      <c r="L137" s="130">
        <v>21.019178082191779</v>
      </c>
      <c r="M137" s="130">
        <v>23</v>
      </c>
      <c r="N137" s="130">
        <v>18.550404517286839</v>
      </c>
      <c r="O137" s="130">
        <v>5.5082154040955604</v>
      </c>
      <c r="P137" s="130">
        <v>2.0257583050001529</v>
      </c>
      <c r="Q137" s="130">
        <v>15.73512288380747</v>
      </c>
      <c r="R137" s="130">
        <v>5.3530226374466752</v>
      </c>
      <c r="S137" s="130">
        <v>-0.32394502853255602</v>
      </c>
      <c r="T137" s="130">
        <v>24.639706224510949</v>
      </c>
    </row>
    <row r="138" spans="1:20" x14ac:dyDescent="0.45">
      <c r="A138" s="150" t="s">
        <v>5236</v>
      </c>
      <c r="B138" s="150">
        <v>2012</v>
      </c>
      <c r="C138" s="151">
        <v>40923</v>
      </c>
      <c r="D138" s="150" t="s">
        <v>5210</v>
      </c>
      <c r="E138" s="150" t="s">
        <v>5233</v>
      </c>
      <c r="F138" s="150">
        <v>2</v>
      </c>
      <c r="G138" s="150">
        <v>1</v>
      </c>
      <c r="H138" s="150" t="s">
        <v>5319</v>
      </c>
      <c r="I138" s="150">
        <v>24</v>
      </c>
      <c r="J138" s="150" t="s">
        <v>4763</v>
      </c>
      <c r="K138" s="150" t="s">
        <v>5229</v>
      </c>
      <c r="L138" s="150">
        <v>22.912328767123292</v>
      </c>
      <c r="M138" s="150">
        <v>11</v>
      </c>
      <c r="N138" s="150">
        <v>27.58317213521779</v>
      </c>
      <c r="O138" s="150">
        <v>5.4648962788884452</v>
      </c>
      <c r="P138" s="150">
        <v>11.18848329855245</v>
      </c>
      <c r="Q138" s="150">
        <v>30.337367300685241</v>
      </c>
      <c r="R138" s="150">
        <v>5.3200323700221341</v>
      </c>
      <c r="S138" s="150">
        <v>14.377270190618839</v>
      </c>
      <c r="T138" s="150">
        <v>22.683399648170969</v>
      </c>
    </row>
    <row r="139" spans="1:20" x14ac:dyDescent="0.45">
      <c r="A139" s="150" t="s">
        <v>5236</v>
      </c>
      <c r="B139" s="150">
        <v>2012</v>
      </c>
      <c r="C139" s="151">
        <v>40923</v>
      </c>
      <c r="D139" s="150" t="s">
        <v>5210</v>
      </c>
      <c r="E139" s="150" t="s">
        <v>5233</v>
      </c>
      <c r="F139" s="150">
        <v>2</v>
      </c>
      <c r="G139" s="150">
        <v>2</v>
      </c>
      <c r="H139" s="150" t="s">
        <v>5319</v>
      </c>
      <c r="I139" s="150">
        <v>24</v>
      </c>
      <c r="J139" s="150" t="s">
        <v>5241</v>
      </c>
      <c r="K139" s="150" t="s">
        <v>5242</v>
      </c>
      <c r="L139" s="150"/>
      <c r="M139" s="150">
        <v>23</v>
      </c>
      <c r="N139" s="150">
        <v>23.386613471419199</v>
      </c>
      <c r="O139" s="150">
        <v>6.8191070672302416</v>
      </c>
      <c r="P139" s="150">
        <v>2.9292922697284709</v>
      </c>
      <c r="Q139" s="150">
        <v>25.334768173629669</v>
      </c>
      <c r="R139" s="150">
        <v>6.0649108710029331</v>
      </c>
      <c r="S139" s="150">
        <v>7.1400355606208663</v>
      </c>
      <c r="T139" s="150">
        <v>22.683399648170969</v>
      </c>
    </row>
    <row r="140" spans="1:20" x14ac:dyDescent="0.45">
      <c r="A140" s="150" t="s">
        <v>5236</v>
      </c>
      <c r="B140" s="150">
        <v>2012</v>
      </c>
      <c r="C140" s="151">
        <v>40923</v>
      </c>
      <c r="D140" s="150" t="s">
        <v>5210</v>
      </c>
      <c r="E140" s="150" t="s">
        <v>5233</v>
      </c>
      <c r="F140" s="150">
        <v>2</v>
      </c>
      <c r="G140" s="150">
        <v>3</v>
      </c>
      <c r="H140" s="150" t="s">
        <v>5319</v>
      </c>
      <c r="I140" s="150">
        <v>24</v>
      </c>
      <c r="J140" s="150" t="s">
        <v>5061</v>
      </c>
      <c r="K140" s="150" t="s">
        <v>5228</v>
      </c>
      <c r="L140" s="150">
        <v>18.345205479452051</v>
      </c>
      <c r="M140" s="150">
        <v>23</v>
      </c>
      <c r="N140" s="150">
        <v>19.672021448957569</v>
      </c>
      <c r="O140" s="150">
        <v>6.8084523966199413</v>
      </c>
      <c r="P140" s="150">
        <v>-0.75333574090225852</v>
      </c>
      <c r="Q140" s="150">
        <v>20.607162359189331</v>
      </c>
      <c r="R140" s="150">
        <v>6.0112999102724753</v>
      </c>
      <c r="S140" s="150">
        <v>2.573262628371904</v>
      </c>
      <c r="T140" s="150">
        <v>22.683399648170969</v>
      </c>
    </row>
    <row r="141" spans="1:20" x14ac:dyDescent="0.45">
      <c r="A141" s="150" t="s">
        <v>5236</v>
      </c>
      <c r="B141" s="150">
        <v>2012</v>
      </c>
      <c r="C141" s="151">
        <v>40923</v>
      </c>
      <c r="D141" s="150" t="s">
        <v>5210</v>
      </c>
      <c r="E141" s="150" t="s">
        <v>5233</v>
      </c>
      <c r="F141" s="150">
        <v>2</v>
      </c>
      <c r="G141" s="150">
        <v>4</v>
      </c>
      <c r="H141" s="150" t="s">
        <v>5319</v>
      </c>
      <c r="I141" s="150">
        <v>24</v>
      </c>
      <c r="J141" s="150" t="s">
        <v>368</v>
      </c>
      <c r="K141" s="150" t="s">
        <v>131</v>
      </c>
      <c r="L141" s="150">
        <v>23.493150684931511</v>
      </c>
      <c r="M141" s="150">
        <v>23</v>
      </c>
      <c r="N141" s="150">
        <v>21.820935328395741</v>
      </c>
      <c r="O141" s="150">
        <v>5.7298054103711529</v>
      </c>
      <c r="P141" s="150">
        <v>4.6315190972822862</v>
      </c>
      <c r="Q141" s="150">
        <v>20.153220933336311</v>
      </c>
      <c r="R141" s="150">
        <v>5.3527742527201907</v>
      </c>
      <c r="S141" s="150">
        <v>4.0948981751757429</v>
      </c>
      <c r="T141" s="150">
        <v>22.683399648170969</v>
      </c>
    </row>
    <row r="142" spans="1:20" x14ac:dyDescent="0.45">
      <c r="A142" s="150" t="s">
        <v>5236</v>
      </c>
      <c r="B142" s="150">
        <v>2012</v>
      </c>
      <c r="C142" s="151">
        <v>40923</v>
      </c>
      <c r="D142" s="150" t="s">
        <v>5210</v>
      </c>
      <c r="E142" s="150" t="s">
        <v>5233</v>
      </c>
      <c r="F142" s="150">
        <v>2</v>
      </c>
      <c r="G142" s="150">
        <v>5</v>
      </c>
      <c r="H142" s="150" t="s">
        <v>5319</v>
      </c>
      <c r="I142" s="150">
        <v>24</v>
      </c>
      <c r="J142" s="150" t="s">
        <v>5238</v>
      </c>
      <c r="K142" s="150" t="s">
        <v>2233</v>
      </c>
      <c r="L142" s="150"/>
      <c r="M142" s="150">
        <v>23</v>
      </c>
      <c r="N142" s="150">
        <v>20.95425585686456</v>
      </c>
      <c r="O142" s="150">
        <v>6.8885736176833214</v>
      </c>
      <c r="P142" s="150">
        <v>0.28853500381460151</v>
      </c>
      <c r="Q142" s="150">
        <v>16.134582781945539</v>
      </c>
      <c r="R142" s="150">
        <v>6.3135481314776092</v>
      </c>
      <c r="S142" s="150">
        <v>-2.8060616124872841</v>
      </c>
      <c r="T142" s="150">
        <v>22.683399648170969</v>
      </c>
    </row>
    <row r="143" spans="1:20" x14ac:dyDescent="0.45">
      <c r="A143" s="152" t="s">
        <v>5236</v>
      </c>
      <c r="B143" s="152">
        <v>2012</v>
      </c>
      <c r="C143" s="153">
        <v>40923</v>
      </c>
      <c r="D143" s="152" t="s">
        <v>5210</v>
      </c>
      <c r="E143" s="152" t="s">
        <v>5233</v>
      </c>
      <c r="F143" s="152">
        <v>3</v>
      </c>
      <c r="G143" s="152">
        <v>1</v>
      </c>
      <c r="H143" s="152" t="s">
        <v>5320</v>
      </c>
      <c r="I143" s="152">
        <v>25</v>
      </c>
      <c r="J143" s="152" t="s">
        <v>4746</v>
      </c>
      <c r="K143" s="152" t="s">
        <v>5216</v>
      </c>
      <c r="L143" s="152">
        <v>24.904109589041099</v>
      </c>
      <c r="M143" s="152">
        <v>5</v>
      </c>
      <c r="N143" s="152">
        <v>28.208435272785572</v>
      </c>
      <c r="O143" s="152">
        <v>5.0997052404041332</v>
      </c>
      <c r="P143" s="152">
        <v>12.909319551573169</v>
      </c>
      <c r="Q143" s="152">
        <v>30.206350594452889</v>
      </c>
      <c r="R143" s="152">
        <v>5.0605533971670731</v>
      </c>
      <c r="S143" s="152">
        <v>15.02469040295167</v>
      </c>
      <c r="T143" s="152">
        <v>20.371115722353881</v>
      </c>
    </row>
    <row r="144" spans="1:20" x14ac:dyDescent="0.45">
      <c r="A144" s="152" t="s">
        <v>5236</v>
      </c>
      <c r="B144" s="152">
        <v>2012</v>
      </c>
      <c r="C144" s="153">
        <v>40923</v>
      </c>
      <c r="D144" s="152" t="s">
        <v>5210</v>
      </c>
      <c r="E144" s="152" t="s">
        <v>5233</v>
      </c>
      <c r="F144" s="152">
        <v>3</v>
      </c>
      <c r="G144" s="152">
        <v>2</v>
      </c>
      <c r="H144" s="152" t="s">
        <v>5320</v>
      </c>
      <c r="I144" s="152">
        <v>25</v>
      </c>
      <c r="J144" s="152" t="s">
        <v>344</v>
      </c>
      <c r="K144" s="152" t="s">
        <v>55</v>
      </c>
      <c r="L144" s="152">
        <v>24.695890410958899</v>
      </c>
      <c r="M144" s="152">
        <v>23</v>
      </c>
      <c r="N144" s="152">
        <v>17.451387567973349</v>
      </c>
      <c r="O144" s="152">
        <v>5.7792832994040264</v>
      </c>
      <c r="P144" s="152">
        <v>0.1135376697612713</v>
      </c>
      <c r="Q144" s="152">
        <v>20.15257351432447</v>
      </c>
      <c r="R144" s="152">
        <v>5.3902065663858991</v>
      </c>
      <c r="S144" s="152">
        <v>3.9819538151667762</v>
      </c>
      <c r="T144" s="152">
        <v>20.371115722353881</v>
      </c>
    </row>
    <row r="145" spans="1:20" x14ac:dyDescent="0.45">
      <c r="A145" s="152" t="s">
        <v>5236</v>
      </c>
      <c r="B145" s="152">
        <v>2012</v>
      </c>
      <c r="C145" s="153">
        <v>40923</v>
      </c>
      <c r="D145" s="152" t="s">
        <v>5210</v>
      </c>
      <c r="E145" s="152" t="s">
        <v>5233</v>
      </c>
      <c r="F145" s="152">
        <v>3</v>
      </c>
      <c r="G145" s="152">
        <v>3</v>
      </c>
      <c r="H145" s="152" t="s">
        <v>5320</v>
      </c>
      <c r="I145" s="152">
        <v>25</v>
      </c>
      <c r="J145" s="152" t="s">
        <v>4618</v>
      </c>
      <c r="K145" s="152" t="s">
        <v>5242</v>
      </c>
      <c r="L145" s="152">
        <v>23.227397260273971</v>
      </c>
      <c r="M145" s="152">
        <v>23</v>
      </c>
      <c r="N145" s="152">
        <v>22.10544434232774</v>
      </c>
      <c r="O145" s="152">
        <v>6.7738683564878857</v>
      </c>
      <c r="P145" s="152">
        <v>1.783839272864078</v>
      </c>
      <c r="Q145" s="152">
        <v>21.470145290214951</v>
      </c>
      <c r="R145" s="152">
        <v>5.9980055640971086</v>
      </c>
      <c r="S145" s="152">
        <v>3.4761285979236232</v>
      </c>
      <c r="T145" s="152">
        <v>20.371115722353881</v>
      </c>
    </row>
    <row r="146" spans="1:20" x14ac:dyDescent="0.45">
      <c r="A146" s="152" t="s">
        <v>5236</v>
      </c>
      <c r="B146" s="152">
        <v>2012</v>
      </c>
      <c r="C146" s="153">
        <v>40923</v>
      </c>
      <c r="D146" s="152" t="s">
        <v>5210</v>
      </c>
      <c r="E146" s="152" t="s">
        <v>5233</v>
      </c>
      <c r="F146" s="152">
        <v>3</v>
      </c>
      <c r="G146" s="152">
        <v>4</v>
      </c>
      <c r="H146" s="152" t="s">
        <v>5320</v>
      </c>
      <c r="I146" s="152">
        <v>25</v>
      </c>
      <c r="J146" s="152" t="s">
        <v>2754</v>
      </c>
      <c r="K146" s="152" t="s">
        <v>5224</v>
      </c>
      <c r="L146" s="152">
        <v>25.282191780821918</v>
      </c>
      <c r="M146" s="152">
        <v>23</v>
      </c>
      <c r="N146" s="152">
        <v>23.57383622709526</v>
      </c>
      <c r="O146" s="152">
        <v>6.7452909848223506</v>
      </c>
      <c r="P146" s="152">
        <v>3.3379632726282051</v>
      </c>
      <c r="Q146" s="152">
        <v>20.074239490544489</v>
      </c>
      <c r="R146" s="152">
        <v>6.0394351519217677</v>
      </c>
      <c r="S146" s="152">
        <v>1.9559340347791869</v>
      </c>
      <c r="T146" s="152">
        <v>20.371115722353881</v>
      </c>
    </row>
    <row r="147" spans="1:20" x14ac:dyDescent="0.45">
      <c r="A147" s="152" t="s">
        <v>5236</v>
      </c>
      <c r="B147" s="152">
        <v>2012</v>
      </c>
      <c r="C147" s="153">
        <v>40923</v>
      </c>
      <c r="D147" s="152" t="s">
        <v>5210</v>
      </c>
      <c r="E147" s="152" t="s">
        <v>5233</v>
      </c>
      <c r="F147" s="152">
        <v>3</v>
      </c>
      <c r="G147" s="152">
        <v>5</v>
      </c>
      <c r="H147" s="152" t="s">
        <v>5320</v>
      </c>
      <c r="I147" s="152">
        <v>25</v>
      </c>
      <c r="J147" s="152" t="s">
        <v>5231</v>
      </c>
      <c r="K147" s="152" t="s">
        <v>5232</v>
      </c>
      <c r="L147" s="152"/>
      <c r="M147" s="152">
        <v>23</v>
      </c>
      <c r="N147" s="152">
        <v>10.51647520158752</v>
      </c>
      <c r="O147" s="152">
        <v>6.2653904849740822</v>
      </c>
      <c r="P147" s="152">
        <v>-8.2796962533347234</v>
      </c>
      <c r="Q147" s="152">
        <v>8.0719783545475821</v>
      </c>
      <c r="R147" s="152">
        <v>5.9985220045152863</v>
      </c>
      <c r="S147" s="152">
        <v>-9.9235876589982759</v>
      </c>
      <c r="T147" s="152">
        <v>20.371115722353881</v>
      </c>
    </row>
    <row r="148" spans="1:20" x14ac:dyDescent="0.45">
      <c r="A148" s="154" t="s">
        <v>5236</v>
      </c>
      <c r="B148" s="154">
        <v>2012</v>
      </c>
      <c r="C148" s="155">
        <v>40923</v>
      </c>
      <c r="D148" s="154" t="s">
        <v>5210</v>
      </c>
      <c r="E148" s="154" t="s">
        <v>5233</v>
      </c>
      <c r="F148" s="154">
        <v>4</v>
      </c>
      <c r="G148" s="154">
        <v>1</v>
      </c>
      <c r="H148" s="154" t="s">
        <v>5321</v>
      </c>
      <c r="I148" s="154">
        <v>26</v>
      </c>
      <c r="J148" s="154" t="s">
        <v>2535</v>
      </c>
      <c r="K148" s="154" t="s">
        <v>5212</v>
      </c>
      <c r="L148" s="154">
        <v>22.043835616438361</v>
      </c>
      <c r="M148" s="154">
        <v>7</v>
      </c>
      <c r="N148" s="154">
        <v>27.790560573940819</v>
      </c>
      <c r="O148" s="154">
        <v>6.8109561717028226</v>
      </c>
      <c r="P148" s="154">
        <v>7.3576920588323516</v>
      </c>
      <c r="Q148" s="154">
        <v>31.894519723905962</v>
      </c>
      <c r="R148" s="154">
        <v>6.288662865189691</v>
      </c>
      <c r="S148" s="154">
        <v>13.028531128336891</v>
      </c>
      <c r="T148" s="154">
        <v>24.04140102658106</v>
      </c>
    </row>
    <row r="149" spans="1:20" x14ac:dyDescent="0.45">
      <c r="A149" s="154" t="s">
        <v>5236</v>
      </c>
      <c r="B149" s="154">
        <v>2012</v>
      </c>
      <c r="C149" s="155">
        <v>40923</v>
      </c>
      <c r="D149" s="154" t="s">
        <v>5210</v>
      </c>
      <c r="E149" s="154" t="s">
        <v>5233</v>
      </c>
      <c r="F149" s="154">
        <v>4</v>
      </c>
      <c r="G149" s="154">
        <v>2</v>
      </c>
      <c r="H149" s="154" t="s">
        <v>5321</v>
      </c>
      <c r="I149" s="154">
        <v>26</v>
      </c>
      <c r="J149" s="154" t="s">
        <v>228</v>
      </c>
      <c r="K149" s="154" t="s">
        <v>131</v>
      </c>
      <c r="L149" s="154">
        <v>19.594520547945201</v>
      </c>
      <c r="M149" s="154">
        <v>23</v>
      </c>
      <c r="N149" s="154">
        <v>22.743244842255599</v>
      </c>
      <c r="O149" s="154">
        <v>5.6497246558971774</v>
      </c>
      <c r="P149" s="154">
        <v>5.7940708745640714</v>
      </c>
      <c r="Q149" s="154">
        <v>24.897901966759679</v>
      </c>
      <c r="R149" s="154">
        <v>5.2888747500898061</v>
      </c>
      <c r="S149" s="154">
        <v>9.031277716490262</v>
      </c>
      <c r="T149" s="154">
        <v>24.04140102658106</v>
      </c>
    </row>
    <row r="150" spans="1:20" x14ac:dyDescent="0.45">
      <c r="A150" s="154" t="s">
        <v>5236</v>
      </c>
      <c r="B150" s="154">
        <v>2012</v>
      </c>
      <c r="C150" s="155">
        <v>40923</v>
      </c>
      <c r="D150" s="154" t="s">
        <v>5210</v>
      </c>
      <c r="E150" s="154" t="s">
        <v>5233</v>
      </c>
      <c r="F150" s="154">
        <v>4</v>
      </c>
      <c r="G150" s="154">
        <v>3</v>
      </c>
      <c r="H150" s="154" t="s">
        <v>5321</v>
      </c>
      <c r="I150" s="154">
        <v>26</v>
      </c>
      <c r="J150" s="154" t="s">
        <v>3397</v>
      </c>
      <c r="K150" s="154" t="s">
        <v>79</v>
      </c>
      <c r="L150" s="154">
        <v>20.142465753424659</v>
      </c>
      <c r="M150" s="154">
        <v>23</v>
      </c>
      <c r="N150" s="154">
        <v>27.1056250604837</v>
      </c>
      <c r="O150" s="154">
        <v>4.9447847315862461</v>
      </c>
      <c r="P150" s="154">
        <v>12.27127086572496</v>
      </c>
      <c r="Q150" s="154">
        <v>26.380201686021451</v>
      </c>
      <c r="R150" s="154">
        <v>4.776673709833271</v>
      </c>
      <c r="S150" s="154">
        <v>12.05018055652164</v>
      </c>
      <c r="T150" s="154">
        <v>24.04140102658106</v>
      </c>
    </row>
    <row r="151" spans="1:20" x14ac:dyDescent="0.45">
      <c r="A151" s="154" t="s">
        <v>5236</v>
      </c>
      <c r="B151" s="154">
        <v>2012</v>
      </c>
      <c r="C151" s="155">
        <v>40923</v>
      </c>
      <c r="D151" s="154" t="s">
        <v>5210</v>
      </c>
      <c r="E151" s="154" t="s">
        <v>5233</v>
      </c>
      <c r="F151" s="154">
        <v>4</v>
      </c>
      <c r="G151" s="154">
        <v>4</v>
      </c>
      <c r="H151" s="154" t="s">
        <v>5321</v>
      </c>
      <c r="I151" s="154">
        <v>26</v>
      </c>
      <c r="J151" s="154" t="s">
        <v>2843</v>
      </c>
      <c r="K151" s="154" t="s">
        <v>5230</v>
      </c>
      <c r="L151" s="154">
        <v>25.854794520547941</v>
      </c>
      <c r="M151" s="154">
        <v>23</v>
      </c>
      <c r="N151" s="154">
        <v>20.302958395673691</v>
      </c>
      <c r="O151" s="154">
        <v>5.6109057100834177</v>
      </c>
      <c r="P151" s="154">
        <v>3.4702412654234389</v>
      </c>
      <c r="Q151" s="154">
        <v>19.542671313688601</v>
      </c>
      <c r="R151" s="154">
        <v>5.2700764469097283</v>
      </c>
      <c r="S151" s="154">
        <v>3.7324419729594118</v>
      </c>
      <c r="T151" s="154">
        <v>24.04140102658106</v>
      </c>
    </row>
    <row r="152" spans="1:20" x14ac:dyDescent="0.45">
      <c r="A152" s="154" t="s">
        <v>5236</v>
      </c>
      <c r="B152" s="154">
        <v>2012</v>
      </c>
      <c r="C152" s="155">
        <v>40923</v>
      </c>
      <c r="D152" s="154" t="s">
        <v>5210</v>
      </c>
      <c r="E152" s="154" t="s">
        <v>5233</v>
      </c>
      <c r="F152" s="154">
        <v>4</v>
      </c>
      <c r="G152" s="154">
        <v>5</v>
      </c>
      <c r="H152" s="154" t="s">
        <v>5321</v>
      </c>
      <c r="I152" s="154">
        <v>26</v>
      </c>
      <c r="J152" s="154" t="s">
        <v>5244</v>
      </c>
      <c r="K152" s="154" t="s">
        <v>61</v>
      </c>
      <c r="L152" s="154"/>
      <c r="M152" s="154">
        <v>23</v>
      </c>
      <c r="N152" s="154">
        <v>22.26461626055146</v>
      </c>
      <c r="O152" s="154">
        <v>6.7142548991662059</v>
      </c>
      <c r="P152" s="154">
        <v>2.1218515630528429</v>
      </c>
      <c r="Q152" s="154">
        <v>17.6328084235642</v>
      </c>
      <c r="R152" s="154">
        <v>6.190486450287854</v>
      </c>
      <c r="S152" s="154">
        <v>-0.93865092729935995</v>
      </c>
      <c r="T152" s="154">
        <v>24.04140102658106</v>
      </c>
    </row>
    <row r="153" spans="1:20" x14ac:dyDescent="0.45">
      <c r="A153" s="156" t="s">
        <v>5236</v>
      </c>
      <c r="B153" s="156">
        <v>2012</v>
      </c>
      <c r="C153" s="157">
        <v>40923</v>
      </c>
      <c r="D153" s="156" t="s">
        <v>5210</v>
      </c>
      <c r="E153" s="156" t="s">
        <v>5233</v>
      </c>
      <c r="F153" s="156">
        <v>5</v>
      </c>
      <c r="G153" s="156">
        <v>1</v>
      </c>
      <c r="H153" s="156" t="s">
        <v>5322</v>
      </c>
      <c r="I153" s="156">
        <v>27</v>
      </c>
      <c r="J153" s="156" t="s">
        <v>5239</v>
      </c>
      <c r="K153" s="156" t="s">
        <v>363</v>
      </c>
      <c r="L153" s="156"/>
      <c r="M153" s="156">
        <v>9</v>
      </c>
      <c r="N153" s="156">
        <v>25.663544833533141</v>
      </c>
      <c r="O153" s="156">
        <v>6.7511482409770753</v>
      </c>
      <c r="P153" s="156">
        <v>5.4101001106019169</v>
      </c>
      <c r="Q153" s="156">
        <v>30.33485344619293</v>
      </c>
      <c r="R153" s="156">
        <v>6.2301269688543757</v>
      </c>
      <c r="S153" s="156">
        <v>11.644472539629801</v>
      </c>
      <c r="T153" s="156">
        <v>20.938313906637092</v>
      </c>
    </row>
    <row r="154" spans="1:20" x14ac:dyDescent="0.45">
      <c r="A154" s="156" t="s">
        <v>5236</v>
      </c>
      <c r="B154" s="156">
        <v>2012</v>
      </c>
      <c r="C154" s="157">
        <v>40923</v>
      </c>
      <c r="D154" s="156" t="s">
        <v>5210</v>
      </c>
      <c r="E154" s="156" t="s">
        <v>5233</v>
      </c>
      <c r="F154" s="156">
        <v>5</v>
      </c>
      <c r="G154" s="156">
        <v>2</v>
      </c>
      <c r="H154" s="156" t="s">
        <v>5322</v>
      </c>
      <c r="I154" s="156">
        <v>27</v>
      </c>
      <c r="J154" s="156" t="s">
        <v>348</v>
      </c>
      <c r="K154" s="156" t="s">
        <v>37</v>
      </c>
      <c r="L154" s="156">
        <v>22.18082191780822</v>
      </c>
      <c r="M154" s="156">
        <v>23</v>
      </c>
      <c r="N154" s="156">
        <v>28.0544104624021</v>
      </c>
      <c r="O154" s="156">
        <v>6.751656562038244</v>
      </c>
      <c r="P154" s="156">
        <v>7.7994407762873692</v>
      </c>
      <c r="Q154" s="156">
        <v>28.84265990282821</v>
      </c>
      <c r="R154" s="156">
        <v>6.0267746727676013</v>
      </c>
      <c r="S154" s="156">
        <v>10.76233588452541</v>
      </c>
      <c r="T154" s="156">
        <v>20.938313906637092</v>
      </c>
    </row>
    <row r="155" spans="1:20" x14ac:dyDescent="0.45">
      <c r="A155" s="156" t="s">
        <v>5236</v>
      </c>
      <c r="B155" s="156">
        <v>2012</v>
      </c>
      <c r="C155" s="157">
        <v>40923</v>
      </c>
      <c r="D155" s="156" t="s">
        <v>5210</v>
      </c>
      <c r="E155" s="156" t="s">
        <v>5233</v>
      </c>
      <c r="F155" s="156">
        <v>5</v>
      </c>
      <c r="G155" s="156">
        <v>3</v>
      </c>
      <c r="H155" s="156" t="s">
        <v>5322</v>
      </c>
      <c r="I155" s="156">
        <v>27</v>
      </c>
      <c r="J155" s="156" t="s">
        <v>147</v>
      </c>
      <c r="K155" s="156" t="s">
        <v>67</v>
      </c>
      <c r="L155" s="156">
        <v>17.07123287671233</v>
      </c>
      <c r="M155" s="156">
        <v>23</v>
      </c>
      <c r="N155" s="156">
        <v>21.81761558822711</v>
      </c>
      <c r="O155" s="156">
        <v>6.7187253091086987</v>
      </c>
      <c r="P155" s="156">
        <v>1.661439660901014</v>
      </c>
      <c r="Q155" s="156">
        <v>22.4044227641179</v>
      </c>
      <c r="R155" s="156">
        <v>5.9402160122331491</v>
      </c>
      <c r="S155" s="156">
        <v>4.5837747274184544</v>
      </c>
      <c r="T155" s="156">
        <v>20.938313906637092</v>
      </c>
    </row>
    <row r="156" spans="1:20" x14ac:dyDescent="0.45">
      <c r="A156" s="156" t="s">
        <v>5236</v>
      </c>
      <c r="B156" s="156">
        <v>2012</v>
      </c>
      <c r="C156" s="157">
        <v>40923</v>
      </c>
      <c r="D156" s="156" t="s">
        <v>5210</v>
      </c>
      <c r="E156" s="156" t="s">
        <v>5233</v>
      </c>
      <c r="F156" s="156">
        <v>5</v>
      </c>
      <c r="G156" s="156">
        <v>4</v>
      </c>
      <c r="H156" s="156" t="s">
        <v>5322</v>
      </c>
      <c r="I156" s="156">
        <v>27</v>
      </c>
      <c r="J156" s="156" t="s">
        <v>3373</v>
      </c>
      <c r="K156" s="156" t="s">
        <v>49</v>
      </c>
      <c r="L156" s="156">
        <v>26.032876712328768</v>
      </c>
      <c r="M156" s="156">
        <v>23</v>
      </c>
      <c r="N156" s="156">
        <v>16.181401707071259</v>
      </c>
      <c r="O156" s="156">
        <v>5.8701317816977534</v>
      </c>
      <c r="P156" s="156">
        <v>-1.428993638022003</v>
      </c>
      <c r="Q156" s="156">
        <v>16.501083210226948</v>
      </c>
      <c r="R156" s="156">
        <v>5.3975924816663783</v>
      </c>
      <c r="S156" s="156">
        <v>0.30830576522781428</v>
      </c>
      <c r="T156" s="156">
        <v>20.938313906637092</v>
      </c>
    </row>
    <row r="157" spans="1:20" x14ac:dyDescent="0.45">
      <c r="A157" s="156" t="s">
        <v>5236</v>
      </c>
      <c r="B157" s="156">
        <v>2012</v>
      </c>
      <c r="C157" s="157">
        <v>40923</v>
      </c>
      <c r="D157" s="156" t="s">
        <v>5210</v>
      </c>
      <c r="E157" s="156" t="s">
        <v>5233</v>
      </c>
      <c r="F157" s="156">
        <v>5</v>
      </c>
      <c r="G157" s="156">
        <v>5</v>
      </c>
      <c r="H157" s="156" t="s">
        <v>5322</v>
      </c>
      <c r="I157" s="156">
        <v>27</v>
      </c>
      <c r="J157" s="156" t="s">
        <v>221</v>
      </c>
      <c r="K157" s="156" t="s">
        <v>223</v>
      </c>
      <c r="L157" s="156">
        <v>21.646575342465749</v>
      </c>
      <c r="M157" s="156">
        <v>23</v>
      </c>
      <c r="N157" s="156">
        <v>9.6524304574377133</v>
      </c>
      <c r="O157" s="156">
        <v>6.2000584108038206</v>
      </c>
      <c r="P157" s="156">
        <v>-8.9477447749737529</v>
      </c>
      <c r="Q157" s="156">
        <v>10.185839950937661</v>
      </c>
      <c r="R157" s="156">
        <v>5.6420402221730352</v>
      </c>
      <c r="S157" s="156">
        <v>-6.7402807155814486</v>
      </c>
      <c r="T157" s="156">
        <v>20.938313906637092</v>
      </c>
    </row>
    <row r="158" spans="1:20" x14ac:dyDescent="0.45">
      <c r="A158" s="156" t="s">
        <v>5236</v>
      </c>
      <c r="B158" s="156">
        <v>2012</v>
      </c>
      <c r="C158" s="157">
        <v>40923</v>
      </c>
      <c r="D158" s="156" t="s">
        <v>5210</v>
      </c>
      <c r="E158" s="156" t="s">
        <v>5233</v>
      </c>
      <c r="F158" s="156">
        <v>5</v>
      </c>
      <c r="G158" s="156">
        <v>6</v>
      </c>
      <c r="H158" s="156" t="s">
        <v>5322</v>
      </c>
      <c r="I158" s="156">
        <v>27</v>
      </c>
      <c r="J158" s="156" t="s">
        <v>4558</v>
      </c>
      <c r="K158" s="156" t="s">
        <v>5246</v>
      </c>
      <c r="L158" s="156">
        <v>27.827397260273969</v>
      </c>
      <c r="M158" s="156">
        <v>23</v>
      </c>
      <c r="N158" s="156">
        <v>24.26048039115123</v>
      </c>
      <c r="O158" s="156">
        <v>6.7397946145878231</v>
      </c>
      <c r="P158" s="156">
        <v>4.041096547387756</v>
      </c>
      <c r="Q158" s="156">
        <v>17.191679578813641</v>
      </c>
      <c r="R158" s="156">
        <v>6.1106592351727409</v>
      </c>
      <c r="S158" s="156">
        <v>-1.140298126704582</v>
      </c>
      <c r="T158" s="156">
        <v>20.938313906637092</v>
      </c>
    </row>
    <row r="159" spans="1:20" x14ac:dyDescent="0.45">
      <c r="A159" s="158" t="s">
        <v>5236</v>
      </c>
      <c r="B159" s="158">
        <v>2012</v>
      </c>
      <c r="C159" s="159">
        <v>40923</v>
      </c>
      <c r="D159" s="158" t="s">
        <v>5210</v>
      </c>
      <c r="E159" s="158" t="s">
        <v>5233</v>
      </c>
      <c r="F159" s="158">
        <v>6</v>
      </c>
      <c r="G159" s="158">
        <v>1</v>
      </c>
      <c r="H159" s="158" t="s">
        <v>5323</v>
      </c>
      <c r="I159" s="158">
        <v>28</v>
      </c>
      <c r="J159" s="158" t="s">
        <v>2761</v>
      </c>
      <c r="K159" s="158" t="s">
        <v>5227</v>
      </c>
      <c r="L159" s="158">
        <v>23.591780821917808</v>
      </c>
      <c r="M159" s="158">
        <v>12</v>
      </c>
      <c r="N159" s="158">
        <v>28.569699724856051</v>
      </c>
      <c r="O159" s="158">
        <v>6.8167503362765931</v>
      </c>
      <c r="P159" s="158">
        <v>8.1194487160262661</v>
      </c>
      <c r="Q159" s="158">
        <v>32.613963659712539</v>
      </c>
      <c r="R159" s="158">
        <v>6.3031088496575736</v>
      </c>
      <c r="S159" s="158">
        <v>13.704637110739821</v>
      </c>
      <c r="T159" s="158">
        <v>22.590745191904599</v>
      </c>
    </row>
    <row r="160" spans="1:20" x14ac:dyDescent="0.45">
      <c r="A160" s="158" t="s">
        <v>5236</v>
      </c>
      <c r="B160" s="158">
        <v>2012</v>
      </c>
      <c r="C160" s="159">
        <v>40923</v>
      </c>
      <c r="D160" s="158" t="s">
        <v>5210</v>
      </c>
      <c r="E160" s="158" t="s">
        <v>5233</v>
      </c>
      <c r="F160" s="158">
        <v>6</v>
      </c>
      <c r="G160" s="158">
        <v>2</v>
      </c>
      <c r="H160" s="158" t="s">
        <v>5323</v>
      </c>
      <c r="I160" s="158">
        <v>28</v>
      </c>
      <c r="J160" s="158" t="s">
        <v>352</v>
      </c>
      <c r="K160" s="158" t="s">
        <v>282</v>
      </c>
      <c r="L160" s="158">
        <v>17.232876712328771</v>
      </c>
      <c r="M160" s="158">
        <v>23</v>
      </c>
      <c r="N160" s="158">
        <v>24.245747424801959</v>
      </c>
      <c r="O160" s="158">
        <v>6.6856297123039088</v>
      </c>
      <c r="P160" s="158">
        <v>4.1888582878902314</v>
      </c>
      <c r="Q160" s="158">
        <v>26.5251906532033</v>
      </c>
      <c r="R160" s="158">
        <v>5.9628365145979041</v>
      </c>
      <c r="S160" s="158">
        <v>8.6366811094095901</v>
      </c>
      <c r="T160" s="158">
        <v>22.590745191904599</v>
      </c>
    </row>
    <row r="161" spans="1:20" x14ac:dyDescent="0.45">
      <c r="A161" s="158" t="s">
        <v>5236</v>
      </c>
      <c r="B161" s="158">
        <v>2012</v>
      </c>
      <c r="C161" s="159">
        <v>40923</v>
      </c>
      <c r="D161" s="158" t="s">
        <v>5210</v>
      </c>
      <c r="E161" s="158" t="s">
        <v>5233</v>
      </c>
      <c r="F161" s="158">
        <v>6</v>
      </c>
      <c r="G161" s="158">
        <v>3</v>
      </c>
      <c r="H161" s="158" t="s">
        <v>5323</v>
      </c>
      <c r="I161" s="158">
        <v>28</v>
      </c>
      <c r="J161" s="158" t="s">
        <v>5243</v>
      </c>
      <c r="K161" s="158" t="s">
        <v>251</v>
      </c>
      <c r="L161" s="158"/>
      <c r="M161" s="158">
        <v>23</v>
      </c>
      <c r="N161" s="158">
        <v>16.403732469951319</v>
      </c>
      <c r="O161" s="158">
        <v>7.122117253782176</v>
      </c>
      <c r="P161" s="158">
        <v>-4.9626192913952067</v>
      </c>
      <c r="Q161" s="158">
        <v>19.54723282584731</v>
      </c>
      <c r="R161" s="158">
        <v>6.1400046001825546</v>
      </c>
      <c r="S161" s="158">
        <v>1.127219025299649</v>
      </c>
      <c r="T161" s="158">
        <v>22.590745191904599</v>
      </c>
    </row>
    <row r="162" spans="1:20" x14ac:dyDescent="0.45">
      <c r="A162" s="158" t="s">
        <v>5236</v>
      </c>
      <c r="B162" s="158">
        <v>2012</v>
      </c>
      <c r="C162" s="159">
        <v>40923</v>
      </c>
      <c r="D162" s="158" t="s">
        <v>5210</v>
      </c>
      <c r="E162" s="158" t="s">
        <v>5233</v>
      </c>
      <c r="F162" s="158">
        <v>6</v>
      </c>
      <c r="G162" s="158">
        <v>4</v>
      </c>
      <c r="H162" s="158" t="s">
        <v>5323</v>
      </c>
      <c r="I162" s="158">
        <v>28</v>
      </c>
      <c r="J162" s="158" t="s">
        <v>367</v>
      </c>
      <c r="K162" s="158" t="s">
        <v>121</v>
      </c>
      <c r="L162" s="158">
        <v>20.80821917808219</v>
      </c>
      <c r="M162" s="158">
        <v>23</v>
      </c>
      <c r="N162" s="158">
        <v>20.43880447614097</v>
      </c>
      <c r="O162" s="158">
        <v>6.941243771098593</v>
      </c>
      <c r="P162" s="158">
        <v>-0.3849268371548078</v>
      </c>
      <c r="Q162" s="158">
        <v>20.1546090336765</v>
      </c>
      <c r="R162" s="158">
        <v>6.0292186826788523</v>
      </c>
      <c r="S162" s="158">
        <v>2.066952985639944</v>
      </c>
      <c r="T162" s="158">
        <v>22.590745191904599</v>
      </c>
    </row>
    <row r="163" spans="1:20" x14ac:dyDescent="0.45">
      <c r="A163" s="158" t="s">
        <v>5236</v>
      </c>
      <c r="B163" s="158">
        <v>2012</v>
      </c>
      <c r="C163" s="159">
        <v>40923</v>
      </c>
      <c r="D163" s="158" t="s">
        <v>5210</v>
      </c>
      <c r="E163" s="158" t="s">
        <v>5233</v>
      </c>
      <c r="F163" s="158">
        <v>6</v>
      </c>
      <c r="G163" s="158">
        <v>5</v>
      </c>
      <c r="H163" s="158" t="s">
        <v>5323</v>
      </c>
      <c r="I163" s="158">
        <v>28</v>
      </c>
      <c r="J163" s="158" t="s">
        <v>397</v>
      </c>
      <c r="K163" s="158" t="s">
        <v>177</v>
      </c>
      <c r="L163" s="158">
        <v>19.150684931506849</v>
      </c>
      <c r="M163" s="158">
        <v>23</v>
      </c>
      <c r="N163" s="158">
        <v>26.414518126253949</v>
      </c>
      <c r="O163" s="158">
        <v>6.8356250852032119</v>
      </c>
      <c r="P163" s="158">
        <v>5.9076428706443096</v>
      </c>
      <c r="Q163" s="158">
        <v>22.061685538891862</v>
      </c>
      <c r="R163" s="158">
        <v>6.0144521496366394</v>
      </c>
      <c r="S163" s="158">
        <v>4.0183290899819468</v>
      </c>
      <c r="T163" s="158">
        <v>22.590745191904599</v>
      </c>
    </row>
    <row r="164" spans="1:20" x14ac:dyDescent="0.45">
      <c r="A164" s="158" t="s">
        <v>5236</v>
      </c>
      <c r="B164" s="158">
        <v>2012</v>
      </c>
      <c r="C164" s="159">
        <v>40923</v>
      </c>
      <c r="D164" s="158" t="s">
        <v>5210</v>
      </c>
      <c r="E164" s="158" t="s">
        <v>5233</v>
      </c>
      <c r="F164" s="158">
        <v>6</v>
      </c>
      <c r="G164" s="158">
        <v>6</v>
      </c>
      <c r="H164" s="158" t="s">
        <v>5323</v>
      </c>
      <c r="I164" s="158">
        <v>28</v>
      </c>
      <c r="J164" s="158" t="s">
        <v>5247</v>
      </c>
      <c r="K164" s="158" t="s">
        <v>251</v>
      </c>
      <c r="L164" s="158"/>
      <c r="M164" s="158">
        <v>23</v>
      </c>
      <c r="N164" s="158">
        <v>19.47196892942334</v>
      </c>
      <c r="O164" s="158">
        <v>6.8858543214587611</v>
      </c>
      <c r="P164" s="158">
        <v>-1.1855940349529379</v>
      </c>
      <c r="Q164" s="158">
        <v>14.684213574969201</v>
      </c>
      <c r="R164" s="158">
        <v>6.2928533025936852</v>
      </c>
      <c r="S164" s="158">
        <v>-4.1943463328118584</v>
      </c>
      <c r="T164" s="158">
        <v>22.590745191904599</v>
      </c>
    </row>
    <row r="165" spans="1:20" x14ac:dyDescent="0.45">
      <c r="A165" s="132" t="s">
        <v>5236</v>
      </c>
      <c r="B165" s="132">
        <v>2012</v>
      </c>
      <c r="C165" s="133">
        <v>40923</v>
      </c>
      <c r="D165" s="132" t="s">
        <v>5210</v>
      </c>
      <c r="E165" s="132" t="s">
        <v>5234</v>
      </c>
      <c r="F165" s="132">
        <v>1</v>
      </c>
      <c r="G165" s="132">
        <v>1</v>
      </c>
      <c r="H165" s="132" t="s">
        <v>5324</v>
      </c>
      <c r="I165" s="132">
        <v>29</v>
      </c>
      <c r="J165" s="132" t="s">
        <v>3210</v>
      </c>
      <c r="K165" s="132" t="s">
        <v>5237</v>
      </c>
      <c r="L165" s="132">
        <v>25.901369863013699</v>
      </c>
      <c r="M165" s="132">
        <v>1</v>
      </c>
      <c r="N165" s="132">
        <v>33.071784082302138</v>
      </c>
      <c r="O165" s="132">
        <v>7.1964148101567256</v>
      </c>
      <c r="P165" s="132">
        <v>11.48253965183196</v>
      </c>
      <c r="Q165" s="132">
        <v>38.10042893449004</v>
      </c>
      <c r="R165" s="132">
        <v>6.4928460152428098</v>
      </c>
      <c r="S165" s="132">
        <v>18.621890888761609</v>
      </c>
      <c r="T165" s="132">
        <v>30.083263204487459</v>
      </c>
    </row>
    <row r="166" spans="1:20" x14ac:dyDescent="0.45">
      <c r="A166" s="132" t="s">
        <v>5236</v>
      </c>
      <c r="B166" s="132">
        <v>2012</v>
      </c>
      <c r="C166" s="133">
        <v>40923</v>
      </c>
      <c r="D166" s="132" t="s">
        <v>5210</v>
      </c>
      <c r="E166" s="132" t="s">
        <v>5234</v>
      </c>
      <c r="F166" s="132">
        <v>1</v>
      </c>
      <c r="G166" s="132">
        <v>2</v>
      </c>
      <c r="H166" s="132" t="s">
        <v>5324</v>
      </c>
      <c r="I166" s="132">
        <v>29</v>
      </c>
      <c r="J166" s="132" t="s">
        <v>5217</v>
      </c>
      <c r="K166" s="132" t="s">
        <v>5213</v>
      </c>
      <c r="L166" s="132"/>
      <c r="M166" s="132">
        <v>3</v>
      </c>
      <c r="N166" s="132">
        <v>28.2029787892962</v>
      </c>
      <c r="O166" s="132">
        <v>5.6881013855967888</v>
      </c>
      <c r="P166" s="132">
        <v>11.138674632505831</v>
      </c>
      <c r="Q166" s="132">
        <v>30.989349545562579</v>
      </c>
      <c r="R166" s="132">
        <v>5.2739034034679664</v>
      </c>
      <c r="S166" s="132">
        <v>15.167639335158681</v>
      </c>
      <c r="T166" s="132">
        <v>30.083263204487459</v>
      </c>
    </row>
    <row r="167" spans="1:20" x14ac:dyDescent="0.45">
      <c r="A167" s="132" t="s">
        <v>5236</v>
      </c>
      <c r="B167" s="132">
        <v>2012</v>
      </c>
      <c r="C167" s="133">
        <v>40923</v>
      </c>
      <c r="D167" s="132" t="s">
        <v>5210</v>
      </c>
      <c r="E167" s="132" t="s">
        <v>5234</v>
      </c>
      <c r="F167" s="132">
        <v>1</v>
      </c>
      <c r="G167" s="132">
        <v>3</v>
      </c>
      <c r="H167" s="132" t="s">
        <v>5324</v>
      </c>
      <c r="I167" s="132">
        <v>29</v>
      </c>
      <c r="J167" s="132" t="s">
        <v>4746</v>
      </c>
      <c r="K167" s="132" t="s">
        <v>5216</v>
      </c>
      <c r="L167" s="132">
        <v>24.904109589041099</v>
      </c>
      <c r="M167" s="132">
        <v>5</v>
      </c>
      <c r="N167" s="132">
        <v>30.206350594452889</v>
      </c>
      <c r="O167" s="132">
        <v>5.0605533971670731</v>
      </c>
      <c r="P167" s="132">
        <v>15.02469040295167</v>
      </c>
      <c r="Q167" s="132">
        <v>30.788927968364121</v>
      </c>
      <c r="R167" s="132">
        <v>4.8149780573828567</v>
      </c>
      <c r="S167" s="132">
        <v>16.34399379621555</v>
      </c>
      <c r="T167" s="132">
        <v>30.083263204487459</v>
      </c>
    </row>
    <row r="168" spans="1:20" x14ac:dyDescent="0.45">
      <c r="A168" s="132" t="s">
        <v>5236</v>
      </c>
      <c r="B168" s="132">
        <v>2012</v>
      </c>
      <c r="C168" s="133">
        <v>40923</v>
      </c>
      <c r="D168" s="132" t="s">
        <v>5210</v>
      </c>
      <c r="E168" s="132" t="s">
        <v>5234</v>
      </c>
      <c r="F168" s="132">
        <v>1</v>
      </c>
      <c r="G168" s="132">
        <v>4</v>
      </c>
      <c r="H168" s="132" t="s">
        <v>5324</v>
      </c>
      <c r="I168" s="132">
        <v>29</v>
      </c>
      <c r="J168" s="132" t="s">
        <v>5239</v>
      </c>
      <c r="K168" s="132" t="s">
        <v>363</v>
      </c>
      <c r="L168" s="132"/>
      <c r="M168" s="132">
        <v>9</v>
      </c>
      <c r="N168" s="132">
        <v>30.33485344619293</v>
      </c>
      <c r="O168" s="132">
        <v>6.2301269688543757</v>
      </c>
      <c r="P168" s="132">
        <v>11.644472539629801</v>
      </c>
      <c r="Q168" s="132">
        <v>29.532293722963161</v>
      </c>
      <c r="R168" s="132">
        <v>5.5699580415744139</v>
      </c>
      <c r="S168" s="132">
        <v>12.822419598239909</v>
      </c>
      <c r="T168" s="132">
        <v>30.083263204487459</v>
      </c>
    </row>
    <row r="169" spans="1:20" x14ac:dyDescent="0.45">
      <c r="A169" s="132" t="s">
        <v>5236</v>
      </c>
      <c r="B169" s="132">
        <v>2012</v>
      </c>
      <c r="C169" s="133">
        <v>40923</v>
      </c>
      <c r="D169" s="132" t="s">
        <v>5210</v>
      </c>
      <c r="E169" s="132" t="s">
        <v>5234</v>
      </c>
      <c r="F169" s="132">
        <v>1</v>
      </c>
      <c r="G169" s="132">
        <v>5</v>
      </c>
      <c r="H169" s="132" t="s">
        <v>5324</v>
      </c>
      <c r="I169" s="132">
        <v>29</v>
      </c>
      <c r="J169" s="132" t="s">
        <v>4763</v>
      </c>
      <c r="K169" s="132" t="s">
        <v>5229</v>
      </c>
      <c r="L169" s="132">
        <v>22.912328767123292</v>
      </c>
      <c r="M169" s="132">
        <v>11</v>
      </c>
      <c r="N169" s="132">
        <v>30.337367300685241</v>
      </c>
      <c r="O169" s="132">
        <v>5.3200323700221341</v>
      </c>
      <c r="P169" s="132">
        <v>14.377270190618839</v>
      </c>
      <c r="Q169" s="132">
        <v>28.317916112707159</v>
      </c>
      <c r="R169" s="132">
        <v>5.0187338470074856</v>
      </c>
      <c r="S169" s="132">
        <v>13.261714571684699</v>
      </c>
      <c r="T169" s="132">
        <v>30.083263204487459</v>
      </c>
    </row>
    <row r="170" spans="1:20" x14ac:dyDescent="0.45">
      <c r="A170" s="132" t="s">
        <v>5236</v>
      </c>
      <c r="B170" s="132">
        <v>2012</v>
      </c>
      <c r="C170" s="133">
        <v>40923</v>
      </c>
      <c r="D170" s="132" t="s">
        <v>5210</v>
      </c>
      <c r="E170" s="132" t="s">
        <v>5234</v>
      </c>
      <c r="F170" s="132">
        <v>1</v>
      </c>
      <c r="G170" s="132">
        <v>6</v>
      </c>
      <c r="H170" s="132" t="s">
        <v>5324</v>
      </c>
      <c r="I170" s="132">
        <v>29</v>
      </c>
      <c r="J170" s="132" t="s">
        <v>359</v>
      </c>
      <c r="K170" s="132" t="s">
        <v>43</v>
      </c>
      <c r="L170" s="132">
        <v>21.11506849315068</v>
      </c>
      <c r="M170" s="132">
        <v>10</v>
      </c>
      <c r="N170" s="132">
        <v>28.346245013995361</v>
      </c>
      <c r="O170" s="132">
        <v>5.6715950296851227</v>
      </c>
      <c r="P170" s="132">
        <v>11.33145992493999</v>
      </c>
      <c r="Q170" s="132">
        <v>24.572429358333771</v>
      </c>
      <c r="R170" s="132">
        <v>5.3995683224766973</v>
      </c>
      <c r="S170" s="132">
        <v>8.3737243909036785</v>
      </c>
      <c r="T170" s="132">
        <v>30.083263204487459</v>
      </c>
    </row>
    <row r="171" spans="1:20" x14ac:dyDescent="0.45">
      <c r="A171" s="160" t="s">
        <v>5236</v>
      </c>
      <c r="B171" s="160">
        <v>2012</v>
      </c>
      <c r="C171" s="161">
        <v>40923</v>
      </c>
      <c r="D171" s="160" t="s">
        <v>5210</v>
      </c>
      <c r="E171" s="160" t="s">
        <v>5234</v>
      </c>
      <c r="F171" s="160">
        <v>2</v>
      </c>
      <c r="G171" s="160">
        <v>1</v>
      </c>
      <c r="H171" s="160" t="s">
        <v>5325</v>
      </c>
      <c r="I171" s="160">
        <v>30</v>
      </c>
      <c r="J171" s="160" t="s">
        <v>574</v>
      </c>
      <c r="K171" s="160" t="s">
        <v>99</v>
      </c>
      <c r="L171" s="160">
        <v>29.109589041095891</v>
      </c>
      <c r="M171" s="160">
        <v>2</v>
      </c>
      <c r="N171" s="160">
        <v>34.470247764271633</v>
      </c>
      <c r="O171" s="160">
        <v>5.3859800767732899</v>
      </c>
      <c r="P171" s="160">
        <v>18.31230753395176</v>
      </c>
      <c r="Q171" s="160">
        <v>37.988877976841607</v>
      </c>
      <c r="R171" s="160">
        <v>5.2004919933219158</v>
      </c>
      <c r="S171" s="160">
        <v>22.387401996875859</v>
      </c>
      <c r="T171" s="160">
        <v>31.63998251593874</v>
      </c>
    </row>
    <row r="172" spans="1:20" x14ac:dyDescent="0.45">
      <c r="A172" s="160" t="s">
        <v>5236</v>
      </c>
      <c r="B172" s="160">
        <v>2012</v>
      </c>
      <c r="C172" s="161">
        <v>40923</v>
      </c>
      <c r="D172" s="160" t="s">
        <v>5210</v>
      </c>
      <c r="E172" s="160" t="s">
        <v>5234</v>
      </c>
      <c r="F172" s="160">
        <v>2</v>
      </c>
      <c r="G172" s="160">
        <v>2</v>
      </c>
      <c r="H172" s="160" t="s">
        <v>5325</v>
      </c>
      <c r="I172" s="160">
        <v>30</v>
      </c>
      <c r="J172" s="160" t="s">
        <v>433</v>
      </c>
      <c r="K172" s="160" t="s">
        <v>282</v>
      </c>
      <c r="L172" s="160">
        <v>19.106849315068491</v>
      </c>
      <c r="M172" s="160">
        <v>4</v>
      </c>
      <c r="N172" s="160">
        <v>36.543537204966142</v>
      </c>
      <c r="O172" s="160">
        <v>5.0176468761471016</v>
      </c>
      <c r="P172" s="160">
        <v>21.49059657652483</v>
      </c>
      <c r="Q172" s="160">
        <v>37.379207851656709</v>
      </c>
      <c r="R172" s="160">
        <v>4.8305397456819561</v>
      </c>
      <c r="S172" s="160">
        <v>22.887588614610841</v>
      </c>
      <c r="T172" s="160">
        <v>31.63998251593874</v>
      </c>
    </row>
    <row r="173" spans="1:20" x14ac:dyDescent="0.45">
      <c r="A173" s="160" t="s">
        <v>5236</v>
      </c>
      <c r="B173" s="160">
        <v>2012</v>
      </c>
      <c r="C173" s="161">
        <v>40923</v>
      </c>
      <c r="D173" s="160" t="s">
        <v>5210</v>
      </c>
      <c r="E173" s="160" t="s">
        <v>5234</v>
      </c>
      <c r="F173" s="160">
        <v>2</v>
      </c>
      <c r="G173" s="160">
        <v>3</v>
      </c>
      <c r="H173" s="160" t="s">
        <v>5325</v>
      </c>
      <c r="I173" s="160">
        <v>30</v>
      </c>
      <c r="J173" s="160" t="s">
        <v>5240</v>
      </c>
      <c r="K173" s="160" t="s">
        <v>43</v>
      </c>
      <c r="L173" s="160"/>
      <c r="M173" s="160">
        <v>6</v>
      </c>
      <c r="N173" s="160">
        <v>32.225510319508473</v>
      </c>
      <c r="O173" s="160">
        <v>7.2042099788964391</v>
      </c>
      <c r="P173" s="160">
        <v>10.61288038281916</v>
      </c>
      <c r="Q173" s="160">
        <v>32.965495712286433</v>
      </c>
      <c r="R173" s="160">
        <v>6.1763078716160962</v>
      </c>
      <c r="S173" s="160">
        <v>14.436572097438139</v>
      </c>
      <c r="T173" s="160">
        <v>31.63998251593874</v>
      </c>
    </row>
    <row r="174" spans="1:20" x14ac:dyDescent="0.45">
      <c r="A174" s="160" t="s">
        <v>5236</v>
      </c>
      <c r="B174" s="160">
        <v>2012</v>
      </c>
      <c r="C174" s="161">
        <v>40923</v>
      </c>
      <c r="D174" s="160" t="s">
        <v>5210</v>
      </c>
      <c r="E174" s="160" t="s">
        <v>5234</v>
      </c>
      <c r="F174" s="160">
        <v>2</v>
      </c>
      <c r="G174" s="160">
        <v>4</v>
      </c>
      <c r="H174" s="160" t="s">
        <v>5325</v>
      </c>
      <c r="I174" s="160">
        <v>30</v>
      </c>
      <c r="J174" s="160" t="s">
        <v>2535</v>
      </c>
      <c r="K174" s="160" t="s">
        <v>5212</v>
      </c>
      <c r="L174" s="160">
        <v>22.043835616438361</v>
      </c>
      <c r="M174" s="160">
        <v>7</v>
      </c>
      <c r="N174" s="160">
        <v>31.894519723905962</v>
      </c>
      <c r="O174" s="160">
        <v>6.288662865189691</v>
      </c>
      <c r="P174" s="160">
        <v>13.028531128336891</v>
      </c>
      <c r="Q174" s="160">
        <v>30.804674030630991</v>
      </c>
      <c r="R174" s="160">
        <v>5.6441395399691814</v>
      </c>
      <c r="S174" s="160">
        <v>13.872255410723451</v>
      </c>
      <c r="T174" s="160">
        <v>31.63998251593874</v>
      </c>
    </row>
    <row r="175" spans="1:20" x14ac:dyDescent="0.45">
      <c r="A175" s="160" t="s">
        <v>5236</v>
      </c>
      <c r="B175" s="160">
        <v>2012</v>
      </c>
      <c r="C175" s="161">
        <v>40923</v>
      </c>
      <c r="D175" s="160" t="s">
        <v>5210</v>
      </c>
      <c r="E175" s="160" t="s">
        <v>5234</v>
      </c>
      <c r="F175" s="160">
        <v>2</v>
      </c>
      <c r="G175" s="160">
        <v>5</v>
      </c>
      <c r="H175" s="160" t="s">
        <v>5325</v>
      </c>
      <c r="I175" s="160">
        <v>30</v>
      </c>
      <c r="J175" s="160" t="s">
        <v>422</v>
      </c>
      <c r="K175" s="160" t="s">
        <v>43</v>
      </c>
      <c r="L175" s="160">
        <v>20.964383561643839</v>
      </c>
      <c r="M175" s="160">
        <v>8</v>
      </c>
      <c r="N175" s="160">
        <v>22.09211642326769</v>
      </c>
      <c r="O175" s="160">
        <v>5.98532212738289</v>
      </c>
      <c r="P175" s="160">
        <v>4.1361500411190164</v>
      </c>
      <c r="Q175" s="160">
        <v>22.262583009444949</v>
      </c>
      <c r="R175" s="160">
        <v>5.4965488869824357</v>
      </c>
      <c r="S175" s="160">
        <v>5.7729363484976366</v>
      </c>
      <c r="T175" s="160">
        <v>31.63998251593874</v>
      </c>
    </row>
    <row r="176" spans="1:20" x14ac:dyDescent="0.45">
      <c r="A176" s="160" t="s">
        <v>5236</v>
      </c>
      <c r="B176" s="160">
        <v>2012</v>
      </c>
      <c r="C176" s="161">
        <v>40923</v>
      </c>
      <c r="D176" s="160" t="s">
        <v>5210</v>
      </c>
      <c r="E176" s="160" t="s">
        <v>5234</v>
      </c>
      <c r="F176" s="160">
        <v>2</v>
      </c>
      <c r="G176" s="160">
        <v>6</v>
      </c>
      <c r="H176" s="160" t="s">
        <v>5325</v>
      </c>
      <c r="I176" s="160">
        <v>30</v>
      </c>
      <c r="J176" s="160" t="s">
        <v>2761</v>
      </c>
      <c r="K176" s="160" t="s">
        <v>5227</v>
      </c>
      <c r="L176" s="160">
        <v>23.591780821917808</v>
      </c>
      <c r="M176" s="160">
        <v>12</v>
      </c>
      <c r="N176" s="160">
        <v>32.613963659712539</v>
      </c>
      <c r="O176" s="160">
        <v>6.3031088496575736</v>
      </c>
      <c r="P176" s="160">
        <v>13.704637110739821</v>
      </c>
      <c r="Q176" s="160">
        <v>26.983651447880099</v>
      </c>
      <c r="R176" s="160">
        <v>5.8321492709008433</v>
      </c>
      <c r="S176" s="160">
        <v>9.4872036351775648</v>
      </c>
      <c r="T176" s="160">
        <v>31.63998251593874</v>
      </c>
    </row>
    <row r="177" spans="1:20" x14ac:dyDescent="0.45">
      <c r="A177" s="138" t="s">
        <v>5236</v>
      </c>
      <c r="B177" s="138">
        <v>2012</v>
      </c>
      <c r="C177" s="139">
        <v>40923</v>
      </c>
      <c r="D177" s="138" t="s">
        <v>5210</v>
      </c>
      <c r="E177" s="138" t="s">
        <v>5194</v>
      </c>
      <c r="F177" s="138" t="s">
        <v>5235</v>
      </c>
      <c r="G177" s="138">
        <v>1</v>
      </c>
      <c r="H177" s="138" t="s">
        <v>5326</v>
      </c>
      <c r="I177" s="138">
        <v>31</v>
      </c>
      <c r="J177" s="138" t="s">
        <v>3210</v>
      </c>
      <c r="K177" s="138" t="s">
        <v>5237</v>
      </c>
      <c r="L177" s="138">
        <v>25.901369863013699</v>
      </c>
      <c r="M177" s="138">
        <v>1</v>
      </c>
      <c r="N177" s="138">
        <v>38.10042893449004</v>
      </c>
      <c r="O177" s="138">
        <v>6.4928460152428098</v>
      </c>
      <c r="P177" s="138">
        <v>18.621890888761609</v>
      </c>
      <c r="Q177" s="138">
        <v>42.495380429931139</v>
      </c>
      <c r="R177" s="138">
        <v>6.008003142385637</v>
      </c>
      <c r="S177" s="138">
        <v>24.47137100277423</v>
      </c>
      <c r="T177" s="138">
        <v>34.70204799820025</v>
      </c>
    </row>
    <row r="178" spans="1:20" x14ac:dyDescent="0.45">
      <c r="A178" s="138" t="s">
        <v>5236</v>
      </c>
      <c r="B178" s="138">
        <v>2012</v>
      </c>
      <c r="C178" s="139">
        <v>40923</v>
      </c>
      <c r="D178" s="138" t="s">
        <v>5210</v>
      </c>
      <c r="E178" s="138" t="s">
        <v>5194</v>
      </c>
      <c r="F178" s="138" t="s">
        <v>5235</v>
      </c>
      <c r="G178" s="138">
        <v>2</v>
      </c>
      <c r="H178" s="138" t="s">
        <v>5326</v>
      </c>
      <c r="I178" s="138">
        <v>31</v>
      </c>
      <c r="J178" s="138" t="s">
        <v>574</v>
      </c>
      <c r="K178" s="138" t="s">
        <v>99</v>
      </c>
      <c r="L178" s="138">
        <v>29.109589041095891</v>
      </c>
      <c r="M178" s="138">
        <v>2</v>
      </c>
      <c r="N178" s="138">
        <v>37.988877976841607</v>
      </c>
      <c r="O178" s="138">
        <v>5.2004919933219158</v>
      </c>
      <c r="P178" s="138">
        <v>22.387401996875859</v>
      </c>
      <c r="Q178" s="138">
        <v>39.231482051458528</v>
      </c>
      <c r="R178" s="138">
        <v>4.952307822280515</v>
      </c>
      <c r="S178" s="138">
        <v>24.374558584616981</v>
      </c>
      <c r="T178" s="138">
        <v>34.70204799820025</v>
      </c>
    </row>
    <row r="179" spans="1:20" x14ac:dyDescent="0.45">
      <c r="A179" s="138" t="s">
        <v>5236</v>
      </c>
      <c r="B179" s="138">
        <v>2012</v>
      </c>
      <c r="C179" s="139">
        <v>40923</v>
      </c>
      <c r="D179" s="138" t="s">
        <v>5210</v>
      </c>
      <c r="E179" s="138" t="s">
        <v>5194</v>
      </c>
      <c r="F179" s="138" t="s">
        <v>5235</v>
      </c>
      <c r="G179" s="138">
        <v>3</v>
      </c>
      <c r="H179" s="138" t="s">
        <v>5326</v>
      </c>
      <c r="I179" s="138">
        <v>31</v>
      </c>
      <c r="J179" s="138" t="s">
        <v>5217</v>
      </c>
      <c r="K179" s="138" t="s">
        <v>5213</v>
      </c>
      <c r="L179" s="138"/>
      <c r="M179" s="138">
        <v>3</v>
      </c>
      <c r="N179" s="138">
        <v>30.989349545562579</v>
      </c>
      <c r="O179" s="138">
        <v>5.2739034034679664</v>
      </c>
      <c r="P179" s="138">
        <v>15.167639335158681</v>
      </c>
      <c r="Q179" s="138">
        <v>32.610239167613408</v>
      </c>
      <c r="R179" s="138">
        <v>4.960329768158438</v>
      </c>
      <c r="S179" s="138">
        <v>17.729249863138101</v>
      </c>
      <c r="T179" s="138">
        <v>34.70204799820025</v>
      </c>
    </row>
    <row r="180" spans="1:20" x14ac:dyDescent="0.45">
      <c r="A180" s="138" t="s">
        <v>5236</v>
      </c>
      <c r="B180" s="138">
        <v>2012</v>
      </c>
      <c r="C180" s="139">
        <v>40923</v>
      </c>
      <c r="D180" s="138" t="s">
        <v>5210</v>
      </c>
      <c r="E180" s="138" t="s">
        <v>5194</v>
      </c>
      <c r="F180" s="138" t="s">
        <v>5235</v>
      </c>
      <c r="G180" s="138">
        <v>4</v>
      </c>
      <c r="H180" s="138" t="s">
        <v>5326</v>
      </c>
      <c r="I180" s="138">
        <v>31</v>
      </c>
      <c r="J180" s="138" t="s">
        <v>433</v>
      </c>
      <c r="K180" s="138" t="s">
        <v>282</v>
      </c>
      <c r="L180" s="138">
        <v>19.106849315068491</v>
      </c>
      <c r="M180" s="138">
        <v>4</v>
      </c>
      <c r="N180" s="138">
        <v>37.379207851656709</v>
      </c>
      <c r="O180" s="138">
        <v>4.8305397456819561</v>
      </c>
      <c r="P180" s="138">
        <v>22.887588614610841</v>
      </c>
      <c r="Q180" s="138">
        <v>36.158706392408298</v>
      </c>
      <c r="R180" s="138">
        <v>4.655185904432801</v>
      </c>
      <c r="S180" s="138">
        <v>22.1931486791099</v>
      </c>
      <c r="T180" s="138">
        <v>34.70204799820025</v>
      </c>
    </row>
    <row r="181" spans="1:20" x14ac:dyDescent="0.45">
      <c r="A181" s="138" t="s">
        <v>5236</v>
      </c>
      <c r="B181" s="138">
        <v>2012</v>
      </c>
      <c r="C181" s="139">
        <v>40923</v>
      </c>
      <c r="D181" s="138" t="s">
        <v>5210</v>
      </c>
      <c r="E181" s="138" t="s">
        <v>5194</v>
      </c>
      <c r="F181" s="138" t="s">
        <v>5235</v>
      </c>
      <c r="G181" s="138">
        <v>5</v>
      </c>
      <c r="H181" s="138" t="s">
        <v>5326</v>
      </c>
      <c r="I181" s="138">
        <v>31</v>
      </c>
      <c r="J181" s="138" t="s">
        <v>4746</v>
      </c>
      <c r="K181" s="138" t="s">
        <v>5216</v>
      </c>
      <c r="L181" s="138">
        <v>24.904109589041099</v>
      </c>
      <c r="M181" s="138">
        <v>5</v>
      </c>
      <c r="N181" s="138">
        <v>30.788927968364121</v>
      </c>
      <c r="O181" s="138">
        <v>4.8149780573828567</v>
      </c>
      <c r="P181" s="138">
        <v>16.34399379621555</v>
      </c>
      <c r="Q181" s="138">
        <v>29.837318188618479</v>
      </c>
      <c r="R181" s="138">
        <v>4.6743094296824914</v>
      </c>
      <c r="S181" s="138">
        <v>15.814389899570999</v>
      </c>
      <c r="T181" s="138">
        <v>34.70204799820025</v>
      </c>
    </row>
    <row r="182" spans="1:20" x14ac:dyDescent="0.45">
      <c r="A182" s="138" t="s">
        <v>5236</v>
      </c>
      <c r="B182" s="138">
        <v>2012</v>
      </c>
      <c r="C182" s="139">
        <v>40923</v>
      </c>
      <c r="D182" s="138" t="s">
        <v>5210</v>
      </c>
      <c r="E182" s="138" t="s">
        <v>5194</v>
      </c>
      <c r="F182" s="138" t="s">
        <v>5235</v>
      </c>
      <c r="G182" s="138">
        <v>6</v>
      </c>
      <c r="H182" s="138" t="s">
        <v>5326</v>
      </c>
      <c r="I182" s="138">
        <v>31</v>
      </c>
      <c r="J182" s="138" t="s">
        <v>5240</v>
      </c>
      <c r="K182" s="138" t="s">
        <v>43</v>
      </c>
      <c r="L182" s="138"/>
      <c r="M182" s="138">
        <v>6</v>
      </c>
      <c r="N182" s="138">
        <v>32.965495712286433</v>
      </c>
      <c r="O182" s="138">
        <v>6.1763078716160962</v>
      </c>
      <c r="P182" s="138">
        <v>14.436572097438139</v>
      </c>
      <c r="Q182" s="138">
        <v>28.495705437132379</v>
      </c>
      <c r="R182" s="138">
        <v>5.7583790878708321</v>
      </c>
      <c r="S182" s="138">
        <v>11.22056817351989</v>
      </c>
      <c r="T182" s="138">
        <v>34.70204799820025</v>
      </c>
    </row>
    <row r="183" spans="1:20" x14ac:dyDescent="0.45">
      <c r="A183" s="138" t="s">
        <v>5236</v>
      </c>
      <c r="B183" s="138">
        <v>2012</v>
      </c>
      <c r="C183" s="139">
        <v>40923</v>
      </c>
      <c r="D183" s="138" t="s">
        <v>5210</v>
      </c>
      <c r="E183" s="138" t="s">
        <v>5194</v>
      </c>
      <c r="F183" s="138" t="s">
        <v>579</v>
      </c>
      <c r="G183" s="138">
        <v>1</v>
      </c>
      <c r="H183" s="138" t="s">
        <v>5327</v>
      </c>
      <c r="I183" s="138">
        <v>32</v>
      </c>
      <c r="J183" s="138" t="s">
        <v>2535</v>
      </c>
      <c r="K183" s="138" t="s">
        <v>5212</v>
      </c>
      <c r="L183" s="138">
        <v>22.043835616438361</v>
      </c>
      <c r="M183" s="138">
        <v>7</v>
      </c>
      <c r="N183" s="138">
        <v>30.804674030630991</v>
      </c>
      <c r="O183" s="138">
        <v>5.6441395399691814</v>
      </c>
      <c r="P183" s="138">
        <v>13.872255410723451</v>
      </c>
      <c r="Q183" s="138">
        <v>34.040880467070103</v>
      </c>
      <c r="R183" s="138">
        <v>5.3994794858646804</v>
      </c>
      <c r="S183" s="138">
        <v>17.842442009476059</v>
      </c>
      <c r="T183" s="138">
        <v>27.078924613660021</v>
      </c>
    </row>
    <row r="184" spans="1:20" x14ac:dyDescent="0.45">
      <c r="A184" s="138" t="s">
        <v>5236</v>
      </c>
      <c r="B184" s="138">
        <v>2012</v>
      </c>
      <c r="C184" s="139">
        <v>40923</v>
      </c>
      <c r="D184" s="138" t="s">
        <v>5210</v>
      </c>
      <c r="E184" s="138" t="s">
        <v>5194</v>
      </c>
      <c r="F184" s="138" t="s">
        <v>579</v>
      </c>
      <c r="G184" s="138">
        <v>2</v>
      </c>
      <c r="H184" s="138" t="s">
        <v>5327</v>
      </c>
      <c r="I184" s="138">
        <v>32</v>
      </c>
      <c r="J184" s="138" t="s">
        <v>422</v>
      </c>
      <c r="K184" s="138" t="s">
        <v>43</v>
      </c>
      <c r="L184" s="138">
        <v>20.964383561643839</v>
      </c>
      <c r="M184" s="138">
        <v>8</v>
      </c>
      <c r="N184" s="138">
        <v>22.262583009444949</v>
      </c>
      <c r="O184" s="138">
        <v>5.4965488869824357</v>
      </c>
      <c r="P184" s="138">
        <v>5.7729363484976366</v>
      </c>
      <c r="Q184" s="138">
        <v>25.56987814222234</v>
      </c>
      <c r="R184" s="138">
        <v>5.1291556552858868</v>
      </c>
      <c r="S184" s="138">
        <v>10.182411176364679</v>
      </c>
      <c r="T184" s="138">
        <v>27.078924613660021</v>
      </c>
    </row>
    <row r="185" spans="1:20" x14ac:dyDescent="0.45">
      <c r="A185" s="138" t="s">
        <v>5236</v>
      </c>
      <c r="B185" s="138">
        <v>2012</v>
      </c>
      <c r="C185" s="139">
        <v>40923</v>
      </c>
      <c r="D185" s="138" t="s">
        <v>5210</v>
      </c>
      <c r="E185" s="138" t="s">
        <v>5194</v>
      </c>
      <c r="F185" s="138" t="s">
        <v>579</v>
      </c>
      <c r="G185" s="138">
        <v>3</v>
      </c>
      <c r="H185" s="138" t="s">
        <v>5327</v>
      </c>
      <c r="I185" s="138">
        <v>32</v>
      </c>
      <c r="J185" s="138" t="s">
        <v>5239</v>
      </c>
      <c r="K185" s="138" t="s">
        <v>363</v>
      </c>
      <c r="L185" s="138"/>
      <c r="M185" s="138">
        <v>9</v>
      </c>
      <c r="N185" s="138">
        <v>29.532293722963161</v>
      </c>
      <c r="O185" s="138">
        <v>5.5699580415744139</v>
      </c>
      <c r="P185" s="138">
        <v>12.822419598239909</v>
      </c>
      <c r="Q185" s="138">
        <v>29.419874177172581</v>
      </c>
      <c r="R185" s="138">
        <v>5.1455332336619044</v>
      </c>
      <c r="S185" s="138">
        <v>13.983274476186869</v>
      </c>
      <c r="T185" s="138">
        <v>27.078924613660021</v>
      </c>
    </row>
    <row r="186" spans="1:20" x14ac:dyDescent="0.45">
      <c r="A186" s="138" t="s">
        <v>5236</v>
      </c>
      <c r="B186" s="138">
        <v>2012</v>
      </c>
      <c r="C186" s="139">
        <v>40923</v>
      </c>
      <c r="D186" s="138" t="s">
        <v>5210</v>
      </c>
      <c r="E186" s="138" t="s">
        <v>5194</v>
      </c>
      <c r="F186" s="138" t="s">
        <v>579</v>
      </c>
      <c r="G186" s="138">
        <v>4</v>
      </c>
      <c r="H186" s="138" t="s">
        <v>5327</v>
      </c>
      <c r="I186" s="138">
        <v>32</v>
      </c>
      <c r="J186" s="138" t="s">
        <v>359</v>
      </c>
      <c r="K186" s="138" t="s">
        <v>43</v>
      </c>
      <c r="L186" s="138">
        <v>21.11506849315068</v>
      </c>
      <c r="M186" s="138">
        <v>10</v>
      </c>
      <c r="N186" s="138">
        <v>24.572429358333771</v>
      </c>
      <c r="O186" s="138">
        <v>5.3995683224766973</v>
      </c>
      <c r="P186" s="138">
        <v>8.3737243909036785</v>
      </c>
      <c r="Q186" s="138">
        <v>24.605121623366369</v>
      </c>
      <c r="R186" s="138">
        <v>5.0324014317334216</v>
      </c>
      <c r="S186" s="138">
        <v>9.5079173281660978</v>
      </c>
      <c r="T186" s="138">
        <v>27.078924613660021</v>
      </c>
    </row>
    <row r="187" spans="1:20" x14ac:dyDescent="0.45">
      <c r="A187" s="138" t="s">
        <v>5236</v>
      </c>
      <c r="B187" s="138">
        <v>2012</v>
      </c>
      <c r="C187" s="139">
        <v>40923</v>
      </c>
      <c r="D187" s="138" t="s">
        <v>5210</v>
      </c>
      <c r="E187" s="138" t="s">
        <v>5194</v>
      </c>
      <c r="F187" s="138" t="s">
        <v>579</v>
      </c>
      <c r="G187" s="138">
        <v>5</v>
      </c>
      <c r="H187" s="138" t="s">
        <v>5327</v>
      </c>
      <c r="I187" s="138">
        <v>32</v>
      </c>
      <c r="J187" s="138" t="s">
        <v>4763</v>
      </c>
      <c r="K187" s="138" t="s">
        <v>5229</v>
      </c>
      <c r="L187" s="138">
        <v>22.912328767123292</v>
      </c>
      <c r="M187" s="138">
        <v>11</v>
      </c>
      <c r="N187" s="138">
        <v>28.317916112707159</v>
      </c>
      <c r="O187" s="138">
        <v>5.0187338470074856</v>
      </c>
      <c r="P187" s="138">
        <v>13.261714571684699</v>
      </c>
      <c r="Q187" s="138">
        <v>26.216787931467231</v>
      </c>
      <c r="R187" s="138">
        <v>4.8005880825625926</v>
      </c>
      <c r="S187" s="138">
        <v>11.815023683779449</v>
      </c>
      <c r="T187" s="138">
        <v>27.078924613660021</v>
      </c>
    </row>
    <row r="188" spans="1:20" x14ac:dyDescent="0.45">
      <c r="A188" s="138" t="s">
        <v>5236</v>
      </c>
      <c r="B188" s="138">
        <v>2012</v>
      </c>
      <c r="C188" s="139">
        <v>40923</v>
      </c>
      <c r="D188" s="138" t="s">
        <v>5210</v>
      </c>
      <c r="E188" s="138" t="s">
        <v>5194</v>
      </c>
      <c r="F188" s="138" t="s">
        <v>579</v>
      </c>
      <c r="G188" s="138">
        <v>6</v>
      </c>
      <c r="H188" s="138" t="s">
        <v>5327</v>
      </c>
      <c r="I188" s="138">
        <v>32</v>
      </c>
      <c r="J188" s="138" t="s">
        <v>2761</v>
      </c>
      <c r="K188" s="138" t="s">
        <v>5227</v>
      </c>
      <c r="L188" s="138">
        <v>23.591780821917808</v>
      </c>
      <c r="M188" s="138">
        <v>12</v>
      </c>
      <c r="N188" s="138">
        <v>26.983651447880099</v>
      </c>
      <c r="O188" s="138">
        <v>5.8321492709008433</v>
      </c>
      <c r="P188" s="138">
        <v>9.4872036351775648</v>
      </c>
      <c r="Q188" s="138">
        <v>22.704540118814741</v>
      </c>
      <c r="R188" s="138">
        <v>5.4931862609601696</v>
      </c>
      <c r="S188" s="138">
        <v>6.2249813359342312</v>
      </c>
      <c r="T188" s="138">
        <v>27.078924613660021</v>
      </c>
    </row>
    <row r="189" spans="1:20" x14ac:dyDescent="0.45">
      <c r="A189" s="130" t="s">
        <v>423</v>
      </c>
      <c r="B189" s="130">
        <v>2012</v>
      </c>
      <c r="C189" s="131">
        <v>40958</v>
      </c>
      <c r="D189" s="130" t="s">
        <v>5210</v>
      </c>
      <c r="E189" s="130" t="s">
        <v>1943</v>
      </c>
      <c r="F189" s="130">
        <v>1</v>
      </c>
      <c r="G189" s="130">
        <v>1</v>
      </c>
      <c r="H189" s="130" t="s">
        <v>5328</v>
      </c>
      <c r="I189" s="130">
        <v>33</v>
      </c>
      <c r="J189" s="130" t="s">
        <v>574</v>
      </c>
      <c r="K189" s="130" t="s">
        <v>99</v>
      </c>
      <c r="L189" s="130">
        <v>29.205479452054799</v>
      </c>
      <c r="M189" s="130">
        <v>1</v>
      </c>
      <c r="N189" s="130">
        <v>39.231482051458528</v>
      </c>
      <c r="O189" s="130">
        <v>4.952307822280515</v>
      </c>
      <c r="P189" s="130">
        <v>24.374558584616981</v>
      </c>
      <c r="Q189" s="130">
        <v>41.344360373967369</v>
      </c>
      <c r="R189" s="130">
        <v>4.9167094054342853</v>
      </c>
      <c r="S189" s="130">
        <v>26.594232157664511</v>
      </c>
      <c r="T189" s="130">
        <v>29.37424649689795</v>
      </c>
    </row>
    <row r="190" spans="1:20" x14ac:dyDescent="0.45">
      <c r="A190" s="130" t="s">
        <v>423</v>
      </c>
      <c r="B190" s="130">
        <v>2012</v>
      </c>
      <c r="C190" s="131">
        <v>40958</v>
      </c>
      <c r="D190" s="130" t="s">
        <v>5210</v>
      </c>
      <c r="E190" s="130" t="s">
        <v>1943</v>
      </c>
      <c r="F190" s="130">
        <v>1</v>
      </c>
      <c r="G190" s="130">
        <v>2</v>
      </c>
      <c r="H190" s="130" t="s">
        <v>5328</v>
      </c>
      <c r="I190" s="130">
        <v>33</v>
      </c>
      <c r="J190" s="130" t="s">
        <v>3912</v>
      </c>
      <c r="K190" s="130" t="s">
        <v>91</v>
      </c>
      <c r="L190" s="130">
        <v>24.098630136986301</v>
      </c>
      <c r="M190" s="130">
        <v>23</v>
      </c>
      <c r="N190" s="130">
        <v>29.611046075128421</v>
      </c>
      <c r="O190" s="130">
        <v>5.5278033639525761</v>
      </c>
      <c r="P190" s="130">
        <v>13.0276359832707</v>
      </c>
      <c r="Q190" s="130">
        <v>32.259299851806091</v>
      </c>
      <c r="R190" s="130">
        <v>5.1740859644990476</v>
      </c>
      <c r="S190" s="130">
        <v>16.73704195830895</v>
      </c>
      <c r="T190" s="130">
        <v>29.37424649689795</v>
      </c>
    </row>
    <row r="191" spans="1:20" x14ac:dyDescent="0.45">
      <c r="A191" s="130" t="s">
        <v>423</v>
      </c>
      <c r="B191" s="130">
        <v>2012</v>
      </c>
      <c r="C191" s="131">
        <v>40958</v>
      </c>
      <c r="D191" s="130" t="s">
        <v>5210</v>
      </c>
      <c r="E191" s="130" t="s">
        <v>1943</v>
      </c>
      <c r="F191" s="130">
        <v>1</v>
      </c>
      <c r="G191" s="130">
        <v>3</v>
      </c>
      <c r="H191" s="130" t="s">
        <v>5328</v>
      </c>
      <c r="I191" s="130">
        <v>33</v>
      </c>
      <c r="J191" s="130" t="s">
        <v>5248</v>
      </c>
      <c r="K191" s="130" t="s">
        <v>5228</v>
      </c>
      <c r="L191" s="130"/>
      <c r="M191" s="130">
        <v>5</v>
      </c>
      <c r="N191" s="130">
        <v>25</v>
      </c>
      <c r="O191" s="130">
        <v>8.3333333330000006</v>
      </c>
      <c r="P191" s="130">
        <v>9.999965300266922E-10</v>
      </c>
      <c r="Q191" s="130">
        <v>28.949734459068509</v>
      </c>
      <c r="R191" s="130">
        <v>6.7132331207715463</v>
      </c>
      <c r="S191" s="130">
        <v>8.8100350967538752</v>
      </c>
      <c r="T191" s="130">
        <v>29.37424649689795</v>
      </c>
    </row>
    <row r="192" spans="1:20" x14ac:dyDescent="0.45">
      <c r="A192" s="130" t="s">
        <v>423</v>
      </c>
      <c r="B192" s="130">
        <v>2012</v>
      </c>
      <c r="C192" s="131">
        <v>40958</v>
      </c>
      <c r="D192" s="130" t="s">
        <v>5210</v>
      </c>
      <c r="E192" s="130" t="s">
        <v>1943</v>
      </c>
      <c r="F192" s="130">
        <v>1</v>
      </c>
      <c r="G192" s="130">
        <v>4</v>
      </c>
      <c r="H192" s="130" t="s">
        <v>5328</v>
      </c>
      <c r="I192" s="130">
        <v>33</v>
      </c>
      <c r="J192" s="130" t="s">
        <v>2535</v>
      </c>
      <c r="K192" s="130" t="s">
        <v>5249</v>
      </c>
      <c r="L192" s="130">
        <v>22.139726027397259</v>
      </c>
      <c r="M192" s="130">
        <v>23</v>
      </c>
      <c r="N192" s="130">
        <v>34.040880467070103</v>
      </c>
      <c r="O192" s="130">
        <v>5.3994794858646804</v>
      </c>
      <c r="P192" s="130">
        <v>17.842442009476059</v>
      </c>
      <c r="Q192" s="130">
        <v>32.667313710394417</v>
      </c>
      <c r="R192" s="130">
        <v>5.0402440117016862</v>
      </c>
      <c r="S192" s="130">
        <v>17.54658167528936</v>
      </c>
      <c r="T192" s="130">
        <v>29.37424649689795</v>
      </c>
    </row>
    <row r="193" spans="1:20" x14ac:dyDescent="0.45">
      <c r="A193" s="130" t="s">
        <v>423</v>
      </c>
      <c r="B193" s="130">
        <v>2012</v>
      </c>
      <c r="C193" s="131">
        <v>40958</v>
      </c>
      <c r="D193" s="130" t="s">
        <v>5210</v>
      </c>
      <c r="E193" s="130" t="s">
        <v>1943</v>
      </c>
      <c r="F193" s="130">
        <v>1</v>
      </c>
      <c r="G193" s="130">
        <v>5</v>
      </c>
      <c r="H193" s="130" t="s">
        <v>5328</v>
      </c>
      <c r="I193" s="130">
        <v>33</v>
      </c>
      <c r="J193" s="130" t="s">
        <v>5222</v>
      </c>
      <c r="K193" s="130" t="s">
        <v>5221</v>
      </c>
      <c r="L193" s="130"/>
      <c r="M193" s="130">
        <v>23</v>
      </c>
      <c r="N193" s="130">
        <v>27.736316884628611</v>
      </c>
      <c r="O193" s="130">
        <v>6.0531040987071822</v>
      </c>
      <c r="P193" s="130">
        <v>9.5770045885070623</v>
      </c>
      <c r="Q193" s="130">
        <v>26.597207686208989</v>
      </c>
      <c r="R193" s="130">
        <v>5.4841681668565396</v>
      </c>
      <c r="S193" s="130">
        <v>10.14470318563937</v>
      </c>
      <c r="T193" s="130">
        <v>29.37424649689795</v>
      </c>
    </row>
    <row r="194" spans="1:20" x14ac:dyDescent="0.45">
      <c r="A194" s="130" t="s">
        <v>423</v>
      </c>
      <c r="B194" s="130">
        <v>2012</v>
      </c>
      <c r="C194" s="131">
        <v>40958</v>
      </c>
      <c r="D194" s="130" t="s">
        <v>5210</v>
      </c>
      <c r="E194" s="130" t="s">
        <v>1943</v>
      </c>
      <c r="F194" s="130">
        <v>1</v>
      </c>
      <c r="G194" s="130">
        <v>6</v>
      </c>
      <c r="H194" s="130" t="s">
        <v>5328</v>
      </c>
      <c r="I194" s="130">
        <v>33</v>
      </c>
      <c r="J194" s="130" t="s">
        <v>3684</v>
      </c>
      <c r="K194" s="130" t="s">
        <v>5250</v>
      </c>
      <c r="L194" s="130">
        <v>22.205479452054799</v>
      </c>
      <c r="M194" s="130">
        <v>23</v>
      </c>
      <c r="N194" s="130">
        <v>25</v>
      </c>
      <c r="O194" s="130">
        <v>8.3333333330000006</v>
      </c>
      <c r="P194" s="130">
        <v>9.999965300266922E-10</v>
      </c>
      <c r="Q194" s="130">
        <v>21.892938610864409</v>
      </c>
      <c r="R194" s="130">
        <v>6.8762535603680099</v>
      </c>
      <c r="S194" s="130">
        <v>1.264177929760375</v>
      </c>
      <c r="T194" s="130">
        <v>29.37424649689795</v>
      </c>
    </row>
    <row r="195" spans="1:20" x14ac:dyDescent="0.45">
      <c r="A195" s="130" t="s">
        <v>423</v>
      </c>
      <c r="B195" s="130">
        <v>2012</v>
      </c>
      <c r="C195" s="131">
        <v>40958</v>
      </c>
      <c r="D195" s="130" t="s">
        <v>5210</v>
      </c>
      <c r="E195" s="130" t="s">
        <v>1943</v>
      </c>
      <c r="F195" s="130">
        <v>1</v>
      </c>
      <c r="G195" s="130">
        <v>7</v>
      </c>
      <c r="H195" s="130" t="s">
        <v>5328</v>
      </c>
      <c r="I195" s="130">
        <v>33</v>
      </c>
      <c r="J195" s="130" t="s">
        <v>2848</v>
      </c>
      <c r="K195" s="130" t="s">
        <v>5251</v>
      </c>
      <c r="L195" s="130">
        <v>22.104109589041091</v>
      </c>
      <c r="M195" s="130">
        <v>23</v>
      </c>
      <c r="N195" s="130">
        <v>25</v>
      </c>
      <c r="O195" s="130">
        <v>8.3333333330000006</v>
      </c>
      <c r="P195" s="130">
        <v>9.999965300266922E-10</v>
      </c>
      <c r="Q195" s="130">
        <v>18.064316763108469</v>
      </c>
      <c r="R195" s="130">
        <v>7.2438029932362484</v>
      </c>
      <c r="S195" s="130">
        <v>-3.667092216600278</v>
      </c>
      <c r="T195" s="130">
        <v>29.37424649689795</v>
      </c>
    </row>
    <row r="196" spans="1:20" x14ac:dyDescent="0.45">
      <c r="A196" s="150" t="s">
        <v>423</v>
      </c>
      <c r="B196" s="150">
        <v>2012</v>
      </c>
      <c r="C196" s="151">
        <v>40958</v>
      </c>
      <c r="D196" s="150" t="s">
        <v>5210</v>
      </c>
      <c r="E196" s="150" t="s">
        <v>1943</v>
      </c>
      <c r="F196" s="150">
        <v>2</v>
      </c>
      <c r="G196" s="150">
        <v>1</v>
      </c>
      <c r="H196" s="150" t="s">
        <v>5329</v>
      </c>
      <c r="I196" s="150">
        <v>34</v>
      </c>
      <c r="J196" s="150" t="s">
        <v>2848</v>
      </c>
      <c r="K196" s="150" t="s">
        <v>43</v>
      </c>
      <c r="L196" s="150">
        <v>22.104109589041091</v>
      </c>
      <c r="M196" s="150">
        <v>23</v>
      </c>
      <c r="N196" s="150">
        <v>18.064316763108469</v>
      </c>
      <c r="O196" s="150">
        <v>7.2438029932362484</v>
      </c>
      <c r="P196" s="150">
        <v>-3.667092216600278</v>
      </c>
      <c r="Q196" s="150">
        <v>26.808737139514079</v>
      </c>
      <c r="R196" s="150">
        <v>6.3720969894417152</v>
      </c>
      <c r="S196" s="150">
        <v>7.6924461711889336</v>
      </c>
      <c r="T196" s="150">
        <v>24.193355253375259</v>
      </c>
    </row>
    <row r="197" spans="1:20" x14ac:dyDescent="0.45">
      <c r="A197" s="150" t="s">
        <v>423</v>
      </c>
      <c r="B197" s="150">
        <v>2012</v>
      </c>
      <c r="C197" s="151">
        <v>40958</v>
      </c>
      <c r="D197" s="150" t="s">
        <v>5210</v>
      </c>
      <c r="E197" s="150" t="s">
        <v>1943</v>
      </c>
      <c r="F197" s="150">
        <v>2</v>
      </c>
      <c r="G197" s="150">
        <v>2</v>
      </c>
      <c r="H197" s="150" t="s">
        <v>5329</v>
      </c>
      <c r="I197" s="150">
        <v>34</v>
      </c>
      <c r="J197" s="150" t="s">
        <v>433</v>
      </c>
      <c r="K197" s="150" t="s">
        <v>282</v>
      </c>
      <c r="L197" s="150">
        <v>19.202739726027399</v>
      </c>
      <c r="M197" s="150">
        <v>23</v>
      </c>
      <c r="N197" s="150">
        <v>36.158706392408298</v>
      </c>
      <c r="O197" s="150">
        <v>4.655185904432801</v>
      </c>
      <c r="P197" s="150">
        <v>22.1931486791099</v>
      </c>
      <c r="Q197" s="150">
        <v>35.669063047114797</v>
      </c>
      <c r="R197" s="150">
        <v>4.559247841978034</v>
      </c>
      <c r="S197" s="150">
        <v>21.991319521180699</v>
      </c>
      <c r="T197" s="150">
        <v>24.193355253375259</v>
      </c>
    </row>
    <row r="198" spans="1:20" x14ac:dyDescent="0.45">
      <c r="A198" s="150" t="s">
        <v>423</v>
      </c>
      <c r="B198" s="150">
        <v>2012</v>
      </c>
      <c r="C198" s="151">
        <v>40958</v>
      </c>
      <c r="D198" s="150" t="s">
        <v>5210</v>
      </c>
      <c r="E198" s="150" t="s">
        <v>1943</v>
      </c>
      <c r="F198" s="150">
        <v>2</v>
      </c>
      <c r="G198" s="150">
        <v>3</v>
      </c>
      <c r="H198" s="150" t="s">
        <v>5329</v>
      </c>
      <c r="I198" s="150">
        <v>34</v>
      </c>
      <c r="J198" s="150" t="s">
        <v>368</v>
      </c>
      <c r="K198" s="150" t="s">
        <v>131</v>
      </c>
      <c r="L198" s="150">
        <v>23.589041095890408</v>
      </c>
      <c r="M198" s="150">
        <v>23</v>
      </c>
      <c r="N198" s="150">
        <v>20.153220933336311</v>
      </c>
      <c r="O198" s="150">
        <v>5.3527742527201907</v>
      </c>
      <c r="P198" s="150">
        <v>4.0948981751757429</v>
      </c>
      <c r="Q198" s="150">
        <v>22.465712791034029</v>
      </c>
      <c r="R198" s="150">
        <v>5.0056905783244421</v>
      </c>
      <c r="S198" s="150">
        <v>7.4486410560607066</v>
      </c>
      <c r="T198" s="150">
        <v>24.193355253375259</v>
      </c>
    </row>
    <row r="199" spans="1:20" x14ac:dyDescent="0.45">
      <c r="A199" s="150" t="s">
        <v>423</v>
      </c>
      <c r="B199" s="150">
        <v>2012</v>
      </c>
      <c r="C199" s="151">
        <v>40958</v>
      </c>
      <c r="D199" s="150" t="s">
        <v>5210</v>
      </c>
      <c r="E199" s="150" t="s">
        <v>1943</v>
      </c>
      <c r="F199" s="150">
        <v>2</v>
      </c>
      <c r="G199" s="150">
        <v>4</v>
      </c>
      <c r="H199" s="150" t="s">
        <v>5329</v>
      </c>
      <c r="I199" s="150">
        <v>34</v>
      </c>
      <c r="J199" s="150" t="s">
        <v>414</v>
      </c>
      <c r="K199" s="150" t="s">
        <v>265</v>
      </c>
      <c r="L199" s="150">
        <v>22.956164383561639</v>
      </c>
      <c r="M199" s="150">
        <v>23</v>
      </c>
      <c r="N199" s="150">
        <v>25</v>
      </c>
      <c r="O199" s="150">
        <v>8.3333333330000006</v>
      </c>
      <c r="P199" s="150">
        <v>9.999965300266922E-10</v>
      </c>
      <c r="Q199" s="150">
        <v>24.64980142589172</v>
      </c>
      <c r="R199" s="150">
        <v>6.6781356454060417</v>
      </c>
      <c r="S199" s="150">
        <v>4.6153944896735908</v>
      </c>
      <c r="T199" s="150">
        <v>24.193355253375259</v>
      </c>
    </row>
    <row r="200" spans="1:20" x14ac:dyDescent="0.45">
      <c r="A200" s="150" t="s">
        <v>423</v>
      </c>
      <c r="B200" s="150">
        <v>2012</v>
      </c>
      <c r="C200" s="151">
        <v>40958</v>
      </c>
      <c r="D200" s="150" t="s">
        <v>5210</v>
      </c>
      <c r="E200" s="150" t="s">
        <v>1943</v>
      </c>
      <c r="F200" s="150">
        <v>2</v>
      </c>
      <c r="G200" s="150">
        <v>5</v>
      </c>
      <c r="H200" s="150" t="s">
        <v>5329</v>
      </c>
      <c r="I200" s="150">
        <v>34</v>
      </c>
      <c r="J200" s="150" t="s">
        <v>348</v>
      </c>
      <c r="K200" s="150" t="s">
        <v>37</v>
      </c>
      <c r="L200" s="150">
        <v>22.276712328767118</v>
      </c>
      <c r="M200" s="150">
        <v>23</v>
      </c>
      <c r="N200" s="150">
        <v>28.84265990282821</v>
      </c>
      <c r="O200" s="150">
        <v>6.0267746727676013</v>
      </c>
      <c r="P200" s="150">
        <v>10.76233588452541</v>
      </c>
      <c r="Q200" s="150">
        <v>25.968424288667091</v>
      </c>
      <c r="R200" s="150">
        <v>5.4490008901745588</v>
      </c>
      <c r="S200" s="150">
        <v>9.6214216181434118</v>
      </c>
      <c r="T200" s="150">
        <v>24.193355253375259</v>
      </c>
    </row>
    <row r="201" spans="1:20" x14ac:dyDescent="0.45">
      <c r="A201" s="150" t="s">
        <v>423</v>
      </c>
      <c r="B201" s="150">
        <v>2012</v>
      </c>
      <c r="C201" s="151">
        <v>40958</v>
      </c>
      <c r="D201" s="150" t="s">
        <v>5210</v>
      </c>
      <c r="E201" s="150" t="s">
        <v>1943</v>
      </c>
      <c r="F201" s="150">
        <v>2</v>
      </c>
      <c r="G201" s="150">
        <v>6</v>
      </c>
      <c r="H201" s="150" t="s">
        <v>5329</v>
      </c>
      <c r="I201" s="150">
        <v>34</v>
      </c>
      <c r="J201" s="150" t="s">
        <v>5238</v>
      </c>
      <c r="K201" s="150" t="s">
        <v>2233</v>
      </c>
      <c r="L201" s="150"/>
      <c r="M201" s="150">
        <v>23</v>
      </c>
      <c r="N201" s="150">
        <v>16.134582781945539</v>
      </c>
      <c r="O201" s="150">
        <v>6.3135481314776092</v>
      </c>
      <c r="P201" s="150">
        <v>-2.8060616124872841</v>
      </c>
      <c r="Q201" s="150">
        <v>15.438199279968901</v>
      </c>
      <c r="R201" s="150">
        <v>5.7031094478085569</v>
      </c>
      <c r="S201" s="150">
        <v>-1.671129063456767</v>
      </c>
      <c r="T201" s="150">
        <v>24.193355253375259</v>
      </c>
    </row>
    <row r="202" spans="1:20" x14ac:dyDescent="0.45">
      <c r="A202" s="150" t="s">
        <v>423</v>
      </c>
      <c r="B202" s="150">
        <v>2012</v>
      </c>
      <c r="C202" s="151">
        <v>40958</v>
      </c>
      <c r="D202" s="150" t="s">
        <v>5210</v>
      </c>
      <c r="E202" s="150" t="s">
        <v>1943</v>
      </c>
      <c r="F202" s="150">
        <v>2</v>
      </c>
      <c r="G202" s="150">
        <v>7</v>
      </c>
      <c r="H202" s="150" t="s">
        <v>5329</v>
      </c>
      <c r="I202" s="150">
        <v>34</v>
      </c>
      <c r="J202" s="150" t="s">
        <v>5252</v>
      </c>
      <c r="K202" s="150" t="s">
        <v>3476</v>
      </c>
      <c r="L202" s="150"/>
      <c r="M202" s="150">
        <v>23</v>
      </c>
      <c r="N202" s="150">
        <v>25</v>
      </c>
      <c r="O202" s="150">
        <v>8.3333333330000006</v>
      </c>
      <c r="P202" s="150">
        <v>9.999965300266922E-10</v>
      </c>
      <c r="Q202" s="150">
        <v>16.549804162827879</v>
      </c>
      <c r="R202" s="150">
        <v>7.1381671091293706</v>
      </c>
      <c r="S202" s="150">
        <v>-4.8646971645602326</v>
      </c>
      <c r="T202" s="150">
        <v>24.193355253375259</v>
      </c>
    </row>
    <row r="203" spans="1:20" x14ac:dyDescent="0.45">
      <c r="A203" s="152" t="s">
        <v>423</v>
      </c>
      <c r="B203" s="152">
        <v>2012</v>
      </c>
      <c r="C203" s="153">
        <v>40958</v>
      </c>
      <c r="D203" s="152" t="s">
        <v>5210</v>
      </c>
      <c r="E203" s="152" t="s">
        <v>1943</v>
      </c>
      <c r="F203" s="152">
        <v>3</v>
      </c>
      <c r="G203" s="152">
        <v>1</v>
      </c>
      <c r="H203" s="152" t="s">
        <v>5330</v>
      </c>
      <c r="I203" s="152">
        <v>35</v>
      </c>
      <c r="J203" s="152" t="s">
        <v>345</v>
      </c>
      <c r="K203" s="152" t="s">
        <v>88</v>
      </c>
      <c r="L203" s="152">
        <v>21.290410958904111</v>
      </c>
      <c r="M203" s="152">
        <v>23</v>
      </c>
      <c r="N203" s="152">
        <v>36.150922893196409</v>
      </c>
      <c r="O203" s="152">
        <v>5.600628648988784</v>
      </c>
      <c r="P203" s="152">
        <v>19.349036946230061</v>
      </c>
      <c r="Q203" s="152">
        <v>38.697220800094627</v>
      </c>
      <c r="R203" s="152">
        <v>5.4162257674342698</v>
      </c>
      <c r="S203" s="152">
        <v>22.448543497791821</v>
      </c>
      <c r="T203" s="152">
        <v>26.875829781085081</v>
      </c>
    </row>
    <row r="204" spans="1:20" x14ac:dyDescent="0.45">
      <c r="A204" s="152" t="s">
        <v>423</v>
      </c>
      <c r="B204" s="152">
        <v>2012</v>
      </c>
      <c r="C204" s="153">
        <v>40958</v>
      </c>
      <c r="D204" s="152" t="s">
        <v>5210</v>
      </c>
      <c r="E204" s="152" t="s">
        <v>1943</v>
      </c>
      <c r="F204" s="152">
        <v>3</v>
      </c>
      <c r="G204" s="152">
        <v>2</v>
      </c>
      <c r="H204" s="152" t="s">
        <v>5330</v>
      </c>
      <c r="I204" s="152">
        <v>35</v>
      </c>
      <c r="J204" s="152" t="s">
        <v>5218</v>
      </c>
      <c r="K204" s="152" t="s">
        <v>5219</v>
      </c>
      <c r="L204" s="152"/>
      <c r="M204" s="152">
        <v>23</v>
      </c>
      <c r="N204" s="152">
        <v>26.150170204676659</v>
      </c>
      <c r="O204" s="152">
        <v>6.0968301525567217</v>
      </c>
      <c r="P204" s="152">
        <v>7.8596797470064956</v>
      </c>
      <c r="Q204" s="152">
        <v>29.26093602735725</v>
      </c>
      <c r="R204" s="152">
        <v>5.5400576285545551</v>
      </c>
      <c r="S204" s="152">
        <v>12.640763141693579</v>
      </c>
      <c r="T204" s="152">
        <v>26.875829781085081</v>
      </c>
    </row>
    <row r="205" spans="1:20" x14ac:dyDescent="0.45">
      <c r="A205" s="152" t="s">
        <v>423</v>
      </c>
      <c r="B205" s="152">
        <v>2012</v>
      </c>
      <c r="C205" s="153">
        <v>40958</v>
      </c>
      <c r="D205" s="152" t="s">
        <v>5210</v>
      </c>
      <c r="E205" s="152" t="s">
        <v>1943</v>
      </c>
      <c r="F205" s="152">
        <v>3</v>
      </c>
      <c r="G205" s="152">
        <v>3</v>
      </c>
      <c r="H205" s="152" t="s">
        <v>5330</v>
      </c>
      <c r="I205" s="152">
        <v>35</v>
      </c>
      <c r="J205" s="152" t="s">
        <v>367</v>
      </c>
      <c r="K205" s="152" t="s">
        <v>121</v>
      </c>
      <c r="L205" s="152">
        <v>20.904109589041099</v>
      </c>
      <c r="M205" s="152">
        <v>23</v>
      </c>
      <c r="N205" s="152">
        <v>20.1546090336765</v>
      </c>
      <c r="O205" s="152">
        <v>6.0292186826788523</v>
      </c>
      <c r="P205" s="152">
        <v>2.066952985639944</v>
      </c>
      <c r="Q205" s="152">
        <v>23.427262637652181</v>
      </c>
      <c r="R205" s="152">
        <v>5.4325318751871112</v>
      </c>
      <c r="S205" s="152">
        <v>7.1296670120908487</v>
      </c>
      <c r="T205" s="152">
        <v>26.875829781085081</v>
      </c>
    </row>
    <row r="206" spans="1:20" x14ac:dyDescent="0.45">
      <c r="A206" s="152" t="s">
        <v>423</v>
      </c>
      <c r="B206" s="152">
        <v>2012</v>
      </c>
      <c r="C206" s="153">
        <v>40958</v>
      </c>
      <c r="D206" s="152" t="s">
        <v>5210</v>
      </c>
      <c r="E206" s="152" t="s">
        <v>1943</v>
      </c>
      <c r="F206" s="152">
        <v>3</v>
      </c>
      <c r="G206" s="152">
        <v>4</v>
      </c>
      <c r="H206" s="152" t="s">
        <v>5330</v>
      </c>
      <c r="I206" s="152">
        <v>35</v>
      </c>
      <c r="J206" s="152" t="s">
        <v>3928</v>
      </c>
      <c r="K206" s="152" t="s">
        <v>91</v>
      </c>
      <c r="L206" s="152">
        <v>28.43287671232877</v>
      </c>
      <c r="M206" s="152">
        <v>6</v>
      </c>
      <c r="N206" s="152">
        <v>30.4025418565097</v>
      </c>
      <c r="O206" s="152">
        <v>5.8086663878205016</v>
      </c>
      <c r="P206" s="152">
        <v>12.9765426930482</v>
      </c>
      <c r="Q206" s="152">
        <v>29.14748466847723</v>
      </c>
      <c r="R206" s="152">
        <v>5.2837924965622278</v>
      </c>
      <c r="S206" s="152">
        <v>13.296107178790541</v>
      </c>
      <c r="T206" s="152">
        <v>26.875829781085081</v>
      </c>
    </row>
    <row r="207" spans="1:20" x14ac:dyDescent="0.45">
      <c r="A207" s="152" t="s">
        <v>423</v>
      </c>
      <c r="B207" s="152">
        <v>2012</v>
      </c>
      <c r="C207" s="153">
        <v>40958</v>
      </c>
      <c r="D207" s="152" t="s">
        <v>5210</v>
      </c>
      <c r="E207" s="152" t="s">
        <v>1943</v>
      </c>
      <c r="F207" s="152">
        <v>3</v>
      </c>
      <c r="G207" s="152">
        <v>5</v>
      </c>
      <c r="H207" s="152" t="s">
        <v>5330</v>
      </c>
      <c r="I207" s="152">
        <v>35</v>
      </c>
      <c r="J207" s="152" t="s">
        <v>351</v>
      </c>
      <c r="K207" s="152" t="s">
        <v>282</v>
      </c>
      <c r="L207" s="152">
        <v>19.049315068493151</v>
      </c>
      <c r="M207" s="152">
        <v>23</v>
      </c>
      <c r="N207" s="152">
        <v>27.699181125820719</v>
      </c>
      <c r="O207" s="152">
        <v>6.0433765346181012</v>
      </c>
      <c r="P207" s="152">
        <v>9.5690515219664185</v>
      </c>
      <c r="Q207" s="152">
        <v>25.867748073370802</v>
      </c>
      <c r="R207" s="152">
        <v>5.4453031020088316</v>
      </c>
      <c r="S207" s="152">
        <v>9.5318387673443041</v>
      </c>
      <c r="T207" s="152">
        <v>26.875829781085081</v>
      </c>
    </row>
    <row r="208" spans="1:20" x14ac:dyDescent="0.45">
      <c r="A208" s="152" t="s">
        <v>423</v>
      </c>
      <c r="B208" s="152">
        <v>2012</v>
      </c>
      <c r="C208" s="153">
        <v>40958</v>
      </c>
      <c r="D208" s="152" t="s">
        <v>5210</v>
      </c>
      <c r="E208" s="152" t="s">
        <v>1943</v>
      </c>
      <c r="F208" s="152">
        <v>3</v>
      </c>
      <c r="G208" s="152">
        <v>6</v>
      </c>
      <c r="H208" s="152" t="s">
        <v>5330</v>
      </c>
      <c r="I208" s="152">
        <v>35</v>
      </c>
      <c r="J208" s="152" t="s">
        <v>5220</v>
      </c>
      <c r="K208" s="152" t="s">
        <v>5221</v>
      </c>
      <c r="L208" s="152"/>
      <c r="M208" s="152">
        <v>9</v>
      </c>
      <c r="N208" s="152">
        <v>22.573383353715549</v>
      </c>
      <c r="O208" s="152">
        <v>5.3957622815033197</v>
      </c>
      <c r="P208" s="152">
        <v>6.3860965092055899</v>
      </c>
      <c r="Q208" s="152">
        <v>20.937069592476249</v>
      </c>
      <c r="R208" s="152">
        <v>5.0810266878251129</v>
      </c>
      <c r="S208" s="152">
        <v>5.693989529000909</v>
      </c>
      <c r="T208" s="152">
        <v>26.875829781085081</v>
      </c>
    </row>
    <row r="209" spans="1:20" x14ac:dyDescent="0.45">
      <c r="A209" s="152" t="s">
        <v>423</v>
      </c>
      <c r="B209" s="152">
        <v>2012</v>
      </c>
      <c r="C209" s="153">
        <v>40958</v>
      </c>
      <c r="D209" s="152" t="s">
        <v>5210</v>
      </c>
      <c r="E209" s="152" t="s">
        <v>1943</v>
      </c>
      <c r="F209" s="152">
        <v>3</v>
      </c>
      <c r="G209" s="152">
        <v>7</v>
      </c>
      <c r="H209" s="152" t="s">
        <v>5330</v>
      </c>
      <c r="I209" s="152">
        <v>35</v>
      </c>
      <c r="J209" s="152" t="s">
        <v>2924</v>
      </c>
      <c r="K209" s="152" t="s">
        <v>5253</v>
      </c>
      <c r="L209" s="152">
        <v>19.345205479452051</v>
      </c>
      <c r="M209" s="152">
        <v>23</v>
      </c>
      <c r="N209" s="152">
        <v>25</v>
      </c>
      <c r="O209" s="152">
        <v>8.3333333330000006</v>
      </c>
      <c r="P209" s="152">
        <v>9.999965300266922E-10</v>
      </c>
      <c r="Q209" s="152">
        <v>17.5256257703549</v>
      </c>
      <c r="R209" s="152">
        <v>7.1596806188276139</v>
      </c>
      <c r="S209" s="152">
        <v>-3.953416086127937</v>
      </c>
      <c r="T209" s="152">
        <v>26.875829781085081</v>
      </c>
    </row>
    <row r="210" spans="1:20" x14ac:dyDescent="0.45">
      <c r="A210" s="154" t="s">
        <v>423</v>
      </c>
      <c r="B210" s="154">
        <v>2012</v>
      </c>
      <c r="C210" s="155">
        <v>40958</v>
      </c>
      <c r="D210" s="154" t="s">
        <v>5210</v>
      </c>
      <c r="E210" s="154" t="s">
        <v>1943</v>
      </c>
      <c r="F210" s="154">
        <v>4</v>
      </c>
      <c r="G210" s="154">
        <v>1</v>
      </c>
      <c r="H210" s="154" t="s">
        <v>5331</v>
      </c>
      <c r="I210" s="154">
        <v>36</v>
      </c>
      <c r="J210" s="154" t="s">
        <v>4959</v>
      </c>
      <c r="K210" s="154" t="s">
        <v>5228</v>
      </c>
      <c r="L210" s="154">
        <v>21.265753424657539</v>
      </c>
      <c r="M210" s="154">
        <v>12</v>
      </c>
      <c r="N210" s="154">
        <v>29.717561835266</v>
      </c>
      <c r="O210" s="154">
        <v>6.116578058284091</v>
      </c>
      <c r="P210" s="154">
        <v>11.36782766041372</v>
      </c>
      <c r="Q210" s="154">
        <v>34.170258398313081</v>
      </c>
      <c r="R210" s="154">
        <v>5.7217828938113717</v>
      </c>
      <c r="S210" s="154">
        <v>17.00490971687897</v>
      </c>
      <c r="T210" s="154">
        <v>25.590952756308351</v>
      </c>
    </row>
    <row r="211" spans="1:20" x14ac:dyDescent="0.45">
      <c r="A211" s="154" t="s">
        <v>423</v>
      </c>
      <c r="B211" s="154">
        <v>2012</v>
      </c>
      <c r="C211" s="155">
        <v>40958</v>
      </c>
      <c r="D211" s="154" t="s">
        <v>5210</v>
      </c>
      <c r="E211" s="154" t="s">
        <v>1943</v>
      </c>
      <c r="F211" s="154">
        <v>4</v>
      </c>
      <c r="G211" s="154">
        <v>2</v>
      </c>
      <c r="H211" s="154" t="s">
        <v>5331</v>
      </c>
      <c r="I211" s="154">
        <v>36</v>
      </c>
      <c r="J211" s="154" t="s">
        <v>5217</v>
      </c>
      <c r="K211" s="154" t="s">
        <v>5213</v>
      </c>
      <c r="L211" s="154"/>
      <c r="M211" s="154">
        <v>23</v>
      </c>
      <c r="N211" s="154">
        <v>32.610239167613408</v>
      </c>
      <c r="O211" s="154">
        <v>4.960329768158438</v>
      </c>
      <c r="P211" s="154">
        <v>17.729249863138101</v>
      </c>
      <c r="Q211" s="154">
        <v>33.46099196660137</v>
      </c>
      <c r="R211" s="154">
        <v>4.7860011100120872</v>
      </c>
      <c r="S211" s="154">
        <v>19.102988636565112</v>
      </c>
      <c r="T211" s="154">
        <v>25.590952756308351</v>
      </c>
    </row>
    <row r="212" spans="1:20" x14ac:dyDescent="0.45">
      <c r="A212" s="154" t="s">
        <v>423</v>
      </c>
      <c r="B212" s="154">
        <v>2012</v>
      </c>
      <c r="C212" s="155">
        <v>40958</v>
      </c>
      <c r="D212" s="154" t="s">
        <v>5210</v>
      </c>
      <c r="E212" s="154" t="s">
        <v>1943</v>
      </c>
      <c r="F212" s="154">
        <v>4</v>
      </c>
      <c r="G212" s="154">
        <v>3</v>
      </c>
      <c r="H212" s="154" t="s">
        <v>5331</v>
      </c>
      <c r="I212" s="154">
        <v>36</v>
      </c>
      <c r="J212" s="154" t="s">
        <v>379</v>
      </c>
      <c r="K212" s="154" t="s">
        <v>67</v>
      </c>
      <c r="L212" s="154">
        <v>19.468493150684932</v>
      </c>
      <c r="M212" s="154">
        <v>23</v>
      </c>
      <c r="N212" s="154">
        <v>25</v>
      </c>
      <c r="O212" s="154">
        <v>8.3333333330000006</v>
      </c>
      <c r="P212" s="154">
        <v>9.999965300266922E-10</v>
      </c>
      <c r="Q212" s="154">
        <v>27.50066418154136</v>
      </c>
      <c r="R212" s="154">
        <v>6.7269984821900266</v>
      </c>
      <c r="S212" s="154">
        <v>7.3196687349712768</v>
      </c>
      <c r="T212" s="154">
        <v>25.590952756308351</v>
      </c>
    </row>
    <row r="213" spans="1:20" x14ac:dyDescent="0.45">
      <c r="A213" s="154" t="s">
        <v>423</v>
      </c>
      <c r="B213" s="154">
        <v>2012</v>
      </c>
      <c r="C213" s="155">
        <v>40958</v>
      </c>
      <c r="D213" s="154" t="s">
        <v>5210</v>
      </c>
      <c r="E213" s="154" t="s">
        <v>1943</v>
      </c>
      <c r="F213" s="154">
        <v>4</v>
      </c>
      <c r="G213" s="154">
        <v>4</v>
      </c>
      <c r="H213" s="154" t="s">
        <v>5331</v>
      </c>
      <c r="I213" s="154">
        <v>36</v>
      </c>
      <c r="J213" s="154" t="s">
        <v>395</v>
      </c>
      <c r="K213" s="154" t="s">
        <v>88</v>
      </c>
      <c r="L213" s="154">
        <v>25.213698630136989</v>
      </c>
      <c r="M213" s="154">
        <v>23</v>
      </c>
      <c r="N213" s="154">
        <v>25</v>
      </c>
      <c r="O213" s="154">
        <v>8.3333333330000006</v>
      </c>
      <c r="P213" s="154">
        <v>9.999965300266922E-10</v>
      </c>
      <c r="Q213" s="154">
        <v>25.247942682464679</v>
      </c>
      <c r="R213" s="154">
        <v>6.694793429926718</v>
      </c>
      <c r="S213" s="154">
        <v>5.163562392684522</v>
      </c>
      <c r="T213" s="154">
        <v>25.590952756308351</v>
      </c>
    </row>
    <row r="214" spans="1:20" x14ac:dyDescent="0.45">
      <c r="A214" s="154" t="s">
        <v>423</v>
      </c>
      <c r="B214" s="154">
        <v>2012</v>
      </c>
      <c r="C214" s="155">
        <v>40958</v>
      </c>
      <c r="D214" s="154" t="s">
        <v>5210</v>
      </c>
      <c r="E214" s="154" t="s">
        <v>1943</v>
      </c>
      <c r="F214" s="154">
        <v>4</v>
      </c>
      <c r="G214" s="154">
        <v>5</v>
      </c>
      <c r="H214" s="154" t="s">
        <v>5331</v>
      </c>
      <c r="I214" s="154">
        <v>36</v>
      </c>
      <c r="J214" s="154" t="s">
        <v>3373</v>
      </c>
      <c r="K214" s="154" t="s">
        <v>49</v>
      </c>
      <c r="L214" s="154">
        <v>26.12876712328767</v>
      </c>
      <c r="M214" s="154">
        <v>23</v>
      </c>
      <c r="N214" s="154">
        <v>16.501083210226948</v>
      </c>
      <c r="O214" s="154">
        <v>5.3975924816663783</v>
      </c>
      <c r="P214" s="154">
        <v>0.30830576522781428</v>
      </c>
      <c r="Q214" s="154">
        <v>17.739766283038779</v>
      </c>
      <c r="R214" s="154">
        <v>5.0351808806735594</v>
      </c>
      <c r="S214" s="154">
        <v>2.634223641018103</v>
      </c>
      <c r="T214" s="154">
        <v>25.590952756308351</v>
      </c>
    </row>
    <row r="215" spans="1:20" x14ac:dyDescent="0.45">
      <c r="A215" s="154" t="s">
        <v>423</v>
      </c>
      <c r="B215" s="154">
        <v>2012</v>
      </c>
      <c r="C215" s="155">
        <v>40958</v>
      </c>
      <c r="D215" s="154" t="s">
        <v>5210</v>
      </c>
      <c r="E215" s="154" t="s">
        <v>1943</v>
      </c>
      <c r="F215" s="154">
        <v>4</v>
      </c>
      <c r="G215" s="154">
        <v>6</v>
      </c>
      <c r="H215" s="154" t="s">
        <v>5331</v>
      </c>
      <c r="I215" s="154">
        <v>36</v>
      </c>
      <c r="J215" s="154" t="s">
        <v>4746</v>
      </c>
      <c r="K215" s="154" t="s">
        <v>5216</v>
      </c>
      <c r="L215" s="154">
        <v>25</v>
      </c>
      <c r="M215" s="154">
        <v>23</v>
      </c>
      <c r="N215" s="154">
        <v>29.837318188618479</v>
      </c>
      <c r="O215" s="154">
        <v>4.6743094296824914</v>
      </c>
      <c r="P215" s="154">
        <v>15.814389899570999</v>
      </c>
      <c r="Q215" s="154">
        <v>26.772211298074311</v>
      </c>
      <c r="R215" s="154">
        <v>4.5589898439479626</v>
      </c>
      <c r="S215" s="154">
        <v>13.095241766230419</v>
      </c>
      <c r="T215" s="154">
        <v>25.590952756308351</v>
      </c>
    </row>
    <row r="216" spans="1:20" x14ac:dyDescent="0.45">
      <c r="A216" s="154" t="s">
        <v>423</v>
      </c>
      <c r="B216" s="154">
        <v>2012</v>
      </c>
      <c r="C216" s="155">
        <v>40958</v>
      </c>
      <c r="D216" s="154" t="s">
        <v>5210</v>
      </c>
      <c r="E216" s="154" t="s">
        <v>1943</v>
      </c>
      <c r="F216" s="154">
        <v>4</v>
      </c>
      <c r="G216" s="154">
        <v>7</v>
      </c>
      <c r="H216" s="154" t="s">
        <v>5331</v>
      </c>
      <c r="I216" s="154">
        <v>36</v>
      </c>
      <c r="J216" s="154" t="s">
        <v>5225</v>
      </c>
      <c r="K216" s="154" t="s">
        <v>251</v>
      </c>
      <c r="L216" s="154"/>
      <c r="M216" s="154">
        <v>23</v>
      </c>
      <c r="N216" s="154">
        <v>20.470466892433659</v>
      </c>
      <c r="O216" s="154">
        <v>6.2255994949811058</v>
      </c>
      <c r="P216" s="154">
        <v>1.7936684074903371</v>
      </c>
      <c r="Q216" s="154">
        <v>16.535063482361931</v>
      </c>
      <c r="R216" s="154">
        <v>5.8087263547745671</v>
      </c>
      <c r="S216" s="154">
        <v>-0.89111558196177398</v>
      </c>
      <c r="T216" s="154">
        <v>25.590952756308351</v>
      </c>
    </row>
    <row r="217" spans="1:20" x14ac:dyDescent="0.45">
      <c r="A217" s="156" t="s">
        <v>423</v>
      </c>
      <c r="B217" s="156">
        <v>2012</v>
      </c>
      <c r="C217" s="157">
        <v>40958</v>
      </c>
      <c r="D217" s="156" t="s">
        <v>5210</v>
      </c>
      <c r="E217" s="156" t="s">
        <v>1943</v>
      </c>
      <c r="F217" s="156">
        <v>5</v>
      </c>
      <c r="G217" s="156">
        <v>1</v>
      </c>
      <c r="H217" s="156" t="s">
        <v>5332</v>
      </c>
      <c r="I217" s="156">
        <v>37</v>
      </c>
      <c r="J217" s="156" t="s">
        <v>5226</v>
      </c>
      <c r="K217" s="156" t="s">
        <v>5227</v>
      </c>
      <c r="L217" s="156"/>
      <c r="M217" s="156">
        <v>7</v>
      </c>
      <c r="N217" s="156">
        <v>42.600246853126087</v>
      </c>
      <c r="O217" s="156">
        <v>6.0220300043712696</v>
      </c>
      <c r="P217" s="156">
        <v>24.53415684001229</v>
      </c>
      <c r="Q217" s="156">
        <v>44.081357265553542</v>
      </c>
      <c r="R217" s="156">
        <v>5.8967666499658931</v>
      </c>
      <c r="S217" s="156">
        <v>26.391057315655861</v>
      </c>
      <c r="T217" s="156">
        <v>24.30450408935506</v>
      </c>
    </row>
    <row r="218" spans="1:20" x14ac:dyDescent="0.45">
      <c r="A218" s="156" t="s">
        <v>423</v>
      </c>
      <c r="B218" s="156">
        <v>2012</v>
      </c>
      <c r="C218" s="157">
        <v>40958</v>
      </c>
      <c r="D218" s="156" t="s">
        <v>5210</v>
      </c>
      <c r="E218" s="156" t="s">
        <v>1943</v>
      </c>
      <c r="F218" s="156">
        <v>5</v>
      </c>
      <c r="G218" s="156">
        <v>2</v>
      </c>
      <c r="H218" s="156" t="s">
        <v>5332</v>
      </c>
      <c r="I218" s="156">
        <v>37</v>
      </c>
      <c r="J218" s="156" t="s">
        <v>422</v>
      </c>
      <c r="K218" s="156" t="s">
        <v>43</v>
      </c>
      <c r="L218" s="156">
        <v>21.06027397260274</v>
      </c>
      <c r="M218" s="156">
        <v>23</v>
      </c>
      <c r="N218" s="156">
        <v>25.56987814222234</v>
      </c>
      <c r="O218" s="156">
        <v>5.1291556552858868</v>
      </c>
      <c r="P218" s="156">
        <v>10.182411176364679</v>
      </c>
      <c r="Q218" s="156">
        <v>27.736975437550161</v>
      </c>
      <c r="R218" s="156">
        <v>4.9634727556571381</v>
      </c>
      <c r="S218" s="156">
        <v>12.84655717057875</v>
      </c>
      <c r="T218" s="156">
        <v>24.30450408935506</v>
      </c>
    </row>
    <row r="219" spans="1:20" x14ac:dyDescent="0.45">
      <c r="A219" s="156" t="s">
        <v>423</v>
      </c>
      <c r="B219" s="156">
        <v>2012</v>
      </c>
      <c r="C219" s="157">
        <v>40958</v>
      </c>
      <c r="D219" s="156" t="s">
        <v>5210</v>
      </c>
      <c r="E219" s="156" t="s">
        <v>1943</v>
      </c>
      <c r="F219" s="156">
        <v>5</v>
      </c>
      <c r="G219" s="156">
        <v>3</v>
      </c>
      <c r="H219" s="156" t="s">
        <v>5332</v>
      </c>
      <c r="I219" s="156">
        <v>37</v>
      </c>
      <c r="J219" s="156" t="s">
        <v>3197</v>
      </c>
      <c r="K219" s="156" t="s">
        <v>2312</v>
      </c>
      <c r="L219" s="156">
        <v>24.32054794520548</v>
      </c>
      <c r="M219" s="156">
        <v>23</v>
      </c>
      <c r="N219" s="156">
        <v>26.392704372029069</v>
      </c>
      <c r="O219" s="156">
        <v>6.0137496291658232</v>
      </c>
      <c r="P219" s="156">
        <v>8.351455484531602</v>
      </c>
      <c r="Q219" s="156">
        <v>26.55146748063552</v>
      </c>
      <c r="R219" s="156">
        <v>5.5137440599416081</v>
      </c>
      <c r="S219" s="156">
        <v>10.01023530081069</v>
      </c>
      <c r="T219" s="156">
        <v>24.30450408935506</v>
      </c>
    </row>
    <row r="220" spans="1:20" x14ac:dyDescent="0.45">
      <c r="A220" s="156" t="s">
        <v>423</v>
      </c>
      <c r="B220" s="156">
        <v>2012</v>
      </c>
      <c r="C220" s="157">
        <v>40958</v>
      </c>
      <c r="D220" s="156" t="s">
        <v>5210</v>
      </c>
      <c r="E220" s="156" t="s">
        <v>1943</v>
      </c>
      <c r="F220" s="156">
        <v>5</v>
      </c>
      <c r="G220" s="156">
        <v>4</v>
      </c>
      <c r="H220" s="156" t="s">
        <v>5332</v>
      </c>
      <c r="I220" s="156">
        <v>37</v>
      </c>
      <c r="J220" s="156" t="s">
        <v>5243</v>
      </c>
      <c r="K220" s="156" t="s">
        <v>251</v>
      </c>
      <c r="L220" s="156"/>
      <c r="M220" s="156">
        <v>23</v>
      </c>
      <c r="N220" s="156">
        <v>19.54723282584731</v>
      </c>
      <c r="O220" s="156">
        <v>6.1400046001825546</v>
      </c>
      <c r="P220" s="156">
        <v>1.127219025299649</v>
      </c>
      <c r="Q220" s="156">
        <v>19.80828022052459</v>
      </c>
      <c r="R220" s="156">
        <v>5.5910970249842151</v>
      </c>
      <c r="S220" s="156">
        <v>3.0349891455719451</v>
      </c>
      <c r="T220" s="156">
        <v>24.30450408935506</v>
      </c>
    </row>
    <row r="221" spans="1:20" x14ac:dyDescent="0.45">
      <c r="A221" s="156" t="s">
        <v>423</v>
      </c>
      <c r="B221" s="156">
        <v>2012</v>
      </c>
      <c r="C221" s="157">
        <v>40958</v>
      </c>
      <c r="D221" s="156" t="s">
        <v>5210</v>
      </c>
      <c r="E221" s="156" t="s">
        <v>1943</v>
      </c>
      <c r="F221" s="156">
        <v>5</v>
      </c>
      <c r="G221" s="156">
        <v>5</v>
      </c>
      <c r="H221" s="156" t="s">
        <v>5332</v>
      </c>
      <c r="I221" s="156">
        <v>37</v>
      </c>
      <c r="J221" s="156" t="s">
        <v>5223</v>
      </c>
      <c r="K221" s="156" t="s">
        <v>5224</v>
      </c>
      <c r="L221" s="156"/>
      <c r="M221" s="156">
        <v>23</v>
      </c>
      <c r="N221" s="156">
        <v>21.531122391967909</v>
      </c>
      <c r="O221" s="156">
        <v>6.1075188293579146</v>
      </c>
      <c r="P221" s="156">
        <v>3.2085659038941579</v>
      </c>
      <c r="Q221" s="156">
        <v>18.99765882332041</v>
      </c>
      <c r="R221" s="156">
        <v>5.6204783154523863</v>
      </c>
      <c r="S221" s="156">
        <v>2.1362238769632569</v>
      </c>
      <c r="T221" s="156">
        <v>24.30450408935506</v>
      </c>
    </row>
    <row r="222" spans="1:20" x14ac:dyDescent="0.45">
      <c r="A222" s="156" t="s">
        <v>423</v>
      </c>
      <c r="B222" s="156">
        <v>2012</v>
      </c>
      <c r="C222" s="157">
        <v>40958</v>
      </c>
      <c r="D222" s="156" t="s">
        <v>5210</v>
      </c>
      <c r="E222" s="156" t="s">
        <v>1943</v>
      </c>
      <c r="F222" s="156">
        <v>5</v>
      </c>
      <c r="G222" s="156">
        <v>6</v>
      </c>
      <c r="H222" s="156" t="s">
        <v>5332</v>
      </c>
      <c r="I222" s="156">
        <v>37</v>
      </c>
      <c r="J222" s="156" t="s">
        <v>221</v>
      </c>
      <c r="K222" s="156" t="s">
        <v>223</v>
      </c>
      <c r="L222" s="156">
        <v>21.742465753424661</v>
      </c>
      <c r="M222" s="156">
        <v>23</v>
      </c>
      <c r="N222" s="156">
        <v>10.185839950937661</v>
      </c>
      <c r="O222" s="156">
        <v>5.6420402221730352</v>
      </c>
      <c r="P222" s="156">
        <v>-6.7402807155814486</v>
      </c>
      <c r="Q222" s="156">
        <v>8.1224317351891777</v>
      </c>
      <c r="R222" s="156">
        <v>5.5101789932602383</v>
      </c>
      <c r="S222" s="156">
        <v>-8.4081052445915354</v>
      </c>
      <c r="T222" s="156">
        <v>24.30450408935506</v>
      </c>
    </row>
    <row r="223" spans="1:20" x14ac:dyDescent="0.45">
      <c r="A223" s="158" t="s">
        <v>423</v>
      </c>
      <c r="B223" s="158">
        <v>2012</v>
      </c>
      <c r="C223" s="159">
        <v>40958</v>
      </c>
      <c r="D223" s="158" t="s">
        <v>5210</v>
      </c>
      <c r="E223" s="158" t="s">
        <v>1943</v>
      </c>
      <c r="F223" s="158">
        <v>6</v>
      </c>
      <c r="G223" s="158">
        <v>1</v>
      </c>
      <c r="H223" s="158" t="s">
        <v>5333</v>
      </c>
      <c r="I223" s="158">
        <v>38</v>
      </c>
      <c r="J223" s="158" t="s">
        <v>344</v>
      </c>
      <c r="K223" s="158" t="s">
        <v>55</v>
      </c>
      <c r="L223" s="158">
        <v>24.791780821917811</v>
      </c>
      <c r="M223" s="158">
        <v>2</v>
      </c>
      <c r="N223" s="158">
        <v>20.15257351432447</v>
      </c>
      <c r="O223" s="158">
        <v>5.3902065663858991</v>
      </c>
      <c r="P223" s="158">
        <v>3.9819538151667762</v>
      </c>
      <c r="Q223" s="158">
        <v>26.101531636305239</v>
      </c>
      <c r="R223" s="158">
        <v>5.147014123835759</v>
      </c>
      <c r="S223" s="158">
        <v>10.66048926479797</v>
      </c>
      <c r="T223" s="158">
        <v>26.85157824388294</v>
      </c>
    </row>
    <row r="224" spans="1:20" x14ac:dyDescent="0.45">
      <c r="A224" s="158" t="s">
        <v>423</v>
      </c>
      <c r="B224" s="158">
        <v>2012</v>
      </c>
      <c r="C224" s="159">
        <v>40958</v>
      </c>
      <c r="D224" s="158" t="s">
        <v>5210</v>
      </c>
      <c r="E224" s="158" t="s">
        <v>1943</v>
      </c>
      <c r="F224" s="158">
        <v>6</v>
      </c>
      <c r="G224" s="158">
        <v>2</v>
      </c>
      <c r="H224" s="158" t="s">
        <v>5333</v>
      </c>
      <c r="I224" s="158">
        <v>38</v>
      </c>
      <c r="J224" s="158" t="s">
        <v>3210</v>
      </c>
      <c r="K224" s="158" t="s">
        <v>5237</v>
      </c>
      <c r="L224" s="158">
        <v>25.9972602739726</v>
      </c>
      <c r="M224" s="158">
        <v>3</v>
      </c>
      <c r="N224" s="158">
        <v>42.495380429931139</v>
      </c>
      <c r="O224" s="158">
        <v>6.008003142385637</v>
      </c>
      <c r="P224" s="158">
        <v>24.47137100277423</v>
      </c>
      <c r="Q224" s="158">
        <v>40.485591408130432</v>
      </c>
      <c r="R224" s="158">
        <v>5.4970030083682291</v>
      </c>
      <c r="S224" s="158">
        <v>23.99458238302574</v>
      </c>
      <c r="T224" s="158">
        <v>26.85157824388294</v>
      </c>
    </row>
    <row r="225" spans="1:20" x14ac:dyDescent="0.45">
      <c r="A225" s="158" t="s">
        <v>423</v>
      </c>
      <c r="B225" s="158">
        <v>2012</v>
      </c>
      <c r="C225" s="159">
        <v>40958</v>
      </c>
      <c r="D225" s="158" t="s">
        <v>5210</v>
      </c>
      <c r="E225" s="158" t="s">
        <v>1943</v>
      </c>
      <c r="F225" s="158">
        <v>6</v>
      </c>
      <c r="G225" s="158">
        <v>3</v>
      </c>
      <c r="H225" s="158" t="s">
        <v>5333</v>
      </c>
      <c r="I225" s="158">
        <v>38</v>
      </c>
      <c r="J225" s="158" t="s">
        <v>362</v>
      </c>
      <c r="K225" s="158" t="s">
        <v>363</v>
      </c>
      <c r="L225" s="158">
        <v>20.087671232876708</v>
      </c>
      <c r="M225" s="158">
        <v>23</v>
      </c>
      <c r="N225" s="158">
        <v>25</v>
      </c>
      <c r="O225" s="158">
        <v>8.3333333330000006</v>
      </c>
      <c r="P225" s="158">
        <v>9.999965300266922E-10</v>
      </c>
      <c r="Q225" s="158">
        <v>27.57233877389568</v>
      </c>
      <c r="R225" s="158">
        <v>6.7633878584960812</v>
      </c>
      <c r="S225" s="158">
        <v>7.2821751984074368</v>
      </c>
      <c r="T225" s="158">
        <v>26.85157824388294</v>
      </c>
    </row>
    <row r="226" spans="1:20" x14ac:dyDescent="0.45">
      <c r="A226" s="158" t="s">
        <v>423</v>
      </c>
      <c r="B226" s="158">
        <v>2012</v>
      </c>
      <c r="C226" s="159">
        <v>40958</v>
      </c>
      <c r="D226" s="158" t="s">
        <v>5210</v>
      </c>
      <c r="E226" s="158" t="s">
        <v>1943</v>
      </c>
      <c r="F226" s="158">
        <v>6</v>
      </c>
      <c r="G226" s="158">
        <v>4</v>
      </c>
      <c r="H226" s="158" t="s">
        <v>5333</v>
      </c>
      <c r="I226" s="158">
        <v>38</v>
      </c>
      <c r="J226" s="158" t="s">
        <v>5211</v>
      </c>
      <c r="K226" s="158" t="s">
        <v>5212</v>
      </c>
      <c r="L226" s="158"/>
      <c r="M226" s="158">
        <v>23</v>
      </c>
      <c r="N226" s="158">
        <v>31.371933973468739</v>
      </c>
      <c r="O226" s="158">
        <v>5.6035338560287036</v>
      </c>
      <c r="P226" s="158">
        <v>14.561332405382631</v>
      </c>
      <c r="Q226" s="158">
        <v>29.619442325923391</v>
      </c>
      <c r="R226" s="158">
        <v>5.2090362762307434</v>
      </c>
      <c r="S226" s="158">
        <v>13.99233349723116</v>
      </c>
      <c r="T226" s="158">
        <v>26.85157824388294</v>
      </c>
    </row>
    <row r="227" spans="1:20" x14ac:dyDescent="0.45">
      <c r="A227" s="158" t="s">
        <v>423</v>
      </c>
      <c r="B227" s="158">
        <v>2012</v>
      </c>
      <c r="C227" s="159">
        <v>40958</v>
      </c>
      <c r="D227" s="158" t="s">
        <v>5210</v>
      </c>
      <c r="E227" s="158" t="s">
        <v>1943</v>
      </c>
      <c r="F227" s="158">
        <v>6</v>
      </c>
      <c r="G227" s="158">
        <v>5</v>
      </c>
      <c r="H227" s="158" t="s">
        <v>5333</v>
      </c>
      <c r="I227" s="158">
        <v>38</v>
      </c>
      <c r="J227" s="158" t="s">
        <v>228</v>
      </c>
      <c r="K227" s="158" t="s">
        <v>131</v>
      </c>
      <c r="L227" s="158">
        <v>19.69041095890411</v>
      </c>
      <c r="M227" s="158">
        <v>23</v>
      </c>
      <c r="N227" s="158">
        <v>24.897901966759679</v>
      </c>
      <c r="O227" s="158">
        <v>5.2888747500898061</v>
      </c>
      <c r="P227" s="158">
        <v>9.031277716490262</v>
      </c>
      <c r="Q227" s="158">
        <v>23.279211783605088</v>
      </c>
      <c r="R227" s="158">
        <v>5.0444760949183092</v>
      </c>
      <c r="S227" s="158">
        <v>8.145783498850161</v>
      </c>
      <c r="T227" s="158">
        <v>26.85157824388294</v>
      </c>
    </row>
    <row r="228" spans="1:20" x14ac:dyDescent="0.45">
      <c r="A228" s="158" t="s">
        <v>423</v>
      </c>
      <c r="B228" s="158">
        <v>2012</v>
      </c>
      <c r="C228" s="159">
        <v>40958</v>
      </c>
      <c r="D228" s="158" t="s">
        <v>5210</v>
      </c>
      <c r="E228" s="158" t="s">
        <v>1943</v>
      </c>
      <c r="F228" s="158">
        <v>6</v>
      </c>
      <c r="G228" s="158">
        <v>6</v>
      </c>
      <c r="H228" s="158" t="s">
        <v>5333</v>
      </c>
      <c r="I228" s="158">
        <v>38</v>
      </c>
      <c r="J228" s="158" t="s">
        <v>4558</v>
      </c>
      <c r="K228" s="158" t="s">
        <v>5246</v>
      </c>
      <c r="L228" s="158">
        <v>27.923287671232881</v>
      </c>
      <c r="M228" s="158">
        <v>23</v>
      </c>
      <c r="N228" s="158">
        <v>17.191679578813641</v>
      </c>
      <c r="O228" s="158">
        <v>6.1106592351727409</v>
      </c>
      <c r="P228" s="158">
        <v>-1.140298126704582</v>
      </c>
      <c r="Q228" s="158">
        <v>14.51010133894348</v>
      </c>
      <c r="R228" s="158">
        <v>5.8367110670512661</v>
      </c>
      <c r="S228" s="158">
        <v>-3.0000318622103168</v>
      </c>
      <c r="T228" s="158">
        <v>26.85157824388294</v>
      </c>
    </row>
    <row r="229" spans="1:20" x14ac:dyDescent="0.45">
      <c r="A229" s="162" t="s">
        <v>423</v>
      </c>
      <c r="B229" s="162">
        <v>2012</v>
      </c>
      <c r="C229" s="163">
        <v>40958</v>
      </c>
      <c r="D229" s="162" t="s">
        <v>5210</v>
      </c>
      <c r="E229" s="162" t="s">
        <v>1943</v>
      </c>
      <c r="F229" s="162">
        <v>7</v>
      </c>
      <c r="G229" s="162">
        <v>1</v>
      </c>
      <c r="H229" s="162" t="s">
        <v>5334</v>
      </c>
      <c r="I229" s="162">
        <v>39</v>
      </c>
      <c r="J229" s="162" t="s">
        <v>398</v>
      </c>
      <c r="K229" s="162" t="s">
        <v>52</v>
      </c>
      <c r="L229" s="162">
        <v>23.901369863013699</v>
      </c>
      <c r="M229" s="162">
        <v>10</v>
      </c>
      <c r="N229" s="162">
        <v>26.930503502070231</v>
      </c>
      <c r="O229" s="162">
        <v>6.0468146101784326</v>
      </c>
      <c r="P229" s="162">
        <v>8.7900596715349337</v>
      </c>
      <c r="Q229" s="162">
        <v>31.18908048063107</v>
      </c>
      <c r="R229" s="162">
        <v>5.6781430194146774</v>
      </c>
      <c r="S229" s="162">
        <v>14.15465142238704</v>
      </c>
      <c r="T229" s="162">
        <v>24.421624209079241</v>
      </c>
    </row>
    <row r="230" spans="1:20" x14ac:dyDescent="0.45">
      <c r="A230" s="162" t="s">
        <v>423</v>
      </c>
      <c r="B230" s="162">
        <v>2012</v>
      </c>
      <c r="C230" s="163">
        <v>40958</v>
      </c>
      <c r="D230" s="162" t="s">
        <v>5210</v>
      </c>
      <c r="E230" s="162" t="s">
        <v>1943</v>
      </c>
      <c r="F230" s="162">
        <v>7</v>
      </c>
      <c r="G230" s="162">
        <v>2</v>
      </c>
      <c r="H230" s="162" t="s">
        <v>5334</v>
      </c>
      <c r="I230" s="162">
        <v>39</v>
      </c>
      <c r="J230" s="162" t="s">
        <v>4763</v>
      </c>
      <c r="K230" s="162" t="s">
        <v>5229</v>
      </c>
      <c r="L230" s="162">
        <v>23.008219178082189</v>
      </c>
      <c r="M230" s="162">
        <v>11</v>
      </c>
      <c r="N230" s="162">
        <v>26.216787931467231</v>
      </c>
      <c r="O230" s="162">
        <v>4.8005880825625926</v>
      </c>
      <c r="P230" s="162">
        <v>11.815023683779449</v>
      </c>
      <c r="Q230" s="162">
        <v>27.78497486075355</v>
      </c>
      <c r="R230" s="162">
        <v>4.674227705252795</v>
      </c>
      <c r="S230" s="162">
        <v>13.762291744995171</v>
      </c>
      <c r="T230" s="162">
        <v>24.421624209079241</v>
      </c>
    </row>
    <row r="231" spans="1:20" x14ac:dyDescent="0.45">
      <c r="A231" s="162" t="s">
        <v>423</v>
      </c>
      <c r="B231" s="162">
        <v>2012</v>
      </c>
      <c r="C231" s="163">
        <v>40958</v>
      </c>
      <c r="D231" s="162" t="s">
        <v>5210</v>
      </c>
      <c r="E231" s="162" t="s">
        <v>1943</v>
      </c>
      <c r="F231" s="162">
        <v>7</v>
      </c>
      <c r="G231" s="162">
        <v>3</v>
      </c>
      <c r="H231" s="162" t="s">
        <v>5334</v>
      </c>
      <c r="I231" s="162">
        <v>39</v>
      </c>
      <c r="J231" s="162" t="s">
        <v>353</v>
      </c>
      <c r="K231" s="162" t="s">
        <v>143</v>
      </c>
      <c r="L231" s="162">
        <v>23.610958904109591</v>
      </c>
      <c r="M231" s="162">
        <v>4</v>
      </c>
      <c r="N231" s="162">
        <v>36.051895859587653</v>
      </c>
      <c r="O231" s="162">
        <v>5.3905163271961163</v>
      </c>
      <c r="P231" s="162">
        <v>19.880346877999301</v>
      </c>
      <c r="Q231" s="162">
        <v>33.662885331304523</v>
      </c>
      <c r="R231" s="162">
        <v>5.0708564798275777</v>
      </c>
      <c r="S231" s="162">
        <v>18.450315891821781</v>
      </c>
      <c r="T231" s="162">
        <v>24.421624209079241</v>
      </c>
    </row>
    <row r="232" spans="1:20" x14ac:dyDescent="0.45">
      <c r="A232" s="162" t="s">
        <v>423</v>
      </c>
      <c r="B232" s="162">
        <v>2012</v>
      </c>
      <c r="C232" s="163">
        <v>40958</v>
      </c>
      <c r="D232" s="162" t="s">
        <v>5210</v>
      </c>
      <c r="E232" s="162" t="s">
        <v>1943</v>
      </c>
      <c r="F232" s="162">
        <v>7</v>
      </c>
      <c r="G232" s="162">
        <v>4</v>
      </c>
      <c r="H232" s="162" t="s">
        <v>5334</v>
      </c>
      <c r="I232" s="162">
        <v>39</v>
      </c>
      <c r="J232" s="162" t="s">
        <v>382</v>
      </c>
      <c r="K232" s="162" t="s">
        <v>49</v>
      </c>
      <c r="L232" s="162">
        <v>21.11506849315068</v>
      </c>
      <c r="M232" s="162">
        <v>23</v>
      </c>
      <c r="N232" s="162">
        <v>15.73512288380747</v>
      </c>
      <c r="O232" s="162">
        <v>5.3530226374466752</v>
      </c>
      <c r="P232" s="162">
        <v>-0.32394502853255602</v>
      </c>
      <c r="Q232" s="162">
        <v>17.011485855999421</v>
      </c>
      <c r="R232" s="162">
        <v>5.0623777676622073</v>
      </c>
      <c r="S232" s="162">
        <v>1.8243525530127991</v>
      </c>
      <c r="T232" s="162">
        <v>24.421624209079241</v>
      </c>
    </row>
    <row r="233" spans="1:20" x14ac:dyDescent="0.45">
      <c r="A233" s="162" t="s">
        <v>423</v>
      </c>
      <c r="B233" s="162">
        <v>2012</v>
      </c>
      <c r="C233" s="163">
        <v>40958</v>
      </c>
      <c r="D233" s="162" t="s">
        <v>5210</v>
      </c>
      <c r="E233" s="162" t="s">
        <v>1943</v>
      </c>
      <c r="F233" s="162">
        <v>7</v>
      </c>
      <c r="G233" s="162">
        <v>5</v>
      </c>
      <c r="H233" s="162" t="s">
        <v>5334</v>
      </c>
      <c r="I233" s="162">
        <v>39</v>
      </c>
      <c r="J233" s="162" t="s">
        <v>4380</v>
      </c>
      <c r="K233" s="162" t="s">
        <v>213</v>
      </c>
      <c r="L233" s="162">
        <v>29.602739726027401</v>
      </c>
      <c r="M233" s="162">
        <v>23</v>
      </c>
      <c r="N233" s="162">
        <v>16.595435077542859</v>
      </c>
      <c r="O233" s="162">
        <v>7.1216808842846424</v>
      </c>
      <c r="P233" s="162">
        <v>-4.7696075753110634</v>
      </c>
      <c r="Q233" s="162">
        <v>15.661307818729441</v>
      </c>
      <c r="R233" s="162">
        <v>6.2368692696927219</v>
      </c>
      <c r="S233" s="162">
        <v>-3.049299990348723</v>
      </c>
      <c r="T233" s="162">
        <v>24.421624209079241</v>
      </c>
    </row>
    <row r="234" spans="1:20" x14ac:dyDescent="0.45">
      <c r="A234" s="162" t="s">
        <v>423</v>
      </c>
      <c r="B234" s="162">
        <v>2012</v>
      </c>
      <c r="C234" s="163">
        <v>40958</v>
      </c>
      <c r="D234" s="162" t="s">
        <v>5210</v>
      </c>
      <c r="E234" s="162" t="s">
        <v>1943</v>
      </c>
      <c r="F234" s="162">
        <v>7</v>
      </c>
      <c r="G234" s="162">
        <v>6</v>
      </c>
      <c r="H234" s="162" t="s">
        <v>5334</v>
      </c>
      <c r="I234" s="162">
        <v>39</v>
      </c>
      <c r="J234" s="162" t="s">
        <v>3075</v>
      </c>
      <c r="K234" s="162" t="s">
        <v>121</v>
      </c>
      <c r="L234" s="162">
        <v>29.947945205479449</v>
      </c>
      <c r="M234" s="162">
        <v>23</v>
      </c>
      <c r="N234" s="162">
        <v>25</v>
      </c>
      <c r="O234" s="162">
        <v>8.3333333330000006</v>
      </c>
      <c r="P234" s="162">
        <v>9.999965300266922E-10</v>
      </c>
      <c r="Q234" s="162">
        <v>16.58713490647612</v>
      </c>
      <c r="R234" s="162">
        <v>7.179859438575992</v>
      </c>
      <c r="S234" s="162">
        <v>-4.9524434092518561</v>
      </c>
      <c r="T234" s="162">
        <v>24.421624209079241</v>
      </c>
    </row>
    <row r="235" spans="1:20" x14ac:dyDescent="0.45">
      <c r="A235" s="130" t="s">
        <v>423</v>
      </c>
      <c r="B235" s="130">
        <v>2012</v>
      </c>
      <c r="C235" s="131">
        <v>40958</v>
      </c>
      <c r="D235" s="130" t="s">
        <v>5210</v>
      </c>
      <c r="E235" s="130" t="s">
        <v>5233</v>
      </c>
      <c r="F235" s="130">
        <v>1</v>
      </c>
      <c r="G235" s="130">
        <v>1</v>
      </c>
      <c r="H235" s="130" t="s">
        <v>5335</v>
      </c>
      <c r="I235" s="130">
        <v>40</v>
      </c>
      <c r="J235" s="130" t="s">
        <v>4763</v>
      </c>
      <c r="K235" s="130" t="s">
        <v>5229</v>
      </c>
      <c r="L235" s="130">
        <v>23.008219178082189</v>
      </c>
      <c r="M235" s="130">
        <v>11</v>
      </c>
      <c r="N235" s="130">
        <v>27.78497486075355</v>
      </c>
      <c r="O235" s="130">
        <v>4.674227705252795</v>
      </c>
      <c r="P235" s="130">
        <v>13.762291744995171</v>
      </c>
      <c r="Q235" s="130">
        <v>30.41184326680132</v>
      </c>
      <c r="R235" s="130">
        <v>4.6570513705569487</v>
      </c>
      <c r="S235" s="130">
        <v>16.440689155130471</v>
      </c>
      <c r="T235" s="130">
        <v>24.35028826374916</v>
      </c>
    </row>
    <row r="236" spans="1:20" x14ac:dyDescent="0.45">
      <c r="A236" s="130" t="s">
        <v>423</v>
      </c>
      <c r="B236" s="130">
        <v>2012</v>
      </c>
      <c r="C236" s="131">
        <v>40958</v>
      </c>
      <c r="D236" s="130" t="s">
        <v>5210</v>
      </c>
      <c r="E236" s="130" t="s">
        <v>5233</v>
      </c>
      <c r="F236" s="130">
        <v>1</v>
      </c>
      <c r="G236" s="130">
        <v>2</v>
      </c>
      <c r="H236" s="130" t="s">
        <v>5335</v>
      </c>
      <c r="I236" s="130">
        <v>40</v>
      </c>
      <c r="J236" s="130" t="s">
        <v>5220</v>
      </c>
      <c r="K236" s="130" t="s">
        <v>5221</v>
      </c>
      <c r="L236" s="130"/>
      <c r="M236" s="130">
        <v>9</v>
      </c>
      <c r="N236" s="130">
        <v>20.937069592476249</v>
      </c>
      <c r="O236" s="130">
        <v>5.0810266878251129</v>
      </c>
      <c r="P236" s="130">
        <v>5.693989529000909</v>
      </c>
      <c r="Q236" s="130">
        <v>23.780282611707019</v>
      </c>
      <c r="R236" s="130">
        <v>4.8464780420466598</v>
      </c>
      <c r="S236" s="130">
        <v>9.2408484855670352</v>
      </c>
      <c r="T236" s="130">
        <v>24.35028826374916</v>
      </c>
    </row>
    <row r="237" spans="1:20" x14ac:dyDescent="0.45">
      <c r="A237" s="130" t="s">
        <v>423</v>
      </c>
      <c r="B237" s="130">
        <v>2012</v>
      </c>
      <c r="C237" s="131">
        <v>40958</v>
      </c>
      <c r="D237" s="130" t="s">
        <v>5210</v>
      </c>
      <c r="E237" s="130" t="s">
        <v>5233</v>
      </c>
      <c r="F237" s="130">
        <v>1</v>
      </c>
      <c r="G237" s="130">
        <v>3</v>
      </c>
      <c r="H237" s="130" t="s">
        <v>5335</v>
      </c>
      <c r="I237" s="130">
        <v>40</v>
      </c>
      <c r="J237" s="130" t="s">
        <v>3912</v>
      </c>
      <c r="K237" s="130" t="s">
        <v>91</v>
      </c>
      <c r="L237" s="130">
        <v>24.098630136986301</v>
      </c>
      <c r="M237" s="130">
        <v>23</v>
      </c>
      <c r="N237" s="130">
        <v>32.259299851806091</v>
      </c>
      <c r="O237" s="130">
        <v>5.1740859644990476</v>
      </c>
      <c r="P237" s="130">
        <v>16.73704195830895</v>
      </c>
      <c r="Q237" s="130">
        <v>30.97652857265366</v>
      </c>
      <c r="R237" s="130">
        <v>4.8937086447817837</v>
      </c>
      <c r="S237" s="130">
        <v>16.29540263830831</v>
      </c>
      <c r="T237" s="130">
        <v>24.35028826374916</v>
      </c>
    </row>
    <row r="238" spans="1:20" x14ac:dyDescent="0.45">
      <c r="A238" s="130" t="s">
        <v>423</v>
      </c>
      <c r="B238" s="130">
        <v>2012</v>
      </c>
      <c r="C238" s="131">
        <v>40958</v>
      </c>
      <c r="D238" s="130" t="s">
        <v>5210</v>
      </c>
      <c r="E238" s="130" t="s">
        <v>5233</v>
      </c>
      <c r="F238" s="130">
        <v>1</v>
      </c>
      <c r="G238" s="130">
        <v>4</v>
      </c>
      <c r="H238" s="130" t="s">
        <v>5335</v>
      </c>
      <c r="I238" s="130">
        <v>40</v>
      </c>
      <c r="J238" s="130" t="s">
        <v>362</v>
      </c>
      <c r="K238" s="130" t="s">
        <v>363</v>
      </c>
      <c r="L238" s="130">
        <v>20.087671232876708</v>
      </c>
      <c r="M238" s="130">
        <v>23</v>
      </c>
      <c r="N238" s="130">
        <v>27.57233877389568</v>
      </c>
      <c r="O238" s="130">
        <v>6.7633878584960812</v>
      </c>
      <c r="P238" s="130">
        <v>7.2821751984074368</v>
      </c>
      <c r="Q238" s="130">
        <v>25.633148668064461</v>
      </c>
      <c r="R238" s="130">
        <v>5.9099287416506918</v>
      </c>
      <c r="S238" s="130">
        <v>7.9033624431123846</v>
      </c>
      <c r="T238" s="130">
        <v>24.35028826374916</v>
      </c>
    </row>
    <row r="239" spans="1:20" x14ac:dyDescent="0.45">
      <c r="A239" s="130" t="s">
        <v>423</v>
      </c>
      <c r="B239" s="130">
        <v>2012</v>
      </c>
      <c r="C239" s="131">
        <v>40958</v>
      </c>
      <c r="D239" s="130" t="s">
        <v>5210</v>
      </c>
      <c r="E239" s="130" t="s">
        <v>5233</v>
      </c>
      <c r="F239" s="130">
        <v>1</v>
      </c>
      <c r="G239" s="130">
        <v>5</v>
      </c>
      <c r="H239" s="130" t="s">
        <v>5335</v>
      </c>
      <c r="I239" s="130">
        <v>40</v>
      </c>
      <c r="J239" s="130" t="s">
        <v>5243</v>
      </c>
      <c r="K239" s="130" t="s">
        <v>251</v>
      </c>
      <c r="L239" s="130"/>
      <c r="M239" s="130">
        <v>23</v>
      </c>
      <c r="N239" s="130">
        <v>19.80828022052459</v>
      </c>
      <c r="O239" s="130">
        <v>5.5910970249842151</v>
      </c>
      <c r="P239" s="130">
        <v>3.0349891455719451</v>
      </c>
      <c r="Q239" s="130">
        <v>18.710944110478671</v>
      </c>
      <c r="R239" s="130">
        <v>5.2338810600533971</v>
      </c>
      <c r="S239" s="130">
        <v>3.0093009303184828</v>
      </c>
      <c r="T239" s="130">
        <v>24.35028826374916</v>
      </c>
    </row>
    <row r="240" spans="1:20" x14ac:dyDescent="0.45">
      <c r="A240" s="130" t="s">
        <v>423</v>
      </c>
      <c r="B240" s="130">
        <v>2012</v>
      </c>
      <c r="C240" s="131">
        <v>40958</v>
      </c>
      <c r="D240" s="130" t="s">
        <v>5210</v>
      </c>
      <c r="E240" s="130" t="s">
        <v>5233</v>
      </c>
      <c r="F240" s="130">
        <v>1</v>
      </c>
      <c r="G240" s="130">
        <v>6</v>
      </c>
      <c r="H240" s="130" t="s">
        <v>5335</v>
      </c>
      <c r="I240" s="130">
        <v>40</v>
      </c>
      <c r="J240" s="130" t="s">
        <v>3373</v>
      </c>
      <c r="K240" s="130" t="s">
        <v>49</v>
      </c>
      <c r="L240" s="130">
        <v>26.12876712328767</v>
      </c>
      <c r="M240" s="130">
        <v>23</v>
      </c>
      <c r="N240" s="130">
        <v>17.739766283038779</v>
      </c>
      <c r="O240" s="130">
        <v>5.0351808806735594</v>
      </c>
      <c r="P240" s="130">
        <v>2.634223641018103</v>
      </c>
      <c r="Q240" s="130">
        <v>15.205073877005089</v>
      </c>
      <c r="R240" s="130">
        <v>4.9678997385981392</v>
      </c>
      <c r="S240" s="130">
        <v>0.30137466121066941</v>
      </c>
      <c r="T240" s="130">
        <v>24.35028826374916</v>
      </c>
    </row>
    <row r="241" spans="1:20" x14ac:dyDescent="0.45">
      <c r="A241" s="150" t="s">
        <v>423</v>
      </c>
      <c r="B241" s="150">
        <v>2012</v>
      </c>
      <c r="C241" s="151">
        <v>40958</v>
      </c>
      <c r="D241" s="150" t="s">
        <v>5210</v>
      </c>
      <c r="E241" s="150" t="s">
        <v>5233</v>
      </c>
      <c r="F241" s="150">
        <v>2</v>
      </c>
      <c r="G241" s="150">
        <v>1</v>
      </c>
      <c r="H241" s="150" t="s">
        <v>5336</v>
      </c>
      <c r="I241" s="150">
        <v>41</v>
      </c>
      <c r="J241" s="150" t="s">
        <v>5248</v>
      </c>
      <c r="K241" s="150" t="s">
        <v>5228</v>
      </c>
      <c r="L241" s="150"/>
      <c r="M241" s="150">
        <v>5</v>
      </c>
      <c r="N241" s="150">
        <v>28.949734459068509</v>
      </c>
      <c r="O241" s="150">
        <v>6.7132331207715463</v>
      </c>
      <c r="P241" s="150">
        <v>8.8100350967538752</v>
      </c>
      <c r="Q241" s="150">
        <v>34.615655174276057</v>
      </c>
      <c r="R241" s="150">
        <v>6.0976749525928433</v>
      </c>
      <c r="S241" s="150">
        <v>16.322630316497531</v>
      </c>
      <c r="T241" s="150">
        <v>27.313803007880121</v>
      </c>
    </row>
    <row r="242" spans="1:20" x14ac:dyDescent="0.45">
      <c r="A242" s="150" t="s">
        <v>423</v>
      </c>
      <c r="B242" s="150">
        <v>2012</v>
      </c>
      <c r="C242" s="151">
        <v>40958</v>
      </c>
      <c r="D242" s="150" t="s">
        <v>5210</v>
      </c>
      <c r="E242" s="150" t="s">
        <v>5233</v>
      </c>
      <c r="F242" s="150">
        <v>2</v>
      </c>
      <c r="G242" s="150">
        <v>2</v>
      </c>
      <c r="H242" s="150" t="s">
        <v>5336</v>
      </c>
      <c r="I242" s="150">
        <v>41</v>
      </c>
      <c r="J242" s="150" t="s">
        <v>353</v>
      </c>
      <c r="K242" s="150" t="s">
        <v>143</v>
      </c>
      <c r="L242" s="150">
        <v>23.610958904109591</v>
      </c>
      <c r="M242" s="150">
        <v>4</v>
      </c>
      <c r="N242" s="150">
        <v>33.662885331304523</v>
      </c>
      <c r="O242" s="150">
        <v>5.0708564798275777</v>
      </c>
      <c r="P242" s="150">
        <v>18.450315891821781</v>
      </c>
      <c r="Q242" s="150">
        <v>34.626049915323648</v>
      </c>
      <c r="R242" s="150">
        <v>4.8463295878496417</v>
      </c>
      <c r="S242" s="150">
        <v>20.087061151774719</v>
      </c>
      <c r="T242" s="150">
        <v>27.313803007880121</v>
      </c>
    </row>
    <row r="243" spans="1:20" x14ac:dyDescent="0.45">
      <c r="A243" s="150" t="s">
        <v>423</v>
      </c>
      <c r="B243" s="150">
        <v>2012</v>
      </c>
      <c r="C243" s="151">
        <v>40958</v>
      </c>
      <c r="D243" s="150" t="s">
        <v>5210</v>
      </c>
      <c r="E243" s="150" t="s">
        <v>5233</v>
      </c>
      <c r="F243" s="150">
        <v>2</v>
      </c>
      <c r="G243" s="150">
        <v>3</v>
      </c>
      <c r="H243" s="150" t="s">
        <v>5336</v>
      </c>
      <c r="I243" s="150">
        <v>41</v>
      </c>
      <c r="J243" s="150" t="s">
        <v>5211</v>
      </c>
      <c r="K243" s="150" t="s">
        <v>5212</v>
      </c>
      <c r="L243" s="150"/>
      <c r="M243" s="150">
        <v>23</v>
      </c>
      <c r="N243" s="150">
        <v>29.619442325923391</v>
      </c>
      <c r="O243" s="150">
        <v>5.2090362762307434</v>
      </c>
      <c r="P243" s="150">
        <v>13.99233349723116</v>
      </c>
      <c r="Q243" s="150">
        <v>30.26924357706455</v>
      </c>
      <c r="R243" s="150">
        <v>4.9002445607913998</v>
      </c>
      <c r="S243" s="150">
        <v>15.568509894690351</v>
      </c>
      <c r="T243" s="150">
        <v>27.313803007880121</v>
      </c>
    </row>
    <row r="244" spans="1:20" x14ac:dyDescent="0.45">
      <c r="A244" s="150" t="s">
        <v>423</v>
      </c>
      <c r="B244" s="150">
        <v>2012</v>
      </c>
      <c r="C244" s="151">
        <v>40958</v>
      </c>
      <c r="D244" s="150" t="s">
        <v>5210</v>
      </c>
      <c r="E244" s="150" t="s">
        <v>5233</v>
      </c>
      <c r="F244" s="150">
        <v>2</v>
      </c>
      <c r="G244" s="150">
        <v>4</v>
      </c>
      <c r="H244" s="150" t="s">
        <v>5336</v>
      </c>
      <c r="I244" s="150">
        <v>41</v>
      </c>
      <c r="J244" s="150" t="s">
        <v>5223</v>
      </c>
      <c r="K244" s="150" t="s">
        <v>5224</v>
      </c>
      <c r="L244" s="150"/>
      <c r="M244" s="150">
        <v>23</v>
      </c>
      <c r="N244" s="150">
        <v>18.99765882332041</v>
      </c>
      <c r="O244" s="150">
        <v>5.6204783154523863</v>
      </c>
      <c r="P244" s="150">
        <v>2.1362238769632569</v>
      </c>
      <c r="Q244" s="150">
        <v>21.480827353588278</v>
      </c>
      <c r="R244" s="150">
        <v>5.151854877607521</v>
      </c>
      <c r="S244" s="150">
        <v>6.0252627207657152</v>
      </c>
      <c r="T244" s="150">
        <v>27.313803007880121</v>
      </c>
    </row>
    <row r="245" spans="1:20" x14ac:dyDescent="0.45">
      <c r="A245" s="150" t="s">
        <v>423</v>
      </c>
      <c r="B245" s="150">
        <v>2012</v>
      </c>
      <c r="C245" s="151">
        <v>40958</v>
      </c>
      <c r="D245" s="150" t="s">
        <v>5210</v>
      </c>
      <c r="E245" s="150" t="s">
        <v>5233</v>
      </c>
      <c r="F245" s="150">
        <v>2</v>
      </c>
      <c r="G245" s="150">
        <v>5</v>
      </c>
      <c r="H245" s="150" t="s">
        <v>5336</v>
      </c>
      <c r="I245" s="150">
        <v>41</v>
      </c>
      <c r="J245" s="150" t="s">
        <v>4746</v>
      </c>
      <c r="K245" s="150" t="s">
        <v>5216</v>
      </c>
      <c r="L245" s="150">
        <v>25</v>
      </c>
      <c r="M245" s="150">
        <v>23</v>
      </c>
      <c r="N245" s="150">
        <v>26.772211298074311</v>
      </c>
      <c r="O245" s="150">
        <v>4.5589898439479626</v>
      </c>
      <c r="P245" s="150">
        <v>13.095241766230419</v>
      </c>
      <c r="Q245" s="150">
        <v>26.066713714131009</v>
      </c>
      <c r="R245" s="150">
        <v>4.4447045411372113</v>
      </c>
      <c r="S245" s="150">
        <v>12.73260009071938</v>
      </c>
      <c r="T245" s="150">
        <v>27.313803007880121</v>
      </c>
    </row>
    <row r="246" spans="1:20" x14ac:dyDescent="0.45">
      <c r="A246" s="150" t="s">
        <v>423</v>
      </c>
      <c r="B246" s="150">
        <v>2012</v>
      </c>
      <c r="C246" s="151">
        <v>40958</v>
      </c>
      <c r="D246" s="150" t="s">
        <v>5210</v>
      </c>
      <c r="E246" s="150" t="s">
        <v>5233</v>
      </c>
      <c r="F246" s="150">
        <v>2</v>
      </c>
      <c r="G246" s="150">
        <v>6</v>
      </c>
      <c r="H246" s="150" t="s">
        <v>5336</v>
      </c>
      <c r="I246" s="150">
        <v>41</v>
      </c>
      <c r="J246" s="150" t="s">
        <v>433</v>
      </c>
      <c r="K246" s="150" t="s">
        <v>282</v>
      </c>
      <c r="L246" s="150">
        <v>19.202739726027399</v>
      </c>
      <c r="M246" s="150">
        <v>23</v>
      </c>
      <c r="N246" s="150">
        <v>35.669063047114797</v>
      </c>
      <c r="O246" s="150">
        <v>4.559247841978034</v>
      </c>
      <c r="P246" s="150">
        <v>21.991319521180699</v>
      </c>
      <c r="Q246" s="150">
        <v>32.011877879190997</v>
      </c>
      <c r="R246" s="150">
        <v>4.4705398553989388</v>
      </c>
      <c r="S246" s="150">
        <v>18.600258312994178</v>
      </c>
      <c r="T246" s="150">
        <v>27.313803007880121</v>
      </c>
    </row>
    <row r="247" spans="1:20" x14ac:dyDescent="0.45">
      <c r="A247" s="150" t="s">
        <v>423</v>
      </c>
      <c r="B247" s="150">
        <v>2012</v>
      </c>
      <c r="C247" s="151">
        <v>40958</v>
      </c>
      <c r="D247" s="150" t="s">
        <v>5210</v>
      </c>
      <c r="E247" s="150" t="s">
        <v>5233</v>
      </c>
      <c r="F247" s="150">
        <v>2</v>
      </c>
      <c r="G247" s="150">
        <v>7</v>
      </c>
      <c r="H247" s="150" t="s">
        <v>5336</v>
      </c>
      <c r="I247" s="150">
        <v>41</v>
      </c>
      <c r="J247" s="150" t="s">
        <v>2924</v>
      </c>
      <c r="K247" s="150" t="s">
        <v>5253</v>
      </c>
      <c r="L247" s="150">
        <v>19.345205479452051</v>
      </c>
      <c r="M247" s="150">
        <v>23</v>
      </c>
      <c r="N247" s="150">
        <v>17.5256257703549</v>
      </c>
      <c r="O247" s="150">
        <v>7.1596806188276139</v>
      </c>
      <c r="P247" s="150">
        <v>-3.953416086127937</v>
      </c>
      <c r="Q247" s="150">
        <v>14.18796629373462</v>
      </c>
      <c r="R247" s="150">
        <v>6.5767852213886968</v>
      </c>
      <c r="S247" s="150">
        <v>-5.5423893704314686</v>
      </c>
      <c r="T247" s="150">
        <v>27.313803007880121</v>
      </c>
    </row>
    <row r="248" spans="1:20" x14ac:dyDescent="0.45">
      <c r="A248" s="152" t="s">
        <v>423</v>
      </c>
      <c r="B248" s="152">
        <v>2012</v>
      </c>
      <c r="C248" s="153">
        <v>40958</v>
      </c>
      <c r="D248" s="152" t="s">
        <v>5210</v>
      </c>
      <c r="E248" s="152" t="s">
        <v>5233</v>
      </c>
      <c r="F248" s="152">
        <v>3</v>
      </c>
      <c r="G248" s="152">
        <v>1</v>
      </c>
      <c r="H248" s="152" t="s">
        <v>5337</v>
      </c>
      <c r="I248" s="152">
        <v>42</v>
      </c>
      <c r="J248" s="152" t="s">
        <v>228</v>
      </c>
      <c r="K248" s="152" t="s">
        <v>131</v>
      </c>
      <c r="L248" s="152">
        <v>19.69041095890411</v>
      </c>
      <c r="M248" s="152">
        <v>23</v>
      </c>
      <c r="N248" s="152">
        <v>23.279211783605088</v>
      </c>
      <c r="O248" s="152">
        <v>5.0444760949183092</v>
      </c>
      <c r="P248" s="152">
        <v>8.145783498850161</v>
      </c>
      <c r="Q248" s="152">
        <v>27.24417536226963</v>
      </c>
      <c r="R248" s="152">
        <v>4.909866686271557</v>
      </c>
      <c r="S248" s="152">
        <v>12.514575303454951</v>
      </c>
      <c r="T248" s="152">
        <v>21.334593626563041</v>
      </c>
    </row>
    <row r="249" spans="1:20" x14ac:dyDescent="0.45">
      <c r="A249" s="152" t="s">
        <v>423</v>
      </c>
      <c r="B249" s="152">
        <v>2012</v>
      </c>
      <c r="C249" s="153">
        <v>40958</v>
      </c>
      <c r="D249" s="152" t="s">
        <v>5210</v>
      </c>
      <c r="E249" s="152" t="s">
        <v>5233</v>
      </c>
      <c r="F249" s="152">
        <v>3</v>
      </c>
      <c r="G249" s="152">
        <v>2</v>
      </c>
      <c r="H249" s="152" t="s">
        <v>5337</v>
      </c>
      <c r="I249" s="152">
        <v>42</v>
      </c>
      <c r="J249" s="152" t="s">
        <v>5218</v>
      </c>
      <c r="K249" s="152" t="s">
        <v>5219</v>
      </c>
      <c r="L249" s="152"/>
      <c r="M249" s="152">
        <v>23</v>
      </c>
      <c r="N249" s="152">
        <v>29.26093602735725</v>
      </c>
      <c r="O249" s="152">
        <v>5.5400576285545551</v>
      </c>
      <c r="P249" s="152">
        <v>12.640763141693579</v>
      </c>
      <c r="Q249" s="152">
        <v>30.233318638118629</v>
      </c>
      <c r="R249" s="152">
        <v>5.1655882003153293</v>
      </c>
      <c r="S249" s="152">
        <v>14.73655403717264</v>
      </c>
      <c r="T249" s="152">
        <v>21.334593626563041</v>
      </c>
    </row>
    <row r="250" spans="1:20" x14ac:dyDescent="0.45">
      <c r="A250" s="152" t="s">
        <v>423</v>
      </c>
      <c r="B250" s="152">
        <v>2012</v>
      </c>
      <c r="C250" s="153">
        <v>40958</v>
      </c>
      <c r="D250" s="152" t="s">
        <v>5210</v>
      </c>
      <c r="E250" s="152" t="s">
        <v>5233</v>
      </c>
      <c r="F250" s="152">
        <v>3</v>
      </c>
      <c r="G250" s="152">
        <v>3</v>
      </c>
      <c r="H250" s="152" t="s">
        <v>5337</v>
      </c>
      <c r="I250" s="152">
        <v>42</v>
      </c>
      <c r="J250" s="152" t="s">
        <v>2535</v>
      </c>
      <c r="K250" s="152" t="s">
        <v>5249</v>
      </c>
      <c r="L250" s="152">
        <v>22.139726027397259</v>
      </c>
      <c r="M250" s="152">
        <v>23</v>
      </c>
      <c r="N250" s="152">
        <v>32.667313710394417</v>
      </c>
      <c r="O250" s="152">
        <v>5.0402440117016862</v>
      </c>
      <c r="P250" s="152">
        <v>17.54658167528936</v>
      </c>
      <c r="Q250" s="152">
        <v>31.35305218709091</v>
      </c>
      <c r="R250" s="152">
        <v>4.8069740929827436</v>
      </c>
      <c r="S250" s="152">
        <v>16.932129908142681</v>
      </c>
      <c r="T250" s="152">
        <v>21.334593626563041</v>
      </c>
    </row>
    <row r="251" spans="1:20" x14ac:dyDescent="0.45">
      <c r="A251" s="152" t="s">
        <v>423</v>
      </c>
      <c r="B251" s="152">
        <v>2012</v>
      </c>
      <c r="C251" s="153">
        <v>40958</v>
      </c>
      <c r="D251" s="152" t="s">
        <v>5210</v>
      </c>
      <c r="E251" s="152" t="s">
        <v>5233</v>
      </c>
      <c r="F251" s="152">
        <v>3</v>
      </c>
      <c r="G251" s="152">
        <v>4</v>
      </c>
      <c r="H251" s="152" t="s">
        <v>5337</v>
      </c>
      <c r="I251" s="152">
        <v>42</v>
      </c>
      <c r="J251" s="152" t="s">
        <v>368</v>
      </c>
      <c r="K251" s="152" t="s">
        <v>131</v>
      </c>
      <c r="L251" s="152">
        <v>23.589041095890408</v>
      </c>
      <c r="M251" s="152">
        <v>23</v>
      </c>
      <c r="N251" s="152">
        <v>22.465712791034029</v>
      </c>
      <c r="O251" s="152">
        <v>5.0056905783244421</v>
      </c>
      <c r="P251" s="152">
        <v>7.4486410560607066</v>
      </c>
      <c r="Q251" s="152">
        <v>22.21958222028476</v>
      </c>
      <c r="R251" s="152">
        <v>4.7832950319506446</v>
      </c>
      <c r="S251" s="152">
        <v>7.8696971244328253</v>
      </c>
      <c r="T251" s="152">
        <v>21.334593626563041</v>
      </c>
    </row>
    <row r="252" spans="1:20" x14ac:dyDescent="0.45">
      <c r="A252" s="152" t="s">
        <v>423</v>
      </c>
      <c r="B252" s="152">
        <v>2012</v>
      </c>
      <c r="C252" s="153">
        <v>40958</v>
      </c>
      <c r="D252" s="152" t="s">
        <v>5210</v>
      </c>
      <c r="E252" s="152" t="s">
        <v>5233</v>
      </c>
      <c r="F252" s="152">
        <v>3</v>
      </c>
      <c r="G252" s="152">
        <v>5</v>
      </c>
      <c r="H252" s="152" t="s">
        <v>5337</v>
      </c>
      <c r="I252" s="152">
        <v>42</v>
      </c>
      <c r="J252" s="152" t="s">
        <v>221</v>
      </c>
      <c r="K252" s="152" t="s">
        <v>223</v>
      </c>
      <c r="L252" s="152">
        <v>21.742465753424661</v>
      </c>
      <c r="M252" s="152">
        <v>23</v>
      </c>
      <c r="N252" s="152">
        <v>8.1224317351891777</v>
      </c>
      <c r="O252" s="152">
        <v>5.5101789932602383</v>
      </c>
      <c r="P252" s="152">
        <v>-8.4081052445915354</v>
      </c>
      <c r="Q252" s="152">
        <v>10.161980997733711</v>
      </c>
      <c r="R252" s="152">
        <v>5.1286851552087862</v>
      </c>
      <c r="S252" s="152">
        <v>-5.2240744678926454</v>
      </c>
      <c r="T252" s="152">
        <v>21.334593626563041</v>
      </c>
    </row>
    <row r="253" spans="1:20" x14ac:dyDescent="0.45">
      <c r="A253" s="152" t="s">
        <v>423</v>
      </c>
      <c r="B253" s="152">
        <v>2012</v>
      </c>
      <c r="C253" s="153">
        <v>40958</v>
      </c>
      <c r="D253" s="152" t="s">
        <v>5210</v>
      </c>
      <c r="E253" s="152" t="s">
        <v>5233</v>
      </c>
      <c r="F253" s="152">
        <v>3</v>
      </c>
      <c r="G253" s="152">
        <v>6</v>
      </c>
      <c r="H253" s="152" t="s">
        <v>5337</v>
      </c>
      <c r="I253" s="152">
        <v>42</v>
      </c>
      <c r="J253" s="152" t="s">
        <v>382</v>
      </c>
      <c r="K253" s="152" t="s">
        <v>49</v>
      </c>
      <c r="L253" s="152">
        <v>21.11506849315068</v>
      </c>
      <c r="M253" s="152">
        <v>23</v>
      </c>
      <c r="N253" s="152">
        <v>17.011485855999421</v>
      </c>
      <c r="O253" s="152">
        <v>5.0623777676622073</v>
      </c>
      <c r="P253" s="152">
        <v>1.8243525530127991</v>
      </c>
      <c r="Q253" s="152">
        <v>15.24716574827506</v>
      </c>
      <c r="R253" s="152">
        <v>4.8466851660756074</v>
      </c>
      <c r="S253" s="152">
        <v>0.70711025004823824</v>
      </c>
      <c r="T253" s="152">
        <v>21.334593626563041</v>
      </c>
    </row>
    <row r="254" spans="1:20" x14ac:dyDescent="0.45">
      <c r="A254" s="152" t="s">
        <v>423</v>
      </c>
      <c r="B254" s="152">
        <v>2012</v>
      </c>
      <c r="C254" s="153">
        <v>40958</v>
      </c>
      <c r="D254" s="152" t="s">
        <v>5210</v>
      </c>
      <c r="E254" s="152" t="s">
        <v>5233</v>
      </c>
      <c r="F254" s="152">
        <v>3</v>
      </c>
      <c r="G254" s="152">
        <v>7</v>
      </c>
      <c r="H254" s="152" t="s">
        <v>5337</v>
      </c>
      <c r="I254" s="152">
        <v>42</v>
      </c>
      <c r="J254" s="152" t="s">
        <v>5225</v>
      </c>
      <c r="K254" s="152" t="s">
        <v>251</v>
      </c>
      <c r="L254" s="152"/>
      <c r="M254" s="152">
        <v>23</v>
      </c>
      <c r="N254" s="152">
        <v>16.535063482361931</v>
      </c>
      <c r="O254" s="152">
        <v>5.8087263547745671</v>
      </c>
      <c r="P254" s="152">
        <v>-0.89111558196177398</v>
      </c>
      <c r="Q254" s="152">
        <v>12.39515444245612</v>
      </c>
      <c r="R254" s="152">
        <v>5.492675063556093</v>
      </c>
      <c r="S254" s="152">
        <v>-4.0828707482121596</v>
      </c>
      <c r="T254" s="152">
        <v>21.334593626563041</v>
      </c>
    </row>
    <row r="255" spans="1:20" x14ac:dyDescent="0.45">
      <c r="A255" s="154" t="s">
        <v>423</v>
      </c>
      <c r="B255" s="154">
        <v>2012</v>
      </c>
      <c r="C255" s="155">
        <v>40958</v>
      </c>
      <c r="D255" s="154" t="s">
        <v>5210</v>
      </c>
      <c r="E255" s="154" t="s">
        <v>5233</v>
      </c>
      <c r="F255" s="154">
        <v>4</v>
      </c>
      <c r="G255" s="154">
        <v>1</v>
      </c>
      <c r="H255" s="154" t="s">
        <v>5338</v>
      </c>
      <c r="I255" s="154">
        <v>43</v>
      </c>
      <c r="J255" s="154" t="s">
        <v>5217</v>
      </c>
      <c r="K255" s="154" t="s">
        <v>5213</v>
      </c>
      <c r="L255" s="154"/>
      <c r="M255" s="154">
        <v>23</v>
      </c>
      <c r="N255" s="154">
        <v>33.46099196660137</v>
      </c>
      <c r="O255" s="154">
        <v>4.7860011100120872</v>
      </c>
      <c r="P255" s="154">
        <v>19.102988636565112</v>
      </c>
      <c r="Q255" s="154">
        <v>34.909774224043318</v>
      </c>
      <c r="R255" s="154">
        <v>4.8234791332482772</v>
      </c>
      <c r="S255" s="154">
        <v>20.43933682429849</v>
      </c>
      <c r="T255" s="154">
        <v>23.051112145671201</v>
      </c>
    </row>
    <row r="256" spans="1:20" x14ac:dyDescent="0.45">
      <c r="A256" s="154" t="s">
        <v>423</v>
      </c>
      <c r="B256" s="154">
        <v>2012</v>
      </c>
      <c r="C256" s="155">
        <v>40958</v>
      </c>
      <c r="D256" s="154" t="s">
        <v>5210</v>
      </c>
      <c r="E256" s="154" t="s">
        <v>5233</v>
      </c>
      <c r="F256" s="154">
        <v>4</v>
      </c>
      <c r="G256" s="154">
        <v>2</v>
      </c>
      <c r="H256" s="154" t="s">
        <v>5338</v>
      </c>
      <c r="I256" s="154">
        <v>43</v>
      </c>
      <c r="J256" s="154" t="s">
        <v>4558</v>
      </c>
      <c r="K256" s="154" t="s">
        <v>5246</v>
      </c>
      <c r="L256" s="154">
        <v>27.923287671232881</v>
      </c>
      <c r="M256" s="154">
        <v>23</v>
      </c>
      <c r="N256" s="154">
        <v>14.51010133894348</v>
      </c>
      <c r="O256" s="154">
        <v>5.8367110670512661</v>
      </c>
      <c r="P256" s="154">
        <v>-3.0000318622103168</v>
      </c>
      <c r="Q256" s="154">
        <v>19.007383877077451</v>
      </c>
      <c r="R256" s="154">
        <v>5.3691509153542052</v>
      </c>
      <c r="S256" s="154">
        <v>2.899931131014831</v>
      </c>
      <c r="T256" s="154">
        <v>23.051112145671201</v>
      </c>
    </row>
    <row r="257" spans="1:20" x14ac:dyDescent="0.45">
      <c r="A257" s="154" t="s">
        <v>423</v>
      </c>
      <c r="B257" s="154">
        <v>2012</v>
      </c>
      <c r="C257" s="155">
        <v>40958</v>
      </c>
      <c r="D257" s="154" t="s">
        <v>5210</v>
      </c>
      <c r="E257" s="154" t="s">
        <v>5233</v>
      </c>
      <c r="F257" s="154">
        <v>4</v>
      </c>
      <c r="G257" s="154">
        <v>3</v>
      </c>
      <c r="H257" s="154" t="s">
        <v>5338</v>
      </c>
      <c r="I257" s="154">
        <v>43</v>
      </c>
      <c r="J257" s="154" t="s">
        <v>4380</v>
      </c>
      <c r="K257" s="154" t="s">
        <v>213</v>
      </c>
      <c r="L257" s="154">
        <v>29.602739726027401</v>
      </c>
      <c r="M257" s="154">
        <v>23</v>
      </c>
      <c r="N257" s="154">
        <v>15.661307818729441</v>
      </c>
      <c r="O257" s="154">
        <v>6.2368692696927219</v>
      </c>
      <c r="P257" s="154">
        <v>-3.049299990348723</v>
      </c>
      <c r="Q257" s="154">
        <v>18.516025592363011</v>
      </c>
      <c r="R257" s="154">
        <v>5.568292544634013</v>
      </c>
      <c r="S257" s="154">
        <v>1.811147958460968</v>
      </c>
      <c r="T257" s="154">
        <v>23.051112145671201</v>
      </c>
    </row>
    <row r="258" spans="1:20" x14ac:dyDescent="0.45">
      <c r="A258" s="154" t="s">
        <v>423</v>
      </c>
      <c r="B258" s="154">
        <v>2012</v>
      </c>
      <c r="C258" s="155">
        <v>40958</v>
      </c>
      <c r="D258" s="154" t="s">
        <v>5210</v>
      </c>
      <c r="E258" s="154" t="s">
        <v>5233</v>
      </c>
      <c r="F258" s="154">
        <v>4</v>
      </c>
      <c r="G258" s="154">
        <v>4</v>
      </c>
      <c r="H258" s="154" t="s">
        <v>5338</v>
      </c>
      <c r="I258" s="154">
        <v>43</v>
      </c>
      <c r="J258" s="154" t="s">
        <v>414</v>
      </c>
      <c r="K258" s="154" t="s">
        <v>265</v>
      </c>
      <c r="L258" s="154">
        <v>22.956164383561639</v>
      </c>
      <c r="M258" s="154">
        <v>23</v>
      </c>
      <c r="N258" s="154">
        <v>24.64980142589172</v>
      </c>
      <c r="O258" s="154">
        <v>6.6781356454060417</v>
      </c>
      <c r="P258" s="154">
        <v>4.6153944896735908</v>
      </c>
      <c r="Q258" s="154">
        <v>23.06775252973603</v>
      </c>
      <c r="R258" s="154">
        <v>5.8228823772296607</v>
      </c>
      <c r="S258" s="154">
        <v>5.5991053980470484</v>
      </c>
      <c r="T258" s="154">
        <v>23.051112145671201</v>
      </c>
    </row>
    <row r="259" spans="1:20" x14ac:dyDescent="0.45">
      <c r="A259" s="154" t="s">
        <v>423</v>
      </c>
      <c r="B259" s="154">
        <v>2012</v>
      </c>
      <c r="C259" s="155">
        <v>40958</v>
      </c>
      <c r="D259" s="154" t="s">
        <v>5210</v>
      </c>
      <c r="E259" s="154" t="s">
        <v>5233</v>
      </c>
      <c r="F259" s="154">
        <v>4</v>
      </c>
      <c r="G259" s="154">
        <v>5</v>
      </c>
      <c r="H259" s="154" t="s">
        <v>5338</v>
      </c>
      <c r="I259" s="154">
        <v>43</v>
      </c>
      <c r="J259" s="154" t="s">
        <v>5222</v>
      </c>
      <c r="K259" s="154" t="s">
        <v>5221</v>
      </c>
      <c r="L259" s="154"/>
      <c r="M259" s="154">
        <v>23</v>
      </c>
      <c r="N259" s="154">
        <v>26.597207686208989</v>
      </c>
      <c r="O259" s="154">
        <v>5.4841681668565396</v>
      </c>
      <c r="P259" s="154">
        <v>10.14470318563937</v>
      </c>
      <c r="Q259" s="154">
        <v>23.59330324297866</v>
      </c>
      <c r="R259" s="154">
        <v>5.112881171437305</v>
      </c>
      <c r="S259" s="154">
        <v>8.2546597286667485</v>
      </c>
      <c r="T259" s="154">
        <v>23.051112145671201</v>
      </c>
    </row>
    <row r="260" spans="1:20" x14ac:dyDescent="0.45">
      <c r="A260" s="154" t="s">
        <v>423</v>
      </c>
      <c r="B260" s="154">
        <v>2012</v>
      </c>
      <c r="C260" s="155">
        <v>40958</v>
      </c>
      <c r="D260" s="154" t="s">
        <v>5210</v>
      </c>
      <c r="E260" s="154" t="s">
        <v>5233</v>
      </c>
      <c r="F260" s="154">
        <v>4</v>
      </c>
      <c r="G260" s="154">
        <v>6</v>
      </c>
      <c r="H260" s="154" t="s">
        <v>5338</v>
      </c>
      <c r="I260" s="154">
        <v>43</v>
      </c>
      <c r="J260" s="154" t="s">
        <v>367</v>
      </c>
      <c r="K260" s="154" t="s">
        <v>121</v>
      </c>
      <c r="L260" s="154">
        <v>20.904109589041099</v>
      </c>
      <c r="M260" s="154">
        <v>23</v>
      </c>
      <c r="N260" s="154">
        <v>23.427262637652181</v>
      </c>
      <c r="O260" s="154">
        <v>5.4325318751871112</v>
      </c>
      <c r="P260" s="154">
        <v>7.1296670120908487</v>
      </c>
      <c r="Q260" s="154">
        <v>19.482265599433539</v>
      </c>
      <c r="R260" s="154">
        <v>5.1998568136074388</v>
      </c>
      <c r="S260" s="154">
        <v>3.8826951586112268</v>
      </c>
      <c r="T260" s="154">
        <v>23.051112145671201</v>
      </c>
    </row>
    <row r="261" spans="1:20" x14ac:dyDescent="0.45">
      <c r="A261" s="156" t="s">
        <v>423</v>
      </c>
      <c r="B261" s="156">
        <v>2012</v>
      </c>
      <c r="C261" s="157">
        <v>40958</v>
      </c>
      <c r="D261" s="156" t="s">
        <v>5210</v>
      </c>
      <c r="E261" s="156" t="s">
        <v>5233</v>
      </c>
      <c r="F261" s="156">
        <v>5</v>
      </c>
      <c r="G261" s="156">
        <v>1</v>
      </c>
      <c r="H261" s="156" t="s">
        <v>5339</v>
      </c>
      <c r="I261" s="156">
        <v>44</v>
      </c>
      <c r="J261" s="156" t="s">
        <v>3928</v>
      </c>
      <c r="K261" s="156" t="s">
        <v>91</v>
      </c>
      <c r="L261" s="156">
        <v>28.43287671232877</v>
      </c>
      <c r="M261" s="156">
        <v>6</v>
      </c>
      <c r="N261" s="156">
        <v>29.14748466847723</v>
      </c>
      <c r="O261" s="156">
        <v>5.2837924965622278</v>
      </c>
      <c r="P261" s="156">
        <v>13.296107178790541</v>
      </c>
      <c r="Q261" s="156">
        <v>32.152600783000672</v>
      </c>
      <c r="R261" s="156">
        <v>5.1396810664364976</v>
      </c>
      <c r="S261" s="156">
        <v>16.73355758369118</v>
      </c>
      <c r="T261" s="156">
        <v>24.805603682262731</v>
      </c>
    </row>
    <row r="262" spans="1:20" x14ac:dyDescent="0.45">
      <c r="A262" s="156" t="s">
        <v>423</v>
      </c>
      <c r="B262" s="156">
        <v>2012</v>
      </c>
      <c r="C262" s="157">
        <v>40958</v>
      </c>
      <c r="D262" s="156" t="s">
        <v>5210</v>
      </c>
      <c r="E262" s="156" t="s">
        <v>5233</v>
      </c>
      <c r="F262" s="156">
        <v>5</v>
      </c>
      <c r="G262" s="156">
        <v>2</v>
      </c>
      <c r="H262" s="156" t="s">
        <v>5339</v>
      </c>
      <c r="I262" s="156">
        <v>44</v>
      </c>
      <c r="J262" s="156" t="s">
        <v>422</v>
      </c>
      <c r="K262" s="156" t="s">
        <v>43</v>
      </c>
      <c r="L262" s="156">
        <v>21.06027397260274</v>
      </c>
      <c r="M262" s="156">
        <v>23</v>
      </c>
      <c r="N262" s="156">
        <v>27.736975437550161</v>
      </c>
      <c r="O262" s="156">
        <v>4.9634727556571381</v>
      </c>
      <c r="P262" s="156">
        <v>12.84655717057875</v>
      </c>
      <c r="Q262" s="156">
        <v>28.900583398437981</v>
      </c>
      <c r="R262" s="156">
        <v>4.7900219883916808</v>
      </c>
      <c r="S262" s="156">
        <v>14.53051743326294</v>
      </c>
      <c r="T262" s="156">
        <v>24.805603682262731</v>
      </c>
    </row>
    <row r="263" spans="1:20" x14ac:dyDescent="0.45">
      <c r="A263" s="156" t="s">
        <v>423</v>
      </c>
      <c r="B263" s="156">
        <v>2012</v>
      </c>
      <c r="C263" s="157">
        <v>40958</v>
      </c>
      <c r="D263" s="156" t="s">
        <v>5210</v>
      </c>
      <c r="E263" s="156" t="s">
        <v>5233</v>
      </c>
      <c r="F263" s="156">
        <v>5</v>
      </c>
      <c r="G263" s="156">
        <v>3</v>
      </c>
      <c r="H263" s="156" t="s">
        <v>5339</v>
      </c>
      <c r="I263" s="156">
        <v>44</v>
      </c>
      <c r="J263" s="156" t="s">
        <v>348</v>
      </c>
      <c r="K263" s="156" t="s">
        <v>37</v>
      </c>
      <c r="L263" s="156">
        <v>22.276712328767118</v>
      </c>
      <c r="M263" s="156">
        <v>23</v>
      </c>
      <c r="N263" s="156">
        <v>25.968424288667091</v>
      </c>
      <c r="O263" s="156">
        <v>5.4490008901745588</v>
      </c>
      <c r="P263" s="156">
        <v>9.6214216181434118</v>
      </c>
      <c r="Q263" s="156">
        <v>26.147187120127729</v>
      </c>
      <c r="R263" s="156">
        <v>5.0955776044074392</v>
      </c>
      <c r="S263" s="156">
        <v>10.86045430690541</v>
      </c>
      <c r="T263" s="156">
        <v>24.805603682262731</v>
      </c>
    </row>
    <row r="264" spans="1:20" x14ac:dyDescent="0.45">
      <c r="A264" s="156" t="s">
        <v>423</v>
      </c>
      <c r="B264" s="156">
        <v>2012</v>
      </c>
      <c r="C264" s="157">
        <v>40958</v>
      </c>
      <c r="D264" s="156" t="s">
        <v>5210</v>
      </c>
      <c r="E264" s="156" t="s">
        <v>5233</v>
      </c>
      <c r="F264" s="156">
        <v>5</v>
      </c>
      <c r="G264" s="156">
        <v>4</v>
      </c>
      <c r="H264" s="156" t="s">
        <v>5339</v>
      </c>
      <c r="I264" s="156">
        <v>44</v>
      </c>
      <c r="J264" s="156" t="s">
        <v>3075</v>
      </c>
      <c r="K264" s="156" t="s">
        <v>121</v>
      </c>
      <c r="L264" s="156">
        <v>29.947945205479449</v>
      </c>
      <c r="M264" s="156">
        <v>23</v>
      </c>
      <c r="N264" s="156">
        <v>16.58713490647612</v>
      </c>
      <c r="O264" s="156">
        <v>7.179859438575992</v>
      </c>
      <c r="P264" s="156">
        <v>-4.9524434092518561</v>
      </c>
      <c r="Q264" s="156">
        <v>18.394372678298641</v>
      </c>
      <c r="R264" s="156">
        <v>6.157349864064579</v>
      </c>
      <c r="S264" s="156">
        <v>-7.7676913895093236E-2</v>
      </c>
      <c r="T264" s="156">
        <v>24.805603682262731</v>
      </c>
    </row>
    <row r="265" spans="1:20" x14ac:dyDescent="0.45">
      <c r="A265" s="156" t="s">
        <v>423</v>
      </c>
      <c r="B265" s="156">
        <v>2012</v>
      </c>
      <c r="C265" s="157">
        <v>40958</v>
      </c>
      <c r="D265" s="156" t="s">
        <v>5210</v>
      </c>
      <c r="E265" s="156" t="s">
        <v>5233</v>
      </c>
      <c r="F265" s="156">
        <v>5</v>
      </c>
      <c r="G265" s="156">
        <v>5</v>
      </c>
      <c r="H265" s="156" t="s">
        <v>5339</v>
      </c>
      <c r="I265" s="156">
        <v>44</v>
      </c>
      <c r="J265" s="156" t="s">
        <v>3684</v>
      </c>
      <c r="K265" s="156" t="s">
        <v>5250</v>
      </c>
      <c r="L265" s="156">
        <v>22.205479452054799</v>
      </c>
      <c r="M265" s="156">
        <v>23</v>
      </c>
      <c r="N265" s="156">
        <v>21.892938610864409</v>
      </c>
      <c r="O265" s="156">
        <v>6.8762535603680099</v>
      </c>
      <c r="P265" s="156">
        <v>1.264177929760375</v>
      </c>
      <c r="Q265" s="156">
        <v>19.737159584982351</v>
      </c>
      <c r="R265" s="156">
        <v>6.028148179610084</v>
      </c>
      <c r="S265" s="156">
        <v>1.6527150461520961</v>
      </c>
      <c r="T265" s="156">
        <v>24.805603682262731</v>
      </c>
    </row>
    <row r="266" spans="1:20" x14ac:dyDescent="0.45">
      <c r="A266" s="156" t="s">
        <v>423</v>
      </c>
      <c r="B266" s="156">
        <v>2012</v>
      </c>
      <c r="C266" s="157">
        <v>40958</v>
      </c>
      <c r="D266" s="156" t="s">
        <v>5210</v>
      </c>
      <c r="E266" s="156" t="s">
        <v>5233</v>
      </c>
      <c r="F266" s="156">
        <v>5</v>
      </c>
      <c r="G266" s="156">
        <v>6</v>
      </c>
      <c r="H266" s="156" t="s">
        <v>5339</v>
      </c>
      <c r="I266" s="156">
        <v>44</v>
      </c>
      <c r="J266" s="156" t="s">
        <v>379</v>
      </c>
      <c r="K266" s="156" t="s">
        <v>67</v>
      </c>
      <c r="L266" s="156">
        <v>19.468493150684932</v>
      </c>
      <c r="M266" s="156">
        <v>23</v>
      </c>
      <c r="N266" s="156">
        <v>27.50066418154136</v>
      </c>
      <c r="O266" s="156">
        <v>6.7269984821900266</v>
      </c>
      <c r="P266" s="156">
        <v>7.3196687349712768</v>
      </c>
      <c r="Q266" s="156">
        <v>20.990787895137451</v>
      </c>
      <c r="R266" s="156">
        <v>6.1003994623186459</v>
      </c>
      <c r="S266" s="156">
        <v>2.6895895081815131</v>
      </c>
      <c r="T266" s="156">
        <v>24.805603682262731</v>
      </c>
    </row>
    <row r="267" spans="1:20" x14ac:dyDescent="0.45">
      <c r="A267" s="158" t="s">
        <v>423</v>
      </c>
      <c r="B267" s="158">
        <v>2012</v>
      </c>
      <c r="C267" s="159">
        <v>40958</v>
      </c>
      <c r="D267" s="158" t="s">
        <v>5210</v>
      </c>
      <c r="E267" s="158" t="s">
        <v>5233</v>
      </c>
      <c r="F267" s="158">
        <v>6</v>
      </c>
      <c r="G267" s="158">
        <v>1</v>
      </c>
      <c r="H267" s="158" t="s">
        <v>5340</v>
      </c>
      <c r="I267" s="158">
        <v>45</v>
      </c>
      <c r="J267" s="158" t="s">
        <v>3210</v>
      </c>
      <c r="K267" s="158" t="s">
        <v>5237</v>
      </c>
      <c r="L267" s="158">
        <v>25.9972602739726</v>
      </c>
      <c r="M267" s="158">
        <v>3</v>
      </c>
      <c r="N267" s="158">
        <v>40.485591408130432</v>
      </c>
      <c r="O267" s="158">
        <v>5.4970030083682291</v>
      </c>
      <c r="P267" s="158">
        <v>23.99458238302574</v>
      </c>
      <c r="Q267" s="158">
        <v>42.113169990367389</v>
      </c>
      <c r="R267" s="158">
        <v>5.4243621876649968</v>
      </c>
      <c r="S267" s="158">
        <v>25.840083427372399</v>
      </c>
      <c r="T267" s="158">
        <v>26.733281010680731</v>
      </c>
    </row>
    <row r="268" spans="1:20" x14ac:dyDescent="0.45">
      <c r="A268" s="158" t="s">
        <v>423</v>
      </c>
      <c r="B268" s="158">
        <v>2012</v>
      </c>
      <c r="C268" s="159">
        <v>40958</v>
      </c>
      <c r="D268" s="158" t="s">
        <v>5210</v>
      </c>
      <c r="E268" s="158" t="s">
        <v>5233</v>
      </c>
      <c r="F268" s="158">
        <v>6</v>
      </c>
      <c r="G268" s="158">
        <v>2</v>
      </c>
      <c r="H268" s="158" t="s">
        <v>5340</v>
      </c>
      <c r="I268" s="158">
        <v>45</v>
      </c>
      <c r="J268" s="158" t="s">
        <v>3197</v>
      </c>
      <c r="K268" s="158" t="s">
        <v>2312</v>
      </c>
      <c r="L268" s="158">
        <v>24.32054794520548</v>
      </c>
      <c r="M268" s="158">
        <v>23</v>
      </c>
      <c r="N268" s="158">
        <v>26.55146748063552</v>
      </c>
      <c r="O268" s="158">
        <v>5.5137440599416081</v>
      </c>
      <c r="P268" s="158">
        <v>10.01023530081069</v>
      </c>
      <c r="Q268" s="158">
        <v>28.8525055879029</v>
      </c>
      <c r="R268" s="158">
        <v>5.2131666185331964</v>
      </c>
      <c r="S268" s="158">
        <v>13.21300573230331</v>
      </c>
      <c r="T268" s="158">
        <v>26.733281010680731</v>
      </c>
    </row>
    <row r="269" spans="1:20" x14ac:dyDescent="0.45">
      <c r="A269" s="158" t="s">
        <v>423</v>
      </c>
      <c r="B269" s="158">
        <v>2012</v>
      </c>
      <c r="C269" s="159">
        <v>40958</v>
      </c>
      <c r="D269" s="158" t="s">
        <v>5210</v>
      </c>
      <c r="E269" s="158" t="s">
        <v>5233</v>
      </c>
      <c r="F269" s="158">
        <v>6</v>
      </c>
      <c r="G269" s="158">
        <v>3</v>
      </c>
      <c r="H269" s="158" t="s">
        <v>5340</v>
      </c>
      <c r="I269" s="158">
        <v>45</v>
      </c>
      <c r="J269" s="158" t="s">
        <v>395</v>
      </c>
      <c r="K269" s="158" t="s">
        <v>88</v>
      </c>
      <c r="L269" s="158">
        <v>25.213698630136989</v>
      </c>
      <c r="M269" s="158">
        <v>23</v>
      </c>
      <c r="N269" s="158">
        <v>25.247942682464679</v>
      </c>
      <c r="O269" s="158">
        <v>6.694793429926718</v>
      </c>
      <c r="P269" s="158">
        <v>5.163562392684522</v>
      </c>
      <c r="Q269" s="158">
        <v>26.232520506629861</v>
      </c>
      <c r="R269" s="158">
        <v>5.9013832651908187</v>
      </c>
      <c r="S269" s="158">
        <v>8.5283707110574092</v>
      </c>
      <c r="T269" s="158">
        <v>26.733281010680731</v>
      </c>
    </row>
    <row r="270" spans="1:20" x14ac:dyDescent="0.45">
      <c r="A270" s="158" t="s">
        <v>423</v>
      </c>
      <c r="B270" s="158">
        <v>2012</v>
      </c>
      <c r="C270" s="159">
        <v>40958</v>
      </c>
      <c r="D270" s="158" t="s">
        <v>5210</v>
      </c>
      <c r="E270" s="158" t="s">
        <v>5233</v>
      </c>
      <c r="F270" s="158">
        <v>6</v>
      </c>
      <c r="G270" s="158">
        <v>4</v>
      </c>
      <c r="H270" s="158" t="s">
        <v>5340</v>
      </c>
      <c r="I270" s="158">
        <v>45</v>
      </c>
      <c r="J270" s="158" t="s">
        <v>5238</v>
      </c>
      <c r="K270" s="158" t="s">
        <v>2233</v>
      </c>
      <c r="L270" s="158"/>
      <c r="M270" s="158">
        <v>23</v>
      </c>
      <c r="N270" s="158">
        <v>15.438199279968901</v>
      </c>
      <c r="O270" s="158">
        <v>5.7031094478085569</v>
      </c>
      <c r="P270" s="158">
        <v>-1.671129063456767</v>
      </c>
      <c r="Q270" s="158">
        <v>17.498100825921039</v>
      </c>
      <c r="R270" s="158">
        <v>5.2621043366146676</v>
      </c>
      <c r="S270" s="158">
        <v>1.7117878160770359</v>
      </c>
      <c r="T270" s="158">
        <v>26.733281010680731</v>
      </c>
    </row>
    <row r="271" spans="1:20" x14ac:dyDescent="0.45">
      <c r="A271" s="158" t="s">
        <v>423</v>
      </c>
      <c r="B271" s="158">
        <v>2012</v>
      </c>
      <c r="C271" s="159">
        <v>40958</v>
      </c>
      <c r="D271" s="158" t="s">
        <v>5210</v>
      </c>
      <c r="E271" s="158" t="s">
        <v>5233</v>
      </c>
      <c r="F271" s="158">
        <v>6</v>
      </c>
      <c r="G271" s="158">
        <v>5</v>
      </c>
      <c r="H271" s="158" t="s">
        <v>5340</v>
      </c>
      <c r="I271" s="158">
        <v>45</v>
      </c>
      <c r="J271" s="158" t="s">
        <v>351</v>
      </c>
      <c r="K271" s="158" t="s">
        <v>282</v>
      </c>
      <c r="L271" s="158">
        <v>19.049315068493151</v>
      </c>
      <c r="M271" s="158">
        <v>23</v>
      </c>
      <c r="N271" s="158">
        <v>25.867748073370802</v>
      </c>
      <c r="O271" s="158">
        <v>5.4453031020088316</v>
      </c>
      <c r="P271" s="158">
        <v>9.5318387673443041</v>
      </c>
      <c r="Q271" s="158">
        <v>23.536062325434671</v>
      </c>
      <c r="R271" s="158">
        <v>5.1100760884301328</v>
      </c>
      <c r="S271" s="158">
        <v>8.205834060144273</v>
      </c>
      <c r="T271" s="158">
        <v>26.733281010680731</v>
      </c>
    </row>
    <row r="272" spans="1:20" x14ac:dyDescent="0.45">
      <c r="A272" s="158" t="s">
        <v>423</v>
      </c>
      <c r="B272" s="158">
        <v>2012</v>
      </c>
      <c r="C272" s="159">
        <v>40958</v>
      </c>
      <c r="D272" s="158" t="s">
        <v>5210</v>
      </c>
      <c r="E272" s="158" t="s">
        <v>5233</v>
      </c>
      <c r="F272" s="158">
        <v>6</v>
      </c>
      <c r="G272" s="158">
        <v>6</v>
      </c>
      <c r="H272" s="158" t="s">
        <v>5340</v>
      </c>
      <c r="I272" s="158">
        <v>45</v>
      </c>
      <c r="J272" s="158" t="s">
        <v>2848</v>
      </c>
      <c r="K272" s="158" t="s">
        <v>5251</v>
      </c>
      <c r="L272" s="158">
        <v>22.104109589041091</v>
      </c>
      <c r="M272" s="158">
        <v>23</v>
      </c>
      <c r="N272" s="158">
        <v>26.808737139514079</v>
      </c>
      <c r="O272" s="158">
        <v>6.3720969894417152</v>
      </c>
      <c r="P272" s="158">
        <v>7.6924461711889336</v>
      </c>
      <c r="Q272" s="158">
        <v>21.357583468271041</v>
      </c>
      <c r="R272" s="158">
        <v>5.8658269838458743</v>
      </c>
      <c r="S272" s="158">
        <v>3.760102516733419</v>
      </c>
      <c r="T272" s="158">
        <v>26.733281010680731</v>
      </c>
    </row>
    <row r="273" spans="1:20" x14ac:dyDescent="0.45">
      <c r="A273" s="132" t="s">
        <v>423</v>
      </c>
      <c r="B273" s="132">
        <v>2012</v>
      </c>
      <c r="C273" s="133">
        <v>40958</v>
      </c>
      <c r="D273" s="132" t="s">
        <v>5210</v>
      </c>
      <c r="E273" s="132" t="s">
        <v>5234</v>
      </c>
      <c r="F273" s="132">
        <v>1</v>
      </c>
      <c r="G273" s="132">
        <v>1</v>
      </c>
      <c r="H273" s="132" t="s">
        <v>5341</v>
      </c>
      <c r="I273" s="132">
        <v>46</v>
      </c>
      <c r="J273" s="132" t="s">
        <v>353</v>
      </c>
      <c r="K273" s="132" t="s">
        <v>143</v>
      </c>
      <c r="L273" s="132">
        <v>23.610958904109591</v>
      </c>
      <c r="M273" s="132">
        <v>4</v>
      </c>
      <c r="N273" s="132">
        <v>34.626049915323648</v>
      </c>
      <c r="O273" s="132">
        <v>4.8463295878496417</v>
      </c>
      <c r="P273" s="132">
        <v>20.087061151774719</v>
      </c>
      <c r="Q273" s="132">
        <v>38.342743657703487</v>
      </c>
      <c r="R273" s="132">
        <v>4.766117254320311</v>
      </c>
      <c r="S273" s="132">
        <v>24.04439189474256</v>
      </c>
      <c r="T273" s="132">
        <v>34.545133928023198</v>
      </c>
    </row>
    <row r="274" spans="1:20" x14ac:dyDescent="0.45">
      <c r="A274" s="132" t="s">
        <v>423</v>
      </c>
      <c r="B274" s="132">
        <v>2012</v>
      </c>
      <c r="C274" s="133">
        <v>40958</v>
      </c>
      <c r="D274" s="132" t="s">
        <v>5210</v>
      </c>
      <c r="E274" s="132" t="s">
        <v>5234</v>
      </c>
      <c r="F274" s="132">
        <v>1</v>
      </c>
      <c r="G274" s="132">
        <v>2</v>
      </c>
      <c r="H274" s="132" t="s">
        <v>5341</v>
      </c>
      <c r="I274" s="132">
        <v>46</v>
      </c>
      <c r="J274" s="132" t="s">
        <v>3210</v>
      </c>
      <c r="K274" s="132" t="s">
        <v>5237</v>
      </c>
      <c r="L274" s="132">
        <v>25.9972602739726</v>
      </c>
      <c r="M274" s="132">
        <v>3</v>
      </c>
      <c r="N274" s="132">
        <v>42.113169990367389</v>
      </c>
      <c r="O274" s="132">
        <v>5.4243621876649968</v>
      </c>
      <c r="P274" s="132">
        <v>25.840083427372399</v>
      </c>
      <c r="Q274" s="132">
        <v>42.587627662908737</v>
      </c>
      <c r="R274" s="132">
        <v>5.0946532911224844</v>
      </c>
      <c r="S274" s="132">
        <v>27.30366778954129</v>
      </c>
      <c r="T274" s="132">
        <v>34.545133928023198</v>
      </c>
    </row>
    <row r="275" spans="1:20" x14ac:dyDescent="0.45">
      <c r="A275" s="132" t="s">
        <v>423</v>
      </c>
      <c r="B275" s="132">
        <v>2012</v>
      </c>
      <c r="C275" s="133">
        <v>40958</v>
      </c>
      <c r="D275" s="132" t="s">
        <v>5210</v>
      </c>
      <c r="E275" s="132" t="s">
        <v>5234</v>
      </c>
      <c r="F275" s="132">
        <v>1</v>
      </c>
      <c r="G275" s="132">
        <v>3</v>
      </c>
      <c r="H275" s="132" t="s">
        <v>5341</v>
      </c>
      <c r="I275" s="132">
        <v>46</v>
      </c>
      <c r="J275" s="132" t="s">
        <v>574</v>
      </c>
      <c r="K275" s="132" t="s">
        <v>99</v>
      </c>
      <c r="L275" s="132">
        <v>29.205479452054799</v>
      </c>
      <c r="M275" s="132">
        <v>1</v>
      </c>
      <c r="N275" s="132">
        <v>41.344360373967369</v>
      </c>
      <c r="O275" s="132">
        <v>4.9167094054342853</v>
      </c>
      <c r="P275" s="132">
        <v>26.594232157664511</v>
      </c>
      <c r="Q275" s="132">
        <v>40.62805547673269</v>
      </c>
      <c r="R275" s="132">
        <v>4.7282648291240221</v>
      </c>
      <c r="S275" s="132">
        <v>26.443260989360621</v>
      </c>
      <c r="T275" s="132">
        <v>34.545133928023198</v>
      </c>
    </row>
    <row r="276" spans="1:20" x14ac:dyDescent="0.45">
      <c r="A276" s="132" t="s">
        <v>423</v>
      </c>
      <c r="B276" s="132">
        <v>2012</v>
      </c>
      <c r="C276" s="133">
        <v>40958</v>
      </c>
      <c r="D276" s="132" t="s">
        <v>5210</v>
      </c>
      <c r="E276" s="132" t="s">
        <v>5234</v>
      </c>
      <c r="F276" s="132">
        <v>1</v>
      </c>
      <c r="G276" s="132">
        <v>4</v>
      </c>
      <c r="H276" s="132" t="s">
        <v>5341</v>
      </c>
      <c r="I276" s="132">
        <v>46</v>
      </c>
      <c r="J276" s="132" t="s">
        <v>4959</v>
      </c>
      <c r="K276" s="132" t="s">
        <v>5228</v>
      </c>
      <c r="L276" s="132">
        <v>21.265753424657539</v>
      </c>
      <c r="M276" s="132">
        <v>12</v>
      </c>
      <c r="N276" s="132">
        <v>34.170258398313081</v>
      </c>
      <c r="O276" s="132">
        <v>5.7217828938113717</v>
      </c>
      <c r="P276" s="132">
        <v>17.00490971687897</v>
      </c>
      <c r="Q276" s="132">
        <v>33.668232070804983</v>
      </c>
      <c r="R276" s="132">
        <v>5.2832617380401006</v>
      </c>
      <c r="S276" s="132">
        <v>17.81844685668467</v>
      </c>
      <c r="T276" s="132">
        <v>34.545133928023198</v>
      </c>
    </row>
    <row r="277" spans="1:20" x14ac:dyDescent="0.45">
      <c r="A277" s="132" t="s">
        <v>423</v>
      </c>
      <c r="B277" s="132">
        <v>2012</v>
      </c>
      <c r="C277" s="133">
        <v>40958</v>
      </c>
      <c r="D277" s="132" t="s">
        <v>5210</v>
      </c>
      <c r="E277" s="132" t="s">
        <v>5234</v>
      </c>
      <c r="F277" s="132">
        <v>1</v>
      </c>
      <c r="G277" s="132">
        <v>5</v>
      </c>
      <c r="H277" s="132" t="s">
        <v>5341</v>
      </c>
      <c r="I277" s="132">
        <v>46</v>
      </c>
      <c r="J277" s="132" t="s">
        <v>4763</v>
      </c>
      <c r="K277" s="132" t="s">
        <v>5229</v>
      </c>
      <c r="L277" s="132">
        <v>23.008219178082189</v>
      </c>
      <c r="M277" s="132">
        <v>11</v>
      </c>
      <c r="N277" s="132">
        <v>30.41184326680132</v>
      </c>
      <c r="O277" s="132">
        <v>4.6570513705569487</v>
      </c>
      <c r="P277" s="132">
        <v>16.440689155130471</v>
      </c>
      <c r="Q277" s="132">
        <v>29.373208003845289</v>
      </c>
      <c r="R277" s="132">
        <v>4.5857691243978742</v>
      </c>
      <c r="S277" s="132">
        <v>15.615900630651669</v>
      </c>
      <c r="T277" s="132">
        <v>34.545133928023198</v>
      </c>
    </row>
    <row r="278" spans="1:20" x14ac:dyDescent="0.45">
      <c r="A278" s="132" t="s">
        <v>423</v>
      </c>
      <c r="B278" s="132">
        <v>2012</v>
      </c>
      <c r="C278" s="133">
        <v>40958</v>
      </c>
      <c r="D278" s="132" t="s">
        <v>5210</v>
      </c>
      <c r="E278" s="132" t="s">
        <v>5234</v>
      </c>
      <c r="F278" s="132">
        <v>1</v>
      </c>
      <c r="G278" s="132">
        <v>6</v>
      </c>
      <c r="H278" s="132" t="s">
        <v>5341</v>
      </c>
      <c r="I278" s="132">
        <v>46</v>
      </c>
      <c r="J278" s="132" t="s">
        <v>359</v>
      </c>
      <c r="K278" s="132" t="s">
        <v>43</v>
      </c>
      <c r="L278" s="132">
        <v>21.210958904109589</v>
      </c>
      <c r="M278" s="132">
        <v>8</v>
      </c>
      <c r="N278" s="132">
        <v>24.605121623366369</v>
      </c>
      <c r="O278" s="132">
        <v>5.0324014317334216</v>
      </c>
      <c r="P278" s="132">
        <v>9.5079173281660978</v>
      </c>
      <c r="Q278" s="132">
        <v>22.5524031490115</v>
      </c>
      <c r="R278" s="132">
        <v>4.9939962643668094</v>
      </c>
      <c r="S278" s="132">
        <v>7.5704143559110744</v>
      </c>
      <c r="T278" s="132">
        <v>34.545133928023198</v>
      </c>
    </row>
    <row r="279" spans="1:20" x14ac:dyDescent="0.45">
      <c r="A279" s="160" t="s">
        <v>423</v>
      </c>
      <c r="B279" s="160">
        <v>2012</v>
      </c>
      <c r="C279" s="161">
        <v>40958</v>
      </c>
      <c r="D279" s="160" t="s">
        <v>5210</v>
      </c>
      <c r="E279" s="160" t="s">
        <v>5234</v>
      </c>
      <c r="F279" s="160">
        <v>2</v>
      </c>
      <c r="G279" s="160">
        <v>1</v>
      </c>
      <c r="H279" s="160" t="s">
        <v>5342</v>
      </c>
      <c r="I279" s="160">
        <v>47</v>
      </c>
      <c r="J279" s="160" t="s">
        <v>5248</v>
      </c>
      <c r="K279" s="160" t="s">
        <v>5228</v>
      </c>
      <c r="L279" s="160"/>
      <c r="M279" s="160">
        <v>5</v>
      </c>
      <c r="N279" s="160">
        <v>34.615655174276057</v>
      </c>
      <c r="O279" s="160">
        <v>6.0976749525928433</v>
      </c>
      <c r="P279" s="160">
        <v>16.322630316497531</v>
      </c>
      <c r="Q279" s="160">
        <v>38.696673615349411</v>
      </c>
      <c r="R279" s="160">
        <v>5.7116261226082656</v>
      </c>
      <c r="S279" s="160">
        <v>21.561795247524611</v>
      </c>
      <c r="T279" s="160">
        <v>31.986751325245599</v>
      </c>
    </row>
    <row r="280" spans="1:20" x14ac:dyDescent="0.45">
      <c r="A280" s="160" t="s">
        <v>423</v>
      </c>
      <c r="B280" s="160">
        <v>2012</v>
      </c>
      <c r="C280" s="161">
        <v>40958</v>
      </c>
      <c r="D280" s="160" t="s">
        <v>5210</v>
      </c>
      <c r="E280" s="160" t="s">
        <v>5234</v>
      </c>
      <c r="F280" s="160">
        <v>2</v>
      </c>
      <c r="G280" s="160">
        <v>2</v>
      </c>
      <c r="H280" s="160" t="s">
        <v>5342</v>
      </c>
      <c r="I280" s="160">
        <v>47</v>
      </c>
      <c r="J280" s="160" t="s">
        <v>3928</v>
      </c>
      <c r="K280" s="160" t="s">
        <v>91</v>
      </c>
      <c r="L280" s="160">
        <v>28.43287671232877</v>
      </c>
      <c r="M280" s="160">
        <v>6</v>
      </c>
      <c r="N280" s="160">
        <v>32.152600783000672</v>
      </c>
      <c r="O280" s="160">
        <v>5.1396810664364976</v>
      </c>
      <c r="P280" s="160">
        <v>16.73355758369118</v>
      </c>
      <c r="Q280" s="160">
        <v>34.085350786189721</v>
      </c>
      <c r="R280" s="160">
        <v>4.8944166128646103</v>
      </c>
      <c r="S280" s="160">
        <v>19.402100947595891</v>
      </c>
      <c r="T280" s="160">
        <v>31.986751325245599</v>
      </c>
    </row>
    <row r="281" spans="1:20" x14ac:dyDescent="0.45">
      <c r="A281" s="160" t="s">
        <v>423</v>
      </c>
      <c r="B281" s="160">
        <v>2012</v>
      </c>
      <c r="C281" s="161">
        <v>40958</v>
      </c>
      <c r="D281" s="160" t="s">
        <v>5210</v>
      </c>
      <c r="E281" s="160" t="s">
        <v>5234</v>
      </c>
      <c r="F281" s="160">
        <v>2</v>
      </c>
      <c r="G281" s="160">
        <v>3</v>
      </c>
      <c r="H281" s="160" t="s">
        <v>5342</v>
      </c>
      <c r="I281" s="160">
        <v>47</v>
      </c>
      <c r="J281" s="160" t="s">
        <v>344</v>
      </c>
      <c r="K281" s="160" t="s">
        <v>55</v>
      </c>
      <c r="L281" s="160">
        <v>24.791780821917811</v>
      </c>
      <c r="M281" s="160">
        <v>2</v>
      </c>
      <c r="N281" s="160">
        <v>26.101531636305239</v>
      </c>
      <c r="O281" s="160">
        <v>5.147014123835759</v>
      </c>
      <c r="P281" s="160">
        <v>10.66048926479797</v>
      </c>
      <c r="Q281" s="160">
        <v>28.32711777984515</v>
      </c>
      <c r="R281" s="160">
        <v>4.8679934978160206</v>
      </c>
      <c r="S281" s="160">
        <v>13.72313728639709</v>
      </c>
      <c r="T281" s="160">
        <v>31.986751325245599</v>
      </c>
    </row>
    <row r="282" spans="1:20" x14ac:dyDescent="0.45">
      <c r="A282" s="160" t="s">
        <v>423</v>
      </c>
      <c r="B282" s="160">
        <v>2012</v>
      </c>
      <c r="C282" s="161">
        <v>40958</v>
      </c>
      <c r="D282" s="160" t="s">
        <v>5210</v>
      </c>
      <c r="E282" s="160" t="s">
        <v>5234</v>
      </c>
      <c r="F282" s="160">
        <v>2</v>
      </c>
      <c r="G282" s="160">
        <v>4</v>
      </c>
      <c r="H282" s="160" t="s">
        <v>5342</v>
      </c>
      <c r="I282" s="160">
        <v>47</v>
      </c>
      <c r="J282" s="160" t="s">
        <v>5226</v>
      </c>
      <c r="K282" s="160" t="s">
        <v>5227</v>
      </c>
      <c r="L282" s="160"/>
      <c r="M282" s="160">
        <v>7</v>
      </c>
      <c r="N282" s="160">
        <v>44.081357265553542</v>
      </c>
      <c r="O282" s="160">
        <v>5.8967666499658931</v>
      </c>
      <c r="P282" s="160">
        <v>26.391057315655861</v>
      </c>
      <c r="Q282" s="160">
        <v>39.834770483733237</v>
      </c>
      <c r="R282" s="160">
        <v>5.3617752050976737</v>
      </c>
      <c r="S282" s="160">
        <v>23.749444868440222</v>
      </c>
      <c r="T282" s="160">
        <v>31.986751325245599</v>
      </c>
    </row>
    <row r="283" spans="1:20" x14ac:dyDescent="0.45">
      <c r="A283" s="160" t="s">
        <v>423</v>
      </c>
      <c r="B283" s="160">
        <v>2012</v>
      </c>
      <c r="C283" s="161">
        <v>40958</v>
      </c>
      <c r="D283" s="160" t="s">
        <v>5210</v>
      </c>
      <c r="E283" s="160" t="s">
        <v>5234</v>
      </c>
      <c r="F283" s="160">
        <v>2</v>
      </c>
      <c r="G283" s="160">
        <v>5</v>
      </c>
      <c r="H283" s="160" t="s">
        <v>5342</v>
      </c>
      <c r="I283" s="160">
        <v>47</v>
      </c>
      <c r="J283" s="160" t="s">
        <v>398</v>
      </c>
      <c r="K283" s="160" t="s">
        <v>52</v>
      </c>
      <c r="L283" s="160">
        <v>23.901369863013699</v>
      </c>
      <c r="M283" s="160">
        <v>10</v>
      </c>
      <c r="N283" s="160">
        <v>31.18908048063107</v>
      </c>
      <c r="O283" s="160">
        <v>5.6781430194146774</v>
      </c>
      <c r="P283" s="160">
        <v>14.15465142238704</v>
      </c>
      <c r="Q283" s="160">
        <v>29.240247855182769</v>
      </c>
      <c r="R283" s="160">
        <v>5.2814243263943244</v>
      </c>
      <c r="S283" s="160">
        <v>13.3959748759998</v>
      </c>
      <c r="T283" s="160">
        <v>31.986751325245599</v>
      </c>
    </row>
    <row r="284" spans="1:20" x14ac:dyDescent="0.45">
      <c r="A284" s="160" t="s">
        <v>423</v>
      </c>
      <c r="B284" s="160">
        <v>2012</v>
      </c>
      <c r="C284" s="161">
        <v>40958</v>
      </c>
      <c r="D284" s="160" t="s">
        <v>5210</v>
      </c>
      <c r="E284" s="160" t="s">
        <v>5234</v>
      </c>
      <c r="F284" s="160">
        <v>2</v>
      </c>
      <c r="G284" s="160">
        <v>6</v>
      </c>
      <c r="H284" s="160" t="s">
        <v>5342</v>
      </c>
      <c r="I284" s="160">
        <v>47</v>
      </c>
      <c r="J284" s="160" t="s">
        <v>5220</v>
      </c>
      <c r="K284" s="160" t="s">
        <v>5221</v>
      </c>
      <c r="L284" s="160"/>
      <c r="M284" s="160">
        <v>9</v>
      </c>
      <c r="N284" s="160">
        <v>23.780282611707019</v>
      </c>
      <c r="O284" s="160">
        <v>4.8464780420466598</v>
      </c>
      <c r="P284" s="160">
        <v>9.2408484855670352</v>
      </c>
      <c r="Q284" s="160">
        <v>21.793420640203369</v>
      </c>
      <c r="R284" s="160">
        <v>4.8395654009742923</v>
      </c>
      <c r="S284" s="160">
        <v>7.2747244372804953</v>
      </c>
      <c r="T284" s="160">
        <v>31.986751325245599</v>
      </c>
    </row>
    <row r="285" spans="1:20" x14ac:dyDescent="0.45">
      <c r="A285" s="138" t="s">
        <v>423</v>
      </c>
      <c r="B285" s="138">
        <v>2012</v>
      </c>
      <c r="C285" s="139">
        <v>40958</v>
      </c>
      <c r="D285" s="138" t="s">
        <v>5210</v>
      </c>
      <c r="E285" s="138" t="s">
        <v>5194</v>
      </c>
      <c r="F285" s="138" t="s">
        <v>5235</v>
      </c>
      <c r="G285" s="138">
        <v>1</v>
      </c>
      <c r="H285" s="138" t="s">
        <v>5343</v>
      </c>
      <c r="I285" s="138">
        <v>48</v>
      </c>
      <c r="J285" s="138" t="s">
        <v>574</v>
      </c>
      <c r="K285" s="138" t="s">
        <v>99</v>
      </c>
      <c r="L285" s="138">
        <v>29.205479452054799</v>
      </c>
      <c r="M285" s="138">
        <v>1</v>
      </c>
      <c r="N285" s="138">
        <v>40.62805547673269</v>
      </c>
      <c r="O285" s="138">
        <v>4.7282648291240221</v>
      </c>
      <c r="P285" s="138">
        <v>26.443260989360621</v>
      </c>
      <c r="Q285" s="138">
        <v>43.058335088463522</v>
      </c>
      <c r="R285" s="138">
        <v>4.7009967270616881</v>
      </c>
      <c r="S285" s="138">
        <v>28.955344907278459</v>
      </c>
      <c r="T285" s="138">
        <v>37.111261496454873</v>
      </c>
    </row>
    <row r="286" spans="1:20" x14ac:dyDescent="0.45">
      <c r="A286" s="138" t="s">
        <v>423</v>
      </c>
      <c r="B286" s="138">
        <v>2012</v>
      </c>
      <c r="C286" s="139">
        <v>40958</v>
      </c>
      <c r="D286" s="138" t="s">
        <v>5210</v>
      </c>
      <c r="E286" s="138" t="s">
        <v>5194</v>
      </c>
      <c r="F286" s="138" t="s">
        <v>5235</v>
      </c>
      <c r="G286" s="138">
        <v>2</v>
      </c>
      <c r="H286" s="138" t="s">
        <v>5343</v>
      </c>
      <c r="I286" s="138">
        <v>48</v>
      </c>
      <c r="J286" s="138" t="s">
        <v>344</v>
      </c>
      <c r="K286" s="138" t="s">
        <v>55</v>
      </c>
      <c r="L286" s="138">
        <v>24.791780821917811</v>
      </c>
      <c r="M286" s="138">
        <v>2</v>
      </c>
      <c r="N286" s="138">
        <v>28.32711777984515</v>
      </c>
      <c r="O286" s="138">
        <v>4.8679934978160206</v>
      </c>
      <c r="P286" s="138">
        <v>13.72313728639709</v>
      </c>
      <c r="Q286" s="138">
        <v>32.008595853122351</v>
      </c>
      <c r="R286" s="138">
        <v>4.68210409973595</v>
      </c>
      <c r="S286" s="138">
        <v>17.962283553914499</v>
      </c>
      <c r="T286" s="138">
        <v>37.111261496454873</v>
      </c>
    </row>
    <row r="287" spans="1:20" x14ac:dyDescent="0.45">
      <c r="A287" s="138" t="s">
        <v>423</v>
      </c>
      <c r="B287" s="138">
        <v>2012</v>
      </c>
      <c r="C287" s="139">
        <v>40958</v>
      </c>
      <c r="D287" s="138" t="s">
        <v>5210</v>
      </c>
      <c r="E287" s="138" t="s">
        <v>5194</v>
      </c>
      <c r="F287" s="138" t="s">
        <v>5235</v>
      </c>
      <c r="G287" s="138">
        <v>3</v>
      </c>
      <c r="H287" s="138" t="s">
        <v>5343</v>
      </c>
      <c r="I287" s="138">
        <v>48</v>
      </c>
      <c r="J287" s="138" t="s">
        <v>3210</v>
      </c>
      <c r="K287" s="138" t="s">
        <v>5237</v>
      </c>
      <c r="L287" s="138">
        <v>25.9972602739726</v>
      </c>
      <c r="M287" s="138">
        <v>3</v>
      </c>
      <c r="N287" s="138">
        <v>42.587627662908737</v>
      </c>
      <c r="O287" s="138">
        <v>5.0946532911224844</v>
      </c>
      <c r="P287" s="138">
        <v>27.30366778954129</v>
      </c>
      <c r="Q287" s="138">
        <v>41.733680245985973</v>
      </c>
      <c r="R287" s="138">
        <v>4.8183977399898099</v>
      </c>
      <c r="S287" s="138">
        <v>27.278487026016538</v>
      </c>
      <c r="T287" s="138">
        <v>37.111261496454873</v>
      </c>
    </row>
    <row r="288" spans="1:20" x14ac:dyDescent="0.45">
      <c r="A288" s="138" t="s">
        <v>423</v>
      </c>
      <c r="B288" s="138">
        <v>2012</v>
      </c>
      <c r="C288" s="139">
        <v>40958</v>
      </c>
      <c r="D288" s="138" t="s">
        <v>5210</v>
      </c>
      <c r="E288" s="138" t="s">
        <v>5194</v>
      </c>
      <c r="F288" s="138" t="s">
        <v>5235</v>
      </c>
      <c r="G288" s="138">
        <v>4</v>
      </c>
      <c r="H288" s="138" t="s">
        <v>5343</v>
      </c>
      <c r="I288" s="138">
        <v>48</v>
      </c>
      <c r="J288" s="138" t="s">
        <v>353</v>
      </c>
      <c r="K288" s="138" t="s">
        <v>143</v>
      </c>
      <c r="L288" s="138">
        <v>23.610958904109591</v>
      </c>
      <c r="M288" s="138">
        <v>4</v>
      </c>
      <c r="N288" s="138">
        <v>38.342743657703487</v>
      </c>
      <c r="O288" s="138">
        <v>4.766117254320311</v>
      </c>
      <c r="P288" s="138">
        <v>24.04439189474256</v>
      </c>
      <c r="Q288" s="138">
        <v>37.574456766070803</v>
      </c>
      <c r="R288" s="138">
        <v>4.5967301079684901</v>
      </c>
      <c r="S288" s="138">
        <v>23.784266442165329</v>
      </c>
      <c r="T288" s="138">
        <v>37.111261496454873</v>
      </c>
    </row>
    <row r="289" spans="1:20" x14ac:dyDescent="0.45">
      <c r="A289" s="138" t="s">
        <v>423</v>
      </c>
      <c r="B289" s="138">
        <v>2012</v>
      </c>
      <c r="C289" s="139">
        <v>40958</v>
      </c>
      <c r="D289" s="138" t="s">
        <v>5210</v>
      </c>
      <c r="E289" s="138" t="s">
        <v>5194</v>
      </c>
      <c r="F289" s="138" t="s">
        <v>5235</v>
      </c>
      <c r="G289" s="138">
        <v>5</v>
      </c>
      <c r="H289" s="138" t="s">
        <v>5343</v>
      </c>
      <c r="I289" s="138">
        <v>48</v>
      </c>
      <c r="J289" s="138" t="s">
        <v>5248</v>
      </c>
      <c r="K289" s="138" t="s">
        <v>5228</v>
      </c>
      <c r="L289" s="138"/>
      <c r="M289" s="138">
        <v>5</v>
      </c>
      <c r="N289" s="138">
        <v>38.696673615349411</v>
      </c>
      <c r="O289" s="138">
        <v>5.7116261226082656</v>
      </c>
      <c r="P289" s="138">
        <v>21.561795247524611</v>
      </c>
      <c r="Q289" s="138">
        <v>36.147455044383747</v>
      </c>
      <c r="R289" s="138">
        <v>5.2657508343985464</v>
      </c>
      <c r="S289" s="138">
        <v>20.350202541188111</v>
      </c>
      <c r="T289" s="138">
        <v>37.111261496454873</v>
      </c>
    </row>
    <row r="290" spans="1:20" x14ac:dyDescent="0.45">
      <c r="A290" s="138" t="s">
        <v>423</v>
      </c>
      <c r="B290" s="138">
        <v>2012</v>
      </c>
      <c r="C290" s="139">
        <v>40958</v>
      </c>
      <c r="D290" s="138" t="s">
        <v>5210</v>
      </c>
      <c r="E290" s="138" t="s">
        <v>5194</v>
      </c>
      <c r="F290" s="138" t="s">
        <v>5235</v>
      </c>
      <c r="G290" s="138">
        <v>6</v>
      </c>
      <c r="H290" s="138" t="s">
        <v>5343</v>
      </c>
      <c r="I290" s="138">
        <v>48</v>
      </c>
      <c r="J290" s="138" t="s">
        <v>3928</v>
      </c>
      <c r="K290" s="138" t="s">
        <v>91</v>
      </c>
      <c r="L290" s="138">
        <v>28.43287671232877</v>
      </c>
      <c r="M290" s="138">
        <v>6</v>
      </c>
      <c r="N290" s="138">
        <v>34.085350786189721</v>
      </c>
      <c r="O290" s="138">
        <v>4.8944166128646103</v>
      </c>
      <c r="P290" s="138">
        <v>19.402100947595891</v>
      </c>
      <c r="Q290" s="138">
        <v>31.315609860448681</v>
      </c>
      <c r="R290" s="138">
        <v>4.8262544053467957</v>
      </c>
      <c r="S290" s="138">
        <v>16.83684664440829</v>
      </c>
      <c r="T290" s="138">
        <v>37.111261496454873</v>
      </c>
    </row>
    <row r="291" spans="1:20" x14ac:dyDescent="0.45">
      <c r="A291" s="138" t="s">
        <v>423</v>
      </c>
      <c r="B291" s="138">
        <v>2012</v>
      </c>
      <c r="C291" s="139">
        <v>40958</v>
      </c>
      <c r="D291" s="138" t="s">
        <v>5210</v>
      </c>
      <c r="E291" s="138" t="s">
        <v>5194</v>
      </c>
      <c r="F291" s="138" t="s">
        <v>579</v>
      </c>
      <c r="G291" s="138">
        <v>1</v>
      </c>
      <c r="H291" s="138" t="s">
        <v>5344</v>
      </c>
      <c r="I291" s="138">
        <v>49</v>
      </c>
      <c r="J291" s="138" t="s">
        <v>5226</v>
      </c>
      <c r="K291" s="138" t="s">
        <v>5227</v>
      </c>
      <c r="L291" s="138"/>
      <c r="M291" s="138">
        <v>7</v>
      </c>
      <c r="N291" s="138">
        <v>39.834770483733237</v>
      </c>
      <c r="O291" s="138">
        <v>5.3617752050976737</v>
      </c>
      <c r="P291" s="138">
        <v>23.749444868440222</v>
      </c>
      <c r="Q291" s="138">
        <v>41.536414830733101</v>
      </c>
      <c r="R291" s="138">
        <v>5.2828991476698093</v>
      </c>
      <c r="S291" s="138">
        <v>25.687717387723669</v>
      </c>
      <c r="T291" s="138">
        <v>29.410380367130191</v>
      </c>
    </row>
    <row r="292" spans="1:20" x14ac:dyDescent="0.45">
      <c r="A292" s="138" t="s">
        <v>423</v>
      </c>
      <c r="B292" s="138">
        <v>2012</v>
      </c>
      <c r="C292" s="139">
        <v>40958</v>
      </c>
      <c r="D292" s="138" t="s">
        <v>5210</v>
      </c>
      <c r="E292" s="138" t="s">
        <v>5194</v>
      </c>
      <c r="F292" s="138" t="s">
        <v>579</v>
      </c>
      <c r="G292" s="138">
        <v>2</v>
      </c>
      <c r="H292" s="138" t="s">
        <v>5344</v>
      </c>
      <c r="I292" s="138">
        <v>49</v>
      </c>
      <c r="J292" s="138" t="s">
        <v>359</v>
      </c>
      <c r="K292" s="138" t="s">
        <v>43</v>
      </c>
      <c r="L292" s="138">
        <v>21.210958904109589</v>
      </c>
      <c r="M292" s="138">
        <v>8</v>
      </c>
      <c r="N292" s="138">
        <v>22.5524031490115</v>
      </c>
      <c r="O292" s="138">
        <v>4.9939962643668094</v>
      </c>
      <c r="P292" s="138">
        <v>7.5704143559110744</v>
      </c>
      <c r="Q292" s="138">
        <v>25.738896580556261</v>
      </c>
      <c r="R292" s="138">
        <v>4.7933329025231934</v>
      </c>
      <c r="S292" s="138">
        <v>11.35889787298669</v>
      </c>
      <c r="T292" s="138">
        <v>29.410380367130191</v>
      </c>
    </row>
    <row r="293" spans="1:20" x14ac:dyDescent="0.45">
      <c r="A293" s="138" t="s">
        <v>423</v>
      </c>
      <c r="B293" s="138">
        <v>2012</v>
      </c>
      <c r="C293" s="139">
        <v>40958</v>
      </c>
      <c r="D293" s="138" t="s">
        <v>5210</v>
      </c>
      <c r="E293" s="138" t="s">
        <v>5194</v>
      </c>
      <c r="F293" s="138" t="s">
        <v>579</v>
      </c>
      <c r="G293" s="138">
        <v>3</v>
      </c>
      <c r="H293" s="138" t="s">
        <v>5344</v>
      </c>
      <c r="I293" s="138">
        <v>49</v>
      </c>
      <c r="J293" s="138" t="s">
        <v>5220</v>
      </c>
      <c r="K293" s="138" t="s">
        <v>5221</v>
      </c>
      <c r="L293" s="138"/>
      <c r="M293" s="138">
        <v>9</v>
      </c>
      <c r="N293" s="138">
        <v>21.793420640203369</v>
      </c>
      <c r="O293" s="138">
        <v>4.8395654009742923</v>
      </c>
      <c r="P293" s="138">
        <v>7.2747244372804953</v>
      </c>
      <c r="Q293" s="138">
        <v>23.812613548279231</v>
      </c>
      <c r="R293" s="138">
        <v>4.6460930172067387</v>
      </c>
      <c r="S293" s="138">
        <v>9.8743344966590136</v>
      </c>
      <c r="T293" s="138">
        <v>29.410380367130191</v>
      </c>
    </row>
    <row r="294" spans="1:20" x14ac:dyDescent="0.45">
      <c r="A294" s="138" t="s">
        <v>423</v>
      </c>
      <c r="B294" s="138">
        <v>2012</v>
      </c>
      <c r="C294" s="139">
        <v>40958</v>
      </c>
      <c r="D294" s="138" t="s">
        <v>5210</v>
      </c>
      <c r="E294" s="138" t="s">
        <v>5194</v>
      </c>
      <c r="F294" s="138" t="s">
        <v>579</v>
      </c>
      <c r="G294" s="138">
        <v>4</v>
      </c>
      <c r="H294" s="138" t="s">
        <v>5344</v>
      </c>
      <c r="I294" s="138">
        <v>49</v>
      </c>
      <c r="J294" s="138" t="s">
        <v>398</v>
      </c>
      <c r="K294" s="138" t="s">
        <v>52</v>
      </c>
      <c r="L294" s="138">
        <v>23.901369863013699</v>
      </c>
      <c r="M294" s="138">
        <v>10</v>
      </c>
      <c r="N294" s="138">
        <v>29.240247855182769</v>
      </c>
      <c r="O294" s="138">
        <v>5.2814243263943244</v>
      </c>
      <c r="P294" s="138">
        <v>13.3959748759998</v>
      </c>
      <c r="Q294" s="138">
        <v>28.44102107666987</v>
      </c>
      <c r="R294" s="138">
        <v>4.9393327244595939</v>
      </c>
      <c r="S294" s="138">
        <v>13.62302290329108</v>
      </c>
      <c r="T294" s="138">
        <v>29.410380367130191</v>
      </c>
    </row>
    <row r="295" spans="1:20" x14ac:dyDescent="0.45">
      <c r="A295" s="138" t="s">
        <v>423</v>
      </c>
      <c r="B295" s="138">
        <v>2012</v>
      </c>
      <c r="C295" s="139">
        <v>40958</v>
      </c>
      <c r="D295" s="138" t="s">
        <v>5210</v>
      </c>
      <c r="E295" s="138" t="s">
        <v>5194</v>
      </c>
      <c r="F295" s="138" t="s">
        <v>579</v>
      </c>
      <c r="G295" s="138">
        <v>5</v>
      </c>
      <c r="H295" s="138" t="s">
        <v>5344</v>
      </c>
      <c r="I295" s="138">
        <v>49</v>
      </c>
      <c r="J295" s="138" t="s">
        <v>4763</v>
      </c>
      <c r="K295" s="138" t="s">
        <v>5229</v>
      </c>
      <c r="L295" s="138">
        <v>23.008219178082189</v>
      </c>
      <c r="M295" s="138">
        <v>11</v>
      </c>
      <c r="N295" s="138">
        <v>29.373208003845289</v>
      </c>
      <c r="O295" s="138">
        <v>4.5857691243978742</v>
      </c>
      <c r="P295" s="138">
        <v>15.615900630651669</v>
      </c>
      <c r="Q295" s="138">
        <v>27.76221061126008</v>
      </c>
      <c r="R295" s="138">
        <v>4.4808120450145301</v>
      </c>
      <c r="S295" s="138">
        <v>14.319774476216489</v>
      </c>
      <c r="T295" s="138">
        <v>29.410380367130191</v>
      </c>
    </row>
    <row r="296" spans="1:20" x14ac:dyDescent="0.45">
      <c r="A296" s="138" t="s">
        <v>423</v>
      </c>
      <c r="B296" s="138">
        <v>2012</v>
      </c>
      <c r="C296" s="139">
        <v>40958</v>
      </c>
      <c r="D296" s="138" t="s">
        <v>5210</v>
      </c>
      <c r="E296" s="138" t="s">
        <v>5194</v>
      </c>
      <c r="F296" s="138" t="s">
        <v>579</v>
      </c>
      <c r="G296" s="138">
        <v>6</v>
      </c>
      <c r="H296" s="138" t="s">
        <v>5344</v>
      </c>
      <c r="I296" s="138">
        <v>49</v>
      </c>
      <c r="J296" s="138" t="s">
        <v>4959</v>
      </c>
      <c r="K296" s="138" t="s">
        <v>5228</v>
      </c>
      <c r="L296" s="138">
        <v>21.265753424657539</v>
      </c>
      <c r="M296" s="138">
        <v>12</v>
      </c>
      <c r="N296" s="138">
        <v>33.668232070804983</v>
      </c>
      <c r="O296" s="138">
        <v>5.2832617380401006</v>
      </c>
      <c r="P296" s="138">
        <v>17.81844685668467</v>
      </c>
      <c r="Q296" s="138">
        <v>28.995903290502099</v>
      </c>
      <c r="R296" s="138">
        <v>5.0530597601801439</v>
      </c>
      <c r="S296" s="138">
        <v>13.83672400996166</v>
      </c>
      <c r="T296" s="138">
        <v>29.410380367130191</v>
      </c>
    </row>
    <row r="297" spans="1:20" x14ac:dyDescent="0.45">
      <c r="A297" s="130" t="s">
        <v>5254</v>
      </c>
      <c r="B297" s="130">
        <v>2012</v>
      </c>
      <c r="C297" s="131">
        <v>41006</v>
      </c>
      <c r="D297" s="130" t="s">
        <v>5255</v>
      </c>
      <c r="E297" s="130" t="s">
        <v>1943</v>
      </c>
      <c r="F297" s="130">
        <v>1</v>
      </c>
      <c r="G297" s="130">
        <v>1</v>
      </c>
      <c r="H297" s="130" t="s">
        <v>5345</v>
      </c>
      <c r="I297" s="130">
        <v>50</v>
      </c>
      <c r="J297" s="130" t="s">
        <v>3928</v>
      </c>
      <c r="K297" s="130" t="s">
        <v>91</v>
      </c>
      <c r="L297" s="130">
        <v>28.56438356164384</v>
      </c>
      <c r="M297" s="130">
        <v>1</v>
      </c>
      <c r="N297" s="130">
        <v>31.315609860448681</v>
      </c>
      <c r="O297" s="130">
        <v>4.8262544053467957</v>
      </c>
      <c r="P297" s="130">
        <v>16.83684664440829</v>
      </c>
      <c r="Q297" s="130">
        <v>34.501046838855267</v>
      </c>
      <c r="R297" s="130">
        <v>4.7807370819265262</v>
      </c>
      <c r="S297" s="130">
        <v>20.15883559307569</v>
      </c>
      <c r="T297" s="130">
        <v>30.396245436414521</v>
      </c>
    </row>
    <row r="298" spans="1:20" x14ac:dyDescent="0.45">
      <c r="A298" s="130" t="s">
        <v>5254</v>
      </c>
      <c r="B298" s="130">
        <v>2012</v>
      </c>
      <c r="C298" s="131">
        <v>41006</v>
      </c>
      <c r="D298" s="130" t="s">
        <v>5255</v>
      </c>
      <c r="E298" s="130" t="s">
        <v>1943</v>
      </c>
      <c r="F298" s="130">
        <v>1</v>
      </c>
      <c r="G298" s="130">
        <v>2</v>
      </c>
      <c r="H298" s="130" t="s">
        <v>5345</v>
      </c>
      <c r="I298" s="130">
        <v>50</v>
      </c>
      <c r="J298" s="130" t="s">
        <v>345</v>
      </c>
      <c r="K298" s="130" t="s">
        <v>88</v>
      </c>
      <c r="L298" s="130">
        <v>21.421917808219181</v>
      </c>
      <c r="M298" s="130">
        <v>3</v>
      </c>
      <c r="N298" s="130">
        <v>38.697220800094627</v>
      </c>
      <c r="O298" s="130">
        <v>5.4162257674342698</v>
      </c>
      <c r="P298" s="130">
        <v>22.448543497791821</v>
      </c>
      <c r="Q298" s="130">
        <v>38.402764424261377</v>
      </c>
      <c r="R298" s="130">
        <v>5.1241492738971441</v>
      </c>
      <c r="S298" s="130">
        <v>23.03031660256995</v>
      </c>
      <c r="T298" s="130">
        <v>30.396245436414521</v>
      </c>
    </row>
    <row r="299" spans="1:20" x14ac:dyDescent="0.45">
      <c r="A299" s="130" t="s">
        <v>5254</v>
      </c>
      <c r="B299" s="130">
        <v>2012</v>
      </c>
      <c r="C299" s="131">
        <v>41006</v>
      </c>
      <c r="D299" s="130" t="s">
        <v>5255</v>
      </c>
      <c r="E299" s="130" t="s">
        <v>1943</v>
      </c>
      <c r="F299" s="130">
        <v>1</v>
      </c>
      <c r="G299" s="130">
        <v>3</v>
      </c>
      <c r="H299" s="130" t="s">
        <v>5345</v>
      </c>
      <c r="I299" s="130">
        <v>50</v>
      </c>
      <c r="J299" s="130" t="s">
        <v>344</v>
      </c>
      <c r="K299" s="130" t="s">
        <v>55</v>
      </c>
      <c r="L299" s="130">
        <v>24.923287671232881</v>
      </c>
      <c r="M299" s="130">
        <v>23</v>
      </c>
      <c r="N299" s="130">
        <v>32.008595853122351</v>
      </c>
      <c r="O299" s="130">
        <v>4.68210409973595</v>
      </c>
      <c r="P299" s="130">
        <v>17.962283553914499</v>
      </c>
      <c r="Q299" s="130">
        <v>31.76557814298469</v>
      </c>
      <c r="R299" s="130">
        <v>4.5916002467790724</v>
      </c>
      <c r="S299" s="130">
        <v>17.99077740264747</v>
      </c>
      <c r="T299" s="130">
        <v>30.396245436414521</v>
      </c>
    </row>
    <row r="300" spans="1:20" x14ac:dyDescent="0.45">
      <c r="A300" s="130" t="s">
        <v>5254</v>
      </c>
      <c r="B300" s="130">
        <v>2012</v>
      </c>
      <c r="C300" s="131">
        <v>41006</v>
      </c>
      <c r="D300" s="130" t="s">
        <v>5255</v>
      </c>
      <c r="E300" s="130" t="s">
        <v>1943</v>
      </c>
      <c r="F300" s="130">
        <v>1</v>
      </c>
      <c r="G300" s="130">
        <v>4</v>
      </c>
      <c r="H300" s="130" t="s">
        <v>5345</v>
      </c>
      <c r="I300" s="130">
        <v>50</v>
      </c>
      <c r="J300" s="130" t="s">
        <v>348</v>
      </c>
      <c r="K300" s="130" t="s">
        <v>37</v>
      </c>
      <c r="L300" s="130">
        <v>22.408219178082192</v>
      </c>
      <c r="M300" s="130">
        <v>23</v>
      </c>
      <c r="N300" s="130">
        <v>26.147187120127729</v>
      </c>
      <c r="O300" s="130">
        <v>5.0955776044074392</v>
      </c>
      <c r="P300" s="130">
        <v>10.86045430690541</v>
      </c>
      <c r="Q300" s="130">
        <v>25.544951126566161</v>
      </c>
      <c r="R300" s="130">
        <v>4.9131240481083802</v>
      </c>
      <c r="S300" s="130">
        <v>10.80557898224102</v>
      </c>
      <c r="T300" s="130">
        <v>30.396245436414521</v>
      </c>
    </row>
    <row r="301" spans="1:20" x14ac:dyDescent="0.45">
      <c r="A301" s="130" t="s">
        <v>5254</v>
      </c>
      <c r="B301" s="130">
        <v>2012</v>
      </c>
      <c r="C301" s="131">
        <v>41006</v>
      </c>
      <c r="D301" s="130" t="s">
        <v>5255</v>
      </c>
      <c r="E301" s="130" t="s">
        <v>1943</v>
      </c>
      <c r="F301" s="130">
        <v>1</v>
      </c>
      <c r="G301" s="130">
        <v>5</v>
      </c>
      <c r="H301" s="130" t="s">
        <v>5345</v>
      </c>
      <c r="I301" s="130">
        <v>50</v>
      </c>
      <c r="J301" s="130" t="s">
        <v>5220</v>
      </c>
      <c r="K301" s="130" t="s">
        <v>5221</v>
      </c>
      <c r="L301" s="130"/>
      <c r="M301" s="130">
        <v>23</v>
      </c>
      <c r="N301" s="130">
        <v>23.812613548279231</v>
      </c>
      <c r="O301" s="130">
        <v>4.6460930172067387</v>
      </c>
      <c r="P301" s="130">
        <v>9.8743344966590136</v>
      </c>
      <c r="Q301" s="130">
        <v>21.808604771698761</v>
      </c>
      <c r="R301" s="130">
        <v>4.6836512263533727</v>
      </c>
      <c r="S301" s="130">
        <v>7.7576510926386462</v>
      </c>
      <c r="T301" s="130">
        <v>30.396245436414521</v>
      </c>
    </row>
    <row r="302" spans="1:20" x14ac:dyDescent="0.45">
      <c r="A302" s="150" t="s">
        <v>5254</v>
      </c>
      <c r="B302" s="150">
        <v>2012</v>
      </c>
      <c r="C302" s="151">
        <v>41006</v>
      </c>
      <c r="D302" s="150" t="s">
        <v>5255</v>
      </c>
      <c r="E302" s="150" t="s">
        <v>1943</v>
      </c>
      <c r="F302" s="150">
        <v>2</v>
      </c>
      <c r="G302" s="150">
        <v>1</v>
      </c>
      <c r="H302" s="150" t="s">
        <v>5346</v>
      </c>
      <c r="I302" s="150">
        <v>51</v>
      </c>
      <c r="J302" s="150" t="s">
        <v>5226</v>
      </c>
      <c r="K302" s="150" t="s">
        <v>5227</v>
      </c>
      <c r="L302" s="150"/>
      <c r="M302" s="150">
        <v>5</v>
      </c>
      <c r="N302" s="150">
        <v>41.536414830733101</v>
      </c>
      <c r="O302" s="150">
        <v>5.2828991476698093</v>
      </c>
      <c r="P302" s="150">
        <v>25.687717387723669</v>
      </c>
      <c r="Q302" s="150">
        <v>43.532368272045417</v>
      </c>
      <c r="R302" s="150">
        <v>5.2075849352434798</v>
      </c>
      <c r="S302" s="150">
        <v>27.90961346631499</v>
      </c>
      <c r="T302" s="150">
        <v>33.032432506292977</v>
      </c>
    </row>
    <row r="303" spans="1:20" x14ac:dyDescent="0.45">
      <c r="A303" s="150" t="s">
        <v>5254</v>
      </c>
      <c r="B303" s="150">
        <v>2012</v>
      </c>
      <c r="C303" s="151">
        <v>41006</v>
      </c>
      <c r="D303" s="150" t="s">
        <v>5255</v>
      </c>
      <c r="E303" s="150" t="s">
        <v>1943</v>
      </c>
      <c r="F303" s="150">
        <v>2</v>
      </c>
      <c r="G303" s="150">
        <v>2</v>
      </c>
      <c r="H303" s="150" t="s">
        <v>5346</v>
      </c>
      <c r="I303" s="150">
        <v>51</v>
      </c>
      <c r="J303" s="150" t="s">
        <v>3912</v>
      </c>
      <c r="K303" s="150" t="s">
        <v>91</v>
      </c>
      <c r="L303" s="150">
        <v>24.230136986301371</v>
      </c>
      <c r="M303" s="150">
        <v>9</v>
      </c>
      <c r="N303" s="150">
        <v>30.97652857265366</v>
      </c>
      <c r="O303" s="150">
        <v>4.8937086447817837</v>
      </c>
      <c r="P303" s="150">
        <v>16.29540263830831</v>
      </c>
      <c r="Q303" s="150">
        <v>32.928903608374782</v>
      </c>
      <c r="R303" s="150">
        <v>4.7622100523295678</v>
      </c>
      <c r="S303" s="150">
        <v>18.642273451386082</v>
      </c>
      <c r="T303" s="150">
        <v>33.032432506292977</v>
      </c>
    </row>
    <row r="304" spans="1:20" x14ac:dyDescent="0.45">
      <c r="A304" s="150" t="s">
        <v>5254</v>
      </c>
      <c r="B304" s="150">
        <v>2012</v>
      </c>
      <c r="C304" s="151">
        <v>41006</v>
      </c>
      <c r="D304" s="150" t="s">
        <v>5255</v>
      </c>
      <c r="E304" s="150" t="s">
        <v>1943</v>
      </c>
      <c r="F304" s="150">
        <v>2</v>
      </c>
      <c r="G304" s="150">
        <v>3</v>
      </c>
      <c r="H304" s="150" t="s">
        <v>5346</v>
      </c>
      <c r="I304" s="150">
        <v>51</v>
      </c>
      <c r="J304" s="150" t="s">
        <v>5248</v>
      </c>
      <c r="K304" s="150" t="s">
        <v>5228</v>
      </c>
      <c r="L304" s="150"/>
      <c r="M304" s="150">
        <v>12</v>
      </c>
      <c r="N304" s="150">
        <v>36.147455044383747</v>
      </c>
      <c r="O304" s="150">
        <v>5.2657508343985464</v>
      </c>
      <c r="P304" s="150">
        <v>20.350202541188111</v>
      </c>
      <c r="Q304" s="150">
        <v>35.258080852562131</v>
      </c>
      <c r="R304" s="150">
        <v>5.0024231538429662</v>
      </c>
      <c r="S304" s="150">
        <v>20.250811391033231</v>
      </c>
      <c r="T304" s="150">
        <v>33.032432506292977</v>
      </c>
    </row>
    <row r="305" spans="1:20" x14ac:dyDescent="0.45">
      <c r="A305" s="150" t="s">
        <v>5254</v>
      </c>
      <c r="B305" s="150">
        <v>2012</v>
      </c>
      <c r="C305" s="151">
        <v>41006</v>
      </c>
      <c r="D305" s="150" t="s">
        <v>5255</v>
      </c>
      <c r="E305" s="150" t="s">
        <v>1943</v>
      </c>
      <c r="F305" s="150">
        <v>2</v>
      </c>
      <c r="G305" s="150">
        <v>4</v>
      </c>
      <c r="H305" s="150" t="s">
        <v>5346</v>
      </c>
      <c r="I305" s="150">
        <v>51</v>
      </c>
      <c r="J305" s="150" t="s">
        <v>395</v>
      </c>
      <c r="K305" s="150" t="s">
        <v>88</v>
      </c>
      <c r="L305" s="150">
        <v>25.345205479452051</v>
      </c>
      <c r="M305" s="150">
        <v>23</v>
      </c>
      <c r="N305" s="150">
        <v>26.232520506629861</v>
      </c>
      <c r="O305" s="150">
        <v>5.9013832651908187</v>
      </c>
      <c r="P305" s="150">
        <v>8.5283707110574092</v>
      </c>
      <c r="Q305" s="150">
        <v>26.174093580017239</v>
      </c>
      <c r="R305" s="150">
        <v>5.4610005965166621</v>
      </c>
      <c r="S305" s="150">
        <v>9.7910917904672523</v>
      </c>
      <c r="T305" s="150">
        <v>33.032432506292977</v>
      </c>
    </row>
    <row r="306" spans="1:20" x14ac:dyDescent="0.45">
      <c r="A306" s="150" t="s">
        <v>5254</v>
      </c>
      <c r="B306" s="150">
        <v>2012</v>
      </c>
      <c r="C306" s="151">
        <v>41006</v>
      </c>
      <c r="D306" s="150" t="s">
        <v>5255</v>
      </c>
      <c r="E306" s="150" t="s">
        <v>1943</v>
      </c>
      <c r="F306" s="150">
        <v>2</v>
      </c>
      <c r="G306" s="150">
        <v>5</v>
      </c>
      <c r="H306" s="150" t="s">
        <v>5346</v>
      </c>
      <c r="I306" s="150">
        <v>51</v>
      </c>
      <c r="J306" s="150" t="s">
        <v>5211</v>
      </c>
      <c r="K306" s="150" t="s">
        <v>5212</v>
      </c>
      <c r="L306" s="150"/>
      <c r="M306" s="150">
        <v>23</v>
      </c>
      <c r="N306" s="150">
        <v>30.26924357706455</v>
      </c>
      <c r="O306" s="150">
        <v>4.9002445607913998</v>
      </c>
      <c r="P306" s="150">
        <v>15.568509894690351</v>
      </c>
      <c r="Q306" s="150">
        <v>27.391203468582109</v>
      </c>
      <c r="R306" s="150">
        <v>4.8535100595258909</v>
      </c>
      <c r="S306" s="150">
        <v>12.830673290004439</v>
      </c>
      <c r="T306" s="150">
        <v>33.032432506292977</v>
      </c>
    </row>
    <row r="307" spans="1:20" x14ac:dyDescent="0.45">
      <c r="A307" s="152" t="s">
        <v>5254</v>
      </c>
      <c r="B307" s="152">
        <v>2012</v>
      </c>
      <c r="C307" s="153">
        <v>41006</v>
      </c>
      <c r="D307" s="152" t="s">
        <v>5255</v>
      </c>
      <c r="E307" s="152" t="s">
        <v>1943</v>
      </c>
      <c r="F307" s="152">
        <v>3</v>
      </c>
      <c r="G307" s="152">
        <v>1</v>
      </c>
      <c r="H307" s="152" t="s">
        <v>5347</v>
      </c>
      <c r="I307" s="152">
        <v>52</v>
      </c>
      <c r="J307" s="152" t="s">
        <v>3210</v>
      </c>
      <c r="K307" s="152" t="s">
        <v>5237</v>
      </c>
      <c r="L307" s="152">
        <v>26.12876712328767</v>
      </c>
      <c r="M307" s="152">
        <v>4</v>
      </c>
      <c r="N307" s="152">
        <v>41.733680245985973</v>
      </c>
      <c r="O307" s="152">
        <v>4.8183977399898099</v>
      </c>
      <c r="P307" s="152">
        <v>27.278487026016538</v>
      </c>
      <c r="Q307" s="152">
        <v>43.56446493038785</v>
      </c>
      <c r="R307" s="152">
        <v>4.8247843501069028</v>
      </c>
      <c r="S307" s="152">
        <v>29.090111880067141</v>
      </c>
      <c r="T307" s="152">
        <v>31.18584677511177</v>
      </c>
    </row>
    <row r="308" spans="1:20" x14ac:dyDescent="0.45">
      <c r="A308" s="152" t="s">
        <v>5254</v>
      </c>
      <c r="B308" s="152">
        <v>2012</v>
      </c>
      <c r="C308" s="153">
        <v>41006</v>
      </c>
      <c r="D308" s="152" t="s">
        <v>5255</v>
      </c>
      <c r="E308" s="152" t="s">
        <v>1943</v>
      </c>
      <c r="F308" s="152">
        <v>3</v>
      </c>
      <c r="G308" s="152">
        <v>2</v>
      </c>
      <c r="H308" s="152" t="s">
        <v>5347</v>
      </c>
      <c r="I308" s="152">
        <v>52</v>
      </c>
      <c r="J308" s="152" t="s">
        <v>398</v>
      </c>
      <c r="K308" s="152" t="s">
        <v>52</v>
      </c>
      <c r="L308" s="152">
        <v>24.032876712328768</v>
      </c>
      <c r="M308" s="152">
        <v>7</v>
      </c>
      <c r="N308" s="152">
        <v>28.44102107666987</v>
      </c>
      <c r="O308" s="152">
        <v>4.9393327244595939</v>
      </c>
      <c r="P308" s="152">
        <v>13.62302290329108</v>
      </c>
      <c r="Q308" s="152">
        <v>31.31572320541536</v>
      </c>
      <c r="R308" s="152">
        <v>4.772134695942575</v>
      </c>
      <c r="S308" s="152">
        <v>16.999319117587639</v>
      </c>
      <c r="T308" s="152">
        <v>31.18584677511177</v>
      </c>
    </row>
    <row r="309" spans="1:20" x14ac:dyDescent="0.45">
      <c r="A309" s="152" t="s">
        <v>5254</v>
      </c>
      <c r="B309" s="152">
        <v>2012</v>
      </c>
      <c r="C309" s="153">
        <v>41006</v>
      </c>
      <c r="D309" s="152" t="s">
        <v>5255</v>
      </c>
      <c r="E309" s="152" t="s">
        <v>1943</v>
      </c>
      <c r="F309" s="152">
        <v>3</v>
      </c>
      <c r="G309" s="152">
        <v>3</v>
      </c>
      <c r="H309" s="152" t="s">
        <v>5347</v>
      </c>
      <c r="I309" s="152">
        <v>52</v>
      </c>
      <c r="J309" s="152" t="s">
        <v>574</v>
      </c>
      <c r="K309" s="152" t="s">
        <v>99</v>
      </c>
      <c r="L309" s="152">
        <v>29.336986301369858</v>
      </c>
      <c r="M309" s="152">
        <v>8</v>
      </c>
      <c r="N309" s="152">
        <v>43.058335088463522</v>
      </c>
      <c r="O309" s="152">
        <v>4.7009967270616881</v>
      </c>
      <c r="P309" s="152">
        <v>28.955344907278459</v>
      </c>
      <c r="Q309" s="152">
        <v>41.1328205424646</v>
      </c>
      <c r="R309" s="152">
        <v>4.5865782258474876</v>
      </c>
      <c r="S309" s="152">
        <v>27.373085864922139</v>
      </c>
      <c r="T309" s="152">
        <v>31.18584677511177</v>
      </c>
    </row>
    <row r="310" spans="1:20" x14ac:dyDescent="0.45">
      <c r="A310" s="152" t="s">
        <v>5254</v>
      </c>
      <c r="B310" s="152">
        <v>2012</v>
      </c>
      <c r="C310" s="153">
        <v>41006</v>
      </c>
      <c r="D310" s="152" t="s">
        <v>5255</v>
      </c>
      <c r="E310" s="152" t="s">
        <v>1943</v>
      </c>
      <c r="F310" s="152">
        <v>3</v>
      </c>
      <c r="G310" s="152">
        <v>4</v>
      </c>
      <c r="H310" s="152" t="s">
        <v>5347</v>
      </c>
      <c r="I310" s="152">
        <v>52</v>
      </c>
      <c r="J310" s="152" t="s">
        <v>4763</v>
      </c>
      <c r="K310" s="152" t="s">
        <v>5229</v>
      </c>
      <c r="L310" s="152">
        <v>23.139726027397259</v>
      </c>
      <c r="M310" s="152">
        <v>23</v>
      </c>
      <c r="N310" s="152">
        <v>27.76221061126008</v>
      </c>
      <c r="O310" s="152">
        <v>4.4808120450145301</v>
      </c>
      <c r="P310" s="152">
        <v>14.319774476216489</v>
      </c>
      <c r="Q310" s="152">
        <v>27.775631807571681</v>
      </c>
      <c r="R310" s="152">
        <v>4.4384485684638806</v>
      </c>
      <c r="S310" s="152">
        <v>14.46028610218004</v>
      </c>
      <c r="T310" s="152">
        <v>31.18584677511177</v>
      </c>
    </row>
    <row r="311" spans="1:20" x14ac:dyDescent="0.45">
      <c r="A311" s="152" t="s">
        <v>5254</v>
      </c>
      <c r="B311" s="152">
        <v>2012</v>
      </c>
      <c r="C311" s="153">
        <v>41006</v>
      </c>
      <c r="D311" s="152" t="s">
        <v>5255</v>
      </c>
      <c r="E311" s="152" t="s">
        <v>1943</v>
      </c>
      <c r="F311" s="152">
        <v>3</v>
      </c>
      <c r="G311" s="152">
        <v>5</v>
      </c>
      <c r="H311" s="152" t="s">
        <v>5347</v>
      </c>
      <c r="I311" s="152">
        <v>52</v>
      </c>
      <c r="J311" s="152" t="s">
        <v>4558</v>
      </c>
      <c r="K311" s="152" t="s">
        <v>5246</v>
      </c>
      <c r="L311" s="152">
        <v>28.05479452054794</v>
      </c>
      <c r="M311" s="152">
        <v>23</v>
      </c>
      <c r="N311" s="152">
        <v>19.007383877077451</v>
      </c>
      <c r="O311" s="152">
        <v>5.3691509153542052</v>
      </c>
      <c r="P311" s="152">
        <v>2.899931131014831</v>
      </c>
      <c r="Q311" s="152">
        <v>19.450203484167119</v>
      </c>
      <c r="R311" s="152">
        <v>5.1029309862607279</v>
      </c>
      <c r="S311" s="152">
        <v>4.1414105253849378</v>
      </c>
      <c r="T311" s="152">
        <v>31.18584677511177</v>
      </c>
    </row>
    <row r="312" spans="1:20" x14ac:dyDescent="0.45">
      <c r="A312" s="152" t="s">
        <v>5254</v>
      </c>
      <c r="B312" s="152">
        <v>2012</v>
      </c>
      <c r="C312" s="153">
        <v>41006</v>
      </c>
      <c r="D312" s="152" t="s">
        <v>5255</v>
      </c>
      <c r="E312" s="152" t="s">
        <v>1943</v>
      </c>
      <c r="F312" s="152">
        <v>3</v>
      </c>
      <c r="G312" s="152">
        <v>6</v>
      </c>
      <c r="H312" s="152" t="s">
        <v>5347</v>
      </c>
      <c r="I312" s="152">
        <v>52</v>
      </c>
      <c r="J312" s="152" t="s">
        <v>4874</v>
      </c>
      <c r="K312" s="152" t="s">
        <v>143</v>
      </c>
      <c r="L312" s="152">
        <v>21.92876712328767</v>
      </c>
      <c r="M312" s="152">
        <v>10</v>
      </c>
      <c r="N312" s="152">
        <v>27.112449751213749</v>
      </c>
      <c r="O312" s="152">
        <v>6.091091841272716</v>
      </c>
      <c r="P312" s="152">
        <v>8.8391742273955956</v>
      </c>
      <c r="Q312" s="152">
        <v>22.602228766823291</v>
      </c>
      <c r="R312" s="152">
        <v>5.724277940139272</v>
      </c>
      <c r="S312" s="152">
        <v>5.4293949464054796</v>
      </c>
      <c r="T312" s="152">
        <v>31.18584677511177</v>
      </c>
    </row>
    <row r="313" spans="1:20" x14ac:dyDescent="0.45">
      <c r="A313" s="154" t="s">
        <v>5254</v>
      </c>
      <c r="B313" s="154">
        <v>2012</v>
      </c>
      <c r="C313" s="155">
        <v>41006</v>
      </c>
      <c r="D313" s="154" t="s">
        <v>5255</v>
      </c>
      <c r="E313" s="154" t="s">
        <v>1943</v>
      </c>
      <c r="F313" s="154">
        <v>4</v>
      </c>
      <c r="G313" s="154">
        <v>1</v>
      </c>
      <c r="H313" s="154" t="s">
        <v>5348</v>
      </c>
      <c r="I313" s="154">
        <v>53</v>
      </c>
      <c r="J313" s="154" t="s">
        <v>5240</v>
      </c>
      <c r="K313" s="154" t="s">
        <v>43</v>
      </c>
      <c r="L313" s="154"/>
      <c r="M313" s="154">
        <v>6</v>
      </c>
      <c r="N313" s="154">
        <v>28.495705437132379</v>
      </c>
      <c r="O313" s="154">
        <v>5.7583790878708321</v>
      </c>
      <c r="P313" s="154">
        <v>11.22056817351989</v>
      </c>
      <c r="Q313" s="154">
        <v>32.585141620670697</v>
      </c>
      <c r="R313" s="154">
        <v>5.44025690287011</v>
      </c>
      <c r="S313" s="154">
        <v>16.264370912060372</v>
      </c>
      <c r="T313" s="154">
        <v>27.67475996141405</v>
      </c>
    </row>
    <row r="314" spans="1:20" x14ac:dyDescent="0.45">
      <c r="A314" s="154" t="s">
        <v>5254</v>
      </c>
      <c r="B314" s="154">
        <v>2012</v>
      </c>
      <c r="C314" s="155">
        <v>41006</v>
      </c>
      <c r="D314" s="154" t="s">
        <v>5255</v>
      </c>
      <c r="E314" s="154" t="s">
        <v>1943</v>
      </c>
      <c r="F314" s="154">
        <v>4</v>
      </c>
      <c r="G314" s="154">
        <v>2</v>
      </c>
      <c r="H314" s="154" t="s">
        <v>5348</v>
      </c>
      <c r="I314" s="154">
        <v>53</v>
      </c>
      <c r="J314" s="154" t="s">
        <v>414</v>
      </c>
      <c r="K314" s="154" t="s">
        <v>265</v>
      </c>
      <c r="L314" s="154">
        <v>23.087671232876708</v>
      </c>
      <c r="M314" s="154">
        <v>11</v>
      </c>
      <c r="N314" s="154">
        <v>23.06775252973603</v>
      </c>
      <c r="O314" s="154">
        <v>5.8228823772296607</v>
      </c>
      <c r="P314" s="154">
        <v>5.5991053980470484</v>
      </c>
      <c r="Q314" s="154">
        <v>26.744806532238361</v>
      </c>
      <c r="R314" s="154">
        <v>5.3273354719568156</v>
      </c>
      <c r="S314" s="154">
        <v>10.762800116367909</v>
      </c>
      <c r="T314" s="154">
        <v>27.67475996141405</v>
      </c>
    </row>
    <row r="315" spans="1:20" x14ac:dyDescent="0.45">
      <c r="A315" s="154" t="s">
        <v>5254</v>
      </c>
      <c r="B315" s="154">
        <v>2012</v>
      </c>
      <c r="C315" s="155">
        <v>41006</v>
      </c>
      <c r="D315" s="154" t="s">
        <v>5255</v>
      </c>
      <c r="E315" s="154" t="s">
        <v>1943</v>
      </c>
      <c r="F315" s="154">
        <v>4</v>
      </c>
      <c r="G315" s="154">
        <v>3</v>
      </c>
      <c r="H315" s="154" t="s">
        <v>5348</v>
      </c>
      <c r="I315" s="154">
        <v>53</v>
      </c>
      <c r="J315" s="154" t="s">
        <v>3197</v>
      </c>
      <c r="K315" s="154" t="s">
        <v>2312</v>
      </c>
      <c r="L315" s="154">
        <v>24.452054794520549</v>
      </c>
      <c r="M315" s="154">
        <v>23</v>
      </c>
      <c r="N315" s="154">
        <v>28.8525055879029</v>
      </c>
      <c r="O315" s="154">
        <v>5.2131666185331964</v>
      </c>
      <c r="P315" s="154">
        <v>13.21300573230331</v>
      </c>
      <c r="Q315" s="154">
        <v>29.35143541008259</v>
      </c>
      <c r="R315" s="154">
        <v>4.9001354678261251</v>
      </c>
      <c r="S315" s="154">
        <v>14.651029006604221</v>
      </c>
      <c r="T315" s="154">
        <v>27.67475996141405</v>
      </c>
    </row>
    <row r="316" spans="1:20" x14ac:dyDescent="0.45">
      <c r="A316" s="154" t="s">
        <v>5254</v>
      </c>
      <c r="B316" s="154">
        <v>2012</v>
      </c>
      <c r="C316" s="155">
        <v>41006</v>
      </c>
      <c r="D316" s="154" t="s">
        <v>5255</v>
      </c>
      <c r="E316" s="154" t="s">
        <v>1943</v>
      </c>
      <c r="F316" s="154">
        <v>4</v>
      </c>
      <c r="G316" s="154">
        <v>4</v>
      </c>
      <c r="H316" s="154" t="s">
        <v>5348</v>
      </c>
      <c r="I316" s="154">
        <v>53</v>
      </c>
      <c r="J316" s="154" t="s">
        <v>433</v>
      </c>
      <c r="K316" s="154" t="s">
        <v>282</v>
      </c>
      <c r="L316" s="154">
        <v>19.334246575342469</v>
      </c>
      <c r="M316" s="154">
        <v>2</v>
      </c>
      <c r="N316" s="154">
        <v>32.011877879190997</v>
      </c>
      <c r="O316" s="154">
        <v>4.4705398553989388</v>
      </c>
      <c r="P316" s="154">
        <v>18.600258312994178</v>
      </c>
      <c r="Q316" s="154">
        <v>30.870156186209279</v>
      </c>
      <c r="R316" s="154">
        <v>4.3897376562747432</v>
      </c>
      <c r="S316" s="154">
        <v>17.700943217385049</v>
      </c>
      <c r="T316" s="154">
        <v>27.67475996141405</v>
      </c>
    </row>
    <row r="317" spans="1:20" x14ac:dyDescent="0.45">
      <c r="A317" s="154" t="s">
        <v>5254</v>
      </c>
      <c r="B317" s="154">
        <v>2012</v>
      </c>
      <c r="C317" s="155">
        <v>41006</v>
      </c>
      <c r="D317" s="154" t="s">
        <v>5255</v>
      </c>
      <c r="E317" s="154" t="s">
        <v>1943</v>
      </c>
      <c r="F317" s="154">
        <v>4</v>
      </c>
      <c r="G317" s="154">
        <v>5</v>
      </c>
      <c r="H317" s="154" t="s">
        <v>5348</v>
      </c>
      <c r="I317" s="154">
        <v>53</v>
      </c>
      <c r="J317" s="154" t="s">
        <v>5217</v>
      </c>
      <c r="K317" s="154" t="s">
        <v>5213</v>
      </c>
      <c r="L317" s="154"/>
      <c r="M317" s="154">
        <v>23</v>
      </c>
      <c r="N317" s="154">
        <v>34.909774224043318</v>
      </c>
      <c r="O317" s="154">
        <v>4.8234791332482772</v>
      </c>
      <c r="P317" s="154">
        <v>20.43933682429849</v>
      </c>
      <c r="Q317" s="154">
        <v>31.780395090382441</v>
      </c>
      <c r="R317" s="154">
        <v>4.6687223673220268</v>
      </c>
      <c r="S317" s="154">
        <v>17.77422798841636</v>
      </c>
      <c r="T317" s="154">
        <v>27.67475996141405</v>
      </c>
    </row>
    <row r="318" spans="1:20" x14ac:dyDescent="0.45">
      <c r="A318" s="154" t="s">
        <v>5254</v>
      </c>
      <c r="B318" s="154">
        <v>2012</v>
      </c>
      <c r="C318" s="155">
        <v>41006</v>
      </c>
      <c r="D318" s="154" t="s">
        <v>5255</v>
      </c>
      <c r="E318" s="154" t="s">
        <v>1943</v>
      </c>
      <c r="F318" s="154">
        <v>4</v>
      </c>
      <c r="G318" s="154">
        <v>6</v>
      </c>
      <c r="H318" s="154" t="s">
        <v>5348</v>
      </c>
      <c r="I318" s="154">
        <v>53</v>
      </c>
      <c r="J318" s="154" t="s">
        <v>5243</v>
      </c>
      <c r="K318" s="154" t="s">
        <v>251</v>
      </c>
      <c r="L318" s="154"/>
      <c r="M318" s="154">
        <v>23</v>
      </c>
      <c r="N318" s="154">
        <v>18.710944110478671</v>
      </c>
      <c r="O318" s="154">
        <v>5.2338810600533971</v>
      </c>
      <c r="P318" s="154">
        <v>3.0093009303184828</v>
      </c>
      <c r="Q318" s="154">
        <v>16.86928637524472</v>
      </c>
      <c r="R318" s="154">
        <v>5.1608145237784244</v>
      </c>
      <c r="S318" s="154">
        <v>1.3868428039094449</v>
      </c>
      <c r="T318" s="154">
        <v>27.67475996141405</v>
      </c>
    </row>
    <row r="319" spans="1:20" x14ac:dyDescent="0.45">
      <c r="A319" s="130" t="s">
        <v>5254</v>
      </c>
      <c r="B319" s="130">
        <v>2012</v>
      </c>
      <c r="C319" s="131">
        <v>41006</v>
      </c>
      <c r="D319" s="130" t="s">
        <v>5255</v>
      </c>
      <c r="E319" s="130" t="s">
        <v>5233</v>
      </c>
      <c r="F319" s="130">
        <v>1</v>
      </c>
      <c r="G319" s="130">
        <v>1</v>
      </c>
      <c r="H319" s="130" t="s">
        <v>5349</v>
      </c>
      <c r="I319" s="130">
        <v>54</v>
      </c>
      <c r="J319" s="130" t="s">
        <v>433</v>
      </c>
      <c r="K319" s="130" t="s">
        <v>282</v>
      </c>
      <c r="L319" s="130">
        <v>19.334246575342469</v>
      </c>
      <c r="M319" s="130">
        <v>2</v>
      </c>
      <c r="N319" s="130">
        <v>30.870156186209279</v>
      </c>
      <c r="O319" s="130">
        <v>4.3897376562747432</v>
      </c>
      <c r="P319" s="130">
        <v>17.700943217385049</v>
      </c>
      <c r="Q319" s="130">
        <v>32.442743100401202</v>
      </c>
      <c r="R319" s="130">
        <v>4.5206457167979579</v>
      </c>
      <c r="S319" s="130">
        <v>18.880805950007328</v>
      </c>
      <c r="T319" s="130">
        <v>27.361979271120362</v>
      </c>
    </row>
    <row r="320" spans="1:20" x14ac:dyDescent="0.45">
      <c r="A320" s="130" t="s">
        <v>5254</v>
      </c>
      <c r="B320" s="130">
        <v>2012</v>
      </c>
      <c r="C320" s="131">
        <v>41006</v>
      </c>
      <c r="D320" s="130" t="s">
        <v>5255</v>
      </c>
      <c r="E320" s="130" t="s">
        <v>5233</v>
      </c>
      <c r="F320" s="130">
        <v>1</v>
      </c>
      <c r="G320" s="130">
        <v>2</v>
      </c>
      <c r="H320" s="130" t="s">
        <v>5349</v>
      </c>
      <c r="I320" s="130">
        <v>54</v>
      </c>
      <c r="J320" s="130" t="s">
        <v>344</v>
      </c>
      <c r="K320" s="130" t="s">
        <v>55</v>
      </c>
      <c r="L320" s="130">
        <v>24.923287671232881</v>
      </c>
      <c r="M320" s="130">
        <v>23</v>
      </c>
      <c r="N320" s="130">
        <v>31.76557814298469</v>
      </c>
      <c r="O320" s="130">
        <v>4.5916002467790724</v>
      </c>
      <c r="P320" s="130">
        <v>17.99077740264747</v>
      </c>
      <c r="Q320" s="130">
        <v>31.007444593795089</v>
      </c>
      <c r="R320" s="130">
        <v>4.6314787639636226</v>
      </c>
      <c r="S320" s="130">
        <v>17.11300830190422</v>
      </c>
      <c r="T320" s="130">
        <v>27.361979271120362</v>
      </c>
    </row>
    <row r="321" spans="1:20" x14ac:dyDescent="0.45">
      <c r="A321" s="130" t="s">
        <v>5254</v>
      </c>
      <c r="B321" s="130">
        <v>2012</v>
      </c>
      <c r="C321" s="131">
        <v>41006</v>
      </c>
      <c r="D321" s="130" t="s">
        <v>5255</v>
      </c>
      <c r="E321" s="130" t="s">
        <v>5233</v>
      </c>
      <c r="F321" s="130">
        <v>1</v>
      </c>
      <c r="G321" s="130">
        <v>3</v>
      </c>
      <c r="H321" s="130" t="s">
        <v>5349</v>
      </c>
      <c r="I321" s="130">
        <v>54</v>
      </c>
      <c r="J321" s="130" t="s">
        <v>4558</v>
      </c>
      <c r="K321" s="130" t="s">
        <v>5246</v>
      </c>
      <c r="L321" s="130">
        <v>28.05479452054794</v>
      </c>
      <c r="M321" s="130">
        <v>23</v>
      </c>
      <c r="N321" s="130">
        <v>19.450203484167119</v>
      </c>
      <c r="O321" s="130">
        <v>5.1029309862607279</v>
      </c>
      <c r="P321" s="130">
        <v>4.1414105253849378</v>
      </c>
      <c r="Q321" s="130">
        <v>18.31466274097744</v>
      </c>
      <c r="R321" s="130">
        <v>5.1597549093840476</v>
      </c>
      <c r="S321" s="130">
        <v>2.8353980128252978</v>
      </c>
      <c r="T321" s="130">
        <v>27.361979271120362</v>
      </c>
    </row>
    <row r="322" spans="1:20" x14ac:dyDescent="0.45">
      <c r="A322" s="150" t="s">
        <v>5254</v>
      </c>
      <c r="B322" s="150">
        <v>2012</v>
      </c>
      <c r="C322" s="151">
        <v>41006</v>
      </c>
      <c r="D322" s="150" t="s">
        <v>5255</v>
      </c>
      <c r="E322" s="150" t="s">
        <v>5233</v>
      </c>
      <c r="F322" s="150">
        <v>2</v>
      </c>
      <c r="G322" s="150">
        <v>1</v>
      </c>
      <c r="H322" s="150" t="s">
        <v>5350</v>
      </c>
      <c r="I322" s="150">
        <v>55</v>
      </c>
      <c r="J322" s="150" t="s">
        <v>5248</v>
      </c>
      <c r="K322" s="150" t="s">
        <v>5228</v>
      </c>
      <c r="L322" s="150"/>
      <c r="M322" s="150">
        <v>12</v>
      </c>
      <c r="N322" s="150">
        <v>35.258080852562131</v>
      </c>
      <c r="O322" s="150">
        <v>5.0024231538429662</v>
      </c>
      <c r="P322" s="150">
        <v>20.250811391033231</v>
      </c>
      <c r="Q322" s="150">
        <v>36.734630516155548</v>
      </c>
      <c r="R322" s="150">
        <v>5.0402246322401263</v>
      </c>
      <c r="S322" s="150">
        <v>21.613956619435172</v>
      </c>
      <c r="T322" s="150">
        <v>30.141638709571971</v>
      </c>
    </row>
    <row r="323" spans="1:20" x14ac:dyDescent="0.45">
      <c r="A323" s="150" t="s">
        <v>5254</v>
      </c>
      <c r="B323" s="150">
        <v>2012</v>
      </c>
      <c r="C323" s="151">
        <v>41006</v>
      </c>
      <c r="D323" s="150" t="s">
        <v>5255</v>
      </c>
      <c r="E323" s="150" t="s">
        <v>5233</v>
      </c>
      <c r="F323" s="150">
        <v>2</v>
      </c>
      <c r="G323" s="150">
        <v>2</v>
      </c>
      <c r="H323" s="150" t="s">
        <v>5350</v>
      </c>
      <c r="I323" s="150">
        <v>55</v>
      </c>
      <c r="J323" s="150" t="s">
        <v>4763</v>
      </c>
      <c r="K323" s="150" t="s">
        <v>5229</v>
      </c>
      <c r="L323" s="150">
        <v>23.139726027397259</v>
      </c>
      <c r="M323" s="150">
        <v>23</v>
      </c>
      <c r="N323" s="150">
        <v>27.775631807571681</v>
      </c>
      <c r="O323" s="150">
        <v>4.4384485684638806</v>
      </c>
      <c r="P323" s="150">
        <v>14.46028610218004</v>
      </c>
      <c r="Q323" s="150">
        <v>28.17123916353675</v>
      </c>
      <c r="R323" s="150">
        <v>4.5019549870595483</v>
      </c>
      <c r="S323" s="150">
        <v>14.665374202358111</v>
      </c>
      <c r="T323" s="150">
        <v>30.141638709571971</v>
      </c>
    </row>
    <row r="324" spans="1:20" x14ac:dyDescent="0.45">
      <c r="A324" s="150" t="s">
        <v>5254</v>
      </c>
      <c r="B324" s="150">
        <v>2012</v>
      </c>
      <c r="C324" s="151">
        <v>41006</v>
      </c>
      <c r="D324" s="150" t="s">
        <v>5255</v>
      </c>
      <c r="E324" s="150" t="s">
        <v>5233</v>
      </c>
      <c r="F324" s="150">
        <v>2</v>
      </c>
      <c r="G324" s="150">
        <v>3</v>
      </c>
      <c r="H324" s="150" t="s">
        <v>5350</v>
      </c>
      <c r="I324" s="150">
        <v>55</v>
      </c>
      <c r="J324" s="150" t="s">
        <v>5211</v>
      </c>
      <c r="K324" s="150" t="s">
        <v>5212</v>
      </c>
      <c r="L324" s="150"/>
      <c r="M324" s="150">
        <v>23</v>
      </c>
      <c r="N324" s="150">
        <v>27.391203468582109</v>
      </c>
      <c r="O324" s="150">
        <v>4.8535100595258909</v>
      </c>
      <c r="P324" s="150">
        <v>12.830673290004439</v>
      </c>
      <c r="Q324" s="150">
        <v>25.529174092598598</v>
      </c>
      <c r="R324" s="150">
        <v>4.8913909691960784</v>
      </c>
      <c r="S324" s="150">
        <v>10.855001185010369</v>
      </c>
      <c r="T324" s="150">
        <v>30.141638709571971</v>
      </c>
    </row>
    <row r="325" spans="1:20" x14ac:dyDescent="0.45">
      <c r="A325" s="152" t="s">
        <v>5254</v>
      </c>
      <c r="B325" s="152">
        <v>2012</v>
      </c>
      <c r="C325" s="153">
        <v>41006</v>
      </c>
      <c r="D325" s="152" t="s">
        <v>5255</v>
      </c>
      <c r="E325" s="152" t="s">
        <v>5233</v>
      </c>
      <c r="F325" s="152">
        <v>3</v>
      </c>
      <c r="G325" s="152">
        <v>1</v>
      </c>
      <c r="H325" s="152" t="s">
        <v>5351</v>
      </c>
      <c r="I325" s="152">
        <v>56</v>
      </c>
      <c r="J325" s="152" t="s">
        <v>574</v>
      </c>
      <c r="K325" s="152" t="s">
        <v>99</v>
      </c>
      <c r="L325" s="152">
        <v>29.336986301369858</v>
      </c>
      <c r="M325" s="152">
        <v>8</v>
      </c>
      <c r="N325" s="152">
        <v>41.1328205424646</v>
      </c>
      <c r="O325" s="152">
        <v>4.5865782258474876</v>
      </c>
      <c r="P325" s="152">
        <v>27.373085864922139</v>
      </c>
      <c r="Q325" s="152">
        <v>41.818537278535771</v>
      </c>
      <c r="R325" s="152">
        <v>4.751820682915632</v>
      </c>
      <c r="S325" s="152">
        <v>27.563075229788879</v>
      </c>
      <c r="T325" s="152">
        <v>26.496201317356331</v>
      </c>
    </row>
    <row r="326" spans="1:20" x14ac:dyDescent="0.45">
      <c r="A326" s="152" t="s">
        <v>5254</v>
      </c>
      <c r="B326" s="152">
        <v>2012</v>
      </c>
      <c r="C326" s="153">
        <v>41006</v>
      </c>
      <c r="D326" s="152" t="s">
        <v>5255</v>
      </c>
      <c r="E326" s="152" t="s">
        <v>5233</v>
      </c>
      <c r="F326" s="152">
        <v>3</v>
      </c>
      <c r="G326" s="152">
        <v>2</v>
      </c>
      <c r="H326" s="152" t="s">
        <v>5351</v>
      </c>
      <c r="I326" s="152">
        <v>56</v>
      </c>
      <c r="J326" s="152" t="s">
        <v>5220</v>
      </c>
      <c r="K326" s="152" t="s">
        <v>5221</v>
      </c>
      <c r="L326" s="152"/>
      <c r="M326" s="152">
        <v>23</v>
      </c>
      <c r="N326" s="152">
        <v>21.808604771698761</v>
      </c>
      <c r="O326" s="152">
        <v>4.6836512263533727</v>
      </c>
      <c r="P326" s="152">
        <v>7.7576510926386462</v>
      </c>
      <c r="Q326" s="152">
        <v>23.53922642806921</v>
      </c>
      <c r="R326" s="152">
        <v>4.6724308653336033</v>
      </c>
      <c r="S326" s="152">
        <v>9.5219338320683988</v>
      </c>
      <c r="T326" s="152">
        <v>26.496201317356331</v>
      </c>
    </row>
    <row r="327" spans="1:20" x14ac:dyDescent="0.45">
      <c r="A327" s="152" t="s">
        <v>5254</v>
      </c>
      <c r="B327" s="152">
        <v>2012</v>
      </c>
      <c r="C327" s="153">
        <v>41006</v>
      </c>
      <c r="D327" s="152" t="s">
        <v>5255</v>
      </c>
      <c r="E327" s="152" t="s">
        <v>5233</v>
      </c>
      <c r="F327" s="152">
        <v>3</v>
      </c>
      <c r="G327" s="152">
        <v>3</v>
      </c>
      <c r="H327" s="152" t="s">
        <v>5351</v>
      </c>
      <c r="I327" s="152">
        <v>56</v>
      </c>
      <c r="J327" s="152" t="s">
        <v>395</v>
      </c>
      <c r="K327" s="152" t="s">
        <v>88</v>
      </c>
      <c r="L327" s="152">
        <v>25.345205479452051</v>
      </c>
      <c r="M327" s="152">
        <v>23</v>
      </c>
      <c r="N327" s="152">
        <v>26.174093580017239</v>
      </c>
      <c r="O327" s="152">
        <v>5.4610005965166621</v>
      </c>
      <c r="P327" s="152">
        <v>9.7910917904672523</v>
      </c>
      <c r="Q327" s="152">
        <v>24.82360983847126</v>
      </c>
      <c r="R327" s="152">
        <v>5.231696841620872</v>
      </c>
      <c r="S327" s="152">
        <v>9.1285193136086438</v>
      </c>
      <c r="T327" s="152">
        <v>26.496201317356331</v>
      </c>
    </row>
    <row r="328" spans="1:20" x14ac:dyDescent="0.45">
      <c r="A328" s="152" t="s">
        <v>5254</v>
      </c>
      <c r="B328" s="152">
        <v>2012</v>
      </c>
      <c r="C328" s="153">
        <v>41006</v>
      </c>
      <c r="D328" s="152" t="s">
        <v>5255</v>
      </c>
      <c r="E328" s="152" t="s">
        <v>5233</v>
      </c>
      <c r="F328" s="152">
        <v>3</v>
      </c>
      <c r="G328" s="152">
        <v>4</v>
      </c>
      <c r="H328" s="152" t="s">
        <v>5351</v>
      </c>
      <c r="I328" s="152">
        <v>56</v>
      </c>
      <c r="J328" s="152" t="s">
        <v>5243</v>
      </c>
      <c r="K328" s="152" t="s">
        <v>251</v>
      </c>
      <c r="L328" s="152"/>
      <c r="M328" s="152">
        <v>23</v>
      </c>
      <c r="N328" s="152">
        <v>16.86928637524472</v>
      </c>
      <c r="O328" s="152">
        <v>5.1608145237784244</v>
      </c>
      <c r="P328" s="152">
        <v>1.3868428039094449</v>
      </c>
      <c r="Q328" s="152">
        <v>15.188033992658919</v>
      </c>
      <c r="R328" s="152">
        <v>5.150899751264717</v>
      </c>
      <c r="S328" s="152">
        <v>-0.26466526113522798</v>
      </c>
      <c r="T328" s="152">
        <v>26.496201317356331</v>
      </c>
    </row>
    <row r="329" spans="1:20" x14ac:dyDescent="0.45">
      <c r="A329" s="154" t="s">
        <v>5254</v>
      </c>
      <c r="B329" s="154">
        <v>2012</v>
      </c>
      <c r="C329" s="155">
        <v>41006</v>
      </c>
      <c r="D329" s="154" t="s">
        <v>5255</v>
      </c>
      <c r="E329" s="154" t="s">
        <v>5233</v>
      </c>
      <c r="F329" s="154">
        <v>4</v>
      </c>
      <c r="G329" s="154">
        <v>1</v>
      </c>
      <c r="H329" s="154" t="s">
        <v>5352</v>
      </c>
      <c r="I329" s="154">
        <v>57</v>
      </c>
      <c r="J329" s="154" t="s">
        <v>4874</v>
      </c>
      <c r="K329" s="154" t="s">
        <v>143</v>
      </c>
      <c r="L329" s="154">
        <v>21.92876712328767</v>
      </c>
      <c r="M329" s="154">
        <v>10</v>
      </c>
      <c r="N329" s="154">
        <v>22.602228766823291</v>
      </c>
      <c r="O329" s="154">
        <v>5.724277940139272</v>
      </c>
      <c r="P329" s="154">
        <v>5.4293949464054796</v>
      </c>
      <c r="Q329" s="154">
        <v>27.051141330496289</v>
      </c>
      <c r="R329" s="154">
        <v>5.4387947820986122</v>
      </c>
      <c r="S329" s="154">
        <v>10.734756984200461</v>
      </c>
      <c r="T329" s="154">
        <v>27.319752598463619</v>
      </c>
    </row>
    <row r="330" spans="1:20" x14ac:dyDescent="0.45">
      <c r="A330" s="154" t="s">
        <v>5254</v>
      </c>
      <c r="B330" s="154">
        <v>2012</v>
      </c>
      <c r="C330" s="155">
        <v>41006</v>
      </c>
      <c r="D330" s="154" t="s">
        <v>5255</v>
      </c>
      <c r="E330" s="154" t="s">
        <v>5233</v>
      </c>
      <c r="F330" s="154">
        <v>4</v>
      </c>
      <c r="G330" s="154">
        <v>2</v>
      </c>
      <c r="H330" s="154" t="s">
        <v>5352</v>
      </c>
      <c r="I330" s="154">
        <v>57</v>
      </c>
      <c r="J330" s="154" t="s">
        <v>3197</v>
      </c>
      <c r="K330" s="154" t="s">
        <v>2312</v>
      </c>
      <c r="L330" s="154">
        <v>24.452054794520549</v>
      </c>
      <c r="M330" s="154">
        <v>23</v>
      </c>
      <c r="N330" s="154">
        <v>29.35143541008259</v>
      </c>
      <c r="O330" s="154">
        <v>4.9001354678261251</v>
      </c>
      <c r="P330" s="154">
        <v>14.651029006604221</v>
      </c>
      <c r="Q330" s="154">
        <v>29.656682518041769</v>
      </c>
      <c r="R330" s="154">
        <v>4.7606918298508072</v>
      </c>
      <c r="S330" s="154">
        <v>15.37460702848934</v>
      </c>
      <c r="T330" s="154">
        <v>27.319752598463619</v>
      </c>
    </row>
    <row r="331" spans="1:20" x14ac:dyDescent="0.45">
      <c r="A331" s="154" t="s">
        <v>5254</v>
      </c>
      <c r="B331" s="154">
        <v>2012</v>
      </c>
      <c r="C331" s="155">
        <v>41006</v>
      </c>
      <c r="D331" s="154" t="s">
        <v>5255</v>
      </c>
      <c r="E331" s="154" t="s">
        <v>5233</v>
      </c>
      <c r="F331" s="154">
        <v>4</v>
      </c>
      <c r="G331" s="154">
        <v>3</v>
      </c>
      <c r="H331" s="154" t="s">
        <v>5352</v>
      </c>
      <c r="I331" s="154">
        <v>57</v>
      </c>
      <c r="J331" s="154" t="s">
        <v>348</v>
      </c>
      <c r="K331" s="154" t="s">
        <v>37</v>
      </c>
      <c r="L331" s="154">
        <v>22.408219178082192</v>
      </c>
      <c r="M331" s="154">
        <v>23</v>
      </c>
      <c r="N331" s="154">
        <v>25.544951126566161</v>
      </c>
      <c r="O331" s="154">
        <v>4.9131240481083802</v>
      </c>
      <c r="P331" s="154">
        <v>10.80557898224102</v>
      </c>
      <c r="Q331" s="154">
        <v>25.324188621281991</v>
      </c>
      <c r="R331" s="154">
        <v>4.7669510127507877</v>
      </c>
      <c r="S331" s="154">
        <v>11.023335583029629</v>
      </c>
      <c r="T331" s="154">
        <v>27.319752598463619</v>
      </c>
    </row>
    <row r="332" spans="1:20" x14ac:dyDescent="0.45">
      <c r="A332" s="154" t="s">
        <v>5254</v>
      </c>
      <c r="B332" s="154">
        <v>2012</v>
      </c>
      <c r="C332" s="155">
        <v>41006</v>
      </c>
      <c r="D332" s="154" t="s">
        <v>5255</v>
      </c>
      <c r="E332" s="154" t="s">
        <v>5233</v>
      </c>
      <c r="F332" s="154">
        <v>4</v>
      </c>
      <c r="G332" s="154">
        <v>4</v>
      </c>
      <c r="H332" s="154" t="s">
        <v>5352</v>
      </c>
      <c r="I332" s="154">
        <v>57</v>
      </c>
      <c r="J332" s="154" t="s">
        <v>5217</v>
      </c>
      <c r="K332" s="154" t="s">
        <v>5213</v>
      </c>
      <c r="L332" s="154"/>
      <c r="M332" s="154">
        <v>23</v>
      </c>
      <c r="N332" s="154">
        <v>31.780395090382441</v>
      </c>
      <c r="O332" s="154">
        <v>4.6687223673220268</v>
      </c>
      <c r="P332" s="154">
        <v>17.77422798841636</v>
      </c>
      <c r="Q332" s="154">
        <v>28.615126527206009</v>
      </c>
      <c r="R332" s="154">
        <v>4.6539167845685583</v>
      </c>
      <c r="S332" s="154">
        <v>14.65337617350033</v>
      </c>
      <c r="T332" s="154">
        <v>27.319752598463619</v>
      </c>
    </row>
    <row r="333" spans="1:20" x14ac:dyDescent="0.45">
      <c r="A333" s="132" t="s">
        <v>5254</v>
      </c>
      <c r="B333" s="132">
        <v>2012</v>
      </c>
      <c r="C333" s="133">
        <v>41006</v>
      </c>
      <c r="D333" s="132" t="s">
        <v>5255</v>
      </c>
      <c r="E333" s="132" t="s">
        <v>5234</v>
      </c>
      <c r="F333" s="132">
        <v>1</v>
      </c>
      <c r="G333" s="132">
        <v>1</v>
      </c>
      <c r="H333" s="132" t="s">
        <v>5353</v>
      </c>
      <c r="I333" s="132">
        <v>58</v>
      </c>
      <c r="J333" s="132" t="s">
        <v>3928</v>
      </c>
      <c r="K333" s="132" t="s">
        <v>91</v>
      </c>
      <c r="L333" s="132">
        <v>28.56438356164384</v>
      </c>
      <c r="M333" s="132">
        <v>1</v>
      </c>
      <c r="N333" s="132">
        <v>34.501046838855267</v>
      </c>
      <c r="O333" s="132">
        <v>4.7807370819265262</v>
      </c>
      <c r="P333" s="132">
        <v>20.15883559307569</v>
      </c>
      <c r="Q333" s="132">
        <v>37.342443339554613</v>
      </c>
      <c r="R333" s="132">
        <v>4.7342238405715023</v>
      </c>
      <c r="S333" s="132">
        <v>23.139771817840099</v>
      </c>
      <c r="T333" s="132">
        <v>31.80411661736893</v>
      </c>
    </row>
    <row r="334" spans="1:20" x14ac:dyDescent="0.45">
      <c r="A334" s="132" t="s">
        <v>5254</v>
      </c>
      <c r="B334" s="132">
        <v>2012</v>
      </c>
      <c r="C334" s="133">
        <v>41006</v>
      </c>
      <c r="D334" s="132" t="s">
        <v>5255</v>
      </c>
      <c r="E334" s="132" t="s">
        <v>5234</v>
      </c>
      <c r="F334" s="132">
        <v>1</v>
      </c>
      <c r="G334" s="132">
        <v>2</v>
      </c>
      <c r="H334" s="132" t="s">
        <v>5353</v>
      </c>
      <c r="I334" s="132">
        <v>58</v>
      </c>
      <c r="J334" s="132" t="s">
        <v>5240</v>
      </c>
      <c r="K334" s="132" t="s">
        <v>43</v>
      </c>
      <c r="L334" s="132"/>
      <c r="M334" s="132">
        <v>6</v>
      </c>
      <c r="N334" s="132">
        <v>32.585141620670697</v>
      </c>
      <c r="O334" s="132">
        <v>5.44025690287011</v>
      </c>
      <c r="P334" s="132">
        <v>16.264370912060372</v>
      </c>
      <c r="Q334" s="132">
        <v>34.486779349393487</v>
      </c>
      <c r="R334" s="132">
        <v>5.0906582853029239</v>
      </c>
      <c r="S334" s="132">
        <v>19.21480449348471</v>
      </c>
      <c r="T334" s="132">
        <v>31.80411661736893</v>
      </c>
    </row>
    <row r="335" spans="1:20" x14ac:dyDescent="0.45">
      <c r="A335" s="132" t="s">
        <v>5254</v>
      </c>
      <c r="B335" s="132">
        <v>2012</v>
      </c>
      <c r="C335" s="133">
        <v>41006</v>
      </c>
      <c r="D335" s="132" t="s">
        <v>5255</v>
      </c>
      <c r="E335" s="132" t="s">
        <v>5234</v>
      </c>
      <c r="F335" s="132">
        <v>1</v>
      </c>
      <c r="G335" s="132">
        <v>3</v>
      </c>
      <c r="H335" s="132" t="s">
        <v>5353</v>
      </c>
      <c r="I335" s="132">
        <v>58</v>
      </c>
      <c r="J335" s="132" t="s">
        <v>433</v>
      </c>
      <c r="K335" s="132" t="s">
        <v>282</v>
      </c>
      <c r="L335" s="132">
        <v>19.334246575342469</v>
      </c>
      <c r="M335" s="132">
        <v>2</v>
      </c>
      <c r="N335" s="132">
        <v>32.442743100401202</v>
      </c>
      <c r="O335" s="132">
        <v>4.5206457167979579</v>
      </c>
      <c r="P335" s="132">
        <v>18.880805950007328</v>
      </c>
      <c r="Q335" s="132">
        <v>32.85428602254099</v>
      </c>
      <c r="R335" s="132">
        <v>4.4298501715355467</v>
      </c>
      <c r="S335" s="132">
        <v>19.564735507934351</v>
      </c>
      <c r="T335" s="132">
        <v>31.80411661736893</v>
      </c>
    </row>
    <row r="336" spans="1:20" x14ac:dyDescent="0.45">
      <c r="A336" s="132" t="s">
        <v>5254</v>
      </c>
      <c r="B336" s="132">
        <v>2012</v>
      </c>
      <c r="C336" s="133">
        <v>41006</v>
      </c>
      <c r="D336" s="132" t="s">
        <v>5255</v>
      </c>
      <c r="E336" s="132" t="s">
        <v>5234</v>
      </c>
      <c r="F336" s="132">
        <v>1</v>
      </c>
      <c r="G336" s="132">
        <v>4</v>
      </c>
      <c r="H336" s="132" t="s">
        <v>5353</v>
      </c>
      <c r="I336" s="132">
        <v>58</v>
      </c>
      <c r="J336" s="132" t="s">
        <v>3912</v>
      </c>
      <c r="K336" s="132" t="s">
        <v>91</v>
      </c>
      <c r="L336" s="132">
        <v>24.230136986301371</v>
      </c>
      <c r="M336" s="132">
        <v>9</v>
      </c>
      <c r="N336" s="132">
        <v>32.928903608374782</v>
      </c>
      <c r="O336" s="132">
        <v>4.7622100523295678</v>
      </c>
      <c r="P336" s="132">
        <v>18.642273451386082</v>
      </c>
      <c r="Q336" s="132">
        <v>32.162646544675937</v>
      </c>
      <c r="R336" s="132">
        <v>4.6008300581296782</v>
      </c>
      <c r="S336" s="132">
        <v>18.360156370286909</v>
      </c>
      <c r="T336" s="132">
        <v>31.80411661736893</v>
      </c>
    </row>
    <row r="337" spans="1:20" x14ac:dyDescent="0.45">
      <c r="A337" s="132" t="s">
        <v>5254</v>
      </c>
      <c r="B337" s="132">
        <v>2012</v>
      </c>
      <c r="C337" s="133">
        <v>41006</v>
      </c>
      <c r="D337" s="132" t="s">
        <v>5255</v>
      </c>
      <c r="E337" s="132" t="s">
        <v>5234</v>
      </c>
      <c r="F337" s="132">
        <v>1</v>
      </c>
      <c r="G337" s="132">
        <v>5</v>
      </c>
      <c r="H337" s="132" t="s">
        <v>5353</v>
      </c>
      <c r="I337" s="132">
        <v>58</v>
      </c>
      <c r="J337" s="132" t="s">
        <v>398</v>
      </c>
      <c r="K337" s="132" t="s">
        <v>52</v>
      </c>
      <c r="L337" s="132">
        <v>24.032876712328768</v>
      </c>
      <c r="M337" s="132">
        <v>7</v>
      </c>
      <c r="N337" s="132">
        <v>31.31572320541536</v>
      </c>
      <c r="O337" s="132">
        <v>4.772134695942575</v>
      </c>
      <c r="P337" s="132">
        <v>16.999319117587639</v>
      </c>
      <c r="Q337" s="132">
        <v>29.67529140626667</v>
      </c>
      <c r="R337" s="132">
        <v>4.6372178046616419</v>
      </c>
      <c r="S337" s="132">
        <v>15.76363799228174</v>
      </c>
      <c r="T337" s="132">
        <v>31.80411661736893</v>
      </c>
    </row>
    <row r="338" spans="1:20" x14ac:dyDescent="0.45">
      <c r="A338" s="132" t="s">
        <v>5254</v>
      </c>
      <c r="B338" s="132">
        <v>2012</v>
      </c>
      <c r="C338" s="133">
        <v>41006</v>
      </c>
      <c r="D338" s="132" t="s">
        <v>5255</v>
      </c>
      <c r="E338" s="132" t="s">
        <v>5234</v>
      </c>
      <c r="F338" s="132">
        <v>1</v>
      </c>
      <c r="G338" s="132">
        <v>6</v>
      </c>
      <c r="H338" s="132" t="s">
        <v>5353</v>
      </c>
      <c r="I338" s="132">
        <v>58</v>
      </c>
      <c r="J338" s="132" t="s">
        <v>4874</v>
      </c>
      <c r="K338" s="132" t="s">
        <v>143</v>
      </c>
      <c r="L338" s="132">
        <v>21.92876712328767</v>
      </c>
      <c r="M338" s="132">
        <v>10</v>
      </c>
      <c r="N338" s="132">
        <v>27.051141330496289</v>
      </c>
      <c r="O338" s="132">
        <v>5.4387947820986122</v>
      </c>
      <c r="P338" s="132">
        <v>10.734756984200461</v>
      </c>
      <c r="Q338" s="132">
        <v>24.044437146039801</v>
      </c>
      <c r="R338" s="132">
        <v>5.2520808313003116</v>
      </c>
      <c r="S338" s="132">
        <v>8.2881946521388628</v>
      </c>
      <c r="T338" s="132">
        <v>31.80411661736893</v>
      </c>
    </row>
    <row r="339" spans="1:20" x14ac:dyDescent="0.45">
      <c r="A339" s="160" t="s">
        <v>5254</v>
      </c>
      <c r="B339" s="160">
        <v>2012</v>
      </c>
      <c r="C339" s="161">
        <v>41006</v>
      </c>
      <c r="D339" s="160" t="s">
        <v>5255</v>
      </c>
      <c r="E339" s="160" t="s">
        <v>5234</v>
      </c>
      <c r="F339" s="160">
        <v>2</v>
      </c>
      <c r="G339" s="160">
        <v>1</v>
      </c>
      <c r="H339" s="160" t="s">
        <v>5354</v>
      </c>
      <c r="I339" s="160">
        <v>59</v>
      </c>
      <c r="J339" s="160" t="s">
        <v>5226</v>
      </c>
      <c r="K339" s="160" t="s">
        <v>5227</v>
      </c>
      <c r="L339" s="160"/>
      <c r="M339" s="160">
        <v>5</v>
      </c>
      <c r="N339" s="160">
        <v>43.532368272045417</v>
      </c>
      <c r="O339" s="160">
        <v>5.2075849352434798</v>
      </c>
      <c r="P339" s="160">
        <v>27.90961346631499</v>
      </c>
      <c r="Q339" s="160">
        <v>46.34163100583902</v>
      </c>
      <c r="R339" s="160">
        <v>5.0807073767910031</v>
      </c>
      <c r="S339" s="160">
        <v>31.099508875466011</v>
      </c>
      <c r="T339" s="160">
        <v>38.466261992270717</v>
      </c>
    </row>
    <row r="340" spans="1:20" x14ac:dyDescent="0.45">
      <c r="A340" s="160" t="s">
        <v>5254</v>
      </c>
      <c r="B340" s="160">
        <v>2012</v>
      </c>
      <c r="C340" s="161">
        <v>41006</v>
      </c>
      <c r="D340" s="160" t="s">
        <v>5255</v>
      </c>
      <c r="E340" s="160" t="s">
        <v>5234</v>
      </c>
      <c r="F340" s="160">
        <v>2</v>
      </c>
      <c r="G340" s="160">
        <v>2</v>
      </c>
      <c r="H340" s="160" t="s">
        <v>5354</v>
      </c>
      <c r="I340" s="160">
        <v>59</v>
      </c>
      <c r="J340" s="160" t="s">
        <v>345</v>
      </c>
      <c r="K340" s="160" t="s">
        <v>88</v>
      </c>
      <c r="L340" s="160">
        <v>21.421917808219181</v>
      </c>
      <c r="M340" s="160">
        <v>3</v>
      </c>
      <c r="N340" s="160">
        <v>38.402764424261377</v>
      </c>
      <c r="O340" s="160">
        <v>5.1241492738971441</v>
      </c>
      <c r="P340" s="160">
        <v>23.03031660256995</v>
      </c>
      <c r="Q340" s="160">
        <v>40.421142100969398</v>
      </c>
      <c r="R340" s="160">
        <v>4.8877712294518076</v>
      </c>
      <c r="S340" s="160">
        <v>25.757828412613978</v>
      </c>
      <c r="T340" s="160">
        <v>38.466261992270717</v>
      </c>
    </row>
    <row r="341" spans="1:20" x14ac:dyDescent="0.45">
      <c r="A341" s="160" t="s">
        <v>5254</v>
      </c>
      <c r="B341" s="160">
        <v>2012</v>
      </c>
      <c r="C341" s="161">
        <v>41006</v>
      </c>
      <c r="D341" s="160" t="s">
        <v>5255</v>
      </c>
      <c r="E341" s="160" t="s">
        <v>5234</v>
      </c>
      <c r="F341" s="160">
        <v>2</v>
      </c>
      <c r="G341" s="160">
        <v>3</v>
      </c>
      <c r="H341" s="160" t="s">
        <v>5354</v>
      </c>
      <c r="I341" s="160">
        <v>59</v>
      </c>
      <c r="J341" s="160" t="s">
        <v>3210</v>
      </c>
      <c r="K341" s="160" t="s">
        <v>5237</v>
      </c>
      <c r="L341" s="160">
        <v>26.12876712328767</v>
      </c>
      <c r="M341" s="160">
        <v>4</v>
      </c>
      <c r="N341" s="160">
        <v>43.56446493038785</v>
      </c>
      <c r="O341" s="160">
        <v>4.8247843501069028</v>
      </c>
      <c r="P341" s="160">
        <v>29.090111880067141</v>
      </c>
      <c r="Q341" s="160">
        <v>42.912056330973122</v>
      </c>
      <c r="R341" s="160">
        <v>4.6534335289717221</v>
      </c>
      <c r="S341" s="160">
        <v>28.951755744057952</v>
      </c>
      <c r="T341" s="160">
        <v>38.466261992270717</v>
      </c>
    </row>
    <row r="342" spans="1:20" x14ac:dyDescent="0.45">
      <c r="A342" s="160" t="s">
        <v>5254</v>
      </c>
      <c r="B342" s="160">
        <v>2012</v>
      </c>
      <c r="C342" s="161">
        <v>41006</v>
      </c>
      <c r="D342" s="160" t="s">
        <v>5255</v>
      </c>
      <c r="E342" s="160" t="s">
        <v>5234</v>
      </c>
      <c r="F342" s="160">
        <v>2</v>
      </c>
      <c r="G342" s="160">
        <v>4</v>
      </c>
      <c r="H342" s="160" t="s">
        <v>5354</v>
      </c>
      <c r="I342" s="160">
        <v>59</v>
      </c>
      <c r="J342" s="160" t="s">
        <v>414</v>
      </c>
      <c r="K342" s="160" t="s">
        <v>265</v>
      </c>
      <c r="L342" s="160">
        <v>23.087671232876708</v>
      </c>
      <c r="M342" s="160">
        <v>11</v>
      </c>
      <c r="N342" s="160">
        <v>26.744806532238361</v>
      </c>
      <c r="O342" s="160">
        <v>5.3273354719568156</v>
      </c>
      <c r="P342" s="160">
        <v>10.762800116367909</v>
      </c>
      <c r="Q342" s="160">
        <v>29.133710916136639</v>
      </c>
      <c r="R342" s="160">
        <v>4.9907864235971928</v>
      </c>
      <c r="S342" s="160">
        <v>14.161351645345061</v>
      </c>
      <c r="T342" s="160">
        <v>38.466261992270717</v>
      </c>
    </row>
    <row r="343" spans="1:20" x14ac:dyDescent="0.45">
      <c r="A343" s="160" t="s">
        <v>5254</v>
      </c>
      <c r="B343" s="160">
        <v>2012</v>
      </c>
      <c r="C343" s="161">
        <v>41006</v>
      </c>
      <c r="D343" s="160" t="s">
        <v>5255</v>
      </c>
      <c r="E343" s="160" t="s">
        <v>5234</v>
      </c>
      <c r="F343" s="160">
        <v>2</v>
      </c>
      <c r="G343" s="160">
        <v>5</v>
      </c>
      <c r="H343" s="160" t="s">
        <v>5354</v>
      </c>
      <c r="I343" s="160">
        <v>59</v>
      </c>
      <c r="J343" s="160" t="s">
        <v>574</v>
      </c>
      <c r="K343" s="160" t="s">
        <v>99</v>
      </c>
      <c r="L343" s="160">
        <v>29.336986301369858</v>
      </c>
      <c r="M343" s="160">
        <v>8</v>
      </c>
      <c r="N343" s="160">
        <v>41.818537278535771</v>
      </c>
      <c r="O343" s="160">
        <v>4.751820682915632</v>
      </c>
      <c r="P343" s="160">
        <v>27.563075229788879</v>
      </c>
      <c r="Q343" s="160">
        <v>39.261362896535857</v>
      </c>
      <c r="R343" s="160">
        <v>4.611702909142549</v>
      </c>
      <c r="S343" s="160">
        <v>25.426254169108219</v>
      </c>
      <c r="T343" s="160">
        <v>38.466261992270717</v>
      </c>
    </row>
    <row r="344" spans="1:20" x14ac:dyDescent="0.45">
      <c r="A344" s="160" t="s">
        <v>5254</v>
      </c>
      <c r="B344" s="160">
        <v>2012</v>
      </c>
      <c r="C344" s="161">
        <v>41006</v>
      </c>
      <c r="D344" s="160" t="s">
        <v>5255</v>
      </c>
      <c r="E344" s="160" t="s">
        <v>5234</v>
      </c>
      <c r="F344" s="160">
        <v>2</v>
      </c>
      <c r="G344" s="160">
        <v>6</v>
      </c>
      <c r="H344" s="160" t="s">
        <v>5354</v>
      </c>
      <c r="I344" s="160">
        <v>59</v>
      </c>
      <c r="J344" s="160" t="s">
        <v>5248</v>
      </c>
      <c r="K344" s="160" t="s">
        <v>5228</v>
      </c>
      <c r="L344" s="160"/>
      <c r="M344" s="160">
        <v>12</v>
      </c>
      <c r="N344" s="160">
        <v>36.734630516155548</v>
      </c>
      <c r="O344" s="160">
        <v>5.0402246322401263</v>
      </c>
      <c r="P344" s="160">
        <v>21.613956619435172</v>
      </c>
      <c r="Q344" s="160">
        <v>33.506451860588513</v>
      </c>
      <c r="R344" s="160">
        <v>4.9210273365062376</v>
      </c>
      <c r="S344" s="160">
        <v>18.743369851069801</v>
      </c>
      <c r="T344" s="160">
        <v>38.466261992270717</v>
      </c>
    </row>
    <row r="345" spans="1:20" x14ac:dyDescent="0.45">
      <c r="A345" s="138" t="s">
        <v>5254</v>
      </c>
      <c r="B345" s="138">
        <v>2012</v>
      </c>
      <c r="C345" s="139">
        <v>41006</v>
      </c>
      <c r="D345" s="138" t="s">
        <v>5255</v>
      </c>
      <c r="E345" s="138" t="s">
        <v>5194</v>
      </c>
      <c r="F345" s="138" t="s">
        <v>5235</v>
      </c>
      <c r="G345" s="138">
        <v>1</v>
      </c>
      <c r="H345" s="138" t="s">
        <v>5355</v>
      </c>
      <c r="I345" s="138">
        <v>60</v>
      </c>
      <c r="J345" s="138" t="s">
        <v>3928</v>
      </c>
      <c r="K345" s="138" t="s">
        <v>91</v>
      </c>
      <c r="L345" s="138">
        <v>28.56438356164384</v>
      </c>
      <c r="M345" s="138">
        <v>1</v>
      </c>
      <c r="N345" s="138">
        <v>37.342443339554613</v>
      </c>
      <c r="O345" s="138">
        <v>4.7342238405715023</v>
      </c>
      <c r="P345" s="138">
        <v>23.139771817840099</v>
      </c>
      <c r="Q345" s="138">
        <v>40.624827108711287</v>
      </c>
      <c r="R345" s="138">
        <v>4.6656472287555539</v>
      </c>
      <c r="S345" s="138">
        <v>26.627885422444631</v>
      </c>
      <c r="T345" s="138">
        <v>39.059723024878437</v>
      </c>
    </row>
    <row r="346" spans="1:20" x14ac:dyDescent="0.45">
      <c r="A346" s="138" t="s">
        <v>5254</v>
      </c>
      <c r="B346" s="138">
        <v>2012</v>
      </c>
      <c r="C346" s="139">
        <v>41006</v>
      </c>
      <c r="D346" s="138" t="s">
        <v>5255</v>
      </c>
      <c r="E346" s="138" t="s">
        <v>5194</v>
      </c>
      <c r="F346" s="138" t="s">
        <v>5235</v>
      </c>
      <c r="G346" s="138">
        <v>2</v>
      </c>
      <c r="H346" s="138" t="s">
        <v>5355</v>
      </c>
      <c r="I346" s="138">
        <v>60</v>
      </c>
      <c r="J346" s="138" t="s">
        <v>433</v>
      </c>
      <c r="K346" s="138" t="s">
        <v>282</v>
      </c>
      <c r="L346" s="138">
        <v>19.334246575342469</v>
      </c>
      <c r="M346" s="138">
        <v>2</v>
      </c>
      <c r="N346" s="138">
        <v>32.85428602254099</v>
      </c>
      <c r="O346" s="138">
        <v>4.4298501715355467</v>
      </c>
      <c r="P346" s="138">
        <v>19.564735507934351</v>
      </c>
      <c r="Q346" s="138">
        <v>35.477715334823912</v>
      </c>
      <c r="R346" s="138">
        <v>4.3619632746936894</v>
      </c>
      <c r="S346" s="138">
        <v>22.391825510742841</v>
      </c>
      <c r="T346" s="138">
        <v>39.059723024878437</v>
      </c>
    </row>
    <row r="347" spans="1:20" x14ac:dyDescent="0.45">
      <c r="A347" s="138" t="s">
        <v>5254</v>
      </c>
      <c r="B347" s="138">
        <v>2012</v>
      </c>
      <c r="C347" s="139">
        <v>41006</v>
      </c>
      <c r="D347" s="138" t="s">
        <v>5255</v>
      </c>
      <c r="E347" s="138" t="s">
        <v>5194</v>
      </c>
      <c r="F347" s="138" t="s">
        <v>5235</v>
      </c>
      <c r="G347" s="138">
        <v>3</v>
      </c>
      <c r="H347" s="138" t="s">
        <v>5355</v>
      </c>
      <c r="I347" s="138">
        <v>60</v>
      </c>
      <c r="J347" s="138" t="s">
        <v>345</v>
      </c>
      <c r="K347" s="138" t="s">
        <v>88</v>
      </c>
      <c r="L347" s="138">
        <v>21.421917808219181</v>
      </c>
      <c r="M347" s="138">
        <v>3</v>
      </c>
      <c r="N347" s="138">
        <v>40.421142100969398</v>
      </c>
      <c r="O347" s="138">
        <v>4.8877712294518076</v>
      </c>
      <c r="P347" s="138">
        <v>25.757828412613978</v>
      </c>
      <c r="Q347" s="138">
        <v>40.618212062009952</v>
      </c>
      <c r="R347" s="138">
        <v>4.6657052577920526</v>
      </c>
      <c r="S347" s="138">
        <v>26.62109628863379</v>
      </c>
      <c r="T347" s="138">
        <v>39.059723024878437</v>
      </c>
    </row>
    <row r="348" spans="1:20" x14ac:dyDescent="0.45">
      <c r="A348" s="138" t="s">
        <v>5254</v>
      </c>
      <c r="B348" s="138">
        <v>2012</v>
      </c>
      <c r="C348" s="139">
        <v>41006</v>
      </c>
      <c r="D348" s="138" t="s">
        <v>5255</v>
      </c>
      <c r="E348" s="138" t="s">
        <v>5194</v>
      </c>
      <c r="F348" s="138" t="s">
        <v>5235</v>
      </c>
      <c r="G348" s="138">
        <v>4</v>
      </c>
      <c r="H348" s="138" t="s">
        <v>5355</v>
      </c>
      <c r="I348" s="138">
        <v>60</v>
      </c>
      <c r="J348" s="138" t="s">
        <v>3210</v>
      </c>
      <c r="K348" s="138" t="s">
        <v>5237</v>
      </c>
      <c r="L348" s="138">
        <v>26.12876712328767</v>
      </c>
      <c r="M348" s="138">
        <v>4</v>
      </c>
      <c r="N348" s="138">
        <v>42.912056330973122</v>
      </c>
      <c r="O348" s="138">
        <v>4.6534335289717221</v>
      </c>
      <c r="P348" s="138">
        <v>28.951755744057952</v>
      </c>
      <c r="Q348" s="138">
        <v>41.690933323172153</v>
      </c>
      <c r="R348" s="138">
        <v>4.5071716449441093</v>
      </c>
      <c r="S348" s="138">
        <v>28.169418388339821</v>
      </c>
      <c r="T348" s="138">
        <v>39.059723024878437</v>
      </c>
    </row>
    <row r="349" spans="1:20" x14ac:dyDescent="0.45">
      <c r="A349" s="138" t="s">
        <v>5254</v>
      </c>
      <c r="B349" s="138">
        <v>2012</v>
      </c>
      <c r="C349" s="139">
        <v>41006</v>
      </c>
      <c r="D349" s="138" t="s">
        <v>5255</v>
      </c>
      <c r="E349" s="138" t="s">
        <v>5194</v>
      </c>
      <c r="F349" s="138" t="s">
        <v>5235</v>
      </c>
      <c r="G349" s="138">
        <v>5</v>
      </c>
      <c r="H349" s="138" t="s">
        <v>5355</v>
      </c>
      <c r="I349" s="138">
        <v>60</v>
      </c>
      <c r="J349" s="138" t="s">
        <v>5226</v>
      </c>
      <c r="K349" s="138" t="s">
        <v>5227</v>
      </c>
      <c r="L349" s="138"/>
      <c r="M349" s="138">
        <v>5</v>
      </c>
      <c r="N349" s="138">
        <v>46.34163100583902</v>
      </c>
      <c r="O349" s="138">
        <v>5.0807073767910031</v>
      </c>
      <c r="P349" s="138">
        <v>31.099508875466011</v>
      </c>
      <c r="Q349" s="138">
        <v>42.949522663240401</v>
      </c>
      <c r="R349" s="138">
        <v>4.8293588201904374</v>
      </c>
      <c r="S349" s="138">
        <v>28.461446202669091</v>
      </c>
      <c r="T349" s="138">
        <v>39.059723024878437</v>
      </c>
    </row>
    <row r="350" spans="1:20" x14ac:dyDescent="0.45">
      <c r="A350" s="138" t="s">
        <v>5254</v>
      </c>
      <c r="B350" s="138">
        <v>2012</v>
      </c>
      <c r="C350" s="139">
        <v>41006</v>
      </c>
      <c r="D350" s="138" t="s">
        <v>5255</v>
      </c>
      <c r="E350" s="138" t="s">
        <v>5194</v>
      </c>
      <c r="F350" s="138" t="s">
        <v>5235</v>
      </c>
      <c r="G350" s="138">
        <v>6</v>
      </c>
      <c r="H350" s="138" t="s">
        <v>5355</v>
      </c>
      <c r="I350" s="138">
        <v>60</v>
      </c>
      <c r="J350" s="138" t="s">
        <v>5240</v>
      </c>
      <c r="K350" s="138" t="s">
        <v>43</v>
      </c>
      <c r="L350" s="138"/>
      <c r="M350" s="138">
        <v>6</v>
      </c>
      <c r="N350" s="138">
        <v>34.486779349393487</v>
      </c>
      <c r="O350" s="138">
        <v>5.0906582853029239</v>
      </c>
      <c r="P350" s="138">
        <v>19.21480449348471</v>
      </c>
      <c r="Q350" s="138">
        <v>32.025966967247818</v>
      </c>
      <c r="R350" s="138">
        <v>4.9917882381198222</v>
      </c>
      <c r="S350" s="138">
        <v>17.05060225288835</v>
      </c>
      <c r="T350" s="138">
        <v>39.059723024878437</v>
      </c>
    </row>
    <row r="351" spans="1:20" x14ac:dyDescent="0.45">
      <c r="A351" s="138" t="s">
        <v>5254</v>
      </c>
      <c r="B351" s="138">
        <v>2012</v>
      </c>
      <c r="C351" s="139">
        <v>41006</v>
      </c>
      <c r="D351" s="138" t="s">
        <v>5255</v>
      </c>
      <c r="E351" s="138" t="s">
        <v>5194</v>
      </c>
      <c r="F351" s="138" t="s">
        <v>579</v>
      </c>
      <c r="G351" s="138">
        <v>1</v>
      </c>
      <c r="H351" s="138" t="s">
        <v>5356</v>
      </c>
      <c r="I351" s="138">
        <v>61</v>
      </c>
      <c r="J351" s="138" t="s">
        <v>398</v>
      </c>
      <c r="K351" s="138" t="s">
        <v>52</v>
      </c>
      <c r="L351" s="138">
        <v>24.032876712328768</v>
      </c>
      <c r="M351" s="138">
        <v>7</v>
      </c>
      <c r="N351" s="138">
        <v>29.67529140626667</v>
      </c>
      <c r="O351" s="138">
        <v>4.6372178046616419</v>
      </c>
      <c r="P351" s="138">
        <v>15.76363799228174</v>
      </c>
      <c r="Q351" s="138">
        <v>33.197676974237957</v>
      </c>
      <c r="R351" s="138">
        <v>4.6017122035017666</v>
      </c>
      <c r="S351" s="138">
        <v>19.39254036373266</v>
      </c>
      <c r="T351" s="138">
        <v>31.297316795040569</v>
      </c>
    </row>
    <row r="352" spans="1:20" x14ac:dyDescent="0.45">
      <c r="A352" s="138" t="s">
        <v>5254</v>
      </c>
      <c r="B352" s="138">
        <v>2012</v>
      </c>
      <c r="C352" s="139">
        <v>41006</v>
      </c>
      <c r="D352" s="138" t="s">
        <v>5255</v>
      </c>
      <c r="E352" s="138" t="s">
        <v>5194</v>
      </c>
      <c r="F352" s="138" t="s">
        <v>579</v>
      </c>
      <c r="G352" s="138">
        <v>2</v>
      </c>
      <c r="H352" s="138" t="s">
        <v>5356</v>
      </c>
      <c r="I352" s="138">
        <v>61</v>
      </c>
      <c r="J352" s="138" t="s">
        <v>574</v>
      </c>
      <c r="K352" s="138" t="s">
        <v>99</v>
      </c>
      <c r="L352" s="138">
        <v>29.336986301369858</v>
      </c>
      <c r="M352" s="138">
        <v>8</v>
      </c>
      <c r="N352" s="138">
        <v>39.261362896535857</v>
      </c>
      <c r="O352" s="138">
        <v>4.611702909142549</v>
      </c>
      <c r="P352" s="138">
        <v>25.426254169108219</v>
      </c>
      <c r="Q352" s="138">
        <v>39.207334704770453</v>
      </c>
      <c r="R352" s="138">
        <v>4.519294638141349</v>
      </c>
      <c r="S352" s="138">
        <v>25.6494507903464</v>
      </c>
      <c r="T352" s="138">
        <v>31.297316795040569</v>
      </c>
    </row>
    <row r="353" spans="1:20" x14ac:dyDescent="0.45">
      <c r="A353" s="138" t="s">
        <v>5254</v>
      </c>
      <c r="B353" s="138">
        <v>2012</v>
      </c>
      <c r="C353" s="139">
        <v>41006</v>
      </c>
      <c r="D353" s="138" t="s">
        <v>5255</v>
      </c>
      <c r="E353" s="138" t="s">
        <v>5194</v>
      </c>
      <c r="F353" s="138" t="s">
        <v>579</v>
      </c>
      <c r="G353" s="138">
        <v>3</v>
      </c>
      <c r="H353" s="138" t="s">
        <v>5356</v>
      </c>
      <c r="I353" s="138">
        <v>61</v>
      </c>
      <c r="J353" s="138" t="s">
        <v>3912</v>
      </c>
      <c r="K353" s="138" t="s">
        <v>91</v>
      </c>
      <c r="L353" s="138">
        <v>24.230136986301371</v>
      </c>
      <c r="M353" s="138">
        <v>9</v>
      </c>
      <c r="N353" s="138">
        <v>32.162646544675937</v>
      </c>
      <c r="O353" s="138">
        <v>4.6008300581296782</v>
      </c>
      <c r="P353" s="138">
        <v>18.360156370286909</v>
      </c>
      <c r="Q353" s="138">
        <v>32.462699074526711</v>
      </c>
      <c r="R353" s="138">
        <v>4.4898399095132158</v>
      </c>
      <c r="S353" s="138">
        <v>18.993179345987059</v>
      </c>
      <c r="T353" s="138">
        <v>31.297316795040569</v>
      </c>
    </row>
    <row r="354" spans="1:20" x14ac:dyDescent="0.45">
      <c r="A354" s="138" t="s">
        <v>5254</v>
      </c>
      <c r="B354" s="138">
        <v>2012</v>
      </c>
      <c r="C354" s="139">
        <v>41006</v>
      </c>
      <c r="D354" s="138" t="s">
        <v>5255</v>
      </c>
      <c r="E354" s="138" t="s">
        <v>5194</v>
      </c>
      <c r="F354" s="138" t="s">
        <v>579</v>
      </c>
      <c r="G354" s="138">
        <v>4</v>
      </c>
      <c r="H354" s="138" t="s">
        <v>5356</v>
      </c>
      <c r="I354" s="138">
        <v>61</v>
      </c>
      <c r="J354" s="138" t="s">
        <v>4874</v>
      </c>
      <c r="K354" s="138" t="s">
        <v>143</v>
      </c>
      <c r="L354" s="138">
        <v>21.92876712328767</v>
      </c>
      <c r="M354" s="138">
        <v>10</v>
      </c>
      <c r="N354" s="138">
        <v>24.044437146039801</v>
      </c>
      <c r="O354" s="138">
        <v>5.2520808313003116</v>
      </c>
      <c r="P354" s="138">
        <v>8.2881946521388628</v>
      </c>
      <c r="Q354" s="138">
        <v>25.208494743395679</v>
      </c>
      <c r="R354" s="138">
        <v>4.9352107683208519</v>
      </c>
      <c r="S354" s="138">
        <v>10.402862438433131</v>
      </c>
      <c r="T354" s="138">
        <v>31.297316795040569</v>
      </c>
    </row>
    <row r="355" spans="1:20" x14ac:dyDescent="0.45">
      <c r="A355" s="138" t="s">
        <v>5254</v>
      </c>
      <c r="B355" s="138">
        <v>2012</v>
      </c>
      <c r="C355" s="139">
        <v>41006</v>
      </c>
      <c r="D355" s="138" t="s">
        <v>5255</v>
      </c>
      <c r="E355" s="138" t="s">
        <v>5194</v>
      </c>
      <c r="F355" s="138" t="s">
        <v>579</v>
      </c>
      <c r="G355" s="138">
        <v>5</v>
      </c>
      <c r="H355" s="138" t="s">
        <v>5356</v>
      </c>
      <c r="I355" s="138">
        <v>61</v>
      </c>
      <c r="J355" s="138" t="s">
        <v>414</v>
      </c>
      <c r="K355" s="138" t="s">
        <v>265</v>
      </c>
      <c r="L355" s="138">
        <v>23.087671232876708</v>
      </c>
      <c r="M355" s="138">
        <v>11</v>
      </c>
      <c r="N355" s="138">
        <v>29.133710916136639</v>
      </c>
      <c r="O355" s="138">
        <v>4.9907864235971928</v>
      </c>
      <c r="P355" s="138">
        <v>14.161351645345061</v>
      </c>
      <c r="Q355" s="138">
        <v>27.773341020841581</v>
      </c>
      <c r="R355" s="138">
        <v>4.7764873571655402</v>
      </c>
      <c r="S355" s="138">
        <v>13.44387894934496</v>
      </c>
      <c r="T355" s="138">
        <v>31.297316795040569</v>
      </c>
    </row>
    <row r="356" spans="1:20" x14ac:dyDescent="0.45">
      <c r="A356" s="138" t="s">
        <v>5254</v>
      </c>
      <c r="B356" s="138">
        <v>2012</v>
      </c>
      <c r="C356" s="139">
        <v>41006</v>
      </c>
      <c r="D356" s="138" t="s">
        <v>5255</v>
      </c>
      <c r="E356" s="138" t="s">
        <v>5194</v>
      </c>
      <c r="F356" s="138" t="s">
        <v>579</v>
      </c>
      <c r="G356" s="138">
        <v>6</v>
      </c>
      <c r="H356" s="138" t="s">
        <v>5356</v>
      </c>
      <c r="I356" s="138">
        <v>61</v>
      </c>
      <c r="J356" s="138" t="s">
        <v>5248</v>
      </c>
      <c r="K356" s="138" t="s">
        <v>5228</v>
      </c>
      <c r="L356" s="138"/>
      <c r="M356" s="138">
        <v>12</v>
      </c>
      <c r="N356" s="138">
        <v>33.506451860588513</v>
      </c>
      <c r="O356" s="138">
        <v>4.9210273365062376</v>
      </c>
      <c r="P356" s="138">
        <v>18.743369851069801</v>
      </c>
      <c r="Q356" s="138">
        <v>29.608480621970418</v>
      </c>
      <c r="R356" s="138">
        <v>4.8067077788857171</v>
      </c>
      <c r="S356" s="138">
        <v>15.18835728531327</v>
      </c>
      <c r="T356" s="138">
        <v>31.297316795040569</v>
      </c>
    </row>
    <row r="357" spans="1:20" x14ac:dyDescent="0.45">
      <c r="A357" s="130" t="s">
        <v>229</v>
      </c>
      <c r="B357" s="130">
        <v>2013</v>
      </c>
      <c r="C357" s="131">
        <v>41195</v>
      </c>
      <c r="D357" s="130" t="s">
        <v>5210</v>
      </c>
      <c r="E357" s="130" t="s">
        <v>1943</v>
      </c>
      <c r="F357" s="130">
        <v>1</v>
      </c>
      <c r="G357" s="130">
        <v>1</v>
      </c>
      <c r="H357" s="130" t="s">
        <v>5357</v>
      </c>
      <c r="I357" s="130">
        <v>62</v>
      </c>
      <c r="J357" s="130" t="s">
        <v>4959</v>
      </c>
      <c r="K357" s="130" t="s">
        <v>5228</v>
      </c>
      <c r="L357" s="130">
        <v>21.915068493150681</v>
      </c>
      <c r="M357" s="130">
        <v>5</v>
      </c>
      <c r="N357" s="130">
        <v>28.995903290502099</v>
      </c>
      <c r="O357" s="130">
        <v>5.0530597601801439</v>
      </c>
      <c r="P357" s="130">
        <v>13.83672400996166</v>
      </c>
      <c r="Q357" s="130">
        <v>31.776852977854279</v>
      </c>
      <c r="R357" s="130">
        <v>4.9714248267601118</v>
      </c>
      <c r="S357" s="130">
        <v>16.862578497573949</v>
      </c>
      <c r="T357" s="130">
        <v>25.03473696021705</v>
      </c>
    </row>
    <row r="358" spans="1:20" x14ac:dyDescent="0.45">
      <c r="A358" s="130" t="s">
        <v>229</v>
      </c>
      <c r="B358" s="130">
        <v>2013</v>
      </c>
      <c r="C358" s="131">
        <v>41195</v>
      </c>
      <c r="D358" s="130" t="s">
        <v>5210</v>
      </c>
      <c r="E358" s="130" t="s">
        <v>1943</v>
      </c>
      <c r="F358" s="130">
        <v>1</v>
      </c>
      <c r="G358" s="130">
        <v>2</v>
      </c>
      <c r="H358" s="130" t="s">
        <v>5357</v>
      </c>
      <c r="I358" s="130">
        <v>62</v>
      </c>
      <c r="J358" s="130" t="s">
        <v>344</v>
      </c>
      <c r="K358" s="130" t="s">
        <v>55</v>
      </c>
      <c r="L358" s="130">
        <v>25.44109589041096</v>
      </c>
      <c r="M358" s="130">
        <v>6</v>
      </c>
      <c r="N358" s="130">
        <v>31.007444593795089</v>
      </c>
      <c r="O358" s="130">
        <v>4.6314787639636226</v>
      </c>
      <c r="P358" s="130">
        <v>17.11300830190422</v>
      </c>
      <c r="Q358" s="130">
        <v>31.22800365277531</v>
      </c>
      <c r="R358" s="130">
        <v>4.5631764163465727</v>
      </c>
      <c r="S358" s="130">
        <v>17.538474403735599</v>
      </c>
      <c r="T358" s="130">
        <v>25.03473696021705</v>
      </c>
    </row>
    <row r="359" spans="1:20" x14ac:dyDescent="0.45">
      <c r="A359" s="130" t="s">
        <v>229</v>
      </c>
      <c r="B359" s="130">
        <v>2013</v>
      </c>
      <c r="C359" s="131">
        <v>41195</v>
      </c>
      <c r="D359" s="130" t="s">
        <v>5210</v>
      </c>
      <c r="E359" s="130" t="s">
        <v>1943</v>
      </c>
      <c r="F359" s="130">
        <v>1</v>
      </c>
      <c r="G359" s="130">
        <v>3</v>
      </c>
      <c r="H359" s="130" t="s">
        <v>5357</v>
      </c>
      <c r="I359" s="130">
        <v>62</v>
      </c>
      <c r="J359" s="130" t="s">
        <v>3373</v>
      </c>
      <c r="K359" s="130" t="s">
        <v>49</v>
      </c>
      <c r="L359" s="130">
        <v>26.778082191780818</v>
      </c>
      <c r="M359" s="130">
        <v>9</v>
      </c>
      <c r="N359" s="130">
        <v>15.205073877005089</v>
      </c>
      <c r="O359" s="130">
        <v>4.9678997385981392</v>
      </c>
      <c r="P359" s="130">
        <v>0.30137466121066941</v>
      </c>
      <c r="Q359" s="130">
        <v>17.734652108317029</v>
      </c>
      <c r="R359" s="130">
        <v>4.7723670981902568</v>
      </c>
      <c r="S359" s="130">
        <v>3.4175508137462618</v>
      </c>
      <c r="T359" s="130">
        <v>25.03473696021705</v>
      </c>
    </row>
    <row r="360" spans="1:20" x14ac:dyDescent="0.45">
      <c r="A360" s="130" t="s">
        <v>229</v>
      </c>
      <c r="B360" s="130">
        <v>2013</v>
      </c>
      <c r="C360" s="131">
        <v>41195</v>
      </c>
      <c r="D360" s="130" t="s">
        <v>5210</v>
      </c>
      <c r="E360" s="130" t="s">
        <v>1943</v>
      </c>
      <c r="F360" s="130">
        <v>1</v>
      </c>
      <c r="G360" s="130">
        <v>4</v>
      </c>
      <c r="H360" s="130" t="s">
        <v>5357</v>
      </c>
      <c r="I360" s="130">
        <v>62</v>
      </c>
      <c r="J360" s="130" t="s">
        <v>4303</v>
      </c>
      <c r="K360" s="130" t="s">
        <v>2233</v>
      </c>
      <c r="L360" s="130">
        <v>21.205479452054799</v>
      </c>
      <c r="M360" s="130">
        <v>23</v>
      </c>
      <c r="N360" s="130">
        <v>25</v>
      </c>
      <c r="O360" s="130">
        <v>8.3333333330000006</v>
      </c>
      <c r="P360" s="130">
        <v>9.999965300266922E-10</v>
      </c>
      <c r="Q360" s="130">
        <v>22.97837913556954</v>
      </c>
      <c r="R360" s="130">
        <v>6.7680729636242916</v>
      </c>
      <c r="S360" s="130">
        <v>2.6741602446966648</v>
      </c>
      <c r="T360" s="130">
        <v>25.03473696021705</v>
      </c>
    </row>
    <row r="361" spans="1:20" x14ac:dyDescent="0.45">
      <c r="A361" s="130" t="s">
        <v>229</v>
      </c>
      <c r="B361" s="130">
        <v>2013</v>
      </c>
      <c r="C361" s="131">
        <v>41195</v>
      </c>
      <c r="D361" s="130" t="s">
        <v>5210</v>
      </c>
      <c r="E361" s="130" t="s">
        <v>1943</v>
      </c>
      <c r="F361" s="130">
        <v>1</v>
      </c>
      <c r="G361" s="130">
        <v>5</v>
      </c>
      <c r="H361" s="130" t="s">
        <v>5357</v>
      </c>
      <c r="I361" s="130">
        <v>62</v>
      </c>
      <c r="J361" s="130" t="s">
        <v>3025</v>
      </c>
      <c r="K361" s="130" t="s">
        <v>5256</v>
      </c>
      <c r="L361" s="130">
        <v>20.139726027397259</v>
      </c>
      <c r="M361" s="130">
        <v>10</v>
      </c>
      <c r="N361" s="130">
        <v>25</v>
      </c>
      <c r="O361" s="130">
        <v>8.3333333330000006</v>
      </c>
      <c r="P361" s="130">
        <v>9.999965300266922E-10</v>
      </c>
      <c r="Q361" s="130">
        <v>20.598591219527371</v>
      </c>
      <c r="R361" s="130">
        <v>6.860249651837381</v>
      </c>
      <c r="S361" s="130">
        <v>1.7842264015229151E-2</v>
      </c>
      <c r="T361" s="130">
        <v>25.03473696021705</v>
      </c>
    </row>
    <row r="362" spans="1:20" x14ac:dyDescent="0.45">
      <c r="A362" s="130" t="s">
        <v>229</v>
      </c>
      <c r="B362" s="130">
        <v>2013</v>
      </c>
      <c r="C362" s="131">
        <v>41195</v>
      </c>
      <c r="D362" s="130" t="s">
        <v>5210</v>
      </c>
      <c r="E362" s="130" t="s">
        <v>1943</v>
      </c>
      <c r="F362" s="130">
        <v>1</v>
      </c>
      <c r="G362" s="130">
        <v>6</v>
      </c>
      <c r="H362" s="130" t="s">
        <v>5357</v>
      </c>
      <c r="I362" s="130">
        <v>62</v>
      </c>
      <c r="J362" s="130" t="s">
        <v>3203</v>
      </c>
      <c r="K362" s="130" t="s">
        <v>5257</v>
      </c>
      <c r="L362" s="130">
        <v>17.958904109589039</v>
      </c>
      <c r="M362" s="130">
        <v>23</v>
      </c>
      <c r="N362" s="130">
        <v>25</v>
      </c>
      <c r="O362" s="130">
        <v>8.3333333330000006</v>
      </c>
      <c r="P362" s="130">
        <v>9.999965300266922E-10</v>
      </c>
      <c r="Q362" s="130">
        <v>17.108126732583969</v>
      </c>
      <c r="R362" s="130">
        <v>7.1850880115023044</v>
      </c>
      <c r="S362" s="130">
        <v>-4.4471373019229468</v>
      </c>
      <c r="T362" s="130">
        <v>25.03473696021705</v>
      </c>
    </row>
    <row r="363" spans="1:20" x14ac:dyDescent="0.45">
      <c r="A363" s="150" t="s">
        <v>229</v>
      </c>
      <c r="B363" s="150">
        <v>2013</v>
      </c>
      <c r="C363" s="151">
        <v>41195</v>
      </c>
      <c r="D363" s="150" t="s">
        <v>5210</v>
      </c>
      <c r="E363" s="150" t="s">
        <v>1943</v>
      </c>
      <c r="F363" s="150">
        <v>2</v>
      </c>
      <c r="G363" s="150">
        <v>1</v>
      </c>
      <c r="H363" s="150" t="s">
        <v>5358</v>
      </c>
      <c r="I363" s="150">
        <v>63</v>
      </c>
      <c r="J363" s="150" t="s">
        <v>3397</v>
      </c>
      <c r="K363" s="150" t="s">
        <v>79</v>
      </c>
      <c r="L363" s="150">
        <v>20.887671232876709</v>
      </c>
      <c r="M363" s="150">
        <v>4</v>
      </c>
      <c r="N363" s="150">
        <v>26.380201686021451</v>
      </c>
      <c r="O363" s="150">
        <v>4.776673709833271</v>
      </c>
      <c r="P363" s="150">
        <v>12.05018055652164</v>
      </c>
      <c r="Q363" s="150">
        <v>28.900558822741569</v>
      </c>
      <c r="R363" s="150">
        <v>4.7466459287597509</v>
      </c>
      <c r="S363" s="150">
        <v>14.66062103646232</v>
      </c>
      <c r="T363" s="150">
        <v>23.615268289987942</v>
      </c>
    </row>
    <row r="364" spans="1:20" x14ac:dyDescent="0.45">
      <c r="A364" s="150" t="s">
        <v>229</v>
      </c>
      <c r="B364" s="150">
        <v>2013</v>
      </c>
      <c r="C364" s="151">
        <v>41195</v>
      </c>
      <c r="D364" s="150" t="s">
        <v>5210</v>
      </c>
      <c r="E364" s="150" t="s">
        <v>1943</v>
      </c>
      <c r="F364" s="150">
        <v>2</v>
      </c>
      <c r="G364" s="150">
        <v>2</v>
      </c>
      <c r="H364" s="150" t="s">
        <v>5358</v>
      </c>
      <c r="I364" s="150">
        <v>63</v>
      </c>
      <c r="J364" s="150" t="s">
        <v>367</v>
      </c>
      <c r="K364" s="150" t="s">
        <v>121</v>
      </c>
      <c r="L364" s="150">
        <v>21.553424657534251</v>
      </c>
      <c r="M364" s="150">
        <v>1</v>
      </c>
      <c r="N364" s="150">
        <v>19.482265599433539</v>
      </c>
      <c r="O364" s="150">
        <v>5.1998568136074388</v>
      </c>
      <c r="P364" s="150">
        <v>3.8826951586112268</v>
      </c>
      <c r="Q364" s="150">
        <v>22.109276245442569</v>
      </c>
      <c r="R364" s="150">
        <v>4.9350041491594938</v>
      </c>
      <c r="S364" s="150">
        <v>7.304263797964083</v>
      </c>
      <c r="T364" s="150">
        <v>23.615268289987942</v>
      </c>
    </row>
    <row r="365" spans="1:20" x14ac:dyDescent="0.45">
      <c r="A365" s="150" t="s">
        <v>229</v>
      </c>
      <c r="B365" s="150">
        <v>2013</v>
      </c>
      <c r="C365" s="151">
        <v>41195</v>
      </c>
      <c r="D365" s="150" t="s">
        <v>5210</v>
      </c>
      <c r="E365" s="150" t="s">
        <v>1943</v>
      </c>
      <c r="F365" s="150">
        <v>2</v>
      </c>
      <c r="G365" s="150">
        <v>3</v>
      </c>
      <c r="H365" s="150" t="s">
        <v>5358</v>
      </c>
      <c r="I365" s="150">
        <v>63</v>
      </c>
      <c r="J365" s="150" t="s">
        <v>4811</v>
      </c>
      <c r="K365" s="150" t="s">
        <v>5213</v>
      </c>
      <c r="L365" s="150">
        <v>20.641095890410959</v>
      </c>
      <c r="M365" s="150">
        <v>23</v>
      </c>
      <c r="N365" s="150">
        <v>23.767456915580759</v>
      </c>
      <c r="O365" s="150">
        <v>6.0774459782310304</v>
      </c>
      <c r="P365" s="150">
        <v>5.5351189808876704</v>
      </c>
      <c r="Q365" s="150">
        <v>24.031315075314708</v>
      </c>
      <c r="R365" s="150">
        <v>5.4823144361554634</v>
      </c>
      <c r="S365" s="150">
        <v>7.5843717668483244</v>
      </c>
      <c r="T365" s="150">
        <v>23.615268289987942</v>
      </c>
    </row>
    <row r="366" spans="1:20" x14ac:dyDescent="0.45">
      <c r="A366" s="150" t="s">
        <v>229</v>
      </c>
      <c r="B366" s="150">
        <v>2013</v>
      </c>
      <c r="C366" s="151">
        <v>41195</v>
      </c>
      <c r="D366" s="150" t="s">
        <v>5210</v>
      </c>
      <c r="E366" s="150" t="s">
        <v>1943</v>
      </c>
      <c r="F366" s="150">
        <v>2</v>
      </c>
      <c r="G366" s="150">
        <v>4</v>
      </c>
      <c r="H366" s="150" t="s">
        <v>5358</v>
      </c>
      <c r="I366" s="150">
        <v>63</v>
      </c>
      <c r="J366" s="150" t="s">
        <v>397</v>
      </c>
      <c r="K366" s="150" t="s">
        <v>177</v>
      </c>
      <c r="L366" s="150">
        <v>19.895890410958909</v>
      </c>
      <c r="M366" s="150">
        <v>2</v>
      </c>
      <c r="N366" s="150">
        <v>22.061685538891862</v>
      </c>
      <c r="O366" s="150">
        <v>6.0144521496366394</v>
      </c>
      <c r="P366" s="150">
        <v>4.0183290899819468</v>
      </c>
      <c r="Q366" s="150">
        <v>21.421213904585908</v>
      </c>
      <c r="R366" s="150">
        <v>5.4536338524404506</v>
      </c>
      <c r="S366" s="150">
        <v>5.0603123472645564</v>
      </c>
      <c r="T366" s="150">
        <v>23.615268289987942</v>
      </c>
    </row>
    <row r="367" spans="1:20" x14ac:dyDescent="0.45">
      <c r="A367" s="150" t="s">
        <v>229</v>
      </c>
      <c r="B367" s="150">
        <v>2013</v>
      </c>
      <c r="C367" s="151">
        <v>41195</v>
      </c>
      <c r="D367" s="150" t="s">
        <v>5210</v>
      </c>
      <c r="E367" s="150" t="s">
        <v>1943</v>
      </c>
      <c r="F367" s="150">
        <v>2</v>
      </c>
      <c r="G367" s="150">
        <v>5</v>
      </c>
      <c r="H367" s="150" t="s">
        <v>5358</v>
      </c>
      <c r="I367" s="150">
        <v>63</v>
      </c>
      <c r="J367" s="150" t="s">
        <v>5258</v>
      </c>
      <c r="K367" s="150" t="s">
        <v>2488</v>
      </c>
      <c r="L367" s="150"/>
      <c r="M367" s="150">
        <v>23</v>
      </c>
      <c r="N367" s="150">
        <v>25</v>
      </c>
      <c r="O367" s="150">
        <v>8.3333333330000006</v>
      </c>
      <c r="P367" s="150">
        <v>9.999965300266922E-10</v>
      </c>
      <c r="Q367" s="150">
        <v>20.373388207898991</v>
      </c>
      <c r="R367" s="150">
        <v>6.8258294359866323</v>
      </c>
      <c r="S367" s="150">
        <v>-0.1041001000609043</v>
      </c>
      <c r="T367" s="150">
        <v>23.615268289987942</v>
      </c>
    </row>
    <row r="368" spans="1:20" x14ac:dyDescent="0.45">
      <c r="A368" s="150" t="s">
        <v>229</v>
      </c>
      <c r="B368" s="150">
        <v>2013</v>
      </c>
      <c r="C368" s="151">
        <v>41195</v>
      </c>
      <c r="D368" s="150" t="s">
        <v>5210</v>
      </c>
      <c r="E368" s="150" t="s">
        <v>1943</v>
      </c>
      <c r="F368" s="150">
        <v>2</v>
      </c>
      <c r="G368" s="150">
        <v>6</v>
      </c>
      <c r="H368" s="150" t="s">
        <v>5358</v>
      </c>
      <c r="I368" s="150">
        <v>63</v>
      </c>
      <c r="J368" s="150" t="s">
        <v>3429</v>
      </c>
      <c r="K368" s="150" t="s">
        <v>437</v>
      </c>
      <c r="L368" s="150">
        <v>26.43287671232877</v>
      </c>
      <c r="M368" s="150">
        <v>23</v>
      </c>
      <c r="N368" s="150">
        <v>25</v>
      </c>
      <c r="O368" s="150">
        <v>8.3333333330000006</v>
      </c>
      <c r="P368" s="150">
        <v>9.999965300266922E-10</v>
      </c>
      <c r="Q368" s="150">
        <v>16.942530101415439</v>
      </c>
      <c r="R368" s="150">
        <v>7.1569889958467314</v>
      </c>
      <c r="S368" s="150">
        <v>-4.5284368861247479</v>
      </c>
      <c r="T368" s="150">
        <v>23.615268289987942</v>
      </c>
    </row>
    <row r="369" spans="1:20" x14ac:dyDescent="0.45">
      <c r="A369" s="152" t="s">
        <v>229</v>
      </c>
      <c r="B369" s="152">
        <v>2013</v>
      </c>
      <c r="C369" s="153">
        <v>41195</v>
      </c>
      <c r="D369" s="152" t="s">
        <v>5210</v>
      </c>
      <c r="E369" s="152" t="s">
        <v>1943</v>
      </c>
      <c r="F369" s="152">
        <v>3</v>
      </c>
      <c r="G369" s="152">
        <v>1</v>
      </c>
      <c r="H369" s="152" t="s">
        <v>5359</v>
      </c>
      <c r="I369" s="152">
        <v>64</v>
      </c>
      <c r="J369" s="152" t="s">
        <v>368</v>
      </c>
      <c r="K369" s="152" t="s">
        <v>131</v>
      </c>
      <c r="L369" s="152">
        <v>24.238356164383561</v>
      </c>
      <c r="M369" s="152">
        <v>7</v>
      </c>
      <c r="N369" s="152">
        <v>22.21958222028476</v>
      </c>
      <c r="O369" s="152">
        <v>4.7832950319506446</v>
      </c>
      <c r="P369" s="152">
        <v>7.8696971244328253</v>
      </c>
      <c r="Q369" s="152">
        <v>25.626065199725769</v>
      </c>
      <c r="R369" s="152">
        <v>4.7181904768484939</v>
      </c>
      <c r="S369" s="152">
        <v>11.471493769180279</v>
      </c>
      <c r="T369" s="152">
        <v>22.39510698651749</v>
      </c>
    </row>
    <row r="370" spans="1:20" x14ac:dyDescent="0.45">
      <c r="A370" s="152" t="s">
        <v>229</v>
      </c>
      <c r="B370" s="152">
        <v>2013</v>
      </c>
      <c r="C370" s="153">
        <v>41195</v>
      </c>
      <c r="D370" s="152" t="s">
        <v>5210</v>
      </c>
      <c r="E370" s="152" t="s">
        <v>1943</v>
      </c>
      <c r="F370" s="152">
        <v>3</v>
      </c>
      <c r="G370" s="152">
        <v>2</v>
      </c>
      <c r="H370" s="152" t="s">
        <v>5359</v>
      </c>
      <c r="I370" s="152">
        <v>64</v>
      </c>
      <c r="J370" s="152" t="s">
        <v>2761</v>
      </c>
      <c r="K370" s="152" t="s">
        <v>5227</v>
      </c>
      <c r="L370" s="152">
        <v>24.336986301369858</v>
      </c>
      <c r="M370" s="152">
        <v>3</v>
      </c>
      <c r="N370" s="152">
        <v>22.704540118814741</v>
      </c>
      <c r="O370" s="152">
        <v>5.4931862609601696</v>
      </c>
      <c r="P370" s="152">
        <v>6.2249813359342312</v>
      </c>
      <c r="Q370" s="152">
        <v>24.851434617004251</v>
      </c>
      <c r="R370" s="152">
        <v>5.1261749191385686</v>
      </c>
      <c r="S370" s="152">
        <v>9.4729098595885439</v>
      </c>
      <c r="T370" s="152">
        <v>22.39510698651749</v>
      </c>
    </row>
    <row r="371" spans="1:20" x14ac:dyDescent="0.45">
      <c r="A371" s="152" t="s">
        <v>229</v>
      </c>
      <c r="B371" s="152">
        <v>2013</v>
      </c>
      <c r="C371" s="153">
        <v>41195</v>
      </c>
      <c r="D371" s="152" t="s">
        <v>5210</v>
      </c>
      <c r="E371" s="152" t="s">
        <v>1943</v>
      </c>
      <c r="F371" s="152">
        <v>3</v>
      </c>
      <c r="G371" s="152">
        <v>3</v>
      </c>
      <c r="H371" s="152" t="s">
        <v>5359</v>
      </c>
      <c r="I371" s="152">
        <v>64</v>
      </c>
      <c r="J371" s="152" t="s">
        <v>3197</v>
      </c>
      <c r="K371" s="152" t="s">
        <v>2312</v>
      </c>
      <c r="L371" s="152">
        <v>24.969863013698632</v>
      </c>
      <c r="M371" s="152">
        <v>8</v>
      </c>
      <c r="N371" s="152">
        <v>29.656682518041769</v>
      </c>
      <c r="O371" s="152">
        <v>4.7606918298508072</v>
      </c>
      <c r="P371" s="152">
        <v>15.37460702848934</v>
      </c>
      <c r="Q371" s="152">
        <v>28.699478028443309</v>
      </c>
      <c r="R371" s="152">
        <v>4.6105110163892116</v>
      </c>
      <c r="S371" s="152">
        <v>14.86794497927567</v>
      </c>
      <c r="T371" s="152">
        <v>22.39510698651749</v>
      </c>
    </row>
    <row r="372" spans="1:20" x14ac:dyDescent="0.45">
      <c r="A372" s="152" t="s">
        <v>229</v>
      </c>
      <c r="B372" s="152">
        <v>2013</v>
      </c>
      <c r="C372" s="153">
        <v>41195</v>
      </c>
      <c r="D372" s="152" t="s">
        <v>5210</v>
      </c>
      <c r="E372" s="152" t="s">
        <v>1943</v>
      </c>
      <c r="F372" s="152">
        <v>3</v>
      </c>
      <c r="G372" s="152">
        <v>4</v>
      </c>
      <c r="H372" s="152" t="s">
        <v>5359</v>
      </c>
      <c r="I372" s="152">
        <v>64</v>
      </c>
      <c r="J372" s="152" t="s">
        <v>354</v>
      </c>
      <c r="K372" s="152" t="s">
        <v>121</v>
      </c>
      <c r="L372" s="152">
        <v>17.18356164383562</v>
      </c>
      <c r="M372" s="152">
        <v>23</v>
      </c>
      <c r="N372" s="152">
        <v>25</v>
      </c>
      <c r="O372" s="152">
        <v>8.3333333330000006</v>
      </c>
      <c r="P372" s="152">
        <v>9.999965300266922E-10</v>
      </c>
      <c r="Q372" s="152">
        <v>22.893588118073019</v>
      </c>
      <c r="R372" s="152">
        <v>6.7455907899472756</v>
      </c>
      <c r="S372" s="152">
        <v>2.656815748231192</v>
      </c>
      <c r="T372" s="152">
        <v>22.39510698651749</v>
      </c>
    </row>
    <row r="373" spans="1:20" x14ac:dyDescent="0.45">
      <c r="A373" s="152" t="s">
        <v>229</v>
      </c>
      <c r="B373" s="152">
        <v>2013</v>
      </c>
      <c r="C373" s="153">
        <v>41195</v>
      </c>
      <c r="D373" s="152" t="s">
        <v>5210</v>
      </c>
      <c r="E373" s="152" t="s">
        <v>1943</v>
      </c>
      <c r="F373" s="152">
        <v>3</v>
      </c>
      <c r="G373" s="152">
        <v>5</v>
      </c>
      <c r="H373" s="152" t="s">
        <v>5359</v>
      </c>
      <c r="I373" s="152">
        <v>64</v>
      </c>
      <c r="J373" s="152" t="s">
        <v>2843</v>
      </c>
      <c r="K373" s="152" t="s">
        <v>5230</v>
      </c>
      <c r="L373" s="152">
        <v>26.6</v>
      </c>
      <c r="M373" s="152">
        <v>11</v>
      </c>
      <c r="N373" s="152">
        <v>19.542671313688601</v>
      </c>
      <c r="O373" s="152">
        <v>5.2700764469097283</v>
      </c>
      <c r="P373" s="152">
        <v>3.7324419729594118</v>
      </c>
      <c r="Q373" s="152">
        <v>18.15813502050035</v>
      </c>
      <c r="R373" s="152">
        <v>5.0126790165486943</v>
      </c>
      <c r="S373" s="152">
        <v>3.120097970854268</v>
      </c>
      <c r="T373" s="152">
        <v>22.39510698651749</v>
      </c>
    </row>
    <row r="374" spans="1:20" x14ac:dyDescent="0.45">
      <c r="A374" s="152" t="s">
        <v>229</v>
      </c>
      <c r="B374" s="152">
        <v>2013</v>
      </c>
      <c r="C374" s="153">
        <v>41195</v>
      </c>
      <c r="D374" s="152" t="s">
        <v>5210</v>
      </c>
      <c r="E374" s="152" t="s">
        <v>1943</v>
      </c>
      <c r="F374" s="152">
        <v>3</v>
      </c>
      <c r="G374" s="152">
        <v>6</v>
      </c>
      <c r="H374" s="152" t="s">
        <v>5359</v>
      </c>
      <c r="I374" s="152">
        <v>64</v>
      </c>
      <c r="J374" s="152" t="s">
        <v>382</v>
      </c>
      <c r="K374" s="152" t="s">
        <v>49</v>
      </c>
      <c r="L374" s="152">
        <v>21.764383561643839</v>
      </c>
      <c r="M374" s="152">
        <v>12</v>
      </c>
      <c r="N374" s="152">
        <v>15.24716574827506</v>
      </c>
      <c r="O374" s="152">
        <v>4.8466851660756074</v>
      </c>
      <c r="P374" s="152">
        <v>0.70711025004823824</v>
      </c>
      <c r="Q374" s="152">
        <v>12.99696442859568</v>
      </c>
      <c r="R374" s="152">
        <v>4.8276866484294727</v>
      </c>
      <c r="S374" s="152">
        <v>-1.486095516692739</v>
      </c>
      <c r="T374" s="152">
        <v>22.39510698651749</v>
      </c>
    </row>
    <row r="375" spans="1:20" x14ac:dyDescent="0.45">
      <c r="A375" s="130" t="s">
        <v>229</v>
      </c>
      <c r="B375" s="130">
        <v>2013</v>
      </c>
      <c r="C375" s="131">
        <v>41195</v>
      </c>
      <c r="D375" s="130" t="s">
        <v>5210</v>
      </c>
      <c r="E375" s="130" t="s">
        <v>5233</v>
      </c>
      <c r="F375" s="130">
        <v>1</v>
      </c>
      <c r="G375" s="130">
        <v>1</v>
      </c>
      <c r="H375" s="130" t="s">
        <v>5360</v>
      </c>
      <c r="I375" s="130">
        <v>65</v>
      </c>
      <c r="J375" s="130" t="s">
        <v>397</v>
      </c>
      <c r="K375" s="130" t="s">
        <v>177</v>
      </c>
      <c r="L375" s="130">
        <v>19.895890410958909</v>
      </c>
      <c r="M375" s="130">
        <v>2</v>
      </c>
      <c r="N375" s="130">
        <v>21.421213904585908</v>
      </c>
      <c r="O375" s="130">
        <v>5.4536338524404506</v>
      </c>
      <c r="P375" s="130">
        <v>5.0603123472645564</v>
      </c>
      <c r="Q375" s="130">
        <v>24.889004919396339</v>
      </c>
      <c r="R375" s="130">
        <v>5.2377078853584003</v>
      </c>
      <c r="S375" s="130">
        <v>9.1758812633211413</v>
      </c>
      <c r="T375" s="130">
        <v>19.804471841533491</v>
      </c>
    </row>
    <row r="376" spans="1:20" x14ac:dyDescent="0.45">
      <c r="A376" s="130" t="s">
        <v>229</v>
      </c>
      <c r="B376" s="130">
        <v>2013</v>
      </c>
      <c r="C376" s="131">
        <v>41195</v>
      </c>
      <c r="D376" s="130" t="s">
        <v>5210</v>
      </c>
      <c r="E376" s="130" t="s">
        <v>5233</v>
      </c>
      <c r="F376" s="130">
        <v>1</v>
      </c>
      <c r="G376" s="130">
        <v>2</v>
      </c>
      <c r="H376" s="130" t="s">
        <v>5360</v>
      </c>
      <c r="I376" s="130">
        <v>65</v>
      </c>
      <c r="J376" s="130" t="s">
        <v>2843</v>
      </c>
      <c r="K376" s="130" t="s">
        <v>5230</v>
      </c>
      <c r="L376" s="130">
        <v>26.6</v>
      </c>
      <c r="M376" s="130">
        <v>11</v>
      </c>
      <c r="N376" s="130">
        <v>18.15813502050035</v>
      </c>
      <c r="O376" s="130">
        <v>5.0126790165486943</v>
      </c>
      <c r="P376" s="130">
        <v>3.120097970854268</v>
      </c>
      <c r="Q376" s="130">
        <v>20.236890911386489</v>
      </c>
      <c r="R376" s="130">
        <v>4.7987924670285782</v>
      </c>
      <c r="S376" s="130">
        <v>5.8405135103007577</v>
      </c>
      <c r="T376" s="130">
        <v>19.804471841533491</v>
      </c>
    </row>
    <row r="377" spans="1:20" x14ac:dyDescent="0.45">
      <c r="A377" s="130" t="s">
        <v>229</v>
      </c>
      <c r="B377" s="130">
        <v>2013</v>
      </c>
      <c r="C377" s="131">
        <v>41195</v>
      </c>
      <c r="D377" s="130" t="s">
        <v>5210</v>
      </c>
      <c r="E377" s="130" t="s">
        <v>5233</v>
      </c>
      <c r="F377" s="130">
        <v>1</v>
      </c>
      <c r="G377" s="130">
        <v>3</v>
      </c>
      <c r="H377" s="130" t="s">
        <v>5360</v>
      </c>
      <c r="I377" s="130">
        <v>65</v>
      </c>
      <c r="J377" s="130" t="s">
        <v>3373</v>
      </c>
      <c r="K377" s="130" t="s">
        <v>49</v>
      </c>
      <c r="L377" s="130">
        <v>26.778082191780818</v>
      </c>
      <c r="M377" s="130">
        <v>9</v>
      </c>
      <c r="N377" s="130">
        <v>17.734652108317029</v>
      </c>
      <c r="O377" s="130">
        <v>4.7723670981902568</v>
      </c>
      <c r="P377" s="130">
        <v>3.4175508137462618</v>
      </c>
      <c r="Q377" s="130">
        <v>18.649476675571229</v>
      </c>
      <c r="R377" s="130">
        <v>4.6080315887693679</v>
      </c>
      <c r="S377" s="130">
        <v>4.8253819092631289</v>
      </c>
      <c r="T377" s="130">
        <v>19.804471841533491</v>
      </c>
    </row>
    <row r="378" spans="1:20" x14ac:dyDescent="0.45">
      <c r="A378" s="130" t="s">
        <v>229</v>
      </c>
      <c r="B378" s="130">
        <v>2013</v>
      </c>
      <c r="C378" s="131">
        <v>41195</v>
      </c>
      <c r="D378" s="130" t="s">
        <v>5210</v>
      </c>
      <c r="E378" s="130" t="s">
        <v>5233</v>
      </c>
      <c r="F378" s="130">
        <v>1</v>
      </c>
      <c r="G378" s="130">
        <v>4</v>
      </c>
      <c r="H378" s="130" t="s">
        <v>5360</v>
      </c>
      <c r="I378" s="130">
        <v>65</v>
      </c>
      <c r="J378" s="130" t="s">
        <v>4811</v>
      </c>
      <c r="K378" s="130" t="s">
        <v>5213</v>
      </c>
      <c r="L378" s="130">
        <v>20.641095890410959</v>
      </c>
      <c r="M378" s="130">
        <v>23</v>
      </c>
      <c r="N378" s="130">
        <v>24.031315075314708</v>
      </c>
      <c r="O378" s="130">
        <v>5.4823144361554634</v>
      </c>
      <c r="P378" s="130">
        <v>7.5843717668483244</v>
      </c>
      <c r="Q378" s="130">
        <v>22.126072481532411</v>
      </c>
      <c r="R378" s="130">
        <v>5.0939970981375282</v>
      </c>
      <c r="S378" s="130">
        <v>6.8440811871198264</v>
      </c>
      <c r="T378" s="130">
        <v>19.804471841533491</v>
      </c>
    </row>
    <row r="379" spans="1:20" x14ac:dyDescent="0.45">
      <c r="A379" s="130" t="s">
        <v>229</v>
      </c>
      <c r="B379" s="130">
        <v>2013</v>
      </c>
      <c r="C379" s="131">
        <v>41195</v>
      </c>
      <c r="D379" s="130" t="s">
        <v>5210</v>
      </c>
      <c r="E379" s="130" t="s">
        <v>5233</v>
      </c>
      <c r="F379" s="130">
        <v>1</v>
      </c>
      <c r="G379" s="130">
        <v>5</v>
      </c>
      <c r="H379" s="130" t="s">
        <v>5360</v>
      </c>
      <c r="I379" s="130">
        <v>65</v>
      </c>
      <c r="J379" s="130" t="s">
        <v>5258</v>
      </c>
      <c r="K379" s="130" t="s">
        <v>2488</v>
      </c>
      <c r="L379" s="130"/>
      <c r="M379" s="130">
        <v>23</v>
      </c>
      <c r="N379" s="130">
        <v>20.373388207898991</v>
      </c>
      <c r="O379" s="130">
        <v>6.8258294359866323</v>
      </c>
      <c r="P379" s="130">
        <v>-0.1041001000609043</v>
      </c>
      <c r="Q379" s="130">
        <v>17.274178820724881</v>
      </c>
      <c r="R379" s="130">
        <v>5.9929727082818163</v>
      </c>
      <c r="S379" s="130">
        <v>-0.70473930412056518</v>
      </c>
      <c r="T379" s="130">
        <v>19.804471841533491</v>
      </c>
    </row>
    <row r="380" spans="1:20" x14ac:dyDescent="0.45">
      <c r="A380" s="130" t="s">
        <v>229</v>
      </c>
      <c r="B380" s="130">
        <v>2013</v>
      </c>
      <c r="C380" s="131">
        <v>41195</v>
      </c>
      <c r="D380" s="130" t="s">
        <v>5210</v>
      </c>
      <c r="E380" s="130" t="s">
        <v>5233</v>
      </c>
      <c r="F380" s="130">
        <v>1</v>
      </c>
      <c r="G380" s="130">
        <v>6</v>
      </c>
      <c r="H380" s="130" t="s">
        <v>5360</v>
      </c>
      <c r="I380" s="130">
        <v>65</v>
      </c>
      <c r="J380" s="130" t="s">
        <v>3203</v>
      </c>
      <c r="K380" s="130" t="s">
        <v>5257</v>
      </c>
      <c r="L380" s="130">
        <v>17.958904109589039</v>
      </c>
      <c r="M380" s="130">
        <v>23</v>
      </c>
      <c r="N380" s="130">
        <v>17.108126732583969</v>
      </c>
      <c r="O380" s="130">
        <v>7.1850880115023044</v>
      </c>
      <c r="P380" s="130">
        <v>-4.4471373019229468</v>
      </c>
      <c r="Q380" s="130">
        <v>11.917417842415</v>
      </c>
      <c r="R380" s="130">
        <v>6.4834969693945386</v>
      </c>
      <c r="S380" s="130">
        <v>-7.5330730657686189</v>
      </c>
      <c r="T380" s="130">
        <v>19.804471841533491</v>
      </c>
    </row>
    <row r="381" spans="1:20" x14ac:dyDescent="0.45">
      <c r="A381" s="150" t="s">
        <v>229</v>
      </c>
      <c r="B381" s="150">
        <v>2013</v>
      </c>
      <c r="C381" s="151">
        <v>41195</v>
      </c>
      <c r="D381" s="150" t="s">
        <v>5210</v>
      </c>
      <c r="E381" s="150" t="s">
        <v>5233</v>
      </c>
      <c r="F381" s="150">
        <v>2</v>
      </c>
      <c r="G381" s="150">
        <v>1</v>
      </c>
      <c r="H381" s="150" t="s">
        <v>5361</v>
      </c>
      <c r="I381" s="150">
        <v>66</v>
      </c>
      <c r="J381" s="150" t="s">
        <v>3025</v>
      </c>
      <c r="K381" s="150" t="s">
        <v>5256</v>
      </c>
      <c r="L381" s="150">
        <v>20.139726027397259</v>
      </c>
      <c r="M381" s="150">
        <v>10</v>
      </c>
      <c r="N381" s="150">
        <v>20.598591219527371</v>
      </c>
      <c r="O381" s="150">
        <v>6.860249651837381</v>
      </c>
      <c r="P381" s="150">
        <v>1.7842264015229151E-2</v>
      </c>
      <c r="Q381" s="150">
        <v>26.348847735854999</v>
      </c>
      <c r="R381" s="150">
        <v>6.2253954469321311</v>
      </c>
      <c r="S381" s="150">
        <v>7.6726613950586042</v>
      </c>
      <c r="T381" s="150">
        <v>20.85158850527073</v>
      </c>
    </row>
    <row r="382" spans="1:20" x14ac:dyDescent="0.45">
      <c r="A382" s="150" t="s">
        <v>229</v>
      </c>
      <c r="B382" s="150">
        <v>2013</v>
      </c>
      <c r="C382" s="151">
        <v>41195</v>
      </c>
      <c r="D382" s="150" t="s">
        <v>5210</v>
      </c>
      <c r="E382" s="150" t="s">
        <v>5233</v>
      </c>
      <c r="F382" s="150">
        <v>2</v>
      </c>
      <c r="G382" s="150">
        <v>2</v>
      </c>
      <c r="H382" s="150" t="s">
        <v>5361</v>
      </c>
      <c r="I382" s="150">
        <v>66</v>
      </c>
      <c r="J382" s="150" t="s">
        <v>3197</v>
      </c>
      <c r="K382" s="150" t="s">
        <v>2312</v>
      </c>
      <c r="L382" s="150">
        <v>24.969863013698632</v>
      </c>
      <c r="M382" s="150">
        <v>8</v>
      </c>
      <c r="N382" s="150">
        <v>28.699478028443309</v>
      </c>
      <c r="O382" s="150">
        <v>4.6105110163892116</v>
      </c>
      <c r="P382" s="150">
        <v>14.86794497927567</v>
      </c>
      <c r="Q382" s="150">
        <v>28.689876460463971</v>
      </c>
      <c r="R382" s="150">
        <v>4.5434237169744023</v>
      </c>
      <c r="S382" s="150">
        <v>15.059605309540769</v>
      </c>
      <c r="T382" s="150">
        <v>20.85158850527073</v>
      </c>
    </row>
    <row r="383" spans="1:20" x14ac:dyDescent="0.45">
      <c r="A383" s="150" t="s">
        <v>229</v>
      </c>
      <c r="B383" s="150">
        <v>2013</v>
      </c>
      <c r="C383" s="151">
        <v>41195</v>
      </c>
      <c r="D383" s="150" t="s">
        <v>5210</v>
      </c>
      <c r="E383" s="150" t="s">
        <v>5233</v>
      </c>
      <c r="F383" s="150">
        <v>2</v>
      </c>
      <c r="G383" s="150">
        <v>3</v>
      </c>
      <c r="H383" s="150" t="s">
        <v>5361</v>
      </c>
      <c r="I383" s="150">
        <v>66</v>
      </c>
      <c r="J383" s="150" t="s">
        <v>382</v>
      </c>
      <c r="K383" s="150" t="s">
        <v>49</v>
      </c>
      <c r="L383" s="150">
        <v>21.764383561643839</v>
      </c>
      <c r="M383" s="150">
        <v>12</v>
      </c>
      <c r="N383" s="150">
        <v>12.99696442859568</v>
      </c>
      <c r="O383" s="150">
        <v>4.8276866484294727</v>
      </c>
      <c r="P383" s="150">
        <v>-1.486095516692739</v>
      </c>
      <c r="Q383" s="150">
        <v>15.246549806124801</v>
      </c>
      <c r="R383" s="150">
        <v>4.6629152257033946</v>
      </c>
      <c r="S383" s="150">
        <v>1.257804129014612</v>
      </c>
      <c r="T383" s="150">
        <v>20.85158850527073</v>
      </c>
    </row>
    <row r="384" spans="1:20" x14ac:dyDescent="0.45">
      <c r="A384" s="150" t="s">
        <v>229</v>
      </c>
      <c r="B384" s="150">
        <v>2013</v>
      </c>
      <c r="C384" s="151">
        <v>41195</v>
      </c>
      <c r="D384" s="150" t="s">
        <v>5210</v>
      </c>
      <c r="E384" s="150" t="s">
        <v>5233</v>
      </c>
      <c r="F384" s="150">
        <v>2</v>
      </c>
      <c r="G384" s="150">
        <v>4</v>
      </c>
      <c r="H384" s="150" t="s">
        <v>5361</v>
      </c>
      <c r="I384" s="150">
        <v>66</v>
      </c>
      <c r="J384" s="150" t="s">
        <v>354</v>
      </c>
      <c r="K384" s="150" t="s">
        <v>121</v>
      </c>
      <c r="L384" s="150">
        <v>17.18356164383562</v>
      </c>
      <c r="M384" s="150">
        <v>23</v>
      </c>
      <c r="N384" s="150">
        <v>22.893588118073019</v>
      </c>
      <c r="O384" s="150">
        <v>6.7455907899472756</v>
      </c>
      <c r="P384" s="150">
        <v>2.656815748231192</v>
      </c>
      <c r="Q384" s="150">
        <v>20.995764643442371</v>
      </c>
      <c r="R384" s="150">
        <v>5.8937613320727777</v>
      </c>
      <c r="S384" s="150">
        <v>3.3144806472240411</v>
      </c>
      <c r="T384" s="150">
        <v>20.85158850527073</v>
      </c>
    </row>
    <row r="385" spans="1:20" x14ac:dyDescent="0.45">
      <c r="A385" s="150" t="s">
        <v>229</v>
      </c>
      <c r="B385" s="150">
        <v>2013</v>
      </c>
      <c r="C385" s="151">
        <v>41195</v>
      </c>
      <c r="D385" s="150" t="s">
        <v>5210</v>
      </c>
      <c r="E385" s="150" t="s">
        <v>5233</v>
      </c>
      <c r="F385" s="150">
        <v>2</v>
      </c>
      <c r="G385" s="150">
        <v>5</v>
      </c>
      <c r="H385" s="150" t="s">
        <v>5361</v>
      </c>
      <c r="I385" s="150">
        <v>66</v>
      </c>
      <c r="J385" s="150" t="s">
        <v>3429</v>
      </c>
      <c r="K385" s="150" t="s">
        <v>437</v>
      </c>
      <c r="L385" s="150">
        <v>26.43287671232877</v>
      </c>
      <c r="M385" s="150">
        <v>23</v>
      </c>
      <c r="N385" s="150">
        <v>16.942530101415439</v>
      </c>
      <c r="O385" s="150">
        <v>7.1569889958467314</v>
      </c>
      <c r="P385" s="150">
        <v>-4.5284368861247479</v>
      </c>
      <c r="Q385" s="150">
        <v>15.2208842761256</v>
      </c>
      <c r="R385" s="150">
        <v>6.1897256619693817</v>
      </c>
      <c r="S385" s="150">
        <v>-3.348292709782545</v>
      </c>
      <c r="T385" s="150">
        <v>20.85158850527073</v>
      </c>
    </row>
    <row r="386" spans="1:20" x14ac:dyDescent="0.45">
      <c r="A386" s="150" t="s">
        <v>229</v>
      </c>
      <c r="B386" s="150">
        <v>2013</v>
      </c>
      <c r="C386" s="151">
        <v>41195</v>
      </c>
      <c r="D386" s="150" t="s">
        <v>5210</v>
      </c>
      <c r="E386" s="150" t="s">
        <v>5233</v>
      </c>
      <c r="F386" s="150">
        <v>2</v>
      </c>
      <c r="G386" s="150">
        <v>6</v>
      </c>
      <c r="H386" s="150" t="s">
        <v>5361</v>
      </c>
      <c r="I386" s="150">
        <v>66</v>
      </c>
      <c r="J386" s="150" t="s">
        <v>4303</v>
      </c>
      <c r="K386" s="150" t="s">
        <v>2233</v>
      </c>
      <c r="L386" s="150">
        <v>21.205479452054799</v>
      </c>
      <c r="M386" s="150">
        <v>23</v>
      </c>
      <c r="N386" s="150">
        <v>22.97837913556954</v>
      </c>
      <c r="O386" s="150">
        <v>6.7680729636242916</v>
      </c>
      <c r="P386" s="150">
        <v>2.6741602446966648</v>
      </c>
      <c r="Q386" s="150">
        <v>16.68199279142636</v>
      </c>
      <c r="R386" s="150">
        <v>6.1370098893475724</v>
      </c>
      <c r="S386" s="150">
        <v>-1.7290368766163591</v>
      </c>
      <c r="T386" s="150">
        <v>20.85158850527073</v>
      </c>
    </row>
    <row r="387" spans="1:20" x14ac:dyDescent="0.45">
      <c r="A387" s="132" t="s">
        <v>229</v>
      </c>
      <c r="B387" s="132">
        <v>2013</v>
      </c>
      <c r="C387" s="133">
        <v>41195</v>
      </c>
      <c r="D387" s="132" t="s">
        <v>5210</v>
      </c>
      <c r="E387" s="132" t="s">
        <v>5234</v>
      </c>
      <c r="F387" s="132">
        <v>1</v>
      </c>
      <c r="G387" s="132">
        <v>1</v>
      </c>
      <c r="H387" s="132" t="s">
        <v>5362</v>
      </c>
      <c r="I387" s="132">
        <v>67</v>
      </c>
      <c r="J387" s="132" t="s">
        <v>2761</v>
      </c>
      <c r="K387" s="132" t="s">
        <v>5227</v>
      </c>
      <c r="L387" s="132">
        <v>24.336986301369858</v>
      </c>
      <c r="M387" s="132">
        <v>3</v>
      </c>
      <c r="N387" s="132">
        <v>24.851434617004251</v>
      </c>
      <c r="O387" s="132">
        <v>5.1261749191385686</v>
      </c>
      <c r="P387" s="132">
        <v>9.4729098595885439</v>
      </c>
      <c r="Q387" s="132">
        <v>28.47183032752536</v>
      </c>
      <c r="R387" s="132">
        <v>4.9895056040737211</v>
      </c>
      <c r="S387" s="132">
        <v>13.5033135153042</v>
      </c>
      <c r="T387" s="132">
        <v>23.42830871561123</v>
      </c>
    </row>
    <row r="388" spans="1:20" x14ac:dyDescent="0.45">
      <c r="A388" s="132" t="s">
        <v>229</v>
      </c>
      <c r="B388" s="132">
        <v>2013</v>
      </c>
      <c r="C388" s="133">
        <v>41195</v>
      </c>
      <c r="D388" s="132" t="s">
        <v>5210</v>
      </c>
      <c r="E388" s="132" t="s">
        <v>5234</v>
      </c>
      <c r="F388" s="132">
        <v>1</v>
      </c>
      <c r="G388" s="132">
        <v>2</v>
      </c>
      <c r="H388" s="132" t="s">
        <v>5362</v>
      </c>
      <c r="I388" s="132">
        <v>67</v>
      </c>
      <c r="J388" s="132" t="s">
        <v>4959</v>
      </c>
      <c r="K388" s="132" t="s">
        <v>5228</v>
      </c>
      <c r="L388" s="132">
        <v>21.915068493150681</v>
      </c>
      <c r="M388" s="132">
        <v>5</v>
      </c>
      <c r="N388" s="132">
        <v>31.776852977854279</v>
      </c>
      <c r="O388" s="132">
        <v>4.9714248267601118</v>
      </c>
      <c r="P388" s="132">
        <v>16.862578497573949</v>
      </c>
      <c r="Q388" s="132">
        <v>31.82368005487999</v>
      </c>
      <c r="R388" s="132">
        <v>4.7897758193738014</v>
      </c>
      <c r="S388" s="132">
        <v>17.454352596758589</v>
      </c>
      <c r="T388" s="132">
        <v>23.42830871561123</v>
      </c>
    </row>
    <row r="389" spans="1:20" x14ac:dyDescent="0.45">
      <c r="A389" s="132" t="s">
        <v>229</v>
      </c>
      <c r="B389" s="132">
        <v>2013</v>
      </c>
      <c r="C389" s="133">
        <v>41195</v>
      </c>
      <c r="D389" s="132" t="s">
        <v>5210</v>
      </c>
      <c r="E389" s="132" t="s">
        <v>5234</v>
      </c>
      <c r="F389" s="132">
        <v>1</v>
      </c>
      <c r="G389" s="132">
        <v>3</v>
      </c>
      <c r="H389" s="132" t="s">
        <v>5362</v>
      </c>
      <c r="I389" s="132">
        <v>67</v>
      </c>
      <c r="J389" s="132" t="s">
        <v>367</v>
      </c>
      <c r="K389" s="132" t="s">
        <v>121</v>
      </c>
      <c r="L389" s="132">
        <v>21.553424657534251</v>
      </c>
      <c r="M389" s="132">
        <v>1</v>
      </c>
      <c r="N389" s="132">
        <v>22.109276245442569</v>
      </c>
      <c r="O389" s="132">
        <v>4.9350041491594938</v>
      </c>
      <c r="P389" s="132">
        <v>7.304263797964083</v>
      </c>
      <c r="Q389" s="132">
        <v>23.05916283094189</v>
      </c>
      <c r="R389" s="132">
        <v>4.7339940995198067</v>
      </c>
      <c r="S389" s="132">
        <v>8.8571805323824737</v>
      </c>
      <c r="T389" s="132">
        <v>23.42830871561123</v>
      </c>
    </row>
    <row r="390" spans="1:20" x14ac:dyDescent="0.45">
      <c r="A390" s="132" t="s">
        <v>229</v>
      </c>
      <c r="B390" s="132">
        <v>2013</v>
      </c>
      <c r="C390" s="133">
        <v>41195</v>
      </c>
      <c r="D390" s="132" t="s">
        <v>5210</v>
      </c>
      <c r="E390" s="132" t="s">
        <v>5234</v>
      </c>
      <c r="F390" s="132">
        <v>1</v>
      </c>
      <c r="G390" s="132">
        <v>4</v>
      </c>
      <c r="H390" s="132" t="s">
        <v>5362</v>
      </c>
      <c r="I390" s="132">
        <v>67</v>
      </c>
      <c r="J390" s="132" t="s">
        <v>2843</v>
      </c>
      <c r="K390" s="132" t="s">
        <v>5230</v>
      </c>
      <c r="L390" s="132">
        <v>26.6</v>
      </c>
      <c r="M390" s="132">
        <v>11</v>
      </c>
      <c r="N390" s="132">
        <v>20.236890911386489</v>
      </c>
      <c r="O390" s="132">
        <v>4.7987924670285782</v>
      </c>
      <c r="P390" s="132">
        <v>5.8405135103007577</v>
      </c>
      <c r="Q390" s="132">
        <v>20.368879260302919</v>
      </c>
      <c r="R390" s="132">
        <v>4.6386793644690032</v>
      </c>
      <c r="S390" s="132">
        <v>6.4528411668959116</v>
      </c>
      <c r="T390" s="132">
        <v>23.42830871561123</v>
      </c>
    </row>
    <row r="391" spans="1:20" x14ac:dyDescent="0.45">
      <c r="A391" s="132" t="s">
        <v>229</v>
      </c>
      <c r="B391" s="132">
        <v>2013</v>
      </c>
      <c r="C391" s="133">
        <v>41195</v>
      </c>
      <c r="D391" s="132" t="s">
        <v>5210</v>
      </c>
      <c r="E391" s="132" t="s">
        <v>5234</v>
      </c>
      <c r="F391" s="132">
        <v>1</v>
      </c>
      <c r="G391" s="132">
        <v>5</v>
      </c>
      <c r="H391" s="132" t="s">
        <v>5362</v>
      </c>
      <c r="I391" s="132">
        <v>67</v>
      </c>
      <c r="J391" s="132" t="s">
        <v>3025</v>
      </c>
      <c r="K391" s="132" t="s">
        <v>5256</v>
      </c>
      <c r="L391" s="132">
        <v>20.139726027397259</v>
      </c>
      <c r="M391" s="132">
        <v>10</v>
      </c>
      <c r="N391" s="132">
        <v>26.348847735854999</v>
      </c>
      <c r="O391" s="132">
        <v>6.2253954469321311</v>
      </c>
      <c r="P391" s="132">
        <v>7.6726613950586042</v>
      </c>
      <c r="Q391" s="132">
        <v>22.7309199911329</v>
      </c>
      <c r="R391" s="132">
        <v>5.6220297562344967</v>
      </c>
      <c r="S391" s="132">
        <v>5.8648307224294074</v>
      </c>
      <c r="T391" s="132">
        <v>23.42830871561123</v>
      </c>
    </row>
    <row r="392" spans="1:20" x14ac:dyDescent="0.45">
      <c r="A392" s="132" t="s">
        <v>229</v>
      </c>
      <c r="B392" s="132">
        <v>2013</v>
      </c>
      <c r="C392" s="133">
        <v>41195</v>
      </c>
      <c r="D392" s="132" t="s">
        <v>5210</v>
      </c>
      <c r="E392" s="132" t="s">
        <v>5234</v>
      </c>
      <c r="F392" s="132">
        <v>1</v>
      </c>
      <c r="G392" s="132">
        <v>6</v>
      </c>
      <c r="H392" s="132" t="s">
        <v>5362</v>
      </c>
      <c r="I392" s="132">
        <v>67</v>
      </c>
      <c r="J392" s="132" t="s">
        <v>382</v>
      </c>
      <c r="K392" s="132" t="s">
        <v>49</v>
      </c>
      <c r="L392" s="132">
        <v>21.764383561643839</v>
      </c>
      <c r="M392" s="132">
        <v>12</v>
      </c>
      <c r="N392" s="132">
        <v>15.246549806124801</v>
      </c>
      <c r="O392" s="132">
        <v>4.6629152257033946</v>
      </c>
      <c r="P392" s="132">
        <v>1.257804129014612</v>
      </c>
      <c r="Q392" s="132">
        <v>13.30507405912147</v>
      </c>
      <c r="R392" s="132">
        <v>4.6881115037620624</v>
      </c>
      <c r="S392" s="132">
        <v>-0.75926045216471216</v>
      </c>
      <c r="T392" s="132">
        <v>23.42830871561123</v>
      </c>
    </row>
    <row r="393" spans="1:20" x14ac:dyDescent="0.45">
      <c r="A393" s="160" t="s">
        <v>229</v>
      </c>
      <c r="B393" s="160">
        <v>2013</v>
      </c>
      <c r="C393" s="161">
        <v>41195</v>
      </c>
      <c r="D393" s="160" t="s">
        <v>5210</v>
      </c>
      <c r="E393" s="160" t="s">
        <v>5234</v>
      </c>
      <c r="F393" s="160">
        <v>2</v>
      </c>
      <c r="G393" s="160">
        <v>1</v>
      </c>
      <c r="H393" s="160" t="s">
        <v>5363</v>
      </c>
      <c r="I393" s="160">
        <v>68</v>
      </c>
      <c r="J393" s="160" t="s">
        <v>3397</v>
      </c>
      <c r="K393" s="160" t="s">
        <v>79</v>
      </c>
      <c r="L393" s="160">
        <v>20.887671232876709</v>
      </c>
      <c r="M393" s="160">
        <v>4</v>
      </c>
      <c r="N393" s="160">
        <v>28.900558822741569</v>
      </c>
      <c r="O393" s="160">
        <v>4.7466459287597509</v>
      </c>
      <c r="P393" s="160">
        <v>14.66062103646232</v>
      </c>
      <c r="Q393" s="160">
        <v>31.840447187911401</v>
      </c>
      <c r="R393" s="160">
        <v>4.7054953525090628</v>
      </c>
      <c r="S393" s="160">
        <v>17.723961130384222</v>
      </c>
      <c r="T393" s="160">
        <v>26.330497621779031</v>
      </c>
    </row>
    <row r="394" spans="1:20" x14ac:dyDescent="0.45">
      <c r="A394" s="160" t="s">
        <v>229</v>
      </c>
      <c r="B394" s="160">
        <v>2013</v>
      </c>
      <c r="C394" s="161">
        <v>41195</v>
      </c>
      <c r="D394" s="160" t="s">
        <v>5210</v>
      </c>
      <c r="E394" s="160" t="s">
        <v>5234</v>
      </c>
      <c r="F394" s="160">
        <v>2</v>
      </c>
      <c r="G394" s="160">
        <v>2</v>
      </c>
      <c r="H394" s="160" t="s">
        <v>5363</v>
      </c>
      <c r="I394" s="160">
        <v>68</v>
      </c>
      <c r="J394" s="160" t="s">
        <v>344</v>
      </c>
      <c r="K394" s="160" t="s">
        <v>55</v>
      </c>
      <c r="L394" s="160">
        <v>25.44109589041096</v>
      </c>
      <c r="M394" s="160">
        <v>6</v>
      </c>
      <c r="N394" s="160">
        <v>31.22800365277531</v>
      </c>
      <c r="O394" s="160">
        <v>4.5631764163465727</v>
      </c>
      <c r="P394" s="160">
        <v>17.538474403735599</v>
      </c>
      <c r="Q394" s="160">
        <v>31.9377256728256</v>
      </c>
      <c r="R394" s="160">
        <v>4.4868488306447629</v>
      </c>
      <c r="S394" s="160">
        <v>18.477179180891309</v>
      </c>
      <c r="T394" s="160">
        <v>26.330497621779031</v>
      </c>
    </row>
    <row r="395" spans="1:20" x14ac:dyDescent="0.45">
      <c r="A395" s="160" t="s">
        <v>229</v>
      </c>
      <c r="B395" s="160">
        <v>2013</v>
      </c>
      <c r="C395" s="161">
        <v>41195</v>
      </c>
      <c r="D395" s="160" t="s">
        <v>5210</v>
      </c>
      <c r="E395" s="160" t="s">
        <v>5234</v>
      </c>
      <c r="F395" s="160">
        <v>2</v>
      </c>
      <c r="G395" s="160">
        <v>3</v>
      </c>
      <c r="H395" s="160" t="s">
        <v>5363</v>
      </c>
      <c r="I395" s="160">
        <v>68</v>
      </c>
      <c r="J395" s="160" t="s">
        <v>397</v>
      </c>
      <c r="K395" s="160" t="s">
        <v>177</v>
      </c>
      <c r="L395" s="160">
        <v>19.895890410958909</v>
      </c>
      <c r="M395" s="160">
        <v>2</v>
      </c>
      <c r="N395" s="160">
        <v>24.889004919396339</v>
      </c>
      <c r="O395" s="160">
        <v>5.2377078853584003</v>
      </c>
      <c r="P395" s="160">
        <v>9.1758812633211413</v>
      </c>
      <c r="Q395" s="160">
        <v>25.97566884085521</v>
      </c>
      <c r="R395" s="160">
        <v>4.9281595771308933</v>
      </c>
      <c r="S395" s="160">
        <v>11.19119010946253</v>
      </c>
      <c r="T395" s="160">
        <v>26.330497621779031</v>
      </c>
    </row>
    <row r="396" spans="1:20" x14ac:dyDescent="0.45">
      <c r="A396" s="160" t="s">
        <v>229</v>
      </c>
      <c r="B396" s="160">
        <v>2013</v>
      </c>
      <c r="C396" s="161">
        <v>41195</v>
      </c>
      <c r="D396" s="160" t="s">
        <v>5210</v>
      </c>
      <c r="E396" s="160" t="s">
        <v>5234</v>
      </c>
      <c r="F396" s="160">
        <v>2</v>
      </c>
      <c r="G396" s="160">
        <v>4</v>
      </c>
      <c r="H396" s="160" t="s">
        <v>5363</v>
      </c>
      <c r="I396" s="160">
        <v>68</v>
      </c>
      <c r="J396" s="160" t="s">
        <v>368</v>
      </c>
      <c r="K396" s="160" t="s">
        <v>131</v>
      </c>
      <c r="L396" s="160">
        <v>24.238356164383561</v>
      </c>
      <c r="M396" s="160">
        <v>7</v>
      </c>
      <c r="N396" s="160">
        <v>25.626065199725769</v>
      </c>
      <c r="O396" s="160">
        <v>4.7181904768484939</v>
      </c>
      <c r="P396" s="160">
        <v>11.471493769180279</v>
      </c>
      <c r="Q396" s="160">
        <v>25.295158522676768</v>
      </c>
      <c r="R396" s="160">
        <v>4.5712928668472399</v>
      </c>
      <c r="S396" s="160">
        <v>11.58127992213505</v>
      </c>
      <c r="T396" s="160">
        <v>26.330497621779031</v>
      </c>
    </row>
    <row r="397" spans="1:20" x14ac:dyDescent="0.45">
      <c r="A397" s="160" t="s">
        <v>229</v>
      </c>
      <c r="B397" s="160">
        <v>2013</v>
      </c>
      <c r="C397" s="161">
        <v>41195</v>
      </c>
      <c r="D397" s="160" t="s">
        <v>5210</v>
      </c>
      <c r="E397" s="160" t="s">
        <v>5234</v>
      </c>
      <c r="F397" s="160">
        <v>2</v>
      </c>
      <c r="G397" s="160">
        <v>5</v>
      </c>
      <c r="H397" s="160" t="s">
        <v>5363</v>
      </c>
      <c r="I397" s="160">
        <v>68</v>
      </c>
      <c r="J397" s="160" t="s">
        <v>3197</v>
      </c>
      <c r="K397" s="160" t="s">
        <v>2312</v>
      </c>
      <c r="L397" s="160">
        <v>24.969863013698632</v>
      </c>
      <c r="M397" s="160">
        <v>8</v>
      </c>
      <c r="N397" s="160">
        <v>28.689876460463971</v>
      </c>
      <c r="O397" s="160">
        <v>4.5434237169744023</v>
      </c>
      <c r="P397" s="160">
        <v>15.059605309540769</v>
      </c>
      <c r="Q397" s="160">
        <v>26.560269234800881</v>
      </c>
      <c r="R397" s="160">
        <v>4.471724864665525</v>
      </c>
      <c r="S397" s="160">
        <v>13.145094640804309</v>
      </c>
      <c r="T397" s="160">
        <v>26.330497621779031</v>
      </c>
    </row>
    <row r="398" spans="1:20" x14ac:dyDescent="0.45">
      <c r="A398" s="160" t="s">
        <v>229</v>
      </c>
      <c r="B398" s="160">
        <v>2013</v>
      </c>
      <c r="C398" s="161">
        <v>41195</v>
      </c>
      <c r="D398" s="160" t="s">
        <v>5210</v>
      </c>
      <c r="E398" s="160" t="s">
        <v>5234</v>
      </c>
      <c r="F398" s="160">
        <v>2</v>
      </c>
      <c r="G398" s="160">
        <v>6</v>
      </c>
      <c r="H398" s="160" t="s">
        <v>5363</v>
      </c>
      <c r="I398" s="160">
        <v>68</v>
      </c>
      <c r="J398" s="160" t="s">
        <v>3373</v>
      </c>
      <c r="K398" s="160" t="s">
        <v>49</v>
      </c>
      <c r="L398" s="160">
        <v>26.778082191780818</v>
      </c>
      <c r="M398" s="160">
        <v>9</v>
      </c>
      <c r="N398" s="160">
        <v>18.649476675571229</v>
      </c>
      <c r="O398" s="160">
        <v>4.6080315887693679</v>
      </c>
      <c r="P398" s="160">
        <v>4.8253819092631289</v>
      </c>
      <c r="Q398" s="160">
        <v>16.771046766761071</v>
      </c>
      <c r="R398" s="160">
        <v>4.6405904667669322</v>
      </c>
      <c r="S398" s="160">
        <v>2.8492753664602741</v>
      </c>
      <c r="T398" s="160">
        <v>26.330497621779031</v>
      </c>
    </row>
    <row r="399" spans="1:20" x14ac:dyDescent="0.45">
      <c r="A399" s="138" t="s">
        <v>229</v>
      </c>
      <c r="B399" s="138">
        <v>2013</v>
      </c>
      <c r="C399" s="139">
        <v>41195</v>
      </c>
      <c r="D399" s="138" t="s">
        <v>5210</v>
      </c>
      <c r="E399" s="138" t="s">
        <v>5194</v>
      </c>
      <c r="F399" s="138" t="s">
        <v>5235</v>
      </c>
      <c r="G399" s="138">
        <v>1</v>
      </c>
      <c r="H399" s="138" t="s">
        <v>5364</v>
      </c>
      <c r="I399" s="138">
        <v>69</v>
      </c>
      <c r="J399" s="138" t="s">
        <v>367</v>
      </c>
      <c r="K399" s="138" t="s">
        <v>121</v>
      </c>
      <c r="L399" s="138">
        <v>21.553424657534251</v>
      </c>
      <c r="M399" s="138">
        <v>1</v>
      </c>
      <c r="N399" s="138">
        <v>23.05916283094189</v>
      </c>
      <c r="O399" s="138">
        <v>4.7339940995198067</v>
      </c>
      <c r="P399" s="138">
        <v>8.8571805323824737</v>
      </c>
      <c r="Q399" s="138">
        <v>27.085875014730821</v>
      </c>
      <c r="R399" s="138">
        <v>4.6444799010866697</v>
      </c>
      <c r="S399" s="138">
        <v>13.152435311470811</v>
      </c>
      <c r="T399" s="138">
        <v>28.85141915248991</v>
      </c>
    </row>
    <row r="400" spans="1:20" x14ac:dyDescent="0.45">
      <c r="A400" s="138" t="s">
        <v>229</v>
      </c>
      <c r="B400" s="138">
        <v>2013</v>
      </c>
      <c r="C400" s="139">
        <v>41195</v>
      </c>
      <c r="D400" s="138" t="s">
        <v>5210</v>
      </c>
      <c r="E400" s="138" t="s">
        <v>5194</v>
      </c>
      <c r="F400" s="138" t="s">
        <v>5235</v>
      </c>
      <c r="G400" s="138">
        <v>2</v>
      </c>
      <c r="H400" s="138" t="s">
        <v>5364</v>
      </c>
      <c r="I400" s="138">
        <v>69</v>
      </c>
      <c r="J400" s="138" t="s">
        <v>397</v>
      </c>
      <c r="K400" s="138" t="s">
        <v>177</v>
      </c>
      <c r="L400" s="138">
        <v>19.895890410958909</v>
      </c>
      <c r="M400" s="138">
        <v>2</v>
      </c>
      <c r="N400" s="138">
        <v>25.97566884085521</v>
      </c>
      <c r="O400" s="138">
        <v>4.9281595771308933</v>
      </c>
      <c r="P400" s="138">
        <v>11.19119010946253</v>
      </c>
      <c r="Q400" s="138">
        <v>28.140550582409301</v>
      </c>
      <c r="R400" s="138">
        <v>4.707791430007549</v>
      </c>
      <c r="S400" s="138">
        <v>14.017176292386649</v>
      </c>
      <c r="T400" s="138">
        <v>28.85141915248991</v>
      </c>
    </row>
    <row r="401" spans="1:20" x14ac:dyDescent="0.45">
      <c r="A401" s="138" t="s">
        <v>229</v>
      </c>
      <c r="B401" s="138">
        <v>2013</v>
      </c>
      <c r="C401" s="139">
        <v>41195</v>
      </c>
      <c r="D401" s="138" t="s">
        <v>5210</v>
      </c>
      <c r="E401" s="138" t="s">
        <v>5194</v>
      </c>
      <c r="F401" s="138" t="s">
        <v>5235</v>
      </c>
      <c r="G401" s="138">
        <v>3</v>
      </c>
      <c r="H401" s="138" t="s">
        <v>5364</v>
      </c>
      <c r="I401" s="138">
        <v>69</v>
      </c>
      <c r="J401" s="138" t="s">
        <v>2761</v>
      </c>
      <c r="K401" s="138" t="s">
        <v>5227</v>
      </c>
      <c r="L401" s="138">
        <v>24.336986301369858</v>
      </c>
      <c r="M401" s="138">
        <v>3</v>
      </c>
      <c r="N401" s="138">
        <v>28.47183032752536</v>
      </c>
      <c r="O401" s="138">
        <v>4.9895056040737211</v>
      </c>
      <c r="P401" s="138">
        <v>13.5033135153042</v>
      </c>
      <c r="Q401" s="138">
        <v>29.07761662683717</v>
      </c>
      <c r="R401" s="138">
        <v>4.7306705227835844</v>
      </c>
      <c r="S401" s="138">
        <v>14.885605058486419</v>
      </c>
      <c r="T401" s="138">
        <v>28.85141915248991</v>
      </c>
    </row>
    <row r="402" spans="1:20" x14ac:dyDescent="0.45">
      <c r="A402" s="138" t="s">
        <v>229</v>
      </c>
      <c r="B402" s="138">
        <v>2013</v>
      </c>
      <c r="C402" s="139">
        <v>41195</v>
      </c>
      <c r="D402" s="138" t="s">
        <v>5210</v>
      </c>
      <c r="E402" s="138" t="s">
        <v>5194</v>
      </c>
      <c r="F402" s="138" t="s">
        <v>5235</v>
      </c>
      <c r="G402" s="138">
        <v>4</v>
      </c>
      <c r="H402" s="138" t="s">
        <v>5364</v>
      </c>
      <c r="I402" s="138">
        <v>69</v>
      </c>
      <c r="J402" s="138" t="s">
        <v>3397</v>
      </c>
      <c r="K402" s="138" t="s">
        <v>79</v>
      </c>
      <c r="L402" s="138">
        <v>20.887671232876709</v>
      </c>
      <c r="M402" s="138">
        <v>4</v>
      </c>
      <c r="N402" s="138">
        <v>31.840447187911401</v>
      </c>
      <c r="O402" s="138">
        <v>4.7054953525090628</v>
      </c>
      <c r="P402" s="138">
        <v>17.723961130384222</v>
      </c>
      <c r="Q402" s="138">
        <v>30.786673670003939</v>
      </c>
      <c r="R402" s="138">
        <v>4.5375289884414407</v>
      </c>
      <c r="S402" s="138">
        <v>17.17408670467961</v>
      </c>
      <c r="T402" s="138">
        <v>28.85141915248991</v>
      </c>
    </row>
    <row r="403" spans="1:20" x14ac:dyDescent="0.45">
      <c r="A403" s="138" t="s">
        <v>229</v>
      </c>
      <c r="B403" s="138">
        <v>2013</v>
      </c>
      <c r="C403" s="139">
        <v>41195</v>
      </c>
      <c r="D403" s="138" t="s">
        <v>5210</v>
      </c>
      <c r="E403" s="138" t="s">
        <v>5194</v>
      </c>
      <c r="F403" s="138" t="s">
        <v>5235</v>
      </c>
      <c r="G403" s="138">
        <v>5</v>
      </c>
      <c r="H403" s="138" t="s">
        <v>5364</v>
      </c>
      <c r="I403" s="138">
        <v>69</v>
      </c>
      <c r="J403" s="138" t="s">
        <v>4959</v>
      </c>
      <c r="K403" s="138" t="s">
        <v>5228</v>
      </c>
      <c r="L403" s="138">
        <v>21.915068493150681</v>
      </c>
      <c r="M403" s="138">
        <v>5</v>
      </c>
      <c r="N403" s="138">
        <v>31.82368005487999</v>
      </c>
      <c r="O403" s="138">
        <v>4.7897758193738014</v>
      </c>
      <c r="P403" s="138">
        <v>17.454352596758589</v>
      </c>
      <c r="Q403" s="138">
        <v>29.77787477834319</v>
      </c>
      <c r="R403" s="138">
        <v>4.6156785306126933</v>
      </c>
      <c r="S403" s="138">
        <v>15.930839186505111</v>
      </c>
      <c r="T403" s="138">
        <v>28.85141915248991</v>
      </c>
    </row>
    <row r="404" spans="1:20" x14ac:dyDescent="0.45">
      <c r="A404" s="138" t="s">
        <v>229</v>
      </c>
      <c r="B404" s="138">
        <v>2013</v>
      </c>
      <c r="C404" s="139">
        <v>41195</v>
      </c>
      <c r="D404" s="138" t="s">
        <v>5210</v>
      </c>
      <c r="E404" s="138" t="s">
        <v>5194</v>
      </c>
      <c r="F404" s="138" t="s">
        <v>5235</v>
      </c>
      <c r="G404" s="138">
        <v>6</v>
      </c>
      <c r="H404" s="138" t="s">
        <v>5364</v>
      </c>
      <c r="I404" s="138">
        <v>69</v>
      </c>
      <c r="J404" s="138" t="s">
        <v>344</v>
      </c>
      <c r="K404" s="138" t="s">
        <v>55</v>
      </c>
      <c r="L404" s="138">
        <v>25.44109589041096</v>
      </c>
      <c r="M404" s="138">
        <v>6</v>
      </c>
      <c r="N404" s="138">
        <v>31.9377256728256</v>
      </c>
      <c r="O404" s="138">
        <v>4.4868488306447629</v>
      </c>
      <c r="P404" s="138">
        <v>18.477179180891309</v>
      </c>
      <c r="Q404" s="138">
        <v>28.727158090343369</v>
      </c>
      <c r="R404" s="138">
        <v>4.4753673837934356</v>
      </c>
      <c r="S404" s="138">
        <v>15.301055938963071</v>
      </c>
      <c r="T404" s="138">
        <v>28.85141915248991</v>
      </c>
    </row>
    <row r="405" spans="1:20" x14ac:dyDescent="0.45">
      <c r="A405" s="138" t="s">
        <v>229</v>
      </c>
      <c r="B405" s="138">
        <v>2013</v>
      </c>
      <c r="C405" s="139">
        <v>41195</v>
      </c>
      <c r="D405" s="138" t="s">
        <v>5210</v>
      </c>
      <c r="E405" s="138" t="s">
        <v>5194</v>
      </c>
      <c r="F405" s="138" t="s">
        <v>579</v>
      </c>
      <c r="G405" s="138">
        <v>1</v>
      </c>
      <c r="H405" s="138" t="s">
        <v>5365</v>
      </c>
      <c r="I405" s="138">
        <v>70</v>
      </c>
      <c r="J405" s="138" t="s">
        <v>368</v>
      </c>
      <c r="K405" s="138" t="s">
        <v>131</v>
      </c>
      <c r="L405" s="138">
        <v>24.238356164383561</v>
      </c>
      <c r="M405" s="138">
        <v>7</v>
      </c>
      <c r="N405" s="138">
        <v>25.295158522676768</v>
      </c>
      <c r="O405" s="138">
        <v>4.5712928668472399</v>
      </c>
      <c r="P405" s="138">
        <v>11.58127992213505</v>
      </c>
      <c r="Q405" s="138">
        <v>27.79710898940694</v>
      </c>
      <c r="R405" s="138">
        <v>4.584924791080593</v>
      </c>
      <c r="S405" s="138">
        <v>14.04233461616516</v>
      </c>
      <c r="T405" s="138">
        <v>20.838557972465999</v>
      </c>
    </row>
    <row r="406" spans="1:20" x14ac:dyDescent="0.45">
      <c r="A406" s="138" t="s">
        <v>229</v>
      </c>
      <c r="B406" s="138">
        <v>2013</v>
      </c>
      <c r="C406" s="139">
        <v>41195</v>
      </c>
      <c r="D406" s="138" t="s">
        <v>5210</v>
      </c>
      <c r="E406" s="138" t="s">
        <v>5194</v>
      </c>
      <c r="F406" s="138" t="s">
        <v>579</v>
      </c>
      <c r="G406" s="138">
        <v>2</v>
      </c>
      <c r="H406" s="138" t="s">
        <v>5365</v>
      </c>
      <c r="I406" s="138">
        <v>70</v>
      </c>
      <c r="J406" s="138" t="s">
        <v>3197</v>
      </c>
      <c r="K406" s="138" t="s">
        <v>2312</v>
      </c>
      <c r="L406" s="138">
        <v>24.969863013698632</v>
      </c>
      <c r="M406" s="138">
        <v>8</v>
      </c>
      <c r="N406" s="138">
        <v>26.560269234800881</v>
      </c>
      <c r="O406" s="138">
        <v>4.471724864665525</v>
      </c>
      <c r="P406" s="138">
        <v>13.145094640804309</v>
      </c>
      <c r="Q406" s="138">
        <v>27.09937096205422</v>
      </c>
      <c r="R406" s="138">
        <v>4.4274591610036529</v>
      </c>
      <c r="S406" s="138">
        <v>13.816993479043269</v>
      </c>
      <c r="T406" s="138">
        <v>20.838557972465999</v>
      </c>
    </row>
    <row r="407" spans="1:20" x14ac:dyDescent="0.45">
      <c r="A407" s="138" t="s">
        <v>229</v>
      </c>
      <c r="B407" s="138">
        <v>2013</v>
      </c>
      <c r="C407" s="139">
        <v>41195</v>
      </c>
      <c r="D407" s="138" t="s">
        <v>5210</v>
      </c>
      <c r="E407" s="138" t="s">
        <v>5194</v>
      </c>
      <c r="F407" s="138" t="s">
        <v>579</v>
      </c>
      <c r="G407" s="138">
        <v>3</v>
      </c>
      <c r="H407" s="138" t="s">
        <v>5365</v>
      </c>
      <c r="I407" s="138">
        <v>70</v>
      </c>
      <c r="J407" s="138" t="s">
        <v>3373</v>
      </c>
      <c r="K407" s="138" t="s">
        <v>49</v>
      </c>
      <c r="L407" s="138">
        <v>26.778082191780818</v>
      </c>
      <c r="M407" s="138">
        <v>9</v>
      </c>
      <c r="N407" s="138">
        <v>16.771046766761071</v>
      </c>
      <c r="O407" s="138">
        <v>4.6405904667669322</v>
      </c>
      <c r="P407" s="138">
        <v>2.8492753664602741</v>
      </c>
      <c r="Q407" s="138">
        <v>18.22530228299858</v>
      </c>
      <c r="R407" s="138">
        <v>4.5211333803509248</v>
      </c>
      <c r="S407" s="138">
        <v>4.6619021419458022</v>
      </c>
      <c r="T407" s="138">
        <v>20.838557972465999</v>
      </c>
    </row>
    <row r="408" spans="1:20" x14ac:dyDescent="0.45">
      <c r="A408" s="138" t="s">
        <v>229</v>
      </c>
      <c r="B408" s="138">
        <v>2013</v>
      </c>
      <c r="C408" s="139">
        <v>41195</v>
      </c>
      <c r="D408" s="138" t="s">
        <v>5210</v>
      </c>
      <c r="E408" s="138" t="s">
        <v>5194</v>
      </c>
      <c r="F408" s="138" t="s">
        <v>579</v>
      </c>
      <c r="G408" s="138">
        <v>4</v>
      </c>
      <c r="H408" s="138" t="s">
        <v>5365</v>
      </c>
      <c r="I408" s="138">
        <v>70</v>
      </c>
      <c r="J408" s="138" t="s">
        <v>3025</v>
      </c>
      <c r="K408" s="138" t="s">
        <v>5256</v>
      </c>
      <c r="L408" s="138">
        <v>20.139726027397259</v>
      </c>
      <c r="M408" s="138">
        <v>10</v>
      </c>
      <c r="N408" s="138">
        <v>22.7309199911329</v>
      </c>
      <c r="O408" s="138">
        <v>5.6220297562344967</v>
      </c>
      <c r="P408" s="138">
        <v>5.8648307224294074</v>
      </c>
      <c r="Q408" s="138">
        <v>21.46234414761819</v>
      </c>
      <c r="R408" s="138">
        <v>5.1865692362783102</v>
      </c>
      <c r="S408" s="138">
        <v>5.9026364387832579</v>
      </c>
      <c r="T408" s="138">
        <v>20.838557972465999</v>
      </c>
    </row>
    <row r="409" spans="1:20" x14ac:dyDescent="0.45">
      <c r="A409" s="138" t="s">
        <v>229</v>
      </c>
      <c r="B409" s="138">
        <v>2013</v>
      </c>
      <c r="C409" s="139">
        <v>41195</v>
      </c>
      <c r="D409" s="138" t="s">
        <v>5210</v>
      </c>
      <c r="E409" s="138" t="s">
        <v>5194</v>
      </c>
      <c r="F409" s="138" t="s">
        <v>579</v>
      </c>
      <c r="G409" s="138">
        <v>5</v>
      </c>
      <c r="H409" s="138" t="s">
        <v>5365</v>
      </c>
      <c r="I409" s="138">
        <v>70</v>
      </c>
      <c r="J409" s="138" t="s">
        <v>2843</v>
      </c>
      <c r="K409" s="138" t="s">
        <v>5230</v>
      </c>
      <c r="L409" s="138">
        <v>26.6</v>
      </c>
      <c r="M409" s="138">
        <v>11</v>
      </c>
      <c r="N409" s="138">
        <v>20.368879260302919</v>
      </c>
      <c r="O409" s="138">
        <v>4.6386793644690032</v>
      </c>
      <c r="P409" s="138">
        <v>6.4528411668959116</v>
      </c>
      <c r="Q409" s="138">
        <v>18.68469290981589</v>
      </c>
      <c r="R409" s="138">
        <v>4.5467985049766417</v>
      </c>
      <c r="S409" s="138">
        <v>5.0442973948859704</v>
      </c>
      <c r="T409" s="138">
        <v>20.838557972465999</v>
      </c>
    </row>
    <row r="410" spans="1:20" x14ac:dyDescent="0.45">
      <c r="A410" s="138" t="s">
        <v>229</v>
      </c>
      <c r="B410" s="138">
        <v>2013</v>
      </c>
      <c r="C410" s="139">
        <v>41195</v>
      </c>
      <c r="D410" s="138" t="s">
        <v>5210</v>
      </c>
      <c r="E410" s="138" t="s">
        <v>5194</v>
      </c>
      <c r="F410" s="138" t="s">
        <v>579</v>
      </c>
      <c r="G410" s="138">
        <v>6</v>
      </c>
      <c r="H410" s="138" t="s">
        <v>5365</v>
      </c>
      <c r="I410" s="138">
        <v>70</v>
      </c>
      <c r="J410" s="138" t="s">
        <v>382</v>
      </c>
      <c r="K410" s="138" t="s">
        <v>49</v>
      </c>
      <c r="L410" s="138">
        <v>21.764383561643839</v>
      </c>
      <c r="M410" s="138">
        <v>12</v>
      </c>
      <c r="N410" s="138">
        <v>13.30507405912147</v>
      </c>
      <c r="O410" s="138">
        <v>4.6881115037620624</v>
      </c>
      <c r="P410" s="138">
        <v>-0.75926045216471216</v>
      </c>
      <c r="Q410" s="138">
        <v>11.256294145387811</v>
      </c>
      <c r="R410" s="138">
        <v>4.699698341197811</v>
      </c>
      <c r="S410" s="138">
        <v>-2.8428008782056189</v>
      </c>
      <c r="T410" s="138">
        <v>20.838557972465999</v>
      </c>
    </row>
    <row r="411" spans="1:20" x14ac:dyDescent="0.45">
      <c r="A411" s="130" t="s">
        <v>199</v>
      </c>
      <c r="B411" s="130">
        <v>2013</v>
      </c>
      <c r="C411" s="131">
        <v>41231</v>
      </c>
      <c r="D411" s="130" t="s">
        <v>5210</v>
      </c>
      <c r="E411" s="130" t="s">
        <v>1943</v>
      </c>
      <c r="F411" s="130">
        <v>1</v>
      </c>
      <c r="G411" s="130">
        <v>1</v>
      </c>
      <c r="H411" s="130" t="s">
        <v>5366</v>
      </c>
      <c r="I411" s="130">
        <v>71</v>
      </c>
      <c r="J411" s="130" t="s">
        <v>344</v>
      </c>
      <c r="K411" s="130" t="s">
        <v>55</v>
      </c>
      <c r="L411" s="130">
        <v>25.539726027397261</v>
      </c>
      <c r="M411" s="130">
        <v>3</v>
      </c>
      <c r="N411" s="130">
        <v>28.727158090343369</v>
      </c>
      <c r="O411" s="130">
        <v>4.4753673837934356</v>
      </c>
      <c r="P411" s="130">
        <v>15.301055938963071</v>
      </c>
      <c r="Q411" s="130">
        <v>31.706340831537432</v>
      </c>
      <c r="R411" s="130">
        <v>4.4793806298695422</v>
      </c>
      <c r="S411" s="130">
        <v>18.268198941928809</v>
      </c>
      <c r="T411" s="130">
        <v>27.353213007145872</v>
      </c>
    </row>
    <row r="412" spans="1:20" x14ac:dyDescent="0.45">
      <c r="A412" s="130" t="s">
        <v>199</v>
      </c>
      <c r="B412" s="130">
        <v>2013</v>
      </c>
      <c r="C412" s="131">
        <v>41231</v>
      </c>
      <c r="D412" s="130" t="s">
        <v>5210</v>
      </c>
      <c r="E412" s="130" t="s">
        <v>1943</v>
      </c>
      <c r="F412" s="130">
        <v>1</v>
      </c>
      <c r="G412" s="130">
        <v>2</v>
      </c>
      <c r="H412" s="130" t="s">
        <v>5366</v>
      </c>
      <c r="I412" s="130">
        <v>71</v>
      </c>
      <c r="J412" s="130" t="s">
        <v>4959</v>
      </c>
      <c r="K412" s="130" t="s">
        <v>5228</v>
      </c>
      <c r="L412" s="130">
        <v>22.013698630136989</v>
      </c>
      <c r="M412" s="130">
        <v>9</v>
      </c>
      <c r="N412" s="130">
        <v>29.77787477834319</v>
      </c>
      <c r="O412" s="130">
        <v>4.6156785306126933</v>
      </c>
      <c r="P412" s="130">
        <v>15.930839186505111</v>
      </c>
      <c r="Q412" s="130">
        <v>31.20275278126206</v>
      </c>
      <c r="R412" s="130">
        <v>4.5058011401469731</v>
      </c>
      <c r="S412" s="130">
        <v>17.685349360821139</v>
      </c>
      <c r="T412" s="130">
        <v>27.353213007145872</v>
      </c>
    </row>
    <row r="413" spans="1:20" x14ac:dyDescent="0.45">
      <c r="A413" s="130" t="s">
        <v>199</v>
      </c>
      <c r="B413" s="130">
        <v>2013</v>
      </c>
      <c r="C413" s="131">
        <v>41231</v>
      </c>
      <c r="D413" s="130" t="s">
        <v>5210</v>
      </c>
      <c r="E413" s="130" t="s">
        <v>1943</v>
      </c>
      <c r="F413" s="130">
        <v>1</v>
      </c>
      <c r="G413" s="130">
        <v>3</v>
      </c>
      <c r="H413" s="130" t="s">
        <v>5366</v>
      </c>
      <c r="I413" s="130">
        <v>71</v>
      </c>
      <c r="J413" s="130" t="s">
        <v>3377</v>
      </c>
      <c r="K413" s="130" t="s">
        <v>251</v>
      </c>
      <c r="L413" s="130">
        <v>27.19178082191781</v>
      </c>
      <c r="M413" s="130">
        <v>4</v>
      </c>
      <c r="N413" s="130">
        <v>31.06326586195522</v>
      </c>
      <c r="O413" s="130">
        <v>5.6325003298884662</v>
      </c>
      <c r="P413" s="130">
        <v>14.16576487228982</v>
      </c>
      <c r="Q413" s="130">
        <v>31.177199416286221</v>
      </c>
      <c r="R413" s="130">
        <v>5.1664283352118616</v>
      </c>
      <c r="S413" s="130">
        <v>15.67791441065064</v>
      </c>
      <c r="T413" s="130">
        <v>27.353213007145872</v>
      </c>
    </row>
    <row r="414" spans="1:20" x14ac:dyDescent="0.45">
      <c r="A414" s="130" t="s">
        <v>199</v>
      </c>
      <c r="B414" s="130">
        <v>2013</v>
      </c>
      <c r="C414" s="131">
        <v>41231</v>
      </c>
      <c r="D414" s="130" t="s">
        <v>5210</v>
      </c>
      <c r="E414" s="130" t="s">
        <v>1943</v>
      </c>
      <c r="F414" s="130">
        <v>1</v>
      </c>
      <c r="G414" s="130">
        <v>4</v>
      </c>
      <c r="H414" s="130" t="s">
        <v>5366</v>
      </c>
      <c r="I414" s="130">
        <v>71</v>
      </c>
      <c r="J414" s="130" t="s">
        <v>228</v>
      </c>
      <c r="K414" s="130" t="s">
        <v>131</v>
      </c>
      <c r="L414" s="130">
        <v>20.43835616438356</v>
      </c>
      <c r="M414" s="130">
        <v>10</v>
      </c>
      <c r="N414" s="130">
        <v>27.24417536226963</v>
      </c>
      <c r="O414" s="130">
        <v>4.909866686271557</v>
      </c>
      <c r="P414" s="130">
        <v>12.514575303454951</v>
      </c>
      <c r="Q414" s="130">
        <v>27.198888647146099</v>
      </c>
      <c r="R414" s="130">
        <v>4.6839514993011964</v>
      </c>
      <c r="S414" s="130">
        <v>13.14703414924251</v>
      </c>
      <c r="T414" s="130">
        <v>27.353213007145872</v>
      </c>
    </row>
    <row r="415" spans="1:20" x14ac:dyDescent="0.45">
      <c r="A415" s="130" t="s">
        <v>199</v>
      </c>
      <c r="B415" s="130">
        <v>2013</v>
      </c>
      <c r="C415" s="131">
        <v>41231</v>
      </c>
      <c r="D415" s="130" t="s">
        <v>5210</v>
      </c>
      <c r="E415" s="130" t="s">
        <v>1943</v>
      </c>
      <c r="F415" s="130">
        <v>1</v>
      </c>
      <c r="G415" s="130">
        <v>5</v>
      </c>
      <c r="H415" s="130" t="s">
        <v>5366</v>
      </c>
      <c r="I415" s="130">
        <v>71</v>
      </c>
      <c r="J415" s="130" t="s">
        <v>4746</v>
      </c>
      <c r="K415" s="130" t="s">
        <v>5212</v>
      </c>
      <c r="L415" s="130">
        <v>25.74794520547945</v>
      </c>
      <c r="M415" s="130">
        <v>23</v>
      </c>
      <c r="N415" s="130">
        <v>26.066713714131009</v>
      </c>
      <c r="O415" s="130">
        <v>4.4447045411372113</v>
      </c>
      <c r="P415" s="130">
        <v>12.73260009071938</v>
      </c>
      <c r="Q415" s="130">
        <v>25.314565147997911</v>
      </c>
      <c r="R415" s="130">
        <v>4.3705075888112681</v>
      </c>
      <c r="S415" s="130">
        <v>12.20304238156411</v>
      </c>
      <c r="T415" s="130">
        <v>27.353213007145872</v>
      </c>
    </row>
    <row r="416" spans="1:20" x14ac:dyDescent="0.45">
      <c r="A416" s="130" t="s">
        <v>199</v>
      </c>
      <c r="B416" s="130">
        <v>2013</v>
      </c>
      <c r="C416" s="131">
        <v>41231</v>
      </c>
      <c r="D416" s="130" t="s">
        <v>5210</v>
      </c>
      <c r="E416" s="130" t="s">
        <v>1943</v>
      </c>
      <c r="F416" s="130">
        <v>1</v>
      </c>
      <c r="G416" s="130">
        <v>6</v>
      </c>
      <c r="H416" s="130" t="s">
        <v>5366</v>
      </c>
      <c r="I416" s="130">
        <v>71</v>
      </c>
      <c r="J416" s="130" t="s">
        <v>5222</v>
      </c>
      <c r="K416" s="130" t="s">
        <v>5221</v>
      </c>
      <c r="L416" s="130"/>
      <c r="M416" s="130">
        <v>23</v>
      </c>
      <c r="N416" s="130">
        <v>23.59330324297866</v>
      </c>
      <c r="O416" s="130">
        <v>5.112881171437305</v>
      </c>
      <c r="P416" s="130">
        <v>8.2546597286667485</v>
      </c>
      <c r="Q416" s="130">
        <v>21.957467013570241</v>
      </c>
      <c r="R416" s="130">
        <v>4.8788546983927237</v>
      </c>
      <c r="S416" s="130">
        <v>7.3209029183920702</v>
      </c>
      <c r="T416" s="130">
        <v>27.353213007145872</v>
      </c>
    </row>
    <row r="417" spans="1:20" x14ac:dyDescent="0.45">
      <c r="A417" s="130" t="s">
        <v>199</v>
      </c>
      <c r="B417" s="130">
        <v>2013</v>
      </c>
      <c r="C417" s="131">
        <v>41231</v>
      </c>
      <c r="D417" s="130" t="s">
        <v>5210</v>
      </c>
      <c r="E417" s="130" t="s">
        <v>1943</v>
      </c>
      <c r="F417" s="130">
        <v>1</v>
      </c>
      <c r="G417" s="130">
        <v>7</v>
      </c>
      <c r="H417" s="130" t="s">
        <v>5366</v>
      </c>
      <c r="I417" s="130">
        <v>71</v>
      </c>
      <c r="J417" s="130" t="s">
        <v>5259</v>
      </c>
      <c r="K417" s="130" t="s">
        <v>131</v>
      </c>
      <c r="L417" s="130"/>
      <c r="M417" s="130">
        <v>23</v>
      </c>
      <c r="N417" s="130">
        <v>25</v>
      </c>
      <c r="O417" s="130">
        <v>8.3333333330000006</v>
      </c>
      <c r="P417" s="130">
        <v>9.999965300266922E-10</v>
      </c>
      <c r="Q417" s="130">
        <v>17.740326081396692</v>
      </c>
      <c r="R417" s="130">
        <v>7.1608169198727829</v>
      </c>
      <c r="S417" s="130">
        <v>-3.7421246782216611</v>
      </c>
      <c r="T417" s="130">
        <v>27.353213007145872</v>
      </c>
    </row>
    <row r="418" spans="1:20" x14ac:dyDescent="0.45">
      <c r="A418" s="150" t="s">
        <v>199</v>
      </c>
      <c r="B418" s="150">
        <v>2013</v>
      </c>
      <c r="C418" s="151">
        <v>41231</v>
      </c>
      <c r="D418" s="150" t="s">
        <v>5210</v>
      </c>
      <c r="E418" s="150" t="s">
        <v>1943</v>
      </c>
      <c r="F418" s="150">
        <v>2</v>
      </c>
      <c r="G418" s="150">
        <v>1</v>
      </c>
      <c r="H418" s="150" t="s">
        <v>5367</v>
      </c>
      <c r="I418" s="150">
        <v>72</v>
      </c>
      <c r="J418" s="150" t="s">
        <v>3397</v>
      </c>
      <c r="K418" s="150" t="s">
        <v>79</v>
      </c>
      <c r="L418" s="150">
        <v>20.986301369863011</v>
      </c>
      <c r="M418" s="150">
        <v>5</v>
      </c>
      <c r="N418" s="150">
        <v>30.786673670003939</v>
      </c>
      <c r="O418" s="150">
        <v>4.5375289884414407</v>
      </c>
      <c r="P418" s="150">
        <v>17.17408670467961</v>
      </c>
      <c r="Q418" s="150">
        <v>33.354374152443953</v>
      </c>
      <c r="R418" s="150">
        <v>4.5548481771498004</v>
      </c>
      <c r="S418" s="150">
        <v>19.689829620994551</v>
      </c>
      <c r="T418" s="150">
        <v>24.200044633788469</v>
      </c>
    </row>
    <row r="419" spans="1:20" x14ac:dyDescent="0.45">
      <c r="A419" s="150" t="s">
        <v>199</v>
      </c>
      <c r="B419" s="150">
        <v>2013</v>
      </c>
      <c r="C419" s="151">
        <v>41231</v>
      </c>
      <c r="D419" s="150" t="s">
        <v>5210</v>
      </c>
      <c r="E419" s="150" t="s">
        <v>1943</v>
      </c>
      <c r="F419" s="150">
        <v>2</v>
      </c>
      <c r="G419" s="150">
        <v>2</v>
      </c>
      <c r="H419" s="150" t="s">
        <v>5367</v>
      </c>
      <c r="I419" s="150">
        <v>72</v>
      </c>
      <c r="J419" s="150" t="s">
        <v>2535</v>
      </c>
      <c r="K419" s="150" t="s">
        <v>5249</v>
      </c>
      <c r="L419" s="150">
        <v>22.887671232876709</v>
      </c>
      <c r="M419" s="150">
        <v>8</v>
      </c>
      <c r="N419" s="150">
        <v>31.35305218709091</v>
      </c>
      <c r="O419" s="150">
        <v>4.8069740929827436</v>
      </c>
      <c r="P419" s="150">
        <v>16.932129908142681</v>
      </c>
      <c r="Q419" s="150">
        <v>32.262875962780207</v>
      </c>
      <c r="R419" s="150">
        <v>4.6663577459130767</v>
      </c>
      <c r="S419" s="150">
        <v>18.263802725040971</v>
      </c>
      <c r="T419" s="150">
        <v>24.200044633788469</v>
      </c>
    </row>
    <row r="420" spans="1:20" x14ac:dyDescent="0.45">
      <c r="A420" s="150" t="s">
        <v>199</v>
      </c>
      <c r="B420" s="150">
        <v>2013</v>
      </c>
      <c r="C420" s="151">
        <v>41231</v>
      </c>
      <c r="D420" s="150" t="s">
        <v>5210</v>
      </c>
      <c r="E420" s="150" t="s">
        <v>1943</v>
      </c>
      <c r="F420" s="150">
        <v>2</v>
      </c>
      <c r="G420" s="150">
        <v>3</v>
      </c>
      <c r="H420" s="150" t="s">
        <v>5367</v>
      </c>
      <c r="I420" s="150">
        <v>72</v>
      </c>
      <c r="J420" s="150" t="s">
        <v>368</v>
      </c>
      <c r="K420" s="150" t="s">
        <v>131</v>
      </c>
      <c r="L420" s="150">
        <v>24.336986301369858</v>
      </c>
      <c r="M420" s="150">
        <v>7</v>
      </c>
      <c r="N420" s="150">
        <v>27.79710898940694</v>
      </c>
      <c r="O420" s="150">
        <v>4.584924791080593</v>
      </c>
      <c r="P420" s="150">
        <v>14.04233461616516</v>
      </c>
      <c r="Q420" s="150">
        <v>28.19563856159629</v>
      </c>
      <c r="R420" s="150">
        <v>4.4865417852249214</v>
      </c>
      <c r="S420" s="150">
        <v>14.73601320592153</v>
      </c>
      <c r="T420" s="150">
        <v>24.200044633788469</v>
      </c>
    </row>
    <row r="421" spans="1:20" x14ac:dyDescent="0.45">
      <c r="A421" s="150" t="s">
        <v>199</v>
      </c>
      <c r="B421" s="150">
        <v>2013</v>
      </c>
      <c r="C421" s="151">
        <v>41231</v>
      </c>
      <c r="D421" s="150" t="s">
        <v>5210</v>
      </c>
      <c r="E421" s="150" t="s">
        <v>1943</v>
      </c>
      <c r="F421" s="150">
        <v>2</v>
      </c>
      <c r="G421" s="150">
        <v>4</v>
      </c>
      <c r="H421" s="150" t="s">
        <v>5367</v>
      </c>
      <c r="I421" s="150">
        <v>72</v>
      </c>
      <c r="J421" s="150" t="s">
        <v>3991</v>
      </c>
      <c r="K421" s="150" t="s">
        <v>5227</v>
      </c>
      <c r="L421" s="150">
        <v>21.24657534246575</v>
      </c>
      <c r="M421" s="150">
        <v>11</v>
      </c>
      <c r="N421" s="150">
        <v>25</v>
      </c>
      <c r="O421" s="150">
        <v>8.3333333330000006</v>
      </c>
      <c r="P421" s="150">
        <v>9.999965300266922E-10</v>
      </c>
      <c r="Q421" s="150">
        <v>24.738490484759939</v>
      </c>
      <c r="R421" s="150">
        <v>6.7175827999746938</v>
      </c>
      <c r="S421" s="150">
        <v>4.5857420848358608</v>
      </c>
      <c r="T421" s="150">
        <v>24.200044633788469</v>
      </c>
    </row>
    <row r="422" spans="1:20" x14ac:dyDescent="0.45">
      <c r="A422" s="150" t="s">
        <v>199</v>
      </c>
      <c r="B422" s="150">
        <v>2013</v>
      </c>
      <c r="C422" s="151">
        <v>41231</v>
      </c>
      <c r="D422" s="150" t="s">
        <v>5210</v>
      </c>
      <c r="E422" s="150" t="s">
        <v>1943</v>
      </c>
      <c r="F422" s="150">
        <v>2</v>
      </c>
      <c r="G422" s="150">
        <v>5</v>
      </c>
      <c r="H422" s="150" t="s">
        <v>5367</v>
      </c>
      <c r="I422" s="150">
        <v>72</v>
      </c>
      <c r="J422" s="150" t="s">
        <v>352</v>
      </c>
      <c r="K422" s="150" t="s">
        <v>282</v>
      </c>
      <c r="L422" s="150">
        <v>18.076712328767119</v>
      </c>
      <c r="M422" s="150">
        <v>23</v>
      </c>
      <c r="N422" s="150">
        <v>26.5251906532033</v>
      </c>
      <c r="O422" s="150">
        <v>5.9628365145979041</v>
      </c>
      <c r="P422" s="150">
        <v>8.6366811094095901</v>
      </c>
      <c r="Q422" s="150">
        <v>24.172544947773169</v>
      </c>
      <c r="R422" s="150">
        <v>5.4350112196449194</v>
      </c>
      <c r="S422" s="150">
        <v>7.8675112888384149</v>
      </c>
      <c r="T422" s="150">
        <v>24.200044633788469</v>
      </c>
    </row>
    <row r="423" spans="1:20" x14ac:dyDescent="0.45">
      <c r="A423" s="150" t="s">
        <v>199</v>
      </c>
      <c r="B423" s="150">
        <v>2013</v>
      </c>
      <c r="C423" s="151">
        <v>41231</v>
      </c>
      <c r="D423" s="150" t="s">
        <v>5210</v>
      </c>
      <c r="E423" s="150" t="s">
        <v>1943</v>
      </c>
      <c r="F423" s="150">
        <v>2</v>
      </c>
      <c r="G423" s="150">
        <v>6</v>
      </c>
      <c r="H423" s="150" t="s">
        <v>5367</v>
      </c>
      <c r="I423" s="150">
        <v>72</v>
      </c>
      <c r="J423" s="150" t="s">
        <v>382</v>
      </c>
      <c r="K423" s="150" t="s">
        <v>49</v>
      </c>
      <c r="L423" s="150">
        <v>21.863013698630141</v>
      </c>
      <c r="M423" s="150">
        <v>23</v>
      </c>
      <c r="N423" s="150">
        <v>11.256294145387811</v>
      </c>
      <c r="O423" s="150">
        <v>4.699698341197811</v>
      </c>
      <c r="P423" s="150">
        <v>-2.8428008782056189</v>
      </c>
      <c r="Q423" s="150">
        <v>11.410531250403411</v>
      </c>
      <c r="R423" s="150">
        <v>4.6215873367123272</v>
      </c>
      <c r="S423" s="150">
        <v>-2.454230759733576</v>
      </c>
      <c r="T423" s="150">
        <v>24.200044633788469</v>
      </c>
    </row>
    <row r="424" spans="1:20" x14ac:dyDescent="0.45">
      <c r="A424" s="150" t="s">
        <v>199</v>
      </c>
      <c r="B424" s="150">
        <v>2013</v>
      </c>
      <c r="C424" s="151">
        <v>41231</v>
      </c>
      <c r="D424" s="150" t="s">
        <v>5210</v>
      </c>
      <c r="E424" s="150" t="s">
        <v>1943</v>
      </c>
      <c r="F424" s="150">
        <v>2</v>
      </c>
      <c r="G424" s="150">
        <v>7</v>
      </c>
      <c r="H424" s="150" t="s">
        <v>5367</v>
      </c>
      <c r="I424" s="150">
        <v>72</v>
      </c>
      <c r="J424" s="150" t="s">
        <v>4303</v>
      </c>
      <c r="K424" s="150" t="s">
        <v>2233</v>
      </c>
      <c r="L424" s="150">
        <v>21.304109589041101</v>
      </c>
      <c r="M424" s="150">
        <v>23</v>
      </c>
      <c r="N424" s="150">
        <v>16.68199279142636</v>
      </c>
      <c r="O424" s="150">
        <v>6.1370098893475724</v>
      </c>
      <c r="P424" s="150">
        <v>-1.7290368766163591</v>
      </c>
      <c r="Q424" s="150">
        <v>12.54909019403971</v>
      </c>
      <c r="R424" s="150">
        <v>5.7693100021608998</v>
      </c>
      <c r="S424" s="150">
        <v>-4.7588398124429929</v>
      </c>
      <c r="T424" s="150">
        <v>24.200044633788469</v>
      </c>
    </row>
    <row r="425" spans="1:20" x14ac:dyDescent="0.45">
      <c r="A425" s="152" t="s">
        <v>199</v>
      </c>
      <c r="B425" s="152">
        <v>2013</v>
      </c>
      <c r="C425" s="153">
        <v>41231</v>
      </c>
      <c r="D425" s="152" t="s">
        <v>5210</v>
      </c>
      <c r="E425" s="152" t="s">
        <v>1943</v>
      </c>
      <c r="F425" s="152">
        <v>3</v>
      </c>
      <c r="G425" s="152">
        <v>1</v>
      </c>
      <c r="H425" s="152" t="s">
        <v>5368</v>
      </c>
      <c r="I425" s="152">
        <v>73</v>
      </c>
      <c r="J425" s="152" t="s">
        <v>345</v>
      </c>
      <c r="K425" s="152" t="s">
        <v>88</v>
      </c>
      <c r="L425" s="152">
        <v>22.038356164383561</v>
      </c>
      <c r="M425" s="152">
        <v>1</v>
      </c>
      <c r="N425" s="152">
        <v>40.618212062009952</v>
      </c>
      <c r="O425" s="152">
        <v>4.6657052577920526</v>
      </c>
      <c r="P425" s="152">
        <v>26.62109628863379</v>
      </c>
      <c r="Q425" s="152">
        <v>42.452736192609173</v>
      </c>
      <c r="R425" s="152">
        <v>4.7022544651046276</v>
      </c>
      <c r="S425" s="152">
        <v>28.345972797295289</v>
      </c>
      <c r="T425" s="152">
        <v>28.354510094972351</v>
      </c>
    </row>
    <row r="426" spans="1:20" x14ac:dyDescent="0.45">
      <c r="A426" s="152" t="s">
        <v>199</v>
      </c>
      <c r="B426" s="152">
        <v>2013</v>
      </c>
      <c r="C426" s="153">
        <v>41231</v>
      </c>
      <c r="D426" s="152" t="s">
        <v>5210</v>
      </c>
      <c r="E426" s="152" t="s">
        <v>1943</v>
      </c>
      <c r="F426" s="152">
        <v>3</v>
      </c>
      <c r="G426" s="152">
        <v>2</v>
      </c>
      <c r="H426" s="152" t="s">
        <v>5368</v>
      </c>
      <c r="I426" s="152">
        <v>73</v>
      </c>
      <c r="J426" s="152" t="s">
        <v>3505</v>
      </c>
      <c r="K426" s="152" t="s">
        <v>5260</v>
      </c>
      <c r="L426" s="152">
        <v>32.490410958904107</v>
      </c>
      <c r="M426" s="152">
        <v>12</v>
      </c>
      <c r="N426" s="152">
        <v>25</v>
      </c>
      <c r="O426" s="152">
        <v>8.3333333330000006</v>
      </c>
      <c r="P426" s="152">
        <v>9.999965300266922E-10</v>
      </c>
      <c r="Q426" s="152">
        <v>31.767335955122629</v>
      </c>
      <c r="R426" s="152">
        <v>6.8216739294031647</v>
      </c>
      <c r="S426" s="152">
        <v>11.30231416691314</v>
      </c>
      <c r="T426" s="152">
        <v>28.354510094972351</v>
      </c>
    </row>
    <row r="427" spans="1:20" x14ac:dyDescent="0.45">
      <c r="A427" s="152" t="s">
        <v>199</v>
      </c>
      <c r="B427" s="152">
        <v>2013</v>
      </c>
      <c r="C427" s="153">
        <v>41231</v>
      </c>
      <c r="D427" s="152" t="s">
        <v>5210</v>
      </c>
      <c r="E427" s="152" t="s">
        <v>1943</v>
      </c>
      <c r="F427" s="152">
        <v>3</v>
      </c>
      <c r="G427" s="152">
        <v>3</v>
      </c>
      <c r="H427" s="152" t="s">
        <v>5368</v>
      </c>
      <c r="I427" s="152">
        <v>73</v>
      </c>
      <c r="J427" s="152" t="s">
        <v>433</v>
      </c>
      <c r="K427" s="152" t="s">
        <v>282</v>
      </c>
      <c r="L427" s="152">
        <v>19.950684931506849</v>
      </c>
      <c r="M427" s="152">
        <v>2</v>
      </c>
      <c r="N427" s="152">
        <v>35.477715334823912</v>
      </c>
      <c r="O427" s="152">
        <v>4.3619632746936894</v>
      </c>
      <c r="P427" s="152">
        <v>22.391825510742841</v>
      </c>
      <c r="Q427" s="152">
        <v>35.220021564143643</v>
      </c>
      <c r="R427" s="152">
        <v>4.333790335006019</v>
      </c>
      <c r="S427" s="152">
        <v>22.218650559125589</v>
      </c>
      <c r="T427" s="152">
        <v>28.354510094972351</v>
      </c>
    </row>
    <row r="428" spans="1:20" x14ac:dyDescent="0.45">
      <c r="A428" s="152" t="s">
        <v>199</v>
      </c>
      <c r="B428" s="152">
        <v>2013</v>
      </c>
      <c r="C428" s="153">
        <v>41231</v>
      </c>
      <c r="D428" s="152" t="s">
        <v>5210</v>
      </c>
      <c r="E428" s="152" t="s">
        <v>1943</v>
      </c>
      <c r="F428" s="152">
        <v>3</v>
      </c>
      <c r="G428" s="152">
        <v>4</v>
      </c>
      <c r="H428" s="152" t="s">
        <v>5368</v>
      </c>
      <c r="I428" s="152">
        <v>73</v>
      </c>
      <c r="J428" s="152" t="s">
        <v>5261</v>
      </c>
      <c r="K428" s="152" t="s">
        <v>265</v>
      </c>
      <c r="L428" s="152"/>
      <c r="M428" s="152">
        <v>23</v>
      </c>
      <c r="N428" s="152">
        <v>25</v>
      </c>
      <c r="O428" s="152">
        <v>8.3333333330000006</v>
      </c>
      <c r="P428" s="152">
        <v>9.999965300266922E-10</v>
      </c>
      <c r="Q428" s="152">
        <v>26.92184959867463</v>
      </c>
      <c r="R428" s="152">
        <v>6.7210633072103603</v>
      </c>
      <c r="S428" s="152">
        <v>6.7586596770435499</v>
      </c>
      <c r="T428" s="152">
        <v>28.354510094972351</v>
      </c>
    </row>
    <row r="429" spans="1:20" x14ac:dyDescent="0.45">
      <c r="A429" s="152" t="s">
        <v>199</v>
      </c>
      <c r="B429" s="152">
        <v>2013</v>
      </c>
      <c r="C429" s="153">
        <v>41231</v>
      </c>
      <c r="D429" s="152" t="s">
        <v>5210</v>
      </c>
      <c r="E429" s="152" t="s">
        <v>1943</v>
      </c>
      <c r="F429" s="152">
        <v>3</v>
      </c>
      <c r="G429" s="152">
        <v>5</v>
      </c>
      <c r="H429" s="152" t="s">
        <v>5368</v>
      </c>
      <c r="I429" s="152">
        <v>73</v>
      </c>
      <c r="J429" s="152" t="s">
        <v>361</v>
      </c>
      <c r="K429" s="152" t="s">
        <v>34</v>
      </c>
      <c r="L429" s="152">
        <v>21.520547945205479</v>
      </c>
      <c r="M429" s="152">
        <v>23</v>
      </c>
      <c r="N429" s="152">
        <v>25</v>
      </c>
      <c r="O429" s="152">
        <v>8.3333333330000006</v>
      </c>
      <c r="P429" s="152">
        <v>9.999965300266922E-10</v>
      </c>
      <c r="Q429" s="152">
        <v>24.723008353206659</v>
      </c>
      <c r="R429" s="152">
        <v>6.7402343325472636</v>
      </c>
      <c r="S429" s="152">
        <v>4.502305355564868</v>
      </c>
      <c r="T429" s="152">
        <v>28.354510094972351</v>
      </c>
    </row>
    <row r="430" spans="1:20" x14ac:dyDescent="0.45">
      <c r="A430" s="152" t="s">
        <v>199</v>
      </c>
      <c r="B430" s="152">
        <v>2013</v>
      </c>
      <c r="C430" s="153">
        <v>41231</v>
      </c>
      <c r="D430" s="152" t="s">
        <v>5210</v>
      </c>
      <c r="E430" s="152" t="s">
        <v>1943</v>
      </c>
      <c r="F430" s="152">
        <v>3</v>
      </c>
      <c r="G430" s="152">
        <v>6</v>
      </c>
      <c r="H430" s="152" t="s">
        <v>5368</v>
      </c>
      <c r="I430" s="152">
        <v>73</v>
      </c>
      <c r="J430" s="152" t="s">
        <v>398</v>
      </c>
      <c r="K430" s="152" t="s">
        <v>52</v>
      </c>
      <c r="L430" s="152">
        <v>24.649315068493149</v>
      </c>
      <c r="M430" s="152">
        <v>6</v>
      </c>
      <c r="N430" s="152">
        <v>33.197676974237957</v>
      </c>
      <c r="O430" s="152">
        <v>4.6017122035017666</v>
      </c>
      <c r="P430" s="152">
        <v>19.39254036373266</v>
      </c>
      <c r="Q430" s="152">
        <v>30.071090872640909</v>
      </c>
      <c r="R430" s="152">
        <v>4.5343064489789562</v>
      </c>
      <c r="S430" s="152">
        <v>16.46817152570404</v>
      </c>
      <c r="T430" s="152">
        <v>28.354510094972351</v>
      </c>
    </row>
    <row r="431" spans="1:20" x14ac:dyDescent="0.45">
      <c r="A431" s="152" t="s">
        <v>199</v>
      </c>
      <c r="B431" s="152">
        <v>2013</v>
      </c>
      <c r="C431" s="153">
        <v>41231</v>
      </c>
      <c r="D431" s="152" t="s">
        <v>5210</v>
      </c>
      <c r="E431" s="152" t="s">
        <v>1943</v>
      </c>
      <c r="F431" s="152">
        <v>3</v>
      </c>
      <c r="G431" s="152">
        <v>7</v>
      </c>
      <c r="H431" s="152" t="s">
        <v>5368</v>
      </c>
      <c r="I431" s="152">
        <v>73</v>
      </c>
      <c r="J431" s="152" t="s">
        <v>2924</v>
      </c>
      <c r="K431" s="152" t="s">
        <v>5253</v>
      </c>
      <c r="L431" s="152">
        <v>20.093150684931508</v>
      </c>
      <c r="M431" s="152">
        <v>23</v>
      </c>
      <c r="N431" s="152">
        <v>14.18796629373462</v>
      </c>
      <c r="O431" s="152">
        <v>6.5767852213886968</v>
      </c>
      <c r="P431" s="152">
        <v>-5.5423893704314686</v>
      </c>
      <c r="Q431" s="152">
        <v>11.90739531074013</v>
      </c>
      <c r="R431" s="152">
        <v>6.2457675887278956</v>
      </c>
      <c r="S431" s="152">
        <v>-6.8299074554435588</v>
      </c>
      <c r="T431" s="152">
        <v>28.354510094972351</v>
      </c>
    </row>
    <row r="432" spans="1:20" x14ac:dyDescent="0.45">
      <c r="A432" s="130" t="s">
        <v>199</v>
      </c>
      <c r="B432" s="130">
        <v>2013</v>
      </c>
      <c r="C432" s="131">
        <v>41231</v>
      </c>
      <c r="D432" s="130" t="s">
        <v>5210</v>
      </c>
      <c r="E432" s="130" t="s">
        <v>5233</v>
      </c>
      <c r="F432" s="130">
        <v>1</v>
      </c>
      <c r="G432" s="130">
        <v>1</v>
      </c>
      <c r="H432" s="130" t="s">
        <v>5369</v>
      </c>
      <c r="I432" s="130">
        <v>74</v>
      </c>
      <c r="J432" s="130" t="s">
        <v>3991</v>
      </c>
      <c r="K432" s="130" t="s">
        <v>5227</v>
      </c>
      <c r="L432" s="130">
        <v>21.24657534246575</v>
      </c>
      <c r="M432" s="130">
        <v>11</v>
      </c>
      <c r="N432" s="130">
        <v>24.738490484759939</v>
      </c>
      <c r="O432" s="130">
        <v>6.7175827999746938</v>
      </c>
      <c r="P432" s="130">
        <v>4.5857420848358608</v>
      </c>
      <c r="Q432" s="130">
        <v>30.187916585116859</v>
      </c>
      <c r="R432" s="130">
        <v>6.1789515375956681</v>
      </c>
      <c r="S432" s="130">
        <v>11.65106197232986</v>
      </c>
      <c r="T432" s="130">
        <v>22.766475546782068</v>
      </c>
    </row>
    <row r="433" spans="1:20" x14ac:dyDescent="0.45">
      <c r="A433" s="130" t="s">
        <v>199</v>
      </c>
      <c r="B433" s="130">
        <v>2013</v>
      </c>
      <c r="C433" s="131">
        <v>41231</v>
      </c>
      <c r="D433" s="130" t="s">
        <v>5210</v>
      </c>
      <c r="E433" s="130" t="s">
        <v>5233</v>
      </c>
      <c r="F433" s="130">
        <v>1</v>
      </c>
      <c r="G433" s="130">
        <v>2</v>
      </c>
      <c r="H433" s="130" t="s">
        <v>5369</v>
      </c>
      <c r="I433" s="130">
        <v>74</v>
      </c>
      <c r="J433" s="130" t="s">
        <v>433</v>
      </c>
      <c r="K433" s="130" t="s">
        <v>282</v>
      </c>
      <c r="L433" s="130">
        <v>19.950684931506849</v>
      </c>
      <c r="M433" s="130">
        <v>2</v>
      </c>
      <c r="N433" s="130">
        <v>35.220021564143643</v>
      </c>
      <c r="O433" s="130">
        <v>4.333790335006019</v>
      </c>
      <c r="P433" s="130">
        <v>22.218650559125589</v>
      </c>
      <c r="Q433" s="130">
        <v>34.587337882768402</v>
      </c>
      <c r="R433" s="130">
        <v>4.3760971623525684</v>
      </c>
      <c r="S433" s="130">
        <v>21.4590463957107</v>
      </c>
      <c r="T433" s="130">
        <v>22.766475546782068</v>
      </c>
    </row>
    <row r="434" spans="1:20" x14ac:dyDescent="0.45">
      <c r="A434" s="130" t="s">
        <v>199</v>
      </c>
      <c r="B434" s="130">
        <v>2013</v>
      </c>
      <c r="C434" s="131">
        <v>41231</v>
      </c>
      <c r="D434" s="130" t="s">
        <v>5210</v>
      </c>
      <c r="E434" s="130" t="s">
        <v>5233</v>
      </c>
      <c r="F434" s="130">
        <v>1</v>
      </c>
      <c r="G434" s="130">
        <v>3</v>
      </c>
      <c r="H434" s="130" t="s">
        <v>5369</v>
      </c>
      <c r="I434" s="130">
        <v>74</v>
      </c>
      <c r="J434" s="130" t="s">
        <v>361</v>
      </c>
      <c r="K434" s="130" t="s">
        <v>34</v>
      </c>
      <c r="L434" s="130">
        <v>21.520547945205479</v>
      </c>
      <c r="M434" s="130">
        <v>23</v>
      </c>
      <c r="N434" s="130">
        <v>24.723008353206659</v>
      </c>
      <c r="O434" s="130">
        <v>6.7402343325472636</v>
      </c>
      <c r="P434" s="130">
        <v>4.502305355564868</v>
      </c>
      <c r="Q434" s="130">
        <v>24.46591054629933</v>
      </c>
      <c r="R434" s="130">
        <v>6.0474562662797817</v>
      </c>
      <c r="S434" s="130">
        <v>6.3235417474599842</v>
      </c>
      <c r="T434" s="130">
        <v>22.766475546782068</v>
      </c>
    </row>
    <row r="435" spans="1:20" x14ac:dyDescent="0.45">
      <c r="A435" s="130" t="s">
        <v>199</v>
      </c>
      <c r="B435" s="130">
        <v>2013</v>
      </c>
      <c r="C435" s="131">
        <v>41231</v>
      </c>
      <c r="D435" s="130" t="s">
        <v>5210</v>
      </c>
      <c r="E435" s="130" t="s">
        <v>5233</v>
      </c>
      <c r="F435" s="130">
        <v>1</v>
      </c>
      <c r="G435" s="130">
        <v>4</v>
      </c>
      <c r="H435" s="130" t="s">
        <v>5369</v>
      </c>
      <c r="I435" s="130">
        <v>74</v>
      </c>
      <c r="J435" s="130" t="s">
        <v>5259</v>
      </c>
      <c r="K435" s="130" t="s">
        <v>131</v>
      </c>
      <c r="L435" s="130"/>
      <c r="M435" s="130">
        <v>23</v>
      </c>
      <c r="N435" s="130">
        <v>17.740326081396692</v>
      </c>
      <c r="O435" s="130">
        <v>7.1608169198727829</v>
      </c>
      <c r="P435" s="130">
        <v>-3.7421246782216611</v>
      </c>
      <c r="Q435" s="130">
        <v>16.787737056219871</v>
      </c>
      <c r="R435" s="130">
        <v>6.3711771492251206</v>
      </c>
      <c r="S435" s="130">
        <v>-2.3257943914554891</v>
      </c>
      <c r="T435" s="130">
        <v>22.766475546782068</v>
      </c>
    </row>
    <row r="436" spans="1:20" x14ac:dyDescent="0.45">
      <c r="A436" s="130" t="s">
        <v>199</v>
      </c>
      <c r="B436" s="130">
        <v>2013</v>
      </c>
      <c r="C436" s="131">
        <v>41231</v>
      </c>
      <c r="D436" s="130" t="s">
        <v>5210</v>
      </c>
      <c r="E436" s="130" t="s">
        <v>5233</v>
      </c>
      <c r="F436" s="130">
        <v>1</v>
      </c>
      <c r="G436" s="130">
        <v>5</v>
      </c>
      <c r="H436" s="130" t="s">
        <v>5369</v>
      </c>
      <c r="I436" s="130">
        <v>74</v>
      </c>
      <c r="J436" s="130" t="s">
        <v>382</v>
      </c>
      <c r="K436" s="130" t="s">
        <v>49</v>
      </c>
      <c r="L436" s="130">
        <v>21.863013698630141</v>
      </c>
      <c r="M436" s="130">
        <v>23</v>
      </c>
      <c r="N436" s="130">
        <v>11.410531250403411</v>
      </c>
      <c r="O436" s="130">
        <v>4.6215873367123272</v>
      </c>
      <c r="P436" s="130">
        <v>-2.454230759733576</v>
      </c>
      <c r="Q436" s="130">
        <v>9.9137224414388996</v>
      </c>
      <c r="R436" s="130">
        <v>4.712324817568021</v>
      </c>
      <c r="S436" s="130">
        <v>-4.2232520112651626</v>
      </c>
      <c r="T436" s="130">
        <v>22.766475546782068</v>
      </c>
    </row>
    <row r="437" spans="1:20" x14ac:dyDescent="0.45">
      <c r="A437" s="150" t="s">
        <v>199</v>
      </c>
      <c r="B437" s="150">
        <v>2013</v>
      </c>
      <c r="C437" s="151">
        <v>41231</v>
      </c>
      <c r="D437" s="150" t="s">
        <v>5210</v>
      </c>
      <c r="E437" s="150" t="s">
        <v>5233</v>
      </c>
      <c r="F437" s="150">
        <v>2</v>
      </c>
      <c r="G437" s="150">
        <v>1</v>
      </c>
      <c r="H437" s="150" t="s">
        <v>5370</v>
      </c>
      <c r="I437" s="150">
        <v>75</v>
      </c>
      <c r="J437" s="150" t="s">
        <v>398</v>
      </c>
      <c r="K437" s="150" t="s">
        <v>52</v>
      </c>
      <c r="L437" s="150">
        <v>24.649315068493149</v>
      </c>
      <c r="M437" s="150">
        <v>6</v>
      </c>
      <c r="N437" s="150">
        <v>30.071090872640909</v>
      </c>
      <c r="O437" s="150">
        <v>4.5343064489789562</v>
      </c>
      <c r="P437" s="150">
        <v>16.46817152570404</v>
      </c>
      <c r="Q437" s="150">
        <v>32.062157089290821</v>
      </c>
      <c r="R437" s="150">
        <v>4.5909748051595196</v>
      </c>
      <c r="S437" s="150">
        <v>18.289232673812261</v>
      </c>
      <c r="T437" s="150">
        <v>24.38204283494494</v>
      </c>
    </row>
    <row r="438" spans="1:20" x14ac:dyDescent="0.45">
      <c r="A438" s="150" t="s">
        <v>199</v>
      </c>
      <c r="B438" s="150">
        <v>2013</v>
      </c>
      <c r="C438" s="151">
        <v>41231</v>
      </c>
      <c r="D438" s="150" t="s">
        <v>5210</v>
      </c>
      <c r="E438" s="150" t="s">
        <v>5233</v>
      </c>
      <c r="F438" s="150">
        <v>2</v>
      </c>
      <c r="G438" s="150">
        <v>2</v>
      </c>
      <c r="H438" s="150" t="s">
        <v>5370</v>
      </c>
      <c r="I438" s="150">
        <v>75</v>
      </c>
      <c r="J438" s="150" t="s">
        <v>368</v>
      </c>
      <c r="K438" s="150" t="s">
        <v>131</v>
      </c>
      <c r="L438" s="150">
        <v>24.336986301369858</v>
      </c>
      <c r="M438" s="150">
        <v>7</v>
      </c>
      <c r="N438" s="150">
        <v>28.19563856159629</v>
      </c>
      <c r="O438" s="150">
        <v>4.4865417852249214</v>
      </c>
      <c r="P438" s="150">
        <v>14.73601320592153</v>
      </c>
      <c r="Q438" s="150">
        <v>28.699230918346711</v>
      </c>
      <c r="R438" s="150">
        <v>4.4691103756337887</v>
      </c>
      <c r="S438" s="150">
        <v>15.291899791445349</v>
      </c>
      <c r="T438" s="150">
        <v>24.38204283494494</v>
      </c>
    </row>
    <row r="439" spans="1:20" x14ac:dyDescent="0.45">
      <c r="A439" s="150" t="s">
        <v>199</v>
      </c>
      <c r="B439" s="150">
        <v>2013</v>
      </c>
      <c r="C439" s="151">
        <v>41231</v>
      </c>
      <c r="D439" s="150" t="s">
        <v>5210</v>
      </c>
      <c r="E439" s="150" t="s">
        <v>5233</v>
      </c>
      <c r="F439" s="150">
        <v>2</v>
      </c>
      <c r="G439" s="150">
        <v>3</v>
      </c>
      <c r="H439" s="150" t="s">
        <v>5370</v>
      </c>
      <c r="I439" s="150">
        <v>75</v>
      </c>
      <c r="J439" s="150" t="s">
        <v>352</v>
      </c>
      <c r="K439" s="150" t="s">
        <v>282</v>
      </c>
      <c r="L439" s="150">
        <v>18.076712328767119</v>
      </c>
      <c r="M439" s="150">
        <v>23</v>
      </c>
      <c r="N439" s="150">
        <v>24.172544947773169</v>
      </c>
      <c r="O439" s="150">
        <v>5.4350112196449194</v>
      </c>
      <c r="P439" s="150">
        <v>7.8675112888384149</v>
      </c>
      <c r="Q439" s="150">
        <v>23.979389360573329</v>
      </c>
      <c r="R439" s="150">
        <v>5.1307703249779344</v>
      </c>
      <c r="S439" s="150">
        <v>8.5870783856395256</v>
      </c>
      <c r="T439" s="150">
        <v>24.38204283494494</v>
      </c>
    </row>
    <row r="440" spans="1:20" x14ac:dyDescent="0.45">
      <c r="A440" s="150" t="s">
        <v>199</v>
      </c>
      <c r="B440" s="150">
        <v>2013</v>
      </c>
      <c r="C440" s="151">
        <v>41231</v>
      </c>
      <c r="D440" s="150" t="s">
        <v>5210</v>
      </c>
      <c r="E440" s="150" t="s">
        <v>5233</v>
      </c>
      <c r="F440" s="150">
        <v>2</v>
      </c>
      <c r="G440" s="150">
        <v>4</v>
      </c>
      <c r="H440" s="150" t="s">
        <v>5370</v>
      </c>
      <c r="I440" s="150">
        <v>75</v>
      </c>
      <c r="J440" s="150" t="s">
        <v>4303</v>
      </c>
      <c r="K440" s="150" t="s">
        <v>2233</v>
      </c>
      <c r="L440" s="150">
        <v>21.304109589041101</v>
      </c>
      <c r="M440" s="150">
        <v>23</v>
      </c>
      <c r="N440" s="150">
        <v>12.54909019403971</v>
      </c>
      <c r="O440" s="150">
        <v>5.7693100021608998</v>
      </c>
      <c r="P440" s="150">
        <v>-4.7588398124429929</v>
      </c>
      <c r="Q440" s="150">
        <v>13.69556906792576</v>
      </c>
      <c r="R440" s="150">
        <v>5.3879823448942981</v>
      </c>
      <c r="S440" s="150">
        <v>-2.4683779667571391</v>
      </c>
      <c r="T440" s="150">
        <v>24.38204283494494</v>
      </c>
    </row>
    <row r="441" spans="1:20" x14ac:dyDescent="0.45">
      <c r="A441" s="150" t="s">
        <v>199</v>
      </c>
      <c r="B441" s="150">
        <v>2013</v>
      </c>
      <c r="C441" s="151">
        <v>41231</v>
      </c>
      <c r="D441" s="150" t="s">
        <v>5210</v>
      </c>
      <c r="E441" s="150" t="s">
        <v>5233</v>
      </c>
      <c r="F441" s="150">
        <v>2</v>
      </c>
      <c r="G441" s="150">
        <v>5</v>
      </c>
      <c r="H441" s="150" t="s">
        <v>5370</v>
      </c>
      <c r="I441" s="150">
        <v>75</v>
      </c>
      <c r="J441" s="150" t="s">
        <v>5261</v>
      </c>
      <c r="K441" s="150" t="s">
        <v>265</v>
      </c>
      <c r="L441" s="150"/>
      <c r="M441" s="150">
        <v>23</v>
      </c>
      <c r="N441" s="150">
        <v>26.92184959867463</v>
      </c>
      <c r="O441" s="150">
        <v>6.7210633072103603</v>
      </c>
      <c r="P441" s="150">
        <v>6.7586596770435499</v>
      </c>
      <c r="Q441" s="150">
        <v>20.573177376929241</v>
      </c>
      <c r="R441" s="150">
        <v>6.1382082842012169</v>
      </c>
      <c r="S441" s="150">
        <v>2.158552524325589</v>
      </c>
      <c r="T441" s="150">
        <v>24.38204283494494</v>
      </c>
    </row>
    <row r="442" spans="1:20" x14ac:dyDescent="0.45">
      <c r="A442" s="152" t="s">
        <v>199</v>
      </c>
      <c r="B442" s="152">
        <v>2013</v>
      </c>
      <c r="C442" s="153">
        <v>41231</v>
      </c>
      <c r="D442" s="152" t="s">
        <v>5210</v>
      </c>
      <c r="E442" s="152" t="s">
        <v>5233</v>
      </c>
      <c r="F442" s="152">
        <v>3</v>
      </c>
      <c r="G442" s="152">
        <v>1</v>
      </c>
      <c r="H442" s="152" t="s">
        <v>5371</v>
      </c>
      <c r="I442" s="152">
        <v>76</v>
      </c>
      <c r="J442" s="152" t="s">
        <v>3377</v>
      </c>
      <c r="K442" s="152" t="s">
        <v>251</v>
      </c>
      <c r="L442" s="152">
        <v>27.19178082191781</v>
      </c>
      <c r="M442" s="152">
        <v>4</v>
      </c>
      <c r="N442" s="152">
        <v>31.177199416286221</v>
      </c>
      <c r="O442" s="152">
        <v>5.1664283352118616</v>
      </c>
      <c r="P442" s="152">
        <v>15.67791441065064</v>
      </c>
      <c r="Q442" s="152">
        <v>33.448902924984232</v>
      </c>
      <c r="R442" s="152">
        <v>5.0958381690084238</v>
      </c>
      <c r="S442" s="152">
        <v>18.16138841795896</v>
      </c>
      <c r="T442" s="152">
        <v>23.51110310714812</v>
      </c>
    </row>
    <row r="443" spans="1:20" x14ac:dyDescent="0.45">
      <c r="A443" s="152" t="s">
        <v>199</v>
      </c>
      <c r="B443" s="152">
        <v>2013</v>
      </c>
      <c r="C443" s="153">
        <v>41231</v>
      </c>
      <c r="D443" s="152" t="s">
        <v>5210</v>
      </c>
      <c r="E443" s="152" t="s">
        <v>5233</v>
      </c>
      <c r="F443" s="152">
        <v>3</v>
      </c>
      <c r="G443" s="152">
        <v>2</v>
      </c>
      <c r="H443" s="152" t="s">
        <v>5371</v>
      </c>
      <c r="I443" s="152">
        <v>76</v>
      </c>
      <c r="J443" s="152" t="s">
        <v>228</v>
      </c>
      <c r="K443" s="152" t="s">
        <v>131</v>
      </c>
      <c r="L443" s="152">
        <v>20.43835616438356</v>
      </c>
      <c r="M443" s="152">
        <v>10</v>
      </c>
      <c r="N443" s="152">
        <v>27.198888647146099</v>
      </c>
      <c r="O443" s="152">
        <v>4.6839514993011964</v>
      </c>
      <c r="P443" s="152">
        <v>13.14703414924251</v>
      </c>
      <c r="Q443" s="152">
        <v>28.002975728918059</v>
      </c>
      <c r="R443" s="152">
        <v>4.6154334097969416</v>
      </c>
      <c r="S443" s="152">
        <v>14.15667549952723</v>
      </c>
      <c r="T443" s="152">
        <v>23.51110310714812</v>
      </c>
    </row>
    <row r="444" spans="1:20" x14ac:dyDescent="0.45">
      <c r="A444" s="152" t="s">
        <v>199</v>
      </c>
      <c r="B444" s="152">
        <v>2013</v>
      </c>
      <c r="C444" s="153">
        <v>41231</v>
      </c>
      <c r="D444" s="152" t="s">
        <v>5210</v>
      </c>
      <c r="E444" s="152" t="s">
        <v>5233</v>
      </c>
      <c r="F444" s="152">
        <v>3</v>
      </c>
      <c r="G444" s="152">
        <v>3</v>
      </c>
      <c r="H444" s="152" t="s">
        <v>5371</v>
      </c>
      <c r="I444" s="152">
        <v>76</v>
      </c>
      <c r="J444" s="152" t="s">
        <v>5222</v>
      </c>
      <c r="K444" s="152" t="s">
        <v>5221</v>
      </c>
      <c r="L444" s="152"/>
      <c r="M444" s="152">
        <v>23</v>
      </c>
      <c r="N444" s="152">
        <v>21.957467013570241</v>
      </c>
      <c r="O444" s="152">
        <v>4.8788546983927237</v>
      </c>
      <c r="P444" s="152">
        <v>7.3209029183920702</v>
      </c>
      <c r="Q444" s="152">
        <v>22.406627850928981</v>
      </c>
      <c r="R444" s="152">
        <v>4.7343046436574294</v>
      </c>
      <c r="S444" s="152">
        <v>8.2037139199566891</v>
      </c>
      <c r="T444" s="152">
        <v>23.51110310714812</v>
      </c>
    </row>
    <row r="445" spans="1:20" x14ac:dyDescent="0.45">
      <c r="A445" s="152" t="s">
        <v>199</v>
      </c>
      <c r="B445" s="152">
        <v>2013</v>
      </c>
      <c r="C445" s="153">
        <v>41231</v>
      </c>
      <c r="D445" s="152" t="s">
        <v>5210</v>
      </c>
      <c r="E445" s="152" t="s">
        <v>5233</v>
      </c>
      <c r="F445" s="152">
        <v>3</v>
      </c>
      <c r="G445" s="152">
        <v>4</v>
      </c>
      <c r="H445" s="152" t="s">
        <v>5371</v>
      </c>
      <c r="I445" s="152">
        <v>76</v>
      </c>
      <c r="J445" s="152" t="s">
        <v>4746</v>
      </c>
      <c r="K445" s="152" t="s">
        <v>5212</v>
      </c>
      <c r="L445" s="152">
        <v>25.74794520547945</v>
      </c>
      <c r="M445" s="152">
        <v>23</v>
      </c>
      <c r="N445" s="152">
        <v>25.314565147997911</v>
      </c>
      <c r="O445" s="152">
        <v>4.3705075888112681</v>
      </c>
      <c r="P445" s="152">
        <v>12.20304238156411</v>
      </c>
      <c r="Q445" s="152">
        <v>23.636982429105931</v>
      </c>
      <c r="R445" s="152">
        <v>4.3879199822935613</v>
      </c>
      <c r="S445" s="152">
        <v>10.473222482225241</v>
      </c>
      <c r="T445" s="152">
        <v>23.51110310714812</v>
      </c>
    </row>
    <row r="446" spans="1:20" x14ac:dyDescent="0.45">
      <c r="A446" s="152" t="s">
        <v>199</v>
      </c>
      <c r="B446" s="152">
        <v>2013</v>
      </c>
      <c r="C446" s="153">
        <v>41231</v>
      </c>
      <c r="D446" s="152" t="s">
        <v>5210</v>
      </c>
      <c r="E446" s="152" t="s">
        <v>5233</v>
      </c>
      <c r="F446" s="152">
        <v>3</v>
      </c>
      <c r="G446" s="152">
        <v>5</v>
      </c>
      <c r="H446" s="152" t="s">
        <v>5371</v>
      </c>
      <c r="I446" s="152">
        <v>76</v>
      </c>
      <c r="J446" s="152" t="s">
        <v>2924</v>
      </c>
      <c r="K446" s="152" t="s">
        <v>5253</v>
      </c>
      <c r="L446" s="152">
        <v>20.093150684931508</v>
      </c>
      <c r="M446" s="152">
        <v>23</v>
      </c>
      <c r="N446" s="152">
        <v>11.90739531074013</v>
      </c>
      <c r="O446" s="152">
        <v>6.2457675887278956</v>
      </c>
      <c r="P446" s="152">
        <v>-6.8299074554435588</v>
      </c>
      <c r="Q446" s="152">
        <v>9.8232285646356186</v>
      </c>
      <c r="R446" s="152">
        <v>6.0061310050075809</v>
      </c>
      <c r="S446" s="152">
        <v>-8.1951644503871233</v>
      </c>
      <c r="T446" s="152">
        <v>23.51110310714812</v>
      </c>
    </row>
    <row r="447" spans="1:20" x14ac:dyDescent="0.45">
      <c r="A447" s="132" t="s">
        <v>199</v>
      </c>
      <c r="B447" s="132">
        <v>2013</v>
      </c>
      <c r="C447" s="133">
        <v>41231</v>
      </c>
      <c r="D447" s="132" t="s">
        <v>5210</v>
      </c>
      <c r="E447" s="132" t="s">
        <v>5234</v>
      </c>
      <c r="F447" s="132">
        <v>1</v>
      </c>
      <c r="G447" s="132">
        <v>1</v>
      </c>
      <c r="H447" s="132" t="s">
        <v>5372</v>
      </c>
      <c r="I447" s="132">
        <v>77</v>
      </c>
      <c r="J447" s="132" t="s">
        <v>398</v>
      </c>
      <c r="K447" s="132" t="s">
        <v>52</v>
      </c>
      <c r="L447" s="132">
        <v>24.649315068493149</v>
      </c>
      <c r="M447" s="132">
        <v>6</v>
      </c>
      <c r="N447" s="132">
        <v>32.062157089290821</v>
      </c>
      <c r="O447" s="132">
        <v>4.5909748051595196</v>
      </c>
      <c r="P447" s="132">
        <v>18.289232673812261</v>
      </c>
      <c r="Q447" s="132">
        <v>35.015186788815789</v>
      </c>
      <c r="R447" s="132">
        <v>4.5739458793363656</v>
      </c>
      <c r="S447" s="132">
        <v>21.293349150806691</v>
      </c>
      <c r="T447" s="132">
        <v>31.55481671148323</v>
      </c>
    </row>
    <row r="448" spans="1:20" x14ac:dyDescent="0.45">
      <c r="A448" s="132" t="s">
        <v>199</v>
      </c>
      <c r="B448" s="132">
        <v>2013</v>
      </c>
      <c r="C448" s="133">
        <v>41231</v>
      </c>
      <c r="D448" s="132" t="s">
        <v>5210</v>
      </c>
      <c r="E448" s="132" t="s">
        <v>5234</v>
      </c>
      <c r="F448" s="132">
        <v>1</v>
      </c>
      <c r="G448" s="132">
        <v>2</v>
      </c>
      <c r="H448" s="132" t="s">
        <v>5372</v>
      </c>
      <c r="I448" s="132">
        <v>77</v>
      </c>
      <c r="J448" s="132" t="s">
        <v>344</v>
      </c>
      <c r="K448" s="132" t="s">
        <v>55</v>
      </c>
      <c r="L448" s="132">
        <v>25.539726027397261</v>
      </c>
      <c r="M448" s="132">
        <v>3</v>
      </c>
      <c r="N448" s="132">
        <v>31.706340831537432</v>
      </c>
      <c r="O448" s="132">
        <v>4.4793806298695422</v>
      </c>
      <c r="P448" s="132">
        <v>18.268198941928809</v>
      </c>
      <c r="Q448" s="132">
        <v>33.20448908828039</v>
      </c>
      <c r="R448" s="132">
        <v>4.4133726442814956</v>
      </c>
      <c r="S448" s="132">
        <v>19.964371155435899</v>
      </c>
      <c r="T448" s="132">
        <v>31.55481671148323</v>
      </c>
    </row>
    <row r="449" spans="1:20" x14ac:dyDescent="0.45">
      <c r="A449" s="132" t="s">
        <v>199</v>
      </c>
      <c r="B449" s="132">
        <v>2013</v>
      </c>
      <c r="C449" s="133">
        <v>41231</v>
      </c>
      <c r="D449" s="132" t="s">
        <v>5210</v>
      </c>
      <c r="E449" s="132" t="s">
        <v>5234</v>
      </c>
      <c r="F449" s="132">
        <v>1</v>
      </c>
      <c r="G449" s="132">
        <v>3</v>
      </c>
      <c r="H449" s="132" t="s">
        <v>5372</v>
      </c>
      <c r="I449" s="132">
        <v>77</v>
      </c>
      <c r="J449" s="132" t="s">
        <v>433</v>
      </c>
      <c r="K449" s="132" t="s">
        <v>282</v>
      </c>
      <c r="L449" s="132">
        <v>19.950684931506849</v>
      </c>
      <c r="M449" s="132">
        <v>2</v>
      </c>
      <c r="N449" s="132">
        <v>34.587337882768402</v>
      </c>
      <c r="O449" s="132">
        <v>4.3760971623525684</v>
      </c>
      <c r="P449" s="132">
        <v>21.4590463957107</v>
      </c>
      <c r="Q449" s="132">
        <v>34.446444415582391</v>
      </c>
      <c r="R449" s="132">
        <v>4.3239287677943814</v>
      </c>
      <c r="S449" s="132">
        <v>21.474658112199251</v>
      </c>
      <c r="T449" s="132">
        <v>31.55481671148323</v>
      </c>
    </row>
    <row r="450" spans="1:20" x14ac:dyDescent="0.45">
      <c r="A450" s="132" t="s">
        <v>199</v>
      </c>
      <c r="B450" s="132">
        <v>2013</v>
      </c>
      <c r="C450" s="133">
        <v>41231</v>
      </c>
      <c r="D450" s="132" t="s">
        <v>5210</v>
      </c>
      <c r="E450" s="132" t="s">
        <v>5234</v>
      </c>
      <c r="F450" s="132">
        <v>1</v>
      </c>
      <c r="G450" s="132">
        <v>4</v>
      </c>
      <c r="H450" s="132" t="s">
        <v>5372</v>
      </c>
      <c r="I450" s="132">
        <v>77</v>
      </c>
      <c r="J450" s="132" t="s">
        <v>3505</v>
      </c>
      <c r="K450" s="132" t="s">
        <v>5260</v>
      </c>
      <c r="L450" s="132">
        <v>32.490410958904107</v>
      </c>
      <c r="M450" s="132">
        <v>12</v>
      </c>
      <c r="N450" s="132">
        <v>31.767335955122629</v>
      </c>
      <c r="O450" s="132">
        <v>6.8216739294031647</v>
      </c>
      <c r="P450" s="132">
        <v>11.30231416691314</v>
      </c>
      <c r="Q450" s="132">
        <v>30.84124705299708</v>
      </c>
      <c r="R450" s="132">
        <v>5.9030725087249554</v>
      </c>
      <c r="S450" s="132">
        <v>13.13202952682221</v>
      </c>
      <c r="T450" s="132">
        <v>31.55481671148323</v>
      </c>
    </row>
    <row r="451" spans="1:20" x14ac:dyDescent="0.45">
      <c r="A451" s="132" t="s">
        <v>199</v>
      </c>
      <c r="B451" s="132">
        <v>2013</v>
      </c>
      <c r="C451" s="133">
        <v>41231</v>
      </c>
      <c r="D451" s="132" t="s">
        <v>5210</v>
      </c>
      <c r="E451" s="132" t="s">
        <v>5234</v>
      </c>
      <c r="F451" s="132">
        <v>1</v>
      </c>
      <c r="G451" s="132">
        <v>5</v>
      </c>
      <c r="H451" s="132" t="s">
        <v>5372</v>
      </c>
      <c r="I451" s="132">
        <v>77</v>
      </c>
      <c r="J451" s="132" t="s">
        <v>228</v>
      </c>
      <c r="K451" s="132" t="s">
        <v>131</v>
      </c>
      <c r="L451" s="132">
        <v>20.43835616438356</v>
      </c>
      <c r="M451" s="132">
        <v>10</v>
      </c>
      <c r="N451" s="132">
        <v>28.002975728918059</v>
      </c>
      <c r="O451" s="132">
        <v>4.6154334097969416</v>
      </c>
      <c r="P451" s="132">
        <v>14.15667549952723</v>
      </c>
      <c r="Q451" s="132">
        <v>27.143321509819131</v>
      </c>
      <c r="R451" s="132">
        <v>4.5181003342213026</v>
      </c>
      <c r="S451" s="132">
        <v>13.589020507155221</v>
      </c>
      <c r="T451" s="132">
        <v>31.55481671148323</v>
      </c>
    </row>
    <row r="452" spans="1:20" x14ac:dyDescent="0.45">
      <c r="A452" s="132" t="s">
        <v>199</v>
      </c>
      <c r="B452" s="132">
        <v>2013</v>
      </c>
      <c r="C452" s="133">
        <v>41231</v>
      </c>
      <c r="D452" s="132" t="s">
        <v>5210</v>
      </c>
      <c r="E452" s="132" t="s">
        <v>5234</v>
      </c>
      <c r="F452" s="132">
        <v>1</v>
      </c>
      <c r="G452" s="132">
        <v>6</v>
      </c>
      <c r="H452" s="132" t="s">
        <v>5372</v>
      </c>
      <c r="I452" s="132">
        <v>77</v>
      </c>
      <c r="J452" s="132" t="s">
        <v>4959</v>
      </c>
      <c r="K452" s="132" t="s">
        <v>5228</v>
      </c>
      <c r="L452" s="132">
        <v>22.013698630136989</v>
      </c>
      <c r="M452" s="132">
        <v>9</v>
      </c>
      <c r="N452" s="132">
        <v>31.20275278126206</v>
      </c>
      <c r="O452" s="132">
        <v>4.5058011401469731</v>
      </c>
      <c r="P452" s="132">
        <v>17.685349360821139</v>
      </c>
      <c r="Q452" s="132">
        <v>28.23981939420641</v>
      </c>
      <c r="R452" s="132">
        <v>4.5107734485705384</v>
      </c>
      <c r="S452" s="132">
        <v>14.707499048494791</v>
      </c>
      <c r="T452" s="132">
        <v>31.55481671148323</v>
      </c>
    </row>
    <row r="453" spans="1:20" x14ac:dyDescent="0.45">
      <c r="A453" s="160" t="s">
        <v>199</v>
      </c>
      <c r="B453" s="160">
        <v>2013</v>
      </c>
      <c r="C453" s="161">
        <v>41231</v>
      </c>
      <c r="D453" s="160" t="s">
        <v>5210</v>
      </c>
      <c r="E453" s="160" t="s">
        <v>5234</v>
      </c>
      <c r="F453" s="160">
        <v>2</v>
      </c>
      <c r="G453" s="160">
        <v>1</v>
      </c>
      <c r="H453" s="160" t="s">
        <v>5373</v>
      </c>
      <c r="I453" s="160">
        <v>78</v>
      </c>
      <c r="J453" s="160" t="s">
        <v>345</v>
      </c>
      <c r="K453" s="160" t="s">
        <v>88</v>
      </c>
      <c r="L453" s="160">
        <v>22.038356164383561</v>
      </c>
      <c r="M453" s="160">
        <v>1</v>
      </c>
      <c r="N453" s="160">
        <v>42.452736192609173</v>
      </c>
      <c r="O453" s="160">
        <v>4.7022544651046276</v>
      </c>
      <c r="P453" s="160">
        <v>28.345972797295289</v>
      </c>
      <c r="Q453" s="160">
        <v>44.295384466594903</v>
      </c>
      <c r="R453" s="160">
        <v>4.726568259568074</v>
      </c>
      <c r="S453" s="160">
        <v>30.11567968789068</v>
      </c>
      <c r="T453" s="160">
        <v>33.401006122713518</v>
      </c>
    </row>
    <row r="454" spans="1:20" x14ac:dyDescent="0.45">
      <c r="A454" s="160" t="s">
        <v>199</v>
      </c>
      <c r="B454" s="160">
        <v>2013</v>
      </c>
      <c r="C454" s="161">
        <v>41231</v>
      </c>
      <c r="D454" s="160" t="s">
        <v>5210</v>
      </c>
      <c r="E454" s="160" t="s">
        <v>5234</v>
      </c>
      <c r="F454" s="160">
        <v>2</v>
      </c>
      <c r="G454" s="160">
        <v>2</v>
      </c>
      <c r="H454" s="160" t="s">
        <v>5373</v>
      </c>
      <c r="I454" s="160">
        <v>78</v>
      </c>
      <c r="J454" s="160" t="s">
        <v>3377</v>
      </c>
      <c r="K454" s="160" t="s">
        <v>251</v>
      </c>
      <c r="L454" s="160">
        <v>27.19178082191781</v>
      </c>
      <c r="M454" s="160">
        <v>4</v>
      </c>
      <c r="N454" s="160">
        <v>33.448902924984232</v>
      </c>
      <c r="O454" s="160">
        <v>5.0958381690084238</v>
      </c>
      <c r="P454" s="160">
        <v>18.16138841795896</v>
      </c>
      <c r="Q454" s="160">
        <v>35.468393029080723</v>
      </c>
      <c r="R454" s="160">
        <v>4.8780586360992029</v>
      </c>
      <c r="S454" s="160">
        <v>20.834217120783119</v>
      </c>
      <c r="T454" s="160">
        <v>33.401006122713518</v>
      </c>
    </row>
    <row r="455" spans="1:20" x14ac:dyDescent="0.45">
      <c r="A455" s="160" t="s">
        <v>199</v>
      </c>
      <c r="B455" s="160">
        <v>2013</v>
      </c>
      <c r="C455" s="161">
        <v>41231</v>
      </c>
      <c r="D455" s="160" t="s">
        <v>5210</v>
      </c>
      <c r="E455" s="160" t="s">
        <v>5234</v>
      </c>
      <c r="F455" s="160">
        <v>2</v>
      </c>
      <c r="G455" s="160">
        <v>3</v>
      </c>
      <c r="H455" s="160" t="s">
        <v>5373</v>
      </c>
      <c r="I455" s="160">
        <v>78</v>
      </c>
      <c r="J455" s="160" t="s">
        <v>3397</v>
      </c>
      <c r="K455" s="160" t="s">
        <v>79</v>
      </c>
      <c r="L455" s="160">
        <v>20.986301369863011</v>
      </c>
      <c r="M455" s="160">
        <v>5</v>
      </c>
      <c r="N455" s="160">
        <v>33.354374152443953</v>
      </c>
      <c r="O455" s="160">
        <v>4.5548481771498004</v>
      </c>
      <c r="P455" s="160">
        <v>19.689829620994551</v>
      </c>
      <c r="Q455" s="160">
        <v>33.844817257975663</v>
      </c>
      <c r="R455" s="160">
        <v>4.464549734781186</v>
      </c>
      <c r="S455" s="160">
        <v>20.451168053632099</v>
      </c>
      <c r="T455" s="160">
        <v>33.401006122713518</v>
      </c>
    </row>
    <row r="456" spans="1:20" x14ac:dyDescent="0.45">
      <c r="A456" s="160" t="s">
        <v>199</v>
      </c>
      <c r="B456" s="160">
        <v>2013</v>
      </c>
      <c r="C456" s="161">
        <v>41231</v>
      </c>
      <c r="D456" s="160" t="s">
        <v>5210</v>
      </c>
      <c r="E456" s="160" t="s">
        <v>5234</v>
      </c>
      <c r="F456" s="160">
        <v>2</v>
      </c>
      <c r="G456" s="160">
        <v>4</v>
      </c>
      <c r="H456" s="160" t="s">
        <v>5373</v>
      </c>
      <c r="I456" s="160">
        <v>78</v>
      </c>
      <c r="J456" s="160" t="s">
        <v>2535</v>
      </c>
      <c r="K456" s="160" t="s">
        <v>5249</v>
      </c>
      <c r="L456" s="160">
        <v>22.887671232876709</v>
      </c>
      <c r="M456" s="160">
        <v>8</v>
      </c>
      <c r="N456" s="160">
        <v>32.262875962780207</v>
      </c>
      <c r="O456" s="160">
        <v>4.6663577459130767</v>
      </c>
      <c r="P456" s="160">
        <v>18.263802725040971</v>
      </c>
      <c r="Q456" s="160">
        <v>31.85331427434711</v>
      </c>
      <c r="R456" s="160">
        <v>4.5431603720752367</v>
      </c>
      <c r="S456" s="160">
        <v>18.223833158121401</v>
      </c>
      <c r="T456" s="160">
        <v>33.401006122713518</v>
      </c>
    </row>
    <row r="457" spans="1:20" x14ac:dyDescent="0.45">
      <c r="A457" s="160" t="s">
        <v>199</v>
      </c>
      <c r="B457" s="160">
        <v>2013</v>
      </c>
      <c r="C457" s="161">
        <v>41231</v>
      </c>
      <c r="D457" s="160" t="s">
        <v>5210</v>
      </c>
      <c r="E457" s="160" t="s">
        <v>5234</v>
      </c>
      <c r="F457" s="160">
        <v>2</v>
      </c>
      <c r="G457" s="160">
        <v>5</v>
      </c>
      <c r="H457" s="160" t="s">
        <v>5373</v>
      </c>
      <c r="I457" s="160">
        <v>78</v>
      </c>
      <c r="J457" s="160" t="s">
        <v>3991</v>
      </c>
      <c r="K457" s="160" t="s">
        <v>5227</v>
      </c>
      <c r="L457" s="160">
        <v>21.24657534246575</v>
      </c>
      <c r="M457" s="160">
        <v>11</v>
      </c>
      <c r="N457" s="160">
        <v>30.187916585116859</v>
      </c>
      <c r="O457" s="160">
        <v>6.1789515375956681</v>
      </c>
      <c r="P457" s="160">
        <v>11.65106197232986</v>
      </c>
      <c r="Q457" s="160">
        <v>28.452699253888252</v>
      </c>
      <c r="R457" s="160">
        <v>5.5897695617966052</v>
      </c>
      <c r="S457" s="160">
        <v>11.68339056849843</v>
      </c>
      <c r="T457" s="160">
        <v>33.401006122713518</v>
      </c>
    </row>
    <row r="458" spans="1:20" x14ac:dyDescent="0.45">
      <c r="A458" s="160" t="s">
        <v>199</v>
      </c>
      <c r="B458" s="160">
        <v>2013</v>
      </c>
      <c r="C458" s="161">
        <v>41231</v>
      </c>
      <c r="D458" s="160" t="s">
        <v>5210</v>
      </c>
      <c r="E458" s="160" t="s">
        <v>5234</v>
      </c>
      <c r="F458" s="160">
        <v>2</v>
      </c>
      <c r="G458" s="160">
        <v>6</v>
      </c>
      <c r="H458" s="160" t="s">
        <v>5373</v>
      </c>
      <c r="I458" s="160">
        <v>78</v>
      </c>
      <c r="J458" s="160" t="s">
        <v>368</v>
      </c>
      <c r="K458" s="160" t="s">
        <v>131</v>
      </c>
      <c r="L458" s="160">
        <v>24.336986301369858</v>
      </c>
      <c r="M458" s="160">
        <v>7</v>
      </c>
      <c r="N458" s="160">
        <v>28.699230918346711</v>
      </c>
      <c r="O458" s="160">
        <v>4.4691103756337887</v>
      </c>
      <c r="P458" s="160">
        <v>15.291899791445349</v>
      </c>
      <c r="Q458" s="160">
        <v>26.285163077967258</v>
      </c>
      <c r="R458" s="160">
        <v>4.5081291714718308</v>
      </c>
      <c r="S458" s="160">
        <v>12.760775563551769</v>
      </c>
      <c r="T458" s="160">
        <v>33.401006122713518</v>
      </c>
    </row>
    <row r="459" spans="1:20" x14ac:dyDescent="0.45">
      <c r="A459" s="138" t="s">
        <v>199</v>
      </c>
      <c r="B459" s="138">
        <v>2013</v>
      </c>
      <c r="C459" s="139">
        <v>41231</v>
      </c>
      <c r="D459" s="138" t="s">
        <v>5210</v>
      </c>
      <c r="E459" s="138" t="s">
        <v>5194</v>
      </c>
      <c r="F459" s="138" t="s">
        <v>5235</v>
      </c>
      <c r="G459" s="138">
        <v>1</v>
      </c>
      <c r="H459" s="138" t="s">
        <v>5374</v>
      </c>
      <c r="I459" s="138">
        <v>79</v>
      </c>
      <c r="J459" s="138" t="s">
        <v>345</v>
      </c>
      <c r="K459" s="138" t="s">
        <v>88</v>
      </c>
      <c r="L459" s="138">
        <v>22.038356164383561</v>
      </c>
      <c r="M459" s="138">
        <v>1</v>
      </c>
      <c r="N459" s="138">
        <v>44.295384466594903</v>
      </c>
      <c r="O459" s="138">
        <v>4.726568259568074</v>
      </c>
      <c r="P459" s="138">
        <v>30.11567968789068</v>
      </c>
      <c r="Q459" s="138">
        <v>46.128547619982633</v>
      </c>
      <c r="R459" s="138">
        <v>4.7414236526438316</v>
      </c>
      <c r="S459" s="138">
        <v>31.904276662051132</v>
      </c>
      <c r="T459" s="138">
        <v>36.045785841054972</v>
      </c>
    </row>
    <row r="460" spans="1:20" x14ac:dyDescent="0.45">
      <c r="A460" s="138" t="s">
        <v>199</v>
      </c>
      <c r="B460" s="138">
        <v>2013</v>
      </c>
      <c r="C460" s="139">
        <v>41231</v>
      </c>
      <c r="D460" s="138" t="s">
        <v>5210</v>
      </c>
      <c r="E460" s="138" t="s">
        <v>5194</v>
      </c>
      <c r="F460" s="138" t="s">
        <v>5235</v>
      </c>
      <c r="G460" s="138">
        <v>2</v>
      </c>
      <c r="H460" s="138" t="s">
        <v>5374</v>
      </c>
      <c r="I460" s="138">
        <v>79</v>
      </c>
      <c r="J460" s="138" t="s">
        <v>433</v>
      </c>
      <c r="K460" s="138" t="s">
        <v>282</v>
      </c>
      <c r="L460" s="138">
        <v>19.950684931506849</v>
      </c>
      <c r="M460" s="138">
        <v>2</v>
      </c>
      <c r="N460" s="138">
        <v>34.446444415582391</v>
      </c>
      <c r="O460" s="138">
        <v>4.3239287677943814</v>
      </c>
      <c r="P460" s="138">
        <v>21.474658112199251</v>
      </c>
      <c r="Q460" s="138">
        <v>36.219181498963493</v>
      </c>
      <c r="R460" s="138">
        <v>4.3134871166884201</v>
      </c>
      <c r="S460" s="138">
        <v>23.27872014889823</v>
      </c>
      <c r="T460" s="138">
        <v>36.045785841054972</v>
      </c>
    </row>
    <row r="461" spans="1:20" x14ac:dyDescent="0.45">
      <c r="A461" s="138" t="s">
        <v>199</v>
      </c>
      <c r="B461" s="138">
        <v>2013</v>
      </c>
      <c r="C461" s="139">
        <v>41231</v>
      </c>
      <c r="D461" s="138" t="s">
        <v>5210</v>
      </c>
      <c r="E461" s="138" t="s">
        <v>5194</v>
      </c>
      <c r="F461" s="138" t="s">
        <v>5235</v>
      </c>
      <c r="G461" s="138">
        <v>3</v>
      </c>
      <c r="H461" s="138" t="s">
        <v>5374</v>
      </c>
      <c r="I461" s="138">
        <v>79</v>
      </c>
      <c r="J461" s="138" t="s">
        <v>344</v>
      </c>
      <c r="K461" s="138" t="s">
        <v>55</v>
      </c>
      <c r="L461" s="138">
        <v>25.539726027397261</v>
      </c>
      <c r="M461" s="138">
        <v>3</v>
      </c>
      <c r="N461" s="138">
        <v>33.20448908828039</v>
      </c>
      <c r="O461" s="138">
        <v>4.4133726442814956</v>
      </c>
      <c r="P461" s="138">
        <v>19.964371155435899</v>
      </c>
      <c r="Q461" s="138">
        <v>34.152875935906593</v>
      </c>
      <c r="R461" s="138">
        <v>4.3509664849453946</v>
      </c>
      <c r="S461" s="138">
        <v>21.09997648107041</v>
      </c>
      <c r="T461" s="138">
        <v>36.045785841054972</v>
      </c>
    </row>
    <row r="462" spans="1:20" x14ac:dyDescent="0.45">
      <c r="A462" s="138" t="s">
        <v>199</v>
      </c>
      <c r="B462" s="138">
        <v>2013</v>
      </c>
      <c r="C462" s="139">
        <v>41231</v>
      </c>
      <c r="D462" s="138" t="s">
        <v>5210</v>
      </c>
      <c r="E462" s="138" t="s">
        <v>5194</v>
      </c>
      <c r="F462" s="138" t="s">
        <v>5235</v>
      </c>
      <c r="G462" s="138">
        <v>4</v>
      </c>
      <c r="H462" s="138" t="s">
        <v>5374</v>
      </c>
      <c r="I462" s="138">
        <v>79</v>
      </c>
      <c r="J462" s="138" t="s">
        <v>3377</v>
      </c>
      <c r="K462" s="138" t="s">
        <v>251</v>
      </c>
      <c r="L462" s="138">
        <v>27.19178082191781</v>
      </c>
      <c r="M462" s="138">
        <v>4</v>
      </c>
      <c r="N462" s="138">
        <v>35.468393029080723</v>
      </c>
      <c r="O462" s="138">
        <v>4.8780586360992029</v>
      </c>
      <c r="P462" s="138">
        <v>20.834217120783119</v>
      </c>
      <c r="Q462" s="138">
        <v>34.912071464880427</v>
      </c>
      <c r="R462" s="138">
        <v>4.6740598571954459</v>
      </c>
      <c r="S462" s="138">
        <v>20.889891893294099</v>
      </c>
      <c r="T462" s="138">
        <v>36.045785841054972</v>
      </c>
    </row>
    <row r="463" spans="1:20" x14ac:dyDescent="0.45">
      <c r="A463" s="138" t="s">
        <v>199</v>
      </c>
      <c r="B463" s="138">
        <v>2013</v>
      </c>
      <c r="C463" s="139">
        <v>41231</v>
      </c>
      <c r="D463" s="138" t="s">
        <v>5210</v>
      </c>
      <c r="E463" s="138" t="s">
        <v>5194</v>
      </c>
      <c r="F463" s="138" t="s">
        <v>5235</v>
      </c>
      <c r="G463" s="138">
        <v>5</v>
      </c>
      <c r="H463" s="138" t="s">
        <v>5374</v>
      </c>
      <c r="I463" s="138">
        <v>79</v>
      </c>
      <c r="J463" s="138" t="s">
        <v>3397</v>
      </c>
      <c r="K463" s="138" t="s">
        <v>79</v>
      </c>
      <c r="L463" s="138">
        <v>20.986301369863011</v>
      </c>
      <c r="M463" s="138">
        <v>5</v>
      </c>
      <c r="N463" s="138">
        <v>33.844817257975663</v>
      </c>
      <c r="O463" s="138">
        <v>4.464549734781186</v>
      </c>
      <c r="P463" s="138">
        <v>20.451168053632099</v>
      </c>
      <c r="Q463" s="138">
        <v>32.659733351749281</v>
      </c>
      <c r="R463" s="138">
        <v>4.4036695983110743</v>
      </c>
      <c r="S463" s="138">
        <v>19.44872455681606</v>
      </c>
      <c r="T463" s="138">
        <v>36.045785841054972</v>
      </c>
    </row>
    <row r="464" spans="1:20" x14ac:dyDescent="0.45">
      <c r="A464" s="138" t="s">
        <v>199</v>
      </c>
      <c r="B464" s="138">
        <v>2013</v>
      </c>
      <c r="C464" s="139">
        <v>41231</v>
      </c>
      <c r="D464" s="138" t="s">
        <v>5210</v>
      </c>
      <c r="E464" s="138" t="s">
        <v>5194</v>
      </c>
      <c r="F464" s="138" t="s">
        <v>5235</v>
      </c>
      <c r="G464" s="138">
        <v>6</v>
      </c>
      <c r="H464" s="138" t="s">
        <v>5374</v>
      </c>
      <c r="I464" s="138">
        <v>79</v>
      </c>
      <c r="J464" s="138" t="s">
        <v>398</v>
      </c>
      <c r="K464" s="138" t="s">
        <v>52</v>
      </c>
      <c r="L464" s="138">
        <v>24.649315068493149</v>
      </c>
      <c r="M464" s="138">
        <v>6</v>
      </c>
      <c r="N464" s="138">
        <v>35.015186788815789</v>
      </c>
      <c r="O464" s="138">
        <v>4.5739458793363656</v>
      </c>
      <c r="P464" s="138">
        <v>21.293349150806691</v>
      </c>
      <c r="Q464" s="138">
        <v>32.054193468222003</v>
      </c>
      <c r="R464" s="138">
        <v>4.5608088676652399</v>
      </c>
      <c r="S464" s="138">
        <v>18.371766865226281</v>
      </c>
      <c r="T464" s="138">
        <v>36.045785841054972</v>
      </c>
    </row>
    <row r="465" spans="1:20" x14ac:dyDescent="0.45">
      <c r="A465" s="138" t="s">
        <v>199</v>
      </c>
      <c r="B465" s="138">
        <v>2013</v>
      </c>
      <c r="C465" s="139">
        <v>41231</v>
      </c>
      <c r="D465" s="138" t="s">
        <v>5210</v>
      </c>
      <c r="E465" s="138" t="s">
        <v>5194</v>
      </c>
      <c r="F465" s="138" t="s">
        <v>579</v>
      </c>
      <c r="G465" s="138">
        <v>1</v>
      </c>
      <c r="H465" s="138" t="s">
        <v>5375</v>
      </c>
      <c r="I465" s="138">
        <v>80</v>
      </c>
      <c r="J465" s="138" t="s">
        <v>368</v>
      </c>
      <c r="K465" s="138" t="s">
        <v>131</v>
      </c>
      <c r="L465" s="138">
        <v>24.336986301369858</v>
      </c>
      <c r="M465" s="138">
        <v>7</v>
      </c>
      <c r="N465" s="138">
        <v>26.285163077967258</v>
      </c>
      <c r="O465" s="138">
        <v>4.5081291714718308</v>
      </c>
      <c r="P465" s="138">
        <v>12.760775563551769</v>
      </c>
      <c r="Q465" s="138">
        <v>29.601708900552669</v>
      </c>
      <c r="R465" s="138">
        <v>4.4973069254186644</v>
      </c>
      <c r="S465" s="138">
        <v>16.109788124296681</v>
      </c>
      <c r="T465" s="138">
        <v>28.802594093870869</v>
      </c>
    </row>
    <row r="466" spans="1:20" x14ac:dyDescent="0.45">
      <c r="A466" s="138" t="s">
        <v>199</v>
      </c>
      <c r="B466" s="138">
        <v>2013</v>
      </c>
      <c r="C466" s="139">
        <v>41231</v>
      </c>
      <c r="D466" s="138" t="s">
        <v>5210</v>
      </c>
      <c r="E466" s="138" t="s">
        <v>5194</v>
      </c>
      <c r="F466" s="138" t="s">
        <v>579</v>
      </c>
      <c r="G466" s="138">
        <v>2</v>
      </c>
      <c r="H466" s="138" t="s">
        <v>5375</v>
      </c>
      <c r="I466" s="138">
        <v>80</v>
      </c>
      <c r="J466" s="138" t="s">
        <v>2535</v>
      </c>
      <c r="K466" s="138" t="s">
        <v>5249</v>
      </c>
      <c r="L466" s="138">
        <v>22.887671232876709</v>
      </c>
      <c r="M466" s="138">
        <v>8</v>
      </c>
      <c r="N466" s="138">
        <v>31.85331427434711</v>
      </c>
      <c r="O466" s="138">
        <v>4.5431603720752367</v>
      </c>
      <c r="P466" s="138">
        <v>18.223833158121401</v>
      </c>
      <c r="Q466" s="138">
        <v>32.629677833430947</v>
      </c>
      <c r="R466" s="138">
        <v>4.4565058459469338</v>
      </c>
      <c r="S466" s="138">
        <v>19.260160295590151</v>
      </c>
      <c r="T466" s="138">
        <v>28.802594093870869</v>
      </c>
    </row>
    <row r="467" spans="1:20" x14ac:dyDescent="0.45">
      <c r="A467" s="138" t="s">
        <v>199</v>
      </c>
      <c r="B467" s="138">
        <v>2013</v>
      </c>
      <c r="C467" s="139">
        <v>41231</v>
      </c>
      <c r="D467" s="138" t="s">
        <v>5210</v>
      </c>
      <c r="E467" s="138" t="s">
        <v>5194</v>
      </c>
      <c r="F467" s="138" t="s">
        <v>579</v>
      </c>
      <c r="G467" s="138">
        <v>3</v>
      </c>
      <c r="H467" s="138" t="s">
        <v>5375</v>
      </c>
      <c r="I467" s="138">
        <v>80</v>
      </c>
      <c r="J467" s="138" t="s">
        <v>4959</v>
      </c>
      <c r="K467" s="138" t="s">
        <v>5228</v>
      </c>
      <c r="L467" s="138">
        <v>22.013698630136989</v>
      </c>
      <c r="M467" s="138">
        <v>9</v>
      </c>
      <c r="N467" s="138">
        <v>28.23981939420641</v>
      </c>
      <c r="O467" s="138">
        <v>4.5107734485705384</v>
      </c>
      <c r="P467" s="138">
        <v>14.707499048494791</v>
      </c>
      <c r="Q467" s="138">
        <v>28.755195508065999</v>
      </c>
      <c r="R467" s="138">
        <v>4.4144822588852692</v>
      </c>
      <c r="S467" s="138">
        <v>15.51174873141019</v>
      </c>
      <c r="T467" s="138">
        <v>28.802594093870869</v>
      </c>
    </row>
    <row r="468" spans="1:20" x14ac:dyDescent="0.45">
      <c r="A468" s="138" t="s">
        <v>199</v>
      </c>
      <c r="B468" s="138">
        <v>2013</v>
      </c>
      <c r="C468" s="139">
        <v>41231</v>
      </c>
      <c r="D468" s="138" t="s">
        <v>5210</v>
      </c>
      <c r="E468" s="138" t="s">
        <v>5194</v>
      </c>
      <c r="F468" s="138" t="s">
        <v>579</v>
      </c>
      <c r="G468" s="138">
        <v>4</v>
      </c>
      <c r="H468" s="138" t="s">
        <v>5375</v>
      </c>
      <c r="I468" s="138">
        <v>80</v>
      </c>
      <c r="J468" s="138" t="s">
        <v>228</v>
      </c>
      <c r="K468" s="138" t="s">
        <v>131</v>
      </c>
      <c r="L468" s="138">
        <v>20.43835616438356</v>
      </c>
      <c r="M468" s="138">
        <v>10</v>
      </c>
      <c r="N468" s="138">
        <v>27.143321509819131</v>
      </c>
      <c r="O468" s="138">
        <v>4.5181003342213026</v>
      </c>
      <c r="P468" s="138">
        <v>13.589020507155221</v>
      </c>
      <c r="Q468" s="138">
        <v>26.94037322164333</v>
      </c>
      <c r="R468" s="138">
        <v>4.4211336469180456</v>
      </c>
      <c r="S468" s="138">
        <v>13.676972280889199</v>
      </c>
      <c r="T468" s="138">
        <v>28.802594093870869</v>
      </c>
    </row>
    <row r="469" spans="1:20" x14ac:dyDescent="0.45">
      <c r="A469" s="138" t="s">
        <v>199</v>
      </c>
      <c r="B469" s="138">
        <v>2013</v>
      </c>
      <c r="C469" s="139">
        <v>41231</v>
      </c>
      <c r="D469" s="138" t="s">
        <v>5210</v>
      </c>
      <c r="E469" s="138" t="s">
        <v>5194</v>
      </c>
      <c r="F469" s="138" t="s">
        <v>579</v>
      </c>
      <c r="G469" s="138">
        <v>5</v>
      </c>
      <c r="H469" s="138" t="s">
        <v>5375</v>
      </c>
      <c r="I469" s="138">
        <v>80</v>
      </c>
      <c r="J469" s="138" t="s">
        <v>3991</v>
      </c>
      <c r="K469" s="138" t="s">
        <v>5227</v>
      </c>
      <c r="L469" s="138">
        <v>21.24657534246575</v>
      </c>
      <c r="M469" s="138">
        <v>11</v>
      </c>
      <c r="N469" s="138">
        <v>28.452699253888252</v>
      </c>
      <c r="O469" s="138">
        <v>5.5897695617966052</v>
      </c>
      <c r="P469" s="138">
        <v>11.68339056849843</v>
      </c>
      <c r="Q469" s="138">
        <v>26.45010322838499</v>
      </c>
      <c r="R469" s="138">
        <v>5.1790471430217186</v>
      </c>
      <c r="S469" s="138">
        <v>10.912961799319829</v>
      </c>
      <c r="T469" s="138">
        <v>28.802594093870869</v>
      </c>
    </row>
    <row r="470" spans="1:20" x14ac:dyDescent="0.45">
      <c r="A470" s="138" t="s">
        <v>199</v>
      </c>
      <c r="B470" s="138">
        <v>2013</v>
      </c>
      <c r="C470" s="139">
        <v>41231</v>
      </c>
      <c r="D470" s="138" t="s">
        <v>5210</v>
      </c>
      <c r="E470" s="138" t="s">
        <v>5194</v>
      </c>
      <c r="F470" s="138" t="s">
        <v>579</v>
      </c>
      <c r="G470" s="138">
        <v>6</v>
      </c>
      <c r="H470" s="138" t="s">
        <v>5375</v>
      </c>
      <c r="I470" s="138">
        <v>80</v>
      </c>
      <c r="J470" s="138" t="s">
        <v>3505</v>
      </c>
      <c r="K470" s="138" t="s">
        <v>5260</v>
      </c>
      <c r="L470" s="138">
        <v>32.490410958904107</v>
      </c>
      <c r="M470" s="138">
        <v>12</v>
      </c>
      <c r="N470" s="138">
        <v>30.84124705299708</v>
      </c>
      <c r="O470" s="138">
        <v>5.9030725087249554</v>
      </c>
      <c r="P470" s="138">
        <v>13.13202952682221</v>
      </c>
      <c r="Q470" s="138">
        <v>25.929301677711301</v>
      </c>
      <c r="R470" s="138">
        <v>5.5194830937542383</v>
      </c>
      <c r="S470" s="138">
        <v>9.3708523964485906</v>
      </c>
      <c r="T470" s="138">
        <v>28.802594093870869</v>
      </c>
    </row>
    <row r="471" spans="1:20" x14ac:dyDescent="0.45">
      <c r="A471" s="130" t="s">
        <v>5262</v>
      </c>
      <c r="B471" s="130">
        <v>2013</v>
      </c>
      <c r="C471" s="131">
        <v>41293</v>
      </c>
      <c r="D471" s="130" t="s">
        <v>5210</v>
      </c>
      <c r="E471" s="130" t="s">
        <v>1943</v>
      </c>
      <c r="F471" s="130">
        <v>1</v>
      </c>
      <c r="G471" s="130">
        <v>1</v>
      </c>
      <c r="H471" s="130" t="s">
        <v>5376</v>
      </c>
      <c r="I471" s="130">
        <v>81</v>
      </c>
      <c r="J471" s="130" t="s">
        <v>344</v>
      </c>
      <c r="K471" s="130" t="s">
        <v>55</v>
      </c>
      <c r="L471" s="130">
        <v>25.709589041095889</v>
      </c>
      <c r="M471" s="130">
        <v>4</v>
      </c>
      <c r="N471" s="130">
        <v>34.152875935906593</v>
      </c>
      <c r="O471" s="130">
        <v>4.3509664849453946</v>
      </c>
      <c r="P471" s="130">
        <v>21.09997648107041</v>
      </c>
      <c r="Q471" s="130">
        <v>35.872640621687893</v>
      </c>
      <c r="R471" s="130">
        <v>4.4443065223413836</v>
      </c>
      <c r="S471" s="130">
        <v>22.53972105466374</v>
      </c>
      <c r="T471" s="130">
        <v>25.983781738780991</v>
      </c>
    </row>
    <row r="472" spans="1:20" x14ac:dyDescent="0.45">
      <c r="A472" s="130" t="s">
        <v>5262</v>
      </c>
      <c r="B472" s="130">
        <v>2013</v>
      </c>
      <c r="C472" s="131">
        <v>41293</v>
      </c>
      <c r="D472" s="130" t="s">
        <v>5210</v>
      </c>
      <c r="E472" s="130" t="s">
        <v>1943</v>
      </c>
      <c r="F472" s="130">
        <v>1</v>
      </c>
      <c r="G472" s="130">
        <v>2</v>
      </c>
      <c r="H472" s="130" t="s">
        <v>5376</v>
      </c>
      <c r="I472" s="130">
        <v>81</v>
      </c>
      <c r="J472" s="130" t="s">
        <v>5241</v>
      </c>
      <c r="K472" s="130" t="s">
        <v>5237</v>
      </c>
      <c r="L472" s="130"/>
      <c r="M472" s="130">
        <v>3</v>
      </c>
      <c r="N472" s="130">
        <v>25.334768173629669</v>
      </c>
      <c r="O472" s="130">
        <v>6.0649108710029331</v>
      </c>
      <c r="P472" s="130">
        <v>7.1400355606208663</v>
      </c>
      <c r="Q472" s="130">
        <v>28.014671818166441</v>
      </c>
      <c r="R472" s="130">
        <v>5.527299113068544</v>
      </c>
      <c r="S472" s="130">
        <v>11.432774478960811</v>
      </c>
      <c r="T472" s="130">
        <v>25.983781738780991</v>
      </c>
    </row>
    <row r="473" spans="1:20" x14ac:dyDescent="0.45">
      <c r="A473" s="130" t="s">
        <v>5262</v>
      </c>
      <c r="B473" s="130">
        <v>2013</v>
      </c>
      <c r="C473" s="131">
        <v>41293</v>
      </c>
      <c r="D473" s="130" t="s">
        <v>5210</v>
      </c>
      <c r="E473" s="130" t="s">
        <v>1943</v>
      </c>
      <c r="F473" s="130">
        <v>1</v>
      </c>
      <c r="G473" s="130">
        <v>3</v>
      </c>
      <c r="H473" s="130" t="s">
        <v>5376</v>
      </c>
      <c r="I473" s="130">
        <v>81</v>
      </c>
      <c r="J473" s="130" t="s">
        <v>395</v>
      </c>
      <c r="K473" s="130" t="s">
        <v>88</v>
      </c>
      <c r="L473" s="130">
        <v>26.13150684931507</v>
      </c>
      <c r="M473" s="130">
        <v>10</v>
      </c>
      <c r="N473" s="130">
        <v>24.82360983847126</v>
      </c>
      <c r="O473" s="130">
        <v>5.231696841620872</v>
      </c>
      <c r="P473" s="130">
        <v>9.1285193136086438</v>
      </c>
      <c r="Q473" s="130">
        <v>25.67198017655949</v>
      </c>
      <c r="R473" s="130">
        <v>4.9347835809384399</v>
      </c>
      <c r="S473" s="130">
        <v>10.86762943374417</v>
      </c>
      <c r="T473" s="130">
        <v>25.983781738780991</v>
      </c>
    </row>
    <row r="474" spans="1:20" x14ac:dyDescent="0.45">
      <c r="A474" s="130" t="s">
        <v>5262</v>
      </c>
      <c r="B474" s="130">
        <v>2013</v>
      </c>
      <c r="C474" s="131">
        <v>41293</v>
      </c>
      <c r="D474" s="130" t="s">
        <v>5210</v>
      </c>
      <c r="E474" s="130" t="s">
        <v>1943</v>
      </c>
      <c r="F474" s="130">
        <v>1</v>
      </c>
      <c r="G474" s="130">
        <v>4</v>
      </c>
      <c r="H474" s="130" t="s">
        <v>5376</v>
      </c>
      <c r="I474" s="130">
        <v>81</v>
      </c>
      <c r="J474" s="130" t="s">
        <v>351</v>
      </c>
      <c r="K474" s="130" t="s">
        <v>282</v>
      </c>
      <c r="L474" s="130">
        <v>19.967123287671232</v>
      </c>
      <c r="M474" s="130">
        <v>23</v>
      </c>
      <c r="N474" s="130">
        <v>23.536062325434671</v>
      </c>
      <c r="O474" s="130">
        <v>5.1100760884301328</v>
      </c>
      <c r="P474" s="130">
        <v>8.205834060144273</v>
      </c>
      <c r="Q474" s="130">
        <v>23.432018128082149</v>
      </c>
      <c r="R474" s="130">
        <v>4.8485290229852467</v>
      </c>
      <c r="S474" s="130">
        <v>8.8864310591264086</v>
      </c>
      <c r="T474" s="130">
        <v>25.983781738780991</v>
      </c>
    </row>
    <row r="475" spans="1:20" x14ac:dyDescent="0.45">
      <c r="A475" s="130" t="s">
        <v>5262</v>
      </c>
      <c r="B475" s="130">
        <v>2013</v>
      </c>
      <c r="C475" s="131">
        <v>41293</v>
      </c>
      <c r="D475" s="130" t="s">
        <v>5210</v>
      </c>
      <c r="E475" s="130" t="s">
        <v>1943</v>
      </c>
      <c r="F475" s="130">
        <v>1</v>
      </c>
      <c r="G475" s="130">
        <v>5</v>
      </c>
      <c r="H475" s="130" t="s">
        <v>5376</v>
      </c>
      <c r="I475" s="130">
        <v>81</v>
      </c>
      <c r="J475" s="130" t="s">
        <v>3505</v>
      </c>
      <c r="K475" s="130" t="s">
        <v>5260</v>
      </c>
      <c r="L475" s="130">
        <v>32.660273972602738</v>
      </c>
      <c r="M475" s="130">
        <v>23</v>
      </c>
      <c r="N475" s="130">
        <v>25.929301677711301</v>
      </c>
      <c r="O475" s="130">
        <v>5.5194830937542383</v>
      </c>
      <c r="P475" s="130">
        <v>9.3708523964485906</v>
      </c>
      <c r="Q475" s="130">
        <v>23.675107160459</v>
      </c>
      <c r="R475" s="130">
        <v>5.1526123170682796</v>
      </c>
      <c r="S475" s="130">
        <v>8.2172702092541616</v>
      </c>
      <c r="T475" s="130">
        <v>25.983781738780991</v>
      </c>
    </row>
    <row r="476" spans="1:20" x14ac:dyDescent="0.45">
      <c r="A476" s="130" t="s">
        <v>5262</v>
      </c>
      <c r="B476" s="130">
        <v>2013</v>
      </c>
      <c r="C476" s="131">
        <v>41293</v>
      </c>
      <c r="D476" s="130" t="s">
        <v>5210</v>
      </c>
      <c r="E476" s="130" t="s">
        <v>1943</v>
      </c>
      <c r="F476" s="130">
        <v>1</v>
      </c>
      <c r="G476" s="130">
        <v>6</v>
      </c>
      <c r="H476" s="130" t="s">
        <v>5376</v>
      </c>
      <c r="I476" s="130">
        <v>81</v>
      </c>
      <c r="J476" s="130" t="s">
        <v>4811</v>
      </c>
      <c r="K476" s="130" t="s">
        <v>5213</v>
      </c>
      <c r="L476" s="130">
        <v>20.909589041095892</v>
      </c>
      <c r="M476" s="130">
        <v>23</v>
      </c>
      <c r="N476" s="130">
        <v>22.126072481532411</v>
      </c>
      <c r="O476" s="130">
        <v>5.0939970981375282</v>
      </c>
      <c r="P476" s="130">
        <v>6.8440811871198264</v>
      </c>
      <c r="Q476" s="130">
        <v>19.151623859345221</v>
      </c>
      <c r="R476" s="130">
        <v>4.9815506527912854</v>
      </c>
      <c r="S476" s="130">
        <v>4.2069719009713644</v>
      </c>
      <c r="T476" s="130">
        <v>25.983781738780991</v>
      </c>
    </row>
    <row r="477" spans="1:20" x14ac:dyDescent="0.45">
      <c r="A477" s="150" t="s">
        <v>5262</v>
      </c>
      <c r="B477" s="150">
        <v>2013</v>
      </c>
      <c r="C477" s="151">
        <v>41293</v>
      </c>
      <c r="D477" s="150" t="s">
        <v>5210</v>
      </c>
      <c r="E477" s="150" t="s">
        <v>1943</v>
      </c>
      <c r="F477" s="150">
        <v>2</v>
      </c>
      <c r="G477" s="150">
        <v>1</v>
      </c>
      <c r="H477" s="150" t="s">
        <v>5377</v>
      </c>
      <c r="I477" s="150">
        <v>82</v>
      </c>
      <c r="J477" s="150" t="s">
        <v>3142</v>
      </c>
      <c r="K477" s="150" t="s">
        <v>5263</v>
      </c>
      <c r="L477" s="150">
        <v>26.205479452054799</v>
      </c>
      <c r="M477" s="150">
        <v>2</v>
      </c>
      <c r="N477" s="150">
        <v>25</v>
      </c>
      <c r="O477" s="150">
        <v>8.3333333330000006</v>
      </c>
      <c r="P477" s="150">
        <v>9.999965300266922E-10</v>
      </c>
      <c r="Q477" s="150">
        <v>33.310688802646901</v>
      </c>
      <c r="R477" s="150">
        <v>7.1419552677570914</v>
      </c>
      <c r="S477" s="150">
        <v>11.884822999375629</v>
      </c>
      <c r="T477" s="150">
        <v>25.76896307096758</v>
      </c>
    </row>
    <row r="478" spans="1:20" x14ac:dyDescent="0.45">
      <c r="A478" s="150" t="s">
        <v>5262</v>
      </c>
      <c r="B478" s="150">
        <v>2013</v>
      </c>
      <c r="C478" s="151">
        <v>41293</v>
      </c>
      <c r="D478" s="150" t="s">
        <v>5210</v>
      </c>
      <c r="E478" s="150" t="s">
        <v>1943</v>
      </c>
      <c r="F478" s="150">
        <v>2</v>
      </c>
      <c r="G478" s="150">
        <v>2</v>
      </c>
      <c r="H478" s="150" t="s">
        <v>5377</v>
      </c>
      <c r="I478" s="150">
        <v>82</v>
      </c>
      <c r="J478" s="150" t="s">
        <v>433</v>
      </c>
      <c r="K478" s="150" t="s">
        <v>282</v>
      </c>
      <c r="L478" s="150">
        <v>20.12054794520548</v>
      </c>
      <c r="M478" s="150">
        <v>9</v>
      </c>
      <c r="N478" s="150">
        <v>36.219181498963493</v>
      </c>
      <c r="O478" s="150">
        <v>4.3134871166884201</v>
      </c>
      <c r="P478" s="150">
        <v>23.27872014889823</v>
      </c>
      <c r="Q478" s="150">
        <v>36.066528751866343</v>
      </c>
      <c r="R478" s="150">
        <v>4.3294287677718213</v>
      </c>
      <c r="S478" s="150">
        <v>23.078242448550881</v>
      </c>
      <c r="T478" s="150">
        <v>25.76896307096758</v>
      </c>
    </row>
    <row r="479" spans="1:20" x14ac:dyDescent="0.45">
      <c r="A479" s="150" t="s">
        <v>5262</v>
      </c>
      <c r="B479" s="150">
        <v>2013</v>
      </c>
      <c r="C479" s="151">
        <v>41293</v>
      </c>
      <c r="D479" s="150" t="s">
        <v>5210</v>
      </c>
      <c r="E479" s="150" t="s">
        <v>1943</v>
      </c>
      <c r="F479" s="150">
        <v>2</v>
      </c>
      <c r="G479" s="150">
        <v>3</v>
      </c>
      <c r="H479" s="150" t="s">
        <v>5377</v>
      </c>
      <c r="I479" s="150">
        <v>82</v>
      </c>
      <c r="J479" s="150" t="s">
        <v>3373</v>
      </c>
      <c r="K479" s="150" t="s">
        <v>49</v>
      </c>
      <c r="L479" s="150">
        <v>27.046575342465751</v>
      </c>
      <c r="M479" s="150">
        <v>23</v>
      </c>
      <c r="N479" s="150">
        <v>18.22530228299858</v>
      </c>
      <c r="O479" s="150">
        <v>4.5211333803509248</v>
      </c>
      <c r="P479" s="150">
        <v>4.6619021419458022</v>
      </c>
      <c r="Q479" s="150">
        <v>20.589685582269372</v>
      </c>
      <c r="R479" s="150">
        <v>4.4404330078046543</v>
      </c>
      <c r="S479" s="150">
        <v>7.2683865588554042</v>
      </c>
      <c r="T479" s="150">
        <v>25.76896307096758</v>
      </c>
    </row>
    <row r="480" spans="1:20" x14ac:dyDescent="0.45">
      <c r="A480" s="150" t="s">
        <v>5262</v>
      </c>
      <c r="B480" s="150">
        <v>2013</v>
      </c>
      <c r="C480" s="151">
        <v>41293</v>
      </c>
      <c r="D480" s="150" t="s">
        <v>5210</v>
      </c>
      <c r="E480" s="150" t="s">
        <v>1943</v>
      </c>
      <c r="F480" s="150">
        <v>2</v>
      </c>
      <c r="G480" s="150">
        <v>4</v>
      </c>
      <c r="H480" s="150" t="s">
        <v>5377</v>
      </c>
      <c r="I480" s="150">
        <v>82</v>
      </c>
      <c r="J480" s="150" t="s">
        <v>3912</v>
      </c>
      <c r="K480" s="150" t="s">
        <v>91</v>
      </c>
      <c r="L480" s="150">
        <v>25.016438356164379</v>
      </c>
      <c r="M480" s="150">
        <v>13</v>
      </c>
      <c r="N480" s="150">
        <v>32.462699074526711</v>
      </c>
      <c r="O480" s="150">
        <v>4.4898399095132158</v>
      </c>
      <c r="P480" s="150">
        <v>18.993179345987059</v>
      </c>
      <c r="Q480" s="150">
        <v>30.704616771971899</v>
      </c>
      <c r="R480" s="150">
        <v>4.4164636977211584</v>
      </c>
      <c r="S480" s="150">
        <v>17.455225678808429</v>
      </c>
      <c r="T480" s="150">
        <v>25.76896307096758</v>
      </c>
    </row>
    <row r="481" spans="1:20" x14ac:dyDescent="0.45">
      <c r="A481" s="150" t="s">
        <v>5262</v>
      </c>
      <c r="B481" s="150">
        <v>2013</v>
      </c>
      <c r="C481" s="151">
        <v>41293</v>
      </c>
      <c r="D481" s="150" t="s">
        <v>5210</v>
      </c>
      <c r="E481" s="150" t="s">
        <v>1943</v>
      </c>
      <c r="F481" s="150">
        <v>2</v>
      </c>
      <c r="G481" s="150">
        <v>5</v>
      </c>
      <c r="H481" s="150" t="s">
        <v>5377</v>
      </c>
      <c r="I481" s="150">
        <v>82</v>
      </c>
      <c r="J481" s="150" t="s">
        <v>4874</v>
      </c>
      <c r="K481" s="150" t="s">
        <v>143</v>
      </c>
      <c r="L481" s="150">
        <v>22.715068493150689</v>
      </c>
      <c r="M481" s="150">
        <v>23</v>
      </c>
      <c r="N481" s="150">
        <v>25.208494743395679</v>
      </c>
      <c r="O481" s="150">
        <v>4.9352107683208519</v>
      </c>
      <c r="P481" s="150">
        <v>10.402862438433131</v>
      </c>
      <c r="Q481" s="150">
        <v>23.558336019307699</v>
      </c>
      <c r="R481" s="150">
        <v>4.7692766836431897</v>
      </c>
      <c r="S481" s="150">
        <v>9.2505059683781301</v>
      </c>
      <c r="T481" s="150">
        <v>25.76896307096758</v>
      </c>
    </row>
    <row r="482" spans="1:20" x14ac:dyDescent="0.45">
      <c r="A482" s="150" t="s">
        <v>5262</v>
      </c>
      <c r="B482" s="150">
        <v>2013</v>
      </c>
      <c r="C482" s="151">
        <v>41293</v>
      </c>
      <c r="D482" s="150" t="s">
        <v>5210</v>
      </c>
      <c r="E482" s="150" t="s">
        <v>1943</v>
      </c>
      <c r="F482" s="150">
        <v>2</v>
      </c>
      <c r="G482" s="150">
        <v>6</v>
      </c>
      <c r="H482" s="150" t="s">
        <v>5377</v>
      </c>
      <c r="I482" s="150">
        <v>82</v>
      </c>
      <c r="J482" s="150" t="s">
        <v>5238</v>
      </c>
      <c r="K482" s="150" t="s">
        <v>2233</v>
      </c>
      <c r="L482" s="150"/>
      <c r="M482" s="150">
        <v>23</v>
      </c>
      <c r="N482" s="150">
        <v>17.498100825921039</v>
      </c>
      <c r="O482" s="150">
        <v>5.2621043366146676</v>
      </c>
      <c r="P482" s="150">
        <v>1.7117878160770359</v>
      </c>
      <c r="Q482" s="150">
        <v>15.27535579691475</v>
      </c>
      <c r="R482" s="150">
        <v>5.1647571472492277</v>
      </c>
      <c r="S482" s="150">
        <v>-0.21891564483293641</v>
      </c>
      <c r="T482" s="150">
        <v>25.76896307096758</v>
      </c>
    </row>
    <row r="483" spans="1:20" x14ac:dyDescent="0.45">
      <c r="A483" s="152" t="s">
        <v>5262</v>
      </c>
      <c r="B483" s="152">
        <v>2013</v>
      </c>
      <c r="C483" s="153">
        <v>41293</v>
      </c>
      <c r="D483" s="152" t="s">
        <v>5210</v>
      </c>
      <c r="E483" s="152" t="s">
        <v>1943</v>
      </c>
      <c r="F483" s="152">
        <v>3</v>
      </c>
      <c r="G483" s="152">
        <v>1</v>
      </c>
      <c r="H483" s="152" t="s">
        <v>5378</v>
      </c>
      <c r="I483" s="152">
        <v>83</v>
      </c>
      <c r="J483" s="152" t="s">
        <v>5264</v>
      </c>
      <c r="K483" s="152" t="s">
        <v>5265</v>
      </c>
      <c r="L483" s="152"/>
      <c r="M483" s="152">
        <v>5</v>
      </c>
      <c r="N483" s="152">
        <v>25</v>
      </c>
      <c r="O483" s="152">
        <v>8.3333333330000006</v>
      </c>
      <c r="P483" s="152">
        <v>9.999965300266922E-10</v>
      </c>
      <c r="Q483" s="152">
        <v>33.482572572321487</v>
      </c>
      <c r="R483" s="152">
        <v>7.0871565136621699</v>
      </c>
      <c r="S483" s="152">
        <v>12.22110303133498</v>
      </c>
      <c r="T483" s="152">
        <v>24.99906540910672</v>
      </c>
    </row>
    <row r="484" spans="1:20" x14ac:dyDescent="0.45">
      <c r="A484" s="152" t="s">
        <v>5262</v>
      </c>
      <c r="B484" s="152">
        <v>2013</v>
      </c>
      <c r="C484" s="153">
        <v>41293</v>
      </c>
      <c r="D484" s="152" t="s">
        <v>5210</v>
      </c>
      <c r="E484" s="152" t="s">
        <v>1943</v>
      </c>
      <c r="F484" s="152">
        <v>3</v>
      </c>
      <c r="G484" s="152">
        <v>2</v>
      </c>
      <c r="H484" s="152" t="s">
        <v>5378</v>
      </c>
      <c r="I484" s="152">
        <v>83</v>
      </c>
      <c r="J484" s="152" t="s">
        <v>422</v>
      </c>
      <c r="K484" s="152" t="s">
        <v>43</v>
      </c>
      <c r="L484" s="152">
        <v>21.978082191780821</v>
      </c>
      <c r="M484" s="152">
        <v>1</v>
      </c>
      <c r="N484" s="152">
        <v>28.900583398437981</v>
      </c>
      <c r="O484" s="152">
        <v>4.7900219883916808</v>
      </c>
      <c r="P484" s="152">
        <v>14.53051743326294</v>
      </c>
      <c r="Q484" s="152">
        <v>30.625535473517779</v>
      </c>
      <c r="R484" s="152">
        <v>4.6470757320921194</v>
      </c>
      <c r="S484" s="152">
        <v>16.684308277241421</v>
      </c>
      <c r="T484" s="152">
        <v>24.99906540910672</v>
      </c>
    </row>
    <row r="485" spans="1:20" x14ac:dyDescent="0.45">
      <c r="A485" s="152" t="s">
        <v>5262</v>
      </c>
      <c r="B485" s="152">
        <v>2013</v>
      </c>
      <c r="C485" s="153">
        <v>41293</v>
      </c>
      <c r="D485" s="152" t="s">
        <v>5210</v>
      </c>
      <c r="E485" s="152" t="s">
        <v>1943</v>
      </c>
      <c r="F485" s="152">
        <v>3</v>
      </c>
      <c r="G485" s="152">
        <v>3</v>
      </c>
      <c r="H485" s="152" t="s">
        <v>5378</v>
      </c>
      <c r="I485" s="152">
        <v>83</v>
      </c>
      <c r="J485" s="152" t="s">
        <v>2535</v>
      </c>
      <c r="K485" s="152" t="s">
        <v>5249</v>
      </c>
      <c r="L485" s="152">
        <v>23.05753424657534</v>
      </c>
      <c r="M485" s="152">
        <v>23</v>
      </c>
      <c r="N485" s="152">
        <v>32.629677833430947</v>
      </c>
      <c r="O485" s="152">
        <v>4.4565058459469338</v>
      </c>
      <c r="P485" s="152">
        <v>19.260160295590151</v>
      </c>
      <c r="Q485" s="152">
        <v>32.350936479955763</v>
      </c>
      <c r="R485" s="152">
        <v>4.3852360837315434</v>
      </c>
      <c r="S485" s="152">
        <v>19.195228228761131</v>
      </c>
      <c r="T485" s="152">
        <v>24.99906540910672</v>
      </c>
    </row>
    <row r="486" spans="1:20" x14ac:dyDescent="0.45">
      <c r="A486" s="152" t="s">
        <v>5262</v>
      </c>
      <c r="B486" s="152">
        <v>2013</v>
      </c>
      <c r="C486" s="153">
        <v>41293</v>
      </c>
      <c r="D486" s="152" t="s">
        <v>5210</v>
      </c>
      <c r="E486" s="152" t="s">
        <v>1943</v>
      </c>
      <c r="F486" s="152">
        <v>3</v>
      </c>
      <c r="G486" s="152">
        <v>4</v>
      </c>
      <c r="H486" s="152" t="s">
        <v>5378</v>
      </c>
      <c r="I486" s="152">
        <v>83</v>
      </c>
      <c r="J486" s="152" t="s">
        <v>3991</v>
      </c>
      <c r="K486" s="152" t="s">
        <v>5227</v>
      </c>
      <c r="L486" s="152">
        <v>21.416438356164381</v>
      </c>
      <c r="M486" s="152">
        <v>11</v>
      </c>
      <c r="N486" s="152">
        <v>26.45010322838499</v>
      </c>
      <c r="O486" s="152">
        <v>5.1790471430217186</v>
      </c>
      <c r="P486" s="152">
        <v>10.912961799319829</v>
      </c>
      <c r="Q486" s="152">
        <v>26.483867564555108</v>
      </c>
      <c r="R486" s="152">
        <v>4.8836699265713861</v>
      </c>
      <c r="S486" s="152">
        <v>11.83285778484095</v>
      </c>
      <c r="T486" s="152">
        <v>24.99906540910672</v>
      </c>
    </row>
    <row r="487" spans="1:20" x14ac:dyDescent="0.45">
      <c r="A487" s="152" t="s">
        <v>5262</v>
      </c>
      <c r="B487" s="152">
        <v>2013</v>
      </c>
      <c r="C487" s="153">
        <v>41293</v>
      </c>
      <c r="D487" s="152" t="s">
        <v>5210</v>
      </c>
      <c r="E487" s="152" t="s">
        <v>1943</v>
      </c>
      <c r="F487" s="152">
        <v>3</v>
      </c>
      <c r="G487" s="152">
        <v>5</v>
      </c>
      <c r="H487" s="152" t="s">
        <v>5378</v>
      </c>
      <c r="I487" s="152">
        <v>83</v>
      </c>
      <c r="J487" s="152" t="s">
        <v>5266</v>
      </c>
      <c r="K487" s="152" t="s">
        <v>5256</v>
      </c>
      <c r="L487" s="152"/>
      <c r="M487" s="152">
        <v>23</v>
      </c>
      <c r="N487" s="152">
        <v>25</v>
      </c>
      <c r="O487" s="152">
        <v>8.3333333330000006</v>
      </c>
      <c r="P487" s="152">
        <v>9.999965300266922E-10</v>
      </c>
      <c r="Q487" s="152">
        <v>23.47083078182704</v>
      </c>
      <c r="R487" s="152">
        <v>6.7170524043423114</v>
      </c>
      <c r="S487" s="152">
        <v>3.319673568800106</v>
      </c>
      <c r="T487" s="152">
        <v>24.99906540910672</v>
      </c>
    </row>
    <row r="488" spans="1:20" x14ac:dyDescent="0.45">
      <c r="A488" s="152" t="s">
        <v>5262</v>
      </c>
      <c r="B488" s="152">
        <v>2013</v>
      </c>
      <c r="C488" s="153">
        <v>41293</v>
      </c>
      <c r="D488" s="152" t="s">
        <v>5210</v>
      </c>
      <c r="E488" s="152" t="s">
        <v>1943</v>
      </c>
      <c r="F488" s="152">
        <v>3</v>
      </c>
      <c r="G488" s="152">
        <v>6</v>
      </c>
      <c r="H488" s="152" t="s">
        <v>5378</v>
      </c>
      <c r="I488" s="152">
        <v>83</v>
      </c>
      <c r="J488" s="152" t="s">
        <v>3197</v>
      </c>
      <c r="K488" s="152" t="s">
        <v>2312</v>
      </c>
      <c r="L488" s="152">
        <v>25.238356164383561</v>
      </c>
      <c r="M488" s="152">
        <v>8</v>
      </c>
      <c r="N488" s="152">
        <v>27.09937096205422</v>
      </c>
      <c r="O488" s="152">
        <v>4.4274591610036529</v>
      </c>
      <c r="P488" s="152">
        <v>13.816993479043269</v>
      </c>
      <c r="Q488" s="152">
        <v>24.753508852235761</v>
      </c>
      <c r="R488" s="152">
        <v>4.4058951401532811</v>
      </c>
      <c r="S488" s="152">
        <v>11.53582343177591</v>
      </c>
      <c r="T488" s="152">
        <v>24.99906540910672</v>
      </c>
    </row>
    <row r="489" spans="1:20" x14ac:dyDescent="0.45">
      <c r="A489" s="152" t="s">
        <v>5262</v>
      </c>
      <c r="B489" s="152">
        <v>2013</v>
      </c>
      <c r="C489" s="153">
        <v>41293</v>
      </c>
      <c r="D489" s="152" t="s">
        <v>5210</v>
      </c>
      <c r="E489" s="152" t="s">
        <v>1943</v>
      </c>
      <c r="F489" s="152">
        <v>3</v>
      </c>
      <c r="G489" s="152">
        <v>7</v>
      </c>
      <c r="H489" s="152" t="s">
        <v>5378</v>
      </c>
      <c r="I489" s="152">
        <v>83</v>
      </c>
      <c r="J489" s="152" t="s">
        <v>382</v>
      </c>
      <c r="K489" s="152" t="s">
        <v>49</v>
      </c>
      <c r="L489" s="152">
        <v>22.032876712328768</v>
      </c>
      <c r="M489" s="152">
        <v>23</v>
      </c>
      <c r="N489" s="152">
        <v>9.9137224414388996</v>
      </c>
      <c r="O489" s="152">
        <v>4.712324817568021</v>
      </c>
      <c r="P489" s="152">
        <v>-4.2232520112651626</v>
      </c>
      <c r="Q489" s="152">
        <v>8.7085503428853563</v>
      </c>
      <c r="R489" s="152">
        <v>4.7858960875866297</v>
      </c>
      <c r="S489" s="152">
        <v>-5.6491379198745344</v>
      </c>
      <c r="T489" s="152">
        <v>24.99906540910672</v>
      </c>
    </row>
    <row r="490" spans="1:20" x14ac:dyDescent="0.45">
      <c r="A490" s="154" t="s">
        <v>5262</v>
      </c>
      <c r="B490" s="154">
        <v>2013</v>
      </c>
      <c r="C490" s="155">
        <v>41293</v>
      </c>
      <c r="D490" s="154" t="s">
        <v>5210</v>
      </c>
      <c r="E490" s="154" t="s">
        <v>1943</v>
      </c>
      <c r="F490" s="154">
        <v>4</v>
      </c>
      <c r="G490" s="154">
        <v>1</v>
      </c>
      <c r="H490" s="154" t="s">
        <v>5379</v>
      </c>
      <c r="I490" s="154">
        <v>84</v>
      </c>
      <c r="J490" s="154" t="s">
        <v>343</v>
      </c>
      <c r="K490" s="154" t="s">
        <v>91</v>
      </c>
      <c r="L490" s="154">
        <v>22.158904109589042</v>
      </c>
      <c r="M490" s="154">
        <v>6</v>
      </c>
      <c r="N490" s="154">
        <v>25</v>
      </c>
      <c r="O490" s="154">
        <v>8.3333333330000006</v>
      </c>
      <c r="P490" s="154">
        <v>9.999965300266922E-10</v>
      </c>
      <c r="Q490" s="154">
        <v>32.119380442021658</v>
      </c>
      <c r="R490" s="154">
        <v>7.1952244242289183</v>
      </c>
      <c r="S490" s="154">
        <v>10.5337071693349</v>
      </c>
      <c r="T490" s="154">
        <v>21.464819992785021</v>
      </c>
    </row>
    <row r="491" spans="1:20" x14ac:dyDescent="0.45">
      <c r="A491" s="154" t="s">
        <v>5262</v>
      </c>
      <c r="B491" s="154">
        <v>2013</v>
      </c>
      <c r="C491" s="155">
        <v>41293</v>
      </c>
      <c r="D491" s="154" t="s">
        <v>5210</v>
      </c>
      <c r="E491" s="154" t="s">
        <v>1943</v>
      </c>
      <c r="F491" s="154">
        <v>4</v>
      </c>
      <c r="G491" s="154">
        <v>2</v>
      </c>
      <c r="H491" s="154" t="s">
        <v>5379</v>
      </c>
      <c r="I491" s="154">
        <v>84</v>
      </c>
      <c r="J491" s="154" t="s">
        <v>2761</v>
      </c>
      <c r="K491" s="154" t="s">
        <v>5227</v>
      </c>
      <c r="L491" s="154">
        <v>24.605479452054791</v>
      </c>
      <c r="M491" s="154">
        <v>7</v>
      </c>
      <c r="N491" s="154">
        <v>29.07761662683717</v>
      </c>
      <c r="O491" s="154">
        <v>4.7306705227835844</v>
      </c>
      <c r="P491" s="154">
        <v>14.885605058486419</v>
      </c>
      <c r="Q491" s="154">
        <v>29.812189470205809</v>
      </c>
      <c r="R491" s="154">
        <v>4.6289339160692133</v>
      </c>
      <c r="S491" s="154">
        <v>15.92538772199817</v>
      </c>
      <c r="T491" s="154">
        <v>21.464819992785021</v>
      </c>
    </row>
    <row r="492" spans="1:20" x14ac:dyDescent="0.45">
      <c r="A492" s="154" t="s">
        <v>5262</v>
      </c>
      <c r="B492" s="154">
        <v>2013</v>
      </c>
      <c r="C492" s="155">
        <v>41293</v>
      </c>
      <c r="D492" s="154" t="s">
        <v>5210</v>
      </c>
      <c r="E492" s="154" t="s">
        <v>1943</v>
      </c>
      <c r="F492" s="154">
        <v>4</v>
      </c>
      <c r="G492" s="154">
        <v>3</v>
      </c>
      <c r="H492" s="154" t="s">
        <v>5379</v>
      </c>
      <c r="I492" s="154">
        <v>84</v>
      </c>
      <c r="J492" s="154" t="s">
        <v>352</v>
      </c>
      <c r="K492" s="154" t="s">
        <v>282</v>
      </c>
      <c r="L492" s="154">
        <v>18.24657534246575</v>
      </c>
      <c r="M492" s="154">
        <v>23</v>
      </c>
      <c r="N492" s="154">
        <v>23.979389360573329</v>
      </c>
      <c r="O492" s="154">
        <v>5.1307703249779344</v>
      </c>
      <c r="P492" s="154">
        <v>8.5870783856395256</v>
      </c>
      <c r="Q492" s="154">
        <v>24.538183202453141</v>
      </c>
      <c r="R492" s="154">
        <v>4.8630246956978631</v>
      </c>
      <c r="S492" s="154">
        <v>9.9491091153595512</v>
      </c>
      <c r="T492" s="154">
        <v>21.464819992785021</v>
      </c>
    </row>
    <row r="493" spans="1:20" x14ac:dyDescent="0.45">
      <c r="A493" s="154" t="s">
        <v>5262</v>
      </c>
      <c r="B493" s="154">
        <v>2013</v>
      </c>
      <c r="C493" s="155">
        <v>41293</v>
      </c>
      <c r="D493" s="154" t="s">
        <v>5210</v>
      </c>
      <c r="E493" s="154" t="s">
        <v>1943</v>
      </c>
      <c r="F493" s="154">
        <v>4</v>
      </c>
      <c r="G493" s="154">
        <v>4</v>
      </c>
      <c r="H493" s="154" t="s">
        <v>5379</v>
      </c>
      <c r="I493" s="154">
        <v>84</v>
      </c>
      <c r="J493" s="154" t="s">
        <v>2924</v>
      </c>
      <c r="K493" s="154" t="s">
        <v>5253</v>
      </c>
      <c r="L493" s="154">
        <v>20.263013698630139</v>
      </c>
      <c r="M493" s="154">
        <v>23</v>
      </c>
      <c r="N493" s="154">
        <v>9.8232285646356186</v>
      </c>
      <c r="O493" s="154">
        <v>6.0061310050075809</v>
      </c>
      <c r="P493" s="154">
        <v>-8.1951644503871233</v>
      </c>
      <c r="Q493" s="154">
        <v>13.372564193836499</v>
      </c>
      <c r="R493" s="154">
        <v>5.4027955900629392</v>
      </c>
      <c r="S493" s="154">
        <v>-2.8358225763523142</v>
      </c>
      <c r="T493" s="154">
        <v>21.464819992785021</v>
      </c>
    </row>
    <row r="494" spans="1:20" x14ac:dyDescent="0.45">
      <c r="A494" s="154" t="s">
        <v>5262</v>
      </c>
      <c r="B494" s="154">
        <v>2013</v>
      </c>
      <c r="C494" s="155">
        <v>41293</v>
      </c>
      <c r="D494" s="154" t="s">
        <v>5210</v>
      </c>
      <c r="E494" s="154" t="s">
        <v>1943</v>
      </c>
      <c r="F494" s="154">
        <v>4</v>
      </c>
      <c r="G494" s="154">
        <v>5</v>
      </c>
      <c r="H494" s="154" t="s">
        <v>5379</v>
      </c>
      <c r="I494" s="154">
        <v>84</v>
      </c>
      <c r="J494" s="154" t="s">
        <v>3025</v>
      </c>
      <c r="K494" s="154" t="s">
        <v>5256</v>
      </c>
      <c r="L494" s="154">
        <v>20.408219178082192</v>
      </c>
      <c r="M494" s="154">
        <v>23</v>
      </c>
      <c r="N494" s="154">
        <v>21.46234414761819</v>
      </c>
      <c r="O494" s="154">
        <v>5.1865692362783102</v>
      </c>
      <c r="P494" s="154">
        <v>5.9026364387832579</v>
      </c>
      <c r="Q494" s="154">
        <v>20.257426656198369</v>
      </c>
      <c r="R494" s="154">
        <v>4.8770657716456496</v>
      </c>
      <c r="S494" s="154">
        <v>5.6262293412614177</v>
      </c>
      <c r="T494" s="154">
        <v>21.464819992785021</v>
      </c>
    </row>
    <row r="495" spans="1:20" x14ac:dyDescent="0.45">
      <c r="A495" s="154" t="s">
        <v>5262</v>
      </c>
      <c r="B495" s="154">
        <v>2013</v>
      </c>
      <c r="C495" s="155">
        <v>41293</v>
      </c>
      <c r="D495" s="154" t="s">
        <v>5210</v>
      </c>
      <c r="E495" s="154" t="s">
        <v>1943</v>
      </c>
      <c r="F495" s="154">
        <v>4</v>
      </c>
      <c r="G495" s="154">
        <v>6</v>
      </c>
      <c r="H495" s="154" t="s">
        <v>5379</v>
      </c>
      <c r="I495" s="154">
        <v>84</v>
      </c>
      <c r="J495" s="154" t="s">
        <v>5258</v>
      </c>
      <c r="K495" s="154" t="s">
        <v>2488</v>
      </c>
      <c r="L495" s="154"/>
      <c r="M495" s="154">
        <v>23</v>
      </c>
      <c r="N495" s="154">
        <v>17.274178820724881</v>
      </c>
      <c r="O495" s="154">
        <v>5.9929727082818163</v>
      </c>
      <c r="P495" s="154">
        <v>-0.70473930412056518</v>
      </c>
      <c r="Q495" s="154">
        <v>15.773004219089859</v>
      </c>
      <c r="R495" s="154">
        <v>5.4258457804623976</v>
      </c>
      <c r="S495" s="154">
        <v>-0.50453312229733882</v>
      </c>
      <c r="T495" s="154">
        <v>21.464819992785021</v>
      </c>
    </row>
    <row r="496" spans="1:20" x14ac:dyDescent="0.45">
      <c r="A496" s="154" t="s">
        <v>5262</v>
      </c>
      <c r="B496" s="154">
        <v>2013</v>
      </c>
      <c r="C496" s="155">
        <v>41293</v>
      </c>
      <c r="D496" s="154" t="s">
        <v>5210</v>
      </c>
      <c r="E496" s="154" t="s">
        <v>1943</v>
      </c>
      <c r="F496" s="154">
        <v>4</v>
      </c>
      <c r="G496" s="154">
        <v>7</v>
      </c>
      <c r="H496" s="154" t="s">
        <v>5379</v>
      </c>
      <c r="I496" s="154">
        <v>84</v>
      </c>
      <c r="J496" s="154" t="s">
        <v>4746</v>
      </c>
      <c r="K496" s="154" t="s">
        <v>5267</v>
      </c>
      <c r="L496" s="154">
        <v>25.917808219178081</v>
      </c>
      <c r="M496" s="154">
        <v>23</v>
      </c>
      <c r="N496" s="154">
        <v>23.636982429105931</v>
      </c>
      <c r="O496" s="154">
        <v>4.3879199822935613</v>
      </c>
      <c r="P496" s="154">
        <v>10.473222482225241</v>
      </c>
      <c r="Q496" s="154">
        <v>20.110065235444289</v>
      </c>
      <c r="R496" s="154">
        <v>4.3986046827547796</v>
      </c>
      <c r="S496" s="154">
        <v>6.9142511871799499</v>
      </c>
      <c r="T496" s="154">
        <v>21.464819992785021</v>
      </c>
    </row>
    <row r="497" spans="1:20" x14ac:dyDescent="0.45">
      <c r="A497" s="130" t="s">
        <v>5262</v>
      </c>
      <c r="B497" s="130">
        <v>2013</v>
      </c>
      <c r="C497" s="131">
        <v>41293</v>
      </c>
      <c r="D497" s="130" t="s">
        <v>5210</v>
      </c>
      <c r="E497" s="130" t="s">
        <v>5233</v>
      </c>
      <c r="F497" s="130">
        <v>1</v>
      </c>
      <c r="G497" s="130">
        <v>1</v>
      </c>
      <c r="H497" s="130" t="s">
        <v>5380</v>
      </c>
      <c r="I497" s="130">
        <v>85</v>
      </c>
      <c r="J497" s="130" t="s">
        <v>395</v>
      </c>
      <c r="K497" s="130" t="s">
        <v>88</v>
      </c>
      <c r="L497" s="130">
        <v>26.13150684931507</v>
      </c>
      <c r="M497" s="130">
        <v>10</v>
      </c>
      <c r="N497" s="130">
        <v>25.67198017655949</v>
      </c>
      <c r="O497" s="130">
        <v>4.9347835809384399</v>
      </c>
      <c r="P497" s="130">
        <v>10.86762943374417</v>
      </c>
      <c r="Q497" s="130">
        <v>27.613429168766189</v>
      </c>
      <c r="R497" s="130">
        <v>4.950951338871743</v>
      </c>
      <c r="S497" s="130">
        <v>12.76057515215096</v>
      </c>
      <c r="T497" s="130">
        <v>19.447682737284449</v>
      </c>
    </row>
    <row r="498" spans="1:20" x14ac:dyDescent="0.45">
      <c r="A498" s="130" t="s">
        <v>5262</v>
      </c>
      <c r="B498" s="130">
        <v>2013</v>
      </c>
      <c r="C498" s="131">
        <v>41293</v>
      </c>
      <c r="D498" s="130" t="s">
        <v>5210</v>
      </c>
      <c r="E498" s="130" t="s">
        <v>5233</v>
      </c>
      <c r="F498" s="130">
        <v>1</v>
      </c>
      <c r="G498" s="130">
        <v>2</v>
      </c>
      <c r="H498" s="130" t="s">
        <v>5380</v>
      </c>
      <c r="I498" s="130">
        <v>85</v>
      </c>
      <c r="J498" s="130" t="s">
        <v>5266</v>
      </c>
      <c r="K498" s="130" t="s">
        <v>5256</v>
      </c>
      <c r="L498" s="130"/>
      <c r="M498" s="130">
        <v>23</v>
      </c>
      <c r="N498" s="130">
        <v>23.47083078182704</v>
      </c>
      <c r="O498" s="130">
        <v>6.7170524043423114</v>
      </c>
      <c r="P498" s="130">
        <v>3.319673568800106</v>
      </c>
      <c r="Q498" s="130">
        <v>23.568388375854841</v>
      </c>
      <c r="R498" s="130">
        <v>6.0976590505143751</v>
      </c>
      <c r="S498" s="130">
        <v>5.2754112243117177</v>
      </c>
      <c r="T498" s="130">
        <v>19.447682737284449</v>
      </c>
    </row>
    <row r="499" spans="1:20" x14ac:dyDescent="0.45">
      <c r="A499" s="130" t="s">
        <v>5262</v>
      </c>
      <c r="B499" s="130">
        <v>2013</v>
      </c>
      <c r="C499" s="131">
        <v>41293</v>
      </c>
      <c r="D499" s="130" t="s">
        <v>5210</v>
      </c>
      <c r="E499" s="130" t="s">
        <v>5233</v>
      </c>
      <c r="F499" s="130">
        <v>1</v>
      </c>
      <c r="G499" s="130">
        <v>3</v>
      </c>
      <c r="H499" s="130" t="s">
        <v>5380</v>
      </c>
      <c r="I499" s="130">
        <v>85</v>
      </c>
      <c r="J499" s="130" t="s">
        <v>2924</v>
      </c>
      <c r="K499" s="130" t="s">
        <v>5253</v>
      </c>
      <c r="L499" s="130">
        <v>20.263013698630139</v>
      </c>
      <c r="M499" s="130">
        <v>23</v>
      </c>
      <c r="N499" s="130">
        <v>13.372564193836499</v>
      </c>
      <c r="O499" s="130">
        <v>5.4027955900629392</v>
      </c>
      <c r="P499" s="130">
        <v>-2.8358225763523142</v>
      </c>
      <c r="Q499" s="130">
        <v>13.72904780741994</v>
      </c>
      <c r="R499" s="130">
        <v>5.1879447555494487</v>
      </c>
      <c r="S499" s="130">
        <v>-1.8347864592284091</v>
      </c>
      <c r="T499" s="130">
        <v>19.447682737284449</v>
      </c>
    </row>
    <row r="500" spans="1:20" x14ac:dyDescent="0.45">
      <c r="A500" s="130" t="s">
        <v>5262</v>
      </c>
      <c r="B500" s="130">
        <v>2013</v>
      </c>
      <c r="C500" s="131">
        <v>41293</v>
      </c>
      <c r="D500" s="130" t="s">
        <v>5210</v>
      </c>
      <c r="E500" s="130" t="s">
        <v>5233</v>
      </c>
      <c r="F500" s="130">
        <v>1</v>
      </c>
      <c r="G500" s="130">
        <v>4</v>
      </c>
      <c r="H500" s="130" t="s">
        <v>5380</v>
      </c>
      <c r="I500" s="130">
        <v>85</v>
      </c>
      <c r="J500" s="130" t="s">
        <v>5238</v>
      </c>
      <c r="K500" s="130" t="s">
        <v>2233</v>
      </c>
      <c r="L500" s="130"/>
      <c r="M500" s="130">
        <v>23</v>
      </c>
      <c r="N500" s="130">
        <v>15.27535579691475</v>
      </c>
      <c r="O500" s="130">
        <v>5.1647571472492277</v>
      </c>
      <c r="P500" s="130">
        <v>-0.21891564483293641</v>
      </c>
      <c r="Q500" s="130">
        <v>12.780530371435789</v>
      </c>
      <c r="R500" s="130">
        <v>5.1073389079304761</v>
      </c>
      <c r="S500" s="130">
        <v>-2.541486352355637</v>
      </c>
      <c r="T500" s="130">
        <v>19.447682737284449</v>
      </c>
    </row>
    <row r="501" spans="1:20" x14ac:dyDescent="0.45">
      <c r="A501" s="150" t="s">
        <v>5262</v>
      </c>
      <c r="B501" s="150">
        <v>2013</v>
      </c>
      <c r="C501" s="151">
        <v>41293</v>
      </c>
      <c r="D501" s="150" t="s">
        <v>5210</v>
      </c>
      <c r="E501" s="150" t="s">
        <v>5233</v>
      </c>
      <c r="F501" s="150">
        <v>2</v>
      </c>
      <c r="G501" s="150">
        <v>1</v>
      </c>
      <c r="H501" s="150" t="s">
        <v>5381</v>
      </c>
      <c r="I501" s="150">
        <v>86</v>
      </c>
      <c r="J501" s="150" t="s">
        <v>3991</v>
      </c>
      <c r="K501" s="150" t="s">
        <v>5227</v>
      </c>
      <c r="L501" s="150">
        <v>21.416438356164381</v>
      </c>
      <c r="M501" s="150">
        <v>11</v>
      </c>
      <c r="N501" s="150">
        <v>26.483867564555108</v>
      </c>
      <c r="O501" s="150">
        <v>4.8836699265713861</v>
      </c>
      <c r="P501" s="150">
        <v>11.83285778484095</v>
      </c>
      <c r="Q501" s="150">
        <v>28.740179999142971</v>
      </c>
      <c r="R501" s="150">
        <v>4.8514940814672931</v>
      </c>
      <c r="S501" s="150">
        <v>14.185697754741099</v>
      </c>
      <c r="T501" s="150">
        <v>21.978715652184341</v>
      </c>
    </row>
    <row r="502" spans="1:20" x14ac:dyDescent="0.45">
      <c r="A502" s="150" t="s">
        <v>5262</v>
      </c>
      <c r="B502" s="150">
        <v>2013</v>
      </c>
      <c r="C502" s="151">
        <v>41293</v>
      </c>
      <c r="D502" s="150" t="s">
        <v>5210</v>
      </c>
      <c r="E502" s="150" t="s">
        <v>5233</v>
      </c>
      <c r="F502" s="150">
        <v>2</v>
      </c>
      <c r="G502" s="150">
        <v>2</v>
      </c>
      <c r="H502" s="150" t="s">
        <v>5381</v>
      </c>
      <c r="I502" s="150">
        <v>86</v>
      </c>
      <c r="J502" s="150" t="s">
        <v>3373</v>
      </c>
      <c r="K502" s="150" t="s">
        <v>49</v>
      </c>
      <c r="L502" s="150">
        <v>27.046575342465751</v>
      </c>
      <c r="M502" s="150">
        <v>23</v>
      </c>
      <c r="N502" s="150">
        <v>20.589685582269372</v>
      </c>
      <c r="O502" s="150">
        <v>4.4404330078046543</v>
      </c>
      <c r="P502" s="150">
        <v>7.2683865588554042</v>
      </c>
      <c r="Q502" s="150">
        <v>22.02222284701126</v>
      </c>
      <c r="R502" s="150">
        <v>4.4101591086409986</v>
      </c>
      <c r="S502" s="150">
        <v>8.7917455210882611</v>
      </c>
      <c r="T502" s="150">
        <v>21.978715652184341</v>
      </c>
    </row>
    <row r="503" spans="1:20" x14ac:dyDescent="0.45">
      <c r="A503" s="150" t="s">
        <v>5262</v>
      </c>
      <c r="B503" s="150">
        <v>2013</v>
      </c>
      <c r="C503" s="151">
        <v>41293</v>
      </c>
      <c r="D503" s="150" t="s">
        <v>5210</v>
      </c>
      <c r="E503" s="150" t="s">
        <v>5233</v>
      </c>
      <c r="F503" s="150">
        <v>2</v>
      </c>
      <c r="G503" s="150">
        <v>3</v>
      </c>
      <c r="H503" s="150" t="s">
        <v>5381</v>
      </c>
      <c r="I503" s="150">
        <v>86</v>
      </c>
      <c r="J503" s="150" t="s">
        <v>4746</v>
      </c>
      <c r="K503" s="150" t="s">
        <v>5267</v>
      </c>
      <c r="L503" s="150">
        <v>25.917808219178081</v>
      </c>
      <c r="M503" s="150">
        <v>23</v>
      </c>
      <c r="N503" s="150">
        <v>20.110065235444289</v>
      </c>
      <c r="O503" s="150">
        <v>4.3986046827547796</v>
      </c>
      <c r="P503" s="150">
        <v>6.9142511871799499</v>
      </c>
      <c r="Q503" s="150">
        <v>20.439220377139691</v>
      </c>
      <c r="R503" s="150">
        <v>4.3618505009627917</v>
      </c>
      <c r="S503" s="150">
        <v>7.3536688742513157</v>
      </c>
      <c r="T503" s="150">
        <v>21.978715652184341</v>
      </c>
    </row>
    <row r="504" spans="1:20" x14ac:dyDescent="0.45">
      <c r="A504" s="150" t="s">
        <v>5262</v>
      </c>
      <c r="B504" s="150">
        <v>2013</v>
      </c>
      <c r="C504" s="151">
        <v>41293</v>
      </c>
      <c r="D504" s="150" t="s">
        <v>5210</v>
      </c>
      <c r="E504" s="150" t="s">
        <v>5233</v>
      </c>
      <c r="F504" s="150">
        <v>2</v>
      </c>
      <c r="G504" s="150">
        <v>4</v>
      </c>
      <c r="H504" s="150" t="s">
        <v>5381</v>
      </c>
      <c r="I504" s="150">
        <v>86</v>
      </c>
      <c r="J504" s="150" t="s">
        <v>4874</v>
      </c>
      <c r="K504" s="150" t="s">
        <v>143</v>
      </c>
      <c r="L504" s="150">
        <v>22.715068493150689</v>
      </c>
      <c r="M504" s="150">
        <v>23</v>
      </c>
      <c r="N504" s="150">
        <v>23.558336019307699</v>
      </c>
      <c r="O504" s="150">
        <v>4.7692766836431897</v>
      </c>
      <c r="P504" s="150">
        <v>9.2505059683781301</v>
      </c>
      <c r="Q504" s="150">
        <v>21.855167332102749</v>
      </c>
      <c r="R504" s="150">
        <v>4.6435941010944184</v>
      </c>
      <c r="S504" s="150">
        <v>7.9243850288195006</v>
      </c>
      <c r="T504" s="150">
        <v>21.978715652184341</v>
      </c>
    </row>
    <row r="505" spans="1:20" x14ac:dyDescent="0.45">
      <c r="A505" s="150" t="s">
        <v>5262</v>
      </c>
      <c r="B505" s="150">
        <v>2013</v>
      </c>
      <c r="C505" s="151">
        <v>41293</v>
      </c>
      <c r="D505" s="150" t="s">
        <v>5210</v>
      </c>
      <c r="E505" s="150" t="s">
        <v>5233</v>
      </c>
      <c r="F505" s="150">
        <v>2</v>
      </c>
      <c r="G505" s="150">
        <v>5</v>
      </c>
      <c r="H505" s="150" t="s">
        <v>5381</v>
      </c>
      <c r="I505" s="150">
        <v>86</v>
      </c>
      <c r="J505" s="150" t="s">
        <v>4811</v>
      </c>
      <c r="K505" s="150" t="s">
        <v>5213</v>
      </c>
      <c r="L505" s="150">
        <v>20.909589041095892</v>
      </c>
      <c r="M505" s="150">
        <v>23</v>
      </c>
      <c r="N505" s="150">
        <v>19.151623859345221</v>
      </c>
      <c r="O505" s="150">
        <v>4.9815506527912854</v>
      </c>
      <c r="P505" s="150">
        <v>4.2069719009713644</v>
      </c>
      <c r="Q505" s="150">
        <v>16.491495007399308</v>
      </c>
      <c r="R505" s="150">
        <v>4.9090876744251988</v>
      </c>
      <c r="S505" s="150">
        <v>1.7642319841237111</v>
      </c>
      <c r="T505" s="150">
        <v>21.978715652184341</v>
      </c>
    </row>
    <row r="506" spans="1:20" x14ac:dyDescent="0.45">
      <c r="A506" s="152" t="s">
        <v>5262</v>
      </c>
      <c r="B506" s="152">
        <v>2013</v>
      </c>
      <c r="C506" s="153">
        <v>41293</v>
      </c>
      <c r="D506" s="152" t="s">
        <v>5210</v>
      </c>
      <c r="E506" s="152" t="s">
        <v>5233</v>
      </c>
      <c r="F506" s="152">
        <v>3</v>
      </c>
      <c r="G506" s="152">
        <v>1</v>
      </c>
      <c r="H506" s="152" t="s">
        <v>5382</v>
      </c>
      <c r="I506" s="152">
        <v>87</v>
      </c>
      <c r="J506" s="152" t="s">
        <v>3912</v>
      </c>
      <c r="K506" s="152" t="s">
        <v>91</v>
      </c>
      <c r="L506" s="152">
        <v>25.016438356164379</v>
      </c>
      <c r="M506" s="152">
        <v>13</v>
      </c>
      <c r="N506" s="152">
        <v>30.704616771971899</v>
      </c>
      <c r="O506" s="152">
        <v>4.4164636977211584</v>
      </c>
      <c r="P506" s="152">
        <v>17.455225678808429</v>
      </c>
      <c r="Q506" s="152">
        <v>32.451484822664753</v>
      </c>
      <c r="R506" s="152">
        <v>4.5066904903354201</v>
      </c>
      <c r="S506" s="152">
        <v>18.931413351658481</v>
      </c>
      <c r="T506" s="152">
        <v>22.24244299487237</v>
      </c>
    </row>
    <row r="507" spans="1:20" x14ac:dyDescent="0.45">
      <c r="A507" s="152" t="s">
        <v>5262</v>
      </c>
      <c r="B507" s="152">
        <v>2013</v>
      </c>
      <c r="C507" s="153">
        <v>41293</v>
      </c>
      <c r="D507" s="152" t="s">
        <v>5210</v>
      </c>
      <c r="E507" s="152" t="s">
        <v>5233</v>
      </c>
      <c r="F507" s="152">
        <v>3</v>
      </c>
      <c r="G507" s="152">
        <v>2</v>
      </c>
      <c r="H507" s="152" t="s">
        <v>5382</v>
      </c>
      <c r="I507" s="152">
        <v>87</v>
      </c>
      <c r="J507" s="152" t="s">
        <v>3505</v>
      </c>
      <c r="K507" s="152" t="s">
        <v>5260</v>
      </c>
      <c r="L507" s="152">
        <v>32.660273972602738</v>
      </c>
      <c r="M507" s="152">
        <v>23</v>
      </c>
      <c r="N507" s="152">
        <v>23.675107160459</v>
      </c>
      <c r="O507" s="152">
        <v>5.1526123170682796</v>
      </c>
      <c r="P507" s="152">
        <v>8.2172702092541616</v>
      </c>
      <c r="Q507" s="152">
        <v>25.324630058811369</v>
      </c>
      <c r="R507" s="152">
        <v>4.9534350854664373</v>
      </c>
      <c r="S507" s="152">
        <v>10.46432480241206</v>
      </c>
      <c r="T507" s="152">
        <v>22.24244299487237</v>
      </c>
    </row>
    <row r="508" spans="1:20" x14ac:dyDescent="0.45">
      <c r="A508" s="152" t="s">
        <v>5262</v>
      </c>
      <c r="B508" s="152">
        <v>2013</v>
      </c>
      <c r="C508" s="153">
        <v>41293</v>
      </c>
      <c r="D508" s="152" t="s">
        <v>5210</v>
      </c>
      <c r="E508" s="152" t="s">
        <v>5233</v>
      </c>
      <c r="F508" s="152">
        <v>3</v>
      </c>
      <c r="G508" s="152">
        <v>3</v>
      </c>
      <c r="H508" s="152" t="s">
        <v>5382</v>
      </c>
      <c r="I508" s="152">
        <v>87</v>
      </c>
      <c r="J508" s="152" t="s">
        <v>2535</v>
      </c>
      <c r="K508" s="152" t="s">
        <v>5249</v>
      </c>
      <c r="L508" s="152">
        <v>23.05753424657534</v>
      </c>
      <c r="M508" s="152">
        <v>23</v>
      </c>
      <c r="N508" s="152">
        <v>32.350936479955763</v>
      </c>
      <c r="O508" s="152">
        <v>4.3852360837315434</v>
      </c>
      <c r="P508" s="152">
        <v>19.195228228761131</v>
      </c>
      <c r="Q508" s="152">
        <v>30.509235701724009</v>
      </c>
      <c r="R508" s="152">
        <v>4.3933813117462437</v>
      </c>
      <c r="S508" s="152">
        <v>17.329091766485281</v>
      </c>
      <c r="T508" s="152">
        <v>22.24244299487237</v>
      </c>
    </row>
    <row r="509" spans="1:20" x14ac:dyDescent="0.45">
      <c r="A509" s="152" t="s">
        <v>5262</v>
      </c>
      <c r="B509" s="152">
        <v>2013</v>
      </c>
      <c r="C509" s="153">
        <v>41293</v>
      </c>
      <c r="D509" s="152" t="s">
        <v>5210</v>
      </c>
      <c r="E509" s="152" t="s">
        <v>5233</v>
      </c>
      <c r="F509" s="152">
        <v>3</v>
      </c>
      <c r="G509" s="152">
        <v>4</v>
      </c>
      <c r="H509" s="152" t="s">
        <v>5382</v>
      </c>
      <c r="I509" s="152">
        <v>87</v>
      </c>
      <c r="J509" s="152" t="s">
        <v>382</v>
      </c>
      <c r="K509" s="152" t="s">
        <v>49</v>
      </c>
      <c r="L509" s="152">
        <v>22.032876712328768</v>
      </c>
      <c r="M509" s="152">
        <v>23</v>
      </c>
      <c r="N509" s="152">
        <v>8.7085503428853563</v>
      </c>
      <c r="O509" s="152">
        <v>4.7858960875866297</v>
      </c>
      <c r="P509" s="152">
        <v>-5.6491379198745344</v>
      </c>
      <c r="Q509" s="152">
        <v>9.8161770835260214</v>
      </c>
      <c r="R509" s="152">
        <v>4.7308203471329122</v>
      </c>
      <c r="S509" s="152">
        <v>-4.3762839578727153</v>
      </c>
      <c r="T509" s="152">
        <v>22.24244299487237</v>
      </c>
    </row>
    <row r="510" spans="1:20" x14ac:dyDescent="0.45">
      <c r="A510" s="152" t="s">
        <v>5262</v>
      </c>
      <c r="B510" s="152">
        <v>2013</v>
      </c>
      <c r="C510" s="153">
        <v>41293</v>
      </c>
      <c r="D510" s="152" t="s">
        <v>5210</v>
      </c>
      <c r="E510" s="152" t="s">
        <v>5233</v>
      </c>
      <c r="F510" s="152">
        <v>3</v>
      </c>
      <c r="G510" s="152">
        <v>5</v>
      </c>
      <c r="H510" s="152" t="s">
        <v>5382</v>
      </c>
      <c r="I510" s="152">
        <v>87</v>
      </c>
      <c r="J510" s="152" t="s">
        <v>5258</v>
      </c>
      <c r="K510" s="152" t="s">
        <v>2488</v>
      </c>
      <c r="L510" s="152"/>
      <c r="M510" s="152">
        <v>23</v>
      </c>
      <c r="N510" s="152">
        <v>15.773004219089859</v>
      </c>
      <c r="O510" s="152">
        <v>5.4258457804623976</v>
      </c>
      <c r="P510" s="152">
        <v>-0.50453312229733882</v>
      </c>
      <c r="Q510" s="152">
        <v>12.74538065471641</v>
      </c>
      <c r="R510" s="152">
        <v>5.2917922506301132</v>
      </c>
      <c r="S510" s="152">
        <v>-3.12999609717393</v>
      </c>
      <c r="T510" s="152">
        <v>22.24244299487237</v>
      </c>
    </row>
    <row r="511" spans="1:20" x14ac:dyDescent="0.45">
      <c r="A511" s="154" t="s">
        <v>5262</v>
      </c>
      <c r="B511" s="154">
        <v>2013</v>
      </c>
      <c r="C511" s="155">
        <v>41293</v>
      </c>
      <c r="D511" s="154" t="s">
        <v>5210</v>
      </c>
      <c r="E511" s="154" t="s">
        <v>5233</v>
      </c>
      <c r="F511" s="154">
        <v>4</v>
      </c>
      <c r="G511" s="154">
        <v>1</v>
      </c>
      <c r="H511" s="154" t="s">
        <v>5383</v>
      </c>
      <c r="I511" s="154">
        <v>88</v>
      </c>
      <c r="J511" s="154" t="s">
        <v>3197</v>
      </c>
      <c r="K511" s="154" t="s">
        <v>2312</v>
      </c>
      <c r="L511" s="154">
        <v>25.238356164383561</v>
      </c>
      <c r="M511" s="154">
        <v>8</v>
      </c>
      <c r="N511" s="154">
        <v>24.753508852235761</v>
      </c>
      <c r="O511" s="154">
        <v>4.4058951401532811</v>
      </c>
      <c r="P511" s="154">
        <v>11.53582343177591</v>
      </c>
      <c r="Q511" s="154">
        <v>26.853359586988791</v>
      </c>
      <c r="R511" s="154">
        <v>4.4821563396842947</v>
      </c>
      <c r="S511" s="154">
        <v>13.4068905679359</v>
      </c>
      <c r="T511" s="154">
        <v>23.245284209742351</v>
      </c>
    </row>
    <row r="512" spans="1:20" x14ac:dyDescent="0.45">
      <c r="A512" s="154" t="s">
        <v>5262</v>
      </c>
      <c r="B512" s="154">
        <v>2013</v>
      </c>
      <c r="C512" s="155">
        <v>41293</v>
      </c>
      <c r="D512" s="154" t="s">
        <v>5210</v>
      </c>
      <c r="E512" s="154" t="s">
        <v>5233</v>
      </c>
      <c r="F512" s="154">
        <v>4</v>
      </c>
      <c r="G512" s="154">
        <v>2</v>
      </c>
      <c r="H512" s="154" t="s">
        <v>5383</v>
      </c>
      <c r="I512" s="154">
        <v>88</v>
      </c>
      <c r="J512" s="154" t="s">
        <v>351</v>
      </c>
      <c r="K512" s="154" t="s">
        <v>282</v>
      </c>
      <c r="L512" s="154">
        <v>19.967123287671232</v>
      </c>
      <c r="M512" s="154">
        <v>23</v>
      </c>
      <c r="N512" s="154">
        <v>23.432018128082149</v>
      </c>
      <c r="O512" s="154">
        <v>4.8485290229852467</v>
      </c>
      <c r="P512" s="154">
        <v>8.8864310591264086</v>
      </c>
      <c r="Q512" s="154">
        <v>24.197212135770322</v>
      </c>
      <c r="R512" s="154">
        <v>4.7352824415115151</v>
      </c>
      <c r="S512" s="154">
        <v>9.9913648112357762</v>
      </c>
      <c r="T512" s="154">
        <v>23.245284209742351</v>
      </c>
    </row>
    <row r="513" spans="1:20" x14ac:dyDescent="0.45">
      <c r="A513" s="154" t="s">
        <v>5262</v>
      </c>
      <c r="B513" s="154">
        <v>2013</v>
      </c>
      <c r="C513" s="155">
        <v>41293</v>
      </c>
      <c r="D513" s="154" t="s">
        <v>5210</v>
      </c>
      <c r="E513" s="154" t="s">
        <v>5233</v>
      </c>
      <c r="F513" s="154">
        <v>4</v>
      </c>
      <c r="G513" s="154">
        <v>3</v>
      </c>
      <c r="H513" s="154" t="s">
        <v>5383</v>
      </c>
      <c r="I513" s="154">
        <v>88</v>
      </c>
      <c r="J513" s="154" t="s">
        <v>352</v>
      </c>
      <c r="K513" s="154" t="s">
        <v>282</v>
      </c>
      <c r="L513" s="154">
        <v>18.24657534246575</v>
      </c>
      <c r="M513" s="154">
        <v>23</v>
      </c>
      <c r="N513" s="154">
        <v>24.538183202453141</v>
      </c>
      <c r="O513" s="154">
        <v>4.8630246956978631</v>
      </c>
      <c r="P513" s="154">
        <v>9.9491091153595512</v>
      </c>
      <c r="Q513" s="154">
        <v>23.447429862237762</v>
      </c>
      <c r="R513" s="154">
        <v>4.7492156701286339</v>
      </c>
      <c r="S513" s="154">
        <v>9.199782851851861</v>
      </c>
      <c r="T513" s="154">
        <v>23.245284209742351</v>
      </c>
    </row>
    <row r="514" spans="1:20" x14ac:dyDescent="0.45">
      <c r="A514" s="154" t="s">
        <v>5262</v>
      </c>
      <c r="B514" s="154">
        <v>2013</v>
      </c>
      <c r="C514" s="155">
        <v>41293</v>
      </c>
      <c r="D514" s="154" t="s">
        <v>5210</v>
      </c>
      <c r="E514" s="154" t="s">
        <v>5233</v>
      </c>
      <c r="F514" s="154">
        <v>4</v>
      </c>
      <c r="G514" s="154">
        <v>4</v>
      </c>
      <c r="H514" s="154" t="s">
        <v>5383</v>
      </c>
      <c r="I514" s="154">
        <v>88</v>
      </c>
      <c r="J514" s="154" t="s">
        <v>3025</v>
      </c>
      <c r="K514" s="154" t="s">
        <v>5256</v>
      </c>
      <c r="L514" s="154">
        <v>20.408219178082192</v>
      </c>
      <c r="M514" s="154">
        <v>23</v>
      </c>
      <c r="N514" s="154">
        <v>20.257426656198369</v>
      </c>
      <c r="O514" s="154">
        <v>4.8770657716456496</v>
      </c>
      <c r="P514" s="154">
        <v>5.6262293412614177</v>
      </c>
      <c r="Q514" s="154">
        <v>18.072064704046181</v>
      </c>
      <c r="R514" s="154">
        <v>4.8652757628018239</v>
      </c>
      <c r="S514" s="154">
        <v>3.4762374156407092</v>
      </c>
      <c r="T514" s="154">
        <v>23.245284209742351</v>
      </c>
    </row>
    <row r="515" spans="1:20" x14ac:dyDescent="0.45">
      <c r="A515" s="132" t="s">
        <v>5262</v>
      </c>
      <c r="B515" s="132">
        <v>2013</v>
      </c>
      <c r="C515" s="133">
        <v>41293</v>
      </c>
      <c r="D515" s="132" t="s">
        <v>5210</v>
      </c>
      <c r="E515" s="132" t="s">
        <v>5234</v>
      </c>
      <c r="F515" s="132">
        <v>1</v>
      </c>
      <c r="G515" s="132">
        <v>1</v>
      </c>
      <c r="H515" s="132" t="s">
        <v>5384</v>
      </c>
      <c r="I515" s="132">
        <v>89</v>
      </c>
      <c r="J515" s="132" t="s">
        <v>343</v>
      </c>
      <c r="K515" s="132" t="s">
        <v>91</v>
      </c>
      <c r="L515" s="132">
        <v>22.158904109589042</v>
      </c>
      <c r="M515" s="132">
        <v>6</v>
      </c>
      <c r="N515" s="132">
        <v>32.119380442021658</v>
      </c>
      <c r="O515" s="132">
        <v>7.1952244242289183</v>
      </c>
      <c r="P515" s="132">
        <v>10.5337071693349</v>
      </c>
      <c r="Q515" s="132">
        <v>38.017884781186162</v>
      </c>
      <c r="R515" s="132">
        <v>6.4404440423651534</v>
      </c>
      <c r="S515" s="132">
        <v>18.696552654090699</v>
      </c>
      <c r="T515" s="132">
        <v>31.525145674141442</v>
      </c>
    </row>
    <row r="516" spans="1:20" x14ac:dyDescent="0.45">
      <c r="A516" s="132" t="s">
        <v>5262</v>
      </c>
      <c r="B516" s="132">
        <v>2013</v>
      </c>
      <c r="C516" s="133">
        <v>41293</v>
      </c>
      <c r="D516" s="132" t="s">
        <v>5210</v>
      </c>
      <c r="E516" s="132" t="s">
        <v>5234</v>
      </c>
      <c r="F516" s="132">
        <v>1</v>
      </c>
      <c r="G516" s="132">
        <v>2</v>
      </c>
      <c r="H516" s="132" t="s">
        <v>5384</v>
      </c>
      <c r="I516" s="132">
        <v>89</v>
      </c>
      <c r="J516" s="132" t="s">
        <v>344</v>
      </c>
      <c r="K516" s="132" t="s">
        <v>55</v>
      </c>
      <c r="L516" s="132">
        <v>25.709589041095889</v>
      </c>
      <c r="M516" s="132">
        <v>4</v>
      </c>
      <c r="N516" s="132">
        <v>35.872640621687893</v>
      </c>
      <c r="O516" s="132">
        <v>4.4443065223413836</v>
      </c>
      <c r="P516" s="132">
        <v>22.53972105466374</v>
      </c>
      <c r="Q516" s="132">
        <v>36.6520402317012</v>
      </c>
      <c r="R516" s="132">
        <v>4.4077229810916219</v>
      </c>
      <c r="S516" s="132">
        <v>23.42887128842634</v>
      </c>
      <c r="T516" s="132">
        <v>31.525145674141442</v>
      </c>
    </row>
    <row r="517" spans="1:20" x14ac:dyDescent="0.45">
      <c r="A517" s="132" t="s">
        <v>5262</v>
      </c>
      <c r="B517" s="132">
        <v>2013</v>
      </c>
      <c r="C517" s="133">
        <v>41293</v>
      </c>
      <c r="D517" s="132" t="s">
        <v>5210</v>
      </c>
      <c r="E517" s="132" t="s">
        <v>5234</v>
      </c>
      <c r="F517" s="132">
        <v>1</v>
      </c>
      <c r="G517" s="132">
        <v>3</v>
      </c>
      <c r="H517" s="132" t="s">
        <v>5384</v>
      </c>
      <c r="I517" s="132">
        <v>89</v>
      </c>
      <c r="J517" s="132" t="s">
        <v>422</v>
      </c>
      <c r="K517" s="132" t="s">
        <v>43</v>
      </c>
      <c r="L517" s="132">
        <v>21.978082191780821</v>
      </c>
      <c r="M517" s="132">
        <v>1</v>
      </c>
      <c r="N517" s="132">
        <v>30.625535473517779</v>
      </c>
      <c r="O517" s="132">
        <v>4.6470757320921194</v>
      </c>
      <c r="P517" s="132">
        <v>16.684308277241421</v>
      </c>
      <c r="Q517" s="132">
        <v>31.374097488981519</v>
      </c>
      <c r="R517" s="132">
        <v>4.52150446474145</v>
      </c>
      <c r="S517" s="132">
        <v>17.80958409475717</v>
      </c>
      <c r="T517" s="132">
        <v>31.525145674141442</v>
      </c>
    </row>
    <row r="518" spans="1:20" x14ac:dyDescent="0.45">
      <c r="A518" s="132" t="s">
        <v>5262</v>
      </c>
      <c r="B518" s="132">
        <v>2013</v>
      </c>
      <c r="C518" s="133">
        <v>41293</v>
      </c>
      <c r="D518" s="132" t="s">
        <v>5210</v>
      </c>
      <c r="E518" s="132" t="s">
        <v>5234</v>
      </c>
      <c r="F518" s="132">
        <v>1</v>
      </c>
      <c r="G518" s="132">
        <v>4</v>
      </c>
      <c r="H518" s="132" t="s">
        <v>5384</v>
      </c>
      <c r="I518" s="132">
        <v>89</v>
      </c>
      <c r="J518" s="132" t="s">
        <v>395</v>
      </c>
      <c r="K518" s="132" t="s">
        <v>88</v>
      </c>
      <c r="L518" s="132">
        <v>26.13150684931507</v>
      </c>
      <c r="M518" s="132">
        <v>10</v>
      </c>
      <c r="N518" s="132">
        <v>27.613429168766189</v>
      </c>
      <c r="O518" s="132">
        <v>4.950951338871743</v>
      </c>
      <c r="P518" s="132">
        <v>12.76057515215096</v>
      </c>
      <c r="Q518" s="132">
        <v>27.981300925882461</v>
      </c>
      <c r="R518" s="132">
        <v>4.7262088296634506</v>
      </c>
      <c r="S518" s="132">
        <v>13.802674436892101</v>
      </c>
      <c r="T518" s="132">
        <v>31.525145674141442</v>
      </c>
    </row>
    <row r="519" spans="1:20" x14ac:dyDescent="0.45">
      <c r="A519" s="132" t="s">
        <v>5262</v>
      </c>
      <c r="B519" s="132">
        <v>2013</v>
      </c>
      <c r="C519" s="133">
        <v>41293</v>
      </c>
      <c r="D519" s="132" t="s">
        <v>5210</v>
      </c>
      <c r="E519" s="132" t="s">
        <v>5234</v>
      </c>
      <c r="F519" s="132">
        <v>1</v>
      </c>
      <c r="G519" s="132">
        <v>5</v>
      </c>
      <c r="H519" s="132" t="s">
        <v>5384</v>
      </c>
      <c r="I519" s="132">
        <v>89</v>
      </c>
      <c r="J519" s="132" t="s">
        <v>3197</v>
      </c>
      <c r="K519" s="132" t="s">
        <v>2312</v>
      </c>
      <c r="L519" s="132">
        <v>25.238356164383561</v>
      </c>
      <c r="M519" s="132">
        <v>8</v>
      </c>
      <c r="N519" s="132">
        <v>26.853359586988791</v>
      </c>
      <c r="O519" s="132">
        <v>4.4821563396842947</v>
      </c>
      <c r="P519" s="132">
        <v>13.4068905679359</v>
      </c>
      <c r="Q519" s="132">
        <v>26.334968592411322</v>
      </c>
      <c r="R519" s="132">
        <v>4.4127672611849276</v>
      </c>
      <c r="S519" s="132">
        <v>13.09666680885654</v>
      </c>
      <c r="T519" s="132">
        <v>31.525145674141442</v>
      </c>
    </row>
    <row r="520" spans="1:20" x14ac:dyDescent="0.45">
      <c r="A520" s="132" t="s">
        <v>5262</v>
      </c>
      <c r="B520" s="132">
        <v>2013</v>
      </c>
      <c r="C520" s="133">
        <v>41293</v>
      </c>
      <c r="D520" s="132" t="s">
        <v>5210</v>
      </c>
      <c r="E520" s="132" t="s">
        <v>5234</v>
      </c>
      <c r="F520" s="132">
        <v>1</v>
      </c>
      <c r="G520" s="132">
        <v>6</v>
      </c>
      <c r="H520" s="132" t="s">
        <v>5384</v>
      </c>
      <c r="I520" s="132">
        <v>89</v>
      </c>
      <c r="J520" s="132" t="s">
        <v>433</v>
      </c>
      <c r="K520" s="132" t="s">
        <v>282</v>
      </c>
      <c r="L520" s="132">
        <v>20.12054794520548</v>
      </c>
      <c r="M520" s="132">
        <v>9</v>
      </c>
      <c r="N520" s="132">
        <v>36.066528751866343</v>
      </c>
      <c r="O520" s="132">
        <v>4.3294287677718213</v>
      </c>
      <c r="P520" s="132">
        <v>23.078242448550881</v>
      </c>
      <c r="Q520" s="132">
        <v>32.511163849554947</v>
      </c>
      <c r="R520" s="132">
        <v>4.3529194826444204</v>
      </c>
      <c r="S520" s="132">
        <v>19.452405401621689</v>
      </c>
      <c r="T520" s="132">
        <v>31.525145674141442</v>
      </c>
    </row>
    <row r="521" spans="1:20" x14ac:dyDescent="0.45">
      <c r="A521" s="160" t="s">
        <v>5262</v>
      </c>
      <c r="B521" s="160">
        <v>2013</v>
      </c>
      <c r="C521" s="161">
        <v>41293</v>
      </c>
      <c r="D521" s="160" t="s">
        <v>5210</v>
      </c>
      <c r="E521" s="160" t="s">
        <v>5234</v>
      </c>
      <c r="F521" s="160">
        <v>2</v>
      </c>
      <c r="G521" s="160">
        <v>1</v>
      </c>
      <c r="H521" s="160" t="s">
        <v>5385</v>
      </c>
      <c r="I521" s="160">
        <v>90</v>
      </c>
      <c r="J521" s="160" t="s">
        <v>3142</v>
      </c>
      <c r="K521" s="160" t="s">
        <v>5263</v>
      </c>
      <c r="L521" s="160">
        <v>26.205479452054799</v>
      </c>
      <c r="M521" s="160">
        <v>2</v>
      </c>
      <c r="N521" s="160">
        <v>33.310688802646901</v>
      </c>
      <c r="O521" s="160">
        <v>7.1419552677570914</v>
      </c>
      <c r="P521" s="160">
        <v>11.884822999375629</v>
      </c>
      <c r="Q521" s="160">
        <v>38.697106718227182</v>
      </c>
      <c r="R521" s="160">
        <v>6.4519217147268124</v>
      </c>
      <c r="S521" s="160">
        <v>19.341341574046741</v>
      </c>
      <c r="T521" s="160">
        <v>30.96863124752473</v>
      </c>
    </row>
    <row r="522" spans="1:20" x14ac:dyDescent="0.45">
      <c r="A522" s="160" t="s">
        <v>5262</v>
      </c>
      <c r="B522" s="160">
        <v>2013</v>
      </c>
      <c r="C522" s="161">
        <v>41293</v>
      </c>
      <c r="D522" s="160" t="s">
        <v>5210</v>
      </c>
      <c r="E522" s="160" t="s">
        <v>5234</v>
      </c>
      <c r="F522" s="160">
        <v>2</v>
      </c>
      <c r="G522" s="160">
        <v>2</v>
      </c>
      <c r="H522" s="160" t="s">
        <v>5385</v>
      </c>
      <c r="I522" s="160">
        <v>90</v>
      </c>
      <c r="J522" s="160" t="s">
        <v>5264</v>
      </c>
      <c r="K522" s="160" t="s">
        <v>5265</v>
      </c>
      <c r="L522" s="160"/>
      <c r="M522" s="160">
        <v>5</v>
      </c>
      <c r="N522" s="160">
        <v>33.482572572321487</v>
      </c>
      <c r="O522" s="160">
        <v>7.0871565136621699</v>
      </c>
      <c r="P522" s="160">
        <v>12.22110303133498</v>
      </c>
      <c r="Q522" s="160">
        <v>35.681660153798568</v>
      </c>
      <c r="R522" s="160">
        <v>6.1630141884771419</v>
      </c>
      <c r="S522" s="160">
        <v>17.192617588367149</v>
      </c>
      <c r="T522" s="160">
        <v>30.96863124752473</v>
      </c>
    </row>
    <row r="523" spans="1:20" x14ac:dyDescent="0.45">
      <c r="A523" s="160" t="s">
        <v>5262</v>
      </c>
      <c r="B523" s="160">
        <v>2013</v>
      </c>
      <c r="C523" s="161">
        <v>41293</v>
      </c>
      <c r="D523" s="160" t="s">
        <v>5210</v>
      </c>
      <c r="E523" s="160" t="s">
        <v>5234</v>
      </c>
      <c r="F523" s="160">
        <v>2</v>
      </c>
      <c r="G523" s="160">
        <v>3</v>
      </c>
      <c r="H523" s="160" t="s">
        <v>5385</v>
      </c>
      <c r="I523" s="160">
        <v>90</v>
      </c>
      <c r="J523" s="160" t="s">
        <v>5241</v>
      </c>
      <c r="K523" s="160" t="s">
        <v>5237</v>
      </c>
      <c r="L523" s="160"/>
      <c r="M523" s="160">
        <v>3</v>
      </c>
      <c r="N523" s="160">
        <v>28.014671818166441</v>
      </c>
      <c r="O523" s="160">
        <v>5.527299113068544</v>
      </c>
      <c r="P523" s="160">
        <v>11.432774478960811</v>
      </c>
      <c r="Q523" s="160">
        <v>29.57183333833304</v>
      </c>
      <c r="R523" s="160">
        <v>5.1293493732280053</v>
      </c>
      <c r="S523" s="160">
        <v>14.183785218649019</v>
      </c>
      <c r="T523" s="160">
        <v>30.96863124752473</v>
      </c>
    </row>
    <row r="524" spans="1:20" x14ac:dyDescent="0.45">
      <c r="A524" s="160" t="s">
        <v>5262</v>
      </c>
      <c r="B524" s="160">
        <v>2013</v>
      </c>
      <c r="C524" s="161">
        <v>41293</v>
      </c>
      <c r="D524" s="160" t="s">
        <v>5210</v>
      </c>
      <c r="E524" s="160" t="s">
        <v>5234</v>
      </c>
      <c r="F524" s="160">
        <v>2</v>
      </c>
      <c r="G524" s="160">
        <v>4</v>
      </c>
      <c r="H524" s="160" t="s">
        <v>5385</v>
      </c>
      <c r="I524" s="160">
        <v>90</v>
      </c>
      <c r="J524" s="160" t="s">
        <v>3991</v>
      </c>
      <c r="K524" s="160" t="s">
        <v>5227</v>
      </c>
      <c r="L524" s="160">
        <v>21.416438356164381</v>
      </c>
      <c r="M524" s="160">
        <v>11</v>
      </c>
      <c r="N524" s="160">
        <v>28.740179999142971</v>
      </c>
      <c r="O524" s="160">
        <v>4.8514940814672931</v>
      </c>
      <c r="P524" s="160">
        <v>14.185697754741099</v>
      </c>
      <c r="Q524" s="160">
        <v>28.758185461827988</v>
      </c>
      <c r="R524" s="160">
        <v>4.662784670947075</v>
      </c>
      <c r="S524" s="160">
        <v>14.769831448986761</v>
      </c>
      <c r="T524" s="160">
        <v>30.96863124752473</v>
      </c>
    </row>
    <row r="525" spans="1:20" x14ac:dyDescent="0.45">
      <c r="A525" s="160" t="s">
        <v>5262</v>
      </c>
      <c r="B525" s="160">
        <v>2013</v>
      </c>
      <c r="C525" s="161">
        <v>41293</v>
      </c>
      <c r="D525" s="160" t="s">
        <v>5210</v>
      </c>
      <c r="E525" s="160" t="s">
        <v>5234</v>
      </c>
      <c r="F525" s="160">
        <v>2</v>
      </c>
      <c r="G525" s="160">
        <v>5</v>
      </c>
      <c r="H525" s="160" t="s">
        <v>5385</v>
      </c>
      <c r="I525" s="160">
        <v>90</v>
      </c>
      <c r="J525" s="160" t="s">
        <v>2761</v>
      </c>
      <c r="K525" s="160" t="s">
        <v>5227</v>
      </c>
      <c r="L525" s="160">
        <v>24.605479452054791</v>
      </c>
      <c r="M525" s="160">
        <v>7</v>
      </c>
      <c r="N525" s="160">
        <v>29.812189470205809</v>
      </c>
      <c r="O525" s="160">
        <v>4.6289339160692133</v>
      </c>
      <c r="P525" s="160">
        <v>15.92538772199817</v>
      </c>
      <c r="Q525" s="160">
        <v>28.532770274277741</v>
      </c>
      <c r="R525" s="160">
        <v>4.5219507663593088</v>
      </c>
      <c r="S525" s="160">
        <v>14.966917975199809</v>
      </c>
      <c r="T525" s="160">
        <v>30.96863124752473</v>
      </c>
    </row>
    <row r="526" spans="1:20" x14ac:dyDescent="0.45">
      <c r="A526" s="160" t="s">
        <v>5262</v>
      </c>
      <c r="B526" s="160">
        <v>2013</v>
      </c>
      <c r="C526" s="161">
        <v>41293</v>
      </c>
      <c r="D526" s="160" t="s">
        <v>5210</v>
      </c>
      <c r="E526" s="160" t="s">
        <v>5234</v>
      </c>
      <c r="F526" s="160">
        <v>2</v>
      </c>
      <c r="G526" s="160">
        <v>9</v>
      </c>
      <c r="H526" s="160" t="s">
        <v>5385</v>
      </c>
      <c r="I526" s="160">
        <v>90</v>
      </c>
      <c r="J526" s="160" t="s">
        <v>3912</v>
      </c>
      <c r="K526" s="160" t="s">
        <v>91</v>
      </c>
      <c r="L526" s="160">
        <v>25.016438356164379</v>
      </c>
      <c r="M526" s="160">
        <v>13</v>
      </c>
      <c r="N526" s="160">
        <v>32.451484822664753</v>
      </c>
      <c r="O526" s="160">
        <v>4.5066904903354201</v>
      </c>
      <c r="P526" s="160">
        <v>18.931413351658481</v>
      </c>
      <c r="Q526" s="160">
        <v>29.281102853614161</v>
      </c>
      <c r="R526" s="160">
        <v>4.5025673060645186</v>
      </c>
      <c r="S526" s="160">
        <v>15.773400935420611</v>
      </c>
      <c r="T526" s="160">
        <v>30.96863124752473</v>
      </c>
    </row>
    <row r="527" spans="1:20" x14ac:dyDescent="0.45">
      <c r="A527" s="138" t="s">
        <v>5262</v>
      </c>
      <c r="B527" s="138">
        <v>2013</v>
      </c>
      <c r="C527" s="139">
        <v>41293</v>
      </c>
      <c r="D527" s="138" t="s">
        <v>5210</v>
      </c>
      <c r="E527" s="138" t="s">
        <v>5194</v>
      </c>
      <c r="F527" s="138" t="s">
        <v>5235</v>
      </c>
      <c r="G527" s="138">
        <v>1</v>
      </c>
      <c r="H527" s="138" t="s">
        <v>5386</v>
      </c>
      <c r="I527" s="138">
        <v>91</v>
      </c>
      <c r="J527" s="138" t="s">
        <v>422</v>
      </c>
      <c r="K527" s="138" t="s">
        <v>43</v>
      </c>
      <c r="L527" s="138">
        <v>21.978082191780821</v>
      </c>
      <c r="M527" s="138">
        <v>1</v>
      </c>
      <c r="N527" s="138">
        <v>31.374097488981519</v>
      </c>
      <c r="O527" s="138">
        <v>4.52150446474145</v>
      </c>
      <c r="P527" s="138">
        <v>17.80958409475717</v>
      </c>
      <c r="Q527" s="138">
        <v>34.865777031610072</v>
      </c>
      <c r="R527" s="138">
        <v>4.5095773143818736</v>
      </c>
      <c r="S527" s="138">
        <v>21.33704508846445</v>
      </c>
      <c r="T527" s="138">
        <v>34.999103785371283</v>
      </c>
    </row>
    <row r="528" spans="1:20" x14ac:dyDescent="0.45">
      <c r="A528" s="138" t="s">
        <v>5262</v>
      </c>
      <c r="B528" s="138">
        <v>2013</v>
      </c>
      <c r="C528" s="139">
        <v>41293</v>
      </c>
      <c r="D528" s="138" t="s">
        <v>5210</v>
      </c>
      <c r="E528" s="138" t="s">
        <v>5194</v>
      </c>
      <c r="F528" s="138" t="s">
        <v>5235</v>
      </c>
      <c r="G528" s="138">
        <v>2</v>
      </c>
      <c r="H528" s="138" t="s">
        <v>5386</v>
      </c>
      <c r="I528" s="138">
        <v>91</v>
      </c>
      <c r="J528" s="138" t="s">
        <v>3142</v>
      </c>
      <c r="K528" s="138" t="s">
        <v>5263</v>
      </c>
      <c r="L528" s="138">
        <v>26.205479452054799</v>
      </c>
      <c r="M528" s="138">
        <v>2</v>
      </c>
      <c r="N528" s="138">
        <v>38.697106718227182</v>
      </c>
      <c r="O528" s="138">
        <v>6.4519217147268124</v>
      </c>
      <c r="P528" s="138">
        <v>19.341341574046741</v>
      </c>
      <c r="Q528" s="138">
        <v>39.613900749731762</v>
      </c>
      <c r="R528" s="138">
        <v>5.7242672245069341</v>
      </c>
      <c r="S528" s="138">
        <v>22.441099076210961</v>
      </c>
      <c r="T528" s="138">
        <v>34.999103785371283</v>
      </c>
    </row>
    <row r="529" spans="1:20" x14ac:dyDescent="0.45">
      <c r="A529" s="138" t="s">
        <v>5262</v>
      </c>
      <c r="B529" s="138">
        <v>2013</v>
      </c>
      <c r="C529" s="139">
        <v>41293</v>
      </c>
      <c r="D529" s="138" t="s">
        <v>5210</v>
      </c>
      <c r="E529" s="138" t="s">
        <v>5194</v>
      </c>
      <c r="F529" s="138" t="s">
        <v>5235</v>
      </c>
      <c r="G529" s="138">
        <v>3</v>
      </c>
      <c r="H529" s="138" t="s">
        <v>5386</v>
      </c>
      <c r="I529" s="138">
        <v>91</v>
      </c>
      <c r="J529" s="138" t="s">
        <v>5241</v>
      </c>
      <c r="K529" s="138" t="s">
        <v>5237</v>
      </c>
      <c r="L529" s="138"/>
      <c r="M529" s="138">
        <v>3</v>
      </c>
      <c r="N529" s="138">
        <v>29.57183333833304</v>
      </c>
      <c r="O529" s="138">
        <v>5.1293493732280053</v>
      </c>
      <c r="P529" s="138">
        <v>14.183785218649019</v>
      </c>
      <c r="Q529" s="138">
        <v>31.38442216214877</v>
      </c>
      <c r="R529" s="138">
        <v>4.8442660388461913</v>
      </c>
      <c r="S529" s="138">
        <v>16.85162404561019</v>
      </c>
      <c r="T529" s="138">
        <v>34.999103785371283</v>
      </c>
    </row>
    <row r="530" spans="1:20" x14ac:dyDescent="0.45">
      <c r="A530" s="138" t="s">
        <v>5262</v>
      </c>
      <c r="B530" s="138">
        <v>2013</v>
      </c>
      <c r="C530" s="139">
        <v>41293</v>
      </c>
      <c r="D530" s="138" t="s">
        <v>5210</v>
      </c>
      <c r="E530" s="138" t="s">
        <v>5194</v>
      </c>
      <c r="F530" s="138" t="s">
        <v>5235</v>
      </c>
      <c r="G530" s="138">
        <v>4</v>
      </c>
      <c r="H530" s="138" t="s">
        <v>5386</v>
      </c>
      <c r="I530" s="138">
        <v>91</v>
      </c>
      <c r="J530" s="138" t="s">
        <v>344</v>
      </c>
      <c r="K530" s="138" t="s">
        <v>55</v>
      </c>
      <c r="L530" s="138">
        <v>25.709589041095889</v>
      </c>
      <c r="M530" s="138">
        <v>4</v>
      </c>
      <c r="N530" s="138">
        <v>36.6520402317012</v>
      </c>
      <c r="O530" s="138">
        <v>4.4077229810916219</v>
      </c>
      <c r="P530" s="138">
        <v>23.42887128842634</v>
      </c>
      <c r="Q530" s="138">
        <v>35.766879196195347</v>
      </c>
      <c r="R530" s="138">
        <v>4.3441660695586721</v>
      </c>
      <c r="S530" s="138">
        <v>22.73438098751933</v>
      </c>
      <c r="T530" s="138">
        <v>34.999103785371283</v>
      </c>
    </row>
    <row r="531" spans="1:20" x14ac:dyDescent="0.45">
      <c r="A531" s="138" t="s">
        <v>5262</v>
      </c>
      <c r="B531" s="138">
        <v>2013</v>
      </c>
      <c r="C531" s="139">
        <v>41293</v>
      </c>
      <c r="D531" s="138" t="s">
        <v>5210</v>
      </c>
      <c r="E531" s="138" t="s">
        <v>5194</v>
      </c>
      <c r="F531" s="138" t="s">
        <v>5235</v>
      </c>
      <c r="G531" s="138">
        <v>5</v>
      </c>
      <c r="H531" s="138" t="s">
        <v>5386</v>
      </c>
      <c r="I531" s="138">
        <v>91</v>
      </c>
      <c r="J531" s="138" t="s">
        <v>5264</v>
      </c>
      <c r="K531" s="138" t="s">
        <v>5265</v>
      </c>
      <c r="L531" s="138"/>
      <c r="M531" s="138">
        <v>5</v>
      </c>
      <c r="N531" s="138">
        <v>35.681660153798568</v>
      </c>
      <c r="O531" s="138">
        <v>6.1630141884771419</v>
      </c>
      <c r="P531" s="138">
        <v>17.192617588367149</v>
      </c>
      <c r="Q531" s="138">
        <v>33.135007989347912</v>
      </c>
      <c r="R531" s="138">
        <v>5.5483914823399054</v>
      </c>
      <c r="S531" s="138">
        <v>16.489833542328199</v>
      </c>
      <c r="T531" s="138">
        <v>34.999103785371283</v>
      </c>
    </row>
    <row r="532" spans="1:20" x14ac:dyDescent="0.45">
      <c r="A532" s="138" t="s">
        <v>5262</v>
      </c>
      <c r="B532" s="138">
        <v>2013</v>
      </c>
      <c r="C532" s="139">
        <v>41293</v>
      </c>
      <c r="D532" s="138" t="s">
        <v>5210</v>
      </c>
      <c r="E532" s="138" t="s">
        <v>5194</v>
      </c>
      <c r="F532" s="138" t="s">
        <v>5235</v>
      </c>
      <c r="G532" s="138">
        <v>6</v>
      </c>
      <c r="H532" s="138" t="s">
        <v>5386</v>
      </c>
      <c r="I532" s="138">
        <v>91</v>
      </c>
      <c r="J532" s="138" t="s">
        <v>343</v>
      </c>
      <c r="K532" s="138" t="s">
        <v>91</v>
      </c>
      <c r="L532" s="138">
        <v>22.158904109589042</v>
      </c>
      <c r="M532" s="138">
        <v>6</v>
      </c>
      <c r="N532" s="138">
        <v>38.017884781186162</v>
      </c>
      <c r="O532" s="138">
        <v>6.4404440423651534</v>
      </c>
      <c r="P532" s="138">
        <v>18.696552654090699</v>
      </c>
      <c r="Q532" s="138">
        <v>32.255799818177643</v>
      </c>
      <c r="R532" s="138">
        <v>5.8869339052200074</v>
      </c>
      <c r="S532" s="138">
        <v>14.59499810251762</v>
      </c>
      <c r="T532" s="138">
        <v>34.999103785371283</v>
      </c>
    </row>
    <row r="533" spans="1:20" x14ac:dyDescent="0.45">
      <c r="A533" s="138" t="s">
        <v>5262</v>
      </c>
      <c r="B533" s="138">
        <v>2013</v>
      </c>
      <c r="C533" s="139">
        <v>41293</v>
      </c>
      <c r="D533" s="138" t="s">
        <v>5210</v>
      </c>
      <c r="E533" s="138" t="s">
        <v>5194</v>
      </c>
      <c r="F533" s="138" t="s">
        <v>579</v>
      </c>
      <c r="G533" s="138">
        <v>1</v>
      </c>
      <c r="H533" s="138" t="s">
        <v>5387</v>
      </c>
      <c r="I533" s="138">
        <v>92</v>
      </c>
      <c r="J533" s="138" t="s">
        <v>2761</v>
      </c>
      <c r="K533" s="138" t="s">
        <v>5227</v>
      </c>
      <c r="L533" s="138">
        <v>24.605479452054791</v>
      </c>
      <c r="M533" s="138">
        <v>7</v>
      </c>
      <c r="N533" s="138">
        <v>28.532770274277741</v>
      </c>
      <c r="O533" s="138">
        <v>4.5219507663593088</v>
      </c>
      <c r="P533" s="138">
        <v>14.966917975199809</v>
      </c>
      <c r="Q533" s="138">
        <v>31.219458688170519</v>
      </c>
      <c r="R533" s="138">
        <v>4.5329204595010459</v>
      </c>
      <c r="S533" s="138">
        <v>17.620697309667381</v>
      </c>
      <c r="T533" s="138">
        <v>28.823677820790891</v>
      </c>
    </row>
    <row r="534" spans="1:20" x14ac:dyDescent="0.45">
      <c r="A534" s="138" t="s">
        <v>5262</v>
      </c>
      <c r="B534" s="138">
        <v>2013</v>
      </c>
      <c r="C534" s="139">
        <v>41293</v>
      </c>
      <c r="D534" s="138" t="s">
        <v>5210</v>
      </c>
      <c r="E534" s="138" t="s">
        <v>5194</v>
      </c>
      <c r="F534" s="138" t="s">
        <v>579</v>
      </c>
      <c r="G534" s="138">
        <v>2</v>
      </c>
      <c r="H534" s="138" t="s">
        <v>5387</v>
      </c>
      <c r="I534" s="138">
        <v>92</v>
      </c>
      <c r="J534" s="138" t="s">
        <v>3197</v>
      </c>
      <c r="K534" s="138" t="s">
        <v>2312</v>
      </c>
      <c r="L534" s="138">
        <v>25.238356164383561</v>
      </c>
      <c r="M534" s="138">
        <v>8</v>
      </c>
      <c r="N534" s="138">
        <v>26.334968592411322</v>
      </c>
      <c r="O534" s="138">
        <v>4.4127672611849276</v>
      </c>
      <c r="P534" s="138">
        <v>13.09666680885654</v>
      </c>
      <c r="Q534" s="138">
        <v>27.932206555094101</v>
      </c>
      <c r="R534" s="138">
        <v>4.374030080380142</v>
      </c>
      <c r="S534" s="138">
        <v>14.810116313953669</v>
      </c>
      <c r="T534" s="138">
        <v>28.823677820790891</v>
      </c>
    </row>
    <row r="535" spans="1:20" x14ac:dyDescent="0.45">
      <c r="A535" s="138" t="s">
        <v>5262</v>
      </c>
      <c r="B535" s="138">
        <v>2013</v>
      </c>
      <c r="C535" s="139">
        <v>41293</v>
      </c>
      <c r="D535" s="138" t="s">
        <v>5210</v>
      </c>
      <c r="E535" s="138" t="s">
        <v>5194</v>
      </c>
      <c r="F535" s="138" t="s">
        <v>579</v>
      </c>
      <c r="G535" s="138">
        <v>3</v>
      </c>
      <c r="H535" s="138" t="s">
        <v>5387</v>
      </c>
      <c r="I535" s="138">
        <v>92</v>
      </c>
      <c r="J535" s="138" t="s">
        <v>433</v>
      </c>
      <c r="K535" s="138" t="s">
        <v>282</v>
      </c>
      <c r="L535" s="138">
        <v>20.12054794520548</v>
      </c>
      <c r="M535" s="138">
        <v>9</v>
      </c>
      <c r="N535" s="138">
        <v>32.511163849554947</v>
      </c>
      <c r="O535" s="138">
        <v>4.3529194826444204</v>
      </c>
      <c r="P535" s="138">
        <v>19.452405401621689</v>
      </c>
      <c r="Q535" s="138">
        <v>31.77979562666367</v>
      </c>
      <c r="R535" s="138">
        <v>4.3201151537651663</v>
      </c>
      <c r="S535" s="138">
        <v>18.819450165368171</v>
      </c>
      <c r="T535" s="138">
        <v>28.823677820790891</v>
      </c>
    </row>
    <row r="536" spans="1:20" x14ac:dyDescent="0.45">
      <c r="A536" s="138" t="s">
        <v>5262</v>
      </c>
      <c r="B536" s="138">
        <v>2013</v>
      </c>
      <c r="C536" s="139">
        <v>41293</v>
      </c>
      <c r="D536" s="138" t="s">
        <v>5210</v>
      </c>
      <c r="E536" s="138" t="s">
        <v>5194</v>
      </c>
      <c r="F536" s="138" t="s">
        <v>579</v>
      </c>
      <c r="G536" s="138">
        <v>4</v>
      </c>
      <c r="H536" s="138" t="s">
        <v>5387</v>
      </c>
      <c r="I536" s="138">
        <v>92</v>
      </c>
      <c r="J536" s="138" t="s">
        <v>395</v>
      </c>
      <c r="K536" s="138" t="s">
        <v>88</v>
      </c>
      <c r="L536" s="138">
        <v>26.13150684931507</v>
      </c>
      <c r="M536" s="138">
        <v>10</v>
      </c>
      <c r="N536" s="138">
        <v>27.981300925882461</v>
      </c>
      <c r="O536" s="138">
        <v>4.7262088296634506</v>
      </c>
      <c r="P536" s="138">
        <v>13.802674436892101</v>
      </c>
      <c r="Q536" s="138">
        <v>26.976782262284122</v>
      </c>
      <c r="R536" s="138">
        <v>4.6060488122897683</v>
      </c>
      <c r="S536" s="138">
        <v>13.158635825414811</v>
      </c>
      <c r="T536" s="138">
        <v>28.823677820790891</v>
      </c>
    </row>
    <row r="537" spans="1:20" x14ac:dyDescent="0.45">
      <c r="A537" s="138" t="s">
        <v>5262</v>
      </c>
      <c r="B537" s="138">
        <v>2013</v>
      </c>
      <c r="C537" s="139">
        <v>41293</v>
      </c>
      <c r="D537" s="138" t="s">
        <v>5210</v>
      </c>
      <c r="E537" s="138" t="s">
        <v>5194</v>
      </c>
      <c r="F537" s="138" t="s">
        <v>579</v>
      </c>
      <c r="G537" s="138">
        <v>5</v>
      </c>
      <c r="H537" s="138" t="s">
        <v>5387</v>
      </c>
      <c r="I537" s="138">
        <v>92</v>
      </c>
      <c r="J537" s="138" t="s">
        <v>3991</v>
      </c>
      <c r="K537" s="138" t="s">
        <v>5227</v>
      </c>
      <c r="L537" s="138">
        <v>21.416438356164381</v>
      </c>
      <c r="M537" s="138">
        <v>11</v>
      </c>
      <c r="N537" s="138">
        <v>28.758185461827988</v>
      </c>
      <c r="O537" s="138">
        <v>4.662784670947075</v>
      </c>
      <c r="P537" s="138">
        <v>14.769831448986761</v>
      </c>
      <c r="Q537" s="138">
        <v>25.97077948288301</v>
      </c>
      <c r="R537" s="138">
        <v>4.6457008465810512</v>
      </c>
      <c r="S537" s="138">
        <v>12.03367694313985</v>
      </c>
      <c r="T537" s="138">
        <v>28.823677820790891</v>
      </c>
    </row>
    <row r="538" spans="1:20" x14ac:dyDescent="0.45">
      <c r="A538" s="130" t="s">
        <v>319</v>
      </c>
      <c r="B538" s="130">
        <v>2013</v>
      </c>
      <c r="C538" s="131">
        <v>41329</v>
      </c>
      <c r="D538" s="130" t="s">
        <v>5255</v>
      </c>
      <c r="E538" s="130" t="s">
        <v>1943</v>
      </c>
      <c r="F538" s="130">
        <v>1</v>
      </c>
      <c r="G538" s="130">
        <v>1</v>
      </c>
      <c r="H538" s="130" t="s">
        <v>5388</v>
      </c>
      <c r="I538" s="130">
        <v>93</v>
      </c>
      <c r="J538" s="130" t="s">
        <v>3397</v>
      </c>
      <c r="K538" s="130" t="s">
        <v>79</v>
      </c>
      <c r="L538" s="130">
        <v>21.25479452054795</v>
      </c>
      <c r="M538" s="130">
        <v>1</v>
      </c>
      <c r="N538" s="130">
        <v>32.659733351749281</v>
      </c>
      <c r="O538" s="130">
        <v>4.4036695983110743</v>
      </c>
      <c r="P538" s="130">
        <v>19.44872455681606</v>
      </c>
      <c r="Q538" s="130">
        <v>35.070386005028247</v>
      </c>
      <c r="R538" s="130">
        <v>4.451732497194798</v>
      </c>
      <c r="S538" s="130">
        <v>21.715188513443859</v>
      </c>
      <c r="T538" s="130">
        <v>31.85597106505697</v>
      </c>
    </row>
    <row r="539" spans="1:20" x14ac:dyDescent="0.45">
      <c r="A539" s="130" t="s">
        <v>319</v>
      </c>
      <c r="B539" s="130">
        <v>2013</v>
      </c>
      <c r="C539" s="131">
        <v>41329</v>
      </c>
      <c r="D539" s="130" t="s">
        <v>5255</v>
      </c>
      <c r="E539" s="130" t="s">
        <v>1943</v>
      </c>
      <c r="F539" s="130">
        <v>1</v>
      </c>
      <c r="G539" s="130">
        <v>2</v>
      </c>
      <c r="H539" s="130" t="s">
        <v>5388</v>
      </c>
      <c r="I539" s="130">
        <v>93</v>
      </c>
      <c r="J539" s="130" t="s">
        <v>433</v>
      </c>
      <c r="K539" s="130" t="s">
        <v>282</v>
      </c>
      <c r="L539" s="130">
        <v>20.219178082191782</v>
      </c>
      <c r="M539" s="130">
        <v>8</v>
      </c>
      <c r="N539" s="130">
        <v>31.77979562666367</v>
      </c>
      <c r="O539" s="130">
        <v>4.3201151537651663</v>
      </c>
      <c r="P539" s="130">
        <v>18.819450165368171</v>
      </c>
      <c r="Q539" s="130">
        <v>32.811236773663943</v>
      </c>
      <c r="R539" s="130">
        <v>4.3138451348783287</v>
      </c>
      <c r="S539" s="130">
        <v>19.869701369028959</v>
      </c>
      <c r="T539" s="130">
        <v>31.85597106505697</v>
      </c>
    </row>
    <row r="540" spans="1:20" x14ac:dyDescent="0.45">
      <c r="A540" s="130" t="s">
        <v>319</v>
      </c>
      <c r="B540" s="130">
        <v>2013</v>
      </c>
      <c r="C540" s="131">
        <v>41329</v>
      </c>
      <c r="D540" s="130" t="s">
        <v>5255</v>
      </c>
      <c r="E540" s="130" t="s">
        <v>1943</v>
      </c>
      <c r="F540" s="130">
        <v>1</v>
      </c>
      <c r="G540" s="130">
        <v>3</v>
      </c>
      <c r="H540" s="130" t="s">
        <v>5388</v>
      </c>
      <c r="I540" s="130">
        <v>93</v>
      </c>
      <c r="J540" s="130" t="s">
        <v>367</v>
      </c>
      <c r="K540" s="130" t="s">
        <v>121</v>
      </c>
      <c r="L540" s="130">
        <v>21.920547945205481</v>
      </c>
      <c r="M540" s="130">
        <v>5</v>
      </c>
      <c r="N540" s="130">
        <v>27.085875014730821</v>
      </c>
      <c r="O540" s="130">
        <v>4.6444799010866697</v>
      </c>
      <c r="P540" s="130">
        <v>13.152435311470811</v>
      </c>
      <c r="Q540" s="130">
        <v>28.093367261439418</v>
      </c>
      <c r="R540" s="130">
        <v>4.5334267492217251</v>
      </c>
      <c r="S540" s="130">
        <v>14.49308701377424</v>
      </c>
      <c r="T540" s="130">
        <v>31.85597106505697</v>
      </c>
    </row>
    <row r="541" spans="1:20" x14ac:dyDescent="0.45">
      <c r="A541" s="130" t="s">
        <v>319</v>
      </c>
      <c r="B541" s="130">
        <v>2013</v>
      </c>
      <c r="C541" s="131">
        <v>41329</v>
      </c>
      <c r="D541" s="130" t="s">
        <v>5255</v>
      </c>
      <c r="E541" s="130" t="s">
        <v>1943</v>
      </c>
      <c r="F541" s="130">
        <v>1</v>
      </c>
      <c r="G541" s="130">
        <v>4</v>
      </c>
      <c r="H541" s="130" t="s">
        <v>5388</v>
      </c>
      <c r="I541" s="130">
        <v>93</v>
      </c>
      <c r="J541" s="130" t="s">
        <v>3142</v>
      </c>
      <c r="K541" s="130" t="s">
        <v>5237</v>
      </c>
      <c r="L541" s="130">
        <v>26.304109589041101</v>
      </c>
      <c r="M541" s="130">
        <v>2</v>
      </c>
      <c r="N541" s="130">
        <v>39.613900749731762</v>
      </c>
      <c r="O541" s="130">
        <v>5.7242672245069341</v>
      </c>
      <c r="P541" s="130">
        <v>22.441099076210961</v>
      </c>
      <c r="Q541" s="130">
        <v>35.740363323813263</v>
      </c>
      <c r="R541" s="130">
        <v>5.290070766499432</v>
      </c>
      <c r="S541" s="130">
        <v>19.870151024314961</v>
      </c>
      <c r="T541" s="130">
        <v>31.85597106505697</v>
      </c>
    </row>
    <row r="542" spans="1:20" x14ac:dyDescent="0.45">
      <c r="A542" s="130" t="s">
        <v>319</v>
      </c>
      <c r="B542" s="130">
        <v>2013</v>
      </c>
      <c r="C542" s="131">
        <v>41329</v>
      </c>
      <c r="D542" s="130" t="s">
        <v>5255</v>
      </c>
      <c r="E542" s="130" t="s">
        <v>1943</v>
      </c>
      <c r="F542" s="130">
        <v>1</v>
      </c>
      <c r="G542" s="130">
        <v>5</v>
      </c>
      <c r="H542" s="130" t="s">
        <v>5388</v>
      </c>
      <c r="I542" s="130">
        <v>93</v>
      </c>
      <c r="J542" s="130" t="s">
        <v>397</v>
      </c>
      <c r="K542" s="130" t="s">
        <v>177</v>
      </c>
      <c r="L542" s="130">
        <v>20.263013698630139</v>
      </c>
      <c r="M542" s="130">
        <v>23</v>
      </c>
      <c r="N542" s="130">
        <v>28.140550582409301</v>
      </c>
      <c r="O542" s="130">
        <v>4.707791430007549</v>
      </c>
      <c r="P542" s="130">
        <v>14.017176292386649</v>
      </c>
      <c r="Q542" s="130">
        <v>25.930257644320029</v>
      </c>
      <c r="R542" s="130">
        <v>4.7071669858278558</v>
      </c>
      <c r="S542" s="130">
        <v>11.80875668683646</v>
      </c>
      <c r="T542" s="130">
        <v>31.85597106505697</v>
      </c>
    </row>
    <row r="543" spans="1:20" x14ac:dyDescent="0.45">
      <c r="A543" s="150" t="s">
        <v>319</v>
      </c>
      <c r="B543" s="150">
        <v>2013</v>
      </c>
      <c r="C543" s="151">
        <v>41329</v>
      </c>
      <c r="D543" s="150" t="s">
        <v>5255</v>
      </c>
      <c r="E543" s="150" t="s">
        <v>1943</v>
      </c>
      <c r="F543" s="150">
        <v>2</v>
      </c>
      <c r="G543" s="150">
        <v>1</v>
      </c>
      <c r="H543" s="150" t="s">
        <v>5389</v>
      </c>
      <c r="I543" s="150">
        <v>94</v>
      </c>
      <c r="J543" s="150" t="s">
        <v>345</v>
      </c>
      <c r="K543" s="150" t="s">
        <v>88</v>
      </c>
      <c r="L543" s="150">
        <v>22.30684931506849</v>
      </c>
      <c r="M543" s="150">
        <v>6</v>
      </c>
      <c r="N543" s="150">
        <v>46.128547619982633</v>
      </c>
      <c r="O543" s="150">
        <v>4.7414236526438316</v>
      </c>
      <c r="P543" s="150">
        <v>31.904276662051132</v>
      </c>
      <c r="Q543" s="150">
        <v>47.178767332154493</v>
      </c>
      <c r="R543" s="150">
        <v>4.8289811950812904</v>
      </c>
      <c r="S543" s="150">
        <v>32.691823746910629</v>
      </c>
      <c r="T543" s="150">
        <v>31.08540809297104</v>
      </c>
    </row>
    <row r="544" spans="1:20" x14ac:dyDescent="0.45">
      <c r="A544" s="150" t="s">
        <v>319</v>
      </c>
      <c r="B544" s="150">
        <v>2013</v>
      </c>
      <c r="C544" s="151">
        <v>41329</v>
      </c>
      <c r="D544" s="150" t="s">
        <v>5255</v>
      </c>
      <c r="E544" s="150" t="s">
        <v>1943</v>
      </c>
      <c r="F544" s="150">
        <v>2</v>
      </c>
      <c r="G544" s="150">
        <v>2</v>
      </c>
      <c r="H544" s="150" t="s">
        <v>5389</v>
      </c>
      <c r="I544" s="150">
        <v>94</v>
      </c>
      <c r="J544" s="150" t="s">
        <v>3912</v>
      </c>
      <c r="K544" s="150" t="s">
        <v>91</v>
      </c>
      <c r="L544" s="150">
        <v>25.11506849315068</v>
      </c>
      <c r="M544" s="150">
        <v>11</v>
      </c>
      <c r="N544" s="150">
        <v>29.281102853614161</v>
      </c>
      <c r="O544" s="150">
        <v>4.5025673060645186</v>
      </c>
      <c r="P544" s="150">
        <v>15.773400935420611</v>
      </c>
      <c r="Q544" s="150">
        <v>31.25103264244057</v>
      </c>
      <c r="R544" s="150">
        <v>4.4677036509263957</v>
      </c>
      <c r="S544" s="150">
        <v>17.84792168966138</v>
      </c>
      <c r="T544" s="150">
        <v>31.08540809297104</v>
      </c>
    </row>
    <row r="545" spans="1:20" x14ac:dyDescent="0.45">
      <c r="A545" s="150" t="s">
        <v>319</v>
      </c>
      <c r="B545" s="150">
        <v>2013</v>
      </c>
      <c r="C545" s="151">
        <v>41329</v>
      </c>
      <c r="D545" s="150" t="s">
        <v>5255</v>
      </c>
      <c r="E545" s="150" t="s">
        <v>1943</v>
      </c>
      <c r="F545" s="150">
        <v>2</v>
      </c>
      <c r="G545" s="150">
        <v>3</v>
      </c>
      <c r="H545" s="150" t="s">
        <v>5389</v>
      </c>
      <c r="I545" s="150">
        <v>94</v>
      </c>
      <c r="J545" s="150" t="s">
        <v>5061</v>
      </c>
      <c r="K545" s="150" t="s">
        <v>5228</v>
      </c>
      <c r="L545" s="150">
        <v>19.457534246575339</v>
      </c>
      <c r="M545" s="150">
        <v>23</v>
      </c>
      <c r="N545" s="150">
        <v>20.607162359189331</v>
      </c>
      <c r="O545" s="150">
        <v>6.0112999102724753</v>
      </c>
      <c r="P545" s="150">
        <v>2.573262628371904</v>
      </c>
      <c r="Q545" s="150">
        <v>24.30584533237478</v>
      </c>
      <c r="R545" s="150">
        <v>5.4329146923673841</v>
      </c>
      <c r="S545" s="150">
        <v>8.0071012552726302</v>
      </c>
      <c r="T545" s="150">
        <v>31.08540809297104</v>
      </c>
    </row>
    <row r="546" spans="1:20" x14ac:dyDescent="0.45">
      <c r="A546" s="150" t="s">
        <v>319</v>
      </c>
      <c r="B546" s="150">
        <v>2013</v>
      </c>
      <c r="C546" s="151">
        <v>41329</v>
      </c>
      <c r="D546" s="150" t="s">
        <v>5255</v>
      </c>
      <c r="E546" s="150" t="s">
        <v>1943</v>
      </c>
      <c r="F546" s="150">
        <v>2</v>
      </c>
      <c r="G546" s="150">
        <v>4</v>
      </c>
      <c r="H546" s="150" t="s">
        <v>5389</v>
      </c>
      <c r="I546" s="150">
        <v>94</v>
      </c>
      <c r="J546" s="150" t="s">
        <v>398</v>
      </c>
      <c r="K546" s="150" t="s">
        <v>52</v>
      </c>
      <c r="L546" s="150">
        <v>24.917808219178081</v>
      </c>
      <c r="M546" s="150">
        <v>7</v>
      </c>
      <c r="N546" s="150">
        <v>32.054193468222003</v>
      </c>
      <c r="O546" s="150">
        <v>4.5608088676652399</v>
      </c>
      <c r="P546" s="150">
        <v>18.371766865226281</v>
      </c>
      <c r="Q546" s="150">
        <v>31.12473638008354</v>
      </c>
      <c r="R546" s="150">
        <v>4.4575683361898584</v>
      </c>
      <c r="S546" s="150">
        <v>17.752031371513969</v>
      </c>
      <c r="T546" s="150">
        <v>31.08540809297104</v>
      </c>
    </row>
    <row r="547" spans="1:20" x14ac:dyDescent="0.45">
      <c r="A547" s="150" t="s">
        <v>319</v>
      </c>
      <c r="B547" s="150">
        <v>2013</v>
      </c>
      <c r="C547" s="151">
        <v>41329</v>
      </c>
      <c r="D547" s="150" t="s">
        <v>5255</v>
      </c>
      <c r="E547" s="150" t="s">
        <v>1943</v>
      </c>
      <c r="F547" s="150">
        <v>2</v>
      </c>
      <c r="G547" s="150">
        <v>5</v>
      </c>
      <c r="H547" s="150" t="s">
        <v>5389</v>
      </c>
      <c r="I547" s="150">
        <v>94</v>
      </c>
      <c r="J547" s="150" t="s">
        <v>2535</v>
      </c>
      <c r="K547" s="150" t="s">
        <v>5212</v>
      </c>
      <c r="L547" s="150">
        <v>23.156164383561649</v>
      </c>
      <c r="M547" s="150">
        <v>23</v>
      </c>
      <c r="N547" s="150">
        <v>30.509235701724009</v>
      </c>
      <c r="O547" s="150">
        <v>4.3933813117462437</v>
      </c>
      <c r="P547" s="150">
        <v>17.329091766485281</v>
      </c>
      <c r="Q547" s="150">
        <v>28.95547664906276</v>
      </c>
      <c r="R547" s="150">
        <v>4.354270192215135</v>
      </c>
      <c r="S547" s="150">
        <v>15.892666072417359</v>
      </c>
      <c r="T547" s="150">
        <v>31.08540809297104</v>
      </c>
    </row>
    <row r="548" spans="1:20" x14ac:dyDescent="0.45">
      <c r="A548" s="150" t="s">
        <v>319</v>
      </c>
      <c r="B548" s="150">
        <v>2013</v>
      </c>
      <c r="C548" s="151">
        <v>41329</v>
      </c>
      <c r="D548" s="150" t="s">
        <v>5255</v>
      </c>
      <c r="E548" s="150" t="s">
        <v>1943</v>
      </c>
      <c r="F548" s="150">
        <v>2</v>
      </c>
      <c r="G548" s="150">
        <v>6</v>
      </c>
      <c r="H548" s="150" t="s">
        <v>5389</v>
      </c>
      <c r="I548" s="150">
        <v>94</v>
      </c>
      <c r="J548" s="150" t="s">
        <v>3197</v>
      </c>
      <c r="K548" s="150" t="s">
        <v>2312</v>
      </c>
      <c r="L548" s="150">
        <v>25.336986301369858</v>
      </c>
      <c r="M548" s="150">
        <v>3</v>
      </c>
      <c r="N548" s="150">
        <v>27.932206555094101</v>
      </c>
      <c r="O548" s="150">
        <v>4.374030080380142</v>
      </c>
      <c r="P548" s="150">
        <v>14.810116313953669</v>
      </c>
      <c r="Q548" s="150">
        <v>25.45824500798842</v>
      </c>
      <c r="R548" s="150">
        <v>4.4188999139693461</v>
      </c>
      <c r="S548" s="150">
        <v>12.201545266080389</v>
      </c>
      <c r="T548" s="150">
        <v>31.08540809297104</v>
      </c>
    </row>
    <row r="549" spans="1:20" x14ac:dyDescent="0.45">
      <c r="A549" s="152" t="s">
        <v>319</v>
      </c>
      <c r="B549" s="152">
        <v>2013</v>
      </c>
      <c r="C549" s="153">
        <v>41329</v>
      </c>
      <c r="D549" s="152" t="s">
        <v>5255</v>
      </c>
      <c r="E549" s="152" t="s">
        <v>1943</v>
      </c>
      <c r="F549" s="152">
        <v>3</v>
      </c>
      <c r="G549" s="152">
        <v>1</v>
      </c>
      <c r="H549" s="152" t="s">
        <v>5390</v>
      </c>
      <c r="I549" s="152">
        <v>95</v>
      </c>
      <c r="J549" s="152" t="s">
        <v>344</v>
      </c>
      <c r="K549" s="152" t="s">
        <v>55</v>
      </c>
      <c r="L549" s="152">
        <v>25.80821917808219</v>
      </c>
      <c r="M549" s="152">
        <v>4</v>
      </c>
      <c r="N549" s="152">
        <v>35.766879196195347</v>
      </c>
      <c r="O549" s="152">
        <v>4.3441660695586721</v>
      </c>
      <c r="P549" s="152">
        <v>22.73438098751933</v>
      </c>
      <c r="Q549" s="152">
        <v>37.838213815401907</v>
      </c>
      <c r="R549" s="152">
        <v>4.4091573679252134</v>
      </c>
      <c r="S549" s="152">
        <v>24.610741711626279</v>
      </c>
      <c r="T549" s="152">
        <v>32.04381383054416</v>
      </c>
    </row>
    <row r="550" spans="1:20" x14ac:dyDescent="0.45">
      <c r="A550" s="152" t="s">
        <v>319</v>
      </c>
      <c r="B550" s="152">
        <v>2013</v>
      </c>
      <c r="C550" s="153">
        <v>41329</v>
      </c>
      <c r="D550" s="152" t="s">
        <v>5255</v>
      </c>
      <c r="E550" s="152" t="s">
        <v>1943</v>
      </c>
      <c r="F550" s="152">
        <v>3</v>
      </c>
      <c r="G550" s="152">
        <v>2</v>
      </c>
      <c r="H550" s="152" t="s">
        <v>5390</v>
      </c>
      <c r="I550" s="152">
        <v>95</v>
      </c>
      <c r="J550" s="152" t="s">
        <v>368</v>
      </c>
      <c r="K550" s="152" t="s">
        <v>131</v>
      </c>
      <c r="L550" s="152">
        <v>24.605479452054791</v>
      </c>
      <c r="M550" s="152">
        <v>9</v>
      </c>
      <c r="N550" s="152">
        <v>29.601708900552669</v>
      </c>
      <c r="O550" s="152">
        <v>4.4973069254186644</v>
      </c>
      <c r="P550" s="152">
        <v>16.109788124296681</v>
      </c>
      <c r="Q550" s="152">
        <v>31.431623936058301</v>
      </c>
      <c r="R550" s="152">
        <v>4.425498064150668</v>
      </c>
      <c r="S550" s="152">
        <v>18.155129743606299</v>
      </c>
      <c r="T550" s="152">
        <v>32.04381383054416</v>
      </c>
    </row>
    <row r="551" spans="1:20" x14ac:dyDescent="0.45">
      <c r="A551" s="152" t="s">
        <v>319</v>
      </c>
      <c r="B551" s="152">
        <v>2013</v>
      </c>
      <c r="C551" s="153">
        <v>41329</v>
      </c>
      <c r="D551" s="152" t="s">
        <v>5255</v>
      </c>
      <c r="E551" s="152" t="s">
        <v>1943</v>
      </c>
      <c r="F551" s="152">
        <v>3</v>
      </c>
      <c r="G551" s="152">
        <v>3</v>
      </c>
      <c r="H551" s="152" t="s">
        <v>5390</v>
      </c>
      <c r="I551" s="152">
        <v>95</v>
      </c>
      <c r="J551" s="152" t="s">
        <v>3991</v>
      </c>
      <c r="K551" s="152" t="s">
        <v>5227</v>
      </c>
      <c r="L551" s="152">
        <v>21.515068493150689</v>
      </c>
      <c r="M551" s="152">
        <v>10</v>
      </c>
      <c r="N551" s="152">
        <v>25.97077948288301</v>
      </c>
      <c r="O551" s="152">
        <v>4.6457008465810512</v>
      </c>
      <c r="P551" s="152">
        <v>12.03367694313985</v>
      </c>
      <c r="Q551" s="152">
        <v>27.613761642301149</v>
      </c>
      <c r="R551" s="152">
        <v>4.5045755150478799</v>
      </c>
      <c r="S551" s="152">
        <v>14.100035097157511</v>
      </c>
      <c r="T551" s="152">
        <v>32.04381383054416</v>
      </c>
    </row>
    <row r="552" spans="1:20" x14ac:dyDescent="0.45">
      <c r="A552" s="152" t="s">
        <v>319</v>
      </c>
      <c r="B552" s="152">
        <v>2013</v>
      </c>
      <c r="C552" s="153">
        <v>41329</v>
      </c>
      <c r="D552" s="152" t="s">
        <v>5255</v>
      </c>
      <c r="E552" s="152" t="s">
        <v>1943</v>
      </c>
      <c r="F552" s="152">
        <v>3</v>
      </c>
      <c r="G552" s="152">
        <v>4</v>
      </c>
      <c r="H552" s="152" t="s">
        <v>5390</v>
      </c>
      <c r="I552" s="152">
        <v>95</v>
      </c>
      <c r="J552" s="152" t="s">
        <v>343</v>
      </c>
      <c r="K552" s="152" t="s">
        <v>91</v>
      </c>
      <c r="L552" s="152">
        <v>22.257534246575339</v>
      </c>
      <c r="M552" s="152">
        <v>13</v>
      </c>
      <c r="N552" s="152">
        <v>32.255799818177643</v>
      </c>
      <c r="O552" s="152">
        <v>5.8869339052200074</v>
      </c>
      <c r="P552" s="152">
        <v>14.59499810251762</v>
      </c>
      <c r="Q552" s="152">
        <v>31.330265016003349</v>
      </c>
      <c r="R552" s="152">
        <v>5.3197602466388609</v>
      </c>
      <c r="S552" s="152">
        <v>15.370984276086761</v>
      </c>
      <c r="T552" s="152">
        <v>32.04381383054416</v>
      </c>
    </row>
    <row r="553" spans="1:20" x14ac:dyDescent="0.45">
      <c r="A553" s="152" t="s">
        <v>319</v>
      </c>
      <c r="B553" s="152">
        <v>2013</v>
      </c>
      <c r="C553" s="153">
        <v>41329</v>
      </c>
      <c r="D553" s="152" t="s">
        <v>5255</v>
      </c>
      <c r="E553" s="152" t="s">
        <v>1943</v>
      </c>
      <c r="F553" s="152">
        <v>3</v>
      </c>
      <c r="G553" s="152">
        <v>5</v>
      </c>
      <c r="H553" s="152" t="s">
        <v>5390</v>
      </c>
      <c r="I553" s="152">
        <v>95</v>
      </c>
      <c r="J553" s="152" t="s">
        <v>395</v>
      </c>
      <c r="K553" s="152" t="s">
        <v>88</v>
      </c>
      <c r="L553" s="152">
        <v>26.230136986301371</v>
      </c>
      <c r="M553" s="152">
        <v>23</v>
      </c>
      <c r="N553" s="152">
        <v>26.976782262284122</v>
      </c>
      <c r="O553" s="152">
        <v>4.6060488122897683</v>
      </c>
      <c r="P553" s="152">
        <v>13.158635825414811</v>
      </c>
      <c r="Q553" s="152">
        <v>26.59426655711454</v>
      </c>
      <c r="R553" s="152">
        <v>4.4892876147428051</v>
      </c>
      <c r="S553" s="152">
        <v>13.12640371288613</v>
      </c>
      <c r="T553" s="152">
        <v>32.04381383054416</v>
      </c>
    </row>
    <row r="554" spans="1:20" x14ac:dyDescent="0.45">
      <c r="A554" s="152" t="s">
        <v>319</v>
      </c>
      <c r="B554" s="152">
        <v>2013</v>
      </c>
      <c r="C554" s="153">
        <v>41329</v>
      </c>
      <c r="D554" s="152" t="s">
        <v>5255</v>
      </c>
      <c r="E554" s="152" t="s">
        <v>1943</v>
      </c>
      <c r="F554" s="152">
        <v>3</v>
      </c>
      <c r="G554" s="152">
        <v>9</v>
      </c>
      <c r="H554" s="152" t="s">
        <v>5390</v>
      </c>
      <c r="I554" s="152">
        <v>95</v>
      </c>
      <c r="J554" s="152" t="s">
        <v>3210</v>
      </c>
      <c r="K554" s="152" t="s">
        <v>5237</v>
      </c>
      <c r="L554" s="152">
        <v>27.013698630136989</v>
      </c>
      <c r="M554" s="152">
        <v>23</v>
      </c>
      <c r="N554" s="152">
        <v>41.690933323172153</v>
      </c>
      <c r="O554" s="152">
        <v>4.5071716449441093</v>
      </c>
      <c r="P554" s="152">
        <v>28.169418388339821</v>
      </c>
      <c r="Q554" s="152">
        <v>37.029944355613239</v>
      </c>
      <c r="R554" s="152">
        <v>4.4640617207091529</v>
      </c>
      <c r="S554" s="152">
        <v>23.637759193485781</v>
      </c>
      <c r="T554" s="152">
        <v>32.04381383054416</v>
      </c>
    </row>
    <row r="555" spans="1:20" x14ac:dyDescent="0.45">
      <c r="A555" s="130" t="s">
        <v>319</v>
      </c>
      <c r="B555" s="130">
        <v>2013</v>
      </c>
      <c r="C555" s="131">
        <v>41329</v>
      </c>
      <c r="D555" s="130" t="s">
        <v>5255</v>
      </c>
      <c r="E555" s="130" t="s">
        <v>5233</v>
      </c>
      <c r="F555" s="130">
        <v>1</v>
      </c>
      <c r="G555" s="130">
        <v>1</v>
      </c>
      <c r="H555" s="130" t="s">
        <v>5391</v>
      </c>
      <c r="I555" s="130">
        <v>96</v>
      </c>
      <c r="J555" s="130" t="s">
        <v>398</v>
      </c>
      <c r="K555" s="130" t="s">
        <v>52</v>
      </c>
      <c r="L555" s="130">
        <v>24.917808219178081</v>
      </c>
      <c r="M555" s="130">
        <v>7</v>
      </c>
      <c r="N555" s="130">
        <v>31.12473638008354</v>
      </c>
      <c r="O555" s="130">
        <v>4.4575683361898584</v>
      </c>
      <c r="P555" s="130">
        <v>17.752031371513969</v>
      </c>
      <c r="Q555" s="130">
        <v>33.232566792649621</v>
      </c>
      <c r="R555" s="130">
        <v>4.5208095580685734</v>
      </c>
      <c r="S555" s="130">
        <v>19.670138118443901</v>
      </c>
      <c r="T555" s="130">
        <v>29.875961326647271</v>
      </c>
    </row>
    <row r="556" spans="1:20" x14ac:dyDescent="0.45">
      <c r="A556" s="130" t="s">
        <v>319</v>
      </c>
      <c r="B556" s="130">
        <v>2013</v>
      </c>
      <c r="C556" s="131">
        <v>41329</v>
      </c>
      <c r="D556" s="130" t="s">
        <v>5255</v>
      </c>
      <c r="E556" s="130" t="s">
        <v>5233</v>
      </c>
      <c r="F556" s="130">
        <v>1</v>
      </c>
      <c r="G556" s="130">
        <v>2</v>
      </c>
      <c r="H556" s="130" t="s">
        <v>5391</v>
      </c>
      <c r="I556" s="130">
        <v>96</v>
      </c>
      <c r="J556" s="130" t="s">
        <v>367</v>
      </c>
      <c r="K556" s="130" t="s">
        <v>121</v>
      </c>
      <c r="L556" s="130">
        <v>21.920547945205481</v>
      </c>
      <c r="M556" s="130">
        <v>5</v>
      </c>
      <c r="N556" s="130">
        <v>28.093367261439418</v>
      </c>
      <c r="O556" s="130">
        <v>4.5334267492217251</v>
      </c>
      <c r="P556" s="130">
        <v>14.49308701377424</v>
      </c>
      <c r="Q556" s="130">
        <v>29.13728981269092</v>
      </c>
      <c r="R556" s="130">
        <v>4.4983626931811154</v>
      </c>
      <c r="S556" s="130">
        <v>15.642201733147569</v>
      </c>
      <c r="T556" s="130">
        <v>29.875961326647271</v>
      </c>
    </row>
    <row r="557" spans="1:20" x14ac:dyDescent="0.45">
      <c r="A557" s="130" t="s">
        <v>319</v>
      </c>
      <c r="B557" s="130">
        <v>2013</v>
      </c>
      <c r="C557" s="131">
        <v>41329</v>
      </c>
      <c r="D557" s="130" t="s">
        <v>5255</v>
      </c>
      <c r="E557" s="130" t="s">
        <v>5233</v>
      </c>
      <c r="F557" s="130">
        <v>1</v>
      </c>
      <c r="G557" s="130">
        <v>3</v>
      </c>
      <c r="H557" s="130" t="s">
        <v>5391</v>
      </c>
      <c r="I557" s="130">
        <v>96</v>
      </c>
      <c r="J557" s="130" t="s">
        <v>343</v>
      </c>
      <c r="K557" s="130" t="s">
        <v>91</v>
      </c>
      <c r="L557" s="130">
        <v>22.257534246575339</v>
      </c>
      <c r="M557" s="130">
        <v>13</v>
      </c>
      <c r="N557" s="130">
        <v>31.330265016003349</v>
      </c>
      <c r="O557" s="130">
        <v>5.3197602466388609</v>
      </c>
      <c r="P557" s="130">
        <v>15.370984276086761</v>
      </c>
      <c r="Q557" s="130">
        <v>30.06961222589716</v>
      </c>
      <c r="R557" s="130">
        <v>5.0619994358003044</v>
      </c>
      <c r="S557" s="130">
        <v>14.88361391849625</v>
      </c>
      <c r="T557" s="130">
        <v>29.875961326647271</v>
      </c>
    </row>
    <row r="558" spans="1:20" x14ac:dyDescent="0.45">
      <c r="A558" s="130" t="s">
        <v>319</v>
      </c>
      <c r="B558" s="130">
        <v>2013</v>
      </c>
      <c r="C558" s="131">
        <v>41329</v>
      </c>
      <c r="D558" s="130" t="s">
        <v>5255</v>
      </c>
      <c r="E558" s="130" t="s">
        <v>5233</v>
      </c>
      <c r="F558" s="130">
        <v>1</v>
      </c>
      <c r="G558" s="130">
        <v>4</v>
      </c>
      <c r="H558" s="130" t="s">
        <v>5391</v>
      </c>
      <c r="I558" s="130">
        <v>96</v>
      </c>
      <c r="J558" s="130" t="s">
        <v>2535</v>
      </c>
      <c r="K558" s="130" t="s">
        <v>5212</v>
      </c>
      <c r="L558" s="130">
        <v>23.156164383561649</v>
      </c>
      <c r="M558" s="130">
        <v>23</v>
      </c>
      <c r="N558" s="130">
        <v>28.95547664906276</v>
      </c>
      <c r="O558" s="130">
        <v>4.354270192215135</v>
      </c>
      <c r="P558" s="130">
        <v>15.892666072417359</v>
      </c>
      <c r="Q558" s="130">
        <v>26.842990495253868</v>
      </c>
      <c r="R558" s="130">
        <v>4.4373852195329686</v>
      </c>
      <c r="S558" s="130">
        <v>13.530834836654959</v>
      </c>
      <c r="T558" s="130">
        <v>29.875961326647271</v>
      </c>
    </row>
    <row r="559" spans="1:20" x14ac:dyDescent="0.45">
      <c r="A559" s="150" t="s">
        <v>319</v>
      </c>
      <c r="B559" s="150">
        <v>2013</v>
      </c>
      <c r="C559" s="151">
        <v>41329</v>
      </c>
      <c r="D559" s="150" t="s">
        <v>5255</v>
      </c>
      <c r="E559" s="150" t="s">
        <v>5233</v>
      </c>
      <c r="F559" s="150">
        <v>2</v>
      </c>
      <c r="G559" s="150">
        <v>1</v>
      </c>
      <c r="H559" s="150" t="s">
        <v>5392</v>
      </c>
      <c r="I559" s="150">
        <v>97</v>
      </c>
      <c r="J559" s="150" t="s">
        <v>3197</v>
      </c>
      <c r="K559" s="150" t="s">
        <v>2312</v>
      </c>
      <c r="L559" s="150">
        <v>25.336986301369858</v>
      </c>
      <c r="M559" s="150">
        <v>3</v>
      </c>
      <c r="N559" s="150">
        <v>25.45824500798842</v>
      </c>
      <c r="O559" s="150">
        <v>4.4188999139693461</v>
      </c>
      <c r="P559" s="150">
        <v>12.201545266080389</v>
      </c>
      <c r="Q559" s="150">
        <v>28.622047218675199</v>
      </c>
      <c r="R559" s="150">
        <v>4.4504731728596241</v>
      </c>
      <c r="S559" s="150">
        <v>15.27062770009633</v>
      </c>
      <c r="T559" s="150">
        <v>27.80969459015953</v>
      </c>
    </row>
    <row r="560" spans="1:20" x14ac:dyDescent="0.45">
      <c r="A560" s="150" t="s">
        <v>319</v>
      </c>
      <c r="B560" s="150">
        <v>2013</v>
      </c>
      <c r="C560" s="151">
        <v>41329</v>
      </c>
      <c r="D560" s="150" t="s">
        <v>5255</v>
      </c>
      <c r="E560" s="150" t="s">
        <v>5233</v>
      </c>
      <c r="F560" s="150">
        <v>2</v>
      </c>
      <c r="G560" s="150">
        <v>2</v>
      </c>
      <c r="H560" s="150" t="s">
        <v>5392</v>
      </c>
      <c r="I560" s="150">
        <v>97</v>
      </c>
      <c r="J560" s="150" t="s">
        <v>3142</v>
      </c>
      <c r="K560" s="150" t="s">
        <v>5237</v>
      </c>
      <c r="L560" s="150">
        <v>26.304109589041101</v>
      </c>
      <c r="M560" s="150">
        <v>2</v>
      </c>
      <c r="N560" s="150">
        <v>35.740363323813263</v>
      </c>
      <c r="O560" s="150">
        <v>5.290070766499432</v>
      </c>
      <c r="P560" s="150">
        <v>19.870151024314961</v>
      </c>
      <c r="Q560" s="150">
        <v>35.274626174520073</v>
      </c>
      <c r="R560" s="150">
        <v>5.0169941303510273</v>
      </c>
      <c r="S560" s="150">
        <v>20.22364378346699</v>
      </c>
      <c r="T560" s="150">
        <v>27.80969459015953</v>
      </c>
    </row>
    <row r="561" spans="1:20" x14ac:dyDescent="0.45">
      <c r="A561" s="150" t="s">
        <v>319</v>
      </c>
      <c r="B561" s="150">
        <v>2013</v>
      </c>
      <c r="C561" s="151">
        <v>41329</v>
      </c>
      <c r="D561" s="150" t="s">
        <v>5255</v>
      </c>
      <c r="E561" s="150" t="s">
        <v>5233</v>
      </c>
      <c r="F561" s="150">
        <v>2</v>
      </c>
      <c r="G561" s="150">
        <v>3</v>
      </c>
      <c r="H561" s="150" t="s">
        <v>5392</v>
      </c>
      <c r="I561" s="150">
        <v>97</v>
      </c>
      <c r="J561" s="150" t="s">
        <v>3991</v>
      </c>
      <c r="K561" s="150" t="s">
        <v>5227</v>
      </c>
      <c r="L561" s="150">
        <v>21.515068493150689</v>
      </c>
      <c r="M561" s="150">
        <v>10</v>
      </c>
      <c r="N561" s="150">
        <v>27.613761642301149</v>
      </c>
      <c r="O561" s="150">
        <v>4.5045755150478799</v>
      </c>
      <c r="P561" s="150">
        <v>14.100035097157511</v>
      </c>
      <c r="Q561" s="150">
        <v>27.681966974993891</v>
      </c>
      <c r="R561" s="150">
        <v>4.4476073507678544</v>
      </c>
      <c r="S561" s="150">
        <v>14.33914492269032</v>
      </c>
      <c r="T561" s="150">
        <v>27.80969459015953</v>
      </c>
    </row>
    <row r="562" spans="1:20" x14ac:dyDescent="0.45">
      <c r="A562" s="150" t="s">
        <v>319</v>
      </c>
      <c r="B562" s="150">
        <v>2013</v>
      </c>
      <c r="C562" s="151">
        <v>41329</v>
      </c>
      <c r="D562" s="150" t="s">
        <v>5255</v>
      </c>
      <c r="E562" s="150" t="s">
        <v>5233</v>
      </c>
      <c r="F562" s="150">
        <v>2</v>
      </c>
      <c r="G562" s="150">
        <v>4</v>
      </c>
      <c r="H562" s="150" t="s">
        <v>5392</v>
      </c>
      <c r="I562" s="150">
        <v>97</v>
      </c>
      <c r="J562" s="150" t="s">
        <v>5061</v>
      </c>
      <c r="K562" s="150" t="s">
        <v>5228</v>
      </c>
      <c r="L562" s="150">
        <v>19.457534246575339</v>
      </c>
      <c r="M562" s="150">
        <v>23</v>
      </c>
      <c r="N562" s="150">
        <v>24.30584533237478</v>
      </c>
      <c r="O562" s="150">
        <v>5.4329146923673841</v>
      </c>
      <c r="P562" s="150">
        <v>8.0071012552726302</v>
      </c>
      <c r="Q562" s="150">
        <v>23.601394002293869</v>
      </c>
      <c r="R562" s="150">
        <v>5.1219593581171958</v>
      </c>
      <c r="S562" s="150">
        <v>8.2355159279422772</v>
      </c>
      <c r="T562" s="150">
        <v>27.80969459015953</v>
      </c>
    </row>
    <row r="563" spans="1:20" x14ac:dyDescent="0.45">
      <c r="A563" s="150" t="s">
        <v>319</v>
      </c>
      <c r="B563" s="150">
        <v>2013</v>
      </c>
      <c r="C563" s="151">
        <v>41329</v>
      </c>
      <c r="D563" s="150" t="s">
        <v>5255</v>
      </c>
      <c r="E563" s="150" t="s">
        <v>5233</v>
      </c>
      <c r="F563" s="150">
        <v>2</v>
      </c>
      <c r="G563" s="150">
        <v>5</v>
      </c>
      <c r="H563" s="150" t="s">
        <v>5392</v>
      </c>
      <c r="I563" s="150">
        <v>97</v>
      </c>
      <c r="J563" s="150" t="s">
        <v>397</v>
      </c>
      <c r="K563" s="150" t="s">
        <v>177</v>
      </c>
      <c r="L563" s="150">
        <v>20.263013698630139</v>
      </c>
      <c r="M563" s="150">
        <v>23</v>
      </c>
      <c r="N563" s="150">
        <v>25.930257644320029</v>
      </c>
      <c r="O563" s="150">
        <v>4.7071669858278558</v>
      </c>
      <c r="P563" s="150">
        <v>11.80875668683646</v>
      </c>
      <c r="Q563" s="150">
        <v>23.24798865666293</v>
      </c>
      <c r="R563" s="150">
        <v>4.6959674941402767</v>
      </c>
      <c r="S563" s="150">
        <v>9.1600861742421031</v>
      </c>
      <c r="T563" s="150">
        <v>27.80969459015953</v>
      </c>
    </row>
    <row r="564" spans="1:20" x14ac:dyDescent="0.45">
      <c r="A564" s="132" t="s">
        <v>319</v>
      </c>
      <c r="B564" s="132">
        <v>2013</v>
      </c>
      <c r="C564" s="133">
        <v>41329</v>
      </c>
      <c r="D564" s="132" t="s">
        <v>5255</v>
      </c>
      <c r="E564" s="132" t="s">
        <v>5234</v>
      </c>
      <c r="F564" s="132">
        <v>1</v>
      </c>
      <c r="G564" s="132">
        <v>1</v>
      </c>
      <c r="H564" s="132" t="s">
        <v>5393</v>
      </c>
      <c r="I564" s="132">
        <v>98</v>
      </c>
      <c r="J564" s="132" t="s">
        <v>3197</v>
      </c>
      <c r="K564" s="132" t="s">
        <v>2312</v>
      </c>
      <c r="L564" s="132">
        <v>25.336986301369858</v>
      </c>
      <c r="M564" s="132">
        <v>3</v>
      </c>
      <c r="N564" s="132">
        <v>28.622047218675199</v>
      </c>
      <c r="O564" s="132">
        <v>4.4504731728596241</v>
      </c>
      <c r="P564" s="132">
        <v>15.27062770009633</v>
      </c>
      <c r="Q564" s="132">
        <v>31.849520227137631</v>
      </c>
      <c r="R564" s="132">
        <v>4.4546312527330114</v>
      </c>
      <c r="S564" s="132">
        <v>18.485626468938602</v>
      </c>
      <c r="T564" s="132">
        <v>30.53239109831452</v>
      </c>
    </row>
    <row r="565" spans="1:20" x14ac:dyDescent="0.45">
      <c r="A565" s="132" t="s">
        <v>319</v>
      </c>
      <c r="B565" s="132">
        <v>2013</v>
      </c>
      <c r="C565" s="133">
        <v>41329</v>
      </c>
      <c r="D565" s="132" t="s">
        <v>5255</v>
      </c>
      <c r="E565" s="132" t="s">
        <v>5234</v>
      </c>
      <c r="F565" s="132">
        <v>1</v>
      </c>
      <c r="G565" s="132">
        <v>2</v>
      </c>
      <c r="H565" s="132" t="s">
        <v>5393</v>
      </c>
      <c r="I565" s="132">
        <v>98</v>
      </c>
      <c r="J565" s="132" t="s">
        <v>3397</v>
      </c>
      <c r="K565" s="132" t="s">
        <v>79</v>
      </c>
      <c r="L565" s="132">
        <v>21.25479452054795</v>
      </c>
      <c r="M565" s="132">
        <v>1</v>
      </c>
      <c r="N565" s="132">
        <v>35.070386005028247</v>
      </c>
      <c r="O565" s="132">
        <v>4.451732497194798</v>
      </c>
      <c r="P565" s="132">
        <v>21.715188513443859</v>
      </c>
      <c r="Q565" s="132">
        <v>35.595698712364722</v>
      </c>
      <c r="R565" s="132">
        <v>4.3915672371503076</v>
      </c>
      <c r="S565" s="132">
        <v>22.42099700091379</v>
      </c>
      <c r="T565" s="132">
        <v>30.53239109831452</v>
      </c>
    </row>
    <row r="566" spans="1:20" x14ac:dyDescent="0.45">
      <c r="A566" s="132" t="s">
        <v>319</v>
      </c>
      <c r="B566" s="132">
        <v>2013</v>
      </c>
      <c r="C566" s="133">
        <v>41329</v>
      </c>
      <c r="D566" s="132" t="s">
        <v>5255</v>
      </c>
      <c r="E566" s="132" t="s">
        <v>5234</v>
      </c>
      <c r="F566" s="132">
        <v>1</v>
      </c>
      <c r="G566" s="132">
        <v>3</v>
      </c>
      <c r="H566" s="132" t="s">
        <v>5393</v>
      </c>
      <c r="I566" s="132">
        <v>98</v>
      </c>
      <c r="J566" s="132" t="s">
        <v>367</v>
      </c>
      <c r="K566" s="132" t="s">
        <v>121</v>
      </c>
      <c r="L566" s="132">
        <v>21.920547945205481</v>
      </c>
      <c r="M566" s="132">
        <v>5</v>
      </c>
      <c r="N566" s="132">
        <v>29.13728981269092</v>
      </c>
      <c r="O566" s="132">
        <v>4.4983626931811154</v>
      </c>
      <c r="P566" s="132">
        <v>15.642201733147569</v>
      </c>
      <c r="Q566" s="132">
        <v>29.887875206929099</v>
      </c>
      <c r="R566" s="132">
        <v>4.4034980049151384</v>
      </c>
      <c r="S566" s="132">
        <v>16.677381192183681</v>
      </c>
      <c r="T566" s="132">
        <v>30.53239109831452</v>
      </c>
    </row>
    <row r="567" spans="1:20" x14ac:dyDescent="0.45">
      <c r="A567" s="132" t="s">
        <v>319</v>
      </c>
      <c r="B567" s="132">
        <v>2013</v>
      </c>
      <c r="C567" s="133">
        <v>41329</v>
      </c>
      <c r="D567" s="132" t="s">
        <v>5255</v>
      </c>
      <c r="E567" s="132" t="s">
        <v>5234</v>
      </c>
      <c r="F567" s="132">
        <v>1</v>
      </c>
      <c r="G567" s="132">
        <v>4</v>
      </c>
      <c r="H567" s="132" t="s">
        <v>5393</v>
      </c>
      <c r="I567" s="132">
        <v>98</v>
      </c>
      <c r="J567" s="132" t="s">
        <v>3991</v>
      </c>
      <c r="K567" s="132" t="s">
        <v>5227</v>
      </c>
      <c r="L567" s="132">
        <v>21.515068493150689</v>
      </c>
      <c r="M567" s="132">
        <v>10</v>
      </c>
      <c r="N567" s="132">
        <v>27.681966974993891</v>
      </c>
      <c r="O567" s="132">
        <v>4.4476073507678544</v>
      </c>
      <c r="P567" s="132">
        <v>14.33914492269032</v>
      </c>
      <c r="Q567" s="132">
        <v>27.79771311605711</v>
      </c>
      <c r="R567" s="132">
        <v>4.3661525753399966</v>
      </c>
      <c r="S567" s="132">
        <v>14.69925539003712</v>
      </c>
      <c r="T567" s="132">
        <v>30.53239109831452</v>
      </c>
    </row>
    <row r="568" spans="1:20" x14ac:dyDescent="0.45">
      <c r="A568" s="132" t="s">
        <v>319</v>
      </c>
      <c r="B568" s="132">
        <v>2013</v>
      </c>
      <c r="C568" s="133">
        <v>41329</v>
      </c>
      <c r="D568" s="132" t="s">
        <v>5255</v>
      </c>
      <c r="E568" s="132" t="s">
        <v>5234</v>
      </c>
      <c r="F568" s="132">
        <v>1</v>
      </c>
      <c r="G568" s="132">
        <v>5</v>
      </c>
      <c r="H568" s="132" t="s">
        <v>5393</v>
      </c>
      <c r="I568" s="132">
        <v>98</v>
      </c>
      <c r="J568" s="132" t="s">
        <v>3912</v>
      </c>
      <c r="K568" s="132" t="s">
        <v>91</v>
      </c>
      <c r="L568" s="132">
        <v>25.11506849315068</v>
      </c>
      <c r="M568" s="132">
        <v>11</v>
      </c>
      <c r="N568" s="132">
        <v>31.25103264244057</v>
      </c>
      <c r="O568" s="132">
        <v>4.4677036509263957</v>
      </c>
      <c r="P568" s="132">
        <v>17.84792168966138</v>
      </c>
      <c r="Q568" s="132">
        <v>29.636906785720221</v>
      </c>
      <c r="R568" s="132">
        <v>4.396660907294633</v>
      </c>
      <c r="S568" s="132">
        <v>16.44692406383632</v>
      </c>
      <c r="T568" s="132">
        <v>30.53239109831452</v>
      </c>
    </row>
    <row r="569" spans="1:20" x14ac:dyDescent="0.45">
      <c r="A569" s="132" t="s">
        <v>319</v>
      </c>
      <c r="B569" s="132">
        <v>2013</v>
      </c>
      <c r="C569" s="133">
        <v>41329</v>
      </c>
      <c r="D569" s="132" t="s">
        <v>5255</v>
      </c>
      <c r="E569" s="132" t="s">
        <v>5234</v>
      </c>
      <c r="F569" s="132">
        <v>1</v>
      </c>
      <c r="G569" s="132">
        <v>6</v>
      </c>
      <c r="H569" s="132" t="s">
        <v>5393</v>
      </c>
      <c r="I569" s="132">
        <v>98</v>
      </c>
      <c r="J569" s="132" t="s">
        <v>368</v>
      </c>
      <c r="K569" s="132" t="s">
        <v>131</v>
      </c>
      <c r="L569" s="132">
        <v>24.605479452054791</v>
      </c>
      <c r="M569" s="132">
        <v>9</v>
      </c>
      <c r="N569" s="132">
        <v>31.431623936058301</v>
      </c>
      <c r="O569" s="132">
        <v>4.425498064150668</v>
      </c>
      <c r="P569" s="132">
        <v>18.155129743606299</v>
      </c>
      <c r="Q569" s="132">
        <v>28.458891821395749</v>
      </c>
      <c r="R569" s="132">
        <v>4.4379578216222209</v>
      </c>
      <c r="S569" s="132">
        <v>15.145018356529089</v>
      </c>
      <c r="T569" s="132">
        <v>30.53239109831452</v>
      </c>
    </row>
    <row r="570" spans="1:20" x14ac:dyDescent="0.45">
      <c r="A570" s="160" t="s">
        <v>319</v>
      </c>
      <c r="B570" s="160">
        <v>2013</v>
      </c>
      <c r="C570" s="161">
        <v>41329</v>
      </c>
      <c r="D570" s="160" t="s">
        <v>5255</v>
      </c>
      <c r="E570" s="160" t="s">
        <v>5234</v>
      </c>
      <c r="F570" s="160">
        <v>2</v>
      </c>
      <c r="G570" s="160">
        <v>1</v>
      </c>
      <c r="H570" s="160" t="s">
        <v>5394</v>
      </c>
      <c r="I570" s="160">
        <v>99</v>
      </c>
      <c r="J570" s="160" t="s">
        <v>345</v>
      </c>
      <c r="K570" s="160" t="s">
        <v>88</v>
      </c>
      <c r="L570" s="160">
        <v>22.30684931506849</v>
      </c>
      <c r="M570" s="160">
        <v>6</v>
      </c>
      <c r="N570" s="160">
        <v>47.178767332154493</v>
      </c>
      <c r="O570" s="160">
        <v>4.8289811950812904</v>
      </c>
      <c r="P570" s="160">
        <v>32.691823746910629</v>
      </c>
      <c r="Q570" s="160">
        <v>48.871243886976437</v>
      </c>
      <c r="R570" s="160">
        <v>4.8448350363138779</v>
      </c>
      <c r="S570" s="160">
        <v>34.336738778034807</v>
      </c>
      <c r="T570" s="160">
        <v>36.067503852381201</v>
      </c>
    </row>
    <row r="571" spans="1:20" x14ac:dyDescent="0.45">
      <c r="A571" s="160" t="s">
        <v>319</v>
      </c>
      <c r="B571" s="160">
        <v>2013</v>
      </c>
      <c r="C571" s="161">
        <v>41329</v>
      </c>
      <c r="D571" s="160" t="s">
        <v>5255</v>
      </c>
      <c r="E571" s="160" t="s">
        <v>5234</v>
      </c>
      <c r="F571" s="160">
        <v>2</v>
      </c>
      <c r="G571" s="160">
        <v>2</v>
      </c>
      <c r="H571" s="160" t="s">
        <v>5394</v>
      </c>
      <c r="I571" s="160">
        <v>99</v>
      </c>
      <c r="J571" s="160" t="s">
        <v>344</v>
      </c>
      <c r="K571" s="160" t="s">
        <v>55</v>
      </c>
      <c r="L571" s="160">
        <v>25.80821917808219</v>
      </c>
      <c r="M571" s="160">
        <v>4</v>
      </c>
      <c r="N571" s="160">
        <v>37.838213815401907</v>
      </c>
      <c r="O571" s="160">
        <v>4.4091573679252134</v>
      </c>
      <c r="P571" s="160">
        <v>24.610741711626279</v>
      </c>
      <c r="Q571" s="160">
        <v>39.218395444012117</v>
      </c>
      <c r="R571" s="160">
        <v>4.3950346884016396</v>
      </c>
      <c r="S571" s="160">
        <v>26.033291378807199</v>
      </c>
      <c r="T571" s="160">
        <v>36.067503852381201</v>
      </c>
    </row>
    <row r="572" spans="1:20" x14ac:dyDescent="0.45">
      <c r="A572" s="160" t="s">
        <v>319</v>
      </c>
      <c r="B572" s="160">
        <v>2013</v>
      </c>
      <c r="C572" s="161">
        <v>41329</v>
      </c>
      <c r="D572" s="160" t="s">
        <v>5255</v>
      </c>
      <c r="E572" s="160" t="s">
        <v>5234</v>
      </c>
      <c r="F572" s="160">
        <v>2</v>
      </c>
      <c r="G572" s="160">
        <v>3</v>
      </c>
      <c r="H572" s="160" t="s">
        <v>5394</v>
      </c>
      <c r="I572" s="160">
        <v>99</v>
      </c>
      <c r="J572" s="160" t="s">
        <v>3142</v>
      </c>
      <c r="K572" s="160" t="s">
        <v>5237</v>
      </c>
      <c r="L572" s="160">
        <v>26.304109589041101</v>
      </c>
      <c r="M572" s="160">
        <v>2</v>
      </c>
      <c r="N572" s="160">
        <v>35.274626174520073</v>
      </c>
      <c r="O572" s="160">
        <v>5.0169941303510273</v>
      </c>
      <c r="P572" s="160">
        <v>20.22364378346699</v>
      </c>
      <c r="Q572" s="160">
        <v>35.995542742853843</v>
      </c>
      <c r="R572" s="160">
        <v>4.7934807731595868</v>
      </c>
      <c r="S572" s="160">
        <v>21.615100423375079</v>
      </c>
      <c r="T572" s="160">
        <v>36.067503852381201</v>
      </c>
    </row>
    <row r="573" spans="1:20" x14ac:dyDescent="0.45">
      <c r="A573" s="160" t="s">
        <v>319</v>
      </c>
      <c r="B573" s="160">
        <v>2013</v>
      </c>
      <c r="C573" s="161">
        <v>41329</v>
      </c>
      <c r="D573" s="160" t="s">
        <v>5255</v>
      </c>
      <c r="E573" s="160" t="s">
        <v>5234</v>
      </c>
      <c r="F573" s="160">
        <v>2</v>
      </c>
      <c r="G573" s="160">
        <v>4</v>
      </c>
      <c r="H573" s="160" t="s">
        <v>5394</v>
      </c>
      <c r="I573" s="160">
        <v>99</v>
      </c>
      <c r="J573" s="160" t="s">
        <v>433</v>
      </c>
      <c r="K573" s="160" t="s">
        <v>282</v>
      </c>
      <c r="L573" s="160">
        <v>20.219178082191782</v>
      </c>
      <c r="M573" s="160">
        <v>8</v>
      </c>
      <c r="N573" s="160">
        <v>32.811236773663943</v>
      </c>
      <c r="O573" s="160">
        <v>4.3138451348783287</v>
      </c>
      <c r="P573" s="160">
        <v>19.869701369028959</v>
      </c>
      <c r="Q573" s="160">
        <v>32.803007567035358</v>
      </c>
      <c r="R573" s="160">
        <v>4.2915388548431759</v>
      </c>
      <c r="S573" s="160">
        <v>19.92839100250583</v>
      </c>
      <c r="T573" s="160">
        <v>36.067503852381201</v>
      </c>
    </row>
    <row r="574" spans="1:20" x14ac:dyDescent="0.45">
      <c r="A574" s="160" t="s">
        <v>319</v>
      </c>
      <c r="B574" s="160">
        <v>2013</v>
      </c>
      <c r="C574" s="161">
        <v>41329</v>
      </c>
      <c r="D574" s="160" t="s">
        <v>5255</v>
      </c>
      <c r="E574" s="160" t="s">
        <v>5234</v>
      </c>
      <c r="F574" s="160">
        <v>2</v>
      </c>
      <c r="G574" s="160">
        <v>5</v>
      </c>
      <c r="H574" s="160" t="s">
        <v>5394</v>
      </c>
      <c r="I574" s="160">
        <v>99</v>
      </c>
      <c r="J574" s="160" t="s">
        <v>398</v>
      </c>
      <c r="K574" s="160" t="s">
        <v>52</v>
      </c>
      <c r="L574" s="160">
        <v>24.917808219178081</v>
      </c>
      <c r="M574" s="160">
        <v>7</v>
      </c>
      <c r="N574" s="160">
        <v>33.232566792649621</v>
      </c>
      <c r="O574" s="160">
        <v>4.5208095580685734</v>
      </c>
      <c r="P574" s="160">
        <v>19.670138118443901</v>
      </c>
      <c r="Q574" s="160">
        <v>31.924796456008021</v>
      </c>
      <c r="R574" s="160">
        <v>4.4614451714045087</v>
      </c>
      <c r="S574" s="160">
        <v>18.5404609417945</v>
      </c>
      <c r="T574" s="160">
        <v>36.067503852381201</v>
      </c>
    </row>
    <row r="575" spans="1:20" x14ac:dyDescent="0.45">
      <c r="A575" s="160" t="s">
        <v>319</v>
      </c>
      <c r="B575" s="160">
        <v>2013</v>
      </c>
      <c r="C575" s="161">
        <v>41329</v>
      </c>
      <c r="D575" s="160" t="s">
        <v>5255</v>
      </c>
      <c r="E575" s="160" t="s">
        <v>5234</v>
      </c>
      <c r="F575" s="160">
        <v>2</v>
      </c>
      <c r="G575" s="160">
        <v>9</v>
      </c>
      <c r="H575" s="160" t="s">
        <v>5394</v>
      </c>
      <c r="I575" s="160">
        <v>99</v>
      </c>
      <c r="J575" s="160" t="s">
        <v>343</v>
      </c>
      <c r="K575" s="160" t="s">
        <v>91</v>
      </c>
      <c r="L575" s="160">
        <v>22.257534246575339</v>
      </c>
      <c r="M575" s="160">
        <v>13</v>
      </c>
      <c r="N575" s="160">
        <v>30.06961222589716</v>
      </c>
      <c r="O575" s="160">
        <v>5.0619994358003044</v>
      </c>
      <c r="P575" s="160">
        <v>14.88361391849625</v>
      </c>
      <c r="Q575" s="160">
        <v>27.344630458255949</v>
      </c>
      <c r="R575" s="160">
        <v>4.968186731277159</v>
      </c>
      <c r="S575" s="160">
        <v>12.44007026442447</v>
      </c>
      <c r="T575" s="160">
        <v>36.067503852381201</v>
      </c>
    </row>
    <row r="576" spans="1:20" x14ac:dyDescent="0.45">
      <c r="A576" s="138" t="s">
        <v>319</v>
      </c>
      <c r="B576" s="138">
        <v>2013</v>
      </c>
      <c r="C576" s="139">
        <v>41329</v>
      </c>
      <c r="D576" s="138" t="s">
        <v>5255</v>
      </c>
      <c r="E576" s="138" t="s">
        <v>5194</v>
      </c>
      <c r="F576" s="138" t="s">
        <v>5235</v>
      </c>
      <c r="G576" s="138">
        <v>1</v>
      </c>
      <c r="H576" s="138" t="s">
        <v>5395</v>
      </c>
      <c r="I576" s="138">
        <v>100</v>
      </c>
      <c r="J576" s="138" t="s">
        <v>3397</v>
      </c>
      <c r="K576" s="138" t="s">
        <v>79</v>
      </c>
      <c r="L576" s="138">
        <v>21.25479452054795</v>
      </c>
      <c r="M576" s="138">
        <v>1</v>
      </c>
      <c r="N576" s="138">
        <v>35.595698712364722</v>
      </c>
      <c r="O576" s="138">
        <v>4.3915672371503076</v>
      </c>
      <c r="P576" s="138">
        <v>22.42099700091379</v>
      </c>
      <c r="Q576" s="138">
        <v>38.455675942438141</v>
      </c>
      <c r="R576" s="138">
        <v>4.4136258358517324</v>
      </c>
      <c r="S576" s="138">
        <v>25.214798434882951</v>
      </c>
      <c r="T576" s="138">
        <v>36.903046036712297</v>
      </c>
    </row>
    <row r="577" spans="1:20" x14ac:dyDescent="0.45">
      <c r="A577" s="138" t="s">
        <v>319</v>
      </c>
      <c r="B577" s="138">
        <v>2013</v>
      </c>
      <c r="C577" s="139">
        <v>41329</v>
      </c>
      <c r="D577" s="138" t="s">
        <v>5255</v>
      </c>
      <c r="E577" s="138" t="s">
        <v>5194</v>
      </c>
      <c r="F577" s="138" t="s">
        <v>5235</v>
      </c>
      <c r="G577" s="138">
        <v>2</v>
      </c>
      <c r="H577" s="138" t="s">
        <v>5395</v>
      </c>
      <c r="I577" s="138">
        <v>100</v>
      </c>
      <c r="J577" s="138" t="s">
        <v>3142</v>
      </c>
      <c r="K577" s="138" t="s">
        <v>5237</v>
      </c>
      <c r="L577" s="138">
        <v>26.304109589041101</v>
      </c>
      <c r="M577" s="138">
        <v>2</v>
      </c>
      <c r="N577" s="138">
        <v>35.995542742853843</v>
      </c>
      <c r="O577" s="138">
        <v>4.7934807731595868</v>
      </c>
      <c r="P577" s="138">
        <v>21.615100423375079</v>
      </c>
      <c r="Q577" s="138">
        <v>37.597751047358123</v>
      </c>
      <c r="R577" s="138">
        <v>4.6243631422800524</v>
      </c>
      <c r="S577" s="138">
        <v>23.724661620517971</v>
      </c>
      <c r="T577" s="138">
        <v>36.903046036712297</v>
      </c>
    </row>
    <row r="578" spans="1:20" x14ac:dyDescent="0.45">
      <c r="A578" s="138" t="s">
        <v>319</v>
      </c>
      <c r="B578" s="138">
        <v>2013</v>
      </c>
      <c r="C578" s="139">
        <v>41329</v>
      </c>
      <c r="D578" s="138" t="s">
        <v>5255</v>
      </c>
      <c r="E578" s="138" t="s">
        <v>5194</v>
      </c>
      <c r="F578" s="138" t="s">
        <v>5235</v>
      </c>
      <c r="G578" s="138">
        <v>3</v>
      </c>
      <c r="H578" s="138" t="s">
        <v>5395</v>
      </c>
      <c r="I578" s="138">
        <v>100</v>
      </c>
      <c r="J578" s="138" t="s">
        <v>3197</v>
      </c>
      <c r="K578" s="138" t="s">
        <v>2312</v>
      </c>
      <c r="L578" s="138">
        <v>25.336986301369858</v>
      </c>
      <c r="M578" s="138">
        <v>3</v>
      </c>
      <c r="N578" s="138">
        <v>31.849520227137631</v>
      </c>
      <c r="O578" s="138">
        <v>4.4546312527330114</v>
      </c>
      <c r="P578" s="138">
        <v>18.485626468938602</v>
      </c>
      <c r="Q578" s="138">
        <v>33.235826189426852</v>
      </c>
      <c r="R578" s="138">
        <v>4.3641120401563249</v>
      </c>
      <c r="S578" s="138">
        <v>20.143490068957881</v>
      </c>
      <c r="T578" s="138">
        <v>36.903046036712297</v>
      </c>
    </row>
    <row r="579" spans="1:20" x14ac:dyDescent="0.45">
      <c r="A579" s="138" t="s">
        <v>319</v>
      </c>
      <c r="B579" s="138">
        <v>2013</v>
      </c>
      <c r="C579" s="139">
        <v>41329</v>
      </c>
      <c r="D579" s="138" t="s">
        <v>5255</v>
      </c>
      <c r="E579" s="138" t="s">
        <v>5194</v>
      </c>
      <c r="F579" s="138" t="s">
        <v>5235</v>
      </c>
      <c r="G579" s="138">
        <v>4</v>
      </c>
      <c r="H579" s="138" t="s">
        <v>5395</v>
      </c>
      <c r="I579" s="138">
        <v>100</v>
      </c>
      <c r="J579" s="138" t="s">
        <v>344</v>
      </c>
      <c r="K579" s="138" t="s">
        <v>55</v>
      </c>
      <c r="L579" s="138">
        <v>25.80821917808219</v>
      </c>
      <c r="M579" s="138">
        <v>4</v>
      </c>
      <c r="N579" s="138">
        <v>39.218395444012117</v>
      </c>
      <c r="O579" s="138">
        <v>4.3950346884016396</v>
      </c>
      <c r="P579" s="138">
        <v>26.033291378807199</v>
      </c>
      <c r="Q579" s="138">
        <v>38.219906777446397</v>
      </c>
      <c r="R579" s="138">
        <v>4.3207822785603556</v>
      </c>
      <c r="S579" s="138">
        <v>25.25755994176534</v>
      </c>
      <c r="T579" s="138">
        <v>36.903046036712297</v>
      </c>
    </row>
    <row r="580" spans="1:20" x14ac:dyDescent="0.45">
      <c r="A580" s="138" t="s">
        <v>319</v>
      </c>
      <c r="B580" s="138">
        <v>2013</v>
      </c>
      <c r="C580" s="139">
        <v>41329</v>
      </c>
      <c r="D580" s="138" t="s">
        <v>5255</v>
      </c>
      <c r="E580" s="138" t="s">
        <v>5194</v>
      </c>
      <c r="F580" s="138" t="s">
        <v>5235</v>
      </c>
      <c r="G580" s="138">
        <v>5</v>
      </c>
      <c r="H580" s="138" t="s">
        <v>5395</v>
      </c>
      <c r="I580" s="138">
        <v>100</v>
      </c>
      <c r="J580" s="138" t="s">
        <v>367</v>
      </c>
      <c r="K580" s="138" t="s">
        <v>121</v>
      </c>
      <c r="L580" s="138">
        <v>21.920547945205481</v>
      </c>
      <c r="M580" s="138">
        <v>5</v>
      </c>
      <c r="N580" s="138">
        <v>29.887875206929099</v>
      </c>
      <c r="O580" s="138">
        <v>4.4034980049151384</v>
      </c>
      <c r="P580" s="138">
        <v>16.677381192183681</v>
      </c>
      <c r="Q580" s="138">
        <v>30.009104446970319</v>
      </c>
      <c r="R580" s="138">
        <v>4.3426109246362534</v>
      </c>
      <c r="S580" s="138">
        <v>16.98127167306156</v>
      </c>
      <c r="T580" s="138">
        <v>36.903046036712297</v>
      </c>
    </row>
    <row r="581" spans="1:20" x14ac:dyDescent="0.45">
      <c r="A581" s="138" t="s">
        <v>319</v>
      </c>
      <c r="B581" s="138">
        <v>2013</v>
      </c>
      <c r="C581" s="139">
        <v>41329</v>
      </c>
      <c r="D581" s="138" t="s">
        <v>5255</v>
      </c>
      <c r="E581" s="138" t="s">
        <v>5194</v>
      </c>
      <c r="F581" s="138" t="s">
        <v>5235</v>
      </c>
      <c r="G581" s="138">
        <v>6</v>
      </c>
      <c r="H581" s="138" t="s">
        <v>5395</v>
      </c>
      <c r="I581" s="138">
        <v>100</v>
      </c>
      <c r="J581" s="138" t="s">
        <v>345</v>
      </c>
      <c r="K581" s="138" t="s">
        <v>88</v>
      </c>
      <c r="L581" s="138">
        <v>22.30684931506849</v>
      </c>
      <c r="M581" s="138">
        <v>6</v>
      </c>
      <c r="N581" s="138">
        <v>48.871243886976437</v>
      </c>
      <c r="O581" s="138">
        <v>4.8448350363138779</v>
      </c>
      <c r="P581" s="138">
        <v>34.336738778034807</v>
      </c>
      <c r="Q581" s="138">
        <v>43.277577763082228</v>
      </c>
      <c r="R581" s="138">
        <v>4.7017653997196538</v>
      </c>
      <c r="S581" s="138">
        <v>29.172281563923271</v>
      </c>
      <c r="T581" s="138">
        <v>36.903046036712297</v>
      </c>
    </row>
    <row r="582" spans="1:20" x14ac:dyDescent="0.45">
      <c r="A582" s="138" t="s">
        <v>319</v>
      </c>
      <c r="B582" s="138">
        <v>2013</v>
      </c>
      <c r="C582" s="139">
        <v>41329</v>
      </c>
      <c r="D582" s="138" t="s">
        <v>5255</v>
      </c>
      <c r="E582" s="138" t="s">
        <v>5194</v>
      </c>
      <c r="F582" s="138" t="s">
        <v>579</v>
      </c>
      <c r="G582" s="138">
        <v>1</v>
      </c>
      <c r="H582" s="138" t="s">
        <v>5396</v>
      </c>
      <c r="I582" s="138">
        <v>101</v>
      </c>
      <c r="J582" s="138" t="s">
        <v>398</v>
      </c>
      <c r="K582" s="138" t="s">
        <v>52</v>
      </c>
      <c r="L582" s="138">
        <v>24.917808219178081</v>
      </c>
      <c r="M582" s="138">
        <v>7</v>
      </c>
      <c r="N582" s="138">
        <v>31.924796456008021</v>
      </c>
      <c r="O582" s="138">
        <v>4.4614451714045087</v>
      </c>
      <c r="P582" s="138">
        <v>18.5404609417945</v>
      </c>
      <c r="Q582" s="138">
        <v>34.352458282741139</v>
      </c>
      <c r="R582" s="138">
        <v>4.5007219152007671</v>
      </c>
      <c r="S582" s="138">
        <v>20.850292537138841</v>
      </c>
      <c r="T582" s="138">
        <v>30.124263149243291</v>
      </c>
    </row>
    <row r="583" spans="1:20" x14ac:dyDescent="0.45">
      <c r="A583" s="138" t="s">
        <v>319</v>
      </c>
      <c r="B583" s="138">
        <v>2013</v>
      </c>
      <c r="C583" s="139">
        <v>41329</v>
      </c>
      <c r="D583" s="138" t="s">
        <v>5255</v>
      </c>
      <c r="E583" s="138" t="s">
        <v>5194</v>
      </c>
      <c r="F583" s="138" t="s">
        <v>579</v>
      </c>
      <c r="G583" s="138">
        <v>2</v>
      </c>
      <c r="H583" s="138" t="s">
        <v>5396</v>
      </c>
      <c r="I583" s="138">
        <v>101</v>
      </c>
      <c r="J583" s="138" t="s">
        <v>433</v>
      </c>
      <c r="K583" s="138" t="s">
        <v>282</v>
      </c>
      <c r="L583" s="138">
        <v>20.219178082191782</v>
      </c>
      <c r="M583" s="138">
        <v>8</v>
      </c>
      <c r="N583" s="138">
        <v>32.803007567035358</v>
      </c>
      <c r="O583" s="138">
        <v>4.2915388548431759</v>
      </c>
      <c r="P583" s="138">
        <v>19.92839100250583</v>
      </c>
      <c r="Q583" s="138">
        <v>33.412726422025642</v>
      </c>
      <c r="R583" s="138">
        <v>4.2986210851630204</v>
      </c>
      <c r="S583" s="138">
        <v>20.516863166536581</v>
      </c>
      <c r="T583" s="138">
        <v>30.124263149243291</v>
      </c>
    </row>
    <row r="584" spans="1:20" x14ac:dyDescent="0.45">
      <c r="A584" s="138" t="s">
        <v>319</v>
      </c>
      <c r="B584" s="138">
        <v>2013</v>
      </c>
      <c r="C584" s="139">
        <v>41329</v>
      </c>
      <c r="D584" s="138" t="s">
        <v>5255</v>
      </c>
      <c r="E584" s="138" t="s">
        <v>5194</v>
      </c>
      <c r="F584" s="138" t="s">
        <v>579</v>
      </c>
      <c r="G584" s="138">
        <v>3</v>
      </c>
      <c r="H584" s="138" t="s">
        <v>5396</v>
      </c>
      <c r="I584" s="138">
        <v>101</v>
      </c>
      <c r="J584" s="138" t="s">
        <v>368</v>
      </c>
      <c r="K584" s="138" t="s">
        <v>131</v>
      </c>
      <c r="L584" s="138">
        <v>24.605479452054791</v>
      </c>
      <c r="M584" s="138">
        <v>9</v>
      </c>
      <c r="N584" s="138">
        <v>28.458891821395749</v>
      </c>
      <c r="O584" s="138">
        <v>4.4379578216222209</v>
      </c>
      <c r="P584" s="138">
        <v>15.145018356529089</v>
      </c>
      <c r="Q584" s="138">
        <v>28.772990553112429</v>
      </c>
      <c r="R584" s="138">
        <v>4.3891788943465659</v>
      </c>
      <c r="S584" s="138">
        <v>15.605453870072729</v>
      </c>
      <c r="T584" s="138">
        <v>30.124263149243291</v>
      </c>
    </row>
    <row r="585" spans="1:20" x14ac:dyDescent="0.45">
      <c r="A585" s="138" t="s">
        <v>319</v>
      </c>
      <c r="B585" s="138">
        <v>2013</v>
      </c>
      <c r="C585" s="139">
        <v>41329</v>
      </c>
      <c r="D585" s="138" t="s">
        <v>5255</v>
      </c>
      <c r="E585" s="138" t="s">
        <v>5194</v>
      </c>
      <c r="F585" s="138" t="s">
        <v>579</v>
      </c>
      <c r="G585" s="138">
        <v>4</v>
      </c>
      <c r="H585" s="138" t="s">
        <v>5396</v>
      </c>
      <c r="I585" s="138">
        <v>101</v>
      </c>
      <c r="J585" s="138" t="s">
        <v>3991</v>
      </c>
      <c r="K585" s="138" t="s">
        <v>5227</v>
      </c>
      <c r="L585" s="138">
        <v>21.515068493150689</v>
      </c>
      <c r="M585" s="138">
        <v>10</v>
      </c>
      <c r="N585" s="138">
        <v>27.79771311605711</v>
      </c>
      <c r="O585" s="138">
        <v>4.3661525753399966</v>
      </c>
      <c r="P585" s="138">
        <v>14.69925539003712</v>
      </c>
      <c r="Q585" s="138">
        <v>27.08128992321582</v>
      </c>
      <c r="R585" s="138">
        <v>4.3494197676741351</v>
      </c>
      <c r="S585" s="138">
        <v>14.03303062019341</v>
      </c>
      <c r="T585" s="138">
        <v>30.124263149243291</v>
      </c>
    </row>
    <row r="586" spans="1:20" x14ac:dyDescent="0.45">
      <c r="A586" s="138" t="s">
        <v>319</v>
      </c>
      <c r="B586" s="138">
        <v>2013</v>
      </c>
      <c r="C586" s="139">
        <v>41329</v>
      </c>
      <c r="D586" s="138" t="s">
        <v>5255</v>
      </c>
      <c r="E586" s="138" t="s">
        <v>5194</v>
      </c>
      <c r="F586" s="138" t="s">
        <v>579</v>
      </c>
      <c r="G586" s="138">
        <v>5</v>
      </c>
      <c r="H586" s="138" t="s">
        <v>5396</v>
      </c>
      <c r="I586" s="138">
        <v>101</v>
      </c>
      <c r="J586" s="138" t="s">
        <v>3912</v>
      </c>
      <c r="K586" s="138" t="s">
        <v>91</v>
      </c>
      <c r="L586" s="138">
        <v>25.11506849315068</v>
      </c>
      <c r="M586" s="138">
        <v>11</v>
      </c>
      <c r="N586" s="138">
        <v>29.636906785720221</v>
      </c>
      <c r="O586" s="138">
        <v>4.396660907294633</v>
      </c>
      <c r="P586" s="138">
        <v>16.44692406383632</v>
      </c>
      <c r="Q586" s="138">
        <v>27.0502759678415</v>
      </c>
      <c r="R586" s="138">
        <v>4.4413444694563458</v>
      </c>
      <c r="S586" s="138">
        <v>13.72624255947246</v>
      </c>
      <c r="T586" s="138">
        <v>30.124263149243291</v>
      </c>
    </row>
    <row r="587" spans="1:20" x14ac:dyDescent="0.45">
      <c r="A587" s="130" t="s">
        <v>392</v>
      </c>
      <c r="B587" s="130">
        <v>2014</v>
      </c>
      <c r="C587" s="131">
        <v>41581</v>
      </c>
      <c r="D587" s="130" t="s">
        <v>5210</v>
      </c>
      <c r="E587" s="130" t="s">
        <v>1943</v>
      </c>
      <c r="F587" s="130">
        <v>1</v>
      </c>
      <c r="G587" s="130">
        <v>1</v>
      </c>
      <c r="H587" s="130" t="s">
        <v>5397</v>
      </c>
      <c r="I587" s="130">
        <v>102</v>
      </c>
      <c r="J587" s="130" t="s">
        <v>3397</v>
      </c>
      <c r="K587" s="130" t="s">
        <v>79</v>
      </c>
      <c r="L587" s="130">
        <v>21.94520547945206</v>
      </c>
      <c r="M587" s="130">
        <v>2</v>
      </c>
      <c r="N587" s="130">
        <v>38.455675942438141</v>
      </c>
      <c r="O587" s="130">
        <v>4.4136258358517324</v>
      </c>
      <c r="P587" s="130">
        <v>25.214798434882951</v>
      </c>
      <c r="Q587" s="130">
        <v>39.627546412555922</v>
      </c>
      <c r="R587" s="130">
        <v>4.5432017160568856</v>
      </c>
      <c r="S587" s="130">
        <v>25.997941264385261</v>
      </c>
      <c r="T587" s="130">
        <v>27.07387458715182</v>
      </c>
    </row>
    <row r="588" spans="1:20" x14ac:dyDescent="0.45">
      <c r="A588" s="130" t="s">
        <v>392</v>
      </c>
      <c r="B588" s="130">
        <v>2014</v>
      </c>
      <c r="C588" s="131">
        <v>41581</v>
      </c>
      <c r="D588" s="130" t="s">
        <v>5210</v>
      </c>
      <c r="E588" s="130" t="s">
        <v>1943</v>
      </c>
      <c r="F588" s="130">
        <v>1</v>
      </c>
      <c r="G588" s="130">
        <v>2</v>
      </c>
      <c r="H588" s="130" t="s">
        <v>5397</v>
      </c>
      <c r="I588" s="130">
        <v>102</v>
      </c>
      <c r="J588" s="130" t="s">
        <v>343</v>
      </c>
      <c r="K588" s="130" t="s">
        <v>91</v>
      </c>
      <c r="L588" s="130">
        <v>22.947945205479449</v>
      </c>
      <c r="M588" s="130">
        <v>5</v>
      </c>
      <c r="N588" s="130">
        <v>27.344630458255949</v>
      </c>
      <c r="O588" s="130">
        <v>4.968186731277159</v>
      </c>
      <c r="P588" s="130">
        <v>12.44007026442447</v>
      </c>
      <c r="Q588" s="130">
        <v>28.71185612967496</v>
      </c>
      <c r="R588" s="130">
        <v>4.8329517477056454</v>
      </c>
      <c r="S588" s="130">
        <v>14.213000886558021</v>
      </c>
      <c r="T588" s="130">
        <v>27.07387458715182</v>
      </c>
    </row>
    <row r="589" spans="1:20" x14ac:dyDescent="0.45">
      <c r="A589" s="130" t="s">
        <v>392</v>
      </c>
      <c r="B589" s="130">
        <v>2014</v>
      </c>
      <c r="C589" s="131">
        <v>41581</v>
      </c>
      <c r="D589" s="130" t="s">
        <v>5210</v>
      </c>
      <c r="E589" s="130" t="s">
        <v>1943</v>
      </c>
      <c r="F589" s="130">
        <v>1</v>
      </c>
      <c r="G589" s="130">
        <v>3</v>
      </c>
      <c r="H589" s="130" t="s">
        <v>5397</v>
      </c>
      <c r="I589" s="130">
        <v>102</v>
      </c>
      <c r="J589" s="130" t="s">
        <v>4874</v>
      </c>
      <c r="K589" s="130" t="s">
        <v>143</v>
      </c>
      <c r="L589" s="130">
        <v>23.5041095890411</v>
      </c>
      <c r="M589" s="130">
        <v>10</v>
      </c>
      <c r="N589" s="130">
        <v>21.855167332102749</v>
      </c>
      <c r="O589" s="130">
        <v>4.6435941010944184</v>
      </c>
      <c r="P589" s="130">
        <v>7.9243850288195006</v>
      </c>
      <c r="Q589" s="130">
        <v>22.710006919233319</v>
      </c>
      <c r="R589" s="130">
        <v>4.561384249549878</v>
      </c>
      <c r="S589" s="130">
        <v>9.0258541705836883</v>
      </c>
      <c r="T589" s="130">
        <v>27.07387458715182</v>
      </c>
    </row>
    <row r="590" spans="1:20" x14ac:dyDescent="0.45">
      <c r="A590" s="130" t="s">
        <v>392</v>
      </c>
      <c r="B590" s="130">
        <v>2014</v>
      </c>
      <c r="C590" s="131">
        <v>41581</v>
      </c>
      <c r="D590" s="130" t="s">
        <v>5210</v>
      </c>
      <c r="E590" s="130" t="s">
        <v>1943</v>
      </c>
      <c r="F590" s="130">
        <v>1</v>
      </c>
      <c r="G590" s="130">
        <v>4</v>
      </c>
      <c r="H590" s="130" t="s">
        <v>5397</v>
      </c>
      <c r="I590" s="130">
        <v>102</v>
      </c>
      <c r="J590" s="130" t="s">
        <v>397</v>
      </c>
      <c r="K590" s="130" t="s">
        <v>177</v>
      </c>
      <c r="L590" s="130">
        <v>20.953424657534249</v>
      </c>
      <c r="M590" s="130">
        <v>23</v>
      </c>
      <c r="N590" s="130">
        <v>23.24798865666293</v>
      </c>
      <c r="O590" s="130">
        <v>4.6959674941402767</v>
      </c>
      <c r="P590" s="130">
        <v>9.1600861742421031</v>
      </c>
      <c r="Q590" s="130">
        <v>22.399142762308369</v>
      </c>
      <c r="R590" s="130">
        <v>4.6110473710443767</v>
      </c>
      <c r="S590" s="130">
        <v>8.5660006491752352</v>
      </c>
      <c r="T590" s="130">
        <v>27.07387458715182</v>
      </c>
    </row>
    <row r="591" spans="1:20" x14ac:dyDescent="0.45">
      <c r="A591" s="130" t="s">
        <v>392</v>
      </c>
      <c r="B591" s="130">
        <v>2014</v>
      </c>
      <c r="C591" s="131">
        <v>41581</v>
      </c>
      <c r="D591" s="130" t="s">
        <v>5210</v>
      </c>
      <c r="E591" s="130" t="s">
        <v>1943</v>
      </c>
      <c r="F591" s="130">
        <v>1</v>
      </c>
      <c r="G591" s="130">
        <v>5</v>
      </c>
      <c r="H591" s="130" t="s">
        <v>5397</v>
      </c>
      <c r="I591" s="130">
        <v>102</v>
      </c>
      <c r="J591" s="130" t="s">
        <v>361</v>
      </c>
      <c r="K591" s="130" t="s">
        <v>34</v>
      </c>
      <c r="L591" s="130">
        <v>22.479452054794521</v>
      </c>
      <c r="M591" s="130">
        <v>23</v>
      </c>
      <c r="N591" s="130">
        <v>24.46591054629933</v>
      </c>
      <c r="O591" s="130">
        <v>6.0474562662797817</v>
      </c>
      <c r="P591" s="130">
        <v>6.3235417474599842</v>
      </c>
      <c r="Q591" s="130">
        <v>20.416201092604901</v>
      </c>
      <c r="R591" s="130">
        <v>5.6976947929819923</v>
      </c>
      <c r="S591" s="130">
        <v>3.3231167136589228</v>
      </c>
      <c r="T591" s="130">
        <v>27.07387458715182</v>
      </c>
    </row>
    <row r="592" spans="1:20" x14ac:dyDescent="0.45">
      <c r="A592" s="150" t="s">
        <v>392</v>
      </c>
      <c r="B592" s="150">
        <v>2014</v>
      </c>
      <c r="C592" s="151">
        <v>41581</v>
      </c>
      <c r="D592" s="150" t="s">
        <v>5210</v>
      </c>
      <c r="E592" s="150" t="s">
        <v>1943</v>
      </c>
      <c r="F592" s="150">
        <v>2</v>
      </c>
      <c r="G592" s="150">
        <v>1</v>
      </c>
      <c r="H592" s="150" t="s">
        <v>5398</v>
      </c>
      <c r="I592" s="150">
        <v>103</v>
      </c>
      <c r="J592" s="150" t="s">
        <v>398</v>
      </c>
      <c r="K592" s="150" t="s">
        <v>52</v>
      </c>
      <c r="L592" s="150">
        <v>25.608219178082191</v>
      </c>
      <c r="M592" s="150">
        <v>3</v>
      </c>
      <c r="N592" s="150">
        <v>34.352458282741139</v>
      </c>
      <c r="O592" s="150">
        <v>4.5007219152007671</v>
      </c>
      <c r="P592" s="150">
        <v>20.850292537138841</v>
      </c>
      <c r="Q592" s="150">
        <v>36.299370138635389</v>
      </c>
      <c r="R592" s="150">
        <v>4.559775295665581</v>
      </c>
      <c r="S592" s="150">
        <v>22.62004425163865</v>
      </c>
      <c r="T592" s="150">
        <v>24.515433091515689</v>
      </c>
    </row>
    <row r="593" spans="1:20" x14ac:dyDescent="0.45">
      <c r="A593" s="150" t="s">
        <v>392</v>
      </c>
      <c r="B593" s="150">
        <v>2014</v>
      </c>
      <c r="C593" s="151">
        <v>41581</v>
      </c>
      <c r="D593" s="150" t="s">
        <v>5210</v>
      </c>
      <c r="E593" s="150" t="s">
        <v>1943</v>
      </c>
      <c r="F593" s="150">
        <v>2</v>
      </c>
      <c r="G593" s="150">
        <v>2</v>
      </c>
      <c r="H593" s="150" t="s">
        <v>5398</v>
      </c>
      <c r="I593" s="150">
        <v>103</v>
      </c>
      <c r="J593" s="150" t="s">
        <v>414</v>
      </c>
      <c r="K593" s="150" t="s">
        <v>265</v>
      </c>
      <c r="L593" s="150">
        <v>24.663013698630142</v>
      </c>
      <c r="M593" s="150">
        <v>6</v>
      </c>
      <c r="N593" s="150">
        <v>27.773341020841581</v>
      </c>
      <c r="O593" s="150">
        <v>4.7764873571655402</v>
      </c>
      <c r="P593" s="150">
        <v>13.44387894934496</v>
      </c>
      <c r="Q593" s="150">
        <v>29.43171194145101</v>
      </c>
      <c r="R593" s="150">
        <v>4.6663000536113426</v>
      </c>
      <c r="S593" s="150">
        <v>15.43281178061698</v>
      </c>
      <c r="T593" s="150">
        <v>24.515433091515689</v>
      </c>
    </row>
    <row r="594" spans="1:20" x14ac:dyDescent="0.45">
      <c r="A594" s="150" t="s">
        <v>392</v>
      </c>
      <c r="B594" s="150">
        <v>2014</v>
      </c>
      <c r="C594" s="151">
        <v>41581</v>
      </c>
      <c r="D594" s="150" t="s">
        <v>5210</v>
      </c>
      <c r="E594" s="150" t="s">
        <v>1943</v>
      </c>
      <c r="F594" s="150">
        <v>2</v>
      </c>
      <c r="G594" s="150">
        <v>3</v>
      </c>
      <c r="H594" s="150" t="s">
        <v>5398</v>
      </c>
      <c r="I594" s="150">
        <v>103</v>
      </c>
      <c r="J594" s="150" t="s">
        <v>344</v>
      </c>
      <c r="K594" s="150" t="s">
        <v>55</v>
      </c>
      <c r="L594" s="150">
        <v>26.4986301369863</v>
      </c>
      <c r="M594" s="150">
        <v>4</v>
      </c>
      <c r="N594" s="150">
        <v>38.219906777446397</v>
      </c>
      <c r="O594" s="150">
        <v>4.3207822785603556</v>
      </c>
      <c r="P594" s="150">
        <v>25.25755994176534</v>
      </c>
      <c r="Q594" s="150">
        <v>36.289557710956267</v>
      </c>
      <c r="R594" s="150">
        <v>4.3264247937266518</v>
      </c>
      <c r="S594" s="150">
        <v>23.310283329776318</v>
      </c>
      <c r="T594" s="150">
        <v>24.515433091515689</v>
      </c>
    </row>
    <row r="595" spans="1:20" x14ac:dyDescent="0.45">
      <c r="A595" s="150" t="s">
        <v>392</v>
      </c>
      <c r="B595" s="150">
        <v>2014</v>
      </c>
      <c r="C595" s="151">
        <v>41581</v>
      </c>
      <c r="D595" s="150" t="s">
        <v>5210</v>
      </c>
      <c r="E595" s="150" t="s">
        <v>1943</v>
      </c>
      <c r="F595" s="150">
        <v>2</v>
      </c>
      <c r="G595" s="150">
        <v>4</v>
      </c>
      <c r="H595" s="150" t="s">
        <v>5398</v>
      </c>
      <c r="I595" s="150">
        <v>103</v>
      </c>
      <c r="J595" s="150" t="s">
        <v>382</v>
      </c>
      <c r="K595" s="150" t="s">
        <v>49</v>
      </c>
      <c r="L595" s="150">
        <v>22.82191780821918</v>
      </c>
      <c r="M595" s="150">
        <v>23</v>
      </c>
      <c r="N595" s="150">
        <v>9.8161770835260214</v>
      </c>
      <c r="O595" s="150">
        <v>4.7308203471329122</v>
      </c>
      <c r="P595" s="150">
        <v>-4.3762839578727153</v>
      </c>
      <c r="Q595" s="150">
        <v>12.190055780775969</v>
      </c>
      <c r="R595" s="150">
        <v>4.6238892576522881</v>
      </c>
      <c r="S595" s="150">
        <v>-1.6816119921808981</v>
      </c>
      <c r="T595" s="150">
        <v>24.515433091515689</v>
      </c>
    </row>
    <row r="596" spans="1:20" x14ac:dyDescent="0.45">
      <c r="A596" s="150" t="s">
        <v>392</v>
      </c>
      <c r="B596" s="150">
        <v>2014</v>
      </c>
      <c r="C596" s="151">
        <v>41581</v>
      </c>
      <c r="D596" s="150" t="s">
        <v>5210</v>
      </c>
      <c r="E596" s="150" t="s">
        <v>1943</v>
      </c>
      <c r="F596" s="150">
        <v>2</v>
      </c>
      <c r="G596" s="150">
        <v>5</v>
      </c>
      <c r="H596" s="150" t="s">
        <v>5398</v>
      </c>
      <c r="I596" s="150">
        <v>103</v>
      </c>
      <c r="J596" s="150" t="s">
        <v>4746</v>
      </c>
      <c r="K596" s="150" t="s">
        <v>5212</v>
      </c>
      <c r="L596" s="150">
        <v>26.706849315068489</v>
      </c>
      <c r="M596" s="150">
        <v>12</v>
      </c>
      <c r="N596" s="150">
        <v>20.439220377139691</v>
      </c>
      <c r="O596" s="150">
        <v>4.3618505009627917</v>
      </c>
      <c r="P596" s="150">
        <v>7.3536688742513157</v>
      </c>
      <c r="Q596" s="150">
        <v>19.133504018425711</v>
      </c>
      <c r="R596" s="150">
        <v>4.3610548186608176</v>
      </c>
      <c r="S596" s="150">
        <v>6.0503395624432521</v>
      </c>
      <c r="T596" s="150">
        <v>24.515433091515689</v>
      </c>
    </row>
    <row r="597" spans="1:20" x14ac:dyDescent="0.45">
      <c r="A597" s="150" t="s">
        <v>392</v>
      </c>
      <c r="B597" s="150">
        <v>2014</v>
      </c>
      <c r="C597" s="151">
        <v>41581</v>
      </c>
      <c r="D597" s="150" t="s">
        <v>5210</v>
      </c>
      <c r="E597" s="150" t="s">
        <v>1943</v>
      </c>
      <c r="F597" s="150">
        <v>2</v>
      </c>
      <c r="G597" s="150">
        <v>6</v>
      </c>
      <c r="H597" s="150" t="s">
        <v>5398</v>
      </c>
      <c r="I597" s="150">
        <v>103</v>
      </c>
      <c r="J597" s="150" t="s">
        <v>4811</v>
      </c>
      <c r="K597" s="150" t="s">
        <v>5213</v>
      </c>
      <c r="L597" s="150">
        <v>21.698630136986299</v>
      </c>
      <c r="M597" s="150">
        <v>23</v>
      </c>
      <c r="N597" s="150">
        <v>16.491495007399308</v>
      </c>
      <c r="O597" s="150">
        <v>4.9090876744251988</v>
      </c>
      <c r="P597" s="150">
        <v>1.7642319841237111</v>
      </c>
      <c r="Q597" s="150">
        <v>13.967166718288659</v>
      </c>
      <c r="R597" s="150">
        <v>4.8638259207839178</v>
      </c>
      <c r="S597" s="150">
        <v>-0.62431104406309146</v>
      </c>
      <c r="T597" s="150">
        <v>24.515433091515689</v>
      </c>
    </row>
    <row r="598" spans="1:20" x14ac:dyDescent="0.45">
      <c r="A598" s="152" t="s">
        <v>392</v>
      </c>
      <c r="B598" s="152">
        <v>2014</v>
      </c>
      <c r="C598" s="153">
        <v>41581</v>
      </c>
      <c r="D598" s="152" t="s">
        <v>5210</v>
      </c>
      <c r="E598" s="152" t="s">
        <v>1943</v>
      </c>
      <c r="F598" s="152">
        <v>3</v>
      </c>
      <c r="G598" s="152">
        <v>1</v>
      </c>
      <c r="H598" s="152" t="s">
        <v>5399</v>
      </c>
      <c r="I598" s="152">
        <v>104</v>
      </c>
      <c r="J598" s="152" t="s">
        <v>345</v>
      </c>
      <c r="K598" s="152" t="s">
        <v>88</v>
      </c>
      <c r="L598" s="152">
        <v>22.9972602739726</v>
      </c>
      <c r="M598" s="152">
        <v>1</v>
      </c>
      <c r="N598" s="152">
        <v>43.277577763082228</v>
      </c>
      <c r="O598" s="152">
        <v>4.7017653997196538</v>
      </c>
      <c r="P598" s="152">
        <v>29.172281563923271</v>
      </c>
      <c r="Q598" s="152">
        <v>44.561855677129877</v>
      </c>
      <c r="R598" s="152">
        <v>4.7681850368047414</v>
      </c>
      <c r="S598" s="152">
        <v>30.257300566715649</v>
      </c>
      <c r="T598" s="152">
        <v>30.217687162729948</v>
      </c>
    </row>
    <row r="599" spans="1:20" x14ac:dyDescent="0.45">
      <c r="A599" s="152" t="s">
        <v>392</v>
      </c>
      <c r="B599" s="152">
        <v>2014</v>
      </c>
      <c r="C599" s="153">
        <v>41581</v>
      </c>
      <c r="D599" s="152" t="s">
        <v>5210</v>
      </c>
      <c r="E599" s="152" t="s">
        <v>1943</v>
      </c>
      <c r="F599" s="152">
        <v>3</v>
      </c>
      <c r="G599" s="152">
        <v>2</v>
      </c>
      <c r="H599" s="152" t="s">
        <v>5399</v>
      </c>
      <c r="I599" s="152">
        <v>104</v>
      </c>
      <c r="J599" s="152" t="s">
        <v>2535</v>
      </c>
      <c r="K599" s="152" t="s">
        <v>5249</v>
      </c>
      <c r="L599" s="152">
        <v>23.846575342465751</v>
      </c>
      <c r="M599" s="152">
        <v>8</v>
      </c>
      <c r="N599" s="152">
        <v>26.842990495253868</v>
      </c>
      <c r="O599" s="152">
        <v>4.4373852195329686</v>
      </c>
      <c r="P599" s="152">
        <v>13.530834836654959</v>
      </c>
      <c r="Q599" s="152">
        <v>29.196423753057871</v>
      </c>
      <c r="R599" s="152">
        <v>4.4093319741839219</v>
      </c>
      <c r="S599" s="152">
        <v>15.9684278305061</v>
      </c>
      <c r="T599" s="152">
        <v>30.217687162729948</v>
      </c>
    </row>
    <row r="600" spans="1:20" x14ac:dyDescent="0.45">
      <c r="A600" s="152" t="s">
        <v>392</v>
      </c>
      <c r="B600" s="152">
        <v>2014</v>
      </c>
      <c r="C600" s="153">
        <v>41581</v>
      </c>
      <c r="D600" s="152" t="s">
        <v>5210</v>
      </c>
      <c r="E600" s="152" t="s">
        <v>1943</v>
      </c>
      <c r="F600" s="152">
        <v>3</v>
      </c>
      <c r="G600" s="152">
        <v>3</v>
      </c>
      <c r="H600" s="152" t="s">
        <v>5399</v>
      </c>
      <c r="I600" s="152">
        <v>104</v>
      </c>
      <c r="J600" s="152" t="s">
        <v>368</v>
      </c>
      <c r="K600" s="152" t="s">
        <v>131</v>
      </c>
      <c r="L600" s="152">
        <v>25.295890410958901</v>
      </c>
      <c r="M600" s="152">
        <v>11</v>
      </c>
      <c r="N600" s="152">
        <v>28.772990553112429</v>
      </c>
      <c r="O600" s="152">
        <v>4.3891788943465659</v>
      </c>
      <c r="P600" s="152">
        <v>15.605453870072729</v>
      </c>
      <c r="Q600" s="152">
        <v>29.530302244512011</v>
      </c>
      <c r="R600" s="152">
        <v>4.3483352105090924</v>
      </c>
      <c r="S600" s="152">
        <v>16.48529661298473</v>
      </c>
      <c r="T600" s="152">
        <v>30.217687162729948</v>
      </c>
    </row>
    <row r="601" spans="1:20" x14ac:dyDescent="0.45">
      <c r="A601" s="152" t="s">
        <v>392</v>
      </c>
      <c r="B601" s="152">
        <v>2014</v>
      </c>
      <c r="C601" s="153">
        <v>41581</v>
      </c>
      <c r="D601" s="152" t="s">
        <v>5210</v>
      </c>
      <c r="E601" s="152" t="s">
        <v>1943</v>
      </c>
      <c r="F601" s="152">
        <v>3</v>
      </c>
      <c r="G601" s="152">
        <v>4</v>
      </c>
      <c r="H601" s="152" t="s">
        <v>5399</v>
      </c>
      <c r="I601" s="152">
        <v>104</v>
      </c>
      <c r="J601" s="152" t="s">
        <v>3722</v>
      </c>
      <c r="K601" s="152" t="s">
        <v>5237</v>
      </c>
      <c r="L601" s="152">
        <v>24.980821917808221</v>
      </c>
      <c r="M601" s="152">
        <v>9</v>
      </c>
      <c r="N601" s="152">
        <v>25</v>
      </c>
      <c r="O601" s="152">
        <v>8.3333333330000006</v>
      </c>
      <c r="P601" s="152">
        <v>9.999965300266922E-10</v>
      </c>
      <c r="Q601" s="152">
        <v>26.302023086283629</v>
      </c>
      <c r="R601" s="152">
        <v>6.7256920499993029</v>
      </c>
      <c r="S601" s="152">
        <v>6.1249469362857214</v>
      </c>
      <c r="T601" s="152">
        <v>30.217687162729948</v>
      </c>
    </row>
    <row r="602" spans="1:20" x14ac:dyDescent="0.45">
      <c r="A602" s="152" t="s">
        <v>392</v>
      </c>
      <c r="B602" s="152">
        <v>2014</v>
      </c>
      <c r="C602" s="153">
        <v>41581</v>
      </c>
      <c r="D602" s="152" t="s">
        <v>5210</v>
      </c>
      <c r="E602" s="152" t="s">
        <v>1943</v>
      </c>
      <c r="F602" s="152">
        <v>3</v>
      </c>
      <c r="G602" s="152">
        <v>5</v>
      </c>
      <c r="H602" s="152" t="s">
        <v>5399</v>
      </c>
      <c r="I602" s="152">
        <v>104</v>
      </c>
      <c r="J602" s="152" t="s">
        <v>3928</v>
      </c>
      <c r="K602" s="152" t="s">
        <v>91</v>
      </c>
      <c r="L602" s="152">
        <v>30.139726027397259</v>
      </c>
      <c r="M602" s="152">
        <v>7</v>
      </c>
      <c r="N602" s="152">
        <v>40.624827108711287</v>
      </c>
      <c r="O602" s="152">
        <v>4.6656472287555539</v>
      </c>
      <c r="P602" s="152">
        <v>26.627885422444631</v>
      </c>
      <c r="Q602" s="152">
        <v>36.605332167023761</v>
      </c>
      <c r="R602" s="152">
        <v>4.5729833068773731</v>
      </c>
      <c r="S602" s="152">
        <v>22.886382246391641</v>
      </c>
      <c r="T602" s="152">
        <v>30.217687162729948</v>
      </c>
    </row>
    <row r="603" spans="1:20" x14ac:dyDescent="0.45">
      <c r="A603" s="152" t="s">
        <v>392</v>
      </c>
      <c r="B603" s="152">
        <v>2014</v>
      </c>
      <c r="C603" s="153">
        <v>41581</v>
      </c>
      <c r="D603" s="152" t="s">
        <v>5210</v>
      </c>
      <c r="E603" s="152" t="s">
        <v>1943</v>
      </c>
      <c r="F603" s="152">
        <v>3</v>
      </c>
      <c r="G603" s="152">
        <v>6</v>
      </c>
      <c r="H603" s="152" t="s">
        <v>5399</v>
      </c>
      <c r="I603" s="152">
        <v>104</v>
      </c>
      <c r="J603" s="152" t="s">
        <v>5259</v>
      </c>
      <c r="K603" s="152" t="s">
        <v>131</v>
      </c>
      <c r="L603" s="152"/>
      <c r="M603" s="152">
        <v>23</v>
      </c>
      <c r="N603" s="152">
        <v>16.787737056219871</v>
      </c>
      <c r="O603" s="152">
        <v>6.3711771492251206</v>
      </c>
      <c r="P603" s="152">
        <v>-2.3257943914554891</v>
      </c>
      <c r="Q603" s="152">
        <v>14.846836932073201</v>
      </c>
      <c r="R603" s="152">
        <v>6.1113673158153494</v>
      </c>
      <c r="S603" s="152">
        <v>-3.4872650153728522</v>
      </c>
      <c r="T603" s="152">
        <v>30.217687162729948</v>
      </c>
    </row>
    <row r="604" spans="1:20" x14ac:dyDescent="0.45">
      <c r="A604" s="130" t="s">
        <v>392</v>
      </c>
      <c r="B604" s="130">
        <v>2014</v>
      </c>
      <c r="C604" s="131">
        <v>41581</v>
      </c>
      <c r="D604" s="130" t="s">
        <v>5210</v>
      </c>
      <c r="E604" s="130" t="s">
        <v>5233</v>
      </c>
      <c r="F604" s="130">
        <v>1</v>
      </c>
      <c r="G604" s="130">
        <v>1</v>
      </c>
      <c r="H604" s="130" t="s">
        <v>5400</v>
      </c>
      <c r="I604" s="130">
        <v>105</v>
      </c>
      <c r="J604" s="130" t="s">
        <v>4874</v>
      </c>
      <c r="K604" s="130" t="s">
        <v>143</v>
      </c>
      <c r="L604" s="130">
        <v>23.5041095890411</v>
      </c>
      <c r="M604" s="130">
        <v>10</v>
      </c>
      <c r="N604" s="130">
        <v>22.710006919233319</v>
      </c>
      <c r="O604" s="130">
        <v>4.561384249549878</v>
      </c>
      <c r="P604" s="130">
        <v>9.0258541705836883</v>
      </c>
      <c r="Q604" s="130">
        <v>25.167861927616531</v>
      </c>
      <c r="R604" s="130">
        <v>4.600743780607413</v>
      </c>
      <c r="S604" s="130">
        <v>11.365630585794291</v>
      </c>
      <c r="T604" s="130">
        <v>19.036485347358369</v>
      </c>
    </row>
    <row r="605" spans="1:20" x14ac:dyDescent="0.45">
      <c r="A605" s="130" t="s">
        <v>392</v>
      </c>
      <c r="B605" s="130">
        <v>2014</v>
      </c>
      <c r="C605" s="131">
        <v>41581</v>
      </c>
      <c r="D605" s="130" t="s">
        <v>5210</v>
      </c>
      <c r="E605" s="130" t="s">
        <v>5233</v>
      </c>
      <c r="F605" s="130">
        <v>1</v>
      </c>
      <c r="G605" s="130">
        <v>2</v>
      </c>
      <c r="H605" s="130" t="s">
        <v>5400</v>
      </c>
      <c r="I605" s="130">
        <v>105</v>
      </c>
      <c r="J605" s="130" t="s">
        <v>3722</v>
      </c>
      <c r="K605" s="130" t="s">
        <v>5237</v>
      </c>
      <c r="L605" s="130">
        <v>24.980821917808221</v>
      </c>
      <c r="M605" s="130">
        <v>9</v>
      </c>
      <c r="N605" s="130">
        <v>26.302023086283629</v>
      </c>
      <c r="O605" s="130">
        <v>6.7256920499993029</v>
      </c>
      <c r="P605" s="130">
        <v>6.1249469362857214</v>
      </c>
      <c r="Q605" s="130">
        <v>26.217851663132699</v>
      </c>
      <c r="R605" s="130">
        <v>6.0023173696077219</v>
      </c>
      <c r="S605" s="130">
        <v>8.2108995543095347</v>
      </c>
      <c r="T605" s="130">
        <v>19.036485347358369</v>
      </c>
    </row>
    <row r="606" spans="1:20" x14ac:dyDescent="0.45">
      <c r="A606" s="130" t="s">
        <v>392</v>
      </c>
      <c r="B606" s="130">
        <v>2014</v>
      </c>
      <c r="C606" s="131">
        <v>41581</v>
      </c>
      <c r="D606" s="130" t="s">
        <v>5210</v>
      </c>
      <c r="E606" s="130" t="s">
        <v>5233</v>
      </c>
      <c r="F606" s="130">
        <v>1</v>
      </c>
      <c r="G606" s="130">
        <v>3</v>
      </c>
      <c r="H606" s="130" t="s">
        <v>5400</v>
      </c>
      <c r="I606" s="130">
        <v>105</v>
      </c>
      <c r="J606" s="130" t="s">
        <v>4746</v>
      </c>
      <c r="K606" s="130" t="s">
        <v>5212</v>
      </c>
      <c r="L606" s="130">
        <v>26.706849315068489</v>
      </c>
      <c r="M606" s="130">
        <v>12</v>
      </c>
      <c r="N606" s="130">
        <v>19.133504018425711</v>
      </c>
      <c r="O606" s="130">
        <v>4.3610548186608176</v>
      </c>
      <c r="P606" s="130">
        <v>6.0503395624432521</v>
      </c>
      <c r="Q606" s="130">
        <v>19.07848289688377</v>
      </c>
      <c r="R606" s="130">
        <v>4.3642373679689648</v>
      </c>
      <c r="S606" s="130">
        <v>5.9857707929768793</v>
      </c>
      <c r="T606" s="130">
        <v>19.036485347358369</v>
      </c>
    </row>
    <row r="607" spans="1:20" x14ac:dyDescent="0.45">
      <c r="A607" s="130" t="s">
        <v>392</v>
      </c>
      <c r="B607" s="130">
        <v>2014</v>
      </c>
      <c r="C607" s="131">
        <v>41581</v>
      </c>
      <c r="D607" s="130" t="s">
        <v>5210</v>
      </c>
      <c r="E607" s="130" t="s">
        <v>5233</v>
      </c>
      <c r="F607" s="130">
        <v>1</v>
      </c>
      <c r="G607" s="130">
        <v>4</v>
      </c>
      <c r="H607" s="130" t="s">
        <v>5400</v>
      </c>
      <c r="I607" s="130">
        <v>105</v>
      </c>
      <c r="J607" s="130" t="s">
        <v>382</v>
      </c>
      <c r="K607" s="130" t="s">
        <v>49</v>
      </c>
      <c r="L607" s="130">
        <v>22.82191780821918</v>
      </c>
      <c r="M607" s="130">
        <v>23</v>
      </c>
      <c r="N607" s="130">
        <v>12.190055780775969</v>
      </c>
      <c r="O607" s="130">
        <v>4.6238892576522881</v>
      </c>
      <c r="P607" s="130">
        <v>-1.6816119921808981</v>
      </c>
      <c r="Q607" s="130">
        <v>12.05199089484506</v>
      </c>
      <c r="R607" s="130">
        <v>4.5758566709703006</v>
      </c>
      <c r="S607" s="130">
        <v>-1.6755791180658439</v>
      </c>
      <c r="T607" s="130">
        <v>19.036485347358369</v>
      </c>
    </row>
    <row r="608" spans="1:20" x14ac:dyDescent="0.45">
      <c r="A608" s="130" t="s">
        <v>392</v>
      </c>
      <c r="B608" s="130">
        <v>2014</v>
      </c>
      <c r="C608" s="131">
        <v>41581</v>
      </c>
      <c r="D608" s="130" t="s">
        <v>5210</v>
      </c>
      <c r="E608" s="130" t="s">
        <v>5233</v>
      </c>
      <c r="F608" s="130">
        <v>1</v>
      </c>
      <c r="G608" s="130">
        <v>5</v>
      </c>
      <c r="H608" s="130" t="s">
        <v>5400</v>
      </c>
      <c r="I608" s="130">
        <v>105</v>
      </c>
      <c r="J608" s="130" t="s">
        <v>5259</v>
      </c>
      <c r="K608" s="130" t="s">
        <v>131</v>
      </c>
      <c r="L608" s="130"/>
      <c r="M608" s="130">
        <v>23</v>
      </c>
      <c r="N608" s="130">
        <v>14.846836932073201</v>
      </c>
      <c r="O608" s="130">
        <v>6.1113673158153494</v>
      </c>
      <c r="P608" s="130">
        <v>-3.4872650153728522</v>
      </c>
      <c r="Q608" s="130">
        <v>11.08491311271494</v>
      </c>
      <c r="R608" s="130">
        <v>5.7748168799829767</v>
      </c>
      <c r="S608" s="130">
        <v>-6.2395375272339884</v>
      </c>
      <c r="T608" s="130">
        <v>19.036485347358369</v>
      </c>
    </row>
    <row r="609" spans="1:20" x14ac:dyDescent="0.45">
      <c r="A609" s="150" t="s">
        <v>392</v>
      </c>
      <c r="B609" s="150">
        <v>2014</v>
      </c>
      <c r="C609" s="151">
        <v>41581</v>
      </c>
      <c r="D609" s="150" t="s">
        <v>5210</v>
      </c>
      <c r="E609" s="150" t="s">
        <v>5233</v>
      </c>
      <c r="F609" s="150">
        <v>2</v>
      </c>
      <c r="G609" s="150">
        <v>1</v>
      </c>
      <c r="H609" s="150" t="s">
        <v>5401</v>
      </c>
      <c r="I609" s="150">
        <v>106</v>
      </c>
      <c r="J609" s="150" t="s">
        <v>3928</v>
      </c>
      <c r="K609" s="150" t="s">
        <v>91</v>
      </c>
      <c r="L609" s="150">
        <v>30.139726027397259</v>
      </c>
      <c r="M609" s="150">
        <v>7</v>
      </c>
      <c r="N609" s="150">
        <v>36.605332167023761</v>
      </c>
      <c r="O609" s="150">
        <v>4.5729833068773731</v>
      </c>
      <c r="P609" s="150">
        <v>22.886382246391641</v>
      </c>
      <c r="Q609" s="150">
        <v>38.490045319053777</v>
      </c>
      <c r="R609" s="150">
        <v>4.6202566087738512</v>
      </c>
      <c r="S609" s="150">
        <v>24.629275492732219</v>
      </c>
      <c r="T609" s="150">
        <v>26.53461711594899</v>
      </c>
    </row>
    <row r="610" spans="1:20" x14ac:dyDescent="0.45">
      <c r="A610" s="150" t="s">
        <v>392</v>
      </c>
      <c r="B610" s="150">
        <v>2014</v>
      </c>
      <c r="C610" s="151">
        <v>41581</v>
      </c>
      <c r="D610" s="150" t="s">
        <v>5210</v>
      </c>
      <c r="E610" s="150" t="s">
        <v>5233</v>
      </c>
      <c r="F610" s="150">
        <v>2</v>
      </c>
      <c r="G610" s="150">
        <v>2</v>
      </c>
      <c r="H610" s="150" t="s">
        <v>5401</v>
      </c>
      <c r="I610" s="150">
        <v>106</v>
      </c>
      <c r="J610" s="150" t="s">
        <v>368</v>
      </c>
      <c r="K610" s="150" t="s">
        <v>131</v>
      </c>
      <c r="L610" s="150">
        <v>25.295890410958901</v>
      </c>
      <c r="M610" s="150">
        <v>11</v>
      </c>
      <c r="N610" s="150">
        <v>29.530302244512011</v>
      </c>
      <c r="O610" s="150">
        <v>4.3483352105090924</v>
      </c>
      <c r="P610" s="150">
        <v>16.48529661298473</v>
      </c>
      <c r="Q610" s="150">
        <v>30.934101953296761</v>
      </c>
      <c r="R610" s="150">
        <v>4.3499139611047424</v>
      </c>
      <c r="S610" s="150">
        <v>17.884360069982542</v>
      </c>
      <c r="T610" s="150">
        <v>26.53461711594899</v>
      </c>
    </row>
    <row r="611" spans="1:20" x14ac:dyDescent="0.45">
      <c r="A611" s="150" t="s">
        <v>392</v>
      </c>
      <c r="B611" s="150">
        <v>2014</v>
      </c>
      <c r="C611" s="151">
        <v>41581</v>
      </c>
      <c r="D611" s="150" t="s">
        <v>5210</v>
      </c>
      <c r="E611" s="150" t="s">
        <v>5233</v>
      </c>
      <c r="F611" s="150">
        <v>2</v>
      </c>
      <c r="G611" s="150">
        <v>3</v>
      </c>
      <c r="H611" s="150" t="s">
        <v>5401</v>
      </c>
      <c r="I611" s="150">
        <v>106</v>
      </c>
      <c r="J611" s="150" t="s">
        <v>344</v>
      </c>
      <c r="K611" s="150" t="s">
        <v>55</v>
      </c>
      <c r="L611" s="150">
        <v>26.4986301369863</v>
      </c>
      <c r="M611" s="150">
        <v>4</v>
      </c>
      <c r="N611" s="150">
        <v>36.289557710956267</v>
      </c>
      <c r="O611" s="150">
        <v>4.3264247937266518</v>
      </c>
      <c r="P611" s="150">
        <v>23.310283329776318</v>
      </c>
      <c r="Q611" s="150">
        <v>35.056577583800937</v>
      </c>
      <c r="R611" s="150">
        <v>4.321628083949804</v>
      </c>
      <c r="S611" s="150">
        <v>22.091693331951529</v>
      </c>
      <c r="T611" s="150">
        <v>26.53461711594899</v>
      </c>
    </row>
    <row r="612" spans="1:20" x14ac:dyDescent="0.45">
      <c r="A612" s="150" t="s">
        <v>392</v>
      </c>
      <c r="B612" s="150">
        <v>2014</v>
      </c>
      <c r="C612" s="151">
        <v>41581</v>
      </c>
      <c r="D612" s="150" t="s">
        <v>5210</v>
      </c>
      <c r="E612" s="150" t="s">
        <v>5233</v>
      </c>
      <c r="F612" s="150">
        <v>2</v>
      </c>
      <c r="G612" s="150">
        <v>4</v>
      </c>
      <c r="H612" s="150" t="s">
        <v>5401</v>
      </c>
      <c r="I612" s="150">
        <v>106</v>
      </c>
      <c r="J612" s="150" t="s">
        <v>361</v>
      </c>
      <c r="K612" s="150" t="s">
        <v>34</v>
      </c>
      <c r="L612" s="150">
        <v>22.479452054794521</v>
      </c>
      <c r="M612" s="150">
        <v>23</v>
      </c>
      <c r="N612" s="150">
        <v>20.416201092604901</v>
      </c>
      <c r="O612" s="150">
        <v>5.6976947929819923</v>
      </c>
      <c r="P612" s="150">
        <v>3.3231167136589228</v>
      </c>
      <c r="Q612" s="150">
        <v>21.132754226894271</v>
      </c>
      <c r="R612" s="150">
        <v>5.2928586644677544</v>
      </c>
      <c r="S612" s="150">
        <v>5.2541782334910154</v>
      </c>
      <c r="T612" s="150">
        <v>26.53461711594899</v>
      </c>
    </row>
    <row r="613" spans="1:20" x14ac:dyDescent="0.45">
      <c r="A613" s="150" t="s">
        <v>392</v>
      </c>
      <c r="B613" s="150">
        <v>2014</v>
      </c>
      <c r="C613" s="151">
        <v>41581</v>
      </c>
      <c r="D613" s="150" t="s">
        <v>5210</v>
      </c>
      <c r="E613" s="150" t="s">
        <v>5233</v>
      </c>
      <c r="F613" s="150">
        <v>2</v>
      </c>
      <c r="G613" s="150">
        <v>5</v>
      </c>
      <c r="H613" s="150" t="s">
        <v>5401</v>
      </c>
      <c r="I613" s="150">
        <v>106</v>
      </c>
      <c r="J613" s="150" t="s">
        <v>4811</v>
      </c>
      <c r="K613" s="150" t="s">
        <v>5213</v>
      </c>
      <c r="L613" s="150">
        <v>21.698630136986299</v>
      </c>
      <c r="M613" s="150">
        <v>23</v>
      </c>
      <c r="N613" s="150">
        <v>13.967166718288659</v>
      </c>
      <c r="O613" s="150">
        <v>4.8638259207839178</v>
      </c>
      <c r="P613" s="150">
        <v>-0.62431104406309146</v>
      </c>
      <c r="Q613" s="150">
        <v>14.43868387226313</v>
      </c>
      <c r="R613" s="150">
        <v>4.733566206288927</v>
      </c>
      <c r="S613" s="150">
        <v>0.2379852533963458</v>
      </c>
      <c r="T613" s="150">
        <v>26.53461711594899</v>
      </c>
    </row>
    <row r="614" spans="1:20" x14ac:dyDescent="0.45">
      <c r="A614" s="150" t="s">
        <v>392</v>
      </c>
      <c r="B614" s="150">
        <v>2014</v>
      </c>
      <c r="C614" s="151">
        <v>41581</v>
      </c>
      <c r="D614" s="150" t="s">
        <v>5210</v>
      </c>
      <c r="E614" s="150" t="s">
        <v>5233</v>
      </c>
      <c r="F614" s="150">
        <v>2</v>
      </c>
      <c r="G614" s="150">
        <v>6</v>
      </c>
      <c r="H614" s="150" t="s">
        <v>5401</v>
      </c>
      <c r="I614" s="150">
        <v>106</v>
      </c>
      <c r="J614" s="150" t="s">
        <v>397</v>
      </c>
      <c r="K614" s="150" t="s">
        <v>177</v>
      </c>
      <c r="L614" s="150">
        <v>20.953424657534249</v>
      </c>
      <c r="M614" s="150">
        <v>23</v>
      </c>
      <c r="N614" s="150">
        <v>22.399142762308369</v>
      </c>
      <c r="O614" s="150">
        <v>4.6110473710443767</v>
      </c>
      <c r="P614" s="150">
        <v>8.5660006491752352</v>
      </c>
      <c r="Q614" s="150">
        <v>19.38987612482449</v>
      </c>
      <c r="R614" s="150">
        <v>4.6131538181042604</v>
      </c>
      <c r="S614" s="150">
        <v>5.5504146705117137</v>
      </c>
      <c r="T614" s="150">
        <v>26.53461711594899</v>
      </c>
    </row>
    <row r="615" spans="1:20" x14ac:dyDescent="0.45">
      <c r="A615" s="132" t="s">
        <v>392</v>
      </c>
      <c r="B615" s="132">
        <v>2014</v>
      </c>
      <c r="C615" s="133">
        <v>41581</v>
      </c>
      <c r="D615" s="132" t="s">
        <v>5210</v>
      </c>
      <c r="E615" s="132" t="s">
        <v>5234</v>
      </c>
      <c r="F615" s="132">
        <v>1</v>
      </c>
      <c r="G615" s="132">
        <v>1</v>
      </c>
      <c r="H615" s="132" t="s">
        <v>5402</v>
      </c>
      <c r="I615" s="132">
        <v>107</v>
      </c>
      <c r="J615" s="132" t="s">
        <v>3397</v>
      </c>
      <c r="K615" s="132" t="s">
        <v>79</v>
      </c>
      <c r="L615" s="132">
        <v>21.94520547945206</v>
      </c>
      <c r="M615" s="132">
        <v>2</v>
      </c>
      <c r="N615" s="132">
        <v>39.627546412555922</v>
      </c>
      <c r="O615" s="132">
        <v>4.5432017160568856</v>
      </c>
      <c r="P615" s="132">
        <v>25.997941264385261</v>
      </c>
      <c r="Q615" s="132">
        <v>41.713035594226007</v>
      </c>
      <c r="R615" s="132">
        <v>4.5779587370643036</v>
      </c>
      <c r="S615" s="132">
        <v>27.9791593830331</v>
      </c>
      <c r="T615" s="132">
        <v>33.0033594455087</v>
      </c>
    </row>
    <row r="616" spans="1:20" x14ac:dyDescent="0.45">
      <c r="A616" s="132" t="s">
        <v>392</v>
      </c>
      <c r="B616" s="132">
        <v>2014</v>
      </c>
      <c r="C616" s="133">
        <v>41581</v>
      </c>
      <c r="D616" s="132" t="s">
        <v>5210</v>
      </c>
      <c r="E616" s="132" t="s">
        <v>5234</v>
      </c>
      <c r="F616" s="132">
        <v>1</v>
      </c>
      <c r="G616" s="132">
        <v>2</v>
      </c>
      <c r="H616" s="132" t="s">
        <v>5402</v>
      </c>
      <c r="I616" s="132">
        <v>107</v>
      </c>
      <c r="J616" s="132" t="s">
        <v>344</v>
      </c>
      <c r="K616" s="132" t="s">
        <v>55</v>
      </c>
      <c r="L616" s="132">
        <v>26.4986301369863</v>
      </c>
      <c r="M616" s="132">
        <v>4</v>
      </c>
      <c r="N616" s="132">
        <v>35.056577583800937</v>
      </c>
      <c r="O616" s="132">
        <v>4.321628083949804</v>
      </c>
      <c r="P616" s="132">
        <v>22.091693331951529</v>
      </c>
      <c r="Q616" s="132">
        <v>36.25745339725156</v>
      </c>
      <c r="R616" s="132">
        <v>4.3144477735740177</v>
      </c>
      <c r="S616" s="132">
        <v>23.314110076529509</v>
      </c>
      <c r="T616" s="132">
        <v>33.0033594455087</v>
      </c>
    </row>
    <row r="617" spans="1:20" x14ac:dyDescent="0.45">
      <c r="A617" s="132" t="s">
        <v>392</v>
      </c>
      <c r="B617" s="132">
        <v>2014</v>
      </c>
      <c r="C617" s="133">
        <v>41581</v>
      </c>
      <c r="D617" s="132" t="s">
        <v>5210</v>
      </c>
      <c r="E617" s="132" t="s">
        <v>5234</v>
      </c>
      <c r="F617" s="132">
        <v>1</v>
      </c>
      <c r="G617" s="132">
        <v>3</v>
      </c>
      <c r="H617" s="132" t="s">
        <v>5402</v>
      </c>
      <c r="I617" s="132">
        <v>107</v>
      </c>
      <c r="J617" s="132" t="s">
        <v>414</v>
      </c>
      <c r="K617" s="132" t="s">
        <v>265</v>
      </c>
      <c r="L617" s="132">
        <v>24.663013698630142</v>
      </c>
      <c r="M617" s="132">
        <v>6</v>
      </c>
      <c r="N617" s="132">
        <v>29.43171194145101</v>
      </c>
      <c r="O617" s="132">
        <v>4.6663000536113426</v>
      </c>
      <c r="P617" s="132">
        <v>15.43281178061698</v>
      </c>
      <c r="Q617" s="132">
        <v>30.786217892277239</v>
      </c>
      <c r="R617" s="132">
        <v>4.5360450527019722</v>
      </c>
      <c r="S617" s="132">
        <v>17.178082734171319</v>
      </c>
      <c r="T617" s="132">
        <v>33.0033594455087</v>
      </c>
    </row>
    <row r="618" spans="1:20" x14ac:dyDescent="0.45">
      <c r="A618" s="132" t="s">
        <v>392</v>
      </c>
      <c r="B618" s="132">
        <v>2014</v>
      </c>
      <c r="C618" s="133">
        <v>41581</v>
      </c>
      <c r="D618" s="132" t="s">
        <v>5210</v>
      </c>
      <c r="E618" s="132" t="s">
        <v>5234</v>
      </c>
      <c r="F618" s="132">
        <v>1</v>
      </c>
      <c r="G618" s="132">
        <v>4</v>
      </c>
      <c r="H618" s="132" t="s">
        <v>5402</v>
      </c>
      <c r="I618" s="132">
        <v>107</v>
      </c>
      <c r="J618" s="132" t="s">
        <v>3928</v>
      </c>
      <c r="K618" s="132" t="s">
        <v>91</v>
      </c>
      <c r="L618" s="132">
        <v>30.139726027397259</v>
      </c>
      <c r="M618" s="132">
        <v>7</v>
      </c>
      <c r="N618" s="132">
        <v>38.490045319053777</v>
      </c>
      <c r="O618" s="132">
        <v>4.6202566087738512</v>
      </c>
      <c r="P618" s="132">
        <v>24.629275492732219</v>
      </c>
      <c r="Q618" s="132">
        <v>36.728800600270858</v>
      </c>
      <c r="R618" s="132">
        <v>4.5057513418071142</v>
      </c>
      <c r="S618" s="132">
        <v>23.21154657484951</v>
      </c>
      <c r="T618" s="132">
        <v>33.0033594455087</v>
      </c>
    </row>
    <row r="619" spans="1:20" x14ac:dyDescent="0.45">
      <c r="A619" s="132" t="s">
        <v>392</v>
      </c>
      <c r="B619" s="132">
        <v>2014</v>
      </c>
      <c r="C619" s="133">
        <v>41581</v>
      </c>
      <c r="D619" s="132" t="s">
        <v>5210</v>
      </c>
      <c r="E619" s="132" t="s">
        <v>5234</v>
      </c>
      <c r="F619" s="132">
        <v>1</v>
      </c>
      <c r="G619" s="132">
        <v>5</v>
      </c>
      <c r="H619" s="132" t="s">
        <v>5402</v>
      </c>
      <c r="I619" s="132">
        <v>107</v>
      </c>
      <c r="J619" s="132" t="s">
        <v>2535</v>
      </c>
      <c r="K619" s="132" t="s">
        <v>5249</v>
      </c>
      <c r="L619" s="132">
        <v>23.846575342465751</v>
      </c>
      <c r="M619" s="132">
        <v>8</v>
      </c>
      <c r="N619" s="132">
        <v>29.196423753057871</v>
      </c>
      <c r="O619" s="132">
        <v>4.4093319741839219</v>
      </c>
      <c r="P619" s="132">
        <v>15.9684278305061</v>
      </c>
      <c r="Q619" s="132">
        <v>28.241457546030379</v>
      </c>
      <c r="R619" s="132">
        <v>4.3889814270858434</v>
      </c>
      <c r="S619" s="132">
        <v>15.07451326477285</v>
      </c>
      <c r="T619" s="132">
        <v>33.0033594455087</v>
      </c>
    </row>
    <row r="620" spans="1:20" x14ac:dyDescent="0.45">
      <c r="A620" s="132" t="s">
        <v>392</v>
      </c>
      <c r="B620" s="132">
        <v>2014</v>
      </c>
      <c r="C620" s="133">
        <v>41581</v>
      </c>
      <c r="D620" s="132" t="s">
        <v>5210</v>
      </c>
      <c r="E620" s="132" t="s">
        <v>5234</v>
      </c>
      <c r="F620" s="132">
        <v>1</v>
      </c>
      <c r="G620" s="132">
        <v>6</v>
      </c>
      <c r="H620" s="132" t="s">
        <v>5402</v>
      </c>
      <c r="I620" s="132">
        <v>107</v>
      </c>
      <c r="J620" s="132" t="s">
        <v>3722</v>
      </c>
      <c r="K620" s="132" t="s">
        <v>5237</v>
      </c>
      <c r="L620" s="132">
        <v>24.980821917808221</v>
      </c>
      <c r="M620" s="132">
        <v>9</v>
      </c>
      <c r="N620" s="132">
        <v>26.217851663132699</v>
      </c>
      <c r="O620" s="132">
        <v>6.0023173696077219</v>
      </c>
      <c r="P620" s="132">
        <v>8.2108995543095347</v>
      </c>
      <c r="Q620" s="132">
        <v>22.966650489479779</v>
      </c>
      <c r="R620" s="132">
        <v>5.6929579440405522</v>
      </c>
      <c r="S620" s="132">
        <v>5.8877766573581214</v>
      </c>
      <c r="T620" s="132">
        <v>33.0033594455087</v>
      </c>
    </row>
    <row r="621" spans="1:20" x14ac:dyDescent="0.45">
      <c r="A621" s="160" t="s">
        <v>392</v>
      </c>
      <c r="B621" s="160">
        <v>2014</v>
      </c>
      <c r="C621" s="161">
        <v>41581</v>
      </c>
      <c r="D621" s="160" t="s">
        <v>5210</v>
      </c>
      <c r="E621" s="160" t="s">
        <v>5234</v>
      </c>
      <c r="F621" s="160">
        <v>2</v>
      </c>
      <c r="G621" s="160">
        <v>1</v>
      </c>
      <c r="H621" s="160" t="s">
        <v>5403</v>
      </c>
      <c r="I621" s="160">
        <v>108</v>
      </c>
      <c r="J621" s="160" t="s">
        <v>343</v>
      </c>
      <c r="K621" s="160" t="s">
        <v>91</v>
      </c>
      <c r="L621" s="160">
        <v>22.947945205479449</v>
      </c>
      <c r="M621" s="160">
        <v>5</v>
      </c>
      <c r="N621" s="160">
        <v>28.71185612967496</v>
      </c>
      <c r="O621" s="160">
        <v>4.8329517477056454</v>
      </c>
      <c r="P621" s="160">
        <v>14.213000886558021</v>
      </c>
      <c r="Q621" s="160">
        <v>32.913276291955292</v>
      </c>
      <c r="R621" s="160">
        <v>4.7490684753569843</v>
      </c>
      <c r="S621" s="160">
        <v>18.66607086588434</v>
      </c>
      <c r="T621" s="160">
        <v>30.792254787206211</v>
      </c>
    </row>
    <row r="622" spans="1:20" x14ac:dyDescent="0.45">
      <c r="A622" s="160" t="s">
        <v>392</v>
      </c>
      <c r="B622" s="160">
        <v>2014</v>
      </c>
      <c r="C622" s="161">
        <v>41581</v>
      </c>
      <c r="D622" s="160" t="s">
        <v>5210</v>
      </c>
      <c r="E622" s="160" t="s">
        <v>5234</v>
      </c>
      <c r="F622" s="160">
        <v>2</v>
      </c>
      <c r="G622" s="160">
        <v>2</v>
      </c>
      <c r="H622" s="160" t="s">
        <v>5403</v>
      </c>
      <c r="I622" s="160">
        <v>108</v>
      </c>
      <c r="J622" s="160" t="s">
        <v>345</v>
      </c>
      <c r="K622" s="160" t="s">
        <v>88</v>
      </c>
      <c r="L622" s="160">
        <v>22.9972602739726</v>
      </c>
      <c r="M622" s="160">
        <v>1</v>
      </c>
      <c r="N622" s="160">
        <v>44.561855677129877</v>
      </c>
      <c r="O622" s="160">
        <v>4.7681850368047414</v>
      </c>
      <c r="P622" s="160">
        <v>30.257300566715649</v>
      </c>
      <c r="Q622" s="160">
        <v>43.562483327897063</v>
      </c>
      <c r="R622" s="160">
        <v>4.6462467468108386</v>
      </c>
      <c r="S622" s="160">
        <v>29.62374308746455</v>
      </c>
      <c r="T622" s="160">
        <v>30.792254787206211</v>
      </c>
    </row>
    <row r="623" spans="1:20" x14ac:dyDescent="0.45">
      <c r="A623" s="160" t="s">
        <v>392</v>
      </c>
      <c r="B623" s="160">
        <v>2014</v>
      </c>
      <c r="C623" s="161">
        <v>41581</v>
      </c>
      <c r="D623" s="160" t="s">
        <v>5210</v>
      </c>
      <c r="E623" s="160" t="s">
        <v>5234</v>
      </c>
      <c r="F623" s="160">
        <v>2</v>
      </c>
      <c r="G623" s="160">
        <v>3</v>
      </c>
      <c r="H623" s="160" t="s">
        <v>5403</v>
      </c>
      <c r="I623" s="160">
        <v>108</v>
      </c>
      <c r="J623" s="160" t="s">
        <v>398</v>
      </c>
      <c r="K623" s="160" t="s">
        <v>52</v>
      </c>
      <c r="L623" s="160">
        <v>25.608219178082191</v>
      </c>
      <c r="M623" s="160">
        <v>3</v>
      </c>
      <c r="N623" s="160">
        <v>36.299370138635389</v>
      </c>
      <c r="O623" s="160">
        <v>4.559775295665581</v>
      </c>
      <c r="P623" s="160">
        <v>22.62004425163865</v>
      </c>
      <c r="Q623" s="160">
        <v>35.812598650579289</v>
      </c>
      <c r="R623" s="160">
        <v>4.4805037753440384</v>
      </c>
      <c r="S623" s="160">
        <v>22.37108732454718</v>
      </c>
      <c r="T623" s="160">
        <v>30.792254787206211</v>
      </c>
    </row>
    <row r="624" spans="1:20" x14ac:dyDescent="0.45">
      <c r="A624" s="160" t="s">
        <v>392</v>
      </c>
      <c r="B624" s="160">
        <v>2014</v>
      </c>
      <c r="C624" s="161">
        <v>41581</v>
      </c>
      <c r="D624" s="160" t="s">
        <v>5210</v>
      </c>
      <c r="E624" s="160" t="s">
        <v>5234</v>
      </c>
      <c r="F624" s="160">
        <v>2</v>
      </c>
      <c r="G624" s="160">
        <v>4</v>
      </c>
      <c r="H624" s="160" t="s">
        <v>5403</v>
      </c>
      <c r="I624" s="160">
        <v>108</v>
      </c>
      <c r="J624" s="160" t="s">
        <v>4746</v>
      </c>
      <c r="K624" s="160" t="s">
        <v>5212</v>
      </c>
      <c r="L624" s="160">
        <v>26.706849315068489</v>
      </c>
      <c r="M624" s="160">
        <v>12</v>
      </c>
      <c r="N624" s="160">
        <v>19.07848289688377</v>
      </c>
      <c r="O624" s="160">
        <v>4.3642373679689648</v>
      </c>
      <c r="P624" s="160">
        <v>5.9857707929768793</v>
      </c>
      <c r="Q624" s="160">
        <v>20.828779505436501</v>
      </c>
      <c r="R624" s="160">
        <v>4.3332315217700934</v>
      </c>
      <c r="S624" s="160">
        <v>7.8290849401262257</v>
      </c>
      <c r="T624" s="160">
        <v>30.792254787206211</v>
      </c>
    </row>
    <row r="625" spans="1:20" x14ac:dyDescent="0.45">
      <c r="A625" s="160" t="s">
        <v>392</v>
      </c>
      <c r="B625" s="160">
        <v>2014</v>
      </c>
      <c r="C625" s="161">
        <v>41581</v>
      </c>
      <c r="D625" s="160" t="s">
        <v>5210</v>
      </c>
      <c r="E625" s="160" t="s">
        <v>5234</v>
      </c>
      <c r="F625" s="160">
        <v>2</v>
      </c>
      <c r="G625" s="160">
        <v>5</v>
      </c>
      <c r="H625" s="160" t="s">
        <v>5403</v>
      </c>
      <c r="I625" s="160">
        <v>108</v>
      </c>
      <c r="J625" s="160" t="s">
        <v>368</v>
      </c>
      <c r="K625" s="160" t="s">
        <v>131</v>
      </c>
      <c r="L625" s="160">
        <v>25.295890410958901</v>
      </c>
      <c r="M625" s="160">
        <v>11</v>
      </c>
      <c r="N625" s="160">
        <v>30.934101953296761</v>
      </c>
      <c r="O625" s="160">
        <v>4.3499139611047424</v>
      </c>
      <c r="P625" s="160">
        <v>17.884360069982542</v>
      </c>
      <c r="Q625" s="160">
        <v>29.138167217889212</v>
      </c>
      <c r="R625" s="160">
        <v>4.333824355320651</v>
      </c>
      <c r="S625" s="160">
        <v>16.136694151927259</v>
      </c>
      <c r="T625" s="160">
        <v>30.792254787206211</v>
      </c>
    </row>
    <row r="626" spans="1:20" x14ac:dyDescent="0.45">
      <c r="A626" s="160" t="s">
        <v>392</v>
      </c>
      <c r="B626" s="160">
        <v>2014</v>
      </c>
      <c r="C626" s="161">
        <v>41581</v>
      </c>
      <c r="D626" s="160" t="s">
        <v>5210</v>
      </c>
      <c r="E626" s="160" t="s">
        <v>5234</v>
      </c>
      <c r="F626" s="160">
        <v>2</v>
      </c>
      <c r="G626" s="160">
        <v>6</v>
      </c>
      <c r="H626" s="160" t="s">
        <v>5403</v>
      </c>
      <c r="I626" s="160">
        <v>108</v>
      </c>
      <c r="J626" s="160" t="s">
        <v>4874</v>
      </c>
      <c r="K626" s="160" t="s">
        <v>143</v>
      </c>
      <c r="L626" s="160">
        <v>23.5041095890411</v>
      </c>
      <c r="M626" s="160">
        <v>10</v>
      </c>
      <c r="N626" s="160">
        <v>25.167861927616531</v>
      </c>
      <c r="O626" s="160">
        <v>4.600743780607413</v>
      </c>
      <c r="P626" s="160">
        <v>11.365630585794291</v>
      </c>
      <c r="Q626" s="160">
        <v>22.809018886471751</v>
      </c>
      <c r="R626" s="160">
        <v>4.6115738396251524</v>
      </c>
      <c r="S626" s="160">
        <v>8.9742973675962929</v>
      </c>
      <c r="T626" s="160">
        <v>30.792254787206211</v>
      </c>
    </row>
    <row r="627" spans="1:20" x14ac:dyDescent="0.45">
      <c r="A627" s="138" t="s">
        <v>392</v>
      </c>
      <c r="B627" s="138">
        <v>2014</v>
      </c>
      <c r="C627" s="139">
        <v>41581</v>
      </c>
      <c r="D627" s="138" t="s">
        <v>5210</v>
      </c>
      <c r="E627" s="138" t="s">
        <v>5194</v>
      </c>
      <c r="F627" s="138" t="s">
        <v>5235</v>
      </c>
      <c r="G627" s="138">
        <v>1</v>
      </c>
      <c r="H627" s="138" t="s">
        <v>5404</v>
      </c>
      <c r="I627" s="138">
        <v>109</v>
      </c>
      <c r="J627" s="138" t="s">
        <v>345</v>
      </c>
      <c r="K627" s="138" t="s">
        <v>88</v>
      </c>
      <c r="L627" s="138">
        <v>22.9972602739726</v>
      </c>
      <c r="M627" s="138">
        <v>1</v>
      </c>
      <c r="N627" s="138">
        <v>43.562483327897063</v>
      </c>
      <c r="O627" s="138">
        <v>4.6462467468108386</v>
      </c>
      <c r="P627" s="138">
        <v>29.62374308746455</v>
      </c>
      <c r="Q627" s="138">
        <v>45.81973399236216</v>
      </c>
      <c r="R627" s="138">
        <v>4.6581584585330313</v>
      </c>
      <c r="S627" s="138">
        <v>31.845258616763061</v>
      </c>
      <c r="T627" s="138">
        <v>36.840844192364408</v>
      </c>
    </row>
    <row r="628" spans="1:20" x14ac:dyDescent="0.45">
      <c r="A628" s="138" t="s">
        <v>392</v>
      </c>
      <c r="B628" s="138">
        <v>2014</v>
      </c>
      <c r="C628" s="139">
        <v>41581</v>
      </c>
      <c r="D628" s="138" t="s">
        <v>5210</v>
      </c>
      <c r="E628" s="138" t="s">
        <v>5194</v>
      </c>
      <c r="F628" s="138" t="s">
        <v>5235</v>
      </c>
      <c r="G628" s="138">
        <v>2</v>
      </c>
      <c r="H628" s="138" t="s">
        <v>5404</v>
      </c>
      <c r="I628" s="138">
        <v>109</v>
      </c>
      <c r="J628" s="138" t="s">
        <v>3397</v>
      </c>
      <c r="K628" s="138" t="s">
        <v>79</v>
      </c>
      <c r="L628" s="138">
        <v>21.94520547945206</v>
      </c>
      <c r="M628" s="138">
        <v>2</v>
      </c>
      <c r="N628" s="138">
        <v>41.713035594226007</v>
      </c>
      <c r="O628" s="138">
        <v>4.5779587370643036</v>
      </c>
      <c r="P628" s="138">
        <v>27.9791593830331</v>
      </c>
      <c r="Q628" s="138">
        <v>42.533473195680379</v>
      </c>
      <c r="R628" s="138">
        <v>4.5094480748693853</v>
      </c>
      <c r="S628" s="138">
        <v>29.005128971072221</v>
      </c>
      <c r="T628" s="138">
        <v>36.840844192364408</v>
      </c>
    </row>
    <row r="629" spans="1:20" x14ac:dyDescent="0.45">
      <c r="A629" s="138" t="s">
        <v>392</v>
      </c>
      <c r="B629" s="138">
        <v>2014</v>
      </c>
      <c r="C629" s="139">
        <v>41581</v>
      </c>
      <c r="D629" s="138" t="s">
        <v>5210</v>
      </c>
      <c r="E629" s="138" t="s">
        <v>5194</v>
      </c>
      <c r="F629" s="138" t="s">
        <v>5235</v>
      </c>
      <c r="G629" s="138">
        <v>3</v>
      </c>
      <c r="H629" s="138" t="s">
        <v>5404</v>
      </c>
      <c r="I629" s="138">
        <v>109</v>
      </c>
      <c r="J629" s="138" t="s">
        <v>398</v>
      </c>
      <c r="K629" s="138" t="s">
        <v>52</v>
      </c>
      <c r="L629" s="138">
        <v>25.608219178082191</v>
      </c>
      <c r="M629" s="138">
        <v>3</v>
      </c>
      <c r="N629" s="138">
        <v>35.812598650579289</v>
      </c>
      <c r="O629" s="138">
        <v>4.4805037753440384</v>
      </c>
      <c r="P629" s="138">
        <v>22.37108732454718</v>
      </c>
      <c r="Q629" s="138">
        <v>36.571934912689727</v>
      </c>
      <c r="R629" s="138">
        <v>4.4110393037170956</v>
      </c>
      <c r="S629" s="138">
        <v>23.338817001538441</v>
      </c>
      <c r="T629" s="138">
        <v>36.840844192364408</v>
      </c>
    </row>
    <row r="630" spans="1:20" x14ac:dyDescent="0.45">
      <c r="A630" s="138" t="s">
        <v>392</v>
      </c>
      <c r="B630" s="138">
        <v>2014</v>
      </c>
      <c r="C630" s="139">
        <v>41581</v>
      </c>
      <c r="D630" s="138" t="s">
        <v>5210</v>
      </c>
      <c r="E630" s="138" t="s">
        <v>5194</v>
      </c>
      <c r="F630" s="138" t="s">
        <v>5235</v>
      </c>
      <c r="G630" s="138">
        <v>4</v>
      </c>
      <c r="H630" s="138" t="s">
        <v>5404</v>
      </c>
      <c r="I630" s="138">
        <v>109</v>
      </c>
      <c r="J630" s="138" t="s">
        <v>344</v>
      </c>
      <c r="K630" s="138" t="s">
        <v>55</v>
      </c>
      <c r="L630" s="138">
        <v>26.4986301369863</v>
      </c>
      <c r="M630" s="138">
        <v>4</v>
      </c>
      <c r="N630" s="138">
        <v>36.25745339725156</v>
      </c>
      <c r="O630" s="138">
        <v>4.3144477735740177</v>
      </c>
      <c r="P630" s="138">
        <v>23.314110076529509</v>
      </c>
      <c r="Q630" s="138">
        <v>35.808884899335737</v>
      </c>
      <c r="R630" s="138">
        <v>4.2903529876486788</v>
      </c>
      <c r="S630" s="138">
        <v>22.937825936389711</v>
      </c>
      <c r="T630" s="138">
        <v>36.840844192364408</v>
      </c>
    </row>
    <row r="631" spans="1:20" x14ac:dyDescent="0.45">
      <c r="A631" s="138" t="s">
        <v>392</v>
      </c>
      <c r="B631" s="138">
        <v>2014</v>
      </c>
      <c r="C631" s="139">
        <v>41581</v>
      </c>
      <c r="D631" s="138" t="s">
        <v>5210</v>
      </c>
      <c r="E631" s="138" t="s">
        <v>5194</v>
      </c>
      <c r="F631" s="138" t="s">
        <v>5235</v>
      </c>
      <c r="G631" s="138">
        <v>5</v>
      </c>
      <c r="H631" s="138" t="s">
        <v>5404</v>
      </c>
      <c r="I631" s="138">
        <v>109</v>
      </c>
      <c r="J631" s="138" t="s">
        <v>343</v>
      </c>
      <c r="K631" s="138" t="s">
        <v>91</v>
      </c>
      <c r="L631" s="138">
        <v>22.947945205479449</v>
      </c>
      <c r="M631" s="138">
        <v>5</v>
      </c>
      <c r="N631" s="138">
        <v>32.913276291955292</v>
      </c>
      <c r="O631" s="138">
        <v>4.7490684753569843</v>
      </c>
      <c r="P631" s="138">
        <v>18.66607086588434</v>
      </c>
      <c r="Q631" s="138">
        <v>31.838022574361371</v>
      </c>
      <c r="R631" s="138">
        <v>4.6271438854767517</v>
      </c>
      <c r="S631" s="138">
        <v>17.956590917931109</v>
      </c>
      <c r="T631" s="138">
        <v>36.840844192364408</v>
      </c>
    </row>
    <row r="632" spans="1:20" x14ac:dyDescent="0.45">
      <c r="A632" s="138" t="s">
        <v>392</v>
      </c>
      <c r="B632" s="138">
        <v>2014</v>
      </c>
      <c r="C632" s="139">
        <v>41581</v>
      </c>
      <c r="D632" s="138" t="s">
        <v>5210</v>
      </c>
      <c r="E632" s="138" t="s">
        <v>5194</v>
      </c>
      <c r="F632" s="138" t="s">
        <v>5235</v>
      </c>
      <c r="G632" s="138">
        <v>6</v>
      </c>
      <c r="H632" s="138" t="s">
        <v>5404</v>
      </c>
      <c r="I632" s="138">
        <v>109</v>
      </c>
      <c r="J632" s="138" t="s">
        <v>414</v>
      </c>
      <c r="K632" s="138" t="s">
        <v>265</v>
      </c>
      <c r="L632" s="138">
        <v>24.663013698630142</v>
      </c>
      <c r="M632" s="138">
        <v>6</v>
      </c>
      <c r="N632" s="138">
        <v>30.786217892277239</v>
      </c>
      <c r="O632" s="138">
        <v>4.5360450527019722</v>
      </c>
      <c r="P632" s="138">
        <v>17.178082734171319</v>
      </c>
      <c r="Q632" s="138">
        <v>28.51984893380763</v>
      </c>
      <c r="R632" s="138">
        <v>4.5661280133482256</v>
      </c>
      <c r="S632" s="138">
        <v>14.821464893762951</v>
      </c>
      <c r="T632" s="138">
        <v>36.840844192364408</v>
      </c>
    </row>
    <row r="633" spans="1:20" x14ac:dyDescent="0.45">
      <c r="A633" s="138" t="s">
        <v>392</v>
      </c>
      <c r="B633" s="138">
        <v>2014</v>
      </c>
      <c r="C633" s="139">
        <v>41581</v>
      </c>
      <c r="D633" s="138" t="s">
        <v>5210</v>
      </c>
      <c r="E633" s="138" t="s">
        <v>5194</v>
      </c>
      <c r="F633" s="138" t="s">
        <v>579</v>
      </c>
      <c r="G633" s="138">
        <v>1</v>
      </c>
      <c r="H633" s="138" t="s">
        <v>5405</v>
      </c>
      <c r="I633" s="138">
        <v>110</v>
      </c>
      <c r="J633" s="138" t="s">
        <v>3928</v>
      </c>
      <c r="K633" s="138" t="s">
        <v>91</v>
      </c>
      <c r="L633" s="138">
        <v>30.139726027397259</v>
      </c>
      <c r="M633" s="138">
        <v>7</v>
      </c>
      <c r="N633" s="138">
        <v>36.728800600270858</v>
      </c>
      <c r="O633" s="138">
        <v>4.5057513418071142</v>
      </c>
      <c r="P633" s="138">
        <v>23.21154657484951</v>
      </c>
      <c r="Q633" s="138">
        <v>38.339278768662993</v>
      </c>
      <c r="R633" s="138">
        <v>4.5781435297469466</v>
      </c>
      <c r="S633" s="138">
        <v>24.604848179422149</v>
      </c>
      <c r="T633" s="138">
        <v>26.78547904092974</v>
      </c>
    </row>
    <row r="634" spans="1:20" x14ac:dyDescent="0.45">
      <c r="A634" s="138" t="s">
        <v>392</v>
      </c>
      <c r="B634" s="138">
        <v>2014</v>
      </c>
      <c r="C634" s="139">
        <v>41581</v>
      </c>
      <c r="D634" s="138" t="s">
        <v>5210</v>
      </c>
      <c r="E634" s="138" t="s">
        <v>5194</v>
      </c>
      <c r="F634" s="138" t="s">
        <v>579</v>
      </c>
      <c r="G634" s="138">
        <v>2</v>
      </c>
      <c r="H634" s="138" t="s">
        <v>5405</v>
      </c>
      <c r="I634" s="138">
        <v>110</v>
      </c>
      <c r="J634" s="138" t="s">
        <v>2535</v>
      </c>
      <c r="K634" s="138" t="s">
        <v>5249</v>
      </c>
      <c r="L634" s="138">
        <v>23.846575342465751</v>
      </c>
      <c r="M634" s="138">
        <v>8</v>
      </c>
      <c r="N634" s="138">
        <v>28.241457546030379</v>
      </c>
      <c r="O634" s="138">
        <v>4.3889814270858434</v>
      </c>
      <c r="P634" s="138">
        <v>15.07451326477285</v>
      </c>
      <c r="Q634" s="138">
        <v>29.593115064481768</v>
      </c>
      <c r="R634" s="138">
        <v>4.3740278327052824</v>
      </c>
      <c r="S634" s="138">
        <v>16.471031566365919</v>
      </c>
      <c r="T634" s="138">
        <v>26.78547904092974</v>
      </c>
    </row>
    <row r="635" spans="1:20" x14ac:dyDescent="0.45">
      <c r="A635" s="138" t="s">
        <v>392</v>
      </c>
      <c r="B635" s="138">
        <v>2014</v>
      </c>
      <c r="C635" s="139">
        <v>41581</v>
      </c>
      <c r="D635" s="138" t="s">
        <v>5210</v>
      </c>
      <c r="E635" s="138" t="s">
        <v>5194</v>
      </c>
      <c r="F635" s="138" t="s">
        <v>579</v>
      </c>
      <c r="G635" s="138">
        <v>3</v>
      </c>
      <c r="H635" s="138" t="s">
        <v>5405</v>
      </c>
      <c r="I635" s="138">
        <v>110</v>
      </c>
      <c r="J635" s="138" t="s">
        <v>3722</v>
      </c>
      <c r="K635" s="138" t="s">
        <v>5237</v>
      </c>
      <c r="L635" s="138">
        <v>24.980821917808221</v>
      </c>
      <c r="M635" s="138">
        <v>9</v>
      </c>
      <c r="N635" s="138">
        <v>22.966650489479779</v>
      </c>
      <c r="O635" s="138">
        <v>5.6929579440405522</v>
      </c>
      <c r="P635" s="138">
        <v>5.8877766573581214</v>
      </c>
      <c r="Q635" s="138">
        <v>24.661666751911749</v>
      </c>
      <c r="R635" s="138">
        <v>5.2344340710015276</v>
      </c>
      <c r="S635" s="138">
        <v>8.9583645389071656</v>
      </c>
      <c r="T635" s="138">
        <v>26.78547904092974</v>
      </c>
    </row>
    <row r="636" spans="1:20" x14ac:dyDescent="0.45">
      <c r="A636" s="138" t="s">
        <v>392</v>
      </c>
      <c r="B636" s="138">
        <v>2014</v>
      </c>
      <c r="C636" s="139">
        <v>41581</v>
      </c>
      <c r="D636" s="138" t="s">
        <v>5210</v>
      </c>
      <c r="E636" s="138" t="s">
        <v>5194</v>
      </c>
      <c r="F636" s="138" t="s">
        <v>579</v>
      </c>
      <c r="G636" s="138">
        <v>4</v>
      </c>
      <c r="H636" s="138" t="s">
        <v>5405</v>
      </c>
      <c r="I636" s="138">
        <v>110</v>
      </c>
      <c r="J636" s="138" t="s">
        <v>4874</v>
      </c>
      <c r="K636" s="138" t="s">
        <v>143</v>
      </c>
      <c r="L636" s="138">
        <v>23.5041095890411</v>
      </c>
      <c r="M636" s="138">
        <v>10</v>
      </c>
      <c r="N636" s="138">
        <v>22.809018886471751</v>
      </c>
      <c r="O636" s="138">
        <v>4.6115738396251524</v>
      </c>
      <c r="P636" s="138">
        <v>8.9742973675962929</v>
      </c>
      <c r="Q636" s="138">
        <v>23.04687389735383</v>
      </c>
      <c r="R636" s="138">
        <v>4.495948372547204</v>
      </c>
      <c r="S636" s="138">
        <v>9.5590287797122144</v>
      </c>
      <c r="T636" s="138">
        <v>26.78547904092974</v>
      </c>
    </row>
    <row r="637" spans="1:20" x14ac:dyDescent="0.45">
      <c r="A637" s="138" t="s">
        <v>392</v>
      </c>
      <c r="B637" s="138">
        <v>2014</v>
      </c>
      <c r="C637" s="139">
        <v>41581</v>
      </c>
      <c r="D637" s="138" t="s">
        <v>5210</v>
      </c>
      <c r="E637" s="138" t="s">
        <v>5194</v>
      </c>
      <c r="F637" s="138" t="s">
        <v>579</v>
      </c>
      <c r="G637" s="138">
        <v>5</v>
      </c>
      <c r="H637" s="138" t="s">
        <v>5405</v>
      </c>
      <c r="I637" s="138">
        <v>110</v>
      </c>
      <c r="J637" s="138" t="s">
        <v>368</v>
      </c>
      <c r="K637" s="138" t="s">
        <v>131</v>
      </c>
      <c r="L637" s="138">
        <v>25.295890410958901</v>
      </c>
      <c r="M637" s="138">
        <v>11</v>
      </c>
      <c r="N637" s="138">
        <v>29.138167217889212</v>
      </c>
      <c r="O637" s="138">
        <v>4.333824355320651</v>
      </c>
      <c r="P637" s="138">
        <v>16.136694151927259</v>
      </c>
      <c r="Q637" s="138">
        <v>27.04869393070668</v>
      </c>
      <c r="R637" s="138">
        <v>4.3135707863909447</v>
      </c>
      <c r="S637" s="138">
        <v>14.10798157153385</v>
      </c>
      <c r="T637" s="138">
        <v>26.78547904092974</v>
      </c>
    </row>
    <row r="638" spans="1:20" x14ac:dyDescent="0.45">
      <c r="A638" s="138" t="s">
        <v>392</v>
      </c>
      <c r="B638" s="138">
        <v>2014</v>
      </c>
      <c r="C638" s="139">
        <v>41581</v>
      </c>
      <c r="D638" s="138" t="s">
        <v>5210</v>
      </c>
      <c r="E638" s="138" t="s">
        <v>5194</v>
      </c>
      <c r="F638" s="138" t="s">
        <v>579</v>
      </c>
      <c r="G638" s="138">
        <v>6</v>
      </c>
      <c r="H638" s="138" t="s">
        <v>5405</v>
      </c>
      <c r="I638" s="138">
        <v>110</v>
      </c>
      <c r="J638" s="138" t="s">
        <v>4746</v>
      </c>
      <c r="K638" s="138" t="s">
        <v>5212</v>
      </c>
      <c r="L638" s="138">
        <v>26.706849315068489</v>
      </c>
      <c r="M638" s="138">
        <v>12</v>
      </c>
      <c r="N638" s="138">
        <v>20.828779505436501</v>
      </c>
      <c r="O638" s="138">
        <v>4.3332315217700934</v>
      </c>
      <c r="P638" s="138">
        <v>7.8290849401262257</v>
      </c>
      <c r="Q638" s="138">
        <v>18.833081643855611</v>
      </c>
      <c r="R638" s="138">
        <v>4.4063376017733296</v>
      </c>
      <c r="S638" s="138">
        <v>5.6140688385356228</v>
      </c>
      <c r="T638" s="138">
        <v>26.78547904092974</v>
      </c>
    </row>
    <row r="639" spans="1:20" x14ac:dyDescent="0.45">
      <c r="A639" s="130" t="s">
        <v>5262</v>
      </c>
      <c r="B639" s="130">
        <v>2014</v>
      </c>
      <c r="C639" s="131">
        <v>41614</v>
      </c>
      <c r="D639" s="130" t="s">
        <v>5210</v>
      </c>
      <c r="E639" s="130" t="s">
        <v>1943</v>
      </c>
      <c r="F639" s="130">
        <v>1</v>
      </c>
      <c r="G639" s="130">
        <v>1</v>
      </c>
      <c r="H639" s="130" t="s">
        <v>5406</v>
      </c>
      <c r="I639" s="130">
        <v>111</v>
      </c>
      <c r="J639" s="130" t="s">
        <v>344</v>
      </c>
      <c r="K639" s="130" t="s">
        <v>55</v>
      </c>
      <c r="L639" s="130">
        <v>26.589041095890408</v>
      </c>
      <c r="M639" s="130">
        <v>2</v>
      </c>
      <c r="N639" s="130">
        <v>35.808884899335737</v>
      </c>
      <c r="O639" s="130">
        <v>4.2903529876486788</v>
      </c>
      <c r="P639" s="130">
        <v>22.937825936389711</v>
      </c>
      <c r="Q639" s="130">
        <v>37.014974300702939</v>
      </c>
      <c r="R639" s="130">
        <v>4.436910509162578</v>
      </c>
      <c r="S639" s="130">
        <v>23.70424277321521</v>
      </c>
      <c r="T639" s="130">
        <v>25.07274318345894</v>
      </c>
    </row>
    <row r="640" spans="1:20" x14ac:dyDescent="0.45">
      <c r="A640" s="130" t="s">
        <v>5262</v>
      </c>
      <c r="B640" s="130">
        <v>2014</v>
      </c>
      <c r="C640" s="131">
        <v>41614</v>
      </c>
      <c r="D640" s="130" t="s">
        <v>5210</v>
      </c>
      <c r="E640" s="130" t="s">
        <v>1943</v>
      </c>
      <c r="F640" s="130">
        <v>1</v>
      </c>
      <c r="G640" s="130">
        <v>2</v>
      </c>
      <c r="H640" s="130" t="s">
        <v>5406</v>
      </c>
      <c r="I640" s="130">
        <v>111</v>
      </c>
      <c r="J640" s="130" t="s">
        <v>414</v>
      </c>
      <c r="K640" s="130" t="s">
        <v>265</v>
      </c>
      <c r="L640" s="130">
        <v>24.75342465753425</v>
      </c>
      <c r="M640" s="130">
        <v>4</v>
      </c>
      <c r="N640" s="130">
        <v>28.51984893380763</v>
      </c>
      <c r="O640" s="130">
        <v>4.5661280133482256</v>
      </c>
      <c r="P640" s="130">
        <v>14.821464893762951</v>
      </c>
      <c r="Q640" s="130">
        <v>29.056018830500719</v>
      </c>
      <c r="R640" s="130">
        <v>4.543565814451866</v>
      </c>
      <c r="S640" s="130">
        <v>15.42532138714512</v>
      </c>
      <c r="T640" s="130">
        <v>25.07274318345894</v>
      </c>
    </row>
    <row r="641" spans="1:20" x14ac:dyDescent="0.45">
      <c r="A641" s="130" t="s">
        <v>5262</v>
      </c>
      <c r="B641" s="130">
        <v>2014</v>
      </c>
      <c r="C641" s="131">
        <v>41614</v>
      </c>
      <c r="D641" s="130" t="s">
        <v>5210</v>
      </c>
      <c r="E641" s="130" t="s">
        <v>1943</v>
      </c>
      <c r="F641" s="130">
        <v>1</v>
      </c>
      <c r="G641" s="130">
        <v>3</v>
      </c>
      <c r="H641" s="130" t="s">
        <v>5406</v>
      </c>
      <c r="I641" s="130">
        <v>111</v>
      </c>
      <c r="J641" s="130" t="s">
        <v>382</v>
      </c>
      <c r="K641" s="130" t="s">
        <v>49</v>
      </c>
      <c r="L641" s="130">
        <v>22.912328767123292</v>
      </c>
      <c r="M641" s="130">
        <v>23</v>
      </c>
      <c r="N641" s="130">
        <v>12.05199089484506</v>
      </c>
      <c r="O641" s="130">
        <v>4.5758566709703006</v>
      </c>
      <c r="P641" s="130">
        <v>-1.6755791180658439</v>
      </c>
      <c r="Q641" s="130">
        <v>14.46127094689075</v>
      </c>
      <c r="R641" s="130">
        <v>4.5011911267945726</v>
      </c>
      <c r="S641" s="130">
        <v>0.95769756650703286</v>
      </c>
      <c r="T641" s="130">
        <v>25.07274318345894</v>
      </c>
    </row>
    <row r="642" spans="1:20" x14ac:dyDescent="0.45">
      <c r="A642" s="130" t="s">
        <v>5262</v>
      </c>
      <c r="B642" s="130">
        <v>2014</v>
      </c>
      <c r="C642" s="131">
        <v>41614</v>
      </c>
      <c r="D642" s="130" t="s">
        <v>5210</v>
      </c>
      <c r="E642" s="130" t="s">
        <v>1943</v>
      </c>
      <c r="F642" s="130">
        <v>1</v>
      </c>
      <c r="G642" s="130">
        <v>4</v>
      </c>
      <c r="H642" s="130" t="s">
        <v>5406</v>
      </c>
      <c r="I642" s="130">
        <v>111</v>
      </c>
      <c r="J642" s="130" t="s">
        <v>397</v>
      </c>
      <c r="K642" s="130" t="s">
        <v>177</v>
      </c>
      <c r="L642" s="130">
        <v>21.043835616438361</v>
      </c>
      <c r="M642" s="130">
        <v>9</v>
      </c>
      <c r="N642" s="130">
        <v>19.38987612482449</v>
      </c>
      <c r="O642" s="130">
        <v>4.6131538181042604</v>
      </c>
      <c r="P642" s="130">
        <v>5.5504146705117137</v>
      </c>
      <c r="Q642" s="130">
        <v>19.033208352502569</v>
      </c>
      <c r="R642" s="130">
        <v>4.5275735859885478</v>
      </c>
      <c r="S642" s="130">
        <v>5.4504875945369271</v>
      </c>
      <c r="T642" s="130">
        <v>25.07274318345894</v>
      </c>
    </row>
    <row r="643" spans="1:20" x14ac:dyDescent="0.45">
      <c r="A643" s="130" t="s">
        <v>5262</v>
      </c>
      <c r="B643" s="130">
        <v>2014</v>
      </c>
      <c r="C643" s="131">
        <v>41614</v>
      </c>
      <c r="D643" s="130" t="s">
        <v>5210</v>
      </c>
      <c r="E643" s="130" t="s">
        <v>1943</v>
      </c>
      <c r="F643" s="130">
        <v>1</v>
      </c>
      <c r="G643" s="130">
        <v>5</v>
      </c>
      <c r="H643" s="130" t="s">
        <v>5406</v>
      </c>
      <c r="I643" s="130">
        <v>111</v>
      </c>
      <c r="J643" s="130" t="s">
        <v>2535</v>
      </c>
      <c r="K643" s="130" t="s">
        <v>5212</v>
      </c>
      <c r="L643" s="130">
        <v>23.93698630136986</v>
      </c>
      <c r="M643" s="130">
        <v>7</v>
      </c>
      <c r="N643" s="130">
        <v>29.593115064481768</v>
      </c>
      <c r="O643" s="130">
        <v>4.3740278327052824</v>
      </c>
      <c r="P643" s="130">
        <v>16.471031566365919</v>
      </c>
      <c r="Q643" s="130">
        <v>25.945863630098529</v>
      </c>
      <c r="R643" s="130">
        <v>4.3988252212036212</v>
      </c>
      <c r="S643" s="130">
        <v>12.749387966487671</v>
      </c>
      <c r="T643" s="130">
        <v>25.07274318345894</v>
      </c>
    </row>
    <row r="644" spans="1:20" x14ac:dyDescent="0.45">
      <c r="A644" s="150" t="s">
        <v>5262</v>
      </c>
      <c r="B644" s="150">
        <v>2014</v>
      </c>
      <c r="C644" s="151">
        <v>41614</v>
      </c>
      <c r="D644" s="150" t="s">
        <v>5210</v>
      </c>
      <c r="E644" s="150" t="s">
        <v>1943</v>
      </c>
      <c r="F644" s="150">
        <v>2</v>
      </c>
      <c r="G644" s="150">
        <v>1</v>
      </c>
      <c r="H644" s="150" t="s">
        <v>5407</v>
      </c>
      <c r="I644" s="150">
        <v>112</v>
      </c>
      <c r="J644" s="150" t="s">
        <v>345</v>
      </c>
      <c r="K644" s="150" t="s">
        <v>88</v>
      </c>
      <c r="L644" s="150">
        <v>23.087671232876708</v>
      </c>
      <c r="M644" s="150">
        <v>1</v>
      </c>
      <c r="N644" s="150">
        <v>45.81973399236216</v>
      </c>
      <c r="O644" s="150">
        <v>4.6581584585330313</v>
      </c>
      <c r="P644" s="150">
        <v>31.845258616763061</v>
      </c>
      <c r="Q644" s="150">
        <v>46.96131603900367</v>
      </c>
      <c r="R644" s="150">
        <v>4.7490208279972776</v>
      </c>
      <c r="S644" s="150">
        <v>32.714253555011837</v>
      </c>
      <c r="T644" s="150">
        <v>29.533911085801371</v>
      </c>
    </row>
    <row r="645" spans="1:20" x14ac:dyDescent="0.45">
      <c r="A645" s="150" t="s">
        <v>5262</v>
      </c>
      <c r="B645" s="150">
        <v>2014</v>
      </c>
      <c r="C645" s="151">
        <v>41614</v>
      </c>
      <c r="D645" s="150" t="s">
        <v>5210</v>
      </c>
      <c r="E645" s="150" t="s">
        <v>1943</v>
      </c>
      <c r="F645" s="150">
        <v>2</v>
      </c>
      <c r="G645" s="150">
        <v>2</v>
      </c>
      <c r="H645" s="150" t="s">
        <v>5407</v>
      </c>
      <c r="I645" s="150">
        <v>112</v>
      </c>
      <c r="J645" s="150" t="s">
        <v>367</v>
      </c>
      <c r="K645" s="150" t="s">
        <v>121</v>
      </c>
      <c r="L645" s="150">
        <v>22.701369863013699</v>
      </c>
      <c r="M645" s="150">
        <v>11</v>
      </c>
      <c r="N645" s="150">
        <v>30.009104446970319</v>
      </c>
      <c r="O645" s="150">
        <v>4.3426109246362534</v>
      </c>
      <c r="P645" s="150">
        <v>16.98127167306156</v>
      </c>
      <c r="Q645" s="150">
        <v>31.909524999026761</v>
      </c>
      <c r="R645" s="150">
        <v>4.3540940942936119</v>
      </c>
      <c r="S645" s="150">
        <v>18.847242716145921</v>
      </c>
      <c r="T645" s="150">
        <v>29.533911085801371</v>
      </c>
    </row>
    <row r="646" spans="1:20" x14ac:dyDescent="0.45">
      <c r="A646" s="150" t="s">
        <v>5262</v>
      </c>
      <c r="B646" s="150">
        <v>2014</v>
      </c>
      <c r="C646" s="151">
        <v>41614</v>
      </c>
      <c r="D646" s="150" t="s">
        <v>5210</v>
      </c>
      <c r="E646" s="150" t="s">
        <v>1943</v>
      </c>
      <c r="F646" s="150">
        <v>2</v>
      </c>
      <c r="G646" s="150">
        <v>3</v>
      </c>
      <c r="H646" s="150" t="s">
        <v>5407</v>
      </c>
      <c r="I646" s="150">
        <v>112</v>
      </c>
      <c r="J646" s="150" t="s">
        <v>433</v>
      </c>
      <c r="K646" s="150" t="s">
        <v>282</v>
      </c>
      <c r="L646" s="150">
        <v>21</v>
      </c>
      <c r="M646" s="150">
        <v>23</v>
      </c>
      <c r="N646" s="150">
        <v>33.412726422025642</v>
      </c>
      <c r="O646" s="150">
        <v>4.2986210851630204</v>
      </c>
      <c r="P646" s="150">
        <v>20.516863166536581</v>
      </c>
      <c r="Q646" s="150">
        <v>33.32341883935473</v>
      </c>
      <c r="R646" s="150">
        <v>4.2960089289570673</v>
      </c>
      <c r="S646" s="150">
        <v>20.435392052483529</v>
      </c>
      <c r="T646" s="150">
        <v>29.533911085801371</v>
      </c>
    </row>
    <row r="647" spans="1:20" x14ac:dyDescent="0.45">
      <c r="A647" s="150" t="s">
        <v>5262</v>
      </c>
      <c r="B647" s="150">
        <v>2014</v>
      </c>
      <c r="C647" s="151">
        <v>41614</v>
      </c>
      <c r="D647" s="150" t="s">
        <v>5210</v>
      </c>
      <c r="E647" s="150" t="s">
        <v>1943</v>
      </c>
      <c r="F647" s="150">
        <v>2</v>
      </c>
      <c r="G647" s="150">
        <v>4</v>
      </c>
      <c r="H647" s="150" t="s">
        <v>5407</v>
      </c>
      <c r="I647" s="150">
        <v>112</v>
      </c>
      <c r="J647" s="150" t="s">
        <v>2761</v>
      </c>
      <c r="K647" s="150" t="s">
        <v>5227</v>
      </c>
      <c r="L647" s="150">
        <v>25.484931506849311</v>
      </c>
      <c r="M647" s="150">
        <v>6</v>
      </c>
      <c r="N647" s="150">
        <v>31.219458688170519</v>
      </c>
      <c r="O647" s="150">
        <v>4.5329204595010459</v>
      </c>
      <c r="P647" s="150">
        <v>17.620697309667381</v>
      </c>
      <c r="Q647" s="150">
        <v>30.265764223885039</v>
      </c>
      <c r="R647" s="150">
        <v>4.4732202486609651</v>
      </c>
      <c r="S647" s="150">
        <v>16.84610347790214</v>
      </c>
      <c r="T647" s="150">
        <v>29.533911085801371</v>
      </c>
    </row>
    <row r="648" spans="1:20" x14ac:dyDescent="0.45">
      <c r="A648" s="150" t="s">
        <v>5262</v>
      </c>
      <c r="B648" s="150">
        <v>2014</v>
      </c>
      <c r="C648" s="151">
        <v>41614</v>
      </c>
      <c r="D648" s="150" t="s">
        <v>5210</v>
      </c>
      <c r="E648" s="150" t="s">
        <v>1943</v>
      </c>
      <c r="F648" s="150">
        <v>2</v>
      </c>
      <c r="G648" s="150">
        <v>5</v>
      </c>
      <c r="H648" s="150" t="s">
        <v>5407</v>
      </c>
      <c r="I648" s="150">
        <v>112</v>
      </c>
      <c r="J648" s="150" t="s">
        <v>4874</v>
      </c>
      <c r="K648" s="150" t="s">
        <v>143</v>
      </c>
      <c r="L648" s="150">
        <v>23.594520547945201</v>
      </c>
      <c r="M648" s="150">
        <v>10</v>
      </c>
      <c r="N648" s="150">
        <v>23.04687389735383</v>
      </c>
      <c r="O648" s="150">
        <v>4.495948372547204</v>
      </c>
      <c r="P648" s="150">
        <v>9.5590287797122144</v>
      </c>
      <c r="Q648" s="150">
        <v>22.1918207933257</v>
      </c>
      <c r="R648" s="150">
        <v>4.4906150342562556</v>
      </c>
      <c r="S648" s="150">
        <v>8.7199756905569323</v>
      </c>
      <c r="T648" s="150">
        <v>29.533911085801371</v>
      </c>
    </row>
    <row r="649" spans="1:20" x14ac:dyDescent="0.45">
      <c r="A649" s="150" t="s">
        <v>5262</v>
      </c>
      <c r="B649" s="150">
        <v>2014</v>
      </c>
      <c r="C649" s="151">
        <v>41614</v>
      </c>
      <c r="D649" s="150" t="s">
        <v>5210</v>
      </c>
      <c r="E649" s="150" t="s">
        <v>1943</v>
      </c>
      <c r="F649" s="150">
        <v>2</v>
      </c>
      <c r="G649" s="150">
        <v>6</v>
      </c>
      <c r="H649" s="150" t="s">
        <v>5407</v>
      </c>
      <c r="I649" s="150">
        <v>112</v>
      </c>
      <c r="J649" s="150" t="s">
        <v>4303</v>
      </c>
      <c r="K649" s="150" t="s">
        <v>2233</v>
      </c>
      <c r="L649" s="150">
        <v>22.353424657534251</v>
      </c>
      <c r="M649" s="150">
        <v>23</v>
      </c>
      <c r="N649" s="150">
        <v>13.69556906792576</v>
      </c>
      <c r="O649" s="150">
        <v>5.3879823448942981</v>
      </c>
      <c r="P649" s="150">
        <v>-2.4683779667571391</v>
      </c>
      <c r="Q649" s="150">
        <v>12.0420197555474</v>
      </c>
      <c r="R649" s="150">
        <v>5.331680783494809</v>
      </c>
      <c r="S649" s="150">
        <v>-3.9530225949370301</v>
      </c>
      <c r="T649" s="150">
        <v>29.533911085801371</v>
      </c>
    </row>
    <row r="650" spans="1:20" x14ac:dyDescent="0.45">
      <c r="A650" s="152" t="s">
        <v>5262</v>
      </c>
      <c r="B650" s="152">
        <v>2014</v>
      </c>
      <c r="C650" s="153">
        <v>41614</v>
      </c>
      <c r="D650" s="152" t="s">
        <v>5210</v>
      </c>
      <c r="E650" s="152" t="s">
        <v>1943</v>
      </c>
      <c r="F650" s="152">
        <v>3</v>
      </c>
      <c r="G650" s="152">
        <v>1</v>
      </c>
      <c r="H650" s="152" t="s">
        <v>5408</v>
      </c>
      <c r="I650" s="152">
        <v>113</v>
      </c>
      <c r="J650" s="152" t="s">
        <v>343</v>
      </c>
      <c r="K650" s="152" t="s">
        <v>91</v>
      </c>
      <c r="L650" s="152">
        <v>23.038356164383561</v>
      </c>
      <c r="M650" s="152">
        <v>8</v>
      </c>
      <c r="N650" s="152">
        <v>31.838022574361371</v>
      </c>
      <c r="O650" s="152">
        <v>4.6271438854767517</v>
      </c>
      <c r="P650" s="152">
        <v>17.956590917931109</v>
      </c>
      <c r="Q650" s="152">
        <v>34.672455662760839</v>
      </c>
      <c r="R650" s="152">
        <v>4.607841435779986</v>
      </c>
      <c r="S650" s="152">
        <v>20.848931355420881</v>
      </c>
      <c r="T650" s="152">
        <v>30.0897471793749</v>
      </c>
    </row>
    <row r="651" spans="1:20" x14ac:dyDescent="0.45">
      <c r="A651" s="152" t="s">
        <v>5262</v>
      </c>
      <c r="B651" s="152">
        <v>2014</v>
      </c>
      <c r="C651" s="153">
        <v>41614</v>
      </c>
      <c r="D651" s="152" t="s">
        <v>5210</v>
      </c>
      <c r="E651" s="152" t="s">
        <v>1943</v>
      </c>
      <c r="F651" s="152">
        <v>3</v>
      </c>
      <c r="G651" s="152">
        <v>2</v>
      </c>
      <c r="H651" s="152" t="s">
        <v>5408</v>
      </c>
      <c r="I651" s="152">
        <v>113</v>
      </c>
      <c r="J651" s="152" t="s">
        <v>228</v>
      </c>
      <c r="K651" s="152" t="s">
        <v>131</v>
      </c>
      <c r="L651" s="152">
        <v>21.487671232876711</v>
      </c>
      <c r="M651" s="152">
        <v>5</v>
      </c>
      <c r="N651" s="152">
        <v>26.94037322164333</v>
      </c>
      <c r="O651" s="152">
        <v>4.4211336469180456</v>
      </c>
      <c r="P651" s="152">
        <v>13.676972280889199</v>
      </c>
      <c r="Q651" s="152">
        <v>29.205587566048401</v>
      </c>
      <c r="R651" s="152">
        <v>4.3738453077766701</v>
      </c>
      <c r="S651" s="152">
        <v>16.084051642718389</v>
      </c>
      <c r="T651" s="152">
        <v>30.0897471793749</v>
      </c>
    </row>
    <row r="652" spans="1:20" x14ac:dyDescent="0.45">
      <c r="A652" s="152" t="s">
        <v>5262</v>
      </c>
      <c r="B652" s="152">
        <v>2014</v>
      </c>
      <c r="C652" s="153">
        <v>41614</v>
      </c>
      <c r="D652" s="152" t="s">
        <v>5210</v>
      </c>
      <c r="E652" s="152" t="s">
        <v>1943</v>
      </c>
      <c r="F652" s="152">
        <v>3</v>
      </c>
      <c r="G652" s="152">
        <v>3</v>
      </c>
      <c r="H652" s="152" t="s">
        <v>5408</v>
      </c>
      <c r="I652" s="152">
        <v>113</v>
      </c>
      <c r="J652" s="152" t="s">
        <v>3397</v>
      </c>
      <c r="K652" s="152" t="s">
        <v>79</v>
      </c>
      <c r="L652" s="152">
        <v>22.035616438356161</v>
      </c>
      <c r="M652" s="152">
        <v>3</v>
      </c>
      <c r="N652" s="152">
        <v>42.533473195680379</v>
      </c>
      <c r="O652" s="152">
        <v>4.5094480748693853</v>
      </c>
      <c r="P652" s="152">
        <v>29.005128971072221</v>
      </c>
      <c r="Q652" s="152">
        <v>40.456458757463068</v>
      </c>
      <c r="R652" s="152">
        <v>4.4272293868102084</v>
      </c>
      <c r="S652" s="152">
        <v>27.174770597032438</v>
      </c>
      <c r="T652" s="152">
        <v>30.0897471793749</v>
      </c>
    </row>
    <row r="653" spans="1:20" x14ac:dyDescent="0.45">
      <c r="A653" s="152" t="s">
        <v>5262</v>
      </c>
      <c r="B653" s="152">
        <v>2014</v>
      </c>
      <c r="C653" s="153">
        <v>41614</v>
      </c>
      <c r="D653" s="152" t="s">
        <v>5210</v>
      </c>
      <c r="E653" s="152" t="s">
        <v>1943</v>
      </c>
      <c r="F653" s="152">
        <v>3</v>
      </c>
      <c r="G653" s="152">
        <v>4</v>
      </c>
      <c r="H653" s="152" t="s">
        <v>5408</v>
      </c>
      <c r="I653" s="152">
        <v>113</v>
      </c>
      <c r="J653" s="152" t="s">
        <v>379</v>
      </c>
      <c r="K653" s="152" t="s">
        <v>67</v>
      </c>
      <c r="L653" s="152">
        <v>21.265753424657539</v>
      </c>
      <c r="M653" s="152">
        <v>12</v>
      </c>
      <c r="N653" s="152">
        <v>20.990787895137451</v>
      </c>
      <c r="O653" s="152">
        <v>6.1003994623186459</v>
      </c>
      <c r="P653" s="152">
        <v>2.6895895081815131</v>
      </c>
      <c r="Q653" s="152">
        <v>23.099877192450592</v>
      </c>
      <c r="R653" s="152">
        <v>5.5049293585361498</v>
      </c>
      <c r="S653" s="152">
        <v>6.5850891168421377</v>
      </c>
      <c r="T653" s="152">
        <v>30.0897471793749</v>
      </c>
    </row>
    <row r="654" spans="1:20" x14ac:dyDescent="0.45">
      <c r="A654" s="152" t="s">
        <v>5262</v>
      </c>
      <c r="B654" s="152">
        <v>2014</v>
      </c>
      <c r="C654" s="153">
        <v>41614</v>
      </c>
      <c r="D654" s="152" t="s">
        <v>5210</v>
      </c>
      <c r="E654" s="152" t="s">
        <v>1943</v>
      </c>
      <c r="F654" s="152">
        <v>3</v>
      </c>
      <c r="G654" s="152">
        <v>5</v>
      </c>
      <c r="H654" s="152" t="s">
        <v>5408</v>
      </c>
      <c r="I654" s="152">
        <v>113</v>
      </c>
      <c r="J654" s="152" t="s">
        <v>3197</v>
      </c>
      <c r="K654" s="152" t="s">
        <v>2312</v>
      </c>
      <c r="L654" s="152">
        <v>26.11780821917808</v>
      </c>
      <c r="M654" s="152">
        <v>23</v>
      </c>
      <c r="N654" s="152">
        <v>33.235826189426852</v>
      </c>
      <c r="O654" s="152">
        <v>4.3641120401563249</v>
      </c>
      <c r="P654" s="152">
        <v>20.143490068957881</v>
      </c>
      <c r="Q654" s="152">
        <v>30.95544819653308</v>
      </c>
      <c r="R654" s="152">
        <v>4.3538471151186</v>
      </c>
      <c r="S654" s="152">
        <v>17.893906851177281</v>
      </c>
      <c r="T654" s="152">
        <v>30.0897471793749</v>
      </c>
    </row>
    <row r="655" spans="1:20" x14ac:dyDescent="0.45">
      <c r="A655" s="152" t="s">
        <v>5262</v>
      </c>
      <c r="B655" s="152">
        <v>2014</v>
      </c>
      <c r="C655" s="153">
        <v>41614</v>
      </c>
      <c r="D655" s="152" t="s">
        <v>5210</v>
      </c>
      <c r="E655" s="152" t="s">
        <v>1943</v>
      </c>
      <c r="F655" s="152">
        <v>3</v>
      </c>
      <c r="G655" s="152">
        <v>6</v>
      </c>
      <c r="H655" s="152" t="s">
        <v>5408</v>
      </c>
      <c r="I655" s="152">
        <v>113</v>
      </c>
      <c r="J655" s="152" t="s">
        <v>4387</v>
      </c>
      <c r="K655" s="152" t="s">
        <v>5221</v>
      </c>
      <c r="L655" s="152">
        <v>21.591780821917808</v>
      </c>
      <c r="M655" s="152">
        <v>23</v>
      </c>
      <c r="N655" s="152">
        <v>25</v>
      </c>
      <c r="O655" s="152">
        <v>8.3333333330000006</v>
      </c>
      <c r="P655" s="152">
        <v>9.999965300266922E-10</v>
      </c>
      <c r="Q655" s="152">
        <v>19.456363484883038</v>
      </c>
      <c r="R655" s="152">
        <v>7.2919958963351554</v>
      </c>
      <c r="S655" s="152">
        <v>-2.419624204122425</v>
      </c>
      <c r="T655" s="152">
        <v>30.0897471793749</v>
      </c>
    </row>
    <row r="656" spans="1:20" x14ac:dyDescent="0.45">
      <c r="A656" s="130" t="s">
        <v>5262</v>
      </c>
      <c r="B656" s="130">
        <v>2014</v>
      </c>
      <c r="C656" s="131">
        <v>41614</v>
      </c>
      <c r="D656" s="130" t="s">
        <v>5210</v>
      </c>
      <c r="E656" s="130" t="s">
        <v>5233</v>
      </c>
      <c r="F656" s="130">
        <v>1</v>
      </c>
      <c r="G656" s="130">
        <v>1</v>
      </c>
      <c r="H656" s="130" t="s">
        <v>5409</v>
      </c>
      <c r="I656" s="130">
        <v>114</v>
      </c>
      <c r="J656" s="130" t="s">
        <v>2761</v>
      </c>
      <c r="K656" s="130" t="s">
        <v>5227</v>
      </c>
      <c r="L656" s="130">
        <v>25.484931506849311</v>
      </c>
      <c r="M656" s="130">
        <v>6</v>
      </c>
      <c r="N656" s="130">
        <v>30.265764223885039</v>
      </c>
      <c r="O656" s="130">
        <v>4.4732202486609651</v>
      </c>
      <c r="P656" s="130">
        <v>16.84610347790214</v>
      </c>
      <c r="Q656" s="130">
        <v>31.94449924563553</v>
      </c>
      <c r="R656" s="130">
        <v>4.5596888798076316</v>
      </c>
      <c r="S656" s="130">
        <v>18.265432606212631</v>
      </c>
      <c r="T656" s="130">
        <v>21.162959149774458</v>
      </c>
    </row>
    <row r="657" spans="1:20" x14ac:dyDescent="0.45">
      <c r="A657" s="130" t="s">
        <v>5262</v>
      </c>
      <c r="B657" s="130">
        <v>2014</v>
      </c>
      <c r="C657" s="131">
        <v>41614</v>
      </c>
      <c r="D657" s="130" t="s">
        <v>5210</v>
      </c>
      <c r="E657" s="130" t="s">
        <v>5233</v>
      </c>
      <c r="F657" s="130">
        <v>1</v>
      </c>
      <c r="G657" s="130">
        <v>2</v>
      </c>
      <c r="H657" s="130" t="s">
        <v>5409</v>
      </c>
      <c r="I657" s="130">
        <v>114</v>
      </c>
      <c r="J657" s="130" t="s">
        <v>2535</v>
      </c>
      <c r="K657" s="130" t="s">
        <v>5212</v>
      </c>
      <c r="L657" s="130">
        <v>23.93698630136986</v>
      </c>
      <c r="M657" s="130">
        <v>7</v>
      </c>
      <c r="N657" s="130">
        <v>25.945863630098529</v>
      </c>
      <c r="O657" s="130">
        <v>4.3988252212036212</v>
      </c>
      <c r="P657" s="130">
        <v>12.749387966487671</v>
      </c>
      <c r="Q657" s="130">
        <v>26.519360225731148</v>
      </c>
      <c r="R657" s="130">
        <v>4.4131855435553744</v>
      </c>
      <c r="S657" s="130">
        <v>13.279803595065029</v>
      </c>
      <c r="T657" s="130">
        <v>21.162959149774458</v>
      </c>
    </row>
    <row r="658" spans="1:20" x14ac:dyDescent="0.45">
      <c r="A658" s="130" t="s">
        <v>5262</v>
      </c>
      <c r="B658" s="130">
        <v>2014</v>
      </c>
      <c r="C658" s="131">
        <v>41614</v>
      </c>
      <c r="D658" s="130" t="s">
        <v>5210</v>
      </c>
      <c r="E658" s="130" t="s">
        <v>5233</v>
      </c>
      <c r="F658" s="130">
        <v>1</v>
      </c>
      <c r="G658" s="130">
        <v>3</v>
      </c>
      <c r="H658" s="130" t="s">
        <v>5409</v>
      </c>
      <c r="I658" s="130">
        <v>114</v>
      </c>
      <c r="J658" s="130" t="s">
        <v>379</v>
      </c>
      <c r="K658" s="130" t="s">
        <v>67</v>
      </c>
      <c r="L658" s="130">
        <v>21.265753424657539</v>
      </c>
      <c r="M658" s="130">
        <v>12</v>
      </c>
      <c r="N658" s="130">
        <v>23.099877192450592</v>
      </c>
      <c r="O658" s="130">
        <v>5.5049293585361498</v>
      </c>
      <c r="P658" s="130">
        <v>6.5850891168421377</v>
      </c>
      <c r="Q658" s="130">
        <v>22.557778390215681</v>
      </c>
      <c r="R658" s="130">
        <v>5.1942345926551932</v>
      </c>
      <c r="S658" s="130">
        <v>6.9750746122501006</v>
      </c>
      <c r="T658" s="130">
        <v>21.162959149774458</v>
      </c>
    </row>
    <row r="659" spans="1:20" x14ac:dyDescent="0.45">
      <c r="A659" s="130" t="s">
        <v>5262</v>
      </c>
      <c r="B659" s="130">
        <v>2014</v>
      </c>
      <c r="C659" s="131">
        <v>41614</v>
      </c>
      <c r="D659" s="130" t="s">
        <v>5210</v>
      </c>
      <c r="E659" s="130" t="s">
        <v>5233</v>
      </c>
      <c r="F659" s="130">
        <v>1</v>
      </c>
      <c r="G659" s="130">
        <v>4</v>
      </c>
      <c r="H659" s="130" t="s">
        <v>5409</v>
      </c>
      <c r="I659" s="130">
        <v>114</v>
      </c>
      <c r="J659" s="130" t="s">
        <v>4303</v>
      </c>
      <c r="K659" s="130" t="s">
        <v>2233</v>
      </c>
      <c r="L659" s="130">
        <v>22.353424657534251</v>
      </c>
      <c r="M659" s="130">
        <v>23</v>
      </c>
      <c r="N659" s="130">
        <v>12.0420197555474</v>
      </c>
      <c r="O659" s="130">
        <v>5.331680783494809</v>
      </c>
      <c r="P659" s="130">
        <v>-3.9530225949370301</v>
      </c>
      <c r="Q659" s="130">
        <v>12.322499241108479</v>
      </c>
      <c r="R659" s="130">
        <v>5.0988061355946011</v>
      </c>
      <c r="S659" s="130">
        <v>-2.9739191656753192</v>
      </c>
      <c r="T659" s="130">
        <v>21.162959149774458</v>
      </c>
    </row>
    <row r="660" spans="1:20" x14ac:dyDescent="0.45">
      <c r="A660" s="130" t="s">
        <v>5262</v>
      </c>
      <c r="B660" s="130">
        <v>2014</v>
      </c>
      <c r="C660" s="131">
        <v>41614</v>
      </c>
      <c r="D660" s="130" t="s">
        <v>5210</v>
      </c>
      <c r="E660" s="130" t="s">
        <v>5233</v>
      </c>
      <c r="F660" s="130">
        <v>1</v>
      </c>
      <c r="G660" s="130">
        <v>9</v>
      </c>
      <c r="H660" s="130" t="s">
        <v>5409</v>
      </c>
      <c r="I660" s="130">
        <v>114</v>
      </c>
      <c r="J660" s="130" t="s">
        <v>382</v>
      </c>
      <c r="K660" s="130" t="s">
        <v>49</v>
      </c>
      <c r="L660" s="130">
        <v>22.912328767123292</v>
      </c>
      <c r="M660" s="130">
        <v>23</v>
      </c>
      <c r="N660" s="130">
        <v>14.46127094689075</v>
      </c>
      <c r="O660" s="130">
        <v>4.5011911267945726</v>
      </c>
      <c r="P660" s="130">
        <v>0.95769756650703286</v>
      </c>
      <c r="Q660" s="130">
        <v>12.33864409768201</v>
      </c>
      <c r="R660" s="130">
        <v>4.5662142198404219</v>
      </c>
      <c r="S660" s="130">
        <v>-1.3599985618392549</v>
      </c>
      <c r="T660" s="130">
        <v>21.162959149774458</v>
      </c>
    </row>
    <row r="661" spans="1:20" x14ac:dyDescent="0.45">
      <c r="A661" s="150" t="s">
        <v>5262</v>
      </c>
      <c r="B661" s="150">
        <v>2014</v>
      </c>
      <c r="C661" s="151">
        <v>41614</v>
      </c>
      <c r="D661" s="150" t="s">
        <v>5210</v>
      </c>
      <c r="E661" s="150" t="s">
        <v>5233</v>
      </c>
      <c r="F661" s="150">
        <v>2</v>
      </c>
      <c r="G661" s="150">
        <v>1</v>
      </c>
      <c r="H661" s="150" t="s">
        <v>5410</v>
      </c>
      <c r="I661" s="150">
        <v>115</v>
      </c>
      <c r="J661" s="150" t="s">
        <v>3397</v>
      </c>
      <c r="K661" s="150" t="s">
        <v>79</v>
      </c>
      <c r="L661" s="150">
        <v>22.035616438356161</v>
      </c>
      <c r="M661" s="150">
        <v>3</v>
      </c>
      <c r="N661" s="150">
        <v>40.456458757463068</v>
      </c>
      <c r="O661" s="150">
        <v>4.4272293868102084</v>
      </c>
      <c r="P661" s="150">
        <v>27.174770597032438</v>
      </c>
      <c r="Q661" s="150">
        <v>41.444584229626997</v>
      </c>
      <c r="R661" s="150">
        <v>4.558085842925661</v>
      </c>
      <c r="S661" s="150">
        <v>27.770326700850021</v>
      </c>
      <c r="T661" s="150">
        <v>27.569453070677032</v>
      </c>
    </row>
    <row r="662" spans="1:20" x14ac:dyDescent="0.45">
      <c r="A662" s="150" t="s">
        <v>5262</v>
      </c>
      <c r="B662" s="150">
        <v>2014</v>
      </c>
      <c r="C662" s="151">
        <v>41614</v>
      </c>
      <c r="D662" s="150" t="s">
        <v>5210</v>
      </c>
      <c r="E662" s="150" t="s">
        <v>5233</v>
      </c>
      <c r="F662" s="150">
        <v>2</v>
      </c>
      <c r="G662" s="150">
        <v>2</v>
      </c>
      <c r="H662" s="150" t="s">
        <v>5410</v>
      </c>
      <c r="I662" s="150">
        <v>115</v>
      </c>
      <c r="J662" s="150" t="s">
        <v>397</v>
      </c>
      <c r="K662" s="150" t="s">
        <v>177</v>
      </c>
      <c r="L662" s="150">
        <v>21.043835616438361</v>
      </c>
      <c r="M662" s="150">
        <v>9</v>
      </c>
      <c r="N662" s="150">
        <v>19.033208352502569</v>
      </c>
      <c r="O662" s="150">
        <v>4.5275735859885478</v>
      </c>
      <c r="P662" s="150">
        <v>5.4504875945369271</v>
      </c>
      <c r="Q662" s="150">
        <v>22.19975141905039</v>
      </c>
      <c r="R662" s="150">
        <v>4.460135905750791</v>
      </c>
      <c r="S662" s="150">
        <v>8.8193437017980205</v>
      </c>
      <c r="T662" s="150">
        <v>27.569453070677032</v>
      </c>
    </row>
    <row r="663" spans="1:20" x14ac:dyDescent="0.45">
      <c r="A663" s="150" t="s">
        <v>5262</v>
      </c>
      <c r="B663" s="150">
        <v>2014</v>
      </c>
      <c r="C663" s="151">
        <v>41614</v>
      </c>
      <c r="D663" s="150" t="s">
        <v>5210</v>
      </c>
      <c r="E663" s="150" t="s">
        <v>5233</v>
      </c>
      <c r="F663" s="150">
        <v>2</v>
      </c>
      <c r="G663" s="150">
        <v>3</v>
      </c>
      <c r="H663" s="150" t="s">
        <v>5410</v>
      </c>
      <c r="I663" s="150">
        <v>115</v>
      </c>
      <c r="J663" s="150" t="s">
        <v>4874</v>
      </c>
      <c r="K663" s="150" t="s">
        <v>143</v>
      </c>
      <c r="L663" s="150">
        <v>23.594520547945201</v>
      </c>
      <c r="M663" s="150">
        <v>10</v>
      </c>
      <c r="N663" s="150">
        <v>22.1918207933257</v>
      </c>
      <c r="O663" s="150">
        <v>4.4906150342562556</v>
      </c>
      <c r="P663" s="150">
        <v>8.7199756905569323</v>
      </c>
      <c r="Q663" s="150">
        <v>23.5636287384147</v>
      </c>
      <c r="R663" s="150">
        <v>4.4032519387834066</v>
      </c>
      <c r="S663" s="150">
        <v>10.35387292206447</v>
      </c>
      <c r="T663" s="150">
        <v>27.569453070677032</v>
      </c>
    </row>
    <row r="664" spans="1:20" x14ac:dyDescent="0.45">
      <c r="A664" s="150" t="s">
        <v>5262</v>
      </c>
      <c r="B664" s="150">
        <v>2014</v>
      </c>
      <c r="C664" s="151">
        <v>41614</v>
      </c>
      <c r="D664" s="150" t="s">
        <v>5210</v>
      </c>
      <c r="E664" s="150" t="s">
        <v>5233</v>
      </c>
      <c r="F664" s="150">
        <v>2</v>
      </c>
      <c r="G664" s="150">
        <v>4</v>
      </c>
      <c r="H664" s="150" t="s">
        <v>5410</v>
      </c>
      <c r="I664" s="150">
        <v>115</v>
      </c>
      <c r="J664" s="150" t="s">
        <v>3197</v>
      </c>
      <c r="K664" s="150" t="s">
        <v>2312</v>
      </c>
      <c r="L664" s="150">
        <v>26.11780821917808</v>
      </c>
      <c r="M664" s="150">
        <v>23</v>
      </c>
      <c r="N664" s="150">
        <v>30.95544819653308</v>
      </c>
      <c r="O664" s="150">
        <v>4.3538471151186</v>
      </c>
      <c r="P664" s="150">
        <v>17.893906851177281</v>
      </c>
      <c r="Q664" s="150">
        <v>29.602621026660369</v>
      </c>
      <c r="R664" s="150">
        <v>4.3046363844752893</v>
      </c>
      <c r="S664" s="150">
        <v>16.688711873234499</v>
      </c>
      <c r="T664" s="150">
        <v>27.569453070677032</v>
      </c>
    </row>
    <row r="665" spans="1:20" x14ac:dyDescent="0.45">
      <c r="A665" s="150" t="s">
        <v>5262</v>
      </c>
      <c r="B665" s="150">
        <v>2014</v>
      </c>
      <c r="C665" s="151">
        <v>41614</v>
      </c>
      <c r="D665" s="150" t="s">
        <v>5210</v>
      </c>
      <c r="E665" s="150" t="s">
        <v>5233</v>
      </c>
      <c r="F665" s="150">
        <v>2</v>
      </c>
      <c r="G665" s="150">
        <v>5</v>
      </c>
      <c r="H665" s="150" t="s">
        <v>5410</v>
      </c>
      <c r="I665" s="150">
        <v>115</v>
      </c>
      <c r="J665" s="150" t="s">
        <v>4387</v>
      </c>
      <c r="K665" s="150" t="s">
        <v>5221</v>
      </c>
      <c r="L665" s="150">
        <v>21.591780821917808</v>
      </c>
      <c r="M665" s="150">
        <v>23</v>
      </c>
      <c r="N665" s="150">
        <v>19.456363484883038</v>
      </c>
      <c r="O665" s="150">
        <v>7.2919958963351554</v>
      </c>
      <c r="P665" s="150">
        <v>-2.419624204122425</v>
      </c>
      <c r="Q665" s="150">
        <v>19.6266870386041</v>
      </c>
      <c r="R665" s="150">
        <v>6.1970247249647263</v>
      </c>
      <c r="S665" s="150">
        <v>1.035612863709918</v>
      </c>
      <c r="T665" s="150">
        <v>27.569453070677032</v>
      </c>
    </row>
    <row r="666" spans="1:20" x14ac:dyDescent="0.45">
      <c r="A666" s="150" t="s">
        <v>5262</v>
      </c>
      <c r="B666" s="150">
        <v>2014</v>
      </c>
      <c r="C666" s="151">
        <v>41614</v>
      </c>
      <c r="D666" s="150" t="s">
        <v>5210</v>
      </c>
      <c r="E666" s="150" t="s">
        <v>5233</v>
      </c>
      <c r="F666" s="150">
        <v>2</v>
      </c>
      <c r="G666" s="150">
        <v>6</v>
      </c>
      <c r="H666" s="150" t="s">
        <v>5410</v>
      </c>
      <c r="I666" s="150">
        <v>115</v>
      </c>
      <c r="J666" s="150" t="s">
        <v>433</v>
      </c>
      <c r="K666" s="150" t="s">
        <v>282</v>
      </c>
      <c r="L666" s="150">
        <v>21</v>
      </c>
      <c r="M666" s="150">
        <v>23</v>
      </c>
      <c r="N666" s="150">
        <v>33.32341883935473</v>
      </c>
      <c r="O666" s="150">
        <v>4.2960089289570673</v>
      </c>
      <c r="P666" s="150">
        <v>20.435392052483529</v>
      </c>
      <c r="Q666" s="150">
        <v>29.47935253467028</v>
      </c>
      <c r="R666" s="150">
        <v>4.3269730779147446</v>
      </c>
      <c r="S666" s="150">
        <v>16.498433300926049</v>
      </c>
      <c r="T666" s="150">
        <v>27.569453070677032</v>
      </c>
    </row>
    <row r="667" spans="1:20" x14ac:dyDescent="0.45">
      <c r="A667" s="132" t="s">
        <v>5262</v>
      </c>
      <c r="B667" s="132">
        <v>2014</v>
      </c>
      <c r="C667" s="133">
        <v>41614</v>
      </c>
      <c r="D667" s="132" t="s">
        <v>5210</v>
      </c>
      <c r="E667" s="132" t="s">
        <v>5234</v>
      </c>
      <c r="F667" s="132">
        <v>1</v>
      </c>
      <c r="G667" s="132">
        <v>1</v>
      </c>
      <c r="H667" s="132" t="s">
        <v>5411</v>
      </c>
      <c r="I667" s="132">
        <v>116</v>
      </c>
      <c r="J667" s="132" t="s">
        <v>2761</v>
      </c>
      <c r="K667" s="132" t="s">
        <v>5227</v>
      </c>
      <c r="L667" s="132">
        <v>25.484931506849311</v>
      </c>
      <c r="M667" s="132">
        <v>6</v>
      </c>
      <c r="N667" s="132">
        <v>31.94449924563553</v>
      </c>
      <c r="O667" s="132">
        <v>4.5596888798076316</v>
      </c>
      <c r="P667" s="132">
        <v>18.265432606212631</v>
      </c>
      <c r="Q667" s="132">
        <v>34.818171088340243</v>
      </c>
      <c r="R667" s="132">
        <v>4.562304549692386</v>
      </c>
      <c r="S667" s="132">
        <v>21.131257439263081</v>
      </c>
      <c r="T667" s="132">
        <v>29.138685986779951</v>
      </c>
    </row>
    <row r="668" spans="1:20" x14ac:dyDescent="0.45">
      <c r="A668" s="132" t="s">
        <v>5262</v>
      </c>
      <c r="B668" s="132">
        <v>2014</v>
      </c>
      <c r="C668" s="133">
        <v>41614</v>
      </c>
      <c r="D668" s="132" t="s">
        <v>5210</v>
      </c>
      <c r="E668" s="132" t="s">
        <v>5234</v>
      </c>
      <c r="F668" s="132">
        <v>1</v>
      </c>
      <c r="G668" s="132">
        <v>2</v>
      </c>
      <c r="H668" s="132" t="s">
        <v>5411</v>
      </c>
      <c r="I668" s="132">
        <v>116</v>
      </c>
      <c r="J668" s="132" t="s">
        <v>344</v>
      </c>
      <c r="K668" s="132" t="s">
        <v>55</v>
      </c>
      <c r="L668" s="132">
        <v>26.589041095890408</v>
      </c>
      <c r="M668" s="132">
        <v>2</v>
      </c>
      <c r="N668" s="132">
        <v>37.014974300702939</v>
      </c>
      <c r="O668" s="132">
        <v>4.436910509162578</v>
      </c>
      <c r="P668" s="132">
        <v>23.70424277321521</v>
      </c>
      <c r="Q668" s="132">
        <v>37.231119342020797</v>
      </c>
      <c r="R668" s="132">
        <v>4.4006551510929564</v>
      </c>
      <c r="S668" s="132">
        <v>24.029153888741931</v>
      </c>
      <c r="T668" s="132">
        <v>29.138685986779951</v>
      </c>
    </row>
    <row r="669" spans="1:20" x14ac:dyDescent="0.45">
      <c r="A669" s="132" t="s">
        <v>5262</v>
      </c>
      <c r="B669" s="132">
        <v>2014</v>
      </c>
      <c r="C669" s="133">
        <v>41614</v>
      </c>
      <c r="D669" s="132" t="s">
        <v>5210</v>
      </c>
      <c r="E669" s="132" t="s">
        <v>5234</v>
      </c>
      <c r="F669" s="132">
        <v>1</v>
      </c>
      <c r="G669" s="132">
        <v>3</v>
      </c>
      <c r="H669" s="132" t="s">
        <v>5411</v>
      </c>
      <c r="I669" s="132">
        <v>116</v>
      </c>
      <c r="J669" s="132" t="s">
        <v>228</v>
      </c>
      <c r="K669" s="132" t="s">
        <v>131</v>
      </c>
      <c r="L669" s="132">
        <v>21.487671232876711</v>
      </c>
      <c r="M669" s="132">
        <v>5</v>
      </c>
      <c r="N669" s="132">
        <v>29.205587566048401</v>
      </c>
      <c r="O669" s="132">
        <v>4.3738453077766701</v>
      </c>
      <c r="P669" s="132">
        <v>16.084051642718389</v>
      </c>
      <c r="Q669" s="132">
        <v>29.825905517881381</v>
      </c>
      <c r="R669" s="132">
        <v>4.3341810674886592</v>
      </c>
      <c r="S669" s="132">
        <v>16.823362315415409</v>
      </c>
      <c r="T669" s="132">
        <v>29.138685986779951</v>
      </c>
    </row>
    <row r="670" spans="1:20" x14ac:dyDescent="0.45">
      <c r="A670" s="132" t="s">
        <v>5262</v>
      </c>
      <c r="B670" s="132">
        <v>2014</v>
      </c>
      <c r="C670" s="133">
        <v>41614</v>
      </c>
      <c r="D670" s="132" t="s">
        <v>5210</v>
      </c>
      <c r="E670" s="132" t="s">
        <v>5234</v>
      </c>
      <c r="F670" s="132">
        <v>1</v>
      </c>
      <c r="G670" s="132">
        <v>4</v>
      </c>
      <c r="H670" s="132" t="s">
        <v>5411</v>
      </c>
      <c r="I670" s="132">
        <v>116</v>
      </c>
      <c r="J670" s="132" t="s">
        <v>367</v>
      </c>
      <c r="K670" s="132" t="s">
        <v>121</v>
      </c>
      <c r="L670" s="132">
        <v>22.701369863013699</v>
      </c>
      <c r="M670" s="132">
        <v>11</v>
      </c>
      <c r="N670" s="132">
        <v>31.909524999026761</v>
      </c>
      <c r="O670" s="132">
        <v>4.3540940942936119</v>
      </c>
      <c r="P670" s="132">
        <v>18.847242716145921</v>
      </c>
      <c r="Q670" s="132">
        <v>30.853421557745079</v>
      </c>
      <c r="R670" s="132">
        <v>4.3231352000773668</v>
      </c>
      <c r="S670" s="132">
        <v>17.884015957512979</v>
      </c>
      <c r="T670" s="132">
        <v>29.138685986779951</v>
      </c>
    </row>
    <row r="671" spans="1:20" x14ac:dyDescent="0.45">
      <c r="A671" s="132" t="s">
        <v>5262</v>
      </c>
      <c r="B671" s="132">
        <v>2014</v>
      </c>
      <c r="C671" s="133">
        <v>41614</v>
      </c>
      <c r="D671" s="132" t="s">
        <v>5210</v>
      </c>
      <c r="E671" s="132" t="s">
        <v>5234</v>
      </c>
      <c r="F671" s="132">
        <v>1</v>
      </c>
      <c r="G671" s="132">
        <v>5</v>
      </c>
      <c r="H671" s="132" t="s">
        <v>5411</v>
      </c>
      <c r="I671" s="132">
        <v>116</v>
      </c>
      <c r="J671" s="132" t="s">
        <v>397</v>
      </c>
      <c r="K671" s="132" t="s">
        <v>177</v>
      </c>
      <c r="L671" s="132">
        <v>21.043835616438361</v>
      </c>
      <c r="M671" s="132">
        <v>9</v>
      </c>
      <c r="N671" s="132">
        <v>22.19975141905039</v>
      </c>
      <c r="O671" s="132">
        <v>4.460135905750791</v>
      </c>
      <c r="P671" s="132">
        <v>8.8193437017980205</v>
      </c>
      <c r="Q671" s="132">
        <v>21.78629672955902</v>
      </c>
      <c r="R671" s="132">
        <v>4.4317847838477427</v>
      </c>
      <c r="S671" s="132">
        <v>8.4909423780157951</v>
      </c>
      <c r="T671" s="132">
        <v>29.138685986779951</v>
      </c>
    </row>
    <row r="672" spans="1:20" x14ac:dyDescent="0.45">
      <c r="A672" s="132" t="s">
        <v>5262</v>
      </c>
      <c r="B672" s="132">
        <v>2014</v>
      </c>
      <c r="C672" s="133">
        <v>41614</v>
      </c>
      <c r="D672" s="132" t="s">
        <v>5210</v>
      </c>
      <c r="E672" s="132" t="s">
        <v>5234</v>
      </c>
      <c r="F672" s="132">
        <v>1</v>
      </c>
      <c r="G672" s="132">
        <v>6</v>
      </c>
      <c r="H672" s="132" t="s">
        <v>5411</v>
      </c>
      <c r="I672" s="132">
        <v>116</v>
      </c>
      <c r="J672" s="132" t="s">
        <v>379</v>
      </c>
      <c r="K672" s="132" t="s">
        <v>67</v>
      </c>
      <c r="L672" s="132">
        <v>21.265753424657539</v>
      </c>
      <c r="M672" s="132">
        <v>12</v>
      </c>
      <c r="N672" s="132">
        <v>22.557778390215681</v>
      </c>
      <c r="O672" s="132">
        <v>5.1942345926551932</v>
      </c>
      <c r="P672" s="132">
        <v>6.9750746122501006</v>
      </c>
      <c r="Q672" s="132">
        <v>19.79523248385366</v>
      </c>
      <c r="R672" s="132">
        <v>5.0812795024655433</v>
      </c>
      <c r="S672" s="132">
        <v>4.5513939764570264</v>
      </c>
      <c r="T672" s="132">
        <v>29.138685986779951</v>
      </c>
    </row>
    <row r="673" spans="1:20" x14ac:dyDescent="0.45">
      <c r="A673" s="160" t="s">
        <v>5262</v>
      </c>
      <c r="B673" s="160">
        <v>2014</v>
      </c>
      <c r="C673" s="161">
        <v>41614</v>
      </c>
      <c r="D673" s="160" t="s">
        <v>5210</v>
      </c>
      <c r="E673" s="160" t="s">
        <v>5234</v>
      </c>
      <c r="F673" s="160">
        <v>2</v>
      </c>
      <c r="G673" s="160">
        <v>1</v>
      </c>
      <c r="H673" s="160" t="s">
        <v>5412</v>
      </c>
      <c r="I673" s="160">
        <v>117</v>
      </c>
      <c r="J673" s="160" t="s">
        <v>345</v>
      </c>
      <c r="K673" s="160" t="s">
        <v>88</v>
      </c>
      <c r="L673" s="160">
        <v>23.087671232876708</v>
      </c>
      <c r="M673" s="160">
        <v>1</v>
      </c>
      <c r="N673" s="160">
        <v>46.96131603900367</v>
      </c>
      <c r="O673" s="160">
        <v>4.7490208279972776</v>
      </c>
      <c r="P673" s="160">
        <v>32.714253555011837</v>
      </c>
      <c r="Q673" s="160">
        <v>48.52855529580372</v>
      </c>
      <c r="R673" s="160">
        <v>4.7987977669328723</v>
      </c>
      <c r="S673" s="160">
        <v>34.132161995005113</v>
      </c>
      <c r="T673" s="160">
        <v>33.702893954339679</v>
      </c>
    </row>
    <row r="674" spans="1:20" x14ac:dyDescent="0.45">
      <c r="A674" s="160" t="s">
        <v>5262</v>
      </c>
      <c r="B674" s="160">
        <v>2014</v>
      </c>
      <c r="C674" s="161">
        <v>41614</v>
      </c>
      <c r="D674" s="160" t="s">
        <v>5210</v>
      </c>
      <c r="E674" s="160" t="s">
        <v>5234</v>
      </c>
      <c r="F674" s="160">
        <v>2</v>
      </c>
      <c r="G674" s="160">
        <v>2</v>
      </c>
      <c r="H674" s="160" t="s">
        <v>5412</v>
      </c>
      <c r="I674" s="160">
        <v>117</v>
      </c>
      <c r="J674" s="160" t="s">
        <v>3397</v>
      </c>
      <c r="K674" s="160" t="s">
        <v>79</v>
      </c>
      <c r="L674" s="160">
        <v>22.035616438356161</v>
      </c>
      <c r="M674" s="160">
        <v>3</v>
      </c>
      <c r="N674" s="160">
        <v>41.444584229626997</v>
      </c>
      <c r="O674" s="160">
        <v>4.558085842925661</v>
      </c>
      <c r="P674" s="160">
        <v>27.770326700850021</v>
      </c>
      <c r="Q674" s="160">
        <v>41.849973396076777</v>
      </c>
      <c r="R674" s="160">
        <v>4.5356216753031147</v>
      </c>
      <c r="S674" s="160">
        <v>28.24310837016743</v>
      </c>
      <c r="T674" s="160">
        <v>33.702893954339679</v>
      </c>
    </row>
    <row r="675" spans="1:20" x14ac:dyDescent="0.45">
      <c r="A675" s="160" t="s">
        <v>5262</v>
      </c>
      <c r="B675" s="160">
        <v>2014</v>
      </c>
      <c r="C675" s="161">
        <v>41614</v>
      </c>
      <c r="D675" s="160" t="s">
        <v>5210</v>
      </c>
      <c r="E675" s="160" t="s">
        <v>5234</v>
      </c>
      <c r="F675" s="160">
        <v>2</v>
      </c>
      <c r="G675" s="160">
        <v>3</v>
      </c>
      <c r="H675" s="160" t="s">
        <v>5412</v>
      </c>
      <c r="I675" s="160">
        <v>117</v>
      </c>
      <c r="J675" s="160" t="s">
        <v>414</v>
      </c>
      <c r="K675" s="160" t="s">
        <v>265</v>
      </c>
      <c r="L675" s="160">
        <v>24.75342465753425</v>
      </c>
      <c r="M675" s="160">
        <v>4</v>
      </c>
      <c r="N675" s="160">
        <v>29.056018830500719</v>
      </c>
      <c r="O675" s="160">
        <v>4.543565814451866</v>
      </c>
      <c r="P675" s="160">
        <v>15.42532138714512</v>
      </c>
      <c r="Q675" s="160">
        <v>30.389455781465031</v>
      </c>
      <c r="R675" s="160">
        <v>4.4746896043592894</v>
      </c>
      <c r="S675" s="160">
        <v>16.965386968387168</v>
      </c>
      <c r="T675" s="160">
        <v>33.702893954339679</v>
      </c>
    </row>
    <row r="676" spans="1:20" x14ac:dyDescent="0.45">
      <c r="A676" s="160" t="s">
        <v>5262</v>
      </c>
      <c r="B676" s="160">
        <v>2014</v>
      </c>
      <c r="C676" s="161">
        <v>41614</v>
      </c>
      <c r="D676" s="160" t="s">
        <v>5210</v>
      </c>
      <c r="E676" s="160" t="s">
        <v>5234</v>
      </c>
      <c r="F676" s="160">
        <v>2</v>
      </c>
      <c r="G676" s="160">
        <v>4</v>
      </c>
      <c r="H676" s="160" t="s">
        <v>5412</v>
      </c>
      <c r="I676" s="160">
        <v>117</v>
      </c>
      <c r="J676" s="160" t="s">
        <v>4874</v>
      </c>
      <c r="K676" s="160" t="s">
        <v>143</v>
      </c>
      <c r="L676" s="160">
        <v>23.594520547945201</v>
      </c>
      <c r="M676" s="160">
        <v>10</v>
      </c>
      <c r="N676" s="160">
        <v>23.5636287384147</v>
      </c>
      <c r="O676" s="160">
        <v>4.4032519387834066</v>
      </c>
      <c r="P676" s="160">
        <v>10.35387292206447</v>
      </c>
      <c r="Q676" s="160">
        <v>24.780665272034611</v>
      </c>
      <c r="R676" s="160">
        <v>4.3584061511866876</v>
      </c>
      <c r="S676" s="160">
        <v>11.705446818474551</v>
      </c>
      <c r="T676" s="160">
        <v>33.702893954339679</v>
      </c>
    </row>
    <row r="677" spans="1:20" x14ac:dyDescent="0.45">
      <c r="A677" s="160" t="s">
        <v>5262</v>
      </c>
      <c r="B677" s="160">
        <v>2014</v>
      </c>
      <c r="C677" s="161">
        <v>41614</v>
      </c>
      <c r="D677" s="160" t="s">
        <v>5210</v>
      </c>
      <c r="E677" s="160" t="s">
        <v>5234</v>
      </c>
      <c r="F677" s="160">
        <v>2</v>
      </c>
      <c r="G677" s="160">
        <v>5</v>
      </c>
      <c r="H677" s="160" t="s">
        <v>5412</v>
      </c>
      <c r="I677" s="160">
        <v>117</v>
      </c>
      <c r="J677" s="160" t="s">
        <v>343</v>
      </c>
      <c r="K677" s="160" t="s">
        <v>91</v>
      </c>
      <c r="L677" s="160">
        <v>23.038356164383561</v>
      </c>
      <c r="M677" s="160">
        <v>8</v>
      </c>
      <c r="N677" s="160">
        <v>34.672455662760839</v>
      </c>
      <c r="O677" s="160">
        <v>4.607841435779986</v>
      </c>
      <c r="P677" s="160">
        <v>20.848931355420881</v>
      </c>
      <c r="Q677" s="160">
        <v>32.357656961276142</v>
      </c>
      <c r="R677" s="160">
        <v>4.517883936727884</v>
      </c>
      <c r="S677" s="160">
        <v>18.80400515109249</v>
      </c>
      <c r="T677" s="160">
        <v>33.702893954339679</v>
      </c>
    </row>
    <row r="678" spans="1:20" x14ac:dyDescent="0.45">
      <c r="A678" s="160" t="s">
        <v>5262</v>
      </c>
      <c r="B678" s="160">
        <v>2014</v>
      </c>
      <c r="C678" s="161">
        <v>41614</v>
      </c>
      <c r="D678" s="160" t="s">
        <v>5210</v>
      </c>
      <c r="E678" s="160" t="s">
        <v>5234</v>
      </c>
      <c r="F678" s="160">
        <v>2</v>
      </c>
      <c r="G678" s="160">
        <v>6</v>
      </c>
      <c r="H678" s="160" t="s">
        <v>5412</v>
      </c>
      <c r="I678" s="160">
        <v>117</v>
      </c>
      <c r="J678" s="160" t="s">
        <v>2535</v>
      </c>
      <c r="K678" s="160" t="s">
        <v>5212</v>
      </c>
      <c r="L678" s="160">
        <v>23.93698630136986</v>
      </c>
      <c r="M678" s="160">
        <v>7</v>
      </c>
      <c r="N678" s="160">
        <v>26.519360225731148</v>
      </c>
      <c r="O678" s="160">
        <v>4.4131855435553744</v>
      </c>
      <c r="P678" s="160">
        <v>13.279803595065029</v>
      </c>
      <c r="Q678" s="160">
        <v>24.415048540566591</v>
      </c>
      <c r="R678" s="160">
        <v>4.4696746862711567</v>
      </c>
      <c r="S678" s="160">
        <v>11.006024481753119</v>
      </c>
      <c r="T678" s="160">
        <v>33.702893954339679</v>
      </c>
    </row>
    <row r="679" spans="1:20" x14ac:dyDescent="0.45">
      <c r="A679" s="138" t="s">
        <v>5262</v>
      </c>
      <c r="B679" s="138">
        <v>2014</v>
      </c>
      <c r="C679" s="139">
        <v>41614</v>
      </c>
      <c r="D679" s="138" t="s">
        <v>5210</v>
      </c>
      <c r="E679" s="138" t="s">
        <v>5194</v>
      </c>
      <c r="F679" s="138" t="s">
        <v>5235</v>
      </c>
      <c r="G679" s="138">
        <v>1</v>
      </c>
      <c r="H679" s="138" t="s">
        <v>5413</v>
      </c>
      <c r="I679" s="138">
        <v>118</v>
      </c>
      <c r="J679" s="138" t="s">
        <v>345</v>
      </c>
      <c r="K679" s="138" t="s">
        <v>88</v>
      </c>
      <c r="L679" s="138">
        <v>23.087671232876708</v>
      </c>
      <c r="M679" s="138">
        <v>1</v>
      </c>
      <c r="N679" s="138">
        <v>48.52855529580372</v>
      </c>
      <c r="O679" s="138">
        <v>4.7987977669328723</v>
      </c>
      <c r="P679" s="138">
        <v>34.132161995005113</v>
      </c>
      <c r="Q679" s="138">
        <v>50.162909221137603</v>
      </c>
      <c r="R679" s="138">
        <v>4.8227921700799268</v>
      </c>
      <c r="S679" s="138">
        <v>35.694532710897818</v>
      </c>
      <c r="T679" s="138">
        <v>37.107196736931321</v>
      </c>
    </row>
    <row r="680" spans="1:20" x14ac:dyDescent="0.45">
      <c r="A680" s="138" t="s">
        <v>5262</v>
      </c>
      <c r="B680" s="138">
        <v>2014</v>
      </c>
      <c r="C680" s="139">
        <v>41614</v>
      </c>
      <c r="D680" s="138" t="s">
        <v>5210</v>
      </c>
      <c r="E680" s="138" t="s">
        <v>5194</v>
      </c>
      <c r="F680" s="138" t="s">
        <v>5235</v>
      </c>
      <c r="G680" s="138">
        <v>2</v>
      </c>
      <c r="H680" s="138" t="s">
        <v>5413</v>
      </c>
      <c r="I680" s="138">
        <v>118</v>
      </c>
      <c r="J680" s="138" t="s">
        <v>344</v>
      </c>
      <c r="K680" s="138" t="s">
        <v>55</v>
      </c>
      <c r="L680" s="138">
        <v>26.589041095890408</v>
      </c>
      <c r="M680" s="138">
        <v>2</v>
      </c>
      <c r="N680" s="138">
        <v>37.231119342020797</v>
      </c>
      <c r="O680" s="138">
        <v>4.4006551510929564</v>
      </c>
      <c r="P680" s="138">
        <v>24.029153888741931</v>
      </c>
      <c r="Q680" s="138">
        <v>38.967070931158197</v>
      </c>
      <c r="R680" s="138">
        <v>4.3863718375750187</v>
      </c>
      <c r="S680" s="138">
        <v>25.807955418433149</v>
      </c>
      <c r="T680" s="138">
        <v>37.107196736931321</v>
      </c>
    </row>
    <row r="681" spans="1:20" x14ac:dyDescent="0.45">
      <c r="A681" s="138" t="s">
        <v>5262</v>
      </c>
      <c r="B681" s="138">
        <v>2014</v>
      </c>
      <c r="C681" s="139">
        <v>41614</v>
      </c>
      <c r="D681" s="138" t="s">
        <v>5210</v>
      </c>
      <c r="E681" s="138" t="s">
        <v>5194</v>
      </c>
      <c r="F681" s="138" t="s">
        <v>5235</v>
      </c>
      <c r="G681" s="138">
        <v>3</v>
      </c>
      <c r="H681" s="138" t="s">
        <v>5413</v>
      </c>
      <c r="I681" s="138">
        <v>118</v>
      </c>
      <c r="J681" s="138" t="s">
        <v>3397</v>
      </c>
      <c r="K681" s="138" t="s">
        <v>79</v>
      </c>
      <c r="L681" s="138">
        <v>22.035616438356161</v>
      </c>
      <c r="M681" s="138">
        <v>3</v>
      </c>
      <c r="N681" s="138">
        <v>41.849973396076777</v>
      </c>
      <c r="O681" s="138">
        <v>4.5356216753031147</v>
      </c>
      <c r="P681" s="138">
        <v>28.24310837016743</v>
      </c>
      <c r="Q681" s="138">
        <v>41.330604529590097</v>
      </c>
      <c r="R681" s="138">
        <v>4.4594719680890407</v>
      </c>
      <c r="S681" s="138">
        <v>27.952188625322979</v>
      </c>
      <c r="T681" s="138">
        <v>37.107196736931321</v>
      </c>
    </row>
    <row r="682" spans="1:20" x14ac:dyDescent="0.45">
      <c r="A682" s="138" t="s">
        <v>5262</v>
      </c>
      <c r="B682" s="138">
        <v>2014</v>
      </c>
      <c r="C682" s="139">
        <v>41614</v>
      </c>
      <c r="D682" s="138" t="s">
        <v>5210</v>
      </c>
      <c r="E682" s="138" t="s">
        <v>5194</v>
      </c>
      <c r="F682" s="138" t="s">
        <v>5235</v>
      </c>
      <c r="G682" s="138">
        <v>4</v>
      </c>
      <c r="H682" s="138" t="s">
        <v>5413</v>
      </c>
      <c r="I682" s="138">
        <v>118</v>
      </c>
      <c r="J682" s="138" t="s">
        <v>414</v>
      </c>
      <c r="K682" s="138" t="s">
        <v>265</v>
      </c>
      <c r="L682" s="138">
        <v>24.75342465753425</v>
      </c>
      <c r="M682" s="138">
        <v>4</v>
      </c>
      <c r="N682" s="138">
        <v>30.389455781465031</v>
      </c>
      <c r="O682" s="138">
        <v>4.4746896043592894</v>
      </c>
      <c r="P682" s="138">
        <v>16.965386968387168</v>
      </c>
      <c r="Q682" s="138">
        <v>31.036918752068921</v>
      </c>
      <c r="R682" s="138">
        <v>4.4112153908297209</v>
      </c>
      <c r="S682" s="138">
        <v>17.803272579579762</v>
      </c>
      <c r="T682" s="138">
        <v>37.107196736931321</v>
      </c>
    </row>
    <row r="683" spans="1:20" x14ac:dyDescent="0.45">
      <c r="A683" s="138" t="s">
        <v>5262</v>
      </c>
      <c r="B683" s="138">
        <v>2014</v>
      </c>
      <c r="C683" s="139">
        <v>41614</v>
      </c>
      <c r="D683" s="138" t="s">
        <v>5210</v>
      </c>
      <c r="E683" s="138" t="s">
        <v>5194</v>
      </c>
      <c r="F683" s="138" t="s">
        <v>5235</v>
      </c>
      <c r="G683" s="138">
        <v>5</v>
      </c>
      <c r="H683" s="138" t="s">
        <v>5413</v>
      </c>
      <c r="I683" s="138">
        <v>118</v>
      </c>
      <c r="J683" s="138" t="s">
        <v>228</v>
      </c>
      <c r="K683" s="138" t="s">
        <v>131</v>
      </c>
      <c r="L683" s="138">
        <v>21.487671232876711</v>
      </c>
      <c r="M683" s="138">
        <v>5</v>
      </c>
      <c r="N683" s="138">
        <v>29.825905517881381</v>
      </c>
      <c r="O683" s="138">
        <v>4.3341810674886592</v>
      </c>
      <c r="P683" s="138">
        <v>16.823362315415409</v>
      </c>
      <c r="Q683" s="138">
        <v>29.405337559846512</v>
      </c>
      <c r="R683" s="138">
        <v>4.3234232130419832</v>
      </c>
      <c r="S683" s="138">
        <v>16.435067920720559</v>
      </c>
      <c r="T683" s="138">
        <v>37.107196736931321</v>
      </c>
    </row>
    <row r="684" spans="1:20" x14ac:dyDescent="0.45">
      <c r="A684" s="138" t="s">
        <v>5262</v>
      </c>
      <c r="B684" s="138">
        <v>2014</v>
      </c>
      <c r="C684" s="139">
        <v>41614</v>
      </c>
      <c r="D684" s="138" t="s">
        <v>5210</v>
      </c>
      <c r="E684" s="138" t="s">
        <v>5194</v>
      </c>
      <c r="F684" s="138" t="s">
        <v>5235</v>
      </c>
      <c r="G684" s="138">
        <v>6</v>
      </c>
      <c r="H684" s="138" t="s">
        <v>5413</v>
      </c>
      <c r="I684" s="138">
        <v>118</v>
      </c>
      <c r="J684" s="138" t="s">
        <v>2761</v>
      </c>
      <c r="K684" s="138" t="s">
        <v>5227</v>
      </c>
      <c r="L684" s="138">
        <v>25.484931506849311</v>
      </c>
      <c r="M684" s="138">
        <v>6</v>
      </c>
      <c r="N684" s="138">
        <v>34.818171088340243</v>
      </c>
      <c r="O684" s="138">
        <v>4.562304549692386</v>
      </c>
      <c r="P684" s="138">
        <v>21.131257439263081</v>
      </c>
      <c r="Q684" s="138">
        <v>31.78906984677954</v>
      </c>
      <c r="R684" s="138">
        <v>4.5583374756427277</v>
      </c>
      <c r="S684" s="138">
        <v>18.114057419851349</v>
      </c>
      <c r="T684" s="138">
        <v>37.107196736931321</v>
      </c>
    </row>
    <row r="685" spans="1:20" x14ac:dyDescent="0.45">
      <c r="A685" s="138" t="s">
        <v>5262</v>
      </c>
      <c r="B685" s="138">
        <v>2014</v>
      </c>
      <c r="C685" s="139">
        <v>41614</v>
      </c>
      <c r="D685" s="138" t="s">
        <v>5210</v>
      </c>
      <c r="E685" s="138" t="s">
        <v>5194</v>
      </c>
      <c r="F685" s="138" t="s">
        <v>579</v>
      </c>
      <c r="G685" s="138">
        <v>1</v>
      </c>
      <c r="H685" s="138" t="s">
        <v>5414</v>
      </c>
      <c r="I685" s="138">
        <v>119</v>
      </c>
      <c r="J685" s="138" t="s">
        <v>2535</v>
      </c>
      <c r="K685" s="138" t="s">
        <v>5212</v>
      </c>
      <c r="L685" s="138">
        <v>23.93698630136986</v>
      </c>
      <c r="M685" s="138">
        <v>7</v>
      </c>
      <c r="N685" s="138">
        <v>24.415048540566591</v>
      </c>
      <c r="O685" s="138">
        <v>4.4696746862711567</v>
      </c>
      <c r="P685" s="138">
        <v>11.006024481753119</v>
      </c>
      <c r="Q685" s="138">
        <v>27.647102650604509</v>
      </c>
      <c r="R685" s="138">
        <v>4.4728931810151318</v>
      </c>
      <c r="S685" s="138">
        <v>14.228423107559109</v>
      </c>
      <c r="T685" s="138">
        <v>25.664720257505849</v>
      </c>
    </row>
    <row r="686" spans="1:20" x14ac:dyDescent="0.45">
      <c r="A686" s="138" t="s">
        <v>5262</v>
      </c>
      <c r="B686" s="138">
        <v>2014</v>
      </c>
      <c r="C686" s="139">
        <v>41614</v>
      </c>
      <c r="D686" s="138" t="s">
        <v>5210</v>
      </c>
      <c r="E686" s="138" t="s">
        <v>5194</v>
      </c>
      <c r="F686" s="138" t="s">
        <v>579</v>
      </c>
      <c r="G686" s="138">
        <v>2</v>
      </c>
      <c r="H686" s="138" t="s">
        <v>5414</v>
      </c>
      <c r="I686" s="138">
        <v>119</v>
      </c>
      <c r="J686" s="138" t="s">
        <v>343</v>
      </c>
      <c r="K686" s="138" t="s">
        <v>91</v>
      </c>
      <c r="L686" s="138">
        <v>23.038356164383561</v>
      </c>
      <c r="M686" s="138">
        <v>8</v>
      </c>
      <c r="N686" s="138">
        <v>32.357656961276142</v>
      </c>
      <c r="O686" s="138">
        <v>4.517883936727884</v>
      </c>
      <c r="P686" s="138">
        <v>18.80400515109249</v>
      </c>
      <c r="Q686" s="138">
        <v>32.53538868297715</v>
      </c>
      <c r="R686" s="138">
        <v>4.4443787804450601</v>
      </c>
      <c r="S686" s="138">
        <v>19.202252341641969</v>
      </c>
      <c r="T686" s="138">
        <v>25.664720257505849</v>
      </c>
    </row>
    <row r="687" spans="1:20" x14ac:dyDescent="0.45">
      <c r="A687" s="138" t="s">
        <v>5262</v>
      </c>
      <c r="B687" s="138">
        <v>2014</v>
      </c>
      <c r="C687" s="139">
        <v>41614</v>
      </c>
      <c r="D687" s="138" t="s">
        <v>5210</v>
      </c>
      <c r="E687" s="138" t="s">
        <v>5194</v>
      </c>
      <c r="F687" s="138" t="s">
        <v>579</v>
      </c>
      <c r="G687" s="138">
        <v>3</v>
      </c>
      <c r="H687" s="138" t="s">
        <v>5414</v>
      </c>
      <c r="I687" s="138">
        <v>119</v>
      </c>
      <c r="J687" s="138" t="s">
        <v>397</v>
      </c>
      <c r="K687" s="138" t="s">
        <v>177</v>
      </c>
      <c r="L687" s="138">
        <v>21.043835616438361</v>
      </c>
      <c r="M687" s="138">
        <v>9</v>
      </c>
      <c r="N687" s="138">
        <v>21.78629672955902</v>
      </c>
      <c r="O687" s="138">
        <v>4.4317847838477427</v>
      </c>
      <c r="P687" s="138">
        <v>8.4909423780157951</v>
      </c>
      <c r="Q687" s="138">
        <v>23.10242316211518</v>
      </c>
      <c r="R687" s="138">
        <v>4.3593280166075168</v>
      </c>
      <c r="S687" s="138">
        <v>10.02443911229263</v>
      </c>
      <c r="T687" s="138">
        <v>25.664720257505849</v>
      </c>
    </row>
    <row r="688" spans="1:20" x14ac:dyDescent="0.45">
      <c r="A688" s="138" t="s">
        <v>5262</v>
      </c>
      <c r="B688" s="138">
        <v>2014</v>
      </c>
      <c r="C688" s="139">
        <v>41614</v>
      </c>
      <c r="D688" s="138" t="s">
        <v>5210</v>
      </c>
      <c r="E688" s="138" t="s">
        <v>5194</v>
      </c>
      <c r="F688" s="138" t="s">
        <v>579</v>
      </c>
      <c r="G688" s="138">
        <v>4</v>
      </c>
      <c r="H688" s="138" t="s">
        <v>5414</v>
      </c>
      <c r="I688" s="138">
        <v>119</v>
      </c>
      <c r="J688" s="138" t="s">
        <v>4874</v>
      </c>
      <c r="K688" s="138" t="s">
        <v>143</v>
      </c>
      <c r="L688" s="138">
        <v>23.594520547945201</v>
      </c>
      <c r="M688" s="138">
        <v>10</v>
      </c>
      <c r="N688" s="138">
        <v>24.780665272034611</v>
      </c>
      <c r="O688" s="138">
        <v>4.3584061511866876</v>
      </c>
      <c r="P688" s="138">
        <v>11.705446818474551</v>
      </c>
      <c r="Q688" s="138">
        <v>24.53817862468475</v>
      </c>
      <c r="R688" s="138">
        <v>4.3064757441771873</v>
      </c>
      <c r="S688" s="138">
        <v>11.61875139215319</v>
      </c>
      <c r="T688" s="138">
        <v>25.664720257505849</v>
      </c>
    </row>
    <row r="689" spans="1:20" x14ac:dyDescent="0.45">
      <c r="A689" s="138" t="s">
        <v>5262</v>
      </c>
      <c r="B689" s="138">
        <v>2014</v>
      </c>
      <c r="C689" s="139">
        <v>41614</v>
      </c>
      <c r="D689" s="138" t="s">
        <v>5210</v>
      </c>
      <c r="E689" s="138" t="s">
        <v>5194</v>
      </c>
      <c r="F689" s="138" t="s">
        <v>579</v>
      </c>
      <c r="G689" s="138">
        <v>5</v>
      </c>
      <c r="H689" s="138" t="s">
        <v>5414</v>
      </c>
      <c r="I689" s="138">
        <v>119</v>
      </c>
      <c r="J689" s="138" t="s">
        <v>367</v>
      </c>
      <c r="K689" s="138" t="s">
        <v>121</v>
      </c>
      <c r="L689" s="138">
        <v>22.701369863013699</v>
      </c>
      <c r="M689" s="138">
        <v>11</v>
      </c>
      <c r="N689" s="138">
        <v>30.853421557745079</v>
      </c>
      <c r="O689" s="138">
        <v>4.3231352000773668</v>
      </c>
      <c r="P689" s="138">
        <v>17.884015957512979</v>
      </c>
      <c r="Q689" s="138">
        <v>28.399454806837038</v>
      </c>
      <c r="R689" s="138">
        <v>4.3008714106582939</v>
      </c>
      <c r="S689" s="138">
        <v>15.49684057486216</v>
      </c>
      <c r="T689" s="138">
        <v>25.664720257505849</v>
      </c>
    </row>
    <row r="690" spans="1:20" x14ac:dyDescent="0.45">
      <c r="A690" s="138" t="s">
        <v>5262</v>
      </c>
      <c r="B690" s="138">
        <v>2014</v>
      </c>
      <c r="C690" s="139">
        <v>41614</v>
      </c>
      <c r="D690" s="138" t="s">
        <v>5210</v>
      </c>
      <c r="E690" s="138" t="s">
        <v>5194</v>
      </c>
      <c r="F690" s="138" t="s">
        <v>579</v>
      </c>
      <c r="G690" s="138">
        <v>6</v>
      </c>
      <c r="H690" s="138" t="s">
        <v>5414</v>
      </c>
      <c r="I690" s="138">
        <v>119</v>
      </c>
      <c r="J690" s="138" t="s">
        <v>379</v>
      </c>
      <c r="K690" s="138" t="s">
        <v>67</v>
      </c>
      <c r="L690" s="138">
        <v>21.265753424657539</v>
      </c>
      <c r="M690" s="138">
        <v>12</v>
      </c>
      <c r="N690" s="138">
        <v>19.79523248385366</v>
      </c>
      <c r="O690" s="138">
        <v>5.0812795024655433</v>
      </c>
      <c r="P690" s="138">
        <v>4.5513939764570264</v>
      </c>
      <c r="Q690" s="138">
        <v>17.426603879360741</v>
      </c>
      <c r="R690" s="138">
        <v>4.9918228524531347</v>
      </c>
      <c r="S690" s="138">
        <v>2.4511353220013401</v>
      </c>
      <c r="T690" s="138">
        <v>25.664720257505849</v>
      </c>
    </row>
    <row r="691" spans="1:20" x14ac:dyDescent="0.45">
      <c r="A691" s="130" t="s">
        <v>5268</v>
      </c>
      <c r="B691" s="130">
        <v>2014</v>
      </c>
      <c r="C691" s="131">
        <v>41658</v>
      </c>
      <c r="D691" s="130" t="s">
        <v>5210</v>
      </c>
      <c r="E691" s="130" t="s">
        <v>1943</v>
      </c>
      <c r="F691" s="130">
        <v>1</v>
      </c>
      <c r="G691" s="130">
        <v>1</v>
      </c>
      <c r="H691" s="130" t="s">
        <v>5415</v>
      </c>
      <c r="I691" s="130">
        <v>120</v>
      </c>
      <c r="J691" s="130" t="s">
        <v>344</v>
      </c>
      <c r="K691" s="130" t="s">
        <v>55</v>
      </c>
      <c r="L691" s="130">
        <v>26.709589041095889</v>
      </c>
      <c r="M691" s="130">
        <v>1</v>
      </c>
      <c r="N691" s="130">
        <v>38.967070931158197</v>
      </c>
      <c r="O691" s="130">
        <v>4.3863718375750187</v>
      </c>
      <c r="P691" s="130">
        <v>25.807955418433149</v>
      </c>
      <c r="Q691" s="130">
        <v>40.686546104107613</v>
      </c>
      <c r="R691" s="130">
        <v>4.4779753578688304</v>
      </c>
      <c r="S691" s="130">
        <v>27.252620030501109</v>
      </c>
      <c r="T691" s="130">
        <v>27.454213277188931</v>
      </c>
    </row>
    <row r="692" spans="1:20" x14ac:dyDescent="0.45">
      <c r="A692" s="130" t="s">
        <v>5268</v>
      </c>
      <c r="B692" s="130">
        <v>2014</v>
      </c>
      <c r="C692" s="131">
        <v>41658</v>
      </c>
      <c r="D692" s="130" t="s">
        <v>5210</v>
      </c>
      <c r="E692" s="130" t="s">
        <v>1943</v>
      </c>
      <c r="F692" s="130">
        <v>1</v>
      </c>
      <c r="G692" s="130">
        <v>2</v>
      </c>
      <c r="H692" s="130" t="s">
        <v>5415</v>
      </c>
      <c r="I692" s="130">
        <v>120</v>
      </c>
      <c r="J692" s="130" t="s">
        <v>398</v>
      </c>
      <c r="K692" s="130" t="s">
        <v>52</v>
      </c>
      <c r="L692" s="130">
        <v>25.81917808219178</v>
      </c>
      <c r="M692" s="130">
        <v>3</v>
      </c>
      <c r="N692" s="130">
        <v>36.571934912689727</v>
      </c>
      <c r="O692" s="130">
        <v>4.4110393037170956</v>
      </c>
      <c r="P692" s="130">
        <v>23.338817001538441</v>
      </c>
      <c r="Q692" s="130">
        <v>36.898324359805727</v>
      </c>
      <c r="R692" s="130">
        <v>4.4033939038145222</v>
      </c>
      <c r="S692" s="130">
        <v>23.68814264836217</v>
      </c>
      <c r="T692" s="130">
        <v>27.454213277188931</v>
      </c>
    </row>
    <row r="693" spans="1:20" x14ac:dyDescent="0.45">
      <c r="A693" s="130" t="s">
        <v>5268</v>
      </c>
      <c r="B693" s="130">
        <v>2014</v>
      </c>
      <c r="C693" s="131">
        <v>41658</v>
      </c>
      <c r="D693" s="130" t="s">
        <v>5210</v>
      </c>
      <c r="E693" s="130" t="s">
        <v>1943</v>
      </c>
      <c r="F693" s="130">
        <v>1</v>
      </c>
      <c r="G693" s="130">
        <v>3</v>
      </c>
      <c r="H693" s="130" t="s">
        <v>5415</v>
      </c>
      <c r="I693" s="130">
        <v>120</v>
      </c>
      <c r="J693" s="130" t="s">
        <v>397</v>
      </c>
      <c r="K693" s="130" t="s">
        <v>177</v>
      </c>
      <c r="L693" s="130">
        <v>21.164383561643831</v>
      </c>
      <c r="M693" s="130">
        <v>4</v>
      </c>
      <c r="N693" s="130">
        <v>23.10242316211518</v>
      </c>
      <c r="O693" s="130">
        <v>4.3593280166075168</v>
      </c>
      <c r="P693" s="130">
        <v>10.02443911229263</v>
      </c>
      <c r="Q693" s="130">
        <v>24.719561625195059</v>
      </c>
      <c r="R693" s="130">
        <v>4.3219161287982626</v>
      </c>
      <c r="S693" s="130">
        <v>11.753813238800269</v>
      </c>
      <c r="T693" s="130">
        <v>27.454213277188931</v>
      </c>
    </row>
    <row r="694" spans="1:20" x14ac:dyDescent="0.45">
      <c r="A694" s="130" t="s">
        <v>5268</v>
      </c>
      <c r="B694" s="130">
        <v>2014</v>
      </c>
      <c r="C694" s="131">
        <v>41658</v>
      </c>
      <c r="D694" s="130" t="s">
        <v>5210</v>
      </c>
      <c r="E694" s="130" t="s">
        <v>1943</v>
      </c>
      <c r="F694" s="130">
        <v>1</v>
      </c>
      <c r="G694" s="130">
        <v>4</v>
      </c>
      <c r="H694" s="130" t="s">
        <v>5415</v>
      </c>
      <c r="I694" s="130">
        <v>120</v>
      </c>
      <c r="J694" s="130" t="s">
        <v>4618</v>
      </c>
      <c r="K694" s="130" t="s">
        <v>5237</v>
      </c>
      <c r="L694" s="130">
        <v>25.241095890410961</v>
      </c>
      <c r="M694" s="130">
        <v>7</v>
      </c>
      <c r="N694" s="130">
        <v>21.470145290214951</v>
      </c>
      <c r="O694" s="130">
        <v>5.9980055640971086</v>
      </c>
      <c r="P694" s="130">
        <v>3.4761285979236232</v>
      </c>
      <c r="Q694" s="130">
        <v>22.854102448450529</v>
      </c>
      <c r="R694" s="130">
        <v>5.4013180029933991</v>
      </c>
      <c r="S694" s="130">
        <v>6.6501484394703354</v>
      </c>
      <c r="T694" s="130">
        <v>27.454213277188931</v>
      </c>
    </row>
    <row r="695" spans="1:20" x14ac:dyDescent="0.45">
      <c r="A695" s="130" t="s">
        <v>5268</v>
      </c>
      <c r="B695" s="130">
        <v>2014</v>
      </c>
      <c r="C695" s="131">
        <v>41658</v>
      </c>
      <c r="D695" s="130" t="s">
        <v>5210</v>
      </c>
      <c r="E695" s="130" t="s">
        <v>1943</v>
      </c>
      <c r="F695" s="130">
        <v>1</v>
      </c>
      <c r="G695" s="130">
        <v>5</v>
      </c>
      <c r="H695" s="130" t="s">
        <v>5415</v>
      </c>
      <c r="I695" s="130">
        <v>120</v>
      </c>
      <c r="J695" s="130" t="s">
        <v>395</v>
      </c>
      <c r="K695" s="130" t="s">
        <v>88</v>
      </c>
      <c r="L695" s="130">
        <v>27.13150684931507</v>
      </c>
      <c r="M695" s="130">
        <v>11</v>
      </c>
      <c r="N695" s="130">
        <v>26.59426655711454</v>
      </c>
      <c r="O695" s="130">
        <v>4.4892876147428051</v>
      </c>
      <c r="P695" s="130">
        <v>13.12640371288613</v>
      </c>
      <c r="Q695" s="130">
        <v>25.455650949899521</v>
      </c>
      <c r="R695" s="130">
        <v>4.4014519804675354</v>
      </c>
      <c r="S695" s="130">
        <v>12.251295008496911</v>
      </c>
      <c r="T695" s="130">
        <v>27.454213277188931</v>
      </c>
    </row>
    <row r="696" spans="1:20" x14ac:dyDescent="0.45">
      <c r="A696" s="130" t="s">
        <v>5268</v>
      </c>
      <c r="B696" s="130">
        <v>2014</v>
      </c>
      <c r="C696" s="131">
        <v>41658</v>
      </c>
      <c r="D696" s="130" t="s">
        <v>5210</v>
      </c>
      <c r="E696" s="130" t="s">
        <v>1943</v>
      </c>
      <c r="F696" s="130">
        <v>1</v>
      </c>
      <c r="G696" s="130">
        <v>6</v>
      </c>
      <c r="H696" s="130" t="s">
        <v>5415</v>
      </c>
      <c r="I696" s="130">
        <v>120</v>
      </c>
      <c r="J696" s="130" t="s">
        <v>382</v>
      </c>
      <c r="K696" s="130" t="s">
        <v>49</v>
      </c>
      <c r="L696" s="130">
        <v>23.032876712328768</v>
      </c>
      <c r="M696" s="130">
        <v>10</v>
      </c>
      <c r="N696" s="130">
        <v>12.33864409768201</v>
      </c>
      <c r="O696" s="130">
        <v>4.5662142198404219</v>
      </c>
      <c r="P696" s="130">
        <v>-1.3599985618392549</v>
      </c>
      <c r="Q696" s="130">
        <v>13.221797063682679</v>
      </c>
      <c r="R696" s="130">
        <v>4.4790365658527307</v>
      </c>
      <c r="S696" s="130">
        <v>-0.21531263387551469</v>
      </c>
      <c r="T696" s="130">
        <v>27.454213277188931</v>
      </c>
    </row>
    <row r="697" spans="1:20" x14ac:dyDescent="0.45">
      <c r="A697" s="130" t="s">
        <v>5268</v>
      </c>
      <c r="B697" s="130">
        <v>2014</v>
      </c>
      <c r="C697" s="131">
        <v>41658</v>
      </c>
      <c r="D697" s="130" t="s">
        <v>5210</v>
      </c>
      <c r="E697" s="130" t="s">
        <v>1943</v>
      </c>
      <c r="F697" s="130">
        <v>1</v>
      </c>
      <c r="G697" s="130">
        <v>7</v>
      </c>
      <c r="H697" s="130" t="s">
        <v>5415</v>
      </c>
      <c r="I697" s="130">
        <v>120</v>
      </c>
      <c r="J697" s="130" t="s">
        <v>5264</v>
      </c>
      <c r="K697" s="130" t="s">
        <v>5269</v>
      </c>
      <c r="L697" s="130"/>
      <c r="M697" s="130">
        <v>23</v>
      </c>
      <c r="N697" s="130">
        <v>33.135007989347912</v>
      </c>
      <c r="O697" s="130">
        <v>5.5483914823399054</v>
      </c>
      <c r="P697" s="130">
        <v>16.489833542328199</v>
      </c>
      <c r="Q697" s="130">
        <v>26.764456972463279</v>
      </c>
      <c r="R697" s="130">
        <v>5.2253637321174642</v>
      </c>
      <c r="S697" s="130">
        <v>11.08836577611088</v>
      </c>
      <c r="T697" s="130">
        <v>27.454213277188931</v>
      </c>
    </row>
    <row r="698" spans="1:20" x14ac:dyDescent="0.45">
      <c r="A698" s="150" t="s">
        <v>5268</v>
      </c>
      <c r="B698" s="150">
        <v>2014</v>
      </c>
      <c r="C698" s="151">
        <v>41658</v>
      </c>
      <c r="D698" s="150" t="s">
        <v>5210</v>
      </c>
      <c r="E698" s="150" t="s">
        <v>1943</v>
      </c>
      <c r="F698" s="150">
        <v>2</v>
      </c>
      <c r="G698" s="150">
        <v>1</v>
      </c>
      <c r="H698" s="150" t="s">
        <v>5416</v>
      </c>
      <c r="I698" s="150">
        <v>121</v>
      </c>
      <c r="J698" s="150" t="s">
        <v>433</v>
      </c>
      <c r="K698" s="150" t="s">
        <v>282</v>
      </c>
      <c r="L698" s="150">
        <v>21.12054794520548</v>
      </c>
      <c r="M698" s="150">
        <v>5</v>
      </c>
      <c r="N698" s="150">
        <v>29.47935253467028</v>
      </c>
      <c r="O698" s="150">
        <v>4.3269730779147446</v>
      </c>
      <c r="P698" s="150">
        <v>16.498433300926049</v>
      </c>
      <c r="Q698" s="150">
        <v>32.085433928524843</v>
      </c>
      <c r="R698" s="150">
        <v>4.3728448816297156</v>
      </c>
      <c r="S698" s="150">
        <v>18.966899283635701</v>
      </c>
      <c r="T698" s="150">
        <v>26.63427329971131</v>
      </c>
    </row>
    <row r="699" spans="1:20" x14ac:dyDescent="0.45">
      <c r="A699" s="150" t="s">
        <v>5268</v>
      </c>
      <c r="B699" s="150">
        <v>2014</v>
      </c>
      <c r="C699" s="151">
        <v>41658</v>
      </c>
      <c r="D699" s="150" t="s">
        <v>5210</v>
      </c>
      <c r="E699" s="150" t="s">
        <v>1943</v>
      </c>
      <c r="F699" s="150">
        <v>2</v>
      </c>
      <c r="G699" s="150">
        <v>2</v>
      </c>
      <c r="H699" s="150" t="s">
        <v>5416</v>
      </c>
      <c r="I699" s="150">
        <v>121</v>
      </c>
      <c r="J699" s="150" t="s">
        <v>414</v>
      </c>
      <c r="K699" s="150" t="s">
        <v>265</v>
      </c>
      <c r="L699" s="150">
        <v>24.87397260273973</v>
      </c>
      <c r="M699" s="150">
        <v>2</v>
      </c>
      <c r="N699" s="150">
        <v>31.036918752068921</v>
      </c>
      <c r="O699" s="150">
        <v>4.4112153908297209</v>
      </c>
      <c r="P699" s="150">
        <v>17.803272579579762</v>
      </c>
      <c r="Q699" s="150">
        <v>31.947928738427901</v>
      </c>
      <c r="R699" s="150">
        <v>4.3594917051137312</v>
      </c>
      <c r="S699" s="150">
        <v>18.869453623086709</v>
      </c>
      <c r="T699" s="150">
        <v>26.63427329971131</v>
      </c>
    </row>
    <row r="700" spans="1:20" x14ac:dyDescent="0.45">
      <c r="A700" s="150" t="s">
        <v>5268</v>
      </c>
      <c r="B700" s="150">
        <v>2014</v>
      </c>
      <c r="C700" s="151">
        <v>41658</v>
      </c>
      <c r="D700" s="150" t="s">
        <v>5210</v>
      </c>
      <c r="E700" s="150" t="s">
        <v>1943</v>
      </c>
      <c r="F700" s="150">
        <v>2</v>
      </c>
      <c r="G700" s="150">
        <v>3</v>
      </c>
      <c r="H700" s="150" t="s">
        <v>5416</v>
      </c>
      <c r="I700" s="150">
        <v>121</v>
      </c>
      <c r="J700" s="150" t="s">
        <v>361</v>
      </c>
      <c r="K700" s="150" t="s">
        <v>34</v>
      </c>
      <c r="L700" s="150">
        <v>22.69041095890411</v>
      </c>
      <c r="M700" s="150">
        <v>6</v>
      </c>
      <c r="N700" s="150">
        <v>21.132754226894271</v>
      </c>
      <c r="O700" s="150">
        <v>5.2928586644677544</v>
      </c>
      <c r="P700" s="150">
        <v>5.2541782334910154</v>
      </c>
      <c r="Q700" s="150">
        <v>23.645797781283381</v>
      </c>
      <c r="R700" s="150">
        <v>4.9322396754459827</v>
      </c>
      <c r="S700" s="150">
        <v>8.8490787549454364</v>
      </c>
      <c r="T700" s="150">
        <v>26.63427329971131</v>
      </c>
    </row>
    <row r="701" spans="1:20" x14ac:dyDescent="0.45">
      <c r="A701" s="150" t="s">
        <v>5268</v>
      </c>
      <c r="B701" s="150">
        <v>2014</v>
      </c>
      <c r="C701" s="151">
        <v>41658</v>
      </c>
      <c r="D701" s="150" t="s">
        <v>5210</v>
      </c>
      <c r="E701" s="150" t="s">
        <v>1943</v>
      </c>
      <c r="F701" s="150">
        <v>2</v>
      </c>
      <c r="G701" s="150">
        <v>4</v>
      </c>
      <c r="H701" s="150" t="s">
        <v>5416</v>
      </c>
      <c r="I701" s="150">
        <v>121</v>
      </c>
      <c r="J701" s="150" t="s">
        <v>3197</v>
      </c>
      <c r="K701" s="150" t="s">
        <v>2312</v>
      </c>
      <c r="L701" s="150">
        <v>26.238356164383561</v>
      </c>
      <c r="M701" s="150">
        <v>8</v>
      </c>
      <c r="N701" s="150">
        <v>29.602621026660369</v>
      </c>
      <c r="O701" s="150">
        <v>4.3046363844752893</v>
      </c>
      <c r="P701" s="150">
        <v>16.688711873234499</v>
      </c>
      <c r="Q701" s="150">
        <v>28.963244742866681</v>
      </c>
      <c r="R701" s="150">
        <v>4.2506365763179677</v>
      </c>
      <c r="S701" s="150">
        <v>16.21133501391278</v>
      </c>
      <c r="T701" s="150">
        <v>26.63427329971131</v>
      </c>
    </row>
    <row r="702" spans="1:20" x14ac:dyDescent="0.45">
      <c r="A702" s="150" t="s">
        <v>5268</v>
      </c>
      <c r="B702" s="150">
        <v>2014</v>
      </c>
      <c r="C702" s="151">
        <v>41658</v>
      </c>
      <c r="D702" s="150" t="s">
        <v>5210</v>
      </c>
      <c r="E702" s="150" t="s">
        <v>1943</v>
      </c>
      <c r="F702" s="150">
        <v>2</v>
      </c>
      <c r="G702" s="150">
        <v>5</v>
      </c>
      <c r="H702" s="150" t="s">
        <v>5416</v>
      </c>
      <c r="I702" s="150">
        <v>121</v>
      </c>
      <c r="J702" s="150" t="s">
        <v>5061</v>
      </c>
      <c r="K702" s="150" t="s">
        <v>5228</v>
      </c>
      <c r="L702" s="150">
        <v>20.358904109589041</v>
      </c>
      <c r="M702" s="150">
        <v>9</v>
      </c>
      <c r="N702" s="150">
        <v>23.601394002293869</v>
      </c>
      <c r="O702" s="150">
        <v>5.1219593581171958</v>
      </c>
      <c r="P702" s="150">
        <v>8.2355159279422772</v>
      </c>
      <c r="Q702" s="150">
        <v>23.32255138827664</v>
      </c>
      <c r="R702" s="150">
        <v>4.8177533619108122</v>
      </c>
      <c r="S702" s="150">
        <v>8.8692913025442071</v>
      </c>
      <c r="T702" s="150">
        <v>26.63427329971131</v>
      </c>
    </row>
    <row r="703" spans="1:20" x14ac:dyDescent="0.45">
      <c r="A703" s="150" t="s">
        <v>5268</v>
      </c>
      <c r="B703" s="150">
        <v>2014</v>
      </c>
      <c r="C703" s="151">
        <v>41658</v>
      </c>
      <c r="D703" s="150" t="s">
        <v>5210</v>
      </c>
      <c r="E703" s="150" t="s">
        <v>1943</v>
      </c>
      <c r="F703" s="150">
        <v>2</v>
      </c>
      <c r="G703" s="150">
        <v>6</v>
      </c>
      <c r="H703" s="150" t="s">
        <v>5416</v>
      </c>
      <c r="I703" s="150">
        <v>121</v>
      </c>
      <c r="J703" s="150" t="s">
        <v>4874</v>
      </c>
      <c r="K703" s="150" t="s">
        <v>143</v>
      </c>
      <c r="L703" s="150">
        <v>23.715068493150689</v>
      </c>
      <c r="M703" s="150">
        <v>12</v>
      </c>
      <c r="N703" s="150">
        <v>24.53817862468475</v>
      </c>
      <c r="O703" s="150">
        <v>4.3064757441771873</v>
      </c>
      <c r="P703" s="150">
        <v>11.61875139215319</v>
      </c>
      <c r="Q703" s="150">
        <v>23.231124176688869</v>
      </c>
      <c r="R703" s="150">
        <v>4.2744402638717371</v>
      </c>
      <c r="S703" s="150">
        <v>10.40780338507366</v>
      </c>
      <c r="T703" s="150">
        <v>26.63427329971131</v>
      </c>
    </row>
    <row r="704" spans="1:20" x14ac:dyDescent="0.45">
      <c r="A704" s="150" t="s">
        <v>5268</v>
      </c>
      <c r="B704" s="150">
        <v>2014</v>
      </c>
      <c r="C704" s="151">
        <v>41658</v>
      </c>
      <c r="D704" s="150" t="s">
        <v>5210</v>
      </c>
      <c r="E704" s="150" t="s">
        <v>1943</v>
      </c>
      <c r="F704" s="150">
        <v>2</v>
      </c>
      <c r="G704" s="150">
        <v>7</v>
      </c>
      <c r="H704" s="150" t="s">
        <v>5416</v>
      </c>
      <c r="I704" s="150">
        <v>121</v>
      </c>
      <c r="J704" s="150" t="s">
        <v>368</v>
      </c>
      <c r="K704" s="150" t="s">
        <v>131</v>
      </c>
      <c r="L704" s="150">
        <v>25.506849315068489</v>
      </c>
      <c r="M704" s="150">
        <v>23</v>
      </c>
      <c r="N704" s="150">
        <v>27.04869393070668</v>
      </c>
      <c r="O704" s="150">
        <v>4.3135707863909447</v>
      </c>
      <c r="P704" s="150">
        <v>14.10798157153385</v>
      </c>
      <c r="Q704" s="150">
        <v>23.986266991650961</v>
      </c>
      <c r="R704" s="150">
        <v>4.3434587575788726</v>
      </c>
      <c r="S704" s="150">
        <v>10.95589071891434</v>
      </c>
      <c r="T704" s="150">
        <v>26.63427329971131</v>
      </c>
    </row>
    <row r="705" spans="1:20" x14ac:dyDescent="0.45">
      <c r="A705" s="138" t="s">
        <v>5268</v>
      </c>
      <c r="B705" s="138">
        <v>2014</v>
      </c>
      <c r="C705" s="139">
        <v>41658</v>
      </c>
      <c r="D705" s="138" t="s">
        <v>5210</v>
      </c>
      <c r="E705" s="138" t="s">
        <v>5194</v>
      </c>
      <c r="F705" s="138" t="s">
        <v>5235</v>
      </c>
      <c r="G705" s="138">
        <v>1</v>
      </c>
      <c r="H705" s="138" t="s">
        <v>5417</v>
      </c>
      <c r="I705" s="138">
        <v>122</v>
      </c>
      <c r="J705" s="138" t="s">
        <v>344</v>
      </c>
      <c r="K705" s="138" t="s">
        <v>55</v>
      </c>
      <c r="L705" s="138">
        <v>26.709589041095889</v>
      </c>
      <c r="M705" s="138">
        <v>1</v>
      </c>
      <c r="N705" s="138">
        <v>40.686546104107613</v>
      </c>
      <c r="O705" s="138">
        <v>4.4779753578688304</v>
      </c>
      <c r="P705" s="138">
        <v>27.252620030501109</v>
      </c>
      <c r="Q705" s="138">
        <v>42.445749245415072</v>
      </c>
      <c r="R705" s="138">
        <v>4.5434951929999778</v>
      </c>
      <c r="S705" s="138">
        <v>28.815263666415142</v>
      </c>
      <c r="T705" s="138">
        <v>31.66393208955742</v>
      </c>
    </row>
    <row r="706" spans="1:20" x14ac:dyDescent="0.45">
      <c r="A706" s="138" t="s">
        <v>5268</v>
      </c>
      <c r="B706" s="138">
        <v>2014</v>
      </c>
      <c r="C706" s="139">
        <v>41658</v>
      </c>
      <c r="D706" s="138" t="s">
        <v>5210</v>
      </c>
      <c r="E706" s="138" t="s">
        <v>5194</v>
      </c>
      <c r="F706" s="138" t="s">
        <v>5235</v>
      </c>
      <c r="G706" s="138">
        <v>2</v>
      </c>
      <c r="H706" s="138" t="s">
        <v>5417</v>
      </c>
      <c r="I706" s="138">
        <v>122</v>
      </c>
      <c r="J706" s="138" t="s">
        <v>414</v>
      </c>
      <c r="K706" s="138" t="s">
        <v>265</v>
      </c>
      <c r="L706" s="138">
        <v>24.87397260273973</v>
      </c>
      <c r="M706" s="138">
        <v>2</v>
      </c>
      <c r="N706" s="138">
        <v>31.947928738427901</v>
      </c>
      <c r="O706" s="138">
        <v>4.3594917051137312</v>
      </c>
      <c r="P706" s="138">
        <v>18.869453623086709</v>
      </c>
      <c r="Q706" s="138">
        <v>33.61649493692218</v>
      </c>
      <c r="R706" s="138">
        <v>4.346152183496919</v>
      </c>
      <c r="S706" s="138">
        <v>20.57803838643142</v>
      </c>
      <c r="T706" s="138">
        <v>31.66393208955742</v>
      </c>
    </row>
    <row r="707" spans="1:20" x14ac:dyDescent="0.45">
      <c r="A707" s="138" t="s">
        <v>5268</v>
      </c>
      <c r="B707" s="138">
        <v>2014</v>
      </c>
      <c r="C707" s="139">
        <v>41658</v>
      </c>
      <c r="D707" s="138" t="s">
        <v>5210</v>
      </c>
      <c r="E707" s="138" t="s">
        <v>5194</v>
      </c>
      <c r="F707" s="138" t="s">
        <v>5235</v>
      </c>
      <c r="G707" s="138">
        <v>3</v>
      </c>
      <c r="H707" s="138" t="s">
        <v>5417</v>
      </c>
      <c r="I707" s="138">
        <v>122</v>
      </c>
      <c r="J707" s="138" t="s">
        <v>398</v>
      </c>
      <c r="K707" s="138" t="s">
        <v>52</v>
      </c>
      <c r="L707" s="138">
        <v>25.81917808219178</v>
      </c>
      <c r="M707" s="138">
        <v>3</v>
      </c>
      <c r="N707" s="138">
        <v>36.898324359805727</v>
      </c>
      <c r="O707" s="138">
        <v>4.4033939038145222</v>
      </c>
      <c r="P707" s="138">
        <v>23.68814264836217</v>
      </c>
      <c r="Q707" s="138">
        <v>36.357062068936109</v>
      </c>
      <c r="R707" s="138">
        <v>4.3574982794709731</v>
      </c>
      <c r="S707" s="138">
        <v>23.284567230523191</v>
      </c>
      <c r="T707" s="138">
        <v>31.66393208955742</v>
      </c>
    </row>
    <row r="708" spans="1:20" x14ac:dyDescent="0.45">
      <c r="A708" s="138" t="s">
        <v>5268</v>
      </c>
      <c r="B708" s="138">
        <v>2014</v>
      </c>
      <c r="C708" s="139">
        <v>41658</v>
      </c>
      <c r="D708" s="138" t="s">
        <v>5210</v>
      </c>
      <c r="E708" s="138" t="s">
        <v>5194</v>
      </c>
      <c r="F708" s="138" t="s">
        <v>5235</v>
      </c>
      <c r="G708" s="138">
        <v>4</v>
      </c>
      <c r="H708" s="138" t="s">
        <v>5417</v>
      </c>
      <c r="I708" s="138">
        <v>122</v>
      </c>
      <c r="J708" s="138" t="s">
        <v>397</v>
      </c>
      <c r="K708" s="138" t="s">
        <v>177</v>
      </c>
      <c r="L708" s="138">
        <v>21.164383561643831</v>
      </c>
      <c r="M708" s="138">
        <v>4</v>
      </c>
      <c r="N708" s="138">
        <v>24.719561625195059</v>
      </c>
      <c r="O708" s="138">
        <v>4.3219161287982626</v>
      </c>
      <c r="P708" s="138">
        <v>11.753813238800269</v>
      </c>
      <c r="Q708" s="138">
        <v>25.518961312876161</v>
      </c>
      <c r="R708" s="138">
        <v>4.2975701081280429</v>
      </c>
      <c r="S708" s="138">
        <v>12.62625098849203</v>
      </c>
      <c r="T708" s="138">
        <v>31.66393208955742</v>
      </c>
    </row>
    <row r="709" spans="1:20" x14ac:dyDescent="0.45">
      <c r="A709" s="138" t="s">
        <v>5268</v>
      </c>
      <c r="B709" s="138">
        <v>2014</v>
      </c>
      <c r="C709" s="139">
        <v>41658</v>
      </c>
      <c r="D709" s="138" t="s">
        <v>5210</v>
      </c>
      <c r="E709" s="138" t="s">
        <v>5194</v>
      </c>
      <c r="F709" s="138" t="s">
        <v>5235</v>
      </c>
      <c r="G709" s="138">
        <v>5</v>
      </c>
      <c r="H709" s="138" t="s">
        <v>5417</v>
      </c>
      <c r="I709" s="138">
        <v>122</v>
      </c>
      <c r="J709" s="138" t="s">
        <v>433</v>
      </c>
      <c r="K709" s="138" t="s">
        <v>282</v>
      </c>
      <c r="L709" s="138">
        <v>21.12054794520548</v>
      </c>
      <c r="M709" s="138">
        <v>5</v>
      </c>
      <c r="N709" s="138">
        <v>32.085433928524843</v>
      </c>
      <c r="O709" s="138">
        <v>4.3728448816297156</v>
      </c>
      <c r="P709" s="138">
        <v>18.966899283635701</v>
      </c>
      <c r="Q709" s="138">
        <v>30.23251904796599</v>
      </c>
      <c r="R709" s="138">
        <v>4.3526865409325994</v>
      </c>
      <c r="S709" s="138">
        <v>17.174459425168191</v>
      </c>
      <c r="T709" s="138">
        <v>31.66393208955742</v>
      </c>
    </row>
    <row r="710" spans="1:20" x14ac:dyDescent="0.45">
      <c r="A710" s="138" t="s">
        <v>5268</v>
      </c>
      <c r="B710" s="138">
        <v>2014</v>
      </c>
      <c r="C710" s="139">
        <v>41658</v>
      </c>
      <c r="D710" s="138" t="s">
        <v>5210</v>
      </c>
      <c r="E710" s="138" t="s">
        <v>5194</v>
      </c>
      <c r="F710" s="138" t="s">
        <v>5235</v>
      </c>
      <c r="G710" s="138">
        <v>6</v>
      </c>
      <c r="H710" s="138" t="s">
        <v>5417</v>
      </c>
      <c r="I710" s="138">
        <v>122</v>
      </c>
      <c r="J710" s="138" t="s">
        <v>361</v>
      </c>
      <c r="K710" s="138" t="s">
        <v>34</v>
      </c>
      <c r="L710" s="138">
        <v>22.69041095890411</v>
      </c>
      <c r="M710" s="138">
        <v>6</v>
      </c>
      <c r="N710" s="138">
        <v>23.645797781283381</v>
      </c>
      <c r="O710" s="138">
        <v>4.9322396754459827</v>
      </c>
      <c r="P710" s="138">
        <v>8.8490787549454364</v>
      </c>
      <c r="Q710" s="138">
        <v>21.43118768068971</v>
      </c>
      <c r="R710" s="138">
        <v>4.8889026841631624</v>
      </c>
      <c r="S710" s="138">
        <v>6.7644796282002257</v>
      </c>
      <c r="T710" s="138">
        <v>31.66393208955742</v>
      </c>
    </row>
    <row r="711" spans="1:20" x14ac:dyDescent="0.45">
      <c r="A711" s="138" t="s">
        <v>5268</v>
      </c>
      <c r="B711" s="138">
        <v>2014</v>
      </c>
      <c r="C711" s="139">
        <v>41658</v>
      </c>
      <c r="D711" s="138" t="s">
        <v>5210</v>
      </c>
      <c r="E711" s="138" t="s">
        <v>5194</v>
      </c>
      <c r="F711" s="138" t="s">
        <v>579</v>
      </c>
      <c r="G711" s="138">
        <v>1</v>
      </c>
      <c r="H711" s="138" t="s">
        <v>5418</v>
      </c>
      <c r="I711" s="138">
        <v>123</v>
      </c>
      <c r="J711" s="138" t="s">
        <v>4618</v>
      </c>
      <c r="K711" s="138" t="s">
        <v>5237</v>
      </c>
      <c r="L711" s="138">
        <v>25.241095890410961</v>
      </c>
      <c r="M711" s="138">
        <v>7</v>
      </c>
      <c r="N711" s="138">
        <v>22.854102448450529</v>
      </c>
      <c r="O711" s="138">
        <v>5.4013180029933991</v>
      </c>
      <c r="P711" s="138">
        <v>6.6501484394703354</v>
      </c>
      <c r="Q711" s="138">
        <v>26.889872146529012</v>
      </c>
      <c r="R711" s="138">
        <v>5.1782586024147363</v>
      </c>
      <c r="S711" s="138">
        <v>11.355096339284801</v>
      </c>
      <c r="T711" s="138">
        <v>22.841411794977489</v>
      </c>
    </row>
    <row r="712" spans="1:20" x14ac:dyDescent="0.45">
      <c r="A712" s="138" t="s">
        <v>5268</v>
      </c>
      <c r="B712" s="138">
        <v>2014</v>
      </c>
      <c r="C712" s="139">
        <v>41658</v>
      </c>
      <c r="D712" s="138" t="s">
        <v>5210</v>
      </c>
      <c r="E712" s="138" t="s">
        <v>5194</v>
      </c>
      <c r="F712" s="138" t="s">
        <v>579</v>
      </c>
      <c r="G712" s="138">
        <v>2</v>
      </c>
      <c r="H712" s="138" t="s">
        <v>5418</v>
      </c>
      <c r="I712" s="138">
        <v>123</v>
      </c>
      <c r="J712" s="138" t="s">
        <v>3197</v>
      </c>
      <c r="K712" s="138" t="s">
        <v>2312</v>
      </c>
      <c r="L712" s="138">
        <v>26.238356164383561</v>
      </c>
      <c r="M712" s="138">
        <v>8</v>
      </c>
      <c r="N712" s="138">
        <v>28.963244742866681</v>
      </c>
      <c r="O712" s="138">
        <v>4.2506365763179677</v>
      </c>
      <c r="P712" s="138">
        <v>16.21133501391278</v>
      </c>
      <c r="Q712" s="138">
        <v>29.301560475852121</v>
      </c>
      <c r="R712" s="138">
        <v>4.2591445927810128</v>
      </c>
      <c r="S712" s="138">
        <v>16.524126697509089</v>
      </c>
      <c r="T712" s="138">
        <v>22.841411794977489</v>
      </c>
    </row>
    <row r="713" spans="1:20" x14ac:dyDescent="0.45">
      <c r="A713" s="138" t="s">
        <v>5268</v>
      </c>
      <c r="B713" s="138">
        <v>2014</v>
      </c>
      <c r="C713" s="139">
        <v>41658</v>
      </c>
      <c r="D713" s="138" t="s">
        <v>5210</v>
      </c>
      <c r="E713" s="138" t="s">
        <v>5194</v>
      </c>
      <c r="F713" s="138" t="s">
        <v>579</v>
      </c>
      <c r="G713" s="138">
        <v>3</v>
      </c>
      <c r="H713" s="138" t="s">
        <v>5418</v>
      </c>
      <c r="I713" s="138">
        <v>123</v>
      </c>
      <c r="J713" s="138" t="s">
        <v>5061</v>
      </c>
      <c r="K713" s="138" t="s">
        <v>5228</v>
      </c>
      <c r="L713" s="138">
        <v>20.358904109589041</v>
      </c>
      <c r="M713" s="138">
        <v>9</v>
      </c>
      <c r="N713" s="138">
        <v>23.32255138827664</v>
      </c>
      <c r="O713" s="138">
        <v>4.8177533619108122</v>
      </c>
      <c r="P713" s="138">
        <v>8.8692913025442071</v>
      </c>
      <c r="Q713" s="138">
        <v>23.74221265520902</v>
      </c>
      <c r="R713" s="138">
        <v>4.6387774243198123</v>
      </c>
      <c r="S713" s="138">
        <v>9.8258803822495793</v>
      </c>
      <c r="T713" s="138">
        <v>22.841411794977489</v>
      </c>
    </row>
    <row r="714" spans="1:20" x14ac:dyDescent="0.45">
      <c r="A714" s="138" t="s">
        <v>5268</v>
      </c>
      <c r="B714" s="138">
        <v>2014</v>
      </c>
      <c r="C714" s="139">
        <v>41658</v>
      </c>
      <c r="D714" s="138" t="s">
        <v>5210</v>
      </c>
      <c r="E714" s="138" t="s">
        <v>5194</v>
      </c>
      <c r="F714" s="138" t="s">
        <v>579</v>
      </c>
      <c r="G714" s="138">
        <v>4</v>
      </c>
      <c r="H714" s="138" t="s">
        <v>5418</v>
      </c>
      <c r="I714" s="138">
        <v>123</v>
      </c>
      <c r="J714" s="138" t="s">
        <v>382</v>
      </c>
      <c r="K714" s="138" t="s">
        <v>49</v>
      </c>
      <c r="L714" s="138">
        <v>23.032876712328768</v>
      </c>
      <c r="M714" s="138">
        <v>10</v>
      </c>
      <c r="N714" s="138">
        <v>13.221797063682679</v>
      </c>
      <c r="O714" s="138">
        <v>4.4790365658527307</v>
      </c>
      <c r="P714" s="138">
        <v>-0.21531263387551469</v>
      </c>
      <c r="Q714" s="138">
        <v>14.71837039411084</v>
      </c>
      <c r="R714" s="138">
        <v>4.3948247849850404</v>
      </c>
      <c r="S714" s="138">
        <v>1.533896039155723</v>
      </c>
      <c r="T714" s="138">
        <v>22.841411794977489</v>
      </c>
    </row>
    <row r="715" spans="1:20" x14ac:dyDescent="0.45">
      <c r="A715" s="138" t="s">
        <v>5268</v>
      </c>
      <c r="B715" s="138">
        <v>2014</v>
      </c>
      <c r="C715" s="139">
        <v>41658</v>
      </c>
      <c r="D715" s="138" t="s">
        <v>5210</v>
      </c>
      <c r="E715" s="138" t="s">
        <v>5194</v>
      </c>
      <c r="F715" s="138" t="s">
        <v>579</v>
      </c>
      <c r="G715" s="138">
        <v>5</v>
      </c>
      <c r="H715" s="138" t="s">
        <v>5418</v>
      </c>
      <c r="I715" s="138">
        <v>123</v>
      </c>
      <c r="J715" s="138" t="s">
        <v>395</v>
      </c>
      <c r="K715" s="138" t="s">
        <v>88</v>
      </c>
      <c r="L715" s="138">
        <v>27.13150684931507</v>
      </c>
      <c r="M715" s="138">
        <v>11</v>
      </c>
      <c r="N715" s="138">
        <v>25.455650949899521</v>
      </c>
      <c r="O715" s="138">
        <v>4.4014519804675354</v>
      </c>
      <c r="P715" s="138">
        <v>12.251295008496911</v>
      </c>
      <c r="Q715" s="138">
        <v>23.407683078638051</v>
      </c>
      <c r="R715" s="138">
        <v>4.3507684895667573</v>
      </c>
      <c r="S715" s="138">
        <v>10.355377609937779</v>
      </c>
      <c r="T715" s="138">
        <v>22.841411794977489</v>
      </c>
    </row>
    <row r="716" spans="1:20" x14ac:dyDescent="0.45">
      <c r="A716" s="138" t="s">
        <v>5268</v>
      </c>
      <c r="B716" s="138">
        <v>2014</v>
      </c>
      <c r="C716" s="139">
        <v>41658</v>
      </c>
      <c r="D716" s="138" t="s">
        <v>5210</v>
      </c>
      <c r="E716" s="138" t="s">
        <v>5194</v>
      </c>
      <c r="F716" s="138" t="s">
        <v>579</v>
      </c>
      <c r="G716" s="138">
        <v>6</v>
      </c>
      <c r="H716" s="138" t="s">
        <v>5418</v>
      </c>
      <c r="I716" s="138">
        <v>123</v>
      </c>
      <c r="J716" s="138" t="s">
        <v>4874</v>
      </c>
      <c r="K716" s="138" t="s">
        <v>143</v>
      </c>
      <c r="L716" s="138">
        <v>23.715068493150689</v>
      </c>
      <c r="M716" s="138">
        <v>12</v>
      </c>
      <c r="N716" s="138">
        <v>23.231124176688869</v>
      </c>
      <c r="O716" s="138">
        <v>4.2744402638717371</v>
      </c>
      <c r="P716" s="138">
        <v>10.40780338507366</v>
      </c>
      <c r="Q716" s="138">
        <v>20.444759773804471</v>
      </c>
      <c r="R716" s="138">
        <v>4.3248521197699006</v>
      </c>
      <c r="S716" s="138">
        <v>7.4702034144947724</v>
      </c>
      <c r="T716" s="138">
        <v>22.841411794977489</v>
      </c>
    </row>
    <row r="717" spans="1:20" x14ac:dyDescent="0.45">
      <c r="A717" s="130" t="s">
        <v>229</v>
      </c>
      <c r="B717" s="130">
        <v>2014</v>
      </c>
      <c r="C717" s="131">
        <v>41700</v>
      </c>
      <c r="D717" s="130" t="s">
        <v>5255</v>
      </c>
      <c r="E717" s="130" t="s">
        <v>1943</v>
      </c>
      <c r="F717" s="130">
        <v>1</v>
      </c>
      <c r="G717" s="130">
        <v>1</v>
      </c>
      <c r="H717" s="130" t="s">
        <v>5419</v>
      </c>
      <c r="I717" s="130">
        <v>124</v>
      </c>
      <c r="J717" s="130" t="s">
        <v>414</v>
      </c>
      <c r="K717" s="130" t="s">
        <v>265</v>
      </c>
      <c r="L717" s="130">
        <v>24.989041095890411</v>
      </c>
      <c r="M717" s="130">
        <v>8</v>
      </c>
      <c r="N717" s="130">
        <v>33.61649493692218</v>
      </c>
      <c r="O717" s="130">
        <v>4.346152183496919</v>
      </c>
      <c r="P717" s="130">
        <v>20.57803838643142</v>
      </c>
      <c r="Q717" s="130">
        <v>35.766022739660038</v>
      </c>
      <c r="R717" s="130">
        <v>4.418398711052915</v>
      </c>
      <c r="S717" s="130">
        <v>22.51082660650129</v>
      </c>
      <c r="T717" s="130">
        <v>31.4510261252336</v>
      </c>
    </row>
    <row r="718" spans="1:20" x14ac:dyDescent="0.45">
      <c r="A718" s="130" t="s">
        <v>229</v>
      </c>
      <c r="B718" s="130">
        <v>2014</v>
      </c>
      <c r="C718" s="131">
        <v>41700</v>
      </c>
      <c r="D718" s="130" t="s">
        <v>5255</v>
      </c>
      <c r="E718" s="130" t="s">
        <v>1943</v>
      </c>
      <c r="F718" s="130">
        <v>1</v>
      </c>
      <c r="G718" s="130">
        <v>2</v>
      </c>
      <c r="H718" s="130" t="s">
        <v>5419</v>
      </c>
      <c r="I718" s="130">
        <v>124</v>
      </c>
      <c r="J718" s="130" t="s">
        <v>2761</v>
      </c>
      <c r="K718" s="130" t="s">
        <v>5227</v>
      </c>
      <c r="L718" s="130">
        <v>25.720547945205482</v>
      </c>
      <c r="M718" s="130">
        <v>10</v>
      </c>
      <c r="N718" s="130">
        <v>31.78906984677954</v>
      </c>
      <c r="O718" s="130">
        <v>4.5583374756427277</v>
      </c>
      <c r="P718" s="130">
        <v>18.114057419851349</v>
      </c>
      <c r="Q718" s="130">
        <v>32.774905001504663</v>
      </c>
      <c r="R718" s="130">
        <v>4.4938161943400257</v>
      </c>
      <c r="S718" s="130">
        <v>19.293456418484588</v>
      </c>
      <c r="T718" s="130">
        <v>31.4510261252336</v>
      </c>
    </row>
    <row r="719" spans="1:20" x14ac:dyDescent="0.45">
      <c r="A719" s="130" t="s">
        <v>229</v>
      </c>
      <c r="B719" s="130">
        <v>2014</v>
      </c>
      <c r="C719" s="131">
        <v>41700</v>
      </c>
      <c r="D719" s="130" t="s">
        <v>5255</v>
      </c>
      <c r="E719" s="130" t="s">
        <v>1943</v>
      </c>
      <c r="F719" s="130">
        <v>1</v>
      </c>
      <c r="G719" s="130">
        <v>3</v>
      </c>
      <c r="H719" s="130" t="s">
        <v>5419</v>
      </c>
      <c r="I719" s="130">
        <v>124</v>
      </c>
      <c r="J719" s="130" t="s">
        <v>397</v>
      </c>
      <c r="K719" s="130" t="s">
        <v>177</v>
      </c>
      <c r="L719" s="130">
        <v>21.279452054794518</v>
      </c>
      <c r="M719" s="130">
        <v>5</v>
      </c>
      <c r="N719" s="130">
        <v>25.518961312876161</v>
      </c>
      <c r="O719" s="130">
        <v>4.2975701081280429</v>
      </c>
      <c r="P719" s="130">
        <v>12.62625098849203</v>
      </c>
      <c r="Q719" s="130">
        <v>26.553631982172298</v>
      </c>
      <c r="R719" s="130">
        <v>4.287642978492471</v>
      </c>
      <c r="S719" s="130">
        <v>13.690703046694891</v>
      </c>
      <c r="T719" s="130">
        <v>31.4510261252336</v>
      </c>
    </row>
    <row r="720" spans="1:20" x14ac:dyDescent="0.45">
      <c r="A720" s="130" t="s">
        <v>229</v>
      </c>
      <c r="B720" s="130">
        <v>2014</v>
      </c>
      <c r="C720" s="131">
        <v>41700</v>
      </c>
      <c r="D720" s="130" t="s">
        <v>5255</v>
      </c>
      <c r="E720" s="130" t="s">
        <v>1943</v>
      </c>
      <c r="F720" s="130">
        <v>1</v>
      </c>
      <c r="G720" s="130">
        <v>4</v>
      </c>
      <c r="H720" s="130" t="s">
        <v>5419</v>
      </c>
      <c r="I720" s="130">
        <v>124</v>
      </c>
      <c r="J720" s="130" t="s">
        <v>393</v>
      </c>
      <c r="K720" s="130" t="s">
        <v>34</v>
      </c>
      <c r="L720" s="130">
        <v>19.69041095890411</v>
      </c>
      <c r="M720" s="130">
        <v>23</v>
      </c>
      <c r="N720" s="130">
        <v>25</v>
      </c>
      <c r="O720" s="130">
        <v>8.3333333330000006</v>
      </c>
      <c r="P720" s="130">
        <v>9.999965300266922E-10</v>
      </c>
      <c r="Q720" s="130">
        <v>25.407672135171591</v>
      </c>
      <c r="R720" s="130">
        <v>6.7708479709594096</v>
      </c>
      <c r="S720" s="130">
        <v>5.0951282222933614</v>
      </c>
      <c r="T720" s="130">
        <v>31.4510261252336</v>
      </c>
    </row>
    <row r="721" spans="1:20" x14ac:dyDescent="0.45">
      <c r="A721" s="130" t="s">
        <v>229</v>
      </c>
      <c r="B721" s="130">
        <v>2014</v>
      </c>
      <c r="C721" s="131">
        <v>41700</v>
      </c>
      <c r="D721" s="130" t="s">
        <v>5255</v>
      </c>
      <c r="E721" s="130" t="s">
        <v>1943</v>
      </c>
      <c r="F721" s="130">
        <v>1</v>
      </c>
      <c r="G721" s="130">
        <v>5</v>
      </c>
      <c r="H721" s="130" t="s">
        <v>5419</v>
      </c>
      <c r="I721" s="130">
        <v>124</v>
      </c>
      <c r="J721" s="130" t="s">
        <v>3397</v>
      </c>
      <c r="K721" s="130" t="s">
        <v>79</v>
      </c>
      <c r="L721" s="130">
        <v>22.271232876712329</v>
      </c>
      <c r="M721" s="130">
        <v>3</v>
      </c>
      <c r="N721" s="130">
        <v>41.330604529590097</v>
      </c>
      <c r="O721" s="130">
        <v>4.4594719680890407</v>
      </c>
      <c r="P721" s="130">
        <v>27.952188625322979</v>
      </c>
      <c r="Q721" s="130">
        <v>36.902562862232017</v>
      </c>
      <c r="R721" s="130">
        <v>4.4562485523372048</v>
      </c>
      <c r="S721" s="130">
        <v>23.533817205220402</v>
      </c>
      <c r="T721" s="130">
        <v>31.4510261252336</v>
      </c>
    </row>
    <row r="722" spans="1:20" x14ac:dyDescent="0.45">
      <c r="A722" s="150" t="s">
        <v>229</v>
      </c>
      <c r="B722" s="150">
        <v>2014</v>
      </c>
      <c r="C722" s="151">
        <v>41700</v>
      </c>
      <c r="D722" s="150" t="s">
        <v>5255</v>
      </c>
      <c r="E722" s="150" t="s">
        <v>1943</v>
      </c>
      <c r="F722" s="150">
        <v>2</v>
      </c>
      <c r="G722" s="150">
        <v>1</v>
      </c>
      <c r="H722" s="150" t="s">
        <v>5420</v>
      </c>
      <c r="I722" s="150">
        <v>125</v>
      </c>
      <c r="J722" s="150" t="s">
        <v>345</v>
      </c>
      <c r="K722" s="150" t="s">
        <v>88</v>
      </c>
      <c r="L722" s="150">
        <v>23.32328767123288</v>
      </c>
      <c r="M722" s="150">
        <v>1</v>
      </c>
      <c r="N722" s="150">
        <v>50.162909221137603</v>
      </c>
      <c r="O722" s="150">
        <v>4.8227921700799268</v>
      </c>
      <c r="P722" s="150">
        <v>35.694532710897818</v>
      </c>
      <c r="Q722" s="150">
        <v>50.762063414481197</v>
      </c>
      <c r="R722" s="150">
        <v>4.9714385675396624</v>
      </c>
      <c r="S722" s="150">
        <v>35.847747711862212</v>
      </c>
      <c r="T722" s="150">
        <v>30.505805403986979</v>
      </c>
    </row>
    <row r="723" spans="1:20" x14ac:dyDescent="0.45">
      <c r="A723" s="150" t="s">
        <v>229</v>
      </c>
      <c r="B723" s="150">
        <v>2014</v>
      </c>
      <c r="C723" s="151">
        <v>41700</v>
      </c>
      <c r="D723" s="150" t="s">
        <v>5255</v>
      </c>
      <c r="E723" s="150" t="s">
        <v>1943</v>
      </c>
      <c r="F723" s="150">
        <v>2</v>
      </c>
      <c r="G723" s="150">
        <v>2</v>
      </c>
      <c r="H723" s="150" t="s">
        <v>5420</v>
      </c>
      <c r="I723" s="150">
        <v>125</v>
      </c>
      <c r="J723" s="150" t="s">
        <v>3197</v>
      </c>
      <c r="K723" s="150" t="s">
        <v>2312</v>
      </c>
      <c r="L723" s="150">
        <v>26.353424657534251</v>
      </c>
      <c r="M723" s="150">
        <v>11</v>
      </c>
      <c r="N723" s="150">
        <v>29.301560475852121</v>
      </c>
      <c r="O723" s="150">
        <v>4.2591445927810128</v>
      </c>
      <c r="P723" s="150">
        <v>16.524126697509089</v>
      </c>
      <c r="Q723" s="150">
        <v>30.76064983578636</v>
      </c>
      <c r="R723" s="150">
        <v>4.3341942661952864</v>
      </c>
      <c r="S723" s="150">
        <v>17.758067037200501</v>
      </c>
      <c r="T723" s="150">
        <v>30.505805403986979</v>
      </c>
    </row>
    <row r="724" spans="1:20" x14ac:dyDescent="0.45">
      <c r="A724" s="150" t="s">
        <v>229</v>
      </c>
      <c r="B724" s="150">
        <v>2014</v>
      </c>
      <c r="C724" s="151">
        <v>41700</v>
      </c>
      <c r="D724" s="150" t="s">
        <v>5255</v>
      </c>
      <c r="E724" s="150" t="s">
        <v>1943</v>
      </c>
      <c r="F724" s="150">
        <v>2</v>
      </c>
      <c r="G724" s="150">
        <v>3</v>
      </c>
      <c r="H724" s="150" t="s">
        <v>5420</v>
      </c>
      <c r="I724" s="150">
        <v>125</v>
      </c>
      <c r="J724" s="150" t="s">
        <v>2535</v>
      </c>
      <c r="K724" s="150" t="s">
        <v>5212</v>
      </c>
      <c r="L724" s="150">
        <v>24.172602739726031</v>
      </c>
      <c r="M724" s="150">
        <v>4</v>
      </c>
      <c r="N724" s="150">
        <v>27.647102650604509</v>
      </c>
      <c r="O724" s="150">
        <v>4.4728931810151318</v>
      </c>
      <c r="P724" s="150">
        <v>14.228423107559109</v>
      </c>
      <c r="Q724" s="150">
        <v>27.847990029938501</v>
      </c>
      <c r="R724" s="150">
        <v>4.4537703985690014</v>
      </c>
      <c r="S724" s="150">
        <v>14.486678834231499</v>
      </c>
      <c r="T724" s="150">
        <v>30.505805403986979</v>
      </c>
    </row>
    <row r="725" spans="1:20" x14ac:dyDescent="0.45">
      <c r="A725" s="150" t="s">
        <v>229</v>
      </c>
      <c r="B725" s="150">
        <v>2014</v>
      </c>
      <c r="C725" s="151">
        <v>41700</v>
      </c>
      <c r="D725" s="150" t="s">
        <v>5255</v>
      </c>
      <c r="E725" s="150" t="s">
        <v>1943</v>
      </c>
      <c r="F725" s="150">
        <v>2</v>
      </c>
      <c r="G725" s="150">
        <v>4</v>
      </c>
      <c r="H725" s="150" t="s">
        <v>5420</v>
      </c>
      <c r="I725" s="150">
        <v>125</v>
      </c>
      <c r="J725" s="150" t="s">
        <v>361</v>
      </c>
      <c r="K725" s="150" t="s">
        <v>34</v>
      </c>
      <c r="L725" s="150">
        <v>22.80547945205479</v>
      </c>
      <c r="M725" s="150">
        <v>23</v>
      </c>
      <c r="N725" s="150">
        <v>21.43118768068971</v>
      </c>
      <c r="O725" s="150">
        <v>4.8889026841631624</v>
      </c>
      <c r="P725" s="150">
        <v>6.7644796282002257</v>
      </c>
      <c r="Q725" s="150">
        <v>21.406547583286041</v>
      </c>
      <c r="R725" s="150">
        <v>4.764456471759078</v>
      </c>
      <c r="S725" s="150">
        <v>7.1131781680088082</v>
      </c>
      <c r="T725" s="150">
        <v>30.505805403986979</v>
      </c>
    </row>
    <row r="726" spans="1:20" x14ac:dyDescent="0.45">
      <c r="A726" s="150" t="s">
        <v>229</v>
      </c>
      <c r="B726" s="150">
        <v>2014</v>
      </c>
      <c r="C726" s="151">
        <v>41700</v>
      </c>
      <c r="D726" s="150" t="s">
        <v>5255</v>
      </c>
      <c r="E726" s="150" t="s">
        <v>1943</v>
      </c>
      <c r="F726" s="150">
        <v>2</v>
      </c>
      <c r="G726" s="150">
        <v>5</v>
      </c>
      <c r="H726" s="150" t="s">
        <v>5420</v>
      </c>
      <c r="I726" s="150">
        <v>125</v>
      </c>
      <c r="J726" s="150" t="s">
        <v>368</v>
      </c>
      <c r="K726" s="150" t="s">
        <v>131</v>
      </c>
      <c r="L726" s="150">
        <v>25.62191780821918</v>
      </c>
      <c r="M726" s="150">
        <v>23</v>
      </c>
      <c r="N726" s="150">
        <v>23.986266991650961</v>
      </c>
      <c r="O726" s="150">
        <v>4.3434587575788726</v>
      </c>
      <c r="P726" s="150">
        <v>10.95589071891434</v>
      </c>
      <c r="Q726" s="150">
        <v>21.80720984856455</v>
      </c>
      <c r="R726" s="150">
        <v>4.4284614678837313</v>
      </c>
      <c r="S726" s="150">
        <v>8.5218254449133539</v>
      </c>
      <c r="T726" s="150">
        <v>30.505805403986979</v>
      </c>
    </row>
    <row r="727" spans="1:20" x14ac:dyDescent="0.45">
      <c r="A727" s="152" t="s">
        <v>229</v>
      </c>
      <c r="B727" s="152">
        <v>2014</v>
      </c>
      <c r="C727" s="153">
        <v>41700</v>
      </c>
      <c r="D727" s="152" t="s">
        <v>5255</v>
      </c>
      <c r="E727" s="152" t="s">
        <v>1943</v>
      </c>
      <c r="F727" s="152">
        <v>3</v>
      </c>
      <c r="G727" s="152">
        <v>1</v>
      </c>
      <c r="H727" s="152" t="s">
        <v>5421</v>
      </c>
      <c r="I727" s="152">
        <v>126</v>
      </c>
      <c r="J727" s="152" t="s">
        <v>344</v>
      </c>
      <c r="K727" s="152" t="s">
        <v>55</v>
      </c>
      <c r="L727" s="152">
        <v>26.82465753424658</v>
      </c>
      <c r="M727" s="152">
        <v>7</v>
      </c>
      <c r="N727" s="152">
        <v>42.445749245415072</v>
      </c>
      <c r="O727" s="152">
        <v>4.5434951929999778</v>
      </c>
      <c r="P727" s="152">
        <v>28.815263666415142</v>
      </c>
      <c r="Q727" s="152">
        <v>44.227351736888473</v>
      </c>
      <c r="R727" s="152">
        <v>4.6110939089580789</v>
      </c>
      <c r="S727" s="152">
        <v>30.394070010014239</v>
      </c>
      <c r="T727" s="152">
        <v>33.26840907297693</v>
      </c>
    </row>
    <row r="728" spans="1:20" x14ac:dyDescent="0.45">
      <c r="A728" s="152" t="s">
        <v>229</v>
      </c>
      <c r="B728" s="152">
        <v>2014</v>
      </c>
      <c r="C728" s="153">
        <v>41700</v>
      </c>
      <c r="D728" s="152" t="s">
        <v>5255</v>
      </c>
      <c r="E728" s="152" t="s">
        <v>1943</v>
      </c>
      <c r="F728" s="152">
        <v>3</v>
      </c>
      <c r="G728" s="152">
        <v>2</v>
      </c>
      <c r="H728" s="152" t="s">
        <v>5421</v>
      </c>
      <c r="I728" s="152">
        <v>126</v>
      </c>
      <c r="J728" s="152" t="s">
        <v>3928</v>
      </c>
      <c r="K728" s="152" t="s">
        <v>91</v>
      </c>
      <c r="L728" s="152">
        <v>30.465753424657539</v>
      </c>
      <c r="M728" s="152">
        <v>2</v>
      </c>
      <c r="N728" s="152">
        <v>38.339278768662993</v>
      </c>
      <c r="O728" s="152">
        <v>4.5781435297469466</v>
      </c>
      <c r="P728" s="152">
        <v>24.604848179422149</v>
      </c>
      <c r="Q728" s="152">
        <v>39.005478814278028</v>
      </c>
      <c r="R728" s="152">
        <v>4.5421110623129586</v>
      </c>
      <c r="S728" s="152">
        <v>25.379145627339149</v>
      </c>
      <c r="T728" s="152">
        <v>33.26840907297693</v>
      </c>
    </row>
    <row r="729" spans="1:20" x14ac:dyDescent="0.45">
      <c r="A729" s="152" t="s">
        <v>229</v>
      </c>
      <c r="B729" s="152">
        <v>2014</v>
      </c>
      <c r="C729" s="153">
        <v>41700</v>
      </c>
      <c r="D729" s="152" t="s">
        <v>5255</v>
      </c>
      <c r="E729" s="152" t="s">
        <v>1943</v>
      </c>
      <c r="F729" s="152">
        <v>3</v>
      </c>
      <c r="G729" s="152">
        <v>3</v>
      </c>
      <c r="H729" s="152" t="s">
        <v>5421</v>
      </c>
      <c r="I729" s="152">
        <v>126</v>
      </c>
      <c r="J729" s="152" t="s">
        <v>398</v>
      </c>
      <c r="K729" s="152" t="s">
        <v>52</v>
      </c>
      <c r="L729" s="152">
        <v>25.93424657534247</v>
      </c>
      <c r="M729" s="152">
        <v>6</v>
      </c>
      <c r="N729" s="152">
        <v>36.357062068936109</v>
      </c>
      <c r="O729" s="152">
        <v>4.3574982794709731</v>
      </c>
      <c r="P729" s="152">
        <v>23.284567230523191</v>
      </c>
      <c r="Q729" s="152">
        <v>35.881859885973931</v>
      </c>
      <c r="R729" s="152">
        <v>4.3667055171360083</v>
      </c>
      <c r="S729" s="152">
        <v>22.78174333456591</v>
      </c>
      <c r="T729" s="152">
        <v>33.26840907297693</v>
      </c>
    </row>
    <row r="730" spans="1:20" x14ac:dyDescent="0.45">
      <c r="A730" s="152" t="s">
        <v>229</v>
      </c>
      <c r="B730" s="152">
        <v>2014</v>
      </c>
      <c r="C730" s="153">
        <v>41700</v>
      </c>
      <c r="D730" s="152" t="s">
        <v>5255</v>
      </c>
      <c r="E730" s="152" t="s">
        <v>1943</v>
      </c>
      <c r="F730" s="152">
        <v>3</v>
      </c>
      <c r="G730" s="152">
        <v>4</v>
      </c>
      <c r="H730" s="152" t="s">
        <v>5421</v>
      </c>
      <c r="I730" s="152">
        <v>126</v>
      </c>
      <c r="J730" s="152" t="s">
        <v>4959</v>
      </c>
      <c r="K730" s="152" t="s">
        <v>5228</v>
      </c>
      <c r="L730" s="152">
        <v>23.298630136986301</v>
      </c>
      <c r="M730" s="152">
        <v>12</v>
      </c>
      <c r="N730" s="152">
        <v>28.755195508065999</v>
      </c>
      <c r="O730" s="152">
        <v>4.4144822588852692</v>
      </c>
      <c r="P730" s="152">
        <v>15.51174873141019</v>
      </c>
      <c r="Q730" s="152">
        <v>28.13323850854734</v>
      </c>
      <c r="R730" s="152">
        <v>4.43720164966824</v>
      </c>
      <c r="S730" s="152">
        <v>14.821633559542621</v>
      </c>
      <c r="T730" s="152">
        <v>33.26840907297693</v>
      </c>
    </row>
    <row r="731" spans="1:20" x14ac:dyDescent="0.45">
      <c r="A731" s="152" t="s">
        <v>229</v>
      </c>
      <c r="B731" s="152">
        <v>2014</v>
      </c>
      <c r="C731" s="153">
        <v>41700</v>
      </c>
      <c r="D731" s="152" t="s">
        <v>5255</v>
      </c>
      <c r="E731" s="152" t="s">
        <v>1943</v>
      </c>
      <c r="F731" s="152">
        <v>3</v>
      </c>
      <c r="G731" s="152">
        <v>5</v>
      </c>
      <c r="H731" s="152" t="s">
        <v>5421</v>
      </c>
      <c r="I731" s="152">
        <v>126</v>
      </c>
      <c r="J731" s="152" t="s">
        <v>4874</v>
      </c>
      <c r="K731" s="152" t="s">
        <v>143</v>
      </c>
      <c r="L731" s="152">
        <v>23.830136986301369</v>
      </c>
      <c r="M731" s="152">
        <v>23</v>
      </c>
      <c r="N731" s="152">
        <v>20.444759773804471</v>
      </c>
      <c r="O731" s="152">
        <v>4.3248521197699006</v>
      </c>
      <c r="P731" s="152">
        <v>7.4702034144947724</v>
      </c>
      <c r="Q731" s="152">
        <v>19.274667802931312</v>
      </c>
      <c r="R731" s="152">
        <v>4.4706217957163696</v>
      </c>
      <c r="S731" s="152">
        <v>5.8628024157821983</v>
      </c>
      <c r="T731" s="152">
        <v>33.26840907297693</v>
      </c>
    </row>
    <row r="732" spans="1:20" x14ac:dyDescent="0.45">
      <c r="A732" s="154" t="s">
        <v>229</v>
      </c>
      <c r="B732" s="154">
        <v>2014</v>
      </c>
      <c r="C732" s="155">
        <v>41700</v>
      </c>
      <c r="D732" s="154" t="s">
        <v>5255</v>
      </c>
      <c r="E732" s="154" t="s">
        <v>1943</v>
      </c>
      <c r="F732" s="154">
        <v>4</v>
      </c>
      <c r="G732" s="154">
        <v>1</v>
      </c>
      <c r="H732" s="154" t="s">
        <v>5422</v>
      </c>
      <c r="I732" s="154">
        <v>127</v>
      </c>
      <c r="J732" s="154" t="s">
        <v>343</v>
      </c>
      <c r="K732" s="154" t="s">
        <v>91</v>
      </c>
      <c r="L732" s="154">
        <v>23.273972602739729</v>
      </c>
      <c r="M732" s="154">
        <v>9</v>
      </c>
      <c r="N732" s="154">
        <v>32.53538868297715</v>
      </c>
      <c r="O732" s="154">
        <v>4.4443787804450601</v>
      </c>
      <c r="P732" s="154">
        <v>19.202252341641969</v>
      </c>
      <c r="Q732" s="154">
        <v>34.751345597163819</v>
      </c>
      <c r="R732" s="154">
        <v>4.4927077331827654</v>
      </c>
      <c r="S732" s="154">
        <v>21.27322239761553</v>
      </c>
      <c r="T732" s="154">
        <v>26.50554719115776</v>
      </c>
    </row>
    <row r="733" spans="1:20" x14ac:dyDescent="0.45">
      <c r="A733" s="154" t="s">
        <v>229</v>
      </c>
      <c r="B733" s="154">
        <v>2014</v>
      </c>
      <c r="C733" s="155">
        <v>41700</v>
      </c>
      <c r="D733" s="154" t="s">
        <v>5255</v>
      </c>
      <c r="E733" s="154" t="s">
        <v>1943</v>
      </c>
      <c r="F733" s="154">
        <v>4</v>
      </c>
      <c r="G733" s="154">
        <v>2</v>
      </c>
      <c r="H733" s="154" t="s">
        <v>5422</v>
      </c>
      <c r="I733" s="154">
        <v>127</v>
      </c>
      <c r="J733" s="154" t="s">
        <v>433</v>
      </c>
      <c r="K733" s="154" t="s">
        <v>282</v>
      </c>
      <c r="L733" s="154">
        <v>21.235616438356161</v>
      </c>
      <c r="M733" s="154">
        <v>23</v>
      </c>
      <c r="N733" s="154">
        <v>30.23251904796599</v>
      </c>
      <c r="O733" s="154">
        <v>4.3526865409325994</v>
      </c>
      <c r="P733" s="154">
        <v>17.174459425168191</v>
      </c>
      <c r="Q733" s="154">
        <v>31.253778096384622</v>
      </c>
      <c r="R733" s="154">
        <v>4.3389068749020012</v>
      </c>
      <c r="S733" s="154">
        <v>18.237057471678611</v>
      </c>
      <c r="T733" s="154">
        <v>26.50554719115776</v>
      </c>
    </row>
    <row r="734" spans="1:20" x14ac:dyDescent="0.45">
      <c r="A734" s="154" t="s">
        <v>229</v>
      </c>
      <c r="B734" s="154">
        <v>2014</v>
      </c>
      <c r="C734" s="155">
        <v>41700</v>
      </c>
      <c r="D734" s="154" t="s">
        <v>5255</v>
      </c>
      <c r="E734" s="154" t="s">
        <v>1943</v>
      </c>
      <c r="F734" s="154">
        <v>4</v>
      </c>
      <c r="G734" s="154">
        <v>3</v>
      </c>
      <c r="H734" s="154" t="s">
        <v>5422</v>
      </c>
      <c r="I734" s="154">
        <v>127</v>
      </c>
      <c r="J734" s="154" t="s">
        <v>228</v>
      </c>
      <c r="K734" s="154" t="s">
        <v>131</v>
      </c>
      <c r="L734" s="154">
        <v>21.723287671232882</v>
      </c>
      <c r="M734" s="154">
        <v>23</v>
      </c>
      <c r="N734" s="154">
        <v>29.405337559846512</v>
      </c>
      <c r="O734" s="154">
        <v>4.3234232130419832</v>
      </c>
      <c r="P734" s="154">
        <v>16.435067920720559</v>
      </c>
      <c r="Q734" s="154">
        <v>29.420947612412512</v>
      </c>
      <c r="R734" s="154">
        <v>4.2987538828729681</v>
      </c>
      <c r="S734" s="154">
        <v>16.524685963793601</v>
      </c>
      <c r="T734" s="154">
        <v>26.50554719115776</v>
      </c>
    </row>
    <row r="735" spans="1:20" x14ac:dyDescent="0.45">
      <c r="A735" s="154" t="s">
        <v>229</v>
      </c>
      <c r="B735" s="154">
        <v>2014</v>
      </c>
      <c r="C735" s="155">
        <v>41700</v>
      </c>
      <c r="D735" s="154" t="s">
        <v>5255</v>
      </c>
      <c r="E735" s="154" t="s">
        <v>1943</v>
      </c>
      <c r="F735" s="154">
        <v>4</v>
      </c>
      <c r="G735" s="154">
        <v>4</v>
      </c>
      <c r="H735" s="154" t="s">
        <v>5422</v>
      </c>
      <c r="I735" s="154">
        <v>127</v>
      </c>
      <c r="J735" s="154" t="s">
        <v>367</v>
      </c>
      <c r="K735" s="154" t="s">
        <v>121</v>
      </c>
      <c r="L735" s="154">
        <v>22.93698630136986</v>
      </c>
      <c r="M735" s="154">
        <v>23</v>
      </c>
      <c r="N735" s="154">
        <v>28.399454806837038</v>
      </c>
      <c r="O735" s="154">
        <v>4.3008714106582939</v>
      </c>
      <c r="P735" s="154">
        <v>15.49684057486216</v>
      </c>
      <c r="Q735" s="154">
        <v>27.47882999091637</v>
      </c>
      <c r="R735" s="154">
        <v>4.2863783110361453</v>
      </c>
      <c r="S735" s="154">
        <v>14.619695057807929</v>
      </c>
      <c r="T735" s="154">
        <v>26.50554719115776</v>
      </c>
    </row>
    <row r="736" spans="1:20" x14ac:dyDescent="0.45">
      <c r="A736" s="154" t="s">
        <v>229</v>
      </c>
      <c r="B736" s="154">
        <v>2014</v>
      </c>
      <c r="C736" s="155">
        <v>41700</v>
      </c>
      <c r="D736" s="154" t="s">
        <v>5255</v>
      </c>
      <c r="E736" s="154" t="s">
        <v>1943</v>
      </c>
      <c r="F736" s="154">
        <v>4</v>
      </c>
      <c r="G736" s="154">
        <v>5</v>
      </c>
      <c r="H736" s="154" t="s">
        <v>5422</v>
      </c>
      <c r="I736" s="154">
        <v>127</v>
      </c>
      <c r="J736" s="154" t="s">
        <v>382</v>
      </c>
      <c r="K736" s="154" t="s">
        <v>49</v>
      </c>
      <c r="L736" s="154">
        <v>23.147945205479449</v>
      </c>
      <c r="M736" s="154">
        <v>23</v>
      </c>
      <c r="N736" s="154">
        <v>14.71837039411084</v>
      </c>
      <c r="O736" s="154">
        <v>4.3948247849850404</v>
      </c>
      <c r="P736" s="154">
        <v>1.533896039155723</v>
      </c>
      <c r="Q736" s="154">
        <v>15.227824773549919</v>
      </c>
      <c r="R736" s="154">
        <v>4.3808522150089182</v>
      </c>
      <c r="S736" s="154">
        <v>2.0852681285231651</v>
      </c>
      <c r="T736" s="154">
        <v>26.50554719115776</v>
      </c>
    </row>
    <row r="737" spans="1:20" x14ac:dyDescent="0.45">
      <c r="A737" s="154" t="s">
        <v>229</v>
      </c>
      <c r="B737" s="154">
        <v>2014</v>
      </c>
      <c r="C737" s="155">
        <v>41700</v>
      </c>
      <c r="D737" s="154" t="s">
        <v>5255</v>
      </c>
      <c r="E737" s="154" t="s">
        <v>1943</v>
      </c>
      <c r="F737" s="154">
        <v>4</v>
      </c>
      <c r="G737" s="154">
        <v>6</v>
      </c>
      <c r="H737" s="154" t="s">
        <v>5422</v>
      </c>
      <c r="I737" s="154">
        <v>127</v>
      </c>
      <c r="J737" s="154" t="s">
        <v>5061</v>
      </c>
      <c r="K737" s="154" t="s">
        <v>5228</v>
      </c>
      <c r="L737" s="154">
        <v>20.473972602739721</v>
      </c>
      <c r="M737" s="154">
        <v>23</v>
      </c>
      <c r="N737" s="154">
        <v>23.74221265520902</v>
      </c>
      <c r="O737" s="154">
        <v>4.6387774243198123</v>
      </c>
      <c r="P737" s="154">
        <v>9.8258803822495793</v>
      </c>
      <c r="Q737" s="154">
        <v>20.686475299644499</v>
      </c>
      <c r="R737" s="154">
        <v>4.6264142317353274</v>
      </c>
      <c r="S737" s="154">
        <v>6.8072326044385143</v>
      </c>
      <c r="T737" s="154">
        <v>26.50554719115776</v>
      </c>
    </row>
    <row r="738" spans="1:20" x14ac:dyDescent="0.45">
      <c r="A738" s="130" t="s">
        <v>229</v>
      </c>
      <c r="B738" s="130">
        <v>2014</v>
      </c>
      <c r="C738" s="131">
        <v>41700</v>
      </c>
      <c r="D738" s="130" t="s">
        <v>5255</v>
      </c>
      <c r="E738" s="130" t="s">
        <v>5233</v>
      </c>
      <c r="F738" s="130">
        <v>1</v>
      </c>
      <c r="G738" s="130">
        <v>1</v>
      </c>
      <c r="H738" s="130" t="s">
        <v>5423</v>
      </c>
      <c r="I738" s="130">
        <v>128</v>
      </c>
      <c r="J738" s="130" t="s">
        <v>2761</v>
      </c>
      <c r="K738" s="130" t="s">
        <v>5227</v>
      </c>
      <c r="L738" s="130">
        <v>25.720547945205482</v>
      </c>
      <c r="M738" s="130">
        <v>10</v>
      </c>
      <c r="N738" s="130">
        <v>32.774905001504663</v>
      </c>
      <c r="O738" s="130">
        <v>4.4938161943400257</v>
      </c>
      <c r="P738" s="130">
        <v>19.293456418484588</v>
      </c>
      <c r="Q738" s="130">
        <v>34.429439069020738</v>
      </c>
      <c r="R738" s="130">
        <v>4.5809272594537997</v>
      </c>
      <c r="S738" s="130">
        <v>20.68665729065934</v>
      </c>
      <c r="T738" s="130">
        <v>26.844098206322709</v>
      </c>
    </row>
    <row r="739" spans="1:20" x14ac:dyDescent="0.45">
      <c r="A739" s="130" t="s">
        <v>229</v>
      </c>
      <c r="B739" s="130">
        <v>2014</v>
      </c>
      <c r="C739" s="131">
        <v>41700</v>
      </c>
      <c r="D739" s="130" t="s">
        <v>5255</v>
      </c>
      <c r="E739" s="130" t="s">
        <v>5233</v>
      </c>
      <c r="F739" s="130">
        <v>1</v>
      </c>
      <c r="G739" s="130">
        <v>2</v>
      </c>
      <c r="H739" s="130" t="s">
        <v>5423</v>
      </c>
      <c r="I739" s="130">
        <v>128</v>
      </c>
      <c r="J739" s="130" t="s">
        <v>2535</v>
      </c>
      <c r="K739" s="130" t="s">
        <v>5212</v>
      </c>
      <c r="L739" s="130">
        <v>24.172602739726031</v>
      </c>
      <c r="M739" s="130">
        <v>4</v>
      </c>
      <c r="N739" s="130">
        <v>27.847990029938501</v>
      </c>
      <c r="O739" s="130">
        <v>4.4537703985690014</v>
      </c>
      <c r="P739" s="130">
        <v>14.486678834231499</v>
      </c>
      <c r="Q739" s="130">
        <v>28.497355657353271</v>
      </c>
      <c r="R739" s="130">
        <v>4.4613541159687564</v>
      </c>
      <c r="S739" s="130">
        <v>15.113293309447</v>
      </c>
      <c r="T739" s="130">
        <v>26.844098206322709</v>
      </c>
    </row>
    <row r="740" spans="1:20" x14ac:dyDescent="0.45">
      <c r="A740" s="130" t="s">
        <v>229</v>
      </c>
      <c r="B740" s="130">
        <v>2014</v>
      </c>
      <c r="C740" s="131">
        <v>41700</v>
      </c>
      <c r="D740" s="130" t="s">
        <v>5255</v>
      </c>
      <c r="E740" s="130" t="s">
        <v>5233</v>
      </c>
      <c r="F740" s="130">
        <v>1</v>
      </c>
      <c r="G740" s="130">
        <v>3</v>
      </c>
      <c r="H740" s="130" t="s">
        <v>5423</v>
      </c>
      <c r="I740" s="130">
        <v>128</v>
      </c>
      <c r="J740" s="130" t="s">
        <v>367</v>
      </c>
      <c r="K740" s="130" t="s">
        <v>121</v>
      </c>
      <c r="L740" s="130">
        <v>22.93698630136986</v>
      </c>
      <c r="M740" s="130">
        <v>23</v>
      </c>
      <c r="N740" s="130">
        <v>27.47882999091637</v>
      </c>
      <c r="O740" s="130">
        <v>4.2863783110361453</v>
      </c>
      <c r="P740" s="130">
        <v>14.619695057807929</v>
      </c>
      <c r="Q740" s="130">
        <v>26.628965626454981</v>
      </c>
      <c r="R740" s="130">
        <v>4.3379147145465371</v>
      </c>
      <c r="S740" s="130">
        <v>13.61522148281537</v>
      </c>
      <c r="T740" s="130">
        <v>26.844098206322709</v>
      </c>
    </row>
    <row r="741" spans="1:20" x14ac:dyDescent="0.45">
      <c r="A741" s="130" t="s">
        <v>229</v>
      </c>
      <c r="B741" s="130">
        <v>2014</v>
      </c>
      <c r="C741" s="131">
        <v>41700</v>
      </c>
      <c r="D741" s="130" t="s">
        <v>5255</v>
      </c>
      <c r="E741" s="130" t="s">
        <v>5233</v>
      </c>
      <c r="F741" s="130">
        <v>1</v>
      </c>
      <c r="G741" s="130">
        <v>4</v>
      </c>
      <c r="H741" s="130" t="s">
        <v>5423</v>
      </c>
      <c r="I741" s="130">
        <v>128</v>
      </c>
      <c r="J741" s="130" t="s">
        <v>4874</v>
      </c>
      <c r="K741" s="130" t="s">
        <v>143</v>
      </c>
      <c r="L741" s="130">
        <v>23.830136986301369</v>
      </c>
      <c r="M741" s="130">
        <v>23</v>
      </c>
      <c r="N741" s="130">
        <v>19.274667802931312</v>
      </c>
      <c r="O741" s="130">
        <v>4.4706217957163696</v>
      </c>
      <c r="P741" s="130">
        <v>5.8628024157821983</v>
      </c>
      <c r="Q741" s="130">
        <v>17.895127812136941</v>
      </c>
      <c r="R741" s="130">
        <v>4.5787145951403323</v>
      </c>
      <c r="S741" s="130">
        <v>4.1589840267159417</v>
      </c>
      <c r="T741" s="130">
        <v>26.844098206322709</v>
      </c>
    </row>
    <row r="742" spans="1:20" x14ac:dyDescent="0.45">
      <c r="A742" s="150" t="s">
        <v>229</v>
      </c>
      <c r="B742" s="150">
        <v>2014</v>
      </c>
      <c r="C742" s="151">
        <v>41700</v>
      </c>
      <c r="D742" s="150" t="s">
        <v>5255</v>
      </c>
      <c r="E742" s="150" t="s">
        <v>5233</v>
      </c>
      <c r="F742" s="150">
        <v>2</v>
      </c>
      <c r="G742" s="150">
        <v>1</v>
      </c>
      <c r="H742" s="150" t="s">
        <v>5424</v>
      </c>
      <c r="I742" s="150">
        <v>129</v>
      </c>
      <c r="J742" s="150" t="s">
        <v>398</v>
      </c>
      <c r="K742" s="150" t="s">
        <v>52</v>
      </c>
      <c r="L742" s="150">
        <v>25.93424657534247</v>
      </c>
      <c r="M742" s="150">
        <v>6</v>
      </c>
      <c r="N742" s="150">
        <v>35.881859885973931</v>
      </c>
      <c r="O742" s="150">
        <v>4.3667055171360083</v>
      </c>
      <c r="P742" s="150">
        <v>22.78174333456591</v>
      </c>
      <c r="Q742" s="150">
        <v>37.226065875930153</v>
      </c>
      <c r="R742" s="150">
        <v>4.5020463080394411</v>
      </c>
      <c r="S742" s="150">
        <v>23.719926951811829</v>
      </c>
      <c r="T742" s="150">
        <v>26.819501657620449</v>
      </c>
    </row>
    <row r="743" spans="1:20" x14ac:dyDescent="0.45">
      <c r="A743" s="150" t="s">
        <v>229</v>
      </c>
      <c r="B743" s="150">
        <v>2014</v>
      </c>
      <c r="C743" s="151">
        <v>41700</v>
      </c>
      <c r="D743" s="150" t="s">
        <v>5255</v>
      </c>
      <c r="E743" s="150" t="s">
        <v>5233</v>
      </c>
      <c r="F743" s="150">
        <v>2</v>
      </c>
      <c r="G743" s="150">
        <v>2</v>
      </c>
      <c r="H743" s="150" t="s">
        <v>5424</v>
      </c>
      <c r="I743" s="150">
        <v>129</v>
      </c>
      <c r="J743" s="150" t="s">
        <v>3197</v>
      </c>
      <c r="K743" s="150" t="s">
        <v>2312</v>
      </c>
      <c r="L743" s="150">
        <v>26.353424657534251</v>
      </c>
      <c r="M743" s="150">
        <v>11</v>
      </c>
      <c r="N743" s="150">
        <v>30.76064983578636</v>
      </c>
      <c r="O743" s="150">
        <v>4.3341942661952864</v>
      </c>
      <c r="P743" s="150">
        <v>17.758067037200501</v>
      </c>
      <c r="Q743" s="150">
        <v>30.97111021004778</v>
      </c>
      <c r="R743" s="150">
        <v>4.4007631791173472</v>
      </c>
      <c r="S743" s="150">
        <v>17.768820672695739</v>
      </c>
      <c r="T743" s="150">
        <v>26.819501657620449</v>
      </c>
    </row>
    <row r="744" spans="1:20" x14ac:dyDescent="0.45">
      <c r="A744" s="150" t="s">
        <v>229</v>
      </c>
      <c r="B744" s="150">
        <v>2014</v>
      </c>
      <c r="C744" s="151">
        <v>41700</v>
      </c>
      <c r="D744" s="150" t="s">
        <v>5255</v>
      </c>
      <c r="E744" s="150" t="s">
        <v>5233</v>
      </c>
      <c r="F744" s="150">
        <v>2</v>
      </c>
      <c r="G744" s="150">
        <v>3</v>
      </c>
      <c r="H744" s="150" t="s">
        <v>5424</v>
      </c>
      <c r="I744" s="150">
        <v>129</v>
      </c>
      <c r="J744" s="150" t="s">
        <v>393</v>
      </c>
      <c r="K744" s="150" t="s">
        <v>34</v>
      </c>
      <c r="L744" s="150">
        <v>19.69041095890411</v>
      </c>
      <c r="M744" s="150">
        <v>23</v>
      </c>
      <c r="N744" s="150">
        <v>25.407672135171591</v>
      </c>
      <c r="O744" s="150">
        <v>6.7708479709594096</v>
      </c>
      <c r="P744" s="150">
        <v>5.0951282222933614</v>
      </c>
      <c r="Q744" s="150">
        <v>24.2702456322783</v>
      </c>
      <c r="R744" s="150">
        <v>6.1675612788244711</v>
      </c>
      <c r="S744" s="150">
        <v>5.7675617958048866</v>
      </c>
      <c r="T744" s="150">
        <v>26.819501657620449</v>
      </c>
    </row>
    <row r="745" spans="1:20" x14ac:dyDescent="0.45">
      <c r="A745" s="150" t="s">
        <v>229</v>
      </c>
      <c r="B745" s="150">
        <v>2014</v>
      </c>
      <c r="C745" s="151">
        <v>41700</v>
      </c>
      <c r="D745" s="150" t="s">
        <v>5255</v>
      </c>
      <c r="E745" s="150" t="s">
        <v>5233</v>
      </c>
      <c r="F745" s="150">
        <v>2</v>
      </c>
      <c r="G745" s="150">
        <v>4</v>
      </c>
      <c r="H745" s="150" t="s">
        <v>5424</v>
      </c>
      <c r="I745" s="150">
        <v>129</v>
      </c>
      <c r="J745" s="150" t="s">
        <v>382</v>
      </c>
      <c r="K745" s="150" t="s">
        <v>49</v>
      </c>
      <c r="L745" s="150">
        <v>23.147945205479449</v>
      </c>
      <c r="M745" s="150">
        <v>23</v>
      </c>
      <c r="N745" s="150">
        <v>15.227824773549919</v>
      </c>
      <c r="O745" s="150">
        <v>4.3808522150089182</v>
      </c>
      <c r="P745" s="150">
        <v>2.0852681285231651</v>
      </c>
      <c r="Q745" s="150">
        <v>14.179294287554731</v>
      </c>
      <c r="R745" s="150">
        <v>4.5413548068634846</v>
      </c>
      <c r="S745" s="150">
        <v>0.5552298669642699</v>
      </c>
      <c r="T745" s="150">
        <v>26.819501657620449</v>
      </c>
    </row>
    <row r="746" spans="1:20" x14ac:dyDescent="0.45">
      <c r="A746" s="152" t="s">
        <v>229</v>
      </c>
      <c r="B746" s="152">
        <v>2014</v>
      </c>
      <c r="C746" s="153">
        <v>41700</v>
      </c>
      <c r="D746" s="152" t="s">
        <v>5255</v>
      </c>
      <c r="E746" s="152" t="s">
        <v>5233</v>
      </c>
      <c r="F746" s="152">
        <v>3</v>
      </c>
      <c r="G746" s="152">
        <v>1</v>
      </c>
      <c r="H746" s="152" t="s">
        <v>5425</v>
      </c>
      <c r="I746" s="152">
        <v>130</v>
      </c>
      <c r="J746" s="152" t="s">
        <v>3928</v>
      </c>
      <c r="K746" s="152" t="s">
        <v>91</v>
      </c>
      <c r="L746" s="152">
        <v>30.465753424657539</v>
      </c>
      <c r="M746" s="152">
        <v>2</v>
      </c>
      <c r="N746" s="152">
        <v>39.005478814278028</v>
      </c>
      <c r="O746" s="152">
        <v>4.5421110623129586</v>
      </c>
      <c r="P746" s="152">
        <v>25.379145627339149</v>
      </c>
      <c r="Q746" s="152">
        <v>40.586153423783607</v>
      </c>
      <c r="R746" s="152">
        <v>4.6343451698806231</v>
      </c>
      <c r="S746" s="152">
        <v>26.68311791414175</v>
      </c>
      <c r="T746" s="152">
        <v>31.68388421805215</v>
      </c>
    </row>
    <row r="747" spans="1:20" x14ac:dyDescent="0.45">
      <c r="A747" s="152" t="s">
        <v>229</v>
      </c>
      <c r="B747" s="152">
        <v>2014</v>
      </c>
      <c r="C747" s="153">
        <v>41700</v>
      </c>
      <c r="D747" s="152" t="s">
        <v>5255</v>
      </c>
      <c r="E747" s="152" t="s">
        <v>5233</v>
      </c>
      <c r="F747" s="152">
        <v>3</v>
      </c>
      <c r="G747" s="152">
        <v>2</v>
      </c>
      <c r="H747" s="152" t="s">
        <v>5425</v>
      </c>
      <c r="I747" s="152">
        <v>130</v>
      </c>
      <c r="J747" s="152" t="s">
        <v>3397</v>
      </c>
      <c r="K747" s="152" t="s">
        <v>79</v>
      </c>
      <c r="L747" s="152">
        <v>22.271232876712329</v>
      </c>
      <c r="M747" s="152">
        <v>3</v>
      </c>
      <c r="N747" s="152">
        <v>36.902562862232017</v>
      </c>
      <c r="O747" s="152">
        <v>4.4562485523372048</v>
      </c>
      <c r="P747" s="152">
        <v>23.533817205220402</v>
      </c>
      <c r="Q747" s="152">
        <v>36.733854439352378</v>
      </c>
      <c r="R747" s="152">
        <v>4.4875777068840801</v>
      </c>
      <c r="S747" s="152">
        <v>23.27112131870015</v>
      </c>
      <c r="T747" s="152">
        <v>31.68388421805215</v>
      </c>
    </row>
    <row r="748" spans="1:20" x14ac:dyDescent="0.45">
      <c r="A748" s="152" t="s">
        <v>229</v>
      </c>
      <c r="B748" s="152">
        <v>2014</v>
      </c>
      <c r="C748" s="153">
        <v>41700</v>
      </c>
      <c r="D748" s="152" t="s">
        <v>5255</v>
      </c>
      <c r="E748" s="152" t="s">
        <v>5233</v>
      </c>
      <c r="F748" s="152">
        <v>3</v>
      </c>
      <c r="G748" s="152">
        <v>3</v>
      </c>
      <c r="H748" s="152" t="s">
        <v>5425</v>
      </c>
      <c r="I748" s="152">
        <v>130</v>
      </c>
      <c r="J748" s="152" t="s">
        <v>361</v>
      </c>
      <c r="K748" s="152" t="s">
        <v>34</v>
      </c>
      <c r="L748" s="152">
        <v>22.80547945205479</v>
      </c>
      <c r="M748" s="152">
        <v>23</v>
      </c>
      <c r="N748" s="152">
        <v>21.406547583286041</v>
      </c>
      <c r="O748" s="152">
        <v>4.764456471759078</v>
      </c>
      <c r="P748" s="152">
        <v>7.1131781680088082</v>
      </c>
      <c r="Q748" s="152">
        <v>22.556594164604661</v>
      </c>
      <c r="R748" s="152">
        <v>4.7069531696760976</v>
      </c>
      <c r="S748" s="152">
        <v>8.4357346555763719</v>
      </c>
      <c r="T748" s="152">
        <v>31.68388421805215</v>
      </c>
    </row>
    <row r="749" spans="1:20" x14ac:dyDescent="0.45">
      <c r="A749" s="152" t="s">
        <v>229</v>
      </c>
      <c r="B749" s="152">
        <v>2014</v>
      </c>
      <c r="C749" s="153">
        <v>41700</v>
      </c>
      <c r="D749" s="152" t="s">
        <v>5255</v>
      </c>
      <c r="E749" s="152" t="s">
        <v>5233</v>
      </c>
      <c r="F749" s="152">
        <v>3</v>
      </c>
      <c r="G749" s="152">
        <v>4</v>
      </c>
      <c r="H749" s="152" t="s">
        <v>5425</v>
      </c>
      <c r="I749" s="152">
        <v>130</v>
      </c>
      <c r="J749" s="152" t="s">
        <v>228</v>
      </c>
      <c r="K749" s="152" t="s">
        <v>131</v>
      </c>
      <c r="L749" s="152">
        <v>21.723287671232882</v>
      </c>
      <c r="M749" s="152">
        <v>23</v>
      </c>
      <c r="N749" s="152">
        <v>29.420947612412512</v>
      </c>
      <c r="O749" s="152">
        <v>4.2987538828729681</v>
      </c>
      <c r="P749" s="152">
        <v>16.524685963793601</v>
      </c>
      <c r="Q749" s="152">
        <v>27.1807359776138</v>
      </c>
      <c r="R749" s="152">
        <v>4.4031438505912472</v>
      </c>
      <c r="S749" s="152">
        <v>13.971304425840049</v>
      </c>
      <c r="T749" s="152">
        <v>31.68388421805215</v>
      </c>
    </row>
    <row r="750" spans="1:20" x14ac:dyDescent="0.45">
      <c r="A750" s="154" t="s">
        <v>229</v>
      </c>
      <c r="B750" s="154">
        <v>2014</v>
      </c>
      <c r="C750" s="155">
        <v>41700</v>
      </c>
      <c r="D750" s="154" t="s">
        <v>5255</v>
      </c>
      <c r="E750" s="154" t="s">
        <v>5233</v>
      </c>
      <c r="F750" s="154">
        <v>4</v>
      </c>
      <c r="G750" s="154">
        <v>1</v>
      </c>
      <c r="H750" s="154" t="s">
        <v>5426</v>
      </c>
      <c r="I750" s="154">
        <v>131</v>
      </c>
      <c r="J750" s="154" t="s">
        <v>397</v>
      </c>
      <c r="K750" s="154" t="s">
        <v>177</v>
      </c>
      <c r="L750" s="154">
        <v>21.279452054794518</v>
      </c>
      <c r="M750" s="154">
        <v>5</v>
      </c>
      <c r="N750" s="154">
        <v>26.553631982172298</v>
      </c>
      <c r="O750" s="154">
        <v>4.287642978492471</v>
      </c>
      <c r="P750" s="154">
        <v>13.690703046694891</v>
      </c>
      <c r="Q750" s="154">
        <v>29.065463934325951</v>
      </c>
      <c r="R750" s="154">
        <v>4.3576223363083901</v>
      </c>
      <c r="S750" s="154">
        <v>15.992596925400781</v>
      </c>
      <c r="T750" s="154">
        <v>25.686866747062659</v>
      </c>
    </row>
    <row r="751" spans="1:20" x14ac:dyDescent="0.45">
      <c r="A751" s="154" t="s">
        <v>229</v>
      </c>
      <c r="B751" s="154">
        <v>2014</v>
      </c>
      <c r="C751" s="155">
        <v>41700</v>
      </c>
      <c r="D751" s="154" t="s">
        <v>5255</v>
      </c>
      <c r="E751" s="154" t="s">
        <v>5233</v>
      </c>
      <c r="F751" s="154">
        <v>4</v>
      </c>
      <c r="G751" s="154">
        <v>2</v>
      </c>
      <c r="H751" s="154" t="s">
        <v>5426</v>
      </c>
      <c r="I751" s="154">
        <v>131</v>
      </c>
      <c r="J751" s="154" t="s">
        <v>4959</v>
      </c>
      <c r="K751" s="154" t="s">
        <v>5228</v>
      </c>
      <c r="L751" s="154">
        <v>23.298630136986301</v>
      </c>
      <c r="M751" s="154">
        <v>12</v>
      </c>
      <c r="N751" s="154">
        <v>28.13323850854734</v>
      </c>
      <c r="O751" s="154">
        <v>4.43720164966824</v>
      </c>
      <c r="P751" s="154">
        <v>14.821633559542621</v>
      </c>
      <c r="Q751" s="154">
        <v>28.949069378861079</v>
      </c>
      <c r="R751" s="154">
        <v>4.4034700650207137</v>
      </c>
      <c r="S751" s="154">
        <v>15.73865918379893</v>
      </c>
      <c r="T751" s="154">
        <v>25.686866747062659</v>
      </c>
    </row>
    <row r="752" spans="1:20" x14ac:dyDescent="0.45">
      <c r="A752" s="154" t="s">
        <v>229</v>
      </c>
      <c r="B752" s="154">
        <v>2014</v>
      </c>
      <c r="C752" s="155">
        <v>41700</v>
      </c>
      <c r="D752" s="154" t="s">
        <v>5255</v>
      </c>
      <c r="E752" s="154" t="s">
        <v>5233</v>
      </c>
      <c r="F752" s="154">
        <v>4</v>
      </c>
      <c r="G752" s="154">
        <v>3</v>
      </c>
      <c r="H752" s="154" t="s">
        <v>5426</v>
      </c>
      <c r="I752" s="154">
        <v>131</v>
      </c>
      <c r="J752" s="154" t="s">
        <v>433</v>
      </c>
      <c r="K752" s="154" t="s">
        <v>282</v>
      </c>
      <c r="L752" s="154">
        <v>21.235616438356161</v>
      </c>
      <c r="M752" s="154">
        <v>23</v>
      </c>
      <c r="N752" s="154">
        <v>31.253778096384622</v>
      </c>
      <c r="O752" s="154">
        <v>4.3389068749020012</v>
      </c>
      <c r="P752" s="154">
        <v>18.237057471678611</v>
      </c>
      <c r="Q752" s="154">
        <v>30.249349364708049</v>
      </c>
      <c r="R752" s="154">
        <v>4.3239363523616516</v>
      </c>
      <c r="S752" s="154">
        <v>17.277540307623099</v>
      </c>
      <c r="T752" s="154">
        <v>25.686866747062659</v>
      </c>
    </row>
    <row r="753" spans="1:20" x14ac:dyDescent="0.45">
      <c r="A753" s="154" t="s">
        <v>229</v>
      </c>
      <c r="B753" s="154">
        <v>2014</v>
      </c>
      <c r="C753" s="155">
        <v>41700</v>
      </c>
      <c r="D753" s="154" t="s">
        <v>5255</v>
      </c>
      <c r="E753" s="154" t="s">
        <v>5233</v>
      </c>
      <c r="F753" s="154">
        <v>4</v>
      </c>
      <c r="G753" s="154">
        <v>4</v>
      </c>
      <c r="H753" s="154" t="s">
        <v>5426</v>
      </c>
      <c r="I753" s="154">
        <v>131</v>
      </c>
      <c r="J753" s="154" t="s">
        <v>368</v>
      </c>
      <c r="K753" s="154" t="s">
        <v>131</v>
      </c>
      <c r="L753" s="154">
        <v>25.62191780821918</v>
      </c>
      <c r="M753" s="154">
        <v>23</v>
      </c>
      <c r="N753" s="154">
        <v>21.80720984856455</v>
      </c>
      <c r="O753" s="154">
        <v>4.4284614678837313</v>
      </c>
      <c r="P753" s="154">
        <v>8.5218254449133539</v>
      </c>
      <c r="Q753" s="154">
        <v>21.3536021476089</v>
      </c>
      <c r="R753" s="154">
        <v>4.4141101258247089</v>
      </c>
      <c r="S753" s="154">
        <v>8.1112717701347776</v>
      </c>
      <c r="T753" s="154">
        <v>25.686866747062659</v>
      </c>
    </row>
    <row r="754" spans="1:20" x14ac:dyDescent="0.45">
      <c r="A754" s="154" t="s">
        <v>229</v>
      </c>
      <c r="B754" s="154">
        <v>2014</v>
      </c>
      <c r="C754" s="155">
        <v>41700</v>
      </c>
      <c r="D754" s="154" t="s">
        <v>5255</v>
      </c>
      <c r="E754" s="154" t="s">
        <v>5233</v>
      </c>
      <c r="F754" s="154">
        <v>4</v>
      </c>
      <c r="G754" s="154">
        <v>5</v>
      </c>
      <c r="H754" s="154" t="s">
        <v>5426</v>
      </c>
      <c r="I754" s="154">
        <v>131</v>
      </c>
      <c r="J754" s="154" t="s">
        <v>5061</v>
      </c>
      <c r="K754" s="154" t="s">
        <v>5228</v>
      </c>
      <c r="L754" s="154">
        <v>20.473972602739721</v>
      </c>
      <c r="M754" s="154">
        <v>23</v>
      </c>
      <c r="N754" s="154">
        <v>20.686475299644499</v>
      </c>
      <c r="O754" s="154">
        <v>4.6264142317353274</v>
      </c>
      <c r="P754" s="154">
        <v>6.8072326044385143</v>
      </c>
      <c r="Q754" s="154">
        <v>18.555806889446028</v>
      </c>
      <c r="R754" s="154">
        <v>4.6543542593718108</v>
      </c>
      <c r="S754" s="154">
        <v>4.592744111330596</v>
      </c>
      <c r="T754" s="154">
        <v>25.686866747062659</v>
      </c>
    </row>
    <row r="755" spans="1:20" x14ac:dyDescent="0.45">
      <c r="A755" s="132" t="s">
        <v>229</v>
      </c>
      <c r="B755" s="132">
        <v>2014</v>
      </c>
      <c r="C755" s="133">
        <v>41700</v>
      </c>
      <c r="D755" s="132" t="s">
        <v>5255</v>
      </c>
      <c r="E755" s="132" t="s">
        <v>5234</v>
      </c>
      <c r="F755" s="132">
        <v>1</v>
      </c>
      <c r="G755" s="132">
        <v>1</v>
      </c>
      <c r="H755" s="132" t="s">
        <v>5427</v>
      </c>
      <c r="I755" s="132">
        <v>132</v>
      </c>
      <c r="J755" s="132" t="s">
        <v>398</v>
      </c>
      <c r="K755" s="132" t="s">
        <v>52</v>
      </c>
      <c r="L755" s="132">
        <v>25.93424657534247</v>
      </c>
      <c r="M755" s="132">
        <v>6</v>
      </c>
      <c r="N755" s="132">
        <v>37.226065875930153</v>
      </c>
      <c r="O755" s="132">
        <v>4.5020463080394411</v>
      </c>
      <c r="P755" s="132">
        <v>23.719926951811829</v>
      </c>
      <c r="Q755" s="132">
        <v>39.8416832601579</v>
      </c>
      <c r="R755" s="132">
        <v>4.5235749999188499</v>
      </c>
      <c r="S755" s="132">
        <v>26.270958260401351</v>
      </c>
      <c r="T755" s="132">
        <v>34.296002112125329</v>
      </c>
    </row>
    <row r="756" spans="1:20" x14ac:dyDescent="0.45">
      <c r="A756" s="132" t="s">
        <v>229</v>
      </c>
      <c r="B756" s="132">
        <v>2014</v>
      </c>
      <c r="C756" s="133">
        <v>41700</v>
      </c>
      <c r="D756" s="132" t="s">
        <v>5255</v>
      </c>
      <c r="E756" s="132" t="s">
        <v>5234</v>
      </c>
      <c r="F756" s="132">
        <v>1</v>
      </c>
      <c r="G756" s="132">
        <v>2</v>
      </c>
      <c r="H756" s="132" t="s">
        <v>5427</v>
      </c>
      <c r="I756" s="132">
        <v>132</v>
      </c>
      <c r="J756" s="132" t="s">
        <v>3928</v>
      </c>
      <c r="K756" s="132" t="s">
        <v>91</v>
      </c>
      <c r="L756" s="132">
        <v>30.465753424657539</v>
      </c>
      <c r="M756" s="132">
        <v>2</v>
      </c>
      <c r="N756" s="132">
        <v>40.586153423783607</v>
      </c>
      <c r="O756" s="132">
        <v>4.6343451698806231</v>
      </c>
      <c r="P756" s="132">
        <v>26.68311791414175</v>
      </c>
      <c r="Q756" s="132">
        <v>40.918312579330497</v>
      </c>
      <c r="R756" s="132">
        <v>4.5410596154938458</v>
      </c>
      <c r="S756" s="132">
        <v>27.29513373284896</v>
      </c>
      <c r="T756" s="132">
        <v>34.296002112125329</v>
      </c>
    </row>
    <row r="757" spans="1:20" x14ac:dyDescent="0.45">
      <c r="A757" s="132" t="s">
        <v>229</v>
      </c>
      <c r="B757" s="132">
        <v>2014</v>
      </c>
      <c r="C757" s="133">
        <v>41700</v>
      </c>
      <c r="D757" s="132" t="s">
        <v>5255</v>
      </c>
      <c r="E757" s="132" t="s">
        <v>5234</v>
      </c>
      <c r="F757" s="132">
        <v>1</v>
      </c>
      <c r="G757" s="132">
        <v>3</v>
      </c>
      <c r="H757" s="132" t="s">
        <v>5427</v>
      </c>
      <c r="I757" s="132">
        <v>132</v>
      </c>
      <c r="J757" s="132" t="s">
        <v>2535</v>
      </c>
      <c r="K757" s="132" t="s">
        <v>5212</v>
      </c>
      <c r="L757" s="132">
        <v>24.172602739726031</v>
      </c>
      <c r="M757" s="132">
        <v>4</v>
      </c>
      <c r="N757" s="132">
        <v>28.497355657353271</v>
      </c>
      <c r="O757" s="132">
        <v>4.4613541159687564</v>
      </c>
      <c r="P757" s="132">
        <v>15.113293309447</v>
      </c>
      <c r="Q757" s="132">
        <v>30.153751211490999</v>
      </c>
      <c r="R757" s="132">
        <v>4.3864250223643593</v>
      </c>
      <c r="S757" s="132">
        <v>16.994476144397922</v>
      </c>
      <c r="T757" s="132">
        <v>34.296002112125329</v>
      </c>
    </row>
    <row r="758" spans="1:20" x14ac:dyDescent="0.45">
      <c r="A758" s="132" t="s">
        <v>229</v>
      </c>
      <c r="B758" s="132">
        <v>2014</v>
      </c>
      <c r="C758" s="133">
        <v>41700</v>
      </c>
      <c r="D758" s="132" t="s">
        <v>5255</v>
      </c>
      <c r="E758" s="132" t="s">
        <v>5234</v>
      </c>
      <c r="F758" s="132">
        <v>1</v>
      </c>
      <c r="G758" s="132">
        <v>4</v>
      </c>
      <c r="H758" s="132" t="s">
        <v>5427</v>
      </c>
      <c r="I758" s="132">
        <v>132</v>
      </c>
      <c r="J758" s="132" t="s">
        <v>414</v>
      </c>
      <c r="K758" s="132" t="s">
        <v>265</v>
      </c>
      <c r="L758" s="132">
        <v>24.989041095890411</v>
      </c>
      <c r="M758" s="132">
        <v>8</v>
      </c>
      <c r="N758" s="132">
        <v>35.766022739660038</v>
      </c>
      <c r="O758" s="132">
        <v>4.418398711052915</v>
      </c>
      <c r="P758" s="132">
        <v>22.51082660650129</v>
      </c>
      <c r="Q758" s="132">
        <v>34.879462607676018</v>
      </c>
      <c r="R758" s="132">
        <v>4.3530445989498947</v>
      </c>
      <c r="S758" s="132">
        <v>21.820328810826329</v>
      </c>
      <c r="T758" s="132">
        <v>34.296002112125329</v>
      </c>
    </row>
    <row r="759" spans="1:20" x14ac:dyDescent="0.45">
      <c r="A759" s="132" t="s">
        <v>229</v>
      </c>
      <c r="B759" s="132">
        <v>2014</v>
      </c>
      <c r="C759" s="133">
        <v>41700</v>
      </c>
      <c r="D759" s="132" t="s">
        <v>5255</v>
      </c>
      <c r="E759" s="132" t="s">
        <v>5234</v>
      </c>
      <c r="F759" s="132">
        <v>1</v>
      </c>
      <c r="G759" s="132">
        <v>5</v>
      </c>
      <c r="H759" s="132" t="s">
        <v>5427</v>
      </c>
      <c r="I759" s="132">
        <v>132</v>
      </c>
      <c r="J759" s="132" t="s">
        <v>4959</v>
      </c>
      <c r="K759" s="132" t="s">
        <v>5228</v>
      </c>
      <c r="L759" s="132">
        <v>23.298630136986301</v>
      </c>
      <c r="M759" s="132">
        <v>12</v>
      </c>
      <c r="N759" s="132">
        <v>28.949069378861079</v>
      </c>
      <c r="O759" s="132">
        <v>4.4034700650207137</v>
      </c>
      <c r="P759" s="132">
        <v>15.73865918379893</v>
      </c>
      <c r="Q759" s="132">
        <v>28.438906310273659</v>
      </c>
      <c r="R759" s="132">
        <v>4.3616106167516486</v>
      </c>
      <c r="S759" s="132">
        <v>15.354074460018721</v>
      </c>
      <c r="T759" s="132">
        <v>34.296002112125329</v>
      </c>
    </row>
    <row r="760" spans="1:20" x14ac:dyDescent="0.45">
      <c r="A760" s="132" t="s">
        <v>229</v>
      </c>
      <c r="B760" s="132">
        <v>2014</v>
      </c>
      <c r="C760" s="133">
        <v>41700</v>
      </c>
      <c r="D760" s="132" t="s">
        <v>5255</v>
      </c>
      <c r="E760" s="132" t="s">
        <v>5234</v>
      </c>
      <c r="F760" s="132">
        <v>1</v>
      </c>
      <c r="G760" s="132">
        <v>6</v>
      </c>
      <c r="H760" s="132" t="s">
        <v>5427</v>
      </c>
      <c r="I760" s="132">
        <v>132</v>
      </c>
      <c r="J760" s="132" t="s">
        <v>343</v>
      </c>
      <c r="K760" s="132" t="s">
        <v>91</v>
      </c>
      <c r="L760" s="132">
        <v>23.273972602739729</v>
      </c>
      <c r="M760" s="132">
        <v>9</v>
      </c>
      <c r="N760" s="132">
        <v>34.751345597163819</v>
      </c>
      <c r="O760" s="132">
        <v>4.4927077331827654</v>
      </c>
      <c r="P760" s="132">
        <v>21.27322239761553</v>
      </c>
      <c r="Q760" s="132">
        <v>31.594595031649021</v>
      </c>
      <c r="R760" s="132">
        <v>4.4924587742499247</v>
      </c>
      <c r="S760" s="132">
        <v>18.117218708899252</v>
      </c>
      <c r="T760" s="132">
        <v>34.296002112125329</v>
      </c>
    </row>
    <row r="761" spans="1:20" x14ac:dyDescent="0.45">
      <c r="A761" s="160" t="s">
        <v>229</v>
      </c>
      <c r="B761" s="160">
        <v>2014</v>
      </c>
      <c r="C761" s="161">
        <v>41700</v>
      </c>
      <c r="D761" s="160" t="s">
        <v>5255</v>
      </c>
      <c r="E761" s="160" t="s">
        <v>5234</v>
      </c>
      <c r="F761" s="160">
        <v>2</v>
      </c>
      <c r="G761" s="160">
        <v>1</v>
      </c>
      <c r="H761" s="160" t="s">
        <v>5428</v>
      </c>
      <c r="I761" s="160">
        <v>133</v>
      </c>
      <c r="J761" s="160" t="s">
        <v>345</v>
      </c>
      <c r="K761" s="160" t="s">
        <v>88</v>
      </c>
      <c r="L761" s="160">
        <v>23.32328767123288</v>
      </c>
      <c r="M761" s="160">
        <v>1</v>
      </c>
      <c r="N761" s="160">
        <v>50.762063414481197</v>
      </c>
      <c r="O761" s="160">
        <v>4.9714385675396624</v>
      </c>
      <c r="P761" s="160">
        <v>35.847747711862212</v>
      </c>
      <c r="Q761" s="160">
        <v>52.089581488771088</v>
      </c>
      <c r="R761" s="160">
        <v>4.996147239645115</v>
      </c>
      <c r="S761" s="160">
        <v>37.10113976983574</v>
      </c>
      <c r="T761" s="160">
        <v>37.698213800686077</v>
      </c>
    </row>
    <row r="762" spans="1:20" x14ac:dyDescent="0.45">
      <c r="A762" s="160" t="s">
        <v>229</v>
      </c>
      <c r="B762" s="160">
        <v>2014</v>
      </c>
      <c r="C762" s="161">
        <v>41700</v>
      </c>
      <c r="D762" s="160" t="s">
        <v>5255</v>
      </c>
      <c r="E762" s="160" t="s">
        <v>5234</v>
      </c>
      <c r="F762" s="160">
        <v>2</v>
      </c>
      <c r="G762" s="160">
        <v>2</v>
      </c>
      <c r="H762" s="160" t="s">
        <v>5428</v>
      </c>
      <c r="I762" s="160">
        <v>133</v>
      </c>
      <c r="J762" s="160" t="s">
        <v>3397</v>
      </c>
      <c r="K762" s="160" t="s">
        <v>79</v>
      </c>
      <c r="L762" s="160">
        <v>22.271232876712329</v>
      </c>
      <c r="M762" s="160">
        <v>3</v>
      </c>
      <c r="N762" s="160">
        <v>36.733854439352378</v>
      </c>
      <c r="O762" s="160">
        <v>4.4875777068840801</v>
      </c>
      <c r="P762" s="160">
        <v>23.27112131870015</v>
      </c>
      <c r="Q762" s="160">
        <v>38.438554740130563</v>
      </c>
      <c r="R762" s="160">
        <v>4.4522945762837534</v>
      </c>
      <c r="S762" s="160">
        <v>25.081671011279301</v>
      </c>
      <c r="T762" s="160">
        <v>37.698213800686077</v>
      </c>
    </row>
    <row r="763" spans="1:20" x14ac:dyDescent="0.45">
      <c r="A763" s="160" t="s">
        <v>229</v>
      </c>
      <c r="B763" s="160">
        <v>2014</v>
      </c>
      <c r="C763" s="161">
        <v>41700</v>
      </c>
      <c r="D763" s="160" t="s">
        <v>5255</v>
      </c>
      <c r="E763" s="160" t="s">
        <v>5234</v>
      </c>
      <c r="F763" s="160">
        <v>2</v>
      </c>
      <c r="G763" s="160">
        <v>3</v>
      </c>
      <c r="H763" s="160" t="s">
        <v>5428</v>
      </c>
      <c r="I763" s="160">
        <v>133</v>
      </c>
      <c r="J763" s="160" t="s">
        <v>397</v>
      </c>
      <c r="K763" s="160" t="s">
        <v>177</v>
      </c>
      <c r="L763" s="160">
        <v>21.279452054794518</v>
      </c>
      <c r="M763" s="160">
        <v>5</v>
      </c>
      <c r="N763" s="160">
        <v>29.065463934325951</v>
      </c>
      <c r="O763" s="160">
        <v>4.3576223363083901</v>
      </c>
      <c r="P763" s="160">
        <v>15.992596925400781</v>
      </c>
      <c r="Q763" s="160">
        <v>31.00760415874386</v>
      </c>
      <c r="R763" s="160">
        <v>4.3131088698113453</v>
      </c>
      <c r="S763" s="160">
        <v>18.068277549309819</v>
      </c>
      <c r="T763" s="160">
        <v>37.698213800686077</v>
      </c>
    </row>
    <row r="764" spans="1:20" x14ac:dyDescent="0.45">
      <c r="A764" s="160" t="s">
        <v>229</v>
      </c>
      <c r="B764" s="160">
        <v>2014</v>
      </c>
      <c r="C764" s="161">
        <v>41700</v>
      </c>
      <c r="D764" s="160" t="s">
        <v>5255</v>
      </c>
      <c r="E764" s="160" t="s">
        <v>5234</v>
      </c>
      <c r="F764" s="160">
        <v>2</v>
      </c>
      <c r="G764" s="160">
        <v>4</v>
      </c>
      <c r="H764" s="160" t="s">
        <v>5428</v>
      </c>
      <c r="I764" s="160">
        <v>133</v>
      </c>
      <c r="J764" s="160" t="s">
        <v>3197</v>
      </c>
      <c r="K764" s="160" t="s">
        <v>2312</v>
      </c>
      <c r="L764" s="160">
        <v>26.353424657534251</v>
      </c>
      <c r="M764" s="160">
        <v>11</v>
      </c>
      <c r="N764" s="160">
        <v>30.97111021004778</v>
      </c>
      <c r="O764" s="160">
        <v>4.4007631791173472</v>
      </c>
      <c r="P764" s="160">
        <v>17.768820672695739</v>
      </c>
      <c r="Q764" s="160">
        <v>31.63441760260713</v>
      </c>
      <c r="R764" s="160">
        <v>4.33710902658955</v>
      </c>
      <c r="S764" s="160">
        <v>18.623090522838481</v>
      </c>
      <c r="T764" s="160">
        <v>37.698213800686077</v>
      </c>
    </row>
    <row r="765" spans="1:20" x14ac:dyDescent="0.45">
      <c r="A765" s="160" t="s">
        <v>229</v>
      </c>
      <c r="B765" s="160">
        <v>2014</v>
      </c>
      <c r="C765" s="161">
        <v>41700</v>
      </c>
      <c r="D765" s="160" t="s">
        <v>5255</v>
      </c>
      <c r="E765" s="160" t="s">
        <v>5234</v>
      </c>
      <c r="F765" s="160">
        <v>2</v>
      </c>
      <c r="G765" s="160">
        <v>5</v>
      </c>
      <c r="H765" s="160" t="s">
        <v>5428</v>
      </c>
      <c r="I765" s="160">
        <v>133</v>
      </c>
      <c r="J765" s="160" t="s">
        <v>344</v>
      </c>
      <c r="K765" s="160" t="s">
        <v>55</v>
      </c>
      <c r="L765" s="160">
        <v>26.82465753424658</v>
      </c>
      <c r="M765" s="160">
        <v>7</v>
      </c>
      <c r="N765" s="160">
        <v>44.227351736888473</v>
      </c>
      <c r="O765" s="160">
        <v>4.6110939089580789</v>
      </c>
      <c r="P765" s="160">
        <v>30.394070010014239</v>
      </c>
      <c r="Q765" s="160">
        <v>41.012855217034229</v>
      </c>
      <c r="R765" s="160">
        <v>4.4992065989574481</v>
      </c>
      <c r="S765" s="160">
        <v>27.51523542016189</v>
      </c>
      <c r="T765" s="160">
        <v>37.698213800686077</v>
      </c>
    </row>
    <row r="766" spans="1:20" x14ac:dyDescent="0.45">
      <c r="A766" s="160" t="s">
        <v>229</v>
      </c>
      <c r="B766" s="160">
        <v>2014</v>
      </c>
      <c r="C766" s="161">
        <v>41700</v>
      </c>
      <c r="D766" s="160" t="s">
        <v>5255</v>
      </c>
      <c r="E766" s="160" t="s">
        <v>5234</v>
      </c>
      <c r="F766" s="160">
        <v>2</v>
      </c>
      <c r="G766" s="160">
        <v>6</v>
      </c>
      <c r="H766" s="160" t="s">
        <v>5428</v>
      </c>
      <c r="I766" s="160">
        <v>133</v>
      </c>
      <c r="J766" s="160" t="s">
        <v>2761</v>
      </c>
      <c r="K766" s="160" t="s">
        <v>5227</v>
      </c>
      <c r="L766" s="160">
        <v>25.720547945205482</v>
      </c>
      <c r="M766" s="160">
        <v>10</v>
      </c>
      <c r="N766" s="160">
        <v>34.429439069020738</v>
      </c>
      <c r="O766" s="160">
        <v>4.5809272594537997</v>
      </c>
      <c r="P766" s="160">
        <v>20.68665729065934</v>
      </c>
      <c r="Q766" s="160">
        <v>31.862048067445102</v>
      </c>
      <c r="R766" s="160">
        <v>4.5753548038551584</v>
      </c>
      <c r="S766" s="160">
        <v>18.135983655879631</v>
      </c>
      <c r="T766" s="160">
        <v>37.698213800686077</v>
      </c>
    </row>
    <row r="767" spans="1:20" x14ac:dyDescent="0.45">
      <c r="A767" s="138" t="s">
        <v>229</v>
      </c>
      <c r="B767" s="138">
        <v>2014</v>
      </c>
      <c r="C767" s="139">
        <v>41700</v>
      </c>
      <c r="D767" s="138" t="s">
        <v>5255</v>
      </c>
      <c r="E767" s="138" t="s">
        <v>5194</v>
      </c>
      <c r="F767" s="138" t="s">
        <v>5235</v>
      </c>
      <c r="G767" s="138">
        <v>1</v>
      </c>
      <c r="H767" s="138" t="s">
        <v>5429</v>
      </c>
      <c r="I767" s="138">
        <v>134</v>
      </c>
      <c r="J767" s="138" t="s">
        <v>345</v>
      </c>
      <c r="K767" s="138" t="s">
        <v>88</v>
      </c>
      <c r="L767" s="138">
        <v>23.32328767123288</v>
      </c>
      <c r="M767" s="138">
        <v>1</v>
      </c>
      <c r="N767" s="138">
        <v>52.089581488771088</v>
      </c>
      <c r="O767" s="138">
        <v>4.996147239645115</v>
      </c>
      <c r="P767" s="138">
        <v>37.10113976983574</v>
      </c>
      <c r="Q767" s="138">
        <v>53.586944968798157</v>
      </c>
      <c r="R767" s="138">
        <v>5.0060681030086824</v>
      </c>
      <c r="S767" s="138">
        <v>38.568740659772111</v>
      </c>
      <c r="T767" s="138">
        <v>38.741581239770817</v>
      </c>
    </row>
    <row r="768" spans="1:20" x14ac:dyDescent="0.45">
      <c r="A768" s="138" t="s">
        <v>229</v>
      </c>
      <c r="B768" s="138">
        <v>2014</v>
      </c>
      <c r="C768" s="139">
        <v>41700</v>
      </c>
      <c r="D768" s="138" t="s">
        <v>5255</v>
      </c>
      <c r="E768" s="138" t="s">
        <v>5194</v>
      </c>
      <c r="F768" s="138" t="s">
        <v>5235</v>
      </c>
      <c r="G768" s="138">
        <v>2</v>
      </c>
      <c r="H768" s="138" t="s">
        <v>5429</v>
      </c>
      <c r="I768" s="138">
        <v>134</v>
      </c>
      <c r="J768" s="138" t="s">
        <v>3928</v>
      </c>
      <c r="K768" s="138" t="s">
        <v>91</v>
      </c>
      <c r="L768" s="138">
        <v>30.465753424657539</v>
      </c>
      <c r="M768" s="138">
        <v>2</v>
      </c>
      <c r="N768" s="138">
        <v>40.918312579330497</v>
      </c>
      <c r="O768" s="138">
        <v>4.5410596154938458</v>
      </c>
      <c r="P768" s="138">
        <v>27.29513373284896</v>
      </c>
      <c r="Q768" s="138">
        <v>42.277045211761987</v>
      </c>
      <c r="R768" s="138">
        <v>4.5046444087841273</v>
      </c>
      <c r="S768" s="138">
        <v>28.763111985409601</v>
      </c>
      <c r="T768" s="138">
        <v>38.741581239770817</v>
      </c>
    </row>
    <row r="769" spans="1:20" x14ac:dyDescent="0.45">
      <c r="A769" s="138" t="s">
        <v>229</v>
      </c>
      <c r="B769" s="138">
        <v>2014</v>
      </c>
      <c r="C769" s="139">
        <v>41700</v>
      </c>
      <c r="D769" s="138" t="s">
        <v>5255</v>
      </c>
      <c r="E769" s="138" t="s">
        <v>5194</v>
      </c>
      <c r="F769" s="138" t="s">
        <v>5235</v>
      </c>
      <c r="G769" s="138">
        <v>3</v>
      </c>
      <c r="H769" s="138" t="s">
        <v>5429</v>
      </c>
      <c r="I769" s="138">
        <v>134</v>
      </c>
      <c r="J769" s="138" t="s">
        <v>3397</v>
      </c>
      <c r="K769" s="138" t="s">
        <v>79</v>
      </c>
      <c r="L769" s="138">
        <v>22.271232876712329</v>
      </c>
      <c r="M769" s="138">
        <v>3</v>
      </c>
      <c r="N769" s="138">
        <v>38.438554740130563</v>
      </c>
      <c r="O769" s="138">
        <v>4.4522945762837534</v>
      </c>
      <c r="P769" s="138">
        <v>25.081671011279301</v>
      </c>
      <c r="Q769" s="138">
        <v>38.833652903089693</v>
      </c>
      <c r="R769" s="138">
        <v>4.4014325959056473</v>
      </c>
      <c r="S769" s="138">
        <v>25.62935511537275</v>
      </c>
      <c r="T769" s="138">
        <v>38.741581239770817</v>
      </c>
    </row>
    <row r="770" spans="1:20" x14ac:dyDescent="0.45">
      <c r="A770" s="138" t="s">
        <v>229</v>
      </c>
      <c r="B770" s="138">
        <v>2014</v>
      </c>
      <c r="C770" s="139">
        <v>41700</v>
      </c>
      <c r="D770" s="138" t="s">
        <v>5255</v>
      </c>
      <c r="E770" s="138" t="s">
        <v>5194</v>
      </c>
      <c r="F770" s="138" t="s">
        <v>5235</v>
      </c>
      <c r="G770" s="138">
        <v>4</v>
      </c>
      <c r="H770" s="138" t="s">
        <v>5429</v>
      </c>
      <c r="I770" s="138">
        <v>134</v>
      </c>
      <c r="J770" s="138" t="s">
        <v>2535</v>
      </c>
      <c r="K770" s="138" t="s">
        <v>5212</v>
      </c>
      <c r="L770" s="138">
        <v>24.172602739726031</v>
      </c>
      <c r="M770" s="138">
        <v>4</v>
      </c>
      <c r="N770" s="138">
        <v>30.153751211490999</v>
      </c>
      <c r="O770" s="138">
        <v>4.3864250223643593</v>
      </c>
      <c r="P770" s="138">
        <v>16.994476144397922</v>
      </c>
      <c r="Q770" s="138">
        <v>31.051006300351581</v>
      </c>
      <c r="R770" s="138">
        <v>4.3427058808845693</v>
      </c>
      <c r="S770" s="138">
        <v>18.02288865769787</v>
      </c>
      <c r="T770" s="138">
        <v>38.741581239770817</v>
      </c>
    </row>
    <row r="771" spans="1:20" x14ac:dyDescent="0.45">
      <c r="A771" s="138" t="s">
        <v>229</v>
      </c>
      <c r="B771" s="138">
        <v>2014</v>
      </c>
      <c r="C771" s="139">
        <v>41700</v>
      </c>
      <c r="D771" s="138" t="s">
        <v>5255</v>
      </c>
      <c r="E771" s="138" t="s">
        <v>5194</v>
      </c>
      <c r="F771" s="138" t="s">
        <v>5235</v>
      </c>
      <c r="G771" s="138">
        <v>5</v>
      </c>
      <c r="H771" s="138" t="s">
        <v>5429</v>
      </c>
      <c r="I771" s="138">
        <v>134</v>
      </c>
      <c r="J771" s="138" t="s">
        <v>397</v>
      </c>
      <c r="K771" s="138" t="s">
        <v>177</v>
      </c>
      <c r="L771" s="138">
        <v>21.279452054794518</v>
      </c>
      <c r="M771" s="138">
        <v>5</v>
      </c>
      <c r="N771" s="138">
        <v>31.00760415874386</v>
      </c>
      <c r="O771" s="138">
        <v>4.3131088698113453</v>
      </c>
      <c r="P771" s="138">
        <v>18.068277549309819</v>
      </c>
      <c r="Q771" s="138">
        <v>30.667817690561179</v>
      </c>
      <c r="R771" s="138">
        <v>4.2999258219194676</v>
      </c>
      <c r="S771" s="138">
        <v>17.768040224802771</v>
      </c>
      <c r="T771" s="138">
        <v>38.741581239770817</v>
      </c>
    </row>
    <row r="772" spans="1:20" x14ac:dyDescent="0.45">
      <c r="A772" s="138" t="s">
        <v>229</v>
      </c>
      <c r="B772" s="138">
        <v>2014</v>
      </c>
      <c r="C772" s="139">
        <v>41700</v>
      </c>
      <c r="D772" s="138" t="s">
        <v>5255</v>
      </c>
      <c r="E772" s="138" t="s">
        <v>5194</v>
      </c>
      <c r="F772" s="138" t="s">
        <v>5235</v>
      </c>
      <c r="G772" s="138">
        <v>6</v>
      </c>
      <c r="H772" s="138" t="s">
        <v>5429</v>
      </c>
      <c r="I772" s="138">
        <v>134</v>
      </c>
      <c r="J772" s="138" t="s">
        <v>398</v>
      </c>
      <c r="K772" s="138" t="s">
        <v>52</v>
      </c>
      <c r="L772" s="138">
        <v>25.93424657534247</v>
      </c>
      <c r="M772" s="138">
        <v>6</v>
      </c>
      <c r="N772" s="138">
        <v>39.8416832601579</v>
      </c>
      <c r="O772" s="138">
        <v>4.5235749999188499</v>
      </c>
      <c r="P772" s="138">
        <v>26.270958260401351</v>
      </c>
      <c r="Q772" s="138">
        <v>36.251449760878458</v>
      </c>
      <c r="R772" s="138">
        <v>4.5089657778026524</v>
      </c>
      <c r="S772" s="138">
        <v>22.724552427470499</v>
      </c>
      <c r="T772" s="138">
        <v>38.741581239770817</v>
      </c>
    </row>
    <row r="773" spans="1:20" x14ac:dyDescent="0.45">
      <c r="A773" s="138" t="s">
        <v>229</v>
      </c>
      <c r="B773" s="138">
        <v>2014</v>
      </c>
      <c r="C773" s="139">
        <v>41700</v>
      </c>
      <c r="D773" s="138" t="s">
        <v>5255</v>
      </c>
      <c r="E773" s="138" t="s">
        <v>5194</v>
      </c>
      <c r="F773" s="138" t="s">
        <v>579</v>
      </c>
      <c r="G773" s="138">
        <v>1</v>
      </c>
      <c r="H773" s="138" t="s">
        <v>5430</v>
      </c>
      <c r="I773" s="138">
        <v>135</v>
      </c>
      <c r="J773" s="138" t="s">
        <v>344</v>
      </c>
      <c r="K773" s="138" t="s">
        <v>55</v>
      </c>
      <c r="L773" s="138">
        <v>26.82465753424658</v>
      </c>
      <c r="M773" s="138">
        <v>7</v>
      </c>
      <c r="N773" s="138">
        <v>41.012855217034229</v>
      </c>
      <c r="O773" s="138">
        <v>4.4992065989574481</v>
      </c>
      <c r="P773" s="138">
        <v>27.51523542016189</v>
      </c>
      <c r="Q773" s="138">
        <v>42.895456440648417</v>
      </c>
      <c r="R773" s="138">
        <v>4.5532614575714501</v>
      </c>
      <c r="S773" s="138">
        <v>29.235672067934068</v>
      </c>
      <c r="T773" s="138">
        <v>33.237047472780858</v>
      </c>
    </row>
    <row r="774" spans="1:20" x14ac:dyDescent="0.45">
      <c r="A774" s="138" t="s">
        <v>229</v>
      </c>
      <c r="B774" s="138">
        <v>2014</v>
      </c>
      <c r="C774" s="139">
        <v>41700</v>
      </c>
      <c r="D774" s="138" t="s">
        <v>5255</v>
      </c>
      <c r="E774" s="138" t="s">
        <v>5194</v>
      </c>
      <c r="F774" s="138" t="s">
        <v>579</v>
      </c>
      <c r="G774" s="138">
        <v>2</v>
      </c>
      <c r="H774" s="138" t="s">
        <v>5430</v>
      </c>
      <c r="I774" s="138">
        <v>135</v>
      </c>
      <c r="J774" s="138" t="s">
        <v>414</v>
      </c>
      <c r="K774" s="138" t="s">
        <v>265</v>
      </c>
      <c r="L774" s="138">
        <v>24.989041095890411</v>
      </c>
      <c r="M774" s="138">
        <v>8</v>
      </c>
      <c r="N774" s="138">
        <v>34.879462607676018</v>
      </c>
      <c r="O774" s="138">
        <v>4.3530445989498947</v>
      </c>
      <c r="P774" s="138">
        <v>21.820328810826329</v>
      </c>
      <c r="Q774" s="138">
        <v>36.163146969488871</v>
      </c>
      <c r="R774" s="138">
        <v>4.33942291919056</v>
      </c>
      <c r="S774" s="138">
        <v>23.144878211917192</v>
      </c>
      <c r="T774" s="138">
        <v>33.237047472780858</v>
      </c>
    </row>
    <row r="775" spans="1:20" x14ac:dyDescent="0.45">
      <c r="A775" s="138" t="s">
        <v>229</v>
      </c>
      <c r="B775" s="138">
        <v>2014</v>
      </c>
      <c r="C775" s="139">
        <v>41700</v>
      </c>
      <c r="D775" s="138" t="s">
        <v>5255</v>
      </c>
      <c r="E775" s="138" t="s">
        <v>5194</v>
      </c>
      <c r="F775" s="138" t="s">
        <v>579</v>
      </c>
      <c r="G775" s="138">
        <v>3</v>
      </c>
      <c r="H775" s="138" t="s">
        <v>5430</v>
      </c>
      <c r="I775" s="138">
        <v>135</v>
      </c>
      <c r="J775" s="138" t="s">
        <v>343</v>
      </c>
      <c r="K775" s="138" t="s">
        <v>91</v>
      </c>
      <c r="L775" s="138">
        <v>23.273972602739729</v>
      </c>
      <c r="M775" s="138">
        <v>9</v>
      </c>
      <c r="N775" s="138">
        <v>31.594595031649021</v>
      </c>
      <c r="O775" s="138">
        <v>4.4924587742499247</v>
      </c>
      <c r="P775" s="138">
        <v>18.117218708899252</v>
      </c>
      <c r="Q775" s="138">
        <v>32.407452601617031</v>
      </c>
      <c r="R775" s="138">
        <v>4.4126870266523941</v>
      </c>
      <c r="S775" s="138">
        <v>19.16939152165985</v>
      </c>
      <c r="T775" s="138">
        <v>33.237047472780858</v>
      </c>
    </row>
    <row r="776" spans="1:20" x14ac:dyDescent="0.45">
      <c r="A776" s="138" t="s">
        <v>229</v>
      </c>
      <c r="B776" s="138">
        <v>2014</v>
      </c>
      <c r="C776" s="139">
        <v>41700</v>
      </c>
      <c r="D776" s="138" t="s">
        <v>5255</v>
      </c>
      <c r="E776" s="138" t="s">
        <v>5194</v>
      </c>
      <c r="F776" s="138" t="s">
        <v>579</v>
      </c>
      <c r="G776" s="138">
        <v>4</v>
      </c>
      <c r="H776" s="138" t="s">
        <v>5430</v>
      </c>
      <c r="I776" s="138">
        <v>135</v>
      </c>
      <c r="J776" s="138" t="s">
        <v>2761</v>
      </c>
      <c r="K776" s="138" t="s">
        <v>5227</v>
      </c>
      <c r="L776" s="138">
        <v>25.720547945205482</v>
      </c>
      <c r="M776" s="138">
        <v>10</v>
      </c>
      <c r="N776" s="138">
        <v>31.862048067445102</v>
      </c>
      <c r="O776" s="138">
        <v>4.5753548038551584</v>
      </c>
      <c r="P776" s="138">
        <v>18.135983655879631</v>
      </c>
      <c r="Q776" s="138">
        <v>31.551013964573841</v>
      </c>
      <c r="R776" s="138">
        <v>4.4691320226381954</v>
      </c>
      <c r="S776" s="138">
        <v>18.143617896659251</v>
      </c>
      <c r="T776" s="138">
        <v>33.237047472780858</v>
      </c>
    </row>
    <row r="777" spans="1:20" x14ac:dyDescent="0.45">
      <c r="A777" s="138" t="s">
        <v>229</v>
      </c>
      <c r="B777" s="138">
        <v>2014</v>
      </c>
      <c r="C777" s="139">
        <v>41700</v>
      </c>
      <c r="D777" s="138" t="s">
        <v>5255</v>
      </c>
      <c r="E777" s="138" t="s">
        <v>5194</v>
      </c>
      <c r="F777" s="138" t="s">
        <v>579</v>
      </c>
      <c r="G777" s="138">
        <v>5</v>
      </c>
      <c r="H777" s="138" t="s">
        <v>5430</v>
      </c>
      <c r="I777" s="138">
        <v>135</v>
      </c>
      <c r="J777" s="138" t="s">
        <v>3197</v>
      </c>
      <c r="K777" s="138" t="s">
        <v>2312</v>
      </c>
      <c r="L777" s="138">
        <v>26.353424657534251</v>
      </c>
      <c r="M777" s="138">
        <v>11</v>
      </c>
      <c r="N777" s="138">
        <v>31.63441760260713</v>
      </c>
      <c r="O777" s="138">
        <v>4.33710902658955</v>
      </c>
      <c r="P777" s="138">
        <v>18.623090522838481</v>
      </c>
      <c r="Q777" s="138">
        <v>30.316232322585279</v>
      </c>
      <c r="R777" s="138">
        <v>4.3184729673457518</v>
      </c>
      <c r="S777" s="138">
        <v>17.36081342054802</v>
      </c>
      <c r="T777" s="138">
        <v>33.237047472780858</v>
      </c>
    </row>
    <row r="778" spans="1:20" x14ac:dyDescent="0.45">
      <c r="A778" s="138" t="s">
        <v>229</v>
      </c>
      <c r="B778" s="138">
        <v>2014</v>
      </c>
      <c r="C778" s="139">
        <v>41700</v>
      </c>
      <c r="D778" s="138" t="s">
        <v>5255</v>
      </c>
      <c r="E778" s="138" t="s">
        <v>5194</v>
      </c>
      <c r="F778" s="138" t="s">
        <v>579</v>
      </c>
      <c r="G778" s="138">
        <v>6</v>
      </c>
      <c r="H778" s="138" t="s">
        <v>5430</v>
      </c>
      <c r="I778" s="138">
        <v>135</v>
      </c>
      <c r="J778" s="138" t="s">
        <v>4959</v>
      </c>
      <c r="K778" s="138" t="s">
        <v>5228</v>
      </c>
      <c r="L778" s="138">
        <v>23.298630136986301</v>
      </c>
      <c r="M778" s="138">
        <v>12</v>
      </c>
      <c r="N778" s="138">
        <v>28.438906310273659</v>
      </c>
      <c r="O778" s="138">
        <v>4.3616106167516486</v>
      </c>
      <c r="P778" s="138">
        <v>15.354074460018721</v>
      </c>
      <c r="Q778" s="138">
        <v>26.211715126071152</v>
      </c>
      <c r="R778" s="138">
        <v>4.4206742722006442</v>
      </c>
      <c r="S778" s="138">
        <v>12.949692309469221</v>
      </c>
      <c r="T778" s="138">
        <v>33.237047472780858</v>
      </c>
    </row>
    <row r="779" spans="1:20" x14ac:dyDescent="0.45">
      <c r="A779" s="130" t="s">
        <v>423</v>
      </c>
      <c r="B779" s="130">
        <v>2015</v>
      </c>
      <c r="C779" s="131">
        <v>41980</v>
      </c>
      <c r="D779" s="130" t="s">
        <v>5210</v>
      </c>
      <c r="E779" s="130" t="s">
        <v>1943</v>
      </c>
      <c r="F779" s="130">
        <v>1</v>
      </c>
      <c r="G779" s="130">
        <v>1</v>
      </c>
      <c r="H779" s="130" t="s">
        <v>5431</v>
      </c>
      <c r="I779" s="130">
        <v>136</v>
      </c>
      <c r="J779" s="130" t="s">
        <v>3210</v>
      </c>
      <c r="K779" s="130" t="s">
        <v>5242</v>
      </c>
      <c r="L779" s="130">
        <v>28.797260273972601</v>
      </c>
      <c r="M779" s="130">
        <v>1</v>
      </c>
      <c r="N779" s="130">
        <v>37.029944355613239</v>
      </c>
      <c r="O779" s="130">
        <v>4.4640617207091529</v>
      </c>
      <c r="P779" s="130">
        <v>23.637759193485781</v>
      </c>
      <c r="Q779" s="130">
        <v>38.160983714046367</v>
      </c>
      <c r="R779" s="130">
        <v>4.5884625014838916</v>
      </c>
      <c r="S779" s="130">
        <v>24.3955962095947</v>
      </c>
      <c r="T779" s="130">
        <v>28.59399856314867</v>
      </c>
    </row>
    <row r="780" spans="1:20" x14ac:dyDescent="0.45">
      <c r="A780" s="130" t="s">
        <v>423</v>
      </c>
      <c r="B780" s="130">
        <v>2015</v>
      </c>
      <c r="C780" s="131">
        <v>41980</v>
      </c>
      <c r="D780" s="130" t="s">
        <v>5210</v>
      </c>
      <c r="E780" s="130" t="s">
        <v>1943</v>
      </c>
      <c r="F780" s="130">
        <v>1</v>
      </c>
      <c r="G780" s="130">
        <v>2</v>
      </c>
      <c r="H780" s="130" t="s">
        <v>5431</v>
      </c>
      <c r="I780" s="130">
        <v>136</v>
      </c>
      <c r="J780" s="130" t="s">
        <v>368</v>
      </c>
      <c r="K780" s="130" t="s">
        <v>131</v>
      </c>
      <c r="L780" s="130">
        <v>26.389041095890409</v>
      </c>
      <c r="M780" s="130">
        <v>23</v>
      </c>
      <c r="N780" s="130">
        <v>21.3536021476089</v>
      </c>
      <c r="O780" s="130">
        <v>4.4141101258247089</v>
      </c>
      <c r="P780" s="130">
        <v>8.1112717701347776</v>
      </c>
      <c r="Q780" s="130">
        <v>23.390062298260681</v>
      </c>
      <c r="R780" s="130">
        <v>4.4229783136447018</v>
      </c>
      <c r="S780" s="130">
        <v>10.12112735732657</v>
      </c>
      <c r="T780" s="130">
        <v>28.59399856314867</v>
      </c>
    </row>
    <row r="781" spans="1:20" x14ac:dyDescent="0.45">
      <c r="A781" s="130" t="s">
        <v>423</v>
      </c>
      <c r="B781" s="130">
        <v>2015</v>
      </c>
      <c r="C781" s="131">
        <v>41980</v>
      </c>
      <c r="D781" s="130" t="s">
        <v>5210</v>
      </c>
      <c r="E781" s="130" t="s">
        <v>1943</v>
      </c>
      <c r="F781" s="130">
        <v>1</v>
      </c>
      <c r="G781" s="130">
        <v>3</v>
      </c>
      <c r="H781" s="130" t="s">
        <v>5431</v>
      </c>
      <c r="I781" s="130">
        <v>136</v>
      </c>
      <c r="J781" s="130" t="s">
        <v>397</v>
      </c>
      <c r="K781" s="130" t="s">
        <v>177</v>
      </c>
      <c r="L781" s="130">
        <v>22.046575342465751</v>
      </c>
      <c r="M781" s="130">
        <v>23</v>
      </c>
      <c r="N781" s="130">
        <v>30.667817690561179</v>
      </c>
      <c r="O781" s="130">
        <v>4.2999258219194676</v>
      </c>
      <c r="P781" s="130">
        <v>17.768040224802771</v>
      </c>
      <c r="Q781" s="130">
        <v>29.449056555250849</v>
      </c>
      <c r="R781" s="130">
        <v>4.3318546994943192</v>
      </c>
      <c r="S781" s="130">
        <v>16.45349245676789</v>
      </c>
      <c r="T781" s="130">
        <v>28.59399856314867</v>
      </c>
    </row>
    <row r="782" spans="1:20" x14ac:dyDescent="0.45">
      <c r="A782" s="130" t="s">
        <v>423</v>
      </c>
      <c r="B782" s="130">
        <v>2015</v>
      </c>
      <c r="C782" s="131">
        <v>41980</v>
      </c>
      <c r="D782" s="130" t="s">
        <v>5210</v>
      </c>
      <c r="E782" s="130" t="s">
        <v>1943</v>
      </c>
      <c r="F782" s="130">
        <v>1</v>
      </c>
      <c r="G782" s="130">
        <v>4</v>
      </c>
      <c r="H782" s="130" t="s">
        <v>5431</v>
      </c>
      <c r="I782" s="130">
        <v>136</v>
      </c>
      <c r="J782" s="130" t="s">
        <v>3505</v>
      </c>
      <c r="K782" s="130" t="s">
        <v>5260</v>
      </c>
      <c r="L782" s="130">
        <v>34.542465753424658</v>
      </c>
      <c r="M782" s="130">
        <v>23</v>
      </c>
      <c r="N782" s="130">
        <v>25.324630058811369</v>
      </c>
      <c r="O782" s="130">
        <v>4.9534350854664373</v>
      </c>
      <c r="P782" s="130">
        <v>10.46432480241206</v>
      </c>
      <c r="Q782" s="130">
        <v>23.03481354231727</v>
      </c>
      <c r="R782" s="130">
        <v>4.9206134218775466</v>
      </c>
      <c r="S782" s="130">
        <v>8.2729732766846311</v>
      </c>
      <c r="T782" s="130">
        <v>28.59399856314867</v>
      </c>
    </row>
    <row r="783" spans="1:20" x14ac:dyDescent="0.45">
      <c r="A783" s="150" t="s">
        <v>423</v>
      </c>
      <c r="B783" s="150">
        <v>2015</v>
      </c>
      <c r="C783" s="151">
        <v>41980</v>
      </c>
      <c r="D783" s="150" t="s">
        <v>5210</v>
      </c>
      <c r="E783" s="150" t="s">
        <v>1943</v>
      </c>
      <c r="F783" s="150">
        <v>2</v>
      </c>
      <c r="G783" s="150">
        <v>1</v>
      </c>
      <c r="H783" s="150" t="s">
        <v>5432</v>
      </c>
      <c r="I783" s="150">
        <v>137</v>
      </c>
      <c r="J783" s="150" t="s">
        <v>345</v>
      </c>
      <c r="K783" s="150" t="s">
        <v>88</v>
      </c>
      <c r="L783" s="150">
        <v>24.090410958904108</v>
      </c>
      <c r="M783" s="150">
        <v>2</v>
      </c>
      <c r="N783" s="150">
        <v>53.586944968798157</v>
      </c>
      <c r="O783" s="150">
        <v>5.0060681030086824</v>
      </c>
      <c r="P783" s="150">
        <v>38.568740659772111</v>
      </c>
      <c r="Q783" s="150">
        <v>54.086714816136073</v>
      </c>
      <c r="R783" s="150">
        <v>5.1641826605008658</v>
      </c>
      <c r="S783" s="150">
        <v>38.594166834633477</v>
      </c>
      <c r="T783" s="150">
        <v>30.526403257592591</v>
      </c>
    </row>
    <row r="784" spans="1:20" x14ac:dyDescent="0.45">
      <c r="A784" s="150" t="s">
        <v>423</v>
      </c>
      <c r="B784" s="150">
        <v>2015</v>
      </c>
      <c r="C784" s="151">
        <v>41980</v>
      </c>
      <c r="D784" s="150" t="s">
        <v>5210</v>
      </c>
      <c r="E784" s="150" t="s">
        <v>1943</v>
      </c>
      <c r="F784" s="150">
        <v>2</v>
      </c>
      <c r="G784" s="150">
        <v>2</v>
      </c>
      <c r="H784" s="150" t="s">
        <v>5432</v>
      </c>
      <c r="I784" s="150">
        <v>137</v>
      </c>
      <c r="J784" s="150" t="s">
        <v>422</v>
      </c>
      <c r="K784" s="150" t="s">
        <v>43</v>
      </c>
      <c r="L784" s="150">
        <v>23.860273972602741</v>
      </c>
      <c r="M784" s="150">
        <v>6</v>
      </c>
      <c r="N784" s="150">
        <v>34.865777031610072</v>
      </c>
      <c r="O784" s="150">
        <v>4.5095773143818736</v>
      </c>
      <c r="P784" s="150">
        <v>21.33704508846445</v>
      </c>
      <c r="Q784" s="150">
        <v>35.362535276551377</v>
      </c>
      <c r="R784" s="150">
        <v>4.6027155939612641</v>
      </c>
      <c r="S784" s="150">
        <v>21.554388494667592</v>
      </c>
      <c r="T784" s="150">
        <v>30.526403257592591</v>
      </c>
    </row>
    <row r="785" spans="1:20" x14ac:dyDescent="0.45">
      <c r="A785" s="150" t="s">
        <v>423</v>
      </c>
      <c r="B785" s="150">
        <v>2015</v>
      </c>
      <c r="C785" s="151">
        <v>41980</v>
      </c>
      <c r="D785" s="150" t="s">
        <v>5210</v>
      </c>
      <c r="E785" s="150" t="s">
        <v>1943</v>
      </c>
      <c r="F785" s="150">
        <v>2</v>
      </c>
      <c r="G785" s="150">
        <v>3</v>
      </c>
      <c r="H785" s="150" t="s">
        <v>5432</v>
      </c>
      <c r="I785" s="150">
        <v>137</v>
      </c>
      <c r="J785" s="150" t="s">
        <v>382</v>
      </c>
      <c r="K785" s="150" t="s">
        <v>49</v>
      </c>
      <c r="L785" s="150">
        <v>23.915068493150681</v>
      </c>
      <c r="M785" s="150">
        <v>23</v>
      </c>
      <c r="N785" s="150">
        <v>14.179294287554731</v>
      </c>
      <c r="O785" s="150">
        <v>4.5413548068634846</v>
      </c>
      <c r="P785" s="150">
        <v>0.5552298669642699</v>
      </c>
      <c r="Q785" s="150">
        <v>16.521602782924791</v>
      </c>
      <c r="R785" s="150">
        <v>4.5445602437347281</v>
      </c>
      <c r="S785" s="150">
        <v>2.8879220517206039</v>
      </c>
      <c r="T785" s="150">
        <v>30.526403257592591</v>
      </c>
    </row>
    <row r="786" spans="1:20" x14ac:dyDescent="0.45">
      <c r="A786" s="150" t="s">
        <v>423</v>
      </c>
      <c r="B786" s="150">
        <v>2015</v>
      </c>
      <c r="C786" s="151">
        <v>41980</v>
      </c>
      <c r="D786" s="150" t="s">
        <v>5210</v>
      </c>
      <c r="E786" s="150" t="s">
        <v>1943</v>
      </c>
      <c r="F786" s="150">
        <v>2</v>
      </c>
      <c r="G786" s="150">
        <v>4</v>
      </c>
      <c r="H786" s="150" t="s">
        <v>5432</v>
      </c>
      <c r="I786" s="150">
        <v>137</v>
      </c>
      <c r="J786" s="150" t="s">
        <v>3574</v>
      </c>
      <c r="K786" s="150" t="s">
        <v>5270</v>
      </c>
      <c r="L786" s="150">
        <v>20.046575342465751</v>
      </c>
      <c r="M786" s="150">
        <v>23</v>
      </c>
      <c r="N786" s="150">
        <v>25</v>
      </c>
      <c r="O786" s="150">
        <v>8.3333333330000006</v>
      </c>
      <c r="P786" s="150">
        <v>9.999965300266922E-10</v>
      </c>
      <c r="Q786" s="150">
        <v>21.93342213689094</v>
      </c>
      <c r="R786" s="150">
        <v>7.002790424848488</v>
      </c>
      <c r="S786" s="150">
        <v>0.92505086234547562</v>
      </c>
      <c r="T786" s="150">
        <v>30.526403257592591</v>
      </c>
    </row>
    <row r="787" spans="1:20" x14ac:dyDescent="0.45">
      <c r="A787" s="150" t="s">
        <v>423</v>
      </c>
      <c r="B787" s="150">
        <v>2015</v>
      </c>
      <c r="C787" s="151">
        <v>41980</v>
      </c>
      <c r="D787" s="150" t="s">
        <v>5210</v>
      </c>
      <c r="E787" s="150" t="s">
        <v>1943</v>
      </c>
      <c r="F787" s="150">
        <v>2</v>
      </c>
      <c r="G787" s="150">
        <v>5</v>
      </c>
      <c r="H787" s="150" t="s">
        <v>5432</v>
      </c>
      <c r="I787" s="150">
        <v>137</v>
      </c>
      <c r="J787" s="150" t="s">
        <v>388</v>
      </c>
      <c r="K787" s="150" t="s">
        <v>61</v>
      </c>
      <c r="L787" s="150">
        <v>19.67945205479452</v>
      </c>
      <c r="M787" s="150">
        <v>23</v>
      </c>
      <c r="N787" s="150">
        <v>25</v>
      </c>
      <c r="O787" s="150">
        <v>8.3333333330000006</v>
      </c>
      <c r="P787" s="150">
        <v>9.999965300266922E-10</v>
      </c>
      <c r="Q787" s="150">
        <v>18.068659169724089</v>
      </c>
      <c r="R787" s="150">
        <v>7.311943425463828</v>
      </c>
      <c r="S787" s="150">
        <v>-3.8671711066673962</v>
      </c>
      <c r="T787" s="150">
        <v>30.526403257592591</v>
      </c>
    </row>
    <row r="788" spans="1:20" x14ac:dyDescent="0.45">
      <c r="A788" s="152" t="s">
        <v>423</v>
      </c>
      <c r="B788" s="152">
        <v>2015</v>
      </c>
      <c r="C788" s="153">
        <v>41980</v>
      </c>
      <c r="D788" s="152" t="s">
        <v>5210</v>
      </c>
      <c r="E788" s="152" t="s">
        <v>1943</v>
      </c>
      <c r="F788" s="152">
        <v>3</v>
      </c>
      <c r="G788" s="152">
        <v>1</v>
      </c>
      <c r="H788" s="152" t="s">
        <v>5433</v>
      </c>
      <c r="I788" s="152">
        <v>138</v>
      </c>
      <c r="J788" s="152" t="s">
        <v>3928</v>
      </c>
      <c r="K788" s="152" t="s">
        <v>91</v>
      </c>
      <c r="L788" s="152">
        <v>31.232876712328771</v>
      </c>
      <c r="M788" s="152">
        <v>8</v>
      </c>
      <c r="N788" s="152">
        <v>42.277045211761987</v>
      </c>
      <c r="O788" s="152">
        <v>4.5046444087841273</v>
      </c>
      <c r="P788" s="152">
        <v>28.763111985409601</v>
      </c>
      <c r="Q788" s="152">
        <v>43.408851902103287</v>
      </c>
      <c r="R788" s="152">
        <v>4.6339194935685741</v>
      </c>
      <c r="S788" s="152">
        <v>29.50709342139757</v>
      </c>
      <c r="T788" s="152">
        <v>29.51865550686945</v>
      </c>
    </row>
    <row r="789" spans="1:20" x14ac:dyDescent="0.45">
      <c r="A789" s="152" t="s">
        <v>423</v>
      </c>
      <c r="B789" s="152">
        <v>2015</v>
      </c>
      <c r="C789" s="153">
        <v>41980</v>
      </c>
      <c r="D789" s="152" t="s">
        <v>5210</v>
      </c>
      <c r="E789" s="152" t="s">
        <v>1943</v>
      </c>
      <c r="F789" s="152">
        <v>3</v>
      </c>
      <c r="G789" s="152">
        <v>2</v>
      </c>
      <c r="H789" s="152" t="s">
        <v>5433</v>
      </c>
      <c r="I789" s="152">
        <v>138</v>
      </c>
      <c r="J789" s="152" t="s">
        <v>262</v>
      </c>
      <c r="K789" s="152" t="s">
        <v>46</v>
      </c>
      <c r="L789" s="152">
        <v>18.167123287671231</v>
      </c>
      <c r="M789" s="152">
        <v>23</v>
      </c>
      <c r="N789" s="152">
        <v>25</v>
      </c>
      <c r="O789" s="152">
        <v>8.3333333330000006</v>
      </c>
      <c r="P789" s="152">
        <v>9.999965300266922E-10</v>
      </c>
      <c r="Q789" s="152">
        <v>30.01061843417213</v>
      </c>
      <c r="R789" s="152">
        <v>6.994975395210667</v>
      </c>
      <c r="S789" s="152">
        <v>9.0256922485401319</v>
      </c>
      <c r="T789" s="152">
        <v>29.51865550686945</v>
      </c>
    </row>
    <row r="790" spans="1:20" x14ac:dyDescent="0.45">
      <c r="A790" s="152" t="s">
        <v>423</v>
      </c>
      <c r="B790" s="152">
        <v>2015</v>
      </c>
      <c r="C790" s="153">
        <v>41980</v>
      </c>
      <c r="D790" s="152" t="s">
        <v>5210</v>
      </c>
      <c r="E790" s="152" t="s">
        <v>1943</v>
      </c>
      <c r="F790" s="152">
        <v>3</v>
      </c>
      <c r="G790" s="152">
        <v>3</v>
      </c>
      <c r="H790" s="152" t="s">
        <v>5433</v>
      </c>
      <c r="I790" s="152">
        <v>138</v>
      </c>
      <c r="J790" s="152" t="s">
        <v>3197</v>
      </c>
      <c r="K790" s="152" t="s">
        <v>2312</v>
      </c>
      <c r="L790" s="152">
        <v>27.12054794520548</v>
      </c>
      <c r="M790" s="152">
        <v>23</v>
      </c>
      <c r="N790" s="152">
        <v>30.316232322585279</v>
      </c>
      <c r="O790" s="152">
        <v>4.3184729673457518</v>
      </c>
      <c r="P790" s="152">
        <v>17.36081342054802</v>
      </c>
      <c r="Q790" s="152">
        <v>30.0166870077278</v>
      </c>
      <c r="R790" s="152">
        <v>4.3530846664666196</v>
      </c>
      <c r="S790" s="152">
        <v>16.957433008327939</v>
      </c>
      <c r="T790" s="152">
        <v>29.51865550686945</v>
      </c>
    </row>
    <row r="791" spans="1:20" x14ac:dyDescent="0.45">
      <c r="A791" s="152" t="s">
        <v>423</v>
      </c>
      <c r="B791" s="152">
        <v>2015</v>
      </c>
      <c r="C791" s="153">
        <v>41980</v>
      </c>
      <c r="D791" s="152" t="s">
        <v>5210</v>
      </c>
      <c r="E791" s="152" t="s">
        <v>1943</v>
      </c>
      <c r="F791" s="152">
        <v>3</v>
      </c>
      <c r="G791" s="152">
        <v>4</v>
      </c>
      <c r="H791" s="152" t="s">
        <v>5433</v>
      </c>
      <c r="I791" s="152">
        <v>138</v>
      </c>
      <c r="J791" s="152" t="s">
        <v>300</v>
      </c>
      <c r="K791" s="152" t="s">
        <v>64</v>
      </c>
      <c r="L791" s="152">
        <v>22.63013698630137</v>
      </c>
      <c r="M791" s="152">
        <v>23</v>
      </c>
      <c r="N791" s="152">
        <v>25</v>
      </c>
      <c r="O791" s="152">
        <v>8.3333333330000006</v>
      </c>
      <c r="P791" s="152">
        <v>9.999965300266922E-10</v>
      </c>
      <c r="Q791" s="152">
        <v>23.391625150193821</v>
      </c>
      <c r="R791" s="152">
        <v>7.0150223053711507</v>
      </c>
      <c r="S791" s="152">
        <v>2.3465582340803688</v>
      </c>
      <c r="T791" s="152">
        <v>29.51865550686945</v>
      </c>
    </row>
    <row r="792" spans="1:20" x14ac:dyDescent="0.45">
      <c r="A792" s="152" t="s">
        <v>423</v>
      </c>
      <c r="B792" s="152">
        <v>2015</v>
      </c>
      <c r="C792" s="153">
        <v>41980</v>
      </c>
      <c r="D792" s="152" t="s">
        <v>5210</v>
      </c>
      <c r="E792" s="152" t="s">
        <v>1943</v>
      </c>
      <c r="F792" s="152">
        <v>3</v>
      </c>
      <c r="G792" s="152">
        <v>5</v>
      </c>
      <c r="H792" s="152" t="s">
        <v>5433</v>
      </c>
      <c r="I792" s="152">
        <v>138</v>
      </c>
      <c r="J792" s="152" t="s">
        <v>2942</v>
      </c>
      <c r="K792" s="152" t="s">
        <v>5224</v>
      </c>
      <c r="L792" s="152">
        <v>24.597260273972601</v>
      </c>
      <c r="M792" s="152">
        <v>23</v>
      </c>
      <c r="N792" s="152">
        <v>25</v>
      </c>
      <c r="O792" s="152">
        <v>8.3333333330000006</v>
      </c>
      <c r="P792" s="152">
        <v>9.999965300266922E-10</v>
      </c>
      <c r="Q792" s="152">
        <v>19.084236292570061</v>
      </c>
      <c r="R792" s="152">
        <v>7.3758958519828486</v>
      </c>
      <c r="S792" s="152">
        <v>-3.0434512633784898</v>
      </c>
      <c r="T792" s="152">
        <v>29.51865550686945</v>
      </c>
    </row>
    <row r="793" spans="1:20" x14ac:dyDescent="0.45">
      <c r="A793" s="154" t="s">
        <v>423</v>
      </c>
      <c r="B793" s="154">
        <v>2015</v>
      </c>
      <c r="C793" s="155">
        <v>41980</v>
      </c>
      <c r="D793" s="154" t="s">
        <v>5210</v>
      </c>
      <c r="E793" s="154" t="s">
        <v>1943</v>
      </c>
      <c r="F793" s="154">
        <v>4</v>
      </c>
      <c r="G793" s="154">
        <v>1</v>
      </c>
      <c r="H793" s="154" t="s">
        <v>5434</v>
      </c>
      <c r="I793" s="154">
        <v>139</v>
      </c>
      <c r="J793" s="154" t="s">
        <v>344</v>
      </c>
      <c r="K793" s="154" t="s">
        <v>55</v>
      </c>
      <c r="L793" s="154">
        <v>27.591780821917808</v>
      </c>
      <c r="M793" s="154">
        <v>4</v>
      </c>
      <c r="N793" s="154">
        <v>42.895456440648417</v>
      </c>
      <c r="O793" s="154">
        <v>4.5532614575714501</v>
      </c>
      <c r="P793" s="154">
        <v>29.235672067934068</v>
      </c>
      <c r="Q793" s="154">
        <v>43.94215516536277</v>
      </c>
      <c r="R793" s="154">
        <v>4.6792754934743996</v>
      </c>
      <c r="S793" s="154">
        <v>29.904328684939571</v>
      </c>
      <c r="T793" s="154">
        <v>28.434465430343909</v>
      </c>
    </row>
    <row r="794" spans="1:20" x14ac:dyDescent="0.45">
      <c r="A794" s="154" t="s">
        <v>423</v>
      </c>
      <c r="B794" s="154">
        <v>2015</v>
      </c>
      <c r="C794" s="155">
        <v>41980</v>
      </c>
      <c r="D794" s="154" t="s">
        <v>5210</v>
      </c>
      <c r="E794" s="154" t="s">
        <v>1943</v>
      </c>
      <c r="F794" s="154">
        <v>4</v>
      </c>
      <c r="G794" s="154">
        <v>2</v>
      </c>
      <c r="H794" s="154" t="s">
        <v>5434</v>
      </c>
      <c r="I794" s="154">
        <v>139</v>
      </c>
      <c r="J794" s="154" t="s">
        <v>433</v>
      </c>
      <c r="K794" s="154" t="s">
        <v>282</v>
      </c>
      <c r="L794" s="154">
        <v>22.0027397260274</v>
      </c>
      <c r="M794" s="154">
        <v>10</v>
      </c>
      <c r="N794" s="154">
        <v>30.249349364708049</v>
      </c>
      <c r="O794" s="154">
        <v>4.3239363523616516</v>
      </c>
      <c r="P794" s="154">
        <v>17.277540307623099</v>
      </c>
      <c r="Q794" s="154">
        <v>31.3125401689501</v>
      </c>
      <c r="R794" s="154">
        <v>4.3796481025002398</v>
      </c>
      <c r="S794" s="154">
        <v>18.173595861449382</v>
      </c>
      <c r="T794" s="154">
        <v>28.434465430343909</v>
      </c>
    </row>
    <row r="795" spans="1:20" x14ac:dyDescent="0.45">
      <c r="A795" s="154" t="s">
        <v>423</v>
      </c>
      <c r="B795" s="154">
        <v>2015</v>
      </c>
      <c r="C795" s="155">
        <v>41980</v>
      </c>
      <c r="D795" s="154" t="s">
        <v>5210</v>
      </c>
      <c r="E795" s="154" t="s">
        <v>1943</v>
      </c>
      <c r="F795" s="154">
        <v>4</v>
      </c>
      <c r="G795" s="154">
        <v>3</v>
      </c>
      <c r="H795" s="154" t="s">
        <v>5434</v>
      </c>
      <c r="I795" s="154">
        <v>139</v>
      </c>
      <c r="J795" s="154" t="s">
        <v>3916</v>
      </c>
      <c r="K795" s="154" t="s">
        <v>5246</v>
      </c>
      <c r="L795" s="154">
        <v>21.82191780821918</v>
      </c>
      <c r="M795" s="154">
        <v>23</v>
      </c>
      <c r="N795" s="154">
        <v>25</v>
      </c>
      <c r="O795" s="154">
        <v>8.3333333330000006</v>
      </c>
      <c r="P795" s="154">
        <v>9.999965300266922E-10</v>
      </c>
      <c r="Q795" s="154">
        <v>26.18036269792692</v>
      </c>
      <c r="R795" s="154">
        <v>6.9333624481797669</v>
      </c>
      <c r="S795" s="154">
        <v>5.3802753533876206</v>
      </c>
      <c r="T795" s="154">
        <v>28.434465430343909</v>
      </c>
    </row>
    <row r="796" spans="1:20" x14ac:dyDescent="0.45">
      <c r="A796" s="154" t="s">
        <v>423</v>
      </c>
      <c r="B796" s="154">
        <v>2015</v>
      </c>
      <c r="C796" s="155">
        <v>41980</v>
      </c>
      <c r="D796" s="154" t="s">
        <v>5210</v>
      </c>
      <c r="E796" s="154" t="s">
        <v>1943</v>
      </c>
      <c r="F796" s="154">
        <v>4</v>
      </c>
      <c r="G796" s="154">
        <v>4</v>
      </c>
      <c r="H796" s="154" t="s">
        <v>5434</v>
      </c>
      <c r="I796" s="154">
        <v>139</v>
      </c>
      <c r="J796" s="154" t="s">
        <v>362</v>
      </c>
      <c r="K796" s="154" t="s">
        <v>363</v>
      </c>
      <c r="L796" s="154">
        <v>22.887671232876709</v>
      </c>
      <c r="M796" s="154">
        <v>3</v>
      </c>
      <c r="N796" s="154">
        <v>25.633148668064461</v>
      </c>
      <c r="O796" s="154">
        <v>5.9099287416506918</v>
      </c>
      <c r="P796" s="154">
        <v>7.9033624431123846</v>
      </c>
      <c r="Q796" s="154">
        <v>23.985265234029161</v>
      </c>
      <c r="R796" s="154">
        <v>5.5238913807506753</v>
      </c>
      <c r="S796" s="154">
        <v>7.4135910917771346</v>
      </c>
      <c r="T796" s="154">
        <v>28.434465430343909</v>
      </c>
    </row>
    <row r="797" spans="1:20" x14ac:dyDescent="0.45">
      <c r="A797" s="154" t="s">
        <v>423</v>
      </c>
      <c r="B797" s="154">
        <v>2015</v>
      </c>
      <c r="C797" s="155">
        <v>41980</v>
      </c>
      <c r="D797" s="154" t="s">
        <v>5210</v>
      </c>
      <c r="E797" s="154" t="s">
        <v>1943</v>
      </c>
      <c r="F797" s="154">
        <v>4</v>
      </c>
      <c r="G797" s="154">
        <v>5</v>
      </c>
      <c r="H797" s="154" t="s">
        <v>5434</v>
      </c>
      <c r="I797" s="154">
        <v>139</v>
      </c>
      <c r="J797" s="154" t="s">
        <v>3075</v>
      </c>
      <c r="K797" s="154" t="s">
        <v>121</v>
      </c>
      <c r="L797" s="154">
        <v>32.747945205479454</v>
      </c>
      <c r="M797" s="154">
        <v>23</v>
      </c>
      <c r="N797" s="154">
        <v>18.394372678298641</v>
      </c>
      <c r="O797" s="154">
        <v>6.157349864064579</v>
      </c>
      <c r="P797" s="154">
        <v>-7.7676913895093236E-2</v>
      </c>
      <c r="Q797" s="154">
        <v>15.700101263591421</v>
      </c>
      <c r="R797" s="154">
        <v>5.8978248095121053</v>
      </c>
      <c r="S797" s="154">
        <v>-1.993373164944892</v>
      </c>
      <c r="T797" s="154">
        <v>28.434465430343909</v>
      </c>
    </row>
    <row r="798" spans="1:20" x14ac:dyDescent="0.45">
      <c r="A798" s="156" t="s">
        <v>423</v>
      </c>
      <c r="B798" s="156">
        <v>2015</v>
      </c>
      <c r="C798" s="157">
        <v>41980</v>
      </c>
      <c r="D798" s="156" t="s">
        <v>5210</v>
      </c>
      <c r="E798" s="156" t="s">
        <v>1943</v>
      </c>
      <c r="F798" s="156">
        <v>5</v>
      </c>
      <c r="G798" s="156">
        <v>1</v>
      </c>
      <c r="H798" s="156" t="s">
        <v>5435</v>
      </c>
      <c r="I798" s="156">
        <v>140</v>
      </c>
      <c r="J798" s="156" t="s">
        <v>574</v>
      </c>
      <c r="K798" s="156" t="s">
        <v>99</v>
      </c>
      <c r="L798" s="156">
        <v>32.005479452054793</v>
      </c>
      <c r="M798" s="156">
        <v>7</v>
      </c>
      <c r="N798" s="156">
        <v>39.207334704770453</v>
      </c>
      <c r="O798" s="156">
        <v>4.519294638141349</v>
      </c>
      <c r="P798" s="156">
        <v>25.6494507903464</v>
      </c>
      <c r="Q798" s="156">
        <v>40.433497730967787</v>
      </c>
      <c r="R798" s="156">
        <v>4.6245872600433424</v>
      </c>
      <c r="S798" s="156">
        <v>26.559735950837759</v>
      </c>
      <c r="T798" s="156">
        <v>27.820802330214299</v>
      </c>
    </row>
    <row r="799" spans="1:20" x14ac:dyDescent="0.45">
      <c r="A799" s="156" t="s">
        <v>423</v>
      </c>
      <c r="B799" s="156">
        <v>2015</v>
      </c>
      <c r="C799" s="157">
        <v>41980</v>
      </c>
      <c r="D799" s="156" t="s">
        <v>5210</v>
      </c>
      <c r="E799" s="156" t="s">
        <v>1943</v>
      </c>
      <c r="F799" s="156">
        <v>5</v>
      </c>
      <c r="G799" s="156">
        <v>2</v>
      </c>
      <c r="H799" s="156" t="s">
        <v>5435</v>
      </c>
      <c r="I799" s="156">
        <v>140</v>
      </c>
      <c r="J799" s="156" t="s">
        <v>4959</v>
      </c>
      <c r="K799" s="156" t="s">
        <v>5228</v>
      </c>
      <c r="L799" s="156">
        <v>24.06575342465753</v>
      </c>
      <c r="M799" s="156">
        <v>5</v>
      </c>
      <c r="N799" s="156">
        <v>26.211715126071152</v>
      </c>
      <c r="O799" s="156">
        <v>4.4206742722006442</v>
      </c>
      <c r="P799" s="156">
        <v>12.949692309469221</v>
      </c>
      <c r="Q799" s="156">
        <v>27.82450250259976</v>
      </c>
      <c r="R799" s="156">
        <v>4.4176540964867028</v>
      </c>
      <c r="S799" s="156">
        <v>14.571540213139659</v>
      </c>
      <c r="T799" s="156">
        <v>27.820802330214299</v>
      </c>
    </row>
    <row r="800" spans="1:20" x14ac:dyDescent="0.45">
      <c r="A800" s="156" t="s">
        <v>423</v>
      </c>
      <c r="B800" s="156">
        <v>2015</v>
      </c>
      <c r="C800" s="157">
        <v>41980</v>
      </c>
      <c r="D800" s="156" t="s">
        <v>5210</v>
      </c>
      <c r="E800" s="156" t="s">
        <v>1943</v>
      </c>
      <c r="F800" s="156">
        <v>5</v>
      </c>
      <c r="G800" s="156">
        <v>3</v>
      </c>
      <c r="H800" s="156" t="s">
        <v>5435</v>
      </c>
      <c r="I800" s="156">
        <v>140</v>
      </c>
      <c r="J800" s="156" t="s">
        <v>4387</v>
      </c>
      <c r="K800" s="156" t="s">
        <v>5221</v>
      </c>
      <c r="L800" s="156">
        <v>22.594520547945201</v>
      </c>
      <c r="M800" s="156">
        <v>23</v>
      </c>
      <c r="N800" s="156">
        <v>19.6266870386041</v>
      </c>
      <c r="O800" s="156">
        <v>6.1970247249647263</v>
      </c>
      <c r="P800" s="156">
        <v>1.035612863709918</v>
      </c>
      <c r="Q800" s="156">
        <v>22.235946556204869</v>
      </c>
      <c r="R800" s="156">
        <v>5.6021105126023398</v>
      </c>
      <c r="S800" s="156">
        <v>5.4296150183978504</v>
      </c>
      <c r="T800" s="156">
        <v>27.820802330214299</v>
      </c>
    </row>
    <row r="801" spans="1:20" x14ac:dyDescent="0.45">
      <c r="A801" s="156" t="s">
        <v>423</v>
      </c>
      <c r="B801" s="156">
        <v>2015</v>
      </c>
      <c r="C801" s="157">
        <v>41980</v>
      </c>
      <c r="D801" s="156" t="s">
        <v>5210</v>
      </c>
      <c r="E801" s="156" t="s">
        <v>1943</v>
      </c>
      <c r="F801" s="156">
        <v>5</v>
      </c>
      <c r="G801" s="156">
        <v>4</v>
      </c>
      <c r="H801" s="156" t="s">
        <v>5435</v>
      </c>
      <c r="I801" s="156">
        <v>140</v>
      </c>
      <c r="J801" s="156" t="s">
        <v>414</v>
      </c>
      <c r="K801" s="156" t="s">
        <v>265</v>
      </c>
      <c r="L801" s="156">
        <v>25.756164383561639</v>
      </c>
      <c r="M801" s="156">
        <v>23</v>
      </c>
      <c r="N801" s="156">
        <v>36.163146969488871</v>
      </c>
      <c r="O801" s="156">
        <v>4.33942291919056</v>
      </c>
      <c r="P801" s="156">
        <v>23.144878211917192</v>
      </c>
      <c r="Q801" s="156">
        <v>33.298326154837213</v>
      </c>
      <c r="R801" s="156">
        <v>4.3442757054461323</v>
      </c>
      <c r="S801" s="156">
        <v>20.26549903849882</v>
      </c>
      <c r="T801" s="156">
        <v>27.820802330214299</v>
      </c>
    </row>
    <row r="802" spans="1:20" x14ac:dyDescent="0.45">
      <c r="A802" s="156" t="s">
        <v>423</v>
      </c>
      <c r="B802" s="156">
        <v>2015</v>
      </c>
      <c r="C802" s="157">
        <v>41980</v>
      </c>
      <c r="D802" s="156" t="s">
        <v>5210</v>
      </c>
      <c r="E802" s="156" t="s">
        <v>1943</v>
      </c>
      <c r="F802" s="156">
        <v>5</v>
      </c>
      <c r="G802" s="156">
        <v>5</v>
      </c>
      <c r="H802" s="156" t="s">
        <v>5435</v>
      </c>
      <c r="I802" s="156">
        <v>140</v>
      </c>
      <c r="J802" s="156" t="s">
        <v>4874</v>
      </c>
      <c r="K802" s="156" t="s">
        <v>143</v>
      </c>
      <c r="L802" s="156">
        <v>24.597260273972601</v>
      </c>
      <c r="M802" s="156">
        <v>23</v>
      </c>
      <c r="N802" s="156">
        <v>17.895127812136941</v>
      </c>
      <c r="O802" s="156">
        <v>4.5787145951403323</v>
      </c>
      <c r="P802" s="156">
        <v>4.1589840267159417</v>
      </c>
      <c r="Q802" s="156">
        <v>16.558622237820799</v>
      </c>
      <c r="R802" s="156">
        <v>4.6615776746081528</v>
      </c>
      <c r="S802" s="156">
        <v>2.5738892139963419</v>
      </c>
      <c r="T802" s="156">
        <v>27.820802330214299</v>
      </c>
    </row>
    <row r="803" spans="1:20" x14ac:dyDescent="0.45">
      <c r="A803" s="158" t="s">
        <v>423</v>
      </c>
      <c r="B803" s="158">
        <v>2015</v>
      </c>
      <c r="C803" s="159">
        <v>41980</v>
      </c>
      <c r="D803" s="158" t="s">
        <v>5210</v>
      </c>
      <c r="E803" s="158" t="s">
        <v>1943</v>
      </c>
      <c r="F803" s="158">
        <v>6</v>
      </c>
      <c r="G803" s="158">
        <v>1</v>
      </c>
      <c r="H803" s="158" t="s">
        <v>5436</v>
      </c>
      <c r="I803" s="158">
        <v>141</v>
      </c>
      <c r="J803" s="158" t="s">
        <v>3991</v>
      </c>
      <c r="K803" s="158" t="s">
        <v>5227</v>
      </c>
      <c r="L803" s="158">
        <v>23.298630136986301</v>
      </c>
      <c r="M803" s="158">
        <v>9</v>
      </c>
      <c r="N803" s="158">
        <v>27.08128992321582</v>
      </c>
      <c r="O803" s="158">
        <v>4.3494197676741351</v>
      </c>
      <c r="P803" s="158">
        <v>14.03303062019341</v>
      </c>
      <c r="Q803" s="158">
        <v>30.054289882741561</v>
      </c>
      <c r="R803" s="158">
        <v>4.389423516885655</v>
      </c>
      <c r="S803" s="158">
        <v>16.886019332084601</v>
      </c>
      <c r="T803" s="158">
        <v>29.390900686508171</v>
      </c>
    </row>
    <row r="804" spans="1:20" x14ac:dyDescent="0.45">
      <c r="A804" s="158" t="s">
        <v>423</v>
      </c>
      <c r="B804" s="158">
        <v>2015</v>
      </c>
      <c r="C804" s="159">
        <v>41980</v>
      </c>
      <c r="D804" s="158" t="s">
        <v>5210</v>
      </c>
      <c r="E804" s="158" t="s">
        <v>1943</v>
      </c>
      <c r="F804" s="158">
        <v>6</v>
      </c>
      <c r="G804" s="158">
        <v>2</v>
      </c>
      <c r="H804" s="158" t="s">
        <v>5436</v>
      </c>
      <c r="I804" s="158">
        <v>141</v>
      </c>
      <c r="J804" s="158" t="s">
        <v>2535</v>
      </c>
      <c r="K804" s="158" t="s">
        <v>5267</v>
      </c>
      <c r="L804" s="158">
        <v>24.93972602739726</v>
      </c>
      <c r="M804" s="158">
        <v>23</v>
      </c>
      <c r="N804" s="158">
        <v>31.051006300351581</v>
      </c>
      <c r="O804" s="158">
        <v>4.3427058808845693</v>
      </c>
      <c r="P804" s="158">
        <v>18.02288865769787</v>
      </c>
      <c r="Q804" s="158">
        <v>31.888241295086001</v>
      </c>
      <c r="R804" s="158">
        <v>4.3259602878233192</v>
      </c>
      <c r="S804" s="158">
        <v>18.910360431616041</v>
      </c>
      <c r="T804" s="158">
        <v>29.390900686508171</v>
      </c>
    </row>
    <row r="805" spans="1:20" x14ac:dyDescent="0.45">
      <c r="A805" s="158" t="s">
        <v>423</v>
      </c>
      <c r="B805" s="158">
        <v>2015</v>
      </c>
      <c r="C805" s="159">
        <v>41980</v>
      </c>
      <c r="D805" s="158" t="s">
        <v>5210</v>
      </c>
      <c r="E805" s="158" t="s">
        <v>1943</v>
      </c>
      <c r="F805" s="158">
        <v>6</v>
      </c>
      <c r="G805" s="158">
        <v>3</v>
      </c>
      <c r="H805" s="158" t="s">
        <v>5436</v>
      </c>
      <c r="I805" s="158">
        <v>141</v>
      </c>
      <c r="J805" s="158" t="s">
        <v>3377</v>
      </c>
      <c r="K805" s="158" t="s">
        <v>251</v>
      </c>
      <c r="L805" s="158">
        <v>29.243835616438361</v>
      </c>
      <c r="M805" s="158">
        <v>11</v>
      </c>
      <c r="N805" s="158">
        <v>34.912071464880427</v>
      </c>
      <c r="O805" s="158">
        <v>4.6740598571954459</v>
      </c>
      <c r="P805" s="158">
        <v>20.889891893294099</v>
      </c>
      <c r="Q805" s="158">
        <v>33.793305342611838</v>
      </c>
      <c r="R805" s="158">
        <v>4.5562601441573136</v>
      </c>
      <c r="S805" s="158">
        <v>20.1245249101399</v>
      </c>
      <c r="T805" s="158">
        <v>29.390900686508171</v>
      </c>
    </row>
    <row r="806" spans="1:20" x14ac:dyDescent="0.45">
      <c r="A806" s="158" t="s">
        <v>423</v>
      </c>
      <c r="B806" s="158">
        <v>2015</v>
      </c>
      <c r="C806" s="159">
        <v>41980</v>
      </c>
      <c r="D806" s="158" t="s">
        <v>5210</v>
      </c>
      <c r="E806" s="158" t="s">
        <v>1943</v>
      </c>
      <c r="F806" s="158">
        <v>6</v>
      </c>
      <c r="G806" s="158">
        <v>4</v>
      </c>
      <c r="H806" s="158" t="s">
        <v>5436</v>
      </c>
      <c r="I806" s="158">
        <v>141</v>
      </c>
      <c r="J806" s="158" t="s">
        <v>4763</v>
      </c>
      <c r="K806" s="158" t="s">
        <v>5229</v>
      </c>
      <c r="L806" s="158">
        <v>25.80821917808219</v>
      </c>
      <c r="M806" s="158">
        <v>23</v>
      </c>
      <c r="N806" s="158">
        <v>28.17123916353675</v>
      </c>
      <c r="O806" s="158">
        <v>4.5019549870595483</v>
      </c>
      <c r="P806" s="158">
        <v>14.665374202358111</v>
      </c>
      <c r="Q806" s="158">
        <v>27.272141833142278</v>
      </c>
      <c r="R806" s="158">
        <v>4.4573049914944676</v>
      </c>
      <c r="S806" s="158">
        <v>13.90022685865887</v>
      </c>
      <c r="T806" s="158">
        <v>29.390900686508171</v>
      </c>
    </row>
    <row r="807" spans="1:20" x14ac:dyDescent="0.45">
      <c r="A807" s="158" t="s">
        <v>423</v>
      </c>
      <c r="B807" s="158">
        <v>2015</v>
      </c>
      <c r="C807" s="159">
        <v>41980</v>
      </c>
      <c r="D807" s="158" t="s">
        <v>5210</v>
      </c>
      <c r="E807" s="158" t="s">
        <v>1943</v>
      </c>
      <c r="F807" s="158">
        <v>6</v>
      </c>
      <c r="G807" s="158">
        <v>5</v>
      </c>
      <c r="H807" s="158" t="s">
        <v>5436</v>
      </c>
      <c r="I807" s="158">
        <v>141</v>
      </c>
      <c r="J807" s="158" t="s">
        <v>359</v>
      </c>
      <c r="K807" s="158" t="s">
        <v>43</v>
      </c>
      <c r="L807" s="158">
        <v>24.010958904109589</v>
      </c>
      <c r="M807" s="158">
        <v>12</v>
      </c>
      <c r="N807" s="158">
        <v>25.738896580556261</v>
      </c>
      <c r="O807" s="158">
        <v>4.7933329025231934</v>
      </c>
      <c r="P807" s="158">
        <v>11.35889787298669</v>
      </c>
      <c r="Q807" s="158">
        <v>23.39542131260249</v>
      </c>
      <c r="R807" s="158">
        <v>4.7749956414051598</v>
      </c>
      <c r="S807" s="158">
        <v>9.0704343883870138</v>
      </c>
      <c r="T807" s="158">
        <v>29.390900686508171</v>
      </c>
    </row>
    <row r="808" spans="1:20" x14ac:dyDescent="0.45">
      <c r="A808" s="130" t="s">
        <v>423</v>
      </c>
      <c r="B808" s="130">
        <v>2015</v>
      </c>
      <c r="C808" s="131">
        <v>41980</v>
      </c>
      <c r="D808" s="130" t="s">
        <v>5210</v>
      </c>
      <c r="E808" s="130" t="s">
        <v>5233</v>
      </c>
      <c r="F808" s="130">
        <v>1</v>
      </c>
      <c r="G808" s="130">
        <v>1</v>
      </c>
      <c r="H808" s="130" t="s">
        <v>5437</v>
      </c>
      <c r="I808" s="130">
        <v>142</v>
      </c>
      <c r="J808" s="130" t="s">
        <v>3377</v>
      </c>
      <c r="K808" s="130" t="s">
        <v>251</v>
      </c>
      <c r="L808" s="130">
        <v>29.243835616438361</v>
      </c>
      <c r="M808" s="130">
        <v>11</v>
      </c>
      <c r="N808" s="130">
        <v>33.793305342611838</v>
      </c>
      <c r="O808" s="130">
        <v>4.5562601441573136</v>
      </c>
      <c r="P808" s="130">
        <v>20.1245249101399</v>
      </c>
      <c r="Q808" s="130">
        <v>34.779325346156483</v>
      </c>
      <c r="R808" s="130">
        <v>4.702158165440899</v>
      </c>
      <c r="S808" s="130">
        <v>20.672850849833779</v>
      </c>
      <c r="T808" s="130">
        <v>26.372263259254481</v>
      </c>
    </row>
    <row r="809" spans="1:20" x14ac:dyDescent="0.45">
      <c r="A809" s="130" t="s">
        <v>423</v>
      </c>
      <c r="B809" s="130">
        <v>2015</v>
      </c>
      <c r="C809" s="131">
        <v>41980</v>
      </c>
      <c r="D809" s="130" t="s">
        <v>5210</v>
      </c>
      <c r="E809" s="130" t="s">
        <v>5233</v>
      </c>
      <c r="F809" s="130">
        <v>1</v>
      </c>
      <c r="G809" s="130">
        <v>2</v>
      </c>
      <c r="H809" s="130" t="s">
        <v>5437</v>
      </c>
      <c r="I809" s="130">
        <v>142</v>
      </c>
      <c r="J809" s="130" t="s">
        <v>368</v>
      </c>
      <c r="K809" s="130" t="s">
        <v>131</v>
      </c>
      <c r="L809" s="130">
        <v>26.389041095890409</v>
      </c>
      <c r="M809" s="130">
        <v>23</v>
      </c>
      <c r="N809" s="130">
        <v>23.390062298260681</v>
      </c>
      <c r="O809" s="130">
        <v>4.4229783136447018</v>
      </c>
      <c r="P809" s="130">
        <v>10.12112735732657</v>
      </c>
      <c r="Q809" s="130">
        <v>23.784739184656761</v>
      </c>
      <c r="R809" s="130">
        <v>4.5155489538620124</v>
      </c>
      <c r="S809" s="130">
        <v>10.23809232307072</v>
      </c>
      <c r="T809" s="130">
        <v>26.372263259254481</v>
      </c>
    </row>
    <row r="810" spans="1:20" x14ac:dyDescent="0.45">
      <c r="A810" s="130" t="s">
        <v>423</v>
      </c>
      <c r="B810" s="130">
        <v>2015</v>
      </c>
      <c r="C810" s="131">
        <v>41980</v>
      </c>
      <c r="D810" s="130" t="s">
        <v>5210</v>
      </c>
      <c r="E810" s="130" t="s">
        <v>5233</v>
      </c>
      <c r="F810" s="130">
        <v>1</v>
      </c>
      <c r="G810" s="130">
        <v>3</v>
      </c>
      <c r="H810" s="130" t="s">
        <v>5437</v>
      </c>
      <c r="I810" s="130">
        <v>142</v>
      </c>
      <c r="J810" s="130" t="s">
        <v>3574</v>
      </c>
      <c r="K810" s="130" t="s">
        <v>5270</v>
      </c>
      <c r="L810" s="130">
        <v>20.046575342465751</v>
      </c>
      <c r="M810" s="130">
        <v>23</v>
      </c>
      <c r="N810" s="130">
        <v>21.93342213689094</v>
      </c>
      <c r="O810" s="130">
        <v>7.002790424848488</v>
      </c>
      <c r="P810" s="130">
        <v>0.92505086234547562</v>
      </c>
      <c r="Q810" s="130">
        <v>18.86801357799623</v>
      </c>
      <c r="R810" s="130">
        <v>6.5988733707556104</v>
      </c>
      <c r="S810" s="130">
        <v>-0.92860653427059603</v>
      </c>
      <c r="T810" s="130">
        <v>26.372263259254481</v>
      </c>
    </row>
    <row r="811" spans="1:20" x14ac:dyDescent="0.45">
      <c r="A811" s="150" t="s">
        <v>423</v>
      </c>
      <c r="B811" s="150">
        <v>2015</v>
      </c>
      <c r="C811" s="151">
        <v>41980</v>
      </c>
      <c r="D811" s="150" t="s">
        <v>5210</v>
      </c>
      <c r="E811" s="150" t="s">
        <v>5233</v>
      </c>
      <c r="F811" s="150">
        <v>2</v>
      </c>
      <c r="G811" s="150">
        <v>1</v>
      </c>
      <c r="H811" s="150" t="s">
        <v>5438</v>
      </c>
      <c r="I811" s="150">
        <v>143</v>
      </c>
      <c r="J811" s="150" t="s">
        <v>422</v>
      </c>
      <c r="K811" s="150" t="s">
        <v>43</v>
      </c>
      <c r="L811" s="150">
        <v>23.860273972602741</v>
      </c>
      <c r="M811" s="150">
        <v>6</v>
      </c>
      <c r="N811" s="150">
        <v>35.362535276551377</v>
      </c>
      <c r="O811" s="150">
        <v>4.6027155939612641</v>
      </c>
      <c r="P811" s="150">
        <v>21.554388494667592</v>
      </c>
      <c r="Q811" s="150">
        <v>36.453319646847952</v>
      </c>
      <c r="R811" s="150">
        <v>4.7226823367897142</v>
      </c>
      <c r="S811" s="150">
        <v>22.285272636478808</v>
      </c>
      <c r="T811" s="150">
        <v>24.9293829169109</v>
      </c>
    </row>
    <row r="812" spans="1:20" x14ac:dyDescent="0.45">
      <c r="A812" s="150" t="s">
        <v>423</v>
      </c>
      <c r="B812" s="150">
        <v>2015</v>
      </c>
      <c r="C812" s="151">
        <v>41980</v>
      </c>
      <c r="D812" s="150" t="s">
        <v>5210</v>
      </c>
      <c r="E812" s="150" t="s">
        <v>5233</v>
      </c>
      <c r="F812" s="150">
        <v>2</v>
      </c>
      <c r="G812" s="150">
        <v>2</v>
      </c>
      <c r="H812" s="150" t="s">
        <v>5438</v>
      </c>
      <c r="I812" s="150">
        <v>143</v>
      </c>
      <c r="J812" s="150" t="s">
        <v>4387</v>
      </c>
      <c r="K812" s="150" t="s">
        <v>5221</v>
      </c>
      <c r="L812" s="150">
        <v>22.594520547945201</v>
      </c>
      <c r="M812" s="150">
        <v>23</v>
      </c>
      <c r="N812" s="150">
        <v>22.235946556204869</v>
      </c>
      <c r="O812" s="150">
        <v>5.6021105126023398</v>
      </c>
      <c r="P812" s="150">
        <v>5.4296150183978504</v>
      </c>
      <c r="Q812" s="150">
        <v>23.924179452173039</v>
      </c>
      <c r="R812" s="150">
        <v>5.3378953185159359</v>
      </c>
      <c r="S812" s="150">
        <v>7.9104934966252287</v>
      </c>
      <c r="T812" s="150">
        <v>24.9293829169109</v>
      </c>
    </row>
    <row r="813" spans="1:20" x14ac:dyDescent="0.45">
      <c r="A813" s="150" t="s">
        <v>423</v>
      </c>
      <c r="B813" s="150">
        <v>2015</v>
      </c>
      <c r="C813" s="151">
        <v>41980</v>
      </c>
      <c r="D813" s="150" t="s">
        <v>5210</v>
      </c>
      <c r="E813" s="150" t="s">
        <v>5233</v>
      </c>
      <c r="F813" s="150">
        <v>2</v>
      </c>
      <c r="G813" s="150">
        <v>3</v>
      </c>
      <c r="H813" s="150" t="s">
        <v>5438</v>
      </c>
      <c r="I813" s="150">
        <v>143</v>
      </c>
      <c r="J813" s="150" t="s">
        <v>3505</v>
      </c>
      <c r="K813" s="150" t="s">
        <v>5260</v>
      </c>
      <c r="L813" s="150">
        <v>34.542465753424658</v>
      </c>
      <c r="M813" s="150">
        <v>23</v>
      </c>
      <c r="N813" s="150">
        <v>23.03481354231727</v>
      </c>
      <c r="O813" s="150">
        <v>4.9206134218775466</v>
      </c>
      <c r="P813" s="150">
        <v>8.2729732766846311</v>
      </c>
      <c r="Q813" s="150">
        <v>22.288175779984559</v>
      </c>
      <c r="R813" s="150">
        <v>4.8387848465432057</v>
      </c>
      <c r="S813" s="150">
        <v>7.7718212403549387</v>
      </c>
      <c r="T813" s="150">
        <v>24.9293829169109</v>
      </c>
    </row>
    <row r="814" spans="1:20" x14ac:dyDescent="0.45">
      <c r="A814" s="150" t="s">
        <v>423</v>
      </c>
      <c r="B814" s="150">
        <v>2015</v>
      </c>
      <c r="C814" s="151">
        <v>41980</v>
      </c>
      <c r="D814" s="150" t="s">
        <v>5210</v>
      </c>
      <c r="E814" s="150" t="s">
        <v>5233</v>
      </c>
      <c r="F814" s="150">
        <v>2</v>
      </c>
      <c r="G814" s="150">
        <v>4</v>
      </c>
      <c r="H814" s="150" t="s">
        <v>5438</v>
      </c>
      <c r="I814" s="150">
        <v>143</v>
      </c>
      <c r="J814" s="150" t="s">
        <v>2942</v>
      </c>
      <c r="K814" s="150" t="s">
        <v>5224</v>
      </c>
      <c r="L814" s="150">
        <v>24.597260273972601</v>
      </c>
      <c r="M814" s="150">
        <v>23</v>
      </c>
      <c r="N814" s="150">
        <v>19.084236292570061</v>
      </c>
      <c r="O814" s="150">
        <v>7.3758958519828486</v>
      </c>
      <c r="P814" s="150">
        <v>-3.0434512633784898</v>
      </c>
      <c r="Q814" s="150">
        <v>15.25572816394577</v>
      </c>
      <c r="R814" s="150">
        <v>6.7916155618033409</v>
      </c>
      <c r="S814" s="150">
        <v>-5.1191185214642552</v>
      </c>
      <c r="T814" s="150">
        <v>24.9293829169109</v>
      </c>
    </row>
    <row r="815" spans="1:20" x14ac:dyDescent="0.45">
      <c r="A815" s="152" t="s">
        <v>423</v>
      </c>
      <c r="B815" s="152">
        <v>2015</v>
      </c>
      <c r="C815" s="153">
        <v>41980</v>
      </c>
      <c r="D815" s="152" t="s">
        <v>5210</v>
      </c>
      <c r="E815" s="152" t="s">
        <v>5233</v>
      </c>
      <c r="F815" s="152">
        <v>3</v>
      </c>
      <c r="G815" s="152">
        <v>1</v>
      </c>
      <c r="H815" s="152" t="s">
        <v>5439</v>
      </c>
      <c r="I815" s="152">
        <v>144</v>
      </c>
      <c r="J815" s="152" t="s">
        <v>359</v>
      </c>
      <c r="K815" s="152" t="s">
        <v>43</v>
      </c>
      <c r="L815" s="152">
        <v>24.010958904109589</v>
      </c>
      <c r="M815" s="152">
        <v>12</v>
      </c>
      <c r="N815" s="152">
        <v>23.39542131260249</v>
      </c>
      <c r="O815" s="152">
        <v>4.7749956414051598</v>
      </c>
      <c r="P815" s="152">
        <v>9.0704343883870138</v>
      </c>
      <c r="Q815" s="152">
        <v>26.86135890462393</v>
      </c>
      <c r="R815" s="152">
        <v>4.7396319886334268</v>
      </c>
      <c r="S815" s="152">
        <v>12.64246293872365</v>
      </c>
      <c r="T815" s="152">
        <v>28.22118214988469</v>
      </c>
    </row>
    <row r="816" spans="1:20" x14ac:dyDescent="0.45">
      <c r="A816" s="152" t="s">
        <v>423</v>
      </c>
      <c r="B816" s="152">
        <v>2015</v>
      </c>
      <c r="C816" s="153">
        <v>41980</v>
      </c>
      <c r="D816" s="152" t="s">
        <v>5210</v>
      </c>
      <c r="E816" s="152" t="s">
        <v>5233</v>
      </c>
      <c r="F816" s="152">
        <v>3</v>
      </c>
      <c r="G816" s="152">
        <v>2</v>
      </c>
      <c r="H816" s="152" t="s">
        <v>5439</v>
      </c>
      <c r="I816" s="152">
        <v>144</v>
      </c>
      <c r="J816" s="152" t="s">
        <v>414</v>
      </c>
      <c r="K816" s="152" t="s">
        <v>265</v>
      </c>
      <c r="L816" s="152">
        <v>25.756164383561639</v>
      </c>
      <c r="M816" s="152">
        <v>23</v>
      </c>
      <c r="N816" s="152">
        <v>33.298326154837213</v>
      </c>
      <c r="O816" s="152">
        <v>4.3442757054461323</v>
      </c>
      <c r="P816" s="152">
        <v>20.26549903849882</v>
      </c>
      <c r="Q816" s="152">
        <v>32.927490585648577</v>
      </c>
      <c r="R816" s="152">
        <v>4.3670652521785698</v>
      </c>
      <c r="S816" s="152">
        <v>19.826294829112872</v>
      </c>
      <c r="T816" s="152">
        <v>28.22118214988469</v>
      </c>
    </row>
    <row r="817" spans="1:20" x14ac:dyDescent="0.45">
      <c r="A817" s="152" t="s">
        <v>423</v>
      </c>
      <c r="B817" s="152">
        <v>2015</v>
      </c>
      <c r="C817" s="153">
        <v>41980</v>
      </c>
      <c r="D817" s="152" t="s">
        <v>5210</v>
      </c>
      <c r="E817" s="152" t="s">
        <v>5233</v>
      </c>
      <c r="F817" s="152">
        <v>3</v>
      </c>
      <c r="G817" s="152">
        <v>3</v>
      </c>
      <c r="H817" s="152" t="s">
        <v>5439</v>
      </c>
      <c r="I817" s="152">
        <v>144</v>
      </c>
      <c r="J817" s="152" t="s">
        <v>262</v>
      </c>
      <c r="K817" s="152" t="s">
        <v>46</v>
      </c>
      <c r="L817" s="152">
        <v>18.167123287671231</v>
      </c>
      <c r="M817" s="152">
        <v>23</v>
      </c>
      <c r="N817" s="152">
        <v>30.01061843417213</v>
      </c>
      <c r="O817" s="152">
        <v>6.994975395210667</v>
      </c>
      <c r="P817" s="152">
        <v>9.0256922485401319</v>
      </c>
      <c r="Q817" s="152">
        <v>28.01390549713841</v>
      </c>
      <c r="R817" s="152">
        <v>6.2031333140848082</v>
      </c>
      <c r="S817" s="152">
        <v>9.4045055548839898</v>
      </c>
      <c r="T817" s="152">
        <v>28.22118214988469</v>
      </c>
    </row>
    <row r="818" spans="1:20" x14ac:dyDescent="0.45">
      <c r="A818" s="152" t="s">
        <v>423</v>
      </c>
      <c r="B818" s="152">
        <v>2015</v>
      </c>
      <c r="C818" s="153">
        <v>41980</v>
      </c>
      <c r="D818" s="152" t="s">
        <v>5210</v>
      </c>
      <c r="E818" s="152" t="s">
        <v>5233</v>
      </c>
      <c r="F818" s="152">
        <v>3</v>
      </c>
      <c r="G818" s="152">
        <v>4</v>
      </c>
      <c r="H818" s="152" t="s">
        <v>5439</v>
      </c>
      <c r="I818" s="152">
        <v>144</v>
      </c>
      <c r="J818" s="152" t="s">
        <v>3916</v>
      </c>
      <c r="K818" s="152" t="s">
        <v>5246</v>
      </c>
      <c r="L818" s="152">
        <v>21.82191780821918</v>
      </c>
      <c r="M818" s="152">
        <v>23</v>
      </c>
      <c r="N818" s="152">
        <v>26.18036269792692</v>
      </c>
      <c r="O818" s="152">
        <v>6.9333624481797669</v>
      </c>
      <c r="P818" s="152">
        <v>5.3802753533876206</v>
      </c>
      <c r="Q818" s="152">
        <v>22.156066496025218</v>
      </c>
      <c r="R818" s="152">
        <v>6.4188517715720304</v>
      </c>
      <c r="S818" s="152">
        <v>2.8995111813091299</v>
      </c>
      <c r="T818" s="152">
        <v>28.22118214988469</v>
      </c>
    </row>
    <row r="819" spans="1:20" x14ac:dyDescent="0.45">
      <c r="A819" s="154" t="s">
        <v>423</v>
      </c>
      <c r="B819" s="154">
        <v>2015</v>
      </c>
      <c r="C819" s="155">
        <v>41980</v>
      </c>
      <c r="D819" s="154" t="s">
        <v>5210</v>
      </c>
      <c r="E819" s="154" t="s">
        <v>5233</v>
      </c>
      <c r="F819" s="154">
        <v>4</v>
      </c>
      <c r="G819" s="154">
        <v>1</v>
      </c>
      <c r="H819" s="154" t="s">
        <v>5440</v>
      </c>
      <c r="I819" s="154">
        <v>145</v>
      </c>
      <c r="J819" s="154" t="s">
        <v>433</v>
      </c>
      <c r="K819" s="154" t="s">
        <v>282</v>
      </c>
      <c r="L819" s="154">
        <v>22.0027397260274</v>
      </c>
      <c r="M819" s="154">
        <v>10</v>
      </c>
      <c r="N819" s="154">
        <v>31.3125401689501</v>
      </c>
      <c r="O819" s="154">
        <v>4.3796481025002398</v>
      </c>
      <c r="P819" s="154">
        <v>18.173595861449382</v>
      </c>
      <c r="Q819" s="154">
        <v>33.115412281280697</v>
      </c>
      <c r="R819" s="154">
        <v>4.480590414763963</v>
      </c>
      <c r="S819" s="154">
        <v>19.673641036988808</v>
      </c>
      <c r="T819" s="154">
        <v>26.667507044886069</v>
      </c>
    </row>
    <row r="820" spans="1:20" x14ac:dyDescent="0.45">
      <c r="A820" s="154" t="s">
        <v>423</v>
      </c>
      <c r="B820" s="154">
        <v>2015</v>
      </c>
      <c r="C820" s="155">
        <v>41980</v>
      </c>
      <c r="D820" s="154" t="s">
        <v>5210</v>
      </c>
      <c r="E820" s="154" t="s">
        <v>5233</v>
      </c>
      <c r="F820" s="154">
        <v>4</v>
      </c>
      <c r="G820" s="154">
        <v>2</v>
      </c>
      <c r="H820" s="154" t="s">
        <v>5440</v>
      </c>
      <c r="I820" s="154">
        <v>145</v>
      </c>
      <c r="J820" s="154" t="s">
        <v>3197</v>
      </c>
      <c r="K820" s="154" t="s">
        <v>2312</v>
      </c>
      <c r="L820" s="154">
        <v>27.12054794520548</v>
      </c>
      <c r="M820" s="154">
        <v>23</v>
      </c>
      <c r="N820" s="154">
        <v>30.0166870077278</v>
      </c>
      <c r="O820" s="154">
        <v>4.3530846664666196</v>
      </c>
      <c r="P820" s="154">
        <v>16.957433008327939</v>
      </c>
      <c r="Q820" s="154">
        <v>30.224192031235571</v>
      </c>
      <c r="R820" s="154">
        <v>4.3901227636362368</v>
      </c>
      <c r="S820" s="154">
        <v>17.053823740326859</v>
      </c>
      <c r="T820" s="154">
        <v>26.667507044886069</v>
      </c>
    </row>
    <row r="821" spans="1:20" x14ac:dyDescent="0.45">
      <c r="A821" s="154" t="s">
        <v>423</v>
      </c>
      <c r="B821" s="154">
        <v>2015</v>
      </c>
      <c r="C821" s="155">
        <v>41980</v>
      </c>
      <c r="D821" s="154" t="s">
        <v>5210</v>
      </c>
      <c r="E821" s="154" t="s">
        <v>5233</v>
      </c>
      <c r="F821" s="154">
        <v>4</v>
      </c>
      <c r="G821" s="154">
        <v>3</v>
      </c>
      <c r="H821" s="154" t="s">
        <v>5440</v>
      </c>
      <c r="I821" s="154">
        <v>145</v>
      </c>
      <c r="J821" s="154" t="s">
        <v>4763</v>
      </c>
      <c r="K821" s="154" t="s">
        <v>5229</v>
      </c>
      <c r="L821" s="154">
        <v>25.80821917808219</v>
      </c>
      <c r="M821" s="154">
        <v>23</v>
      </c>
      <c r="N821" s="154">
        <v>27.272141833142278</v>
      </c>
      <c r="O821" s="154">
        <v>4.4573049914944676</v>
      </c>
      <c r="P821" s="154">
        <v>13.90022685865887</v>
      </c>
      <c r="Q821" s="154">
        <v>26.35027070359045</v>
      </c>
      <c r="R821" s="154">
        <v>4.484630399972529</v>
      </c>
      <c r="S821" s="154">
        <v>12.89637950367287</v>
      </c>
      <c r="T821" s="154">
        <v>26.667507044886069</v>
      </c>
    </row>
    <row r="822" spans="1:20" x14ac:dyDescent="0.45">
      <c r="A822" s="154" t="s">
        <v>423</v>
      </c>
      <c r="B822" s="154">
        <v>2015</v>
      </c>
      <c r="C822" s="155">
        <v>41980</v>
      </c>
      <c r="D822" s="154" t="s">
        <v>5210</v>
      </c>
      <c r="E822" s="154" t="s">
        <v>5233</v>
      </c>
      <c r="F822" s="154">
        <v>4</v>
      </c>
      <c r="G822" s="154">
        <v>4</v>
      </c>
      <c r="H822" s="154" t="s">
        <v>5440</v>
      </c>
      <c r="I822" s="154">
        <v>145</v>
      </c>
      <c r="J822" s="154" t="s">
        <v>388</v>
      </c>
      <c r="K822" s="154" t="s">
        <v>61</v>
      </c>
      <c r="L822" s="154">
        <v>19.67945205479452</v>
      </c>
      <c r="M822" s="154">
        <v>23</v>
      </c>
      <c r="N822" s="154">
        <v>18.068659169724089</v>
      </c>
      <c r="O822" s="154">
        <v>7.311943425463828</v>
      </c>
      <c r="P822" s="154">
        <v>-3.8671711066673962</v>
      </c>
      <c r="Q822" s="154">
        <v>15.22682796394626</v>
      </c>
      <c r="R822" s="154">
        <v>6.8263741454224718</v>
      </c>
      <c r="S822" s="154">
        <v>-5.2522944723211538</v>
      </c>
      <c r="T822" s="154">
        <v>26.667507044886069</v>
      </c>
    </row>
    <row r="823" spans="1:20" x14ac:dyDescent="0.45">
      <c r="A823" s="156" t="s">
        <v>423</v>
      </c>
      <c r="B823" s="156">
        <v>2015</v>
      </c>
      <c r="C823" s="157">
        <v>41980</v>
      </c>
      <c r="D823" s="156" t="s">
        <v>5210</v>
      </c>
      <c r="E823" s="156" t="s">
        <v>5233</v>
      </c>
      <c r="F823" s="156">
        <v>5</v>
      </c>
      <c r="G823" s="156">
        <v>1</v>
      </c>
      <c r="H823" s="156" t="s">
        <v>5441</v>
      </c>
      <c r="I823" s="156">
        <v>146</v>
      </c>
      <c r="J823" s="156" t="s">
        <v>4959</v>
      </c>
      <c r="K823" s="156" t="s">
        <v>5228</v>
      </c>
      <c r="L823" s="156">
        <v>24.06575342465753</v>
      </c>
      <c r="M823" s="156">
        <v>5</v>
      </c>
      <c r="N823" s="156">
        <v>27.82450250259976</v>
      </c>
      <c r="O823" s="156">
        <v>4.4176540964867028</v>
      </c>
      <c r="P823" s="156">
        <v>14.571540213139659</v>
      </c>
      <c r="Q823" s="156">
        <v>29.34727963659169</v>
      </c>
      <c r="R823" s="156">
        <v>4.5388344662755529</v>
      </c>
      <c r="S823" s="156">
        <v>15.73077623776503</v>
      </c>
      <c r="T823" s="156">
        <v>20.859457924827449</v>
      </c>
    </row>
    <row r="824" spans="1:20" x14ac:dyDescent="0.45">
      <c r="A824" s="156" t="s">
        <v>423</v>
      </c>
      <c r="B824" s="156">
        <v>2015</v>
      </c>
      <c r="C824" s="157">
        <v>41980</v>
      </c>
      <c r="D824" s="156" t="s">
        <v>5210</v>
      </c>
      <c r="E824" s="156" t="s">
        <v>5233</v>
      </c>
      <c r="F824" s="156">
        <v>5</v>
      </c>
      <c r="G824" s="156">
        <v>2</v>
      </c>
      <c r="H824" s="156" t="s">
        <v>5441</v>
      </c>
      <c r="I824" s="156">
        <v>146</v>
      </c>
      <c r="J824" s="156" t="s">
        <v>300</v>
      </c>
      <c r="K824" s="156" t="s">
        <v>64</v>
      </c>
      <c r="L824" s="156">
        <v>22.63013698630137</v>
      </c>
      <c r="M824" s="156">
        <v>23</v>
      </c>
      <c r="N824" s="156">
        <v>23.391625150193821</v>
      </c>
      <c r="O824" s="156">
        <v>7.0150223053711507</v>
      </c>
      <c r="P824" s="156">
        <v>2.3465582340803688</v>
      </c>
      <c r="Q824" s="156">
        <v>24.008818311436681</v>
      </c>
      <c r="R824" s="156">
        <v>6.2805164538226874</v>
      </c>
      <c r="S824" s="156">
        <v>5.1672689499686157</v>
      </c>
      <c r="T824" s="156">
        <v>20.859457924827449</v>
      </c>
    </row>
    <row r="825" spans="1:20" x14ac:dyDescent="0.45">
      <c r="A825" s="156" t="s">
        <v>423</v>
      </c>
      <c r="B825" s="156">
        <v>2015</v>
      </c>
      <c r="C825" s="157">
        <v>41980</v>
      </c>
      <c r="D825" s="156" t="s">
        <v>5210</v>
      </c>
      <c r="E825" s="156" t="s">
        <v>5233</v>
      </c>
      <c r="F825" s="156">
        <v>5</v>
      </c>
      <c r="G825" s="156">
        <v>3</v>
      </c>
      <c r="H825" s="156" t="s">
        <v>5441</v>
      </c>
      <c r="I825" s="156">
        <v>146</v>
      </c>
      <c r="J825" s="156" t="s">
        <v>3075</v>
      </c>
      <c r="K825" s="156" t="s">
        <v>121</v>
      </c>
      <c r="L825" s="156">
        <v>32.747945205479454</v>
      </c>
      <c r="M825" s="156">
        <v>23</v>
      </c>
      <c r="N825" s="156">
        <v>15.700101263591421</v>
      </c>
      <c r="O825" s="156">
        <v>5.8978248095121053</v>
      </c>
      <c r="P825" s="156">
        <v>-1.993373164944892</v>
      </c>
      <c r="Q825" s="156">
        <v>15.88587829279774</v>
      </c>
      <c r="R825" s="156">
        <v>5.5307410772891474</v>
      </c>
      <c r="S825" s="156">
        <v>-0.70634493906969986</v>
      </c>
      <c r="T825" s="156">
        <v>20.859457924827449</v>
      </c>
    </row>
    <row r="826" spans="1:20" x14ac:dyDescent="0.45">
      <c r="A826" s="156" t="s">
        <v>423</v>
      </c>
      <c r="B826" s="156">
        <v>2015</v>
      </c>
      <c r="C826" s="157">
        <v>41980</v>
      </c>
      <c r="D826" s="156" t="s">
        <v>5210</v>
      </c>
      <c r="E826" s="156" t="s">
        <v>5233</v>
      </c>
      <c r="F826" s="156">
        <v>5</v>
      </c>
      <c r="G826" s="156">
        <v>4</v>
      </c>
      <c r="H826" s="156" t="s">
        <v>5441</v>
      </c>
      <c r="I826" s="156">
        <v>146</v>
      </c>
      <c r="J826" s="156" t="s">
        <v>382</v>
      </c>
      <c r="K826" s="156" t="s">
        <v>49</v>
      </c>
      <c r="L826" s="156">
        <v>23.915068493150681</v>
      </c>
      <c r="M826" s="156">
        <v>23</v>
      </c>
      <c r="N826" s="156">
        <v>16.521602782924791</v>
      </c>
      <c r="O826" s="156">
        <v>4.5445602437347281</v>
      </c>
      <c r="P826" s="156">
        <v>2.8879220517206039</v>
      </c>
      <c r="Q826" s="156">
        <v>14.52569376227647</v>
      </c>
      <c r="R826" s="156">
        <v>4.6184653508460922</v>
      </c>
      <c r="S826" s="156">
        <v>0.67029770973819147</v>
      </c>
      <c r="T826" s="156">
        <v>20.859457924827449</v>
      </c>
    </row>
    <row r="827" spans="1:20" x14ac:dyDescent="0.45">
      <c r="A827" s="158" t="s">
        <v>423</v>
      </c>
      <c r="B827" s="158">
        <v>2015</v>
      </c>
      <c r="C827" s="159">
        <v>41980</v>
      </c>
      <c r="D827" s="158" t="s">
        <v>5210</v>
      </c>
      <c r="E827" s="158" t="s">
        <v>5233</v>
      </c>
      <c r="F827" s="158">
        <v>6</v>
      </c>
      <c r="G827" s="158">
        <v>1</v>
      </c>
      <c r="H827" s="158" t="s">
        <v>5442</v>
      </c>
      <c r="I827" s="158">
        <v>147</v>
      </c>
      <c r="J827" s="158" t="s">
        <v>362</v>
      </c>
      <c r="K827" s="158" t="s">
        <v>363</v>
      </c>
      <c r="L827" s="158">
        <v>22.887671232876709</v>
      </c>
      <c r="M827" s="158">
        <v>3</v>
      </c>
      <c r="N827" s="158">
        <v>23.985265234029161</v>
      </c>
      <c r="O827" s="158">
        <v>5.5238913807506753</v>
      </c>
      <c r="P827" s="158">
        <v>7.4135910917771346</v>
      </c>
      <c r="Q827" s="158">
        <v>27.84820491659935</v>
      </c>
      <c r="R827" s="158">
        <v>5.312117679011485</v>
      </c>
      <c r="S827" s="158">
        <v>11.9118518795649</v>
      </c>
      <c r="T827" s="158">
        <v>25.470296330546699</v>
      </c>
    </row>
    <row r="828" spans="1:20" x14ac:dyDescent="0.45">
      <c r="A828" s="158" t="s">
        <v>423</v>
      </c>
      <c r="B828" s="158">
        <v>2015</v>
      </c>
      <c r="C828" s="159">
        <v>41980</v>
      </c>
      <c r="D828" s="158" t="s">
        <v>5210</v>
      </c>
      <c r="E828" s="158" t="s">
        <v>5233</v>
      </c>
      <c r="F828" s="158">
        <v>6</v>
      </c>
      <c r="G828" s="158">
        <v>2</v>
      </c>
      <c r="H828" s="158" t="s">
        <v>5442</v>
      </c>
      <c r="I828" s="158">
        <v>147</v>
      </c>
      <c r="J828" s="158" t="s">
        <v>397</v>
      </c>
      <c r="K828" s="158" t="s">
        <v>177</v>
      </c>
      <c r="L828" s="158">
        <v>22.046575342465751</v>
      </c>
      <c r="M828" s="158">
        <v>23</v>
      </c>
      <c r="N828" s="158">
        <v>29.449056555250849</v>
      </c>
      <c r="O828" s="158">
        <v>4.3318546994943192</v>
      </c>
      <c r="P828" s="158">
        <v>16.45349245676789</v>
      </c>
      <c r="Q828" s="158">
        <v>29.61980152152336</v>
      </c>
      <c r="R828" s="158">
        <v>4.3562092092802587</v>
      </c>
      <c r="S828" s="158">
        <v>16.551173893682591</v>
      </c>
      <c r="T828" s="158">
        <v>25.470296330546699</v>
      </c>
    </row>
    <row r="829" spans="1:20" x14ac:dyDescent="0.45">
      <c r="A829" s="158" t="s">
        <v>423</v>
      </c>
      <c r="B829" s="158">
        <v>2015</v>
      </c>
      <c r="C829" s="159">
        <v>41980</v>
      </c>
      <c r="D829" s="158" t="s">
        <v>5210</v>
      </c>
      <c r="E829" s="158" t="s">
        <v>5233</v>
      </c>
      <c r="F829" s="158">
        <v>6</v>
      </c>
      <c r="G829" s="158">
        <v>3</v>
      </c>
      <c r="H829" s="158" t="s">
        <v>5442</v>
      </c>
      <c r="I829" s="158">
        <v>147</v>
      </c>
      <c r="J829" s="158" t="s">
        <v>2535</v>
      </c>
      <c r="K829" s="158" t="s">
        <v>5267</v>
      </c>
      <c r="L829" s="158">
        <v>24.93972602739726</v>
      </c>
      <c r="M829" s="158">
        <v>23</v>
      </c>
      <c r="N829" s="158">
        <v>31.888241295086001</v>
      </c>
      <c r="O829" s="158">
        <v>4.3259602878233192</v>
      </c>
      <c r="P829" s="158">
        <v>18.910360431616041</v>
      </c>
      <c r="Q829" s="158">
        <v>30.187924847923181</v>
      </c>
      <c r="R829" s="158">
        <v>4.3625008220422048</v>
      </c>
      <c r="S829" s="158">
        <v>17.100422381796559</v>
      </c>
      <c r="T829" s="158">
        <v>25.470296330546699</v>
      </c>
    </row>
    <row r="830" spans="1:20" x14ac:dyDescent="0.45">
      <c r="A830" s="158" t="s">
        <v>423</v>
      </c>
      <c r="B830" s="158">
        <v>2015</v>
      </c>
      <c r="C830" s="159">
        <v>41980</v>
      </c>
      <c r="D830" s="158" t="s">
        <v>5210</v>
      </c>
      <c r="E830" s="158" t="s">
        <v>5233</v>
      </c>
      <c r="F830" s="158">
        <v>6</v>
      </c>
      <c r="G830" s="158">
        <v>4</v>
      </c>
      <c r="H830" s="158" t="s">
        <v>5442</v>
      </c>
      <c r="I830" s="158">
        <v>147</v>
      </c>
      <c r="J830" s="158" t="s">
        <v>4874</v>
      </c>
      <c r="K830" s="158" t="s">
        <v>143</v>
      </c>
      <c r="L830" s="158">
        <v>24.597260273972601</v>
      </c>
      <c r="M830" s="158">
        <v>23</v>
      </c>
      <c r="N830" s="158">
        <v>16.558622237820799</v>
      </c>
      <c r="O830" s="158">
        <v>4.6615776746081528</v>
      </c>
      <c r="P830" s="158">
        <v>2.5738892139963419</v>
      </c>
      <c r="Q830" s="158">
        <v>15.44807928274779</v>
      </c>
      <c r="R830" s="158">
        <v>4.7612898808495752</v>
      </c>
      <c r="S830" s="158">
        <v>1.1642096401990609</v>
      </c>
      <c r="T830" s="158">
        <v>25.470296330546699</v>
      </c>
    </row>
    <row r="831" spans="1:20" x14ac:dyDescent="0.45">
      <c r="A831" s="132" t="s">
        <v>423</v>
      </c>
      <c r="B831" s="132">
        <v>2015</v>
      </c>
      <c r="C831" s="133">
        <v>41980</v>
      </c>
      <c r="D831" s="132" t="s">
        <v>5210</v>
      </c>
      <c r="E831" s="132" t="s">
        <v>5234</v>
      </c>
      <c r="F831" s="132">
        <v>1</v>
      </c>
      <c r="G831" s="132">
        <v>1</v>
      </c>
      <c r="H831" s="132" t="s">
        <v>5443</v>
      </c>
      <c r="I831" s="132">
        <v>148</v>
      </c>
      <c r="J831" s="132" t="s">
        <v>3210</v>
      </c>
      <c r="K831" s="132" t="s">
        <v>5242</v>
      </c>
      <c r="L831" s="132">
        <v>28.797260273972601</v>
      </c>
      <c r="M831" s="132">
        <v>1</v>
      </c>
      <c r="N831" s="132">
        <v>38.160983714046367</v>
      </c>
      <c r="O831" s="132">
        <v>4.5884625014838916</v>
      </c>
      <c r="P831" s="132">
        <v>24.3955962095947</v>
      </c>
      <c r="Q831" s="132">
        <v>40.981542781564421</v>
      </c>
      <c r="R831" s="132">
        <v>4.5901015674126207</v>
      </c>
      <c r="S831" s="132">
        <v>27.211238079326559</v>
      </c>
      <c r="T831" s="132">
        <v>35.337587629626107</v>
      </c>
    </row>
    <row r="832" spans="1:20" x14ac:dyDescent="0.45">
      <c r="A832" s="132" t="s">
        <v>423</v>
      </c>
      <c r="B832" s="132">
        <v>2015</v>
      </c>
      <c r="C832" s="133">
        <v>41980</v>
      </c>
      <c r="D832" s="132" t="s">
        <v>5210</v>
      </c>
      <c r="E832" s="132" t="s">
        <v>5234</v>
      </c>
      <c r="F832" s="132">
        <v>1</v>
      </c>
      <c r="G832" s="132">
        <v>2</v>
      </c>
      <c r="H832" s="132" t="s">
        <v>5443</v>
      </c>
      <c r="I832" s="132">
        <v>148</v>
      </c>
      <c r="J832" s="132" t="s">
        <v>344</v>
      </c>
      <c r="K832" s="132" t="s">
        <v>55</v>
      </c>
      <c r="L832" s="132">
        <v>27.591780821917808</v>
      </c>
      <c r="M832" s="132">
        <v>4</v>
      </c>
      <c r="N832" s="132">
        <v>43.94215516536277</v>
      </c>
      <c r="O832" s="132">
        <v>4.6792754934743996</v>
      </c>
      <c r="P832" s="132">
        <v>29.904328684939571</v>
      </c>
      <c r="Q832" s="132">
        <v>43.89158558646492</v>
      </c>
      <c r="R832" s="132">
        <v>4.581342732698122</v>
      </c>
      <c r="S832" s="132">
        <v>30.147557388370551</v>
      </c>
      <c r="T832" s="132">
        <v>35.337587629626107</v>
      </c>
    </row>
    <row r="833" spans="1:20" x14ac:dyDescent="0.45">
      <c r="A833" s="132" t="s">
        <v>423</v>
      </c>
      <c r="B833" s="132">
        <v>2015</v>
      </c>
      <c r="C833" s="133">
        <v>41980</v>
      </c>
      <c r="D833" s="132" t="s">
        <v>5210</v>
      </c>
      <c r="E833" s="132" t="s">
        <v>5234</v>
      </c>
      <c r="F833" s="132">
        <v>1</v>
      </c>
      <c r="G833" s="132">
        <v>3</v>
      </c>
      <c r="H833" s="132" t="s">
        <v>5443</v>
      </c>
      <c r="I833" s="132">
        <v>148</v>
      </c>
      <c r="J833" s="132" t="s">
        <v>362</v>
      </c>
      <c r="K833" s="132" t="s">
        <v>363</v>
      </c>
      <c r="L833" s="132">
        <v>22.887671232876709</v>
      </c>
      <c r="M833" s="132">
        <v>3</v>
      </c>
      <c r="N833" s="132">
        <v>27.84820491659935</v>
      </c>
      <c r="O833" s="132">
        <v>5.312117679011485</v>
      </c>
      <c r="P833" s="132">
        <v>11.9118518795649</v>
      </c>
      <c r="Q833" s="132">
        <v>30.485455249950871</v>
      </c>
      <c r="R833" s="132">
        <v>4.9834189314978863</v>
      </c>
      <c r="S833" s="132">
        <v>15.535198455457209</v>
      </c>
      <c r="T833" s="132">
        <v>35.337587629626107</v>
      </c>
    </row>
    <row r="834" spans="1:20" x14ac:dyDescent="0.45">
      <c r="A834" s="132" t="s">
        <v>423</v>
      </c>
      <c r="B834" s="132">
        <v>2015</v>
      </c>
      <c r="C834" s="133">
        <v>41980</v>
      </c>
      <c r="D834" s="132" t="s">
        <v>5210</v>
      </c>
      <c r="E834" s="132" t="s">
        <v>5234</v>
      </c>
      <c r="F834" s="132">
        <v>1</v>
      </c>
      <c r="G834" s="132">
        <v>4</v>
      </c>
      <c r="H834" s="132" t="s">
        <v>5443</v>
      </c>
      <c r="I834" s="132">
        <v>148</v>
      </c>
      <c r="J834" s="132" t="s">
        <v>574</v>
      </c>
      <c r="K834" s="132" t="s">
        <v>99</v>
      </c>
      <c r="L834" s="132">
        <v>32.005479452054793</v>
      </c>
      <c r="M834" s="132">
        <v>7</v>
      </c>
      <c r="N834" s="132">
        <v>40.433497730967787</v>
      </c>
      <c r="O834" s="132">
        <v>4.6245872600433424</v>
      </c>
      <c r="P834" s="132">
        <v>26.559735950837759</v>
      </c>
      <c r="Q834" s="132">
        <v>38.712997870170263</v>
      </c>
      <c r="R834" s="132">
        <v>4.5085662255884307</v>
      </c>
      <c r="S834" s="132">
        <v>25.187299193404971</v>
      </c>
      <c r="T834" s="132">
        <v>35.337587629626107</v>
      </c>
    </row>
    <row r="835" spans="1:20" x14ac:dyDescent="0.45">
      <c r="A835" s="132" t="s">
        <v>423</v>
      </c>
      <c r="B835" s="132">
        <v>2015</v>
      </c>
      <c r="C835" s="133">
        <v>41980</v>
      </c>
      <c r="D835" s="132" t="s">
        <v>5210</v>
      </c>
      <c r="E835" s="132" t="s">
        <v>5234</v>
      </c>
      <c r="F835" s="132">
        <v>1</v>
      </c>
      <c r="G835" s="132">
        <v>5</v>
      </c>
      <c r="H835" s="132" t="s">
        <v>5443</v>
      </c>
      <c r="I835" s="132">
        <v>148</v>
      </c>
      <c r="J835" s="132" t="s">
        <v>359</v>
      </c>
      <c r="K835" s="132" t="s">
        <v>43</v>
      </c>
      <c r="L835" s="132">
        <v>24.010958904109589</v>
      </c>
      <c r="M835" s="132">
        <v>12</v>
      </c>
      <c r="N835" s="132">
        <v>26.86135890462393</v>
      </c>
      <c r="O835" s="132">
        <v>4.7396319886334268</v>
      </c>
      <c r="P835" s="132">
        <v>12.64246293872365</v>
      </c>
      <c r="Q835" s="132">
        <v>26.913595313332412</v>
      </c>
      <c r="R835" s="132">
        <v>4.6169718495563634</v>
      </c>
      <c r="S835" s="132">
        <v>13.06267976466332</v>
      </c>
      <c r="T835" s="132">
        <v>35.337587629626107</v>
      </c>
    </row>
    <row r="836" spans="1:20" x14ac:dyDescent="0.45">
      <c r="A836" s="132" t="s">
        <v>423</v>
      </c>
      <c r="B836" s="132">
        <v>2015</v>
      </c>
      <c r="C836" s="133">
        <v>41980</v>
      </c>
      <c r="D836" s="132" t="s">
        <v>5210</v>
      </c>
      <c r="E836" s="132" t="s">
        <v>5234</v>
      </c>
      <c r="F836" s="132">
        <v>1</v>
      </c>
      <c r="G836" s="132">
        <v>6</v>
      </c>
      <c r="H836" s="132" t="s">
        <v>5443</v>
      </c>
      <c r="I836" s="132">
        <v>148</v>
      </c>
      <c r="J836" s="132" t="s">
        <v>3377</v>
      </c>
      <c r="K836" s="132" t="s">
        <v>251</v>
      </c>
      <c r="L836" s="132">
        <v>29.243835616438361</v>
      </c>
      <c r="M836" s="132">
        <v>11</v>
      </c>
      <c r="N836" s="132">
        <v>34.779325346156483</v>
      </c>
      <c r="O836" s="132">
        <v>4.702158165440899</v>
      </c>
      <c r="P836" s="132">
        <v>20.672850849833779</v>
      </c>
      <c r="Q836" s="132">
        <v>31.48385854657641</v>
      </c>
      <c r="R836" s="132">
        <v>4.6621243777987491</v>
      </c>
      <c r="S836" s="132">
        <v>17.497485413180161</v>
      </c>
      <c r="T836" s="132">
        <v>35.337587629626107</v>
      </c>
    </row>
    <row r="837" spans="1:20" x14ac:dyDescent="0.45">
      <c r="A837" s="160" t="s">
        <v>423</v>
      </c>
      <c r="B837" s="160">
        <v>2015</v>
      </c>
      <c r="C837" s="161">
        <v>41980</v>
      </c>
      <c r="D837" s="160" t="s">
        <v>5210</v>
      </c>
      <c r="E837" s="160" t="s">
        <v>5234</v>
      </c>
      <c r="F837" s="160">
        <v>2</v>
      </c>
      <c r="G837" s="160">
        <v>1</v>
      </c>
      <c r="H837" s="160" t="s">
        <v>5444</v>
      </c>
      <c r="I837" s="160">
        <v>149</v>
      </c>
      <c r="J837" s="160" t="s">
        <v>345</v>
      </c>
      <c r="K837" s="160" t="s">
        <v>88</v>
      </c>
      <c r="L837" s="160">
        <v>24.090410958904108</v>
      </c>
      <c r="M837" s="160">
        <v>2</v>
      </c>
      <c r="N837" s="160">
        <v>54.086714816136073</v>
      </c>
      <c r="O837" s="160">
        <v>5.1641826605008658</v>
      </c>
      <c r="P837" s="160">
        <v>38.594166834633477</v>
      </c>
      <c r="Q837" s="160">
        <v>55.21164177570239</v>
      </c>
      <c r="R837" s="160">
        <v>5.1885874768686104</v>
      </c>
      <c r="S837" s="160">
        <v>39.64587934509656</v>
      </c>
      <c r="T837" s="160">
        <v>37.744311360950213</v>
      </c>
    </row>
    <row r="838" spans="1:20" x14ac:dyDescent="0.45">
      <c r="A838" s="160" t="s">
        <v>423</v>
      </c>
      <c r="B838" s="160">
        <v>2015</v>
      </c>
      <c r="C838" s="161">
        <v>41980</v>
      </c>
      <c r="D838" s="160" t="s">
        <v>5210</v>
      </c>
      <c r="E838" s="160" t="s">
        <v>5234</v>
      </c>
      <c r="F838" s="160">
        <v>2</v>
      </c>
      <c r="G838" s="160">
        <v>2</v>
      </c>
      <c r="H838" s="160" t="s">
        <v>5444</v>
      </c>
      <c r="I838" s="160">
        <v>149</v>
      </c>
      <c r="J838" s="160" t="s">
        <v>422</v>
      </c>
      <c r="K838" s="160" t="s">
        <v>43</v>
      </c>
      <c r="L838" s="160">
        <v>23.860273972602741</v>
      </c>
      <c r="M838" s="160">
        <v>6</v>
      </c>
      <c r="N838" s="160">
        <v>36.453319646847952</v>
      </c>
      <c r="O838" s="160">
        <v>4.7226823367897142</v>
      </c>
      <c r="P838" s="160">
        <v>22.285272636478808</v>
      </c>
      <c r="Q838" s="160">
        <v>38.549028146159557</v>
      </c>
      <c r="R838" s="160">
        <v>4.6353838155712026</v>
      </c>
      <c r="S838" s="160">
        <v>24.642876699445949</v>
      </c>
      <c r="T838" s="160">
        <v>37.744311360950213</v>
      </c>
    </row>
    <row r="839" spans="1:20" x14ac:dyDescent="0.45">
      <c r="A839" s="160" t="s">
        <v>423</v>
      </c>
      <c r="B839" s="160">
        <v>2015</v>
      </c>
      <c r="C839" s="161">
        <v>41980</v>
      </c>
      <c r="D839" s="160" t="s">
        <v>5210</v>
      </c>
      <c r="E839" s="160" t="s">
        <v>5234</v>
      </c>
      <c r="F839" s="160">
        <v>2</v>
      </c>
      <c r="G839" s="160">
        <v>3</v>
      </c>
      <c r="H839" s="160" t="s">
        <v>5444</v>
      </c>
      <c r="I839" s="160">
        <v>149</v>
      </c>
      <c r="J839" s="160" t="s">
        <v>4959</v>
      </c>
      <c r="K839" s="160" t="s">
        <v>5228</v>
      </c>
      <c r="L839" s="160">
        <v>24.06575342465753</v>
      </c>
      <c r="M839" s="160">
        <v>5</v>
      </c>
      <c r="N839" s="160">
        <v>29.34727963659169</v>
      </c>
      <c r="O839" s="160">
        <v>4.5388344662755529</v>
      </c>
      <c r="P839" s="160">
        <v>15.73077623776503</v>
      </c>
      <c r="Q839" s="160">
        <v>31.506859962360831</v>
      </c>
      <c r="R839" s="160">
        <v>4.452936851338972</v>
      </c>
      <c r="S839" s="160">
        <v>18.148049408343919</v>
      </c>
      <c r="T839" s="160">
        <v>37.744311360950213</v>
      </c>
    </row>
    <row r="840" spans="1:20" x14ac:dyDescent="0.45">
      <c r="A840" s="160" t="s">
        <v>423</v>
      </c>
      <c r="B840" s="160">
        <v>2015</v>
      </c>
      <c r="C840" s="161">
        <v>41980</v>
      </c>
      <c r="D840" s="160" t="s">
        <v>5210</v>
      </c>
      <c r="E840" s="160" t="s">
        <v>5234</v>
      </c>
      <c r="F840" s="160">
        <v>2</v>
      </c>
      <c r="G840" s="160">
        <v>4</v>
      </c>
      <c r="H840" s="160" t="s">
        <v>5444</v>
      </c>
      <c r="I840" s="160">
        <v>149</v>
      </c>
      <c r="J840" s="160" t="s">
        <v>3928</v>
      </c>
      <c r="K840" s="160" t="s">
        <v>91</v>
      </c>
      <c r="L840" s="160">
        <v>31.232876712328771</v>
      </c>
      <c r="M840" s="160">
        <v>8</v>
      </c>
      <c r="N840" s="160">
        <v>43.408851902103287</v>
      </c>
      <c r="O840" s="160">
        <v>4.6339194935685741</v>
      </c>
      <c r="P840" s="160">
        <v>29.50709342139757</v>
      </c>
      <c r="Q840" s="160">
        <v>41.404954159490217</v>
      </c>
      <c r="R840" s="160">
        <v>4.517032666409678</v>
      </c>
      <c r="S840" s="160">
        <v>27.853856160261191</v>
      </c>
      <c r="T840" s="160">
        <v>37.744311360950213</v>
      </c>
    </row>
    <row r="841" spans="1:20" x14ac:dyDescent="0.45">
      <c r="A841" s="160" t="s">
        <v>423</v>
      </c>
      <c r="B841" s="160">
        <v>2015</v>
      </c>
      <c r="C841" s="161">
        <v>41980</v>
      </c>
      <c r="D841" s="160" t="s">
        <v>5210</v>
      </c>
      <c r="E841" s="160" t="s">
        <v>5234</v>
      </c>
      <c r="F841" s="160">
        <v>2</v>
      </c>
      <c r="G841" s="160">
        <v>5</v>
      </c>
      <c r="H841" s="160" t="s">
        <v>5444</v>
      </c>
      <c r="I841" s="160">
        <v>149</v>
      </c>
      <c r="J841" s="160" t="s">
        <v>433</v>
      </c>
      <c r="K841" s="160" t="s">
        <v>282</v>
      </c>
      <c r="L841" s="160">
        <v>22.0027397260274</v>
      </c>
      <c r="M841" s="160">
        <v>10</v>
      </c>
      <c r="N841" s="160">
        <v>33.115412281280697</v>
      </c>
      <c r="O841" s="160">
        <v>4.480590414763963</v>
      </c>
      <c r="P841" s="160">
        <v>19.673641036988808</v>
      </c>
      <c r="Q841" s="160">
        <v>32.171785353110678</v>
      </c>
      <c r="R841" s="160">
        <v>4.4355751683510887</v>
      </c>
      <c r="S841" s="160">
        <v>18.86505984805741</v>
      </c>
      <c r="T841" s="160">
        <v>37.744311360950213</v>
      </c>
    </row>
    <row r="842" spans="1:20" x14ac:dyDescent="0.45">
      <c r="A842" s="160" t="s">
        <v>423</v>
      </c>
      <c r="B842" s="160">
        <v>2015</v>
      </c>
      <c r="C842" s="161">
        <v>41980</v>
      </c>
      <c r="D842" s="160" t="s">
        <v>5210</v>
      </c>
      <c r="E842" s="160" t="s">
        <v>5234</v>
      </c>
      <c r="F842" s="160">
        <v>2</v>
      </c>
      <c r="G842" s="160">
        <v>6</v>
      </c>
      <c r="H842" s="160" t="s">
        <v>5444</v>
      </c>
      <c r="I842" s="160">
        <v>149</v>
      </c>
      <c r="J842" s="160" t="s">
        <v>3991</v>
      </c>
      <c r="K842" s="160" t="s">
        <v>5227</v>
      </c>
      <c r="L842" s="160">
        <v>23.298630136986301</v>
      </c>
      <c r="M842" s="160">
        <v>9</v>
      </c>
      <c r="N842" s="160">
        <v>30.054289882741561</v>
      </c>
      <c r="O842" s="160">
        <v>4.389423516885655</v>
      </c>
      <c r="P842" s="160">
        <v>16.886019332084601</v>
      </c>
      <c r="Q842" s="160">
        <v>28.061119152938701</v>
      </c>
      <c r="R842" s="160">
        <v>4.4593622472233436</v>
      </c>
      <c r="S842" s="160">
        <v>14.68303241126867</v>
      </c>
      <c r="T842" s="160">
        <v>37.744311360950213</v>
      </c>
    </row>
    <row r="843" spans="1:20" x14ac:dyDescent="0.45">
      <c r="A843" s="138" t="s">
        <v>423</v>
      </c>
      <c r="B843" s="138">
        <v>2015</v>
      </c>
      <c r="C843" s="139">
        <v>41980</v>
      </c>
      <c r="D843" s="138" t="s">
        <v>5210</v>
      </c>
      <c r="E843" s="138" t="s">
        <v>5194</v>
      </c>
      <c r="F843" s="138" t="s">
        <v>5235</v>
      </c>
      <c r="G843" s="138">
        <v>1</v>
      </c>
      <c r="H843" s="138" t="s">
        <v>5445</v>
      </c>
      <c r="I843" s="138">
        <v>150</v>
      </c>
      <c r="J843" s="138" t="s">
        <v>3210</v>
      </c>
      <c r="K843" s="138" t="s">
        <v>5242</v>
      </c>
      <c r="L843" s="138">
        <v>28.797260273972601</v>
      </c>
      <c r="M843" s="138">
        <v>1</v>
      </c>
      <c r="N843" s="138">
        <v>40.981542781564421</v>
      </c>
      <c r="O843" s="138">
        <v>4.5901015674126207</v>
      </c>
      <c r="P843" s="138">
        <v>27.211238079326559</v>
      </c>
      <c r="Q843" s="138">
        <v>44.311149458921939</v>
      </c>
      <c r="R843" s="138">
        <v>4.5874429949975077</v>
      </c>
      <c r="S843" s="138">
        <v>30.548820473929421</v>
      </c>
      <c r="T843" s="138">
        <v>40.104352250367157</v>
      </c>
    </row>
    <row r="844" spans="1:20" x14ac:dyDescent="0.45">
      <c r="A844" s="138" t="s">
        <v>423</v>
      </c>
      <c r="B844" s="138">
        <v>2015</v>
      </c>
      <c r="C844" s="139">
        <v>41980</v>
      </c>
      <c r="D844" s="138" t="s">
        <v>5210</v>
      </c>
      <c r="E844" s="138" t="s">
        <v>5194</v>
      </c>
      <c r="F844" s="138" t="s">
        <v>5235</v>
      </c>
      <c r="G844" s="138">
        <v>2</v>
      </c>
      <c r="H844" s="138" t="s">
        <v>5445</v>
      </c>
      <c r="I844" s="138">
        <v>150</v>
      </c>
      <c r="J844" s="138" t="s">
        <v>345</v>
      </c>
      <c r="K844" s="138" t="s">
        <v>88</v>
      </c>
      <c r="L844" s="138">
        <v>24.090410958904108</v>
      </c>
      <c r="M844" s="138">
        <v>2</v>
      </c>
      <c r="N844" s="138">
        <v>55.21164177570239</v>
      </c>
      <c r="O844" s="138">
        <v>5.1885874768686104</v>
      </c>
      <c r="P844" s="138">
        <v>39.64587934509656</v>
      </c>
      <c r="Q844" s="138">
        <v>53.666516297710402</v>
      </c>
      <c r="R844" s="138">
        <v>4.9594705236017962</v>
      </c>
      <c r="S844" s="138">
        <v>38.788104726905011</v>
      </c>
      <c r="T844" s="138">
        <v>40.104352250367157</v>
      </c>
    </row>
    <row r="845" spans="1:20" x14ac:dyDescent="0.45">
      <c r="A845" s="138" t="s">
        <v>423</v>
      </c>
      <c r="B845" s="138">
        <v>2015</v>
      </c>
      <c r="C845" s="139">
        <v>41980</v>
      </c>
      <c r="D845" s="138" t="s">
        <v>5210</v>
      </c>
      <c r="E845" s="138" t="s">
        <v>5194</v>
      </c>
      <c r="F845" s="138" t="s">
        <v>5235</v>
      </c>
      <c r="G845" s="138">
        <v>3</v>
      </c>
      <c r="H845" s="138" t="s">
        <v>5445</v>
      </c>
      <c r="I845" s="138">
        <v>150</v>
      </c>
      <c r="J845" s="138" t="s">
        <v>362</v>
      </c>
      <c r="K845" s="138" t="s">
        <v>363</v>
      </c>
      <c r="L845" s="138">
        <v>22.887671232876709</v>
      </c>
      <c r="M845" s="138">
        <v>3</v>
      </c>
      <c r="N845" s="138">
        <v>30.485455249950871</v>
      </c>
      <c r="O845" s="138">
        <v>4.9834189314978863</v>
      </c>
      <c r="P845" s="138">
        <v>15.535198455457209</v>
      </c>
      <c r="Q845" s="138">
        <v>33.391504082608279</v>
      </c>
      <c r="R845" s="138">
        <v>4.7695677029904342</v>
      </c>
      <c r="S845" s="138">
        <v>19.082800973636981</v>
      </c>
      <c r="T845" s="138">
        <v>40.104352250367157</v>
      </c>
    </row>
    <row r="846" spans="1:20" x14ac:dyDescent="0.45">
      <c r="A846" s="138" t="s">
        <v>423</v>
      </c>
      <c r="B846" s="138">
        <v>2015</v>
      </c>
      <c r="C846" s="139">
        <v>41980</v>
      </c>
      <c r="D846" s="138" t="s">
        <v>5210</v>
      </c>
      <c r="E846" s="138" t="s">
        <v>5194</v>
      </c>
      <c r="F846" s="138" t="s">
        <v>5235</v>
      </c>
      <c r="G846" s="138">
        <v>4</v>
      </c>
      <c r="H846" s="138" t="s">
        <v>5445</v>
      </c>
      <c r="I846" s="138">
        <v>150</v>
      </c>
      <c r="J846" s="138" t="s">
        <v>344</v>
      </c>
      <c r="K846" s="138" t="s">
        <v>55</v>
      </c>
      <c r="L846" s="138">
        <v>27.591780821917808</v>
      </c>
      <c r="M846" s="138">
        <v>4</v>
      </c>
      <c r="N846" s="138">
        <v>43.89158558646492</v>
      </c>
      <c r="O846" s="138">
        <v>4.581342732698122</v>
      </c>
      <c r="P846" s="138">
        <v>30.147557388370551</v>
      </c>
      <c r="Q846" s="138">
        <v>42.396660075443123</v>
      </c>
      <c r="R846" s="138">
        <v>4.4820207373372911</v>
      </c>
      <c r="S846" s="138">
        <v>28.950597863431241</v>
      </c>
      <c r="T846" s="138">
        <v>40.104352250367157</v>
      </c>
    </row>
    <row r="847" spans="1:20" x14ac:dyDescent="0.45">
      <c r="A847" s="138" t="s">
        <v>423</v>
      </c>
      <c r="B847" s="138">
        <v>2015</v>
      </c>
      <c r="C847" s="139">
        <v>41980</v>
      </c>
      <c r="D847" s="138" t="s">
        <v>5210</v>
      </c>
      <c r="E847" s="138" t="s">
        <v>5194</v>
      </c>
      <c r="F847" s="138" t="s">
        <v>5235</v>
      </c>
      <c r="G847" s="138">
        <v>5</v>
      </c>
      <c r="H847" s="138" t="s">
        <v>5445</v>
      </c>
      <c r="I847" s="138">
        <v>150</v>
      </c>
      <c r="J847" s="138" t="s">
        <v>4959</v>
      </c>
      <c r="K847" s="138" t="s">
        <v>5228</v>
      </c>
      <c r="L847" s="138">
        <v>24.06575342465753</v>
      </c>
      <c r="M847" s="138">
        <v>5</v>
      </c>
      <c r="N847" s="138">
        <v>31.506859962360831</v>
      </c>
      <c r="O847" s="138">
        <v>4.452936851338972</v>
      </c>
      <c r="P847" s="138">
        <v>18.148049408343919</v>
      </c>
      <c r="Q847" s="138">
        <v>31.485066856152731</v>
      </c>
      <c r="R847" s="138">
        <v>4.4120138484848868</v>
      </c>
      <c r="S847" s="138">
        <v>18.24902531069807</v>
      </c>
      <c r="T847" s="138">
        <v>40.104352250367157</v>
      </c>
    </row>
    <row r="848" spans="1:20" x14ac:dyDescent="0.45">
      <c r="A848" s="138" t="s">
        <v>423</v>
      </c>
      <c r="B848" s="138">
        <v>2015</v>
      </c>
      <c r="C848" s="139">
        <v>41980</v>
      </c>
      <c r="D848" s="138" t="s">
        <v>5210</v>
      </c>
      <c r="E848" s="138" t="s">
        <v>5194</v>
      </c>
      <c r="F848" s="138" t="s">
        <v>5235</v>
      </c>
      <c r="G848" s="138">
        <v>6</v>
      </c>
      <c r="H848" s="138" t="s">
        <v>5445</v>
      </c>
      <c r="I848" s="138">
        <v>150</v>
      </c>
      <c r="J848" s="138" t="s">
        <v>422</v>
      </c>
      <c r="K848" s="138" t="s">
        <v>43</v>
      </c>
      <c r="L848" s="138">
        <v>23.860273972602741</v>
      </c>
      <c r="M848" s="138">
        <v>6</v>
      </c>
      <c r="N848" s="138">
        <v>38.549028146159557</v>
      </c>
      <c r="O848" s="138">
        <v>4.6353838155712026</v>
      </c>
      <c r="P848" s="138">
        <v>24.642876699445949</v>
      </c>
      <c r="Q848" s="138">
        <v>35.418787028458532</v>
      </c>
      <c r="R848" s="138">
        <v>4.6146066735485318</v>
      </c>
      <c r="S848" s="138">
        <v>21.574967007812941</v>
      </c>
      <c r="T848" s="138">
        <v>40.104352250367157</v>
      </c>
    </row>
    <row r="849" spans="1:20" x14ac:dyDescent="0.45">
      <c r="A849" s="138" t="s">
        <v>423</v>
      </c>
      <c r="B849" s="138">
        <v>2015</v>
      </c>
      <c r="C849" s="139">
        <v>41980</v>
      </c>
      <c r="D849" s="138" t="s">
        <v>5210</v>
      </c>
      <c r="E849" s="138" t="s">
        <v>5194</v>
      </c>
      <c r="F849" s="138" t="s">
        <v>579</v>
      </c>
      <c r="G849" s="138">
        <v>1</v>
      </c>
      <c r="H849" s="138" t="s">
        <v>5446</v>
      </c>
      <c r="I849" s="138">
        <v>151</v>
      </c>
      <c r="J849" s="138" t="s">
        <v>574</v>
      </c>
      <c r="K849" s="138" t="s">
        <v>99</v>
      </c>
      <c r="L849" s="138">
        <v>32.005479452054793</v>
      </c>
      <c r="M849" s="138">
        <v>7</v>
      </c>
      <c r="N849" s="138">
        <v>38.712997870170263</v>
      </c>
      <c r="O849" s="138">
        <v>4.5085662255884307</v>
      </c>
      <c r="P849" s="138">
        <v>25.187299193404971</v>
      </c>
      <c r="Q849" s="138">
        <v>41.079730675821409</v>
      </c>
      <c r="R849" s="138">
        <v>4.5446640277833223</v>
      </c>
      <c r="S849" s="138">
        <v>27.445738592471439</v>
      </c>
      <c r="T849" s="138">
        <v>33.124718399269781</v>
      </c>
    </row>
    <row r="850" spans="1:20" x14ac:dyDescent="0.45">
      <c r="A850" s="138" t="s">
        <v>423</v>
      </c>
      <c r="B850" s="138">
        <v>2015</v>
      </c>
      <c r="C850" s="139">
        <v>41980</v>
      </c>
      <c r="D850" s="138" t="s">
        <v>5210</v>
      </c>
      <c r="E850" s="138" t="s">
        <v>5194</v>
      </c>
      <c r="F850" s="138" t="s">
        <v>579</v>
      </c>
      <c r="G850" s="138">
        <v>2</v>
      </c>
      <c r="H850" s="138" t="s">
        <v>5446</v>
      </c>
      <c r="I850" s="138">
        <v>151</v>
      </c>
      <c r="J850" s="138" t="s">
        <v>3928</v>
      </c>
      <c r="K850" s="138" t="s">
        <v>91</v>
      </c>
      <c r="L850" s="138">
        <v>31.232876712328771</v>
      </c>
      <c r="M850" s="138">
        <v>8</v>
      </c>
      <c r="N850" s="138">
        <v>41.404954159490217</v>
      </c>
      <c r="O850" s="138">
        <v>4.517032666409678</v>
      </c>
      <c r="P850" s="138">
        <v>27.853856160261191</v>
      </c>
      <c r="Q850" s="138">
        <v>41.502355179627607</v>
      </c>
      <c r="R850" s="138">
        <v>4.4704534600895798</v>
      </c>
      <c r="S850" s="138">
        <v>28.090994799358871</v>
      </c>
      <c r="T850" s="138">
        <v>33.124718399269781</v>
      </c>
    </row>
    <row r="851" spans="1:20" x14ac:dyDescent="0.45">
      <c r="A851" s="138" t="s">
        <v>423</v>
      </c>
      <c r="B851" s="138">
        <v>2015</v>
      </c>
      <c r="C851" s="139">
        <v>41980</v>
      </c>
      <c r="D851" s="138" t="s">
        <v>5210</v>
      </c>
      <c r="E851" s="138" t="s">
        <v>5194</v>
      </c>
      <c r="F851" s="138" t="s">
        <v>579</v>
      </c>
      <c r="G851" s="138">
        <v>3</v>
      </c>
      <c r="H851" s="138" t="s">
        <v>5446</v>
      </c>
      <c r="I851" s="138">
        <v>151</v>
      </c>
      <c r="J851" s="138" t="s">
        <v>3991</v>
      </c>
      <c r="K851" s="138" t="s">
        <v>5227</v>
      </c>
      <c r="L851" s="138">
        <v>23.298630136986301</v>
      </c>
      <c r="M851" s="138">
        <v>9</v>
      </c>
      <c r="N851" s="138">
        <v>28.061119152938701</v>
      </c>
      <c r="O851" s="138">
        <v>4.4593622472233436</v>
      </c>
      <c r="P851" s="138">
        <v>14.68303241126867</v>
      </c>
      <c r="Q851" s="138">
        <v>29.603119194408801</v>
      </c>
      <c r="R851" s="138">
        <v>4.3956564645585656</v>
      </c>
      <c r="S851" s="138">
        <v>16.416149800733098</v>
      </c>
      <c r="T851" s="138">
        <v>33.124718399269781</v>
      </c>
    </row>
    <row r="852" spans="1:20" x14ac:dyDescent="0.45">
      <c r="A852" s="138" t="s">
        <v>423</v>
      </c>
      <c r="B852" s="138">
        <v>2015</v>
      </c>
      <c r="C852" s="139">
        <v>41980</v>
      </c>
      <c r="D852" s="138" t="s">
        <v>5210</v>
      </c>
      <c r="E852" s="138" t="s">
        <v>5194</v>
      </c>
      <c r="F852" s="138" t="s">
        <v>579</v>
      </c>
      <c r="G852" s="138">
        <v>4</v>
      </c>
      <c r="H852" s="138" t="s">
        <v>5446</v>
      </c>
      <c r="I852" s="138">
        <v>151</v>
      </c>
      <c r="J852" s="138" t="s">
        <v>433</v>
      </c>
      <c r="K852" s="138" t="s">
        <v>282</v>
      </c>
      <c r="L852" s="138">
        <v>22.0027397260274</v>
      </c>
      <c r="M852" s="138">
        <v>10</v>
      </c>
      <c r="N852" s="138">
        <v>32.171785353110678</v>
      </c>
      <c r="O852" s="138">
        <v>4.4355751683510887</v>
      </c>
      <c r="P852" s="138">
        <v>18.86505984805741</v>
      </c>
      <c r="Q852" s="138">
        <v>31.751108076484531</v>
      </c>
      <c r="R852" s="138">
        <v>4.3748191599960258</v>
      </c>
      <c r="S852" s="138">
        <v>18.626650596496461</v>
      </c>
      <c r="T852" s="138">
        <v>33.124718399269781</v>
      </c>
    </row>
    <row r="853" spans="1:20" x14ac:dyDescent="0.45">
      <c r="A853" s="138" t="s">
        <v>423</v>
      </c>
      <c r="B853" s="138">
        <v>2015</v>
      </c>
      <c r="C853" s="139">
        <v>41980</v>
      </c>
      <c r="D853" s="138" t="s">
        <v>5210</v>
      </c>
      <c r="E853" s="138" t="s">
        <v>5194</v>
      </c>
      <c r="F853" s="138" t="s">
        <v>579</v>
      </c>
      <c r="G853" s="138">
        <v>5</v>
      </c>
      <c r="H853" s="138" t="s">
        <v>5446</v>
      </c>
      <c r="I853" s="138">
        <v>151</v>
      </c>
      <c r="J853" s="138" t="s">
        <v>3377</v>
      </c>
      <c r="K853" s="138" t="s">
        <v>251</v>
      </c>
      <c r="L853" s="138">
        <v>29.243835616438361</v>
      </c>
      <c r="M853" s="138">
        <v>11</v>
      </c>
      <c r="N853" s="138">
        <v>31.48385854657641</v>
      </c>
      <c r="O853" s="138">
        <v>4.6621243777987491</v>
      </c>
      <c r="P853" s="138">
        <v>17.497485413180161</v>
      </c>
      <c r="Q853" s="138">
        <v>29.96265939011175</v>
      </c>
      <c r="R853" s="138">
        <v>4.5595441356475588</v>
      </c>
      <c r="S853" s="138">
        <v>16.28402698316907</v>
      </c>
      <c r="T853" s="138">
        <v>33.124718399269781</v>
      </c>
    </row>
    <row r="854" spans="1:20" x14ac:dyDescent="0.45">
      <c r="A854" s="138" t="s">
        <v>423</v>
      </c>
      <c r="B854" s="138">
        <v>2015</v>
      </c>
      <c r="C854" s="139">
        <v>41980</v>
      </c>
      <c r="D854" s="138" t="s">
        <v>5210</v>
      </c>
      <c r="E854" s="138" t="s">
        <v>5194</v>
      </c>
      <c r="F854" s="138" t="s">
        <v>579</v>
      </c>
      <c r="G854" s="138">
        <v>6</v>
      </c>
      <c r="H854" s="138" t="s">
        <v>5446</v>
      </c>
      <c r="I854" s="138">
        <v>151</v>
      </c>
      <c r="J854" s="138" t="s">
        <v>359</v>
      </c>
      <c r="K854" s="138" t="s">
        <v>43</v>
      </c>
      <c r="L854" s="138">
        <v>24.010958904109589</v>
      </c>
      <c r="M854" s="138">
        <v>12</v>
      </c>
      <c r="N854" s="138">
        <v>26.913595313332412</v>
      </c>
      <c r="O854" s="138">
        <v>4.6169718495563634</v>
      </c>
      <c r="P854" s="138">
        <v>13.06267976466332</v>
      </c>
      <c r="Q854" s="138">
        <v>24.65400682583774</v>
      </c>
      <c r="R854" s="138">
        <v>4.6294250493264846</v>
      </c>
      <c r="S854" s="138">
        <v>10.76573167785828</v>
      </c>
      <c r="T854" s="138">
        <v>33.124718399269781</v>
      </c>
    </row>
    <row r="855" spans="1:20" x14ac:dyDescent="0.45">
      <c r="A855" s="130" t="s">
        <v>229</v>
      </c>
      <c r="B855" s="130">
        <v>2015</v>
      </c>
      <c r="C855" s="131">
        <v>42022</v>
      </c>
      <c r="D855" s="130" t="s">
        <v>5210</v>
      </c>
      <c r="E855" s="130" t="s">
        <v>1943</v>
      </c>
      <c r="F855" s="130">
        <v>1</v>
      </c>
      <c r="G855" s="130">
        <v>1</v>
      </c>
      <c r="H855" s="130" t="s">
        <v>5447</v>
      </c>
      <c r="I855" s="130">
        <v>152</v>
      </c>
      <c r="J855" s="130" t="s">
        <v>424</v>
      </c>
      <c r="K855" s="130" t="s">
        <v>91</v>
      </c>
      <c r="L855" s="130">
        <v>20.975342465753421</v>
      </c>
      <c r="M855" s="130">
        <v>5</v>
      </c>
      <c r="N855" s="130">
        <v>25</v>
      </c>
      <c r="O855" s="130">
        <v>8.3333333330000006</v>
      </c>
      <c r="P855" s="130">
        <v>9.999965300266922E-10</v>
      </c>
      <c r="Q855" s="130">
        <v>33.301783478876921</v>
      </c>
      <c r="R855" s="130">
        <v>7.1021104103604626</v>
      </c>
      <c r="S855" s="130">
        <v>11.99545224779553</v>
      </c>
      <c r="T855" s="130">
        <v>26.25148080903335</v>
      </c>
    </row>
    <row r="856" spans="1:20" x14ac:dyDescent="0.45">
      <c r="A856" s="130" t="s">
        <v>229</v>
      </c>
      <c r="B856" s="130">
        <v>2015</v>
      </c>
      <c r="C856" s="131">
        <v>42022</v>
      </c>
      <c r="D856" s="130" t="s">
        <v>5210</v>
      </c>
      <c r="E856" s="130" t="s">
        <v>1943</v>
      </c>
      <c r="F856" s="130">
        <v>1</v>
      </c>
      <c r="G856" s="130">
        <v>2</v>
      </c>
      <c r="H856" s="130" t="s">
        <v>5447</v>
      </c>
      <c r="I856" s="130">
        <v>152</v>
      </c>
      <c r="J856" s="130" t="s">
        <v>228</v>
      </c>
      <c r="K856" s="130" t="s">
        <v>131</v>
      </c>
      <c r="L856" s="130">
        <v>22.605479452054791</v>
      </c>
      <c r="M856" s="130">
        <v>12</v>
      </c>
      <c r="N856" s="130">
        <v>27.1807359776138</v>
      </c>
      <c r="O856" s="130">
        <v>4.4031438505912472</v>
      </c>
      <c r="P856" s="130">
        <v>13.971304425840049</v>
      </c>
      <c r="Q856" s="130">
        <v>28.98616567944882</v>
      </c>
      <c r="R856" s="130">
        <v>4.3738079693298069</v>
      </c>
      <c r="S856" s="130">
        <v>15.8647417714594</v>
      </c>
      <c r="T856" s="130">
        <v>26.25148080903335</v>
      </c>
    </row>
    <row r="857" spans="1:20" x14ac:dyDescent="0.45">
      <c r="A857" s="130" t="s">
        <v>229</v>
      </c>
      <c r="B857" s="130">
        <v>2015</v>
      </c>
      <c r="C857" s="131">
        <v>42022</v>
      </c>
      <c r="D857" s="130" t="s">
        <v>5210</v>
      </c>
      <c r="E857" s="130" t="s">
        <v>1943</v>
      </c>
      <c r="F857" s="130">
        <v>1</v>
      </c>
      <c r="G857" s="130">
        <v>3</v>
      </c>
      <c r="H857" s="130" t="s">
        <v>5447</v>
      </c>
      <c r="I857" s="130">
        <v>152</v>
      </c>
      <c r="J857" s="130" t="s">
        <v>398</v>
      </c>
      <c r="K857" s="130" t="s">
        <v>52</v>
      </c>
      <c r="L857" s="130">
        <v>26.81643835616438</v>
      </c>
      <c r="M857" s="130">
        <v>23</v>
      </c>
      <c r="N857" s="130">
        <v>36.251449760878458</v>
      </c>
      <c r="O857" s="130">
        <v>4.5089657778026524</v>
      </c>
      <c r="P857" s="130">
        <v>22.724552427470499</v>
      </c>
      <c r="Q857" s="130">
        <v>35.090389170668523</v>
      </c>
      <c r="R857" s="130">
        <v>4.4333076993396174</v>
      </c>
      <c r="S857" s="130">
        <v>21.790466072649661</v>
      </c>
      <c r="T857" s="130">
        <v>26.25148080903335</v>
      </c>
    </row>
    <row r="858" spans="1:20" x14ac:dyDescent="0.45">
      <c r="A858" s="130" t="s">
        <v>229</v>
      </c>
      <c r="B858" s="130">
        <v>2015</v>
      </c>
      <c r="C858" s="131">
        <v>42022</v>
      </c>
      <c r="D858" s="130" t="s">
        <v>5210</v>
      </c>
      <c r="E858" s="130" t="s">
        <v>1943</v>
      </c>
      <c r="F858" s="130">
        <v>1</v>
      </c>
      <c r="G858" s="130">
        <v>4</v>
      </c>
      <c r="H858" s="130" t="s">
        <v>5447</v>
      </c>
      <c r="I858" s="130">
        <v>152</v>
      </c>
      <c r="J858" s="130" t="s">
        <v>397</v>
      </c>
      <c r="K858" s="130" t="s">
        <v>177</v>
      </c>
      <c r="L858" s="130">
        <v>22.161643835616442</v>
      </c>
      <c r="M858" s="130">
        <v>23</v>
      </c>
      <c r="N858" s="130">
        <v>29.61980152152336</v>
      </c>
      <c r="O858" s="130">
        <v>4.3562092092802587</v>
      </c>
      <c r="P858" s="130">
        <v>16.551173893682591</v>
      </c>
      <c r="Q858" s="130">
        <v>28.763226497155511</v>
      </c>
      <c r="R858" s="130">
        <v>4.3324507891013333</v>
      </c>
      <c r="S858" s="130">
        <v>15.765874129851509</v>
      </c>
      <c r="T858" s="130">
        <v>26.25148080903335</v>
      </c>
    </row>
    <row r="859" spans="1:20" x14ac:dyDescent="0.45">
      <c r="A859" s="130" t="s">
        <v>229</v>
      </c>
      <c r="B859" s="130">
        <v>2015</v>
      </c>
      <c r="C859" s="131">
        <v>42022</v>
      </c>
      <c r="D859" s="130" t="s">
        <v>5210</v>
      </c>
      <c r="E859" s="130" t="s">
        <v>1943</v>
      </c>
      <c r="F859" s="130">
        <v>1</v>
      </c>
      <c r="G859" s="130">
        <v>5</v>
      </c>
      <c r="H859" s="130" t="s">
        <v>5447</v>
      </c>
      <c r="I859" s="130">
        <v>152</v>
      </c>
      <c r="J859" s="130" t="s">
        <v>300</v>
      </c>
      <c r="K859" s="130" t="s">
        <v>64</v>
      </c>
      <c r="L859" s="130">
        <v>22.74520547945205</v>
      </c>
      <c r="M859" s="130">
        <v>23</v>
      </c>
      <c r="N859" s="130">
        <v>24.008818311436681</v>
      </c>
      <c r="O859" s="130">
        <v>6.2805164538226874</v>
      </c>
      <c r="P859" s="130">
        <v>5.1672689499686157</v>
      </c>
      <c r="Q859" s="130">
        <v>22.181934318886071</v>
      </c>
      <c r="R859" s="130">
        <v>5.7137245230381781</v>
      </c>
      <c r="S859" s="130">
        <v>5.0407607497715334</v>
      </c>
      <c r="T859" s="130">
        <v>26.25148080903335</v>
      </c>
    </row>
    <row r="860" spans="1:20" x14ac:dyDescent="0.45">
      <c r="A860" s="130" t="s">
        <v>229</v>
      </c>
      <c r="B860" s="130">
        <v>2015</v>
      </c>
      <c r="C860" s="131">
        <v>42022</v>
      </c>
      <c r="D860" s="130" t="s">
        <v>5210</v>
      </c>
      <c r="E860" s="130" t="s">
        <v>1943</v>
      </c>
      <c r="F860" s="130">
        <v>1</v>
      </c>
      <c r="G860" s="130">
        <v>6</v>
      </c>
      <c r="H860" s="130" t="s">
        <v>5447</v>
      </c>
      <c r="I860" s="130">
        <v>152</v>
      </c>
      <c r="J860" s="130" t="s">
        <v>4874</v>
      </c>
      <c r="K860" s="130" t="s">
        <v>143</v>
      </c>
      <c r="L860" s="130">
        <v>24.712328767123289</v>
      </c>
      <c r="M860" s="130">
        <v>23</v>
      </c>
      <c r="N860" s="130">
        <v>15.44807928274779</v>
      </c>
      <c r="O860" s="130">
        <v>4.7612898808495752</v>
      </c>
      <c r="P860" s="130">
        <v>1.1642096401990609</v>
      </c>
      <c r="Q860" s="130">
        <v>13.8156353281443</v>
      </c>
      <c r="R860" s="130">
        <v>4.8017045964594178</v>
      </c>
      <c r="S860" s="130">
        <v>-0.58947846123395387</v>
      </c>
      <c r="T860" s="130">
        <v>26.25148080903335</v>
      </c>
    </row>
    <row r="861" spans="1:20" x14ac:dyDescent="0.45">
      <c r="A861" s="150" t="s">
        <v>229</v>
      </c>
      <c r="B861" s="150">
        <v>2015</v>
      </c>
      <c r="C861" s="151">
        <v>42022</v>
      </c>
      <c r="D861" s="150" t="s">
        <v>5210</v>
      </c>
      <c r="E861" s="150" t="s">
        <v>1943</v>
      </c>
      <c r="F861" s="150">
        <v>2</v>
      </c>
      <c r="G861" s="150">
        <v>1</v>
      </c>
      <c r="H861" s="150" t="s">
        <v>5448</v>
      </c>
      <c r="I861" s="150">
        <v>153</v>
      </c>
      <c r="J861" s="150" t="s">
        <v>4763</v>
      </c>
      <c r="K861" s="150" t="s">
        <v>5229</v>
      </c>
      <c r="L861" s="150">
        <v>25.923287671232881</v>
      </c>
      <c r="M861" s="150">
        <v>8</v>
      </c>
      <c r="N861" s="150">
        <v>26.35027070359045</v>
      </c>
      <c r="O861" s="150">
        <v>4.484630399972529</v>
      </c>
      <c r="P861" s="150">
        <v>12.89637950367287</v>
      </c>
      <c r="Q861" s="150">
        <v>29.284983843006451</v>
      </c>
      <c r="R861" s="150">
        <v>4.4983082016706506</v>
      </c>
      <c r="S861" s="150">
        <v>15.7900592379945</v>
      </c>
      <c r="T861" s="150">
        <v>25.39997556081957</v>
      </c>
    </row>
    <row r="862" spans="1:20" x14ac:dyDescent="0.45">
      <c r="A862" s="150" t="s">
        <v>229</v>
      </c>
      <c r="B862" s="150">
        <v>2015</v>
      </c>
      <c r="C862" s="151">
        <v>42022</v>
      </c>
      <c r="D862" s="150" t="s">
        <v>5210</v>
      </c>
      <c r="E862" s="150" t="s">
        <v>1943</v>
      </c>
      <c r="F862" s="150">
        <v>2</v>
      </c>
      <c r="G862" s="150">
        <v>2</v>
      </c>
      <c r="H862" s="150" t="s">
        <v>5448</v>
      </c>
      <c r="I862" s="150">
        <v>153</v>
      </c>
      <c r="J862" s="150" t="s">
        <v>414</v>
      </c>
      <c r="K862" s="150" t="s">
        <v>265</v>
      </c>
      <c r="L862" s="150">
        <v>25.87123287671233</v>
      </c>
      <c r="M862" s="150">
        <v>10</v>
      </c>
      <c r="N862" s="150">
        <v>32.927490585648577</v>
      </c>
      <c r="O862" s="150">
        <v>4.3670652521785698</v>
      </c>
      <c r="P862" s="150">
        <v>19.826294829112872</v>
      </c>
      <c r="Q862" s="150">
        <v>32.987933263255456</v>
      </c>
      <c r="R862" s="150">
        <v>4.3453477866948012</v>
      </c>
      <c r="S862" s="150">
        <v>19.95188990317105</v>
      </c>
      <c r="T862" s="150">
        <v>25.39997556081957</v>
      </c>
    </row>
    <row r="863" spans="1:20" x14ac:dyDescent="0.45">
      <c r="A863" s="150" t="s">
        <v>229</v>
      </c>
      <c r="B863" s="150">
        <v>2015</v>
      </c>
      <c r="C863" s="151">
        <v>42022</v>
      </c>
      <c r="D863" s="150" t="s">
        <v>5210</v>
      </c>
      <c r="E863" s="150" t="s">
        <v>1943</v>
      </c>
      <c r="F863" s="150">
        <v>2</v>
      </c>
      <c r="G863" s="150">
        <v>3</v>
      </c>
      <c r="H863" s="150" t="s">
        <v>5448</v>
      </c>
      <c r="I863" s="150">
        <v>153</v>
      </c>
      <c r="J863" s="150" t="s">
        <v>361</v>
      </c>
      <c r="K863" s="150" t="s">
        <v>34</v>
      </c>
      <c r="L863" s="150">
        <v>23.68767123287671</v>
      </c>
      <c r="M863" s="150">
        <v>2</v>
      </c>
      <c r="N863" s="150">
        <v>22.556594164604661</v>
      </c>
      <c r="O863" s="150">
        <v>4.7069531696760976</v>
      </c>
      <c r="P863" s="150">
        <v>8.4357346555763719</v>
      </c>
      <c r="Q863" s="150">
        <v>23.68571265223067</v>
      </c>
      <c r="R863" s="150">
        <v>4.5622624057774166</v>
      </c>
      <c r="S863" s="150">
        <v>9.9989254348984176</v>
      </c>
      <c r="T863" s="150">
        <v>25.39997556081957</v>
      </c>
    </row>
    <row r="864" spans="1:20" x14ac:dyDescent="0.45">
      <c r="A864" s="150" t="s">
        <v>229</v>
      </c>
      <c r="B864" s="150">
        <v>2015</v>
      </c>
      <c r="C864" s="151">
        <v>42022</v>
      </c>
      <c r="D864" s="150" t="s">
        <v>5210</v>
      </c>
      <c r="E864" s="150" t="s">
        <v>1943</v>
      </c>
      <c r="F864" s="150">
        <v>2</v>
      </c>
      <c r="G864" s="150">
        <v>4</v>
      </c>
      <c r="H864" s="150" t="s">
        <v>5448</v>
      </c>
      <c r="I864" s="150">
        <v>153</v>
      </c>
      <c r="J864" s="150" t="s">
        <v>4558</v>
      </c>
      <c r="K864" s="150" t="s">
        <v>5246</v>
      </c>
      <c r="L864" s="150">
        <v>30.838356164383558</v>
      </c>
      <c r="M864" s="150">
        <v>23</v>
      </c>
      <c r="N864" s="150">
        <v>18.31466274097744</v>
      </c>
      <c r="O864" s="150">
        <v>5.1597549093840476</v>
      </c>
      <c r="P864" s="150">
        <v>2.8353980128252978</v>
      </c>
      <c r="Q864" s="150">
        <v>19.45941501125882</v>
      </c>
      <c r="R864" s="150">
        <v>4.8687741195270426</v>
      </c>
      <c r="S864" s="150">
        <v>4.8530926526776916</v>
      </c>
      <c r="T864" s="150">
        <v>25.39997556081957</v>
      </c>
    </row>
    <row r="865" spans="1:20" x14ac:dyDescent="0.45">
      <c r="A865" s="150" t="s">
        <v>229</v>
      </c>
      <c r="B865" s="150">
        <v>2015</v>
      </c>
      <c r="C865" s="151">
        <v>42022</v>
      </c>
      <c r="D865" s="150" t="s">
        <v>5210</v>
      </c>
      <c r="E865" s="150" t="s">
        <v>1943</v>
      </c>
      <c r="F865" s="150">
        <v>2</v>
      </c>
      <c r="G865" s="150">
        <v>5</v>
      </c>
      <c r="H865" s="150" t="s">
        <v>5448</v>
      </c>
      <c r="I865" s="150">
        <v>153</v>
      </c>
      <c r="J865" s="150" t="s">
        <v>3377</v>
      </c>
      <c r="K865" s="150" t="s">
        <v>251</v>
      </c>
      <c r="L865" s="150">
        <v>29.358904109589041</v>
      </c>
      <c r="M865" s="150">
        <v>23</v>
      </c>
      <c r="N865" s="150">
        <v>29.96265939011175</v>
      </c>
      <c r="O865" s="150">
        <v>4.5595441356475588</v>
      </c>
      <c r="P865" s="150">
        <v>16.28402698316907</v>
      </c>
      <c r="Q865" s="150">
        <v>27.35162161993366</v>
      </c>
      <c r="R865" s="150">
        <v>4.4703322950855844</v>
      </c>
      <c r="S865" s="150">
        <v>13.940624734676909</v>
      </c>
      <c r="T865" s="150">
        <v>25.39997556081957</v>
      </c>
    </row>
    <row r="866" spans="1:20" x14ac:dyDescent="0.45">
      <c r="A866" s="150" t="s">
        <v>229</v>
      </c>
      <c r="B866" s="150">
        <v>2015</v>
      </c>
      <c r="C866" s="151">
        <v>42022</v>
      </c>
      <c r="D866" s="150" t="s">
        <v>5210</v>
      </c>
      <c r="E866" s="150" t="s">
        <v>1943</v>
      </c>
      <c r="F866" s="150">
        <v>2</v>
      </c>
      <c r="G866" s="150">
        <v>6</v>
      </c>
      <c r="H866" s="150" t="s">
        <v>5448</v>
      </c>
      <c r="I866" s="150">
        <v>153</v>
      </c>
      <c r="J866" s="150" t="s">
        <v>3505</v>
      </c>
      <c r="K866" s="150" t="s">
        <v>5260</v>
      </c>
      <c r="L866" s="150">
        <v>34.657534246575352</v>
      </c>
      <c r="M866" s="150">
        <v>23</v>
      </c>
      <c r="N866" s="150">
        <v>22.288175779984559</v>
      </c>
      <c r="O866" s="150">
        <v>4.8387848465432057</v>
      </c>
      <c r="P866" s="150">
        <v>7.7718212403549387</v>
      </c>
      <c r="Q866" s="150">
        <v>19.554884979705509</v>
      </c>
      <c r="R866" s="150">
        <v>4.778378803540841</v>
      </c>
      <c r="S866" s="150">
        <v>5.2197485690829861</v>
      </c>
      <c r="T866" s="150">
        <v>25.39997556081957</v>
      </c>
    </row>
    <row r="867" spans="1:20" x14ac:dyDescent="0.45">
      <c r="A867" s="152" t="s">
        <v>229</v>
      </c>
      <c r="B867" s="152">
        <v>2015</v>
      </c>
      <c r="C867" s="153">
        <v>42022</v>
      </c>
      <c r="D867" s="152" t="s">
        <v>5210</v>
      </c>
      <c r="E867" s="152" t="s">
        <v>1943</v>
      </c>
      <c r="F867" s="152">
        <v>3</v>
      </c>
      <c r="G867" s="152">
        <v>1</v>
      </c>
      <c r="H867" s="152" t="s">
        <v>5449</v>
      </c>
      <c r="I867" s="152">
        <v>154</v>
      </c>
      <c r="J867" s="152" t="s">
        <v>3210</v>
      </c>
      <c r="K867" s="152" t="s">
        <v>5242</v>
      </c>
      <c r="L867" s="152">
        <v>28.912328767123292</v>
      </c>
      <c r="M867" s="152">
        <v>6</v>
      </c>
      <c r="N867" s="152">
        <v>44.311149458921939</v>
      </c>
      <c r="O867" s="152">
        <v>4.5874429949975077</v>
      </c>
      <c r="P867" s="152">
        <v>30.548820473929421</v>
      </c>
      <c r="Q867" s="152">
        <v>45.33424634238829</v>
      </c>
      <c r="R867" s="152">
        <v>4.6968577832054992</v>
      </c>
      <c r="S867" s="152">
        <v>31.243672992771788</v>
      </c>
      <c r="T867" s="152">
        <v>28.440214994499609</v>
      </c>
    </row>
    <row r="868" spans="1:20" x14ac:dyDescent="0.45">
      <c r="A868" s="152" t="s">
        <v>229</v>
      </c>
      <c r="B868" s="152">
        <v>2015</v>
      </c>
      <c r="C868" s="153">
        <v>42022</v>
      </c>
      <c r="D868" s="152" t="s">
        <v>5210</v>
      </c>
      <c r="E868" s="152" t="s">
        <v>1943</v>
      </c>
      <c r="F868" s="152">
        <v>3</v>
      </c>
      <c r="G868" s="152">
        <v>2</v>
      </c>
      <c r="H868" s="152" t="s">
        <v>5449</v>
      </c>
      <c r="I868" s="152">
        <v>154</v>
      </c>
      <c r="J868" s="152" t="s">
        <v>367</v>
      </c>
      <c r="K868" s="152" t="s">
        <v>121</v>
      </c>
      <c r="L868" s="152">
        <v>23.81917808219178</v>
      </c>
      <c r="M868" s="152">
        <v>11</v>
      </c>
      <c r="N868" s="152">
        <v>26.628965626454981</v>
      </c>
      <c r="O868" s="152">
        <v>4.3379147145465371</v>
      </c>
      <c r="P868" s="152">
        <v>13.61522148281537</v>
      </c>
      <c r="Q868" s="152">
        <v>28.750944294924668</v>
      </c>
      <c r="R868" s="152">
        <v>4.339268221166714</v>
      </c>
      <c r="S868" s="152">
        <v>15.73313963142453</v>
      </c>
      <c r="T868" s="152">
        <v>28.440214994499609</v>
      </c>
    </row>
    <row r="869" spans="1:20" x14ac:dyDescent="0.45">
      <c r="A869" s="152" t="s">
        <v>229</v>
      </c>
      <c r="B869" s="152">
        <v>2015</v>
      </c>
      <c r="C869" s="153">
        <v>42022</v>
      </c>
      <c r="D869" s="152" t="s">
        <v>5210</v>
      </c>
      <c r="E869" s="152" t="s">
        <v>1943</v>
      </c>
      <c r="F869" s="152">
        <v>3</v>
      </c>
      <c r="G869" s="152">
        <v>3</v>
      </c>
      <c r="H869" s="152" t="s">
        <v>5449</v>
      </c>
      <c r="I869" s="152">
        <v>154</v>
      </c>
      <c r="J869" s="152" t="s">
        <v>3197</v>
      </c>
      <c r="K869" s="152" t="s">
        <v>2312</v>
      </c>
      <c r="L869" s="152">
        <v>27.235616438356161</v>
      </c>
      <c r="M869" s="152">
        <v>9</v>
      </c>
      <c r="N869" s="152">
        <v>30.224192031235571</v>
      </c>
      <c r="O869" s="152">
        <v>4.3901227636362368</v>
      </c>
      <c r="P869" s="152">
        <v>17.053823740326859</v>
      </c>
      <c r="Q869" s="152">
        <v>30.37269564310364</v>
      </c>
      <c r="R869" s="152">
        <v>4.3423982443367937</v>
      </c>
      <c r="S869" s="152">
        <v>17.345500910093261</v>
      </c>
      <c r="T869" s="152">
        <v>28.440214994499609</v>
      </c>
    </row>
    <row r="870" spans="1:20" x14ac:dyDescent="0.45">
      <c r="A870" s="152" t="s">
        <v>229</v>
      </c>
      <c r="B870" s="152">
        <v>2015</v>
      </c>
      <c r="C870" s="153">
        <v>42022</v>
      </c>
      <c r="D870" s="152" t="s">
        <v>5210</v>
      </c>
      <c r="E870" s="152" t="s">
        <v>1943</v>
      </c>
      <c r="F870" s="152">
        <v>3</v>
      </c>
      <c r="G870" s="152">
        <v>4</v>
      </c>
      <c r="H870" s="152" t="s">
        <v>5449</v>
      </c>
      <c r="I870" s="152">
        <v>154</v>
      </c>
      <c r="J870" s="152" t="s">
        <v>382</v>
      </c>
      <c r="K870" s="152" t="s">
        <v>49</v>
      </c>
      <c r="L870" s="152">
        <v>24.030136986301368</v>
      </c>
      <c r="M870" s="152">
        <v>23</v>
      </c>
      <c r="N870" s="152">
        <v>14.52569376227647</v>
      </c>
      <c r="O870" s="152">
        <v>4.6184653508460922</v>
      </c>
      <c r="P870" s="152">
        <v>0.67029770973819147</v>
      </c>
      <c r="Q870" s="152">
        <v>17.080312273118739</v>
      </c>
      <c r="R870" s="152">
        <v>4.4908884853087816</v>
      </c>
      <c r="S870" s="152">
        <v>3.6076468171923892</v>
      </c>
      <c r="T870" s="152">
        <v>28.440214994499609</v>
      </c>
    </row>
    <row r="871" spans="1:20" x14ac:dyDescent="0.45">
      <c r="A871" s="152" t="s">
        <v>229</v>
      </c>
      <c r="B871" s="152">
        <v>2015</v>
      </c>
      <c r="C871" s="153">
        <v>42022</v>
      </c>
      <c r="D871" s="152" t="s">
        <v>5210</v>
      </c>
      <c r="E871" s="152" t="s">
        <v>1943</v>
      </c>
      <c r="F871" s="152">
        <v>3</v>
      </c>
      <c r="G871" s="152">
        <v>5</v>
      </c>
      <c r="H871" s="152" t="s">
        <v>5449</v>
      </c>
      <c r="I871" s="152">
        <v>154</v>
      </c>
      <c r="J871" s="152" t="s">
        <v>4085</v>
      </c>
      <c r="K871" s="152" t="s">
        <v>213</v>
      </c>
      <c r="L871" s="152">
        <v>20.257534246575339</v>
      </c>
      <c r="M871" s="152">
        <v>23</v>
      </c>
      <c r="N871" s="152">
        <v>25</v>
      </c>
      <c r="O871" s="152">
        <v>8.3333333330000006</v>
      </c>
      <c r="P871" s="152">
        <v>9.999965300266922E-10</v>
      </c>
      <c r="Q871" s="152">
        <v>23.584102299172709</v>
      </c>
      <c r="R871" s="152">
        <v>6.6637194287366857</v>
      </c>
      <c r="S871" s="152">
        <v>3.5929440129626542</v>
      </c>
      <c r="T871" s="152">
        <v>28.440214994499609</v>
      </c>
    </row>
    <row r="872" spans="1:20" x14ac:dyDescent="0.45">
      <c r="A872" s="152" t="s">
        <v>229</v>
      </c>
      <c r="B872" s="152">
        <v>2015</v>
      </c>
      <c r="C872" s="153">
        <v>42022</v>
      </c>
      <c r="D872" s="152" t="s">
        <v>5210</v>
      </c>
      <c r="E872" s="152" t="s">
        <v>1943</v>
      </c>
      <c r="F872" s="152">
        <v>3</v>
      </c>
      <c r="G872" s="152">
        <v>6</v>
      </c>
      <c r="H872" s="152" t="s">
        <v>5449</v>
      </c>
      <c r="I872" s="152">
        <v>154</v>
      </c>
      <c r="J872" s="152" t="s">
        <v>3269</v>
      </c>
      <c r="K872" s="152" t="s">
        <v>5271</v>
      </c>
      <c r="L872" s="152">
        <v>18.487671232876711</v>
      </c>
      <c r="M872" s="152">
        <v>23</v>
      </c>
      <c r="N872" s="152">
        <v>25</v>
      </c>
      <c r="O872" s="152">
        <v>8.3333333330000006</v>
      </c>
      <c r="P872" s="152">
        <v>9.999965300266922E-10</v>
      </c>
      <c r="Q872" s="152">
        <v>21.767086154851171</v>
      </c>
      <c r="R872" s="152">
        <v>6.7159941749353314</v>
      </c>
      <c r="S872" s="152">
        <v>1.619103630045178</v>
      </c>
      <c r="T872" s="152">
        <v>28.440214994499609</v>
      </c>
    </row>
    <row r="873" spans="1:20" x14ac:dyDescent="0.45">
      <c r="A873" s="152" t="s">
        <v>229</v>
      </c>
      <c r="B873" s="152">
        <v>2015</v>
      </c>
      <c r="C873" s="153">
        <v>42022</v>
      </c>
      <c r="D873" s="152" t="s">
        <v>5210</v>
      </c>
      <c r="E873" s="152" t="s">
        <v>1943</v>
      </c>
      <c r="F873" s="152">
        <v>3</v>
      </c>
      <c r="G873" s="152">
        <v>7</v>
      </c>
      <c r="H873" s="152" t="s">
        <v>5449</v>
      </c>
      <c r="I873" s="152">
        <v>154</v>
      </c>
      <c r="J873" s="152" t="s">
        <v>362</v>
      </c>
      <c r="K873" s="152" t="s">
        <v>363</v>
      </c>
      <c r="L873" s="152">
        <v>23.0027397260274</v>
      </c>
      <c r="M873" s="152">
        <v>23</v>
      </c>
      <c r="N873" s="152">
        <v>33.391504082608279</v>
      </c>
      <c r="O873" s="152">
        <v>4.7695677029904342</v>
      </c>
      <c r="P873" s="152">
        <v>19.082800973636981</v>
      </c>
      <c r="Q873" s="152">
        <v>28.57294710595399</v>
      </c>
      <c r="R873" s="152">
        <v>4.6731092446275664</v>
      </c>
      <c r="S873" s="152">
        <v>14.553619372071291</v>
      </c>
      <c r="T873" s="152">
        <v>28.440214994499609</v>
      </c>
    </row>
    <row r="874" spans="1:20" x14ac:dyDescent="0.45">
      <c r="A874" s="154" t="s">
        <v>229</v>
      </c>
      <c r="B874" s="154">
        <v>2015</v>
      </c>
      <c r="C874" s="155">
        <v>42022</v>
      </c>
      <c r="D874" s="154" t="s">
        <v>5210</v>
      </c>
      <c r="E874" s="154" t="s">
        <v>1943</v>
      </c>
      <c r="F874" s="154">
        <v>4</v>
      </c>
      <c r="G874" s="154">
        <v>1</v>
      </c>
      <c r="H874" s="154" t="s">
        <v>5450</v>
      </c>
      <c r="I874" s="154">
        <v>155</v>
      </c>
      <c r="J874" s="154" t="s">
        <v>344</v>
      </c>
      <c r="K874" s="154" t="s">
        <v>55</v>
      </c>
      <c r="L874" s="154">
        <v>27.706849315068489</v>
      </c>
      <c r="M874" s="154">
        <v>7</v>
      </c>
      <c r="N874" s="154">
        <v>42.396660075443123</v>
      </c>
      <c r="O874" s="154">
        <v>4.4820207373372911</v>
      </c>
      <c r="P874" s="154">
        <v>28.950597863431241</v>
      </c>
      <c r="Q874" s="154">
        <v>43.782656520038429</v>
      </c>
      <c r="R874" s="154">
        <v>4.5755910923123073</v>
      </c>
      <c r="S874" s="154">
        <v>30.055883243101508</v>
      </c>
      <c r="T874" s="154">
        <v>28.458769792417741</v>
      </c>
    </row>
    <row r="875" spans="1:20" x14ac:dyDescent="0.45">
      <c r="A875" s="154" t="s">
        <v>229</v>
      </c>
      <c r="B875" s="154">
        <v>2015</v>
      </c>
      <c r="C875" s="155">
        <v>42022</v>
      </c>
      <c r="D875" s="154" t="s">
        <v>5210</v>
      </c>
      <c r="E875" s="154" t="s">
        <v>1943</v>
      </c>
      <c r="F875" s="154">
        <v>4</v>
      </c>
      <c r="G875" s="154">
        <v>2</v>
      </c>
      <c r="H875" s="154" t="s">
        <v>5450</v>
      </c>
      <c r="I875" s="154">
        <v>155</v>
      </c>
      <c r="J875" s="154" t="s">
        <v>433</v>
      </c>
      <c r="K875" s="154" t="s">
        <v>282</v>
      </c>
      <c r="L875" s="154">
        <v>22.11780821917808</v>
      </c>
      <c r="M875" s="154">
        <v>4</v>
      </c>
      <c r="N875" s="154">
        <v>31.751108076484531</v>
      </c>
      <c r="O875" s="154">
        <v>4.3748191599960258</v>
      </c>
      <c r="P875" s="154">
        <v>18.626650596496461</v>
      </c>
      <c r="Q875" s="154">
        <v>33.184895589449013</v>
      </c>
      <c r="R875" s="154">
        <v>4.3688430550314044</v>
      </c>
      <c r="S875" s="154">
        <v>20.078366424354801</v>
      </c>
      <c r="T875" s="154">
        <v>28.458769792417741</v>
      </c>
    </row>
    <row r="876" spans="1:20" x14ac:dyDescent="0.45">
      <c r="A876" s="154" t="s">
        <v>229</v>
      </c>
      <c r="B876" s="154">
        <v>2015</v>
      </c>
      <c r="C876" s="155">
        <v>42022</v>
      </c>
      <c r="D876" s="154" t="s">
        <v>5210</v>
      </c>
      <c r="E876" s="154" t="s">
        <v>1943</v>
      </c>
      <c r="F876" s="154">
        <v>4</v>
      </c>
      <c r="G876" s="154">
        <v>3</v>
      </c>
      <c r="H876" s="154" t="s">
        <v>5450</v>
      </c>
      <c r="I876" s="154">
        <v>155</v>
      </c>
      <c r="J876" s="154" t="s">
        <v>4959</v>
      </c>
      <c r="K876" s="154" t="s">
        <v>5228</v>
      </c>
      <c r="L876" s="154">
        <v>24.18082191780822</v>
      </c>
      <c r="M876" s="154">
        <v>23</v>
      </c>
      <c r="N876" s="154">
        <v>31.485066856152731</v>
      </c>
      <c r="O876" s="154">
        <v>4.4120138484848868</v>
      </c>
      <c r="P876" s="154">
        <v>18.24902531069807</v>
      </c>
      <c r="Q876" s="154">
        <v>31.65556126944275</v>
      </c>
      <c r="R876" s="154">
        <v>4.3637604260380822</v>
      </c>
      <c r="S876" s="154">
        <v>18.564279991328501</v>
      </c>
      <c r="T876" s="154">
        <v>28.458769792417741</v>
      </c>
    </row>
    <row r="877" spans="1:20" x14ac:dyDescent="0.45">
      <c r="A877" s="154" t="s">
        <v>229</v>
      </c>
      <c r="B877" s="154">
        <v>2015</v>
      </c>
      <c r="C877" s="155">
        <v>42022</v>
      </c>
      <c r="D877" s="154" t="s">
        <v>5210</v>
      </c>
      <c r="E877" s="154" t="s">
        <v>1943</v>
      </c>
      <c r="F877" s="154">
        <v>4</v>
      </c>
      <c r="G877" s="154">
        <v>4</v>
      </c>
      <c r="H877" s="154" t="s">
        <v>5450</v>
      </c>
      <c r="I877" s="154">
        <v>155</v>
      </c>
      <c r="J877" s="154" t="s">
        <v>2942</v>
      </c>
      <c r="K877" s="154" t="s">
        <v>5224</v>
      </c>
      <c r="L877" s="154">
        <v>24.712328767123289</v>
      </c>
      <c r="M877" s="154">
        <v>3</v>
      </c>
      <c r="N877" s="154">
        <v>15.25572816394577</v>
      </c>
      <c r="O877" s="154">
        <v>6.7916155618033409</v>
      </c>
      <c r="P877" s="154">
        <v>-5.1191185214642552</v>
      </c>
      <c r="Q877" s="154">
        <v>19.510543874661469</v>
      </c>
      <c r="R877" s="154">
        <v>5.878581301527646</v>
      </c>
      <c r="S877" s="154">
        <v>1.8747999700785269</v>
      </c>
      <c r="T877" s="154">
        <v>28.458769792417741</v>
      </c>
    </row>
    <row r="878" spans="1:20" x14ac:dyDescent="0.45">
      <c r="A878" s="154" t="s">
        <v>229</v>
      </c>
      <c r="B878" s="154">
        <v>2015</v>
      </c>
      <c r="C878" s="155">
        <v>42022</v>
      </c>
      <c r="D878" s="154" t="s">
        <v>5210</v>
      </c>
      <c r="E878" s="154" t="s">
        <v>1943</v>
      </c>
      <c r="F878" s="154">
        <v>4</v>
      </c>
      <c r="G878" s="154">
        <v>5</v>
      </c>
      <c r="H878" s="154" t="s">
        <v>5450</v>
      </c>
      <c r="I878" s="154">
        <v>155</v>
      </c>
      <c r="J878" s="154" t="s">
        <v>359</v>
      </c>
      <c r="K878" s="154" t="s">
        <v>43</v>
      </c>
      <c r="L878" s="154">
        <v>24.12602739726027</v>
      </c>
      <c r="M878" s="154">
        <v>1</v>
      </c>
      <c r="N878" s="154">
        <v>24.65400682583774</v>
      </c>
      <c r="O878" s="154">
        <v>4.6294250493264846</v>
      </c>
      <c r="P878" s="154">
        <v>10.76573167785828</v>
      </c>
      <c r="Q878" s="154">
        <v>24.16222017203193</v>
      </c>
      <c r="R878" s="154">
        <v>4.5038159189676517</v>
      </c>
      <c r="S878" s="154">
        <v>10.650772415128969</v>
      </c>
      <c r="T878" s="154">
        <v>28.458769792417741</v>
      </c>
    </row>
    <row r="879" spans="1:20" x14ac:dyDescent="0.45">
      <c r="A879" s="154" t="s">
        <v>229</v>
      </c>
      <c r="B879" s="154">
        <v>2015</v>
      </c>
      <c r="C879" s="155">
        <v>42022</v>
      </c>
      <c r="D879" s="154" t="s">
        <v>5210</v>
      </c>
      <c r="E879" s="154" t="s">
        <v>1943</v>
      </c>
      <c r="F879" s="154">
        <v>4</v>
      </c>
      <c r="G879" s="154">
        <v>6</v>
      </c>
      <c r="H879" s="154" t="s">
        <v>5450</v>
      </c>
      <c r="I879" s="154">
        <v>155</v>
      </c>
      <c r="J879" s="154" t="s">
        <v>262</v>
      </c>
      <c r="K879" s="154" t="s">
        <v>46</v>
      </c>
      <c r="L879" s="154">
        <v>18.282191780821918</v>
      </c>
      <c r="M879" s="154">
        <v>23</v>
      </c>
      <c r="N879" s="154">
        <v>28.01390549713841</v>
      </c>
      <c r="O879" s="154">
        <v>6.2031333140848082</v>
      </c>
      <c r="P879" s="154">
        <v>9.4045055548839898</v>
      </c>
      <c r="Q879" s="154">
        <v>24.682254777872831</v>
      </c>
      <c r="R879" s="154">
        <v>5.5742984862507328</v>
      </c>
      <c r="S879" s="154">
        <v>7.9593593191206367</v>
      </c>
      <c r="T879" s="154">
        <v>28.458769792417741</v>
      </c>
    </row>
    <row r="880" spans="1:20" x14ac:dyDescent="0.45">
      <c r="A880" s="154" t="s">
        <v>229</v>
      </c>
      <c r="B880" s="154">
        <v>2015</v>
      </c>
      <c r="C880" s="155">
        <v>42022</v>
      </c>
      <c r="D880" s="154" t="s">
        <v>5210</v>
      </c>
      <c r="E880" s="154" t="s">
        <v>1943</v>
      </c>
      <c r="F880" s="154">
        <v>4</v>
      </c>
      <c r="G880" s="154">
        <v>7</v>
      </c>
      <c r="H880" s="154" t="s">
        <v>5450</v>
      </c>
      <c r="I880" s="154">
        <v>155</v>
      </c>
      <c r="J880" s="154" t="s">
        <v>5245</v>
      </c>
      <c r="K880" s="154" t="s">
        <v>5219</v>
      </c>
      <c r="L880" s="154"/>
      <c r="M880" s="154">
        <v>23</v>
      </c>
      <c r="N880" s="154">
        <v>25.65491305192187</v>
      </c>
      <c r="O880" s="154">
        <v>6.0033800453903847</v>
      </c>
      <c r="P880" s="154">
        <v>7.6447729157507212</v>
      </c>
      <c r="Q880" s="154">
        <v>21.031454812925801</v>
      </c>
      <c r="R880" s="154">
        <v>5.6087204403312549</v>
      </c>
      <c r="S880" s="154">
        <v>4.2052934919320357</v>
      </c>
      <c r="T880" s="154">
        <v>28.458769792417741</v>
      </c>
    </row>
    <row r="881" spans="1:20" x14ac:dyDescent="0.45">
      <c r="A881" s="130" t="s">
        <v>229</v>
      </c>
      <c r="B881" s="130">
        <v>2015</v>
      </c>
      <c r="C881" s="131">
        <v>42022</v>
      </c>
      <c r="D881" s="130" t="s">
        <v>5210</v>
      </c>
      <c r="E881" s="130" t="s">
        <v>5233</v>
      </c>
      <c r="F881" s="130">
        <v>1</v>
      </c>
      <c r="G881" s="130">
        <v>1</v>
      </c>
      <c r="H881" s="130" t="s">
        <v>5451</v>
      </c>
      <c r="I881" s="130">
        <v>156</v>
      </c>
      <c r="J881" s="130" t="s">
        <v>2942</v>
      </c>
      <c r="K881" s="130" t="s">
        <v>5224</v>
      </c>
      <c r="L881" s="130">
        <v>24.712328767123289</v>
      </c>
      <c r="M881" s="130">
        <v>3</v>
      </c>
      <c r="N881" s="130">
        <v>19.510543874661469</v>
      </c>
      <c r="O881" s="130">
        <v>5.878581301527646</v>
      </c>
      <c r="P881" s="130">
        <v>1.8747999700785269</v>
      </c>
      <c r="Q881" s="130">
        <v>24.5642724062205</v>
      </c>
      <c r="R881" s="130">
        <v>5.5633413612433946</v>
      </c>
      <c r="S881" s="130">
        <v>7.8742483224903204</v>
      </c>
      <c r="T881" s="130">
        <v>24.43498008105205</v>
      </c>
    </row>
    <row r="882" spans="1:20" x14ac:dyDescent="0.45">
      <c r="A882" s="130" t="s">
        <v>229</v>
      </c>
      <c r="B882" s="130">
        <v>2015</v>
      </c>
      <c r="C882" s="131">
        <v>42022</v>
      </c>
      <c r="D882" s="130" t="s">
        <v>5210</v>
      </c>
      <c r="E882" s="130" t="s">
        <v>5233</v>
      </c>
      <c r="F882" s="130">
        <v>1</v>
      </c>
      <c r="G882" s="130">
        <v>2</v>
      </c>
      <c r="H882" s="130" t="s">
        <v>5451</v>
      </c>
      <c r="I882" s="130">
        <v>156</v>
      </c>
      <c r="J882" s="130" t="s">
        <v>398</v>
      </c>
      <c r="K882" s="130" t="s">
        <v>52</v>
      </c>
      <c r="L882" s="130">
        <v>26.81643835616438</v>
      </c>
      <c r="M882" s="130">
        <v>23</v>
      </c>
      <c r="N882" s="130">
        <v>35.090389170668523</v>
      </c>
      <c r="O882" s="130">
        <v>4.4333076993396174</v>
      </c>
      <c r="P882" s="130">
        <v>21.790466072649661</v>
      </c>
      <c r="Q882" s="130">
        <v>33.807363740334942</v>
      </c>
      <c r="R882" s="130">
        <v>4.4467540844823041</v>
      </c>
      <c r="S882" s="130">
        <v>20.467101486888019</v>
      </c>
      <c r="T882" s="130">
        <v>24.43498008105205</v>
      </c>
    </row>
    <row r="883" spans="1:20" x14ac:dyDescent="0.45">
      <c r="A883" s="130" t="s">
        <v>229</v>
      </c>
      <c r="B883" s="130">
        <v>2015</v>
      </c>
      <c r="C883" s="131">
        <v>42022</v>
      </c>
      <c r="D883" s="130" t="s">
        <v>5210</v>
      </c>
      <c r="E883" s="130" t="s">
        <v>5233</v>
      </c>
      <c r="F883" s="130">
        <v>1</v>
      </c>
      <c r="G883" s="130">
        <v>3</v>
      </c>
      <c r="H883" s="130" t="s">
        <v>5451</v>
      </c>
      <c r="I883" s="130">
        <v>156</v>
      </c>
      <c r="J883" s="130" t="s">
        <v>3505</v>
      </c>
      <c r="K883" s="130" t="s">
        <v>5260</v>
      </c>
      <c r="L883" s="130">
        <v>34.657534246575352</v>
      </c>
      <c r="M883" s="130">
        <v>23</v>
      </c>
      <c r="N883" s="130">
        <v>19.554884979705509</v>
      </c>
      <c r="O883" s="130">
        <v>4.778378803540841</v>
      </c>
      <c r="P883" s="130">
        <v>5.2197485690829861</v>
      </c>
      <c r="Q883" s="130">
        <v>19.826318797763118</v>
      </c>
      <c r="R883" s="130">
        <v>4.7160218837607886</v>
      </c>
      <c r="S883" s="130">
        <v>5.6782531464807562</v>
      </c>
      <c r="T883" s="130">
        <v>24.43498008105205</v>
      </c>
    </row>
    <row r="884" spans="1:20" x14ac:dyDescent="0.45">
      <c r="A884" s="130" t="s">
        <v>229</v>
      </c>
      <c r="B884" s="130">
        <v>2015</v>
      </c>
      <c r="C884" s="131">
        <v>42022</v>
      </c>
      <c r="D884" s="130" t="s">
        <v>5210</v>
      </c>
      <c r="E884" s="130" t="s">
        <v>5233</v>
      </c>
      <c r="F884" s="130">
        <v>1</v>
      </c>
      <c r="G884" s="130">
        <v>4</v>
      </c>
      <c r="H884" s="130" t="s">
        <v>5451</v>
      </c>
      <c r="I884" s="130">
        <v>156</v>
      </c>
      <c r="J884" s="130" t="s">
        <v>4085</v>
      </c>
      <c r="K884" s="130" t="s">
        <v>213</v>
      </c>
      <c r="L884" s="130">
        <v>20.257534246575339</v>
      </c>
      <c r="M884" s="130">
        <v>23</v>
      </c>
      <c r="N884" s="130">
        <v>23.584102299172709</v>
      </c>
      <c r="O884" s="130">
        <v>6.6637194287366857</v>
      </c>
      <c r="P884" s="130">
        <v>3.5929440129626542</v>
      </c>
      <c r="Q884" s="130">
        <v>19.390903539219039</v>
      </c>
      <c r="R884" s="130">
        <v>6.2019700655922971</v>
      </c>
      <c r="S884" s="130">
        <v>0.78499334244215291</v>
      </c>
      <c r="T884" s="130">
        <v>24.43498008105205</v>
      </c>
    </row>
    <row r="885" spans="1:20" x14ac:dyDescent="0.45">
      <c r="A885" s="150" t="s">
        <v>229</v>
      </c>
      <c r="B885" s="150">
        <v>2015</v>
      </c>
      <c r="C885" s="151">
        <v>42022</v>
      </c>
      <c r="D885" s="150" t="s">
        <v>5210</v>
      </c>
      <c r="E885" s="150" t="s">
        <v>5233</v>
      </c>
      <c r="F885" s="150">
        <v>2</v>
      </c>
      <c r="G885" s="150">
        <v>1</v>
      </c>
      <c r="H885" s="150" t="s">
        <v>5452</v>
      </c>
      <c r="I885" s="150">
        <v>157</v>
      </c>
      <c r="J885" s="150" t="s">
        <v>361</v>
      </c>
      <c r="K885" s="150" t="s">
        <v>34</v>
      </c>
      <c r="L885" s="150">
        <v>23.68767123287671</v>
      </c>
      <c r="M885" s="150">
        <v>2</v>
      </c>
      <c r="N885" s="150">
        <v>23.68571265223067</v>
      </c>
      <c r="O885" s="150">
        <v>4.5622624057774166</v>
      </c>
      <c r="P885" s="150">
        <v>9.9989254348984176</v>
      </c>
      <c r="Q885" s="150">
        <v>26.124085575876371</v>
      </c>
      <c r="R885" s="150">
        <v>4.5920908370372491</v>
      </c>
      <c r="S885" s="150">
        <v>12.347813064764621</v>
      </c>
      <c r="T885" s="150">
        <v>20.59294733727064</v>
      </c>
    </row>
    <row r="886" spans="1:20" x14ac:dyDescent="0.45">
      <c r="A886" s="150" t="s">
        <v>229</v>
      </c>
      <c r="B886" s="150">
        <v>2015</v>
      </c>
      <c r="C886" s="151">
        <v>42022</v>
      </c>
      <c r="D886" s="150" t="s">
        <v>5210</v>
      </c>
      <c r="E886" s="150" t="s">
        <v>5233</v>
      </c>
      <c r="F886" s="150">
        <v>2</v>
      </c>
      <c r="G886" s="150">
        <v>2</v>
      </c>
      <c r="H886" s="150" t="s">
        <v>5452</v>
      </c>
      <c r="I886" s="150">
        <v>157</v>
      </c>
      <c r="J886" s="150" t="s">
        <v>3377</v>
      </c>
      <c r="K886" s="150" t="s">
        <v>251</v>
      </c>
      <c r="L886" s="150">
        <v>29.358904109589041</v>
      </c>
      <c r="M886" s="150">
        <v>23</v>
      </c>
      <c r="N886" s="150">
        <v>27.35162161993366</v>
      </c>
      <c r="O886" s="150">
        <v>4.4703322950855844</v>
      </c>
      <c r="P886" s="150">
        <v>13.940624734676909</v>
      </c>
      <c r="Q886" s="150">
        <v>27.266977501911612</v>
      </c>
      <c r="R886" s="150">
        <v>4.4494710305860252</v>
      </c>
      <c r="S886" s="150">
        <v>13.918564410153531</v>
      </c>
      <c r="T886" s="150">
        <v>20.59294733727064</v>
      </c>
    </row>
    <row r="887" spans="1:20" x14ac:dyDescent="0.45">
      <c r="A887" s="150" t="s">
        <v>229</v>
      </c>
      <c r="B887" s="150">
        <v>2015</v>
      </c>
      <c r="C887" s="151">
        <v>42022</v>
      </c>
      <c r="D887" s="150" t="s">
        <v>5210</v>
      </c>
      <c r="E887" s="150" t="s">
        <v>5233</v>
      </c>
      <c r="F887" s="150">
        <v>2</v>
      </c>
      <c r="G887" s="150">
        <v>3</v>
      </c>
      <c r="H887" s="150" t="s">
        <v>5452</v>
      </c>
      <c r="I887" s="150">
        <v>157</v>
      </c>
      <c r="J887" s="150" t="s">
        <v>382</v>
      </c>
      <c r="K887" s="150" t="s">
        <v>49</v>
      </c>
      <c r="L887" s="150">
        <v>24.030136986301368</v>
      </c>
      <c r="M887" s="150">
        <v>23</v>
      </c>
      <c r="N887" s="150">
        <v>17.080312273118739</v>
      </c>
      <c r="O887" s="150">
        <v>4.4908884853087816</v>
      </c>
      <c r="P887" s="150">
        <v>3.6076468171923892</v>
      </c>
      <c r="Q887" s="150">
        <v>17.679679008501331</v>
      </c>
      <c r="R887" s="150">
        <v>4.4456488929273279</v>
      </c>
      <c r="S887" s="150">
        <v>4.3427323297193468</v>
      </c>
      <c r="T887" s="150">
        <v>20.59294733727064</v>
      </c>
    </row>
    <row r="888" spans="1:20" x14ac:dyDescent="0.45">
      <c r="A888" s="150" t="s">
        <v>229</v>
      </c>
      <c r="B888" s="150">
        <v>2015</v>
      </c>
      <c r="C888" s="151">
        <v>42022</v>
      </c>
      <c r="D888" s="150" t="s">
        <v>5210</v>
      </c>
      <c r="E888" s="150" t="s">
        <v>5233</v>
      </c>
      <c r="F888" s="150">
        <v>2</v>
      </c>
      <c r="G888" s="150">
        <v>4</v>
      </c>
      <c r="H888" s="150" t="s">
        <v>5452</v>
      </c>
      <c r="I888" s="150">
        <v>157</v>
      </c>
      <c r="J888" s="150" t="s">
        <v>4874</v>
      </c>
      <c r="K888" s="150" t="s">
        <v>143</v>
      </c>
      <c r="L888" s="150">
        <v>24.712328767123289</v>
      </c>
      <c r="M888" s="150">
        <v>23</v>
      </c>
      <c r="N888" s="150">
        <v>13.8156353281443</v>
      </c>
      <c r="O888" s="150">
        <v>4.8017045964594178</v>
      </c>
      <c r="P888" s="150">
        <v>-0.58947846123395387</v>
      </c>
      <c r="Q888" s="150">
        <v>13.75389664151297</v>
      </c>
      <c r="R888" s="150">
        <v>4.6836541375241696</v>
      </c>
      <c r="S888" s="150">
        <v>-0.29706577105953791</v>
      </c>
      <c r="T888" s="150">
        <v>20.59294733727064</v>
      </c>
    </row>
    <row r="889" spans="1:20" x14ac:dyDescent="0.45">
      <c r="A889" s="150" t="s">
        <v>229</v>
      </c>
      <c r="B889" s="150">
        <v>2015</v>
      </c>
      <c r="C889" s="151">
        <v>42022</v>
      </c>
      <c r="D889" s="150" t="s">
        <v>5210</v>
      </c>
      <c r="E889" s="150" t="s">
        <v>5233</v>
      </c>
      <c r="F889" s="150">
        <v>2</v>
      </c>
      <c r="G889" s="150">
        <v>5</v>
      </c>
      <c r="H889" s="150" t="s">
        <v>5452</v>
      </c>
      <c r="I889" s="150">
        <v>157</v>
      </c>
      <c r="J889" s="150" t="s">
        <v>5245</v>
      </c>
      <c r="K889" s="150" t="s">
        <v>5219</v>
      </c>
      <c r="L889" s="150"/>
      <c r="M889" s="150">
        <v>23</v>
      </c>
      <c r="N889" s="150">
        <v>21.031454812925801</v>
      </c>
      <c r="O889" s="150">
        <v>5.6087204403312549</v>
      </c>
      <c r="P889" s="150">
        <v>4.2052934919320357</v>
      </c>
      <c r="Q889" s="150">
        <v>16.823864967047129</v>
      </c>
      <c r="R889" s="150">
        <v>5.3530675928821099</v>
      </c>
      <c r="S889" s="150">
        <v>0.76466218840079492</v>
      </c>
      <c r="T889" s="150">
        <v>20.59294733727064</v>
      </c>
    </row>
    <row r="890" spans="1:20" x14ac:dyDescent="0.45">
      <c r="A890" s="152" t="s">
        <v>229</v>
      </c>
      <c r="B890" s="152">
        <v>2015</v>
      </c>
      <c r="C890" s="153">
        <v>42022</v>
      </c>
      <c r="D890" s="152" t="s">
        <v>5210</v>
      </c>
      <c r="E890" s="152" t="s">
        <v>5233</v>
      </c>
      <c r="F890" s="152">
        <v>3</v>
      </c>
      <c r="G890" s="152">
        <v>1</v>
      </c>
      <c r="H890" s="152" t="s">
        <v>5453</v>
      </c>
      <c r="I890" s="152">
        <v>158</v>
      </c>
      <c r="J890" s="152" t="s">
        <v>3197</v>
      </c>
      <c r="K890" s="152" t="s">
        <v>2312</v>
      </c>
      <c r="L890" s="152">
        <v>27.235616438356161</v>
      </c>
      <c r="M890" s="152">
        <v>9</v>
      </c>
      <c r="N890" s="152">
        <v>30.37269564310364</v>
      </c>
      <c r="O890" s="152">
        <v>4.3423982443367937</v>
      </c>
      <c r="P890" s="152">
        <v>17.345500910093261</v>
      </c>
      <c r="Q890" s="152">
        <v>32.305396220872233</v>
      </c>
      <c r="R890" s="152">
        <v>4.4333797067582097</v>
      </c>
      <c r="S890" s="152">
        <v>19.0052571005976</v>
      </c>
      <c r="T890" s="152">
        <v>25.053849371415069</v>
      </c>
    </row>
    <row r="891" spans="1:20" x14ac:dyDescent="0.45">
      <c r="A891" s="152" t="s">
        <v>229</v>
      </c>
      <c r="B891" s="152">
        <v>2015</v>
      </c>
      <c r="C891" s="153">
        <v>42022</v>
      </c>
      <c r="D891" s="152" t="s">
        <v>5210</v>
      </c>
      <c r="E891" s="152" t="s">
        <v>5233</v>
      </c>
      <c r="F891" s="152">
        <v>3</v>
      </c>
      <c r="G891" s="152">
        <v>2</v>
      </c>
      <c r="H891" s="152" t="s">
        <v>5453</v>
      </c>
      <c r="I891" s="152">
        <v>158</v>
      </c>
      <c r="J891" s="152" t="s">
        <v>362</v>
      </c>
      <c r="K891" s="152" t="s">
        <v>363</v>
      </c>
      <c r="L891" s="152">
        <v>23.0027397260274</v>
      </c>
      <c r="M891" s="152">
        <v>23</v>
      </c>
      <c r="N891" s="152">
        <v>28.57294710595399</v>
      </c>
      <c r="O891" s="152">
        <v>4.6731092446275664</v>
      </c>
      <c r="P891" s="152">
        <v>14.553619372071291</v>
      </c>
      <c r="Q891" s="152">
        <v>29.210595779701841</v>
      </c>
      <c r="R891" s="152">
        <v>4.5992495190090876</v>
      </c>
      <c r="S891" s="152">
        <v>15.41284722267457</v>
      </c>
      <c r="T891" s="152">
        <v>25.053849371415069</v>
      </c>
    </row>
    <row r="892" spans="1:20" x14ac:dyDescent="0.45">
      <c r="A892" s="152" t="s">
        <v>229</v>
      </c>
      <c r="B892" s="152">
        <v>2015</v>
      </c>
      <c r="C892" s="153">
        <v>42022</v>
      </c>
      <c r="D892" s="152" t="s">
        <v>5210</v>
      </c>
      <c r="E892" s="152" t="s">
        <v>5233</v>
      </c>
      <c r="F892" s="152">
        <v>3</v>
      </c>
      <c r="G892" s="152">
        <v>3</v>
      </c>
      <c r="H892" s="152" t="s">
        <v>5453</v>
      </c>
      <c r="I892" s="152">
        <v>158</v>
      </c>
      <c r="J892" s="152" t="s">
        <v>262</v>
      </c>
      <c r="K892" s="152" t="s">
        <v>46</v>
      </c>
      <c r="L892" s="152">
        <v>18.282191780821918</v>
      </c>
      <c r="M892" s="152">
        <v>23</v>
      </c>
      <c r="N892" s="152">
        <v>24.682254777872831</v>
      </c>
      <c r="O892" s="152">
        <v>5.5742984862507328</v>
      </c>
      <c r="P892" s="152">
        <v>7.9593593191206367</v>
      </c>
      <c r="Q892" s="152">
        <v>24.67886676616536</v>
      </c>
      <c r="R892" s="152">
        <v>5.2120999921117077</v>
      </c>
      <c r="S892" s="152">
        <v>9.0425667898302358</v>
      </c>
      <c r="T892" s="152">
        <v>25.053849371415069</v>
      </c>
    </row>
    <row r="893" spans="1:20" x14ac:dyDescent="0.45">
      <c r="A893" s="152" t="s">
        <v>229</v>
      </c>
      <c r="B893" s="152">
        <v>2015</v>
      </c>
      <c r="C893" s="153">
        <v>42022</v>
      </c>
      <c r="D893" s="152" t="s">
        <v>5210</v>
      </c>
      <c r="E893" s="152" t="s">
        <v>5233</v>
      </c>
      <c r="F893" s="152">
        <v>3</v>
      </c>
      <c r="G893" s="152">
        <v>4</v>
      </c>
      <c r="H893" s="152" t="s">
        <v>5453</v>
      </c>
      <c r="I893" s="152">
        <v>158</v>
      </c>
      <c r="J893" s="152" t="s">
        <v>4558</v>
      </c>
      <c r="K893" s="152" t="s">
        <v>5246</v>
      </c>
      <c r="L893" s="152">
        <v>30.838356164383558</v>
      </c>
      <c r="M893" s="152">
        <v>23</v>
      </c>
      <c r="N893" s="152">
        <v>19.45941501125882</v>
      </c>
      <c r="O893" s="152">
        <v>4.8687741195270426</v>
      </c>
      <c r="P893" s="152">
        <v>4.8530926526776916</v>
      </c>
      <c r="Q893" s="152">
        <v>19.107555752909821</v>
      </c>
      <c r="R893" s="152">
        <v>4.7436368612344921</v>
      </c>
      <c r="S893" s="152">
        <v>4.8766451692063413</v>
      </c>
      <c r="T893" s="152">
        <v>25.053849371415069</v>
      </c>
    </row>
    <row r="894" spans="1:20" x14ac:dyDescent="0.45">
      <c r="A894" s="152" t="s">
        <v>229</v>
      </c>
      <c r="B894" s="152">
        <v>2015</v>
      </c>
      <c r="C894" s="153">
        <v>42022</v>
      </c>
      <c r="D894" s="152" t="s">
        <v>5210</v>
      </c>
      <c r="E894" s="152" t="s">
        <v>5233</v>
      </c>
      <c r="F894" s="152">
        <v>3</v>
      </c>
      <c r="G894" s="152">
        <v>5</v>
      </c>
      <c r="H894" s="152" t="s">
        <v>5453</v>
      </c>
      <c r="I894" s="152">
        <v>158</v>
      </c>
      <c r="J894" s="152" t="s">
        <v>300</v>
      </c>
      <c r="K894" s="152" t="s">
        <v>64</v>
      </c>
      <c r="L894" s="152">
        <v>22.74520547945205</v>
      </c>
      <c r="M894" s="152">
        <v>23</v>
      </c>
      <c r="N894" s="152">
        <v>22.181934318886071</v>
      </c>
      <c r="O894" s="152">
        <v>5.7137245230381781</v>
      </c>
      <c r="P894" s="152">
        <v>5.0407607497715334</v>
      </c>
      <c r="Q894" s="152">
        <v>18.59178623060982</v>
      </c>
      <c r="R894" s="152">
        <v>5.465652209135893</v>
      </c>
      <c r="S894" s="152">
        <v>2.194829603202137</v>
      </c>
      <c r="T894" s="152">
        <v>25.053849371415069</v>
      </c>
    </row>
    <row r="895" spans="1:20" x14ac:dyDescent="0.45">
      <c r="A895" s="154" t="s">
        <v>229</v>
      </c>
      <c r="B895" s="154">
        <v>2015</v>
      </c>
      <c r="C895" s="155">
        <v>42022</v>
      </c>
      <c r="D895" s="154" t="s">
        <v>5210</v>
      </c>
      <c r="E895" s="154" t="s">
        <v>5233</v>
      </c>
      <c r="F895" s="154">
        <v>4</v>
      </c>
      <c r="G895" s="154">
        <v>1</v>
      </c>
      <c r="H895" s="154" t="s">
        <v>5454</v>
      </c>
      <c r="I895" s="154">
        <v>159</v>
      </c>
      <c r="J895" s="154" t="s">
        <v>359</v>
      </c>
      <c r="K895" s="154" t="s">
        <v>43</v>
      </c>
      <c r="L895" s="154">
        <v>24.12602739726027</v>
      </c>
      <c r="M895" s="154">
        <v>1</v>
      </c>
      <c r="N895" s="154">
        <v>24.16222017203193</v>
      </c>
      <c r="O895" s="154">
        <v>4.5038159189676517</v>
      </c>
      <c r="P895" s="154">
        <v>10.650772415128969</v>
      </c>
      <c r="Q895" s="154">
        <v>27.04489633436496</v>
      </c>
      <c r="R895" s="154">
        <v>4.535273366808509</v>
      </c>
      <c r="S895" s="154">
        <v>13.43907623393943</v>
      </c>
      <c r="T895" s="154">
        <v>26.587023523370341</v>
      </c>
    </row>
    <row r="896" spans="1:20" x14ac:dyDescent="0.45">
      <c r="A896" s="154" t="s">
        <v>229</v>
      </c>
      <c r="B896" s="154">
        <v>2015</v>
      </c>
      <c r="C896" s="155">
        <v>42022</v>
      </c>
      <c r="D896" s="154" t="s">
        <v>5210</v>
      </c>
      <c r="E896" s="154" t="s">
        <v>5233</v>
      </c>
      <c r="F896" s="154">
        <v>4</v>
      </c>
      <c r="G896" s="154">
        <v>2</v>
      </c>
      <c r="H896" s="154" t="s">
        <v>5454</v>
      </c>
      <c r="I896" s="154">
        <v>159</v>
      </c>
      <c r="J896" s="154" t="s">
        <v>4959</v>
      </c>
      <c r="K896" s="154" t="s">
        <v>5228</v>
      </c>
      <c r="L896" s="154">
        <v>24.18082191780822</v>
      </c>
      <c r="M896" s="154">
        <v>23</v>
      </c>
      <c r="N896" s="154">
        <v>31.65556126944275</v>
      </c>
      <c r="O896" s="154">
        <v>4.3637604260380822</v>
      </c>
      <c r="P896" s="154">
        <v>18.564279991328501</v>
      </c>
      <c r="Q896" s="154">
        <v>31.414014280000931</v>
      </c>
      <c r="R896" s="154">
        <v>4.3766456777762404</v>
      </c>
      <c r="S896" s="154">
        <v>18.284077246672201</v>
      </c>
      <c r="T896" s="154">
        <v>26.587023523370341</v>
      </c>
    </row>
    <row r="897" spans="1:20" x14ac:dyDescent="0.45">
      <c r="A897" s="154" t="s">
        <v>229</v>
      </c>
      <c r="B897" s="154">
        <v>2015</v>
      </c>
      <c r="C897" s="155">
        <v>42022</v>
      </c>
      <c r="D897" s="154" t="s">
        <v>5210</v>
      </c>
      <c r="E897" s="154" t="s">
        <v>5233</v>
      </c>
      <c r="F897" s="154">
        <v>4</v>
      </c>
      <c r="G897" s="154">
        <v>3</v>
      </c>
      <c r="H897" s="154" t="s">
        <v>5454</v>
      </c>
      <c r="I897" s="154">
        <v>159</v>
      </c>
      <c r="J897" s="154" t="s">
        <v>397</v>
      </c>
      <c r="K897" s="154" t="s">
        <v>177</v>
      </c>
      <c r="L897" s="154">
        <v>22.161643835616442</v>
      </c>
      <c r="M897" s="154">
        <v>23</v>
      </c>
      <c r="N897" s="154">
        <v>28.763226497155511</v>
      </c>
      <c r="O897" s="154">
        <v>4.3324507891013333</v>
      </c>
      <c r="P897" s="154">
        <v>15.765874129851509</v>
      </c>
      <c r="Q897" s="154">
        <v>27.702654162852141</v>
      </c>
      <c r="R897" s="154">
        <v>4.3664465318156953</v>
      </c>
      <c r="S897" s="154">
        <v>14.60331456740505</v>
      </c>
      <c r="T897" s="154">
        <v>26.587023523370341</v>
      </c>
    </row>
    <row r="898" spans="1:20" x14ac:dyDescent="0.45">
      <c r="A898" s="154" t="s">
        <v>229</v>
      </c>
      <c r="B898" s="154">
        <v>2015</v>
      </c>
      <c r="C898" s="155">
        <v>42022</v>
      </c>
      <c r="D898" s="154" t="s">
        <v>5210</v>
      </c>
      <c r="E898" s="154" t="s">
        <v>5233</v>
      </c>
      <c r="F898" s="154">
        <v>4</v>
      </c>
      <c r="G898" s="154">
        <v>4</v>
      </c>
      <c r="H898" s="154" t="s">
        <v>5454</v>
      </c>
      <c r="I898" s="154">
        <v>159</v>
      </c>
      <c r="J898" s="154" t="s">
        <v>3269</v>
      </c>
      <c r="K898" s="154" t="s">
        <v>5271</v>
      </c>
      <c r="L898" s="154">
        <v>18.487671232876711</v>
      </c>
      <c r="M898" s="154">
        <v>23</v>
      </c>
      <c r="N898" s="154">
        <v>21.767086154851171</v>
      </c>
      <c r="O898" s="154">
        <v>6.7159941749353314</v>
      </c>
      <c r="P898" s="154">
        <v>1.619103630045178</v>
      </c>
      <c r="Q898" s="154">
        <v>18.685982826283329</v>
      </c>
      <c r="R898" s="154">
        <v>6.3014486163507044</v>
      </c>
      <c r="S898" s="154">
        <v>-0.2183630227687807</v>
      </c>
      <c r="T898" s="154">
        <v>26.587023523370341</v>
      </c>
    </row>
    <row r="899" spans="1:20" x14ac:dyDescent="0.45">
      <c r="A899" s="132" t="s">
        <v>229</v>
      </c>
      <c r="B899" s="132">
        <v>2015</v>
      </c>
      <c r="C899" s="133">
        <v>42022</v>
      </c>
      <c r="D899" s="132" t="s">
        <v>5210</v>
      </c>
      <c r="E899" s="132" t="s">
        <v>5234</v>
      </c>
      <c r="F899" s="132">
        <v>1</v>
      </c>
      <c r="G899" s="132">
        <v>1</v>
      </c>
      <c r="H899" s="132" t="s">
        <v>5455</v>
      </c>
      <c r="I899" s="132">
        <v>160</v>
      </c>
      <c r="J899" s="132" t="s">
        <v>2942</v>
      </c>
      <c r="K899" s="132" t="s">
        <v>5224</v>
      </c>
      <c r="L899" s="132">
        <v>24.712328767123289</v>
      </c>
      <c r="M899" s="132">
        <v>3</v>
      </c>
      <c r="N899" s="132">
        <v>24.5642724062205</v>
      </c>
      <c r="O899" s="132">
        <v>5.5633413612433946</v>
      </c>
      <c r="P899" s="132">
        <v>7.8742483224903204</v>
      </c>
      <c r="Q899" s="132">
        <v>30.067166523836729</v>
      </c>
      <c r="R899" s="132">
        <v>5.2332403732215118</v>
      </c>
      <c r="S899" s="132">
        <v>14.367445404172191</v>
      </c>
      <c r="T899" s="132">
        <v>31.738747716280159</v>
      </c>
    </row>
    <row r="900" spans="1:20" x14ac:dyDescent="0.45">
      <c r="A900" s="132" t="s">
        <v>229</v>
      </c>
      <c r="B900" s="132">
        <v>2015</v>
      </c>
      <c r="C900" s="133">
        <v>42022</v>
      </c>
      <c r="D900" s="132" t="s">
        <v>5210</v>
      </c>
      <c r="E900" s="132" t="s">
        <v>5234</v>
      </c>
      <c r="F900" s="132">
        <v>1</v>
      </c>
      <c r="G900" s="132">
        <v>2</v>
      </c>
      <c r="H900" s="132" t="s">
        <v>5455</v>
      </c>
      <c r="I900" s="132">
        <v>160</v>
      </c>
      <c r="J900" s="132" t="s">
        <v>359</v>
      </c>
      <c r="K900" s="132" t="s">
        <v>43</v>
      </c>
      <c r="L900" s="132">
        <v>24.12602739726027</v>
      </c>
      <c r="M900" s="132">
        <v>1</v>
      </c>
      <c r="N900" s="132">
        <v>27.04489633436496</v>
      </c>
      <c r="O900" s="132">
        <v>4.535273366808509</v>
      </c>
      <c r="P900" s="132">
        <v>13.43907623393943</v>
      </c>
      <c r="Q900" s="132">
        <v>29.49504962821046</v>
      </c>
      <c r="R900" s="132">
        <v>4.437704943544369</v>
      </c>
      <c r="S900" s="132">
        <v>16.181934797577352</v>
      </c>
      <c r="T900" s="132">
        <v>31.738747716280159</v>
      </c>
    </row>
    <row r="901" spans="1:20" x14ac:dyDescent="0.45">
      <c r="A901" s="132" t="s">
        <v>229</v>
      </c>
      <c r="B901" s="132">
        <v>2015</v>
      </c>
      <c r="C901" s="133">
        <v>42022</v>
      </c>
      <c r="D901" s="132" t="s">
        <v>5210</v>
      </c>
      <c r="E901" s="132" t="s">
        <v>5234</v>
      </c>
      <c r="F901" s="132">
        <v>1</v>
      </c>
      <c r="G901" s="132">
        <v>3</v>
      </c>
      <c r="H901" s="132" t="s">
        <v>5455</v>
      </c>
      <c r="I901" s="132">
        <v>160</v>
      </c>
      <c r="J901" s="132" t="s">
        <v>424</v>
      </c>
      <c r="K901" s="132" t="s">
        <v>91</v>
      </c>
      <c r="L901" s="132">
        <v>20.975342465753421</v>
      </c>
      <c r="M901" s="132">
        <v>5</v>
      </c>
      <c r="N901" s="132">
        <v>33.301783478876921</v>
      </c>
      <c r="O901" s="132">
        <v>7.1021104103604626</v>
      </c>
      <c r="P901" s="132">
        <v>11.99545224779553</v>
      </c>
      <c r="Q901" s="132">
        <v>33.776062113517902</v>
      </c>
      <c r="R901" s="132">
        <v>6.0206656595526793</v>
      </c>
      <c r="S901" s="132">
        <v>15.71406513485986</v>
      </c>
      <c r="T901" s="132">
        <v>31.738747716280159</v>
      </c>
    </row>
    <row r="902" spans="1:20" x14ac:dyDescent="0.45">
      <c r="A902" s="132" t="s">
        <v>229</v>
      </c>
      <c r="B902" s="132">
        <v>2015</v>
      </c>
      <c r="C902" s="133">
        <v>42022</v>
      </c>
      <c r="D902" s="132" t="s">
        <v>5210</v>
      </c>
      <c r="E902" s="132" t="s">
        <v>5234</v>
      </c>
      <c r="F902" s="132">
        <v>1</v>
      </c>
      <c r="G902" s="132">
        <v>4</v>
      </c>
      <c r="H902" s="132" t="s">
        <v>5455</v>
      </c>
      <c r="I902" s="132">
        <v>160</v>
      </c>
      <c r="J902" s="132" t="s">
        <v>344</v>
      </c>
      <c r="K902" s="132" t="s">
        <v>55</v>
      </c>
      <c r="L902" s="132">
        <v>27.706849315068489</v>
      </c>
      <c r="M902" s="132">
        <v>7</v>
      </c>
      <c r="N902" s="132">
        <v>43.782656520038429</v>
      </c>
      <c r="O902" s="132">
        <v>4.5755910923123073</v>
      </c>
      <c r="P902" s="132">
        <v>30.055883243101508</v>
      </c>
      <c r="Q902" s="132">
        <v>40.908243090273693</v>
      </c>
      <c r="R902" s="132">
        <v>4.4545870333126141</v>
      </c>
      <c r="S902" s="132">
        <v>27.544481990335839</v>
      </c>
      <c r="T902" s="132">
        <v>31.738747716280159</v>
      </c>
    </row>
    <row r="903" spans="1:20" x14ac:dyDescent="0.45">
      <c r="A903" s="132" t="s">
        <v>229</v>
      </c>
      <c r="B903" s="132">
        <v>2015</v>
      </c>
      <c r="C903" s="133">
        <v>42022</v>
      </c>
      <c r="D903" s="132" t="s">
        <v>5210</v>
      </c>
      <c r="E903" s="132" t="s">
        <v>5234</v>
      </c>
      <c r="F903" s="132">
        <v>1</v>
      </c>
      <c r="G903" s="132">
        <v>5</v>
      </c>
      <c r="H903" s="132" t="s">
        <v>5455</v>
      </c>
      <c r="I903" s="132">
        <v>160</v>
      </c>
      <c r="J903" s="132" t="s">
        <v>367</v>
      </c>
      <c r="K903" s="132" t="s">
        <v>121</v>
      </c>
      <c r="L903" s="132">
        <v>23.81917808219178</v>
      </c>
      <c r="M903" s="132">
        <v>11</v>
      </c>
      <c r="N903" s="132">
        <v>28.750944294924668</v>
      </c>
      <c r="O903" s="132">
        <v>4.339268221166714</v>
      </c>
      <c r="P903" s="132">
        <v>15.73313963142453</v>
      </c>
      <c r="Q903" s="132">
        <v>28.173585196508899</v>
      </c>
      <c r="R903" s="132">
        <v>4.3114866461267578</v>
      </c>
      <c r="S903" s="132">
        <v>15.23912525812862</v>
      </c>
      <c r="T903" s="132">
        <v>31.738747716280159</v>
      </c>
    </row>
    <row r="904" spans="1:20" x14ac:dyDescent="0.45">
      <c r="A904" s="132" t="s">
        <v>229</v>
      </c>
      <c r="B904" s="132">
        <v>2015</v>
      </c>
      <c r="C904" s="133">
        <v>42022</v>
      </c>
      <c r="D904" s="132" t="s">
        <v>5210</v>
      </c>
      <c r="E904" s="132" t="s">
        <v>5234</v>
      </c>
      <c r="F904" s="132">
        <v>1</v>
      </c>
      <c r="G904" s="132">
        <v>6</v>
      </c>
      <c r="H904" s="132" t="s">
        <v>5455</v>
      </c>
      <c r="I904" s="132">
        <v>160</v>
      </c>
      <c r="J904" s="132" t="s">
        <v>414</v>
      </c>
      <c r="K904" s="132" t="s">
        <v>265</v>
      </c>
      <c r="L904" s="132">
        <v>25.87123287671233</v>
      </c>
      <c r="M904" s="132">
        <v>10</v>
      </c>
      <c r="N904" s="132">
        <v>32.987933263255456</v>
      </c>
      <c r="O904" s="132">
        <v>4.3453477866948012</v>
      </c>
      <c r="P904" s="132">
        <v>19.95188990317105</v>
      </c>
      <c r="Q904" s="132">
        <v>30.174941580696562</v>
      </c>
      <c r="R904" s="132">
        <v>4.3833011224982403</v>
      </c>
      <c r="S904" s="132">
        <v>17.025038213201839</v>
      </c>
      <c r="T904" s="132">
        <v>31.738747716280159</v>
      </c>
    </row>
    <row r="905" spans="1:20" x14ac:dyDescent="0.45">
      <c r="A905" s="160" t="s">
        <v>229</v>
      </c>
      <c r="B905" s="160">
        <v>2015</v>
      </c>
      <c r="C905" s="161">
        <v>42022</v>
      </c>
      <c r="D905" s="160" t="s">
        <v>5210</v>
      </c>
      <c r="E905" s="160" t="s">
        <v>5234</v>
      </c>
      <c r="F905" s="160">
        <v>2</v>
      </c>
      <c r="G905" s="160">
        <v>1</v>
      </c>
      <c r="H905" s="160" t="s">
        <v>5456</v>
      </c>
      <c r="I905" s="160">
        <v>161</v>
      </c>
      <c r="J905" s="160" t="s">
        <v>3210</v>
      </c>
      <c r="K905" s="160" t="s">
        <v>5242</v>
      </c>
      <c r="L905" s="160">
        <v>28.912328767123292</v>
      </c>
      <c r="M905" s="160">
        <v>6</v>
      </c>
      <c r="N905" s="160">
        <v>45.33424634238829</v>
      </c>
      <c r="O905" s="160">
        <v>4.6968577832054992</v>
      </c>
      <c r="P905" s="160">
        <v>31.243672992771788</v>
      </c>
      <c r="Q905" s="160">
        <v>46.64275415968622</v>
      </c>
      <c r="R905" s="160">
        <v>4.7647785133479186</v>
      </c>
      <c r="S905" s="160">
        <v>32.348418619642459</v>
      </c>
      <c r="T905" s="160">
        <v>32.536628875173527</v>
      </c>
    </row>
    <row r="906" spans="1:20" x14ac:dyDescent="0.45">
      <c r="A906" s="160" t="s">
        <v>229</v>
      </c>
      <c r="B906" s="160">
        <v>2015</v>
      </c>
      <c r="C906" s="161">
        <v>42022</v>
      </c>
      <c r="D906" s="160" t="s">
        <v>5210</v>
      </c>
      <c r="E906" s="160" t="s">
        <v>5234</v>
      </c>
      <c r="F906" s="160">
        <v>2</v>
      </c>
      <c r="G906" s="160">
        <v>2</v>
      </c>
      <c r="H906" s="160" t="s">
        <v>5456</v>
      </c>
      <c r="I906" s="160">
        <v>161</v>
      </c>
      <c r="J906" s="160" t="s">
        <v>433</v>
      </c>
      <c r="K906" s="160" t="s">
        <v>282</v>
      </c>
      <c r="L906" s="160">
        <v>22.11780821917808</v>
      </c>
      <c r="M906" s="160">
        <v>4</v>
      </c>
      <c r="N906" s="160">
        <v>33.184895589449013</v>
      </c>
      <c r="O906" s="160">
        <v>4.3688430550314044</v>
      </c>
      <c r="P906" s="160">
        <v>20.078366424354801</v>
      </c>
      <c r="Q906" s="160">
        <v>34.609229697256289</v>
      </c>
      <c r="R906" s="160">
        <v>4.3676935078397339</v>
      </c>
      <c r="S906" s="160">
        <v>21.506149173737089</v>
      </c>
      <c r="T906" s="160">
        <v>32.536628875173527</v>
      </c>
    </row>
    <row r="907" spans="1:20" x14ac:dyDescent="0.45">
      <c r="A907" s="160" t="s">
        <v>229</v>
      </c>
      <c r="B907" s="160">
        <v>2015</v>
      </c>
      <c r="C907" s="161">
        <v>42022</v>
      </c>
      <c r="D907" s="160" t="s">
        <v>5210</v>
      </c>
      <c r="E907" s="160" t="s">
        <v>5234</v>
      </c>
      <c r="F907" s="160">
        <v>2</v>
      </c>
      <c r="G907" s="160">
        <v>3</v>
      </c>
      <c r="H907" s="160" t="s">
        <v>5456</v>
      </c>
      <c r="I907" s="160">
        <v>161</v>
      </c>
      <c r="J907" s="160" t="s">
        <v>361</v>
      </c>
      <c r="K907" s="160" t="s">
        <v>34</v>
      </c>
      <c r="L907" s="160">
        <v>23.68767123287671</v>
      </c>
      <c r="M907" s="160">
        <v>2</v>
      </c>
      <c r="N907" s="160">
        <v>26.124085575876371</v>
      </c>
      <c r="O907" s="160">
        <v>4.5920908370372491</v>
      </c>
      <c r="P907" s="160">
        <v>12.347813064764621</v>
      </c>
      <c r="Q907" s="160">
        <v>27.793578890119171</v>
      </c>
      <c r="R907" s="160">
        <v>4.4861037447939456</v>
      </c>
      <c r="S907" s="160">
        <v>14.335267655737329</v>
      </c>
      <c r="T907" s="160">
        <v>32.536628875173527</v>
      </c>
    </row>
    <row r="908" spans="1:20" x14ac:dyDescent="0.45">
      <c r="A908" s="160" t="s">
        <v>229</v>
      </c>
      <c r="B908" s="160">
        <v>2015</v>
      </c>
      <c r="C908" s="161">
        <v>42022</v>
      </c>
      <c r="D908" s="160" t="s">
        <v>5210</v>
      </c>
      <c r="E908" s="160" t="s">
        <v>5234</v>
      </c>
      <c r="F908" s="160">
        <v>2</v>
      </c>
      <c r="G908" s="160">
        <v>4</v>
      </c>
      <c r="H908" s="160" t="s">
        <v>5456</v>
      </c>
      <c r="I908" s="160">
        <v>161</v>
      </c>
      <c r="J908" s="160" t="s">
        <v>4763</v>
      </c>
      <c r="K908" s="160" t="s">
        <v>5229</v>
      </c>
      <c r="L908" s="160">
        <v>25.923287671232881</v>
      </c>
      <c r="M908" s="160">
        <v>8</v>
      </c>
      <c r="N908" s="160">
        <v>29.284983843006451</v>
      </c>
      <c r="O908" s="160">
        <v>4.4983082016706506</v>
      </c>
      <c r="P908" s="160">
        <v>15.7900592379945</v>
      </c>
      <c r="Q908" s="160">
        <v>29.191676808860869</v>
      </c>
      <c r="R908" s="160">
        <v>4.412067179351415</v>
      </c>
      <c r="S908" s="160">
        <v>15.95547527080663</v>
      </c>
      <c r="T908" s="160">
        <v>32.536628875173527</v>
      </c>
    </row>
    <row r="909" spans="1:20" x14ac:dyDescent="0.45">
      <c r="A909" s="160" t="s">
        <v>229</v>
      </c>
      <c r="B909" s="160">
        <v>2015</v>
      </c>
      <c r="C909" s="161">
        <v>42022</v>
      </c>
      <c r="D909" s="160" t="s">
        <v>5210</v>
      </c>
      <c r="E909" s="160" t="s">
        <v>5234</v>
      </c>
      <c r="F909" s="160">
        <v>2</v>
      </c>
      <c r="G909" s="160">
        <v>5</v>
      </c>
      <c r="H909" s="160" t="s">
        <v>5456</v>
      </c>
      <c r="I909" s="160">
        <v>161</v>
      </c>
      <c r="J909" s="160" t="s">
        <v>228</v>
      </c>
      <c r="K909" s="160" t="s">
        <v>131</v>
      </c>
      <c r="L909" s="160">
        <v>22.605479452054791</v>
      </c>
      <c r="M909" s="160">
        <v>12</v>
      </c>
      <c r="N909" s="160">
        <v>28.98616567944882</v>
      </c>
      <c r="O909" s="160">
        <v>4.3738079693298069</v>
      </c>
      <c r="P909" s="160">
        <v>15.8647417714594</v>
      </c>
      <c r="Q909" s="160">
        <v>27.966733707199321</v>
      </c>
      <c r="R909" s="160">
        <v>4.3374960605906647</v>
      </c>
      <c r="S909" s="160">
        <v>14.95424552542732</v>
      </c>
      <c r="T909" s="160">
        <v>32.536628875173527</v>
      </c>
    </row>
    <row r="910" spans="1:20" x14ac:dyDescent="0.45">
      <c r="A910" s="160" t="s">
        <v>229</v>
      </c>
      <c r="B910" s="160">
        <v>2015</v>
      </c>
      <c r="C910" s="161">
        <v>42022</v>
      </c>
      <c r="D910" s="160" t="s">
        <v>5210</v>
      </c>
      <c r="E910" s="160" t="s">
        <v>5234</v>
      </c>
      <c r="F910" s="160">
        <v>2</v>
      </c>
      <c r="G910" s="160">
        <v>6</v>
      </c>
      <c r="H910" s="160" t="s">
        <v>5456</v>
      </c>
      <c r="I910" s="160">
        <v>161</v>
      </c>
      <c r="J910" s="160" t="s">
        <v>3197</v>
      </c>
      <c r="K910" s="160" t="s">
        <v>2312</v>
      </c>
      <c r="L910" s="160">
        <v>27.235616438356161</v>
      </c>
      <c r="M910" s="160">
        <v>9</v>
      </c>
      <c r="N910" s="160">
        <v>32.305396220872233</v>
      </c>
      <c r="O910" s="160">
        <v>4.4333797067582097</v>
      </c>
      <c r="P910" s="160">
        <v>19.0052571005976</v>
      </c>
      <c r="Q910" s="160">
        <v>29.225368016396121</v>
      </c>
      <c r="R910" s="160">
        <v>4.4461405023681237</v>
      </c>
      <c r="S910" s="160">
        <v>15.88694650929175</v>
      </c>
      <c r="T910" s="160">
        <v>32.536628875173527</v>
      </c>
    </row>
    <row r="911" spans="1:20" x14ac:dyDescent="0.45">
      <c r="A911" s="138" t="s">
        <v>229</v>
      </c>
      <c r="B911" s="138">
        <v>2015</v>
      </c>
      <c r="C911" s="139">
        <v>42022</v>
      </c>
      <c r="D911" s="138" t="s">
        <v>5210</v>
      </c>
      <c r="E911" s="138" t="s">
        <v>5194</v>
      </c>
      <c r="F911" s="138" t="s">
        <v>5235</v>
      </c>
      <c r="G911" s="138">
        <v>1</v>
      </c>
      <c r="H911" s="138" t="s">
        <v>5457</v>
      </c>
      <c r="I911" s="138">
        <v>162</v>
      </c>
      <c r="J911" s="138" t="s">
        <v>359</v>
      </c>
      <c r="K911" s="138" t="s">
        <v>43</v>
      </c>
      <c r="L911" s="138">
        <v>24.12602739726027</v>
      </c>
      <c r="M911" s="138">
        <v>1</v>
      </c>
      <c r="N911" s="138">
        <v>29.49504962821046</v>
      </c>
      <c r="O911" s="138">
        <v>4.437704943544369</v>
      </c>
      <c r="P911" s="138">
        <v>16.181934797577352</v>
      </c>
      <c r="Q911" s="138">
        <v>32.724292078006719</v>
      </c>
      <c r="R911" s="138">
        <v>4.4323838741891954</v>
      </c>
      <c r="S911" s="138">
        <v>19.42714045543913</v>
      </c>
      <c r="T911" s="138">
        <v>33.730640168771117</v>
      </c>
    </row>
    <row r="912" spans="1:20" x14ac:dyDescent="0.45">
      <c r="A912" s="138" t="s">
        <v>229</v>
      </c>
      <c r="B912" s="138">
        <v>2015</v>
      </c>
      <c r="C912" s="139">
        <v>42022</v>
      </c>
      <c r="D912" s="138" t="s">
        <v>5210</v>
      </c>
      <c r="E912" s="138" t="s">
        <v>5194</v>
      </c>
      <c r="F912" s="138" t="s">
        <v>5235</v>
      </c>
      <c r="G912" s="138">
        <v>2</v>
      </c>
      <c r="H912" s="138" t="s">
        <v>5457</v>
      </c>
      <c r="I912" s="138">
        <v>162</v>
      </c>
      <c r="J912" s="138" t="s">
        <v>361</v>
      </c>
      <c r="K912" s="138" t="s">
        <v>34</v>
      </c>
      <c r="L912" s="138">
        <v>23.68767123287671</v>
      </c>
      <c r="M912" s="138">
        <v>2</v>
      </c>
      <c r="N912" s="138">
        <v>27.793578890119171</v>
      </c>
      <c r="O912" s="138">
        <v>4.4861037447939456</v>
      </c>
      <c r="P912" s="138">
        <v>14.335267655737329</v>
      </c>
      <c r="Q912" s="138">
        <v>30.164790767933159</v>
      </c>
      <c r="R912" s="138">
        <v>4.3961451090220338</v>
      </c>
      <c r="S912" s="138">
        <v>16.97635544086706</v>
      </c>
      <c r="T912" s="138">
        <v>33.730640168771117</v>
      </c>
    </row>
    <row r="913" spans="1:20" x14ac:dyDescent="0.45">
      <c r="A913" s="138" t="s">
        <v>229</v>
      </c>
      <c r="B913" s="138">
        <v>2015</v>
      </c>
      <c r="C913" s="139">
        <v>42022</v>
      </c>
      <c r="D913" s="138" t="s">
        <v>5210</v>
      </c>
      <c r="E913" s="138" t="s">
        <v>5194</v>
      </c>
      <c r="F913" s="138" t="s">
        <v>5235</v>
      </c>
      <c r="G913" s="138">
        <v>3</v>
      </c>
      <c r="H913" s="138" t="s">
        <v>5457</v>
      </c>
      <c r="I913" s="138">
        <v>162</v>
      </c>
      <c r="J913" s="138" t="s">
        <v>2942</v>
      </c>
      <c r="K913" s="138" t="s">
        <v>5224</v>
      </c>
      <c r="L913" s="138">
        <v>24.712328767123289</v>
      </c>
      <c r="M913" s="138">
        <v>3</v>
      </c>
      <c r="N913" s="138">
        <v>30.067166523836729</v>
      </c>
      <c r="O913" s="138">
        <v>5.2332403732215118</v>
      </c>
      <c r="P913" s="138">
        <v>14.367445404172191</v>
      </c>
      <c r="Q913" s="138">
        <v>31.366386473148872</v>
      </c>
      <c r="R913" s="138">
        <v>4.8875656191759509</v>
      </c>
      <c r="S913" s="138">
        <v>16.70368961562102</v>
      </c>
      <c r="T913" s="138">
        <v>33.730640168771117</v>
      </c>
    </row>
    <row r="914" spans="1:20" x14ac:dyDescent="0.45">
      <c r="A914" s="138" t="s">
        <v>229</v>
      </c>
      <c r="B914" s="138">
        <v>2015</v>
      </c>
      <c r="C914" s="139">
        <v>42022</v>
      </c>
      <c r="D914" s="138" t="s">
        <v>5210</v>
      </c>
      <c r="E914" s="138" t="s">
        <v>5194</v>
      </c>
      <c r="F914" s="138" t="s">
        <v>5235</v>
      </c>
      <c r="G914" s="138">
        <v>4</v>
      </c>
      <c r="H914" s="138" t="s">
        <v>5457</v>
      </c>
      <c r="I914" s="138">
        <v>162</v>
      </c>
      <c r="J914" s="138" t="s">
        <v>433</v>
      </c>
      <c r="K914" s="138" t="s">
        <v>282</v>
      </c>
      <c r="L914" s="138">
        <v>22.11780821917808</v>
      </c>
      <c r="M914" s="138">
        <v>4</v>
      </c>
      <c r="N914" s="138">
        <v>34.609229697256289</v>
      </c>
      <c r="O914" s="138">
        <v>4.3676935078397339</v>
      </c>
      <c r="P914" s="138">
        <v>21.506149173737089</v>
      </c>
      <c r="Q914" s="138">
        <v>33.979532803180902</v>
      </c>
      <c r="R914" s="138">
        <v>4.2974814230431786</v>
      </c>
      <c r="S914" s="138">
        <v>21.087088534051372</v>
      </c>
      <c r="T914" s="138">
        <v>33.730640168771117</v>
      </c>
    </row>
    <row r="915" spans="1:20" x14ac:dyDescent="0.45">
      <c r="A915" s="138" t="s">
        <v>229</v>
      </c>
      <c r="B915" s="138">
        <v>2015</v>
      </c>
      <c r="C915" s="139">
        <v>42022</v>
      </c>
      <c r="D915" s="138" t="s">
        <v>5210</v>
      </c>
      <c r="E915" s="138" t="s">
        <v>5194</v>
      </c>
      <c r="F915" s="138" t="s">
        <v>5235</v>
      </c>
      <c r="G915" s="138">
        <v>5</v>
      </c>
      <c r="H915" s="138" t="s">
        <v>5457</v>
      </c>
      <c r="I915" s="138">
        <v>162</v>
      </c>
      <c r="J915" s="138" t="s">
        <v>424</v>
      </c>
      <c r="K915" s="138" t="s">
        <v>91</v>
      </c>
      <c r="L915" s="138">
        <v>20.975342465753421</v>
      </c>
      <c r="M915" s="138">
        <v>5</v>
      </c>
      <c r="N915" s="138">
        <v>33.776062113517902</v>
      </c>
      <c r="O915" s="138">
        <v>6.0206656595526793</v>
      </c>
      <c r="P915" s="138">
        <v>15.71406513485986</v>
      </c>
      <c r="Q915" s="138">
        <v>31.957471455605781</v>
      </c>
      <c r="R915" s="138">
        <v>5.4095397001006171</v>
      </c>
      <c r="S915" s="138">
        <v>15.72885235530393</v>
      </c>
      <c r="T915" s="138">
        <v>33.730640168771117</v>
      </c>
    </row>
    <row r="916" spans="1:20" x14ac:dyDescent="0.45">
      <c r="A916" s="138" t="s">
        <v>229</v>
      </c>
      <c r="B916" s="138">
        <v>2015</v>
      </c>
      <c r="C916" s="139">
        <v>42022</v>
      </c>
      <c r="D916" s="138" t="s">
        <v>5210</v>
      </c>
      <c r="E916" s="138" t="s">
        <v>5194</v>
      </c>
      <c r="F916" s="138" t="s">
        <v>5235</v>
      </c>
      <c r="G916" s="138">
        <v>6</v>
      </c>
      <c r="H916" s="138" t="s">
        <v>5457</v>
      </c>
      <c r="I916" s="138">
        <v>162</v>
      </c>
      <c r="J916" s="138" t="s">
        <v>3210</v>
      </c>
      <c r="K916" s="138" t="s">
        <v>5242</v>
      </c>
      <c r="L916" s="138">
        <v>28.912328767123292</v>
      </c>
      <c r="M916" s="138">
        <v>6</v>
      </c>
      <c r="N916" s="138">
        <v>46.64275415968622</v>
      </c>
      <c r="O916" s="138">
        <v>4.7647785133479186</v>
      </c>
      <c r="P916" s="138">
        <v>32.348418619642459</v>
      </c>
      <c r="Q916" s="138">
        <v>41.176966361151983</v>
      </c>
      <c r="R916" s="138">
        <v>4.6395380670543229</v>
      </c>
      <c r="S916" s="138">
        <v>27.258352159989009</v>
      </c>
      <c r="T916" s="138">
        <v>33.730640168771117</v>
      </c>
    </row>
    <row r="917" spans="1:20" x14ac:dyDescent="0.45">
      <c r="A917" s="138" t="s">
        <v>229</v>
      </c>
      <c r="B917" s="138">
        <v>2015</v>
      </c>
      <c r="C917" s="139">
        <v>42022</v>
      </c>
      <c r="D917" s="138" t="s">
        <v>5210</v>
      </c>
      <c r="E917" s="138" t="s">
        <v>5194</v>
      </c>
      <c r="F917" s="138" t="s">
        <v>579</v>
      </c>
      <c r="G917" s="138">
        <v>1</v>
      </c>
      <c r="H917" s="138" t="s">
        <v>5458</v>
      </c>
      <c r="I917" s="138">
        <v>163</v>
      </c>
      <c r="J917" s="138" t="s">
        <v>344</v>
      </c>
      <c r="K917" s="138" t="s">
        <v>55</v>
      </c>
      <c r="L917" s="138">
        <v>27.706849315068489</v>
      </c>
      <c r="M917" s="138">
        <v>7</v>
      </c>
      <c r="N917" s="138">
        <v>40.908243090273693</v>
      </c>
      <c r="O917" s="138">
        <v>4.4545870333126141</v>
      </c>
      <c r="P917" s="138">
        <v>27.544481990335839</v>
      </c>
      <c r="Q917" s="138">
        <v>42.402011628392138</v>
      </c>
      <c r="R917" s="138">
        <v>4.5394991818543042</v>
      </c>
      <c r="S917" s="138">
        <v>28.783514082829221</v>
      </c>
      <c r="T917" s="138">
        <v>30.940091399989239</v>
      </c>
    </row>
    <row r="918" spans="1:20" x14ac:dyDescent="0.45">
      <c r="A918" s="138" t="s">
        <v>229</v>
      </c>
      <c r="B918" s="138">
        <v>2015</v>
      </c>
      <c r="C918" s="139">
        <v>42022</v>
      </c>
      <c r="D918" s="138" t="s">
        <v>5210</v>
      </c>
      <c r="E918" s="138" t="s">
        <v>5194</v>
      </c>
      <c r="F918" s="138" t="s">
        <v>579</v>
      </c>
      <c r="G918" s="138">
        <v>2</v>
      </c>
      <c r="H918" s="138" t="s">
        <v>5458</v>
      </c>
      <c r="I918" s="138">
        <v>163</v>
      </c>
      <c r="J918" s="138" t="s">
        <v>4763</v>
      </c>
      <c r="K918" s="138" t="s">
        <v>5229</v>
      </c>
      <c r="L918" s="138">
        <v>25.923287671232881</v>
      </c>
      <c r="M918" s="138">
        <v>8</v>
      </c>
      <c r="N918" s="138">
        <v>29.191676808860869</v>
      </c>
      <c r="O918" s="138">
        <v>4.412067179351415</v>
      </c>
      <c r="P918" s="138">
        <v>15.95547527080663</v>
      </c>
      <c r="Q918" s="138">
        <v>31.10884300347416</v>
      </c>
      <c r="R918" s="138">
        <v>4.3812155751716766</v>
      </c>
      <c r="S918" s="138">
        <v>17.96519627795913</v>
      </c>
      <c r="T918" s="138">
        <v>30.940091399989239</v>
      </c>
    </row>
    <row r="919" spans="1:20" x14ac:dyDescent="0.45">
      <c r="A919" s="138" t="s">
        <v>229</v>
      </c>
      <c r="B919" s="138">
        <v>2015</v>
      </c>
      <c r="C919" s="139">
        <v>42022</v>
      </c>
      <c r="D919" s="138" t="s">
        <v>5210</v>
      </c>
      <c r="E919" s="138" t="s">
        <v>5194</v>
      </c>
      <c r="F919" s="138" t="s">
        <v>579</v>
      </c>
      <c r="G919" s="138">
        <v>3</v>
      </c>
      <c r="H919" s="138" t="s">
        <v>5458</v>
      </c>
      <c r="I919" s="138">
        <v>163</v>
      </c>
      <c r="J919" s="138" t="s">
        <v>3197</v>
      </c>
      <c r="K919" s="138" t="s">
        <v>2312</v>
      </c>
      <c r="L919" s="138">
        <v>27.235616438356161</v>
      </c>
      <c r="M919" s="138">
        <v>9</v>
      </c>
      <c r="N919" s="138">
        <v>29.225368016396121</v>
      </c>
      <c r="O919" s="138">
        <v>4.4461405023681237</v>
      </c>
      <c r="P919" s="138">
        <v>15.88694650929175</v>
      </c>
      <c r="Q919" s="138">
        <v>29.977841444931141</v>
      </c>
      <c r="R919" s="138">
        <v>4.3770470221081563</v>
      </c>
      <c r="S919" s="138">
        <v>16.84670037860667</v>
      </c>
      <c r="T919" s="138">
        <v>30.940091399989239</v>
      </c>
    </row>
    <row r="920" spans="1:20" x14ac:dyDescent="0.45">
      <c r="A920" s="138" t="s">
        <v>229</v>
      </c>
      <c r="B920" s="138">
        <v>2015</v>
      </c>
      <c r="C920" s="139">
        <v>42022</v>
      </c>
      <c r="D920" s="138" t="s">
        <v>5210</v>
      </c>
      <c r="E920" s="138" t="s">
        <v>5194</v>
      </c>
      <c r="F920" s="138" t="s">
        <v>579</v>
      </c>
      <c r="G920" s="138">
        <v>4</v>
      </c>
      <c r="H920" s="138" t="s">
        <v>5458</v>
      </c>
      <c r="I920" s="138">
        <v>163</v>
      </c>
      <c r="J920" s="138" t="s">
        <v>414</v>
      </c>
      <c r="K920" s="138" t="s">
        <v>265</v>
      </c>
      <c r="L920" s="138">
        <v>25.87123287671233</v>
      </c>
      <c r="M920" s="138">
        <v>10</v>
      </c>
      <c r="N920" s="138">
        <v>30.174941580696562</v>
      </c>
      <c r="O920" s="138">
        <v>4.3833011224982403</v>
      </c>
      <c r="P920" s="138">
        <v>17.025038213201839</v>
      </c>
      <c r="Q920" s="138">
        <v>29.726342700289599</v>
      </c>
      <c r="R920" s="138">
        <v>4.3295218177018171</v>
      </c>
      <c r="S920" s="138">
        <v>16.737777247184152</v>
      </c>
      <c r="T920" s="138">
        <v>30.940091399989239</v>
      </c>
    </row>
    <row r="921" spans="1:20" x14ac:dyDescent="0.45">
      <c r="A921" s="138" t="s">
        <v>229</v>
      </c>
      <c r="B921" s="138">
        <v>2015</v>
      </c>
      <c r="C921" s="139">
        <v>42022</v>
      </c>
      <c r="D921" s="138" t="s">
        <v>5210</v>
      </c>
      <c r="E921" s="138" t="s">
        <v>5194</v>
      </c>
      <c r="F921" s="138" t="s">
        <v>579</v>
      </c>
      <c r="G921" s="138">
        <v>5</v>
      </c>
      <c r="H921" s="138" t="s">
        <v>5458</v>
      </c>
      <c r="I921" s="138">
        <v>163</v>
      </c>
      <c r="J921" s="138" t="s">
        <v>367</v>
      </c>
      <c r="K921" s="138" t="s">
        <v>121</v>
      </c>
      <c r="L921" s="138">
        <v>23.81917808219178</v>
      </c>
      <c r="M921" s="138">
        <v>11</v>
      </c>
      <c r="N921" s="138">
        <v>28.173585196508899</v>
      </c>
      <c r="O921" s="138">
        <v>4.3114866461267578</v>
      </c>
      <c r="P921" s="138">
        <v>15.23912525812862</v>
      </c>
      <c r="Q921" s="138">
        <v>27.1012193956267</v>
      </c>
      <c r="R921" s="138">
        <v>4.2963129248591247</v>
      </c>
      <c r="S921" s="138">
        <v>14.212280621049331</v>
      </c>
      <c r="T921" s="138">
        <v>30.940091399989239</v>
      </c>
    </row>
    <row r="922" spans="1:20" x14ac:dyDescent="0.45">
      <c r="A922" s="138" t="s">
        <v>229</v>
      </c>
      <c r="B922" s="138">
        <v>2015</v>
      </c>
      <c r="C922" s="139">
        <v>42022</v>
      </c>
      <c r="D922" s="138" t="s">
        <v>5210</v>
      </c>
      <c r="E922" s="138" t="s">
        <v>5194</v>
      </c>
      <c r="F922" s="138" t="s">
        <v>579</v>
      </c>
      <c r="G922" s="138">
        <v>6</v>
      </c>
      <c r="H922" s="138" t="s">
        <v>5458</v>
      </c>
      <c r="I922" s="138">
        <v>163</v>
      </c>
      <c r="J922" s="138" t="s">
        <v>228</v>
      </c>
      <c r="K922" s="138" t="s">
        <v>131</v>
      </c>
      <c r="L922" s="138">
        <v>22.605479452054791</v>
      </c>
      <c r="M922" s="138">
        <v>12</v>
      </c>
      <c r="N922" s="138">
        <v>27.966733707199321</v>
      </c>
      <c r="O922" s="138">
        <v>4.3374960605906647</v>
      </c>
      <c r="P922" s="138">
        <v>14.95424552542732</v>
      </c>
      <c r="Q922" s="138">
        <v>25.481499135423469</v>
      </c>
      <c r="R922" s="138">
        <v>4.3899616475997663</v>
      </c>
      <c r="S922" s="138">
        <v>12.31161419262417</v>
      </c>
      <c r="T922" s="138">
        <v>30.940091399989239</v>
      </c>
    </row>
    <row r="923" spans="1:20" x14ac:dyDescent="0.45">
      <c r="A923" s="130" t="s">
        <v>151</v>
      </c>
      <c r="B923" s="130">
        <v>2015</v>
      </c>
      <c r="C923" s="131">
        <v>42057</v>
      </c>
      <c r="D923" s="130" t="s">
        <v>5255</v>
      </c>
      <c r="E923" s="130" t="s">
        <v>1943</v>
      </c>
      <c r="F923" s="130">
        <v>1</v>
      </c>
      <c r="G923" s="130">
        <v>1</v>
      </c>
      <c r="H923" s="130" t="s">
        <v>5459</v>
      </c>
      <c r="I923" s="130">
        <v>164</v>
      </c>
      <c r="J923" s="130" t="s">
        <v>359</v>
      </c>
      <c r="K923" s="130" t="s">
        <v>43</v>
      </c>
      <c r="L923" s="130">
        <v>24.221917808219182</v>
      </c>
      <c r="M923" s="130">
        <v>5</v>
      </c>
      <c r="N923" s="130">
        <v>32.724292078006719</v>
      </c>
      <c r="O923" s="130">
        <v>4.4323838741891954</v>
      </c>
      <c r="P923" s="130">
        <v>19.42714045543913</v>
      </c>
      <c r="Q923" s="130">
        <v>35.447596433764673</v>
      </c>
      <c r="R923" s="130">
        <v>4.4537406247400408</v>
      </c>
      <c r="S923" s="130">
        <v>22.086374559544549</v>
      </c>
      <c r="T923" s="130">
        <v>35.431143095298196</v>
      </c>
    </row>
    <row r="924" spans="1:20" x14ac:dyDescent="0.45">
      <c r="A924" s="130" t="s">
        <v>151</v>
      </c>
      <c r="B924" s="130">
        <v>2015</v>
      </c>
      <c r="C924" s="131">
        <v>42057</v>
      </c>
      <c r="D924" s="130" t="s">
        <v>5255</v>
      </c>
      <c r="E924" s="130" t="s">
        <v>1943</v>
      </c>
      <c r="F924" s="130">
        <v>1</v>
      </c>
      <c r="G924" s="130">
        <v>2</v>
      </c>
      <c r="H924" s="130" t="s">
        <v>5459</v>
      </c>
      <c r="I924" s="130">
        <v>164</v>
      </c>
      <c r="J924" s="130" t="s">
        <v>2535</v>
      </c>
      <c r="K924" s="130" t="s">
        <v>5212</v>
      </c>
      <c r="L924" s="130">
        <v>25.150684931506849</v>
      </c>
      <c r="M924" s="130">
        <v>8</v>
      </c>
      <c r="N924" s="130">
        <v>30.187924847923181</v>
      </c>
      <c r="O924" s="130">
        <v>4.3625008220422048</v>
      </c>
      <c r="P924" s="130">
        <v>17.100422381796559</v>
      </c>
      <c r="Q924" s="130">
        <v>31.993504712310671</v>
      </c>
      <c r="R924" s="130">
        <v>4.3260971785860596</v>
      </c>
      <c r="S924" s="130">
        <v>19.015213176552489</v>
      </c>
      <c r="T924" s="130">
        <v>35.431143095298196</v>
      </c>
    </row>
    <row r="925" spans="1:20" x14ac:dyDescent="0.45">
      <c r="A925" s="130" t="s">
        <v>151</v>
      </c>
      <c r="B925" s="130">
        <v>2015</v>
      </c>
      <c r="C925" s="131">
        <v>42057</v>
      </c>
      <c r="D925" s="130" t="s">
        <v>5255</v>
      </c>
      <c r="E925" s="130" t="s">
        <v>1943</v>
      </c>
      <c r="F925" s="130">
        <v>1</v>
      </c>
      <c r="G925" s="130">
        <v>3</v>
      </c>
      <c r="H925" s="130" t="s">
        <v>5459</v>
      </c>
      <c r="I925" s="130">
        <v>164</v>
      </c>
      <c r="J925" s="130" t="s">
        <v>362</v>
      </c>
      <c r="K925" s="130" t="s">
        <v>363</v>
      </c>
      <c r="L925" s="130">
        <v>23.098630136986301</v>
      </c>
      <c r="M925" s="130">
        <v>9</v>
      </c>
      <c r="N925" s="130">
        <v>29.210595779701841</v>
      </c>
      <c r="O925" s="130">
        <v>4.5992495190090876</v>
      </c>
      <c r="P925" s="130">
        <v>15.41284722267457</v>
      </c>
      <c r="Q925" s="130">
        <v>30.393996246884029</v>
      </c>
      <c r="R925" s="130">
        <v>4.4801370792174096</v>
      </c>
      <c r="S925" s="130">
        <v>16.953585009231801</v>
      </c>
      <c r="T925" s="130">
        <v>35.431143095298196</v>
      </c>
    </row>
    <row r="926" spans="1:20" x14ac:dyDescent="0.45">
      <c r="A926" s="130" t="s">
        <v>151</v>
      </c>
      <c r="B926" s="130">
        <v>2015</v>
      </c>
      <c r="C926" s="131">
        <v>42057</v>
      </c>
      <c r="D926" s="130" t="s">
        <v>5255</v>
      </c>
      <c r="E926" s="130" t="s">
        <v>1943</v>
      </c>
      <c r="F926" s="130">
        <v>1</v>
      </c>
      <c r="G926" s="130">
        <v>4</v>
      </c>
      <c r="H926" s="130" t="s">
        <v>5459</v>
      </c>
      <c r="I926" s="130">
        <v>164</v>
      </c>
      <c r="J926" s="130" t="s">
        <v>2942</v>
      </c>
      <c r="K926" s="130" t="s">
        <v>5224</v>
      </c>
      <c r="L926" s="130">
        <v>24.80821917808219</v>
      </c>
      <c r="M926" s="130">
        <v>23</v>
      </c>
      <c r="N926" s="130">
        <v>31.366386473148872</v>
      </c>
      <c r="O926" s="130">
        <v>4.8875656191759509</v>
      </c>
      <c r="P926" s="130">
        <v>16.70368961562102</v>
      </c>
      <c r="Q926" s="130">
        <v>31.219717780634522</v>
      </c>
      <c r="R926" s="130">
        <v>4.6892285166891723</v>
      </c>
      <c r="S926" s="130">
        <v>17.152032230566999</v>
      </c>
      <c r="T926" s="130">
        <v>35.431143095298196</v>
      </c>
    </row>
    <row r="927" spans="1:20" x14ac:dyDescent="0.45">
      <c r="A927" s="130" t="s">
        <v>151</v>
      </c>
      <c r="B927" s="130">
        <v>2015</v>
      </c>
      <c r="C927" s="131">
        <v>42057</v>
      </c>
      <c r="D927" s="130" t="s">
        <v>5255</v>
      </c>
      <c r="E927" s="130" t="s">
        <v>1943</v>
      </c>
      <c r="F927" s="130">
        <v>1</v>
      </c>
      <c r="G927" s="130">
        <v>5</v>
      </c>
      <c r="H927" s="130" t="s">
        <v>5459</v>
      </c>
      <c r="I927" s="130">
        <v>164</v>
      </c>
      <c r="J927" s="130" t="s">
        <v>345</v>
      </c>
      <c r="K927" s="130" t="s">
        <v>88</v>
      </c>
      <c r="L927" s="130">
        <v>24.301369863013701</v>
      </c>
      <c r="M927" s="130">
        <v>23</v>
      </c>
      <c r="N927" s="130">
        <v>53.666516297710402</v>
      </c>
      <c r="O927" s="130">
        <v>4.9594705236017962</v>
      </c>
      <c r="P927" s="130">
        <v>38.788104726905011</v>
      </c>
      <c r="Q927" s="130">
        <v>46.888037391394818</v>
      </c>
      <c r="R927" s="130">
        <v>4.7791519340047302</v>
      </c>
      <c r="S927" s="130">
        <v>32.550581589380627</v>
      </c>
      <c r="T927" s="130">
        <v>35.431143095298196</v>
      </c>
    </row>
    <row r="928" spans="1:20" x14ac:dyDescent="0.45">
      <c r="A928" s="150" t="s">
        <v>151</v>
      </c>
      <c r="B928" s="150">
        <v>2015</v>
      </c>
      <c r="C928" s="151">
        <v>42057</v>
      </c>
      <c r="D928" s="150" t="s">
        <v>5255</v>
      </c>
      <c r="E928" s="150" t="s">
        <v>1943</v>
      </c>
      <c r="F928" s="150">
        <v>2</v>
      </c>
      <c r="G928" s="150">
        <v>1</v>
      </c>
      <c r="H928" s="150" t="s">
        <v>5460</v>
      </c>
      <c r="I928" s="150">
        <v>165</v>
      </c>
      <c r="J928" s="150" t="s">
        <v>3928</v>
      </c>
      <c r="K928" s="150" t="s">
        <v>91</v>
      </c>
      <c r="L928" s="150">
        <v>31.44383561643836</v>
      </c>
      <c r="M928" s="150">
        <v>1</v>
      </c>
      <c r="N928" s="150">
        <v>41.502355179627607</v>
      </c>
      <c r="O928" s="150">
        <v>4.4704534600895798</v>
      </c>
      <c r="P928" s="150">
        <v>28.090994799358871</v>
      </c>
      <c r="Q928" s="150">
        <v>42.956566127712478</v>
      </c>
      <c r="R928" s="150">
        <v>4.5593775625692166</v>
      </c>
      <c r="S928" s="150">
        <v>29.278433440004829</v>
      </c>
      <c r="T928" s="150">
        <v>30.228313182137619</v>
      </c>
    </row>
    <row r="929" spans="1:20" x14ac:dyDescent="0.45">
      <c r="A929" s="150" t="s">
        <v>151</v>
      </c>
      <c r="B929" s="150">
        <v>2015</v>
      </c>
      <c r="C929" s="151">
        <v>42057</v>
      </c>
      <c r="D929" s="150" t="s">
        <v>5255</v>
      </c>
      <c r="E929" s="150" t="s">
        <v>1943</v>
      </c>
      <c r="F929" s="150">
        <v>2</v>
      </c>
      <c r="G929" s="150">
        <v>2</v>
      </c>
      <c r="H929" s="150" t="s">
        <v>5460</v>
      </c>
      <c r="I929" s="150">
        <v>165</v>
      </c>
      <c r="J929" s="150" t="s">
        <v>4763</v>
      </c>
      <c r="K929" s="150" t="s">
        <v>5229</v>
      </c>
      <c r="L929" s="150">
        <v>26.019178082191779</v>
      </c>
      <c r="M929" s="150">
        <v>4</v>
      </c>
      <c r="N929" s="150">
        <v>31.10884300347416</v>
      </c>
      <c r="O929" s="150">
        <v>4.3812155751716766</v>
      </c>
      <c r="P929" s="150">
        <v>17.96519627795913</v>
      </c>
      <c r="Q929" s="150">
        <v>32.629000661468503</v>
      </c>
      <c r="R929" s="150">
        <v>4.3691138143453996</v>
      </c>
      <c r="S929" s="150">
        <v>19.521659218432301</v>
      </c>
      <c r="T929" s="150">
        <v>30.228313182137619</v>
      </c>
    </row>
    <row r="930" spans="1:20" x14ac:dyDescent="0.45">
      <c r="A930" s="150" t="s">
        <v>151</v>
      </c>
      <c r="B930" s="150">
        <v>2015</v>
      </c>
      <c r="C930" s="151">
        <v>42057</v>
      </c>
      <c r="D930" s="150" t="s">
        <v>5255</v>
      </c>
      <c r="E930" s="150" t="s">
        <v>1943</v>
      </c>
      <c r="F930" s="150">
        <v>2</v>
      </c>
      <c r="G930" s="150">
        <v>3</v>
      </c>
      <c r="H930" s="150" t="s">
        <v>5460</v>
      </c>
      <c r="I930" s="150">
        <v>165</v>
      </c>
      <c r="J930" s="150" t="s">
        <v>367</v>
      </c>
      <c r="K930" s="150" t="s">
        <v>121</v>
      </c>
      <c r="L930" s="150">
        <v>23.915068493150681</v>
      </c>
      <c r="M930" s="150">
        <v>23</v>
      </c>
      <c r="N930" s="150">
        <v>27.1012193956267</v>
      </c>
      <c r="O930" s="150">
        <v>4.2963129248591247</v>
      </c>
      <c r="P930" s="150">
        <v>14.212280621049331</v>
      </c>
      <c r="Q930" s="150">
        <v>28.18185648102757</v>
      </c>
      <c r="R930" s="150">
        <v>4.2779557676717008</v>
      </c>
      <c r="S930" s="150">
        <v>15.347989178012471</v>
      </c>
      <c r="T930" s="150">
        <v>30.228313182137619</v>
      </c>
    </row>
    <row r="931" spans="1:20" x14ac:dyDescent="0.45">
      <c r="A931" s="150" t="s">
        <v>151</v>
      </c>
      <c r="B931" s="150">
        <v>2015</v>
      </c>
      <c r="C931" s="151">
        <v>42057</v>
      </c>
      <c r="D931" s="150" t="s">
        <v>5255</v>
      </c>
      <c r="E931" s="150" t="s">
        <v>1943</v>
      </c>
      <c r="F931" s="150">
        <v>2</v>
      </c>
      <c r="G931" s="150">
        <v>4</v>
      </c>
      <c r="H931" s="150" t="s">
        <v>5460</v>
      </c>
      <c r="I931" s="150">
        <v>165</v>
      </c>
      <c r="J931" s="150" t="s">
        <v>433</v>
      </c>
      <c r="K931" s="150" t="s">
        <v>282</v>
      </c>
      <c r="L931" s="150">
        <v>22.213698630136989</v>
      </c>
      <c r="M931" s="150">
        <v>23</v>
      </c>
      <c r="N931" s="150">
        <v>33.979532803180902</v>
      </c>
      <c r="O931" s="150">
        <v>4.2974814230431786</v>
      </c>
      <c r="P931" s="150">
        <v>21.087088534051372</v>
      </c>
      <c r="Q931" s="150">
        <v>32.645268655684617</v>
      </c>
      <c r="R931" s="150">
        <v>4.2799919711340957</v>
      </c>
      <c r="S931" s="150">
        <v>19.805292742282329</v>
      </c>
      <c r="T931" s="150">
        <v>30.228313182137619</v>
      </c>
    </row>
    <row r="932" spans="1:20" x14ac:dyDescent="0.45">
      <c r="A932" s="150" t="s">
        <v>151</v>
      </c>
      <c r="B932" s="150">
        <v>2015</v>
      </c>
      <c r="C932" s="151">
        <v>42057</v>
      </c>
      <c r="D932" s="150" t="s">
        <v>5255</v>
      </c>
      <c r="E932" s="150" t="s">
        <v>1943</v>
      </c>
      <c r="F932" s="150">
        <v>2</v>
      </c>
      <c r="G932" s="150">
        <v>5</v>
      </c>
      <c r="H932" s="150" t="s">
        <v>5460</v>
      </c>
      <c r="I932" s="150">
        <v>165</v>
      </c>
      <c r="J932" s="150" t="s">
        <v>393</v>
      </c>
      <c r="K932" s="150" t="s">
        <v>34</v>
      </c>
      <c r="L932" s="150">
        <v>20.668493150684931</v>
      </c>
      <c r="M932" s="150">
        <v>23</v>
      </c>
      <c r="N932" s="150">
        <v>24.2702456322783</v>
      </c>
      <c r="O932" s="150">
        <v>6.1675612788244711</v>
      </c>
      <c r="P932" s="150">
        <v>5.7675617958048866</v>
      </c>
      <c r="Q932" s="150">
        <v>23.274683883888169</v>
      </c>
      <c r="R932" s="150">
        <v>5.6017648534101756</v>
      </c>
      <c r="S932" s="150">
        <v>6.4693893236576443</v>
      </c>
      <c r="T932" s="150">
        <v>30.228313182137619</v>
      </c>
    </row>
    <row r="933" spans="1:20" x14ac:dyDescent="0.45">
      <c r="A933" s="150" t="s">
        <v>151</v>
      </c>
      <c r="B933" s="150">
        <v>2015</v>
      </c>
      <c r="C933" s="151">
        <v>42057</v>
      </c>
      <c r="D933" s="150" t="s">
        <v>5255</v>
      </c>
      <c r="E933" s="150" t="s">
        <v>1943</v>
      </c>
      <c r="F933" s="150">
        <v>2</v>
      </c>
      <c r="G933" s="150">
        <v>6</v>
      </c>
      <c r="H933" s="150" t="s">
        <v>5460</v>
      </c>
      <c r="I933" s="150">
        <v>165</v>
      </c>
      <c r="J933" s="150" t="s">
        <v>395</v>
      </c>
      <c r="K933" s="150" t="s">
        <v>88</v>
      </c>
      <c r="L933" s="150">
        <v>28.224657534246571</v>
      </c>
      <c r="M933" s="150">
        <v>23</v>
      </c>
      <c r="N933" s="150">
        <v>23.407683078638051</v>
      </c>
      <c r="O933" s="150">
        <v>4.3507684895667573</v>
      </c>
      <c r="P933" s="150">
        <v>10.355377609937779</v>
      </c>
      <c r="Q933" s="150">
        <v>21.30931398058712</v>
      </c>
      <c r="R933" s="150">
        <v>4.429138030519991</v>
      </c>
      <c r="S933" s="150">
        <v>8.0218998890271429</v>
      </c>
      <c r="T933" s="150">
        <v>30.228313182137619</v>
      </c>
    </row>
    <row r="934" spans="1:20" x14ac:dyDescent="0.45">
      <c r="A934" s="152" t="s">
        <v>151</v>
      </c>
      <c r="B934" s="152">
        <v>2015</v>
      </c>
      <c r="C934" s="153">
        <v>42057</v>
      </c>
      <c r="D934" s="152" t="s">
        <v>5255</v>
      </c>
      <c r="E934" s="152" t="s">
        <v>1943</v>
      </c>
      <c r="F934" s="152">
        <v>3</v>
      </c>
      <c r="G934" s="152">
        <v>1</v>
      </c>
      <c r="H934" s="152" t="s">
        <v>5461</v>
      </c>
      <c r="I934" s="152">
        <v>166</v>
      </c>
      <c r="J934" s="152" t="s">
        <v>343</v>
      </c>
      <c r="K934" s="152" t="s">
        <v>91</v>
      </c>
      <c r="L934" s="152">
        <v>24.25205479452055</v>
      </c>
      <c r="M934" s="152">
        <v>6</v>
      </c>
      <c r="N934" s="152">
        <v>32.407452601617031</v>
      </c>
      <c r="O934" s="152">
        <v>4.4126870266523941</v>
      </c>
      <c r="P934" s="152">
        <v>19.16939152165985</v>
      </c>
      <c r="Q934" s="152">
        <v>35.110023447000337</v>
      </c>
      <c r="R934" s="152">
        <v>4.4428365740326221</v>
      </c>
      <c r="S934" s="152">
        <v>21.781513724902471</v>
      </c>
      <c r="T934" s="152">
        <v>29.839144851469982</v>
      </c>
    </row>
    <row r="935" spans="1:20" x14ac:dyDescent="0.45">
      <c r="A935" s="152" t="s">
        <v>151</v>
      </c>
      <c r="B935" s="152">
        <v>2015</v>
      </c>
      <c r="C935" s="153">
        <v>42057</v>
      </c>
      <c r="D935" s="152" t="s">
        <v>5255</v>
      </c>
      <c r="E935" s="152" t="s">
        <v>1943</v>
      </c>
      <c r="F935" s="152">
        <v>3</v>
      </c>
      <c r="G935" s="152">
        <v>2</v>
      </c>
      <c r="H935" s="152" t="s">
        <v>5461</v>
      </c>
      <c r="I935" s="152">
        <v>166</v>
      </c>
      <c r="J935" s="152" t="s">
        <v>361</v>
      </c>
      <c r="K935" s="152" t="s">
        <v>34</v>
      </c>
      <c r="L935" s="152">
        <v>23.783561643835611</v>
      </c>
      <c r="M935" s="152">
        <v>2</v>
      </c>
      <c r="N935" s="152">
        <v>30.164790767933159</v>
      </c>
      <c r="O935" s="152">
        <v>4.3961451090220338</v>
      </c>
      <c r="P935" s="152">
        <v>16.97635544086706</v>
      </c>
      <c r="Q935" s="152">
        <v>31.91843610663091</v>
      </c>
      <c r="R935" s="152">
        <v>4.357459480649057</v>
      </c>
      <c r="S935" s="152">
        <v>18.84605766468373</v>
      </c>
      <c r="T935" s="152">
        <v>29.839144851469982</v>
      </c>
    </row>
    <row r="936" spans="1:20" x14ac:dyDescent="0.45">
      <c r="A936" s="152" t="s">
        <v>151</v>
      </c>
      <c r="B936" s="152">
        <v>2015</v>
      </c>
      <c r="C936" s="153">
        <v>42057</v>
      </c>
      <c r="D936" s="152" t="s">
        <v>5255</v>
      </c>
      <c r="E936" s="152" t="s">
        <v>1943</v>
      </c>
      <c r="F936" s="152">
        <v>3</v>
      </c>
      <c r="G936" s="152">
        <v>3</v>
      </c>
      <c r="H936" s="152" t="s">
        <v>5461</v>
      </c>
      <c r="I936" s="152">
        <v>166</v>
      </c>
      <c r="J936" s="152" t="s">
        <v>3210</v>
      </c>
      <c r="K936" s="152" t="s">
        <v>5237</v>
      </c>
      <c r="L936" s="152">
        <v>29.008219178082189</v>
      </c>
      <c r="M936" s="152">
        <v>11</v>
      </c>
      <c r="N936" s="152">
        <v>41.176966361151983</v>
      </c>
      <c r="O936" s="152">
        <v>4.6395380670543229</v>
      </c>
      <c r="P936" s="152">
        <v>27.258352159989009</v>
      </c>
      <c r="Q936" s="152">
        <v>39.487959341355428</v>
      </c>
      <c r="R936" s="152">
        <v>4.5203535398792782</v>
      </c>
      <c r="S936" s="152">
        <v>25.926898721717599</v>
      </c>
      <c r="T936" s="152">
        <v>29.839144851469982</v>
      </c>
    </row>
    <row r="937" spans="1:20" x14ac:dyDescent="0.45">
      <c r="A937" s="152" t="s">
        <v>151</v>
      </c>
      <c r="B937" s="152">
        <v>2015</v>
      </c>
      <c r="C937" s="153">
        <v>42057</v>
      </c>
      <c r="D937" s="152" t="s">
        <v>5255</v>
      </c>
      <c r="E937" s="152" t="s">
        <v>1943</v>
      </c>
      <c r="F937" s="152">
        <v>3</v>
      </c>
      <c r="G937" s="152">
        <v>4</v>
      </c>
      <c r="H937" s="152" t="s">
        <v>5461</v>
      </c>
      <c r="I937" s="152">
        <v>166</v>
      </c>
      <c r="J937" s="152" t="s">
        <v>3197</v>
      </c>
      <c r="K937" s="152" t="s">
        <v>2312</v>
      </c>
      <c r="L937" s="152">
        <v>27.331506849315069</v>
      </c>
      <c r="M937" s="152">
        <v>3</v>
      </c>
      <c r="N937" s="152">
        <v>29.977841444931141</v>
      </c>
      <c r="O937" s="152">
        <v>4.3770470221081563</v>
      </c>
      <c r="P937" s="152">
        <v>16.84670037860667</v>
      </c>
      <c r="Q937" s="152">
        <v>29.56634916597541</v>
      </c>
      <c r="R937" s="152">
        <v>4.34335325000366</v>
      </c>
      <c r="S937" s="152">
        <v>16.536289415964429</v>
      </c>
      <c r="T937" s="152">
        <v>29.839144851469982</v>
      </c>
    </row>
    <row r="938" spans="1:20" x14ac:dyDescent="0.45">
      <c r="A938" s="152" t="s">
        <v>151</v>
      </c>
      <c r="B938" s="152">
        <v>2015</v>
      </c>
      <c r="C938" s="153">
        <v>42057</v>
      </c>
      <c r="D938" s="152" t="s">
        <v>5255</v>
      </c>
      <c r="E938" s="152" t="s">
        <v>1943</v>
      </c>
      <c r="F938" s="152">
        <v>3</v>
      </c>
      <c r="G938" s="152">
        <v>5</v>
      </c>
      <c r="H938" s="152" t="s">
        <v>5461</v>
      </c>
      <c r="I938" s="152">
        <v>166</v>
      </c>
      <c r="J938" s="152" t="s">
        <v>228</v>
      </c>
      <c r="K938" s="152" t="s">
        <v>131</v>
      </c>
      <c r="L938" s="152">
        <v>22.701369863013699</v>
      </c>
      <c r="M938" s="152">
        <v>23</v>
      </c>
      <c r="N938" s="152">
        <v>25.481499135423469</v>
      </c>
      <c r="O938" s="152">
        <v>4.3899616475997663</v>
      </c>
      <c r="P938" s="152">
        <v>12.31161419262417</v>
      </c>
      <c r="Q938" s="152">
        <v>24.607324644930308</v>
      </c>
      <c r="R938" s="152">
        <v>4.3843960462168559</v>
      </c>
      <c r="S938" s="152">
        <v>11.454136506279751</v>
      </c>
      <c r="T938" s="152">
        <v>29.839144851469982</v>
      </c>
    </row>
    <row r="939" spans="1:20" x14ac:dyDescent="0.45">
      <c r="A939" s="152" t="s">
        <v>151</v>
      </c>
      <c r="B939" s="152">
        <v>2015</v>
      </c>
      <c r="C939" s="153">
        <v>42057</v>
      </c>
      <c r="D939" s="152" t="s">
        <v>5255</v>
      </c>
      <c r="E939" s="152" t="s">
        <v>1943</v>
      </c>
      <c r="F939" s="152">
        <v>3</v>
      </c>
      <c r="G939" s="152">
        <v>6</v>
      </c>
      <c r="H939" s="152" t="s">
        <v>5461</v>
      </c>
      <c r="I939" s="152">
        <v>166</v>
      </c>
      <c r="J939" s="152" t="s">
        <v>3505</v>
      </c>
      <c r="K939" s="152" t="s">
        <v>5260</v>
      </c>
      <c r="L939" s="152">
        <v>34.753424657534246</v>
      </c>
      <c r="M939" s="152">
        <v>23</v>
      </c>
      <c r="N939" s="152">
        <v>19.826318797763118</v>
      </c>
      <c r="O939" s="152">
        <v>4.7160218837607886</v>
      </c>
      <c r="P939" s="152">
        <v>5.6782531464807562</v>
      </c>
      <c r="Q939" s="152">
        <v>18.006816643645319</v>
      </c>
      <c r="R939" s="152">
        <v>4.7439602734614823</v>
      </c>
      <c r="S939" s="152">
        <v>3.7749358232608761</v>
      </c>
      <c r="T939" s="152">
        <v>29.839144851469982</v>
      </c>
    </row>
    <row r="940" spans="1:20" x14ac:dyDescent="0.45">
      <c r="A940" s="154" t="s">
        <v>151</v>
      </c>
      <c r="B940" s="154">
        <v>2015</v>
      </c>
      <c r="C940" s="155">
        <v>42057</v>
      </c>
      <c r="D940" s="154" t="s">
        <v>5255</v>
      </c>
      <c r="E940" s="154" t="s">
        <v>1943</v>
      </c>
      <c r="F940" s="154">
        <v>4</v>
      </c>
      <c r="G940" s="154">
        <v>1</v>
      </c>
      <c r="H940" s="154" t="s">
        <v>5462</v>
      </c>
      <c r="I940" s="154">
        <v>167</v>
      </c>
      <c r="J940" s="154" t="s">
        <v>344</v>
      </c>
      <c r="K940" s="154" t="s">
        <v>55</v>
      </c>
      <c r="L940" s="154">
        <v>27.802739726027401</v>
      </c>
      <c r="M940" s="154">
        <v>7</v>
      </c>
      <c r="N940" s="154">
        <v>42.402011628392138</v>
      </c>
      <c r="O940" s="154">
        <v>4.5394991818543042</v>
      </c>
      <c r="P940" s="154">
        <v>28.783514082829221</v>
      </c>
      <c r="Q940" s="154">
        <v>44.266923973226469</v>
      </c>
      <c r="R940" s="154">
        <v>4.5861518099011933</v>
      </c>
      <c r="S940" s="154">
        <v>30.508468543522891</v>
      </c>
      <c r="T940" s="154">
        <v>34.940667584561901</v>
      </c>
    </row>
    <row r="941" spans="1:20" x14ac:dyDescent="0.45">
      <c r="A941" s="154" t="s">
        <v>151</v>
      </c>
      <c r="B941" s="154">
        <v>2015</v>
      </c>
      <c r="C941" s="155">
        <v>42057</v>
      </c>
      <c r="D941" s="154" t="s">
        <v>5255</v>
      </c>
      <c r="E941" s="154" t="s">
        <v>1943</v>
      </c>
      <c r="F941" s="154">
        <v>4</v>
      </c>
      <c r="G941" s="154">
        <v>2</v>
      </c>
      <c r="H941" s="154" t="s">
        <v>5462</v>
      </c>
      <c r="I941" s="154">
        <v>167</v>
      </c>
      <c r="J941" s="154" t="s">
        <v>422</v>
      </c>
      <c r="K941" s="154" t="s">
        <v>43</v>
      </c>
      <c r="L941" s="154">
        <v>24.07123287671233</v>
      </c>
      <c r="M941" s="154">
        <v>10</v>
      </c>
      <c r="N941" s="154">
        <v>35.418787028458532</v>
      </c>
      <c r="O941" s="154">
        <v>4.6146066735485318</v>
      </c>
      <c r="P941" s="154">
        <v>21.574967007812941</v>
      </c>
      <c r="Q941" s="154">
        <v>36.933729175060193</v>
      </c>
      <c r="R941" s="154">
        <v>4.5256131885938196</v>
      </c>
      <c r="S941" s="154">
        <v>23.356889609278731</v>
      </c>
      <c r="T941" s="154">
        <v>34.940667584561901</v>
      </c>
    </row>
    <row r="942" spans="1:20" x14ac:dyDescent="0.45">
      <c r="A942" s="154" t="s">
        <v>151</v>
      </c>
      <c r="B942" s="154">
        <v>2015</v>
      </c>
      <c r="C942" s="155">
        <v>42057</v>
      </c>
      <c r="D942" s="154" t="s">
        <v>5255</v>
      </c>
      <c r="E942" s="154" t="s">
        <v>1943</v>
      </c>
      <c r="F942" s="154">
        <v>4</v>
      </c>
      <c r="G942" s="154">
        <v>3</v>
      </c>
      <c r="H942" s="154" t="s">
        <v>5462</v>
      </c>
      <c r="I942" s="154">
        <v>167</v>
      </c>
      <c r="J942" s="154" t="s">
        <v>414</v>
      </c>
      <c r="K942" s="154" t="s">
        <v>265</v>
      </c>
      <c r="L942" s="154">
        <v>25.967123287671232</v>
      </c>
      <c r="M942" s="154">
        <v>12</v>
      </c>
      <c r="N942" s="154">
        <v>29.726342700289599</v>
      </c>
      <c r="O942" s="154">
        <v>4.3295218177018171</v>
      </c>
      <c r="P942" s="154">
        <v>16.737777247184152</v>
      </c>
      <c r="Q942" s="154">
        <v>31.139981321432941</v>
      </c>
      <c r="R942" s="154">
        <v>4.2892209616712709</v>
      </c>
      <c r="S942" s="154">
        <v>18.27231843641913</v>
      </c>
      <c r="T942" s="154">
        <v>34.940667584561901</v>
      </c>
    </row>
    <row r="943" spans="1:20" x14ac:dyDescent="0.45">
      <c r="A943" s="154" t="s">
        <v>151</v>
      </c>
      <c r="B943" s="154">
        <v>2015</v>
      </c>
      <c r="C943" s="155">
        <v>42057</v>
      </c>
      <c r="D943" s="154" t="s">
        <v>5255</v>
      </c>
      <c r="E943" s="154" t="s">
        <v>1943</v>
      </c>
      <c r="F943" s="154">
        <v>4</v>
      </c>
      <c r="G943" s="154">
        <v>4</v>
      </c>
      <c r="H943" s="154" t="s">
        <v>5462</v>
      </c>
      <c r="I943" s="154">
        <v>167</v>
      </c>
      <c r="J943" s="154" t="s">
        <v>4959</v>
      </c>
      <c r="K943" s="154" t="s">
        <v>5228</v>
      </c>
      <c r="L943" s="154">
        <v>24.276712328767118</v>
      </c>
      <c r="M943" s="154">
        <v>23</v>
      </c>
      <c r="N943" s="154">
        <v>31.414014280000931</v>
      </c>
      <c r="O943" s="154">
        <v>4.3766456777762404</v>
      </c>
      <c r="P943" s="154">
        <v>18.284077246672201</v>
      </c>
      <c r="Q943" s="154">
        <v>31.590677363273741</v>
      </c>
      <c r="R943" s="154">
        <v>4.3195016582550956</v>
      </c>
      <c r="S943" s="154">
        <v>18.632172388508451</v>
      </c>
      <c r="T943" s="154">
        <v>34.940667584561901</v>
      </c>
    </row>
    <row r="944" spans="1:20" x14ac:dyDescent="0.45">
      <c r="A944" s="154" t="s">
        <v>151</v>
      </c>
      <c r="B944" s="154">
        <v>2015</v>
      </c>
      <c r="C944" s="155">
        <v>42057</v>
      </c>
      <c r="D944" s="154" t="s">
        <v>5255</v>
      </c>
      <c r="E944" s="154" t="s">
        <v>1943</v>
      </c>
      <c r="F944" s="154">
        <v>4</v>
      </c>
      <c r="G944" s="154">
        <v>5</v>
      </c>
      <c r="H944" s="154" t="s">
        <v>5462</v>
      </c>
      <c r="I944" s="154">
        <v>167</v>
      </c>
      <c r="J944" s="154" t="s">
        <v>574</v>
      </c>
      <c r="K944" s="154" t="s">
        <v>99</v>
      </c>
      <c r="L944" s="154">
        <v>32.216438356164382</v>
      </c>
      <c r="M944" s="154">
        <v>23</v>
      </c>
      <c r="N944" s="154">
        <v>41.079730675821409</v>
      </c>
      <c r="O944" s="154">
        <v>4.5446640277833223</v>
      </c>
      <c r="P944" s="154">
        <v>27.445738592471439</v>
      </c>
      <c r="Q944" s="154">
        <v>38.153901760634703</v>
      </c>
      <c r="R944" s="154">
        <v>4.4557704541786967</v>
      </c>
      <c r="S944" s="154">
        <v>24.78659039809861</v>
      </c>
      <c r="T944" s="154">
        <v>34.940667584561901</v>
      </c>
    </row>
    <row r="945" spans="1:20" x14ac:dyDescent="0.45">
      <c r="A945" s="154" t="s">
        <v>151</v>
      </c>
      <c r="B945" s="154">
        <v>2015</v>
      </c>
      <c r="C945" s="155">
        <v>42057</v>
      </c>
      <c r="D945" s="154" t="s">
        <v>5255</v>
      </c>
      <c r="E945" s="154" t="s">
        <v>1943</v>
      </c>
      <c r="F945" s="154">
        <v>4</v>
      </c>
      <c r="G945" s="154">
        <v>6</v>
      </c>
      <c r="H945" s="154" t="s">
        <v>5462</v>
      </c>
      <c r="I945" s="154">
        <v>167</v>
      </c>
      <c r="J945" s="154" t="s">
        <v>3991</v>
      </c>
      <c r="K945" s="154" t="s">
        <v>5227</v>
      </c>
      <c r="L945" s="154">
        <v>23.509589041095889</v>
      </c>
      <c r="M945" s="154">
        <v>23</v>
      </c>
      <c r="N945" s="154">
        <v>29.603119194408801</v>
      </c>
      <c r="O945" s="154">
        <v>4.3956564645585656</v>
      </c>
      <c r="P945" s="154">
        <v>16.416149800733098</v>
      </c>
      <c r="Q945" s="154">
        <v>27.579680745227051</v>
      </c>
      <c r="R945" s="154">
        <v>4.4516940246695684</v>
      </c>
      <c r="S945" s="154">
        <v>14.224598671218351</v>
      </c>
      <c r="T945" s="154">
        <v>34.940667584561901</v>
      </c>
    </row>
    <row r="946" spans="1:20" x14ac:dyDescent="0.45">
      <c r="A946" s="130" t="s">
        <v>151</v>
      </c>
      <c r="B946" s="130">
        <v>2015</v>
      </c>
      <c r="C946" s="131">
        <v>42057</v>
      </c>
      <c r="D946" s="130" t="s">
        <v>5255</v>
      </c>
      <c r="E946" s="130" t="s">
        <v>5233</v>
      </c>
      <c r="F946" s="130">
        <v>1</v>
      </c>
      <c r="G946" s="130">
        <v>1</v>
      </c>
      <c r="H946" s="130" t="s">
        <v>5463</v>
      </c>
      <c r="I946" s="130">
        <v>168</v>
      </c>
      <c r="J946" s="130" t="s">
        <v>362</v>
      </c>
      <c r="K946" s="130" t="s">
        <v>363</v>
      </c>
      <c r="L946" s="130">
        <v>23.098630136986301</v>
      </c>
      <c r="M946" s="130">
        <v>9</v>
      </c>
      <c r="N946" s="130">
        <v>30.393996246884029</v>
      </c>
      <c r="O946" s="130">
        <v>4.4801370792174096</v>
      </c>
      <c r="P946" s="130">
        <v>16.953585009231801</v>
      </c>
      <c r="Q946" s="130">
        <v>32.021871149433153</v>
      </c>
      <c r="R946" s="130">
        <v>4.5788081552789706</v>
      </c>
      <c r="S946" s="130">
        <v>18.285446683596241</v>
      </c>
      <c r="T946" s="130">
        <v>28.863999418362699</v>
      </c>
    </row>
    <row r="947" spans="1:20" x14ac:dyDescent="0.45">
      <c r="A947" s="130" t="s">
        <v>151</v>
      </c>
      <c r="B947" s="130">
        <v>2015</v>
      </c>
      <c r="C947" s="131">
        <v>42057</v>
      </c>
      <c r="D947" s="130" t="s">
        <v>5255</v>
      </c>
      <c r="E947" s="130" t="s">
        <v>5233</v>
      </c>
      <c r="F947" s="130">
        <v>1</v>
      </c>
      <c r="G947" s="130">
        <v>2</v>
      </c>
      <c r="H947" s="130" t="s">
        <v>5463</v>
      </c>
      <c r="I947" s="130">
        <v>168</v>
      </c>
      <c r="J947" s="130" t="s">
        <v>228</v>
      </c>
      <c r="K947" s="130" t="s">
        <v>131</v>
      </c>
      <c r="L947" s="130">
        <v>22.701369863013699</v>
      </c>
      <c r="M947" s="130">
        <v>23</v>
      </c>
      <c r="N947" s="130">
        <v>24.607324644930308</v>
      </c>
      <c r="O947" s="130">
        <v>4.3843960462168559</v>
      </c>
      <c r="P947" s="130">
        <v>11.454136506279751</v>
      </c>
      <c r="Q947" s="130">
        <v>25.3796779397527</v>
      </c>
      <c r="R947" s="130">
        <v>4.4300340889191814</v>
      </c>
      <c r="S947" s="130">
        <v>12.089575672995149</v>
      </c>
      <c r="T947" s="130">
        <v>28.863999418362699</v>
      </c>
    </row>
    <row r="948" spans="1:20" x14ac:dyDescent="0.45">
      <c r="A948" s="130" t="s">
        <v>151</v>
      </c>
      <c r="B948" s="130">
        <v>2015</v>
      </c>
      <c r="C948" s="131">
        <v>42057</v>
      </c>
      <c r="D948" s="130" t="s">
        <v>5255</v>
      </c>
      <c r="E948" s="130" t="s">
        <v>5233</v>
      </c>
      <c r="F948" s="130">
        <v>1</v>
      </c>
      <c r="G948" s="130">
        <v>3</v>
      </c>
      <c r="H948" s="130" t="s">
        <v>5463</v>
      </c>
      <c r="I948" s="130">
        <v>168</v>
      </c>
      <c r="J948" s="130" t="s">
        <v>4959</v>
      </c>
      <c r="K948" s="130" t="s">
        <v>5228</v>
      </c>
      <c r="L948" s="130">
        <v>24.276712328767118</v>
      </c>
      <c r="M948" s="130">
        <v>23</v>
      </c>
      <c r="N948" s="130">
        <v>31.590677363273741</v>
      </c>
      <c r="O948" s="130">
        <v>4.3195016582550956</v>
      </c>
      <c r="P948" s="130">
        <v>18.632172388508451</v>
      </c>
      <c r="Q948" s="130">
        <v>29.30949066533741</v>
      </c>
      <c r="R948" s="130">
        <v>4.4222356801720002</v>
      </c>
      <c r="S948" s="130">
        <v>16.042783624821411</v>
      </c>
      <c r="T948" s="130">
        <v>28.863999418362699</v>
      </c>
    </row>
    <row r="949" spans="1:20" x14ac:dyDescent="0.45">
      <c r="A949" s="150" t="s">
        <v>151</v>
      </c>
      <c r="B949" s="150">
        <v>2015</v>
      </c>
      <c r="C949" s="151">
        <v>42057</v>
      </c>
      <c r="D949" s="150" t="s">
        <v>5255</v>
      </c>
      <c r="E949" s="150" t="s">
        <v>5233</v>
      </c>
      <c r="F949" s="150">
        <v>2</v>
      </c>
      <c r="G949" s="150">
        <v>1</v>
      </c>
      <c r="H949" s="150" t="s">
        <v>5464</v>
      </c>
      <c r="I949" s="150">
        <v>169</v>
      </c>
      <c r="J949" s="150" t="s">
        <v>3197</v>
      </c>
      <c r="K949" s="150" t="s">
        <v>2312</v>
      </c>
      <c r="L949" s="150">
        <v>27.331506849315069</v>
      </c>
      <c r="M949" s="150">
        <v>3</v>
      </c>
      <c r="N949" s="150">
        <v>29.56634916597541</v>
      </c>
      <c r="O949" s="150">
        <v>4.34335325000366</v>
      </c>
      <c r="P949" s="150">
        <v>16.536289415964429</v>
      </c>
      <c r="Q949" s="150">
        <v>31.50496898193088</v>
      </c>
      <c r="R949" s="150">
        <v>4.4374024236104876</v>
      </c>
      <c r="S949" s="150">
        <v>18.192761711099418</v>
      </c>
      <c r="T949" s="150">
        <v>27.15064256902955</v>
      </c>
    </row>
    <row r="950" spans="1:20" x14ac:dyDescent="0.45">
      <c r="A950" s="150" t="s">
        <v>151</v>
      </c>
      <c r="B950" s="150">
        <v>2015</v>
      </c>
      <c r="C950" s="151">
        <v>42057</v>
      </c>
      <c r="D950" s="150" t="s">
        <v>5255</v>
      </c>
      <c r="E950" s="150" t="s">
        <v>5233</v>
      </c>
      <c r="F950" s="150">
        <v>2</v>
      </c>
      <c r="G950" s="150">
        <v>2</v>
      </c>
      <c r="H950" s="150" t="s">
        <v>5464</v>
      </c>
      <c r="I950" s="150">
        <v>169</v>
      </c>
      <c r="J950" s="150" t="s">
        <v>3991</v>
      </c>
      <c r="K950" s="150" t="s">
        <v>5227</v>
      </c>
      <c r="L950" s="150">
        <v>23.509589041095889</v>
      </c>
      <c r="M950" s="150">
        <v>23</v>
      </c>
      <c r="N950" s="150">
        <v>27.579680745227051</v>
      </c>
      <c r="O950" s="150">
        <v>4.4516940246695684</v>
      </c>
      <c r="P950" s="150">
        <v>14.224598671218351</v>
      </c>
      <c r="Q950" s="150">
        <v>28.221371516273219</v>
      </c>
      <c r="R950" s="150">
        <v>4.4455800303788688</v>
      </c>
      <c r="S950" s="150">
        <v>14.884631425136609</v>
      </c>
      <c r="T950" s="150">
        <v>27.15064256902955</v>
      </c>
    </row>
    <row r="951" spans="1:20" x14ac:dyDescent="0.45">
      <c r="A951" s="150" t="s">
        <v>151</v>
      </c>
      <c r="B951" s="150">
        <v>2015</v>
      </c>
      <c r="C951" s="151">
        <v>42057</v>
      </c>
      <c r="D951" s="150" t="s">
        <v>5255</v>
      </c>
      <c r="E951" s="150" t="s">
        <v>5233</v>
      </c>
      <c r="F951" s="150">
        <v>2</v>
      </c>
      <c r="G951" s="150">
        <v>3</v>
      </c>
      <c r="H951" s="150" t="s">
        <v>5464</v>
      </c>
      <c r="I951" s="150">
        <v>169</v>
      </c>
      <c r="J951" s="150" t="s">
        <v>367</v>
      </c>
      <c r="K951" s="150" t="s">
        <v>121</v>
      </c>
      <c r="L951" s="150">
        <v>23.915068493150681</v>
      </c>
      <c r="M951" s="150">
        <v>23</v>
      </c>
      <c r="N951" s="150">
        <v>28.18185648102757</v>
      </c>
      <c r="O951" s="150">
        <v>4.2779557676717008</v>
      </c>
      <c r="P951" s="150">
        <v>15.347989178012471</v>
      </c>
      <c r="Q951" s="150">
        <v>27.28618549483237</v>
      </c>
      <c r="R951" s="150">
        <v>4.3202126501314382</v>
      </c>
      <c r="S951" s="150">
        <v>14.325547544438059</v>
      </c>
      <c r="T951" s="150">
        <v>27.15064256902955</v>
      </c>
    </row>
    <row r="952" spans="1:20" x14ac:dyDescent="0.45">
      <c r="A952" s="150" t="s">
        <v>151</v>
      </c>
      <c r="B952" s="150">
        <v>2015</v>
      </c>
      <c r="C952" s="151">
        <v>42057</v>
      </c>
      <c r="D952" s="150" t="s">
        <v>5255</v>
      </c>
      <c r="E952" s="150" t="s">
        <v>5233</v>
      </c>
      <c r="F952" s="150">
        <v>2</v>
      </c>
      <c r="G952" s="150">
        <v>4</v>
      </c>
      <c r="H952" s="150" t="s">
        <v>5464</v>
      </c>
      <c r="I952" s="150">
        <v>169</v>
      </c>
      <c r="J952" s="150" t="s">
        <v>393</v>
      </c>
      <c r="K952" s="150" t="s">
        <v>34</v>
      </c>
      <c r="L952" s="150">
        <v>20.668493150684931</v>
      </c>
      <c r="M952" s="150">
        <v>23</v>
      </c>
      <c r="N952" s="150">
        <v>23.274683883888169</v>
      </c>
      <c r="O952" s="150">
        <v>5.6017648534101756</v>
      </c>
      <c r="P952" s="150">
        <v>6.4693893236576443</v>
      </c>
      <c r="Q952" s="150">
        <v>20.707635269292929</v>
      </c>
      <c r="R952" s="150">
        <v>5.4360621187354106</v>
      </c>
      <c r="S952" s="150">
        <v>4.3994489130866974</v>
      </c>
      <c r="T952" s="150">
        <v>27.15064256902955</v>
      </c>
    </row>
    <row r="953" spans="1:20" x14ac:dyDescent="0.45">
      <c r="A953" s="152" t="s">
        <v>151</v>
      </c>
      <c r="B953" s="152">
        <v>2015</v>
      </c>
      <c r="C953" s="153">
        <v>42057</v>
      </c>
      <c r="D953" s="152" t="s">
        <v>5255</v>
      </c>
      <c r="E953" s="152" t="s">
        <v>5233</v>
      </c>
      <c r="F953" s="152">
        <v>3</v>
      </c>
      <c r="G953" s="152">
        <v>1</v>
      </c>
      <c r="H953" s="152" t="s">
        <v>5465</v>
      </c>
      <c r="I953" s="152">
        <v>170</v>
      </c>
      <c r="J953" s="152" t="s">
        <v>3210</v>
      </c>
      <c r="K953" s="152" t="s">
        <v>5237</v>
      </c>
      <c r="L953" s="152">
        <v>29.008219178082189</v>
      </c>
      <c r="M953" s="152">
        <v>11</v>
      </c>
      <c r="N953" s="152">
        <v>39.487959341355428</v>
      </c>
      <c r="O953" s="152">
        <v>4.5203535398792782</v>
      </c>
      <c r="P953" s="152">
        <v>25.926898721717599</v>
      </c>
      <c r="Q953" s="152">
        <v>41.051287095259987</v>
      </c>
      <c r="R953" s="152">
        <v>4.5968862968253674</v>
      </c>
      <c r="S953" s="152">
        <v>27.260628204783881</v>
      </c>
      <c r="T953" s="152">
        <v>35.082644842255498</v>
      </c>
    </row>
    <row r="954" spans="1:20" x14ac:dyDescent="0.45">
      <c r="A954" s="152" t="s">
        <v>151</v>
      </c>
      <c r="B954" s="152">
        <v>2015</v>
      </c>
      <c r="C954" s="153">
        <v>42057</v>
      </c>
      <c r="D954" s="152" t="s">
        <v>5255</v>
      </c>
      <c r="E954" s="152" t="s">
        <v>5233</v>
      </c>
      <c r="F954" s="152">
        <v>3</v>
      </c>
      <c r="G954" s="152">
        <v>2</v>
      </c>
      <c r="H954" s="152" t="s">
        <v>5465</v>
      </c>
      <c r="I954" s="152">
        <v>170</v>
      </c>
      <c r="J954" s="152" t="s">
        <v>395</v>
      </c>
      <c r="K954" s="152" t="s">
        <v>88</v>
      </c>
      <c r="L954" s="152">
        <v>28.224657534246571</v>
      </c>
      <c r="M954" s="152">
        <v>23</v>
      </c>
      <c r="N954" s="152">
        <v>21.30931398058712</v>
      </c>
      <c r="O954" s="152">
        <v>4.429138030519991</v>
      </c>
      <c r="P954" s="152">
        <v>8.0218998890271429</v>
      </c>
      <c r="Q954" s="152">
        <v>24.694940507116691</v>
      </c>
      <c r="R954" s="152">
        <v>4.412530664767111</v>
      </c>
      <c r="S954" s="152">
        <v>11.45734851281536</v>
      </c>
      <c r="T954" s="152">
        <v>35.082644842255498</v>
      </c>
    </row>
    <row r="955" spans="1:20" x14ac:dyDescent="0.45">
      <c r="A955" s="152" t="s">
        <v>151</v>
      </c>
      <c r="B955" s="152">
        <v>2015</v>
      </c>
      <c r="C955" s="153">
        <v>42057</v>
      </c>
      <c r="D955" s="152" t="s">
        <v>5255</v>
      </c>
      <c r="E955" s="152" t="s">
        <v>5233</v>
      </c>
      <c r="F955" s="152">
        <v>3</v>
      </c>
      <c r="G955" s="152">
        <v>3</v>
      </c>
      <c r="H955" s="152" t="s">
        <v>5465</v>
      </c>
      <c r="I955" s="152">
        <v>170</v>
      </c>
      <c r="J955" s="152" t="s">
        <v>345</v>
      </c>
      <c r="K955" s="152" t="s">
        <v>88</v>
      </c>
      <c r="L955" s="152">
        <v>24.301369863013701</v>
      </c>
      <c r="M955" s="152">
        <v>23</v>
      </c>
      <c r="N955" s="152">
        <v>46.888037391394818</v>
      </c>
      <c r="O955" s="152">
        <v>4.7791519340047302</v>
      </c>
      <c r="P955" s="152">
        <v>32.550581589380627</v>
      </c>
      <c r="Q955" s="152">
        <v>43.438408410223097</v>
      </c>
      <c r="R955" s="152">
        <v>4.6652820645593733</v>
      </c>
      <c r="S955" s="152">
        <v>29.442562216544989</v>
      </c>
      <c r="T955" s="152">
        <v>35.082644842255498</v>
      </c>
    </row>
    <row r="956" spans="1:20" x14ac:dyDescent="0.45">
      <c r="A956" s="152" t="s">
        <v>151</v>
      </c>
      <c r="B956" s="152">
        <v>2015</v>
      </c>
      <c r="C956" s="153">
        <v>42057</v>
      </c>
      <c r="D956" s="152" t="s">
        <v>5255</v>
      </c>
      <c r="E956" s="152" t="s">
        <v>5233</v>
      </c>
      <c r="F956" s="152">
        <v>3</v>
      </c>
      <c r="G956" s="152">
        <v>4</v>
      </c>
      <c r="H956" s="152" t="s">
        <v>5465</v>
      </c>
      <c r="I956" s="152">
        <v>170</v>
      </c>
      <c r="J956" s="152" t="s">
        <v>433</v>
      </c>
      <c r="K956" s="152" t="s">
        <v>282</v>
      </c>
      <c r="L956" s="152">
        <v>22.213698630136989</v>
      </c>
      <c r="M956" s="152">
        <v>23</v>
      </c>
      <c r="N956" s="152">
        <v>32.645268655684617</v>
      </c>
      <c r="O956" s="152">
        <v>4.2799919711340957</v>
      </c>
      <c r="P956" s="152">
        <v>19.805292742282329</v>
      </c>
      <c r="Q956" s="152">
        <v>30.878371435884219</v>
      </c>
      <c r="R956" s="152">
        <v>4.3857041895815234</v>
      </c>
      <c r="S956" s="152">
        <v>17.72125886713965</v>
      </c>
      <c r="T956" s="152">
        <v>35.082644842255498</v>
      </c>
    </row>
    <row r="957" spans="1:20" x14ac:dyDescent="0.45">
      <c r="A957" s="154" t="s">
        <v>151</v>
      </c>
      <c r="B957" s="154">
        <v>2015</v>
      </c>
      <c r="C957" s="155">
        <v>42057</v>
      </c>
      <c r="D957" s="154" t="s">
        <v>5255</v>
      </c>
      <c r="E957" s="154" t="s">
        <v>5233</v>
      </c>
      <c r="F957" s="154">
        <v>4</v>
      </c>
      <c r="G957" s="154">
        <v>1</v>
      </c>
      <c r="H957" s="154" t="s">
        <v>5466</v>
      </c>
      <c r="I957" s="154">
        <v>171</v>
      </c>
      <c r="J957" s="154" t="s">
        <v>414</v>
      </c>
      <c r="K957" s="154" t="s">
        <v>265</v>
      </c>
      <c r="L957" s="154">
        <v>25.967123287671232</v>
      </c>
      <c r="M957" s="154">
        <v>12</v>
      </c>
      <c r="N957" s="154">
        <v>31.139981321432941</v>
      </c>
      <c r="O957" s="154">
        <v>4.2892209616712709</v>
      </c>
      <c r="P957" s="154">
        <v>18.27231843641913</v>
      </c>
      <c r="Q957" s="154">
        <v>33.094837159445703</v>
      </c>
      <c r="R957" s="154">
        <v>4.3918084901491081</v>
      </c>
      <c r="S957" s="154">
        <v>19.91941168899838</v>
      </c>
      <c r="T957" s="154">
        <v>29.630104376586871</v>
      </c>
    </row>
    <row r="958" spans="1:20" x14ac:dyDescent="0.45">
      <c r="A958" s="154" t="s">
        <v>151</v>
      </c>
      <c r="B958" s="154">
        <v>2015</v>
      </c>
      <c r="C958" s="155">
        <v>42057</v>
      </c>
      <c r="D958" s="154" t="s">
        <v>5255</v>
      </c>
      <c r="E958" s="154" t="s">
        <v>5233</v>
      </c>
      <c r="F958" s="154">
        <v>4</v>
      </c>
      <c r="G958" s="154">
        <v>2</v>
      </c>
      <c r="H958" s="154" t="s">
        <v>5466</v>
      </c>
      <c r="I958" s="154">
        <v>171</v>
      </c>
      <c r="J958" s="154" t="s">
        <v>2942</v>
      </c>
      <c r="K958" s="154" t="s">
        <v>5224</v>
      </c>
      <c r="L958" s="154">
        <v>24.80821917808219</v>
      </c>
      <c r="M958" s="154">
        <v>23</v>
      </c>
      <c r="N958" s="154">
        <v>31.219717780634522</v>
      </c>
      <c r="O958" s="154">
        <v>4.6892285166891723</v>
      </c>
      <c r="P958" s="154">
        <v>17.152032230566999</v>
      </c>
      <c r="Q958" s="154">
        <v>31.51327863791203</v>
      </c>
      <c r="R958" s="154">
        <v>4.618597704872939</v>
      </c>
      <c r="S958" s="154">
        <v>17.657485523293211</v>
      </c>
      <c r="T958" s="154">
        <v>29.630104376586871</v>
      </c>
    </row>
    <row r="959" spans="1:20" x14ac:dyDescent="0.45">
      <c r="A959" s="154" t="s">
        <v>151</v>
      </c>
      <c r="B959" s="154">
        <v>2015</v>
      </c>
      <c r="C959" s="155">
        <v>42057</v>
      </c>
      <c r="D959" s="154" t="s">
        <v>5255</v>
      </c>
      <c r="E959" s="154" t="s">
        <v>5233</v>
      </c>
      <c r="F959" s="154">
        <v>4</v>
      </c>
      <c r="G959" s="154">
        <v>3</v>
      </c>
      <c r="H959" s="154" t="s">
        <v>5466</v>
      </c>
      <c r="I959" s="154">
        <v>171</v>
      </c>
      <c r="J959" s="154" t="s">
        <v>3505</v>
      </c>
      <c r="K959" s="154" t="s">
        <v>5260</v>
      </c>
      <c r="L959" s="154">
        <v>34.753424657534246</v>
      </c>
      <c r="M959" s="154">
        <v>23</v>
      </c>
      <c r="N959" s="154">
        <v>18.006816643645319</v>
      </c>
      <c r="O959" s="154">
        <v>4.7439602734614823</v>
      </c>
      <c r="P959" s="154">
        <v>3.7749358232608761</v>
      </c>
      <c r="Q959" s="154">
        <v>19.771312208371171</v>
      </c>
      <c r="R959" s="154">
        <v>4.6488868554829468</v>
      </c>
      <c r="S959" s="154">
        <v>5.8246516419223298</v>
      </c>
      <c r="T959" s="154">
        <v>29.630104376586871</v>
      </c>
    </row>
    <row r="960" spans="1:20" x14ac:dyDescent="0.45">
      <c r="A960" s="154" t="s">
        <v>151</v>
      </c>
      <c r="B960" s="154">
        <v>2015</v>
      </c>
      <c r="C960" s="155">
        <v>42057</v>
      </c>
      <c r="D960" s="154" t="s">
        <v>5255</v>
      </c>
      <c r="E960" s="154" t="s">
        <v>5233</v>
      </c>
      <c r="F960" s="154">
        <v>4</v>
      </c>
      <c r="G960" s="154">
        <v>4</v>
      </c>
      <c r="H960" s="154" t="s">
        <v>5466</v>
      </c>
      <c r="I960" s="154">
        <v>171</v>
      </c>
      <c r="J960" s="154" t="s">
        <v>574</v>
      </c>
      <c r="K960" s="154" t="s">
        <v>99</v>
      </c>
      <c r="L960" s="154">
        <v>32.216438356164382</v>
      </c>
      <c r="M960" s="154">
        <v>23</v>
      </c>
      <c r="N960" s="154">
        <v>38.153901760634703</v>
      </c>
      <c r="O960" s="154">
        <v>4.4557704541786967</v>
      </c>
      <c r="P960" s="154">
        <v>24.78659039809861</v>
      </c>
      <c r="Q960" s="154">
        <v>34.216304252451167</v>
      </c>
      <c r="R960" s="154">
        <v>4.4744022419580878</v>
      </c>
      <c r="S960" s="154">
        <v>20.793097526576901</v>
      </c>
      <c r="T960" s="154">
        <v>29.630104376586871</v>
      </c>
    </row>
    <row r="961" spans="1:20" x14ac:dyDescent="0.45">
      <c r="A961" s="132" t="s">
        <v>151</v>
      </c>
      <c r="B961" s="132">
        <v>2015</v>
      </c>
      <c r="C961" s="133">
        <v>42057</v>
      </c>
      <c r="D961" s="132" t="s">
        <v>5255</v>
      </c>
      <c r="E961" s="132" t="s">
        <v>5234</v>
      </c>
      <c r="F961" s="132">
        <v>1</v>
      </c>
      <c r="G961" s="132">
        <v>1</v>
      </c>
      <c r="H961" s="132" t="s">
        <v>5467</v>
      </c>
      <c r="I961" s="132">
        <v>172</v>
      </c>
      <c r="J961" s="132" t="s">
        <v>359</v>
      </c>
      <c r="K961" s="132" t="s">
        <v>43</v>
      </c>
      <c r="L961" s="132">
        <v>24.221917808219182</v>
      </c>
      <c r="M961" s="132">
        <v>5</v>
      </c>
      <c r="N961" s="132">
        <v>35.447596433764673</v>
      </c>
      <c r="O961" s="132">
        <v>4.4537406247400408</v>
      </c>
      <c r="P961" s="132">
        <v>22.086374559544549</v>
      </c>
      <c r="Q961" s="132">
        <v>38.178722576262807</v>
      </c>
      <c r="R961" s="132">
        <v>4.466677727569496</v>
      </c>
      <c r="S961" s="132">
        <v>24.77868939355433</v>
      </c>
      <c r="T961" s="132">
        <v>34.896444247328233</v>
      </c>
    </row>
    <row r="962" spans="1:20" x14ac:dyDescent="0.45">
      <c r="A962" s="132" t="s">
        <v>151</v>
      </c>
      <c r="B962" s="132">
        <v>2015</v>
      </c>
      <c r="C962" s="133">
        <v>42057</v>
      </c>
      <c r="D962" s="132" t="s">
        <v>5255</v>
      </c>
      <c r="E962" s="132" t="s">
        <v>5234</v>
      </c>
      <c r="F962" s="132">
        <v>1</v>
      </c>
      <c r="G962" s="132">
        <v>2</v>
      </c>
      <c r="H962" s="132" t="s">
        <v>5467</v>
      </c>
      <c r="I962" s="132">
        <v>172</v>
      </c>
      <c r="J962" s="132" t="s">
        <v>4763</v>
      </c>
      <c r="K962" s="132" t="s">
        <v>5229</v>
      </c>
      <c r="L962" s="132">
        <v>26.019178082191779</v>
      </c>
      <c r="M962" s="132">
        <v>4</v>
      </c>
      <c r="N962" s="132">
        <v>32.629000661468503</v>
      </c>
      <c r="O962" s="132">
        <v>4.3691138143453996</v>
      </c>
      <c r="P962" s="132">
        <v>19.521659218432301</v>
      </c>
      <c r="Q962" s="132">
        <v>34.48638873873287</v>
      </c>
      <c r="R962" s="132">
        <v>4.3244296315346773</v>
      </c>
      <c r="S962" s="132">
        <v>21.513099844128838</v>
      </c>
      <c r="T962" s="132">
        <v>34.896444247328233</v>
      </c>
    </row>
    <row r="963" spans="1:20" x14ac:dyDescent="0.45">
      <c r="A963" s="132" t="s">
        <v>151</v>
      </c>
      <c r="B963" s="132">
        <v>2015</v>
      </c>
      <c r="C963" s="133">
        <v>42057</v>
      </c>
      <c r="D963" s="132" t="s">
        <v>5255</v>
      </c>
      <c r="E963" s="132" t="s">
        <v>5234</v>
      </c>
      <c r="F963" s="132">
        <v>1</v>
      </c>
      <c r="G963" s="132">
        <v>3</v>
      </c>
      <c r="H963" s="132" t="s">
        <v>5467</v>
      </c>
      <c r="I963" s="132">
        <v>172</v>
      </c>
      <c r="J963" s="132" t="s">
        <v>361</v>
      </c>
      <c r="K963" s="132" t="s">
        <v>34</v>
      </c>
      <c r="L963" s="132">
        <v>23.783561643835611</v>
      </c>
      <c r="M963" s="132">
        <v>2</v>
      </c>
      <c r="N963" s="132">
        <v>31.91843610663091</v>
      </c>
      <c r="O963" s="132">
        <v>4.357459480649057</v>
      </c>
      <c r="P963" s="132">
        <v>18.84605766468373</v>
      </c>
      <c r="Q963" s="132">
        <v>33.018754614649517</v>
      </c>
      <c r="R963" s="132">
        <v>4.2990260459238474</v>
      </c>
      <c r="S963" s="132">
        <v>20.12167647687798</v>
      </c>
      <c r="T963" s="132">
        <v>34.896444247328233</v>
      </c>
    </row>
    <row r="964" spans="1:20" x14ac:dyDescent="0.45">
      <c r="A964" s="132" t="s">
        <v>151</v>
      </c>
      <c r="B964" s="132">
        <v>2015</v>
      </c>
      <c r="C964" s="133">
        <v>42057</v>
      </c>
      <c r="D964" s="132" t="s">
        <v>5255</v>
      </c>
      <c r="E964" s="132" t="s">
        <v>5234</v>
      </c>
      <c r="F964" s="132">
        <v>1</v>
      </c>
      <c r="G964" s="132">
        <v>4</v>
      </c>
      <c r="H964" s="132" t="s">
        <v>5467</v>
      </c>
      <c r="I964" s="132">
        <v>172</v>
      </c>
      <c r="J964" s="132" t="s">
        <v>344</v>
      </c>
      <c r="K964" s="132" t="s">
        <v>55</v>
      </c>
      <c r="L964" s="132">
        <v>27.802739726027401</v>
      </c>
      <c r="M964" s="132">
        <v>7</v>
      </c>
      <c r="N964" s="132">
        <v>44.266923973226469</v>
      </c>
      <c r="O964" s="132">
        <v>4.5861518099011933</v>
      </c>
      <c r="P964" s="132">
        <v>30.508468543522891</v>
      </c>
      <c r="Q964" s="132">
        <v>41.809581583413177</v>
      </c>
      <c r="R964" s="132">
        <v>4.462334057736359</v>
      </c>
      <c r="S964" s="132">
        <v>28.422579410204101</v>
      </c>
      <c r="T964" s="132">
        <v>34.896444247328233</v>
      </c>
    </row>
    <row r="965" spans="1:20" x14ac:dyDescent="0.45">
      <c r="A965" s="132" t="s">
        <v>151</v>
      </c>
      <c r="B965" s="132">
        <v>2015</v>
      </c>
      <c r="C965" s="133">
        <v>42057</v>
      </c>
      <c r="D965" s="132" t="s">
        <v>5255</v>
      </c>
      <c r="E965" s="132" t="s">
        <v>5234</v>
      </c>
      <c r="F965" s="132">
        <v>1</v>
      </c>
      <c r="G965" s="132">
        <v>5</v>
      </c>
      <c r="H965" s="132" t="s">
        <v>5467</v>
      </c>
      <c r="I965" s="132">
        <v>172</v>
      </c>
      <c r="J965" s="132" t="s">
        <v>414</v>
      </c>
      <c r="K965" s="132" t="s">
        <v>265</v>
      </c>
      <c r="L965" s="132">
        <v>25.967123287671232</v>
      </c>
      <c r="M965" s="132">
        <v>12</v>
      </c>
      <c r="N965" s="132">
        <v>33.094837159445703</v>
      </c>
      <c r="O965" s="132">
        <v>4.3918084901491081</v>
      </c>
      <c r="P965" s="132">
        <v>19.91941168899838</v>
      </c>
      <c r="Q965" s="132">
        <v>32.053158595142463</v>
      </c>
      <c r="R965" s="132">
        <v>4.3533371911016756</v>
      </c>
      <c r="S965" s="132">
        <v>18.99314702183743</v>
      </c>
      <c r="T965" s="132">
        <v>34.896444247328233</v>
      </c>
    </row>
    <row r="966" spans="1:20" x14ac:dyDescent="0.45">
      <c r="A966" s="132" t="s">
        <v>151</v>
      </c>
      <c r="B966" s="132">
        <v>2015</v>
      </c>
      <c r="C966" s="133">
        <v>42057</v>
      </c>
      <c r="D966" s="132" t="s">
        <v>5255</v>
      </c>
      <c r="E966" s="132" t="s">
        <v>5234</v>
      </c>
      <c r="F966" s="132">
        <v>1</v>
      </c>
      <c r="G966" s="132">
        <v>6</v>
      </c>
      <c r="H966" s="132" t="s">
        <v>5467</v>
      </c>
      <c r="I966" s="132">
        <v>172</v>
      </c>
      <c r="J966" s="132" t="s">
        <v>362</v>
      </c>
      <c r="K966" s="132" t="s">
        <v>363</v>
      </c>
      <c r="L966" s="132">
        <v>23.098630136986301</v>
      </c>
      <c r="M966" s="132">
        <v>9</v>
      </c>
      <c r="N966" s="132">
        <v>32.021871149433153</v>
      </c>
      <c r="O966" s="132">
        <v>4.5788081552789706</v>
      </c>
      <c r="P966" s="132">
        <v>18.285446683596241</v>
      </c>
      <c r="Q966" s="132">
        <v>29.512605142725601</v>
      </c>
      <c r="R966" s="132">
        <v>4.5817122372401213</v>
      </c>
      <c r="S966" s="132">
        <v>15.76746843100524</v>
      </c>
      <c r="T966" s="132">
        <v>34.896444247328233</v>
      </c>
    </row>
    <row r="967" spans="1:20" x14ac:dyDescent="0.45">
      <c r="A967" s="160" t="s">
        <v>151</v>
      </c>
      <c r="B967" s="160">
        <v>2015</v>
      </c>
      <c r="C967" s="161">
        <v>42057</v>
      </c>
      <c r="D967" s="160" t="s">
        <v>5255</v>
      </c>
      <c r="E967" s="160" t="s">
        <v>5234</v>
      </c>
      <c r="F967" s="160">
        <v>2</v>
      </c>
      <c r="G967" s="160">
        <v>1</v>
      </c>
      <c r="H967" s="160" t="s">
        <v>5468</v>
      </c>
      <c r="I967" s="160">
        <v>173</v>
      </c>
      <c r="J967" s="160" t="s">
        <v>3928</v>
      </c>
      <c r="K967" s="160" t="s">
        <v>91</v>
      </c>
      <c r="L967" s="160">
        <v>31.44383561643836</v>
      </c>
      <c r="M967" s="160">
        <v>1</v>
      </c>
      <c r="N967" s="160">
        <v>42.956566127712478</v>
      </c>
      <c r="O967" s="160">
        <v>4.5593775625692166</v>
      </c>
      <c r="P967" s="160">
        <v>29.278433440004829</v>
      </c>
      <c r="Q967" s="160">
        <v>44.92769404738381</v>
      </c>
      <c r="R967" s="160">
        <v>4.5925783415603902</v>
      </c>
      <c r="S967" s="160">
        <v>31.149959022702639</v>
      </c>
      <c r="T967" s="160">
        <v>36.591679923212418</v>
      </c>
    </row>
    <row r="968" spans="1:20" x14ac:dyDescent="0.45">
      <c r="A968" s="160" t="s">
        <v>151</v>
      </c>
      <c r="B968" s="160">
        <v>2015</v>
      </c>
      <c r="C968" s="161">
        <v>42057</v>
      </c>
      <c r="D968" s="160" t="s">
        <v>5255</v>
      </c>
      <c r="E968" s="160" t="s">
        <v>5234</v>
      </c>
      <c r="F968" s="160">
        <v>2</v>
      </c>
      <c r="G968" s="160">
        <v>2</v>
      </c>
      <c r="H968" s="160" t="s">
        <v>5468</v>
      </c>
      <c r="I968" s="160">
        <v>173</v>
      </c>
      <c r="J968" s="160" t="s">
        <v>343</v>
      </c>
      <c r="K968" s="160" t="s">
        <v>91</v>
      </c>
      <c r="L968" s="160">
        <v>24.25205479452055</v>
      </c>
      <c r="M968" s="160">
        <v>6</v>
      </c>
      <c r="N968" s="160">
        <v>35.110023447000337</v>
      </c>
      <c r="O968" s="160">
        <v>4.4428365740326221</v>
      </c>
      <c r="P968" s="160">
        <v>21.781513724902471</v>
      </c>
      <c r="Q968" s="160">
        <v>36.891322545405068</v>
      </c>
      <c r="R968" s="160">
        <v>4.3930513408731704</v>
      </c>
      <c r="S968" s="160">
        <v>23.712168522785561</v>
      </c>
      <c r="T968" s="160">
        <v>36.591679923212418</v>
      </c>
    </row>
    <row r="969" spans="1:20" x14ac:dyDescent="0.45">
      <c r="A969" s="160" t="s">
        <v>151</v>
      </c>
      <c r="B969" s="160">
        <v>2015</v>
      </c>
      <c r="C969" s="161">
        <v>42057</v>
      </c>
      <c r="D969" s="160" t="s">
        <v>5255</v>
      </c>
      <c r="E969" s="160" t="s">
        <v>5234</v>
      </c>
      <c r="F969" s="160">
        <v>2</v>
      </c>
      <c r="G969" s="160">
        <v>3</v>
      </c>
      <c r="H969" s="160" t="s">
        <v>5468</v>
      </c>
      <c r="I969" s="160">
        <v>173</v>
      </c>
      <c r="J969" s="160" t="s">
        <v>3197</v>
      </c>
      <c r="K969" s="160" t="s">
        <v>2312</v>
      </c>
      <c r="L969" s="160">
        <v>27.331506849315069</v>
      </c>
      <c r="M969" s="160">
        <v>3</v>
      </c>
      <c r="N969" s="160">
        <v>31.50496898193088</v>
      </c>
      <c r="O969" s="160">
        <v>4.4374024236104876</v>
      </c>
      <c r="P969" s="160">
        <v>18.192761711099418</v>
      </c>
      <c r="Q969" s="160">
        <v>32.963106457523153</v>
      </c>
      <c r="R969" s="160">
        <v>4.3620711472574838</v>
      </c>
      <c r="S969" s="160">
        <v>19.876893015750699</v>
      </c>
      <c r="T969" s="160">
        <v>36.591679923212418</v>
      </c>
    </row>
    <row r="970" spans="1:20" x14ac:dyDescent="0.45">
      <c r="A970" s="160" t="s">
        <v>151</v>
      </c>
      <c r="B970" s="160">
        <v>2015</v>
      </c>
      <c r="C970" s="161">
        <v>42057</v>
      </c>
      <c r="D970" s="160" t="s">
        <v>5255</v>
      </c>
      <c r="E970" s="160" t="s">
        <v>5234</v>
      </c>
      <c r="F970" s="160">
        <v>2</v>
      </c>
      <c r="G970" s="160">
        <v>4</v>
      </c>
      <c r="H970" s="160" t="s">
        <v>5468</v>
      </c>
      <c r="I970" s="160">
        <v>173</v>
      </c>
      <c r="J970" s="160" t="s">
        <v>422</v>
      </c>
      <c r="K970" s="160" t="s">
        <v>43</v>
      </c>
      <c r="L970" s="160">
        <v>24.07123287671233</v>
      </c>
      <c r="M970" s="160">
        <v>10</v>
      </c>
      <c r="N970" s="160">
        <v>36.933729175060193</v>
      </c>
      <c r="O970" s="160">
        <v>4.5256131885938196</v>
      </c>
      <c r="P970" s="160">
        <v>23.356889609278731</v>
      </c>
      <c r="Q970" s="160">
        <v>36.33678536877607</v>
      </c>
      <c r="R970" s="160">
        <v>4.4227106397218581</v>
      </c>
      <c r="S970" s="160">
        <v>23.06865344961049</v>
      </c>
      <c r="T970" s="160">
        <v>36.591679923212418</v>
      </c>
    </row>
    <row r="971" spans="1:20" x14ac:dyDescent="0.45">
      <c r="A971" s="160" t="s">
        <v>151</v>
      </c>
      <c r="B971" s="160">
        <v>2015</v>
      </c>
      <c r="C971" s="161">
        <v>42057</v>
      </c>
      <c r="D971" s="160" t="s">
        <v>5255</v>
      </c>
      <c r="E971" s="160" t="s">
        <v>5234</v>
      </c>
      <c r="F971" s="160">
        <v>2</v>
      </c>
      <c r="G971" s="160">
        <v>5</v>
      </c>
      <c r="H971" s="160" t="s">
        <v>5468</v>
      </c>
      <c r="I971" s="160">
        <v>173</v>
      </c>
      <c r="J971" s="160" t="s">
        <v>3210</v>
      </c>
      <c r="K971" s="160" t="s">
        <v>5237</v>
      </c>
      <c r="L971" s="160">
        <v>29.008219178082189</v>
      </c>
      <c r="M971" s="160">
        <v>11</v>
      </c>
      <c r="N971" s="160">
        <v>41.051287095259987</v>
      </c>
      <c r="O971" s="160">
        <v>4.5968862968253674</v>
      </c>
      <c r="P971" s="160">
        <v>27.260628204783881</v>
      </c>
      <c r="Q971" s="160">
        <v>38.506565096549373</v>
      </c>
      <c r="R971" s="160">
        <v>4.4930509005640706</v>
      </c>
      <c r="S971" s="160">
        <v>25.027412394857159</v>
      </c>
      <c r="T971" s="160">
        <v>36.591679923212418</v>
      </c>
    </row>
    <row r="972" spans="1:20" x14ac:dyDescent="0.45">
      <c r="A972" s="160" t="s">
        <v>151</v>
      </c>
      <c r="B972" s="160">
        <v>2015</v>
      </c>
      <c r="C972" s="161">
        <v>42057</v>
      </c>
      <c r="D972" s="160" t="s">
        <v>5255</v>
      </c>
      <c r="E972" s="160" t="s">
        <v>5234</v>
      </c>
      <c r="F972" s="160">
        <v>2</v>
      </c>
      <c r="G972" s="160">
        <v>6</v>
      </c>
      <c r="H972" s="160" t="s">
        <v>5468</v>
      </c>
      <c r="I972" s="160">
        <v>173</v>
      </c>
      <c r="J972" s="160" t="s">
        <v>2535</v>
      </c>
      <c r="K972" s="160" t="s">
        <v>5212</v>
      </c>
      <c r="L972" s="160">
        <v>25.150684931506849</v>
      </c>
      <c r="M972" s="160">
        <v>8</v>
      </c>
      <c r="N972" s="160">
        <v>31.993504712310671</v>
      </c>
      <c r="O972" s="160">
        <v>4.3260971785860596</v>
      </c>
      <c r="P972" s="160">
        <v>19.015213176552489</v>
      </c>
      <c r="Q972" s="160">
        <v>29.939477119507082</v>
      </c>
      <c r="R972" s="160">
        <v>4.3938357584193906</v>
      </c>
      <c r="S972" s="160">
        <v>16.757969844248908</v>
      </c>
      <c r="T972" s="160">
        <v>36.591679923212418</v>
      </c>
    </row>
    <row r="973" spans="1:20" x14ac:dyDescent="0.45">
      <c r="A973" s="138" t="s">
        <v>151</v>
      </c>
      <c r="B973" s="138">
        <v>2015</v>
      </c>
      <c r="C973" s="139">
        <v>42057</v>
      </c>
      <c r="D973" s="138" t="s">
        <v>5255</v>
      </c>
      <c r="E973" s="138" t="s">
        <v>5194</v>
      </c>
      <c r="F973" s="138" t="s">
        <v>5235</v>
      </c>
      <c r="G973" s="138">
        <v>1</v>
      </c>
      <c r="H973" s="138" t="s">
        <v>5469</v>
      </c>
      <c r="I973" s="138">
        <v>174</v>
      </c>
      <c r="J973" s="138" t="s">
        <v>3928</v>
      </c>
      <c r="K973" s="138" t="s">
        <v>91</v>
      </c>
      <c r="L973" s="138">
        <v>31.44383561643836</v>
      </c>
      <c r="M973" s="138">
        <v>1</v>
      </c>
      <c r="N973" s="138">
        <v>44.92769404738381</v>
      </c>
      <c r="O973" s="138">
        <v>4.5925783415603902</v>
      </c>
      <c r="P973" s="138">
        <v>31.149959022702639</v>
      </c>
      <c r="Q973" s="138">
        <v>46.605247316656872</v>
      </c>
      <c r="R973" s="138">
        <v>4.6377782565343466</v>
      </c>
      <c r="S973" s="138">
        <v>32.691912547053832</v>
      </c>
      <c r="T973" s="138">
        <v>36.744331496659527</v>
      </c>
    </row>
    <row r="974" spans="1:20" x14ac:dyDescent="0.45">
      <c r="A974" s="138" t="s">
        <v>151</v>
      </c>
      <c r="B974" s="138">
        <v>2015</v>
      </c>
      <c r="C974" s="139">
        <v>42057</v>
      </c>
      <c r="D974" s="138" t="s">
        <v>5255</v>
      </c>
      <c r="E974" s="138" t="s">
        <v>5194</v>
      </c>
      <c r="F974" s="138" t="s">
        <v>5235</v>
      </c>
      <c r="G974" s="138">
        <v>2</v>
      </c>
      <c r="H974" s="138" t="s">
        <v>5469</v>
      </c>
      <c r="I974" s="138">
        <v>174</v>
      </c>
      <c r="J974" s="138" t="s">
        <v>361</v>
      </c>
      <c r="K974" s="138" t="s">
        <v>34</v>
      </c>
      <c r="L974" s="138">
        <v>23.783561643835611</v>
      </c>
      <c r="M974" s="138">
        <v>2</v>
      </c>
      <c r="N974" s="138">
        <v>33.018754614649517</v>
      </c>
      <c r="O974" s="138">
        <v>4.2990260459238474</v>
      </c>
      <c r="P974" s="138">
        <v>20.12167647687798</v>
      </c>
      <c r="Q974" s="138">
        <v>35.096899708359587</v>
      </c>
      <c r="R974" s="138">
        <v>4.2889455256703686</v>
      </c>
      <c r="S974" s="138">
        <v>22.23006313134848</v>
      </c>
      <c r="T974" s="138">
        <v>36.744331496659527</v>
      </c>
    </row>
    <row r="975" spans="1:20" x14ac:dyDescent="0.45">
      <c r="A975" s="138" t="s">
        <v>151</v>
      </c>
      <c r="B975" s="138">
        <v>2015</v>
      </c>
      <c r="C975" s="139">
        <v>42057</v>
      </c>
      <c r="D975" s="138" t="s">
        <v>5255</v>
      </c>
      <c r="E975" s="138" t="s">
        <v>5194</v>
      </c>
      <c r="F975" s="138" t="s">
        <v>5235</v>
      </c>
      <c r="G975" s="138">
        <v>3</v>
      </c>
      <c r="H975" s="138" t="s">
        <v>5469</v>
      </c>
      <c r="I975" s="138">
        <v>174</v>
      </c>
      <c r="J975" s="138" t="s">
        <v>3197</v>
      </c>
      <c r="K975" s="138" t="s">
        <v>2312</v>
      </c>
      <c r="L975" s="138">
        <v>27.331506849315069</v>
      </c>
      <c r="M975" s="138">
        <v>3</v>
      </c>
      <c r="N975" s="138">
        <v>32.963106457523153</v>
      </c>
      <c r="O975" s="138">
        <v>4.3620711472574838</v>
      </c>
      <c r="P975" s="138">
        <v>19.876893015750699</v>
      </c>
      <c r="Q975" s="138">
        <v>34.032691950201752</v>
      </c>
      <c r="R975" s="138">
        <v>4.3076994546716953</v>
      </c>
      <c r="S975" s="138">
        <v>21.109593586186669</v>
      </c>
      <c r="T975" s="138">
        <v>36.744331496659527</v>
      </c>
    </row>
    <row r="976" spans="1:20" x14ac:dyDescent="0.45">
      <c r="A976" s="138" t="s">
        <v>151</v>
      </c>
      <c r="B976" s="138">
        <v>2015</v>
      </c>
      <c r="C976" s="139">
        <v>42057</v>
      </c>
      <c r="D976" s="138" t="s">
        <v>5255</v>
      </c>
      <c r="E976" s="138" t="s">
        <v>5194</v>
      </c>
      <c r="F976" s="138" t="s">
        <v>5235</v>
      </c>
      <c r="G976" s="138">
        <v>4</v>
      </c>
      <c r="H976" s="138" t="s">
        <v>5469</v>
      </c>
      <c r="I976" s="138">
        <v>174</v>
      </c>
      <c r="J976" s="138" t="s">
        <v>4763</v>
      </c>
      <c r="K976" s="138" t="s">
        <v>5229</v>
      </c>
      <c r="L976" s="138">
        <v>26.019178082191779</v>
      </c>
      <c r="M976" s="138">
        <v>4</v>
      </c>
      <c r="N976" s="138">
        <v>34.48638873873287</v>
      </c>
      <c r="O976" s="138">
        <v>4.3244296315346773</v>
      </c>
      <c r="P976" s="138">
        <v>21.513099844128838</v>
      </c>
      <c r="Q976" s="138">
        <v>34.370992881954557</v>
      </c>
      <c r="R976" s="138">
        <v>4.2778656646240893</v>
      </c>
      <c r="S976" s="138">
        <v>21.53739588808229</v>
      </c>
      <c r="T976" s="138">
        <v>36.744331496659527</v>
      </c>
    </row>
    <row r="977" spans="1:20" x14ac:dyDescent="0.45">
      <c r="A977" s="138" t="s">
        <v>151</v>
      </c>
      <c r="B977" s="138">
        <v>2015</v>
      </c>
      <c r="C977" s="139">
        <v>42057</v>
      </c>
      <c r="D977" s="138" t="s">
        <v>5255</v>
      </c>
      <c r="E977" s="138" t="s">
        <v>5194</v>
      </c>
      <c r="F977" s="138" t="s">
        <v>5235</v>
      </c>
      <c r="G977" s="138">
        <v>5</v>
      </c>
      <c r="H977" s="138" t="s">
        <v>5469</v>
      </c>
      <c r="I977" s="138">
        <v>174</v>
      </c>
      <c r="J977" s="138" t="s">
        <v>359</v>
      </c>
      <c r="K977" s="138" t="s">
        <v>43</v>
      </c>
      <c r="L977" s="138">
        <v>24.221917808219182</v>
      </c>
      <c r="M977" s="138">
        <v>5</v>
      </c>
      <c r="N977" s="138">
        <v>38.178722576262807</v>
      </c>
      <c r="O977" s="138">
        <v>4.466677727569496</v>
      </c>
      <c r="P977" s="138">
        <v>24.77868939355433</v>
      </c>
      <c r="Q977" s="138">
        <v>36.328155516860981</v>
      </c>
      <c r="R977" s="138">
        <v>4.3944364768266979</v>
      </c>
      <c r="S977" s="138">
        <v>23.144846086380891</v>
      </c>
      <c r="T977" s="138">
        <v>36.744331496659527</v>
      </c>
    </row>
    <row r="978" spans="1:20" x14ac:dyDescent="0.45">
      <c r="A978" s="138" t="s">
        <v>151</v>
      </c>
      <c r="B978" s="138">
        <v>2015</v>
      </c>
      <c r="C978" s="139">
        <v>42057</v>
      </c>
      <c r="D978" s="138" t="s">
        <v>5255</v>
      </c>
      <c r="E978" s="138" t="s">
        <v>5194</v>
      </c>
      <c r="F978" s="138" t="s">
        <v>5235</v>
      </c>
      <c r="G978" s="138">
        <v>6</v>
      </c>
      <c r="H978" s="138" t="s">
        <v>5469</v>
      </c>
      <c r="I978" s="138">
        <v>174</v>
      </c>
      <c r="J978" s="138" t="s">
        <v>343</v>
      </c>
      <c r="K978" s="138" t="s">
        <v>91</v>
      </c>
      <c r="L978" s="138">
        <v>24.25205479452055</v>
      </c>
      <c r="M978" s="138">
        <v>6</v>
      </c>
      <c r="N978" s="138">
        <v>36.891322545405068</v>
      </c>
      <c r="O978" s="138">
        <v>4.3930513408731704</v>
      </c>
      <c r="P978" s="138">
        <v>23.712168522785561</v>
      </c>
      <c r="Q978" s="138">
        <v>34.015271113029243</v>
      </c>
      <c r="R978" s="138">
        <v>4.414319834885875</v>
      </c>
      <c r="S978" s="138">
        <v>20.772311608371609</v>
      </c>
      <c r="T978" s="138">
        <v>36.744331496659527</v>
      </c>
    </row>
    <row r="979" spans="1:20" x14ac:dyDescent="0.45">
      <c r="A979" s="138" t="s">
        <v>151</v>
      </c>
      <c r="B979" s="138">
        <v>2015</v>
      </c>
      <c r="C979" s="139">
        <v>42057</v>
      </c>
      <c r="D979" s="138" t="s">
        <v>5255</v>
      </c>
      <c r="E979" s="138" t="s">
        <v>5194</v>
      </c>
      <c r="F979" s="138" t="s">
        <v>579</v>
      </c>
      <c r="G979" s="138">
        <v>1</v>
      </c>
      <c r="H979" s="138" t="s">
        <v>5470</v>
      </c>
      <c r="I979" s="138">
        <v>175</v>
      </c>
      <c r="J979" s="138" t="s">
        <v>344</v>
      </c>
      <c r="K979" s="138" t="s">
        <v>55</v>
      </c>
      <c r="L979" s="138">
        <v>27.802739726027401</v>
      </c>
      <c r="M979" s="138">
        <v>7</v>
      </c>
      <c r="N979" s="138">
        <v>41.809581583413177</v>
      </c>
      <c r="O979" s="138">
        <v>4.462334057736359</v>
      </c>
      <c r="P979" s="138">
        <v>28.422579410204101</v>
      </c>
      <c r="Q979" s="138">
        <v>43.534700019104918</v>
      </c>
      <c r="R979" s="138">
        <v>4.5245995575851756</v>
      </c>
      <c r="S979" s="138">
        <v>29.960901346349399</v>
      </c>
      <c r="T979" s="138">
        <v>34.693028817685629</v>
      </c>
    </row>
    <row r="980" spans="1:20" x14ac:dyDescent="0.45">
      <c r="A980" s="138" t="s">
        <v>151</v>
      </c>
      <c r="B980" s="138">
        <v>2015</v>
      </c>
      <c r="C980" s="139">
        <v>42057</v>
      </c>
      <c r="D980" s="138" t="s">
        <v>5255</v>
      </c>
      <c r="E980" s="138" t="s">
        <v>5194</v>
      </c>
      <c r="F980" s="138" t="s">
        <v>579</v>
      </c>
      <c r="G980" s="138">
        <v>2</v>
      </c>
      <c r="H980" s="138" t="s">
        <v>5470</v>
      </c>
      <c r="I980" s="138">
        <v>175</v>
      </c>
      <c r="J980" s="138" t="s">
        <v>2535</v>
      </c>
      <c r="K980" s="138" t="s">
        <v>5212</v>
      </c>
      <c r="L980" s="138">
        <v>25.150684931506849</v>
      </c>
      <c r="M980" s="138">
        <v>8</v>
      </c>
      <c r="N980" s="138">
        <v>29.939477119507082</v>
      </c>
      <c r="O980" s="138">
        <v>4.3938357584193906</v>
      </c>
      <c r="P980" s="138">
        <v>16.757969844248908</v>
      </c>
      <c r="Q980" s="138">
        <v>32.277246637702582</v>
      </c>
      <c r="R980" s="138">
        <v>4.3523224968519996</v>
      </c>
      <c r="S980" s="138">
        <v>19.22027914714657</v>
      </c>
      <c r="T980" s="138">
        <v>34.693028817685629</v>
      </c>
    </row>
    <row r="981" spans="1:20" x14ac:dyDescent="0.45">
      <c r="A981" s="138" t="s">
        <v>151</v>
      </c>
      <c r="B981" s="138">
        <v>2015</v>
      </c>
      <c r="C981" s="139">
        <v>42057</v>
      </c>
      <c r="D981" s="138" t="s">
        <v>5255</v>
      </c>
      <c r="E981" s="138" t="s">
        <v>5194</v>
      </c>
      <c r="F981" s="138" t="s">
        <v>579</v>
      </c>
      <c r="G981" s="138">
        <v>3</v>
      </c>
      <c r="H981" s="138" t="s">
        <v>5470</v>
      </c>
      <c r="I981" s="138">
        <v>175</v>
      </c>
      <c r="J981" s="138" t="s">
        <v>362</v>
      </c>
      <c r="K981" s="138" t="s">
        <v>363</v>
      </c>
      <c r="L981" s="138">
        <v>23.098630136986301</v>
      </c>
      <c r="M981" s="138">
        <v>9</v>
      </c>
      <c r="N981" s="138">
        <v>29.512605142725601</v>
      </c>
      <c r="O981" s="138">
        <v>4.5817122372401213</v>
      </c>
      <c r="P981" s="138">
        <v>15.76746843100524</v>
      </c>
      <c r="Q981" s="138">
        <v>31.016675382138111</v>
      </c>
      <c r="R981" s="138">
        <v>4.4598964959503711</v>
      </c>
      <c r="S981" s="138">
        <v>17.636985894287001</v>
      </c>
      <c r="T981" s="138">
        <v>34.693028817685629</v>
      </c>
    </row>
    <row r="982" spans="1:20" x14ac:dyDescent="0.45">
      <c r="A982" s="138" t="s">
        <v>151</v>
      </c>
      <c r="B982" s="138">
        <v>2015</v>
      </c>
      <c r="C982" s="139">
        <v>42057</v>
      </c>
      <c r="D982" s="138" t="s">
        <v>5255</v>
      </c>
      <c r="E982" s="138" t="s">
        <v>5194</v>
      </c>
      <c r="F982" s="138" t="s">
        <v>579</v>
      </c>
      <c r="G982" s="138">
        <v>4</v>
      </c>
      <c r="H982" s="138" t="s">
        <v>5470</v>
      </c>
      <c r="I982" s="138">
        <v>175</v>
      </c>
      <c r="J982" s="138" t="s">
        <v>422</v>
      </c>
      <c r="K982" s="138" t="s">
        <v>43</v>
      </c>
      <c r="L982" s="138">
        <v>24.07123287671233</v>
      </c>
      <c r="M982" s="138">
        <v>10</v>
      </c>
      <c r="N982" s="138">
        <v>36.33678536877607</v>
      </c>
      <c r="O982" s="138">
        <v>4.4227106397218581</v>
      </c>
      <c r="P982" s="138">
        <v>23.06865344961049</v>
      </c>
      <c r="Q982" s="138">
        <v>35.486187406088987</v>
      </c>
      <c r="R982" s="138">
        <v>4.3463858501364054</v>
      </c>
      <c r="S982" s="138">
        <v>22.44702985567978</v>
      </c>
      <c r="T982" s="138">
        <v>34.693028817685629</v>
      </c>
    </row>
    <row r="983" spans="1:20" x14ac:dyDescent="0.45">
      <c r="A983" s="138" t="s">
        <v>151</v>
      </c>
      <c r="B983" s="138">
        <v>2015</v>
      </c>
      <c r="C983" s="139">
        <v>42057</v>
      </c>
      <c r="D983" s="138" t="s">
        <v>5255</v>
      </c>
      <c r="E983" s="138" t="s">
        <v>5194</v>
      </c>
      <c r="F983" s="138" t="s">
        <v>579</v>
      </c>
      <c r="G983" s="138">
        <v>5</v>
      </c>
      <c r="H983" s="138" t="s">
        <v>5470</v>
      </c>
      <c r="I983" s="138">
        <v>175</v>
      </c>
      <c r="J983" s="138" t="s">
        <v>3210</v>
      </c>
      <c r="K983" s="138" t="s">
        <v>5237</v>
      </c>
      <c r="L983" s="138">
        <v>29.008219178082189</v>
      </c>
      <c r="M983" s="138">
        <v>11</v>
      </c>
      <c r="N983" s="138">
        <v>38.506565096549373</v>
      </c>
      <c r="O983" s="138">
        <v>4.4930509005640706</v>
      </c>
      <c r="P983" s="138">
        <v>25.027412394857159</v>
      </c>
      <c r="Q983" s="138">
        <v>36.216695200191573</v>
      </c>
      <c r="R983" s="138">
        <v>4.4146713025052264</v>
      </c>
      <c r="S983" s="138">
        <v>22.97268129267589</v>
      </c>
      <c r="T983" s="138">
        <v>34.693028817685629</v>
      </c>
    </row>
    <row r="984" spans="1:20" x14ac:dyDescent="0.45">
      <c r="A984" s="138" t="s">
        <v>151</v>
      </c>
      <c r="B984" s="138">
        <v>2015</v>
      </c>
      <c r="C984" s="139">
        <v>42057</v>
      </c>
      <c r="D984" s="138" t="s">
        <v>5255</v>
      </c>
      <c r="E984" s="138" t="s">
        <v>5194</v>
      </c>
      <c r="F984" s="138" t="s">
        <v>579</v>
      </c>
      <c r="G984" s="138">
        <v>6</v>
      </c>
      <c r="H984" s="138" t="s">
        <v>5470</v>
      </c>
      <c r="I984" s="138">
        <v>175</v>
      </c>
      <c r="J984" s="138" t="s">
        <v>414</v>
      </c>
      <c r="K984" s="138" t="s">
        <v>265</v>
      </c>
      <c r="L984" s="138">
        <v>25.967123287671232</v>
      </c>
      <c r="M984" s="138">
        <v>12</v>
      </c>
      <c r="N984" s="138">
        <v>32.053158595142463</v>
      </c>
      <c r="O984" s="138">
        <v>4.3533371911016756</v>
      </c>
      <c r="P984" s="138">
        <v>18.99314702183743</v>
      </c>
      <c r="Q984" s="138">
        <v>29.718811210615819</v>
      </c>
      <c r="R984" s="138">
        <v>4.4018705125370037</v>
      </c>
      <c r="S984" s="138">
        <v>16.513199673004809</v>
      </c>
      <c r="T984" s="138">
        <v>34.693028817685629</v>
      </c>
    </row>
    <row r="985" spans="1:20" x14ac:dyDescent="0.45">
      <c r="A985" s="130" t="s">
        <v>5272</v>
      </c>
      <c r="B985" s="130">
        <v>2016</v>
      </c>
      <c r="C985" s="131">
        <v>42295</v>
      </c>
      <c r="D985" s="130" t="s">
        <v>5273</v>
      </c>
      <c r="E985" s="130" t="s">
        <v>1943</v>
      </c>
      <c r="F985" s="130">
        <v>1</v>
      </c>
      <c r="G985" s="130">
        <v>1</v>
      </c>
      <c r="H985" s="130" t="s">
        <v>5471</v>
      </c>
      <c r="I985" s="130">
        <v>176</v>
      </c>
      <c r="J985" s="130" t="s">
        <v>345</v>
      </c>
      <c r="K985" s="130" t="s">
        <v>88</v>
      </c>
      <c r="L985" s="130">
        <v>24.953424657534249</v>
      </c>
      <c r="M985" s="130">
        <v>5</v>
      </c>
      <c r="N985" s="130">
        <v>43.438408410223097</v>
      </c>
      <c r="O985" s="130">
        <v>4.6652820645593733</v>
      </c>
      <c r="P985" s="130">
        <v>29.442562216544989</v>
      </c>
      <c r="Q985" s="130">
        <v>44.456603733864291</v>
      </c>
      <c r="R985" s="130">
        <v>4.7671170117757251</v>
      </c>
      <c r="S985" s="130">
        <v>30.155252698537119</v>
      </c>
      <c r="T985" s="130">
        <v>28.944269656491151</v>
      </c>
    </row>
    <row r="986" spans="1:20" x14ac:dyDescent="0.45">
      <c r="A986" s="130" t="s">
        <v>5272</v>
      </c>
      <c r="B986" s="130">
        <v>2016</v>
      </c>
      <c r="C986" s="131">
        <v>42295</v>
      </c>
      <c r="D986" s="130" t="s">
        <v>5273</v>
      </c>
      <c r="E986" s="130" t="s">
        <v>1943</v>
      </c>
      <c r="F986" s="130">
        <v>1</v>
      </c>
      <c r="G986" s="130">
        <v>2</v>
      </c>
      <c r="H986" s="130" t="s">
        <v>5471</v>
      </c>
      <c r="I986" s="130">
        <v>176</v>
      </c>
      <c r="J986" s="130" t="s">
        <v>368</v>
      </c>
      <c r="K986" s="130" t="s">
        <v>131</v>
      </c>
      <c r="L986" s="130">
        <v>27.25205479452055</v>
      </c>
      <c r="M986" s="130">
        <v>9</v>
      </c>
      <c r="N986" s="130">
        <v>23.784739184656761</v>
      </c>
      <c r="O986" s="130">
        <v>4.5155489538620124</v>
      </c>
      <c r="P986" s="130">
        <v>10.23809232307072</v>
      </c>
      <c r="Q986" s="130">
        <v>26.381502935088129</v>
      </c>
      <c r="R986" s="130">
        <v>4.4787942565690839</v>
      </c>
      <c r="S986" s="130">
        <v>12.94512016538088</v>
      </c>
      <c r="T986" s="130">
        <v>28.944269656491151</v>
      </c>
    </row>
    <row r="987" spans="1:20" x14ac:dyDescent="0.45">
      <c r="A987" s="130" t="s">
        <v>5272</v>
      </c>
      <c r="B987" s="130">
        <v>2016</v>
      </c>
      <c r="C987" s="131">
        <v>42295</v>
      </c>
      <c r="D987" s="130" t="s">
        <v>5273</v>
      </c>
      <c r="E987" s="130" t="s">
        <v>1943</v>
      </c>
      <c r="F987" s="130">
        <v>1</v>
      </c>
      <c r="G987" s="130">
        <v>3</v>
      </c>
      <c r="H987" s="130" t="s">
        <v>5471</v>
      </c>
      <c r="I987" s="130">
        <v>176</v>
      </c>
      <c r="J987" s="130" t="s">
        <v>358</v>
      </c>
      <c r="K987" s="130" t="s">
        <v>79</v>
      </c>
      <c r="L987" s="130">
        <v>22.728767123287671</v>
      </c>
      <c r="M987" s="130">
        <v>10</v>
      </c>
      <c r="N987" s="130">
        <v>25</v>
      </c>
      <c r="O987" s="130">
        <v>8.3333333330000006</v>
      </c>
      <c r="P987" s="130">
        <v>9.999965300266922E-10</v>
      </c>
      <c r="Q987" s="130">
        <v>27.331871841765881</v>
      </c>
      <c r="R987" s="130">
        <v>6.7484766858111334</v>
      </c>
      <c r="S987" s="130">
        <v>7.0864417843324787</v>
      </c>
      <c r="T987" s="130">
        <v>28.944269656491151</v>
      </c>
    </row>
    <row r="988" spans="1:20" x14ac:dyDescent="0.45">
      <c r="A988" s="130" t="s">
        <v>5272</v>
      </c>
      <c r="B988" s="130">
        <v>2016</v>
      </c>
      <c r="C988" s="131">
        <v>42295</v>
      </c>
      <c r="D988" s="130" t="s">
        <v>5273</v>
      </c>
      <c r="E988" s="130" t="s">
        <v>1943</v>
      </c>
      <c r="F988" s="130">
        <v>1</v>
      </c>
      <c r="G988" s="130">
        <v>4</v>
      </c>
      <c r="H988" s="130" t="s">
        <v>5471</v>
      </c>
      <c r="I988" s="130">
        <v>176</v>
      </c>
      <c r="J988" s="130" t="s">
        <v>3574</v>
      </c>
      <c r="K988" s="130" t="s">
        <v>5270</v>
      </c>
      <c r="L988" s="130">
        <v>20.909589041095892</v>
      </c>
      <c r="M988" s="130">
        <v>11</v>
      </c>
      <c r="N988" s="130">
        <v>18.86801357799623</v>
      </c>
      <c r="O988" s="130">
        <v>6.5988733707556104</v>
      </c>
      <c r="P988" s="130">
        <v>-0.92860653427059603</v>
      </c>
      <c r="Q988" s="130">
        <v>21.220631781984451</v>
      </c>
      <c r="R988" s="130">
        <v>5.8095691004362511</v>
      </c>
      <c r="S988" s="130">
        <v>3.7919244806757</v>
      </c>
      <c r="T988" s="130">
        <v>28.944269656491151</v>
      </c>
    </row>
    <row r="989" spans="1:20" x14ac:dyDescent="0.45">
      <c r="A989" s="130" t="s">
        <v>5272</v>
      </c>
      <c r="B989" s="130">
        <v>2016</v>
      </c>
      <c r="C989" s="131">
        <v>42295</v>
      </c>
      <c r="D989" s="130" t="s">
        <v>5273</v>
      </c>
      <c r="E989" s="130" t="s">
        <v>1943</v>
      </c>
      <c r="F989" s="130">
        <v>1</v>
      </c>
      <c r="G989" s="130">
        <v>5</v>
      </c>
      <c r="H989" s="130" t="s">
        <v>5471</v>
      </c>
      <c r="I989" s="130">
        <v>176</v>
      </c>
      <c r="J989" s="130" t="s">
        <v>353</v>
      </c>
      <c r="K989" s="130" t="s">
        <v>143</v>
      </c>
      <c r="L989" s="130">
        <v>27.273972602739729</v>
      </c>
      <c r="M989" s="130">
        <v>4</v>
      </c>
      <c r="N989" s="130">
        <v>37.574456766070803</v>
      </c>
      <c r="O989" s="130">
        <v>4.5967301079684901</v>
      </c>
      <c r="P989" s="130">
        <v>23.784266442165329</v>
      </c>
      <c r="Q989" s="130">
        <v>33.872167183842038</v>
      </c>
      <c r="R989" s="130">
        <v>4.5167821009093911</v>
      </c>
      <c r="S989" s="130">
        <v>20.321820881113869</v>
      </c>
      <c r="T989" s="130">
        <v>28.944269656491151</v>
      </c>
    </row>
    <row r="990" spans="1:20" x14ac:dyDescent="0.45">
      <c r="A990" s="130" t="s">
        <v>5272</v>
      </c>
      <c r="B990" s="130">
        <v>2016</v>
      </c>
      <c r="C990" s="131">
        <v>42295</v>
      </c>
      <c r="D990" s="130" t="s">
        <v>5273</v>
      </c>
      <c r="E990" s="130" t="s">
        <v>1943</v>
      </c>
      <c r="F990" s="130">
        <v>1</v>
      </c>
      <c r="G990" s="130">
        <v>6</v>
      </c>
      <c r="H990" s="130" t="s">
        <v>5471</v>
      </c>
      <c r="I990" s="130">
        <v>176</v>
      </c>
      <c r="J990" s="130" t="s">
        <v>360</v>
      </c>
      <c r="K990" s="130" t="s">
        <v>34</v>
      </c>
      <c r="L990" s="130">
        <v>28.208219178082189</v>
      </c>
      <c r="M990" s="130">
        <v>23</v>
      </c>
      <c r="N990" s="130">
        <v>25</v>
      </c>
      <c r="O990" s="130">
        <v>8.3333333330000006</v>
      </c>
      <c r="P990" s="130">
        <v>9.999965300266922E-10</v>
      </c>
      <c r="Q990" s="130">
        <v>19.102483219656179</v>
      </c>
      <c r="R990" s="130">
        <v>7.2552241683770688</v>
      </c>
      <c r="S990" s="130">
        <v>-2.6631892854750312</v>
      </c>
      <c r="T990" s="130">
        <v>28.944269656491151</v>
      </c>
    </row>
    <row r="991" spans="1:20" x14ac:dyDescent="0.45">
      <c r="A991" s="150" t="s">
        <v>5272</v>
      </c>
      <c r="B991" s="150">
        <v>2016</v>
      </c>
      <c r="C991" s="151">
        <v>42295</v>
      </c>
      <c r="D991" s="150" t="s">
        <v>5273</v>
      </c>
      <c r="E991" s="150" t="s">
        <v>1943</v>
      </c>
      <c r="F991" s="150">
        <v>2</v>
      </c>
      <c r="G991" s="150">
        <v>1</v>
      </c>
      <c r="H991" s="150" t="s">
        <v>5472</v>
      </c>
      <c r="I991" s="150">
        <v>177</v>
      </c>
      <c r="J991" s="150" t="s">
        <v>393</v>
      </c>
      <c r="K991" s="150" t="s">
        <v>34</v>
      </c>
      <c r="L991" s="150">
        <v>21.32054794520548</v>
      </c>
      <c r="M991" s="150">
        <v>1</v>
      </c>
      <c r="N991" s="150">
        <v>20.707635269292929</v>
      </c>
      <c r="O991" s="150">
        <v>5.4360621187354106</v>
      </c>
      <c r="P991" s="150">
        <v>4.3994489130866974</v>
      </c>
      <c r="Q991" s="150">
        <v>25.446730466705411</v>
      </c>
      <c r="R991" s="150">
        <v>5.186293706203883</v>
      </c>
      <c r="S991" s="150">
        <v>9.8878493480937664</v>
      </c>
      <c r="T991" s="150">
        <v>23.659161890251038</v>
      </c>
    </row>
    <row r="992" spans="1:20" x14ac:dyDescent="0.45">
      <c r="A992" s="150" t="s">
        <v>5272</v>
      </c>
      <c r="B992" s="150">
        <v>2016</v>
      </c>
      <c r="C992" s="151">
        <v>42295</v>
      </c>
      <c r="D992" s="150" t="s">
        <v>5273</v>
      </c>
      <c r="E992" s="150" t="s">
        <v>1943</v>
      </c>
      <c r="F992" s="150">
        <v>2</v>
      </c>
      <c r="G992" s="150">
        <v>2</v>
      </c>
      <c r="H992" s="150" t="s">
        <v>5472</v>
      </c>
      <c r="I992" s="150">
        <v>177</v>
      </c>
      <c r="J992" s="150" t="s">
        <v>433</v>
      </c>
      <c r="K992" s="150" t="s">
        <v>282</v>
      </c>
      <c r="L992" s="150">
        <v>22.86575342465753</v>
      </c>
      <c r="M992" s="150">
        <v>3</v>
      </c>
      <c r="N992" s="150">
        <v>30.878371435884219</v>
      </c>
      <c r="O992" s="150">
        <v>4.3857041895815234</v>
      </c>
      <c r="P992" s="150">
        <v>17.72125886713965</v>
      </c>
      <c r="Q992" s="150">
        <v>31.00245303410858</v>
      </c>
      <c r="R992" s="150">
        <v>4.3595355037397443</v>
      </c>
      <c r="S992" s="150">
        <v>17.923846522889342</v>
      </c>
      <c r="T992" s="150">
        <v>23.659161890251038</v>
      </c>
    </row>
    <row r="993" spans="1:20" x14ac:dyDescent="0.45">
      <c r="A993" s="150" t="s">
        <v>5272</v>
      </c>
      <c r="B993" s="150">
        <v>2016</v>
      </c>
      <c r="C993" s="151">
        <v>42295</v>
      </c>
      <c r="D993" s="150" t="s">
        <v>5273</v>
      </c>
      <c r="E993" s="150" t="s">
        <v>1943</v>
      </c>
      <c r="F993" s="150">
        <v>2</v>
      </c>
      <c r="G993" s="150">
        <v>3</v>
      </c>
      <c r="H993" s="150" t="s">
        <v>5472</v>
      </c>
      <c r="I993" s="150">
        <v>177</v>
      </c>
      <c r="J993" s="150" t="s">
        <v>3991</v>
      </c>
      <c r="K993" s="150" t="s">
        <v>5227</v>
      </c>
      <c r="L993" s="150">
        <v>24.161643835616442</v>
      </c>
      <c r="M993" s="150">
        <v>6</v>
      </c>
      <c r="N993" s="150">
        <v>28.221371516273219</v>
      </c>
      <c r="O993" s="150">
        <v>4.4455800303788688</v>
      </c>
      <c r="P993" s="150">
        <v>14.884631425136609</v>
      </c>
      <c r="Q993" s="150">
        <v>27.759059802403559</v>
      </c>
      <c r="R993" s="150">
        <v>4.387575089532219</v>
      </c>
      <c r="S993" s="150">
        <v>14.5963345338069</v>
      </c>
      <c r="T993" s="150">
        <v>23.659161890251038</v>
      </c>
    </row>
    <row r="994" spans="1:20" x14ac:dyDescent="0.45">
      <c r="A994" s="150" t="s">
        <v>5272</v>
      </c>
      <c r="B994" s="150">
        <v>2016</v>
      </c>
      <c r="C994" s="151">
        <v>42295</v>
      </c>
      <c r="D994" s="150" t="s">
        <v>5273</v>
      </c>
      <c r="E994" s="150" t="s">
        <v>1943</v>
      </c>
      <c r="F994" s="150">
        <v>2</v>
      </c>
      <c r="G994" s="150">
        <v>4</v>
      </c>
      <c r="H994" s="150" t="s">
        <v>5472</v>
      </c>
      <c r="I994" s="150">
        <v>177</v>
      </c>
      <c r="J994" s="150" t="s">
        <v>5061</v>
      </c>
      <c r="K994" s="150" t="s">
        <v>5228</v>
      </c>
      <c r="L994" s="150">
        <v>22.104109589041091</v>
      </c>
      <c r="M994" s="150">
        <v>23</v>
      </c>
      <c r="N994" s="150">
        <v>18.555806889446028</v>
      </c>
      <c r="O994" s="150">
        <v>4.6543542593718108</v>
      </c>
      <c r="P994" s="150">
        <v>4.592744111330596</v>
      </c>
      <c r="Q994" s="150">
        <v>18.958408470482802</v>
      </c>
      <c r="R994" s="150">
        <v>4.5424213144347609</v>
      </c>
      <c r="S994" s="150">
        <v>5.3311445271785161</v>
      </c>
      <c r="T994" s="150">
        <v>23.659161890251038</v>
      </c>
    </row>
    <row r="995" spans="1:20" x14ac:dyDescent="0.45">
      <c r="A995" s="150" t="s">
        <v>5272</v>
      </c>
      <c r="B995" s="150">
        <v>2016</v>
      </c>
      <c r="C995" s="151">
        <v>42295</v>
      </c>
      <c r="D995" s="150" t="s">
        <v>5273</v>
      </c>
      <c r="E995" s="150" t="s">
        <v>1943</v>
      </c>
      <c r="F995" s="150">
        <v>2</v>
      </c>
      <c r="G995" s="150">
        <v>5</v>
      </c>
      <c r="H995" s="150" t="s">
        <v>5472</v>
      </c>
      <c r="I995" s="150">
        <v>177</v>
      </c>
      <c r="J995" s="150" t="s">
        <v>300</v>
      </c>
      <c r="K995" s="150" t="s">
        <v>64</v>
      </c>
      <c r="L995" s="150">
        <v>23.493150684931511</v>
      </c>
      <c r="M995" s="150">
        <v>23</v>
      </c>
      <c r="N995" s="150">
        <v>18.59178623060982</v>
      </c>
      <c r="O995" s="150">
        <v>5.465652209135893</v>
      </c>
      <c r="P995" s="150">
        <v>2.194829603202137</v>
      </c>
      <c r="Q995" s="150">
        <v>17.484768036959551</v>
      </c>
      <c r="R995" s="150">
        <v>5.1418952389750254</v>
      </c>
      <c r="S995" s="150">
        <v>2.0590823200344741</v>
      </c>
      <c r="T995" s="150">
        <v>23.659161890251038</v>
      </c>
    </row>
    <row r="996" spans="1:20" x14ac:dyDescent="0.45">
      <c r="A996" s="150" t="s">
        <v>5272</v>
      </c>
      <c r="B996" s="150">
        <v>2016</v>
      </c>
      <c r="C996" s="151">
        <v>42295</v>
      </c>
      <c r="D996" s="150" t="s">
        <v>5273</v>
      </c>
      <c r="E996" s="150" t="s">
        <v>1943</v>
      </c>
      <c r="F996" s="150">
        <v>2</v>
      </c>
      <c r="G996" s="150">
        <v>6</v>
      </c>
      <c r="H996" s="150" t="s">
        <v>5472</v>
      </c>
      <c r="I996" s="150">
        <v>177</v>
      </c>
      <c r="J996" s="150" t="s">
        <v>357</v>
      </c>
      <c r="K996" s="150" t="s">
        <v>99</v>
      </c>
      <c r="L996" s="150">
        <v>19.61917808219178</v>
      </c>
      <c r="M996" s="150">
        <v>23</v>
      </c>
      <c r="N996" s="150">
        <v>25</v>
      </c>
      <c r="O996" s="150">
        <v>8.3333333330000006</v>
      </c>
      <c r="P996" s="150">
        <v>9.999965300266922E-10</v>
      </c>
      <c r="Q996" s="150">
        <v>16.785375241132201</v>
      </c>
      <c r="R996" s="150">
        <v>7.1382894324592421</v>
      </c>
      <c r="S996" s="150">
        <v>-4.6294930562455221</v>
      </c>
      <c r="T996" s="150">
        <v>23.659161890251038</v>
      </c>
    </row>
    <row r="997" spans="1:20" x14ac:dyDescent="0.45">
      <c r="A997" s="152" t="s">
        <v>5272</v>
      </c>
      <c r="B997" s="152">
        <v>2016</v>
      </c>
      <c r="C997" s="153">
        <v>42295</v>
      </c>
      <c r="D997" s="152" t="s">
        <v>5273</v>
      </c>
      <c r="E997" s="152" t="s">
        <v>1943</v>
      </c>
      <c r="F997" s="152">
        <v>3</v>
      </c>
      <c r="G997" s="152">
        <v>1</v>
      </c>
      <c r="H997" s="152" t="s">
        <v>5473</v>
      </c>
      <c r="I997" s="152">
        <v>178</v>
      </c>
      <c r="J997" s="152" t="s">
        <v>2761</v>
      </c>
      <c r="K997" s="152" t="s">
        <v>5227</v>
      </c>
      <c r="L997" s="152">
        <v>27.350684931506851</v>
      </c>
      <c r="M997" s="152">
        <v>2</v>
      </c>
      <c r="N997" s="152">
        <v>31.551013964573841</v>
      </c>
      <c r="O997" s="152">
        <v>4.4691320226381954</v>
      </c>
      <c r="P997" s="152">
        <v>18.143617896659251</v>
      </c>
      <c r="Q997" s="152">
        <v>33.931714251716294</v>
      </c>
      <c r="R997" s="152">
        <v>4.4967524792864424</v>
      </c>
      <c r="S997" s="152">
        <v>20.441456813856959</v>
      </c>
      <c r="T997" s="152">
        <v>25.749986146094241</v>
      </c>
    </row>
    <row r="998" spans="1:20" x14ac:dyDescent="0.45">
      <c r="A998" s="152" t="s">
        <v>5272</v>
      </c>
      <c r="B998" s="152">
        <v>2016</v>
      </c>
      <c r="C998" s="153">
        <v>42295</v>
      </c>
      <c r="D998" s="152" t="s">
        <v>5273</v>
      </c>
      <c r="E998" s="152" t="s">
        <v>1943</v>
      </c>
      <c r="F998" s="152">
        <v>3</v>
      </c>
      <c r="G998" s="152">
        <v>2</v>
      </c>
      <c r="H998" s="152" t="s">
        <v>5473</v>
      </c>
      <c r="I998" s="152">
        <v>178</v>
      </c>
      <c r="J998" s="152" t="s">
        <v>228</v>
      </c>
      <c r="K998" s="152" t="s">
        <v>131</v>
      </c>
      <c r="L998" s="152">
        <v>23.353424657534251</v>
      </c>
      <c r="M998" s="152">
        <v>8</v>
      </c>
      <c r="N998" s="152">
        <v>25.3796779397527</v>
      </c>
      <c r="O998" s="152">
        <v>4.4300340889191814</v>
      </c>
      <c r="P998" s="152">
        <v>12.089575672995149</v>
      </c>
      <c r="Q998" s="152">
        <v>27.494542371962599</v>
      </c>
      <c r="R998" s="152">
        <v>4.3769693155306317</v>
      </c>
      <c r="S998" s="152">
        <v>14.36363442537071</v>
      </c>
      <c r="T998" s="152">
        <v>25.749986146094241</v>
      </c>
    </row>
    <row r="999" spans="1:20" x14ac:dyDescent="0.45">
      <c r="A999" s="152" t="s">
        <v>5272</v>
      </c>
      <c r="B999" s="152">
        <v>2016</v>
      </c>
      <c r="C999" s="153">
        <v>42295</v>
      </c>
      <c r="D999" s="152" t="s">
        <v>5273</v>
      </c>
      <c r="E999" s="152" t="s">
        <v>1943</v>
      </c>
      <c r="F999" s="152">
        <v>3</v>
      </c>
      <c r="G999" s="152">
        <v>3</v>
      </c>
      <c r="H999" s="152" t="s">
        <v>5473</v>
      </c>
      <c r="I999" s="152">
        <v>178</v>
      </c>
      <c r="J999" s="152" t="s">
        <v>574</v>
      </c>
      <c r="K999" s="152" t="s">
        <v>99</v>
      </c>
      <c r="L999" s="152">
        <v>32.868493150684927</v>
      </c>
      <c r="M999" s="152">
        <v>23</v>
      </c>
      <c r="N999" s="152">
        <v>34.216304252451167</v>
      </c>
      <c r="O999" s="152">
        <v>4.4744022419580878</v>
      </c>
      <c r="P999" s="152">
        <v>20.793097526576901</v>
      </c>
      <c r="Q999" s="152">
        <v>33.434957395026913</v>
      </c>
      <c r="R999" s="152">
        <v>4.3922708529834678</v>
      </c>
      <c r="S999" s="152">
        <v>20.2581448360765</v>
      </c>
      <c r="T999" s="152">
        <v>25.749986146094241</v>
      </c>
    </row>
    <row r="1000" spans="1:20" x14ac:dyDescent="0.45">
      <c r="A1000" s="152" t="s">
        <v>5272</v>
      </c>
      <c r="B1000" s="152">
        <v>2016</v>
      </c>
      <c r="C1000" s="153">
        <v>42295</v>
      </c>
      <c r="D1000" s="152" t="s">
        <v>5273</v>
      </c>
      <c r="E1000" s="152" t="s">
        <v>1943</v>
      </c>
      <c r="F1000" s="152">
        <v>3</v>
      </c>
      <c r="G1000" s="152">
        <v>4</v>
      </c>
      <c r="H1000" s="152" t="s">
        <v>5473</v>
      </c>
      <c r="I1000" s="152">
        <v>178</v>
      </c>
      <c r="J1000" s="152" t="s">
        <v>351</v>
      </c>
      <c r="K1000" s="152" t="s">
        <v>282</v>
      </c>
      <c r="L1000" s="152">
        <v>22.712328767123289</v>
      </c>
      <c r="M1000" s="152">
        <v>7</v>
      </c>
      <c r="N1000" s="152">
        <v>24.197212135770322</v>
      </c>
      <c r="O1000" s="152">
        <v>4.7352824415115151</v>
      </c>
      <c r="P1000" s="152">
        <v>9.9913648112357762</v>
      </c>
      <c r="Q1000" s="152">
        <v>24.56869460684068</v>
      </c>
      <c r="R1000" s="152">
        <v>4.5764523475465957</v>
      </c>
      <c r="S1000" s="152">
        <v>10.839337564200889</v>
      </c>
      <c r="T1000" s="152">
        <v>25.749986146094241</v>
      </c>
    </row>
    <row r="1001" spans="1:20" x14ac:dyDescent="0.45">
      <c r="A1001" s="152" t="s">
        <v>5272</v>
      </c>
      <c r="B1001" s="152">
        <v>2016</v>
      </c>
      <c r="C1001" s="153">
        <v>42295</v>
      </c>
      <c r="D1001" s="152" t="s">
        <v>5273</v>
      </c>
      <c r="E1001" s="152" t="s">
        <v>1943</v>
      </c>
      <c r="F1001" s="152">
        <v>3</v>
      </c>
      <c r="G1001" s="152">
        <v>5</v>
      </c>
      <c r="H1001" s="152" t="s">
        <v>5473</v>
      </c>
      <c r="I1001" s="152">
        <v>178</v>
      </c>
      <c r="J1001" s="152" t="s">
        <v>400</v>
      </c>
      <c r="K1001" s="152" t="s">
        <v>58</v>
      </c>
      <c r="L1001" s="152">
        <v>21.67671232876712</v>
      </c>
      <c r="M1001" s="152">
        <v>12</v>
      </c>
      <c r="N1001" s="152">
        <v>25</v>
      </c>
      <c r="O1001" s="152">
        <v>8.3333333330000006</v>
      </c>
      <c r="P1001" s="152">
        <v>9.999965300266922E-10</v>
      </c>
      <c r="Q1001" s="152">
        <v>23.131093086838661</v>
      </c>
      <c r="R1001" s="152">
        <v>6.7110751968404827</v>
      </c>
      <c r="S1001" s="152">
        <v>2.9978674963172089</v>
      </c>
      <c r="T1001" s="152">
        <v>25.749986146094241</v>
      </c>
    </row>
    <row r="1002" spans="1:20" x14ac:dyDescent="0.45">
      <c r="A1002" s="152" t="s">
        <v>5272</v>
      </c>
      <c r="B1002" s="152">
        <v>2016</v>
      </c>
      <c r="C1002" s="153">
        <v>42295</v>
      </c>
      <c r="D1002" s="152" t="s">
        <v>5273</v>
      </c>
      <c r="E1002" s="152" t="s">
        <v>1943</v>
      </c>
      <c r="F1002" s="152">
        <v>3</v>
      </c>
      <c r="G1002" s="152">
        <v>6</v>
      </c>
      <c r="H1002" s="152" t="s">
        <v>5473</v>
      </c>
      <c r="I1002" s="152">
        <v>178</v>
      </c>
      <c r="J1002" s="152" t="s">
        <v>262</v>
      </c>
      <c r="K1002" s="152" t="s">
        <v>46</v>
      </c>
      <c r="L1002" s="152">
        <v>19.030136986301368</v>
      </c>
      <c r="M1002" s="152">
        <v>23</v>
      </c>
      <c r="N1002" s="152">
        <v>24.67886676616536</v>
      </c>
      <c r="O1002" s="152">
        <v>5.2120999921117077</v>
      </c>
      <c r="P1002" s="152">
        <v>9.0425667898302358</v>
      </c>
      <c r="Q1002" s="152">
        <v>22.22632992111723</v>
      </c>
      <c r="R1002" s="152">
        <v>4.9654186274700143</v>
      </c>
      <c r="S1002" s="152">
        <v>7.3300740387071883</v>
      </c>
      <c r="T1002" s="152">
        <v>25.749986146094241</v>
      </c>
    </row>
    <row r="1003" spans="1:20" x14ac:dyDescent="0.45">
      <c r="A1003" s="152" t="s">
        <v>5272</v>
      </c>
      <c r="B1003" s="152">
        <v>2016</v>
      </c>
      <c r="C1003" s="153">
        <v>42295</v>
      </c>
      <c r="D1003" s="152" t="s">
        <v>5273</v>
      </c>
      <c r="E1003" s="152" t="s">
        <v>1943</v>
      </c>
      <c r="F1003" s="152">
        <v>3</v>
      </c>
      <c r="G1003" s="152">
        <v>7</v>
      </c>
      <c r="H1003" s="152" t="s">
        <v>5473</v>
      </c>
      <c r="I1003" s="152">
        <v>178</v>
      </c>
      <c r="J1003" s="152" t="s">
        <v>388</v>
      </c>
      <c r="K1003" s="152" t="s">
        <v>61</v>
      </c>
      <c r="L1003" s="152">
        <v>20.542465753424661</v>
      </c>
      <c r="M1003" s="152">
        <v>23</v>
      </c>
      <c r="N1003" s="152">
        <v>15.22682796394626</v>
      </c>
      <c r="O1003" s="152">
        <v>6.8263741454224718</v>
      </c>
      <c r="P1003" s="152">
        <v>-5.2522944723211538</v>
      </c>
      <c r="Q1003" s="152">
        <v>11.7314983258168</v>
      </c>
      <c r="R1003" s="152">
        <v>6.3277870253347066</v>
      </c>
      <c r="S1003" s="152">
        <v>-7.2518627501873212</v>
      </c>
      <c r="T1003" s="152">
        <v>25.749986146094241</v>
      </c>
    </row>
    <row r="1004" spans="1:20" x14ac:dyDescent="0.45">
      <c r="A1004" s="130" t="s">
        <v>5272</v>
      </c>
      <c r="B1004" s="130">
        <v>2016</v>
      </c>
      <c r="C1004" s="131">
        <v>42295</v>
      </c>
      <c r="D1004" s="130" t="s">
        <v>5273</v>
      </c>
      <c r="E1004" s="130" t="s">
        <v>5233</v>
      </c>
      <c r="F1004" s="130">
        <v>1</v>
      </c>
      <c r="G1004" s="130">
        <v>1</v>
      </c>
      <c r="H1004" s="130" t="s">
        <v>5474</v>
      </c>
      <c r="I1004" s="130">
        <v>179</v>
      </c>
      <c r="J1004" s="130" t="s">
        <v>353</v>
      </c>
      <c r="K1004" s="130" t="s">
        <v>143</v>
      </c>
      <c r="L1004" s="130">
        <v>27.273972602739729</v>
      </c>
      <c r="M1004" s="130">
        <v>4</v>
      </c>
      <c r="N1004" s="130">
        <v>33.872167183842038</v>
      </c>
      <c r="O1004" s="130">
        <v>4.5167821009093911</v>
      </c>
      <c r="P1004" s="130">
        <v>20.321820881113869</v>
      </c>
      <c r="Q1004" s="130">
        <v>35.659718609641807</v>
      </c>
      <c r="R1004" s="130">
        <v>4.5785309317006284</v>
      </c>
      <c r="S1004" s="130">
        <v>21.92412581453992</v>
      </c>
      <c r="T1004" s="130">
        <v>23.60648164927218</v>
      </c>
    </row>
    <row r="1005" spans="1:20" x14ac:dyDescent="0.45">
      <c r="A1005" s="130" t="s">
        <v>5272</v>
      </c>
      <c r="B1005" s="130">
        <v>2016</v>
      </c>
      <c r="C1005" s="131">
        <v>42295</v>
      </c>
      <c r="D1005" s="130" t="s">
        <v>5273</v>
      </c>
      <c r="E1005" s="130" t="s">
        <v>5233</v>
      </c>
      <c r="F1005" s="130">
        <v>1</v>
      </c>
      <c r="G1005" s="130">
        <v>2</v>
      </c>
      <c r="H1005" s="130" t="s">
        <v>5474</v>
      </c>
      <c r="I1005" s="130">
        <v>179</v>
      </c>
      <c r="J1005" s="130" t="s">
        <v>400</v>
      </c>
      <c r="K1005" s="130" t="s">
        <v>58</v>
      </c>
      <c r="L1005" s="130">
        <v>21.67671232876712</v>
      </c>
      <c r="M1005" s="130">
        <v>12</v>
      </c>
      <c r="N1005" s="130">
        <v>23.131093086838661</v>
      </c>
      <c r="O1005" s="130">
        <v>6.7110751968404827</v>
      </c>
      <c r="P1005" s="130">
        <v>2.9978674963172089</v>
      </c>
      <c r="Q1005" s="130">
        <v>26.78048376402047</v>
      </c>
      <c r="R1005" s="130">
        <v>5.9278401201623208</v>
      </c>
      <c r="S1005" s="130">
        <v>8.9969634035335133</v>
      </c>
      <c r="T1005" s="130">
        <v>23.60648164927218</v>
      </c>
    </row>
    <row r="1006" spans="1:20" x14ac:dyDescent="0.45">
      <c r="A1006" s="130" t="s">
        <v>5272</v>
      </c>
      <c r="B1006" s="130">
        <v>2016</v>
      </c>
      <c r="C1006" s="131">
        <v>42295</v>
      </c>
      <c r="D1006" s="130" t="s">
        <v>5273</v>
      </c>
      <c r="E1006" s="130" t="s">
        <v>5233</v>
      </c>
      <c r="F1006" s="130">
        <v>1</v>
      </c>
      <c r="G1006" s="130">
        <v>3</v>
      </c>
      <c r="H1006" s="130" t="s">
        <v>5474</v>
      </c>
      <c r="I1006" s="130">
        <v>179</v>
      </c>
      <c r="J1006" s="130" t="s">
        <v>358</v>
      </c>
      <c r="K1006" s="130" t="s">
        <v>79</v>
      </c>
      <c r="L1006" s="130">
        <v>22.728767123287671</v>
      </c>
      <c r="M1006" s="130">
        <v>10</v>
      </c>
      <c r="N1006" s="130">
        <v>27.331871841765881</v>
      </c>
      <c r="O1006" s="130">
        <v>6.7484766858111334</v>
      </c>
      <c r="P1006" s="130">
        <v>7.0864417843324787</v>
      </c>
      <c r="Q1006" s="130">
        <v>27.413897654972541</v>
      </c>
      <c r="R1006" s="130">
        <v>5.881113995020665</v>
      </c>
      <c r="S1006" s="130">
        <v>9.77055566991055</v>
      </c>
      <c r="T1006" s="130">
        <v>23.60648164927218</v>
      </c>
    </row>
    <row r="1007" spans="1:20" x14ac:dyDescent="0.45">
      <c r="A1007" s="130" t="s">
        <v>5272</v>
      </c>
      <c r="B1007" s="130">
        <v>2016</v>
      </c>
      <c r="C1007" s="131">
        <v>42295</v>
      </c>
      <c r="D1007" s="130" t="s">
        <v>5273</v>
      </c>
      <c r="E1007" s="130" t="s">
        <v>5233</v>
      </c>
      <c r="F1007" s="130">
        <v>1</v>
      </c>
      <c r="G1007" s="130">
        <v>4</v>
      </c>
      <c r="H1007" s="130" t="s">
        <v>5474</v>
      </c>
      <c r="I1007" s="130">
        <v>179</v>
      </c>
      <c r="J1007" s="130" t="s">
        <v>388</v>
      </c>
      <c r="K1007" s="130" t="s">
        <v>61</v>
      </c>
      <c r="L1007" s="130">
        <v>20.542465753424661</v>
      </c>
      <c r="M1007" s="130">
        <v>23</v>
      </c>
      <c r="N1007" s="130">
        <v>11.7314983258168</v>
      </c>
      <c r="O1007" s="130">
        <v>6.3277870253347066</v>
      </c>
      <c r="P1007" s="130">
        <v>-7.2518627501873212</v>
      </c>
      <c r="Q1007" s="130">
        <v>15.42297327235174</v>
      </c>
      <c r="R1007" s="130">
        <v>5.596655023382473</v>
      </c>
      <c r="S1007" s="130">
        <v>-1.366991797795674</v>
      </c>
      <c r="T1007" s="130">
        <v>23.60648164927218</v>
      </c>
    </row>
    <row r="1008" spans="1:20" x14ac:dyDescent="0.45">
      <c r="A1008" s="130" t="s">
        <v>5272</v>
      </c>
      <c r="B1008" s="130">
        <v>2016</v>
      </c>
      <c r="C1008" s="131">
        <v>42295</v>
      </c>
      <c r="D1008" s="130" t="s">
        <v>5273</v>
      </c>
      <c r="E1008" s="130" t="s">
        <v>5233</v>
      </c>
      <c r="F1008" s="130">
        <v>1</v>
      </c>
      <c r="G1008" s="130">
        <v>5</v>
      </c>
      <c r="H1008" s="130" t="s">
        <v>5474</v>
      </c>
      <c r="I1008" s="130">
        <v>179</v>
      </c>
      <c r="J1008" s="130" t="s">
        <v>357</v>
      </c>
      <c r="K1008" s="130" t="s">
        <v>99</v>
      </c>
      <c r="L1008" s="130">
        <v>19.61917808219178</v>
      </c>
      <c r="M1008" s="130">
        <v>23</v>
      </c>
      <c r="N1008" s="130">
        <v>16.785375241132201</v>
      </c>
      <c r="O1008" s="130">
        <v>7.1382894324592421</v>
      </c>
      <c r="P1008" s="130">
        <v>-4.6294930562455221</v>
      </c>
      <c r="Q1008" s="130">
        <v>17.541501905910291</v>
      </c>
      <c r="R1008" s="130">
        <v>6.0467058592196139</v>
      </c>
      <c r="S1008" s="130">
        <v>-0.59861567174855423</v>
      </c>
      <c r="T1008" s="130">
        <v>23.60648164927218</v>
      </c>
    </row>
    <row r="1009" spans="1:20" x14ac:dyDescent="0.45">
      <c r="A1009" s="130" t="s">
        <v>5272</v>
      </c>
      <c r="B1009" s="130">
        <v>2016</v>
      </c>
      <c r="C1009" s="131">
        <v>42295</v>
      </c>
      <c r="D1009" s="130" t="s">
        <v>5273</v>
      </c>
      <c r="E1009" s="130" t="s">
        <v>5233</v>
      </c>
      <c r="F1009" s="130">
        <v>1</v>
      </c>
      <c r="G1009" s="130">
        <v>6</v>
      </c>
      <c r="H1009" s="130" t="s">
        <v>5474</v>
      </c>
      <c r="I1009" s="130">
        <v>179</v>
      </c>
      <c r="J1009" s="130" t="s">
        <v>5061</v>
      </c>
      <c r="K1009" s="130" t="s">
        <v>5228</v>
      </c>
      <c r="L1009" s="130">
        <v>22.104109589041091</v>
      </c>
      <c r="M1009" s="130">
        <v>23</v>
      </c>
      <c r="N1009" s="130">
        <v>18.958408470482802</v>
      </c>
      <c r="O1009" s="130">
        <v>4.5424213144347609</v>
      </c>
      <c r="P1009" s="130">
        <v>5.3311445271785161</v>
      </c>
      <c r="Q1009" s="130">
        <v>18.095493859326758</v>
      </c>
      <c r="R1009" s="130">
        <v>4.4425357021118153</v>
      </c>
      <c r="S1009" s="130">
        <v>4.7678867529913127</v>
      </c>
      <c r="T1009" s="130">
        <v>23.60648164927218</v>
      </c>
    </row>
    <row r="1010" spans="1:20" x14ac:dyDescent="0.45">
      <c r="A1010" s="130" t="s">
        <v>5272</v>
      </c>
      <c r="B1010" s="130">
        <v>2016</v>
      </c>
      <c r="C1010" s="131">
        <v>42295</v>
      </c>
      <c r="D1010" s="130" t="s">
        <v>5273</v>
      </c>
      <c r="E1010" s="130" t="s">
        <v>5233</v>
      </c>
      <c r="F1010" s="130">
        <v>1</v>
      </c>
      <c r="G1010" s="130">
        <v>7</v>
      </c>
      <c r="H1010" s="130" t="s">
        <v>5474</v>
      </c>
      <c r="I1010" s="130">
        <v>179</v>
      </c>
      <c r="J1010" s="130" t="s">
        <v>574</v>
      </c>
      <c r="K1010" s="130" t="s">
        <v>99</v>
      </c>
      <c r="L1010" s="130">
        <v>32.868493150684927</v>
      </c>
      <c r="M1010" s="130">
        <v>23</v>
      </c>
      <c r="N1010" s="130">
        <v>33.434957395026913</v>
      </c>
      <c r="O1010" s="130">
        <v>4.3922708529834678</v>
      </c>
      <c r="P1010" s="130">
        <v>20.2581448360765</v>
      </c>
      <c r="Q1010" s="130">
        <v>28.584817221095179</v>
      </c>
      <c r="R1010" s="130">
        <v>4.3734509807082844</v>
      </c>
      <c r="S1010" s="130">
        <v>15.464464278970331</v>
      </c>
      <c r="T1010" s="130">
        <v>23.60648164927218</v>
      </c>
    </row>
    <row r="1011" spans="1:20" x14ac:dyDescent="0.45">
      <c r="A1011" s="150" t="s">
        <v>5272</v>
      </c>
      <c r="B1011" s="150">
        <v>2016</v>
      </c>
      <c r="C1011" s="151">
        <v>42295</v>
      </c>
      <c r="D1011" s="150" t="s">
        <v>5273</v>
      </c>
      <c r="E1011" s="150" t="s">
        <v>5233</v>
      </c>
      <c r="F1011" s="150">
        <v>2</v>
      </c>
      <c r="G1011" s="150">
        <v>1</v>
      </c>
      <c r="H1011" s="150" t="s">
        <v>5475</v>
      </c>
      <c r="I1011" s="150">
        <v>180</v>
      </c>
      <c r="J1011" s="150" t="s">
        <v>351</v>
      </c>
      <c r="K1011" s="150" t="s">
        <v>282</v>
      </c>
      <c r="L1011" s="150">
        <v>22.712328767123289</v>
      </c>
      <c r="M1011" s="150">
        <v>7</v>
      </c>
      <c r="N1011" s="150">
        <v>24.56869460684068</v>
      </c>
      <c r="O1011" s="150">
        <v>4.5764523475465957</v>
      </c>
      <c r="P1011" s="150">
        <v>10.839337564200889</v>
      </c>
      <c r="Q1011" s="150">
        <v>27.34455998038306</v>
      </c>
      <c r="R1011" s="150">
        <v>4.5794029477515501</v>
      </c>
      <c r="S1011" s="150">
        <v>13.60635113712841</v>
      </c>
      <c r="T1011" s="150">
        <v>22.060327894826941</v>
      </c>
    </row>
    <row r="1012" spans="1:20" x14ac:dyDescent="0.45">
      <c r="A1012" s="150" t="s">
        <v>5272</v>
      </c>
      <c r="B1012" s="150">
        <v>2016</v>
      </c>
      <c r="C1012" s="151">
        <v>42295</v>
      </c>
      <c r="D1012" s="150" t="s">
        <v>5273</v>
      </c>
      <c r="E1012" s="150" t="s">
        <v>5233</v>
      </c>
      <c r="F1012" s="150">
        <v>2</v>
      </c>
      <c r="G1012" s="150">
        <v>2</v>
      </c>
      <c r="H1012" s="150" t="s">
        <v>5475</v>
      </c>
      <c r="I1012" s="150">
        <v>180</v>
      </c>
      <c r="J1012" s="150" t="s">
        <v>3991</v>
      </c>
      <c r="K1012" s="150" t="s">
        <v>5227</v>
      </c>
      <c r="L1012" s="150">
        <v>24.161643835616442</v>
      </c>
      <c r="M1012" s="150">
        <v>6</v>
      </c>
      <c r="N1012" s="150">
        <v>27.759059802403559</v>
      </c>
      <c r="O1012" s="150">
        <v>4.387575089532219</v>
      </c>
      <c r="P1012" s="150">
        <v>14.5963345338069</v>
      </c>
      <c r="Q1012" s="150">
        <v>28.229844211029921</v>
      </c>
      <c r="R1012" s="150">
        <v>4.3660351411219391</v>
      </c>
      <c r="S1012" s="150">
        <v>15.1317387876641</v>
      </c>
      <c r="T1012" s="150">
        <v>22.060327894826941</v>
      </c>
    </row>
    <row r="1013" spans="1:20" x14ac:dyDescent="0.45">
      <c r="A1013" s="150" t="s">
        <v>5272</v>
      </c>
      <c r="B1013" s="150">
        <v>2016</v>
      </c>
      <c r="C1013" s="151">
        <v>42295</v>
      </c>
      <c r="D1013" s="150" t="s">
        <v>5273</v>
      </c>
      <c r="E1013" s="150" t="s">
        <v>5233</v>
      </c>
      <c r="F1013" s="150">
        <v>2</v>
      </c>
      <c r="G1013" s="150">
        <v>3</v>
      </c>
      <c r="H1013" s="150" t="s">
        <v>5475</v>
      </c>
      <c r="I1013" s="150">
        <v>180</v>
      </c>
      <c r="J1013" s="150" t="s">
        <v>3574</v>
      </c>
      <c r="K1013" s="150" t="s">
        <v>5270</v>
      </c>
      <c r="L1013" s="150">
        <v>20.909589041095892</v>
      </c>
      <c r="M1013" s="150">
        <v>11</v>
      </c>
      <c r="N1013" s="150">
        <v>21.220631781984451</v>
      </c>
      <c r="O1013" s="150">
        <v>5.8095691004362511</v>
      </c>
      <c r="P1013" s="150">
        <v>3.7919244806757</v>
      </c>
      <c r="Q1013" s="150">
        <v>22.15456371758729</v>
      </c>
      <c r="R1013" s="150">
        <v>5.3186049846844314</v>
      </c>
      <c r="S1013" s="150">
        <v>6.1987487635339988</v>
      </c>
      <c r="T1013" s="150">
        <v>22.060327894826941</v>
      </c>
    </row>
    <row r="1014" spans="1:20" x14ac:dyDescent="0.45">
      <c r="A1014" s="150" t="s">
        <v>5272</v>
      </c>
      <c r="B1014" s="150">
        <v>2016</v>
      </c>
      <c r="C1014" s="151">
        <v>42295</v>
      </c>
      <c r="D1014" s="150" t="s">
        <v>5273</v>
      </c>
      <c r="E1014" s="150" t="s">
        <v>5233</v>
      </c>
      <c r="F1014" s="150">
        <v>2</v>
      </c>
      <c r="G1014" s="150">
        <v>4</v>
      </c>
      <c r="H1014" s="150" t="s">
        <v>5475</v>
      </c>
      <c r="I1014" s="150">
        <v>180</v>
      </c>
      <c r="J1014" s="150" t="s">
        <v>360</v>
      </c>
      <c r="K1014" s="150" t="s">
        <v>34</v>
      </c>
      <c r="L1014" s="150">
        <v>28.208219178082189</v>
      </c>
      <c r="M1014" s="150">
        <v>23</v>
      </c>
      <c r="N1014" s="150">
        <v>19.102483219656179</v>
      </c>
      <c r="O1014" s="150">
        <v>7.2552241683770688</v>
      </c>
      <c r="P1014" s="150">
        <v>-2.6631892854750312</v>
      </c>
      <c r="Q1014" s="150">
        <v>19.12682752395882</v>
      </c>
      <c r="R1014" s="150">
        <v>6.1739486781815369</v>
      </c>
      <c r="S1014" s="150">
        <v>0.60498148941421448</v>
      </c>
      <c r="T1014" s="150">
        <v>22.060327894826941</v>
      </c>
    </row>
    <row r="1015" spans="1:20" x14ac:dyDescent="0.45">
      <c r="A1015" s="150" t="s">
        <v>5272</v>
      </c>
      <c r="B1015" s="150">
        <v>2016</v>
      </c>
      <c r="C1015" s="151">
        <v>42295</v>
      </c>
      <c r="D1015" s="150" t="s">
        <v>5273</v>
      </c>
      <c r="E1015" s="150" t="s">
        <v>5233</v>
      </c>
      <c r="F1015" s="150">
        <v>2</v>
      </c>
      <c r="G1015" s="150">
        <v>5</v>
      </c>
      <c r="H1015" s="150" t="s">
        <v>5475</v>
      </c>
      <c r="I1015" s="150">
        <v>180</v>
      </c>
      <c r="J1015" s="150" t="s">
        <v>300</v>
      </c>
      <c r="K1015" s="150" t="s">
        <v>64</v>
      </c>
      <c r="L1015" s="150">
        <v>23.493150684931511</v>
      </c>
      <c r="M1015" s="150">
        <v>23</v>
      </c>
      <c r="N1015" s="150">
        <v>17.484768036959551</v>
      </c>
      <c r="O1015" s="150">
        <v>5.1418952389750254</v>
      </c>
      <c r="P1015" s="150">
        <v>2.0590823200344741</v>
      </c>
      <c r="Q1015" s="150">
        <v>16.577002148318631</v>
      </c>
      <c r="R1015" s="150">
        <v>4.8988728746580739</v>
      </c>
      <c r="S1015" s="150">
        <v>1.8803835243444129</v>
      </c>
      <c r="T1015" s="150">
        <v>22.060327894826941</v>
      </c>
    </row>
    <row r="1016" spans="1:20" x14ac:dyDescent="0.45">
      <c r="A1016" s="150" t="s">
        <v>5272</v>
      </c>
      <c r="B1016" s="150">
        <v>2016</v>
      </c>
      <c r="C1016" s="151">
        <v>42295</v>
      </c>
      <c r="D1016" s="150" t="s">
        <v>5273</v>
      </c>
      <c r="E1016" s="150" t="s">
        <v>5233</v>
      </c>
      <c r="F1016" s="150">
        <v>2</v>
      </c>
      <c r="G1016" s="150">
        <v>6</v>
      </c>
      <c r="H1016" s="150" t="s">
        <v>5475</v>
      </c>
      <c r="I1016" s="150">
        <v>180</v>
      </c>
      <c r="J1016" s="150" t="s">
        <v>262</v>
      </c>
      <c r="K1016" s="150" t="s">
        <v>46</v>
      </c>
      <c r="L1016" s="150">
        <v>19.030136986301368</v>
      </c>
      <c r="M1016" s="150">
        <v>23</v>
      </c>
      <c r="N1016" s="150">
        <v>22.22632992111723</v>
      </c>
      <c r="O1016" s="150">
        <v>4.9654186274700143</v>
      </c>
      <c r="P1016" s="150">
        <v>7.3300740387071883</v>
      </c>
      <c r="Q1016" s="150">
        <v>18.574078889857319</v>
      </c>
      <c r="R1016" s="150">
        <v>4.8582288736645314</v>
      </c>
      <c r="S1016" s="150">
        <v>3.999392268863724</v>
      </c>
      <c r="T1016" s="150">
        <v>22.060327894826941</v>
      </c>
    </row>
    <row r="1017" spans="1:20" x14ac:dyDescent="0.45">
      <c r="A1017" s="132" t="s">
        <v>5272</v>
      </c>
      <c r="B1017" s="132">
        <v>2016</v>
      </c>
      <c r="C1017" s="133">
        <v>42295</v>
      </c>
      <c r="D1017" s="132" t="s">
        <v>5273</v>
      </c>
      <c r="E1017" s="132" t="s">
        <v>5234</v>
      </c>
      <c r="F1017" s="132">
        <v>1</v>
      </c>
      <c r="G1017" s="132">
        <v>1</v>
      </c>
      <c r="H1017" s="132" t="s">
        <v>5476</v>
      </c>
      <c r="I1017" s="132">
        <v>181</v>
      </c>
      <c r="J1017" s="132" t="s">
        <v>345</v>
      </c>
      <c r="K1017" s="132" t="s">
        <v>88</v>
      </c>
      <c r="L1017" s="132">
        <v>24.953424657534249</v>
      </c>
      <c r="M1017" s="132">
        <v>5</v>
      </c>
      <c r="N1017" s="132">
        <v>44.456603733864291</v>
      </c>
      <c r="O1017" s="132">
        <v>4.7671170117757251</v>
      </c>
      <c r="P1017" s="132">
        <v>30.155252698537119</v>
      </c>
      <c r="Q1017" s="132">
        <v>45.877256434736339</v>
      </c>
      <c r="R1017" s="132">
        <v>4.8137701627001999</v>
      </c>
      <c r="S1017" s="132">
        <v>31.435945946635741</v>
      </c>
      <c r="T1017" s="132">
        <v>31.846615801774131</v>
      </c>
    </row>
    <row r="1018" spans="1:20" x14ac:dyDescent="0.45">
      <c r="A1018" s="132" t="s">
        <v>5272</v>
      </c>
      <c r="B1018" s="132">
        <v>2016</v>
      </c>
      <c r="C1018" s="133">
        <v>42295</v>
      </c>
      <c r="D1018" s="132" t="s">
        <v>5273</v>
      </c>
      <c r="E1018" s="132" t="s">
        <v>5234</v>
      </c>
      <c r="F1018" s="132">
        <v>1</v>
      </c>
      <c r="G1018" s="132">
        <v>2</v>
      </c>
      <c r="H1018" s="132" t="s">
        <v>5476</v>
      </c>
      <c r="I1018" s="132">
        <v>181</v>
      </c>
      <c r="J1018" s="132" t="s">
        <v>433</v>
      </c>
      <c r="K1018" s="132" t="s">
        <v>282</v>
      </c>
      <c r="L1018" s="132">
        <v>22.86575342465753</v>
      </c>
      <c r="M1018" s="132">
        <v>3</v>
      </c>
      <c r="N1018" s="132">
        <v>31.00245303410858</v>
      </c>
      <c r="O1018" s="132">
        <v>4.3595355037397443</v>
      </c>
      <c r="P1018" s="132">
        <v>17.923846522889342</v>
      </c>
      <c r="Q1018" s="132">
        <v>32.846611433921353</v>
      </c>
      <c r="R1018" s="132">
        <v>4.3581806942999899</v>
      </c>
      <c r="S1018" s="132">
        <v>19.772069351021379</v>
      </c>
      <c r="T1018" s="132">
        <v>31.846615801774131</v>
      </c>
    </row>
    <row r="1019" spans="1:20" x14ac:dyDescent="0.45">
      <c r="A1019" s="132" t="s">
        <v>5272</v>
      </c>
      <c r="B1019" s="132">
        <v>2016</v>
      </c>
      <c r="C1019" s="133">
        <v>42295</v>
      </c>
      <c r="D1019" s="132" t="s">
        <v>5273</v>
      </c>
      <c r="E1019" s="132" t="s">
        <v>5234</v>
      </c>
      <c r="F1019" s="132">
        <v>1</v>
      </c>
      <c r="G1019" s="132">
        <v>3</v>
      </c>
      <c r="H1019" s="132" t="s">
        <v>5476</v>
      </c>
      <c r="I1019" s="132">
        <v>181</v>
      </c>
      <c r="J1019" s="132" t="s">
        <v>2761</v>
      </c>
      <c r="K1019" s="132" t="s">
        <v>5227</v>
      </c>
      <c r="L1019" s="132">
        <v>27.350684931506851</v>
      </c>
      <c r="M1019" s="132">
        <v>2</v>
      </c>
      <c r="N1019" s="132">
        <v>33.931714251716294</v>
      </c>
      <c r="O1019" s="132">
        <v>4.4967524792864424</v>
      </c>
      <c r="P1019" s="132">
        <v>20.441456813856959</v>
      </c>
      <c r="Q1019" s="132">
        <v>33.920776943291791</v>
      </c>
      <c r="R1019" s="132">
        <v>4.4313263239768874</v>
      </c>
      <c r="S1019" s="132">
        <v>20.626797971361128</v>
      </c>
      <c r="T1019" s="132">
        <v>31.846615801774131</v>
      </c>
    </row>
    <row r="1020" spans="1:20" x14ac:dyDescent="0.45">
      <c r="A1020" s="132" t="s">
        <v>5272</v>
      </c>
      <c r="B1020" s="132">
        <v>2016</v>
      </c>
      <c r="C1020" s="133">
        <v>42295</v>
      </c>
      <c r="D1020" s="132" t="s">
        <v>5273</v>
      </c>
      <c r="E1020" s="132" t="s">
        <v>5234</v>
      </c>
      <c r="F1020" s="132">
        <v>1</v>
      </c>
      <c r="G1020" s="132">
        <v>4</v>
      </c>
      <c r="H1020" s="132" t="s">
        <v>5476</v>
      </c>
      <c r="I1020" s="132">
        <v>181</v>
      </c>
      <c r="J1020" s="132" t="s">
        <v>358</v>
      </c>
      <c r="K1020" s="132" t="s">
        <v>79</v>
      </c>
      <c r="L1020" s="132">
        <v>22.728767123287671</v>
      </c>
      <c r="M1020" s="132">
        <v>10</v>
      </c>
      <c r="N1020" s="132">
        <v>27.413897654972541</v>
      </c>
      <c r="O1020" s="132">
        <v>5.881113995020665</v>
      </c>
      <c r="P1020" s="132">
        <v>9.77055566991055</v>
      </c>
      <c r="Q1020" s="132">
        <v>27.67243273401521</v>
      </c>
      <c r="R1020" s="132">
        <v>5.3723180362498786</v>
      </c>
      <c r="S1020" s="132">
        <v>11.55547862526557</v>
      </c>
      <c r="T1020" s="132">
        <v>31.846615801774131</v>
      </c>
    </row>
    <row r="1021" spans="1:20" x14ac:dyDescent="0.45">
      <c r="A1021" s="132" t="s">
        <v>5272</v>
      </c>
      <c r="B1021" s="132">
        <v>2016</v>
      </c>
      <c r="C1021" s="133">
        <v>42295</v>
      </c>
      <c r="D1021" s="132" t="s">
        <v>5273</v>
      </c>
      <c r="E1021" s="132" t="s">
        <v>5234</v>
      </c>
      <c r="F1021" s="132">
        <v>1</v>
      </c>
      <c r="G1021" s="132">
        <v>5</v>
      </c>
      <c r="H1021" s="132" t="s">
        <v>5476</v>
      </c>
      <c r="I1021" s="132">
        <v>181</v>
      </c>
      <c r="J1021" s="132" t="s">
        <v>228</v>
      </c>
      <c r="K1021" s="132" t="s">
        <v>131</v>
      </c>
      <c r="L1021" s="132">
        <v>23.353424657534251</v>
      </c>
      <c r="M1021" s="132">
        <v>8</v>
      </c>
      <c r="N1021" s="132">
        <v>27.494542371962599</v>
      </c>
      <c r="O1021" s="132">
        <v>4.3769693155306317</v>
      </c>
      <c r="P1021" s="132">
        <v>14.36363442537071</v>
      </c>
      <c r="Q1021" s="132">
        <v>26.461727883207448</v>
      </c>
      <c r="R1021" s="132">
        <v>4.3641118890673516</v>
      </c>
      <c r="S1021" s="132">
        <v>13.369392216005391</v>
      </c>
      <c r="T1021" s="132">
        <v>31.846615801774131</v>
      </c>
    </row>
    <row r="1022" spans="1:20" x14ac:dyDescent="0.45">
      <c r="A1022" s="132" t="s">
        <v>5272</v>
      </c>
      <c r="B1022" s="132">
        <v>2016</v>
      </c>
      <c r="C1022" s="133">
        <v>42295</v>
      </c>
      <c r="D1022" s="132" t="s">
        <v>5273</v>
      </c>
      <c r="E1022" s="132" t="s">
        <v>5234</v>
      </c>
      <c r="F1022" s="132">
        <v>1</v>
      </c>
      <c r="G1022" s="132">
        <v>6</v>
      </c>
      <c r="H1022" s="132" t="s">
        <v>5476</v>
      </c>
      <c r="I1022" s="132">
        <v>181</v>
      </c>
      <c r="J1022" s="132" t="s">
        <v>400</v>
      </c>
      <c r="K1022" s="132" t="s">
        <v>58</v>
      </c>
      <c r="L1022" s="132">
        <v>21.67671232876712</v>
      </c>
      <c r="M1022" s="132">
        <v>12</v>
      </c>
      <c r="N1022" s="132">
        <v>26.78048376402047</v>
      </c>
      <c r="O1022" s="132">
        <v>5.9278401201623208</v>
      </c>
      <c r="P1022" s="132">
        <v>8.9969634035335133</v>
      </c>
      <c r="Q1022" s="132">
        <v>23.014807959384889</v>
      </c>
      <c r="R1022" s="132">
        <v>5.6056499181837589</v>
      </c>
      <c r="S1022" s="132">
        <v>6.1978582048336079</v>
      </c>
      <c r="T1022" s="132">
        <v>31.846615801774131</v>
      </c>
    </row>
    <row r="1023" spans="1:20" x14ac:dyDescent="0.45">
      <c r="A1023" s="160" t="s">
        <v>5272</v>
      </c>
      <c r="B1023" s="160">
        <v>2016</v>
      </c>
      <c r="C1023" s="161">
        <v>42295</v>
      </c>
      <c r="D1023" s="160" t="s">
        <v>5273</v>
      </c>
      <c r="E1023" s="160" t="s">
        <v>5234</v>
      </c>
      <c r="F1023" s="160">
        <v>2</v>
      </c>
      <c r="G1023" s="160">
        <v>1</v>
      </c>
      <c r="H1023" s="160" t="s">
        <v>5477</v>
      </c>
      <c r="I1023" s="160">
        <v>182</v>
      </c>
      <c r="J1023" s="160" t="s">
        <v>393</v>
      </c>
      <c r="K1023" s="160" t="s">
        <v>34</v>
      </c>
      <c r="L1023" s="160">
        <v>21.32054794520548</v>
      </c>
      <c r="M1023" s="160">
        <v>1</v>
      </c>
      <c r="N1023" s="160">
        <v>25.446730466705411</v>
      </c>
      <c r="O1023" s="160">
        <v>5.186293706203883</v>
      </c>
      <c r="P1023" s="160">
        <v>9.8878493480937664</v>
      </c>
      <c r="Q1023" s="160">
        <v>29.63411914461869</v>
      </c>
      <c r="R1023" s="160">
        <v>4.9971893886573859</v>
      </c>
      <c r="S1023" s="160">
        <v>14.642550978646531</v>
      </c>
      <c r="T1023" s="160">
        <v>27.5361533200726</v>
      </c>
    </row>
    <row r="1024" spans="1:20" x14ac:dyDescent="0.45">
      <c r="A1024" s="160" t="s">
        <v>5272</v>
      </c>
      <c r="B1024" s="160">
        <v>2016</v>
      </c>
      <c r="C1024" s="161">
        <v>42295</v>
      </c>
      <c r="D1024" s="160" t="s">
        <v>5273</v>
      </c>
      <c r="E1024" s="160" t="s">
        <v>5234</v>
      </c>
      <c r="F1024" s="160">
        <v>2</v>
      </c>
      <c r="G1024" s="160">
        <v>2</v>
      </c>
      <c r="H1024" s="160" t="s">
        <v>5477</v>
      </c>
      <c r="I1024" s="160">
        <v>182</v>
      </c>
      <c r="J1024" s="160" t="s">
        <v>3991</v>
      </c>
      <c r="K1024" s="160" t="s">
        <v>5227</v>
      </c>
      <c r="L1024" s="160">
        <v>24.161643835616442</v>
      </c>
      <c r="M1024" s="160">
        <v>6</v>
      </c>
      <c r="N1024" s="160">
        <v>28.229844211029921</v>
      </c>
      <c r="O1024" s="160">
        <v>4.3660351411219391</v>
      </c>
      <c r="P1024" s="160">
        <v>15.1317387876641</v>
      </c>
      <c r="Q1024" s="160">
        <v>29.694164237380281</v>
      </c>
      <c r="R1024" s="160">
        <v>4.3292493642125756</v>
      </c>
      <c r="S1024" s="160">
        <v>16.706416144742551</v>
      </c>
      <c r="T1024" s="160">
        <v>27.5361533200726</v>
      </c>
    </row>
    <row r="1025" spans="1:20" x14ac:dyDescent="0.45">
      <c r="A1025" s="160" t="s">
        <v>5272</v>
      </c>
      <c r="B1025" s="160">
        <v>2016</v>
      </c>
      <c r="C1025" s="161">
        <v>42295</v>
      </c>
      <c r="D1025" s="160" t="s">
        <v>5273</v>
      </c>
      <c r="E1025" s="160" t="s">
        <v>5234</v>
      </c>
      <c r="F1025" s="160">
        <v>2</v>
      </c>
      <c r="G1025" s="160">
        <v>3</v>
      </c>
      <c r="H1025" s="160" t="s">
        <v>5477</v>
      </c>
      <c r="I1025" s="160">
        <v>182</v>
      </c>
      <c r="J1025" s="160" t="s">
        <v>353</v>
      </c>
      <c r="K1025" s="160" t="s">
        <v>143</v>
      </c>
      <c r="L1025" s="160">
        <v>27.273972602739729</v>
      </c>
      <c r="M1025" s="160">
        <v>4</v>
      </c>
      <c r="N1025" s="160">
        <v>35.659718609641807</v>
      </c>
      <c r="O1025" s="160">
        <v>4.5785309317006284</v>
      </c>
      <c r="P1025" s="160">
        <v>21.92412581453992</v>
      </c>
      <c r="Q1025" s="160">
        <v>34.561954497480251</v>
      </c>
      <c r="R1025" s="160">
        <v>4.4674044294559891</v>
      </c>
      <c r="S1025" s="160">
        <v>21.15974120911228</v>
      </c>
      <c r="T1025" s="160">
        <v>27.5361533200726</v>
      </c>
    </row>
    <row r="1026" spans="1:20" x14ac:dyDescent="0.45">
      <c r="A1026" s="160" t="s">
        <v>5272</v>
      </c>
      <c r="B1026" s="160">
        <v>2016</v>
      </c>
      <c r="C1026" s="161">
        <v>42295</v>
      </c>
      <c r="D1026" s="160" t="s">
        <v>5273</v>
      </c>
      <c r="E1026" s="160" t="s">
        <v>5234</v>
      </c>
      <c r="F1026" s="160">
        <v>2</v>
      </c>
      <c r="G1026" s="160">
        <v>4</v>
      </c>
      <c r="H1026" s="160" t="s">
        <v>5477</v>
      </c>
      <c r="I1026" s="160">
        <v>182</v>
      </c>
      <c r="J1026" s="160" t="s">
        <v>351</v>
      </c>
      <c r="K1026" s="160" t="s">
        <v>282</v>
      </c>
      <c r="L1026" s="160">
        <v>22.712328767123289</v>
      </c>
      <c r="M1026" s="160">
        <v>7</v>
      </c>
      <c r="N1026" s="160">
        <v>27.34455998038306</v>
      </c>
      <c r="O1026" s="160">
        <v>4.5794029477515501</v>
      </c>
      <c r="P1026" s="160">
        <v>13.60635113712841</v>
      </c>
      <c r="Q1026" s="160">
        <v>27.001368240004179</v>
      </c>
      <c r="R1026" s="160">
        <v>4.4736073911941006</v>
      </c>
      <c r="S1026" s="160">
        <v>13.580546066421871</v>
      </c>
      <c r="T1026" s="160">
        <v>27.5361533200726</v>
      </c>
    </row>
    <row r="1027" spans="1:20" x14ac:dyDescent="0.45">
      <c r="A1027" s="160" t="s">
        <v>5272</v>
      </c>
      <c r="B1027" s="160">
        <v>2016</v>
      </c>
      <c r="C1027" s="161">
        <v>42295</v>
      </c>
      <c r="D1027" s="160" t="s">
        <v>5273</v>
      </c>
      <c r="E1027" s="160" t="s">
        <v>5234</v>
      </c>
      <c r="F1027" s="160">
        <v>2</v>
      </c>
      <c r="G1027" s="160">
        <v>5</v>
      </c>
      <c r="H1027" s="160" t="s">
        <v>5477</v>
      </c>
      <c r="I1027" s="160">
        <v>182</v>
      </c>
      <c r="J1027" s="160" t="s">
        <v>368</v>
      </c>
      <c r="K1027" s="160" t="s">
        <v>131</v>
      </c>
      <c r="L1027" s="160">
        <v>27.25205479452055</v>
      </c>
      <c r="M1027" s="160">
        <v>9</v>
      </c>
      <c r="N1027" s="160">
        <v>26.381502935088129</v>
      </c>
      <c r="O1027" s="160">
        <v>4.4787942565690839</v>
      </c>
      <c r="P1027" s="160">
        <v>12.94512016538088</v>
      </c>
      <c r="Q1027" s="160">
        <v>25.049494490535039</v>
      </c>
      <c r="R1027" s="160">
        <v>4.4294900890206463</v>
      </c>
      <c r="S1027" s="160">
        <v>11.7610242234731</v>
      </c>
      <c r="T1027" s="160">
        <v>27.5361533200726</v>
      </c>
    </row>
    <row r="1028" spans="1:20" x14ac:dyDescent="0.45">
      <c r="A1028" s="160" t="s">
        <v>5272</v>
      </c>
      <c r="B1028" s="160">
        <v>2016</v>
      </c>
      <c r="C1028" s="161">
        <v>42295</v>
      </c>
      <c r="D1028" s="160" t="s">
        <v>5273</v>
      </c>
      <c r="E1028" s="160" t="s">
        <v>5234</v>
      </c>
      <c r="F1028" s="160">
        <v>2</v>
      </c>
      <c r="G1028" s="160">
        <v>6</v>
      </c>
      <c r="H1028" s="160" t="s">
        <v>5477</v>
      </c>
      <c r="I1028" s="160">
        <v>182</v>
      </c>
      <c r="J1028" s="160" t="s">
        <v>3574</v>
      </c>
      <c r="K1028" s="160" t="s">
        <v>5270</v>
      </c>
      <c r="L1028" s="160">
        <v>20.909589041095892</v>
      </c>
      <c r="M1028" s="160">
        <v>11</v>
      </c>
      <c r="N1028" s="160">
        <v>22.15456371758729</v>
      </c>
      <c r="O1028" s="160">
        <v>5.3186049846844314</v>
      </c>
      <c r="P1028" s="160">
        <v>6.1987487635339988</v>
      </c>
      <c r="Q1028" s="160">
        <v>19.384131052707559</v>
      </c>
      <c r="R1028" s="160">
        <v>5.1701780638384784</v>
      </c>
      <c r="S1028" s="160">
        <v>3.873596861192123</v>
      </c>
      <c r="T1028" s="160">
        <v>27.5361533200726</v>
      </c>
    </row>
    <row r="1029" spans="1:20" x14ac:dyDescent="0.45">
      <c r="A1029" s="138" t="s">
        <v>5272</v>
      </c>
      <c r="B1029" s="138">
        <v>2016</v>
      </c>
      <c r="C1029" s="139">
        <v>42295</v>
      </c>
      <c r="D1029" s="138" t="s">
        <v>5273</v>
      </c>
      <c r="E1029" s="138" t="s">
        <v>5194</v>
      </c>
      <c r="F1029" s="138" t="s">
        <v>5235</v>
      </c>
      <c r="G1029" s="138">
        <v>1</v>
      </c>
      <c r="H1029" s="138" t="s">
        <v>5478</v>
      </c>
      <c r="I1029" s="138">
        <v>183</v>
      </c>
      <c r="J1029" s="138" t="s">
        <v>393</v>
      </c>
      <c r="K1029" s="138" t="s">
        <v>34</v>
      </c>
      <c r="L1029" s="138">
        <v>21.32054794520548</v>
      </c>
      <c r="M1029" s="138">
        <v>1</v>
      </c>
      <c r="N1029" s="138">
        <v>29.63411914461869</v>
      </c>
      <c r="O1029" s="138">
        <v>4.9971893886573859</v>
      </c>
      <c r="P1029" s="138">
        <v>14.642550978646531</v>
      </c>
      <c r="Q1029" s="138">
        <v>33.876333751162228</v>
      </c>
      <c r="R1029" s="138">
        <v>4.8415411414887126</v>
      </c>
      <c r="S1029" s="138">
        <v>19.351710326696089</v>
      </c>
      <c r="T1029" s="138">
        <v>34.422480448571463</v>
      </c>
    </row>
    <row r="1030" spans="1:20" x14ac:dyDescent="0.45">
      <c r="A1030" s="138" t="s">
        <v>5272</v>
      </c>
      <c r="B1030" s="138">
        <v>2016</v>
      </c>
      <c r="C1030" s="139">
        <v>42295</v>
      </c>
      <c r="D1030" s="138" t="s">
        <v>5273</v>
      </c>
      <c r="E1030" s="138" t="s">
        <v>5194</v>
      </c>
      <c r="F1030" s="138" t="s">
        <v>5235</v>
      </c>
      <c r="G1030" s="138">
        <v>2</v>
      </c>
      <c r="H1030" s="138" t="s">
        <v>5478</v>
      </c>
      <c r="I1030" s="138">
        <v>183</v>
      </c>
      <c r="J1030" s="138" t="s">
        <v>2761</v>
      </c>
      <c r="K1030" s="138" t="s">
        <v>5227</v>
      </c>
      <c r="L1030" s="138">
        <v>27.350684931506851</v>
      </c>
      <c r="M1030" s="138">
        <v>2</v>
      </c>
      <c r="N1030" s="138">
        <v>33.920776943291791</v>
      </c>
      <c r="O1030" s="138">
        <v>4.4313263239768874</v>
      </c>
      <c r="P1030" s="138">
        <v>20.626797971361128</v>
      </c>
      <c r="Q1030" s="138">
        <v>35.382997532823929</v>
      </c>
      <c r="R1030" s="138">
        <v>4.3636451503835856</v>
      </c>
      <c r="S1030" s="138">
        <v>22.292062081673169</v>
      </c>
      <c r="T1030" s="138">
        <v>34.422480448571463</v>
      </c>
    </row>
    <row r="1031" spans="1:20" x14ac:dyDescent="0.45">
      <c r="A1031" s="138" t="s">
        <v>5272</v>
      </c>
      <c r="B1031" s="138">
        <v>2016</v>
      </c>
      <c r="C1031" s="139">
        <v>42295</v>
      </c>
      <c r="D1031" s="138" t="s">
        <v>5273</v>
      </c>
      <c r="E1031" s="138" t="s">
        <v>5194</v>
      </c>
      <c r="F1031" s="138" t="s">
        <v>5235</v>
      </c>
      <c r="G1031" s="138">
        <v>3</v>
      </c>
      <c r="H1031" s="138" t="s">
        <v>5478</v>
      </c>
      <c r="I1031" s="138">
        <v>183</v>
      </c>
      <c r="J1031" s="138" t="s">
        <v>433</v>
      </c>
      <c r="K1031" s="138" t="s">
        <v>282</v>
      </c>
      <c r="L1031" s="138">
        <v>22.86575342465753</v>
      </c>
      <c r="M1031" s="138">
        <v>3</v>
      </c>
      <c r="N1031" s="138">
        <v>32.846611433921353</v>
      </c>
      <c r="O1031" s="138">
        <v>4.3581806942999899</v>
      </c>
      <c r="P1031" s="138">
        <v>19.772069351021379</v>
      </c>
      <c r="Q1031" s="138">
        <v>33.647487512184199</v>
      </c>
      <c r="R1031" s="138">
        <v>4.2952023012894269</v>
      </c>
      <c r="S1031" s="138">
        <v>20.76188060831592</v>
      </c>
      <c r="T1031" s="138">
        <v>34.422480448571463</v>
      </c>
    </row>
    <row r="1032" spans="1:20" x14ac:dyDescent="0.45">
      <c r="A1032" s="138" t="s">
        <v>5272</v>
      </c>
      <c r="B1032" s="138">
        <v>2016</v>
      </c>
      <c r="C1032" s="139">
        <v>42295</v>
      </c>
      <c r="D1032" s="138" t="s">
        <v>5273</v>
      </c>
      <c r="E1032" s="138" t="s">
        <v>5194</v>
      </c>
      <c r="F1032" s="138" t="s">
        <v>5235</v>
      </c>
      <c r="G1032" s="138">
        <v>4</v>
      </c>
      <c r="H1032" s="138" t="s">
        <v>5478</v>
      </c>
      <c r="I1032" s="138">
        <v>183</v>
      </c>
      <c r="J1032" s="138" t="s">
        <v>353</v>
      </c>
      <c r="K1032" s="138" t="s">
        <v>143</v>
      </c>
      <c r="L1032" s="138">
        <v>27.273972602739729</v>
      </c>
      <c r="M1032" s="138">
        <v>4</v>
      </c>
      <c r="N1032" s="138">
        <v>34.561954497480251</v>
      </c>
      <c r="O1032" s="138">
        <v>4.4674044294559891</v>
      </c>
      <c r="P1032" s="138">
        <v>21.15974120911228</v>
      </c>
      <c r="Q1032" s="138">
        <v>34.233734646820011</v>
      </c>
      <c r="R1032" s="138">
        <v>4.3731073974649677</v>
      </c>
      <c r="S1032" s="138">
        <v>21.114412454425111</v>
      </c>
      <c r="T1032" s="138">
        <v>34.422480448571463</v>
      </c>
    </row>
    <row r="1033" spans="1:20" x14ac:dyDescent="0.45">
      <c r="A1033" s="138" t="s">
        <v>5272</v>
      </c>
      <c r="B1033" s="138">
        <v>2016</v>
      </c>
      <c r="C1033" s="139">
        <v>42295</v>
      </c>
      <c r="D1033" s="138" t="s">
        <v>5273</v>
      </c>
      <c r="E1033" s="138" t="s">
        <v>5194</v>
      </c>
      <c r="F1033" s="138" t="s">
        <v>5235</v>
      </c>
      <c r="G1033" s="138">
        <v>5</v>
      </c>
      <c r="H1033" s="138" t="s">
        <v>5478</v>
      </c>
      <c r="I1033" s="138">
        <v>183</v>
      </c>
      <c r="J1033" s="138" t="s">
        <v>345</v>
      </c>
      <c r="K1033" s="138" t="s">
        <v>88</v>
      </c>
      <c r="L1033" s="138">
        <v>24.953424657534249</v>
      </c>
      <c r="M1033" s="138">
        <v>5</v>
      </c>
      <c r="N1033" s="138">
        <v>45.877256434736339</v>
      </c>
      <c r="O1033" s="138">
        <v>4.8137701627001999</v>
      </c>
      <c r="P1033" s="138">
        <v>31.435945946635741</v>
      </c>
      <c r="Q1033" s="138">
        <v>41.834138320329679</v>
      </c>
      <c r="R1033" s="138">
        <v>4.634502701521142</v>
      </c>
      <c r="S1033" s="138">
        <v>27.93063021576625</v>
      </c>
      <c r="T1033" s="138">
        <v>34.422480448571463</v>
      </c>
    </row>
    <row r="1034" spans="1:20" x14ac:dyDescent="0.45">
      <c r="A1034" s="138" t="s">
        <v>5272</v>
      </c>
      <c r="B1034" s="138">
        <v>2016</v>
      </c>
      <c r="C1034" s="139">
        <v>42295</v>
      </c>
      <c r="D1034" s="138" t="s">
        <v>5273</v>
      </c>
      <c r="E1034" s="138" t="s">
        <v>5194</v>
      </c>
      <c r="F1034" s="138" t="s">
        <v>5235</v>
      </c>
      <c r="G1034" s="138">
        <v>6</v>
      </c>
      <c r="H1034" s="138" t="s">
        <v>5478</v>
      </c>
      <c r="I1034" s="138">
        <v>183</v>
      </c>
      <c r="J1034" s="138" t="s">
        <v>3991</v>
      </c>
      <c r="K1034" s="138" t="s">
        <v>5227</v>
      </c>
      <c r="L1034" s="138">
        <v>24.161643835616442</v>
      </c>
      <c r="M1034" s="138">
        <v>6</v>
      </c>
      <c r="N1034" s="138">
        <v>29.694164237380281</v>
      </c>
      <c r="O1034" s="138">
        <v>4.3292493642125756</v>
      </c>
      <c r="P1034" s="138">
        <v>16.706416144742551</v>
      </c>
      <c r="Q1034" s="138">
        <v>27.869539193680591</v>
      </c>
      <c r="R1034" s="138">
        <v>4.403750628357737</v>
      </c>
      <c r="S1034" s="138">
        <v>14.658287308607379</v>
      </c>
      <c r="T1034" s="138">
        <v>34.422480448571463</v>
      </c>
    </row>
    <row r="1035" spans="1:20" x14ac:dyDescent="0.45">
      <c r="A1035" s="138" t="s">
        <v>5272</v>
      </c>
      <c r="B1035" s="138">
        <v>2016</v>
      </c>
      <c r="C1035" s="139">
        <v>42295</v>
      </c>
      <c r="D1035" s="138" t="s">
        <v>5273</v>
      </c>
      <c r="E1035" s="138" t="s">
        <v>5194</v>
      </c>
      <c r="F1035" s="138" t="s">
        <v>579</v>
      </c>
      <c r="G1035" s="138">
        <v>1</v>
      </c>
      <c r="H1035" s="138" t="s">
        <v>5479</v>
      </c>
      <c r="I1035" s="138">
        <v>184</v>
      </c>
      <c r="J1035" s="138" t="s">
        <v>351</v>
      </c>
      <c r="K1035" s="138" t="s">
        <v>282</v>
      </c>
      <c r="L1035" s="138">
        <v>22.712328767123289</v>
      </c>
      <c r="M1035" s="138">
        <v>7</v>
      </c>
      <c r="N1035" s="138">
        <v>27.001368240004179</v>
      </c>
      <c r="O1035" s="138">
        <v>4.4736073911941006</v>
      </c>
      <c r="P1035" s="138">
        <v>13.580546066421871</v>
      </c>
      <c r="Q1035" s="138">
        <v>29.609496640674099</v>
      </c>
      <c r="R1035" s="138">
        <v>4.4951918572966303</v>
      </c>
      <c r="S1035" s="138">
        <v>16.12392106878421</v>
      </c>
      <c r="T1035" s="138">
        <v>24.763993726642379</v>
      </c>
    </row>
    <row r="1036" spans="1:20" x14ac:dyDescent="0.45">
      <c r="A1036" s="138" t="s">
        <v>5272</v>
      </c>
      <c r="B1036" s="138">
        <v>2016</v>
      </c>
      <c r="C1036" s="139">
        <v>42295</v>
      </c>
      <c r="D1036" s="138" t="s">
        <v>5273</v>
      </c>
      <c r="E1036" s="138" t="s">
        <v>5194</v>
      </c>
      <c r="F1036" s="138" t="s">
        <v>579</v>
      </c>
      <c r="G1036" s="138">
        <v>2</v>
      </c>
      <c r="H1036" s="138" t="s">
        <v>5479</v>
      </c>
      <c r="I1036" s="138">
        <v>184</v>
      </c>
      <c r="J1036" s="138" t="s">
        <v>228</v>
      </c>
      <c r="K1036" s="138" t="s">
        <v>131</v>
      </c>
      <c r="L1036" s="138">
        <v>23.353424657534251</v>
      </c>
      <c r="M1036" s="138">
        <v>8</v>
      </c>
      <c r="N1036" s="138">
        <v>26.461727883207448</v>
      </c>
      <c r="O1036" s="138">
        <v>4.3641118890673516</v>
      </c>
      <c r="P1036" s="138">
        <v>13.369392216005391</v>
      </c>
      <c r="Q1036" s="138">
        <v>27.63207341969985</v>
      </c>
      <c r="R1036" s="138">
        <v>4.335598407507443</v>
      </c>
      <c r="S1036" s="138">
        <v>14.62527819717752</v>
      </c>
      <c r="T1036" s="138">
        <v>24.763993726642379</v>
      </c>
    </row>
    <row r="1037" spans="1:20" x14ac:dyDescent="0.45">
      <c r="A1037" s="138" t="s">
        <v>5272</v>
      </c>
      <c r="B1037" s="138">
        <v>2016</v>
      </c>
      <c r="C1037" s="139">
        <v>42295</v>
      </c>
      <c r="D1037" s="138" t="s">
        <v>5273</v>
      </c>
      <c r="E1037" s="138" t="s">
        <v>5194</v>
      </c>
      <c r="F1037" s="138" t="s">
        <v>579</v>
      </c>
      <c r="G1037" s="138">
        <v>3</v>
      </c>
      <c r="H1037" s="138" t="s">
        <v>5479</v>
      </c>
      <c r="I1037" s="138">
        <v>184</v>
      </c>
      <c r="J1037" s="138" t="s">
        <v>368</v>
      </c>
      <c r="K1037" s="138" t="s">
        <v>131</v>
      </c>
      <c r="L1037" s="138">
        <v>27.25205479452055</v>
      </c>
      <c r="M1037" s="138">
        <v>9</v>
      </c>
      <c r="N1037" s="138">
        <v>25.049494490535039</v>
      </c>
      <c r="O1037" s="138">
        <v>4.4294900890206463</v>
      </c>
      <c r="P1037" s="138">
        <v>11.7610242234731</v>
      </c>
      <c r="Q1037" s="138">
        <v>25.469476911439632</v>
      </c>
      <c r="R1037" s="138">
        <v>4.3646491526189743</v>
      </c>
      <c r="S1037" s="138">
        <v>12.375529453582701</v>
      </c>
      <c r="T1037" s="138">
        <v>24.763993726642379</v>
      </c>
    </row>
    <row r="1038" spans="1:20" x14ac:dyDescent="0.45">
      <c r="A1038" s="138" t="s">
        <v>5272</v>
      </c>
      <c r="B1038" s="138">
        <v>2016</v>
      </c>
      <c r="C1038" s="139">
        <v>42295</v>
      </c>
      <c r="D1038" s="138" t="s">
        <v>5273</v>
      </c>
      <c r="E1038" s="138" t="s">
        <v>5194</v>
      </c>
      <c r="F1038" s="138" t="s">
        <v>579</v>
      </c>
      <c r="G1038" s="138">
        <v>4</v>
      </c>
      <c r="H1038" s="138" t="s">
        <v>5479</v>
      </c>
      <c r="I1038" s="138">
        <v>184</v>
      </c>
      <c r="J1038" s="138" t="s">
        <v>358</v>
      </c>
      <c r="K1038" s="138" t="s">
        <v>79</v>
      </c>
      <c r="L1038" s="138">
        <v>22.728767123287671</v>
      </c>
      <c r="M1038" s="138">
        <v>10</v>
      </c>
      <c r="N1038" s="138">
        <v>27.67243273401521</v>
      </c>
      <c r="O1038" s="138">
        <v>5.3723180362498786</v>
      </c>
      <c r="P1038" s="138">
        <v>11.55547862526557</v>
      </c>
      <c r="Q1038" s="138">
        <v>26.189086456969509</v>
      </c>
      <c r="R1038" s="138">
        <v>5.0188783265886761</v>
      </c>
      <c r="S1038" s="138">
        <v>11.132451477203491</v>
      </c>
      <c r="T1038" s="138">
        <v>24.763993726642379</v>
      </c>
    </row>
    <row r="1039" spans="1:20" x14ac:dyDescent="0.45">
      <c r="A1039" s="138" t="s">
        <v>5272</v>
      </c>
      <c r="B1039" s="138">
        <v>2016</v>
      </c>
      <c r="C1039" s="139">
        <v>42295</v>
      </c>
      <c r="D1039" s="138" t="s">
        <v>5273</v>
      </c>
      <c r="E1039" s="138" t="s">
        <v>5194</v>
      </c>
      <c r="F1039" s="138" t="s">
        <v>579</v>
      </c>
      <c r="G1039" s="138">
        <v>5</v>
      </c>
      <c r="H1039" s="138" t="s">
        <v>5479</v>
      </c>
      <c r="I1039" s="138">
        <v>184</v>
      </c>
      <c r="J1039" s="138" t="s">
        <v>3574</v>
      </c>
      <c r="K1039" s="138" t="s">
        <v>5270</v>
      </c>
      <c r="L1039" s="138">
        <v>20.909589041095892</v>
      </c>
      <c r="M1039" s="138">
        <v>11</v>
      </c>
      <c r="N1039" s="138">
        <v>19.384131052707559</v>
      </c>
      <c r="O1039" s="138">
        <v>5.1701780638384784</v>
      </c>
      <c r="P1039" s="138">
        <v>3.873596861192123</v>
      </c>
      <c r="Q1039" s="138">
        <v>18.672060271917641</v>
      </c>
      <c r="R1039" s="138">
        <v>4.9220351819535511</v>
      </c>
      <c r="S1039" s="138">
        <v>3.90595472605699</v>
      </c>
      <c r="T1039" s="138">
        <v>24.763993726642379</v>
      </c>
    </row>
    <row r="1040" spans="1:20" x14ac:dyDescent="0.45">
      <c r="A1040" s="138" t="s">
        <v>5272</v>
      </c>
      <c r="B1040" s="138">
        <v>2016</v>
      </c>
      <c r="C1040" s="139">
        <v>42295</v>
      </c>
      <c r="D1040" s="138" t="s">
        <v>5273</v>
      </c>
      <c r="E1040" s="138" t="s">
        <v>5194</v>
      </c>
      <c r="F1040" s="138" t="s">
        <v>579</v>
      </c>
      <c r="G1040" s="138">
        <v>6</v>
      </c>
      <c r="H1040" s="138" t="s">
        <v>5479</v>
      </c>
      <c r="I1040" s="138">
        <v>184</v>
      </c>
      <c r="J1040" s="138" t="s">
        <v>400</v>
      </c>
      <c r="K1040" s="138" t="s">
        <v>58</v>
      </c>
      <c r="L1040" s="138">
        <v>21.67671232876712</v>
      </c>
      <c r="M1040" s="138">
        <v>12</v>
      </c>
      <c r="N1040" s="138">
        <v>23.014807959384889</v>
      </c>
      <c r="O1040" s="138">
        <v>5.6056499181837589</v>
      </c>
      <c r="P1040" s="138">
        <v>6.1978582048336079</v>
      </c>
      <c r="Q1040" s="138">
        <v>19.07951921033651</v>
      </c>
      <c r="R1040" s="138">
        <v>5.345770028489456</v>
      </c>
      <c r="S1040" s="138">
        <v>3.0422091248681369</v>
      </c>
      <c r="T1040" s="138">
        <v>24.763993726642379</v>
      </c>
    </row>
    <row r="1041" spans="1:20" x14ac:dyDescent="0.45">
      <c r="A1041" s="130" t="s">
        <v>229</v>
      </c>
      <c r="B1041" s="130">
        <v>2016</v>
      </c>
      <c r="C1041" s="131">
        <v>42309</v>
      </c>
      <c r="D1041" s="130" t="s">
        <v>5210</v>
      </c>
      <c r="E1041" s="130" t="s">
        <v>1943</v>
      </c>
      <c r="F1041" s="130">
        <v>1</v>
      </c>
      <c r="G1041" s="130">
        <v>1</v>
      </c>
      <c r="H1041" s="130" t="s">
        <v>5480</v>
      </c>
      <c r="I1041" s="130">
        <v>185</v>
      </c>
      <c r="J1041" s="130" t="s">
        <v>344</v>
      </c>
      <c r="K1041" s="130" t="s">
        <v>55</v>
      </c>
      <c r="L1041" s="130">
        <v>28.493150684931511</v>
      </c>
      <c r="M1041" s="130">
        <v>5</v>
      </c>
      <c r="N1041" s="130">
        <v>43.534700019104918</v>
      </c>
      <c r="O1041" s="130">
        <v>4.5245995575851756</v>
      </c>
      <c r="P1041" s="130">
        <v>29.960901346349399</v>
      </c>
      <c r="Q1041" s="130">
        <v>44.898635137524799</v>
      </c>
      <c r="R1041" s="130">
        <v>4.6237085854625448</v>
      </c>
      <c r="S1041" s="130">
        <v>31.027509381137161</v>
      </c>
      <c r="T1041" s="130">
        <v>27.896106483217</v>
      </c>
    </row>
    <row r="1042" spans="1:20" x14ac:dyDescent="0.45">
      <c r="A1042" s="130" t="s">
        <v>229</v>
      </c>
      <c r="B1042" s="130">
        <v>2016</v>
      </c>
      <c r="C1042" s="131">
        <v>42309</v>
      </c>
      <c r="D1042" s="130" t="s">
        <v>5210</v>
      </c>
      <c r="E1042" s="130" t="s">
        <v>1943</v>
      </c>
      <c r="F1042" s="130">
        <v>1</v>
      </c>
      <c r="G1042" s="130">
        <v>2</v>
      </c>
      <c r="H1042" s="130" t="s">
        <v>5480</v>
      </c>
      <c r="I1042" s="130">
        <v>185</v>
      </c>
      <c r="J1042" s="130" t="s">
        <v>3210</v>
      </c>
      <c r="K1042" s="130" t="s">
        <v>5242</v>
      </c>
      <c r="L1042" s="130">
        <v>29.698630136986299</v>
      </c>
      <c r="M1042" s="130">
        <v>2</v>
      </c>
      <c r="N1042" s="130">
        <v>36.216695200191573</v>
      </c>
      <c r="O1042" s="130">
        <v>4.4146713025052264</v>
      </c>
      <c r="P1042" s="130">
        <v>22.97268129267589</v>
      </c>
      <c r="Q1042" s="130">
        <v>36.834850862041712</v>
      </c>
      <c r="R1042" s="130">
        <v>4.4292240876996258</v>
      </c>
      <c r="S1042" s="130">
        <v>23.547178598942839</v>
      </c>
      <c r="T1042" s="130">
        <v>27.896106483217</v>
      </c>
    </row>
    <row r="1043" spans="1:20" x14ac:dyDescent="0.45">
      <c r="A1043" s="130" t="s">
        <v>229</v>
      </c>
      <c r="B1043" s="130">
        <v>2016</v>
      </c>
      <c r="C1043" s="131">
        <v>42309</v>
      </c>
      <c r="D1043" s="130" t="s">
        <v>5210</v>
      </c>
      <c r="E1043" s="130" t="s">
        <v>1943</v>
      </c>
      <c r="F1043" s="130">
        <v>1</v>
      </c>
      <c r="G1043" s="130">
        <v>3</v>
      </c>
      <c r="H1043" s="130" t="s">
        <v>5480</v>
      </c>
      <c r="I1043" s="130">
        <v>185</v>
      </c>
      <c r="J1043" s="130" t="s">
        <v>367</v>
      </c>
      <c r="K1043" s="130" t="s">
        <v>121</v>
      </c>
      <c r="L1043" s="130">
        <v>24.605479452054791</v>
      </c>
      <c r="M1043" s="130">
        <v>23</v>
      </c>
      <c r="N1043" s="130">
        <v>27.28618549483237</v>
      </c>
      <c r="O1043" s="130">
        <v>4.3202126501314382</v>
      </c>
      <c r="P1043" s="130">
        <v>14.325547544438059</v>
      </c>
      <c r="Q1043" s="130">
        <v>28.096016286137491</v>
      </c>
      <c r="R1043" s="130">
        <v>4.3268555497768588</v>
      </c>
      <c r="S1043" s="130">
        <v>15.11544963680692</v>
      </c>
      <c r="T1043" s="130">
        <v>27.896106483217</v>
      </c>
    </row>
    <row r="1044" spans="1:20" x14ac:dyDescent="0.45">
      <c r="A1044" s="130" t="s">
        <v>229</v>
      </c>
      <c r="B1044" s="130">
        <v>2016</v>
      </c>
      <c r="C1044" s="131">
        <v>42309</v>
      </c>
      <c r="D1044" s="130" t="s">
        <v>5210</v>
      </c>
      <c r="E1044" s="130" t="s">
        <v>1943</v>
      </c>
      <c r="F1044" s="130">
        <v>1</v>
      </c>
      <c r="G1044" s="130">
        <v>4</v>
      </c>
      <c r="H1044" s="130" t="s">
        <v>5480</v>
      </c>
      <c r="I1044" s="130">
        <v>185</v>
      </c>
      <c r="J1044" s="130" t="s">
        <v>362</v>
      </c>
      <c r="K1044" s="130" t="s">
        <v>363</v>
      </c>
      <c r="L1044" s="130">
        <v>23.789041095890411</v>
      </c>
      <c r="M1044" s="130">
        <v>23</v>
      </c>
      <c r="N1044" s="130">
        <v>31.016675382138111</v>
      </c>
      <c r="O1044" s="130">
        <v>4.4598964959503711</v>
      </c>
      <c r="P1044" s="130">
        <v>17.636985894287001</v>
      </c>
      <c r="Q1044" s="130">
        <v>29.653910280548939</v>
      </c>
      <c r="R1044" s="130">
        <v>4.4349891081506234</v>
      </c>
      <c r="S1044" s="130">
        <v>16.348942956097069</v>
      </c>
      <c r="T1044" s="130">
        <v>27.896106483217</v>
      </c>
    </row>
    <row r="1045" spans="1:20" x14ac:dyDescent="0.45">
      <c r="A1045" s="130" t="s">
        <v>229</v>
      </c>
      <c r="B1045" s="130">
        <v>2016</v>
      </c>
      <c r="C1045" s="131">
        <v>42309</v>
      </c>
      <c r="D1045" s="130" t="s">
        <v>5210</v>
      </c>
      <c r="E1045" s="130" t="s">
        <v>1943</v>
      </c>
      <c r="F1045" s="130">
        <v>1</v>
      </c>
      <c r="G1045" s="130">
        <v>5</v>
      </c>
      <c r="H1045" s="130" t="s">
        <v>5480</v>
      </c>
      <c r="I1045" s="130">
        <v>185</v>
      </c>
      <c r="J1045" s="130" t="s">
        <v>5258</v>
      </c>
      <c r="K1045" s="130" t="s">
        <v>2488</v>
      </c>
      <c r="L1045" s="130"/>
      <c r="M1045" s="130">
        <v>23</v>
      </c>
      <c r="N1045" s="130">
        <v>12.74538065471641</v>
      </c>
      <c r="O1045" s="130">
        <v>5.2917922506301132</v>
      </c>
      <c r="P1045" s="130">
        <v>-3.12999609717393</v>
      </c>
      <c r="Q1045" s="130">
        <v>13.49841209135958</v>
      </c>
      <c r="R1045" s="130">
        <v>5.0847906541502841</v>
      </c>
      <c r="S1045" s="130">
        <v>-1.7559598710912669</v>
      </c>
      <c r="T1045" s="130">
        <v>27.896106483217</v>
      </c>
    </row>
    <row r="1046" spans="1:20" x14ac:dyDescent="0.45">
      <c r="A1046" s="130" t="s">
        <v>229</v>
      </c>
      <c r="B1046" s="130">
        <v>2016</v>
      </c>
      <c r="C1046" s="131">
        <v>42309</v>
      </c>
      <c r="D1046" s="130" t="s">
        <v>5210</v>
      </c>
      <c r="E1046" s="130" t="s">
        <v>1943</v>
      </c>
      <c r="F1046" s="130">
        <v>1</v>
      </c>
      <c r="G1046" s="130">
        <v>6</v>
      </c>
      <c r="H1046" s="130" t="s">
        <v>5480</v>
      </c>
      <c r="I1046" s="130">
        <v>185</v>
      </c>
      <c r="J1046" s="130" t="s">
        <v>300</v>
      </c>
      <c r="K1046" s="130" t="s">
        <v>64</v>
      </c>
      <c r="L1046" s="130">
        <v>23.531506849315068</v>
      </c>
      <c r="M1046" s="130">
        <v>23</v>
      </c>
      <c r="N1046" s="130">
        <v>16.577002148318631</v>
      </c>
      <c r="O1046" s="130">
        <v>4.8988728746580739</v>
      </c>
      <c r="P1046" s="130">
        <v>1.8803835243444129</v>
      </c>
      <c r="Q1046" s="130">
        <v>14.2089308072311</v>
      </c>
      <c r="R1046" s="130">
        <v>4.8864592893867442</v>
      </c>
      <c r="S1046" s="130">
        <v>-0.45044706092913073</v>
      </c>
      <c r="T1046" s="130">
        <v>27.896106483217</v>
      </c>
    </row>
    <row r="1047" spans="1:20" x14ac:dyDescent="0.45">
      <c r="A1047" s="150" t="s">
        <v>229</v>
      </c>
      <c r="B1047" s="150">
        <v>2016</v>
      </c>
      <c r="C1047" s="151">
        <v>42309</v>
      </c>
      <c r="D1047" s="150" t="s">
        <v>5210</v>
      </c>
      <c r="E1047" s="150" t="s">
        <v>1943</v>
      </c>
      <c r="F1047" s="150">
        <v>2</v>
      </c>
      <c r="G1047" s="150">
        <v>1</v>
      </c>
      <c r="H1047" s="150" t="s">
        <v>5481</v>
      </c>
      <c r="I1047" s="150">
        <v>186</v>
      </c>
      <c r="J1047" s="150" t="s">
        <v>574</v>
      </c>
      <c r="K1047" s="150" t="s">
        <v>99</v>
      </c>
      <c r="L1047" s="150">
        <v>32.906849315068492</v>
      </c>
      <c r="M1047" s="150">
        <v>8</v>
      </c>
      <c r="N1047" s="150">
        <v>28.584817221095179</v>
      </c>
      <c r="O1047" s="150">
        <v>4.3734509807082844</v>
      </c>
      <c r="P1047" s="150">
        <v>15.464464278970331</v>
      </c>
      <c r="Q1047" s="150">
        <v>31.49788029983398</v>
      </c>
      <c r="R1047" s="150">
        <v>4.4012642487274984</v>
      </c>
      <c r="S1047" s="150">
        <v>18.29408755365149</v>
      </c>
      <c r="T1047" s="150">
        <v>27.686747169738769</v>
      </c>
    </row>
    <row r="1048" spans="1:20" x14ac:dyDescent="0.45">
      <c r="A1048" s="150" t="s">
        <v>229</v>
      </c>
      <c r="B1048" s="150">
        <v>2016</v>
      </c>
      <c r="C1048" s="151">
        <v>42309</v>
      </c>
      <c r="D1048" s="150" t="s">
        <v>5210</v>
      </c>
      <c r="E1048" s="150" t="s">
        <v>1943</v>
      </c>
      <c r="F1048" s="150">
        <v>2</v>
      </c>
      <c r="G1048" s="150">
        <v>2</v>
      </c>
      <c r="H1048" s="150" t="s">
        <v>5481</v>
      </c>
      <c r="I1048" s="150">
        <v>186</v>
      </c>
      <c r="J1048" s="150" t="s">
        <v>353</v>
      </c>
      <c r="K1048" s="150" t="s">
        <v>143</v>
      </c>
      <c r="L1048" s="150">
        <v>27.31232876712329</v>
      </c>
      <c r="M1048" s="150">
        <v>12</v>
      </c>
      <c r="N1048" s="150">
        <v>34.233734646820011</v>
      </c>
      <c r="O1048" s="150">
        <v>4.3731073974649677</v>
      </c>
      <c r="P1048" s="150">
        <v>21.114412454425111</v>
      </c>
      <c r="Q1048" s="150">
        <v>34.612581018121453</v>
      </c>
      <c r="R1048" s="150">
        <v>4.333425986624813</v>
      </c>
      <c r="S1048" s="150">
        <v>21.612303058247011</v>
      </c>
      <c r="T1048" s="150">
        <v>27.686747169738769</v>
      </c>
    </row>
    <row r="1049" spans="1:20" x14ac:dyDescent="0.45">
      <c r="A1049" s="150" t="s">
        <v>229</v>
      </c>
      <c r="B1049" s="150">
        <v>2016</v>
      </c>
      <c r="C1049" s="151">
        <v>42309</v>
      </c>
      <c r="D1049" s="150" t="s">
        <v>5210</v>
      </c>
      <c r="E1049" s="150" t="s">
        <v>1943</v>
      </c>
      <c r="F1049" s="150">
        <v>2</v>
      </c>
      <c r="G1049" s="150">
        <v>3</v>
      </c>
      <c r="H1049" s="150" t="s">
        <v>5481</v>
      </c>
      <c r="I1049" s="150">
        <v>186</v>
      </c>
      <c r="J1049" s="150" t="s">
        <v>360</v>
      </c>
      <c r="K1049" s="150" t="s">
        <v>34</v>
      </c>
      <c r="L1049" s="150">
        <v>28.24657534246575</v>
      </c>
      <c r="M1049" s="150">
        <v>23</v>
      </c>
      <c r="N1049" s="150">
        <v>19.12682752395882</v>
      </c>
      <c r="O1049" s="150">
        <v>6.1739486781815369</v>
      </c>
      <c r="P1049" s="150">
        <v>0.60498148941421448</v>
      </c>
      <c r="Q1049" s="150">
        <v>23.02674027157634</v>
      </c>
      <c r="R1049" s="150">
        <v>5.4806608779860886</v>
      </c>
      <c r="S1049" s="150">
        <v>6.5847576376180754</v>
      </c>
      <c r="T1049" s="150">
        <v>27.686747169738769</v>
      </c>
    </row>
    <row r="1050" spans="1:20" x14ac:dyDescent="0.45">
      <c r="A1050" s="150" t="s">
        <v>229</v>
      </c>
      <c r="B1050" s="150">
        <v>2016</v>
      </c>
      <c r="C1050" s="151">
        <v>42309</v>
      </c>
      <c r="D1050" s="150" t="s">
        <v>5210</v>
      </c>
      <c r="E1050" s="150" t="s">
        <v>1943</v>
      </c>
      <c r="F1050" s="150">
        <v>2</v>
      </c>
      <c r="G1050" s="150">
        <v>4</v>
      </c>
      <c r="H1050" s="150" t="s">
        <v>5481</v>
      </c>
      <c r="I1050" s="150">
        <v>186</v>
      </c>
      <c r="J1050" s="150" t="s">
        <v>3377</v>
      </c>
      <c r="K1050" s="150" t="s">
        <v>251</v>
      </c>
      <c r="L1050" s="150">
        <v>30.145205479452059</v>
      </c>
      <c r="M1050" s="150">
        <v>23</v>
      </c>
      <c r="N1050" s="150">
        <v>27.266977501911612</v>
      </c>
      <c r="O1050" s="150">
        <v>4.4494710305860252</v>
      </c>
      <c r="P1050" s="150">
        <v>13.918564410153531</v>
      </c>
      <c r="Q1050" s="150">
        <v>27.2289699927443</v>
      </c>
      <c r="R1050" s="150">
        <v>4.3479700130427066</v>
      </c>
      <c r="S1050" s="150">
        <v>14.185059953616181</v>
      </c>
      <c r="T1050" s="150">
        <v>27.686747169738769</v>
      </c>
    </row>
    <row r="1051" spans="1:20" x14ac:dyDescent="0.45">
      <c r="A1051" s="150" t="s">
        <v>229</v>
      </c>
      <c r="B1051" s="150">
        <v>2016</v>
      </c>
      <c r="C1051" s="151">
        <v>42309</v>
      </c>
      <c r="D1051" s="150" t="s">
        <v>5210</v>
      </c>
      <c r="E1051" s="150" t="s">
        <v>1943</v>
      </c>
      <c r="F1051" s="150">
        <v>2</v>
      </c>
      <c r="G1051" s="150">
        <v>5</v>
      </c>
      <c r="H1051" s="150" t="s">
        <v>5481</v>
      </c>
      <c r="I1051" s="150">
        <v>186</v>
      </c>
      <c r="J1051" s="150" t="s">
        <v>5238</v>
      </c>
      <c r="K1051" s="150" t="s">
        <v>2233</v>
      </c>
      <c r="L1051" s="150"/>
      <c r="M1051" s="150">
        <v>23</v>
      </c>
      <c r="N1051" s="150">
        <v>12.780530371435789</v>
      </c>
      <c r="O1051" s="150">
        <v>5.1073389079304761</v>
      </c>
      <c r="P1051" s="150">
        <v>-2.541486352355637</v>
      </c>
      <c r="Q1051" s="150">
        <v>15.61587910038492</v>
      </c>
      <c r="R1051" s="150">
        <v>4.7961397271846486</v>
      </c>
      <c r="S1051" s="150">
        <v>1.2274599188309789</v>
      </c>
      <c r="T1051" s="150">
        <v>27.686747169738769</v>
      </c>
    </row>
    <row r="1052" spans="1:20" x14ac:dyDescent="0.45">
      <c r="A1052" s="150" t="s">
        <v>229</v>
      </c>
      <c r="B1052" s="150">
        <v>2016</v>
      </c>
      <c r="C1052" s="151">
        <v>42309</v>
      </c>
      <c r="D1052" s="150" t="s">
        <v>5210</v>
      </c>
      <c r="E1052" s="150" t="s">
        <v>1943</v>
      </c>
      <c r="F1052" s="150">
        <v>2</v>
      </c>
      <c r="G1052" s="150">
        <v>6</v>
      </c>
      <c r="H1052" s="150" t="s">
        <v>5481</v>
      </c>
      <c r="I1052" s="150">
        <v>186</v>
      </c>
      <c r="J1052" s="150" t="s">
        <v>359</v>
      </c>
      <c r="K1052" s="150" t="s">
        <v>43</v>
      </c>
      <c r="L1052" s="150">
        <v>24.912328767123292</v>
      </c>
      <c r="M1052" s="150">
        <v>10</v>
      </c>
      <c r="N1052" s="150">
        <v>36.328155516860981</v>
      </c>
      <c r="O1052" s="150">
        <v>4.3944364768266979</v>
      </c>
      <c r="P1052" s="150">
        <v>23.144846086380891</v>
      </c>
      <c r="Q1052" s="150">
        <v>32.957936595738218</v>
      </c>
      <c r="R1052" s="150">
        <v>4.3189307965052519</v>
      </c>
      <c r="S1052" s="150">
        <v>20.00114420622246</v>
      </c>
      <c r="T1052" s="150">
        <v>27.686747169738769</v>
      </c>
    </row>
    <row r="1053" spans="1:20" x14ac:dyDescent="0.45">
      <c r="A1053" s="150" t="s">
        <v>229</v>
      </c>
      <c r="B1053" s="150">
        <v>2016</v>
      </c>
      <c r="C1053" s="151">
        <v>42309</v>
      </c>
      <c r="D1053" s="150" t="s">
        <v>5210</v>
      </c>
      <c r="E1053" s="150" t="s">
        <v>1943</v>
      </c>
      <c r="F1053" s="150">
        <v>2</v>
      </c>
      <c r="G1053" s="150">
        <v>7</v>
      </c>
      <c r="H1053" s="150" t="s">
        <v>5481</v>
      </c>
      <c r="I1053" s="150">
        <v>186</v>
      </c>
      <c r="J1053" s="150" t="s">
        <v>422</v>
      </c>
      <c r="K1053" s="150" t="s">
        <v>43</v>
      </c>
      <c r="L1053" s="150">
        <v>24.761643835616439</v>
      </c>
      <c r="M1053" s="150">
        <v>6</v>
      </c>
      <c r="N1053" s="150">
        <v>35.486187406088987</v>
      </c>
      <c r="O1053" s="150">
        <v>4.3463858501364054</v>
      </c>
      <c r="P1053" s="150">
        <v>22.44702985567978</v>
      </c>
      <c r="Q1053" s="150">
        <v>31.358047415828771</v>
      </c>
      <c r="R1053" s="150">
        <v>4.3349820681289444</v>
      </c>
      <c r="S1053" s="150">
        <v>18.353101211441938</v>
      </c>
      <c r="T1053" s="150">
        <v>27.686747169738769</v>
      </c>
    </row>
    <row r="1054" spans="1:20" x14ac:dyDescent="0.45">
      <c r="A1054" s="152" t="s">
        <v>229</v>
      </c>
      <c r="B1054" s="152">
        <v>2016</v>
      </c>
      <c r="C1054" s="153">
        <v>42309</v>
      </c>
      <c r="D1054" s="152" t="s">
        <v>5210</v>
      </c>
      <c r="E1054" s="152" t="s">
        <v>1943</v>
      </c>
      <c r="F1054" s="152">
        <v>3</v>
      </c>
      <c r="G1054" s="152">
        <v>1</v>
      </c>
      <c r="H1054" s="152" t="s">
        <v>5482</v>
      </c>
      <c r="I1054" s="152">
        <v>187</v>
      </c>
      <c r="J1054" s="152" t="s">
        <v>433</v>
      </c>
      <c r="K1054" s="152" t="s">
        <v>282</v>
      </c>
      <c r="L1054" s="152">
        <v>22.904109589041099</v>
      </c>
      <c r="M1054" s="152">
        <v>3</v>
      </c>
      <c r="N1054" s="152">
        <v>33.647487512184199</v>
      </c>
      <c r="O1054" s="152">
        <v>4.2952023012894269</v>
      </c>
      <c r="P1054" s="152">
        <v>20.76188060831592</v>
      </c>
      <c r="Q1054" s="152">
        <v>35.619163845122507</v>
      </c>
      <c r="R1054" s="152">
        <v>4.3654723149158254</v>
      </c>
      <c r="S1054" s="152">
        <v>22.52274690037504</v>
      </c>
      <c r="T1054" s="152">
        <v>27.745853538832691</v>
      </c>
    </row>
    <row r="1055" spans="1:20" x14ac:dyDescent="0.45">
      <c r="A1055" s="152" t="s">
        <v>229</v>
      </c>
      <c r="B1055" s="152">
        <v>2016</v>
      </c>
      <c r="C1055" s="153">
        <v>42309</v>
      </c>
      <c r="D1055" s="152" t="s">
        <v>5210</v>
      </c>
      <c r="E1055" s="152" t="s">
        <v>1943</v>
      </c>
      <c r="F1055" s="152">
        <v>3</v>
      </c>
      <c r="G1055" s="152">
        <v>2</v>
      </c>
      <c r="H1055" s="152" t="s">
        <v>5482</v>
      </c>
      <c r="I1055" s="152">
        <v>187</v>
      </c>
      <c r="J1055" s="152" t="s">
        <v>382</v>
      </c>
      <c r="K1055" s="152" t="s">
        <v>49</v>
      </c>
      <c r="L1055" s="152">
        <v>24.81643835616438</v>
      </c>
      <c r="M1055" s="152">
        <v>11</v>
      </c>
      <c r="N1055" s="152">
        <v>17.679679008501331</v>
      </c>
      <c r="O1055" s="152">
        <v>4.4456488929273279</v>
      </c>
      <c r="P1055" s="152">
        <v>4.3427323297193468</v>
      </c>
      <c r="Q1055" s="152">
        <v>21.544873337630658</v>
      </c>
      <c r="R1055" s="152">
        <v>4.3694764843369303</v>
      </c>
      <c r="S1055" s="152">
        <v>8.4364438846198713</v>
      </c>
      <c r="T1055" s="152">
        <v>27.745853538832691</v>
      </c>
    </row>
    <row r="1056" spans="1:20" x14ac:dyDescent="0.45">
      <c r="A1056" s="152" t="s">
        <v>229</v>
      </c>
      <c r="B1056" s="152">
        <v>2016</v>
      </c>
      <c r="C1056" s="153">
        <v>42309</v>
      </c>
      <c r="D1056" s="152" t="s">
        <v>5210</v>
      </c>
      <c r="E1056" s="152" t="s">
        <v>1943</v>
      </c>
      <c r="F1056" s="152">
        <v>3</v>
      </c>
      <c r="G1056" s="152">
        <v>3</v>
      </c>
      <c r="H1056" s="152" t="s">
        <v>5482</v>
      </c>
      <c r="I1056" s="152">
        <v>187</v>
      </c>
      <c r="J1056" s="152" t="s">
        <v>4763</v>
      </c>
      <c r="K1056" s="152" t="s">
        <v>5229</v>
      </c>
      <c r="L1056" s="152">
        <v>26.709589041095889</v>
      </c>
      <c r="M1056" s="152">
        <v>23</v>
      </c>
      <c r="N1056" s="152">
        <v>34.370992881954557</v>
      </c>
      <c r="O1056" s="152">
        <v>4.2778656646240893</v>
      </c>
      <c r="P1056" s="152">
        <v>21.53739588808229</v>
      </c>
      <c r="Q1056" s="152">
        <v>33.838251051047202</v>
      </c>
      <c r="R1056" s="152">
        <v>4.2357281212699851</v>
      </c>
      <c r="S1056" s="152">
        <v>21.131066687237251</v>
      </c>
      <c r="T1056" s="152">
        <v>27.745853538832691</v>
      </c>
    </row>
    <row r="1057" spans="1:20" x14ac:dyDescent="0.45">
      <c r="A1057" s="152" t="s">
        <v>229</v>
      </c>
      <c r="B1057" s="152">
        <v>2016</v>
      </c>
      <c r="C1057" s="153">
        <v>42309</v>
      </c>
      <c r="D1057" s="152" t="s">
        <v>5210</v>
      </c>
      <c r="E1057" s="152" t="s">
        <v>1943</v>
      </c>
      <c r="F1057" s="152">
        <v>3</v>
      </c>
      <c r="G1057" s="152">
        <v>4</v>
      </c>
      <c r="H1057" s="152" t="s">
        <v>5482</v>
      </c>
      <c r="I1057" s="152">
        <v>187</v>
      </c>
      <c r="J1057" s="152" t="s">
        <v>419</v>
      </c>
      <c r="K1057" s="152" t="s">
        <v>177</v>
      </c>
      <c r="L1057" s="152">
        <v>20.12602739726027</v>
      </c>
      <c r="M1057" s="152">
        <v>23</v>
      </c>
      <c r="N1057" s="152">
        <v>25</v>
      </c>
      <c r="O1057" s="152">
        <v>8.3333333330000006</v>
      </c>
      <c r="P1057" s="152">
        <v>9.999965300266922E-10</v>
      </c>
      <c r="Q1057" s="152">
        <v>26.47900929709099</v>
      </c>
      <c r="R1057" s="152">
        <v>6.597428410427562</v>
      </c>
      <c r="S1057" s="152">
        <v>6.6867240658083062</v>
      </c>
      <c r="T1057" s="152">
        <v>27.745853538832691</v>
      </c>
    </row>
    <row r="1058" spans="1:20" x14ac:dyDescent="0.45">
      <c r="A1058" s="152" t="s">
        <v>229</v>
      </c>
      <c r="B1058" s="152">
        <v>2016</v>
      </c>
      <c r="C1058" s="153">
        <v>42309</v>
      </c>
      <c r="D1058" s="152" t="s">
        <v>5210</v>
      </c>
      <c r="E1058" s="152" t="s">
        <v>1943</v>
      </c>
      <c r="F1058" s="152">
        <v>3</v>
      </c>
      <c r="G1058" s="152">
        <v>5</v>
      </c>
      <c r="H1058" s="152" t="s">
        <v>5482</v>
      </c>
      <c r="I1058" s="152">
        <v>187</v>
      </c>
      <c r="J1058" s="152" t="s">
        <v>414</v>
      </c>
      <c r="K1058" s="152" t="s">
        <v>265</v>
      </c>
      <c r="L1058" s="152">
        <v>26.657534246575342</v>
      </c>
      <c r="M1058" s="152">
        <v>23</v>
      </c>
      <c r="N1058" s="152">
        <v>29.718811210615819</v>
      </c>
      <c r="O1058" s="152">
        <v>4.4018705125370037</v>
      </c>
      <c r="P1058" s="152">
        <v>16.513199673004809</v>
      </c>
      <c r="Q1058" s="152">
        <v>28.62498668395536</v>
      </c>
      <c r="R1058" s="152">
        <v>4.3251554095504474</v>
      </c>
      <c r="S1058" s="152">
        <v>15.649520455304019</v>
      </c>
      <c r="T1058" s="152">
        <v>27.745853538832691</v>
      </c>
    </row>
    <row r="1059" spans="1:20" x14ac:dyDescent="0.45">
      <c r="A1059" s="152" t="s">
        <v>229</v>
      </c>
      <c r="B1059" s="152">
        <v>2016</v>
      </c>
      <c r="C1059" s="153">
        <v>42309</v>
      </c>
      <c r="D1059" s="152" t="s">
        <v>5210</v>
      </c>
      <c r="E1059" s="152" t="s">
        <v>1943</v>
      </c>
      <c r="F1059" s="152">
        <v>3</v>
      </c>
      <c r="G1059" s="152">
        <v>6</v>
      </c>
      <c r="H1059" s="152" t="s">
        <v>5482</v>
      </c>
      <c r="I1059" s="152">
        <v>187</v>
      </c>
      <c r="J1059" s="152" t="s">
        <v>3197</v>
      </c>
      <c r="K1059" s="152" t="s">
        <v>2312</v>
      </c>
      <c r="L1059" s="152">
        <v>28.021917808219179</v>
      </c>
      <c r="M1059" s="152">
        <v>23</v>
      </c>
      <c r="N1059" s="152">
        <v>34.032691950201752</v>
      </c>
      <c r="O1059" s="152">
        <v>4.3076994546716953</v>
      </c>
      <c r="P1059" s="152">
        <v>21.109593586186669</v>
      </c>
      <c r="Q1059" s="152">
        <v>31.186917130767661</v>
      </c>
      <c r="R1059" s="152">
        <v>4.2801584617395134</v>
      </c>
      <c r="S1059" s="152">
        <v>18.346441745549129</v>
      </c>
      <c r="T1059" s="152">
        <v>27.745853538832691</v>
      </c>
    </row>
    <row r="1060" spans="1:20" x14ac:dyDescent="0.45">
      <c r="A1060" s="152" t="s">
        <v>229</v>
      </c>
      <c r="B1060" s="152">
        <v>2016</v>
      </c>
      <c r="C1060" s="153">
        <v>42309</v>
      </c>
      <c r="D1060" s="152" t="s">
        <v>5210</v>
      </c>
      <c r="E1060" s="152" t="s">
        <v>1943</v>
      </c>
      <c r="F1060" s="152">
        <v>3</v>
      </c>
      <c r="G1060" s="152">
        <v>7</v>
      </c>
      <c r="H1060" s="152" t="s">
        <v>5482</v>
      </c>
      <c r="I1060" s="152">
        <v>187</v>
      </c>
      <c r="J1060" s="152" t="s">
        <v>3505</v>
      </c>
      <c r="K1060" s="152" t="s">
        <v>5260</v>
      </c>
      <c r="L1060" s="152">
        <v>35.443835616438363</v>
      </c>
      <c r="M1060" s="152">
        <v>23</v>
      </c>
      <c r="N1060" s="152">
        <v>19.771312208371171</v>
      </c>
      <c r="O1060" s="152">
        <v>4.6488868554829468</v>
      </c>
      <c r="P1060" s="152">
        <v>5.8246516419223298</v>
      </c>
      <c r="Q1060" s="152">
        <v>17.894367834803909</v>
      </c>
      <c r="R1060" s="152">
        <v>4.6641527031819434</v>
      </c>
      <c r="S1060" s="152">
        <v>3.901909725258077</v>
      </c>
      <c r="T1060" s="152">
        <v>27.745853538832691</v>
      </c>
    </row>
    <row r="1061" spans="1:20" x14ac:dyDescent="0.45">
      <c r="A1061" s="154" t="s">
        <v>229</v>
      </c>
      <c r="B1061" s="154">
        <v>2016</v>
      </c>
      <c r="C1061" s="155">
        <v>42309</v>
      </c>
      <c r="D1061" s="154" t="s">
        <v>5210</v>
      </c>
      <c r="E1061" s="154" t="s">
        <v>1943</v>
      </c>
      <c r="F1061" s="154">
        <v>4</v>
      </c>
      <c r="G1061" s="154">
        <v>1</v>
      </c>
      <c r="H1061" s="154" t="s">
        <v>5483</v>
      </c>
      <c r="I1061" s="154">
        <v>188</v>
      </c>
      <c r="J1061" s="154" t="s">
        <v>345</v>
      </c>
      <c r="K1061" s="154" t="s">
        <v>88</v>
      </c>
      <c r="L1061" s="154">
        <v>24.991780821917811</v>
      </c>
      <c r="M1061" s="154">
        <v>1</v>
      </c>
      <c r="N1061" s="154">
        <v>41.834138320329679</v>
      </c>
      <c r="O1061" s="154">
        <v>4.634502701521142</v>
      </c>
      <c r="P1061" s="154">
        <v>27.93063021576625</v>
      </c>
      <c r="Q1061" s="154">
        <v>43.449908603622369</v>
      </c>
      <c r="R1061" s="154">
        <v>4.6761700447138592</v>
      </c>
      <c r="S1061" s="154">
        <v>29.421398469480788</v>
      </c>
      <c r="T1061" s="154">
        <v>31.426750300686901</v>
      </c>
    </row>
    <row r="1062" spans="1:20" x14ac:dyDescent="0.45">
      <c r="A1062" s="154" t="s">
        <v>229</v>
      </c>
      <c r="B1062" s="154">
        <v>2016</v>
      </c>
      <c r="C1062" s="155">
        <v>42309</v>
      </c>
      <c r="D1062" s="154" t="s">
        <v>5210</v>
      </c>
      <c r="E1062" s="154" t="s">
        <v>1943</v>
      </c>
      <c r="F1062" s="154">
        <v>4</v>
      </c>
      <c r="G1062" s="154">
        <v>2</v>
      </c>
      <c r="H1062" s="154" t="s">
        <v>5483</v>
      </c>
      <c r="I1062" s="154">
        <v>188</v>
      </c>
      <c r="J1062" s="154" t="s">
        <v>351</v>
      </c>
      <c r="K1062" s="154" t="s">
        <v>282</v>
      </c>
      <c r="L1062" s="154">
        <v>22.75068493150685</v>
      </c>
      <c r="M1062" s="154">
        <v>9</v>
      </c>
      <c r="N1062" s="154">
        <v>29.609496640674099</v>
      </c>
      <c r="O1062" s="154">
        <v>4.4951918572966303</v>
      </c>
      <c r="P1062" s="154">
        <v>16.12392106878421</v>
      </c>
      <c r="Q1062" s="154">
        <v>31.744748091394669</v>
      </c>
      <c r="R1062" s="154">
        <v>4.4285284179535171</v>
      </c>
      <c r="S1062" s="154">
        <v>18.459162837534119</v>
      </c>
      <c r="T1062" s="154">
        <v>31.426750300686901</v>
      </c>
    </row>
    <row r="1063" spans="1:20" x14ac:dyDescent="0.45">
      <c r="A1063" s="154" t="s">
        <v>229</v>
      </c>
      <c r="B1063" s="154">
        <v>2016</v>
      </c>
      <c r="C1063" s="155">
        <v>42309</v>
      </c>
      <c r="D1063" s="154" t="s">
        <v>5210</v>
      </c>
      <c r="E1063" s="154" t="s">
        <v>1943</v>
      </c>
      <c r="F1063" s="154">
        <v>4</v>
      </c>
      <c r="G1063" s="154">
        <v>3</v>
      </c>
      <c r="H1063" s="154" t="s">
        <v>5483</v>
      </c>
      <c r="I1063" s="154">
        <v>188</v>
      </c>
      <c r="J1063" s="154" t="s">
        <v>358</v>
      </c>
      <c r="K1063" s="154" t="s">
        <v>79</v>
      </c>
      <c r="L1063" s="154">
        <v>22.767123287671229</v>
      </c>
      <c r="M1063" s="154">
        <v>23</v>
      </c>
      <c r="N1063" s="154">
        <v>26.189086456969509</v>
      </c>
      <c r="O1063" s="154">
        <v>5.0188783265886761</v>
      </c>
      <c r="P1063" s="154">
        <v>11.132451477203491</v>
      </c>
      <c r="Q1063" s="154">
        <v>28.221132708109469</v>
      </c>
      <c r="R1063" s="154">
        <v>4.7512546386149799</v>
      </c>
      <c r="S1063" s="154">
        <v>13.96736879226453</v>
      </c>
      <c r="T1063" s="154">
        <v>31.426750300686901</v>
      </c>
    </row>
    <row r="1064" spans="1:20" x14ac:dyDescent="0.45">
      <c r="A1064" s="154" t="s">
        <v>229</v>
      </c>
      <c r="B1064" s="154">
        <v>2016</v>
      </c>
      <c r="C1064" s="155">
        <v>42309</v>
      </c>
      <c r="D1064" s="154" t="s">
        <v>5210</v>
      </c>
      <c r="E1064" s="154" t="s">
        <v>1943</v>
      </c>
      <c r="F1064" s="154">
        <v>4</v>
      </c>
      <c r="G1064" s="154">
        <v>4</v>
      </c>
      <c r="H1064" s="154" t="s">
        <v>5483</v>
      </c>
      <c r="I1064" s="154">
        <v>188</v>
      </c>
      <c r="J1064" s="154" t="s">
        <v>228</v>
      </c>
      <c r="K1064" s="154" t="s">
        <v>131</v>
      </c>
      <c r="L1064" s="154">
        <v>23.391780821917809</v>
      </c>
      <c r="M1064" s="154">
        <v>23</v>
      </c>
      <c r="N1064" s="154">
        <v>27.63207341969985</v>
      </c>
      <c r="O1064" s="154">
        <v>4.335598407507443</v>
      </c>
      <c r="P1064" s="154">
        <v>14.62527819717752</v>
      </c>
      <c r="Q1064" s="154">
        <v>28.193751351901302</v>
      </c>
      <c r="R1064" s="154">
        <v>4.2689675973824626</v>
      </c>
      <c r="S1064" s="154">
        <v>15.38684855975391</v>
      </c>
      <c r="T1064" s="154">
        <v>31.426750300686901</v>
      </c>
    </row>
    <row r="1065" spans="1:20" x14ac:dyDescent="0.45">
      <c r="A1065" s="154" t="s">
        <v>229</v>
      </c>
      <c r="B1065" s="154">
        <v>2016</v>
      </c>
      <c r="C1065" s="155">
        <v>42309</v>
      </c>
      <c r="D1065" s="154" t="s">
        <v>5210</v>
      </c>
      <c r="E1065" s="154" t="s">
        <v>1943</v>
      </c>
      <c r="F1065" s="154">
        <v>4</v>
      </c>
      <c r="G1065" s="154">
        <v>5</v>
      </c>
      <c r="H1065" s="154" t="s">
        <v>5483</v>
      </c>
      <c r="I1065" s="154">
        <v>188</v>
      </c>
      <c r="J1065" s="154" t="s">
        <v>348</v>
      </c>
      <c r="K1065" s="154" t="s">
        <v>37</v>
      </c>
      <c r="L1065" s="154">
        <v>25.978082191780821</v>
      </c>
      <c r="M1065" s="154">
        <v>23</v>
      </c>
      <c r="N1065" s="154">
        <v>25.324188621281991</v>
      </c>
      <c r="O1065" s="154">
        <v>4.7669510127507877</v>
      </c>
      <c r="P1065" s="154">
        <v>11.023335583029629</v>
      </c>
      <c r="Q1065" s="154">
        <v>25.687182907243351</v>
      </c>
      <c r="R1065" s="154">
        <v>4.5696055505768269</v>
      </c>
      <c r="S1065" s="154">
        <v>11.978366255512871</v>
      </c>
      <c r="T1065" s="154">
        <v>31.426750300686901</v>
      </c>
    </row>
    <row r="1066" spans="1:20" x14ac:dyDescent="0.45">
      <c r="A1066" s="154" t="s">
        <v>229</v>
      </c>
      <c r="B1066" s="154">
        <v>2016</v>
      </c>
      <c r="C1066" s="155">
        <v>42309</v>
      </c>
      <c r="D1066" s="154" t="s">
        <v>5210</v>
      </c>
      <c r="E1066" s="154" t="s">
        <v>1943</v>
      </c>
      <c r="F1066" s="154">
        <v>4</v>
      </c>
      <c r="G1066" s="154">
        <v>6</v>
      </c>
      <c r="H1066" s="154" t="s">
        <v>5483</v>
      </c>
      <c r="I1066" s="154">
        <v>188</v>
      </c>
      <c r="J1066" s="154" t="s">
        <v>2761</v>
      </c>
      <c r="K1066" s="154" t="s">
        <v>5227</v>
      </c>
      <c r="L1066" s="154">
        <v>27.389041095890409</v>
      </c>
      <c r="M1066" s="154">
        <v>4</v>
      </c>
      <c r="N1066" s="154">
        <v>35.382997532823929</v>
      </c>
      <c r="O1066" s="154">
        <v>4.3636451503835856</v>
      </c>
      <c r="P1066" s="154">
        <v>22.292062081673169</v>
      </c>
      <c r="Q1066" s="154">
        <v>32.833687183630651</v>
      </c>
      <c r="R1066" s="154">
        <v>4.3031304934978376</v>
      </c>
      <c r="S1066" s="154">
        <v>19.92429570313714</v>
      </c>
      <c r="T1066" s="154">
        <v>31.426750300686901</v>
      </c>
    </row>
    <row r="1067" spans="1:20" x14ac:dyDescent="0.45">
      <c r="A1067" s="154" t="s">
        <v>229</v>
      </c>
      <c r="B1067" s="154">
        <v>2016</v>
      </c>
      <c r="C1067" s="155">
        <v>42309</v>
      </c>
      <c r="D1067" s="154" t="s">
        <v>5210</v>
      </c>
      <c r="E1067" s="154" t="s">
        <v>1943</v>
      </c>
      <c r="F1067" s="154">
        <v>4</v>
      </c>
      <c r="G1067" s="154">
        <v>7</v>
      </c>
      <c r="H1067" s="154" t="s">
        <v>5483</v>
      </c>
      <c r="I1067" s="154">
        <v>188</v>
      </c>
      <c r="J1067" s="154" t="s">
        <v>343</v>
      </c>
      <c r="K1067" s="154" t="s">
        <v>91</v>
      </c>
      <c r="L1067" s="154">
        <v>24.94246575342466</v>
      </c>
      <c r="M1067" s="154">
        <v>7</v>
      </c>
      <c r="N1067" s="154">
        <v>34.015271113029243</v>
      </c>
      <c r="O1067" s="154">
        <v>4.414319834885875</v>
      </c>
      <c r="P1067" s="154">
        <v>20.772311608371609</v>
      </c>
      <c r="Q1067" s="154">
        <v>30.54350893072677</v>
      </c>
      <c r="R1067" s="154">
        <v>4.4041112765952786</v>
      </c>
      <c r="S1067" s="154">
        <v>17.331175100940929</v>
      </c>
      <c r="T1067" s="154">
        <v>31.426750300686901</v>
      </c>
    </row>
    <row r="1068" spans="1:20" x14ac:dyDescent="0.45">
      <c r="A1068" s="130" t="s">
        <v>229</v>
      </c>
      <c r="B1068" s="130">
        <v>2016</v>
      </c>
      <c r="C1068" s="131">
        <v>42309</v>
      </c>
      <c r="D1068" s="130" t="s">
        <v>5210</v>
      </c>
      <c r="E1068" s="130" t="s">
        <v>5233</v>
      </c>
      <c r="F1068" s="130">
        <v>1</v>
      </c>
      <c r="G1068" s="130">
        <v>1</v>
      </c>
      <c r="H1068" s="130" t="s">
        <v>5484</v>
      </c>
      <c r="I1068" s="130">
        <v>189</v>
      </c>
      <c r="J1068" s="130" t="s">
        <v>359</v>
      </c>
      <c r="K1068" s="130" t="s">
        <v>43</v>
      </c>
      <c r="L1068" s="130">
        <v>24.912328767123292</v>
      </c>
      <c r="M1068" s="130">
        <v>10</v>
      </c>
      <c r="N1068" s="130">
        <v>32.957936595738218</v>
      </c>
      <c r="O1068" s="130">
        <v>4.3189307965052519</v>
      </c>
      <c r="P1068" s="130">
        <v>20.00114420622246</v>
      </c>
      <c r="Q1068" s="130">
        <v>34.686212447025682</v>
      </c>
      <c r="R1068" s="130">
        <v>4.4247791383621244</v>
      </c>
      <c r="S1068" s="130">
        <v>21.41187503193931</v>
      </c>
      <c r="T1068" s="130">
        <v>29.468172729433089</v>
      </c>
    </row>
    <row r="1069" spans="1:20" x14ac:dyDescent="0.45">
      <c r="A1069" s="130" t="s">
        <v>229</v>
      </c>
      <c r="B1069" s="130">
        <v>2016</v>
      </c>
      <c r="C1069" s="131">
        <v>42309</v>
      </c>
      <c r="D1069" s="130" t="s">
        <v>5210</v>
      </c>
      <c r="E1069" s="130" t="s">
        <v>5233</v>
      </c>
      <c r="F1069" s="130">
        <v>1</v>
      </c>
      <c r="G1069" s="130">
        <v>2</v>
      </c>
      <c r="H1069" s="130" t="s">
        <v>5484</v>
      </c>
      <c r="I1069" s="130">
        <v>189</v>
      </c>
      <c r="J1069" s="130" t="s">
        <v>228</v>
      </c>
      <c r="K1069" s="130" t="s">
        <v>131</v>
      </c>
      <c r="L1069" s="130">
        <v>23.391780821917809</v>
      </c>
      <c r="M1069" s="130">
        <v>23</v>
      </c>
      <c r="N1069" s="130">
        <v>28.193751351901302</v>
      </c>
      <c r="O1069" s="130">
        <v>4.2689675973824626</v>
      </c>
      <c r="P1069" s="130">
        <v>15.38684855975391</v>
      </c>
      <c r="Q1069" s="130">
        <v>29.073826496340189</v>
      </c>
      <c r="R1069" s="130">
        <v>4.3055143131827887</v>
      </c>
      <c r="S1069" s="130">
        <v>16.157283556791821</v>
      </c>
      <c r="T1069" s="130">
        <v>29.468172729433089</v>
      </c>
    </row>
    <row r="1070" spans="1:20" x14ac:dyDescent="0.45">
      <c r="A1070" s="130" t="s">
        <v>229</v>
      </c>
      <c r="B1070" s="130">
        <v>2016</v>
      </c>
      <c r="C1070" s="131">
        <v>42309</v>
      </c>
      <c r="D1070" s="130" t="s">
        <v>5210</v>
      </c>
      <c r="E1070" s="130" t="s">
        <v>5233</v>
      </c>
      <c r="F1070" s="130">
        <v>1</v>
      </c>
      <c r="G1070" s="130">
        <v>3</v>
      </c>
      <c r="H1070" s="130" t="s">
        <v>5484</v>
      </c>
      <c r="I1070" s="130">
        <v>189</v>
      </c>
      <c r="J1070" s="130" t="s">
        <v>414</v>
      </c>
      <c r="K1070" s="130" t="s">
        <v>265</v>
      </c>
      <c r="L1070" s="130">
        <v>26.657534246575342</v>
      </c>
      <c r="M1070" s="130">
        <v>23</v>
      </c>
      <c r="N1070" s="130">
        <v>28.62498668395536</v>
      </c>
      <c r="O1070" s="130">
        <v>4.3251554095504474</v>
      </c>
      <c r="P1070" s="130">
        <v>15.649520455304019</v>
      </c>
      <c r="Q1070" s="130">
        <v>28.073506636907879</v>
      </c>
      <c r="R1070" s="130">
        <v>4.3451493180257366</v>
      </c>
      <c r="S1070" s="130">
        <v>15.03805868283067</v>
      </c>
      <c r="T1070" s="130">
        <v>29.468172729433089</v>
      </c>
    </row>
    <row r="1071" spans="1:20" x14ac:dyDescent="0.45">
      <c r="A1071" s="130" t="s">
        <v>229</v>
      </c>
      <c r="B1071" s="130">
        <v>2016</v>
      </c>
      <c r="C1071" s="131">
        <v>42309</v>
      </c>
      <c r="D1071" s="130" t="s">
        <v>5210</v>
      </c>
      <c r="E1071" s="130" t="s">
        <v>5233</v>
      </c>
      <c r="F1071" s="130">
        <v>1</v>
      </c>
      <c r="G1071" s="130">
        <v>9</v>
      </c>
      <c r="H1071" s="130" t="s">
        <v>5484</v>
      </c>
      <c r="I1071" s="130">
        <v>189</v>
      </c>
      <c r="J1071" s="130" t="s">
        <v>367</v>
      </c>
      <c r="K1071" s="130" t="s">
        <v>121</v>
      </c>
      <c r="L1071" s="130">
        <v>24.605479452054791</v>
      </c>
      <c r="M1071" s="130">
        <v>23</v>
      </c>
      <c r="N1071" s="130">
        <v>28.096016286137491</v>
      </c>
      <c r="O1071" s="130">
        <v>4.3268555497768588</v>
      </c>
      <c r="P1071" s="130">
        <v>15.11544963680692</v>
      </c>
      <c r="Q1071" s="130">
        <v>26.013492426951359</v>
      </c>
      <c r="R1071" s="130">
        <v>4.4153549575480389</v>
      </c>
      <c r="S1071" s="130">
        <v>12.76742755430724</v>
      </c>
      <c r="T1071" s="130">
        <v>29.468172729433089</v>
      </c>
    </row>
    <row r="1072" spans="1:20" x14ac:dyDescent="0.45">
      <c r="A1072" s="150" t="s">
        <v>229</v>
      </c>
      <c r="B1072" s="150">
        <v>2016</v>
      </c>
      <c r="C1072" s="151">
        <v>42309</v>
      </c>
      <c r="D1072" s="150" t="s">
        <v>5210</v>
      </c>
      <c r="E1072" s="150" t="s">
        <v>5233</v>
      </c>
      <c r="F1072" s="150">
        <v>2</v>
      </c>
      <c r="G1072" s="150">
        <v>1</v>
      </c>
      <c r="H1072" s="150" t="s">
        <v>5485</v>
      </c>
      <c r="I1072" s="150">
        <v>190</v>
      </c>
      <c r="J1072" s="150" t="s">
        <v>343</v>
      </c>
      <c r="K1072" s="150" t="s">
        <v>91</v>
      </c>
      <c r="L1072" s="150">
        <v>24.94246575342466</v>
      </c>
      <c r="M1072" s="150">
        <v>7</v>
      </c>
      <c r="N1072" s="150">
        <v>30.54350893072677</v>
      </c>
      <c r="O1072" s="150">
        <v>4.4041112765952786</v>
      </c>
      <c r="P1072" s="150">
        <v>17.331175100940929</v>
      </c>
      <c r="Q1072" s="150">
        <v>32.253457099881807</v>
      </c>
      <c r="R1072" s="150">
        <v>4.5066829503067769</v>
      </c>
      <c r="S1072" s="150">
        <v>18.733408248961471</v>
      </c>
      <c r="T1072" s="150">
        <v>21.974813681402029</v>
      </c>
    </row>
    <row r="1073" spans="1:20" x14ac:dyDescent="0.45">
      <c r="A1073" s="150" t="s">
        <v>229</v>
      </c>
      <c r="B1073" s="150">
        <v>2016</v>
      </c>
      <c r="C1073" s="151">
        <v>42309</v>
      </c>
      <c r="D1073" s="150" t="s">
        <v>5210</v>
      </c>
      <c r="E1073" s="150" t="s">
        <v>5233</v>
      </c>
      <c r="F1073" s="150">
        <v>2</v>
      </c>
      <c r="G1073" s="150">
        <v>2</v>
      </c>
      <c r="H1073" s="150" t="s">
        <v>5485</v>
      </c>
      <c r="I1073" s="150">
        <v>190</v>
      </c>
      <c r="J1073" s="150" t="s">
        <v>419</v>
      </c>
      <c r="K1073" s="150" t="s">
        <v>177</v>
      </c>
      <c r="L1073" s="150">
        <v>20.12602739726027</v>
      </c>
      <c r="M1073" s="150">
        <v>23</v>
      </c>
      <c r="N1073" s="150">
        <v>26.47900929709099</v>
      </c>
      <c r="O1073" s="150">
        <v>6.597428410427562</v>
      </c>
      <c r="P1073" s="150">
        <v>6.6867240658083062</v>
      </c>
      <c r="Q1073" s="150">
        <v>27.535898253744531</v>
      </c>
      <c r="R1073" s="150">
        <v>5.951192527183645</v>
      </c>
      <c r="S1073" s="150">
        <v>9.6823206721935975</v>
      </c>
      <c r="T1073" s="150">
        <v>21.974813681402029</v>
      </c>
    </row>
    <row r="1074" spans="1:20" x14ac:dyDescent="0.45">
      <c r="A1074" s="150" t="s">
        <v>229</v>
      </c>
      <c r="B1074" s="150">
        <v>2016</v>
      </c>
      <c r="C1074" s="151">
        <v>42309</v>
      </c>
      <c r="D1074" s="150" t="s">
        <v>5210</v>
      </c>
      <c r="E1074" s="150" t="s">
        <v>5233</v>
      </c>
      <c r="F1074" s="150">
        <v>2</v>
      </c>
      <c r="G1074" s="150">
        <v>3</v>
      </c>
      <c r="H1074" s="150" t="s">
        <v>5485</v>
      </c>
      <c r="I1074" s="150">
        <v>190</v>
      </c>
      <c r="J1074" s="150" t="s">
        <v>360</v>
      </c>
      <c r="K1074" s="150" t="s">
        <v>34</v>
      </c>
      <c r="L1074" s="150">
        <v>28.24657534246575</v>
      </c>
      <c r="M1074" s="150">
        <v>23</v>
      </c>
      <c r="N1074" s="150">
        <v>23.02674027157634</v>
      </c>
      <c r="O1074" s="150">
        <v>5.4806608779860886</v>
      </c>
      <c r="P1074" s="150">
        <v>6.5847576376180754</v>
      </c>
      <c r="Q1074" s="150">
        <v>22.722994893302229</v>
      </c>
      <c r="R1074" s="150">
        <v>5.1796243292516859</v>
      </c>
      <c r="S1074" s="150">
        <v>7.1841219055471708</v>
      </c>
      <c r="T1074" s="150">
        <v>21.974813681402029</v>
      </c>
    </row>
    <row r="1075" spans="1:20" x14ac:dyDescent="0.45">
      <c r="A1075" s="150" t="s">
        <v>229</v>
      </c>
      <c r="B1075" s="150">
        <v>2016</v>
      </c>
      <c r="C1075" s="151">
        <v>42309</v>
      </c>
      <c r="D1075" s="150" t="s">
        <v>5210</v>
      </c>
      <c r="E1075" s="150" t="s">
        <v>5233</v>
      </c>
      <c r="F1075" s="150">
        <v>2</v>
      </c>
      <c r="G1075" s="150">
        <v>4</v>
      </c>
      <c r="H1075" s="150" t="s">
        <v>5485</v>
      </c>
      <c r="I1075" s="150">
        <v>190</v>
      </c>
      <c r="J1075" s="150" t="s">
        <v>300</v>
      </c>
      <c r="K1075" s="150" t="s">
        <v>64</v>
      </c>
      <c r="L1075" s="150">
        <v>23.531506849315068</v>
      </c>
      <c r="M1075" s="150">
        <v>23</v>
      </c>
      <c r="N1075" s="150">
        <v>14.2089308072311</v>
      </c>
      <c r="O1075" s="150">
        <v>4.8864592893867442</v>
      </c>
      <c r="P1075" s="150">
        <v>-0.45044706092913073</v>
      </c>
      <c r="Q1075" s="150">
        <v>14.206142114521279</v>
      </c>
      <c r="R1075" s="150">
        <v>4.775047997143842</v>
      </c>
      <c r="S1075" s="150">
        <v>-0.11900187691024119</v>
      </c>
      <c r="T1075" s="150">
        <v>21.974813681402029</v>
      </c>
    </row>
    <row r="1076" spans="1:20" x14ac:dyDescent="0.45">
      <c r="A1076" s="150" t="s">
        <v>229</v>
      </c>
      <c r="B1076" s="150">
        <v>2016</v>
      </c>
      <c r="C1076" s="151">
        <v>42309</v>
      </c>
      <c r="D1076" s="150" t="s">
        <v>5210</v>
      </c>
      <c r="E1076" s="150" t="s">
        <v>5233</v>
      </c>
      <c r="F1076" s="150">
        <v>2</v>
      </c>
      <c r="G1076" s="150">
        <v>5</v>
      </c>
      <c r="H1076" s="150" t="s">
        <v>5485</v>
      </c>
      <c r="I1076" s="150">
        <v>190</v>
      </c>
      <c r="J1076" s="150" t="s">
        <v>5238</v>
      </c>
      <c r="K1076" s="150" t="s">
        <v>2233</v>
      </c>
      <c r="L1076" s="150"/>
      <c r="M1076" s="150">
        <v>23</v>
      </c>
      <c r="N1076" s="150">
        <v>15.61587910038492</v>
      </c>
      <c r="O1076" s="150">
        <v>4.7961397271846486</v>
      </c>
      <c r="P1076" s="150">
        <v>1.2274599188309789</v>
      </c>
      <c r="Q1076" s="150">
        <v>13.281900465424989</v>
      </c>
      <c r="R1076" s="150">
        <v>4.7962306205131036</v>
      </c>
      <c r="S1076" s="150">
        <v>-1.1067913961143281</v>
      </c>
      <c r="T1076" s="150">
        <v>21.974813681402029</v>
      </c>
    </row>
    <row r="1077" spans="1:20" x14ac:dyDescent="0.45">
      <c r="A1077" s="152" t="s">
        <v>229</v>
      </c>
      <c r="B1077" s="152">
        <v>2016</v>
      </c>
      <c r="C1077" s="153">
        <v>42309</v>
      </c>
      <c r="D1077" s="152" t="s">
        <v>5210</v>
      </c>
      <c r="E1077" s="152" t="s">
        <v>5233</v>
      </c>
      <c r="F1077" s="152">
        <v>3</v>
      </c>
      <c r="G1077" s="152">
        <v>1</v>
      </c>
      <c r="H1077" s="152" t="s">
        <v>5486</v>
      </c>
      <c r="I1077" s="152">
        <v>191</v>
      </c>
      <c r="J1077" s="152" t="s">
        <v>2761</v>
      </c>
      <c r="K1077" s="152" t="s">
        <v>5227</v>
      </c>
      <c r="L1077" s="152">
        <v>27.389041095890409</v>
      </c>
      <c r="M1077" s="152">
        <v>4</v>
      </c>
      <c r="N1077" s="152">
        <v>32.833687183630651</v>
      </c>
      <c r="O1077" s="152">
        <v>4.3031304934978376</v>
      </c>
      <c r="P1077" s="152">
        <v>19.92429570313714</v>
      </c>
      <c r="Q1077" s="152">
        <v>34.333382028510599</v>
      </c>
      <c r="R1077" s="152">
        <v>4.4223642283052076</v>
      </c>
      <c r="S1077" s="152">
        <v>21.066289343594971</v>
      </c>
      <c r="T1077" s="152">
        <v>25.058737630717129</v>
      </c>
    </row>
    <row r="1078" spans="1:20" x14ac:dyDescent="0.45">
      <c r="A1078" s="152" t="s">
        <v>229</v>
      </c>
      <c r="B1078" s="152">
        <v>2016</v>
      </c>
      <c r="C1078" s="153">
        <v>42309</v>
      </c>
      <c r="D1078" s="152" t="s">
        <v>5210</v>
      </c>
      <c r="E1078" s="152" t="s">
        <v>5233</v>
      </c>
      <c r="F1078" s="152">
        <v>3</v>
      </c>
      <c r="G1078" s="152">
        <v>2</v>
      </c>
      <c r="H1078" s="152" t="s">
        <v>5486</v>
      </c>
      <c r="I1078" s="152">
        <v>191</v>
      </c>
      <c r="J1078" s="152" t="s">
        <v>3377</v>
      </c>
      <c r="K1078" s="152" t="s">
        <v>251</v>
      </c>
      <c r="L1078" s="152">
        <v>30.145205479452059</v>
      </c>
      <c r="M1078" s="152">
        <v>23</v>
      </c>
      <c r="N1078" s="152">
        <v>27.2289699927443</v>
      </c>
      <c r="O1078" s="152">
        <v>4.3479700130427066</v>
      </c>
      <c r="P1078" s="152">
        <v>14.185059953616181</v>
      </c>
      <c r="Q1078" s="152">
        <v>27.934943527304771</v>
      </c>
      <c r="R1078" s="152">
        <v>4.3608277339048653</v>
      </c>
      <c r="S1078" s="152">
        <v>14.852460325590179</v>
      </c>
      <c r="T1078" s="152">
        <v>25.058737630717129</v>
      </c>
    </row>
    <row r="1079" spans="1:20" x14ac:dyDescent="0.45">
      <c r="A1079" s="152" t="s">
        <v>229</v>
      </c>
      <c r="B1079" s="152">
        <v>2016</v>
      </c>
      <c r="C1079" s="153">
        <v>42309</v>
      </c>
      <c r="D1079" s="152" t="s">
        <v>5210</v>
      </c>
      <c r="E1079" s="152" t="s">
        <v>5233</v>
      </c>
      <c r="F1079" s="152">
        <v>3</v>
      </c>
      <c r="G1079" s="152">
        <v>3</v>
      </c>
      <c r="H1079" s="152" t="s">
        <v>5486</v>
      </c>
      <c r="I1079" s="152">
        <v>191</v>
      </c>
      <c r="J1079" s="152" t="s">
        <v>3505</v>
      </c>
      <c r="K1079" s="152" t="s">
        <v>5260</v>
      </c>
      <c r="L1079" s="152">
        <v>35.443835616438363</v>
      </c>
      <c r="M1079" s="152">
        <v>23</v>
      </c>
      <c r="N1079" s="152">
        <v>17.894367834803909</v>
      </c>
      <c r="O1079" s="152">
        <v>4.6641527031819434</v>
      </c>
      <c r="P1079" s="152">
        <v>3.901909725258077</v>
      </c>
      <c r="Q1079" s="152">
        <v>19.20600292138889</v>
      </c>
      <c r="R1079" s="152">
        <v>4.5599630842222734</v>
      </c>
      <c r="S1079" s="152">
        <v>5.5261136687220738</v>
      </c>
      <c r="T1079" s="152">
        <v>25.058737630717129</v>
      </c>
    </row>
    <row r="1080" spans="1:20" x14ac:dyDescent="0.45">
      <c r="A1080" s="152" t="s">
        <v>229</v>
      </c>
      <c r="B1080" s="152">
        <v>2016</v>
      </c>
      <c r="C1080" s="153">
        <v>42309</v>
      </c>
      <c r="D1080" s="152" t="s">
        <v>5210</v>
      </c>
      <c r="E1080" s="152" t="s">
        <v>5233</v>
      </c>
      <c r="F1080" s="152">
        <v>3</v>
      </c>
      <c r="G1080" s="152">
        <v>4</v>
      </c>
      <c r="H1080" s="152" t="s">
        <v>5486</v>
      </c>
      <c r="I1080" s="152">
        <v>191</v>
      </c>
      <c r="J1080" s="152" t="s">
        <v>5258</v>
      </c>
      <c r="K1080" s="152" t="s">
        <v>2488</v>
      </c>
      <c r="L1080" s="152"/>
      <c r="M1080" s="152">
        <v>23</v>
      </c>
      <c r="N1080" s="152">
        <v>13.49841209135958</v>
      </c>
      <c r="O1080" s="152">
        <v>5.0847906541502841</v>
      </c>
      <c r="P1080" s="152">
        <v>-1.7559598710912669</v>
      </c>
      <c r="Q1080" s="152">
        <v>14.73733783981708</v>
      </c>
      <c r="R1080" s="152">
        <v>4.859658947025923</v>
      </c>
      <c r="S1080" s="152">
        <v>0.15836099873931181</v>
      </c>
      <c r="T1080" s="152">
        <v>25.058737630717129</v>
      </c>
    </row>
    <row r="1081" spans="1:20" x14ac:dyDescent="0.45">
      <c r="A1081" s="152" t="s">
        <v>229</v>
      </c>
      <c r="B1081" s="152">
        <v>2016</v>
      </c>
      <c r="C1081" s="153">
        <v>42309</v>
      </c>
      <c r="D1081" s="152" t="s">
        <v>5210</v>
      </c>
      <c r="E1081" s="152" t="s">
        <v>5233</v>
      </c>
      <c r="F1081" s="152">
        <v>3</v>
      </c>
      <c r="G1081" s="152">
        <v>5</v>
      </c>
      <c r="H1081" s="152" t="s">
        <v>5486</v>
      </c>
      <c r="I1081" s="152">
        <v>191</v>
      </c>
      <c r="J1081" s="152" t="s">
        <v>4763</v>
      </c>
      <c r="K1081" s="152" t="s">
        <v>5229</v>
      </c>
      <c r="L1081" s="152">
        <v>26.709589041095889</v>
      </c>
      <c r="M1081" s="152">
        <v>23</v>
      </c>
      <c r="N1081" s="152">
        <v>33.838251051047202</v>
      </c>
      <c r="O1081" s="152">
        <v>4.2357281212699851</v>
      </c>
      <c r="P1081" s="152">
        <v>21.131066687237251</v>
      </c>
      <c r="Q1081" s="152">
        <v>29.69355529923461</v>
      </c>
      <c r="R1081" s="152">
        <v>4.2847116227668458</v>
      </c>
      <c r="S1081" s="152">
        <v>16.839420430934069</v>
      </c>
      <c r="T1081" s="152">
        <v>25.058737630717129</v>
      </c>
    </row>
    <row r="1082" spans="1:20" x14ac:dyDescent="0.45">
      <c r="A1082" s="154" t="s">
        <v>229</v>
      </c>
      <c r="B1082" s="154">
        <v>2016</v>
      </c>
      <c r="C1082" s="155">
        <v>42309</v>
      </c>
      <c r="D1082" s="154" t="s">
        <v>5210</v>
      </c>
      <c r="E1082" s="154" t="s">
        <v>5233</v>
      </c>
      <c r="F1082" s="154">
        <v>4</v>
      </c>
      <c r="G1082" s="154">
        <v>1</v>
      </c>
      <c r="H1082" s="154" t="s">
        <v>5487</v>
      </c>
      <c r="I1082" s="154">
        <v>192</v>
      </c>
      <c r="J1082" s="154" t="s">
        <v>422</v>
      </c>
      <c r="K1082" s="154" t="s">
        <v>43</v>
      </c>
      <c r="L1082" s="154">
        <v>24.761643835616439</v>
      </c>
      <c r="M1082" s="154">
        <v>6</v>
      </c>
      <c r="N1082" s="154">
        <v>31.358047415828771</v>
      </c>
      <c r="O1082" s="154">
        <v>4.3349820681289444</v>
      </c>
      <c r="P1082" s="154">
        <v>18.353101211441938</v>
      </c>
      <c r="Q1082" s="154">
        <v>33.55346444499758</v>
      </c>
      <c r="R1082" s="154">
        <v>4.4050344859616288</v>
      </c>
      <c r="S1082" s="154">
        <v>20.33836098711269</v>
      </c>
      <c r="T1082" s="154">
        <v>29.221438088499639</v>
      </c>
    </row>
    <row r="1083" spans="1:20" x14ac:dyDescent="0.45">
      <c r="A1083" s="154" t="s">
        <v>229</v>
      </c>
      <c r="B1083" s="154">
        <v>2016</v>
      </c>
      <c r="C1083" s="155">
        <v>42309</v>
      </c>
      <c r="D1083" s="154" t="s">
        <v>5210</v>
      </c>
      <c r="E1083" s="154" t="s">
        <v>5233</v>
      </c>
      <c r="F1083" s="154">
        <v>4</v>
      </c>
      <c r="G1083" s="154">
        <v>2</v>
      </c>
      <c r="H1083" s="154" t="s">
        <v>5487</v>
      </c>
      <c r="I1083" s="154">
        <v>192</v>
      </c>
      <c r="J1083" s="154" t="s">
        <v>358</v>
      </c>
      <c r="K1083" s="154" t="s">
        <v>79</v>
      </c>
      <c r="L1083" s="154">
        <v>22.767123287671229</v>
      </c>
      <c r="M1083" s="154">
        <v>23</v>
      </c>
      <c r="N1083" s="154">
        <v>28.221132708109469</v>
      </c>
      <c r="O1083" s="154">
        <v>4.7512546386149799</v>
      </c>
      <c r="P1083" s="154">
        <v>13.96736879226453</v>
      </c>
      <c r="Q1083" s="154">
        <v>29.6724567505204</v>
      </c>
      <c r="R1083" s="154">
        <v>4.6260533407472888</v>
      </c>
      <c r="S1083" s="154">
        <v>15.794296728278541</v>
      </c>
      <c r="T1083" s="154">
        <v>29.221438088499639</v>
      </c>
    </row>
    <row r="1084" spans="1:20" x14ac:dyDescent="0.45">
      <c r="A1084" s="154" t="s">
        <v>229</v>
      </c>
      <c r="B1084" s="154">
        <v>2016</v>
      </c>
      <c r="C1084" s="155">
        <v>42309</v>
      </c>
      <c r="D1084" s="154" t="s">
        <v>5210</v>
      </c>
      <c r="E1084" s="154" t="s">
        <v>5233</v>
      </c>
      <c r="F1084" s="154">
        <v>4</v>
      </c>
      <c r="G1084" s="154">
        <v>3</v>
      </c>
      <c r="H1084" s="154" t="s">
        <v>5487</v>
      </c>
      <c r="I1084" s="154">
        <v>192</v>
      </c>
      <c r="J1084" s="154" t="s">
        <v>362</v>
      </c>
      <c r="K1084" s="154" t="s">
        <v>363</v>
      </c>
      <c r="L1084" s="154">
        <v>23.789041095890411</v>
      </c>
      <c r="M1084" s="154">
        <v>23</v>
      </c>
      <c r="N1084" s="154">
        <v>29.653910280548939</v>
      </c>
      <c r="O1084" s="154">
        <v>4.4349891081506234</v>
      </c>
      <c r="P1084" s="154">
        <v>16.348942956097069</v>
      </c>
      <c r="Q1084" s="154">
        <v>29.522815253679749</v>
      </c>
      <c r="R1084" s="154">
        <v>4.3829756984107968</v>
      </c>
      <c r="S1084" s="154">
        <v>16.373888158447361</v>
      </c>
      <c r="T1084" s="154">
        <v>29.221438088499639</v>
      </c>
    </row>
    <row r="1085" spans="1:20" x14ac:dyDescent="0.45">
      <c r="A1085" s="154" t="s">
        <v>229</v>
      </c>
      <c r="B1085" s="154">
        <v>2016</v>
      </c>
      <c r="C1085" s="155">
        <v>42309</v>
      </c>
      <c r="D1085" s="154" t="s">
        <v>5210</v>
      </c>
      <c r="E1085" s="154" t="s">
        <v>5233</v>
      </c>
      <c r="F1085" s="154">
        <v>4</v>
      </c>
      <c r="G1085" s="154">
        <v>4</v>
      </c>
      <c r="H1085" s="154" t="s">
        <v>5487</v>
      </c>
      <c r="I1085" s="154">
        <v>192</v>
      </c>
      <c r="J1085" s="154" t="s">
        <v>348</v>
      </c>
      <c r="K1085" s="154" t="s">
        <v>37</v>
      </c>
      <c r="L1085" s="154">
        <v>25.978082191780821</v>
      </c>
      <c r="M1085" s="154">
        <v>23</v>
      </c>
      <c r="N1085" s="154">
        <v>25.687182907243351</v>
      </c>
      <c r="O1085" s="154">
        <v>4.5696055505768269</v>
      </c>
      <c r="P1085" s="154">
        <v>11.978366255512871</v>
      </c>
      <c r="Q1085" s="154">
        <v>25.239912913341708</v>
      </c>
      <c r="R1085" s="154">
        <v>4.4926305604882701</v>
      </c>
      <c r="S1085" s="154">
        <v>11.762021231876901</v>
      </c>
      <c r="T1085" s="154">
        <v>29.221438088499639</v>
      </c>
    </row>
    <row r="1086" spans="1:20" x14ac:dyDescent="0.45">
      <c r="A1086" s="154" t="s">
        <v>229</v>
      </c>
      <c r="B1086" s="154">
        <v>2016</v>
      </c>
      <c r="C1086" s="155">
        <v>42309</v>
      </c>
      <c r="D1086" s="154" t="s">
        <v>5210</v>
      </c>
      <c r="E1086" s="154" t="s">
        <v>5233</v>
      </c>
      <c r="F1086" s="154">
        <v>4</v>
      </c>
      <c r="G1086" s="154">
        <v>5</v>
      </c>
      <c r="H1086" s="154" t="s">
        <v>5487</v>
      </c>
      <c r="I1086" s="154">
        <v>192</v>
      </c>
      <c r="J1086" s="154" t="s">
        <v>3197</v>
      </c>
      <c r="K1086" s="154" t="s">
        <v>2312</v>
      </c>
      <c r="L1086" s="154">
        <v>28.021917808219179</v>
      </c>
      <c r="M1086" s="154">
        <v>23</v>
      </c>
      <c r="N1086" s="154">
        <v>31.186917130767661</v>
      </c>
      <c r="O1086" s="154">
        <v>4.2801584617395134</v>
      </c>
      <c r="P1086" s="154">
        <v>18.346441745549129</v>
      </c>
      <c r="Q1086" s="154">
        <v>28.351215703654731</v>
      </c>
      <c r="R1086" s="154">
        <v>4.3395492950174219</v>
      </c>
      <c r="S1086" s="154">
        <v>15.33256781860247</v>
      </c>
      <c r="T1086" s="154">
        <v>29.221438088499639</v>
      </c>
    </row>
    <row r="1087" spans="1:20" x14ac:dyDescent="0.45">
      <c r="A1087" s="132" t="s">
        <v>229</v>
      </c>
      <c r="B1087" s="132">
        <v>2016</v>
      </c>
      <c r="C1087" s="133">
        <v>42309</v>
      </c>
      <c r="D1087" s="132" t="s">
        <v>5210</v>
      </c>
      <c r="E1087" s="132" t="s">
        <v>5234</v>
      </c>
      <c r="F1087" s="132">
        <v>1</v>
      </c>
      <c r="G1087" s="132">
        <v>1</v>
      </c>
      <c r="H1087" s="132" t="s">
        <v>5488</v>
      </c>
      <c r="I1087" s="132">
        <v>193</v>
      </c>
      <c r="J1087" s="132" t="s">
        <v>345</v>
      </c>
      <c r="K1087" s="132" t="s">
        <v>88</v>
      </c>
      <c r="L1087" s="132">
        <v>24.991780821917811</v>
      </c>
      <c r="M1087" s="132">
        <v>1</v>
      </c>
      <c r="N1087" s="132">
        <v>43.449908603622369</v>
      </c>
      <c r="O1087" s="132">
        <v>4.6761700447138592</v>
      </c>
      <c r="P1087" s="132">
        <v>29.421398469480788</v>
      </c>
      <c r="Q1087" s="132">
        <v>45.731280248687582</v>
      </c>
      <c r="R1087" s="132">
        <v>4.6910540836567094</v>
      </c>
      <c r="S1087" s="132">
        <v>31.658117997717451</v>
      </c>
      <c r="T1087" s="132">
        <v>35.457612498153757</v>
      </c>
    </row>
    <row r="1088" spans="1:20" x14ac:dyDescent="0.45">
      <c r="A1088" s="132" t="s">
        <v>229</v>
      </c>
      <c r="B1088" s="132">
        <v>2016</v>
      </c>
      <c r="C1088" s="133">
        <v>42309</v>
      </c>
      <c r="D1088" s="132" t="s">
        <v>5210</v>
      </c>
      <c r="E1088" s="132" t="s">
        <v>5234</v>
      </c>
      <c r="F1088" s="132">
        <v>1</v>
      </c>
      <c r="G1088" s="132">
        <v>2</v>
      </c>
      <c r="H1088" s="132" t="s">
        <v>5488</v>
      </c>
      <c r="I1088" s="132">
        <v>193</v>
      </c>
      <c r="J1088" s="132" t="s">
        <v>344</v>
      </c>
      <c r="K1088" s="132" t="s">
        <v>55</v>
      </c>
      <c r="L1088" s="132">
        <v>28.493150684931511</v>
      </c>
      <c r="M1088" s="132">
        <v>5</v>
      </c>
      <c r="N1088" s="132">
        <v>44.898635137524799</v>
      </c>
      <c r="O1088" s="132">
        <v>4.6237085854625448</v>
      </c>
      <c r="P1088" s="132">
        <v>31.027509381137161</v>
      </c>
      <c r="Q1088" s="132">
        <v>44.956879461401307</v>
      </c>
      <c r="R1088" s="132">
        <v>4.5628073237964264</v>
      </c>
      <c r="S1088" s="132">
        <v>31.268457490012029</v>
      </c>
      <c r="T1088" s="132">
        <v>35.457612498153757</v>
      </c>
    </row>
    <row r="1089" spans="1:20" x14ac:dyDescent="0.45">
      <c r="A1089" s="132" t="s">
        <v>229</v>
      </c>
      <c r="B1089" s="132">
        <v>2016</v>
      </c>
      <c r="C1089" s="133">
        <v>42309</v>
      </c>
      <c r="D1089" s="132" t="s">
        <v>5210</v>
      </c>
      <c r="E1089" s="132" t="s">
        <v>5234</v>
      </c>
      <c r="F1089" s="132">
        <v>1</v>
      </c>
      <c r="G1089" s="132">
        <v>3</v>
      </c>
      <c r="H1089" s="132" t="s">
        <v>5488</v>
      </c>
      <c r="I1089" s="132">
        <v>193</v>
      </c>
      <c r="J1089" s="132" t="s">
        <v>422</v>
      </c>
      <c r="K1089" s="132" t="s">
        <v>43</v>
      </c>
      <c r="L1089" s="132">
        <v>24.761643835616439</v>
      </c>
      <c r="M1089" s="132">
        <v>6</v>
      </c>
      <c r="N1089" s="132">
        <v>33.55346444499758</v>
      </c>
      <c r="O1089" s="132">
        <v>4.4050344859616288</v>
      </c>
      <c r="P1089" s="132">
        <v>20.33836098711269</v>
      </c>
      <c r="Q1089" s="132">
        <v>34.47045540153448</v>
      </c>
      <c r="R1089" s="132">
        <v>4.3712605068739432</v>
      </c>
      <c r="S1089" s="132">
        <v>21.356673880912648</v>
      </c>
      <c r="T1089" s="132">
        <v>35.457612498153757</v>
      </c>
    </row>
    <row r="1090" spans="1:20" x14ac:dyDescent="0.45">
      <c r="A1090" s="132" t="s">
        <v>229</v>
      </c>
      <c r="B1090" s="132">
        <v>2016</v>
      </c>
      <c r="C1090" s="133">
        <v>42309</v>
      </c>
      <c r="D1090" s="132" t="s">
        <v>5210</v>
      </c>
      <c r="E1090" s="132" t="s">
        <v>5234</v>
      </c>
      <c r="F1090" s="132">
        <v>1</v>
      </c>
      <c r="G1090" s="132">
        <v>4</v>
      </c>
      <c r="H1090" s="132" t="s">
        <v>5488</v>
      </c>
      <c r="I1090" s="132">
        <v>193</v>
      </c>
      <c r="J1090" s="132" t="s">
        <v>359</v>
      </c>
      <c r="K1090" s="132" t="s">
        <v>43</v>
      </c>
      <c r="L1090" s="132">
        <v>24.912328767123292</v>
      </c>
      <c r="M1090" s="132">
        <v>10</v>
      </c>
      <c r="N1090" s="132">
        <v>34.686212447025682</v>
      </c>
      <c r="O1090" s="132">
        <v>4.4247791383621244</v>
      </c>
      <c r="P1090" s="132">
        <v>21.41187503193931</v>
      </c>
      <c r="Q1090" s="132">
        <v>34.101016935386347</v>
      </c>
      <c r="R1090" s="132">
        <v>4.3811384520904237</v>
      </c>
      <c r="S1090" s="132">
        <v>20.957601579115089</v>
      </c>
      <c r="T1090" s="132">
        <v>35.457612498153757</v>
      </c>
    </row>
    <row r="1091" spans="1:20" x14ac:dyDescent="0.45">
      <c r="A1091" s="132" t="s">
        <v>229</v>
      </c>
      <c r="B1091" s="132">
        <v>2016</v>
      </c>
      <c r="C1091" s="133">
        <v>42309</v>
      </c>
      <c r="D1091" s="132" t="s">
        <v>5210</v>
      </c>
      <c r="E1091" s="132" t="s">
        <v>5234</v>
      </c>
      <c r="F1091" s="132">
        <v>1</v>
      </c>
      <c r="G1091" s="132">
        <v>5</v>
      </c>
      <c r="H1091" s="132" t="s">
        <v>5488</v>
      </c>
      <c r="I1091" s="132">
        <v>193</v>
      </c>
      <c r="J1091" s="132" t="s">
        <v>382</v>
      </c>
      <c r="K1091" s="132" t="s">
        <v>49</v>
      </c>
      <c r="L1091" s="132">
        <v>24.81643835616438</v>
      </c>
      <c r="M1091" s="132">
        <v>11</v>
      </c>
      <c r="N1091" s="132">
        <v>21.544873337630658</v>
      </c>
      <c r="O1091" s="132">
        <v>4.3694764843369303</v>
      </c>
      <c r="P1091" s="132">
        <v>8.4364438846198713</v>
      </c>
      <c r="Q1091" s="132">
        <v>22.361726429521941</v>
      </c>
      <c r="R1091" s="132">
        <v>4.3582247966132881</v>
      </c>
      <c r="S1091" s="132">
        <v>9.2870520396820737</v>
      </c>
      <c r="T1091" s="132">
        <v>35.457612498153757</v>
      </c>
    </row>
    <row r="1092" spans="1:20" x14ac:dyDescent="0.45">
      <c r="A1092" s="132" t="s">
        <v>229</v>
      </c>
      <c r="B1092" s="132">
        <v>2016</v>
      </c>
      <c r="C1092" s="133">
        <v>42309</v>
      </c>
      <c r="D1092" s="132" t="s">
        <v>5210</v>
      </c>
      <c r="E1092" s="132" t="s">
        <v>5234</v>
      </c>
      <c r="F1092" s="132">
        <v>1</v>
      </c>
      <c r="G1092" s="132">
        <v>6</v>
      </c>
      <c r="H1092" s="132" t="s">
        <v>5488</v>
      </c>
      <c r="I1092" s="132">
        <v>193</v>
      </c>
      <c r="J1092" s="132" t="s">
        <v>353</v>
      </c>
      <c r="K1092" s="132" t="s">
        <v>143</v>
      </c>
      <c r="L1092" s="132">
        <v>27.31232876712329</v>
      </c>
      <c r="M1092" s="132">
        <v>12</v>
      </c>
      <c r="N1092" s="132">
        <v>34.612581018121453</v>
      </c>
      <c r="O1092" s="132">
        <v>4.333425986624813</v>
      </c>
      <c r="P1092" s="132">
        <v>21.612303058247011</v>
      </c>
      <c r="Q1092" s="132">
        <v>31.429536566943579</v>
      </c>
      <c r="R1092" s="132">
        <v>4.3798889333599833</v>
      </c>
      <c r="S1092" s="132">
        <v>18.289869766863621</v>
      </c>
      <c r="T1092" s="132">
        <v>35.457612498153757</v>
      </c>
    </row>
    <row r="1093" spans="1:20" x14ac:dyDescent="0.45">
      <c r="A1093" s="160" t="s">
        <v>229</v>
      </c>
      <c r="B1093" s="160">
        <v>2016</v>
      </c>
      <c r="C1093" s="161">
        <v>42309</v>
      </c>
      <c r="D1093" s="160" t="s">
        <v>5210</v>
      </c>
      <c r="E1093" s="160" t="s">
        <v>5234</v>
      </c>
      <c r="F1093" s="160">
        <v>2</v>
      </c>
      <c r="G1093" s="160">
        <v>1</v>
      </c>
      <c r="H1093" s="160" t="s">
        <v>5489</v>
      </c>
      <c r="I1093" s="160">
        <v>194</v>
      </c>
      <c r="J1093" s="160" t="s">
        <v>3210</v>
      </c>
      <c r="K1093" s="160" t="s">
        <v>5242</v>
      </c>
      <c r="L1093" s="160">
        <v>29.698630136986299</v>
      </c>
      <c r="M1093" s="160">
        <v>2</v>
      </c>
      <c r="N1093" s="160">
        <v>36.834850862041712</v>
      </c>
      <c r="O1093" s="160">
        <v>4.4292240876996258</v>
      </c>
      <c r="P1093" s="160">
        <v>23.547178598942839</v>
      </c>
      <c r="Q1093" s="160">
        <v>39.287467706179832</v>
      </c>
      <c r="R1093" s="160">
        <v>4.4650556843296352</v>
      </c>
      <c r="S1093" s="160">
        <v>25.892300653190929</v>
      </c>
      <c r="T1093" s="160">
        <v>33.713913704464211</v>
      </c>
    </row>
    <row r="1094" spans="1:20" x14ac:dyDescent="0.45">
      <c r="A1094" s="160" t="s">
        <v>229</v>
      </c>
      <c r="B1094" s="160">
        <v>2016</v>
      </c>
      <c r="C1094" s="161">
        <v>42309</v>
      </c>
      <c r="D1094" s="160" t="s">
        <v>5210</v>
      </c>
      <c r="E1094" s="160" t="s">
        <v>5234</v>
      </c>
      <c r="F1094" s="160">
        <v>2</v>
      </c>
      <c r="G1094" s="160">
        <v>2</v>
      </c>
      <c r="H1094" s="160" t="s">
        <v>5489</v>
      </c>
      <c r="I1094" s="160">
        <v>194</v>
      </c>
      <c r="J1094" s="160" t="s">
        <v>433</v>
      </c>
      <c r="K1094" s="160" t="s">
        <v>282</v>
      </c>
      <c r="L1094" s="160">
        <v>22.904109589041099</v>
      </c>
      <c r="M1094" s="160">
        <v>3</v>
      </c>
      <c r="N1094" s="160">
        <v>35.619163845122507</v>
      </c>
      <c r="O1094" s="160">
        <v>4.3654723149158254</v>
      </c>
      <c r="P1094" s="160">
        <v>22.52274690037504</v>
      </c>
      <c r="Q1094" s="160">
        <v>36.772417132855438</v>
      </c>
      <c r="R1094" s="160">
        <v>4.3362968125132646</v>
      </c>
      <c r="S1094" s="160">
        <v>23.76352669531564</v>
      </c>
      <c r="T1094" s="160">
        <v>33.713913704464211</v>
      </c>
    </row>
    <row r="1095" spans="1:20" x14ac:dyDescent="0.45">
      <c r="A1095" s="160" t="s">
        <v>229</v>
      </c>
      <c r="B1095" s="160">
        <v>2016</v>
      </c>
      <c r="C1095" s="161">
        <v>42309</v>
      </c>
      <c r="D1095" s="160" t="s">
        <v>5210</v>
      </c>
      <c r="E1095" s="160" t="s">
        <v>5234</v>
      </c>
      <c r="F1095" s="160">
        <v>2</v>
      </c>
      <c r="G1095" s="160">
        <v>3</v>
      </c>
      <c r="H1095" s="160" t="s">
        <v>5489</v>
      </c>
      <c r="I1095" s="160">
        <v>194</v>
      </c>
      <c r="J1095" s="160" t="s">
        <v>2761</v>
      </c>
      <c r="K1095" s="160" t="s">
        <v>5227</v>
      </c>
      <c r="L1095" s="160">
        <v>27.389041095890409</v>
      </c>
      <c r="M1095" s="160">
        <v>4</v>
      </c>
      <c r="N1095" s="160">
        <v>34.333382028510599</v>
      </c>
      <c r="O1095" s="160">
        <v>4.4223642283052076</v>
      </c>
      <c r="P1095" s="160">
        <v>21.066289343594971</v>
      </c>
      <c r="Q1095" s="160">
        <v>34.680571683286011</v>
      </c>
      <c r="R1095" s="160">
        <v>4.3563002789314673</v>
      </c>
      <c r="S1095" s="160">
        <v>21.611670846491609</v>
      </c>
      <c r="T1095" s="160">
        <v>33.713913704464211</v>
      </c>
    </row>
    <row r="1096" spans="1:20" x14ac:dyDescent="0.45">
      <c r="A1096" s="160" t="s">
        <v>229</v>
      </c>
      <c r="B1096" s="160">
        <v>2016</v>
      </c>
      <c r="C1096" s="161">
        <v>42309</v>
      </c>
      <c r="D1096" s="160" t="s">
        <v>5210</v>
      </c>
      <c r="E1096" s="160" t="s">
        <v>5234</v>
      </c>
      <c r="F1096" s="160">
        <v>2</v>
      </c>
      <c r="G1096" s="160">
        <v>4</v>
      </c>
      <c r="H1096" s="160" t="s">
        <v>5489</v>
      </c>
      <c r="I1096" s="160">
        <v>194</v>
      </c>
      <c r="J1096" s="160" t="s">
        <v>351</v>
      </c>
      <c r="K1096" s="160" t="s">
        <v>282</v>
      </c>
      <c r="L1096" s="160">
        <v>22.75068493150685</v>
      </c>
      <c r="M1096" s="160">
        <v>9</v>
      </c>
      <c r="N1096" s="160">
        <v>31.744748091394669</v>
      </c>
      <c r="O1096" s="160">
        <v>4.4285284179535171</v>
      </c>
      <c r="P1096" s="160">
        <v>18.459162837534119</v>
      </c>
      <c r="Q1096" s="160">
        <v>31.634393264383931</v>
      </c>
      <c r="R1096" s="160">
        <v>4.3600277246374777</v>
      </c>
      <c r="S1096" s="160">
        <v>18.5543100904715</v>
      </c>
      <c r="T1096" s="160">
        <v>33.713913704464211</v>
      </c>
    </row>
    <row r="1097" spans="1:20" x14ac:dyDescent="0.45">
      <c r="A1097" s="160" t="s">
        <v>229</v>
      </c>
      <c r="B1097" s="160">
        <v>2016</v>
      </c>
      <c r="C1097" s="161">
        <v>42309</v>
      </c>
      <c r="D1097" s="160" t="s">
        <v>5210</v>
      </c>
      <c r="E1097" s="160" t="s">
        <v>5234</v>
      </c>
      <c r="F1097" s="160">
        <v>2</v>
      </c>
      <c r="G1097" s="160">
        <v>5</v>
      </c>
      <c r="H1097" s="160" t="s">
        <v>5489</v>
      </c>
      <c r="I1097" s="160">
        <v>194</v>
      </c>
      <c r="J1097" s="160" t="s">
        <v>343</v>
      </c>
      <c r="K1097" s="160" t="s">
        <v>91</v>
      </c>
      <c r="L1097" s="160">
        <v>24.94246575342466</v>
      </c>
      <c r="M1097" s="160">
        <v>7</v>
      </c>
      <c r="N1097" s="160">
        <v>32.253457099881807</v>
      </c>
      <c r="O1097" s="160">
        <v>4.5066829503067769</v>
      </c>
      <c r="P1097" s="160">
        <v>18.733408248961471</v>
      </c>
      <c r="Q1097" s="160">
        <v>30.942916746391301</v>
      </c>
      <c r="R1097" s="160">
        <v>4.4352622297335076</v>
      </c>
      <c r="S1097" s="160">
        <v>17.63713005719077</v>
      </c>
      <c r="T1097" s="160">
        <v>33.713913704464211</v>
      </c>
    </row>
    <row r="1098" spans="1:20" x14ac:dyDescent="0.45">
      <c r="A1098" s="160" t="s">
        <v>229</v>
      </c>
      <c r="B1098" s="160">
        <v>2016</v>
      </c>
      <c r="C1098" s="161">
        <v>42309</v>
      </c>
      <c r="D1098" s="160" t="s">
        <v>5210</v>
      </c>
      <c r="E1098" s="160" t="s">
        <v>5234</v>
      </c>
      <c r="F1098" s="160">
        <v>2</v>
      </c>
      <c r="G1098" s="160">
        <v>6</v>
      </c>
      <c r="H1098" s="160" t="s">
        <v>5489</v>
      </c>
      <c r="I1098" s="160">
        <v>194</v>
      </c>
      <c r="J1098" s="160" t="s">
        <v>574</v>
      </c>
      <c r="K1098" s="160" t="s">
        <v>99</v>
      </c>
      <c r="L1098" s="160">
        <v>32.906849315068492</v>
      </c>
      <c r="M1098" s="160">
        <v>8</v>
      </c>
      <c r="N1098" s="160">
        <v>31.49788029983398</v>
      </c>
      <c r="O1098" s="160">
        <v>4.4012642487274984</v>
      </c>
      <c r="P1098" s="160">
        <v>18.29408755365149</v>
      </c>
      <c r="Q1098" s="160">
        <v>28.925086723243648</v>
      </c>
      <c r="R1098" s="160">
        <v>4.4370721450852884</v>
      </c>
      <c r="S1098" s="160">
        <v>15.61387028798778</v>
      </c>
      <c r="T1098" s="160">
        <v>33.713913704464211</v>
      </c>
    </row>
    <row r="1099" spans="1:20" x14ac:dyDescent="0.45">
      <c r="A1099" s="138" t="s">
        <v>229</v>
      </c>
      <c r="B1099" s="138">
        <v>2016</v>
      </c>
      <c r="C1099" s="139">
        <v>42309</v>
      </c>
      <c r="D1099" s="138" t="s">
        <v>5210</v>
      </c>
      <c r="E1099" s="138" t="s">
        <v>5194</v>
      </c>
      <c r="F1099" s="138" t="s">
        <v>5235</v>
      </c>
      <c r="G1099" s="138">
        <v>1</v>
      </c>
      <c r="H1099" s="138" t="s">
        <v>5490</v>
      </c>
      <c r="I1099" s="138">
        <v>195</v>
      </c>
      <c r="J1099" s="138" t="s">
        <v>345</v>
      </c>
      <c r="K1099" s="138" t="s">
        <v>88</v>
      </c>
      <c r="L1099" s="138">
        <v>24.991780821917811</v>
      </c>
      <c r="M1099" s="138">
        <v>1</v>
      </c>
      <c r="N1099" s="138">
        <v>45.731280248687582</v>
      </c>
      <c r="O1099" s="138">
        <v>4.6910540836567094</v>
      </c>
      <c r="P1099" s="138">
        <v>31.658117997717451</v>
      </c>
      <c r="Q1099" s="138">
        <v>47.838883153147172</v>
      </c>
      <c r="R1099" s="138">
        <v>4.6950130623318156</v>
      </c>
      <c r="S1099" s="138">
        <v>33.75384396615172</v>
      </c>
      <c r="T1099" s="138">
        <v>39.316511938990772</v>
      </c>
    </row>
    <row r="1100" spans="1:20" x14ac:dyDescent="0.45">
      <c r="A1100" s="138" t="s">
        <v>229</v>
      </c>
      <c r="B1100" s="138">
        <v>2016</v>
      </c>
      <c r="C1100" s="139">
        <v>42309</v>
      </c>
      <c r="D1100" s="138" t="s">
        <v>5210</v>
      </c>
      <c r="E1100" s="138" t="s">
        <v>5194</v>
      </c>
      <c r="F1100" s="138" t="s">
        <v>5235</v>
      </c>
      <c r="G1100" s="138">
        <v>2</v>
      </c>
      <c r="H1100" s="138" t="s">
        <v>5490</v>
      </c>
      <c r="I1100" s="138">
        <v>195</v>
      </c>
      <c r="J1100" s="138" t="s">
        <v>3210</v>
      </c>
      <c r="K1100" s="138" t="s">
        <v>5242</v>
      </c>
      <c r="L1100" s="138">
        <v>29.698630136986299</v>
      </c>
      <c r="M1100" s="138">
        <v>2</v>
      </c>
      <c r="N1100" s="138">
        <v>39.287467706179832</v>
      </c>
      <c r="O1100" s="138">
        <v>4.4650556843296352</v>
      </c>
      <c r="P1100" s="138">
        <v>25.892300653190929</v>
      </c>
      <c r="Q1100" s="138">
        <v>40.840179280024437</v>
      </c>
      <c r="R1100" s="138">
        <v>4.4136185668764201</v>
      </c>
      <c r="S1100" s="138">
        <v>27.599323579395179</v>
      </c>
      <c r="T1100" s="138">
        <v>39.316511938990772</v>
      </c>
    </row>
    <row r="1101" spans="1:20" x14ac:dyDescent="0.45">
      <c r="A1101" s="138" t="s">
        <v>229</v>
      </c>
      <c r="B1101" s="138">
        <v>2016</v>
      </c>
      <c r="C1101" s="139">
        <v>42309</v>
      </c>
      <c r="D1101" s="138" t="s">
        <v>5210</v>
      </c>
      <c r="E1101" s="138" t="s">
        <v>5194</v>
      </c>
      <c r="F1101" s="138" t="s">
        <v>5235</v>
      </c>
      <c r="G1101" s="138">
        <v>3</v>
      </c>
      <c r="H1101" s="138" t="s">
        <v>5490</v>
      </c>
      <c r="I1101" s="138">
        <v>195</v>
      </c>
      <c r="J1101" s="138" t="s">
        <v>433</v>
      </c>
      <c r="K1101" s="138" t="s">
        <v>282</v>
      </c>
      <c r="L1101" s="138">
        <v>22.904109589041099</v>
      </c>
      <c r="M1101" s="138">
        <v>3</v>
      </c>
      <c r="N1101" s="138">
        <v>36.772417132855438</v>
      </c>
      <c r="O1101" s="138">
        <v>4.3362968125132646</v>
      </c>
      <c r="P1101" s="138">
        <v>23.76352669531564</v>
      </c>
      <c r="Q1101" s="138">
        <v>37.67387921426419</v>
      </c>
      <c r="R1101" s="138">
        <v>4.293865129273911</v>
      </c>
      <c r="S1101" s="138">
        <v>24.792283826442461</v>
      </c>
      <c r="T1101" s="138">
        <v>39.316511938990772</v>
      </c>
    </row>
    <row r="1102" spans="1:20" x14ac:dyDescent="0.45">
      <c r="A1102" s="138" t="s">
        <v>229</v>
      </c>
      <c r="B1102" s="138">
        <v>2016</v>
      </c>
      <c r="C1102" s="139">
        <v>42309</v>
      </c>
      <c r="D1102" s="138" t="s">
        <v>5210</v>
      </c>
      <c r="E1102" s="138" t="s">
        <v>5194</v>
      </c>
      <c r="F1102" s="138" t="s">
        <v>5235</v>
      </c>
      <c r="G1102" s="138">
        <v>4</v>
      </c>
      <c r="H1102" s="138" t="s">
        <v>5490</v>
      </c>
      <c r="I1102" s="138">
        <v>195</v>
      </c>
      <c r="J1102" s="138" t="s">
        <v>2761</v>
      </c>
      <c r="K1102" s="138" t="s">
        <v>5227</v>
      </c>
      <c r="L1102" s="138">
        <v>27.389041095890409</v>
      </c>
      <c r="M1102" s="138">
        <v>4</v>
      </c>
      <c r="N1102" s="138">
        <v>34.680571683286011</v>
      </c>
      <c r="O1102" s="138">
        <v>4.3563002789314673</v>
      </c>
      <c r="P1102" s="138">
        <v>21.611670846491609</v>
      </c>
      <c r="Q1102" s="138">
        <v>35.101332287566393</v>
      </c>
      <c r="R1102" s="138">
        <v>4.3053064664375258</v>
      </c>
      <c r="S1102" s="138">
        <v>22.185412888253811</v>
      </c>
      <c r="T1102" s="138">
        <v>39.316511938990772</v>
      </c>
    </row>
    <row r="1103" spans="1:20" x14ac:dyDescent="0.45">
      <c r="A1103" s="138" t="s">
        <v>229</v>
      </c>
      <c r="B1103" s="138">
        <v>2016</v>
      </c>
      <c r="C1103" s="139">
        <v>42309</v>
      </c>
      <c r="D1103" s="138" t="s">
        <v>5210</v>
      </c>
      <c r="E1103" s="138" t="s">
        <v>5194</v>
      </c>
      <c r="F1103" s="138" t="s">
        <v>5235</v>
      </c>
      <c r="G1103" s="138">
        <v>5</v>
      </c>
      <c r="H1103" s="138" t="s">
        <v>5490</v>
      </c>
      <c r="I1103" s="138">
        <v>195</v>
      </c>
      <c r="J1103" s="138" t="s">
        <v>344</v>
      </c>
      <c r="K1103" s="138" t="s">
        <v>55</v>
      </c>
      <c r="L1103" s="138">
        <v>28.493150684931511</v>
      </c>
      <c r="M1103" s="138">
        <v>5</v>
      </c>
      <c r="N1103" s="138">
        <v>44.956879461401307</v>
      </c>
      <c r="O1103" s="138">
        <v>4.5628073237964264</v>
      </c>
      <c r="P1103" s="138">
        <v>31.268457490012029</v>
      </c>
      <c r="Q1103" s="138">
        <v>42.130972071635647</v>
      </c>
      <c r="R1103" s="138">
        <v>4.468803105269358</v>
      </c>
      <c r="S1103" s="138">
        <v>28.724562755827581</v>
      </c>
      <c r="T1103" s="138">
        <v>39.316511938990772</v>
      </c>
    </row>
    <row r="1104" spans="1:20" x14ac:dyDescent="0.45">
      <c r="A1104" s="138" t="s">
        <v>229</v>
      </c>
      <c r="B1104" s="138">
        <v>2016</v>
      </c>
      <c r="C1104" s="139">
        <v>42309</v>
      </c>
      <c r="D1104" s="138" t="s">
        <v>5210</v>
      </c>
      <c r="E1104" s="138" t="s">
        <v>5194</v>
      </c>
      <c r="F1104" s="138" t="s">
        <v>5235</v>
      </c>
      <c r="G1104" s="138">
        <v>6</v>
      </c>
      <c r="H1104" s="138" t="s">
        <v>5490</v>
      </c>
      <c r="I1104" s="138">
        <v>195</v>
      </c>
      <c r="J1104" s="138" t="s">
        <v>422</v>
      </c>
      <c r="K1104" s="138" t="s">
        <v>43</v>
      </c>
      <c r="L1104" s="138">
        <v>24.761643835616439</v>
      </c>
      <c r="M1104" s="138">
        <v>6</v>
      </c>
      <c r="N1104" s="138">
        <v>34.47045540153448</v>
      </c>
      <c r="O1104" s="138">
        <v>4.3712605068739432</v>
      </c>
      <c r="P1104" s="138">
        <v>21.356673880912648</v>
      </c>
      <c r="Q1104" s="138">
        <v>32.395890999609918</v>
      </c>
      <c r="R1104" s="138">
        <v>4.4295119649231696</v>
      </c>
      <c r="S1104" s="138">
        <v>19.107355104840408</v>
      </c>
      <c r="T1104" s="138">
        <v>39.316511938990772</v>
      </c>
    </row>
    <row r="1105" spans="1:20" x14ac:dyDescent="0.45">
      <c r="A1105" s="138" t="s">
        <v>229</v>
      </c>
      <c r="B1105" s="138">
        <v>2016</v>
      </c>
      <c r="C1105" s="139">
        <v>42309</v>
      </c>
      <c r="D1105" s="138" t="s">
        <v>5210</v>
      </c>
      <c r="E1105" s="138" t="s">
        <v>5194</v>
      </c>
      <c r="F1105" s="138" t="s">
        <v>579</v>
      </c>
      <c r="G1105" s="138">
        <v>1</v>
      </c>
      <c r="H1105" s="138" t="s">
        <v>5491</v>
      </c>
      <c r="I1105" s="138">
        <v>196</v>
      </c>
      <c r="J1105" s="138" t="s">
        <v>343</v>
      </c>
      <c r="K1105" s="138" t="s">
        <v>91</v>
      </c>
      <c r="L1105" s="138">
        <v>24.94246575342466</v>
      </c>
      <c r="M1105" s="138">
        <v>7</v>
      </c>
      <c r="N1105" s="138">
        <v>30.942916746391301</v>
      </c>
      <c r="O1105" s="138">
        <v>4.4352622297335076</v>
      </c>
      <c r="P1105" s="138">
        <v>17.63713005719077</v>
      </c>
      <c r="Q1105" s="138">
        <v>33.642681934642717</v>
      </c>
      <c r="R1105" s="138">
        <v>4.4557776750521336</v>
      </c>
      <c r="S1105" s="138">
        <v>20.275348909486318</v>
      </c>
      <c r="T1105" s="138">
        <v>29.899112777645129</v>
      </c>
    </row>
    <row r="1106" spans="1:20" x14ac:dyDescent="0.45">
      <c r="A1106" s="138" t="s">
        <v>229</v>
      </c>
      <c r="B1106" s="138">
        <v>2016</v>
      </c>
      <c r="C1106" s="139">
        <v>42309</v>
      </c>
      <c r="D1106" s="138" t="s">
        <v>5210</v>
      </c>
      <c r="E1106" s="138" t="s">
        <v>5194</v>
      </c>
      <c r="F1106" s="138" t="s">
        <v>579</v>
      </c>
      <c r="G1106" s="138">
        <v>2</v>
      </c>
      <c r="H1106" s="138" t="s">
        <v>5491</v>
      </c>
      <c r="I1106" s="138">
        <v>196</v>
      </c>
      <c r="J1106" s="138" t="s">
        <v>574</v>
      </c>
      <c r="K1106" s="138" t="s">
        <v>99</v>
      </c>
      <c r="L1106" s="138">
        <v>32.906849315068492</v>
      </c>
      <c r="M1106" s="138">
        <v>8</v>
      </c>
      <c r="N1106" s="138">
        <v>28.925086723243648</v>
      </c>
      <c r="O1106" s="138">
        <v>4.4370721450852884</v>
      </c>
      <c r="P1106" s="138">
        <v>15.61387028798778</v>
      </c>
      <c r="Q1106" s="138">
        <v>30.623741495436281</v>
      </c>
      <c r="R1106" s="138">
        <v>4.3778311856925098</v>
      </c>
      <c r="S1106" s="138">
        <v>17.490247938358749</v>
      </c>
      <c r="T1106" s="138">
        <v>29.899112777645129</v>
      </c>
    </row>
    <row r="1107" spans="1:20" x14ac:dyDescent="0.45">
      <c r="A1107" s="138" t="s">
        <v>229</v>
      </c>
      <c r="B1107" s="138">
        <v>2016</v>
      </c>
      <c r="C1107" s="139">
        <v>42309</v>
      </c>
      <c r="D1107" s="138" t="s">
        <v>5210</v>
      </c>
      <c r="E1107" s="138" t="s">
        <v>5194</v>
      </c>
      <c r="F1107" s="138" t="s">
        <v>579</v>
      </c>
      <c r="G1107" s="138">
        <v>3</v>
      </c>
      <c r="H1107" s="138" t="s">
        <v>5491</v>
      </c>
      <c r="I1107" s="138">
        <v>196</v>
      </c>
      <c r="J1107" s="138" t="s">
        <v>351</v>
      </c>
      <c r="K1107" s="138" t="s">
        <v>282</v>
      </c>
      <c r="L1107" s="138">
        <v>22.75068493150685</v>
      </c>
      <c r="M1107" s="138">
        <v>9</v>
      </c>
      <c r="N1107" s="138">
        <v>31.634393264383931</v>
      </c>
      <c r="O1107" s="138">
        <v>4.3600277246374777</v>
      </c>
      <c r="P1107" s="138">
        <v>18.5543100904715</v>
      </c>
      <c r="Q1107" s="138">
        <v>31.772777938053959</v>
      </c>
      <c r="R1107" s="138">
        <v>4.3058368128713713</v>
      </c>
      <c r="S1107" s="138">
        <v>18.85526749943984</v>
      </c>
      <c r="T1107" s="138">
        <v>29.899112777645129</v>
      </c>
    </row>
    <row r="1108" spans="1:20" x14ac:dyDescent="0.45">
      <c r="A1108" s="138" t="s">
        <v>229</v>
      </c>
      <c r="B1108" s="138">
        <v>2016</v>
      </c>
      <c r="C1108" s="139">
        <v>42309</v>
      </c>
      <c r="D1108" s="138" t="s">
        <v>5210</v>
      </c>
      <c r="E1108" s="138" t="s">
        <v>5194</v>
      </c>
      <c r="F1108" s="138" t="s">
        <v>579</v>
      </c>
      <c r="G1108" s="138">
        <v>4</v>
      </c>
      <c r="H1108" s="138" t="s">
        <v>5491</v>
      </c>
      <c r="I1108" s="138">
        <v>196</v>
      </c>
      <c r="J1108" s="138" t="s">
        <v>359</v>
      </c>
      <c r="K1108" s="138" t="s">
        <v>43</v>
      </c>
      <c r="L1108" s="138">
        <v>24.912328767123292</v>
      </c>
      <c r="M1108" s="138">
        <v>10</v>
      </c>
      <c r="N1108" s="138">
        <v>34.101016935386347</v>
      </c>
      <c r="O1108" s="138">
        <v>4.3811384520904237</v>
      </c>
      <c r="P1108" s="138">
        <v>20.957601579115089</v>
      </c>
      <c r="Q1108" s="138">
        <v>32.794144588300298</v>
      </c>
      <c r="R1108" s="138">
        <v>4.322895942008353</v>
      </c>
      <c r="S1108" s="138">
        <v>19.825456762275241</v>
      </c>
      <c r="T1108" s="138">
        <v>29.899112777645129</v>
      </c>
    </row>
    <row r="1109" spans="1:20" x14ac:dyDescent="0.45">
      <c r="A1109" s="138" t="s">
        <v>229</v>
      </c>
      <c r="B1109" s="138">
        <v>2016</v>
      </c>
      <c r="C1109" s="139">
        <v>42309</v>
      </c>
      <c r="D1109" s="138" t="s">
        <v>5210</v>
      </c>
      <c r="E1109" s="138" t="s">
        <v>5194</v>
      </c>
      <c r="F1109" s="138" t="s">
        <v>579</v>
      </c>
      <c r="G1109" s="138">
        <v>5</v>
      </c>
      <c r="H1109" s="138" t="s">
        <v>5491</v>
      </c>
      <c r="I1109" s="138">
        <v>196</v>
      </c>
      <c r="J1109" s="138" t="s">
        <v>382</v>
      </c>
      <c r="K1109" s="138" t="s">
        <v>49</v>
      </c>
      <c r="L1109" s="138">
        <v>24.81643835616438</v>
      </c>
      <c r="M1109" s="138">
        <v>11</v>
      </c>
      <c r="N1109" s="138">
        <v>22.361726429521941</v>
      </c>
      <c r="O1109" s="138">
        <v>4.3582247966132881</v>
      </c>
      <c r="P1109" s="138">
        <v>9.2870520396820737</v>
      </c>
      <c r="Q1109" s="138">
        <v>22.39427539264614</v>
      </c>
      <c r="R1109" s="138">
        <v>4.3299924098242704</v>
      </c>
      <c r="S1109" s="138">
        <v>9.4042981631733298</v>
      </c>
      <c r="T1109" s="138">
        <v>29.899112777645129</v>
      </c>
    </row>
    <row r="1110" spans="1:20" x14ac:dyDescent="0.45">
      <c r="A1110" s="138" t="s">
        <v>229</v>
      </c>
      <c r="B1110" s="138">
        <v>2016</v>
      </c>
      <c r="C1110" s="139">
        <v>42309</v>
      </c>
      <c r="D1110" s="138" t="s">
        <v>5210</v>
      </c>
      <c r="E1110" s="138" t="s">
        <v>5194</v>
      </c>
      <c r="F1110" s="138" t="s">
        <v>579</v>
      </c>
      <c r="G1110" s="138">
        <v>6</v>
      </c>
      <c r="H1110" s="138" t="s">
        <v>5491</v>
      </c>
      <c r="I1110" s="138">
        <v>196</v>
      </c>
      <c r="J1110" s="138" t="s">
        <v>353</v>
      </c>
      <c r="K1110" s="138" t="s">
        <v>143</v>
      </c>
      <c r="L1110" s="138">
        <v>27.31232876712329</v>
      </c>
      <c r="M1110" s="138">
        <v>12</v>
      </c>
      <c r="N1110" s="138">
        <v>31.429536566943579</v>
      </c>
      <c r="O1110" s="138">
        <v>4.3798889333599833</v>
      </c>
      <c r="P1110" s="138">
        <v>18.289869766863621</v>
      </c>
      <c r="Q1110" s="138">
        <v>28.260656818534361</v>
      </c>
      <c r="R1110" s="138">
        <v>4.4042910735033756</v>
      </c>
      <c r="S1110" s="138">
        <v>15.047783598024241</v>
      </c>
      <c r="T1110" s="138">
        <v>29.899112777645129</v>
      </c>
    </row>
    <row r="1111" spans="1:20" x14ac:dyDescent="0.45">
      <c r="A1111" s="130" t="s">
        <v>312</v>
      </c>
      <c r="B1111" s="130">
        <v>2016</v>
      </c>
      <c r="C1111" s="131">
        <v>42344</v>
      </c>
      <c r="D1111" s="130" t="s">
        <v>5210</v>
      </c>
      <c r="E1111" s="130" t="s">
        <v>1943</v>
      </c>
      <c r="F1111" s="130">
        <v>1</v>
      </c>
      <c r="G1111" s="130">
        <v>1</v>
      </c>
      <c r="H1111" s="130" t="s">
        <v>5492</v>
      </c>
      <c r="I1111" s="130">
        <v>197</v>
      </c>
      <c r="J1111" s="130" t="s">
        <v>3210</v>
      </c>
      <c r="K1111" s="130" t="s">
        <v>5242</v>
      </c>
      <c r="L1111" s="130">
        <v>29.794520547945201</v>
      </c>
      <c r="M1111" s="130">
        <v>1</v>
      </c>
      <c r="N1111" s="130">
        <v>40.840179280024437</v>
      </c>
      <c r="O1111" s="130">
        <v>4.4136185668764201</v>
      </c>
      <c r="P1111" s="130">
        <v>27.599323579395179</v>
      </c>
      <c r="Q1111" s="130">
        <v>42.152088515193199</v>
      </c>
      <c r="R1111" s="130">
        <v>4.5252324661135228</v>
      </c>
      <c r="S1111" s="130">
        <v>28.57639111685263</v>
      </c>
      <c r="T1111" s="130">
        <v>28.854613746305692</v>
      </c>
    </row>
    <row r="1112" spans="1:20" x14ac:dyDescent="0.45">
      <c r="A1112" s="130" t="s">
        <v>312</v>
      </c>
      <c r="B1112" s="130">
        <v>2016</v>
      </c>
      <c r="C1112" s="131">
        <v>42344</v>
      </c>
      <c r="D1112" s="130" t="s">
        <v>5210</v>
      </c>
      <c r="E1112" s="130" t="s">
        <v>1943</v>
      </c>
      <c r="F1112" s="130">
        <v>1</v>
      </c>
      <c r="G1112" s="130">
        <v>2</v>
      </c>
      <c r="H1112" s="130" t="s">
        <v>5492</v>
      </c>
      <c r="I1112" s="130">
        <v>197</v>
      </c>
      <c r="J1112" s="130" t="s">
        <v>362</v>
      </c>
      <c r="K1112" s="130" t="s">
        <v>363</v>
      </c>
      <c r="L1112" s="130">
        <v>23.88493150684932</v>
      </c>
      <c r="M1112" s="130">
        <v>6</v>
      </c>
      <c r="N1112" s="130">
        <v>29.522815253679749</v>
      </c>
      <c r="O1112" s="130">
        <v>4.3829756984107968</v>
      </c>
      <c r="P1112" s="130">
        <v>16.373888158447361</v>
      </c>
      <c r="Q1112" s="130">
        <v>31.02280268652196</v>
      </c>
      <c r="R1112" s="130">
        <v>4.3802982052968868</v>
      </c>
      <c r="S1112" s="130">
        <v>17.881908070631301</v>
      </c>
      <c r="T1112" s="130">
        <v>28.854613746305692</v>
      </c>
    </row>
    <row r="1113" spans="1:20" x14ac:dyDescent="0.45">
      <c r="A1113" s="130" t="s">
        <v>312</v>
      </c>
      <c r="B1113" s="130">
        <v>2016</v>
      </c>
      <c r="C1113" s="131">
        <v>42344</v>
      </c>
      <c r="D1113" s="130" t="s">
        <v>5210</v>
      </c>
      <c r="E1113" s="130" t="s">
        <v>1943</v>
      </c>
      <c r="F1113" s="130">
        <v>1</v>
      </c>
      <c r="G1113" s="130">
        <v>3</v>
      </c>
      <c r="H1113" s="130" t="s">
        <v>5492</v>
      </c>
      <c r="I1113" s="130">
        <v>197</v>
      </c>
      <c r="J1113" s="130" t="s">
        <v>4886</v>
      </c>
      <c r="K1113" s="130" t="s">
        <v>282</v>
      </c>
      <c r="L1113" s="130">
        <v>25.846575342465751</v>
      </c>
      <c r="M1113" s="130">
        <v>23</v>
      </c>
      <c r="N1113" s="130">
        <v>25</v>
      </c>
      <c r="O1113" s="130">
        <v>8.3333333330000006</v>
      </c>
      <c r="P1113" s="130">
        <v>9.999965300266922E-10</v>
      </c>
      <c r="Q1113" s="130">
        <v>27.516830557363299</v>
      </c>
      <c r="R1113" s="130">
        <v>6.7379420905678291</v>
      </c>
      <c r="S1113" s="130">
        <v>7.3030042856598101</v>
      </c>
      <c r="T1113" s="130">
        <v>28.854613746305692</v>
      </c>
    </row>
    <row r="1114" spans="1:20" x14ac:dyDescent="0.45">
      <c r="A1114" s="130" t="s">
        <v>312</v>
      </c>
      <c r="B1114" s="130">
        <v>2016</v>
      </c>
      <c r="C1114" s="131">
        <v>42344</v>
      </c>
      <c r="D1114" s="130" t="s">
        <v>5210</v>
      </c>
      <c r="E1114" s="130" t="s">
        <v>1943</v>
      </c>
      <c r="F1114" s="130">
        <v>1</v>
      </c>
      <c r="G1114" s="130">
        <v>4</v>
      </c>
      <c r="H1114" s="130" t="s">
        <v>5492</v>
      </c>
      <c r="I1114" s="130">
        <v>197</v>
      </c>
      <c r="J1114" s="130" t="s">
        <v>3505</v>
      </c>
      <c r="K1114" s="130" t="s">
        <v>5260</v>
      </c>
      <c r="L1114" s="130">
        <v>35.539726027397258</v>
      </c>
      <c r="M1114" s="130">
        <v>23</v>
      </c>
      <c r="N1114" s="130">
        <v>19.20600292138889</v>
      </c>
      <c r="O1114" s="130">
        <v>4.5599630842222734</v>
      </c>
      <c r="P1114" s="130">
        <v>5.5261136687220738</v>
      </c>
      <c r="Q1114" s="130">
        <v>20.57692427494883</v>
      </c>
      <c r="R1114" s="130">
        <v>4.4626713011079433</v>
      </c>
      <c r="S1114" s="130">
        <v>7.1889103716250027</v>
      </c>
      <c r="T1114" s="130">
        <v>28.854613746305692</v>
      </c>
    </row>
    <row r="1115" spans="1:20" x14ac:dyDescent="0.45">
      <c r="A1115" s="130" t="s">
        <v>312</v>
      </c>
      <c r="B1115" s="130">
        <v>2016</v>
      </c>
      <c r="C1115" s="131">
        <v>42344</v>
      </c>
      <c r="D1115" s="130" t="s">
        <v>5210</v>
      </c>
      <c r="E1115" s="130" t="s">
        <v>1943</v>
      </c>
      <c r="F1115" s="130">
        <v>1</v>
      </c>
      <c r="G1115" s="130">
        <v>5</v>
      </c>
      <c r="H1115" s="130" t="s">
        <v>5492</v>
      </c>
      <c r="I1115" s="130">
        <v>197</v>
      </c>
      <c r="J1115" s="130" t="s">
        <v>574</v>
      </c>
      <c r="K1115" s="130" t="s">
        <v>99</v>
      </c>
      <c r="L1115" s="130">
        <v>33.0027397260274</v>
      </c>
      <c r="M1115" s="130">
        <v>23</v>
      </c>
      <c r="N1115" s="130">
        <v>30.623741495436281</v>
      </c>
      <c r="O1115" s="130">
        <v>4.3778311856925098</v>
      </c>
      <c r="P1115" s="130">
        <v>17.490247938358749</v>
      </c>
      <c r="Q1115" s="130">
        <v>28.595836781830261</v>
      </c>
      <c r="R1115" s="130">
        <v>4.3410087226844736</v>
      </c>
      <c r="S1115" s="130">
        <v>15.57281061377684</v>
      </c>
      <c r="T1115" s="130">
        <v>28.854613746305692</v>
      </c>
    </row>
    <row r="1116" spans="1:20" x14ac:dyDescent="0.45">
      <c r="A1116" s="130" t="s">
        <v>312</v>
      </c>
      <c r="B1116" s="130">
        <v>2016</v>
      </c>
      <c r="C1116" s="131">
        <v>42344</v>
      </c>
      <c r="D1116" s="130" t="s">
        <v>5210</v>
      </c>
      <c r="E1116" s="130" t="s">
        <v>1943</v>
      </c>
      <c r="F1116" s="130">
        <v>1</v>
      </c>
      <c r="G1116" s="130">
        <v>6</v>
      </c>
      <c r="H1116" s="130" t="s">
        <v>5492</v>
      </c>
      <c r="I1116" s="130">
        <v>197</v>
      </c>
      <c r="J1116" s="130" t="s">
        <v>3377</v>
      </c>
      <c r="K1116" s="130" t="s">
        <v>251</v>
      </c>
      <c r="L1116" s="130">
        <v>30.241095890410961</v>
      </c>
      <c r="M1116" s="130">
        <v>23</v>
      </c>
      <c r="N1116" s="130">
        <v>27.934943527304771</v>
      </c>
      <c r="O1116" s="130">
        <v>4.3608277339048653</v>
      </c>
      <c r="P1116" s="130">
        <v>14.852460325590179</v>
      </c>
      <c r="Q1116" s="130">
        <v>25.142152809727481</v>
      </c>
      <c r="R1116" s="130">
        <v>4.3971242947453852</v>
      </c>
      <c r="S1116" s="130">
        <v>11.950779925491331</v>
      </c>
      <c r="T1116" s="130">
        <v>28.854613746305692</v>
      </c>
    </row>
    <row r="1117" spans="1:20" x14ac:dyDescent="0.45">
      <c r="A1117" s="150" t="s">
        <v>312</v>
      </c>
      <c r="B1117" s="150">
        <v>2016</v>
      </c>
      <c r="C1117" s="151">
        <v>42344</v>
      </c>
      <c r="D1117" s="150" t="s">
        <v>5210</v>
      </c>
      <c r="E1117" s="150" t="s">
        <v>1943</v>
      </c>
      <c r="F1117" s="150">
        <v>2</v>
      </c>
      <c r="G1117" s="150">
        <v>1</v>
      </c>
      <c r="H1117" s="150" t="s">
        <v>5493</v>
      </c>
      <c r="I1117" s="150">
        <v>198</v>
      </c>
      <c r="J1117" s="150" t="s">
        <v>3928</v>
      </c>
      <c r="K1117" s="150" t="s">
        <v>91</v>
      </c>
      <c r="L1117" s="150">
        <v>32.230136986301368</v>
      </c>
      <c r="M1117" s="150">
        <v>2</v>
      </c>
      <c r="N1117" s="150">
        <v>46.605247316656872</v>
      </c>
      <c r="O1117" s="150">
        <v>4.6377782565343466</v>
      </c>
      <c r="P1117" s="150">
        <v>32.691912547053832</v>
      </c>
      <c r="Q1117" s="150">
        <v>47.683407281548938</v>
      </c>
      <c r="R1117" s="150">
        <v>4.7447276040056598</v>
      </c>
      <c r="S1117" s="150">
        <v>33.44922446953197</v>
      </c>
      <c r="T1117" s="150">
        <v>30.191748251136438</v>
      </c>
    </row>
    <row r="1118" spans="1:20" x14ac:dyDescent="0.45">
      <c r="A1118" s="150" t="s">
        <v>312</v>
      </c>
      <c r="B1118" s="150">
        <v>2016</v>
      </c>
      <c r="C1118" s="151">
        <v>42344</v>
      </c>
      <c r="D1118" s="150" t="s">
        <v>5210</v>
      </c>
      <c r="E1118" s="150" t="s">
        <v>1943</v>
      </c>
      <c r="F1118" s="150">
        <v>2</v>
      </c>
      <c r="G1118" s="150">
        <v>2</v>
      </c>
      <c r="H1118" s="150" t="s">
        <v>5493</v>
      </c>
      <c r="I1118" s="150">
        <v>198</v>
      </c>
      <c r="J1118" s="150" t="s">
        <v>2761</v>
      </c>
      <c r="K1118" s="150" t="s">
        <v>5227</v>
      </c>
      <c r="L1118" s="150">
        <v>27.484931506849311</v>
      </c>
      <c r="M1118" s="150">
        <v>11</v>
      </c>
      <c r="N1118" s="150">
        <v>35.101332287566393</v>
      </c>
      <c r="O1118" s="150">
        <v>4.3053064664375258</v>
      </c>
      <c r="P1118" s="150">
        <v>22.185412888253811</v>
      </c>
      <c r="Q1118" s="150">
        <v>35.935031710937338</v>
      </c>
      <c r="R1118" s="150">
        <v>4.3498207147197343</v>
      </c>
      <c r="S1118" s="150">
        <v>22.88556956677813</v>
      </c>
      <c r="T1118" s="150">
        <v>30.191748251136438</v>
      </c>
    </row>
    <row r="1119" spans="1:20" x14ac:dyDescent="0.45">
      <c r="A1119" s="150" t="s">
        <v>312</v>
      </c>
      <c r="B1119" s="150">
        <v>2016</v>
      </c>
      <c r="C1119" s="151">
        <v>42344</v>
      </c>
      <c r="D1119" s="150" t="s">
        <v>5210</v>
      </c>
      <c r="E1119" s="150" t="s">
        <v>1943</v>
      </c>
      <c r="F1119" s="150">
        <v>2</v>
      </c>
      <c r="G1119" s="150">
        <v>3</v>
      </c>
      <c r="H1119" s="150" t="s">
        <v>5493</v>
      </c>
      <c r="I1119" s="150">
        <v>198</v>
      </c>
      <c r="J1119" s="150" t="s">
        <v>354</v>
      </c>
      <c r="K1119" s="150" t="s">
        <v>121</v>
      </c>
      <c r="L1119" s="150">
        <v>20.331506849315069</v>
      </c>
      <c r="M1119" s="150">
        <v>23</v>
      </c>
      <c r="N1119" s="150">
        <v>20.995764643442371</v>
      </c>
      <c r="O1119" s="150">
        <v>5.8937613320727777</v>
      </c>
      <c r="P1119" s="150">
        <v>3.3144806472240411</v>
      </c>
      <c r="Q1119" s="150">
        <v>24.177106825930039</v>
      </c>
      <c r="R1119" s="150">
        <v>5.3924163864787129</v>
      </c>
      <c r="S1119" s="150">
        <v>7.9998576664938987</v>
      </c>
      <c r="T1119" s="150">
        <v>30.191748251136438</v>
      </c>
    </row>
    <row r="1120" spans="1:20" x14ac:dyDescent="0.45">
      <c r="A1120" s="150" t="s">
        <v>312</v>
      </c>
      <c r="B1120" s="150">
        <v>2016</v>
      </c>
      <c r="C1120" s="151">
        <v>42344</v>
      </c>
      <c r="D1120" s="150" t="s">
        <v>5210</v>
      </c>
      <c r="E1120" s="150" t="s">
        <v>1943</v>
      </c>
      <c r="F1120" s="150">
        <v>2</v>
      </c>
      <c r="G1120" s="150">
        <v>4</v>
      </c>
      <c r="H1120" s="150" t="s">
        <v>5493</v>
      </c>
      <c r="I1120" s="150">
        <v>198</v>
      </c>
      <c r="J1120" s="150" t="s">
        <v>397</v>
      </c>
      <c r="K1120" s="150" t="s">
        <v>177</v>
      </c>
      <c r="L1120" s="150">
        <v>23.043835616438361</v>
      </c>
      <c r="M1120" s="150">
        <v>23</v>
      </c>
      <c r="N1120" s="150">
        <v>27.702654162852141</v>
      </c>
      <c r="O1120" s="150">
        <v>4.3664465318156953</v>
      </c>
      <c r="P1120" s="150">
        <v>14.60331456740505</v>
      </c>
      <c r="Q1120" s="150">
        <v>27.34202071165992</v>
      </c>
      <c r="R1120" s="150">
        <v>4.3312454120771937</v>
      </c>
      <c r="S1120" s="150">
        <v>14.34828447542834</v>
      </c>
      <c r="T1120" s="150">
        <v>30.191748251136438</v>
      </c>
    </row>
    <row r="1121" spans="1:20" x14ac:dyDescent="0.45">
      <c r="A1121" s="150" t="s">
        <v>312</v>
      </c>
      <c r="B1121" s="150">
        <v>2016</v>
      </c>
      <c r="C1121" s="151">
        <v>42344</v>
      </c>
      <c r="D1121" s="150" t="s">
        <v>5210</v>
      </c>
      <c r="E1121" s="150" t="s">
        <v>1943</v>
      </c>
      <c r="F1121" s="150">
        <v>2</v>
      </c>
      <c r="G1121" s="150">
        <v>5</v>
      </c>
      <c r="H1121" s="150" t="s">
        <v>5493</v>
      </c>
      <c r="I1121" s="150">
        <v>198</v>
      </c>
      <c r="J1121" s="150" t="s">
        <v>382</v>
      </c>
      <c r="K1121" s="150" t="s">
        <v>49</v>
      </c>
      <c r="L1121" s="150">
        <v>24.912328767123292</v>
      </c>
      <c r="M1121" s="150">
        <v>23</v>
      </c>
      <c r="N1121" s="150">
        <v>22.39427539264614</v>
      </c>
      <c r="O1121" s="150">
        <v>4.3299924098242704</v>
      </c>
      <c r="P1121" s="150">
        <v>9.4042981631733298</v>
      </c>
      <c r="Q1121" s="150">
        <v>22.030480857141399</v>
      </c>
      <c r="R1121" s="150">
        <v>4.3174203145134964</v>
      </c>
      <c r="S1121" s="150">
        <v>9.0782199136009112</v>
      </c>
      <c r="T1121" s="150">
        <v>30.191748251136438</v>
      </c>
    </row>
    <row r="1122" spans="1:20" x14ac:dyDescent="0.45">
      <c r="A1122" s="150" t="s">
        <v>312</v>
      </c>
      <c r="B1122" s="150">
        <v>2016</v>
      </c>
      <c r="C1122" s="151">
        <v>42344</v>
      </c>
      <c r="D1122" s="150" t="s">
        <v>5210</v>
      </c>
      <c r="E1122" s="150" t="s">
        <v>1943</v>
      </c>
      <c r="F1122" s="150">
        <v>2</v>
      </c>
      <c r="G1122" s="150">
        <v>6</v>
      </c>
      <c r="H1122" s="150" t="s">
        <v>5493</v>
      </c>
      <c r="I1122" s="150">
        <v>198</v>
      </c>
      <c r="J1122" s="150" t="s">
        <v>3197</v>
      </c>
      <c r="K1122" s="150" t="s">
        <v>2312</v>
      </c>
      <c r="L1122" s="150">
        <v>28.11780821917808</v>
      </c>
      <c r="M1122" s="150">
        <v>23</v>
      </c>
      <c r="N1122" s="150">
        <v>28.351215703654731</v>
      </c>
      <c r="O1122" s="150">
        <v>4.3395492950174219</v>
      </c>
      <c r="P1122" s="150">
        <v>15.33256781860247</v>
      </c>
      <c r="Q1122" s="150">
        <v>25.424677174194191</v>
      </c>
      <c r="R1122" s="150">
        <v>4.3831980908591968</v>
      </c>
      <c r="S1122" s="150">
        <v>12.275082901616599</v>
      </c>
      <c r="T1122" s="150">
        <v>30.191748251136438</v>
      </c>
    </row>
    <row r="1123" spans="1:20" x14ac:dyDescent="0.45">
      <c r="A1123" s="152" t="s">
        <v>312</v>
      </c>
      <c r="B1123" s="152">
        <v>2016</v>
      </c>
      <c r="C1123" s="153">
        <v>42344</v>
      </c>
      <c r="D1123" s="152" t="s">
        <v>5210</v>
      </c>
      <c r="E1123" s="152" t="s">
        <v>1943</v>
      </c>
      <c r="F1123" s="152">
        <v>3</v>
      </c>
      <c r="G1123" s="152">
        <v>1</v>
      </c>
      <c r="H1123" s="152" t="s">
        <v>5494</v>
      </c>
      <c r="I1123" s="152">
        <v>199</v>
      </c>
      <c r="J1123" s="152" t="s">
        <v>422</v>
      </c>
      <c r="K1123" s="152" t="s">
        <v>43</v>
      </c>
      <c r="L1123" s="152">
        <v>24.857534246575341</v>
      </c>
      <c r="M1123" s="152">
        <v>8</v>
      </c>
      <c r="N1123" s="152">
        <v>32.395890999609918</v>
      </c>
      <c r="O1123" s="152">
        <v>4.4295119649231696</v>
      </c>
      <c r="P1123" s="152">
        <v>19.107355104840408</v>
      </c>
      <c r="Q1123" s="152">
        <v>35.546059880677909</v>
      </c>
      <c r="R1123" s="152">
        <v>4.4680032241817003</v>
      </c>
      <c r="S1123" s="152">
        <v>22.142050208132812</v>
      </c>
      <c r="T1123" s="152">
        <v>30.922027545712599</v>
      </c>
    </row>
    <row r="1124" spans="1:20" x14ac:dyDescent="0.45">
      <c r="A1124" s="152" t="s">
        <v>312</v>
      </c>
      <c r="B1124" s="152">
        <v>2016</v>
      </c>
      <c r="C1124" s="153">
        <v>42344</v>
      </c>
      <c r="D1124" s="152" t="s">
        <v>5210</v>
      </c>
      <c r="E1124" s="152" t="s">
        <v>1943</v>
      </c>
      <c r="F1124" s="152">
        <v>3</v>
      </c>
      <c r="G1124" s="152">
        <v>2</v>
      </c>
      <c r="H1124" s="152" t="s">
        <v>5494</v>
      </c>
      <c r="I1124" s="152">
        <v>199</v>
      </c>
      <c r="J1124" s="152" t="s">
        <v>345</v>
      </c>
      <c r="K1124" s="152" t="s">
        <v>88</v>
      </c>
      <c r="L1124" s="152">
        <v>25.087671232876708</v>
      </c>
      <c r="M1124" s="152">
        <v>7</v>
      </c>
      <c r="N1124" s="152">
        <v>47.838883153147172</v>
      </c>
      <c r="O1124" s="152">
        <v>4.6950130623318156</v>
      </c>
      <c r="P1124" s="152">
        <v>33.75384396615172</v>
      </c>
      <c r="Q1124" s="152">
        <v>46.17951920422999</v>
      </c>
      <c r="R1124" s="152">
        <v>4.6156761777800526</v>
      </c>
      <c r="S1124" s="152">
        <v>32.332490670889833</v>
      </c>
      <c r="T1124" s="152">
        <v>30.922027545712599</v>
      </c>
    </row>
    <row r="1125" spans="1:20" x14ac:dyDescent="0.45">
      <c r="A1125" s="152" t="s">
        <v>312</v>
      </c>
      <c r="B1125" s="152">
        <v>2016</v>
      </c>
      <c r="C1125" s="153">
        <v>42344</v>
      </c>
      <c r="D1125" s="152" t="s">
        <v>5210</v>
      </c>
      <c r="E1125" s="152" t="s">
        <v>1943</v>
      </c>
      <c r="F1125" s="152">
        <v>3</v>
      </c>
      <c r="G1125" s="152">
        <v>3</v>
      </c>
      <c r="H1125" s="152" t="s">
        <v>5494</v>
      </c>
      <c r="I1125" s="152">
        <v>199</v>
      </c>
      <c r="J1125" s="152" t="s">
        <v>360</v>
      </c>
      <c r="K1125" s="152" t="s">
        <v>34</v>
      </c>
      <c r="L1125" s="152">
        <v>28.342465753424658</v>
      </c>
      <c r="M1125" s="152">
        <v>10</v>
      </c>
      <c r="N1125" s="152">
        <v>22.722994893302229</v>
      </c>
      <c r="O1125" s="152">
        <v>5.1796243292516859</v>
      </c>
      <c r="P1125" s="152">
        <v>7.1841219055471708</v>
      </c>
      <c r="Q1125" s="152">
        <v>25.32833861585376</v>
      </c>
      <c r="R1125" s="152">
        <v>4.9118277937786363</v>
      </c>
      <c r="S1125" s="152">
        <v>10.592855234517851</v>
      </c>
      <c r="T1125" s="152">
        <v>30.922027545712599</v>
      </c>
    </row>
    <row r="1126" spans="1:20" x14ac:dyDescent="0.45">
      <c r="A1126" s="152" t="s">
        <v>312</v>
      </c>
      <c r="B1126" s="152">
        <v>2016</v>
      </c>
      <c r="C1126" s="153">
        <v>42344</v>
      </c>
      <c r="D1126" s="152" t="s">
        <v>5210</v>
      </c>
      <c r="E1126" s="152" t="s">
        <v>1943</v>
      </c>
      <c r="F1126" s="152">
        <v>3</v>
      </c>
      <c r="G1126" s="152">
        <v>4</v>
      </c>
      <c r="H1126" s="152" t="s">
        <v>5494</v>
      </c>
      <c r="I1126" s="152">
        <v>199</v>
      </c>
      <c r="J1126" s="152" t="s">
        <v>348</v>
      </c>
      <c r="K1126" s="152" t="s">
        <v>37</v>
      </c>
      <c r="L1126" s="152">
        <v>26.07397260273973</v>
      </c>
      <c r="M1126" s="152">
        <v>12</v>
      </c>
      <c r="N1126" s="152">
        <v>25.239912913341708</v>
      </c>
      <c r="O1126" s="152">
        <v>4.4926305604882701</v>
      </c>
      <c r="P1126" s="152">
        <v>11.762021231876901</v>
      </c>
      <c r="Q1126" s="152">
        <v>25.697630465251549</v>
      </c>
      <c r="R1126" s="152">
        <v>4.4167501097940436</v>
      </c>
      <c r="S1126" s="152">
        <v>12.44738013586942</v>
      </c>
      <c r="T1126" s="152">
        <v>30.922027545712599</v>
      </c>
    </row>
    <row r="1127" spans="1:20" x14ac:dyDescent="0.45">
      <c r="A1127" s="152" t="s">
        <v>312</v>
      </c>
      <c r="B1127" s="152">
        <v>2016</v>
      </c>
      <c r="C1127" s="153">
        <v>42344</v>
      </c>
      <c r="D1127" s="152" t="s">
        <v>5210</v>
      </c>
      <c r="E1127" s="152" t="s">
        <v>1943</v>
      </c>
      <c r="F1127" s="152">
        <v>3</v>
      </c>
      <c r="G1127" s="152">
        <v>5</v>
      </c>
      <c r="H1127" s="152" t="s">
        <v>5494</v>
      </c>
      <c r="I1127" s="152">
        <v>199</v>
      </c>
      <c r="J1127" s="152" t="s">
        <v>353</v>
      </c>
      <c r="K1127" s="152" t="s">
        <v>143</v>
      </c>
      <c r="L1127" s="152">
        <v>27.408219178082192</v>
      </c>
      <c r="M1127" s="152">
        <v>4</v>
      </c>
      <c r="N1127" s="152">
        <v>28.260656818534361</v>
      </c>
      <c r="O1127" s="152">
        <v>4.4042910735033756</v>
      </c>
      <c r="P1127" s="152">
        <v>15.047783598024241</v>
      </c>
      <c r="Q1127" s="152">
        <v>27.03456310986029</v>
      </c>
      <c r="R1127" s="152">
        <v>4.3652161950185544</v>
      </c>
      <c r="S1127" s="152">
        <v>13.93891452480463</v>
      </c>
      <c r="T1127" s="152">
        <v>30.922027545712599</v>
      </c>
    </row>
    <row r="1128" spans="1:20" x14ac:dyDescent="0.45">
      <c r="A1128" s="152" t="s">
        <v>312</v>
      </c>
      <c r="B1128" s="152">
        <v>2016</v>
      </c>
      <c r="C1128" s="153">
        <v>42344</v>
      </c>
      <c r="D1128" s="152" t="s">
        <v>5210</v>
      </c>
      <c r="E1128" s="152" t="s">
        <v>1943</v>
      </c>
      <c r="F1128" s="152">
        <v>3</v>
      </c>
      <c r="G1128" s="152">
        <v>6</v>
      </c>
      <c r="H1128" s="152" t="s">
        <v>5494</v>
      </c>
      <c r="I1128" s="152">
        <v>199</v>
      </c>
      <c r="J1128" s="152" t="s">
        <v>228</v>
      </c>
      <c r="K1128" s="152" t="s">
        <v>131</v>
      </c>
      <c r="L1128" s="152">
        <v>23.487671232876711</v>
      </c>
      <c r="M1128" s="152">
        <v>9</v>
      </c>
      <c r="N1128" s="152">
        <v>29.073826496340189</v>
      </c>
      <c r="O1128" s="152">
        <v>4.3055143131827887</v>
      </c>
      <c r="P1128" s="152">
        <v>16.157283556791821</v>
      </c>
      <c r="Q1128" s="152">
        <v>26.372876443033579</v>
      </c>
      <c r="R1128" s="152">
        <v>4.358748910019953</v>
      </c>
      <c r="S1128" s="152">
        <v>13.29662971297372</v>
      </c>
      <c r="T1128" s="152">
        <v>30.922027545712599</v>
      </c>
    </row>
    <row r="1129" spans="1:20" x14ac:dyDescent="0.45">
      <c r="A1129" s="154" t="s">
        <v>312</v>
      </c>
      <c r="B1129" s="154">
        <v>2016</v>
      </c>
      <c r="C1129" s="155">
        <v>42344</v>
      </c>
      <c r="D1129" s="154" t="s">
        <v>5210</v>
      </c>
      <c r="E1129" s="154" t="s">
        <v>1943</v>
      </c>
      <c r="F1129" s="154">
        <v>4</v>
      </c>
      <c r="G1129" s="154">
        <v>1</v>
      </c>
      <c r="H1129" s="154" t="s">
        <v>5495</v>
      </c>
      <c r="I1129" s="154">
        <v>200</v>
      </c>
      <c r="J1129" s="154" t="s">
        <v>344</v>
      </c>
      <c r="K1129" s="154" t="s">
        <v>55</v>
      </c>
      <c r="L1129" s="154">
        <v>28.589041095890408</v>
      </c>
      <c r="M1129" s="154">
        <v>5</v>
      </c>
      <c r="N1129" s="154">
        <v>42.130972071635647</v>
      </c>
      <c r="O1129" s="154">
        <v>4.468803105269358</v>
      </c>
      <c r="P1129" s="154">
        <v>28.724562755827581</v>
      </c>
      <c r="Q1129" s="154">
        <v>43.304179985404403</v>
      </c>
      <c r="R1129" s="154">
        <v>4.5863696620736913</v>
      </c>
      <c r="S1129" s="154">
        <v>29.545070999183331</v>
      </c>
      <c r="T1129" s="154">
        <v>26.115927875510309</v>
      </c>
    </row>
    <row r="1130" spans="1:20" x14ac:dyDescent="0.45">
      <c r="A1130" s="154" t="s">
        <v>312</v>
      </c>
      <c r="B1130" s="154">
        <v>2016</v>
      </c>
      <c r="C1130" s="155">
        <v>42344</v>
      </c>
      <c r="D1130" s="154" t="s">
        <v>5210</v>
      </c>
      <c r="E1130" s="154" t="s">
        <v>1943</v>
      </c>
      <c r="F1130" s="154">
        <v>4</v>
      </c>
      <c r="G1130" s="154">
        <v>2</v>
      </c>
      <c r="H1130" s="154" t="s">
        <v>5495</v>
      </c>
      <c r="I1130" s="154">
        <v>200</v>
      </c>
      <c r="J1130" s="154" t="s">
        <v>4763</v>
      </c>
      <c r="K1130" s="154" t="s">
        <v>5229</v>
      </c>
      <c r="L1130" s="154">
        <v>26.80547945205479</v>
      </c>
      <c r="M1130" s="154">
        <v>3</v>
      </c>
      <c r="N1130" s="154">
        <v>29.69355529923461</v>
      </c>
      <c r="O1130" s="154">
        <v>4.2847116227668458</v>
      </c>
      <c r="P1130" s="154">
        <v>16.839420430934069</v>
      </c>
      <c r="Q1130" s="154">
        <v>31.061120705936741</v>
      </c>
      <c r="R1130" s="154">
        <v>4.3179692627403066</v>
      </c>
      <c r="S1130" s="154">
        <v>18.10721291771582</v>
      </c>
      <c r="T1130" s="154">
        <v>26.115927875510309</v>
      </c>
    </row>
    <row r="1131" spans="1:20" x14ac:dyDescent="0.45">
      <c r="A1131" s="154" t="s">
        <v>312</v>
      </c>
      <c r="B1131" s="154">
        <v>2016</v>
      </c>
      <c r="C1131" s="155">
        <v>42344</v>
      </c>
      <c r="D1131" s="154" t="s">
        <v>5210</v>
      </c>
      <c r="E1131" s="154" t="s">
        <v>1943</v>
      </c>
      <c r="F1131" s="154">
        <v>4</v>
      </c>
      <c r="G1131" s="154">
        <v>3</v>
      </c>
      <c r="H1131" s="154" t="s">
        <v>5495</v>
      </c>
      <c r="I1131" s="154">
        <v>200</v>
      </c>
      <c r="J1131" s="154" t="s">
        <v>4959</v>
      </c>
      <c r="K1131" s="154" t="s">
        <v>5228</v>
      </c>
      <c r="L1131" s="154">
        <v>25.06301369863014</v>
      </c>
      <c r="M1131" s="154">
        <v>23</v>
      </c>
      <c r="N1131" s="154">
        <v>29.30949066533741</v>
      </c>
      <c r="O1131" s="154">
        <v>4.4222356801720002</v>
      </c>
      <c r="P1131" s="154">
        <v>16.042783624821411</v>
      </c>
      <c r="Q1131" s="154">
        <v>29.384836703327711</v>
      </c>
      <c r="R1131" s="154">
        <v>4.3934621634430071</v>
      </c>
      <c r="S1131" s="154">
        <v>16.20445021299869</v>
      </c>
      <c r="T1131" s="154">
        <v>26.115927875510309</v>
      </c>
    </row>
    <row r="1132" spans="1:20" x14ac:dyDescent="0.45">
      <c r="A1132" s="154" t="s">
        <v>312</v>
      </c>
      <c r="B1132" s="154">
        <v>2016</v>
      </c>
      <c r="C1132" s="155">
        <v>42344</v>
      </c>
      <c r="D1132" s="154" t="s">
        <v>5210</v>
      </c>
      <c r="E1132" s="154" t="s">
        <v>1943</v>
      </c>
      <c r="F1132" s="154">
        <v>4</v>
      </c>
      <c r="G1132" s="154">
        <v>4</v>
      </c>
      <c r="H1132" s="154" t="s">
        <v>5495</v>
      </c>
      <c r="I1132" s="154">
        <v>200</v>
      </c>
      <c r="J1132" s="154" t="s">
        <v>414</v>
      </c>
      <c r="K1132" s="154" t="s">
        <v>265</v>
      </c>
      <c r="L1132" s="154">
        <v>26.75342465753425</v>
      </c>
      <c r="M1132" s="154">
        <v>23</v>
      </c>
      <c r="N1132" s="154">
        <v>28.073506636907879</v>
      </c>
      <c r="O1132" s="154">
        <v>4.3451493180257366</v>
      </c>
      <c r="P1132" s="154">
        <v>15.03805868283067</v>
      </c>
      <c r="Q1132" s="154">
        <v>27.050042248819679</v>
      </c>
      <c r="R1132" s="154">
        <v>4.3445175060554053</v>
      </c>
      <c r="S1132" s="154">
        <v>14.016489730653459</v>
      </c>
      <c r="T1132" s="154">
        <v>26.115927875510309</v>
      </c>
    </row>
    <row r="1133" spans="1:20" x14ac:dyDescent="0.45">
      <c r="A1133" s="154" t="s">
        <v>312</v>
      </c>
      <c r="B1133" s="154">
        <v>2016</v>
      </c>
      <c r="C1133" s="155">
        <v>42344</v>
      </c>
      <c r="D1133" s="154" t="s">
        <v>5210</v>
      </c>
      <c r="E1133" s="154" t="s">
        <v>1943</v>
      </c>
      <c r="F1133" s="154">
        <v>4</v>
      </c>
      <c r="G1133" s="154">
        <v>5</v>
      </c>
      <c r="H1133" s="154" t="s">
        <v>5495</v>
      </c>
      <c r="I1133" s="154">
        <v>200</v>
      </c>
      <c r="J1133" s="154" t="s">
        <v>300</v>
      </c>
      <c r="K1133" s="154" t="s">
        <v>64</v>
      </c>
      <c r="L1133" s="154">
        <v>23.62739726027397</v>
      </c>
      <c r="M1133" s="154">
        <v>23</v>
      </c>
      <c r="N1133" s="154">
        <v>14.206142114521279</v>
      </c>
      <c r="O1133" s="154">
        <v>4.775047997143842</v>
      </c>
      <c r="P1133" s="154">
        <v>-0.11900187691024119</v>
      </c>
      <c r="Q1133" s="154">
        <v>14.280673261581329</v>
      </c>
      <c r="R1133" s="154">
        <v>4.7017941388609854</v>
      </c>
      <c r="S1133" s="154">
        <v>0.17529084499837741</v>
      </c>
      <c r="T1133" s="154">
        <v>26.115927875510309</v>
      </c>
    </row>
    <row r="1134" spans="1:20" x14ac:dyDescent="0.45">
      <c r="A1134" s="154" t="s">
        <v>312</v>
      </c>
      <c r="B1134" s="154">
        <v>2016</v>
      </c>
      <c r="C1134" s="155">
        <v>42344</v>
      </c>
      <c r="D1134" s="154" t="s">
        <v>5210</v>
      </c>
      <c r="E1134" s="154" t="s">
        <v>1943</v>
      </c>
      <c r="F1134" s="154">
        <v>4</v>
      </c>
      <c r="G1134" s="154">
        <v>6</v>
      </c>
      <c r="H1134" s="154" t="s">
        <v>5495</v>
      </c>
      <c r="I1134" s="154">
        <v>200</v>
      </c>
      <c r="J1134" s="154" t="s">
        <v>5238</v>
      </c>
      <c r="K1134" s="154" t="s">
        <v>2233</v>
      </c>
      <c r="L1134" s="154"/>
      <c r="M1134" s="154">
        <v>23</v>
      </c>
      <c r="N1134" s="154">
        <v>13.281900465424989</v>
      </c>
      <c r="O1134" s="154">
        <v>4.7962306205131036</v>
      </c>
      <c r="P1134" s="154">
        <v>-1.1067913961143281</v>
      </c>
      <c r="Q1134" s="154">
        <v>11.34390404499927</v>
      </c>
      <c r="R1134" s="154">
        <v>4.8181910166685622</v>
      </c>
      <c r="S1134" s="154">
        <v>-3.110669005006415</v>
      </c>
      <c r="T1134" s="154">
        <v>26.115927875510309</v>
      </c>
    </row>
    <row r="1135" spans="1:20" x14ac:dyDescent="0.45">
      <c r="A1135" s="130" t="s">
        <v>312</v>
      </c>
      <c r="B1135" s="130">
        <v>2016</v>
      </c>
      <c r="C1135" s="131">
        <v>42344</v>
      </c>
      <c r="D1135" s="130" t="s">
        <v>5210</v>
      </c>
      <c r="E1135" s="130" t="s">
        <v>5233</v>
      </c>
      <c r="F1135" s="130">
        <v>1</v>
      </c>
      <c r="G1135" s="130">
        <v>1</v>
      </c>
      <c r="H1135" s="130" t="s">
        <v>5496</v>
      </c>
      <c r="I1135" s="130">
        <v>201</v>
      </c>
      <c r="J1135" s="130" t="s">
        <v>353</v>
      </c>
      <c r="K1135" s="130" t="s">
        <v>143</v>
      </c>
      <c r="L1135" s="130">
        <v>27.408219178082192</v>
      </c>
      <c r="M1135" s="130">
        <v>4</v>
      </c>
      <c r="N1135" s="130">
        <v>27.03456310986029</v>
      </c>
      <c r="O1135" s="130">
        <v>4.3652161950185544</v>
      </c>
      <c r="P1135" s="130">
        <v>13.93891452480463</v>
      </c>
      <c r="Q1135" s="130">
        <v>29.238351118585388</v>
      </c>
      <c r="R1135" s="130">
        <v>4.4440055274717949</v>
      </c>
      <c r="S1135" s="130">
        <v>15.90633453617</v>
      </c>
      <c r="T1135" s="130">
        <v>26.756528272559361</v>
      </c>
    </row>
    <row r="1136" spans="1:20" x14ac:dyDescent="0.45">
      <c r="A1136" s="130" t="s">
        <v>312</v>
      </c>
      <c r="B1136" s="130">
        <v>2016</v>
      </c>
      <c r="C1136" s="131">
        <v>42344</v>
      </c>
      <c r="D1136" s="130" t="s">
        <v>5210</v>
      </c>
      <c r="E1136" s="130" t="s">
        <v>5233</v>
      </c>
      <c r="F1136" s="130">
        <v>1</v>
      </c>
      <c r="G1136" s="130">
        <v>2</v>
      </c>
      <c r="H1136" s="130" t="s">
        <v>5496</v>
      </c>
      <c r="I1136" s="130">
        <v>201</v>
      </c>
      <c r="J1136" s="130" t="s">
        <v>414</v>
      </c>
      <c r="K1136" s="130" t="s">
        <v>265</v>
      </c>
      <c r="L1136" s="130">
        <v>26.75342465753425</v>
      </c>
      <c r="M1136" s="130">
        <v>23</v>
      </c>
      <c r="N1136" s="130">
        <v>27.050042248819679</v>
      </c>
      <c r="O1136" s="130">
        <v>4.3445175060554053</v>
      </c>
      <c r="P1136" s="130">
        <v>14.016489730653459</v>
      </c>
      <c r="Q1136" s="130">
        <v>27.62631506989209</v>
      </c>
      <c r="R1136" s="130">
        <v>4.3632026146404863</v>
      </c>
      <c r="S1136" s="130">
        <v>14.53670722597063</v>
      </c>
      <c r="T1136" s="130">
        <v>26.756528272559361</v>
      </c>
    </row>
    <row r="1137" spans="1:20" x14ac:dyDescent="0.45">
      <c r="A1137" s="130" t="s">
        <v>312</v>
      </c>
      <c r="B1137" s="130">
        <v>2016</v>
      </c>
      <c r="C1137" s="131">
        <v>42344</v>
      </c>
      <c r="D1137" s="130" t="s">
        <v>5210</v>
      </c>
      <c r="E1137" s="130" t="s">
        <v>5233</v>
      </c>
      <c r="F1137" s="130">
        <v>1</v>
      </c>
      <c r="G1137" s="130">
        <v>3</v>
      </c>
      <c r="H1137" s="130" t="s">
        <v>5496</v>
      </c>
      <c r="I1137" s="130">
        <v>201</v>
      </c>
      <c r="J1137" s="130" t="s">
        <v>4886</v>
      </c>
      <c r="K1137" s="130" t="s">
        <v>282</v>
      </c>
      <c r="L1137" s="130">
        <v>25.846575342465751</v>
      </c>
      <c r="M1137" s="130">
        <v>23</v>
      </c>
      <c r="N1137" s="130">
        <v>27.516830557363299</v>
      </c>
      <c r="O1137" s="130">
        <v>6.7379420905678291</v>
      </c>
      <c r="P1137" s="130">
        <v>7.3030042856598101</v>
      </c>
      <c r="Q1137" s="130">
        <v>26.006316722547869</v>
      </c>
      <c r="R1137" s="130">
        <v>6.0064876598756891</v>
      </c>
      <c r="S1137" s="130">
        <v>7.9868537429208004</v>
      </c>
      <c r="T1137" s="130">
        <v>26.756528272559361</v>
      </c>
    </row>
    <row r="1138" spans="1:20" x14ac:dyDescent="0.45">
      <c r="A1138" s="130" t="s">
        <v>312</v>
      </c>
      <c r="B1138" s="130">
        <v>2016</v>
      </c>
      <c r="C1138" s="131">
        <v>42344</v>
      </c>
      <c r="D1138" s="130" t="s">
        <v>5210</v>
      </c>
      <c r="E1138" s="130" t="s">
        <v>5233</v>
      </c>
      <c r="F1138" s="130">
        <v>1</v>
      </c>
      <c r="G1138" s="130">
        <v>4</v>
      </c>
      <c r="H1138" s="130" t="s">
        <v>5496</v>
      </c>
      <c r="I1138" s="130">
        <v>201</v>
      </c>
      <c r="J1138" s="130" t="s">
        <v>3197</v>
      </c>
      <c r="K1138" s="130" t="s">
        <v>2312</v>
      </c>
      <c r="L1138" s="130">
        <v>28.11780821917808</v>
      </c>
      <c r="M1138" s="130">
        <v>23</v>
      </c>
      <c r="N1138" s="130">
        <v>25.424677174194191</v>
      </c>
      <c r="O1138" s="130">
        <v>4.3831980908591968</v>
      </c>
      <c r="P1138" s="130">
        <v>12.275082901616599</v>
      </c>
      <c r="Q1138" s="130">
        <v>23.31435624817065</v>
      </c>
      <c r="R1138" s="130">
        <v>4.4669101051080533</v>
      </c>
      <c r="S1138" s="130">
        <v>9.9136259328464931</v>
      </c>
      <c r="T1138" s="130">
        <v>26.756528272559361</v>
      </c>
    </row>
    <row r="1139" spans="1:20" x14ac:dyDescent="0.45">
      <c r="A1139" s="150" t="s">
        <v>312</v>
      </c>
      <c r="B1139" s="150">
        <v>2016</v>
      </c>
      <c r="C1139" s="151">
        <v>42344</v>
      </c>
      <c r="D1139" s="150" t="s">
        <v>5210</v>
      </c>
      <c r="E1139" s="150" t="s">
        <v>5233</v>
      </c>
      <c r="F1139" s="150">
        <v>2</v>
      </c>
      <c r="G1139" s="150">
        <v>1</v>
      </c>
      <c r="H1139" s="150" t="s">
        <v>5497</v>
      </c>
      <c r="I1139" s="150">
        <v>202</v>
      </c>
      <c r="J1139" s="150" t="s">
        <v>348</v>
      </c>
      <c r="K1139" s="150" t="s">
        <v>37</v>
      </c>
      <c r="L1139" s="150">
        <v>26.07397260273973</v>
      </c>
      <c r="M1139" s="150">
        <v>12</v>
      </c>
      <c r="N1139" s="150">
        <v>25.697630465251549</v>
      </c>
      <c r="O1139" s="150">
        <v>4.4167501097940436</v>
      </c>
      <c r="P1139" s="150">
        <v>12.44738013586942</v>
      </c>
      <c r="Q1139" s="150">
        <v>27.823163815750458</v>
      </c>
      <c r="R1139" s="150">
        <v>4.4900977619555533</v>
      </c>
      <c r="S1139" s="150">
        <v>14.3528705298838</v>
      </c>
      <c r="T1139" s="150">
        <v>24.26184273951262</v>
      </c>
    </row>
    <row r="1140" spans="1:20" x14ac:dyDescent="0.45">
      <c r="A1140" s="150" t="s">
        <v>312</v>
      </c>
      <c r="B1140" s="150">
        <v>2016</v>
      </c>
      <c r="C1140" s="151">
        <v>42344</v>
      </c>
      <c r="D1140" s="150" t="s">
        <v>5210</v>
      </c>
      <c r="E1140" s="150" t="s">
        <v>5233</v>
      </c>
      <c r="F1140" s="150">
        <v>2</v>
      </c>
      <c r="G1140" s="150">
        <v>2</v>
      </c>
      <c r="H1140" s="150" t="s">
        <v>5497</v>
      </c>
      <c r="I1140" s="150">
        <v>202</v>
      </c>
      <c r="J1140" s="150" t="s">
        <v>354</v>
      </c>
      <c r="K1140" s="150" t="s">
        <v>121</v>
      </c>
      <c r="L1140" s="150">
        <v>20.331506849315069</v>
      </c>
      <c r="M1140" s="150">
        <v>23</v>
      </c>
      <c r="N1140" s="150">
        <v>24.177106825930039</v>
      </c>
      <c r="O1140" s="150">
        <v>5.3924163864787129</v>
      </c>
      <c r="P1140" s="150">
        <v>7.9998576664938987</v>
      </c>
      <c r="Q1140" s="150">
        <v>25.149253628592589</v>
      </c>
      <c r="R1140" s="150">
        <v>5.1192363156151712</v>
      </c>
      <c r="S1140" s="150">
        <v>9.791544681747073</v>
      </c>
      <c r="T1140" s="150">
        <v>24.26184273951262</v>
      </c>
    </row>
    <row r="1141" spans="1:20" x14ac:dyDescent="0.45">
      <c r="A1141" s="150" t="s">
        <v>312</v>
      </c>
      <c r="B1141" s="150">
        <v>2016</v>
      </c>
      <c r="C1141" s="151">
        <v>42344</v>
      </c>
      <c r="D1141" s="150" t="s">
        <v>5210</v>
      </c>
      <c r="E1141" s="150" t="s">
        <v>5233</v>
      </c>
      <c r="F1141" s="150">
        <v>2</v>
      </c>
      <c r="G1141" s="150">
        <v>3</v>
      </c>
      <c r="H1141" s="150" t="s">
        <v>5497</v>
      </c>
      <c r="I1141" s="150">
        <v>202</v>
      </c>
      <c r="J1141" s="150" t="s">
        <v>3377</v>
      </c>
      <c r="K1141" s="150" t="s">
        <v>251</v>
      </c>
      <c r="L1141" s="150">
        <v>30.241095890410961</v>
      </c>
      <c r="M1141" s="150">
        <v>23</v>
      </c>
      <c r="N1141" s="150">
        <v>25.142152809727481</v>
      </c>
      <c r="O1141" s="150">
        <v>4.3971242947453852</v>
      </c>
      <c r="P1141" s="150">
        <v>11.950779925491331</v>
      </c>
      <c r="Q1141" s="150">
        <v>24.309709712153339</v>
      </c>
      <c r="R1141" s="150">
        <v>4.4018377423935036</v>
      </c>
      <c r="S1141" s="150">
        <v>11.10419648497283</v>
      </c>
      <c r="T1141" s="150">
        <v>24.26184273951262</v>
      </c>
    </row>
    <row r="1142" spans="1:20" x14ac:dyDescent="0.45">
      <c r="A1142" s="150" t="s">
        <v>312</v>
      </c>
      <c r="B1142" s="150">
        <v>2016</v>
      </c>
      <c r="C1142" s="151">
        <v>42344</v>
      </c>
      <c r="D1142" s="150" t="s">
        <v>5210</v>
      </c>
      <c r="E1142" s="150" t="s">
        <v>5233</v>
      </c>
      <c r="F1142" s="150">
        <v>2</v>
      </c>
      <c r="G1142" s="150">
        <v>4</v>
      </c>
      <c r="H1142" s="150" t="s">
        <v>5497</v>
      </c>
      <c r="I1142" s="150">
        <v>202</v>
      </c>
      <c r="J1142" s="150" t="s">
        <v>382</v>
      </c>
      <c r="K1142" s="150" t="s">
        <v>49</v>
      </c>
      <c r="L1142" s="150">
        <v>24.912328767123292</v>
      </c>
      <c r="M1142" s="150">
        <v>23</v>
      </c>
      <c r="N1142" s="150">
        <v>22.030480857141399</v>
      </c>
      <c r="O1142" s="150">
        <v>4.3174203145134964</v>
      </c>
      <c r="P1142" s="150">
        <v>9.0782199136009112</v>
      </c>
      <c r="Q1142" s="150">
        <v>20.136845793498889</v>
      </c>
      <c r="R1142" s="150">
        <v>4.4165615587918579</v>
      </c>
      <c r="S1142" s="150">
        <v>6.8871611171233198</v>
      </c>
      <c r="T1142" s="150">
        <v>24.26184273951262</v>
      </c>
    </row>
    <row r="1143" spans="1:20" x14ac:dyDescent="0.45">
      <c r="A1143" s="152" t="s">
        <v>312</v>
      </c>
      <c r="B1143" s="152">
        <v>2016</v>
      </c>
      <c r="C1143" s="153">
        <v>42344</v>
      </c>
      <c r="D1143" s="152" t="s">
        <v>5210</v>
      </c>
      <c r="E1143" s="152" t="s">
        <v>5233</v>
      </c>
      <c r="F1143" s="152">
        <v>3</v>
      </c>
      <c r="G1143" s="152">
        <v>1</v>
      </c>
      <c r="H1143" s="152" t="s">
        <v>5498</v>
      </c>
      <c r="I1143" s="152">
        <v>203</v>
      </c>
      <c r="J1143" s="152" t="s">
        <v>360</v>
      </c>
      <c r="K1143" s="152" t="s">
        <v>34</v>
      </c>
      <c r="L1143" s="152">
        <v>28.342465753424658</v>
      </c>
      <c r="M1143" s="152">
        <v>10</v>
      </c>
      <c r="N1143" s="152">
        <v>25.32833861585376</v>
      </c>
      <c r="O1143" s="152">
        <v>4.9118277937786363</v>
      </c>
      <c r="P1143" s="152">
        <v>10.592855234517851</v>
      </c>
      <c r="Q1143" s="152">
        <v>28.031634267581389</v>
      </c>
      <c r="R1143" s="152">
        <v>4.8764617780380384</v>
      </c>
      <c r="S1143" s="152">
        <v>13.402248933467281</v>
      </c>
      <c r="T1143" s="152">
        <v>23.1525250385858</v>
      </c>
    </row>
    <row r="1144" spans="1:20" x14ac:dyDescent="0.45">
      <c r="A1144" s="152" t="s">
        <v>312</v>
      </c>
      <c r="B1144" s="152">
        <v>2016</v>
      </c>
      <c r="C1144" s="153">
        <v>42344</v>
      </c>
      <c r="D1144" s="152" t="s">
        <v>5210</v>
      </c>
      <c r="E1144" s="152" t="s">
        <v>5233</v>
      </c>
      <c r="F1144" s="152">
        <v>3</v>
      </c>
      <c r="G1144" s="152">
        <v>2</v>
      </c>
      <c r="H1144" s="152" t="s">
        <v>5498</v>
      </c>
      <c r="I1144" s="152">
        <v>203</v>
      </c>
      <c r="J1144" s="152" t="s">
        <v>574</v>
      </c>
      <c r="K1144" s="152" t="s">
        <v>99</v>
      </c>
      <c r="L1144" s="152">
        <v>33.0027397260274</v>
      </c>
      <c r="M1144" s="152">
        <v>23</v>
      </c>
      <c r="N1144" s="152">
        <v>28.595836781830261</v>
      </c>
      <c r="O1144" s="152">
        <v>4.3410087226844736</v>
      </c>
      <c r="P1144" s="152">
        <v>15.57281061377684</v>
      </c>
      <c r="Q1144" s="152">
        <v>28.564553514196131</v>
      </c>
      <c r="R1144" s="152">
        <v>4.374475588593203</v>
      </c>
      <c r="S1144" s="152">
        <v>15.44112674841652</v>
      </c>
      <c r="T1144" s="152">
        <v>23.1525250385858</v>
      </c>
    </row>
    <row r="1145" spans="1:20" x14ac:dyDescent="0.45">
      <c r="A1145" s="152" t="s">
        <v>312</v>
      </c>
      <c r="B1145" s="152">
        <v>2016</v>
      </c>
      <c r="C1145" s="153">
        <v>42344</v>
      </c>
      <c r="D1145" s="152" t="s">
        <v>5210</v>
      </c>
      <c r="E1145" s="152" t="s">
        <v>5233</v>
      </c>
      <c r="F1145" s="152">
        <v>3</v>
      </c>
      <c r="G1145" s="152">
        <v>3</v>
      </c>
      <c r="H1145" s="152" t="s">
        <v>5498</v>
      </c>
      <c r="I1145" s="152">
        <v>203</v>
      </c>
      <c r="J1145" s="152" t="s">
        <v>397</v>
      </c>
      <c r="K1145" s="152" t="s">
        <v>177</v>
      </c>
      <c r="L1145" s="152">
        <v>23.043835616438361</v>
      </c>
      <c r="M1145" s="152">
        <v>23</v>
      </c>
      <c r="N1145" s="152">
        <v>27.34202071165992</v>
      </c>
      <c r="O1145" s="152">
        <v>4.3312454120771937</v>
      </c>
      <c r="P1145" s="152">
        <v>14.34828447542834</v>
      </c>
      <c r="Q1145" s="152">
        <v>25.988295011584349</v>
      </c>
      <c r="R1145" s="152">
        <v>4.384167432707982</v>
      </c>
      <c r="S1145" s="152">
        <v>12.83579271346041</v>
      </c>
      <c r="T1145" s="152">
        <v>23.1525250385858</v>
      </c>
    </row>
    <row r="1146" spans="1:20" x14ac:dyDescent="0.45">
      <c r="A1146" s="152" t="s">
        <v>312</v>
      </c>
      <c r="B1146" s="152">
        <v>2016</v>
      </c>
      <c r="C1146" s="153">
        <v>42344</v>
      </c>
      <c r="D1146" s="152" t="s">
        <v>5210</v>
      </c>
      <c r="E1146" s="152" t="s">
        <v>5233</v>
      </c>
      <c r="F1146" s="152">
        <v>3</v>
      </c>
      <c r="G1146" s="152">
        <v>4</v>
      </c>
      <c r="H1146" s="152" t="s">
        <v>5498</v>
      </c>
      <c r="I1146" s="152">
        <v>203</v>
      </c>
      <c r="J1146" s="152" t="s">
        <v>5238</v>
      </c>
      <c r="K1146" s="152" t="s">
        <v>2233</v>
      </c>
      <c r="L1146" s="152"/>
      <c r="M1146" s="152">
        <v>23</v>
      </c>
      <c r="N1146" s="152">
        <v>11.34390404499927</v>
      </c>
      <c r="O1146" s="152">
        <v>4.8181910166685622</v>
      </c>
      <c r="P1146" s="152">
        <v>-3.110669005006415</v>
      </c>
      <c r="Q1146" s="152">
        <v>10.39882637653885</v>
      </c>
      <c r="R1146" s="152">
        <v>4.9192653860625439</v>
      </c>
      <c r="S1146" s="152">
        <v>-4.3589697816487796</v>
      </c>
      <c r="T1146" s="152">
        <v>23.1525250385858</v>
      </c>
    </row>
    <row r="1147" spans="1:20" x14ac:dyDescent="0.45">
      <c r="A1147" s="154" t="s">
        <v>312</v>
      </c>
      <c r="B1147" s="154">
        <v>2016</v>
      </c>
      <c r="C1147" s="155">
        <v>42344</v>
      </c>
      <c r="D1147" s="154" t="s">
        <v>5210</v>
      </c>
      <c r="E1147" s="154" t="s">
        <v>5233</v>
      </c>
      <c r="F1147" s="154">
        <v>4</v>
      </c>
      <c r="G1147" s="154">
        <v>1</v>
      </c>
      <c r="H1147" s="154" t="s">
        <v>5499</v>
      </c>
      <c r="I1147" s="154">
        <v>204</v>
      </c>
      <c r="J1147" s="154" t="s">
        <v>228</v>
      </c>
      <c r="K1147" s="154" t="s">
        <v>131</v>
      </c>
      <c r="L1147" s="154">
        <v>23.487671232876711</v>
      </c>
      <c r="M1147" s="154">
        <v>9</v>
      </c>
      <c r="N1147" s="154">
        <v>26.372876443033579</v>
      </c>
      <c r="O1147" s="154">
        <v>4.358748910019953</v>
      </c>
      <c r="P1147" s="154">
        <v>13.29662971297372</v>
      </c>
      <c r="Q1147" s="154">
        <v>27.928579537271499</v>
      </c>
      <c r="R1147" s="154">
        <v>4.4628389117642344</v>
      </c>
      <c r="S1147" s="154">
        <v>14.540062801978801</v>
      </c>
      <c r="T1147" s="154">
        <v>22.653827670722858</v>
      </c>
    </row>
    <row r="1148" spans="1:20" x14ac:dyDescent="0.45">
      <c r="A1148" s="154" t="s">
        <v>312</v>
      </c>
      <c r="B1148" s="154">
        <v>2016</v>
      </c>
      <c r="C1148" s="155">
        <v>42344</v>
      </c>
      <c r="D1148" s="154" t="s">
        <v>5210</v>
      </c>
      <c r="E1148" s="154" t="s">
        <v>5233</v>
      </c>
      <c r="F1148" s="154">
        <v>4</v>
      </c>
      <c r="G1148" s="154">
        <v>2</v>
      </c>
      <c r="H1148" s="154" t="s">
        <v>5499</v>
      </c>
      <c r="I1148" s="154">
        <v>204</v>
      </c>
      <c r="J1148" s="154" t="s">
        <v>300</v>
      </c>
      <c r="K1148" s="154" t="s">
        <v>64</v>
      </c>
      <c r="L1148" s="154">
        <v>23.62739726027397</v>
      </c>
      <c r="M1148" s="154">
        <v>23</v>
      </c>
      <c r="N1148" s="154">
        <v>14.280673261581329</v>
      </c>
      <c r="O1148" s="154">
        <v>4.7017941388609854</v>
      </c>
      <c r="P1148" s="154">
        <v>0.17529084499837741</v>
      </c>
      <c r="Q1148" s="154">
        <v>16.659938742621708</v>
      </c>
      <c r="R1148" s="154">
        <v>4.6118915138822976</v>
      </c>
      <c r="S1148" s="154">
        <v>2.8242642009748198</v>
      </c>
      <c r="T1148" s="154">
        <v>22.653827670722858</v>
      </c>
    </row>
    <row r="1149" spans="1:20" x14ac:dyDescent="0.45">
      <c r="A1149" s="154" t="s">
        <v>312</v>
      </c>
      <c r="B1149" s="154">
        <v>2016</v>
      </c>
      <c r="C1149" s="155">
        <v>42344</v>
      </c>
      <c r="D1149" s="154" t="s">
        <v>5210</v>
      </c>
      <c r="E1149" s="154" t="s">
        <v>5233</v>
      </c>
      <c r="F1149" s="154">
        <v>4</v>
      </c>
      <c r="G1149" s="154">
        <v>3</v>
      </c>
      <c r="H1149" s="154" t="s">
        <v>5499</v>
      </c>
      <c r="I1149" s="154">
        <v>204</v>
      </c>
      <c r="J1149" s="154" t="s">
        <v>3505</v>
      </c>
      <c r="K1149" s="154" t="s">
        <v>5260</v>
      </c>
      <c r="L1149" s="154">
        <v>35.539726027397258</v>
      </c>
      <c r="M1149" s="154">
        <v>23</v>
      </c>
      <c r="N1149" s="154">
        <v>20.57692427494883</v>
      </c>
      <c r="O1149" s="154">
        <v>4.4626713011079433</v>
      </c>
      <c r="P1149" s="154">
        <v>7.1889103716250027</v>
      </c>
      <c r="Q1149" s="154">
        <v>20.277533368788191</v>
      </c>
      <c r="R1149" s="154">
        <v>4.4303008103021</v>
      </c>
      <c r="S1149" s="154">
        <v>6.9866309378818912</v>
      </c>
      <c r="T1149" s="154">
        <v>22.653827670722858</v>
      </c>
    </row>
    <row r="1150" spans="1:20" x14ac:dyDescent="0.45">
      <c r="A1150" s="154" t="s">
        <v>312</v>
      </c>
      <c r="B1150" s="154">
        <v>2016</v>
      </c>
      <c r="C1150" s="155">
        <v>42344</v>
      </c>
      <c r="D1150" s="154" t="s">
        <v>5210</v>
      </c>
      <c r="E1150" s="154" t="s">
        <v>5233</v>
      </c>
      <c r="F1150" s="154">
        <v>4</v>
      </c>
      <c r="G1150" s="154">
        <v>4</v>
      </c>
      <c r="H1150" s="154" t="s">
        <v>5499</v>
      </c>
      <c r="I1150" s="154">
        <v>204</v>
      </c>
      <c r="J1150" s="154" t="s">
        <v>4959</v>
      </c>
      <c r="K1150" s="154" t="s">
        <v>5228</v>
      </c>
      <c r="L1150" s="154">
        <v>25.06301369863014</v>
      </c>
      <c r="M1150" s="154">
        <v>23</v>
      </c>
      <c r="N1150" s="154">
        <v>29.384836703327711</v>
      </c>
      <c r="O1150" s="154">
        <v>4.3934621634430071</v>
      </c>
      <c r="P1150" s="154">
        <v>16.20445021299869</v>
      </c>
      <c r="Q1150" s="154">
        <v>25.984944982406471</v>
      </c>
      <c r="R1150" s="154">
        <v>4.4253685378046308</v>
      </c>
      <c r="S1150" s="154">
        <v>12.70883936899258</v>
      </c>
      <c r="T1150" s="154">
        <v>22.653827670722858</v>
      </c>
    </row>
    <row r="1151" spans="1:20" x14ac:dyDescent="0.45">
      <c r="A1151" s="132" t="s">
        <v>312</v>
      </c>
      <c r="B1151" s="132">
        <v>2016</v>
      </c>
      <c r="C1151" s="133">
        <v>42344</v>
      </c>
      <c r="D1151" s="132" t="s">
        <v>5210</v>
      </c>
      <c r="E1151" s="132" t="s">
        <v>5234</v>
      </c>
      <c r="F1151" s="132">
        <v>1</v>
      </c>
      <c r="G1151" s="132">
        <v>1</v>
      </c>
      <c r="H1151" s="132" t="s">
        <v>5500</v>
      </c>
      <c r="I1151" s="132">
        <v>205</v>
      </c>
      <c r="J1151" s="132" t="s">
        <v>344</v>
      </c>
      <c r="K1151" s="132" t="s">
        <v>55</v>
      </c>
      <c r="L1151" s="132">
        <v>28.589041095890408</v>
      </c>
      <c r="M1151" s="132">
        <v>5</v>
      </c>
      <c r="N1151" s="132">
        <v>43.304179985404403</v>
      </c>
      <c r="O1151" s="132">
        <v>4.5863696620736913</v>
      </c>
      <c r="P1151" s="132">
        <v>29.545070999183331</v>
      </c>
      <c r="Q1151" s="132">
        <v>45.543604041147162</v>
      </c>
      <c r="R1151" s="132">
        <v>4.6078515498878421</v>
      </c>
      <c r="S1151" s="132">
        <v>31.720049391483631</v>
      </c>
      <c r="T1151" s="132">
        <v>37.456291678603627</v>
      </c>
    </row>
    <row r="1152" spans="1:20" x14ac:dyDescent="0.45">
      <c r="A1152" s="132" t="s">
        <v>312</v>
      </c>
      <c r="B1152" s="132">
        <v>2016</v>
      </c>
      <c r="C1152" s="133">
        <v>42344</v>
      </c>
      <c r="D1152" s="132" t="s">
        <v>5210</v>
      </c>
      <c r="E1152" s="132" t="s">
        <v>5234</v>
      </c>
      <c r="F1152" s="132">
        <v>1</v>
      </c>
      <c r="G1152" s="132">
        <v>2</v>
      </c>
      <c r="H1152" s="132" t="s">
        <v>5500</v>
      </c>
      <c r="I1152" s="132">
        <v>205</v>
      </c>
      <c r="J1152" s="132" t="s">
        <v>3210</v>
      </c>
      <c r="K1152" s="132" t="s">
        <v>5242</v>
      </c>
      <c r="L1152" s="132">
        <v>29.794520547945201</v>
      </c>
      <c r="M1152" s="132">
        <v>1</v>
      </c>
      <c r="N1152" s="132">
        <v>42.152088515193199</v>
      </c>
      <c r="O1152" s="132">
        <v>4.5252324661135228</v>
      </c>
      <c r="P1152" s="132">
        <v>28.57639111685263</v>
      </c>
      <c r="Q1152" s="132">
        <v>42.844556985898791</v>
      </c>
      <c r="R1152" s="132">
        <v>4.4661956600512358</v>
      </c>
      <c r="S1152" s="132">
        <v>29.445970005745082</v>
      </c>
      <c r="T1152" s="132">
        <v>37.456291678603627</v>
      </c>
    </row>
    <row r="1153" spans="1:20" x14ac:dyDescent="0.45">
      <c r="A1153" s="132" t="s">
        <v>312</v>
      </c>
      <c r="B1153" s="132">
        <v>2016</v>
      </c>
      <c r="C1153" s="133">
        <v>42344</v>
      </c>
      <c r="D1153" s="132" t="s">
        <v>5210</v>
      </c>
      <c r="E1153" s="132" t="s">
        <v>5234</v>
      </c>
      <c r="F1153" s="132">
        <v>1</v>
      </c>
      <c r="G1153" s="132">
        <v>3</v>
      </c>
      <c r="H1153" s="132" t="s">
        <v>5500</v>
      </c>
      <c r="I1153" s="132">
        <v>205</v>
      </c>
      <c r="J1153" s="132" t="s">
        <v>353</v>
      </c>
      <c r="K1153" s="132" t="s">
        <v>143</v>
      </c>
      <c r="L1153" s="132">
        <v>27.408219178082192</v>
      </c>
      <c r="M1153" s="132">
        <v>4</v>
      </c>
      <c r="N1153" s="132">
        <v>29.238351118585388</v>
      </c>
      <c r="O1153" s="132">
        <v>4.4440055274717949</v>
      </c>
      <c r="P1153" s="132">
        <v>15.90633453617</v>
      </c>
      <c r="Q1153" s="132">
        <v>31.403108549400681</v>
      </c>
      <c r="R1153" s="132">
        <v>4.3732826012616712</v>
      </c>
      <c r="S1153" s="132">
        <v>18.283260745615671</v>
      </c>
      <c r="T1153" s="132">
        <v>37.456291678603627</v>
      </c>
    </row>
    <row r="1154" spans="1:20" x14ac:dyDescent="0.45">
      <c r="A1154" s="132" t="s">
        <v>312</v>
      </c>
      <c r="B1154" s="132">
        <v>2016</v>
      </c>
      <c r="C1154" s="133">
        <v>42344</v>
      </c>
      <c r="D1154" s="132" t="s">
        <v>5210</v>
      </c>
      <c r="E1154" s="132" t="s">
        <v>5234</v>
      </c>
      <c r="F1154" s="132">
        <v>1</v>
      </c>
      <c r="G1154" s="132">
        <v>4</v>
      </c>
      <c r="H1154" s="132" t="s">
        <v>5500</v>
      </c>
      <c r="I1154" s="132">
        <v>205</v>
      </c>
      <c r="J1154" s="132" t="s">
        <v>2761</v>
      </c>
      <c r="K1154" s="132" t="s">
        <v>5227</v>
      </c>
      <c r="L1154" s="132">
        <v>27.484931506849311</v>
      </c>
      <c r="M1154" s="132">
        <v>11</v>
      </c>
      <c r="N1154" s="132">
        <v>35.935031710937338</v>
      </c>
      <c r="O1154" s="132">
        <v>4.3498207147197343</v>
      </c>
      <c r="P1154" s="132">
        <v>22.88556956677813</v>
      </c>
      <c r="Q1154" s="132">
        <v>35.755811558072793</v>
      </c>
      <c r="R1154" s="132">
        <v>4.3033136876231159</v>
      </c>
      <c r="S1154" s="132">
        <v>22.845870495203439</v>
      </c>
      <c r="T1154" s="132">
        <v>37.456291678603627</v>
      </c>
    </row>
    <row r="1155" spans="1:20" x14ac:dyDescent="0.45">
      <c r="A1155" s="132" t="s">
        <v>312</v>
      </c>
      <c r="B1155" s="132">
        <v>2016</v>
      </c>
      <c r="C1155" s="133">
        <v>42344</v>
      </c>
      <c r="D1155" s="132" t="s">
        <v>5210</v>
      </c>
      <c r="E1155" s="132" t="s">
        <v>5234</v>
      </c>
      <c r="F1155" s="132">
        <v>1</v>
      </c>
      <c r="G1155" s="132">
        <v>5</v>
      </c>
      <c r="H1155" s="132" t="s">
        <v>5500</v>
      </c>
      <c r="I1155" s="132">
        <v>205</v>
      </c>
      <c r="J1155" s="132" t="s">
        <v>345</v>
      </c>
      <c r="K1155" s="132" t="s">
        <v>88</v>
      </c>
      <c r="L1155" s="132">
        <v>25.087671232876708</v>
      </c>
      <c r="M1155" s="132">
        <v>7</v>
      </c>
      <c r="N1155" s="132">
        <v>46.17951920422999</v>
      </c>
      <c r="O1155" s="132">
        <v>4.6156761777800526</v>
      </c>
      <c r="P1155" s="132">
        <v>32.332490670889833</v>
      </c>
      <c r="Q1155" s="132">
        <v>42.653362662036557</v>
      </c>
      <c r="R1155" s="132">
        <v>4.5128001688373329</v>
      </c>
      <c r="S1155" s="132">
        <v>29.114962155524559</v>
      </c>
      <c r="T1155" s="132">
        <v>37.456291678603627</v>
      </c>
    </row>
    <row r="1156" spans="1:20" x14ac:dyDescent="0.45">
      <c r="A1156" s="132" t="s">
        <v>312</v>
      </c>
      <c r="B1156" s="132">
        <v>2016</v>
      </c>
      <c r="C1156" s="133">
        <v>42344</v>
      </c>
      <c r="D1156" s="132" t="s">
        <v>5210</v>
      </c>
      <c r="E1156" s="132" t="s">
        <v>5234</v>
      </c>
      <c r="F1156" s="132">
        <v>1</v>
      </c>
      <c r="G1156" s="132">
        <v>6</v>
      </c>
      <c r="H1156" s="132" t="s">
        <v>5500</v>
      </c>
      <c r="I1156" s="132">
        <v>205</v>
      </c>
      <c r="J1156" s="132" t="s">
        <v>228</v>
      </c>
      <c r="K1156" s="132" t="s">
        <v>131</v>
      </c>
      <c r="L1156" s="132">
        <v>23.487671232876711</v>
      </c>
      <c r="M1156" s="132">
        <v>9</v>
      </c>
      <c r="N1156" s="132">
        <v>27.928579537271499</v>
      </c>
      <c r="O1156" s="132">
        <v>4.4628389117642344</v>
      </c>
      <c r="P1156" s="132">
        <v>14.540062801978801</v>
      </c>
      <c r="Q1156" s="132">
        <v>26.44909843398754</v>
      </c>
      <c r="R1156" s="132">
        <v>4.5422067748350123</v>
      </c>
      <c r="S1156" s="132">
        <v>12.82247810948251</v>
      </c>
      <c r="T1156" s="132">
        <v>37.456291678603627</v>
      </c>
    </row>
    <row r="1157" spans="1:20" x14ac:dyDescent="0.45">
      <c r="A1157" s="160" t="s">
        <v>312</v>
      </c>
      <c r="B1157" s="160">
        <v>2016</v>
      </c>
      <c r="C1157" s="161">
        <v>42344</v>
      </c>
      <c r="D1157" s="160" t="s">
        <v>5210</v>
      </c>
      <c r="E1157" s="160" t="s">
        <v>5234</v>
      </c>
      <c r="F1157" s="160">
        <v>2</v>
      </c>
      <c r="G1157" s="160">
        <v>1</v>
      </c>
      <c r="H1157" s="160" t="s">
        <v>5501</v>
      </c>
      <c r="I1157" s="160">
        <v>206</v>
      </c>
      <c r="J1157" s="160" t="s">
        <v>3928</v>
      </c>
      <c r="K1157" s="160" t="s">
        <v>91</v>
      </c>
      <c r="L1157" s="160">
        <v>32.230136986301368</v>
      </c>
      <c r="M1157" s="160">
        <v>2</v>
      </c>
      <c r="N1157" s="160">
        <v>47.683407281548938</v>
      </c>
      <c r="O1157" s="160">
        <v>4.7447276040056598</v>
      </c>
      <c r="P1157" s="160">
        <v>33.44922446953197</v>
      </c>
      <c r="Q1157" s="160">
        <v>48.803274771847057</v>
      </c>
      <c r="R1157" s="160">
        <v>4.8226763185449659</v>
      </c>
      <c r="S1157" s="160">
        <v>34.335245816212158</v>
      </c>
      <c r="T1157" s="160">
        <v>33.528031439669569</v>
      </c>
    </row>
    <row r="1158" spans="1:20" x14ac:dyDescent="0.45">
      <c r="A1158" s="160" t="s">
        <v>312</v>
      </c>
      <c r="B1158" s="160">
        <v>2016</v>
      </c>
      <c r="C1158" s="161">
        <v>42344</v>
      </c>
      <c r="D1158" s="160" t="s">
        <v>5210</v>
      </c>
      <c r="E1158" s="160" t="s">
        <v>5234</v>
      </c>
      <c r="F1158" s="160">
        <v>2</v>
      </c>
      <c r="G1158" s="160">
        <v>2</v>
      </c>
      <c r="H1158" s="160" t="s">
        <v>5501</v>
      </c>
      <c r="I1158" s="160">
        <v>206</v>
      </c>
      <c r="J1158" s="160" t="s">
        <v>4763</v>
      </c>
      <c r="K1158" s="160" t="s">
        <v>5229</v>
      </c>
      <c r="L1158" s="160">
        <v>26.80547945205479</v>
      </c>
      <c r="M1158" s="160">
        <v>3</v>
      </c>
      <c r="N1158" s="160">
        <v>31.061120705936741</v>
      </c>
      <c r="O1158" s="160">
        <v>4.3179692627403066</v>
      </c>
      <c r="P1158" s="160">
        <v>18.10721291771582</v>
      </c>
      <c r="Q1158" s="160">
        <v>33.018715755737389</v>
      </c>
      <c r="R1158" s="160">
        <v>4.326635627366616</v>
      </c>
      <c r="S1158" s="160">
        <v>20.038808873637539</v>
      </c>
      <c r="T1158" s="160">
        <v>33.528031439669569</v>
      </c>
    </row>
    <row r="1159" spans="1:20" x14ac:dyDescent="0.45">
      <c r="A1159" s="160" t="s">
        <v>312</v>
      </c>
      <c r="B1159" s="160">
        <v>2016</v>
      </c>
      <c r="C1159" s="161">
        <v>42344</v>
      </c>
      <c r="D1159" s="160" t="s">
        <v>5210</v>
      </c>
      <c r="E1159" s="160" t="s">
        <v>5234</v>
      </c>
      <c r="F1159" s="160">
        <v>2</v>
      </c>
      <c r="G1159" s="160">
        <v>3</v>
      </c>
      <c r="H1159" s="160" t="s">
        <v>5501</v>
      </c>
      <c r="I1159" s="160">
        <v>206</v>
      </c>
      <c r="J1159" s="160" t="s">
        <v>362</v>
      </c>
      <c r="K1159" s="160" t="s">
        <v>363</v>
      </c>
      <c r="L1159" s="160">
        <v>23.88493150684932</v>
      </c>
      <c r="M1159" s="160">
        <v>6</v>
      </c>
      <c r="N1159" s="160">
        <v>31.02280268652196</v>
      </c>
      <c r="O1159" s="160">
        <v>4.3802982052968868</v>
      </c>
      <c r="P1159" s="160">
        <v>17.881908070631301</v>
      </c>
      <c r="Q1159" s="160">
        <v>31.764633874550899</v>
      </c>
      <c r="R1159" s="160">
        <v>4.3364120672527919</v>
      </c>
      <c r="S1159" s="160">
        <v>18.755397672792519</v>
      </c>
      <c r="T1159" s="160">
        <v>33.528031439669569</v>
      </c>
    </row>
    <row r="1160" spans="1:20" x14ac:dyDescent="0.45">
      <c r="A1160" s="160" t="s">
        <v>312</v>
      </c>
      <c r="B1160" s="160">
        <v>2016</v>
      </c>
      <c r="C1160" s="161">
        <v>42344</v>
      </c>
      <c r="D1160" s="160" t="s">
        <v>5210</v>
      </c>
      <c r="E1160" s="160" t="s">
        <v>5234</v>
      </c>
      <c r="F1160" s="160">
        <v>2</v>
      </c>
      <c r="G1160" s="160">
        <v>4</v>
      </c>
      <c r="H1160" s="160" t="s">
        <v>5501</v>
      </c>
      <c r="I1160" s="160">
        <v>206</v>
      </c>
      <c r="J1160" s="160" t="s">
        <v>360</v>
      </c>
      <c r="K1160" s="160" t="s">
        <v>34</v>
      </c>
      <c r="L1160" s="160">
        <v>28.342465753424658</v>
      </c>
      <c r="M1160" s="160">
        <v>10</v>
      </c>
      <c r="N1160" s="160">
        <v>28.031634267581389</v>
      </c>
      <c r="O1160" s="160">
        <v>4.8764617780380384</v>
      </c>
      <c r="P1160" s="160">
        <v>13.402248933467281</v>
      </c>
      <c r="Q1160" s="160">
        <v>28.417104438768131</v>
      </c>
      <c r="R1160" s="160">
        <v>4.6785821182808496</v>
      </c>
      <c r="S1160" s="160">
        <v>14.38135808392558</v>
      </c>
      <c r="T1160" s="160">
        <v>33.528031439669569</v>
      </c>
    </row>
    <row r="1161" spans="1:20" x14ac:dyDescent="0.45">
      <c r="A1161" s="160" t="s">
        <v>312</v>
      </c>
      <c r="B1161" s="160">
        <v>2016</v>
      </c>
      <c r="C1161" s="161">
        <v>42344</v>
      </c>
      <c r="D1161" s="160" t="s">
        <v>5210</v>
      </c>
      <c r="E1161" s="160" t="s">
        <v>5234</v>
      </c>
      <c r="F1161" s="160">
        <v>2</v>
      </c>
      <c r="G1161" s="160">
        <v>5</v>
      </c>
      <c r="H1161" s="160" t="s">
        <v>5501</v>
      </c>
      <c r="I1161" s="160">
        <v>206</v>
      </c>
      <c r="J1161" s="160" t="s">
        <v>348</v>
      </c>
      <c r="K1161" s="160" t="s">
        <v>37</v>
      </c>
      <c r="L1161" s="160">
        <v>26.07397260273973</v>
      </c>
      <c r="M1161" s="160">
        <v>12</v>
      </c>
      <c r="N1161" s="160">
        <v>27.823163815750458</v>
      </c>
      <c r="O1161" s="160">
        <v>4.4900977619555533</v>
      </c>
      <c r="P1161" s="160">
        <v>14.3528705298838</v>
      </c>
      <c r="Q1161" s="160">
        <v>27.185104218889219</v>
      </c>
      <c r="R1161" s="160">
        <v>4.4214376409174836</v>
      </c>
      <c r="S1161" s="160">
        <v>13.920791296136761</v>
      </c>
      <c r="T1161" s="160">
        <v>33.528031439669569</v>
      </c>
    </row>
    <row r="1162" spans="1:20" x14ac:dyDescent="0.45">
      <c r="A1162" s="160" t="s">
        <v>312</v>
      </c>
      <c r="B1162" s="160">
        <v>2016</v>
      </c>
      <c r="C1162" s="161">
        <v>42344</v>
      </c>
      <c r="D1162" s="160" t="s">
        <v>5210</v>
      </c>
      <c r="E1162" s="160" t="s">
        <v>5234</v>
      </c>
      <c r="F1162" s="160">
        <v>2</v>
      </c>
      <c r="G1162" s="160">
        <v>6</v>
      </c>
      <c r="H1162" s="160" t="s">
        <v>5501</v>
      </c>
      <c r="I1162" s="160">
        <v>206</v>
      </c>
      <c r="J1162" s="160" t="s">
        <v>422</v>
      </c>
      <c r="K1162" s="160" t="s">
        <v>43</v>
      </c>
      <c r="L1162" s="160">
        <v>24.857534246575341</v>
      </c>
      <c r="M1162" s="160">
        <v>8</v>
      </c>
      <c r="N1162" s="160">
        <v>35.546059880677909</v>
      </c>
      <c r="O1162" s="160">
        <v>4.4680032241817003</v>
      </c>
      <c r="P1162" s="160">
        <v>22.142050208132812</v>
      </c>
      <c r="Q1162" s="160">
        <v>31.99561034628973</v>
      </c>
      <c r="R1162" s="160">
        <v>4.462513861507877</v>
      </c>
      <c r="S1162" s="160">
        <v>18.608068761766091</v>
      </c>
      <c r="T1162" s="160">
        <v>33.528031439669569</v>
      </c>
    </row>
    <row r="1163" spans="1:20" x14ac:dyDescent="0.45">
      <c r="A1163" s="138" t="s">
        <v>312</v>
      </c>
      <c r="B1163" s="138">
        <v>2016</v>
      </c>
      <c r="C1163" s="139">
        <v>42344</v>
      </c>
      <c r="D1163" s="138" t="s">
        <v>5210</v>
      </c>
      <c r="E1163" s="138" t="s">
        <v>5194</v>
      </c>
      <c r="F1163" s="138" t="s">
        <v>5235</v>
      </c>
      <c r="G1163" s="138">
        <v>1</v>
      </c>
      <c r="H1163" s="138" t="s">
        <v>5502</v>
      </c>
      <c r="I1163" s="138">
        <v>207</v>
      </c>
      <c r="J1163" s="138" t="s">
        <v>3210</v>
      </c>
      <c r="K1163" s="138" t="s">
        <v>5242</v>
      </c>
      <c r="L1163" s="138">
        <v>29.794520547945201</v>
      </c>
      <c r="M1163" s="138">
        <v>1</v>
      </c>
      <c r="N1163" s="138">
        <v>42.844556985898791</v>
      </c>
      <c r="O1163" s="138">
        <v>4.4661956600512358</v>
      </c>
      <c r="P1163" s="138">
        <v>29.445970005745082</v>
      </c>
      <c r="Q1163" s="138">
        <v>45.416044182873343</v>
      </c>
      <c r="R1163" s="138">
        <v>4.5041290788076909</v>
      </c>
      <c r="S1163" s="138">
        <v>31.903656946450269</v>
      </c>
      <c r="T1163" s="138">
        <v>38.896315663096999</v>
      </c>
    </row>
    <row r="1164" spans="1:20" x14ac:dyDescent="0.45">
      <c r="A1164" s="138" t="s">
        <v>312</v>
      </c>
      <c r="B1164" s="138">
        <v>2016</v>
      </c>
      <c r="C1164" s="139">
        <v>42344</v>
      </c>
      <c r="D1164" s="138" t="s">
        <v>5210</v>
      </c>
      <c r="E1164" s="138" t="s">
        <v>5194</v>
      </c>
      <c r="F1164" s="138" t="s">
        <v>5235</v>
      </c>
      <c r="G1164" s="138">
        <v>2</v>
      </c>
      <c r="H1164" s="138" t="s">
        <v>5502</v>
      </c>
      <c r="I1164" s="138">
        <v>207</v>
      </c>
      <c r="J1164" s="138" t="s">
        <v>3928</v>
      </c>
      <c r="K1164" s="138" t="s">
        <v>91</v>
      </c>
      <c r="L1164" s="138">
        <v>32.230136986301368</v>
      </c>
      <c r="M1164" s="138">
        <v>2</v>
      </c>
      <c r="N1164" s="138">
        <v>48.803274771847057</v>
      </c>
      <c r="O1164" s="138">
        <v>4.8226763185449659</v>
      </c>
      <c r="P1164" s="138">
        <v>34.335245816212158</v>
      </c>
      <c r="Q1164" s="138">
        <v>48.487624710606987</v>
      </c>
      <c r="R1164" s="138">
        <v>4.6917345572720448</v>
      </c>
      <c r="S1164" s="138">
        <v>34.41242103879086</v>
      </c>
      <c r="T1164" s="138">
        <v>38.896315663096999</v>
      </c>
    </row>
    <row r="1165" spans="1:20" x14ac:dyDescent="0.45">
      <c r="A1165" s="138" t="s">
        <v>312</v>
      </c>
      <c r="B1165" s="138">
        <v>2016</v>
      </c>
      <c r="C1165" s="139">
        <v>42344</v>
      </c>
      <c r="D1165" s="138" t="s">
        <v>5210</v>
      </c>
      <c r="E1165" s="138" t="s">
        <v>5194</v>
      </c>
      <c r="F1165" s="138" t="s">
        <v>5235</v>
      </c>
      <c r="G1165" s="138">
        <v>3</v>
      </c>
      <c r="H1165" s="138" t="s">
        <v>5502</v>
      </c>
      <c r="I1165" s="138">
        <v>207</v>
      </c>
      <c r="J1165" s="138" t="s">
        <v>4763</v>
      </c>
      <c r="K1165" s="138" t="s">
        <v>5229</v>
      </c>
      <c r="L1165" s="138">
        <v>26.80547945205479</v>
      </c>
      <c r="M1165" s="138">
        <v>3</v>
      </c>
      <c r="N1165" s="138">
        <v>33.018715755737389</v>
      </c>
      <c r="O1165" s="138">
        <v>4.326635627366616</v>
      </c>
      <c r="P1165" s="138">
        <v>20.038808873637539</v>
      </c>
      <c r="Q1165" s="138">
        <v>34.60507499474452</v>
      </c>
      <c r="R1165" s="138">
        <v>4.297872763651565</v>
      </c>
      <c r="S1165" s="138">
        <v>21.711456703789821</v>
      </c>
      <c r="T1165" s="138">
        <v>38.896315663096999</v>
      </c>
    </row>
    <row r="1166" spans="1:20" x14ac:dyDescent="0.45">
      <c r="A1166" s="138" t="s">
        <v>312</v>
      </c>
      <c r="B1166" s="138">
        <v>2016</v>
      </c>
      <c r="C1166" s="139">
        <v>42344</v>
      </c>
      <c r="D1166" s="138" t="s">
        <v>5210</v>
      </c>
      <c r="E1166" s="138" t="s">
        <v>5194</v>
      </c>
      <c r="F1166" s="138" t="s">
        <v>5235</v>
      </c>
      <c r="G1166" s="138">
        <v>4</v>
      </c>
      <c r="H1166" s="138" t="s">
        <v>5502</v>
      </c>
      <c r="I1166" s="138">
        <v>207</v>
      </c>
      <c r="J1166" s="138" t="s">
        <v>353</v>
      </c>
      <c r="K1166" s="138" t="s">
        <v>143</v>
      </c>
      <c r="L1166" s="138">
        <v>27.408219178082192</v>
      </c>
      <c r="M1166" s="138">
        <v>4</v>
      </c>
      <c r="N1166" s="138">
        <v>31.403108549400681</v>
      </c>
      <c r="O1166" s="138">
        <v>4.3732826012616712</v>
      </c>
      <c r="P1166" s="138">
        <v>18.283260745615671</v>
      </c>
      <c r="Q1166" s="138">
        <v>32.332942787519102</v>
      </c>
      <c r="R1166" s="138">
        <v>4.3246574759113994</v>
      </c>
      <c r="S1166" s="138">
        <v>19.358970359784909</v>
      </c>
      <c r="T1166" s="138">
        <v>38.896315663096999</v>
      </c>
    </row>
    <row r="1167" spans="1:20" x14ac:dyDescent="0.45">
      <c r="A1167" s="138" t="s">
        <v>312</v>
      </c>
      <c r="B1167" s="138">
        <v>2016</v>
      </c>
      <c r="C1167" s="139">
        <v>42344</v>
      </c>
      <c r="D1167" s="138" t="s">
        <v>5210</v>
      </c>
      <c r="E1167" s="138" t="s">
        <v>5194</v>
      </c>
      <c r="F1167" s="138" t="s">
        <v>5235</v>
      </c>
      <c r="G1167" s="138">
        <v>5</v>
      </c>
      <c r="H1167" s="138" t="s">
        <v>5502</v>
      </c>
      <c r="I1167" s="138">
        <v>207</v>
      </c>
      <c r="J1167" s="138" t="s">
        <v>344</v>
      </c>
      <c r="K1167" s="138" t="s">
        <v>55</v>
      </c>
      <c r="L1167" s="138">
        <v>28.589041095890408</v>
      </c>
      <c r="M1167" s="138">
        <v>5</v>
      </c>
      <c r="N1167" s="138">
        <v>45.543604041147162</v>
      </c>
      <c r="O1167" s="138">
        <v>4.6078515498878421</v>
      </c>
      <c r="P1167" s="138">
        <v>31.720049391483631</v>
      </c>
      <c r="Q1167" s="138">
        <v>42.337790213272193</v>
      </c>
      <c r="R1167" s="138">
        <v>4.507083231053854</v>
      </c>
      <c r="S1167" s="138">
        <v>28.816540520110632</v>
      </c>
      <c r="T1167" s="138">
        <v>38.896315663096999</v>
      </c>
    </row>
    <row r="1168" spans="1:20" x14ac:dyDescent="0.45">
      <c r="A1168" s="138" t="s">
        <v>312</v>
      </c>
      <c r="B1168" s="138">
        <v>2016</v>
      </c>
      <c r="C1168" s="139">
        <v>42344</v>
      </c>
      <c r="D1168" s="138" t="s">
        <v>5210</v>
      </c>
      <c r="E1168" s="138" t="s">
        <v>5194</v>
      </c>
      <c r="F1168" s="138" t="s">
        <v>5235</v>
      </c>
      <c r="G1168" s="138">
        <v>6</v>
      </c>
      <c r="H1168" s="138" t="s">
        <v>5502</v>
      </c>
      <c r="I1168" s="138">
        <v>207</v>
      </c>
      <c r="J1168" s="138" t="s">
        <v>362</v>
      </c>
      <c r="K1168" s="138" t="s">
        <v>363</v>
      </c>
      <c r="L1168" s="138">
        <v>23.88493150684932</v>
      </c>
      <c r="M1168" s="138">
        <v>6</v>
      </c>
      <c r="N1168" s="138">
        <v>31.764633874550899</v>
      </c>
      <c r="O1168" s="138">
        <v>4.3364120672527919</v>
      </c>
      <c r="P1168" s="138">
        <v>18.755397672792519</v>
      </c>
      <c r="Q1168" s="138">
        <v>29.959608382466779</v>
      </c>
      <c r="R1168" s="138">
        <v>4.4170412704162434</v>
      </c>
      <c r="S1168" s="138">
        <v>16.708484571218051</v>
      </c>
      <c r="T1168" s="138">
        <v>38.896315663096999</v>
      </c>
    </row>
    <row r="1169" spans="1:20" x14ac:dyDescent="0.45">
      <c r="A1169" s="138" t="s">
        <v>312</v>
      </c>
      <c r="B1169" s="138">
        <v>2016</v>
      </c>
      <c r="C1169" s="139">
        <v>42344</v>
      </c>
      <c r="D1169" s="138" t="s">
        <v>5210</v>
      </c>
      <c r="E1169" s="138" t="s">
        <v>5194</v>
      </c>
      <c r="F1169" s="138" t="s">
        <v>579</v>
      </c>
      <c r="G1169" s="138">
        <v>1</v>
      </c>
      <c r="H1169" s="138" t="s">
        <v>5503</v>
      </c>
      <c r="I1169" s="138">
        <v>208</v>
      </c>
      <c r="J1169" s="138" t="s">
        <v>345</v>
      </c>
      <c r="K1169" s="138" t="s">
        <v>88</v>
      </c>
      <c r="L1169" s="138">
        <v>25.087671232876708</v>
      </c>
      <c r="M1169" s="138">
        <v>7</v>
      </c>
      <c r="N1169" s="138">
        <v>42.653362662036557</v>
      </c>
      <c r="O1169" s="138">
        <v>4.5128001688373329</v>
      </c>
      <c r="P1169" s="138">
        <v>29.114962155524559</v>
      </c>
      <c r="Q1169" s="138">
        <v>44.115042860839218</v>
      </c>
      <c r="R1169" s="138">
        <v>4.5930237086238943</v>
      </c>
      <c r="S1169" s="138">
        <v>30.33597173496754</v>
      </c>
      <c r="T1169" s="138">
        <v>32.076015276340662</v>
      </c>
    </row>
    <row r="1170" spans="1:20" x14ac:dyDescent="0.45">
      <c r="A1170" s="138" t="s">
        <v>312</v>
      </c>
      <c r="B1170" s="138">
        <v>2016</v>
      </c>
      <c r="C1170" s="139">
        <v>42344</v>
      </c>
      <c r="D1170" s="138" t="s">
        <v>5210</v>
      </c>
      <c r="E1170" s="138" t="s">
        <v>5194</v>
      </c>
      <c r="F1170" s="138" t="s">
        <v>579</v>
      </c>
      <c r="G1170" s="138">
        <v>2</v>
      </c>
      <c r="H1170" s="138" t="s">
        <v>5503</v>
      </c>
      <c r="I1170" s="138">
        <v>208</v>
      </c>
      <c r="J1170" s="138" t="s">
        <v>422</v>
      </c>
      <c r="K1170" s="138" t="s">
        <v>43</v>
      </c>
      <c r="L1170" s="138">
        <v>24.857534246575341</v>
      </c>
      <c r="M1170" s="138">
        <v>8</v>
      </c>
      <c r="N1170" s="138">
        <v>31.99561034628973</v>
      </c>
      <c r="O1170" s="138">
        <v>4.462513861507877</v>
      </c>
      <c r="P1170" s="138">
        <v>18.608068761766091</v>
      </c>
      <c r="Q1170" s="138">
        <v>33.589947673999873</v>
      </c>
      <c r="R1170" s="138">
        <v>4.4246951780166386</v>
      </c>
      <c r="S1170" s="138">
        <v>20.315862139949949</v>
      </c>
      <c r="T1170" s="138">
        <v>32.076015276340662</v>
      </c>
    </row>
    <row r="1171" spans="1:20" x14ac:dyDescent="0.45">
      <c r="A1171" s="138" t="s">
        <v>312</v>
      </c>
      <c r="B1171" s="138">
        <v>2016</v>
      </c>
      <c r="C1171" s="139">
        <v>42344</v>
      </c>
      <c r="D1171" s="138" t="s">
        <v>5210</v>
      </c>
      <c r="E1171" s="138" t="s">
        <v>5194</v>
      </c>
      <c r="F1171" s="138" t="s">
        <v>579</v>
      </c>
      <c r="G1171" s="138">
        <v>3</v>
      </c>
      <c r="H1171" s="138" t="s">
        <v>5503</v>
      </c>
      <c r="I1171" s="138">
        <v>208</v>
      </c>
      <c r="J1171" s="138" t="s">
        <v>228</v>
      </c>
      <c r="K1171" s="138" t="s">
        <v>131</v>
      </c>
      <c r="L1171" s="138">
        <v>23.487671232876711</v>
      </c>
      <c r="M1171" s="138">
        <v>9</v>
      </c>
      <c r="N1171" s="138">
        <v>26.44909843398754</v>
      </c>
      <c r="O1171" s="138">
        <v>4.5422067748350123</v>
      </c>
      <c r="P1171" s="138">
        <v>12.82247810948251</v>
      </c>
      <c r="Q1171" s="138">
        <v>28.006891513538999</v>
      </c>
      <c r="R1171" s="138">
        <v>4.4453212909193907</v>
      </c>
      <c r="S1171" s="138">
        <v>14.67092764078083</v>
      </c>
      <c r="T1171" s="138">
        <v>32.076015276340662</v>
      </c>
    </row>
    <row r="1172" spans="1:20" x14ac:dyDescent="0.45">
      <c r="A1172" s="138" t="s">
        <v>312</v>
      </c>
      <c r="B1172" s="138">
        <v>2016</v>
      </c>
      <c r="C1172" s="139">
        <v>42344</v>
      </c>
      <c r="D1172" s="138" t="s">
        <v>5210</v>
      </c>
      <c r="E1172" s="138" t="s">
        <v>5194</v>
      </c>
      <c r="F1172" s="138" t="s">
        <v>579</v>
      </c>
      <c r="G1172" s="138">
        <v>4</v>
      </c>
      <c r="H1172" s="138" t="s">
        <v>5503</v>
      </c>
      <c r="I1172" s="138">
        <v>208</v>
      </c>
      <c r="J1172" s="138" t="s">
        <v>360</v>
      </c>
      <c r="K1172" s="138" t="s">
        <v>34</v>
      </c>
      <c r="L1172" s="138">
        <v>28.342465753424658</v>
      </c>
      <c r="M1172" s="138">
        <v>10</v>
      </c>
      <c r="N1172" s="138">
        <v>28.417104438768131</v>
      </c>
      <c r="O1172" s="138">
        <v>4.6785821182808496</v>
      </c>
      <c r="P1172" s="138">
        <v>14.38135808392558</v>
      </c>
      <c r="Q1172" s="138">
        <v>28.561317860074521</v>
      </c>
      <c r="R1172" s="138">
        <v>4.5359503718348666</v>
      </c>
      <c r="S1172" s="138">
        <v>14.953466744569919</v>
      </c>
      <c r="T1172" s="138">
        <v>32.076015276340662</v>
      </c>
    </row>
    <row r="1173" spans="1:20" x14ac:dyDescent="0.45">
      <c r="A1173" s="138" t="s">
        <v>312</v>
      </c>
      <c r="B1173" s="138">
        <v>2016</v>
      </c>
      <c r="C1173" s="139">
        <v>42344</v>
      </c>
      <c r="D1173" s="138" t="s">
        <v>5210</v>
      </c>
      <c r="E1173" s="138" t="s">
        <v>5194</v>
      </c>
      <c r="F1173" s="138" t="s">
        <v>579</v>
      </c>
      <c r="G1173" s="138">
        <v>5</v>
      </c>
      <c r="H1173" s="138" t="s">
        <v>5503</v>
      </c>
      <c r="I1173" s="138">
        <v>208</v>
      </c>
      <c r="J1173" s="138" t="s">
        <v>2761</v>
      </c>
      <c r="K1173" s="138" t="s">
        <v>5227</v>
      </c>
      <c r="L1173" s="138">
        <v>27.484931506849311</v>
      </c>
      <c r="M1173" s="138">
        <v>11</v>
      </c>
      <c r="N1173" s="138">
        <v>35.755811558072793</v>
      </c>
      <c r="O1173" s="138">
        <v>4.3033136876231159</v>
      </c>
      <c r="P1173" s="138">
        <v>22.845870495203439</v>
      </c>
      <c r="Q1173" s="138">
        <v>33.448707295478897</v>
      </c>
      <c r="R1173" s="138">
        <v>4.2851047146537349</v>
      </c>
      <c r="S1173" s="138">
        <v>20.593393151517699</v>
      </c>
      <c r="T1173" s="138">
        <v>32.076015276340662</v>
      </c>
    </row>
    <row r="1174" spans="1:20" x14ac:dyDescent="0.45">
      <c r="A1174" s="138" t="s">
        <v>312</v>
      </c>
      <c r="B1174" s="138">
        <v>2016</v>
      </c>
      <c r="C1174" s="139">
        <v>42344</v>
      </c>
      <c r="D1174" s="138" t="s">
        <v>5210</v>
      </c>
      <c r="E1174" s="138" t="s">
        <v>5194</v>
      </c>
      <c r="F1174" s="138" t="s">
        <v>579</v>
      </c>
      <c r="G1174" s="138">
        <v>6</v>
      </c>
      <c r="H1174" s="138" t="s">
        <v>5503</v>
      </c>
      <c r="I1174" s="138">
        <v>208</v>
      </c>
      <c r="J1174" s="138" t="s">
        <v>348</v>
      </c>
      <c r="K1174" s="138" t="s">
        <v>37</v>
      </c>
      <c r="L1174" s="138">
        <v>26.07397260273973</v>
      </c>
      <c r="M1174" s="138">
        <v>12</v>
      </c>
      <c r="N1174" s="138">
        <v>27.185104218889219</v>
      </c>
      <c r="O1174" s="138">
        <v>4.4214376409174836</v>
      </c>
      <c r="P1174" s="138">
        <v>13.920791296136761</v>
      </c>
      <c r="Q1174" s="138">
        <v>25.005305360431191</v>
      </c>
      <c r="R1174" s="138">
        <v>4.4664945360364232</v>
      </c>
      <c r="S1174" s="138">
        <v>11.605821752321919</v>
      </c>
      <c r="T1174" s="138">
        <v>32.076015276340662</v>
      </c>
    </row>
    <row r="1175" spans="1:20" x14ac:dyDescent="0.45">
      <c r="A1175" s="130" t="s">
        <v>74</v>
      </c>
      <c r="B1175" s="130">
        <v>2016</v>
      </c>
      <c r="C1175" s="131">
        <v>42386</v>
      </c>
      <c r="D1175" s="130" t="s">
        <v>5210</v>
      </c>
      <c r="E1175" s="130" t="s">
        <v>1943</v>
      </c>
      <c r="F1175" s="130">
        <v>1</v>
      </c>
      <c r="G1175" s="130">
        <v>1</v>
      </c>
      <c r="H1175" s="130" t="s">
        <v>5504</v>
      </c>
      <c r="I1175" s="130">
        <v>209</v>
      </c>
      <c r="J1175" s="130" t="s">
        <v>3210</v>
      </c>
      <c r="K1175" s="130" t="s">
        <v>5237</v>
      </c>
      <c r="L1175" s="130">
        <v>29.909589041095892</v>
      </c>
      <c r="M1175" s="130">
        <v>8</v>
      </c>
      <c r="N1175" s="130">
        <v>45.416044182873343</v>
      </c>
      <c r="O1175" s="130">
        <v>4.5041290788076909</v>
      </c>
      <c r="P1175" s="130">
        <v>31.903656946450269</v>
      </c>
      <c r="Q1175" s="130">
        <v>46.101333014520527</v>
      </c>
      <c r="R1175" s="130">
        <v>4.6704101630599073</v>
      </c>
      <c r="S1175" s="130">
        <v>32.090102525340797</v>
      </c>
      <c r="T1175" s="130">
        <v>27.249691474953629</v>
      </c>
    </row>
    <row r="1176" spans="1:20" x14ac:dyDescent="0.45">
      <c r="A1176" s="130" t="s">
        <v>74</v>
      </c>
      <c r="B1176" s="130">
        <v>2016</v>
      </c>
      <c r="C1176" s="131">
        <v>42386</v>
      </c>
      <c r="D1176" s="130" t="s">
        <v>5210</v>
      </c>
      <c r="E1176" s="130" t="s">
        <v>1943</v>
      </c>
      <c r="F1176" s="130">
        <v>1</v>
      </c>
      <c r="G1176" s="130">
        <v>2</v>
      </c>
      <c r="H1176" s="130" t="s">
        <v>5504</v>
      </c>
      <c r="I1176" s="130">
        <v>209</v>
      </c>
      <c r="J1176" s="130" t="s">
        <v>367</v>
      </c>
      <c r="K1176" s="130" t="s">
        <v>121</v>
      </c>
      <c r="L1176" s="130">
        <v>24.81643835616438</v>
      </c>
      <c r="M1176" s="130">
        <v>12</v>
      </c>
      <c r="N1176" s="130">
        <v>26.013492426951359</v>
      </c>
      <c r="O1176" s="130">
        <v>4.4153549575480389</v>
      </c>
      <c r="P1176" s="130">
        <v>12.76742755430724</v>
      </c>
      <c r="Q1176" s="130">
        <v>27.760744390012739</v>
      </c>
      <c r="R1176" s="130">
        <v>4.4209364386343051</v>
      </c>
      <c r="S1176" s="130">
        <v>14.497935074109821</v>
      </c>
      <c r="T1176" s="130">
        <v>27.249691474953629</v>
      </c>
    </row>
    <row r="1177" spans="1:20" x14ac:dyDescent="0.45">
      <c r="A1177" s="130" t="s">
        <v>74</v>
      </c>
      <c r="B1177" s="130">
        <v>2016</v>
      </c>
      <c r="C1177" s="131">
        <v>42386</v>
      </c>
      <c r="D1177" s="130" t="s">
        <v>5210</v>
      </c>
      <c r="E1177" s="130" t="s">
        <v>1943</v>
      </c>
      <c r="F1177" s="130">
        <v>1</v>
      </c>
      <c r="G1177" s="130">
        <v>3</v>
      </c>
      <c r="H1177" s="130" t="s">
        <v>5504</v>
      </c>
      <c r="I1177" s="130">
        <v>209</v>
      </c>
      <c r="J1177" s="130" t="s">
        <v>382</v>
      </c>
      <c r="K1177" s="130" t="s">
        <v>49</v>
      </c>
      <c r="L1177" s="130">
        <v>25.027397260273968</v>
      </c>
      <c r="M1177" s="130">
        <v>23</v>
      </c>
      <c r="N1177" s="130">
        <v>20.136845793498889</v>
      </c>
      <c r="O1177" s="130">
        <v>4.4165615587918579</v>
      </c>
      <c r="P1177" s="130">
        <v>6.8871611171233198</v>
      </c>
      <c r="Q1177" s="130">
        <v>21.664246381698248</v>
      </c>
      <c r="R1177" s="130">
        <v>4.3688973962045461</v>
      </c>
      <c r="S1177" s="130">
        <v>8.5575541930846093</v>
      </c>
      <c r="T1177" s="130">
        <v>27.249691474953629</v>
      </c>
    </row>
    <row r="1178" spans="1:20" x14ac:dyDescent="0.45">
      <c r="A1178" s="130" t="s">
        <v>74</v>
      </c>
      <c r="B1178" s="130">
        <v>2016</v>
      </c>
      <c r="C1178" s="131">
        <v>42386</v>
      </c>
      <c r="D1178" s="130" t="s">
        <v>5210</v>
      </c>
      <c r="E1178" s="130" t="s">
        <v>1943</v>
      </c>
      <c r="F1178" s="130">
        <v>1</v>
      </c>
      <c r="G1178" s="130">
        <v>4</v>
      </c>
      <c r="H1178" s="130" t="s">
        <v>5504</v>
      </c>
      <c r="I1178" s="130">
        <v>209</v>
      </c>
      <c r="J1178" s="130" t="s">
        <v>3197</v>
      </c>
      <c r="K1178" s="130" t="s">
        <v>2312</v>
      </c>
      <c r="L1178" s="130">
        <v>28.232876712328771</v>
      </c>
      <c r="M1178" s="130">
        <v>23</v>
      </c>
      <c r="N1178" s="130">
        <v>23.31435624817065</v>
      </c>
      <c r="O1178" s="130">
        <v>4.4669101051080533</v>
      </c>
      <c r="P1178" s="130">
        <v>9.9136259328464931</v>
      </c>
      <c r="Q1178" s="130">
        <v>23.108305353582612</v>
      </c>
      <c r="R1178" s="130">
        <v>4.3958501164039614</v>
      </c>
      <c r="S1178" s="130">
        <v>9.9207550043707275</v>
      </c>
      <c r="T1178" s="130">
        <v>27.249691474953629</v>
      </c>
    </row>
    <row r="1179" spans="1:20" x14ac:dyDescent="0.45">
      <c r="A1179" s="130" t="s">
        <v>74</v>
      </c>
      <c r="B1179" s="130">
        <v>2016</v>
      </c>
      <c r="C1179" s="131">
        <v>42386</v>
      </c>
      <c r="D1179" s="130" t="s">
        <v>5210</v>
      </c>
      <c r="E1179" s="130" t="s">
        <v>1943</v>
      </c>
      <c r="F1179" s="130">
        <v>1</v>
      </c>
      <c r="G1179" s="130">
        <v>5</v>
      </c>
      <c r="H1179" s="130" t="s">
        <v>5504</v>
      </c>
      <c r="I1179" s="130">
        <v>209</v>
      </c>
      <c r="J1179" s="130" t="s">
        <v>300</v>
      </c>
      <c r="K1179" s="130" t="s">
        <v>64</v>
      </c>
      <c r="L1179" s="130">
        <v>23.742465753424661</v>
      </c>
      <c r="M1179" s="130">
        <v>23</v>
      </c>
      <c r="N1179" s="130">
        <v>16.659938742621708</v>
      </c>
      <c r="O1179" s="130">
        <v>4.6118915138822976</v>
      </c>
      <c r="P1179" s="130">
        <v>2.8242642009748198</v>
      </c>
      <c r="Q1179" s="130">
        <v>16.834507043020771</v>
      </c>
      <c r="R1179" s="130">
        <v>4.5149301348224062</v>
      </c>
      <c r="S1179" s="130">
        <v>3.289716638553557</v>
      </c>
      <c r="T1179" s="130">
        <v>27.249691474953629</v>
      </c>
    </row>
    <row r="1180" spans="1:20" x14ac:dyDescent="0.45">
      <c r="A1180" s="130" t="s">
        <v>74</v>
      </c>
      <c r="B1180" s="130">
        <v>2016</v>
      </c>
      <c r="C1180" s="131">
        <v>42386</v>
      </c>
      <c r="D1180" s="130" t="s">
        <v>5210</v>
      </c>
      <c r="E1180" s="130" t="s">
        <v>1943</v>
      </c>
      <c r="F1180" s="130">
        <v>1</v>
      </c>
      <c r="G1180" s="130">
        <v>6</v>
      </c>
      <c r="H1180" s="130" t="s">
        <v>5504</v>
      </c>
      <c r="I1180" s="130">
        <v>209</v>
      </c>
      <c r="J1180" s="130" t="s">
        <v>424</v>
      </c>
      <c r="K1180" s="130" t="s">
        <v>91</v>
      </c>
      <c r="L1180" s="130">
        <v>21.972602739726032</v>
      </c>
      <c r="M1180" s="130">
        <v>23</v>
      </c>
      <c r="N1180" s="130">
        <v>31.957471455605781</v>
      </c>
      <c r="O1180" s="130">
        <v>5.4095397001006171</v>
      </c>
      <c r="P1180" s="130">
        <v>15.72885235530393</v>
      </c>
      <c r="Q1180" s="130">
        <v>26.374654845660078</v>
      </c>
      <c r="R1180" s="130">
        <v>5.1412041697465973</v>
      </c>
      <c r="S1180" s="130">
        <v>10.95104233642029</v>
      </c>
      <c r="T1180" s="130">
        <v>27.249691474953629</v>
      </c>
    </row>
    <row r="1181" spans="1:20" x14ac:dyDescent="0.45">
      <c r="A1181" s="150" t="s">
        <v>74</v>
      </c>
      <c r="B1181" s="150">
        <v>2016</v>
      </c>
      <c r="C1181" s="151">
        <v>42386</v>
      </c>
      <c r="D1181" s="150" t="s">
        <v>5210</v>
      </c>
      <c r="E1181" s="150" t="s">
        <v>1943</v>
      </c>
      <c r="F1181" s="150">
        <v>2</v>
      </c>
      <c r="G1181" s="150">
        <v>1</v>
      </c>
      <c r="H1181" s="150" t="s">
        <v>5505</v>
      </c>
      <c r="I1181" s="150">
        <v>210</v>
      </c>
      <c r="J1181" s="150" t="s">
        <v>343</v>
      </c>
      <c r="K1181" s="150" t="s">
        <v>91</v>
      </c>
      <c r="L1181" s="150">
        <v>25.153424657534249</v>
      </c>
      <c r="M1181" s="150">
        <v>2</v>
      </c>
      <c r="N1181" s="150">
        <v>33.642681934642717</v>
      </c>
      <c r="O1181" s="150">
        <v>4.4557776750521336</v>
      </c>
      <c r="P1181" s="150">
        <v>20.275348909486318</v>
      </c>
      <c r="Q1181" s="150">
        <v>36.055583077901652</v>
      </c>
      <c r="R1181" s="150">
        <v>4.4873512949813241</v>
      </c>
      <c r="S1181" s="150">
        <v>22.593529192957678</v>
      </c>
      <c r="T1181" s="150">
        <v>30.556962111090769</v>
      </c>
    </row>
    <row r="1182" spans="1:20" x14ac:dyDescent="0.45">
      <c r="A1182" s="150" t="s">
        <v>74</v>
      </c>
      <c r="B1182" s="150">
        <v>2016</v>
      </c>
      <c r="C1182" s="151">
        <v>42386</v>
      </c>
      <c r="D1182" s="150" t="s">
        <v>5210</v>
      </c>
      <c r="E1182" s="150" t="s">
        <v>1943</v>
      </c>
      <c r="F1182" s="150">
        <v>2</v>
      </c>
      <c r="G1182" s="150">
        <v>2</v>
      </c>
      <c r="H1182" s="150" t="s">
        <v>5505</v>
      </c>
      <c r="I1182" s="150">
        <v>210</v>
      </c>
      <c r="J1182" s="150" t="s">
        <v>351</v>
      </c>
      <c r="K1182" s="150" t="s">
        <v>282</v>
      </c>
      <c r="L1182" s="150">
        <v>22.961643835616439</v>
      </c>
      <c r="M1182" s="150">
        <v>10</v>
      </c>
      <c r="N1182" s="150">
        <v>31.772777938053959</v>
      </c>
      <c r="O1182" s="150">
        <v>4.3058368128713713</v>
      </c>
      <c r="P1182" s="150">
        <v>18.85526749943984</v>
      </c>
      <c r="Q1182" s="150">
        <v>32.958714583528533</v>
      </c>
      <c r="R1182" s="150">
        <v>4.2921717539422053</v>
      </c>
      <c r="S1182" s="150">
        <v>20.082199321701921</v>
      </c>
      <c r="T1182" s="150">
        <v>30.556962111090769</v>
      </c>
    </row>
    <row r="1183" spans="1:20" x14ac:dyDescent="0.45">
      <c r="A1183" s="150" t="s">
        <v>74</v>
      </c>
      <c r="B1183" s="150">
        <v>2016</v>
      </c>
      <c r="C1183" s="151">
        <v>42386</v>
      </c>
      <c r="D1183" s="150" t="s">
        <v>5210</v>
      </c>
      <c r="E1183" s="150" t="s">
        <v>1943</v>
      </c>
      <c r="F1183" s="150">
        <v>2</v>
      </c>
      <c r="G1183" s="150">
        <v>3</v>
      </c>
      <c r="H1183" s="150" t="s">
        <v>5505</v>
      </c>
      <c r="I1183" s="150">
        <v>210</v>
      </c>
      <c r="J1183" s="150" t="s">
        <v>397</v>
      </c>
      <c r="K1183" s="150" t="s">
        <v>177</v>
      </c>
      <c r="L1183" s="150">
        <v>23.158904109589042</v>
      </c>
      <c r="M1183" s="150">
        <v>23</v>
      </c>
      <c r="N1183" s="150">
        <v>25.988295011584349</v>
      </c>
      <c r="O1183" s="150">
        <v>4.384167432707982</v>
      </c>
      <c r="P1183" s="150">
        <v>12.83579271346041</v>
      </c>
      <c r="Q1183" s="150">
        <v>27.357928533965691</v>
      </c>
      <c r="R1183" s="150">
        <v>4.3270867512211222</v>
      </c>
      <c r="S1183" s="150">
        <v>14.37666828030232</v>
      </c>
      <c r="T1183" s="150">
        <v>30.556962111090769</v>
      </c>
    </row>
    <row r="1184" spans="1:20" x14ac:dyDescent="0.45">
      <c r="A1184" s="150" t="s">
        <v>74</v>
      </c>
      <c r="B1184" s="150">
        <v>2016</v>
      </c>
      <c r="C1184" s="151">
        <v>42386</v>
      </c>
      <c r="D1184" s="150" t="s">
        <v>5210</v>
      </c>
      <c r="E1184" s="150" t="s">
        <v>1943</v>
      </c>
      <c r="F1184" s="150">
        <v>2</v>
      </c>
      <c r="G1184" s="150">
        <v>4</v>
      </c>
      <c r="H1184" s="150" t="s">
        <v>5505</v>
      </c>
      <c r="I1184" s="150">
        <v>210</v>
      </c>
      <c r="J1184" s="150" t="s">
        <v>4763</v>
      </c>
      <c r="K1184" s="150" t="s">
        <v>5229</v>
      </c>
      <c r="L1184" s="150">
        <v>26.920547945205481</v>
      </c>
      <c r="M1184" s="150">
        <v>23</v>
      </c>
      <c r="N1184" s="150">
        <v>34.60507499474452</v>
      </c>
      <c r="O1184" s="150">
        <v>4.297872763651565</v>
      </c>
      <c r="P1184" s="150">
        <v>21.711456703789821</v>
      </c>
      <c r="Q1184" s="150">
        <v>33.303581606692141</v>
      </c>
      <c r="R1184" s="150">
        <v>4.2674399979606328</v>
      </c>
      <c r="S1184" s="150">
        <v>20.501261612810239</v>
      </c>
      <c r="T1184" s="150">
        <v>30.556962111090769</v>
      </c>
    </row>
    <row r="1185" spans="1:20" x14ac:dyDescent="0.45">
      <c r="A1185" s="150" t="s">
        <v>74</v>
      </c>
      <c r="B1185" s="150">
        <v>2016</v>
      </c>
      <c r="C1185" s="151">
        <v>42386</v>
      </c>
      <c r="D1185" s="150" t="s">
        <v>5210</v>
      </c>
      <c r="E1185" s="150" t="s">
        <v>1943</v>
      </c>
      <c r="F1185" s="150">
        <v>2</v>
      </c>
      <c r="G1185" s="150">
        <v>5</v>
      </c>
      <c r="H1185" s="150" t="s">
        <v>5505</v>
      </c>
      <c r="I1185" s="150">
        <v>210</v>
      </c>
      <c r="J1185" s="150" t="s">
        <v>353</v>
      </c>
      <c r="K1185" s="150" t="s">
        <v>143</v>
      </c>
      <c r="L1185" s="150">
        <v>27.523287671232879</v>
      </c>
      <c r="M1185" s="150">
        <v>5</v>
      </c>
      <c r="N1185" s="150">
        <v>32.332942787519102</v>
      </c>
      <c r="O1185" s="150">
        <v>4.3246574759113994</v>
      </c>
      <c r="P1185" s="150">
        <v>19.358970359784909</v>
      </c>
      <c r="Q1185" s="150">
        <v>30.420739490408611</v>
      </c>
      <c r="R1185" s="150">
        <v>4.3175201744799194</v>
      </c>
      <c r="S1185" s="150">
        <v>17.46817896696885</v>
      </c>
      <c r="T1185" s="150">
        <v>30.556962111090769</v>
      </c>
    </row>
    <row r="1186" spans="1:20" x14ac:dyDescent="0.45">
      <c r="A1186" s="150" t="s">
        <v>74</v>
      </c>
      <c r="B1186" s="150">
        <v>2016</v>
      </c>
      <c r="C1186" s="151">
        <v>42386</v>
      </c>
      <c r="D1186" s="150" t="s">
        <v>5210</v>
      </c>
      <c r="E1186" s="150" t="s">
        <v>1943</v>
      </c>
      <c r="F1186" s="150">
        <v>2</v>
      </c>
      <c r="G1186" s="150">
        <v>6</v>
      </c>
      <c r="H1186" s="150" t="s">
        <v>5505</v>
      </c>
      <c r="I1186" s="150">
        <v>210</v>
      </c>
      <c r="J1186" s="150" t="s">
        <v>1950</v>
      </c>
      <c r="K1186" s="150" t="s">
        <v>34</v>
      </c>
      <c r="L1186" s="150">
        <v>19.769863013698629</v>
      </c>
      <c r="M1186" s="150">
        <v>23</v>
      </c>
      <c r="N1186" s="150">
        <v>25</v>
      </c>
      <c r="O1186" s="150">
        <v>8.3333333330000006</v>
      </c>
      <c r="P1186" s="150">
        <v>9.999965300266922E-10</v>
      </c>
      <c r="Q1186" s="150">
        <v>19.6810054279753</v>
      </c>
      <c r="R1186" s="150">
        <v>7.3005870767717136</v>
      </c>
      <c r="S1186" s="150">
        <v>-2.2207558023398479</v>
      </c>
      <c r="T1186" s="150">
        <v>30.556962111090769</v>
      </c>
    </row>
    <row r="1187" spans="1:20" x14ac:dyDescent="0.45">
      <c r="A1187" s="152" t="s">
        <v>74</v>
      </c>
      <c r="B1187" s="152">
        <v>2016</v>
      </c>
      <c r="C1187" s="153">
        <v>42386</v>
      </c>
      <c r="D1187" s="152" t="s">
        <v>5210</v>
      </c>
      <c r="E1187" s="152" t="s">
        <v>1943</v>
      </c>
      <c r="F1187" s="152">
        <v>3</v>
      </c>
      <c r="G1187" s="152">
        <v>1</v>
      </c>
      <c r="H1187" s="152" t="s">
        <v>5506</v>
      </c>
      <c r="I1187" s="152">
        <v>211</v>
      </c>
      <c r="J1187" s="152" t="s">
        <v>348</v>
      </c>
      <c r="K1187" s="152" t="s">
        <v>37</v>
      </c>
      <c r="L1187" s="152">
        <v>26.18904109589041</v>
      </c>
      <c r="M1187" s="152">
        <v>7</v>
      </c>
      <c r="N1187" s="152">
        <v>25.005305360431191</v>
      </c>
      <c r="O1187" s="152">
        <v>4.4664945360364232</v>
      </c>
      <c r="P1187" s="152">
        <v>11.605821752321919</v>
      </c>
      <c r="Q1187" s="152">
        <v>28.996706234571061</v>
      </c>
      <c r="R1187" s="152">
        <v>4.4593476716738154</v>
      </c>
      <c r="S1187" s="152">
        <v>15.618663219549619</v>
      </c>
      <c r="T1187" s="152">
        <v>26.99658093971896</v>
      </c>
    </row>
    <row r="1188" spans="1:20" x14ac:dyDescent="0.45">
      <c r="A1188" s="152" t="s">
        <v>74</v>
      </c>
      <c r="B1188" s="152">
        <v>2016</v>
      </c>
      <c r="C1188" s="153">
        <v>42386</v>
      </c>
      <c r="D1188" s="152" t="s">
        <v>5210</v>
      </c>
      <c r="E1188" s="152" t="s">
        <v>1943</v>
      </c>
      <c r="F1188" s="152">
        <v>3</v>
      </c>
      <c r="G1188" s="152">
        <v>2</v>
      </c>
      <c r="H1188" s="152" t="s">
        <v>5506</v>
      </c>
      <c r="I1188" s="152">
        <v>211</v>
      </c>
      <c r="J1188" s="152" t="s">
        <v>344</v>
      </c>
      <c r="K1188" s="152" t="s">
        <v>55</v>
      </c>
      <c r="L1188" s="152">
        <v>28.704109589041099</v>
      </c>
      <c r="M1188" s="152">
        <v>3</v>
      </c>
      <c r="N1188" s="152">
        <v>42.337790213272193</v>
      </c>
      <c r="O1188" s="152">
        <v>4.507083231053854</v>
      </c>
      <c r="P1188" s="152">
        <v>28.816540520110632</v>
      </c>
      <c r="Q1188" s="152">
        <v>41.379359219381527</v>
      </c>
      <c r="R1188" s="152">
        <v>4.442793881890351</v>
      </c>
      <c r="S1188" s="152">
        <v>28.05097757371048</v>
      </c>
      <c r="T1188" s="152">
        <v>26.99658093971896</v>
      </c>
    </row>
    <row r="1189" spans="1:20" x14ac:dyDescent="0.45">
      <c r="A1189" s="152" t="s">
        <v>74</v>
      </c>
      <c r="B1189" s="152">
        <v>2016</v>
      </c>
      <c r="C1189" s="153">
        <v>42386</v>
      </c>
      <c r="D1189" s="152" t="s">
        <v>5210</v>
      </c>
      <c r="E1189" s="152" t="s">
        <v>1943</v>
      </c>
      <c r="F1189" s="152">
        <v>3</v>
      </c>
      <c r="G1189" s="152">
        <v>3</v>
      </c>
      <c r="H1189" s="152" t="s">
        <v>5506</v>
      </c>
      <c r="I1189" s="152">
        <v>211</v>
      </c>
      <c r="J1189" s="152" t="s">
        <v>362</v>
      </c>
      <c r="K1189" s="152" t="s">
        <v>363</v>
      </c>
      <c r="L1189" s="152">
        <v>24</v>
      </c>
      <c r="M1189" s="152">
        <v>4</v>
      </c>
      <c r="N1189" s="152">
        <v>29.959608382466779</v>
      </c>
      <c r="O1189" s="152">
        <v>4.4170412704162434</v>
      </c>
      <c r="P1189" s="152">
        <v>16.708484571218051</v>
      </c>
      <c r="Q1189" s="152">
        <v>30.462483563687051</v>
      </c>
      <c r="R1189" s="152">
        <v>4.358196470258374</v>
      </c>
      <c r="S1189" s="152">
        <v>17.38789415291193</v>
      </c>
      <c r="T1189" s="152">
        <v>26.99658093971896</v>
      </c>
    </row>
    <row r="1190" spans="1:20" x14ac:dyDescent="0.45">
      <c r="A1190" s="152" t="s">
        <v>74</v>
      </c>
      <c r="B1190" s="152">
        <v>2016</v>
      </c>
      <c r="C1190" s="153">
        <v>42386</v>
      </c>
      <c r="D1190" s="152" t="s">
        <v>5210</v>
      </c>
      <c r="E1190" s="152" t="s">
        <v>1943</v>
      </c>
      <c r="F1190" s="152">
        <v>3</v>
      </c>
      <c r="G1190" s="152">
        <v>4</v>
      </c>
      <c r="H1190" s="152" t="s">
        <v>5506</v>
      </c>
      <c r="I1190" s="152">
        <v>211</v>
      </c>
      <c r="J1190" s="152" t="s">
        <v>414</v>
      </c>
      <c r="K1190" s="152" t="s">
        <v>265</v>
      </c>
      <c r="L1190" s="152">
        <v>26.86849315068493</v>
      </c>
      <c r="M1190" s="152">
        <v>11</v>
      </c>
      <c r="N1190" s="152">
        <v>27.62631506989209</v>
      </c>
      <c r="O1190" s="152">
        <v>4.3632026146404863</v>
      </c>
      <c r="P1190" s="152">
        <v>14.53670722597063</v>
      </c>
      <c r="Q1190" s="152">
        <v>27.51773523248033</v>
      </c>
      <c r="R1190" s="152">
        <v>4.3181524178858508</v>
      </c>
      <c r="S1190" s="152">
        <v>14.56327797882278</v>
      </c>
      <c r="T1190" s="152">
        <v>26.99658093971896</v>
      </c>
    </row>
    <row r="1191" spans="1:20" x14ac:dyDescent="0.45">
      <c r="A1191" s="152" t="s">
        <v>74</v>
      </c>
      <c r="B1191" s="152">
        <v>2016</v>
      </c>
      <c r="C1191" s="153">
        <v>42386</v>
      </c>
      <c r="D1191" s="152" t="s">
        <v>5210</v>
      </c>
      <c r="E1191" s="152" t="s">
        <v>1943</v>
      </c>
      <c r="F1191" s="152">
        <v>3</v>
      </c>
      <c r="G1191" s="152">
        <v>5</v>
      </c>
      <c r="H1191" s="152" t="s">
        <v>5506</v>
      </c>
      <c r="I1191" s="152">
        <v>211</v>
      </c>
      <c r="J1191" s="152" t="s">
        <v>365</v>
      </c>
      <c r="K1191" s="152" t="s">
        <v>88</v>
      </c>
      <c r="L1191" s="152">
        <v>18.345205479452051</v>
      </c>
      <c r="M1191" s="152">
        <v>23</v>
      </c>
      <c r="N1191" s="152">
        <v>25</v>
      </c>
      <c r="O1191" s="152">
        <v>8.3333333330000006</v>
      </c>
      <c r="P1191" s="152">
        <v>9.999965300266922E-10</v>
      </c>
      <c r="Q1191" s="152">
        <v>23.490127643235478</v>
      </c>
      <c r="R1191" s="152">
        <v>6.7222876458476506</v>
      </c>
      <c r="S1191" s="152">
        <v>3.3232647056925271</v>
      </c>
      <c r="T1191" s="152">
        <v>26.99658093971896</v>
      </c>
    </row>
    <row r="1192" spans="1:20" x14ac:dyDescent="0.45">
      <c r="A1192" s="152" t="s">
        <v>74</v>
      </c>
      <c r="B1192" s="152">
        <v>2016</v>
      </c>
      <c r="C1192" s="153">
        <v>42386</v>
      </c>
      <c r="D1192" s="152" t="s">
        <v>5210</v>
      </c>
      <c r="E1192" s="152" t="s">
        <v>1943</v>
      </c>
      <c r="F1192" s="152">
        <v>3</v>
      </c>
      <c r="G1192" s="152">
        <v>6</v>
      </c>
      <c r="H1192" s="152" t="s">
        <v>5506</v>
      </c>
      <c r="I1192" s="152">
        <v>211</v>
      </c>
      <c r="J1192" s="152" t="s">
        <v>5258</v>
      </c>
      <c r="K1192" s="152" t="s">
        <v>2488</v>
      </c>
      <c r="L1192" s="152"/>
      <c r="M1192" s="152">
        <v>23</v>
      </c>
      <c r="N1192" s="152">
        <v>14.73733783981708</v>
      </c>
      <c r="O1192" s="152">
        <v>4.859658947025923</v>
      </c>
      <c r="P1192" s="152">
        <v>0.15836099873931181</v>
      </c>
      <c r="Q1192" s="152">
        <v>15.00920337244631</v>
      </c>
      <c r="R1192" s="152">
        <v>4.7073814412673789</v>
      </c>
      <c r="S1192" s="152">
        <v>0.88705904864417562</v>
      </c>
      <c r="T1192" s="152">
        <v>26.99658093971896</v>
      </c>
    </row>
    <row r="1193" spans="1:20" x14ac:dyDescent="0.45">
      <c r="A1193" s="152" t="s">
        <v>74</v>
      </c>
      <c r="B1193" s="152">
        <v>2016</v>
      </c>
      <c r="C1193" s="153">
        <v>42386</v>
      </c>
      <c r="D1193" s="152" t="s">
        <v>5210</v>
      </c>
      <c r="E1193" s="152" t="s">
        <v>1943</v>
      </c>
      <c r="F1193" s="152">
        <v>3</v>
      </c>
      <c r="G1193" s="152">
        <v>7</v>
      </c>
      <c r="H1193" s="152" t="s">
        <v>5506</v>
      </c>
      <c r="I1193" s="152">
        <v>211</v>
      </c>
      <c r="J1193" s="152" t="s">
        <v>3377</v>
      </c>
      <c r="K1193" s="152" t="s">
        <v>251</v>
      </c>
      <c r="L1193" s="152">
        <v>30.356164383561641</v>
      </c>
      <c r="M1193" s="152">
        <v>23</v>
      </c>
      <c r="N1193" s="152">
        <v>24.309709712153339</v>
      </c>
      <c r="O1193" s="152">
        <v>4.4018377423935036</v>
      </c>
      <c r="P1193" s="152">
        <v>11.10419648497283</v>
      </c>
      <c r="Q1193" s="152">
        <v>21.186709114038241</v>
      </c>
      <c r="R1193" s="152">
        <v>4.4331760570688701</v>
      </c>
      <c r="S1193" s="152">
        <v>7.8871809428316304</v>
      </c>
      <c r="T1193" s="152">
        <v>26.99658093971896</v>
      </c>
    </row>
    <row r="1194" spans="1:20" x14ac:dyDescent="0.45">
      <c r="A1194" s="154" t="s">
        <v>74</v>
      </c>
      <c r="B1194" s="154">
        <v>2016</v>
      </c>
      <c r="C1194" s="155">
        <v>42386</v>
      </c>
      <c r="D1194" s="154" t="s">
        <v>5210</v>
      </c>
      <c r="E1194" s="154" t="s">
        <v>1943</v>
      </c>
      <c r="F1194" s="154">
        <v>4</v>
      </c>
      <c r="G1194" s="154">
        <v>1</v>
      </c>
      <c r="H1194" s="154" t="s">
        <v>5507</v>
      </c>
      <c r="I1194" s="154">
        <v>212</v>
      </c>
      <c r="J1194" s="154" t="s">
        <v>574</v>
      </c>
      <c r="K1194" s="154" t="s">
        <v>99</v>
      </c>
      <c r="L1194" s="154">
        <v>33.11780821917808</v>
      </c>
      <c r="M1194" s="154">
        <v>1</v>
      </c>
      <c r="N1194" s="154">
        <v>28.564553514196131</v>
      </c>
      <c r="O1194" s="154">
        <v>4.374475588593203</v>
      </c>
      <c r="P1194" s="154">
        <v>15.44112674841652</v>
      </c>
      <c r="Q1194" s="154">
        <v>31.762631243277792</v>
      </c>
      <c r="R1194" s="154">
        <v>4.3993254976301017</v>
      </c>
      <c r="S1194" s="154">
        <v>18.56465475038749</v>
      </c>
      <c r="T1194" s="154">
        <v>28.055898951945881</v>
      </c>
    </row>
    <row r="1195" spans="1:20" x14ac:dyDescent="0.45">
      <c r="A1195" s="154" t="s">
        <v>74</v>
      </c>
      <c r="B1195" s="154">
        <v>2016</v>
      </c>
      <c r="C1195" s="155">
        <v>42386</v>
      </c>
      <c r="D1195" s="154" t="s">
        <v>5210</v>
      </c>
      <c r="E1195" s="154" t="s">
        <v>1943</v>
      </c>
      <c r="F1195" s="154">
        <v>4</v>
      </c>
      <c r="G1195" s="154">
        <v>2</v>
      </c>
      <c r="H1195" s="154" t="s">
        <v>5507</v>
      </c>
      <c r="I1195" s="154">
        <v>212</v>
      </c>
      <c r="J1195" s="154" t="s">
        <v>433</v>
      </c>
      <c r="K1195" s="154" t="s">
        <v>282</v>
      </c>
      <c r="L1195" s="154">
        <v>23.11506849315068</v>
      </c>
      <c r="M1195" s="154">
        <v>6</v>
      </c>
      <c r="N1195" s="154">
        <v>37.67387921426419</v>
      </c>
      <c r="O1195" s="154">
        <v>4.293865129273911</v>
      </c>
      <c r="P1195" s="154">
        <v>24.792283826442461</v>
      </c>
      <c r="Q1195" s="154">
        <v>37.677180482550177</v>
      </c>
      <c r="R1195" s="154">
        <v>4.2832839889644294</v>
      </c>
      <c r="S1195" s="154">
        <v>24.827328515656891</v>
      </c>
      <c r="T1195" s="154">
        <v>28.055898951945881</v>
      </c>
    </row>
    <row r="1196" spans="1:20" x14ac:dyDescent="0.45">
      <c r="A1196" s="154" t="s">
        <v>74</v>
      </c>
      <c r="B1196" s="154">
        <v>2016</v>
      </c>
      <c r="C1196" s="155">
        <v>42386</v>
      </c>
      <c r="D1196" s="154" t="s">
        <v>5210</v>
      </c>
      <c r="E1196" s="154" t="s">
        <v>1943</v>
      </c>
      <c r="F1196" s="154">
        <v>4</v>
      </c>
      <c r="G1196" s="154">
        <v>3</v>
      </c>
      <c r="H1196" s="154" t="s">
        <v>5507</v>
      </c>
      <c r="I1196" s="154">
        <v>212</v>
      </c>
      <c r="J1196" s="154" t="s">
        <v>358</v>
      </c>
      <c r="K1196" s="154" t="s">
        <v>79</v>
      </c>
      <c r="L1196" s="154">
        <v>22.978082191780821</v>
      </c>
      <c r="M1196" s="154">
        <v>23</v>
      </c>
      <c r="N1196" s="154">
        <v>29.6724567505204</v>
      </c>
      <c r="O1196" s="154">
        <v>4.6260533407472888</v>
      </c>
      <c r="P1196" s="154">
        <v>15.794296728278541</v>
      </c>
      <c r="Q1196" s="154">
        <v>30.269533588812291</v>
      </c>
      <c r="R1196" s="154">
        <v>4.4980085100638716</v>
      </c>
      <c r="S1196" s="154">
        <v>16.77550805862068</v>
      </c>
      <c r="T1196" s="154">
        <v>28.055898951945881</v>
      </c>
    </row>
    <row r="1197" spans="1:20" x14ac:dyDescent="0.45">
      <c r="A1197" s="154" t="s">
        <v>74</v>
      </c>
      <c r="B1197" s="154">
        <v>2016</v>
      </c>
      <c r="C1197" s="155">
        <v>42386</v>
      </c>
      <c r="D1197" s="154" t="s">
        <v>5210</v>
      </c>
      <c r="E1197" s="154" t="s">
        <v>1943</v>
      </c>
      <c r="F1197" s="154">
        <v>4</v>
      </c>
      <c r="G1197" s="154">
        <v>4</v>
      </c>
      <c r="H1197" s="154" t="s">
        <v>5507</v>
      </c>
      <c r="I1197" s="154">
        <v>212</v>
      </c>
      <c r="J1197" s="154" t="s">
        <v>368</v>
      </c>
      <c r="K1197" s="154" t="s">
        <v>131</v>
      </c>
      <c r="L1197" s="154">
        <v>27.5013698630137</v>
      </c>
      <c r="M1197" s="154">
        <v>9</v>
      </c>
      <c r="N1197" s="154">
        <v>25.469476911439632</v>
      </c>
      <c r="O1197" s="154">
        <v>4.3646491526189743</v>
      </c>
      <c r="P1197" s="154">
        <v>12.375529453582701</v>
      </c>
      <c r="Q1197" s="154">
        <v>25.892888126795221</v>
      </c>
      <c r="R1197" s="154">
        <v>4.3081119655393074</v>
      </c>
      <c r="S1197" s="154">
        <v>12.9685522301773</v>
      </c>
      <c r="T1197" s="154">
        <v>28.055898951945881</v>
      </c>
    </row>
    <row r="1198" spans="1:20" x14ac:dyDescent="0.45">
      <c r="A1198" s="154" t="s">
        <v>74</v>
      </c>
      <c r="B1198" s="154">
        <v>2016</v>
      </c>
      <c r="C1198" s="155">
        <v>42386</v>
      </c>
      <c r="D1198" s="154" t="s">
        <v>5210</v>
      </c>
      <c r="E1198" s="154" t="s">
        <v>1943</v>
      </c>
      <c r="F1198" s="154">
        <v>4</v>
      </c>
      <c r="G1198" s="154">
        <v>5</v>
      </c>
      <c r="H1198" s="154" t="s">
        <v>5507</v>
      </c>
      <c r="I1198" s="154">
        <v>212</v>
      </c>
      <c r="J1198" s="154" t="s">
        <v>3991</v>
      </c>
      <c r="K1198" s="154" t="s">
        <v>5227</v>
      </c>
      <c r="L1198" s="154">
        <v>24.410958904109592</v>
      </c>
      <c r="M1198" s="154">
        <v>23</v>
      </c>
      <c r="N1198" s="154">
        <v>27.869539193680591</v>
      </c>
      <c r="O1198" s="154">
        <v>4.403750628357737</v>
      </c>
      <c r="P1198" s="154">
        <v>14.658287308607379</v>
      </c>
      <c r="Q1198" s="154">
        <v>26.80924106515192</v>
      </c>
      <c r="R1198" s="154">
        <v>4.3459040508495574</v>
      </c>
      <c r="S1198" s="154">
        <v>13.77152891260325</v>
      </c>
      <c r="T1198" s="154">
        <v>28.055898951945881</v>
      </c>
    </row>
    <row r="1199" spans="1:20" x14ac:dyDescent="0.45">
      <c r="A1199" s="154" t="s">
        <v>74</v>
      </c>
      <c r="B1199" s="154">
        <v>2016</v>
      </c>
      <c r="C1199" s="155">
        <v>42386</v>
      </c>
      <c r="D1199" s="154" t="s">
        <v>5210</v>
      </c>
      <c r="E1199" s="154" t="s">
        <v>1943</v>
      </c>
      <c r="F1199" s="154">
        <v>4</v>
      </c>
      <c r="G1199" s="154">
        <v>6</v>
      </c>
      <c r="H1199" s="154" t="s">
        <v>5507</v>
      </c>
      <c r="I1199" s="154">
        <v>212</v>
      </c>
      <c r="J1199" s="154" t="s">
        <v>2976</v>
      </c>
      <c r="K1199" s="154" t="s">
        <v>67</v>
      </c>
      <c r="L1199" s="154">
        <v>26.284931506849311</v>
      </c>
      <c r="M1199" s="154">
        <v>23</v>
      </c>
      <c r="N1199" s="154">
        <v>22.141387079520211</v>
      </c>
      <c r="O1199" s="154">
        <v>6.1042983060572267</v>
      </c>
      <c r="P1199" s="154">
        <v>3.8284921613485352</v>
      </c>
      <c r="Q1199" s="154">
        <v>20.53591990935665</v>
      </c>
      <c r="R1199" s="154">
        <v>5.5548708137447678</v>
      </c>
      <c r="S1199" s="154">
        <v>3.8713074681223461</v>
      </c>
      <c r="T1199" s="154">
        <v>28.055898951945881</v>
      </c>
    </row>
    <row r="1200" spans="1:20" x14ac:dyDescent="0.45">
      <c r="A1200" s="154" t="s">
        <v>74</v>
      </c>
      <c r="B1200" s="154">
        <v>2016</v>
      </c>
      <c r="C1200" s="155">
        <v>42386</v>
      </c>
      <c r="D1200" s="154" t="s">
        <v>5210</v>
      </c>
      <c r="E1200" s="154" t="s">
        <v>1943</v>
      </c>
      <c r="F1200" s="154">
        <v>4</v>
      </c>
      <c r="G1200" s="154">
        <v>7</v>
      </c>
      <c r="H1200" s="154" t="s">
        <v>5507</v>
      </c>
      <c r="I1200" s="154">
        <v>212</v>
      </c>
      <c r="J1200" s="154" t="s">
        <v>3470</v>
      </c>
      <c r="K1200" s="154" t="s">
        <v>5260</v>
      </c>
      <c r="L1200" s="154">
        <v>28.994520547945211</v>
      </c>
      <c r="M1200" s="154">
        <v>23</v>
      </c>
      <c r="N1200" s="154">
        <v>25</v>
      </c>
      <c r="O1200" s="154">
        <v>8.3333333330000006</v>
      </c>
      <c r="P1200" s="154">
        <v>9.999965300266922E-10</v>
      </c>
      <c r="Q1200" s="154">
        <v>17.695285219708509</v>
      </c>
      <c r="R1200" s="154">
        <v>7.1795619741076742</v>
      </c>
      <c r="S1200" s="154">
        <v>-3.8434007026145101</v>
      </c>
      <c r="T1200" s="154">
        <v>28.055898951945881</v>
      </c>
    </row>
    <row r="1201" spans="1:20" x14ac:dyDescent="0.45">
      <c r="A1201" s="130" t="s">
        <v>74</v>
      </c>
      <c r="B1201" s="130">
        <v>2016</v>
      </c>
      <c r="C1201" s="131">
        <v>42386</v>
      </c>
      <c r="D1201" s="130" t="s">
        <v>5210</v>
      </c>
      <c r="E1201" s="130" t="s">
        <v>5233</v>
      </c>
      <c r="F1201" s="130">
        <v>1</v>
      </c>
      <c r="G1201" s="130">
        <v>1</v>
      </c>
      <c r="H1201" s="130" t="s">
        <v>5508</v>
      </c>
      <c r="I1201" s="130">
        <v>213</v>
      </c>
      <c r="J1201" s="130" t="s">
        <v>368</v>
      </c>
      <c r="K1201" s="130" t="s">
        <v>131</v>
      </c>
      <c r="L1201" s="130">
        <v>27.5013698630137</v>
      </c>
      <c r="M1201" s="130">
        <v>9</v>
      </c>
      <c r="N1201" s="130">
        <v>25.892888126795221</v>
      </c>
      <c r="O1201" s="130">
        <v>4.3081119655393074</v>
      </c>
      <c r="P1201" s="130">
        <v>12.9685522301773</v>
      </c>
      <c r="Q1201" s="130">
        <v>27.712003892825749</v>
      </c>
      <c r="R1201" s="130">
        <v>4.4248291896780634</v>
      </c>
      <c r="S1201" s="130">
        <v>14.437516323791559</v>
      </c>
      <c r="T1201" s="130">
        <v>22.682066894926059</v>
      </c>
    </row>
    <row r="1202" spans="1:20" x14ac:dyDescent="0.45">
      <c r="A1202" s="130" t="s">
        <v>74</v>
      </c>
      <c r="B1202" s="130">
        <v>2016</v>
      </c>
      <c r="C1202" s="131">
        <v>42386</v>
      </c>
      <c r="D1202" s="130" t="s">
        <v>5210</v>
      </c>
      <c r="E1202" s="130" t="s">
        <v>5233</v>
      </c>
      <c r="F1202" s="130">
        <v>1</v>
      </c>
      <c r="G1202" s="130">
        <v>2</v>
      </c>
      <c r="H1202" s="130" t="s">
        <v>5508</v>
      </c>
      <c r="I1202" s="130">
        <v>213</v>
      </c>
      <c r="J1202" s="130" t="s">
        <v>365</v>
      </c>
      <c r="K1202" s="130" t="s">
        <v>88</v>
      </c>
      <c r="L1202" s="130">
        <v>18.345205479452051</v>
      </c>
      <c r="M1202" s="130">
        <v>23</v>
      </c>
      <c r="N1202" s="130">
        <v>23.490127643235478</v>
      </c>
      <c r="O1202" s="130">
        <v>6.7222876458476506</v>
      </c>
      <c r="P1202" s="130">
        <v>3.3232647056925271</v>
      </c>
      <c r="Q1202" s="130">
        <v>24.429388319209881</v>
      </c>
      <c r="R1202" s="130">
        <v>6.0414970770133474</v>
      </c>
      <c r="S1202" s="130">
        <v>6.3048970881698416</v>
      </c>
      <c r="T1202" s="130">
        <v>22.682066894926059</v>
      </c>
    </row>
    <row r="1203" spans="1:20" x14ac:dyDescent="0.45">
      <c r="A1203" s="130" t="s">
        <v>74</v>
      </c>
      <c r="B1203" s="130">
        <v>2016</v>
      </c>
      <c r="C1203" s="131">
        <v>42386</v>
      </c>
      <c r="D1203" s="130" t="s">
        <v>5210</v>
      </c>
      <c r="E1203" s="130" t="s">
        <v>5233</v>
      </c>
      <c r="F1203" s="130">
        <v>1</v>
      </c>
      <c r="G1203" s="130">
        <v>3</v>
      </c>
      <c r="H1203" s="130" t="s">
        <v>5508</v>
      </c>
      <c r="I1203" s="130">
        <v>213</v>
      </c>
      <c r="J1203" s="130" t="s">
        <v>382</v>
      </c>
      <c r="K1203" s="130" t="s">
        <v>49</v>
      </c>
      <c r="L1203" s="130">
        <v>25.027397260273968</v>
      </c>
      <c r="M1203" s="130">
        <v>23</v>
      </c>
      <c r="N1203" s="130">
        <v>21.664246381698248</v>
      </c>
      <c r="O1203" s="130">
        <v>4.3688973962045461</v>
      </c>
      <c r="P1203" s="130">
        <v>8.5575541930846093</v>
      </c>
      <c r="Q1203" s="130">
        <v>21.038086468314159</v>
      </c>
      <c r="R1203" s="130">
        <v>4.4079238388600723</v>
      </c>
      <c r="S1203" s="130">
        <v>7.8143149517339374</v>
      </c>
      <c r="T1203" s="130">
        <v>22.682066894926059</v>
      </c>
    </row>
    <row r="1204" spans="1:20" x14ac:dyDescent="0.45">
      <c r="A1204" s="130" t="s">
        <v>74</v>
      </c>
      <c r="B1204" s="130">
        <v>2016</v>
      </c>
      <c r="C1204" s="131">
        <v>42386</v>
      </c>
      <c r="D1204" s="130" t="s">
        <v>5210</v>
      </c>
      <c r="E1204" s="130" t="s">
        <v>5233</v>
      </c>
      <c r="F1204" s="130">
        <v>1</v>
      </c>
      <c r="G1204" s="130">
        <v>4</v>
      </c>
      <c r="H1204" s="130" t="s">
        <v>5508</v>
      </c>
      <c r="I1204" s="130">
        <v>213</v>
      </c>
      <c r="J1204" s="130" t="s">
        <v>1950</v>
      </c>
      <c r="K1204" s="130" t="s">
        <v>34</v>
      </c>
      <c r="L1204" s="130">
        <v>19.769863013698629</v>
      </c>
      <c r="M1204" s="130">
        <v>23</v>
      </c>
      <c r="N1204" s="130">
        <v>19.6810054279753</v>
      </c>
      <c r="O1204" s="130">
        <v>7.3005870767717136</v>
      </c>
      <c r="P1204" s="130">
        <v>-2.2207558023398479</v>
      </c>
      <c r="Q1204" s="130">
        <v>15.43544662425702</v>
      </c>
      <c r="R1204" s="130">
        <v>6.6842713353336523</v>
      </c>
      <c r="S1204" s="130">
        <v>-4.617367381743934</v>
      </c>
      <c r="T1204" s="130">
        <v>22.682066894926059</v>
      </c>
    </row>
    <row r="1205" spans="1:20" x14ac:dyDescent="0.45">
      <c r="A1205" s="150" t="s">
        <v>74</v>
      </c>
      <c r="B1205" s="150">
        <v>2016</v>
      </c>
      <c r="C1205" s="151">
        <v>42386</v>
      </c>
      <c r="D1205" s="150" t="s">
        <v>5210</v>
      </c>
      <c r="E1205" s="150" t="s">
        <v>5233</v>
      </c>
      <c r="F1205" s="150">
        <v>2</v>
      </c>
      <c r="G1205" s="150">
        <v>1</v>
      </c>
      <c r="H1205" s="150" t="s">
        <v>5509</v>
      </c>
      <c r="I1205" s="150">
        <v>214</v>
      </c>
      <c r="J1205" s="150" t="s">
        <v>414</v>
      </c>
      <c r="K1205" s="150" t="s">
        <v>265</v>
      </c>
      <c r="L1205" s="150">
        <v>26.86849315068493</v>
      </c>
      <c r="M1205" s="150">
        <v>11</v>
      </c>
      <c r="N1205" s="150">
        <v>27.51773523248033</v>
      </c>
      <c r="O1205" s="150">
        <v>4.3181524178858508</v>
      </c>
      <c r="P1205" s="150">
        <v>14.56327797882278</v>
      </c>
      <c r="Q1205" s="150">
        <v>29.644397143772721</v>
      </c>
      <c r="R1205" s="150">
        <v>4.4051796187839543</v>
      </c>
      <c r="S1205" s="150">
        <v>16.428858287420859</v>
      </c>
      <c r="T1205" s="150">
        <v>27.014889919314509</v>
      </c>
    </row>
    <row r="1206" spans="1:20" x14ac:dyDescent="0.45">
      <c r="A1206" s="150" t="s">
        <v>74</v>
      </c>
      <c r="B1206" s="150">
        <v>2016</v>
      </c>
      <c r="C1206" s="151">
        <v>42386</v>
      </c>
      <c r="D1206" s="150" t="s">
        <v>5210</v>
      </c>
      <c r="E1206" s="150" t="s">
        <v>5233</v>
      </c>
      <c r="F1206" s="150">
        <v>2</v>
      </c>
      <c r="G1206" s="150">
        <v>2</v>
      </c>
      <c r="H1206" s="150" t="s">
        <v>5509</v>
      </c>
      <c r="I1206" s="150">
        <v>214</v>
      </c>
      <c r="J1206" s="150" t="s">
        <v>3991</v>
      </c>
      <c r="K1206" s="150" t="s">
        <v>5227</v>
      </c>
      <c r="L1206" s="150">
        <v>24.410958904109592</v>
      </c>
      <c r="M1206" s="150">
        <v>23</v>
      </c>
      <c r="N1206" s="150">
        <v>26.80924106515192</v>
      </c>
      <c r="O1206" s="150">
        <v>4.3459040508495574</v>
      </c>
      <c r="P1206" s="150">
        <v>13.77152891260325</v>
      </c>
      <c r="Q1206" s="150">
        <v>27.481104220714091</v>
      </c>
      <c r="R1206" s="150">
        <v>4.357421528293929</v>
      </c>
      <c r="S1206" s="150">
        <v>14.40883963583231</v>
      </c>
      <c r="T1206" s="150">
        <v>27.014889919314509</v>
      </c>
    </row>
    <row r="1207" spans="1:20" x14ac:dyDescent="0.45">
      <c r="A1207" s="150" t="s">
        <v>74</v>
      </c>
      <c r="B1207" s="150">
        <v>2016</v>
      </c>
      <c r="C1207" s="151">
        <v>42386</v>
      </c>
      <c r="D1207" s="150" t="s">
        <v>5210</v>
      </c>
      <c r="E1207" s="150" t="s">
        <v>5233</v>
      </c>
      <c r="F1207" s="150">
        <v>2</v>
      </c>
      <c r="G1207" s="150">
        <v>3</v>
      </c>
      <c r="H1207" s="150" t="s">
        <v>5509</v>
      </c>
      <c r="I1207" s="150">
        <v>214</v>
      </c>
      <c r="J1207" s="150" t="s">
        <v>397</v>
      </c>
      <c r="K1207" s="150" t="s">
        <v>177</v>
      </c>
      <c r="L1207" s="150">
        <v>23.158904109589042</v>
      </c>
      <c r="M1207" s="150">
        <v>23</v>
      </c>
      <c r="N1207" s="150">
        <v>27.357928533965691</v>
      </c>
      <c r="O1207" s="150">
        <v>4.3270867512211222</v>
      </c>
      <c r="P1207" s="150">
        <v>14.37666828030232</v>
      </c>
      <c r="Q1207" s="150">
        <v>26.61091446585991</v>
      </c>
      <c r="R1207" s="150">
        <v>4.3453215146593234</v>
      </c>
      <c r="S1207" s="150">
        <v>13.57494992188194</v>
      </c>
      <c r="T1207" s="150">
        <v>27.014889919314509</v>
      </c>
    </row>
    <row r="1208" spans="1:20" x14ac:dyDescent="0.45">
      <c r="A1208" s="150" t="s">
        <v>74</v>
      </c>
      <c r="B1208" s="150">
        <v>2016</v>
      </c>
      <c r="C1208" s="151">
        <v>42386</v>
      </c>
      <c r="D1208" s="150" t="s">
        <v>5210</v>
      </c>
      <c r="E1208" s="150" t="s">
        <v>5233</v>
      </c>
      <c r="F1208" s="150">
        <v>2</v>
      </c>
      <c r="G1208" s="150">
        <v>4</v>
      </c>
      <c r="H1208" s="150" t="s">
        <v>5509</v>
      </c>
      <c r="I1208" s="150">
        <v>214</v>
      </c>
      <c r="J1208" s="150" t="s">
        <v>424</v>
      </c>
      <c r="K1208" s="150" t="s">
        <v>91</v>
      </c>
      <c r="L1208" s="150">
        <v>21.972602739726032</v>
      </c>
      <c r="M1208" s="150">
        <v>23</v>
      </c>
      <c r="N1208" s="150">
        <v>26.374654845660078</v>
      </c>
      <c r="O1208" s="150">
        <v>5.1412041697465973</v>
      </c>
      <c r="P1208" s="150">
        <v>10.95104233642029</v>
      </c>
      <c r="Q1208" s="150">
        <v>23.59380561706028</v>
      </c>
      <c r="R1208" s="150">
        <v>5.0454937644287892</v>
      </c>
      <c r="S1208" s="150">
        <v>8.457324323773916</v>
      </c>
      <c r="T1208" s="150">
        <v>27.014889919314509</v>
      </c>
    </row>
    <row r="1209" spans="1:20" x14ac:dyDescent="0.45">
      <c r="A1209" s="152" t="s">
        <v>74</v>
      </c>
      <c r="B1209" s="152">
        <v>2016</v>
      </c>
      <c r="C1209" s="153">
        <v>42386</v>
      </c>
      <c r="D1209" s="152" t="s">
        <v>5210</v>
      </c>
      <c r="E1209" s="152" t="s">
        <v>5233</v>
      </c>
      <c r="F1209" s="152">
        <v>3</v>
      </c>
      <c r="G1209" s="152">
        <v>1</v>
      </c>
      <c r="H1209" s="152" t="s">
        <v>5510</v>
      </c>
      <c r="I1209" s="152">
        <v>215</v>
      </c>
      <c r="J1209" s="152" t="s">
        <v>362</v>
      </c>
      <c r="K1209" s="152" t="s">
        <v>363</v>
      </c>
      <c r="L1209" s="152">
        <v>24</v>
      </c>
      <c r="M1209" s="152">
        <v>4</v>
      </c>
      <c r="N1209" s="152">
        <v>30.462483563687051</v>
      </c>
      <c r="O1209" s="152">
        <v>4.358196470258374</v>
      </c>
      <c r="P1209" s="152">
        <v>17.38789415291193</v>
      </c>
      <c r="Q1209" s="152">
        <v>32.451504241325729</v>
      </c>
      <c r="R1209" s="152">
        <v>4.4497399647283427</v>
      </c>
      <c r="S1209" s="152">
        <v>19.102284347140699</v>
      </c>
      <c r="T1209" s="152">
        <v>24.464640247358972</v>
      </c>
    </row>
    <row r="1210" spans="1:20" x14ac:dyDescent="0.45">
      <c r="A1210" s="152" t="s">
        <v>74</v>
      </c>
      <c r="B1210" s="152">
        <v>2016</v>
      </c>
      <c r="C1210" s="153">
        <v>42386</v>
      </c>
      <c r="D1210" s="152" t="s">
        <v>5210</v>
      </c>
      <c r="E1210" s="152" t="s">
        <v>5233</v>
      </c>
      <c r="F1210" s="152">
        <v>3</v>
      </c>
      <c r="G1210" s="152">
        <v>2</v>
      </c>
      <c r="H1210" s="152" t="s">
        <v>5510</v>
      </c>
      <c r="I1210" s="152">
        <v>215</v>
      </c>
      <c r="J1210" s="152" t="s">
        <v>4763</v>
      </c>
      <c r="K1210" s="152" t="s">
        <v>5229</v>
      </c>
      <c r="L1210" s="152">
        <v>26.920547945205481</v>
      </c>
      <c r="M1210" s="152">
        <v>23</v>
      </c>
      <c r="N1210" s="152">
        <v>33.303581606692141</v>
      </c>
      <c r="O1210" s="152">
        <v>4.2674399979606328</v>
      </c>
      <c r="P1210" s="152">
        <v>20.501261612810239</v>
      </c>
      <c r="Q1210" s="152">
        <v>32.963714235473667</v>
      </c>
      <c r="R1210" s="152">
        <v>4.313194001976778</v>
      </c>
      <c r="S1210" s="152">
        <v>20.02413222954333</v>
      </c>
      <c r="T1210" s="152">
        <v>24.464640247358972</v>
      </c>
    </row>
    <row r="1211" spans="1:20" x14ac:dyDescent="0.45">
      <c r="A1211" s="152" t="s">
        <v>74</v>
      </c>
      <c r="B1211" s="152">
        <v>2016</v>
      </c>
      <c r="C1211" s="153">
        <v>42386</v>
      </c>
      <c r="D1211" s="152" t="s">
        <v>5210</v>
      </c>
      <c r="E1211" s="152" t="s">
        <v>5233</v>
      </c>
      <c r="F1211" s="152">
        <v>3</v>
      </c>
      <c r="G1211" s="152">
        <v>3</v>
      </c>
      <c r="H1211" s="152" t="s">
        <v>5510</v>
      </c>
      <c r="I1211" s="152">
        <v>215</v>
      </c>
      <c r="J1211" s="152" t="s">
        <v>300</v>
      </c>
      <c r="K1211" s="152" t="s">
        <v>64</v>
      </c>
      <c r="L1211" s="152">
        <v>23.742465753424661</v>
      </c>
      <c r="M1211" s="152">
        <v>23</v>
      </c>
      <c r="N1211" s="152">
        <v>16.834507043020771</v>
      </c>
      <c r="O1211" s="152">
        <v>4.5149301348224062</v>
      </c>
      <c r="P1211" s="152">
        <v>3.289716638553557</v>
      </c>
      <c r="Q1211" s="152">
        <v>18.249967801684349</v>
      </c>
      <c r="R1211" s="152">
        <v>4.4714010716013037</v>
      </c>
      <c r="S1211" s="152">
        <v>4.8357645868804333</v>
      </c>
      <c r="T1211" s="152">
        <v>24.464640247358972</v>
      </c>
    </row>
    <row r="1212" spans="1:20" x14ac:dyDescent="0.45">
      <c r="A1212" s="152" t="s">
        <v>74</v>
      </c>
      <c r="B1212" s="152">
        <v>2016</v>
      </c>
      <c r="C1212" s="153">
        <v>42386</v>
      </c>
      <c r="D1212" s="152" t="s">
        <v>5210</v>
      </c>
      <c r="E1212" s="152" t="s">
        <v>5233</v>
      </c>
      <c r="F1212" s="152">
        <v>3</v>
      </c>
      <c r="G1212" s="152">
        <v>4</v>
      </c>
      <c r="H1212" s="152" t="s">
        <v>5510</v>
      </c>
      <c r="I1212" s="152">
        <v>215</v>
      </c>
      <c r="J1212" s="152" t="s">
        <v>3377</v>
      </c>
      <c r="K1212" s="152" t="s">
        <v>251</v>
      </c>
      <c r="L1212" s="152">
        <v>30.356164383561641</v>
      </c>
      <c r="M1212" s="152">
        <v>23</v>
      </c>
      <c r="N1212" s="152">
        <v>21.186709114038241</v>
      </c>
      <c r="O1212" s="152">
        <v>4.4331760570688701</v>
      </c>
      <c r="P1212" s="152">
        <v>7.8871809428316304</v>
      </c>
      <c r="Q1212" s="152">
        <v>20.320720561045459</v>
      </c>
      <c r="R1212" s="152">
        <v>4.4192786215729054</v>
      </c>
      <c r="S1212" s="152">
        <v>7.062884696326746</v>
      </c>
      <c r="T1212" s="152">
        <v>24.464640247358972</v>
      </c>
    </row>
    <row r="1213" spans="1:20" x14ac:dyDescent="0.45">
      <c r="A1213" s="152" t="s">
        <v>74</v>
      </c>
      <c r="B1213" s="152">
        <v>2016</v>
      </c>
      <c r="C1213" s="153">
        <v>42386</v>
      </c>
      <c r="D1213" s="152" t="s">
        <v>5210</v>
      </c>
      <c r="E1213" s="152" t="s">
        <v>5233</v>
      </c>
      <c r="F1213" s="152">
        <v>3</v>
      </c>
      <c r="G1213" s="152">
        <v>5</v>
      </c>
      <c r="H1213" s="152" t="s">
        <v>5510</v>
      </c>
      <c r="I1213" s="152">
        <v>215</v>
      </c>
      <c r="J1213" s="152" t="s">
        <v>2976</v>
      </c>
      <c r="K1213" s="152" t="s">
        <v>67</v>
      </c>
      <c r="L1213" s="152">
        <v>26.284931506849311</v>
      </c>
      <c r="M1213" s="152">
        <v>23</v>
      </c>
      <c r="N1213" s="152">
        <v>20.53591990935665</v>
      </c>
      <c r="O1213" s="152">
        <v>5.5548708137447678</v>
      </c>
      <c r="P1213" s="152">
        <v>3.8713074681223461</v>
      </c>
      <c r="Q1213" s="152">
        <v>17.264491414960151</v>
      </c>
      <c r="R1213" s="152">
        <v>5.3493533079937112</v>
      </c>
      <c r="S1213" s="152">
        <v>1.2164314909790159</v>
      </c>
      <c r="T1213" s="152">
        <v>24.464640247358972</v>
      </c>
    </row>
    <row r="1214" spans="1:20" x14ac:dyDescent="0.45">
      <c r="A1214" s="154" t="s">
        <v>74</v>
      </c>
      <c r="B1214" s="154">
        <v>2016</v>
      </c>
      <c r="C1214" s="155">
        <v>42386</v>
      </c>
      <c r="D1214" s="154" t="s">
        <v>5210</v>
      </c>
      <c r="E1214" s="154" t="s">
        <v>5233</v>
      </c>
      <c r="F1214" s="154">
        <v>4</v>
      </c>
      <c r="G1214" s="154">
        <v>1</v>
      </c>
      <c r="H1214" s="154" t="s">
        <v>5511</v>
      </c>
      <c r="I1214" s="154">
        <v>216</v>
      </c>
      <c r="J1214" s="154" t="s">
        <v>353</v>
      </c>
      <c r="K1214" s="154" t="s">
        <v>143</v>
      </c>
      <c r="L1214" s="154">
        <v>27.523287671232879</v>
      </c>
      <c r="M1214" s="154">
        <v>5</v>
      </c>
      <c r="N1214" s="154">
        <v>30.420739490408611</v>
      </c>
      <c r="O1214" s="154">
        <v>4.3175201744799194</v>
      </c>
      <c r="P1214" s="154">
        <v>17.46817896696885</v>
      </c>
      <c r="Q1214" s="154">
        <v>32.104044410411433</v>
      </c>
      <c r="R1214" s="154">
        <v>4.4226657725248364</v>
      </c>
      <c r="S1214" s="154">
        <v>18.836047092836921</v>
      </c>
      <c r="T1214" s="154">
        <v>23.300613404991669</v>
      </c>
    </row>
    <row r="1215" spans="1:20" x14ac:dyDescent="0.45">
      <c r="A1215" s="154" t="s">
        <v>74</v>
      </c>
      <c r="B1215" s="154">
        <v>2016</v>
      </c>
      <c r="C1215" s="155">
        <v>42386</v>
      </c>
      <c r="D1215" s="154" t="s">
        <v>5210</v>
      </c>
      <c r="E1215" s="154" t="s">
        <v>5233</v>
      </c>
      <c r="F1215" s="154">
        <v>4</v>
      </c>
      <c r="G1215" s="154">
        <v>2</v>
      </c>
      <c r="H1215" s="154" t="s">
        <v>5511</v>
      </c>
      <c r="I1215" s="154">
        <v>216</v>
      </c>
      <c r="J1215" s="154" t="s">
        <v>3197</v>
      </c>
      <c r="K1215" s="154" t="s">
        <v>2312</v>
      </c>
      <c r="L1215" s="154">
        <v>28.232876712328771</v>
      </c>
      <c r="M1215" s="154">
        <v>23</v>
      </c>
      <c r="N1215" s="154">
        <v>23.108305353582612</v>
      </c>
      <c r="O1215" s="154">
        <v>4.3958501164039614</v>
      </c>
      <c r="P1215" s="154">
        <v>9.9207550043707275</v>
      </c>
      <c r="Q1215" s="154">
        <v>24.506759850553681</v>
      </c>
      <c r="R1215" s="154">
        <v>4.39175184033917</v>
      </c>
      <c r="S1215" s="154">
        <v>11.33150432953617</v>
      </c>
      <c r="T1215" s="154">
        <v>23.300613404991669</v>
      </c>
    </row>
    <row r="1216" spans="1:20" x14ac:dyDescent="0.45">
      <c r="A1216" s="154" t="s">
        <v>74</v>
      </c>
      <c r="B1216" s="154">
        <v>2016</v>
      </c>
      <c r="C1216" s="155">
        <v>42386</v>
      </c>
      <c r="D1216" s="154" t="s">
        <v>5210</v>
      </c>
      <c r="E1216" s="154" t="s">
        <v>5233</v>
      </c>
      <c r="F1216" s="154">
        <v>4</v>
      </c>
      <c r="G1216" s="154">
        <v>3</v>
      </c>
      <c r="H1216" s="154" t="s">
        <v>5511</v>
      </c>
      <c r="I1216" s="154">
        <v>216</v>
      </c>
      <c r="J1216" s="154" t="s">
        <v>358</v>
      </c>
      <c r="K1216" s="154" t="s">
        <v>79</v>
      </c>
      <c r="L1216" s="154">
        <v>22.978082191780821</v>
      </c>
      <c r="M1216" s="154">
        <v>23</v>
      </c>
      <c r="N1216" s="154">
        <v>30.269533588812291</v>
      </c>
      <c r="O1216" s="154">
        <v>4.4980085100638716</v>
      </c>
      <c r="P1216" s="154">
        <v>16.77550805862068</v>
      </c>
      <c r="Q1216" s="154">
        <v>28.828645443872219</v>
      </c>
      <c r="R1216" s="154">
        <v>4.4601080799521879</v>
      </c>
      <c r="S1216" s="154">
        <v>15.448321204015651</v>
      </c>
      <c r="T1216" s="154">
        <v>23.300613404991669</v>
      </c>
    </row>
    <row r="1217" spans="1:20" x14ac:dyDescent="0.45">
      <c r="A1217" s="154" t="s">
        <v>74</v>
      </c>
      <c r="B1217" s="154">
        <v>2016</v>
      </c>
      <c r="C1217" s="155">
        <v>42386</v>
      </c>
      <c r="D1217" s="154" t="s">
        <v>5210</v>
      </c>
      <c r="E1217" s="154" t="s">
        <v>5233</v>
      </c>
      <c r="F1217" s="154">
        <v>4</v>
      </c>
      <c r="G1217" s="154">
        <v>4</v>
      </c>
      <c r="H1217" s="154" t="s">
        <v>5511</v>
      </c>
      <c r="I1217" s="154">
        <v>216</v>
      </c>
      <c r="J1217" s="154" t="s">
        <v>5258</v>
      </c>
      <c r="K1217" s="154" t="s">
        <v>2488</v>
      </c>
      <c r="L1217" s="154"/>
      <c r="M1217" s="154">
        <v>23</v>
      </c>
      <c r="N1217" s="154">
        <v>15.00920337244631</v>
      </c>
      <c r="O1217" s="154">
        <v>4.7073814412673789</v>
      </c>
      <c r="P1217" s="154">
        <v>0.88705904864417562</v>
      </c>
      <c r="Q1217" s="154">
        <v>15.109994652508259</v>
      </c>
      <c r="R1217" s="154">
        <v>4.6548203217203428</v>
      </c>
      <c r="S1217" s="154">
        <v>1.1455336873472339</v>
      </c>
      <c r="T1217" s="154">
        <v>23.300613404991669</v>
      </c>
    </row>
    <row r="1218" spans="1:20" x14ac:dyDescent="0.45">
      <c r="A1218" s="154" t="s">
        <v>74</v>
      </c>
      <c r="B1218" s="154">
        <v>2016</v>
      </c>
      <c r="C1218" s="155">
        <v>42386</v>
      </c>
      <c r="D1218" s="154" t="s">
        <v>5210</v>
      </c>
      <c r="E1218" s="154" t="s">
        <v>5233</v>
      </c>
      <c r="F1218" s="154">
        <v>4</v>
      </c>
      <c r="G1218" s="154">
        <v>5</v>
      </c>
      <c r="H1218" s="154" t="s">
        <v>5511</v>
      </c>
      <c r="I1218" s="154">
        <v>216</v>
      </c>
      <c r="J1218" s="154" t="s">
        <v>3470</v>
      </c>
      <c r="K1218" s="154" t="s">
        <v>5260</v>
      </c>
      <c r="L1218" s="154">
        <v>28.994520547945211</v>
      </c>
      <c r="M1218" s="154">
        <v>23</v>
      </c>
      <c r="N1218" s="154">
        <v>17.695285219708509</v>
      </c>
      <c r="O1218" s="154">
        <v>7.1795619741076742</v>
      </c>
      <c r="P1218" s="154">
        <v>-3.8434007026145101</v>
      </c>
      <c r="Q1218" s="154">
        <v>13.20807588526829</v>
      </c>
      <c r="R1218" s="154">
        <v>6.5702525060842563</v>
      </c>
      <c r="S1218" s="154">
        <v>-6.5026816329844763</v>
      </c>
      <c r="T1218" s="154">
        <v>23.300613404991669</v>
      </c>
    </row>
    <row r="1219" spans="1:20" x14ac:dyDescent="0.45">
      <c r="A1219" s="132" t="s">
        <v>74</v>
      </c>
      <c r="B1219" s="132">
        <v>2016</v>
      </c>
      <c r="C1219" s="133">
        <v>42386</v>
      </c>
      <c r="D1219" s="132" t="s">
        <v>5210</v>
      </c>
      <c r="E1219" s="132" t="s">
        <v>5234</v>
      </c>
      <c r="F1219" s="132">
        <v>1</v>
      </c>
      <c r="G1219" s="132">
        <v>1</v>
      </c>
      <c r="H1219" s="132" t="s">
        <v>5512</v>
      </c>
      <c r="I1219" s="132">
        <v>217</v>
      </c>
      <c r="J1219" s="132" t="s">
        <v>574</v>
      </c>
      <c r="K1219" s="132" t="s">
        <v>99</v>
      </c>
      <c r="L1219" s="132">
        <v>33.11780821917808</v>
      </c>
      <c r="M1219" s="132">
        <v>1</v>
      </c>
      <c r="N1219" s="132">
        <v>31.762631243277792</v>
      </c>
      <c r="O1219" s="132">
        <v>4.3993254976301017</v>
      </c>
      <c r="P1219" s="132">
        <v>18.56465475038749</v>
      </c>
      <c r="Q1219" s="132">
        <v>35.166164971885813</v>
      </c>
      <c r="R1219" s="132">
        <v>4.410242193208604</v>
      </c>
      <c r="S1219" s="132">
        <v>21.935438392259989</v>
      </c>
      <c r="T1219" s="132">
        <v>35.336347727324259</v>
      </c>
    </row>
    <row r="1220" spans="1:20" x14ac:dyDescent="0.45">
      <c r="A1220" s="132" t="s">
        <v>74</v>
      </c>
      <c r="B1220" s="132">
        <v>2016</v>
      </c>
      <c r="C1220" s="133">
        <v>42386</v>
      </c>
      <c r="D1220" s="132" t="s">
        <v>5210</v>
      </c>
      <c r="E1220" s="132" t="s">
        <v>5234</v>
      </c>
      <c r="F1220" s="132">
        <v>1</v>
      </c>
      <c r="G1220" s="132">
        <v>2</v>
      </c>
      <c r="H1220" s="132" t="s">
        <v>5512</v>
      </c>
      <c r="I1220" s="132">
        <v>217</v>
      </c>
      <c r="J1220" s="132" t="s">
        <v>344</v>
      </c>
      <c r="K1220" s="132" t="s">
        <v>55</v>
      </c>
      <c r="L1220" s="132">
        <v>28.704109589041099</v>
      </c>
      <c r="M1220" s="132">
        <v>3</v>
      </c>
      <c r="N1220" s="132">
        <v>41.379359219381527</v>
      </c>
      <c r="O1220" s="132">
        <v>4.442793881890351</v>
      </c>
      <c r="P1220" s="132">
        <v>28.05097757371048</v>
      </c>
      <c r="Q1220" s="132">
        <v>41.505323939497607</v>
      </c>
      <c r="R1220" s="132">
        <v>4.3845050331173949</v>
      </c>
      <c r="S1220" s="132">
        <v>28.351808840145431</v>
      </c>
      <c r="T1220" s="132">
        <v>35.336347727324259</v>
      </c>
    </row>
    <row r="1221" spans="1:20" x14ac:dyDescent="0.45">
      <c r="A1221" s="132" t="s">
        <v>74</v>
      </c>
      <c r="B1221" s="132">
        <v>2016</v>
      </c>
      <c r="C1221" s="133">
        <v>42386</v>
      </c>
      <c r="D1221" s="132" t="s">
        <v>5210</v>
      </c>
      <c r="E1221" s="132" t="s">
        <v>5234</v>
      </c>
      <c r="F1221" s="132">
        <v>1</v>
      </c>
      <c r="G1221" s="132">
        <v>3</v>
      </c>
      <c r="H1221" s="132" t="s">
        <v>5512</v>
      </c>
      <c r="I1221" s="132">
        <v>217</v>
      </c>
      <c r="J1221" s="132" t="s">
        <v>353</v>
      </c>
      <c r="K1221" s="132" t="s">
        <v>143</v>
      </c>
      <c r="L1221" s="132">
        <v>27.523287671232879</v>
      </c>
      <c r="M1221" s="132">
        <v>5</v>
      </c>
      <c r="N1221" s="132">
        <v>32.104044410411433</v>
      </c>
      <c r="O1221" s="132">
        <v>4.4226657725248364</v>
      </c>
      <c r="P1221" s="132">
        <v>18.836047092836921</v>
      </c>
      <c r="Q1221" s="132">
        <v>33.14082642102332</v>
      </c>
      <c r="R1221" s="132">
        <v>4.347871180808256</v>
      </c>
      <c r="S1221" s="132">
        <v>20.097212878598551</v>
      </c>
      <c r="T1221" s="132">
        <v>35.336347727324259</v>
      </c>
    </row>
    <row r="1222" spans="1:20" x14ac:dyDescent="0.45">
      <c r="A1222" s="132" t="s">
        <v>74</v>
      </c>
      <c r="B1222" s="132">
        <v>2016</v>
      </c>
      <c r="C1222" s="133">
        <v>42386</v>
      </c>
      <c r="D1222" s="132" t="s">
        <v>5210</v>
      </c>
      <c r="E1222" s="132" t="s">
        <v>5234</v>
      </c>
      <c r="F1222" s="132">
        <v>1</v>
      </c>
      <c r="G1222" s="132">
        <v>4</v>
      </c>
      <c r="H1222" s="132" t="s">
        <v>5512</v>
      </c>
      <c r="I1222" s="132">
        <v>217</v>
      </c>
      <c r="J1222" s="132" t="s">
        <v>351</v>
      </c>
      <c r="K1222" s="132" t="s">
        <v>282</v>
      </c>
      <c r="L1222" s="132">
        <v>22.961643835616439</v>
      </c>
      <c r="M1222" s="132">
        <v>10</v>
      </c>
      <c r="N1222" s="132">
        <v>32.958714583528533</v>
      </c>
      <c r="O1222" s="132">
        <v>4.2921717539422053</v>
      </c>
      <c r="P1222" s="132">
        <v>20.082199321701921</v>
      </c>
      <c r="Q1222" s="132">
        <v>32.900846928308823</v>
      </c>
      <c r="R1222" s="132">
        <v>4.2527628518690586</v>
      </c>
      <c r="S1222" s="132">
        <v>20.14255837270165</v>
      </c>
      <c r="T1222" s="132">
        <v>35.336347727324259</v>
      </c>
    </row>
    <row r="1223" spans="1:20" x14ac:dyDescent="0.45">
      <c r="A1223" s="132" t="s">
        <v>74</v>
      </c>
      <c r="B1223" s="132">
        <v>2016</v>
      </c>
      <c r="C1223" s="133">
        <v>42386</v>
      </c>
      <c r="D1223" s="132" t="s">
        <v>5210</v>
      </c>
      <c r="E1223" s="132" t="s">
        <v>5234</v>
      </c>
      <c r="F1223" s="132">
        <v>1</v>
      </c>
      <c r="G1223" s="132">
        <v>5</v>
      </c>
      <c r="H1223" s="132" t="s">
        <v>5512</v>
      </c>
      <c r="I1223" s="132">
        <v>217</v>
      </c>
      <c r="J1223" s="132" t="s">
        <v>368</v>
      </c>
      <c r="K1223" s="132" t="s">
        <v>131</v>
      </c>
      <c r="L1223" s="132">
        <v>27.5013698630137</v>
      </c>
      <c r="M1223" s="132">
        <v>9</v>
      </c>
      <c r="N1223" s="132">
        <v>27.712003892825749</v>
      </c>
      <c r="O1223" s="132">
        <v>4.4248291896780634</v>
      </c>
      <c r="P1223" s="132">
        <v>14.437516323791559</v>
      </c>
      <c r="Q1223" s="132">
        <v>27.869943614886139</v>
      </c>
      <c r="R1223" s="132">
        <v>4.3613645566624824</v>
      </c>
      <c r="S1223" s="132">
        <v>14.78584994489869</v>
      </c>
      <c r="T1223" s="132">
        <v>35.336347727324259</v>
      </c>
    </row>
    <row r="1224" spans="1:20" x14ac:dyDescent="0.45">
      <c r="A1224" s="132" t="s">
        <v>74</v>
      </c>
      <c r="B1224" s="132">
        <v>2016</v>
      </c>
      <c r="C1224" s="133">
        <v>42386</v>
      </c>
      <c r="D1224" s="132" t="s">
        <v>5210</v>
      </c>
      <c r="E1224" s="132" t="s">
        <v>5234</v>
      </c>
      <c r="F1224" s="132">
        <v>1</v>
      </c>
      <c r="G1224" s="132">
        <v>6</v>
      </c>
      <c r="H1224" s="132" t="s">
        <v>5512</v>
      </c>
      <c r="I1224" s="132">
        <v>217</v>
      </c>
      <c r="J1224" s="132" t="s">
        <v>3210</v>
      </c>
      <c r="K1224" s="132" t="s">
        <v>5237</v>
      </c>
      <c r="L1224" s="132">
        <v>29.909589041095892</v>
      </c>
      <c r="M1224" s="132">
        <v>8</v>
      </c>
      <c r="N1224" s="132">
        <v>46.101333014520527</v>
      </c>
      <c r="O1224" s="132">
        <v>4.6704101630599073</v>
      </c>
      <c r="P1224" s="132">
        <v>32.090102525340797</v>
      </c>
      <c r="Q1224" s="132">
        <v>40.940524872688798</v>
      </c>
      <c r="R1224" s="132">
        <v>4.5806186234146073</v>
      </c>
      <c r="S1224" s="132">
        <v>27.19866900244498</v>
      </c>
      <c r="T1224" s="132">
        <v>35.336347727324259</v>
      </c>
    </row>
    <row r="1225" spans="1:20" x14ac:dyDescent="0.45">
      <c r="A1225" s="160" t="s">
        <v>74</v>
      </c>
      <c r="B1225" s="160">
        <v>2016</v>
      </c>
      <c r="C1225" s="161">
        <v>42386</v>
      </c>
      <c r="D1225" s="160" t="s">
        <v>5210</v>
      </c>
      <c r="E1225" s="160" t="s">
        <v>5234</v>
      </c>
      <c r="F1225" s="160">
        <v>2</v>
      </c>
      <c r="G1225" s="160">
        <v>1</v>
      </c>
      <c r="H1225" s="160" t="s">
        <v>5513</v>
      </c>
      <c r="I1225" s="160">
        <v>218</v>
      </c>
      <c r="J1225" s="160" t="s">
        <v>343</v>
      </c>
      <c r="K1225" s="160" t="s">
        <v>91</v>
      </c>
      <c r="L1225" s="160">
        <v>25.153424657534249</v>
      </c>
      <c r="M1225" s="160">
        <v>2</v>
      </c>
      <c r="N1225" s="160">
        <v>36.055583077901652</v>
      </c>
      <c r="O1225" s="160">
        <v>4.4873512949813241</v>
      </c>
      <c r="P1225" s="160">
        <v>22.593529192957678</v>
      </c>
      <c r="Q1225" s="160">
        <v>38.483087107934587</v>
      </c>
      <c r="R1225" s="160">
        <v>4.5130051661785462</v>
      </c>
      <c r="S1225" s="160">
        <v>24.94407160939895</v>
      </c>
      <c r="T1225" s="160">
        <v>32.097685928355681</v>
      </c>
    </row>
    <row r="1226" spans="1:20" x14ac:dyDescent="0.45">
      <c r="A1226" s="160" t="s">
        <v>74</v>
      </c>
      <c r="B1226" s="160">
        <v>2016</v>
      </c>
      <c r="C1226" s="161">
        <v>42386</v>
      </c>
      <c r="D1226" s="160" t="s">
        <v>5210</v>
      </c>
      <c r="E1226" s="160" t="s">
        <v>5234</v>
      </c>
      <c r="F1226" s="160">
        <v>2</v>
      </c>
      <c r="G1226" s="160">
        <v>2</v>
      </c>
      <c r="H1226" s="160" t="s">
        <v>5513</v>
      </c>
      <c r="I1226" s="160">
        <v>218</v>
      </c>
      <c r="J1226" s="160" t="s">
        <v>362</v>
      </c>
      <c r="K1226" s="160" t="s">
        <v>363</v>
      </c>
      <c r="L1226" s="160">
        <v>24</v>
      </c>
      <c r="M1226" s="160">
        <v>4</v>
      </c>
      <c r="N1226" s="160">
        <v>32.451504241325729</v>
      </c>
      <c r="O1226" s="160">
        <v>4.4497399647283427</v>
      </c>
      <c r="P1226" s="160">
        <v>19.102284347140699</v>
      </c>
      <c r="Q1226" s="160">
        <v>34.056786019880853</v>
      </c>
      <c r="R1226" s="160">
        <v>4.3977542896175956</v>
      </c>
      <c r="S1226" s="160">
        <v>20.863523151028058</v>
      </c>
      <c r="T1226" s="160">
        <v>32.097685928355681</v>
      </c>
    </row>
    <row r="1227" spans="1:20" x14ac:dyDescent="0.45">
      <c r="A1227" s="160" t="s">
        <v>74</v>
      </c>
      <c r="B1227" s="160">
        <v>2016</v>
      </c>
      <c r="C1227" s="161">
        <v>42386</v>
      </c>
      <c r="D1227" s="160" t="s">
        <v>5210</v>
      </c>
      <c r="E1227" s="160" t="s">
        <v>5234</v>
      </c>
      <c r="F1227" s="160">
        <v>2</v>
      </c>
      <c r="G1227" s="160">
        <v>3</v>
      </c>
      <c r="H1227" s="160" t="s">
        <v>5513</v>
      </c>
      <c r="I1227" s="160">
        <v>218</v>
      </c>
      <c r="J1227" s="160" t="s">
        <v>433</v>
      </c>
      <c r="K1227" s="160" t="s">
        <v>282</v>
      </c>
      <c r="L1227" s="160">
        <v>23.11506849315068</v>
      </c>
      <c r="M1227" s="160">
        <v>6</v>
      </c>
      <c r="N1227" s="160">
        <v>37.677180482550177</v>
      </c>
      <c r="O1227" s="160">
        <v>4.2832839889644294</v>
      </c>
      <c r="P1227" s="160">
        <v>24.827328515656891</v>
      </c>
      <c r="Q1227" s="160">
        <v>37.11203674573234</v>
      </c>
      <c r="R1227" s="160">
        <v>4.2611948441220102</v>
      </c>
      <c r="S1227" s="160">
        <v>24.328452213366312</v>
      </c>
      <c r="T1227" s="160">
        <v>32.097685928355681</v>
      </c>
    </row>
    <row r="1228" spans="1:20" x14ac:dyDescent="0.45">
      <c r="A1228" s="160" t="s">
        <v>74</v>
      </c>
      <c r="B1228" s="160">
        <v>2016</v>
      </c>
      <c r="C1228" s="161">
        <v>42386</v>
      </c>
      <c r="D1228" s="160" t="s">
        <v>5210</v>
      </c>
      <c r="E1228" s="160" t="s">
        <v>5234</v>
      </c>
      <c r="F1228" s="160">
        <v>2</v>
      </c>
      <c r="G1228" s="160">
        <v>4</v>
      </c>
      <c r="H1228" s="160" t="s">
        <v>5513</v>
      </c>
      <c r="I1228" s="160">
        <v>218</v>
      </c>
      <c r="J1228" s="160" t="s">
        <v>414</v>
      </c>
      <c r="K1228" s="160" t="s">
        <v>265</v>
      </c>
      <c r="L1228" s="160">
        <v>26.86849315068493</v>
      </c>
      <c r="M1228" s="160">
        <v>11</v>
      </c>
      <c r="N1228" s="160">
        <v>29.644397143772721</v>
      </c>
      <c r="O1228" s="160">
        <v>4.4051796187839543</v>
      </c>
      <c r="P1228" s="160">
        <v>16.428858287420859</v>
      </c>
      <c r="Q1228" s="160">
        <v>29.651104505552741</v>
      </c>
      <c r="R1228" s="160">
        <v>4.3507125160635196</v>
      </c>
      <c r="S1228" s="160">
        <v>16.59896695736218</v>
      </c>
      <c r="T1228" s="160">
        <v>32.097685928355681</v>
      </c>
    </row>
    <row r="1229" spans="1:20" x14ac:dyDescent="0.45">
      <c r="A1229" s="160" t="s">
        <v>74</v>
      </c>
      <c r="B1229" s="160">
        <v>2016</v>
      </c>
      <c r="C1229" s="161">
        <v>42386</v>
      </c>
      <c r="D1229" s="160" t="s">
        <v>5210</v>
      </c>
      <c r="E1229" s="160" t="s">
        <v>5234</v>
      </c>
      <c r="F1229" s="160">
        <v>2</v>
      </c>
      <c r="G1229" s="160">
        <v>5</v>
      </c>
      <c r="H1229" s="160" t="s">
        <v>5513</v>
      </c>
      <c r="I1229" s="160">
        <v>218</v>
      </c>
      <c r="J1229" s="160" t="s">
        <v>348</v>
      </c>
      <c r="K1229" s="160" t="s">
        <v>37</v>
      </c>
      <c r="L1229" s="160">
        <v>26.18904109589041</v>
      </c>
      <c r="M1229" s="160">
        <v>7</v>
      </c>
      <c r="N1229" s="160">
        <v>28.996706234571061</v>
      </c>
      <c r="O1229" s="160">
        <v>4.4593476716738154</v>
      </c>
      <c r="P1229" s="160">
        <v>15.618663219549619</v>
      </c>
      <c r="Q1229" s="160">
        <v>27.96029517119543</v>
      </c>
      <c r="R1229" s="160">
        <v>4.411061233605051</v>
      </c>
      <c r="S1229" s="160">
        <v>14.727111470380279</v>
      </c>
      <c r="T1229" s="160">
        <v>32.097685928355681</v>
      </c>
    </row>
    <row r="1230" spans="1:20" x14ac:dyDescent="0.45">
      <c r="A1230" s="160" t="s">
        <v>74</v>
      </c>
      <c r="B1230" s="160">
        <v>2016</v>
      </c>
      <c r="C1230" s="161">
        <v>42386</v>
      </c>
      <c r="D1230" s="160" t="s">
        <v>5210</v>
      </c>
      <c r="E1230" s="160" t="s">
        <v>5234</v>
      </c>
      <c r="F1230" s="160">
        <v>2</v>
      </c>
      <c r="G1230" s="160">
        <v>6</v>
      </c>
      <c r="H1230" s="160" t="s">
        <v>5513</v>
      </c>
      <c r="I1230" s="160">
        <v>218</v>
      </c>
      <c r="J1230" s="160" t="s">
        <v>367</v>
      </c>
      <c r="K1230" s="160" t="s">
        <v>121</v>
      </c>
      <c r="L1230" s="160">
        <v>24.81643835616438</v>
      </c>
      <c r="M1230" s="160">
        <v>12</v>
      </c>
      <c r="N1230" s="160">
        <v>27.760744390012739</v>
      </c>
      <c r="O1230" s="160">
        <v>4.4209364386343051</v>
      </c>
      <c r="P1230" s="160">
        <v>14.497935074109821</v>
      </c>
      <c r="Q1230" s="160">
        <v>25.418836746257881</v>
      </c>
      <c r="R1230" s="160">
        <v>4.4661358232550681</v>
      </c>
      <c r="S1230" s="160">
        <v>12.020429276492671</v>
      </c>
      <c r="T1230" s="160">
        <v>32.097685928355681</v>
      </c>
    </row>
    <row r="1231" spans="1:20" x14ac:dyDescent="0.45">
      <c r="A1231" s="138" t="s">
        <v>74</v>
      </c>
      <c r="B1231" s="138">
        <v>2016</v>
      </c>
      <c r="C1231" s="139">
        <v>42386</v>
      </c>
      <c r="D1231" s="138" t="s">
        <v>5210</v>
      </c>
      <c r="E1231" s="138" t="s">
        <v>5194</v>
      </c>
      <c r="F1231" s="138" t="s">
        <v>5235</v>
      </c>
      <c r="G1231" s="138">
        <v>1</v>
      </c>
      <c r="H1231" s="138" t="s">
        <v>5514</v>
      </c>
      <c r="I1231" s="138">
        <v>219</v>
      </c>
      <c r="J1231" s="138" t="s">
        <v>574</v>
      </c>
      <c r="K1231" s="138" t="s">
        <v>99</v>
      </c>
      <c r="L1231" s="138">
        <v>33.11780821917808</v>
      </c>
      <c r="M1231" s="138">
        <v>1</v>
      </c>
      <c r="N1231" s="138">
        <v>35.166164971885813</v>
      </c>
      <c r="O1231" s="138">
        <v>4.410242193208604</v>
      </c>
      <c r="P1231" s="138">
        <v>21.935438392259989</v>
      </c>
      <c r="Q1231" s="138">
        <v>38.29633853689316</v>
      </c>
      <c r="R1231" s="138">
        <v>4.4241515456712177</v>
      </c>
      <c r="S1231" s="138">
        <v>25.023883899879511</v>
      </c>
      <c r="T1231" s="138">
        <v>36.577370867659077</v>
      </c>
    </row>
    <row r="1232" spans="1:20" x14ac:dyDescent="0.45">
      <c r="A1232" s="138" t="s">
        <v>74</v>
      </c>
      <c r="B1232" s="138">
        <v>2016</v>
      </c>
      <c r="C1232" s="139">
        <v>42386</v>
      </c>
      <c r="D1232" s="138" t="s">
        <v>5210</v>
      </c>
      <c r="E1232" s="138" t="s">
        <v>5194</v>
      </c>
      <c r="F1232" s="138" t="s">
        <v>5235</v>
      </c>
      <c r="G1232" s="138">
        <v>2</v>
      </c>
      <c r="H1232" s="138" t="s">
        <v>5514</v>
      </c>
      <c r="I1232" s="138">
        <v>219</v>
      </c>
      <c r="J1232" s="138" t="s">
        <v>343</v>
      </c>
      <c r="K1232" s="138" t="s">
        <v>91</v>
      </c>
      <c r="L1232" s="138">
        <v>25.153424657534249</v>
      </c>
      <c r="M1232" s="138">
        <v>2</v>
      </c>
      <c r="N1232" s="138">
        <v>38.483087107934587</v>
      </c>
      <c r="O1232" s="138">
        <v>4.5130051661785462</v>
      </c>
      <c r="P1232" s="138">
        <v>24.94407160939895</v>
      </c>
      <c r="Q1232" s="138">
        <v>39.647695584371057</v>
      </c>
      <c r="R1232" s="138">
        <v>4.4330218163912818</v>
      </c>
      <c r="S1232" s="138">
        <v>26.348630135197219</v>
      </c>
      <c r="T1232" s="138">
        <v>36.577370867659077</v>
      </c>
    </row>
    <row r="1233" spans="1:20" x14ac:dyDescent="0.45">
      <c r="A1233" s="138" t="s">
        <v>74</v>
      </c>
      <c r="B1233" s="138">
        <v>2016</v>
      </c>
      <c r="C1233" s="139">
        <v>42386</v>
      </c>
      <c r="D1233" s="138" t="s">
        <v>5210</v>
      </c>
      <c r="E1233" s="138" t="s">
        <v>5194</v>
      </c>
      <c r="F1233" s="138" t="s">
        <v>5235</v>
      </c>
      <c r="G1233" s="138">
        <v>3</v>
      </c>
      <c r="H1233" s="138" t="s">
        <v>5514</v>
      </c>
      <c r="I1233" s="138">
        <v>219</v>
      </c>
      <c r="J1233" s="138" t="s">
        <v>344</v>
      </c>
      <c r="K1233" s="138" t="s">
        <v>55</v>
      </c>
      <c r="L1233" s="138">
        <v>28.704109589041099</v>
      </c>
      <c r="M1233" s="138">
        <v>3</v>
      </c>
      <c r="N1233" s="138">
        <v>41.505323939497607</v>
      </c>
      <c r="O1233" s="138">
        <v>4.3845050331173949</v>
      </c>
      <c r="P1233" s="138">
        <v>28.351808840145431</v>
      </c>
      <c r="Q1233" s="138">
        <v>41.007728510476973</v>
      </c>
      <c r="R1233" s="138">
        <v>4.3256864386233396</v>
      </c>
      <c r="S1233" s="138">
        <v>28.030669194606951</v>
      </c>
      <c r="T1233" s="138">
        <v>36.577370867659077</v>
      </c>
    </row>
    <row r="1234" spans="1:20" x14ac:dyDescent="0.45">
      <c r="A1234" s="138" t="s">
        <v>74</v>
      </c>
      <c r="B1234" s="138">
        <v>2016</v>
      </c>
      <c r="C1234" s="139">
        <v>42386</v>
      </c>
      <c r="D1234" s="138" t="s">
        <v>5210</v>
      </c>
      <c r="E1234" s="138" t="s">
        <v>5194</v>
      </c>
      <c r="F1234" s="138" t="s">
        <v>5235</v>
      </c>
      <c r="G1234" s="138">
        <v>4</v>
      </c>
      <c r="H1234" s="138" t="s">
        <v>5514</v>
      </c>
      <c r="I1234" s="138">
        <v>219</v>
      </c>
      <c r="J1234" s="138" t="s">
        <v>362</v>
      </c>
      <c r="K1234" s="138" t="s">
        <v>363</v>
      </c>
      <c r="L1234" s="138">
        <v>24</v>
      </c>
      <c r="M1234" s="138">
        <v>4</v>
      </c>
      <c r="N1234" s="138">
        <v>34.056786019880853</v>
      </c>
      <c r="O1234" s="138">
        <v>4.3977542896175956</v>
      </c>
      <c r="P1234" s="138">
        <v>20.863523151028058</v>
      </c>
      <c r="Q1234" s="138">
        <v>34.119595000300883</v>
      </c>
      <c r="R1234" s="138">
        <v>4.3360462703259461</v>
      </c>
      <c r="S1234" s="138">
        <v>21.111456189323039</v>
      </c>
      <c r="T1234" s="138">
        <v>36.577370867659077</v>
      </c>
    </row>
    <row r="1235" spans="1:20" x14ac:dyDescent="0.45">
      <c r="A1235" s="138" t="s">
        <v>74</v>
      </c>
      <c r="B1235" s="138">
        <v>2016</v>
      </c>
      <c r="C1235" s="139">
        <v>42386</v>
      </c>
      <c r="D1235" s="138" t="s">
        <v>5210</v>
      </c>
      <c r="E1235" s="138" t="s">
        <v>5194</v>
      </c>
      <c r="F1235" s="138" t="s">
        <v>5235</v>
      </c>
      <c r="G1235" s="138">
        <v>5</v>
      </c>
      <c r="H1235" s="138" t="s">
        <v>5514</v>
      </c>
      <c r="I1235" s="138">
        <v>219</v>
      </c>
      <c r="J1235" s="138" t="s">
        <v>353</v>
      </c>
      <c r="K1235" s="138" t="s">
        <v>143</v>
      </c>
      <c r="L1235" s="138">
        <v>27.523287671232879</v>
      </c>
      <c r="M1235" s="138">
        <v>5</v>
      </c>
      <c r="N1235" s="138">
        <v>33.14082642102332</v>
      </c>
      <c r="O1235" s="138">
        <v>4.347871180808256</v>
      </c>
      <c r="P1235" s="138">
        <v>20.097212878598551</v>
      </c>
      <c r="Q1235" s="138">
        <v>32.362047801340942</v>
      </c>
      <c r="R1235" s="138">
        <v>4.3178305961091166</v>
      </c>
      <c r="S1235" s="138">
        <v>19.408556013013591</v>
      </c>
      <c r="T1235" s="138">
        <v>36.577370867659077</v>
      </c>
    </row>
    <row r="1236" spans="1:20" x14ac:dyDescent="0.45">
      <c r="A1236" s="138" t="s">
        <v>74</v>
      </c>
      <c r="B1236" s="138">
        <v>2016</v>
      </c>
      <c r="C1236" s="139">
        <v>42386</v>
      </c>
      <c r="D1236" s="138" t="s">
        <v>5210</v>
      </c>
      <c r="E1236" s="138" t="s">
        <v>5194</v>
      </c>
      <c r="F1236" s="138" t="s">
        <v>5235</v>
      </c>
      <c r="G1236" s="138">
        <v>6</v>
      </c>
      <c r="H1236" s="138" t="s">
        <v>5514</v>
      </c>
      <c r="I1236" s="138">
        <v>219</v>
      </c>
      <c r="J1236" s="138" t="s">
        <v>433</v>
      </c>
      <c r="K1236" s="138" t="s">
        <v>282</v>
      </c>
      <c r="L1236" s="138">
        <v>23.11506849315068</v>
      </c>
      <c r="M1236" s="138">
        <v>6</v>
      </c>
      <c r="N1236" s="138">
        <v>37.11203674573234</v>
      </c>
      <c r="O1236" s="138">
        <v>4.2611948441220102</v>
      </c>
      <c r="P1236" s="138">
        <v>24.328452213366312</v>
      </c>
      <c r="Q1236" s="138">
        <v>34.273402817687057</v>
      </c>
      <c r="R1236" s="138">
        <v>4.3161434340866549</v>
      </c>
      <c r="S1236" s="138">
        <v>21.324972515427099</v>
      </c>
      <c r="T1236" s="138">
        <v>36.577370867659077</v>
      </c>
    </row>
    <row r="1237" spans="1:20" x14ac:dyDescent="0.45">
      <c r="A1237" s="138" t="s">
        <v>74</v>
      </c>
      <c r="B1237" s="138">
        <v>2016</v>
      </c>
      <c r="C1237" s="139">
        <v>42386</v>
      </c>
      <c r="D1237" s="138" t="s">
        <v>5210</v>
      </c>
      <c r="E1237" s="138" t="s">
        <v>5194</v>
      </c>
      <c r="F1237" s="138" t="s">
        <v>579</v>
      </c>
      <c r="G1237" s="138">
        <v>1</v>
      </c>
      <c r="H1237" s="138" t="s">
        <v>5515</v>
      </c>
      <c r="I1237" s="138">
        <v>220</v>
      </c>
      <c r="J1237" s="138" t="s">
        <v>348</v>
      </c>
      <c r="K1237" s="138" t="s">
        <v>37</v>
      </c>
      <c r="L1237" s="138">
        <v>26.18904109589041</v>
      </c>
      <c r="M1237" s="138">
        <v>7</v>
      </c>
      <c r="N1237" s="138">
        <v>27.96029517119543</v>
      </c>
      <c r="O1237" s="138">
        <v>4.411061233605051</v>
      </c>
      <c r="P1237" s="138">
        <v>14.727111470380279</v>
      </c>
      <c r="Q1237" s="138">
        <v>31.509640539351</v>
      </c>
      <c r="R1237" s="138">
        <v>4.4222878159206074</v>
      </c>
      <c r="S1237" s="138">
        <v>18.242777091589179</v>
      </c>
      <c r="T1237" s="138">
        <v>30.790258639814969</v>
      </c>
    </row>
    <row r="1238" spans="1:20" x14ac:dyDescent="0.45">
      <c r="A1238" s="138" t="s">
        <v>74</v>
      </c>
      <c r="B1238" s="138">
        <v>2016</v>
      </c>
      <c r="C1238" s="139">
        <v>42386</v>
      </c>
      <c r="D1238" s="138" t="s">
        <v>5210</v>
      </c>
      <c r="E1238" s="138" t="s">
        <v>5194</v>
      </c>
      <c r="F1238" s="138" t="s">
        <v>579</v>
      </c>
      <c r="G1238" s="138">
        <v>2</v>
      </c>
      <c r="H1238" s="138" t="s">
        <v>5515</v>
      </c>
      <c r="I1238" s="138">
        <v>220</v>
      </c>
      <c r="J1238" s="138" t="s">
        <v>3210</v>
      </c>
      <c r="K1238" s="138" t="s">
        <v>5237</v>
      </c>
      <c r="L1238" s="138">
        <v>29.909589041095892</v>
      </c>
      <c r="M1238" s="138">
        <v>8</v>
      </c>
      <c r="N1238" s="138">
        <v>40.940524872688798</v>
      </c>
      <c r="O1238" s="138">
        <v>4.5806186234146073</v>
      </c>
      <c r="P1238" s="138">
        <v>27.19866900244498</v>
      </c>
      <c r="Q1238" s="138">
        <v>40.474936947531248</v>
      </c>
      <c r="R1238" s="138">
        <v>4.4925324231523849</v>
      </c>
      <c r="S1238" s="138">
        <v>26.997339678074091</v>
      </c>
      <c r="T1238" s="138">
        <v>30.790258639814969</v>
      </c>
    </row>
    <row r="1239" spans="1:20" x14ac:dyDescent="0.45">
      <c r="A1239" s="138" t="s">
        <v>74</v>
      </c>
      <c r="B1239" s="138">
        <v>2016</v>
      </c>
      <c r="C1239" s="139">
        <v>42386</v>
      </c>
      <c r="D1239" s="138" t="s">
        <v>5210</v>
      </c>
      <c r="E1239" s="138" t="s">
        <v>5194</v>
      </c>
      <c r="F1239" s="138" t="s">
        <v>579</v>
      </c>
      <c r="G1239" s="138">
        <v>3</v>
      </c>
      <c r="H1239" s="138" t="s">
        <v>5515</v>
      </c>
      <c r="I1239" s="138">
        <v>220</v>
      </c>
      <c r="J1239" s="138" t="s">
        <v>368</v>
      </c>
      <c r="K1239" s="138" t="s">
        <v>131</v>
      </c>
      <c r="L1239" s="138">
        <v>27.5013698630137</v>
      </c>
      <c r="M1239" s="138">
        <v>9</v>
      </c>
      <c r="N1239" s="138">
        <v>27.869943614886139</v>
      </c>
      <c r="O1239" s="138">
        <v>4.3613645566624824</v>
      </c>
      <c r="P1239" s="138">
        <v>14.78584994489869</v>
      </c>
      <c r="Q1239" s="138">
        <v>29.031903831378749</v>
      </c>
      <c r="R1239" s="138">
        <v>4.3131995501854732</v>
      </c>
      <c r="S1239" s="138">
        <v>16.092305180822329</v>
      </c>
      <c r="T1239" s="138">
        <v>30.790258639814969</v>
      </c>
    </row>
    <row r="1240" spans="1:20" x14ac:dyDescent="0.45">
      <c r="A1240" s="138" t="s">
        <v>74</v>
      </c>
      <c r="B1240" s="138">
        <v>2016</v>
      </c>
      <c r="C1240" s="139">
        <v>42386</v>
      </c>
      <c r="D1240" s="138" t="s">
        <v>5210</v>
      </c>
      <c r="E1240" s="138" t="s">
        <v>5194</v>
      </c>
      <c r="F1240" s="138" t="s">
        <v>579</v>
      </c>
      <c r="G1240" s="138">
        <v>4</v>
      </c>
      <c r="H1240" s="138" t="s">
        <v>5515</v>
      </c>
      <c r="I1240" s="138">
        <v>220</v>
      </c>
      <c r="J1240" s="138" t="s">
        <v>351</v>
      </c>
      <c r="K1240" s="138" t="s">
        <v>282</v>
      </c>
      <c r="L1240" s="138">
        <v>22.961643835616439</v>
      </c>
      <c r="M1240" s="138">
        <v>10</v>
      </c>
      <c r="N1240" s="138">
        <v>32.900846928308823</v>
      </c>
      <c r="O1240" s="138">
        <v>4.2527628518690586</v>
      </c>
      <c r="P1240" s="138">
        <v>20.14255837270165</v>
      </c>
      <c r="Q1240" s="138">
        <v>32.069224431650078</v>
      </c>
      <c r="R1240" s="138">
        <v>4.2355050951607378</v>
      </c>
      <c r="S1240" s="138">
        <v>19.36270914616787</v>
      </c>
      <c r="T1240" s="138">
        <v>30.790258639814969</v>
      </c>
    </row>
    <row r="1241" spans="1:20" x14ac:dyDescent="0.45">
      <c r="A1241" s="138" t="s">
        <v>74</v>
      </c>
      <c r="B1241" s="138">
        <v>2016</v>
      </c>
      <c r="C1241" s="139">
        <v>42386</v>
      </c>
      <c r="D1241" s="138" t="s">
        <v>5210</v>
      </c>
      <c r="E1241" s="138" t="s">
        <v>5194</v>
      </c>
      <c r="F1241" s="138" t="s">
        <v>579</v>
      </c>
      <c r="G1241" s="138">
        <v>5</v>
      </c>
      <c r="H1241" s="138" t="s">
        <v>5515</v>
      </c>
      <c r="I1241" s="138">
        <v>220</v>
      </c>
      <c r="J1241" s="138" t="s">
        <v>414</v>
      </c>
      <c r="K1241" s="138" t="s">
        <v>265</v>
      </c>
      <c r="L1241" s="138">
        <v>26.86849315068493</v>
      </c>
      <c r="M1241" s="138">
        <v>11</v>
      </c>
      <c r="N1241" s="138">
        <v>29.651104505552741</v>
      </c>
      <c r="O1241" s="138">
        <v>4.3507125160635196</v>
      </c>
      <c r="P1241" s="138">
        <v>16.59896695736218</v>
      </c>
      <c r="Q1241" s="138">
        <v>28.357637214235201</v>
      </c>
      <c r="R1241" s="138">
        <v>4.3296488481567126</v>
      </c>
      <c r="S1241" s="138">
        <v>15.36869066976506</v>
      </c>
      <c r="T1241" s="138">
        <v>30.790258639814969</v>
      </c>
    </row>
    <row r="1242" spans="1:20" x14ac:dyDescent="0.45">
      <c r="A1242" s="138" t="s">
        <v>74</v>
      </c>
      <c r="B1242" s="138">
        <v>2016</v>
      </c>
      <c r="C1242" s="139">
        <v>42386</v>
      </c>
      <c r="D1242" s="138" t="s">
        <v>5210</v>
      </c>
      <c r="E1242" s="138" t="s">
        <v>5194</v>
      </c>
      <c r="F1242" s="138" t="s">
        <v>579</v>
      </c>
      <c r="G1242" s="138">
        <v>6</v>
      </c>
      <c r="H1242" s="138" t="s">
        <v>5515</v>
      </c>
      <c r="I1242" s="138">
        <v>220</v>
      </c>
      <c r="J1242" s="138" t="s">
        <v>367</v>
      </c>
      <c r="K1242" s="138" t="s">
        <v>121</v>
      </c>
      <c r="L1242" s="138">
        <v>24.81643835616438</v>
      </c>
      <c r="M1242" s="138">
        <v>12</v>
      </c>
      <c r="N1242" s="138">
        <v>25.418836746257881</v>
      </c>
      <c r="O1242" s="138">
        <v>4.4661358232550681</v>
      </c>
      <c r="P1242" s="138">
        <v>12.020429276492671</v>
      </c>
      <c r="Q1242" s="138">
        <v>23.28544791762188</v>
      </c>
      <c r="R1242" s="138">
        <v>4.5099977140436307</v>
      </c>
      <c r="S1242" s="138">
        <v>9.7554547754909926</v>
      </c>
      <c r="T1242" s="138">
        <v>30.790258639814969</v>
      </c>
    </row>
    <row r="1243" spans="1:20" x14ac:dyDescent="0.45">
      <c r="A1243" s="130" t="s">
        <v>423</v>
      </c>
      <c r="B1243" s="130">
        <v>2016</v>
      </c>
      <c r="C1243" s="131">
        <v>42432</v>
      </c>
      <c r="D1243" s="130" t="s">
        <v>5255</v>
      </c>
      <c r="E1243" s="130" t="s">
        <v>1943</v>
      </c>
      <c r="F1243" s="130">
        <v>1</v>
      </c>
      <c r="G1243" s="130">
        <v>1</v>
      </c>
      <c r="H1243" s="130" t="s">
        <v>5516</v>
      </c>
      <c r="I1243" s="130">
        <v>221</v>
      </c>
      <c r="J1243" s="130" t="s">
        <v>353</v>
      </c>
      <c r="K1243" s="130" t="s">
        <v>143</v>
      </c>
      <c r="L1243" s="130">
        <v>27.649315068493149</v>
      </c>
      <c r="M1243" s="130">
        <v>5</v>
      </c>
      <c r="N1243" s="130">
        <v>32.362047801340942</v>
      </c>
      <c r="O1243" s="130">
        <v>4.3178305961091166</v>
      </c>
      <c r="P1243" s="130">
        <v>19.408556013013591</v>
      </c>
      <c r="Q1243" s="130">
        <v>35.347612528510197</v>
      </c>
      <c r="R1243" s="130">
        <v>4.3696905536481507</v>
      </c>
      <c r="S1243" s="130">
        <v>22.238540867565749</v>
      </c>
      <c r="T1243" s="130">
        <v>31.074250559533109</v>
      </c>
    </row>
    <row r="1244" spans="1:20" x14ac:dyDescent="0.45">
      <c r="A1244" s="130" t="s">
        <v>423</v>
      </c>
      <c r="B1244" s="130">
        <v>2016</v>
      </c>
      <c r="C1244" s="131">
        <v>42432</v>
      </c>
      <c r="D1244" s="130" t="s">
        <v>5255</v>
      </c>
      <c r="E1244" s="130" t="s">
        <v>1943</v>
      </c>
      <c r="F1244" s="130">
        <v>1</v>
      </c>
      <c r="G1244" s="130">
        <v>2</v>
      </c>
      <c r="H1244" s="130" t="s">
        <v>5516</v>
      </c>
      <c r="I1244" s="130">
        <v>221</v>
      </c>
      <c r="J1244" s="130" t="s">
        <v>344</v>
      </c>
      <c r="K1244" s="130" t="s">
        <v>55</v>
      </c>
      <c r="L1244" s="130">
        <v>28.830136986301369</v>
      </c>
      <c r="M1244" s="130">
        <v>9</v>
      </c>
      <c r="N1244" s="130">
        <v>41.007728510476973</v>
      </c>
      <c r="O1244" s="130">
        <v>4.3256864386233396</v>
      </c>
      <c r="P1244" s="130">
        <v>28.030669194606951</v>
      </c>
      <c r="Q1244" s="130">
        <v>40.904242711860583</v>
      </c>
      <c r="R1244" s="130">
        <v>4.3227188993605932</v>
      </c>
      <c r="S1244" s="130">
        <v>27.936086013778809</v>
      </c>
      <c r="T1244" s="130">
        <v>31.074250559533109</v>
      </c>
    </row>
    <row r="1245" spans="1:20" x14ac:dyDescent="0.45">
      <c r="A1245" s="130" t="s">
        <v>423</v>
      </c>
      <c r="B1245" s="130">
        <v>2016</v>
      </c>
      <c r="C1245" s="131">
        <v>42432</v>
      </c>
      <c r="D1245" s="130" t="s">
        <v>5255</v>
      </c>
      <c r="E1245" s="130" t="s">
        <v>1943</v>
      </c>
      <c r="F1245" s="130">
        <v>1</v>
      </c>
      <c r="G1245" s="130">
        <v>3</v>
      </c>
      <c r="H1245" s="130" t="s">
        <v>5516</v>
      </c>
      <c r="I1245" s="130">
        <v>221</v>
      </c>
      <c r="J1245" s="130" t="s">
        <v>343</v>
      </c>
      <c r="K1245" s="130" t="s">
        <v>91</v>
      </c>
      <c r="L1245" s="130">
        <v>25.279452054794518</v>
      </c>
      <c r="M1245" s="130">
        <v>7</v>
      </c>
      <c r="N1245" s="130">
        <v>39.647695584371057</v>
      </c>
      <c r="O1245" s="130">
        <v>4.4330218163912818</v>
      </c>
      <c r="P1245" s="130">
        <v>26.348630135197219</v>
      </c>
      <c r="Q1245" s="130">
        <v>38.554001615706532</v>
      </c>
      <c r="R1245" s="130">
        <v>4.3915043048278237</v>
      </c>
      <c r="S1245" s="130">
        <v>25.37948870122305</v>
      </c>
      <c r="T1245" s="130">
        <v>31.074250559533109</v>
      </c>
    </row>
    <row r="1246" spans="1:20" x14ac:dyDescent="0.45">
      <c r="A1246" s="130" t="s">
        <v>423</v>
      </c>
      <c r="B1246" s="130">
        <v>2016</v>
      </c>
      <c r="C1246" s="131">
        <v>42432</v>
      </c>
      <c r="D1246" s="130" t="s">
        <v>5255</v>
      </c>
      <c r="E1246" s="130" t="s">
        <v>1943</v>
      </c>
      <c r="F1246" s="130">
        <v>1</v>
      </c>
      <c r="G1246" s="130">
        <v>4</v>
      </c>
      <c r="H1246" s="130" t="s">
        <v>5516</v>
      </c>
      <c r="I1246" s="130">
        <v>221</v>
      </c>
      <c r="J1246" s="130" t="s">
        <v>3377</v>
      </c>
      <c r="K1246" s="130" t="s">
        <v>251</v>
      </c>
      <c r="L1246" s="130">
        <v>30.482191780821921</v>
      </c>
      <c r="M1246" s="130">
        <v>23</v>
      </c>
      <c r="N1246" s="130">
        <v>20.320720561045459</v>
      </c>
      <c r="O1246" s="130">
        <v>4.4192786215729054</v>
      </c>
      <c r="P1246" s="130">
        <v>7.062884696326746</v>
      </c>
      <c r="Q1246" s="130">
        <v>21.78568526721261</v>
      </c>
      <c r="R1246" s="130">
        <v>4.3782772367735578</v>
      </c>
      <c r="S1246" s="130">
        <v>8.6508535568919367</v>
      </c>
      <c r="T1246" s="130">
        <v>31.074250559533109</v>
      </c>
    </row>
    <row r="1247" spans="1:20" x14ac:dyDescent="0.45">
      <c r="A1247" s="130" t="s">
        <v>423</v>
      </c>
      <c r="B1247" s="130">
        <v>2016</v>
      </c>
      <c r="C1247" s="131">
        <v>42432</v>
      </c>
      <c r="D1247" s="130" t="s">
        <v>5255</v>
      </c>
      <c r="E1247" s="130" t="s">
        <v>1943</v>
      </c>
      <c r="F1247" s="130">
        <v>1</v>
      </c>
      <c r="G1247" s="130">
        <v>5</v>
      </c>
      <c r="H1247" s="130" t="s">
        <v>5516</v>
      </c>
      <c r="I1247" s="130">
        <v>221</v>
      </c>
      <c r="J1247" s="130" t="s">
        <v>382</v>
      </c>
      <c r="K1247" s="130" t="s">
        <v>49</v>
      </c>
      <c r="L1247" s="130">
        <v>25.153424657534249</v>
      </c>
      <c r="M1247" s="130">
        <v>23</v>
      </c>
      <c r="N1247" s="130">
        <v>21.038086468314159</v>
      </c>
      <c r="O1247" s="130">
        <v>4.4079238388600723</v>
      </c>
      <c r="P1247" s="130">
        <v>7.8143149517339374</v>
      </c>
      <c r="Q1247" s="130">
        <v>21.17130867354518</v>
      </c>
      <c r="R1247" s="130">
        <v>4.3769613783974251</v>
      </c>
      <c r="S1247" s="130">
        <v>8.0404245383529016</v>
      </c>
      <c r="T1247" s="130">
        <v>31.074250559533109</v>
      </c>
    </row>
    <row r="1248" spans="1:20" x14ac:dyDescent="0.45">
      <c r="A1248" s="130" t="s">
        <v>423</v>
      </c>
      <c r="B1248" s="130">
        <v>2016</v>
      </c>
      <c r="C1248" s="131">
        <v>42432</v>
      </c>
      <c r="D1248" s="130" t="s">
        <v>5255</v>
      </c>
      <c r="E1248" s="130" t="s">
        <v>1943</v>
      </c>
      <c r="F1248" s="130">
        <v>1</v>
      </c>
      <c r="G1248" s="130">
        <v>6</v>
      </c>
      <c r="H1248" s="130" t="s">
        <v>5516</v>
      </c>
      <c r="I1248" s="130">
        <v>221</v>
      </c>
      <c r="J1248" s="130" t="s">
        <v>351</v>
      </c>
      <c r="K1248" s="130" t="s">
        <v>282</v>
      </c>
      <c r="L1248" s="130">
        <v>23.087671232876708</v>
      </c>
      <c r="M1248" s="130">
        <v>23</v>
      </c>
      <c r="N1248" s="130">
        <v>32.069224431650078</v>
      </c>
      <c r="O1248" s="130">
        <v>4.2355050951607378</v>
      </c>
      <c r="P1248" s="130">
        <v>19.36270914616787</v>
      </c>
      <c r="Q1248" s="130">
        <v>28.80535531498148</v>
      </c>
      <c r="R1248" s="130">
        <v>4.2957839505363502</v>
      </c>
      <c r="S1248" s="130">
        <v>15.918003463372431</v>
      </c>
      <c r="T1248" s="130">
        <v>31.074250559533109</v>
      </c>
    </row>
    <row r="1249" spans="1:20" x14ac:dyDescent="0.45">
      <c r="A1249" s="150" t="s">
        <v>423</v>
      </c>
      <c r="B1249" s="150">
        <v>2016</v>
      </c>
      <c r="C1249" s="151">
        <v>42432</v>
      </c>
      <c r="D1249" s="150" t="s">
        <v>5255</v>
      </c>
      <c r="E1249" s="150" t="s">
        <v>1943</v>
      </c>
      <c r="F1249" s="150">
        <v>2</v>
      </c>
      <c r="G1249" s="150">
        <v>1</v>
      </c>
      <c r="H1249" s="150" t="s">
        <v>5517</v>
      </c>
      <c r="I1249" s="150">
        <v>222</v>
      </c>
      <c r="J1249" s="150" t="s">
        <v>3210</v>
      </c>
      <c r="K1249" s="150" t="s">
        <v>5237</v>
      </c>
      <c r="L1249" s="150">
        <v>30.035616438356161</v>
      </c>
      <c r="M1249" s="150">
        <v>4</v>
      </c>
      <c r="N1249" s="150">
        <v>40.474936947531248</v>
      </c>
      <c r="O1249" s="150">
        <v>4.4925324231523849</v>
      </c>
      <c r="P1249" s="150">
        <v>26.997339678074091</v>
      </c>
      <c r="Q1249" s="150">
        <v>42.602099753602232</v>
      </c>
      <c r="R1249" s="150">
        <v>4.5320272920299649</v>
      </c>
      <c r="S1249" s="150">
        <v>29.006017877512331</v>
      </c>
      <c r="T1249" s="150">
        <v>34.129165448018561</v>
      </c>
    </row>
    <row r="1250" spans="1:20" x14ac:dyDescent="0.45">
      <c r="A1250" s="150" t="s">
        <v>423</v>
      </c>
      <c r="B1250" s="150">
        <v>2016</v>
      </c>
      <c r="C1250" s="151">
        <v>42432</v>
      </c>
      <c r="D1250" s="150" t="s">
        <v>5255</v>
      </c>
      <c r="E1250" s="150" t="s">
        <v>1943</v>
      </c>
      <c r="F1250" s="150">
        <v>2</v>
      </c>
      <c r="G1250" s="150">
        <v>2</v>
      </c>
      <c r="H1250" s="150" t="s">
        <v>5517</v>
      </c>
      <c r="I1250" s="150">
        <v>222</v>
      </c>
      <c r="J1250" s="150" t="s">
        <v>362</v>
      </c>
      <c r="K1250" s="150" t="s">
        <v>363</v>
      </c>
      <c r="L1250" s="150">
        <v>24.12602739726027</v>
      </c>
      <c r="M1250" s="150">
        <v>6</v>
      </c>
      <c r="N1250" s="150">
        <v>34.119595000300883</v>
      </c>
      <c r="O1250" s="150">
        <v>4.3360462703259461</v>
      </c>
      <c r="P1250" s="150">
        <v>21.111456189323039</v>
      </c>
      <c r="Q1250" s="150">
        <v>35.821387819487271</v>
      </c>
      <c r="R1250" s="150">
        <v>4.3195844363648739</v>
      </c>
      <c r="S1250" s="150">
        <v>22.862634510392649</v>
      </c>
      <c r="T1250" s="150">
        <v>34.129165448018561</v>
      </c>
    </row>
    <row r="1251" spans="1:20" x14ac:dyDescent="0.45">
      <c r="A1251" s="150" t="s">
        <v>423</v>
      </c>
      <c r="B1251" s="150">
        <v>2016</v>
      </c>
      <c r="C1251" s="151">
        <v>42432</v>
      </c>
      <c r="D1251" s="150" t="s">
        <v>5255</v>
      </c>
      <c r="E1251" s="150" t="s">
        <v>1943</v>
      </c>
      <c r="F1251" s="150">
        <v>2</v>
      </c>
      <c r="G1251" s="150">
        <v>3</v>
      </c>
      <c r="H1251" s="150" t="s">
        <v>5517</v>
      </c>
      <c r="I1251" s="150">
        <v>222</v>
      </c>
      <c r="J1251" s="150" t="s">
        <v>3397</v>
      </c>
      <c r="K1251" s="150" t="s">
        <v>79</v>
      </c>
      <c r="L1251" s="150">
        <v>24.276712328767118</v>
      </c>
      <c r="M1251" s="150">
        <v>3</v>
      </c>
      <c r="N1251" s="150">
        <v>38.833652903089693</v>
      </c>
      <c r="O1251" s="150">
        <v>4.4014325959056473</v>
      </c>
      <c r="P1251" s="150">
        <v>25.62935511537275</v>
      </c>
      <c r="Q1251" s="150">
        <v>38.485368261470853</v>
      </c>
      <c r="R1251" s="150">
        <v>4.3493375458815002</v>
      </c>
      <c r="S1251" s="150">
        <v>25.437355623826349</v>
      </c>
      <c r="T1251" s="150">
        <v>34.129165448018561</v>
      </c>
    </row>
    <row r="1252" spans="1:20" x14ac:dyDescent="0.45">
      <c r="A1252" s="150" t="s">
        <v>423</v>
      </c>
      <c r="B1252" s="150">
        <v>2016</v>
      </c>
      <c r="C1252" s="151">
        <v>42432</v>
      </c>
      <c r="D1252" s="150" t="s">
        <v>5255</v>
      </c>
      <c r="E1252" s="150" t="s">
        <v>1943</v>
      </c>
      <c r="F1252" s="150">
        <v>2</v>
      </c>
      <c r="G1252" s="150">
        <v>4</v>
      </c>
      <c r="H1252" s="150" t="s">
        <v>5517</v>
      </c>
      <c r="I1252" s="150">
        <v>222</v>
      </c>
      <c r="J1252" s="150" t="s">
        <v>393</v>
      </c>
      <c r="K1252" s="150" t="s">
        <v>34</v>
      </c>
      <c r="L1252" s="150">
        <v>21.695890410958899</v>
      </c>
      <c r="M1252" s="150">
        <v>11</v>
      </c>
      <c r="N1252" s="150">
        <v>33.876333751162228</v>
      </c>
      <c r="O1252" s="150">
        <v>4.8415411414887126</v>
      </c>
      <c r="P1252" s="150">
        <v>19.351710326696089</v>
      </c>
      <c r="Q1252" s="150">
        <v>33.421645317540673</v>
      </c>
      <c r="R1252" s="150">
        <v>4.664579009318361</v>
      </c>
      <c r="S1252" s="150">
        <v>19.427908289585581</v>
      </c>
      <c r="T1252" s="150">
        <v>34.129165448018561</v>
      </c>
    </row>
    <row r="1253" spans="1:20" x14ac:dyDescent="0.45">
      <c r="A1253" s="150" t="s">
        <v>423</v>
      </c>
      <c r="B1253" s="150">
        <v>2016</v>
      </c>
      <c r="C1253" s="151">
        <v>42432</v>
      </c>
      <c r="D1253" s="150" t="s">
        <v>5255</v>
      </c>
      <c r="E1253" s="150" t="s">
        <v>1943</v>
      </c>
      <c r="F1253" s="150">
        <v>2</v>
      </c>
      <c r="G1253" s="150">
        <v>5</v>
      </c>
      <c r="H1253" s="150" t="s">
        <v>5517</v>
      </c>
      <c r="I1253" s="150">
        <v>222</v>
      </c>
      <c r="J1253" s="150" t="s">
        <v>4763</v>
      </c>
      <c r="K1253" s="150" t="s">
        <v>5229</v>
      </c>
      <c r="L1253" s="150">
        <v>27.046575342465751</v>
      </c>
      <c r="M1253" s="150">
        <v>23</v>
      </c>
      <c r="N1253" s="150">
        <v>32.963714235473667</v>
      </c>
      <c r="O1253" s="150">
        <v>4.313194001976778</v>
      </c>
      <c r="P1253" s="150">
        <v>20.02413222954333</v>
      </c>
      <c r="Q1253" s="150">
        <v>31.55547721881041</v>
      </c>
      <c r="R1253" s="150">
        <v>4.3152143487710157</v>
      </c>
      <c r="S1253" s="150">
        <v>18.609834172497361</v>
      </c>
      <c r="T1253" s="150">
        <v>34.129165448018561</v>
      </c>
    </row>
    <row r="1254" spans="1:20" x14ac:dyDescent="0.45">
      <c r="A1254" s="150" t="s">
        <v>423</v>
      </c>
      <c r="B1254" s="150">
        <v>2016</v>
      </c>
      <c r="C1254" s="151">
        <v>42432</v>
      </c>
      <c r="D1254" s="150" t="s">
        <v>5255</v>
      </c>
      <c r="E1254" s="150" t="s">
        <v>1943</v>
      </c>
      <c r="F1254" s="150">
        <v>2</v>
      </c>
      <c r="G1254" s="150">
        <v>6</v>
      </c>
      <c r="H1254" s="150" t="s">
        <v>5517</v>
      </c>
      <c r="I1254" s="150">
        <v>222</v>
      </c>
      <c r="J1254" s="150" t="s">
        <v>3197</v>
      </c>
      <c r="K1254" s="150" t="s">
        <v>2312</v>
      </c>
      <c r="L1254" s="150">
        <v>28.358904109589041</v>
      </c>
      <c r="M1254" s="150">
        <v>23</v>
      </c>
      <c r="N1254" s="150">
        <v>24.506759850553681</v>
      </c>
      <c r="O1254" s="150">
        <v>4.39175184033917</v>
      </c>
      <c r="P1254" s="150">
        <v>11.33150432953617</v>
      </c>
      <c r="Q1254" s="150">
        <v>22.90498175115216</v>
      </c>
      <c r="R1254" s="150">
        <v>4.4825093018434607</v>
      </c>
      <c r="S1254" s="150">
        <v>9.457453845621778</v>
      </c>
      <c r="T1254" s="150">
        <v>34.129165448018561</v>
      </c>
    </row>
    <row r="1255" spans="1:20" x14ac:dyDescent="0.45">
      <c r="A1255" s="152" t="s">
        <v>423</v>
      </c>
      <c r="B1255" s="152">
        <v>2016</v>
      </c>
      <c r="C1255" s="153">
        <v>42432</v>
      </c>
      <c r="D1255" s="152" t="s">
        <v>5255</v>
      </c>
      <c r="E1255" s="152" t="s">
        <v>1943</v>
      </c>
      <c r="F1255" s="152">
        <v>3</v>
      </c>
      <c r="G1255" s="152">
        <v>1</v>
      </c>
      <c r="H1255" s="152" t="s">
        <v>5518</v>
      </c>
      <c r="I1255" s="152">
        <v>223</v>
      </c>
      <c r="J1255" s="152" t="s">
        <v>345</v>
      </c>
      <c r="K1255" s="152" t="s">
        <v>88</v>
      </c>
      <c r="L1255" s="152">
        <v>25.328767123287669</v>
      </c>
      <c r="M1255" s="152">
        <v>1</v>
      </c>
      <c r="N1255" s="152">
        <v>44.115042860839218</v>
      </c>
      <c r="O1255" s="152">
        <v>4.5930237086238943</v>
      </c>
      <c r="P1255" s="152">
        <v>30.33597173496754</v>
      </c>
      <c r="Q1255" s="152">
        <v>46.30427787136049</v>
      </c>
      <c r="R1255" s="152">
        <v>4.6397787651422604</v>
      </c>
      <c r="S1255" s="152">
        <v>32.384941575933709</v>
      </c>
      <c r="T1255" s="152">
        <v>34.199499431707189</v>
      </c>
    </row>
    <row r="1256" spans="1:20" x14ac:dyDescent="0.45">
      <c r="A1256" s="152" t="s">
        <v>423</v>
      </c>
      <c r="B1256" s="152">
        <v>2016</v>
      </c>
      <c r="C1256" s="153">
        <v>42432</v>
      </c>
      <c r="D1256" s="152" t="s">
        <v>5255</v>
      </c>
      <c r="E1256" s="152" t="s">
        <v>1943</v>
      </c>
      <c r="F1256" s="152">
        <v>3</v>
      </c>
      <c r="G1256" s="152">
        <v>2</v>
      </c>
      <c r="H1256" s="152" t="s">
        <v>5518</v>
      </c>
      <c r="I1256" s="152">
        <v>223</v>
      </c>
      <c r="J1256" s="152" t="s">
        <v>3928</v>
      </c>
      <c r="K1256" s="152" t="s">
        <v>91</v>
      </c>
      <c r="L1256" s="152">
        <v>32.471232876712328</v>
      </c>
      <c r="M1256" s="152">
        <v>2</v>
      </c>
      <c r="N1256" s="152">
        <v>48.487624710606987</v>
      </c>
      <c r="O1256" s="152">
        <v>4.6917345572720448</v>
      </c>
      <c r="P1256" s="152">
        <v>34.41242103879086</v>
      </c>
      <c r="Q1256" s="152">
        <v>47.78917128731964</v>
      </c>
      <c r="R1256" s="152">
        <v>4.6409869840500972</v>
      </c>
      <c r="S1256" s="152">
        <v>33.866210335169349</v>
      </c>
      <c r="T1256" s="152">
        <v>34.199499431707189</v>
      </c>
    </row>
    <row r="1257" spans="1:20" x14ac:dyDescent="0.45">
      <c r="A1257" s="152" t="s">
        <v>423</v>
      </c>
      <c r="B1257" s="152">
        <v>2016</v>
      </c>
      <c r="C1257" s="153">
        <v>42432</v>
      </c>
      <c r="D1257" s="152" t="s">
        <v>5255</v>
      </c>
      <c r="E1257" s="152" t="s">
        <v>1943</v>
      </c>
      <c r="F1257" s="152">
        <v>3</v>
      </c>
      <c r="G1257" s="152">
        <v>3</v>
      </c>
      <c r="H1257" s="152" t="s">
        <v>5518</v>
      </c>
      <c r="I1257" s="152">
        <v>223</v>
      </c>
      <c r="J1257" s="152" t="s">
        <v>348</v>
      </c>
      <c r="K1257" s="152" t="s">
        <v>37</v>
      </c>
      <c r="L1257" s="152">
        <v>26.31506849315069</v>
      </c>
      <c r="M1257" s="152">
        <v>23</v>
      </c>
      <c r="N1257" s="152">
        <v>31.509640539351</v>
      </c>
      <c r="O1257" s="152">
        <v>4.4222878159206074</v>
      </c>
      <c r="P1257" s="152">
        <v>18.242777091589179</v>
      </c>
      <c r="Q1257" s="152">
        <v>32.528756153552841</v>
      </c>
      <c r="R1257" s="152">
        <v>4.4049928768401418</v>
      </c>
      <c r="S1257" s="152">
        <v>19.31377752303241</v>
      </c>
      <c r="T1257" s="152">
        <v>34.199499431707189</v>
      </c>
    </row>
    <row r="1258" spans="1:20" x14ac:dyDescent="0.45">
      <c r="A1258" s="152" t="s">
        <v>423</v>
      </c>
      <c r="B1258" s="152">
        <v>2016</v>
      </c>
      <c r="C1258" s="153">
        <v>42432</v>
      </c>
      <c r="D1258" s="152" t="s">
        <v>5255</v>
      </c>
      <c r="E1258" s="152" t="s">
        <v>1943</v>
      </c>
      <c r="F1258" s="152">
        <v>3</v>
      </c>
      <c r="G1258" s="152">
        <v>4</v>
      </c>
      <c r="H1258" s="152" t="s">
        <v>5518</v>
      </c>
      <c r="I1258" s="152">
        <v>223</v>
      </c>
      <c r="J1258" s="152" t="s">
        <v>360</v>
      </c>
      <c r="K1258" s="152" t="s">
        <v>34</v>
      </c>
      <c r="L1258" s="152">
        <v>28.583561643835619</v>
      </c>
      <c r="M1258" s="152">
        <v>23</v>
      </c>
      <c r="N1258" s="152">
        <v>28.561317860074521</v>
      </c>
      <c r="O1258" s="152">
        <v>4.5359503718348666</v>
      </c>
      <c r="P1258" s="152">
        <v>14.953466744569919</v>
      </c>
      <c r="Q1258" s="152">
        <v>28.754523983520858</v>
      </c>
      <c r="R1258" s="152">
        <v>4.4717292175605854</v>
      </c>
      <c r="S1258" s="152">
        <v>15.3393363308391</v>
      </c>
      <c r="T1258" s="152">
        <v>34.199499431707189</v>
      </c>
    </row>
    <row r="1259" spans="1:20" x14ac:dyDescent="0.45">
      <c r="A1259" s="152" t="s">
        <v>423</v>
      </c>
      <c r="B1259" s="152">
        <v>2016</v>
      </c>
      <c r="C1259" s="153">
        <v>42432</v>
      </c>
      <c r="D1259" s="152" t="s">
        <v>5255</v>
      </c>
      <c r="E1259" s="152" t="s">
        <v>1943</v>
      </c>
      <c r="F1259" s="152">
        <v>3</v>
      </c>
      <c r="G1259" s="152">
        <v>5</v>
      </c>
      <c r="H1259" s="152" t="s">
        <v>5518</v>
      </c>
      <c r="I1259" s="152">
        <v>223</v>
      </c>
      <c r="J1259" s="152" t="s">
        <v>300</v>
      </c>
      <c r="K1259" s="152" t="s">
        <v>64</v>
      </c>
      <c r="L1259" s="152">
        <v>23.86849315068493</v>
      </c>
      <c r="M1259" s="152">
        <v>23</v>
      </c>
      <c r="N1259" s="152">
        <v>18.249967801684349</v>
      </c>
      <c r="O1259" s="152">
        <v>4.4714010716013037</v>
      </c>
      <c r="P1259" s="152">
        <v>4.8357645868804333</v>
      </c>
      <c r="Q1259" s="152">
        <v>19.298624217609191</v>
      </c>
      <c r="R1259" s="152">
        <v>4.4336305680621706</v>
      </c>
      <c r="S1259" s="152">
        <v>5.9977325134226724</v>
      </c>
      <c r="T1259" s="152">
        <v>34.199499431707189</v>
      </c>
    </row>
    <row r="1260" spans="1:20" x14ac:dyDescent="0.45">
      <c r="A1260" s="152" t="s">
        <v>423</v>
      </c>
      <c r="B1260" s="152">
        <v>2016</v>
      </c>
      <c r="C1260" s="153">
        <v>42432</v>
      </c>
      <c r="D1260" s="152" t="s">
        <v>5255</v>
      </c>
      <c r="E1260" s="152" t="s">
        <v>1943</v>
      </c>
      <c r="F1260" s="152">
        <v>3</v>
      </c>
      <c r="G1260" s="152">
        <v>6</v>
      </c>
      <c r="H1260" s="152" t="s">
        <v>5518</v>
      </c>
      <c r="I1260" s="152">
        <v>223</v>
      </c>
      <c r="J1260" s="152" t="s">
        <v>433</v>
      </c>
      <c r="K1260" s="152" t="s">
        <v>282</v>
      </c>
      <c r="L1260" s="152">
        <v>23.241095890410961</v>
      </c>
      <c r="M1260" s="152">
        <v>23</v>
      </c>
      <c r="N1260" s="152">
        <v>34.273402817687057</v>
      </c>
      <c r="O1260" s="152">
        <v>4.3161434340866549</v>
      </c>
      <c r="P1260" s="152">
        <v>21.324972515427099</v>
      </c>
      <c r="Q1260" s="152">
        <v>30.77069099079046</v>
      </c>
      <c r="R1260" s="152">
        <v>4.3611767781744781</v>
      </c>
      <c r="S1260" s="152">
        <v>17.687160656267022</v>
      </c>
      <c r="T1260" s="152">
        <v>34.199499431707189</v>
      </c>
    </row>
    <row r="1261" spans="1:20" x14ac:dyDescent="0.45">
      <c r="A1261" s="154" t="s">
        <v>423</v>
      </c>
      <c r="B1261" s="154">
        <v>2016</v>
      </c>
      <c r="C1261" s="155">
        <v>42432</v>
      </c>
      <c r="D1261" s="154" t="s">
        <v>5255</v>
      </c>
      <c r="E1261" s="154" t="s">
        <v>1943</v>
      </c>
      <c r="F1261" s="154">
        <v>4</v>
      </c>
      <c r="G1261" s="154">
        <v>1</v>
      </c>
      <c r="H1261" s="154" t="s">
        <v>5519</v>
      </c>
      <c r="I1261" s="154">
        <v>224</v>
      </c>
      <c r="J1261" s="154" t="s">
        <v>3912</v>
      </c>
      <c r="K1261" s="154" t="s">
        <v>91</v>
      </c>
      <c r="L1261" s="154">
        <v>28.136986301369859</v>
      </c>
      <c r="M1261" s="154">
        <v>8</v>
      </c>
      <c r="N1261" s="154">
        <v>27.0502759678415</v>
      </c>
      <c r="O1261" s="154">
        <v>4.4413444694563458</v>
      </c>
      <c r="P1261" s="154">
        <v>13.72624255947246</v>
      </c>
      <c r="Q1261" s="154">
        <v>30.77499619416092</v>
      </c>
      <c r="R1261" s="154">
        <v>4.4267614015617891</v>
      </c>
      <c r="S1261" s="154">
        <v>17.494711989475551</v>
      </c>
      <c r="T1261" s="154">
        <v>30.421999302326871</v>
      </c>
    </row>
    <row r="1262" spans="1:20" x14ac:dyDescent="0.45">
      <c r="A1262" s="154" t="s">
        <v>423</v>
      </c>
      <c r="B1262" s="154">
        <v>2016</v>
      </c>
      <c r="C1262" s="155">
        <v>42432</v>
      </c>
      <c r="D1262" s="154" t="s">
        <v>5255</v>
      </c>
      <c r="E1262" s="154" t="s">
        <v>1943</v>
      </c>
      <c r="F1262" s="154">
        <v>4</v>
      </c>
      <c r="G1262" s="154">
        <v>2</v>
      </c>
      <c r="H1262" s="154" t="s">
        <v>5519</v>
      </c>
      <c r="I1262" s="154">
        <v>224</v>
      </c>
      <c r="J1262" s="154" t="s">
        <v>359</v>
      </c>
      <c r="K1262" s="154" t="s">
        <v>43</v>
      </c>
      <c r="L1262" s="154">
        <v>25.24931506849315</v>
      </c>
      <c r="M1262" s="154">
        <v>12</v>
      </c>
      <c r="N1262" s="154">
        <v>32.794144588300298</v>
      </c>
      <c r="O1262" s="154">
        <v>4.322895942008353</v>
      </c>
      <c r="P1262" s="154">
        <v>19.825456762275241</v>
      </c>
      <c r="Q1262" s="154">
        <v>34.070166135381967</v>
      </c>
      <c r="R1262" s="154">
        <v>4.284682187077391</v>
      </c>
      <c r="S1262" s="154">
        <v>21.21611957414979</v>
      </c>
      <c r="T1262" s="154">
        <v>30.421999302326871</v>
      </c>
    </row>
    <row r="1263" spans="1:20" x14ac:dyDescent="0.45">
      <c r="A1263" s="154" t="s">
        <v>423</v>
      </c>
      <c r="B1263" s="154">
        <v>2016</v>
      </c>
      <c r="C1263" s="155">
        <v>42432</v>
      </c>
      <c r="D1263" s="154" t="s">
        <v>5255</v>
      </c>
      <c r="E1263" s="154" t="s">
        <v>1943</v>
      </c>
      <c r="F1263" s="154">
        <v>4</v>
      </c>
      <c r="G1263" s="154">
        <v>3</v>
      </c>
      <c r="H1263" s="154" t="s">
        <v>5519</v>
      </c>
      <c r="I1263" s="154">
        <v>224</v>
      </c>
      <c r="J1263" s="154" t="s">
        <v>574</v>
      </c>
      <c r="K1263" s="154" t="s">
        <v>99</v>
      </c>
      <c r="L1263" s="154">
        <v>33.243835616438353</v>
      </c>
      <c r="M1263" s="154">
        <v>23</v>
      </c>
      <c r="N1263" s="154">
        <v>38.29633853689316</v>
      </c>
      <c r="O1263" s="154">
        <v>4.4241515456712177</v>
      </c>
      <c r="P1263" s="154">
        <v>25.023883899879511</v>
      </c>
      <c r="Q1263" s="154">
        <v>37.555771579297662</v>
      </c>
      <c r="R1263" s="154">
        <v>4.3428305485834526</v>
      </c>
      <c r="S1263" s="154">
        <v>24.527279933547309</v>
      </c>
      <c r="T1263" s="154">
        <v>30.421999302326871</v>
      </c>
    </row>
    <row r="1264" spans="1:20" x14ac:dyDescent="0.45">
      <c r="A1264" s="154" t="s">
        <v>423</v>
      </c>
      <c r="B1264" s="154">
        <v>2016</v>
      </c>
      <c r="C1264" s="155">
        <v>42432</v>
      </c>
      <c r="D1264" s="154" t="s">
        <v>5255</v>
      </c>
      <c r="E1264" s="154" t="s">
        <v>1943</v>
      </c>
      <c r="F1264" s="154">
        <v>4</v>
      </c>
      <c r="G1264" s="154">
        <v>4</v>
      </c>
      <c r="H1264" s="154" t="s">
        <v>5519</v>
      </c>
      <c r="I1264" s="154">
        <v>224</v>
      </c>
      <c r="J1264" s="154" t="s">
        <v>356</v>
      </c>
      <c r="K1264" s="154" t="s">
        <v>5229</v>
      </c>
      <c r="L1264" s="154">
        <v>27.63013698630137</v>
      </c>
      <c r="M1264" s="154">
        <v>23</v>
      </c>
      <c r="N1264" s="154">
        <v>25</v>
      </c>
      <c r="O1264" s="154">
        <v>8.3333333330000006</v>
      </c>
      <c r="P1264" s="154">
        <v>9.999965300266922E-10</v>
      </c>
      <c r="Q1264" s="154">
        <v>27.614665870461529</v>
      </c>
      <c r="R1264" s="154">
        <v>6.6090639812029393</v>
      </c>
      <c r="S1264" s="154">
        <v>7.7874739268527122</v>
      </c>
      <c r="T1264" s="154">
        <v>30.421999302326871</v>
      </c>
    </row>
    <row r="1265" spans="1:20" x14ac:dyDescent="0.45">
      <c r="A1265" s="154" t="s">
        <v>423</v>
      </c>
      <c r="B1265" s="154">
        <v>2016</v>
      </c>
      <c r="C1265" s="155">
        <v>42432</v>
      </c>
      <c r="D1265" s="154" t="s">
        <v>5255</v>
      </c>
      <c r="E1265" s="154" t="s">
        <v>1943</v>
      </c>
      <c r="F1265" s="154">
        <v>4</v>
      </c>
      <c r="G1265" s="154">
        <v>5</v>
      </c>
      <c r="H1265" s="154" t="s">
        <v>5519</v>
      </c>
      <c r="I1265" s="154">
        <v>224</v>
      </c>
      <c r="J1265" s="154" t="s">
        <v>228</v>
      </c>
      <c r="K1265" s="154" t="s">
        <v>131</v>
      </c>
      <c r="L1265" s="154">
        <v>23.728767123287671</v>
      </c>
      <c r="M1265" s="154">
        <v>23</v>
      </c>
      <c r="N1265" s="154">
        <v>28.006891513538999</v>
      </c>
      <c r="O1265" s="154">
        <v>4.4453212909193907</v>
      </c>
      <c r="P1265" s="154">
        <v>14.67092764078083</v>
      </c>
      <c r="Q1265" s="154">
        <v>27.720574859644561</v>
      </c>
      <c r="R1265" s="154">
        <v>4.3563742391200622</v>
      </c>
      <c r="S1265" s="154">
        <v>14.65145214228437</v>
      </c>
      <c r="T1265" s="154">
        <v>30.421999302326871</v>
      </c>
    </row>
    <row r="1266" spans="1:20" x14ac:dyDescent="0.45">
      <c r="A1266" s="154" t="s">
        <v>423</v>
      </c>
      <c r="B1266" s="154">
        <v>2016</v>
      </c>
      <c r="C1266" s="155">
        <v>42432</v>
      </c>
      <c r="D1266" s="154" t="s">
        <v>5255</v>
      </c>
      <c r="E1266" s="154" t="s">
        <v>1943</v>
      </c>
      <c r="F1266" s="154">
        <v>4</v>
      </c>
      <c r="G1266" s="154">
        <v>6</v>
      </c>
      <c r="H1266" s="154" t="s">
        <v>5519</v>
      </c>
      <c r="I1266" s="154">
        <v>224</v>
      </c>
      <c r="J1266" s="154" t="s">
        <v>414</v>
      </c>
      <c r="K1266" s="154" t="s">
        <v>265</v>
      </c>
      <c r="L1266" s="154">
        <v>26.994520547945211</v>
      </c>
      <c r="M1266" s="154">
        <v>23</v>
      </c>
      <c r="N1266" s="154">
        <v>28.357637214235201</v>
      </c>
      <c r="O1266" s="154">
        <v>4.3296488481567126</v>
      </c>
      <c r="P1266" s="154">
        <v>15.36869066976506</v>
      </c>
      <c r="Q1266" s="154">
        <v>27.148451139169349</v>
      </c>
      <c r="R1266" s="154">
        <v>4.2896751434539757</v>
      </c>
      <c r="S1266" s="154">
        <v>14.27942570880743</v>
      </c>
      <c r="T1266" s="154">
        <v>30.421999302326871</v>
      </c>
    </row>
    <row r="1267" spans="1:20" x14ac:dyDescent="0.45">
      <c r="A1267" s="154" t="s">
        <v>423</v>
      </c>
      <c r="B1267" s="154">
        <v>2016</v>
      </c>
      <c r="C1267" s="155">
        <v>42432</v>
      </c>
      <c r="D1267" s="154" t="s">
        <v>5255</v>
      </c>
      <c r="E1267" s="154" t="s">
        <v>1943</v>
      </c>
      <c r="F1267" s="154">
        <v>4</v>
      </c>
      <c r="G1267" s="154">
        <v>7</v>
      </c>
      <c r="H1267" s="154" t="s">
        <v>5519</v>
      </c>
      <c r="I1267" s="154">
        <v>224</v>
      </c>
      <c r="J1267" s="154" t="s">
        <v>2761</v>
      </c>
      <c r="K1267" s="154" t="s">
        <v>5227</v>
      </c>
      <c r="L1267" s="154">
        <v>27.726027397260271</v>
      </c>
      <c r="M1267" s="154">
        <v>10</v>
      </c>
      <c r="N1267" s="154">
        <v>33.448707295478897</v>
      </c>
      <c r="O1267" s="154">
        <v>4.2851047146537349</v>
      </c>
      <c r="P1267" s="154">
        <v>20.593393151517699</v>
      </c>
      <c r="Q1267" s="154">
        <v>30.07493675178609</v>
      </c>
      <c r="R1267" s="154">
        <v>4.3131915345343073</v>
      </c>
      <c r="S1267" s="154">
        <v>17.135362148183169</v>
      </c>
      <c r="T1267" s="154">
        <v>30.421999302326871</v>
      </c>
    </row>
    <row r="1268" spans="1:20" x14ac:dyDescent="0.45">
      <c r="A1268" s="130" t="s">
        <v>423</v>
      </c>
      <c r="B1268" s="130">
        <v>2016</v>
      </c>
      <c r="C1268" s="131">
        <v>42432</v>
      </c>
      <c r="D1268" s="130" t="s">
        <v>5255</v>
      </c>
      <c r="E1268" s="130" t="s">
        <v>5233</v>
      </c>
      <c r="F1268" s="130">
        <v>1</v>
      </c>
      <c r="G1268" s="130">
        <v>1</v>
      </c>
      <c r="H1268" s="130" t="s">
        <v>5520</v>
      </c>
      <c r="I1268" s="130">
        <v>225</v>
      </c>
      <c r="J1268" s="130" t="s">
        <v>343</v>
      </c>
      <c r="K1268" s="130" t="s">
        <v>91</v>
      </c>
      <c r="L1268" s="130">
        <v>25.279452054794518</v>
      </c>
      <c r="M1268" s="130">
        <v>7</v>
      </c>
      <c r="N1268" s="130">
        <v>38.554001615706532</v>
      </c>
      <c r="O1268" s="130">
        <v>4.3915043048278237</v>
      </c>
      <c r="P1268" s="130">
        <v>25.37948870122305</v>
      </c>
      <c r="Q1268" s="130">
        <v>39.436325716149511</v>
      </c>
      <c r="R1268" s="130">
        <v>4.5562705459673261</v>
      </c>
      <c r="S1268" s="130">
        <v>25.76751407824753</v>
      </c>
      <c r="T1268" s="130">
        <v>27.09306836373235</v>
      </c>
    </row>
    <row r="1269" spans="1:20" x14ac:dyDescent="0.45">
      <c r="A1269" s="130" t="s">
        <v>423</v>
      </c>
      <c r="B1269" s="130">
        <v>2016</v>
      </c>
      <c r="C1269" s="131">
        <v>42432</v>
      </c>
      <c r="D1269" s="130" t="s">
        <v>5255</v>
      </c>
      <c r="E1269" s="130" t="s">
        <v>5233</v>
      </c>
      <c r="F1269" s="130">
        <v>1</v>
      </c>
      <c r="G1269" s="130">
        <v>2</v>
      </c>
      <c r="H1269" s="130" t="s">
        <v>5520</v>
      </c>
      <c r="I1269" s="130">
        <v>225</v>
      </c>
      <c r="J1269" s="130" t="s">
        <v>3197</v>
      </c>
      <c r="K1269" s="130" t="s">
        <v>2312</v>
      </c>
      <c r="L1269" s="130">
        <v>28.358904109589041</v>
      </c>
      <c r="M1269" s="130">
        <v>23</v>
      </c>
      <c r="N1269" s="130">
        <v>22.90498175115216</v>
      </c>
      <c r="O1269" s="130">
        <v>4.4825093018434607</v>
      </c>
      <c r="P1269" s="130">
        <v>9.457453845621778</v>
      </c>
      <c r="Q1269" s="130">
        <v>24.427393391854711</v>
      </c>
      <c r="R1269" s="130">
        <v>4.5056383676705414</v>
      </c>
      <c r="S1269" s="130">
        <v>10.91047828884308</v>
      </c>
      <c r="T1269" s="130">
        <v>27.09306836373235</v>
      </c>
    </row>
    <row r="1270" spans="1:20" x14ac:dyDescent="0.45">
      <c r="A1270" s="130" t="s">
        <v>423</v>
      </c>
      <c r="B1270" s="130">
        <v>2016</v>
      </c>
      <c r="C1270" s="131">
        <v>42432</v>
      </c>
      <c r="D1270" s="130" t="s">
        <v>5255</v>
      </c>
      <c r="E1270" s="130" t="s">
        <v>5233</v>
      </c>
      <c r="F1270" s="130">
        <v>1</v>
      </c>
      <c r="G1270" s="130">
        <v>3</v>
      </c>
      <c r="H1270" s="130" t="s">
        <v>5520</v>
      </c>
      <c r="I1270" s="130">
        <v>225</v>
      </c>
      <c r="J1270" s="130" t="s">
        <v>356</v>
      </c>
      <c r="K1270" s="130" t="s">
        <v>5229</v>
      </c>
      <c r="L1270" s="130">
        <v>27.63013698630137</v>
      </c>
      <c r="M1270" s="130">
        <v>23</v>
      </c>
      <c r="N1270" s="130">
        <v>27.614665870461529</v>
      </c>
      <c r="O1270" s="130">
        <v>6.6090639812029393</v>
      </c>
      <c r="P1270" s="130">
        <v>7.7874739268527122</v>
      </c>
      <c r="Q1270" s="130">
        <v>25.74553455353038</v>
      </c>
      <c r="R1270" s="130">
        <v>5.9945726867330587</v>
      </c>
      <c r="S1270" s="130">
        <v>7.761816493331203</v>
      </c>
      <c r="T1270" s="130">
        <v>27.09306836373235</v>
      </c>
    </row>
    <row r="1271" spans="1:20" x14ac:dyDescent="0.45">
      <c r="A1271" s="130" t="s">
        <v>423</v>
      </c>
      <c r="B1271" s="130">
        <v>2016</v>
      </c>
      <c r="C1271" s="131">
        <v>42432</v>
      </c>
      <c r="D1271" s="130" t="s">
        <v>5255</v>
      </c>
      <c r="E1271" s="130" t="s">
        <v>5233</v>
      </c>
      <c r="F1271" s="130">
        <v>1</v>
      </c>
      <c r="G1271" s="130">
        <v>4</v>
      </c>
      <c r="H1271" s="130" t="s">
        <v>5520</v>
      </c>
      <c r="I1271" s="130">
        <v>225</v>
      </c>
      <c r="J1271" s="130" t="s">
        <v>300</v>
      </c>
      <c r="K1271" s="130" t="s">
        <v>64</v>
      </c>
      <c r="L1271" s="130">
        <v>23.86849315068493</v>
      </c>
      <c r="M1271" s="130">
        <v>23</v>
      </c>
      <c r="N1271" s="130">
        <v>19.298624217609191</v>
      </c>
      <c r="O1271" s="130">
        <v>4.4336305680621706</v>
      </c>
      <c r="P1271" s="130">
        <v>5.9977325134226724</v>
      </c>
      <c r="Q1271" s="130">
        <v>17.816376000013019</v>
      </c>
      <c r="R1271" s="130">
        <v>4.5491798323206032</v>
      </c>
      <c r="S1271" s="130">
        <v>4.1688365030512138</v>
      </c>
      <c r="T1271" s="130">
        <v>27.09306836373235</v>
      </c>
    </row>
    <row r="1272" spans="1:20" x14ac:dyDescent="0.45">
      <c r="A1272" s="150" t="s">
        <v>423</v>
      </c>
      <c r="B1272" s="150">
        <v>2016</v>
      </c>
      <c r="C1272" s="151">
        <v>42432</v>
      </c>
      <c r="D1272" s="150" t="s">
        <v>5255</v>
      </c>
      <c r="E1272" s="150" t="s">
        <v>5233</v>
      </c>
      <c r="F1272" s="150">
        <v>2</v>
      </c>
      <c r="G1272" s="150">
        <v>1</v>
      </c>
      <c r="H1272" s="150" t="s">
        <v>5521</v>
      </c>
      <c r="I1272" s="150">
        <v>226</v>
      </c>
      <c r="J1272" s="150" t="s">
        <v>3397</v>
      </c>
      <c r="K1272" s="150" t="s">
        <v>79</v>
      </c>
      <c r="L1272" s="150">
        <v>24.276712328767118</v>
      </c>
      <c r="M1272" s="150">
        <v>3</v>
      </c>
      <c r="N1272" s="150">
        <v>38.485368261470853</v>
      </c>
      <c r="O1272" s="150">
        <v>4.3493375458815002</v>
      </c>
      <c r="P1272" s="150">
        <v>25.437355623826349</v>
      </c>
      <c r="Q1272" s="150">
        <v>39.813239127801019</v>
      </c>
      <c r="R1272" s="150">
        <v>4.4758844541349276</v>
      </c>
      <c r="S1272" s="150">
        <v>26.38558576539624</v>
      </c>
      <c r="T1272" s="150">
        <v>31.9001811946959</v>
      </c>
    </row>
    <row r="1273" spans="1:20" x14ac:dyDescent="0.45">
      <c r="A1273" s="150" t="s">
        <v>423</v>
      </c>
      <c r="B1273" s="150">
        <v>2016</v>
      </c>
      <c r="C1273" s="151">
        <v>42432</v>
      </c>
      <c r="D1273" s="150" t="s">
        <v>5255</v>
      </c>
      <c r="E1273" s="150" t="s">
        <v>5233</v>
      </c>
      <c r="F1273" s="150">
        <v>2</v>
      </c>
      <c r="G1273" s="150">
        <v>2</v>
      </c>
      <c r="H1273" s="150" t="s">
        <v>5521</v>
      </c>
      <c r="I1273" s="150">
        <v>226</v>
      </c>
      <c r="J1273" s="150" t="s">
        <v>351</v>
      </c>
      <c r="K1273" s="150" t="s">
        <v>282</v>
      </c>
      <c r="L1273" s="150">
        <v>23.087671232876708</v>
      </c>
      <c r="M1273" s="150">
        <v>23</v>
      </c>
      <c r="N1273" s="150">
        <v>28.80535531498148</v>
      </c>
      <c r="O1273" s="150">
        <v>4.2957839505363502</v>
      </c>
      <c r="P1273" s="150">
        <v>15.918003463372431</v>
      </c>
      <c r="Q1273" s="150">
        <v>29.991070653782629</v>
      </c>
      <c r="R1273" s="150">
        <v>4.3336298279742191</v>
      </c>
      <c r="S1273" s="150">
        <v>16.990181169859969</v>
      </c>
      <c r="T1273" s="150">
        <v>31.9001811946959</v>
      </c>
    </row>
    <row r="1274" spans="1:20" x14ac:dyDescent="0.45">
      <c r="A1274" s="150" t="s">
        <v>423</v>
      </c>
      <c r="B1274" s="150">
        <v>2016</v>
      </c>
      <c r="C1274" s="151">
        <v>42432</v>
      </c>
      <c r="D1274" s="150" t="s">
        <v>5255</v>
      </c>
      <c r="E1274" s="150" t="s">
        <v>5233</v>
      </c>
      <c r="F1274" s="150">
        <v>2</v>
      </c>
      <c r="G1274" s="150">
        <v>3</v>
      </c>
      <c r="H1274" s="150" t="s">
        <v>5521</v>
      </c>
      <c r="I1274" s="150">
        <v>226</v>
      </c>
      <c r="J1274" s="150" t="s">
        <v>360</v>
      </c>
      <c r="K1274" s="150" t="s">
        <v>34</v>
      </c>
      <c r="L1274" s="150">
        <v>28.583561643835619</v>
      </c>
      <c r="M1274" s="150">
        <v>23</v>
      </c>
      <c r="N1274" s="150">
        <v>28.754523983520858</v>
      </c>
      <c r="O1274" s="150">
        <v>4.4717292175605854</v>
      </c>
      <c r="P1274" s="150">
        <v>15.3393363308391</v>
      </c>
      <c r="Q1274" s="150">
        <v>28.54860251023063</v>
      </c>
      <c r="R1274" s="150">
        <v>4.4567402434515451</v>
      </c>
      <c r="S1274" s="150">
        <v>15.178381779875989</v>
      </c>
      <c r="T1274" s="150">
        <v>31.9001811946959</v>
      </c>
    </row>
    <row r="1275" spans="1:20" x14ac:dyDescent="0.45">
      <c r="A1275" s="150" t="s">
        <v>423</v>
      </c>
      <c r="B1275" s="150">
        <v>2016</v>
      </c>
      <c r="C1275" s="151">
        <v>42432</v>
      </c>
      <c r="D1275" s="150" t="s">
        <v>5255</v>
      </c>
      <c r="E1275" s="150" t="s">
        <v>5233</v>
      </c>
      <c r="F1275" s="150">
        <v>2</v>
      </c>
      <c r="G1275" s="150">
        <v>4</v>
      </c>
      <c r="H1275" s="150" t="s">
        <v>5521</v>
      </c>
      <c r="I1275" s="150">
        <v>226</v>
      </c>
      <c r="J1275" s="150" t="s">
        <v>4763</v>
      </c>
      <c r="K1275" s="150" t="s">
        <v>5229</v>
      </c>
      <c r="L1275" s="150">
        <v>27.046575342465751</v>
      </c>
      <c r="M1275" s="150">
        <v>23</v>
      </c>
      <c r="N1275" s="150">
        <v>31.55547721881041</v>
      </c>
      <c r="O1275" s="150">
        <v>4.3152143487710157</v>
      </c>
      <c r="P1275" s="150">
        <v>18.609834172497361</v>
      </c>
      <c r="Q1275" s="150">
        <v>29.244172811102619</v>
      </c>
      <c r="R1275" s="150">
        <v>4.3996309251955772</v>
      </c>
      <c r="S1275" s="150">
        <v>16.045280035515891</v>
      </c>
      <c r="T1275" s="150">
        <v>31.9001811946959</v>
      </c>
    </row>
    <row r="1276" spans="1:20" x14ac:dyDescent="0.45">
      <c r="A1276" s="152" t="s">
        <v>423</v>
      </c>
      <c r="B1276" s="152">
        <v>2016</v>
      </c>
      <c r="C1276" s="153">
        <v>42432</v>
      </c>
      <c r="D1276" s="152" t="s">
        <v>5255</v>
      </c>
      <c r="E1276" s="152" t="s">
        <v>5233</v>
      </c>
      <c r="F1276" s="152">
        <v>3</v>
      </c>
      <c r="G1276" s="152">
        <v>1</v>
      </c>
      <c r="H1276" s="152" t="s">
        <v>5522</v>
      </c>
      <c r="I1276" s="152">
        <v>227</v>
      </c>
      <c r="J1276" s="152" t="s">
        <v>393</v>
      </c>
      <c r="K1276" s="152" t="s">
        <v>34</v>
      </c>
      <c r="L1276" s="152">
        <v>21.695890410958899</v>
      </c>
      <c r="M1276" s="152">
        <v>11</v>
      </c>
      <c r="N1276" s="152">
        <v>33.421645317540673</v>
      </c>
      <c r="O1276" s="152">
        <v>4.664579009318361</v>
      </c>
      <c r="P1276" s="152">
        <v>19.427908289585581</v>
      </c>
      <c r="Q1276" s="152">
        <v>35.265495005712367</v>
      </c>
      <c r="R1276" s="152">
        <v>4.7083767711566233</v>
      </c>
      <c r="S1276" s="152">
        <v>21.1403646922425</v>
      </c>
      <c r="T1276" s="152">
        <v>28.567540320952009</v>
      </c>
    </row>
    <row r="1277" spans="1:20" x14ac:dyDescent="0.45">
      <c r="A1277" s="152" t="s">
        <v>423</v>
      </c>
      <c r="B1277" s="152">
        <v>2016</v>
      </c>
      <c r="C1277" s="153">
        <v>42432</v>
      </c>
      <c r="D1277" s="152" t="s">
        <v>5255</v>
      </c>
      <c r="E1277" s="152" t="s">
        <v>5233</v>
      </c>
      <c r="F1277" s="152">
        <v>3</v>
      </c>
      <c r="G1277" s="152">
        <v>2</v>
      </c>
      <c r="H1277" s="152" t="s">
        <v>5522</v>
      </c>
      <c r="I1277" s="152">
        <v>227</v>
      </c>
      <c r="J1277" s="152" t="s">
        <v>414</v>
      </c>
      <c r="K1277" s="152" t="s">
        <v>265</v>
      </c>
      <c r="L1277" s="152">
        <v>26.994520547945211</v>
      </c>
      <c r="M1277" s="152">
        <v>23</v>
      </c>
      <c r="N1277" s="152">
        <v>27.148451139169349</v>
      </c>
      <c r="O1277" s="152">
        <v>4.2896751434539757</v>
      </c>
      <c r="P1277" s="152">
        <v>14.27942570880743</v>
      </c>
      <c r="Q1277" s="152">
        <v>28.194725632879749</v>
      </c>
      <c r="R1277" s="152">
        <v>4.3285440812983778</v>
      </c>
      <c r="S1277" s="152">
        <v>15.20909338898462</v>
      </c>
      <c r="T1277" s="152">
        <v>28.567540320952009</v>
      </c>
    </row>
    <row r="1278" spans="1:20" x14ac:dyDescent="0.45">
      <c r="A1278" s="152" t="s">
        <v>423</v>
      </c>
      <c r="B1278" s="152">
        <v>2016</v>
      </c>
      <c r="C1278" s="153">
        <v>42432</v>
      </c>
      <c r="D1278" s="152" t="s">
        <v>5255</v>
      </c>
      <c r="E1278" s="152" t="s">
        <v>5233</v>
      </c>
      <c r="F1278" s="152">
        <v>3</v>
      </c>
      <c r="G1278" s="152">
        <v>3</v>
      </c>
      <c r="H1278" s="152" t="s">
        <v>5522</v>
      </c>
      <c r="I1278" s="152">
        <v>227</v>
      </c>
      <c r="J1278" s="152" t="s">
        <v>348</v>
      </c>
      <c r="K1278" s="152" t="s">
        <v>37</v>
      </c>
      <c r="L1278" s="152">
        <v>26.31506849315069</v>
      </c>
      <c r="M1278" s="152">
        <v>23</v>
      </c>
      <c r="N1278" s="152">
        <v>32.528756153552841</v>
      </c>
      <c r="O1278" s="152">
        <v>4.4049928768401418</v>
      </c>
      <c r="P1278" s="152">
        <v>19.31377752303241</v>
      </c>
      <c r="Q1278" s="152">
        <v>31.05907793916241</v>
      </c>
      <c r="R1278" s="152">
        <v>4.4182702709867501</v>
      </c>
      <c r="S1278" s="152">
        <v>17.804267126202159</v>
      </c>
      <c r="T1278" s="152">
        <v>28.567540320952009</v>
      </c>
    </row>
    <row r="1279" spans="1:20" x14ac:dyDescent="0.45">
      <c r="A1279" s="152" t="s">
        <v>423</v>
      </c>
      <c r="B1279" s="152">
        <v>2016</v>
      </c>
      <c r="C1279" s="153">
        <v>42432</v>
      </c>
      <c r="D1279" s="152" t="s">
        <v>5255</v>
      </c>
      <c r="E1279" s="152" t="s">
        <v>5233</v>
      </c>
      <c r="F1279" s="152">
        <v>3</v>
      </c>
      <c r="G1279" s="152">
        <v>4</v>
      </c>
      <c r="H1279" s="152" t="s">
        <v>5522</v>
      </c>
      <c r="I1279" s="152">
        <v>227</v>
      </c>
      <c r="J1279" s="152" t="s">
        <v>382</v>
      </c>
      <c r="K1279" s="152" t="s">
        <v>49</v>
      </c>
      <c r="L1279" s="152">
        <v>25.153424657534249</v>
      </c>
      <c r="M1279" s="152">
        <v>23</v>
      </c>
      <c r="N1279" s="152">
        <v>21.17130867354518</v>
      </c>
      <c r="O1279" s="152">
        <v>4.3769613783974251</v>
      </c>
      <c r="P1279" s="152">
        <v>8.0404245383529016</v>
      </c>
      <c r="Q1279" s="152">
        <v>19.89106623867713</v>
      </c>
      <c r="R1279" s="152">
        <v>4.5034712471455167</v>
      </c>
      <c r="S1279" s="152">
        <v>6.3806524972405816</v>
      </c>
      <c r="T1279" s="152">
        <v>28.567540320952009</v>
      </c>
    </row>
    <row r="1280" spans="1:20" x14ac:dyDescent="0.45">
      <c r="A1280" s="154" t="s">
        <v>423</v>
      </c>
      <c r="B1280" s="154">
        <v>2016</v>
      </c>
      <c r="C1280" s="155">
        <v>42432</v>
      </c>
      <c r="D1280" s="154" t="s">
        <v>5255</v>
      </c>
      <c r="E1280" s="154" t="s">
        <v>5233</v>
      </c>
      <c r="F1280" s="154">
        <v>4</v>
      </c>
      <c r="G1280" s="154">
        <v>1</v>
      </c>
      <c r="H1280" s="154" t="s">
        <v>5523</v>
      </c>
      <c r="I1280" s="154">
        <v>228</v>
      </c>
      <c r="J1280" s="154" t="s">
        <v>2761</v>
      </c>
      <c r="K1280" s="154" t="s">
        <v>5227</v>
      </c>
      <c r="L1280" s="154">
        <v>27.726027397260271</v>
      </c>
      <c r="M1280" s="154">
        <v>10</v>
      </c>
      <c r="N1280" s="154">
        <v>30.07493675178609</v>
      </c>
      <c r="O1280" s="154">
        <v>4.3131915345343073</v>
      </c>
      <c r="P1280" s="154">
        <v>17.135362148183169</v>
      </c>
      <c r="Q1280" s="154">
        <v>32.680892030351274</v>
      </c>
      <c r="R1280" s="154">
        <v>4.3733791420082104</v>
      </c>
      <c r="S1280" s="154">
        <v>19.56075460432665</v>
      </c>
      <c r="T1280" s="154">
        <v>29.58153188974628</v>
      </c>
    </row>
    <row r="1281" spans="1:20" x14ac:dyDescent="0.45">
      <c r="A1281" s="154" t="s">
        <v>423</v>
      </c>
      <c r="B1281" s="154">
        <v>2016</v>
      </c>
      <c r="C1281" s="155">
        <v>42432</v>
      </c>
      <c r="D1281" s="154" t="s">
        <v>5255</v>
      </c>
      <c r="E1281" s="154" t="s">
        <v>5233</v>
      </c>
      <c r="F1281" s="154">
        <v>4</v>
      </c>
      <c r="G1281" s="154">
        <v>2</v>
      </c>
      <c r="H1281" s="154" t="s">
        <v>5523</v>
      </c>
      <c r="I1281" s="154">
        <v>228</v>
      </c>
      <c r="J1281" s="154" t="s">
        <v>433</v>
      </c>
      <c r="K1281" s="154" t="s">
        <v>282</v>
      </c>
      <c r="L1281" s="154">
        <v>23.241095890410961</v>
      </c>
      <c r="M1281" s="154">
        <v>23</v>
      </c>
      <c r="N1281" s="154">
        <v>30.77069099079046</v>
      </c>
      <c r="O1281" s="154">
        <v>4.3611767781744781</v>
      </c>
      <c r="P1281" s="154">
        <v>17.687160656267022</v>
      </c>
      <c r="Q1281" s="154">
        <v>31.859844133548389</v>
      </c>
      <c r="R1281" s="154">
        <v>4.3445262864097502</v>
      </c>
      <c r="S1281" s="154">
        <v>18.826265274319141</v>
      </c>
      <c r="T1281" s="154">
        <v>29.58153188974628</v>
      </c>
    </row>
    <row r="1282" spans="1:20" x14ac:dyDescent="0.45">
      <c r="A1282" s="154" t="s">
        <v>423</v>
      </c>
      <c r="B1282" s="154">
        <v>2016</v>
      </c>
      <c r="C1282" s="155">
        <v>42432</v>
      </c>
      <c r="D1282" s="154" t="s">
        <v>5255</v>
      </c>
      <c r="E1282" s="154" t="s">
        <v>5233</v>
      </c>
      <c r="F1282" s="154">
        <v>4</v>
      </c>
      <c r="G1282" s="154">
        <v>3</v>
      </c>
      <c r="H1282" s="154" t="s">
        <v>5523</v>
      </c>
      <c r="I1282" s="154">
        <v>228</v>
      </c>
      <c r="J1282" s="154" t="s">
        <v>574</v>
      </c>
      <c r="K1282" s="154" t="s">
        <v>99</v>
      </c>
      <c r="L1282" s="154">
        <v>33.243835616438353</v>
      </c>
      <c r="M1282" s="154">
        <v>23</v>
      </c>
      <c r="N1282" s="154">
        <v>37.555771579297662</v>
      </c>
      <c r="O1282" s="154">
        <v>4.3428305485834526</v>
      </c>
      <c r="P1282" s="154">
        <v>24.527279933547309</v>
      </c>
      <c r="Q1282" s="154">
        <v>36.143860961533157</v>
      </c>
      <c r="R1282" s="154">
        <v>4.3252323554769179</v>
      </c>
      <c r="S1282" s="154">
        <v>23.16816389510241</v>
      </c>
      <c r="T1282" s="154">
        <v>29.58153188974628</v>
      </c>
    </row>
    <row r="1283" spans="1:20" x14ac:dyDescent="0.45">
      <c r="A1283" s="154" t="s">
        <v>423</v>
      </c>
      <c r="B1283" s="154">
        <v>2016</v>
      </c>
      <c r="C1283" s="155">
        <v>42432</v>
      </c>
      <c r="D1283" s="154" t="s">
        <v>5255</v>
      </c>
      <c r="E1283" s="154" t="s">
        <v>5233</v>
      </c>
      <c r="F1283" s="154">
        <v>4</v>
      </c>
      <c r="G1283" s="154">
        <v>4</v>
      </c>
      <c r="H1283" s="154" t="s">
        <v>5523</v>
      </c>
      <c r="I1283" s="154">
        <v>228</v>
      </c>
      <c r="J1283" s="154" t="s">
        <v>228</v>
      </c>
      <c r="K1283" s="154" t="s">
        <v>131</v>
      </c>
      <c r="L1283" s="154">
        <v>23.728767123287671</v>
      </c>
      <c r="M1283" s="154">
        <v>23</v>
      </c>
      <c r="N1283" s="154">
        <v>27.720574859644561</v>
      </c>
      <c r="O1283" s="154">
        <v>4.3563742391200622</v>
      </c>
      <c r="P1283" s="154">
        <v>14.65145214228437</v>
      </c>
      <c r="Q1283" s="154">
        <v>26.933103365529689</v>
      </c>
      <c r="R1283" s="154">
        <v>4.3645190083114356</v>
      </c>
      <c r="S1283" s="154">
        <v>13.83954634059538</v>
      </c>
      <c r="T1283" s="154">
        <v>29.58153188974628</v>
      </c>
    </row>
    <row r="1284" spans="1:20" x14ac:dyDescent="0.45">
      <c r="A1284" s="154" t="s">
        <v>423</v>
      </c>
      <c r="B1284" s="154">
        <v>2016</v>
      </c>
      <c r="C1284" s="155">
        <v>42432</v>
      </c>
      <c r="D1284" s="154" t="s">
        <v>5255</v>
      </c>
      <c r="E1284" s="154" t="s">
        <v>5233</v>
      </c>
      <c r="F1284" s="154">
        <v>4</v>
      </c>
      <c r="G1284" s="154">
        <v>5</v>
      </c>
      <c r="H1284" s="154" t="s">
        <v>5523</v>
      </c>
      <c r="I1284" s="154">
        <v>228</v>
      </c>
      <c r="J1284" s="154" t="s">
        <v>3377</v>
      </c>
      <c r="K1284" s="154" t="s">
        <v>251</v>
      </c>
      <c r="L1284" s="154">
        <v>30.482191780821921</v>
      </c>
      <c r="M1284" s="154">
        <v>23</v>
      </c>
      <c r="N1284" s="154">
        <v>21.78568526721261</v>
      </c>
      <c r="O1284" s="154">
        <v>4.3782772367735578</v>
      </c>
      <c r="P1284" s="154">
        <v>8.6508535568919367</v>
      </c>
      <c r="Q1284" s="154">
        <v>20.24129267034666</v>
      </c>
      <c r="R1284" s="154">
        <v>4.4815280107147606</v>
      </c>
      <c r="S1284" s="154">
        <v>6.7967086382023787</v>
      </c>
      <c r="T1284" s="154">
        <v>29.58153188974628</v>
      </c>
    </row>
    <row r="1285" spans="1:20" x14ac:dyDescent="0.45">
      <c r="A1285" s="132" t="s">
        <v>423</v>
      </c>
      <c r="B1285" s="132">
        <v>2016</v>
      </c>
      <c r="C1285" s="133">
        <v>42432</v>
      </c>
      <c r="D1285" s="132" t="s">
        <v>5255</v>
      </c>
      <c r="E1285" s="132" t="s">
        <v>5234</v>
      </c>
      <c r="F1285" s="132">
        <v>1</v>
      </c>
      <c r="G1285" s="132">
        <v>1</v>
      </c>
      <c r="H1285" s="132" t="s">
        <v>5524</v>
      </c>
      <c r="I1285" s="132">
        <v>229</v>
      </c>
      <c r="J1285" s="132" t="s">
        <v>3928</v>
      </c>
      <c r="K1285" s="132" t="s">
        <v>91</v>
      </c>
      <c r="L1285" s="132">
        <v>32.471232876712328</v>
      </c>
      <c r="M1285" s="132">
        <v>2</v>
      </c>
      <c r="N1285" s="132">
        <v>47.78917128731964</v>
      </c>
      <c r="O1285" s="132">
        <v>4.6409869840500972</v>
      </c>
      <c r="P1285" s="132">
        <v>33.866210335169349</v>
      </c>
      <c r="Q1285" s="132">
        <v>49.259656561993928</v>
      </c>
      <c r="R1285" s="132">
        <v>4.6993666974141846</v>
      </c>
      <c r="S1285" s="132">
        <v>35.161556469751368</v>
      </c>
      <c r="T1285" s="132">
        <v>36.975064262663139</v>
      </c>
    </row>
    <row r="1286" spans="1:20" x14ac:dyDescent="0.45">
      <c r="A1286" s="132" t="s">
        <v>423</v>
      </c>
      <c r="B1286" s="132">
        <v>2016</v>
      </c>
      <c r="C1286" s="133">
        <v>42432</v>
      </c>
      <c r="D1286" s="132" t="s">
        <v>5255</v>
      </c>
      <c r="E1286" s="132" t="s">
        <v>5234</v>
      </c>
      <c r="F1286" s="132">
        <v>1</v>
      </c>
      <c r="G1286" s="132">
        <v>2</v>
      </c>
      <c r="H1286" s="132" t="s">
        <v>5524</v>
      </c>
      <c r="I1286" s="132">
        <v>229</v>
      </c>
      <c r="J1286" s="132" t="s">
        <v>353</v>
      </c>
      <c r="K1286" s="132" t="s">
        <v>143</v>
      </c>
      <c r="L1286" s="132">
        <v>27.649315068493149</v>
      </c>
      <c r="M1286" s="132">
        <v>5</v>
      </c>
      <c r="N1286" s="132">
        <v>35.347612528510197</v>
      </c>
      <c r="O1286" s="132">
        <v>4.3696905536481507</v>
      </c>
      <c r="P1286" s="132">
        <v>22.238540867565749</v>
      </c>
      <c r="Q1286" s="132">
        <v>37.183990378476032</v>
      </c>
      <c r="R1286" s="132">
        <v>4.3552197224219462</v>
      </c>
      <c r="S1286" s="132">
        <v>24.11833121121019</v>
      </c>
      <c r="T1286" s="132">
        <v>36.975064262663139</v>
      </c>
    </row>
    <row r="1287" spans="1:20" x14ac:dyDescent="0.45">
      <c r="A1287" s="132" t="s">
        <v>423</v>
      </c>
      <c r="B1287" s="132">
        <v>2016</v>
      </c>
      <c r="C1287" s="133">
        <v>42432</v>
      </c>
      <c r="D1287" s="132" t="s">
        <v>5255</v>
      </c>
      <c r="E1287" s="132" t="s">
        <v>5234</v>
      </c>
      <c r="F1287" s="132">
        <v>1</v>
      </c>
      <c r="G1287" s="132">
        <v>3</v>
      </c>
      <c r="H1287" s="132" t="s">
        <v>5524</v>
      </c>
      <c r="I1287" s="132">
        <v>229</v>
      </c>
      <c r="J1287" s="132" t="s">
        <v>362</v>
      </c>
      <c r="K1287" s="132" t="s">
        <v>363</v>
      </c>
      <c r="L1287" s="132">
        <v>24.12602739726027</v>
      </c>
      <c r="M1287" s="132">
        <v>6</v>
      </c>
      <c r="N1287" s="132">
        <v>35.821387819487271</v>
      </c>
      <c r="O1287" s="132">
        <v>4.3195844363648739</v>
      </c>
      <c r="P1287" s="132">
        <v>22.862634510392649</v>
      </c>
      <c r="Q1287" s="132">
        <v>36.351055260576629</v>
      </c>
      <c r="R1287" s="132">
        <v>4.2889668727533223</v>
      </c>
      <c r="S1287" s="132">
        <v>23.48415464231666</v>
      </c>
      <c r="T1287" s="132">
        <v>36.975064262663139</v>
      </c>
    </row>
    <row r="1288" spans="1:20" x14ac:dyDescent="0.45">
      <c r="A1288" s="132" t="s">
        <v>423</v>
      </c>
      <c r="B1288" s="132">
        <v>2016</v>
      </c>
      <c r="C1288" s="133">
        <v>42432</v>
      </c>
      <c r="D1288" s="132" t="s">
        <v>5255</v>
      </c>
      <c r="E1288" s="132" t="s">
        <v>5234</v>
      </c>
      <c r="F1288" s="132">
        <v>1</v>
      </c>
      <c r="G1288" s="132">
        <v>4</v>
      </c>
      <c r="H1288" s="132" t="s">
        <v>5524</v>
      </c>
      <c r="I1288" s="132">
        <v>229</v>
      </c>
      <c r="J1288" s="132" t="s">
        <v>2761</v>
      </c>
      <c r="K1288" s="132" t="s">
        <v>5227</v>
      </c>
      <c r="L1288" s="132">
        <v>27.726027397260271</v>
      </c>
      <c r="M1288" s="132">
        <v>10</v>
      </c>
      <c r="N1288" s="132">
        <v>32.680892030351274</v>
      </c>
      <c r="O1288" s="132">
        <v>4.3733791420082104</v>
      </c>
      <c r="P1288" s="132">
        <v>19.56075460432665</v>
      </c>
      <c r="Q1288" s="132">
        <v>32.846581670615173</v>
      </c>
      <c r="R1288" s="132">
        <v>4.3226107874125477</v>
      </c>
      <c r="S1288" s="132">
        <v>19.878749308377529</v>
      </c>
      <c r="T1288" s="132">
        <v>36.975064262663139</v>
      </c>
    </row>
    <row r="1289" spans="1:20" x14ac:dyDescent="0.45">
      <c r="A1289" s="132" t="s">
        <v>423</v>
      </c>
      <c r="B1289" s="132">
        <v>2016</v>
      </c>
      <c r="C1289" s="133">
        <v>42432</v>
      </c>
      <c r="D1289" s="132" t="s">
        <v>5255</v>
      </c>
      <c r="E1289" s="132" t="s">
        <v>5234</v>
      </c>
      <c r="F1289" s="132">
        <v>1</v>
      </c>
      <c r="G1289" s="132">
        <v>5</v>
      </c>
      <c r="H1289" s="132" t="s">
        <v>5524</v>
      </c>
      <c r="I1289" s="132">
        <v>229</v>
      </c>
      <c r="J1289" s="132" t="s">
        <v>3912</v>
      </c>
      <c r="K1289" s="132" t="s">
        <v>91</v>
      </c>
      <c r="L1289" s="132">
        <v>28.136986301369859</v>
      </c>
      <c r="M1289" s="132">
        <v>8</v>
      </c>
      <c r="N1289" s="132">
        <v>30.77499619416092</v>
      </c>
      <c r="O1289" s="132">
        <v>4.4267614015617891</v>
      </c>
      <c r="P1289" s="132">
        <v>17.494711989475551</v>
      </c>
      <c r="Q1289" s="132">
        <v>30.320560938827661</v>
      </c>
      <c r="R1289" s="132">
        <v>4.3755058044066564</v>
      </c>
      <c r="S1289" s="132">
        <v>17.19404352560769</v>
      </c>
      <c r="T1289" s="132">
        <v>36.975064262663139</v>
      </c>
    </row>
    <row r="1290" spans="1:20" x14ac:dyDescent="0.45">
      <c r="A1290" s="132" t="s">
        <v>423</v>
      </c>
      <c r="B1290" s="132">
        <v>2016</v>
      </c>
      <c r="C1290" s="133">
        <v>42432</v>
      </c>
      <c r="D1290" s="132" t="s">
        <v>5255</v>
      </c>
      <c r="E1290" s="132" t="s">
        <v>5234</v>
      </c>
      <c r="F1290" s="132">
        <v>1</v>
      </c>
      <c r="G1290" s="132">
        <v>6</v>
      </c>
      <c r="H1290" s="132" t="s">
        <v>5524</v>
      </c>
      <c r="I1290" s="132">
        <v>229</v>
      </c>
      <c r="J1290" s="132" t="s">
        <v>343</v>
      </c>
      <c r="K1290" s="132" t="s">
        <v>91</v>
      </c>
      <c r="L1290" s="132">
        <v>25.279452054794518</v>
      </c>
      <c r="M1290" s="132">
        <v>7</v>
      </c>
      <c r="N1290" s="132">
        <v>39.436325716149511</v>
      </c>
      <c r="O1290" s="132">
        <v>4.5562705459673261</v>
      </c>
      <c r="P1290" s="132">
        <v>25.76751407824753</v>
      </c>
      <c r="Q1290" s="132">
        <v>35.756992244104509</v>
      </c>
      <c r="R1290" s="132">
        <v>4.527901658296992</v>
      </c>
      <c r="S1290" s="132">
        <v>22.173287269213532</v>
      </c>
      <c r="T1290" s="132">
        <v>36.975064262663139</v>
      </c>
    </row>
    <row r="1291" spans="1:20" x14ac:dyDescent="0.45">
      <c r="A1291" s="160" t="s">
        <v>423</v>
      </c>
      <c r="B1291" s="160">
        <v>2016</v>
      </c>
      <c r="C1291" s="161">
        <v>42432</v>
      </c>
      <c r="D1291" s="160" t="s">
        <v>5255</v>
      </c>
      <c r="E1291" s="160" t="s">
        <v>5234</v>
      </c>
      <c r="F1291" s="160">
        <v>2</v>
      </c>
      <c r="G1291" s="160">
        <v>1</v>
      </c>
      <c r="H1291" s="160" t="s">
        <v>5525</v>
      </c>
      <c r="I1291" s="160">
        <v>230</v>
      </c>
      <c r="J1291" s="160" t="s">
        <v>3210</v>
      </c>
      <c r="K1291" s="160" t="s">
        <v>5237</v>
      </c>
      <c r="L1291" s="160">
        <v>30.035616438356161</v>
      </c>
      <c r="M1291" s="160">
        <v>4</v>
      </c>
      <c r="N1291" s="160">
        <v>42.602099753602232</v>
      </c>
      <c r="O1291" s="160">
        <v>4.5320272920299649</v>
      </c>
      <c r="P1291" s="160">
        <v>29.006017877512331</v>
      </c>
      <c r="Q1291" s="160">
        <v>45.379363081664238</v>
      </c>
      <c r="R1291" s="160">
        <v>4.5420715416230069</v>
      </c>
      <c r="S1291" s="160">
        <v>31.75314845679522</v>
      </c>
      <c r="T1291" s="160">
        <v>39.82658676761978</v>
      </c>
    </row>
    <row r="1292" spans="1:20" x14ac:dyDescent="0.45">
      <c r="A1292" s="160" t="s">
        <v>423</v>
      </c>
      <c r="B1292" s="160">
        <v>2016</v>
      </c>
      <c r="C1292" s="161">
        <v>42432</v>
      </c>
      <c r="D1292" s="160" t="s">
        <v>5255</v>
      </c>
      <c r="E1292" s="160" t="s">
        <v>5234</v>
      </c>
      <c r="F1292" s="160">
        <v>2</v>
      </c>
      <c r="G1292" s="160">
        <v>2</v>
      </c>
      <c r="H1292" s="160" t="s">
        <v>5525</v>
      </c>
      <c r="I1292" s="160">
        <v>230</v>
      </c>
      <c r="J1292" s="160" t="s">
        <v>345</v>
      </c>
      <c r="K1292" s="160" t="s">
        <v>88</v>
      </c>
      <c r="L1292" s="160">
        <v>25.328767123287669</v>
      </c>
      <c r="M1292" s="160">
        <v>1</v>
      </c>
      <c r="N1292" s="160">
        <v>46.30427787136049</v>
      </c>
      <c r="O1292" s="160">
        <v>4.6397787651422604</v>
      </c>
      <c r="P1292" s="160">
        <v>32.384941575933709</v>
      </c>
      <c r="Q1292" s="160">
        <v>46.752913357185683</v>
      </c>
      <c r="R1292" s="160">
        <v>4.5446213755417633</v>
      </c>
      <c r="S1292" s="160">
        <v>33.119049230560393</v>
      </c>
      <c r="T1292" s="160">
        <v>39.82658676761978</v>
      </c>
    </row>
    <row r="1293" spans="1:20" x14ac:dyDescent="0.45">
      <c r="A1293" s="160" t="s">
        <v>423</v>
      </c>
      <c r="B1293" s="160">
        <v>2016</v>
      </c>
      <c r="C1293" s="161">
        <v>42432</v>
      </c>
      <c r="D1293" s="160" t="s">
        <v>5255</v>
      </c>
      <c r="E1293" s="160" t="s">
        <v>5234</v>
      </c>
      <c r="F1293" s="160">
        <v>2</v>
      </c>
      <c r="G1293" s="160">
        <v>3</v>
      </c>
      <c r="H1293" s="160" t="s">
        <v>5525</v>
      </c>
      <c r="I1293" s="160">
        <v>230</v>
      </c>
      <c r="J1293" s="160" t="s">
        <v>3397</v>
      </c>
      <c r="K1293" s="160" t="s">
        <v>79</v>
      </c>
      <c r="L1293" s="160">
        <v>24.276712328767118</v>
      </c>
      <c r="M1293" s="160">
        <v>3</v>
      </c>
      <c r="N1293" s="160">
        <v>39.813239127801019</v>
      </c>
      <c r="O1293" s="160">
        <v>4.4758844541349276</v>
      </c>
      <c r="P1293" s="160">
        <v>26.38558576539624</v>
      </c>
      <c r="Q1293" s="160">
        <v>40.410093667874897</v>
      </c>
      <c r="R1293" s="160">
        <v>4.4037873126818257</v>
      </c>
      <c r="S1293" s="160">
        <v>27.198731729829419</v>
      </c>
      <c r="T1293" s="160">
        <v>39.82658676761978</v>
      </c>
    </row>
    <row r="1294" spans="1:20" x14ac:dyDescent="0.45">
      <c r="A1294" s="160" t="s">
        <v>423</v>
      </c>
      <c r="B1294" s="160">
        <v>2016</v>
      </c>
      <c r="C1294" s="161">
        <v>42432</v>
      </c>
      <c r="D1294" s="160" t="s">
        <v>5255</v>
      </c>
      <c r="E1294" s="160" t="s">
        <v>5234</v>
      </c>
      <c r="F1294" s="160">
        <v>2</v>
      </c>
      <c r="G1294" s="160">
        <v>4</v>
      </c>
      <c r="H1294" s="160" t="s">
        <v>5525</v>
      </c>
      <c r="I1294" s="160">
        <v>230</v>
      </c>
      <c r="J1294" s="160" t="s">
        <v>344</v>
      </c>
      <c r="K1294" s="160" t="s">
        <v>55</v>
      </c>
      <c r="L1294" s="160">
        <v>28.830136986301369</v>
      </c>
      <c r="M1294" s="160">
        <v>9</v>
      </c>
      <c r="N1294" s="160">
        <v>40.904242711860583</v>
      </c>
      <c r="O1294" s="160">
        <v>4.3227188993605932</v>
      </c>
      <c r="P1294" s="160">
        <v>27.936086013778809</v>
      </c>
      <c r="Q1294" s="160">
        <v>40.181724558255517</v>
      </c>
      <c r="R1294" s="160">
        <v>4.2945221243182061</v>
      </c>
      <c r="S1294" s="160">
        <v>27.29815818530091</v>
      </c>
      <c r="T1294" s="160">
        <v>39.82658676761978</v>
      </c>
    </row>
    <row r="1295" spans="1:20" x14ac:dyDescent="0.45">
      <c r="A1295" s="160" t="s">
        <v>423</v>
      </c>
      <c r="B1295" s="160">
        <v>2016</v>
      </c>
      <c r="C1295" s="161">
        <v>42432</v>
      </c>
      <c r="D1295" s="160" t="s">
        <v>5255</v>
      </c>
      <c r="E1295" s="160" t="s">
        <v>5234</v>
      </c>
      <c r="F1295" s="160">
        <v>2</v>
      </c>
      <c r="G1295" s="160">
        <v>5</v>
      </c>
      <c r="H1295" s="160" t="s">
        <v>5525</v>
      </c>
      <c r="I1295" s="160">
        <v>230</v>
      </c>
      <c r="J1295" s="160" t="s">
        <v>359</v>
      </c>
      <c r="K1295" s="160" t="s">
        <v>43</v>
      </c>
      <c r="L1295" s="160">
        <v>25.24931506849315</v>
      </c>
      <c r="M1295" s="160">
        <v>12</v>
      </c>
      <c r="N1295" s="160">
        <v>34.070166135381967</v>
      </c>
      <c r="O1295" s="160">
        <v>4.284682187077391</v>
      </c>
      <c r="P1295" s="160">
        <v>21.21611957414979</v>
      </c>
      <c r="Q1295" s="160">
        <v>33.540401447769113</v>
      </c>
      <c r="R1295" s="160">
        <v>4.2904589851263433</v>
      </c>
      <c r="S1295" s="160">
        <v>20.669024492390079</v>
      </c>
      <c r="T1295" s="160">
        <v>39.82658676761978</v>
      </c>
    </row>
    <row r="1296" spans="1:20" x14ac:dyDescent="0.45">
      <c r="A1296" s="160" t="s">
        <v>423</v>
      </c>
      <c r="B1296" s="160">
        <v>2016</v>
      </c>
      <c r="C1296" s="161">
        <v>42432</v>
      </c>
      <c r="D1296" s="160" t="s">
        <v>5255</v>
      </c>
      <c r="E1296" s="160" t="s">
        <v>5234</v>
      </c>
      <c r="F1296" s="160">
        <v>2</v>
      </c>
      <c r="G1296" s="160">
        <v>6</v>
      </c>
      <c r="H1296" s="160" t="s">
        <v>5525</v>
      </c>
      <c r="I1296" s="160">
        <v>230</v>
      </c>
      <c r="J1296" s="160" t="s">
        <v>393</v>
      </c>
      <c r="K1296" s="160" t="s">
        <v>34</v>
      </c>
      <c r="L1296" s="160">
        <v>21.695890410958899</v>
      </c>
      <c r="M1296" s="160">
        <v>11</v>
      </c>
      <c r="N1296" s="160">
        <v>35.265495005712367</v>
      </c>
      <c r="O1296" s="160">
        <v>4.7083767711566233</v>
      </c>
      <c r="P1296" s="160">
        <v>21.1403646922425</v>
      </c>
      <c r="Q1296" s="160">
        <v>32.646334945316738</v>
      </c>
      <c r="R1296" s="160">
        <v>4.6900477936231546</v>
      </c>
      <c r="S1296" s="160">
        <v>18.576191564447271</v>
      </c>
      <c r="T1296" s="160">
        <v>39.82658676761978</v>
      </c>
    </row>
    <row r="1297" spans="1:20" x14ac:dyDescent="0.45">
      <c r="A1297" s="138" t="s">
        <v>423</v>
      </c>
      <c r="B1297" s="138">
        <v>2016</v>
      </c>
      <c r="C1297" s="139">
        <v>42432</v>
      </c>
      <c r="D1297" s="138" t="s">
        <v>5255</v>
      </c>
      <c r="E1297" s="138" t="s">
        <v>5194</v>
      </c>
      <c r="F1297" s="138" t="s">
        <v>5235</v>
      </c>
      <c r="G1297" s="138">
        <v>1</v>
      </c>
      <c r="H1297" s="138" t="s">
        <v>5526</v>
      </c>
      <c r="I1297" s="138">
        <v>231</v>
      </c>
      <c r="J1297" s="138" t="s">
        <v>345</v>
      </c>
      <c r="K1297" s="138" t="s">
        <v>88</v>
      </c>
      <c r="L1297" s="138">
        <v>25.328767123287669</v>
      </c>
      <c r="M1297" s="138">
        <v>1</v>
      </c>
      <c r="N1297" s="138">
        <v>46.752913357185683</v>
      </c>
      <c r="O1297" s="138">
        <v>4.5446213755417633</v>
      </c>
      <c r="P1297" s="138">
        <v>33.119049230560393</v>
      </c>
      <c r="Q1297" s="138">
        <v>49.341951496226329</v>
      </c>
      <c r="R1297" s="138">
        <v>4.5608376946253397</v>
      </c>
      <c r="S1297" s="138">
        <v>35.659438412350312</v>
      </c>
      <c r="T1297" s="138">
        <v>42.556178717961913</v>
      </c>
    </row>
    <row r="1298" spans="1:20" x14ac:dyDescent="0.45">
      <c r="A1298" s="138" t="s">
        <v>423</v>
      </c>
      <c r="B1298" s="138">
        <v>2016</v>
      </c>
      <c r="C1298" s="139">
        <v>42432</v>
      </c>
      <c r="D1298" s="138" t="s">
        <v>5255</v>
      </c>
      <c r="E1298" s="138" t="s">
        <v>5194</v>
      </c>
      <c r="F1298" s="138" t="s">
        <v>5235</v>
      </c>
      <c r="G1298" s="138">
        <v>2</v>
      </c>
      <c r="H1298" s="138" t="s">
        <v>5526</v>
      </c>
      <c r="I1298" s="138">
        <v>231</v>
      </c>
      <c r="J1298" s="138" t="s">
        <v>3928</v>
      </c>
      <c r="K1298" s="138" t="s">
        <v>91</v>
      </c>
      <c r="L1298" s="138">
        <v>32.471232876712328</v>
      </c>
      <c r="M1298" s="138">
        <v>2</v>
      </c>
      <c r="N1298" s="138">
        <v>49.259656561993928</v>
      </c>
      <c r="O1298" s="138">
        <v>4.6993666974141846</v>
      </c>
      <c r="P1298" s="138">
        <v>35.161556469751368</v>
      </c>
      <c r="Q1298" s="138">
        <v>49.70455028349253</v>
      </c>
      <c r="R1298" s="138">
        <v>4.5920907905317776</v>
      </c>
      <c r="S1298" s="138">
        <v>35.928277911897197</v>
      </c>
      <c r="T1298" s="138">
        <v>42.556178717961913</v>
      </c>
    </row>
    <row r="1299" spans="1:20" x14ac:dyDescent="0.45">
      <c r="A1299" s="138" t="s">
        <v>423</v>
      </c>
      <c r="B1299" s="138">
        <v>2016</v>
      </c>
      <c r="C1299" s="139">
        <v>42432</v>
      </c>
      <c r="D1299" s="138" t="s">
        <v>5255</v>
      </c>
      <c r="E1299" s="138" t="s">
        <v>5194</v>
      </c>
      <c r="F1299" s="138" t="s">
        <v>5235</v>
      </c>
      <c r="G1299" s="138">
        <v>3</v>
      </c>
      <c r="H1299" s="138" t="s">
        <v>5526</v>
      </c>
      <c r="I1299" s="138">
        <v>231</v>
      </c>
      <c r="J1299" s="138" t="s">
        <v>3397</v>
      </c>
      <c r="K1299" s="138" t="s">
        <v>79</v>
      </c>
      <c r="L1299" s="138">
        <v>24.276712328767118</v>
      </c>
      <c r="M1299" s="138">
        <v>3</v>
      </c>
      <c r="N1299" s="138">
        <v>40.410093667874897</v>
      </c>
      <c r="O1299" s="138">
        <v>4.4037873126818257</v>
      </c>
      <c r="P1299" s="138">
        <v>27.198731729829419</v>
      </c>
      <c r="Q1299" s="138">
        <v>41.433650512277467</v>
      </c>
      <c r="R1299" s="138">
        <v>4.3532782810880182</v>
      </c>
      <c r="S1299" s="138">
        <v>28.373815669013421</v>
      </c>
      <c r="T1299" s="138">
        <v>42.556178717961913</v>
      </c>
    </row>
    <row r="1300" spans="1:20" x14ac:dyDescent="0.45">
      <c r="A1300" s="138" t="s">
        <v>423</v>
      </c>
      <c r="B1300" s="138">
        <v>2016</v>
      </c>
      <c r="C1300" s="139">
        <v>42432</v>
      </c>
      <c r="D1300" s="138" t="s">
        <v>5255</v>
      </c>
      <c r="E1300" s="138" t="s">
        <v>5194</v>
      </c>
      <c r="F1300" s="138" t="s">
        <v>5235</v>
      </c>
      <c r="G1300" s="138">
        <v>4</v>
      </c>
      <c r="H1300" s="138" t="s">
        <v>5526</v>
      </c>
      <c r="I1300" s="138">
        <v>231</v>
      </c>
      <c r="J1300" s="138" t="s">
        <v>3210</v>
      </c>
      <c r="K1300" s="138" t="s">
        <v>5237</v>
      </c>
      <c r="L1300" s="138">
        <v>30.035616438356161</v>
      </c>
      <c r="M1300" s="138">
        <v>4</v>
      </c>
      <c r="N1300" s="138">
        <v>45.379363081664238</v>
      </c>
      <c r="O1300" s="138">
        <v>4.5420715416230069</v>
      </c>
      <c r="P1300" s="138">
        <v>31.75314845679522</v>
      </c>
      <c r="Q1300" s="138">
        <v>44.237339148899522</v>
      </c>
      <c r="R1300" s="138">
        <v>4.4524204867838524</v>
      </c>
      <c r="S1300" s="138">
        <v>30.88007768854796</v>
      </c>
      <c r="T1300" s="138">
        <v>42.556178717961913</v>
      </c>
    </row>
    <row r="1301" spans="1:20" x14ac:dyDescent="0.45">
      <c r="A1301" s="138" t="s">
        <v>423</v>
      </c>
      <c r="B1301" s="138">
        <v>2016</v>
      </c>
      <c r="C1301" s="139">
        <v>42432</v>
      </c>
      <c r="D1301" s="138" t="s">
        <v>5255</v>
      </c>
      <c r="E1301" s="138" t="s">
        <v>5194</v>
      </c>
      <c r="F1301" s="138" t="s">
        <v>5235</v>
      </c>
      <c r="G1301" s="138">
        <v>5</v>
      </c>
      <c r="H1301" s="138" t="s">
        <v>5526</v>
      </c>
      <c r="I1301" s="138">
        <v>231</v>
      </c>
      <c r="J1301" s="138" t="s">
        <v>353</v>
      </c>
      <c r="K1301" s="138" t="s">
        <v>143</v>
      </c>
      <c r="L1301" s="138">
        <v>27.649315068493149</v>
      </c>
      <c r="M1301" s="138">
        <v>5</v>
      </c>
      <c r="N1301" s="138">
        <v>37.183990378476032</v>
      </c>
      <c r="O1301" s="138">
        <v>4.3552197224219462</v>
      </c>
      <c r="P1301" s="138">
        <v>24.11833121121019</v>
      </c>
      <c r="Q1301" s="138">
        <v>36.553624591787603</v>
      </c>
      <c r="R1301" s="138">
        <v>4.3443373425766154</v>
      </c>
      <c r="S1301" s="138">
        <v>23.52061256405776</v>
      </c>
      <c r="T1301" s="138">
        <v>42.556178717961913</v>
      </c>
    </row>
    <row r="1302" spans="1:20" x14ac:dyDescent="0.45">
      <c r="A1302" s="138" t="s">
        <v>423</v>
      </c>
      <c r="B1302" s="138">
        <v>2016</v>
      </c>
      <c r="C1302" s="139">
        <v>42432</v>
      </c>
      <c r="D1302" s="138" t="s">
        <v>5255</v>
      </c>
      <c r="E1302" s="138" t="s">
        <v>5194</v>
      </c>
      <c r="F1302" s="138" t="s">
        <v>5235</v>
      </c>
      <c r="G1302" s="138">
        <v>6</v>
      </c>
      <c r="H1302" s="138" t="s">
        <v>5526</v>
      </c>
      <c r="I1302" s="138">
        <v>231</v>
      </c>
      <c r="J1302" s="138" t="s">
        <v>362</v>
      </c>
      <c r="K1302" s="138" t="s">
        <v>363</v>
      </c>
      <c r="L1302" s="138">
        <v>24.12602739726027</v>
      </c>
      <c r="M1302" s="138">
        <v>6</v>
      </c>
      <c r="N1302" s="138">
        <v>36.351055260576629</v>
      </c>
      <c r="O1302" s="138">
        <v>4.2889668727533223</v>
      </c>
      <c r="P1302" s="138">
        <v>23.48415464231666</v>
      </c>
      <c r="Q1302" s="138">
        <v>34.29912775613586</v>
      </c>
      <c r="R1302" s="138">
        <v>4.374957705819277</v>
      </c>
      <c r="S1302" s="138">
        <v>21.174254638678029</v>
      </c>
      <c r="T1302" s="138">
        <v>42.556178717961913</v>
      </c>
    </row>
    <row r="1303" spans="1:20" x14ac:dyDescent="0.45">
      <c r="A1303" s="138" t="s">
        <v>423</v>
      </c>
      <c r="B1303" s="138">
        <v>2016</v>
      </c>
      <c r="C1303" s="139">
        <v>42432</v>
      </c>
      <c r="D1303" s="138" t="s">
        <v>5255</v>
      </c>
      <c r="E1303" s="138" t="s">
        <v>5194</v>
      </c>
      <c r="F1303" s="138" t="s">
        <v>579</v>
      </c>
      <c r="G1303" s="138">
        <v>1</v>
      </c>
      <c r="H1303" s="138" t="s">
        <v>5527</v>
      </c>
      <c r="I1303" s="138">
        <v>232</v>
      </c>
      <c r="J1303" s="138" t="s">
        <v>343</v>
      </c>
      <c r="K1303" s="138" t="s">
        <v>91</v>
      </c>
      <c r="L1303" s="138">
        <v>25.279452054794518</v>
      </c>
      <c r="M1303" s="138">
        <v>7</v>
      </c>
      <c r="N1303" s="138">
        <v>35.756992244104509</v>
      </c>
      <c r="O1303" s="138">
        <v>4.527901658296992</v>
      </c>
      <c r="P1303" s="138">
        <v>22.173287269213532</v>
      </c>
      <c r="Q1303" s="138">
        <v>38.420304991446692</v>
      </c>
      <c r="R1303" s="138">
        <v>4.5291582763201488</v>
      </c>
      <c r="S1303" s="138">
        <v>24.83283016248625</v>
      </c>
      <c r="T1303" s="138">
        <v>34.215432634148122</v>
      </c>
    </row>
    <row r="1304" spans="1:20" x14ac:dyDescent="0.45">
      <c r="A1304" s="138" t="s">
        <v>423</v>
      </c>
      <c r="B1304" s="138">
        <v>2016</v>
      </c>
      <c r="C1304" s="139">
        <v>42432</v>
      </c>
      <c r="D1304" s="138" t="s">
        <v>5255</v>
      </c>
      <c r="E1304" s="138" t="s">
        <v>5194</v>
      </c>
      <c r="F1304" s="138" t="s">
        <v>579</v>
      </c>
      <c r="G1304" s="138">
        <v>2</v>
      </c>
      <c r="H1304" s="138" t="s">
        <v>5527</v>
      </c>
      <c r="I1304" s="138">
        <v>232</v>
      </c>
      <c r="J1304" s="138" t="s">
        <v>3912</v>
      </c>
      <c r="K1304" s="138" t="s">
        <v>91</v>
      </c>
      <c r="L1304" s="138">
        <v>28.136986301369859</v>
      </c>
      <c r="M1304" s="138">
        <v>8</v>
      </c>
      <c r="N1304" s="138">
        <v>30.320560938827661</v>
      </c>
      <c r="O1304" s="138">
        <v>4.3755058044066564</v>
      </c>
      <c r="P1304" s="138">
        <v>17.19404352560769</v>
      </c>
      <c r="Q1304" s="138">
        <v>32.565769344589697</v>
      </c>
      <c r="R1304" s="138">
        <v>4.3310915054079473</v>
      </c>
      <c r="S1304" s="138">
        <v>19.572494828365851</v>
      </c>
      <c r="T1304" s="138">
        <v>34.215432634148122</v>
      </c>
    </row>
    <row r="1305" spans="1:20" x14ac:dyDescent="0.45">
      <c r="A1305" s="138" t="s">
        <v>423</v>
      </c>
      <c r="B1305" s="138">
        <v>2016</v>
      </c>
      <c r="C1305" s="139">
        <v>42432</v>
      </c>
      <c r="D1305" s="138" t="s">
        <v>5255</v>
      </c>
      <c r="E1305" s="138" t="s">
        <v>5194</v>
      </c>
      <c r="F1305" s="138" t="s">
        <v>579</v>
      </c>
      <c r="G1305" s="138">
        <v>3</v>
      </c>
      <c r="H1305" s="138" t="s">
        <v>5527</v>
      </c>
      <c r="I1305" s="138">
        <v>232</v>
      </c>
      <c r="J1305" s="138" t="s">
        <v>344</v>
      </c>
      <c r="K1305" s="138" t="s">
        <v>55</v>
      </c>
      <c r="L1305" s="138">
        <v>28.830136986301369</v>
      </c>
      <c r="M1305" s="138">
        <v>9</v>
      </c>
      <c r="N1305" s="138">
        <v>40.181724558255517</v>
      </c>
      <c r="O1305" s="138">
        <v>4.2945221243182061</v>
      </c>
      <c r="P1305" s="138">
        <v>27.29815818530091</v>
      </c>
      <c r="Q1305" s="138">
        <v>39.450972867268653</v>
      </c>
      <c r="R1305" s="138">
        <v>4.2586087545546061</v>
      </c>
      <c r="S1305" s="138">
        <v>26.67514660360483</v>
      </c>
      <c r="T1305" s="138">
        <v>34.215432634148122</v>
      </c>
    </row>
    <row r="1306" spans="1:20" x14ac:dyDescent="0.45">
      <c r="A1306" s="138" t="s">
        <v>423</v>
      </c>
      <c r="B1306" s="138">
        <v>2016</v>
      </c>
      <c r="C1306" s="139">
        <v>42432</v>
      </c>
      <c r="D1306" s="138" t="s">
        <v>5255</v>
      </c>
      <c r="E1306" s="138" t="s">
        <v>5194</v>
      </c>
      <c r="F1306" s="138" t="s">
        <v>579</v>
      </c>
      <c r="G1306" s="138">
        <v>4</v>
      </c>
      <c r="H1306" s="138" t="s">
        <v>5527</v>
      </c>
      <c r="I1306" s="138">
        <v>232</v>
      </c>
      <c r="J1306" s="138" t="s">
        <v>2761</v>
      </c>
      <c r="K1306" s="138" t="s">
        <v>5227</v>
      </c>
      <c r="L1306" s="138">
        <v>27.726027397260271</v>
      </c>
      <c r="M1306" s="138">
        <v>10</v>
      </c>
      <c r="N1306" s="138">
        <v>32.846581670615173</v>
      </c>
      <c r="O1306" s="138">
        <v>4.3226107874125477</v>
      </c>
      <c r="P1306" s="138">
        <v>19.878749308377529</v>
      </c>
      <c r="Q1306" s="138">
        <v>32.693718378650978</v>
      </c>
      <c r="R1306" s="138">
        <v>4.2802787438110537</v>
      </c>
      <c r="S1306" s="138">
        <v>19.852882147217819</v>
      </c>
      <c r="T1306" s="138">
        <v>34.215432634148122</v>
      </c>
    </row>
    <row r="1307" spans="1:20" x14ac:dyDescent="0.45">
      <c r="A1307" s="138" t="s">
        <v>423</v>
      </c>
      <c r="B1307" s="138">
        <v>2016</v>
      </c>
      <c r="C1307" s="139">
        <v>42432</v>
      </c>
      <c r="D1307" s="138" t="s">
        <v>5255</v>
      </c>
      <c r="E1307" s="138" t="s">
        <v>5194</v>
      </c>
      <c r="F1307" s="138" t="s">
        <v>579</v>
      </c>
      <c r="G1307" s="138">
        <v>5</v>
      </c>
      <c r="H1307" s="138" t="s">
        <v>5527</v>
      </c>
      <c r="I1307" s="138">
        <v>232</v>
      </c>
      <c r="J1307" s="138" t="s">
        <v>393</v>
      </c>
      <c r="K1307" s="138" t="s">
        <v>34</v>
      </c>
      <c r="L1307" s="138">
        <v>21.695890410958899</v>
      </c>
      <c r="M1307" s="138">
        <v>11</v>
      </c>
      <c r="N1307" s="138">
        <v>32.646334945316738</v>
      </c>
      <c r="O1307" s="138">
        <v>4.6900477936231546</v>
      </c>
      <c r="P1307" s="138">
        <v>18.576191564447271</v>
      </c>
      <c r="Q1307" s="138">
        <v>31.394063150205401</v>
      </c>
      <c r="R1307" s="138">
        <v>4.5618786411994581</v>
      </c>
      <c r="S1307" s="138">
        <v>17.708427226607029</v>
      </c>
      <c r="T1307" s="138">
        <v>34.215432634148122</v>
      </c>
    </row>
    <row r="1308" spans="1:20" x14ac:dyDescent="0.45">
      <c r="A1308" s="138" t="s">
        <v>423</v>
      </c>
      <c r="B1308" s="138">
        <v>2016</v>
      </c>
      <c r="C1308" s="139">
        <v>42432</v>
      </c>
      <c r="D1308" s="138" t="s">
        <v>5255</v>
      </c>
      <c r="E1308" s="138" t="s">
        <v>5194</v>
      </c>
      <c r="F1308" s="138" t="s">
        <v>579</v>
      </c>
      <c r="G1308" s="138">
        <v>6</v>
      </c>
      <c r="H1308" s="138" t="s">
        <v>5527</v>
      </c>
      <c r="I1308" s="138">
        <v>232</v>
      </c>
      <c r="J1308" s="138" t="s">
        <v>359</v>
      </c>
      <c r="K1308" s="138" t="s">
        <v>43</v>
      </c>
      <c r="L1308" s="138">
        <v>25.24931506849315</v>
      </c>
      <c r="M1308" s="138">
        <v>12</v>
      </c>
      <c r="N1308" s="138">
        <v>33.540401447769113</v>
      </c>
      <c r="O1308" s="138">
        <v>4.2904589851263433</v>
      </c>
      <c r="P1308" s="138">
        <v>20.669024492390079</v>
      </c>
      <c r="Q1308" s="138">
        <v>30.896473337776872</v>
      </c>
      <c r="R1308" s="138">
        <v>4.3447735718013929</v>
      </c>
      <c r="S1308" s="138">
        <v>17.86215262237269</v>
      </c>
      <c r="T1308" s="138">
        <v>34.215432634148122</v>
      </c>
    </row>
    <row r="1309" spans="1:20" x14ac:dyDescent="0.45">
      <c r="A1309" s="130" t="s">
        <v>5274</v>
      </c>
      <c r="B1309" s="130">
        <v>2016</v>
      </c>
      <c r="C1309" s="131">
        <v>42595</v>
      </c>
      <c r="D1309" s="130" t="s">
        <v>152</v>
      </c>
      <c r="E1309" s="130" t="s">
        <v>1943</v>
      </c>
      <c r="F1309" s="130">
        <v>1</v>
      </c>
      <c r="G1309" s="130">
        <v>1</v>
      </c>
      <c r="H1309" s="130" t="s">
        <v>5528</v>
      </c>
      <c r="I1309" s="130">
        <v>233</v>
      </c>
      <c r="J1309" s="130" t="s">
        <v>345</v>
      </c>
      <c r="K1309" s="130" t="s">
        <v>88</v>
      </c>
      <c r="L1309" s="130">
        <v>25.775342465753429</v>
      </c>
      <c r="M1309" s="130">
        <v>6</v>
      </c>
      <c r="N1309" s="130">
        <v>49.341951496226329</v>
      </c>
      <c r="O1309" s="130">
        <v>4.5608376946253397</v>
      </c>
      <c r="P1309" s="130">
        <v>35.659438412350312</v>
      </c>
      <c r="Q1309" s="130">
        <v>51.069906113244933</v>
      </c>
      <c r="R1309" s="130">
        <v>4.6388860879371503</v>
      </c>
      <c r="S1309" s="130">
        <v>37.153247849433477</v>
      </c>
      <c r="T1309" s="130">
        <v>36.838124986759127</v>
      </c>
    </row>
    <row r="1310" spans="1:20" x14ac:dyDescent="0.45">
      <c r="A1310" s="130" t="s">
        <v>5274</v>
      </c>
      <c r="B1310" s="130">
        <v>2016</v>
      </c>
      <c r="C1310" s="131">
        <v>42595</v>
      </c>
      <c r="D1310" s="130" t="s">
        <v>152</v>
      </c>
      <c r="E1310" s="130" t="s">
        <v>1943</v>
      </c>
      <c r="F1310" s="130">
        <v>1</v>
      </c>
      <c r="G1310" s="130">
        <v>2</v>
      </c>
      <c r="H1310" s="130" t="s">
        <v>5528</v>
      </c>
      <c r="I1310" s="130">
        <v>233</v>
      </c>
      <c r="J1310" s="130" t="s">
        <v>3928</v>
      </c>
      <c r="K1310" s="130" t="s">
        <v>91</v>
      </c>
      <c r="L1310" s="130">
        <v>32.917808219178077</v>
      </c>
      <c r="M1310" s="130">
        <v>3</v>
      </c>
      <c r="N1310" s="130">
        <v>49.70455028349253</v>
      </c>
      <c r="O1310" s="130">
        <v>4.5920907905317776</v>
      </c>
      <c r="P1310" s="130">
        <v>35.928277911897197</v>
      </c>
      <c r="Q1310" s="130">
        <v>49.21515833427609</v>
      </c>
      <c r="R1310" s="130">
        <v>4.58047384116378</v>
      </c>
      <c r="S1310" s="130">
        <v>35.47373681078475</v>
      </c>
      <c r="T1310" s="130">
        <v>36.838124986759127</v>
      </c>
    </row>
    <row r="1311" spans="1:20" x14ac:dyDescent="0.45">
      <c r="A1311" s="130" t="s">
        <v>5274</v>
      </c>
      <c r="B1311" s="130">
        <v>2016</v>
      </c>
      <c r="C1311" s="131">
        <v>42595</v>
      </c>
      <c r="D1311" s="130" t="s">
        <v>152</v>
      </c>
      <c r="E1311" s="130" t="s">
        <v>1943</v>
      </c>
      <c r="F1311" s="130">
        <v>1</v>
      </c>
      <c r="G1311" s="130">
        <v>3</v>
      </c>
      <c r="H1311" s="130" t="s">
        <v>5528</v>
      </c>
      <c r="I1311" s="130">
        <v>233</v>
      </c>
      <c r="J1311" s="130" t="s">
        <v>354</v>
      </c>
      <c r="K1311" s="130" t="s">
        <v>121</v>
      </c>
      <c r="L1311" s="130">
        <v>21.019178082191779</v>
      </c>
      <c r="M1311" s="130">
        <v>10</v>
      </c>
      <c r="N1311" s="130">
        <v>25.149253628592589</v>
      </c>
      <c r="O1311" s="130">
        <v>5.1192363156151712</v>
      </c>
      <c r="P1311" s="130">
        <v>9.791544681747073</v>
      </c>
      <c r="Q1311" s="130">
        <v>28.391959129091791</v>
      </c>
      <c r="R1311" s="130">
        <v>4.8862857361899152</v>
      </c>
      <c r="S1311" s="130">
        <v>13.73310192052204</v>
      </c>
      <c r="T1311" s="130">
        <v>36.838124986759127</v>
      </c>
    </row>
    <row r="1312" spans="1:20" x14ac:dyDescent="0.45">
      <c r="A1312" s="130" t="s">
        <v>5274</v>
      </c>
      <c r="B1312" s="130">
        <v>2016</v>
      </c>
      <c r="C1312" s="131">
        <v>42595</v>
      </c>
      <c r="D1312" s="130" t="s">
        <v>152</v>
      </c>
      <c r="E1312" s="130" t="s">
        <v>1943</v>
      </c>
      <c r="F1312" s="130">
        <v>1</v>
      </c>
      <c r="G1312" s="130">
        <v>4</v>
      </c>
      <c r="H1312" s="130" t="s">
        <v>5528</v>
      </c>
      <c r="I1312" s="130">
        <v>233</v>
      </c>
      <c r="J1312" s="130" t="s">
        <v>351</v>
      </c>
      <c r="K1312" s="130" t="s">
        <v>282</v>
      </c>
      <c r="L1312" s="130">
        <v>23.534246575342461</v>
      </c>
      <c r="M1312" s="130">
        <v>4</v>
      </c>
      <c r="N1312" s="130">
        <v>29.991070653782629</v>
      </c>
      <c r="O1312" s="130">
        <v>4.3336298279742191</v>
      </c>
      <c r="P1312" s="130">
        <v>16.990181169859969</v>
      </c>
      <c r="Q1312" s="130">
        <v>30.479542652085701</v>
      </c>
      <c r="R1312" s="130">
        <v>4.3092132376704324</v>
      </c>
      <c r="S1312" s="130">
        <v>17.551902939074409</v>
      </c>
      <c r="T1312" s="130">
        <v>36.838124986759127</v>
      </c>
    </row>
    <row r="1313" spans="1:20" x14ac:dyDescent="0.45">
      <c r="A1313" s="130" t="s">
        <v>5274</v>
      </c>
      <c r="B1313" s="130">
        <v>2016</v>
      </c>
      <c r="C1313" s="131">
        <v>42595</v>
      </c>
      <c r="D1313" s="130" t="s">
        <v>152</v>
      </c>
      <c r="E1313" s="130" t="s">
        <v>1943</v>
      </c>
      <c r="F1313" s="130">
        <v>1</v>
      </c>
      <c r="G1313" s="130">
        <v>5</v>
      </c>
      <c r="H1313" s="130" t="s">
        <v>5528</v>
      </c>
      <c r="I1313" s="130">
        <v>233</v>
      </c>
      <c r="J1313" s="130" t="s">
        <v>3142</v>
      </c>
      <c r="K1313" s="130" t="s">
        <v>5237</v>
      </c>
      <c r="L1313" s="130">
        <v>29.772602739726029</v>
      </c>
      <c r="M1313" s="130">
        <v>23</v>
      </c>
      <c r="N1313" s="130">
        <v>37.597751047358123</v>
      </c>
      <c r="O1313" s="130">
        <v>4.6243631422800524</v>
      </c>
      <c r="P1313" s="130">
        <v>23.724661620517971</v>
      </c>
      <c r="Q1313" s="130">
        <v>35.301498715315631</v>
      </c>
      <c r="R1313" s="130">
        <v>4.5311565164127394</v>
      </c>
      <c r="S1313" s="130">
        <v>21.708029166077409</v>
      </c>
      <c r="T1313" s="130">
        <v>36.838124986759127</v>
      </c>
    </row>
    <row r="1314" spans="1:20" x14ac:dyDescent="0.45">
      <c r="A1314" s="130" t="s">
        <v>5274</v>
      </c>
      <c r="B1314" s="130">
        <v>2016</v>
      </c>
      <c r="C1314" s="131">
        <v>42595</v>
      </c>
      <c r="D1314" s="130" t="s">
        <v>152</v>
      </c>
      <c r="E1314" s="130" t="s">
        <v>1943</v>
      </c>
      <c r="F1314" s="130">
        <v>1</v>
      </c>
      <c r="G1314" s="130">
        <v>6</v>
      </c>
      <c r="H1314" s="130" t="s">
        <v>5528</v>
      </c>
      <c r="I1314" s="130">
        <v>233</v>
      </c>
      <c r="J1314" s="130" t="s">
        <v>4763</v>
      </c>
      <c r="K1314" s="130" t="s">
        <v>5229</v>
      </c>
      <c r="L1314" s="130">
        <v>27.493150684931511</v>
      </c>
      <c r="M1314" s="130">
        <v>23</v>
      </c>
      <c r="N1314" s="130">
        <v>29.244172811102619</v>
      </c>
      <c r="O1314" s="130">
        <v>4.3996309251955772</v>
      </c>
      <c r="P1314" s="130">
        <v>16.045280035515891</v>
      </c>
      <c r="Q1314" s="130">
        <v>27.19572654675417</v>
      </c>
      <c r="R1314" s="130">
        <v>4.4617727376821534</v>
      </c>
      <c r="S1314" s="130">
        <v>13.810408333707709</v>
      </c>
      <c r="T1314" s="130">
        <v>36.838124986759127</v>
      </c>
    </row>
    <row r="1315" spans="1:20" x14ac:dyDescent="0.45">
      <c r="A1315" s="150" t="s">
        <v>5274</v>
      </c>
      <c r="B1315" s="150">
        <v>2016</v>
      </c>
      <c r="C1315" s="151">
        <v>42595</v>
      </c>
      <c r="D1315" s="150" t="s">
        <v>152</v>
      </c>
      <c r="E1315" s="150" t="s">
        <v>1943</v>
      </c>
      <c r="F1315" s="150">
        <v>2</v>
      </c>
      <c r="G1315" s="150">
        <v>1</v>
      </c>
      <c r="H1315" s="150" t="s">
        <v>5529</v>
      </c>
      <c r="I1315" s="150">
        <v>234</v>
      </c>
      <c r="J1315" s="150" t="s">
        <v>344</v>
      </c>
      <c r="K1315" s="150" t="s">
        <v>55</v>
      </c>
      <c r="L1315" s="150">
        <v>29.276712328767118</v>
      </c>
      <c r="M1315" s="150">
        <v>7</v>
      </c>
      <c r="N1315" s="150">
        <v>39.450972867268653</v>
      </c>
      <c r="O1315" s="150">
        <v>4.2586087545546061</v>
      </c>
      <c r="P1315" s="150">
        <v>26.67514660360483</v>
      </c>
      <c r="Q1315" s="150">
        <v>41.112774293464611</v>
      </c>
      <c r="R1315" s="150">
        <v>4.3655612644372797</v>
      </c>
      <c r="S1315" s="150">
        <v>28.016090500152771</v>
      </c>
      <c r="T1315" s="150">
        <v>29.951967808273938</v>
      </c>
    </row>
    <row r="1316" spans="1:20" x14ac:dyDescent="0.45">
      <c r="A1316" s="150" t="s">
        <v>5274</v>
      </c>
      <c r="B1316" s="150">
        <v>2016</v>
      </c>
      <c r="C1316" s="151">
        <v>42595</v>
      </c>
      <c r="D1316" s="150" t="s">
        <v>152</v>
      </c>
      <c r="E1316" s="150" t="s">
        <v>1943</v>
      </c>
      <c r="F1316" s="150">
        <v>2</v>
      </c>
      <c r="G1316" s="150">
        <v>2</v>
      </c>
      <c r="H1316" s="150" t="s">
        <v>5529</v>
      </c>
      <c r="I1316" s="150">
        <v>234</v>
      </c>
      <c r="J1316" s="150" t="s">
        <v>422</v>
      </c>
      <c r="K1316" s="150" t="s">
        <v>43</v>
      </c>
      <c r="L1316" s="150">
        <v>25.545205479452051</v>
      </c>
      <c r="M1316" s="150">
        <v>11</v>
      </c>
      <c r="N1316" s="150">
        <v>33.589947673999873</v>
      </c>
      <c r="O1316" s="150">
        <v>4.4246951780166386</v>
      </c>
      <c r="P1316" s="150">
        <v>20.315862139949949</v>
      </c>
      <c r="Q1316" s="150">
        <v>34.725473608601682</v>
      </c>
      <c r="R1316" s="150">
        <v>4.3882945082498708</v>
      </c>
      <c r="S1316" s="150">
        <v>21.56059008385207</v>
      </c>
      <c r="T1316" s="150">
        <v>29.951967808273938</v>
      </c>
    </row>
    <row r="1317" spans="1:20" x14ac:dyDescent="0.45">
      <c r="A1317" s="150" t="s">
        <v>5274</v>
      </c>
      <c r="B1317" s="150">
        <v>2016</v>
      </c>
      <c r="C1317" s="151">
        <v>42595</v>
      </c>
      <c r="D1317" s="150" t="s">
        <v>152</v>
      </c>
      <c r="E1317" s="150" t="s">
        <v>1943</v>
      </c>
      <c r="F1317" s="150">
        <v>2</v>
      </c>
      <c r="G1317" s="150">
        <v>3</v>
      </c>
      <c r="H1317" s="150" t="s">
        <v>5529</v>
      </c>
      <c r="I1317" s="150">
        <v>234</v>
      </c>
      <c r="J1317" s="150" t="s">
        <v>352</v>
      </c>
      <c r="K1317" s="150" t="s">
        <v>282</v>
      </c>
      <c r="L1317" s="150">
        <v>21.81369863013699</v>
      </c>
      <c r="M1317" s="150">
        <v>23</v>
      </c>
      <c r="N1317" s="150">
        <v>23.447429862237762</v>
      </c>
      <c r="O1317" s="150">
        <v>4.7492156701286339</v>
      </c>
      <c r="P1317" s="150">
        <v>9.199782851851861</v>
      </c>
      <c r="Q1317" s="150">
        <v>25.71155686857762</v>
      </c>
      <c r="R1317" s="150">
        <v>4.5774314467887844</v>
      </c>
      <c r="S1317" s="150">
        <v>11.979262528211271</v>
      </c>
      <c r="T1317" s="150">
        <v>29.951967808273938</v>
      </c>
    </row>
    <row r="1318" spans="1:20" x14ac:dyDescent="0.45">
      <c r="A1318" s="150" t="s">
        <v>5274</v>
      </c>
      <c r="B1318" s="150">
        <v>2016</v>
      </c>
      <c r="C1318" s="151">
        <v>42595</v>
      </c>
      <c r="D1318" s="150" t="s">
        <v>152</v>
      </c>
      <c r="E1318" s="150" t="s">
        <v>1943</v>
      </c>
      <c r="F1318" s="150">
        <v>2</v>
      </c>
      <c r="G1318" s="150">
        <v>4</v>
      </c>
      <c r="H1318" s="150" t="s">
        <v>5529</v>
      </c>
      <c r="I1318" s="150">
        <v>234</v>
      </c>
      <c r="J1318" s="150" t="s">
        <v>360</v>
      </c>
      <c r="K1318" s="150" t="s">
        <v>34</v>
      </c>
      <c r="L1318" s="150">
        <v>29.030136986301368</v>
      </c>
      <c r="M1318" s="150">
        <v>9</v>
      </c>
      <c r="N1318" s="150">
        <v>28.54860251023063</v>
      </c>
      <c r="O1318" s="150">
        <v>4.4567402434515451</v>
      </c>
      <c r="P1318" s="150">
        <v>15.178381779875989</v>
      </c>
      <c r="Q1318" s="150">
        <v>28.6270443817094</v>
      </c>
      <c r="R1318" s="150">
        <v>4.3638653019133873</v>
      </c>
      <c r="S1318" s="150">
        <v>15.53544847596924</v>
      </c>
      <c r="T1318" s="150">
        <v>29.951967808273938</v>
      </c>
    </row>
    <row r="1319" spans="1:20" x14ac:dyDescent="0.45">
      <c r="A1319" s="150" t="s">
        <v>5274</v>
      </c>
      <c r="B1319" s="150">
        <v>2016</v>
      </c>
      <c r="C1319" s="151">
        <v>42595</v>
      </c>
      <c r="D1319" s="150" t="s">
        <v>152</v>
      </c>
      <c r="E1319" s="150" t="s">
        <v>1943</v>
      </c>
      <c r="F1319" s="150">
        <v>2</v>
      </c>
      <c r="G1319" s="150">
        <v>5</v>
      </c>
      <c r="H1319" s="150" t="s">
        <v>5529</v>
      </c>
      <c r="I1319" s="150">
        <v>234</v>
      </c>
      <c r="J1319" s="150" t="s">
        <v>228</v>
      </c>
      <c r="K1319" s="150" t="s">
        <v>131</v>
      </c>
      <c r="L1319" s="150">
        <v>24.17534246575342</v>
      </c>
      <c r="M1319" s="150">
        <v>23</v>
      </c>
      <c r="N1319" s="150">
        <v>26.933103365529689</v>
      </c>
      <c r="O1319" s="150">
        <v>4.3645190083114356</v>
      </c>
      <c r="P1319" s="150">
        <v>13.83954634059538</v>
      </c>
      <c r="Q1319" s="150">
        <v>26.51755996582666</v>
      </c>
      <c r="R1319" s="150">
        <v>4.3042402593794789</v>
      </c>
      <c r="S1319" s="150">
        <v>13.604839187688221</v>
      </c>
      <c r="T1319" s="150">
        <v>29.951967808273938</v>
      </c>
    </row>
    <row r="1320" spans="1:20" x14ac:dyDescent="0.45">
      <c r="A1320" s="150" t="s">
        <v>5274</v>
      </c>
      <c r="B1320" s="150">
        <v>2016</v>
      </c>
      <c r="C1320" s="151">
        <v>42595</v>
      </c>
      <c r="D1320" s="150" t="s">
        <v>152</v>
      </c>
      <c r="E1320" s="150" t="s">
        <v>1943</v>
      </c>
      <c r="F1320" s="150">
        <v>2</v>
      </c>
      <c r="G1320" s="150">
        <v>6</v>
      </c>
      <c r="H1320" s="150" t="s">
        <v>5529</v>
      </c>
      <c r="I1320" s="150">
        <v>234</v>
      </c>
      <c r="J1320" s="150" t="s">
        <v>2761</v>
      </c>
      <c r="K1320" s="150" t="s">
        <v>5227</v>
      </c>
      <c r="L1320" s="150">
        <v>28.172602739726031</v>
      </c>
      <c r="M1320" s="150">
        <v>23</v>
      </c>
      <c r="N1320" s="150">
        <v>32.693718378650978</v>
      </c>
      <c r="O1320" s="150">
        <v>4.2802787438110537</v>
      </c>
      <c r="P1320" s="150">
        <v>19.852882147217819</v>
      </c>
      <c r="Q1320" s="150">
        <v>30.192152212819401</v>
      </c>
      <c r="R1320" s="150">
        <v>4.268689498151045</v>
      </c>
      <c r="S1320" s="150">
        <v>17.386083718366262</v>
      </c>
      <c r="T1320" s="150">
        <v>29.951967808273938</v>
      </c>
    </row>
    <row r="1321" spans="1:20" x14ac:dyDescent="0.45">
      <c r="A1321" s="150" t="s">
        <v>5274</v>
      </c>
      <c r="B1321" s="150">
        <v>2016</v>
      </c>
      <c r="C1321" s="151">
        <v>42595</v>
      </c>
      <c r="D1321" s="150" t="s">
        <v>152</v>
      </c>
      <c r="E1321" s="150" t="s">
        <v>1943</v>
      </c>
      <c r="F1321" s="150">
        <v>2</v>
      </c>
      <c r="G1321" s="150">
        <v>7</v>
      </c>
      <c r="H1321" s="150" t="s">
        <v>5529</v>
      </c>
      <c r="I1321" s="150">
        <v>234</v>
      </c>
      <c r="J1321" s="150" t="s">
        <v>378</v>
      </c>
      <c r="K1321" s="150" t="s">
        <v>37</v>
      </c>
      <c r="L1321" s="150">
        <v>19.235616438356161</v>
      </c>
      <c r="M1321" s="150">
        <v>23</v>
      </c>
      <c r="N1321" s="150">
        <v>25</v>
      </c>
      <c r="O1321" s="150">
        <v>8.3333333330000006</v>
      </c>
      <c r="P1321" s="150">
        <v>9.999965300266922E-10</v>
      </c>
      <c r="Q1321" s="150">
        <v>18.867970360037148</v>
      </c>
      <c r="R1321" s="150">
        <v>7.207275496691488</v>
      </c>
      <c r="S1321" s="150">
        <v>-2.7538561300373132</v>
      </c>
      <c r="T1321" s="150">
        <v>29.951967808273938</v>
      </c>
    </row>
    <row r="1322" spans="1:20" x14ac:dyDescent="0.45">
      <c r="A1322" s="152" t="s">
        <v>5274</v>
      </c>
      <c r="B1322" s="152">
        <v>2016</v>
      </c>
      <c r="C1322" s="153">
        <v>42595</v>
      </c>
      <c r="D1322" s="152" t="s">
        <v>152</v>
      </c>
      <c r="E1322" s="152" t="s">
        <v>1943</v>
      </c>
      <c r="F1322" s="152">
        <v>3</v>
      </c>
      <c r="G1322" s="152">
        <v>1</v>
      </c>
      <c r="H1322" s="152" t="s">
        <v>5530</v>
      </c>
      <c r="I1322" s="152">
        <v>235</v>
      </c>
      <c r="J1322" s="152" t="s">
        <v>3397</v>
      </c>
      <c r="K1322" s="152" t="s">
        <v>79</v>
      </c>
      <c r="L1322" s="152">
        <v>24.723287671232882</v>
      </c>
      <c r="M1322" s="152">
        <v>2</v>
      </c>
      <c r="N1322" s="152">
        <v>41.433650512277467</v>
      </c>
      <c r="O1322" s="152">
        <v>4.3532782810880182</v>
      </c>
      <c r="P1322" s="152">
        <v>28.373815669013421</v>
      </c>
      <c r="Q1322" s="152">
        <v>43.233231737859093</v>
      </c>
      <c r="R1322" s="152">
        <v>4.4330121339345849</v>
      </c>
      <c r="S1322" s="152">
        <v>29.934195336055339</v>
      </c>
      <c r="T1322" s="152">
        <v>32.097791441578323</v>
      </c>
    </row>
    <row r="1323" spans="1:20" x14ac:dyDescent="0.45">
      <c r="A1323" s="152" t="s">
        <v>5274</v>
      </c>
      <c r="B1323" s="152">
        <v>2016</v>
      </c>
      <c r="C1323" s="153">
        <v>42595</v>
      </c>
      <c r="D1323" s="152" t="s">
        <v>152</v>
      </c>
      <c r="E1323" s="152" t="s">
        <v>1943</v>
      </c>
      <c r="F1323" s="152">
        <v>3</v>
      </c>
      <c r="G1323" s="152">
        <v>2</v>
      </c>
      <c r="H1323" s="152" t="s">
        <v>5530</v>
      </c>
      <c r="I1323" s="152">
        <v>235</v>
      </c>
      <c r="J1323" s="152" t="s">
        <v>362</v>
      </c>
      <c r="K1323" s="152" t="s">
        <v>363</v>
      </c>
      <c r="L1323" s="152">
        <v>24.57260273972603</v>
      </c>
      <c r="M1323" s="152">
        <v>8</v>
      </c>
      <c r="N1323" s="152">
        <v>34.29912775613586</v>
      </c>
      <c r="O1323" s="152">
        <v>4.374957705819277</v>
      </c>
      <c r="P1323" s="152">
        <v>21.174254638678029</v>
      </c>
      <c r="Q1323" s="152">
        <v>35.829744626351861</v>
      </c>
      <c r="R1323" s="152">
        <v>4.3445973747544224</v>
      </c>
      <c r="S1323" s="152">
        <v>22.795952502088589</v>
      </c>
      <c r="T1323" s="152">
        <v>32.097791441578323</v>
      </c>
    </row>
    <row r="1324" spans="1:20" x14ac:dyDescent="0.45">
      <c r="A1324" s="152" t="s">
        <v>5274</v>
      </c>
      <c r="B1324" s="152">
        <v>2016</v>
      </c>
      <c r="C1324" s="153">
        <v>42595</v>
      </c>
      <c r="D1324" s="152" t="s">
        <v>152</v>
      </c>
      <c r="E1324" s="152" t="s">
        <v>1943</v>
      </c>
      <c r="F1324" s="152">
        <v>3</v>
      </c>
      <c r="G1324" s="152">
        <v>3</v>
      </c>
      <c r="H1324" s="152" t="s">
        <v>5530</v>
      </c>
      <c r="I1324" s="152">
        <v>235</v>
      </c>
      <c r="J1324" s="152" t="s">
        <v>348</v>
      </c>
      <c r="K1324" s="152" t="s">
        <v>37</v>
      </c>
      <c r="L1324" s="152">
        <v>26.761643835616439</v>
      </c>
      <c r="M1324" s="152">
        <v>23</v>
      </c>
      <c r="N1324" s="152">
        <v>31.05907793916241</v>
      </c>
      <c r="O1324" s="152">
        <v>4.4182702709867501</v>
      </c>
      <c r="P1324" s="152">
        <v>17.804267126202159</v>
      </c>
      <c r="Q1324" s="152">
        <v>32.161704140531178</v>
      </c>
      <c r="R1324" s="152">
        <v>4.3457194415733147</v>
      </c>
      <c r="S1324" s="152">
        <v>19.124545815811231</v>
      </c>
      <c r="T1324" s="152">
        <v>32.097791441578323</v>
      </c>
    </row>
    <row r="1325" spans="1:20" x14ac:dyDescent="0.45">
      <c r="A1325" s="152" t="s">
        <v>5274</v>
      </c>
      <c r="B1325" s="152">
        <v>2016</v>
      </c>
      <c r="C1325" s="153">
        <v>42595</v>
      </c>
      <c r="D1325" s="152" t="s">
        <v>152</v>
      </c>
      <c r="E1325" s="152" t="s">
        <v>1943</v>
      </c>
      <c r="F1325" s="152">
        <v>3</v>
      </c>
      <c r="G1325" s="152">
        <v>4</v>
      </c>
      <c r="H1325" s="152" t="s">
        <v>5530</v>
      </c>
      <c r="I1325" s="152">
        <v>235</v>
      </c>
      <c r="J1325" s="152" t="s">
        <v>368</v>
      </c>
      <c r="K1325" s="152" t="s">
        <v>131</v>
      </c>
      <c r="L1325" s="152">
        <v>28.07397260273973</v>
      </c>
      <c r="M1325" s="152">
        <v>23</v>
      </c>
      <c r="N1325" s="152">
        <v>29.031903831378749</v>
      </c>
      <c r="O1325" s="152">
        <v>4.3131995501854732</v>
      </c>
      <c r="P1325" s="152">
        <v>16.092305180822329</v>
      </c>
      <c r="Q1325" s="152">
        <v>29.635215899390051</v>
      </c>
      <c r="R1325" s="152">
        <v>4.2642769092884256</v>
      </c>
      <c r="S1325" s="152">
        <v>16.842385171524771</v>
      </c>
      <c r="T1325" s="152">
        <v>32.097791441578323</v>
      </c>
    </row>
    <row r="1326" spans="1:20" x14ac:dyDescent="0.45">
      <c r="A1326" s="152" t="s">
        <v>5274</v>
      </c>
      <c r="B1326" s="152">
        <v>2016</v>
      </c>
      <c r="C1326" s="153">
        <v>42595</v>
      </c>
      <c r="D1326" s="152" t="s">
        <v>152</v>
      </c>
      <c r="E1326" s="152" t="s">
        <v>1943</v>
      </c>
      <c r="F1326" s="152">
        <v>3</v>
      </c>
      <c r="G1326" s="152">
        <v>5</v>
      </c>
      <c r="H1326" s="152" t="s">
        <v>5530</v>
      </c>
      <c r="I1326" s="152">
        <v>235</v>
      </c>
      <c r="J1326" s="152" t="s">
        <v>343</v>
      </c>
      <c r="K1326" s="152" t="s">
        <v>91</v>
      </c>
      <c r="L1326" s="152">
        <v>25.726027397260271</v>
      </c>
      <c r="M1326" s="152">
        <v>23</v>
      </c>
      <c r="N1326" s="152">
        <v>38.420304991446692</v>
      </c>
      <c r="O1326" s="152">
        <v>4.5291582763201488</v>
      </c>
      <c r="P1326" s="152">
        <v>24.83283016248625</v>
      </c>
      <c r="Q1326" s="152">
        <v>36.085364051164397</v>
      </c>
      <c r="R1326" s="152">
        <v>4.4249864581498022</v>
      </c>
      <c r="S1326" s="152">
        <v>22.810404676714999</v>
      </c>
      <c r="T1326" s="152">
        <v>32.097791441578323</v>
      </c>
    </row>
    <row r="1327" spans="1:20" x14ac:dyDescent="0.45">
      <c r="A1327" s="152" t="s">
        <v>5274</v>
      </c>
      <c r="B1327" s="152">
        <v>2016</v>
      </c>
      <c r="C1327" s="153">
        <v>42595</v>
      </c>
      <c r="D1327" s="152" t="s">
        <v>152</v>
      </c>
      <c r="E1327" s="152" t="s">
        <v>1943</v>
      </c>
      <c r="F1327" s="152">
        <v>3</v>
      </c>
      <c r="G1327" s="152">
        <v>6</v>
      </c>
      <c r="H1327" s="152" t="s">
        <v>5530</v>
      </c>
      <c r="I1327" s="152">
        <v>235</v>
      </c>
      <c r="J1327" s="152" t="s">
        <v>356</v>
      </c>
      <c r="K1327" s="152" t="s">
        <v>5229</v>
      </c>
      <c r="L1327" s="152">
        <v>28.076712328767119</v>
      </c>
      <c r="M1327" s="152">
        <v>23</v>
      </c>
      <c r="N1327" s="152">
        <v>25.74553455353038</v>
      </c>
      <c r="O1327" s="152">
        <v>5.9945726867330587</v>
      </c>
      <c r="P1327" s="152">
        <v>7.761816493331203</v>
      </c>
      <c r="Q1327" s="152">
        <v>24.56397952135049</v>
      </c>
      <c r="R1327" s="152">
        <v>5.4657453559943052</v>
      </c>
      <c r="S1327" s="152">
        <v>8.1667434533675767</v>
      </c>
      <c r="T1327" s="152">
        <v>32.097791441578323</v>
      </c>
    </row>
    <row r="1328" spans="1:20" x14ac:dyDescent="0.45">
      <c r="A1328" s="152" t="s">
        <v>5274</v>
      </c>
      <c r="B1328" s="152">
        <v>2016</v>
      </c>
      <c r="C1328" s="153">
        <v>42595</v>
      </c>
      <c r="D1328" s="152" t="s">
        <v>152</v>
      </c>
      <c r="E1328" s="152" t="s">
        <v>1943</v>
      </c>
      <c r="F1328" s="152">
        <v>3</v>
      </c>
      <c r="G1328" s="152">
        <v>7</v>
      </c>
      <c r="H1328" s="152" t="s">
        <v>5530</v>
      </c>
      <c r="I1328" s="152">
        <v>235</v>
      </c>
      <c r="J1328" s="152" t="s">
        <v>395</v>
      </c>
      <c r="K1328" s="152" t="s">
        <v>88</v>
      </c>
      <c r="L1328" s="152">
        <v>29.698630136986299</v>
      </c>
      <c r="M1328" s="152">
        <v>23</v>
      </c>
      <c r="N1328" s="152">
        <v>24.694940507116691</v>
      </c>
      <c r="O1328" s="152">
        <v>4.412530664767111</v>
      </c>
      <c r="P1328" s="152">
        <v>11.45734851281536</v>
      </c>
      <c r="Q1328" s="152">
        <v>22.486289323735608</v>
      </c>
      <c r="R1328" s="152">
        <v>4.4680516804621133</v>
      </c>
      <c r="S1328" s="152">
        <v>9.0821342823492728</v>
      </c>
      <c r="T1328" s="152">
        <v>32.097791441578323</v>
      </c>
    </row>
    <row r="1329" spans="1:20" x14ac:dyDescent="0.45">
      <c r="A1329" s="154" t="s">
        <v>5274</v>
      </c>
      <c r="B1329" s="154">
        <v>2016</v>
      </c>
      <c r="C1329" s="155">
        <v>42595</v>
      </c>
      <c r="D1329" s="154" t="s">
        <v>152</v>
      </c>
      <c r="E1329" s="154" t="s">
        <v>1943</v>
      </c>
      <c r="F1329" s="154">
        <v>4</v>
      </c>
      <c r="G1329" s="154">
        <v>1</v>
      </c>
      <c r="H1329" s="154" t="s">
        <v>5531</v>
      </c>
      <c r="I1329" s="154">
        <v>236</v>
      </c>
      <c r="J1329" s="154" t="s">
        <v>393</v>
      </c>
      <c r="K1329" s="154" t="s">
        <v>34</v>
      </c>
      <c r="L1329" s="154">
        <v>22.142465753424659</v>
      </c>
      <c r="M1329" s="154">
        <v>1</v>
      </c>
      <c r="N1329" s="154">
        <v>31.394063150205401</v>
      </c>
      <c r="O1329" s="154">
        <v>4.5618786411994581</v>
      </c>
      <c r="P1329" s="154">
        <v>17.708427226607029</v>
      </c>
      <c r="Q1329" s="154">
        <v>34.230229892773828</v>
      </c>
      <c r="R1329" s="154">
        <v>4.5576607788951424</v>
      </c>
      <c r="S1329" s="154">
        <v>20.557247556088409</v>
      </c>
      <c r="T1329" s="154">
        <v>28.626282072296501</v>
      </c>
    </row>
    <row r="1330" spans="1:20" x14ac:dyDescent="0.45">
      <c r="A1330" s="154" t="s">
        <v>5274</v>
      </c>
      <c r="B1330" s="154">
        <v>2016</v>
      </c>
      <c r="C1330" s="155">
        <v>42595</v>
      </c>
      <c r="D1330" s="154" t="s">
        <v>152</v>
      </c>
      <c r="E1330" s="154" t="s">
        <v>1943</v>
      </c>
      <c r="F1330" s="154">
        <v>4</v>
      </c>
      <c r="G1330" s="154">
        <v>2</v>
      </c>
      <c r="H1330" s="154" t="s">
        <v>5531</v>
      </c>
      <c r="I1330" s="154">
        <v>236</v>
      </c>
      <c r="J1330" s="154" t="s">
        <v>574</v>
      </c>
      <c r="K1330" s="154" t="s">
        <v>99</v>
      </c>
      <c r="L1330" s="154">
        <v>33.69041095890411</v>
      </c>
      <c r="M1330" s="154">
        <v>12</v>
      </c>
      <c r="N1330" s="154">
        <v>36.143860961533157</v>
      </c>
      <c r="O1330" s="154">
        <v>4.3252323554769179</v>
      </c>
      <c r="P1330" s="154">
        <v>23.16816389510241</v>
      </c>
      <c r="Q1330" s="154">
        <v>36.375504994955797</v>
      </c>
      <c r="R1330" s="154">
        <v>4.3072118090323199</v>
      </c>
      <c r="S1330" s="154">
        <v>23.453869567858849</v>
      </c>
      <c r="T1330" s="154">
        <v>28.626282072296501</v>
      </c>
    </row>
    <row r="1331" spans="1:20" x14ac:dyDescent="0.45">
      <c r="A1331" s="154" t="s">
        <v>5274</v>
      </c>
      <c r="B1331" s="154">
        <v>2016</v>
      </c>
      <c r="C1331" s="155">
        <v>42595</v>
      </c>
      <c r="D1331" s="154" t="s">
        <v>152</v>
      </c>
      <c r="E1331" s="154" t="s">
        <v>1943</v>
      </c>
      <c r="F1331" s="154">
        <v>4</v>
      </c>
      <c r="G1331" s="154">
        <v>3</v>
      </c>
      <c r="H1331" s="154" t="s">
        <v>5531</v>
      </c>
      <c r="I1331" s="154">
        <v>236</v>
      </c>
      <c r="J1331" s="154" t="s">
        <v>3197</v>
      </c>
      <c r="K1331" s="154" t="s">
        <v>2312</v>
      </c>
      <c r="L1331" s="154">
        <v>28.80547945205479</v>
      </c>
      <c r="M1331" s="154">
        <v>23</v>
      </c>
      <c r="N1331" s="154">
        <v>24.427393391854711</v>
      </c>
      <c r="O1331" s="154">
        <v>4.5056383676705414</v>
      </c>
      <c r="P1331" s="154">
        <v>10.91047828884308</v>
      </c>
      <c r="Q1331" s="154">
        <v>25.989103320969921</v>
      </c>
      <c r="R1331" s="154">
        <v>4.4010513680495897</v>
      </c>
      <c r="S1331" s="154">
        <v>12.785949216821161</v>
      </c>
      <c r="T1331" s="154">
        <v>28.626282072296501</v>
      </c>
    </row>
    <row r="1332" spans="1:20" x14ac:dyDescent="0.45">
      <c r="A1332" s="154" t="s">
        <v>5274</v>
      </c>
      <c r="B1332" s="154">
        <v>2016</v>
      </c>
      <c r="C1332" s="155">
        <v>42595</v>
      </c>
      <c r="D1332" s="154" t="s">
        <v>152</v>
      </c>
      <c r="E1332" s="154" t="s">
        <v>1943</v>
      </c>
      <c r="F1332" s="154">
        <v>4</v>
      </c>
      <c r="G1332" s="154">
        <v>4</v>
      </c>
      <c r="H1332" s="154" t="s">
        <v>5531</v>
      </c>
      <c r="I1332" s="154">
        <v>236</v>
      </c>
      <c r="J1332" s="154" t="s">
        <v>3377</v>
      </c>
      <c r="K1332" s="154" t="s">
        <v>251</v>
      </c>
      <c r="L1332" s="154">
        <v>30.92876712328767</v>
      </c>
      <c r="M1332" s="154">
        <v>23</v>
      </c>
      <c r="N1332" s="154">
        <v>20.24129267034666</v>
      </c>
      <c r="O1332" s="154">
        <v>4.4815280107147606</v>
      </c>
      <c r="P1332" s="154">
        <v>6.7967086382023787</v>
      </c>
      <c r="Q1332" s="154">
        <v>21.777993989471931</v>
      </c>
      <c r="R1332" s="154">
        <v>4.3704320525776472</v>
      </c>
      <c r="S1332" s="154">
        <v>8.6666978317389862</v>
      </c>
      <c r="T1332" s="154">
        <v>28.626282072296501</v>
      </c>
    </row>
    <row r="1333" spans="1:20" x14ac:dyDescent="0.45">
      <c r="A1333" s="154" t="s">
        <v>5274</v>
      </c>
      <c r="B1333" s="154">
        <v>2016</v>
      </c>
      <c r="C1333" s="155">
        <v>42595</v>
      </c>
      <c r="D1333" s="154" t="s">
        <v>152</v>
      </c>
      <c r="E1333" s="154" t="s">
        <v>1943</v>
      </c>
      <c r="F1333" s="154">
        <v>4</v>
      </c>
      <c r="G1333" s="154">
        <v>5</v>
      </c>
      <c r="H1333" s="154" t="s">
        <v>5531</v>
      </c>
      <c r="I1333" s="154">
        <v>236</v>
      </c>
      <c r="J1333" s="154" t="s">
        <v>300</v>
      </c>
      <c r="K1333" s="154" t="s">
        <v>64</v>
      </c>
      <c r="L1333" s="154">
        <v>24.31506849315069</v>
      </c>
      <c r="M1333" s="154">
        <v>23</v>
      </c>
      <c r="N1333" s="154">
        <v>17.816376000013019</v>
      </c>
      <c r="O1333" s="154">
        <v>4.5491798323206032</v>
      </c>
      <c r="P1333" s="154">
        <v>4.1688365030512138</v>
      </c>
      <c r="Q1333" s="154">
        <v>19.171393542341431</v>
      </c>
      <c r="R1333" s="154">
        <v>4.4171781891234918</v>
      </c>
      <c r="S1333" s="154">
        <v>5.9198589749709587</v>
      </c>
      <c r="T1333" s="154">
        <v>28.626282072296501</v>
      </c>
    </row>
    <row r="1334" spans="1:20" x14ac:dyDescent="0.45">
      <c r="A1334" s="154" t="s">
        <v>5274</v>
      </c>
      <c r="B1334" s="154">
        <v>2016</v>
      </c>
      <c r="C1334" s="155">
        <v>42595</v>
      </c>
      <c r="D1334" s="154" t="s">
        <v>152</v>
      </c>
      <c r="E1334" s="154" t="s">
        <v>1943</v>
      </c>
      <c r="F1334" s="154">
        <v>4</v>
      </c>
      <c r="G1334" s="154">
        <v>6</v>
      </c>
      <c r="H1334" s="154" t="s">
        <v>5531</v>
      </c>
      <c r="I1334" s="154">
        <v>236</v>
      </c>
      <c r="J1334" s="154" t="s">
        <v>398</v>
      </c>
      <c r="K1334" s="154" t="s">
        <v>52</v>
      </c>
      <c r="L1334" s="154">
        <v>28.386301369863009</v>
      </c>
      <c r="M1334" s="154">
        <v>23</v>
      </c>
      <c r="N1334" s="154">
        <v>33.807363740334942</v>
      </c>
      <c r="O1334" s="154">
        <v>4.4467540844823041</v>
      </c>
      <c r="P1334" s="154">
        <v>20.467101486888019</v>
      </c>
      <c r="Q1334" s="154">
        <v>30.971567386839389</v>
      </c>
      <c r="R1334" s="154">
        <v>4.3557227038951742</v>
      </c>
      <c r="S1334" s="154">
        <v>17.904399275153871</v>
      </c>
      <c r="T1334" s="154">
        <v>28.626282072296501</v>
      </c>
    </row>
    <row r="1335" spans="1:20" x14ac:dyDescent="0.45">
      <c r="A1335" s="154" t="s">
        <v>5274</v>
      </c>
      <c r="B1335" s="154">
        <v>2016</v>
      </c>
      <c r="C1335" s="155">
        <v>42595</v>
      </c>
      <c r="D1335" s="154" t="s">
        <v>152</v>
      </c>
      <c r="E1335" s="154" t="s">
        <v>1943</v>
      </c>
      <c r="F1335" s="154">
        <v>4</v>
      </c>
      <c r="G1335" s="154">
        <v>7</v>
      </c>
      <c r="H1335" s="154" t="s">
        <v>5531</v>
      </c>
      <c r="I1335" s="154">
        <v>236</v>
      </c>
      <c r="J1335" s="154" t="s">
        <v>353</v>
      </c>
      <c r="K1335" s="154" t="s">
        <v>143</v>
      </c>
      <c r="L1335" s="154">
        <v>28.095890410958901</v>
      </c>
      <c r="M1335" s="154">
        <v>5</v>
      </c>
      <c r="N1335" s="154">
        <v>36.553624591787603</v>
      </c>
      <c r="O1335" s="154">
        <v>4.3443373425766154</v>
      </c>
      <c r="P1335" s="154">
        <v>23.52061256405776</v>
      </c>
      <c r="Q1335" s="154">
        <v>32.264499448589127</v>
      </c>
      <c r="R1335" s="154">
        <v>4.3308665205707806</v>
      </c>
      <c r="S1335" s="154">
        <v>19.271899886876781</v>
      </c>
      <c r="T1335" s="154">
        <v>28.626282072296501</v>
      </c>
    </row>
    <row r="1336" spans="1:20" x14ac:dyDescent="0.45">
      <c r="A1336" s="130" t="s">
        <v>5274</v>
      </c>
      <c r="B1336" s="130">
        <v>2016</v>
      </c>
      <c r="C1336" s="131">
        <v>42595</v>
      </c>
      <c r="D1336" s="130" t="s">
        <v>152</v>
      </c>
      <c r="E1336" s="130" t="s">
        <v>5233</v>
      </c>
      <c r="F1336" s="130">
        <v>1</v>
      </c>
      <c r="G1336" s="130">
        <v>1</v>
      </c>
      <c r="H1336" s="130" t="s">
        <v>5532</v>
      </c>
      <c r="I1336" s="130">
        <v>237</v>
      </c>
      <c r="J1336" s="130" t="s">
        <v>354</v>
      </c>
      <c r="K1336" s="130" t="s">
        <v>121</v>
      </c>
      <c r="L1336" s="130">
        <v>21.019178082191779</v>
      </c>
      <c r="M1336" s="130">
        <v>10</v>
      </c>
      <c r="N1336" s="130">
        <v>28.391959129091791</v>
      </c>
      <c r="O1336" s="130">
        <v>4.8862857361899152</v>
      </c>
      <c r="P1336" s="130">
        <v>13.73310192052204</v>
      </c>
      <c r="Q1336" s="130">
        <v>31.498171387587419</v>
      </c>
      <c r="R1336" s="130">
        <v>4.8389004904547201</v>
      </c>
      <c r="S1336" s="130">
        <v>16.981469916223261</v>
      </c>
      <c r="T1336" s="130">
        <v>29.111867345636881</v>
      </c>
    </row>
    <row r="1337" spans="1:20" x14ac:dyDescent="0.45">
      <c r="A1337" s="130" t="s">
        <v>5274</v>
      </c>
      <c r="B1337" s="130">
        <v>2016</v>
      </c>
      <c r="C1337" s="131">
        <v>42595</v>
      </c>
      <c r="D1337" s="130" t="s">
        <v>152</v>
      </c>
      <c r="E1337" s="130" t="s">
        <v>5233</v>
      </c>
      <c r="F1337" s="130">
        <v>1</v>
      </c>
      <c r="G1337" s="130">
        <v>2</v>
      </c>
      <c r="H1337" s="130" t="s">
        <v>5532</v>
      </c>
      <c r="I1337" s="130">
        <v>237</v>
      </c>
      <c r="J1337" s="130" t="s">
        <v>343</v>
      </c>
      <c r="K1337" s="130" t="s">
        <v>91</v>
      </c>
      <c r="L1337" s="130">
        <v>25.726027397260271</v>
      </c>
      <c r="M1337" s="130">
        <v>23</v>
      </c>
      <c r="N1337" s="130">
        <v>36.085364051164397</v>
      </c>
      <c r="O1337" s="130">
        <v>4.4249864581498022</v>
      </c>
      <c r="P1337" s="130">
        <v>22.810404676714999</v>
      </c>
      <c r="Q1337" s="130">
        <v>35.620842236598563</v>
      </c>
      <c r="R1337" s="130">
        <v>4.4305594698651491</v>
      </c>
      <c r="S1337" s="130">
        <v>22.329163827003111</v>
      </c>
      <c r="T1337" s="130">
        <v>29.111867345636881</v>
      </c>
    </row>
    <row r="1338" spans="1:20" x14ac:dyDescent="0.45">
      <c r="A1338" s="130" t="s">
        <v>5274</v>
      </c>
      <c r="B1338" s="130">
        <v>2016</v>
      </c>
      <c r="C1338" s="131">
        <v>42595</v>
      </c>
      <c r="D1338" s="130" t="s">
        <v>152</v>
      </c>
      <c r="E1338" s="130" t="s">
        <v>5233</v>
      </c>
      <c r="F1338" s="130">
        <v>1</v>
      </c>
      <c r="G1338" s="130">
        <v>3</v>
      </c>
      <c r="H1338" s="130" t="s">
        <v>5532</v>
      </c>
      <c r="I1338" s="130">
        <v>237</v>
      </c>
      <c r="J1338" s="130" t="s">
        <v>2761</v>
      </c>
      <c r="K1338" s="130" t="s">
        <v>5227</v>
      </c>
      <c r="L1338" s="130">
        <v>28.172602739726031</v>
      </c>
      <c r="M1338" s="130">
        <v>23</v>
      </c>
      <c r="N1338" s="130">
        <v>30.192152212819401</v>
      </c>
      <c r="O1338" s="130">
        <v>4.268689498151045</v>
      </c>
      <c r="P1338" s="130">
        <v>17.386083718366262</v>
      </c>
      <c r="Q1338" s="130">
        <v>29.401820340158451</v>
      </c>
      <c r="R1338" s="130">
        <v>4.3233918095775206</v>
      </c>
      <c r="S1338" s="130">
        <v>16.431644911425881</v>
      </c>
      <c r="T1338" s="130">
        <v>29.111867345636881</v>
      </c>
    </row>
    <row r="1339" spans="1:20" x14ac:dyDescent="0.45">
      <c r="A1339" s="130" t="s">
        <v>5274</v>
      </c>
      <c r="B1339" s="130">
        <v>2016</v>
      </c>
      <c r="C1339" s="131">
        <v>42595</v>
      </c>
      <c r="D1339" s="130" t="s">
        <v>152</v>
      </c>
      <c r="E1339" s="130" t="s">
        <v>5233</v>
      </c>
      <c r="F1339" s="130">
        <v>1</v>
      </c>
      <c r="G1339" s="130">
        <v>4</v>
      </c>
      <c r="H1339" s="130" t="s">
        <v>5532</v>
      </c>
      <c r="I1339" s="130">
        <v>237</v>
      </c>
      <c r="J1339" s="130" t="s">
        <v>3377</v>
      </c>
      <c r="K1339" s="130" t="s">
        <v>251</v>
      </c>
      <c r="L1339" s="130">
        <v>30.92876712328767</v>
      </c>
      <c r="M1339" s="130">
        <v>23</v>
      </c>
      <c r="N1339" s="130">
        <v>21.777993989471931</v>
      </c>
      <c r="O1339" s="130">
        <v>4.3704320525776472</v>
      </c>
      <c r="P1339" s="130">
        <v>8.6666978317389862</v>
      </c>
      <c r="Q1339" s="130">
        <v>20.50004052422894</v>
      </c>
      <c r="R1339" s="130">
        <v>4.500440215647405</v>
      </c>
      <c r="S1339" s="130">
        <v>6.9987198772867254</v>
      </c>
      <c r="T1339" s="130">
        <v>29.111867345636881</v>
      </c>
    </row>
    <row r="1340" spans="1:20" x14ac:dyDescent="0.45">
      <c r="A1340" s="150" t="s">
        <v>5274</v>
      </c>
      <c r="B1340" s="150">
        <v>2016</v>
      </c>
      <c r="C1340" s="151">
        <v>42595</v>
      </c>
      <c r="D1340" s="150" t="s">
        <v>152</v>
      </c>
      <c r="E1340" s="150" t="s">
        <v>5233</v>
      </c>
      <c r="F1340" s="150">
        <v>2</v>
      </c>
      <c r="G1340" s="150">
        <v>1</v>
      </c>
      <c r="H1340" s="150" t="s">
        <v>5533</v>
      </c>
      <c r="I1340" s="150">
        <v>238</v>
      </c>
      <c r="J1340" s="150" t="s">
        <v>353</v>
      </c>
      <c r="K1340" s="150" t="s">
        <v>143</v>
      </c>
      <c r="L1340" s="150">
        <v>28.095890410958901</v>
      </c>
      <c r="M1340" s="150">
        <v>5</v>
      </c>
      <c r="N1340" s="150">
        <v>32.264499448589127</v>
      </c>
      <c r="O1340" s="150">
        <v>4.3308665205707806</v>
      </c>
      <c r="P1340" s="150">
        <v>19.271899886876781</v>
      </c>
      <c r="Q1340" s="150">
        <v>34.197634386921983</v>
      </c>
      <c r="R1340" s="150">
        <v>4.4130865446347842</v>
      </c>
      <c r="S1340" s="150">
        <v>20.95837475301763</v>
      </c>
      <c r="T1340" s="150">
        <v>28.264911745827529</v>
      </c>
    </row>
    <row r="1341" spans="1:20" x14ac:dyDescent="0.45">
      <c r="A1341" s="150" t="s">
        <v>5274</v>
      </c>
      <c r="B1341" s="150">
        <v>2016</v>
      </c>
      <c r="C1341" s="151">
        <v>42595</v>
      </c>
      <c r="D1341" s="150" t="s">
        <v>152</v>
      </c>
      <c r="E1341" s="150" t="s">
        <v>5233</v>
      </c>
      <c r="F1341" s="150">
        <v>2</v>
      </c>
      <c r="G1341" s="150">
        <v>2</v>
      </c>
      <c r="H1341" s="150" t="s">
        <v>5533</v>
      </c>
      <c r="I1341" s="150">
        <v>238</v>
      </c>
      <c r="J1341" s="150" t="s">
        <v>352</v>
      </c>
      <c r="K1341" s="150" t="s">
        <v>282</v>
      </c>
      <c r="L1341" s="150">
        <v>21.81369863013699</v>
      </c>
      <c r="M1341" s="150">
        <v>23</v>
      </c>
      <c r="N1341" s="150">
        <v>25.71155686857762</v>
      </c>
      <c r="O1341" s="150">
        <v>4.5774314467887844</v>
      </c>
      <c r="P1341" s="150">
        <v>11.979262528211271</v>
      </c>
      <c r="Q1341" s="150">
        <v>27.44943715891467</v>
      </c>
      <c r="R1341" s="150">
        <v>4.5027659481221534</v>
      </c>
      <c r="S1341" s="150">
        <v>13.941139314548209</v>
      </c>
      <c r="T1341" s="150">
        <v>28.264911745827529</v>
      </c>
    </row>
    <row r="1342" spans="1:20" x14ac:dyDescent="0.45">
      <c r="A1342" s="150" t="s">
        <v>5274</v>
      </c>
      <c r="B1342" s="150">
        <v>2016</v>
      </c>
      <c r="C1342" s="151">
        <v>42595</v>
      </c>
      <c r="D1342" s="150" t="s">
        <v>152</v>
      </c>
      <c r="E1342" s="150" t="s">
        <v>5233</v>
      </c>
      <c r="F1342" s="150">
        <v>2</v>
      </c>
      <c r="G1342" s="150">
        <v>3</v>
      </c>
      <c r="H1342" s="150" t="s">
        <v>5533</v>
      </c>
      <c r="I1342" s="150">
        <v>238</v>
      </c>
      <c r="J1342" s="150" t="s">
        <v>368</v>
      </c>
      <c r="K1342" s="150" t="s">
        <v>131</v>
      </c>
      <c r="L1342" s="150">
        <v>28.07397260273973</v>
      </c>
      <c r="M1342" s="150">
        <v>23</v>
      </c>
      <c r="N1342" s="150">
        <v>29.635215899390051</v>
      </c>
      <c r="O1342" s="150">
        <v>4.2642769092884256</v>
      </c>
      <c r="P1342" s="150">
        <v>16.842385171524771</v>
      </c>
      <c r="Q1342" s="150">
        <v>29.335996289141519</v>
      </c>
      <c r="R1342" s="150">
        <v>4.2605745427308648</v>
      </c>
      <c r="S1342" s="150">
        <v>16.554272660948921</v>
      </c>
      <c r="T1342" s="150">
        <v>28.264911745827529</v>
      </c>
    </row>
    <row r="1343" spans="1:20" x14ac:dyDescent="0.45">
      <c r="A1343" s="150" t="s">
        <v>5274</v>
      </c>
      <c r="B1343" s="150">
        <v>2016</v>
      </c>
      <c r="C1343" s="151">
        <v>42595</v>
      </c>
      <c r="D1343" s="150" t="s">
        <v>152</v>
      </c>
      <c r="E1343" s="150" t="s">
        <v>5233</v>
      </c>
      <c r="F1343" s="150">
        <v>2</v>
      </c>
      <c r="G1343" s="150">
        <v>4</v>
      </c>
      <c r="H1343" s="150" t="s">
        <v>5533</v>
      </c>
      <c r="I1343" s="150">
        <v>238</v>
      </c>
      <c r="J1343" s="150" t="s">
        <v>228</v>
      </c>
      <c r="K1343" s="150" t="s">
        <v>131</v>
      </c>
      <c r="L1343" s="150">
        <v>24.17534246575342</v>
      </c>
      <c r="M1343" s="150">
        <v>23</v>
      </c>
      <c r="N1343" s="150">
        <v>26.51755996582666</v>
      </c>
      <c r="O1343" s="150">
        <v>4.3042402593794789</v>
      </c>
      <c r="P1343" s="150">
        <v>13.604839187688221</v>
      </c>
      <c r="Q1343" s="150">
        <v>25.723398550536039</v>
      </c>
      <c r="R1343" s="150">
        <v>4.3034296135920798</v>
      </c>
      <c r="S1343" s="150">
        <v>12.8131097097598</v>
      </c>
      <c r="T1343" s="150">
        <v>28.264911745827529</v>
      </c>
    </row>
    <row r="1344" spans="1:20" x14ac:dyDescent="0.45">
      <c r="A1344" s="150" t="s">
        <v>5274</v>
      </c>
      <c r="B1344" s="150">
        <v>2016</v>
      </c>
      <c r="C1344" s="151">
        <v>42595</v>
      </c>
      <c r="D1344" s="150" t="s">
        <v>152</v>
      </c>
      <c r="E1344" s="150" t="s">
        <v>5233</v>
      </c>
      <c r="F1344" s="150">
        <v>2</v>
      </c>
      <c r="G1344" s="150">
        <v>5</v>
      </c>
      <c r="H1344" s="150" t="s">
        <v>5533</v>
      </c>
      <c r="I1344" s="150">
        <v>238</v>
      </c>
      <c r="J1344" s="150" t="s">
        <v>4763</v>
      </c>
      <c r="K1344" s="150" t="s">
        <v>5229</v>
      </c>
      <c r="L1344" s="150">
        <v>27.493150684931511</v>
      </c>
      <c r="M1344" s="150">
        <v>23</v>
      </c>
      <c r="N1344" s="150">
        <v>27.19572654675417</v>
      </c>
      <c r="O1344" s="150">
        <v>4.4617727376821534</v>
      </c>
      <c r="P1344" s="150">
        <v>13.810408333707709</v>
      </c>
      <c r="Q1344" s="150">
        <v>24.666837706062221</v>
      </c>
      <c r="R1344" s="150">
        <v>4.4949203612165443</v>
      </c>
      <c r="S1344" s="150">
        <v>11.182076622412589</v>
      </c>
      <c r="T1344" s="150">
        <v>28.264911745827529</v>
      </c>
    </row>
    <row r="1345" spans="1:20" x14ac:dyDescent="0.45">
      <c r="A1345" s="152" t="s">
        <v>5274</v>
      </c>
      <c r="B1345" s="152">
        <v>2016</v>
      </c>
      <c r="C1345" s="153">
        <v>42595</v>
      </c>
      <c r="D1345" s="152" t="s">
        <v>152</v>
      </c>
      <c r="E1345" s="152" t="s">
        <v>5233</v>
      </c>
      <c r="F1345" s="152">
        <v>3</v>
      </c>
      <c r="G1345" s="152">
        <v>1</v>
      </c>
      <c r="H1345" s="152" t="s">
        <v>5534</v>
      </c>
      <c r="I1345" s="152">
        <v>239</v>
      </c>
      <c r="J1345" s="152" t="s">
        <v>360</v>
      </c>
      <c r="K1345" s="152" t="s">
        <v>34</v>
      </c>
      <c r="L1345" s="152">
        <v>29.030136986301368</v>
      </c>
      <c r="M1345" s="152">
        <v>9</v>
      </c>
      <c r="N1345" s="152">
        <v>28.6270443817094</v>
      </c>
      <c r="O1345" s="152">
        <v>4.3638653019133873</v>
      </c>
      <c r="P1345" s="152">
        <v>15.53544847596924</v>
      </c>
      <c r="Q1345" s="152">
        <v>31.52271213980007</v>
      </c>
      <c r="R1345" s="152">
        <v>4.4041134544190106</v>
      </c>
      <c r="S1345" s="152">
        <v>18.31037177654304</v>
      </c>
      <c r="T1345" s="152">
        <v>29.909620789626238</v>
      </c>
    </row>
    <row r="1346" spans="1:20" x14ac:dyDescent="0.45">
      <c r="A1346" s="152" t="s">
        <v>5274</v>
      </c>
      <c r="B1346" s="152">
        <v>2016</v>
      </c>
      <c r="C1346" s="153">
        <v>42595</v>
      </c>
      <c r="D1346" s="152" t="s">
        <v>152</v>
      </c>
      <c r="E1346" s="152" t="s">
        <v>5233</v>
      </c>
      <c r="F1346" s="152">
        <v>3</v>
      </c>
      <c r="G1346" s="152">
        <v>2</v>
      </c>
      <c r="H1346" s="152" t="s">
        <v>5534</v>
      </c>
      <c r="I1346" s="152">
        <v>239</v>
      </c>
      <c r="J1346" s="152" t="s">
        <v>348</v>
      </c>
      <c r="K1346" s="152" t="s">
        <v>37</v>
      </c>
      <c r="L1346" s="152">
        <v>26.761643835616439</v>
      </c>
      <c r="M1346" s="152">
        <v>23</v>
      </c>
      <c r="N1346" s="152">
        <v>32.161704140531178</v>
      </c>
      <c r="O1346" s="152">
        <v>4.3457194415733147</v>
      </c>
      <c r="P1346" s="152">
        <v>19.124545815811231</v>
      </c>
      <c r="Q1346" s="152">
        <v>32.97083878983522</v>
      </c>
      <c r="R1346" s="152">
        <v>4.3303781801068792</v>
      </c>
      <c r="S1346" s="152">
        <v>19.97970424951458</v>
      </c>
      <c r="T1346" s="152">
        <v>29.909620789626238</v>
      </c>
    </row>
    <row r="1347" spans="1:20" x14ac:dyDescent="0.45">
      <c r="A1347" s="152" t="s">
        <v>5274</v>
      </c>
      <c r="B1347" s="152">
        <v>2016</v>
      </c>
      <c r="C1347" s="153">
        <v>42595</v>
      </c>
      <c r="D1347" s="152" t="s">
        <v>152</v>
      </c>
      <c r="E1347" s="152" t="s">
        <v>5233</v>
      </c>
      <c r="F1347" s="152">
        <v>3</v>
      </c>
      <c r="G1347" s="152">
        <v>3</v>
      </c>
      <c r="H1347" s="152" t="s">
        <v>5534</v>
      </c>
      <c r="I1347" s="152">
        <v>239</v>
      </c>
      <c r="J1347" s="152" t="s">
        <v>3142</v>
      </c>
      <c r="K1347" s="152" t="s">
        <v>5237</v>
      </c>
      <c r="L1347" s="152">
        <v>29.772602739726029</v>
      </c>
      <c r="M1347" s="152">
        <v>23</v>
      </c>
      <c r="N1347" s="152">
        <v>35.301498715315631</v>
      </c>
      <c r="O1347" s="152">
        <v>4.5311565164127394</v>
      </c>
      <c r="P1347" s="152">
        <v>21.708029166077409</v>
      </c>
      <c r="Q1347" s="152">
        <v>34.3321482223757</v>
      </c>
      <c r="R1347" s="152">
        <v>4.4569642617058944</v>
      </c>
      <c r="S1347" s="152">
        <v>20.961255437258021</v>
      </c>
      <c r="T1347" s="152">
        <v>29.909620789626238</v>
      </c>
    </row>
    <row r="1348" spans="1:20" x14ac:dyDescent="0.45">
      <c r="A1348" s="152" t="s">
        <v>5274</v>
      </c>
      <c r="B1348" s="152">
        <v>2016</v>
      </c>
      <c r="C1348" s="153">
        <v>42595</v>
      </c>
      <c r="D1348" s="152" t="s">
        <v>152</v>
      </c>
      <c r="E1348" s="152" t="s">
        <v>5233</v>
      </c>
      <c r="F1348" s="152">
        <v>3</v>
      </c>
      <c r="G1348" s="152">
        <v>4</v>
      </c>
      <c r="H1348" s="152" t="s">
        <v>5534</v>
      </c>
      <c r="I1348" s="152">
        <v>239</v>
      </c>
      <c r="J1348" s="152" t="s">
        <v>398</v>
      </c>
      <c r="K1348" s="152" t="s">
        <v>52</v>
      </c>
      <c r="L1348" s="152">
        <v>28.386301369863009</v>
      </c>
      <c r="M1348" s="152">
        <v>23</v>
      </c>
      <c r="N1348" s="152">
        <v>30.971567386839389</v>
      </c>
      <c r="O1348" s="152">
        <v>4.3557227038951742</v>
      </c>
      <c r="P1348" s="152">
        <v>17.904399275153871</v>
      </c>
      <c r="Q1348" s="152">
        <v>29.677527809002779</v>
      </c>
      <c r="R1348" s="152">
        <v>4.3552822072576873</v>
      </c>
      <c r="S1348" s="152">
        <v>16.611681187229721</v>
      </c>
      <c r="T1348" s="152">
        <v>29.909620789626238</v>
      </c>
    </row>
    <row r="1349" spans="1:20" x14ac:dyDescent="0.45">
      <c r="A1349" s="152" t="s">
        <v>5274</v>
      </c>
      <c r="B1349" s="152">
        <v>2016</v>
      </c>
      <c r="C1349" s="153">
        <v>42595</v>
      </c>
      <c r="D1349" s="152" t="s">
        <v>152</v>
      </c>
      <c r="E1349" s="152" t="s">
        <v>5233</v>
      </c>
      <c r="F1349" s="152">
        <v>3</v>
      </c>
      <c r="G1349" s="152">
        <v>5</v>
      </c>
      <c r="H1349" s="152" t="s">
        <v>5534</v>
      </c>
      <c r="I1349" s="152">
        <v>239</v>
      </c>
      <c r="J1349" s="152" t="s">
        <v>395</v>
      </c>
      <c r="K1349" s="152" t="s">
        <v>88</v>
      </c>
      <c r="L1349" s="152">
        <v>29.698630136986299</v>
      </c>
      <c r="M1349" s="152">
        <v>23</v>
      </c>
      <c r="N1349" s="152">
        <v>22.486289323735608</v>
      </c>
      <c r="O1349" s="152">
        <v>4.4680516804621133</v>
      </c>
      <c r="P1349" s="152">
        <v>9.0821342823492728</v>
      </c>
      <c r="Q1349" s="152">
        <v>20.919470202685059</v>
      </c>
      <c r="R1349" s="152">
        <v>4.5517086156303987</v>
      </c>
      <c r="S1349" s="152">
        <v>7.2643443557938632</v>
      </c>
      <c r="T1349" s="152">
        <v>29.909620789626238</v>
      </c>
    </row>
    <row r="1350" spans="1:20" x14ac:dyDescent="0.45">
      <c r="A1350" s="154" t="s">
        <v>5274</v>
      </c>
      <c r="B1350" s="154">
        <v>2016</v>
      </c>
      <c r="C1350" s="155">
        <v>42595</v>
      </c>
      <c r="D1350" s="154" t="s">
        <v>152</v>
      </c>
      <c r="E1350" s="154" t="s">
        <v>5233</v>
      </c>
      <c r="F1350" s="154">
        <v>4</v>
      </c>
      <c r="G1350" s="154">
        <v>1</v>
      </c>
      <c r="H1350" s="154" t="s">
        <v>5535</v>
      </c>
      <c r="I1350" s="154">
        <v>240</v>
      </c>
      <c r="J1350" s="154" t="s">
        <v>351</v>
      </c>
      <c r="K1350" s="154" t="s">
        <v>282</v>
      </c>
      <c r="L1350" s="154">
        <v>23.534246575342461</v>
      </c>
      <c r="M1350" s="154">
        <v>4</v>
      </c>
      <c r="N1350" s="154">
        <v>30.479542652085701</v>
      </c>
      <c r="O1350" s="154">
        <v>4.3092132376704324</v>
      </c>
      <c r="P1350" s="154">
        <v>17.551902939074409</v>
      </c>
      <c r="Q1350" s="154">
        <v>32.197898015844437</v>
      </c>
      <c r="R1350" s="154">
        <v>4.4165550754062526</v>
      </c>
      <c r="S1350" s="154">
        <v>18.948232789625681</v>
      </c>
      <c r="T1350" s="154">
        <v>23.814397879356939</v>
      </c>
    </row>
    <row r="1351" spans="1:20" x14ac:dyDescent="0.45">
      <c r="A1351" s="154" t="s">
        <v>5274</v>
      </c>
      <c r="B1351" s="154">
        <v>2016</v>
      </c>
      <c r="C1351" s="155">
        <v>42595</v>
      </c>
      <c r="D1351" s="154" t="s">
        <v>152</v>
      </c>
      <c r="E1351" s="154" t="s">
        <v>5233</v>
      </c>
      <c r="F1351" s="154">
        <v>4</v>
      </c>
      <c r="G1351" s="154">
        <v>2</v>
      </c>
      <c r="H1351" s="154" t="s">
        <v>5535</v>
      </c>
      <c r="I1351" s="154">
        <v>240</v>
      </c>
      <c r="J1351" s="154" t="s">
        <v>356</v>
      </c>
      <c r="K1351" s="154" t="s">
        <v>5229</v>
      </c>
      <c r="L1351" s="154">
        <v>28.076712328767119</v>
      </c>
      <c r="M1351" s="154">
        <v>23</v>
      </c>
      <c r="N1351" s="154">
        <v>24.56397952135049</v>
      </c>
      <c r="O1351" s="154">
        <v>5.4657453559943052</v>
      </c>
      <c r="P1351" s="154">
        <v>8.1667434533675767</v>
      </c>
      <c r="Q1351" s="154">
        <v>26.111924223121569</v>
      </c>
      <c r="R1351" s="154">
        <v>5.1606410349077709</v>
      </c>
      <c r="S1351" s="154">
        <v>10.630001118398249</v>
      </c>
      <c r="T1351" s="154">
        <v>23.814397879356939</v>
      </c>
    </row>
    <row r="1352" spans="1:20" x14ac:dyDescent="0.45">
      <c r="A1352" s="154" t="s">
        <v>5274</v>
      </c>
      <c r="B1352" s="154">
        <v>2016</v>
      </c>
      <c r="C1352" s="155">
        <v>42595</v>
      </c>
      <c r="D1352" s="154" t="s">
        <v>152</v>
      </c>
      <c r="E1352" s="154" t="s">
        <v>5233</v>
      </c>
      <c r="F1352" s="154">
        <v>4</v>
      </c>
      <c r="G1352" s="154">
        <v>3</v>
      </c>
      <c r="H1352" s="154" t="s">
        <v>5535</v>
      </c>
      <c r="I1352" s="154">
        <v>240</v>
      </c>
      <c r="J1352" s="154" t="s">
        <v>3197</v>
      </c>
      <c r="K1352" s="154" t="s">
        <v>2312</v>
      </c>
      <c r="L1352" s="154">
        <v>28.80547945205479</v>
      </c>
      <c r="M1352" s="154">
        <v>23</v>
      </c>
      <c r="N1352" s="154">
        <v>25.989103320969921</v>
      </c>
      <c r="O1352" s="154">
        <v>4.4010513680495897</v>
      </c>
      <c r="P1352" s="154">
        <v>12.785949216821161</v>
      </c>
      <c r="Q1352" s="154">
        <v>25.50159772898115</v>
      </c>
      <c r="R1352" s="154">
        <v>4.3851970635188593</v>
      </c>
      <c r="S1352" s="154">
        <v>12.346006538424581</v>
      </c>
      <c r="T1352" s="154">
        <v>23.814397879356939</v>
      </c>
    </row>
    <row r="1353" spans="1:20" x14ac:dyDescent="0.45">
      <c r="A1353" s="154" t="s">
        <v>5274</v>
      </c>
      <c r="B1353" s="154">
        <v>2016</v>
      </c>
      <c r="C1353" s="155">
        <v>42595</v>
      </c>
      <c r="D1353" s="154" t="s">
        <v>152</v>
      </c>
      <c r="E1353" s="154" t="s">
        <v>5233</v>
      </c>
      <c r="F1353" s="154">
        <v>4</v>
      </c>
      <c r="G1353" s="154">
        <v>4</v>
      </c>
      <c r="H1353" s="154" t="s">
        <v>5535</v>
      </c>
      <c r="I1353" s="154">
        <v>240</v>
      </c>
      <c r="J1353" s="154" t="s">
        <v>300</v>
      </c>
      <c r="K1353" s="154" t="s">
        <v>64</v>
      </c>
      <c r="L1353" s="154">
        <v>24.31506849315069</v>
      </c>
      <c r="M1353" s="154">
        <v>23</v>
      </c>
      <c r="N1353" s="154">
        <v>19.171393542341431</v>
      </c>
      <c r="O1353" s="154">
        <v>4.4171781891234918</v>
      </c>
      <c r="P1353" s="154">
        <v>5.9198589749709587</v>
      </c>
      <c r="Q1353" s="154">
        <v>18.64079086148034</v>
      </c>
      <c r="R1353" s="154">
        <v>4.4221703545018212</v>
      </c>
      <c r="S1353" s="154">
        <v>5.3742797979748769</v>
      </c>
      <c r="T1353" s="154">
        <v>23.814397879356939</v>
      </c>
    </row>
    <row r="1354" spans="1:20" x14ac:dyDescent="0.45">
      <c r="A1354" s="154" t="s">
        <v>5274</v>
      </c>
      <c r="B1354" s="154">
        <v>2016</v>
      </c>
      <c r="C1354" s="155">
        <v>42595</v>
      </c>
      <c r="D1354" s="154" t="s">
        <v>152</v>
      </c>
      <c r="E1354" s="154" t="s">
        <v>5233</v>
      </c>
      <c r="F1354" s="154">
        <v>4</v>
      </c>
      <c r="G1354" s="154">
        <v>5</v>
      </c>
      <c r="H1354" s="154" t="s">
        <v>5535</v>
      </c>
      <c r="I1354" s="154">
        <v>240</v>
      </c>
      <c r="J1354" s="154" t="s">
        <v>378</v>
      </c>
      <c r="K1354" s="154" t="s">
        <v>37</v>
      </c>
      <c r="L1354" s="154">
        <v>19.235616438356161</v>
      </c>
      <c r="M1354" s="154">
        <v>23</v>
      </c>
      <c r="N1354" s="154">
        <v>18.867970360037148</v>
      </c>
      <c r="O1354" s="154">
        <v>7.207275496691488</v>
      </c>
      <c r="P1354" s="154">
        <v>-2.7538561300373132</v>
      </c>
      <c r="Q1354" s="154">
        <v>14.401602495445349</v>
      </c>
      <c r="R1354" s="154">
        <v>6.5736483041310452</v>
      </c>
      <c r="S1354" s="154">
        <v>-5.3193424169477854</v>
      </c>
      <c r="T1354" s="154">
        <v>23.814397879356939</v>
      </c>
    </row>
    <row r="1355" spans="1:20" x14ac:dyDescent="0.45">
      <c r="A1355" s="132" t="s">
        <v>5274</v>
      </c>
      <c r="B1355" s="132">
        <v>2016</v>
      </c>
      <c r="C1355" s="133">
        <v>42595</v>
      </c>
      <c r="D1355" s="132" t="s">
        <v>152</v>
      </c>
      <c r="E1355" s="132" t="s">
        <v>5234</v>
      </c>
      <c r="F1355" s="132">
        <v>1</v>
      </c>
      <c r="G1355" s="132">
        <v>1</v>
      </c>
      <c r="H1355" s="132" t="s">
        <v>5536</v>
      </c>
      <c r="I1355" s="132">
        <v>241</v>
      </c>
      <c r="J1355" s="132" t="s">
        <v>345</v>
      </c>
      <c r="K1355" s="132" t="s">
        <v>88</v>
      </c>
      <c r="L1355" s="132">
        <v>25.775342465753429</v>
      </c>
      <c r="M1355" s="132">
        <v>6</v>
      </c>
      <c r="N1355" s="132">
        <v>51.069906113244933</v>
      </c>
      <c r="O1355" s="132">
        <v>4.6388860879371503</v>
      </c>
      <c r="P1355" s="132">
        <v>37.153247849433477</v>
      </c>
      <c r="Q1355" s="132">
        <v>52.143068438416933</v>
      </c>
      <c r="R1355" s="132">
        <v>4.7367160845410394</v>
      </c>
      <c r="S1355" s="132">
        <v>37.932920184793822</v>
      </c>
      <c r="T1355" s="132">
        <v>36.591903940734028</v>
      </c>
    </row>
    <row r="1356" spans="1:20" x14ac:dyDescent="0.45">
      <c r="A1356" s="132" t="s">
        <v>5274</v>
      </c>
      <c r="B1356" s="132">
        <v>2016</v>
      </c>
      <c r="C1356" s="133">
        <v>42595</v>
      </c>
      <c r="D1356" s="132" t="s">
        <v>152</v>
      </c>
      <c r="E1356" s="132" t="s">
        <v>5234</v>
      </c>
      <c r="F1356" s="132">
        <v>1</v>
      </c>
      <c r="G1356" s="132">
        <v>2</v>
      </c>
      <c r="H1356" s="132" t="s">
        <v>5536</v>
      </c>
      <c r="I1356" s="132">
        <v>241</v>
      </c>
      <c r="J1356" s="132" t="s">
        <v>393</v>
      </c>
      <c r="K1356" s="132" t="s">
        <v>34</v>
      </c>
      <c r="L1356" s="132">
        <v>22.142465753424659</v>
      </c>
      <c r="M1356" s="132">
        <v>1</v>
      </c>
      <c r="N1356" s="132">
        <v>34.230229892773828</v>
      </c>
      <c r="O1356" s="132">
        <v>4.5576607788951424</v>
      </c>
      <c r="P1356" s="132">
        <v>20.557247556088409</v>
      </c>
      <c r="Q1356" s="132">
        <v>36.372136491809712</v>
      </c>
      <c r="R1356" s="132">
        <v>4.5027639480414932</v>
      </c>
      <c r="S1356" s="132">
        <v>22.86384464768523</v>
      </c>
      <c r="T1356" s="132">
        <v>36.591903940734028</v>
      </c>
    </row>
    <row r="1357" spans="1:20" x14ac:dyDescent="0.45">
      <c r="A1357" s="132" t="s">
        <v>5274</v>
      </c>
      <c r="B1357" s="132">
        <v>2016</v>
      </c>
      <c r="C1357" s="133">
        <v>42595</v>
      </c>
      <c r="D1357" s="132" t="s">
        <v>152</v>
      </c>
      <c r="E1357" s="132" t="s">
        <v>5234</v>
      </c>
      <c r="F1357" s="132">
        <v>1</v>
      </c>
      <c r="G1357" s="132">
        <v>3</v>
      </c>
      <c r="H1357" s="132" t="s">
        <v>5536</v>
      </c>
      <c r="I1357" s="132">
        <v>241</v>
      </c>
      <c r="J1357" s="132" t="s">
        <v>351</v>
      </c>
      <c r="K1357" s="132" t="s">
        <v>282</v>
      </c>
      <c r="L1357" s="132">
        <v>23.534246575342461</v>
      </c>
      <c r="M1357" s="132">
        <v>4</v>
      </c>
      <c r="N1357" s="132">
        <v>32.197898015844437</v>
      </c>
      <c r="O1357" s="132">
        <v>4.4165550754062526</v>
      </c>
      <c r="P1357" s="132">
        <v>18.948232789625681</v>
      </c>
      <c r="Q1357" s="132">
        <v>33.413442476458513</v>
      </c>
      <c r="R1357" s="132">
        <v>4.3613424641221146</v>
      </c>
      <c r="S1357" s="132">
        <v>20.329415084092162</v>
      </c>
      <c r="T1357" s="132">
        <v>36.591903940734028</v>
      </c>
    </row>
    <row r="1358" spans="1:20" x14ac:dyDescent="0.45">
      <c r="A1358" s="132" t="s">
        <v>5274</v>
      </c>
      <c r="B1358" s="132">
        <v>2016</v>
      </c>
      <c r="C1358" s="133">
        <v>42595</v>
      </c>
      <c r="D1358" s="132" t="s">
        <v>152</v>
      </c>
      <c r="E1358" s="132" t="s">
        <v>5234</v>
      </c>
      <c r="F1358" s="132">
        <v>1</v>
      </c>
      <c r="G1358" s="132">
        <v>4</v>
      </c>
      <c r="H1358" s="132" t="s">
        <v>5536</v>
      </c>
      <c r="I1358" s="132">
        <v>241</v>
      </c>
      <c r="J1358" s="132" t="s">
        <v>362</v>
      </c>
      <c r="K1358" s="132" t="s">
        <v>363</v>
      </c>
      <c r="L1358" s="132">
        <v>24.57260273972603</v>
      </c>
      <c r="M1358" s="132">
        <v>8</v>
      </c>
      <c r="N1358" s="132">
        <v>35.829744626351861</v>
      </c>
      <c r="O1358" s="132">
        <v>4.3445973747544224</v>
      </c>
      <c r="P1358" s="132">
        <v>22.795952502088589</v>
      </c>
      <c r="Q1358" s="132">
        <v>35.286360051713899</v>
      </c>
      <c r="R1358" s="132">
        <v>4.3054022188239216</v>
      </c>
      <c r="S1358" s="132">
        <v>22.370153395242131</v>
      </c>
      <c r="T1358" s="132">
        <v>36.591903940734028</v>
      </c>
    </row>
    <row r="1359" spans="1:20" x14ac:dyDescent="0.45">
      <c r="A1359" s="132" t="s">
        <v>5274</v>
      </c>
      <c r="B1359" s="132">
        <v>2016</v>
      </c>
      <c r="C1359" s="133">
        <v>42595</v>
      </c>
      <c r="D1359" s="132" t="s">
        <v>152</v>
      </c>
      <c r="E1359" s="132" t="s">
        <v>5234</v>
      </c>
      <c r="F1359" s="132">
        <v>1</v>
      </c>
      <c r="G1359" s="132">
        <v>5</v>
      </c>
      <c r="H1359" s="132" t="s">
        <v>5536</v>
      </c>
      <c r="I1359" s="132">
        <v>241</v>
      </c>
      <c r="J1359" s="132" t="s">
        <v>422</v>
      </c>
      <c r="K1359" s="132" t="s">
        <v>43</v>
      </c>
      <c r="L1359" s="132">
        <v>25.545205479452051</v>
      </c>
      <c r="M1359" s="132">
        <v>11</v>
      </c>
      <c r="N1359" s="132">
        <v>34.725473608601682</v>
      </c>
      <c r="O1359" s="132">
        <v>4.3882945082498708</v>
      </c>
      <c r="P1359" s="132">
        <v>21.56059008385207</v>
      </c>
      <c r="Q1359" s="132">
        <v>33.324887004907438</v>
      </c>
      <c r="R1359" s="132">
        <v>4.3566908517789988</v>
      </c>
      <c r="S1359" s="132">
        <v>20.254814449570439</v>
      </c>
      <c r="T1359" s="132">
        <v>36.591903940734028</v>
      </c>
    </row>
    <row r="1360" spans="1:20" x14ac:dyDescent="0.45">
      <c r="A1360" s="132" t="s">
        <v>5274</v>
      </c>
      <c r="B1360" s="132">
        <v>2016</v>
      </c>
      <c r="C1360" s="133">
        <v>42595</v>
      </c>
      <c r="D1360" s="132" t="s">
        <v>152</v>
      </c>
      <c r="E1360" s="132" t="s">
        <v>5234</v>
      </c>
      <c r="F1360" s="132">
        <v>1</v>
      </c>
      <c r="G1360" s="132">
        <v>6</v>
      </c>
      <c r="H1360" s="132" t="s">
        <v>5536</v>
      </c>
      <c r="I1360" s="132">
        <v>241</v>
      </c>
      <c r="J1360" s="132" t="s">
        <v>354</v>
      </c>
      <c r="K1360" s="132" t="s">
        <v>121</v>
      </c>
      <c r="L1360" s="132">
        <v>21.019178082191779</v>
      </c>
      <c r="M1360" s="132">
        <v>10</v>
      </c>
      <c r="N1360" s="132">
        <v>31.498171387587419</v>
      </c>
      <c r="O1360" s="132">
        <v>4.8389004904547201</v>
      </c>
      <c r="P1360" s="132">
        <v>16.981469916223261</v>
      </c>
      <c r="Q1360" s="132">
        <v>28.854091657089128</v>
      </c>
      <c r="R1360" s="132">
        <v>4.7878494075790581</v>
      </c>
      <c r="S1360" s="132">
        <v>14.490543434351959</v>
      </c>
      <c r="T1360" s="132">
        <v>36.591903940734028</v>
      </c>
    </row>
    <row r="1361" spans="1:20" x14ac:dyDescent="0.45">
      <c r="A1361" s="160" t="s">
        <v>5274</v>
      </c>
      <c r="B1361" s="160">
        <v>2016</v>
      </c>
      <c r="C1361" s="161">
        <v>42595</v>
      </c>
      <c r="D1361" s="160" t="s">
        <v>152</v>
      </c>
      <c r="E1361" s="160" t="s">
        <v>5234</v>
      </c>
      <c r="F1361" s="160">
        <v>2</v>
      </c>
      <c r="G1361" s="160">
        <v>1</v>
      </c>
      <c r="H1361" s="160" t="s">
        <v>5537</v>
      </c>
      <c r="I1361" s="160">
        <v>242</v>
      </c>
      <c r="J1361" s="160" t="s">
        <v>3928</v>
      </c>
      <c r="K1361" s="160" t="s">
        <v>91</v>
      </c>
      <c r="L1361" s="160">
        <v>32.917808219178077</v>
      </c>
      <c r="M1361" s="160">
        <v>3</v>
      </c>
      <c r="N1361" s="160">
        <v>49.21515833427609</v>
      </c>
      <c r="O1361" s="160">
        <v>4.58047384116378</v>
      </c>
      <c r="P1361" s="160">
        <v>35.47373681078475</v>
      </c>
      <c r="Q1361" s="160">
        <v>50.882593462724166</v>
      </c>
      <c r="R1361" s="160">
        <v>4.6401945974387404</v>
      </c>
      <c r="S1361" s="160">
        <v>36.962009670407951</v>
      </c>
      <c r="T1361" s="160">
        <v>39.276169314546273</v>
      </c>
    </row>
    <row r="1362" spans="1:20" x14ac:dyDescent="0.45">
      <c r="A1362" s="160" t="s">
        <v>5274</v>
      </c>
      <c r="B1362" s="160">
        <v>2016</v>
      </c>
      <c r="C1362" s="161">
        <v>42595</v>
      </c>
      <c r="D1362" s="160" t="s">
        <v>152</v>
      </c>
      <c r="E1362" s="160" t="s">
        <v>5234</v>
      </c>
      <c r="F1362" s="160">
        <v>2</v>
      </c>
      <c r="G1362" s="160">
        <v>2</v>
      </c>
      <c r="H1362" s="160" t="s">
        <v>5537</v>
      </c>
      <c r="I1362" s="160">
        <v>242</v>
      </c>
      <c r="J1362" s="160" t="s">
        <v>3397</v>
      </c>
      <c r="K1362" s="160" t="s">
        <v>79</v>
      </c>
      <c r="L1362" s="160">
        <v>24.723287671232882</v>
      </c>
      <c r="M1362" s="160">
        <v>2</v>
      </c>
      <c r="N1362" s="160">
        <v>43.233231737859093</v>
      </c>
      <c r="O1362" s="160">
        <v>4.4330121339345849</v>
      </c>
      <c r="P1362" s="160">
        <v>29.934195336055339</v>
      </c>
      <c r="Q1362" s="160">
        <v>44.073009884117319</v>
      </c>
      <c r="R1362" s="160">
        <v>4.4148102134232499</v>
      </c>
      <c r="S1362" s="160">
        <v>30.828579243847571</v>
      </c>
      <c r="T1362" s="160">
        <v>39.276169314546273</v>
      </c>
    </row>
    <row r="1363" spans="1:20" x14ac:dyDescent="0.45">
      <c r="A1363" s="160" t="s">
        <v>5274</v>
      </c>
      <c r="B1363" s="160">
        <v>2016</v>
      </c>
      <c r="C1363" s="161">
        <v>42595</v>
      </c>
      <c r="D1363" s="160" t="s">
        <v>152</v>
      </c>
      <c r="E1363" s="160" t="s">
        <v>5234</v>
      </c>
      <c r="F1363" s="160">
        <v>2</v>
      </c>
      <c r="G1363" s="160">
        <v>3</v>
      </c>
      <c r="H1363" s="160" t="s">
        <v>5537</v>
      </c>
      <c r="I1363" s="160">
        <v>242</v>
      </c>
      <c r="J1363" s="160" t="s">
        <v>353</v>
      </c>
      <c r="K1363" s="160" t="s">
        <v>143</v>
      </c>
      <c r="L1363" s="160">
        <v>28.095890410958901</v>
      </c>
      <c r="M1363" s="160">
        <v>5</v>
      </c>
      <c r="N1363" s="160">
        <v>34.197634386921983</v>
      </c>
      <c r="O1363" s="160">
        <v>4.4130865446347842</v>
      </c>
      <c r="P1363" s="160">
        <v>20.95837475301763</v>
      </c>
      <c r="Q1363" s="160">
        <v>35.52224078581547</v>
      </c>
      <c r="R1363" s="160">
        <v>4.3603647386810911</v>
      </c>
      <c r="S1363" s="160">
        <v>22.441146569772201</v>
      </c>
      <c r="T1363" s="160">
        <v>39.276169314546273</v>
      </c>
    </row>
    <row r="1364" spans="1:20" x14ac:dyDescent="0.45">
      <c r="A1364" s="160" t="s">
        <v>5274</v>
      </c>
      <c r="B1364" s="160">
        <v>2016</v>
      </c>
      <c r="C1364" s="161">
        <v>42595</v>
      </c>
      <c r="D1364" s="160" t="s">
        <v>152</v>
      </c>
      <c r="E1364" s="160" t="s">
        <v>5234</v>
      </c>
      <c r="F1364" s="160">
        <v>2</v>
      </c>
      <c r="G1364" s="160">
        <v>4</v>
      </c>
      <c r="H1364" s="160" t="s">
        <v>5537</v>
      </c>
      <c r="I1364" s="160">
        <v>242</v>
      </c>
      <c r="J1364" s="160" t="s">
        <v>360</v>
      </c>
      <c r="K1364" s="160" t="s">
        <v>34</v>
      </c>
      <c r="L1364" s="160">
        <v>29.030136986301368</v>
      </c>
      <c r="M1364" s="160">
        <v>9</v>
      </c>
      <c r="N1364" s="160">
        <v>31.52271213980007</v>
      </c>
      <c r="O1364" s="160">
        <v>4.4041134544190106</v>
      </c>
      <c r="P1364" s="160">
        <v>18.31037177654304</v>
      </c>
      <c r="Q1364" s="160">
        <v>32.35445016752977</v>
      </c>
      <c r="R1364" s="160">
        <v>4.3442789846192804</v>
      </c>
      <c r="S1364" s="160">
        <v>19.321613213671931</v>
      </c>
      <c r="T1364" s="160">
        <v>39.276169314546273</v>
      </c>
    </row>
    <row r="1365" spans="1:20" x14ac:dyDescent="0.45">
      <c r="A1365" s="160" t="s">
        <v>5274</v>
      </c>
      <c r="B1365" s="160">
        <v>2016</v>
      </c>
      <c r="C1365" s="161">
        <v>42595</v>
      </c>
      <c r="D1365" s="160" t="s">
        <v>152</v>
      </c>
      <c r="E1365" s="160" t="s">
        <v>5234</v>
      </c>
      <c r="F1365" s="160">
        <v>2</v>
      </c>
      <c r="G1365" s="160">
        <v>5</v>
      </c>
      <c r="H1365" s="160" t="s">
        <v>5537</v>
      </c>
      <c r="I1365" s="160">
        <v>242</v>
      </c>
      <c r="J1365" s="160" t="s">
        <v>574</v>
      </c>
      <c r="K1365" s="160" t="s">
        <v>99</v>
      </c>
      <c r="L1365" s="160">
        <v>33.69041095890411</v>
      </c>
      <c r="M1365" s="160">
        <v>12</v>
      </c>
      <c r="N1365" s="160">
        <v>36.375504994955797</v>
      </c>
      <c r="O1365" s="160">
        <v>4.3072118090323199</v>
      </c>
      <c r="P1365" s="160">
        <v>23.453869567858849</v>
      </c>
      <c r="Q1365" s="160">
        <v>35.265143240462592</v>
      </c>
      <c r="R1365" s="160">
        <v>4.2853530886100737</v>
      </c>
      <c r="S1365" s="160">
        <v>22.40908397463237</v>
      </c>
      <c r="T1365" s="160">
        <v>39.276169314546273</v>
      </c>
    </row>
    <row r="1366" spans="1:20" x14ac:dyDescent="0.45">
      <c r="A1366" s="160" t="s">
        <v>5274</v>
      </c>
      <c r="B1366" s="160">
        <v>2016</v>
      </c>
      <c r="C1366" s="161">
        <v>42595</v>
      </c>
      <c r="D1366" s="160" t="s">
        <v>152</v>
      </c>
      <c r="E1366" s="160" t="s">
        <v>5234</v>
      </c>
      <c r="F1366" s="160">
        <v>2</v>
      </c>
      <c r="G1366" s="160">
        <v>6</v>
      </c>
      <c r="H1366" s="160" t="s">
        <v>5537</v>
      </c>
      <c r="I1366" s="160">
        <v>242</v>
      </c>
      <c r="J1366" s="160" t="s">
        <v>344</v>
      </c>
      <c r="K1366" s="160" t="s">
        <v>55</v>
      </c>
      <c r="L1366" s="160">
        <v>29.276712328767118</v>
      </c>
      <c r="M1366" s="160">
        <v>7</v>
      </c>
      <c r="N1366" s="160">
        <v>41.112774293464611</v>
      </c>
      <c r="O1366" s="160">
        <v>4.3655612644372797</v>
      </c>
      <c r="P1366" s="160">
        <v>28.016090500152771</v>
      </c>
      <c r="Q1366" s="160">
        <v>37.777893865183827</v>
      </c>
      <c r="R1366" s="160">
        <v>4.3843457859265582</v>
      </c>
      <c r="S1366" s="160">
        <v>24.62485650740415</v>
      </c>
      <c r="T1366" s="160">
        <v>39.276169314546273</v>
      </c>
    </row>
    <row r="1367" spans="1:20" x14ac:dyDescent="0.45">
      <c r="A1367" s="138" t="s">
        <v>5274</v>
      </c>
      <c r="B1367" s="138">
        <v>2016</v>
      </c>
      <c r="C1367" s="139">
        <v>42595</v>
      </c>
      <c r="D1367" s="138" t="s">
        <v>152</v>
      </c>
      <c r="E1367" s="138" t="s">
        <v>5194</v>
      </c>
      <c r="F1367" s="138" t="s">
        <v>5235</v>
      </c>
      <c r="G1367" s="138">
        <v>1</v>
      </c>
      <c r="H1367" s="138" t="s">
        <v>5538</v>
      </c>
      <c r="I1367" s="138">
        <v>243</v>
      </c>
      <c r="J1367" s="138" t="s">
        <v>393</v>
      </c>
      <c r="K1367" s="138" t="s">
        <v>34</v>
      </c>
      <c r="L1367" s="138">
        <v>22.142465753424659</v>
      </c>
      <c r="M1367" s="138">
        <v>1</v>
      </c>
      <c r="N1367" s="138">
        <v>36.372136491809712</v>
      </c>
      <c r="O1367" s="138">
        <v>4.5027639480414932</v>
      </c>
      <c r="P1367" s="138">
        <v>22.86384464768523</v>
      </c>
      <c r="Q1367" s="138">
        <v>40.252693113209872</v>
      </c>
      <c r="R1367" s="138">
        <v>4.4762604107227153</v>
      </c>
      <c r="S1367" s="138">
        <v>26.82391188104172</v>
      </c>
      <c r="T1367" s="138">
        <v>42.06774858989035</v>
      </c>
    </row>
    <row r="1368" spans="1:20" x14ac:dyDescent="0.45">
      <c r="A1368" s="138" t="s">
        <v>5274</v>
      </c>
      <c r="B1368" s="138">
        <v>2016</v>
      </c>
      <c r="C1368" s="139">
        <v>42595</v>
      </c>
      <c r="D1368" s="138" t="s">
        <v>152</v>
      </c>
      <c r="E1368" s="138" t="s">
        <v>5194</v>
      </c>
      <c r="F1368" s="138" t="s">
        <v>5235</v>
      </c>
      <c r="G1368" s="138">
        <v>2</v>
      </c>
      <c r="H1368" s="138" t="s">
        <v>5538</v>
      </c>
      <c r="I1368" s="138">
        <v>243</v>
      </c>
      <c r="J1368" s="138" t="s">
        <v>3397</v>
      </c>
      <c r="K1368" s="138" t="s">
        <v>79</v>
      </c>
      <c r="L1368" s="138">
        <v>24.723287671232882</v>
      </c>
      <c r="M1368" s="138">
        <v>2</v>
      </c>
      <c r="N1368" s="138">
        <v>44.073009884117319</v>
      </c>
      <c r="O1368" s="138">
        <v>4.4148102134232499</v>
      </c>
      <c r="P1368" s="138">
        <v>30.828579243847571</v>
      </c>
      <c r="Q1368" s="138">
        <v>45.056028830354613</v>
      </c>
      <c r="R1368" s="138">
        <v>4.357876141288453</v>
      </c>
      <c r="S1368" s="138">
        <v>31.982400406489251</v>
      </c>
      <c r="T1368" s="138">
        <v>42.06774858989035</v>
      </c>
    </row>
    <row r="1369" spans="1:20" x14ac:dyDescent="0.45">
      <c r="A1369" s="138" t="s">
        <v>5274</v>
      </c>
      <c r="B1369" s="138">
        <v>2016</v>
      </c>
      <c r="C1369" s="139">
        <v>42595</v>
      </c>
      <c r="D1369" s="138" t="s">
        <v>152</v>
      </c>
      <c r="E1369" s="138" t="s">
        <v>5194</v>
      </c>
      <c r="F1369" s="138" t="s">
        <v>5235</v>
      </c>
      <c r="G1369" s="138">
        <v>3</v>
      </c>
      <c r="H1369" s="138" t="s">
        <v>5538</v>
      </c>
      <c r="I1369" s="138">
        <v>243</v>
      </c>
      <c r="J1369" s="138" t="s">
        <v>3928</v>
      </c>
      <c r="K1369" s="138" t="s">
        <v>91</v>
      </c>
      <c r="L1369" s="138">
        <v>32.917808219178077</v>
      </c>
      <c r="M1369" s="138">
        <v>3</v>
      </c>
      <c r="N1369" s="138">
        <v>50.882593462724166</v>
      </c>
      <c r="O1369" s="138">
        <v>4.6401945974387404</v>
      </c>
      <c r="P1369" s="138">
        <v>36.962009670407951</v>
      </c>
      <c r="Q1369" s="138">
        <v>49.389528199782703</v>
      </c>
      <c r="R1369" s="138">
        <v>4.5042599467633044</v>
      </c>
      <c r="S1369" s="138">
        <v>35.876748359492787</v>
      </c>
      <c r="T1369" s="138">
        <v>42.06774858989035</v>
      </c>
    </row>
    <row r="1370" spans="1:20" x14ac:dyDescent="0.45">
      <c r="A1370" s="138" t="s">
        <v>5274</v>
      </c>
      <c r="B1370" s="138">
        <v>2016</v>
      </c>
      <c r="C1370" s="139">
        <v>42595</v>
      </c>
      <c r="D1370" s="138" t="s">
        <v>152</v>
      </c>
      <c r="E1370" s="138" t="s">
        <v>5194</v>
      </c>
      <c r="F1370" s="138" t="s">
        <v>5235</v>
      </c>
      <c r="G1370" s="138">
        <v>4</v>
      </c>
      <c r="H1370" s="138" t="s">
        <v>5538</v>
      </c>
      <c r="I1370" s="138">
        <v>243</v>
      </c>
      <c r="J1370" s="138" t="s">
        <v>351</v>
      </c>
      <c r="K1370" s="138" t="s">
        <v>282</v>
      </c>
      <c r="L1370" s="138">
        <v>23.534246575342461</v>
      </c>
      <c r="M1370" s="138">
        <v>4</v>
      </c>
      <c r="N1370" s="138">
        <v>33.413442476458513</v>
      </c>
      <c r="O1370" s="138">
        <v>4.3613424641221146</v>
      </c>
      <c r="P1370" s="138">
        <v>20.329415084092162</v>
      </c>
      <c r="Q1370" s="138">
        <v>34.665047192602273</v>
      </c>
      <c r="R1370" s="138">
        <v>4.3069932626959737</v>
      </c>
      <c r="S1370" s="138">
        <v>21.74406740451435</v>
      </c>
      <c r="T1370" s="138">
        <v>42.06774858989035</v>
      </c>
    </row>
    <row r="1371" spans="1:20" x14ac:dyDescent="0.45">
      <c r="A1371" s="138" t="s">
        <v>5274</v>
      </c>
      <c r="B1371" s="138">
        <v>2016</v>
      </c>
      <c r="C1371" s="139">
        <v>42595</v>
      </c>
      <c r="D1371" s="138" t="s">
        <v>152</v>
      </c>
      <c r="E1371" s="138" t="s">
        <v>5194</v>
      </c>
      <c r="F1371" s="138" t="s">
        <v>5235</v>
      </c>
      <c r="G1371" s="138">
        <v>5</v>
      </c>
      <c r="H1371" s="138" t="s">
        <v>5538</v>
      </c>
      <c r="I1371" s="138">
        <v>243</v>
      </c>
      <c r="J1371" s="138" t="s">
        <v>353</v>
      </c>
      <c r="K1371" s="138" t="s">
        <v>143</v>
      </c>
      <c r="L1371" s="138">
        <v>28.095890410958901</v>
      </c>
      <c r="M1371" s="138">
        <v>5</v>
      </c>
      <c r="N1371" s="138">
        <v>35.52224078581547</v>
      </c>
      <c r="O1371" s="138">
        <v>4.3603647386810911</v>
      </c>
      <c r="P1371" s="138">
        <v>22.441146569772201</v>
      </c>
      <c r="Q1371" s="138">
        <v>35.428102684790971</v>
      </c>
      <c r="R1371" s="138">
        <v>4.3179882894496124</v>
      </c>
      <c r="S1371" s="138">
        <v>22.474137816442141</v>
      </c>
      <c r="T1371" s="138">
        <v>42.06774858989035</v>
      </c>
    </row>
    <row r="1372" spans="1:20" x14ac:dyDescent="0.45">
      <c r="A1372" s="138" t="s">
        <v>5274</v>
      </c>
      <c r="B1372" s="138">
        <v>2016</v>
      </c>
      <c r="C1372" s="139">
        <v>42595</v>
      </c>
      <c r="D1372" s="138" t="s">
        <v>152</v>
      </c>
      <c r="E1372" s="138" t="s">
        <v>5194</v>
      </c>
      <c r="F1372" s="138" t="s">
        <v>5235</v>
      </c>
      <c r="G1372" s="138">
        <v>6</v>
      </c>
      <c r="H1372" s="138" t="s">
        <v>5538</v>
      </c>
      <c r="I1372" s="138">
        <v>243</v>
      </c>
      <c r="J1372" s="138" t="s">
        <v>345</v>
      </c>
      <c r="K1372" s="138" t="s">
        <v>88</v>
      </c>
      <c r="L1372" s="138">
        <v>25.775342465753429</v>
      </c>
      <c r="M1372" s="138">
        <v>6</v>
      </c>
      <c r="N1372" s="138">
        <v>52.143068438416933</v>
      </c>
      <c r="O1372" s="138">
        <v>4.7367160845410394</v>
      </c>
      <c r="P1372" s="138">
        <v>37.932920184793822</v>
      </c>
      <c r="Q1372" s="138">
        <v>47.003245992107047</v>
      </c>
      <c r="R1372" s="138">
        <v>4.6328480167029964</v>
      </c>
      <c r="S1372" s="138">
        <v>33.104701941998059</v>
      </c>
      <c r="T1372" s="138">
        <v>42.06774858989035</v>
      </c>
    </row>
    <row r="1373" spans="1:20" x14ac:dyDescent="0.45">
      <c r="A1373" s="138" t="s">
        <v>5274</v>
      </c>
      <c r="B1373" s="138">
        <v>2016</v>
      </c>
      <c r="C1373" s="139">
        <v>42595</v>
      </c>
      <c r="D1373" s="138" t="s">
        <v>152</v>
      </c>
      <c r="E1373" s="138" t="s">
        <v>5194</v>
      </c>
      <c r="F1373" s="138" t="s">
        <v>579</v>
      </c>
      <c r="G1373" s="138">
        <v>1</v>
      </c>
      <c r="H1373" s="138" t="s">
        <v>5539</v>
      </c>
      <c r="I1373" s="138">
        <v>244</v>
      </c>
      <c r="J1373" s="138" t="s">
        <v>344</v>
      </c>
      <c r="K1373" s="138" t="s">
        <v>55</v>
      </c>
      <c r="L1373" s="138">
        <v>29.276712328767118</v>
      </c>
      <c r="M1373" s="138">
        <v>7</v>
      </c>
      <c r="N1373" s="138">
        <v>37.777893865183827</v>
      </c>
      <c r="O1373" s="138">
        <v>4.3843457859265582</v>
      </c>
      <c r="P1373" s="138">
        <v>24.62485650740415</v>
      </c>
      <c r="Q1373" s="138">
        <v>40.013597129254507</v>
      </c>
      <c r="R1373" s="138">
        <v>4.4377427465692953</v>
      </c>
      <c r="S1373" s="138">
        <v>26.700368889546631</v>
      </c>
      <c r="T1373" s="138">
        <v>33.810470997814441</v>
      </c>
    </row>
    <row r="1374" spans="1:20" x14ac:dyDescent="0.45">
      <c r="A1374" s="138" t="s">
        <v>5274</v>
      </c>
      <c r="B1374" s="138">
        <v>2016</v>
      </c>
      <c r="C1374" s="139">
        <v>42595</v>
      </c>
      <c r="D1374" s="138" t="s">
        <v>152</v>
      </c>
      <c r="E1374" s="138" t="s">
        <v>5194</v>
      </c>
      <c r="F1374" s="138" t="s">
        <v>579</v>
      </c>
      <c r="G1374" s="138">
        <v>2</v>
      </c>
      <c r="H1374" s="138" t="s">
        <v>5539</v>
      </c>
      <c r="I1374" s="138">
        <v>244</v>
      </c>
      <c r="J1374" s="138" t="s">
        <v>362</v>
      </c>
      <c r="K1374" s="138" t="s">
        <v>363</v>
      </c>
      <c r="L1374" s="138">
        <v>24.57260273972603</v>
      </c>
      <c r="M1374" s="138">
        <v>8</v>
      </c>
      <c r="N1374" s="138">
        <v>35.286360051713899</v>
      </c>
      <c r="O1374" s="138">
        <v>4.3054022188239216</v>
      </c>
      <c r="P1374" s="138">
        <v>22.370153395242131</v>
      </c>
      <c r="Q1374" s="138">
        <v>36.431666910033037</v>
      </c>
      <c r="R1374" s="138">
        <v>4.2935862342530644</v>
      </c>
      <c r="S1374" s="138">
        <v>23.550908207273849</v>
      </c>
      <c r="T1374" s="138">
        <v>33.810470997814441</v>
      </c>
    </row>
    <row r="1375" spans="1:20" x14ac:dyDescent="0.45">
      <c r="A1375" s="138" t="s">
        <v>5274</v>
      </c>
      <c r="B1375" s="138">
        <v>2016</v>
      </c>
      <c r="C1375" s="139">
        <v>42595</v>
      </c>
      <c r="D1375" s="138" t="s">
        <v>152</v>
      </c>
      <c r="E1375" s="138" t="s">
        <v>5194</v>
      </c>
      <c r="F1375" s="138" t="s">
        <v>579</v>
      </c>
      <c r="G1375" s="138">
        <v>3</v>
      </c>
      <c r="H1375" s="138" t="s">
        <v>5539</v>
      </c>
      <c r="I1375" s="138">
        <v>244</v>
      </c>
      <c r="J1375" s="138" t="s">
        <v>360</v>
      </c>
      <c r="K1375" s="138" t="s">
        <v>34</v>
      </c>
      <c r="L1375" s="138">
        <v>29.030136986301368</v>
      </c>
      <c r="M1375" s="138">
        <v>9</v>
      </c>
      <c r="N1375" s="138">
        <v>32.35445016752977</v>
      </c>
      <c r="O1375" s="138">
        <v>4.3442789846192804</v>
      </c>
      <c r="P1375" s="138">
        <v>19.321613213671931</v>
      </c>
      <c r="Q1375" s="138">
        <v>33.023667639333397</v>
      </c>
      <c r="R1375" s="138">
        <v>4.2983940873522233</v>
      </c>
      <c r="S1375" s="138">
        <v>20.128485377276728</v>
      </c>
      <c r="T1375" s="138">
        <v>33.810470997814441</v>
      </c>
    </row>
    <row r="1376" spans="1:20" x14ac:dyDescent="0.45">
      <c r="A1376" s="138" t="s">
        <v>5274</v>
      </c>
      <c r="B1376" s="138">
        <v>2016</v>
      </c>
      <c r="C1376" s="139">
        <v>42595</v>
      </c>
      <c r="D1376" s="138" t="s">
        <v>152</v>
      </c>
      <c r="E1376" s="138" t="s">
        <v>5194</v>
      </c>
      <c r="F1376" s="138" t="s">
        <v>579</v>
      </c>
      <c r="G1376" s="138">
        <v>4</v>
      </c>
      <c r="H1376" s="138" t="s">
        <v>5539</v>
      </c>
      <c r="I1376" s="138">
        <v>244</v>
      </c>
      <c r="J1376" s="138" t="s">
        <v>354</v>
      </c>
      <c r="K1376" s="138" t="s">
        <v>121</v>
      </c>
      <c r="L1376" s="138">
        <v>21.019178082191779</v>
      </c>
      <c r="M1376" s="138">
        <v>10</v>
      </c>
      <c r="N1376" s="138">
        <v>28.854091657089128</v>
      </c>
      <c r="O1376" s="138">
        <v>4.7878494075790581</v>
      </c>
      <c r="P1376" s="138">
        <v>14.490543434351959</v>
      </c>
      <c r="Q1376" s="138">
        <v>29.370000755216971</v>
      </c>
      <c r="R1376" s="138">
        <v>4.6068798388044891</v>
      </c>
      <c r="S1376" s="138">
        <v>15.549361238803501</v>
      </c>
      <c r="T1376" s="138">
        <v>33.810470997814441</v>
      </c>
    </row>
    <row r="1377" spans="1:20" x14ac:dyDescent="0.45">
      <c r="A1377" s="138" t="s">
        <v>5274</v>
      </c>
      <c r="B1377" s="138">
        <v>2016</v>
      </c>
      <c r="C1377" s="139">
        <v>42595</v>
      </c>
      <c r="D1377" s="138" t="s">
        <v>152</v>
      </c>
      <c r="E1377" s="138" t="s">
        <v>5194</v>
      </c>
      <c r="F1377" s="138" t="s">
        <v>579</v>
      </c>
      <c r="G1377" s="138">
        <v>5</v>
      </c>
      <c r="H1377" s="138" t="s">
        <v>5539</v>
      </c>
      <c r="I1377" s="138">
        <v>244</v>
      </c>
      <c r="J1377" s="138" t="s">
        <v>422</v>
      </c>
      <c r="K1377" s="138" t="s">
        <v>43</v>
      </c>
      <c r="L1377" s="138">
        <v>25.545205479452051</v>
      </c>
      <c r="M1377" s="138">
        <v>11</v>
      </c>
      <c r="N1377" s="138">
        <v>33.324887004907438</v>
      </c>
      <c r="O1377" s="138">
        <v>4.3566908517789988</v>
      </c>
      <c r="P1377" s="138">
        <v>20.254814449570439</v>
      </c>
      <c r="Q1377" s="138">
        <v>31.921363010400551</v>
      </c>
      <c r="R1377" s="138">
        <v>4.3177490586209881</v>
      </c>
      <c r="S1377" s="138">
        <v>18.968115834537588</v>
      </c>
      <c r="T1377" s="138">
        <v>33.810470997814441</v>
      </c>
    </row>
    <row r="1378" spans="1:20" x14ac:dyDescent="0.45">
      <c r="A1378" s="138" t="s">
        <v>5274</v>
      </c>
      <c r="B1378" s="138">
        <v>2016</v>
      </c>
      <c r="C1378" s="139">
        <v>42595</v>
      </c>
      <c r="D1378" s="138" t="s">
        <v>152</v>
      </c>
      <c r="E1378" s="138" t="s">
        <v>5194</v>
      </c>
      <c r="F1378" s="138" t="s">
        <v>579</v>
      </c>
      <c r="G1378" s="138">
        <v>6</v>
      </c>
      <c r="H1378" s="138" t="s">
        <v>5539</v>
      </c>
      <c r="I1378" s="138">
        <v>244</v>
      </c>
      <c r="J1378" s="138" t="s">
        <v>574</v>
      </c>
      <c r="K1378" s="138" t="s">
        <v>99</v>
      </c>
      <c r="L1378" s="138">
        <v>33.69041095890411</v>
      </c>
      <c r="M1378" s="138">
        <v>12</v>
      </c>
      <c r="N1378" s="138">
        <v>35.265143240462592</v>
      </c>
      <c r="O1378" s="138">
        <v>4.2853530886100737</v>
      </c>
      <c r="P1378" s="138">
        <v>22.40908397463237</v>
      </c>
      <c r="Q1378" s="138">
        <v>32.264541432443508</v>
      </c>
      <c r="R1378" s="138">
        <v>4.3273023617166197</v>
      </c>
      <c r="S1378" s="138">
        <v>19.282634347293651</v>
      </c>
      <c r="T1378" s="138">
        <v>33.810470997814441</v>
      </c>
    </row>
    <row r="1379" spans="1:20" x14ac:dyDescent="0.45">
      <c r="A1379" s="138" t="s">
        <v>199</v>
      </c>
      <c r="B1379" s="138">
        <v>2017</v>
      </c>
      <c r="C1379" s="139">
        <v>42678</v>
      </c>
      <c r="D1379" s="138" t="s">
        <v>5210</v>
      </c>
      <c r="E1379" s="138" t="s">
        <v>5194</v>
      </c>
      <c r="F1379" s="138" t="s">
        <v>5235</v>
      </c>
      <c r="G1379" s="138">
        <v>1</v>
      </c>
      <c r="H1379" s="138" t="s">
        <v>5540</v>
      </c>
      <c r="I1379" s="138">
        <v>245</v>
      </c>
      <c r="J1379" s="138" t="s">
        <v>574</v>
      </c>
      <c r="K1379" s="138" t="s">
        <v>99</v>
      </c>
      <c r="L1379" s="138">
        <v>33.917808219178077</v>
      </c>
      <c r="M1379" s="138">
        <v>1</v>
      </c>
      <c r="N1379" s="138">
        <v>32.264541432443508</v>
      </c>
      <c r="O1379" s="138">
        <v>4.3273023617166197</v>
      </c>
      <c r="P1379" s="138">
        <v>19.282634347293651</v>
      </c>
      <c r="Q1379" s="138">
        <v>34.548152515705709</v>
      </c>
      <c r="R1379" s="138">
        <v>4.4052260162694532</v>
      </c>
      <c r="S1379" s="138">
        <v>21.332474466897349</v>
      </c>
      <c r="T1379" s="138">
        <v>26.998353592937971</v>
      </c>
    </row>
    <row r="1380" spans="1:20" x14ac:dyDescent="0.45">
      <c r="A1380" s="138" t="s">
        <v>199</v>
      </c>
      <c r="B1380" s="138">
        <v>2017</v>
      </c>
      <c r="C1380" s="139">
        <v>42678</v>
      </c>
      <c r="D1380" s="138" t="s">
        <v>5210</v>
      </c>
      <c r="E1380" s="138" t="s">
        <v>5194</v>
      </c>
      <c r="F1380" s="138" t="s">
        <v>5235</v>
      </c>
      <c r="G1380" s="138">
        <v>2</v>
      </c>
      <c r="H1380" s="138" t="s">
        <v>5540</v>
      </c>
      <c r="I1380" s="138">
        <v>245</v>
      </c>
      <c r="J1380" s="138" t="s">
        <v>353</v>
      </c>
      <c r="K1380" s="138" t="s">
        <v>143</v>
      </c>
      <c r="L1380" s="138">
        <v>28.32328767123288</v>
      </c>
      <c r="M1380" s="138">
        <v>2</v>
      </c>
      <c r="N1380" s="138">
        <v>35.428102684790971</v>
      </c>
      <c r="O1380" s="138">
        <v>4.3179882894496124</v>
      </c>
      <c r="P1380" s="138">
        <v>22.474137816442141</v>
      </c>
      <c r="Q1380" s="138">
        <v>35.499250694884232</v>
      </c>
      <c r="R1380" s="138">
        <v>4.3328039514304697</v>
      </c>
      <c r="S1380" s="138">
        <v>22.50083884059282</v>
      </c>
      <c r="T1380" s="138">
        <v>26.998353592937971</v>
      </c>
    </row>
    <row r="1381" spans="1:20" x14ac:dyDescent="0.45">
      <c r="A1381" s="138" t="s">
        <v>199</v>
      </c>
      <c r="B1381" s="138">
        <v>2017</v>
      </c>
      <c r="C1381" s="139">
        <v>42678</v>
      </c>
      <c r="D1381" s="138" t="s">
        <v>5210</v>
      </c>
      <c r="E1381" s="138" t="s">
        <v>5194</v>
      </c>
      <c r="F1381" s="138" t="s">
        <v>5235</v>
      </c>
      <c r="G1381" s="138">
        <v>3</v>
      </c>
      <c r="H1381" s="138" t="s">
        <v>5540</v>
      </c>
      <c r="I1381" s="138">
        <v>245</v>
      </c>
      <c r="J1381" s="138" t="s">
        <v>3006</v>
      </c>
      <c r="K1381" s="138" t="s">
        <v>5269</v>
      </c>
      <c r="L1381" s="138">
        <v>19.547945205479451</v>
      </c>
      <c r="M1381" s="138">
        <v>3</v>
      </c>
      <c r="N1381" s="138">
        <v>25</v>
      </c>
      <c r="O1381" s="138">
        <v>8.3333333330000006</v>
      </c>
      <c r="P1381" s="138">
        <v>9.999965300266922E-10</v>
      </c>
      <c r="Q1381" s="138">
        <v>26.875620952751401</v>
      </c>
      <c r="R1381" s="138">
        <v>6.785421331698041</v>
      </c>
      <c r="S1381" s="138">
        <v>6.5193569576572763</v>
      </c>
      <c r="T1381" s="138">
        <v>26.998353592937971</v>
      </c>
    </row>
    <row r="1382" spans="1:20" x14ac:dyDescent="0.45">
      <c r="A1382" s="138" t="s">
        <v>199</v>
      </c>
      <c r="B1382" s="138">
        <v>2017</v>
      </c>
      <c r="C1382" s="139">
        <v>42678</v>
      </c>
      <c r="D1382" s="138" t="s">
        <v>5210</v>
      </c>
      <c r="E1382" s="138" t="s">
        <v>5194</v>
      </c>
      <c r="F1382" s="138" t="s">
        <v>5235</v>
      </c>
      <c r="G1382" s="138">
        <v>4</v>
      </c>
      <c r="H1382" s="138" t="s">
        <v>5540</v>
      </c>
      <c r="I1382" s="138">
        <v>245</v>
      </c>
      <c r="J1382" s="138" t="s">
        <v>262</v>
      </c>
      <c r="K1382" s="138" t="s">
        <v>46</v>
      </c>
      <c r="L1382" s="138">
        <v>20.079452054794519</v>
      </c>
      <c r="M1382" s="138">
        <v>4</v>
      </c>
      <c r="N1382" s="138">
        <v>18.574078889857319</v>
      </c>
      <c r="O1382" s="138">
        <v>4.8582288736645314</v>
      </c>
      <c r="P1382" s="138">
        <v>3.999392268863724</v>
      </c>
      <c r="Q1382" s="138">
        <v>19.700013996202362</v>
      </c>
      <c r="R1382" s="138">
        <v>4.6958691550530682</v>
      </c>
      <c r="S1382" s="138">
        <v>5.6124065310431561</v>
      </c>
      <c r="T1382" s="138">
        <v>26.998353592937971</v>
      </c>
    </row>
    <row r="1383" spans="1:20" x14ac:dyDescent="0.45">
      <c r="A1383" s="138" t="s">
        <v>199</v>
      </c>
      <c r="B1383" s="138">
        <v>2017</v>
      </c>
      <c r="C1383" s="139">
        <v>42678</v>
      </c>
      <c r="D1383" s="138" t="s">
        <v>5210</v>
      </c>
      <c r="E1383" s="138" t="s">
        <v>5194</v>
      </c>
      <c r="F1383" s="138" t="s">
        <v>5235</v>
      </c>
      <c r="G1383" s="138">
        <v>5</v>
      </c>
      <c r="H1383" s="138" t="s">
        <v>5540</v>
      </c>
      <c r="I1383" s="138">
        <v>245</v>
      </c>
      <c r="J1383" s="138" t="s">
        <v>404</v>
      </c>
      <c r="K1383" s="138" t="s">
        <v>282</v>
      </c>
      <c r="L1383" s="138">
        <v>20.802739726027401</v>
      </c>
      <c r="M1383" s="138">
        <v>5</v>
      </c>
      <c r="N1383" s="138">
        <v>25</v>
      </c>
      <c r="O1383" s="138">
        <v>8.3333333330000006</v>
      </c>
      <c r="P1383" s="138">
        <v>9.999965300266922E-10</v>
      </c>
      <c r="Q1383" s="138">
        <v>21.830210667558561</v>
      </c>
      <c r="R1383" s="138">
        <v>6.8009059185230578</v>
      </c>
      <c r="S1383" s="138">
        <v>1.42749291198939</v>
      </c>
      <c r="T1383" s="138">
        <v>26.998353592937971</v>
      </c>
    </row>
    <row r="1384" spans="1:20" x14ac:dyDescent="0.45">
      <c r="A1384" s="138" t="s">
        <v>199</v>
      </c>
      <c r="B1384" s="138">
        <v>2017</v>
      </c>
      <c r="C1384" s="139">
        <v>42678</v>
      </c>
      <c r="D1384" s="138" t="s">
        <v>5210</v>
      </c>
      <c r="E1384" s="138" t="s">
        <v>5194</v>
      </c>
      <c r="F1384" s="138" t="s">
        <v>5235</v>
      </c>
      <c r="G1384" s="138">
        <v>6</v>
      </c>
      <c r="H1384" s="138" t="s">
        <v>5540</v>
      </c>
      <c r="I1384" s="138">
        <v>245</v>
      </c>
      <c r="J1384" s="138" t="s">
        <v>228</v>
      </c>
      <c r="K1384" s="138" t="s">
        <v>131</v>
      </c>
      <c r="L1384" s="138">
        <v>24.402739726027399</v>
      </c>
      <c r="M1384" s="138">
        <v>6</v>
      </c>
      <c r="N1384" s="138">
        <v>25.723398550536039</v>
      </c>
      <c r="O1384" s="138">
        <v>4.3034296135920798</v>
      </c>
      <c r="P1384" s="138">
        <v>12.8131097097598</v>
      </c>
      <c r="Q1384" s="138">
        <v>22.864552221427431</v>
      </c>
      <c r="R1384" s="138">
        <v>4.3668408122987676</v>
      </c>
      <c r="S1384" s="138">
        <v>9.7640297845311323</v>
      </c>
      <c r="T1384" s="138">
        <v>26.998353592937971</v>
      </c>
    </row>
    <row r="1385" spans="1:20" x14ac:dyDescent="0.45">
      <c r="A1385" s="138" t="s">
        <v>199</v>
      </c>
      <c r="B1385" s="138">
        <v>2017</v>
      </c>
      <c r="C1385" s="139">
        <v>42678</v>
      </c>
      <c r="D1385" s="138" t="s">
        <v>5210</v>
      </c>
      <c r="E1385" s="138" t="s">
        <v>5194</v>
      </c>
      <c r="F1385" s="138" t="s">
        <v>579</v>
      </c>
      <c r="G1385" s="138">
        <v>1</v>
      </c>
      <c r="H1385" s="138" t="s">
        <v>5541</v>
      </c>
      <c r="I1385" s="138">
        <v>246</v>
      </c>
      <c r="J1385" s="138" t="s">
        <v>300</v>
      </c>
      <c r="K1385" s="138" t="s">
        <v>64</v>
      </c>
      <c r="L1385" s="138">
        <v>24.542465753424661</v>
      </c>
      <c r="M1385" s="138">
        <v>7</v>
      </c>
      <c r="N1385" s="138">
        <v>18.64079086148034</v>
      </c>
      <c r="O1385" s="138">
        <v>4.4221703545018212</v>
      </c>
      <c r="P1385" s="138">
        <v>5.3742797979748769</v>
      </c>
      <c r="Q1385" s="138">
        <v>21.96819206960231</v>
      </c>
      <c r="R1385" s="138">
        <v>4.4473910857231127</v>
      </c>
      <c r="S1385" s="138">
        <v>8.6260188124329744</v>
      </c>
      <c r="T1385" s="138">
        <v>22.677899123473509</v>
      </c>
    </row>
    <row r="1386" spans="1:20" x14ac:dyDescent="0.45">
      <c r="A1386" s="138" t="s">
        <v>199</v>
      </c>
      <c r="B1386" s="138">
        <v>2017</v>
      </c>
      <c r="C1386" s="139">
        <v>42678</v>
      </c>
      <c r="D1386" s="138" t="s">
        <v>5210</v>
      </c>
      <c r="E1386" s="138" t="s">
        <v>5194</v>
      </c>
      <c r="F1386" s="138" t="s">
        <v>579</v>
      </c>
      <c r="G1386" s="138">
        <v>2</v>
      </c>
      <c r="H1386" s="138" t="s">
        <v>5541</v>
      </c>
      <c r="I1386" s="138">
        <v>246</v>
      </c>
      <c r="J1386" s="138" t="s">
        <v>434</v>
      </c>
      <c r="K1386" s="138" t="s">
        <v>223</v>
      </c>
      <c r="L1386" s="138">
        <v>19.62465753424658</v>
      </c>
      <c r="M1386" s="138">
        <v>8</v>
      </c>
      <c r="N1386" s="138">
        <v>25</v>
      </c>
      <c r="O1386" s="138">
        <v>8.3333333330000006</v>
      </c>
      <c r="P1386" s="138">
        <v>9.999965300266922E-10</v>
      </c>
      <c r="Q1386" s="138">
        <v>26.5099780375207</v>
      </c>
      <c r="R1386" s="138">
        <v>6.7843612241848543</v>
      </c>
      <c r="S1386" s="138">
        <v>6.1568943649661421</v>
      </c>
      <c r="T1386" s="138">
        <v>22.677899123473509</v>
      </c>
    </row>
    <row r="1387" spans="1:20" x14ac:dyDescent="0.45">
      <c r="A1387" s="138" t="s">
        <v>199</v>
      </c>
      <c r="B1387" s="138">
        <v>2017</v>
      </c>
      <c r="C1387" s="139">
        <v>42678</v>
      </c>
      <c r="D1387" s="138" t="s">
        <v>5210</v>
      </c>
      <c r="E1387" s="138" t="s">
        <v>5194</v>
      </c>
      <c r="F1387" s="138" t="s">
        <v>579</v>
      </c>
      <c r="G1387" s="138">
        <v>3</v>
      </c>
      <c r="H1387" s="138" t="s">
        <v>5541</v>
      </c>
      <c r="I1387" s="138">
        <v>246</v>
      </c>
      <c r="J1387" s="138" t="s">
        <v>379</v>
      </c>
      <c r="K1387" s="138" t="s">
        <v>67</v>
      </c>
      <c r="L1387" s="138">
        <v>24.18082191780822</v>
      </c>
      <c r="M1387" s="138">
        <v>9</v>
      </c>
      <c r="N1387" s="138">
        <v>17.426603879360741</v>
      </c>
      <c r="O1387" s="138">
        <v>4.9918228524531347</v>
      </c>
      <c r="P1387" s="138">
        <v>2.4511353220013401</v>
      </c>
      <c r="Q1387" s="138">
        <v>18.911352158187519</v>
      </c>
      <c r="R1387" s="138">
        <v>4.7765534197908286</v>
      </c>
      <c r="S1387" s="138">
        <v>4.5816918988150341</v>
      </c>
      <c r="T1387" s="138">
        <v>22.677899123473509</v>
      </c>
    </row>
    <row r="1388" spans="1:20" x14ac:dyDescent="0.45">
      <c r="A1388" s="138" t="s">
        <v>199</v>
      </c>
      <c r="B1388" s="138">
        <v>2017</v>
      </c>
      <c r="C1388" s="139">
        <v>42678</v>
      </c>
      <c r="D1388" s="138" t="s">
        <v>5210</v>
      </c>
      <c r="E1388" s="138" t="s">
        <v>5194</v>
      </c>
      <c r="F1388" s="138" t="s">
        <v>579</v>
      </c>
      <c r="G1388" s="138">
        <v>4</v>
      </c>
      <c r="H1388" s="138" t="s">
        <v>5541</v>
      </c>
      <c r="I1388" s="138">
        <v>246</v>
      </c>
      <c r="J1388" s="138" t="s">
        <v>3741</v>
      </c>
      <c r="K1388" s="138" t="s">
        <v>5237</v>
      </c>
      <c r="L1388" s="138">
        <v>21.87671232876712</v>
      </c>
      <c r="M1388" s="138">
        <v>10</v>
      </c>
      <c r="N1388" s="138">
        <v>25</v>
      </c>
      <c r="O1388" s="138">
        <v>8.3333333330000006</v>
      </c>
      <c r="P1388" s="138">
        <v>9.999965300266922E-10</v>
      </c>
      <c r="Q1388" s="138">
        <v>22.263867352531271</v>
      </c>
      <c r="R1388" s="138">
        <v>6.7392889562424871</v>
      </c>
      <c r="S1388" s="138">
        <v>2.0460004838038119</v>
      </c>
      <c r="T1388" s="138">
        <v>22.677899123473509</v>
      </c>
    </row>
    <row r="1389" spans="1:20" x14ac:dyDescent="0.45">
      <c r="A1389" s="138" t="s">
        <v>199</v>
      </c>
      <c r="B1389" s="138">
        <v>2017</v>
      </c>
      <c r="C1389" s="139">
        <v>42678</v>
      </c>
      <c r="D1389" s="138" t="s">
        <v>5210</v>
      </c>
      <c r="E1389" s="138" t="s">
        <v>5194</v>
      </c>
      <c r="F1389" s="138" t="s">
        <v>579</v>
      </c>
      <c r="G1389" s="138">
        <v>5</v>
      </c>
      <c r="H1389" s="138" t="s">
        <v>5541</v>
      </c>
      <c r="I1389" s="138">
        <v>246</v>
      </c>
      <c r="J1389" s="138" t="s">
        <v>421</v>
      </c>
      <c r="K1389" s="138" t="s">
        <v>61</v>
      </c>
      <c r="L1389" s="138">
        <v>18.542465753424661</v>
      </c>
      <c r="M1389" s="138">
        <v>11</v>
      </c>
      <c r="N1389" s="138">
        <v>25</v>
      </c>
      <c r="O1389" s="138">
        <v>8.3333333330000006</v>
      </c>
      <c r="P1389" s="138">
        <v>9.999965300266922E-10</v>
      </c>
      <c r="Q1389" s="138">
        <v>20.032113566000881</v>
      </c>
      <c r="R1389" s="138">
        <v>6.8293982401218658</v>
      </c>
      <c r="S1389" s="138">
        <v>-0.45608115436471758</v>
      </c>
      <c r="T1389" s="138">
        <v>22.677899123473509</v>
      </c>
    </row>
    <row r="1390" spans="1:20" x14ac:dyDescent="0.45">
      <c r="A1390" s="138" t="s">
        <v>199</v>
      </c>
      <c r="B1390" s="138">
        <v>2017</v>
      </c>
      <c r="C1390" s="139">
        <v>42678</v>
      </c>
      <c r="D1390" s="138" t="s">
        <v>5210</v>
      </c>
      <c r="E1390" s="138" t="s">
        <v>5194</v>
      </c>
      <c r="F1390" s="138" t="s">
        <v>579</v>
      </c>
      <c r="G1390" s="138">
        <v>6</v>
      </c>
      <c r="H1390" s="138" t="s">
        <v>5541</v>
      </c>
      <c r="I1390" s="138">
        <v>246</v>
      </c>
      <c r="J1390" s="138" t="s">
        <v>2448</v>
      </c>
      <c r="K1390" s="138" t="s">
        <v>429</v>
      </c>
      <c r="L1390" s="138">
        <v>24.81643835616438</v>
      </c>
      <c r="M1390" s="138">
        <v>12</v>
      </c>
      <c r="N1390" s="138">
        <v>25</v>
      </c>
      <c r="O1390" s="138">
        <v>8.3333333330000006</v>
      </c>
      <c r="P1390" s="138">
        <v>9.999965300266922E-10</v>
      </c>
      <c r="Q1390" s="138">
        <v>16.679927051447969</v>
      </c>
      <c r="R1390" s="138">
        <v>7.1470398969404076</v>
      </c>
      <c r="S1390" s="138">
        <v>-4.761192639373256</v>
      </c>
      <c r="T1390" s="138">
        <v>22.677899123473509</v>
      </c>
    </row>
    <row r="1391" spans="1:20" x14ac:dyDescent="0.45">
      <c r="A1391" s="130" t="s">
        <v>192</v>
      </c>
      <c r="B1391" s="130">
        <v>2017</v>
      </c>
      <c r="C1391" s="131">
        <v>42686</v>
      </c>
      <c r="D1391" s="130" t="s">
        <v>5210</v>
      </c>
      <c r="E1391" s="130" t="s">
        <v>1943</v>
      </c>
      <c r="F1391" s="130">
        <v>1</v>
      </c>
      <c r="G1391" s="130">
        <v>1</v>
      </c>
      <c r="H1391" s="130" t="s">
        <v>5542</v>
      </c>
      <c r="I1391" s="130">
        <v>247</v>
      </c>
      <c r="J1391" s="130" t="s">
        <v>353</v>
      </c>
      <c r="K1391" s="130" t="s">
        <v>143</v>
      </c>
      <c r="L1391" s="130">
        <v>28.345205479452051</v>
      </c>
      <c r="M1391" s="130">
        <v>1</v>
      </c>
      <c r="N1391" s="130">
        <v>35.499250694884232</v>
      </c>
      <c r="O1391" s="130">
        <v>4.3328039514304697</v>
      </c>
      <c r="P1391" s="130">
        <v>22.50083884059282</v>
      </c>
      <c r="Q1391" s="130">
        <v>36.988101728685088</v>
      </c>
      <c r="R1391" s="130">
        <v>4.4582270922852283</v>
      </c>
      <c r="S1391" s="130">
        <v>23.613420451829398</v>
      </c>
      <c r="T1391" s="130">
        <v>24.378875961070339</v>
      </c>
    </row>
    <row r="1392" spans="1:20" x14ac:dyDescent="0.45">
      <c r="A1392" s="130" t="s">
        <v>192</v>
      </c>
      <c r="B1392" s="130">
        <v>2017</v>
      </c>
      <c r="C1392" s="131">
        <v>42686</v>
      </c>
      <c r="D1392" s="130" t="s">
        <v>5210</v>
      </c>
      <c r="E1392" s="130" t="s">
        <v>1943</v>
      </c>
      <c r="F1392" s="130">
        <v>1</v>
      </c>
      <c r="G1392" s="130">
        <v>2</v>
      </c>
      <c r="H1392" s="130" t="s">
        <v>5542</v>
      </c>
      <c r="I1392" s="130">
        <v>247</v>
      </c>
      <c r="J1392" s="130" t="s">
        <v>3374</v>
      </c>
      <c r="K1392" s="130" t="s">
        <v>49</v>
      </c>
      <c r="L1392" s="130">
        <v>26.75342465753425</v>
      </c>
      <c r="M1392" s="130">
        <v>8</v>
      </c>
      <c r="N1392" s="130">
        <v>25</v>
      </c>
      <c r="O1392" s="130">
        <v>8.3333333330000006</v>
      </c>
      <c r="P1392" s="130">
        <v>9.999965300266922E-10</v>
      </c>
      <c r="Q1392" s="130">
        <v>28.714077522719709</v>
      </c>
      <c r="R1392" s="130">
        <v>6.9296485554028111</v>
      </c>
      <c r="S1392" s="130">
        <v>7.9251318565112712</v>
      </c>
      <c r="T1392" s="130">
        <v>24.378875961070339</v>
      </c>
    </row>
    <row r="1393" spans="1:20" x14ac:dyDescent="0.45">
      <c r="A1393" s="130" t="s">
        <v>192</v>
      </c>
      <c r="B1393" s="130">
        <v>2017</v>
      </c>
      <c r="C1393" s="131">
        <v>42686</v>
      </c>
      <c r="D1393" s="130" t="s">
        <v>5210</v>
      </c>
      <c r="E1393" s="130" t="s">
        <v>1943</v>
      </c>
      <c r="F1393" s="130">
        <v>1</v>
      </c>
      <c r="G1393" s="130">
        <v>3</v>
      </c>
      <c r="H1393" s="130" t="s">
        <v>5542</v>
      </c>
      <c r="I1393" s="130">
        <v>247</v>
      </c>
      <c r="J1393" s="130" t="s">
        <v>3741</v>
      </c>
      <c r="K1393" s="130" t="s">
        <v>5237</v>
      </c>
      <c r="L1393" s="130">
        <v>21.898630136986299</v>
      </c>
      <c r="M1393" s="130">
        <v>5</v>
      </c>
      <c r="N1393" s="130">
        <v>22.263867352531271</v>
      </c>
      <c r="O1393" s="130">
        <v>6.7392889562424871</v>
      </c>
      <c r="P1393" s="130">
        <v>2.0460004838038119</v>
      </c>
      <c r="Q1393" s="130">
        <v>23.783891888237999</v>
      </c>
      <c r="R1393" s="130">
        <v>5.9580798368142256</v>
      </c>
      <c r="S1393" s="130">
        <v>5.9096523777953216</v>
      </c>
      <c r="T1393" s="130">
        <v>24.378875961070339</v>
      </c>
    </row>
    <row r="1394" spans="1:20" x14ac:dyDescent="0.45">
      <c r="A1394" s="130" t="s">
        <v>192</v>
      </c>
      <c r="B1394" s="130">
        <v>2017</v>
      </c>
      <c r="C1394" s="131">
        <v>42686</v>
      </c>
      <c r="D1394" s="130" t="s">
        <v>5210</v>
      </c>
      <c r="E1394" s="130" t="s">
        <v>1943</v>
      </c>
      <c r="F1394" s="130">
        <v>1</v>
      </c>
      <c r="G1394" s="130">
        <v>4</v>
      </c>
      <c r="H1394" s="130" t="s">
        <v>5542</v>
      </c>
      <c r="I1394" s="130">
        <v>247</v>
      </c>
      <c r="J1394" s="130" t="s">
        <v>404</v>
      </c>
      <c r="K1394" s="130" t="s">
        <v>282</v>
      </c>
      <c r="L1394" s="130">
        <v>20.82465753424658</v>
      </c>
      <c r="M1394" s="130">
        <v>10</v>
      </c>
      <c r="N1394" s="130">
        <v>21.830210667558561</v>
      </c>
      <c r="O1394" s="130">
        <v>6.8009059185230578</v>
      </c>
      <c r="P1394" s="130">
        <v>1.42749291198939</v>
      </c>
      <c r="Q1394" s="130">
        <v>21.465910448105621</v>
      </c>
      <c r="R1394" s="130">
        <v>5.9926735685116634</v>
      </c>
      <c r="S1394" s="130">
        <v>3.4878897425706299</v>
      </c>
      <c r="T1394" s="130">
        <v>24.378875961070339</v>
      </c>
    </row>
    <row r="1395" spans="1:20" x14ac:dyDescent="0.45">
      <c r="A1395" s="130" t="s">
        <v>192</v>
      </c>
      <c r="B1395" s="130">
        <v>2017</v>
      </c>
      <c r="C1395" s="131">
        <v>42686</v>
      </c>
      <c r="D1395" s="130" t="s">
        <v>5210</v>
      </c>
      <c r="E1395" s="130" t="s">
        <v>1943</v>
      </c>
      <c r="F1395" s="130">
        <v>1</v>
      </c>
      <c r="G1395" s="130">
        <v>5</v>
      </c>
      <c r="H1395" s="130" t="s">
        <v>5542</v>
      </c>
      <c r="I1395" s="130">
        <v>247</v>
      </c>
      <c r="J1395" s="130" t="s">
        <v>3489</v>
      </c>
      <c r="K1395" s="130" t="s">
        <v>115</v>
      </c>
      <c r="L1395" s="130">
        <v>18.405479452054799</v>
      </c>
      <c r="M1395" s="130">
        <v>23</v>
      </c>
      <c r="N1395" s="130">
        <v>25</v>
      </c>
      <c r="O1395" s="130">
        <v>8.3333333330000006</v>
      </c>
      <c r="P1395" s="130">
        <v>9.999965300266922E-10</v>
      </c>
      <c r="Q1395" s="130">
        <v>20.329705909150132</v>
      </c>
      <c r="R1395" s="130">
        <v>6.915960218402085</v>
      </c>
      <c r="S1395" s="130">
        <v>-0.41817474605612759</v>
      </c>
      <c r="T1395" s="130">
        <v>24.378875961070339</v>
      </c>
    </row>
    <row r="1396" spans="1:20" x14ac:dyDescent="0.45">
      <c r="A1396" s="130" t="s">
        <v>192</v>
      </c>
      <c r="B1396" s="130">
        <v>2017</v>
      </c>
      <c r="C1396" s="131">
        <v>42686</v>
      </c>
      <c r="D1396" s="130" t="s">
        <v>5210</v>
      </c>
      <c r="E1396" s="130" t="s">
        <v>1943</v>
      </c>
      <c r="F1396" s="130">
        <v>1</v>
      </c>
      <c r="G1396" s="130">
        <v>9</v>
      </c>
      <c r="H1396" s="130" t="s">
        <v>5542</v>
      </c>
      <c r="I1396" s="130">
        <v>247</v>
      </c>
      <c r="J1396" s="130" t="s">
        <v>2448</v>
      </c>
      <c r="K1396" s="130" t="s">
        <v>429</v>
      </c>
      <c r="L1396" s="130">
        <v>24.838356164383558</v>
      </c>
      <c r="M1396" s="130">
        <v>23</v>
      </c>
      <c r="N1396" s="130">
        <v>16.679927051447969</v>
      </c>
      <c r="O1396" s="130">
        <v>7.1470398969404076</v>
      </c>
      <c r="P1396" s="130">
        <v>-4.761192639373256</v>
      </c>
      <c r="Q1396" s="130">
        <v>12.40468944519475</v>
      </c>
      <c r="R1396" s="130">
        <v>6.5574484126482213</v>
      </c>
      <c r="S1396" s="130">
        <v>-7.2676557927499186</v>
      </c>
      <c r="T1396" s="130">
        <v>24.378875961070339</v>
      </c>
    </row>
    <row r="1397" spans="1:20" x14ac:dyDescent="0.45">
      <c r="A1397" s="150" t="s">
        <v>192</v>
      </c>
      <c r="B1397" s="150">
        <v>2017</v>
      </c>
      <c r="C1397" s="151">
        <v>42686</v>
      </c>
      <c r="D1397" s="150" t="s">
        <v>5210</v>
      </c>
      <c r="E1397" s="150" t="s">
        <v>1943</v>
      </c>
      <c r="F1397" s="150">
        <v>2</v>
      </c>
      <c r="G1397" s="150">
        <v>1</v>
      </c>
      <c r="H1397" s="150" t="s">
        <v>5543</v>
      </c>
      <c r="I1397" s="150">
        <v>248</v>
      </c>
      <c r="J1397" s="150" t="s">
        <v>344</v>
      </c>
      <c r="K1397" s="150" t="s">
        <v>55</v>
      </c>
      <c r="L1397" s="150">
        <v>29.526027397260279</v>
      </c>
      <c r="M1397" s="150">
        <v>3</v>
      </c>
      <c r="N1397" s="150">
        <v>40.013597129254507</v>
      </c>
      <c r="O1397" s="150">
        <v>4.4377427465692953</v>
      </c>
      <c r="P1397" s="150">
        <v>26.700368889546631</v>
      </c>
      <c r="Q1397" s="150">
        <v>40.913198957002876</v>
      </c>
      <c r="R1397" s="150">
        <v>4.5846387910030906</v>
      </c>
      <c r="S1397" s="150">
        <v>27.159282583993608</v>
      </c>
      <c r="T1397" s="150">
        <v>25.177563784714781</v>
      </c>
    </row>
    <row r="1398" spans="1:20" x14ac:dyDescent="0.45">
      <c r="A1398" s="150" t="s">
        <v>192</v>
      </c>
      <c r="B1398" s="150">
        <v>2017</v>
      </c>
      <c r="C1398" s="151">
        <v>42686</v>
      </c>
      <c r="D1398" s="150" t="s">
        <v>5210</v>
      </c>
      <c r="E1398" s="150" t="s">
        <v>1943</v>
      </c>
      <c r="F1398" s="150">
        <v>2</v>
      </c>
      <c r="G1398" s="150">
        <v>2</v>
      </c>
      <c r="H1398" s="150" t="s">
        <v>5543</v>
      </c>
      <c r="I1398" s="150">
        <v>248</v>
      </c>
      <c r="J1398" s="150" t="s">
        <v>300</v>
      </c>
      <c r="K1398" s="150" t="s">
        <v>64</v>
      </c>
      <c r="L1398" s="150">
        <v>24.56438356164384</v>
      </c>
      <c r="M1398" s="150">
        <v>9</v>
      </c>
      <c r="N1398" s="150">
        <v>21.96819206960231</v>
      </c>
      <c r="O1398" s="150">
        <v>4.4473910857231127</v>
      </c>
      <c r="P1398" s="150">
        <v>8.6260188124329744</v>
      </c>
      <c r="Q1398" s="150">
        <v>24.061370326432151</v>
      </c>
      <c r="R1398" s="150">
        <v>4.4350059995186326</v>
      </c>
      <c r="S1398" s="150">
        <v>10.75635232787625</v>
      </c>
      <c r="T1398" s="150">
        <v>25.177563784714781</v>
      </c>
    </row>
    <row r="1399" spans="1:20" x14ac:dyDescent="0.45">
      <c r="A1399" s="150" t="s">
        <v>192</v>
      </c>
      <c r="B1399" s="150">
        <v>2017</v>
      </c>
      <c r="C1399" s="151">
        <v>42686</v>
      </c>
      <c r="D1399" s="150" t="s">
        <v>5210</v>
      </c>
      <c r="E1399" s="150" t="s">
        <v>1943</v>
      </c>
      <c r="F1399" s="150">
        <v>2</v>
      </c>
      <c r="G1399" s="150">
        <v>3</v>
      </c>
      <c r="H1399" s="150" t="s">
        <v>5543</v>
      </c>
      <c r="I1399" s="150">
        <v>248</v>
      </c>
      <c r="J1399" s="150" t="s">
        <v>357</v>
      </c>
      <c r="K1399" s="150" t="s">
        <v>99</v>
      </c>
      <c r="L1399" s="150">
        <v>20.69041095890411</v>
      </c>
      <c r="M1399" s="150">
        <v>11</v>
      </c>
      <c r="N1399" s="150">
        <v>17.541501905910291</v>
      </c>
      <c r="O1399" s="150">
        <v>6.0467058592196139</v>
      </c>
      <c r="P1399" s="150">
        <v>-0.59861567174855423</v>
      </c>
      <c r="Q1399" s="150">
        <v>20.147566206768118</v>
      </c>
      <c r="R1399" s="150">
        <v>5.4896117917907628</v>
      </c>
      <c r="S1399" s="150">
        <v>3.678730831395836</v>
      </c>
      <c r="T1399" s="150">
        <v>25.177563784714781</v>
      </c>
    </row>
    <row r="1400" spans="1:20" x14ac:dyDescent="0.45">
      <c r="A1400" s="150" t="s">
        <v>192</v>
      </c>
      <c r="B1400" s="150">
        <v>2017</v>
      </c>
      <c r="C1400" s="151">
        <v>42686</v>
      </c>
      <c r="D1400" s="150" t="s">
        <v>5210</v>
      </c>
      <c r="E1400" s="150" t="s">
        <v>1943</v>
      </c>
      <c r="F1400" s="150">
        <v>2</v>
      </c>
      <c r="G1400" s="150">
        <v>4</v>
      </c>
      <c r="H1400" s="150" t="s">
        <v>5543</v>
      </c>
      <c r="I1400" s="150">
        <v>248</v>
      </c>
      <c r="J1400" s="150" t="s">
        <v>434</v>
      </c>
      <c r="K1400" s="150" t="s">
        <v>223</v>
      </c>
      <c r="L1400" s="150">
        <v>19.646575342465749</v>
      </c>
      <c r="M1400" s="150">
        <v>23</v>
      </c>
      <c r="N1400" s="150">
        <v>26.5099780375207</v>
      </c>
      <c r="O1400" s="150">
        <v>6.7843612241848543</v>
      </c>
      <c r="P1400" s="150">
        <v>6.1568943649661421</v>
      </c>
      <c r="Q1400" s="150">
        <v>24.457849104408961</v>
      </c>
      <c r="R1400" s="150">
        <v>5.9400954099028356</v>
      </c>
      <c r="S1400" s="150">
        <v>6.6375628747004534</v>
      </c>
      <c r="T1400" s="150">
        <v>25.177563784714781</v>
      </c>
    </row>
    <row r="1401" spans="1:20" x14ac:dyDescent="0.45">
      <c r="A1401" s="150" t="s">
        <v>192</v>
      </c>
      <c r="B1401" s="150">
        <v>2017</v>
      </c>
      <c r="C1401" s="151">
        <v>42686</v>
      </c>
      <c r="D1401" s="150" t="s">
        <v>5210</v>
      </c>
      <c r="E1401" s="150" t="s">
        <v>1943</v>
      </c>
      <c r="F1401" s="150">
        <v>2</v>
      </c>
      <c r="G1401" s="150">
        <v>5</v>
      </c>
      <c r="H1401" s="150" t="s">
        <v>5543</v>
      </c>
      <c r="I1401" s="150">
        <v>248</v>
      </c>
      <c r="J1401" s="150" t="s">
        <v>3709</v>
      </c>
      <c r="K1401" s="150" t="s">
        <v>543</v>
      </c>
      <c r="L1401" s="150">
        <v>19.479452054794521</v>
      </c>
      <c r="M1401" s="150">
        <v>23</v>
      </c>
      <c r="N1401" s="150">
        <v>25</v>
      </c>
      <c r="O1401" s="150">
        <v>8.3333333330000006</v>
      </c>
      <c r="P1401" s="150">
        <v>9.999965300266922E-10</v>
      </c>
      <c r="Q1401" s="150">
        <v>20.605656344946311</v>
      </c>
      <c r="R1401" s="150">
        <v>6.8581817742621016</v>
      </c>
      <c r="S1401" s="150">
        <v>3.1111022160004609E-2</v>
      </c>
      <c r="T1401" s="150">
        <v>25.177563784714781</v>
      </c>
    </row>
    <row r="1402" spans="1:20" x14ac:dyDescent="0.45">
      <c r="A1402" s="150" t="s">
        <v>192</v>
      </c>
      <c r="B1402" s="150">
        <v>2017</v>
      </c>
      <c r="C1402" s="151">
        <v>42686</v>
      </c>
      <c r="D1402" s="150" t="s">
        <v>5210</v>
      </c>
      <c r="E1402" s="150" t="s">
        <v>1943</v>
      </c>
      <c r="F1402" s="150">
        <v>2</v>
      </c>
      <c r="G1402" s="150">
        <v>6</v>
      </c>
      <c r="H1402" s="150" t="s">
        <v>5543</v>
      </c>
      <c r="I1402" s="150">
        <v>248</v>
      </c>
      <c r="J1402" s="150" t="s">
        <v>421</v>
      </c>
      <c r="K1402" s="150" t="s">
        <v>61</v>
      </c>
      <c r="L1402" s="150">
        <v>18.56438356164384</v>
      </c>
      <c r="M1402" s="150">
        <v>23</v>
      </c>
      <c r="N1402" s="150">
        <v>20.032113566000881</v>
      </c>
      <c r="O1402" s="150">
        <v>6.8293982401218658</v>
      </c>
      <c r="P1402" s="150">
        <v>-0.45608115436471758</v>
      </c>
      <c r="Q1402" s="150">
        <v>15.333708411220361</v>
      </c>
      <c r="R1402" s="150">
        <v>6.2708144893030457</v>
      </c>
      <c r="S1402" s="150">
        <v>-3.478735056688782</v>
      </c>
      <c r="T1402" s="150">
        <v>25.177563784714781</v>
      </c>
    </row>
    <row r="1403" spans="1:20" x14ac:dyDescent="0.45">
      <c r="A1403" s="152" t="s">
        <v>192</v>
      </c>
      <c r="B1403" s="152">
        <v>2017</v>
      </c>
      <c r="C1403" s="153">
        <v>42686</v>
      </c>
      <c r="D1403" s="152" t="s">
        <v>5210</v>
      </c>
      <c r="E1403" s="152" t="s">
        <v>1943</v>
      </c>
      <c r="F1403" s="152">
        <v>3</v>
      </c>
      <c r="G1403" s="152">
        <v>1</v>
      </c>
      <c r="H1403" s="152" t="s">
        <v>5544</v>
      </c>
      <c r="I1403" s="152">
        <v>249</v>
      </c>
      <c r="J1403" s="152" t="s">
        <v>262</v>
      </c>
      <c r="K1403" s="152" t="s">
        <v>46</v>
      </c>
      <c r="L1403" s="152">
        <v>20.101369863013701</v>
      </c>
      <c r="M1403" s="152">
        <v>2</v>
      </c>
      <c r="N1403" s="152">
        <v>19.700013996202362</v>
      </c>
      <c r="O1403" s="152">
        <v>4.6958691550530682</v>
      </c>
      <c r="P1403" s="152">
        <v>5.6124065310431561</v>
      </c>
      <c r="Q1403" s="152">
        <v>24.329013953710849</v>
      </c>
      <c r="R1403" s="152">
        <v>4.616821081705627</v>
      </c>
      <c r="S1403" s="152">
        <v>10.47855070859397</v>
      </c>
      <c r="T1403" s="152">
        <v>27.472862731721179</v>
      </c>
    </row>
    <row r="1404" spans="1:20" x14ac:dyDescent="0.45">
      <c r="A1404" s="152" t="s">
        <v>192</v>
      </c>
      <c r="B1404" s="152">
        <v>2017</v>
      </c>
      <c r="C1404" s="153">
        <v>42686</v>
      </c>
      <c r="D1404" s="152" t="s">
        <v>5210</v>
      </c>
      <c r="E1404" s="152" t="s">
        <v>1943</v>
      </c>
      <c r="F1404" s="152">
        <v>3</v>
      </c>
      <c r="G1404" s="152">
        <v>2</v>
      </c>
      <c r="H1404" s="152" t="s">
        <v>5544</v>
      </c>
      <c r="I1404" s="152">
        <v>249</v>
      </c>
      <c r="J1404" s="152" t="s">
        <v>361</v>
      </c>
      <c r="K1404" s="152" t="s">
        <v>34</v>
      </c>
      <c r="L1404" s="152">
        <v>25.506849315068489</v>
      </c>
      <c r="M1404" s="152">
        <v>6</v>
      </c>
      <c r="N1404" s="152">
        <v>35.096899708359587</v>
      </c>
      <c r="O1404" s="152">
        <v>4.2889455256703686</v>
      </c>
      <c r="P1404" s="152">
        <v>22.23006313134848</v>
      </c>
      <c r="Q1404" s="152">
        <v>34.97452746583366</v>
      </c>
      <c r="R1404" s="152">
        <v>4.2750252411364489</v>
      </c>
      <c r="S1404" s="152">
        <v>22.149451742424311</v>
      </c>
      <c r="T1404" s="152">
        <v>27.472862731721179</v>
      </c>
    </row>
    <row r="1405" spans="1:20" x14ac:dyDescent="0.45">
      <c r="A1405" s="152" t="s">
        <v>192</v>
      </c>
      <c r="B1405" s="152">
        <v>2017</v>
      </c>
      <c r="C1405" s="153">
        <v>42686</v>
      </c>
      <c r="D1405" s="152" t="s">
        <v>5210</v>
      </c>
      <c r="E1405" s="152" t="s">
        <v>1943</v>
      </c>
      <c r="F1405" s="152">
        <v>3</v>
      </c>
      <c r="G1405" s="152">
        <v>3</v>
      </c>
      <c r="H1405" s="152" t="s">
        <v>5544</v>
      </c>
      <c r="I1405" s="152">
        <v>249</v>
      </c>
      <c r="J1405" s="152" t="s">
        <v>3006</v>
      </c>
      <c r="K1405" s="152" t="s">
        <v>5269</v>
      </c>
      <c r="L1405" s="152">
        <v>19.56986301369863</v>
      </c>
      <c r="M1405" s="152">
        <v>12</v>
      </c>
      <c r="N1405" s="152">
        <v>26.875620952751401</v>
      </c>
      <c r="O1405" s="152">
        <v>6.785421331698041</v>
      </c>
      <c r="P1405" s="152">
        <v>6.5193569576572763</v>
      </c>
      <c r="Q1405" s="152">
        <v>27.994431426463908</v>
      </c>
      <c r="R1405" s="152">
        <v>5.8755422579668064</v>
      </c>
      <c r="S1405" s="152">
        <v>10.367804652563491</v>
      </c>
      <c r="T1405" s="152">
        <v>27.472862731721179</v>
      </c>
    </row>
    <row r="1406" spans="1:20" x14ac:dyDescent="0.45">
      <c r="A1406" s="152" t="s">
        <v>192</v>
      </c>
      <c r="B1406" s="152">
        <v>2017</v>
      </c>
      <c r="C1406" s="153">
        <v>42686</v>
      </c>
      <c r="D1406" s="152" t="s">
        <v>5210</v>
      </c>
      <c r="E1406" s="152" t="s">
        <v>1943</v>
      </c>
      <c r="F1406" s="152">
        <v>3</v>
      </c>
      <c r="G1406" s="152">
        <v>4</v>
      </c>
      <c r="H1406" s="152" t="s">
        <v>5544</v>
      </c>
      <c r="I1406" s="152">
        <v>249</v>
      </c>
      <c r="J1406" s="152" t="s">
        <v>368</v>
      </c>
      <c r="K1406" s="152" t="s">
        <v>131</v>
      </c>
      <c r="L1406" s="152">
        <v>28.32328767123288</v>
      </c>
      <c r="M1406" s="152">
        <v>7</v>
      </c>
      <c r="N1406" s="152">
        <v>29.335996289141519</v>
      </c>
      <c r="O1406" s="152">
        <v>4.2605745427308648</v>
      </c>
      <c r="P1406" s="152">
        <v>16.554272660948921</v>
      </c>
      <c r="Q1406" s="152">
        <v>28.5596970054957</v>
      </c>
      <c r="R1406" s="152">
        <v>4.2438990802897782</v>
      </c>
      <c r="S1406" s="152">
        <v>15.827999764626369</v>
      </c>
      <c r="T1406" s="152">
        <v>27.472862731721179</v>
      </c>
    </row>
    <row r="1407" spans="1:20" x14ac:dyDescent="0.45">
      <c r="A1407" s="152" t="s">
        <v>192</v>
      </c>
      <c r="B1407" s="152">
        <v>2017</v>
      </c>
      <c r="C1407" s="153">
        <v>42686</v>
      </c>
      <c r="D1407" s="152" t="s">
        <v>5210</v>
      </c>
      <c r="E1407" s="152" t="s">
        <v>1943</v>
      </c>
      <c r="F1407" s="152">
        <v>3</v>
      </c>
      <c r="G1407" s="152">
        <v>5</v>
      </c>
      <c r="H1407" s="152" t="s">
        <v>5544</v>
      </c>
      <c r="I1407" s="152">
        <v>249</v>
      </c>
      <c r="J1407" s="152" t="s">
        <v>358</v>
      </c>
      <c r="K1407" s="152" t="s">
        <v>79</v>
      </c>
      <c r="L1407" s="152">
        <v>23.8</v>
      </c>
      <c r="M1407" s="152">
        <v>4</v>
      </c>
      <c r="N1407" s="152">
        <v>28.828645443872219</v>
      </c>
      <c r="O1407" s="152">
        <v>4.4601080799521879</v>
      </c>
      <c r="P1407" s="152">
        <v>15.448321204015651</v>
      </c>
      <c r="Q1407" s="152">
        <v>27.005359317988411</v>
      </c>
      <c r="R1407" s="152">
        <v>4.4163076059342989</v>
      </c>
      <c r="S1407" s="152">
        <v>13.75643650018552</v>
      </c>
      <c r="T1407" s="152">
        <v>27.472862731721179</v>
      </c>
    </row>
    <row r="1408" spans="1:20" x14ac:dyDescent="0.45">
      <c r="A1408" s="152" t="s">
        <v>192</v>
      </c>
      <c r="B1408" s="152">
        <v>2017</v>
      </c>
      <c r="C1408" s="153">
        <v>42686</v>
      </c>
      <c r="D1408" s="152" t="s">
        <v>5210</v>
      </c>
      <c r="E1408" s="152" t="s">
        <v>1943</v>
      </c>
      <c r="F1408" s="152">
        <v>3</v>
      </c>
      <c r="G1408" s="152">
        <v>6</v>
      </c>
      <c r="H1408" s="152" t="s">
        <v>5544</v>
      </c>
      <c r="I1408" s="152">
        <v>249</v>
      </c>
      <c r="J1408" s="152" t="s">
        <v>385</v>
      </c>
      <c r="K1408" s="152" t="s">
        <v>67</v>
      </c>
      <c r="L1408" s="152">
        <v>25.284931506849311</v>
      </c>
      <c r="M1408" s="152">
        <v>23</v>
      </c>
      <c r="N1408" s="152">
        <v>25</v>
      </c>
      <c r="O1408" s="152">
        <v>8.3333333330000006</v>
      </c>
      <c r="P1408" s="152">
        <v>9.999965300266922E-10</v>
      </c>
      <c r="Q1408" s="152">
        <v>18.809167932467329</v>
      </c>
      <c r="R1408" s="152">
        <v>7.2301481789465267</v>
      </c>
      <c r="S1408" s="152">
        <v>-2.8812766043722502</v>
      </c>
      <c r="T1408" s="152">
        <v>27.472862731721179</v>
      </c>
    </row>
    <row r="1409" spans="1:20" x14ac:dyDescent="0.45">
      <c r="A1409" s="130" t="s">
        <v>192</v>
      </c>
      <c r="B1409" s="130">
        <v>2017</v>
      </c>
      <c r="C1409" s="131">
        <v>42686</v>
      </c>
      <c r="D1409" s="130" t="s">
        <v>5210</v>
      </c>
      <c r="E1409" s="130" t="s">
        <v>5233</v>
      </c>
      <c r="F1409" s="130">
        <v>1</v>
      </c>
      <c r="G1409" s="130">
        <v>1</v>
      </c>
      <c r="H1409" s="130" t="s">
        <v>5545</v>
      </c>
      <c r="I1409" s="130">
        <v>250</v>
      </c>
      <c r="J1409" s="130" t="s">
        <v>368</v>
      </c>
      <c r="K1409" s="130" t="s">
        <v>131</v>
      </c>
      <c r="L1409" s="130">
        <v>28.32328767123288</v>
      </c>
      <c r="M1409" s="130">
        <v>7</v>
      </c>
      <c r="N1409" s="130">
        <v>28.5596970054957</v>
      </c>
      <c r="O1409" s="130">
        <v>4.2438990802897782</v>
      </c>
      <c r="P1409" s="130">
        <v>15.827999764626369</v>
      </c>
      <c r="Q1409" s="130">
        <v>30.38544409127228</v>
      </c>
      <c r="R1409" s="130">
        <v>4.3530425984995569</v>
      </c>
      <c r="S1409" s="130">
        <v>17.326316295773609</v>
      </c>
      <c r="T1409" s="130">
        <v>21.380346932446191</v>
      </c>
    </row>
    <row r="1410" spans="1:20" x14ac:dyDescent="0.45">
      <c r="A1410" s="130" t="s">
        <v>192</v>
      </c>
      <c r="B1410" s="130">
        <v>2017</v>
      </c>
      <c r="C1410" s="131">
        <v>42686</v>
      </c>
      <c r="D1410" s="130" t="s">
        <v>5210</v>
      </c>
      <c r="E1410" s="130" t="s">
        <v>5233</v>
      </c>
      <c r="F1410" s="130">
        <v>1</v>
      </c>
      <c r="G1410" s="130">
        <v>2</v>
      </c>
      <c r="H1410" s="130" t="s">
        <v>5545</v>
      </c>
      <c r="I1410" s="130">
        <v>250</v>
      </c>
      <c r="J1410" s="130" t="s">
        <v>404</v>
      </c>
      <c r="K1410" s="130" t="s">
        <v>282</v>
      </c>
      <c r="L1410" s="130">
        <v>20.82465753424658</v>
      </c>
      <c r="M1410" s="130">
        <v>10</v>
      </c>
      <c r="N1410" s="130">
        <v>21.465910448105621</v>
      </c>
      <c r="O1410" s="130">
        <v>5.9926735685116634</v>
      </c>
      <c r="P1410" s="130">
        <v>3.4878897425706299</v>
      </c>
      <c r="Q1410" s="130">
        <v>23.97411912004063</v>
      </c>
      <c r="R1410" s="130">
        <v>5.4903015978489149</v>
      </c>
      <c r="S1410" s="130">
        <v>7.503214326493886</v>
      </c>
      <c r="T1410" s="130">
        <v>21.380346932446191</v>
      </c>
    </row>
    <row r="1411" spans="1:20" x14ac:dyDescent="0.45">
      <c r="A1411" s="130" t="s">
        <v>192</v>
      </c>
      <c r="B1411" s="130">
        <v>2017</v>
      </c>
      <c r="C1411" s="131">
        <v>42686</v>
      </c>
      <c r="D1411" s="130" t="s">
        <v>5210</v>
      </c>
      <c r="E1411" s="130" t="s">
        <v>5233</v>
      </c>
      <c r="F1411" s="130">
        <v>1</v>
      </c>
      <c r="G1411" s="130">
        <v>3</v>
      </c>
      <c r="H1411" s="130" t="s">
        <v>5545</v>
      </c>
      <c r="I1411" s="130">
        <v>250</v>
      </c>
      <c r="J1411" s="130" t="s">
        <v>3741</v>
      </c>
      <c r="K1411" s="130" t="s">
        <v>5237</v>
      </c>
      <c r="L1411" s="130">
        <v>21.898630136986299</v>
      </c>
      <c r="M1411" s="130">
        <v>5</v>
      </c>
      <c r="N1411" s="130">
        <v>23.783891888237999</v>
      </c>
      <c r="O1411" s="130">
        <v>5.9580798368142256</v>
      </c>
      <c r="P1411" s="130">
        <v>5.9096523777953216</v>
      </c>
      <c r="Q1411" s="130">
        <v>23.77990882707785</v>
      </c>
      <c r="R1411" s="130">
        <v>5.4350874310813433</v>
      </c>
      <c r="S1411" s="130">
        <v>7.4746465338338162</v>
      </c>
      <c r="T1411" s="130">
        <v>21.380346932446191</v>
      </c>
    </row>
    <row r="1412" spans="1:20" x14ac:dyDescent="0.45">
      <c r="A1412" s="130" t="s">
        <v>192</v>
      </c>
      <c r="B1412" s="130">
        <v>2017</v>
      </c>
      <c r="C1412" s="131">
        <v>42686</v>
      </c>
      <c r="D1412" s="130" t="s">
        <v>5210</v>
      </c>
      <c r="E1412" s="130" t="s">
        <v>5233</v>
      </c>
      <c r="F1412" s="130">
        <v>1</v>
      </c>
      <c r="G1412" s="130">
        <v>4</v>
      </c>
      <c r="H1412" s="130" t="s">
        <v>5545</v>
      </c>
      <c r="I1412" s="130">
        <v>250</v>
      </c>
      <c r="J1412" s="130" t="s">
        <v>3489</v>
      </c>
      <c r="K1412" s="130" t="s">
        <v>115</v>
      </c>
      <c r="L1412" s="130">
        <v>18.405479452054799</v>
      </c>
      <c r="M1412" s="130">
        <v>23</v>
      </c>
      <c r="N1412" s="130">
        <v>20.329705909150132</v>
      </c>
      <c r="O1412" s="130">
        <v>6.915960218402085</v>
      </c>
      <c r="P1412" s="130">
        <v>-0.41817474605612759</v>
      </c>
      <c r="Q1412" s="130">
        <v>19.581413891129259</v>
      </c>
      <c r="R1412" s="130">
        <v>6.0278148970429077</v>
      </c>
      <c r="S1412" s="130">
        <v>1.4979692000005329</v>
      </c>
      <c r="T1412" s="130">
        <v>21.380346932446191</v>
      </c>
    </row>
    <row r="1413" spans="1:20" x14ac:dyDescent="0.45">
      <c r="A1413" s="130" t="s">
        <v>192</v>
      </c>
      <c r="B1413" s="130">
        <v>2017</v>
      </c>
      <c r="C1413" s="131">
        <v>42686</v>
      </c>
      <c r="D1413" s="130" t="s">
        <v>5210</v>
      </c>
      <c r="E1413" s="130" t="s">
        <v>5233</v>
      </c>
      <c r="F1413" s="130">
        <v>1</v>
      </c>
      <c r="G1413" s="130">
        <v>5</v>
      </c>
      <c r="H1413" s="130" t="s">
        <v>5545</v>
      </c>
      <c r="I1413" s="130">
        <v>250</v>
      </c>
      <c r="J1413" s="130" t="s">
        <v>385</v>
      </c>
      <c r="K1413" s="130" t="s">
        <v>67</v>
      </c>
      <c r="L1413" s="130">
        <v>25.284931506849311</v>
      </c>
      <c r="M1413" s="130">
        <v>23</v>
      </c>
      <c r="N1413" s="130">
        <v>18.809167932467329</v>
      </c>
      <c r="O1413" s="130">
        <v>7.2301481789465267</v>
      </c>
      <c r="P1413" s="130">
        <v>-2.8812766043722502</v>
      </c>
      <c r="Q1413" s="130">
        <v>16.24585534890582</v>
      </c>
      <c r="R1413" s="130">
        <v>6.2795324607710601</v>
      </c>
      <c r="S1413" s="130">
        <v>-2.5927420334073652</v>
      </c>
      <c r="T1413" s="130">
        <v>21.380346932446191</v>
      </c>
    </row>
    <row r="1414" spans="1:20" x14ac:dyDescent="0.45">
      <c r="A1414" s="130" t="s">
        <v>192</v>
      </c>
      <c r="B1414" s="130">
        <v>2017</v>
      </c>
      <c r="C1414" s="131">
        <v>42686</v>
      </c>
      <c r="D1414" s="130" t="s">
        <v>5210</v>
      </c>
      <c r="E1414" s="130" t="s">
        <v>5233</v>
      </c>
      <c r="F1414" s="130">
        <v>1</v>
      </c>
      <c r="G1414" s="130">
        <v>6</v>
      </c>
      <c r="H1414" s="130" t="s">
        <v>5545</v>
      </c>
      <c r="I1414" s="130">
        <v>250</v>
      </c>
      <c r="J1414" s="130" t="s">
        <v>421</v>
      </c>
      <c r="K1414" s="130" t="s">
        <v>61</v>
      </c>
      <c r="L1414" s="130">
        <v>18.56438356164384</v>
      </c>
      <c r="M1414" s="130">
        <v>23</v>
      </c>
      <c r="N1414" s="130">
        <v>15.333708411220361</v>
      </c>
      <c r="O1414" s="130">
        <v>6.2708144893030457</v>
      </c>
      <c r="P1414" s="130">
        <v>-3.478735056688782</v>
      </c>
      <c r="Q1414" s="130">
        <v>11.524708720842479</v>
      </c>
      <c r="R1414" s="130">
        <v>5.8939714939458083</v>
      </c>
      <c r="S1414" s="130">
        <v>-6.1572057609949464</v>
      </c>
      <c r="T1414" s="130">
        <v>21.380346932446191</v>
      </c>
    </row>
    <row r="1415" spans="1:20" x14ac:dyDescent="0.45">
      <c r="A1415" s="150" t="s">
        <v>192</v>
      </c>
      <c r="B1415" s="150">
        <v>2017</v>
      </c>
      <c r="C1415" s="151">
        <v>42686</v>
      </c>
      <c r="D1415" s="150" t="s">
        <v>5210</v>
      </c>
      <c r="E1415" s="150" t="s">
        <v>5233</v>
      </c>
      <c r="F1415" s="150">
        <v>2</v>
      </c>
      <c r="G1415" s="150">
        <v>1</v>
      </c>
      <c r="H1415" s="150" t="s">
        <v>5546</v>
      </c>
      <c r="I1415" s="150">
        <v>251</v>
      </c>
      <c r="J1415" s="150" t="s">
        <v>3006</v>
      </c>
      <c r="K1415" s="150" t="s">
        <v>5269</v>
      </c>
      <c r="L1415" s="150">
        <v>19.56986301369863</v>
      </c>
      <c r="M1415" s="150">
        <v>12</v>
      </c>
      <c r="N1415" s="150">
        <v>27.994431426463908</v>
      </c>
      <c r="O1415" s="150">
        <v>5.8755422579668064</v>
      </c>
      <c r="P1415" s="150">
        <v>10.367804652563491</v>
      </c>
      <c r="Q1415" s="150">
        <v>31.263667451903551</v>
      </c>
      <c r="R1415" s="150">
        <v>5.6075922221916414</v>
      </c>
      <c r="S1415" s="150">
        <v>14.44089078532863</v>
      </c>
      <c r="T1415" s="150">
        <v>24.042172480115141</v>
      </c>
    </row>
    <row r="1416" spans="1:20" x14ac:dyDescent="0.45">
      <c r="A1416" s="150" t="s">
        <v>192</v>
      </c>
      <c r="B1416" s="150">
        <v>2017</v>
      </c>
      <c r="C1416" s="151">
        <v>42686</v>
      </c>
      <c r="D1416" s="150" t="s">
        <v>5210</v>
      </c>
      <c r="E1416" s="150" t="s">
        <v>5233</v>
      </c>
      <c r="F1416" s="150">
        <v>2</v>
      </c>
      <c r="G1416" s="150">
        <v>2</v>
      </c>
      <c r="H1416" s="150" t="s">
        <v>5546</v>
      </c>
      <c r="I1416" s="150">
        <v>251</v>
      </c>
      <c r="J1416" s="150" t="s">
        <v>358</v>
      </c>
      <c r="K1416" s="150" t="s">
        <v>79</v>
      </c>
      <c r="L1416" s="150">
        <v>23.8</v>
      </c>
      <c r="M1416" s="150">
        <v>4</v>
      </c>
      <c r="N1416" s="150">
        <v>27.005359317988411</v>
      </c>
      <c r="O1416" s="150">
        <v>4.4163076059342989</v>
      </c>
      <c r="P1416" s="150">
        <v>13.75643650018552</v>
      </c>
      <c r="Q1416" s="150">
        <v>27.644522969238441</v>
      </c>
      <c r="R1416" s="150">
        <v>4.4134599826099841</v>
      </c>
      <c r="S1416" s="150">
        <v>14.40414302140849</v>
      </c>
      <c r="T1416" s="150">
        <v>24.042172480115141</v>
      </c>
    </row>
    <row r="1417" spans="1:20" x14ac:dyDescent="0.45">
      <c r="A1417" s="150" t="s">
        <v>192</v>
      </c>
      <c r="B1417" s="150">
        <v>2017</v>
      </c>
      <c r="C1417" s="151">
        <v>42686</v>
      </c>
      <c r="D1417" s="150" t="s">
        <v>5210</v>
      </c>
      <c r="E1417" s="150" t="s">
        <v>5233</v>
      </c>
      <c r="F1417" s="150">
        <v>2</v>
      </c>
      <c r="G1417" s="150">
        <v>3</v>
      </c>
      <c r="H1417" s="150" t="s">
        <v>5546</v>
      </c>
      <c r="I1417" s="150">
        <v>251</v>
      </c>
      <c r="J1417" s="150" t="s">
        <v>357</v>
      </c>
      <c r="K1417" s="150" t="s">
        <v>99</v>
      </c>
      <c r="L1417" s="150">
        <v>20.69041095890411</v>
      </c>
      <c r="M1417" s="150">
        <v>11</v>
      </c>
      <c r="N1417" s="150">
        <v>20.147566206768118</v>
      </c>
      <c r="O1417" s="150">
        <v>5.4896117917907628</v>
      </c>
      <c r="P1417" s="150">
        <v>3.678730831395836</v>
      </c>
      <c r="Q1417" s="150">
        <v>21.085558611027931</v>
      </c>
      <c r="R1417" s="150">
        <v>5.1540285595338791</v>
      </c>
      <c r="S1417" s="150">
        <v>5.6234729324262984</v>
      </c>
      <c r="T1417" s="150">
        <v>24.042172480115141</v>
      </c>
    </row>
    <row r="1418" spans="1:20" x14ac:dyDescent="0.45">
      <c r="A1418" s="150" t="s">
        <v>192</v>
      </c>
      <c r="B1418" s="150">
        <v>2017</v>
      </c>
      <c r="C1418" s="151">
        <v>42686</v>
      </c>
      <c r="D1418" s="150" t="s">
        <v>5210</v>
      </c>
      <c r="E1418" s="150" t="s">
        <v>5233</v>
      </c>
      <c r="F1418" s="150">
        <v>2</v>
      </c>
      <c r="G1418" s="150">
        <v>4</v>
      </c>
      <c r="H1418" s="150" t="s">
        <v>5546</v>
      </c>
      <c r="I1418" s="150">
        <v>251</v>
      </c>
      <c r="J1418" s="150" t="s">
        <v>434</v>
      </c>
      <c r="K1418" s="150" t="s">
        <v>223</v>
      </c>
      <c r="L1418" s="150">
        <v>19.646575342465749</v>
      </c>
      <c r="M1418" s="150">
        <v>23</v>
      </c>
      <c r="N1418" s="150">
        <v>24.457849104408961</v>
      </c>
      <c r="O1418" s="150">
        <v>5.9400954099028356</v>
      </c>
      <c r="P1418" s="150">
        <v>6.6375628747004534</v>
      </c>
      <c r="Q1418" s="150">
        <v>22.28512766436415</v>
      </c>
      <c r="R1418" s="150">
        <v>5.4848708610265469</v>
      </c>
      <c r="S1418" s="150">
        <v>5.8305150812845126</v>
      </c>
      <c r="T1418" s="150">
        <v>24.042172480115141</v>
      </c>
    </row>
    <row r="1419" spans="1:20" x14ac:dyDescent="0.45">
      <c r="A1419" s="150" t="s">
        <v>192</v>
      </c>
      <c r="B1419" s="150">
        <v>2017</v>
      </c>
      <c r="C1419" s="151">
        <v>42686</v>
      </c>
      <c r="D1419" s="150" t="s">
        <v>5210</v>
      </c>
      <c r="E1419" s="150" t="s">
        <v>5233</v>
      </c>
      <c r="F1419" s="150">
        <v>2</v>
      </c>
      <c r="G1419" s="150">
        <v>5</v>
      </c>
      <c r="H1419" s="150" t="s">
        <v>5546</v>
      </c>
      <c r="I1419" s="150">
        <v>251</v>
      </c>
      <c r="J1419" s="150" t="s">
        <v>3709</v>
      </c>
      <c r="K1419" s="150" t="s">
        <v>543</v>
      </c>
      <c r="L1419" s="150">
        <v>19.479452054794521</v>
      </c>
      <c r="M1419" s="150">
        <v>23</v>
      </c>
      <c r="N1419" s="150">
        <v>20.605656344946311</v>
      </c>
      <c r="O1419" s="150">
        <v>6.8581817742621016</v>
      </c>
      <c r="P1419" s="150">
        <v>3.1111022160004609E-2</v>
      </c>
      <c r="Q1419" s="150">
        <v>16.252086546124129</v>
      </c>
      <c r="R1419" s="150">
        <v>6.3115754694917277</v>
      </c>
      <c r="S1419" s="150">
        <v>-2.6826398623510528</v>
      </c>
      <c r="T1419" s="150">
        <v>24.042172480115141</v>
      </c>
    </row>
    <row r="1420" spans="1:20" x14ac:dyDescent="0.45">
      <c r="A1420" s="138" t="s">
        <v>192</v>
      </c>
      <c r="B1420" s="138">
        <v>2017</v>
      </c>
      <c r="C1420" s="139">
        <v>42686</v>
      </c>
      <c r="D1420" s="138" t="s">
        <v>5210</v>
      </c>
      <c r="E1420" s="138" t="s">
        <v>5194</v>
      </c>
      <c r="F1420" s="138" t="s">
        <v>5235</v>
      </c>
      <c r="G1420" s="138">
        <v>1</v>
      </c>
      <c r="H1420" s="138" t="s">
        <v>5547</v>
      </c>
      <c r="I1420" s="138">
        <v>252</v>
      </c>
      <c r="J1420" s="138" t="s">
        <v>353</v>
      </c>
      <c r="K1420" s="138" t="s">
        <v>143</v>
      </c>
      <c r="L1420" s="138">
        <v>28.345205479452051</v>
      </c>
      <c r="M1420" s="138">
        <v>1</v>
      </c>
      <c r="N1420" s="138">
        <v>36.988101728685088</v>
      </c>
      <c r="O1420" s="138">
        <v>4.4582270922852283</v>
      </c>
      <c r="P1420" s="138">
        <v>23.613420451829398</v>
      </c>
      <c r="Q1420" s="138">
        <v>38.995894412164972</v>
      </c>
      <c r="R1420" s="138">
        <v>4.5053752303387693</v>
      </c>
      <c r="S1420" s="138">
        <v>25.479768721148659</v>
      </c>
      <c r="T1420" s="138">
        <v>31.43821231692479</v>
      </c>
    </row>
    <row r="1421" spans="1:20" x14ac:dyDescent="0.45">
      <c r="A1421" s="138" t="s">
        <v>192</v>
      </c>
      <c r="B1421" s="138">
        <v>2017</v>
      </c>
      <c r="C1421" s="139">
        <v>42686</v>
      </c>
      <c r="D1421" s="138" t="s">
        <v>5210</v>
      </c>
      <c r="E1421" s="138" t="s">
        <v>5194</v>
      </c>
      <c r="F1421" s="138" t="s">
        <v>5235</v>
      </c>
      <c r="G1421" s="138">
        <v>2</v>
      </c>
      <c r="H1421" s="138" t="s">
        <v>5547</v>
      </c>
      <c r="I1421" s="138">
        <v>252</v>
      </c>
      <c r="J1421" s="138" t="s">
        <v>262</v>
      </c>
      <c r="K1421" s="138" t="s">
        <v>46</v>
      </c>
      <c r="L1421" s="138">
        <v>20.101369863013701</v>
      </c>
      <c r="M1421" s="138">
        <v>2</v>
      </c>
      <c r="N1421" s="138">
        <v>24.329013953710849</v>
      </c>
      <c r="O1421" s="138">
        <v>4.616821081705627</v>
      </c>
      <c r="P1421" s="138">
        <v>10.47855070859397</v>
      </c>
      <c r="Q1421" s="138">
        <v>27.492256096911081</v>
      </c>
      <c r="R1421" s="138">
        <v>4.5114589902384772</v>
      </c>
      <c r="S1421" s="138">
        <v>13.95787912619565</v>
      </c>
      <c r="T1421" s="138">
        <v>31.43821231692479</v>
      </c>
    </row>
    <row r="1422" spans="1:20" x14ac:dyDescent="0.45">
      <c r="A1422" s="138" t="s">
        <v>192</v>
      </c>
      <c r="B1422" s="138">
        <v>2017</v>
      </c>
      <c r="C1422" s="139">
        <v>42686</v>
      </c>
      <c r="D1422" s="138" t="s">
        <v>5210</v>
      </c>
      <c r="E1422" s="138" t="s">
        <v>5194</v>
      </c>
      <c r="F1422" s="138" t="s">
        <v>5235</v>
      </c>
      <c r="G1422" s="138">
        <v>3</v>
      </c>
      <c r="H1422" s="138" t="s">
        <v>5547</v>
      </c>
      <c r="I1422" s="138">
        <v>252</v>
      </c>
      <c r="J1422" s="138" t="s">
        <v>344</v>
      </c>
      <c r="K1422" s="138" t="s">
        <v>55</v>
      </c>
      <c r="L1422" s="138">
        <v>29.526027397260279</v>
      </c>
      <c r="M1422" s="138">
        <v>3</v>
      </c>
      <c r="N1422" s="138">
        <v>40.913198957002876</v>
      </c>
      <c r="O1422" s="138">
        <v>4.5846387910030906</v>
      </c>
      <c r="P1422" s="138">
        <v>27.159282583993608</v>
      </c>
      <c r="Q1422" s="138">
        <v>39.322208250787398</v>
      </c>
      <c r="R1422" s="138">
        <v>4.4728835819313986</v>
      </c>
      <c r="S1422" s="138">
        <v>25.903557504993199</v>
      </c>
      <c r="T1422" s="138">
        <v>31.43821231692479</v>
      </c>
    </row>
    <row r="1423" spans="1:20" x14ac:dyDescent="0.45">
      <c r="A1423" s="138" t="s">
        <v>192</v>
      </c>
      <c r="B1423" s="138">
        <v>2017</v>
      </c>
      <c r="C1423" s="139">
        <v>42686</v>
      </c>
      <c r="D1423" s="138" t="s">
        <v>5210</v>
      </c>
      <c r="E1423" s="138" t="s">
        <v>5194</v>
      </c>
      <c r="F1423" s="138" t="s">
        <v>5235</v>
      </c>
      <c r="G1423" s="138">
        <v>4</v>
      </c>
      <c r="H1423" s="138" t="s">
        <v>5547</v>
      </c>
      <c r="I1423" s="138">
        <v>252</v>
      </c>
      <c r="J1423" s="138" t="s">
        <v>358</v>
      </c>
      <c r="K1423" s="138" t="s">
        <v>79</v>
      </c>
      <c r="L1423" s="138">
        <v>23.8</v>
      </c>
      <c r="M1423" s="138">
        <v>4</v>
      </c>
      <c r="N1423" s="138">
        <v>27.644522969238441</v>
      </c>
      <c r="O1423" s="138">
        <v>4.4134599826099841</v>
      </c>
      <c r="P1423" s="138">
        <v>14.40414302140849</v>
      </c>
      <c r="Q1423" s="138">
        <v>27.8866241179852</v>
      </c>
      <c r="R1423" s="138">
        <v>4.3528520558122592</v>
      </c>
      <c r="S1423" s="138">
        <v>14.82806795054843</v>
      </c>
      <c r="T1423" s="138">
        <v>31.43821231692479</v>
      </c>
    </row>
    <row r="1424" spans="1:20" x14ac:dyDescent="0.45">
      <c r="A1424" s="138" t="s">
        <v>192</v>
      </c>
      <c r="B1424" s="138">
        <v>2017</v>
      </c>
      <c r="C1424" s="139">
        <v>42686</v>
      </c>
      <c r="D1424" s="138" t="s">
        <v>5210</v>
      </c>
      <c r="E1424" s="138" t="s">
        <v>5194</v>
      </c>
      <c r="F1424" s="138" t="s">
        <v>5235</v>
      </c>
      <c r="G1424" s="138">
        <v>5</v>
      </c>
      <c r="H1424" s="138" t="s">
        <v>5547</v>
      </c>
      <c r="I1424" s="138">
        <v>252</v>
      </c>
      <c r="J1424" s="138" t="s">
        <v>3741</v>
      </c>
      <c r="K1424" s="138" t="s">
        <v>5237</v>
      </c>
      <c r="L1424" s="138">
        <v>21.898630136986299</v>
      </c>
      <c r="M1424" s="138">
        <v>5</v>
      </c>
      <c r="N1424" s="138">
        <v>23.77990882707785</v>
      </c>
      <c r="O1424" s="138">
        <v>5.4350874310813433</v>
      </c>
      <c r="P1424" s="138">
        <v>7.4746465338338162</v>
      </c>
      <c r="Q1424" s="138">
        <v>23.762509613641029</v>
      </c>
      <c r="R1424" s="138">
        <v>5.0803090188238613</v>
      </c>
      <c r="S1424" s="138">
        <v>8.5215825571694417</v>
      </c>
      <c r="T1424" s="138">
        <v>31.43821231692479</v>
      </c>
    </row>
    <row r="1425" spans="1:20" x14ac:dyDescent="0.45">
      <c r="A1425" s="138" t="s">
        <v>192</v>
      </c>
      <c r="B1425" s="138">
        <v>2017</v>
      </c>
      <c r="C1425" s="139">
        <v>42686</v>
      </c>
      <c r="D1425" s="138" t="s">
        <v>5210</v>
      </c>
      <c r="E1425" s="138" t="s">
        <v>5194</v>
      </c>
      <c r="F1425" s="138" t="s">
        <v>5235</v>
      </c>
      <c r="G1425" s="138">
        <v>6</v>
      </c>
      <c r="H1425" s="138" t="s">
        <v>5547</v>
      </c>
      <c r="I1425" s="138">
        <v>252</v>
      </c>
      <c r="J1425" s="138" t="s">
        <v>361</v>
      </c>
      <c r="K1425" s="138" t="s">
        <v>34</v>
      </c>
      <c r="L1425" s="138">
        <v>25.506849315068489</v>
      </c>
      <c r="M1425" s="138">
        <v>6</v>
      </c>
      <c r="N1425" s="138">
        <v>34.97452746583366</v>
      </c>
      <c r="O1425" s="138">
        <v>4.2750252411364489</v>
      </c>
      <c r="P1425" s="138">
        <v>22.149451742424311</v>
      </c>
      <c r="Q1425" s="138">
        <v>31.529872820348249</v>
      </c>
      <c r="R1425" s="138">
        <v>4.3175590211365931</v>
      </c>
      <c r="S1425" s="138">
        <v>18.577195756938469</v>
      </c>
      <c r="T1425" s="138">
        <v>31.43821231692479</v>
      </c>
    </row>
    <row r="1426" spans="1:20" x14ac:dyDescent="0.45">
      <c r="A1426" s="138" t="s">
        <v>192</v>
      </c>
      <c r="B1426" s="138">
        <v>2017</v>
      </c>
      <c r="C1426" s="139">
        <v>42686</v>
      </c>
      <c r="D1426" s="138" t="s">
        <v>5210</v>
      </c>
      <c r="E1426" s="138" t="s">
        <v>5194</v>
      </c>
      <c r="F1426" s="138" t="s">
        <v>579</v>
      </c>
      <c r="G1426" s="138">
        <v>1</v>
      </c>
      <c r="H1426" s="138" t="s">
        <v>5548</v>
      </c>
      <c r="I1426" s="138">
        <v>253</v>
      </c>
      <c r="J1426" s="138" t="s">
        <v>368</v>
      </c>
      <c r="K1426" s="138" t="s">
        <v>131</v>
      </c>
      <c r="L1426" s="138">
        <v>28.32328767123288</v>
      </c>
      <c r="M1426" s="138">
        <v>7</v>
      </c>
      <c r="N1426" s="138">
        <v>30.38544409127228</v>
      </c>
      <c r="O1426" s="138">
        <v>4.3530425984995569</v>
      </c>
      <c r="P1426" s="138">
        <v>17.326316295773609</v>
      </c>
      <c r="Q1426" s="138">
        <v>32.664575624630316</v>
      </c>
      <c r="R1426" s="138">
        <v>4.4207180237193766</v>
      </c>
      <c r="S1426" s="138">
        <v>19.402421553472191</v>
      </c>
      <c r="T1426" s="138">
        <v>26.58070618723271</v>
      </c>
    </row>
    <row r="1427" spans="1:20" x14ac:dyDescent="0.45">
      <c r="A1427" s="138" t="s">
        <v>192</v>
      </c>
      <c r="B1427" s="138">
        <v>2017</v>
      </c>
      <c r="C1427" s="139">
        <v>42686</v>
      </c>
      <c r="D1427" s="138" t="s">
        <v>5210</v>
      </c>
      <c r="E1427" s="138" t="s">
        <v>5194</v>
      </c>
      <c r="F1427" s="138" t="s">
        <v>579</v>
      </c>
      <c r="G1427" s="138">
        <v>2</v>
      </c>
      <c r="H1427" s="138" t="s">
        <v>5548</v>
      </c>
      <c r="I1427" s="138">
        <v>253</v>
      </c>
      <c r="J1427" s="138" t="s">
        <v>3374</v>
      </c>
      <c r="K1427" s="138" t="s">
        <v>49</v>
      </c>
      <c r="L1427" s="138">
        <v>26.75342465753425</v>
      </c>
      <c r="M1427" s="138">
        <v>8</v>
      </c>
      <c r="N1427" s="138">
        <v>28.714077522719709</v>
      </c>
      <c r="O1427" s="138">
        <v>6.9296485554028111</v>
      </c>
      <c r="P1427" s="138">
        <v>7.9251318565112712</v>
      </c>
      <c r="Q1427" s="138">
        <v>30.65974324519712</v>
      </c>
      <c r="R1427" s="138">
        <v>6.0457906595466007</v>
      </c>
      <c r="S1427" s="138">
        <v>12.522371266557309</v>
      </c>
      <c r="T1427" s="138">
        <v>26.58070618723271</v>
      </c>
    </row>
    <row r="1428" spans="1:20" x14ac:dyDescent="0.45">
      <c r="A1428" s="138" t="s">
        <v>192</v>
      </c>
      <c r="B1428" s="138">
        <v>2017</v>
      </c>
      <c r="C1428" s="139">
        <v>42686</v>
      </c>
      <c r="D1428" s="138" t="s">
        <v>5210</v>
      </c>
      <c r="E1428" s="138" t="s">
        <v>5194</v>
      </c>
      <c r="F1428" s="138" t="s">
        <v>579</v>
      </c>
      <c r="G1428" s="138">
        <v>3</v>
      </c>
      <c r="H1428" s="138" t="s">
        <v>5548</v>
      </c>
      <c r="I1428" s="138">
        <v>253</v>
      </c>
      <c r="J1428" s="138" t="s">
        <v>300</v>
      </c>
      <c r="K1428" s="138" t="s">
        <v>64</v>
      </c>
      <c r="L1428" s="138">
        <v>24.56438356164384</v>
      </c>
      <c r="M1428" s="138">
        <v>9</v>
      </c>
      <c r="N1428" s="138">
        <v>24.061370326432151</v>
      </c>
      <c r="O1428" s="138">
        <v>4.4350059995186326</v>
      </c>
      <c r="P1428" s="138">
        <v>10.75635232787625</v>
      </c>
      <c r="Q1428" s="138">
        <v>24.951367709658079</v>
      </c>
      <c r="R1428" s="138">
        <v>4.3748012970523282</v>
      </c>
      <c r="S1428" s="138">
        <v>11.826963818501101</v>
      </c>
      <c r="T1428" s="138">
        <v>26.58070618723271</v>
      </c>
    </row>
    <row r="1429" spans="1:20" x14ac:dyDescent="0.45">
      <c r="A1429" s="138" t="s">
        <v>192</v>
      </c>
      <c r="B1429" s="138">
        <v>2017</v>
      </c>
      <c r="C1429" s="139">
        <v>42686</v>
      </c>
      <c r="D1429" s="138" t="s">
        <v>5210</v>
      </c>
      <c r="E1429" s="138" t="s">
        <v>5194</v>
      </c>
      <c r="F1429" s="138" t="s">
        <v>579</v>
      </c>
      <c r="G1429" s="138">
        <v>4</v>
      </c>
      <c r="H1429" s="138" t="s">
        <v>5548</v>
      </c>
      <c r="I1429" s="138">
        <v>253</v>
      </c>
      <c r="J1429" s="138" t="s">
        <v>404</v>
      </c>
      <c r="K1429" s="138" t="s">
        <v>282</v>
      </c>
      <c r="L1429" s="138">
        <v>20.82465753424658</v>
      </c>
      <c r="M1429" s="138">
        <v>10</v>
      </c>
      <c r="N1429" s="138">
        <v>23.97411912004063</v>
      </c>
      <c r="O1429" s="138">
        <v>5.4903015978489149</v>
      </c>
      <c r="P1429" s="138">
        <v>7.503214326493886</v>
      </c>
      <c r="Q1429" s="138">
        <v>23.83664826348566</v>
      </c>
      <c r="R1429" s="138">
        <v>5.0950093382231652</v>
      </c>
      <c r="S1429" s="138">
        <v>8.5516202488161603</v>
      </c>
      <c r="T1429" s="138">
        <v>26.58070618723271</v>
      </c>
    </row>
    <row r="1430" spans="1:20" x14ac:dyDescent="0.45">
      <c r="A1430" s="138" t="s">
        <v>192</v>
      </c>
      <c r="B1430" s="138">
        <v>2017</v>
      </c>
      <c r="C1430" s="139">
        <v>42686</v>
      </c>
      <c r="D1430" s="138" t="s">
        <v>5210</v>
      </c>
      <c r="E1430" s="138" t="s">
        <v>5194</v>
      </c>
      <c r="F1430" s="138" t="s">
        <v>579</v>
      </c>
      <c r="G1430" s="138">
        <v>5</v>
      </c>
      <c r="H1430" s="138" t="s">
        <v>5548</v>
      </c>
      <c r="I1430" s="138">
        <v>253</v>
      </c>
      <c r="J1430" s="138" t="s">
        <v>357</v>
      </c>
      <c r="K1430" s="138" t="s">
        <v>99</v>
      </c>
      <c r="L1430" s="138">
        <v>20.69041095890411</v>
      </c>
      <c r="M1430" s="138">
        <v>11</v>
      </c>
      <c r="N1430" s="138">
        <v>21.085558611027931</v>
      </c>
      <c r="O1430" s="138">
        <v>5.1540285595338791</v>
      </c>
      <c r="P1430" s="138">
        <v>5.6234729324262984</v>
      </c>
      <c r="Q1430" s="138">
        <v>20.462314759193301</v>
      </c>
      <c r="R1430" s="138">
        <v>4.8944209397420302</v>
      </c>
      <c r="S1430" s="138">
        <v>5.7790519399672142</v>
      </c>
      <c r="T1430" s="138">
        <v>26.58070618723271</v>
      </c>
    </row>
    <row r="1431" spans="1:20" x14ac:dyDescent="0.45">
      <c r="A1431" s="138" t="s">
        <v>192</v>
      </c>
      <c r="B1431" s="138">
        <v>2017</v>
      </c>
      <c r="C1431" s="139">
        <v>42686</v>
      </c>
      <c r="D1431" s="138" t="s">
        <v>5210</v>
      </c>
      <c r="E1431" s="138" t="s">
        <v>5194</v>
      </c>
      <c r="F1431" s="138" t="s">
        <v>579</v>
      </c>
      <c r="G1431" s="138">
        <v>6</v>
      </c>
      <c r="H1431" s="138" t="s">
        <v>5548</v>
      </c>
      <c r="I1431" s="138">
        <v>253</v>
      </c>
      <c r="J1431" s="138" t="s">
        <v>3006</v>
      </c>
      <c r="K1431" s="138" t="s">
        <v>5212</v>
      </c>
      <c r="L1431" s="138">
        <v>19.56986301369863</v>
      </c>
      <c r="M1431" s="138">
        <v>12</v>
      </c>
      <c r="N1431" s="138">
        <v>31.263667451903551</v>
      </c>
      <c r="O1431" s="138">
        <v>5.6075922221916414</v>
      </c>
      <c r="P1431" s="138">
        <v>14.44089078532863</v>
      </c>
      <c r="Q1431" s="138">
        <v>25.89404454103024</v>
      </c>
      <c r="R1431" s="138">
        <v>5.2926936775562474</v>
      </c>
      <c r="S1431" s="138">
        <v>10.01596350836151</v>
      </c>
      <c r="T1431" s="138">
        <v>26.58070618723271</v>
      </c>
    </row>
    <row r="1432" spans="1:20" x14ac:dyDescent="0.45">
      <c r="A1432" s="130" t="s">
        <v>229</v>
      </c>
      <c r="B1432" s="130">
        <v>2017</v>
      </c>
      <c r="C1432" s="131">
        <v>42785</v>
      </c>
      <c r="D1432" s="130" t="s">
        <v>5210</v>
      </c>
      <c r="E1432" s="130" t="s">
        <v>1943</v>
      </c>
      <c r="F1432" s="130">
        <v>1</v>
      </c>
      <c r="G1432" s="130">
        <v>1</v>
      </c>
      <c r="H1432" s="130" t="s">
        <v>5549</v>
      </c>
      <c r="I1432" s="130">
        <v>254</v>
      </c>
      <c r="J1432" s="130" t="s">
        <v>345</v>
      </c>
      <c r="K1432" s="130" t="s">
        <v>88</v>
      </c>
      <c r="L1432" s="130">
        <v>26.295890410958901</v>
      </c>
      <c r="M1432" s="130">
        <v>1</v>
      </c>
      <c r="N1432" s="130">
        <v>47.003245992107047</v>
      </c>
      <c r="O1432" s="130">
        <v>4.6328480167029964</v>
      </c>
      <c r="P1432" s="130">
        <v>33.104701941998059</v>
      </c>
      <c r="Q1432" s="130">
        <v>47.650573128537602</v>
      </c>
      <c r="R1432" s="130">
        <v>4.7988595734680191</v>
      </c>
      <c r="S1432" s="130">
        <v>33.253994408133543</v>
      </c>
      <c r="T1432" s="130">
        <v>28.126573656632289</v>
      </c>
    </row>
    <row r="1433" spans="1:20" x14ac:dyDescent="0.45">
      <c r="A1433" s="130" t="s">
        <v>229</v>
      </c>
      <c r="B1433" s="130">
        <v>2017</v>
      </c>
      <c r="C1433" s="131">
        <v>42785</v>
      </c>
      <c r="D1433" s="130" t="s">
        <v>5210</v>
      </c>
      <c r="E1433" s="130" t="s">
        <v>1943</v>
      </c>
      <c r="F1433" s="130">
        <v>1</v>
      </c>
      <c r="G1433" s="130">
        <v>2</v>
      </c>
      <c r="H1433" s="130" t="s">
        <v>5549</v>
      </c>
      <c r="I1433" s="130">
        <v>254</v>
      </c>
      <c r="J1433" s="130" t="s">
        <v>354</v>
      </c>
      <c r="K1433" s="130" t="s">
        <v>121</v>
      </c>
      <c r="L1433" s="130">
        <v>21.539726027397261</v>
      </c>
      <c r="M1433" s="130">
        <v>2</v>
      </c>
      <c r="N1433" s="130">
        <v>29.370000755216971</v>
      </c>
      <c r="O1433" s="130">
        <v>4.6068798388044891</v>
      </c>
      <c r="P1433" s="130">
        <v>15.549361238803501</v>
      </c>
      <c r="Q1433" s="130">
        <v>30.508180928548061</v>
      </c>
      <c r="R1433" s="130">
        <v>4.6207884575302449</v>
      </c>
      <c r="S1433" s="130">
        <v>16.645815555957331</v>
      </c>
      <c r="T1433" s="130">
        <v>28.126573656632289</v>
      </c>
    </row>
    <row r="1434" spans="1:20" x14ac:dyDescent="0.45">
      <c r="A1434" s="130" t="s">
        <v>229</v>
      </c>
      <c r="B1434" s="130">
        <v>2017</v>
      </c>
      <c r="C1434" s="131">
        <v>42785</v>
      </c>
      <c r="D1434" s="130" t="s">
        <v>5210</v>
      </c>
      <c r="E1434" s="130" t="s">
        <v>1943</v>
      </c>
      <c r="F1434" s="130">
        <v>1</v>
      </c>
      <c r="G1434" s="130">
        <v>3</v>
      </c>
      <c r="H1434" s="130" t="s">
        <v>5549</v>
      </c>
      <c r="I1434" s="130">
        <v>254</v>
      </c>
      <c r="J1434" s="130" t="s">
        <v>404</v>
      </c>
      <c r="K1434" s="130" t="s">
        <v>282</v>
      </c>
      <c r="L1434" s="130">
        <v>21.095890410958901</v>
      </c>
      <c r="M1434" s="130">
        <v>23</v>
      </c>
      <c r="N1434" s="130">
        <v>23.83664826348566</v>
      </c>
      <c r="O1434" s="130">
        <v>5.0950093382231652</v>
      </c>
      <c r="P1434" s="130">
        <v>8.5516202488161603</v>
      </c>
      <c r="Q1434" s="130">
        <v>24.221723723827239</v>
      </c>
      <c r="R1434" s="130">
        <v>4.9369298319421873</v>
      </c>
      <c r="S1434" s="130">
        <v>9.4109342280006736</v>
      </c>
      <c r="T1434" s="130">
        <v>28.126573656632289</v>
      </c>
    </row>
    <row r="1435" spans="1:20" x14ac:dyDescent="0.45">
      <c r="A1435" s="130" t="s">
        <v>229</v>
      </c>
      <c r="B1435" s="130">
        <v>2017</v>
      </c>
      <c r="C1435" s="131">
        <v>42785</v>
      </c>
      <c r="D1435" s="130" t="s">
        <v>5210</v>
      </c>
      <c r="E1435" s="130" t="s">
        <v>1943</v>
      </c>
      <c r="F1435" s="130">
        <v>1</v>
      </c>
      <c r="G1435" s="130">
        <v>4</v>
      </c>
      <c r="H1435" s="130" t="s">
        <v>5549</v>
      </c>
      <c r="I1435" s="130">
        <v>254</v>
      </c>
      <c r="J1435" s="130" t="s">
        <v>388</v>
      </c>
      <c r="K1435" s="130" t="s">
        <v>61</v>
      </c>
      <c r="L1435" s="130">
        <v>21.88493150684932</v>
      </c>
      <c r="M1435" s="130">
        <v>23</v>
      </c>
      <c r="N1435" s="130">
        <v>15.42297327235174</v>
      </c>
      <c r="O1435" s="130">
        <v>5.596655023382473</v>
      </c>
      <c r="P1435" s="130">
        <v>-1.366991797795674</v>
      </c>
      <c r="Q1435" s="130">
        <v>15.947827528044989</v>
      </c>
      <c r="R1435" s="130">
        <v>5.3148235175584082</v>
      </c>
      <c r="S1435" s="130">
        <v>3.3569753697708649E-3</v>
      </c>
      <c r="T1435" s="130">
        <v>28.126573656632289</v>
      </c>
    </row>
    <row r="1436" spans="1:20" x14ac:dyDescent="0.45">
      <c r="A1436" s="130" t="s">
        <v>229</v>
      </c>
      <c r="B1436" s="130">
        <v>2017</v>
      </c>
      <c r="C1436" s="131">
        <v>42785</v>
      </c>
      <c r="D1436" s="130" t="s">
        <v>5210</v>
      </c>
      <c r="E1436" s="130" t="s">
        <v>1943</v>
      </c>
      <c r="F1436" s="130">
        <v>1</v>
      </c>
      <c r="G1436" s="130">
        <v>5</v>
      </c>
      <c r="H1436" s="130" t="s">
        <v>5549</v>
      </c>
      <c r="I1436" s="130">
        <v>254</v>
      </c>
      <c r="J1436" s="130" t="s">
        <v>366</v>
      </c>
      <c r="K1436" s="130" t="s">
        <v>143</v>
      </c>
      <c r="L1436" s="130">
        <v>20.843835616438351</v>
      </c>
      <c r="M1436" s="130">
        <v>11</v>
      </c>
      <c r="N1436" s="130">
        <v>25</v>
      </c>
      <c r="O1436" s="130">
        <v>8.3333333330000006</v>
      </c>
      <c r="P1436" s="130">
        <v>9.999965300266922E-10</v>
      </c>
      <c r="Q1436" s="130">
        <v>17.619348707835371</v>
      </c>
      <c r="R1436" s="130">
        <v>7.272072216022373</v>
      </c>
      <c r="S1436" s="130">
        <v>-4.1968679402317477</v>
      </c>
      <c r="T1436" s="130">
        <v>28.126573656632289</v>
      </c>
    </row>
    <row r="1437" spans="1:20" x14ac:dyDescent="0.45">
      <c r="A1437" s="150" t="s">
        <v>229</v>
      </c>
      <c r="B1437" s="150">
        <v>2017</v>
      </c>
      <c r="C1437" s="151">
        <v>42785</v>
      </c>
      <c r="D1437" s="150" t="s">
        <v>5210</v>
      </c>
      <c r="E1437" s="150" t="s">
        <v>1943</v>
      </c>
      <c r="F1437" s="150">
        <v>2</v>
      </c>
      <c r="G1437" s="150">
        <v>1</v>
      </c>
      <c r="H1437" s="150" t="s">
        <v>5550</v>
      </c>
      <c r="I1437" s="150">
        <v>255</v>
      </c>
      <c r="J1437" s="150" t="s">
        <v>262</v>
      </c>
      <c r="K1437" s="150" t="s">
        <v>46</v>
      </c>
      <c r="L1437" s="150">
        <v>20.37260273972603</v>
      </c>
      <c r="M1437" s="150">
        <v>3</v>
      </c>
      <c r="N1437" s="150">
        <v>27.492256096911081</v>
      </c>
      <c r="O1437" s="150">
        <v>4.5114589902384772</v>
      </c>
      <c r="P1437" s="150">
        <v>13.95787912619565</v>
      </c>
      <c r="Q1437" s="150">
        <v>29.762119661928679</v>
      </c>
      <c r="R1437" s="150">
        <v>4.5464227376958926</v>
      </c>
      <c r="S1437" s="150">
        <v>16.122851448841001</v>
      </c>
      <c r="T1437" s="150">
        <v>24.854544466610569</v>
      </c>
    </row>
    <row r="1438" spans="1:20" x14ac:dyDescent="0.45">
      <c r="A1438" s="150" t="s">
        <v>229</v>
      </c>
      <c r="B1438" s="150">
        <v>2017</v>
      </c>
      <c r="C1438" s="151">
        <v>42785</v>
      </c>
      <c r="D1438" s="150" t="s">
        <v>5210</v>
      </c>
      <c r="E1438" s="150" t="s">
        <v>1943</v>
      </c>
      <c r="F1438" s="150">
        <v>2</v>
      </c>
      <c r="G1438" s="150">
        <v>2</v>
      </c>
      <c r="H1438" s="150" t="s">
        <v>5550</v>
      </c>
      <c r="I1438" s="150">
        <v>255</v>
      </c>
      <c r="J1438" s="150" t="s">
        <v>3741</v>
      </c>
      <c r="K1438" s="150" t="s">
        <v>5237</v>
      </c>
      <c r="L1438" s="150">
        <v>22.169863013698631</v>
      </c>
      <c r="M1438" s="150">
        <v>4</v>
      </c>
      <c r="N1438" s="150">
        <v>23.762509613641029</v>
      </c>
      <c r="O1438" s="150">
        <v>5.0803090188238613</v>
      </c>
      <c r="P1438" s="150">
        <v>8.5215825571694417</v>
      </c>
      <c r="Q1438" s="150">
        <v>25.39760559009466</v>
      </c>
      <c r="R1438" s="150">
        <v>4.8605832952980679</v>
      </c>
      <c r="S1438" s="150">
        <v>10.815855704200461</v>
      </c>
      <c r="T1438" s="150">
        <v>24.854544466610569</v>
      </c>
    </row>
    <row r="1439" spans="1:20" x14ac:dyDescent="0.45">
      <c r="A1439" s="150" t="s">
        <v>229</v>
      </c>
      <c r="B1439" s="150">
        <v>2017</v>
      </c>
      <c r="C1439" s="151">
        <v>42785</v>
      </c>
      <c r="D1439" s="150" t="s">
        <v>5210</v>
      </c>
      <c r="E1439" s="150" t="s">
        <v>1943</v>
      </c>
      <c r="F1439" s="150">
        <v>2</v>
      </c>
      <c r="G1439" s="150">
        <v>3</v>
      </c>
      <c r="H1439" s="150" t="s">
        <v>5550</v>
      </c>
      <c r="I1439" s="150">
        <v>255</v>
      </c>
      <c r="J1439" s="150" t="s">
        <v>382</v>
      </c>
      <c r="K1439" s="150" t="s">
        <v>49</v>
      </c>
      <c r="L1439" s="150">
        <v>26.12054794520548</v>
      </c>
      <c r="M1439" s="150">
        <v>12</v>
      </c>
      <c r="N1439" s="150">
        <v>19.89106623867713</v>
      </c>
      <c r="O1439" s="150">
        <v>4.5034712471455167</v>
      </c>
      <c r="P1439" s="150">
        <v>6.3806524972405816</v>
      </c>
      <c r="Q1439" s="150">
        <v>20.964303203801549</v>
      </c>
      <c r="R1439" s="150">
        <v>4.4321962562239197</v>
      </c>
      <c r="S1439" s="150">
        <v>7.6677144351297866</v>
      </c>
      <c r="T1439" s="150">
        <v>24.854544466610569</v>
      </c>
    </row>
    <row r="1440" spans="1:20" x14ac:dyDescent="0.45">
      <c r="A1440" s="150" t="s">
        <v>229</v>
      </c>
      <c r="B1440" s="150">
        <v>2017</v>
      </c>
      <c r="C1440" s="151">
        <v>42785</v>
      </c>
      <c r="D1440" s="150" t="s">
        <v>5210</v>
      </c>
      <c r="E1440" s="150" t="s">
        <v>1943</v>
      </c>
      <c r="F1440" s="150">
        <v>2</v>
      </c>
      <c r="G1440" s="150">
        <v>4</v>
      </c>
      <c r="H1440" s="150" t="s">
        <v>5550</v>
      </c>
      <c r="I1440" s="150">
        <v>255</v>
      </c>
      <c r="J1440" s="150" t="s">
        <v>368</v>
      </c>
      <c r="K1440" s="150" t="s">
        <v>131</v>
      </c>
      <c r="L1440" s="150">
        <v>28.594520547945201</v>
      </c>
      <c r="M1440" s="150">
        <v>9</v>
      </c>
      <c r="N1440" s="150">
        <v>32.664575624630316</v>
      </c>
      <c r="O1440" s="150">
        <v>4.4207180237193766</v>
      </c>
      <c r="P1440" s="150">
        <v>19.402421553472191</v>
      </c>
      <c r="Q1440" s="150">
        <v>29.97619269804294</v>
      </c>
      <c r="R1440" s="150">
        <v>4.3848555075912454</v>
      </c>
      <c r="S1440" s="150">
        <v>16.821626175269198</v>
      </c>
      <c r="T1440" s="150">
        <v>24.854544466610569</v>
      </c>
    </row>
    <row r="1441" spans="1:20" x14ac:dyDescent="0.45">
      <c r="A1441" s="150" t="s">
        <v>229</v>
      </c>
      <c r="B1441" s="150">
        <v>2017</v>
      </c>
      <c r="C1441" s="151">
        <v>42785</v>
      </c>
      <c r="D1441" s="150" t="s">
        <v>5210</v>
      </c>
      <c r="E1441" s="150" t="s">
        <v>1943</v>
      </c>
      <c r="F1441" s="150">
        <v>2</v>
      </c>
      <c r="G1441" s="150">
        <v>5</v>
      </c>
      <c r="H1441" s="150" t="s">
        <v>5550</v>
      </c>
      <c r="I1441" s="150">
        <v>255</v>
      </c>
      <c r="J1441" s="150" t="s">
        <v>357</v>
      </c>
      <c r="K1441" s="150" t="s">
        <v>99</v>
      </c>
      <c r="L1441" s="150">
        <v>20.961643835616439</v>
      </c>
      <c r="M1441" s="150">
        <v>23</v>
      </c>
      <c r="N1441" s="150">
        <v>20.462314759193301</v>
      </c>
      <c r="O1441" s="150">
        <v>4.8944209397420302</v>
      </c>
      <c r="P1441" s="150">
        <v>5.7790519399672142</v>
      </c>
      <c r="Q1441" s="150">
        <v>18.284192362747319</v>
      </c>
      <c r="R1441" s="150">
        <v>4.8587432499170662</v>
      </c>
      <c r="S1441" s="150">
        <v>3.7079626129961158</v>
      </c>
      <c r="T1441" s="150">
        <v>24.854544466610569</v>
      </c>
    </row>
    <row r="1442" spans="1:20" x14ac:dyDescent="0.45">
      <c r="A1442" s="152" t="s">
        <v>229</v>
      </c>
      <c r="B1442" s="152">
        <v>2017</v>
      </c>
      <c r="C1442" s="153">
        <v>42785</v>
      </c>
      <c r="D1442" s="152" t="s">
        <v>5210</v>
      </c>
      <c r="E1442" s="152" t="s">
        <v>1943</v>
      </c>
      <c r="F1442" s="152">
        <v>3</v>
      </c>
      <c r="G1442" s="152">
        <v>1</v>
      </c>
      <c r="H1442" s="152" t="s">
        <v>5551</v>
      </c>
      <c r="I1442" s="152">
        <v>256</v>
      </c>
      <c r="J1442" s="152" t="s">
        <v>346</v>
      </c>
      <c r="K1442" s="152" t="s">
        <v>52</v>
      </c>
      <c r="L1442" s="152">
        <v>17.830136986301369</v>
      </c>
      <c r="M1442" s="152">
        <v>5</v>
      </c>
      <c r="N1442" s="152">
        <v>25</v>
      </c>
      <c r="O1442" s="152">
        <v>8.3333333330000006</v>
      </c>
      <c r="P1442" s="152">
        <v>9.999965300266922E-10</v>
      </c>
      <c r="Q1442" s="152">
        <v>33.368977138169733</v>
      </c>
      <c r="R1442" s="152">
        <v>7.0727296711227066</v>
      </c>
      <c r="S1442" s="152">
        <v>12.150788124801609</v>
      </c>
      <c r="T1442" s="152">
        <v>28.969925465269469</v>
      </c>
    </row>
    <row r="1443" spans="1:20" x14ac:dyDescent="0.45">
      <c r="A1443" s="152" t="s">
        <v>229</v>
      </c>
      <c r="B1443" s="152">
        <v>2017</v>
      </c>
      <c r="C1443" s="153">
        <v>42785</v>
      </c>
      <c r="D1443" s="152" t="s">
        <v>5210</v>
      </c>
      <c r="E1443" s="152" t="s">
        <v>1943</v>
      </c>
      <c r="F1443" s="152">
        <v>3</v>
      </c>
      <c r="G1443" s="152">
        <v>2</v>
      </c>
      <c r="H1443" s="152" t="s">
        <v>5551</v>
      </c>
      <c r="I1443" s="152">
        <v>256</v>
      </c>
      <c r="J1443" s="152" t="s">
        <v>397</v>
      </c>
      <c r="K1443" s="152" t="s">
        <v>177</v>
      </c>
      <c r="L1443" s="152">
        <v>24.25205479452055</v>
      </c>
      <c r="M1443" s="152">
        <v>6</v>
      </c>
      <c r="N1443" s="152">
        <v>26.61091446585991</v>
      </c>
      <c r="O1443" s="152">
        <v>4.3453215146593234</v>
      </c>
      <c r="P1443" s="152">
        <v>13.57494992188194</v>
      </c>
      <c r="Q1443" s="152">
        <v>28.548834053074469</v>
      </c>
      <c r="R1443" s="152">
        <v>4.3180967303840783</v>
      </c>
      <c r="S1443" s="152">
        <v>15.594543861922229</v>
      </c>
      <c r="T1443" s="152">
        <v>28.969925465269469</v>
      </c>
    </row>
    <row r="1444" spans="1:20" x14ac:dyDescent="0.45">
      <c r="A1444" s="152" t="s">
        <v>229</v>
      </c>
      <c r="B1444" s="152">
        <v>2017</v>
      </c>
      <c r="C1444" s="153">
        <v>42785</v>
      </c>
      <c r="D1444" s="152" t="s">
        <v>5210</v>
      </c>
      <c r="E1444" s="152" t="s">
        <v>1943</v>
      </c>
      <c r="F1444" s="152">
        <v>3</v>
      </c>
      <c r="G1444" s="152">
        <v>3</v>
      </c>
      <c r="H1444" s="152" t="s">
        <v>5551</v>
      </c>
      <c r="I1444" s="152">
        <v>256</v>
      </c>
      <c r="J1444" s="152" t="s">
        <v>356</v>
      </c>
      <c r="K1444" s="152" t="s">
        <v>5229</v>
      </c>
      <c r="L1444" s="152">
        <v>28.597260273972601</v>
      </c>
      <c r="M1444" s="152">
        <v>8</v>
      </c>
      <c r="N1444" s="152">
        <v>26.111924223121569</v>
      </c>
      <c r="O1444" s="152">
        <v>5.1606410349077709</v>
      </c>
      <c r="P1444" s="152">
        <v>10.630001118398249</v>
      </c>
      <c r="Q1444" s="152">
        <v>27.545483081438739</v>
      </c>
      <c r="R1444" s="152">
        <v>4.8609955810793641</v>
      </c>
      <c r="S1444" s="152">
        <v>12.962496338200641</v>
      </c>
      <c r="T1444" s="152">
        <v>28.969925465269469</v>
      </c>
    </row>
    <row r="1445" spans="1:20" x14ac:dyDescent="0.45">
      <c r="A1445" s="152" t="s">
        <v>229</v>
      </c>
      <c r="B1445" s="152">
        <v>2017</v>
      </c>
      <c r="C1445" s="153">
        <v>42785</v>
      </c>
      <c r="D1445" s="152" t="s">
        <v>5210</v>
      </c>
      <c r="E1445" s="152" t="s">
        <v>1943</v>
      </c>
      <c r="F1445" s="152">
        <v>3</v>
      </c>
      <c r="G1445" s="152">
        <v>4</v>
      </c>
      <c r="H1445" s="152" t="s">
        <v>5551</v>
      </c>
      <c r="I1445" s="152">
        <v>256</v>
      </c>
      <c r="J1445" s="152" t="s">
        <v>351</v>
      </c>
      <c r="K1445" s="152" t="s">
        <v>282</v>
      </c>
      <c r="L1445" s="152">
        <v>24.05479452054794</v>
      </c>
      <c r="M1445" s="152">
        <v>7</v>
      </c>
      <c r="N1445" s="152">
        <v>34.665047192602273</v>
      </c>
      <c r="O1445" s="152">
        <v>4.3069932626959737</v>
      </c>
      <c r="P1445" s="152">
        <v>21.74406740451435</v>
      </c>
      <c r="Q1445" s="152">
        <v>33.244244564954933</v>
      </c>
      <c r="R1445" s="152">
        <v>4.269602004868525</v>
      </c>
      <c r="S1445" s="152">
        <v>20.43543855034935</v>
      </c>
      <c r="T1445" s="152">
        <v>28.969925465269469</v>
      </c>
    </row>
    <row r="1446" spans="1:20" x14ac:dyDescent="0.45">
      <c r="A1446" s="152" t="s">
        <v>229</v>
      </c>
      <c r="B1446" s="152">
        <v>2017</v>
      </c>
      <c r="C1446" s="153">
        <v>42785</v>
      </c>
      <c r="D1446" s="152" t="s">
        <v>5210</v>
      </c>
      <c r="E1446" s="152" t="s">
        <v>1943</v>
      </c>
      <c r="F1446" s="152">
        <v>3</v>
      </c>
      <c r="G1446" s="152">
        <v>5</v>
      </c>
      <c r="H1446" s="152" t="s">
        <v>5551</v>
      </c>
      <c r="I1446" s="152">
        <v>256</v>
      </c>
      <c r="J1446" s="152" t="s">
        <v>369</v>
      </c>
      <c r="K1446" s="152" t="s">
        <v>5275</v>
      </c>
      <c r="L1446" s="152">
        <v>22.019178082191779</v>
      </c>
      <c r="M1446" s="152">
        <v>23</v>
      </c>
      <c r="N1446" s="152">
        <v>25</v>
      </c>
      <c r="O1446" s="152">
        <v>8.3333333330000006</v>
      </c>
      <c r="P1446" s="152">
        <v>9.999965300266922E-10</v>
      </c>
      <c r="Q1446" s="152">
        <v>24.226498315903179</v>
      </c>
      <c r="R1446" s="152">
        <v>6.7223621357652554</v>
      </c>
      <c r="S1446" s="152">
        <v>4.0594119086074194</v>
      </c>
      <c r="T1446" s="152">
        <v>28.969925465269469</v>
      </c>
    </row>
    <row r="1447" spans="1:20" x14ac:dyDescent="0.45">
      <c r="A1447" s="152" t="s">
        <v>229</v>
      </c>
      <c r="B1447" s="152">
        <v>2017</v>
      </c>
      <c r="C1447" s="153">
        <v>42785</v>
      </c>
      <c r="D1447" s="152" t="s">
        <v>5210</v>
      </c>
      <c r="E1447" s="152" t="s">
        <v>1943</v>
      </c>
      <c r="F1447" s="152">
        <v>3</v>
      </c>
      <c r="G1447" s="152">
        <v>6</v>
      </c>
      <c r="H1447" s="152" t="s">
        <v>5551</v>
      </c>
      <c r="I1447" s="152">
        <v>256</v>
      </c>
      <c r="J1447" s="152" t="s">
        <v>362</v>
      </c>
      <c r="K1447" s="152" t="s">
        <v>363</v>
      </c>
      <c r="L1447" s="152">
        <v>25.093150684931508</v>
      </c>
      <c r="M1447" s="152">
        <v>10</v>
      </c>
      <c r="N1447" s="152">
        <v>36.431666910033037</v>
      </c>
      <c r="O1447" s="152">
        <v>4.2935862342530644</v>
      </c>
      <c r="P1447" s="152">
        <v>23.550908207273849</v>
      </c>
      <c r="Q1447" s="152">
        <v>32.656657740962373</v>
      </c>
      <c r="R1447" s="152">
        <v>4.3262561777335318</v>
      </c>
      <c r="S1447" s="152">
        <v>19.677889207761769</v>
      </c>
      <c r="T1447" s="152">
        <v>28.969925465269469</v>
      </c>
    </row>
    <row r="1448" spans="1:20" x14ac:dyDescent="0.45">
      <c r="A1448" s="130" t="s">
        <v>229</v>
      </c>
      <c r="B1448" s="130">
        <v>2017</v>
      </c>
      <c r="C1448" s="131">
        <v>42785</v>
      </c>
      <c r="D1448" s="130" t="s">
        <v>5210</v>
      </c>
      <c r="E1448" s="130" t="s">
        <v>5233</v>
      </c>
      <c r="F1448" s="130">
        <v>1</v>
      </c>
      <c r="G1448" s="130">
        <v>1</v>
      </c>
      <c r="H1448" s="130" t="s">
        <v>5552</v>
      </c>
      <c r="I1448" s="130">
        <v>257</v>
      </c>
      <c r="J1448" s="130" t="s">
        <v>351</v>
      </c>
      <c r="K1448" s="130" t="s">
        <v>282</v>
      </c>
      <c r="L1448" s="130">
        <v>24.05479452054794</v>
      </c>
      <c r="M1448" s="130">
        <v>7</v>
      </c>
      <c r="N1448" s="130">
        <v>33.244244564954933</v>
      </c>
      <c r="O1448" s="130">
        <v>4.269602004868525</v>
      </c>
      <c r="P1448" s="130">
        <v>20.43543855034935</v>
      </c>
      <c r="Q1448" s="130">
        <v>35.130438620257443</v>
      </c>
      <c r="R1448" s="130">
        <v>4.3723874427057021</v>
      </c>
      <c r="S1448" s="130">
        <v>22.013276292140329</v>
      </c>
      <c r="T1448" s="130">
        <v>27.676602218106961</v>
      </c>
    </row>
    <row r="1449" spans="1:20" x14ac:dyDescent="0.45">
      <c r="A1449" s="130" t="s">
        <v>229</v>
      </c>
      <c r="B1449" s="130">
        <v>2017</v>
      </c>
      <c r="C1449" s="131">
        <v>42785</v>
      </c>
      <c r="D1449" s="130" t="s">
        <v>5210</v>
      </c>
      <c r="E1449" s="130" t="s">
        <v>5233</v>
      </c>
      <c r="F1449" s="130">
        <v>1</v>
      </c>
      <c r="G1449" s="130">
        <v>2</v>
      </c>
      <c r="H1449" s="130" t="s">
        <v>5552</v>
      </c>
      <c r="I1449" s="130">
        <v>257</v>
      </c>
      <c r="J1449" s="130" t="s">
        <v>368</v>
      </c>
      <c r="K1449" s="130" t="s">
        <v>131</v>
      </c>
      <c r="L1449" s="130">
        <v>28.594520547945201</v>
      </c>
      <c r="M1449" s="130">
        <v>9</v>
      </c>
      <c r="N1449" s="130">
        <v>29.97619269804294</v>
      </c>
      <c r="O1449" s="130">
        <v>4.3848555075912454</v>
      </c>
      <c r="P1449" s="130">
        <v>16.821626175269198</v>
      </c>
      <c r="Q1449" s="130">
        <v>30.886763489184101</v>
      </c>
      <c r="R1449" s="130">
        <v>4.3804005882282082</v>
      </c>
      <c r="S1449" s="130">
        <v>17.745561724499481</v>
      </c>
      <c r="T1449" s="130">
        <v>27.676602218106961</v>
      </c>
    </row>
    <row r="1450" spans="1:20" x14ac:dyDescent="0.45">
      <c r="A1450" s="130" t="s">
        <v>229</v>
      </c>
      <c r="B1450" s="130">
        <v>2017</v>
      </c>
      <c r="C1450" s="131">
        <v>42785</v>
      </c>
      <c r="D1450" s="130" t="s">
        <v>5210</v>
      </c>
      <c r="E1450" s="130" t="s">
        <v>5233</v>
      </c>
      <c r="F1450" s="130">
        <v>1</v>
      </c>
      <c r="G1450" s="130">
        <v>3</v>
      </c>
      <c r="H1450" s="130" t="s">
        <v>5552</v>
      </c>
      <c r="I1450" s="130">
        <v>257</v>
      </c>
      <c r="J1450" s="130" t="s">
        <v>362</v>
      </c>
      <c r="K1450" s="130" t="s">
        <v>363</v>
      </c>
      <c r="L1450" s="130">
        <v>25.093150684931508</v>
      </c>
      <c r="M1450" s="130">
        <v>10</v>
      </c>
      <c r="N1450" s="130">
        <v>32.656657740962373</v>
      </c>
      <c r="O1450" s="130">
        <v>4.3262561777335318</v>
      </c>
      <c r="P1450" s="130">
        <v>19.677889207761769</v>
      </c>
      <c r="Q1450" s="130">
        <v>31.701823223770472</v>
      </c>
      <c r="R1450" s="130">
        <v>4.3284574746763758</v>
      </c>
      <c r="S1450" s="130">
        <v>18.716450799741349</v>
      </c>
      <c r="T1450" s="130">
        <v>27.676602218106961</v>
      </c>
    </row>
    <row r="1451" spans="1:20" x14ac:dyDescent="0.45">
      <c r="A1451" s="130" t="s">
        <v>229</v>
      </c>
      <c r="B1451" s="130">
        <v>2017</v>
      </c>
      <c r="C1451" s="131">
        <v>42785</v>
      </c>
      <c r="D1451" s="130" t="s">
        <v>5210</v>
      </c>
      <c r="E1451" s="130" t="s">
        <v>5233</v>
      </c>
      <c r="F1451" s="130">
        <v>1</v>
      </c>
      <c r="G1451" s="130">
        <v>4</v>
      </c>
      <c r="H1451" s="130" t="s">
        <v>5552</v>
      </c>
      <c r="I1451" s="130">
        <v>257</v>
      </c>
      <c r="J1451" s="130" t="s">
        <v>357</v>
      </c>
      <c r="K1451" s="130" t="s">
        <v>99</v>
      </c>
      <c r="L1451" s="130">
        <v>20.961643835616439</v>
      </c>
      <c r="M1451" s="130">
        <v>23</v>
      </c>
      <c r="N1451" s="130">
        <v>18.284192362747319</v>
      </c>
      <c r="O1451" s="130">
        <v>4.8587432499170662</v>
      </c>
      <c r="P1451" s="130">
        <v>3.7079626129961158</v>
      </c>
      <c r="Q1451" s="130">
        <v>18.781190366935949</v>
      </c>
      <c r="R1451" s="130">
        <v>4.743277895868137</v>
      </c>
      <c r="S1451" s="130">
        <v>4.5513566793315334</v>
      </c>
      <c r="T1451" s="130">
        <v>27.676602218106961</v>
      </c>
    </row>
    <row r="1452" spans="1:20" x14ac:dyDescent="0.45">
      <c r="A1452" s="130" t="s">
        <v>229</v>
      </c>
      <c r="B1452" s="130">
        <v>2017</v>
      </c>
      <c r="C1452" s="131">
        <v>42785</v>
      </c>
      <c r="D1452" s="130" t="s">
        <v>5210</v>
      </c>
      <c r="E1452" s="130" t="s">
        <v>5233</v>
      </c>
      <c r="F1452" s="130">
        <v>1</v>
      </c>
      <c r="G1452" s="130">
        <v>5</v>
      </c>
      <c r="H1452" s="130" t="s">
        <v>5552</v>
      </c>
      <c r="I1452" s="130">
        <v>257</v>
      </c>
      <c r="J1452" s="130" t="s">
        <v>404</v>
      </c>
      <c r="K1452" s="130" t="s">
        <v>282</v>
      </c>
      <c r="L1452" s="130">
        <v>21.095890410958901</v>
      </c>
      <c r="M1452" s="130">
        <v>23</v>
      </c>
      <c r="N1452" s="130">
        <v>24.221723723827239</v>
      </c>
      <c r="O1452" s="130">
        <v>4.9369298319421873</v>
      </c>
      <c r="P1452" s="130">
        <v>9.4109342280006736</v>
      </c>
      <c r="Q1452" s="130">
        <v>21.362031303812699</v>
      </c>
      <c r="R1452" s="130">
        <v>4.8841961119428881</v>
      </c>
      <c r="S1452" s="130">
        <v>6.7094429679840317</v>
      </c>
      <c r="T1452" s="130">
        <v>27.676602218106961</v>
      </c>
    </row>
    <row r="1453" spans="1:20" x14ac:dyDescent="0.45">
      <c r="A1453" s="150" t="s">
        <v>229</v>
      </c>
      <c r="B1453" s="150">
        <v>2017</v>
      </c>
      <c r="C1453" s="151">
        <v>42785</v>
      </c>
      <c r="D1453" s="150" t="s">
        <v>5210</v>
      </c>
      <c r="E1453" s="150" t="s">
        <v>5233</v>
      </c>
      <c r="F1453" s="150">
        <v>2</v>
      </c>
      <c r="G1453" s="150">
        <v>1</v>
      </c>
      <c r="H1453" s="150" t="s">
        <v>5553</v>
      </c>
      <c r="I1453" s="150">
        <v>258</v>
      </c>
      <c r="J1453" s="150" t="s">
        <v>356</v>
      </c>
      <c r="K1453" s="150" t="s">
        <v>5229</v>
      </c>
      <c r="L1453" s="150">
        <v>28.597260273972601</v>
      </c>
      <c r="M1453" s="150">
        <v>8</v>
      </c>
      <c r="N1453" s="150">
        <v>27.545483081438739</v>
      </c>
      <c r="O1453" s="150">
        <v>4.8609955810793641</v>
      </c>
      <c r="P1453" s="150">
        <v>12.962496338200641</v>
      </c>
      <c r="Q1453" s="150">
        <v>29.566454915760961</v>
      </c>
      <c r="R1453" s="150">
        <v>4.8557336330085032</v>
      </c>
      <c r="S1453" s="150">
        <v>14.999254016735449</v>
      </c>
      <c r="T1453" s="150">
        <v>21.26069216740477</v>
      </c>
    </row>
    <row r="1454" spans="1:20" x14ac:dyDescent="0.45">
      <c r="A1454" s="150" t="s">
        <v>229</v>
      </c>
      <c r="B1454" s="150">
        <v>2017</v>
      </c>
      <c r="C1454" s="151">
        <v>42785</v>
      </c>
      <c r="D1454" s="150" t="s">
        <v>5210</v>
      </c>
      <c r="E1454" s="150" t="s">
        <v>5233</v>
      </c>
      <c r="F1454" s="150">
        <v>2</v>
      </c>
      <c r="G1454" s="150">
        <v>2</v>
      </c>
      <c r="H1454" s="150" t="s">
        <v>5553</v>
      </c>
      <c r="I1454" s="150">
        <v>258</v>
      </c>
      <c r="J1454" s="150" t="s">
        <v>382</v>
      </c>
      <c r="K1454" s="150" t="s">
        <v>49</v>
      </c>
      <c r="L1454" s="150">
        <v>26.12054794520548</v>
      </c>
      <c r="M1454" s="150">
        <v>12</v>
      </c>
      <c r="N1454" s="150">
        <v>20.964303203801549</v>
      </c>
      <c r="O1454" s="150">
        <v>4.4321962562239197</v>
      </c>
      <c r="P1454" s="150">
        <v>7.6677144351297866</v>
      </c>
      <c r="Q1454" s="150">
        <v>22.21618863880742</v>
      </c>
      <c r="R1454" s="150">
        <v>4.4236157074162046</v>
      </c>
      <c r="S1454" s="150">
        <v>8.9453415165588073</v>
      </c>
      <c r="T1454" s="150">
        <v>21.26069216740477</v>
      </c>
    </row>
    <row r="1455" spans="1:20" x14ac:dyDescent="0.45">
      <c r="A1455" s="150" t="s">
        <v>229</v>
      </c>
      <c r="B1455" s="150">
        <v>2017</v>
      </c>
      <c r="C1455" s="151">
        <v>42785</v>
      </c>
      <c r="D1455" s="150" t="s">
        <v>5210</v>
      </c>
      <c r="E1455" s="150" t="s">
        <v>5233</v>
      </c>
      <c r="F1455" s="150">
        <v>2</v>
      </c>
      <c r="G1455" s="150">
        <v>3</v>
      </c>
      <c r="H1455" s="150" t="s">
        <v>5553</v>
      </c>
      <c r="I1455" s="150">
        <v>258</v>
      </c>
      <c r="J1455" s="150" t="s">
        <v>366</v>
      </c>
      <c r="K1455" s="150" t="s">
        <v>143</v>
      </c>
      <c r="L1455" s="150">
        <v>20.843835616438351</v>
      </c>
      <c r="M1455" s="150">
        <v>11</v>
      </c>
      <c r="N1455" s="150">
        <v>17.619348707835371</v>
      </c>
      <c r="O1455" s="150">
        <v>7.272072216022373</v>
      </c>
      <c r="P1455" s="150">
        <v>-4.1968679402317477</v>
      </c>
      <c r="Q1455" s="150">
        <v>18.852655766895388</v>
      </c>
      <c r="R1455" s="150">
        <v>6.2619346781754448</v>
      </c>
      <c r="S1455" s="150">
        <v>6.6851732369052286E-2</v>
      </c>
      <c r="T1455" s="150">
        <v>21.26069216740477</v>
      </c>
    </row>
    <row r="1456" spans="1:20" x14ac:dyDescent="0.45">
      <c r="A1456" s="150" t="s">
        <v>229</v>
      </c>
      <c r="B1456" s="150">
        <v>2017</v>
      </c>
      <c r="C1456" s="151">
        <v>42785</v>
      </c>
      <c r="D1456" s="150" t="s">
        <v>5210</v>
      </c>
      <c r="E1456" s="150" t="s">
        <v>5233</v>
      </c>
      <c r="F1456" s="150">
        <v>2</v>
      </c>
      <c r="G1456" s="150">
        <v>4</v>
      </c>
      <c r="H1456" s="150" t="s">
        <v>5553</v>
      </c>
      <c r="I1456" s="150">
        <v>258</v>
      </c>
      <c r="J1456" s="150" t="s">
        <v>369</v>
      </c>
      <c r="K1456" s="150" t="s">
        <v>5275</v>
      </c>
      <c r="L1456" s="150">
        <v>22.019178082191779</v>
      </c>
      <c r="M1456" s="150">
        <v>23</v>
      </c>
      <c r="N1456" s="150">
        <v>24.226498315903179</v>
      </c>
      <c r="O1456" s="150">
        <v>6.7223621357652554</v>
      </c>
      <c r="P1456" s="150">
        <v>4.0594119086074194</v>
      </c>
      <c r="Q1456" s="150">
        <v>20.857284136835631</v>
      </c>
      <c r="R1456" s="150">
        <v>5.9802270774445914</v>
      </c>
      <c r="S1456" s="150">
        <v>2.916602904501858</v>
      </c>
      <c r="T1456" s="150">
        <v>21.26069216740477</v>
      </c>
    </row>
    <row r="1457" spans="1:20" x14ac:dyDescent="0.45">
      <c r="A1457" s="150" t="s">
        <v>229</v>
      </c>
      <c r="B1457" s="150">
        <v>2017</v>
      </c>
      <c r="C1457" s="151">
        <v>42785</v>
      </c>
      <c r="D1457" s="150" t="s">
        <v>5210</v>
      </c>
      <c r="E1457" s="150" t="s">
        <v>5233</v>
      </c>
      <c r="F1457" s="150">
        <v>2</v>
      </c>
      <c r="G1457" s="150">
        <v>5</v>
      </c>
      <c r="H1457" s="150" t="s">
        <v>5553</v>
      </c>
      <c r="I1457" s="150">
        <v>258</v>
      </c>
      <c r="J1457" s="150" t="s">
        <v>388</v>
      </c>
      <c r="K1457" s="150" t="s">
        <v>61</v>
      </c>
      <c r="L1457" s="150">
        <v>21.88493150684932</v>
      </c>
      <c r="M1457" s="150">
        <v>23</v>
      </c>
      <c r="N1457" s="150">
        <v>15.947827528044989</v>
      </c>
      <c r="O1457" s="150">
        <v>5.3148235175584082</v>
      </c>
      <c r="P1457" s="150">
        <v>3.3569753697708649E-3</v>
      </c>
      <c r="Q1457" s="150">
        <v>13.346982259125699</v>
      </c>
      <c r="R1457" s="150">
        <v>5.1990130784515198</v>
      </c>
      <c r="S1457" s="150">
        <v>-2.250056976228858</v>
      </c>
      <c r="T1457" s="150">
        <v>21.26069216740477</v>
      </c>
    </row>
    <row r="1458" spans="1:20" x14ac:dyDescent="0.45">
      <c r="A1458" s="138" t="s">
        <v>229</v>
      </c>
      <c r="B1458" s="138">
        <v>2017</v>
      </c>
      <c r="C1458" s="139">
        <v>42785</v>
      </c>
      <c r="D1458" s="138" t="s">
        <v>5210</v>
      </c>
      <c r="E1458" s="138" t="s">
        <v>5194</v>
      </c>
      <c r="F1458" s="138" t="s">
        <v>5235</v>
      </c>
      <c r="G1458" s="138">
        <v>1</v>
      </c>
      <c r="H1458" s="138" t="s">
        <v>5554</v>
      </c>
      <c r="I1458" s="138">
        <v>259</v>
      </c>
      <c r="J1458" s="138" t="s">
        <v>345</v>
      </c>
      <c r="K1458" s="138" t="s">
        <v>88</v>
      </c>
      <c r="L1458" s="138">
        <v>26.295890410958901</v>
      </c>
      <c r="M1458" s="138">
        <v>1</v>
      </c>
      <c r="N1458" s="138">
        <v>47.650573128537602</v>
      </c>
      <c r="O1458" s="138">
        <v>4.7988595734680191</v>
      </c>
      <c r="P1458" s="138">
        <v>33.253994408133543</v>
      </c>
      <c r="Q1458" s="138">
        <v>48.712196377353962</v>
      </c>
      <c r="R1458" s="138">
        <v>4.8787711151033291</v>
      </c>
      <c r="S1458" s="138">
        <v>34.075883032043983</v>
      </c>
      <c r="T1458" s="138">
        <v>32.539381750058872</v>
      </c>
    </row>
    <row r="1459" spans="1:20" x14ac:dyDescent="0.45">
      <c r="A1459" s="138" t="s">
        <v>229</v>
      </c>
      <c r="B1459" s="138">
        <v>2017</v>
      </c>
      <c r="C1459" s="139">
        <v>42785</v>
      </c>
      <c r="D1459" s="138" t="s">
        <v>5210</v>
      </c>
      <c r="E1459" s="138" t="s">
        <v>5194</v>
      </c>
      <c r="F1459" s="138" t="s">
        <v>5235</v>
      </c>
      <c r="G1459" s="138">
        <v>2</v>
      </c>
      <c r="H1459" s="138" t="s">
        <v>5554</v>
      </c>
      <c r="I1459" s="138">
        <v>259</v>
      </c>
      <c r="J1459" s="138" t="s">
        <v>354</v>
      </c>
      <c r="K1459" s="138" t="s">
        <v>121</v>
      </c>
      <c r="L1459" s="138">
        <v>21.539726027397261</v>
      </c>
      <c r="M1459" s="138">
        <v>2</v>
      </c>
      <c r="N1459" s="138">
        <v>30.508180928548061</v>
      </c>
      <c r="O1459" s="138">
        <v>4.6207884575302449</v>
      </c>
      <c r="P1459" s="138">
        <v>16.645815555957331</v>
      </c>
      <c r="Q1459" s="138">
        <v>32.58815027454331</v>
      </c>
      <c r="R1459" s="138">
        <v>4.5591168179596426</v>
      </c>
      <c r="S1459" s="138">
        <v>18.91079982066438</v>
      </c>
      <c r="T1459" s="138">
        <v>32.539381750058872</v>
      </c>
    </row>
    <row r="1460" spans="1:20" x14ac:dyDescent="0.45">
      <c r="A1460" s="138" t="s">
        <v>229</v>
      </c>
      <c r="B1460" s="138">
        <v>2017</v>
      </c>
      <c r="C1460" s="139">
        <v>42785</v>
      </c>
      <c r="D1460" s="138" t="s">
        <v>5210</v>
      </c>
      <c r="E1460" s="138" t="s">
        <v>5194</v>
      </c>
      <c r="F1460" s="138" t="s">
        <v>5235</v>
      </c>
      <c r="G1460" s="138">
        <v>3</v>
      </c>
      <c r="H1460" s="138" t="s">
        <v>5554</v>
      </c>
      <c r="I1460" s="138">
        <v>259</v>
      </c>
      <c r="J1460" s="138" t="s">
        <v>262</v>
      </c>
      <c r="K1460" s="138" t="s">
        <v>46</v>
      </c>
      <c r="L1460" s="138">
        <v>20.37260273972603</v>
      </c>
      <c r="M1460" s="138">
        <v>3</v>
      </c>
      <c r="N1460" s="138">
        <v>29.762119661928679</v>
      </c>
      <c r="O1460" s="138">
        <v>4.5464227376958926</v>
      </c>
      <c r="P1460" s="138">
        <v>16.122851448841001</v>
      </c>
      <c r="Q1460" s="138">
        <v>30.5712231309797</v>
      </c>
      <c r="R1460" s="138">
        <v>4.4639978929383526</v>
      </c>
      <c r="S1460" s="138">
        <v>17.179229452164641</v>
      </c>
      <c r="T1460" s="138">
        <v>32.539381750058872</v>
      </c>
    </row>
    <row r="1461" spans="1:20" x14ac:dyDescent="0.45">
      <c r="A1461" s="138" t="s">
        <v>229</v>
      </c>
      <c r="B1461" s="138">
        <v>2017</v>
      </c>
      <c r="C1461" s="139">
        <v>42785</v>
      </c>
      <c r="D1461" s="138" t="s">
        <v>5210</v>
      </c>
      <c r="E1461" s="138" t="s">
        <v>5194</v>
      </c>
      <c r="F1461" s="138" t="s">
        <v>5235</v>
      </c>
      <c r="G1461" s="138">
        <v>4</v>
      </c>
      <c r="H1461" s="138" t="s">
        <v>5554</v>
      </c>
      <c r="I1461" s="138">
        <v>259</v>
      </c>
      <c r="J1461" s="138" t="s">
        <v>3741</v>
      </c>
      <c r="K1461" s="138" t="s">
        <v>5237</v>
      </c>
      <c r="L1461" s="138">
        <v>22.169863013698631</v>
      </c>
      <c r="M1461" s="138">
        <v>4</v>
      </c>
      <c r="N1461" s="138">
        <v>25.39760559009466</v>
      </c>
      <c r="O1461" s="138">
        <v>4.8605832952980679</v>
      </c>
      <c r="P1461" s="138">
        <v>10.815855704200461</v>
      </c>
      <c r="Q1461" s="138">
        <v>26.10394961595998</v>
      </c>
      <c r="R1461" s="138">
        <v>4.6799807658423171</v>
      </c>
      <c r="S1461" s="138">
        <v>12.064007318433029</v>
      </c>
      <c r="T1461" s="138">
        <v>32.539381750058872</v>
      </c>
    </row>
    <row r="1462" spans="1:20" x14ac:dyDescent="0.45">
      <c r="A1462" s="138" t="s">
        <v>229</v>
      </c>
      <c r="B1462" s="138">
        <v>2017</v>
      </c>
      <c r="C1462" s="139">
        <v>42785</v>
      </c>
      <c r="D1462" s="138" t="s">
        <v>5210</v>
      </c>
      <c r="E1462" s="138" t="s">
        <v>5194</v>
      </c>
      <c r="F1462" s="138" t="s">
        <v>5235</v>
      </c>
      <c r="G1462" s="138">
        <v>5</v>
      </c>
      <c r="H1462" s="138" t="s">
        <v>5554</v>
      </c>
      <c r="I1462" s="138">
        <v>259</v>
      </c>
      <c r="J1462" s="138" t="s">
        <v>346</v>
      </c>
      <c r="K1462" s="138" t="s">
        <v>52</v>
      </c>
      <c r="L1462" s="138">
        <v>17.830136986301369</v>
      </c>
      <c r="M1462" s="138">
        <v>5</v>
      </c>
      <c r="N1462" s="138">
        <v>33.368977138169733</v>
      </c>
      <c r="O1462" s="138">
        <v>7.0727296711227066</v>
      </c>
      <c r="P1462" s="138">
        <v>12.150788124801609</v>
      </c>
      <c r="Q1462" s="138">
        <v>29.524422082762261</v>
      </c>
      <c r="R1462" s="138">
        <v>6.1069730030268579</v>
      </c>
      <c r="S1462" s="138">
        <v>11.20350307368169</v>
      </c>
      <c r="T1462" s="138">
        <v>32.539381750058872</v>
      </c>
    </row>
    <row r="1463" spans="1:20" x14ac:dyDescent="0.45">
      <c r="A1463" s="138" t="s">
        <v>229</v>
      </c>
      <c r="B1463" s="138">
        <v>2017</v>
      </c>
      <c r="C1463" s="139">
        <v>42785</v>
      </c>
      <c r="D1463" s="138" t="s">
        <v>5210</v>
      </c>
      <c r="E1463" s="138" t="s">
        <v>5194</v>
      </c>
      <c r="F1463" s="138" t="s">
        <v>5235</v>
      </c>
      <c r="G1463" s="138">
        <v>6</v>
      </c>
      <c r="H1463" s="138" t="s">
        <v>5554</v>
      </c>
      <c r="I1463" s="138">
        <v>259</v>
      </c>
      <c r="J1463" s="138" t="s">
        <v>397</v>
      </c>
      <c r="K1463" s="138" t="s">
        <v>177</v>
      </c>
      <c r="L1463" s="138">
        <v>24.25205479452055</v>
      </c>
      <c r="M1463" s="138">
        <v>6</v>
      </c>
      <c r="N1463" s="138">
        <v>28.548834053074469</v>
      </c>
      <c r="O1463" s="138">
        <v>4.3180967303840783</v>
      </c>
      <c r="P1463" s="138">
        <v>15.594543861922229</v>
      </c>
      <c r="Q1463" s="138">
        <v>26.073594340019731</v>
      </c>
      <c r="R1463" s="138">
        <v>4.381694023311967</v>
      </c>
      <c r="S1463" s="138">
        <v>12.92851227008383</v>
      </c>
      <c r="T1463" s="138">
        <v>32.539381750058872</v>
      </c>
    </row>
    <row r="1464" spans="1:20" x14ac:dyDescent="0.45">
      <c r="A1464" s="138" t="s">
        <v>229</v>
      </c>
      <c r="B1464" s="138">
        <v>2017</v>
      </c>
      <c r="C1464" s="139">
        <v>42785</v>
      </c>
      <c r="D1464" s="138" t="s">
        <v>5210</v>
      </c>
      <c r="E1464" s="138" t="s">
        <v>5194</v>
      </c>
      <c r="F1464" s="138" t="s">
        <v>579</v>
      </c>
      <c r="G1464" s="138">
        <v>1</v>
      </c>
      <c r="H1464" s="138" t="s">
        <v>5555</v>
      </c>
      <c r="I1464" s="138">
        <v>260</v>
      </c>
      <c r="J1464" s="138" t="s">
        <v>351</v>
      </c>
      <c r="K1464" s="138" t="s">
        <v>282</v>
      </c>
      <c r="L1464" s="138">
        <v>24.05479452054794</v>
      </c>
      <c r="M1464" s="138">
        <v>7</v>
      </c>
      <c r="N1464" s="138">
        <v>35.130438620257443</v>
      </c>
      <c r="O1464" s="138">
        <v>4.3723874427057021</v>
      </c>
      <c r="P1464" s="138">
        <v>22.013276292140329</v>
      </c>
      <c r="Q1464" s="138">
        <v>37.129023919026537</v>
      </c>
      <c r="R1464" s="138">
        <v>4.4438188925139768</v>
      </c>
      <c r="S1464" s="138">
        <v>23.797567241484611</v>
      </c>
      <c r="T1464" s="138">
        <v>28.05905410911263</v>
      </c>
    </row>
    <row r="1465" spans="1:20" x14ac:dyDescent="0.45">
      <c r="A1465" s="138" t="s">
        <v>229</v>
      </c>
      <c r="B1465" s="138">
        <v>2017</v>
      </c>
      <c r="C1465" s="139">
        <v>42785</v>
      </c>
      <c r="D1465" s="138" t="s">
        <v>5210</v>
      </c>
      <c r="E1465" s="138" t="s">
        <v>5194</v>
      </c>
      <c r="F1465" s="138" t="s">
        <v>579</v>
      </c>
      <c r="G1465" s="138">
        <v>2</v>
      </c>
      <c r="H1465" s="138" t="s">
        <v>5555</v>
      </c>
      <c r="I1465" s="138">
        <v>260</v>
      </c>
      <c r="J1465" s="138" t="s">
        <v>356</v>
      </c>
      <c r="K1465" s="138" t="s">
        <v>5229</v>
      </c>
      <c r="L1465" s="138">
        <v>28.597260273972601</v>
      </c>
      <c r="M1465" s="138">
        <v>8</v>
      </c>
      <c r="N1465" s="138">
        <v>29.566454915760961</v>
      </c>
      <c r="O1465" s="138">
        <v>4.8557336330085032</v>
      </c>
      <c r="P1465" s="138">
        <v>14.999254016735449</v>
      </c>
      <c r="Q1465" s="138">
        <v>31.26967616274375</v>
      </c>
      <c r="R1465" s="138">
        <v>4.7003599148183772</v>
      </c>
      <c r="S1465" s="138">
        <v>17.168596418288619</v>
      </c>
      <c r="T1465" s="138">
        <v>28.05905410911263</v>
      </c>
    </row>
    <row r="1466" spans="1:20" x14ac:dyDescent="0.45">
      <c r="A1466" s="138" t="s">
        <v>229</v>
      </c>
      <c r="B1466" s="138">
        <v>2017</v>
      </c>
      <c r="C1466" s="139">
        <v>42785</v>
      </c>
      <c r="D1466" s="138" t="s">
        <v>5210</v>
      </c>
      <c r="E1466" s="138" t="s">
        <v>5194</v>
      </c>
      <c r="F1466" s="138" t="s">
        <v>579</v>
      </c>
      <c r="G1466" s="138">
        <v>3</v>
      </c>
      <c r="H1466" s="138" t="s">
        <v>5555</v>
      </c>
      <c r="I1466" s="138">
        <v>260</v>
      </c>
      <c r="J1466" s="138" t="s">
        <v>368</v>
      </c>
      <c r="K1466" s="138" t="s">
        <v>131</v>
      </c>
      <c r="L1466" s="138">
        <v>28.594520547945201</v>
      </c>
      <c r="M1466" s="138">
        <v>9</v>
      </c>
      <c r="N1466" s="138">
        <v>30.886763489184101</v>
      </c>
      <c r="O1466" s="138">
        <v>4.3804005882282082</v>
      </c>
      <c r="P1466" s="138">
        <v>17.745561724499481</v>
      </c>
      <c r="Q1466" s="138">
        <v>30.948973688670101</v>
      </c>
      <c r="R1466" s="138">
        <v>4.3396146564076634</v>
      </c>
      <c r="S1466" s="138">
        <v>17.930129719447109</v>
      </c>
      <c r="T1466" s="138">
        <v>28.05905410911263</v>
      </c>
    </row>
    <row r="1467" spans="1:20" x14ac:dyDescent="0.45">
      <c r="A1467" s="138" t="s">
        <v>229</v>
      </c>
      <c r="B1467" s="138">
        <v>2017</v>
      </c>
      <c r="C1467" s="139">
        <v>42785</v>
      </c>
      <c r="D1467" s="138" t="s">
        <v>5210</v>
      </c>
      <c r="E1467" s="138" t="s">
        <v>5194</v>
      </c>
      <c r="F1467" s="138" t="s">
        <v>579</v>
      </c>
      <c r="G1467" s="138">
        <v>4</v>
      </c>
      <c r="H1467" s="138" t="s">
        <v>5555</v>
      </c>
      <c r="I1467" s="138">
        <v>260</v>
      </c>
      <c r="J1467" s="138" t="s">
        <v>362</v>
      </c>
      <c r="K1467" s="138" t="s">
        <v>363</v>
      </c>
      <c r="L1467" s="138">
        <v>25.093150684931508</v>
      </c>
      <c r="M1467" s="138">
        <v>10</v>
      </c>
      <c r="N1467" s="138">
        <v>31.701823223770472</v>
      </c>
      <c r="O1467" s="138">
        <v>4.3284574746763758</v>
      </c>
      <c r="P1467" s="138">
        <v>18.716450799741349</v>
      </c>
      <c r="Q1467" s="138">
        <v>30.496634206558671</v>
      </c>
      <c r="R1467" s="138">
        <v>4.307933633863624</v>
      </c>
      <c r="S1467" s="138">
        <v>17.572833304967791</v>
      </c>
      <c r="T1467" s="138">
        <v>28.05905410911263</v>
      </c>
    </row>
    <row r="1468" spans="1:20" x14ac:dyDescent="0.45">
      <c r="A1468" s="138" t="s">
        <v>229</v>
      </c>
      <c r="B1468" s="138">
        <v>2017</v>
      </c>
      <c r="C1468" s="139">
        <v>42785</v>
      </c>
      <c r="D1468" s="138" t="s">
        <v>5210</v>
      </c>
      <c r="E1468" s="138" t="s">
        <v>5194</v>
      </c>
      <c r="F1468" s="138" t="s">
        <v>579</v>
      </c>
      <c r="G1468" s="138">
        <v>5</v>
      </c>
      <c r="H1468" s="138" t="s">
        <v>5555</v>
      </c>
      <c r="I1468" s="138">
        <v>260</v>
      </c>
      <c r="J1468" s="138" t="s">
        <v>366</v>
      </c>
      <c r="K1468" s="138" t="s">
        <v>143</v>
      </c>
      <c r="L1468" s="138">
        <v>20.843835616438351</v>
      </c>
      <c r="M1468" s="138">
        <v>11</v>
      </c>
      <c r="N1468" s="138">
        <v>18.852655766895388</v>
      </c>
      <c r="O1468" s="138">
        <v>6.2619346781754448</v>
      </c>
      <c r="P1468" s="138">
        <v>6.6851732369052286E-2</v>
      </c>
      <c r="Q1468" s="138">
        <v>18.89720598600373</v>
      </c>
      <c r="R1468" s="138">
        <v>5.6799396594762168</v>
      </c>
      <c r="S1468" s="138">
        <v>1.8573870075750809</v>
      </c>
      <c r="T1468" s="138">
        <v>28.05905410911263</v>
      </c>
    </row>
    <row r="1469" spans="1:20" x14ac:dyDescent="0.45">
      <c r="A1469" s="138" t="s">
        <v>229</v>
      </c>
      <c r="B1469" s="138">
        <v>2017</v>
      </c>
      <c r="C1469" s="139">
        <v>42785</v>
      </c>
      <c r="D1469" s="138" t="s">
        <v>5210</v>
      </c>
      <c r="E1469" s="138" t="s">
        <v>5194</v>
      </c>
      <c r="F1469" s="138" t="s">
        <v>579</v>
      </c>
      <c r="G1469" s="138">
        <v>6</v>
      </c>
      <c r="H1469" s="138" t="s">
        <v>5555</v>
      </c>
      <c r="I1469" s="138">
        <v>260</v>
      </c>
      <c r="J1469" s="138" t="s">
        <v>382</v>
      </c>
      <c r="K1469" s="138" t="s">
        <v>49</v>
      </c>
      <c r="L1469" s="138">
        <v>26.12054794520548</v>
      </c>
      <c r="M1469" s="138">
        <v>12</v>
      </c>
      <c r="N1469" s="138">
        <v>22.21618863880742</v>
      </c>
      <c r="O1469" s="138">
        <v>4.4236157074162046</v>
      </c>
      <c r="P1469" s="138">
        <v>8.9453415165588073</v>
      </c>
      <c r="Q1469" s="138">
        <v>19.894249450630319</v>
      </c>
      <c r="R1469" s="138">
        <v>4.4848404295604167</v>
      </c>
      <c r="S1469" s="138">
        <v>6.4397281619490663</v>
      </c>
      <c r="T1469" s="138">
        <v>28.05905410911263</v>
      </c>
    </row>
    <row r="1470" spans="1:20" x14ac:dyDescent="0.45">
      <c r="A1470" s="130" t="s">
        <v>5276</v>
      </c>
      <c r="B1470" s="130">
        <v>2017</v>
      </c>
      <c r="C1470" s="131">
        <v>42791</v>
      </c>
      <c r="D1470" s="130" t="s">
        <v>5210</v>
      </c>
      <c r="E1470" s="130" t="s">
        <v>1943</v>
      </c>
      <c r="F1470" s="130">
        <v>1</v>
      </c>
      <c r="G1470" s="130">
        <v>1</v>
      </c>
      <c r="H1470" s="130" t="s">
        <v>5556</v>
      </c>
      <c r="I1470" s="130">
        <v>261</v>
      </c>
      <c r="J1470" s="130" t="s">
        <v>353</v>
      </c>
      <c r="K1470" s="130" t="s">
        <v>143</v>
      </c>
      <c r="L1470" s="130">
        <v>28.63287671232877</v>
      </c>
      <c r="M1470" s="130">
        <v>4</v>
      </c>
      <c r="N1470" s="130">
        <v>38.995894412164972</v>
      </c>
      <c r="O1470" s="130">
        <v>4.5053752303387693</v>
      </c>
      <c r="P1470" s="130">
        <v>25.479768721148659</v>
      </c>
      <c r="Q1470" s="130">
        <v>40.740836371488129</v>
      </c>
      <c r="R1470" s="130">
        <v>4.5720201906583693</v>
      </c>
      <c r="S1470" s="130">
        <v>27.024775799513019</v>
      </c>
      <c r="T1470" s="130">
        <v>27.317375374213611</v>
      </c>
    </row>
    <row r="1471" spans="1:20" x14ac:dyDescent="0.45">
      <c r="A1471" s="130" t="s">
        <v>5276</v>
      </c>
      <c r="B1471" s="130">
        <v>2017</v>
      </c>
      <c r="C1471" s="131">
        <v>42791</v>
      </c>
      <c r="D1471" s="130" t="s">
        <v>5210</v>
      </c>
      <c r="E1471" s="130" t="s">
        <v>1943</v>
      </c>
      <c r="F1471" s="130">
        <v>1</v>
      </c>
      <c r="G1471" s="130">
        <v>2</v>
      </c>
      <c r="H1471" s="130" t="s">
        <v>5556</v>
      </c>
      <c r="I1471" s="130">
        <v>261</v>
      </c>
      <c r="J1471" s="130" t="s">
        <v>346</v>
      </c>
      <c r="K1471" s="130" t="s">
        <v>52</v>
      </c>
      <c r="L1471" s="130">
        <v>17.846575342465751</v>
      </c>
      <c r="M1471" s="130">
        <v>8</v>
      </c>
      <c r="N1471" s="130">
        <v>29.524422082762261</v>
      </c>
      <c r="O1471" s="130">
        <v>6.1069730030268579</v>
      </c>
      <c r="P1471" s="130">
        <v>11.20350307368169</v>
      </c>
      <c r="Q1471" s="130">
        <v>32.269112369279952</v>
      </c>
      <c r="R1471" s="130">
        <v>5.5600486095708366</v>
      </c>
      <c r="S1471" s="130">
        <v>15.58896654056743</v>
      </c>
      <c r="T1471" s="130">
        <v>27.317375374213611</v>
      </c>
    </row>
    <row r="1472" spans="1:20" x14ac:dyDescent="0.45">
      <c r="A1472" s="130" t="s">
        <v>5276</v>
      </c>
      <c r="B1472" s="130">
        <v>2017</v>
      </c>
      <c r="C1472" s="131">
        <v>42791</v>
      </c>
      <c r="D1472" s="130" t="s">
        <v>5210</v>
      </c>
      <c r="E1472" s="130" t="s">
        <v>1943</v>
      </c>
      <c r="F1472" s="130">
        <v>1</v>
      </c>
      <c r="G1472" s="130">
        <v>3</v>
      </c>
      <c r="H1472" s="130" t="s">
        <v>5556</v>
      </c>
      <c r="I1472" s="130">
        <v>261</v>
      </c>
      <c r="J1472" s="130" t="s">
        <v>348</v>
      </c>
      <c r="K1472" s="130" t="s">
        <v>37</v>
      </c>
      <c r="L1472" s="130">
        <v>27.298630136986301</v>
      </c>
      <c r="M1472" s="130">
        <v>3</v>
      </c>
      <c r="N1472" s="130">
        <v>32.97083878983522</v>
      </c>
      <c r="O1472" s="130">
        <v>4.3303781801068792</v>
      </c>
      <c r="P1472" s="130">
        <v>19.97970424951458</v>
      </c>
      <c r="Q1472" s="130">
        <v>32.798299147159199</v>
      </c>
      <c r="R1472" s="130">
        <v>4.3070352384471304</v>
      </c>
      <c r="S1472" s="130">
        <v>19.877193431817808</v>
      </c>
      <c r="T1472" s="130">
        <v>27.317375374213611</v>
      </c>
    </row>
    <row r="1473" spans="1:20" x14ac:dyDescent="0.45">
      <c r="A1473" s="130" t="s">
        <v>5276</v>
      </c>
      <c r="B1473" s="130">
        <v>2017</v>
      </c>
      <c r="C1473" s="131">
        <v>42791</v>
      </c>
      <c r="D1473" s="130" t="s">
        <v>5210</v>
      </c>
      <c r="E1473" s="130" t="s">
        <v>1943</v>
      </c>
      <c r="F1473" s="130">
        <v>1</v>
      </c>
      <c r="G1473" s="130">
        <v>4</v>
      </c>
      <c r="H1473" s="130" t="s">
        <v>5556</v>
      </c>
      <c r="I1473" s="130">
        <v>261</v>
      </c>
      <c r="J1473" s="130" t="s">
        <v>3741</v>
      </c>
      <c r="K1473" s="130" t="s">
        <v>5237</v>
      </c>
      <c r="L1473" s="130">
        <v>22.18630136986301</v>
      </c>
      <c r="M1473" s="130">
        <v>23</v>
      </c>
      <c r="N1473" s="130">
        <v>26.10394961595998</v>
      </c>
      <c r="O1473" s="130">
        <v>4.6799807658423171</v>
      </c>
      <c r="P1473" s="130">
        <v>12.064007318433029</v>
      </c>
      <c r="Q1473" s="130">
        <v>26.18684771902484</v>
      </c>
      <c r="R1473" s="130">
        <v>4.5500685581374283</v>
      </c>
      <c r="S1473" s="130">
        <v>12.536642044612551</v>
      </c>
      <c r="T1473" s="130">
        <v>27.317375374213611</v>
      </c>
    </row>
    <row r="1474" spans="1:20" x14ac:dyDescent="0.45">
      <c r="A1474" s="130" t="s">
        <v>5276</v>
      </c>
      <c r="B1474" s="130">
        <v>2017</v>
      </c>
      <c r="C1474" s="131">
        <v>42791</v>
      </c>
      <c r="D1474" s="130" t="s">
        <v>5210</v>
      </c>
      <c r="E1474" s="130" t="s">
        <v>1943</v>
      </c>
      <c r="F1474" s="130">
        <v>1</v>
      </c>
      <c r="G1474" s="130">
        <v>5</v>
      </c>
      <c r="H1474" s="130" t="s">
        <v>5556</v>
      </c>
      <c r="I1474" s="130">
        <v>261</v>
      </c>
      <c r="J1474" s="130" t="s">
        <v>404</v>
      </c>
      <c r="K1474" s="130" t="s">
        <v>282</v>
      </c>
      <c r="L1474" s="130">
        <v>21.112328767123291</v>
      </c>
      <c r="M1474" s="130">
        <v>7</v>
      </c>
      <c r="N1474" s="130">
        <v>21.362031303812699</v>
      </c>
      <c r="O1474" s="130">
        <v>4.8841961119428881</v>
      </c>
      <c r="P1474" s="130">
        <v>6.7094429679840317</v>
      </c>
      <c r="Q1474" s="130">
        <v>21.23057624597752</v>
      </c>
      <c r="R1474" s="130">
        <v>4.7032498648448966</v>
      </c>
      <c r="S1474" s="130">
        <v>7.1208266514428296</v>
      </c>
      <c r="T1474" s="130">
        <v>27.317375374213611</v>
      </c>
    </row>
    <row r="1475" spans="1:20" x14ac:dyDescent="0.45">
      <c r="A1475" s="130" t="s">
        <v>5276</v>
      </c>
      <c r="B1475" s="130">
        <v>2017</v>
      </c>
      <c r="C1475" s="131">
        <v>42791</v>
      </c>
      <c r="D1475" s="130" t="s">
        <v>5210</v>
      </c>
      <c r="E1475" s="130" t="s">
        <v>1943</v>
      </c>
      <c r="F1475" s="130">
        <v>1</v>
      </c>
      <c r="G1475" s="130">
        <v>6</v>
      </c>
      <c r="H1475" s="130" t="s">
        <v>5556</v>
      </c>
      <c r="I1475" s="130">
        <v>261</v>
      </c>
      <c r="J1475" s="130" t="s">
        <v>2976</v>
      </c>
      <c r="K1475" s="130" t="s">
        <v>67</v>
      </c>
      <c r="L1475" s="130">
        <v>27.394520547945209</v>
      </c>
      <c r="M1475" s="130">
        <v>23</v>
      </c>
      <c r="N1475" s="130">
        <v>17.264491414960151</v>
      </c>
      <c r="O1475" s="130">
        <v>5.3493533079937112</v>
      </c>
      <c r="P1475" s="130">
        <v>1.2164314909790159</v>
      </c>
      <c r="Q1475" s="130">
        <v>16.607453138330811</v>
      </c>
      <c r="R1475" s="130">
        <v>5.0677896231746216</v>
      </c>
      <c r="S1475" s="130">
        <v>1.4040842688069399</v>
      </c>
      <c r="T1475" s="130">
        <v>27.317375374213611</v>
      </c>
    </row>
    <row r="1476" spans="1:20" x14ac:dyDescent="0.45">
      <c r="A1476" s="130" t="s">
        <v>5276</v>
      </c>
      <c r="B1476" s="130">
        <v>2017</v>
      </c>
      <c r="C1476" s="131">
        <v>42791</v>
      </c>
      <c r="D1476" s="130" t="s">
        <v>5210</v>
      </c>
      <c r="E1476" s="130" t="s">
        <v>1943</v>
      </c>
      <c r="F1476" s="130">
        <v>1</v>
      </c>
      <c r="G1476" s="130">
        <v>7</v>
      </c>
      <c r="H1476" s="130" t="s">
        <v>5556</v>
      </c>
      <c r="I1476" s="130">
        <v>261</v>
      </c>
      <c r="J1476" s="130" t="s">
        <v>2304</v>
      </c>
      <c r="K1476" s="130" t="s">
        <v>131</v>
      </c>
      <c r="L1476" s="130">
        <v>20.216438356164389</v>
      </c>
      <c r="M1476" s="130">
        <v>23</v>
      </c>
      <c r="N1476" s="130">
        <v>25</v>
      </c>
      <c r="O1476" s="130">
        <v>8.3333333330000006</v>
      </c>
      <c r="P1476" s="130">
        <v>9.999965300266922E-10</v>
      </c>
      <c r="Q1476" s="130">
        <v>16.843636313821001</v>
      </c>
      <c r="R1476" s="130">
        <v>7.1472050865593602</v>
      </c>
      <c r="S1476" s="130">
        <v>-4.5979789458570757</v>
      </c>
      <c r="T1476" s="130">
        <v>27.317375374213611</v>
      </c>
    </row>
    <row r="1477" spans="1:20" x14ac:dyDescent="0.45">
      <c r="A1477" s="150" t="s">
        <v>5276</v>
      </c>
      <c r="B1477" s="150">
        <v>2017</v>
      </c>
      <c r="C1477" s="151">
        <v>42791</v>
      </c>
      <c r="D1477" s="150" t="s">
        <v>5210</v>
      </c>
      <c r="E1477" s="150" t="s">
        <v>1943</v>
      </c>
      <c r="F1477" s="150">
        <v>2</v>
      </c>
      <c r="G1477" s="150">
        <v>1</v>
      </c>
      <c r="H1477" s="150" t="s">
        <v>5557</v>
      </c>
      <c r="I1477" s="150">
        <v>262</v>
      </c>
      <c r="J1477" s="150" t="s">
        <v>345</v>
      </c>
      <c r="K1477" s="150" t="s">
        <v>88</v>
      </c>
      <c r="L1477" s="150">
        <v>26.31232876712329</v>
      </c>
      <c r="M1477" s="150">
        <v>1</v>
      </c>
      <c r="N1477" s="150">
        <v>48.712196377353962</v>
      </c>
      <c r="O1477" s="150">
        <v>4.8787711151033291</v>
      </c>
      <c r="P1477" s="150">
        <v>34.075883032043983</v>
      </c>
      <c r="Q1477" s="150">
        <v>50.412872393132879</v>
      </c>
      <c r="R1477" s="150">
        <v>4.8998403094780416</v>
      </c>
      <c r="S1477" s="150">
        <v>35.713351464698754</v>
      </c>
      <c r="T1477" s="150">
        <v>32.87344046561298</v>
      </c>
    </row>
    <row r="1478" spans="1:20" x14ac:dyDescent="0.45">
      <c r="A1478" s="150" t="s">
        <v>5276</v>
      </c>
      <c r="B1478" s="150">
        <v>2017</v>
      </c>
      <c r="C1478" s="151">
        <v>42791</v>
      </c>
      <c r="D1478" s="150" t="s">
        <v>5210</v>
      </c>
      <c r="E1478" s="150" t="s">
        <v>1943</v>
      </c>
      <c r="F1478" s="150">
        <v>2</v>
      </c>
      <c r="G1478" s="150">
        <v>2</v>
      </c>
      <c r="H1478" s="150" t="s">
        <v>5557</v>
      </c>
      <c r="I1478" s="150">
        <v>262</v>
      </c>
      <c r="J1478" s="150" t="s">
        <v>3210</v>
      </c>
      <c r="K1478" s="150" t="s">
        <v>5242</v>
      </c>
      <c r="L1478" s="150">
        <v>31.019178082191779</v>
      </c>
      <c r="M1478" s="150">
        <v>5</v>
      </c>
      <c r="N1478" s="150">
        <v>44.237339148899522</v>
      </c>
      <c r="O1478" s="150">
        <v>4.4524204867838524</v>
      </c>
      <c r="P1478" s="150">
        <v>30.88007768854796</v>
      </c>
      <c r="Q1478" s="150">
        <v>44.504471778711213</v>
      </c>
      <c r="R1478" s="150">
        <v>4.4600682466646289</v>
      </c>
      <c r="S1478" s="150">
        <v>31.124267038717331</v>
      </c>
      <c r="T1478" s="150">
        <v>32.87344046561298</v>
      </c>
    </row>
    <row r="1479" spans="1:20" x14ac:dyDescent="0.45">
      <c r="A1479" s="150" t="s">
        <v>5276</v>
      </c>
      <c r="B1479" s="150">
        <v>2017</v>
      </c>
      <c r="C1479" s="151">
        <v>42791</v>
      </c>
      <c r="D1479" s="150" t="s">
        <v>5210</v>
      </c>
      <c r="E1479" s="150" t="s">
        <v>1943</v>
      </c>
      <c r="F1479" s="150">
        <v>2</v>
      </c>
      <c r="G1479" s="150">
        <v>3</v>
      </c>
      <c r="H1479" s="150" t="s">
        <v>5557</v>
      </c>
      <c r="I1479" s="150">
        <v>262</v>
      </c>
      <c r="J1479" s="150" t="s">
        <v>354</v>
      </c>
      <c r="K1479" s="150" t="s">
        <v>121</v>
      </c>
      <c r="L1479" s="150">
        <v>21.55616438356164</v>
      </c>
      <c r="M1479" s="150">
        <v>2</v>
      </c>
      <c r="N1479" s="150">
        <v>32.58815027454331</v>
      </c>
      <c r="O1479" s="150">
        <v>4.5591168179596426</v>
      </c>
      <c r="P1479" s="150">
        <v>18.91079982066438</v>
      </c>
      <c r="Q1479" s="150">
        <v>33.579876504971018</v>
      </c>
      <c r="R1479" s="150">
        <v>4.4924456705537033</v>
      </c>
      <c r="S1479" s="150">
        <v>20.102539493309909</v>
      </c>
      <c r="T1479" s="150">
        <v>32.87344046561298</v>
      </c>
    </row>
    <row r="1480" spans="1:20" x14ac:dyDescent="0.45">
      <c r="A1480" s="150" t="s">
        <v>5276</v>
      </c>
      <c r="B1480" s="150">
        <v>2017</v>
      </c>
      <c r="C1480" s="151">
        <v>42791</v>
      </c>
      <c r="D1480" s="150" t="s">
        <v>5210</v>
      </c>
      <c r="E1480" s="150" t="s">
        <v>1943</v>
      </c>
      <c r="F1480" s="150">
        <v>2</v>
      </c>
      <c r="G1480" s="150">
        <v>4</v>
      </c>
      <c r="H1480" s="150" t="s">
        <v>5557</v>
      </c>
      <c r="I1480" s="150">
        <v>262</v>
      </c>
      <c r="J1480" s="150" t="s">
        <v>352</v>
      </c>
      <c r="K1480" s="150" t="s">
        <v>282</v>
      </c>
      <c r="L1480" s="150">
        <v>22.350684931506851</v>
      </c>
      <c r="M1480" s="150">
        <v>23</v>
      </c>
      <c r="N1480" s="150">
        <v>27.44943715891467</v>
      </c>
      <c r="O1480" s="150">
        <v>4.5027659481221534</v>
      </c>
      <c r="P1480" s="150">
        <v>13.941139314548209</v>
      </c>
      <c r="Q1480" s="150">
        <v>28.152053797714469</v>
      </c>
      <c r="R1480" s="150">
        <v>4.4314217085226542</v>
      </c>
      <c r="S1480" s="150">
        <v>14.85778867214651</v>
      </c>
      <c r="T1480" s="150">
        <v>32.87344046561298</v>
      </c>
    </row>
    <row r="1481" spans="1:20" x14ac:dyDescent="0.45">
      <c r="A1481" s="150" t="s">
        <v>5276</v>
      </c>
      <c r="B1481" s="150">
        <v>2017</v>
      </c>
      <c r="C1481" s="151">
        <v>42791</v>
      </c>
      <c r="D1481" s="150" t="s">
        <v>5210</v>
      </c>
      <c r="E1481" s="150" t="s">
        <v>1943</v>
      </c>
      <c r="F1481" s="150">
        <v>2</v>
      </c>
      <c r="G1481" s="150">
        <v>5</v>
      </c>
      <c r="H1481" s="150" t="s">
        <v>5557</v>
      </c>
      <c r="I1481" s="150">
        <v>262</v>
      </c>
      <c r="J1481" s="150" t="s">
        <v>369</v>
      </c>
      <c r="K1481" s="150" t="s">
        <v>5275</v>
      </c>
      <c r="L1481" s="150">
        <v>22.035616438356161</v>
      </c>
      <c r="M1481" s="150">
        <v>23</v>
      </c>
      <c r="N1481" s="150">
        <v>20.857284136835631</v>
      </c>
      <c r="O1481" s="150">
        <v>5.9802270774445914</v>
      </c>
      <c r="P1481" s="150">
        <v>2.916602904501858</v>
      </c>
      <c r="Q1481" s="150">
        <v>22.25730486674858</v>
      </c>
      <c r="R1481" s="150">
        <v>5.4298906084651408</v>
      </c>
      <c r="S1481" s="150">
        <v>5.9676330413531531</v>
      </c>
      <c r="T1481" s="150">
        <v>32.87344046561298</v>
      </c>
    </row>
    <row r="1482" spans="1:20" x14ac:dyDescent="0.45">
      <c r="A1482" s="150" t="s">
        <v>5276</v>
      </c>
      <c r="B1482" s="150">
        <v>2017</v>
      </c>
      <c r="C1482" s="151">
        <v>42791</v>
      </c>
      <c r="D1482" s="150" t="s">
        <v>5210</v>
      </c>
      <c r="E1482" s="150" t="s">
        <v>1943</v>
      </c>
      <c r="F1482" s="150">
        <v>2</v>
      </c>
      <c r="G1482" s="150">
        <v>6</v>
      </c>
      <c r="H1482" s="150" t="s">
        <v>5557</v>
      </c>
      <c r="I1482" s="150">
        <v>262</v>
      </c>
      <c r="J1482" s="150" t="s">
        <v>380</v>
      </c>
      <c r="K1482" s="150" t="s">
        <v>79</v>
      </c>
      <c r="L1482" s="150">
        <v>28.509589041095889</v>
      </c>
      <c r="M1482" s="150">
        <v>10</v>
      </c>
      <c r="N1482" s="150">
        <v>25</v>
      </c>
      <c r="O1482" s="150">
        <v>8.3333333330000006</v>
      </c>
      <c r="P1482" s="150">
        <v>9.999965300266922E-10</v>
      </c>
      <c r="Q1482" s="150">
        <v>22.87425182764942</v>
      </c>
      <c r="R1482" s="150">
        <v>6.7786508886176744</v>
      </c>
      <c r="S1482" s="150">
        <v>2.5382991617963948</v>
      </c>
      <c r="T1482" s="150">
        <v>32.87344046561298</v>
      </c>
    </row>
    <row r="1483" spans="1:20" x14ac:dyDescent="0.45">
      <c r="A1483" s="150" t="s">
        <v>5276</v>
      </c>
      <c r="B1483" s="150">
        <v>2017</v>
      </c>
      <c r="C1483" s="151">
        <v>42791</v>
      </c>
      <c r="D1483" s="150" t="s">
        <v>5210</v>
      </c>
      <c r="E1483" s="150" t="s">
        <v>1943</v>
      </c>
      <c r="F1483" s="150">
        <v>2</v>
      </c>
      <c r="G1483" s="150">
        <v>7</v>
      </c>
      <c r="H1483" s="150" t="s">
        <v>5557</v>
      </c>
      <c r="I1483" s="150">
        <v>262</v>
      </c>
      <c r="J1483" s="150" t="s">
        <v>356</v>
      </c>
      <c r="K1483" s="150" t="s">
        <v>5229</v>
      </c>
      <c r="L1483" s="150">
        <v>28.613698630136991</v>
      </c>
      <c r="M1483" s="150">
        <v>11</v>
      </c>
      <c r="N1483" s="150">
        <v>31.26967616274375</v>
      </c>
      <c r="O1483" s="150">
        <v>4.7003599148183772</v>
      </c>
      <c r="P1483" s="150">
        <v>17.168596418288619</v>
      </c>
      <c r="Q1483" s="150">
        <v>27.410506170399891</v>
      </c>
      <c r="R1483" s="150">
        <v>4.6526042990512</v>
      </c>
      <c r="S1483" s="150">
        <v>13.45269327324629</v>
      </c>
      <c r="T1483" s="150">
        <v>32.87344046561298</v>
      </c>
    </row>
    <row r="1484" spans="1:20" x14ac:dyDescent="0.45">
      <c r="A1484" s="152" t="s">
        <v>5276</v>
      </c>
      <c r="B1484" s="152">
        <v>2017</v>
      </c>
      <c r="C1484" s="153">
        <v>42791</v>
      </c>
      <c r="D1484" s="152" t="s">
        <v>5210</v>
      </c>
      <c r="E1484" s="152" t="s">
        <v>1943</v>
      </c>
      <c r="F1484" s="152">
        <v>3</v>
      </c>
      <c r="G1484" s="152">
        <v>1</v>
      </c>
      <c r="H1484" s="152" t="s">
        <v>5558</v>
      </c>
      <c r="I1484" s="152">
        <v>263</v>
      </c>
      <c r="J1484" s="152" t="s">
        <v>362</v>
      </c>
      <c r="K1484" s="152" t="s">
        <v>363</v>
      </c>
      <c r="L1484" s="152">
        <v>25.109589041095891</v>
      </c>
      <c r="M1484" s="152">
        <v>9</v>
      </c>
      <c r="N1484" s="152">
        <v>30.496634206558671</v>
      </c>
      <c r="O1484" s="152">
        <v>4.307933633863624</v>
      </c>
      <c r="P1484" s="152">
        <v>17.572833304967791</v>
      </c>
      <c r="Q1484" s="152">
        <v>32.879371053602803</v>
      </c>
      <c r="R1484" s="152">
        <v>4.3817672241740109</v>
      </c>
      <c r="S1484" s="152">
        <v>19.734069381080769</v>
      </c>
      <c r="T1484" s="152">
        <v>26.382959696213099</v>
      </c>
    </row>
    <row r="1485" spans="1:20" x14ac:dyDescent="0.45">
      <c r="A1485" s="152" t="s">
        <v>5276</v>
      </c>
      <c r="B1485" s="152">
        <v>2017</v>
      </c>
      <c r="C1485" s="153">
        <v>42791</v>
      </c>
      <c r="D1485" s="152" t="s">
        <v>5210</v>
      </c>
      <c r="E1485" s="152" t="s">
        <v>1943</v>
      </c>
      <c r="F1485" s="152">
        <v>3</v>
      </c>
      <c r="G1485" s="152">
        <v>2</v>
      </c>
      <c r="H1485" s="152" t="s">
        <v>5558</v>
      </c>
      <c r="I1485" s="152">
        <v>263</v>
      </c>
      <c r="J1485" s="152" t="s">
        <v>574</v>
      </c>
      <c r="K1485" s="152" t="s">
        <v>99</v>
      </c>
      <c r="L1485" s="152">
        <v>34.227397260273968</v>
      </c>
      <c r="M1485" s="152">
        <v>6</v>
      </c>
      <c r="N1485" s="152">
        <v>34.548152515705709</v>
      </c>
      <c r="O1485" s="152">
        <v>4.4052260162694532</v>
      </c>
      <c r="P1485" s="152">
        <v>21.332474466897349</v>
      </c>
      <c r="Q1485" s="152">
        <v>34.60292831718489</v>
      </c>
      <c r="R1485" s="152">
        <v>4.3878326354411881</v>
      </c>
      <c r="S1485" s="152">
        <v>21.439430410861331</v>
      </c>
      <c r="T1485" s="152">
        <v>26.382959696213099</v>
      </c>
    </row>
    <row r="1486" spans="1:20" x14ac:dyDescent="0.45">
      <c r="A1486" s="152" t="s">
        <v>5276</v>
      </c>
      <c r="B1486" s="152">
        <v>2017</v>
      </c>
      <c r="C1486" s="153">
        <v>42791</v>
      </c>
      <c r="D1486" s="152" t="s">
        <v>5210</v>
      </c>
      <c r="E1486" s="152" t="s">
        <v>1943</v>
      </c>
      <c r="F1486" s="152">
        <v>3</v>
      </c>
      <c r="G1486" s="152">
        <v>3</v>
      </c>
      <c r="H1486" s="152" t="s">
        <v>5558</v>
      </c>
      <c r="I1486" s="152">
        <v>263</v>
      </c>
      <c r="J1486" s="152" t="s">
        <v>397</v>
      </c>
      <c r="K1486" s="152" t="s">
        <v>177</v>
      </c>
      <c r="L1486" s="152">
        <v>24.268493150684929</v>
      </c>
      <c r="M1486" s="152">
        <v>23</v>
      </c>
      <c r="N1486" s="152">
        <v>26.073594340019731</v>
      </c>
      <c r="O1486" s="152">
        <v>4.381694023311967</v>
      </c>
      <c r="P1486" s="152">
        <v>12.92851227008383</v>
      </c>
      <c r="Q1486" s="152">
        <v>26.545295664607139</v>
      </c>
      <c r="R1486" s="152">
        <v>4.3501891528151759</v>
      </c>
      <c r="S1486" s="152">
        <v>13.494728206161611</v>
      </c>
      <c r="T1486" s="152">
        <v>26.382959696213099</v>
      </c>
    </row>
    <row r="1487" spans="1:20" x14ac:dyDescent="0.45">
      <c r="A1487" s="152" t="s">
        <v>5276</v>
      </c>
      <c r="B1487" s="152">
        <v>2017</v>
      </c>
      <c r="C1487" s="153">
        <v>42791</v>
      </c>
      <c r="D1487" s="152" t="s">
        <v>5210</v>
      </c>
      <c r="E1487" s="152" t="s">
        <v>1943</v>
      </c>
      <c r="F1487" s="152">
        <v>3</v>
      </c>
      <c r="G1487" s="152">
        <v>4</v>
      </c>
      <c r="H1487" s="152" t="s">
        <v>5558</v>
      </c>
      <c r="I1487" s="152">
        <v>263</v>
      </c>
      <c r="J1487" s="152" t="s">
        <v>434</v>
      </c>
      <c r="K1487" s="152" t="s">
        <v>223</v>
      </c>
      <c r="L1487" s="152">
        <v>19.93424657534247</v>
      </c>
      <c r="M1487" s="152">
        <v>23</v>
      </c>
      <c r="N1487" s="152">
        <v>22.28512766436415</v>
      </c>
      <c r="O1487" s="152">
        <v>5.4848708610265469</v>
      </c>
      <c r="P1487" s="152">
        <v>5.8305150812845126</v>
      </c>
      <c r="Q1487" s="152">
        <v>22.338700476928661</v>
      </c>
      <c r="R1487" s="152">
        <v>5.1210639938892246</v>
      </c>
      <c r="S1487" s="152">
        <v>6.9755084952609838</v>
      </c>
      <c r="T1487" s="152">
        <v>26.382959696213099</v>
      </c>
    </row>
    <row r="1488" spans="1:20" x14ac:dyDescent="0.45">
      <c r="A1488" s="152" t="s">
        <v>5276</v>
      </c>
      <c r="B1488" s="152">
        <v>2017</v>
      </c>
      <c r="C1488" s="153">
        <v>42791</v>
      </c>
      <c r="D1488" s="152" t="s">
        <v>5210</v>
      </c>
      <c r="E1488" s="152" t="s">
        <v>1943</v>
      </c>
      <c r="F1488" s="152">
        <v>3</v>
      </c>
      <c r="G1488" s="152">
        <v>5</v>
      </c>
      <c r="H1488" s="152" t="s">
        <v>5558</v>
      </c>
      <c r="I1488" s="152">
        <v>263</v>
      </c>
      <c r="J1488" s="152" t="s">
        <v>382</v>
      </c>
      <c r="K1488" s="152" t="s">
        <v>49</v>
      </c>
      <c r="L1488" s="152">
        <v>26.136986301369859</v>
      </c>
      <c r="M1488" s="152">
        <v>12</v>
      </c>
      <c r="N1488" s="152">
        <v>19.894249450630319</v>
      </c>
      <c r="O1488" s="152">
        <v>4.4848404295604167</v>
      </c>
      <c r="P1488" s="152">
        <v>6.4397281619490663</v>
      </c>
      <c r="Q1488" s="152">
        <v>19.167572093171561</v>
      </c>
      <c r="R1488" s="152">
        <v>4.4534993087380732</v>
      </c>
      <c r="S1488" s="152">
        <v>5.8070741669573422</v>
      </c>
      <c r="T1488" s="152">
        <v>26.382959696213099</v>
      </c>
    </row>
    <row r="1489" spans="1:20" x14ac:dyDescent="0.45">
      <c r="A1489" s="152" t="s">
        <v>5276</v>
      </c>
      <c r="B1489" s="152">
        <v>2017</v>
      </c>
      <c r="C1489" s="153">
        <v>42791</v>
      </c>
      <c r="D1489" s="152" t="s">
        <v>5210</v>
      </c>
      <c r="E1489" s="152" t="s">
        <v>1943</v>
      </c>
      <c r="F1489" s="152">
        <v>3</v>
      </c>
      <c r="G1489" s="152">
        <v>6</v>
      </c>
      <c r="H1489" s="152" t="s">
        <v>5558</v>
      </c>
      <c r="I1489" s="152">
        <v>263</v>
      </c>
      <c r="J1489" s="152" t="s">
        <v>403</v>
      </c>
      <c r="K1489" s="152" t="s">
        <v>61</v>
      </c>
      <c r="L1489" s="152">
        <v>19.961643835616439</v>
      </c>
      <c r="M1489" s="152">
        <v>23</v>
      </c>
      <c r="N1489" s="152">
        <v>25</v>
      </c>
      <c r="O1489" s="152">
        <v>8.3333333330000006</v>
      </c>
      <c r="P1489" s="152">
        <v>9.999965300266922E-10</v>
      </c>
      <c r="Q1489" s="152">
        <v>17.452426642716539</v>
      </c>
      <c r="R1489" s="152">
        <v>7.1757654231475154</v>
      </c>
      <c r="S1489" s="152">
        <v>-4.0748696267260058</v>
      </c>
      <c r="T1489" s="152">
        <v>26.382959696213099</v>
      </c>
    </row>
    <row r="1490" spans="1:20" x14ac:dyDescent="0.45">
      <c r="A1490" s="130" t="s">
        <v>5276</v>
      </c>
      <c r="B1490" s="130">
        <v>2017</v>
      </c>
      <c r="C1490" s="131">
        <v>42791</v>
      </c>
      <c r="D1490" s="130" t="s">
        <v>5210</v>
      </c>
      <c r="E1490" s="130" t="s">
        <v>5233</v>
      </c>
      <c r="F1490" s="130">
        <v>1</v>
      </c>
      <c r="G1490" s="130">
        <v>1</v>
      </c>
      <c r="H1490" s="130" t="s">
        <v>5559</v>
      </c>
      <c r="I1490" s="130">
        <v>264</v>
      </c>
      <c r="J1490" s="130" t="s">
        <v>348</v>
      </c>
      <c r="K1490" s="130" t="s">
        <v>37</v>
      </c>
      <c r="L1490" s="130">
        <v>27.298630136986301</v>
      </c>
      <c r="M1490" s="130">
        <v>3</v>
      </c>
      <c r="N1490" s="130">
        <v>32.798299147159199</v>
      </c>
      <c r="O1490" s="130">
        <v>4.3070352384471304</v>
      </c>
      <c r="P1490" s="130">
        <v>19.877193431817808</v>
      </c>
      <c r="Q1490" s="130">
        <v>34.607120029368012</v>
      </c>
      <c r="R1490" s="130">
        <v>4.3907114326761558</v>
      </c>
      <c r="S1490" s="130">
        <v>21.434985731339541</v>
      </c>
      <c r="T1490" s="130">
        <v>24.519981049663549</v>
      </c>
    </row>
    <row r="1491" spans="1:20" x14ac:dyDescent="0.45">
      <c r="A1491" s="130" t="s">
        <v>5276</v>
      </c>
      <c r="B1491" s="130">
        <v>2017</v>
      </c>
      <c r="C1491" s="131">
        <v>42791</v>
      </c>
      <c r="D1491" s="130" t="s">
        <v>5210</v>
      </c>
      <c r="E1491" s="130" t="s">
        <v>5233</v>
      </c>
      <c r="F1491" s="130">
        <v>1</v>
      </c>
      <c r="G1491" s="130">
        <v>2</v>
      </c>
      <c r="H1491" s="130" t="s">
        <v>5559</v>
      </c>
      <c r="I1491" s="130">
        <v>264</v>
      </c>
      <c r="J1491" s="130" t="s">
        <v>404</v>
      </c>
      <c r="K1491" s="130" t="s">
        <v>282</v>
      </c>
      <c r="L1491" s="130">
        <v>21.112328767123291</v>
      </c>
      <c r="M1491" s="130">
        <v>7</v>
      </c>
      <c r="N1491" s="130">
        <v>21.23057624597752</v>
      </c>
      <c r="O1491" s="130">
        <v>4.7032498648448966</v>
      </c>
      <c r="P1491" s="130">
        <v>7.1208266514428296</v>
      </c>
      <c r="Q1491" s="130">
        <v>24.045165341357151</v>
      </c>
      <c r="R1491" s="130">
        <v>4.5691431147489627</v>
      </c>
      <c r="S1491" s="130">
        <v>10.33773599711026</v>
      </c>
      <c r="T1491" s="130">
        <v>24.519981049663549</v>
      </c>
    </row>
    <row r="1492" spans="1:20" x14ac:dyDescent="0.45">
      <c r="A1492" s="130" t="s">
        <v>5276</v>
      </c>
      <c r="B1492" s="130">
        <v>2017</v>
      </c>
      <c r="C1492" s="131">
        <v>42791</v>
      </c>
      <c r="D1492" s="130" t="s">
        <v>5210</v>
      </c>
      <c r="E1492" s="130" t="s">
        <v>5233</v>
      </c>
      <c r="F1492" s="130">
        <v>1</v>
      </c>
      <c r="G1492" s="130">
        <v>3</v>
      </c>
      <c r="H1492" s="130" t="s">
        <v>5559</v>
      </c>
      <c r="I1492" s="130">
        <v>264</v>
      </c>
      <c r="J1492" s="130" t="s">
        <v>356</v>
      </c>
      <c r="K1492" s="130" t="s">
        <v>5229</v>
      </c>
      <c r="L1492" s="130">
        <v>28.613698630136991</v>
      </c>
      <c r="M1492" s="130">
        <v>11</v>
      </c>
      <c r="N1492" s="130">
        <v>27.410506170399891</v>
      </c>
      <c r="O1492" s="130">
        <v>4.6526042990512</v>
      </c>
      <c r="P1492" s="130">
        <v>13.45269327324629</v>
      </c>
      <c r="Q1492" s="130">
        <v>27.719027476833521</v>
      </c>
      <c r="R1492" s="130">
        <v>4.5095724116062907</v>
      </c>
      <c r="S1492" s="130">
        <v>14.19031024201464</v>
      </c>
      <c r="T1492" s="130">
        <v>24.519981049663549</v>
      </c>
    </row>
    <row r="1493" spans="1:20" x14ac:dyDescent="0.45">
      <c r="A1493" s="130" t="s">
        <v>5276</v>
      </c>
      <c r="B1493" s="130">
        <v>2017</v>
      </c>
      <c r="C1493" s="131">
        <v>42791</v>
      </c>
      <c r="D1493" s="130" t="s">
        <v>5210</v>
      </c>
      <c r="E1493" s="130" t="s">
        <v>5233</v>
      </c>
      <c r="F1493" s="130">
        <v>1</v>
      </c>
      <c r="G1493" s="130">
        <v>4</v>
      </c>
      <c r="H1493" s="130" t="s">
        <v>5559</v>
      </c>
      <c r="I1493" s="130">
        <v>264</v>
      </c>
      <c r="J1493" s="130" t="s">
        <v>352</v>
      </c>
      <c r="K1493" s="130" t="s">
        <v>282</v>
      </c>
      <c r="L1493" s="130">
        <v>22.350684931506851</v>
      </c>
      <c r="M1493" s="130">
        <v>23</v>
      </c>
      <c r="N1493" s="130">
        <v>28.152053797714469</v>
      </c>
      <c r="O1493" s="130">
        <v>4.4314217085226542</v>
      </c>
      <c r="P1493" s="130">
        <v>14.85778867214651</v>
      </c>
      <c r="Q1493" s="130">
        <v>27.381420979873631</v>
      </c>
      <c r="R1493" s="130">
        <v>4.351486638067926</v>
      </c>
      <c r="S1493" s="130">
        <v>14.326961065669851</v>
      </c>
      <c r="T1493" s="130">
        <v>24.519981049663549</v>
      </c>
    </row>
    <row r="1494" spans="1:20" x14ac:dyDescent="0.45">
      <c r="A1494" s="130" t="s">
        <v>5276</v>
      </c>
      <c r="B1494" s="130">
        <v>2017</v>
      </c>
      <c r="C1494" s="131">
        <v>42791</v>
      </c>
      <c r="D1494" s="130" t="s">
        <v>5210</v>
      </c>
      <c r="E1494" s="130" t="s">
        <v>5233</v>
      </c>
      <c r="F1494" s="130">
        <v>1</v>
      </c>
      <c r="G1494" s="130">
        <v>5</v>
      </c>
      <c r="H1494" s="130" t="s">
        <v>5559</v>
      </c>
      <c r="I1494" s="130">
        <v>264</v>
      </c>
      <c r="J1494" s="130" t="s">
        <v>434</v>
      </c>
      <c r="K1494" s="130" t="s">
        <v>223</v>
      </c>
      <c r="L1494" s="130">
        <v>19.93424657534247</v>
      </c>
      <c r="M1494" s="130">
        <v>23</v>
      </c>
      <c r="N1494" s="130">
        <v>22.338700476928661</v>
      </c>
      <c r="O1494" s="130">
        <v>5.1210639938892246</v>
      </c>
      <c r="P1494" s="130">
        <v>6.9755084952609838</v>
      </c>
      <c r="Q1494" s="130">
        <v>21.697879387399709</v>
      </c>
      <c r="R1494" s="130">
        <v>4.8429232439534919</v>
      </c>
      <c r="S1494" s="130">
        <v>7.1691096555392306</v>
      </c>
      <c r="T1494" s="130">
        <v>24.519981049663549</v>
      </c>
    </row>
    <row r="1495" spans="1:20" x14ac:dyDescent="0.45">
      <c r="A1495" s="130" t="s">
        <v>5276</v>
      </c>
      <c r="B1495" s="130">
        <v>2017</v>
      </c>
      <c r="C1495" s="131">
        <v>42791</v>
      </c>
      <c r="D1495" s="130" t="s">
        <v>5210</v>
      </c>
      <c r="E1495" s="130" t="s">
        <v>5233</v>
      </c>
      <c r="F1495" s="130">
        <v>1</v>
      </c>
      <c r="G1495" s="130">
        <v>6</v>
      </c>
      <c r="H1495" s="130" t="s">
        <v>5559</v>
      </c>
      <c r="I1495" s="130">
        <v>264</v>
      </c>
      <c r="J1495" s="130" t="s">
        <v>369</v>
      </c>
      <c r="K1495" s="130" t="s">
        <v>5275</v>
      </c>
      <c r="L1495" s="130">
        <v>22.035616438356161</v>
      </c>
      <c r="M1495" s="130">
        <v>23</v>
      </c>
      <c r="N1495" s="130">
        <v>22.25730486674858</v>
      </c>
      <c r="O1495" s="130">
        <v>5.4298906084651408</v>
      </c>
      <c r="P1495" s="130">
        <v>5.9676330413531531</v>
      </c>
      <c r="Q1495" s="130">
        <v>20.059415300124709</v>
      </c>
      <c r="R1495" s="130">
        <v>5.1003141622740857</v>
      </c>
      <c r="S1495" s="130">
        <v>4.758472813302447</v>
      </c>
      <c r="T1495" s="130">
        <v>24.519981049663549</v>
      </c>
    </row>
    <row r="1496" spans="1:20" x14ac:dyDescent="0.45">
      <c r="A1496" s="130" t="s">
        <v>5276</v>
      </c>
      <c r="B1496" s="130">
        <v>2017</v>
      </c>
      <c r="C1496" s="131">
        <v>42791</v>
      </c>
      <c r="D1496" s="130" t="s">
        <v>5210</v>
      </c>
      <c r="E1496" s="130" t="s">
        <v>5233</v>
      </c>
      <c r="F1496" s="130">
        <v>1</v>
      </c>
      <c r="G1496" s="130">
        <v>7</v>
      </c>
      <c r="H1496" s="130" t="s">
        <v>5559</v>
      </c>
      <c r="I1496" s="130">
        <v>264</v>
      </c>
      <c r="J1496" s="130" t="s">
        <v>403</v>
      </c>
      <c r="K1496" s="130" t="s">
        <v>61</v>
      </c>
      <c r="L1496" s="130">
        <v>19.961643835616439</v>
      </c>
      <c r="M1496" s="130">
        <v>23</v>
      </c>
      <c r="N1496" s="130">
        <v>17.452426642716539</v>
      </c>
      <c r="O1496" s="130">
        <v>7.1757654231475154</v>
      </c>
      <c r="P1496" s="130">
        <v>-4.0748696267260058</v>
      </c>
      <c r="Q1496" s="130">
        <v>12.838113718936899</v>
      </c>
      <c r="R1496" s="130">
        <v>6.5026607972022621</v>
      </c>
      <c r="S1496" s="130">
        <v>-6.6698686726698906</v>
      </c>
      <c r="T1496" s="130">
        <v>24.519981049663549</v>
      </c>
    </row>
    <row r="1497" spans="1:20" x14ac:dyDescent="0.45">
      <c r="A1497" s="150" t="s">
        <v>5276</v>
      </c>
      <c r="B1497" s="150">
        <v>2017</v>
      </c>
      <c r="C1497" s="151">
        <v>42791</v>
      </c>
      <c r="D1497" s="150" t="s">
        <v>5210</v>
      </c>
      <c r="E1497" s="150" t="s">
        <v>5233</v>
      </c>
      <c r="F1497" s="150">
        <v>2</v>
      </c>
      <c r="G1497" s="150">
        <v>1</v>
      </c>
      <c r="H1497" s="150" t="s">
        <v>5560</v>
      </c>
      <c r="I1497" s="150">
        <v>265</v>
      </c>
      <c r="J1497" s="150" t="s">
        <v>354</v>
      </c>
      <c r="K1497" s="150" t="s">
        <v>121</v>
      </c>
      <c r="L1497" s="150">
        <v>21.55616438356164</v>
      </c>
      <c r="M1497" s="150">
        <v>2</v>
      </c>
      <c r="N1497" s="150">
        <v>33.579876504971018</v>
      </c>
      <c r="O1497" s="150">
        <v>4.4924456705537033</v>
      </c>
      <c r="P1497" s="150">
        <v>20.102539493309909</v>
      </c>
      <c r="Q1497" s="150">
        <v>35.339402222936023</v>
      </c>
      <c r="R1497" s="150">
        <v>4.5558120190948079</v>
      </c>
      <c r="S1497" s="150">
        <v>21.67196616565159</v>
      </c>
      <c r="T1497" s="150">
        <v>23.1149904659394</v>
      </c>
    </row>
    <row r="1498" spans="1:20" x14ac:dyDescent="0.45">
      <c r="A1498" s="150" t="s">
        <v>5276</v>
      </c>
      <c r="B1498" s="150">
        <v>2017</v>
      </c>
      <c r="C1498" s="151">
        <v>42791</v>
      </c>
      <c r="D1498" s="150" t="s">
        <v>5210</v>
      </c>
      <c r="E1498" s="150" t="s">
        <v>5233</v>
      </c>
      <c r="F1498" s="150">
        <v>2</v>
      </c>
      <c r="G1498" s="150">
        <v>2</v>
      </c>
      <c r="H1498" s="150" t="s">
        <v>5560</v>
      </c>
      <c r="I1498" s="150">
        <v>265</v>
      </c>
      <c r="J1498" s="150" t="s">
        <v>380</v>
      </c>
      <c r="K1498" s="150" t="s">
        <v>79</v>
      </c>
      <c r="L1498" s="150">
        <v>28.509589041095889</v>
      </c>
      <c r="M1498" s="150">
        <v>10</v>
      </c>
      <c r="N1498" s="150">
        <v>22.87425182764942</v>
      </c>
      <c r="O1498" s="150">
        <v>6.7786508886176744</v>
      </c>
      <c r="P1498" s="150">
        <v>2.5382991617963948</v>
      </c>
      <c r="Q1498" s="150">
        <v>26.528705984193358</v>
      </c>
      <c r="R1498" s="150">
        <v>5.9458139220607888</v>
      </c>
      <c r="S1498" s="150">
        <v>8.6912642180109927</v>
      </c>
      <c r="T1498" s="150">
        <v>23.1149904659394</v>
      </c>
    </row>
    <row r="1499" spans="1:20" x14ac:dyDescent="0.45">
      <c r="A1499" s="150" t="s">
        <v>5276</v>
      </c>
      <c r="B1499" s="150">
        <v>2017</v>
      </c>
      <c r="C1499" s="151">
        <v>42791</v>
      </c>
      <c r="D1499" s="150" t="s">
        <v>5210</v>
      </c>
      <c r="E1499" s="150" t="s">
        <v>5233</v>
      </c>
      <c r="F1499" s="150">
        <v>2</v>
      </c>
      <c r="G1499" s="150">
        <v>3</v>
      </c>
      <c r="H1499" s="150" t="s">
        <v>5560</v>
      </c>
      <c r="I1499" s="150">
        <v>265</v>
      </c>
      <c r="J1499" s="150" t="s">
        <v>382</v>
      </c>
      <c r="K1499" s="150" t="s">
        <v>49</v>
      </c>
      <c r="L1499" s="150">
        <v>26.136986301369859</v>
      </c>
      <c r="M1499" s="150">
        <v>12</v>
      </c>
      <c r="N1499" s="150">
        <v>19.167572093171561</v>
      </c>
      <c r="O1499" s="150">
        <v>4.4534993087380732</v>
      </c>
      <c r="P1499" s="150">
        <v>5.8070741669573422</v>
      </c>
      <c r="Q1499" s="150">
        <v>20.934682396823771</v>
      </c>
      <c r="R1499" s="150">
        <v>4.3746469134685304</v>
      </c>
      <c r="S1499" s="150">
        <v>7.8107416564181769</v>
      </c>
      <c r="T1499" s="150">
        <v>23.1149904659394</v>
      </c>
    </row>
    <row r="1500" spans="1:20" x14ac:dyDescent="0.45">
      <c r="A1500" s="150" t="s">
        <v>5276</v>
      </c>
      <c r="B1500" s="150">
        <v>2017</v>
      </c>
      <c r="C1500" s="151">
        <v>42791</v>
      </c>
      <c r="D1500" s="150" t="s">
        <v>5210</v>
      </c>
      <c r="E1500" s="150" t="s">
        <v>5233</v>
      </c>
      <c r="F1500" s="150">
        <v>2</v>
      </c>
      <c r="G1500" s="150">
        <v>4</v>
      </c>
      <c r="H1500" s="150" t="s">
        <v>5560</v>
      </c>
      <c r="I1500" s="150">
        <v>265</v>
      </c>
      <c r="J1500" s="150" t="s">
        <v>3741</v>
      </c>
      <c r="K1500" s="150" t="s">
        <v>5237</v>
      </c>
      <c r="L1500" s="150">
        <v>22.18630136986301</v>
      </c>
      <c r="M1500" s="150">
        <v>23</v>
      </c>
      <c r="N1500" s="150">
        <v>26.18684771902484</v>
      </c>
      <c r="O1500" s="150">
        <v>4.5500685581374283</v>
      </c>
      <c r="P1500" s="150">
        <v>12.536642044612551</v>
      </c>
      <c r="Q1500" s="150">
        <v>25.543474347983249</v>
      </c>
      <c r="R1500" s="150">
        <v>4.4356041271991646</v>
      </c>
      <c r="S1500" s="150">
        <v>12.23666196638575</v>
      </c>
      <c r="T1500" s="150">
        <v>23.1149904659394</v>
      </c>
    </row>
    <row r="1501" spans="1:20" x14ac:dyDescent="0.45">
      <c r="A1501" s="150" t="s">
        <v>5276</v>
      </c>
      <c r="B1501" s="150">
        <v>2017</v>
      </c>
      <c r="C1501" s="151">
        <v>42791</v>
      </c>
      <c r="D1501" s="150" t="s">
        <v>5210</v>
      </c>
      <c r="E1501" s="150" t="s">
        <v>5233</v>
      </c>
      <c r="F1501" s="150">
        <v>2</v>
      </c>
      <c r="G1501" s="150">
        <v>5</v>
      </c>
      <c r="H1501" s="150" t="s">
        <v>5560</v>
      </c>
      <c r="I1501" s="150">
        <v>265</v>
      </c>
      <c r="J1501" s="150" t="s">
        <v>397</v>
      </c>
      <c r="K1501" s="150" t="s">
        <v>177</v>
      </c>
      <c r="L1501" s="150">
        <v>24.268493150684929</v>
      </c>
      <c r="M1501" s="150">
        <v>23</v>
      </c>
      <c r="N1501" s="150">
        <v>26.545295664607139</v>
      </c>
      <c r="O1501" s="150">
        <v>4.3501891528151759</v>
      </c>
      <c r="P1501" s="150">
        <v>13.494728206161611</v>
      </c>
      <c r="Q1501" s="150">
        <v>24.958676232883171</v>
      </c>
      <c r="R1501" s="150">
        <v>4.3044289141248253</v>
      </c>
      <c r="S1501" s="150">
        <v>12.04538949050869</v>
      </c>
      <c r="T1501" s="150">
        <v>23.1149904659394</v>
      </c>
    </row>
    <row r="1502" spans="1:20" x14ac:dyDescent="0.45">
      <c r="A1502" s="150" t="s">
        <v>5276</v>
      </c>
      <c r="B1502" s="150">
        <v>2017</v>
      </c>
      <c r="C1502" s="151">
        <v>42791</v>
      </c>
      <c r="D1502" s="150" t="s">
        <v>5210</v>
      </c>
      <c r="E1502" s="150" t="s">
        <v>5233</v>
      </c>
      <c r="F1502" s="150">
        <v>2</v>
      </c>
      <c r="G1502" s="150">
        <v>6</v>
      </c>
      <c r="H1502" s="150" t="s">
        <v>5560</v>
      </c>
      <c r="I1502" s="150">
        <v>265</v>
      </c>
      <c r="J1502" s="150" t="s">
        <v>2304</v>
      </c>
      <c r="K1502" s="150" t="s">
        <v>131</v>
      </c>
      <c r="L1502" s="150">
        <v>20.216438356164389</v>
      </c>
      <c r="M1502" s="150">
        <v>23</v>
      </c>
      <c r="N1502" s="150">
        <v>16.843636313821001</v>
      </c>
      <c r="O1502" s="150">
        <v>7.1472050865593602</v>
      </c>
      <c r="P1502" s="150">
        <v>-4.5979789458570757</v>
      </c>
      <c r="Q1502" s="150">
        <v>15.34165010273856</v>
      </c>
      <c r="R1502" s="150">
        <v>6.1769442024668839</v>
      </c>
      <c r="S1502" s="150">
        <v>-3.189182504662087</v>
      </c>
      <c r="T1502" s="150">
        <v>23.1149904659394</v>
      </c>
    </row>
    <row r="1503" spans="1:20" x14ac:dyDescent="0.45">
      <c r="A1503" s="150" t="s">
        <v>5276</v>
      </c>
      <c r="B1503" s="150">
        <v>2017</v>
      </c>
      <c r="C1503" s="151">
        <v>42791</v>
      </c>
      <c r="D1503" s="150" t="s">
        <v>5210</v>
      </c>
      <c r="E1503" s="150" t="s">
        <v>5233</v>
      </c>
      <c r="F1503" s="150">
        <v>2</v>
      </c>
      <c r="G1503" s="150">
        <v>7</v>
      </c>
      <c r="H1503" s="150" t="s">
        <v>5560</v>
      </c>
      <c r="I1503" s="150">
        <v>265</v>
      </c>
      <c r="J1503" s="150" t="s">
        <v>2976</v>
      </c>
      <c r="K1503" s="150" t="s">
        <v>67</v>
      </c>
      <c r="L1503" s="150">
        <v>27.394520547945209</v>
      </c>
      <c r="M1503" s="150">
        <v>23</v>
      </c>
      <c r="N1503" s="150">
        <v>16.607453138330811</v>
      </c>
      <c r="O1503" s="150">
        <v>5.0677896231746216</v>
      </c>
      <c r="P1503" s="150">
        <v>1.4040842688069399</v>
      </c>
      <c r="Q1503" s="150">
        <v>13.71965798426346</v>
      </c>
      <c r="R1503" s="150">
        <v>4.9731084502557366</v>
      </c>
      <c r="S1503" s="150">
        <v>-1.1996673665037501</v>
      </c>
      <c r="T1503" s="150">
        <v>23.1149904659394</v>
      </c>
    </row>
    <row r="1504" spans="1:20" x14ac:dyDescent="0.45">
      <c r="A1504" s="138" t="s">
        <v>5276</v>
      </c>
      <c r="B1504" s="138">
        <v>2017</v>
      </c>
      <c r="C1504" s="139">
        <v>42791</v>
      </c>
      <c r="D1504" s="138" t="s">
        <v>5210</v>
      </c>
      <c r="E1504" s="138" t="s">
        <v>5194</v>
      </c>
      <c r="F1504" s="138" t="s">
        <v>5235</v>
      </c>
      <c r="G1504" s="138">
        <v>1</v>
      </c>
      <c r="H1504" s="138" t="s">
        <v>5561</v>
      </c>
      <c r="I1504" s="138">
        <v>266</v>
      </c>
      <c r="J1504" s="138" t="s">
        <v>345</v>
      </c>
      <c r="K1504" s="138" t="s">
        <v>88</v>
      </c>
      <c r="L1504" s="138">
        <v>26.31232876712329</v>
      </c>
      <c r="M1504" s="138">
        <v>1</v>
      </c>
      <c r="N1504" s="138">
        <v>50.412872393132879</v>
      </c>
      <c r="O1504" s="138">
        <v>4.8998403094780416</v>
      </c>
      <c r="P1504" s="138">
        <v>35.713351464698754</v>
      </c>
      <c r="Q1504" s="138">
        <v>51.992772601159359</v>
      </c>
      <c r="R1504" s="138">
        <v>4.9042615819719453</v>
      </c>
      <c r="S1504" s="138">
        <v>37.279987855243519</v>
      </c>
      <c r="T1504" s="138">
        <v>40.034605185470191</v>
      </c>
    </row>
    <row r="1505" spans="1:20" x14ac:dyDescent="0.45">
      <c r="A1505" s="138" t="s">
        <v>5276</v>
      </c>
      <c r="B1505" s="138">
        <v>2017</v>
      </c>
      <c r="C1505" s="139">
        <v>42791</v>
      </c>
      <c r="D1505" s="138" t="s">
        <v>5210</v>
      </c>
      <c r="E1505" s="138" t="s">
        <v>5194</v>
      </c>
      <c r="F1505" s="138" t="s">
        <v>5235</v>
      </c>
      <c r="G1505" s="138">
        <v>2</v>
      </c>
      <c r="H1505" s="138" t="s">
        <v>5561</v>
      </c>
      <c r="I1505" s="138">
        <v>266</v>
      </c>
      <c r="J1505" s="138" t="s">
        <v>354</v>
      </c>
      <c r="K1505" s="138" t="s">
        <v>121</v>
      </c>
      <c r="L1505" s="138">
        <v>21.55616438356164</v>
      </c>
      <c r="M1505" s="138">
        <v>2</v>
      </c>
      <c r="N1505" s="138">
        <v>35.339402222936023</v>
      </c>
      <c r="O1505" s="138">
        <v>4.5558120190948079</v>
      </c>
      <c r="P1505" s="138">
        <v>21.67196616565159</v>
      </c>
      <c r="Q1505" s="138">
        <v>37.849544601688663</v>
      </c>
      <c r="R1505" s="138">
        <v>4.4801814752332936</v>
      </c>
      <c r="S1505" s="138">
        <v>24.40900017598878</v>
      </c>
      <c r="T1505" s="138">
        <v>40.034605185470191</v>
      </c>
    </row>
    <row r="1506" spans="1:20" x14ac:dyDescent="0.45">
      <c r="A1506" s="138" t="s">
        <v>5276</v>
      </c>
      <c r="B1506" s="138">
        <v>2017</v>
      </c>
      <c r="C1506" s="139">
        <v>42791</v>
      </c>
      <c r="D1506" s="138" t="s">
        <v>5210</v>
      </c>
      <c r="E1506" s="138" t="s">
        <v>5194</v>
      </c>
      <c r="F1506" s="138" t="s">
        <v>5235</v>
      </c>
      <c r="G1506" s="138">
        <v>3</v>
      </c>
      <c r="H1506" s="138" t="s">
        <v>5561</v>
      </c>
      <c r="I1506" s="138">
        <v>266</v>
      </c>
      <c r="J1506" s="138" t="s">
        <v>348</v>
      </c>
      <c r="K1506" s="138" t="s">
        <v>37</v>
      </c>
      <c r="L1506" s="138">
        <v>27.298630136986301</v>
      </c>
      <c r="M1506" s="138">
        <v>3</v>
      </c>
      <c r="N1506" s="138">
        <v>34.607120029368012</v>
      </c>
      <c r="O1506" s="138">
        <v>4.3907114326761558</v>
      </c>
      <c r="P1506" s="138">
        <v>21.434985731339541</v>
      </c>
      <c r="Q1506" s="138">
        <v>36.066579220274143</v>
      </c>
      <c r="R1506" s="138">
        <v>4.3309080616056024</v>
      </c>
      <c r="S1506" s="138">
        <v>23.073855035457331</v>
      </c>
      <c r="T1506" s="138">
        <v>40.034605185470191</v>
      </c>
    </row>
    <row r="1507" spans="1:20" x14ac:dyDescent="0.45">
      <c r="A1507" s="138" t="s">
        <v>5276</v>
      </c>
      <c r="B1507" s="138">
        <v>2017</v>
      </c>
      <c r="C1507" s="139">
        <v>42791</v>
      </c>
      <c r="D1507" s="138" t="s">
        <v>5210</v>
      </c>
      <c r="E1507" s="138" t="s">
        <v>5194</v>
      </c>
      <c r="F1507" s="138" t="s">
        <v>5235</v>
      </c>
      <c r="G1507" s="138">
        <v>4</v>
      </c>
      <c r="H1507" s="138" t="s">
        <v>5561</v>
      </c>
      <c r="I1507" s="138">
        <v>266</v>
      </c>
      <c r="J1507" s="138" t="s">
        <v>353</v>
      </c>
      <c r="K1507" s="138" t="s">
        <v>143</v>
      </c>
      <c r="L1507" s="138">
        <v>28.63287671232877</v>
      </c>
      <c r="M1507" s="138">
        <v>4</v>
      </c>
      <c r="N1507" s="138">
        <v>40.740836371488129</v>
      </c>
      <c r="O1507" s="138">
        <v>4.5720201906583693</v>
      </c>
      <c r="P1507" s="138">
        <v>27.024775799513019</v>
      </c>
      <c r="Q1507" s="138">
        <v>40.0097064187336</v>
      </c>
      <c r="R1507" s="138">
        <v>4.4566422752207071</v>
      </c>
      <c r="S1507" s="138">
        <v>26.639779593071481</v>
      </c>
      <c r="T1507" s="138">
        <v>40.034605185470191</v>
      </c>
    </row>
    <row r="1508" spans="1:20" x14ac:dyDescent="0.45">
      <c r="A1508" s="138" t="s">
        <v>5276</v>
      </c>
      <c r="B1508" s="138">
        <v>2017</v>
      </c>
      <c r="C1508" s="139">
        <v>42791</v>
      </c>
      <c r="D1508" s="138" t="s">
        <v>5210</v>
      </c>
      <c r="E1508" s="138" t="s">
        <v>5194</v>
      </c>
      <c r="F1508" s="138" t="s">
        <v>5235</v>
      </c>
      <c r="G1508" s="138">
        <v>5</v>
      </c>
      <c r="H1508" s="138" t="s">
        <v>5561</v>
      </c>
      <c r="I1508" s="138">
        <v>266</v>
      </c>
      <c r="J1508" s="138" t="s">
        <v>3210</v>
      </c>
      <c r="K1508" s="138" t="s">
        <v>5237</v>
      </c>
      <c r="L1508" s="138">
        <v>31.019178082191779</v>
      </c>
      <c r="M1508" s="138">
        <v>5</v>
      </c>
      <c r="N1508" s="138">
        <v>44.504471778711213</v>
      </c>
      <c r="O1508" s="138">
        <v>4.4600682466646289</v>
      </c>
      <c r="P1508" s="138">
        <v>31.124267038717331</v>
      </c>
      <c r="Q1508" s="138">
        <v>42.013581337173783</v>
      </c>
      <c r="R1508" s="138">
        <v>4.3968084114588093</v>
      </c>
      <c r="S1508" s="138">
        <v>28.823156102797359</v>
      </c>
      <c r="T1508" s="138">
        <v>40.034605185470191</v>
      </c>
    </row>
    <row r="1509" spans="1:20" x14ac:dyDescent="0.45">
      <c r="A1509" s="138" t="s">
        <v>5276</v>
      </c>
      <c r="B1509" s="138">
        <v>2017</v>
      </c>
      <c r="C1509" s="139">
        <v>42791</v>
      </c>
      <c r="D1509" s="138" t="s">
        <v>5210</v>
      </c>
      <c r="E1509" s="138" t="s">
        <v>5194</v>
      </c>
      <c r="F1509" s="138" t="s">
        <v>5235</v>
      </c>
      <c r="G1509" s="138">
        <v>6</v>
      </c>
      <c r="H1509" s="138" t="s">
        <v>5561</v>
      </c>
      <c r="I1509" s="138">
        <v>266</v>
      </c>
      <c r="J1509" s="138" t="s">
        <v>574</v>
      </c>
      <c r="K1509" s="138" t="s">
        <v>99</v>
      </c>
      <c r="L1509" s="138">
        <v>34.227397260273968</v>
      </c>
      <c r="M1509" s="138">
        <v>6</v>
      </c>
      <c r="N1509" s="138">
        <v>34.60292831718489</v>
      </c>
      <c r="O1509" s="138">
        <v>4.3878326354411881</v>
      </c>
      <c r="P1509" s="138">
        <v>21.439430410861331</v>
      </c>
      <c r="Q1509" s="138">
        <v>32.593258214963292</v>
      </c>
      <c r="R1509" s="138">
        <v>4.446601948259878</v>
      </c>
      <c r="S1509" s="138">
        <v>19.253452370183659</v>
      </c>
      <c r="T1509" s="138">
        <v>40.034605185470191</v>
      </c>
    </row>
    <row r="1510" spans="1:20" x14ac:dyDescent="0.45">
      <c r="A1510" s="138" t="s">
        <v>5276</v>
      </c>
      <c r="B1510" s="138">
        <v>2017</v>
      </c>
      <c r="C1510" s="139">
        <v>42791</v>
      </c>
      <c r="D1510" s="138" t="s">
        <v>5210</v>
      </c>
      <c r="E1510" s="138" t="s">
        <v>5194</v>
      </c>
      <c r="F1510" s="138" t="s">
        <v>579</v>
      </c>
      <c r="G1510" s="138">
        <v>1</v>
      </c>
      <c r="H1510" s="138" t="s">
        <v>5562</v>
      </c>
      <c r="I1510" s="138">
        <v>267</v>
      </c>
      <c r="J1510" s="138" t="s">
        <v>404</v>
      </c>
      <c r="K1510" s="138" t="s">
        <v>282</v>
      </c>
      <c r="L1510" s="138">
        <v>21.112328767123291</v>
      </c>
      <c r="M1510" s="138">
        <v>7</v>
      </c>
      <c r="N1510" s="138">
        <v>24.045165341357151</v>
      </c>
      <c r="O1510" s="138">
        <v>4.5691431147489627</v>
      </c>
      <c r="P1510" s="138">
        <v>10.33773599711026</v>
      </c>
      <c r="Q1510" s="138">
        <v>27.82453790042857</v>
      </c>
      <c r="R1510" s="138">
        <v>4.5385786917928392</v>
      </c>
      <c r="S1510" s="138">
        <v>14.208801825050051</v>
      </c>
      <c r="T1510" s="138">
        <v>27.396010770348418</v>
      </c>
    </row>
    <row r="1511" spans="1:20" x14ac:dyDescent="0.45">
      <c r="A1511" s="138" t="s">
        <v>5276</v>
      </c>
      <c r="B1511" s="138">
        <v>2017</v>
      </c>
      <c r="C1511" s="139">
        <v>42791</v>
      </c>
      <c r="D1511" s="138" t="s">
        <v>5210</v>
      </c>
      <c r="E1511" s="138" t="s">
        <v>5194</v>
      </c>
      <c r="F1511" s="138" t="s">
        <v>579</v>
      </c>
      <c r="G1511" s="138">
        <v>2</v>
      </c>
      <c r="H1511" s="138" t="s">
        <v>5562</v>
      </c>
      <c r="I1511" s="138">
        <v>267</v>
      </c>
      <c r="J1511" s="138" t="s">
        <v>346</v>
      </c>
      <c r="K1511" s="138" t="s">
        <v>52</v>
      </c>
      <c r="L1511" s="138">
        <v>17.846575342465751</v>
      </c>
      <c r="M1511" s="138">
        <v>8</v>
      </c>
      <c r="N1511" s="138">
        <v>32.269112369279952</v>
      </c>
      <c r="O1511" s="138">
        <v>5.5600486095708366</v>
      </c>
      <c r="P1511" s="138">
        <v>15.58896654056743</v>
      </c>
      <c r="Q1511" s="138">
        <v>33.149305404009631</v>
      </c>
      <c r="R1511" s="138">
        <v>5.160473676152316</v>
      </c>
      <c r="S1511" s="138">
        <v>17.667884375552681</v>
      </c>
      <c r="T1511" s="138">
        <v>27.396010770348418</v>
      </c>
    </row>
    <row r="1512" spans="1:20" x14ac:dyDescent="0.45">
      <c r="A1512" s="138" t="s">
        <v>5276</v>
      </c>
      <c r="B1512" s="138">
        <v>2017</v>
      </c>
      <c r="C1512" s="139">
        <v>42791</v>
      </c>
      <c r="D1512" s="138" t="s">
        <v>5210</v>
      </c>
      <c r="E1512" s="138" t="s">
        <v>5194</v>
      </c>
      <c r="F1512" s="138" t="s">
        <v>579</v>
      </c>
      <c r="G1512" s="138">
        <v>3</v>
      </c>
      <c r="H1512" s="138" t="s">
        <v>5562</v>
      </c>
      <c r="I1512" s="138">
        <v>267</v>
      </c>
      <c r="J1512" s="138" t="s">
        <v>362</v>
      </c>
      <c r="K1512" s="138" t="s">
        <v>363</v>
      </c>
      <c r="L1512" s="138">
        <v>25.109589041095891</v>
      </c>
      <c r="M1512" s="138">
        <v>9</v>
      </c>
      <c r="N1512" s="138">
        <v>32.879371053602803</v>
      </c>
      <c r="O1512" s="138">
        <v>4.3817672241740109</v>
      </c>
      <c r="P1512" s="138">
        <v>19.734069381080769</v>
      </c>
      <c r="Q1512" s="138">
        <v>32.399708538395217</v>
      </c>
      <c r="R1512" s="138">
        <v>4.331710398111726</v>
      </c>
      <c r="S1512" s="138">
        <v>19.404577344060041</v>
      </c>
      <c r="T1512" s="138">
        <v>27.396010770348418</v>
      </c>
    </row>
    <row r="1513" spans="1:20" x14ac:dyDescent="0.45">
      <c r="A1513" s="138" t="s">
        <v>5276</v>
      </c>
      <c r="B1513" s="138">
        <v>2017</v>
      </c>
      <c r="C1513" s="139">
        <v>42791</v>
      </c>
      <c r="D1513" s="138" t="s">
        <v>5210</v>
      </c>
      <c r="E1513" s="138" t="s">
        <v>5194</v>
      </c>
      <c r="F1513" s="138" t="s">
        <v>579</v>
      </c>
      <c r="G1513" s="138">
        <v>4</v>
      </c>
      <c r="H1513" s="138" t="s">
        <v>5562</v>
      </c>
      <c r="I1513" s="138">
        <v>267</v>
      </c>
      <c r="J1513" s="138" t="s">
        <v>380</v>
      </c>
      <c r="K1513" s="138" t="s">
        <v>79</v>
      </c>
      <c r="L1513" s="138">
        <v>28.509589041095889</v>
      </c>
      <c r="M1513" s="138">
        <v>10</v>
      </c>
      <c r="N1513" s="138">
        <v>26.528705984193358</v>
      </c>
      <c r="O1513" s="138">
        <v>5.9458139220607888</v>
      </c>
      <c r="P1513" s="138">
        <v>8.6912642180109927</v>
      </c>
      <c r="Q1513" s="138">
        <v>26.24951870184432</v>
      </c>
      <c r="R1513" s="138">
        <v>5.3911326637096328</v>
      </c>
      <c r="S1513" s="138">
        <v>10.076120710715429</v>
      </c>
      <c r="T1513" s="138">
        <v>27.396010770348418</v>
      </c>
    </row>
    <row r="1514" spans="1:20" x14ac:dyDescent="0.45">
      <c r="A1514" s="138" t="s">
        <v>5276</v>
      </c>
      <c r="B1514" s="138">
        <v>2017</v>
      </c>
      <c r="C1514" s="139">
        <v>42791</v>
      </c>
      <c r="D1514" s="138" t="s">
        <v>5210</v>
      </c>
      <c r="E1514" s="138" t="s">
        <v>5194</v>
      </c>
      <c r="F1514" s="138" t="s">
        <v>579</v>
      </c>
      <c r="G1514" s="138">
        <v>5</v>
      </c>
      <c r="H1514" s="138" t="s">
        <v>5562</v>
      </c>
      <c r="I1514" s="138">
        <v>267</v>
      </c>
      <c r="J1514" s="138" t="s">
        <v>356</v>
      </c>
      <c r="K1514" s="138" t="s">
        <v>5229</v>
      </c>
      <c r="L1514" s="138">
        <v>28.613698630136991</v>
      </c>
      <c r="M1514" s="138">
        <v>11</v>
      </c>
      <c r="N1514" s="138">
        <v>27.719027476833521</v>
      </c>
      <c r="O1514" s="138">
        <v>4.5095724116062907</v>
      </c>
      <c r="P1514" s="138">
        <v>14.19031024201464</v>
      </c>
      <c r="Q1514" s="138">
        <v>26.083492037057539</v>
      </c>
      <c r="R1514" s="138">
        <v>4.4506838488712628</v>
      </c>
      <c r="S1514" s="138">
        <v>12.731440490443751</v>
      </c>
      <c r="T1514" s="138">
        <v>27.396010770348418</v>
      </c>
    </row>
    <row r="1515" spans="1:20" x14ac:dyDescent="0.45">
      <c r="A1515" s="138" t="s">
        <v>5276</v>
      </c>
      <c r="B1515" s="138">
        <v>2017</v>
      </c>
      <c r="C1515" s="139">
        <v>42791</v>
      </c>
      <c r="D1515" s="138" t="s">
        <v>5210</v>
      </c>
      <c r="E1515" s="138" t="s">
        <v>5194</v>
      </c>
      <c r="F1515" s="138" t="s">
        <v>579</v>
      </c>
      <c r="G1515" s="138">
        <v>6</v>
      </c>
      <c r="H1515" s="138" t="s">
        <v>5562</v>
      </c>
      <c r="I1515" s="138">
        <v>267</v>
      </c>
      <c r="J1515" s="138" t="s">
        <v>382</v>
      </c>
      <c r="K1515" s="138" t="s">
        <v>49</v>
      </c>
      <c r="L1515" s="138">
        <v>26.136986301369859</v>
      </c>
      <c r="M1515" s="138">
        <v>12</v>
      </c>
      <c r="N1515" s="138">
        <v>20.934682396823771</v>
      </c>
      <c r="O1515" s="138">
        <v>4.3746469134685304</v>
      </c>
      <c r="P1515" s="138">
        <v>7.8107416564181769</v>
      </c>
      <c r="Q1515" s="138">
        <v>19.046230349702199</v>
      </c>
      <c r="R1515" s="138">
        <v>4.4497306058371171</v>
      </c>
      <c r="S1515" s="138">
        <v>5.6970385321908488</v>
      </c>
      <c r="T1515" s="138">
        <v>27.396010770348418</v>
      </c>
    </row>
    <row r="1516" spans="1:20" x14ac:dyDescent="0.45">
      <c r="A1516" s="130" t="s">
        <v>74</v>
      </c>
      <c r="B1516" s="130">
        <v>2017</v>
      </c>
      <c r="C1516" s="131">
        <v>42841</v>
      </c>
      <c r="D1516" s="130" t="s">
        <v>5255</v>
      </c>
      <c r="E1516" s="130" t="s">
        <v>1943</v>
      </c>
      <c r="F1516" s="130">
        <v>1</v>
      </c>
      <c r="G1516" s="130">
        <v>1</v>
      </c>
      <c r="H1516" s="130" t="s">
        <v>5563</v>
      </c>
      <c r="I1516" s="130">
        <v>268</v>
      </c>
      <c r="J1516" s="130" t="s">
        <v>345</v>
      </c>
      <c r="K1516" s="130" t="s">
        <v>88</v>
      </c>
      <c r="L1516" s="130">
        <v>26.449315068493149</v>
      </c>
      <c r="M1516" s="130">
        <v>1</v>
      </c>
      <c r="N1516" s="130">
        <v>51.992772601159359</v>
      </c>
      <c r="O1516" s="130">
        <v>4.9042615819719453</v>
      </c>
      <c r="P1516" s="130">
        <v>37.279987855243519</v>
      </c>
      <c r="Q1516" s="130">
        <v>52.780097847251469</v>
      </c>
      <c r="R1516" s="130">
        <v>5.0076704485705514</v>
      </c>
      <c r="S1516" s="130">
        <v>37.757086501539817</v>
      </c>
      <c r="T1516" s="130">
        <v>30.99626010218844</v>
      </c>
    </row>
    <row r="1517" spans="1:20" x14ac:dyDescent="0.45">
      <c r="A1517" s="130" t="s">
        <v>74</v>
      </c>
      <c r="B1517" s="130">
        <v>2017</v>
      </c>
      <c r="C1517" s="131">
        <v>42841</v>
      </c>
      <c r="D1517" s="130" t="s">
        <v>5255</v>
      </c>
      <c r="E1517" s="130" t="s">
        <v>1943</v>
      </c>
      <c r="F1517" s="130">
        <v>1</v>
      </c>
      <c r="G1517" s="130">
        <v>2</v>
      </c>
      <c r="H1517" s="130" t="s">
        <v>5563</v>
      </c>
      <c r="I1517" s="130">
        <v>268</v>
      </c>
      <c r="J1517" s="130" t="s">
        <v>361</v>
      </c>
      <c r="K1517" s="130" t="s">
        <v>34</v>
      </c>
      <c r="L1517" s="130">
        <v>25.93150684931507</v>
      </c>
      <c r="M1517" s="130">
        <v>5</v>
      </c>
      <c r="N1517" s="130">
        <v>31.529872820348249</v>
      </c>
      <c r="O1517" s="130">
        <v>4.3175590211365931</v>
      </c>
      <c r="P1517" s="130">
        <v>18.577195756938469</v>
      </c>
      <c r="Q1517" s="130">
        <v>33.438016368870812</v>
      </c>
      <c r="R1517" s="130">
        <v>4.3430180951514146</v>
      </c>
      <c r="S1517" s="130">
        <v>20.408962083416561</v>
      </c>
      <c r="T1517" s="130">
        <v>30.99626010218844</v>
      </c>
    </row>
    <row r="1518" spans="1:20" x14ac:dyDescent="0.45">
      <c r="A1518" s="130" t="s">
        <v>74</v>
      </c>
      <c r="B1518" s="130">
        <v>2017</v>
      </c>
      <c r="C1518" s="131">
        <v>42841</v>
      </c>
      <c r="D1518" s="130" t="s">
        <v>5255</v>
      </c>
      <c r="E1518" s="130" t="s">
        <v>1943</v>
      </c>
      <c r="F1518" s="130">
        <v>1</v>
      </c>
      <c r="G1518" s="130">
        <v>3</v>
      </c>
      <c r="H1518" s="130" t="s">
        <v>5563</v>
      </c>
      <c r="I1518" s="130">
        <v>268</v>
      </c>
      <c r="J1518" s="130" t="s">
        <v>368</v>
      </c>
      <c r="K1518" s="130" t="s">
        <v>131</v>
      </c>
      <c r="L1518" s="130">
        <v>28.74794520547945</v>
      </c>
      <c r="M1518" s="130">
        <v>23</v>
      </c>
      <c r="N1518" s="130">
        <v>30.948973688670101</v>
      </c>
      <c r="O1518" s="130">
        <v>4.3396146564076634</v>
      </c>
      <c r="P1518" s="130">
        <v>17.930129719447109</v>
      </c>
      <c r="Q1518" s="130">
        <v>31.613311360064181</v>
      </c>
      <c r="R1518" s="130">
        <v>4.3135055672857208</v>
      </c>
      <c r="S1518" s="130">
        <v>18.67279465820701</v>
      </c>
      <c r="T1518" s="130">
        <v>30.99626010218844</v>
      </c>
    </row>
    <row r="1519" spans="1:20" x14ac:dyDescent="0.45">
      <c r="A1519" s="130" t="s">
        <v>74</v>
      </c>
      <c r="B1519" s="130">
        <v>2017</v>
      </c>
      <c r="C1519" s="131">
        <v>42841</v>
      </c>
      <c r="D1519" s="130" t="s">
        <v>5255</v>
      </c>
      <c r="E1519" s="130" t="s">
        <v>1943</v>
      </c>
      <c r="F1519" s="130">
        <v>1</v>
      </c>
      <c r="G1519" s="130">
        <v>4</v>
      </c>
      <c r="H1519" s="130" t="s">
        <v>5563</v>
      </c>
      <c r="I1519" s="130">
        <v>268</v>
      </c>
      <c r="J1519" s="130" t="s">
        <v>404</v>
      </c>
      <c r="K1519" s="130" t="s">
        <v>282</v>
      </c>
      <c r="L1519" s="130">
        <v>21.24931506849315</v>
      </c>
      <c r="M1519" s="130">
        <v>23</v>
      </c>
      <c r="N1519" s="130">
        <v>27.82453790042857</v>
      </c>
      <c r="O1519" s="130">
        <v>4.5385786917928392</v>
      </c>
      <c r="P1519" s="130">
        <v>14.208801825050051</v>
      </c>
      <c r="Q1519" s="130">
        <v>28.025117651504811</v>
      </c>
      <c r="R1519" s="130">
        <v>4.4419796043941124</v>
      </c>
      <c r="S1519" s="130">
        <v>14.69917883832248</v>
      </c>
      <c r="T1519" s="130">
        <v>30.99626010218844</v>
      </c>
    </row>
    <row r="1520" spans="1:20" x14ac:dyDescent="0.45">
      <c r="A1520" s="130" t="s">
        <v>74</v>
      </c>
      <c r="B1520" s="130">
        <v>2017</v>
      </c>
      <c r="C1520" s="131">
        <v>42841</v>
      </c>
      <c r="D1520" s="130" t="s">
        <v>5255</v>
      </c>
      <c r="E1520" s="130" t="s">
        <v>1943</v>
      </c>
      <c r="F1520" s="130">
        <v>1</v>
      </c>
      <c r="G1520" s="130">
        <v>5</v>
      </c>
      <c r="H1520" s="130" t="s">
        <v>5563</v>
      </c>
      <c r="I1520" s="130">
        <v>268</v>
      </c>
      <c r="J1520" s="130" t="s">
        <v>357</v>
      </c>
      <c r="K1520" s="130" t="s">
        <v>99</v>
      </c>
      <c r="L1520" s="130">
        <v>21.11506849315068</v>
      </c>
      <c r="M1520" s="130">
        <v>23</v>
      </c>
      <c r="N1520" s="130">
        <v>18.781190366935949</v>
      </c>
      <c r="O1520" s="130">
        <v>4.743277895868137</v>
      </c>
      <c r="P1520" s="130">
        <v>4.5513566793315334</v>
      </c>
      <c r="Q1520" s="130">
        <v>19.934706042209289</v>
      </c>
      <c r="R1520" s="130">
        <v>4.5886856125771667</v>
      </c>
      <c r="S1520" s="130">
        <v>6.1686492044777879</v>
      </c>
      <c r="T1520" s="130">
        <v>30.99626010218844</v>
      </c>
    </row>
    <row r="1521" spans="1:20" x14ac:dyDescent="0.45">
      <c r="A1521" s="130" t="s">
        <v>74</v>
      </c>
      <c r="B1521" s="130">
        <v>2017</v>
      </c>
      <c r="C1521" s="131">
        <v>42841</v>
      </c>
      <c r="D1521" s="130" t="s">
        <v>5255</v>
      </c>
      <c r="E1521" s="130" t="s">
        <v>1943</v>
      </c>
      <c r="F1521" s="130">
        <v>1</v>
      </c>
      <c r="G1521" s="130">
        <v>6</v>
      </c>
      <c r="H1521" s="130" t="s">
        <v>5563</v>
      </c>
      <c r="I1521" s="130">
        <v>268</v>
      </c>
      <c r="J1521" s="130" t="s">
        <v>401</v>
      </c>
      <c r="K1521" s="130" t="s">
        <v>177</v>
      </c>
      <c r="L1521" s="130">
        <v>19.81095890410959</v>
      </c>
      <c r="M1521" s="130">
        <v>23</v>
      </c>
      <c r="N1521" s="130">
        <v>25</v>
      </c>
      <c r="O1521" s="130">
        <v>8.3333333330000006</v>
      </c>
      <c r="P1521" s="130">
        <v>9.999965300266922E-10</v>
      </c>
      <c r="Q1521" s="130">
        <v>22.295541329199711</v>
      </c>
      <c r="R1521" s="130">
        <v>6.7373258557189244</v>
      </c>
      <c r="S1521" s="130">
        <v>2.0835637620429419</v>
      </c>
      <c r="T1521" s="130">
        <v>30.99626010218844</v>
      </c>
    </row>
    <row r="1522" spans="1:20" x14ac:dyDescent="0.45">
      <c r="A1522" s="130" t="s">
        <v>74</v>
      </c>
      <c r="B1522" s="130">
        <v>2017</v>
      </c>
      <c r="C1522" s="131">
        <v>42841</v>
      </c>
      <c r="D1522" s="130" t="s">
        <v>5255</v>
      </c>
      <c r="E1522" s="130" t="s">
        <v>1943</v>
      </c>
      <c r="F1522" s="130">
        <v>1</v>
      </c>
      <c r="G1522" s="130">
        <v>7</v>
      </c>
      <c r="H1522" s="130" t="s">
        <v>5563</v>
      </c>
      <c r="I1522" s="130">
        <v>268</v>
      </c>
      <c r="J1522" s="130" t="s">
        <v>359</v>
      </c>
      <c r="K1522" s="130" t="s">
        <v>43</v>
      </c>
      <c r="L1522" s="130">
        <v>26.36986301369863</v>
      </c>
      <c r="M1522" s="130">
        <v>23</v>
      </c>
      <c r="N1522" s="130">
        <v>30.896473337776872</v>
      </c>
      <c r="O1522" s="130">
        <v>4.3447735718013929</v>
      </c>
      <c r="P1522" s="130">
        <v>17.86215262237269</v>
      </c>
      <c r="Q1522" s="130">
        <v>27.307106572617961</v>
      </c>
      <c r="R1522" s="130">
        <v>4.3722039893861968</v>
      </c>
      <c r="S1522" s="130">
        <v>14.190494604459371</v>
      </c>
      <c r="T1522" s="130">
        <v>30.99626010218844</v>
      </c>
    </row>
    <row r="1523" spans="1:20" x14ac:dyDescent="0.45">
      <c r="A1523" s="150" t="s">
        <v>74</v>
      </c>
      <c r="B1523" s="150">
        <v>2017</v>
      </c>
      <c r="C1523" s="151">
        <v>42841</v>
      </c>
      <c r="D1523" s="150" t="s">
        <v>5255</v>
      </c>
      <c r="E1523" s="150" t="s">
        <v>1943</v>
      </c>
      <c r="F1523" s="150">
        <v>2</v>
      </c>
      <c r="G1523" s="150">
        <v>1</v>
      </c>
      <c r="H1523" s="150" t="s">
        <v>5564</v>
      </c>
      <c r="I1523" s="150">
        <v>269</v>
      </c>
      <c r="J1523" s="150" t="s">
        <v>343</v>
      </c>
      <c r="K1523" s="150" t="s">
        <v>91</v>
      </c>
      <c r="L1523" s="150">
        <v>26.4</v>
      </c>
      <c r="M1523" s="150">
        <v>4</v>
      </c>
      <c r="N1523" s="150">
        <v>35.620842236598563</v>
      </c>
      <c r="O1523" s="150">
        <v>4.4305594698651491</v>
      </c>
      <c r="P1523" s="150">
        <v>22.329163827003111</v>
      </c>
      <c r="Q1523" s="150">
        <v>38.704802898631137</v>
      </c>
      <c r="R1523" s="150">
        <v>4.4407146993869846</v>
      </c>
      <c r="S1523" s="150">
        <v>25.382658800470189</v>
      </c>
      <c r="T1523" s="150">
        <v>34.946559772638707</v>
      </c>
    </row>
    <row r="1524" spans="1:20" x14ac:dyDescent="0.45">
      <c r="A1524" s="150" t="s">
        <v>74</v>
      </c>
      <c r="B1524" s="150">
        <v>2017</v>
      </c>
      <c r="C1524" s="151">
        <v>42841</v>
      </c>
      <c r="D1524" s="150" t="s">
        <v>5255</v>
      </c>
      <c r="E1524" s="150" t="s">
        <v>1943</v>
      </c>
      <c r="F1524" s="150">
        <v>2</v>
      </c>
      <c r="G1524" s="150">
        <v>2</v>
      </c>
      <c r="H1524" s="150" t="s">
        <v>5564</v>
      </c>
      <c r="I1524" s="150">
        <v>269</v>
      </c>
      <c r="J1524" s="150" t="s">
        <v>3210</v>
      </c>
      <c r="K1524" s="150" t="s">
        <v>5237</v>
      </c>
      <c r="L1524" s="150">
        <v>31.156164383561649</v>
      </c>
      <c r="M1524" s="150">
        <v>11</v>
      </c>
      <c r="N1524" s="150">
        <v>42.013581337173783</v>
      </c>
      <c r="O1524" s="150">
        <v>4.3968084114588093</v>
      </c>
      <c r="P1524" s="150">
        <v>28.823156102797359</v>
      </c>
      <c r="Q1524" s="150">
        <v>42.385219406914551</v>
      </c>
      <c r="R1524" s="150">
        <v>4.3490146834793562</v>
      </c>
      <c r="S1524" s="150">
        <v>29.33817535647648</v>
      </c>
      <c r="T1524" s="150">
        <v>34.946559772638707</v>
      </c>
    </row>
    <row r="1525" spans="1:20" x14ac:dyDescent="0.45">
      <c r="A1525" s="150" t="s">
        <v>74</v>
      </c>
      <c r="B1525" s="150">
        <v>2017</v>
      </c>
      <c r="C1525" s="151">
        <v>42841</v>
      </c>
      <c r="D1525" s="150" t="s">
        <v>5255</v>
      </c>
      <c r="E1525" s="150" t="s">
        <v>1943</v>
      </c>
      <c r="F1525" s="150">
        <v>2</v>
      </c>
      <c r="G1525" s="150">
        <v>3</v>
      </c>
      <c r="H1525" s="150" t="s">
        <v>5564</v>
      </c>
      <c r="I1525" s="150">
        <v>269</v>
      </c>
      <c r="J1525" s="150" t="s">
        <v>365</v>
      </c>
      <c r="K1525" s="150" t="s">
        <v>88</v>
      </c>
      <c r="L1525" s="150">
        <v>19.591780821917808</v>
      </c>
      <c r="M1525" s="150">
        <v>23</v>
      </c>
      <c r="N1525" s="150">
        <v>24.429388319209881</v>
      </c>
      <c r="O1525" s="150">
        <v>6.0414970770133474</v>
      </c>
      <c r="P1525" s="150">
        <v>6.3048970881698416</v>
      </c>
      <c r="Q1525" s="150">
        <v>29.0580950749038</v>
      </c>
      <c r="R1525" s="150">
        <v>5.4005361590255214</v>
      </c>
      <c r="S1525" s="150">
        <v>12.85648659782724</v>
      </c>
      <c r="T1525" s="150">
        <v>34.946559772638707</v>
      </c>
    </row>
    <row r="1526" spans="1:20" x14ac:dyDescent="0.45">
      <c r="A1526" s="150" t="s">
        <v>74</v>
      </c>
      <c r="B1526" s="150">
        <v>2017</v>
      </c>
      <c r="C1526" s="151">
        <v>42841</v>
      </c>
      <c r="D1526" s="150" t="s">
        <v>5255</v>
      </c>
      <c r="E1526" s="150" t="s">
        <v>1943</v>
      </c>
      <c r="F1526" s="150">
        <v>2</v>
      </c>
      <c r="G1526" s="150">
        <v>4</v>
      </c>
      <c r="H1526" s="150" t="s">
        <v>5564</v>
      </c>
      <c r="I1526" s="150">
        <v>269</v>
      </c>
      <c r="J1526" s="150" t="s">
        <v>353</v>
      </c>
      <c r="K1526" s="150" t="s">
        <v>143</v>
      </c>
      <c r="L1526" s="150">
        <v>28.769863013698629</v>
      </c>
      <c r="M1526" s="150">
        <v>9</v>
      </c>
      <c r="N1526" s="150">
        <v>40.0097064187336</v>
      </c>
      <c r="O1526" s="150">
        <v>4.4566422752207071</v>
      </c>
      <c r="P1526" s="150">
        <v>26.639779593071481</v>
      </c>
      <c r="Q1526" s="150">
        <v>38.952940965697337</v>
      </c>
      <c r="R1526" s="150">
        <v>4.3556239912664516</v>
      </c>
      <c r="S1526" s="150">
        <v>25.886068991897979</v>
      </c>
      <c r="T1526" s="150">
        <v>34.946559772638707</v>
      </c>
    </row>
    <row r="1527" spans="1:20" x14ac:dyDescent="0.45">
      <c r="A1527" s="150" t="s">
        <v>74</v>
      </c>
      <c r="B1527" s="150">
        <v>2017</v>
      </c>
      <c r="C1527" s="151">
        <v>42841</v>
      </c>
      <c r="D1527" s="150" t="s">
        <v>5255</v>
      </c>
      <c r="E1527" s="150" t="s">
        <v>1943</v>
      </c>
      <c r="F1527" s="150">
        <v>2</v>
      </c>
      <c r="G1527" s="150">
        <v>5</v>
      </c>
      <c r="H1527" s="150" t="s">
        <v>5564</v>
      </c>
      <c r="I1527" s="150">
        <v>269</v>
      </c>
      <c r="J1527" s="150" t="s">
        <v>362</v>
      </c>
      <c r="K1527" s="150" t="s">
        <v>363</v>
      </c>
      <c r="L1527" s="150">
        <v>25.24657534246575</v>
      </c>
      <c r="M1527" s="150">
        <v>12</v>
      </c>
      <c r="N1527" s="150">
        <v>32.399708538395217</v>
      </c>
      <c r="O1527" s="150">
        <v>4.331710398111726</v>
      </c>
      <c r="P1527" s="150">
        <v>19.404577344060041</v>
      </c>
      <c r="Q1527" s="150">
        <v>32.183518941052007</v>
      </c>
      <c r="R1527" s="150">
        <v>4.2721112015952079</v>
      </c>
      <c r="S1527" s="150">
        <v>19.367185336266381</v>
      </c>
      <c r="T1527" s="150">
        <v>34.946559772638707</v>
      </c>
    </row>
    <row r="1528" spans="1:20" x14ac:dyDescent="0.45">
      <c r="A1528" s="150" t="s">
        <v>74</v>
      </c>
      <c r="B1528" s="150">
        <v>2017</v>
      </c>
      <c r="C1528" s="151">
        <v>42841</v>
      </c>
      <c r="D1528" s="150" t="s">
        <v>5255</v>
      </c>
      <c r="E1528" s="150" t="s">
        <v>1943</v>
      </c>
      <c r="F1528" s="150">
        <v>2</v>
      </c>
      <c r="G1528" s="150">
        <v>6</v>
      </c>
      <c r="H1528" s="150" t="s">
        <v>5564</v>
      </c>
      <c r="I1528" s="150">
        <v>269</v>
      </c>
      <c r="J1528" s="150" t="s">
        <v>351</v>
      </c>
      <c r="K1528" s="150" t="s">
        <v>282</v>
      </c>
      <c r="L1528" s="150">
        <v>24.208219178082189</v>
      </c>
      <c r="M1528" s="150">
        <v>8</v>
      </c>
      <c r="N1528" s="150">
        <v>37.129023919026537</v>
      </c>
      <c r="O1528" s="150">
        <v>4.4438188925139768</v>
      </c>
      <c r="P1528" s="150">
        <v>23.797567241484611</v>
      </c>
      <c r="Q1528" s="150">
        <v>34.978325176893911</v>
      </c>
      <c r="R1528" s="150">
        <v>4.3704667298594568</v>
      </c>
      <c r="S1528" s="150">
        <v>21.866924987315539</v>
      </c>
      <c r="T1528" s="150">
        <v>34.946559772638707</v>
      </c>
    </row>
    <row r="1529" spans="1:20" x14ac:dyDescent="0.45">
      <c r="A1529" s="150" t="s">
        <v>74</v>
      </c>
      <c r="B1529" s="150">
        <v>2017</v>
      </c>
      <c r="C1529" s="151">
        <v>42841</v>
      </c>
      <c r="D1529" s="150" t="s">
        <v>5255</v>
      </c>
      <c r="E1529" s="150" t="s">
        <v>1943</v>
      </c>
      <c r="F1529" s="150">
        <v>2</v>
      </c>
      <c r="G1529" s="150">
        <v>7</v>
      </c>
      <c r="H1529" s="150" t="s">
        <v>5564</v>
      </c>
      <c r="I1529" s="150">
        <v>269</v>
      </c>
      <c r="J1529" s="150" t="s">
        <v>360</v>
      </c>
      <c r="K1529" s="150" t="s">
        <v>34</v>
      </c>
      <c r="L1529" s="150">
        <v>29.704109589041099</v>
      </c>
      <c r="M1529" s="150">
        <v>7</v>
      </c>
      <c r="N1529" s="150">
        <v>33.023667639333397</v>
      </c>
      <c r="O1529" s="150">
        <v>4.2983940873522233</v>
      </c>
      <c r="P1529" s="150">
        <v>20.128485377276728</v>
      </c>
      <c r="Q1529" s="150">
        <v>30.456134449618471</v>
      </c>
      <c r="R1529" s="150">
        <v>4.3448241414680204</v>
      </c>
      <c r="S1529" s="150">
        <v>17.42166202521441</v>
      </c>
      <c r="T1529" s="150">
        <v>34.946559772638707</v>
      </c>
    </row>
    <row r="1530" spans="1:20" x14ac:dyDescent="0.45">
      <c r="A1530" s="152" t="s">
        <v>74</v>
      </c>
      <c r="B1530" s="152">
        <v>2017</v>
      </c>
      <c r="C1530" s="153">
        <v>42841</v>
      </c>
      <c r="D1530" s="152" t="s">
        <v>5255</v>
      </c>
      <c r="E1530" s="152" t="s">
        <v>1943</v>
      </c>
      <c r="F1530" s="152">
        <v>3</v>
      </c>
      <c r="G1530" s="152">
        <v>1</v>
      </c>
      <c r="H1530" s="152" t="s">
        <v>5565</v>
      </c>
      <c r="I1530" s="152">
        <v>270</v>
      </c>
      <c r="J1530" s="152" t="s">
        <v>344</v>
      </c>
      <c r="K1530" s="152" t="s">
        <v>55</v>
      </c>
      <c r="L1530" s="152">
        <v>29.950684931506849</v>
      </c>
      <c r="M1530" s="152">
        <v>10</v>
      </c>
      <c r="N1530" s="152">
        <v>39.322208250787398</v>
      </c>
      <c r="O1530" s="152">
        <v>4.4728835819313986</v>
      </c>
      <c r="P1530" s="152">
        <v>25.903557504993199</v>
      </c>
      <c r="Q1530" s="152">
        <v>41.119498458987607</v>
      </c>
      <c r="R1530" s="152">
        <v>4.5333992660867199</v>
      </c>
      <c r="S1530" s="152">
        <v>27.519300660727449</v>
      </c>
      <c r="T1530" s="152">
        <v>29.184838443261</v>
      </c>
    </row>
    <row r="1531" spans="1:20" x14ac:dyDescent="0.45">
      <c r="A1531" s="152" t="s">
        <v>74</v>
      </c>
      <c r="B1531" s="152">
        <v>2017</v>
      </c>
      <c r="C1531" s="153">
        <v>42841</v>
      </c>
      <c r="D1531" s="152" t="s">
        <v>5255</v>
      </c>
      <c r="E1531" s="152" t="s">
        <v>1943</v>
      </c>
      <c r="F1531" s="152">
        <v>3</v>
      </c>
      <c r="G1531" s="152">
        <v>2</v>
      </c>
      <c r="H1531" s="152" t="s">
        <v>5565</v>
      </c>
      <c r="I1531" s="152">
        <v>270</v>
      </c>
      <c r="J1531" s="152" t="s">
        <v>262</v>
      </c>
      <c r="K1531" s="152" t="s">
        <v>46</v>
      </c>
      <c r="L1531" s="152">
        <v>20.526027397260279</v>
      </c>
      <c r="M1531" s="152">
        <v>3</v>
      </c>
      <c r="N1531" s="152">
        <v>30.5712231309797</v>
      </c>
      <c r="O1531" s="152">
        <v>4.4639978929383526</v>
      </c>
      <c r="P1531" s="152">
        <v>17.179229452164641</v>
      </c>
      <c r="Q1531" s="152">
        <v>32.371307790385721</v>
      </c>
      <c r="R1531" s="152">
        <v>4.4132497207766637</v>
      </c>
      <c r="S1531" s="152">
        <v>19.131558628055728</v>
      </c>
      <c r="T1531" s="152">
        <v>29.184838443261</v>
      </c>
    </row>
    <row r="1532" spans="1:20" x14ac:dyDescent="0.45">
      <c r="A1532" s="152" t="s">
        <v>74</v>
      </c>
      <c r="B1532" s="152">
        <v>2017</v>
      </c>
      <c r="C1532" s="153">
        <v>42841</v>
      </c>
      <c r="D1532" s="152" t="s">
        <v>5255</v>
      </c>
      <c r="E1532" s="152" t="s">
        <v>1943</v>
      </c>
      <c r="F1532" s="152">
        <v>3</v>
      </c>
      <c r="G1532" s="152">
        <v>3</v>
      </c>
      <c r="H1532" s="152" t="s">
        <v>5565</v>
      </c>
      <c r="I1532" s="152">
        <v>270</v>
      </c>
      <c r="J1532" s="152" t="s">
        <v>3912</v>
      </c>
      <c r="K1532" s="152" t="s">
        <v>91</v>
      </c>
      <c r="L1532" s="152">
        <v>29.257534246575339</v>
      </c>
      <c r="M1532" s="152">
        <v>23</v>
      </c>
      <c r="N1532" s="152">
        <v>32.565769344589697</v>
      </c>
      <c r="O1532" s="152">
        <v>4.3310915054079473</v>
      </c>
      <c r="P1532" s="152">
        <v>19.572494828365851</v>
      </c>
      <c r="Q1532" s="152">
        <v>32.76917506788994</v>
      </c>
      <c r="R1532" s="152">
        <v>4.2917536434337711</v>
      </c>
      <c r="S1532" s="152">
        <v>19.893914137588631</v>
      </c>
      <c r="T1532" s="152">
        <v>29.184838443261</v>
      </c>
    </row>
    <row r="1533" spans="1:20" x14ac:dyDescent="0.45">
      <c r="A1533" s="152" t="s">
        <v>74</v>
      </c>
      <c r="B1533" s="152">
        <v>2017</v>
      </c>
      <c r="C1533" s="153">
        <v>42841</v>
      </c>
      <c r="D1533" s="152" t="s">
        <v>5255</v>
      </c>
      <c r="E1533" s="152" t="s">
        <v>1943</v>
      </c>
      <c r="F1533" s="152">
        <v>3</v>
      </c>
      <c r="G1533" s="152">
        <v>4</v>
      </c>
      <c r="H1533" s="152" t="s">
        <v>5565</v>
      </c>
      <c r="I1533" s="152">
        <v>270</v>
      </c>
      <c r="J1533" s="152" t="s">
        <v>358</v>
      </c>
      <c r="K1533" s="152" t="s">
        <v>79</v>
      </c>
      <c r="L1533" s="152">
        <v>24.224657534246571</v>
      </c>
      <c r="M1533" s="152">
        <v>23</v>
      </c>
      <c r="N1533" s="152">
        <v>27.8866241179852</v>
      </c>
      <c r="O1533" s="152">
        <v>4.3528520558122592</v>
      </c>
      <c r="P1533" s="152">
        <v>14.82806795054843</v>
      </c>
      <c r="Q1533" s="152">
        <v>28.04908538114509</v>
      </c>
      <c r="R1533" s="152">
        <v>4.3016980011233859</v>
      </c>
      <c r="S1533" s="152">
        <v>15.14399137777494</v>
      </c>
      <c r="T1533" s="152">
        <v>29.184838443261</v>
      </c>
    </row>
    <row r="1534" spans="1:20" x14ac:dyDescent="0.45">
      <c r="A1534" s="152" t="s">
        <v>74</v>
      </c>
      <c r="B1534" s="152">
        <v>2017</v>
      </c>
      <c r="C1534" s="153">
        <v>42841</v>
      </c>
      <c r="D1534" s="152" t="s">
        <v>5255</v>
      </c>
      <c r="E1534" s="152" t="s">
        <v>1943</v>
      </c>
      <c r="F1534" s="152">
        <v>3</v>
      </c>
      <c r="G1534" s="152">
        <v>5</v>
      </c>
      <c r="H1534" s="152" t="s">
        <v>5565</v>
      </c>
      <c r="I1534" s="152">
        <v>270</v>
      </c>
      <c r="J1534" s="152" t="s">
        <v>356</v>
      </c>
      <c r="K1534" s="152" t="s">
        <v>5229</v>
      </c>
      <c r="L1534" s="152">
        <v>28.75068493150685</v>
      </c>
      <c r="M1534" s="152">
        <v>23</v>
      </c>
      <c r="N1534" s="152">
        <v>26.083492037057539</v>
      </c>
      <c r="O1534" s="152">
        <v>4.4506838488712628</v>
      </c>
      <c r="P1534" s="152">
        <v>12.731440490443751</v>
      </c>
      <c r="Q1534" s="152">
        <v>25.60393221375292</v>
      </c>
      <c r="R1534" s="152">
        <v>4.3809704750546494</v>
      </c>
      <c r="S1534" s="152">
        <v>12.46102078858897</v>
      </c>
      <c r="T1534" s="152">
        <v>29.184838443261</v>
      </c>
    </row>
    <row r="1535" spans="1:20" x14ac:dyDescent="0.45">
      <c r="A1535" s="152" t="s">
        <v>74</v>
      </c>
      <c r="B1535" s="152">
        <v>2017</v>
      </c>
      <c r="C1535" s="153">
        <v>42841</v>
      </c>
      <c r="D1535" s="152" t="s">
        <v>5255</v>
      </c>
      <c r="E1535" s="152" t="s">
        <v>1943</v>
      </c>
      <c r="F1535" s="152">
        <v>3</v>
      </c>
      <c r="G1535" s="152">
        <v>6</v>
      </c>
      <c r="H1535" s="152" t="s">
        <v>5565</v>
      </c>
      <c r="I1535" s="152">
        <v>270</v>
      </c>
      <c r="J1535" s="152" t="s">
        <v>350</v>
      </c>
      <c r="K1535" s="152" t="s">
        <v>88</v>
      </c>
      <c r="L1535" s="152">
        <v>19.265753424657539</v>
      </c>
      <c r="M1535" s="152">
        <v>23</v>
      </c>
      <c r="N1535" s="152">
        <v>25</v>
      </c>
      <c r="O1535" s="152">
        <v>8.3333333330000006</v>
      </c>
      <c r="P1535" s="152">
        <v>9.999965300266922E-10</v>
      </c>
      <c r="Q1535" s="152">
        <v>21.95165087326534</v>
      </c>
      <c r="R1535" s="152">
        <v>6.783545751940542</v>
      </c>
      <c r="S1535" s="152">
        <v>1.6010136174437191</v>
      </c>
      <c r="T1535" s="152">
        <v>29.184838443261</v>
      </c>
    </row>
    <row r="1536" spans="1:20" x14ac:dyDescent="0.45">
      <c r="A1536" s="152" t="s">
        <v>74</v>
      </c>
      <c r="B1536" s="152">
        <v>2017</v>
      </c>
      <c r="C1536" s="153">
        <v>42841</v>
      </c>
      <c r="D1536" s="152" t="s">
        <v>5255</v>
      </c>
      <c r="E1536" s="152" t="s">
        <v>1943</v>
      </c>
      <c r="F1536" s="152">
        <v>3</v>
      </c>
      <c r="G1536" s="152">
        <v>7</v>
      </c>
      <c r="H1536" s="152" t="s">
        <v>5565</v>
      </c>
      <c r="I1536" s="152">
        <v>270</v>
      </c>
      <c r="J1536" s="152" t="s">
        <v>228</v>
      </c>
      <c r="K1536" s="152" t="s">
        <v>131</v>
      </c>
      <c r="L1536" s="152">
        <v>24.849315068493151</v>
      </c>
      <c r="M1536" s="152">
        <v>23</v>
      </c>
      <c r="N1536" s="152">
        <v>22.864552221427431</v>
      </c>
      <c r="O1536" s="152">
        <v>4.3668408122987676</v>
      </c>
      <c r="P1536" s="152">
        <v>9.7640297845311323</v>
      </c>
      <c r="Q1536" s="152">
        <v>20.43224866561302</v>
      </c>
      <c r="R1536" s="152">
        <v>4.4261776362948044</v>
      </c>
      <c r="S1536" s="152">
        <v>7.1537157567286087</v>
      </c>
      <c r="T1536" s="152">
        <v>29.184838443261</v>
      </c>
    </row>
    <row r="1537" spans="1:20" x14ac:dyDescent="0.45">
      <c r="A1537" s="154" t="s">
        <v>74</v>
      </c>
      <c r="B1537" s="154">
        <v>2017</v>
      </c>
      <c r="C1537" s="155">
        <v>42841</v>
      </c>
      <c r="D1537" s="154" t="s">
        <v>5255</v>
      </c>
      <c r="E1537" s="154" t="s">
        <v>1943</v>
      </c>
      <c r="F1537" s="154">
        <v>4</v>
      </c>
      <c r="G1537" s="154">
        <v>1</v>
      </c>
      <c r="H1537" s="154" t="s">
        <v>5566</v>
      </c>
      <c r="I1537" s="154">
        <v>271</v>
      </c>
      <c r="J1537" s="154" t="s">
        <v>354</v>
      </c>
      <c r="K1537" s="154" t="s">
        <v>121</v>
      </c>
      <c r="L1537" s="154">
        <v>21.69315068493151</v>
      </c>
      <c r="M1537" s="154">
        <v>2</v>
      </c>
      <c r="N1537" s="154">
        <v>37.849544601688663</v>
      </c>
      <c r="O1537" s="154">
        <v>4.4801814752332936</v>
      </c>
      <c r="P1537" s="154">
        <v>24.40900017598878</v>
      </c>
      <c r="Q1537" s="154">
        <v>39.526259646308382</v>
      </c>
      <c r="R1537" s="154">
        <v>4.5586616208811854</v>
      </c>
      <c r="S1537" s="154">
        <v>25.85027478366483</v>
      </c>
      <c r="T1537" s="154">
        <v>27.375008790866161</v>
      </c>
    </row>
    <row r="1538" spans="1:20" x14ac:dyDescent="0.45">
      <c r="A1538" s="154" t="s">
        <v>74</v>
      </c>
      <c r="B1538" s="154">
        <v>2017</v>
      </c>
      <c r="C1538" s="155">
        <v>42841</v>
      </c>
      <c r="D1538" s="154" t="s">
        <v>5255</v>
      </c>
      <c r="E1538" s="154" t="s">
        <v>1943</v>
      </c>
      <c r="F1538" s="154">
        <v>4</v>
      </c>
      <c r="G1538" s="154">
        <v>2</v>
      </c>
      <c r="H1538" s="154" t="s">
        <v>5566</v>
      </c>
      <c r="I1538" s="154">
        <v>271</v>
      </c>
      <c r="J1538" s="154" t="s">
        <v>574</v>
      </c>
      <c r="K1538" s="154" t="s">
        <v>99</v>
      </c>
      <c r="L1538" s="154">
        <v>34.364383561643827</v>
      </c>
      <c r="M1538" s="154">
        <v>6</v>
      </c>
      <c r="N1538" s="154">
        <v>32.593258214963292</v>
      </c>
      <c r="O1538" s="154">
        <v>4.446601948259878</v>
      </c>
      <c r="P1538" s="154">
        <v>19.253452370183659</v>
      </c>
      <c r="Q1538" s="154">
        <v>33.384701670075977</v>
      </c>
      <c r="R1538" s="154">
        <v>4.4309545234574186</v>
      </c>
      <c r="S1538" s="154">
        <v>20.091838099703729</v>
      </c>
      <c r="T1538" s="154">
        <v>27.375008790866161</v>
      </c>
    </row>
    <row r="1539" spans="1:20" x14ac:dyDescent="0.45">
      <c r="A1539" s="154" t="s">
        <v>74</v>
      </c>
      <c r="B1539" s="154">
        <v>2017</v>
      </c>
      <c r="C1539" s="155">
        <v>42841</v>
      </c>
      <c r="D1539" s="154" t="s">
        <v>5255</v>
      </c>
      <c r="E1539" s="154" t="s">
        <v>1943</v>
      </c>
      <c r="F1539" s="154">
        <v>4</v>
      </c>
      <c r="G1539" s="154">
        <v>3</v>
      </c>
      <c r="H1539" s="154" t="s">
        <v>5566</v>
      </c>
      <c r="I1539" s="154">
        <v>271</v>
      </c>
      <c r="J1539" s="154" t="s">
        <v>397</v>
      </c>
      <c r="K1539" s="154" t="s">
        <v>177</v>
      </c>
      <c r="L1539" s="154">
        <v>24.405479452054799</v>
      </c>
      <c r="M1539" s="154">
        <v>23</v>
      </c>
      <c r="N1539" s="154">
        <v>24.958676232883171</v>
      </c>
      <c r="O1539" s="154">
        <v>4.3044289141248253</v>
      </c>
      <c r="P1539" s="154">
        <v>12.04538949050869</v>
      </c>
      <c r="Q1539" s="154">
        <v>25.88847397680075</v>
      </c>
      <c r="R1539" s="154">
        <v>4.2990486442317613</v>
      </c>
      <c r="S1539" s="154">
        <v>12.991328044105471</v>
      </c>
      <c r="T1539" s="154">
        <v>27.375008790866161</v>
      </c>
    </row>
    <row r="1540" spans="1:20" x14ac:dyDescent="0.45">
      <c r="A1540" s="154" t="s">
        <v>74</v>
      </c>
      <c r="B1540" s="154">
        <v>2017</v>
      </c>
      <c r="C1540" s="155">
        <v>42841</v>
      </c>
      <c r="D1540" s="154" t="s">
        <v>5255</v>
      </c>
      <c r="E1540" s="154" t="s">
        <v>1943</v>
      </c>
      <c r="F1540" s="154">
        <v>4</v>
      </c>
      <c r="G1540" s="154">
        <v>4</v>
      </c>
      <c r="H1540" s="154" t="s">
        <v>5566</v>
      </c>
      <c r="I1540" s="154">
        <v>271</v>
      </c>
      <c r="J1540" s="154" t="s">
        <v>355</v>
      </c>
      <c r="K1540" s="154" t="s">
        <v>91</v>
      </c>
      <c r="L1540" s="154">
        <v>21.334246575342469</v>
      </c>
      <c r="M1540" s="154">
        <v>23</v>
      </c>
      <c r="N1540" s="154">
        <v>25</v>
      </c>
      <c r="O1540" s="154">
        <v>8.3333333330000006</v>
      </c>
      <c r="P1540" s="154">
        <v>9.999965300266922E-10</v>
      </c>
      <c r="Q1540" s="154">
        <v>24.523097338214271</v>
      </c>
      <c r="R1540" s="154">
        <v>6.7637582773149081</v>
      </c>
      <c r="S1540" s="154">
        <v>4.2318225062695483</v>
      </c>
      <c r="T1540" s="154">
        <v>27.375008790866161</v>
      </c>
    </row>
    <row r="1541" spans="1:20" x14ac:dyDescent="0.45">
      <c r="A1541" s="154" t="s">
        <v>74</v>
      </c>
      <c r="B1541" s="154">
        <v>2017</v>
      </c>
      <c r="C1541" s="155">
        <v>42841</v>
      </c>
      <c r="D1541" s="154" t="s">
        <v>5255</v>
      </c>
      <c r="E1541" s="154" t="s">
        <v>1943</v>
      </c>
      <c r="F1541" s="154">
        <v>4</v>
      </c>
      <c r="G1541" s="154">
        <v>5</v>
      </c>
      <c r="H1541" s="154" t="s">
        <v>5566</v>
      </c>
      <c r="I1541" s="154">
        <v>271</v>
      </c>
      <c r="J1541" s="154" t="s">
        <v>300</v>
      </c>
      <c r="K1541" s="154" t="s">
        <v>64</v>
      </c>
      <c r="L1541" s="154">
        <v>24.989041095890411</v>
      </c>
      <c r="M1541" s="154">
        <v>23</v>
      </c>
      <c r="N1541" s="154">
        <v>24.951367709658079</v>
      </c>
      <c r="O1541" s="154">
        <v>4.3748012970523282</v>
      </c>
      <c r="P1541" s="154">
        <v>11.826963818501101</v>
      </c>
      <c r="Q1541" s="154">
        <v>23.53710984707044</v>
      </c>
      <c r="R1541" s="154">
        <v>4.3711129870219372</v>
      </c>
      <c r="S1541" s="154">
        <v>10.423770886004631</v>
      </c>
      <c r="T1541" s="154">
        <v>27.375008790866161</v>
      </c>
    </row>
    <row r="1542" spans="1:20" x14ac:dyDescent="0.45">
      <c r="A1542" s="154" t="s">
        <v>74</v>
      </c>
      <c r="B1542" s="154">
        <v>2017</v>
      </c>
      <c r="C1542" s="155">
        <v>42841</v>
      </c>
      <c r="D1542" s="154" t="s">
        <v>5255</v>
      </c>
      <c r="E1542" s="154" t="s">
        <v>1943</v>
      </c>
      <c r="F1542" s="154">
        <v>4</v>
      </c>
      <c r="G1542" s="154">
        <v>6</v>
      </c>
      <c r="H1542" s="154" t="s">
        <v>5566</v>
      </c>
      <c r="I1542" s="154">
        <v>271</v>
      </c>
      <c r="J1542" s="154" t="s">
        <v>366</v>
      </c>
      <c r="K1542" s="154" t="s">
        <v>143</v>
      </c>
      <c r="L1542" s="154">
        <v>20.9972602739726</v>
      </c>
      <c r="M1542" s="154">
        <v>23</v>
      </c>
      <c r="N1542" s="154">
        <v>18.89720598600373</v>
      </c>
      <c r="O1542" s="154">
        <v>5.6799396594762168</v>
      </c>
      <c r="P1542" s="154">
        <v>1.8573870075750809</v>
      </c>
      <c r="Q1542" s="154">
        <v>16.074004101325041</v>
      </c>
      <c r="R1542" s="154">
        <v>5.4685748497577862</v>
      </c>
      <c r="S1542" s="154">
        <v>-0.33172044794831379</v>
      </c>
      <c r="T1542" s="154">
        <v>27.375008790866161</v>
      </c>
    </row>
    <row r="1543" spans="1:20" x14ac:dyDescent="0.45">
      <c r="A1543" s="130" t="s">
        <v>74</v>
      </c>
      <c r="B1543" s="130">
        <v>2017</v>
      </c>
      <c r="C1543" s="131">
        <v>42841</v>
      </c>
      <c r="D1543" s="130" t="s">
        <v>5255</v>
      </c>
      <c r="E1543" s="130" t="s">
        <v>5233</v>
      </c>
      <c r="F1543" s="130">
        <v>1</v>
      </c>
      <c r="G1543" s="130">
        <v>1</v>
      </c>
      <c r="H1543" s="130" t="s">
        <v>5567</v>
      </c>
      <c r="I1543" s="130">
        <v>272</v>
      </c>
      <c r="J1543" s="130" t="s">
        <v>351</v>
      </c>
      <c r="K1543" s="130" t="s">
        <v>282</v>
      </c>
      <c r="L1543" s="130">
        <v>24.208219178082189</v>
      </c>
      <c r="M1543" s="130">
        <v>8</v>
      </c>
      <c r="N1543" s="130">
        <v>34.978325176893911</v>
      </c>
      <c r="O1543" s="130">
        <v>4.3704667298594568</v>
      </c>
      <c r="P1543" s="130">
        <v>21.866924987315539</v>
      </c>
      <c r="Q1543" s="130">
        <v>36.769991319622733</v>
      </c>
      <c r="R1543" s="130">
        <v>4.4614191559241236</v>
      </c>
      <c r="S1543" s="130">
        <v>23.385733851850361</v>
      </c>
      <c r="T1543" s="130">
        <v>28.805154532308649</v>
      </c>
    </row>
    <row r="1544" spans="1:20" x14ac:dyDescent="0.45">
      <c r="A1544" s="130" t="s">
        <v>74</v>
      </c>
      <c r="B1544" s="130">
        <v>2017</v>
      </c>
      <c r="C1544" s="131">
        <v>42841</v>
      </c>
      <c r="D1544" s="130" t="s">
        <v>5255</v>
      </c>
      <c r="E1544" s="130" t="s">
        <v>5233</v>
      </c>
      <c r="F1544" s="130">
        <v>1</v>
      </c>
      <c r="G1544" s="130">
        <v>2</v>
      </c>
      <c r="H1544" s="130" t="s">
        <v>5567</v>
      </c>
      <c r="I1544" s="130">
        <v>272</v>
      </c>
      <c r="J1544" s="130" t="s">
        <v>368</v>
      </c>
      <c r="K1544" s="130" t="s">
        <v>131</v>
      </c>
      <c r="L1544" s="130">
        <v>28.74794520547945</v>
      </c>
      <c r="M1544" s="130">
        <v>23</v>
      </c>
      <c r="N1544" s="130">
        <v>31.613311360064181</v>
      </c>
      <c r="O1544" s="130">
        <v>4.3135055672857208</v>
      </c>
      <c r="P1544" s="130">
        <v>18.67279465820701</v>
      </c>
      <c r="Q1544" s="130">
        <v>32.266816962466372</v>
      </c>
      <c r="R1544" s="130">
        <v>4.3318724230773418</v>
      </c>
      <c r="S1544" s="130">
        <v>19.271199693234351</v>
      </c>
      <c r="T1544" s="130">
        <v>28.805154532308649</v>
      </c>
    </row>
    <row r="1545" spans="1:20" x14ac:dyDescent="0.45">
      <c r="A1545" s="130" t="s">
        <v>74</v>
      </c>
      <c r="B1545" s="130">
        <v>2017</v>
      </c>
      <c r="C1545" s="131">
        <v>42841</v>
      </c>
      <c r="D1545" s="130" t="s">
        <v>5255</v>
      </c>
      <c r="E1545" s="130" t="s">
        <v>5233</v>
      </c>
      <c r="F1545" s="130">
        <v>1</v>
      </c>
      <c r="G1545" s="130">
        <v>3</v>
      </c>
      <c r="H1545" s="130" t="s">
        <v>5567</v>
      </c>
      <c r="I1545" s="130">
        <v>272</v>
      </c>
      <c r="J1545" s="130" t="s">
        <v>356</v>
      </c>
      <c r="K1545" s="130" t="s">
        <v>5229</v>
      </c>
      <c r="L1545" s="130">
        <v>28.75068493150685</v>
      </c>
      <c r="M1545" s="130">
        <v>23</v>
      </c>
      <c r="N1545" s="130">
        <v>25.60393221375292</v>
      </c>
      <c r="O1545" s="130">
        <v>4.3809704750546494</v>
      </c>
      <c r="P1545" s="130">
        <v>12.46102078858897</v>
      </c>
      <c r="Q1545" s="130">
        <v>26.126181021430948</v>
      </c>
      <c r="R1545" s="130">
        <v>4.363682835449473</v>
      </c>
      <c r="S1545" s="130">
        <v>13.03513251508253</v>
      </c>
      <c r="T1545" s="130">
        <v>28.805154532308649</v>
      </c>
    </row>
    <row r="1546" spans="1:20" x14ac:dyDescent="0.45">
      <c r="A1546" s="130" t="s">
        <v>74</v>
      </c>
      <c r="B1546" s="130">
        <v>2017</v>
      </c>
      <c r="C1546" s="131">
        <v>42841</v>
      </c>
      <c r="D1546" s="130" t="s">
        <v>5255</v>
      </c>
      <c r="E1546" s="130" t="s">
        <v>5233</v>
      </c>
      <c r="F1546" s="130">
        <v>1</v>
      </c>
      <c r="G1546" s="130">
        <v>4</v>
      </c>
      <c r="H1546" s="130" t="s">
        <v>5567</v>
      </c>
      <c r="I1546" s="130">
        <v>272</v>
      </c>
      <c r="J1546" s="130" t="s">
        <v>355</v>
      </c>
      <c r="K1546" s="130" t="s">
        <v>91</v>
      </c>
      <c r="L1546" s="130">
        <v>21.334246575342469</v>
      </c>
      <c r="M1546" s="130">
        <v>23</v>
      </c>
      <c r="N1546" s="130">
        <v>24.523097338214271</v>
      </c>
      <c r="O1546" s="130">
        <v>6.7637582773149081</v>
      </c>
      <c r="P1546" s="130">
        <v>4.2318225062695483</v>
      </c>
      <c r="Q1546" s="130">
        <v>23.622350093308391</v>
      </c>
      <c r="R1546" s="130">
        <v>5.9801457033788834</v>
      </c>
      <c r="S1546" s="130">
        <v>5.6819129831717383</v>
      </c>
      <c r="T1546" s="130">
        <v>28.805154532308649</v>
      </c>
    </row>
    <row r="1547" spans="1:20" x14ac:dyDescent="0.45">
      <c r="A1547" s="130" t="s">
        <v>74</v>
      </c>
      <c r="B1547" s="130">
        <v>2017</v>
      </c>
      <c r="C1547" s="131">
        <v>42841</v>
      </c>
      <c r="D1547" s="130" t="s">
        <v>5255</v>
      </c>
      <c r="E1547" s="130" t="s">
        <v>5233</v>
      </c>
      <c r="F1547" s="130">
        <v>1</v>
      </c>
      <c r="G1547" s="130">
        <v>5</v>
      </c>
      <c r="H1547" s="130" t="s">
        <v>5567</v>
      </c>
      <c r="I1547" s="130">
        <v>272</v>
      </c>
      <c r="J1547" s="130" t="s">
        <v>359</v>
      </c>
      <c r="K1547" s="130" t="s">
        <v>43</v>
      </c>
      <c r="L1547" s="130">
        <v>26.36986301369863</v>
      </c>
      <c r="M1547" s="130">
        <v>23</v>
      </c>
      <c r="N1547" s="130">
        <v>27.307106572617961</v>
      </c>
      <c r="O1547" s="130">
        <v>4.3722039893861968</v>
      </c>
      <c r="P1547" s="130">
        <v>14.190494604459371</v>
      </c>
      <c r="Q1547" s="130">
        <v>24.734163586220522</v>
      </c>
      <c r="R1547" s="130">
        <v>4.4339563578854637</v>
      </c>
      <c r="S1547" s="130">
        <v>11.43229451256413</v>
      </c>
      <c r="T1547" s="130">
        <v>28.805154532308649</v>
      </c>
    </row>
    <row r="1548" spans="1:20" x14ac:dyDescent="0.45">
      <c r="A1548" s="150" t="s">
        <v>74</v>
      </c>
      <c r="B1548" s="150">
        <v>2017</v>
      </c>
      <c r="C1548" s="151">
        <v>42841</v>
      </c>
      <c r="D1548" s="150" t="s">
        <v>5255</v>
      </c>
      <c r="E1548" s="150" t="s">
        <v>5233</v>
      </c>
      <c r="F1548" s="150">
        <v>2</v>
      </c>
      <c r="G1548" s="150">
        <v>1</v>
      </c>
      <c r="H1548" s="150" t="s">
        <v>5568</v>
      </c>
      <c r="I1548" s="150">
        <v>273</v>
      </c>
      <c r="J1548" s="150" t="s">
        <v>362</v>
      </c>
      <c r="K1548" s="150" t="s">
        <v>363</v>
      </c>
      <c r="L1548" s="150">
        <v>25.24657534246575</v>
      </c>
      <c r="M1548" s="150">
        <v>12</v>
      </c>
      <c r="N1548" s="150">
        <v>32.183518941052007</v>
      </c>
      <c r="O1548" s="150">
        <v>4.2721112015952079</v>
      </c>
      <c r="P1548" s="150">
        <v>19.367185336266381</v>
      </c>
      <c r="Q1548" s="150">
        <v>33.754967264490439</v>
      </c>
      <c r="R1548" s="150">
        <v>4.3995234093309072</v>
      </c>
      <c r="S1548" s="150">
        <v>20.556397036497721</v>
      </c>
      <c r="T1548" s="150">
        <v>27.89656018157515</v>
      </c>
    </row>
    <row r="1549" spans="1:20" x14ac:dyDescent="0.45">
      <c r="A1549" s="150" t="s">
        <v>74</v>
      </c>
      <c r="B1549" s="150">
        <v>2017</v>
      </c>
      <c r="C1549" s="151">
        <v>42841</v>
      </c>
      <c r="D1549" s="150" t="s">
        <v>5255</v>
      </c>
      <c r="E1549" s="150" t="s">
        <v>5233</v>
      </c>
      <c r="F1549" s="150">
        <v>2</v>
      </c>
      <c r="G1549" s="150">
        <v>2</v>
      </c>
      <c r="H1549" s="150" t="s">
        <v>5568</v>
      </c>
      <c r="I1549" s="150">
        <v>273</v>
      </c>
      <c r="J1549" s="150" t="s">
        <v>401</v>
      </c>
      <c r="K1549" s="150" t="s">
        <v>177</v>
      </c>
      <c r="L1549" s="150">
        <v>19.81095890410959</v>
      </c>
      <c r="M1549" s="150">
        <v>23</v>
      </c>
      <c r="N1549" s="150">
        <v>22.295541329199711</v>
      </c>
      <c r="O1549" s="150">
        <v>6.7373258557189244</v>
      </c>
      <c r="P1549" s="150">
        <v>2.0835637620429419</v>
      </c>
      <c r="Q1549" s="150">
        <v>25.387075247071941</v>
      </c>
      <c r="R1549" s="150">
        <v>6.0139901268596923</v>
      </c>
      <c r="S1549" s="150">
        <v>7.3451048664928642</v>
      </c>
      <c r="T1549" s="150">
        <v>27.89656018157515</v>
      </c>
    </row>
    <row r="1550" spans="1:20" x14ac:dyDescent="0.45">
      <c r="A1550" s="150" t="s">
        <v>74</v>
      </c>
      <c r="B1550" s="150">
        <v>2017</v>
      </c>
      <c r="C1550" s="151">
        <v>42841</v>
      </c>
      <c r="D1550" s="150" t="s">
        <v>5255</v>
      </c>
      <c r="E1550" s="150" t="s">
        <v>5233</v>
      </c>
      <c r="F1550" s="150">
        <v>2</v>
      </c>
      <c r="G1550" s="150">
        <v>3</v>
      </c>
      <c r="H1550" s="150" t="s">
        <v>5568</v>
      </c>
      <c r="I1550" s="150">
        <v>273</v>
      </c>
      <c r="J1550" s="150" t="s">
        <v>358</v>
      </c>
      <c r="K1550" s="150" t="s">
        <v>79</v>
      </c>
      <c r="L1550" s="150">
        <v>24.224657534246571</v>
      </c>
      <c r="M1550" s="150">
        <v>23</v>
      </c>
      <c r="N1550" s="150">
        <v>28.04908538114509</v>
      </c>
      <c r="O1550" s="150">
        <v>4.3016980011233859</v>
      </c>
      <c r="P1550" s="150">
        <v>15.14399137777494</v>
      </c>
      <c r="Q1550" s="150">
        <v>27.332624432879811</v>
      </c>
      <c r="R1550" s="150">
        <v>4.3335135782781284</v>
      </c>
      <c r="S1550" s="150">
        <v>14.33208369804542</v>
      </c>
      <c r="T1550" s="150">
        <v>27.89656018157515</v>
      </c>
    </row>
    <row r="1551" spans="1:20" x14ac:dyDescent="0.45">
      <c r="A1551" s="150" t="s">
        <v>74</v>
      </c>
      <c r="B1551" s="150">
        <v>2017</v>
      </c>
      <c r="C1551" s="151">
        <v>42841</v>
      </c>
      <c r="D1551" s="150" t="s">
        <v>5255</v>
      </c>
      <c r="E1551" s="150" t="s">
        <v>5233</v>
      </c>
      <c r="F1551" s="150">
        <v>2</v>
      </c>
      <c r="G1551" s="150">
        <v>4</v>
      </c>
      <c r="H1551" s="150" t="s">
        <v>5568</v>
      </c>
      <c r="I1551" s="150">
        <v>273</v>
      </c>
      <c r="J1551" s="150" t="s">
        <v>365</v>
      </c>
      <c r="K1551" s="150" t="s">
        <v>88</v>
      </c>
      <c r="L1551" s="150">
        <v>19.591780821917808</v>
      </c>
      <c r="M1551" s="150">
        <v>23</v>
      </c>
      <c r="N1551" s="150">
        <v>29.0580950749038</v>
      </c>
      <c r="O1551" s="150">
        <v>5.4005361590255214</v>
      </c>
      <c r="P1551" s="150">
        <v>12.85648659782724</v>
      </c>
      <c r="Q1551" s="150">
        <v>25.696241564818759</v>
      </c>
      <c r="R1551" s="150">
        <v>5.2331727751018056</v>
      </c>
      <c r="S1551" s="150">
        <v>9.9967232395133472</v>
      </c>
      <c r="T1551" s="150">
        <v>27.89656018157515</v>
      </c>
    </row>
    <row r="1552" spans="1:20" x14ac:dyDescent="0.45">
      <c r="A1552" s="152" t="s">
        <v>74</v>
      </c>
      <c r="B1552" s="152">
        <v>2017</v>
      </c>
      <c r="C1552" s="153">
        <v>42841</v>
      </c>
      <c r="D1552" s="152" t="s">
        <v>5255</v>
      </c>
      <c r="E1552" s="152" t="s">
        <v>5233</v>
      </c>
      <c r="F1552" s="152">
        <v>3</v>
      </c>
      <c r="G1552" s="152">
        <v>1</v>
      </c>
      <c r="H1552" s="152" t="s">
        <v>5569</v>
      </c>
      <c r="I1552" s="152">
        <v>274</v>
      </c>
      <c r="J1552" s="152" t="s">
        <v>353</v>
      </c>
      <c r="K1552" s="152" t="s">
        <v>143</v>
      </c>
      <c r="L1552" s="152">
        <v>28.769863013698629</v>
      </c>
      <c r="M1552" s="152">
        <v>9</v>
      </c>
      <c r="N1552" s="152">
        <v>38.952940965697337</v>
      </c>
      <c r="O1552" s="152">
        <v>4.3556239912664516</v>
      </c>
      <c r="P1552" s="152">
        <v>25.886068991897979</v>
      </c>
      <c r="Q1552" s="152">
        <v>40.207820119246868</v>
      </c>
      <c r="R1552" s="152">
        <v>4.4925122993680189</v>
      </c>
      <c r="S1552" s="152">
        <v>26.730283221142809</v>
      </c>
      <c r="T1552" s="152">
        <v>26.808144322934989</v>
      </c>
    </row>
    <row r="1553" spans="1:20" x14ac:dyDescent="0.45">
      <c r="A1553" s="152" t="s">
        <v>74</v>
      </c>
      <c r="B1553" s="152">
        <v>2017</v>
      </c>
      <c r="C1553" s="153">
        <v>42841</v>
      </c>
      <c r="D1553" s="152" t="s">
        <v>5255</v>
      </c>
      <c r="E1553" s="152" t="s">
        <v>5233</v>
      </c>
      <c r="F1553" s="152">
        <v>3</v>
      </c>
      <c r="G1553" s="152">
        <v>2</v>
      </c>
      <c r="H1553" s="152" t="s">
        <v>5569</v>
      </c>
      <c r="I1553" s="152">
        <v>274</v>
      </c>
      <c r="J1553" s="152" t="s">
        <v>3912</v>
      </c>
      <c r="K1553" s="152" t="s">
        <v>91</v>
      </c>
      <c r="L1553" s="152">
        <v>29.257534246575339</v>
      </c>
      <c r="M1553" s="152">
        <v>23</v>
      </c>
      <c r="N1553" s="152">
        <v>32.76917506788994</v>
      </c>
      <c r="O1553" s="152">
        <v>4.2917536434337711</v>
      </c>
      <c r="P1553" s="152">
        <v>19.893914137588631</v>
      </c>
      <c r="Q1553" s="152">
        <v>33.057012860709392</v>
      </c>
      <c r="R1553" s="152">
        <v>4.3503266485395686</v>
      </c>
      <c r="S1553" s="152">
        <v>20.006032915090689</v>
      </c>
      <c r="T1553" s="152">
        <v>26.808144322934989</v>
      </c>
    </row>
    <row r="1554" spans="1:20" x14ac:dyDescent="0.45">
      <c r="A1554" s="152" t="s">
        <v>74</v>
      </c>
      <c r="B1554" s="152">
        <v>2017</v>
      </c>
      <c r="C1554" s="153">
        <v>42841</v>
      </c>
      <c r="D1554" s="152" t="s">
        <v>5255</v>
      </c>
      <c r="E1554" s="152" t="s">
        <v>5233</v>
      </c>
      <c r="F1554" s="152">
        <v>3</v>
      </c>
      <c r="G1554" s="152">
        <v>3</v>
      </c>
      <c r="H1554" s="152" t="s">
        <v>5569</v>
      </c>
      <c r="I1554" s="152">
        <v>274</v>
      </c>
      <c r="J1554" s="152" t="s">
        <v>228</v>
      </c>
      <c r="K1554" s="152" t="s">
        <v>131</v>
      </c>
      <c r="L1554" s="152">
        <v>24.849315068493151</v>
      </c>
      <c r="M1554" s="152">
        <v>23</v>
      </c>
      <c r="N1554" s="152">
        <v>20.43224866561302</v>
      </c>
      <c r="O1554" s="152">
        <v>4.4261776362948044</v>
      </c>
      <c r="P1554" s="152">
        <v>7.1537157567286087</v>
      </c>
      <c r="Q1554" s="152">
        <v>21.47260231676502</v>
      </c>
      <c r="R1554" s="152">
        <v>4.4227081080289157</v>
      </c>
      <c r="S1554" s="152">
        <v>8.2044779926782727</v>
      </c>
      <c r="T1554" s="152">
        <v>26.808144322934989</v>
      </c>
    </row>
    <row r="1555" spans="1:20" x14ac:dyDescent="0.45">
      <c r="A1555" s="152" t="s">
        <v>74</v>
      </c>
      <c r="B1555" s="152">
        <v>2017</v>
      </c>
      <c r="C1555" s="153">
        <v>42841</v>
      </c>
      <c r="D1555" s="152" t="s">
        <v>5255</v>
      </c>
      <c r="E1555" s="152" t="s">
        <v>5233</v>
      </c>
      <c r="F1555" s="152">
        <v>3</v>
      </c>
      <c r="G1555" s="152">
        <v>4</v>
      </c>
      <c r="H1555" s="152" t="s">
        <v>5569</v>
      </c>
      <c r="I1555" s="152">
        <v>274</v>
      </c>
      <c r="J1555" s="152" t="s">
        <v>350</v>
      </c>
      <c r="K1555" s="152" t="s">
        <v>88</v>
      </c>
      <c r="L1555" s="152">
        <v>19.265753424657539</v>
      </c>
      <c r="M1555" s="152">
        <v>23</v>
      </c>
      <c r="N1555" s="152">
        <v>21.95165087326534</v>
      </c>
      <c r="O1555" s="152">
        <v>6.783545751940542</v>
      </c>
      <c r="P1555" s="152">
        <v>1.6010136174437191</v>
      </c>
      <c r="Q1555" s="152">
        <v>20.674304317167799</v>
      </c>
      <c r="R1555" s="152">
        <v>6.0432194144910572</v>
      </c>
      <c r="S1555" s="152">
        <v>2.5446460736946221</v>
      </c>
      <c r="T1555" s="152">
        <v>26.808144322934989</v>
      </c>
    </row>
    <row r="1556" spans="1:20" x14ac:dyDescent="0.45">
      <c r="A1556" s="152" t="s">
        <v>74</v>
      </c>
      <c r="B1556" s="152">
        <v>2017</v>
      </c>
      <c r="C1556" s="153">
        <v>42841</v>
      </c>
      <c r="D1556" s="152" t="s">
        <v>5255</v>
      </c>
      <c r="E1556" s="152" t="s">
        <v>5233</v>
      </c>
      <c r="F1556" s="152">
        <v>3</v>
      </c>
      <c r="G1556" s="152">
        <v>5</v>
      </c>
      <c r="H1556" s="152" t="s">
        <v>5569</v>
      </c>
      <c r="I1556" s="152">
        <v>274</v>
      </c>
      <c r="J1556" s="152" t="s">
        <v>357</v>
      </c>
      <c r="K1556" s="152" t="s">
        <v>99</v>
      </c>
      <c r="L1556" s="152">
        <v>21.11506849315068</v>
      </c>
      <c r="M1556" s="152">
        <v>23</v>
      </c>
      <c r="N1556" s="152">
        <v>19.934706042209289</v>
      </c>
      <c r="O1556" s="152">
        <v>4.5886856125771667</v>
      </c>
      <c r="P1556" s="152">
        <v>6.1686492044777879</v>
      </c>
      <c r="Q1556" s="152">
        <v>17.75802069487483</v>
      </c>
      <c r="R1556" s="152">
        <v>4.634296159549594</v>
      </c>
      <c r="S1556" s="152">
        <v>3.855132216226044</v>
      </c>
      <c r="T1556" s="152">
        <v>26.808144322934989</v>
      </c>
    </row>
    <row r="1557" spans="1:20" x14ac:dyDescent="0.45">
      <c r="A1557" s="154" t="s">
        <v>74</v>
      </c>
      <c r="B1557" s="154">
        <v>2017</v>
      </c>
      <c r="C1557" s="155">
        <v>42841</v>
      </c>
      <c r="D1557" s="154" t="s">
        <v>5255</v>
      </c>
      <c r="E1557" s="154" t="s">
        <v>5233</v>
      </c>
      <c r="F1557" s="154">
        <v>4</v>
      </c>
      <c r="G1557" s="154">
        <v>1</v>
      </c>
      <c r="H1557" s="154" t="s">
        <v>5570</v>
      </c>
      <c r="I1557" s="154">
        <v>275</v>
      </c>
      <c r="J1557" s="154" t="s">
        <v>360</v>
      </c>
      <c r="K1557" s="154" t="s">
        <v>34</v>
      </c>
      <c r="L1557" s="154">
        <v>29.704109589041099</v>
      </c>
      <c r="M1557" s="154">
        <v>7</v>
      </c>
      <c r="N1557" s="154">
        <v>30.456134449618471</v>
      </c>
      <c r="O1557" s="154">
        <v>4.3448241414680204</v>
      </c>
      <c r="P1557" s="154">
        <v>17.42166202521441</v>
      </c>
      <c r="Q1557" s="154">
        <v>32.352898728365687</v>
      </c>
      <c r="R1557" s="154">
        <v>4.431621342282086</v>
      </c>
      <c r="S1557" s="154">
        <v>19.058034701519439</v>
      </c>
      <c r="T1557" s="154">
        <v>24.796168005263901</v>
      </c>
    </row>
    <row r="1558" spans="1:20" x14ac:dyDescent="0.45">
      <c r="A1558" s="154" t="s">
        <v>74</v>
      </c>
      <c r="B1558" s="154">
        <v>2017</v>
      </c>
      <c r="C1558" s="155">
        <v>42841</v>
      </c>
      <c r="D1558" s="154" t="s">
        <v>5255</v>
      </c>
      <c r="E1558" s="154" t="s">
        <v>5233</v>
      </c>
      <c r="F1558" s="154">
        <v>4</v>
      </c>
      <c r="G1558" s="154">
        <v>2</v>
      </c>
      <c r="H1558" s="154" t="s">
        <v>5570</v>
      </c>
      <c r="I1558" s="154">
        <v>275</v>
      </c>
      <c r="J1558" s="154" t="s">
        <v>397</v>
      </c>
      <c r="K1558" s="154" t="s">
        <v>177</v>
      </c>
      <c r="L1558" s="154">
        <v>24.405479452054799</v>
      </c>
      <c r="M1558" s="154">
        <v>23</v>
      </c>
      <c r="N1558" s="154">
        <v>25.88847397680075</v>
      </c>
      <c r="O1558" s="154">
        <v>4.2990486442317613</v>
      </c>
      <c r="P1558" s="154">
        <v>12.991328044105471</v>
      </c>
      <c r="Q1558" s="154">
        <v>26.989289236895502</v>
      </c>
      <c r="R1558" s="154">
        <v>4.3126479207426041</v>
      </c>
      <c r="S1558" s="154">
        <v>14.05134547466769</v>
      </c>
      <c r="T1558" s="154">
        <v>24.796168005263901</v>
      </c>
    </row>
    <row r="1559" spans="1:20" x14ac:dyDescent="0.45">
      <c r="A1559" s="154" t="s">
        <v>74</v>
      </c>
      <c r="B1559" s="154">
        <v>2017</v>
      </c>
      <c r="C1559" s="155">
        <v>42841</v>
      </c>
      <c r="D1559" s="154" t="s">
        <v>5255</v>
      </c>
      <c r="E1559" s="154" t="s">
        <v>5233</v>
      </c>
      <c r="F1559" s="154">
        <v>4</v>
      </c>
      <c r="G1559" s="154">
        <v>3</v>
      </c>
      <c r="H1559" s="154" t="s">
        <v>5570</v>
      </c>
      <c r="I1559" s="154">
        <v>275</v>
      </c>
      <c r="J1559" s="154" t="s">
        <v>404</v>
      </c>
      <c r="K1559" s="154" t="s">
        <v>282</v>
      </c>
      <c r="L1559" s="154">
        <v>21.24931506849315</v>
      </c>
      <c r="M1559" s="154">
        <v>23</v>
      </c>
      <c r="N1559" s="154">
        <v>28.025117651504811</v>
      </c>
      <c r="O1559" s="154">
        <v>4.4419796043941124</v>
      </c>
      <c r="P1559" s="154">
        <v>14.69917883832248</v>
      </c>
      <c r="Q1559" s="154">
        <v>27.43826385781469</v>
      </c>
      <c r="R1559" s="154">
        <v>4.4063843623165369</v>
      </c>
      <c r="S1559" s="154">
        <v>14.219110770865081</v>
      </c>
      <c r="T1559" s="154">
        <v>24.796168005263901</v>
      </c>
    </row>
    <row r="1560" spans="1:20" x14ac:dyDescent="0.45">
      <c r="A1560" s="154" t="s">
        <v>74</v>
      </c>
      <c r="B1560" s="154">
        <v>2017</v>
      </c>
      <c r="C1560" s="155">
        <v>42841</v>
      </c>
      <c r="D1560" s="154" t="s">
        <v>5255</v>
      </c>
      <c r="E1560" s="154" t="s">
        <v>5233</v>
      </c>
      <c r="F1560" s="154">
        <v>4</v>
      </c>
      <c r="G1560" s="154">
        <v>4</v>
      </c>
      <c r="H1560" s="154" t="s">
        <v>5570</v>
      </c>
      <c r="I1560" s="154">
        <v>275</v>
      </c>
      <c r="J1560" s="154" t="s">
        <v>300</v>
      </c>
      <c r="K1560" s="154" t="s">
        <v>64</v>
      </c>
      <c r="L1560" s="154">
        <v>24.989041095890411</v>
      </c>
      <c r="M1560" s="154">
        <v>23</v>
      </c>
      <c r="N1560" s="154">
        <v>23.53710984707044</v>
      </c>
      <c r="O1560" s="154">
        <v>4.3711129870219372</v>
      </c>
      <c r="P1560" s="154">
        <v>10.423770886004631</v>
      </c>
      <c r="Q1560" s="154">
        <v>22.49232200971089</v>
      </c>
      <c r="R1560" s="154">
        <v>4.3807157700107178</v>
      </c>
      <c r="S1560" s="154">
        <v>9.3501746996787354</v>
      </c>
      <c r="T1560" s="154">
        <v>24.796168005263901</v>
      </c>
    </row>
    <row r="1561" spans="1:20" x14ac:dyDescent="0.45">
      <c r="A1561" s="154" t="s">
        <v>74</v>
      </c>
      <c r="B1561" s="154">
        <v>2017</v>
      </c>
      <c r="C1561" s="155">
        <v>42841</v>
      </c>
      <c r="D1561" s="154" t="s">
        <v>5255</v>
      </c>
      <c r="E1561" s="154" t="s">
        <v>5233</v>
      </c>
      <c r="F1561" s="154">
        <v>4</v>
      </c>
      <c r="G1561" s="154">
        <v>5</v>
      </c>
      <c r="H1561" s="154" t="s">
        <v>5570</v>
      </c>
      <c r="I1561" s="154">
        <v>275</v>
      </c>
      <c r="J1561" s="154" t="s">
        <v>366</v>
      </c>
      <c r="K1561" s="154" t="s">
        <v>143</v>
      </c>
      <c r="L1561" s="154">
        <v>20.9972602739726</v>
      </c>
      <c r="M1561" s="154">
        <v>23</v>
      </c>
      <c r="N1561" s="154">
        <v>16.074004101325041</v>
      </c>
      <c r="O1561" s="154">
        <v>5.4685748497577862</v>
      </c>
      <c r="P1561" s="154">
        <v>-0.33172044794831379</v>
      </c>
      <c r="Q1561" s="154">
        <v>13.941865422006529</v>
      </c>
      <c r="R1561" s="154">
        <v>5.3510580396854266</v>
      </c>
      <c r="S1561" s="154">
        <v>-2.1113086970497541</v>
      </c>
      <c r="T1561" s="154">
        <v>24.796168005263901</v>
      </c>
    </row>
    <row r="1562" spans="1:20" x14ac:dyDescent="0.45">
      <c r="A1562" s="138" t="s">
        <v>74</v>
      </c>
      <c r="B1562" s="138">
        <v>2017</v>
      </c>
      <c r="C1562" s="139">
        <v>42841</v>
      </c>
      <c r="D1562" s="138" t="s">
        <v>5255</v>
      </c>
      <c r="E1562" s="138" t="s">
        <v>5194</v>
      </c>
      <c r="F1562" s="138" t="s">
        <v>5235</v>
      </c>
      <c r="G1562" s="138">
        <v>1</v>
      </c>
      <c r="H1562" s="138" t="s">
        <v>5571</v>
      </c>
      <c r="I1562" s="138">
        <v>276</v>
      </c>
      <c r="J1562" s="138" t="s">
        <v>345</v>
      </c>
      <c r="K1562" s="138" t="s">
        <v>88</v>
      </c>
      <c r="L1562" s="138">
        <v>26.449315068493149</v>
      </c>
      <c r="M1562" s="138">
        <v>1</v>
      </c>
      <c r="N1562" s="138">
        <v>52.780097847251469</v>
      </c>
      <c r="O1562" s="138">
        <v>5.0076704485705514</v>
      </c>
      <c r="P1562" s="138">
        <v>37.757086501539817</v>
      </c>
      <c r="Q1562" s="138">
        <v>54.110043864599582</v>
      </c>
      <c r="R1562" s="138">
        <v>5.0307710819403422</v>
      </c>
      <c r="S1562" s="138">
        <v>39.01773061877855</v>
      </c>
      <c r="T1562" s="138">
        <v>38.367531036920582</v>
      </c>
    </row>
    <row r="1563" spans="1:20" x14ac:dyDescent="0.45">
      <c r="A1563" s="138" t="s">
        <v>74</v>
      </c>
      <c r="B1563" s="138">
        <v>2017</v>
      </c>
      <c r="C1563" s="139">
        <v>42841</v>
      </c>
      <c r="D1563" s="138" t="s">
        <v>5255</v>
      </c>
      <c r="E1563" s="138" t="s">
        <v>5194</v>
      </c>
      <c r="F1563" s="138" t="s">
        <v>5235</v>
      </c>
      <c r="G1563" s="138">
        <v>2</v>
      </c>
      <c r="H1563" s="138" t="s">
        <v>5571</v>
      </c>
      <c r="I1563" s="138">
        <v>276</v>
      </c>
      <c r="J1563" s="138" t="s">
        <v>354</v>
      </c>
      <c r="K1563" s="138" t="s">
        <v>121</v>
      </c>
      <c r="L1563" s="138">
        <v>21.69315068493151</v>
      </c>
      <c r="M1563" s="138">
        <v>2</v>
      </c>
      <c r="N1563" s="138">
        <v>39.526259646308382</v>
      </c>
      <c r="O1563" s="138">
        <v>4.5586616208811854</v>
      </c>
      <c r="P1563" s="138">
        <v>25.85027478366483</v>
      </c>
      <c r="Q1563" s="138">
        <v>41.054057750072232</v>
      </c>
      <c r="R1563" s="138">
        <v>4.5156144048527969</v>
      </c>
      <c r="S1563" s="138">
        <v>27.507214535513839</v>
      </c>
      <c r="T1563" s="138">
        <v>38.367531036920582</v>
      </c>
    </row>
    <row r="1564" spans="1:20" x14ac:dyDescent="0.45">
      <c r="A1564" s="138" t="s">
        <v>74</v>
      </c>
      <c r="B1564" s="138">
        <v>2017</v>
      </c>
      <c r="C1564" s="139">
        <v>42841</v>
      </c>
      <c r="D1564" s="138" t="s">
        <v>5255</v>
      </c>
      <c r="E1564" s="138" t="s">
        <v>5194</v>
      </c>
      <c r="F1564" s="138" t="s">
        <v>5235</v>
      </c>
      <c r="G1564" s="138">
        <v>3</v>
      </c>
      <c r="H1564" s="138" t="s">
        <v>5571</v>
      </c>
      <c r="I1564" s="138">
        <v>276</v>
      </c>
      <c r="J1564" s="138" t="s">
        <v>262</v>
      </c>
      <c r="K1564" s="138" t="s">
        <v>46</v>
      </c>
      <c r="L1564" s="138">
        <v>20.526027397260279</v>
      </c>
      <c r="M1564" s="138">
        <v>3</v>
      </c>
      <c r="N1564" s="138">
        <v>32.371307790385721</v>
      </c>
      <c r="O1564" s="138">
        <v>4.4132497207766637</v>
      </c>
      <c r="P1564" s="138">
        <v>19.131558628055728</v>
      </c>
      <c r="Q1564" s="138">
        <v>33.942653508868077</v>
      </c>
      <c r="R1564" s="138">
        <v>4.3643997225942019</v>
      </c>
      <c r="S1564" s="138">
        <v>20.84945434108548</v>
      </c>
      <c r="T1564" s="138">
        <v>38.367531036920582</v>
      </c>
    </row>
    <row r="1565" spans="1:20" x14ac:dyDescent="0.45">
      <c r="A1565" s="138" t="s">
        <v>74</v>
      </c>
      <c r="B1565" s="138">
        <v>2017</v>
      </c>
      <c r="C1565" s="139">
        <v>42841</v>
      </c>
      <c r="D1565" s="138" t="s">
        <v>5255</v>
      </c>
      <c r="E1565" s="138" t="s">
        <v>5194</v>
      </c>
      <c r="F1565" s="138" t="s">
        <v>5235</v>
      </c>
      <c r="G1565" s="138">
        <v>4</v>
      </c>
      <c r="H1565" s="138" t="s">
        <v>5571</v>
      </c>
      <c r="I1565" s="138">
        <v>276</v>
      </c>
      <c r="J1565" s="138" t="s">
        <v>343</v>
      </c>
      <c r="K1565" s="138" t="s">
        <v>91</v>
      </c>
      <c r="L1565" s="138">
        <v>26.4</v>
      </c>
      <c r="M1565" s="138">
        <v>4</v>
      </c>
      <c r="N1565" s="138">
        <v>38.704802898631137</v>
      </c>
      <c r="O1565" s="138">
        <v>4.4407146993869846</v>
      </c>
      <c r="P1565" s="138">
        <v>25.382658800470189</v>
      </c>
      <c r="Q1565" s="138">
        <v>37.88234961020769</v>
      </c>
      <c r="R1565" s="138">
        <v>4.3786010502866191</v>
      </c>
      <c r="S1565" s="138">
        <v>24.746546459347829</v>
      </c>
      <c r="T1565" s="138">
        <v>38.367531036920582</v>
      </c>
    </row>
    <row r="1566" spans="1:20" x14ac:dyDescent="0.45">
      <c r="A1566" s="138" t="s">
        <v>74</v>
      </c>
      <c r="B1566" s="138">
        <v>2017</v>
      </c>
      <c r="C1566" s="139">
        <v>42841</v>
      </c>
      <c r="D1566" s="138" t="s">
        <v>5255</v>
      </c>
      <c r="E1566" s="138" t="s">
        <v>5194</v>
      </c>
      <c r="F1566" s="138" t="s">
        <v>5235</v>
      </c>
      <c r="G1566" s="138">
        <v>5</v>
      </c>
      <c r="H1566" s="138" t="s">
        <v>5571</v>
      </c>
      <c r="I1566" s="138">
        <v>276</v>
      </c>
      <c r="J1566" s="138" t="s">
        <v>361</v>
      </c>
      <c r="K1566" s="138" t="s">
        <v>34</v>
      </c>
      <c r="L1566" s="138">
        <v>25.93150684931507</v>
      </c>
      <c r="M1566" s="138">
        <v>5</v>
      </c>
      <c r="N1566" s="138">
        <v>33.438016368870812</v>
      </c>
      <c r="O1566" s="138">
        <v>4.3430180951514146</v>
      </c>
      <c r="P1566" s="138">
        <v>20.408962083416561</v>
      </c>
      <c r="Q1566" s="138">
        <v>32.595349789443958</v>
      </c>
      <c r="R1566" s="138">
        <v>4.3280428981084258</v>
      </c>
      <c r="S1566" s="138">
        <v>19.61122109511869</v>
      </c>
      <c r="T1566" s="138">
        <v>38.367531036920582</v>
      </c>
    </row>
    <row r="1567" spans="1:20" x14ac:dyDescent="0.45">
      <c r="A1567" s="138" t="s">
        <v>74</v>
      </c>
      <c r="B1567" s="138">
        <v>2017</v>
      </c>
      <c r="C1567" s="139">
        <v>42841</v>
      </c>
      <c r="D1567" s="138" t="s">
        <v>5255</v>
      </c>
      <c r="E1567" s="138" t="s">
        <v>5194</v>
      </c>
      <c r="F1567" s="138" t="s">
        <v>5235</v>
      </c>
      <c r="G1567" s="138">
        <v>6</v>
      </c>
      <c r="H1567" s="138" t="s">
        <v>5571</v>
      </c>
      <c r="I1567" s="138">
        <v>276</v>
      </c>
      <c r="J1567" s="138" t="s">
        <v>574</v>
      </c>
      <c r="K1567" s="138" t="s">
        <v>99</v>
      </c>
      <c r="L1567" s="138">
        <v>34.364383561643827</v>
      </c>
      <c r="M1567" s="138">
        <v>6</v>
      </c>
      <c r="N1567" s="138">
        <v>33.384701670075977</v>
      </c>
      <c r="O1567" s="138">
        <v>4.4309545234574186</v>
      </c>
      <c r="P1567" s="138">
        <v>20.091838099703729</v>
      </c>
      <c r="Q1567" s="138">
        <v>30.967176365585111</v>
      </c>
      <c r="R1567" s="138">
        <v>4.4720722339627841</v>
      </c>
      <c r="S1567" s="138">
        <v>17.550959663696759</v>
      </c>
      <c r="T1567" s="138">
        <v>38.367531036920582</v>
      </c>
    </row>
    <row r="1568" spans="1:20" x14ac:dyDescent="0.45">
      <c r="A1568" s="138" t="s">
        <v>74</v>
      </c>
      <c r="B1568" s="138">
        <v>2017</v>
      </c>
      <c r="C1568" s="139">
        <v>42841</v>
      </c>
      <c r="D1568" s="138" t="s">
        <v>5255</v>
      </c>
      <c r="E1568" s="138" t="s">
        <v>5194</v>
      </c>
      <c r="F1568" s="138" t="s">
        <v>579</v>
      </c>
      <c r="G1568" s="138">
        <v>1</v>
      </c>
      <c r="H1568" s="138" t="s">
        <v>5572</v>
      </c>
      <c r="I1568" s="138">
        <v>277</v>
      </c>
      <c r="J1568" s="138" t="s">
        <v>360</v>
      </c>
      <c r="K1568" s="138" t="s">
        <v>34</v>
      </c>
      <c r="L1568" s="138">
        <v>29.704109589041099</v>
      </c>
      <c r="M1568" s="138">
        <v>7</v>
      </c>
      <c r="N1568" s="138">
        <v>32.352898728365687</v>
      </c>
      <c r="O1568" s="138">
        <v>4.431621342282086</v>
      </c>
      <c r="P1568" s="138">
        <v>19.058034701519439</v>
      </c>
      <c r="Q1568" s="138">
        <v>36.055838070415348</v>
      </c>
      <c r="R1568" s="138">
        <v>4.4189671158658852</v>
      </c>
      <c r="S1568" s="138">
        <v>22.79893672281769</v>
      </c>
      <c r="T1568" s="138">
        <v>37.765065882937982</v>
      </c>
    </row>
    <row r="1569" spans="1:20" x14ac:dyDescent="0.45">
      <c r="A1569" s="138" t="s">
        <v>74</v>
      </c>
      <c r="B1569" s="138">
        <v>2017</v>
      </c>
      <c r="C1569" s="139">
        <v>42841</v>
      </c>
      <c r="D1569" s="138" t="s">
        <v>5255</v>
      </c>
      <c r="E1569" s="138" t="s">
        <v>5194</v>
      </c>
      <c r="F1569" s="138" t="s">
        <v>579</v>
      </c>
      <c r="G1569" s="138">
        <v>2</v>
      </c>
      <c r="H1569" s="138" t="s">
        <v>5572</v>
      </c>
      <c r="I1569" s="138">
        <v>277</v>
      </c>
      <c r="J1569" s="138" t="s">
        <v>351</v>
      </c>
      <c r="K1569" s="138" t="s">
        <v>282</v>
      </c>
      <c r="L1569" s="138">
        <v>24.208219178082189</v>
      </c>
      <c r="M1569" s="138">
        <v>8</v>
      </c>
      <c r="N1569" s="138">
        <v>36.769991319622733</v>
      </c>
      <c r="O1569" s="138">
        <v>4.4614191559241236</v>
      </c>
      <c r="P1569" s="138">
        <v>23.385733851850361</v>
      </c>
      <c r="Q1569" s="138">
        <v>38.382396915717607</v>
      </c>
      <c r="R1569" s="138">
        <v>4.3822455327737941</v>
      </c>
      <c r="S1569" s="138">
        <v>25.235660317396221</v>
      </c>
      <c r="T1569" s="138">
        <v>37.765065882937982</v>
      </c>
    </row>
    <row r="1570" spans="1:20" x14ac:dyDescent="0.45">
      <c r="A1570" s="138" t="s">
        <v>74</v>
      </c>
      <c r="B1570" s="138">
        <v>2017</v>
      </c>
      <c r="C1570" s="139">
        <v>42841</v>
      </c>
      <c r="D1570" s="138" t="s">
        <v>5255</v>
      </c>
      <c r="E1570" s="138" t="s">
        <v>5194</v>
      </c>
      <c r="F1570" s="138" t="s">
        <v>579</v>
      </c>
      <c r="G1570" s="138">
        <v>3</v>
      </c>
      <c r="H1570" s="138" t="s">
        <v>5572</v>
      </c>
      <c r="I1570" s="138">
        <v>277</v>
      </c>
      <c r="J1570" s="138" t="s">
        <v>353</v>
      </c>
      <c r="K1570" s="138" t="s">
        <v>143</v>
      </c>
      <c r="L1570" s="138">
        <v>28.769863013698629</v>
      </c>
      <c r="M1570" s="138">
        <v>9</v>
      </c>
      <c r="N1570" s="138">
        <v>40.207820119246868</v>
      </c>
      <c r="O1570" s="138">
        <v>4.4925122993680189</v>
      </c>
      <c r="P1570" s="138">
        <v>26.730283221142809</v>
      </c>
      <c r="Q1570" s="138">
        <v>40.229113615474198</v>
      </c>
      <c r="R1570" s="138">
        <v>4.3904647281435212</v>
      </c>
      <c r="S1570" s="138">
        <v>27.05771943104364</v>
      </c>
      <c r="T1570" s="138">
        <v>37.765065882937982</v>
      </c>
    </row>
    <row r="1571" spans="1:20" x14ac:dyDescent="0.45">
      <c r="A1571" s="138" t="s">
        <v>74</v>
      </c>
      <c r="B1571" s="138">
        <v>2017</v>
      </c>
      <c r="C1571" s="139">
        <v>42841</v>
      </c>
      <c r="D1571" s="138" t="s">
        <v>5255</v>
      </c>
      <c r="E1571" s="138" t="s">
        <v>5194</v>
      </c>
      <c r="F1571" s="138" t="s">
        <v>579</v>
      </c>
      <c r="G1571" s="138">
        <v>4</v>
      </c>
      <c r="H1571" s="138" t="s">
        <v>5572</v>
      </c>
      <c r="I1571" s="138">
        <v>277</v>
      </c>
      <c r="J1571" s="138" t="s">
        <v>344</v>
      </c>
      <c r="K1571" s="138" t="s">
        <v>55</v>
      </c>
      <c r="L1571" s="138">
        <v>29.950684931506849</v>
      </c>
      <c r="M1571" s="138">
        <v>10</v>
      </c>
      <c r="N1571" s="138">
        <v>41.119498458987607</v>
      </c>
      <c r="O1571" s="138">
        <v>4.5333992660867199</v>
      </c>
      <c r="P1571" s="138">
        <v>27.519300660727449</v>
      </c>
      <c r="Q1571" s="138">
        <v>40.094415179803228</v>
      </c>
      <c r="R1571" s="138">
        <v>4.4215475449153852</v>
      </c>
      <c r="S1571" s="138">
        <v>26.829772545057072</v>
      </c>
      <c r="T1571" s="138">
        <v>37.765065882937982</v>
      </c>
    </row>
    <row r="1572" spans="1:20" x14ac:dyDescent="0.45">
      <c r="A1572" s="138" t="s">
        <v>74</v>
      </c>
      <c r="B1572" s="138">
        <v>2017</v>
      </c>
      <c r="C1572" s="139">
        <v>42841</v>
      </c>
      <c r="D1572" s="138" t="s">
        <v>5255</v>
      </c>
      <c r="E1572" s="138" t="s">
        <v>5194</v>
      </c>
      <c r="F1572" s="138" t="s">
        <v>579</v>
      </c>
      <c r="G1572" s="138">
        <v>5</v>
      </c>
      <c r="H1572" s="138" t="s">
        <v>5572</v>
      </c>
      <c r="I1572" s="138">
        <v>277</v>
      </c>
      <c r="J1572" s="138" t="s">
        <v>3210</v>
      </c>
      <c r="K1572" s="138" t="s">
        <v>5237</v>
      </c>
      <c r="L1572" s="138">
        <v>31.156164383561649</v>
      </c>
      <c r="M1572" s="138">
        <v>11</v>
      </c>
      <c r="N1572" s="138">
        <v>42.385219406914551</v>
      </c>
      <c r="O1572" s="138">
        <v>4.3490146834793562</v>
      </c>
      <c r="P1572" s="138">
        <v>29.33817535647648</v>
      </c>
      <c r="Q1572" s="138">
        <v>40.199956175625253</v>
      </c>
      <c r="R1572" s="138">
        <v>4.3131889732815409</v>
      </c>
      <c r="S1572" s="138">
        <v>27.26038925578062</v>
      </c>
      <c r="T1572" s="138">
        <v>37.765065882937982</v>
      </c>
    </row>
    <row r="1573" spans="1:20" x14ac:dyDescent="0.45">
      <c r="A1573" s="138" t="s">
        <v>74</v>
      </c>
      <c r="B1573" s="138">
        <v>2017</v>
      </c>
      <c r="C1573" s="139">
        <v>42841</v>
      </c>
      <c r="D1573" s="138" t="s">
        <v>5255</v>
      </c>
      <c r="E1573" s="138" t="s">
        <v>5194</v>
      </c>
      <c r="F1573" s="138" t="s">
        <v>579</v>
      </c>
      <c r="G1573" s="138">
        <v>6</v>
      </c>
      <c r="H1573" s="138" t="s">
        <v>5572</v>
      </c>
      <c r="I1573" s="138">
        <v>277</v>
      </c>
      <c r="J1573" s="138" t="s">
        <v>362</v>
      </c>
      <c r="K1573" s="138" t="s">
        <v>363</v>
      </c>
      <c r="L1573" s="138">
        <v>25.24657534246575</v>
      </c>
      <c r="M1573" s="138">
        <v>12</v>
      </c>
      <c r="N1573" s="138">
        <v>33.754967264490439</v>
      </c>
      <c r="O1573" s="138">
        <v>4.3995234093309072</v>
      </c>
      <c r="P1573" s="138">
        <v>20.556397036497721</v>
      </c>
      <c r="Q1573" s="138">
        <v>31.70619887451614</v>
      </c>
      <c r="R1573" s="138">
        <v>4.4523560005636389</v>
      </c>
      <c r="S1573" s="138">
        <v>18.349130872825231</v>
      </c>
      <c r="T1573" s="138">
        <v>37.765065882937982</v>
      </c>
    </row>
    <row r="1574" spans="1:20" x14ac:dyDescent="0.45">
      <c r="A1574" s="130" t="s">
        <v>322</v>
      </c>
      <c r="B1574" s="130">
        <v>2018</v>
      </c>
      <c r="C1574" s="131">
        <v>43044</v>
      </c>
      <c r="D1574" s="130" t="s">
        <v>5210</v>
      </c>
      <c r="E1574" s="130" t="s">
        <v>1943</v>
      </c>
      <c r="F1574" s="130">
        <v>1</v>
      </c>
      <c r="G1574" s="130">
        <v>1</v>
      </c>
      <c r="H1574" s="130" t="s">
        <v>5573</v>
      </c>
      <c r="I1574" s="130">
        <v>278</v>
      </c>
      <c r="J1574" s="130" t="s">
        <v>346</v>
      </c>
      <c r="K1574" s="130" t="s">
        <v>52</v>
      </c>
      <c r="L1574" s="130">
        <v>18.539726027397261</v>
      </c>
      <c r="M1574" s="130">
        <v>5</v>
      </c>
      <c r="N1574" s="130">
        <v>33.149305404009631</v>
      </c>
      <c r="O1574" s="130">
        <v>5.160473676152316</v>
      </c>
      <c r="P1574" s="130">
        <v>17.667884375552681</v>
      </c>
      <c r="Q1574" s="130">
        <v>36.242661567813137</v>
      </c>
      <c r="R1574" s="130">
        <v>5.015973607380932</v>
      </c>
      <c r="S1574" s="130">
        <v>21.194740745670352</v>
      </c>
      <c r="T1574" s="130">
        <v>28.393138181973431</v>
      </c>
    </row>
    <row r="1575" spans="1:20" x14ac:dyDescent="0.45">
      <c r="A1575" s="130" t="s">
        <v>322</v>
      </c>
      <c r="B1575" s="130">
        <v>2018</v>
      </c>
      <c r="C1575" s="131">
        <v>43044</v>
      </c>
      <c r="D1575" s="130" t="s">
        <v>5210</v>
      </c>
      <c r="E1575" s="130" t="s">
        <v>1943</v>
      </c>
      <c r="F1575" s="130">
        <v>1</v>
      </c>
      <c r="G1575" s="130">
        <v>2</v>
      </c>
      <c r="H1575" s="130" t="s">
        <v>5573</v>
      </c>
      <c r="I1575" s="130">
        <v>278</v>
      </c>
      <c r="J1575" s="130" t="s">
        <v>3489</v>
      </c>
      <c r="K1575" s="130" t="s">
        <v>115</v>
      </c>
      <c r="L1575" s="130">
        <v>19.386301369863009</v>
      </c>
      <c r="M1575" s="130">
        <v>9</v>
      </c>
      <c r="N1575" s="130">
        <v>19.581413891129259</v>
      </c>
      <c r="O1575" s="130">
        <v>6.0278148970429077</v>
      </c>
      <c r="P1575" s="130">
        <v>1.4979692000005329</v>
      </c>
      <c r="Q1575" s="130">
        <v>25.416854003982401</v>
      </c>
      <c r="R1575" s="130">
        <v>5.4482502085462654</v>
      </c>
      <c r="S1575" s="130">
        <v>9.0721033783436056</v>
      </c>
      <c r="T1575" s="130">
        <v>28.393138181973431</v>
      </c>
    </row>
    <row r="1576" spans="1:20" x14ac:dyDescent="0.45">
      <c r="A1576" s="130" t="s">
        <v>322</v>
      </c>
      <c r="B1576" s="130">
        <v>2018</v>
      </c>
      <c r="C1576" s="131">
        <v>43044</v>
      </c>
      <c r="D1576" s="130" t="s">
        <v>5210</v>
      </c>
      <c r="E1576" s="130" t="s">
        <v>1943</v>
      </c>
      <c r="F1576" s="130">
        <v>1</v>
      </c>
      <c r="G1576" s="130">
        <v>3</v>
      </c>
      <c r="H1576" s="130" t="s">
        <v>5573</v>
      </c>
      <c r="I1576" s="130">
        <v>278</v>
      </c>
      <c r="J1576" s="130" t="s">
        <v>354</v>
      </c>
      <c r="K1576" s="130" t="s">
        <v>121</v>
      </c>
      <c r="L1576" s="130">
        <v>22.24931506849315</v>
      </c>
      <c r="M1576" s="130">
        <v>23</v>
      </c>
      <c r="N1576" s="130">
        <v>41.054057750072232</v>
      </c>
      <c r="O1576" s="130">
        <v>4.5156144048527969</v>
      </c>
      <c r="P1576" s="130">
        <v>27.507214535513839</v>
      </c>
      <c r="Q1576" s="130">
        <v>39.434633181200553</v>
      </c>
      <c r="R1576" s="130">
        <v>4.4210459638247848</v>
      </c>
      <c r="S1576" s="130">
        <v>26.171495289726192</v>
      </c>
      <c r="T1576" s="130">
        <v>28.393138181973431</v>
      </c>
    </row>
    <row r="1577" spans="1:20" x14ac:dyDescent="0.45">
      <c r="A1577" s="130" t="s">
        <v>322</v>
      </c>
      <c r="B1577" s="130">
        <v>2018</v>
      </c>
      <c r="C1577" s="131">
        <v>43044</v>
      </c>
      <c r="D1577" s="130" t="s">
        <v>5210</v>
      </c>
      <c r="E1577" s="130" t="s">
        <v>1943</v>
      </c>
      <c r="F1577" s="130">
        <v>1</v>
      </c>
      <c r="G1577" s="130">
        <v>4</v>
      </c>
      <c r="H1577" s="130" t="s">
        <v>5573</v>
      </c>
      <c r="I1577" s="130">
        <v>278</v>
      </c>
      <c r="J1577" s="130" t="s">
        <v>390</v>
      </c>
      <c r="K1577" s="130" t="s">
        <v>265</v>
      </c>
      <c r="L1577" s="130">
        <v>21.31780821917808</v>
      </c>
      <c r="M1577" s="130">
        <v>23</v>
      </c>
      <c r="N1577" s="130">
        <v>25</v>
      </c>
      <c r="O1577" s="130">
        <v>8.3333333330000006</v>
      </c>
      <c r="P1577" s="130">
        <v>9.999965300266922E-10</v>
      </c>
      <c r="Q1577" s="130">
        <v>27.03107402202081</v>
      </c>
      <c r="R1577" s="130">
        <v>6.6598488000009981</v>
      </c>
      <c r="S1577" s="130">
        <v>7.0515276220178116</v>
      </c>
      <c r="T1577" s="130">
        <v>28.393138181973431</v>
      </c>
    </row>
    <row r="1578" spans="1:20" x14ac:dyDescent="0.45">
      <c r="A1578" s="130" t="s">
        <v>322</v>
      </c>
      <c r="B1578" s="130">
        <v>2018</v>
      </c>
      <c r="C1578" s="131">
        <v>43044</v>
      </c>
      <c r="D1578" s="130" t="s">
        <v>5210</v>
      </c>
      <c r="E1578" s="130" t="s">
        <v>1943</v>
      </c>
      <c r="F1578" s="130">
        <v>1</v>
      </c>
      <c r="G1578" s="130">
        <v>5</v>
      </c>
      <c r="H1578" s="130" t="s">
        <v>5573</v>
      </c>
      <c r="I1578" s="130">
        <v>278</v>
      </c>
      <c r="J1578" s="130" t="s">
        <v>442</v>
      </c>
      <c r="K1578" s="130" t="s">
        <v>43</v>
      </c>
      <c r="L1578" s="130">
        <v>20.019178082191779</v>
      </c>
      <c r="M1578" s="130">
        <v>23</v>
      </c>
      <c r="N1578" s="130">
        <v>25</v>
      </c>
      <c r="O1578" s="130">
        <v>8.3333333330000006</v>
      </c>
      <c r="P1578" s="130">
        <v>9.999965300266922E-10</v>
      </c>
      <c r="Q1578" s="130">
        <v>25.0968280601872</v>
      </c>
      <c r="R1578" s="130">
        <v>6.6786806957743288</v>
      </c>
      <c r="S1578" s="130">
        <v>5.0607859728642168</v>
      </c>
      <c r="T1578" s="130">
        <v>28.393138181973431</v>
      </c>
    </row>
    <row r="1579" spans="1:20" x14ac:dyDescent="0.45">
      <c r="A1579" s="130" t="s">
        <v>322</v>
      </c>
      <c r="B1579" s="130">
        <v>2018</v>
      </c>
      <c r="C1579" s="131">
        <v>43044</v>
      </c>
      <c r="D1579" s="130" t="s">
        <v>5210</v>
      </c>
      <c r="E1579" s="130" t="s">
        <v>1943</v>
      </c>
      <c r="F1579" s="130">
        <v>1</v>
      </c>
      <c r="G1579" s="130">
        <v>6</v>
      </c>
      <c r="H1579" s="130" t="s">
        <v>5573</v>
      </c>
      <c r="I1579" s="130">
        <v>278</v>
      </c>
      <c r="J1579" s="130" t="s">
        <v>360</v>
      </c>
      <c r="K1579" s="130" t="s">
        <v>34</v>
      </c>
      <c r="L1579" s="130">
        <v>30.260273972602739</v>
      </c>
      <c r="M1579" s="130">
        <v>8</v>
      </c>
      <c r="N1579" s="130">
        <v>36.055838070415348</v>
      </c>
      <c r="O1579" s="130">
        <v>4.4189671158658852</v>
      </c>
      <c r="P1579" s="130">
        <v>22.79893672281769</v>
      </c>
      <c r="Q1579" s="130">
        <v>32.791461916557907</v>
      </c>
      <c r="R1579" s="130">
        <v>4.3764545926370859</v>
      </c>
      <c r="S1579" s="130">
        <v>19.662098138646648</v>
      </c>
      <c r="T1579" s="130">
        <v>28.393138181973431</v>
      </c>
    </row>
    <row r="1580" spans="1:20" x14ac:dyDescent="0.45">
      <c r="A1580" s="130" t="s">
        <v>322</v>
      </c>
      <c r="B1580" s="130">
        <v>2018</v>
      </c>
      <c r="C1580" s="131">
        <v>43044</v>
      </c>
      <c r="D1580" s="130" t="s">
        <v>5210</v>
      </c>
      <c r="E1580" s="130" t="s">
        <v>1943</v>
      </c>
      <c r="F1580" s="130">
        <v>1</v>
      </c>
      <c r="G1580" s="130">
        <v>7</v>
      </c>
      <c r="H1580" s="130" t="s">
        <v>5573</v>
      </c>
      <c r="I1580" s="130">
        <v>278</v>
      </c>
      <c r="J1580" s="130" t="s">
        <v>379</v>
      </c>
      <c r="K1580" s="130" t="s">
        <v>67</v>
      </c>
      <c r="L1580" s="130">
        <v>25.18356164383562</v>
      </c>
      <c r="M1580" s="130">
        <v>23</v>
      </c>
      <c r="N1580" s="130">
        <v>18.911352158187519</v>
      </c>
      <c r="O1580" s="130">
        <v>4.7765534197908286</v>
      </c>
      <c r="P1580" s="130">
        <v>4.5816918988150341</v>
      </c>
      <c r="Q1580" s="130">
        <v>17.149361793060269</v>
      </c>
      <c r="R1580" s="130">
        <v>4.7849339217612714</v>
      </c>
      <c r="S1580" s="130">
        <v>2.794560027776452</v>
      </c>
      <c r="T1580" s="130">
        <v>28.393138181973431</v>
      </c>
    </row>
    <row r="1581" spans="1:20" x14ac:dyDescent="0.45">
      <c r="A1581" s="150" t="s">
        <v>322</v>
      </c>
      <c r="B1581" s="150">
        <v>2018</v>
      </c>
      <c r="C1581" s="151">
        <v>43044</v>
      </c>
      <c r="D1581" s="150" t="s">
        <v>5210</v>
      </c>
      <c r="E1581" s="150" t="s">
        <v>1943</v>
      </c>
      <c r="F1581" s="150">
        <v>2</v>
      </c>
      <c r="G1581" s="150">
        <v>1</v>
      </c>
      <c r="H1581" s="150" t="s">
        <v>5574</v>
      </c>
      <c r="I1581" s="150">
        <v>279</v>
      </c>
      <c r="J1581" s="150" t="s">
        <v>353</v>
      </c>
      <c r="K1581" s="150" t="s">
        <v>143</v>
      </c>
      <c r="L1581" s="150">
        <v>29.326027397260269</v>
      </c>
      <c r="M1581" s="150">
        <v>6</v>
      </c>
      <c r="N1581" s="150">
        <v>40.229113615474198</v>
      </c>
      <c r="O1581" s="150">
        <v>4.3904647281435212</v>
      </c>
      <c r="P1581" s="150">
        <v>27.05771943104364</v>
      </c>
      <c r="Q1581" s="150">
        <v>41.806701883182917</v>
      </c>
      <c r="R1581" s="150">
        <v>4.4892825478832856</v>
      </c>
      <c r="S1581" s="150">
        <v>28.33885423953306</v>
      </c>
      <c r="T1581" s="150">
        <v>30.290400484566639</v>
      </c>
    </row>
    <row r="1582" spans="1:20" x14ac:dyDescent="0.45">
      <c r="A1582" s="150" t="s">
        <v>322</v>
      </c>
      <c r="B1582" s="150">
        <v>2018</v>
      </c>
      <c r="C1582" s="151">
        <v>43044</v>
      </c>
      <c r="D1582" s="150" t="s">
        <v>5210</v>
      </c>
      <c r="E1582" s="150" t="s">
        <v>1943</v>
      </c>
      <c r="F1582" s="150">
        <v>2</v>
      </c>
      <c r="G1582" s="150">
        <v>2</v>
      </c>
      <c r="H1582" s="150" t="s">
        <v>5574</v>
      </c>
      <c r="I1582" s="150">
        <v>279</v>
      </c>
      <c r="J1582" s="150" t="s">
        <v>375</v>
      </c>
      <c r="K1582" s="150" t="s">
        <v>49</v>
      </c>
      <c r="L1582" s="150">
        <v>23.81369863013699</v>
      </c>
      <c r="M1582" s="150">
        <v>7</v>
      </c>
      <c r="N1582" s="150">
        <v>25</v>
      </c>
      <c r="O1582" s="150">
        <v>8.3333333330000006</v>
      </c>
      <c r="P1582" s="150">
        <v>9.999965300266922E-10</v>
      </c>
      <c r="Q1582" s="150">
        <v>31.232539773803389</v>
      </c>
      <c r="R1582" s="150">
        <v>6.8271211625223813</v>
      </c>
      <c r="S1582" s="150">
        <v>10.75117628623625</v>
      </c>
      <c r="T1582" s="150">
        <v>30.290400484566639</v>
      </c>
    </row>
    <row r="1583" spans="1:20" x14ac:dyDescent="0.45">
      <c r="A1583" s="150" t="s">
        <v>322</v>
      </c>
      <c r="B1583" s="150">
        <v>2018</v>
      </c>
      <c r="C1583" s="151">
        <v>43044</v>
      </c>
      <c r="D1583" s="150" t="s">
        <v>5210</v>
      </c>
      <c r="E1583" s="150" t="s">
        <v>1943</v>
      </c>
      <c r="F1583" s="150">
        <v>2</v>
      </c>
      <c r="G1583" s="150">
        <v>3</v>
      </c>
      <c r="H1583" s="150" t="s">
        <v>5574</v>
      </c>
      <c r="I1583" s="150">
        <v>279</v>
      </c>
      <c r="J1583" s="150" t="s">
        <v>380</v>
      </c>
      <c r="K1583" s="150" t="s">
        <v>79</v>
      </c>
      <c r="L1583" s="150">
        <v>29.202739726027399</v>
      </c>
      <c r="M1583" s="150">
        <v>23</v>
      </c>
      <c r="N1583" s="150">
        <v>26.24951870184432</v>
      </c>
      <c r="O1583" s="150">
        <v>5.3911326637096328</v>
      </c>
      <c r="P1583" s="150">
        <v>10.076120710715429</v>
      </c>
      <c r="Q1583" s="150">
        <v>28.134989350336991</v>
      </c>
      <c r="R1583" s="150">
        <v>5.0465999572684774</v>
      </c>
      <c r="S1583" s="150">
        <v>12.995189478531559</v>
      </c>
      <c r="T1583" s="150">
        <v>30.290400484566639</v>
      </c>
    </row>
    <row r="1584" spans="1:20" x14ac:dyDescent="0.45">
      <c r="A1584" s="150" t="s">
        <v>322</v>
      </c>
      <c r="B1584" s="150">
        <v>2018</v>
      </c>
      <c r="C1584" s="151">
        <v>43044</v>
      </c>
      <c r="D1584" s="150" t="s">
        <v>5210</v>
      </c>
      <c r="E1584" s="150" t="s">
        <v>1943</v>
      </c>
      <c r="F1584" s="150">
        <v>2</v>
      </c>
      <c r="G1584" s="150">
        <v>4</v>
      </c>
      <c r="H1584" s="150" t="s">
        <v>5574</v>
      </c>
      <c r="I1584" s="150">
        <v>279</v>
      </c>
      <c r="J1584" s="150" t="s">
        <v>343</v>
      </c>
      <c r="K1584" s="150" t="s">
        <v>91</v>
      </c>
      <c r="L1584" s="150">
        <v>26.956164383561639</v>
      </c>
      <c r="M1584" s="150">
        <v>3</v>
      </c>
      <c r="N1584" s="150">
        <v>37.88234961020769</v>
      </c>
      <c r="O1584" s="150">
        <v>4.3786010502866191</v>
      </c>
      <c r="P1584" s="150">
        <v>24.746546459347829</v>
      </c>
      <c r="Q1584" s="150">
        <v>35.930093855375837</v>
      </c>
      <c r="R1584" s="150">
        <v>4.3415188164541574</v>
      </c>
      <c r="S1584" s="150">
        <v>22.905537406013369</v>
      </c>
      <c r="T1584" s="150">
        <v>30.290400484566639</v>
      </c>
    </row>
    <row r="1585" spans="1:20" x14ac:dyDescent="0.45">
      <c r="A1585" s="150" t="s">
        <v>322</v>
      </c>
      <c r="B1585" s="150">
        <v>2018</v>
      </c>
      <c r="C1585" s="151">
        <v>43044</v>
      </c>
      <c r="D1585" s="150" t="s">
        <v>5210</v>
      </c>
      <c r="E1585" s="150" t="s">
        <v>1943</v>
      </c>
      <c r="F1585" s="150">
        <v>2</v>
      </c>
      <c r="G1585" s="150">
        <v>5</v>
      </c>
      <c r="H1585" s="150" t="s">
        <v>5574</v>
      </c>
      <c r="I1585" s="150">
        <v>279</v>
      </c>
      <c r="J1585" s="150" t="s">
        <v>383</v>
      </c>
      <c r="K1585" s="150" t="s">
        <v>58</v>
      </c>
      <c r="L1585" s="150">
        <v>20.74794520547945</v>
      </c>
      <c r="M1585" s="150">
        <v>23</v>
      </c>
      <c r="N1585" s="150">
        <v>25</v>
      </c>
      <c r="O1585" s="150">
        <v>8.3333333330000006</v>
      </c>
      <c r="P1585" s="150">
        <v>9.999965300266922E-10</v>
      </c>
      <c r="Q1585" s="150">
        <v>23.921758968683431</v>
      </c>
      <c r="R1585" s="150">
        <v>6.8292936086286398</v>
      </c>
      <c r="S1585" s="150">
        <v>3.4338781427975071</v>
      </c>
      <c r="T1585" s="150">
        <v>30.290400484566639</v>
      </c>
    </row>
    <row r="1586" spans="1:20" x14ac:dyDescent="0.45">
      <c r="A1586" s="150" t="s">
        <v>322</v>
      </c>
      <c r="B1586" s="150">
        <v>2018</v>
      </c>
      <c r="C1586" s="151">
        <v>43044</v>
      </c>
      <c r="D1586" s="150" t="s">
        <v>5210</v>
      </c>
      <c r="E1586" s="150" t="s">
        <v>1943</v>
      </c>
      <c r="F1586" s="150">
        <v>2</v>
      </c>
      <c r="G1586" s="150">
        <v>6</v>
      </c>
      <c r="H1586" s="150" t="s">
        <v>5574</v>
      </c>
      <c r="I1586" s="150">
        <v>279</v>
      </c>
      <c r="J1586" s="150" t="s">
        <v>352</v>
      </c>
      <c r="K1586" s="150" t="s">
        <v>282</v>
      </c>
      <c r="L1586" s="150">
        <v>23.043835616438361</v>
      </c>
      <c r="M1586" s="150">
        <v>2</v>
      </c>
      <c r="N1586" s="150">
        <v>27.381420979873631</v>
      </c>
      <c r="O1586" s="150">
        <v>4.351486638067926</v>
      </c>
      <c r="P1586" s="150">
        <v>14.326961065669851</v>
      </c>
      <c r="Q1586" s="150">
        <v>24.904578645265609</v>
      </c>
      <c r="R1586" s="150">
        <v>4.4201735456770654</v>
      </c>
      <c r="S1586" s="150">
        <v>11.64405800823441</v>
      </c>
      <c r="T1586" s="150">
        <v>30.290400484566639</v>
      </c>
    </row>
    <row r="1587" spans="1:20" x14ac:dyDescent="0.45">
      <c r="A1587" s="152" t="s">
        <v>322</v>
      </c>
      <c r="B1587" s="152">
        <v>2018</v>
      </c>
      <c r="C1587" s="153">
        <v>43044</v>
      </c>
      <c r="D1587" s="152" t="s">
        <v>5210</v>
      </c>
      <c r="E1587" s="152" t="s">
        <v>1943</v>
      </c>
      <c r="F1587" s="152">
        <v>3</v>
      </c>
      <c r="G1587" s="152">
        <v>1</v>
      </c>
      <c r="H1587" s="152" t="s">
        <v>5575</v>
      </c>
      <c r="I1587" s="152">
        <v>280</v>
      </c>
      <c r="J1587" s="152" t="s">
        <v>361</v>
      </c>
      <c r="K1587" s="152" t="s">
        <v>34</v>
      </c>
      <c r="L1587" s="152">
        <v>26.487671232876711</v>
      </c>
      <c r="M1587" s="152">
        <v>4</v>
      </c>
      <c r="N1587" s="152">
        <v>32.595349789443958</v>
      </c>
      <c r="O1587" s="152">
        <v>4.3280428981084258</v>
      </c>
      <c r="P1587" s="152">
        <v>19.61122109511869</v>
      </c>
      <c r="Q1587" s="152">
        <v>34.390700461923863</v>
      </c>
      <c r="R1587" s="152">
        <v>4.4098272890274171</v>
      </c>
      <c r="S1587" s="152">
        <v>21.16121859484161</v>
      </c>
      <c r="T1587" s="152">
        <v>26.911159309919491</v>
      </c>
    </row>
    <row r="1588" spans="1:20" x14ac:dyDescent="0.45">
      <c r="A1588" s="152" t="s">
        <v>322</v>
      </c>
      <c r="B1588" s="152">
        <v>2018</v>
      </c>
      <c r="C1588" s="153">
        <v>43044</v>
      </c>
      <c r="D1588" s="152" t="s">
        <v>5210</v>
      </c>
      <c r="E1588" s="152" t="s">
        <v>1943</v>
      </c>
      <c r="F1588" s="152">
        <v>3</v>
      </c>
      <c r="G1588" s="152">
        <v>2</v>
      </c>
      <c r="H1588" s="152" t="s">
        <v>5575</v>
      </c>
      <c r="I1588" s="152">
        <v>280</v>
      </c>
      <c r="J1588" s="152" t="s">
        <v>378</v>
      </c>
      <c r="K1588" s="152" t="s">
        <v>37</v>
      </c>
      <c r="L1588" s="152">
        <v>20.465753424657539</v>
      </c>
      <c r="M1588" s="152">
        <v>12</v>
      </c>
      <c r="N1588" s="152">
        <v>14.401602495445349</v>
      </c>
      <c r="O1588" s="152">
        <v>6.5736483041310452</v>
      </c>
      <c r="P1588" s="152">
        <v>-5.3193424169477854</v>
      </c>
      <c r="Q1588" s="152">
        <v>21.048742098619719</v>
      </c>
      <c r="R1588" s="152">
        <v>5.7822630603459144</v>
      </c>
      <c r="S1588" s="152">
        <v>3.701952917581977</v>
      </c>
      <c r="T1588" s="152">
        <v>26.911159309919491</v>
      </c>
    </row>
    <row r="1589" spans="1:20" x14ac:dyDescent="0.45">
      <c r="A1589" s="152" t="s">
        <v>322</v>
      </c>
      <c r="B1589" s="152">
        <v>2018</v>
      </c>
      <c r="C1589" s="153">
        <v>43044</v>
      </c>
      <c r="D1589" s="152" t="s">
        <v>5210</v>
      </c>
      <c r="E1589" s="152" t="s">
        <v>1943</v>
      </c>
      <c r="F1589" s="152">
        <v>3</v>
      </c>
      <c r="G1589" s="152">
        <v>3</v>
      </c>
      <c r="H1589" s="152" t="s">
        <v>5575</v>
      </c>
      <c r="I1589" s="152">
        <v>280</v>
      </c>
      <c r="J1589" s="152" t="s">
        <v>358</v>
      </c>
      <c r="K1589" s="152" t="s">
        <v>79</v>
      </c>
      <c r="L1589" s="152">
        <v>24.780821917808218</v>
      </c>
      <c r="M1589" s="152">
        <v>23</v>
      </c>
      <c r="N1589" s="152">
        <v>27.332624432879811</v>
      </c>
      <c r="O1589" s="152">
        <v>4.3335135782781284</v>
      </c>
      <c r="P1589" s="152">
        <v>14.33208369804542</v>
      </c>
      <c r="Q1589" s="152">
        <v>27.637290600892658</v>
      </c>
      <c r="R1589" s="152">
        <v>4.2877832229480273</v>
      </c>
      <c r="S1589" s="152">
        <v>14.77394093204858</v>
      </c>
      <c r="T1589" s="152">
        <v>26.911159309919491</v>
      </c>
    </row>
    <row r="1590" spans="1:20" x14ac:dyDescent="0.45">
      <c r="A1590" s="152" t="s">
        <v>322</v>
      </c>
      <c r="B1590" s="152">
        <v>2018</v>
      </c>
      <c r="C1590" s="153">
        <v>43044</v>
      </c>
      <c r="D1590" s="152" t="s">
        <v>5210</v>
      </c>
      <c r="E1590" s="152" t="s">
        <v>1943</v>
      </c>
      <c r="F1590" s="152">
        <v>3</v>
      </c>
      <c r="G1590" s="152">
        <v>4</v>
      </c>
      <c r="H1590" s="152" t="s">
        <v>5575</v>
      </c>
      <c r="I1590" s="152">
        <v>280</v>
      </c>
      <c r="J1590" s="152" t="s">
        <v>414</v>
      </c>
      <c r="K1590" s="152" t="s">
        <v>265</v>
      </c>
      <c r="L1590" s="152">
        <v>28.671232876712331</v>
      </c>
      <c r="M1590" s="152">
        <v>23</v>
      </c>
      <c r="N1590" s="152">
        <v>28.194725632879749</v>
      </c>
      <c r="O1590" s="152">
        <v>4.3285440812983778</v>
      </c>
      <c r="P1590" s="152">
        <v>15.20909338898462</v>
      </c>
      <c r="Q1590" s="152">
        <v>27.53638847400379</v>
      </c>
      <c r="R1590" s="152">
        <v>4.2842671742054508</v>
      </c>
      <c r="S1590" s="152">
        <v>14.683586951387429</v>
      </c>
      <c r="T1590" s="152">
        <v>26.911159309919491</v>
      </c>
    </row>
    <row r="1591" spans="1:20" x14ac:dyDescent="0.45">
      <c r="A1591" s="152" t="s">
        <v>322</v>
      </c>
      <c r="B1591" s="152">
        <v>2018</v>
      </c>
      <c r="C1591" s="153">
        <v>43044</v>
      </c>
      <c r="D1591" s="152" t="s">
        <v>5210</v>
      </c>
      <c r="E1591" s="152" t="s">
        <v>1943</v>
      </c>
      <c r="F1591" s="152">
        <v>3</v>
      </c>
      <c r="G1591" s="152">
        <v>5</v>
      </c>
      <c r="H1591" s="152" t="s">
        <v>5575</v>
      </c>
      <c r="I1591" s="152">
        <v>280</v>
      </c>
      <c r="J1591" s="152" t="s">
        <v>262</v>
      </c>
      <c r="K1591" s="152" t="s">
        <v>46</v>
      </c>
      <c r="L1591" s="152">
        <v>21.082191780821919</v>
      </c>
      <c r="M1591" s="152">
        <v>23</v>
      </c>
      <c r="N1591" s="152">
        <v>33.942653508868077</v>
      </c>
      <c r="O1591" s="152">
        <v>4.3643997225942019</v>
      </c>
      <c r="P1591" s="152">
        <v>20.84945434108548</v>
      </c>
      <c r="Q1591" s="152">
        <v>31.153253415505471</v>
      </c>
      <c r="R1591" s="152">
        <v>4.3321943319356473</v>
      </c>
      <c r="S1591" s="152">
        <v>18.156670419698528</v>
      </c>
      <c r="T1591" s="152">
        <v>26.911159309919491</v>
      </c>
    </row>
    <row r="1592" spans="1:20" x14ac:dyDescent="0.45">
      <c r="A1592" s="152" t="s">
        <v>322</v>
      </c>
      <c r="B1592" s="152">
        <v>2018</v>
      </c>
      <c r="C1592" s="153">
        <v>43044</v>
      </c>
      <c r="D1592" s="152" t="s">
        <v>5210</v>
      </c>
      <c r="E1592" s="152" t="s">
        <v>1943</v>
      </c>
      <c r="F1592" s="152">
        <v>3</v>
      </c>
      <c r="G1592" s="152">
        <v>6</v>
      </c>
      <c r="H1592" s="152" t="s">
        <v>5575</v>
      </c>
      <c r="I1592" s="152">
        <v>280</v>
      </c>
      <c r="J1592" s="152" t="s">
        <v>371</v>
      </c>
      <c r="K1592" s="152" t="s">
        <v>55</v>
      </c>
      <c r="L1592" s="152">
        <v>20.238356164383561</v>
      </c>
      <c r="M1592" s="152">
        <v>23</v>
      </c>
      <c r="N1592" s="152">
        <v>25</v>
      </c>
      <c r="O1592" s="152">
        <v>8.3333333330000006</v>
      </c>
      <c r="P1592" s="152">
        <v>9.999965300266922E-10</v>
      </c>
      <c r="Q1592" s="152">
        <v>18.937661135877701</v>
      </c>
      <c r="R1592" s="152">
        <v>7.2169889309926472</v>
      </c>
      <c r="S1592" s="152">
        <v>-2.7133056571002361</v>
      </c>
      <c r="T1592" s="152">
        <v>26.911159309919491</v>
      </c>
    </row>
    <row r="1593" spans="1:20" x14ac:dyDescent="0.45">
      <c r="A1593" s="154" t="s">
        <v>322</v>
      </c>
      <c r="B1593" s="154">
        <v>2018</v>
      </c>
      <c r="C1593" s="155">
        <v>43044</v>
      </c>
      <c r="D1593" s="154" t="s">
        <v>5210</v>
      </c>
      <c r="E1593" s="154" t="s">
        <v>1943</v>
      </c>
      <c r="F1593" s="154">
        <v>4</v>
      </c>
      <c r="G1593" s="154">
        <v>1</v>
      </c>
      <c r="H1593" s="154" t="s">
        <v>5576</v>
      </c>
      <c r="I1593" s="154">
        <v>281</v>
      </c>
      <c r="J1593" s="154" t="s">
        <v>345</v>
      </c>
      <c r="K1593" s="154" t="s">
        <v>88</v>
      </c>
      <c r="L1593" s="154">
        <v>27.005479452054789</v>
      </c>
      <c r="M1593" s="154">
        <v>1</v>
      </c>
      <c r="N1593" s="154">
        <v>54.110043864599582</v>
      </c>
      <c r="O1593" s="154">
        <v>5.0307710819403422</v>
      </c>
      <c r="P1593" s="154">
        <v>39.01773061877855</v>
      </c>
      <c r="Q1593" s="154">
        <v>54.510852007757578</v>
      </c>
      <c r="R1593" s="154">
        <v>5.2001618131076306</v>
      </c>
      <c r="S1593" s="154">
        <v>38.910366568434704</v>
      </c>
      <c r="T1593" s="154">
        <v>27.89818780263105</v>
      </c>
    </row>
    <row r="1594" spans="1:20" x14ac:dyDescent="0.45">
      <c r="A1594" s="154" t="s">
        <v>322</v>
      </c>
      <c r="B1594" s="154">
        <v>2018</v>
      </c>
      <c r="C1594" s="155">
        <v>43044</v>
      </c>
      <c r="D1594" s="154" t="s">
        <v>5210</v>
      </c>
      <c r="E1594" s="154" t="s">
        <v>1943</v>
      </c>
      <c r="F1594" s="154">
        <v>4</v>
      </c>
      <c r="G1594" s="154">
        <v>2</v>
      </c>
      <c r="H1594" s="154" t="s">
        <v>5576</v>
      </c>
      <c r="I1594" s="154">
        <v>281</v>
      </c>
      <c r="J1594" s="154" t="s">
        <v>574</v>
      </c>
      <c r="K1594" s="154" t="s">
        <v>99</v>
      </c>
      <c r="L1594" s="154">
        <v>34.920547945205477</v>
      </c>
      <c r="M1594" s="154">
        <v>11</v>
      </c>
      <c r="N1594" s="154">
        <v>30.967176365585111</v>
      </c>
      <c r="O1594" s="154">
        <v>4.4720722339627841</v>
      </c>
      <c r="P1594" s="154">
        <v>17.550959663696759</v>
      </c>
      <c r="Q1594" s="154">
        <v>32.122746342753068</v>
      </c>
      <c r="R1594" s="154">
        <v>4.5271032430286011</v>
      </c>
      <c r="S1594" s="154">
        <v>18.541436613667269</v>
      </c>
      <c r="T1594" s="154">
        <v>27.89818780263105</v>
      </c>
    </row>
    <row r="1595" spans="1:20" x14ac:dyDescent="0.45">
      <c r="A1595" s="154" t="s">
        <v>322</v>
      </c>
      <c r="B1595" s="154">
        <v>2018</v>
      </c>
      <c r="C1595" s="155">
        <v>43044</v>
      </c>
      <c r="D1595" s="154" t="s">
        <v>5210</v>
      </c>
      <c r="E1595" s="154" t="s">
        <v>1943</v>
      </c>
      <c r="F1595" s="154">
        <v>4</v>
      </c>
      <c r="G1595" s="154">
        <v>3</v>
      </c>
      <c r="H1595" s="154" t="s">
        <v>5576</v>
      </c>
      <c r="I1595" s="154">
        <v>281</v>
      </c>
      <c r="J1595" s="154" t="s">
        <v>388</v>
      </c>
      <c r="K1595" s="154" t="s">
        <v>61</v>
      </c>
      <c r="L1595" s="154">
        <v>22.594520547945201</v>
      </c>
      <c r="M1595" s="154">
        <v>23</v>
      </c>
      <c r="N1595" s="154">
        <v>13.346982259125699</v>
      </c>
      <c r="O1595" s="154">
        <v>5.1990130784515198</v>
      </c>
      <c r="P1595" s="154">
        <v>-2.250056976228858</v>
      </c>
      <c r="Q1595" s="154">
        <v>16.938189234523019</v>
      </c>
      <c r="R1595" s="154">
        <v>4.952446331167244</v>
      </c>
      <c r="S1595" s="154">
        <v>2.0808502410212921</v>
      </c>
      <c r="T1595" s="154">
        <v>27.89818780263105</v>
      </c>
    </row>
    <row r="1596" spans="1:20" x14ac:dyDescent="0.45">
      <c r="A1596" s="154" t="s">
        <v>322</v>
      </c>
      <c r="B1596" s="154">
        <v>2018</v>
      </c>
      <c r="C1596" s="155">
        <v>43044</v>
      </c>
      <c r="D1596" s="154" t="s">
        <v>5210</v>
      </c>
      <c r="E1596" s="154" t="s">
        <v>1943</v>
      </c>
      <c r="F1596" s="154">
        <v>4</v>
      </c>
      <c r="G1596" s="154">
        <v>4</v>
      </c>
      <c r="H1596" s="154" t="s">
        <v>5576</v>
      </c>
      <c r="I1596" s="154">
        <v>281</v>
      </c>
      <c r="J1596" s="154" t="s">
        <v>399</v>
      </c>
      <c r="K1596" s="154" t="s">
        <v>49</v>
      </c>
      <c r="L1596" s="154">
        <v>23.235616438356161</v>
      </c>
      <c r="M1596" s="154">
        <v>23</v>
      </c>
      <c r="N1596" s="154">
        <v>25</v>
      </c>
      <c r="O1596" s="154">
        <v>8.3333333330000006</v>
      </c>
      <c r="P1596" s="154">
        <v>9.999965300266922E-10</v>
      </c>
      <c r="Q1596" s="154">
        <v>23.549660014393691</v>
      </c>
      <c r="R1596" s="154">
        <v>6.7607311302826396</v>
      </c>
      <c r="S1596" s="154">
        <v>3.2674666235457761</v>
      </c>
      <c r="T1596" s="154">
        <v>27.89818780263105</v>
      </c>
    </row>
    <row r="1597" spans="1:20" x14ac:dyDescent="0.45">
      <c r="A1597" s="154" t="s">
        <v>322</v>
      </c>
      <c r="B1597" s="154">
        <v>2018</v>
      </c>
      <c r="C1597" s="155">
        <v>43044</v>
      </c>
      <c r="D1597" s="154" t="s">
        <v>5210</v>
      </c>
      <c r="E1597" s="154" t="s">
        <v>1943</v>
      </c>
      <c r="F1597" s="154">
        <v>4</v>
      </c>
      <c r="G1597" s="154">
        <v>5</v>
      </c>
      <c r="H1597" s="154" t="s">
        <v>5576</v>
      </c>
      <c r="I1597" s="154">
        <v>281</v>
      </c>
      <c r="J1597" s="154" t="s">
        <v>228</v>
      </c>
      <c r="K1597" s="154" t="s">
        <v>131</v>
      </c>
      <c r="L1597" s="154">
        <v>25.405479452054799</v>
      </c>
      <c r="M1597" s="154">
        <v>10</v>
      </c>
      <c r="N1597" s="154">
        <v>21.47260231676502</v>
      </c>
      <c r="O1597" s="154">
        <v>4.4227081080289157</v>
      </c>
      <c r="P1597" s="154">
        <v>8.2044779926782727</v>
      </c>
      <c r="Q1597" s="154">
        <v>20.462726825018009</v>
      </c>
      <c r="R1597" s="154">
        <v>4.3944019239427554</v>
      </c>
      <c r="S1597" s="154">
        <v>7.2795210531897467</v>
      </c>
      <c r="T1597" s="154">
        <v>27.89818780263105</v>
      </c>
    </row>
    <row r="1598" spans="1:20" x14ac:dyDescent="0.45">
      <c r="A1598" s="154" t="s">
        <v>322</v>
      </c>
      <c r="B1598" s="154">
        <v>2018</v>
      </c>
      <c r="C1598" s="155">
        <v>43044</v>
      </c>
      <c r="D1598" s="154" t="s">
        <v>5210</v>
      </c>
      <c r="E1598" s="154" t="s">
        <v>1943</v>
      </c>
      <c r="F1598" s="154">
        <v>4</v>
      </c>
      <c r="G1598" s="154">
        <v>6</v>
      </c>
      <c r="H1598" s="154" t="s">
        <v>5576</v>
      </c>
      <c r="I1598" s="154">
        <v>281</v>
      </c>
      <c r="J1598" s="154" t="s">
        <v>300</v>
      </c>
      <c r="K1598" s="154" t="s">
        <v>64</v>
      </c>
      <c r="L1598" s="154">
        <v>25.545205479452051</v>
      </c>
      <c r="M1598" s="154">
        <v>23</v>
      </c>
      <c r="N1598" s="154">
        <v>22.49232200971089</v>
      </c>
      <c r="O1598" s="154">
        <v>4.3807157700107178</v>
      </c>
      <c r="P1598" s="154">
        <v>9.3501746996787354</v>
      </c>
      <c r="Q1598" s="154">
        <v>19.845704759751641</v>
      </c>
      <c r="R1598" s="154">
        <v>4.4288593626567234</v>
      </c>
      <c r="S1598" s="154">
        <v>6.5591266717814696</v>
      </c>
      <c r="T1598" s="154">
        <v>27.89818780263105</v>
      </c>
    </row>
    <row r="1599" spans="1:20" x14ac:dyDescent="0.45">
      <c r="A1599" s="130" t="s">
        <v>322</v>
      </c>
      <c r="B1599" s="130">
        <v>2018</v>
      </c>
      <c r="C1599" s="131">
        <v>43044</v>
      </c>
      <c r="D1599" s="130" t="s">
        <v>5210</v>
      </c>
      <c r="E1599" s="130" t="s">
        <v>5233</v>
      </c>
      <c r="F1599" s="130">
        <v>1</v>
      </c>
      <c r="G1599" s="130">
        <v>1</v>
      </c>
      <c r="H1599" s="130" t="s">
        <v>5577</v>
      </c>
      <c r="I1599" s="130">
        <v>282</v>
      </c>
      <c r="J1599" s="130" t="s">
        <v>352</v>
      </c>
      <c r="K1599" s="130" t="s">
        <v>282</v>
      </c>
      <c r="L1599" s="130">
        <v>23.043835616438361</v>
      </c>
      <c r="M1599" s="130">
        <v>2</v>
      </c>
      <c r="N1599" s="130">
        <v>24.904578645265609</v>
      </c>
      <c r="O1599" s="130">
        <v>4.4201735456770654</v>
      </c>
      <c r="P1599" s="130">
        <v>11.64405800823441</v>
      </c>
      <c r="Q1599" s="130">
        <v>28.297823891042011</v>
      </c>
      <c r="R1599" s="130">
        <v>4.4516219391824743</v>
      </c>
      <c r="S1599" s="130">
        <v>14.942958073494591</v>
      </c>
      <c r="T1599" s="130">
        <v>27.23829740988511</v>
      </c>
    </row>
    <row r="1600" spans="1:20" x14ac:dyDescent="0.45">
      <c r="A1600" s="130" t="s">
        <v>322</v>
      </c>
      <c r="B1600" s="130">
        <v>2018</v>
      </c>
      <c r="C1600" s="131">
        <v>43044</v>
      </c>
      <c r="D1600" s="130" t="s">
        <v>5210</v>
      </c>
      <c r="E1600" s="130" t="s">
        <v>5233</v>
      </c>
      <c r="F1600" s="130">
        <v>1</v>
      </c>
      <c r="G1600" s="130">
        <v>2</v>
      </c>
      <c r="H1600" s="130" t="s">
        <v>5577</v>
      </c>
      <c r="I1600" s="130">
        <v>282</v>
      </c>
      <c r="J1600" s="130" t="s">
        <v>354</v>
      </c>
      <c r="K1600" s="130" t="s">
        <v>121</v>
      </c>
      <c r="L1600" s="130">
        <v>22.24931506849315</v>
      </c>
      <c r="M1600" s="130">
        <v>23</v>
      </c>
      <c r="N1600" s="130">
        <v>39.434633181200553</v>
      </c>
      <c r="O1600" s="130">
        <v>4.4210459638247848</v>
      </c>
      <c r="P1600" s="130">
        <v>26.171495289726192</v>
      </c>
      <c r="Q1600" s="130">
        <v>38.432617522689931</v>
      </c>
      <c r="R1600" s="130">
        <v>4.4081017524938817</v>
      </c>
      <c r="S1600" s="130">
        <v>25.208312265208281</v>
      </c>
      <c r="T1600" s="130">
        <v>27.23829740988511</v>
      </c>
    </row>
    <row r="1601" spans="1:20" x14ac:dyDescent="0.45">
      <c r="A1601" s="130" t="s">
        <v>322</v>
      </c>
      <c r="B1601" s="130">
        <v>2018</v>
      </c>
      <c r="C1601" s="131">
        <v>43044</v>
      </c>
      <c r="D1601" s="130" t="s">
        <v>5210</v>
      </c>
      <c r="E1601" s="130" t="s">
        <v>5233</v>
      </c>
      <c r="F1601" s="130">
        <v>1</v>
      </c>
      <c r="G1601" s="130">
        <v>3</v>
      </c>
      <c r="H1601" s="130" t="s">
        <v>5577</v>
      </c>
      <c r="I1601" s="130">
        <v>282</v>
      </c>
      <c r="J1601" s="130" t="s">
        <v>262</v>
      </c>
      <c r="K1601" s="130" t="s">
        <v>46</v>
      </c>
      <c r="L1601" s="130">
        <v>21.082191780821919</v>
      </c>
      <c r="M1601" s="130">
        <v>23</v>
      </c>
      <c r="N1601" s="130">
        <v>31.153253415505471</v>
      </c>
      <c r="O1601" s="130">
        <v>4.3321943319356473</v>
      </c>
      <c r="P1601" s="130">
        <v>18.156670419698528</v>
      </c>
      <c r="Q1601" s="130">
        <v>30.468598397580521</v>
      </c>
      <c r="R1601" s="130">
        <v>4.3429036925365114</v>
      </c>
      <c r="S1601" s="130">
        <v>17.439887319970989</v>
      </c>
      <c r="T1601" s="130">
        <v>27.23829740988511</v>
      </c>
    </row>
    <row r="1602" spans="1:20" x14ac:dyDescent="0.45">
      <c r="A1602" s="130" t="s">
        <v>322</v>
      </c>
      <c r="B1602" s="130">
        <v>2018</v>
      </c>
      <c r="C1602" s="131">
        <v>43044</v>
      </c>
      <c r="D1602" s="130" t="s">
        <v>5210</v>
      </c>
      <c r="E1602" s="130" t="s">
        <v>5233</v>
      </c>
      <c r="F1602" s="130">
        <v>1</v>
      </c>
      <c r="G1602" s="130">
        <v>4</v>
      </c>
      <c r="H1602" s="130" t="s">
        <v>5577</v>
      </c>
      <c r="I1602" s="130">
        <v>282</v>
      </c>
      <c r="J1602" s="130" t="s">
        <v>379</v>
      </c>
      <c r="K1602" s="130" t="s">
        <v>67</v>
      </c>
      <c r="L1602" s="130">
        <v>25.18356164383562</v>
      </c>
      <c r="M1602" s="130">
        <v>23</v>
      </c>
      <c r="N1602" s="130">
        <v>17.149361793060269</v>
      </c>
      <c r="O1602" s="130">
        <v>4.7849339217612714</v>
      </c>
      <c r="P1602" s="130">
        <v>2.794560027776452</v>
      </c>
      <c r="Q1602" s="130">
        <v>17.674218617899069</v>
      </c>
      <c r="R1602" s="130">
        <v>4.7114771753858342</v>
      </c>
      <c r="S1602" s="130">
        <v>3.5397870917415659</v>
      </c>
      <c r="T1602" s="130">
        <v>27.23829740988511</v>
      </c>
    </row>
    <row r="1603" spans="1:20" x14ac:dyDescent="0.45">
      <c r="A1603" s="130" t="s">
        <v>322</v>
      </c>
      <c r="B1603" s="130">
        <v>2018</v>
      </c>
      <c r="C1603" s="131">
        <v>43044</v>
      </c>
      <c r="D1603" s="130" t="s">
        <v>5210</v>
      </c>
      <c r="E1603" s="130" t="s">
        <v>5233</v>
      </c>
      <c r="F1603" s="130">
        <v>1</v>
      </c>
      <c r="G1603" s="130">
        <v>5</v>
      </c>
      <c r="H1603" s="130" t="s">
        <v>5577</v>
      </c>
      <c r="I1603" s="130">
        <v>282</v>
      </c>
      <c r="J1603" s="130" t="s">
        <v>399</v>
      </c>
      <c r="K1603" s="130" t="s">
        <v>49</v>
      </c>
      <c r="L1603" s="130">
        <v>23.235616438356161</v>
      </c>
      <c r="M1603" s="130">
        <v>23</v>
      </c>
      <c r="N1603" s="130">
        <v>23.549660014393691</v>
      </c>
      <c r="O1603" s="130">
        <v>6.7607311302826396</v>
      </c>
      <c r="P1603" s="130">
        <v>3.2674666235457761</v>
      </c>
      <c r="Q1603" s="130">
        <v>18.93228088816333</v>
      </c>
      <c r="R1603" s="130">
        <v>6.2459755036829554</v>
      </c>
      <c r="S1603" s="130">
        <v>0.1943543771144611</v>
      </c>
      <c r="T1603" s="130">
        <v>27.23829740988511</v>
      </c>
    </row>
    <row r="1604" spans="1:20" x14ac:dyDescent="0.45">
      <c r="A1604" s="150" t="s">
        <v>322</v>
      </c>
      <c r="B1604" s="150">
        <v>2018</v>
      </c>
      <c r="C1604" s="151">
        <v>43044</v>
      </c>
      <c r="D1604" s="150" t="s">
        <v>5210</v>
      </c>
      <c r="E1604" s="150" t="s">
        <v>5233</v>
      </c>
      <c r="F1604" s="150">
        <v>2</v>
      </c>
      <c r="G1604" s="150">
        <v>1</v>
      </c>
      <c r="H1604" s="150" t="s">
        <v>5578</v>
      </c>
      <c r="I1604" s="150">
        <v>283</v>
      </c>
      <c r="J1604" s="150" t="s">
        <v>360</v>
      </c>
      <c r="K1604" s="150" t="s">
        <v>34</v>
      </c>
      <c r="L1604" s="150">
        <v>30.260273972602739</v>
      </c>
      <c r="M1604" s="150">
        <v>8</v>
      </c>
      <c r="N1604" s="150">
        <v>32.791461916557907</v>
      </c>
      <c r="O1604" s="150">
        <v>4.3764545926370859</v>
      </c>
      <c r="P1604" s="150">
        <v>19.662098138646648</v>
      </c>
      <c r="Q1604" s="150">
        <v>34.418844782561187</v>
      </c>
      <c r="R1604" s="150">
        <v>4.4835525870263711</v>
      </c>
      <c r="S1604" s="150">
        <v>20.96818702148208</v>
      </c>
      <c r="T1604" s="150">
        <v>28.09614967739553</v>
      </c>
    </row>
    <row r="1605" spans="1:20" x14ac:dyDescent="0.45">
      <c r="A1605" s="150" t="s">
        <v>322</v>
      </c>
      <c r="B1605" s="150">
        <v>2018</v>
      </c>
      <c r="C1605" s="151">
        <v>43044</v>
      </c>
      <c r="D1605" s="150" t="s">
        <v>5210</v>
      </c>
      <c r="E1605" s="150" t="s">
        <v>5233</v>
      </c>
      <c r="F1605" s="150">
        <v>2</v>
      </c>
      <c r="G1605" s="150">
        <v>2</v>
      </c>
      <c r="H1605" s="150" t="s">
        <v>5578</v>
      </c>
      <c r="I1605" s="150">
        <v>283</v>
      </c>
      <c r="J1605" s="150" t="s">
        <v>414</v>
      </c>
      <c r="K1605" s="150" t="s">
        <v>265</v>
      </c>
      <c r="L1605" s="150">
        <v>28.671232876712331</v>
      </c>
      <c r="M1605" s="150">
        <v>23</v>
      </c>
      <c r="N1605" s="150">
        <v>27.53638847400379</v>
      </c>
      <c r="O1605" s="150">
        <v>4.2842671742054508</v>
      </c>
      <c r="P1605" s="150">
        <v>14.683586951387429</v>
      </c>
      <c r="Q1605" s="150">
        <v>28.28912405228699</v>
      </c>
      <c r="R1605" s="150">
        <v>4.3317596127507114</v>
      </c>
      <c r="S1605" s="150">
        <v>15.29384521403486</v>
      </c>
      <c r="T1605" s="150">
        <v>28.09614967739553</v>
      </c>
    </row>
    <row r="1606" spans="1:20" x14ac:dyDescent="0.45">
      <c r="A1606" s="150" t="s">
        <v>322</v>
      </c>
      <c r="B1606" s="150">
        <v>2018</v>
      </c>
      <c r="C1606" s="151">
        <v>43044</v>
      </c>
      <c r="D1606" s="150" t="s">
        <v>5210</v>
      </c>
      <c r="E1606" s="150" t="s">
        <v>5233</v>
      </c>
      <c r="F1606" s="150">
        <v>2</v>
      </c>
      <c r="G1606" s="150">
        <v>3</v>
      </c>
      <c r="H1606" s="150" t="s">
        <v>5578</v>
      </c>
      <c r="I1606" s="150">
        <v>283</v>
      </c>
      <c r="J1606" s="150" t="s">
        <v>380</v>
      </c>
      <c r="K1606" s="150" t="s">
        <v>79</v>
      </c>
      <c r="L1606" s="150">
        <v>29.202739726027399</v>
      </c>
      <c r="M1606" s="150">
        <v>23</v>
      </c>
      <c r="N1606" s="150">
        <v>28.134989350336991</v>
      </c>
      <c r="O1606" s="150">
        <v>5.0465999572684774</v>
      </c>
      <c r="P1606" s="150">
        <v>12.995189478531559</v>
      </c>
      <c r="Q1606" s="150">
        <v>27.09431379580051</v>
      </c>
      <c r="R1606" s="150">
        <v>4.9040314078588034</v>
      </c>
      <c r="S1606" s="150">
        <v>12.382219572224111</v>
      </c>
      <c r="T1606" s="150">
        <v>28.09614967739553</v>
      </c>
    </row>
    <row r="1607" spans="1:20" x14ac:dyDescent="0.45">
      <c r="A1607" s="150" t="s">
        <v>322</v>
      </c>
      <c r="B1607" s="150">
        <v>2018</v>
      </c>
      <c r="C1607" s="151">
        <v>43044</v>
      </c>
      <c r="D1607" s="150" t="s">
        <v>5210</v>
      </c>
      <c r="E1607" s="150" t="s">
        <v>5233</v>
      </c>
      <c r="F1607" s="150">
        <v>2</v>
      </c>
      <c r="G1607" s="150">
        <v>4</v>
      </c>
      <c r="H1607" s="150" t="s">
        <v>5578</v>
      </c>
      <c r="I1607" s="150">
        <v>283</v>
      </c>
      <c r="J1607" s="150" t="s">
        <v>383</v>
      </c>
      <c r="K1607" s="150" t="s">
        <v>58</v>
      </c>
      <c r="L1607" s="150">
        <v>20.74794520547945</v>
      </c>
      <c r="M1607" s="150">
        <v>23</v>
      </c>
      <c r="N1607" s="150">
        <v>23.921758968683431</v>
      </c>
      <c r="O1607" s="150">
        <v>6.8292936086286398</v>
      </c>
      <c r="P1607" s="150">
        <v>3.4338781427975071</v>
      </c>
      <c r="Q1607" s="150">
        <v>20.34703754970819</v>
      </c>
      <c r="R1607" s="150">
        <v>6.3624342421898934</v>
      </c>
      <c r="S1607" s="150">
        <v>1.2597348231385119</v>
      </c>
      <c r="T1607" s="150">
        <v>28.09614967739553</v>
      </c>
    </row>
    <row r="1608" spans="1:20" x14ac:dyDescent="0.45">
      <c r="A1608" s="152" t="s">
        <v>322</v>
      </c>
      <c r="B1608" s="152">
        <v>2018</v>
      </c>
      <c r="C1608" s="153">
        <v>43044</v>
      </c>
      <c r="D1608" s="152" t="s">
        <v>5210</v>
      </c>
      <c r="E1608" s="152" t="s">
        <v>5233</v>
      </c>
      <c r="F1608" s="152">
        <v>3</v>
      </c>
      <c r="G1608" s="152">
        <v>1</v>
      </c>
      <c r="H1608" s="152" t="s">
        <v>5579</v>
      </c>
      <c r="I1608" s="152">
        <v>284</v>
      </c>
      <c r="J1608" s="152" t="s">
        <v>343</v>
      </c>
      <c r="K1608" s="152" t="s">
        <v>91</v>
      </c>
      <c r="L1608" s="152">
        <v>26.956164383561639</v>
      </c>
      <c r="M1608" s="152">
        <v>3</v>
      </c>
      <c r="N1608" s="152">
        <v>35.930093855375837</v>
      </c>
      <c r="O1608" s="152">
        <v>4.3415188164541574</v>
      </c>
      <c r="P1608" s="152">
        <v>22.905537406013369</v>
      </c>
      <c r="Q1608" s="152">
        <v>37.167200673739458</v>
      </c>
      <c r="R1608" s="152">
        <v>4.486184931836843</v>
      </c>
      <c r="S1608" s="152">
        <v>23.708645878228928</v>
      </c>
      <c r="T1608" s="152">
        <v>27.12747931905184</v>
      </c>
    </row>
    <row r="1609" spans="1:20" x14ac:dyDescent="0.45">
      <c r="A1609" s="152" t="s">
        <v>322</v>
      </c>
      <c r="B1609" s="152">
        <v>2018</v>
      </c>
      <c r="C1609" s="153">
        <v>43044</v>
      </c>
      <c r="D1609" s="152" t="s">
        <v>5210</v>
      </c>
      <c r="E1609" s="152" t="s">
        <v>5233</v>
      </c>
      <c r="F1609" s="152">
        <v>3</v>
      </c>
      <c r="G1609" s="152">
        <v>2</v>
      </c>
      <c r="H1609" s="152" t="s">
        <v>5579</v>
      </c>
      <c r="I1609" s="152">
        <v>284</v>
      </c>
      <c r="J1609" s="152" t="s">
        <v>442</v>
      </c>
      <c r="K1609" s="152" t="s">
        <v>43</v>
      </c>
      <c r="L1609" s="152">
        <v>20.019178082191779</v>
      </c>
      <c r="M1609" s="152">
        <v>23</v>
      </c>
      <c r="N1609" s="152">
        <v>25.0968280601872</v>
      </c>
      <c r="O1609" s="152">
        <v>6.6786806957743288</v>
      </c>
      <c r="P1609" s="152">
        <v>5.0607859728642168</v>
      </c>
      <c r="Q1609" s="152">
        <v>27.26323341504327</v>
      </c>
      <c r="R1609" s="152">
        <v>6.0398993466739999</v>
      </c>
      <c r="S1609" s="152">
        <v>9.1435353750212656</v>
      </c>
      <c r="T1609" s="152">
        <v>27.12747931905184</v>
      </c>
    </row>
    <row r="1610" spans="1:20" x14ac:dyDescent="0.45">
      <c r="A1610" s="152" t="s">
        <v>322</v>
      </c>
      <c r="B1610" s="152">
        <v>2018</v>
      </c>
      <c r="C1610" s="153">
        <v>43044</v>
      </c>
      <c r="D1610" s="152" t="s">
        <v>5210</v>
      </c>
      <c r="E1610" s="152" t="s">
        <v>5233</v>
      </c>
      <c r="F1610" s="152">
        <v>3</v>
      </c>
      <c r="G1610" s="152">
        <v>3</v>
      </c>
      <c r="H1610" s="152" t="s">
        <v>5579</v>
      </c>
      <c r="I1610" s="152">
        <v>284</v>
      </c>
      <c r="J1610" s="152" t="s">
        <v>358</v>
      </c>
      <c r="K1610" s="152" t="s">
        <v>79</v>
      </c>
      <c r="L1610" s="152">
        <v>24.780821917808218</v>
      </c>
      <c r="M1610" s="152">
        <v>23</v>
      </c>
      <c r="N1610" s="152">
        <v>27.637290600892658</v>
      </c>
      <c r="O1610" s="152">
        <v>4.2877832229480273</v>
      </c>
      <c r="P1610" s="152">
        <v>14.77394093204858</v>
      </c>
      <c r="Q1610" s="152">
        <v>26.786312836298929</v>
      </c>
      <c r="R1610" s="152">
        <v>4.3465116610954917</v>
      </c>
      <c r="S1610" s="152">
        <v>13.74677785301245</v>
      </c>
      <c r="T1610" s="152">
        <v>27.12747931905184</v>
      </c>
    </row>
    <row r="1611" spans="1:20" x14ac:dyDescent="0.45">
      <c r="A1611" s="152" t="s">
        <v>322</v>
      </c>
      <c r="B1611" s="152">
        <v>2018</v>
      </c>
      <c r="C1611" s="153">
        <v>43044</v>
      </c>
      <c r="D1611" s="152" t="s">
        <v>5210</v>
      </c>
      <c r="E1611" s="152" t="s">
        <v>5233</v>
      </c>
      <c r="F1611" s="152">
        <v>3</v>
      </c>
      <c r="G1611" s="152">
        <v>4</v>
      </c>
      <c r="H1611" s="152" t="s">
        <v>5579</v>
      </c>
      <c r="I1611" s="152">
        <v>284</v>
      </c>
      <c r="J1611" s="152" t="s">
        <v>300</v>
      </c>
      <c r="K1611" s="152" t="s">
        <v>64</v>
      </c>
      <c r="L1611" s="152">
        <v>25.545205479452051</v>
      </c>
      <c r="M1611" s="152">
        <v>23</v>
      </c>
      <c r="N1611" s="152">
        <v>19.845704759751641</v>
      </c>
      <c r="O1611" s="152">
        <v>4.4288593626567234</v>
      </c>
      <c r="P1611" s="152">
        <v>6.5591266717814696</v>
      </c>
      <c r="Q1611" s="152">
        <v>18.434469623733069</v>
      </c>
      <c r="R1611" s="152">
        <v>4.5441118120693353</v>
      </c>
      <c r="S1611" s="152">
        <v>4.8021341875250592</v>
      </c>
      <c r="T1611" s="152">
        <v>27.12747931905184</v>
      </c>
    </row>
    <row r="1612" spans="1:20" x14ac:dyDescent="0.45">
      <c r="A1612" s="154" t="s">
        <v>322</v>
      </c>
      <c r="B1612" s="154">
        <v>2018</v>
      </c>
      <c r="C1612" s="155">
        <v>43044</v>
      </c>
      <c r="D1612" s="154" t="s">
        <v>5210</v>
      </c>
      <c r="E1612" s="154" t="s">
        <v>5233</v>
      </c>
      <c r="F1612" s="154">
        <v>4</v>
      </c>
      <c r="G1612" s="154">
        <v>1</v>
      </c>
      <c r="H1612" s="154" t="s">
        <v>5580</v>
      </c>
      <c r="I1612" s="154">
        <v>285</v>
      </c>
      <c r="J1612" s="154" t="s">
        <v>228</v>
      </c>
      <c r="K1612" s="154" t="s">
        <v>131</v>
      </c>
      <c r="L1612" s="154">
        <v>25.405479452054799</v>
      </c>
      <c r="M1612" s="154">
        <v>10</v>
      </c>
      <c r="N1612" s="154">
        <v>20.462726825018009</v>
      </c>
      <c r="O1612" s="154">
        <v>4.3944019239427554</v>
      </c>
      <c r="P1612" s="154">
        <v>7.2795210531897467</v>
      </c>
      <c r="Q1612" s="154">
        <v>22.65311489993255</v>
      </c>
      <c r="R1612" s="154">
        <v>4.4707286534640271</v>
      </c>
      <c r="S1612" s="154">
        <v>9.2409289395404652</v>
      </c>
      <c r="T1612" s="154">
        <v>20.842412804359881</v>
      </c>
    </row>
    <row r="1613" spans="1:20" x14ac:dyDescent="0.45">
      <c r="A1613" s="154" t="s">
        <v>322</v>
      </c>
      <c r="B1613" s="154">
        <v>2018</v>
      </c>
      <c r="C1613" s="155">
        <v>43044</v>
      </c>
      <c r="D1613" s="154" t="s">
        <v>5210</v>
      </c>
      <c r="E1613" s="154" t="s">
        <v>5233</v>
      </c>
      <c r="F1613" s="154">
        <v>4</v>
      </c>
      <c r="G1613" s="154">
        <v>2</v>
      </c>
      <c r="H1613" s="154" t="s">
        <v>5580</v>
      </c>
      <c r="I1613" s="154">
        <v>285</v>
      </c>
      <c r="J1613" s="154" t="s">
        <v>388</v>
      </c>
      <c r="K1613" s="154" t="s">
        <v>61</v>
      </c>
      <c r="L1613" s="154">
        <v>22.594520547945201</v>
      </c>
      <c r="M1613" s="154">
        <v>23</v>
      </c>
      <c r="N1613" s="154">
        <v>16.938189234523019</v>
      </c>
      <c r="O1613" s="154">
        <v>4.952446331167244</v>
      </c>
      <c r="P1613" s="154">
        <v>2.0808502410212921</v>
      </c>
      <c r="Q1613" s="154">
        <v>18.458862097701839</v>
      </c>
      <c r="R1613" s="154">
        <v>4.8132088375132804</v>
      </c>
      <c r="S1613" s="154">
        <v>4.0192355851619972</v>
      </c>
      <c r="T1613" s="154">
        <v>20.842412804359881</v>
      </c>
    </row>
    <row r="1614" spans="1:20" x14ac:dyDescent="0.45">
      <c r="A1614" s="154" t="s">
        <v>322</v>
      </c>
      <c r="B1614" s="154">
        <v>2018</v>
      </c>
      <c r="C1614" s="155">
        <v>43044</v>
      </c>
      <c r="D1614" s="154" t="s">
        <v>5210</v>
      </c>
      <c r="E1614" s="154" t="s">
        <v>5233</v>
      </c>
      <c r="F1614" s="154">
        <v>4</v>
      </c>
      <c r="G1614" s="154">
        <v>3</v>
      </c>
      <c r="H1614" s="154" t="s">
        <v>5580</v>
      </c>
      <c r="I1614" s="154">
        <v>285</v>
      </c>
      <c r="J1614" s="154" t="s">
        <v>390</v>
      </c>
      <c r="K1614" s="154" t="s">
        <v>265</v>
      </c>
      <c r="L1614" s="154">
        <v>21.31780821917808</v>
      </c>
      <c r="M1614" s="154">
        <v>23</v>
      </c>
      <c r="N1614" s="154">
        <v>27.03107402202081</v>
      </c>
      <c r="O1614" s="154">
        <v>6.6598488000009981</v>
      </c>
      <c r="P1614" s="154">
        <v>7.0515276220178116</v>
      </c>
      <c r="Q1614" s="154">
        <v>23.487878467441199</v>
      </c>
      <c r="R1614" s="154">
        <v>5.9765034482722159</v>
      </c>
      <c r="S1614" s="154">
        <v>5.5583681226245467</v>
      </c>
      <c r="T1614" s="154">
        <v>20.842412804359881</v>
      </c>
    </row>
    <row r="1615" spans="1:20" x14ac:dyDescent="0.45">
      <c r="A1615" s="154" t="s">
        <v>322</v>
      </c>
      <c r="B1615" s="154">
        <v>2018</v>
      </c>
      <c r="C1615" s="155">
        <v>43044</v>
      </c>
      <c r="D1615" s="154" t="s">
        <v>5210</v>
      </c>
      <c r="E1615" s="154" t="s">
        <v>5233</v>
      </c>
      <c r="F1615" s="154">
        <v>4</v>
      </c>
      <c r="G1615" s="154">
        <v>4</v>
      </c>
      <c r="H1615" s="154" t="s">
        <v>5580</v>
      </c>
      <c r="I1615" s="154">
        <v>285</v>
      </c>
      <c r="J1615" s="154" t="s">
        <v>371</v>
      </c>
      <c r="K1615" s="154" t="s">
        <v>55</v>
      </c>
      <c r="L1615" s="154">
        <v>20.238356164383561</v>
      </c>
      <c r="M1615" s="154">
        <v>23</v>
      </c>
      <c r="N1615" s="154">
        <v>18.937661135877701</v>
      </c>
      <c r="O1615" s="154">
        <v>7.2169889309926472</v>
      </c>
      <c r="P1615" s="154">
        <v>-2.7133056571002361</v>
      </c>
      <c r="Q1615" s="154">
        <v>14.619905496359969</v>
      </c>
      <c r="R1615" s="154">
        <v>6.606394169804978</v>
      </c>
      <c r="S1615" s="154">
        <v>-5.1992770130549602</v>
      </c>
      <c r="T1615" s="154">
        <v>20.842412804359881</v>
      </c>
    </row>
    <row r="1616" spans="1:20" x14ac:dyDescent="0.45">
      <c r="A1616" s="132" t="s">
        <v>322</v>
      </c>
      <c r="B1616" s="132">
        <v>2018</v>
      </c>
      <c r="C1616" s="133">
        <v>43044</v>
      </c>
      <c r="D1616" s="132" t="s">
        <v>5210</v>
      </c>
      <c r="E1616" s="132" t="s">
        <v>5234</v>
      </c>
      <c r="F1616" s="132">
        <v>1</v>
      </c>
      <c r="G1616" s="132">
        <v>1</v>
      </c>
      <c r="H1616" s="132" t="s">
        <v>5581</v>
      </c>
      <c r="I1616" s="132">
        <v>286</v>
      </c>
      <c r="J1616" s="132" t="s">
        <v>346</v>
      </c>
      <c r="K1616" s="132" t="s">
        <v>52</v>
      </c>
      <c r="L1616" s="132">
        <v>18.539726027397261</v>
      </c>
      <c r="M1616" s="132">
        <v>5</v>
      </c>
      <c r="N1616" s="132">
        <v>36.242661567813137</v>
      </c>
      <c r="O1616" s="132">
        <v>5.015973607380932</v>
      </c>
      <c r="P1616" s="132">
        <v>21.194740745670352</v>
      </c>
      <c r="Q1616" s="132">
        <v>40.117537919631609</v>
      </c>
      <c r="R1616" s="132">
        <v>4.9356442596741008</v>
      </c>
      <c r="S1616" s="132">
        <v>25.310605140609301</v>
      </c>
      <c r="T1616" s="132">
        <v>32.330955706494727</v>
      </c>
    </row>
    <row r="1617" spans="1:20" x14ac:dyDescent="0.45">
      <c r="A1617" s="132" t="s">
        <v>322</v>
      </c>
      <c r="B1617" s="132">
        <v>2018</v>
      </c>
      <c r="C1617" s="133">
        <v>43044</v>
      </c>
      <c r="D1617" s="132" t="s">
        <v>5210</v>
      </c>
      <c r="E1617" s="132" t="s">
        <v>5234</v>
      </c>
      <c r="F1617" s="132">
        <v>1</v>
      </c>
      <c r="G1617" s="132">
        <v>2</v>
      </c>
      <c r="H1617" s="132" t="s">
        <v>5581</v>
      </c>
      <c r="I1617" s="132">
        <v>286</v>
      </c>
      <c r="J1617" s="132" t="s">
        <v>345</v>
      </c>
      <c r="K1617" s="132" t="s">
        <v>88</v>
      </c>
      <c r="L1617" s="132">
        <v>27.005479452054789</v>
      </c>
      <c r="M1617" s="132">
        <v>1</v>
      </c>
      <c r="N1617" s="132">
        <v>54.510852007757578</v>
      </c>
      <c r="O1617" s="132">
        <v>5.2001618131076306</v>
      </c>
      <c r="P1617" s="132">
        <v>38.910366568434704</v>
      </c>
      <c r="Q1617" s="132">
        <v>51.973721916829383</v>
      </c>
      <c r="R1617" s="132">
        <v>5.0167165993740559</v>
      </c>
      <c r="S1617" s="132">
        <v>36.923572118707213</v>
      </c>
      <c r="T1617" s="132">
        <v>32.330955706494727</v>
      </c>
    </row>
    <row r="1618" spans="1:20" x14ac:dyDescent="0.45">
      <c r="A1618" s="132" t="s">
        <v>322</v>
      </c>
      <c r="B1618" s="132">
        <v>2018</v>
      </c>
      <c r="C1618" s="133">
        <v>43044</v>
      </c>
      <c r="D1618" s="132" t="s">
        <v>5210</v>
      </c>
      <c r="E1618" s="132" t="s">
        <v>5234</v>
      </c>
      <c r="F1618" s="132">
        <v>1</v>
      </c>
      <c r="G1618" s="132">
        <v>3</v>
      </c>
      <c r="H1618" s="132" t="s">
        <v>5581</v>
      </c>
      <c r="I1618" s="132">
        <v>286</v>
      </c>
      <c r="J1618" s="132" t="s">
        <v>352</v>
      </c>
      <c r="K1618" s="132" t="s">
        <v>282</v>
      </c>
      <c r="L1618" s="132">
        <v>23.043835616438361</v>
      </c>
      <c r="M1618" s="132">
        <v>2</v>
      </c>
      <c r="N1618" s="132">
        <v>28.297823891042011</v>
      </c>
      <c r="O1618" s="132">
        <v>4.4516219391824743</v>
      </c>
      <c r="P1618" s="132">
        <v>14.942958073494591</v>
      </c>
      <c r="Q1618" s="132">
        <v>29.757648960081688</v>
      </c>
      <c r="R1618" s="132">
        <v>4.4398212916334634</v>
      </c>
      <c r="S1618" s="132">
        <v>16.438185085181299</v>
      </c>
      <c r="T1618" s="132">
        <v>32.330955706494727</v>
      </c>
    </row>
    <row r="1619" spans="1:20" x14ac:dyDescent="0.45">
      <c r="A1619" s="132" t="s">
        <v>322</v>
      </c>
      <c r="B1619" s="132">
        <v>2018</v>
      </c>
      <c r="C1619" s="133">
        <v>43044</v>
      </c>
      <c r="D1619" s="132" t="s">
        <v>5210</v>
      </c>
      <c r="E1619" s="132" t="s">
        <v>5234</v>
      </c>
      <c r="F1619" s="132">
        <v>1</v>
      </c>
      <c r="G1619" s="132">
        <v>4</v>
      </c>
      <c r="H1619" s="132" t="s">
        <v>5581</v>
      </c>
      <c r="I1619" s="132">
        <v>286</v>
      </c>
      <c r="J1619" s="132" t="s">
        <v>375</v>
      </c>
      <c r="K1619" s="132" t="s">
        <v>49</v>
      </c>
      <c r="L1619" s="132">
        <v>23.81369863013699</v>
      </c>
      <c r="M1619" s="132">
        <v>7</v>
      </c>
      <c r="N1619" s="132">
        <v>31.232539773803389</v>
      </c>
      <c r="O1619" s="132">
        <v>6.8271211625223813</v>
      </c>
      <c r="P1619" s="132">
        <v>10.75117628623625</v>
      </c>
      <c r="Q1619" s="132">
        <v>30.148778220472131</v>
      </c>
      <c r="R1619" s="132">
        <v>6.0278170781732774</v>
      </c>
      <c r="S1619" s="132">
        <v>12.0653269859523</v>
      </c>
      <c r="T1619" s="132">
        <v>32.330955706494727</v>
      </c>
    </row>
    <row r="1620" spans="1:20" x14ac:dyDescent="0.45">
      <c r="A1620" s="132" t="s">
        <v>322</v>
      </c>
      <c r="B1620" s="132">
        <v>2018</v>
      </c>
      <c r="C1620" s="133">
        <v>43044</v>
      </c>
      <c r="D1620" s="132" t="s">
        <v>5210</v>
      </c>
      <c r="E1620" s="132" t="s">
        <v>5234</v>
      </c>
      <c r="F1620" s="132">
        <v>1</v>
      </c>
      <c r="G1620" s="132">
        <v>5</v>
      </c>
      <c r="H1620" s="132" t="s">
        <v>5581</v>
      </c>
      <c r="I1620" s="132">
        <v>286</v>
      </c>
      <c r="J1620" s="132" t="s">
        <v>228</v>
      </c>
      <c r="K1620" s="132" t="s">
        <v>131</v>
      </c>
      <c r="L1620" s="132">
        <v>25.405479452054799</v>
      </c>
      <c r="M1620" s="132">
        <v>10</v>
      </c>
      <c r="N1620" s="132">
        <v>22.65311489993255</v>
      </c>
      <c r="O1620" s="132">
        <v>4.4707286534640271</v>
      </c>
      <c r="P1620" s="132">
        <v>9.2409289395404652</v>
      </c>
      <c r="Q1620" s="132">
        <v>22.261178054097581</v>
      </c>
      <c r="R1620" s="132">
        <v>4.4688534047679909</v>
      </c>
      <c r="S1620" s="132">
        <v>8.8546178397936082</v>
      </c>
      <c r="T1620" s="132">
        <v>32.330955706494727</v>
      </c>
    </row>
    <row r="1621" spans="1:20" x14ac:dyDescent="0.45">
      <c r="A1621" s="132" t="s">
        <v>322</v>
      </c>
      <c r="B1621" s="132">
        <v>2018</v>
      </c>
      <c r="C1621" s="133">
        <v>43044</v>
      </c>
      <c r="D1621" s="132" t="s">
        <v>5210</v>
      </c>
      <c r="E1621" s="132" t="s">
        <v>5234</v>
      </c>
      <c r="F1621" s="132">
        <v>1</v>
      </c>
      <c r="G1621" s="132">
        <v>6</v>
      </c>
      <c r="H1621" s="132" t="s">
        <v>5581</v>
      </c>
      <c r="I1621" s="132">
        <v>286</v>
      </c>
      <c r="J1621" s="132" t="s">
        <v>378</v>
      </c>
      <c r="K1621" s="132" t="s">
        <v>37</v>
      </c>
      <c r="L1621" s="132">
        <v>20.465753424657539</v>
      </c>
      <c r="M1621" s="132">
        <v>12</v>
      </c>
      <c r="N1621" s="132">
        <v>21.048742098619719</v>
      </c>
      <c r="O1621" s="132">
        <v>5.7822630603459144</v>
      </c>
      <c r="P1621" s="132">
        <v>3.701952917581977</v>
      </c>
      <c r="Q1621" s="132">
        <v>18.20189457179001</v>
      </c>
      <c r="R1621" s="132">
        <v>5.5682744499477916</v>
      </c>
      <c r="S1621" s="132">
        <v>1.4970712219466371</v>
      </c>
      <c r="T1621" s="132">
        <v>32.330955706494727</v>
      </c>
    </row>
    <row r="1622" spans="1:20" x14ac:dyDescent="0.45">
      <c r="A1622" s="160" t="s">
        <v>322</v>
      </c>
      <c r="B1622" s="160">
        <v>2018</v>
      </c>
      <c r="C1622" s="161">
        <v>43044</v>
      </c>
      <c r="D1622" s="160" t="s">
        <v>5210</v>
      </c>
      <c r="E1622" s="160" t="s">
        <v>5234</v>
      </c>
      <c r="F1622" s="160">
        <v>2</v>
      </c>
      <c r="G1622" s="160">
        <v>1</v>
      </c>
      <c r="H1622" s="160" t="s">
        <v>5582</v>
      </c>
      <c r="I1622" s="160">
        <v>287</v>
      </c>
      <c r="J1622" s="160" t="s">
        <v>343</v>
      </c>
      <c r="K1622" s="160" t="s">
        <v>91</v>
      </c>
      <c r="L1622" s="160">
        <v>26.956164383561639</v>
      </c>
      <c r="M1622" s="160">
        <v>3</v>
      </c>
      <c r="N1622" s="160">
        <v>37.167200673739458</v>
      </c>
      <c r="O1622" s="160">
        <v>4.486184931836843</v>
      </c>
      <c r="P1622" s="160">
        <v>23.708645878228928</v>
      </c>
      <c r="Q1622" s="160">
        <v>39.723998833328601</v>
      </c>
      <c r="R1622" s="160">
        <v>4.5069431281069496</v>
      </c>
      <c r="S1622" s="160">
        <v>26.203169449007749</v>
      </c>
      <c r="T1622" s="160">
        <v>34.220508024690481</v>
      </c>
    </row>
    <row r="1623" spans="1:20" x14ac:dyDescent="0.45">
      <c r="A1623" s="160" t="s">
        <v>322</v>
      </c>
      <c r="B1623" s="160">
        <v>2018</v>
      </c>
      <c r="C1623" s="161">
        <v>43044</v>
      </c>
      <c r="D1623" s="160" t="s">
        <v>5210</v>
      </c>
      <c r="E1623" s="160" t="s">
        <v>5234</v>
      </c>
      <c r="F1623" s="160">
        <v>2</v>
      </c>
      <c r="G1623" s="160">
        <v>2</v>
      </c>
      <c r="H1623" s="160" t="s">
        <v>5582</v>
      </c>
      <c r="I1623" s="160">
        <v>287</v>
      </c>
      <c r="J1623" s="160" t="s">
        <v>361</v>
      </c>
      <c r="K1623" s="160" t="s">
        <v>34</v>
      </c>
      <c r="L1623" s="160">
        <v>26.487671232876711</v>
      </c>
      <c r="M1623" s="160">
        <v>4</v>
      </c>
      <c r="N1623" s="160">
        <v>34.390700461923863</v>
      </c>
      <c r="O1623" s="160">
        <v>4.4098272890274171</v>
      </c>
      <c r="P1623" s="160">
        <v>21.16121859484161</v>
      </c>
      <c r="Q1623" s="160">
        <v>35.978675384280493</v>
      </c>
      <c r="R1623" s="160">
        <v>4.3684400781560582</v>
      </c>
      <c r="S1623" s="160">
        <v>22.873355149812319</v>
      </c>
      <c r="T1623" s="160">
        <v>34.220508024690481</v>
      </c>
    </row>
    <row r="1624" spans="1:20" x14ac:dyDescent="0.45">
      <c r="A1624" s="160" t="s">
        <v>322</v>
      </c>
      <c r="B1624" s="160">
        <v>2018</v>
      </c>
      <c r="C1624" s="161">
        <v>43044</v>
      </c>
      <c r="D1624" s="160" t="s">
        <v>5210</v>
      </c>
      <c r="E1624" s="160" t="s">
        <v>5234</v>
      </c>
      <c r="F1624" s="160">
        <v>2</v>
      </c>
      <c r="G1624" s="160">
        <v>3</v>
      </c>
      <c r="H1624" s="160" t="s">
        <v>5582</v>
      </c>
      <c r="I1624" s="160">
        <v>287</v>
      </c>
      <c r="J1624" s="160" t="s">
        <v>353</v>
      </c>
      <c r="K1624" s="160" t="s">
        <v>143</v>
      </c>
      <c r="L1624" s="160">
        <v>29.326027397260269</v>
      </c>
      <c r="M1624" s="160">
        <v>6</v>
      </c>
      <c r="N1624" s="160">
        <v>41.806701883182917</v>
      </c>
      <c r="O1624" s="160">
        <v>4.4892825478832856</v>
      </c>
      <c r="P1624" s="160">
        <v>28.33885423953306</v>
      </c>
      <c r="Q1624" s="160">
        <v>40.744827507820759</v>
      </c>
      <c r="R1624" s="160">
        <v>4.410356114887878</v>
      </c>
      <c r="S1624" s="160">
        <v>27.513759163157129</v>
      </c>
      <c r="T1624" s="160">
        <v>34.220508024690481</v>
      </c>
    </row>
    <row r="1625" spans="1:20" x14ac:dyDescent="0.45">
      <c r="A1625" s="160" t="s">
        <v>322</v>
      </c>
      <c r="B1625" s="160">
        <v>2018</v>
      </c>
      <c r="C1625" s="161">
        <v>43044</v>
      </c>
      <c r="D1625" s="160" t="s">
        <v>5210</v>
      </c>
      <c r="E1625" s="160" t="s">
        <v>5234</v>
      </c>
      <c r="F1625" s="160">
        <v>2</v>
      </c>
      <c r="G1625" s="160">
        <v>4</v>
      </c>
      <c r="H1625" s="160" t="s">
        <v>5582</v>
      </c>
      <c r="I1625" s="160">
        <v>287</v>
      </c>
      <c r="J1625" s="160" t="s">
        <v>3489</v>
      </c>
      <c r="K1625" s="160" t="s">
        <v>115</v>
      </c>
      <c r="L1625" s="160">
        <v>19.386301369863009</v>
      </c>
      <c r="M1625" s="160">
        <v>9</v>
      </c>
      <c r="N1625" s="160">
        <v>25.416854003982401</v>
      </c>
      <c r="O1625" s="160">
        <v>5.4482502085462654</v>
      </c>
      <c r="P1625" s="160">
        <v>9.0721033783436056</v>
      </c>
      <c r="Q1625" s="160">
        <v>27.136189936685209</v>
      </c>
      <c r="R1625" s="160">
        <v>5.0689969080561603</v>
      </c>
      <c r="S1625" s="160">
        <v>11.92919921251673</v>
      </c>
      <c r="T1625" s="160">
        <v>34.220508024690481</v>
      </c>
    </row>
    <row r="1626" spans="1:20" x14ac:dyDescent="0.45">
      <c r="A1626" s="160" t="s">
        <v>322</v>
      </c>
      <c r="B1626" s="160">
        <v>2018</v>
      </c>
      <c r="C1626" s="161">
        <v>43044</v>
      </c>
      <c r="D1626" s="160" t="s">
        <v>5210</v>
      </c>
      <c r="E1626" s="160" t="s">
        <v>5234</v>
      </c>
      <c r="F1626" s="160">
        <v>2</v>
      </c>
      <c r="G1626" s="160">
        <v>5</v>
      </c>
      <c r="H1626" s="160" t="s">
        <v>5582</v>
      </c>
      <c r="I1626" s="160">
        <v>287</v>
      </c>
      <c r="J1626" s="160" t="s">
        <v>360</v>
      </c>
      <c r="K1626" s="160" t="s">
        <v>34</v>
      </c>
      <c r="L1626" s="160">
        <v>30.260273972602739</v>
      </c>
      <c r="M1626" s="160">
        <v>8</v>
      </c>
      <c r="N1626" s="160">
        <v>34.418844782561187</v>
      </c>
      <c r="O1626" s="160">
        <v>4.4835525870263711</v>
      </c>
      <c r="P1626" s="160">
        <v>20.96818702148208</v>
      </c>
      <c r="Q1626" s="160">
        <v>32.738124184220858</v>
      </c>
      <c r="R1626" s="160">
        <v>4.4214605501830464</v>
      </c>
      <c r="S1626" s="160">
        <v>19.473742533671722</v>
      </c>
      <c r="T1626" s="160">
        <v>34.220508024690481</v>
      </c>
    </row>
    <row r="1627" spans="1:20" x14ac:dyDescent="0.45">
      <c r="A1627" s="160" t="s">
        <v>322</v>
      </c>
      <c r="B1627" s="160">
        <v>2018</v>
      </c>
      <c r="C1627" s="161">
        <v>43044</v>
      </c>
      <c r="D1627" s="160" t="s">
        <v>5210</v>
      </c>
      <c r="E1627" s="160" t="s">
        <v>5234</v>
      </c>
      <c r="F1627" s="160">
        <v>2</v>
      </c>
      <c r="G1627" s="160">
        <v>6</v>
      </c>
      <c r="H1627" s="160" t="s">
        <v>5582</v>
      </c>
      <c r="I1627" s="160">
        <v>287</v>
      </c>
      <c r="J1627" s="160" t="s">
        <v>574</v>
      </c>
      <c r="K1627" s="160" t="s">
        <v>99</v>
      </c>
      <c r="L1627" s="160">
        <v>34.920547945205477</v>
      </c>
      <c r="M1627" s="160">
        <v>11</v>
      </c>
      <c r="N1627" s="160">
        <v>32.122746342753068</v>
      </c>
      <c r="O1627" s="160">
        <v>4.5271032430286011</v>
      </c>
      <c r="P1627" s="160">
        <v>18.541436613667269</v>
      </c>
      <c r="Q1627" s="160">
        <v>29.413154462771139</v>
      </c>
      <c r="R1627" s="160">
        <v>4.5342402108059758</v>
      </c>
      <c r="S1627" s="160">
        <v>15.81043383035321</v>
      </c>
      <c r="T1627" s="160">
        <v>34.220508024690481</v>
      </c>
    </row>
    <row r="1628" spans="1:20" x14ac:dyDescent="0.45">
      <c r="A1628" s="138" t="s">
        <v>322</v>
      </c>
      <c r="B1628" s="138">
        <v>2018</v>
      </c>
      <c r="C1628" s="139">
        <v>43044</v>
      </c>
      <c r="D1628" s="138" t="s">
        <v>5210</v>
      </c>
      <c r="E1628" s="138" t="s">
        <v>5194</v>
      </c>
      <c r="F1628" s="138" t="s">
        <v>5235</v>
      </c>
      <c r="G1628" s="138">
        <v>1</v>
      </c>
      <c r="H1628" s="138" t="s">
        <v>5583</v>
      </c>
      <c r="I1628" s="138">
        <v>288</v>
      </c>
      <c r="J1628" s="138" t="s">
        <v>345</v>
      </c>
      <c r="K1628" s="138" t="s">
        <v>88</v>
      </c>
      <c r="L1628" s="138">
        <v>27.005479452054789</v>
      </c>
      <c r="M1628" s="138">
        <v>1</v>
      </c>
      <c r="N1628" s="138">
        <v>51.973721916829383</v>
      </c>
      <c r="O1628" s="138">
        <v>5.0167165993740559</v>
      </c>
      <c r="P1628" s="138">
        <v>36.923572118707213</v>
      </c>
      <c r="Q1628" s="138">
        <v>53.253458688793913</v>
      </c>
      <c r="R1628" s="138">
        <v>5.031085412273181</v>
      </c>
      <c r="S1628" s="138">
        <v>38.160202451974371</v>
      </c>
      <c r="T1628" s="138">
        <v>39.71606842032876</v>
      </c>
    </row>
    <row r="1629" spans="1:20" x14ac:dyDescent="0.45">
      <c r="A1629" s="138" t="s">
        <v>322</v>
      </c>
      <c r="B1629" s="138">
        <v>2018</v>
      </c>
      <c r="C1629" s="139">
        <v>43044</v>
      </c>
      <c r="D1629" s="138" t="s">
        <v>5210</v>
      </c>
      <c r="E1629" s="138" t="s">
        <v>5194</v>
      </c>
      <c r="F1629" s="138" t="s">
        <v>5235</v>
      </c>
      <c r="G1629" s="138">
        <v>2</v>
      </c>
      <c r="H1629" s="138" t="s">
        <v>5583</v>
      </c>
      <c r="I1629" s="138">
        <v>288</v>
      </c>
      <c r="J1629" s="138" t="s">
        <v>352</v>
      </c>
      <c r="K1629" s="138" t="s">
        <v>282</v>
      </c>
      <c r="L1629" s="138">
        <v>23.043835616438361</v>
      </c>
      <c r="M1629" s="138">
        <v>2</v>
      </c>
      <c r="N1629" s="138">
        <v>29.757648960081688</v>
      </c>
      <c r="O1629" s="138">
        <v>4.4398212916334634</v>
      </c>
      <c r="P1629" s="138">
        <v>16.438185085181299</v>
      </c>
      <c r="Q1629" s="138">
        <v>33.138691226267248</v>
      </c>
      <c r="R1629" s="138">
        <v>4.3926311601242549</v>
      </c>
      <c r="S1629" s="138">
        <v>19.960797745894482</v>
      </c>
      <c r="T1629" s="138">
        <v>39.71606842032876</v>
      </c>
    </row>
    <row r="1630" spans="1:20" x14ac:dyDescent="0.45">
      <c r="A1630" s="138" t="s">
        <v>322</v>
      </c>
      <c r="B1630" s="138">
        <v>2018</v>
      </c>
      <c r="C1630" s="139">
        <v>43044</v>
      </c>
      <c r="D1630" s="138" t="s">
        <v>5210</v>
      </c>
      <c r="E1630" s="138" t="s">
        <v>5194</v>
      </c>
      <c r="F1630" s="138" t="s">
        <v>5235</v>
      </c>
      <c r="G1630" s="138">
        <v>3</v>
      </c>
      <c r="H1630" s="138" t="s">
        <v>5583</v>
      </c>
      <c r="I1630" s="138">
        <v>288</v>
      </c>
      <c r="J1630" s="138" t="s">
        <v>343</v>
      </c>
      <c r="K1630" s="138" t="s">
        <v>91</v>
      </c>
      <c r="L1630" s="138">
        <v>26.956164383561639</v>
      </c>
      <c r="M1630" s="138">
        <v>3</v>
      </c>
      <c r="N1630" s="138">
        <v>39.723998833328601</v>
      </c>
      <c r="O1630" s="138">
        <v>4.5069431281069496</v>
      </c>
      <c r="P1630" s="138">
        <v>26.203169449007749</v>
      </c>
      <c r="Q1630" s="138">
        <v>39.949120064884603</v>
      </c>
      <c r="R1630" s="138">
        <v>4.4137158326238364</v>
      </c>
      <c r="S1630" s="138">
        <v>26.707972567013091</v>
      </c>
      <c r="T1630" s="138">
        <v>39.71606842032876</v>
      </c>
    </row>
    <row r="1631" spans="1:20" x14ac:dyDescent="0.45">
      <c r="A1631" s="138" t="s">
        <v>322</v>
      </c>
      <c r="B1631" s="138">
        <v>2018</v>
      </c>
      <c r="C1631" s="139">
        <v>43044</v>
      </c>
      <c r="D1631" s="138" t="s">
        <v>5210</v>
      </c>
      <c r="E1631" s="138" t="s">
        <v>5194</v>
      </c>
      <c r="F1631" s="138" t="s">
        <v>5235</v>
      </c>
      <c r="G1631" s="138">
        <v>4</v>
      </c>
      <c r="H1631" s="138" t="s">
        <v>5583</v>
      </c>
      <c r="I1631" s="138">
        <v>288</v>
      </c>
      <c r="J1631" s="138" t="s">
        <v>361</v>
      </c>
      <c r="K1631" s="138" t="s">
        <v>34</v>
      </c>
      <c r="L1631" s="138">
        <v>26.487671232876711</v>
      </c>
      <c r="M1631" s="138">
        <v>4</v>
      </c>
      <c r="N1631" s="138">
        <v>35.978675384280493</v>
      </c>
      <c r="O1631" s="138">
        <v>4.3684400781560582</v>
      </c>
      <c r="P1631" s="138">
        <v>22.873355149812319</v>
      </c>
      <c r="Q1631" s="138">
        <v>36.099625941620928</v>
      </c>
      <c r="R1631" s="138">
        <v>4.3117809939338763</v>
      </c>
      <c r="S1631" s="138">
        <v>23.1642829598193</v>
      </c>
      <c r="T1631" s="138">
        <v>39.71606842032876</v>
      </c>
    </row>
    <row r="1632" spans="1:20" x14ac:dyDescent="0.45">
      <c r="A1632" s="138" t="s">
        <v>322</v>
      </c>
      <c r="B1632" s="138">
        <v>2018</v>
      </c>
      <c r="C1632" s="139">
        <v>43044</v>
      </c>
      <c r="D1632" s="138" t="s">
        <v>5210</v>
      </c>
      <c r="E1632" s="138" t="s">
        <v>5194</v>
      </c>
      <c r="F1632" s="138" t="s">
        <v>5235</v>
      </c>
      <c r="G1632" s="138">
        <v>5</v>
      </c>
      <c r="H1632" s="138" t="s">
        <v>5583</v>
      </c>
      <c r="I1632" s="138">
        <v>288</v>
      </c>
      <c r="J1632" s="138" t="s">
        <v>346</v>
      </c>
      <c r="K1632" s="138" t="s">
        <v>52</v>
      </c>
      <c r="L1632" s="138">
        <v>18.539726027397261</v>
      </c>
      <c r="M1632" s="138">
        <v>5</v>
      </c>
      <c r="N1632" s="138">
        <v>40.117537919631609</v>
      </c>
      <c r="O1632" s="138">
        <v>4.9356442596741008</v>
      </c>
      <c r="P1632" s="138">
        <v>25.310605140609301</v>
      </c>
      <c r="Q1632" s="138">
        <v>38.166986690338241</v>
      </c>
      <c r="R1632" s="138">
        <v>4.7256256567899504</v>
      </c>
      <c r="S1632" s="138">
        <v>23.990109719968391</v>
      </c>
      <c r="T1632" s="138">
        <v>39.71606842032876</v>
      </c>
    </row>
    <row r="1633" spans="1:20" x14ac:dyDescent="0.45">
      <c r="A1633" s="138" t="s">
        <v>322</v>
      </c>
      <c r="B1633" s="138">
        <v>2018</v>
      </c>
      <c r="C1633" s="139">
        <v>43044</v>
      </c>
      <c r="D1633" s="138" t="s">
        <v>5210</v>
      </c>
      <c r="E1633" s="138" t="s">
        <v>5194</v>
      </c>
      <c r="F1633" s="138" t="s">
        <v>5235</v>
      </c>
      <c r="G1633" s="138">
        <v>6</v>
      </c>
      <c r="H1633" s="138" t="s">
        <v>5583</v>
      </c>
      <c r="I1633" s="138">
        <v>288</v>
      </c>
      <c r="J1633" s="138" t="s">
        <v>353</v>
      </c>
      <c r="K1633" s="138" t="s">
        <v>143</v>
      </c>
      <c r="L1633" s="138">
        <v>29.326027397260269</v>
      </c>
      <c r="M1633" s="138">
        <v>6</v>
      </c>
      <c r="N1633" s="138">
        <v>40.744827507820759</v>
      </c>
      <c r="O1633" s="138">
        <v>4.410356114887878</v>
      </c>
      <c r="P1633" s="138">
        <v>27.513759163157129</v>
      </c>
      <c r="Q1633" s="138">
        <v>37.643464968811713</v>
      </c>
      <c r="R1633" s="138">
        <v>4.4231758028330876</v>
      </c>
      <c r="S1633" s="138">
        <v>24.373937560312442</v>
      </c>
      <c r="T1633" s="138">
        <v>39.71606842032876</v>
      </c>
    </row>
    <row r="1634" spans="1:20" x14ac:dyDescent="0.45">
      <c r="A1634" s="138" t="s">
        <v>322</v>
      </c>
      <c r="B1634" s="138">
        <v>2018</v>
      </c>
      <c r="C1634" s="139">
        <v>43044</v>
      </c>
      <c r="D1634" s="138" t="s">
        <v>5210</v>
      </c>
      <c r="E1634" s="138" t="s">
        <v>5194</v>
      </c>
      <c r="F1634" s="138" t="s">
        <v>579</v>
      </c>
      <c r="G1634" s="138">
        <v>1</v>
      </c>
      <c r="H1634" s="138" t="s">
        <v>5584</v>
      </c>
      <c r="I1634" s="138">
        <v>289</v>
      </c>
      <c r="J1634" s="138" t="s">
        <v>375</v>
      </c>
      <c r="K1634" s="138" t="s">
        <v>49</v>
      </c>
      <c r="L1634" s="138">
        <v>23.81369863013699</v>
      </c>
      <c r="M1634" s="138">
        <v>7</v>
      </c>
      <c r="N1634" s="138">
        <v>30.148778220472131</v>
      </c>
      <c r="O1634" s="138">
        <v>6.0278170781732774</v>
      </c>
      <c r="P1634" s="138">
        <v>12.0653269859523</v>
      </c>
      <c r="Q1634" s="138">
        <v>34.271836878899997</v>
      </c>
      <c r="R1634" s="138">
        <v>5.6660151325631656</v>
      </c>
      <c r="S1634" s="138">
        <v>17.273791481210509</v>
      </c>
      <c r="T1634" s="138">
        <v>26.64988657167282</v>
      </c>
    </row>
    <row r="1635" spans="1:20" x14ac:dyDescent="0.45">
      <c r="A1635" s="138" t="s">
        <v>322</v>
      </c>
      <c r="B1635" s="138">
        <v>2018</v>
      </c>
      <c r="C1635" s="139">
        <v>43044</v>
      </c>
      <c r="D1635" s="138" t="s">
        <v>5210</v>
      </c>
      <c r="E1635" s="138" t="s">
        <v>5194</v>
      </c>
      <c r="F1635" s="138" t="s">
        <v>579</v>
      </c>
      <c r="G1635" s="138">
        <v>2</v>
      </c>
      <c r="H1635" s="138" t="s">
        <v>5584</v>
      </c>
      <c r="I1635" s="138">
        <v>289</v>
      </c>
      <c r="J1635" s="138" t="s">
        <v>360</v>
      </c>
      <c r="K1635" s="138" t="s">
        <v>34</v>
      </c>
      <c r="L1635" s="138">
        <v>30.260273972602739</v>
      </c>
      <c r="M1635" s="138">
        <v>8</v>
      </c>
      <c r="N1635" s="138">
        <v>32.738124184220858</v>
      </c>
      <c r="O1635" s="138">
        <v>4.4214605501830464</v>
      </c>
      <c r="P1635" s="138">
        <v>19.473742533671722</v>
      </c>
      <c r="Q1635" s="138">
        <v>33.314619398014017</v>
      </c>
      <c r="R1635" s="138">
        <v>4.3967874522518589</v>
      </c>
      <c r="S1635" s="138">
        <v>20.124257041258449</v>
      </c>
      <c r="T1635" s="138">
        <v>26.64988657167282</v>
      </c>
    </row>
    <row r="1636" spans="1:20" x14ac:dyDescent="0.45">
      <c r="A1636" s="138" t="s">
        <v>322</v>
      </c>
      <c r="B1636" s="138">
        <v>2018</v>
      </c>
      <c r="C1636" s="139">
        <v>43044</v>
      </c>
      <c r="D1636" s="138" t="s">
        <v>5210</v>
      </c>
      <c r="E1636" s="138" t="s">
        <v>5194</v>
      </c>
      <c r="F1636" s="138" t="s">
        <v>579</v>
      </c>
      <c r="G1636" s="138">
        <v>3</v>
      </c>
      <c r="H1636" s="138" t="s">
        <v>5584</v>
      </c>
      <c r="I1636" s="138">
        <v>289</v>
      </c>
      <c r="J1636" s="138" t="s">
        <v>3489</v>
      </c>
      <c r="K1636" s="138" t="s">
        <v>115</v>
      </c>
      <c r="L1636" s="138">
        <v>19.386301369863009</v>
      </c>
      <c r="M1636" s="138">
        <v>9</v>
      </c>
      <c r="N1636" s="138">
        <v>27.136189936685209</v>
      </c>
      <c r="O1636" s="138">
        <v>5.0689969080561603</v>
      </c>
      <c r="P1636" s="138">
        <v>11.92919921251673</v>
      </c>
      <c r="Q1636" s="138">
        <v>27.73886582574114</v>
      </c>
      <c r="R1636" s="138">
        <v>4.8262102129377196</v>
      </c>
      <c r="S1636" s="138">
        <v>13.26023518692798</v>
      </c>
      <c r="T1636" s="138">
        <v>26.64988657167282</v>
      </c>
    </row>
    <row r="1637" spans="1:20" x14ac:dyDescent="0.45">
      <c r="A1637" s="138" t="s">
        <v>322</v>
      </c>
      <c r="B1637" s="138">
        <v>2018</v>
      </c>
      <c r="C1637" s="139">
        <v>43044</v>
      </c>
      <c r="D1637" s="138" t="s">
        <v>5210</v>
      </c>
      <c r="E1637" s="138" t="s">
        <v>5194</v>
      </c>
      <c r="F1637" s="138" t="s">
        <v>579</v>
      </c>
      <c r="G1637" s="138">
        <v>4</v>
      </c>
      <c r="H1637" s="138" t="s">
        <v>5584</v>
      </c>
      <c r="I1637" s="138">
        <v>289</v>
      </c>
      <c r="J1637" s="138" t="s">
        <v>228</v>
      </c>
      <c r="K1637" s="138" t="s">
        <v>131</v>
      </c>
      <c r="L1637" s="138">
        <v>25.405479452054799</v>
      </c>
      <c r="M1637" s="138">
        <v>10</v>
      </c>
      <c r="N1637" s="138">
        <v>22.261178054097581</v>
      </c>
      <c r="O1637" s="138">
        <v>4.4688534047679909</v>
      </c>
      <c r="P1637" s="138">
        <v>8.8546178397936082</v>
      </c>
      <c r="Q1637" s="138">
        <v>22.680316127478761</v>
      </c>
      <c r="R1637" s="138">
        <v>4.4025024220399356</v>
      </c>
      <c r="S1637" s="138">
        <v>9.4728088613589545</v>
      </c>
      <c r="T1637" s="138">
        <v>26.64988657167282</v>
      </c>
    </row>
    <row r="1638" spans="1:20" x14ac:dyDescent="0.45">
      <c r="A1638" s="138" t="s">
        <v>322</v>
      </c>
      <c r="B1638" s="138">
        <v>2018</v>
      </c>
      <c r="C1638" s="139">
        <v>43044</v>
      </c>
      <c r="D1638" s="138" t="s">
        <v>5210</v>
      </c>
      <c r="E1638" s="138" t="s">
        <v>5194</v>
      </c>
      <c r="F1638" s="138" t="s">
        <v>579</v>
      </c>
      <c r="G1638" s="138">
        <v>5</v>
      </c>
      <c r="H1638" s="138" t="s">
        <v>5584</v>
      </c>
      <c r="I1638" s="138">
        <v>289</v>
      </c>
      <c r="J1638" s="138" t="s">
        <v>574</v>
      </c>
      <c r="K1638" s="138" t="s">
        <v>99</v>
      </c>
      <c r="L1638" s="138">
        <v>34.920547945205477</v>
      </c>
      <c r="M1638" s="138">
        <v>11</v>
      </c>
      <c r="N1638" s="138">
        <v>29.413154462771139</v>
      </c>
      <c r="O1638" s="138">
        <v>4.5342402108059758</v>
      </c>
      <c r="P1638" s="138">
        <v>15.81043383035321</v>
      </c>
      <c r="Q1638" s="138">
        <v>27.112420866575</v>
      </c>
      <c r="R1638" s="138">
        <v>4.4715242355145461</v>
      </c>
      <c r="S1638" s="138">
        <v>13.697848160031359</v>
      </c>
      <c r="T1638" s="138">
        <v>26.64988657167282</v>
      </c>
    </row>
    <row r="1639" spans="1:20" x14ac:dyDescent="0.45">
      <c r="A1639" s="138" t="s">
        <v>322</v>
      </c>
      <c r="B1639" s="138">
        <v>2018</v>
      </c>
      <c r="C1639" s="139">
        <v>43044</v>
      </c>
      <c r="D1639" s="138" t="s">
        <v>5210</v>
      </c>
      <c r="E1639" s="138" t="s">
        <v>5194</v>
      </c>
      <c r="F1639" s="138" t="s">
        <v>579</v>
      </c>
      <c r="G1639" s="138">
        <v>6</v>
      </c>
      <c r="H1639" s="138" t="s">
        <v>5584</v>
      </c>
      <c r="I1639" s="138">
        <v>289</v>
      </c>
      <c r="J1639" s="138" t="s">
        <v>378</v>
      </c>
      <c r="K1639" s="138" t="s">
        <v>37</v>
      </c>
      <c r="L1639" s="138">
        <v>20.465753424657539</v>
      </c>
      <c r="M1639" s="138">
        <v>12</v>
      </c>
      <c r="N1639" s="138">
        <v>18.20189457179001</v>
      </c>
      <c r="O1639" s="138">
        <v>5.5682744499477916</v>
      </c>
      <c r="P1639" s="138">
        <v>1.4970712219466371</v>
      </c>
      <c r="Q1639" s="138">
        <v>15.752216451925371</v>
      </c>
      <c r="R1639" s="138">
        <v>5.3928034745789022</v>
      </c>
      <c r="S1639" s="138">
        <v>-0.42619397181133678</v>
      </c>
      <c r="T1639" s="138">
        <v>26.64988657167282</v>
      </c>
    </row>
    <row r="1640" spans="1:20" x14ac:dyDescent="0.45">
      <c r="A1640" s="130" t="s">
        <v>392</v>
      </c>
      <c r="B1640" s="130">
        <v>2018</v>
      </c>
      <c r="C1640" s="131">
        <v>43050</v>
      </c>
      <c r="D1640" s="130" t="s">
        <v>5210</v>
      </c>
      <c r="E1640" s="130" t="s">
        <v>1943</v>
      </c>
      <c r="F1640" s="130">
        <v>1</v>
      </c>
      <c r="G1640" s="130">
        <v>1</v>
      </c>
      <c r="H1640" s="130" t="s">
        <v>5585</v>
      </c>
      <c r="I1640" s="130">
        <v>290</v>
      </c>
      <c r="J1640" s="130" t="s">
        <v>345</v>
      </c>
      <c r="K1640" s="130" t="s">
        <v>88</v>
      </c>
      <c r="L1640" s="130">
        <v>27.021917808219179</v>
      </c>
      <c r="M1640" s="130">
        <v>1</v>
      </c>
      <c r="N1640" s="130">
        <v>53.253458688793913</v>
      </c>
      <c r="O1640" s="130">
        <v>5.031085412273181</v>
      </c>
      <c r="P1640" s="130">
        <v>38.160202451974371</v>
      </c>
      <c r="Q1640" s="130">
        <v>53.710006690861697</v>
      </c>
      <c r="R1640" s="130">
        <v>5.1829493401656812</v>
      </c>
      <c r="S1640" s="130">
        <v>38.161158670364657</v>
      </c>
      <c r="T1640" s="130">
        <v>26.769529097437331</v>
      </c>
    </row>
    <row r="1641" spans="1:20" x14ac:dyDescent="0.45">
      <c r="A1641" s="130" t="s">
        <v>392</v>
      </c>
      <c r="B1641" s="130">
        <v>2018</v>
      </c>
      <c r="C1641" s="131">
        <v>43050</v>
      </c>
      <c r="D1641" s="130" t="s">
        <v>5210</v>
      </c>
      <c r="E1641" s="130" t="s">
        <v>1943</v>
      </c>
      <c r="F1641" s="130">
        <v>1</v>
      </c>
      <c r="G1641" s="130">
        <v>2</v>
      </c>
      <c r="H1641" s="130" t="s">
        <v>5585</v>
      </c>
      <c r="I1641" s="130">
        <v>290</v>
      </c>
      <c r="J1641" s="130" t="s">
        <v>574</v>
      </c>
      <c r="K1641" s="130" t="s">
        <v>99</v>
      </c>
      <c r="L1641" s="130">
        <v>34.936986301369863</v>
      </c>
      <c r="M1641" s="130">
        <v>4</v>
      </c>
      <c r="N1641" s="130">
        <v>27.112420866575</v>
      </c>
      <c r="O1641" s="130">
        <v>4.4715242355145461</v>
      </c>
      <c r="P1641" s="130">
        <v>13.697848160031359</v>
      </c>
      <c r="Q1641" s="130">
        <v>29.241867122732049</v>
      </c>
      <c r="R1641" s="130">
        <v>4.4797529964543097</v>
      </c>
      <c r="S1641" s="130">
        <v>15.80260813336912</v>
      </c>
      <c r="T1641" s="130">
        <v>26.769529097437331</v>
      </c>
    </row>
    <row r="1642" spans="1:20" x14ac:dyDescent="0.45">
      <c r="A1642" s="130" t="s">
        <v>392</v>
      </c>
      <c r="B1642" s="130">
        <v>2018</v>
      </c>
      <c r="C1642" s="131">
        <v>43050</v>
      </c>
      <c r="D1642" s="130" t="s">
        <v>5210</v>
      </c>
      <c r="E1642" s="130" t="s">
        <v>1943</v>
      </c>
      <c r="F1642" s="130">
        <v>1</v>
      </c>
      <c r="G1642" s="130">
        <v>3</v>
      </c>
      <c r="H1642" s="130" t="s">
        <v>5585</v>
      </c>
      <c r="I1642" s="130">
        <v>290</v>
      </c>
      <c r="J1642" s="130" t="s">
        <v>383</v>
      </c>
      <c r="K1642" s="130" t="s">
        <v>58</v>
      </c>
      <c r="L1642" s="130">
        <v>20.764383561643839</v>
      </c>
      <c r="M1642" s="130">
        <v>23</v>
      </c>
      <c r="N1642" s="130">
        <v>20.34703754970819</v>
      </c>
      <c r="O1642" s="130">
        <v>6.3624342421898934</v>
      </c>
      <c r="P1642" s="130">
        <v>1.2597348231385119</v>
      </c>
      <c r="Q1642" s="130">
        <v>23.64984902047274</v>
      </c>
      <c r="R1642" s="130">
        <v>5.6863463169190966</v>
      </c>
      <c r="S1642" s="130">
        <v>6.5908100697154524</v>
      </c>
      <c r="T1642" s="130">
        <v>26.769529097437331</v>
      </c>
    </row>
    <row r="1643" spans="1:20" x14ac:dyDescent="0.45">
      <c r="A1643" s="130" t="s">
        <v>392</v>
      </c>
      <c r="B1643" s="130">
        <v>2018</v>
      </c>
      <c r="C1643" s="131">
        <v>43050</v>
      </c>
      <c r="D1643" s="130" t="s">
        <v>5210</v>
      </c>
      <c r="E1643" s="130" t="s">
        <v>1943</v>
      </c>
      <c r="F1643" s="130">
        <v>1</v>
      </c>
      <c r="G1643" s="130">
        <v>4</v>
      </c>
      <c r="H1643" s="130" t="s">
        <v>5585</v>
      </c>
      <c r="I1643" s="130">
        <v>290</v>
      </c>
      <c r="J1643" s="130" t="s">
        <v>384</v>
      </c>
      <c r="K1643" s="130" t="s">
        <v>61</v>
      </c>
      <c r="L1643" s="130">
        <v>20.849315068493151</v>
      </c>
      <c r="M1643" s="130">
        <v>23</v>
      </c>
      <c r="N1643" s="130">
        <v>25</v>
      </c>
      <c r="O1643" s="130">
        <v>8.3333333330000006</v>
      </c>
      <c r="P1643" s="130">
        <v>9.999965300266922E-10</v>
      </c>
      <c r="Q1643" s="130">
        <v>25.081612737395812</v>
      </c>
      <c r="R1643" s="130">
        <v>6.716240067380066</v>
      </c>
      <c r="S1643" s="130">
        <v>4.9328925352556148</v>
      </c>
      <c r="T1643" s="130">
        <v>26.769529097437331</v>
      </c>
    </row>
    <row r="1644" spans="1:20" x14ac:dyDescent="0.45">
      <c r="A1644" s="130" t="s">
        <v>392</v>
      </c>
      <c r="B1644" s="130">
        <v>2018</v>
      </c>
      <c r="C1644" s="131">
        <v>43050</v>
      </c>
      <c r="D1644" s="130" t="s">
        <v>5210</v>
      </c>
      <c r="E1644" s="130" t="s">
        <v>1943</v>
      </c>
      <c r="F1644" s="130">
        <v>1</v>
      </c>
      <c r="G1644" s="130">
        <v>5</v>
      </c>
      <c r="H1644" s="130" t="s">
        <v>5585</v>
      </c>
      <c r="I1644" s="130">
        <v>290</v>
      </c>
      <c r="J1644" s="130" t="s">
        <v>397</v>
      </c>
      <c r="K1644" s="130" t="s">
        <v>177</v>
      </c>
      <c r="L1644" s="130">
        <v>24.978082191780821</v>
      </c>
      <c r="M1644" s="130">
        <v>11</v>
      </c>
      <c r="N1644" s="130">
        <v>26.989289236895502</v>
      </c>
      <c r="O1644" s="130">
        <v>4.3126479207426041</v>
      </c>
      <c r="P1644" s="130">
        <v>14.05134547466769</v>
      </c>
      <c r="Q1644" s="130">
        <v>25.64137204914007</v>
      </c>
      <c r="R1644" s="130">
        <v>4.2951545123899457</v>
      </c>
      <c r="S1644" s="130">
        <v>12.75590851197023</v>
      </c>
      <c r="T1644" s="130">
        <v>26.769529097437331</v>
      </c>
    </row>
    <row r="1645" spans="1:20" x14ac:dyDescent="0.45">
      <c r="A1645" s="130" t="s">
        <v>392</v>
      </c>
      <c r="B1645" s="130">
        <v>2018</v>
      </c>
      <c r="C1645" s="131">
        <v>43050</v>
      </c>
      <c r="D1645" s="130" t="s">
        <v>5210</v>
      </c>
      <c r="E1645" s="130" t="s">
        <v>1943</v>
      </c>
      <c r="F1645" s="130">
        <v>1</v>
      </c>
      <c r="G1645" s="130">
        <v>6</v>
      </c>
      <c r="H1645" s="130" t="s">
        <v>5585</v>
      </c>
      <c r="I1645" s="130">
        <v>290</v>
      </c>
      <c r="J1645" s="130" t="s">
        <v>399</v>
      </c>
      <c r="K1645" s="130" t="s">
        <v>49</v>
      </c>
      <c r="L1645" s="130">
        <v>23.25205479452055</v>
      </c>
      <c r="M1645" s="130">
        <v>23</v>
      </c>
      <c r="N1645" s="130">
        <v>18.93228088816333</v>
      </c>
      <c r="O1645" s="130">
        <v>6.2459755036829554</v>
      </c>
      <c r="P1645" s="130">
        <v>0.1943543771144611</v>
      </c>
      <c r="Q1645" s="130">
        <v>17.37255524283022</v>
      </c>
      <c r="R1645" s="130">
        <v>5.6623122708472726</v>
      </c>
      <c r="S1645" s="130">
        <v>0.38561843028840309</v>
      </c>
      <c r="T1645" s="130">
        <v>26.769529097437331</v>
      </c>
    </row>
    <row r="1646" spans="1:20" x14ac:dyDescent="0.45">
      <c r="A1646" s="130" t="s">
        <v>392</v>
      </c>
      <c r="B1646" s="130">
        <v>2018</v>
      </c>
      <c r="C1646" s="131">
        <v>43050</v>
      </c>
      <c r="D1646" s="130" t="s">
        <v>5210</v>
      </c>
      <c r="E1646" s="130" t="s">
        <v>1943</v>
      </c>
      <c r="F1646" s="130">
        <v>1</v>
      </c>
      <c r="G1646" s="130">
        <v>7</v>
      </c>
      <c r="H1646" s="130" t="s">
        <v>5585</v>
      </c>
      <c r="I1646" s="130">
        <v>290</v>
      </c>
      <c r="J1646" s="130" t="s">
        <v>378</v>
      </c>
      <c r="K1646" s="130" t="s">
        <v>37</v>
      </c>
      <c r="L1646" s="130">
        <v>20.482191780821921</v>
      </c>
      <c r="M1646" s="130">
        <v>10</v>
      </c>
      <c r="N1646" s="130">
        <v>15.752216451925371</v>
      </c>
      <c r="O1646" s="130">
        <v>5.3928034745789022</v>
      </c>
      <c r="P1646" s="130">
        <v>-0.42619397181133678</v>
      </c>
      <c r="Q1646" s="130">
        <v>12.98371057707466</v>
      </c>
      <c r="R1646" s="130">
        <v>5.2452800179686498</v>
      </c>
      <c r="S1646" s="130">
        <v>-2.7521294768312909</v>
      </c>
      <c r="T1646" s="130">
        <v>26.769529097437331</v>
      </c>
    </row>
    <row r="1647" spans="1:20" x14ac:dyDescent="0.45">
      <c r="A1647" s="150" t="s">
        <v>392</v>
      </c>
      <c r="B1647" s="150">
        <v>2018</v>
      </c>
      <c r="C1647" s="151">
        <v>43050</v>
      </c>
      <c r="D1647" s="150" t="s">
        <v>5210</v>
      </c>
      <c r="E1647" s="150" t="s">
        <v>1943</v>
      </c>
      <c r="F1647" s="150">
        <v>2</v>
      </c>
      <c r="G1647" s="150">
        <v>1</v>
      </c>
      <c r="H1647" s="150" t="s">
        <v>5586</v>
      </c>
      <c r="I1647" s="150">
        <v>291</v>
      </c>
      <c r="J1647" s="150" t="s">
        <v>360</v>
      </c>
      <c r="K1647" s="150" t="s">
        <v>34</v>
      </c>
      <c r="L1647" s="150">
        <v>30.276712328767118</v>
      </c>
      <c r="M1647" s="150">
        <v>3</v>
      </c>
      <c r="N1647" s="150">
        <v>33.314619398014017</v>
      </c>
      <c r="O1647" s="150">
        <v>4.3967874522518589</v>
      </c>
      <c r="P1647" s="150">
        <v>20.124257041258449</v>
      </c>
      <c r="Q1647" s="150">
        <v>35.639079382697552</v>
      </c>
      <c r="R1647" s="150">
        <v>4.4355937420482219</v>
      </c>
      <c r="S1647" s="150">
        <v>22.332298156552891</v>
      </c>
      <c r="T1647" s="150">
        <v>29.047335031288441</v>
      </c>
    </row>
    <row r="1648" spans="1:20" x14ac:dyDescent="0.45">
      <c r="A1648" s="150" t="s">
        <v>392</v>
      </c>
      <c r="B1648" s="150">
        <v>2018</v>
      </c>
      <c r="C1648" s="151">
        <v>43050</v>
      </c>
      <c r="D1648" s="150" t="s">
        <v>5210</v>
      </c>
      <c r="E1648" s="150" t="s">
        <v>1943</v>
      </c>
      <c r="F1648" s="150">
        <v>2</v>
      </c>
      <c r="G1648" s="150">
        <v>2</v>
      </c>
      <c r="H1648" s="150" t="s">
        <v>5586</v>
      </c>
      <c r="I1648" s="150">
        <v>291</v>
      </c>
      <c r="J1648" s="150" t="s">
        <v>358</v>
      </c>
      <c r="K1648" s="150" t="s">
        <v>79</v>
      </c>
      <c r="L1648" s="150">
        <v>24.797260273972601</v>
      </c>
      <c r="M1648" s="150">
        <v>8</v>
      </c>
      <c r="N1648" s="150">
        <v>26.786312836298929</v>
      </c>
      <c r="O1648" s="150">
        <v>4.3465116610954917</v>
      </c>
      <c r="P1648" s="150">
        <v>13.74677785301245</v>
      </c>
      <c r="Q1648" s="150">
        <v>28.930076112223851</v>
      </c>
      <c r="R1648" s="150">
        <v>4.3069321424431264</v>
      </c>
      <c r="S1648" s="150">
        <v>16.009279684894469</v>
      </c>
      <c r="T1648" s="150">
        <v>29.047335031288441</v>
      </c>
    </row>
    <row r="1649" spans="1:20" x14ac:dyDescent="0.45">
      <c r="A1649" s="150" t="s">
        <v>392</v>
      </c>
      <c r="B1649" s="150">
        <v>2018</v>
      </c>
      <c r="C1649" s="151">
        <v>43050</v>
      </c>
      <c r="D1649" s="150" t="s">
        <v>5210</v>
      </c>
      <c r="E1649" s="150" t="s">
        <v>1943</v>
      </c>
      <c r="F1649" s="150">
        <v>2</v>
      </c>
      <c r="G1649" s="150">
        <v>3</v>
      </c>
      <c r="H1649" s="150" t="s">
        <v>5586</v>
      </c>
      <c r="I1649" s="150">
        <v>291</v>
      </c>
      <c r="J1649" s="150" t="s">
        <v>262</v>
      </c>
      <c r="K1649" s="150" t="s">
        <v>46</v>
      </c>
      <c r="L1649" s="150">
        <v>21.098630136986301</v>
      </c>
      <c r="M1649" s="150">
        <v>23</v>
      </c>
      <c r="N1649" s="150">
        <v>30.468598397580521</v>
      </c>
      <c r="O1649" s="150">
        <v>4.3429036925365114</v>
      </c>
      <c r="P1649" s="150">
        <v>17.439887319970989</v>
      </c>
      <c r="Q1649" s="150">
        <v>30.922180665888469</v>
      </c>
      <c r="R1649" s="150">
        <v>4.2847414494257396</v>
      </c>
      <c r="S1649" s="150">
        <v>18.067956317611259</v>
      </c>
      <c r="T1649" s="150">
        <v>29.047335031288441</v>
      </c>
    </row>
    <row r="1650" spans="1:20" x14ac:dyDescent="0.45">
      <c r="A1650" s="150" t="s">
        <v>392</v>
      </c>
      <c r="B1650" s="150">
        <v>2018</v>
      </c>
      <c r="C1650" s="151">
        <v>43050</v>
      </c>
      <c r="D1650" s="150" t="s">
        <v>5210</v>
      </c>
      <c r="E1650" s="150" t="s">
        <v>1943</v>
      </c>
      <c r="F1650" s="150">
        <v>2</v>
      </c>
      <c r="G1650" s="150">
        <v>4</v>
      </c>
      <c r="H1650" s="150" t="s">
        <v>5586</v>
      </c>
      <c r="I1650" s="150">
        <v>291</v>
      </c>
      <c r="J1650" s="150" t="s">
        <v>3489</v>
      </c>
      <c r="K1650" s="150" t="s">
        <v>115</v>
      </c>
      <c r="L1650" s="150">
        <v>19.402739726027399</v>
      </c>
      <c r="M1650" s="150">
        <v>23</v>
      </c>
      <c r="N1650" s="150">
        <v>27.73886582574114</v>
      </c>
      <c r="O1650" s="150">
        <v>4.8262102129377196</v>
      </c>
      <c r="P1650" s="150">
        <v>13.26023518692798</v>
      </c>
      <c r="Q1650" s="150">
        <v>27.980929114065141</v>
      </c>
      <c r="R1650" s="150">
        <v>4.6176202056835143</v>
      </c>
      <c r="S1650" s="150">
        <v>14.128068497014601</v>
      </c>
      <c r="T1650" s="150">
        <v>29.047335031288441</v>
      </c>
    </row>
    <row r="1651" spans="1:20" x14ac:dyDescent="0.45">
      <c r="A1651" s="150" t="s">
        <v>392</v>
      </c>
      <c r="B1651" s="150">
        <v>2018</v>
      </c>
      <c r="C1651" s="151">
        <v>43050</v>
      </c>
      <c r="D1651" s="150" t="s">
        <v>5210</v>
      </c>
      <c r="E1651" s="150" t="s">
        <v>1943</v>
      </c>
      <c r="F1651" s="150">
        <v>2</v>
      </c>
      <c r="G1651" s="150">
        <v>5</v>
      </c>
      <c r="H1651" s="150" t="s">
        <v>5586</v>
      </c>
      <c r="I1651" s="150">
        <v>291</v>
      </c>
      <c r="J1651" s="150" t="s">
        <v>375</v>
      </c>
      <c r="K1651" s="150" t="s">
        <v>49</v>
      </c>
      <c r="L1651" s="150">
        <v>23.830136986301369</v>
      </c>
      <c r="M1651" s="150">
        <v>9</v>
      </c>
      <c r="N1651" s="150">
        <v>34.271836878899997</v>
      </c>
      <c r="O1651" s="150">
        <v>5.6660151325631656</v>
      </c>
      <c r="P1651" s="150">
        <v>17.273791481210509</v>
      </c>
      <c r="Q1651" s="150">
        <v>31.450847275580848</v>
      </c>
      <c r="R1651" s="150">
        <v>5.1840630749792282</v>
      </c>
      <c r="S1651" s="150">
        <v>15.898658050643171</v>
      </c>
      <c r="T1651" s="150">
        <v>29.047335031288441</v>
      </c>
    </row>
    <row r="1652" spans="1:20" x14ac:dyDescent="0.45">
      <c r="A1652" s="150" t="s">
        <v>392</v>
      </c>
      <c r="B1652" s="150">
        <v>2018</v>
      </c>
      <c r="C1652" s="151">
        <v>43050</v>
      </c>
      <c r="D1652" s="150" t="s">
        <v>5210</v>
      </c>
      <c r="E1652" s="150" t="s">
        <v>1943</v>
      </c>
      <c r="F1652" s="150">
        <v>2</v>
      </c>
      <c r="G1652" s="150">
        <v>6</v>
      </c>
      <c r="H1652" s="150" t="s">
        <v>5586</v>
      </c>
      <c r="I1652" s="150">
        <v>291</v>
      </c>
      <c r="J1652" s="150" t="s">
        <v>390</v>
      </c>
      <c r="K1652" s="150" t="s">
        <v>265</v>
      </c>
      <c r="L1652" s="150">
        <v>21.334246575342469</v>
      </c>
      <c r="M1652" s="150">
        <v>23</v>
      </c>
      <c r="N1652" s="150">
        <v>23.487878467441199</v>
      </c>
      <c r="O1652" s="150">
        <v>5.9765034482722159</v>
      </c>
      <c r="P1652" s="150">
        <v>5.5583681226245467</v>
      </c>
      <c r="Q1652" s="150">
        <v>22.241186101614119</v>
      </c>
      <c r="R1652" s="150">
        <v>5.4411795961112643</v>
      </c>
      <c r="S1652" s="150">
        <v>5.9176473132803267</v>
      </c>
      <c r="T1652" s="150">
        <v>29.047335031288441</v>
      </c>
    </row>
    <row r="1653" spans="1:20" x14ac:dyDescent="0.45">
      <c r="A1653" s="150" t="s">
        <v>392</v>
      </c>
      <c r="B1653" s="150">
        <v>2018</v>
      </c>
      <c r="C1653" s="151">
        <v>43050</v>
      </c>
      <c r="D1653" s="150" t="s">
        <v>5210</v>
      </c>
      <c r="E1653" s="150" t="s">
        <v>1943</v>
      </c>
      <c r="F1653" s="150">
        <v>2</v>
      </c>
      <c r="G1653" s="150">
        <v>7</v>
      </c>
      <c r="H1653" s="150" t="s">
        <v>5586</v>
      </c>
      <c r="I1653" s="150">
        <v>291</v>
      </c>
      <c r="J1653" s="150" t="s">
        <v>442</v>
      </c>
      <c r="K1653" s="150" t="s">
        <v>43</v>
      </c>
      <c r="L1653" s="150">
        <v>20.035616438356161</v>
      </c>
      <c r="M1653" s="150">
        <v>23</v>
      </c>
      <c r="N1653" s="150">
        <v>27.26323341504327</v>
      </c>
      <c r="O1653" s="150">
        <v>6.0398993466739999</v>
      </c>
      <c r="P1653" s="150">
        <v>9.1435353750212656</v>
      </c>
      <c r="Q1653" s="150">
        <v>22.559572198095449</v>
      </c>
      <c r="R1653" s="150">
        <v>5.6375394409591433</v>
      </c>
      <c r="S1653" s="150">
        <v>5.6469538752180242</v>
      </c>
      <c r="T1653" s="150">
        <v>29.047335031288441</v>
      </c>
    </row>
    <row r="1654" spans="1:20" x14ac:dyDescent="0.45">
      <c r="A1654" s="152" t="s">
        <v>392</v>
      </c>
      <c r="B1654" s="152">
        <v>2018</v>
      </c>
      <c r="C1654" s="153">
        <v>43050</v>
      </c>
      <c r="D1654" s="152" t="s">
        <v>5210</v>
      </c>
      <c r="E1654" s="152" t="s">
        <v>1943</v>
      </c>
      <c r="F1654" s="152">
        <v>3</v>
      </c>
      <c r="G1654" s="152">
        <v>1</v>
      </c>
      <c r="H1654" s="152" t="s">
        <v>5587</v>
      </c>
      <c r="I1654" s="152">
        <v>292</v>
      </c>
      <c r="J1654" s="152" t="s">
        <v>351</v>
      </c>
      <c r="K1654" s="152" t="s">
        <v>282</v>
      </c>
      <c r="L1654" s="152">
        <v>24.780821917808218</v>
      </c>
      <c r="M1654" s="152">
        <v>7</v>
      </c>
      <c r="N1654" s="152">
        <v>38.382396915717607</v>
      </c>
      <c r="O1654" s="152">
        <v>4.3822455327737941</v>
      </c>
      <c r="P1654" s="152">
        <v>25.235660317396221</v>
      </c>
      <c r="Q1654" s="152">
        <v>39.894529602783003</v>
      </c>
      <c r="R1654" s="152">
        <v>4.4963249037822974</v>
      </c>
      <c r="S1654" s="152">
        <v>26.4055548914361</v>
      </c>
      <c r="T1654" s="152">
        <v>23.975497668005659</v>
      </c>
    </row>
    <row r="1655" spans="1:20" x14ac:dyDescent="0.45">
      <c r="A1655" s="152" t="s">
        <v>392</v>
      </c>
      <c r="B1655" s="152">
        <v>2018</v>
      </c>
      <c r="C1655" s="153">
        <v>43050</v>
      </c>
      <c r="D1655" s="152" t="s">
        <v>5210</v>
      </c>
      <c r="E1655" s="152" t="s">
        <v>1943</v>
      </c>
      <c r="F1655" s="152">
        <v>3</v>
      </c>
      <c r="G1655" s="152">
        <v>2</v>
      </c>
      <c r="H1655" s="152" t="s">
        <v>5587</v>
      </c>
      <c r="I1655" s="152">
        <v>292</v>
      </c>
      <c r="J1655" s="152" t="s">
        <v>361</v>
      </c>
      <c r="K1655" s="152" t="s">
        <v>34</v>
      </c>
      <c r="L1655" s="152">
        <v>26.5041095890411</v>
      </c>
      <c r="M1655" s="152">
        <v>2</v>
      </c>
      <c r="N1655" s="152">
        <v>36.099625941620928</v>
      </c>
      <c r="O1655" s="152">
        <v>4.3117809939338763</v>
      </c>
      <c r="P1655" s="152">
        <v>23.1642829598193</v>
      </c>
      <c r="Q1655" s="152">
        <v>36.024414007639137</v>
      </c>
      <c r="R1655" s="152">
        <v>4.3570847144029408</v>
      </c>
      <c r="S1655" s="152">
        <v>22.953159864430319</v>
      </c>
      <c r="T1655" s="152">
        <v>23.975497668005659</v>
      </c>
    </row>
    <row r="1656" spans="1:20" x14ac:dyDescent="0.45">
      <c r="A1656" s="152" t="s">
        <v>392</v>
      </c>
      <c r="B1656" s="152">
        <v>2018</v>
      </c>
      <c r="C1656" s="153">
        <v>43050</v>
      </c>
      <c r="D1656" s="152" t="s">
        <v>5210</v>
      </c>
      <c r="E1656" s="152" t="s">
        <v>1943</v>
      </c>
      <c r="F1656" s="152">
        <v>3</v>
      </c>
      <c r="G1656" s="152">
        <v>3</v>
      </c>
      <c r="H1656" s="152" t="s">
        <v>5587</v>
      </c>
      <c r="I1656" s="152">
        <v>292</v>
      </c>
      <c r="J1656" s="152" t="s">
        <v>371</v>
      </c>
      <c r="K1656" s="152" t="s">
        <v>55</v>
      </c>
      <c r="L1656" s="152">
        <v>20.25479452054795</v>
      </c>
      <c r="M1656" s="152">
        <v>23</v>
      </c>
      <c r="N1656" s="152">
        <v>14.619905496359969</v>
      </c>
      <c r="O1656" s="152">
        <v>6.606394169804978</v>
      </c>
      <c r="P1656" s="152">
        <v>-5.1992770130549602</v>
      </c>
      <c r="Q1656" s="152">
        <v>18.990947526635821</v>
      </c>
      <c r="R1656" s="152">
        <v>5.8395457078485036</v>
      </c>
      <c r="S1656" s="152">
        <v>1.472310403090312</v>
      </c>
      <c r="T1656" s="152">
        <v>23.975497668005659</v>
      </c>
    </row>
    <row r="1657" spans="1:20" x14ac:dyDescent="0.45">
      <c r="A1657" s="152" t="s">
        <v>392</v>
      </c>
      <c r="B1657" s="152">
        <v>2018</v>
      </c>
      <c r="C1657" s="153">
        <v>43050</v>
      </c>
      <c r="D1657" s="152" t="s">
        <v>5210</v>
      </c>
      <c r="E1657" s="152" t="s">
        <v>1943</v>
      </c>
      <c r="F1657" s="152">
        <v>3</v>
      </c>
      <c r="G1657" s="152">
        <v>4</v>
      </c>
      <c r="H1657" s="152" t="s">
        <v>5587</v>
      </c>
      <c r="I1657" s="152">
        <v>292</v>
      </c>
      <c r="J1657" s="152" t="s">
        <v>385</v>
      </c>
      <c r="K1657" s="152" t="s">
        <v>67</v>
      </c>
      <c r="L1657" s="152">
        <v>26.282191780821918</v>
      </c>
      <c r="M1657" s="152">
        <v>23</v>
      </c>
      <c r="N1657" s="152">
        <v>16.24585534890582</v>
      </c>
      <c r="O1657" s="152">
        <v>6.2795324607710601</v>
      </c>
      <c r="P1657" s="152">
        <v>-2.5927420334073652</v>
      </c>
      <c r="Q1657" s="152">
        <v>18.016440006109139</v>
      </c>
      <c r="R1657" s="152">
        <v>5.5942642872596604</v>
      </c>
      <c r="S1657" s="152">
        <v>1.23364714433016</v>
      </c>
      <c r="T1657" s="152">
        <v>23.975497668005659</v>
      </c>
    </row>
    <row r="1658" spans="1:20" x14ac:dyDescent="0.45">
      <c r="A1658" s="152" t="s">
        <v>392</v>
      </c>
      <c r="B1658" s="152">
        <v>2018</v>
      </c>
      <c r="C1658" s="153">
        <v>43050</v>
      </c>
      <c r="D1658" s="152" t="s">
        <v>5210</v>
      </c>
      <c r="E1658" s="152" t="s">
        <v>1943</v>
      </c>
      <c r="F1658" s="152">
        <v>3</v>
      </c>
      <c r="G1658" s="152">
        <v>5</v>
      </c>
      <c r="H1658" s="152" t="s">
        <v>5587</v>
      </c>
      <c r="I1658" s="152">
        <v>292</v>
      </c>
      <c r="J1658" s="152" t="s">
        <v>300</v>
      </c>
      <c r="K1658" s="152" t="s">
        <v>64</v>
      </c>
      <c r="L1658" s="152">
        <v>25.56164383561644</v>
      </c>
      <c r="M1658" s="152">
        <v>23</v>
      </c>
      <c r="N1658" s="152">
        <v>18.434469623733069</v>
      </c>
      <c r="O1658" s="152">
        <v>4.5441118120693353</v>
      </c>
      <c r="P1658" s="152">
        <v>4.8021341875250592</v>
      </c>
      <c r="Q1658" s="152">
        <v>18.133361002238889</v>
      </c>
      <c r="R1658" s="152">
        <v>4.4481772084883664</v>
      </c>
      <c r="S1658" s="152">
        <v>4.7888293767737871</v>
      </c>
      <c r="T1658" s="152">
        <v>23.975497668005659</v>
      </c>
    </row>
    <row r="1659" spans="1:20" x14ac:dyDescent="0.45">
      <c r="A1659" s="152" t="s">
        <v>392</v>
      </c>
      <c r="B1659" s="152">
        <v>2018</v>
      </c>
      <c r="C1659" s="153">
        <v>43050</v>
      </c>
      <c r="D1659" s="152" t="s">
        <v>5210</v>
      </c>
      <c r="E1659" s="152" t="s">
        <v>1943</v>
      </c>
      <c r="F1659" s="152">
        <v>3</v>
      </c>
      <c r="G1659" s="152">
        <v>6</v>
      </c>
      <c r="H1659" s="152" t="s">
        <v>5587</v>
      </c>
      <c r="I1659" s="152">
        <v>292</v>
      </c>
      <c r="J1659" s="152" t="s">
        <v>382</v>
      </c>
      <c r="K1659" s="152" t="s">
        <v>49</v>
      </c>
      <c r="L1659" s="152">
        <v>26.846575342465751</v>
      </c>
      <c r="M1659" s="152">
        <v>12</v>
      </c>
      <c r="N1659" s="152">
        <v>19.046230349702199</v>
      </c>
      <c r="O1659" s="152">
        <v>4.4497306058371171</v>
      </c>
      <c r="P1659" s="152">
        <v>5.6970385321908488</v>
      </c>
      <c r="Q1659" s="152">
        <v>17.615813460404269</v>
      </c>
      <c r="R1659" s="152">
        <v>4.4022736466897934</v>
      </c>
      <c r="S1659" s="152">
        <v>4.4089925203348912</v>
      </c>
      <c r="T1659" s="152">
        <v>23.975497668005659</v>
      </c>
    </row>
    <row r="1660" spans="1:20" x14ac:dyDescent="0.45">
      <c r="A1660" s="152" t="s">
        <v>392</v>
      </c>
      <c r="B1660" s="152">
        <v>2018</v>
      </c>
      <c r="C1660" s="153">
        <v>43050</v>
      </c>
      <c r="D1660" s="152" t="s">
        <v>5210</v>
      </c>
      <c r="E1660" s="152" t="s">
        <v>1943</v>
      </c>
      <c r="F1660" s="152">
        <v>3</v>
      </c>
      <c r="G1660" s="152">
        <v>7</v>
      </c>
      <c r="H1660" s="152" t="s">
        <v>5587</v>
      </c>
      <c r="I1660" s="152">
        <v>292</v>
      </c>
      <c r="J1660" s="152" t="s">
        <v>394</v>
      </c>
      <c r="K1660" s="152" t="s">
        <v>43</v>
      </c>
      <c r="L1660" s="152">
        <v>19.06849315068493</v>
      </c>
      <c r="M1660" s="152">
        <v>23</v>
      </c>
      <c r="N1660" s="152">
        <v>25</v>
      </c>
      <c r="O1660" s="152">
        <v>8.3333333330000006</v>
      </c>
      <c r="P1660" s="152">
        <v>9.999965300266922E-10</v>
      </c>
      <c r="Q1660" s="152">
        <v>15.978503914016271</v>
      </c>
      <c r="R1660" s="152">
        <v>7.0596515824493871</v>
      </c>
      <c r="S1660" s="152">
        <v>-5.2004508333318906</v>
      </c>
      <c r="T1660" s="152">
        <v>23.975497668005659</v>
      </c>
    </row>
    <row r="1661" spans="1:20" x14ac:dyDescent="0.45">
      <c r="A1661" s="154" t="s">
        <v>392</v>
      </c>
      <c r="B1661" s="154">
        <v>2018</v>
      </c>
      <c r="C1661" s="155">
        <v>43050</v>
      </c>
      <c r="D1661" s="154" t="s">
        <v>5210</v>
      </c>
      <c r="E1661" s="154" t="s">
        <v>1943</v>
      </c>
      <c r="F1661" s="154">
        <v>4</v>
      </c>
      <c r="G1661" s="154">
        <v>1</v>
      </c>
      <c r="H1661" s="154" t="s">
        <v>5588</v>
      </c>
      <c r="I1661" s="154">
        <v>293</v>
      </c>
      <c r="J1661" s="154" t="s">
        <v>343</v>
      </c>
      <c r="K1661" s="154" t="s">
        <v>91</v>
      </c>
      <c r="L1661" s="154">
        <v>26.972602739726032</v>
      </c>
      <c r="M1661" s="154">
        <v>5</v>
      </c>
      <c r="N1661" s="154">
        <v>39.949120064884603</v>
      </c>
      <c r="O1661" s="154">
        <v>4.4137158326238364</v>
      </c>
      <c r="P1661" s="154">
        <v>26.707972567013091</v>
      </c>
      <c r="Q1661" s="154">
        <v>41.4122183916419</v>
      </c>
      <c r="R1661" s="154">
        <v>4.5079612751229909</v>
      </c>
      <c r="S1661" s="154">
        <v>27.888334566272931</v>
      </c>
      <c r="T1661" s="154">
        <v>29.55605299742766</v>
      </c>
    </row>
    <row r="1662" spans="1:20" x14ac:dyDescent="0.45">
      <c r="A1662" s="154" t="s">
        <v>392</v>
      </c>
      <c r="B1662" s="154">
        <v>2018</v>
      </c>
      <c r="C1662" s="155">
        <v>43050</v>
      </c>
      <c r="D1662" s="154" t="s">
        <v>5210</v>
      </c>
      <c r="E1662" s="154" t="s">
        <v>1943</v>
      </c>
      <c r="F1662" s="154">
        <v>4</v>
      </c>
      <c r="G1662" s="154">
        <v>2</v>
      </c>
      <c r="H1662" s="154" t="s">
        <v>5588</v>
      </c>
      <c r="I1662" s="154">
        <v>293</v>
      </c>
      <c r="J1662" s="154" t="s">
        <v>414</v>
      </c>
      <c r="K1662" s="154" t="s">
        <v>265</v>
      </c>
      <c r="L1662" s="154">
        <v>28.68767123287671</v>
      </c>
      <c r="M1662" s="154">
        <v>6</v>
      </c>
      <c r="N1662" s="154">
        <v>28.28912405228699</v>
      </c>
      <c r="O1662" s="154">
        <v>4.3317596127507114</v>
      </c>
      <c r="P1662" s="154">
        <v>15.29384521403486</v>
      </c>
      <c r="Q1662" s="154">
        <v>30.129668642884781</v>
      </c>
      <c r="R1662" s="154">
        <v>4.3241442173450269</v>
      </c>
      <c r="S1662" s="154">
        <v>17.157235990849699</v>
      </c>
      <c r="T1662" s="154">
        <v>29.55605299742766</v>
      </c>
    </row>
    <row r="1663" spans="1:20" x14ac:dyDescent="0.45">
      <c r="A1663" s="154" t="s">
        <v>392</v>
      </c>
      <c r="B1663" s="154">
        <v>2018</v>
      </c>
      <c r="C1663" s="155">
        <v>43050</v>
      </c>
      <c r="D1663" s="154" t="s">
        <v>5210</v>
      </c>
      <c r="E1663" s="154" t="s">
        <v>1943</v>
      </c>
      <c r="F1663" s="154">
        <v>4</v>
      </c>
      <c r="G1663" s="154">
        <v>3</v>
      </c>
      <c r="H1663" s="154" t="s">
        <v>5588</v>
      </c>
      <c r="I1663" s="154">
        <v>293</v>
      </c>
      <c r="J1663" s="154" t="s">
        <v>380</v>
      </c>
      <c r="K1663" s="154" t="s">
        <v>79</v>
      </c>
      <c r="L1663" s="154">
        <v>29.219178082191782</v>
      </c>
      <c r="M1663" s="154">
        <v>23</v>
      </c>
      <c r="N1663" s="154">
        <v>27.09431379580051</v>
      </c>
      <c r="O1663" s="154">
        <v>4.9040314078588034</v>
      </c>
      <c r="P1663" s="154">
        <v>12.382219572224111</v>
      </c>
      <c r="Q1663" s="154">
        <v>28.21731349290522</v>
      </c>
      <c r="R1663" s="154">
        <v>4.7008212323629106</v>
      </c>
      <c r="S1663" s="154">
        <v>14.114849795816481</v>
      </c>
      <c r="T1663" s="154">
        <v>29.55605299742766</v>
      </c>
    </row>
    <row r="1664" spans="1:20" x14ac:dyDescent="0.45">
      <c r="A1664" s="154" t="s">
        <v>392</v>
      </c>
      <c r="B1664" s="154">
        <v>2018</v>
      </c>
      <c r="C1664" s="155">
        <v>43050</v>
      </c>
      <c r="D1664" s="154" t="s">
        <v>5210</v>
      </c>
      <c r="E1664" s="154" t="s">
        <v>1943</v>
      </c>
      <c r="F1664" s="154">
        <v>4</v>
      </c>
      <c r="G1664" s="154">
        <v>4</v>
      </c>
      <c r="H1664" s="154" t="s">
        <v>5588</v>
      </c>
      <c r="I1664" s="154">
        <v>293</v>
      </c>
      <c r="J1664" s="154" t="s">
        <v>398</v>
      </c>
      <c r="K1664" s="154" t="s">
        <v>52</v>
      </c>
      <c r="L1664" s="154">
        <v>29.63287671232877</v>
      </c>
      <c r="M1664" s="154">
        <v>23</v>
      </c>
      <c r="N1664" s="154">
        <v>29.677527809002779</v>
      </c>
      <c r="O1664" s="154">
        <v>4.3552822072576873</v>
      </c>
      <c r="P1664" s="154">
        <v>16.611681187229721</v>
      </c>
      <c r="Q1664" s="154">
        <v>29.13485316554938</v>
      </c>
      <c r="R1664" s="154">
        <v>4.3131699814748918</v>
      </c>
      <c r="S1664" s="154">
        <v>16.195343221124698</v>
      </c>
      <c r="T1664" s="154">
        <v>29.55605299742766</v>
      </c>
    </row>
    <row r="1665" spans="1:20" x14ac:dyDescent="0.45">
      <c r="A1665" s="154" t="s">
        <v>392</v>
      </c>
      <c r="B1665" s="154">
        <v>2018</v>
      </c>
      <c r="C1665" s="155">
        <v>43050</v>
      </c>
      <c r="D1665" s="154" t="s">
        <v>5210</v>
      </c>
      <c r="E1665" s="154" t="s">
        <v>1943</v>
      </c>
      <c r="F1665" s="154">
        <v>4</v>
      </c>
      <c r="G1665" s="154">
        <v>5</v>
      </c>
      <c r="H1665" s="154" t="s">
        <v>5588</v>
      </c>
      <c r="I1665" s="154">
        <v>293</v>
      </c>
      <c r="J1665" s="154" t="s">
        <v>368</v>
      </c>
      <c r="K1665" s="154" t="s">
        <v>131</v>
      </c>
      <c r="L1665" s="154">
        <v>29.32054794520548</v>
      </c>
      <c r="M1665" s="154">
        <v>23</v>
      </c>
      <c r="N1665" s="154">
        <v>32.266816962466372</v>
      </c>
      <c r="O1665" s="154">
        <v>4.3318724230773418</v>
      </c>
      <c r="P1665" s="154">
        <v>19.271199693234351</v>
      </c>
      <c r="Q1665" s="154">
        <v>30.1207560560524</v>
      </c>
      <c r="R1665" s="154">
        <v>4.3199061698235024</v>
      </c>
      <c r="S1665" s="154">
        <v>17.161037546581891</v>
      </c>
      <c r="T1665" s="154">
        <v>29.55605299742766</v>
      </c>
    </row>
    <row r="1666" spans="1:20" x14ac:dyDescent="0.45">
      <c r="A1666" s="154" t="s">
        <v>392</v>
      </c>
      <c r="B1666" s="154">
        <v>2018</v>
      </c>
      <c r="C1666" s="155">
        <v>43050</v>
      </c>
      <c r="D1666" s="154" t="s">
        <v>5210</v>
      </c>
      <c r="E1666" s="154" t="s">
        <v>1943</v>
      </c>
      <c r="F1666" s="154">
        <v>4</v>
      </c>
      <c r="G1666" s="154">
        <v>6</v>
      </c>
      <c r="H1666" s="154" t="s">
        <v>5588</v>
      </c>
      <c r="I1666" s="154">
        <v>293</v>
      </c>
      <c r="J1666" s="154" t="s">
        <v>369</v>
      </c>
      <c r="K1666" s="154" t="s">
        <v>370</v>
      </c>
      <c r="L1666" s="154">
        <v>22.74520547945205</v>
      </c>
      <c r="M1666" s="154">
        <v>23</v>
      </c>
      <c r="N1666" s="154">
        <v>20.059415300124709</v>
      </c>
      <c r="O1666" s="154">
        <v>5.1003141622740857</v>
      </c>
      <c r="P1666" s="154">
        <v>4.758472813302447</v>
      </c>
      <c r="Q1666" s="154">
        <v>18.091082401273301</v>
      </c>
      <c r="R1666" s="154">
        <v>5.0413590398082357</v>
      </c>
      <c r="S1666" s="154">
        <v>2.9670052818485928</v>
      </c>
      <c r="T1666" s="154">
        <v>29.55605299742766</v>
      </c>
    </row>
    <row r="1667" spans="1:20" x14ac:dyDescent="0.45">
      <c r="A1667" s="130" t="s">
        <v>392</v>
      </c>
      <c r="B1667" s="130">
        <v>2018</v>
      </c>
      <c r="C1667" s="131">
        <v>43050</v>
      </c>
      <c r="D1667" s="130" t="s">
        <v>5210</v>
      </c>
      <c r="E1667" s="130" t="s">
        <v>5233</v>
      </c>
      <c r="F1667" s="130">
        <v>1</v>
      </c>
      <c r="G1667" s="130">
        <v>1</v>
      </c>
      <c r="H1667" s="130" t="s">
        <v>5589</v>
      </c>
      <c r="I1667" s="130">
        <v>294</v>
      </c>
      <c r="J1667" s="130" t="s">
        <v>378</v>
      </c>
      <c r="K1667" s="130" t="s">
        <v>37</v>
      </c>
      <c r="L1667" s="130">
        <v>20.482191780821921</v>
      </c>
      <c r="M1667" s="130">
        <v>10</v>
      </c>
      <c r="N1667" s="130">
        <v>12.98371057707466</v>
      </c>
      <c r="O1667" s="130">
        <v>5.2452800179686498</v>
      </c>
      <c r="P1667" s="130">
        <v>-2.7521294768312909</v>
      </c>
      <c r="Q1667" s="130">
        <v>18.147331685560431</v>
      </c>
      <c r="R1667" s="130">
        <v>5.0349934431380214</v>
      </c>
      <c r="S1667" s="130">
        <v>3.0423513561463689</v>
      </c>
      <c r="T1667" s="130">
        <v>21.22859197338996</v>
      </c>
    </row>
    <row r="1668" spans="1:20" x14ac:dyDescent="0.45">
      <c r="A1668" s="130" t="s">
        <v>392</v>
      </c>
      <c r="B1668" s="130">
        <v>2018</v>
      </c>
      <c r="C1668" s="131">
        <v>43050</v>
      </c>
      <c r="D1668" s="130" t="s">
        <v>5210</v>
      </c>
      <c r="E1668" s="130" t="s">
        <v>5233</v>
      </c>
      <c r="F1668" s="130">
        <v>1</v>
      </c>
      <c r="G1668" s="130">
        <v>2</v>
      </c>
      <c r="H1668" s="130" t="s">
        <v>5589</v>
      </c>
      <c r="I1668" s="130">
        <v>294</v>
      </c>
      <c r="J1668" s="130" t="s">
        <v>398</v>
      </c>
      <c r="K1668" s="130" t="s">
        <v>52</v>
      </c>
      <c r="L1668" s="130">
        <v>29.63287671232877</v>
      </c>
      <c r="M1668" s="130">
        <v>23</v>
      </c>
      <c r="N1668" s="130">
        <v>29.13485316554938</v>
      </c>
      <c r="O1668" s="130">
        <v>4.3131699814748918</v>
      </c>
      <c r="P1668" s="130">
        <v>16.195343221124698</v>
      </c>
      <c r="Q1668" s="130">
        <v>28.621712142681599</v>
      </c>
      <c r="R1668" s="130">
        <v>4.3074863405088699</v>
      </c>
      <c r="S1668" s="130">
        <v>15.699253121154991</v>
      </c>
      <c r="T1668" s="130">
        <v>21.22859197338996</v>
      </c>
    </row>
    <row r="1669" spans="1:20" x14ac:dyDescent="0.45">
      <c r="A1669" s="130" t="s">
        <v>392</v>
      </c>
      <c r="B1669" s="130">
        <v>2018</v>
      </c>
      <c r="C1669" s="131">
        <v>43050</v>
      </c>
      <c r="D1669" s="130" t="s">
        <v>5210</v>
      </c>
      <c r="E1669" s="130" t="s">
        <v>5233</v>
      </c>
      <c r="F1669" s="130">
        <v>1</v>
      </c>
      <c r="G1669" s="130">
        <v>3</v>
      </c>
      <c r="H1669" s="130" t="s">
        <v>5589</v>
      </c>
      <c r="I1669" s="130">
        <v>294</v>
      </c>
      <c r="J1669" s="130" t="s">
        <v>300</v>
      </c>
      <c r="K1669" s="130" t="s">
        <v>64</v>
      </c>
      <c r="L1669" s="130">
        <v>25.56164383561644</v>
      </c>
      <c r="M1669" s="130">
        <v>23</v>
      </c>
      <c r="N1669" s="130">
        <v>18.133361002238889</v>
      </c>
      <c r="O1669" s="130">
        <v>4.4481772084883664</v>
      </c>
      <c r="P1669" s="130">
        <v>4.7888293767737871</v>
      </c>
      <c r="Q1669" s="130">
        <v>18.811940040499831</v>
      </c>
      <c r="R1669" s="130">
        <v>4.3935208841760067</v>
      </c>
      <c r="S1669" s="130">
        <v>5.6313773879718134</v>
      </c>
      <c r="T1669" s="130">
        <v>21.22859197338996</v>
      </c>
    </row>
    <row r="1670" spans="1:20" x14ac:dyDescent="0.45">
      <c r="A1670" s="130" t="s">
        <v>392</v>
      </c>
      <c r="B1670" s="130">
        <v>2018</v>
      </c>
      <c r="C1670" s="131">
        <v>43050</v>
      </c>
      <c r="D1670" s="130" t="s">
        <v>5210</v>
      </c>
      <c r="E1670" s="130" t="s">
        <v>5233</v>
      </c>
      <c r="F1670" s="130">
        <v>1</v>
      </c>
      <c r="G1670" s="130">
        <v>4</v>
      </c>
      <c r="H1670" s="130" t="s">
        <v>5589</v>
      </c>
      <c r="I1670" s="130">
        <v>294</v>
      </c>
      <c r="J1670" s="130" t="s">
        <v>383</v>
      </c>
      <c r="K1670" s="130" t="s">
        <v>58</v>
      </c>
      <c r="L1670" s="130">
        <v>20.764383561643839</v>
      </c>
      <c r="M1670" s="130">
        <v>23</v>
      </c>
      <c r="N1670" s="130">
        <v>23.64984902047274</v>
      </c>
      <c r="O1670" s="130">
        <v>5.6863463169190966</v>
      </c>
      <c r="P1670" s="130">
        <v>6.5908100697154524</v>
      </c>
      <c r="Q1670" s="130">
        <v>21.444286927649081</v>
      </c>
      <c r="R1670" s="130">
        <v>5.2680497200859433</v>
      </c>
      <c r="S1670" s="130">
        <v>5.6401377673912556</v>
      </c>
      <c r="T1670" s="130">
        <v>21.22859197338996</v>
      </c>
    </row>
    <row r="1671" spans="1:20" x14ac:dyDescent="0.45">
      <c r="A1671" s="130" t="s">
        <v>392</v>
      </c>
      <c r="B1671" s="130">
        <v>2018</v>
      </c>
      <c r="C1671" s="131">
        <v>43050</v>
      </c>
      <c r="D1671" s="130" t="s">
        <v>5210</v>
      </c>
      <c r="E1671" s="130" t="s">
        <v>5233</v>
      </c>
      <c r="F1671" s="130">
        <v>1</v>
      </c>
      <c r="G1671" s="130">
        <v>5</v>
      </c>
      <c r="H1671" s="130" t="s">
        <v>5589</v>
      </c>
      <c r="I1671" s="130">
        <v>294</v>
      </c>
      <c r="J1671" s="130" t="s">
        <v>390</v>
      </c>
      <c r="K1671" s="130" t="s">
        <v>265</v>
      </c>
      <c r="L1671" s="130">
        <v>21.334246575342469</v>
      </c>
      <c r="M1671" s="130">
        <v>23</v>
      </c>
      <c r="N1671" s="130">
        <v>22.241186101614119</v>
      </c>
      <c r="O1671" s="130">
        <v>5.4411795961112643</v>
      </c>
      <c r="P1671" s="130">
        <v>5.9176473132803267</v>
      </c>
      <c r="Q1671" s="130">
        <v>18.563106848889269</v>
      </c>
      <c r="R1671" s="130">
        <v>5.2282269904602572</v>
      </c>
      <c r="S1671" s="130">
        <v>2.878425877508501</v>
      </c>
      <c r="T1671" s="130">
        <v>21.22859197338996</v>
      </c>
    </row>
    <row r="1672" spans="1:20" x14ac:dyDescent="0.45">
      <c r="A1672" s="150" t="s">
        <v>392</v>
      </c>
      <c r="B1672" s="150">
        <v>2018</v>
      </c>
      <c r="C1672" s="151">
        <v>43050</v>
      </c>
      <c r="D1672" s="150" t="s">
        <v>5210</v>
      </c>
      <c r="E1672" s="150" t="s">
        <v>5233</v>
      </c>
      <c r="F1672" s="150">
        <v>2</v>
      </c>
      <c r="G1672" s="150">
        <v>1</v>
      </c>
      <c r="H1672" s="150" t="s">
        <v>5590</v>
      </c>
      <c r="I1672" s="150">
        <v>295</v>
      </c>
      <c r="J1672" s="150" t="s">
        <v>397</v>
      </c>
      <c r="K1672" s="150" t="s">
        <v>177</v>
      </c>
      <c r="L1672" s="150">
        <v>24.978082191780821</v>
      </c>
      <c r="M1672" s="150">
        <v>11</v>
      </c>
      <c r="N1672" s="150">
        <v>25.64137204914007</v>
      </c>
      <c r="O1672" s="150">
        <v>4.2951545123899457</v>
      </c>
      <c r="P1672" s="150">
        <v>12.75590851197023</v>
      </c>
      <c r="Q1672" s="150">
        <v>27.870785476517121</v>
      </c>
      <c r="R1672" s="150">
        <v>4.3882880937918074</v>
      </c>
      <c r="S1672" s="150">
        <v>14.7059211951417</v>
      </c>
      <c r="T1672" s="150">
        <v>21.586210375596831</v>
      </c>
    </row>
    <row r="1673" spans="1:20" x14ac:dyDescent="0.45">
      <c r="A1673" s="150" t="s">
        <v>392</v>
      </c>
      <c r="B1673" s="150">
        <v>2018</v>
      </c>
      <c r="C1673" s="151">
        <v>43050</v>
      </c>
      <c r="D1673" s="150" t="s">
        <v>5210</v>
      </c>
      <c r="E1673" s="150" t="s">
        <v>5233</v>
      </c>
      <c r="F1673" s="150">
        <v>2</v>
      </c>
      <c r="G1673" s="150">
        <v>2</v>
      </c>
      <c r="H1673" s="150" t="s">
        <v>5590</v>
      </c>
      <c r="I1673" s="150">
        <v>295</v>
      </c>
      <c r="J1673" s="150" t="s">
        <v>262</v>
      </c>
      <c r="K1673" s="150" t="s">
        <v>46</v>
      </c>
      <c r="L1673" s="150">
        <v>21.098630136986301</v>
      </c>
      <c r="M1673" s="150">
        <v>23</v>
      </c>
      <c r="N1673" s="150">
        <v>30.922180665888469</v>
      </c>
      <c r="O1673" s="150">
        <v>4.2847414494257396</v>
      </c>
      <c r="P1673" s="150">
        <v>18.067956317611259</v>
      </c>
      <c r="Q1673" s="150">
        <v>30.499352020481481</v>
      </c>
      <c r="R1673" s="150">
        <v>4.3227728889985064</v>
      </c>
      <c r="S1673" s="150">
        <v>17.531033353485959</v>
      </c>
      <c r="T1673" s="150">
        <v>21.586210375596831</v>
      </c>
    </row>
    <row r="1674" spans="1:20" x14ac:dyDescent="0.45">
      <c r="A1674" s="150" t="s">
        <v>392</v>
      </c>
      <c r="B1674" s="150">
        <v>2018</v>
      </c>
      <c r="C1674" s="151">
        <v>43050</v>
      </c>
      <c r="D1674" s="150" t="s">
        <v>5210</v>
      </c>
      <c r="E1674" s="150" t="s">
        <v>5233</v>
      </c>
      <c r="F1674" s="150">
        <v>2</v>
      </c>
      <c r="G1674" s="150">
        <v>3</v>
      </c>
      <c r="H1674" s="150" t="s">
        <v>5590</v>
      </c>
      <c r="I1674" s="150">
        <v>295</v>
      </c>
      <c r="J1674" s="150" t="s">
        <v>399</v>
      </c>
      <c r="K1674" s="150" t="s">
        <v>49</v>
      </c>
      <c r="L1674" s="150">
        <v>23.25205479452055</v>
      </c>
      <c r="M1674" s="150">
        <v>23</v>
      </c>
      <c r="N1674" s="150">
        <v>17.37255524283022</v>
      </c>
      <c r="O1674" s="150">
        <v>5.6623122708472726</v>
      </c>
      <c r="P1674" s="150">
        <v>0.38561843028840309</v>
      </c>
      <c r="Q1674" s="150">
        <v>18.431684509671509</v>
      </c>
      <c r="R1674" s="150">
        <v>5.2960127544661706</v>
      </c>
      <c r="S1674" s="150">
        <v>2.5436462462729921</v>
      </c>
      <c r="T1674" s="150">
        <v>21.586210375596831</v>
      </c>
    </row>
    <row r="1675" spans="1:20" x14ac:dyDescent="0.45">
      <c r="A1675" s="150" t="s">
        <v>392</v>
      </c>
      <c r="B1675" s="150">
        <v>2018</v>
      </c>
      <c r="C1675" s="151">
        <v>43050</v>
      </c>
      <c r="D1675" s="150" t="s">
        <v>5210</v>
      </c>
      <c r="E1675" s="150" t="s">
        <v>5233</v>
      </c>
      <c r="F1675" s="150">
        <v>2</v>
      </c>
      <c r="G1675" s="150">
        <v>4</v>
      </c>
      <c r="H1675" s="150" t="s">
        <v>5590</v>
      </c>
      <c r="I1675" s="150">
        <v>295</v>
      </c>
      <c r="J1675" s="150" t="s">
        <v>385</v>
      </c>
      <c r="K1675" s="150" t="s">
        <v>67</v>
      </c>
      <c r="L1675" s="150">
        <v>26.282191780821918</v>
      </c>
      <c r="M1675" s="150">
        <v>23</v>
      </c>
      <c r="N1675" s="150">
        <v>18.016440006109139</v>
      </c>
      <c r="O1675" s="150">
        <v>5.5942642872596604</v>
      </c>
      <c r="P1675" s="150">
        <v>1.23364714433016</v>
      </c>
      <c r="Q1675" s="150">
        <v>16.86661917125107</v>
      </c>
      <c r="R1675" s="150">
        <v>5.2802227979701559</v>
      </c>
      <c r="S1675" s="150">
        <v>1.025950777340602</v>
      </c>
      <c r="T1675" s="150">
        <v>21.586210375596831</v>
      </c>
    </row>
    <row r="1676" spans="1:20" x14ac:dyDescent="0.45">
      <c r="A1676" s="150" t="s">
        <v>392</v>
      </c>
      <c r="B1676" s="150">
        <v>2018</v>
      </c>
      <c r="C1676" s="151">
        <v>43050</v>
      </c>
      <c r="D1676" s="150" t="s">
        <v>5210</v>
      </c>
      <c r="E1676" s="150" t="s">
        <v>5233</v>
      </c>
      <c r="F1676" s="150">
        <v>2</v>
      </c>
      <c r="G1676" s="150">
        <v>5</v>
      </c>
      <c r="H1676" s="150" t="s">
        <v>5590</v>
      </c>
      <c r="I1676" s="150">
        <v>295</v>
      </c>
      <c r="J1676" s="150" t="s">
        <v>394</v>
      </c>
      <c r="K1676" s="150" t="s">
        <v>43</v>
      </c>
      <c r="L1676" s="150">
        <v>19.06849315068493</v>
      </c>
      <c r="M1676" s="150">
        <v>23</v>
      </c>
      <c r="N1676" s="150">
        <v>15.978503914016271</v>
      </c>
      <c r="O1676" s="150">
        <v>7.0596515824493871</v>
      </c>
      <c r="P1676" s="150">
        <v>-5.2004508333318906</v>
      </c>
      <c r="Q1676" s="150">
        <v>11.71514534405571</v>
      </c>
      <c r="R1676" s="150">
        <v>6.4881832401424209</v>
      </c>
      <c r="S1676" s="150">
        <v>-7.7494043763715528</v>
      </c>
      <c r="T1676" s="150">
        <v>21.586210375596831</v>
      </c>
    </row>
    <row r="1677" spans="1:20" x14ac:dyDescent="0.45">
      <c r="A1677" s="152" t="s">
        <v>392</v>
      </c>
      <c r="B1677" s="152">
        <v>2018</v>
      </c>
      <c r="C1677" s="153">
        <v>43050</v>
      </c>
      <c r="D1677" s="152" t="s">
        <v>5210</v>
      </c>
      <c r="E1677" s="152" t="s">
        <v>5233</v>
      </c>
      <c r="F1677" s="152">
        <v>3</v>
      </c>
      <c r="G1677" s="152">
        <v>1</v>
      </c>
      <c r="H1677" s="152" t="s">
        <v>5591</v>
      </c>
      <c r="I1677" s="152">
        <v>296</v>
      </c>
      <c r="J1677" s="152" t="s">
        <v>375</v>
      </c>
      <c r="K1677" s="152" t="s">
        <v>49</v>
      </c>
      <c r="L1677" s="152">
        <v>23.830136986301369</v>
      </c>
      <c r="M1677" s="152">
        <v>9</v>
      </c>
      <c r="N1677" s="152">
        <v>31.450847275580848</v>
      </c>
      <c r="O1677" s="152">
        <v>5.1840630749792282</v>
      </c>
      <c r="P1677" s="152">
        <v>15.898658050643171</v>
      </c>
      <c r="Q1677" s="152">
        <v>33.693574047913479</v>
      </c>
      <c r="R1677" s="152">
        <v>5.1158143196311103</v>
      </c>
      <c r="S1677" s="152">
        <v>18.346131089020151</v>
      </c>
      <c r="T1677" s="152">
        <v>23.81467570313011</v>
      </c>
    </row>
    <row r="1678" spans="1:20" x14ac:dyDescent="0.45">
      <c r="A1678" s="152" t="s">
        <v>392</v>
      </c>
      <c r="B1678" s="152">
        <v>2018</v>
      </c>
      <c r="C1678" s="153">
        <v>43050</v>
      </c>
      <c r="D1678" s="152" t="s">
        <v>5210</v>
      </c>
      <c r="E1678" s="152" t="s">
        <v>5233</v>
      </c>
      <c r="F1678" s="152">
        <v>3</v>
      </c>
      <c r="G1678" s="152">
        <v>2</v>
      </c>
      <c r="H1678" s="152" t="s">
        <v>5591</v>
      </c>
      <c r="I1678" s="152">
        <v>296</v>
      </c>
      <c r="J1678" s="152" t="s">
        <v>3489</v>
      </c>
      <c r="K1678" s="152" t="s">
        <v>115</v>
      </c>
      <c r="L1678" s="152">
        <v>19.402739726027399</v>
      </c>
      <c r="M1678" s="152">
        <v>23</v>
      </c>
      <c r="N1678" s="152">
        <v>27.980929114065141</v>
      </c>
      <c r="O1678" s="152">
        <v>4.6176202056835143</v>
      </c>
      <c r="P1678" s="152">
        <v>14.128068497014601</v>
      </c>
      <c r="Q1678" s="152">
        <v>28.5887658842124</v>
      </c>
      <c r="R1678" s="152">
        <v>4.5745886291225357</v>
      </c>
      <c r="S1678" s="152">
        <v>14.864999996844791</v>
      </c>
      <c r="T1678" s="152">
        <v>23.81467570313011</v>
      </c>
    </row>
    <row r="1679" spans="1:20" x14ac:dyDescent="0.45">
      <c r="A1679" s="152" t="s">
        <v>392</v>
      </c>
      <c r="B1679" s="152">
        <v>2018</v>
      </c>
      <c r="C1679" s="153">
        <v>43050</v>
      </c>
      <c r="D1679" s="152" t="s">
        <v>5210</v>
      </c>
      <c r="E1679" s="152" t="s">
        <v>5233</v>
      </c>
      <c r="F1679" s="152">
        <v>3</v>
      </c>
      <c r="G1679" s="152">
        <v>3</v>
      </c>
      <c r="H1679" s="152" t="s">
        <v>5591</v>
      </c>
      <c r="I1679" s="152">
        <v>296</v>
      </c>
      <c r="J1679" s="152" t="s">
        <v>442</v>
      </c>
      <c r="K1679" s="152" t="s">
        <v>43</v>
      </c>
      <c r="L1679" s="152">
        <v>20.035616438356161</v>
      </c>
      <c r="M1679" s="152">
        <v>23</v>
      </c>
      <c r="N1679" s="152">
        <v>22.559572198095449</v>
      </c>
      <c r="O1679" s="152">
        <v>5.6375394409591433</v>
      </c>
      <c r="P1679" s="152">
        <v>5.6469538752180242</v>
      </c>
      <c r="Q1679" s="152">
        <v>22.796716504022768</v>
      </c>
      <c r="R1679" s="152">
        <v>5.2718669190872731</v>
      </c>
      <c r="S1679" s="152">
        <v>6.981115746760949</v>
      </c>
      <c r="T1679" s="152">
        <v>23.81467570313011</v>
      </c>
    </row>
    <row r="1680" spans="1:20" x14ac:dyDescent="0.45">
      <c r="A1680" s="152" t="s">
        <v>392</v>
      </c>
      <c r="B1680" s="152">
        <v>2018</v>
      </c>
      <c r="C1680" s="153">
        <v>43050</v>
      </c>
      <c r="D1680" s="152" t="s">
        <v>5210</v>
      </c>
      <c r="E1680" s="152" t="s">
        <v>5233</v>
      </c>
      <c r="F1680" s="152">
        <v>3</v>
      </c>
      <c r="G1680" s="152">
        <v>4</v>
      </c>
      <c r="H1680" s="152" t="s">
        <v>5591</v>
      </c>
      <c r="I1680" s="152">
        <v>296</v>
      </c>
      <c r="J1680" s="152" t="s">
        <v>369</v>
      </c>
      <c r="K1680" s="152" t="s">
        <v>370</v>
      </c>
      <c r="L1680" s="152">
        <v>22.74520547945205</v>
      </c>
      <c r="M1680" s="152">
        <v>23</v>
      </c>
      <c r="N1680" s="152">
        <v>18.091082401273301</v>
      </c>
      <c r="O1680" s="152">
        <v>5.0413590398082357</v>
      </c>
      <c r="P1680" s="152">
        <v>2.9670052818485928</v>
      </c>
      <c r="Q1680" s="152">
        <v>17.646690413321089</v>
      </c>
      <c r="R1680" s="152">
        <v>4.879733435233633</v>
      </c>
      <c r="S1680" s="152">
        <v>3.007490107620185</v>
      </c>
      <c r="T1680" s="152">
        <v>23.81467570313011</v>
      </c>
    </row>
    <row r="1681" spans="1:20" x14ac:dyDescent="0.45">
      <c r="A1681" s="152" t="s">
        <v>392</v>
      </c>
      <c r="B1681" s="152">
        <v>2018</v>
      </c>
      <c r="C1681" s="153">
        <v>43050</v>
      </c>
      <c r="D1681" s="152" t="s">
        <v>5210</v>
      </c>
      <c r="E1681" s="152" t="s">
        <v>5233</v>
      </c>
      <c r="F1681" s="152">
        <v>3</v>
      </c>
      <c r="G1681" s="152">
        <v>5</v>
      </c>
      <c r="H1681" s="152" t="s">
        <v>5591</v>
      </c>
      <c r="I1681" s="152">
        <v>296</v>
      </c>
      <c r="J1681" s="152" t="s">
        <v>371</v>
      </c>
      <c r="K1681" s="152" t="s">
        <v>55</v>
      </c>
      <c r="L1681" s="152">
        <v>20.25479452054795</v>
      </c>
      <c r="M1681" s="152">
        <v>23</v>
      </c>
      <c r="N1681" s="152">
        <v>18.990947526635821</v>
      </c>
      <c r="O1681" s="152">
        <v>5.8395457078485036</v>
      </c>
      <c r="P1681" s="152">
        <v>1.472310403090312</v>
      </c>
      <c r="Q1681" s="152">
        <v>15.60755126952149</v>
      </c>
      <c r="R1681" s="152">
        <v>5.5819984362053079</v>
      </c>
      <c r="S1681" s="152">
        <v>-1.1384440390944379</v>
      </c>
      <c r="T1681" s="152">
        <v>23.81467570313011</v>
      </c>
    </row>
    <row r="1682" spans="1:20" x14ac:dyDescent="0.45">
      <c r="A1682" s="154" t="s">
        <v>392</v>
      </c>
      <c r="B1682" s="154">
        <v>2018</v>
      </c>
      <c r="C1682" s="155">
        <v>43050</v>
      </c>
      <c r="D1682" s="154" t="s">
        <v>5210</v>
      </c>
      <c r="E1682" s="154" t="s">
        <v>5233</v>
      </c>
      <c r="F1682" s="154">
        <v>4</v>
      </c>
      <c r="G1682" s="154">
        <v>1</v>
      </c>
      <c r="H1682" s="154" t="s">
        <v>5592</v>
      </c>
      <c r="I1682" s="154">
        <v>297</v>
      </c>
      <c r="J1682" s="154" t="s">
        <v>382</v>
      </c>
      <c r="K1682" s="154" t="s">
        <v>49</v>
      </c>
      <c r="L1682" s="154">
        <v>26.846575342465751</v>
      </c>
      <c r="M1682" s="154">
        <v>12</v>
      </c>
      <c r="N1682" s="154">
        <v>17.615813460404269</v>
      </c>
      <c r="O1682" s="154">
        <v>4.4022736466897934</v>
      </c>
      <c r="P1682" s="154">
        <v>4.4089925203348912</v>
      </c>
      <c r="Q1682" s="154">
        <v>21.06579816219724</v>
      </c>
      <c r="R1682" s="154">
        <v>4.4341501922082251</v>
      </c>
      <c r="S1682" s="154">
        <v>7.7633475855725678</v>
      </c>
      <c r="T1682" s="154">
        <v>25.258873936689429</v>
      </c>
    </row>
    <row r="1683" spans="1:20" x14ac:dyDescent="0.45">
      <c r="A1683" s="154" t="s">
        <v>392</v>
      </c>
      <c r="B1683" s="154">
        <v>2018</v>
      </c>
      <c r="C1683" s="155">
        <v>43050</v>
      </c>
      <c r="D1683" s="154" t="s">
        <v>5210</v>
      </c>
      <c r="E1683" s="154" t="s">
        <v>5233</v>
      </c>
      <c r="F1683" s="154">
        <v>4</v>
      </c>
      <c r="G1683" s="154">
        <v>2</v>
      </c>
      <c r="H1683" s="154" t="s">
        <v>5592</v>
      </c>
      <c r="I1683" s="154">
        <v>297</v>
      </c>
      <c r="J1683" s="154" t="s">
        <v>384</v>
      </c>
      <c r="K1683" s="154" t="s">
        <v>61</v>
      </c>
      <c r="L1683" s="154">
        <v>20.849315068493151</v>
      </c>
      <c r="M1683" s="154">
        <v>23</v>
      </c>
      <c r="N1683" s="154">
        <v>25.081612737395812</v>
      </c>
      <c r="O1683" s="154">
        <v>6.716240067380066</v>
      </c>
      <c r="P1683" s="154">
        <v>4.9328925352556148</v>
      </c>
      <c r="Q1683" s="154">
        <v>26.17279640643148</v>
      </c>
      <c r="R1683" s="154">
        <v>5.9362147276697987</v>
      </c>
      <c r="S1683" s="154">
        <v>8.3641522234220851</v>
      </c>
      <c r="T1683" s="154">
        <v>25.258873936689429</v>
      </c>
    </row>
    <row r="1684" spans="1:20" x14ac:dyDescent="0.45">
      <c r="A1684" s="154" t="s">
        <v>392</v>
      </c>
      <c r="B1684" s="154">
        <v>2018</v>
      </c>
      <c r="C1684" s="155">
        <v>43050</v>
      </c>
      <c r="D1684" s="154" t="s">
        <v>5210</v>
      </c>
      <c r="E1684" s="154" t="s">
        <v>5233</v>
      </c>
      <c r="F1684" s="154">
        <v>4</v>
      </c>
      <c r="G1684" s="154">
        <v>3</v>
      </c>
      <c r="H1684" s="154" t="s">
        <v>5592</v>
      </c>
      <c r="I1684" s="154">
        <v>297</v>
      </c>
      <c r="J1684" s="154" t="s">
        <v>380</v>
      </c>
      <c r="K1684" s="154" t="s">
        <v>79</v>
      </c>
      <c r="L1684" s="154">
        <v>29.219178082191782</v>
      </c>
      <c r="M1684" s="154">
        <v>23</v>
      </c>
      <c r="N1684" s="154">
        <v>28.21731349290522</v>
      </c>
      <c r="O1684" s="154">
        <v>4.7008212323629106</v>
      </c>
      <c r="P1684" s="154">
        <v>14.114849795816481</v>
      </c>
      <c r="Q1684" s="154">
        <v>27.020407928566051</v>
      </c>
      <c r="R1684" s="154">
        <v>4.6030871889656293</v>
      </c>
      <c r="S1684" s="154">
        <v>13.21114636166916</v>
      </c>
      <c r="T1684" s="154">
        <v>25.258873936689429</v>
      </c>
    </row>
    <row r="1685" spans="1:20" x14ac:dyDescent="0.45">
      <c r="A1685" s="154" t="s">
        <v>392</v>
      </c>
      <c r="B1685" s="154">
        <v>2018</v>
      </c>
      <c r="C1685" s="155">
        <v>43050</v>
      </c>
      <c r="D1685" s="154" t="s">
        <v>5210</v>
      </c>
      <c r="E1685" s="154" t="s">
        <v>5233</v>
      </c>
      <c r="F1685" s="154">
        <v>4</v>
      </c>
      <c r="G1685" s="154">
        <v>4</v>
      </c>
      <c r="H1685" s="154" t="s">
        <v>5592</v>
      </c>
      <c r="I1685" s="154">
        <v>297</v>
      </c>
      <c r="J1685" s="154" t="s">
        <v>368</v>
      </c>
      <c r="K1685" s="154" t="s">
        <v>131</v>
      </c>
      <c r="L1685" s="154">
        <v>29.32054794520548</v>
      </c>
      <c r="M1685" s="154">
        <v>23</v>
      </c>
      <c r="N1685" s="154">
        <v>30.1207560560524</v>
      </c>
      <c r="O1685" s="154">
        <v>4.3199061698235024</v>
      </c>
      <c r="P1685" s="154">
        <v>17.161037546581891</v>
      </c>
      <c r="Q1685" s="154">
        <v>27.322548769210371</v>
      </c>
      <c r="R1685" s="154">
        <v>4.380243721183156</v>
      </c>
      <c r="S1685" s="154">
        <v>14.1818176056609</v>
      </c>
      <c r="T1685" s="154">
        <v>25.258873936689429</v>
      </c>
    </row>
    <row r="1686" spans="1:20" x14ac:dyDescent="0.45">
      <c r="A1686" s="132" t="s">
        <v>392</v>
      </c>
      <c r="B1686" s="132">
        <v>2018</v>
      </c>
      <c r="C1686" s="133">
        <v>43050</v>
      </c>
      <c r="D1686" s="132" t="s">
        <v>5210</v>
      </c>
      <c r="E1686" s="132" t="s">
        <v>5234</v>
      </c>
      <c r="F1686" s="132">
        <v>1</v>
      </c>
      <c r="G1686" s="132">
        <v>1</v>
      </c>
      <c r="H1686" s="132" t="s">
        <v>5593</v>
      </c>
      <c r="I1686" s="132">
        <v>298</v>
      </c>
      <c r="J1686" s="132" t="s">
        <v>345</v>
      </c>
      <c r="K1686" s="132" t="s">
        <v>88</v>
      </c>
      <c r="L1686" s="132">
        <v>27.021917808219179</v>
      </c>
      <c r="M1686" s="132">
        <v>1</v>
      </c>
      <c r="N1686" s="132">
        <v>53.710006690861697</v>
      </c>
      <c r="O1686" s="132">
        <v>5.1829493401656812</v>
      </c>
      <c r="P1686" s="132">
        <v>38.161158670364657</v>
      </c>
      <c r="Q1686" s="132">
        <v>54.869132038688072</v>
      </c>
      <c r="R1686" s="132">
        <v>5.2164486985531973</v>
      </c>
      <c r="S1686" s="132">
        <v>39.219785943028477</v>
      </c>
      <c r="T1686" s="132">
        <v>33.214974175020707</v>
      </c>
    </row>
    <row r="1687" spans="1:20" x14ac:dyDescent="0.45">
      <c r="A1687" s="132" t="s">
        <v>392</v>
      </c>
      <c r="B1687" s="132">
        <v>2018</v>
      </c>
      <c r="C1687" s="133">
        <v>43050</v>
      </c>
      <c r="D1687" s="132" t="s">
        <v>5210</v>
      </c>
      <c r="E1687" s="132" t="s">
        <v>5234</v>
      </c>
      <c r="F1687" s="132">
        <v>1</v>
      </c>
      <c r="G1687" s="132">
        <v>2</v>
      </c>
      <c r="H1687" s="132" t="s">
        <v>5593</v>
      </c>
      <c r="I1687" s="132">
        <v>298</v>
      </c>
      <c r="J1687" s="132" t="s">
        <v>343</v>
      </c>
      <c r="K1687" s="132" t="s">
        <v>91</v>
      </c>
      <c r="L1687" s="132">
        <v>26.972602739726032</v>
      </c>
      <c r="M1687" s="132">
        <v>5</v>
      </c>
      <c r="N1687" s="132">
        <v>41.4122183916419</v>
      </c>
      <c r="O1687" s="132">
        <v>4.5079612751229909</v>
      </c>
      <c r="P1687" s="132">
        <v>27.888334566272931</v>
      </c>
      <c r="Q1687" s="132">
        <v>42.177936253173677</v>
      </c>
      <c r="R1687" s="132">
        <v>4.5307293333453202</v>
      </c>
      <c r="S1687" s="132">
        <v>28.585748253137719</v>
      </c>
      <c r="T1687" s="132">
        <v>33.214974175020707</v>
      </c>
    </row>
    <row r="1688" spans="1:20" x14ac:dyDescent="0.45">
      <c r="A1688" s="132" t="s">
        <v>392</v>
      </c>
      <c r="B1688" s="132">
        <v>2018</v>
      </c>
      <c r="C1688" s="133">
        <v>43050</v>
      </c>
      <c r="D1688" s="132" t="s">
        <v>5210</v>
      </c>
      <c r="E1688" s="132" t="s">
        <v>5234</v>
      </c>
      <c r="F1688" s="132">
        <v>1</v>
      </c>
      <c r="G1688" s="132">
        <v>3</v>
      </c>
      <c r="H1688" s="132" t="s">
        <v>5593</v>
      </c>
      <c r="I1688" s="132">
        <v>298</v>
      </c>
      <c r="J1688" s="132" t="s">
        <v>361</v>
      </c>
      <c r="K1688" s="132" t="s">
        <v>34</v>
      </c>
      <c r="L1688" s="132">
        <v>26.5041095890411</v>
      </c>
      <c r="M1688" s="132">
        <v>2</v>
      </c>
      <c r="N1688" s="132">
        <v>36.024414007639137</v>
      </c>
      <c r="O1688" s="132">
        <v>4.3570847144029408</v>
      </c>
      <c r="P1688" s="132">
        <v>22.953159864430319</v>
      </c>
      <c r="Q1688" s="132">
        <v>35.983062056160193</v>
      </c>
      <c r="R1688" s="132">
        <v>4.3787477938931589</v>
      </c>
      <c r="S1688" s="132">
        <v>22.846818674480719</v>
      </c>
      <c r="T1688" s="132">
        <v>33.214974175020707</v>
      </c>
    </row>
    <row r="1689" spans="1:20" x14ac:dyDescent="0.45">
      <c r="A1689" s="132" t="s">
        <v>392</v>
      </c>
      <c r="B1689" s="132">
        <v>2018</v>
      </c>
      <c r="C1689" s="133">
        <v>43050</v>
      </c>
      <c r="D1689" s="132" t="s">
        <v>5210</v>
      </c>
      <c r="E1689" s="132" t="s">
        <v>5234</v>
      </c>
      <c r="F1689" s="132">
        <v>1</v>
      </c>
      <c r="G1689" s="132">
        <v>4</v>
      </c>
      <c r="H1689" s="132" t="s">
        <v>5593</v>
      </c>
      <c r="I1689" s="132">
        <v>298</v>
      </c>
      <c r="J1689" s="132" t="s">
        <v>378</v>
      </c>
      <c r="K1689" s="132" t="s">
        <v>37</v>
      </c>
      <c r="L1689" s="132">
        <v>20.482191780821921</v>
      </c>
      <c r="M1689" s="132">
        <v>10</v>
      </c>
      <c r="N1689" s="132">
        <v>18.147331685560431</v>
      </c>
      <c r="O1689" s="132">
        <v>5.0349934431380214</v>
      </c>
      <c r="P1689" s="132">
        <v>3.0423513561463689</v>
      </c>
      <c r="Q1689" s="132">
        <v>20.453185572142669</v>
      </c>
      <c r="R1689" s="132">
        <v>4.8438403331821354</v>
      </c>
      <c r="S1689" s="132">
        <v>5.9216645725962644</v>
      </c>
      <c r="T1689" s="132">
        <v>33.214974175020707</v>
      </c>
    </row>
    <row r="1690" spans="1:20" x14ac:dyDescent="0.45">
      <c r="A1690" s="132" t="s">
        <v>392</v>
      </c>
      <c r="B1690" s="132">
        <v>2018</v>
      </c>
      <c r="C1690" s="133">
        <v>43050</v>
      </c>
      <c r="D1690" s="132" t="s">
        <v>5210</v>
      </c>
      <c r="E1690" s="132" t="s">
        <v>5234</v>
      </c>
      <c r="F1690" s="132">
        <v>1</v>
      </c>
      <c r="G1690" s="132">
        <v>5</v>
      </c>
      <c r="H1690" s="132" t="s">
        <v>5593</v>
      </c>
      <c r="I1690" s="132">
        <v>298</v>
      </c>
      <c r="J1690" s="132" t="s">
        <v>358</v>
      </c>
      <c r="K1690" s="132" t="s">
        <v>79</v>
      </c>
      <c r="L1690" s="132">
        <v>24.797260273972601</v>
      </c>
      <c r="M1690" s="132">
        <v>8</v>
      </c>
      <c r="N1690" s="132">
        <v>28.930076112223851</v>
      </c>
      <c r="O1690" s="132">
        <v>4.3069321424431264</v>
      </c>
      <c r="P1690" s="132">
        <v>16.009279684894469</v>
      </c>
      <c r="Q1690" s="132">
        <v>27.38153208630747</v>
      </c>
      <c r="R1690" s="132">
        <v>4.3236945809830312</v>
      </c>
      <c r="S1690" s="132">
        <v>14.410448343358381</v>
      </c>
      <c r="T1690" s="132">
        <v>33.214974175020707</v>
      </c>
    </row>
    <row r="1691" spans="1:20" x14ac:dyDescent="0.45">
      <c r="A1691" s="132" t="s">
        <v>392</v>
      </c>
      <c r="B1691" s="132">
        <v>2018</v>
      </c>
      <c r="C1691" s="133">
        <v>43050</v>
      </c>
      <c r="D1691" s="132" t="s">
        <v>5210</v>
      </c>
      <c r="E1691" s="132" t="s">
        <v>5234</v>
      </c>
      <c r="F1691" s="132">
        <v>1</v>
      </c>
      <c r="G1691" s="132">
        <v>6</v>
      </c>
      <c r="H1691" s="132" t="s">
        <v>5593</v>
      </c>
      <c r="I1691" s="132">
        <v>298</v>
      </c>
      <c r="J1691" s="132" t="s">
        <v>382</v>
      </c>
      <c r="K1691" s="132" t="s">
        <v>49</v>
      </c>
      <c r="L1691" s="132">
        <v>26.846575342465751</v>
      </c>
      <c r="M1691" s="132">
        <v>12</v>
      </c>
      <c r="N1691" s="132">
        <v>21.06579816219724</v>
      </c>
      <c r="O1691" s="132">
        <v>4.4341501922082251</v>
      </c>
      <c r="P1691" s="132">
        <v>7.7633475855725678</v>
      </c>
      <c r="Q1691" s="132">
        <v>19.268208673936801</v>
      </c>
      <c r="R1691" s="132">
        <v>4.5122422827042206</v>
      </c>
      <c r="S1691" s="132">
        <v>5.7314818258241402</v>
      </c>
      <c r="T1691" s="132">
        <v>33.214974175020707</v>
      </c>
    </row>
    <row r="1692" spans="1:20" x14ac:dyDescent="0.45">
      <c r="A1692" s="160" t="s">
        <v>392</v>
      </c>
      <c r="B1692" s="160">
        <v>2018</v>
      </c>
      <c r="C1692" s="161">
        <v>43050</v>
      </c>
      <c r="D1692" s="160" t="s">
        <v>5210</v>
      </c>
      <c r="E1692" s="160" t="s">
        <v>5234</v>
      </c>
      <c r="F1692" s="160">
        <v>2</v>
      </c>
      <c r="G1692" s="160">
        <v>1</v>
      </c>
      <c r="H1692" s="160" t="s">
        <v>5594</v>
      </c>
      <c r="I1692" s="160">
        <v>299</v>
      </c>
      <c r="J1692" s="160" t="s">
        <v>574</v>
      </c>
      <c r="K1692" s="160" t="s">
        <v>99</v>
      </c>
      <c r="L1692" s="160">
        <v>34.936986301369863</v>
      </c>
      <c r="M1692" s="160">
        <v>4</v>
      </c>
      <c r="N1692" s="160">
        <v>29.241867122732049</v>
      </c>
      <c r="O1692" s="160">
        <v>4.4797529964543097</v>
      </c>
      <c r="P1692" s="160">
        <v>15.80260813336912</v>
      </c>
      <c r="Q1692" s="160">
        <v>32.572418943129072</v>
      </c>
      <c r="R1692" s="160">
        <v>4.4655349307840089</v>
      </c>
      <c r="S1692" s="160">
        <v>19.17581415077704</v>
      </c>
      <c r="T1692" s="160">
        <v>32.744917379254673</v>
      </c>
    </row>
    <row r="1693" spans="1:20" x14ac:dyDescent="0.45">
      <c r="A1693" s="160" t="s">
        <v>392</v>
      </c>
      <c r="B1693" s="160">
        <v>2018</v>
      </c>
      <c r="C1693" s="161">
        <v>43050</v>
      </c>
      <c r="D1693" s="160" t="s">
        <v>5210</v>
      </c>
      <c r="E1693" s="160" t="s">
        <v>5234</v>
      </c>
      <c r="F1693" s="160">
        <v>2</v>
      </c>
      <c r="G1693" s="160">
        <v>2</v>
      </c>
      <c r="H1693" s="160" t="s">
        <v>5594</v>
      </c>
      <c r="I1693" s="160">
        <v>299</v>
      </c>
      <c r="J1693" s="160" t="s">
        <v>414</v>
      </c>
      <c r="K1693" s="160" t="s">
        <v>265</v>
      </c>
      <c r="L1693" s="160">
        <v>28.68767123287671</v>
      </c>
      <c r="M1693" s="160">
        <v>6</v>
      </c>
      <c r="N1693" s="160">
        <v>30.129668642884781</v>
      </c>
      <c r="O1693" s="160">
        <v>4.3241442173450269</v>
      </c>
      <c r="P1693" s="160">
        <v>17.157235990849699</v>
      </c>
      <c r="Q1693" s="160">
        <v>31.905869399527042</v>
      </c>
      <c r="R1693" s="160">
        <v>4.2857367376432993</v>
      </c>
      <c r="S1693" s="160">
        <v>19.048659186597138</v>
      </c>
      <c r="T1693" s="160">
        <v>32.744917379254673</v>
      </c>
    </row>
    <row r="1694" spans="1:20" x14ac:dyDescent="0.45">
      <c r="A1694" s="160" t="s">
        <v>392</v>
      </c>
      <c r="B1694" s="160">
        <v>2018</v>
      </c>
      <c r="C1694" s="161">
        <v>43050</v>
      </c>
      <c r="D1694" s="160" t="s">
        <v>5210</v>
      </c>
      <c r="E1694" s="160" t="s">
        <v>5234</v>
      </c>
      <c r="F1694" s="160">
        <v>2</v>
      </c>
      <c r="G1694" s="160">
        <v>3</v>
      </c>
      <c r="H1694" s="160" t="s">
        <v>5594</v>
      </c>
      <c r="I1694" s="160">
        <v>299</v>
      </c>
      <c r="J1694" s="160" t="s">
        <v>360</v>
      </c>
      <c r="K1694" s="160" t="s">
        <v>34</v>
      </c>
      <c r="L1694" s="160">
        <v>30.276712328767118</v>
      </c>
      <c r="M1694" s="160">
        <v>3</v>
      </c>
      <c r="N1694" s="160">
        <v>35.639079382697552</v>
      </c>
      <c r="O1694" s="160">
        <v>4.4355937420482219</v>
      </c>
      <c r="P1694" s="160">
        <v>22.332298156552891</v>
      </c>
      <c r="Q1694" s="160">
        <v>35.421643252857479</v>
      </c>
      <c r="R1694" s="160">
        <v>4.3504124544758254</v>
      </c>
      <c r="S1694" s="160">
        <v>22.37040588943</v>
      </c>
      <c r="T1694" s="160">
        <v>32.744917379254673</v>
      </c>
    </row>
    <row r="1695" spans="1:20" x14ac:dyDescent="0.45">
      <c r="A1695" s="160" t="s">
        <v>392</v>
      </c>
      <c r="B1695" s="160">
        <v>2018</v>
      </c>
      <c r="C1695" s="161">
        <v>43050</v>
      </c>
      <c r="D1695" s="160" t="s">
        <v>5210</v>
      </c>
      <c r="E1695" s="160" t="s">
        <v>5234</v>
      </c>
      <c r="F1695" s="160">
        <v>2</v>
      </c>
      <c r="G1695" s="160">
        <v>4</v>
      </c>
      <c r="H1695" s="160" t="s">
        <v>5594</v>
      </c>
      <c r="I1695" s="160">
        <v>299</v>
      </c>
      <c r="J1695" s="160" t="s">
        <v>397</v>
      </c>
      <c r="K1695" s="160" t="s">
        <v>177</v>
      </c>
      <c r="L1695" s="160">
        <v>24.978082191780821</v>
      </c>
      <c r="M1695" s="160">
        <v>11</v>
      </c>
      <c r="N1695" s="160">
        <v>27.870785476517121</v>
      </c>
      <c r="O1695" s="160">
        <v>4.3882880937918074</v>
      </c>
      <c r="P1695" s="160">
        <v>14.7059211951417</v>
      </c>
      <c r="Q1695" s="160">
        <v>28.478658860059021</v>
      </c>
      <c r="R1695" s="160">
        <v>4.317487484391747</v>
      </c>
      <c r="S1695" s="160">
        <v>15.526196406883781</v>
      </c>
      <c r="T1695" s="160">
        <v>32.744917379254673</v>
      </c>
    </row>
    <row r="1696" spans="1:20" x14ac:dyDescent="0.45">
      <c r="A1696" s="160" t="s">
        <v>392</v>
      </c>
      <c r="B1696" s="160">
        <v>2018</v>
      </c>
      <c r="C1696" s="161">
        <v>43050</v>
      </c>
      <c r="D1696" s="160" t="s">
        <v>5210</v>
      </c>
      <c r="E1696" s="160" t="s">
        <v>5234</v>
      </c>
      <c r="F1696" s="160">
        <v>2</v>
      </c>
      <c r="G1696" s="160">
        <v>5</v>
      </c>
      <c r="H1696" s="160" t="s">
        <v>5594</v>
      </c>
      <c r="I1696" s="160">
        <v>299</v>
      </c>
      <c r="J1696" s="160" t="s">
        <v>351</v>
      </c>
      <c r="K1696" s="160" t="s">
        <v>282</v>
      </c>
      <c r="L1696" s="160">
        <v>24.780821917808218</v>
      </c>
      <c r="M1696" s="160">
        <v>7</v>
      </c>
      <c r="N1696" s="160">
        <v>39.894529602783003</v>
      </c>
      <c r="O1696" s="160">
        <v>4.4963249037822974</v>
      </c>
      <c r="P1696" s="160">
        <v>26.4055548914361</v>
      </c>
      <c r="Q1696" s="160">
        <v>37.023626364593738</v>
      </c>
      <c r="R1696" s="160">
        <v>4.4091357241938054</v>
      </c>
      <c r="S1696" s="160">
        <v>23.79621919201232</v>
      </c>
      <c r="T1696" s="160">
        <v>32.744917379254673</v>
      </c>
    </row>
    <row r="1697" spans="1:20" x14ac:dyDescent="0.45">
      <c r="A1697" s="160" t="s">
        <v>392</v>
      </c>
      <c r="B1697" s="160">
        <v>2018</v>
      </c>
      <c r="C1697" s="161">
        <v>43050</v>
      </c>
      <c r="D1697" s="160" t="s">
        <v>5210</v>
      </c>
      <c r="E1697" s="160" t="s">
        <v>5234</v>
      </c>
      <c r="F1697" s="160">
        <v>2</v>
      </c>
      <c r="G1697" s="160">
        <v>6</v>
      </c>
      <c r="H1697" s="160" t="s">
        <v>5594</v>
      </c>
      <c r="I1697" s="160">
        <v>299</v>
      </c>
      <c r="J1697" s="160" t="s">
        <v>375</v>
      </c>
      <c r="K1697" s="160" t="s">
        <v>49</v>
      </c>
      <c r="L1697" s="160">
        <v>23.830136986301369</v>
      </c>
      <c r="M1697" s="160">
        <v>9</v>
      </c>
      <c r="N1697" s="160">
        <v>33.693574047913479</v>
      </c>
      <c r="O1697" s="160">
        <v>5.1158143196311103</v>
      </c>
      <c r="P1697" s="160">
        <v>18.346131089020151</v>
      </c>
      <c r="Q1697" s="160">
        <v>30.18662918297888</v>
      </c>
      <c r="R1697" s="160">
        <v>4.9544618845661983</v>
      </c>
      <c r="S1697" s="160">
        <v>15.32324352928029</v>
      </c>
      <c r="T1697" s="160">
        <v>32.744917379254673</v>
      </c>
    </row>
    <row r="1698" spans="1:20" x14ac:dyDescent="0.45">
      <c r="A1698" s="138" t="s">
        <v>392</v>
      </c>
      <c r="B1698" s="138">
        <v>2018</v>
      </c>
      <c r="C1698" s="139">
        <v>43050</v>
      </c>
      <c r="D1698" s="138" t="s">
        <v>5210</v>
      </c>
      <c r="E1698" s="138" t="s">
        <v>5194</v>
      </c>
      <c r="F1698" s="138" t="s">
        <v>5235</v>
      </c>
      <c r="G1698" s="138">
        <v>1</v>
      </c>
      <c r="H1698" s="138" t="s">
        <v>5595</v>
      </c>
      <c r="I1698" s="138">
        <v>300</v>
      </c>
      <c r="J1698" s="138" t="s">
        <v>345</v>
      </c>
      <c r="K1698" s="138" t="s">
        <v>88</v>
      </c>
      <c r="L1698" s="138">
        <v>27.021917808219179</v>
      </c>
      <c r="M1698" s="138">
        <v>1</v>
      </c>
      <c r="N1698" s="138">
        <v>54.869132038688072</v>
      </c>
      <c r="O1698" s="138">
        <v>5.2164486985531973</v>
      </c>
      <c r="P1698" s="138">
        <v>39.219785943028477</v>
      </c>
      <c r="Q1698" s="138">
        <v>55.981318733564272</v>
      </c>
      <c r="R1698" s="138">
        <v>5.2332025601860312</v>
      </c>
      <c r="S1698" s="138">
        <v>40.281711053006177</v>
      </c>
      <c r="T1698" s="138">
        <v>38.821676990589253</v>
      </c>
    </row>
    <row r="1699" spans="1:20" x14ac:dyDescent="0.45">
      <c r="A1699" s="138" t="s">
        <v>392</v>
      </c>
      <c r="B1699" s="138">
        <v>2018</v>
      </c>
      <c r="C1699" s="139">
        <v>43050</v>
      </c>
      <c r="D1699" s="138" t="s">
        <v>5210</v>
      </c>
      <c r="E1699" s="138" t="s">
        <v>5194</v>
      </c>
      <c r="F1699" s="138" t="s">
        <v>5235</v>
      </c>
      <c r="G1699" s="138">
        <v>2</v>
      </c>
      <c r="H1699" s="138" t="s">
        <v>5595</v>
      </c>
      <c r="I1699" s="138">
        <v>300</v>
      </c>
      <c r="J1699" s="138" t="s">
        <v>361</v>
      </c>
      <c r="K1699" s="138" t="s">
        <v>34</v>
      </c>
      <c r="L1699" s="138">
        <v>26.5041095890411</v>
      </c>
      <c r="M1699" s="138">
        <v>2</v>
      </c>
      <c r="N1699" s="138">
        <v>35.983062056160193</v>
      </c>
      <c r="O1699" s="138">
        <v>4.3787477938931589</v>
      </c>
      <c r="P1699" s="138">
        <v>22.846818674480719</v>
      </c>
      <c r="Q1699" s="138">
        <v>38.092824347186557</v>
      </c>
      <c r="R1699" s="138">
        <v>4.3761846323623939</v>
      </c>
      <c r="S1699" s="138">
        <v>24.964270450099381</v>
      </c>
      <c r="T1699" s="138">
        <v>38.821676990589253</v>
      </c>
    </row>
    <row r="1700" spans="1:20" x14ac:dyDescent="0.45">
      <c r="A1700" s="138" t="s">
        <v>392</v>
      </c>
      <c r="B1700" s="138">
        <v>2018</v>
      </c>
      <c r="C1700" s="139">
        <v>43050</v>
      </c>
      <c r="D1700" s="138" t="s">
        <v>5210</v>
      </c>
      <c r="E1700" s="138" t="s">
        <v>5194</v>
      </c>
      <c r="F1700" s="138" t="s">
        <v>5235</v>
      </c>
      <c r="G1700" s="138">
        <v>3</v>
      </c>
      <c r="H1700" s="138" t="s">
        <v>5595</v>
      </c>
      <c r="I1700" s="138">
        <v>300</v>
      </c>
      <c r="J1700" s="138" t="s">
        <v>360</v>
      </c>
      <c r="K1700" s="138" t="s">
        <v>34</v>
      </c>
      <c r="L1700" s="138">
        <v>30.276712328767118</v>
      </c>
      <c r="M1700" s="138">
        <v>3</v>
      </c>
      <c r="N1700" s="138">
        <v>35.421643252857479</v>
      </c>
      <c r="O1700" s="138">
        <v>4.3504124544758254</v>
      </c>
      <c r="P1700" s="138">
        <v>22.37040588943</v>
      </c>
      <c r="Q1700" s="138">
        <v>36.361898866032412</v>
      </c>
      <c r="R1700" s="138">
        <v>4.3155421678309258</v>
      </c>
      <c r="S1700" s="138">
        <v>23.415272362539639</v>
      </c>
      <c r="T1700" s="138">
        <v>38.821676990589253</v>
      </c>
    </row>
    <row r="1701" spans="1:20" x14ac:dyDescent="0.45">
      <c r="A1701" s="138" t="s">
        <v>392</v>
      </c>
      <c r="B1701" s="138">
        <v>2018</v>
      </c>
      <c r="C1701" s="139">
        <v>43050</v>
      </c>
      <c r="D1701" s="138" t="s">
        <v>5210</v>
      </c>
      <c r="E1701" s="138" t="s">
        <v>5194</v>
      </c>
      <c r="F1701" s="138" t="s">
        <v>5235</v>
      </c>
      <c r="G1701" s="138">
        <v>4</v>
      </c>
      <c r="H1701" s="138" t="s">
        <v>5595</v>
      </c>
      <c r="I1701" s="138">
        <v>300</v>
      </c>
      <c r="J1701" s="138" t="s">
        <v>574</v>
      </c>
      <c r="K1701" s="138" t="s">
        <v>99</v>
      </c>
      <c r="L1701" s="138">
        <v>34.936986301369863</v>
      </c>
      <c r="M1701" s="138">
        <v>4</v>
      </c>
      <c r="N1701" s="138">
        <v>32.572418943129072</v>
      </c>
      <c r="O1701" s="138">
        <v>4.4655349307840089</v>
      </c>
      <c r="P1701" s="138">
        <v>19.17581415077704</v>
      </c>
      <c r="Q1701" s="138">
        <v>33.127391560592557</v>
      </c>
      <c r="R1701" s="138">
        <v>4.3912101345926429</v>
      </c>
      <c r="S1701" s="138">
        <v>19.953761156814629</v>
      </c>
      <c r="T1701" s="138">
        <v>38.821676990589253</v>
      </c>
    </row>
    <row r="1702" spans="1:20" x14ac:dyDescent="0.45">
      <c r="A1702" s="138" t="s">
        <v>392</v>
      </c>
      <c r="B1702" s="138">
        <v>2018</v>
      </c>
      <c r="C1702" s="139">
        <v>43050</v>
      </c>
      <c r="D1702" s="138" t="s">
        <v>5210</v>
      </c>
      <c r="E1702" s="138" t="s">
        <v>5194</v>
      </c>
      <c r="F1702" s="138" t="s">
        <v>5235</v>
      </c>
      <c r="G1702" s="138">
        <v>5</v>
      </c>
      <c r="H1702" s="138" t="s">
        <v>5595</v>
      </c>
      <c r="I1702" s="138">
        <v>300</v>
      </c>
      <c r="J1702" s="138" t="s">
        <v>343</v>
      </c>
      <c r="K1702" s="138" t="s">
        <v>91</v>
      </c>
      <c r="L1702" s="138">
        <v>26.972602739726032</v>
      </c>
      <c r="M1702" s="138">
        <v>5</v>
      </c>
      <c r="N1702" s="138">
        <v>42.177936253173677</v>
      </c>
      <c r="O1702" s="138">
        <v>4.5307293333453202</v>
      </c>
      <c r="P1702" s="138">
        <v>28.585748253137719</v>
      </c>
      <c r="Q1702" s="138">
        <v>39.599942747510347</v>
      </c>
      <c r="R1702" s="138">
        <v>4.4536754401205441</v>
      </c>
      <c r="S1702" s="138">
        <v>26.23891642714872</v>
      </c>
      <c r="T1702" s="138">
        <v>38.821676990589253</v>
      </c>
    </row>
    <row r="1703" spans="1:20" x14ac:dyDescent="0.45">
      <c r="A1703" s="138" t="s">
        <v>392</v>
      </c>
      <c r="B1703" s="138">
        <v>2018</v>
      </c>
      <c r="C1703" s="139">
        <v>43050</v>
      </c>
      <c r="D1703" s="138" t="s">
        <v>5210</v>
      </c>
      <c r="E1703" s="138" t="s">
        <v>5194</v>
      </c>
      <c r="F1703" s="138" t="s">
        <v>5235</v>
      </c>
      <c r="G1703" s="138">
        <v>6</v>
      </c>
      <c r="H1703" s="138" t="s">
        <v>5595</v>
      </c>
      <c r="I1703" s="138">
        <v>300</v>
      </c>
      <c r="J1703" s="138" t="s">
        <v>414</v>
      </c>
      <c r="K1703" s="138" t="s">
        <v>265</v>
      </c>
      <c r="L1703" s="138">
        <v>28.68767123287671</v>
      </c>
      <c r="M1703" s="138">
        <v>6</v>
      </c>
      <c r="N1703" s="138">
        <v>31.905869399527042</v>
      </c>
      <c r="O1703" s="138">
        <v>4.2857367376432993</v>
      </c>
      <c r="P1703" s="138">
        <v>19.048659186597138</v>
      </c>
      <c r="Q1703" s="138">
        <v>29.993845266041809</v>
      </c>
      <c r="R1703" s="138">
        <v>4.3707978472050488</v>
      </c>
      <c r="S1703" s="138">
        <v>16.881451724426661</v>
      </c>
      <c r="T1703" s="138">
        <v>38.821676990589253</v>
      </c>
    </row>
    <row r="1704" spans="1:20" x14ac:dyDescent="0.45">
      <c r="A1704" s="138" t="s">
        <v>392</v>
      </c>
      <c r="B1704" s="138">
        <v>2018</v>
      </c>
      <c r="C1704" s="139">
        <v>43050</v>
      </c>
      <c r="D1704" s="138" t="s">
        <v>5210</v>
      </c>
      <c r="E1704" s="138" t="s">
        <v>5194</v>
      </c>
      <c r="F1704" s="138" t="s">
        <v>579</v>
      </c>
      <c r="G1704" s="138">
        <v>1</v>
      </c>
      <c r="H1704" s="138" t="s">
        <v>5596</v>
      </c>
      <c r="I1704" s="138">
        <v>301</v>
      </c>
      <c r="J1704" s="138" t="s">
        <v>351</v>
      </c>
      <c r="K1704" s="138" t="s">
        <v>282</v>
      </c>
      <c r="L1704" s="138">
        <v>24.780821917808218</v>
      </c>
      <c r="M1704" s="138">
        <v>7</v>
      </c>
      <c r="N1704" s="138">
        <v>37.023626364593738</v>
      </c>
      <c r="O1704" s="138">
        <v>4.4091357241938054</v>
      </c>
      <c r="P1704" s="138">
        <v>23.79621919201232</v>
      </c>
      <c r="Q1704" s="138">
        <v>38.613886601293693</v>
      </c>
      <c r="R1704" s="138">
        <v>4.4975522834277584</v>
      </c>
      <c r="S1704" s="138">
        <v>25.121229751010411</v>
      </c>
      <c r="T1704" s="138">
        <v>27.131973456669769</v>
      </c>
    </row>
    <row r="1705" spans="1:20" x14ac:dyDescent="0.45">
      <c r="A1705" s="138" t="s">
        <v>392</v>
      </c>
      <c r="B1705" s="138">
        <v>2018</v>
      </c>
      <c r="C1705" s="139">
        <v>43050</v>
      </c>
      <c r="D1705" s="138" t="s">
        <v>5210</v>
      </c>
      <c r="E1705" s="138" t="s">
        <v>5194</v>
      </c>
      <c r="F1705" s="138" t="s">
        <v>579</v>
      </c>
      <c r="G1705" s="138">
        <v>2</v>
      </c>
      <c r="H1705" s="138" t="s">
        <v>5596</v>
      </c>
      <c r="I1705" s="138">
        <v>301</v>
      </c>
      <c r="J1705" s="138" t="s">
        <v>358</v>
      </c>
      <c r="K1705" s="138" t="s">
        <v>79</v>
      </c>
      <c r="L1705" s="138">
        <v>24.797260273972601</v>
      </c>
      <c r="M1705" s="138">
        <v>8</v>
      </c>
      <c r="N1705" s="138">
        <v>27.38153208630747</v>
      </c>
      <c r="O1705" s="138">
        <v>4.3236945809830312</v>
      </c>
      <c r="P1705" s="138">
        <v>14.410448343358381</v>
      </c>
      <c r="Q1705" s="138">
        <v>29.009684878016461</v>
      </c>
      <c r="R1705" s="138">
        <v>4.3226329484011776</v>
      </c>
      <c r="S1705" s="138">
        <v>16.041786032812929</v>
      </c>
      <c r="T1705" s="138">
        <v>27.131973456669769</v>
      </c>
    </row>
    <row r="1706" spans="1:20" x14ac:dyDescent="0.45">
      <c r="A1706" s="138" t="s">
        <v>392</v>
      </c>
      <c r="B1706" s="138">
        <v>2018</v>
      </c>
      <c r="C1706" s="139">
        <v>43050</v>
      </c>
      <c r="D1706" s="138" t="s">
        <v>5210</v>
      </c>
      <c r="E1706" s="138" t="s">
        <v>5194</v>
      </c>
      <c r="F1706" s="138" t="s">
        <v>579</v>
      </c>
      <c r="G1706" s="138">
        <v>3</v>
      </c>
      <c r="H1706" s="138" t="s">
        <v>5596</v>
      </c>
      <c r="I1706" s="138">
        <v>301</v>
      </c>
      <c r="J1706" s="138" t="s">
        <v>375</v>
      </c>
      <c r="K1706" s="138" t="s">
        <v>49</v>
      </c>
      <c r="L1706" s="138">
        <v>23.830136986301369</v>
      </c>
      <c r="M1706" s="138">
        <v>9</v>
      </c>
      <c r="N1706" s="138">
        <v>30.18662918297888</v>
      </c>
      <c r="O1706" s="138">
        <v>4.9544618845661983</v>
      </c>
      <c r="P1706" s="138">
        <v>15.32324352928029</v>
      </c>
      <c r="Q1706" s="138">
        <v>30.028974734055339</v>
      </c>
      <c r="R1706" s="138">
        <v>4.7469363191867497</v>
      </c>
      <c r="S1706" s="138">
        <v>15.78816577649509</v>
      </c>
      <c r="T1706" s="138">
        <v>27.131973456669769</v>
      </c>
    </row>
    <row r="1707" spans="1:20" x14ac:dyDescent="0.45">
      <c r="A1707" s="138" t="s">
        <v>392</v>
      </c>
      <c r="B1707" s="138">
        <v>2018</v>
      </c>
      <c r="C1707" s="139">
        <v>43050</v>
      </c>
      <c r="D1707" s="138" t="s">
        <v>5210</v>
      </c>
      <c r="E1707" s="138" t="s">
        <v>5194</v>
      </c>
      <c r="F1707" s="138" t="s">
        <v>579</v>
      </c>
      <c r="G1707" s="138">
        <v>4</v>
      </c>
      <c r="H1707" s="138" t="s">
        <v>5596</v>
      </c>
      <c r="I1707" s="138">
        <v>301</v>
      </c>
      <c r="J1707" s="138" t="s">
        <v>378</v>
      </c>
      <c r="K1707" s="138" t="s">
        <v>37</v>
      </c>
      <c r="L1707" s="138">
        <v>20.482191780821921</v>
      </c>
      <c r="M1707" s="138">
        <v>10</v>
      </c>
      <c r="N1707" s="138">
        <v>20.453185572142669</v>
      </c>
      <c r="O1707" s="138">
        <v>4.8438403331821354</v>
      </c>
      <c r="P1707" s="138">
        <v>5.9216645725962644</v>
      </c>
      <c r="Q1707" s="138">
        <v>21.328187166175319</v>
      </c>
      <c r="R1707" s="138">
        <v>4.6665876830941544</v>
      </c>
      <c r="S1707" s="138">
        <v>7.3284241168928546</v>
      </c>
      <c r="T1707" s="138">
        <v>27.131973456669769</v>
      </c>
    </row>
    <row r="1708" spans="1:20" x14ac:dyDescent="0.45">
      <c r="A1708" s="138" t="s">
        <v>392</v>
      </c>
      <c r="B1708" s="138">
        <v>2018</v>
      </c>
      <c r="C1708" s="139">
        <v>43050</v>
      </c>
      <c r="D1708" s="138" t="s">
        <v>5210</v>
      </c>
      <c r="E1708" s="138" t="s">
        <v>5194</v>
      </c>
      <c r="F1708" s="138" t="s">
        <v>579</v>
      </c>
      <c r="G1708" s="138">
        <v>5</v>
      </c>
      <c r="H1708" s="138" t="s">
        <v>5596</v>
      </c>
      <c r="I1708" s="138">
        <v>301</v>
      </c>
      <c r="J1708" s="138" t="s">
        <v>397</v>
      </c>
      <c r="K1708" s="138" t="s">
        <v>177</v>
      </c>
      <c r="L1708" s="138">
        <v>24.978082191780821</v>
      </c>
      <c r="M1708" s="138">
        <v>11</v>
      </c>
      <c r="N1708" s="138">
        <v>28.478658860059021</v>
      </c>
      <c r="O1708" s="138">
        <v>4.317487484391747</v>
      </c>
      <c r="P1708" s="138">
        <v>15.526196406883781</v>
      </c>
      <c r="Q1708" s="138">
        <v>26.509362901966721</v>
      </c>
      <c r="R1708" s="138">
        <v>4.3093311846146882</v>
      </c>
      <c r="S1708" s="138">
        <v>13.58136934812266</v>
      </c>
      <c r="T1708" s="138">
        <v>27.131973456669769</v>
      </c>
    </row>
    <row r="1709" spans="1:20" x14ac:dyDescent="0.45">
      <c r="A1709" s="138" t="s">
        <v>392</v>
      </c>
      <c r="B1709" s="138">
        <v>2018</v>
      </c>
      <c r="C1709" s="139">
        <v>43050</v>
      </c>
      <c r="D1709" s="138" t="s">
        <v>5210</v>
      </c>
      <c r="E1709" s="138" t="s">
        <v>5194</v>
      </c>
      <c r="F1709" s="138" t="s">
        <v>579</v>
      </c>
      <c r="G1709" s="138">
        <v>6</v>
      </c>
      <c r="H1709" s="138" t="s">
        <v>5596</v>
      </c>
      <c r="I1709" s="138">
        <v>301</v>
      </c>
      <c r="J1709" s="138" t="s">
        <v>382</v>
      </c>
      <c r="K1709" s="138" t="s">
        <v>49</v>
      </c>
      <c r="L1709" s="138">
        <v>26.846575342465751</v>
      </c>
      <c r="M1709" s="138">
        <v>12</v>
      </c>
      <c r="N1709" s="138">
        <v>19.268208673936801</v>
      </c>
      <c r="O1709" s="138">
        <v>4.5122422827042206</v>
      </c>
      <c r="P1709" s="138">
        <v>5.7314818258241402</v>
      </c>
      <c r="Q1709" s="138">
        <v>17.34653871011113</v>
      </c>
      <c r="R1709" s="138">
        <v>4.5599413040123373</v>
      </c>
      <c r="S1709" s="138">
        <v>3.6667147980741142</v>
      </c>
      <c r="T1709" s="138">
        <v>27.131973456669769</v>
      </c>
    </row>
    <row r="1710" spans="1:20" x14ac:dyDescent="0.45">
      <c r="A1710" s="130" t="s">
        <v>166</v>
      </c>
      <c r="B1710" s="130">
        <v>2018</v>
      </c>
      <c r="C1710" s="131">
        <v>43072</v>
      </c>
      <c r="D1710" s="130" t="s">
        <v>5210</v>
      </c>
      <c r="E1710" s="130" t="s">
        <v>1943</v>
      </c>
      <c r="F1710" s="130">
        <v>1</v>
      </c>
      <c r="G1710" s="130">
        <v>1</v>
      </c>
      <c r="H1710" s="130" t="s">
        <v>5597</v>
      </c>
      <c r="I1710" s="130">
        <v>302</v>
      </c>
      <c r="J1710" s="130" t="s">
        <v>345</v>
      </c>
      <c r="K1710" s="130" t="s">
        <v>88</v>
      </c>
      <c r="L1710" s="130">
        <v>27.082191780821919</v>
      </c>
      <c r="M1710" s="130">
        <v>1</v>
      </c>
      <c r="N1710" s="130">
        <v>55.981318733564272</v>
      </c>
      <c r="O1710" s="130">
        <v>5.2332025601860312</v>
      </c>
      <c r="P1710" s="130">
        <v>40.281711053006177</v>
      </c>
      <c r="Q1710" s="130">
        <v>56.417881715141419</v>
      </c>
      <c r="R1710" s="130">
        <v>5.374548361913174</v>
      </c>
      <c r="S1710" s="130">
        <v>40.294236629401887</v>
      </c>
      <c r="T1710" s="130">
        <v>29.776698341178609</v>
      </c>
    </row>
    <row r="1711" spans="1:20" x14ac:dyDescent="0.45">
      <c r="A1711" s="130" t="s">
        <v>166</v>
      </c>
      <c r="B1711" s="130">
        <v>2018</v>
      </c>
      <c r="C1711" s="131">
        <v>43072</v>
      </c>
      <c r="D1711" s="130" t="s">
        <v>5210</v>
      </c>
      <c r="E1711" s="130" t="s">
        <v>1943</v>
      </c>
      <c r="F1711" s="130">
        <v>1</v>
      </c>
      <c r="G1711" s="130">
        <v>2</v>
      </c>
      <c r="H1711" s="130" t="s">
        <v>5597</v>
      </c>
      <c r="I1711" s="130">
        <v>302</v>
      </c>
      <c r="J1711" s="130" t="s">
        <v>375</v>
      </c>
      <c r="K1711" s="130" t="s">
        <v>49</v>
      </c>
      <c r="L1711" s="130">
        <v>23.890410958904109</v>
      </c>
      <c r="M1711" s="130">
        <v>9</v>
      </c>
      <c r="N1711" s="130">
        <v>30.028974734055339</v>
      </c>
      <c r="O1711" s="130">
        <v>4.7469363191867497</v>
      </c>
      <c r="P1711" s="130">
        <v>15.78816577649509</v>
      </c>
      <c r="Q1711" s="130">
        <v>32.015446284969357</v>
      </c>
      <c r="R1711" s="130">
        <v>4.7125603612945683</v>
      </c>
      <c r="S1711" s="130">
        <v>17.877765201085658</v>
      </c>
      <c r="T1711" s="130">
        <v>29.776698341178609</v>
      </c>
    </row>
    <row r="1712" spans="1:20" x14ac:dyDescent="0.45">
      <c r="A1712" s="130" t="s">
        <v>166</v>
      </c>
      <c r="B1712" s="130">
        <v>2018</v>
      </c>
      <c r="C1712" s="131">
        <v>43072</v>
      </c>
      <c r="D1712" s="130" t="s">
        <v>5210</v>
      </c>
      <c r="E1712" s="130" t="s">
        <v>1943</v>
      </c>
      <c r="F1712" s="130">
        <v>1</v>
      </c>
      <c r="G1712" s="130">
        <v>3</v>
      </c>
      <c r="H1712" s="130" t="s">
        <v>5597</v>
      </c>
      <c r="I1712" s="130">
        <v>302</v>
      </c>
      <c r="J1712" s="130" t="s">
        <v>3489</v>
      </c>
      <c r="K1712" s="130" t="s">
        <v>115</v>
      </c>
      <c r="L1712" s="130">
        <v>19.463013698630139</v>
      </c>
      <c r="M1712" s="130">
        <v>6</v>
      </c>
      <c r="N1712" s="130">
        <v>28.5887658842124</v>
      </c>
      <c r="O1712" s="130">
        <v>4.5745886291225357</v>
      </c>
      <c r="P1712" s="130">
        <v>14.864999996844791</v>
      </c>
      <c r="Q1712" s="130">
        <v>29.024963641793409</v>
      </c>
      <c r="R1712" s="130">
        <v>4.5183927941419579</v>
      </c>
      <c r="S1712" s="130">
        <v>15.469785259367541</v>
      </c>
      <c r="T1712" s="130">
        <v>29.776698341178609</v>
      </c>
    </row>
    <row r="1713" spans="1:20" x14ac:dyDescent="0.45">
      <c r="A1713" s="130" t="s">
        <v>166</v>
      </c>
      <c r="B1713" s="130">
        <v>2018</v>
      </c>
      <c r="C1713" s="131">
        <v>43072</v>
      </c>
      <c r="D1713" s="130" t="s">
        <v>5210</v>
      </c>
      <c r="E1713" s="130" t="s">
        <v>1943</v>
      </c>
      <c r="F1713" s="130">
        <v>1</v>
      </c>
      <c r="G1713" s="130">
        <v>4</v>
      </c>
      <c r="H1713" s="130" t="s">
        <v>5597</v>
      </c>
      <c r="I1713" s="130">
        <v>302</v>
      </c>
      <c r="J1713" s="130" t="s">
        <v>442</v>
      </c>
      <c r="K1713" s="130" t="s">
        <v>43</v>
      </c>
      <c r="L1713" s="130">
        <v>20.095890410958901</v>
      </c>
      <c r="M1713" s="130">
        <v>12</v>
      </c>
      <c r="N1713" s="130">
        <v>22.796716504022768</v>
      </c>
      <c r="O1713" s="130">
        <v>5.2718669190872731</v>
      </c>
      <c r="P1713" s="130">
        <v>6.981115746760949</v>
      </c>
      <c r="Q1713" s="130">
        <v>23.073734334490041</v>
      </c>
      <c r="R1713" s="130">
        <v>4.9951746740318201</v>
      </c>
      <c r="S1713" s="130">
        <v>8.0882103123945832</v>
      </c>
      <c r="T1713" s="130">
        <v>29.776698341178609</v>
      </c>
    </row>
    <row r="1714" spans="1:20" x14ac:dyDescent="0.45">
      <c r="A1714" s="130" t="s">
        <v>166</v>
      </c>
      <c r="B1714" s="130">
        <v>2018</v>
      </c>
      <c r="C1714" s="131">
        <v>43072</v>
      </c>
      <c r="D1714" s="130" t="s">
        <v>5210</v>
      </c>
      <c r="E1714" s="130" t="s">
        <v>1943</v>
      </c>
      <c r="F1714" s="130">
        <v>1</v>
      </c>
      <c r="G1714" s="130">
        <v>5</v>
      </c>
      <c r="H1714" s="130" t="s">
        <v>5597</v>
      </c>
      <c r="I1714" s="130">
        <v>302</v>
      </c>
      <c r="J1714" s="130" t="s">
        <v>366</v>
      </c>
      <c r="K1714" s="130" t="s">
        <v>143</v>
      </c>
      <c r="L1714" s="130">
        <v>21.63013698630137</v>
      </c>
      <c r="M1714" s="130">
        <v>23</v>
      </c>
      <c r="N1714" s="130">
        <v>13.941865422006529</v>
      </c>
      <c r="O1714" s="130">
        <v>5.3510580396854266</v>
      </c>
      <c r="P1714" s="130">
        <v>-2.1113086970497541</v>
      </c>
      <c r="Q1714" s="130">
        <v>14.92433090137842</v>
      </c>
      <c r="R1714" s="130">
        <v>5.063781819636767</v>
      </c>
      <c r="S1714" s="130">
        <v>-0.26701455753187991</v>
      </c>
      <c r="T1714" s="130">
        <v>29.776698341178609</v>
      </c>
    </row>
    <row r="1715" spans="1:20" x14ac:dyDescent="0.45">
      <c r="A1715" s="130" t="s">
        <v>166</v>
      </c>
      <c r="B1715" s="130">
        <v>2018</v>
      </c>
      <c r="C1715" s="131">
        <v>43072</v>
      </c>
      <c r="D1715" s="130" t="s">
        <v>5210</v>
      </c>
      <c r="E1715" s="130" t="s">
        <v>1943</v>
      </c>
      <c r="F1715" s="130">
        <v>1</v>
      </c>
      <c r="G1715" s="130">
        <v>6</v>
      </c>
      <c r="H1715" s="130" t="s">
        <v>5597</v>
      </c>
      <c r="I1715" s="130">
        <v>302</v>
      </c>
      <c r="J1715" s="130" t="s">
        <v>368</v>
      </c>
      <c r="K1715" s="130" t="s">
        <v>131</v>
      </c>
      <c r="L1715" s="130">
        <v>29.38082191780822</v>
      </c>
      <c r="M1715" s="130">
        <v>23</v>
      </c>
      <c r="N1715" s="130">
        <v>27.322548769210371</v>
      </c>
      <c r="O1715" s="130">
        <v>4.380243721183156</v>
      </c>
      <c r="P1715" s="130">
        <v>14.1818176056609</v>
      </c>
      <c r="Q1715" s="130">
        <v>23.9828859964747</v>
      </c>
      <c r="R1715" s="130">
        <v>4.4187473617314534</v>
      </c>
      <c r="S1715" s="130">
        <v>10.726643911280339</v>
      </c>
      <c r="T1715" s="130">
        <v>29.776698341178609</v>
      </c>
    </row>
    <row r="1716" spans="1:20" x14ac:dyDescent="0.45">
      <c r="A1716" s="150" t="s">
        <v>166</v>
      </c>
      <c r="B1716" s="150">
        <v>2018</v>
      </c>
      <c r="C1716" s="151">
        <v>43072</v>
      </c>
      <c r="D1716" s="150" t="s">
        <v>5210</v>
      </c>
      <c r="E1716" s="150" t="s">
        <v>1943</v>
      </c>
      <c r="F1716" s="150">
        <v>2</v>
      </c>
      <c r="G1716" s="150">
        <v>1</v>
      </c>
      <c r="H1716" s="150" t="s">
        <v>5598</v>
      </c>
      <c r="I1716" s="150">
        <v>303</v>
      </c>
      <c r="J1716" s="150" t="s">
        <v>361</v>
      </c>
      <c r="K1716" s="150" t="s">
        <v>34</v>
      </c>
      <c r="L1716" s="150">
        <v>26.56438356164384</v>
      </c>
      <c r="M1716" s="150">
        <v>3</v>
      </c>
      <c r="N1716" s="150">
        <v>38.092824347186557</v>
      </c>
      <c r="O1716" s="150">
        <v>4.3761846323623939</v>
      </c>
      <c r="P1716" s="150">
        <v>24.964270450099381</v>
      </c>
      <c r="Q1716" s="150">
        <v>39.40548741500033</v>
      </c>
      <c r="R1716" s="150">
        <v>4.4919326404051709</v>
      </c>
      <c r="S1716" s="150">
        <v>25.929689493784821</v>
      </c>
      <c r="T1716" s="150">
        <v>24.65370724247061</v>
      </c>
    </row>
    <row r="1717" spans="1:20" x14ac:dyDescent="0.45">
      <c r="A1717" s="150" t="s">
        <v>166</v>
      </c>
      <c r="B1717" s="150">
        <v>2018</v>
      </c>
      <c r="C1717" s="151">
        <v>43072</v>
      </c>
      <c r="D1717" s="150" t="s">
        <v>5210</v>
      </c>
      <c r="E1717" s="150" t="s">
        <v>1943</v>
      </c>
      <c r="F1717" s="150">
        <v>2</v>
      </c>
      <c r="G1717" s="150">
        <v>2</v>
      </c>
      <c r="H1717" s="150" t="s">
        <v>5598</v>
      </c>
      <c r="I1717" s="150">
        <v>303</v>
      </c>
      <c r="J1717" s="150" t="s">
        <v>358</v>
      </c>
      <c r="K1717" s="150" t="s">
        <v>79</v>
      </c>
      <c r="L1717" s="150">
        <v>24.857534246575341</v>
      </c>
      <c r="M1717" s="150">
        <v>2</v>
      </c>
      <c r="N1717" s="150">
        <v>29.009684878016461</v>
      </c>
      <c r="O1717" s="150">
        <v>4.3226329484011776</v>
      </c>
      <c r="P1717" s="150">
        <v>16.041786032812929</v>
      </c>
      <c r="Q1717" s="150">
        <v>30.048077029456159</v>
      </c>
      <c r="R1717" s="150">
        <v>4.3308999501055263</v>
      </c>
      <c r="S1717" s="150">
        <v>17.05537717913958</v>
      </c>
      <c r="T1717" s="150">
        <v>24.65370724247061</v>
      </c>
    </row>
    <row r="1718" spans="1:20" x14ac:dyDescent="0.45">
      <c r="A1718" s="150" t="s">
        <v>166</v>
      </c>
      <c r="B1718" s="150">
        <v>2018</v>
      </c>
      <c r="C1718" s="151">
        <v>43072</v>
      </c>
      <c r="D1718" s="150" t="s">
        <v>5210</v>
      </c>
      <c r="E1718" s="150" t="s">
        <v>1943</v>
      </c>
      <c r="F1718" s="150">
        <v>2</v>
      </c>
      <c r="G1718" s="150">
        <v>3</v>
      </c>
      <c r="H1718" s="150" t="s">
        <v>5598</v>
      </c>
      <c r="I1718" s="150">
        <v>303</v>
      </c>
      <c r="J1718" s="150" t="s">
        <v>382</v>
      </c>
      <c r="K1718" s="150" t="s">
        <v>49</v>
      </c>
      <c r="L1718" s="150">
        <v>26.906849315068492</v>
      </c>
      <c r="M1718" s="150">
        <v>8</v>
      </c>
      <c r="N1718" s="150">
        <v>17.34653871011113</v>
      </c>
      <c r="O1718" s="150">
        <v>4.5599413040123373</v>
      </c>
      <c r="P1718" s="150">
        <v>3.6667147980741142</v>
      </c>
      <c r="Q1718" s="150">
        <v>19.583526517896221</v>
      </c>
      <c r="R1718" s="150">
        <v>4.4537433685178396</v>
      </c>
      <c r="S1718" s="150">
        <v>6.2222964123427058</v>
      </c>
      <c r="T1718" s="150">
        <v>24.65370724247061</v>
      </c>
    </row>
    <row r="1719" spans="1:20" x14ac:dyDescent="0.45">
      <c r="A1719" s="150" t="s">
        <v>166</v>
      </c>
      <c r="B1719" s="150">
        <v>2018</v>
      </c>
      <c r="C1719" s="151">
        <v>43072</v>
      </c>
      <c r="D1719" s="150" t="s">
        <v>5210</v>
      </c>
      <c r="E1719" s="150" t="s">
        <v>1943</v>
      </c>
      <c r="F1719" s="150">
        <v>2</v>
      </c>
      <c r="G1719" s="150">
        <v>4</v>
      </c>
      <c r="H1719" s="150" t="s">
        <v>5598</v>
      </c>
      <c r="I1719" s="150">
        <v>303</v>
      </c>
      <c r="J1719" s="150" t="s">
        <v>383</v>
      </c>
      <c r="K1719" s="150" t="s">
        <v>58</v>
      </c>
      <c r="L1719" s="150">
        <v>20.82465753424658</v>
      </c>
      <c r="M1719" s="150">
        <v>23</v>
      </c>
      <c r="N1719" s="150">
        <v>21.444286927649081</v>
      </c>
      <c r="O1719" s="150">
        <v>5.2680497200859433</v>
      </c>
      <c r="P1719" s="150">
        <v>5.6401377673912556</v>
      </c>
      <c r="Q1719" s="150">
        <v>21.8577470938984</v>
      </c>
      <c r="R1719" s="150">
        <v>4.9221411380939184</v>
      </c>
      <c r="S1719" s="150">
        <v>7.0913236796166466</v>
      </c>
      <c r="T1719" s="150">
        <v>24.65370724247061</v>
      </c>
    </row>
    <row r="1720" spans="1:20" x14ac:dyDescent="0.45">
      <c r="A1720" s="150" t="s">
        <v>166</v>
      </c>
      <c r="B1720" s="150">
        <v>2018</v>
      </c>
      <c r="C1720" s="151">
        <v>43072</v>
      </c>
      <c r="D1720" s="150" t="s">
        <v>5210</v>
      </c>
      <c r="E1720" s="150" t="s">
        <v>1943</v>
      </c>
      <c r="F1720" s="150">
        <v>2</v>
      </c>
      <c r="G1720" s="150">
        <v>5</v>
      </c>
      <c r="H1720" s="150" t="s">
        <v>5598</v>
      </c>
      <c r="I1720" s="150">
        <v>303</v>
      </c>
      <c r="J1720" s="150" t="s">
        <v>434</v>
      </c>
      <c r="K1720" s="150" t="s">
        <v>223</v>
      </c>
      <c r="L1720" s="150">
        <v>20.704109589041099</v>
      </c>
      <c r="M1720" s="150">
        <v>23</v>
      </c>
      <c r="N1720" s="150">
        <v>21.697879387399709</v>
      </c>
      <c r="O1720" s="150">
        <v>4.8429232439534919</v>
      </c>
      <c r="P1720" s="150">
        <v>7.1691096555392306</v>
      </c>
      <c r="Q1720" s="150">
        <v>21.01714556961549</v>
      </c>
      <c r="R1720" s="150">
        <v>4.6396186949077096</v>
      </c>
      <c r="S1720" s="150">
        <v>7.0982894848923586</v>
      </c>
      <c r="T1720" s="150">
        <v>24.65370724247061</v>
      </c>
    </row>
    <row r="1721" spans="1:20" x14ac:dyDescent="0.45">
      <c r="A1721" s="150" t="s">
        <v>166</v>
      </c>
      <c r="B1721" s="150">
        <v>2018</v>
      </c>
      <c r="C1721" s="151">
        <v>43072</v>
      </c>
      <c r="D1721" s="150" t="s">
        <v>5210</v>
      </c>
      <c r="E1721" s="150" t="s">
        <v>1943</v>
      </c>
      <c r="F1721" s="150">
        <v>2</v>
      </c>
      <c r="G1721" s="150">
        <v>6</v>
      </c>
      <c r="H1721" s="150" t="s">
        <v>5598</v>
      </c>
      <c r="I1721" s="150">
        <v>303</v>
      </c>
      <c r="J1721" s="150" t="s">
        <v>300</v>
      </c>
      <c r="K1721" s="150" t="s">
        <v>64</v>
      </c>
      <c r="L1721" s="150">
        <v>25.62191780821918</v>
      </c>
      <c r="M1721" s="150">
        <v>23</v>
      </c>
      <c r="N1721" s="150">
        <v>18.811940040499831</v>
      </c>
      <c r="O1721" s="150">
        <v>4.3935208841760067</v>
      </c>
      <c r="P1721" s="150">
        <v>5.6313773879718134</v>
      </c>
      <c r="Q1721" s="150">
        <v>17.87014956407225</v>
      </c>
      <c r="R1721" s="150">
        <v>4.3464099981099684</v>
      </c>
      <c r="S1721" s="150">
        <v>4.8309195697423508</v>
      </c>
      <c r="T1721" s="150">
        <v>24.65370724247061</v>
      </c>
    </row>
    <row r="1722" spans="1:20" x14ac:dyDescent="0.45">
      <c r="A1722" s="150" t="s">
        <v>166</v>
      </c>
      <c r="B1722" s="150">
        <v>2018</v>
      </c>
      <c r="C1722" s="151">
        <v>43072</v>
      </c>
      <c r="D1722" s="150" t="s">
        <v>5210</v>
      </c>
      <c r="E1722" s="150" t="s">
        <v>1943</v>
      </c>
      <c r="F1722" s="150">
        <v>2</v>
      </c>
      <c r="G1722" s="150">
        <v>7</v>
      </c>
      <c r="H1722" s="150" t="s">
        <v>5598</v>
      </c>
      <c r="I1722" s="150">
        <v>303</v>
      </c>
      <c r="J1722" s="150" t="s">
        <v>384</v>
      </c>
      <c r="K1722" s="150" t="s">
        <v>61</v>
      </c>
      <c r="L1722" s="150">
        <v>20.909589041095892</v>
      </c>
      <c r="M1722" s="150">
        <v>23</v>
      </c>
      <c r="N1722" s="150">
        <v>26.17279640643148</v>
      </c>
      <c r="O1722" s="150">
        <v>5.9362147276697987</v>
      </c>
      <c r="P1722" s="150">
        <v>8.3641522234220851</v>
      </c>
      <c r="Q1722" s="150">
        <v>20.571296425273101</v>
      </c>
      <c r="R1722" s="150">
        <v>5.5128590078511266</v>
      </c>
      <c r="S1722" s="150">
        <v>4.0327194017197172</v>
      </c>
      <c r="T1722" s="150">
        <v>24.65370724247061</v>
      </c>
    </row>
    <row r="1723" spans="1:20" x14ac:dyDescent="0.45">
      <c r="A1723" s="152" t="s">
        <v>166</v>
      </c>
      <c r="B1723" s="152">
        <v>2018</v>
      </c>
      <c r="C1723" s="153">
        <v>43072</v>
      </c>
      <c r="D1723" s="152" t="s">
        <v>5210</v>
      </c>
      <c r="E1723" s="152" t="s">
        <v>1943</v>
      </c>
      <c r="F1723" s="152">
        <v>3</v>
      </c>
      <c r="G1723" s="152">
        <v>1</v>
      </c>
      <c r="H1723" s="152" t="s">
        <v>5599</v>
      </c>
      <c r="I1723" s="152">
        <v>304</v>
      </c>
      <c r="J1723" s="152" t="s">
        <v>348</v>
      </c>
      <c r="K1723" s="152" t="s">
        <v>37</v>
      </c>
      <c r="L1723" s="152">
        <v>28.06849315068493</v>
      </c>
      <c r="M1723" s="152">
        <v>4</v>
      </c>
      <c r="N1723" s="152">
        <v>36.066579220274143</v>
      </c>
      <c r="O1723" s="152">
        <v>4.3309080616056024</v>
      </c>
      <c r="P1723" s="152">
        <v>23.073855035457331</v>
      </c>
      <c r="Q1723" s="152">
        <v>37.47904457660961</v>
      </c>
      <c r="R1723" s="152">
        <v>4.4371185603841798</v>
      </c>
      <c r="S1723" s="152">
        <v>24.167688895457069</v>
      </c>
      <c r="T1723" s="152">
        <v>24.622651061459781</v>
      </c>
    </row>
    <row r="1724" spans="1:20" x14ac:dyDescent="0.45">
      <c r="A1724" s="152" t="s">
        <v>166</v>
      </c>
      <c r="B1724" s="152">
        <v>2018</v>
      </c>
      <c r="C1724" s="153">
        <v>43072</v>
      </c>
      <c r="D1724" s="152" t="s">
        <v>5210</v>
      </c>
      <c r="E1724" s="152" t="s">
        <v>1943</v>
      </c>
      <c r="F1724" s="152">
        <v>3</v>
      </c>
      <c r="G1724" s="152">
        <v>2</v>
      </c>
      <c r="H1724" s="152" t="s">
        <v>5599</v>
      </c>
      <c r="I1724" s="152">
        <v>304</v>
      </c>
      <c r="J1724" s="152" t="s">
        <v>385</v>
      </c>
      <c r="K1724" s="152" t="s">
        <v>67</v>
      </c>
      <c r="L1724" s="152">
        <v>26.342465753424658</v>
      </c>
      <c r="M1724" s="152">
        <v>11</v>
      </c>
      <c r="N1724" s="152">
        <v>16.86661917125107</v>
      </c>
      <c r="O1724" s="152">
        <v>5.2802227979701559</v>
      </c>
      <c r="P1724" s="152">
        <v>1.025950777340602</v>
      </c>
      <c r="Q1724" s="152">
        <v>21.344590364297201</v>
      </c>
      <c r="R1724" s="152">
        <v>4.9738453516244858</v>
      </c>
      <c r="S1724" s="152">
        <v>6.4230543094237396</v>
      </c>
      <c r="T1724" s="152">
        <v>24.622651061459781</v>
      </c>
    </row>
    <row r="1725" spans="1:20" x14ac:dyDescent="0.45">
      <c r="A1725" s="152" t="s">
        <v>166</v>
      </c>
      <c r="B1725" s="152">
        <v>2018</v>
      </c>
      <c r="C1725" s="153">
        <v>43072</v>
      </c>
      <c r="D1725" s="152" t="s">
        <v>5210</v>
      </c>
      <c r="E1725" s="152" t="s">
        <v>1943</v>
      </c>
      <c r="F1725" s="152">
        <v>3</v>
      </c>
      <c r="G1725" s="152">
        <v>3</v>
      </c>
      <c r="H1725" s="152" t="s">
        <v>5599</v>
      </c>
      <c r="I1725" s="152">
        <v>304</v>
      </c>
      <c r="J1725" s="152" t="s">
        <v>362</v>
      </c>
      <c r="K1725" s="152" t="s">
        <v>363</v>
      </c>
      <c r="L1725" s="152">
        <v>25.87945205479452</v>
      </c>
      <c r="M1725" s="152">
        <v>7</v>
      </c>
      <c r="N1725" s="152">
        <v>31.70619887451614</v>
      </c>
      <c r="O1725" s="152">
        <v>4.4523560005636389</v>
      </c>
      <c r="P1725" s="152">
        <v>18.349130872825231</v>
      </c>
      <c r="Q1725" s="152">
        <v>31.088640420066351</v>
      </c>
      <c r="R1725" s="152">
        <v>4.3753141887553184</v>
      </c>
      <c r="S1725" s="152">
        <v>17.962697853800389</v>
      </c>
      <c r="T1725" s="152">
        <v>24.622651061459781</v>
      </c>
    </row>
    <row r="1726" spans="1:20" x14ac:dyDescent="0.45">
      <c r="A1726" s="152" t="s">
        <v>166</v>
      </c>
      <c r="B1726" s="152">
        <v>2018</v>
      </c>
      <c r="C1726" s="153">
        <v>43072</v>
      </c>
      <c r="D1726" s="152" t="s">
        <v>5210</v>
      </c>
      <c r="E1726" s="152" t="s">
        <v>1943</v>
      </c>
      <c r="F1726" s="152">
        <v>3</v>
      </c>
      <c r="G1726" s="152">
        <v>4</v>
      </c>
      <c r="H1726" s="152" t="s">
        <v>5599</v>
      </c>
      <c r="I1726" s="152">
        <v>304</v>
      </c>
      <c r="J1726" s="152" t="s">
        <v>397</v>
      </c>
      <c r="K1726" s="152" t="s">
        <v>177</v>
      </c>
      <c r="L1726" s="152">
        <v>25.038356164383561</v>
      </c>
      <c r="M1726" s="152">
        <v>5</v>
      </c>
      <c r="N1726" s="152">
        <v>26.509362901966721</v>
      </c>
      <c r="O1726" s="152">
        <v>4.3093311846146882</v>
      </c>
      <c r="P1726" s="152">
        <v>13.58136934812266</v>
      </c>
      <c r="Q1726" s="152">
        <v>26.0567443476825</v>
      </c>
      <c r="R1726" s="152">
        <v>4.2702366428246252</v>
      </c>
      <c r="S1726" s="152">
        <v>13.24603441920862</v>
      </c>
      <c r="T1726" s="152">
        <v>24.622651061459781</v>
      </c>
    </row>
    <row r="1727" spans="1:20" x14ac:dyDescent="0.45">
      <c r="A1727" s="152" t="s">
        <v>166</v>
      </c>
      <c r="B1727" s="152">
        <v>2018</v>
      </c>
      <c r="C1727" s="153">
        <v>43072</v>
      </c>
      <c r="D1727" s="152" t="s">
        <v>5210</v>
      </c>
      <c r="E1727" s="152" t="s">
        <v>1943</v>
      </c>
      <c r="F1727" s="152">
        <v>3</v>
      </c>
      <c r="G1727" s="152">
        <v>5</v>
      </c>
      <c r="H1727" s="152" t="s">
        <v>5599</v>
      </c>
      <c r="I1727" s="152">
        <v>304</v>
      </c>
      <c r="J1727" s="152" t="s">
        <v>390</v>
      </c>
      <c r="K1727" s="152" t="s">
        <v>265</v>
      </c>
      <c r="L1727" s="152">
        <v>21.394520547945209</v>
      </c>
      <c r="M1727" s="152">
        <v>23</v>
      </c>
      <c r="N1727" s="152">
        <v>18.563106848889269</v>
      </c>
      <c r="O1727" s="152">
        <v>5.2282269904602572</v>
      </c>
      <c r="P1727" s="152">
        <v>2.878425877508501</v>
      </c>
      <c r="Q1727" s="152">
        <v>18.78485746855236</v>
      </c>
      <c r="R1727" s="152">
        <v>4.9228467148963979</v>
      </c>
      <c r="S1727" s="152">
        <v>4.0163173238631664</v>
      </c>
      <c r="T1727" s="152">
        <v>24.622651061459781</v>
      </c>
    </row>
    <row r="1728" spans="1:20" x14ac:dyDescent="0.45">
      <c r="A1728" s="152" t="s">
        <v>166</v>
      </c>
      <c r="B1728" s="152">
        <v>2018</v>
      </c>
      <c r="C1728" s="153">
        <v>43072</v>
      </c>
      <c r="D1728" s="152" t="s">
        <v>5210</v>
      </c>
      <c r="E1728" s="152" t="s">
        <v>1943</v>
      </c>
      <c r="F1728" s="152">
        <v>3</v>
      </c>
      <c r="G1728" s="152">
        <v>6</v>
      </c>
      <c r="H1728" s="152" t="s">
        <v>5599</v>
      </c>
      <c r="I1728" s="152">
        <v>304</v>
      </c>
      <c r="J1728" s="152" t="s">
        <v>402</v>
      </c>
      <c r="K1728" s="152" t="s">
        <v>96</v>
      </c>
      <c r="L1728" s="152">
        <v>25.353424657534251</v>
      </c>
      <c r="M1728" s="152">
        <v>10</v>
      </c>
      <c r="N1728" s="152">
        <v>25</v>
      </c>
      <c r="O1728" s="152">
        <v>8.3333333330000006</v>
      </c>
      <c r="P1728" s="152">
        <v>9.999965300266922E-10</v>
      </c>
      <c r="Q1728" s="152">
        <v>19.994283001537191</v>
      </c>
      <c r="R1728" s="152">
        <v>6.782607171672824</v>
      </c>
      <c r="S1728" s="152">
        <v>-0.35353851348127918</v>
      </c>
      <c r="T1728" s="152">
        <v>24.622651061459781</v>
      </c>
    </row>
    <row r="1729" spans="1:20" x14ac:dyDescent="0.45">
      <c r="A1729" s="152" t="s">
        <v>166</v>
      </c>
      <c r="B1729" s="152">
        <v>2018</v>
      </c>
      <c r="C1729" s="153">
        <v>43072</v>
      </c>
      <c r="D1729" s="152" t="s">
        <v>5210</v>
      </c>
      <c r="E1729" s="152" t="s">
        <v>1943</v>
      </c>
      <c r="F1729" s="152">
        <v>3</v>
      </c>
      <c r="G1729" s="152">
        <v>7</v>
      </c>
      <c r="H1729" s="152" t="s">
        <v>5599</v>
      </c>
      <c r="I1729" s="152">
        <v>304</v>
      </c>
      <c r="J1729" s="152" t="s">
        <v>369</v>
      </c>
      <c r="K1729" s="152" t="s">
        <v>370</v>
      </c>
      <c r="L1729" s="152">
        <v>22.80547945205479</v>
      </c>
      <c r="M1729" s="152">
        <v>23</v>
      </c>
      <c r="N1729" s="152">
        <v>17.646690413321089</v>
      </c>
      <c r="O1729" s="152">
        <v>4.879733435233633</v>
      </c>
      <c r="P1729" s="152">
        <v>3.007490107620185</v>
      </c>
      <c r="Q1729" s="152">
        <v>14.964611342752759</v>
      </c>
      <c r="R1729" s="152">
        <v>4.8285771638894879</v>
      </c>
      <c r="S1729" s="152">
        <v>0.47887985108429382</v>
      </c>
      <c r="T1729" s="152">
        <v>24.622651061459781</v>
      </c>
    </row>
    <row r="1730" spans="1:20" x14ac:dyDescent="0.45">
      <c r="A1730" s="130" t="s">
        <v>166</v>
      </c>
      <c r="B1730" s="130">
        <v>2018</v>
      </c>
      <c r="C1730" s="131">
        <v>43072</v>
      </c>
      <c r="D1730" s="130" t="s">
        <v>5210</v>
      </c>
      <c r="E1730" s="130" t="s">
        <v>5233</v>
      </c>
      <c r="F1730" s="130">
        <v>1</v>
      </c>
      <c r="G1730" s="130">
        <v>1</v>
      </c>
      <c r="H1730" s="130" t="s">
        <v>5600</v>
      </c>
      <c r="I1730" s="130">
        <v>305</v>
      </c>
      <c r="J1730" s="130" t="s">
        <v>397</v>
      </c>
      <c r="K1730" s="130" t="s">
        <v>177</v>
      </c>
      <c r="L1730" s="130">
        <v>25.038356164383561</v>
      </c>
      <c r="M1730" s="130">
        <v>5</v>
      </c>
      <c r="N1730" s="130">
        <v>26.0567443476825</v>
      </c>
      <c r="O1730" s="130">
        <v>4.2702366428246252</v>
      </c>
      <c r="P1730" s="130">
        <v>13.24603441920862</v>
      </c>
      <c r="Q1730" s="130">
        <v>28.6935700834165</v>
      </c>
      <c r="R1730" s="130">
        <v>4.3302999169796941</v>
      </c>
      <c r="S1730" s="130">
        <v>15.702670332477419</v>
      </c>
      <c r="T1730" s="130">
        <v>23.215009439467831</v>
      </c>
    </row>
    <row r="1731" spans="1:20" x14ac:dyDescent="0.45">
      <c r="A1731" s="130" t="s">
        <v>166</v>
      </c>
      <c r="B1731" s="130">
        <v>2018</v>
      </c>
      <c r="C1731" s="131">
        <v>43072</v>
      </c>
      <c r="D1731" s="130" t="s">
        <v>5210</v>
      </c>
      <c r="E1731" s="130" t="s">
        <v>5233</v>
      </c>
      <c r="F1731" s="130">
        <v>1</v>
      </c>
      <c r="G1731" s="130">
        <v>2</v>
      </c>
      <c r="H1731" s="130" t="s">
        <v>5600</v>
      </c>
      <c r="I1731" s="130">
        <v>305</v>
      </c>
      <c r="J1731" s="130" t="s">
        <v>3489</v>
      </c>
      <c r="K1731" s="130" t="s">
        <v>115</v>
      </c>
      <c r="L1731" s="130">
        <v>19.463013698630139</v>
      </c>
      <c r="M1731" s="130">
        <v>6</v>
      </c>
      <c r="N1731" s="130">
        <v>29.024963641793409</v>
      </c>
      <c r="O1731" s="130">
        <v>4.5183927941419579</v>
      </c>
      <c r="P1731" s="130">
        <v>15.469785259367541</v>
      </c>
      <c r="Q1731" s="130">
        <v>29.76506249810944</v>
      </c>
      <c r="R1731" s="130">
        <v>4.4429037160024576</v>
      </c>
      <c r="S1731" s="130">
        <v>16.436351350102068</v>
      </c>
      <c r="T1731" s="130">
        <v>23.215009439467831</v>
      </c>
    </row>
    <row r="1732" spans="1:20" x14ac:dyDescent="0.45">
      <c r="A1732" s="130" t="s">
        <v>166</v>
      </c>
      <c r="B1732" s="130">
        <v>2018</v>
      </c>
      <c r="C1732" s="131">
        <v>43072</v>
      </c>
      <c r="D1732" s="130" t="s">
        <v>5210</v>
      </c>
      <c r="E1732" s="130" t="s">
        <v>5233</v>
      </c>
      <c r="F1732" s="130">
        <v>1</v>
      </c>
      <c r="G1732" s="130">
        <v>3</v>
      </c>
      <c r="H1732" s="130" t="s">
        <v>5600</v>
      </c>
      <c r="I1732" s="130">
        <v>305</v>
      </c>
      <c r="J1732" s="130" t="s">
        <v>402</v>
      </c>
      <c r="K1732" s="130" t="s">
        <v>96</v>
      </c>
      <c r="L1732" s="130">
        <v>25.353424657534251</v>
      </c>
      <c r="M1732" s="130">
        <v>10</v>
      </c>
      <c r="N1732" s="130">
        <v>19.994283001537191</v>
      </c>
      <c r="O1732" s="130">
        <v>6.782607171672824</v>
      </c>
      <c r="P1732" s="130">
        <v>-0.35353851348127918</v>
      </c>
      <c r="Q1732" s="130">
        <v>22.694658875398869</v>
      </c>
      <c r="R1732" s="130">
        <v>5.8549024816206607</v>
      </c>
      <c r="S1732" s="130">
        <v>5.1299514305368881</v>
      </c>
      <c r="T1732" s="130">
        <v>23.215009439467831</v>
      </c>
    </row>
    <row r="1733" spans="1:20" x14ac:dyDescent="0.45">
      <c r="A1733" s="130" t="s">
        <v>166</v>
      </c>
      <c r="B1733" s="130">
        <v>2018</v>
      </c>
      <c r="C1733" s="131">
        <v>43072</v>
      </c>
      <c r="D1733" s="130" t="s">
        <v>5210</v>
      </c>
      <c r="E1733" s="130" t="s">
        <v>5233</v>
      </c>
      <c r="F1733" s="130">
        <v>1</v>
      </c>
      <c r="G1733" s="130">
        <v>4</v>
      </c>
      <c r="H1733" s="130" t="s">
        <v>5600</v>
      </c>
      <c r="I1733" s="130">
        <v>305</v>
      </c>
      <c r="J1733" s="130" t="s">
        <v>383</v>
      </c>
      <c r="K1733" s="130" t="s">
        <v>58</v>
      </c>
      <c r="L1733" s="130">
        <v>20.82465753424658</v>
      </c>
      <c r="M1733" s="130">
        <v>23</v>
      </c>
      <c r="N1733" s="130">
        <v>21.8577470938984</v>
      </c>
      <c r="O1733" s="130">
        <v>4.9221411380939184</v>
      </c>
      <c r="P1733" s="130">
        <v>7.0913236796166466</v>
      </c>
      <c r="Q1733" s="130">
        <v>22.167267196662859</v>
      </c>
      <c r="R1733" s="130">
        <v>4.6863050872521121</v>
      </c>
      <c r="S1733" s="130">
        <v>8.1083519349065263</v>
      </c>
      <c r="T1733" s="130">
        <v>23.215009439467831</v>
      </c>
    </row>
    <row r="1734" spans="1:20" x14ac:dyDescent="0.45">
      <c r="A1734" s="130" t="s">
        <v>166</v>
      </c>
      <c r="B1734" s="130">
        <v>2018</v>
      </c>
      <c r="C1734" s="131">
        <v>43072</v>
      </c>
      <c r="D1734" s="130" t="s">
        <v>5210</v>
      </c>
      <c r="E1734" s="130" t="s">
        <v>5233</v>
      </c>
      <c r="F1734" s="130">
        <v>1</v>
      </c>
      <c r="G1734" s="130">
        <v>5</v>
      </c>
      <c r="H1734" s="130" t="s">
        <v>5600</v>
      </c>
      <c r="I1734" s="130">
        <v>305</v>
      </c>
      <c r="J1734" s="130" t="s">
        <v>368</v>
      </c>
      <c r="K1734" s="130" t="s">
        <v>131</v>
      </c>
      <c r="L1734" s="130">
        <v>29.38082191780822</v>
      </c>
      <c r="M1734" s="130">
        <v>23</v>
      </c>
      <c r="N1734" s="130">
        <v>23.9828859964747</v>
      </c>
      <c r="O1734" s="130">
        <v>4.4187473617314534</v>
      </c>
      <c r="P1734" s="130">
        <v>10.726643911280339</v>
      </c>
      <c r="Q1734" s="130">
        <v>22.938887408092871</v>
      </c>
      <c r="R1734" s="130">
        <v>4.3423237360686349</v>
      </c>
      <c r="S1734" s="130">
        <v>9.9119161998869671</v>
      </c>
      <c r="T1734" s="130">
        <v>23.215009439467831</v>
      </c>
    </row>
    <row r="1735" spans="1:20" x14ac:dyDescent="0.45">
      <c r="A1735" s="130" t="s">
        <v>166</v>
      </c>
      <c r="B1735" s="130">
        <v>2018</v>
      </c>
      <c r="C1735" s="131">
        <v>43072</v>
      </c>
      <c r="D1735" s="130" t="s">
        <v>5210</v>
      </c>
      <c r="E1735" s="130" t="s">
        <v>5233</v>
      </c>
      <c r="F1735" s="130">
        <v>1</v>
      </c>
      <c r="G1735" s="130">
        <v>6</v>
      </c>
      <c r="H1735" s="130" t="s">
        <v>5600</v>
      </c>
      <c r="I1735" s="130">
        <v>305</v>
      </c>
      <c r="J1735" s="130" t="s">
        <v>434</v>
      </c>
      <c r="K1735" s="130" t="s">
        <v>223</v>
      </c>
      <c r="L1735" s="130">
        <v>20.704109589041099</v>
      </c>
      <c r="M1735" s="130">
        <v>23</v>
      </c>
      <c r="N1735" s="130">
        <v>21.01714556961549</v>
      </c>
      <c r="O1735" s="130">
        <v>4.6396186949077096</v>
      </c>
      <c r="P1735" s="130">
        <v>7.0982894848923586</v>
      </c>
      <c r="Q1735" s="130">
        <v>19.491652062909889</v>
      </c>
      <c r="R1735" s="130">
        <v>4.5249123653525611</v>
      </c>
      <c r="S1735" s="130">
        <v>5.9169149668522092</v>
      </c>
      <c r="T1735" s="130">
        <v>23.215009439467831</v>
      </c>
    </row>
    <row r="1736" spans="1:20" x14ac:dyDescent="0.45">
      <c r="A1736" s="130" t="s">
        <v>166</v>
      </c>
      <c r="B1736" s="130">
        <v>2018</v>
      </c>
      <c r="C1736" s="131">
        <v>43072</v>
      </c>
      <c r="D1736" s="130" t="s">
        <v>5210</v>
      </c>
      <c r="E1736" s="130" t="s">
        <v>5233</v>
      </c>
      <c r="F1736" s="130">
        <v>1</v>
      </c>
      <c r="G1736" s="130">
        <v>7</v>
      </c>
      <c r="H1736" s="130" t="s">
        <v>5600</v>
      </c>
      <c r="I1736" s="130">
        <v>305</v>
      </c>
      <c r="J1736" s="130" t="s">
        <v>384</v>
      </c>
      <c r="K1736" s="130" t="s">
        <v>61</v>
      </c>
      <c r="L1736" s="130">
        <v>20.909589041095892</v>
      </c>
      <c r="M1736" s="130">
        <v>23</v>
      </c>
      <c r="N1736" s="130">
        <v>20.571296425273101</v>
      </c>
      <c r="O1736" s="130">
        <v>5.5128590078511266</v>
      </c>
      <c r="P1736" s="130">
        <v>4.0327194017197172</v>
      </c>
      <c r="Q1736" s="130">
        <v>16.77595744679336</v>
      </c>
      <c r="R1736" s="130">
        <v>5.2606313885706983</v>
      </c>
      <c r="S1736" s="130">
        <v>0.99406328108126729</v>
      </c>
      <c r="T1736" s="130">
        <v>23.215009439467831</v>
      </c>
    </row>
    <row r="1737" spans="1:20" x14ac:dyDescent="0.45">
      <c r="A1737" s="150" t="s">
        <v>166</v>
      </c>
      <c r="B1737" s="150">
        <v>2018</v>
      </c>
      <c r="C1737" s="151">
        <v>43072</v>
      </c>
      <c r="D1737" s="150" t="s">
        <v>5210</v>
      </c>
      <c r="E1737" s="150" t="s">
        <v>5233</v>
      </c>
      <c r="F1737" s="150">
        <v>2</v>
      </c>
      <c r="G1737" s="150">
        <v>1</v>
      </c>
      <c r="H1737" s="150" t="s">
        <v>5601</v>
      </c>
      <c r="I1737" s="150">
        <v>306</v>
      </c>
      <c r="J1737" s="150" t="s">
        <v>362</v>
      </c>
      <c r="K1737" s="150" t="s">
        <v>363</v>
      </c>
      <c r="L1737" s="150">
        <v>25.87945205479452</v>
      </c>
      <c r="M1737" s="150">
        <v>7</v>
      </c>
      <c r="N1737" s="150">
        <v>31.088640420066351</v>
      </c>
      <c r="O1737" s="150">
        <v>4.3753141887553184</v>
      </c>
      <c r="P1737" s="150">
        <v>17.962697853800389</v>
      </c>
      <c r="Q1737" s="150">
        <v>32.742863969865553</v>
      </c>
      <c r="R1737" s="150">
        <v>4.4644815171735752</v>
      </c>
      <c r="S1737" s="150">
        <v>19.349419418344819</v>
      </c>
      <c r="T1737" s="150">
        <v>20.041407221315492</v>
      </c>
    </row>
    <row r="1738" spans="1:20" x14ac:dyDescent="0.45">
      <c r="A1738" s="150" t="s">
        <v>166</v>
      </c>
      <c r="B1738" s="150">
        <v>2018</v>
      </c>
      <c r="C1738" s="151">
        <v>43072</v>
      </c>
      <c r="D1738" s="150" t="s">
        <v>5210</v>
      </c>
      <c r="E1738" s="150" t="s">
        <v>5233</v>
      </c>
      <c r="F1738" s="150">
        <v>2</v>
      </c>
      <c r="G1738" s="150">
        <v>2</v>
      </c>
      <c r="H1738" s="150" t="s">
        <v>5601</v>
      </c>
      <c r="I1738" s="150">
        <v>306</v>
      </c>
      <c r="J1738" s="150" t="s">
        <v>442</v>
      </c>
      <c r="K1738" s="150" t="s">
        <v>43</v>
      </c>
      <c r="L1738" s="150">
        <v>20.095890410958901</v>
      </c>
      <c r="M1738" s="150">
        <v>12</v>
      </c>
      <c r="N1738" s="150">
        <v>23.073734334490041</v>
      </c>
      <c r="O1738" s="150">
        <v>4.9951746740318201</v>
      </c>
      <c r="P1738" s="150">
        <v>8.0882103123945832</v>
      </c>
      <c r="Q1738" s="150">
        <v>24.803661582472291</v>
      </c>
      <c r="R1738" s="150">
        <v>4.7999231351522589</v>
      </c>
      <c r="S1738" s="150">
        <v>10.403892177015511</v>
      </c>
      <c r="T1738" s="150">
        <v>20.041407221315492</v>
      </c>
    </row>
    <row r="1739" spans="1:20" x14ac:dyDescent="0.45">
      <c r="A1739" s="150" t="s">
        <v>166</v>
      </c>
      <c r="B1739" s="150">
        <v>2018</v>
      </c>
      <c r="C1739" s="151">
        <v>43072</v>
      </c>
      <c r="D1739" s="150" t="s">
        <v>5210</v>
      </c>
      <c r="E1739" s="150" t="s">
        <v>5233</v>
      </c>
      <c r="F1739" s="150">
        <v>2</v>
      </c>
      <c r="G1739" s="150">
        <v>3</v>
      </c>
      <c r="H1739" s="150" t="s">
        <v>5601</v>
      </c>
      <c r="I1739" s="150">
        <v>306</v>
      </c>
      <c r="J1739" s="150" t="s">
        <v>382</v>
      </c>
      <c r="K1739" s="150" t="s">
        <v>49</v>
      </c>
      <c r="L1739" s="150">
        <v>26.906849315068492</v>
      </c>
      <c r="M1739" s="150">
        <v>8</v>
      </c>
      <c r="N1739" s="150">
        <v>19.583526517896221</v>
      </c>
      <c r="O1739" s="150">
        <v>4.4537433685178396</v>
      </c>
      <c r="P1739" s="150">
        <v>6.2222964123427058</v>
      </c>
      <c r="Q1739" s="150">
        <v>20.57307866065748</v>
      </c>
      <c r="R1739" s="150">
        <v>4.3791840565327451</v>
      </c>
      <c r="S1739" s="150">
        <v>7.4355264910592478</v>
      </c>
      <c r="T1739" s="150">
        <v>20.041407221315492</v>
      </c>
    </row>
    <row r="1740" spans="1:20" x14ac:dyDescent="0.45">
      <c r="A1740" s="150" t="s">
        <v>166</v>
      </c>
      <c r="B1740" s="150">
        <v>2018</v>
      </c>
      <c r="C1740" s="151">
        <v>43072</v>
      </c>
      <c r="D1740" s="150" t="s">
        <v>5210</v>
      </c>
      <c r="E1740" s="150" t="s">
        <v>5233</v>
      </c>
      <c r="F1740" s="150">
        <v>2</v>
      </c>
      <c r="G1740" s="150">
        <v>4</v>
      </c>
      <c r="H1740" s="150" t="s">
        <v>5601</v>
      </c>
      <c r="I1740" s="150">
        <v>306</v>
      </c>
      <c r="J1740" s="150" t="s">
        <v>390</v>
      </c>
      <c r="K1740" s="150" t="s">
        <v>265</v>
      </c>
      <c r="L1740" s="150">
        <v>21.394520547945209</v>
      </c>
      <c r="M1740" s="150">
        <v>23</v>
      </c>
      <c r="N1740" s="150">
        <v>18.78485746855236</v>
      </c>
      <c r="O1740" s="150">
        <v>4.9228467148963979</v>
      </c>
      <c r="P1740" s="150">
        <v>4.0163173238631664</v>
      </c>
      <c r="Q1740" s="150">
        <v>18.958336657664539</v>
      </c>
      <c r="R1740" s="150">
        <v>4.6954361100238078</v>
      </c>
      <c r="S1740" s="150">
        <v>4.872028327593112</v>
      </c>
      <c r="T1740" s="150">
        <v>20.041407221315492</v>
      </c>
    </row>
    <row r="1741" spans="1:20" x14ac:dyDescent="0.45">
      <c r="A1741" s="150" t="s">
        <v>166</v>
      </c>
      <c r="B1741" s="150">
        <v>2018</v>
      </c>
      <c r="C1741" s="151">
        <v>43072</v>
      </c>
      <c r="D1741" s="150" t="s">
        <v>5210</v>
      </c>
      <c r="E1741" s="150" t="s">
        <v>5233</v>
      </c>
      <c r="F1741" s="150">
        <v>2</v>
      </c>
      <c r="G1741" s="150">
        <v>5</v>
      </c>
      <c r="H1741" s="150" t="s">
        <v>5601</v>
      </c>
      <c r="I1741" s="150">
        <v>306</v>
      </c>
      <c r="J1741" s="150" t="s">
        <v>300</v>
      </c>
      <c r="K1741" s="150" t="s">
        <v>64</v>
      </c>
      <c r="L1741" s="150">
        <v>25.62191780821918</v>
      </c>
      <c r="M1741" s="150">
        <v>23</v>
      </c>
      <c r="N1741" s="150">
        <v>17.87014956407225</v>
      </c>
      <c r="O1741" s="150">
        <v>4.3464099981099684</v>
      </c>
      <c r="P1741" s="150">
        <v>4.8309195697423508</v>
      </c>
      <c r="Q1741" s="150">
        <v>17.258146600335891</v>
      </c>
      <c r="R1741" s="150">
        <v>4.2985421341086969</v>
      </c>
      <c r="S1741" s="150">
        <v>4.362520198009797</v>
      </c>
      <c r="T1741" s="150">
        <v>20.041407221315492</v>
      </c>
    </row>
    <row r="1742" spans="1:20" x14ac:dyDescent="0.45">
      <c r="A1742" s="150" t="s">
        <v>166</v>
      </c>
      <c r="B1742" s="150">
        <v>2018</v>
      </c>
      <c r="C1742" s="151">
        <v>43072</v>
      </c>
      <c r="D1742" s="150" t="s">
        <v>5210</v>
      </c>
      <c r="E1742" s="150" t="s">
        <v>5233</v>
      </c>
      <c r="F1742" s="150">
        <v>2</v>
      </c>
      <c r="G1742" s="150">
        <v>6</v>
      </c>
      <c r="H1742" s="150" t="s">
        <v>5601</v>
      </c>
      <c r="I1742" s="150">
        <v>306</v>
      </c>
      <c r="J1742" s="150" t="s">
        <v>366</v>
      </c>
      <c r="K1742" s="150" t="s">
        <v>143</v>
      </c>
      <c r="L1742" s="150">
        <v>21.63013698630137</v>
      </c>
      <c r="M1742" s="150">
        <v>23</v>
      </c>
      <c r="N1742" s="150">
        <v>14.92433090137842</v>
      </c>
      <c r="O1742" s="150">
        <v>5.063781819636767</v>
      </c>
      <c r="P1742" s="150">
        <v>-0.26701455753187991</v>
      </c>
      <c r="Q1742" s="150">
        <v>13.6019006106434</v>
      </c>
      <c r="R1742" s="150">
        <v>4.8308877862149293</v>
      </c>
      <c r="S1742" s="150">
        <v>-0.890762748001384</v>
      </c>
      <c r="T1742" s="150">
        <v>20.041407221315492</v>
      </c>
    </row>
    <row r="1743" spans="1:20" x14ac:dyDescent="0.45">
      <c r="A1743" s="150" t="s">
        <v>166</v>
      </c>
      <c r="B1743" s="150">
        <v>2018</v>
      </c>
      <c r="C1743" s="151">
        <v>43072</v>
      </c>
      <c r="D1743" s="150" t="s">
        <v>5210</v>
      </c>
      <c r="E1743" s="150" t="s">
        <v>5233</v>
      </c>
      <c r="F1743" s="150">
        <v>2</v>
      </c>
      <c r="G1743" s="150">
        <v>7</v>
      </c>
      <c r="H1743" s="150" t="s">
        <v>5601</v>
      </c>
      <c r="I1743" s="150">
        <v>306</v>
      </c>
      <c r="J1743" s="150" t="s">
        <v>369</v>
      </c>
      <c r="K1743" s="150" t="s">
        <v>370</v>
      </c>
      <c r="L1743" s="150">
        <v>22.80547945205479</v>
      </c>
      <c r="M1743" s="150">
        <v>23</v>
      </c>
      <c r="N1743" s="150">
        <v>14.964611342752759</v>
      </c>
      <c r="O1743" s="150">
        <v>4.8285771638894879</v>
      </c>
      <c r="P1743" s="150">
        <v>0.47887985108429382</v>
      </c>
      <c r="Q1743" s="150">
        <v>12.01376243539273</v>
      </c>
      <c r="R1743" s="150">
        <v>4.7658042144858808</v>
      </c>
      <c r="S1743" s="150">
        <v>-2.2836502080649108</v>
      </c>
      <c r="T1743" s="150">
        <v>20.041407221315492</v>
      </c>
    </row>
    <row r="1744" spans="1:20" x14ac:dyDescent="0.45">
      <c r="A1744" s="132" t="s">
        <v>166</v>
      </c>
      <c r="B1744" s="132">
        <v>2018</v>
      </c>
      <c r="C1744" s="133">
        <v>43072</v>
      </c>
      <c r="D1744" s="132" t="s">
        <v>5210</v>
      </c>
      <c r="E1744" s="132" t="s">
        <v>5234</v>
      </c>
      <c r="F1744" s="132">
        <v>1</v>
      </c>
      <c r="G1744" s="132">
        <v>1</v>
      </c>
      <c r="H1744" s="132" t="s">
        <v>5602</v>
      </c>
      <c r="I1744" s="132">
        <v>307</v>
      </c>
      <c r="J1744" s="132" t="s">
        <v>345</v>
      </c>
      <c r="K1744" s="132" t="s">
        <v>88</v>
      </c>
      <c r="L1744" s="132">
        <v>27.082191780821919</v>
      </c>
      <c r="M1744" s="132">
        <v>1</v>
      </c>
      <c r="N1744" s="132">
        <v>56.417881715141419</v>
      </c>
      <c r="O1744" s="132">
        <v>5.374548361913174</v>
      </c>
      <c r="P1744" s="132">
        <v>40.294236629401887</v>
      </c>
      <c r="Q1744" s="132">
        <v>56.89995744472786</v>
      </c>
      <c r="R1744" s="132">
        <v>5.4902790272234876</v>
      </c>
      <c r="S1744" s="132">
        <v>40.429120363057393</v>
      </c>
      <c r="T1744" s="132">
        <v>31.815259039587879</v>
      </c>
    </row>
    <row r="1745" spans="1:20" x14ac:dyDescent="0.45">
      <c r="A1745" s="132" t="s">
        <v>166</v>
      </c>
      <c r="B1745" s="132">
        <v>2018</v>
      </c>
      <c r="C1745" s="133">
        <v>43072</v>
      </c>
      <c r="D1745" s="132" t="s">
        <v>5210</v>
      </c>
      <c r="E1745" s="132" t="s">
        <v>5234</v>
      </c>
      <c r="F1745" s="132">
        <v>1</v>
      </c>
      <c r="G1745" s="132">
        <v>2</v>
      </c>
      <c r="H1745" s="132" t="s">
        <v>5602</v>
      </c>
      <c r="I1745" s="132">
        <v>307</v>
      </c>
      <c r="J1745" s="132" t="s">
        <v>3489</v>
      </c>
      <c r="K1745" s="132" t="s">
        <v>115</v>
      </c>
      <c r="L1745" s="132">
        <v>19.463013698630139</v>
      </c>
      <c r="M1745" s="132">
        <v>6</v>
      </c>
      <c r="N1745" s="132">
        <v>29.76506249810944</v>
      </c>
      <c r="O1745" s="132">
        <v>4.4429037160024576</v>
      </c>
      <c r="P1745" s="132">
        <v>16.436351350102068</v>
      </c>
      <c r="Q1745" s="132">
        <v>31.856585037360709</v>
      </c>
      <c r="R1745" s="132">
        <v>4.4612881773925483</v>
      </c>
      <c r="S1745" s="132">
        <v>18.472720505183059</v>
      </c>
      <c r="T1745" s="132">
        <v>31.815259039587879</v>
      </c>
    </row>
    <row r="1746" spans="1:20" x14ac:dyDescent="0.45">
      <c r="A1746" s="132" t="s">
        <v>166</v>
      </c>
      <c r="B1746" s="132">
        <v>2018</v>
      </c>
      <c r="C1746" s="133">
        <v>43072</v>
      </c>
      <c r="D1746" s="132" t="s">
        <v>5210</v>
      </c>
      <c r="E1746" s="132" t="s">
        <v>5234</v>
      </c>
      <c r="F1746" s="132">
        <v>1</v>
      </c>
      <c r="G1746" s="132">
        <v>3</v>
      </c>
      <c r="H1746" s="132" t="s">
        <v>5602</v>
      </c>
      <c r="I1746" s="132">
        <v>307</v>
      </c>
      <c r="J1746" s="132" t="s">
        <v>358</v>
      </c>
      <c r="K1746" s="132" t="s">
        <v>79</v>
      </c>
      <c r="L1746" s="132">
        <v>24.857534246575341</v>
      </c>
      <c r="M1746" s="132">
        <v>2</v>
      </c>
      <c r="N1746" s="132">
        <v>30.048077029456159</v>
      </c>
      <c r="O1746" s="132">
        <v>4.3308999501055263</v>
      </c>
      <c r="P1746" s="132">
        <v>17.05537717913958</v>
      </c>
      <c r="Q1746" s="132">
        <v>30.520905997204679</v>
      </c>
      <c r="R1746" s="132">
        <v>4.3224638282685603</v>
      </c>
      <c r="S1746" s="132">
        <v>17.553514512399001</v>
      </c>
      <c r="T1746" s="132">
        <v>31.815259039587879</v>
      </c>
    </row>
    <row r="1747" spans="1:20" x14ac:dyDescent="0.45">
      <c r="A1747" s="132" t="s">
        <v>166</v>
      </c>
      <c r="B1747" s="132">
        <v>2018</v>
      </c>
      <c r="C1747" s="133">
        <v>43072</v>
      </c>
      <c r="D1747" s="132" t="s">
        <v>5210</v>
      </c>
      <c r="E1747" s="132" t="s">
        <v>5234</v>
      </c>
      <c r="F1747" s="132">
        <v>1</v>
      </c>
      <c r="G1747" s="132">
        <v>4</v>
      </c>
      <c r="H1747" s="132" t="s">
        <v>5602</v>
      </c>
      <c r="I1747" s="132">
        <v>307</v>
      </c>
      <c r="J1747" s="132" t="s">
        <v>382</v>
      </c>
      <c r="K1747" s="132" t="s">
        <v>49</v>
      </c>
      <c r="L1747" s="132">
        <v>26.906849315068492</v>
      </c>
      <c r="M1747" s="132">
        <v>8</v>
      </c>
      <c r="N1747" s="132">
        <v>20.57307866065748</v>
      </c>
      <c r="O1747" s="132">
        <v>4.3791840565327451</v>
      </c>
      <c r="P1747" s="132">
        <v>7.4355264910592478</v>
      </c>
      <c r="Q1747" s="132">
        <v>21.810001427569649</v>
      </c>
      <c r="R1747" s="132">
        <v>4.3441781386209604</v>
      </c>
      <c r="S1747" s="132">
        <v>8.7774670117067721</v>
      </c>
      <c r="T1747" s="132">
        <v>31.815259039587879</v>
      </c>
    </row>
    <row r="1748" spans="1:20" x14ac:dyDescent="0.45">
      <c r="A1748" s="132" t="s">
        <v>166</v>
      </c>
      <c r="B1748" s="132">
        <v>2018</v>
      </c>
      <c r="C1748" s="133">
        <v>43072</v>
      </c>
      <c r="D1748" s="132" t="s">
        <v>5210</v>
      </c>
      <c r="E1748" s="132" t="s">
        <v>5234</v>
      </c>
      <c r="F1748" s="132">
        <v>1</v>
      </c>
      <c r="G1748" s="132">
        <v>5</v>
      </c>
      <c r="H1748" s="132" t="s">
        <v>5602</v>
      </c>
      <c r="I1748" s="132">
        <v>307</v>
      </c>
      <c r="J1748" s="132" t="s">
        <v>362</v>
      </c>
      <c r="K1748" s="132" t="s">
        <v>363</v>
      </c>
      <c r="L1748" s="132">
        <v>25.87945205479452</v>
      </c>
      <c r="M1748" s="132">
        <v>7</v>
      </c>
      <c r="N1748" s="132">
        <v>32.742863969865553</v>
      </c>
      <c r="O1748" s="132">
        <v>4.4644815171735752</v>
      </c>
      <c r="P1748" s="132">
        <v>19.349419418344819</v>
      </c>
      <c r="Q1748" s="132">
        <v>30.29754520377417</v>
      </c>
      <c r="R1748" s="132">
        <v>4.4200480782222087</v>
      </c>
      <c r="S1748" s="132">
        <v>17.037400969107541</v>
      </c>
      <c r="T1748" s="132">
        <v>31.815259039587879</v>
      </c>
    </row>
    <row r="1749" spans="1:20" x14ac:dyDescent="0.45">
      <c r="A1749" s="132" t="s">
        <v>166</v>
      </c>
      <c r="B1749" s="132">
        <v>2018</v>
      </c>
      <c r="C1749" s="133">
        <v>43072</v>
      </c>
      <c r="D1749" s="132" t="s">
        <v>5210</v>
      </c>
      <c r="E1749" s="132" t="s">
        <v>5234</v>
      </c>
      <c r="F1749" s="132">
        <v>1</v>
      </c>
      <c r="G1749" s="132">
        <v>6</v>
      </c>
      <c r="H1749" s="132" t="s">
        <v>5602</v>
      </c>
      <c r="I1749" s="132">
        <v>307</v>
      </c>
      <c r="J1749" s="132" t="s">
        <v>385</v>
      </c>
      <c r="K1749" s="132" t="s">
        <v>67</v>
      </c>
      <c r="L1749" s="132">
        <v>26.342465753424658</v>
      </c>
      <c r="M1749" s="132">
        <v>11</v>
      </c>
      <c r="N1749" s="132">
        <v>21.344590364297201</v>
      </c>
      <c r="O1749" s="132">
        <v>4.9738453516244858</v>
      </c>
      <c r="P1749" s="132">
        <v>6.4230543094237396</v>
      </c>
      <c r="Q1749" s="132">
        <v>19.182803200924582</v>
      </c>
      <c r="R1749" s="132">
        <v>4.9264433404683814</v>
      </c>
      <c r="S1749" s="132">
        <v>4.403473179519434</v>
      </c>
      <c r="T1749" s="132">
        <v>31.815259039587879</v>
      </c>
    </row>
    <row r="1750" spans="1:20" x14ac:dyDescent="0.45">
      <c r="A1750" s="160" t="s">
        <v>166</v>
      </c>
      <c r="B1750" s="160">
        <v>2018</v>
      </c>
      <c r="C1750" s="161">
        <v>43072</v>
      </c>
      <c r="D1750" s="160" t="s">
        <v>5210</v>
      </c>
      <c r="E1750" s="160" t="s">
        <v>5234</v>
      </c>
      <c r="F1750" s="160">
        <v>2</v>
      </c>
      <c r="G1750" s="160">
        <v>1</v>
      </c>
      <c r="H1750" s="160" t="s">
        <v>5603</v>
      </c>
      <c r="I1750" s="160">
        <v>308</v>
      </c>
      <c r="J1750" s="160" t="s">
        <v>397</v>
      </c>
      <c r="K1750" s="160" t="s">
        <v>177</v>
      </c>
      <c r="L1750" s="160">
        <v>25.038356164383561</v>
      </c>
      <c r="M1750" s="160">
        <v>5</v>
      </c>
      <c r="N1750" s="160">
        <v>28.6935700834165</v>
      </c>
      <c r="O1750" s="160">
        <v>4.3302999169796941</v>
      </c>
      <c r="P1750" s="160">
        <v>15.702670332477419</v>
      </c>
      <c r="Q1750" s="160">
        <v>32.0777484175157</v>
      </c>
      <c r="R1750" s="160">
        <v>4.364376178336296</v>
      </c>
      <c r="S1750" s="160">
        <v>18.984619882506809</v>
      </c>
      <c r="T1750" s="160">
        <v>30.84864480297783</v>
      </c>
    </row>
    <row r="1751" spans="1:20" x14ac:dyDescent="0.45">
      <c r="A1751" s="160" t="s">
        <v>166</v>
      </c>
      <c r="B1751" s="160">
        <v>2018</v>
      </c>
      <c r="C1751" s="161">
        <v>43072</v>
      </c>
      <c r="D1751" s="160" t="s">
        <v>5210</v>
      </c>
      <c r="E1751" s="160" t="s">
        <v>5234</v>
      </c>
      <c r="F1751" s="160">
        <v>2</v>
      </c>
      <c r="G1751" s="160">
        <v>2</v>
      </c>
      <c r="H1751" s="160" t="s">
        <v>5603</v>
      </c>
      <c r="I1751" s="160">
        <v>308</v>
      </c>
      <c r="J1751" s="160" t="s">
        <v>361</v>
      </c>
      <c r="K1751" s="160" t="s">
        <v>34</v>
      </c>
      <c r="L1751" s="160">
        <v>26.56438356164384</v>
      </c>
      <c r="M1751" s="160">
        <v>3</v>
      </c>
      <c r="N1751" s="160">
        <v>39.40548741500033</v>
      </c>
      <c r="O1751" s="160">
        <v>4.4919326404051709</v>
      </c>
      <c r="P1751" s="160">
        <v>25.929689493784821</v>
      </c>
      <c r="Q1751" s="160">
        <v>39.361371873041684</v>
      </c>
      <c r="R1751" s="160">
        <v>4.432080399523354</v>
      </c>
      <c r="S1751" s="160">
        <v>26.065130674471622</v>
      </c>
      <c r="T1751" s="160">
        <v>30.84864480297783</v>
      </c>
    </row>
    <row r="1752" spans="1:20" x14ac:dyDescent="0.45">
      <c r="A1752" s="160" t="s">
        <v>166</v>
      </c>
      <c r="B1752" s="160">
        <v>2018</v>
      </c>
      <c r="C1752" s="161">
        <v>43072</v>
      </c>
      <c r="D1752" s="160" t="s">
        <v>5210</v>
      </c>
      <c r="E1752" s="160" t="s">
        <v>5234</v>
      </c>
      <c r="F1752" s="160">
        <v>2</v>
      </c>
      <c r="G1752" s="160">
        <v>3</v>
      </c>
      <c r="H1752" s="160" t="s">
        <v>5603</v>
      </c>
      <c r="I1752" s="160">
        <v>308</v>
      </c>
      <c r="J1752" s="160" t="s">
        <v>348</v>
      </c>
      <c r="K1752" s="160" t="s">
        <v>37</v>
      </c>
      <c r="L1752" s="160">
        <v>28.06849315068493</v>
      </c>
      <c r="M1752" s="160">
        <v>4</v>
      </c>
      <c r="N1752" s="160">
        <v>37.47904457660961</v>
      </c>
      <c r="O1752" s="160">
        <v>4.4371185603841798</v>
      </c>
      <c r="P1752" s="160">
        <v>24.167688895457069</v>
      </c>
      <c r="Q1752" s="160">
        <v>36.704444253641661</v>
      </c>
      <c r="R1752" s="160">
        <v>4.3801555907531853</v>
      </c>
      <c r="S1752" s="160">
        <v>23.5639774813821</v>
      </c>
      <c r="T1752" s="160">
        <v>30.84864480297783</v>
      </c>
    </row>
    <row r="1753" spans="1:20" x14ac:dyDescent="0.45">
      <c r="A1753" s="160" t="s">
        <v>166</v>
      </c>
      <c r="B1753" s="160">
        <v>2018</v>
      </c>
      <c r="C1753" s="161">
        <v>43072</v>
      </c>
      <c r="D1753" s="160" t="s">
        <v>5210</v>
      </c>
      <c r="E1753" s="160" t="s">
        <v>5234</v>
      </c>
      <c r="F1753" s="160">
        <v>2</v>
      </c>
      <c r="G1753" s="160">
        <v>4</v>
      </c>
      <c r="H1753" s="160" t="s">
        <v>5603</v>
      </c>
      <c r="I1753" s="160">
        <v>308</v>
      </c>
      <c r="J1753" s="160" t="s">
        <v>402</v>
      </c>
      <c r="K1753" s="160" t="s">
        <v>96</v>
      </c>
      <c r="L1753" s="160">
        <v>25.353424657534251</v>
      </c>
      <c r="M1753" s="160">
        <v>10</v>
      </c>
      <c r="N1753" s="160">
        <v>22.694658875398869</v>
      </c>
      <c r="O1753" s="160">
        <v>5.8549024816206607</v>
      </c>
      <c r="P1753" s="160">
        <v>5.1299514305368881</v>
      </c>
      <c r="Q1753" s="160">
        <v>24.296616505533709</v>
      </c>
      <c r="R1753" s="160">
        <v>5.3463818837745141</v>
      </c>
      <c r="S1753" s="160">
        <v>8.2574708542101654</v>
      </c>
      <c r="T1753" s="160">
        <v>30.84864480297783</v>
      </c>
    </row>
    <row r="1754" spans="1:20" x14ac:dyDescent="0.45">
      <c r="A1754" s="160" t="s">
        <v>166</v>
      </c>
      <c r="B1754" s="160">
        <v>2018</v>
      </c>
      <c r="C1754" s="161">
        <v>43072</v>
      </c>
      <c r="D1754" s="160" t="s">
        <v>5210</v>
      </c>
      <c r="E1754" s="160" t="s">
        <v>5234</v>
      </c>
      <c r="F1754" s="160">
        <v>2</v>
      </c>
      <c r="G1754" s="160">
        <v>5</v>
      </c>
      <c r="H1754" s="160" t="s">
        <v>5603</v>
      </c>
      <c r="I1754" s="160">
        <v>308</v>
      </c>
      <c r="J1754" s="160" t="s">
        <v>442</v>
      </c>
      <c r="K1754" s="160" t="s">
        <v>43</v>
      </c>
      <c r="L1754" s="160">
        <v>20.095890410958901</v>
      </c>
      <c r="M1754" s="160">
        <v>12</v>
      </c>
      <c r="N1754" s="160">
        <v>24.803661582472291</v>
      </c>
      <c r="O1754" s="160">
        <v>4.7999231351522589</v>
      </c>
      <c r="P1754" s="160">
        <v>10.403892177015511</v>
      </c>
      <c r="Q1754" s="160">
        <v>24.290617997845111</v>
      </c>
      <c r="R1754" s="160">
        <v>4.6556447964415479</v>
      </c>
      <c r="S1754" s="160">
        <v>10.32368360852046</v>
      </c>
      <c r="T1754" s="160">
        <v>30.84864480297783</v>
      </c>
    </row>
    <row r="1755" spans="1:20" x14ac:dyDescent="0.45">
      <c r="A1755" s="160" t="s">
        <v>166</v>
      </c>
      <c r="B1755" s="160">
        <v>2018</v>
      </c>
      <c r="C1755" s="161">
        <v>43072</v>
      </c>
      <c r="D1755" s="160" t="s">
        <v>5210</v>
      </c>
      <c r="E1755" s="160" t="s">
        <v>5234</v>
      </c>
      <c r="F1755" s="160">
        <v>2</v>
      </c>
      <c r="G1755" s="160">
        <v>6</v>
      </c>
      <c r="H1755" s="160" t="s">
        <v>5603</v>
      </c>
      <c r="I1755" s="160">
        <v>308</v>
      </c>
      <c r="J1755" s="160" t="s">
        <v>375</v>
      </c>
      <c r="K1755" s="160" t="s">
        <v>49</v>
      </c>
      <c r="L1755" s="160">
        <v>23.890410958904109</v>
      </c>
      <c r="M1755" s="160">
        <v>9</v>
      </c>
      <c r="N1755" s="160">
        <v>32.015446284969357</v>
      </c>
      <c r="O1755" s="160">
        <v>4.7125603612945683</v>
      </c>
      <c r="P1755" s="160">
        <v>17.877765201085658</v>
      </c>
      <c r="Q1755" s="160">
        <v>28.415991750851351</v>
      </c>
      <c r="R1755" s="160">
        <v>4.6602394204283089</v>
      </c>
      <c r="S1755" s="160">
        <v>14.43527348956642</v>
      </c>
      <c r="T1755" s="160">
        <v>30.84864480297783</v>
      </c>
    </row>
    <row r="1756" spans="1:20" x14ac:dyDescent="0.45">
      <c r="A1756" s="138" t="s">
        <v>166</v>
      </c>
      <c r="B1756" s="138">
        <v>2018</v>
      </c>
      <c r="C1756" s="139">
        <v>43072</v>
      </c>
      <c r="D1756" s="138" t="s">
        <v>5210</v>
      </c>
      <c r="E1756" s="138" t="s">
        <v>5194</v>
      </c>
      <c r="F1756" s="138" t="s">
        <v>5235</v>
      </c>
      <c r="G1756" s="138">
        <v>1</v>
      </c>
      <c r="H1756" s="138" t="s">
        <v>5604</v>
      </c>
      <c r="I1756" s="138">
        <v>309</v>
      </c>
      <c r="J1756" s="138" t="s">
        <v>345</v>
      </c>
      <c r="K1756" s="138" t="s">
        <v>88</v>
      </c>
      <c r="L1756" s="138">
        <v>27.082191780821919</v>
      </c>
      <c r="M1756" s="138">
        <v>1</v>
      </c>
      <c r="N1756" s="138">
        <v>56.89995744472786</v>
      </c>
      <c r="O1756" s="138">
        <v>5.4902790272234876</v>
      </c>
      <c r="P1756" s="138">
        <v>40.429120363057393</v>
      </c>
      <c r="Q1756" s="138">
        <v>57.753090507275751</v>
      </c>
      <c r="R1756" s="138">
        <v>5.5126272604570552</v>
      </c>
      <c r="S1756" s="138">
        <v>41.215208725904589</v>
      </c>
      <c r="T1756" s="138">
        <v>37.903502170582051</v>
      </c>
    </row>
    <row r="1757" spans="1:20" x14ac:dyDescent="0.45">
      <c r="A1757" s="138" t="s">
        <v>166</v>
      </c>
      <c r="B1757" s="138">
        <v>2018</v>
      </c>
      <c r="C1757" s="139">
        <v>43072</v>
      </c>
      <c r="D1757" s="138" t="s">
        <v>5210</v>
      </c>
      <c r="E1757" s="138" t="s">
        <v>5194</v>
      </c>
      <c r="F1757" s="138" t="s">
        <v>5235</v>
      </c>
      <c r="G1757" s="138">
        <v>2</v>
      </c>
      <c r="H1757" s="138" t="s">
        <v>5604</v>
      </c>
      <c r="I1757" s="138">
        <v>309</v>
      </c>
      <c r="J1757" s="138" t="s">
        <v>358</v>
      </c>
      <c r="K1757" s="138" t="s">
        <v>79</v>
      </c>
      <c r="L1757" s="138">
        <v>24.857534246575341</v>
      </c>
      <c r="M1757" s="138">
        <v>2</v>
      </c>
      <c r="N1757" s="138">
        <v>30.520905997204679</v>
      </c>
      <c r="O1757" s="138">
        <v>4.3224638282685603</v>
      </c>
      <c r="P1757" s="138">
        <v>17.553514512399001</v>
      </c>
      <c r="Q1757" s="138">
        <v>33.471888934836542</v>
      </c>
      <c r="R1757" s="138">
        <v>4.3319923080903466</v>
      </c>
      <c r="S1757" s="138">
        <v>20.475912010565501</v>
      </c>
      <c r="T1757" s="138">
        <v>37.903502170582051</v>
      </c>
    </row>
    <row r="1758" spans="1:20" x14ac:dyDescent="0.45">
      <c r="A1758" s="138" t="s">
        <v>166</v>
      </c>
      <c r="B1758" s="138">
        <v>2018</v>
      </c>
      <c r="C1758" s="139">
        <v>43072</v>
      </c>
      <c r="D1758" s="138" t="s">
        <v>5210</v>
      </c>
      <c r="E1758" s="138" t="s">
        <v>5194</v>
      </c>
      <c r="F1758" s="138" t="s">
        <v>5235</v>
      </c>
      <c r="G1758" s="138">
        <v>3</v>
      </c>
      <c r="H1758" s="138" t="s">
        <v>5604</v>
      </c>
      <c r="I1758" s="138">
        <v>309</v>
      </c>
      <c r="J1758" s="138" t="s">
        <v>361</v>
      </c>
      <c r="K1758" s="138" t="s">
        <v>34</v>
      </c>
      <c r="L1758" s="138">
        <v>26.56438356164384</v>
      </c>
      <c r="M1758" s="138">
        <v>3</v>
      </c>
      <c r="N1758" s="138">
        <v>39.361371873041684</v>
      </c>
      <c r="O1758" s="138">
        <v>4.432080399523354</v>
      </c>
      <c r="P1758" s="138">
        <v>26.065130674471622</v>
      </c>
      <c r="Q1758" s="138">
        <v>39.347312570925517</v>
      </c>
      <c r="R1758" s="138">
        <v>4.3788706596461813</v>
      </c>
      <c r="S1758" s="138">
        <v>26.210700591986981</v>
      </c>
      <c r="T1758" s="138">
        <v>37.903502170582051</v>
      </c>
    </row>
    <row r="1759" spans="1:20" x14ac:dyDescent="0.45">
      <c r="A1759" s="138" t="s">
        <v>166</v>
      </c>
      <c r="B1759" s="138">
        <v>2018</v>
      </c>
      <c r="C1759" s="139">
        <v>43072</v>
      </c>
      <c r="D1759" s="138" t="s">
        <v>5210</v>
      </c>
      <c r="E1759" s="138" t="s">
        <v>5194</v>
      </c>
      <c r="F1759" s="138" t="s">
        <v>5235</v>
      </c>
      <c r="G1759" s="138">
        <v>4</v>
      </c>
      <c r="H1759" s="138" t="s">
        <v>5604</v>
      </c>
      <c r="I1759" s="138">
        <v>309</v>
      </c>
      <c r="J1759" s="138" t="s">
        <v>348</v>
      </c>
      <c r="K1759" s="138" t="s">
        <v>37</v>
      </c>
      <c r="L1759" s="138">
        <v>28.06849315068493</v>
      </c>
      <c r="M1759" s="138">
        <v>4</v>
      </c>
      <c r="N1759" s="138">
        <v>36.704444253641661</v>
      </c>
      <c r="O1759" s="138">
        <v>4.3801555907531853</v>
      </c>
      <c r="P1759" s="138">
        <v>23.5639774813821</v>
      </c>
      <c r="Q1759" s="138">
        <v>36.173963335582719</v>
      </c>
      <c r="R1759" s="138">
        <v>4.3379610769031789</v>
      </c>
      <c r="S1759" s="138">
        <v>23.160080104873181</v>
      </c>
      <c r="T1759" s="138">
        <v>37.903502170582051</v>
      </c>
    </row>
    <row r="1760" spans="1:20" x14ac:dyDescent="0.45">
      <c r="A1760" s="138" t="s">
        <v>166</v>
      </c>
      <c r="B1760" s="138">
        <v>2018</v>
      </c>
      <c r="C1760" s="139">
        <v>43072</v>
      </c>
      <c r="D1760" s="138" t="s">
        <v>5210</v>
      </c>
      <c r="E1760" s="138" t="s">
        <v>5194</v>
      </c>
      <c r="F1760" s="138" t="s">
        <v>5235</v>
      </c>
      <c r="G1760" s="138">
        <v>5</v>
      </c>
      <c r="H1760" s="138" t="s">
        <v>5604</v>
      </c>
      <c r="I1760" s="138">
        <v>309</v>
      </c>
      <c r="J1760" s="138" t="s">
        <v>397</v>
      </c>
      <c r="K1760" s="138" t="s">
        <v>177</v>
      </c>
      <c r="L1760" s="138">
        <v>25.038356164383561</v>
      </c>
      <c r="M1760" s="138">
        <v>5</v>
      </c>
      <c r="N1760" s="138">
        <v>32.0777484175157</v>
      </c>
      <c r="O1760" s="138">
        <v>4.364376178336296</v>
      </c>
      <c r="P1760" s="138">
        <v>18.984619882506809</v>
      </c>
      <c r="Q1760" s="138">
        <v>31.317697892048631</v>
      </c>
      <c r="R1760" s="138">
        <v>4.3474747763217172</v>
      </c>
      <c r="S1760" s="138">
        <v>18.275273563083481</v>
      </c>
      <c r="T1760" s="138">
        <v>37.903502170582051</v>
      </c>
    </row>
    <row r="1761" spans="1:20" x14ac:dyDescent="0.45">
      <c r="A1761" s="138" t="s">
        <v>166</v>
      </c>
      <c r="B1761" s="138">
        <v>2018</v>
      </c>
      <c r="C1761" s="139">
        <v>43072</v>
      </c>
      <c r="D1761" s="138" t="s">
        <v>5210</v>
      </c>
      <c r="E1761" s="138" t="s">
        <v>5194</v>
      </c>
      <c r="F1761" s="138" t="s">
        <v>5235</v>
      </c>
      <c r="G1761" s="138">
        <v>6</v>
      </c>
      <c r="H1761" s="138" t="s">
        <v>5604</v>
      </c>
      <c r="I1761" s="138">
        <v>309</v>
      </c>
      <c r="J1761" s="138" t="s">
        <v>3489</v>
      </c>
      <c r="K1761" s="138" t="s">
        <v>115</v>
      </c>
      <c r="L1761" s="138">
        <v>19.463013698630139</v>
      </c>
      <c r="M1761" s="138">
        <v>6</v>
      </c>
      <c r="N1761" s="138">
        <v>31.856585037360709</v>
      </c>
      <c r="O1761" s="138">
        <v>4.4612881773925483</v>
      </c>
      <c r="P1761" s="138">
        <v>18.472720505183059</v>
      </c>
      <c r="Q1761" s="138">
        <v>29.501344360149751</v>
      </c>
      <c r="R1761" s="138">
        <v>4.5008797390347564</v>
      </c>
      <c r="S1761" s="138">
        <v>15.998705143045481</v>
      </c>
      <c r="T1761" s="138">
        <v>37.903502170582051</v>
      </c>
    </row>
    <row r="1762" spans="1:20" x14ac:dyDescent="0.45">
      <c r="A1762" s="138" t="s">
        <v>166</v>
      </c>
      <c r="B1762" s="138">
        <v>2018</v>
      </c>
      <c r="C1762" s="139">
        <v>43072</v>
      </c>
      <c r="D1762" s="138" t="s">
        <v>5210</v>
      </c>
      <c r="E1762" s="138" t="s">
        <v>5194</v>
      </c>
      <c r="F1762" s="138" t="s">
        <v>579</v>
      </c>
      <c r="G1762" s="138">
        <v>1</v>
      </c>
      <c r="H1762" s="138" t="s">
        <v>5605</v>
      </c>
      <c r="I1762" s="138">
        <v>310</v>
      </c>
      <c r="J1762" s="138" t="s">
        <v>362</v>
      </c>
      <c r="K1762" s="138" t="s">
        <v>363</v>
      </c>
      <c r="L1762" s="138">
        <v>25.87945205479452</v>
      </c>
      <c r="M1762" s="138">
        <v>7</v>
      </c>
      <c r="N1762" s="138">
        <v>30.29754520377417</v>
      </c>
      <c r="O1762" s="138">
        <v>4.4200480782222087</v>
      </c>
      <c r="P1762" s="138">
        <v>17.037400969107541</v>
      </c>
      <c r="Q1762" s="138">
        <v>32.315287002256532</v>
      </c>
      <c r="R1762" s="138">
        <v>4.4758739898328148</v>
      </c>
      <c r="S1762" s="138">
        <v>18.887665032758079</v>
      </c>
      <c r="T1762" s="138">
        <v>24.71559601441643</v>
      </c>
    </row>
    <row r="1763" spans="1:20" x14ac:dyDescent="0.45">
      <c r="A1763" s="138" t="s">
        <v>166</v>
      </c>
      <c r="B1763" s="138">
        <v>2018</v>
      </c>
      <c r="C1763" s="139">
        <v>43072</v>
      </c>
      <c r="D1763" s="138" t="s">
        <v>5210</v>
      </c>
      <c r="E1763" s="138" t="s">
        <v>5194</v>
      </c>
      <c r="F1763" s="138" t="s">
        <v>579</v>
      </c>
      <c r="G1763" s="138">
        <v>2</v>
      </c>
      <c r="H1763" s="138" t="s">
        <v>5605</v>
      </c>
      <c r="I1763" s="138">
        <v>310</v>
      </c>
      <c r="J1763" s="138" t="s">
        <v>382</v>
      </c>
      <c r="K1763" s="138" t="s">
        <v>49</v>
      </c>
      <c r="L1763" s="138">
        <v>26.906849315068492</v>
      </c>
      <c r="M1763" s="138">
        <v>8</v>
      </c>
      <c r="N1763" s="138">
        <v>21.810001427569649</v>
      </c>
      <c r="O1763" s="138">
        <v>4.3441781386209604</v>
      </c>
      <c r="P1763" s="138">
        <v>8.7774670117067721</v>
      </c>
      <c r="Q1763" s="138">
        <v>23.886501054739721</v>
      </c>
      <c r="R1763" s="138">
        <v>4.3207381886384617</v>
      </c>
      <c r="S1763" s="138">
        <v>10.92428648882434</v>
      </c>
      <c r="T1763" s="138">
        <v>24.71559601441643</v>
      </c>
    </row>
    <row r="1764" spans="1:20" x14ac:dyDescent="0.45">
      <c r="A1764" s="138" t="s">
        <v>166</v>
      </c>
      <c r="B1764" s="138">
        <v>2018</v>
      </c>
      <c r="C1764" s="139">
        <v>43072</v>
      </c>
      <c r="D1764" s="138" t="s">
        <v>5210</v>
      </c>
      <c r="E1764" s="138" t="s">
        <v>5194</v>
      </c>
      <c r="F1764" s="138" t="s">
        <v>579</v>
      </c>
      <c r="G1764" s="138">
        <v>3</v>
      </c>
      <c r="H1764" s="138" t="s">
        <v>5605</v>
      </c>
      <c r="I1764" s="138">
        <v>310</v>
      </c>
      <c r="J1764" s="138" t="s">
        <v>375</v>
      </c>
      <c r="K1764" s="138" t="s">
        <v>49</v>
      </c>
      <c r="L1764" s="138">
        <v>23.890410958904109</v>
      </c>
      <c r="M1764" s="138">
        <v>9</v>
      </c>
      <c r="N1764" s="138">
        <v>28.415991750851351</v>
      </c>
      <c r="O1764" s="138">
        <v>4.6602394204283089</v>
      </c>
      <c r="P1764" s="138">
        <v>14.43527348956642</v>
      </c>
      <c r="Q1764" s="138">
        <v>28.07526096038827</v>
      </c>
      <c r="R1764" s="138">
        <v>4.5279058159080918</v>
      </c>
      <c r="S1764" s="138">
        <v>14.49154351266399</v>
      </c>
      <c r="T1764" s="138">
        <v>24.71559601441643</v>
      </c>
    </row>
    <row r="1765" spans="1:20" x14ac:dyDescent="0.45">
      <c r="A1765" s="138" t="s">
        <v>166</v>
      </c>
      <c r="B1765" s="138">
        <v>2018</v>
      </c>
      <c r="C1765" s="139">
        <v>43072</v>
      </c>
      <c r="D1765" s="138" t="s">
        <v>5210</v>
      </c>
      <c r="E1765" s="138" t="s">
        <v>5194</v>
      </c>
      <c r="F1765" s="138" t="s">
        <v>579</v>
      </c>
      <c r="G1765" s="138">
        <v>4</v>
      </c>
      <c r="H1765" s="138" t="s">
        <v>5605</v>
      </c>
      <c r="I1765" s="138">
        <v>310</v>
      </c>
      <c r="J1765" s="138" t="s">
        <v>402</v>
      </c>
      <c r="K1765" s="138" t="s">
        <v>96</v>
      </c>
      <c r="L1765" s="138">
        <v>25.353424657534251</v>
      </c>
      <c r="M1765" s="138">
        <v>10</v>
      </c>
      <c r="N1765" s="138">
        <v>24.296616505533709</v>
      </c>
      <c r="O1765" s="138">
        <v>5.3463818837745141</v>
      </c>
      <c r="P1765" s="138">
        <v>8.2574708542101654</v>
      </c>
      <c r="Q1765" s="138">
        <v>23.692859138245709</v>
      </c>
      <c r="R1765" s="138">
        <v>4.9991254320455329</v>
      </c>
      <c r="S1765" s="138">
        <v>8.6954828421091097</v>
      </c>
      <c r="T1765" s="138">
        <v>24.71559601441643</v>
      </c>
    </row>
    <row r="1766" spans="1:20" x14ac:dyDescent="0.45">
      <c r="A1766" s="138" t="s">
        <v>166</v>
      </c>
      <c r="B1766" s="138">
        <v>2018</v>
      </c>
      <c r="C1766" s="139">
        <v>43072</v>
      </c>
      <c r="D1766" s="138" t="s">
        <v>5210</v>
      </c>
      <c r="E1766" s="138" t="s">
        <v>5194</v>
      </c>
      <c r="F1766" s="138" t="s">
        <v>579</v>
      </c>
      <c r="G1766" s="138">
        <v>5</v>
      </c>
      <c r="H1766" s="138" t="s">
        <v>5605</v>
      </c>
      <c r="I1766" s="138">
        <v>310</v>
      </c>
      <c r="J1766" s="138" t="s">
        <v>385</v>
      </c>
      <c r="K1766" s="138" t="s">
        <v>67</v>
      </c>
      <c r="L1766" s="138">
        <v>26.342465753424658</v>
      </c>
      <c r="M1766" s="138">
        <v>11</v>
      </c>
      <c r="N1766" s="138">
        <v>19.182803200924582</v>
      </c>
      <c r="O1766" s="138">
        <v>4.9264433404683814</v>
      </c>
      <c r="P1766" s="138">
        <v>4.403473179519434</v>
      </c>
      <c r="Q1766" s="138">
        <v>18.591048382213579</v>
      </c>
      <c r="R1766" s="138">
        <v>4.7413368940402094</v>
      </c>
      <c r="S1766" s="138">
        <v>4.3670377000929541</v>
      </c>
      <c r="T1766" s="138">
        <v>24.71559601441643</v>
      </c>
    </row>
    <row r="1767" spans="1:20" x14ac:dyDescent="0.45">
      <c r="A1767" s="138" t="s">
        <v>166</v>
      </c>
      <c r="B1767" s="138">
        <v>2018</v>
      </c>
      <c r="C1767" s="139">
        <v>43072</v>
      </c>
      <c r="D1767" s="138" t="s">
        <v>5210</v>
      </c>
      <c r="E1767" s="138" t="s">
        <v>5194</v>
      </c>
      <c r="F1767" s="138" t="s">
        <v>579</v>
      </c>
      <c r="G1767" s="138">
        <v>6</v>
      </c>
      <c r="H1767" s="138" t="s">
        <v>5605</v>
      </c>
      <c r="I1767" s="138">
        <v>310</v>
      </c>
      <c r="J1767" s="138" t="s">
        <v>442</v>
      </c>
      <c r="K1767" s="138" t="s">
        <v>43</v>
      </c>
      <c r="L1767" s="138">
        <v>20.095890410958901</v>
      </c>
      <c r="M1767" s="138">
        <v>12</v>
      </c>
      <c r="N1767" s="138">
        <v>24.290617997845111</v>
      </c>
      <c r="O1767" s="138">
        <v>4.6556447964415479</v>
      </c>
      <c r="P1767" s="138">
        <v>10.32368360852046</v>
      </c>
      <c r="Q1767" s="138">
        <v>21.087768900790682</v>
      </c>
      <c r="R1767" s="138">
        <v>4.6242166150845678</v>
      </c>
      <c r="S1767" s="138">
        <v>7.2151190555369737</v>
      </c>
      <c r="T1767" s="138">
        <v>24.71559601441643</v>
      </c>
    </row>
    <row r="1768" spans="1:20" x14ac:dyDescent="0.45">
      <c r="A1768" s="130" t="s">
        <v>102</v>
      </c>
      <c r="B1768" s="130">
        <v>2018</v>
      </c>
      <c r="C1768" s="131">
        <v>43079</v>
      </c>
      <c r="D1768" s="130" t="s">
        <v>5210</v>
      </c>
      <c r="E1768" s="130" t="s">
        <v>1943</v>
      </c>
      <c r="F1768" s="130">
        <v>1</v>
      </c>
      <c r="G1768" s="130">
        <v>1</v>
      </c>
      <c r="H1768" s="130" t="s">
        <v>5606</v>
      </c>
      <c r="I1768" s="130">
        <v>311</v>
      </c>
      <c r="J1768" s="130" t="s">
        <v>379</v>
      </c>
      <c r="K1768" s="130" t="s">
        <v>67</v>
      </c>
      <c r="L1768" s="130">
        <v>25.279452054794518</v>
      </c>
      <c r="M1768" s="130">
        <v>1</v>
      </c>
      <c r="N1768" s="130">
        <v>17.674218617899069</v>
      </c>
      <c r="O1768" s="130">
        <v>4.7114771753858342</v>
      </c>
      <c r="P1768" s="130">
        <v>3.5397870917415659</v>
      </c>
      <c r="Q1768" s="130">
        <v>22.660907830390322</v>
      </c>
      <c r="R1768" s="130">
        <v>4.6171960449832987</v>
      </c>
      <c r="S1768" s="130">
        <v>8.809319695440422</v>
      </c>
      <c r="T1768" s="130">
        <v>23.815602429669099</v>
      </c>
    </row>
    <row r="1769" spans="1:20" x14ac:dyDescent="0.45">
      <c r="A1769" s="130" t="s">
        <v>102</v>
      </c>
      <c r="B1769" s="130">
        <v>2018</v>
      </c>
      <c r="C1769" s="131">
        <v>43079</v>
      </c>
      <c r="D1769" s="130" t="s">
        <v>5210</v>
      </c>
      <c r="E1769" s="130" t="s">
        <v>1943</v>
      </c>
      <c r="F1769" s="130">
        <v>1</v>
      </c>
      <c r="G1769" s="130">
        <v>2</v>
      </c>
      <c r="H1769" s="130" t="s">
        <v>5606</v>
      </c>
      <c r="I1769" s="130">
        <v>311</v>
      </c>
      <c r="J1769" s="130" t="s">
        <v>352</v>
      </c>
      <c r="K1769" s="130" t="s">
        <v>282</v>
      </c>
      <c r="L1769" s="130">
        <v>23.139726027397259</v>
      </c>
      <c r="M1769" s="130">
        <v>5</v>
      </c>
      <c r="N1769" s="130">
        <v>33.138691226267248</v>
      </c>
      <c r="O1769" s="130">
        <v>4.3926311601242549</v>
      </c>
      <c r="P1769" s="130">
        <v>19.960797745894482</v>
      </c>
      <c r="Q1769" s="130">
        <v>33.361344098879428</v>
      </c>
      <c r="R1769" s="130">
        <v>4.3424560907877234</v>
      </c>
      <c r="S1769" s="130">
        <v>20.333975826516259</v>
      </c>
      <c r="T1769" s="130">
        <v>23.815602429669099</v>
      </c>
    </row>
    <row r="1770" spans="1:20" x14ac:dyDescent="0.45">
      <c r="A1770" s="130" t="s">
        <v>102</v>
      </c>
      <c r="B1770" s="130">
        <v>2018</v>
      </c>
      <c r="C1770" s="131">
        <v>43079</v>
      </c>
      <c r="D1770" s="130" t="s">
        <v>5210</v>
      </c>
      <c r="E1770" s="130" t="s">
        <v>1943</v>
      </c>
      <c r="F1770" s="130">
        <v>1</v>
      </c>
      <c r="G1770" s="130">
        <v>3</v>
      </c>
      <c r="H1770" s="130" t="s">
        <v>5606</v>
      </c>
      <c r="I1770" s="130">
        <v>311</v>
      </c>
      <c r="J1770" s="130" t="s">
        <v>353</v>
      </c>
      <c r="K1770" s="130" t="s">
        <v>143</v>
      </c>
      <c r="L1770" s="130">
        <v>29.421917808219181</v>
      </c>
      <c r="M1770" s="130">
        <v>3</v>
      </c>
      <c r="N1770" s="130">
        <v>37.643464968811713</v>
      </c>
      <c r="O1770" s="130">
        <v>4.4231758028330876</v>
      </c>
      <c r="P1770" s="130">
        <v>24.373937560312442</v>
      </c>
      <c r="Q1770" s="130">
        <v>35.977602211280733</v>
      </c>
      <c r="R1770" s="130">
        <v>4.3531182940769577</v>
      </c>
      <c r="S1770" s="130">
        <v>22.918247329049851</v>
      </c>
      <c r="T1770" s="130">
        <v>23.815602429669099</v>
      </c>
    </row>
    <row r="1771" spans="1:20" x14ac:dyDescent="0.45">
      <c r="A1771" s="130" t="s">
        <v>102</v>
      </c>
      <c r="B1771" s="130">
        <v>2018</v>
      </c>
      <c r="C1771" s="131">
        <v>43079</v>
      </c>
      <c r="D1771" s="130" t="s">
        <v>5210</v>
      </c>
      <c r="E1771" s="130" t="s">
        <v>1943</v>
      </c>
      <c r="F1771" s="130">
        <v>1</v>
      </c>
      <c r="G1771" s="130">
        <v>4</v>
      </c>
      <c r="H1771" s="130" t="s">
        <v>5606</v>
      </c>
      <c r="I1771" s="130">
        <v>311</v>
      </c>
      <c r="J1771" s="130" t="s">
        <v>390</v>
      </c>
      <c r="K1771" s="130" t="s">
        <v>265</v>
      </c>
      <c r="L1771" s="130">
        <v>21.413698630136992</v>
      </c>
      <c r="M1771" s="130">
        <v>9</v>
      </c>
      <c r="N1771" s="130">
        <v>18.958336657664539</v>
      </c>
      <c r="O1771" s="130">
        <v>4.6954361100238078</v>
      </c>
      <c r="P1771" s="130">
        <v>4.872028327593112</v>
      </c>
      <c r="Q1771" s="130">
        <v>20.24717526304071</v>
      </c>
      <c r="R1771" s="130">
        <v>4.543309079833568</v>
      </c>
      <c r="S1771" s="130">
        <v>6.617248023540002</v>
      </c>
      <c r="T1771" s="130">
        <v>23.815602429669099</v>
      </c>
    </row>
    <row r="1772" spans="1:20" x14ac:dyDescent="0.45">
      <c r="A1772" s="130" t="s">
        <v>102</v>
      </c>
      <c r="B1772" s="130">
        <v>2018</v>
      </c>
      <c r="C1772" s="131">
        <v>43079</v>
      </c>
      <c r="D1772" s="130" t="s">
        <v>5210</v>
      </c>
      <c r="E1772" s="130" t="s">
        <v>1943</v>
      </c>
      <c r="F1772" s="130">
        <v>1</v>
      </c>
      <c r="G1772" s="130">
        <v>5</v>
      </c>
      <c r="H1772" s="130" t="s">
        <v>5606</v>
      </c>
      <c r="I1772" s="130">
        <v>311</v>
      </c>
      <c r="J1772" s="130" t="s">
        <v>382</v>
      </c>
      <c r="K1772" s="130" t="s">
        <v>49</v>
      </c>
      <c r="L1772" s="130">
        <v>26.92602739726027</v>
      </c>
      <c r="M1772" s="130">
        <v>10</v>
      </c>
      <c r="N1772" s="130">
        <v>23.886501054739721</v>
      </c>
      <c r="O1772" s="130">
        <v>4.3207381886384617</v>
      </c>
      <c r="P1772" s="130">
        <v>10.92428648882434</v>
      </c>
      <c r="Q1772" s="130">
        <v>23.042279372735241</v>
      </c>
      <c r="R1772" s="130">
        <v>4.2864817535862132</v>
      </c>
      <c r="S1772" s="130">
        <v>10.1828341119766</v>
      </c>
      <c r="T1772" s="130">
        <v>23.815602429669099</v>
      </c>
    </row>
    <row r="1773" spans="1:20" x14ac:dyDescent="0.45">
      <c r="A1773" s="130" t="s">
        <v>102</v>
      </c>
      <c r="B1773" s="130">
        <v>2018</v>
      </c>
      <c r="C1773" s="131">
        <v>43079</v>
      </c>
      <c r="D1773" s="130" t="s">
        <v>5210</v>
      </c>
      <c r="E1773" s="130" t="s">
        <v>1943</v>
      </c>
      <c r="F1773" s="130">
        <v>1</v>
      </c>
      <c r="G1773" s="130">
        <v>6</v>
      </c>
      <c r="H1773" s="130" t="s">
        <v>5606</v>
      </c>
      <c r="I1773" s="130">
        <v>311</v>
      </c>
      <c r="J1773" s="130" t="s">
        <v>402</v>
      </c>
      <c r="K1773" s="130" t="s">
        <v>96</v>
      </c>
      <c r="L1773" s="130">
        <v>25.37260273972603</v>
      </c>
      <c r="M1773" s="130">
        <v>12</v>
      </c>
      <c r="N1773" s="130">
        <v>23.692859138245709</v>
      </c>
      <c r="O1773" s="130">
        <v>4.9991254320455329</v>
      </c>
      <c r="P1773" s="130">
        <v>8.6954828421091097</v>
      </c>
      <c r="Q1773" s="130">
        <v>21.302280722996031</v>
      </c>
      <c r="R1773" s="130">
        <v>4.8088180876827593</v>
      </c>
      <c r="S1773" s="130">
        <v>6.8758264599477528</v>
      </c>
      <c r="T1773" s="130">
        <v>23.815602429669099</v>
      </c>
    </row>
    <row r="1774" spans="1:20" x14ac:dyDescent="0.45">
      <c r="A1774" s="130" t="s">
        <v>102</v>
      </c>
      <c r="B1774" s="130">
        <v>2018</v>
      </c>
      <c r="C1774" s="131">
        <v>43079</v>
      </c>
      <c r="D1774" s="130" t="s">
        <v>5210</v>
      </c>
      <c r="E1774" s="130" t="s">
        <v>1943</v>
      </c>
      <c r="F1774" s="130">
        <v>1</v>
      </c>
      <c r="G1774" s="130">
        <v>7</v>
      </c>
      <c r="H1774" s="130" t="s">
        <v>5606</v>
      </c>
      <c r="I1774" s="130">
        <v>311</v>
      </c>
      <c r="J1774" s="130" t="s">
        <v>394</v>
      </c>
      <c r="K1774" s="130" t="s">
        <v>43</v>
      </c>
      <c r="L1774" s="130">
        <v>19.147945205479449</v>
      </c>
      <c r="M1774" s="130">
        <v>23</v>
      </c>
      <c r="N1774" s="130">
        <v>11.71514534405571</v>
      </c>
      <c r="O1774" s="130">
        <v>6.4881832401424209</v>
      </c>
      <c r="P1774" s="130">
        <v>-7.7494043763715528</v>
      </c>
      <c r="Q1774" s="130">
        <v>8.9598901208151336</v>
      </c>
      <c r="R1774" s="130">
        <v>6.1177908654536539</v>
      </c>
      <c r="S1774" s="130">
        <v>-9.393482475545829</v>
      </c>
      <c r="T1774" s="130">
        <v>23.815602429669099</v>
      </c>
    </row>
    <row r="1775" spans="1:20" x14ac:dyDescent="0.45">
      <c r="A1775" s="150" t="s">
        <v>102</v>
      </c>
      <c r="B1775" s="150">
        <v>2018</v>
      </c>
      <c r="C1775" s="151">
        <v>43079</v>
      </c>
      <c r="D1775" s="150" t="s">
        <v>5210</v>
      </c>
      <c r="E1775" s="150" t="s">
        <v>1943</v>
      </c>
      <c r="F1775" s="150">
        <v>2</v>
      </c>
      <c r="G1775" s="150">
        <v>1</v>
      </c>
      <c r="H1775" s="150" t="s">
        <v>5607</v>
      </c>
      <c r="I1775" s="150">
        <v>312</v>
      </c>
      <c r="J1775" s="150" t="s">
        <v>348</v>
      </c>
      <c r="K1775" s="150" t="s">
        <v>37</v>
      </c>
      <c r="L1775" s="150">
        <v>28.087671232876708</v>
      </c>
      <c r="M1775" s="150">
        <v>2</v>
      </c>
      <c r="N1775" s="150">
        <v>36.173963335582719</v>
      </c>
      <c r="O1775" s="150">
        <v>4.3379610769031789</v>
      </c>
      <c r="P1775" s="150">
        <v>23.160080104873181</v>
      </c>
      <c r="Q1775" s="150">
        <v>38.024089212408953</v>
      </c>
      <c r="R1775" s="150">
        <v>4.4195478962825137</v>
      </c>
      <c r="S1775" s="150">
        <v>24.765445523561411</v>
      </c>
      <c r="T1775" s="150">
        <v>26.27191760320196</v>
      </c>
    </row>
    <row r="1776" spans="1:20" x14ac:dyDescent="0.45">
      <c r="A1776" s="150" t="s">
        <v>102</v>
      </c>
      <c r="B1776" s="150">
        <v>2018</v>
      </c>
      <c r="C1776" s="151">
        <v>43079</v>
      </c>
      <c r="D1776" s="150" t="s">
        <v>5210</v>
      </c>
      <c r="E1776" s="150" t="s">
        <v>1943</v>
      </c>
      <c r="F1776" s="150">
        <v>2</v>
      </c>
      <c r="G1776" s="150">
        <v>2</v>
      </c>
      <c r="H1776" s="150" t="s">
        <v>5607</v>
      </c>
      <c r="I1776" s="150">
        <v>312</v>
      </c>
      <c r="J1776" s="150" t="s">
        <v>3489</v>
      </c>
      <c r="K1776" s="150" t="s">
        <v>115</v>
      </c>
      <c r="L1776" s="150">
        <v>19.482191780821921</v>
      </c>
      <c r="M1776" s="150">
        <v>6</v>
      </c>
      <c r="N1776" s="150">
        <v>29.501344360149751</v>
      </c>
      <c r="O1776" s="150">
        <v>4.5008797390347564</v>
      </c>
      <c r="P1776" s="150">
        <v>15.998705143045481</v>
      </c>
      <c r="Q1776" s="150">
        <v>31.086907868137718</v>
      </c>
      <c r="R1776" s="150">
        <v>4.4395550588519122</v>
      </c>
      <c r="S1776" s="150">
        <v>17.768242691581982</v>
      </c>
      <c r="T1776" s="150">
        <v>26.27191760320196</v>
      </c>
    </row>
    <row r="1777" spans="1:20" x14ac:dyDescent="0.45">
      <c r="A1777" s="150" t="s">
        <v>102</v>
      </c>
      <c r="B1777" s="150">
        <v>2018</v>
      </c>
      <c r="C1777" s="151">
        <v>43079</v>
      </c>
      <c r="D1777" s="150" t="s">
        <v>5210</v>
      </c>
      <c r="E1777" s="150" t="s">
        <v>1943</v>
      </c>
      <c r="F1777" s="150">
        <v>2</v>
      </c>
      <c r="G1777" s="150">
        <v>3</v>
      </c>
      <c r="H1777" s="150" t="s">
        <v>5607</v>
      </c>
      <c r="I1777" s="150">
        <v>312</v>
      </c>
      <c r="J1777" s="150" t="s">
        <v>375</v>
      </c>
      <c r="K1777" s="150" t="s">
        <v>49</v>
      </c>
      <c r="L1777" s="150">
        <v>23.909589041095892</v>
      </c>
      <c r="M1777" s="150">
        <v>4</v>
      </c>
      <c r="N1777" s="150">
        <v>28.07526096038827</v>
      </c>
      <c r="O1777" s="150">
        <v>4.5279058159080918</v>
      </c>
      <c r="P1777" s="150">
        <v>14.49154351266399</v>
      </c>
      <c r="Q1777" s="150">
        <v>28.806680065557771</v>
      </c>
      <c r="R1777" s="150">
        <v>4.4317704425394764</v>
      </c>
      <c r="S1777" s="150">
        <v>15.511368737939341</v>
      </c>
      <c r="T1777" s="150">
        <v>26.27191760320196</v>
      </c>
    </row>
    <row r="1778" spans="1:20" x14ac:dyDescent="0.45">
      <c r="A1778" s="150" t="s">
        <v>102</v>
      </c>
      <c r="B1778" s="150">
        <v>2018</v>
      </c>
      <c r="C1778" s="151">
        <v>43079</v>
      </c>
      <c r="D1778" s="150" t="s">
        <v>5210</v>
      </c>
      <c r="E1778" s="150" t="s">
        <v>1943</v>
      </c>
      <c r="F1778" s="150">
        <v>2</v>
      </c>
      <c r="G1778" s="150">
        <v>4</v>
      </c>
      <c r="H1778" s="150" t="s">
        <v>5607</v>
      </c>
      <c r="I1778" s="150">
        <v>312</v>
      </c>
      <c r="J1778" s="150" t="s">
        <v>362</v>
      </c>
      <c r="K1778" s="150" t="s">
        <v>363</v>
      </c>
      <c r="L1778" s="150">
        <v>25.898630136986299</v>
      </c>
      <c r="M1778" s="150">
        <v>7</v>
      </c>
      <c r="N1778" s="150">
        <v>32.315287002256532</v>
      </c>
      <c r="O1778" s="150">
        <v>4.4758739898328148</v>
      </c>
      <c r="P1778" s="150">
        <v>18.887665032758079</v>
      </c>
      <c r="Q1778" s="150">
        <v>31.088858950147031</v>
      </c>
      <c r="R1778" s="150">
        <v>4.3917117234930574</v>
      </c>
      <c r="S1778" s="150">
        <v>17.913723779667858</v>
      </c>
      <c r="T1778" s="150">
        <v>26.27191760320196</v>
      </c>
    </row>
    <row r="1779" spans="1:20" x14ac:dyDescent="0.45">
      <c r="A1779" s="150" t="s">
        <v>102</v>
      </c>
      <c r="B1779" s="150">
        <v>2018</v>
      </c>
      <c r="C1779" s="151">
        <v>43079</v>
      </c>
      <c r="D1779" s="150" t="s">
        <v>5210</v>
      </c>
      <c r="E1779" s="150" t="s">
        <v>1943</v>
      </c>
      <c r="F1779" s="150">
        <v>2</v>
      </c>
      <c r="G1779" s="150">
        <v>5</v>
      </c>
      <c r="H1779" s="150" t="s">
        <v>5607</v>
      </c>
      <c r="I1779" s="150">
        <v>312</v>
      </c>
      <c r="J1779" s="150" t="s">
        <v>434</v>
      </c>
      <c r="K1779" s="150" t="s">
        <v>223</v>
      </c>
      <c r="L1779" s="150">
        <v>20.723287671232882</v>
      </c>
      <c r="M1779" s="150">
        <v>11</v>
      </c>
      <c r="N1779" s="150">
        <v>19.491652062909889</v>
      </c>
      <c r="O1779" s="150">
        <v>4.5249123653525611</v>
      </c>
      <c r="P1779" s="150">
        <v>5.9169149668522092</v>
      </c>
      <c r="Q1779" s="150">
        <v>19.83925490278661</v>
      </c>
      <c r="R1779" s="150">
        <v>4.4373828755357989</v>
      </c>
      <c r="S1779" s="150">
        <v>6.5271062761792109</v>
      </c>
      <c r="T1779" s="150">
        <v>26.27191760320196</v>
      </c>
    </row>
    <row r="1780" spans="1:20" x14ac:dyDescent="0.45">
      <c r="A1780" s="150" t="s">
        <v>102</v>
      </c>
      <c r="B1780" s="150">
        <v>2018</v>
      </c>
      <c r="C1780" s="151">
        <v>43079</v>
      </c>
      <c r="D1780" s="150" t="s">
        <v>5210</v>
      </c>
      <c r="E1780" s="150" t="s">
        <v>1943</v>
      </c>
      <c r="F1780" s="150">
        <v>2</v>
      </c>
      <c r="G1780" s="150">
        <v>6</v>
      </c>
      <c r="H1780" s="150" t="s">
        <v>5607</v>
      </c>
      <c r="I1780" s="150">
        <v>312</v>
      </c>
      <c r="J1780" s="150" t="s">
        <v>442</v>
      </c>
      <c r="K1780" s="150" t="s">
        <v>43</v>
      </c>
      <c r="L1780" s="150">
        <v>20.11506849315068</v>
      </c>
      <c r="M1780" s="150">
        <v>8</v>
      </c>
      <c r="N1780" s="150">
        <v>21.087768900790682</v>
      </c>
      <c r="O1780" s="150">
        <v>4.6242166150845678</v>
      </c>
      <c r="P1780" s="150">
        <v>7.2151190555369737</v>
      </c>
      <c r="Q1780" s="150">
        <v>19.805884543464199</v>
      </c>
      <c r="R1780" s="150">
        <v>4.5332341060760486</v>
      </c>
      <c r="S1780" s="150">
        <v>6.2061822252360503</v>
      </c>
      <c r="T1780" s="150">
        <v>26.27191760320196</v>
      </c>
    </row>
    <row r="1781" spans="1:20" x14ac:dyDescent="0.45">
      <c r="A1781" s="150" t="s">
        <v>102</v>
      </c>
      <c r="B1781" s="150">
        <v>2018</v>
      </c>
      <c r="C1781" s="151">
        <v>43079</v>
      </c>
      <c r="D1781" s="150" t="s">
        <v>5210</v>
      </c>
      <c r="E1781" s="150" t="s">
        <v>1943</v>
      </c>
      <c r="F1781" s="150">
        <v>2</v>
      </c>
      <c r="G1781" s="150">
        <v>7</v>
      </c>
      <c r="H1781" s="150" t="s">
        <v>5607</v>
      </c>
      <c r="I1781" s="150">
        <v>312</v>
      </c>
      <c r="J1781" s="150" t="s">
        <v>300</v>
      </c>
      <c r="K1781" s="150" t="s">
        <v>64</v>
      </c>
      <c r="L1781" s="150">
        <v>25.641095890410959</v>
      </c>
      <c r="M1781" s="150">
        <v>23</v>
      </c>
      <c r="N1781" s="150">
        <v>17.258146600335891</v>
      </c>
      <c r="O1781" s="150">
        <v>4.2985421341086969</v>
      </c>
      <c r="P1781" s="150">
        <v>4.362520198009797</v>
      </c>
      <c r="Q1781" s="150">
        <v>15.258918655342621</v>
      </c>
      <c r="R1781" s="150">
        <v>4.3824996304293364</v>
      </c>
      <c r="S1781" s="150">
        <v>2.11141976405461</v>
      </c>
      <c r="T1781" s="150">
        <v>26.27191760320196</v>
      </c>
    </row>
    <row r="1782" spans="1:20" x14ac:dyDescent="0.45">
      <c r="A1782" s="138" t="s">
        <v>102</v>
      </c>
      <c r="B1782" s="138">
        <v>2018</v>
      </c>
      <c r="C1782" s="139">
        <v>43079</v>
      </c>
      <c r="D1782" s="138" t="s">
        <v>5210</v>
      </c>
      <c r="E1782" s="138" t="s">
        <v>5194</v>
      </c>
      <c r="F1782" s="138" t="s">
        <v>5235</v>
      </c>
      <c r="G1782" s="138">
        <v>1</v>
      </c>
      <c r="H1782" s="138" t="s">
        <v>5608</v>
      </c>
      <c r="I1782" s="138">
        <v>313</v>
      </c>
      <c r="J1782" s="138" t="s">
        <v>379</v>
      </c>
      <c r="K1782" s="138" t="s">
        <v>67</v>
      </c>
      <c r="L1782" s="138">
        <v>25.279452054794518</v>
      </c>
      <c r="M1782" s="138">
        <v>1</v>
      </c>
      <c r="N1782" s="138">
        <v>22.660907830390322</v>
      </c>
      <c r="O1782" s="138">
        <v>4.6171960449832987</v>
      </c>
      <c r="P1782" s="138">
        <v>8.809319695440422</v>
      </c>
      <c r="Q1782" s="138">
        <v>27.39952965240489</v>
      </c>
      <c r="R1782" s="138">
        <v>4.5473589331319531</v>
      </c>
      <c r="S1782" s="138">
        <v>13.757452853009029</v>
      </c>
      <c r="T1782" s="138">
        <v>31.652921881109151</v>
      </c>
    </row>
    <row r="1783" spans="1:20" x14ac:dyDescent="0.45">
      <c r="A1783" s="138" t="s">
        <v>102</v>
      </c>
      <c r="B1783" s="138">
        <v>2018</v>
      </c>
      <c r="C1783" s="139">
        <v>43079</v>
      </c>
      <c r="D1783" s="138" t="s">
        <v>5210</v>
      </c>
      <c r="E1783" s="138" t="s">
        <v>5194</v>
      </c>
      <c r="F1783" s="138" t="s">
        <v>5235</v>
      </c>
      <c r="G1783" s="138">
        <v>2</v>
      </c>
      <c r="H1783" s="138" t="s">
        <v>5608</v>
      </c>
      <c r="I1783" s="138">
        <v>313</v>
      </c>
      <c r="J1783" s="138" t="s">
        <v>348</v>
      </c>
      <c r="K1783" s="138" t="s">
        <v>37</v>
      </c>
      <c r="L1783" s="138">
        <v>28.087671232876708</v>
      </c>
      <c r="M1783" s="138">
        <v>2</v>
      </c>
      <c r="N1783" s="138">
        <v>38.024089212408953</v>
      </c>
      <c r="O1783" s="138">
        <v>4.4195478962825137</v>
      </c>
      <c r="P1783" s="138">
        <v>24.765445523561411</v>
      </c>
      <c r="Q1783" s="138">
        <v>38.151197219628813</v>
      </c>
      <c r="R1783" s="138">
        <v>4.3588012674994614</v>
      </c>
      <c r="S1783" s="138">
        <v>25.074793417130429</v>
      </c>
      <c r="T1783" s="138">
        <v>31.652921881109151</v>
      </c>
    </row>
    <row r="1784" spans="1:20" x14ac:dyDescent="0.45">
      <c r="A1784" s="138" t="s">
        <v>102</v>
      </c>
      <c r="B1784" s="138">
        <v>2018</v>
      </c>
      <c r="C1784" s="139">
        <v>43079</v>
      </c>
      <c r="D1784" s="138" t="s">
        <v>5210</v>
      </c>
      <c r="E1784" s="138" t="s">
        <v>5194</v>
      </c>
      <c r="F1784" s="138" t="s">
        <v>5235</v>
      </c>
      <c r="G1784" s="138">
        <v>3</v>
      </c>
      <c r="H1784" s="138" t="s">
        <v>5608</v>
      </c>
      <c r="I1784" s="138">
        <v>313</v>
      </c>
      <c r="J1784" s="138" t="s">
        <v>353</v>
      </c>
      <c r="K1784" s="138" t="s">
        <v>143</v>
      </c>
      <c r="L1784" s="138">
        <v>29.421917808219181</v>
      </c>
      <c r="M1784" s="138">
        <v>3</v>
      </c>
      <c r="N1784" s="138">
        <v>35.977602211280733</v>
      </c>
      <c r="O1784" s="138">
        <v>4.3531182940769577</v>
      </c>
      <c r="P1784" s="138">
        <v>22.918247329049851</v>
      </c>
      <c r="Q1784" s="138">
        <v>35.629141841737074</v>
      </c>
      <c r="R1784" s="138">
        <v>4.2974845436603193</v>
      </c>
      <c r="S1784" s="138">
        <v>22.73668821075611</v>
      </c>
      <c r="T1784" s="138">
        <v>31.652921881109151</v>
      </c>
    </row>
    <row r="1785" spans="1:20" x14ac:dyDescent="0.45">
      <c r="A1785" s="138" t="s">
        <v>102</v>
      </c>
      <c r="B1785" s="138">
        <v>2018</v>
      </c>
      <c r="C1785" s="139">
        <v>43079</v>
      </c>
      <c r="D1785" s="138" t="s">
        <v>5210</v>
      </c>
      <c r="E1785" s="138" t="s">
        <v>5194</v>
      </c>
      <c r="F1785" s="138" t="s">
        <v>5235</v>
      </c>
      <c r="G1785" s="138">
        <v>4</v>
      </c>
      <c r="H1785" s="138" t="s">
        <v>5608</v>
      </c>
      <c r="I1785" s="138">
        <v>313</v>
      </c>
      <c r="J1785" s="138" t="s">
        <v>375</v>
      </c>
      <c r="K1785" s="138" t="s">
        <v>49</v>
      </c>
      <c r="L1785" s="138">
        <v>23.909589041095892</v>
      </c>
      <c r="M1785" s="138">
        <v>4</v>
      </c>
      <c r="N1785" s="138">
        <v>28.806680065557771</v>
      </c>
      <c r="O1785" s="138">
        <v>4.4317704425394764</v>
      </c>
      <c r="P1785" s="138">
        <v>15.511368737939341</v>
      </c>
      <c r="Q1785" s="138">
        <v>29.03697830690507</v>
      </c>
      <c r="R1785" s="138">
        <v>4.3546598842325972</v>
      </c>
      <c r="S1785" s="138">
        <v>15.97299865420727</v>
      </c>
      <c r="T1785" s="138">
        <v>31.652921881109151</v>
      </c>
    </row>
    <row r="1786" spans="1:20" x14ac:dyDescent="0.45">
      <c r="A1786" s="138" t="s">
        <v>102</v>
      </c>
      <c r="B1786" s="138">
        <v>2018</v>
      </c>
      <c r="C1786" s="139">
        <v>43079</v>
      </c>
      <c r="D1786" s="138" t="s">
        <v>5210</v>
      </c>
      <c r="E1786" s="138" t="s">
        <v>5194</v>
      </c>
      <c r="F1786" s="138" t="s">
        <v>5235</v>
      </c>
      <c r="G1786" s="138">
        <v>5</v>
      </c>
      <c r="H1786" s="138" t="s">
        <v>5608</v>
      </c>
      <c r="I1786" s="138">
        <v>313</v>
      </c>
      <c r="J1786" s="138" t="s">
        <v>352</v>
      </c>
      <c r="K1786" s="138" t="s">
        <v>282</v>
      </c>
      <c r="L1786" s="138">
        <v>23.139726027397259</v>
      </c>
      <c r="M1786" s="138">
        <v>5</v>
      </c>
      <c r="N1786" s="138">
        <v>33.361344098879428</v>
      </c>
      <c r="O1786" s="138">
        <v>4.3424560907877234</v>
      </c>
      <c r="P1786" s="138">
        <v>20.333975826516259</v>
      </c>
      <c r="Q1786" s="138">
        <v>31.684455809412569</v>
      </c>
      <c r="R1786" s="138">
        <v>4.3083765281036808</v>
      </c>
      <c r="S1786" s="138">
        <v>18.759326225101528</v>
      </c>
      <c r="T1786" s="138">
        <v>31.652921881109151</v>
      </c>
    </row>
    <row r="1787" spans="1:20" x14ac:dyDescent="0.45">
      <c r="A1787" s="138" t="s">
        <v>102</v>
      </c>
      <c r="B1787" s="138">
        <v>2018</v>
      </c>
      <c r="C1787" s="139">
        <v>43079</v>
      </c>
      <c r="D1787" s="138" t="s">
        <v>5210</v>
      </c>
      <c r="E1787" s="138" t="s">
        <v>5194</v>
      </c>
      <c r="F1787" s="138" t="s">
        <v>5235</v>
      </c>
      <c r="G1787" s="138">
        <v>6</v>
      </c>
      <c r="H1787" s="138" t="s">
        <v>5608</v>
      </c>
      <c r="I1787" s="138">
        <v>313</v>
      </c>
      <c r="J1787" s="138" t="s">
        <v>3489</v>
      </c>
      <c r="K1787" s="138" t="s">
        <v>115</v>
      </c>
      <c r="L1787" s="138">
        <v>19.482191780821921</v>
      </c>
      <c r="M1787" s="138">
        <v>6</v>
      </c>
      <c r="N1787" s="138">
        <v>31.086907868137718</v>
      </c>
      <c r="O1787" s="138">
        <v>4.4395550588519122</v>
      </c>
      <c r="P1787" s="138">
        <v>17.768242691581982</v>
      </c>
      <c r="Q1787" s="138">
        <v>28.404489061636841</v>
      </c>
      <c r="R1787" s="138">
        <v>4.4588594630004499</v>
      </c>
      <c r="S1787" s="138">
        <v>15.027910672635491</v>
      </c>
      <c r="T1787" s="138">
        <v>31.652921881109151</v>
      </c>
    </row>
    <row r="1788" spans="1:20" x14ac:dyDescent="0.45">
      <c r="A1788" s="138" t="s">
        <v>102</v>
      </c>
      <c r="B1788" s="138">
        <v>2018</v>
      </c>
      <c r="C1788" s="139">
        <v>43079</v>
      </c>
      <c r="D1788" s="138" t="s">
        <v>5210</v>
      </c>
      <c r="E1788" s="138" t="s">
        <v>5194</v>
      </c>
      <c r="F1788" s="138" t="s">
        <v>579</v>
      </c>
      <c r="G1788" s="138">
        <v>1</v>
      </c>
      <c r="H1788" s="138" t="s">
        <v>5609</v>
      </c>
      <c r="I1788" s="138">
        <v>314</v>
      </c>
      <c r="J1788" s="138" t="s">
        <v>362</v>
      </c>
      <c r="K1788" s="138" t="s">
        <v>363</v>
      </c>
      <c r="L1788" s="138">
        <v>25.898630136986299</v>
      </c>
      <c r="M1788" s="138">
        <v>7</v>
      </c>
      <c r="N1788" s="138">
        <v>31.088858950147031</v>
      </c>
      <c r="O1788" s="138">
        <v>4.3917117234930574</v>
      </c>
      <c r="P1788" s="138">
        <v>17.913723779667858</v>
      </c>
      <c r="Q1788" s="138">
        <v>32.675700983749863</v>
      </c>
      <c r="R1788" s="138">
        <v>4.4788254411476416</v>
      </c>
      <c r="S1788" s="138">
        <v>19.239224660306942</v>
      </c>
      <c r="T1788" s="138">
        <v>22.55428895919497</v>
      </c>
    </row>
    <row r="1789" spans="1:20" x14ac:dyDescent="0.45">
      <c r="A1789" s="138" t="s">
        <v>102</v>
      </c>
      <c r="B1789" s="138">
        <v>2018</v>
      </c>
      <c r="C1789" s="139">
        <v>43079</v>
      </c>
      <c r="D1789" s="138" t="s">
        <v>5210</v>
      </c>
      <c r="E1789" s="138" t="s">
        <v>5194</v>
      </c>
      <c r="F1789" s="138" t="s">
        <v>579</v>
      </c>
      <c r="G1789" s="138">
        <v>2</v>
      </c>
      <c r="H1789" s="138" t="s">
        <v>5609</v>
      </c>
      <c r="I1789" s="138">
        <v>314</v>
      </c>
      <c r="J1789" s="138" t="s">
        <v>442</v>
      </c>
      <c r="K1789" s="138" t="s">
        <v>43</v>
      </c>
      <c r="L1789" s="138">
        <v>20.11506849315068</v>
      </c>
      <c r="M1789" s="138">
        <v>8</v>
      </c>
      <c r="N1789" s="138">
        <v>19.805884543464199</v>
      </c>
      <c r="O1789" s="138">
        <v>4.5332341060760486</v>
      </c>
      <c r="P1789" s="138">
        <v>6.2061822252360503</v>
      </c>
      <c r="Q1789" s="138">
        <v>21.932880069024289</v>
      </c>
      <c r="R1789" s="138">
        <v>4.4629841711178306</v>
      </c>
      <c r="S1789" s="138">
        <v>8.5439275556707983</v>
      </c>
      <c r="T1789" s="138">
        <v>22.55428895919497</v>
      </c>
    </row>
    <row r="1790" spans="1:20" x14ac:dyDescent="0.45">
      <c r="A1790" s="138" t="s">
        <v>102</v>
      </c>
      <c r="B1790" s="138">
        <v>2018</v>
      </c>
      <c r="C1790" s="139">
        <v>43079</v>
      </c>
      <c r="D1790" s="138" t="s">
        <v>5210</v>
      </c>
      <c r="E1790" s="138" t="s">
        <v>5194</v>
      </c>
      <c r="F1790" s="138" t="s">
        <v>579</v>
      </c>
      <c r="G1790" s="138">
        <v>3</v>
      </c>
      <c r="H1790" s="138" t="s">
        <v>5609</v>
      </c>
      <c r="I1790" s="138">
        <v>314</v>
      </c>
      <c r="J1790" s="138" t="s">
        <v>390</v>
      </c>
      <c r="K1790" s="138" t="s">
        <v>265</v>
      </c>
      <c r="L1790" s="138">
        <v>21.413698630136992</v>
      </c>
      <c r="M1790" s="138">
        <v>9</v>
      </c>
      <c r="N1790" s="138">
        <v>20.24717526304071</v>
      </c>
      <c r="O1790" s="138">
        <v>4.543309079833568</v>
      </c>
      <c r="P1790" s="138">
        <v>6.617248023540002</v>
      </c>
      <c r="Q1790" s="138">
        <v>21.130639301923541</v>
      </c>
      <c r="R1790" s="138">
        <v>4.4420651357884378</v>
      </c>
      <c r="S1790" s="138">
        <v>7.8044438945582311</v>
      </c>
      <c r="T1790" s="138">
        <v>22.55428895919497</v>
      </c>
    </row>
    <row r="1791" spans="1:20" x14ac:dyDescent="0.45">
      <c r="A1791" s="138" t="s">
        <v>102</v>
      </c>
      <c r="B1791" s="138">
        <v>2018</v>
      </c>
      <c r="C1791" s="139">
        <v>43079</v>
      </c>
      <c r="D1791" s="138" t="s">
        <v>5210</v>
      </c>
      <c r="E1791" s="138" t="s">
        <v>5194</v>
      </c>
      <c r="F1791" s="138" t="s">
        <v>579</v>
      </c>
      <c r="G1791" s="138">
        <v>4</v>
      </c>
      <c r="H1791" s="138" t="s">
        <v>5609</v>
      </c>
      <c r="I1791" s="138">
        <v>314</v>
      </c>
      <c r="J1791" s="138" t="s">
        <v>382</v>
      </c>
      <c r="K1791" s="138" t="s">
        <v>49</v>
      </c>
      <c r="L1791" s="138">
        <v>26.92602739726027</v>
      </c>
      <c r="M1791" s="138">
        <v>10</v>
      </c>
      <c r="N1791" s="138">
        <v>23.042279372735241</v>
      </c>
      <c r="O1791" s="138">
        <v>4.2864817535862132</v>
      </c>
      <c r="P1791" s="138">
        <v>10.1828341119766</v>
      </c>
      <c r="Q1791" s="138">
        <v>22.378458184594191</v>
      </c>
      <c r="R1791" s="138">
        <v>4.2573440042904664</v>
      </c>
      <c r="S1791" s="138">
        <v>9.6064261717227915</v>
      </c>
      <c r="T1791" s="138">
        <v>22.55428895919497</v>
      </c>
    </row>
    <row r="1792" spans="1:20" x14ac:dyDescent="0.45">
      <c r="A1792" s="138" t="s">
        <v>102</v>
      </c>
      <c r="B1792" s="138">
        <v>2018</v>
      </c>
      <c r="C1792" s="139">
        <v>43079</v>
      </c>
      <c r="D1792" s="138" t="s">
        <v>5210</v>
      </c>
      <c r="E1792" s="138" t="s">
        <v>5194</v>
      </c>
      <c r="F1792" s="138" t="s">
        <v>579</v>
      </c>
      <c r="G1792" s="138">
        <v>5</v>
      </c>
      <c r="H1792" s="138" t="s">
        <v>5609</v>
      </c>
      <c r="I1792" s="138">
        <v>314</v>
      </c>
      <c r="J1792" s="138" t="s">
        <v>434</v>
      </c>
      <c r="K1792" s="138" t="s">
        <v>223</v>
      </c>
      <c r="L1792" s="138">
        <v>20.723287671232882</v>
      </c>
      <c r="M1792" s="138">
        <v>11</v>
      </c>
      <c r="N1792" s="138">
        <v>19.83925490278661</v>
      </c>
      <c r="O1792" s="138">
        <v>4.4373828755357989</v>
      </c>
      <c r="P1792" s="138">
        <v>6.5271062761792109</v>
      </c>
      <c r="Q1792" s="138">
        <v>18.769778744554451</v>
      </c>
      <c r="R1792" s="138">
        <v>4.3854729076909198</v>
      </c>
      <c r="S1792" s="138">
        <v>5.6133600214816948</v>
      </c>
      <c r="T1792" s="138">
        <v>22.55428895919497</v>
      </c>
    </row>
    <row r="1793" spans="1:20" x14ac:dyDescent="0.45">
      <c r="A1793" s="138" t="s">
        <v>102</v>
      </c>
      <c r="B1793" s="138">
        <v>2018</v>
      </c>
      <c r="C1793" s="139">
        <v>43079</v>
      </c>
      <c r="D1793" s="138" t="s">
        <v>5210</v>
      </c>
      <c r="E1793" s="138" t="s">
        <v>5194</v>
      </c>
      <c r="F1793" s="138" t="s">
        <v>579</v>
      </c>
      <c r="G1793" s="138">
        <v>6</v>
      </c>
      <c r="H1793" s="138" t="s">
        <v>5609</v>
      </c>
      <c r="I1793" s="138">
        <v>314</v>
      </c>
      <c r="J1793" s="138" t="s">
        <v>402</v>
      </c>
      <c r="K1793" s="138" t="s">
        <v>96</v>
      </c>
      <c r="L1793" s="138">
        <v>25.37260273972603</v>
      </c>
      <c r="M1793" s="138">
        <v>12</v>
      </c>
      <c r="N1793" s="138">
        <v>21.302280722996031</v>
      </c>
      <c r="O1793" s="138">
        <v>4.8088180876827593</v>
      </c>
      <c r="P1793" s="138">
        <v>6.8758264599477528</v>
      </c>
      <c r="Q1793" s="138">
        <v>18.149896890927071</v>
      </c>
      <c r="R1793" s="138">
        <v>4.7404384911825366</v>
      </c>
      <c r="S1793" s="138">
        <v>3.928581417379462</v>
      </c>
      <c r="T1793" s="138">
        <v>22.55428895919497</v>
      </c>
    </row>
    <row r="1794" spans="1:20" x14ac:dyDescent="0.45">
      <c r="A1794" s="130" t="s">
        <v>319</v>
      </c>
      <c r="B1794" s="130">
        <v>2018</v>
      </c>
      <c r="C1794" s="131">
        <v>43121</v>
      </c>
      <c r="D1794" s="130" t="s">
        <v>5210</v>
      </c>
      <c r="E1794" s="130" t="s">
        <v>1943</v>
      </c>
      <c r="F1794" s="130">
        <v>1</v>
      </c>
      <c r="G1794" s="130">
        <v>1</v>
      </c>
      <c r="H1794" s="130" t="s">
        <v>5610</v>
      </c>
      <c r="I1794" s="130">
        <v>315</v>
      </c>
      <c r="J1794" s="130" t="s">
        <v>362</v>
      </c>
      <c r="K1794" s="130" t="s">
        <v>363</v>
      </c>
      <c r="L1794" s="130">
        <v>26.013698630136989</v>
      </c>
      <c r="M1794" s="130">
        <v>2</v>
      </c>
      <c r="N1794" s="130">
        <v>32.675700983749863</v>
      </c>
      <c r="O1794" s="130">
        <v>4.4788254411476416</v>
      </c>
      <c r="P1794" s="130">
        <v>19.239224660306942</v>
      </c>
      <c r="Q1794" s="130">
        <v>35.091835054293952</v>
      </c>
      <c r="R1794" s="130">
        <v>4.5233079444409183</v>
      </c>
      <c r="S1794" s="130">
        <v>21.521911220971191</v>
      </c>
      <c r="T1794" s="130">
        <v>26.315924613926612</v>
      </c>
    </row>
    <row r="1795" spans="1:20" x14ac:dyDescent="0.45">
      <c r="A1795" s="130" t="s">
        <v>319</v>
      </c>
      <c r="B1795" s="130">
        <v>2018</v>
      </c>
      <c r="C1795" s="131">
        <v>43121</v>
      </c>
      <c r="D1795" s="130" t="s">
        <v>5210</v>
      </c>
      <c r="E1795" s="130" t="s">
        <v>1943</v>
      </c>
      <c r="F1795" s="130">
        <v>1</v>
      </c>
      <c r="G1795" s="130">
        <v>2</v>
      </c>
      <c r="H1795" s="130" t="s">
        <v>5610</v>
      </c>
      <c r="I1795" s="130">
        <v>315</v>
      </c>
      <c r="J1795" s="130" t="s">
        <v>360</v>
      </c>
      <c r="K1795" s="130" t="s">
        <v>34</v>
      </c>
      <c r="L1795" s="130">
        <v>30.471232876712332</v>
      </c>
      <c r="M1795" s="130">
        <v>7</v>
      </c>
      <c r="N1795" s="130">
        <v>36.361898866032412</v>
      </c>
      <c r="O1795" s="130">
        <v>4.3155421678309258</v>
      </c>
      <c r="P1795" s="130">
        <v>23.415272362539639</v>
      </c>
      <c r="Q1795" s="130">
        <v>36.340037034473838</v>
      </c>
      <c r="R1795" s="130">
        <v>4.3311930175147921</v>
      </c>
      <c r="S1795" s="130">
        <v>23.346457981929461</v>
      </c>
      <c r="T1795" s="130">
        <v>26.315924613926612</v>
      </c>
    </row>
    <row r="1796" spans="1:20" x14ac:dyDescent="0.45">
      <c r="A1796" s="130" t="s">
        <v>319</v>
      </c>
      <c r="B1796" s="130">
        <v>2018</v>
      </c>
      <c r="C1796" s="131">
        <v>43121</v>
      </c>
      <c r="D1796" s="130" t="s">
        <v>5210</v>
      </c>
      <c r="E1796" s="130" t="s">
        <v>1943</v>
      </c>
      <c r="F1796" s="130">
        <v>1</v>
      </c>
      <c r="G1796" s="130">
        <v>3</v>
      </c>
      <c r="H1796" s="130" t="s">
        <v>5610</v>
      </c>
      <c r="I1796" s="130">
        <v>315</v>
      </c>
      <c r="J1796" s="130" t="s">
        <v>380</v>
      </c>
      <c r="K1796" s="130" t="s">
        <v>79</v>
      </c>
      <c r="L1796" s="130">
        <v>29.413698630136992</v>
      </c>
      <c r="M1796" s="130">
        <v>23</v>
      </c>
      <c r="N1796" s="130">
        <v>27.020407928566051</v>
      </c>
      <c r="O1796" s="130">
        <v>4.6030871889656293</v>
      </c>
      <c r="P1796" s="130">
        <v>13.21114636166916</v>
      </c>
      <c r="Q1796" s="130">
        <v>27.544144369469059</v>
      </c>
      <c r="R1796" s="130">
        <v>4.5245180808968586</v>
      </c>
      <c r="S1796" s="130">
        <v>13.970590126778481</v>
      </c>
      <c r="T1796" s="130">
        <v>26.315924613926612</v>
      </c>
    </row>
    <row r="1797" spans="1:20" x14ac:dyDescent="0.45">
      <c r="A1797" s="130" t="s">
        <v>319</v>
      </c>
      <c r="B1797" s="130">
        <v>2018</v>
      </c>
      <c r="C1797" s="131">
        <v>43121</v>
      </c>
      <c r="D1797" s="130" t="s">
        <v>5210</v>
      </c>
      <c r="E1797" s="130" t="s">
        <v>1943</v>
      </c>
      <c r="F1797" s="130">
        <v>1</v>
      </c>
      <c r="G1797" s="130">
        <v>4</v>
      </c>
      <c r="H1797" s="130" t="s">
        <v>5610</v>
      </c>
      <c r="I1797" s="130">
        <v>315</v>
      </c>
      <c r="J1797" s="130" t="s">
        <v>4760</v>
      </c>
      <c r="K1797" s="130" t="s">
        <v>5212</v>
      </c>
      <c r="L1797" s="130">
        <v>21.449315068493149</v>
      </c>
      <c r="M1797" s="130">
        <v>5</v>
      </c>
      <c r="N1797" s="130">
        <v>25</v>
      </c>
      <c r="O1797" s="130">
        <v>8.3333333330000006</v>
      </c>
      <c r="P1797" s="130">
        <v>9.999965300266922E-10</v>
      </c>
      <c r="Q1797" s="130">
        <v>24.11366056948135</v>
      </c>
      <c r="R1797" s="130">
        <v>6.8112535420691556</v>
      </c>
      <c r="S1797" s="130">
        <v>3.679899943273885</v>
      </c>
      <c r="T1797" s="130">
        <v>26.315924613926612</v>
      </c>
    </row>
    <row r="1798" spans="1:20" x14ac:dyDescent="0.45">
      <c r="A1798" s="130" t="s">
        <v>319</v>
      </c>
      <c r="B1798" s="130">
        <v>2018</v>
      </c>
      <c r="C1798" s="131">
        <v>43121</v>
      </c>
      <c r="D1798" s="130" t="s">
        <v>5210</v>
      </c>
      <c r="E1798" s="130" t="s">
        <v>1943</v>
      </c>
      <c r="F1798" s="130">
        <v>1</v>
      </c>
      <c r="G1798" s="130">
        <v>5</v>
      </c>
      <c r="H1798" s="130" t="s">
        <v>5610</v>
      </c>
      <c r="I1798" s="130">
        <v>315</v>
      </c>
      <c r="J1798" s="130" t="s">
        <v>400</v>
      </c>
      <c r="K1798" s="130" t="s">
        <v>58</v>
      </c>
      <c r="L1798" s="130">
        <v>23.93972602739726</v>
      </c>
      <c r="M1798" s="130">
        <v>23</v>
      </c>
      <c r="N1798" s="130">
        <v>19.07951921033651</v>
      </c>
      <c r="O1798" s="130">
        <v>5.345770028489456</v>
      </c>
      <c r="P1798" s="130">
        <v>3.0422091248681369</v>
      </c>
      <c r="Q1798" s="130">
        <v>18.339256940940562</v>
      </c>
      <c r="R1798" s="130">
        <v>5.0845214535287502</v>
      </c>
      <c r="S1798" s="130">
        <v>3.085692580354312</v>
      </c>
      <c r="T1798" s="130">
        <v>26.315924613926612</v>
      </c>
    </row>
    <row r="1799" spans="1:20" x14ac:dyDescent="0.45">
      <c r="A1799" s="130" t="s">
        <v>319</v>
      </c>
      <c r="B1799" s="130">
        <v>2018</v>
      </c>
      <c r="C1799" s="131">
        <v>43121</v>
      </c>
      <c r="D1799" s="130" t="s">
        <v>5210</v>
      </c>
      <c r="E1799" s="130" t="s">
        <v>1943</v>
      </c>
      <c r="F1799" s="130">
        <v>1</v>
      </c>
      <c r="G1799" s="130">
        <v>6</v>
      </c>
      <c r="H1799" s="130" t="s">
        <v>5610</v>
      </c>
      <c r="I1799" s="130">
        <v>315</v>
      </c>
      <c r="J1799" s="130" t="s">
        <v>357</v>
      </c>
      <c r="K1799" s="130" t="s">
        <v>99</v>
      </c>
      <c r="L1799" s="130">
        <v>21.88219178082192</v>
      </c>
      <c r="M1799" s="130">
        <v>10</v>
      </c>
      <c r="N1799" s="130">
        <v>17.75802069487483</v>
      </c>
      <c r="O1799" s="130">
        <v>4.634296159549594</v>
      </c>
      <c r="P1799" s="130">
        <v>3.855132216226044</v>
      </c>
      <c r="Q1799" s="130">
        <v>15.56271884619909</v>
      </c>
      <c r="R1799" s="130">
        <v>4.6640230524945023</v>
      </c>
      <c r="S1799" s="130">
        <v>1.5706496887155841</v>
      </c>
      <c r="T1799" s="130">
        <v>26.315924613926612</v>
      </c>
    </row>
    <row r="1800" spans="1:20" x14ac:dyDescent="0.45">
      <c r="A1800" s="150" t="s">
        <v>319</v>
      </c>
      <c r="B1800" s="150">
        <v>2018</v>
      </c>
      <c r="C1800" s="151">
        <v>43121</v>
      </c>
      <c r="D1800" s="150" t="s">
        <v>5210</v>
      </c>
      <c r="E1800" s="150" t="s">
        <v>1943</v>
      </c>
      <c r="F1800" s="150">
        <v>2</v>
      </c>
      <c r="G1800" s="150">
        <v>1</v>
      </c>
      <c r="H1800" s="150" t="s">
        <v>5611</v>
      </c>
      <c r="I1800" s="150">
        <v>316</v>
      </c>
      <c r="J1800" s="150" t="s">
        <v>353</v>
      </c>
      <c r="K1800" s="150" t="s">
        <v>143</v>
      </c>
      <c r="L1800" s="150">
        <v>29.536986301369861</v>
      </c>
      <c r="M1800" s="150">
        <v>3</v>
      </c>
      <c r="N1800" s="150">
        <v>35.629141841737074</v>
      </c>
      <c r="O1800" s="150">
        <v>4.2974845436603193</v>
      </c>
      <c r="P1800" s="150">
        <v>22.73668821075611</v>
      </c>
      <c r="Q1800" s="150">
        <v>36.403606085929297</v>
      </c>
      <c r="R1800" s="150">
        <v>4.4764017159446876</v>
      </c>
      <c r="S1800" s="150">
        <v>22.974400938095229</v>
      </c>
      <c r="T1800" s="150">
        <v>23.050017732664379</v>
      </c>
    </row>
    <row r="1801" spans="1:20" x14ac:dyDescent="0.45">
      <c r="A1801" s="150" t="s">
        <v>319</v>
      </c>
      <c r="B1801" s="150">
        <v>2018</v>
      </c>
      <c r="C1801" s="151">
        <v>43121</v>
      </c>
      <c r="D1801" s="150" t="s">
        <v>5210</v>
      </c>
      <c r="E1801" s="150" t="s">
        <v>1943</v>
      </c>
      <c r="F1801" s="150">
        <v>2</v>
      </c>
      <c r="G1801" s="150">
        <v>2</v>
      </c>
      <c r="H1801" s="150" t="s">
        <v>5611</v>
      </c>
      <c r="I1801" s="150">
        <v>316</v>
      </c>
      <c r="J1801" s="150" t="s">
        <v>369</v>
      </c>
      <c r="K1801" s="150" t="s">
        <v>370</v>
      </c>
      <c r="L1801" s="150">
        <v>22.93972602739726</v>
      </c>
      <c r="M1801" s="150">
        <v>11</v>
      </c>
      <c r="N1801" s="150">
        <v>12.01376243539273</v>
      </c>
      <c r="O1801" s="150">
        <v>4.7658042144858808</v>
      </c>
      <c r="P1801" s="150">
        <v>-2.2836502080649108</v>
      </c>
      <c r="Q1801" s="150">
        <v>15.433023939380609</v>
      </c>
      <c r="R1801" s="150">
        <v>4.6652117647928062</v>
      </c>
      <c r="S1801" s="150">
        <v>1.4373886450021871</v>
      </c>
      <c r="T1801" s="150">
        <v>23.050017732664379</v>
      </c>
    </row>
    <row r="1802" spans="1:20" x14ac:dyDescent="0.45">
      <c r="A1802" s="150" t="s">
        <v>319</v>
      </c>
      <c r="B1802" s="150">
        <v>2018</v>
      </c>
      <c r="C1802" s="151">
        <v>43121</v>
      </c>
      <c r="D1802" s="150" t="s">
        <v>5210</v>
      </c>
      <c r="E1802" s="150" t="s">
        <v>1943</v>
      </c>
      <c r="F1802" s="150">
        <v>2</v>
      </c>
      <c r="G1802" s="150">
        <v>3</v>
      </c>
      <c r="H1802" s="150" t="s">
        <v>5611</v>
      </c>
      <c r="I1802" s="150">
        <v>316</v>
      </c>
      <c r="J1802" s="150" t="s">
        <v>442</v>
      </c>
      <c r="K1802" s="150" t="s">
        <v>43</v>
      </c>
      <c r="L1802" s="150">
        <v>20.230136986301371</v>
      </c>
      <c r="M1802" s="150">
        <v>12</v>
      </c>
      <c r="N1802" s="150">
        <v>21.932880069024289</v>
      </c>
      <c r="O1802" s="150">
        <v>4.4629841711178306</v>
      </c>
      <c r="P1802" s="150">
        <v>8.5439275556707983</v>
      </c>
      <c r="Q1802" s="150">
        <v>21.759828633524972</v>
      </c>
      <c r="R1802" s="150">
        <v>4.4247655070647003</v>
      </c>
      <c r="S1802" s="150">
        <v>8.4855321123308673</v>
      </c>
      <c r="T1802" s="150">
        <v>23.050017732664379</v>
      </c>
    </row>
    <row r="1803" spans="1:20" x14ac:dyDescent="0.45">
      <c r="A1803" s="150" t="s">
        <v>319</v>
      </c>
      <c r="B1803" s="150">
        <v>2018</v>
      </c>
      <c r="C1803" s="151">
        <v>43121</v>
      </c>
      <c r="D1803" s="150" t="s">
        <v>5210</v>
      </c>
      <c r="E1803" s="150" t="s">
        <v>1943</v>
      </c>
      <c r="F1803" s="150">
        <v>2</v>
      </c>
      <c r="G1803" s="150">
        <v>4</v>
      </c>
      <c r="H1803" s="150" t="s">
        <v>5611</v>
      </c>
      <c r="I1803" s="150">
        <v>316</v>
      </c>
      <c r="J1803" s="150" t="s">
        <v>405</v>
      </c>
      <c r="K1803" s="150" t="s">
        <v>79</v>
      </c>
      <c r="L1803" s="150">
        <v>18.257534246575339</v>
      </c>
      <c r="M1803" s="150">
        <v>23</v>
      </c>
      <c r="N1803" s="150">
        <v>25</v>
      </c>
      <c r="O1803" s="150">
        <v>8.3333333330000006</v>
      </c>
      <c r="P1803" s="150">
        <v>9.999965300266922E-10</v>
      </c>
      <c r="Q1803" s="150">
        <v>20.71446984392583</v>
      </c>
      <c r="R1803" s="150">
        <v>6.8548214951549014</v>
      </c>
      <c r="S1803" s="150">
        <v>0.15000535846112581</v>
      </c>
      <c r="T1803" s="150">
        <v>23.050017732664379</v>
      </c>
    </row>
    <row r="1804" spans="1:20" x14ac:dyDescent="0.45">
      <c r="A1804" s="150" t="s">
        <v>319</v>
      </c>
      <c r="B1804" s="150">
        <v>2018</v>
      </c>
      <c r="C1804" s="151">
        <v>43121</v>
      </c>
      <c r="D1804" s="150" t="s">
        <v>5210</v>
      </c>
      <c r="E1804" s="150" t="s">
        <v>1943</v>
      </c>
      <c r="F1804" s="150">
        <v>2</v>
      </c>
      <c r="G1804" s="150">
        <v>5</v>
      </c>
      <c r="H1804" s="150" t="s">
        <v>5611</v>
      </c>
      <c r="I1804" s="150">
        <v>316</v>
      </c>
      <c r="J1804" s="150" t="s">
        <v>350</v>
      </c>
      <c r="K1804" s="150" t="s">
        <v>88</v>
      </c>
      <c r="L1804" s="150">
        <v>20.032876712328768</v>
      </c>
      <c r="M1804" s="150">
        <v>8</v>
      </c>
      <c r="N1804" s="150">
        <v>20.674304317167799</v>
      </c>
      <c r="O1804" s="150">
        <v>6.0432194144910572</v>
      </c>
      <c r="P1804" s="150">
        <v>2.5446460736946221</v>
      </c>
      <c r="Q1804" s="150">
        <v>16.637209897946288</v>
      </c>
      <c r="R1804" s="150">
        <v>5.7041380504390089</v>
      </c>
      <c r="S1804" s="150">
        <v>-0.47520425337073752</v>
      </c>
      <c r="T1804" s="150">
        <v>23.050017732664379</v>
      </c>
    </row>
    <row r="1805" spans="1:20" x14ac:dyDescent="0.45">
      <c r="A1805" s="152" t="s">
        <v>319</v>
      </c>
      <c r="B1805" s="152">
        <v>2018</v>
      </c>
      <c r="C1805" s="153">
        <v>43121</v>
      </c>
      <c r="D1805" s="152" t="s">
        <v>5210</v>
      </c>
      <c r="E1805" s="152" t="s">
        <v>1943</v>
      </c>
      <c r="F1805" s="152">
        <v>3</v>
      </c>
      <c r="G1805" s="152">
        <v>1</v>
      </c>
      <c r="H1805" s="152" t="s">
        <v>5612</v>
      </c>
      <c r="I1805" s="152">
        <v>317</v>
      </c>
      <c r="J1805" s="152" t="s">
        <v>262</v>
      </c>
      <c r="K1805" s="152" t="s">
        <v>46</v>
      </c>
      <c r="L1805" s="152">
        <v>21.293150684931511</v>
      </c>
      <c r="M1805" s="152">
        <v>1</v>
      </c>
      <c r="N1805" s="152">
        <v>30.499352020481481</v>
      </c>
      <c r="O1805" s="152">
        <v>4.3227728889985064</v>
      </c>
      <c r="P1805" s="152">
        <v>17.531033353485959</v>
      </c>
      <c r="Q1805" s="152">
        <v>33.489060769821442</v>
      </c>
      <c r="R1805" s="152">
        <v>4.3845840979422137</v>
      </c>
      <c r="S1805" s="152">
        <v>20.3353084759948</v>
      </c>
      <c r="T1805" s="152">
        <v>30.524483552057589</v>
      </c>
    </row>
    <row r="1806" spans="1:20" x14ac:dyDescent="0.45">
      <c r="A1806" s="152" t="s">
        <v>319</v>
      </c>
      <c r="B1806" s="152">
        <v>2018</v>
      </c>
      <c r="C1806" s="153">
        <v>43121</v>
      </c>
      <c r="D1806" s="152" t="s">
        <v>5210</v>
      </c>
      <c r="E1806" s="152" t="s">
        <v>1943</v>
      </c>
      <c r="F1806" s="152">
        <v>3</v>
      </c>
      <c r="G1806" s="152">
        <v>2</v>
      </c>
      <c r="H1806" s="152" t="s">
        <v>5612</v>
      </c>
      <c r="I1806" s="152">
        <v>317</v>
      </c>
      <c r="J1806" s="152" t="s">
        <v>393</v>
      </c>
      <c r="K1806" s="152" t="s">
        <v>34</v>
      </c>
      <c r="L1806" s="152">
        <v>23.583561643835619</v>
      </c>
      <c r="M1806" s="152">
        <v>6</v>
      </c>
      <c r="N1806" s="152">
        <v>40.252693113209872</v>
      </c>
      <c r="O1806" s="152">
        <v>4.4762604107227153</v>
      </c>
      <c r="P1806" s="152">
        <v>26.82391188104172</v>
      </c>
      <c r="Q1806" s="152">
        <v>39.890110135511833</v>
      </c>
      <c r="R1806" s="152">
        <v>4.4522068060398201</v>
      </c>
      <c r="S1806" s="152">
        <v>26.53348971739236</v>
      </c>
      <c r="T1806" s="152">
        <v>30.524483552057589</v>
      </c>
    </row>
    <row r="1807" spans="1:20" x14ac:dyDescent="0.45">
      <c r="A1807" s="152" t="s">
        <v>319</v>
      </c>
      <c r="B1807" s="152">
        <v>2018</v>
      </c>
      <c r="C1807" s="153">
        <v>43121</v>
      </c>
      <c r="D1807" s="152" t="s">
        <v>5210</v>
      </c>
      <c r="E1807" s="152" t="s">
        <v>1943</v>
      </c>
      <c r="F1807" s="152">
        <v>3</v>
      </c>
      <c r="G1807" s="152">
        <v>3</v>
      </c>
      <c r="H1807" s="152" t="s">
        <v>5612</v>
      </c>
      <c r="I1807" s="152">
        <v>317</v>
      </c>
      <c r="J1807" s="152" t="s">
        <v>344</v>
      </c>
      <c r="K1807" s="152" t="s">
        <v>55</v>
      </c>
      <c r="L1807" s="152">
        <v>30.717808219178082</v>
      </c>
      <c r="M1807" s="152">
        <v>4</v>
      </c>
      <c r="N1807" s="152">
        <v>40.094415179803228</v>
      </c>
      <c r="O1807" s="152">
        <v>4.4215475449153852</v>
      </c>
      <c r="P1807" s="152">
        <v>26.829772545057072</v>
      </c>
      <c r="Q1807" s="152">
        <v>38.38183317853192</v>
      </c>
      <c r="R1807" s="152">
        <v>4.4220775513176003</v>
      </c>
      <c r="S1807" s="152">
        <v>25.115600524579119</v>
      </c>
      <c r="T1807" s="152">
        <v>30.524483552057589</v>
      </c>
    </row>
    <row r="1808" spans="1:20" x14ac:dyDescent="0.45">
      <c r="A1808" s="152" t="s">
        <v>319</v>
      </c>
      <c r="B1808" s="152">
        <v>2018</v>
      </c>
      <c r="C1808" s="153">
        <v>43121</v>
      </c>
      <c r="D1808" s="152" t="s">
        <v>5210</v>
      </c>
      <c r="E1808" s="152" t="s">
        <v>1943</v>
      </c>
      <c r="F1808" s="152">
        <v>3</v>
      </c>
      <c r="G1808" s="152">
        <v>4</v>
      </c>
      <c r="H1808" s="152" t="s">
        <v>5612</v>
      </c>
      <c r="I1808" s="152">
        <v>317</v>
      </c>
      <c r="J1808" s="152" t="s">
        <v>384</v>
      </c>
      <c r="K1808" s="152" t="s">
        <v>61</v>
      </c>
      <c r="L1808" s="152">
        <v>21.043835616438361</v>
      </c>
      <c r="M1808" s="152">
        <v>23</v>
      </c>
      <c r="N1808" s="152">
        <v>16.77595744679336</v>
      </c>
      <c r="O1808" s="152">
        <v>5.2606313885706983</v>
      </c>
      <c r="P1808" s="152">
        <v>0.99406328108126729</v>
      </c>
      <c r="Q1808" s="152">
        <v>17.948347211962489</v>
      </c>
      <c r="R1808" s="152">
        <v>5.1168073212929146</v>
      </c>
      <c r="S1808" s="152">
        <v>2.597925248083746</v>
      </c>
      <c r="T1808" s="152">
        <v>30.524483552057589</v>
      </c>
    </row>
    <row r="1809" spans="1:20" x14ac:dyDescent="0.45">
      <c r="A1809" s="152" t="s">
        <v>319</v>
      </c>
      <c r="B1809" s="152">
        <v>2018</v>
      </c>
      <c r="C1809" s="153">
        <v>43121</v>
      </c>
      <c r="D1809" s="152" t="s">
        <v>5210</v>
      </c>
      <c r="E1809" s="152" t="s">
        <v>1943</v>
      </c>
      <c r="F1809" s="152">
        <v>3</v>
      </c>
      <c r="G1809" s="152">
        <v>5</v>
      </c>
      <c r="H1809" s="152" t="s">
        <v>5612</v>
      </c>
      <c r="I1809" s="152">
        <v>317</v>
      </c>
      <c r="J1809" s="152" t="s">
        <v>386</v>
      </c>
      <c r="K1809" s="152" t="s">
        <v>64</v>
      </c>
      <c r="L1809" s="152">
        <v>27.802739726027401</v>
      </c>
      <c r="M1809" s="152">
        <v>9</v>
      </c>
      <c r="N1809" s="152">
        <v>25</v>
      </c>
      <c r="O1809" s="152">
        <v>8.3333333330000006</v>
      </c>
      <c r="P1809" s="152">
        <v>9.999965300266922E-10</v>
      </c>
      <c r="Q1809" s="152">
        <v>18.896687966492991</v>
      </c>
      <c r="R1809" s="152">
        <v>7.3832355678006918</v>
      </c>
      <c r="S1809" s="152">
        <v>-3.2530187369090839</v>
      </c>
      <c r="T1809" s="152">
        <v>30.524483552057589</v>
      </c>
    </row>
    <row r="1810" spans="1:20" x14ac:dyDescent="0.45">
      <c r="A1810" s="130" t="s">
        <v>319</v>
      </c>
      <c r="B1810" s="130">
        <v>2018</v>
      </c>
      <c r="C1810" s="131">
        <v>43121</v>
      </c>
      <c r="D1810" s="130" t="s">
        <v>5210</v>
      </c>
      <c r="E1810" s="130" t="s">
        <v>5233</v>
      </c>
      <c r="F1810" s="130">
        <v>1</v>
      </c>
      <c r="G1810" s="130">
        <v>1</v>
      </c>
      <c r="H1810" s="130" t="s">
        <v>5613</v>
      </c>
      <c r="I1810" s="130">
        <v>318</v>
      </c>
      <c r="J1810" s="130" t="s">
        <v>350</v>
      </c>
      <c r="K1810" s="130" t="s">
        <v>88</v>
      </c>
      <c r="L1810" s="130">
        <v>20.032876712328768</v>
      </c>
      <c r="M1810" s="130">
        <v>8</v>
      </c>
      <c r="N1810" s="130">
        <v>16.637209897946288</v>
      </c>
      <c r="O1810" s="130">
        <v>5.7041380504390089</v>
      </c>
      <c r="P1810" s="130">
        <v>-0.47520425337073752</v>
      </c>
      <c r="Q1810" s="130">
        <v>21.574483738059179</v>
      </c>
      <c r="R1810" s="130">
        <v>5.3984274370822689</v>
      </c>
      <c r="S1810" s="130">
        <v>5.3792014268123687</v>
      </c>
      <c r="T1810" s="130">
        <v>21.581234529463099</v>
      </c>
    </row>
    <row r="1811" spans="1:20" x14ac:dyDescent="0.45">
      <c r="A1811" s="130" t="s">
        <v>319</v>
      </c>
      <c r="B1811" s="130">
        <v>2018</v>
      </c>
      <c r="C1811" s="131">
        <v>43121</v>
      </c>
      <c r="D1811" s="130" t="s">
        <v>5210</v>
      </c>
      <c r="E1811" s="130" t="s">
        <v>5233</v>
      </c>
      <c r="F1811" s="130">
        <v>1</v>
      </c>
      <c r="G1811" s="130">
        <v>2</v>
      </c>
      <c r="H1811" s="130" t="s">
        <v>5613</v>
      </c>
      <c r="I1811" s="130">
        <v>318</v>
      </c>
      <c r="J1811" s="130" t="s">
        <v>386</v>
      </c>
      <c r="K1811" s="130" t="s">
        <v>64</v>
      </c>
      <c r="L1811" s="130">
        <v>27.802739726027401</v>
      </c>
      <c r="M1811" s="130">
        <v>9</v>
      </c>
      <c r="N1811" s="130">
        <v>18.896687966492991</v>
      </c>
      <c r="O1811" s="130">
        <v>7.3832355678006918</v>
      </c>
      <c r="P1811" s="130">
        <v>-3.2530187369090839</v>
      </c>
      <c r="Q1811" s="130">
        <v>22.181222758231598</v>
      </c>
      <c r="R1811" s="130">
        <v>6.3099352764295311</v>
      </c>
      <c r="S1811" s="130">
        <v>3.251416928943009</v>
      </c>
      <c r="T1811" s="130">
        <v>21.581234529463099</v>
      </c>
    </row>
    <row r="1812" spans="1:20" x14ac:dyDescent="0.45">
      <c r="A1812" s="130" t="s">
        <v>319</v>
      </c>
      <c r="B1812" s="130">
        <v>2018</v>
      </c>
      <c r="C1812" s="131">
        <v>43121</v>
      </c>
      <c r="D1812" s="130" t="s">
        <v>5210</v>
      </c>
      <c r="E1812" s="130" t="s">
        <v>5233</v>
      </c>
      <c r="F1812" s="130">
        <v>1</v>
      </c>
      <c r="G1812" s="130">
        <v>3</v>
      </c>
      <c r="H1812" s="130" t="s">
        <v>5613</v>
      </c>
      <c r="I1812" s="130">
        <v>318</v>
      </c>
      <c r="J1812" s="130" t="s">
        <v>4760</v>
      </c>
      <c r="K1812" s="130" t="s">
        <v>5212</v>
      </c>
      <c r="L1812" s="130">
        <v>21.449315068493149</v>
      </c>
      <c r="M1812" s="130">
        <v>5</v>
      </c>
      <c r="N1812" s="130">
        <v>24.11366056948135</v>
      </c>
      <c r="O1812" s="130">
        <v>6.8112535420691556</v>
      </c>
      <c r="P1812" s="130">
        <v>3.679899943273885</v>
      </c>
      <c r="Q1812" s="130">
        <v>23.444011941196749</v>
      </c>
      <c r="R1812" s="130">
        <v>5.956708879702993</v>
      </c>
      <c r="S1812" s="130">
        <v>5.5738853020877714</v>
      </c>
      <c r="T1812" s="130">
        <v>21.581234529463099</v>
      </c>
    </row>
    <row r="1813" spans="1:20" x14ac:dyDescent="0.45">
      <c r="A1813" s="130" t="s">
        <v>319</v>
      </c>
      <c r="B1813" s="130">
        <v>2018</v>
      </c>
      <c r="C1813" s="131">
        <v>43121</v>
      </c>
      <c r="D1813" s="130" t="s">
        <v>5210</v>
      </c>
      <c r="E1813" s="130" t="s">
        <v>5233</v>
      </c>
      <c r="F1813" s="130">
        <v>1</v>
      </c>
      <c r="G1813" s="130">
        <v>4</v>
      </c>
      <c r="H1813" s="130" t="s">
        <v>5613</v>
      </c>
      <c r="I1813" s="130">
        <v>318</v>
      </c>
      <c r="J1813" s="130" t="s">
        <v>380</v>
      </c>
      <c r="K1813" s="130" t="s">
        <v>79</v>
      </c>
      <c r="L1813" s="130">
        <v>29.413698630136992</v>
      </c>
      <c r="M1813" s="130">
        <v>23</v>
      </c>
      <c r="N1813" s="130">
        <v>27.544144369469059</v>
      </c>
      <c r="O1813" s="130">
        <v>4.5245180808968586</v>
      </c>
      <c r="P1813" s="130">
        <v>13.970590126778481</v>
      </c>
      <c r="Q1813" s="130">
        <v>25.31538737208928</v>
      </c>
      <c r="R1813" s="130">
        <v>4.475010813603399</v>
      </c>
      <c r="S1813" s="130">
        <v>11.890354931279081</v>
      </c>
      <c r="T1813" s="130">
        <v>21.581234529463099</v>
      </c>
    </row>
    <row r="1814" spans="1:20" x14ac:dyDescent="0.45">
      <c r="A1814" s="130" t="s">
        <v>319</v>
      </c>
      <c r="B1814" s="130">
        <v>2018</v>
      </c>
      <c r="C1814" s="131">
        <v>43121</v>
      </c>
      <c r="D1814" s="130" t="s">
        <v>5210</v>
      </c>
      <c r="E1814" s="130" t="s">
        <v>5233</v>
      </c>
      <c r="F1814" s="130">
        <v>1</v>
      </c>
      <c r="G1814" s="130">
        <v>5</v>
      </c>
      <c r="H1814" s="130" t="s">
        <v>5613</v>
      </c>
      <c r="I1814" s="130">
        <v>318</v>
      </c>
      <c r="J1814" s="130" t="s">
        <v>405</v>
      </c>
      <c r="K1814" s="130" t="s">
        <v>79</v>
      </c>
      <c r="L1814" s="130">
        <v>18.257534246575339</v>
      </c>
      <c r="M1814" s="130">
        <v>23</v>
      </c>
      <c r="N1814" s="130">
        <v>20.71446984392583</v>
      </c>
      <c r="O1814" s="130">
        <v>6.8548214951549014</v>
      </c>
      <c r="P1814" s="130">
        <v>0.15000535846112581</v>
      </c>
      <c r="Q1814" s="130">
        <v>16.335405976904731</v>
      </c>
      <c r="R1814" s="130">
        <v>6.284070406905732</v>
      </c>
      <c r="S1814" s="130">
        <v>-2.5168052438124668</v>
      </c>
      <c r="T1814" s="130">
        <v>21.581234529463099</v>
      </c>
    </row>
    <row r="1815" spans="1:20" x14ac:dyDescent="0.45">
      <c r="A1815" s="150" t="s">
        <v>319</v>
      </c>
      <c r="B1815" s="150">
        <v>2018</v>
      </c>
      <c r="C1815" s="151">
        <v>43121</v>
      </c>
      <c r="D1815" s="150" t="s">
        <v>5210</v>
      </c>
      <c r="E1815" s="150" t="s">
        <v>5233</v>
      </c>
      <c r="F1815" s="150">
        <v>2</v>
      </c>
      <c r="G1815" s="150">
        <v>1</v>
      </c>
      <c r="H1815" s="150" t="s">
        <v>5614</v>
      </c>
      <c r="I1815" s="150">
        <v>319</v>
      </c>
      <c r="J1815" s="150" t="s">
        <v>344</v>
      </c>
      <c r="K1815" s="150" t="s">
        <v>55</v>
      </c>
      <c r="L1815" s="150">
        <v>30.717808219178082</v>
      </c>
      <c r="M1815" s="150">
        <v>4</v>
      </c>
      <c r="N1815" s="150">
        <v>38.38183317853192</v>
      </c>
      <c r="O1815" s="150">
        <v>4.4220775513176003</v>
      </c>
      <c r="P1815" s="150">
        <v>25.115600524579119</v>
      </c>
      <c r="Q1815" s="150">
        <v>39.037093633400943</v>
      </c>
      <c r="R1815" s="150">
        <v>4.6024605794038189</v>
      </c>
      <c r="S1815" s="150">
        <v>25.229711895189489</v>
      </c>
      <c r="T1815" s="150">
        <v>22.398396962231811</v>
      </c>
    </row>
    <row r="1816" spans="1:20" x14ac:dyDescent="0.45">
      <c r="A1816" s="150" t="s">
        <v>319</v>
      </c>
      <c r="B1816" s="150">
        <v>2018</v>
      </c>
      <c r="C1816" s="151">
        <v>43121</v>
      </c>
      <c r="D1816" s="150" t="s">
        <v>5210</v>
      </c>
      <c r="E1816" s="150" t="s">
        <v>5233</v>
      </c>
      <c r="F1816" s="150">
        <v>2</v>
      </c>
      <c r="G1816" s="150">
        <v>2</v>
      </c>
      <c r="H1816" s="150" t="s">
        <v>5614</v>
      </c>
      <c r="I1816" s="150">
        <v>319</v>
      </c>
      <c r="J1816" s="150" t="s">
        <v>357</v>
      </c>
      <c r="K1816" s="150" t="s">
        <v>99</v>
      </c>
      <c r="L1816" s="150">
        <v>21.88219178082192</v>
      </c>
      <c r="M1816" s="150">
        <v>10</v>
      </c>
      <c r="N1816" s="150">
        <v>15.56271884619909</v>
      </c>
      <c r="O1816" s="150">
        <v>4.6640230524945023</v>
      </c>
      <c r="P1816" s="150">
        <v>1.5706496887155841</v>
      </c>
      <c r="Q1816" s="150">
        <v>18.21610010970749</v>
      </c>
      <c r="R1816" s="150">
        <v>4.6053669745770902</v>
      </c>
      <c r="S1816" s="150">
        <v>4.3999991859762169</v>
      </c>
      <c r="T1816" s="150">
        <v>22.398396962231811</v>
      </c>
    </row>
    <row r="1817" spans="1:20" x14ac:dyDescent="0.45">
      <c r="A1817" s="150" t="s">
        <v>319</v>
      </c>
      <c r="B1817" s="150">
        <v>2018</v>
      </c>
      <c r="C1817" s="151">
        <v>43121</v>
      </c>
      <c r="D1817" s="150" t="s">
        <v>5210</v>
      </c>
      <c r="E1817" s="150" t="s">
        <v>5233</v>
      </c>
      <c r="F1817" s="150">
        <v>2</v>
      </c>
      <c r="G1817" s="150">
        <v>3</v>
      </c>
      <c r="H1817" s="150" t="s">
        <v>5614</v>
      </c>
      <c r="I1817" s="150">
        <v>319</v>
      </c>
      <c r="J1817" s="150" t="s">
        <v>442</v>
      </c>
      <c r="K1817" s="150" t="s">
        <v>43</v>
      </c>
      <c r="L1817" s="150">
        <v>20.230136986301371</v>
      </c>
      <c r="M1817" s="150">
        <v>12</v>
      </c>
      <c r="N1817" s="150">
        <v>21.759828633524972</v>
      </c>
      <c r="O1817" s="150">
        <v>4.4247655070647003</v>
      </c>
      <c r="P1817" s="150">
        <v>8.4855321123308673</v>
      </c>
      <c r="Q1817" s="150">
        <v>21.585294734977172</v>
      </c>
      <c r="R1817" s="150">
        <v>4.3989237557676377</v>
      </c>
      <c r="S1817" s="150">
        <v>8.3885234676742542</v>
      </c>
      <c r="T1817" s="150">
        <v>22.398396962231811</v>
      </c>
    </row>
    <row r="1818" spans="1:20" x14ac:dyDescent="0.45">
      <c r="A1818" s="150" t="s">
        <v>319</v>
      </c>
      <c r="B1818" s="150">
        <v>2018</v>
      </c>
      <c r="C1818" s="151">
        <v>43121</v>
      </c>
      <c r="D1818" s="150" t="s">
        <v>5210</v>
      </c>
      <c r="E1818" s="150" t="s">
        <v>5233</v>
      </c>
      <c r="F1818" s="150">
        <v>2</v>
      </c>
      <c r="G1818" s="150">
        <v>4</v>
      </c>
      <c r="H1818" s="150" t="s">
        <v>5614</v>
      </c>
      <c r="I1818" s="150">
        <v>319</v>
      </c>
      <c r="J1818" s="150" t="s">
        <v>384</v>
      </c>
      <c r="K1818" s="150" t="s">
        <v>61</v>
      </c>
      <c r="L1818" s="150">
        <v>21.043835616438361</v>
      </c>
      <c r="M1818" s="150">
        <v>23</v>
      </c>
      <c r="N1818" s="150">
        <v>17.948347211962489</v>
      </c>
      <c r="O1818" s="150">
        <v>5.1168073212929146</v>
      </c>
      <c r="P1818" s="150">
        <v>2.597925248083746</v>
      </c>
      <c r="Q1818" s="150">
        <v>17.131263302166129</v>
      </c>
      <c r="R1818" s="150">
        <v>4.9103782848046347</v>
      </c>
      <c r="S1818" s="150">
        <v>2.400128447752222</v>
      </c>
      <c r="T1818" s="150">
        <v>22.398396962231811</v>
      </c>
    </row>
    <row r="1819" spans="1:20" x14ac:dyDescent="0.45">
      <c r="A1819" s="150" t="s">
        <v>319</v>
      </c>
      <c r="B1819" s="150">
        <v>2018</v>
      </c>
      <c r="C1819" s="151">
        <v>43121</v>
      </c>
      <c r="D1819" s="150" t="s">
        <v>5210</v>
      </c>
      <c r="E1819" s="150" t="s">
        <v>5233</v>
      </c>
      <c r="F1819" s="150">
        <v>2</v>
      </c>
      <c r="G1819" s="150">
        <v>5</v>
      </c>
      <c r="H1819" s="150" t="s">
        <v>5614</v>
      </c>
      <c r="I1819" s="150">
        <v>319</v>
      </c>
      <c r="J1819" s="150" t="s">
        <v>400</v>
      </c>
      <c r="K1819" s="150" t="s">
        <v>58</v>
      </c>
      <c r="L1819" s="150">
        <v>23.93972602739726</v>
      </c>
      <c r="M1819" s="150">
        <v>23</v>
      </c>
      <c r="N1819" s="150">
        <v>18.339256940940562</v>
      </c>
      <c r="O1819" s="150">
        <v>5.0845214535287502</v>
      </c>
      <c r="P1819" s="150">
        <v>3.085692580354312</v>
      </c>
      <c r="Q1819" s="150">
        <v>15.440634712025441</v>
      </c>
      <c r="R1819" s="150">
        <v>4.9923328053882212</v>
      </c>
      <c r="S1819" s="150">
        <v>0.46363629586078048</v>
      </c>
      <c r="T1819" s="150">
        <v>22.398396962231811</v>
      </c>
    </row>
    <row r="1820" spans="1:20" x14ac:dyDescent="0.45">
      <c r="A1820" s="132" t="s">
        <v>319</v>
      </c>
      <c r="B1820" s="132">
        <v>2018</v>
      </c>
      <c r="C1820" s="133">
        <v>43121</v>
      </c>
      <c r="D1820" s="132" t="s">
        <v>5210</v>
      </c>
      <c r="E1820" s="132" t="s">
        <v>5234</v>
      </c>
      <c r="F1820" s="132">
        <v>1</v>
      </c>
      <c r="G1820" s="132">
        <v>1</v>
      </c>
      <c r="H1820" s="132" t="s">
        <v>5615</v>
      </c>
      <c r="I1820" s="132">
        <v>320</v>
      </c>
      <c r="J1820" s="132" t="s">
        <v>344</v>
      </c>
      <c r="K1820" s="132" t="s">
        <v>55</v>
      </c>
      <c r="L1820" s="132">
        <v>30.717808219178082</v>
      </c>
      <c r="M1820" s="132">
        <v>4</v>
      </c>
      <c r="N1820" s="132">
        <v>39.037093633400943</v>
      </c>
      <c r="O1820" s="132">
        <v>4.6024605794038189</v>
      </c>
      <c r="P1820" s="132">
        <v>25.229711895189489</v>
      </c>
      <c r="Q1820" s="132">
        <v>41.241904429508608</v>
      </c>
      <c r="R1820" s="132">
        <v>4.6377445195715534</v>
      </c>
      <c r="S1820" s="132">
        <v>27.32867087079395</v>
      </c>
      <c r="T1820" s="132">
        <v>28.86976337596602</v>
      </c>
    </row>
    <row r="1821" spans="1:20" x14ac:dyDescent="0.45">
      <c r="A1821" s="132" t="s">
        <v>319</v>
      </c>
      <c r="B1821" s="132">
        <v>2018</v>
      </c>
      <c r="C1821" s="133">
        <v>43121</v>
      </c>
      <c r="D1821" s="132" t="s">
        <v>5210</v>
      </c>
      <c r="E1821" s="132" t="s">
        <v>5234</v>
      </c>
      <c r="F1821" s="132">
        <v>1</v>
      </c>
      <c r="G1821" s="132">
        <v>2</v>
      </c>
      <c r="H1821" s="132" t="s">
        <v>5615</v>
      </c>
      <c r="I1821" s="132">
        <v>320</v>
      </c>
      <c r="J1821" s="132" t="s">
        <v>393</v>
      </c>
      <c r="K1821" s="132" t="s">
        <v>34</v>
      </c>
      <c r="L1821" s="132">
        <v>23.583561643835619</v>
      </c>
      <c r="M1821" s="132">
        <v>6</v>
      </c>
      <c r="N1821" s="132">
        <v>39.890110135511833</v>
      </c>
      <c r="O1821" s="132">
        <v>4.4522068060398201</v>
      </c>
      <c r="P1821" s="132">
        <v>26.53348971739236</v>
      </c>
      <c r="Q1821" s="132">
        <v>40.039238422000828</v>
      </c>
      <c r="R1821" s="132">
        <v>4.4442889176502662</v>
      </c>
      <c r="S1821" s="132">
        <v>26.706371669050029</v>
      </c>
      <c r="T1821" s="132">
        <v>28.86976337596602</v>
      </c>
    </row>
    <row r="1822" spans="1:20" x14ac:dyDescent="0.45">
      <c r="A1822" s="132" t="s">
        <v>319</v>
      </c>
      <c r="B1822" s="132">
        <v>2018</v>
      </c>
      <c r="C1822" s="133">
        <v>43121</v>
      </c>
      <c r="D1822" s="132" t="s">
        <v>5210</v>
      </c>
      <c r="E1822" s="132" t="s">
        <v>5234</v>
      </c>
      <c r="F1822" s="132">
        <v>1</v>
      </c>
      <c r="G1822" s="132">
        <v>3</v>
      </c>
      <c r="H1822" s="132" t="s">
        <v>5615</v>
      </c>
      <c r="I1822" s="132">
        <v>320</v>
      </c>
      <c r="J1822" s="132" t="s">
        <v>362</v>
      </c>
      <c r="K1822" s="132" t="s">
        <v>363</v>
      </c>
      <c r="L1822" s="132">
        <v>26.013698630136989</v>
      </c>
      <c r="M1822" s="132">
        <v>2</v>
      </c>
      <c r="N1822" s="132">
        <v>35.091835054293952</v>
      </c>
      <c r="O1822" s="132">
        <v>4.5233079444409183</v>
      </c>
      <c r="P1822" s="132">
        <v>21.521911220971191</v>
      </c>
      <c r="Q1822" s="132">
        <v>34.676542982555652</v>
      </c>
      <c r="R1822" s="132">
        <v>4.4840801136865034</v>
      </c>
      <c r="S1822" s="132">
        <v>21.224302641496141</v>
      </c>
      <c r="T1822" s="132">
        <v>28.86976337596602</v>
      </c>
    </row>
    <row r="1823" spans="1:20" x14ac:dyDescent="0.45">
      <c r="A1823" s="132" t="s">
        <v>319</v>
      </c>
      <c r="B1823" s="132">
        <v>2018</v>
      </c>
      <c r="C1823" s="133">
        <v>43121</v>
      </c>
      <c r="D1823" s="132" t="s">
        <v>5210</v>
      </c>
      <c r="E1823" s="132" t="s">
        <v>5234</v>
      </c>
      <c r="F1823" s="132">
        <v>1</v>
      </c>
      <c r="G1823" s="132">
        <v>4</v>
      </c>
      <c r="H1823" s="132" t="s">
        <v>5615</v>
      </c>
      <c r="I1823" s="132">
        <v>320</v>
      </c>
      <c r="J1823" s="132" t="s">
        <v>386</v>
      </c>
      <c r="K1823" s="132" t="s">
        <v>64</v>
      </c>
      <c r="L1823" s="132">
        <v>27.802739726027401</v>
      </c>
      <c r="M1823" s="132">
        <v>9</v>
      </c>
      <c r="N1823" s="132">
        <v>22.181222758231598</v>
      </c>
      <c r="O1823" s="132">
        <v>6.3099352764295311</v>
      </c>
      <c r="P1823" s="132">
        <v>3.251416928943009</v>
      </c>
      <c r="Q1823" s="132">
        <v>23.178557707596831</v>
      </c>
      <c r="R1823" s="132">
        <v>5.7172855316018456</v>
      </c>
      <c r="S1823" s="132">
        <v>6.0267011127912866</v>
      </c>
      <c r="T1823" s="132">
        <v>28.86976337596602</v>
      </c>
    </row>
    <row r="1824" spans="1:20" x14ac:dyDescent="0.45">
      <c r="A1824" s="132" t="s">
        <v>319</v>
      </c>
      <c r="B1824" s="132">
        <v>2018</v>
      </c>
      <c r="C1824" s="133">
        <v>43121</v>
      </c>
      <c r="D1824" s="132" t="s">
        <v>5210</v>
      </c>
      <c r="E1824" s="132" t="s">
        <v>5234</v>
      </c>
      <c r="F1824" s="132">
        <v>1</v>
      </c>
      <c r="G1824" s="132">
        <v>5</v>
      </c>
      <c r="H1824" s="132" t="s">
        <v>5615</v>
      </c>
      <c r="I1824" s="132">
        <v>320</v>
      </c>
      <c r="J1824" s="132" t="s">
        <v>442</v>
      </c>
      <c r="K1824" s="132" t="s">
        <v>43</v>
      </c>
      <c r="L1824" s="132">
        <v>20.230136986301371</v>
      </c>
      <c r="M1824" s="132">
        <v>12</v>
      </c>
      <c r="N1824" s="132">
        <v>21.585294734977172</v>
      </c>
      <c r="O1824" s="132">
        <v>4.3989237557676377</v>
      </c>
      <c r="P1824" s="132">
        <v>8.3885234676742542</v>
      </c>
      <c r="Q1824" s="132">
        <v>20.792848731335251</v>
      </c>
      <c r="R1824" s="132">
        <v>4.4128168148284876</v>
      </c>
      <c r="S1824" s="132">
        <v>7.5543982868497928</v>
      </c>
      <c r="T1824" s="132">
        <v>28.86976337596602</v>
      </c>
    </row>
    <row r="1825" spans="1:20" x14ac:dyDescent="0.45">
      <c r="A1825" s="132" t="s">
        <v>319</v>
      </c>
      <c r="B1825" s="132">
        <v>2018</v>
      </c>
      <c r="C1825" s="133">
        <v>43121</v>
      </c>
      <c r="D1825" s="132" t="s">
        <v>5210</v>
      </c>
      <c r="E1825" s="132" t="s">
        <v>5234</v>
      </c>
      <c r="F1825" s="132">
        <v>1</v>
      </c>
      <c r="G1825" s="132">
        <v>6</v>
      </c>
      <c r="H1825" s="132" t="s">
        <v>5615</v>
      </c>
      <c r="I1825" s="132">
        <v>320</v>
      </c>
      <c r="J1825" s="132" t="s">
        <v>369</v>
      </c>
      <c r="K1825" s="132" t="s">
        <v>370</v>
      </c>
      <c r="L1825" s="132">
        <v>22.93972602739726</v>
      </c>
      <c r="M1825" s="132">
        <v>11</v>
      </c>
      <c r="N1825" s="132">
        <v>15.433023939380609</v>
      </c>
      <c r="O1825" s="132">
        <v>4.6652117647928062</v>
      </c>
      <c r="P1825" s="132">
        <v>1.4373886450021871</v>
      </c>
      <c r="Q1825" s="132">
        <v>13.752172780251209</v>
      </c>
      <c r="R1825" s="132">
        <v>4.7194359675263451</v>
      </c>
      <c r="S1825" s="132">
        <v>-0.40613512232782689</v>
      </c>
      <c r="T1825" s="132">
        <v>28.86976337596602</v>
      </c>
    </row>
    <row r="1826" spans="1:20" x14ac:dyDescent="0.45">
      <c r="A1826" s="160" t="s">
        <v>319</v>
      </c>
      <c r="B1826" s="160">
        <v>2018</v>
      </c>
      <c r="C1826" s="161">
        <v>43121</v>
      </c>
      <c r="D1826" s="160" t="s">
        <v>5210</v>
      </c>
      <c r="E1826" s="160" t="s">
        <v>5234</v>
      </c>
      <c r="F1826" s="160">
        <v>2</v>
      </c>
      <c r="G1826" s="160">
        <v>1</v>
      </c>
      <c r="H1826" s="160" t="s">
        <v>5616</v>
      </c>
      <c r="I1826" s="160">
        <v>321</v>
      </c>
      <c r="J1826" s="160" t="s">
        <v>262</v>
      </c>
      <c r="K1826" s="160" t="s">
        <v>46</v>
      </c>
      <c r="L1826" s="160">
        <v>21.293150684931511</v>
      </c>
      <c r="M1826" s="160">
        <v>1</v>
      </c>
      <c r="N1826" s="160">
        <v>33.489060769821442</v>
      </c>
      <c r="O1826" s="160">
        <v>4.3845840979422137</v>
      </c>
      <c r="P1826" s="160">
        <v>20.3353084759948</v>
      </c>
      <c r="Q1826" s="160">
        <v>35.890501131343399</v>
      </c>
      <c r="R1826" s="160">
        <v>4.4421150275617034</v>
      </c>
      <c r="S1826" s="160">
        <v>22.56415604865829</v>
      </c>
      <c r="T1826" s="160">
        <v>28.244549946531329</v>
      </c>
    </row>
    <row r="1827" spans="1:20" x14ac:dyDescent="0.45">
      <c r="A1827" s="160" t="s">
        <v>319</v>
      </c>
      <c r="B1827" s="160">
        <v>2018</v>
      </c>
      <c r="C1827" s="161">
        <v>43121</v>
      </c>
      <c r="D1827" s="160" t="s">
        <v>5210</v>
      </c>
      <c r="E1827" s="160" t="s">
        <v>5234</v>
      </c>
      <c r="F1827" s="160">
        <v>2</v>
      </c>
      <c r="G1827" s="160">
        <v>2</v>
      </c>
      <c r="H1827" s="160" t="s">
        <v>5616</v>
      </c>
      <c r="I1827" s="160">
        <v>321</v>
      </c>
      <c r="J1827" s="160" t="s">
        <v>353</v>
      </c>
      <c r="K1827" s="160" t="s">
        <v>143</v>
      </c>
      <c r="L1827" s="160">
        <v>29.536986301369861</v>
      </c>
      <c r="M1827" s="160">
        <v>3</v>
      </c>
      <c r="N1827" s="160">
        <v>36.403606085929297</v>
      </c>
      <c r="O1827" s="160">
        <v>4.4764017159446876</v>
      </c>
      <c r="P1827" s="160">
        <v>22.974400938095229</v>
      </c>
      <c r="Q1827" s="160">
        <v>36.647572679172733</v>
      </c>
      <c r="R1827" s="160">
        <v>4.4382395474286911</v>
      </c>
      <c r="S1827" s="160">
        <v>23.332854036886658</v>
      </c>
      <c r="T1827" s="160">
        <v>28.244549946531329</v>
      </c>
    </row>
    <row r="1828" spans="1:20" x14ac:dyDescent="0.45">
      <c r="A1828" s="160" t="s">
        <v>319</v>
      </c>
      <c r="B1828" s="160">
        <v>2018</v>
      </c>
      <c r="C1828" s="161">
        <v>43121</v>
      </c>
      <c r="D1828" s="160" t="s">
        <v>5210</v>
      </c>
      <c r="E1828" s="160" t="s">
        <v>5234</v>
      </c>
      <c r="F1828" s="160">
        <v>2</v>
      </c>
      <c r="G1828" s="160">
        <v>3</v>
      </c>
      <c r="H1828" s="160" t="s">
        <v>5616</v>
      </c>
      <c r="I1828" s="160">
        <v>321</v>
      </c>
      <c r="J1828" s="160" t="s">
        <v>4760</v>
      </c>
      <c r="K1828" s="160" t="s">
        <v>5212</v>
      </c>
      <c r="L1828" s="160">
        <v>21.449315068493149</v>
      </c>
      <c r="M1828" s="160">
        <v>5</v>
      </c>
      <c r="N1828" s="160">
        <v>23.444011941196749</v>
      </c>
      <c r="O1828" s="160">
        <v>5.956708879702993</v>
      </c>
      <c r="P1828" s="160">
        <v>5.5738853020877714</v>
      </c>
      <c r="Q1828" s="160">
        <v>25.93541740917961</v>
      </c>
      <c r="R1828" s="160">
        <v>5.4179971961660218</v>
      </c>
      <c r="S1828" s="160">
        <v>9.6814258206815467</v>
      </c>
      <c r="T1828" s="160">
        <v>28.244549946531329</v>
      </c>
    </row>
    <row r="1829" spans="1:20" x14ac:dyDescent="0.45">
      <c r="A1829" s="160" t="s">
        <v>319</v>
      </c>
      <c r="B1829" s="160">
        <v>2018</v>
      </c>
      <c r="C1829" s="161">
        <v>43121</v>
      </c>
      <c r="D1829" s="160" t="s">
        <v>5210</v>
      </c>
      <c r="E1829" s="160" t="s">
        <v>5234</v>
      </c>
      <c r="F1829" s="160">
        <v>2</v>
      </c>
      <c r="G1829" s="160">
        <v>4</v>
      </c>
      <c r="H1829" s="160" t="s">
        <v>5616</v>
      </c>
      <c r="I1829" s="160">
        <v>321</v>
      </c>
      <c r="J1829" s="160" t="s">
        <v>360</v>
      </c>
      <c r="K1829" s="160" t="s">
        <v>34</v>
      </c>
      <c r="L1829" s="160">
        <v>30.471232876712332</v>
      </c>
      <c r="M1829" s="160">
        <v>7</v>
      </c>
      <c r="N1829" s="160">
        <v>36.340037034473838</v>
      </c>
      <c r="O1829" s="160">
        <v>4.3311930175147921</v>
      </c>
      <c r="P1829" s="160">
        <v>23.346457981929461</v>
      </c>
      <c r="Q1829" s="160">
        <v>34.260352603790899</v>
      </c>
      <c r="R1829" s="160">
        <v>4.3129958604318546</v>
      </c>
      <c r="S1829" s="160">
        <v>21.321365022495339</v>
      </c>
      <c r="T1829" s="160">
        <v>28.244549946531329</v>
      </c>
    </row>
    <row r="1830" spans="1:20" x14ac:dyDescent="0.45">
      <c r="A1830" s="160" t="s">
        <v>319</v>
      </c>
      <c r="B1830" s="160">
        <v>2018</v>
      </c>
      <c r="C1830" s="161">
        <v>43121</v>
      </c>
      <c r="D1830" s="160" t="s">
        <v>5210</v>
      </c>
      <c r="E1830" s="160" t="s">
        <v>5234</v>
      </c>
      <c r="F1830" s="160">
        <v>2</v>
      </c>
      <c r="G1830" s="160">
        <v>5</v>
      </c>
      <c r="H1830" s="160" t="s">
        <v>5616</v>
      </c>
      <c r="I1830" s="160">
        <v>321</v>
      </c>
      <c r="J1830" s="160" t="s">
        <v>357</v>
      </c>
      <c r="K1830" s="160" t="s">
        <v>99</v>
      </c>
      <c r="L1830" s="160">
        <v>21.88219178082192</v>
      </c>
      <c r="M1830" s="160">
        <v>10</v>
      </c>
      <c r="N1830" s="160">
        <v>18.21610010970749</v>
      </c>
      <c r="O1830" s="160">
        <v>4.6053669745770902</v>
      </c>
      <c r="P1830" s="160">
        <v>4.3999991859762169</v>
      </c>
      <c r="Q1830" s="160">
        <v>18.367425733402769</v>
      </c>
      <c r="R1830" s="160">
        <v>4.5528115576546311</v>
      </c>
      <c r="S1830" s="160">
        <v>4.7089910604388727</v>
      </c>
      <c r="T1830" s="160">
        <v>28.244549946531329</v>
      </c>
    </row>
    <row r="1831" spans="1:20" x14ac:dyDescent="0.45">
      <c r="A1831" s="160" t="s">
        <v>319</v>
      </c>
      <c r="B1831" s="160">
        <v>2018</v>
      </c>
      <c r="C1831" s="161">
        <v>43121</v>
      </c>
      <c r="D1831" s="160" t="s">
        <v>5210</v>
      </c>
      <c r="E1831" s="160" t="s">
        <v>5234</v>
      </c>
      <c r="F1831" s="160">
        <v>2</v>
      </c>
      <c r="G1831" s="160">
        <v>6</v>
      </c>
      <c r="H1831" s="160" t="s">
        <v>5616</v>
      </c>
      <c r="I1831" s="160">
        <v>321</v>
      </c>
      <c r="J1831" s="160" t="s">
        <v>350</v>
      </c>
      <c r="K1831" s="160" t="s">
        <v>88</v>
      </c>
      <c r="L1831" s="160">
        <v>20.032876712328768</v>
      </c>
      <c r="M1831" s="160">
        <v>8</v>
      </c>
      <c r="N1831" s="160">
        <v>21.574483738059179</v>
      </c>
      <c r="O1831" s="160">
        <v>5.3984274370822689</v>
      </c>
      <c r="P1831" s="160">
        <v>5.3792014268123687</v>
      </c>
      <c r="Q1831" s="160">
        <v>18.551059013747839</v>
      </c>
      <c r="R1831" s="160">
        <v>5.2418766902725089</v>
      </c>
      <c r="S1831" s="160">
        <v>2.8254289429303161</v>
      </c>
      <c r="T1831" s="160">
        <v>28.244549946531329</v>
      </c>
    </row>
    <row r="1832" spans="1:20" x14ac:dyDescent="0.45">
      <c r="A1832" s="138" t="s">
        <v>319</v>
      </c>
      <c r="B1832" s="138">
        <v>2018</v>
      </c>
      <c r="C1832" s="139">
        <v>43121</v>
      </c>
      <c r="D1832" s="138" t="s">
        <v>5210</v>
      </c>
      <c r="E1832" s="138" t="s">
        <v>5194</v>
      </c>
      <c r="F1832" s="138" t="s">
        <v>5235</v>
      </c>
      <c r="G1832" s="138">
        <v>1</v>
      </c>
      <c r="H1832" s="138" t="s">
        <v>5617</v>
      </c>
      <c r="I1832" s="138">
        <v>322</v>
      </c>
      <c r="J1832" s="138" t="s">
        <v>262</v>
      </c>
      <c r="K1832" s="138" t="s">
        <v>46</v>
      </c>
      <c r="L1832" s="138">
        <v>21.293150684931511</v>
      </c>
      <c r="M1832" s="138">
        <v>1</v>
      </c>
      <c r="N1832" s="138">
        <v>35.890501131343399</v>
      </c>
      <c r="O1832" s="138">
        <v>4.4421150275617034</v>
      </c>
      <c r="P1832" s="138">
        <v>22.56415604865829</v>
      </c>
      <c r="Q1832" s="138">
        <v>38.710921863790183</v>
      </c>
      <c r="R1832" s="138">
        <v>4.4568263667187704</v>
      </c>
      <c r="S1832" s="138">
        <v>25.34044276363387</v>
      </c>
      <c r="T1832" s="138">
        <v>35.738529508960141</v>
      </c>
    </row>
    <row r="1833" spans="1:20" x14ac:dyDescent="0.45">
      <c r="A1833" s="138" t="s">
        <v>319</v>
      </c>
      <c r="B1833" s="138">
        <v>2018</v>
      </c>
      <c r="C1833" s="139">
        <v>43121</v>
      </c>
      <c r="D1833" s="138" t="s">
        <v>5210</v>
      </c>
      <c r="E1833" s="138" t="s">
        <v>5194</v>
      </c>
      <c r="F1833" s="138" t="s">
        <v>5235</v>
      </c>
      <c r="G1833" s="138">
        <v>2</v>
      </c>
      <c r="H1833" s="138" t="s">
        <v>5617</v>
      </c>
      <c r="I1833" s="138">
        <v>322</v>
      </c>
      <c r="J1833" s="138" t="s">
        <v>362</v>
      </c>
      <c r="K1833" s="138" t="s">
        <v>363</v>
      </c>
      <c r="L1833" s="138">
        <v>26.013698630136989</v>
      </c>
      <c r="M1833" s="138">
        <v>2</v>
      </c>
      <c r="N1833" s="138">
        <v>34.676542982555652</v>
      </c>
      <c r="O1833" s="138">
        <v>4.4840801136865034</v>
      </c>
      <c r="P1833" s="138">
        <v>21.224302641496141</v>
      </c>
      <c r="Q1833" s="138">
        <v>36.37930448185552</v>
      </c>
      <c r="R1833" s="138">
        <v>4.4104778623037166</v>
      </c>
      <c r="S1833" s="138">
        <v>23.147870894944369</v>
      </c>
      <c r="T1833" s="138">
        <v>35.738529508960141</v>
      </c>
    </row>
    <row r="1834" spans="1:20" x14ac:dyDescent="0.45">
      <c r="A1834" s="138" t="s">
        <v>319</v>
      </c>
      <c r="B1834" s="138">
        <v>2018</v>
      </c>
      <c r="C1834" s="139">
        <v>43121</v>
      </c>
      <c r="D1834" s="138" t="s">
        <v>5210</v>
      </c>
      <c r="E1834" s="138" t="s">
        <v>5194</v>
      </c>
      <c r="F1834" s="138" t="s">
        <v>5235</v>
      </c>
      <c r="G1834" s="138">
        <v>3</v>
      </c>
      <c r="H1834" s="138" t="s">
        <v>5617</v>
      </c>
      <c r="I1834" s="138">
        <v>322</v>
      </c>
      <c r="J1834" s="138" t="s">
        <v>353</v>
      </c>
      <c r="K1834" s="138" t="s">
        <v>143</v>
      </c>
      <c r="L1834" s="138">
        <v>29.536986301369861</v>
      </c>
      <c r="M1834" s="138">
        <v>3</v>
      </c>
      <c r="N1834" s="138">
        <v>36.647572679172733</v>
      </c>
      <c r="O1834" s="138">
        <v>4.4382395474286911</v>
      </c>
      <c r="P1834" s="138">
        <v>23.332854036886658</v>
      </c>
      <c r="Q1834" s="138">
        <v>36.945934524242112</v>
      </c>
      <c r="R1834" s="138">
        <v>4.3610904194883631</v>
      </c>
      <c r="S1834" s="138">
        <v>23.862663265777019</v>
      </c>
      <c r="T1834" s="138">
        <v>35.738529508960141</v>
      </c>
    </row>
    <row r="1835" spans="1:20" x14ac:dyDescent="0.45">
      <c r="A1835" s="138" t="s">
        <v>319</v>
      </c>
      <c r="B1835" s="138">
        <v>2018</v>
      </c>
      <c r="C1835" s="139">
        <v>43121</v>
      </c>
      <c r="D1835" s="138" t="s">
        <v>5210</v>
      </c>
      <c r="E1835" s="138" t="s">
        <v>5194</v>
      </c>
      <c r="F1835" s="138" t="s">
        <v>5235</v>
      </c>
      <c r="G1835" s="138">
        <v>4</v>
      </c>
      <c r="H1835" s="138" t="s">
        <v>5617</v>
      </c>
      <c r="I1835" s="138">
        <v>322</v>
      </c>
      <c r="J1835" s="138" t="s">
        <v>344</v>
      </c>
      <c r="K1835" s="138" t="s">
        <v>55</v>
      </c>
      <c r="L1835" s="138">
        <v>30.717808219178082</v>
      </c>
      <c r="M1835" s="138">
        <v>4</v>
      </c>
      <c r="N1835" s="138">
        <v>41.241904429508608</v>
      </c>
      <c r="O1835" s="138">
        <v>4.6377445195715534</v>
      </c>
      <c r="P1835" s="138">
        <v>27.32867087079395</v>
      </c>
      <c r="Q1835" s="138">
        <v>39.539706235527262</v>
      </c>
      <c r="R1835" s="138">
        <v>4.5044533258908359</v>
      </c>
      <c r="S1835" s="138">
        <v>26.026346257854751</v>
      </c>
      <c r="T1835" s="138">
        <v>35.738529508960141</v>
      </c>
    </row>
    <row r="1836" spans="1:20" x14ac:dyDescent="0.45">
      <c r="A1836" s="138" t="s">
        <v>319</v>
      </c>
      <c r="B1836" s="138">
        <v>2018</v>
      </c>
      <c r="C1836" s="139">
        <v>43121</v>
      </c>
      <c r="D1836" s="138" t="s">
        <v>5210</v>
      </c>
      <c r="E1836" s="138" t="s">
        <v>5194</v>
      </c>
      <c r="F1836" s="138" t="s">
        <v>5235</v>
      </c>
      <c r="G1836" s="138">
        <v>5</v>
      </c>
      <c r="H1836" s="138" t="s">
        <v>5617</v>
      </c>
      <c r="I1836" s="138">
        <v>322</v>
      </c>
      <c r="J1836" s="138" t="s">
        <v>4760</v>
      </c>
      <c r="K1836" s="138" t="s">
        <v>5212</v>
      </c>
      <c r="L1836" s="138">
        <v>21.449315068493149</v>
      </c>
      <c r="M1836" s="138">
        <v>5</v>
      </c>
      <c r="N1836" s="138">
        <v>25.93541740917961</v>
      </c>
      <c r="O1836" s="138">
        <v>5.4179971961660218</v>
      </c>
      <c r="P1836" s="138">
        <v>9.6814258206815467</v>
      </c>
      <c r="Q1836" s="138">
        <v>26.63697596747129</v>
      </c>
      <c r="R1836" s="138">
        <v>5.0713646191884862</v>
      </c>
      <c r="S1836" s="138">
        <v>11.42288210990583</v>
      </c>
      <c r="T1836" s="138">
        <v>35.738529508960141</v>
      </c>
    </row>
    <row r="1837" spans="1:20" x14ac:dyDescent="0.45">
      <c r="A1837" s="138" t="s">
        <v>319</v>
      </c>
      <c r="B1837" s="138">
        <v>2018</v>
      </c>
      <c r="C1837" s="139">
        <v>43121</v>
      </c>
      <c r="D1837" s="138" t="s">
        <v>5210</v>
      </c>
      <c r="E1837" s="138" t="s">
        <v>5194</v>
      </c>
      <c r="F1837" s="138" t="s">
        <v>5235</v>
      </c>
      <c r="G1837" s="138">
        <v>6</v>
      </c>
      <c r="H1837" s="138" t="s">
        <v>5617</v>
      </c>
      <c r="I1837" s="138">
        <v>322</v>
      </c>
      <c r="J1837" s="138" t="s">
        <v>393</v>
      </c>
      <c r="K1837" s="138" t="s">
        <v>34</v>
      </c>
      <c r="L1837" s="138">
        <v>23.583561643835619</v>
      </c>
      <c r="M1837" s="138">
        <v>6</v>
      </c>
      <c r="N1837" s="138">
        <v>40.039238422000828</v>
      </c>
      <c r="O1837" s="138">
        <v>4.4442889176502662</v>
      </c>
      <c r="P1837" s="138">
        <v>26.706371669050029</v>
      </c>
      <c r="Q1837" s="138">
        <v>36.327456144098328</v>
      </c>
      <c r="R1837" s="138">
        <v>4.4453517555157882</v>
      </c>
      <c r="S1837" s="138">
        <v>22.991400877550969</v>
      </c>
      <c r="T1837" s="138">
        <v>35.738529508960141</v>
      </c>
    </row>
    <row r="1838" spans="1:20" x14ac:dyDescent="0.45">
      <c r="A1838" s="138" t="s">
        <v>319</v>
      </c>
      <c r="B1838" s="138">
        <v>2018</v>
      </c>
      <c r="C1838" s="139">
        <v>43121</v>
      </c>
      <c r="D1838" s="138" t="s">
        <v>5210</v>
      </c>
      <c r="E1838" s="138" t="s">
        <v>5194</v>
      </c>
      <c r="F1838" s="138" t="s">
        <v>579</v>
      </c>
      <c r="G1838" s="138">
        <v>1</v>
      </c>
      <c r="H1838" s="138" t="s">
        <v>5618</v>
      </c>
      <c r="I1838" s="138">
        <v>323</v>
      </c>
      <c r="J1838" s="138" t="s">
        <v>360</v>
      </c>
      <c r="K1838" s="138" t="s">
        <v>34</v>
      </c>
      <c r="L1838" s="138">
        <v>30.471232876712332</v>
      </c>
      <c r="M1838" s="138">
        <v>7</v>
      </c>
      <c r="N1838" s="138">
        <v>34.260352603790899</v>
      </c>
      <c r="O1838" s="138">
        <v>4.3129958604318546</v>
      </c>
      <c r="P1838" s="138">
        <v>21.321365022495339</v>
      </c>
      <c r="Q1838" s="138">
        <v>35.423015509262378</v>
      </c>
      <c r="R1838" s="138">
        <v>4.45044851148256</v>
      </c>
      <c r="S1838" s="138">
        <v>22.0716699748147</v>
      </c>
      <c r="T1838" s="138">
        <v>21.483736095020799</v>
      </c>
    </row>
    <row r="1839" spans="1:20" x14ac:dyDescent="0.45">
      <c r="A1839" s="138" t="s">
        <v>319</v>
      </c>
      <c r="B1839" s="138">
        <v>2018</v>
      </c>
      <c r="C1839" s="139">
        <v>43121</v>
      </c>
      <c r="D1839" s="138" t="s">
        <v>5210</v>
      </c>
      <c r="E1839" s="138" t="s">
        <v>5194</v>
      </c>
      <c r="F1839" s="138" t="s">
        <v>579</v>
      </c>
      <c r="G1839" s="138">
        <v>2</v>
      </c>
      <c r="H1839" s="138" t="s">
        <v>5618</v>
      </c>
      <c r="I1839" s="138">
        <v>323</v>
      </c>
      <c r="J1839" s="138" t="s">
        <v>350</v>
      </c>
      <c r="K1839" s="138" t="s">
        <v>88</v>
      </c>
      <c r="L1839" s="138">
        <v>20.032876712328768</v>
      </c>
      <c r="M1839" s="138">
        <v>8</v>
      </c>
      <c r="N1839" s="138">
        <v>18.551059013747839</v>
      </c>
      <c r="O1839" s="138">
        <v>5.2418766902725089</v>
      </c>
      <c r="P1839" s="138">
        <v>2.8254289429303161</v>
      </c>
      <c r="Q1839" s="138">
        <v>21.40064448462865</v>
      </c>
      <c r="R1839" s="138">
        <v>4.98974014916113</v>
      </c>
      <c r="S1839" s="138">
        <v>6.4314240371452627</v>
      </c>
      <c r="T1839" s="138">
        <v>21.483736095020799</v>
      </c>
    </row>
    <row r="1840" spans="1:20" x14ac:dyDescent="0.45">
      <c r="A1840" s="138" t="s">
        <v>319</v>
      </c>
      <c r="B1840" s="138">
        <v>2018</v>
      </c>
      <c r="C1840" s="139">
        <v>43121</v>
      </c>
      <c r="D1840" s="138" t="s">
        <v>5210</v>
      </c>
      <c r="E1840" s="138" t="s">
        <v>5194</v>
      </c>
      <c r="F1840" s="138" t="s">
        <v>579</v>
      </c>
      <c r="G1840" s="138">
        <v>3</v>
      </c>
      <c r="H1840" s="138" t="s">
        <v>5618</v>
      </c>
      <c r="I1840" s="138">
        <v>323</v>
      </c>
      <c r="J1840" s="138" t="s">
        <v>386</v>
      </c>
      <c r="K1840" s="138" t="s">
        <v>64</v>
      </c>
      <c r="L1840" s="138">
        <v>27.802739726027401</v>
      </c>
      <c r="M1840" s="138">
        <v>9</v>
      </c>
      <c r="N1840" s="138">
        <v>23.178557707596831</v>
      </c>
      <c r="O1840" s="138">
        <v>5.7172855316018456</v>
      </c>
      <c r="P1840" s="138">
        <v>6.0267011127912866</v>
      </c>
      <c r="Q1840" s="138">
        <v>23.259592220397629</v>
      </c>
      <c r="R1840" s="138">
        <v>5.264170845362437</v>
      </c>
      <c r="S1840" s="138">
        <v>7.4670796843103204</v>
      </c>
      <c r="T1840" s="138">
        <v>21.483736095020799</v>
      </c>
    </row>
    <row r="1841" spans="1:20" x14ac:dyDescent="0.45">
      <c r="A1841" s="138" t="s">
        <v>319</v>
      </c>
      <c r="B1841" s="138">
        <v>2018</v>
      </c>
      <c r="C1841" s="139">
        <v>43121</v>
      </c>
      <c r="D1841" s="138" t="s">
        <v>5210</v>
      </c>
      <c r="E1841" s="138" t="s">
        <v>5194</v>
      </c>
      <c r="F1841" s="138" t="s">
        <v>579</v>
      </c>
      <c r="G1841" s="138">
        <v>4</v>
      </c>
      <c r="H1841" s="138" t="s">
        <v>5618</v>
      </c>
      <c r="I1841" s="138">
        <v>323</v>
      </c>
      <c r="J1841" s="138" t="s">
        <v>357</v>
      </c>
      <c r="K1841" s="138" t="s">
        <v>99</v>
      </c>
      <c r="L1841" s="138">
        <v>21.88219178082192</v>
      </c>
      <c r="M1841" s="138">
        <v>10</v>
      </c>
      <c r="N1841" s="138">
        <v>18.367425733402769</v>
      </c>
      <c r="O1841" s="138">
        <v>4.5528115576546311</v>
      </c>
      <c r="P1841" s="138">
        <v>4.7089910604388727</v>
      </c>
      <c r="Q1841" s="138">
        <v>18.30669284589035</v>
      </c>
      <c r="R1841" s="138">
        <v>4.4631332129255679</v>
      </c>
      <c r="S1841" s="138">
        <v>4.9172932071136497</v>
      </c>
      <c r="T1841" s="138">
        <v>21.483736095020799</v>
      </c>
    </row>
    <row r="1842" spans="1:20" x14ac:dyDescent="0.45">
      <c r="A1842" s="138" t="s">
        <v>319</v>
      </c>
      <c r="B1842" s="138">
        <v>2018</v>
      </c>
      <c r="C1842" s="139">
        <v>43121</v>
      </c>
      <c r="D1842" s="138" t="s">
        <v>5210</v>
      </c>
      <c r="E1842" s="138" t="s">
        <v>5194</v>
      </c>
      <c r="F1842" s="138" t="s">
        <v>579</v>
      </c>
      <c r="G1842" s="138">
        <v>5</v>
      </c>
      <c r="H1842" s="138" t="s">
        <v>5618</v>
      </c>
      <c r="I1842" s="138">
        <v>323</v>
      </c>
      <c r="J1842" s="138" t="s">
        <v>369</v>
      </c>
      <c r="K1842" s="138" t="s">
        <v>370</v>
      </c>
      <c r="L1842" s="138">
        <v>22.93972602739726</v>
      </c>
      <c r="M1842" s="138">
        <v>11</v>
      </c>
      <c r="N1842" s="138">
        <v>13.752172780251209</v>
      </c>
      <c r="O1842" s="138">
        <v>4.7194359675263451</v>
      </c>
      <c r="P1842" s="138">
        <v>-0.40613512232782689</v>
      </c>
      <c r="Q1842" s="138">
        <v>13.492579382876</v>
      </c>
      <c r="R1842" s="138">
        <v>4.5989505226087273</v>
      </c>
      <c r="S1842" s="138">
        <v>-0.30427218495017699</v>
      </c>
      <c r="T1842" s="138">
        <v>21.483736095020799</v>
      </c>
    </row>
    <row r="1843" spans="1:20" x14ac:dyDescent="0.45">
      <c r="A1843" s="138" t="s">
        <v>319</v>
      </c>
      <c r="B1843" s="138">
        <v>2018</v>
      </c>
      <c r="C1843" s="139">
        <v>43121</v>
      </c>
      <c r="D1843" s="138" t="s">
        <v>5210</v>
      </c>
      <c r="E1843" s="138" t="s">
        <v>5194</v>
      </c>
      <c r="F1843" s="138" t="s">
        <v>579</v>
      </c>
      <c r="G1843" s="138">
        <v>6</v>
      </c>
      <c r="H1843" s="138" t="s">
        <v>5618</v>
      </c>
      <c r="I1843" s="138">
        <v>323</v>
      </c>
      <c r="J1843" s="138" t="s">
        <v>442</v>
      </c>
      <c r="K1843" s="138" t="s">
        <v>43</v>
      </c>
      <c r="L1843" s="138">
        <v>20.230136986301371</v>
      </c>
      <c r="M1843" s="138">
        <v>12</v>
      </c>
      <c r="N1843" s="138">
        <v>20.792848731335251</v>
      </c>
      <c r="O1843" s="138">
        <v>4.4128168148284876</v>
      </c>
      <c r="P1843" s="138">
        <v>7.5543982868497928</v>
      </c>
      <c r="Q1843" s="138">
        <v>17.718067565203381</v>
      </c>
      <c r="R1843" s="138">
        <v>4.4382221863710836</v>
      </c>
      <c r="S1843" s="138">
        <v>4.4034010060901263</v>
      </c>
      <c r="T1843" s="138">
        <v>21.483736095020799</v>
      </c>
    </row>
    <row r="1844" spans="1:20" x14ac:dyDescent="0.45">
      <c r="A1844" s="130" t="s">
        <v>306</v>
      </c>
      <c r="B1844" s="130">
        <v>2018</v>
      </c>
      <c r="C1844" s="131">
        <v>43134</v>
      </c>
      <c r="D1844" s="130" t="s">
        <v>5277</v>
      </c>
      <c r="E1844" s="130" t="s">
        <v>1943</v>
      </c>
      <c r="F1844" s="130">
        <v>1</v>
      </c>
      <c r="G1844" s="130">
        <v>1</v>
      </c>
      <c r="H1844" s="130" t="s">
        <v>5619</v>
      </c>
      <c r="I1844" s="130">
        <v>324</v>
      </c>
      <c r="J1844" s="130" t="s">
        <v>5005</v>
      </c>
      <c r="K1844" s="130" t="s">
        <v>91</v>
      </c>
      <c r="L1844" s="130">
        <v>17.30684931506849</v>
      </c>
      <c r="M1844" s="130">
        <v>5</v>
      </c>
      <c r="N1844" s="130">
        <v>25</v>
      </c>
      <c r="O1844" s="130">
        <v>8.3333333330000006</v>
      </c>
      <c r="P1844" s="130">
        <v>9.999965300266922E-10</v>
      </c>
      <c r="Q1844" s="130">
        <v>31.81036259736381</v>
      </c>
      <c r="R1844" s="130">
        <v>7.3140960460463251</v>
      </c>
      <c r="S1844" s="130">
        <v>9.8680744592248359</v>
      </c>
      <c r="T1844" s="130">
        <v>25</v>
      </c>
    </row>
    <row r="1845" spans="1:20" x14ac:dyDescent="0.45">
      <c r="A1845" s="130" t="s">
        <v>306</v>
      </c>
      <c r="B1845" s="130">
        <v>2018</v>
      </c>
      <c r="C1845" s="131">
        <v>43134</v>
      </c>
      <c r="D1845" s="130" t="s">
        <v>5277</v>
      </c>
      <c r="E1845" s="130" t="s">
        <v>1943</v>
      </c>
      <c r="F1845" s="130">
        <v>1</v>
      </c>
      <c r="G1845" s="130">
        <v>2</v>
      </c>
      <c r="H1845" s="130" t="s">
        <v>5619</v>
      </c>
      <c r="I1845" s="130">
        <v>324</v>
      </c>
      <c r="J1845" s="130" t="s">
        <v>3017</v>
      </c>
      <c r="K1845" s="130" t="s">
        <v>91</v>
      </c>
      <c r="L1845" s="130">
        <v>17.219178082191782</v>
      </c>
      <c r="M1845" s="130">
        <v>3</v>
      </c>
      <c r="N1845" s="130">
        <v>25</v>
      </c>
      <c r="O1845" s="130">
        <v>8.3333333330000006</v>
      </c>
      <c r="P1845" s="130">
        <v>9.999965300266922E-10</v>
      </c>
      <c r="Q1845" s="130">
        <v>27.90015178442907</v>
      </c>
      <c r="R1845" s="130">
        <v>6.995085827691466</v>
      </c>
      <c r="S1845" s="130">
        <v>6.9148943013546749</v>
      </c>
      <c r="T1845" s="130">
        <v>25</v>
      </c>
    </row>
    <row r="1846" spans="1:20" x14ac:dyDescent="0.45">
      <c r="A1846" s="130" t="s">
        <v>306</v>
      </c>
      <c r="B1846" s="130">
        <v>2018</v>
      </c>
      <c r="C1846" s="131">
        <v>43134</v>
      </c>
      <c r="D1846" s="130" t="s">
        <v>5277</v>
      </c>
      <c r="E1846" s="130" t="s">
        <v>1943</v>
      </c>
      <c r="F1846" s="130">
        <v>1</v>
      </c>
      <c r="G1846" s="130">
        <v>3</v>
      </c>
      <c r="H1846" s="130" t="s">
        <v>5619</v>
      </c>
      <c r="I1846" s="130">
        <v>324</v>
      </c>
      <c r="J1846" s="130" t="s">
        <v>5278</v>
      </c>
      <c r="K1846" s="130" t="s">
        <v>91</v>
      </c>
      <c r="L1846" s="130"/>
      <c r="M1846" s="130">
        <v>6</v>
      </c>
      <c r="N1846" s="130">
        <v>25</v>
      </c>
      <c r="O1846" s="130">
        <v>8.3333333330000006</v>
      </c>
      <c r="P1846" s="130">
        <v>9.999965300266922E-10</v>
      </c>
      <c r="Q1846" s="130">
        <v>25.000000000050139</v>
      </c>
      <c r="R1846" s="130">
        <v>6.9351595573208309</v>
      </c>
      <c r="S1846" s="130">
        <v>4.1945213280876423</v>
      </c>
      <c r="T1846" s="130">
        <v>25</v>
      </c>
    </row>
    <row r="1847" spans="1:20" x14ac:dyDescent="0.45">
      <c r="A1847" s="130" t="s">
        <v>306</v>
      </c>
      <c r="B1847" s="130">
        <v>2018</v>
      </c>
      <c r="C1847" s="131">
        <v>43134</v>
      </c>
      <c r="D1847" s="130" t="s">
        <v>5277</v>
      </c>
      <c r="E1847" s="130" t="s">
        <v>1943</v>
      </c>
      <c r="F1847" s="130">
        <v>1</v>
      </c>
      <c r="G1847" s="130">
        <v>4</v>
      </c>
      <c r="H1847" s="130" t="s">
        <v>5619</v>
      </c>
      <c r="I1847" s="130">
        <v>324</v>
      </c>
      <c r="J1847" s="130" t="s">
        <v>5279</v>
      </c>
      <c r="K1847" s="130" t="s">
        <v>91</v>
      </c>
      <c r="L1847" s="130"/>
      <c r="M1847" s="130">
        <v>7</v>
      </c>
      <c r="N1847" s="130">
        <v>25</v>
      </c>
      <c r="O1847" s="130">
        <v>8.3333333330000006</v>
      </c>
      <c r="P1847" s="130">
        <v>9.999965300266922E-10</v>
      </c>
      <c r="Q1847" s="130">
        <v>22.099848215668821</v>
      </c>
      <c r="R1847" s="130">
        <v>6.9950858276809571</v>
      </c>
      <c r="S1847" s="130">
        <v>1.114590732625953</v>
      </c>
      <c r="T1847" s="130">
        <v>25</v>
      </c>
    </row>
    <row r="1848" spans="1:20" x14ac:dyDescent="0.45">
      <c r="A1848" s="130" t="s">
        <v>306</v>
      </c>
      <c r="B1848" s="130">
        <v>2018</v>
      </c>
      <c r="C1848" s="131">
        <v>43134</v>
      </c>
      <c r="D1848" s="130" t="s">
        <v>5277</v>
      </c>
      <c r="E1848" s="130" t="s">
        <v>1943</v>
      </c>
      <c r="F1848" s="130">
        <v>1</v>
      </c>
      <c r="G1848" s="130">
        <v>5</v>
      </c>
      <c r="H1848" s="130" t="s">
        <v>5619</v>
      </c>
      <c r="I1848" s="130">
        <v>324</v>
      </c>
      <c r="J1848" s="130" t="s">
        <v>5280</v>
      </c>
      <c r="K1848" s="130" t="s">
        <v>91</v>
      </c>
      <c r="L1848" s="130"/>
      <c r="M1848" s="130">
        <v>10</v>
      </c>
      <c r="N1848" s="130">
        <v>25</v>
      </c>
      <c r="O1848" s="130">
        <v>8.3333333330000006</v>
      </c>
      <c r="P1848" s="130">
        <v>9.999965300266922E-10</v>
      </c>
      <c r="Q1848" s="130">
        <v>18.189637402634371</v>
      </c>
      <c r="R1848" s="130">
        <v>7.3140960460600706</v>
      </c>
      <c r="S1848" s="130">
        <v>-3.7526507355458389</v>
      </c>
      <c r="T1848" s="130">
        <v>25</v>
      </c>
    </row>
    <row r="1849" spans="1:20" x14ac:dyDescent="0.45">
      <c r="A1849" s="150" t="s">
        <v>306</v>
      </c>
      <c r="B1849" s="150">
        <v>2018</v>
      </c>
      <c r="C1849" s="151">
        <v>43134</v>
      </c>
      <c r="D1849" s="150" t="s">
        <v>5277</v>
      </c>
      <c r="E1849" s="150" t="s">
        <v>1943</v>
      </c>
      <c r="F1849" s="150">
        <v>2</v>
      </c>
      <c r="G1849" s="150">
        <v>1</v>
      </c>
      <c r="H1849" s="150" t="s">
        <v>5620</v>
      </c>
      <c r="I1849" s="150">
        <v>325</v>
      </c>
      <c r="J1849" s="150" t="s">
        <v>3005</v>
      </c>
      <c r="K1849" s="150" t="s">
        <v>91</v>
      </c>
      <c r="L1849" s="150">
        <v>17.528767123287668</v>
      </c>
      <c r="M1849" s="150">
        <v>1</v>
      </c>
      <c r="N1849" s="150">
        <v>25</v>
      </c>
      <c r="O1849" s="150">
        <v>8.3333333330000006</v>
      </c>
      <c r="P1849" s="150">
        <v>9.999965300266922E-10</v>
      </c>
      <c r="Q1849" s="150">
        <v>32.420527633400617</v>
      </c>
      <c r="R1849" s="150">
        <v>7.2396059719490919</v>
      </c>
      <c r="S1849" s="150">
        <v>10.70170971755334</v>
      </c>
      <c r="T1849" s="150">
        <v>25</v>
      </c>
    </row>
    <row r="1850" spans="1:20" x14ac:dyDescent="0.45">
      <c r="A1850" s="150" t="s">
        <v>306</v>
      </c>
      <c r="B1850" s="150">
        <v>2018</v>
      </c>
      <c r="C1850" s="151">
        <v>43134</v>
      </c>
      <c r="D1850" s="150" t="s">
        <v>5277</v>
      </c>
      <c r="E1850" s="150" t="s">
        <v>1943</v>
      </c>
      <c r="F1850" s="150">
        <v>2</v>
      </c>
      <c r="G1850" s="150">
        <v>2</v>
      </c>
      <c r="H1850" s="150" t="s">
        <v>5620</v>
      </c>
      <c r="I1850" s="150">
        <v>325</v>
      </c>
      <c r="J1850" s="150" t="s">
        <v>4115</v>
      </c>
      <c r="K1850" s="150" t="s">
        <v>91</v>
      </c>
      <c r="L1850" s="150">
        <v>16.12328767123288</v>
      </c>
      <c r="M1850" s="150">
        <v>4</v>
      </c>
      <c r="N1850" s="150">
        <v>25</v>
      </c>
      <c r="O1850" s="150">
        <v>8.3333333330000006</v>
      </c>
      <c r="P1850" s="150">
        <v>9.999965300266922E-10</v>
      </c>
      <c r="Q1850" s="150">
        <v>28.759271705456658</v>
      </c>
      <c r="R1850" s="150">
        <v>6.9155282742870199</v>
      </c>
      <c r="S1850" s="150">
        <v>8.0126868825956024</v>
      </c>
      <c r="T1850" s="150">
        <v>25</v>
      </c>
    </row>
    <row r="1851" spans="1:20" x14ac:dyDescent="0.45">
      <c r="A1851" s="150" t="s">
        <v>306</v>
      </c>
      <c r="B1851" s="150">
        <v>2018</v>
      </c>
      <c r="C1851" s="151">
        <v>43134</v>
      </c>
      <c r="D1851" s="150" t="s">
        <v>5277</v>
      </c>
      <c r="E1851" s="150" t="s">
        <v>1943</v>
      </c>
      <c r="F1851" s="150">
        <v>2</v>
      </c>
      <c r="G1851" s="150">
        <v>3</v>
      </c>
      <c r="H1851" s="150" t="s">
        <v>5620</v>
      </c>
      <c r="I1851" s="150">
        <v>325</v>
      </c>
      <c r="J1851" s="150" t="s">
        <v>3905</v>
      </c>
      <c r="K1851" s="150" t="s">
        <v>91</v>
      </c>
      <c r="L1851" s="150">
        <v>16.479452054794521</v>
      </c>
      <c r="M1851" s="150">
        <v>2</v>
      </c>
      <c r="N1851" s="150">
        <v>25</v>
      </c>
      <c r="O1851" s="150">
        <v>8.3333333330000006</v>
      </c>
      <c r="P1851" s="150">
        <v>9.999965300266922E-10</v>
      </c>
      <c r="Q1851" s="150">
        <v>26.18062915024073</v>
      </c>
      <c r="R1851" s="150">
        <v>6.8333135206137579</v>
      </c>
      <c r="S1851" s="150">
        <v>5.6806885883994589</v>
      </c>
      <c r="T1851" s="150">
        <v>25</v>
      </c>
    </row>
    <row r="1852" spans="1:20" x14ac:dyDescent="0.45">
      <c r="A1852" s="150" t="s">
        <v>306</v>
      </c>
      <c r="B1852" s="150">
        <v>2018</v>
      </c>
      <c r="C1852" s="151">
        <v>43134</v>
      </c>
      <c r="D1852" s="150" t="s">
        <v>5277</v>
      </c>
      <c r="E1852" s="150" t="s">
        <v>1943</v>
      </c>
      <c r="F1852" s="150">
        <v>2</v>
      </c>
      <c r="G1852" s="150">
        <v>4</v>
      </c>
      <c r="H1852" s="150" t="s">
        <v>5620</v>
      </c>
      <c r="I1852" s="150">
        <v>325</v>
      </c>
      <c r="J1852" s="150" t="s">
        <v>5281</v>
      </c>
      <c r="K1852" s="150" t="s">
        <v>91</v>
      </c>
      <c r="L1852" s="150"/>
      <c r="M1852" s="150">
        <v>8</v>
      </c>
      <c r="N1852" s="150">
        <v>25</v>
      </c>
      <c r="O1852" s="150">
        <v>8.3333333330000006</v>
      </c>
      <c r="P1852" s="150">
        <v>9.999965300266922E-10</v>
      </c>
      <c r="Q1852" s="150">
        <v>23.819370849917281</v>
      </c>
      <c r="R1852" s="150">
        <v>6.8333135206054454</v>
      </c>
      <c r="S1852" s="150">
        <v>3.3194302881009392</v>
      </c>
      <c r="T1852" s="150">
        <v>25</v>
      </c>
    </row>
    <row r="1853" spans="1:20" x14ac:dyDescent="0.45">
      <c r="A1853" s="150" t="s">
        <v>306</v>
      </c>
      <c r="B1853" s="150">
        <v>2018</v>
      </c>
      <c r="C1853" s="151">
        <v>43134</v>
      </c>
      <c r="D1853" s="150" t="s">
        <v>5277</v>
      </c>
      <c r="E1853" s="150" t="s">
        <v>1943</v>
      </c>
      <c r="F1853" s="150">
        <v>2</v>
      </c>
      <c r="G1853" s="150">
        <v>5</v>
      </c>
      <c r="H1853" s="150" t="s">
        <v>5620</v>
      </c>
      <c r="I1853" s="150">
        <v>325</v>
      </c>
      <c r="J1853" s="150" t="s">
        <v>5282</v>
      </c>
      <c r="K1853" s="150" t="s">
        <v>91</v>
      </c>
      <c r="L1853" s="150"/>
      <c r="M1853" s="150">
        <v>9</v>
      </c>
      <c r="N1853" s="150">
        <v>25</v>
      </c>
      <c r="O1853" s="150">
        <v>8.3333333330000006</v>
      </c>
      <c r="P1853" s="150">
        <v>9.999965300266922E-10</v>
      </c>
      <c r="Q1853" s="150">
        <v>21.240728294703011</v>
      </c>
      <c r="R1853" s="150">
        <v>6.9155282742643847</v>
      </c>
      <c r="S1853" s="150">
        <v>0.49414347190985453</v>
      </c>
      <c r="T1853" s="150">
        <v>25</v>
      </c>
    </row>
    <row r="1854" spans="1:20" x14ac:dyDescent="0.45">
      <c r="A1854" s="150" t="s">
        <v>306</v>
      </c>
      <c r="B1854" s="150">
        <v>2018</v>
      </c>
      <c r="C1854" s="151">
        <v>43134</v>
      </c>
      <c r="D1854" s="150" t="s">
        <v>5277</v>
      </c>
      <c r="E1854" s="150" t="s">
        <v>1943</v>
      </c>
      <c r="F1854" s="150">
        <v>2</v>
      </c>
      <c r="G1854" s="150">
        <v>6</v>
      </c>
      <c r="H1854" s="150" t="s">
        <v>5620</v>
      </c>
      <c r="I1854" s="150">
        <v>325</v>
      </c>
      <c r="J1854" s="150" t="s">
        <v>2498</v>
      </c>
      <c r="K1854" s="150" t="s">
        <v>91</v>
      </c>
      <c r="L1854" s="150">
        <v>16.169863013698631</v>
      </c>
      <c r="M1854" s="150">
        <v>11</v>
      </c>
      <c r="N1854" s="150">
        <v>25</v>
      </c>
      <c r="O1854" s="150">
        <v>8.3333333330000006</v>
      </c>
      <c r="P1854" s="150">
        <v>9.999965300266922E-10</v>
      </c>
      <c r="Q1854" s="150">
        <v>17.57947236662427</v>
      </c>
      <c r="R1854" s="150">
        <v>7.239605971977884</v>
      </c>
      <c r="S1854" s="150">
        <v>-4.1393455493093816</v>
      </c>
      <c r="T1854" s="150">
        <v>25</v>
      </c>
    </row>
    <row r="1855" spans="1:20" x14ac:dyDescent="0.45">
      <c r="A1855" s="138" t="s">
        <v>306</v>
      </c>
      <c r="B1855" s="138">
        <v>2018</v>
      </c>
      <c r="C1855" s="139">
        <v>43134</v>
      </c>
      <c r="D1855" s="138" t="s">
        <v>5277</v>
      </c>
      <c r="E1855" s="138" t="s">
        <v>5194</v>
      </c>
      <c r="F1855" s="138" t="s">
        <v>5235</v>
      </c>
      <c r="G1855" s="138">
        <v>1</v>
      </c>
      <c r="H1855" s="138" t="s">
        <v>5621</v>
      </c>
      <c r="I1855" s="138">
        <v>326</v>
      </c>
      <c r="J1855" s="138" t="s">
        <v>3005</v>
      </c>
      <c r="K1855" s="138" t="s">
        <v>91</v>
      </c>
      <c r="L1855" s="138">
        <v>17.528767123287668</v>
      </c>
      <c r="M1855" s="138">
        <v>1</v>
      </c>
      <c r="N1855" s="138">
        <v>32.420527633400617</v>
      </c>
      <c r="O1855" s="138">
        <v>7.2396059719490919</v>
      </c>
      <c r="P1855" s="138">
        <v>10.70170971755334</v>
      </c>
      <c r="Q1855" s="138">
        <v>37.31570258253614</v>
      </c>
      <c r="R1855" s="138">
        <v>6.5574925613829009</v>
      </c>
      <c r="S1855" s="138">
        <v>17.643224898387441</v>
      </c>
      <c r="T1855" s="138">
        <v>28.678490478490168</v>
      </c>
    </row>
    <row r="1856" spans="1:20" x14ac:dyDescent="0.45">
      <c r="A1856" s="138" t="s">
        <v>306</v>
      </c>
      <c r="B1856" s="138">
        <v>2018</v>
      </c>
      <c r="C1856" s="139">
        <v>43134</v>
      </c>
      <c r="D1856" s="138" t="s">
        <v>5277</v>
      </c>
      <c r="E1856" s="138" t="s">
        <v>5194</v>
      </c>
      <c r="F1856" s="138" t="s">
        <v>5235</v>
      </c>
      <c r="G1856" s="138">
        <v>2</v>
      </c>
      <c r="H1856" s="138" t="s">
        <v>5621</v>
      </c>
      <c r="I1856" s="138">
        <v>326</v>
      </c>
      <c r="J1856" s="138" t="s">
        <v>3905</v>
      </c>
      <c r="K1856" s="138" t="s">
        <v>91</v>
      </c>
      <c r="L1856" s="138">
        <v>16.479452054794521</v>
      </c>
      <c r="M1856" s="138">
        <v>2</v>
      </c>
      <c r="N1856" s="138">
        <v>26.18062915024073</v>
      </c>
      <c r="O1856" s="138">
        <v>6.8333135206137579</v>
      </c>
      <c r="P1856" s="138">
        <v>5.6806885883994589</v>
      </c>
      <c r="Q1856" s="138">
        <v>29.933245460041331</v>
      </c>
      <c r="R1856" s="138">
        <v>6.0265322544563658</v>
      </c>
      <c r="S1856" s="138">
        <v>11.853648696672231</v>
      </c>
      <c r="T1856" s="138">
        <v>28.678490478490168</v>
      </c>
    </row>
    <row r="1857" spans="1:20" x14ac:dyDescent="0.45">
      <c r="A1857" s="138" t="s">
        <v>306</v>
      </c>
      <c r="B1857" s="138">
        <v>2018</v>
      </c>
      <c r="C1857" s="139">
        <v>43134</v>
      </c>
      <c r="D1857" s="138" t="s">
        <v>5277</v>
      </c>
      <c r="E1857" s="138" t="s">
        <v>5194</v>
      </c>
      <c r="F1857" s="138" t="s">
        <v>5235</v>
      </c>
      <c r="G1857" s="138">
        <v>3</v>
      </c>
      <c r="H1857" s="138" t="s">
        <v>5621</v>
      </c>
      <c r="I1857" s="138">
        <v>326</v>
      </c>
      <c r="J1857" s="138" t="s">
        <v>3017</v>
      </c>
      <c r="K1857" s="138" t="s">
        <v>91</v>
      </c>
      <c r="L1857" s="138">
        <v>17.219178082191782</v>
      </c>
      <c r="M1857" s="138">
        <v>3</v>
      </c>
      <c r="N1857" s="138">
        <v>27.90015178442907</v>
      </c>
      <c r="O1857" s="138">
        <v>6.995085827691466</v>
      </c>
      <c r="P1857" s="138">
        <v>6.9148943013546749</v>
      </c>
      <c r="Q1857" s="138">
        <v>29.072966656316581</v>
      </c>
      <c r="R1857" s="138">
        <v>6.0612801403503589</v>
      </c>
      <c r="S1857" s="138">
        <v>10.8891262352655</v>
      </c>
      <c r="T1857" s="138">
        <v>28.678490478490168</v>
      </c>
    </row>
    <row r="1858" spans="1:20" x14ac:dyDescent="0.45">
      <c r="A1858" s="138" t="s">
        <v>306</v>
      </c>
      <c r="B1858" s="138">
        <v>2018</v>
      </c>
      <c r="C1858" s="139">
        <v>43134</v>
      </c>
      <c r="D1858" s="138" t="s">
        <v>5277</v>
      </c>
      <c r="E1858" s="138" t="s">
        <v>5194</v>
      </c>
      <c r="F1858" s="138" t="s">
        <v>5235</v>
      </c>
      <c r="G1858" s="138">
        <v>4</v>
      </c>
      <c r="H1858" s="138" t="s">
        <v>5621</v>
      </c>
      <c r="I1858" s="138">
        <v>326</v>
      </c>
      <c r="J1858" s="138" t="s">
        <v>4115</v>
      </c>
      <c r="K1858" s="138" t="s">
        <v>91</v>
      </c>
      <c r="L1858" s="138">
        <v>16.12328767123288</v>
      </c>
      <c r="M1858" s="138">
        <v>4</v>
      </c>
      <c r="N1858" s="138">
        <v>28.759271705456658</v>
      </c>
      <c r="O1858" s="138">
        <v>6.9155282742870199</v>
      </c>
      <c r="P1858" s="138">
        <v>8.0126868825956024</v>
      </c>
      <c r="Q1858" s="138">
        <v>27.809820330556999</v>
      </c>
      <c r="R1858" s="138">
        <v>6.0159808375676196</v>
      </c>
      <c r="S1858" s="138">
        <v>9.7618778178541419</v>
      </c>
      <c r="T1858" s="138">
        <v>28.678490478490168</v>
      </c>
    </row>
    <row r="1859" spans="1:20" x14ac:dyDescent="0.45">
      <c r="A1859" s="138" t="s">
        <v>306</v>
      </c>
      <c r="B1859" s="138">
        <v>2018</v>
      </c>
      <c r="C1859" s="139">
        <v>43134</v>
      </c>
      <c r="D1859" s="138" t="s">
        <v>5277</v>
      </c>
      <c r="E1859" s="138" t="s">
        <v>5194</v>
      </c>
      <c r="F1859" s="138" t="s">
        <v>5235</v>
      </c>
      <c r="G1859" s="138">
        <v>5</v>
      </c>
      <c r="H1859" s="138" t="s">
        <v>5621</v>
      </c>
      <c r="I1859" s="138">
        <v>326</v>
      </c>
      <c r="J1859" s="138" t="s">
        <v>5005</v>
      </c>
      <c r="K1859" s="138" t="s">
        <v>91</v>
      </c>
      <c r="L1859" s="138">
        <v>17.30684931506849</v>
      </c>
      <c r="M1859" s="138">
        <v>5</v>
      </c>
      <c r="N1859" s="138">
        <v>31.81036259736381</v>
      </c>
      <c r="O1859" s="138">
        <v>7.3140960460463251</v>
      </c>
      <c r="P1859" s="138">
        <v>9.8680744592248359</v>
      </c>
      <c r="Q1859" s="138">
        <v>27.46577983337912</v>
      </c>
      <c r="R1859" s="138">
        <v>6.3029223834407828</v>
      </c>
      <c r="S1859" s="138">
        <v>8.5570126830567688</v>
      </c>
      <c r="T1859" s="138">
        <v>28.678490478490168</v>
      </c>
    </row>
    <row r="1860" spans="1:20" x14ac:dyDescent="0.45">
      <c r="A1860" s="138" t="s">
        <v>306</v>
      </c>
      <c r="B1860" s="138">
        <v>2018</v>
      </c>
      <c r="C1860" s="139">
        <v>43134</v>
      </c>
      <c r="D1860" s="138" t="s">
        <v>5277</v>
      </c>
      <c r="E1860" s="138" t="s">
        <v>5194</v>
      </c>
      <c r="F1860" s="138" t="s">
        <v>5235</v>
      </c>
      <c r="G1860" s="138">
        <v>6</v>
      </c>
      <c r="H1860" s="138" t="s">
        <v>5621</v>
      </c>
      <c r="I1860" s="138">
        <v>326</v>
      </c>
      <c r="J1860" s="138" t="s">
        <v>5278</v>
      </c>
      <c r="K1860" s="138" t="s">
        <v>91</v>
      </c>
      <c r="L1860" s="138"/>
      <c r="M1860" s="138">
        <v>6</v>
      </c>
      <c r="N1860" s="138">
        <v>25.000000000050139</v>
      </c>
      <c r="O1860" s="138">
        <v>6.9351595573208309</v>
      </c>
      <c r="P1860" s="138">
        <v>4.1945213280876423</v>
      </c>
      <c r="Q1860" s="138">
        <v>20.35760695049953</v>
      </c>
      <c r="R1860" s="138">
        <v>6.3450575828052749</v>
      </c>
      <c r="S1860" s="138">
        <v>1.3224342020837061</v>
      </c>
      <c r="T1860" s="138">
        <v>28.678490478490168</v>
      </c>
    </row>
    <row r="1861" spans="1:20" x14ac:dyDescent="0.45">
      <c r="A1861" s="138" t="s">
        <v>306</v>
      </c>
      <c r="B1861" s="138">
        <v>2018</v>
      </c>
      <c r="C1861" s="139">
        <v>43134</v>
      </c>
      <c r="D1861" s="138" t="s">
        <v>5277</v>
      </c>
      <c r="E1861" s="138" t="s">
        <v>5194</v>
      </c>
      <c r="F1861" s="138" t="s">
        <v>579</v>
      </c>
      <c r="G1861" s="138">
        <v>1</v>
      </c>
      <c r="H1861" s="138" t="s">
        <v>5622</v>
      </c>
      <c r="I1861" s="138">
        <v>327</v>
      </c>
      <c r="J1861" s="138" t="s">
        <v>5279</v>
      </c>
      <c r="K1861" s="138" t="s">
        <v>91</v>
      </c>
      <c r="L1861" s="138"/>
      <c r="M1861" s="138">
        <v>7</v>
      </c>
      <c r="N1861" s="138">
        <v>22.099848215668821</v>
      </c>
      <c r="O1861" s="138">
        <v>6.9950858276809571</v>
      </c>
      <c r="P1861" s="138">
        <v>1.114590732625953</v>
      </c>
      <c r="Q1861" s="138">
        <v>27.160492804696819</v>
      </c>
      <c r="R1861" s="138">
        <v>6.4038906738759058</v>
      </c>
      <c r="S1861" s="138">
        <v>7.948820783069106</v>
      </c>
      <c r="T1861" s="138">
        <v>20.585811425909551</v>
      </c>
    </row>
    <row r="1862" spans="1:20" x14ac:dyDescent="0.45">
      <c r="A1862" s="138" t="s">
        <v>306</v>
      </c>
      <c r="B1862" s="138">
        <v>2018</v>
      </c>
      <c r="C1862" s="139">
        <v>43134</v>
      </c>
      <c r="D1862" s="138" t="s">
        <v>5277</v>
      </c>
      <c r="E1862" s="138" t="s">
        <v>5194</v>
      </c>
      <c r="F1862" s="138" t="s">
        <v>579</v>
      </c>
      <c r="G1862" s="138">
        <v>2</v>
      </c>
      <c r="H1862" s="138" t="s">
        <v>5622</v>
      </c>
      <c r="I1862" s="138">
        <v>327</v>
      </c>
      <c r="J1862" s="138" t="s">
        <v>5281</v>
      </c>
      <c r="K1862" s="138" t="s">
        <v>91</v>
      </c>
      <c r="L1862" s="138"/>
      <c r="M1862" s="138">
        <v>8</v>
      </c>
      <c r="N1862" s="138">
        <v>23.819370849917281</v>
      </c>
      <c r="O1862" s="138">
        <v>6.8333135206054454</v>
      </c>
      <c r="P1862" s="138">
        <v>3.3194302881009392</v>
      </c>
      <c r="Q1862" s="138">
        <v>25.07553432259084</v>
      </c>
      <c r="R1862" s="138">
        <v>6.0951945248353363</v>
      </c>
      <c r="S1862" s="138">
        <v>6.7899507480848342</v>
      </c>
      <c r="T1862" s="138">
        <v>20.585811425909551</v>
      </c>
    </row>
    <row r="1863" spans="1:20" x14ac:dyDescent="0.45">
      <c r="A1863" s="138" t="s">
        <v>306</v>
      </c>
      <c r="B1863" s="138">
        <v>2018</v>
      </c>
      <c r="C1863" s="139">
        <v>43134</v>
      </c>
      <c r="D1863" s="138" t="s">
        <v>5277</v>
      </c>
      <c r="E1863" s="138" t="s">
        <v>5194</v>
      </c>
      <c r="F1863" s="138" t="s">
        <v>579</v>
      </c>
      <c r="G1863" s="138">
        <v>3</v>
      </c>
      <c r="H1863" s="138" t="s">
        <v>5622</v>
      </c>
      <c r="I1863" s="138">
        <v>327</v>
      </c>
      <c r="J1863" s="138" t="s">
        <v>5282</v>
      </c>
      <c r="K1863" s="138" t="s">
        <v>91</v>
      </c>
      <c r="L1863" s="138"/>
      <c r="M1863" s="138">
        <v>9</v>
      </c>
      <c r="N1863" s="138">
        <v>21.240728294703011</v>
      </c>
      <c r="O1863" s="138">
        <v>6.9155282742643847</v>
      </c>
      <c r="P1863" s="138">
        <v>0.49414347190985453</v>
      </c>
      <c r="Q1863" s="138">
        <v>21.022852535434041</v>
      </c>
      <c r="R1863" s="138">
        <v>6.1086430782974226</v>
      </c>
      <c r="S1863" s="138">
        <v>2.6969233005417692</v>
      </c>
      <c r="T1863" s="138">
        <v>20.585811425909551</v>
      </c>
    </row>
    <row r="1864" spans="1:20" x14ac:dyDescent="0.45">
      <c r="A1864" s="138" t="s">
        <v>306</v>
      </c>
      <c r="B1864" s="138">
        <v>2018</v>
      </c>
      <c r="C1864" s="139">
        <v>43134</v>
      </c>
      <c r="D1864" s="138" t="s">
        <v>5277</v>
      </c>
      <c r="E1864" s="138" t="s">
        <v>5194</v>
      </c>
      <c r="F1864" s="138" t="s">
        <v>579</v>
      </c>
      <c r="G1864" s="138">
        <v>4</v>
      </c>
      <c r="H1864" s="138" t="s">
        <v>5622</v>
      </c>
      <c r="I1864" s="138">
        <v>327</v>
      </c>
      <c r="J1864" s="138" t="s">
        <v>5280</v>
      </c>
      <c r="K1864" s="138" t="s">
        <v>91</v>
      </c>
      <c r="L1864" s="138"/>
      <c r="M1864" s="138">
        <v>10</v>
      </c>
      <c r="N1864" s="138">
        <v>18.189637402634371</v>
      </c>
      <c r="O1864" s="138">
        <v>7.3140960460600706</v>
      </c>
      <c r="P1864" s="138">
        <v>-3.7526507355458389</v>
      </c>
      <c r="Q1864" s="138">
        <v>16.48756883029656</v>
      </c>
      <c r="R1864" s="138">
        <v>6.3978391037510951</v>
      </c>
      <c r="S1864" s="138">
        <v>-2.7059484809567209</v>
      </c>
      <c r="T1864" s="138">
        <v>20.585811425909551</v>
      </c>
    </row>
    <row r="1865" spans="1:20" x14ac:dyDescent="0.45">
      <c r="A1865" s="138" t="s">
        <v>306</v>
      </c>
      <c r="B1865" s="138">
        <v>2018</v>
      </c>
      <c r="C1865" s="139">
        <v>43134</v>
      </c>
      <c r="D1865" s="138" t="s">
        <v>5277</v>
      </c>
      <c r="E1865" s="138" t="s">
        <v>5194</v>
      </c>
      <c r="F1865" s="138" t="s">
        <v>579</v>
      </c>
      <c r="G1865" s="138">
        <v>5</v>
      </c>
      <c r="H1865" s="138" t="s">
        <v>5622</v>
      </c>
      <c r="I1865" s="138">
        <v>327</v>
      </c>
      <c r="J1865" s="138" t="s">
        <v>2498</v>
      </c>
      <c r="K1865" s="138" t="s">
        <v>91</v>
      </c>
      <c r="L1865" s="138">
        <v>16.169863013698631</v>
      </c>
      <c r="M1865" s="138">
        <v>11</v>
      </c>
      <c r="N1865" s="138">
        <v>17.57947236662427</v>
      </c>
      <c r="O1865" s="138">
        <v>7.239605971977884</v>
      </c>
      <c r="P1865" s="138">
        <v>-4.1393455493093816</v>
      </c>
      <c r="Q1865" s="138">
        <v>12.686494448240619</v>
      </c>
      <c r="R1865" s="138">
        <v>6.603789265544858</v>
      </c>
      <c r="S1865" s="138">
        <v>-7.124873348393951</v>
      </c>
      <c r="T1865" s="138">
        <v>20.585811425909551</v>
      </c>
    </row>
    <row r="1866" spans="1:20" x14ac:dyDescent="0.45">
      <c r="A1866" s="130" t="s">
        <v>306</v>
      </c>
      <c r="B1866" s="130">
        <v>2018</v>
      </c>
      <c r="C1866" s="131">
        <v>43135</v>
      </c>
      <c r="D1866" s="130" t="s">
        <v>5277</v>
      </c>
      <c r="E1866" s="130" t="s">
        <v>1943</v>
      </c>
      <c r="F1866" s="130">
        <v>1</v>
      </c>
      <c r="G1866" s="130">
        <v>1</v>
      </c>
      <c r="H1866" s="130" t="s">
        <v>5619</v>
      </c>
      <c r="I1866" s="130">
        <v>328</v>
      </c>
      <c r="J1866" s="130" t="s">
        <v>3912</v>
      </c>
      <c r="K1866" s="130" t="s">
        <v>91</v>
      </c>
      <c r="L1866" s="130">
        <v>30.06301369863014</v>
      </c>
      <c r="M1866" s="130">
        <v>2</v>
      </c>
      <c r="N1866" s="130">
        <v>33.057012860709392</v>
      </c>
      <c r="O1866" s="130">
        <v>4.3503266485395686</v>
      </c>
      <c r="P1866" s="130">
        <v>20.006032915090689</v>
      </c>
      <c r="Q1866" s="130">
        <v>34.824178670714907</v>
      </c>
      <c r="R1866" s="130">
        <v>4.4466072447309726</v>
      </c>
      <c r="S1866" s="130">
        <v>21.484356936522001</v>
      </c>
      <c r="T1866" s="130">
        <v>26.11322715900296</v>
      </c>
    </row>
    <row r="1867" spans="1:20" x14ac:dyDescent="0.45">
      <c r="A1867" s="130" t="s">
        <v>306</v>
      </c>
      <c r="B1867" s="130">
        <v>2018</v>
      </c>
      <c r="C1867" s="131">
        <v>43135</v>
      </c>
      <c r="D1867" s="130" t="s">
        <v>5277</v>
      </c>
      <c r="E1867" s="130" t="s">
        <v>1943</v>
      </c>
      <c r="F1867" s="130">
        <v>1</v>
      </c>
      <c r="G1867" s="130">
        <v>2</v>
      </c>
      <c r="H1867" s="130" t="s">
        <v>5619</v>
      </c>
      <c r="I1867" s="130">
        <v>328</v>
      </c>
      <c r="J1867" s="130" t="s">
        <v>355</v>
      </c>
      <c r="K1867" s="130" t="s">
        <v>91</v>
      </c>
      <c r="L1867" s="130">
        <v>22.139726027397259</v>
      </c>
      <c r="M1867" s="130">
        <v>5</v>
      </c>
      <c r="N1867" s="130">
        <v>23.622350093308391</v>
      </c>
      <c r="O1867" s="130">
        <v>5.9801457033788834</v>
      </c>
      <c r="P1867" s="130">
        <v>5.6819129831717383</v>
      </c>
      <c r="Q1867" s="130">
        <v>26.561014476644772</v>
      </c>
      <c r="R1867" s="130">
        <v>5.4963357037937541</v>
      </c>
      <c r="S1867" s="130">
        <v>10.072007365263509</v>
      </c>
      <c r="T1867" s="130">
        <v>26.11322715900296</v>
      </c>
    </row>
    <row r="1868" spans="1:20" x14ac:dyDescent="0.45">
      <c r="A1868" s="130" t="s">
        <v>306</v>
      </c>
      <c r="B1868" s="130">
        <v>2018</v>
      </c>
      <c r="C1868" s="131">
        <v>43135</v>
      </c>
      <c r="D1868" s="130" t="s">
        <v>5277</v>
      </c>
      <c r="E1868" s="130" t="s">
        <v>1943</v>
      </c>
      <c r="F1868" s="130">
        <v>1</v>
      </c>
      <c r="G1868" s="130">
        <v>3</v>
      </c>
      <c r="H1868" s="130" t="s">
        <v>5619</v>
      </c>
      <c r="I1868" s="130">
        <v>328</v>
      </c>
      <c r="J1868" s="130" t="s">
        <v>3303</v>
      </c>
      <c r="K1868" s="130" t="s">
        <v>91</v>
      </c>
      <c r="L1868" s="130">
        <v>18.671232876712331</v>
      </c>
      <c r="M1868" s="130">
        <v>7</v>
      </c>
      <c r="N1868" s="130">
        <v>25</v>
      </c>
      <c r="O1868" s="130">
        <v>8.3333333330000006</v>
      </c>
      <c r="P1868" s="130">
        <v>9.999965300266922E-10</v>
      </c>
      <c r="Q1868" s="130">
        <v>26.11912420295257</v>
      </c>
      <c r="R1868" s="130">
        <v>6.7931219680952433</v>
      </c>
      <c r="S1868" s="130">
        <v>5.739758298666839</v>
      </c>
      <c r="T1868" s="130">
        <v>26.11322715900296</v>
      </c>
    </row>
    <row r="1869" spans="1:20" x14ac:dyDescent="0.45">
      <c r="A1869" s="130" t="s">
        <v>306</v>
      </c>
      <c r="B1869" s="130">
        <v>2018</v>
      </c>
      <c r="C1869" s="131">
        <v>43135</v>
      </c>
      <c r="D1869" s="130" t="s">
        <v>5277</v>
      </c>
      <c r="E1869" s="130" t="s">
        <v>1943</v>
      </c>
      <c r="F1869" s="130">
        <v>1</v>
      </c>
      <c r="G1869" s="130">
        <v>4</v>
      </c>
      <c r="H1869" s="130" t="s">
        <v>5619</v>
      </c>
      <c r="I1869" s="130">
        <v>328</v>
      </c>
      <c r="J1869" s="130" t="s">
        <v>4008</v>
      </c>
      <c r="K1869" s="130" t="s">
        <v>91</v>
      </c>
      <c r="L1869" s="130">
        <v>39.136986301369873</v>
      </c>
      <c r="M1869" s="130">
        <v>12</v>
      </c>
      <c r="N1869" s="130">
        <v>25</v>
      </c>
      <c r="O1869" s="130">
        <v>8.3333333330000006</v>
      </c>
      <c r="P1869" s="130">
        <v>9.999965300266922E-10</v>
      </c>
      <c r="Q1869" s="130">
        <v>23.782972765179231</v>
      </c>
      <c r="R1869" s="130">
        <v>6.8098628969654653</v>
      </c>
      <c r="S1869" s="130">
        <v>3.353384074282832</v>
      </c>
      <c r="T1869" s="130">
        <v>26.11322715900296</v>
      </c>
    </row>
    <row r="1870" spans="1:20" x14ac:dyDescent="0.45">
      <c r="A1870" s="130" t="s">
        <v>306</v>
      </c>
      <c r="B1870" s="130">
        <v>2018</v>
      </c>
      <c r="C1870" s="131">
        <v>43135</v>
      </c>
      <c r="D1870" s="130" t="s">
        <v>5277</v>
      </c>
      <c r="E1870" s="130" t="s">
        <v>1943</v>
      </c>
      <c r="F1870" s="130">
        <v>1</v>
      </c>
      <c r="G1870" s="130">
        <v>5</v>
      </c>
      <c r="H1870" s="130" t="s">
        <v>5619</v>
      </c>
      <c r="I1870" s="130">
        <v>328</v>
      </c>
      <c r="J1870" s="130" t="s">
        <v>3406</v>
      </c>
      <c r="K1870" s="130" t="s">
        <v>91</v>
      </c>
      <c r="L1870" s="130">
        <v>23.243835616438361</v>
      </c>
      <c r="M1870" s="130">
        <v>8</v>
      </c>
      <c r="N1870" s="130">
        <v>25</v>
      </c>
      <c r="O1870" s="130">
        <v>8.3333333330000006</v>
      </c>
      <c r="P1870" s="130">
        <v>9.999965300266922E-10</v>
      </c>
      <c r="Q1870" s="130">
        <v>21.21748172103511</v>
      </c>
      <c r="R1870" s="130">
        <v>6.9008528988187141</v>
      </c>
      <c r="S1870" s="130">
        <v>0.51492302457896955</v>
      </c>
      <c r="T1870" s="130">
        <v>26.11322715900296</v>
      </c>
    </row>
    <row r="1871" spans="1:20" x14ac:dyDescent="0.45">
      <c r="A1871" s="130" t="s">
        <v>306</v>
      </c>
      <c r="B1871" s="130">
        <v>2018</v>
      </c>
      <c r="C1871" s="131">
        <v>43135</v>
      </c>
      <c r="D1871" s="130" t="s">
        <v>5277</v>
      </c>
      <c r="E1871" s="130" t="s">
        <v>1943</v>
      </c>
      <c r="F1871" s="130">
        <v>1</v>
      </c>
      <c r="G1871" s="130">
        <v>6</v>
      </c>
      <c r="H1871" s="130" t="s">
        <v>5619</v>
      </c>
      <c r="I1871" s="130">
        <v>328</v>
      </c>
      <c r="J1871" s="130" t="s">
        <v>2697</v>
      </c>
      <c r="K1871" s="130" t="s">
        <v>37</v>
      </c>
      <c r="L1871" s="130">
        <v>19.63013698630137</v>
      </c>
      <c r="M1871" s="130">
        <v>13</v>
      </c>
      <c r="N1871" s="130">
        <v>25</v>
      </c>
      <c r="O1871" s="130">
        <v>8.3333333330000006</v>
      </c>
      <c r="P1871" s="130">
        <v>9.999965300266922E-10</v>
      </c>
      <c r="Q1871" s="130">
        <v>17.564927062071831</v>
      </c>
      <c r="R1871" s="130">
        <v>7.2306353203091636</v>
      </c>
      <c r="S1871" s="130">
        <v>-4.1269788988556577</v>
      </c>
      <c r="T1871" s="130">
        <v>26.11322715900296</v>
      </c>
    </row>
    <row r="1872" spans="1:20" x14ac:dyDescent="0.45">
      <c r="A1872" s="150" t="s">
        <v>306</v>
      </c>
      <c r="B1872" s="150">
        <v>2018</v>
      </c>
      <c r="C1872" s="151">
        <v>43135</v>
      </c>
      <c r="D1872" s="150" t="s">
        <v>5277</v>
      </c>
      <c r="E1872" s="150" t="s">
        <v>1943</v>
      </c>
      <c r="F1872" s="150">
        <v>2</v>
      </c>
      <c r="G1872" s="150">
        <v>1</v>
      </c>
      <c r="H1872" s="150" t="s">
        <v>5620</v>
      </c>
      <c r="I1872" s="150">
        <v>329</v>
      </c>
      <c r="J1872" s="150" t="s">
        <v>343</v>
      </c>
      <c r="K1872" s="150" t="s">
        <v>91</v>
      </c>
      <c r="L1872" s="150">
        <v>27.205479452054799</v>
      </c>
      <c r="M1872" s="150">
        <v>1</v>
      </c>
      <c r="N1872" s="150">
        <v>39.599942747510347</v>
      </c>
      <c r="O1872" s="150">
        <v>4.4536754401205441</v>
      </c>
      <c r="P1872" s="150">
        <v>26.23891642714872</v>
      </c>
      <c r="Q1872" s="150">
        <v>40.900576114709366</v>
      </c>
      <c r="R1872" s="150">
        <v>4.5585278337404942</v>
      </c>
      <c r="S1872" s="150">
        <v>27.224992613487881</v>
      </c>
      <c r="T1872" s="150">
        <v>26.88482119493866</v>
      </c>
    </row>
    <row r="1873" spans="1:20" x14ac:dyDescent="0.45">
      <c r="A1873" s="150" t="s">
        <v>306</v>
      </c>
      <c r="B1873" s="150">
        <v>2018</v>
      </c>
      <c r="C1873" s="151">
        <v>43135</v>
      </c>
      <c r="D1873" s="150" t="s">
        <v>5277</v>
      </c>
      <c r="E1873" s="150" t="s">
        <v>1943</v>
      </c>
      <c r="F1873" s="150">
        <v>2</v>
      </c>
      <c r="G1873" s="150">
        <v>2</v>
      </c>
      <c r="H1873" s="150" t="s">
        <v>5620</v>
      </c>
      <c r="I1873" s="150">
        <v>329</v>
      </c>
      <c r="J1873" s="150" t="s">
        <v>424</v>
      </c>
      <c r="K1873" s="150" t="s">
        <v>91</v>
      </c>
      <c r="L1873" s="150">
        <v>24.024657534246579</v>
      </c>
      <c r="M1873" s="150">
        <v>6</v>
      </c>
      <c r="N1873" s="150">
        <v>23.59380561706028</v>
      </c>
      <c r="O1873" s="150">
        <v>5.0454937644287892</v>
      </c>
      <c r="P1873" s="150">
        <v>8.457324323773916</v>
      </c>
      <c r="Q1873" s="150">
        <v>26.56182917909727</v>
      </c>
      <c r="R1873" s="150">
        <v>4.8520827711681083</v>
      </c>
      <c r="S1873" s="150">
        <v>12.00558086559295</v>
      </c>
      <c r="T1873" s="150">
        <v>26.88482119493866</v>
      </c>
    </row>
    <row r="1874" spans="1:20" x14ac:dyDescent="0.45">
      <c r="A1874" s="150" t="s">
        <v>306</v>
      </c>
      <c r="B1874" s="150">
        <v>2018</v>
      </c>
      <c r="C1874" s="151">
        <v>43135</v>
      </c>
      <c r="D1874" s="150" t="s">
        <v>5277</v>
      </c>
      <c r="E1874" s="150" t="s">
        <v>1943</v>
      </c>
      <c r="F1874" s="150">
        <v>2</v>
      </c>
      <c r="G1874" s="150">
        <v>3</v>
      </c>
      <c r="H1874" s="150" t="s">
        <v>5620</v>
      </c>
      <c r="I1874" s="150">
        <v>329</v>
      </c>
      <c r="J1874" s="150" t="s">
        <v>3582</v>
      </c>
      <c r="K1874" s="150" t="s">
        <v>91</v>
      </c>
      <c r="L1874" s="150">
        <v>23.736986301369861</v>
      </c>
      <c r="M1874" s="150">
        <v>4</v>
      </c>
      <c r="N1874" s="150">
        <v>25</v>
      </c>
      <c r="O1874" s="150">
        <v>8.3333333330000006</v>
      </c>
      <c r="P1874" s="150">
        <v>9.999965300266922E-10</v>
      </c>
      <c r="Q1874" s="150">
        <v>27.276759263299731</v>
      </c>
      <c r="R1874" s="150">
        <v>6.7443908434186621</v>
      </c>
      <c r="S1874" s="150">
        <v>7.0435867330437416</v>
      </c>
      <c r="T1874" s="150">
        <v>26.88482119493866</v>
      </c>
    </row>
    <row r="1875" spans="1:20" x14ac:dyDescent="0.45">
      <c r="A1875" s="150" t="s">
        <v>306</v>
      </c>
      <c r="B1875" s="150">
        <v>2018</v>
      </c>
      <c r="C1875" s="151">
        <v>43135</v>
      </c>
      <c r="D1875" s="150" t="s">
        <v>5277</v>
      </c>
      <c r="E1875" s="150" t="s">
        <v>1943</v>
      </c>
      <c r="F1875" s="150">
        <v>2</v>
      </c>
      <c r="G1875" s="150">
        <v>4</v>
      </c>
      <c r="H1875" s="150" t="s">
        <v>5620</v>
      </c>
      <c r="I1875" s="150">
        <v>329</v>
      </c>
      <c r="J1875" s="150" t="s">
        <v>4263</v>
      </c>
      <c r="K1875" s="150" t="s">
        <v>91</v>
      </c>
      <c r="L1875" s="150">
        <v>21.86849315068493</v>
      </c>
      <c r="M1875" s="150">
        <v>9</v>
      </c>
      <c r="N1875" s="150">
        <v>25</v>
      </c>
      <c r="O1875" s="150">
        <v>8.3333333330000006</v>
      </c>
      <c r="P1875" s="150">
        <v>9.999965300266922E-10</v>
      </c>
      <c r="Q1875" s="150">
        <v>25.16429695979706</v>
      </c>
      <c r="R1875" s="150">
        <v>6.7323396490205329</v>
      </c>
      <c r="S1875" s="150">
        <v>4.9672780127354592</v>
      </c>
      <c r="T1875" s="150">
        <v>26.88482119493866</v>
      </c>
    </row>
    <row r="1876" spans="1:20" x14ac:dyDescent="0.45">
      <c r="A1876" s="150" t="s">
        <v>306</v>
      </c>
      <c r="B1876" s="150">
        <v>2018</v>
      </c>
      <c r="C1876" s="151">
        <v>43135</v>
      </c>
      <c r="D1876" s="150" t="s">
        <v>5277</v>
      </c>
      <c r="E1876" s="150" t="s">
        <v>1943</v>
      </c>
      <c r="F1876" s="150">
        <v>2</v>
      </c>
      <c r="G1876" s="150">
        <v>5</v>
      </c>
      <c r="H1876" s="150" t="s">
        <v>5620</v>
      </c>
      <c r="I1876" s="150">
        <v>329</v>
      </c>
      <c r="J1876" s="150" t="s">
        <v>4875</v>
      </c>
      <c r="K1876" s="150" t="s">
        <v>91</v>
      </c>
      <c r="L1876" s="150">
        <v>18.446575342465749</v>
      </c>
      <c r="M1876" s="150">
        <v>10</v>
      </c>
      <c r="N1876" s="150">
        <v>25</v>
      </c>
      <c r="O1876" s="150">
        <v>8.3333333330000006</v>
      </c>
      <c r="P1876" s="150">
        <v>9.999965300266922E-10</v>
      </c>
      <c r="Q1876" s="150">
        <v>23.065140395034149</v>
      </c>
      <c r="R1876" s="150">
        <v>6.761540978276968</v>
      </c>
      <c r="S1876" s="150">
        <v>2.7805174602032419</v>
      </c>
      <c r="T1876" s="150">
        <v>26.88482119493866</v>
      </c>
    </row>
    <row r="1877" spans="1:20" x14ac:dyDescent="0.45">
      <c r="A1877" s="150" t="s">
        <v>306</v>
      </c>
      <c r="B1877" s="150">
        <v>2018</v>
      </c>
      <c r="C1877" s="151">
        <v>43135</v>
      </c>
      <c r="D1877" s="150" t="s">
        <v>5277</v>
      </c>
      <c r="E1877" s="150" t="s">
        <v>1943</v>
      </c>
      <c r="F1877" s="150">
        <v>2</v>
      </c>
      <c r="G1877" s="150">
        <v>6</v>
      </c>
      <c r="H1877" s="150" t="s">
        <v>5620</v>
      </c>
      <c r="I1877" s="150">
        <v>329</v>
      </c>
      <c r="J1877" s="150" t="s">
        <v>2418</v>
      </c>
      <c r="K1877" s="150" t="s">
        <v>91</v>
      </c>
      <c r="L1877" s="150">
        <v>24.610958904109591</v>
      </c>
      <c r="M1877" s="150">
        <v>3</v>
      </c>
      <c r="N1877" s="150">
        <v>25</v>
      </c>
      <c r="O1877" s="150">
        <v>8.3333333330000006</v>
      </c>
      <c r="P1877" s="150">
        <v>9.999965300266922E-10</v>
      </c>
      <c r="Q1877" s="150">
        <v>20.668218536608901</v>
      </c>
      <c r="R1877" s="150">
        <v>6.8576931345436751</v>
      </c>
      <c r="S1877" s="150">
        <v>9.5139132977873686E-2</v>
      </c>
      <c r="T1877" s="150">
        <v>26.88482119493866</v>
      </c>
    </row>
    <row r="1878" spans="1:20" x14ac:dyDescent="0.45">
      <c r="A1878" s="150" t="s">
        <v>306</v>
      </c>
      <c r="B1878" s="150">
        <v>2018</v>
      </c>
      <c r="C1878" s="151">
        <v>43135</v>
      </c>
      <c r="D1878" s="150" t="s">
        <v>5277</v>
      </c>
      <c r="E1878" s="150" t="s">
        <v>1943</v>
      </c>
      <c r="F1878" s="150">
        <v>2</v>
      </c>
      <c r="G1878" s="150">
        <v>7</v>
      </c>
      <c r="H1878" s="150" t="s">
        <v>5620</v>
      </c>
      <c r="I1878" s="150">
        <v>329</v>
      </c>
      <c r="J1878" s="150" t="s">
        <v>2414</v>
      </c>
      <c r="K1878" s="150" t="s">
        <v>91</v>
      </c>
      <c r="L1878" s="150">
        <v>36.786301369863011</v>
      </c>
      <c r="M1878" s="150">
        <v>11</v>
      </c>
      <c r="N1878" s="150">
        <v>25</v>
      </c>
      <c r="O1878" s="150">
        <v>8.3333333330000006</v>
      </c>
      <c r="P1878" s="150">
        <v>9.999965300266922E-10</v>
      </c>
      <c r="Q1878" s="150">
        <v>17.161261808251531</v>
      </c>
      <c r="R1878" s="150">
        <v>7.186130395440383</v>
      </c>
      <c r="S1878" s="150">
        <v>-4.3971293780696179</v>
      </c>
      <c r="T1878" s="150">
        <v>26.88482119493866</v>
      </c>
    </row>
    <row r="1879" spans="1:20" x14ac:dyDescent="0.45">
      <c r="A1879" s="138" t="s">
        <v>306</v>
      </c>
      <c r="B1879" s="138">
        <v>2018</v>
      </c>
      <c r="C1879" s="139">
        <v>43135</v>
      </c>
      <c r="D1879" s="138" t="s">
        <v>5277</v>
      </c>
      <c r="E1879" s="138" t="s">
        <v>5194</v>
      </c>
      <c r="F1879" s="138" t="s">
        <v>5235</v>
      </c>
      <c r="G1879" s="138">
        <v>1</v>
      </c>
      <c r="H1879" s="138" t="s">
        <v>5621</v>
      </c>
      <c r="I1879" s="138">
        <v>330</v>
      </c>
      <c r="J1879" s="138" t="s">
        <v>343</v>
      </c>
      <c r="K1879" s="138" t="s">
        <v>91</v>
      </c>
      <c r="L1879" s="138">
        <v>27.205479452054799</v>
      </c>
      <c r="M1879" s="138">
        <v>1</v>
      </c>
      <c r="N1879" s="138">
        <v>40.900576114709366</v>
      </c>
      <c r="O1879" s="138">
        <v>4.5585278337404942</v>
      </c>
      <c r="P1879" s="138">
        <v>27.224992613487881</v>
      </c>
      <c r="Q1879" s="138">
        <v>42.475841588161153</v>
      </c>
      <c r="R1879" s="138">
        <v>4.633391990753422</v>
      </c>
      <c r="S1879" s="138">
        <v>28.575665615900881</v>
      </c>
      <c r="T1879" s="138">
        <v>29.465429373512489</v>
      </c>
    </row>
    <row r="1880" spans="1:20" x14ac:dyDescent="0.45">
      <c r="A1880" s="138" t="s">
        <v>306</v>
      </c>
      <c r="B1880" s="138">
        <v>2018</v>
      </c>
      <c r="C1880" s="139">
        <v>43135</v>
      </c>
      <c r="D1880" s="138" t="s">
        <v>5277</v>
      </c>
      <c r="E1880" s="138" t="s">
        <v>5194</v>
      </c>
      <c r="F1880" s="138" t="s">
        <v>5235</v>
      </c>
      <c r="G1880" s="138">
        <v>2</v>
      </c>
      <c r="H1880" s="138" t="s">
        <v>5621</v>
      </c>
      <c r="I1880" s="138">
        <v>330</v>
      </c>
      <c r="J1880" s="138" t="s">
        <v>3912</v>
      </c>
      <c r="K1880" s="138" t="s">
        <v>91</v>
      </c>
      <c r="L1880" s="138">
        <v>30.06301369863014</v>
      </c>
      <c r="M1880" s="138">
        <v>2</v>
      </c>
      <c r="N1880" s="138">
        <v>34.824178670714907</v>
      </c>
      <c r="O1880" s="138">
        <v>4.4466072447309726</v>
      </c>
      <c r="P1880" s="138">
        <v>21.484356936522001</v>
      </c>
      <c r="Q1880" s="138">
        <v>35.539302834611071</v>
      </c>
      <c r="R1880" s="138">
        <v>4.4395429616755671</v>
      </c>
      <c r="S1880" s="138">
        <v>22.22067394958437</v>
      </c>
      <c r="T1880" s="138">
        <v>29.465429373512489</v>
      </c>
    </row>
    <row r="1881" spans="1:20" x14ac:dyDescent="0.45">
      <c r="A1881" s="138" t="s">
        <v>306</v>
      </c>
      <c r="B1881" s="138">
        <v>2018</v>
      </c>
      <c r="C1881" s="139">
        <v>43135</v>
      </c>
      <c r="D1881" s="138" t="s">
        <v>5277</v>
      </c>
      <c r="E1881" s="138" t="s">
        <v>5194</v>
      </c>
      <c r="F1881" s="138" t="s">
        <v>5235</v>
      </c>
      <c r="G1881" s="138">
        <v>3</v>
      </c>
      <c r="H1881" s="138" t="s">
        <v>5621</v>
      </c>
      <c r="I1881" s="138">
        <v>330</v>
      </c>
      <c r="J1881" s="138" t="s">
        <v>2418</v>
      </c>
      <c r="K1881" s="138" t="s">
        <v>91</v>
      </c>
      <c r="L1881" s="138">
        <v>24.610958904109591</v>
      </c>
      <c r="M1881" s="138">
        <v>3</v>
      </c>
      <c r="N1881" s="138">
        <v>20.668218536608901</v>
      </c>
      <c r="O1881" s="138">
        <v>6.8576931345436751</v>
      </c>
      <c r="P1881" s="138">
        <v>9.5139132977873686E-2</v>
      </c>
      <c r="Q1881" s="138">
        <v>24.542317110467199</v>
      </c>
      <c r="R1881" s="138">
        <v>5.9851366444543501</v>
      </c>
      <c r="S1881" s="138">
        <v>6.5869071771041448</v>
      </c>
      <c r="T1881" s="138">
        <v>29.465429373512489</v>
      </c>
    </row>
    <row r="1882" spans="1:20" x14ac:dyDescent="0.45">
      <c r="A1882" s="138" t="s">
        <v>306</v>
      </c>
      <c r="B1882" s="138">
        <v>2018</v>
      </c>
      <c r="C1882" s="139">
        <v>43135</v>
      </c>
      <c r="D1882" s="138" t="s">
        <v>5277</v>
      </c>
      <c r="E1882" s="138" t="s">
        <v>5194</v>
      </c>
      <c r="F1882" s="138" t="s">
        <v>5235</v>
      </c>
      <c r="G1882" s="138">
        <v>4</v>
      </c>
      <c r="H1882" s="138" t="s">
        <v>5621</v>
      </c>
      <c r="I1882" s="138">
        <v>330</v>
      </c>
      <c r="J1882" s="138" t="s">
        <v>3582</v>
      </c>
      <c r="K1882" s="138" t="s">
        <v>91</v>
      </c>
      <c r="L1882" s="138">
        <v>23.736986301369861</v>
      </c>
      <c r="M1882" s="138">
        <v>4</v>
      </c>
      <c r="N1882" s="138">
        <v>27.276759263299731</v>
      </c>
      <c r="O1882" s="138">
        <v>6.7443908434186621</v>
      </c>
      <c r="P1882" s="138">
        <v>7.0435867330437416</v>
      </c>
      <c r="Q1882" s="138">
        <v>26.792622722741811</v>
      </c>
      <c r="R1882" s="138">
        <v>5.9032727877785653</v>
      </c>
      <c r="S1882" s="138">
        <v>9.0828043594061185</v>
      </c>
      <c r="T1882" s="138">
        <v>29.465429373512489</v>
      </c>
    </row>
    <row r="1883" spans="1:20" x14ac:dyDescent="0.45">
      <c r="A1883" s="138" t="s">
        <v>306</v>
      </c>
      <c r="B1883" s="138">
        <v>2018</v>
      </c>
      <c r="C1883" s="139">
        <v>43135</v>
      </c>
      <c r="D1883" s="138" t="s">
        <v>5277</v>
      </c>
      <c r="E1883" s="138" t="s">
        <v>5194</v>
      </c>
      <c r="F1883" s="138" t="s">
        <v>5235</v>
      </c>
      <c r="G1883" s="138">
        <v>5</v>
      </c>
      <c r="H1883" s="138" t="s">
        <v>5621</v>
      </c>
      <c r="I1883" s="138">
        <v>330</v>
      </c>
      <c r="J1883" s="138" t="s">
        <v>355</v>
      </c>
      <c r="K1883" s="138" t="s">
        <v>91</v>
      </c>
      <c r="L1883" s="138">
        <v>22.139726027397259</v>
      </c>
      <c r="M1883" s="138">
        <v>5</v>
      </c>
      <c r="N1883" s="138">
        <v>26.561014476644772</v>
      </c>
      <c r="O1883" s="138">
        <v>5.4963357037937541</v>
      </c>
      <c r="P1883" s="138">
        <v>10.072007365263509</v>
      </c>
      <c r="Q1883" s="138">
        <v>24.922477136656969</v>
      </c>
      <c r="R1883" s="138">
        <v>5.1479785592602774</v>
      </c>
      <c r="S1883" s="138">
        <v>9.4785414588761405</v>
      </c>
      <c r="T1883" s="138">
        <v>29.465429373512489</v>
      </c>
    </row>
    <row r="1884" spans="1:20" x14ac:dyDescent="0.45">
      <c r="A1884" s="138" t="s">
        <v>306</v>
      </c>
      <c r="B1884" s="138">
        <v>2018</v>
      </c>
      <c r="C1884" s="139">
        <v>43135</v>
      </c>
      <c r="D1884" s="138" t="s">
        <v>5277</v>
      </c>
      <c r="E1884" s="138" t="s">
        <v>5194</v>
      </c>
      <c r="F1884" s="138" t="s">
        <v>5235</v>
      </c>
      <c r="G1884" s="138">
        <v>6</v>
      </c>
      <c r="H1884" s="138" t="s">
        <v>5621</v>
      </c>
      <c r="I1884" s="138">
        <v>330</v>
      </c>
      <c r="J1884" s="138" t="s">
        <v>424</v>
      </c>
      <c r="K1884" s="138" t="s">
        <v>91</v>
      </c>
      <c r="L1884" s="138">
        <v>24.024657534246579</v>
      </c>
      <c r="M1884" s="138">
        <v>6</v>
      </c>
      <c r="N1884" s="138">
        <v>26.56182917909727</v>
      </c>
      <c r="O1884" s="138">
        <v>4.8520827711681083</v>
      </c>
      <c r="P1884" s="138">
        <v>12.00558086559295</v>
      </c>
      <c r="Q1884" s="138">
        <v>23.488661887670439</v>
      </c>
      <c r="R1884" s="138">
        <v>4.7911146664403574</v>
      </c>
      <c r="S1884" s="138">
        <v>9.1153178883493702</v>
      </c>
      <c r="T1884" s="138">
        <v>29.465429373512489</v>
      </c>
    </row>
    <row r="1885" spans="1:20" x14ac:dyDescent="0.45">
      <c r="A1885" s="138" t="s">
        <v>306</v>
      </c>
      <c r="B1885" s="138">
        <v>2018</v>
      </c>
      <c r="C1885" s="139">
        <v>43135</v>
      </c>
      <c r="D1885" s="138" t="s">
        <v>5277</v>
      </c>
      <c r="E1885" s="138" t="s">
        <v>5194</v>
      </c>
      <c r="F1885" s="138" t="s">
        <v>579</v>
      </c>
      <c r="G1885" s="138">
        <v>1</v>
      </c>
      <c r="H1885" s="138" t="s">
        <v>5622</v>
      </c>
      <c r="I1885" s="138">
        <v>331</v>
      </c>
      <c r="J1885" s="138" t="s">
        <v>3303</v>
      </c>
      <c r="K1885" s="138" t="s">
        <v>91</v>
      </c>
      <c r="L1885" s="138">
        <v>18.671232876712331</v>
      </c>
      <c r="M1885" s="138">
        <v>7</v>
      </c>
      <c r="N1885" s="138">
        <v>26.11912420295257</v>
      </c>
      <c r="O1885" s="138">
        <v>6.7931219680952433</v>
      </c>
      <c r="P1885" s="138">
        <v>5.739758298666839</v>
      </c>
      <c r="Q1885" s="138">
        <v>31.01399696060491</v>
      </c>
      <c r="R1885" s="138">
        <v>6.2082615905788394</v>
      </c>
      <c r="S1885" s="138">
        <v>12.389212188868401</v>
      </c>
      <c r="T1885" s="138">
        <v>22.010743559188789</v>
      </c>
    </row>
    <row r="1886" spans="1:20" x14ac:dyDescent="0.45">
      <c r="A1886" s="138" t="s">
        <v>306</v>
      </c>
      <c r="B1886" s="138">
        <v>2018</v>
      </c>
      <c r="C1886" s="139">
        <v>43135</v>
      </c>
      <c r="D1886" s="138" t="s">
        <v>5277</v>
      </c>
      <c r="E1886" s="138" t="s">
        <v>5194</v>
      </c>
      <c r="F1886" s="138" t="s">
        <v>579</v>
      </c>
      <c r="G1886" s="138">
        <v>2</v>
      </c>
      <c r="H1886" s="138" t="s">
        <v>5622</v>
      </c>
      <c r="I1886" s="138">
        <v>331</v>
      </c>
      <c r="J1886" s="138" t="s">
        <v>3406</v>
      </c>
      <c r="K1886" s="138" t="s">
        <v>91</v>
      </c>
      <c r="L1886" s="138">
        <v>23.243835616438361</v>
      </c>
      <c r="M1886" s="138">
        <v>8</v>
      </c>
      <c r="N1886" s="138">
        <v>21.21748172103511</v>
      </c>
      <c r="O1886" s="138">
        <v>6.9008528988187141</v>
      </c>
      <c r="P1886" s="138">
        <v>0.51492302457896955</v>
      </c>
      <c r="Q1886" s="138">
        <v>25.125389793698758</v>
      </c>
      <c r="R1886" s="138">
        <v>6.03343653092967</v>
      </c>
      <c r="S1886" s="138">
        <v>7.0250802009097484</v>
      </c>
      <c r="T1886" s="138">
        <v>22.010743559188789</v>
      </c>
    </row>
    <row r="1887" spans="1:20" x14ac:dyDescent="0.45">
      <c r="A1887" s="138" t="s">
        <v>306</v>
      </c>
      <c r="B1887" s="138">
        <v>2018</v>
      </c>
      <c r="C1887" s="139">
        <v>43135</v>
      </c>
      <c r="D1887" s="138" t="s">
        <v>5277</v>
      </c>
      <c r="E1887" s="138" t="s">
        <v>5194</v>
      </c>
      <c r="F1887" s="138" t="s">
        <v>579</v>
      </c>
      <c r="G1887" s="138">
        <v>3</v>
      </c>
      <c r="H1887" s="138" t="s">
        <v>5622</v>
      </c>
      <c r="I1887" s="138">
        <v>331</v>
      </c>
      <c r="J1887" s="138" t="s">
        <v>4263</v>
      </c>
      <c r="K1887" s="138" t="s">
        <v>91</v>
      </c>
      <c r="L1887" s="138">
        <v>21.86849315068493</v>
      </c>
      <c r="M1887" s="138">
        <v>9</v>
      </c>
      <c r="N1887" s="138">
        <v>25.16429695979706</v>
      </c>
      <c r="O1887" s="138">
        <v>6.7323396490205329</v>
      </c>
      <c r="P1887" s="138">
        <v>4.9672780127354592</v>
      </c>
      <c r="Q1887" s="138">
        <v>25.68371056109471</v>
      </c>
      <c r="R1887" s="138">
        <v>5.8776587501622117</v>
      </c>
      <c r="S1887" s="138">
        <v>8.0507343106080711</v>
      </c>
      <c r="T1887" s="138">
        <v>22.010743559188789</v>
      </c>
    </row>
    <row r="1888" spans="1:20" x14ac:dyDescent="0.45">
      <c r="A1888" s="138" t="s">
        <v>306</v>
      </c>
      <c r="B1888" s="138">
        <v>2018</v>
      </c>
      <c r="C1888" s="139">
        <v>43135</v>
      </c>
      <c r="D1888" s="138" t="s">
        <v>5277</v>
      </c>
      <c r="E1888" s="138" t="s">
        <v>5194</v>
      </c>
      <c r="F1888" s="138" t="s">
        <v>579</v>
      </c>
      <c r="G1888" s="138">
        <v>4</v>
      </c>
      <c r="H1888" s="138" t="s">
        <v>5622</v>
      </c>
      <c r="I1888" s="138">
        <v>331</v>
      </c>
      <c r="J1888" s="138" t="s">
        <v>4875</v>
      </c>
      <c r="K1888" s="138" t="s">
        <v>91</v>
      </c>
      <c r="L1888" s="138">
        <v>18.446575342465749</v>
      </c>
      <c r="M1888" s="138">
        <v>10</v>
      </c>
      <c r="N1888" s="138">
        <v>23.065140395034149</v>
      </c>
      <c r="O1888" s="138">
        <v>6.761540978276968</v>
      </c>
      <c r="P1888" s="138">
        <v>2.7805174602032419</v>
      </c>
      <c r="Q1888" s="138">
        <v>22.67517399349876</v>
      </c>
      <c r="R1888" s="138">
        <v>5.8809416782154216</v>
      </c>
      <c r="S1888" s="138">
        <v>5.0323489588524879</v>
      </c>
      <c r="T1888" s="138">
        <v>22.010743559188789</v>
      </c>
    </row>
    <row r="1889" spans="1:20" x14ac:dyDescent="0.45">
      <c r="A1889" s="138" t="s">
        <v>306</v>
      </c>
      <c r="B1889" s="138">
        <v>2018</v>
      </c>
      <c r="C1889" s="139">
        <v>43135</v>
      </c>
      <c r="D1889" s="138" t="s">
        <v>5277</v>
      </c>
      <c r="E1889" s="138" t="s">
        <v>5194</v>
      </c>
      <c r="F1889" s="138" t="s">
        <v>579</v>
      </c>
      <c r="G1889" s="138">
        <v>5</v>
      </c>
      <c r="H1889" s="138" t="s">
        <v>5622</v>
      </c>
      <c r="I1889" s="138">
        <v>331</v>
      </c>
      <c r="J1889" s="138" t="s">
        <v>2414</v>
      </c>
      <c r="K1889" s="138" t="s">
        <v>91</v>
      </c>
      <c r="L1889" s="138">
        <v>36.786301369863011</v>
      </c>
      <c r="M1889" s="138">
        <v>11</v>
      </c>
      <c r="N1889" s="138">
        <v>17.161261808251531</v>
      </c>
      <c r="O1889" s="138">
        <v>7.186130395440383</v>
      </c>
      <c r="P1889" s="138">
        <v>-4.3971293780696179</v>
      </c>
      <c r="Q1889" s="138">
        <v>17.23574962236108</v>
      </c>
      <c r="R1889" s="138">
        <v>6.1374590999393934</v>
      </c>
      <c r="S1889" s="138">
        <v>-1.1766276774570981</v>
      </c>
      <c r="T1889" s="138">
        <v>22.010743559188789</v>
      </c>
    </row>
    <row r="1890" spans="1:20" x14ac:dyDescent="0.45">
      <c r="A1890" s="138" t="s">
        <v>306</v>
      </c>
      <c r="B1890" s="138">
        <v>2018</v>
      </c>
      <c r="C1890" s="139">
        <v>43135</v>
      </c>
      <c r="D1890" s="138" t="s">
        <v>5277</v>
      </c>
      <c r="E1890" s="138" t="s">
        <v>5194</v>
      </c>
      <c r="F1890" s="138" t="s">
        <v>579</v>
      </c>
      <c r="G1890" s="138">
        <v>6</v>
      </c>
      <c r="H1890" s="138" t="s">
        <v>5622</v>
      </c>
      <c r="I1890" s="138">
        <v>331</v>
      </c>
      <c r="J1890" s="138" t="s">
        <v>4008</v>
      </c>
      <c r="K1890" s="138" t="s">
        <v>91</v>
      </c>
      <c r="L1890" s="138">
        <v>39.136986301369873</v>
      </c>
      <c r="M1890" s="138">
        <v>12</v>
      </c>
      <c r="N1890" s="138">
        <v>23.782972765179231</v>
      </c>
      <c r="O1890" s="138">
        <v>6.8098628969654653</v>
      </c>
      <c r="P1890" s="138">
        <v>3.353384074282832</v>
      </c>
      <c r="Q1890" s="138">
        <v>19.54651590645917</v>
      </c>
      <c r="R1890" s="138">
        <v>5.9844363313501399</v>
      </c>
      <c r="S1890" s="138">
        <v>1.593206912408746</v>
      </c>
      <c r="T1890" s="138">
        <v>22.010743559188789</v>
      </c>
    </row>
    <row r="1891" spans="1:20" x14ac:dyDescent="0.45">
      <c r="A1891" s="138" t="s">
        <v>306</v>
      </c>
      <c r="B1891" s="138">
        <v>2018</v>
      </c>
      <c r="C1891" s="139">
        <v>43135</v>
      </c>
      <c r="D1891" s="138" t="s">
        <v>5277</v>
      </c>
      <c r="E1891" s="138" t="s">
        <v>5194</v>
      </c>
      <c r="F1891" s="138" t="s">
        <v>579</v>
      </c>
      <c r="G1891" s="138">
        <v>7</v>
      </c>
      <c r="H1891" s="138" t="s">
        <v>5622</v>
      </c>
      <c r="I1891" s="138">
        <v>331</v>
      </c>
      <c r="J1891" s="138" t="s">
        <v>2697</v>
      </c>
      <c r="K1891" s="138" t="s">
        <v>37</v>
      </c>
      <c r="L1891" s="138">
        <v>19.63013698630137</v>
      </c>
      <c r="M1891" s="138">
        <v>13</v>
      </c>
      <c r="N1891" s="138">
        <v>17.564927062071831</v>
      </c>
      <c r="O1891" s="138">
        <v>7.2306353203091636</v>
      </c>
      <c r="P1891" s="138">
        <v>-4.1269788988556577</v>
      </c>
      <c r="Q1891" s="138">
        <v>12.308211441508019</v>
      </c>
      <c r="R1891" s="138">
        <v>6.5136312725256262</v>
      </c>
      <c r="S1891" s="138">
        <v>-7.2326823760688619</v>
      </c>
      <c r="T1891" s="138">
        <v>22.010743559188789</v>
      </c>
    </row>
    <row r="1892" spans="1:20" x14ac:dyDescent="0.45">
      <c r="A1892" s="130" t="s">
        <v>192</v>
      </c>
      <c r="B1892" s="130">
        <v>2018</v>
      </c>
      <c r="C1892" s="131">
        <v>43163</v>
      </c>
      <c r="D1892" s="130" t="s">
        <v>5255</v>
      </c>
      <c r="E1892" s="130" t="s">
        <v>1943</v>
      </c>
      <c r="F1892" s="130">
        <v>1</v>
      </c>
      <c r="G1892" s="130">
        <v>1</v>
      </c>
      <c r="H1892" s="130" t="s">
        <v>5623</v>
      </c>
      <c r="I1892" s="130">
        <v>332</v>
      </c>
      <c r="J1892" s="130" t="s">
        <v>345</v>
      </c>
      <c r="K1892" s="130" t="s">
        <v>88</v>
      </c>
      <c r="L1892" s="130">
        <v>27.331506849315069</v>
      </c>
      <c r="M1892" s="130">
        <v>6</v>
      </c>
      <c r="N1892" s="130">
        <v>57.753090507275751</v>
      </c>
      <c r="O1892" s="130">
        <v>5.5126272604570552</v>
      </c>
      <c r="P1892" s="130">
        <v>41.215208725904589</v>
      </c>
      <c r="Q1892" s="130">
        <v>58.569802343742687</v>
      </c>
      <c r="R1892" s="130">
        <v>5.5500372354635514</v>
      </c>
      <c r="S1892" s="130">
        <v>41.919690637352041</v>
      </c>
      <c r="T1892" s="130">
        <v>34.299216704748048</v>
      </c>
    </row>
    <row r="1893" spans="1:20" x14ac:dyDescent="0.45">
      <c r="A1893" s="130" t="s">
        <v>192</v>
      </c>
      <c r="B1893" s="130">
        <v>2018</v>
      </c>
      <c r="C1893" s="131">
        <v>43163</v>
      </c>
      <c r="D1893" s="130" t="s">
        <v>5255</v>
      </c>
      <c r="E1893" s="130" t="s">
        <v>1943</v>
      </c>
      <c r="F1893" s="130">
        <v>1</v>
      </c>
      <c r="G1893" s="130">
        <v>2</v>
      </c>
      <c r="H1893" s="130" t="s">
        <v>5623</v>
      </c>
      <c r="I1893" s="130">
        <v>332</v>
      </c>
      <c r="J1893" s="130" t="s">
        <v>362</v>
      </c>
      <c r="K1893" s="130" t="s">
        <v>363</v>
      </c>
      <c r="L1893" s="130">
        <v>26.12876712328767</v>
      </c>
      <c r="M1893" s="130">
        <v>8</v>
      </c>
      <c r="N1893" s="130">
        <v>36.37930448185552</v>
      </c>
      <c r="O1893" s="130">
        <v>4.4104778623037166</v>
      </c>
      <c r="P1893" s="130">
        <v>23.147870894944369</v>
      </c>
      <c r="Q1893" s="130">
        <v>38.157017550363818</v>
      </c>
      <c r="R1893" s="130">
        <v>4.4409902297850241</v>
      </c>
      <c r="S1893" s="130">
        <v>24.834046861008741</v>
      </c>
      <c r="T1893" s="130">
        <v>34.299216704748048</v>
      </c>
    </row>
    <row r="1894" spans="1:20" x14ac:dyDescent="0.45">
      <c r="A1894" s="130" t="s">
        <v>192</v>
      </c>
      <c r="B1894" s="130">
        <v>2018</v>
      </c>
      <c r="C1894" s="131">
        <v>43163</v>
      </c>
      <c r="D1894" s="130" t="s">
        <v>5255</v>
      </c>
      <c r="E1894" s="130" t="s">
        <v>1943</v>
      </c>
      <c r="F1894" s="130">
        <v>1</v>
      </c>
      <c r="G1894" s="130">
        <v>3</v>
      </c>
      <c r="H1894" s="130" t="s">
        <v>5623</v>
      </c>
      <c r="I1894" s="130">
        <v>332</v>
      </c>
      <c r="J1894" s="130" t="s">
        <v>351</v>
      </c>
      <c r="K1894" s="130" t="s">
        <v>282</v>
      </c>
      <c r="L1894" s="130">
        <v>25.090410958904108</v>
      </c>
      <c r="M1894" s="130">
        <v>23</v>
      </c>
      <c r="N1894" s="130">
        <v>38.613886601293693</v>
      </c>
      <c r="O1894" s="130">
        <v>4.4975522834277584</v>
      </c>
      <c r="P1894" s="130">
        <v>25.121229751010411</v>
      </c>
      <c r="Q1894" s="130">
        <v>38.334896234316957</v>
      </c>
      <c r="R1894" s="130">
        <v>4.4658248773205553</v>
      </c>
      <c r="S1894" s="130">
        <v>24.9374216023553</v>
      </c>
      <c r="T1894" s="130">
        <v>34.299216704748048</v>
      </c>
    </row>
    <row r="1895" spans="1:20" x14ac:dyDescent="0.45">
      <c r="A1895" s="130" t="s">
        <v>192</v>
      </c>
      <c r="B1895" s="130">
        <v>2018</v>
      </c>
      <c r="C1895" s="131">
        <v>43163</v>
      </c>
      <c r="D1895" s="130" t="s">
        <v>5255</v>
      </c>
      <c r="E1895" s="130" t="s">
        <v>1943</v>
      </c>
      <c r="F1895" s="130">
        <v>1</v>
      </c>
      <c r="G1895" s="130">
        <v>4</v>
      </c>
      <c r="H1895" s="130" t="s">
        <v>5623</v>
      </c>
      <c r="I1895" s="130">
        <v>332</v>
      </c>
      <c r="J1895" s="130" t="s">
        <v>3489</v>
      </c>
      <c r="K1895" s="130" t="s">
        <v>115</v>
      </c>
      <c r="L1895" s="130">
        <v>19.712328767123289</v>
      </c>
      <c r="M1895" s="130">
        <v>23</v>
      </c>
      <c r="N1895" s="130">
        <v>28.404489061636841</v>
      </c>
      <c r="O1895" s="130">
        <v>4.4588594630004499</v>
      </c>
      <c r="P1895" s="130">
        <v>15.027910672635491</v>
      </c>
      <c r="Q1895" s="130">
        <v>28.717940424654941</v>
      </c>
      <c r="R1895" s="130">
        <v>4.4338439225726409</v>
      </c>
      <c r="S1895" s="130">
        <v>15.416408656937019</v>
      </c>
      <c r="T1895" s="130">
        <v>34.299216704748048</v>
      </c>
    </row>
    <row r="1896" spans="1:20" x14ac:dyDescent="0.45">
      <c r="A1896" s="130" t="s">
        <v>192</v>
      </c>
      <c r="B1896" s="130">
        <v>2018</v>
      </c>
      <c r="C1896" s="131">
        <v>43163</v>
      </c>
      <c r="D1896" s="130" t="s">
        <v>5255</v>
      </c>
      <c r="E1896" s="130" t="s">
        <v>1943</v>
      </c>
      <c r="F1896" s="130">
        <v>1</v>
      </c>
      <c r="G1896" s="130">
        <v>5</v>
      </c>
      <c r="H1896" s="130" t="s">
        <v>5623</v>
      </c>
      <c r="I1896" s="130">
        <v>332</v>
      </c>
      <c r="J1896" s="130" t="s">
        <v>375</v>
      </c>
      <c r="K1896" s="130" t="s">
        <v>49</v>
      </c>
      <c r="L1896" s="130">
        <v>24.139726027397259</v>
      </c>
      <c r="M1896" s="130">
        <v>23</v>
      </c>
      <c r="N1896" s="130">
        <v>29.03697830690507</v>
      </c>
      <c r="O1896" s="130">
        <v>4.3546598842325972</v>
      </c>
      <c r="P1896" s="130">
        <v>15.97299865420727</v>
      </c>
      <c r="Q1896" s="130">
        <v>27.699337121051471</v>
      </c>
      <c r="R1896" s="130">
        <v>4.3848718687591379</v>
      </c>
      <c r="S1896" s="130">
        <v>14.544721514774061</v>
      </c>
      <c r="T1896" s="130">
        <v>34.299216704748048</v>
      </c>
    </row>
    <row r="1897" spans="1:20" x14ac:dyDescent="0.45">
      <c r="A1897" s="130" t="s">
        <v>192</v>
      </c>
      <c r="B1897" s="130">
        <v>2018</v>
      </c>
      <c r="C1897" s="131">
        <v>43163</v>
      </c>
      <c r="D1897" s="130" t="s">
        <v>5255</v>
      </c>
      <c r="E1897" s="130" t="s">
        <v>1943</v>
      </c>
      <c r="F1897" s="130">
        <v>1</v>
      </c>
      <c r="G1897" s="130">
        <v>6</v>
      </c>
      <c r="H1897" s="130" t="s">
        <v>5623</v>
      </c>
      <c r="I1897" s="130">
        <v>332</v>
      </c>
      <c r="J1897" s="130" t="s">
        <v>371</v>
      </c>
      <c r="K1897" s="130" t="s">
        <v>55</v>
      </c>
      <c r="L1897" s="130">
        <v>20.56438356164384</v>
      </c>
      <c r="M1897" s="130">
        <v>23</v>
      </c>
      <c r="N1897" s="130">
        <v>15.60755126952149</v>
      </c>
      <c r="O1897" s="130">
        <v>5.5819984362053079</v>
      </c>
      <c r="P1897" s="130">
        <v>-1.1384440390944379</v>
      </c>
      <c r="Q1897" s="130">
        <v>14.090736308089591</v>
      </c>
      <c r="R1897" s="130">
        <v>5.510390201431643</v>
      </c>
      <c r="S1897" s="130">
        <v>-2.440434296205336</v>
      </c>
      <c r="T1897" s="130">
        <v>34.299216704748048</v>
      </c>
    </row>
    <row r="1898" spans="1:20" x14ac:dyDescent="0.45">
      <c r="A1898" s="150" t="s">
        <v>192</v>
      </c>
      <c r="B1898" s="150">
        <v>2018</v>
      </c>
      <c r="C1898" s="151">
        <v>43163</v>
      </c>
      <c r="D1898" s="150" t="s">
        <v>5255</v>
      </c>
      <c r="E1898" s="150" t="s">
        <v>1943</v>
      </c>
      <c r="F1898" s="150">
        <v>2</v>
      </c>
      <c r="G1898" s="150">
        <v>1</v>
      </c>
      <c r="H1898" s="150" t="s">
        <v>5624</v>
      </c>
      <c r="I1898" s="150">
        <v>333</v>
      </c>
      <c r="J1898" s="150" t="s">
        <v>574</v>
      </c>
      <c r="K1898" s="150" t="s">
        <v>99</v>
      </c>
      <c r="L1898" s="150">
        <v>35.246575342465754</v>
      </c>
      <c r="M1898" s="150">
        <v>3</v>
      </c>
      <c r="N1898" s="150">
        <v>33.127391560592557</v>
      </c>
      <c r="O1898" s="150">
        <v>4.3912101345926429</v>
      </c>
      <c r="P1898" s="150">
        <v>19.953761156814629</v>
      </c>
      <c r="Q1898" s="150">
        <v>36.357681321575463</v>
      </c>
      <c r="R1898" s="150">
        <v>4.4107590948046536</v>
      </c>
      <c r="S1898" s="150">
        <v>23.125404037161498</v>
      </c>
      <c r="T1898" s="150">
        <v>33.795077403531508</v>
      </c>
    </row>
    <row r="1899" spans="1:20" x14ac:dyDescent="0.45">
      <c r="A1899" s="150" t="s">
        <v>192</v>
      </c>
      <c r="B1899" s="150">
        <v>2018</v>
      </c>
      <c r="C1899" s="151">
        <v>43163</v>
      </c>
      <c r="D1899" s="150" t="s">
        <v>5255</v>
      </c>
      <c r="E1899" s="150" t="s">
        <v>1943</v>
      </c>
      <c r="F1899" s="150">
        <v>2</v>
      </c>
      <c r="G1899" s="150">
        <v>2</v>
      </c>
      <c r="H1899" s="150" t="s">
        <v>5624</v>
      </c>
      <c r="I1899" s="150">
        <v>333</v>
      </c>
      <c r="J1899" s="150" t="s">
        <v>361</v>
      </c>
      <c r="K1899" s="150" t="s">
        <v>34</v>
      </c>
      <c r="L1899" s="150">
        <v>26.81369863013699</v>
      </c>
      <c r="M1899" s="150">
        <v>5</v>
      </c>
      <c r="N1899" s="150">
        <v>39.347312570925517</v>
      </c>
      <c r="O1899" s="150">
        <v>4.3788706596461813</v>
      </c>
      <c r="P1899" s="150">
        <v>26.210700591986981</v>
      </c>
      <c r="Q1899" s="150">
        <v>39.992200091916281</v>
      </c>
      <c r="R1899" s="150">
        <v>4.343332031900597</v>
      </c>
      <c r="S1899" s="150">
        <v>26.962203996214491</v>
      </c>
      <c r="T1899" s="150">
        <v>33.795077403531508</v>
      </c>
    </row>
    <row r="1900" spans="1:20" x14ac:dyDescent="0.45">
      <c r="A1900" s="150" t="s">
        <v>192</v>
      </c>
      <c r="B1900" s="150">
        <v>2018</v>
      </c>
      <c r="C1900" s="151">
        <v>43163</v>
      </c>
      <c r="D1900" s="150" t="s">
        <v>5255</v>
      </c>
      <c r="E1900" s="150" t="s">
        <v>1943</v>
      </c>
      <c r="F1900" s="150">
        <v>2</v>
      </c>
      <c r="G1900" s="150">
        <v>3</v>
      </c>
      <c r="H1900" s="150" t="s">
        <v>5624</v>
      </c>
      <c r="I1900" s="150">
        <v>333</v>
      </c>
      <c r="J1900" s="150" t="s">
        <v>346</v>
      </c>
      <c r="K1900" s="150" t="s">
        <v>52</v>
      </c>
      <c r="L1900" s="150">
        <v>18.86575342465753</v>
      </c>
      <c r="M1900" s="150">
        <v>23</v>
      </c>
      <c r="N1900" s="150">
        <v>38.166986690338241</v>
      </c>
      <c r="O1900" s="150">
        <v>4.7256256567899504</v>
      </c>
      <c r="P1900" s="150">
        <v>23.990109719968391</v>
      </c>
      <c r="Q1900" s="150">
        <v>38.021427340870353</v>
      </c>
      <c r="R1900" s="150">
        <v>4.5752171512063686</v>
      </c>
      <c r="S1900" s="150">
        <v>24.295775887251239</v>
      </c>
      <c r="T1900" s="150">
        <v>33.795077403531508</v>
      </c>
    </row>
    <row r="1901" spans="1:20" x14ac:dyDescent="0.45">
      <c r="A1901" s="150" t="s">
        <v>192</v>
      </c>
      <c r="B1901" s="150">
        <v>2018</v>
      </c>
      <c r="C1901" s="151">
        <v>43163</v>
      </c>
      <c r="D1901" s="150" t="s">
        <v>5255</v>
      </c>
      <c r="E1901" s="150" t="s">
        <v>1943</v>
      </c>
      <c r="F1901" s="150">
        <v>2</v>
      </c>
      <c r="G1901" s="150">
        <v>4</v>
      </c>
      <c r="H1901" s="150" t="s">
        <v>5624</v>
      </c>
      <c r="I1901" s="150">
        <v>333</v>
      </c>
      <c r="J1901" s="150" t="s">
        <v>354</v>
      </c>
      <c r="K1901" s="150" t="s">
        <v>121</v>
      </c>
      <c r="L1901" s="150">
        <v>22.57534246575343</v>
      </c>
      <c r="M1901" s="150">
        <v>23</v>
      </c>
      <c r="N1901" s="150">
        <v>38.432617522689931</v>
      </c>
      <c r="O1901" s="150">
        <v>4.4081017524938817</v>
      </c>
      <c r="P1901" s="150">
        <v>25.208312265208281</v>
      </c>
      <c r="Q1901" s="150">
        <v>37.18166601370428</v>
      </c>
      <c r="R1901" s="150">
        <v>4.357849308552967</v>
      </c>
      <c r="S1901" s="150">
        <v>24.10811808804538</v>
      </c>
      <c r="T1901" s="150">
        <v>33.795077403531508</v>
      </c>
    </row>
    <row r="1902" spans="1:20" x14ac:dyDescent="0.45">
      <c r="A1902" s="150" t="s">
        <v>192</v>
      </c>
      <c r="B1902" s="150">
        <v>2018</v>
      </c>
      <c r="C1902" s="151">
        <v>43163</v>
      </c>
      <c r="D1902" s="150" t="s">
        <v>5255</v>
      </c>
      <c r="E1902" s="150" t="s">
        <v>1943</v>
      </c>
      <c r="F1902" s="150">
        <v>2</v>
      </c>
      <c r="G1902" s="150">
        <v>5</v>
      </c>
      <c r="H1902" s="150" t="s">
        <v>5624</v>
      </c>
      <c r="I1902" s="150">
        <v>333</v>
      </c>
      <c r="J1902" s="150" t="s">
        <v>397</v>
      </c>
      <c r="K1902" s="150" t="s">
        <v>177</v>
      </c>
      <c r="L1902" s="150">
        <v>25.287671232876711</v>
      </c>
      <c r="M1902" s="150">
        <v>12</v>
      </c>
      <c r="N1902" s="150">
        <v>31.317697892048631</v>
      </c>
      <c r="O1902" s="150">
        <v>4.3474747763217172</v>
      </c>
      <c r="P1902" s="150">
        <v>18.275273563083481</v>
      </c>
      <c r="Q1902" s="150">
        <v>30.207272792358221</v>
      </c>
      <c r="R1902" s="150">
        <v>4.3509020798528324</v>
      </c>
      <c r="S1902" s="150">
        <v>17.154566552799722</v>
      </c>
      <c r="T1902" s="150">
        <v>33.795077403531508</v>
      </c>
    </row>
    <row r="1903" spans="1:20" x14ac:dyDescent="0.45">
      <c r="A1903" s="150" t="s">
        <v>192</v>
      </c>
      <c r="B1903" s="150">
        <v>2018</v>
      </c>
      <c r="C1903" s="151">
        <v>43163</v>
      </c>
      <c r="D1903" s="150" t="s">
        <v>5255</v>
      </c>
      <c r="E1903" s="150" t="s">
        <v>1943</v>
      </c>
      <c r="F1903" s="150">
        <v>2</v>
      </c>
      <c r="G1903" s="150">
        <v>6</v>
      </c>
      <c r="H1903" s="150" t="s">
        <v>5624</v>
      </c>
      <c r="I1903" s="150">
        <v>333</v>
      </c>
      <c r="J1903" s="150" t="s">
        <v>382</v>
      </c>
      <c r="K1903" s="150" t="s">
        <v>49</v>
      </c>
      <c r="L1903" s="150">
        <v>27.156164383561649</v>
      </c>
      <c r="M1903" s="150">
        <v>23</v>
      </c>
      <c r="N1903" s="150">
        <v>22.378458184594191</v>
      </c>
      <c r="O1903" s="150">
        <v>4.2573440042904664</v>
      </c>
      <c r="P1903" s="150">
        <v>9.6064261717227915</v>
      </c>
      <c r="Q1903" s="150">
        <v>21.072045971509571</v>
      </c>
      <c r="R1903" s="150">
        <v>4.3928497648079654</v>
      </c>
      <c r="S1903" s="150">
        <v>7.8934966770856807</v>
      </c>
      <c r="T1903" s="150">
        <v>33.795077403531508</v>
      </c>
    </row>
    <row r="1904" spans="1:20" x14ac:dyDescent="0.45">
      <c r="A1904" s="152" t="s">
        <v>192</v>
      </c>
      <c r="B1904" s="152">
        <v>2018</v>
      </c>
      <c r="C1904" s="153">
        <v>43163</v>
      </c>
      <c r="D1904" s="152" t="s">
        <v>5255</v>
      </c>
      <c r="E1904" s="152" t="s">
        <v>1943</v>
      </c>
      <c r="F1904" s="152">
        <v>3</v>
      </c>
      <c r="G1904" s="152">
        <v>1</v>
      </c>
      <c r="H1904" s="152" t="s">
        <v>5625</v>
      </c>
      <c r="I1904" s="152">
        <v>334</v>
      </c>
      <c r="J1904" s="152" t="s">
        <v>344</v>
      </c>
      <c r="K1904" s="152" t="s">
        <v>55</v>
      </c>
      <c r="L1904" s="152">
        <v>30.832876712328769</v>
      </c>
      <c r="M1904" s="152">
        <v>2</v>
      </c>
      <c r="N1904" s="152">
        <v>39.539706235527262</v>
      </c>
      <c r="O1904" s="152">
        <v>4.5044533258908359</v>
      </c>
      <c r="P1904" s="152">
        <v>26.026346257854751</v>
      </c>
      <c r="Q1904" s="152">
        <v>41.740805237545182</v>
      </c>
      <c r="R1904" s="152">
        <v>4.5400191775119021</v>
      </c>
      <c r="S1904" s="152">
        <v>28.120747705009471</v>
      </c>
      <c r="T1904" s="152">
        <v>33.884996986698702</v>
      </c>
    </row>
    <row r="1905" spans="1:20" x14ac:dyDescent="0.45">
      <c r="A1905" s="152" t="s">
        <v>192</v>
      </c>
      <c r="B1905" s="152">
        <v>2018</v>
      </c>
      <c r="C1905" s="153">
        <v>43163</v>
      </c>
      <c r="D1905" s="152" t="s">
        <v>5255</v>
      </c>
      <c r="E1905" s="152" t="s">
        <v>1943</v>
      </c>
      <c r="F1905" s="152">
        <v>3</v>
      </c>
      <c r="G1905" s="152">
        <v>2</v>
      </c>
      <c r="H1905" s="152" t="s">
        <v>5625</v>
      </c>
      <c r="I1905" s="152">
        <v>334</v>
      </c>
      <c r="J1905" s="152" t="s">
        <v>358</v>
      </c>
      <c r="K1905" s="152" t="s">
        <v>79</v>
      </c>
      <c r="L1905" s="152">
        <v>25.106849315068491</v>
      </c>
      <c r="M1905" s="152">
        <v>9</v>
      </c>
      <c r="N1905" s="152">
        <v>33.471888934836542</v>
      </c>
      <c r="O1905" s="152">
        <v>4.3319923080903466</v>
      </c>
      <c r="P1905" s="152">
        <v>20.475912010565501</v>
      </c>
      <c r="Q1905" s="152">
        <v>35.202788050746911</v>
      </c>
      <c r="R1905" s="152">
        <v>4.3198806166625161</v>
      </c>
      <c r="S1905" s="152">
        <v>22.243146200759359</v>
      </c>
      <c r="T1905" s="152">
        <v>33.884996986698702</v>
      </c>
    </row>
    <row r="1906" spans="1:20" x14ac:dyDescent="0.45">
      <c r="A1906" s="152" t="s">
        <v>192</v>
      </c>
      <c r="B1906" s="152">
        <v>2018</v>
      </c>
      <c r="C1906" s="153">
        <v>43163</v>
      </c>
      <c r="D1906" s="152" t="s">
        <v>5255</v>
      </c>
      <c r="E1906" s="152" t="s">
        <v>1943</v>
      </c>
      <c r="F1906" s="152">
        <v>3</v>
      </c>
      <c r="G1906" s="152">
        <v>3</v>
      </c>
      <c r="H1906" s="152" t="s">
        <v>5625</v>
      </c>
      <c r="I1906" s="152">
        <v>334</v>
      </c>
      <c r="J1906" s="152" t="s">
        <v>343</v>
      </c>
      <c r="K1906" s="152" t="s">
        <v>91</v>
      </c>
      <c r="L1906" s="152">
        <v>27.282191780821918</v>
      </c>
      <c r="M1906" s="152">
        <v>23</v>
      </c>
      <c r="N1906" s="152">
        <v>42.475841588161153</v>
      </c>
      <c r="O1906" s="152">
        <v>4.633391990753422</v>
      </c>
      <c r="P1906" s="152">
        <v>28.575665615900881</v>
      </c>
      <c r="Q1906" s="152">
        <v>41.156438629601951</v>
      </c>
      <c r="R1906" s="152">
        <v>4.5224422375415294</v>
      </c>
      <c r="S1906" s="152">
        <v>27.58911191697737</v>
      </c>
      <c r="T1906" s="152">
        <v>33.884996986698702</v>
      </c>
    </row>
    <row r="1907" spans="1:20" x14ac:dyDescent="0.45">
      <c r="A1907" s="152" t="s">
        <v>192</v>
      </c>
      <c r="B1907" s="152">
        <v>2018</v>
      </c>
      <c r="C1907" s="153">
        <v>43163</v>
      </c>
      <c r="D1907" s="152" t="s">
        <v>5255</v>
      </c>
      <c r="E1907" s="152" t="s">
        <v>1943</v>
      </c>
      <c r="F1907" s="152">
        <v>3</v>
      </c>
      <c r="G1907" s="152">
        <v>4</v>
      </c>
      <c r="H1907" s="152" t="s">
        <v>5625</v>
      </c>
      <c r="I1907" s="152">
        <v>334</v>
      </c>
      <c r="J1907" s="152" t="s">
        <v>379</v>
      </c>
      <c r="K1907" s="152" t="s">
        <v>67</v>
      </c>
      <c r="L1907" s="152">
        <v>25.509589041095889</v>
      </c>
      <c r="M1907" s="152">
        <v>23</v>
      </c>
      <c r="N1907" s="152">
        <v>27.39952965240489</v>
      </c>
      <c r="O1907" s="152">
        <v>4.5473589331319531</v>
      </c>
      <c r="P1907" s="152">
        <v>13.757452853009029</v>
      </c>
      <c r="Q1907" s="152">
        <v>28.129698455417358</v>
      </c>
      <c r="R1907" s="152">
        <v>4.4671744098113999</v>
      </c>
      <c r="S1907" s="152">
        <v>14.72817522598316</v>
      </c>
      <c r="T1907" s="152">
        <v>33.884996986698702</v>
      </c>
    </row>
    <row r="1908" spans="1:20" x14ac:dyDescent="0.45">
      <c r="A1908" s="152" t="s">
        <v>192</v>
      </c>
      <c r="B1908" s="152">
        <v>2018</v>
      </c>
      <c r="C1908" s="153">
        <v>43163</v>
      </c>
      <c r="D1908" s="152" t="s">
        <v>5255</v>
      </c>
      <c r="E1908" s="152" t="s">
        <v>1943</v>
      </c>
      <c r="F1908" s="152">
        <v>3</v>
      </c>
      <c r="G1908" s="152">
        <v>5</v>
      </c>
      <c r="H1908" s="152" t="s">
        <v>5625</v>
      </c>
      <c r="I1908" s="152">
        <v>334</v>
      </c>
      <c r="J1908" s="152" t="s">
        <v>381</v>
      </c>
      <c r="K1908" s="152" t="s">
        <v>37</v>
      </c>
      <c r="L1908" s="152">
        <v>20.046575342465751</v>
      </c>
      <c r="M1908" s="152">
        <v>23</v>
      </c>
      <c r="N1908" s="152">
        <v>25</v>
      </c>
      <c r="O1908" s="152">
        <v>8.3333333330000006</v>
      </c>
      <c r="P1908" s="152">
        <v>9.999965300266922E-10</v>
      </c>
      <c r="Q1908" s="152">
        <v>25.09812344596903</v>
      </c>
      <c r="R1908" s="152">
        <v>6.799921356690481</v>
      </c>
      <c r="S1908" s="152">
        <v>4.698359375897585</v>
      </c>
      <c r="T1908" s="152">
        <v>33.884996986698702</v>
      </c>
    </row>
    <row r="1909" spans="1:20" x14ac:dyDescent="0.45">
      <c r="A1909" s="152" t="s">
        <v>192</v>
      </c>
      <c r="B1909" s="152">
        <v>2018</v>
      </c>
      <c r="C1909" s="153">
        <v>43163</v>
      </c>
      <c r="D1909" s="152" t="s">
        <v>5255</v>
      </c>
      <c r="E1909" s="152" t="s">
        <v>1943</v>
      </c>
      <c r="F1909" s="152">
        <v>3</v>
      </c>
      <c r="G1909" s="152">
        <v>6</v>
      </c>
      <c r="H1909" s="152" t="s">
        <v>5625</v>
      </c>
      <c r="I1909" s="152">
        <v>334</v>
      </c>
      <c r="J1909" s="152" t="s">
        <v>360</v>
      </c>
      <c r="K1909" s="152" t="s">
        <v>34</v>
      </c>
      <c r="L1909" s="152">
        <v>30.586301369863008</v>
      </c>
      <c r="M1909" s="152">
        <v>4</v>
      </c>
      <c r="N1909" s="152">
        <v>35.423015509262378</v>
      </c>
      <c r="O1909" s="152">
        <v>4.45044851148256</v>
      </c>
      <c r="P1909" s="152">
        <v>22.0716699748147</v>
      </c>
      <c r="Q1909" s="152">
        <v>31.94982831085008</v>
      </c>
      <c r="R1909" s="152">
        <v>4.4700429717558743</v>
      </c>
      <c r="S1909" s="152">
        <v>18.53969939558246</v>
      </c>
      <c r="T1909" s="152">
        <v>33.884996986698702</v>
      </c>
    </row>
    <row r="1910" spans="1:20" x14ac:dyDescent="0.45">
      <c r="A1910" s="154" t="s">
        <v>192</v>
      </c>
      <c r="B1910" s="154">
        <v>2018</v>
      </c>
      <c r="C1910" s="155">
        <v>43163</v>
      </c>
      <c r="D1910" s="154" t="s">
        <v>5255</v>
      </c>
      <c r="E1910" s="154" t="s">
        <v>1943</v>
      </c>
      <c r="F1910" s="154">
        <v>4</v>
      </c>
      <c r="G1910" s="154">
        <v>1</v>
      </c>
      <c r="H1910" s="154" t="s">
        <v>5626</v>
      </c>
      <c r="I1910" s="154">
        <v>335</v>
      </c>
      <c r="J1910" s="154" t="s">
        <v>262</v>
      </c>
      <c r="K1910" s="154" t="s">
        <v>46</v>
      </c>
      <c r="L1910" s="154">
        <v>21.408219178082192</v>
      </c>
      <c r="M1910" s="154">
        <v>1</v>
      </c>
      <c r="N1910" s="154">
        <v>38.710921863790183</v>
      </c>
      <c r="O1910" s="154">
        <v>4.4568263667187704</v>
      </c>
      <c r="P1910" s="154">
        <v>25.34044276363387</v>
      </c>
      <c r="Q1910" s="154">
        <v>40.836455843755033</v>
      </c>
      <c r="R1910" s="154">
        <v>4.5128414986532102</v>
      </c>
      <c r="S1910" s="154">
        <v>27.297931347795391</v>
      </c>
      <c r="T1910" s="154">
        <v>31.123014945176148</v>
      </c>
    </row>
    <row r="1911" spans="1:20" x14ac:dyDescent="0.45">
      <c r="A1911" s="154" t="s">
        <v>192</v>
      </c>
      <c r="B1911" s="154">
        <v>2018</v>
      </c>
      <c r="C1911" s="155">
        <v>43163</v>
      </c>
      <c r="D1911" s="154" t="s">
        <v>5255</v>
      </c>
      <c r="E1911" s="154" t="s">
        <v>1943</v>
      </c>
      <c r="F1911" s="154">
        <v>4</v>
      </c>
      <c r="G1911" s="154">
        <v>2</v>
      </c>
      <c r="H1911" s="154" t="s">
        <v>5626</v>
      </c>
      <c r="I1911" s="154">
        <v>335</v>
      </c>
      <c r="J1911" s="154" t="s">
        <v>353</v>
      </c>
      <c r="K1911" s="154" t="s">
        <v>143</v>
      </c>
      <c r="L1911" s="154">
        <v>29.652054794520549</v>
      </c>
      <c r="M1911" s="154">
        <v>7</v>
      </c>
      <c r="N1911" s="154">
        <v>36.945934524242112</v>
      </c>
      <c r="O1911" s="154">
        <v>4.3610904194883631</v>
      </c>
      <c r="P1911" s="154">
        <v>23.862663265777019</v>
      </c>
      <c r="Q1911" s="154">
        <v>37.700915755926452</v>
      </c>
      <c r="R1911" s="154">
        <v>4.3576374865517691</v>
      </c>
      <c r="S1911" s="154">
        <v>24.628003296271149</v>
      </c>
      <c r="T1911" s="154">
        <v>31.123014945176148</v>
      </c>
    </row>
    <row r="1912" spans="1:20" x14ac:dyDescent="0.45">
      <c r="A1912" s="154" t="s">
        <v>192</v>
      </c>
      <c r="B1912" s="154">
        <v>2018</v>
      </c>
      <c r="C1912" s="155">
        <v>43163</v>
      </c>
      <c r="D1912" s="154" t="s">
        <v>5255</v>
      </c>
      <c r="E1912" s="154" t="s">
        <v>1943</v>
      </c>
      <c r="F1912" s="154">
        <v>4</v>
      </c>
      <c r="G1912" s="154">
        <v>3</v>
      </c>
      <c r="H1912" s="154" t="s">
        <v>5626</v>
      </c>
      <c r="I1912" s="154">
        <v>335</v>
      </c>
      <c r="J1912" s="154" t="s">
        <v>348</v>
      </c>
      <c r="K1912" s="154" t="s">
        <v>37</v>
      </c>
      <c r="L1912" s="154">
        <v>28.31780821917808</v>
      </c>
      <c r="M1912" s="154">
        <v>23</v>
      </c>
      <c r="N1912" s="154">
        <v>38.151197219628813</v>
      </c>
      <c r="O1912" s="154">
        <v>4.3588012674994614</v>
      </c>
      <c r="P1912" s="154">
        <v>25.074793417130429</v>
      </c>
      <c r="Q1912" s="154">
        <v>37.345323600518043</v>
      </c>
      <c r="R1912" s="154">
        <v>4.3406466582265084</v>
      </c>
      <c r="S1912" s="154">
        <v>24.32338362583852</v>
      </c>
      <c r="T1912" s="154">
        <v>31.123014945176148</v>
      </c>
    </row>
    <row r="1913" spans="1:20" x14ac:dyDescent="0.45">
      <c r="A1913" s="154" t="s">
        <v>192</v>
      </c>
      <c r="B1913" s="154">
        <v>2018</v>
      </c>
      <c r="C1913" s="155">
        <v>43163</v>
      </c>
      <c r="D1913" s="154" t="s">
        <v>5255</v>
      </c>
      <c r="E1913" s="154" t="s">
        <v>1943</v>
      </c>
      <c r="F1913" s="154">
        <v>4</v>
      </c>
      <c r="G1913" s="154">
        <v>4</v>
      </c>
      <c r="H1913" s="154" t="s">
        <v>5626</v>
      </c>
      <c r="I1913" s="154">
        <v>335</v>
      </c>
      <c r="J1913" s="154" t="s">
        <v>368</v>
      </c>
      <c r="K1913" s="154" t="s">
        <v>131</v>
      </c>
      <c r="L1913" s="154">
        <v>29.63013698630137</v>
      </c>
      <c r="M1913" s="154">
        <v>10</v>
      </c>
      <c r="N1913" s="154">
        <v>22.938887408092871</v>
      </c>
      <c r="O1913" s="154">
        <v>4.3423237360686349</v>
      </c>
      <c r="P1913" s="154">
        <v>9.9119161998869671</v>
      </c>
      <c r="Q1913" s="154">
        <v>23.805118897957581</v>
      </c>
      <c r="R1913" s="154">
        <v>4.3255043299805891</v>
      </c>
      <c r="S1913" s="154">
        <v>10.82860590801581</v>
      </c>
      <c r="T1913" s="154">
        <v>31.123014945176148</v>
      </c>
    </row>
    <row r="1914" spans="1:20" x14ac:dyDescent="0.45">
      <c r="A1914" s="154" t="s">
        <v>192</v>
      </c>
      <c r="B1914" s="154">
        <v>2018</v>
      </c>
      <c r="C1914" s="155">
        <v>43163</v>
      </c>
      <c r="D1914" s="154" t="s">
        <v>5255</v>
      </c>
      <c r="E1914" s="154" t="s">
        <v>1943</v>
      </c>
      <c r="F1914" s="154">
        <v>4</v>
      </c>
      <c r="G1914" s="154">
        <v>5</v>
      </c>
      <c r="H1914" s="154" t="s">
        <v>5626</v>
      </c>
      <c r="I1914" s="154">
        <v>335</v>
      </c>
      <c r="J1914" s="154" t="s">
        <v>357</v>
      </c>
      <c r="K1914" s="154" t="s">
        <v>99</v>
      </c>
      <c r="L1914" s="154">
        <v>21.9972602739726</v>
      </c>
      <c r="M1914" s="154">
        <v>23</v>
      </c>
      <c r="N1914" s="154">
        <v>18.30669284589035</v>
      </c>
      <c r="O1914" s="154">
        <v>4.4631332129255679</v>
      </c>
      <c r="P1914" s="154">
        <v>4.9172932071136497</v>
      </c>
      <c r="Q1914" s="154">
        <v>18.914629015581859</v>
      </c>
      <c r="R1914" s="154">
        <v>4.4222732268912024</v>
      </c>
      <c r="S1914" s="154">
        <v>5.6478093349082563</v>
      </c>
      <c r="T1914" s="154">
        <v>31.123014945176148</v>
      </c>
    </row>
    <row r="1915" spans="1:20" x14ac:dyDescent="0.45">
      <c r="A1915" s="154" t="s">
        <v>192</v>
      </c>
      <c r="B1915" s="154">
        <v>2018</v>
      </c>
      <c r="C1915" s="155">
        <v>43163</v>
      </c>
      <c r="D1915" s="154" t="s">
        <v>5255</v>
      </c>
      <c r="E1915" s="154" t="s">
        <v>1943</v>
      </c>
      <c r="F1915" s="154">
        <v>4</v>
      </c>
      <c r="G1915" s="154">
        <v>6</v>
      </c>
      <c r="H1915" s="154" t="s">
        <v>5626</v>
      </c>
      <c r="I1915" s="154">
        <v>335</v>
      </c>
      <c r="J1915" s="154" t="s">
        <v>352</v>
      </c>
      <c r="K1915" s="154" t="s">
        <v>282</v>
      </c>
      <c r="L1915" s="154">
        <v>23.36986301369863</v>
      </c>
      <c r="M1915" s="154">
        <v>11</v>
      </c>
      <c r="N1915" s="154">
        <v>31.684455809412569</v>
      </c>
      <c r="O1915" s="154">
        <v>4.3083765281036808</v>
      </c>
      <c r="P1915" s="154">
        <v>18.759326225101528</v>
      </c>
      <c r="Q1915" s="154">
        <v>28.303459796056529</v>
      </c>
      <c r="R1915" s="154">
        <v>4.3539215416126638</v>
      </c>
      <c r="S1915" s="154">
        <v>15.241695171218529</v>
      </c>
      <c r="T1915" s="154">
        <v>31.123014945176148</v>
      </c>
    </row>
    <row r="1916" spans="1:20" x14ac:dyDescent="0.45">
      <c r="A1916" s="130" t="s">
        <v>192</v>
      </c>
      <c r="B1916" s="130">
        <v>2018</v>
      </c>
      <c r="C1916" s="131">
        <v>43163</v>
      </c>
      <c r="D1916" s="130" t="s">
        <v>5255</v>
      </c>
      <c r="E1916" s="130" t="s">
        <v>5233</v>
      </c>
      <c r="F1916" s="130">
        <v>1</v>
      </c>
      <c r="G1916" s="130">
        <v>1</v>
      </c>
      <c r="H1916" s="130" t="s">
        <v>5627</v>
      </c>
      <c r="I1916" s="130">
        <v>336</v>
      </c>
      <c r="J1916" s="130" t="s">
        <v>368</v>
      </c>
      <c r="K1916" s="130" t="s">
        <v>131</v>
      </c>
      <c r="L1916" s="130">
        <v>29.63013698630137</v>
      </c>
      <c r="M1916" s="130">
        <v>10</v>
      </c>
      <c r="N1916" s="130">
        <v>23.805118897957581</v>
      </c>
      <c r="O1916" s="130">
        <v>4.3255043299805891</v>
      </c>
      <c r="P1916" s="130">
        <v>10.82860590801581</v>
      </c>
      <c r="Q1916" s="130">
        <v>26.40460576846861</v>
      </c>
      <c r="R1916" s="130">
        <v>4.390090972126262</v>
      </c>
      <c r="S1916" s="130">
        <v>13.234332852089819</v>
      </c>
      <c r="T1916" s="130">
        <v>27.07754613743829</v>
      </c>
    </row>
    <row r="1917" spans="1:20" x14ac:dyDescent="0.45">
      <c r="A1917" s="130" t="s">
        <v>192</v>
      </c>
      <c r="B1917" s="130">
        <v>2018</v>
      </c>
      <c r="C1917" s="131">
        <v>43163</v>
      </c>
      <c r="D1917" s="130" t="s">
        <v>5255</v>
      </c>
      <c r="E1917" s="130" t="s">
        <v>5233</v>
      </c>
      <c r="F1917" s="130">
        <v>1</v>
      </c>
      <c r="G1917" s="130">
        <v>2</v>
      </c>
      <c r="H1917" s="130" t="s">
        <v>5627</v>
      </c>
      <c r="I1917" s="130">
        <v>336</v>
      </c>
      <c r="J1917" s="130" t="s">
        <v>382</v>
      </c>
      <c r="K1917" s="130" t="s">
        <v>49</v>
      </c>
      <c r="L1917" s="130">
        <v>27.156164383561649</v>
      </c>
      <c r="M1917" s="130">
        <v>23</v>
      </c>
      <c r="N1917" s="130">
        <v>21.072045971509571</v>
      </c>
      <c r="O1917" s="130">
        <v>4.3928497648079654</v>
      </c>
      <c r="P1917" s="130">
        <v>7.8934966770856807</v>
      </c>
      <c r="Q1917" s="130">
        <v>22.883595232996161</v>
      </c>
      <c r="R1917" s="130">
        <v>4.3800514343424419</v>
      </c>
      <c r="S1917" s="130">
        <v>9.7434409299688376</v>
      </c>
      <c r="T1917" s="130">
        <v>27.07754613743829</v>
      </c>
    </row>
    <row r="1918" spans="1:20" x14ac:dyDescent="0.45">
      <c r="A1918" s="130" t="s">
        <v>192</v>
      </c>
      <c r="B1918" s="130">
        <v>2018</v>
      </c>
      <c r="C1918" s="131">
        <v>43163</v>
      </c>
      <c r="D1918" s="130" t="s">
        <v>5255</v>
      </c>
      <c r="E1918" s="130" t="s">
        <v>5233</v>
      </c>
      <c r="F1918" s="130">
        <v>1</v>
      </c>
      <c r="G1918" s="130">
        <v>3</v>
      </c>
      <c r="H1918" s="130" t="s">
        <v>5627</v>
      </c>
      <c r="I1918" s="130">
        <v>336</v>
      </c>
      <c r="J1918" s="130" t="s">
        <v>351</v>
      </c>
      <c r="K1918" s="130" t="s">
        <v>282</v>
      </c>
      <c r="L1918" s="130">
        <v>25.090410958904108</v>
      </c>
      <c r="M1918" s="130">
        <v>23</v>
      </c>
      <c r="N1918" s="130">
        <v>38.334896234316957</v>
      </c>
      <c r="O1918" s="130">
        <v>4.4658248773205553</v>
      </c>
      <c r="P1918" s="130">
        <v>24.9374216023553</v>
      </c>
      <c r="Q1918" s="130">
        <v>35.398284919926787</v>
      </c>
      <c r="R1918" s="130">
        <v>4.4398475259509826</v>
      </c>
      <c r="S1918" s="130">
        <v>22.078742342073841</v>
      </c>
      <c r="T1918" s="130">
        <v>27.07754613743829</v>
      </c>
    </row>
    <row r="1919" spans="1:20" x14ac:dyDescent="0.45">
      <c r="A1919" s="130" t="s">
        <v>192</v>
      </c>
      <c r="B1919" s="130">
        <v>2018</v>
      </c>
      <c r="C1919" s="131">
        <v>43163</v>
      </c>
      <c r="D1919" s="130" t="s">
        <v>5255</v>
      </c>
      <c r="E1919" s="130" t="s">
        <v>5233</v>
      </c>
      <c r="F1919" s="130">
        <v>1</v>
      </c>
      <c r="G1919" s="130">
        <v>4</v>
      </c>
      <c r="H1919" s="130" t="s">
        <v>5627</v>
      </c>
      <c r="I1919" s="130">
        <v>336</v>
      </c>
      <c r="J1919" s="130" t="s">
        <v>381</v>
      </c>
      <c r="K1919" s="130" t="s">
        <v>37</v>
      </c>
      <c r="L1919" s="130">
        <v>20.046575342465751</v>
      </c>
      <c r="M1919" s="130">
        <v>23</v>
      </c>
      <c r="N1919" s="130">
        <v>25.09812344596903</v>
      </c>
      <c r="O1919" s="130">
        <v>6.799921356690481</v>
      </c>
      <c r="P1919" s="130">
        <v>4.698359375897585</v>
      </c>
      <c r="Q1919" s="130">
        <v>21.510606084287609</v>
      </c>
      <c r="R1919" s="130">
        <v>6.3043547954166668</v>
      </c>
      <c r="S1919" s="130">
        <v>2.59754169803761</v>
      </c>
      <c r="T1919" s="130">
        <v>27.07754613743829</v>
      </c>
    </row>
    <row r="1920" spans="1:20" x14ac:dyDescent="0.45">
      <c r="A1920" s="150" t="s">
        <v>192</v>
      </c>
      <c r="B1920" s="150">
        <v>2018</v>
      </c>
      <c r="C1920" s="151">
        <v>43163</v>
      </c>
      <c r="D1920" s="150" t="s">
        <v>5255</v>
      </c>
      <c r="E1920" s="150" t="s">
        <v>5233</v>
      </c>
      <c r="F1920" s="150">
        <v>2</v>
      </c>
      <c r="G1920" s="150">
        <v>1</v>
      </c>
      <c r="H1920" s="150" t="s">
        <v>5628</v>
      </c>
      <c r="I1920" s="150">
        <v>337</v>
      </c>
      <c r="J1920" s="150" t="s">
        <v>397</v>
      </c>
      <c r="K1920" s="150" t="s">
        <v>177</v>
      </c>
      <c r="L1920" s="150">
        <v>25.287671232876711</v>
      </c>
      <c r="M1920" s="150">
        <v>12</v>
      </c>
      <c r="N1920" s="150">
        <v>30.207272792358221</v>
      </c>
      <c r="O1920" s="150">
        <v>4.3509020798528324</v>
      </c>
      <c r="P1920" s="150">
        <v>17.154566552799722</v>
      </c>
      <c r="Q1920" s="150">
        <v>32.045295631606599</v>
      </c>
      <c r="R1920" s="150">
        <v>4.4479889940089157</v>
      </c>
      <c r="S1920" s="150">
        <v>18.70132864957985</v>
      </c>
      <c r="T1920" s="150">
        <v>27.612283724183879</v>
      </c>
    </row>
    <row r="1921" spans="1:20" x14ac:dyDescent="0.45">
      <c r="A1921" s="150" t="s">
        <v>192</v>
      </c>
      <c r="B1921" s="150">
        <v>2018</v>
      </c>
      <c r="C1921" s="151">
        <v>43163</v>
      </c>
      <c r="D1921" s="150" t="s">
        <v>5255</v>
      </c>
      <c r="E1921" s="150" t="s">
        <v>5233</v>
      </c>
      <c r="F1921" s="150">
        <v>2</v>
      </c>
      <c r="G1921" s="150">
        <v>2</v>
      </c>
      <c r="H1921" s="150" t="s">
        <v>5628</v>
      </c>
      <c r="I1921" s="150">
        <v>337</v>
      </c>
      <c r="J1921" s="150" t="s">
        <v>379</v>
      </c>
      <c r="K1921" s="150" t="s">
        <v>67</v>
      </c>
      <c r="L1921" s="150">
        <v>25.509589041095889</v>
      </c>
      <c r="M1921" s="150">
        <v>23</v>
      </c>
      <c r="N1921" s="150">
        <v>28.129698455417358</v>
      </c>
      <c r="O1921" s="150">
        <v>4.4671744098113999</v>
      </c>
      <c r="P1921" s="150">
        <v>14.72817522598316</v>
      </c>
      <c r="Q1921" s="150">
        <v>28.620051772754071</v>
      </c>
      <c r="R1921" s="150">
        <v>4.4572856235244096</v>
      </c>
      <c r="S1921" s="150">
        <v>15.24819490218084</v>
      </c>
      <c r="T1921" s="150">
        <v>27.612283724183879</v>
      </c>
    </row>
    <row r="1922" spans="1:20" x14ac:dyDescent="0.45">
      <c r="A1922" s="150" t="s">
        <v>192</v>
      </c>
      <c r="B1922" s="150">
        <v>2018</v>
      </c>
      <c r="C1922" s="151">
        <v>43163</v>
      </c>
      <c r="D1922" s="150" t="s">
        <v>5255</v>
      </c>
      <c r="E1922" s="150" t="s">
        <v>5233</v>
      </c>
      <c r="F1922" s="150">
        <v>2</v>
      </c>
      <c r="G1922" s="150">
        <v>3</v>
      </c>
      <c r="H1922" s="150" t="s">
        <v>5628</v>
      </c>
      <c r="I1922" s="150">
        <v>337</v>
      </c>
      <c r="J1922" s="150" t="s">
        <v>371</v>
      </c>
      <c r="K1922" s="150" t="s">
        <v>55</v>
      </c>
      <c r="L1922" s="150">
        <v>20.56438356164384</v>
      </c>
      <c r="M1922" s="150">
        <v>23</v>
      </c>
      <c r="N1922" s="150">
        <v>14.090736308089591</v>
      </c>
      <c r="O1922" s="150">
        <v>5.510390201431643</v>
      </c>
      <c r="P1922" s="150">
        <v>-2.440434296205336</v>
      </c>
      <c r="Q1922" s="150">
        <v>16.78507251011613</v>
      </c>
      <c r="R1922" s="150">
        <v>5.191881921239446</v>
      </c>
      <c r="S1922" s="150">
        <v>1.2094267463977959</v>
      </c>
      <c r="T1922" s="150">
        <v>27.612283724183879</v>
      </c>
    </row>
    <row r="1923" spans="1:20" x14ac:dyDescent="0.45">
      <c r="A1923" s="150" t="s">
        <v>192</v>
      </c>
      <c r="B1923" s="150">
        <v>2018</v>
      </c>
      <c r="C1923" s="151">
        <v>43163</v>
      </c>
      <c r="D1923" s="150" t="s">
        <v>5255</v>
      </c>
      <c r="E1923" s="150" t="s">
        <v>5233</v>
      </c>
      <c r="F1923" s="150">
        <v>2</v>
      </c>
      <c r="G1923" s="150">
        <v>4</v>
      </c>
      <c r="H1923" s="150" t="s">
        <v>5628</v>
      </c>
      <c r="I1923" s="150">
        <v>337</v>
      </c>
      <c r="J1923" s="150" t="s">
        <v>346</v>
      </c>
      <c r="K1923" s="150" t="s">
        <v>52</v>
      </c>
      <c r="L1923" s="150">
        <v>18.86575342465753</v>
      </c>
      <c r="M1923" s="150">
        <v>23</v>
      </c>
      <c r="N1923" s="150">
        <v>38.021427340870353</v>
      </c>
      <c r="O1923" s="150">
        <v>4.5752171512063686</v>
      </c>
      <c r="P1923" s="150">
        <v>24.295775887251239</v>
      </c>
      <c r="Q1923" s="150">
        <v>33.570804606882177</v>
      </c>
      <c r="R1923" s="150">
        <v>4.5635161286779864</v>
      </c>
      <c r="S1923" s="150">
        <v>19.880256220848221</v>
      </c>
      <c r="T1923" s="150">
        <v>27.612283724183879</v>
      </c>
    </row>
    <row r="1924" spans="1:20" x14ac:dyDescent="0.45">
      <c r="A1924" s="152" t="s">
        <v>192</v>
      </c>
      <c r="B1924" s="152">
        <v>2018</v>
      </c>
      <c r="C1924" s="153">
        <v>43163</v>
      </c>
      <c r="D1924" s="152" t="s">
        <v>5255</v>
      </c>
      <c r="E1924" s="152" t="s">
        <v>5233</v>
      </c>
      <c r="F1924" s="152">
        <v>3</v>
      </c>
      <c r="G1924" s="152">
        <v>1</v>
      </c>
      <c r="H1924" s="152" t="s">
        <v>5629</v>
      </c>
      <c r="I1924" s="152">
        <v>338</v>
      </c>
      <c r="J1924" s="152" t="s">
        <v>352</v>
      </c>
      <c r="K1924" s="152" t="s">
        <v>282</v>
      </c>
      <c r="L1924" s="152">
        <v>23.36986301369863</v>
      </c>
      <c r="M1924" s="152">
        <v>11</v>
      </c>
      <c r="N1924" s="152">
        <v>28.303459796056529</v>
      </c>
      <c r="O1924" s="152">
        <v>4.3539215416126638</v>
      </c>
      <c r="P1924" s="152">
        <v>15.241695171218529</v>
      </c>
      <c r="Q1924" s="152">
        <v>31.49329080226763</v>
      </c>
      <c r="R1924" s="152">
        <v>4.4011894725293752</v>
      </c>
      <c r="S1924" s="152">
        <v>18.289722384679511</v>
      </c>
      <c r="T1924" s="152">
        <v>33.58522539010356</v>
      </c>
    </row>
    <row r="1925" spans="1:20" x14ac:dyDescent="0.45">
      <c r="A1925" s="152" t="s">
        <v>192</v>
      </c>
      <c r="B1925" s="152">
        <v>2018</v>
      </c>
      <c r="C1925" s="153">
        <v>43163</v>
      </c>
      <c r="D1925" s="152" t="s">
        <v>5255</v>
      </c>
      <c r="E1925" s="152" t="s">
        <v>5233</v>
      </c>
      <c r="F1925" s="152">
        <v>3</v>
      </c>
      <c r="G1925" s="152">
        <v>2</v>
      </c>
      <c r="H1925" s="152" t="s">
        <v>5629</v>
      </c>
      <c r="I1925" s="152">
        <v>338</v>
      </c>
      <c r="J1925" s="152" t="s">
        <v>354</v>
      </c>
      <c r="K1925" s="152" t="s">
        <v>121</v>
      </c>
      <c r="L1925" s="152">
        <v>22.57534246575343</v>
      </c>
      <c r="M1925" s="152">
        <v>23</v>
      </c>
      <c r="N1925" s="152">
        <v>37.18166601370428</v>
      </c>
      <c r="O1925" s="152">
        <v>4.357849308552967</v>
      </c>
      <c r="P1925" s="152">
        <v>24.10811808804538</v>
      </c>
      <c r="Q1925" s="152">
        <v>37.242020774055653</v>
      </c>
      <c r="R1925" s="152">
        <v>4.3582830187320942</v>
      </c>
      <c r="S1925" s="152">
        <v>24.167171717859372</v>
      </c>
      <c r="T1925" s="152">
        <v>33.58522539010356</v>
      </c>
    </row>
    <row r="1926" spans="1:20" x14ac:dyDescent="0.45">
      <c r="A1926" s="152" t="s">
        <v>192</v>
      </c>
      <c r="B1926" s="152">
        <v>2018</v>
      </c>
      <c r="C1926" s="153">
        <v>43163</v>
      </c>
      <c r="D1926" s="152" t="s">
        <v>5255</v>
      </c>
      <c r="E1926" s="152" t="s">
        <v>5233</v>
      </c>
      <c r="F1926" s="152">
        <v>3</v>
      </c>
      <c r="G1926" s="152">
        <v>3</v>
      </c>
      <c r="H1926" s="152" t="s">
        <v>5629</v>
      </c>
      <c r="I1926" s="152">
        <v>338</v>
      </c>
      <c r="J1926" s="152" t="s">
        <v>343</v>
      </c>
      <c r="K1926" s="152" t="s">
        <v>91</v>
      </c>
      <c r="L1926" s="152">
        <v>27.282191780821918</v>
      </c>
      <c r="M1926" s="152">
        <v>23</v>
      </c>
      <c r="N1926" s="152">
        <v>41.156438629601951</v>
      </c>
      <c r="O1926" s="152">
        <v>4.5224422375415294</v>
      </c>
      <c r="P1926" s="152">
        <v>27.58911191697737</v>
      </c>
      <c r="Q1926" s="152">
        <v>39.076504874139232</v>
      </c>
      <c r="R1926" s="152">
        <v>4.4894851728798022</v>
      </c>
      <c r="S1926" s="152">
        <v>25.60804935549983</v>
      </c>
      <c r="T1926" s="152">
        <v>33.58522539010356</v>
      </c>
    </row>
    <row r="1927" spans="1:20" x14ac:dyDescent="0.45">
      <c r="A1927" s="152" t="s">
        <v>192</v>
      </c>
      <c r="B1927" s="152">
        <v>2018</v>
      </c>
      <c r="C1927" s="153">
        <v>43163</v>
      </c>
      <c r="D1927" s="152" t="s">
        <v>5255</v>
      </c>
      <c r="E1927" s="152" t="s">
        <v>5233</v>
      </c>
      <c r="F1927" s="152">
        <v>3</v>
      </c>
      <c r="G1927" s="152">
        <v>4</v>
      </c>
      <c r="H1927" s="152" t="s">
        <v>5629</v>
      </c>
      <c r="I1927" s="152">
        <v>338</v>
      </c>
      <c r="J1927" s="152" t="s">
        <v>375</v>
      </c>
      <c r="K1927" s="152" t="s">
        <v>49</v>
      </c>
      <c r="L1927" s="152">
        <v>24.139726027397259</v>
      </c>
      <c r="M1927" s="152">
        <v>23</v>
      </c>
      <c r="N1927" s="152">
        <v>27.699337121051471</v>
      </c>
      <c r="O1927" s="152">
        <v>4.3848718687591379</v>
      </c>
      <c r="P1927" s="152">
        <v>14.544721514774061</v>
      </c>
      <c r="Q1927" s="152">
        <v>26.380869942923379</v>
      </c>
      <c r="R1927" s="152">
        <v>4.5026201675623394</v>
      </c>
      <c r="S1927" s="152">
        <v>12.873009440236361</v>
      </c>
      <c r="T1927" s="152">
        <v>33.58522539010356</v>
      </c>
    </row>
    <row r="1928" spans="1:20" x14ac:dyDescent="0.45">
      <c r="A1928" s="154" t="s">
        <v>192</v>
      </c>
      <c r="B1928" s="154">
        <v>2018</v>
      </c>
      <c r="C1928" s="155">
        <v>43163</v>
      </c>
      <c r="D1928" s="154" t="s">
        <v>5255</v>
      </c>
      <c r="E1928" s="154" t="s">
        <v>5233</v>
      </c>
      <c r="F1928" s="154">
        <v>4</v>
      </c>
      <c r="G1928" s="154">
        <v>1</v>
      </c>
      <c r="H1928" s="154" t="s">
        <v>5630</v>
      </c>
      <c r="I1928" s="154">
        <v>339</v>
      </c>
      <c r="J1928" s="154" t="s">
        <v>360</v>
      </c>
      <c r="K1928" s="154" t="s">
        <v>34</v>
      </c>
      <c r="L1928" s="154">
        <v>30.586301369863008</v>
      </c>
      <c r="M1928" s="154">
        <v>4</v>
      </c>
      <c r="N1928" s="154">
        <v>31.94982831085008</v>
      </c>
      <c r="O1928" s="154">
        <v>4.4700429717558743</v>
      </c>
      <c r="P1928" s="154">
        <v>18.53969939558246</v>
      </c>
      <c r="Q1928" s="154">
        <v>34.249666482379361</v>
      </c>
      <c r="R1928" s="154">
        <v>4.5364256292589884</v>
      </c>
      <c r="S1928" s="154">
        <v>20.6403895946024</v>
      </c>
      <c r="T1928" s="154">
        <v>29.231930337901229</v>
      </c>
    </row>
    <row r="1929" spans="1:20" x14ac:dyDescent="0.45">
      <c r="A1929" s="154" t="s">
        <v>192</v>
      </c>
      <c r="B1929" s="154">
        <v>2018</v>
      </c>
      <c r="C1929" s="155">
        <v>43163</v>
      </c>
      <c r="D1929" s="154" t="s">
        <v>5255</v>
      </c>
      <c r="E1929" s="154" t="s">
        <v>5233</v>
      </c>
      <c r="F1929" s="154">
        <v>4</v>
      </c>
      <c r="G1929" s="154">
        <v>2</v>
      </c>
      <c r="H1929" s="154" t="s">
        <v>5630</v>
      </c>
      <c r="I1929" s="154">
        <v>339</v>
      </c>
      <c r="J1929" s="154" t="s">
        <v>348</v>
      </c>
      <c r="K1929" s="154" t="s">
        <v>37</v>
      </c>
      <c r="L1929" s="154">
        <v>28.31780821917808</v>
      </c>
      <c r="M1929" s="154">
        <v>23</v>
      </c>
      <c r="N1929" s="154">
        <v>37.345323600518043</v>
      </c>
      <c r="O1929" s="154">
        <v>4.3406466582265084</v>
      </c>
      <c r="P1929" s="154">
        <v>24.32338362583852</v>
      </c>
      <c r="Q1929" s="154">
        <v>36.787475276569417</v>
      </c>
      <c r="R1929" s="154">
        <v>4.3811246839074469</v>
      </c>
      <c r="S1929" s="154">
        <v>23.644101224847081</v>
      </c>
      <c r="T1929" s="154">
        <v>29.231930337901229</v>
      </c>
    </row>
    <row r="1930" spans="1:20" x14ac:dyDescent="0.45">
      <c r="A1930" s="154" t="s">
        <v>192</v>
      </c>
      <c r="B1930" s="154">
        <v>2018</v>
      </c>
      <c r="C1930" s="155">
        <v>43163</v>
      </c>
      <c r="D1930" s="154" t="s">
        <v>5255</v>
      </c>
      <c r="E1930" s="154" t="s">
        <v>5233</v>
      </c>
      <c r="F1930" s="154">
        <v>4</v>
      </c>
      <c r="G1930" s="154">
        <v>3</v>
      </c>
      <c r="H1930" s="154" t="s">
        <v>5630</v>
      </c>
      <c r="I1930" s="154">
        <v>339</v>
      </c>
      <c r="J1930" s="154" t="s">
        <v>3489</v>
      </c>
      <c r="K1930" s="154" t="s">
        <v>115</v>
      </c>
      <c r="L1930" s="154">
        <v>19.712328767123289</v>
      </c>
      <c r="M1930" s="154">
        <v>23</v>
      </c>
      <c r="N1930" s="154">
        <v>28.717940424654941</v>
      </c>
      <c r="O1930" s="154">
        <v>4.4338439225726409</v>
      </c>
      <c r="P1930" s="154">
        <v>15.416408656937019</v>
      </c>
      <c r="Q1930" s="154">
        <v>28.09812424204981</v>
      </c>
      <c r="R1930" s="154">
        <v>4.4689936343659413</v>
      </c>
      <c r="S1930" s="154">
        <v>14.69114333895199</v>
      </c>
      <c r="T1930" s="154">
        <v>29.231930337901229</v>
      </c>
    </row>
    <row r="1931" spans="1:20" x14ac:dyDescent="0.45">
      <c r="A1931" s="154" t="s">
        <v>192</v>
      </c>
      <c r="B1931" s="154">
        <v>2018</v>
      </c>
      <c r="C1931" s="155">
        <v>43163</v>
      </c>
      <c r="D1931" s="154" t="s">
        <v>5255</v>
      </c>
      <c r="E1931" s="154" t="s">
        <v>5233</v>
      </c>
      <c r="F1931" s="154">
        <v>4</v>
      </c>
      <c r="G1931" s="154">
        <v>4</v>
      </c>
      <c r="H1931" s="154" t="s">
        <v>5630</v>
      </c>
      <c r="I1931" s="154">
        <v>339</v>
      </c>
      <c r="J1931" s="154" t="s">
        <v>357</v>
      </c>
      <c r="K1931" s="154" t="s">
        <v>99</v>
      </c>
      <c r="L1931" s="154">
        <v>21.9972602739726</v>
      </c>
      <c r="M1931" s="154">
        <v>23</v>
      </c>
      <c r="N1931" s="154">
        <v>18.914629015581859</v>
      </c>
      <c r="O1931" s="154">
        <v>4.4222732268912024</v>
      </c>
      <c r="P1931" s="154">
        <v>5.6478093349082563</v>
      </c>
      <c r="Q1931" s="154">
        <v>17.850271799084631</v>
      </c>
      <c r="R1931" s="154">
        <v>4.5666579969059393</v>
      </c>
      <c r="S1931" s="154">
        <v>4.1502978083668154</v>
      </c>
      <c r="T1931" s="154">
        <v>29.231930337901229</v>
      </c>
    </row>
    <row r="1932" spans="1:20" x14ac:dyDescent="0.45">
      <c r="A1932" s="132" t="s">
        <v>192</v>
      </c>
      <c r="B1932" s="132">
        <v>2018</v>
      </c>
      <c r="C1932" s="133">
        <v>43163</v>
      </c>
      <c r="D1932" s="132" t="s">
        <v>5255</v>
      </c>
      <c r="E1932" s="132" t="s">
        <v>5234</v>
      </c>
      <c r="F1932" s="132">
        <v>1</v>
      </c>
      <c r="G1932" s="132">
        <v>1</v>
      </c>
      <c r="H1932" s="132" t="s">
        <v>5631</v>
      </c>
      <c r="I1932" s="132">
        <v>340</v>
      </c>
      <c r="J1932" s="132" t="s">
        <v>345</v>
      </c>
      <c r="K1932" s="132" t="s">
        <v>88</v>
      </c>
      <c r="L1932" s="132">
        <v>27.331506849315069</v>
      </c>
      <c r="M1932" s="132">
        <v>6</v>
      </c>
      <c r="N1932" s="132">
        <v>58.569802343742687</v>
      </c>
      <c r="O1932" s="132">
        <v>5.5500372354635514</v>
      </c>
      <c r="P1932" s="132">
        <v>41.919690637352041</v>
      </c>
      <c r="Q1932" s="132">
        <v>59.667284830199733</v>
      </c>
      <c r="R1932" s="132">
        <v>5.5367611862761459</v>
      </c>
      <c r="S1932" s="132">
        <v>43.057001271371291</v>
      </c>
      <c r="T1932" s="132">
        <v>38.749857150149523</v>
      </c>
    </row>
    <row r="1933" spans="1:20" x14ac:dyDescent="0.45">
      <c r="A1933" s="132" t="s">
        <v>192</v>
      </c>
      <c r="B1933" s="132">
        <v>2018</v>
      </c>
      <c r="C1933" s="133">
        <v>43163</v>
      </c>
      <c r="D1933" s="132" t="s">
        <v>5255</v>
      </c>
      <c r="E1933" s="132" t="s">
        <v>5234</v>
      </c>
      <c r="F1933" s="132">
        <v>1</v>
      </c>
      <c r="G1933" s="132">
        <v>2</v>
      </c>
      <c r="H1933" s="132" t="s">
        <v>5631</v>
      </c>
      <c r="I1933" s="132">
        <v>340</v>
      </c>
      <c r="J1933" s="132" t="s">
        <v>262</v>
      </c>
      <c r="K1933" s="132" t="s">
        <v>46</v>
      </c>
      <c r="L1933" s="132">
        <v>21.408219178082192</v>
      </c>
      <c r="M1933" s="132">
        <v>1</v>
      </c>
      <c r="N1933" s="132">
        <v>40.836455843755033</v>
      </c>
      <c r="O1933" s="132">
        <v>4.5128414986532102</v>
      </c>
      <c r="P1933" s="132">
        <v>27.297931347795391</v>
      </c>
      <c r="Q1933" s="132">
        <v>42.463237576455519</v>
      </c>
      <c r="R1933" s="132">
        <v>4.5080741076837274</v>
      </c>
      <c r="S1933" s="132">
        <v>28.939015253404339</v>
      </c>
      <c r="T1933" s="132">
        <v>38.749857150149523</v>
      </c>
    </row>
    <row r="1934" spans="1:20" x14ac:dyDescent="0.45">
      <c r="A1934" s="132" t="s">
        <v>192</v>
      </c>
      <c r="B1934" s="132">
        <v>2018</v>
      </c>
      <c r="C1934" s="133">
        <v>43163</v>
      </c>
      <c r="D1934" s="132" t="s">
        <v>5255</v>
      </c>
      <c r="E1934" s="132" t="s">
        <v>5234</v>
      </c>
      <c r="F1934" s="132">
        <v>1</v>
      </c>
      <c r="G1934" s="132">
        <v>3</v>
      </c>
      <c r="H1934" s="132" t="s">
        <v>5631</v>
      </c>
      <c r="I1934" s="132">
        <v>340</v>
      </c>
      <c r="J1934" s="132" t="s">
        <v>361</v>
      </c>
      <c r="K1934" s="132" t="s">
        <v>34</v>
      </c>
      <c r="L1934" s="132">
        <v>26.81369863013699</v>
      </c>
      <c r="M1934" s="132">
        <v>5</v>
      </c>
      <c r="N1934" s="132">
        <v>39.992200091916281</v>
      </c>
      <c r="O1934" s="132">
        <v>4.343332031900597</v>
      </c>
      <c r="P1934" s="132">
        <v>26.962203996214491</v>
      </c>
      <c r="Q1934" s="132">
        <v>40.184961114221451</v>
      </c>
      <c r="R1934" s="132">
        <v>4.3399615266625542</v>
      </c>
      <c r="S1934" s="132">
        <v>27.165076534233791</v>
      </c>
      <c r="T1934" s="132">
        <v>38.749857150149523</v>
      </c>
    </row>
    <row r="1935" spans="1:20" x14ac:dyDescent="0.45">
      <c r="A1935" s="132" t="s">
        <v>192</v>
      </c>
      <c r="B1935" s="132">
        <v>2018</v>
      </c>
      <c r="C1935" s="133">
        <v>43163</v>
      </c>
      <c r="D1935" s="132" t="s">
        <v>5255</v>
      </c>
      <c r="E1935" s="132" t="s">
        <v>5234</v>
      </c>
      <c r="F1935" s="132">
        <v>1</v>
      </c>
      <c r="G1935" s="132">
        <v>4</v>
      </c>
      <c r="H1935" s="132" t="s">
        <v>5631</v>
      </c>
      <c r="I1935" s="132">
        <v>340</v>
      </c>
      <c r="J1935" s="132" t="s">
        <v>358</v>
      </c>
      <c r="K1935" s="132" t="s">
        <v>79</v>
      </c>
      <c r="L1935" s="132">
        <v>25.106849315068491</v>
      </c>
      <c r="M1935" s="132">
        <v>9</v>
      </c>
      <c r="N1935" s="132">
        <v>35.202788050746911</v>
      </c>
      <c r="O1935" s="132">
        <v>4.3198806166625161</v>
      </c>
      <c r="P1935" s="132">
        <v>22.243146200759359</v>
      </c>
      <c r="Q1935" s="132">
        <v>35.004565679318617</v>
      </c>
      <c r="R1935" s="132">
        <v>4.316777899871175</v>
      </c>
      <c r="S1935" s="132">
        <v>22.054231979705101</v>
      </c>
      <c r="T1935" s="132">
        <v>38.749857150149523</v>
      </c>
    </row>
    <row r="1936" spans="1:20" x14ac:dyDescent="0.45">
      <c r="A1936" s="132" t="s">
        <v>192</v>
      </c>
      <c r="B1936" s="132">
        <v>2018</v>
      </c>
      <c r="C1936" s="133">
        <v>43163</v>
      </c>
      <c r="D1936" s="132" t="s">
        <v>5255</v>
      </c>
      <c r="E1936" s="132" t="s">
        <v>5234</v>
      </c>
      <c r="F1936" s="132">
        <v>1</v>
      </c>
      <c r="G1936" s="132">
        <v>5</v>
      </c>
      <c r="H1936" s="132" t="s">
        <v>5631</v>
      </c>
      <c r="I1936" s="132">
        <v>340</v>
      </c>
      <c r="J1936" s="132" t="s">
        <v>368</v>
      </c>
      <c r="K1936" s="132" t="s">
        <v>131</v>
      </c>
      <c r="L1936" s="132">
        <v>29.63013698630137</v>
      </c>
      <c r="M1936" s="132">
        <v>10</v>
      </c>
      <c r="N1936" s="132">
        <v>26.40460576846861</v>
      </c>
      <c r="O1936" s="132">
        <v>4.390090972126262</v>
      </c>
      <c r="P1936" s="132">
        <v>13.234332852089819</v>
      </c>
      <c r="Q1936" s="132">
        <v>26.58297753116835</v>
      </c>
      <c r="R1936" s="132">
        <v>4.385380880013181</v>
      </c>
      <c r="S1936" s="132">
        <v>13.426834891128809</v>
      </c>
      <c r="T1936" s="132">
        <v>38.749857150149523</v>
      </c>
    </row>
    <row r="1937" spans="1:20" x14ac:dyDescent="0.45">
      <c r="A1937" s="132" t="s">
        <v>192</v>
      </c>
      <c r="B1937" s="132">
        <v>2018</v>
      </c>
      <c r="C1937" s="133">
        <v>43163</v>
      </c>
      <c r="D1937" s="132" t="s">
        <v>5255</v>
      </c>
      <c r="E1937" s="132" t="s">
        <v>5234</v>
      </c>
      <c r="F1937" s="132">
        <v>1</v>
      </c>
      <c r="G1937" s="132">
        <v>6</v>
      </c>
      <c r="H1937" s="132" t="s">
        <v>5631</v>
      </c>
      <c r="I1937" s="132">
        <v>340</v>
      </c>
      <c r="J1937" s="132" t="s">
        <v>352</v>
      </c>
      <c r="K1937" s="132" t="s">
        <v>282</v>
      </c>
      <c r="L1937" s="132">
        <v>23.36986301369863</v>
      </c>
      <c r="M1937" s="132">
        <v>11</v>
      </c>
      <c r="N1937" s="132">
        <v>31.49329080226763</v>
      </c>
      <c r="O1937" s="132">
        <v>4.4011894725293752</v>
      </c>
      <c r="P1937" s="132">
        <v>18.289722384679511</v>
      </c>
      <c r="Q1937" s="132">
        <v>29.036961160853309</v>
      </c>
      <c r="R1937" s="132">
        <v>4.4589637381889222</v>
      </c>
      <c r="S1937" s="132">
        <v>15.660069946286541</v>
      </c>
      <c r="T1937" s="132">
        <v>38.749857150149523</v>
      </c>
    </row>
    <row r="1938" spans="1:20" x14ac:dyDescent="0.45">
      <c r="A1938" s="160" t="s">
        <v>192</v>
      </c>
      <c r="B1938" s="160">
        <v>2018</v>
      </c>
      <c r="C1938" s="161">
        <v>43163</v>
      </c>
      <c r="D1938" s="160" t="s">
        <v>5255</v>
      </c>
      <c r="E1938" s="160" t="s">
        <v>5234</v>
      </c>
      <c r="F1938" s="160">
        <v>2</v>
      </c>
      <c r="G1938" s="160">
        <v>1</v>
      </c>
      <c r="H1938" s="160" t="s">
        <v>5632</v>
      </c>
      <c r="I1938" s="160">
        <v>341</v>
      </c>
      <c r="J1938" s="160" t="s">
        <v>360</v>
      </c>
      <c r="K1938" s="160" t="s">
        <v>34</v>
      </c>
      <c r="L1938" s="160">
        <v>30.586301369863008</v>
      </c>
      <c r="M1938" s="160">
        <v>4</v>
      </c>
      <c r="N1938" s="160">
        <v>34.249666482379361</v>
      </c>
      <c r="O1938" s="160">
        <v>4.5364256292589884</v>
      </c>
      <c r="P1938" s="160">
        <v>20.6403895946024</v>
      </c>
      <c r="Q1938" s="160">
        <v>37.65686567133131</v>
      </c>
      <c r="R1938" s="160">
        <v>4.5118925141448356</v>
      </c>
      <c r="S1938" s="160">
        <v>24.121188128896801</v>
      </c>
      <c r="T1938" s="160">
        <v>36.708563663232823</v>
      </c>
    </row>
    <row r="1939" spans="1:20" x14ac:dyDescent="0.45">
      <c r="A1939" s="160" t="s">
        <v>192</v>
      </c>
      <c r="B1939" s="160">
        <v>2018</v>
      </c>
      <c r="C1939" s="161">
        <v>43163</v>
      </c>
      <c r="D1939" s="160" t="s">
        <v>5255</v>
      </c>
      <c r="E1939" s="160" t="s">
        <v>5234</v>
      </c>
      <c r="F1939" s="160">
        <v>2</v>
      </c>
      <c r="G1939" s="160">
        <v>2</v>
      </c>
      <c r="H1939" s="160" t="s">
        <v>5632</v>
      </c>
      <c r="I1939" s="160">
        <v>341</v>
      </c>
      <c r="J1939" s="160" t="s">
        <v>574</v>
      </c>
      <c r="K1939" s="160" t="s">
        <v>99</v>
      </c>
      <c r="L1939" s="160">
        <v>35.246575342465754</v>
      </c>
      <c r="M1939" s="160">
        <v>3</v>
      </c>
      <c r="N1939" s="160">
        <v>36.357681321575463</v>
      </c>
      <c r="O1939" s="160">
        <v>4.4107590948046536</v>
      </c>
      <c r="P1939" s="160">
        <v>23.125404037161498</v>
      </c>
      <c r="Q1939" s="160">
        <v>37.933947059422032</v>
      </c>
      <c r="R1939" s="160">
        <v>4.3539326304943007</v>
      </c>
      <c r="S1939" s="160">
        <v>24.872149167939131</v>
      </c>
      <c r="T1939" s="160">
        <v>36.708563663232823</v>
      </c>
    </row>
    <row r="1940" spans="1:20" x14ac:dyDescent="0.45">
      <c r="A1940" s="160" t="s">
        <v>192</v>
      </c>
      <c r="B1940" s="160">
        <v>2018</v>
      </c>
      <c r="C1940" s="161">
        <v>43163</v>
      </c>
      <c r="D1940" s="160" t="s">
        <v>5255</v>
      </c>
      <c r="E1940" s="160" t="s">
        <v>5234</v>
      </c>
      <c r="F1940" s="160">
        <v>2</v>
      </c>
      <c r="G1940" s="160">
        <v>3</v>
      </c>
      <c r="H1940" s="160" t="s">
        <v>5632</v>
      </c>
      <c r="I1940" s="160">
        <v>341</v>
      </c>
      <c r="J1940" s="160" t="s">
        <v>344</v>
      </c>
      <c r="K1940" s="160" t="s">
        <v>55</v>
      </c>
      <c r="L1940" s="160">
        <v>30.832876712328769</v>
      </c>
      <c r="M1940" s="160">
        <v>2</v>
      </c>
      <c r="N1940" s="160">
        <v>41.740805237545182</v>
      </c>
      <c r="O1940" s="160">
        <v>4.5400191775119021</v>
      </c>
      <c r="P1940" s="160">
        <v>28.120747705009471</v>
      </c>
      <c r="Q1940" s="160">
        <v>41.246560727132277</v>
      </c>
      <c r="R1940" s="160">
        <v>4.4314327511667129</v>
      </c>
      <c r="S1940" s="160">
        <v>27.95226247363215</v>
      </c>
      <c r="T1940" s="160">
        <v>36.708563663232823</v>
      </c>
    </row>
    <row r="1941" spans="1:20" x14ac:dyDescent="0.45">
      <c r="A1941" s="160" t="s">
        <v>192</v>
      </c>
      <c r="B1941" s="160">
        <v>2018</v>
      </c>
      <c r="C1941" s="161">
        <v>43163</v>
      </c>
      <c r="D1941" s="160" t="s">
        <v>5255</v>
      </c>
      <c r="E1941" s="160" t="s">
        <v>5234</v>
      </c>
      <c r="F1941" s="160">
        <v>2</v>
      </c>
      <c r="G1941" s="160">
        <v>4</v>
      </c>
      <c r="H1941" s="160" t="s">
        <v>5632</v>
      </c>
      <c r="I1941" s="160">
        <v>341</v>
      </c>
      <c r="J1941" s="160" t="s">
        <v>362</v>
      </c>
      <c r="K1941" s="160" t="s">
        <v>363</v>
      </c>
      <c r="L1941" s="160">
        <v>26.12876712328767</v>
      </c>
      <c r="M1941" s="160">
        <v>8</v>
      </c>
      <c r="N1941" s="160">
        <v>38.157017550363818</v>
      </c>
      <c r="O1941" s="160">
        <v>4.4409902297850241</v>
      </c>
      <c r="P1941" s="160">
        <v>24.834046861008741</v>
      </c>
      <c r="Q1941" s="160">
        <v>37.510366629198373</v>
      </c>
      <c r="R1941" s="160">
        <v>4.3647500832071282</v>
      </c>
      <c r="S1941" s="160">
        <v>24.41611637957698</v>
      </c>
      <c r="T1941" s="160">
        <v>36.708563663232823</v>
      </c>
    </row>
    <row r="1942" spans="1:20" x14ac:dyDescent="0.45">
      <c r="A1942" s="160" t="s">
        <v>192</v>
      </c>
      <c r="B1942" s="160">
        <v>2018</v>
      </c>
      <c r="C1942" s="161">
        <v>43163</v>
      </c>
      <c r="D1942" s="160" t="s">
        <v>5255</v>
      </c>
      <c r="E1942" s="160" t="s">
        <v>5234</v>
      </c>
      <c r="F1942" s="160">
        <v>2</v>
      </c>
      <c r="G1942" s="160">
        <v>5</v>
      </c>
      <c r="H1942" s="160" t="s">
        <v>5632</v>
      </c>
      <c r="I1942" s="160">
        <v>341</v>
      </c>
      <c r="J1942" s="160" t="s">
        <v>353</v>
      </c>
      <c r="K1942" s="160" t="s">
        <v>143</v>
      </c>
      <c r="L1942" s="160">
        <v>29.652054794520549</v>
      </c>
      <c r="M1942" s="160">
        <v>7</v>
      </c>
      <c r="N1942" s="160">
        <v>37.700915755926452</v>
      </c>
      <c r="O1942" s="160">
        <v>4.3576374865517691</v>
      </c>
      <c r="P1942" s="160">
        <v>24.628003296271149</v>
      </c>
      <c r="Q1942" s="160">
        <v>36.105884133379917</v>
      </c>
      <c r="R1942" s="160">
        <v>4.3288951847093706</v>
      </c>
      <c r="S1942" s="160">
        <v>23.119198579251812</v>
      </c>
      <c r="T1942" s="160">
        <v>36.708563663232823</v>
      </c>
    </row>
    <row r="1943" spans="1:20" x14ac:dyDescent="0.45">
      <c r="A1943" s="160" t="s">
        <v>192</v>
      </c>
      <c r="B1943" s="160">
        <v>2018</v>
      </c>
      <c r="C1943" s="161">
        <v>43163</v>
      </c>
      <c r="D1943" s="160" t="s">
        <v>5255</v>
      </c>
      <c r="E1943" s="160" t="s">
        <v>5234</v>
      </c>
      <c r="F1943" s="160">
        <v>2</v>
      </c>
      <c r="G1943" s="160">
        <v>6</v>
      </c>
      <c r="H1943" s="160" t="s">
        <v>5632</v>
      </c>
      <c r="I1943" s="160">
        <v>341</v>
      </c>
      <c r="J1943" s="160" t="s">
        <v>397</v>
      </c>
      <c r="K1943" s="160" t="s">
        <v>177</v>
      </c>
      <c r="L1943" s="160">
        <v>25.287671232876711</v>
      </c>
      <c r="M1943" s="160">
        <v>12</v>
      </c>
      <c r="N1943" s="160">
        <v>32.045295631606599</v>
      </c>
      <c r="O1943" s="160">
        <v>4.4479889940089157</v>
      </c>
      <c r="P1943" s="160">
        <v>18.70132864957985</v>
      </c>
      <c r="Q1943" s="160">
        <v>29.9312242338037</v>
      </c>
      <c r="R1943" s="160">
        <v>4.4932787764668154</v>
      </c>
      <c r="S1943" s="160">
        <v>16.451387904403258</v>
      </c>
      <c r="T1943" s="160">
        <v>36.708563663232823</v>
      </c>
    </row>
    <row r="1944" spans="1:20" x14ac:dyDescent="0.45">
      <c r="A1944" s="138" t="s">
        <v>192</v>
      </c>
      <c r="B1944" s="138">
        <v>2018</v>
      </c>
      <c r="C1944" s="139">
        <v>43163</v>
      </c>
      <c r="D1944" s="138" t="s">
        <v>5255</v>
      </c>
      <c r="E1944" s="138" t="s">
        <v>5194</v>
      </c>
      <c r="F1944" s="138" t="s">
        <v>5235</v>
      </c>
      <c r="G1944" s="138">
        <v>1</v>
      </c>
      <c r="H1944" s="138" t="s">
        <v>5633</v>
      </c>
      <c r="I1944" s="138">
        <v>342</v>
      </c>
      <c r="J1944" s="138" t="s">
        <v>262</v>
      </c>
      <c r="K1944" s="138" t="s">
        <v>46</v>
      </c>
      <c r="L1944" s="138">
        <v>21.408219178082192</v>
      </c>
      <c r="M1944" s="138">
        <v>1</v>
      </c>
      <c r="N1944" s="138">
        <v>42.463237576455519</v>
      </c>
      <c r="O1944" s="138">
        <v>4.5080741076837274</v>
      </c>
      <c r="P1944" s="138">
        <v>28.939015253404339</v>
      </c>
      <c r="Q1944" s="138">
        <v>45.237662225682548</v>
      </c>
      <c r="R1944" s="138">
        <v>4.5082566387306917</v>
      </c>
      <c r="S1944" s="138">
        <v>31.712892309490471</v>
      </c>
      <c r="T1944" s="138">
        <v>43.192142829793717</v>
      </c>
    </row>
    <row r="1945" spans="1:20" x14ac:dyDescent="0.45">
      <c r="A1945" s="138" t="s">
        <v>192</v>
      </c>
      <c r="B1945" s="138">
        <v>2018</v>
      </c>
      <c r="C1945" s="139">
        <v>43163</v>
      </c>
      <c r="D1945" s="138" t="s">
        <v>5255</v>
      </c>
      <c r="E1945" s="138" t="s">
        <v>5194</v>
      </c>
      <c r="F1945" s="138" t="s">
        <v>5235</v>
      </c>
      <c r="G1945" s="138">
        <v>2</v>
      </c>
      <c r="H1945" s="138" t="s">
        <v>5633</v>
      </c>
      <c r="I1945" s="138">
        <v>342</v>
      </c>
      <c r="J1945" s="138" t="s">
        <v>344</v>
      </c>
      <c r="K1945" s="138" t="s">
        <v>55</v>
      </c>
      <c r="L1945" s="138">
        <v>30.832876712328769</v>
      </c>
      <c r="M1945" s="138">
        <v>2</v>
      </c>
      <c r="N1945" s="138">
        <v>41.246560727132277</v>
      </c>
      <c r="O1945" s="138">
        <v>4.4314327511667129</v>
      </c>
      <c r="P1945" s="138">
        <v>27.95226247363215</v>
      </c>
      <c r="Q1945" s="138">
        <v>42.781445762258762</v>
      </c>
      <c r="R1945" s="138">
        <v>4.3689670316439218</v>
      </c>
      <c r="S1945" s="138">
        <v>29.674544667327002</v>
      </c>
      <c r="T1945" s="138">
        <v>43.192142829793717</v>
      </c>
    </row>
    <row r="1946" spans="1:20" x14ac:dyDescent="0.45">
      <c r="A1946" s="138" t="s">
        <v>192</v>
      </c>
      <c r="B1946" s="138">
        <v>2018</v>
      </c>
      <c r="C1946" s="139">
        <v>43163</v>
      </c>
      <c r="D1946" s="138" t="s">
        <v>5255</v>
      </c>
      <c r="E1946" s="138" t="s">
        <v>5194</v>
      </c>
      <c r="F1946" s="138" t="s">
        <v>5235</v>
      </c>
      <c r="G1946" s="138">
        <v>3</v>
      </c>
      <c r="H1946" s="138" t="s">
        <v>5633</v>
      </c>
      <c r="I1946" s="138">
        <v>342</v>
      </c>
      <c r="J1946" s="138" t="s">
        <v>574</v>
      </c>
      <c r="K1946" s="138" t="s">
        <v>99</v>
      </c>
      <c r="L1946" s="138">
        <v>35.246575342465754</v>
      </c>
      <c r="M1946" s="138">
        <v>3</v>
      </c>
      <c r="N1946" s="138">
        <v>37.933947059422032</v>
      </c>
      <c r="O1946" s="138">
        <v>4.3539326304943007</v>
      </c>
      <c r="P1946" s="138">
        <v>24.872149167939131</v>
      </c>
      <c r="Q1946" s="138">
        <v>39.179091973330927</v>
      </c>
      <c r="R1946" s="138">
        <v>4.2919148290776308</v>
      </c>
      <c r="S1946" s="138">
        <v>26.30334748609803</v>
      </c>
      <c r="T1946" s="138">
        <v>43.192142829793717</v>
      </c>
    </row>
    <row r="1947" spans="1:20" x14ac:dyDescent="0.45">
      <c r="A1947" s="138" t="s">
        <v>192</v>
      </c>
      <c r="B1947" s="138">
        <v>2018</v>
      </c>
      <c r="C1947" s="139">
        <v>43163</v>
      </c>
      <c r="D1947" s="138" t="s">
        <v>5255</v>
      </c>
      <c r="E1947" s="138" t="s">
        <v>5194</v>
      </c>
      <c r="F1947" s="138" t="s">
        <v>5235</v>
      </c>
      <c r="G1947" s="138">
        <v>4</v>
      </c>
      <c r="H1947" s="138" t="s">
        <v>5633</v>
      </c>
      <c r="I1947" s="138">
        <v>342</v>
      </c>
      <c r="J1947" s="138" t="s">
        <v>360</v>
      </c>
      <c r="K1947" s="138" t="s">
        <v>34</v>
      </c>
      <c r="L1947" s="138">
        <v>30.586301369863008</v>
      </c>
      <c r="M1947" s="138">
        <v>4</v>
      </c>
      <c r="N1947" s="138">
        <v>37.65686567133131</v>
      </c>
      <c r="O1947" s="138">
        <v>4.5118925141448356</v>
      </c>
      <c r="P1947" s="138">
        <v>24.121188128896801</v>
      </c>
      <c r="Q1947" s="138">
        <v>38.215610309029003</v>
      </c>
      <c r="R1947" s="138">
        <v>4.4005921827612378</v>
      </c>
      <c r="S1947" s="138">
        <v>25.013833760745289</v>
      </c>
      <c r="T1947" s="138">
        <v>43.192142829793717</v>
      </c>
    </row>
    <row r="1948" spans="1:20" x14ac:dyDescent="0.45">
      <c r="A1948" s="138" t="s">
        <v>192</v>
      </c>
      <c r="B1948" s="138">
        <v>2018</v>
      </c>
      <c r="C1948" s="139">
        <v>43163</v>
      </c>
      <c r="D1948" s="138" t="s">
        <v>5255</v>
      </c>
      <c r="E1948" s="138" t="s">
        <v>5194</v>
      </c>
      <c r="F1948" s="138" t="s">
        <v>5235</v>
      </c>
      <c r="G1948" s="138">
        <v>5</v>
      </c>
      <c r="H1948" s="138" t="s">
        <v>5633</v>
      </c>
      <c r="I1948" s="138">
        <v>342</v>
      </c>
      <c r="J1948" s="138" t="s">
        <v>361</v>
      </c>
      <c r="K1948" s="138" t="s">
        <v>34</v>
      </c>
      <c r="L1948" s="138">
        <v>26.81369863013699</v>
      </c>
      <c r="M1948" s="138">
        <v>5</v>
      </c>
      <c r="N1948" s="138">
        <v>40.184961114221451</v>
      </c>
      <c r="O1948" s="138">
        <v>4.3399615266625542</v>
      </c>
      <c r="P1948" s="138">
        <v>27.165076534233791</v>
      </c>
      <c r="Q1948" s="138">
        <v>39.459868796996687</v>
      </c>
      <c r="R1948" s="138">
        <v>4.2907534552061124</v>
      </c>
      <c r="S1948" s="138">
        <v>26.587608431378349</v>
      </c>
      <c r="T1948" s="138">
        <v>43.192142829793717</v>
      </c>
    </row>
    <row r="1949" spans="1:20" x14ac:dyDescent="0.45">
      <c r="A1949" s="138" t="s">
        <v>192</v>
      </c>
      <c r="B1949" s="138">
        <v>2018</v>
      </c>
      <c r="C1949" s="139">
        <v>43163</v>
      </c>
      <c r="D1949" s="138" t="s">
        <v>5255</v>
      </c>
      <c r="E1949" s="138" t="s">
        <v>5194</v>
      </c>
      <c r="F1949" s="138" t="s">
        <v>5235</v>
      </c>
      <c r="G1949" s="138">
        <v>6</v>
      </c>
      <c r="H1949" s="138" t="s">
        <v>5633</v>
      </c>
      <c r="I1949" s="138">
        <v>342</v>
      </c>
      <c r="J1949" s="138" t="s">
        <v>345</v>
      </c>
      <c r="K1949" s="138" t="s">
        <v>88</v>
      </c>
      <c r="L1949" s="138">
        <v>27.331506849315069</v>
      </c>
      <c r="M1949" s="138">
        <v>6</v>
      </c>
      <c r="N1949" s="138">
        <v>59.667284830199733</v>
      </c>
      <c r="O1949" s="138">
        <v>5.5367611862761459</v>
      </c>
      <c r="P1949" s="138">
        <v>43.057001271371291</v>
      </c>
      <c r="Q1949" s="138">
        <v>51.792420658259303</v>
      </c>
      <c r="R1949" s="138">
        <v>5.1647249598797877</v>
      </c>
      <c r="S1949" s="138">
        <v>36.298245778619943</v>
      </c>
      <c r="T1949" s="138">
        <v>43.192142829793717</v>
      </c>
    </row>
    <row r="1950" spans="1:20" x14ac:dyDescent="0.45">
      <c r="A1950" s="138" t="s">
        <v>192</v>
      </c>
      <c r="B1950" s="138">
        <v>2018</v>
      </c>
      <c r="C1950" s="139">
        <v>43163</v>
      </c>
      <c r="D1950" s="138" t="s">
        <v>5255</v>
      </c>
      <c r="E1950" s="138" t="s">
        <v>5194</v>
      </c>
      <c r="F1950" s="138" t="s">
        <v>579</v>
      </c>
      <c r="G1950" s="138">
        <v>1</v>
      </c>
      <c r="H1950" s="138" t="s">
        <v>5634</v>
      </c>
      <c r="I1950" s="138">
        <v>343</v>
      </c>
      <c r="J1950" s="138" t="s">
        <v>353</v>
      </c>
      <c r="K1950" s="138" t="s">
        <v>143</v>
      </c>
      <c r="L1950" s="138">
        <v>29.652054794520549</v>
      </c>
      <c r="M1950" s="138">
        <v>7</v>
      </c>
      <c r="N1950" s="138">
        <v>36.105884133379917</v>
      </c>
      <c r="O1950" s="138">
        <v>4.3288951847093706</v>
      </c>
      <c r="P1950" s="138">
        <v>23.119198579251812</v>
      </c>
      <c r="Q1950" s="138">
        <v>38.513050326284571</v>
      </c>
      <c r="R1950" s="138">
        <v>4.3909718158301549</v>
      </c>
      <c r="S1950" s="138">
        <v>25.34013487879411</v>
      </c>
      <c r="T1950" s="138">
        <v>32.36199656128705</v>
      </c>
    </row>
    <row r="1951" spans="1:20" x14ac:dyDescent="0.45">
      <c r="A1951" s="138" t="s">
        <v>192</v>
      </c>
      <c r="B1951" s="138">
        <v>2018</v>
      </c>
      <c r="C1951" s="139">
        <v>43163</v>
      </c>
      <c r="D1951" s="138" t="s">
        <v>5255</v>
      </c>
      <c r="E1951" s="138" t="s">
        <v>5194</v>
      </c>
      <c r="F1951" s="138" t="s">
        <v>579</v>
      </c>
      <c r="G1951" s="138">
        <v>2</v>
      </c>
      <c r="H1951" s="138" t="s">
        <v>5634</v>
      </c>
      <c r="I1951" s="138">
        <v>343</v>
      </c>
      <c r="J1951" s="138" t="s">
        <v>362</v>
      </c>
      <c r="K1951" s="138" t="s">
        <v>363</v>
      </c>
      <c r="L1951" s="138">
        <v>26.12876712328767</v>
      </c>
      <c r="M1951" s="138">
        <v>8</v>
      </c>
      <c r="N1951" s="138">
        <v>37.510366629198373</v>
      </c>
      <c r="O1951" s="138">
        <v>4.3647500832071282</v>
      </c>
      <c r="P1951" s="138">
        <v>24.41611637957698</v>
      </c>
      <c r="Q1951" s="138">
        <v>38.149266226988424</v>
      </c>
      <c r="R1951" s="138">
        <v>4.3448836648370177</v>
      </c>
      <c r="S1951" s="138">
        <v>25.114615232477359</v>
      </c>
      <c r="T1951" s="138">
        <v>32.36199656128705</v>
      </c>
    </row>
    <row r="1952" spans="1:20" x14ac:dyDescent="0.45">
      <c r="A1952" s="138" t="s">
        <v>192</v>
      </c>
      <c r="B1952" s="138">
        <v>2018</v>
      </c>
      <c r="C1952" s="139">
        <v>43163</v>
      </c>
      <c r="D1952" s="138" t="s">
        <v>5255</v>
      </c>
      <c r="E1952" s="138" t="s">
        <v>5194</v>
      </c>
      <c r="F1952" s="138" t="s">
        <v>579</v>
      </c>
      <c r="G1952" s="138">
        <v>3</v>
      </c>
      <c r="H1952" s="138" t="s">
        <v>5634</v>
      </c>
      <c r="I1952" s="138">
        <v>343</v>
      </c>
      <c r="J1952" s="138" t="s">
        <v>358</v>
      </c>
      <c r="K1952" s="138" t="s">
        <v>79</v>
      </c>
      <c r="L1952" s="138">
        <v>25.106849315068491</v>
      </c>
      <c r="M1952" s="138">
        <v>9</v>
      </c>
      <c r="N1952" s="138">
        <v>35.004565679318617</v>
      </c>
      <c r="O1952" s="138">
        <v>4.316777899871175</v>
      </c>
      <c r="P1952" s="138">
        <v>22.054231979705101</v>
      </c>
      <c r="Q1952" s="138">
        <v>34.973998117557962</v>
      </c>
      <c r="R1952" s="138">
        <v>4.2903654331558698</v>
      </c>
      <c r="S1952" s="138">
        <v>22.102901818090348</v>
      </c>
      <c r="T1952" s="138">
        <v>32.36199656128705</v>
      </c>
    </row>
    <row r="1953" spans="1:20" x14ac:dyDescent="0.45">
      <c r="A1953" s="138" t="s">
        <v>192</v>
      </c>
      <c r="B1953" s="138">
        <v>2018</v>
      </c>
      <c r="C1953" s="139">
        <v>43163</v>
      </c>
      <c r="D1953" s="138" t="s">
        <v>5255</v>
      </c>
      <c r="E1953" s="138" t="s">
        <v>5194</v>
      </c>
      <c r="F1953" s="138" t="s">
        <v>579</v>
      </c>
      <c r="G1953" s="138">
        <v>4</v>
      </c>
      <c r="H1953" s="138" t="s">
        <v>5634</v>
      </c>
      <c r="I1953" s="138">
        <v>343</v>
      </c>
      <c r="J1953" s="138" t="s">
        <v>368</v>
      </c>
      <c r="K1953" s="138" t="s">
        <v>131</v>
      </c>
      <c r="L1953" s="138">
        <v>29.63013698630137</v>
      </c>
      <c r="M1953" s="138">
        <v>10</v>
      </c>
      <c r="N1953" s="138">
        <v>26.58297753116835</v>
      </c>
      <c r="O1953" s="138">
        <v>4.385380880013181</v>
      </c>
      <c r="P1953" s="138">
        <v>13.426834891128809</v>
      </c>
      <c r="Q1953" s="138">
        <v>27.16394428255078</v>
      </c>
      <c r="R1953" s="138">
        <v>4.3376818119033569</v>
      </c>
      <c r="S1953" s="138">
        <v>14.150898846840709</v>
      </c>
      <c r="T1953" s="138">
        <v>32.36199656128705</v>
      </c>
    </row>
    <row r="1954" spans="1:20" x14ac:dyDescent="0.45">
      <c r="A1954" s="138" t="s">
        <v>192</v>
      </c>
      <c r="B1954" s="138">
        <v>2018</v>
      </c>
      <c r="C1954" s="139">
        <v>43163</v>
      </c>
      <c r="D1954" s="138" t="s">
        <v>5255</v>
      </c>
      <c r="E1954" s="138" t="s">
        <v>5194</v>
      </c>
      <c r="F1954" s="138" t="s">
        <v>579</v>
      </c>
      <c r="G1954" s="138">
        <v>5</v>
      </c>
      <c r="H1954" s="138" t="s">
        <v>5634</v>
      </c>
      <c r="I1954" s="138">
        <v>343</v>
      </c>
      <c r="J1954" s="138" t="s">
        <v>352</v>
      </c>
      <c r="K1954" s="138" t="s">
        <v>282</v>
      </c>
      <c r="L1954" s="138">
        <v>23.36986301369863</v>
      </c>
      <c r="M1954" s="138">
        <v>11</v>
      </c>
      <c r="N1954" s="138">
        <v>29.036961160853309</v>
      </c>
      <c r="O1954" s="138">
        <v>4.4589637381889222</v>
      </c>
      <c r="P1954" s="138">
        <v>15.660069946286541</v>
      </c>
      <c r="Q1954" s="138">
        <v>27.98428919160283</v>
      </c>
      <c r="R1954" s="138">
        <v>4.4068417917365279</v>
      </c>
      <c r="S1954" s="138">
        <v>14.763763816393251</v>
      </c>
      <c r="T1954" s="138">
        <v>32.36199656128705</v>
      </c>
    </row>
    <row r="1955" spans="1:20" x14ac:dyDescent="0.45">
      <c r="A1955" s="138" t="s">
        <v>192</v>
      </c>
      <c r="B1955" s="138">
        <v>2018</v>
      </c>
      <c r="C1955" s="139">
        <v>43163</v>
      </c>
      <c r="D1955" s="138" t="s">
        <v>5255</v>
      </c>
      <c r="E1955" s="138" t="s">
        <v>5194</v>
      </c>
      <c r="F1955" s="138" t="s">
        <v>579</v>
      </c>
      <c r="G1955" s="138">
        <v>6</v>
      </c>
      <c r="H1955" s="138" t="s">
        <v>5634</v>
      </c>
      <c r="I1955" s="138">
        <v>343</v>
      </c>
      <c r="J1955" s="138" t="s">
        <v>397</v>
      </c>
      <c r="K1955" s="138" t="s">
        <v>177</v>
      </c>
      <c r="L1955" s="138">
        <v>25.287671232876711</v>
      </c>
      <c r="M1955" s="138">
        <v>12</v>
      </c>
      <c r="N1955" s="138">
        <v>29.9312242338037</v>
      </c>
      <c r="O1955" s="138">
        <v>4.4932787764668154</v>
      </c>
      <c r="P1955" s="138">
        <v>16.451387904403258</v>
      </c>
      <c r="Q1955" s="138">
        <v>27.185736951952581</v>
      </c>
      <c r="R1955" s="138">
        <v>4.5078750376483896</v>
      </c>
      <c r="S1955" s="138">
        <v>13.662111839007411</v>
      </c>
      <c r="T1955" s="138">
        <v>32.36199656128705</v>
      </c>
    </row>
    <row r="1956" spans="1:20" x14ac:dyDescent="0.45">
      <c r="A1956" s="130" t="s">
        <v>306</v>
      </c>
      <c r="B1956" s="130">
        <v>2018</v>
      </c>
      <c r="C1956" s="131">
        <v>43198</v>
      </c>
      <c r="D1956" s="130" t="s">
        <v>559</v>
      </c>
      <c r="E1956" s="130" t="s">
        <v>1943</v>
      </c>
      <c r="F1956" s="130">
        <v>1</v>
      </c>
      <c r="G1956" s="130">
        <v>1</v>
      </c>
      <c r="H1956" s="130" t="s">
        <v>5635</v>
      </c>
      <c r="I1956" s="130">
        <v>344</v>
      </c>
      <c r="J1956" s="130" t="s">
        <v>348</v>
      </c>
      <c r="K1956" s="130" t="s">
        <v>37</v>
      </c>
      <c r="L1956" s="130">
        <v>28.413698630136992</v>
      </c>
      <c r="M1956" s="130">
        <v>3</v>
      </c>
      <c r="N1956" s="130">
        <v>36.787475276569417</v>
      </c>
      <c r="O1956" s="130">
        <v>4.3811246839074469</v>
      </c>
      <c r="P1956" s="130">
        <v>23.644101224847081</v>
      </c>
      <c r="Q1956" s="130">
        <v>37.793287641070087</v>
      </c>
      <c r="R1956" s="130">
        <v>4.5322088793903577</v>
      </c>
      <c r="S1956" s="130">
        <v>24.19666100289902</v>
      </c>
      <c r="T1956" s="130">
        <v>24.502622555159061</v>
      </c>
    </row>
    <row r="1957" spans="1:20" x14ac:dyDescent="0.45">
      <c r="A1957" s="130" t="s">
        <v>306</v>
      </c>
      <c r="B1957" s="130">
        <v>2018</v>
      </c>
      <c r="C1957" s="131">
        <v>43198</v>
      </c>
      <c r="D1957" s="130" t="s">
        <v>559</v>
      </c>
      <c r="E1957" s="130" t="s">
        <v>1943</v>
      </c>
      <c r="F1957" s="130">
        <v>1</v>
      </c>
      <c r="G1957" s="130">
        <v>2</v>
      </c>
      <c r="H1957" s="130" t="s">
        <v>5635</v>
      </c>
      <c r="I1957" s="130">
        <v>344</v>
      </c>
      <c r="J1957" s="130" t="s">
        <v>386</v>
      </c>
      <c r="K1957" s="130" t="s">
        <v>64</v>
      </c>
      <c r="L1957" s="130">
        <v>28.013698630136989</v>
      </c>
      <c r="M1957" s="130">
        <v>12</v>
      </c>
      <c r="N1957" s="130">
        <v>23.259592220397629</v>
      </c>
      <c r="O1957" s="130">
        <v>5.264170845362437</v>
      </c>
      <c r="P1957" s="130">
        <v>7.4670796843103204</v>
      </c>
      <c r="Q1957" s="130">
        <v>24.96586595152678</v>
      </c>
      <c r="R1957" s="130">
        <v>5.0590334343239727</v>
      </c>
      <c r="S1957" s="130">
        <v>9.7887656485548646</v>
      </c>
      <c r="T1957" s="130">
        <v>24.502622555159061</v>
      </c>
    </row>
    <row r="1958" spans="1:20" x14ac:dyDescent="0.45">
      <c r="A1958" s="130" t="s">
        <v>306</v>
      </c>
      <c r="B1958" s="130">
        <v>2018</v>
      </c>
      <c r="C1958" s="131">
        <v>43198</v>
      </c>
      <c r="D1958" s="130" t="s">
        <v>559</v>
      </c>
      <c r="E1958" s="130" t="s">
        <v>1943</v>
      </c>
      <c r="F1958" s="130">
        <v>1</v>
      </c>
      <c r="G1958" s="130">
        <v>3</v>
      </c>
      <c r="H1958" s="130" t="s">
        <v>5635</v>
      </c>
      <c r="I1958" s="130">
        <v>344</v>
      </c>
      <c r="J1958" s="130" t="s">
        <v>405</v>
      </c>
      <c r="K1958" s="130" t="s">
        <v>79</v>
      </c>
      <c r="L1958" s="130">
        <v>18.468493150684932</v>
      </c>
      <c r="M1958" s="130">
        <v>10</v>
      </c>
      <c r="N1958" s="130">
        <v>16.335405976904731</v>
      </c>
      <c r="O1958" s="130">
        <v>6.284070406905732</v>
      </c>
      <c r="P1958" s="130">
        <v>-2.5168052438124668</v>
      </c>
      <c r="Q1958" s="130">
        <v>18.345756920609329</v>
      </c>
      <c r="R1958" s="130">
        <v>5.6895121894989744</v>
      </c>
      <c r="S1958" s="130">
        <v>1.2772203521124079</v>
      </c>
      <c r="T1958" s="130">
        <v>24.502622555159061</v>
      </c>
    </row>
    <row r="1959" spans="1:20" x14ac:dyDescent="0.45">
      <c r="A1959" s="130" t="s">
        <v>306</v>
      </c>
      <c r="B1959" s="130">
        <v>2018</v>
      </c>
      <c r="C1959" s="131">
        <v>43198</v>
      </c>
      <c r="D1959" s="130" t="s">
        <v>559</v>
      </c>
      <c r="E1959" s="130" t="s">
        <v>1943</v>
      </c>
      <c r="F1959" s="130">
        <v>1</v>
      </c>
      <c r="G1959" s="130">
        <v>4</v>
      </c>
      <c r="H1959" s="130" t="s">
        <v>5635</v>
      </c>
      <c r="I1959" s="130">
        <v>344</v>
      </c>
      <c r="J1959" s="130" t="s">
        <v>390</v>
      </c>
      <c r="K1959" s="130" t="s">
        <v>265</v>
      </c>
      <c r="L1959" s="130">
        <v>21.739726027397261</v>
      </c>
      <c r="M1959" s="130">
        <v>4</v>
      </c>
      <c r="N1959" s="130">
        <v>21.130639301923541</v>
      </c>
      <c r="O1959" s="130">
        <v>4.4420651357884378</v>
      </c>
      <c r="P1959" s="130">
        <v>7.8044438945582311</v>
      </c>
      <c r="Q1959" s="130">
        <v>20.137068058056091</v>
      </c>
      <c r="R1959" s="130">
        <v>4.4350689939117611</v>
      </c>
      <c r="S1959" s="130">
        <v>6.8318610763208074</v>
      </c>
      <c r="T1959" s="130">
        <v>24.502622555159061</v>
      </c>
    </row>
    <row r="1960" spans="1:20" x14ac:dyDescent="0.45">
      <c r="A1960" s="130" t="s">
        <v>306</v>
      </c>
      <c r="B1960" s="130">
        <v>2018</v>
      </c>
      <c r="C1960" s="131">
        <v>43198</v>
      </c>
      <c r="D1960" s="130" t="s">
        <v>559</v>
      </c>
      <c r="E1960" s="130" t="s">
        <v>1943</v>
      </c>
      <c r="F1960" s="130">
        <v>1</v>
      </c>
      <c r="G1960" s="130">
        <v>5</v>
      </c>
      <c r="H1960" s="130" t="s">
        <v>5635</v>
      </c>
      <c r="I1960" s="130">
        <v>344</v>
      </c>
      <c r="J1960" s="130" t="s">
        <v>4376</v>
      </c>
      <c r="K1960" s="130" t="s">
        <v>5275</v>
      </c>
      <c r="L1960" s="130">
        <v>18.92876712328767</v>
      </c>
      <c r="M1960" s="130">
        <v>23</v>
      </c>
      <c r="N1960" s="130">
        <v>25</v>
      </c>
      <c r="O1960" s="130">
        <v>8.3333333330000006</v>
      </c>
      <c r="P1960" s="130">
        <v>9.999965300266922E-10</v>
      </c>
      <c r="Q1960" s="130">
        <v>17.438043450472978</v>
      </c>
      <c r="R1960" s="130">
        <v>7.1970568655181548</v>
      </c>
      <c r="S1960" s="130">
        <v>-4.1531271460814807</v>
      </c>
      <c r="T1960" s="130">
        <v>24.502622555159061</v>
      </c>
    </row>
    <row r="1961" spans="1:20" x14ac:dyDescent="0.45">
      <c r="A1961" s="150" t="s">
        <v>306</v>
      </c>
      <c r="B1961" s="150">
        <v>2018</v>
      </c>
      <c r="C1961" s="151">
        <v>43198</v>
      </c>
      <c r="D1961" s="150" t="s">
        <v>559</v>
      </c>
      <c r="E1961" s="150" t="s">
        <v>1943</v>
      </c>
      <c r="F1961" s="150">
        <v>2</v>
      </c>
      <c r="G1961" s="150">
        <v>1</v>
      </c>
      <c r="H1961" s="150" t="s">
        <v>5636</v>
      </c>
      <c r="I1961" s="150">
        <v>345</v>
      </c>
      <c r="J1961" s="150" t="s">
        <v>343</v>
      </c>
      <c r="K1961" s="150" t="s">
        <v>91</v>
      </c>
      <c r="L1961" s="150">
        <v>27.37808219178082</v>
      </c>
      <c r="M1961" s="150">
        <v>1</v>
      </c>
      <c r="N1961" s="150">
        <v>39.076504874139232</v>
      </c>
      <c r="O1961" s="150">
        <v>4.4894851728798022</v>
      </c>
      <c r="P1961" s="150">
        <v>25.60804935549983</v>
      </c>
      <c r="Q1961" s="150">
        <v>39.75302127969168</v>
      </c>
      <c r="R1961" s="150">
        <v>4.6620120194190386</v>
      </c>
      <c r="S1961" s="150">
        <v>25.76698522143456</v>
      </c>
      <c r="T1961" s="150">
        <v>24.77945428463811</v>
      </c>
    </row>
    <row r="1962" spans="1:20" x14ac:dyDescent="0.45">
      <c r="A1962" s="150" t="s">
        <v>306</v>
      </c>
      <c r="B1962" s="150">
        <v>2018</v>
      </c>
      <c r="C1962" s="151">
        <v>43198</v>
      </c>
      <c r="D1962" s="150" t="s">
        <v>559</v>
      </c>
      <c r="E1962" s="150" t="s">
        <v>1943</v>
      </c>
      <c r="F1962" s="150">
        <v>2</v>
      </c>
      <c r="G1962" s="150">
        <v>2</v>
      </c>
      <c r="H1962" s="150" t="s">
        <v>5636</v>
      </c>
      <c r="I1962" s="150">
        <v>345</v>
      </c>
      <c r="J1962" s="150" t="s">
        <v>2746</v>
      </c>
      <c r="K1962" s="150"/>
      <c r="L1962" s="150">
        <v>22.2</v>
      </c>
      <c r="M1962" s="150">
        <v>23</v>
      </c>
      <c r="N1962" s="150">
        <v>25</v>
      </c>
      <c r="O1962" s="150">
        <v>8.3333333330000006</v>
      </c>
      <c r="P1962" s="150">
        <v>9.999965300266922E-10</v>
      </c>
      <c r="Q1962" s="150">
        <v>26.18419641850906</v>
      </c>
      <c r="R1962" s="150">
        <v>6.9243731794645127</v>
      </c>
      <c r="S1962" s="150">
        <v>5.4110768801155196</v>
      </c>
      <c r="T1962" s="150">
        <v>24.77945428463811</v>
      </c>
    </row>
    <row r="1963" spans="1:20" x14ac:dyDescent="0.45">
      <c r="A1963" s="150" t="s">
        <v>306</v>
      </c>
      <c r="B1963" s="150">
        <v>2018</v>
      </c>
      <c r="C1963" s="151">
        <v>43198</v>
      </c>
      <c r="D1963" s="150" t="s">
        <v>559</v>
      </c>
      <c r="E1963" s="150" t="s">
        <v>1943</v>
      </c>
      <c r="F1963" s="150">
        <v>2</v>
      </c>
      <c r="G1963" s="150">
        <v>2</v>
      </c>
      <c r="H1963" s="150" t="s">
        <v>5636</v>
      </c>
      <c r="I1963" s="150">
        <v>345</v>
      </c>
      <c r="J1963" s="150" t="s">
        <v>418</v>
      </c>
      <c r="K1963" s="150" t="s">
        <v>96</v>
      </c>
      <c r="L1963" s="150">
        <v>19.87671232876712</v>
      </c>
      <c r="M1963" s="150">
        <v>7</v>
      </c>
      <c r="N1963" s="150">
        <v>25</v>
      </c>
      <c r="O1963" s="150">
        <v>8.3333333330000006</v>
      </c>
      <c r="P1963" s="150">
        <v>9.999965300266922E-10</v>
      </c>
      <c r="Q1963" s="150">
        <v>26.184195888209519</v>
      </c>
      <c r="R1963" s="150">
        <v>6.9243732604710084</v>
      </c>
      <c r="S1963" s="150">
        <v>5.411076106796493</v>
      </c>
      <c r="T1963" s="150">
        <v>24.77945428463811</v>
      </c>
    </row>
    <row r="1964" spans="1:20" x14ac:dyDescent="0.45">
      <c r="A1964" s="150" t="s">
        <v>306</v>
      </c>
      <c r="B1964" s="150">
        <v>2018</v>
      </c>
      <c r="C1964" s="151">
        <v>43198</v>
      </c>
      <c r="D1964" s="150" t="s">
        <v>559</v>
      </c>
      <c r="E1964" s="150" t="s">
        <v>1943</v>
      </c>
      <c r="F1964" s="150">
        <v>2</v>
      </c>
      <c r="G1964" s="150">
        <v>4</v>
      </c>
      <c r="H1964" s="150" t="s">
        <v>5636</v>
      </c>
      <c r="I1964" s="150">
        <v>345</v>
      </c>
      <c r="J1964" s="150" t="s">
        <v>369</v>
      </c>
      <c r="K1964" s="150" t="s">
        <v>370</v>
      </c>
      <c r="L1964" s="150">
        <v>23.150684931506849</v>
      </c>
      <c r="M1964" s="150">
        <v>23</v>
      </c>
      <c r="N1964" s="150">
        <v>13.492579382876</v>
      </c>
      <c r="O1964" s="150">
        <v>4.5989505226087273</v>
      </c>
      <c r="P1964" s="150">
        <v>-0.30427218495017699</v>
      </c>
      <c r="Q1964" s="150">
        <v>14.496584174343379</v>
      </c>
      <c r="R1964" s="150">
        <v>4.5787484005632084</v>
      </c>
      <c r="S1964" s="150">
        <v>0.76033897265375572</v>
      </c>
      <c r="T1964" s="150">
        <v>24.77945428463811</v>
      </c>
    </row>
    <row r="1965" spans="1:20" x14ac:dyDescent="0.45">
      <c r="A1965" s="150" t="s">
        <v>306</v>
      </c>
      <c r="B1965" s="150">
        <v>2018</v>
      </c>
      <c r="C1965" s="151">
        <v>43198</v>
      </c>
      <c r="D1965" s="150" t="s">
        <v>559</v>
      </c>
      <c r="E1965" s="150" t="s">
        <v>1943</v>
      </c>
      <c r="F1965" s="150">
        <v>2</v>
      </c>
      <c r="G1965" s="150">
        <v>5</v>
      </c>
      <c r="H1965" s="150" t="s">
        <v>5636</v>
      </c>
      <c r="I1965" s="150">
        <v>345</v>
      </c>
      <c r="J1965" s="150" t="s">
        <v>378</v>
      </c>
      <c r="K1965" s="150" t="s">
        <v>37</v>
      </c>
      <c r="L1965" s="150">
        <v>20.887671232876709</v>
      </c>
      <c r="M1965" s="150">
        <v>6</v>
      </c>
      <c r="N1965" s="150">
        <v>21.328187166175319</v>
      </c>
      <c r="O1965" s="150">
        <v>4.6665876830941544</v>
      </c>
      <c r="P1965" s="150">
        <v>7.3284241168928546</v>
      </c>
      <c r="Q1965" s="150">
        <v>18.763063604722252</v>
      </c>
      <c r="R1965" s="150">
        <v>4.6897370960121503</v>
      </c>
      <c r="S1965" s="150">
        <v>4.6938523166857973</v>
      </c>
      <c r="T1965" s="150">
        <v>24.77945428463811</v>
      </c>
    </row>
    <row r="1966" spans="1:20" x14ac:dyDescent="0.45">
      <c r="A1966" s="152" t="s">
        <v>306</v>
      </c>
      <c r="B1966" s="152">
        <v>2018</v>
      </c>
      <c r="C1966" s="153">
        <v>43198</v>
      </c>
      <c r="D1966" s="152" t="s">
        <v>559</v>
      </c>
      <c r="E1966" s="152" t="s">
        <v>1943</v>
      </c>
      <c r="F1966" s="152">
        <v>3</v>
      </c>
      <c r="G1966" s="152">
        <v>1</v>
      </c>
      <c r="H1966" s="152" t="s">
        <v>5637</v>
      </c>
      <c r="I1966" s="152">
        <v>346</v>
      </c>
      <c r="J1966" s="152" t="s">
        <v>414</v>
      </c>
      <c r="K1966" s="152" t="s">
        <v>265</v>
      </c>
      <c r="L1966" s="152">
        <v>29.093150684931508</v>
      </c>
      <c r="M1966" s="152">
        <v>8</v>
      </c>
      <c r="N1966" s="152">
        <v>29.993845266041809</v>
      </c>
      <c r="O1966" s="152">
        <v>4.3707978472050488</v>
      </c>
      <c r="P1966" s="152">
        <v>16.881451724426661</v>
      </c>
      <c r="Q1966" s="152">
        <v>32.351657362864472</v>
      </c>
      <c r="R1966" s="152">
        <v>4.4439328203327504</v>
      </c>
      <c r="S1966" s="152">
        <v>19.019858901866218</v>
      </c>
      <c r="T1966" s="152">
        <v>26.101807689591372</v>
      </c>
    </row>
    <row r="1967" spans="1:20" x14ac:dyDescent="0.45">
      <c r="A1967" s="152" t="s">
        <v>306</v>
      </c>
      <c r="B1967" s="152">
        <v>2018</v>
      </c>
      <c r="C1967" s="153">
        <v>43198</v>
      </c>
      <c r="D1967" s="152" t="s">
        <v>559</v>
      </c>
      <c r="E1967" s="152" t="s">
        <v>1943</v>
      </c>
      <c r="F1967" s="152">
        <v>3</v>
      </c>
      <c r="G1967" s="152">
        <v>2</v>
      </c>
      <c r="H1967" s="152" t="s">
        <v>5637</v>
      </c>
      <c r="I1967" s="152">
        <v>346</v>
      </c>
      <c r="J1967" s="152" t="s">
        <v>3912</v>
      </c>
      <c r="K1967" s="152" t="s">
        <v>91</v>
      </c>
      <c r="L1967" s="152">
        <v>30.235616438356161</v>
      </c>
      <c r="M1967" s="152">
        <v>2</v>
      </c>
      <c r="N1967" s="152">
        <v>35.539302834611071</v>
      </c>
      <c r="O1967" s="152">
        <v>4.4395429616755671</v>
      </c>
      <c r="P1967" s="152">
        <v>22.22067394958437</v>
      </c>
      <c r="Q1967" s="152">
        <v>35.143437747362313</v>
      </c>
      <c r="R1967" s="152">
        <v>4.4345546670947043</v>
      </c>
      <c r="S1967" s="152">
        <v>21.839773746078201</v>
      </c>
      <c r="T1967" s="152">
        <v>26.101807689591372</v>
      </c>
    </row>
    <row r="1968" spans="1:20" x14ac:dyDescent="0.45">
      <c r="A1968" s="152" t="s">
        <v>306</v>
      </c>
      <c r="B1968" s="152">
        <v>2018</v>
      </c>
      <c r="C1968" s="153">
        <v>43198</v>
      </c>
      <c r="D1968" s="152" t="s">
        <v>559</v>
      </c>
      <c r="E1968" s="152" t="s">
        <v>1943</v>
      </c>
      <c r="F1968" s="152">
        <v>3</v>
      </c>
      <c r="G1968" s="152">
        <v>3</v>
      </c>
      <c r="H1968" s="152" t="s">
        <v>5637</v>
      </c>
      <c r="I1968" s="152">
        <v>346</v>
      </c>
      <c r="J1968" s="152" t="s">
        <v>381</v>
      </c>
      <c r="K1968" s="152" t="s">
        <v>37</v>
      </c>
      <c r="L1968" s="152">
        <v>20.142465753424659</v>
      </c>
      <c r="M1968" s="152">
        <v>11</v>
      </c>
      <c r="N1968" s="152">
        <v>21.510606084287609</v>
      </c>
      <c r="O1968" s="152">
        <v>6.3043547954166668</v>
      </c>
      <c r="P1968" s="152">
        <v>2.59754169803761</v>
      </c>
      <c r="Q1968" s="152">
        <v>23.06653121852743</v>
      </c>
      <c r="R1968" s="152">
        <v>5.7000543508800234</v>
      </c>
      <c r="S1968" s="152">
        <v>5.96636816588736</v>
      </c>
      <c r="T1968" s="152">
        <v>26.101807689591372</v>
      </c>
    </row>
    <row r="1969" spans="1:20" x14ac:dyDescent="0.45">
      <c r="A1969" s="152" t="s">
        <v>306</v>
      </c>
      <c r="B1969" s="152">
        <v>2018</v>
      </c>
      <c r="C1969" s="153">
        <v>43198</v>
      </c>
      <c r="D1969" s="152" t="s">
        <v>559</v>
      </c>
      <c r="E1969" s="152" t="s">
        <v>1943</v>
      </c>
      <c r="F1969" s="152">
        <v>3</v>
      </c>
      <c r="G1969" s="152">
        <v>4</v>
      </c>
      <c r="H1969" s="152" t="s">
        <v>5637</v>
      </c>
      <c r="I1969" s="152">
        <v>346</v>
      </c>
      <c r="J1969" s="152" t="s">
        <v>380</v>
      </c>
      <c r="K1969" s="152" t="s">
        <v>79</v>
      </c>
      <c r="L1969" s="152">
        <v>29.62465753424658</v>
      </c>
      <c r="M1969" s="152">
        <v>9</v>
      </c>
      <c r="N1969" s="152">
        <v>25.31538737208928</v>
      </c>
      <c r="O1969" s="152">
        <v>4.475010813603399</v>
      </c>
      <c r="P1969" s="152">
        <v>11.890354931279081</v>
      </c>
      <c r="Q1969" s="152">
        <v>24.08476617683176</v>
      </c>
      <c r="R1969" s="152">
        <v>4.4594326628566741</v>
      </c>
      <c r="S1969" s="152">
        <v>10.70646818826174</v>
      </c>
      <c r="T1969" s="152">
        <v>26.101807689591372</v>
      </c>
    </row>
    <row r="1970" spans="1:20" x14ac:dyDescent="0.45">
      <c r="A1970" s="152" t="s">
        <v>306</v>
      </c>
      <c r="B1970" s="152">
        <v>2018</v>
      </c>
      <c r="C1970" s="153">
        <v>43198</v>
      </c>
      <c r="D1970" s="152" t="s">
        <v>559</v>
      </c>
      <c r="E1970" s="152" t="s">
        <v>1943</v>
      </c>
      <c r="F1970" s="152">
        <v>3</v>
      </c>
      <c r="G1970" s="152">
        <v>5</v>
      </c>
      <c r="H1970" s="152" t="s">
        <v>5637</v>
      </c>
      <c r="I1970" s="152">
        <v>346</v>
      </c>
      <c r="J1970" s="152" t="s">
        <v>402</v>
      </c>
      <c r="K1970" s="152" t="s">
        <v>96</v>
      </c>
      <c r="L1970" s="152">
        <v>25.698630136986299</v>
      </c>
      <c r="M1970" s="152">
        <v>5</v>
      </c>
      <c r="N1970" s="152">
        <v>18.149896890927071</v>
      </c>
      <c r="O1970" s="152">
        <v>4.7404384911825366</v>
      </c>
      <c r="P1970" s="152">
        <v>3.928581417379462</v>
      </c>
      <c r="Q1970" s="152">
        <v>16.3106300985839</v>
      </c>
      <c r="R1970" s="152">
        <v>4.7684785984144158</v>
      </c>
      <c r="S1970" s="152">
        <v>2.0051943033406481</v>
      </c>
      <c r="T1970" s="152">
        <v>26.101807689591372</v>
      </c>
    </row>
    <row r="1971" spans="1:20" x14ac:dyDescent="0.45">
      <c r="A1971" s="130" t="s">
        <v>306</v>
      </c>
      <c r="B1971" s="130">
        <v>2018</v>
      </c>
      <c r="C1971" s="131">
        <v>43198</v>
      </c>
      <c r="D1971" s="130" t="s">
        <v>559</v>
      </c>
      <c r="E1971" s="130" t="s">
        <v>5233</v>
      </c>
      <c r="F1971" s="130">
        <v>1</v>
      </c>
      <c r="G1971" s="130">
        <v>1</v>
      </c>
      <c r="H1971" s="130" t="s">
        <v>5638</v>
      </c>
      <c r="I1971" s="130">
        <v>347</v>
      </c>
      <c r="J1971" s="130" t="s">
        <v>405</v>
      </c>
      <c r="K1971" s="130" t="s">
        <v>79</v>
      </c>
      <c r="L1971" s="130">
        <v>18.468493150684932</v>
      </c>
      <c r="M1971" s="130">
        <v>10</v>
      </c>
      <c r="N1971" s="130">
        <v>18.345756920609329</v>
      </c>
      <c r="O1971" s="130">
        <v>5.6895121894989744</v>
      </c>
      <c r="P1971" s="130">
        <v>1.2772203521124079</v>
      </c>
      <c r="Q1971" s="130">
        <v>22.338367942451359</v>
      </c>
      <c r="R1971" s="130">
        <v>5.4425396132048869</v>
      </c>
      <c r="S1971" s="130">
        <v>6.0107491028367006</v>
      </c>
      <c r="T1971" s="130">
        <v>20.733774441610379</v>
      </c>
    </row>
    <row r="1972" spans="1:20" x14ac:dyDescent="0.45">
      <c r="A1972" s="130" t="s">
        <v>306</v>
      </c>
      <c r="B1972" s="130">
        <v>2018</v>
      </c>
      <c r="C1972" s="131">
        <v>43198</v>
      </c>
      <c r="D1972" s="130" t="s">
        <v>559</v>
      </c>
      <c r="E1972" s="130" t="s">
        <v>5233</v>
      </c>
      <c r="F1972" s="130">
        <v>1</v>
      </c>
      <c r="G1972" s="130">
        <v>2</v>
      </c>
      <c r="H1972" s="130" t="s">
        <v>5638</v>
      </c>
      <c r="I1972" s="130">
        <v>347</v>
      </c>
      <c r="J1972" s="130" t="s">
        <v>380</v>
      </c>
      <c r="K1972" s="130" t="s">
        <v>79</v>
      </c>
      <c r="L1972" s="130">
        <v>29.62465753424658</v>
      </c>
      <c r="M1972" s="130">
        <v>9</v>
      </c>
      <c r="N1972" s="130">
        <v>24.08476617683176</v>
      </c>
      <c r="O1972" s="130">
        <v>4.4594326628566741</v>
      </c>
      <c r="P1972" s="130">
        <v>10.70646818826174</v>
      </c>
      <c r="Q1972" s="130">
        <v>24.159689881608319</v>
      </c>
      <c r="R1972" s="130">
        <v>4.4586924955730369</v>
      </c>
      <c r="S1972" s="130">
        <v>10.783612394889211</v>
      </c>
      <c r="T1972" s="130">
        <v>20.733774441610379</v>
      </c>
    </row>
    <row r="1973" spans="1:20" x14ac:dyDescent="0.45">
      <c r="A1973" s="130" t="s">
        <v>306</v>
      </c>
      <c r="B1973" s="130">
        <v>2018</v>
      </c>
      <c r="C1973" s="131">
        <v>43198</v>
      </c>
      <c r="D1973" s="130" t="s">
        <v>559</v>
      </c>
      <c r="E1973" s="130" t="s">
        <v>5233</v>
      </c>
      <c r="F1973" s="130">
        <v>1</v>
      </c>
      <c r="G1973" s="130">
        <v>3</v>
      </c>
      <c r="H1973" s="130" t="s">
        <v>5638</v>
      </c>
      <c r="I1973" s="130">
        <v>347</v>
      </c>
      <c r="J1973" s="130" t="s">
        <v>381</v>
      </c>
      <c r="K1973" s="130" t="s">
        <v>37</v>
      </c>
      <c r="L1973" s="130">
        <v>20.142465753424659</v>
      </c>
      <c r="M1973" s="130">
        <v>11</v>
      </c>
      <c r="N1973" s="130">
        <v>23.06653121852743</v>
      </c>
      <c r="O1973" s="130">
        <v>5.7000543508800234</v>
      </c>
      <c r="P1973" s="130">
        <v>5.96636816588736</v>
      </c>
      <c r="Q1973" s="130">
        <v>21.43830679058313</v>
      </c>
      <c r="R1973" s="130">
        <v>5.3662788018596101</v>
      </c>
      <c r="S1973" s="130">
        <v>5.3394703850042973</v>
      </c>
      <c r="T1973" s="130">
        <v>20.733774441610379</v>
      </c>
    </row>
    <row r="1974" spans="1:20" x14ac:dyDescent="0.45">
      <c r="A1974" s="130" t="s">
        <v>306</v>
      </c>
      <c r="B1974" s="130">
        <v>2018</v>
      </c>
      <c r="C1974" s="131">
        <v>43198</v>
      </c>
      <c r="D1974" s="130" t="s">
        <v>559</v>
      </c>
      <c r="E1974" s="130" t="s">
        <v>5233</v>
      </c>
      <c r="F1974" s="130">
        <v>1</v>
      </c>
      <c r="G1974" s="130">
        <v>4</v>
      </c>
      <c r="H1974" s="130" t="s">
        <v>5638</v>
      </c>
      <c r="I1974" s="130">
        <v>347</v>
      </c>
      <c r="J1974" s="130" t="s">
        <v>4376</v>
      </c>
      <c r="K1974" s="130"/>
      <c r="L1974" s="130">
        <v>18.92876712328767</v>
      </c>
      <c r="M1974" s="130">
        <v>23</v>
      </c>
      <c r="N1974" s="130">
        <v>17.438043450472978</v>
      </c>
      <c r="O1974" s="130">
        <v>7.1970568655181548</v>
      </c>
      <c r="P1974" s="130">
        <v>-4.1531271460814807</v>
      </c>
      <c r="Q1974" s="130">
        <v>13.58970087308686</v>
      </c>
      <c r="R1974" s="130">
        <v>6.6320952909417326</v>
      </c>
      <c r="S1974" s="130">
        <v>-6.3065849997383374</v>
      </c>
      <c r="T1974" s="130">
        <v>20.733774441610379</v>
      </c>
    </row>
    <row r="1975" spans="1:20" x14ac:dyDescent="0.45">
      <c r="A1975" s="150" t="s">
        <v>306</v>
      </c>
      <c r="B1975" s="150">
        <v>2018</v>
      </c>
      <c r="C1975" s="151">
        <v>43198</v>
      </c>
      <c r="D1975" s="150" t="s">
        <v>559</v>
      </c>
      <c r="E1975" s="150" t="s">
        <v>5233</v>
      </c>
      <c r="F1975" s="150">
        <v>2</v>
      </c>
      <c r="G1975" s="150">
        <v>1</v>
      </c>
      <c r="H1975" s="150" t="s">
        <v>5639</v>
      </c>
      <c r="I1975" s="150">
        <v>348</v>
      </c>
      <c r="J1975" s="150" t="s">
        <v>378</v>
      </c>
      <c r="K1975" s="150" t="s">
        <v>37</v>
      </c>
      <c r="L1975" s="150">
        <v>20.887671232876709</v>
      </c>
      <c r="M1975" s="150">
        <v>6</v>
      </c>
      <c r="N1975" s="150">
        <v>18.763063604722252</v>
      </c>
      <c r="O1975" s="150">
        <v>4.6897370960121503</v>
      </c>
      <c r="P1975" s="150">
        <v>4.6938523166857973</v>
      </c>
      <c r="Q1975" s="150">
        <v>21.54628902809252</v>
      </c>
      <c r="R1975" s="150">
        <v>4.6702705902140291</v>
      </c>
      <c r="S1975" s="150">
        <v>7.5354772574504363</v>
      </c>
      <c r="T1975" s="150">
        <v>19.178308470842939</v>
      </c>
    </row>
    <row r="1976" spans="1:20" x14ac:dyDescent="0.45">
      <c r="A1976" s="150" t="s">
        <v>306</v>
      </c>
      <c r="B1976" s="150">
        <v>2018</v>
      </c>
      <c r="C1976" s="151">
        <v>43198</v>
      </c>
      <c r="D1976" s="150" t="s">
        <v>559</v>
      </c>
      <c r="E1976" s="150" t="s">
        <v>5233</v>
      </c>
      <c r="F1976" s="150">
        <v>2</v>
      </c>
      <c r="G1976" s="150">
        <v>2</v>
      </c>
      <c r="H1976" s="150" t="s">
        <v>5639</v>
      </c>
      <c r="I1976" s="150">
        <v>348</v>
      </c>
      <c r="J1976" s="150" t="s">
        <v>390</v>
      </c>
      <c r="K1976" s="150" t="s">
        <v>265</v>
      </c>
      <c r="L1976" s="150">
        <v>21.739726027397261</v>
      </c>
      <c r="M1976" s="150">
        <v>4</v>
      </c>
      <c r="N1976" s="150">
        <v>20.137068058056091</v>
      </c>
      <c r="O1976" s="150">
        <v>4.4350689939117611</v>
      </c>
      <c r="P1976" s="150">
        <v>6.8318610763208074</v>
      </c>
      <c r="Q1976" s="150">
        <v>20.88953624863791</v>
      </c>
      <c r="R1976" s="150">
        <v>4.4020751639073463</v>
      </c>
      <c r="S1976" s="150">
        <v>7.6833107569158674</v>
      </c>
      <c r="T1976" s="150">
        <v>19.178308470842939</v>
      </c>
    </row>
    <row r="1977" spans="1:20" x14ac:dyDescent="0.45">
      <c r="A1977" s="150" t="s">
        <v>306</v>
      </c>
      <c r="B1977" s="150">
        <v>2018</v>
      </c>
      <c r="C1977" s="151">
        <v>43198</v>
      </c>
      <c r="D1977" s="150" t="s">
        <v>559</v>
      </c>
      <c r="E1977" s="150" t="s">
        <v>5233</v>
      </c>
      <c r="F1977" s="150">
        <v>2</v>
      </c>
      <c r="G1977" s="150">
        <v>3</v>
      </c>
      <c r="H1977" s="150" t="s">
        <v>5639</v>
      </c>
      <c r="I1977" s="150">
        <v>348</v>
      </c>
      <c r="J1977" s="150" t="s">
        <v>402</v>
      </c>
      <c r="K1977" s="150" t="s">
        <v>96</v>
      </c>
      <c r="L1977" s="150">
        <v>25.698630136986299</v>
      </c>
      <c r="M1977" s="150">
        <v>5</v>
      </c>
      <c r="N1977" s="150">
        <v>16.3106300985839</v>
      </c>
      <c r="O1977" s="150">
        <v>4.7684785984144158</v>
      </c>
      <c r="P1977" s="150">
        <v>2.0051943033406481</v>
      </c>
      <c r="Q1977" s="150">
        <v>16.72666362824101</v>
      </c>
      <c r="R1977" s="150">
        <v>4.62517385484768</v>
      </c>
      <c r="S1977" s="150">
        <v>2.8511420636979738</v>
      </c>
      <c r="T1977" s="150">
        <v>19.178308470842939</v>
      </c>
    </row>
    <row r="1978" spans="1:20" x14ac:dyDescent="0.45">
      <c r="A1978" s="150" t="s">
        <v>306</v>
      </c>
      <c r="B1978" s="150">
        <v>2018</v>
      </c>
      <c r="C1978" s="151">
        <v>43198</v>
      </c>
      <c r="D1978" s="150" t="s">
        <v>559</v>
      </c>
      <c r="E1978" s="150" t="s">
        <v>5233</v>
      </c>
      <c r="F1978" s="150">
        <v>2</v>
      </c>
      <c r="G1978" s="150">
        <v>4</v>
      </c>
      <c r="H1978" s="150" t="s">
        <v>5639</v>
      </c>
      <c r="I1978" s="150">
        <v>348</v>
      </c>
      <c r="J1978" s="150" t="s">
        <v>369</v>
      </c>
      <c r="K1978" s="150" t="s">
        <v>370</v>
      </c>
      <c r="L1978" s="150">
        <v>23.150684931506849</v>
      </c>
      <c r="M1978" s="150">
        <v>23</v>
      </c>
      <c r="N1978" s="150">
        <v>14.496584174343379</v>
      </c>
      <c r="O1978" s="150">
        <v>4.5787484005632084</v>
      </c>
      <c r="P1978" s="150">
        <v>0.76033897265375572</v>
      </c>
      <c r="Q1978" s="150">
        <v>14.12924140412332</v>
      </c>
      <c r="R1978" s="150">
        <v>4.5064642551643557</v>
      </c>
      <c r="S1978" s="150">
        <v>0.60984863863025218</v>
      </c>
      <c r="T1978" s="150">
        <v>19.178308470842939</v>
      </c>
    </row>
    <row r="1979" spans="1:20" x14ac:dyDescent="0.45">
      <c r="A1979" s="150" t="s">
        <v>306</v>
      </c>
      <c r="B1979" s="150">
        <v>2018</v>
      </c>
      <c r="C1979" s="151">
        <v>43198</v>
      </c>
      <c r="D1979" s="150" t="s">
        <v>559</v>
      </c>
      <c r="E1979" s="150" t="s">
        <v>5233</v>
      </c>
      <c r="F1979" s="150">
        <v>2</v>
      </c>
      <c r="G1979" s="150">
        <v>5</v>
      </c>
      <c r="H1979" s="150" t="s">
        <v>5639</v>
      </c>
      <c r="I1979" s="150">
        <v>348</v>
      </c>
      <c r="J1979" s="150" t="s">
        <v>2746</v>
      </c>
      <c r="K1979" s="150"/>
      <c r="L1979" s="150">
        <v>22.2</v>
      </c>
      <c r="M1979" s="150">
        <v>23</v>
      </c>
      <c r="N1979" s="150">
        <v>26.18419641850906</v>
      </c>
      <c r="O1979" s="150">
        <v>6.9243731794645127</v>
      </c>
      <c r="P1979" s="150">
        <v>5.4110768801155196</v>
      </c>
      <c r="Q1979" s="150">
        <v>18.78695314197812</v>
      </c>
      <c r="R1979" s="150">
        <v>6.1957813334972336</v>
      </c>
      <c r="S1979" s="150">
        <v>0.19960914148641609</v>
      </c>
      <c r="T1979" s="150">
        <v>19.178308470842939</v>
      </c>
    </row>
    <row r="1980" spans="1:20" x14ac:dyDescent="0.45">
      <c r="A1980" s="132" t="s">
        <v>306</v>
      </c>
      <c r="B1980" s="132">
        <v>2018</v>
      </c>
      <c r="C1980" s="133">
        <v>43198</v>
      </c>
      <c r="D1980" s="132" t="s">
        <v>559</v>
      </c>
      <c r="E1980" s="132" t="s">
        <v>5234</v>
      </c>
      <c r="F1980" s="132">
        <v>1</v>
      </c>
      <c r="G1980" s="132">
        <v>1</v>
      </c>
      <c r="H1980" s="132" t="s">
        <v>5640</v>
      </c>
      <c r="I1980" s="132">
        <v>349</v>
      </c>
      <c r="J1980" s="132" t="s">
        <v>3912</v>
      </c>
      <c r="K1980" s="132" t="s">
        <v>91</v>
      </c>
      <c r="L1980" s="132">
        <v>30.235616438356161</v>
      </c>
      <c r="M1980" s="132">
        <v>2</v>
      </c>
      <c r="N1980" s="132">
        <v>35.143437747362313</v>
      </c>
      <c r="O1980" s="132">
        <v>4.4345546670947043</v>
      </c>
      <c r="P1980" s="132">
        <v>21.839773746078201</v>
      </c>
      <c r="Q1980" s="132">
        <v>37.209353399379467</v>
      </c>
      <c r="R1980" s="132">
        <v>4.5064619239369801</v>
      </c>
      <c r="S1980" s="132">
        <v>23.689967627568532</v>
      </c>
      <c r="T1980" s="132">
        <v>27.297855376385719</v>
      </c>
    </row>
    <row r="1981" spans="1:20" x14ac:dyDescent="0.45">
      <c r="A1981" s="132" t="s">
        <v>306</v>
      </c>
      <c r="B1981" s="132">
        <v>2018</v>
      </c>
      <c r="C1981" s="133">
        <v>43198</v>
      </c>
      <c r="D1981" s="132" t="s">
        <v>559</v>
      </c>
      <c r="E1981" s="132" t="s">
        <v>5234</v>
      </c>
      <c r="F1981" s="132">
        <v>1</v>
      </c>
      <c r="G1981" s="132">
        <v>2</v>
      </c>
      <c r="H1981" s="132" t="s">
        <v>5640</v>
      </c>
      <c r="I1981" s="132">
        <v>349</v>
      </c>
      <c r="J1981" s="132" t="s">
        <v>348</v>
      </c>
      <c r="K1981" s="132" t="s">
        <v>37</v>
      </c>
      <c r="L1981" s="132">
        <v>28.413698630136992</v>
      </c>
      <c r="M1981" s="132">
        <v>3</v>
      </c>
      <c r="N1981" s="132">
        <v>37.793287641070087</v>
      </c>
      <c r="O1981" s="132">
        <v>4.5322088793903577</v>
      </c>
      <c r="P1981" s="132">
        <v>24.19666100289902</v>
      </c>
      <c r="Q1981" s="132">
        <v>37.510417044238551</v>
      </c>
      <c r="R1981" s="132">
        <v>4.5037745961464308</v>
      </c>
      <c r="S1981" s="132">
        <v>23.999093255799259</v>
      </c>
      <c r="T1981" s="132">
        <v>27.297855376385719</v>
      </c>
    </row>
    <row r="1982" spans="1:20" x14ac:dyDescent="0.45">
      <c r="A1982" s="132" t="s">
        <v>306</v>
      </c>
      <c r="B1982" s="132">
        <v>2018</v>
      </c>
      <c r="C1982" s="133">
        <v>43198</v>
      </c>
      <c r="D1982" s="132" t="s">
        <v>559</v>
      </c>
      <c r="E1982" s="132" t="s">
        <v>5234</v>
      </c>
      <c r="F1982" s="132">
        <v>1</v>
      </c>
      <c r="G1982" s="132">
        <v>3</v>
      </c>
      <c r="H1982" s="132" t="s">
        <v>5640</v>
      </c>
      <c r="I1982" s="132">
        <v>349</v>
      </c>
      <c r="J1982" s="132" t="s">
        <v>390</v>
      </c>
      <c r="K1982" s="132" t="s">
        <v>265</v>
      </c>
      <c r="L1982" s="132">
        <v>21.739726027397261</v>
      </c>
      <c r="M1982" s="132">
        <v>4</v>
      </c>
      <c r="N1982" s="132">
        <v>20.88953624863791</v>
      </c>
      <c r="O1982" s="132">
        <v>4.4020751639073463</v>
      </c>
      <c r="P1982" s="132">
        <v>7.6833107569158674</v>
      </c>
      <c r="Q1982" s="132">
        <v>22.51462794115351</v>
      </c>
      <c r="R1982" s="132">
        <v>4.3711562522982339</v>
      </c>
      <c r="S1982" s="132">
        <v>9.4011591842588125</v>
      </c>
      <c r="T1982" s="132">
        <v>27.297855376385719</v>
      </c>
    </row>
    <row r="1983" spans="1:20" x14ac:dyDescent="0.45">
      <c r="A1983" s="132" t="s">
        <v>306</v>
      </c>
      <c r="B1983" s="132">
        <v>2018</v>
      </c>
      <c r="C1983" s="133">
        <v>43198</v>
      </c>
      <c r="D1983" s="132" t="s">
        <v>559</v>
      </c>
      <c r="E1983" s="132" t="s">
        <v>5234</v>
      </c>
      <c r="F1983" s="132">
        <v>1</v>
      </c>
      <c r="G1983" s="132">
        <v>4</v>
      </c>
      <c r="H1983" s="132" t="s">
        <v>5640</v>
      </c>
      <c r="I1983" s="132">
        <v>349</v>
      </c>
      <c r="J1983" s="132" t="s">
        <v>381</v>
      </c>
      <c r="K1983" s="132" t="s">
        <v>37</v>
      </c>
      <c r="L1983" s="132">
        <v>20.142465753424659</v>
      </c>
      <c r="M1983" s="132">
        <v>11</v>
      </c>
      <c r="N1983" s="132">
        <v>21.43830679058313</v>
      </c>
      <c r="O1983" s="132">
        <v>5.3662788018596101</v>
      </c>
      <c r="P1983" s="132">
        <v>5.3394703850042973</v>
      </c>
      <c r="Q1983" s="132">
        <v>21.891109403512779</v>
      </c>
      <c r="R1983" s="132">
        <v>5.0397083378229812</v>
      </c>
      <c r="S1983" s="132">
        <v>6.7719843900438317</v>
      </c>
      <c r="T1983" s="132">
        <v>27.297855376385719</v>
      </c>
    </row>
    <row r="1984" spans="1:20" x14ac:dyDescent="0.45">
      <c r="A1984" s="132" t="s">
        <v>306</v>
      </c>
      <c r="B1984" s="132">
        <v>2018</v>
      </c>
      <c r="C1984" s="133">
        <v>43198</v>
      </c>
      <c r="D1984" s="132" t="s">
        <v>559</v>
      </c>
      <c r="E1984" s="132" t="s">
        <v>5234</v>
      </c>
      <c r="F1984" s="132">
        <v>1</v>
      </c>
      <c r="G1984" s="132">
        <v>5</v>
      </c>
      <c r="H1984" s="132" t="s">
        <v>5640</v>
      </c>
      <c r="I1984" s="132">
        <v>349</v>
      </c>
      <c r="J1984" s="132" t="s">
        <v>418</v>
      </c>
      <c r="K1984" s="132" t="s">
        <v>96</v>
      </c>
      <c r="L1984" s="132">
        <v>19.87671232876712</v>
      </c>
      <c r="M1984" s="132">
        <v>7</v>
      </c>
      <c r="N1984" s="132">
        <v>26.184195888209519</v>
      </c>
      <c r="O1984" s="132">
        <v>6.9243732604710084</v>
      </c>
      <c r="P1984" s="132">
        <v>5.411076106796493</v>
      </c>
      <c r="Q1984" s="132">
        <v>23.01466449164818</v>
      </c>
      <c r="R1984" s="132">
        <v>6.0547867841805454</v>
      </c>
      <c r="S1984" s="132">
        <v>4.8503041391065436</v>
      </c>
      <c r="T1984" s="132">
        <v>27.297855376385719</v>
      </c>
    </row>
    <row r="1985" spans="1:20" x14ac:dyDescent="0.45">
      <c r="A1985" s="132" t="s">
        <v>306</v>
      </c>
      <c r="B1985" s="132">
        <v>2018</v>
      </c>
      <c r="C1985" s="133">
        <v>43198</v>
      </c>
      <c r="D1985" s="132" t="s">
        <v>559</v>
      </c>
      <c r="E1985" s="132" t="s">
        <v>5234</v>
      </c>
      <c r="F1985" s="132">
        <v>1</v>
      </c>
      <c r="G1985" s="132">
        <v>6</v>
      </c>
      <c r="H1985" s="132" t="s">
        <v>5640</v>
      </c>
      <c r="I1985" s="132">
        <v>349</v>
      </c>
      <c r="J1985" s="132" t="s">
        <v>405</v>
      </c>
      <c r="K1985" s="132" t="s">
        <v>79</v>
      </c>
      <c r="L1985" s="132">
        <v>18.468493150684932</v>
      </c>
      <c r="M1985" s="132">
        <v>10</v>
      </c>
      <c r="N1985" s="132">
        <v>22.338367942451359</v>
      </c>
      <c r="O1985" s="132">
        <v>5.4425396132048869</v>
      </c>
      <c r="P1985" s="132">
        <v>6.0107491028367006</v>
      </c>
      <c r="Q1985" s="132">
        <v>18.958632316273761</v>
      </c>
      <c r="R1985" s="132">
        <v>5.2505070414621446</v>
      </c>
      <c r="S1985" s="132">
        <v>3.2071111918873272</v>
      </c>
      <c r="T1985" s="132">
        <v>27.297855376385719</v>
      </c>
    </row>
    <row r="1986" spans="1:20" x14ac:dyDescent="0.45">
      <c r="A1986" s="160" t="s">
        <v>306</v>
      </c>
      <c r="B1986" s="160">
        <v>2018</v>
      </c>
      <c r="C1986" s="161">
        <v>43198</v>
      </c>
      <c r="D1986" s="160" t="s">
        <v>559</v>
      </c>
      <c r="E1986" s="160" t="s">
        <v>5234</v>
      </c>
      <c r="F1986" s="160">
        <v>2</v>
      </c>
      <c r="G1986" s="160">
        <v>1</v>
      </c>
      <c r="H1986" s="160" t="s">
        <v>5641</v>
      </c>
      <c r="I1986" s="160">
        <v>350</v>
      </c>
      <c r="J1986" s="160" t="s">
        <v>343</v>
      </c>
      <c r="K1986" s="160" t="s">
        <v>91</v>
      </c>
      <c r="L1986" s="160">
        <v>27.37808219178082</v>
      </c>
      <c r="M1986" s="160">
        <v>1</v>
      </c>
      <c r="N1986" s="160">
        <v>39.75302127969168</v>
      </c>
      <c r="O1986" s="160">
        <v>4.6620120194190386</v>
      </c>
      <c r="P1986" s="160">
        <v>25.76698522143456</v>
      </c>
      <c r="Q1986" s="160">
        <v>40.825106081638928</v>
      </c>
      <c r="R1986" s="160">
        <v>4.7539583741405336</v>
      </c>
      <c r="S1986" s="160">
        <v>26.563230959217329</v>
      </c>
      <c r="T1986" s="160">
        <v>26.583864522004131</v>
      </c>
    </row>
    <row r="1987" spans="1:20" x14ac:dyDescent="0.45">
      <c r="A1987" s="160" t="s">
        <v>306</v>
      </c>
      <c r="B1987" s="160">
        <v>2018</v>
      </c>
      <c r="C1987" s="161">
        <v>43198</v>
      </c>
      <c r="D1987" s="160" t="s">
        <v>559</v>
      </c>
      <c r="E1987" s="160" t="s">
        <v>5234</v>
      </c>
      <c r="F1987" s="160">
        <v>2</v>
      </c>
      <c r="G1987" s="160">
        <v>2</v>
      </c>
      <c r="H1987" s="160" t="s">
        <v>5641</v>
      </c>
      <c r="I1987" s="160">
        <v>350</v>
      </c>
      <c r="J1987" s="160" t="s">
        <v>378</v>
      </c>
      <c r="K1987" s="160" t="s">
        <v>37</v>
      </c>
      <c r="L1987" s="160">
        <v>20.887671232876709</v>
      </c>
      <c r="M1987" s="160">
        <v>6</v>
      </c>
      <c r="N1987" s="160">
        <v>21.54628902809252</v>
      </c>
      <c r="O1987" s="160">
        <v>4.6702705902140291</v>
      </c>
      <c r="P1987" s="160">
        <v>7.5354772574504363</v>
      </c>
      <c r="Q1987" s="160">
        <v>24.070343223858121</v>
      </c>
      <c r="R1987" s="160">
        <v>4.5735699776429133</v>
      </c>
      <c r="S1987" s="160">
        <v>10.349633290929379</v>
      </c>
      <c r="T1987" s="160">
        <v>26.583864522004131</v>
      </c>
    </row>
    <row r="1988" spans="1:20" x14ac:dyDescent="0.45">
      <c r="A1988" s="160" t="s">
        <v>306</v>
      </c>
      <c r="B1988" s="160">
        <v>2018</v>
      </c>
      <c r="C1988" s="161">
        <v>43198</v>
      </c>
      <c r="D1988" s="160" t="s">
        <v>559</v>
      </c>
      <c r="E1988" s="160" t="s">
        <v>5234</v>
      </c>
      <c r="F1988" s="160">
        <v>2</v>
      </c>
      <c r="G1988" s="160">
        <v>3</v>
      </c>
      <c r="H1988" s="160" t="s">
        <v>5641</v>
      </c>
      <c r="I1988" s="160">
        <v>350</v>
      </c>
      <c r="J1988" s="160" t="s">
        <v>402</v>
      </c>
      <c r="K1988" s="160" t="s">
        <v>96</v>
      </c>
      <c r="L1988" s="160">
        <v>25.698630136986299</v>
      </c>
      <c r="M1988" s="160">
        <v>5</v>
      </c>
      <c r="N1988" s="160">
        <v>16.72666362824101</v>
      </c>
      <c r="O1988" s="160">
        <v>4.62517385484768</v>
      </c>
      <c r="P1988" s="160">
        <v>2.8511420636979738</v>
      </c>
      <c r="Q1988" s="160">
        <v>19.054129968810241</v>
      </c>
      <c r="R1988" s="160">
        <v>4.4971009788582297</v>
      </c>
      <c r="S1988" s="160">
        <v>5.562827032235548</v>
      </c>
      <c r="T1988" s="160">
        <v>26.583864522004131</v>
      </c>
    </row>
    <row r="1989" spans="1:20" x14ac:dyDescent="0.45">
      <c r="A1989" s="160" t="s">
        <v>306</v>
      </c>
      <c r="B1989" s="160">
        <v>2018</v>
      </c>
      <c r="C1989" s="161">
        <v>43198</v>
      </c>
      <c r="D1989" s="160" t="s">
        <v>559</v>
      </c>
      <c r="E1989" s="160" t="s">
        <v>5234</v>
      </c>
      <c r="F1989" s="160">
        <v>2</v>
      </c>
      <c r="G1989" s="160">
        <v>4</v>
      </c>
      <c r="H1989" s="160" t="s">
        <v>5641</v>
      </c>
      <c r="I1989" s="160">
        <v>350</v>
      </c>
      <c r="J1989" s="160" t="s">
        <v>386</v>
      </c>
      <c r="K1989" s="160" t="s">
        <v>64</v>
      </c>
      <c r="L1989" s="160">
        <v>28.013698630136989</v>
      </c>
      <c r="M1989" s="160">
        <v>12</v>
      </c>
      <c r="N1989" s="160">
        <v>24.96586595152678</v>
      </c>
      <c r="O1989" s="160">
        <v>5.0590334343239727</v>
      </c>
      <c r="P1989" s="160">
        <v>9.7887656485548646</v>
      </c>
      <c r="Q1989" s="160">
        <v>24.473514382137029</v>
      </c>
      <c r="R1989" s="160">
        <v>4.7884452800121116</v>
      </c>
      <c r="S1989" s="160">
        <v>10.108178542100701</v>
      </c>
      <c r="T1989" s="160">
        <v>26.583864522004131</v>
      </c>
    </row>
    <row r="1990" spans="1:20" x14ac:dyDescent="0.45">
      <c r="A1990" s="160" t="s">
        <v>306</v>
      </c>
      <c r="B1990" s="160">
        <v>2018</v>
      </c>
      <c r="C1990" s="161">
        <v>43198</v>
      </c>
      <c r="D1990" s="160" t="s">
        <v>559</v>
      </c>
      <c r="E1990" s="160" t="s">
        <v>5234</v>
      </c>
      <c r="F1990" s="160">
        <v>2</v>
      </c>
      <c r="G1990" s="160">
        <v>5</v>
      </c>
      <c r="H1990" s="160" t="s">
        <v>5641</v>
      </c>
      <c r="I1990" s="160">
        <v>350</v>
      </c>
      <c r="J1990" s="160" t="s">
        <v>380</v>
      </c>
      <c r="K1990" s="160" t="s">
        <v>79</v>
      </c>
      <c r="L1990" s="160">
        <v>29.62465753424658</v>
      </c>
      <c r="M1990" s="160">
        <v>9</v>
      </c>
      <c r="N1990" s="160">
        <v>24.159689881608319</v>
      </c>
      <c r="O1990" s="160">
        <v>4.4586924955730369</v>
      </c>
      <c r="P1990" s="160">
        <v>10.783612394889211</v>
      </c>
      <c r="Q1990" s="160">
        <v>23.056428709563971</v>
      </c>
      <c r="R1990" s="160">
        <v>4.3860436292126277</v>
      </c>
      <c r="S1990" s="160">
        <v>9.898297821926084</v>
      </c>
      <c r="T1990" s="160">
        <v>26.583864522004131</v>
      </c>
    </row>
    <row r="1991" spans="1:20" x14ac:dyDescent="0.45">
      <c r="A1991" s="160" t="s">
        <v>306</v>
      </c>
      <c r="B1991" s="160">
        <v>2018</v>
      </c>
      <c r="C1991" s="161">
        <v>43198</v>
      </c>
      <c r="D1991" s="160" t="s">
        <v>559</v>
      </c>
      <c r="E1991" s="160" t="s">
        <v>5234</v>
      </c>
      <c r="F1991" s="160">
        <v>2</v>
      </c>
      <c r="G1991" s="160">
        <v>6</v>
      </c>
      <c r="H1991" s="160" t="s">
        <v>5641</v>
      </c>
      <c r="I1991" s="160">
        <v>350</v>
      </c>
      <c r="J1991" s="160" t="s">
        <v>414</v>
      </c>
      <c r="K1991" s="160" t="s">
        <v>265</v>
      </c>
      <c r="L1991" s="160">
        <v>29.093150684931508</v>
      </c>
      <c r="M1991" s="160">
        <v>8</v>
      </c>
      <c r="N1991" s="160">
        <v>32.351657362864472</v>
      </c>
      <c r="O1991" s="160">
        <v>4.4439328203327504</v>
      </c>
      <c r="P1991" s="160">
        <v>19.019858901866218</v>
      </c>
      <c r="Q1991" s="160">
        <v>28.368539998340569</v>
      </c>
      <c r="R1991" s="160">
        <v>4.42702833309637</v>
      </c>
      <c r="S1991" s="160">
        <v>15.087454999051459</v>
      </c>
      <c r="T1991" s="160">
        <v>26.583864522004131</v>
      </c>
    </row>
    <row r="1992" spans="1:20" x14ac:dyDescent="0.45">
      <c r="A1992" s="138" t="s">
        <v>306</v>
      </c>
      <c r="B1992" s="138">
        <v>2018</v>
      </c>
      <c r="C1992" s="139">
        <v>43198</v>
      </c>
      <c r="D1992" s="138" t="s">
        <v>559</v>
      </c>
      <c r="E1992" s="138" t="s">
        <v>5194</v>
      </c>
      <c r="F1992" s="138" t="s">
        <v>5235</v>
      </c>
      <c r="G1992" s="138">
        <v>1</v>
      </c>
      <c r="H1992" s="138" t="s">
        <v>5642</v>
      </c>
      <c r="I1992" s="138">
        <v>351</v>
      </c>
      <c r="J1992" s="138" t="s">
        <v>343</v>
      </c>
      <c r="K1992" s="138" t="s">
        <v>91</v>
      </c>
      <c r="L1992" s="138">
        <v>27.37808219178082</v>
      </c>
      <c r="M1992" s="138">
        <v>1</v>
      </c>
      <c r="N1992" s="138">
        <v>40.825106081638928</v>
      </c>
      <c r="O1992" s="138">
        <v>4.7539583741405336</v>
      </c>
      <c r="P1992" s="138">
        <v>26.563230959217329</v>
      </c>
      <c r="Q1992" s="138">
        <v>42.875392206169067</v>
      </c>
      <c r="R1992" s="138">
        <v>4.7664672624601536</v>
      </c>
      <c r="S1992" s="138">
        <v>28.57599041878861</v>
      </c>
      <c r="T1992" s="138">
        <v>30.19732960984647</v>
      </c>
    </row>
    <row r="1993" spans="1:20" x14ac:dyDescent="0.45">
      <c r="A1993" s="138" t="s">
        <v>306</v>
      </c>
      <c r="B1993" s="138">
        <v>2018</v>
      </c>
      <c r="C1993" s="139">
        <v>43198</v>
      </c>
      <c r="D1993" s="138" t="s">
        <v>559</v>
      </c>
      <c r="E1993" s="138" t="s">
        <v>5194</v>
      </c>
      <c r="F1993" s="138" t="s">
        <v>5235</v>
      </c>
      <c r="G1993" s="138">
        <v>2</v>
      </c>
      <c r="H1993" s="138" t="s">
        <v>5642</v>
      </c>
      <c r="I1993" s="138">
        <v>351</v>
      </c>
      <c r="J1993" s="138" t="s">
        <v>3912</v>
      </c>
      <c r="K1993" s="138" t="s">
        <v>91</v>
      </c>
      <c r="L1993" s="138">
        <v>30.235616438356161</v>
      </c>
      <c r="M1993" s="138">
        <v>2</v>
      </c>
      <c r="N1993" s="138">
        <v>37.209353399379467</v>
      </c>
      <c r="O1993" s="138">
        <v>4.5064619239369801</v>
      </c>
      <c r="P1993" s="138">
        <v>23.689967627568532</v>
      </c>
      <c r="Q1993" s="138">
        <v>37.974484992253018</v>
      </c>
      <c r="R1993" s="138">
        <v>4.4791289541495738</v>
      </c>
      <c r="S1993" s="138">
        <v>24.537098129804299</v>
      </c>
      <c r="T1993" s="138">
        <v>30.19732960984647</v>
      </c>
    </row>
    <row r="1994" spans="1:20" x14ac:dyDescent="0.45">
      <c r="A1994" s="138" t="s">
        <v>306</v>
      </c>
      <c r="B1994" s="138">
        <v>2018</v>
      </c>
      <c r="C1994" s="139">
        <v>43198</v>
      </c>
      <c r="D1994" s="138" t="s">
        <v>559</v>
      </c>
      <c r="E1994" s="138" t="s">
        <v>5194</v>
      </c>
      <c r="F1994" s="138" t="s">
        <v>5235</v>
      </c>
      <c r="G1994" s="138">
        <v>3</v>
      </c>
      <c r="H1994" s="138" t="s">
        <v>5642</v>
      </c>
      <c r="I1994" s="138">
        <v>351</v>
      </c>
      <c r="J1994" s="138" t="s">
        <v>348</v>
      </c>
      <c r="K1994" s="138" t="s">
        <v>37</v>
      </c>
      <c r="L1994" s="138">
        <v>28.413698630136992</v>
      </c>
      <c r="M1994" s="138">
        <v>3</v>
      </c>
      <c r="N1994" s="138">
        <v>37.510417044238551</v>
      </c>
      <c r="O1994" s="138">
        <v>4.5037745961464308</v>
      </c>
      <c r="P1994" s="138">
        <v>23.999093255799259</v>
      </c>
      <c r="Q1994" s="138">
        <v>36.718012621468823</v>
      </c>
      <c r="R1994" s="138">
        <v>4.460628609718321</v>
      </c>
      <c r="S1994" s="138">
        <v>23.336126792313848</v>
      </c>
      <c r="T1994" s="138">
        <v>30.19732960984647</v>
      </c>
    </row>
    <row r="1995" spans="1:20" x14ac:dyDescent="0.45">
      <c r="A1995" s="138" t="s">
        <v>306</v>
      </c>
      <c r="B1995" s="138">
        <v>2018</v>
      </c>
      <c r="C1995" s="139">
        <v>43198</v>
      </c>
      <c r="D1995" s="138" t="s">
        <v>559</v>
      </c>
      <c r="E1995" s="138" t="s">
        <v>5194</v>
      </c>
      <c r="F1995" s="138" t="s">
        <v>5235</v>
      </c>
      <c r="G1995" s="138">
        <v>4</v>
      </c>
      <c r="H1995" s="138" t="s">
        <v>5642</v>
      </c>
      <c r="I1995" s="138">
        <v>351</v>
      </c>
      <c r="J1995" s="138" t="s">
        <v>390</v>
      </c>
      <c r="K1995" s="138" t="s">
        <v>265</v>
      </c>
      <c r="L1995" s="138">
        <v>21.739726027397261</v>
      </c>
      <c r="M1995" s="138">
        <v>4</v>
      </c>
      <c r="N1995" s="138">
        <v>22.51462794115351</v>
      </c>
      <c r="O1995" s="138">
        <v>4.3711562522982339</v>
      </c>
      <c r="P1995" s="138">
        <v>9.4011591842588125</v>
      </c>
      <c r="Q1995" s="138">
        <v>23.23548452665354</v>
      </c>
      <c r="R1995" s="138">
        <v>4.3612872494390196</v>
      </c>
      <c r="S1995" s="138">
        <v>10.151622778336479</v>
      </c>
      <c r="T1995" s="138">
        <v>30.19732960984647</v>
      </c>
    </row>
    <row r="1996" spans="1:20" x14ac:dyDescent="0.45">
      <c r="A1996" s="138" t="s">
        <v>306</v>
      </c>
      <c r="B1996" s="138">
        <v>2018</v>
      </c>
      <c r="C1996" s="139">
        <v>43198</v>
      </c>
      <c r="D1996" s="138" t="s">
        <v>559</v>
      </c>
      <c r="E1996" s="138" t="s">
        <v>5194</v>
      </c>
      <c r="F1996" s="138" t="s">
        <v>5235</v>
      </c>
      <c r="G1996" s="138">
        <v>5</v>
      </c>
      <c r="H1996" s="138" t="s">
        <v>5642</v>
      </c>
      <c r="I1996" s="138">
        <v>351</v>
      </c>
      <c r="J1996" s="138" t="s">
        <v>402</v>
      </c>
      <c r="K1996" s="138" t="s">
        <v>96</v>
      </c>
      <c r="L1996" s="138">
        <v>25.698630136986299</v>
      </c>
      <c r="M1996" s="138">
        <v>5</v>
      </c>
      <c r="N1996" s="138">
        <v>19.054129968810241</v>
      </c>
      <c r="O1996" s="138">
        <v>4.4971009788582297</v>
      </c>
      <c r="P1996" s="138">
        <v>5.562827032235548</v>
      </c>
      <c r="Q1996" s="138">
        <v>19.08539083688698</v>
      </c>
      <c r="R1996" s="138">
        <v>4.464292643705468</v>
      </c>
      <c r="S1996" s="138">
        <v>5.6925129057705792</v>
      </c>
      <c r="T1996" s="138">
        <v>30.19732960984647</v>
      </c>
    </row>
    <row r="1997" spans="1:20" x14ac:dyDescent="0.45">
      <c r="A1997" s="138" t="s">
        <v>306</v>
      </c>
      <c r="B1997" s="138">
        <v>2018</v>
      </c>
      <c r="C1997" s="139">
        <v>43198</v>
      </c>
      <c r="D1997" s="138" t="s">
        <v>559</v>
      </c>
      <c r="E1997" s="138" t="s">
        <v>5194</v>
      </c>
      <c r="F1997" s="138" t="s">
        <v>5235</v>
      </c>
      <c r="G1997" s="138">
        <v>6</v>
      </c>
      <c r="H1997" s="138" t="s">
        <v>5642</v>
      </c>
      <c r="I1997" s="138">
        <v>351</v>
      </c>
      <c r="J1997" s="138" t="s">
        <v>378</v>
      </c>
      <c r="K1997" s="138" t="s">
        <v>37</v>
      </c>
      <c r="L1997" s="138">
        <v>20.887671232876709</v>
      </c>
      <c r="M1997" s="138">
        <v>6</v>
      </c>
      <c r="N1997" s="138">
        <v>24.070343223858121</v>
      </c>
      <c r="O1997" s="138">
        <v>4.5735699776429133</v>
      </c>
      <c r="P1997" s="138">
        <v>10.349633290929379</v>
      </c>
      <c r="Q1997" s="138">
        <v>21.371392540655119</v>
      </c>
      <c r="R1997" s="138">
        <v>4.5899958381187123</v>
      </c>
      <c r="S1997" s="138">
        <v>7.6014050262989858</v>
      </c>
      <c r="T1997" s="138">
        <v>30.19732960984647</v>
      </c>
    </row>
    <row r="1998" spans="1:20" x14ac:dyDescent="0.45">
      <c r="A1998" s="138" t="s">
        <v>306</v>
      </c>
      <c r="B1998" s="138">
        <v>2018</v>
      </c>
      <c r="C1998" s="139">
        <v>43198</v>
      </c>
      <c r="D1998" s="138" t="s">
        <v>559</v>
      </c>
      <c r="E1998" s="138" t="s">
        <v>5194</v>
      </c>
      <c r="F1998" s="138" t="s">
        <v>579</v>
      </c>
      <c r="G1998" s="138">
        <v>1</v>
      </c>
      <c r="H1998" s="138" t="s">
        <v>5643</v>
      </c>
      <c r="I1998" s="138">
        <v>352</v>
      </c>
      <c r="J1998" s="138" t="s">
        <v>418</v>
      </c>
      <c r="K1998" s="138" t="s">
        <v>96</v>
      </c>
      <c r="L1998" s="138">
        <v>19.87671232876712</v>
      </c>
      <c r="M1998" s="138">
        <v>7</v>
      </c>
      <c r="N1998" s="138">
        <v>23.01466449164818</v>
      </c>
      <c r="O1998" s="138">
        <v>6.0547867841805454</v>
      </c>
      <c r="P1998" s="138">
        <v>4.8503041391065436</v>
      </c>
      <c r="Q1998" s="138">
        <v>27.82073795597983</v>
      </c>
      <c r="R1998" s="138">
        <v>5.6466954991250091</v>
      </c>
      <c r="S1998" s="138">
        <v>10.88065145860481</v>
      </c>
      <c r="T1998" s="138">
        <v>23.29381488357938</v>
      </c>
    </row>
    <row r="1999" spans="1:20" x14ac:dyDescent="0.45">
      <c r="A1999" s="138" t="s">
        <v>306</v>
      </c>
      <c r="B1999" s="138">
        <v>2018</v>
      </c>
      <c r="C1999" s="139">
        <v>43198</v>
      </c>
      <c r="D1999" s="138" t="s">
        <v>559</v>
      </c>
      <c r="E1999" s="138" t="s">
        <v>5194</v>
      </c>
      <c r="F1999" s="138" t="s">
        <v>579</v>
      </c>
      <c r="G1999" s="138">
        <v>2</v>
      </c>
      <c r="H1999" s="138" t="s">
        <v>5643</v>
      </c>
      <c r="I1999" s="138">
        <v>352</v>
      </c>
      <c r="J1999" s="138" t="s">
        <v>414</v>
      </c>
      <c r="K1999" s="138" t="s">
        <v>265</v>
      </c>
      <c r="L1999" s="138">
        <v>29.093150684931508</v>
      </c>
      <c r="M1999" s="138">
        <v>8</v>
      </c>
      <c r="N1999" s="138">
        <v>28.368539998340569</v>
      </c>
      <c r="O1999" s="138">
        <v>4.42702833309637</v>
      </c>
      <c r="P1999" s="138">
        <v>15.087454999051459</v>
      </c>
      <c r="Q1999" s="138">
        <v>28.94068221847116</v>
      </c>
      <c r="R1999" s="138">
        <v>4.3891412827770004</v>
      </c>
      <c r="S1999" s="138">
        <v>15.773258370140161</v>
      </c>
      <c r="T1999" s="138">
        <v>23.29381488357938</v>
      </c>
    </row>
    <row r="2000" spans="1:20" x14ac:dyDescent="0.45">
      <c r="A2000" s="138" t="s">
        <v>306</v>
      </c>
      <c r="B2000" s="138">
        <v>2018</v>
      </c>
      <c r="C2000" s="139">
        <v>43198</v>
      </c>
      <c r="D2000" s="138" t="s">
        <v>559</v>
      </c>
      <c r="E2000" s="138" t="s">
        <v>5194</v>
      </c>
      <c r="F2000" s="138" t="s">
        <v>579</v>
      </c>
      <c r="G2000" s="138">
        <v>3</v>
      </c>
      <c r="H2000" s="138" t="s">
        <v>5643</v>
      </c>
      <c r="I2000" s="138">
        <v>352</v>
      </c>
      <c r="J2000" s="138" t="s">
        <v>380</v>
      </c>
      <c r="K2000" s="138" t="s">
        <v>79</v>
      </c>
      <c r="L2000" s="138">
        <v>29.62465753424658</v>
      </c>
      <c r="M2000" s="138">
        <v>9</v>
      </c>
      <c r="N2000" s="138">
        <v>23.056428709563971</v>
      </c>
      <c r="O2000" s="138">
        <v>4.3860436292126277</v>
      </c>
      <c r="P2000" s="138">
        <v>9.898297821926084</v>
      </c>
      <c r="Q2000" s="138">
        <v>23.593536381019199</v>
      </c>
      <c r="R2000" s="138">
        <v>4.335234284443497</v>
      </c>
      <c r="S2000" s="138">
        <v>10.58783352768871</v>
      </c>
      <c r="T2000" s="138">
        <v>23.29381488357938</v>
      </c>
    </row>
    <row r="2001" spans="1:20" x14ac:dyDescent="0.45">
      <c r="A2001" s="138" t="s">
        <v>306</v>
      </c>
      <c r="B2001" s="138">
        <v>2018</v>
      </c>
      <c r="C2001" s="139">
        <v>43198</v>
      </c>
      <c r="D2001" s="138" t="s">
        <v>559</v>
      </c>
      <c r="E2001" s="138" t="s">
        <v>5194</v>
      </c>
      <c r="F2001" s="138" t="s">
        <v>579</v>
      </c>
      <c r="G2001" s="138">
        <v>4</v>
      </c>
      <c r="H2001" s="138" t="s">
        <v>5643</v>
      </c>
      <c r="I2001" s="138">
        <v>352</v>
      </c>
      <c r="J2001" s="138" t="s">
        <v>405</v>
      </c>
      <c r="K2001" s="138" t="s">
        <v>79</v>
      </c>
      <c r="L2001" s="138">
        <v>18.468493150684932</v>
      </c>
      <c r="M2001" s="138">
        <v>10</v>
      </c>
      <c r="N2001" s="138">
        <v>18.958632316273761</v>
      </c>
      <c r="O2001" s="138">
        <v>5.2505070414621446</v>
      </c>
      <c r="P2001" s="138">
        <v>3.2071111918873272</v>
      </c>
      <c r="Q2001" s="138">
        <v>19.446322472672389</v>
      </c>
      <c r="R2001" s="138">
        <v>4.9317481213076402</v>
      </c>
      <c r="S2001" s="138">
        <v>4.6510781087494646</v>
      </c>
      <c r="T2001" s="138">
        <v>23.29381488357938</v>
      </c>
    </row>
    <row r="2002" spans="1:20" x14ac:dyDescent="0.45">
      <c r="A2002" s="138" t="s">
        <v>306</v>
      </c>
      <c r="B2002" s="138">
        <v>2018</v>
      </c>
      <c r="C2002" s="139">
        <v>43198</v>
      </c>
      <c r="D2002" s="138" t="s">
        <v>559</v>
      </c>
      <c r="E2002" s="138" t="s">
        <v>5194</v>
      </c>
      <c r="F2002" s="138" t="s">
        <v>579</v>
      </c>
      <c r="G2002" s="138">
        <v>5</v>
      </c>
      <c r="H2002" s="138" t="s">
        <v>5643</v>
      </c>
      <c r="I2002" s="138">
        <v>352</v>
      </c>
      <c r="J2002" s="138" t="s">
        <v>381</v>
      </c>
      <c r="K2002" s="138" t="s">
        <v>37</v>
      </c>
      <c r="L2002" s="138">
        <v>20.142465753424659</v>
      </c>
      <c r="M2002" s="138">
        <v>11</v>
      </c>
      <c r="N2002" s="138">
        <v>21.891109403512779</v>
      </c>
      <c r="O2002" s="138">
        <v>5.0397083378229812</v>
      </c>
      <c r="P2002" s="138">
        <v>6.7719843900438317</v>
      </c>
      <c r="Q2002" s="138">
        <v>20.40880370158143</v>
      </c>
      <c r="R2002" s="138">
        <v>4.8103225541491579</v>
      </c>
      <c r="S2002" s="138">
        <v>5.9778360391339529</v>
      </c>
      <c r="T2002" s="138">
        <v>23.29381488357938</v>
      </c>
    </row>
    <row r="2003" spans="1:20" x14ac:dyDescent="0.45">
      <c r="A2003" s="138" t="s">
        <v>306</v>
      </c>
      <c r="B2003" s="138">
        <v>2018</v>
      </c>
      <c r="C2003" s="139">
        <v>43198</v>
      </c>
      <c r="D2003" s="138" t="s">
        <v>559</v>
      </c>
      <c r="E2003" s="138" t="s">
        <v>5194</v>
      </c>
      <c r="F2003" s="138" t="s">
        <v>579</v>
      </c>
      <c r="G2003" s="138">
        <v>6</v>
      </c>
      <c r="H2003" s="138" t="s">
        <v>5643</v>
      </c>
      <c r="I2003" s="138">
        <v>352</v>
      </c>
      <c r="J2003" s="138" t="s">
        <v>386</v>
      </c>
      <c r="K2003" s="138" t="s">
        <v>64</v>
      </c>
      <c r="L2003" s="138">
        <v>28.013698630136989</v>
      </c>
      <c r="M2003" s="138">
        <v>12</v>
      </c>
      <c r="N2003" s="138">
        <v>24.473514382137029</v>
      </c>
      <c r="O2003" s="138">
        <v>4.7884452800121116</v>
      </c>
      <c r="P2003" s="138">
        <v>10.108178542100701</v>
      </c>
      <c r="Q2003" s="138">
        <v>20.986377471645969</v>
      </c>
      <c r="R2003" s="138">
        <v>4.7150811382014233</v>
      </c>
      <c r="S2003" s="138">
        <v>6.8411340570416961</v>
      </c>
      <c r="T2003" s="138">
        <v>23.29381488357938</v>
      </c>
    </row>
    <row r="2004" spans="1:20" x14ac:dyDescent="0.45">
      <c r="A2004" s="130" t="s">
        <v>185</v>
      </c>
      <c r="B2004" s="130">
        <v>2019</v>
      </c>
      <c r="C2004" s="131">
        <v>43385</v>
      </c>
      <c r="D2004" s="130" t="s">
        <v>5273</v>
      </c>
      <c r="E2004" s="130" t="s">
        <v>1943</v>
      </c>
      <c r="F2004" s="130">
        <v>1</v>
      </c>
      <c r="G2004" s="130">
        <v>1</v>
      </c>
      <c r="H2004" s="130" t="s">
        <v>5644</v>
      </c>
      <c r="I2004" s="130">
        <v>353</v>
      </c>
      <c r="J2004" s="130" t="s">
        <v>343</v>
      </c>
      <c r="K2004" s="130" t="s">
        <v>91</v>
      </c>
      <c r="L2004" s="130">
        <v>27.890410958904109</v>
      </c>
      <c r="M2004" s="130">
        <v>1</v>
      </c>
      <c r="N2004" s="130">
        <v>42.875392206169067</v>
      </c>
      <c r="O2004" s="130">
        <v>4.7664672624601536</v>
      </c>
      <c r="P2004" s="130">
        <v>28.57599041878861</v>
      </c>
      <c r="Q2004" s="130">
        <v>43.63587414612082</v>
      </c>
      <c r="R2004" s="130">
        <v>4.8997203318380507</v>
      </c>
      <c r="S2004" s="130">
        <v>28.936713150606671</v>
      </c>
      <c r="T2004" s="130">
        <v>26.088484533353711</v>
      </c>
    </row>
    <row r="2005" spans="1:20" x14ac:dyDescent="0.45">
      <c r="A2005" s="130" t="s">
        <v>185</v>
      </c>
      <c r="B2005" s="130">
        <v>2019</v>
      </c>
      <c r="C2005" s="131">
        <v>43385</v>
      </c>
      <c r="D2005" s="130" t="s">
        <v>5273</v>
      </c>
      <c r="E2005" s="130" t="s">
        <v>1943</v>
      </c>
      <c r="F2005" s="130">
        <v>1</v>
      </c>
      <c r="G2005" s="130">
        <v>2</v>
      </c>
      <c r="H2005" s="130" t="s">
        <v>5644</v>
      </c>
      <c r="I2005" s="130">
        <v>353</v>
      </c>
      <c r="J2005" s="130" t="s">
        <v>355</v>
      </c>
      <c r="K2005" s="130" t="s">
        <v>91</v>
      </c>
      <c r="L2005" s="130">
        <v>22.82465753424658</v>
      </c>
      <c r="M2005" s="130">
        <v>4</v>
      </c>
      <c r="N2005" s="130">
        <v>24.922477136656969</v>
      </c>
      <c r="O2005" s="130">
        <v>5.1479785592602774</v>
      </c>
      <c r="P2005" s="130">
        <v>9.4785414588761405</v>
      </c>
      <c r="Q2005" s="130">
        <v>26.619491739849551</v>
      </c>
      <c r="R2005" s="130">
        <v>5.0077462870889402</v>
      </c>
      <c r="S2005" s="130">
        <v>11.59625287858273</v>
      </c>
      <c r="T2005" s="130">
        <v>26.088484533353711</v>
      </c>
    </row>
    <row r="2006" spans="1:20" x14ac:dyDescent="0.45">
      <c r="A2006" s="130" t="s">
        <v>185</v>
      </c>
      <c r="B2006" s="130">
        <v>2019</v>
      </c>
      <c r="C2006" s="131">
        <v>43385</v>
      </c>
      <c r="D2006" s="130" t="s">
        <v>5273</v>
      </c>
      <c r="E2006" s="130" t="s">
        <v>1943</v>
      </c>
      <c r="F2006" s="130">
        <v>1</v>
      </c>
      <c r="G2006" s="130">
        <v>3</v>
      </c>
      <c r="H2006" s="130" t="s">
        <v>5644</v>
      </c>
      <c r="I2006" s="130">
        <v>353</v>
      </c>
      <c r="J2006" s="130" t="s">
        <v>381</v>
      </c>
      <c r="K2006" s="130" t="s">
        <v>37</v>
      </c>
      <c r="L2006" s="130">
        <v>20.654794520547949</v>
      </c>
      <c r="M2006" s="130">
        <v>6</v>
      </c>
      <c r="N2006" s="130">
        <v>20.40880370158143</v>
      </c>
      <c r="O2006" s="130">
        <v>4.8103225541491579</v>
      </c>
      <c r="P2006" s="130">
        <v>5.9778360391339529</v>
      </c>
      <c r="Q2006" s="130">
        <v>21.085890490578461</v>
      </c>
      <c r="R2006" s="130">
        <v>4.7110986077820796</v>
      </c>
      <c r="S2006" s="130">
        <v>6.9525946672322192</v>
      </c>
      <c r="T2006" s="130">
        <v>26.088484533353711</v>
      </c>
    </row>
    <row r="2007" spans="1:20" x14ac:dyDescent="0.45">
      <c r="A2007" s="130" t="s">
        <v>185</v>
      </c>
      <c r="B2007" s="130">
        <v>2019</v>
      </c>
      <c r="C2007" s="131">
        <v>43385</v>
      </c>
      <c r="D2007" s="130" t="s">
        <v>5273</v>
      </c>
      <c r="E2007" s="130" t="s">
        <v>1943</v>
      </c>
      <c r="F2007" s="130">
        <v>1</v>
      </c>
      <c r="G2007" s="130">
        <v>4</v>
      </c>
      <c r="H2007" s="130" t="s">
        <v>5644</v>
      </c>
      <c r="I2007" s="130">
        <v>353</v>
      </c>
      <c r="J2007" s="130" t="s">
        <v>2414</v>
      </c>
      <c r="K2007" s="130" t="s">
        <v>91</v>
      </c>
      <c r="L2007" s="130">
        <v>37.471232876712328</v>
      </c>
      <c r="M2007" s="130">
        <v>23</v>
      </c>
      <c r="N2007" s="130">
        <v>17.23574962236108</v>
      </c>
      <c r="O2007" s="130">
        <v>6.1374590999393934</v>
      </c>
      <c r="P2007" s="130">
        <v>-1.1766276774570981</v>
      </c>
      <c r="Q2007" s="130">
        <v>16.946193138234559</v>
      </c>
      <c r="R2007" s="130">
        <v>5.656942987345051</v>
      </c>
      <c r="S2007" s="130">
        <v>-2.4635823800590369E-2</v>
      </c>
      <c r="T2007" s="130">
        <v>26.088484533353711</v>
      </c>
    </row>
    <row r="2008" spans="1:20" x14ac:dyDescent="0.45">
      <c r="A2008" s="130" t="s">
        <v>185</v>
      </c>
      <c r="B2008" s="130">
        <v>2019</v>
      </c>
      <c r="C2008" s="131">
        <v>43385</v>
      </c>
      <c r="D2008" s="130" t="s">
        <v>5273</v>
      </c>
      <c r="E2008" s="130" t="s">
        <v>1943</v>
      </c>
      <c r="F2008" s="130">
        <v>1</v>
      </c>
      <c r="G2008" s="130">
        <v>5</v>
      </c>
      <c r="H2008" s="130" t="s">
        <v>5644</v>
      </c>
      <c r="I2008" s="130">
        <v>353</v>
      </c>
      <c r="J2008" s="130" t="s">
        <v>3570</v>
      </c>
      <c r="K2008" s="130" t="s">
        <v>37</v>
      </c>
      <c r="L2008" s="130">
        <v>21.775342465753429</v>
      </c>
      <c r="M2008" s="130">
        <v>23</v>
      </c>
      <c r="N2008" s="130">
        <v>25</v>
      </c>
      <c r="O2008" s="130">
        <v>8.3333333330000006</v>
      </c>
      <c r="P2008" s="130">
        <v>9.999965300266922E-10</v>
      </c>
      <c r="Q2008" s="130">
        <v>17.341069600870799</v>
      </c>
      <c r="R2008" s="130">
        <v>7.2361937326322527</v>
      </c>
      <c r="S2008" s="130">
        <v>-4.3675115970259597</v>
      </c>
      <c r="T2008" s="130">
        <v>26.088484533353711</v>
      </c>
    </row>
    <row r="2009" spans="1:20" x14ac:dyDescent="0.45">
      <c r="A2009" s="150" t="s">
        <v>185</v>
      </c>
      <c r="B2009" s="150">
        <v>2019</v>
      </c>
      <c r="C2009" s="151">
        <v>43385</v>
      </c>
      <c r="D2009" s="150" t="s">
        <v>5273</v>
      </c>
      <c r="E2009" s="150" t="s">
        <v>1943</v>
      </c>
      <c r="F2009" s="150">
        <v>2</v>
      </c>
      <c r="G2009" s="150">
        <v>1</v>
      </c>
      <c r="H2009" s="150" t="s">
        <v>5645</v>
      </c>
      <c r="I2009" s="150">
        <v>354</v>
      </c>
      <c r="J2009" s="150" t="s">
        <v>348</v>
      </c>
      <c r="K2009" s="150" t="s">
        <v>37</v>
      </c>
      <c r="L2009" s="150">
        <v>28.92602739726027</v>
      </c>
      <c r="M2009" s="150">
        <v>3</v>
      </c>
      <c r="N2009" s="150">
        <v>36.718012621468823</v>
      </c>
      <c r="O2009" s="150">
        <v>4.460628609718321</v>
      </c>
      <c r="P2009" s="150">
        <v>23.336126792313848</v>
      </c>
      <c r="Q2009" s="150">
        <v>38.706216529883328</v>
      </c>
      <c r="R2009" s="150">
        <v>4.5381269417995478</v>
      </c>
      <c r="S2009" s="150">
        <v>25.09183570448468</v>
      </c>
      <c r="T2009" s="150">
        <v>29.966690288119938</v>
      </c>
    </row>
    <row r="2010" spans="1:20" x14ac:dyDescent="0.45">
      <c r="A2010" s="150" t="s">
        <v>185</v>
      </c>
      <c r="B2010" s="150">
        <v>2019</v>
      </c>
      <c r="C2010" s="151">
        <v>43385</v>
      </c>
      <c r="D2010" s="150" t="s">
        <v>5273</v>
      </c>
      <c r="E2010" s="150" t="s">
        <v>1943</v>
      </c>
      <c r="F2010" s="150">
        <v>2</v>
      </c>
      <c r="G2010" s="150">
        <v>2</v>
      </c>
      <c r="H2010" s="150" t="s">
        <v>5645</v>
      </c>
      <c r="I2010" s="150">
        <v>354</v>
      </c>
      <c r="J2010" s="150" t="s">
        <v>3912</v>
      </c>
      <c r="K2010" s="150" t="s">
        <v>91</v>
      </c>
      <c r="L2010" s="150">
        <v>30.74794520547945</v>
      </c>
      <c r="M2010" s="150">
        <v>7</v>
      </c>
      <c r="N2010" s="150">
        <v>37.974484992253018</v>
      </c>
      <c r="O2010" s="150">
        <v>4.4791289541495738</v>
      </c>
      <c r="P2010" s="150">
        <v>24.537098129804299</v>
      </c>
      <c r="Q2010" s="150">
        <v>37.843652335206123</v>
      </c>
      <c r="R2010" s="150">
        <v>4.4810302659624019</v>
      </c>
      <c r="S2010" s="150">
        <v>24.400561537318922</v>
      </c>
      <c r="T2010" s="150">
        <v>29.966690288119938</v>
      </c>
    </row>
    <row r="2011" spans="1:20" x14ac:dyDescent="0.45">
      <c r="A2011" s="150" t="s">
        <v>185</v>
      </c>
      <c r="B2011" s="150">
        <v>2019</v>
      </c>
      <c r="C2011" s="151">
        <v>43385</v>
      </c>
      <c r="D2011" s="150" t="s">
        <v>5273</v>
      </c>
      <c r="E2011" s="150" t="s">
        <v>1943</v>
      </c>
      <c r="F2011" s="150">
        <v>2</v>
      </c>
      <c r="G2011" s="150">
        <v>3</v>
      </c>
      <c r="H2011" s="150" t="s">
        <v>5645</v>
      </c>
      <c r="I2011" s="150">
        <v>354</v>
      </c>
      <c r="J2011" s="150" t="s">
        <v>5005</v>
      </c>
      <c r="K2011" s="150" t="s">
        <v>91</v>
      </c>
      <c r="L2011" s="150">
        <v>17.994520547945211</v>
      </c>
      <c r="M2011" s="150">
        <v>9</v>
      </c>
      <c r="N2011" s="150">
        <v>27.46577983337912</v>
      </c>
      <c r="O2011" s="150">
        <v>6.3029223834407828</v>
      </c>
      <c r="P2011" s="150">
        <v>8.5570126830567688</v>
      </c>
      <c r="Q2011" s="150">
        <v>28.017944883866779</v>
      </c>
      <c r="R2011" s="150">
        <v>5.7489097343841209</v>
      </c>
      <c r="S2011" s="150">
        <v>10.77121568071442</v>
      </c>
      <c r="T2011" s="150">
        <v>29.966690288119938</v>
      </c>
    </row>
    <row r="2012" spans="1:20" x14ac:dyDescent="0.45">
      <c r="A2012" s="150" t="s">
        <v>185</v>
      </c>
      <c r="B2012" s="150">
        <v>2019</v>
      </c>
      <c r="C2012" s="151">
        <v>43385</v>
      </c>
      <c r="D2012" s="150" t="s">
        <v>5273</v>
      </c>
      <c r="E2012" s="150" t="s">
        <v>1943</v>
      </c>
      <c r="F2012" s="150">
        <v>2</v>
      </c>
      <c r="G2012" s="150">
        <v>4</v>
      </c>
      <c r="H2012" s="150" t="s">
        <v>5645</v>
      </c>
      <c r="I2012" s="150">
        <v>354</v>
      </c>
      <c r="J2012" s="150" t="s">
        <v>4875</v>
      </c>
      <c r="K2012" s="150" t="s">
        <v>91</v>
      </c>
      <c r="L2012" s="150">
        <v>19.13150684931507</v>
      </c>
      <c r="M2012" s="150">
        <v>15</v>
      </c>
      <c r="N2012" s="150">
        <v>22.67517399349876</v>
      </c>
      <c r="O2012" s="150">
        <v>5.8809416782154216</v>
      </c>
      <c r="P2012" s="150">
        <v>5.0323489588524879</v>
      </c>
      <c r="Q2012" s="150">
        <v>22.251460796742979</v>
      </c>
      <c r="R2012" s="150">
        <v>5.5123406682909737</v>
      </c>
      <c r="S2012" s="150">
        <v>5.7144387918700623</v>
      </c>
      <c r="T2012" s="150">
        <v>29.966690288119938</v>
      </c>
    </row>
    <row r="2013" spans="1:20" x14ac:dyDescent="0.45">
      <c r="A2013" s="150" t="s">
        <v>185</v>
      </c>
      <c r="B2013" s="150">
        <v>2019</v>
      </c>
      <c r="C2013" s="151">
        <v>43385</v>
      </c>
      <c r="D2013" s="150" t="s">
        <v>5273</v>
      </c>
      <c r="E2013" s="150" t="s">
        <v>1943</v>
      </c>
      <c r="F2013" s="150">
        <v>2</v>
      </c>
      <c r="G2013" s="150">
        <v>5</v>
      </c>
      <c r="H2013" s="150" t="s">
        <v>5645</v>
      </c>
      <c r="I2013" s="150">
        <v>354</v>
      </c>
      <c r="J2013" s="150" t="s">
        <v>5118</v>
      </c>
      <c r="K2013" s="150" t="s">
        <v>37</v>
      </c>
      <c r="L2013" s="150">
        <v>25.517808219178079</v>
      </c>
      <c r="M2013" s="150">
        <v>8</v>
      </c>
      <c r="N2013" s="150">
        <v>25</v>
      </c>
      <c r="O2013" s="150">
        <v>8.3333333330000006</v>
      </c>
      <c r="P2013" s="150">
        <v>9.999965300266922E-10</v>
      </c>
      <c r="Q2013" s="150">
        <v>19.011839517712499</v>
      </c>
      <c r="R2013" s="150">
        <v>7.3515298585672797</v>
      </c>
      <c r="S2013" s="150">
        <v>-3.0427500579893381</v>
      </c>
      <c r="T2013" s="150">
        <v>29.966690288119938</v>
      </c>
    </row>
    <row r="2014" spans="1:20" x14ac:dyDescent="0.45">
      <c r="A2014" s="152" t="s">
        <v>185</v>
      </c>
      <c r="B2014" s="152">
        <v>2019</v>
      </c>
      <c r="C2014" s="153">
        <v>43385</v>
      </c>
      <c r="D2014" s="152" t="s">
        <v>5273</v>
      </c>
      <c r="E2014" s="152" t="s">
        <v>1943</v>
      </c>
      <c r="F2014" s="152">
        <v>3</v>
      </c>
      <c r="G2014" s="152">
        <v>1</v>
      </c>
      <c r="H2014" s="152" t="s">
        <v>5646</v>
      </c>
      <c r="I2014" s="152">
        <v>355</v>
      </c>
      <c r="J2014" s="152" t="s">
        <v>378</v>
      </c>
      <c r="K2014" s="152" t="s">
        <v>37</v>
      </c>
      <c r="L2014" s="152">
        <v>21.4</v>
      </c>
      <c r="M2014" s="152">
        <v>2</v>
      </c>
      <c r="N2014" s="152">
        <v>21.371392540655119</v>
      </c>
      <c r="O2014" s="152">
        <v>4.5899958381187123</v>
      </c>
      <c r="P2014" s="152">
        <v>7.6014050262989858</v>
      </c>
      <c r="Q2014" s="152">
        <v>24.639133737360002</v>
      </c>
      <c r="R2014" s="152">
        <v>4.5757937968494033</v>
      </c>
      <c r="S2014" s="152">
        <v>10.91175234681179</v>
      </c>
      <c r="T2014" s="152">
        <v>25.311552390005041</v>
      </c>
    </row>
    <row r="2015" spans="1:20" x14ac:dyDescent="0.45">
      <c r="A2015" s="152" t="s">
        <v>185</v>
      </c>
      <c r="B2015" s="152">
        <v>2019</v>
      </c>
      <c r="C2015" s="153">
        <v>43385</v>
      </c>
      <c r="D2015" s="152" t="s">
        <v>5273</v>
      </c>
      <c r="E2015" s="152" t="s">
        <v>1943</v>
      </c>
      <c r="F2015" s="152">
        <v>3</v>
      </c>
      <c r="G2015" s="152">
        <v>2</v>
      </c>
      <c r="H2015" s="152" t="s">
        <v>5646</v>
      </c>
      <c r="I2015" s="152">
        <v>355</v>
      </c>
      <c r="J2015" s="152" t="s">
        <v>424</v>
      </c>
      <c r="K2015" s="152" t="s">
        <v>91</v>
      </c>
      <c r="L2015" s="152">
        <v>24.709589041095889</v>
      </c>
      <c r="M2015" s="152">
        <v>5</v>
      </c>
      <c r="N2015" s="152">
        <v>23.488661887670439</v>
      </c>
      <c r="O2015" s="152">
        <v>4.7911146664403574</v>
      </c>
      <c r="P2015" s="152">
        <v>9.1153178883493702</v>
      </c>
      <c r="Q2015" s="152">
        <v>24.965405336975209</v>
      </c>
      <c r="R2015" s="152">
        <v>4.6551636793383988</v>
      </c>
      <c r="S2015" s="152">
        <v>10.999914298960009</v>
      </c>
      <c r="T2015" s="152">
        <v>25.311552390005041</v>
      </c>
    </row>
    <row r="2016" spans="1:20" x14ac:dyDescent="0.45">
      <c r="A2016" s="152" t="s">
        <v>185</v>
      </c>
      <c r="B2016" s="152">
        <v>2019</v>
      </c>
      <c r="C2016" s="153">
        <v>43385</v>
      </c>
      <c r="D2016" s="152" t="s">
        <v>5273</v>
      </c>
      <c r="E2016" s="152" t="s">
        <v>1943</v>
      </c>
      <c r="F2016" s="152">
        <v>3</v>
      </c>
      <c r="G2016" s="152">
        <v>3</v>
      </c>
      <c r="H2016" s="152" t="s">
        <v>5646</v>
      </c>
      <c r="I2016" s="152">
        <v>355</v>
      </c>
      <c r="J2016" s="152" t="s">
        <v>3303</v>
      </c>
      <c r="K2016" s="152" t="s">
        <v>91</v>
      </c>
      <c r="L2016" s="152">
        <v>19.356164383561641</v>
      </c>
      <c r="M2016" s="152">
        <v>11</v>
      </c>
      <c r="N2016" s="152">
        <v>31.01399696060491</v>
      </c>
      <c r="O2016" s="152">
        <v>6.2082615905788394</v>
      </c>
      <c r="P2016" s="152">
        <v>12.389212188868401</v>
      </c>
      <c r="Q2016" s="152">
        <v>28.99719028886112</v>
      </c>
      <c r="R2016" s="152">
        <v>5.5932309078477704</v>
      </c>
      <c r="S2016" s="152">
        <v>12.2174975653178</v>
      </c>
      <c r="T2016" s="152">
        <v>25.311552390005041</v>
      </c>
    </row>
    <row r="2017" spans="1:20" x14ac:dyDescent="0.45">
      <c r="A2017" s="152" t="s">
        <v>185</v>
      </c>
      <c r="B2017" s="152">
        <v>2019</v>
      </c>
      <c r="C2017" s="153">
        <v>43385</v>
      </c>
      <c r="D2017" s="152" t="s">
        <v>5273</v>
      </c>
      <c r="E2017" s="152" t="s">
        <v>1943</v>
      </c>
      <c r="F2017" s="152">
        <v>3</v>
      </c>
      <c r="G2017" s="152">
        <v>4</v>
      </c>
      <c r="H2017" s="152" t="s">
        <v>5646</v>
      </c>
      <c r="I2017" s="152">
        <v>355</v>
      </c>
      <c r="J2017" s="152" t="s">
        <v>4263</v>
      </c>
      <c r="K2017" s="152" t="s">
        <v>91</v>
      </c>
      <c r="L2017" s="152">
        <v>22.553424657534251</v>
      </c>
      <c r="M2017" s="152">
        <v>10</v>
      </c>
      <c r="N2017" s="152">
        <v>25.68371056109471</v>
      </c>
      <c r="O2017" s="152">
        <v>5.8776587501622117</v>
      </c>
      <c r="P2017" s="152">
        <v>8.0507343106080711</v>
      </c>
      <c r="Q2017" s="152">
        <v>23.697716674471021</v>
      </c>
      <c r="R2017" s="152">
        <v>5.4351432548284286</v>
      </c>
      <c r="S2017" s="152">
        <v>7.3922869099857351</v>
      </c>
      <c r="T2017" s="152">
        <v>25.311552390005041</v>
      </c>
    </row>
    <row r="2018" spans="1:20" x14ac:dyDescent="0.45">
      <c r="A2018" s="152" t="s">
        <v>185</v>
      </c>
      <c r="B2018" s="152">
        <v>2019</v>
      </c>
      <c r="C2018" s="153">
        <v>43385</v>
      </c>
      <c r="D2018" s="152" t="s">
        <v>5273</v>
      </c>
      <c r="E2018" s="152" t="s">
        <v>1943</v>
      </c>
      <c r="F2018" s="152">
        <v>3</v>
      </c>
      <c r="G2018" s="152">
        <v>5</v>
      </c>
      <c r="H2018" s="152" t="s">
        <v>5646</v>
      </c>
      <c r="I2018" s="152">
        <v>355</v>
      </c>
      <c r="J2018" s="152" t="s">
        <v>5043</v>
      </c>
      <c r="K2018" s="152" t="s">
        <v>5269</v>
      </c>
      <c r="L2018" s="152">
        <v>41.202739726027403</v>
      </c>
      <c r="M2018" s="152">
        <v>23</v>
      </c>
      <c r="N2018" s="152">
        <v>25</v>
      </c>
      <c r="O2018" s="152">
        <v>8.3333333330000006</v>
      </c>
      <c r="P2018" s="152">
        <v>9.999965300266922E-10</v>
      </c>
      <c r="Q2018" s="152">
        <v>18.409236098789549</v>
      </c>
      <c r="R2018" s="152">
        <v>7.2465113299911206</v>
      </c>
      <c r="S2018" s="152">
        <v>-3.330297891183815</v>
      </c>
      <c r="T2018" s="152">
        <v>25.311552390005041</v>
      </c>
    </row>
    <row r="2019" spans="1:20" x14ac:dyDescent="0.45">
      <c r="A2019" s="130" t="s">
        <v>185</v>
      </c>
      <c r="B2019" s="130">
        <v>2019</v>
      </c>
      <c r="C2019" s="131">
        <v>43385</v>
      </c>
      <c r="D2019" s="130" t="s">
        <v>5273</v>
      </c>
      <c r="E2019" s="130" t="s">
        <v>5233</v>
      </c>
      <c r="F2019" s="130">
        <v>1</v>
      </c>
      <c r="G2019" s="130">
        <v>1</v>
      </c>
      <c r="H2019" s="130" t="s">
        <v>5647</v>
      </c>
      <c r="I2019" s="130">
        <v>356</v>
      </c>
      <c r="J2019" s="130" t="s">
        <v>381</v>
      </c>
      <c r="K2019" s="130" t="s">
        <v>37</v>
      </c>
      <c r="L2019" s="130">
        <v>20.654794520547949</v>
      </c>
      <c r="M2019" s="130">
        <v>6</v>
      </c>
      <c r="N2019" s="130">
        <v>21.085890490578461</v>
      </c>
      <c r="O2019" s="130">
        <v>4.7110986077820796</v>
      </c>
      <c r="P2019" s="130">
        <v>6.9525946672322192</v>
      </c>
      <c r="Q2019" s="130">
        <v>23.785692139280719</v>
      </c>
      <c r="R2019" s="130">
        <v>4.7104216276852267</v>
      </c>
      <c r="S2019" s="130">
        <v>9.6544272562250359</v>
      </c>
      <c r="T2019" s="130">
        <v>22.685944418743031</v>
      </c>
    </row>
    <row r="2020" spans="1:20" x14ac:dyDescent="0.45">
      <c r="A2020" s="130" t="s">
        <v>185</v>
      </c>
      <c r="B2020" s="130">
        <v>2019</v>
      </c>
      <c r="C2020" s="131">
        <v>43385</v>
      </c>
      <c r="D2020" s="130" t="s">
        <v>5273</v>
      </c>
      <c r="E2020" s="130" t="s">
        <v>5233</v>
      </c>
      <c r="F2020" s="130">
        <v>1</v>
      </c>
      <c r="G2020" s="130">
        <v>2</v>
      </c>
      <c r="H2020" s="130" t="s">
        <v>5647</v>
      </c>
      <c r="I2020" s="130">
        <v>356</v>
      </c>
      <c r="J2020" s="130" t="s">
        <v>4875</v>
      </c>
      <c r="K2020" s="130" t="s">
        <v>91</v>
      </c>
      <c r="L2020" s="130">
        <v>19.13150684931507</v>
      </c>
      <c r="M2020" s="130">
        <v>15</v>
      </c>
      <c r="N2020" s="130">
        <v>22.251460796742979</v>
      </c>
      <c r="O2020" s="130">
        <v>5.5123406682909737</v>
      </c>
      <c r="P2020" s="130">
        <v>5.7144387918700623</v>
      </c>
      <c r="Q2020" s="130">
        <v>23.114568561305539</v>
      </c>
      <c r="R2020" s="130">
        <v>5.2068592370477162</v>
      </c>
      <c r="S2020" s="130">
        <v>7.493990850162394</v>
      </c>
      <c r="T2020" s="130">
        <v>22.685944418743031</v>
      </c>
    </row>
    <row r="2021" spans="1:20" x14ac:dyDescent="0.45">
      <c r="A2021" s="130" t="s">
        <v>185</v>
      </c>
      <c r="B2021" s="130">
        <v>2019</v>
      </c>
      <c r="C2021" s="131">
        <v>43385</v>
      </c>
      <c r="D2021" s="130" t="s">
        <v>5273</v>
      </c>
      <c r="E2021" s="130" t="s">
        <v>5233</v>
      </c>
      <c r="F2021" s="130">
        <v>1</v>
      </c>
      <c r="G2021" s="130">
        <v>3</v>
      </c>
      <c r="H2021" s="130" t="s">
        <v>5647</v>
      </c>
      <c r="I2021" s="130">
        <v>356</v>
      </c>
      <c r="J2021" s="130" t="s">
        <v>5043</v>
      </c>
      <c r="K2021" s="130" t="s">
        <v>5269</v>
      </c>
      <c r="L2021" s="130">
        <v>41.202739726027403</v>
      </c>
      <c r="M2021" s="130">
        <v>23</v>
      </c>
      <c r="N2021" s="130">
        <v>18.409236098789549</v>
      </c>
      <c r="O2021" s="130">
        <v>7.2465113299911206</v>
      </c>
      <c r="P2021" s="130">
        <v>-3.330297891183815</v>
      </c>
      <c r="Q2021" s="130">
        <v>18.706715411901161</v>
      </c>
      <c r="R2021" s="130">
        <v>6.3095449085172479</v>
      </c>
      <c r="S2021" s="130">
        <v>-0.22191931365058079</v>
      </c>
      <c r="T2021" s="130">
        <v>22.685944418743031</v>
      </c>
    </row>
    <row r="2022" spans="1:20" x14ac:dyDescent="0.45">
      <c r="A2022" s="130" t="s">
        <v>185</v>
      </c>
      <c r="B2022" s="130">
        <v>2019</v>
      </c>
      <c r="C2022" s="131">
        <v>43385</v>
      </c>
      <c r="D2022" s="130" t="s">
        <v>5273</v>
      </c>
      <c r="E2022" s="130" t="s">
        <v>5233</v>
      </c>
      <c r="F2022" s="130">
        <v>1</v>
      </c>
      <c r="G2022" s="130">
        <v>4</v>
      </c>
      <c r="H2022" s="130" t="s">
        <v>5647</v>
      </c>
      <c r="I2022" s="130">
        <v>356</v>
      </c>
      <c r="J2022" s="130" t="s">
        <v>3303</v>
      </c>
      <c r="K2022" s="130" t="s">
        <v>91</v>
      </c>
      <c r="L2022" s="130">
        <v>19.356164383561641</v>
      </c>
      <c r="M2022" s="130">
        <v>11</v>
      </c>
      <c r="N2022" s="130">
        <v>28.99719028886112</v>
      </c>
      <c r="O2022" s="130">
        <v>5.5932309078477704</v>
      </c>
      <c r="P2022" s="130">
        <v>12.2174975653178</v>
      </c>
      <c r="Q2022" s="130">
        <v>24.255610827361089</v>
      </c>
      <c r="R2022" s="130">
        <v>5.35012076801193</v>
      </c>
      <c r="S2022" s="130">
        <v>8.2052485233252987</v>
      </c>
      <c r="T2022" s="130">
        <v>22.685944418743031</v>
      </c>
    </row>
    <row r="2023" spans="1:20" x14ac:dyDescent="0.45">
      <c r="A2023" s="150" t="s">
        <v>185</v>
      </c>
      <c r="B2023" s="150">
        <v>2019</v>
      </c>
      <c r="C2023" s="151">
        <v>43385</v>
      </c>
      <c r="D2023" s="150" t="s">
        <v>5273</v>
      </c>
      <c r="E2023" s="150" t="s">
        <v>5233</v>
      </c>
      <c r="F2023" s="150">
        <v>2</v>
      </c>
      <c r="G2023" s="150">
        <v>1</v>
      </c>
      <c r="H2023" s="150" t="s">
        <v>5648</v>
      </c>
      <c r="I2023" s="150">
        <v>357</v>
      </c>
      <c r="J2023" s="150" t="s">
        <v>5118</v>
      </c>
      <c r="K2023" s="150" t="s">
        <v>37</v>
      </c>
      <c r="L2023" s="150">
        <v>25.517808219178079</v>
      </c>
      <c r="M2023" s="150">
        <v>8</v>
      </c>
      <c r="N2023" s="150">
        <v>19.011839517712499</v>
      </c>
      <c r="O2023" s="150">
        <v>7.3515298585672797</v>
      </c>
      <c r="P2023" s="150">
        <v>-3.0427500579893381</v>
      </c>
      <c r="Q2023" s="150">
        <v>25.753203264626531</v>
      </c>
      <c r="R2023" s="150">
        <v>6.5700825452581784</v>
      </c>
      <c r="S2023" s="150">
        <v>6.0429556288519954</v>
      </c>
      <c r="T2023" s="150">
        <v>21.002952763031129</v>
      </c>
    </row>
    <row r="2024" spans="1:20" x14ac:dyDescent="0.45">
      <c r="A2024" s="150" t="s">
        <v>185</v>
      </c>
      <c r="B2024" s="150">
        <v>2019</v>
      </c>
      <c r="C2024" s="151">
        <v>43385</v>
      </c>
      <c r="D2024" s="150" t="s">
        <v>5273</v>
      </c>
      <c r="E2024" s="150" t="s">
        <v>5233</v>
      </c>
      <c r="F2024" s="150">
        <v>2</v>
      </c>
      <c r="G2024" s="150">
        <v>2</v>
      </c>
      <c r="H2024" s="150" t="s">
        <v>5648</v>
      </c>
      <c r="I2024" s="150">
        <v>357</v>
      </c>
      <c r="J2024" s="150" t="s">
        <v>5005</v>
      </c>
      <c r="K2024" s="150" t="s">
        <v>91</v>
      </c>
      <c r="L2024" s="150">
        <v>17.994520547945211</v>
      </c>
      <c r="M2024" s="150">
        <v>9</v>
      </c>
      <c r="N2024" s="150">
        <v>28.017944883866779</v>
      </c>
      <c r="O2024" s="150">
        <v>5.7489097343841209</v>
      </c>
      <c r="P2024" s="150">
        <v>10.77121568071442</v>
      </c>
      <c r="Q2024" s="150">
        <v>28.13788545825869</v>
      </c>
      <c r="R2024" s="150">
        <v>5.3718275105343176</v>
      </c>
      <c r="S2024" s="150">
        <v>12.02240292665574</v>
      </c>
      <c r="T2024" s="150">
        <v>21.002952763031129</v>
      </c>
    </row>
    <row r="2025" spans="1:20" x14ac:dyDescent="0.45">
      <c r="A2025" s="150" t="s">
        <v>185</v>
      </c>
      <c r="B2025" s="150">
        <v>2019</v>
      </c>
      <c r="C2025" s="151">
        <v>43385</v>
      </c>
      <c r="D2025" s="150" t="s">
        <v>5273</v>
      </c>
      <c r="E2025" s="150" t="s">
        <v>5233</v>
      </c>
      <c r="F2025" s="150">
        <v>2</v>
      </c>
      <c r="G2025" s="150">
        <v>3</v>
      </c>
      <c r="H2025" s="150" t="s">
        <v>5648</v>
      </c>
      <c r="I2025" s="150">
        <v>357</v>
      </c>
      <c r="J2025" s="150" t="s">
        <v>4263</v>
      </c>
      <c r="K2025" s="150" t="s">
        <v>91</v>
      </c>
      <c r="L2025" s="150">
        <v>22.553424657534251</v>
      </c>
      <c r="M2025" s="150">
        <v>10</v>
      </c>
      <c r="N2025" s="150">
        <v>23.697716674471021</v>
      </c>
      <c r="O2025" s="150">
        <v>5.4351432548284286</v>
      </c>
      <c r="P2025" s="150">
        <v>7.3922869099857351</v>
      </c>
      <c r="Q2025" s="150">
        <v>23.208216969243889</v>
      </c>
      <c r="R2025" s="150">
        <v>5.1361874839711676</v>
      </c>
      <c r="S2025" s="150">
        <v>7.7996545173303824</v>
      </c>
      <c r="T2025" s="150">
        <v>21.002952763031129</v>
      </c>
    </row>
    <row r="2026" spans="1:20" x14ac:dyDescent="0.45">
      <c r="A2026" s="150" t="s">
        <v>185</v>
      </c>
      <c r="B2026" s="150">
        <v>2019</v>
      </c>
      <c r="C2026" s="151">
        <v>43385</v>
      </c>
      <c r="D2026" s="150" t="s">
        <v>5273</v>
      </c>
      <c r="E2026" s="150" t="s">
        <v>5233</v>
      </c>
      <c r="F2026" s="150">
        <v>2</v>
      </c>
      <c r="G2026" s="150">
        <v>4</v>
      </c>
      <c r="H2026" s="150" t="s">
        <v>5648</v>
      </c>
      <c r="I2026" s="150">
        <v>357</v>
      </c>
      <c r="J2026" s="150" t="s">
        <v>3570</v>
      </c>
      <c r="K2026" s="150" t="s">
        <v>37</v>
      </c>
      <c r="L2026" s="150">
        <v>21.775342465753429</v>
      </c>
      <c r="M2026" s="150">
        <v>23</v>
      </c>
      <c r="N2026" s="150">
        <v>17.341069600870799</v>
      </c>
      <c r="O2026" s="150">
        <v>7.2361937326322527</v>
      </c>
      <c r="P2026" s="150">
        <v>-4.3675115970259597</v>
      </c>
      <c r="Q2026" s="150">
        <v>16.36869959026178</v>
      </c>
      <c r="R2026" s="150">
        <v>6.3316857067767094</v>
      </c>
      <c r="S2026" s="150">
        <v>-2.626357530068351</v>
      </c>
      <c r="T2026" s="150">
        <v>21.002952763031129</v>
      </c>
    </row>
    <row r="2027" spans="1:20" x14ac:dyDescent="0.45">
      <c r="A2027" s="150" t="s">
        <v>185</v>
      </c>
      <c r="B2027" s="150">
        <v>2019</v>
      </c>
      <c r="C2027" s="151">
        <v>43385</v>
      </c>
      <c r="D2027" s="150" t="s">
        <v>5273</v>
      </c>
      <c r="E2027" s="150" t="s">
        <v>5233</v>
      </c>
      <c r="F2027" s="150">
        <v>2</v>
      </c>
      <c r="G2027" s="150">
        <v>5</v>
      </c>
      <c r="H2027" s="150" t="s">
        <v>5648</v>
      </c>
      <c r="I2027" s="150">
        <v>357</v>
      </c>
      <c r="J2027" s="150" t="s">
        <v>2414</v>
      </c>
      <c r="K2027" s="150" t="s">
        <v>91</v>
      </c>
      <c r="L2027" s="150">
        <v>37.471232876712328</v>
      </c>
      <c r="M2027" s="150">
        <v>23</v>
      </c>
      <c r="N2027" s="150">
        <v>16.946193138234559</v>
      </c>
      <c r="O2027" s="150">
        <v>5.656942987345051</v>
      </c>
      <c r="P2027" s="150">
        <v>-2.4635823800590369E-2</v>
      </c>
      <c r="Q2027" s="150">
        <v>13.83218487643901</v>
      </c>
      <c r="R2027" s="150">
        <v>5.4626041546427508</v>
      </c>
      <c r="S2027" s="150">
        <v>-2.5556275874892438</v>
      </c>
      <c r="T2027" s="150">
        <v>21.002952763031129</v>
      </c>
    </row>
    <row r="2028" spans="1:20" x14ac:dyDescent="0.45">
      <c r="A2028" s="132" t="s">
        <v>185</v>
      </c>
      <c r="B2028" s="132">
        <v>2019</v>
      </c>
      <c r="C2028" s="133">
        <v>43385</v>
      </c>
      <c r="D2028" s="132" t="s">
        <v>5273</v>
      </c>
      <c r="E2028" s="132" t="s">
        <v>5234</v>
      </c>
      <c r="F2028" s="132">
        <v>1</v>
      </c>
      <c r="G2028" s="132">
        <v>1</v>
      </c>
      <c r="H2028" s="132" t="s">
        <v>5649</v>
      </c>
      <c r="I2028" s="132">
        <v>358</v>
      </c>
      <c r="J2028" s="132" t="s">
        <v>343</v>
      </c>
      <c r="K2028" s="132" t="s">
        <v>91</v>
      </c>
      <c r="L2028" s="132">
        <v>27.890410958904109</v>
      </c>
      <c r="M2028" s="132">
        <v>1</v>
      </c>
      <c r="N2028" s="132">
        <v>43.63587414612082</v>
      </c>
      <c r="O2028" s="132">
        <v>4.8997203318380507</v>
      </c>
      <c r="P2028" s="132">
        <v>28.936713150606671</v>
      </c>
      <c r="Q2028" s="132">
        <v>44.845365778548441</v>
      </c>
      <c r="R2028" s="132">
        <v>4.9428879963954744</v>
      </c>
      <c r="S2028" s="132">
        <v>30.01670178936202</v>
      </c>
      <c r="T2028" s="132">
        <v>30.26278773084757</v>
      </c>
    </row>
    <row r="2029" spans="1:20" x14ac:dyDescent="0.45">
      <c r="A2029" s="132" t="s">
        <v>185</v>
      </c>
      <c r="B2029" s="132">
        <v>2019</v>
      </c>
      <c r="C2029" s="133">
        <v>43385</v>
      </c>
      <c r="D2029" s="132" t="s">
        <v>5273</v>
      </c>
      <c r="E2029" s="132" t="s">
        <v>5234</v>
      </c>
      <c r="F2029" s="132">
        <v>1</v>
      </c>
      <c r="G2029" s="132">
        <v>2</v>
      </c>
      <c r="H2029" s="132" t="s">
        <v>5649</v>
      </c>
      <c r="I2029" s="132">
        <v>358</v>
      </c>
      <c r="J2029" s="132" t="s">
        <v>381</v>
      </c>
      <c r="K2029" s="132" t="s">
        <v>37</v>
      </c>
      <c r="L2029" s="132">
        <v>20.654794520547949</v>
      </c>
      <c r="M2029" s="132">
        <v>6</v>
      </c>
      <c r="N2029" s="132">
        <v>23.785692139280719</v>
      </c>
      <c r="O2029" s="132">
        <v>4.7104216276852267</v>
      </c>
      <c r="P2029" s="132">
        <v>9.6544272562250359</v>
      </c>
      <c r="Q2029" s="132">
        <v>26.826126905828911</v>
      </c>
      <c r="R2029" s="132">
        <v>4.6001966209345824</v>
      </c>
      <c r="S2029" s="132">
        <v>13.02553704302516</v>
      </c>
      <c r="T2029" s="132">
        <v>30.26278773084757</v>
      </c>
    </row>
    <row r="2030" spans="1:20" x14ac:dyDescent="0.45">
      <c r="A2030" s="132" t="s">
        <v>185</v>
      </c>
      <c r="B2030" s="132">
        <v>2019</v>
      </c>
      <c r="C2030" s="133">
        <v>43385</v>
      </c>
      <c r="D2030" s="132" t="s">
        <v>5273</v>
      </c>
      <c r="E2030" s="132" t="s">
        <v>5234</v>
      </c>
      <c r="F2030" s="132">
        <v>1</v>
      </c>
      <c r="G2030" s="132">
        <v>3</v>
      </c>
      <c r="H2030" s="132" t="s">
        <v>5649</v>
      </c>
      <c r="I2030" s="132">
        <v>358</v>
      </c>
      <c r="J2030" s="132" t="s">
        <v>424</v>
      </c>
      <c r="K2030" s="132" t="s">
        <v>91</v>
      </c>
      <c r="L2030" s="132">
        <v>24.709589041095889</v>
      </c>
      <c r="M2030" s="132">
        <v>5</v>
      </c>
      <c r="N2030" s="132">
        <v>24.965405336975209</v>
      </c>
      <c r="O2030" s="132">
        <v>4.6551636793383988</v>
      </c>
      <c r="P2030" s="132">
        <v>10.999914298960009</v>
      </c>
      <c r="Q2030" s="132">
        <v>26.50457323443495</v>
      </c>
      <c r="R2030" s="132">
        <v>4.5263860018762179</v>
      </c>
      <c r="S2030" s="132">
        <v>12.925415228806299</v>
      </c>
      <c r="T2030" s="132">
        <v>30.26278773084757</v>
      </c>
    </row>
    <row r="2031" spans="1:20" x14ac:dyDescent="0.45">
      <c r="A2031" s="132" t="s">
        <v>185</v>
      </c>
      <c r="B2031" s="132">
        <v>2019</v>
      </c>
      <c r="C2031" s="133">
        <v>43385</v>
      </c>
      <c r="D2031" s="132" t="s">
        <v>5273</v>
      </c>
      <c r="E2031" s="132" t="s">
        <v>5234</v>
      </c>
      <c r="F2031" s="132">
        <v>1</v>
      </c>
      <c r="G2031" s="132">
        <v>4</v>
      </c>
      <c r="H2031" s="132" t="s">
        <v>5649</v>
      </c>
      <c r="I2031" s="132">
        <v>358</v>
      </c>
      <c r="J2031" s="132" t="s">
        <v>3912</v>
      </c>
      <c r="K2031" s="132" t="s">
        <v>91</v>
      </c>
      <c r="L2031" s="132">
        <v>30.74794520547945</v>
      </c>
      <c r="M2031" s="132">
        <v>7</v>
      </c>
      <c r="N2031" s="132">
        <v>37.843652335206123</v>
      </c>
      <c r="O2031" s="132">
        <v>4.4810302659624019</v>
      </c>
      <c r="P2031" s="132">
        <v>24.400561537318922</v>
      </c>
      <c r="Q2031" s="132">
        <v>35.58476988035811</v>
      </c>
      <c r="R2031" s="132">
        <v>4.4030216543395104</v>
      </c>
      <c r="S2031" s="132">
        <v>22.375704917339579</v>
      </c>
      <c r="T2031" s="132">
        <v>30.26278773084757</v>
      </c>
    </row>
    <row r="2032" spans="1:20" x14ac:dyDescent="0.45">
      <c r="A2032" s="132" t="s">
        <v>185</v>
      </c>
      <c r="B2032" s="132">
        <v>2019</v>
      </c>
      <c r="C2032" s="133">
        <v>43385</v>
      </c>
      <c r="D2032" s="132" t="s">
        <v>5273</v>
      </c>
      <c r="E2032" s="132" t="s">
        <v>5234</v>
      </c>
      <c r="F2032" s="132">
        <v>1</v>
      </c>
      <c r="G2032" s="132">
        <v>5</v>
      </c>
      <c r="H2032" s="132" t="s">
        <v>5649</v>
      </c>
      <c r="I2032" s="132">
        <v>358</v>
      </c>
      <c r="J2032" s="132" t="s">
        <v>4263</v>
      </c>
      <c r="K2032" s="132" t="s">
        <v>91</v>
      </c>
      <c r="L2032" s="132">
        <v>22.553424657534251</v>
      </c>
      <c r="M2032" s="132">
        <v>10</v>
      </c>
      <c r="N2032" s="132">
        <v>23.208216969243889</v>
      </c>
      <c r="O2032" s="132">
        <v>5.1361874839711676</v>
      </c>
      <c r="P2032" s="132">
        <v>7.7996545173303824</v>
      </c>
      <c r="Q2032" s="132">
        <v>22.821272921544729</v>
      </c>
      <c r="R2032" s="132">
        <v>4.8985580529209178</v>
      </c>
      <c r="S2032" s="132">
        <v>8.1255987627819799</v>
      </c>
      <c r="T2032" s="132">
        <v>30.26278773084757</v>
      </c>
    </row>
    <row r="2033" spans="1:20" x14ac:dyDescent="0.45">
      <c r="A2033" s="132" t="s">
        <v>185</v>
      </c>
      <c r="B2033" s="132">
        <v>2019</v>
      </c>
      <c r="C2033" s="133">
        <v>43385</v>
      </c>
      <c r="D2033" s="132" t="s">
        <v>5273</v>
      </c>
      <c r="E2033" s="132" t="s">
        <v>5234</v>
      </c>
      <c r="F2033" s="132">
        <v>1</v>
      </c>
      <c r="G2033" s="132">
        <v>6</v>
      </c>
      <c r="H2033" s="132" t="s">
        <v>5649</v>
      </c>
      <c r="I2033" s="132">
        <v>358</v>
      </c>
      <c r="J2033" s="132" t="s">
        <v>5005</v>
      </c>
      <c r="K2033" s="132" t="s">
        <v>91</v>
      </c>
      <c r="L2033" s="132">
        <v>17.994520547945211</v>
      </c>
      <c r="M2033" s="132">
        <v>9</v>
      </c>
      <c r="N2033" s="132">
        <v>28.13788545825869</v>
      </c>
      <c r="O2033" s="132">
        <v>5.3718275105343176</v>
      </c>
      <c r="P2033" s="132">
        <v>12.02240292665574</v>
      </c>
      <c r="Q2033" s="132">
        <v>24.417050977892199</v>
      </c>
      <c r="R2033" s="132">
        <v>5.1732386075478871</v>
      </c>
      <c r="S2033" s="132">
        <v>8.8973351552485411</v>
      </c>
      <c r="T2033" s="132">
        <v>30.26278773084757</v>
      </c>
    </row>
    <row r="2034" spans="1:20" x14ac:dyDescent="0.45">
      <c r="A2034" s="160" t="s">
        <v>185</v>
      </c>
      <c r="B2034" s="160">
        <v>2019</v>
      </c>
      <c r="C2034" s="161">
        <v>43385</v>
      </c>
      <c r="D2034" s="160" t="s">
        <v>5273</v>
      </c>
      <c r="E2034" s="160" t="s">
        <v>5234</v>
      </c>
      <c r="F2034" s="160">
        <v>2</v>
      </c>
      <c r="G2034" s="160">
        <v>1</v>
      </c>
      <c r="H2034" s="160" t="s">
        <v>5650</v>
      </c>
      <c r="I2034" s="160">
        <v>359</v>
      </c>
      <c r="J2034" s="160" t="s">
        <v>348</v>
      </c>
      <c r="K2034" s="160" t="s">
        <v>37</v>
      </c>
      <c r="L2034" s="160">
        <v>28.92602739726027</v>
      </c>
      <c r="M2034" s="160">
        <v>3</v>
      </c>
      <c r="N2034" s="160">
        <v>38.706216529883328</v>
      </c>
      <c r="O2034" s="160">
        <v>4.5381269417995478</v>
      </c>
      <c r="P2034" s="160">
        <v>25.09183570448468</v>
      </c>
      <c r="Q2034" s="160">
        <v>40.086042888996658</v>
      </c>
      <c r="R2034" s="160">
        <v>4.624450433793478</v>
      </c>
      <c r="S2034" s="160">
        <v>26.21269158761622</v>
      </c>
      <c r="T2034" s="160">
        <v>27.181370776731011</v>
      </c>
    </row>
    <row r="2035" spans="1:20" x14ac:dyDescent="0.45">
      <c r="A2035" s="160" t="s">
        <v>185</v>
      </c>
      <c r="B2035" s="160">
        <v>2019</v>
      </c>
      <c r="C2035" s="161">
        <v>43385</v>
      </c>
      <c r="D2035" s="160" t="s">
        <v>5273</v>
      </c>
      <c r="E2035" s="160" t="s">
        <v>5234</v>
      </c>
      <c r="F2035" s="160">
        <v>2</v>
      </c>
      <c r="G2035" s="160">
        <v>2</v>
      </c>
      <c r="H2035" s="160" t="s">
        <v>5650</v>
      </c>
      <c r="I2035" s="160">
        <v>359</v>
      </c>
      <c r="J2035" s="160" t="s">
        <v>355</v>
      </c>
      <c r="K2035" s="160" t="s">
        <v>91</v>
      </c>
      <c r="L2035" s="160">
        <v>22.82465753424658</v>
      </c>
      <c r="M2035" s="160">
        <v>4</v>
      </c>
      <c r="N2035" s="160">
        <v>26.619491739849551</v>
      </c>
      <c r="O2035" s="160">
        <v>5.0077462870889402</v>
      </c>
      <c r="P2035" s="160">
        <v>11.59625287858273</v>
      </c>
      <c r="Q2035" s="160">
        <v>28.632884148496679</v>
      </c>
      <c r="R2035" s="160">
        <v>4.8280484336673286</v>
      </c>
      <c r="S2035" s="160">
        <v>14.148738847494689</v>
      </c>
      <c r="T2035" s="160">
        <v>27.181370776731011</v>
      </c>
    </row>
    <row r="2036" spans="1:20" x14ac:dyDescent="0.45">
      <c r="A2036" s="160" t="s">
        <v>185</v>
      </c>
      <c r="B2036" s="160">
        <v>2019</v>
      </c>
      <c r="C2036" s="161">
        <v>43385</v>
      </c>
      <c r="D2036" s="160" t="s">
        <v>5273</v>
      </c>
      <c r="E2036" s="160" t="s">
        <v>5234</v>
      </c>
      <c r="F2036" s="160">
        <v>2</v>
      </c>
      <c r="G2036" s="160">
        <v>3</v>
      </c>
      <c r="H2036" s="160" t="s">
        <v>5650</v>
      </c>
      <c r="I2036" s="160">
        <v>359</v>
      </c>
      <c r="J2036" s="160" t="s">
        <v>378</v>
      </c>
      <c r="K2036" s="160" t="s">
        <v>37</v>
      </c>
      <c r="L2036" s="160">
        <v>21.4</v>
      </c>
      <c r="M2036" s="160">
        <v>2</v>
      </c>
      <c r="N2036" s="160">
        <v>24.639133737360002</v>
      </c>
      <c r="O2036" s="160">
        <v>4.5757937968494033</v>
      </c>
      <c r="P2036" s="160">
        <v>10.91175234681179</v>
      </c>
      <c r="Q2036" s="160">
        <v>25.505812862543891</v>
      </c>
      <c r="R2036" s="160">
        <v>4.4831445712005209</v>
      </c>
      <c r="S2036" s="160">
        <v>12.05637914894232</v>
      </c>
      <c r="T2036" s="160">
        <v>27.181370776731011</v>
      </c>
    </row>
    <row r="2037" spans="1:20" x14ac:dyDescent="0.45">
      <c r="A2037" s="160" t="s">
        <v>185</v>
      </c>
      <c r="B2037" s="160">
        <v>2019</v>
      </c>
      <c r="C2037" s="161">
        <v>43385</v>
      </c>
      <c r="D2037" s="160" t="s">
        <v>5273</v>
      </c>
      <c r="E2037" s="160" t="s">
        <v>5234</v>
      </c>
      <c r="F2037" s="160">
        <v>2</v>
      </c>
      <c r="G2037" s="160">
        <v>4</v>
      </c>
      <c r="H2037" s="160" t="s">
        <v>5650</v>
      </c>
      <c r="I2037" s="160">
        <v>359</v>
      </c>
      <c r="J2037" s="160" t="s">
        <v>4875</v>
      </c>
      <c r="K2037" s="160" t="s">
        <v>91</v>
      </c>
      <c r="L2037" s="160">
        <v>19.13150684931507</v>
      </c>
      <c r="M2037" s="160">
        <v>15</v>
      </c>
      <c r="N2037" s="160">
        <v>23.114568561305539</v>
      </c>
      <c r="O2037" s="160">
        <v>5.2068592370477162</v>
      </c>
      <c r="P2037" s="160">
        <v>7.493990850162394</v>
      </c>
      <c r="Q2037" s="160">
        <v>23.213581069829772</v>
      </c>
      <c r="R2037" s="160">
        <v>4.9190565198184304</v>
      </c>
      <c r="S2037" s="160">
        <v>8.4564115103744832</v>
      </c>
      <c r="T2037" s="160">
        <v>27.181370776731011</v>
      </c>
    </row>
    <row r="2038" spans="1:20" x14ac:dyDescent="0.45">
      <c r="A2038" s="160" t="s">
        <v>185</v>
      </c>
      <c r="B2038" s="160">
        <v>2019</v>
      </c>
      <c r="C2038" s="161">
        <v>43385</v>
      </c>
      <c r="D2038" s="160" t="s">
        <v>5273</v>
      </c>
      <c r="E2038" s="160" t="s">
        <v>5234</v>
      </c>
      <c r="F2038" s="160">
        <v>2</v>
      </c>
      <c r="G2038" s="160">
        <v>5</v>
      </c>
      <c r="H2038" s="160" t="s">
        <v>5650</v>
      </c>
      <c r="I2038" s="160">
        <v>359</v>
      </c>
      <c r="J2038" s="160" t="s">
        <v>5118</v>
      </c>
      <c r="K2038" s="160" t="s">
        <v>37</v>
      </c>
      <c r="L2038" s="160">
        <v>25.517808219178079</v>
      </c>
      <c r="M2038" s="160">
        <v>8</v>
      </c>
      <c r="N2038" s="160">
        <v>25.753203264626531</v>
      </c>
      <c r="O2038" s="160">
        <v>6.5700825452581784</v>
      </c>
      <c r="P2038" s="160">
        <v>6.0429556288519954</v>
      </c>
      <c r="Q2038" s="160">
        <v>23.12958756580392</v>
      </c>
      <c r="R2038" s="160">
        <v>5.8263865862658317</v>
      </c>
      <c r="S2038" s="160">
        <v>5.6504278070064267</v>
      </c>
      <c r="T2038" s="160">
        <v>27.181370776731011</v>
      </c>
    </row>
    <row r="2039" spans="1:20" x14ac:dyDescent="0.45">
      <c r="A2039" s="160" t="s">
        <v>185</v>
      </c>
      <c r="B2039" s="160">
        <v>2019</v>
      </c>
      <c r="C2039" s="161">
        <v>43385</v>
      </c>
      <c r="D2039" s="160" t="s">
        <v>5273</v>
      </c>
      <c r="E2039" s="160" t="s">
        <v>5234</v>
      </c>
      <c r="F2039" s="160">
        <v>2</v>
      </c>
      <c r="G2039" s="160">
        <v>6</v>
      </c>
      <c r="H2039" s="160" t="s">
        <v>5650</v>
      </c>
      <c r="I2039" s="160">
        <v>359</v>
      </c>
      <c r="J2039" s="160" t="s">
        <v>3303</v>
      </c>
      <c r="K2039" s="160" t="s">
        <v>91</v>
      </c>
      <c r="L2039" s="160">
        <v>19.356164383561641</v>
      </c>
      <c r="M2039" s="160">
        <v>11</v>
      </c>
      <c r="N2039" s="160">
        <v>24.255610827361089</v>
      </c>
      <c r="O2039" s="160">
        <v>5.35012076801193</v>
      </c>
      <c r="P2039" s="160">
        <v>8.2052485233252987</v>
      </c>
      <c r="Q2039" s="160">
        <v>20.69044692415898</v>
      </c>
      <c r="R2039" s="160">
        <v>5.1637913763525338</v>
      </c>
      <c r="S2039" s="160">
        <v>5.199072795101376</v>
      </c>
      <c r="T2039" s="160">
        <v>27.181370776731011</v>
      </c>
    </row>
    <row r="2040" spans="1:20" x14ac:dyDescent="0.45">
      <c r="A2040" s="138" t="s">
        <v>185</v>
      </c>
      <c r="B2040" s="138">
        <v>2019</v>
      </c>
      <c r="C2040" s="139">
        <v>43385</v>
      </c>
      <c r="D2040" s="138" t="s">
        <v>5273</v>
      </c>
      <c r="E2040" s="138" t="s">
        <v>5194</v>
      </c>
      <c r="F2040" s="138" t="s">
        <v>5235</v>
      </c>
      <c r="G2040" s="138">
        <v>1</v>
      </c>
      <c r="H2040" s="138" t="s">
        <v>5651</v>
      </c>
      <c r="I2040" s="138">
        <v>360</v>
      </c>
      <c r="J2040" s="138" t="s">
        <v>343</v>
      </c>
      <c r="K2040" s="138" t="s">
        <v>91</v>
      </c>
      <c r="L2040" s="138">
        <v>27.890410958904109</v>
      </c>
      <c r="M2040" s="138">
        <v>1</v>
      </c>
      <c r="N2040" s="138">
        <v>44.845365778548441</v>
      </c>
      <c r="O2040" s="138">
        <v>4.9428879963954744</v>
      </c>
      <c r="P2040" s="138">
        <v>30.01670178936202</v>
      </c>
      <c r="Q2040" s="138">
        <v>46.259491790396787</v>
      </c>
      <c r="R2040" s="138">
        <v>4.9589670860565027</v>
      </c>
      <c r="S2040" s="138">
        <v>31.38259053222728</v>
      </c>
      <c r="T2040" s="138">
        <v>32.066800969808263</v>
      </c>
    </row>
    <row r="2041" spans="1:20" x14ac:dyDescent="0.45">
      <c r="A2041" s="138" t="s">
        <v>185</v>
      </c>
      <c r="B2041" s="138">
        <v>2019</v>
      </c>
      <c r="C2041" s="139">
        <v>43385</v>
      </c>
      <c r="D2041" s="138" t="s">
        <v>5273</v>
      </c>
      <c r="E2041" s="138" t="s">
        <v>5194</v>
      </c>
      <c r="F2041" s="138" t="s">
        <v>5235</v>
      </c>
      <c r="G2041" s="138">
        <v>2</v>
      </c>
      <c r="H2041" s="138" t="s">
        <v>5651</v>
      </c>
      <c r="I2041" s="138">
        <v>360</v>
      </c>
      <c r="J2041" s="138" t="s">
        <v>378</v>
      </c>
      <c r="K2041" s="138" t="s">
        <v>37</v>
      </c>
      <c r="L2041" s="138">
        <v>21.4</v>
      </c>
      <c r="M2041" s="138">
        <v>2</v>
      </c>
      <c r="N2041" s="138">
        <v>25.505812862543891</v>
      </c>
      <c r="O2041" s="138">
        <v>4.4831445712005209</v>
      </c>
      <c r="P2041" s="138">
        <v>12.05637914894232</v>
      </c>
      <c r="Q2041" s="138">
        <v>28.581183891264178</v>
      </c>
      <c r="R2041" s="138">
        <v>4.4368088503667522</v>
      </c>
      <c r="S2041" s="138">
        <v>15.27075734016393</v>
      </c>
      <c r="T2041" s="138">
        <v>32.066800969808263</v>
      </c>
    </row>
    <row r="2042" spans="1:20" x14ac:dyDescent="0.45">
      <c r="A2042" s="138" t="s">
        <v>185</v>
      </c>
      <c r="B2042" s="138">
        <v>2019</v>
      </c>
      <c r="C2042" s="139">
        <v>43385</v>
      </c>
      <c r="D2042" s="138" t="s">
        <v>5273</v>
      </c>
      <c r="E2042" s="138" t="s">
        <v>5194</v>
      </c>
      <c r="F2042" s="138" t="s">
        <v>5235</v>
      </c>
      <c r="G2042" s="138">
        <v>3</v>
      </c>
      <c r="H2042" s="138" t="s">
        <v>5651</v>
      </c>
      <c r="I2042" s="138">
        <v>360</v>
      </c>
      <c r="J2042" s="138" t="s">
        <v>348</v>
      </c>
      <c r="K2042" s="138" t="s">
        <v>37</v>
      </c>
      <c r="L2042" s="138">
        <v>28.92602739726027</v>
      </c>
      <c r="M2042" s="138">
        <v>3</v>
      </c>
      <c r="N2042" s="138">
        <v>40.086042888996658</v>
      </c>
      <c r="O2042" s="138">
        <v>4.624450433793478</v>
      </c>
      <c r="P2042" s="138">
        <v>26.21269158761622</v>
      </c>
      <c r="Q2042" s="138">
        <v>38.836440467971372</v>
      </c>
      <c r="R2042" s="138">
        <v>4.5167683008282626</v>
      </c>
      <c r="S2042" s="138">
        <v>25.286135565486578</v>
      </c>
      <c r="T2042" s="138">
        <v>32.066800969808263</v>
      </c>
    </row>
    <row r="2043" spans="1:20" x14ac:dyDescent="0.45">
      <c r="A2043" s="138" t="s">
        <v>185</v>
      </c>
      <c r="B2043" s="138">
        <v>2019</v>
      </c>
      <c r="C2043" s="139">
        <v>43385</v>
      </c>
      <c r="D2043" s="138" t="s">
        <v>5273</v>
      </c>
      <c r="E2043" s="138" t="s">
        <v>5194</v>
      </c>
      <c r="F2043" s="138" t="s">
        <v>5235</v>
      </c>
      <c r="G2043" s="138">
        <v>4</v>
      </c>
      <c r="H2043" s="138" t="s">
        <v>5651</v>
      </c>
      <c r="I2043" s="138">
        <v>360</v>
      </c>
      <c r="J2043" s="138" t="s">
        <v>355</v>
      </c>
      <c r="K2043" s="138" t="s">
        <v>91</v>
      </c>
      <c r="L2043" s="138">
        <v>22.82465753424658</v>
      </c>
      <c r="M2043" s="138">
        <v>4</v>
      </c>
      <c r="N2043" s="138">
        <v>28.632884148496679</v>
      </c>
      <c r="O2043" s="138">
        <v>4.8280484336673286</v>
      </c>
      <c r="P2043" s="138">
        <v>14.148738847494689</v>
      </c>
      <c r="Q2043" s="138">
        <v>28.70626233021418</v>
      </c>
      <c r="R2043" s="138">
        <v>4.6611527397676857</v>
      </c>
      <c r="S2043" s="138">
        <v>14.722804110911129</v>
      </c>
      <c r="T2043" s="138">
        <v>32.066800969808263</v>
      </c>
    </row>
    <row r="2044" spans="1:20" x14ac:dyDescent="0.45">
      <c r="A2044" s="138" t="s">
        <v>185</v>
      </c>
      <c r="B2044" s="138">
        <v>2019</v>
      </c>
      <c r="C2044" s="139">
        <v>43385</v>
      </c>
      <c r="D2044" s="138" t="s">
        <v>5273</v>
      </c>
      <c r="E2044" s="138" t="s">
        <v>5194</v>
      </c>
      <c r="F2044" s="138" t="s">
        <v>5235</v>
      </c>
      <c r="G2044" s="138">
        <v>5</v>
      </c>
      <c r="H2044" s="138" t="s">
        <v>5651</v>
      </c>
      <c r="I2044" s="138">
        <v>360</v>
      </c>
      <c r="J2044" s="138" t="s">
        <v>424</v>
      </c>
      <c r="K2044" s="138" t="s">
        <v>91</v>
      </c>
      <c r="L2044" s="138">
        <v>24.709589041095889</v>
      </c>
      <c r="M2044" s="138">
        <v>5</v>
      </c>
      <c r="N2044" s="138">
        <v>26.50457323443495</v>
      </c>
      <c r="O2044" s="138">
        <v>4.5263860018762179</v>
      </c>
      <c r="P2044" s="138">
        <v>12.925415228806299</v>
      </c>
      <c r="Q2044" s="138">
        <v>25.75370037966514</v>
      </c>
      <c r="R2044" s="138">
        <v>4.4688400915747764</v>
      </c>
      <c r="S2044" s="138">
        <v>12.34718010494081</v>
      </c>
      <c r="T2044" s="138">
        <v>32.066800969808263</v>
      </c>
    </row>
    <row r="2045" spans="1:20" x14ac:dyDescent="0.45">
      <c r="A2045" s="138" t="s">
        <v>185</v>
      </c>
      <c r="B2045" s="138">
        <v>2019</v>
      </c>
      <c r="C2045" s="139">
        <v>43385</v>
      </c>
      <c r="D2045" s="138" t="s">
        <v>5273</v>
      </c>
      <c r="E2045" s="138" t="s">
        <v>5194</v>
      </c>
      <c r="F2045" s="138" t="s">
        <v>5235</v>
      </c>
      <c r="G2045" s="138">
        <v>6</v>
      </c>
      <c r="H2045" s="138" t="s">
        <v>5651</v>
      </c>
      <c r="I2045" s="138">
        <v>360</v>
      </c>
      <c r="J2045" s="138" t="s">
        <v>381</v>
      </c>
      <c r="K2045" s="138" t="s">
        <v>37</v>
      </c>
      <c r="L2045" s="138">
        <v>20.654794520547949</v>
      </c>
      <c r="M2045" s="138">
        <v>6</v>
      </c>
      <c r="N2045" s="138">
        <v>26.826126905828911</v>
      </c>
      <c r="O2045" s="138">
        <v>4.6001966209345824</v>
      </c>
      <c r="P2045" s="138">
        <v>13.02553704302516</v>
      </c>
      <c r="Q2045" s="138">
        <v>24.306771968477371</v>
      </c>
      <c r="R2045" s="138">
        <v>4.6084576015624332</v>
      </c>
      <c r="S2045" s="138">
        <v>10.481399163790069</v>
      </c>
      <c r="T2045" s="138">
        <v>32.066800969808263</v>
      </c>
    </row>
    <row r="2046" spans="1:20" x14ac:dyDescent="0.45">
      <c r="A2046" s="138" t="s">
        <v>185</v>
      </c>
      <c r="B2046" s="138">
        <v>2019</v>
      </c>
      <c r="C2046" s="139">
        <v>43385</v>
      </c>
      <c r="D2046" s="138" t="s">
        <v>5273</v>
      </c>
      <c r="E2046" s="138" t="s">
        <v>5194</v>
      </c>
      <c r="F2046" s="138" t="s">
        <v>579</v>
      </c>
      <c r="G2046" s="138">
        <v>1</v>
      </c>
      <c r="H2046" s="138" t="s">
        <v>5652</v>
      </c>
      <c r="I2046" s="138">
        <v>361</v>
      </c>
      <c r="J2046" s="138" t="s">
        <v>3912</v>
      </c>
      <c r="K2046" s="138" t="s">
        <v>91</v>
      </c>
      <c r="L2046" s="138">
        <v>30.74794520547945</v>
      </c>
      <c r="M2046" s="138">
        <v>7</v>
      </c>
      <c r="N2046" s="138">
        <v>35.58476988035811</v>
      </c>
      <c r="O2046" s="138">
        <v>4.4030216543395104</v>
      </c>
      <c r="P2046" s="138">
        <v>22.375704917339579</v>
      </c>
      <c r="Q2046" s="138">
        <v>37.032117084549547</v>
      </c>
      <c r="R2046" s="138">
        <v>4.5051801986963236</v>
      </c>
      <c r="S2046" s="138">
        <v>23.516576488460579</v>
      </c>
      <c r="T2046" s="138">
        <v>24.976118223264621</v>
      </c>
    </row>
    <row r="2047" spans="1:20" x14ac:dyDescent="0.45">
      <c r="A2047" s="138" t="s">
        <v>185</v>
      </c>
      <c r="B2047" s="138">
        <v>2019</v>
      </c>
      <c r="C2047" s="139">
        <v>43385</v>
      </c>
      <c r="D2047" s="138" t="s">
        <v>5273</v>
      </c>
      <c r="E2047" s="138" t="s">
        <v>5194</v>
      </c>
      <c r="F2047" s="138" t="s">
        <v>579</v>
      </c>
      <c r="G2047" s="138">
        <v>2</v>
      </c>
      <c r="H2047" s="138" t="s">
        <v>5652</v>
      </c>
      <c r="I2047" s="138">
        <v>361</v>
      </c>
      <c r="J2047" s="138" t="s">
        <v>5118</v>
      </c>
      <c r="K2047" s="138" t="s">
        <v>37</v>
      </c>
      <c r="L2047" s="138">
        <v>25.517808219178079</v>
      </c>
      <c r="M2047" s="138">
        <v>8</v>
      </c>
      <c r="N2047" s="138">
        <v>23.12958756580392</v>
      </c>
      <c r="O2047" s="138">
        <v>5.8263865862658317</v>
      </c>
      <c r="P2047" s="138">
        <v>5.6504278070064267</v>
      </c>
      <c r="Q2047" s="138">
        <v>26.05367706616294</v>
      </c>
      <c r="R2047" s="138">
        <v>5.3802794181361362</v>
      </c>
      <c r="S2047" s="138">
        <v>9.9128388117545363</v>
      </c>
      <c r="T2047" s="138">
        <v>24.976118223264621</v>
      </c>
    </row>
    <row r="2048" spans="1:20" x14ac:dyDescent="0.45">
      <c r="A2048" s="138" t="s">
        <v>185</v>
      </c>
      <c r="B2048" s="138">
        <v>2019</v>
      </c>
      <c r="C2048" s="139">
        <v>43385</v>
      </c>
      <c r="D2048" s="138" t="s">
        <v>5273</v>
      </c>
      <c r="E2048" s="138" t="s">
        <v>5194</v>
      </c>
      <c r="F2048" s="138" t="s">
        <v>579</v>
      </c>
      <c r="G2048" s="138">
        <v>3</v>
      </c>
      <c r="H2048" s="138" t="s">
        <v>5652</v>
      </c>
      <c r="I2048" s="138">
        <v>361</v>
      </c>
      <c r="J2048" s="138" t="s">
        <v>5005</v>
      </c>
      <c r="K2048" s="138" t="s">
        <v>91</v>
      </c>
      <c r="L2048" s="138">
        <v>17.994520547945211</v>
      </c>
      <c r="M2048" s="138">
        <v>9</v>
      </c>
      <c r="N2048" s="138">
        <v>24.417050977892199</v>
      </c>
      <c r="O2048" s="138">
        <v>5.1732386075478871</v>
      </c>
      <c r="P2048" s="138">
        <v>8.8973351552485411</v>
      </c>
      <c r="Q2048" s="138">
        <v>25.072348495155129</v>
      </c>
      <c r="R2048" s="138">
        <v>4.8977296761196563</v>
      </c>
      <c r="S2048" s="138">
        <v>10.37915946679616</v>
      </c>
      <c r="T2048" s="138">
        <v>24.976118223264621</v>
      </c>
    </row>
    <row r="2049" spans="1:20" x14ac:dyDescent="0.45">
      <c r="A2049" s="138" t="s">
        <v>185</v>
      </c>
      <c r="B2049" s="138">
        <v>2019</v>
      </c>
      <c r="C2049" s="139">
        <v>43385</v>
      </c>
      <c r="D2049" s="138" t="s">
        <v>5273</v>
      </c>
      <c r="E2049" s="138" t="s">
        <v>5194</v>
      </c>
      <c r="F2049" s="138" t="s">
        <v>579</v>
      </c>
      <c r="G2049" s="138">
        <v>4</v>
      </c>
      <c r="H2049" s="138" t="s">
        <v>5652</v>
      </c>
      <c r="I2049" s="138">
        <v>361</v>
      </c>
      <c r="J2049" s="138" t="s">
        <v>4263</v>
      </c>
      <c r="K2049" s="138" t="s">
        <v>91</v>
      </c>
      <c r="L2049" s="138">
        <v>22.553424657534251</v>
      </c>
      <c r="M2049" s="138">
        <v>10</v>
      </c>
      <c r="N2049" s="138">
        <v>22.821272921544729</v>
      </c>
      <c r="O2049" s="138">
        <v>4.8985580529209178</v>
      </c>
      <c r="P2049" s="138">
        <v>8.1255987627819799</v>
      </c>
      <c r="Q2049" s="138">
        <v>22.589720708036289</v>
      </c>
      <c r="R2049" s="138">
        <v>4.7040033899820317</v>
      </c>
      <c r="S2049" s="138">
        <v>8.4777105380901965</v>
      </c>
      <c r="T2049" s="138">
        <v>24.976118223264621</v>
      </c>
    </row>
    <row r="2050" spans="1:20" x14ac:dyDescent="0.45">
      <c r="A2050" s="138" t="s">
        <v>185</v>
      </c>
      <c r="B2050" s="138">
        <v>2019</v>
      </c>
      <c r="C2050" s="139">
        <v>43385</v>
      </c>
      <c r="D2050" s="138" t="s">
        <v>5273</v>
      </c>
      <c r="E2050" s="138" t="s">
        <v>5194</v>
      </c>
      <c r="F2050" s="138" t="s">
        <v>579</v>
      </c>
      <c r="G2050" s="138">
        <v>5</v>
      </c>
      <c r="H2050" s="138" t="s">
        <v>5652</v>
      </c>
      <c r="I2050" s="138">
        <v>361</v>
      </c>
      <c r="J2050" s="138" t="s">
        <v>3303</v>
      </c>
      <c r="K2050" s="138" t="s">
        <v>91</v>
      </c>
      <c r="L2050" s="138">
        <v>19.356164383561641</v>
      </c>
      <c r="M2050" s="138">
        <v>11</v>
      </c>
      <c r="N2050" s="138">
        <v>20.69044692415898</v>
      </c>
      <c r="O2050" s="138">
        <v>5.1637913763525338</v>
      </c>
      <c r="P2050" s="138">
        <v>5.199072795101376</v>
      </c>
      <c r="Q2050" s="138">
        <v>19.619692259139491</v>
      </c>
      <c r="R2050" s="138">
        <v>4.9110870729844844</v>
      </c>
      <c r="S2050" s="138">
        <v>4.886431040186034</v>
      </c>
      <c r="T2050" s="138">
        <v>24.976118223264621</v>
      </c>
    </row>
    <row r="2051" spans="1:20" x14ac:dyDescent="0.45">
      <c r="A2051" s="138" t="s">
        <v>185</v>
      </c>
      <c r="B2051" s="138">
        <v>2019</v>
      </c>
      <c r="C2051" s="139">
        <v>43385</v>
      </c>
      <c r="D2051" s="138" t="s">
        <v>5273</v>
      </c>
      <c r="E2051" s="138" t="s">
        <v>5194</v>
      </c>
      <c r="F2051" s="138" t="s">
        <v>579</v>
      </c>
      <c r="G2051" s="138">
        <v>9</v>
      </c>
      <c r="H2051" s="138" t="s">
        <v>5652</v>
      </c>
      <c r="I2051" s="138">
        <v>361</v>
      </c>
      <c r="J2051" s="138" t="s">
        <v>4875</v>
      </c>
      <c r="K2051" s="138" t="s">
        <v>91</v>
      </c>
      <c r="L2051" s="138">
        <v>19.13150684931507</v>
      </c>
      <c r="M2051" s="138">
        <v>15</v>
      </c>
      <c r="N2051" s="138">
        <v>23.213581069829772</v>
      </c>
      <c r="O2051" s="138">
        <v>4.9190565198184304</v>
      </c>
      <c r="P2051" s="138">
        <v>8.4564115103744832</v>
      </c>
      <c r="Q2051" s="138">
        <v>19.918528540040111</v>
      </c>
      <c r="R2051" s="138">
        <v>4.8311326704742852</v>
      </c>
      <c r="S2051" s="138">
        <v>5.4251305286172524</v>
      </c>
      <c r="T2051" s="138">
        <v>24.976118223264621</v>
      </c>
    </row>
    <row r="2052" spans="1:20" x14ac:dyDescent="0.45">
      <c r="A2052" s="130" t="s">
        <v>151</v>
      </c>
      <c r="B2052" s="130">
        <v>2019</v>
      </c>
      <c r="C2052" s="131">
        <v>43394</v>
      </c>
      <c r="D2052" s="130" t="s">
        <v>5210</v>
      </c>
      <c r="E2052" s="130" t="s">
        <v>1943</v>
      </c>
      <c r="F2052" s="130">
        <v>1</v>
      </c>
      <c r="G2052" s="130">
        <v>1</v>
      </c>
      <c r="H2052" s="130" t="s">
        <v>5653</v>
      </c>
      <c r="I2052" s="130">
        <v>362</v>
      </c>
      <c r="J2052" s="130" t="s">
        <v>360</v>
      </c>
      <c r="K2052" s="130" t="s">
        <v>34</v>
      </c>
      <c r="L2052" s="130">
        <v>31.219178082191782</v>
      </c>
      <c r="M2052" s="130">
        <v>1</v>
      </c>
      <c r="N2052" s="130">
        <v>38.215610309029003</v>
      </c>
      <c r="O2052" s="130">
        <v>4.4005921827612378</v>
      </c>
      <c r="P2052" s="130">
        <v>25.013833760745289</v>
      </c>
      <c r="Q2052" s="130">
        <v>39.701262638161452</v>
      </c>
      <c r="R2052" s="130">
        <v>4.4943988459400046</v>
      </c>
      <c r="S2052" s="130">
        <v>26.218066100341439</v>
      </c>
      <c r="T2052" s="130">
        <v>27.381484352974901</v>
      </c>
    </row>
    <row r="2053" spans="1:20" x14ac:dyDescent="0.45">
      <c r="A2053" s="130" t="s">
        <v>151</v>
      </c>
      <c r="B2053" s="130">
        <v>2019</v>
      </c>
      <c r="C2053" s="131">
        <v>43394</v>
      </c>
      <c r="D2053" s="130" t="s">
        <v>5210</v>
      </c>
      <c r="E2053" s="130" t="s">
        <v>1943</v>
      </c>
      <c r="F2053" s="130">
        <v>1</v>
      </c>
      <c r="G2053" s="130">
        <v>2</v>
      </c>
      <c r="H2053" s="130" t="s">
        <v>5653</v>
      </c>
      <c r="I2053" s="130">
        <v>362</v>
      </c>
      <c r="J2053" s="130" t="s">
        <v>352</v>
      </c>
      <c r="K2053" s="130" t="s">
        <v>282</v>
      </c>
      <c r="L2053" s="130">
        <v>24.0027397260274</v>
      </c>
      <c r="M2053" s="130">
        <v>2</v>
      </c>
      <c r="N2053" s="130">
        <v>27.98428919160283</v>
      </c>
      <c r="O2053" s="130">
        <v>4.4068417917365279</v>
      </c>
      <c r="P2053" s="130">
        <v>14.763763816393251</v>
      </c>
      <c r="Q2053" s="130">
        <v>29.613054131365821</v>
      </c>
      <c r="R2053" s="130">
        <v>4.3759900837210246</v>
      </c>
      <c r="S2053" s="130">
        <v>16.48508388020274</v>
      </c>
      <c r="T2053" s="130">
        <v>27.381484352974901</v>
      </c>
    </row>
    <row r="2054" spans="1:20" x14ac:dyDescent="0.45">
      <c r="A2054" s="130" t="s">
        <v>151</v>
      </c>
      <c r="B2054" s="130">
        <v>2019</v>
      </c>
      <c r="C2054" s="131">
        <v>43394</v>
      </c>
      <c r="D2054" s="130" t="s">
        <v>5210</v>
      </c>
      <c r="E2054" s="130" t="s">
        <v>1943</v>
      </c>
      <c r="F2054" s="130">
        <v>1</v>
      </c>
      <c r="G2054" s="130">
        <v>3</v>
      </c>
      <c r="H2054" s="130" t="s">
        <v>5653</v>
      </c>
      <c r="I2054" s="130">
        <v>362</v>
      </c>
      <c r="J2054" s="130" t="s">
        <v>399</v>
      </c>
      <c r="K2054" s="130" t="s">
        <v>49</v>
      </c>
      <c r="L2054" s="130">
        <v>24.19452054794521</v>
      </c>
      <c r="M2054" s="130">
        <v>12</v>
      </c>
      <c r="N2054" s="130">
        <v>18.431684509671509</v>
      </c>
      <c r="O2054" s="130">
        <v>5.2960127544661706</v>
      </c>
      <c r="P2054" s="130">
        <v>2.5436462462729921</v>
      </c>
      <c r="Q2054" s="130">
        <v>21.59717604984737</v>
      </c>
      <c r="R2054" s="130">
        <v>4.9501649124305294</v>
      </c>
      <c r="S2054" s="130">
        <v>6.7466813125557827</v>
      </c>
      <c r="T2054" s="130">
        <v>27.381484352974901</v>
      </c>
    </row>
    <row r="2055" spans="1:20" x14ac:dyDescent="0.45">
      <c r="A2055" s="130" t="s">
        <v>151</v>
      </c>
      <c r="B2055" s="130">
        <v>2019</v>
      </c>
      <c r="C2055" s="131">
        <v>43394</v>
      </c>
      <c r="D2055" s="130" t="s">
        <v>5210</v>
      </c>
      <c r="E2055" s="130" t="s">
        <v>1943</v>
      </c>
      <c r="F2055" s="130">
        <v>1</v>
      </c>
      <c r="G2055" s="130">
        <v>4</v>
      </c>
      <c r="H2055" s="130" t="s">
        <v>5653</v>
      </c>
      <c r="I2055" s="130">
        <v>362</v>
      </c>
      <c r="J2055" s="130" t="s">
        <v>414</v>
      </c>
      <c r="K2055" s="130" t="s">
        <v>265</v>
      </c>
      <c r="L2055" s="130">
        <v>29.63013698630137</v>
      </c>
      <c r="M2055" s="130">
        <v>23</v>
      </c>
      <c r="N2055" s="130">
        <v>28.94068221847116</v>
      </c>
      <c r="O2055" s="130">
        <v>4.3891412827770004</v>
      </c>
      <c r="P2055" s="130">
        <v>15.773258370140161</v>
      </c>
      <c r="Q2055" s="130">
        <v>28.34222630487881</v>
      </c>
      <c r="R2055" s="130">
        <v>4.3216352708515409</v>
      </c>
      <c r="S2055" s="130">
        <v>15.37732049232419</v>
      </c>
      <c r="T2055" s="130">
        <v>27.381484352974901</v>
      </c>
    </row>
    <row r="2056" spans="1:20" x14ac:dyDescent="0.45">
      <c r="A2056" s="130" t="s">
        <v>151</v>
      </c>
      <c r="B2056" s="130">
        <v>2019</v>
      </c>
      <c r="C2056" s="131">
        <v>43394</v>
      </c>
      <c r="D2056" s="130" t="s">
        <v>5210</v>
      </c>
      <c r="E2056" s="130" t="s">
        <v>1943</v>
      </c>
      <c r="F2056" s="130">
        <v>1</v>
      </c>
      <c r="G2056" s="130">
        <v>5</v>
      </c>
      <c r="H2056" s="130" t="s">
        <v>5653</v>
      </c>
      <c r="I2056" s="130">
        <v>362</v>
      </c>
      <c r="J2056" s="130" t="s">
        <v>3489</v>
      </c>
      <c r="K2056" s="130" t="s">
        <v>115</v>
      </c>
      <c r="L2056" s="130">
        <v>20.345205479452051</v>
      </c>
      <c r="M2056" s="130">
        <v>23</v>
      </c>
      <c r="N2056" s="130">
        <v>28.09812424204981</v>
      </c>
      <c r="O2056" s="130">
        <v>4.4689936343659413</v>
      </c>
      <c r="P2056" s="130">
        <v>14.69114333895199</v>
      </c>
      <c r="Q2056" s="130">
        <v>26.77761733619587</v>
      </c>
      <c r="R2056" s="130">
        <v>4.3893920512821154</v>
      </c>
      <c r="S2056" s="130">
        <v>13.609441182349521</v>
      </c>
      <c r="T2056" s="130">
        <v>27.381484352974901</v>
      </c>
    </row>
    <row r="2057" spans="1:20" x14ac:dyDescent="0.45">
      <c r="A2057" s="130" t="s">
        <v>151</v>
      </c>
      <c r="B2057" s="130">
        <v>2019</v>
      </c>
      <c r="C2057" s="131">
        <v>43394</v>
      </c>
      <c r="D2057" s="130" t="s">
        <v>5210</v>
      </c>
      <c r="E2057" s="130" t="s">
        <v>1943</v>
      </c>
      <c r="F2057" s="130">
        <v>1</v>
      </c>
      <c r="G2057" s="130">
        <v>6</v>
      </c>
      <c r="H2057" s="130" t="s">
        <v>5653</v>
      </c>
      <c r="I2057" s="130">
        <v>362</v>
      </c>
      <c r="J2057" s="130" t="s">
        <v>410</v>
      </c>
      <c r="K2057" s="130" t="s">
        <v>88</v>
      </c>
      <c r="L2057" s="130">
        <v>18.8</v>
      </c>
      <c r="M2057" s="130">
        <v>11</v>
      </c>
      <c r="N2057" s="130">
        <v>25</v>
      </c>
      <c r="O2057" s="130">
        <v>8.3333333330000006</v>
      </c>
      <c r="P2057" s="130">
        <v>9.999965300266922E-10</v>
      </c>
      <c r="Q2057" s="130">
        <v>21.14132350238383</v>
      </c>
      <c r="R2057" s="130">
        <v>6.8057001805379631</v>
      </c>
      <c r="S2057" s="130">
        <v>0.72422296076993575</v>
      </c>
      <c r="T2057" s="130">
        <v>27.381484352974901</v>
      </c>
    </row>
    <row r="2058" spans="1:20" x14ac:dyDescent="0.45">
      <c r="A2058" s="130" t="s">
        <v>151</v>
      </c>
      <c r="B2058" s="130">
        <v>2019</v>
      </c>
      <c r="C2058" s="131">
        <v>43394</v>
      </c>
      <c r="D2058" s="130" t="s">
        <v>5210</v>
      </c>
      <c r="E2058" s="130" t="s">
        <v>1943</v>
      </c>
      <c r="F2058" s="130">
        <v>1</v>
      </c>
      <c r="G2058" s="130">
        <v>7</v>
      </c>
      <c r="H2058" s="130" t="s">
        <v>5653</v>
      </c>
      <c r="I2058" s="130">
        <v>362</v>
      </c>
      <c r="J2058" s="130" t="s">
        <v>2889</v>
      </c>
      <c r="K2058" s="130" t="s">
        <v>429</v>
      </c>
      <c r="L2058" s="130">
        <v>30.901369863013699</v>
      </c>
      <c r="M2058" s="130">
        <v>23</v>
      </c>
      <c r="N2058" s="130">
        <v>25</v>
      </c>
      <c r="O2058" s="130">
        <v>8.3333333330000006</v>
      </c>
      <c r="P2058" s="130">
        <v>9.999965300266922E-10</v>
      </c>
      <c r="Q2058" s="130">
        <v>17.52540623339663</v>
      </c>
      <c r="R2058" s="130">
        <v>7.1748243914022911</v>
      </c>
      <c r="S2058" s="130">
        <v>-3.9990669408102408</v>
      </c>
      <c r="T2058" s="130">
        <v>27.381484352974901</v>
      </c>
    </row>
    <row r="2059" spans="1:20" x14ac:dyDescent="0.45">
      <c r="A2059" s="150" t="s">
        <v>151</v>
      </c>
      <c r="B2059" s="150">
        <v>2019</v>
      </c>
      <c r="C2059" s="151">
        <v>43394</v>
      </c>
      <c r="D2059" s="150" t="s">
        <v>5210</v>
      </c>
      <c r="E2059" s="150" t="s">
        <v>1943</v>
      </c>
      <c r="F2059" s="150">
        <v>2</v>
      </c>
      <c r="G2059" s="150">
        <v>1</v>
      </c>
      <c r="H2059" s="150" t="s">
        <v>5654</v>
      </c>
      <c r="I2059" s="150">
        <v>363</v>
      </c>
      <c r="J2059" s="150" t="s">
        <v>343</v>
      </c>
      <c r="K2059" s="150" t="s">
        <v>91</v>
      </c>
      <c r="L2059" s="150">
        <v>27.915068493150681</v>
      </c>
      <c r="M2059" s="150">
        <v>9</v>
      </c>
      <c r="N2059" s="150">
        <v>46.259491790396787</v>
      </c>
      <c r="O2059" s="150">
        <v>4.9589670860565027</v>
      </c>
      <c r="P2059" s="150">
        <v>31.38259053222728</v>
      </c>
      <c r="Q2059" s="150">
        <v>47.342643178295127</v>
      </c>
      <c r="R2059" s="150">
        <v>5.01543589393847</v>
      </c>
      <c r="S2059" s="150">
        <v>32.296335496479713</v>
      </c>
      <c r="T2059" s="150">
        <v>27.81549270049058</v>
      </c>
    </row>
    <row r="2060" spans="1:20" x14ac:dyDescent="0.45">
      <c r="A2060" s="150" t="s">
        <v>151</v>
      </c>
      <c r="B2060" s="150">
        <v>2019</v>
      </c>
      <c r="C2060" s="151">
        <v>43394</v>
      </c>
      <c r="D2060" s="150" t="s">
        <v>5210</v>
      </c>
      <c r="E2060" s="150" t="s">
        <v>1943</v>
      </c>
      <c r="F2060" s="150">
        <v>2</v>
      </c>
      <c r="G2060" s="150">
        <v>2</v>
      </c>
      <c r="H2060" s="150" t="s">
        <v>5654</v>
      </c>
      <c r="I2060" s="150">
        <v>363</v>
      </c>
      <c r="J2060" s="150" t="s">
        <v>375</v>
      </c>
      <c r="K2060" s="150" t="s">
        <v>49</v>
      </c>
      <c r="L2060" s="150">
        <v>24.772602739726029</v>
      </c>
      <c r="M2060" s="150">
        <v>7</v>
      </c>
      <c r="N2060" s="150">
        <v>26.380869942923379</v>
      </c>
      <c r="O2060" s="150">
        <v>4.5026201675623394</v>
      </c>
      <c r="P2060" s="150">
        <v>12.873009440236361</v>
      </c>
      <c r="Q2060" s="150">
        <v>28.919540810637759</v>
      </c>
      <c r="R2060" s="150">
        <v>4.4745033497122249</v>
      </c>
      <c r="S2060" s="150">
        <v>15.496030761501091</v>
      </c>
      <c r="T2060" s="150">
        <v>27.81549270049058</v>
      </c>
    </row>
    <row r="2061" spans="1:20" x14ac:dyDescent="0.45">
      <c r="A2061" s="150" t="s">
        <v>151</v>
      </c>
      <c r="B2061" s="150">
        <v>2019</v>
      </c>
      <c r="C2061" s="151">
        <v>43394</v>
      </c>
      <c r="D2061" s="150" t="s">
        <v>5210</v>
      </c>
      <c r="E2061" s="150" t="s">
        <v>1943</v>
      </c>
      <c r="F2061" s="150">
        <v>2</v>
      </c>
      <c r="G2061" s="150">
        <v>3</v>
      </c>
      <c r="H2061" s="150" t="s">
        <v>5654</v>
      </c>
      <c r="I2061" s="150">
        <v>363</v>
      </c>
      <c r="J2061" s="150" t="s">
        <v>358</v>
      </c>
      <c r="K2061" s="150" t="s">
        <v>79</v>
      </c>
      <c r="L2061" s="150">
        <v>25.739726027397261</v>
      </c>
      <c r="M2061" s="150">
        <v>23</v>
      </c>
      <c r="N2061" s="150">
        <v>34.973998117557962</v>
      </c>
      <c r="O2061" s="150">
        <v>4.2903654331558698</v>
      </c>
      <c r="P2061" s="150">
        <v>22.102901818090348</v>
      </c>
      <c r="Q2061" s="150">
        <v>34.392937669450163</v>
      </c>
      <c r="R2061" s="150">
        <v>4.2950381993921747</v>
      </c>
      <c r="S2061" s="150">
        <v>21.507823071273641</v>
      </c>
      <c r="T2061" s="150">
        <v>27.81549270049058</v>
      </c>
    </row>
    <row r="2062" spans="1:20" x14ac:dyDescent="0.45">
      <c r="A2062" s="150" t="s">
        <v>151</v>
      </c>
      <c r="B2062" s="150">
        <v>2019</v>
      </c>
      <c r="C2062" s="151">
        <v>43394</v>
      </c>
      <c r="D2062" s="150" t="s">
        <v>5210</v>
      </c>
      <c r="E2062" s="150" t="s">
        <v>1943</v>
      </c>
      <c r="F2062" s="150">
        <v>2</v>
      </c>
      <c r="G2062" s="150">
        <v>4</v>
      </c>
      <c r="H2062" s="150" t="s">
        <v>5654</v>
      </c>
      <c r="I2062" s="150">
        <v>363</v>
      </c>
      <c r="J2062" s="150" t="s">
        <v>433</v>
      </c>
      <c r="K2062" s="150" t="s">
        <v>282</v>
      </c>
      <c r="L2062" s="150">
        <v>25.87671232876712</v>
      </c>
      <c r="M2062" s="150">
        <v>23</v>
      </c>
      <c r="N2062" s="150">
        <v>31.859844133548389</v>
      </c>
      <c r="O2062" s="150">
        <v>4.3445262864097502</v>
      </c>
      <c r="P2062" s="150">
        <v>18.826265274319141</v>
      </c>
      <c r="Q2062" s="150">
        <v>30.589729648244742</v>
      </c>
      <c r="R2062" s="150">
        <v>4.3487056887433111</v>
      </c>
      <c r="S2062" s="150">
        <v>17.543612582014809</v>
      </c>
      <c r="T2062" s="150">
        <v>27.81549270049058</v>
      </c>
    </row>
    <row r="2063" spans="1:20" x14ac:dyDescent="0.45">
      <c r="A2063" s="150" t="s">
        <v>151</v>
      </c>
      <c r="B2063" s="150">
        <v>2019</v>
      </c>
      <c r="C2063" s="151">
        <v>43394</v>
      </c>
      <c r="D2063" s="150" t="s">
        <v>5210</v>
      </c>
      <c r="E2063" s="150" t="s">
        <v>1943</v>
      </c>
      <c r="F2063" s="150">
        <v>2</v>
      </c>
      <c r="G2063" s="150">
        <v>5</v>
      </c>
      <c r="H2063" s="150" t="s">
        <v>5654</v>
      </c>
      <c r="I2063" s="150">
        <v>363</v>
      </c>
      <c r="J2063" s="150" t="s">
        <v>388</v>
      </c>
      <c r="K2063" s="150" t="s">
        <v>61</v>
      </c>
      <c r="L2063" s="150">
        <v>23.553424657534251</v>
      </c>
      <c r="M2063" s="150">
        <v>23</v>
      </c>
      <c r="N2063" s="150">
        <v>18.458862097701839</v>
      </c>
      <c r="O2063" s="150">
        <v>4.8132088375132804</v>
      </c>
      <c r="P2063" s="150">
        <v>4.0192355851619972</v>
      </c>
      <c r="Q2063" s="150">
        <v>17.945471508793251</v>
      </c>
      <c r="R2063" s="150">
        <v>4.7635910917578563</v>
      </c>
      <c r="S2063" s="150">
        <v>3.6546982335196851</v>
      </c>
      <c r="T2063" s="150">
        <v>27.81549270049058</v>
      </c>
    </row>
    <row r="2064" spans="1:20" x14ac:dyDescent="0.45">
      <c r="A2064" s="150" t="s">
        <v>151</v>
      </c>
      <c r="B2064" s="150">
        <v>2019</v>
      </c>
      <c r="C2064" s="151">
        <v>43394</v>
      </c>
      <c r="D2064" s="150" t="s">
        <v>5210</v>
      </c>
      <c r="E2064" s="150" t="s">
        <v>1943</v>
      </c>
      <c r="F2064" s="150">
        <v>2</v>
      </c>
      <c r="G2064" s="150">
        <v>6</v>
      </c>
      <c r="H2064" s="150" t="s">
        <v>5654</v>
      </c>
      <c r="I2064" s="150">
        <v>363</v>
      </c>
      <c r="J2064" s="150" t="s">
        <v>394</v>
      </c>
      <c r="K2064" s="150" t="s">
        <v>43</v>
      </c>
      <c r="L2064" s="150">
        <v>20.010958904109589</v>
      </c>
      <c r="M2064" s="150">
        <v>23</v>
      </c>
      <c r="N2064" s="150">
        <v>8.9598901208151336</v>
      </c>
      <c r="O2064" s="150">
        <v>6.1177908654536539</v>
      </c>
      <c r="P2064" s="150">
        <v>-9.393482475545829</v>
      </c>
      <c r="Q2064" s="150">
        <v>7.2017746714496056</v>
      </c>
      <c r="R2064" s="150">
        <v>5.9564692963675467</v>
      </c>
      <c r="S2064" s="150">
        <v>-10.66763321765303</v>
      </c>
      <c r="T2064" s="150">
        <v>27.81549270049058</v>
      </c>
    </row>
    <row r="2065" spans="1:20" x14ac:dyDescent="0.45">
      <c r="A2065" s="152" t="s">
        <v>151</v>
      </c>
      <c r="B2065" s="152">
        <v>2019</v>
      </c>
      <c r="C2065" s="153">
        <v>43394</v>
      </c>
      <c r="D2065" s="152" t="s">
        <v>5210</v>
      </c>
      <c r="E2065" s="152" t="s">
        <v>1943</v>
      </c>
      <c r="F2065" s="152">
        <v>3</v>
      </c>
      <c r="G2065" s="152">
        <v>1</v>
      </c>
      <c r="H2065" s="152" t="s">
        <v>5655</v>
      </c>
      <c r="I2065" s="152">
        <v>364</v>
      </c>
      <c r="J2065" s="152" t="s">
        <v>344</v>
      </c>
      <c r="K2065" s="152" t="s">
        <v>55</v>
      </c>
      <c r="L2065" s="152">
        <v>31.465753424657539</v>
      </c>
      <c r="M2065" s="152">
        <v>3</v>
      </c>
      <c r="N2065" s="152">
        <v>42.781445762258762</v>
      </c>
      <c r="O2065" s="152">
        <v>4.3689670316439218</v>
      </c>
      <c r="P2065" s="152">
        <v>29.674544667327002</v>
      </c>
      <c r="Q2065" s="152">
        <v>44.479973833893247</v>
      </c>
      <c r="R2065" s="152">
        <v>4.4687883592771627</v>
      </c>
      <c r="S2065" s="152">
        <v>31.07360875606177</v>
      </c>
      <c r="T2065" s="152">
        <v>29.75582291322084</v>
      </c>
    </row>
    <row r="2066" spans="1:20" x14ac:dyDescent="0.45">
      <c r="A2066" s="152" t="s">
        <v>151</v>
      </c>
      <c r="B2066" s="152">
        <v>2019</v>
      </c>
      <c r="C2066" s="153">
        <v>43394</v>
      </c>
      <c r="D2066" s="152" t="s">
        <v>5210</v>
      </c>
      <c r="E2066" s="152" t="s">
        <v>1943</v>
      </c>
      <c r="F2066" s="152">
        <v>3</v>
      </c>
      <c r="G2066" s="152">
        <v>2</v>
      </c>
      <c r="H2066" s="152" t="s">
        <v>5655</v>
      </c>
      <c r="I2066" s="152">
        <v>364</v>
      </c>
      <c r="J2066" s="152" t="s">
        <v>348</v>
      </c>
      <c r="K2066" s="152" t="s">
        <v>37</v>
      </c>
      <c r="L2066" s="152">
        <v>28.950684931506849</v>
      </c>
      <c r="M2066" s="152">
        <v>5</v>
      </c>
      <c r="N2066" s="152">
        <v>38.836440467971372</v>
      </c>
      <c r="O2066" s="152">
        <v>4.5167683008282626</v>
      </c>
      <c r="P2066" s="152">
        <v>25.286135565486578</v>
      </c>
      <c r="Q2066" s="152">
        <v>39.495042732068633</v>
      </c>
      <c r="R2066" s="152">
        <v>4.4920205559575592</v>
      </c>
      <c r="S2066" s="152">
        <v>26.018981064195959</v>
      </c>
      <c r="T2066" s="152">
        <v>29.75582291322084</v>
      </c>
    </row>
    <row r="2067" spans="1:20" x14ac:dyDescent="0.45">
      <c r="A2067" s="152" t="s">
        <v>151</v>
      </c>
      <c r="B2067" s="152">
        <v>2019</v>
      </c>
      <c r="C2067" s="153">
        <v>43394</v>
      </c>
      <c r="D2067" s="152" t="s">
        <v>5210</v>
      </c>
      <c r="E2067" s="152" t="s">
        <v>1943</v>
      </c>
      <c r="F2067" s="152">
        <v>3</v>
      </c>
      <c r="G2067" s="152">
        <v>3</v>
      </c>
      <c r="H2067" s="152" t="s">
        <v>5655</v>
      </c>
      <c r="I2067" s="152">
        <v>364</v>
      </c>
      <c r="J2067" s="152" t="s">
        <v>354</v>
      </c>
      <c r="K2067" s="152" t="s">
        <v>121</v>
      </c>
      <c r="L2067" s="152">
        <v>23.208219178082189</v>
      </c>
      <c r="M2067" s="152">
        <v>23</v>
      </c>
      <c r="N2067" s="152">
        <v>37.242020774055653</v>
      </c>
      <c r="O2067" s="152">
        <v>4.3582830187320942</v>
      </c>
      <c r="P2067" s="152">
        <v>24.167171717859372</v>
      </c>
      <c r="Q2067" s="152">
        <v>36.712278868808667</v>
      </c>
      <c r="R2067" s="152">
        <v>4.3605734347130838</v>
      </c>
      <c r="S2067" s="152">
        <v>23.630558564669421</v>
      </c>
      <c r="T2067" s="152">
        <v>29.75582291322084</v>
      </c>
    </row>
    <row r="2068" spans="1:20" x14ac:dyDescent="0.45">
      <c r="A2068" s="152" t="s">
        <v>151</v>
      </c>
      <c r="B2068" s="152">
        <v>2019</v>
      </c>
      <c r="C2068" s="153">
        <v>43394</v>
      </c>
      <c r="D2068" s="152" t="s">
        <v>5210</v>
      </c>
      <c r="E2068" s="152" t="s">
        <v>1943</v>
      </c>
      <c r="F2068" s="152">
        <v>3</v>
      </c>
      <c r="G2068" s="152">
        <v>4</v>
      </c>
      <c r="H2068" s="152" t="s">
        <v>5655</v>
      </c>
      <c r="I2068" s="152">
        <v>364</v>
      </c>
      <c r="J2068" s="152" t="s">
        <v>368</v>
      </c>
      <c r="K2068" s="152" t="s">
        <v>131</v>
      </c>
      <c r="L2068" s="152">
        <v>30.263013698630139</v>
      </c>
      <c r="M2068" s="152">
        <v>23</v>
      </c>
      <c r="N2068" s="152">
        <v>27.16394428255078</v>
      </c>
      <c r="O2068" s="152">
        <v>4.3376818119033569</v>
      </c>
      <c r="P2068" s="152">
        <v>14.150898846840709</v>
      </c>
      <c r="Q2068" s="152">
        <v>27.052750790563621</v>
      </c>
      <c r="R2068" s="152">
        <v>4.3572766185793617</v>
      </c>
      <c r="S2068" s="152">
        <v>13.980920934825541</v>
      </c>
      <c r="T2068" s="152">
        <v>29.75582291322084</v>
      </c>
    </row>
    <row r="2069" spans="1:20" x14ac:dyDescent="0.45">
      <c r="A2069" s="152" t="s">
        <v>151</v>
      </c>
      <c r="B2069" s="152">
        <v>2019</v>
      </c>
      <c r="C2069" s="153">
        <v>43394</v>
      </c>
      <c r="D2069" s="152" t="s">
        <v>5210</v>
      </c>
      <c r="E2069" s="152" t="s">
        <v>1943</v>
      </c>
      <c r="F2069" s="152">
        <v>3</v>
      </c>
      <c r="G2069" s="152">
        <v>5</v>
      </c>
      <c r="H2069" s="152" t="s">
        <v>5655</v>
      </c>
      <c r="I2069" s="152">
        <v>364</v>
      </c>
      <c r="J2069" s="152" t="s">
        <v>386</v>
      </c>
      <c r="K2069" s="152" t="s">
        <v>64</v>
      </c>
      <c r="L2069" s="152">
        <v>28.550684931506851</v>
      </c>
      <c r="M2069" s="152">
        <v>23</v>
      </c>
      <c r="N2069" s="152">
        <v>20.986377471645969</v>
      </c>
      <c r="O2069" s="152">
        <v>4.7150811382014233</v>
      </c>
      <c r="P2069" s="152">
        <v>6.8411340570416961</v>
      </c>
      <c r="Q2069" s="152">
        <v>20.268313045856299</v>
      </c>
      <c r="R2069" s="152">
        <v>4.6786260524691112</v>
      </c>
      <c r="S2069" s="152">
        <v>6.2324348884489664</v>
      </c>
      <c r="T2069" s="152">
        <v>29.75582291322084</v>
      </c>
    </row>
    <row r="2070" spans="1:20" x14ac:dyDescent="0.45">
      <c r="A2070" s="152" t="s">
        <v>151</v>
      </c>
      <c r="B2070" s="152">
        <v>2019</v>
      </c>
      <c r="C2070" s="153">
        <v>43394</v>
      </c>
      <c r="D2070" s="152" t="s">
        <v>5210</v>
      </c>
      <c r="E2070" s="152" t="s">
        <v>1943</v>
      </c>
      <c r="F2070" s="152">
        <v>3</v>
      </c>
      <c r="G2070" s="152">
        <v>6</v>
      </c>
      <c r="H2070" s="152" t="s">
        <v>5655</v>
      </c>
      <c r="I2070" s="152">
        <v>364</v>
      </c>
      <c r="J2070" s="152" t="s">
        <v>421</v>
      </c>
      <c r="K2070" s="152" t="s">
        <v>61</v>
      </c>
      <c r="L2070" s="152">
        <v>20.5041095890411</v>
      </c>
      <c r="M2070" s="152">
        <v>23</v>
      </c>
      <c r="N2070" s="152">
        <v>11.524708720842479</v>
      </c>
      <c r="O2070" s="152">
        <v>5.8939714939458083</v>
      </c>
      <c r="P2070" s="152">
        <v>-6.1572057609949464</v>
      </c>
      <c r="Q2070" s="152">
        <v>9.7380913315691426</v>
      </c>
      <c r="R2070" s="152">
        <v>5.7582313000421728</v>
      </c>
      <c r="S2070" s="152">
        <v>-7.5366025685573756</v>
      </c>
      <c r="T2070" s="152">
        <v>29.75582291322084</v>
      </c>
    </row>
    <row r="2071" spans="1:20" x14ac:dyDescent="0.45">
      <c r="A2071" s="154" t="s">
        <v>151</v>
      </c>
      <c r="B2071" s="154">
        <v>2019</v>
      </c>
      <c r="C2071" s="155">
        <v>43394</v>
      </c>
      <c r="D2071" s="154" t="s">
        <v>5210</v>
      </c>
      <c r="E2071" s="154" t="s">
        <v>1943</v>
      </c>
      <c r="F2071" s="154">
        <v>4</v>
      </c>
      <c r="G2071" s="154">
        <v>1</v>
      </c>
      <c r="H2071" s="154" t="s">
        <v>5656</v>
      </c>
      <c r="I2071" s="154">
        <v>365</v>
      </c>
      <c r="J2071" s="154" t="s">
        <v>262</v>
      </c>
      <c r="K2071" s="154" t="s">
        <v>46</v>
      </c>
      <c r="L2071" s="154">
        <v>22.041095890410961</v>
      </c>
      <c r="M2071" s="154">
        <v>6</v>
      </c>
      <c r="N2071" s="154">
        <v>45.237662225682548</v>
      </c>
      <c r="O2071" s="154">
        <v>4.5082566387306917</v>
      </c>
      <c r="P2071" s="154">
        <v>31.712892309490471</v>
      </c>
      <c r="Q2071" s="154">
        <v>46.601272140594247</v>
      </c>
      <c r="R2071" s="154">
        <v>4.6014530995583236</v>
      </c>
      <c r="S2071" s="154">
        <v>32.79691284191928</v>
      </c>
      <c r="T2071" s="154">
        <v>32.823540640700948</v>
      </c>
    </row>
    <row r="2072" spans="1:20" x14ac:dyDescent="0.45">
      <c r="A2072" s="154" t="s">
        <v>151</v>
      </c>
      <c r="B2072" s="154">
        <v>2019</v>
      </c>
      <c r="C2072" s="155">
        <v>43394</v>
      </c>
      <c r="D2072" s="154" t="s">
        <v>5210</v>
      </c>
      <c r="E2072" s="154" t="s">
        <v>1943</v>
      </c>
      <c r="F2072" s="154">
        <v>4</v>
      </c>
      <c r="G2072" s="154">
        <v>2</v>
      </c>
      <c r="H2072" s="154" t="s">
        <v>5656</v>
      </c>
      <c r="I2072" s="154">
        <v>365</v>
      </c>
      <c r="J2072" s="154" t="s">
        <v>346</v>
      </c>
      <c r="K2072" s="154" t="s">
        <v>52</v>
      </c>
      <c r="L2072" s="154">
        <v>19.4986301369863</v>
      </c>
      <c r="M2072" s="154">
        <v>8</v>
      </c>
      <c r="N2072" s="154">
        <v>33.570804606882177</v>
      </c>
      <c r="O2072" s="154">
        <v>4.5635161286779864</v>
      </c>
      <c r="P2072" s="154">
        <v>19.880256220848221</v>
      </c>
      <c r="Q2072" s="154">
        <v>35.24724210470724</v>
      </c>
      <c r="R2072" s="154">
        <v>4.5130788952096301</v>
      </c>
      <c r="S2072" s="154">
        <v>21.708005419078351</v>
      </c>
      <c r="T2072" s="154">
        <v>32.823540640700948</v>
      </c>
    </row>
    <row r="2073" spans="1:20" x14ac:dyDescent="0.45">
      <c r="A2073" s="154" t="s">
        <v>151</v>
      </c>
      <c r="B2073" s="154">
        <v>2019</v>
      </c>
      <c r="C2073" s="155">
        <v>43394</v>
      </c>
      <c r="D2073" s="154" t="s">
        <v>5210</v>
      </c>
      <c r="E2073" s="154" t="s">
        <v>1943</v>
      </c>
      <c r="F2073" s="154">
        <v>4</v>
      </c>
      <c r="G2073" s="154">
        <v>3</v>
      </c>
      <c r="H2073" s="154" t="s">
        <v>5656</v>
      </c>
      <c r="I2073" s="154">
        <v>365</v>
      </c>
      <c r="J2073" s="154" t="s">
        <v>411</v>
      </c>
      <c r="K2073" s="154" t="s">
        <v>55</v>
      </c>
      <c r="L2073" s="154">
        <v>28.271232876712329</v>
      </c>
      <c r="M2073" s="154">
        <v>23</v>
      </c>
      <c r="N2073" s="154">
        <v>25</v>
      </c>
      <c r="O2073" s="154">
        <v>8.3333333330000006</v>
      </c>
      <c r="P2073" s="154">
        <v>9.999965300266922E-10</v>
      </c>
      <c r="Q2073" s="154">
        <v>29.66291257749727</v>
      </c>
      <c r="R2073" s="154">
        <v>6.7398854081868551</v>
      </c>
      <c r="S2073" s="154">
        <v>9.4432563529367002</v>
      </c>
      <c r="T2073" s="154">
        <v>32.823540640700948</v>
      </c>
    </row>
    <row r="2074" spans="1:20" x14ac:dyDescent="0.45">
      <c r="A2074" s="154" t="s">
        <v>151</v>
      </c>
      <c r="B2074" s="154">
        <v>2019</v>
      </c>
      <c r="C2074" s="155">
        <v>43394</v>
      </c>
      <c r="D2074" s="154" t="s">
        <v>5210</v>
      </c>
      <c r="E2074" s="154" t="s">
        <v>1943</v>
      </c>
      <c r="F2074" s="154">
        <v>4</v>
      </c>
      <c r="G2074" s="154">
        <v>4</v>
      </c>
      <c r="H2074" s="154" t="s">
        <v>5656</v>
      </c>
      <c r="I2074" s="154">
        <v>365</v>
      </c>
      <c r="J2074" s="154" t="s">
        <v>353</v>
      </c>
      <c r="K2074" s="154" t="s">
        <v>143</v>
      </c>
      <c r="L2074" s="154">
        <v>30.284931506849311</v>
      </c>
      <c r="M2074" s="154">
        <v>23</v>
      </c>
      <c r="N2074" s="154">
        <v>38.513050326284571</v>
      </c>
      <c r="O2074" s="154">
        <v>4.3909718158301549</v>
      </c>
      <c r="P2074" s="154">
        <v>25.34013487879411</v>
      </c>
      <c r="Q2074" s="154">
        <v>36.762760096820102</v>
      </c>
      <c r="R2074" s="154">
        <v>4.3514722721785724</v>
      </c>
      <c r="S2074" s="154">
        <v>23.708343280284382</v>
      </c>
      <c r="T2074" s="154">
        <v>32.823540640700948</v>
      </c>
    </row>
    <row r="2075" spans="1:20" x14ac:dyDescent="0.45">
      <c r="A2075" s="154" t="s">
        <v>151</v>
      </c>
      <c r="B2075" s="154">
        <v>2019</v>
      </c>
      <c r="C2075" s="155">
        <v>43394</v>
      </c>
      <c r="D2075" s="154" t="s">
        <v>5210</v>
      </c>
      <c r="E2075" s="154" t="s">
        <v>1943</v>
      </c>
      <c r="F2075" s="154">
        <v>4</v>
      </c>
      <c r="G2075" s="154">
        <v>5</v>
      </c>
      <c r="H2075" s="154" t="s">
        <v>5656</v>
      </c>
      <c r="I2075" s="154">
        <v>365</v>
      </c>
      <c r="J2075" s="154" t="s">
        <v>400</v>
      </c>
      <c r="K2075" s="154" t="s">
        <v>58</v>
      </c>
      <c r="L2075" s="154">
        <v>24.68767123287671</v>
      </c>
      <c r="M2075" s="154">
        <v>10</v>
      </c>
      <c r="N2075" s="154">
        <v>15.440634712025441</v>
      </c>
      <c r="O2075" s="154">
        <v>4.9923328053882212</v>
      </c>
      <c r="P2075" s="154">
        <v>0.46363629586078048</v>
      </c>
      <c r="Q2075" s="154">
        <v>17.636639588614209</v>
      </c>
      <c r="R2075" s="154">
        <v>4.7986508663560654</v>
      </c>
      <c r="S2075" s="154">
        <v>3.2406869895460129</v>
      </c>
      <c r="T2075" s="154">
        <v>32.823540640700948</v>
      </c>
    </row>
    <row r="2076" spans="1:20" x14ac:dyDescent="0.45">
      <c r="A2076" s="154" t="s">
        <v>151</v>
      </c>
      <c r="B2076" s="154">
        <v>2019</v>
      </c>
      <c r="C2076" s="155">
        <v>43394</v>
      </c>
      <c r="D2076" s="154" t="s">
        <v>5210</v>
      </c>
      <c r="E2076" s="154" t="s">
        <v>1943</v>
      </c>
      <c r="F2076" s="154">
        <v>4</v>
      </c>
      <c r="G2076" s="154">
        <v>6</v>
      </c>
      <c r="H2076" s="154" t="s">
        <v>5656</v>
      </c>
      <c r="I2076" s="154">
        <v>365</v>
      </c>
      <c r="J2076" s="154" t="s">
        <v>574</v>
      </c>
      <c r="K2076" s="154" t="s">
        <v>99</v>
      </c>
      <c r="L2076" s="154">
        <v>35.87945205479452</v>
      </c>
      <c r="M2076" s="154">
        <v>4</v>
      </c>
      <c r="N2076" s="154">
        <v>39.179091973330927</v>
      </c>
      <c r="O2076" s="154">
        <v>4.2919148290776308</v>
      </c>
      <c r="P2076" s="154">
        <v>26.30334748609803</v>
      </c>
      <c r="Q2076" s="154">
        <v>35.034445507214073</v>
      </c>
      <c r="R2076" s="154">
        <v>4.3297631732115294</v>
      </c>
      <c r="S2076" s="154">
        <v>22.045155987579481</v>
      </c>
      <c r="T2076" s="154">
        <v>32.823540640700948</v>
      </c>
    </row>
    <row r="2077" spans="1:20" x14ac:dyDescent="0.45">
      <c r="A2077" s="130" t="s">
        <v>151</v>
      </c>
      <c r="B2077" s="130">
        <v>2019</v>
      </c>
      <c r="C2077" s="131">
        <v>43394</v>
      </c>
      <c r="D2077" s="130" t="s">
        <v>5210</v>
      </c>
      <c r="E2077" s="130" t="s">
        <v>5233</v>
      </c>
      <c r="F2077" s="130">
        <v>1</v>
      </c>
      <c r="G2077" s="130">
        <v>1</v>
      </c>
      <c r="H2077" s="130" t="s">
        <v>5657</v>
      </c>
      <c r="I2077" s="130">
        <v>366</v>
      </c>
      <c r="J2077" s="130" t="s">
        <v>399</v>
      </c>
      <c r="K2077" s="130" t="s">
        <v>49</v>
      </c>
      <c r="L2077" s="130">
        <v>24.19452054794521</v>
      </c>
      <c r="M2077" s="130">
        <v>12</v>
      </c>
      <c r="N2077" s="130">
        <v>21.59717604984737</v>
      </c>
      <c r="O2077" s="130">
        <v>4.9501649124305294</v>
      </c>
      <c r="P2077" s="130">
        <v>6.7466813125557827</v>
      </c>
      <c r="Q2077" s="130">
        <v>24.332162482901872</v>
      </c>
      <c r="R2077" s="130">
        <v>4.8719474642861949</v>
      </c>
      <c r="S2077" s="130">
        <v>9.7163200900432827</v>
      </c>
      <c r="T2077" s="130">
        <v>20.671086019474</v>
      </c>
    </row>
    <row r="2078" spans="1:20" x14ac:dyDescent="0.45">
      <c r="A2078" s="130" t="s">
        <v>151</v>
      </c>
      <c r="B2078" s="130">
        <v>2019</v>
      </c>
      <c r="C2078" s="131">
        <v>43394</v>
      </c>
      <c r="D2078" s="130" t="s">
        <v>5210</v>
      </c>
      <c r="E2078" s="130" t="s">
        <v>5233</v>
      </c>
      <c r="F2078" s="130">
        <v>1</v>
      </c>
      <c r="G2078" s="130">
        <v>2</v>
      </c>
      <c r="H2078" s="130" t="s">
        <v>5657</v>
      </c>
      <c r="I2078" s="130">
        <v>366</v>
      </c>
      <c r="J2078" s="130" t="s">
        <v>394</v>
      </c>
      <c r="K2078" s="130" t="s">
        <v>43</v>
      </c>
      <c r="L2078" s="130">
        <v>20.010958904109589</v>
      </c>
      <c r="M2078" s="130">
        <v>23</v>
      </c>
      <c r="N2078" s="130">
        <v>7.2017746714496056</v>
      </c>
      <c r="O2078" s="130">
        <v>5.9564692963675467</v>
      </c>
      <c r="P2078" s="130">
        <v>-10.66763321765303</v>
      </c>
      <c r="Q2078" s="130">
        <v>12.89310996474576</v>
      </c>
      <c r="R2078" s="130">
        <v>5.4215473853517464</v>
      </c>
      <c r="S2078" s="130">
        <v>-3.37153219130948</v>
      </c>
      <c r="T2078" s="130">
        <v>20.671086019474</v>
      </c>
    </row>
    <row r="2079" spans="1:20" x14ac:dyDescent="0.45">
      <c r="A2079" s="130" t="s">
        <v>151</v>
      </c>
      <c r="B2079" s="130">
        <v>2019</v>
      </c>
      <c r="C2079" s="131">
        <v>43394</v>
      </c>
      <c r="D2079" s="130" t="s">
        <v>5210</v>
      </c>
      <c r="E2079" s="130" t="s">
        <v>5233</v>
      </c>
      <c r="F2079" s="130">
        <v>1</v>
      </c>
      <c r="G2079" s="130">
        <v>3</v>
      </c>
      <c r="H2079" s="130" t="s">
        <v>5657</v>
      </c>
      <c r="I2079" s="130">
        <v>366</v>
      </c>
      <c r="J2079" s="130" t="s">
        <v>386</v>
      </c>
      <c r="K2079" s="130" t="s">
        <v>64</v>
      </c>
      <c r="L2079" s="130">
        <v>28.550684931506851</v>
      </c>
      <c r="M2079" s="130">
        <v>23</v>
      </c>
      <c r="N2079" s="130">
        <v>20.268313045856299</v>
      </c>
      <c r="O2079" s="130">
        <v>4.6786260524691112</v>
      </c>
      <c r="P2079" s="130">
        <v>6.2324348884489664</v>
      </c>
      <c r="Q2079" s="130">
        <v>20.48798757148672</v>
      </c>
      <c r="R2079" s="130">
        <v>4.550189939943035</v>
      </c>
      <c r="S2079" s="130">
        <v>6.8374177516576182</v>
      </c>
      <c r="T2079" s="130">
        <v>20.671086019474</v>
      </c>
    </row>
    <row r="2080" spans="1:20" x14ac:dyDescent="0.45">
      <c r="A2080" s="130" t="s">
        <v>151</v>
      </c>
      <c r="B2080" s="130">
        <v>2019</v>
      </c>
      <c r="C2080" s="131">
        <v>43394</v>
      </c>
      <c r="D2080" s="130" t="s">
        <v>5210</v>
      </c>
      <c r="E2080" s="130" t="s">
        <v>5233</v>
      </c>
      <c r="F2080" s="130">
        <v>1</v>
      </c>
      <c r="G2080" s="130">
        <v>4</v>
      </c>
      <c r="H2080" s="130" t="s">
        <v>5657</v>
      </c>
      <c r="I2080" s="130">
        <v>366</v>
      </c>
      <c r="J2080" s="130" t="s">
        <v>353</v>
      </c>
      <c r="K2080" s="130" t="s">
        <v>143</v>
      </c>
      <c r="L2080" s="130">
        <v>30.284931506849311</v>
      </c>
      <c r="M2080" s="130">
        <v>23</v>
      </c>
      <c r="N2080" s="130">
        <v>36.762760096820102</v>
      </c>
      <c r="O2080" s="130">
        <v>4.3514722721785724</v>
      </c>
      <c r="P2080" s="130">
        <v>23.708343280284382</v>
      </c>
      <c r="Q2080" s="130">
        <v>32.681059825968177</v>
      </c>
      <c r="R2080" s="130">
        <v>4.3290755707785671</v>
      </c>
      <c r="S2080" s="130">
        <v>19.693833113632479</v>
      </c>
      <c r="T2080" s="130">
        <v>20.671086019474</v>
      </c>
    </row>
    <row r="2081" spans="1:20" x14ac:dyDescent="0.45">
      <c r="A2081" s="130" t="s">
        <v>151</v>
      </c>
      <c r="B2081" s="130">
        <v>2019</v>
      </c>
      <c r="C2081" s="131">
        <v>43394</v>
      </c>
      <c r="D2081" s="130" t="s">
        <v>5210</v>
      </c>
      <c r="E2081" s="130" t="s">
        <v>5233</v>
      </c>
      <c r="F2081" s="130">
        <v>1</v>
      </c>
      <c r="G2081" s="130">
        <v>5</v>
      </c>
      <c r="H2081" s="130" t="s">
        <v>5657</v>
      </c>
      <c r="I2081" s="130">
        <v>366</v>
      </c>
      <c r="J2081" s="130" t="s">
        <v>2889</v>
      </c>
      <c r="K2081" s="130" t="s">
        <v>429</v>
      </c>
      <c r="L2081" s="130">
        <v>30.901369863013699</v>
      </c>
      <c r="M2081" s="130">
        <v>23</v>
      </c>
      <c r="N2081" s="130">
        <v>17.52540623339663</v>
      </c>
      <c r="O2081" s="130">
        <v>7.1748243914022911</v>
      </c>
      <c r="P2081" s="130">
        <v>-3.9990669408102408</v>
      </c>
      <c r="Q2081" s="130">
        <v>13.700313653950021</v>
      </c>
      <c r="R2081" s="130">
        <v>6.5490809812389479</v>
      </c>
      <c r="S2081" s="130">
        <v>-5.9469292897668264</v>
      </c>
      <c r="T2081" s="130">
        <v>20.671086019474</v>
      </c>
    </row>
    <row r="2082" spans="1:20" x14ac:dyDescent="0.45">
      <c r="A2082" s="150" t="s">
        <v>151</v>
      </c>
      <c r="B2082" s="150">
        <v>2019</v>
      </c>
      <c r="C2082" s="151">
        <v>43394</v>
      </c>
      <c r="D2082" s="150" t="s">
        <v>5210</v>
      </c>
      <c r="E2082" s="150" t="s">
        <v>5233</v>
      </c>
      <c r="F2082" s="150">
        <v>2</v>
      </c>
      <c r="G2082" s="150">
        <v>1</v>
      </c>
      <c r="H2082" s="150" t="s">
        <v>5658</v>
      </c>
      <c r="I2082" s="150">
        <v>367</v>
      </c>
      <c r="J2082" s="150" t="s">
        <v>410</v>
      </c>
      <c r="K2082" s="150" t="s">
        <v>88</v>
      </c>
      <c r="L2082" s="150">
        <v>18.8</v>
      </c>
      <c r="M2082" s="150">
        <v>11</v>
      </c>
      <c r="N2082" s="150">
        <v>21.14132350238383</v>
      </c>
      <c r="O2082" s="150">
        <v>6.8057001805379631</v>
      </c>
      <c r="P2082" s="150">
        <v>0.72422296076993575</v>
      </c>
      <c r="Q2082" s="150">
        <v>27.342077959183431</v>
      </c>
      <c r="R2082" s="150">
        <v>6.2108477667912876</v>
      </c>
      <c r="S2082" s="150">
        <v>8.7095346588095701</v>
      </c>
      <c r="T2082" s="150">
        <v>25.133120867797711</v>
      </c>
    </row>
    <row r="2083" spans="1:20" x14ac:dyDescent="0.45">
      <c r="A2083" s="150" t="s">
        <v>151</v>
      </c>
      <c r="B2083" s="150">
        <v>2019</v>
      </c>
      <c r="C2083" s="151">
        <v>43394</v>
      </c>
      <c r="D2083" s="150" t="s">
        <v>5210</v>
      </c>
      <c r="E2083" s="150" t="s">
        <v>5233</v>
      </c>
      <c r="F2083" s="150">
        <v>2</v>
      </c>
      <c r="G2083" s="150">
        <v>2</v>
      </c>
      <c r="H2083" s="150" t="s">
        <v>5658</v>
      </c>
      <c r="I2083" s="150">
        <v>367</v>
      </c>
      <c r="J2083" s="150" t="s">
        <v>358</v>
      </c>
      <c r="K2083" s="150" t="s">
        <v>79</v>
      </c>
      <c r="L2083" s="150">
        <v>25.739726027397261</v>
      </c>
      <c r="M2083" s="150">
        <v>23</v>
      </c>
      <c r="N2083" s="150">
        <v>34.392937669450163</v>
      </c>
      <c r="O2083" s="150">
        <v>4.2950381993921747</v>
      </c>
      <c r="P2083" s="150">
        <v>21.507823071273641</v>
      </c>
      <c r="Q2083" s="150">
        <v>33.667351254174719</v>
      </c>
      <c r="R2083" s="150">
        <v>4.3417626019354421</v>
      </c>
      <c r="S2083" s="150">
        <v>20.64206344836839</v>
      </c>
      <c r="T2083" s="150">
        <v>25.133120867797711</v>
      </c>
    </row>
    <row r="2084" spans="1:20" x14ac:dyDescent="0.45">
      <c r="A2084" s="150" t="s">
        <v>151</v>
      </c>
      <c r="B2084" s="150">
        <v>2019</v>
      </c>
      <c r="C2084" s="151">
        <v>43394</v>
      </c>
      <c r="D2084" s="150" t="s">
        <v>5210</v>
      </c>
      <c r="E2084" s="150" t="s">
        <v>5233</v>
      </c>
      <c r="F2084" s="150">
        <v>2</v>
      </c>
      <c r="G2084" s="150">
        <v>3</v>
      </c>
      <c r="H2084" s="150" t="s">
        <v>5658</v>
      </c>
      <c r="I2084" s="150">
        <v>367</v>
      </c>
      <c r="J2084" s="150" t="s">
        <v>368</v>
      </c>
      <c r="K2084" s="150" t="s">
        <v>131</v>
      </c>
      <c r="L2084" s="150">
        <v>30.263013698630139</v>
      </c>
      <c r="M2084" s="150">
        <v>23</v>
      </c>
      <c r="N2084" s="150">
        <v>27.052750790563621</v>
      </c>
      <c r="O2084" s="150">
        <v>4.3572766185793617</v>
      </c>
      <c r="P2084" s="150">
        <v>13.980920934825541</v>
      </c>
      <c r="Q2084" s="150">
        <v>26.222153460054241</v>
      </c>
      <c r="R2084" s="150">
        <v>4.3973276027574046</v>
      </c>
      <c r="S2084" s="150">
        <v>13.03017065178202</v>
      </c>
      <c r="T2084" s="150">
        <v>25.133120867797711</v>
      </c>
    </row>
    <row r="2085" spans="1:20" x14ac:dyDescent="0.45">
      <c r="A2085" s="150" t="s">
        <v>151</v>
      </c>
      <c r="B2085" s="150">
        <v>2019</v>
      </c>
      <c r="C2085" s="151">
        <v>43394</v>
      </c>
      <c r="D2085" s="150" t="s">
        <v>5210</v>
      </c>
      <c r="E2085" s="150" t="s">
        <v>5233</v>
      </c>
      <c r="F2085" s="150">
        <v>2</v>
      </c>
      <c r="G2085" s="150">
        <v>4</v>
      </c>
      <c r="H2085" s="150" t="s">
        <v>5658</v>
      </c>
      <c r="I2085" s="150">
        <v>367</v>
      </c>
      <c r="J2085" s="150" t="s">
        <v>388</v>
      </c>
      <c r="K2085" s="150" t="s">
        <v>61</v>
      </c>
      <c r="L2085" s="150">
        <v>23.553424657534251</v>
      </c>
      <c r="M2085" s="150">
        <v>23</v>
      </c>
      <c r="N2085" s="150">
        <v>17.945471508793251</v>
      </c>
      <c r="O2085" s="150">
        <v>4.7635910917578563</v>
      </c>
      <c r="P2085" s="150">
        <v>3.6546982335196851</v>
      </c>
      <c r="Q2085" s="150">
        <v>16.550420758721991</v>
      </c>
      <c r="R2085" s="150">
        <v>4.8278742334420697</v>
      </c>
      <c r="S2085" s="150">
        <v>2.0667980583957828</v>
      </c>
      <c r="T2085" s="150">
        <v>25.133120867797711</v>
      </c>
    </row>
    <row r="2086" spans="1:20" x14ac:dyDescent="0.45">
      <c r="A2086" s="152" t="s">
        <v>151</v>
      </c>
      <c r="B2086" s="152">
        <v>2019</v>
      </c>
      <c r="C2086" s="153">
        <v>43394</v>
      </c>
      <c r="D2086" s="152" t="s">
        <v>5210</v>
      </c>
      <c r="E2086" s="152" t="s">
        <v>5233</v>
      </c>
      <c r="F2086" s="152">
        <v>3</v>
      </c>
      <c r="G2086" s="152">
        <v>1</v>
      </c>
      <c r="H2086" s="152" t="s">
        <v>5659</v>
      </c>
      <c r="I2086" s="152">
        <v>368</v>
      </c>
      <c r="J2086" s="152" t="s">
        <v>574</v>
      </c>
      <c r="K2086" s="152" t="s">
        <v>99</v>
      </c>
      <c r="L2086" s="152">
        <v>35.87945205479452</v>
      </c>
      <c r="M2086" s="152">
        <v>4</v>
      </c>
      <c r="N2086" s="152">
        <v>35.034445507214073</v>
      </c>
      <c r="O2086" s="152">
        <v>4.3297631732115294</v>
      </c>
      <c r="P2086" s="152">
        <v>22.045155987579481</v>
      </c>
      <c r="Q2086" s="152">
        <v>36.913075631782739</v>
      </c>
      <c r="R2086" s="152">
        <v>4.4262531126097544</v>
      </c>
      <c r="S2086" s="152">
        <v>23.634316293953479</v>
      </c>
      <c r="T2086" s="152">
        <v>32.278517840115839</v>
      </c>
    </row>
    <row r="2087" spans="1:20" x14ac:dyDescent="0.45">
      <c r="A2087" s="152" t="s">
        <v>151</v>
      </c>
      <c r="B2087" s="152">
        <v>2019</v>
      </c>
      <c r="C2087" s="153">
        <v>43394</v>
      </c>
      <c r="D2087" s="152" t="s">
        <v>5210</v>
      </c>
      <c r="E2087" s="152" t="s">
        <v>5233</v>
      </c>
      <c r="F2087" s="152">
        <v>3</v>
      </c>
      <c r="G2087" s="152">
        <v>2</v>
      </c>
      <c r="H2087" s="152" t="s">
        <v>5659</v>
      </c>
      <c r="I2087" s="152">
        <v>368</v>
      </c>
      <c r="J2087" s="152" t="s">
        <v>433</v>
      </c>
      <c r="K2087" s="152" t="s">
        <v>282</v>
      </c>
      <c r="L2087" s="152">
        <v>25.87671232876712</v>
      </c>
      <c r="M2087" s="152">
        <v>23</v>
      </c>
      <c r="N2087" s="152">
        <v>30.589729648244742</v>
      </c>
      <c r="O2087" s="152">
        <v>4.3487056887433111</v>
      </c>
      <c r="P2087" s="152">
        <v>17.543612582014809</v>
      </c>
      <c r="Q2087" s="152">
        <v>31.658983498283931</v>
      </c>
      <c r="R2087" s="152">
        <v>4.3633951374101629</v>
      </c>
      <c r="S2087" s="152">
        <v>18.568798086053441</v>
      </c>
      <c r="T2087" s="152">
        <v>32.278517840115839</v>
      </c>
    </row>
    <row r="2088" spans="1:20" x14ac:dyDescent="0.45">
      <c r="A2088" s="152" t="s">
        <v>151</v>
      </c>
      <c r="B2088" s="152">
        <v>2019</v>
      </c>
      <c r="C2088" s="153">
        <v>43394</v>
      </c>
      <c r="D2088" s="152" t="s">
        <v>5210</v>
      </c>
      <c r="E2088" s="152" t="s">
        <v>5233</v>
      </c>
      <c r="F2088" s="152">
        <v>3</v>
      </c>
      <c r="G2088" s="152">
        <v>3</v>
      </c>
      <c r="H2088" s="152" t="s">
        <v>5659</v>
      </c>
      <c r="I2088" s="152">
        <v>368</v>
      </c>
      <c r="J2088" s="152" t="s">
        <v>354</v>
      </c>
      <c r="K2088" s="152" t="s">
        <v>121</v>
      </c>
      <c r="L2088" s="152">
        <v>23.208219178082189</v>
      </c>
      <c r="M2088" s="152">
        <v>23</v>
      </c>
      <c r="N2088" s="152">
        <v>36.712278868808667</v>
      </c>
      <c r="O2088" s="152">
        <v>4.3605734347130838</v>
      </c>
      <c r="P2088" s="152">
        <v>23.630558564669421</v>
      </c>
      <c r="Q2088" s="152">
        <v>35.199110061401541</v>
      </c>
      <c r="R2088" s="152">
        <v>4.3755991973403772</v>
      </c>
      <c r="S2088" s="152">
        <v>22.07231246938041</v>
      </c>
      <c r="T2088" s="152">
        <v>32.278517840115839</v>
      </c>
    </row>
    <row r="2089" spans="1:20" x14ac:dyDescent="0.45">
      <c r="A2089" s="152" t="s">
        <v>151</v>
      </c>
      <c r="B2089" s="152">
        <v>2019</v>
      </c>
      <c r="C2089" s="153">
        <v>43394</v>
      </c>
      <c r="D2089" s="152" t="s">
        <v>5210</v>
      </c>
      <c r="E2089" s="152" t="s">
        <v>5233</v>
      </c>
      <c r="F2089" s="152">
        <v>3</v>
      </c>
      <c r="G2089" s="152">
        <v>4</v>
      </c>
      <c r="H2089" s="152" t="s">
        <v>5659</v>
      </c>
      <c r="I2089" s="152">
        <v>368</v>
      </c>
      <c r="J2089" s="152" t="s">
        <v>3489</v>
      </c>
      <c r="K2089" s="152" t="s">
        <v>115</v>
      </c>
      <c r="L2089" s="152">
        <v>20.345205479452051</v>
      </c>
      <c r="M2089" s="152">
        <v>23</v>
      </c>
      <c r="N2089" s="152">
        <v>26.77761733619587</v>
      </c>
      <c r="O2089" s="152">
        <v>4.3893920512821154</v>
      </c>
      <c r="P2089" s="152">
        <v>13.609441182349521</v>
      </c>
      <c r="Q2089" s="152">
        <v>25.298100840015401</v>
      </c>
      <c r="R2089" s="152">
        <v>4.4976600061166234</v>
      </c>
      <c r="S2089" s="152">
        <v>11.80512082166554</v>
      </c>
      <c r="T2089" s="152">
        <v>32.278517840115839</v>
      </c>
    </row>
    <row r="2090" spans="1:20" x14ac:dyDescent="0.45">
      <c r="A2090" s="154" t="s">
        <v>151</v>
      </c>
      <c r="B2090" s="154">
        <v>2019</v>
      </c>
      <c r="C2090" s="155">
        <v>43394</v>
      </c>
      <c r="D2090" s="154" t="s">
        <v>5210</v>
      </c>
      <c r="E2090" s="154" t="s">
        <v>5233</v>
      </c>
      <c r="F2090" s="154">
        <v>4</v>
      </c>
      <c r="G2090" s="154">
        <v>1</v>
      </c>
      <c r="H2090" s="154" t="s">
        <v>5660</v>
      </c>
      <c r="I2090" s="154">
        <v>369</v>
      </c>
      <c r="J2090" s="154" t="s">
        <v>400</v>
      </c>
      <c r="K2090" s="154" t="s">
        <v>58</v>
      </c>
      <c r="L2090" s="154">
        <v>24.68767123287671</v>
      </c>
      <c r="M2090" s="154">
        <v>10</v>
      </c>
      <c r="N2090" s="154">
        <v>17.636639588614209</v>
      </c>
      <c r="O2090" s="154">
        <v>4.7986508663560654</v>
      </c>
      <c r="P2090" s="154">
        <v>3.2406869895460129</v>
      </c>
      <c r="Q2090" s="154">
        <v>21.196200414414989</v>
      </c>
      <c r="R2090" s="154">
        <v>4.7601694512593458</v>
      </c>
      <c r="S2090" s="154">
        <v>6.9156920606369479</v>
      </c>
      <c r="T2090" s="154">
        <v>21.34496745063986</v>
      </c>
    </row>
    <row r="2091" spans="1:20" x14ac:dyDescent="0.45">
      <c r="A2091" s="154" t="s">
        <v>151</v>
      </c>
      <c r="B2091" s="154">
        <v>2019</v>
      </c>
      <c r="C2091" s="155">
        <v>43394</v>
      </c>
      <c r="D2091" s="154" t="s">
        <v>5210</v>
      </c>
      <c r="E2091" s="154" t="s">
        <v>5233</v>
      </c>
      <c r="F2091" s="154">
        <v>4</v>
      </c>
      <c r="G2091" s="154">
        <v>2</v>
      </c>
      <c r="H2091" s="154" t="s">
        <v>5660</v>
      </c>
      <c r="I2091" s="154">
        <v>369</v>
      </c>
      <c r="J2091" s="154" t="s">
        <v>414</v>
      </c>
      <c r="K2091" s="154" t="s">
        <v>265</v>
      </c>
      <c r="L2091" s="154">
        <v>29.63013698630137</v>
      </c>
      <c r="M2091" s="154">
        <v>23</v>
      </c>
      <c r="N2091" s="154">
        <v>28.34222630487881</v>
      </c>
      <c r="O2091" s="154">
        <v>4.3216352708515409</v>
      </c>
      <c r="P2091" s="154">
        <v>15.37732049232419</v>
      </c>
      <c r="Q2091" s="154">
        <v>27.880655586125432</v>
      </c>
      <c r="R2091" s="154">
        <v>4.3555897999715949</v>
      </c>
      <c r="S2091" s="154">
        <v>14.813886186210651</v>
      </c>
      <c r="T2091" s="154">
        <v>21.34496745063986</v>
      </c>
    </row>
    <row r="2092" spans="1:20" x14ac:dyDescent="0.45">
      <c r="A2092" s="154" t="s">
        <v>151</v>
      </c>
      <c r="B2092" s="154">
        <v>2019</v>
      </c>
      <c r="C2092" s="155">
        <v>43394</v>
      </c>
      <c r="D2092" s="154" t="s">
        <v>5210</v>
      </c>
      <c r="E2092" s="154" t="s">
        <v>5233</v>
      </c>
      <c r="F2092" s="154">
        <v>4</v>
      </c>
      <c r="G2092" s="154">
        <v>3</v>
      </c>
      <c r="H2092" s="154" t="s">
        <v>5660</v>
      </c>
      <c r="I2092" s="154">
        <v>369</v>
      </c>
      <c r="J2092" s="154" t="s">
        <v>411</v>
      </c>
      <c r="K2092" s="154" t="s">
        <v>55</v>
      </c>
      <c r="L2092" s="154">
        <v>28.271232876712329</v>
      </c>
      <c r="M2092" s="154">
        <v>23</v>
      </c>
      <c r="N2092" s="154">
        <v>29.66291257749727</v>
      </c>
      <c r="O2092" s="154">
        <v>6.7398854081868551</v>
      </c>
      <c r="P2092" s="154">
        <v>9.4432563529367002</v>
      </c>
      <c r="Q2092" s="154">
        <v>25.807068057689829</v>
      </c>
      <c r="R2092" s="154">
        <v>6.0831318734259154</v>
      </c>
      <c r="S2092" s="154">
        <v>7.5576724374120836</v>
      </c>
      <c r="T2092" s="154">
        <v>21.34496745063986</v>
      </c>
    </row>
    <row r="2093" spans="1:20" x14ac:dyDescent="0.45">
      <c r="A2093" s="154" t="s">
        <v>151</v>
      </c>
      <c r="B2093" s="154">
        <v>2019</v>
      </c>
      <c r="C2093" s="155">
        <v>43394</v>
      </c>
      <c r="D2093" s="154" t="s">
        <v>5210</v>
      </c>
      <c r="E2093" s="154" t="s">
        <v>5233</v>
      </c>
      <c r="F2093" s="154">
        <v>4</v>
      </c>
      <c r="G2093" s="154">
        <v>4</v>
      </c>
      <c r="H2093" s="154" t="s">
        <v>5660</v>
      </c>
      <c r="I2093" s="154">
        <v>369</v>
      </c>
      <c r="J2093" s="154" t="s">
        <v>421</v>
      </c>
      <c r="K2093" s="154" t="s">
        <v>61</v>
      </c>
      <c r="L2093" s="154">
        <v>20.5041095890411</v>
      </c>
      <c r="M2093" s="154">
        <v>23</v>
      </c>
      <c r="N2093" s="154">
        <v>9.7380913315691426</v>
      </c>
      <c r="O2093" s="154">
        <v>5.7582313000421728</v>
      </c>
      <c r="P2093" s="154">
        <v>-7.5366025685573756</v>
      </c>
      <c r="Q2093" s="154">
        <v>8.4456554161260708</v>
      </c>
      <c r="R2093" s="154">
        <v>5.7010948552656036</v>
      </c>
      <c r="S2093" s="154">
        <v>-8.6576291496707416</v>
      </c>
      <c r="T2093" s="154">
        <v>21.34496745063986</v>
      </c>
    </row>
    <row r="2094" spans="1:20" x14ac:dyDescent="0.45">
      <c r="A2094" s="132" t="s">
        <v>151</v>
      </c>
      <c r="B2094" s="132">
        <v>2019</v>
      </c>
      <c r="C2094" s="133">
        <v>43394</v>
      </c>
      <c r="D2094" s="132" t="s">
        <v>5210</v>
      </c>
      <c r="E2094" s="132" t="s">
        <v>5234</v>
      </c>
      <c r="F2094" s="132">
        <v>1</v>
      </c>
      <c r="G2094" s="132">
        <v>1</v>
      </c>
      <c r="H2094" s="132" t="s">
        <v>5661</v>
      </c>
      <c r="I2094" s="132">
        <v>370</v>
      </c>
      <c r="J2094" s="132" t="s">
        <v>262</v>
      </c>
      <c r="K2094" s="132" t="s">
        <v>46</v>
      </c>
      <c r="L2094" s="132">
        <v>22.041095890410961</v>
      </c>
      <c r="M2094" s="132">
        <v>6</v>
      </c>
      <c r="N2094" s="132">
        <v>46.601272140594247</v>
      </c>
      <c r="O2094" s="132">
        <v>4.6014530995583236</v>
      </c>
      <c r="P2094" s="132">
        <v>32.79691284191928</v>
      </c>
      <c r="Q2094" s="132">
        <v>48.179160262547128</v>
      </c>
      <c r="R2094" s="132">
        <v>4.6707786502724762</v>
      </c>
      <c r="S2094" s="132">
        <v>34.166824311729698</v>
      </c>
      <c r="T2094" s="132">
        <v>33.374246869796487</v>
      </c>
    </row>
    <row r="2095" spans="1:20" x14ac:dyDescent="0.45">
      <c r="A2095" s="132" t="s">
        <v>151</v>
      </c>
      <c r="B2095" s="132">
        <v>2019</v>
      </c>
      <c r="C2095" s="133">
        <v>43394</v>
      </c>
      <c r="D2095" s="132" t="s">
        <v>5210</v>
      </c>
      <c r="E2095" s="132" t="s">
        <v>5234</v>
      </c>
      <c r="F2095" s="132">
        <v>1</v>
      </c>
      <c r="G2095" s="132">
        <v>2</v>
      </c>
      <c r="H2095" s="132" t="s">
        <v>5661</v>
      </c>
      <c r="I2095" s="132">
        <v>370</v>
      </c>
      <c r="J2095" s="132" t="s">
        <v>348</v>
      </c>
      <c r="K2095" s="132" t="s">
        <v>37</v>
      </c>
      <c r="L2095" s="132">
        <v>28.950684931506849</v>
      </c>
      <c r="M2095" s="132">
        <v>5</v>
      </c>
      <c r="N2095" s="132">
        <v>39.495042732068633</v>
      </c>
      <c r="O2095" s="132">
        <v>4.4920205559575592</v>
      </c>
      <c r="P2095" s="132">
        <v>26.018981064195959</v>
      </c>
      <c r="Q2095" s="132">
        <v>40.4098860530057</v>
      </c>
      <c r="R2095" s="132">
        <v>4.4774245114836084</v>
      </c>
      <c r="S2095" s="132">
        <v>26.977612518554871</v>
      </c>
      <c r="T2095" s="132">
        <v>33.374246869796487</v>
      </c>
    </row>
    <row r="2096" spans="1:20" x14ac:dyDescent="0.45">
      <c r="A2096" s="132" t="s">
        <v>151</v>
      </c>
      <c r="B2096" s="132">
        <v>2019</v>
      </c>
      <c r="C2096" s="133">
        <v>43394</v>
      </c>
      <c r="D2096" s="132" t="s">
        <v>5210</v>
      </c>
      <c r="E2096" s="132" t="s">
        <v>5234</v>
      </c>
      <c r="F2096" s="132">
        <v>1</v>
      </c>
      <c r="G2096" s="132">
        <v>3</v>
      </c>
      <c r="H2096" s="132" t="s">
        <v>5661</v>
      </c>
      <c r="I2096" s="132">
        <v>370</v>
      </c>
      <c r="J2096" s="132" t="s">
        <v>360</v>
      </c>
      <c r="K2096" s="132" t="s">
        <v>34</v>
      </c>
      <c r="L2096" s="132">
        <v>31.219178082191782</v>
      </c>
      <c r="M2096" s="132">
        <v>1</v>
      </c>
      <c r="N2096" s="132">
        <v>39.701262638161452</v>
      </c>
      <c r="O2096" s="132">
        <v>4.4943988459400046</v>
      </c>
      <c r="P2096" s="132">
        <v>26.218066100341439</v>
      </c>
      <c r="Q2096" s="132">
        <v>39.003543283982971</v>
      </c>
      <c r="R2096" s="132">
        <v>4.4588920410019313</v>
      </c>
      <c r="S2096" s="132">
        <v>25.626867160977181</v>
      </c>
      <c r="T2096" s="132">
        <v>33.374246869796487</v>
      </c>
    </row>
    <row r="2097" spans="1:20" x14ac:dyDescent="0.45">
      <c r="A2097" s="132" t="s">
        <v>151</v>
      </c>
      <c r="B2097" s="132">
        <v>2019</v>
      </c>
      <c r="C2097" s="133">
        <v>43394</v>
      </c>
      <c r="D2097" s="132" t="s">
        <v>5210</v>
      </c>
      <c r="E2097" s="132" t="s">
        <v>5234</v>
      </c>
      <c r="F2097" s="132">
        <v>1</v>
      </c>
      <c r="G2097" s="132">
        <v>4</v>
      </c>
      <c r="H2097" s="132" t="s">
        <v>5661</v>
      </c>
      <c r="I2097" s="132">
        <v>370</v>
      </c>
      <c r="J2097" s="132" t="s">
        <v>400</v>
      </c>
      <c r="K2097" s="132" t="s">
        <v>58</v>
      </c>
      <c r="L2097" s="132">
        <v>24.68767123287671</v>
      </c>
      <c r="M2097" s="132">
        <v>10</v>
      </c>
      <c r="N2097" s="132">
        <v>21.196200414414989</v>
      </c>
      <c r="O2097" s="132">
        <v>4.7601694512593458</v>
      </c>
      <c r="P2097" s="132">
        <v>6.9156920606369479</v>
      </c>
      <c r="Q2097" s="132">
        <v>22.890708119865369</v>
      </c>
      <c r="R2097" s="132">
        <v>4.6395674639507183</v>
      </c>
      <c r="S2097" s="132">
        <v>8.9720057280132188</v>
      </c>
      <c r="T2097" s="132">
        <v>33.374246869796487</v>
      </c>
    </row>
    <row r="2098" spans="1:20" x14ac:dyDescent="0.45">
      <c r="A2098" s="132" t="s">
        <v>151</v>
      </c>
      <c r="B2098" s="132">
        <v>2019</v>
      </c>
      <c r="C2098" s="133">
        <v>43394</v>
      </c>
      <c r="D2098" s="132" t="s">
        <v>5210</v>
      </c>
      <c r="E2098" s="132" t="s">
        <v>5234</v>
      </c>
      <c r="F2098" s="132">
        <v>1</v>
      </c>
      <c r="G2098" s="132">
        <v>5</v>
      </c>
      <c r="H2098" s="132" t="s">
        <v>5661</v>
      </c>
      <c r="I2098" s="132">
        <v>370</v>
      </c>
      <c r="J2098" s="132" t="s">
        <v>399</v>
      </c>
      <c r="K2098" s="132" t="s">
        <v>49</v>
      </c>
      <c r="L2098" s="132">
        <v>24.19452054794521</v>
      </c>
      <c r="M2098" s="132">
        <v>12</v>
      </c>
      <c r="N2098" s="132">
        <v>24.332162482901872</v>
      </c>
      <c r="O2098" s="132">
        <v>4.8719474642861949</v>
      </c>
      <c r="P2098" s="132">
        <v>9.7163200900432827</v>
      </c>
      <c r="Q2098" s="132">
        <v>23.88367604988083</v>
      </c>
      <c r="R2098" s="132">
        <v>4.726122609031246</v>
      </c>
      <c r="S2098" s="132">
        <v>9.7053082227870924</v>
      </c>
      <c r="T2098" s="132">
        <v>33.374246869796487</v>
      </c>
    </row>
    <row r="2099" spans="1:20" x14ac:dyDescent="0.45">
      <c r="A2099" s="132" t="s">
        <v>151</v>
      </c>
      <c r="B2099" s="132">
        <v>2019</v>
      </c>
      <c r="C2099" s="133">
        <v>43394</v>
      </c>
      <c r="D2099" s="132" t="s">
        <v>5210</v>
      </c>
      <c r="E2099" s="132" t="s">
        <v>5234</v>
      </c>
      <c r="F2099" s="132">
        <v>1</v>
      </c>
      <c r="G2099" s="132">
        <v>6</v>
      </c>
      <c r="H2099" s="132" t="s">
        <v>5661</v>
      </c>
      <c r="I2099" s="132">
        <v>370</v>
      </c>
      <c r="J2099" s="132" t="s">
        <v>375</v>
      </c>
      <c r="K2099" s="132" t="s">
        <v>49</v>
      </c>
      <c r="L2099" s="132">
        <v>24.772602739726029</v>
      </c>
      <c r="M2099" s="132">
        <v>7</v>
      </c>
      <c r="N2099" s="132">
        <v>28.919540810637759</v>
      </c>
      <c r="O2099" s="132">
        <v>4.4745033497122249</v>
      </c>
      <c r="P2099" s="132">
        <v>15.496030761501091</v>
      </c>
      <c r="Q2099" s="132">
        <v>26.065974154263529</v>
      </c>
      <c r="R2099" s="132">
        <v>4.5022453106417597</v>
      </c>
      <c r="S2099" s="132">
        <v>12.55923822233825</v>
      </c>
      <c r="T2099" s="132">
        <v>33.374246869796487</v>
      </c>
    </row>
    <row r="2100" spans="1:20" x14ac:dyDescent="0.45">
      <c r="A2100" s="160" t="s">
        <v>151</v>
      </c>
      <c r="B2100" s="160">
        <v>2019</v>
      </c>
      <c r="C2100" s="161">
        <v>43394</v>
      </c>
      <c r="D2100" s="160" t="s">
        <v>5210</v>
      </c>
      <c r="E2100" s="160" t="s">
        <v>5234</v>
      </c>
      <c r="F2100" s="160">
        <v>2</v>
      </c>
      <c r="G2100" s="160">
        <v>1</v>
      </c>
      <c r="H2100" s="160" t="s">
        <v>5662</v>
      </c>
      <c r="I2100" s="160">
        <v>371</v>
      </c>
      <c r="J2100" s="160" t="s">
        <v>344</v>
      </c>
      <c r="K2100" s="160" t="s">
        <v>55</v>
      </c>
      <c r="L2100" s="160">
        <v>31.465753424657539</v>
      </c>
      <c r="M2100" s="160">
        <v>3</v>
      </c>
      <c r="N2100" s="160">
        <v>44.479973833893247</v>
      </c>
      <c r="O2100" s="160">
        <v>4.4687883592771627</v>
      </c>
      <c r="P2100" s="160">
        <v>31.07360875606177</v>
      </c>
      <c r="Q2100" s="160">
        <v>46.315004142657124</v>
      </c>
      <c r="R2100" s="160">
        <v>4.5290826619412492</v>
      </c>
      <c r="S2100" s="160">
        <v>32.727756156833379</v>
      </c>
      <c r="T2100" s="160">
        <v>36.823011139871269</v>
      </c>
    </row>
    <row r="2101" spans="1:20" x14ac:dyDescent="0.45">
      <c r="A2101" s="160" t="s">
        <v>151</v>
      </c>
      <c r="B2101" s="160">
        <v>2019</v>
      </c>
      <c r="C2101" s="161">
        <v>43394</v>
      </c>
      <c r="D2101" s="160" t="s">
        <v>5210</v>
      </c>
      <c r="E2101" s="160" t="s">
        <v>5234</v>
      </c>
      <c r="F2101" s="160">
        <v>2</v>
      </c>
      <c r="G2101" s="160">
        <v>2</v>
      </c>
      <c r="H2101" s="160" t="s">
        <v>5662</v>
      </c>
      <c r="I2101" s="160">
        <v>371</v>
      </c>
      <c r="J2101" s="160" t="s">
        <v>574</v>
      </c>
      <c r="K2101" s="160" t="s">
        <v>99</v>
      </c>
      <c r="L2101" s="160">
        <v>35.87945205479452</v>
      </c>
      <c r="M2101" s="160">
        <v>4</v>
      </c>
      <c r="N2101" s="160">
        <v>36.913075631782739</v>
      </c>
      <c r="O2101" s="160">
        <v>4.4262531126097544</v>
      </c>
      <c r="P2101" s="160">
        <v>23.634316293953479</v>
      </c>
      <c r="Q2101" s="160">
        <v>38.496988037517141</v>
      </c>
      <c r="R2101" s="160">
        <v>4.3887112944555424</v>
      </c>
      <c r="S2101" s="160">
        <v>25.330854154150519</v>
      </c>
      <c r="T2101" s="160">
        <v>36.823011139871269</v>
      </c>
    </row>
    <row r="2102" spans="1:20" x14ac:dyDescent="0.45">
      <c r="A2102" s="160" t="s">
        <v>151</v>
      </c>
      <c r="B2102" s="160">
        <v>2019</v>
      </c>
      <c r="C2102" s="161">
        <v>43394</v>
      </c>
      <c r="D2102" s="160" t="s">
        <v>5210</v>
      </c>
      <c r="E2102" s="160" t="s">
        <v>5234</v>
      </c>
      <c r="F2102" s="160">
        <v>2</v>
      </c>
      <c r="G2102" s="160">
        <v>3</v>
      </c>
      <c r="H2102" s="160" t="s">
        <v>5662</v>
      </c>
      <c r="I2102" s="160">
        <v>371</v>
      </c>
      <c r="J2102" s="160" t="s">
        <v>352</v>
      </c>
      <c r="K2102" s="160" t="s">
        <v>282</v>
      </c>
      <c r="L2102" s="160">
        <v>24.0027397260274</v>
      </c>
      <c r="M2102" s="160">
        <v>2</v>
      </c>
      <c r="N2102" s="160">
        <v>29.613054131365821</v>
      </c>
      <c r="O2102" s="160">
        <v>4.3759900837210246</v>
      </c>
      <c r="P2102" s="160">
        <v>16.48508388020274</v>
      </c>
      <c r="Q2102" s="160">
        <v>31.5905045369114</v>
      </c>
      <c r="R2102" s="160">
        <v>4.3265685393630191</v>
      </c>
      <c r="S2102" s="160">
        <v>18.61079891882234</v>
      </c>
      <c r="T2102" s="160">
        <v>36.823011139871269</v>
      </c>
    </row>
    <row r="2103" spans="1:20" x14ac:dyDescent="0.45">
      <c r="A2103" s="160" t="s">
        <v>151</v>
      </c>
      <c r="B2103" s="160">
        <v>2019</v>
      </c>
      <c r="C2103" s="161">
        <v>43394</v>
      </c>
      <c r="D2103" s="160" t="s">
        <v>5210</v>
      </c>
      <c r="E2103" s="160" t="s">
        <v>5234</v>
      </c>
      <c r="F2103" s="160">
        <v>2</v>
      </c>
      <c r="G2103" s="160">
        <v>4</v>
      </c>
      <c r="H2103" s="160" t="s">
        <v>5662</v>
      </c>
      <c r="I2103" s="160">
        <v>371</v>
      </c>
      <c r="J2103" s="160" t="s">
        <v>343</v>
      </c>
      <c r="K2103" s="160" t="s">
        <v>91</v>
      </c>
      <c r="L2103" s="160">
        <v>27.915068493150681</v>
      </c>
      <c r="M2103" s="160">
        <v>9</v>
      </c>
      <c r="N2103" s="160">
        <v>47.342643178295127</v>
      </c>
      <c r="O2103" s="160">
        <v>5.01543589393847</v>
      </c>
      <c r="P2103" s="160">
        <v>32.296335496479713</v>
      </c>
      <c r="Q2103" s="160">
        <v>44.175154982633543</v>
      </c>
      <c r="R2103" s="160">
        <v>4.7768605122711598</v>
      </c>
      <c r="S2103" s="160">
        <v>29.84457344582006</v>
      </c>
      <c r="T2103" s="160">
        <v>36.823011139871269</v>
      </c>
    </row>
    <row r="2104" spans="1:20" x14ac:dyDescent="0.45">
      <c r="A2104" s="160" t="s">
        <v>151</v>
      </c>
      <c r="B2104" s="160">
        <v>2019</v>
      </c>
      <c r="C2104" s="161">
        <v>43394</v>
      </c>
      <c r="D2104" s="160" t="s">
        <v>5210</v>
      </c>
      <c r="E2104" s="160" t="s">
        <v>5234</v>
      </c>
      <c r="F2104" s="160">
        <v>2</v>
      </c>
      <c r="G2104" s="160">
        <v>5</v>
      </c>
      <c r="H2104" s="160" t="s">
        <v>5662</v>
      </c>
      <c r="I2104" s="160">
        <v>371</v>
      </c>
      <c r="J2104" s="160" t="s">
        <v>346</v>
      </c>
      <c r="K2104" s="160" t="s">
        <v>52</v>
      </c>
      <c r="L2104" s="160">
        <v>19.4986301369863</v>
      </c>
      <c r="M2104" s="160">
        <v>8</v>
      </c>
      <c r="N2104" s="160">
        <v>35.24724210470724</v>
      </c>
      <c r="O2104" s="160">
        <v>4.5130788952096301</v>
      </c>
      <c r="P2104" s="160">
        <v>21.708005419078351</v>
      </c>
      <c r="Q2104" s="160">
        <v>33.848197175910549</v>
      </c>
      <c r="R2104" s="160">
        <v>4.4674180111624313</v>
      </c>
      <c r="S2104" s="160">
        <v>20.44594314242325</v>
      </c>
      <c r="T2104" s="160">
        <v>36.823011139871269</v>
      </c>
    </row>
    <row r="2105" spans="1:20" x14ac:dyDescent="0.45">
      <c r="A2105" s="160" t="s">
        <v>151</v>
      </c>
      <c r="B2105" s="160">
        <v>2019</v>
      </c>
      <c r="C2105" s="161">
        <v>43394</v>
      </c>
      <c r="D2105" s="160" t="s">
        <v>5210</v>
      </c>
      <c r="E2105" s="160" t="s">
        <v>5234</v>
      </c>
      <c r="F2105" s="160">
        <v>2</v>
      </c>
      <c r="G2105" s="160">
        <v>6</v>
      </c>
      <c r="H2105" s="160" t="s">
        <v>5662</v>
      </c>
      <c r="I2105" s="160">
        <v>371</v>
      </c>
      <c r="J2105" s="160" t="s">
        <v>410</v>
      </c>
      <c r="K2105" s="160" t="s">
        <v>88</v>
      </c>
      <c r="L2105" s="160">
        <v>18.8</v>
      </c>
      <c r="M2105" s="160">
        <v>11</v>
      </c>
      <c r="N2105" s="160">
        <v>27.342077959183431</v>
      </c>
      <c r="O2105" s="160">
        <v>6.2108477667912876</v>
      </c>
      <c r="P2105" s="160">
        <v>8.7095346588095701</v>
      </c>
      <c r="Q2105" s="160">
        <v>24.56695802609368</v>
      </c>
      <c r="R2105" s="160">
        <v>5.8954996885594726</v>
      </c>
      <c r="S2105" s="160">
        <v>6.8804589604152611</v>
      </c>
      <c r="T2105" s="160">
        <v>36.823011139871269</v>
      </c>
    </row>
    <row r="2106" spans="1:20" x14ac:dyDescent="0.45">
      <c r="A2106" s="138" t="s">
        <v>151</v>
      </c>
      <c r="B2106" s="138">
        <v>2019</v>
      </c>
      <c r="C2106" s="139">
        <v>43394</v>
      </c>
      <c r="D2106" s="138" t="s">
        <v>5210</v>
      </c>
      <c r="E2106" s="138" t="s">
        <v>5194</v>
      </c>
      <c r="F2106" s="138" t="s">
        <v>5235</v>
      </c>
      <c r="G2106" s="138">
        <v>1</v>
      </c>
      <c r="H2106" s="138" t="s">
        <v>5663</v>
      </c>
      <c r="I2106" s="138">
        <v>372</v>
      </c>
      <c r="J2106" s="138" t="s">
        <v>360</v>
      </c>
      <c r="K2106" s="138" t="s">
        <v>34</v>
      </c>
      <c r="L2106" s="138">
        <v>31.219178082191782</v>
      </c>
      <c r="M2106" s="138">
        <v>1</v>
      </c>
      <c r="N2106" s="138">
        <v>39.003543283982971</v>
      </c>
      <c r="O2106" s="138">
        <v>4.4588920410019313</v>
      </c>
      <c r="P2106" s="138">
        <v>25.626867160977181</v>
      </c>
      <c r="Q2106" s="138">
        <v>41.893545261408612</v>
      </c>
      <c r="R2106" s="138">
        <v>4.4587468553844651</v>
      </c>
      <c r="S2106" s="138">
        <v>28.51730469525522</v>
      </c>
      <c r="T2106" s="138">
        <v>40.665847719436911</v>
      </c>
    </row>
    <row r="2107" spans="1:20" x14ac:dyDescent="0.45">
      <c r="A2107" s="138" t="s">
        <v>151</v>
      </c>
      <c r="B2107" s="138">
        <v>2019</v>
      </c>
      <c r="C2107" s="139">
        <v>43394</v>
      </c>
      <c r="D2107" s="138" t="s">
        <v>5210</v>
      </c>
      <c r="E2107" s="138" t="s">
        <v>5194</v>
      </c>
      <c r="F2107" s="138" t="s">
        <v>5235</v>
      </c>
      <c r="G2107" s="138">
        <v>2</v>
      </c>
      <c r="H2107" s="138" t="s">
        <v>5663</v>
      </c>
      <c r="I2107" s="138">
        <v>372</v>
      </c>
      <c r="J2107" s="138" t="s">
        <v>352</v>
      </c>
      <c r="K2107" s="138" t="s">
        <v>282</v>
      </c>
      <c r="L2107" s="138">
        <v>24.0027397260274</v>
      </c>
      <c r="M2107" s="138">
        <v>2</v>
      </c>
      <c r="N2107" s="138">
        <v>31.5905045369114</v>
      </c>
      <c r="O2107" s="138">
        <v>4.3265685393630191</v>
      </c>
      <c r="P2107" s="138">
        <v>18.61079891882234</v>
      </c>
      <c r="Q2107" s="138">
        <v>34.602543233945958</v>
      </c>
      <c r="R2107" s="138">
        <v>4.2827667566286216</v>
      </c>
      <c r="S2107" s="138">
        <v>21.75424296406009</v>
      </c>
      <c r="T2107" s="138">
        <v>40.665847719436911</v>
      </c>
    </row>
    <row r="2108" spans="1:20" x14ac:dyDescent="0.45">
      <c r="A2108" s="138" t="s">
        <v>151</v>
      </c>
      <c r="B2108" s="138">
        <v>2019</v>
      </c>
      <c r="C2108" s="139">
        <v>43394</v>
      </c>
      <c r="D2108" s="138" t="s">
        <v>5210</v>
      </c>
      <c r="E2108" s="138" t="s">
        <v>5194</v>
      </c>
      <c r="F2108" s="138" t="s">
        <v>5235</v>
      </c>
      <c r="G2108" s="138">
        <v>3</v>
      </c>
      <c r="H2108" s="138" t="s">
        <v>5663</v>
      </c>
      <c r="I2108" s="138">
        <v>372</v>
      </c>
      <c r="J2108" s="138" t="s">
        <v>344</v>
      </c>
      <c r="K2108" s="138" t="s">
        <v>55</v>
      </c>
      <c r="L2108" s="138">
        <v>31.465753424657539</v>
      </c>
      <c r="M2108" s="138">
        <v>3</v>
      </c>
      <c r="N2108" s="138">
        <v>46.315004142657124</v>
      </c>
      <c r="O2108" s="138">
        <v>4.5290826619412492</v>
      </c>
      <c r="P2108" s="138">
        <v>32.727756156833379</v>
      </c>
      <c r="Q2108" s="138">
        <v>45.433100677027817</v>
      </c>
      <c r="R2108" s="138">
        <v>4.4128381996841526</v>
      </c>
      <c r="S2108" s="138">
        <v>32.194586077975373</v>
      </c>
      <c r="T2108" s="138">
        <v>40.665847719436911</v>
      </c>
    </row>
    <row r="2109" spans="1:20" x14ac:dyDescent="0.45">
      <c r="A2109" s="138" t="s">
        <v>151</v>
      </c>
      <c r="B2109" s="138">
        <v>2019</v>
      </c>
      <c r="C2109" s="139">
        <v>43394</v>
      </c>
      <c r="D2109" s="138" t="s">
        <v>5210</v>
      </c>
      <c r="E2109" s="138" t="s">
        <v>5194</v>
      </c>
      <c r="F2109" s="138" t="s">
        <v>5235</v>
      </c>
      <c r="G2109" s="138">
        <v>4</v>
      </c>
      <c r="H2109" s="138" t="s">
        <v>5663</v>
      </c>
      <c r="I2109" s="138">
        <v>372</v>
      </c>
      <c r="J2109" s="138" t="s">
        <v>574</v>
      </c>
      <c r="K2109" s="138" t="s">
        <v>99</v>
      </c>
      <c r="L2109" s="138">
        <v>35.87945205479452</v>
      </c>
      <c r="M2109" s="138">
        <v>4</v>
      </c>
      <c r="N2109" s="138">
        <v>38.496988037517141</v>
      </c>
      <c r="O2109" s="138">
        <v>4.3887112944555424</v>
      </c>
      <c r="P2109" s="138">
        <v>25.330854154150519</v>
      </c>
      <c r="Q2109" s="138">
        <v>38.518574307478708</v>
      </c>
      <c r="R2109" s="138">
        <v>4.3145457282731767</v>
      </c>
      <c r="S2109" s="138">
        <v>25.574937122659179</v>
      </c>
      <c r="T2109" s="138">
        <v>40.665847719436911</v>
      </c>
    </row>
    <row r="2110" spans="1:20" x14ac:dyDescent="0.45">
      <c r="A2110" s="138" t="s">
        <v>151</v>
      </c>
      <c r="B2110" s="138">
        <v>2019</v>
      </c>
      <c r="C2110" s="139">
        <v>43394</v>
      </c>
      <c r="D2110" s="138" t="s">
        <v>5210</v>
      </c>
      <c r="E2110" s="138" t="s">
        <v>5194</v>
      </c>
      <c r="F2110" s="138" t="s">
        <v>5235</v>
      </c>
      <c r="G2110" s="138">
        <v>5</v>
      </c>
      <c r="H2110" s="138" t="s">
        <v>5663</v>
      </c>
      <c r="I2110" s="138">
        <v>372</v>
      </c>
      <c r="J2110" s="138" t="s">
        <v>348</v>
      </c>
      <c r="K2110" s="138" t="s">
        <v>37</v>
      </c>
      <c r="L2110" s="138">
        <v>28.950684931506849</v>
      </c>
      <c r="M2110" s="138">
        <v>5</v>
      </c>
      <c r="N2110" s="138">
        <v>40.4098860530057</v>
      </c>
      <c r="O2110" s="138">
        <v>4.4774245114836084</v>
      </c>
      <c r="P2110" s="138">
        <v>26.977612518554871</v>
      </c>
      <c r="Q2110" s="138">
        <v>39.156349682113827</v>
      </c>
      <c r="R2110" s="138">
        <v>4.3921732211802693</v>
      </c>
      <c r="S2110" s="138">
        <v>25.979830018573029</v>
      </c>
      <c r="T2110" s="138">
        <v>40.665847719436911</v>
      </c>
    </row>
    <row r="2111" spans="1:20" x14ac:dyDescent="0.45">
      <c r="A2111" s="138" t="s">
        <v>151</v>
      </c>
      <c r="B2111" s="138">
        <v>2019</v>
      </c>
      <c r="C2111" s="139">
        <v>43394</v>
      </c>
      <c r="D2111" s="138" t="s">
        <v>5210</v>
      </c>
      <c r="E2111" s="138" t="s">
        <v>5194</v>
      </c>
      <c r="F2111" s="138" t="s">
        <v>5235</v>
      </c>
      <c r="G2111" s="138">
        <v>6</v>
      </c>
      <c r="H2111" s="138" t="s">
        <v>5663</v>
      </c>
      <c r="I2111" s="138">
        <v>372</v>
      </c>
      <c r="J2111" s="138" t="s">
        <v>262</v>
      </c>
      <c r="K2111" s="138" t="s">
        <v>46</v>
      </c>
      <c r="L2111" s="138">
        <v>22.041095890410961</v>
      </c>
      <c r="M2111" s="138">
        <v>6</v>
      </c>
      <c r="N2111" s="138">
        <v>48.179160262547128</v>
      </c>
      <c r="O2111" s="138">
        <v>4.6707786502724762</v>
      </c>
      <c r="P2111" s="138">
        <v>34.166824311729698</v>
      </c>
      <c r="Q2111" s="138">
        <v>43.861294465943111</v>
      </c>
      <c r="R2111" s="138">
        <v>4.5889006353015818</v>
      </c>
      <c r="S2111" s="138">
        <v>30.094592560038361</v>
      </c>
      <c r="T2111" s="138">
        <v>40.665847719436911</v>
      </c>
    </row>
    <row r="2112" spans="1:20" x14ac:dyDescent="0.45">
      <c r="A2112" s="138" t="s">
        <v>151</v>
      </c>
      <c r="B2112" s="138">
        <v>2019</v>
      </c>
      <c r="C2112" s="139">
        <v>43394</v>
      </c>
      <c r="D2112" s="138" t="s">
        <v>5210</v>
      </c>
      <c r="E2112" s="138" t="s">
        <v>5194</v>
      </c>
      <c r="F2112" s="138" t="s">
        <v>579</v>
      </c>
      <c r="G2112" s="138">
        <v>1</v>
      </c>
      <c r="H2112" s="138" t="s">
        <v>5664</v>
      </c>
      <c r="I2112" s="138">
        <v>373</v>
      </c>
      <c r="J2112" s="138" t="s">
        <v>375</v>
      </c>
      <c r="K2112" s="138" t="s">
        <v>49</v>
      </c>
      <c r="L2112" s="138">
        <v>24.772602739726029</v>
      </c>
      <c r="M2112" s="138">
        <v>7</v>
      </c>
      <c r="N2112" s="138">
        <v>26.065974154263529</v>
      </c>
      <c r="O2112" s="138">
        <v>4.5022453106417597</v>
      </c>
      <c r="P2112" s="138">
        <v>12.55923822233825</v>
      </c>
      <c r="Q2112" s="138">
        <v>29.854519083929461</v>
      </c>
      <c r="R2112" s="138">
        <v>4.4872713894533911</v>
      </c>
      <c r="S2112" s="138">
        <v>16.392704915569279</v>
      </c>
      <c r="T2112" s="138">
        <v>29.23844475144125</v>
      </c>
    </row>
    <row r="2113" spans="1:20" x14ac:dyDescent="0.45">
      <c r="A2113" s="138" t="s">
        <v>151</v>
      </c>
      <c r="B2113" s="138">
        <v>2019</v>
      </c>
      <c r="C2113" s="139">
        <v>43394</v>
      </c>
      <c r="D2113" s="138" t="s">
        <v>5210</v>
      </c>
      <c r="E2113" s="138" t="s">
        <v>5194</v>
      </c>
      <c r="F2113" s="138" t="s">
        <v>579</v>
      </c>
      <c r="G2113" s="138">
        <v>2</v>
      </c>
      <c r="H2113" s="138" t="s">
        <v>5664</v>
      </c>
      <c r="I2113" s="138">
        <v>373</v>
      </c>
      <c r="J2113" s="138" t="s">
        <v>346</v>
      </c>
      <c r="K2113" s="138" t="s">
        <v>52</v>
      </c>
      <c r="L2113" s="138">
        <v>19.4986301369863</v>
      </c>
      <c r="M2113" s="138">
        <v>8</v>
      </c>
      <c r="N2113" s="138">
        <v>33.848197175910549</v>
      </c>
      <c r="O2113" s="138">
        <v>4.4674180111624313</v>
      </c>
      <c r="P2113" s="138">
        <v>20.44594314242325</v>
      </c>
      <c r="Q2113" s="138">
        <v>34.713573764619717</v>
      </c>
      <c r="R2113" s="138">
        <v>4.4095896216414694</v>
      </c>
      <c r="S2113" s="138">
        <v>21.48480489969532</v>
      </c>
      <c r="T2113" s="138">
        <v>29.23844475144125</v>
      </c>
    </row>
    <row r="2114" spans="1:20" x14ac:dyDescent="0.45">
      <c r="A2114" s="138" t="s">
        <v>151</v>
      </c>
      <c r="B2114" s="138">
        <v>2019</v>
      </c>
      <c r="C2114" s="139">
        <v>43394</v>
      </c>
      <c r="D2114" s="138" t="s">
        <v>5210</v>
      </c>
      <c r="E2114" s="138" t="s">
        <v>5194</v>
      </c>
      <c r="F2114" s="138" t="s">
        <v>579</v>
      </c>
      <c r="G2114" s="138">
        <v>3</v>
      </c>
      <c r="H2114" s="138" t="s">
        <v>5664</v>
      </c>
      <c r="I2114" s="138">
        <v>373</v>
      </c>
      <c r="J2114" s="138" t="s">
        <v>343</v>
      </c>
      <c r="K2114" s="138" t="s">
        <v>91</v>
      </c>
      <c r="L2114" s="138">
        <v>27.915068493150681</v>
      </c>
      <c r="M2114" s="138">
        <v>9</v>
      </c>
      <c r="N2114" s="138">
        <v>44.175154982633543</v>
      </c>
      <c r="O2114" s="138">
        <v>4.7768605122711598</v>
      </c>
      <c r="P2114" s="138">
        <v>29.84457344582006</v>
      </c>
      <c r="Q2114" s="138">
        <v>41.576370457012608</v>
      </c>
      <c r="R2114" s="138">
        <v>4.6227681247970391</v>
      </c>
      <c r="S2114" s="138">
        <v>27.708066082621489</v>
      </c>
      <c r="T2114" s="138">
        <v>29.23844475144125</v>
      </c>
    </row>
    <row r="2115" spans="1:20" x14ac:dyDescent="0.45">
      <c r="A2115" s="138" t="s">
        <v>151</v>
      </c>
      <c r="B2115" s="138">
        <v>2019</v>
      </c>
      <c r="C2115" s="139">
        <v>43394</v>
      </c>
      <c r="D2115" s="138" t="s">
        <v>5210</v>
      </c>
      <c r="E2115" s="138" t="s">
        <v>5194</v>
      </c>
      <c r="F2115" s="138" t="s">
        <v>579</v>
      </c>
      <c r="G2115" s="138">
        <v>4</v>
      </c>
      <c r="H2115" s="138" t="s">
        <v>5664</v>
      </c>
      <c r="I2115" s="138">
        <v>373</v>
      </c>
      <c r="J2115" s="138" t="s">
        <v>400</v>
      </c>
      <c r="K2115" s="138" t="s">
        <v>58</v>
      </c>
      <c r="L2115" s="138">
        <v>24.68767123287671</v>
      </c>
      <c r="M2115" s="138">
        <v>10</v>
      </c>
      <c r="N2115" s="138">
        <v>22.890708119865369</v>
      </c>
      <c r="O2115" s="138">
        <v>4.6395674639507183</v>
      </c>
      <c r="P2115" s="138">
        <v>8.9720057280132188</v>
      </c>
      <c r="Q2115" s="138">
        <v>23.73534808938884</v>
      </c>
      <c r="R2115" s="138">
        <v>4.5391882878114282</v>
      </c>
      <c r="S2115" s="138">
        <v>10.11778322595455</v>
      </c>
      <c r="T2115" s="138">
        <v>29.23844475144125</v>
      </c>
    </row>
    <row r="2116" spans="1:20" x14ac:dyDescent="0.45">
      <c r="A2116" s="138" t="s">
        <v>151</v>
      </c>
      <c r="B2116" s="138">
        <v>2019</v>
      </c>
      <c r="C2116" s="139">
        <v>43394</v>
      </c>
      <c r="D2116" s="138" t="s">
        <v>5210</v>
      </c>
      <c r="E2116" s="138" t="s">
        <v>5194</v>
      </c>
      <c r="F2116" s="138" t="s">
        <v>579</v>
      </c>
      <c r="G2116" s="138">
        <v>5</v>
      </c>
      <c r="H2116" s="138" t="s">
        <v>5664</v>
      </c>
      <c r="I2116" s="138">
        <v>373</v>
      </c>
      <c r="J2116" s="138" t="s">
        <v>410</v>
      </c>
      <c r="K2116" s="138" t="s">
        <v>88</v>
      </c>
      <c r="L2116" s="138">
        <v>18.8</v>
      </c>
      <c r="M2116" s="138">
        <v>11</v>
      </c>
      <c r="N2116" s="138">
        <v>24.56695802609368</v>
      </c>
      <c r="O2116" s="138">
        <v>5.8954996885594726</v>
      </c>
      <c r="P2116" s="138">
        <v>6.8804589604152611</v>
      </c>
      <c r="Q2116" s="138">
        <v>23.316119163072479</v>
      </c>
      <c r="R2116" s="138">
        <v>5.4281328296585514</v>
      </c>
      <c r="S2116" s="138">
        <v>7.031720674096821</v>
      </c>
      <c r="T2116" s="138">
        <v>29.23844475144125</v>
      </c>
    </row>
    <row r="2117" spans="1:20" x14ac:dyDescent="0.45">
      <c r="A2117" s="138" t="s">
        <v>151</v>
      </c>
      <c r="B2117" s="138">
        <v>2019</v>
      </c>
      <c r="C2117" s="139">
        <v>43394</v>
      </c>
      <c r="D2117" s="138" t="s">
        <v>5210</v>
      </c>
      <c r="E2117" s="138" t="s">
        <v>5194</v>
      </c>
      <c r="F2117" s="138" t="s">
        <v>579</v>
      </c>
      <c r="G2117" s="138">
        <v>6</v>
      </c>
      <c r="H2117" s="138" t="s">
        <v>5664</v>
      </c>
      <c r="I2117" s="138">
        <v>373</v>
      </c>
      <c r="J2117" s="138" t="s">
        <v>399</v>
      </c>
      <c r="K2117" s="138" t="s">
        <v>49</v>
      </c>
      <c r="L2117" s="138">
        <v>24.19452054794521</v>
      </c>
      <c r="M2117" s="138">
        <v>12</v>
      </c>
      <c r="N2117" s="138">
        <v>23.88367604988083</v>
      </c>
      <c r="O2117" s="138">
        <v>4.726122609031246</v>
      </c>
      <c r="P2117" s="138">
        <v>9.7053082227870924</v>
      </c>
      <c r="Q2117" s="138">
        <v>21.322804054559398</v>
      </c>
      <c r="R2117" s="138">
        <v>4.7152802385077104</v>
      </c>
      <c r="S2117" s="138">
        <v>7.1769633390362699</v>
      </c>
      <c r="T2117" s="138">
        <v>29.23844475144125</v>
      </c>
    </row>
    <row r="2118" spans="1:20" x14ac:dyDescent="0.45">
      <c r="A2118" s="130" t="s">
        <v>166</v>
      </c>
      <c r="B2118" s="130">
        <v>2019</v>
      </c>
      <c r="C2118" s="131">
        <v>43401</v>
      </c>
      <c r="D2118" s="130" t="s">
        <v>5210</v>
      </c>
      <c r="E2118" s="130" t="s">
        <v>1943</v>
      </c>
      <c r="F2118" s="130">
        <v>1</v>
      </c>
      <c r="G2118" s="130">
        <v>1</v>
      </c>
      <c r="H2118" s="130" t="s">
        <v>5665</v>
      </c>
      <c r="I2118" s="130">
        <v>374</v>
      </c>
      <c r="J2118" s="130" t="s">
        <v>365</v>
      </c>
      <c r="K2118" s="130" t="s">
        <v>88</v>
      </c>
      <c r="L2118" s="130">
        <v>21.12602739726027</v>
      </c>
      <c r="M2118" s="130">
        <v>7</v>
      </c>
      <c r="N2118" s="130">
        <v>25.696241564818759</v>
      </c>
      <c r="O2118" s="130">
        <v>5.2331727751018056</v>
      </c>
      <c r="P2118" s="130">
        <v>9.9967232395133472</v>
      </c>
      <c r="Q2118" s="130">
        <v>31.506839053968761</v>
      </c>
      <c r="R2118" s="130">
        <v>5.0075969994967187</v>
      </c>
      <c r="S2118" s="130">
        <v>16.48404805547861</v>
      </c>
      <c r="T2118" s="130">
        <v>33.56378280434231</v>
      </c>
    </row>
    <row r="2119" spans="1:20" x14ac:dyDescent="0.45">
      <c r="A2119" s="130" t="s">
        <v>166</v>
      </c>
      <c r="B2119" s="130">
        <v>2019</v>
      </c>
      <c r="C2119" s="131">
        <v>43401</v>
      </c>
      <c r="D2119" s="130" t="s">
        <v>5210</v>
      </c>
      <c r="E2119" s="130" t="s">
        <v>1943</v>
      </c>
      <c r="F2119" s="130">
        <v>1</v>
      </c>
      <c r="G2119" s="130">
        <v>2</v>
      </c>
      <c r="H2119" s="130" t="s">
        <v>5665</v>
      </c>
      <c r="I2119" s="130">
        <v>374</v>
      </c>
      <c r="J2119" s="130" t="s">
        <v>344</v>
      </c>
      <c r="K2119" s="130" t="s">
        <v>55</v>
      </c>
      <c r="L2119" s="130">
        <v>31.484931506849311</v>
      </c>
      <c r="M2119" s="130">
        <v>4</v>
      </c>
      <c r="N2119" s="130">
        <v>45.433100677027817</v>
      </c>
      <c r="O2119" s="130">
        <v>4.4128381996841526</v>
      </c>
      <c r="P2119" s="130">
        <v>32.194586077975373</v>
      </c>
      <c r="Q2119" s="130">
        <v>44.75732557593966</v>
      </c>
      <c r="R2119" s="130">
        <v>4.3722802276006716</v>
      </c>
      <c r="S2119" s="130">
        <v>31.640484893137639</v>
      </c>
      <c r="T2119" s="130">
        <v>33.56378280434231</v>
      </c>
    </row>
    <row r="2120" spans="1:20" x14ac:dyDescent="0.45">
      <c r="A2120" s="130" t="s">
        <v>166</v>
      </c>
      <c r="B2120" s="130">
        <v>2019</v>
      </c>
      <c r="C2120" s="131">
        <v>43401</v>
      </c>
      <c r="D2120" s="130" t="s">
        <v>5210</v>
      </c>
      <c r="E2120" s="130" t="s">
        <v>1943</v>
      </c>
      <c r="F2120" s="130">
        <v>1</v>
      </c>
      <c r="G2120" s="130">
        <v>3</v>
      </c>
      <c r="H2120" s="130" t="s">
        <v>5665</v>
      </c>
      <c r="I2120" s="130">
        <v>374</v>
      </c>
      <c r="J2120" s="130" t="s">
        <v>360</v>
      </c>
      <c r="K2120" s="130" t="s">
        <v>34</v>
      </c>
      <c r="L2120" s="130">
        <v>31.238356164383561</v>
      </c>
      <c r="M2120" s="130">
        <v>11</v>
      </c>
      <c r="N2120" s="130">
        <v>41.893545261408612</v>
      </c>
      <c r="O2120" s="130">
        <v>4.4587468553844651</v>
      </c>
      <c r="P2120" s="130">
        <v>28.51730469525522</v>
      </c>
      <c r="Q2120" s="130">
        <v>40.869951547780602</v>
      </c>
      <c r="R2120" s="130">
        <v>4.392429500066048</v>
      </c>
      <c r="S2120" s="130">
        <v>27.69266304758246</v>
      </c>
      <c r="T2120" s="130">
        <v>33.56378280434231</v>
      </c>
    </row>
    <row r="2121" spans="1:20" x14ac:dyDescent="0.45">
      <c r="A2121" s="130" t="s">
        <v>166</v>
      </c>
      <c r="B2121" s="130">
        <v>2019</v>
      </c>
      <c r="C2121" s="131">
        <v>43401</v>
      </c>
      <c r="D2121" s="130" t="s">
        <v>5210</v>
      </c>
      <c r="E2121" s="130" t="s">
        <v>1943</v>
      </c>
      <c r="F2121" s="130">
        <v>1</v>
      </c>
      <c r="G2121" s="130">
        <v>4</v>
      </c>
      <c r="H2121" s="130" t="s">
        <v>5665</v>
      </c>
      <c r="I2121" s="130">
        <v>374</v>
      </c>
      <c r="J2121" s="130" t="s">
        <v>399</v>
      </c>
      <c r="K2121" s="130" t="s">
        <v>49</v>
      </c>
      <c r="L2121" s="130">
        <v>24.213698630136989</v>
      </c>
      <c r="M2121" s="130">
        <v>23</v>
      </c>
      <c r="N2121" s="130">
        <v>21.322804054559398</v>
      </c>
      <c r="O2121" s="130">
        <v>4.7152802385077104</v>
      </c>
      <c r="P2121" s="130">
        <v>7.1769633390362699</v>
      </c>
      <c r="Q2121" s="130">
        <v>23.632034505691429</v>
      </c>
      <c r="R2121" s="130">
        <v>4.5735393848160637</v>
      </c>
      <c r="S2121" s="130">
        <v>9.9114163512432416</v>
      </c>
      <c r="T2121" s="130">
        <v>33.56378280434231</v>
      </c>
    </row>
    <row r="2122" spans="1:20" x14ac:dyDescent="0.45">
      <c r="A2122" s="130" t="s">
        <v>166</v>
      </c>
      <c r="B2122" s="130">
        <v>2019</v>
      </c>
      <c r="C2122" s="131">
        <v>43401</v>
      </c>
      <c r="D2122" s="130" t="s">
        <v>5210</v>
      </c>
      <c r="E2122" s="130" t="s">
        <v>1943</v>
      </c>
      <c r="F2122" s="130">
        <v>1</v>
      </c>
      <c r="G2122" s="130">
        <v>5</v>
      </c>
      <c r="H2122" s="130" t="s">
        <v>5665</v>
      </c>
      <c r="I2122" s="130">
        <v>374</v>
      </c>
      <c r="J2122" s="130" t="s">
        <v>348</v>
      </c>
      <c r="K2122" s="130" t="s">
        <v>37</v>
      </c>
      <c r="L2122" s="130">
        <v>28.969863013698632</v>
      </c>
      <c r="M2122" s="130">
        <v>23</v>
      </c>
      <c r="N2122" s="130">
        <v>39.156349682113827</v>
      </c>
      <c r="O2122" s="130">
        <v>4.3921732211802693</v>
      </c>
      <c r="P2122" s="130">
        <v>25.979830018573029</v>
      </c>
      <c r="Q2122" s="130">
        <v>36.49088110700032</v>
      </c>
      <c r="R2122" s="130">
        <v>4.3564493760022254</v>
      </c>
      <c r="S2122" s="130">
        <v>23.421532978993639</v>
      </c>
      <c r="T2122" s="130">
        <v>33.56378280434231</v>
      </c>
    </row>
    <row r="2123" spans="1:20" x14ac:dyDescent="0.45">
      <c r="A2123" s="130" t="s">
        <v>166</v>
      </c>
      <c r="B2123" s="130">
        <v>2019</v>
      </c>
      <c r="C2123" s="131">
        <v>43401</v>
      </c>
      <c r="D2123" s="130" t="s">
        <v>5210</v>
      </c>
      <c r="E2123" s="130" t="s">
        <v>1943</v>
      </c>
      <c r="F2123" s="130">
        <v>1</v>
      </c>
      <c r="G2123" s="130">
        <v>6</v>
      </c>
      <c r="H2123" s="130" t="s">
        <v>5665</v>
      </c>
      <c r="I2123" s="130">
        <v>374</v>
      </c>
      <c r="J2123" s="130" t="s">
        <v>414</v>
      </c>
      <c r="K2123" s="130" t="s">
        <v>265</v>
      </c>
      <c r="L2123" s="130">
        <v>29.649315068493149</v>
      </c>
      <c r="M2123" s="130">
        <v>23</v>
      </c>
      <c r="N2123" s="130">
        <v>27.880655586125432</v>
      </c>
      <c r="O2123" s="130">
        <v>4.3555897999715949</v>
      </c>
      <c r="P2123" s="130">
        <v>14.813886186210651</v>
      </c>
      <c r="Q2123" s="130">
        <v>25.935576005098859</v>
      </c>
      <c r="R2123" s="130">
        <v>4.4272586613563014</v>
      </c>
      <c r="S2123" s="130">
        <v>12.65380002102996</v>
      </c>
      <c r="T2123" s="130">
        <v>33.56378280434231</v>
      </c>
    </row>
    <row r="2124" spans="1:20" x14ac:dyDescent="0.45">
      <c r="A2124" s="150" t="s">
        <v>166</v>
      </c>
      <c r="B2124" s="150">
        <v>2019</v>
      </c>
      <c r="C2124" s="151">
        <v>43401</v>
      </c>
      <c r="D2124" s="150" t="s">
        <v>5210</v>
      </c>
      <c r="E2124" s="150" t="s">
        <v>1943</v>
      </c>
      <c r="F2124" s="150">
        <v>2</v>
      </c>
      <c r="G2124" s="150">
        <v>1</v>
      </c>
      <c r="H2124" s="150" t="s">
        <v>5666</v>
      </c>
      <c r="I2124" s="150">
        <v>375</v>
      </c>
      <c r="J2124" s="150" t="s">
        <v>361</v>
      </c>
      <c r="K2124" s="150" t="s">
        <v>34</v>
      </c>
      <c r="L2124" s="150">
        <v>27.465753424657539</v>
      </c>
      <c r="M2124" s="150">
        <v>9</v>
      </c>
      <c r="N2124" s="150">
        <v>39.459868796996687</v>
      </c>
      <c r="O2124" s="150">
        <v>4.2907534552061124</v>
      </c>
      <c r="P2124" s="150">
        <v>26.587608431378349</v>
      </c>
      <c r="Q2124" s="150">
        <v>41.137694977949359</v>
      </c>
      <c r="R2124" s="150">
        <v>4.3948501934174269</v>
      </c>
      <c r="S2124" s="150">
        <v>27.953144397697081</v>
      </c>
      <c r="T2124" s="150">
        <v>30.525763487099692</v>
      </c>
    </row>
    <row r="2125" spans="1:20" x14ac:dyDescent="0.45">
      <c r="A2125" s="150" t="s">
        <v>166</v>
      </c>
      <c r="B2125" s="150">
        <v>2019</v>
      </c>
      <c r="C2125" s="151">
        <v>43401</v>
      </c>
      <c r="D2125" s="150" t="s">
        <v>5210</v>
      </c>
      <c r="E2125" s="150" t="s">
        <v>1943</v>
      </c>
      <c r="F2125" s="150">
        <v>2</v>
      </c>
      <c r="G2125" s="150">
        <v>2</v>
      </c>
      <c r="H2125" s="150" t="s">
        <v>5666</v>
      </c>
      <c r="I2125" s="150">
        <v>375</v>
      </c>
      <c r="J2125" s="150" t="s">
        <v>418</v>
      </c>
      <c r="K2125" s="150" t="s">
        <v>96</v>
      </c>
      <c r="L2125" s="150">
        <v>20.43287671232877</v>
      </c>
      <c r="M2125" s="150">
        <v>6</v>
      </c>
      <c r="N2125" s="150">
        <v>27.82073795597983</v>
      </c>
      <c r="O2125" s="150">
        <v>5.6466954991250091</v>
      </c>
      <c r="P2125" s="150">
        <v>10.88065145860481</v>
      </c>
      <c r="Q2125" s="150">
        <v>31.112149188785491</v>
      </c>
      <c r="R2125" s="150">
        <v>5.2482561684321016</v>
      </c>
      <c r="S2125" s="150">
        <v>15.367380683489181</v>
      </c>
      <c r="T2125" s="150">
        <v>30.525763487099692</v>
      </c>
    </row>
    <row r="2126" spans="1:20" x14ac:dyDescent="0.45">
      <c r="A2126" s="150" t="s">
        <v>166</v>
      </c>
      <c r="B2126" s="150">
        <v>2019</v>
      </c>
      <c r="C2126" s="151">
        <v>43401</v>
      </c>
      <c r="D2126" s="150" t="s">
        <v>5210</v>
      </c>
      <c r="E2126" s="150" t="s">
        <v>1943</v>
      </c>
      <c r="F2126" s="150">
        <v>2</v>
      </c>
      <c r="G2126" s="150">
        <v>3</v>
      </c>
      <c r="H2126" s="150" t="s">
        <v>5666</v>
      </c>
      <c r="I2126" s="150">
        <v>375</v>
      </c>
      <c r="J2126" s="150" t="s">
        <v>574</v>
      </c>
      <c r="K2126" s="150" t="s">
        <v>99</v>
      </c>
      <c r="L2126" s="150">
        <v>35.898630136986299</v>
      </c>
      <c r="M2126" s="150">
        <v>10</v>
      </c>
      <c r="N2126" s="150">
        <v>38.518574307478708</v>
      </c>
      <c r="O2126" s="150">
        <v>4.3145457282731767</v>
      </c>
      <c r="P2126" s="150">
        <v>25.574937122659179</v>
      </c>
      <c r="Q2126" s="150">
        <v>37.533761584745541</v>
      </c>
      <c r="R2126" s="150">
        <v>4.2991016218681084</v>
      </c>
      <c r="S2126" s="150">
        <v>24.636456719141218</v>
      </c>
      <c r="T2126" s="150">
        <v>30.525763487099692</v>
      </c>
    </row>
    <row r="2127" spans="1:20" x14ac:dyDescent="0.45">
      <c r="A2127" s="150" t="s">
        <v>166</v>
      </c>
      <c r="B2127" s="150">
        <v>2019</v>
      </c>
      <c r="C2127" s="151">
        <v>43401</v>
      </c>
      <c r="D2127" s="150" t="s">
        <v>5210</v>
      </c>
      <c r="E2127" s="150" t="s">
        <v>1943</v>
      </c>
      <c r="F2127" s="150">
        <v>2</v>
      </c>
      <c r="G2127" s="150">
        <v>4</v>
      </c>
      <c r="H2127" s="150" t="s">
        <v>5666</v>
      </c>
      <c r="I2127" s="150">
        <v>375</v>
      </c>
      <c r="J2127" s="150" t="s">
        <v>379</v>
      </c>
      <c r="K2127" s="150" t="s">
        <v>67</v>
      </c>
      <c r="L2127" s="150">
        <v>26.161643835616442</v>
      </c>
      <c r="M2127" s="150">
        <v>1</v>
      </c>
      <c r="N2127" s="150">
        <v>28.620051772754071</v>
      </c>
      <c r="O2127" s="150">
        <v>4.4572856235244096</v>
      </c>
      <c r="P2127" s="150">
        <v>15.24819490218084</v>
      </c>
      <c r="Q2127" s="150">
        <v>28.451127256392461</v>
      </c>
      <c r="R2127" s="150">
        <v>4.4106611360356967</v>
      </c>
      <c r="S2127" s="150">
        <v>15.21914384828537</v>
      </c>
      <c r="T2127" s="150">
        <v>30.525763487099692</v>
      </c>
    </row>
    <row r="2128" spans="1:20" x14ac:dyDescent="0.45">
      <c r="A2128" s="150" t="s">
        <v>166</v>
      </c>
      <c r="B2128" s="150">
        <v>2019</v>
      </c>
      <c r="C2128" s="151">
        <v>43401</v>
      </c>
      <c r="D2128" s="150" t="s">
        <v>5210</v>
      </c>
      <c r="E2128" s="150" t="s">
        <v>1943</v>
      </c>
      <c r="F2128" s="150">
        <v>2</v>
      </c>
      <c r="G2128" s="150">
        <v>5</v>
      </c>
      <c r="H2128" s="150" t="s">
        <v>5666</v>
      </c>
      <c r="I2128" s="150">
        <v>375</v>
      </c>
      <c r="J2128" s="150" t="s">
        <v>476</v>
      </c>
      <c r="K2128" s="150" t="s">
        <v>477</v>
      </c>
      <c r="L2128" s="150">
        <v>26.109589041095891</v>
      </c>
      <c r="M2128" s="150">
        <v>23</v>
      </c>
      <c r="N2128" s="150">
        <v>25</v>
      </c>
      <c r="O2128" s="150">
        <v>8.3333333330000006</v>
      </c>
      <c r="P2128" s="150">
        <v>9.999965300266922E-10</v>
      </c>
      <c r="Q2128" s="150">
        <v>23.31006294817999</v>
      </c>
      <c r="R2128" s="150">
        <v>6.8701083349690224</v>
      </c>
      <c r="S2128" s="150">
        <v>2.6997379432729218</v>
      </c>
      <c r="T2128" s="150">
        <v>30.525763487099692</v>
      </c>
    </row>
    <row r="2129" spans="1:20" x14ac:dyDescent="0.45">
      <c r="A2129" s="150" t="s">
        <v>166</v>
      </c>
      <c r="B2129" s="150">
        <v>2019</v>
      </c>
      <c r="C2129" s="151">
        <v>43401</v>
      </c>
      <c r="D2129" s="150" t="s">
        <v>5210</v>
      </c>
      <c r="E2129" s="150" t="s">
        <v>1943</v>
      </c>
      <c r="F2129" s="150">
        <v>2</v>
      </c>
      <c r="G2129" s="150">
        <v>6</v>
      </c>
      <c r="H2129" s="150" t="s">
        <v>5666</v>
      </c>
      <c r="I2129" s="150">
        <v>375</v>
      </c>
      <c r="J2129" s="150" t="s">
        <v>400</v>
      </c>
      <c r="K2129" s="150" t="s">
        <v>58</v>
      </c>
      <c r="L2129" s="150">
        <v>24.706849315068489</v>
      </c>
      <c r="M2129" s="150">
        <v>23</v>
      </c>
      <c r="N2129" s="150">
        <v>23.73534808938884</v>
      </c>
      <c r="O2129" s="150">
        <v>4.5391882878114282</v>
      </c>
      <c r="P2129" s="150">
        <v>10.11778322595455</v>
      </c>
      <c r="Q2129" s="150">
        <v>21.458285214968619</v>
      </c>
      <c r="R2129" s="150">
        <v>4.5853915378239858</v>
      </c>
      <c r="S2129" s="150">
        <v>7.7021106014966616</v>
      </c>
      <c r="T2129" s="150">
        <v>30.525763487099692</v>
      </c>
    </row>
    <row r="2130" spans="1:20" x14ac:dyDescent="0.45">
      <c r="A2130" s="152" t="s">
        <v>166</v>
      </c>
      <c r="B2130" s="152">
        <v>2019</v>
      </c>
      <c r="C2130" s="153">
        <v>43401</v>
      </c>
      <c r="D2130" s="152" t="s">
        <v>5210</v>
      </c>
      <c r="E2130" s="152" t="s">
        <v>1943</v>
      </c>
      <c r="F2130" s="152">
        <v>3</v>
      </c>
      <c r="G2130" s="152">
        <v>1</v>
      </c>
      <c r="H2130" s="152" t="s">
        <v>5667</v>
      </c>
      <c r="I2130" s="152">
        <v>376</v>
      </c>
      <c r="J2130" s="152" t="s">
        <v>352</v>
      </c>
      <c r="K2130" s="152" t="s">
        <v>282</v>
      </c>
      <c r="L2130" s="152">
        <v>24.021917808219179</v>
      </c>
      <c r="M2130" s="152">
        <v>5</v>
      </c>
      <c r="N2130" s="152">
        <v>34.602543233945958</v>
      </c>
      <c r="O2130" s="152">
        <v>4.2827667566286216</v>
      </c>
      <c r="P2130" s="152">
        <v>21.75424296406009</v>
      </c>
      <c r="Q2130" s="152">
        <v>36.306345277294717</v>
      </c>
      <c r="R2130" s="152">
        <v>4.3766099548050086</v>
      </c>
      <c r="S2130" s="152">
        <v>23.176515412879699</v>
      </c>
      <c r="T2130" s="152">
        <v>28.121879768839261</v>
      </c>
    </row>
    <row r="2131" spans="1:20" x14ac:dyDescent="0.45">
      <c r="A2131" s="152" t="s">
        <v>166</v>
      </c>
      <c r="B2131" s="152">
        <v>2019</v>
      </c>
      <c r="C2131" s="153">
        <v>43401</v>
      </c>
      <c r="D2131" s="152" t="s">
        <v>5210</v>
      </c>
      <c r="E2131" s="152" t="s">
        <v>1943</v>
      </c>
      <c r="F2131" s="152">
        <v>3</v>
      </c>
      <c r="G2131" s="152">
        <v>2</v>
      </c>
      <c r="H2131" s="152" t="s">
        <v>5667</v>
      </c>
      <c r="I2131" s="152">
        <v>376</v>
      </c>
      <c r="J2131" s="152" t="s">
        <v>386</v>
      </c>
      <c r="K2131" s="152" t="s">
        <v>64</v>
      </c>
      <c r="L2131" s="152">
        <v>28.56986301369863</v>
      </c>
      <c r="M2131" s="152">
        <v>12</v>
      </c>
      <c r="N2131" s="152">
        <v>20.48798757148672</v>
      </c>
      <c r="O2131" s="152">
        <v>4.550189939943035</v>
      </c>
      <c r="P2131" s="152">
        <v>6.8374177516576182</v>
      </c>
      <c r="Q2131" s="152">
        <v>23.601101080475651</v>
      </c>
      <c r="R2131" s="152">
        <v>4.4612408298762247</v>
      </c>
      <c r="S2131" s="152">
        <v>10.21737859084698</v>
      </c>
      <c r="T2131" s="152">
        <v>28.121879768839261</v>
      </c>
    </row>
    <row r="2132" spans="1:20" x14ac:dyDescent="0.45">
      <c r="A2132" s="152" t="s">
        <v>166</v>
      </c>
      <c r="B2132" s="152">
        <v>2019</v>
      </c>
      <c r="C2132" s="153">
        <v>43401</v>
      </c>
      <c r="D2132" s="152" t="s">
        <v>5210</v>
      </c>
      <c r="E2132" s="152" t="s">
        <v>1943</v>
      </c>
      <c r="F2132" s="152">
        <v>3</v>
      </c>
      <c r="G2132" s="152">
        <v>3</v>
      </c>
      <c r="H2132" s="152" t="s">
        <v>5667</v>
      </c>
      <c r="I2132" s="152">
        <v>376</v>
      </c>
      <c r="J2132" s="152" t="s">
        <v>375</v>
      </c>
      <c r="K2132" s="152" t="s">
        <v>49</v>
      </c>
      <c r="L2132" s="152">
        <v>24.791780821917811</v>
      </c>
      <c r="M2132" s="152">
        <v>23</v>
      </c>
      <c r="N2132" s="152">
        <v>29.854519083929461</v>
      </c>
      <c r="O2132" s="152">
        <v>4.4872713894533911</v>
      </c>
      <c r="P2132" s="152">
        <v>16.392704915569279</v>
      </c>
      <c r="Q2132" s="152">
        <v>29.905789571926519</v>
      </c>
      <c r="R2132" s="152">
        <v>4.39789353330307</v>
      </c>
      <c r="S2132" s="152">
        <v>16.712108972017312</v>
      </c>
      <c r="T2132" s="152">
        <v>28.121879768839261</v>
      </c>
    </row>
    <row r="2133" spans="1:20" x14ac:dyDescent="0.45">
      <c r="A2133" s="152" t="s">
        <v>166</v>
      </c>
      <c r="B2133" s="152">
        <v>2019</v>
      </c>
      <c r="C2133" s="153">
        <v>43401</v>
      </c>
      <c r="D2133" s="152" t="s">
        <v>5210</v>
      </c>
      <c r="E2133" s="152" t="s">
        <v>1943</v>
      </c>
      <c r="F2133" s="152">
        <v>3</v>
      </c>
      <c r="G2133" s="152">
        <v>4</v>
      </c>
      <c r="H2133" s="152" t="s">
        <v>5667</v>
      </c>
      <c r="I2133" s="152">
        <v>376</v>
      </c>
      <c r="J2133" s="152" t="s">
        <v>353</v>
      </c>
      <c r="K2133" s="152" t="s">
        <v>143</v>
      </c>
      <c r="L2133" s="152">
        <v>30.304109589041101</v>
      </c>
      <c r="M2133" s="152">
        <v>23</v>
      </c>
      <c r="N2133" s="152">
        <v>32.681059825968177</v>
      </c>
      <c r="O2133" s="152">
        <v>4.3290755707785671</v>
      </c>
      <c r="P2133" s="152">
        <v>19.693833113632479</v>
      </c>
      <c r="Q2133" s="152">
        <v>31.271819997825212</v>
      </c>
      <c r="R2133" s="152">
        <v>4.2876927421475308</v>
      </c>
      <c r="S2133" s="152">
        <v>18.408741771382619</v>
      </c>
      <c r="T2133" s="152">
        <v>28.121879768839261</v>
      </c>
    </row>
    <row r="2134" spans="1:20" x14ac:dyDescent="0.45">
      <c r="A2134" s="152" t="s">
        <v>166</v>
      </c>
      <c r="B2134" s="152">
        <v>2019</v>
      </c>
      <c r="C2134" s="153">
        <v>43401</v>
      </c>
      <c r="D2134" s="152" t="s">
        <v>5210</v>
      </c>
      <c r="E2134" s="152" t="s">
        <v>1943</v>
      </c>
      <c r="F2134" s="152">
        <v>3</v>
      </c>
      <c r="G2134" s="152">
        <v>5</v>
      </c>
      <c r="H2134" s="152" t="s">
        <v>5667</v>
      </c>
      <c r="I2134" s="152">
        <v>376</v>
      </c>
      <c r="J2134" s="152" t="s">
        <v>3489</v>
      </c>
      <c r="K2134" s="152" t="s">
        <v>115</v>
      </c>
      <c r="L2134" s="152">
        <v>20.364383561643841</v>
      </c>
      <c r="M2134" s="152">
        <v>23</v>
      </c>
      <c r="N2134" s="152">
        <v>25.298100840015401</v>
      </c>
      <c r="O2134" s="152">
        <v>4.4976600061166234</v>
      </c>
      <c r="P2134" s="152">
        <v>11.80512082166554</v>
      </c>
      <c r="Q2134" s="152">
        <v>24.26109533650439</v>
      </c>
      <c r="R2134" s="152">
        <v>4.4379268026031884</v>
      </c>
      <c r="S2134" s="152">
        <v>10.947314928694819</v>
      </c>
      <c r="T2134" s="152">
        <v>28.121879768839261</v>
      </c>
    </row>
    <row r="2135" spans="1:20" x14ac:dyDescent="0.45">
      <c r="A2135" s="152" t="s">
        <v>166</v>
      </c>
      <c r="B2135" s="152">
        <v>2019</v>
      </c>
      <c r="C2135" s="153">
        <v>43401</v>
      </c>
      <c r="D2135" s="152" t="s">
        <v>5210</v>
      </c>
      <c r="E2135" s="152" t="s">
        <v>1943</v>
      </c>
      <c r="F2135" s="152">
        <v>3</v>
      </c>
      <c r="G2135" s="152">
        <v>6</v>
      </c>
      <c r="H2135" s="152" t="s">
        <v>5667</v>
      </c>
      <c r="I2135" s="152">
        <v>376</v>
      </c>
      <c r="J2135" s="152" t="s">
        <v>411</v>
      </c>
      <c r="K2135" s="152" t="s">
        <v>55</v>
      </c>
      <c r="L2135" s="152">
        <v>28.290410958904111</v>
      </c>
      <c r="M2135" s="152">
        <v>23</v>
      </c>
      <c r="N2135" s="152">
        <v>25.807068057689829</v>
      </c>
      <c r="O2135" s="152">
        <v>6.0831318734259154</v>
      </c>
      <c r="P2135" s="152">
        <v>7.5576724374120836</v>
      </c>
      <c r="Q2135" s="152">
        <v>21.65455787669493</v>
      </c>
      <c r="R2135" s="152">
        <v>5.6933339397475562</v>
      </c>
      <c r="S2135" s="152">
        <v>4.5745560574522628</v>
      </c>
      <c r="T2135" s="152">
        <v>28.121879768839261</v>
      </c>
    </row>
    <row r="2136" spans="1:20" x14ac:dyDescent="0.45">
      <c r="A2136" s="154" t="s">
        <v>166</v>
      </c>
      <c r="B2136" s="154">
        <v>2019</v>
      </c>
      <c r="C2136" s="155">
        <v>43401</v>
      </c>
      <c r="D2136" s="154" t="s">
        <v>5210</v>
      </c>
      <c r="E2136" s="154" t="s">
        <v>1943</v>
      </c>
      <c r="F2136" s="154">
        <v>4</v>
      </c>
      <c r="G2136" s="154">
        <v>1</v>
      </c>
      <c r="H2136" s="154" t="s">
        <v>5668</v>
      </c>
      <c r="I2136" s="154">
        <v>377</v>
      </c>
      <c r="J2136" s="154" t="s">
        <v>354</v>
      </c>
      <c r="K2136" s="154" t="s">
        <v>121</v>
      </c>
      <c r="L2136" s="154">
        <v>23.227397260273971</v>
      </c>
      <c r="M2136" s="154">
        <v>3</v>
      </c>
      <c r="N2136" s="154">
        <v>35.199110061401541</v>
      </c>
      <c r="O2136" s="154">
        <v>4.3755991973403772</v>
      </c>
      <c r="P2136" s="154">
        <v>22.07231246938041</v>
      </c>
      <c r="Q2136" s="154">
        <v>37.745568991807268</v>
      </c>
      <c r="R2136" s="154">
        <v>4.4158879740135211</v>
      </c>
      <c r="S2136" s="154">
        <v>24.497905069766709</v>
      </c>
      <c r="T2136" s="154">
        <v>29.694367476510969</v>
      </c>
    </row>
    <row r="2137" spans="1:20" x14ac:dyDescent="0.45">
      <c r="A2137" s="154" t="s">
        <v>166</v>
      </c>
      <c r="B2137" s="154">
        <v>2019</v>
      </c>
      <c r="C2137" s="155">
        <v>43401</v>
      </c>
      <c r="D2137" s="154" t="s">
        <v>5210</v>
      </c>
      <c r="E2137" s="154" t="s">
        <v>1943</v>
      </c>
      <c r="F2137" s="154">
        <v>4</v>
      </c>
      <c r="G2137" s="154">
        <v>2</v>
      </c>
      <c r="H2137" s="154" t="s">
        <v>5668</v>
      </c>
      <c r="I2137" s="154">
        <v>377</v>
      </c>
      <c r="J2137" s="154" t="s">
        <v>346</v>
      </c>
      <c r="K2137" s="154" t="s">
        <v>52</v>
      </c>
      <c r="L2137" s="154">
        <v>19.517808219178079</v>
      </c>
      <c r="M2137" s="154">
        <v>8</v>
      </c>
      <c r="N2137" s="154">
        <v>34.713573764619717</v>
      </c>
      <c r="O2137" s="154">
        <v>4.4095896216414694</v>
      </c>
      <c r="P2137" s="154">
        <v>21.48480489969532</v>
      </c>
      <c r="Q2137" s="154">
        <v>35.922776068357301</v>
      </c>
      <c r="R2137" s="154">
        <v>4.3626350841575743</v>
      </c>
      <c r="S2137" s="154">
        <v>22.834870815884582</v>
      </c>
      <c r="T2137" s="154">
        <v>29.694367476510969</v>
      </c>
    </row>
    <row r="2138" spans="1:20" x14ac:dyDescent="0.45">
      <c r="A2138" s="154" t="s">
        <v>166</v>
      </c>
      <c r="B2138" s="154">
        <v>2019</v>
      </c>
      <c r="C2138" s="155">
        <v>43401</v>
      </c>
      <c r="D2138" s="154" t="s">
        <v>5210</v>
      </c>
      <c r="E2138" s="154" t="s">
        <v>1943</v>
      </c>
      <c r="F2138" s="154">
        <v>4</v>
      </c>
      <c r="G2138" s="154">
        <v>3</v>
      </c>
      <c r="H2138" s="154" t="s">
        <v>5668</v>
      </c>
      <c r="I2138" s="154">
        <v>377</v>
      </c>
      <c r="J2138" s="154" t="s">
        <v>358</v>
      </c>
      <c r="K2138" s="154" t="s">
        <v>79</v>
      </c>
      <c r="L2138" s="154">
        <v>25.758904109589039</v>
      </c>
      <c r="M2138" s="154">
        <v>23</v>
      </c>
      <c r="N2138" s="154">
        <v>33.667351254174719</v>
      </c>
      <c r="O2138" s="154">
        <v>4.3417626019354421</v>
      </c>
      <c r="P2138" s="154">
        <v>20.64206344836839</v>
      </c>
      <c r="Q2138" s="154">
        <v>34.036293727607493</v>
      </c>
      <c r="R2138" s="154">
        <v>4.2930756707943223</v>
      </c>
      <c r="S2138" s="154">
        <v>21.157066715224531</v>
      </c>
      <c r="T2138" s="154">
        <v>29.694367476510969</v>
      </c>
    </row>
    <row r="2139" spans="1:20" x14ac:dyDescent="0.45">
      <c r="A2139" s="154" t="s">
        <v>166</v>
      </c>
      <c r="B2139" s="154">
        <v>2019</v>
      </c>
      <c r="C2139" s="155">
        <v>43401</v>
      </c>
      <c r="D2139" s="154" t="s">
        <v>5210</v>
      </c>
      <c r="E2139" s="154" t="s">
        <v>1943</v>
      </c>
      <c r="F2139" s="154">
        <v>4</v>
      </c>
      <c r="G2139" s="154">
        <v>4</v>
      </c>
      <c r="H2139" s="154" t="s">
        <v>5668</v>
      </c>
      <c r="I2139" s="154">
        <v>377</v>
      </c>
      <c r="J2139" s="154" t="s">
        <v>397</v>
      </c>
      <c r="K2139" s="154" t="s">
        <v>177</v>
      </c>
      <c r="L2139" s="154">
        <v>25.93972602739726</v>
      </c>
      <c r="M2139" s="154">
        <v>23</v>
      </c>
      <c r="N2139" s="154">
        <v>27.185736951952581</v>
      </c>
      <c r="O2139" s="154">
        <v>4.5078750376483896</v>
      </c>
      <c r="P2139" s="154">
        <v>13.662111839007411</v>
      </c>
      <c r="Q2139" s="154">
        <v>28.0228546274395</v>
      </c>
      <c r="R2139" s="154">
        <v>4.4081260609227444</v>
      </c>
      <c r="S2139" s="154">
        <v>14.79847644467127</v>
      </c>
      <c r="T2139" s="154">
        <v>29.694367476510969</v>
      </c>
    </row>
    <row r="2140" spans="1:20" x14ac:dyDescent="0.45">
      <c r="A2140" s="154" t="s">
        <v>166</v>
      </c>
      <c r="B2140" s="154">
        <v>2019</v>
      </c>
      <c r="C2140" s="155">
        <v>43401</v>
      </c>
      <c r="D2140" s="154" t="s">
        <v>5210</v>
      </c>
      <c r="E2140" s="154" t="s">
        <v>1943</v>
      </c>
      <c r="F2140" s="154">
        <v>4</v>
      </c>
      <c r="G2140" s="154">
        <v>5</v>
      </c>
      <c r="H2140" s="154" t="s">
        <v>5668</v>
      </c>
      <c r="I2140" s="154">
        <v>377</v>
      </c>
      <c r="J2140" s="154" t="s">
        <v>343</v>
      </c>
      <c r="K2140" s="154" t="s">
        <v>91</v>
      </c>
      <c r="L2140" s="154">
        <v>27.93424657534247</v>
      </c>
      <c r="M2140" s="154">
        <v>2</v>
      </c>
      <c r="N2140" s="154">
        <v>41.576370457012608</v>
      </c>
      <c r="O2140" s="154">
        <v>4.6227681247970391</v>
      </c>
      <c r="P2140" s="154">
        <v>27.708066082621489</v>
      </c>
      <c r="Q2140" s="154">
        <v>38.1929667352954</v>
      </c>
      <c r="R2140" s="154">
        <v>4.5029053135580348</v>
      </c>
      <c r="S2140" s="154">
        <v>24.684250794621299</v>
      </c>
      <c r="T2140" s="154">
        <v>29.694367476510969</v>
      </c>
    </row>
    <row r="2141" spans="1:20" x14ac:dyDescent="0.45">
      <c r="A2141" s="154" t="s">
        <v>166</v>
      </c>
      <c r="B2141" s="154">
        <v>2019</v>
      </c>
      <c r="C2141" s="155">
        <v>43401</v>
      </c>
      <c r="D2141" s="154" t="s">
        <v>5210</v>
      </c>
      <c r="E2141" s="154" t="s">
        <v>1943</v>
      </c>
      <c r="F2141" s="154">
        <v>4</v>
      </c>
      <c r="G2141" s="154">
        <v>6</v>
      </c>
      <c r="H2141" s="154" t="s">
        <v>5668</v>
      </c>
      <c r="I2141" s="154">
        <v>377</v>
      </c>
      <c r="J2141" s="154" t="s">
        <v>228</v>
      </c>
      <c r="K2141" s="154" t="s">
        <v>131</v>
      </c>
      <c r="L2141" s="154">
        <v>26.38356164383562</v>
      </c>
      <c r="M2141" s="154">
        <v>23</v>
      </c>
      <c r="N2141" s="154">
        <v>22.680316127478761</v>
      </c>
      <c r="O2141" s="154">
        <v>4.4025024220399356</v>
      </c>
      <c r="P2141" s="154">
        <v>9.4728088613589545</v>
      </c>
      <c r="Q2141" s="154">
        <v>21.881780105685749</v>
      </c>
      <c r="R2141" s="154">
        <v>4.4170391078851603</v>
      </c>
      <c r="S2141" s="154">
        <v>8.6306627820302673</v>
      </c>
      <c r="T2141" s="154">
        <v>29.694367476510969</v>
      </c>
    </row>
    <row r="2142" spans="1:20" x14ac:dyDescent="0.45">
      <c r="A2142" s="154" t="s">
        <v>166</v>
      </c>
      <c r="B2142" s="154">
        <v>2019</v>
      </c>
      <c r="C2142" s="155">
        <v>43401</v>
      </c>
      <c r="D2142" s="154" t="s">
        <v>5210</v>
      </c>
      <c r="E2142" s="154" t="s">
        <v>1943</v>
      </c>
      <c r="F2142" s="154">
        <v>4</v>
      </c>
      <c r="G2142" s="154">
        <v>7</v>
      </c>
      <c r="H2142" s="154" t="s">
        <v>5668</v>
      </c>
      <c r="I2142" s="154">
        <v>377</v>
      </c>
      <c r="J2142" s="154" t="s">
        <v>403</v>
      </c>
      <c r="K2142" s="154" t="s">
        <v>61</v>
      </c>
      <c r="L2142" s="154">
        <v>21.63287671232877</v>
      </c>
      <c r="M2142" s="154">
        <v>23</v>
      </c>
      <c r="N2142" s="154">
        <v>12.838113718936899</v>
      </c>
      <c r="O2142" s="154">
        <v>6.5026607972022621</v>
      </c>
      <c r="P2142" s="154">
        <v>-6.6698686726698906</v>
      </c>
      <c r="Q2142" s="154">
        <v>10.708348836837031</v>
      </c>
      <c r="R2142" s="154">
        <v>6.2192688663636559</v>
      </c>
      <c r="S2142" s="154">
        <v>-7.9494577622539389</v>
      </c>
      <c r="T2142" s="154">
        <v>29.694367476510969</v>
      </c>
    </row>
    <row r="2143" spans="1:20" x14ac:dyDescent="0.45">
      <c r="A2143" s="130" t="s">
        <v>166</v>
      </c>
      <c r="B2143" s="130">
        <v>2019</v>
      </c>
      <c r="C2143" s="131">
        <v>43401</v>
      </c>
      <c r="D2143" s="130" t="s">
        <v>5210</v>
      </c>
      <c r="E2143" s="130" t="s">
        <v>5233</v>
      </c>
      <c r="F2143" s="130">
        <v>1</v>
      </c>
      <c r="G2143" s="130">
        <v>1</v>
      </c>
      <c r="H2143" s="130" t="s">
        <v>5669</v>
      </c>
      <c r="I2143" s="130">
        <v>378</v>
      </c>
      <c r="J2143" s="130" t="s">
        <v>360</v>
      </c>
      <c r="K2143" s="130" t="s">
        <v>34</v>
      </c>
      <c r="L2143" s="130">
        <v>31.238356164383561</v>
      </c>
      <c r="M2143" s="130">
        <v>11</v>
      </c>
      <c r="N2143" s="130">
        <v>40.869951547780602</v>
      </c>
      <c r="O2143" s="130">
        <v>4.392429500066048</v>
      </c>
      <c r="P2143" s="130">
        <v>27.69266304758246</v>
      </c>
      <c r="Q2143" s="130">
        <v>41.624358859128677</v>
      </c>
      <c r="R2143" s="130">
        <v>4.5676829443660063</v>
      </c>
      <c r="S2143" s="130">
        <v>27.92131002603066</v>
      </c>
      <c r="T2143" s="130">
        <v>28.653046681673281</v>
      </c>
    </row>
    <row r="2144" spans="1:20" x14ac:dyDescent="0.45">
      <c r="A2144" s="130" t="s">
        <v>166</v>
      </c>
      <c r="B2144" s="130">
        <v>2019</v>
      </c>
      <c r="C2144" s="131">
        <v>43401</v>
      </c>
      <c r="D2144" s="130" t="s">
        <v>5210</v>
      </c>
      <c r="E2144" s="130" t="s">
        <v>5233</v>
      </c>
      <c r="F2144" s="130">
        <v>1</v>
      </c>
      <c r="G2144" s="130">
        <v>2</v>
      </c>
      <c r="H2144" s="130" t="s">
        <v>5669</v>
      </c>
      <c r="I2144" s="130">
        <v>378</v>
      </c>
      <c r="J2144" s="130" t="s">
        <v>400</v>
      </c>
      <c r="K2144" s="130" t="s">
        <v>58</v>
      </c>
      <c r="L2144" s="130">
        <v>24.706849315068489</v>
      </c>
      <c r="M2144" s="130">
        <v>23</v>
      </c>
      <c r="N2144" s="130">
        <v>21.458285214968619</v>
      </c>
      <c r="O2144" s="130">
        <v>4.5853915378239858</v>
      </c>
      <c r="P2144" s="130">
        <v>7.7021106014966616</v>
      </c>
      <c r="Q2144" s="130">
        <v>23.56065714607773</v>
      </c>
      <c r="R2144" s="130">
        <v>4.5680913534675271</v>
      </c>
      <c r="S2144" s="130">
        <v>9.8563830856751444</v>
      </c>
      <c r="T2144" s="130">
        <v>28.653046681673281</v>
      </c>
    </row>
    <row r="2145" spans="1:20" x14ac:dyDescent="0.45">
      <c r="A2145" s="130" t="s">
        <v>166</v>
      </c>
      <c r="B2145" s="130">
        <v>2019</v>
      </c>
      <c r="C2145" s="131">
        <v>43401</v>
      </c>
      <c r="D2145" s="130" t="s">
        <v>5210</v>
      </c>
      <c r="E2145" s="130" t="s">
        <v>5233</v>
      </c>
      <c r="F2145" s="130">
        <v>1</v>
      </c>
      <c r="G2145" s="130">
        <v>3</v>
      </c>
      <c r="H2145" s="130" t="s">
        <v>5669</v>
      </c>
      <c r="I2145" s="130">
        <v>378</v>
      </c>
      <c r="J2145" s="130" t="s">
        <v>397</v>
      </c>
      <c r="K2145" s="130" t="s">
        <v>177</v>
      </c>
      <c r="L2145" s="130">
        <v>25.93972602739726</v>
      </c>
      <c r="M2145" s="130">
        <v>23</v>
      </c>
      <c r="N2145" s="130">
        <v>28.0228546274395</v>
      </c>
      <c r="O2145" s="130">
        <v>4.4081260609227444</v>
      </c>
      <c r="P2145" s="130">
        <v>14.79847644467127</v>
      </c>
      <c r="Q2145" s="130">
        <v>27.17574017850427</v>
      </c>
      <c r="R2145" s="130">
        <v>4.421261817314849</v>
      </c>
      <c r="S2145" s="130">
        <v>13.911954726559721</v>
      </c>
      <c r="T2145" s="130">
        <v>28.653046681673281</v>
      </c>
    </row>
    <row r="2146" spans="1:20" x14ac:dyDescent="0.45">
      <c r="A2146" s="130" t="s">
        <v>166</v>
      </c>
      <c r="B2146" s="130">
        <v>2019</v>
      </c>
      <c r="C2146" s="131">
        <v>43401</v>
      </c>
      <c r="D2146" s="130" t="s">
        <v>5210</v>
      </c>
      <c r="E2146" s="130" t="s">
        <v>5233</v>
      </c>
      <c r="F2146" s="130">
        <v>1</v>
      </c>
      <c r="G2146" s="130">
        <v>4</v>
      </c>
      <c r="H2146" s="130" t="s">
        <v>5669</v>
      </c>
      <c r="I2146" s="130">
        <v>378</v>
      </c>
      <c r="J2146" s="130" t="s">
        <v>3489</v>
      </c>
      <c r="K2146" s="130" t="s">
        <v>115</v>
      </c>
      <c r="L2146" s="130">
        <v>20.364383561643841</v>
      </c>
      <c r="M2146" s="130">
        <v>23</v>
      </c>
      <c r="N2146" s="130">
        <v>24.26109533650439</v>
      </c>
      <c r="O2146" s="130">
        <v>4.4379268026031884</v>
      </c>
      <c r="P2146" s="130">
        <v>10.947314928694819</v>
      </c>
      <c r="Q2146" s="130">
        <v>22.363934386997311</v>
      </c>
      <c r="R2146" s="130">
        <v>4.5203469040508262</v>
      </c>
      <c r="S2146" s="130">
        <v>8.8028936748448317</v>
      </c>
      <c r="T2146" s="130">
        <v>28.653046681673281</v>
      </c>
    </row>
    <row r="2147" spans="1:20" x14ac:dyDescent="0.45">
      <c r="A2147" s="150" t="s">
        <v>166</v>
      </c>
      <c r="B2147" s="150">
        <v>2019</v>
      </c>
      <c r="C2147" s="151">
        <v>43401</v>
      </c>
      <c r="D2147" s="150" t="s">
        <v>5210</v>
      </c>
      <c r="E2147" s="150" t="s">
        <v>5233</v>
      </c>
      <c r="F2147" s="150">
        <v>2</v>
      </c>
      <c r="G2147" s="150">
        <v>1</v>
      </c>
      <c r="H2147" s="150" t="s">
        <v>5670</v>
      </c>
      <c r="I2147" s="150">
        <v>379</v>
      </c>
      <c r="J2147" s="150" t="s">
        <v>574</v>
      </c>
      <c r="K2147" s="150" t="s">
        <v>99</v>
      </c>
      <c r="L2147" s="150">
        <v>35.898630136986299</v>
      </c>
      <c r="M2147" s="150">
        <v>10</v>
      </c>
      <c r="N2147" s="150">
        <v>37.533761584745541</v>
      </c>
      <c r="O2147" s="150">
        <v>4.2991016218681084</v>
      </c>
      <c r="P2147" s="150">
        <v>24.636456719141218</v>
      </c>
      <c r="Q2147" s="150">
        <v>38.821528867926943</v>
      </c>
      <c r="R2147" s="150">
        <v>4.4440904721713519</v>
      </c>
      <c r="S2147" s="150">
        <v>25.489257451412879</v>
      </c>
      <c r="T2147" s="150">
        <v>29.512805133962399</v>
      </c>
    </row>
    <row r="2148" spans="1:20" x14ac:dyDescent="0.45">
      <c r="A2148" s="150" t="s">
        <v>166</v>
      </c>
      <c r="B2148" s="150">
        <v>2019</v>
      </c>
      <c r="C2148" s="151">
        <v>43401</v>
      </c>
      <c r="D2148" s="150" t="s">
        <v>5210</v>
      </c>
      <c r="E2148" s="150" t="s">
        <v>5233</v>
      </c>
      <c r="F2148" s="150">
        <v>2</v>
      </c>
      <c r="G2148" s="150">
        <v>2</v>
      </c>
      <c r="H2148" s="150" t="s">
        <v>5670</v>
      </c>
      <c r="I2148" s="150">
        <v>379</v>
      </c>
      <c r="J2148" s="150" t="s">
        <v>353</v>
      </c>
      <c r="K2148" s="150" t="s">
        <v>143</v>
      </c>
      <c r="L2148" s="150">
        <v>30.304109589041101</v>
      </c>
      <c r="M2148" s="150">
        <v>23</v>
      </c>
      <c r="N2148" s="150">
        <v>31.271819997825212</v>
      </c>
      <c r="O2148" s="150">
        <v>4.2876927421475308</v>
      </c>
      <c r="P2148" s="150">
        <v>18.408741771382619</v>
      </c>
      <c r="Q2148" s="150">
        <v>31.684611567651839</v>
      </c>
      <c r="R2148" s="150">
        <v>4.3521634488157952</v>
      </c>
      <c r="S2148" s="150">
        <v>18.628121221204449</v>
      </c>
      <c r="T2148" s="150">
        <v>29.512805133962399</v>
      </c>
    </row>
    <row r="2149" spans="1:20" x14ac:dyDescent="0.45">
      <c r="A2149" s="150" t="s">
        <v>166</v>
      </c>
      <c r="B2149" s="150">
        <v>2019</v>
      </c>
      <c r="C2149" s="151">
        <v>43401</v>
      </c>
      <c r="D2149" s="150" t="s">
        <v>5210</v>
      </c>
      <c r="E2149" s="150" t="s">
        <v>5233</v>
      </c>
      <c r="F2149" s="150">
        <v>2</v>
      </c>
      <c r="G2149" s="150">
        <v>3</v>
      </c>
      <c r="H2149" s="150" t="s">
        <v>5670</v>
      </c>
      <c r="I2149" s="150">
        <v>379</v>
      </c>
      <c r="J2149" s="150" t="s">
        <v>414</v>
      </c>
      <c r="K2149" s="150" t="s">
        <v>265</v>
      </c>
      <c r="L2149" s="150">
        <v>29.649315068493149</v>
      </c>
      <c r="M2149" s="150">
        <v>23</v>
      </c>
      <c r="N2149" s="150">
        <v>25.935576005098859</v>
      </c>
      <c r="O2149" s="150">
        <v>4.4272586613563014</v>
      </c>
      <c r="P2149" s="150">
        <v>12.65380002102996</v>
      </c>
      <c r="Q2149" s="150">
        <v>25.657271521854909</v>
      </c>
      <c r="R2149" s="150">
        <v>4.4629821450874454</v>
      </c>
      <c r="S2149" s="150">
        <v>12.268325086592579</v>
      </c>
      <c r="T2149" s="150">
        <v>29.512805133962399</v>
      </c>
    </row>
    <row r="2150" spans="1:20" x14ac:dyDescent="0.45">
      <c r="A2150" s="150" t="s">
        <v>166</v>
      </c>
      <c r="B2150" s="150">
        <v>2019</v>
      </c>
      <c r="C2150" s="151">
        <v>43401</v>
      </c>
      <c r="D2150" s="150" t="s">
        <v>5210</v>
      </c>
      <c r="E2150" s="150" t="s">
        <v>5233</v>
      </c>
      <c r="F2150" s="150">
        <v>2</v>
      </c>
      <c r="G2150" s="150">
        <v>4</v>
      </c>
      <c r="H2150" s="150" t="s">
        <v>5670</v>
      </c>
      <c r="I2150" s="150">
        <v>379</v>
      </c>
      <c r="J2150" s="150" t="s">
        <v>476</v>
      </c>
      <c r="K2150" s="150" t="s">
        <v>477</v>
      </c>
      <c r="L2150" s="150">
        <v>26.109589041095891</v>
      </c>
      <c r="M2150" s="150">
        <v>23</v>
      </c>
      <c r="N2150" s="150">
        <v>23.31006294817999</v>
      </c>
      <c r="O2150" s="150">
        <v>6.8701083349690224</v>
      </c>
      <c r="P2150" s="150">
        <v>2.6997379432729218</v>
      </c>
      <c r="Q2150" s="150">
        <v>19.955709547766372</v>
      </c>
      <c r="R2150" s="150">
        <v>6.4241197370260128</v>
      </c>
      <c r="S2150" s="150">
        <v>0.68335033668833134</v>
      </c>
      <c r="T2150" s="150">
        <v>29.512805133962399</v>
      </c>
    </row>
    <row r="2151" spans="1:20" x14ac:dyDescent="0.45">
      <c r="A2151" s="152" t="s">
        <v>166</v>
      </c>
      <c r="B2151" s="152">
        <v>2019</v>
      </c>
      <c r="C2151" s="153">
        <v>43401</v>
      </c>
      <c r="D2151" s="152" t="s">
        <v>5210</v>
      </c>
      <c r="E2151" s="152" t="s">
        <v>5233</v>
      </c>
      <c r="F2151" s="152">
        <v>3</v>
      </c>
      <c r="G2151" s="152">
        <v>1</v>
      </c>
      <c r="H2151" s="152" t="s">
        <v>5671</v>
      </c>
      <c r="I2151" s="152">
        <v>380</v>
      </c>
      <c r="J2151" s="152" t="s">
        <v>379</v>
      </c>
      <c r="K2151" s="152" t="s">
        <v>67</v>
      </c>
      <c r="L2151" s="152">
        <v>26.161643835616442</v>
      </c>
      <c r="M2151" s="152">
        <v>1</v>
      </c>
      <c r="N2151" s="152">
        <v>28.451127256392461</v>
      </c>
      <c r="O2151" s="152">
        <v>4.4106611360356967</v>
      </c>
      <c r="P2151" s="152">
        <v>15.21914384828537</v>
      </c>
      <c r="Q2151" s="152">
        <v>30.967918519783289</v>
      </c>
      <c r="R2151" s="152">
        <v>4.4668278063648623</v>
      </c>
      <c r="S2151" s="152">
        <v>17.567435100688702</v>
      </c>
      <c r="T2151" s="152">
        <v>29.18239451025126</v>
      </c>
    </row>
    <row r="2152" spans="1:20" x14ac:dyDescent="0.45">
      <c r="A2152" s="152" t="s">
        <v>166</v>
      </c>
      <c r="B2152" s="152">
        <v>2019</v>
      </c>
      <c r="C2152" s="153">
        <v>43401</v>
      </c>
      <c r="D2152" s="152" t="s">
        <v>5210</v>
      </c>
      <c r="E2152" s="152" t="s">
        <v>5233</v>
      </c>
      <c r="F2152" s="152">
        <v>3</v>
      </c>
      <c r="G2152" s="152">
        <v>2</v>
      </c>
      <c r="H2152" s="152" t="s">
        <v>5671</v>
      </c>
      <c r="I2152" s="152">
        <v>380</v>
      </c>
      <c r="J2152" s="152" t="s">
        <v>375</v>
      </c>
      <c r="K2152" s="152" t="s">
        <v>49</v>
      </c>
      <c r="L2152" s="152">
        <v>24.791780821917811</v>
      </c>
      <c r="M2152" s="152">
        <v>23</v>
      </c>
      <c r="N2152" s="152">
        <v>29.905789571926519</v>
      </c>
      <c r="O2152" s="152">
        <v>4.39789353330307</v>
      </c>
      <c r="P2152" s="152">
        <v>16.712108972017312</v>
      </c>
      <c r="Q2152" s="152">
        <v>30.586967158820581</v>
      </c>
      <c r="R2152" s="152">
        <v>4.3951127132825381</v>
      </c>
      <c r="S2152" s="152">
        <v>17.401629018972969</v>
      </c>
      <c r="T2152" s="152">
        <v>29.18239451025126</v>
      </c>
    </row>
    <row r="2153" spans="1:20" x14ac:dyDescent="0.45">
      <c r="A2153" s="152" t="s">
        <v>166</v>
      </c>
      <c r="B2153" s="152">
        <v>2019</v>
      </c>
      <c r="C2153" s="153">
        <v>43401</v>
      </c>
      <c r="D2153" s="152" t="s">
        <v>5210</v>
      </c>
      <c r="E2153" s="152" t="s">
        <v>5233</v>
      </c>
      <c r="F2153" s="152">
        <v>3</v>
      </c>
      <c r="G2153" s="152">
        <v>3</v>
      </c>
      <c r="H2153" s="152" t="s">
        <v>5671</v>
      </c>
      <c r="I2153" s="152">
        <v>380</v>
      </c>
      <c r="J2153" s="152" t="s">
        <v>348</v>
      </c>
      <c r="K2153" s="152" t="s">
        <v>37</v>
      </c>
      <c r="L2153" s="152">
        <v>28.969863013698632</v>
      </c>
      <c r="M2153" s="152">
        <v>23</v>
      </c>
      <c r="N2153" s="152">
        <v>36.49088110700032</v>
      </c>
      <c r="O2153" s="152">
        <v>4.3564493760022254</v>
      </c>
      <c r="P2153" s="152">
        <v>23.421532978993639</v>
      </c>
      <c r="Q2153" s="152">
        <v>34.52965033010166</v>
      </c>
      <c r="R2153" s="152">
        <v>4.3729047934240013</v>
      </c>
      <c r="S2153" s="152">
        <v>21.410935949829661</v>
      </c>
      <c r="T2153" s="152">
        <v>29.18239451025126</v>
      </c>
    </row>
    <row r="2154" spans="1:20" x14ac:dyDescent="0.45">
      <c r="A2154" s="152" t="s">
        <v>166</v>
      </c>
      <c r="B2154" s="152">
        <v>2019</v>
      </c>
      <c r="C2154" s="153">
        <v>43401</v>
      </c>
      <c r="D2154" s="152" t="s">
        <v>5210</v>
      </c>
      <c r="E2154" s="152" t="s">
        <v>5233</v>
      </c>
      <c r="F2154" s="152">
        <v>3</v>
      </c>
      <c r="G2154" s="152">
        <v>4</v>
      </c>
      <c r="H2154" s="152" t="s">
        <v>5671</v>
      </c>
      <c r="I2154" s="152">
        <v>380</v>
      </c>
      <c r="J2154" s="152" t="s">
        <v>228</v>
      </c>
      <c r="K2154" s="152" t="s">
        <v>131</v>
      </c>
      <c r="L2154" s="152">
        <v>26.38356164383562</v>
      </c>
      <c r="M2154" s="152">
        <v>23</v>
      </c>
      <c r="N2154" s="152">
        <v>21.881780105685749</v>
      </c>
      <c r="O2154" s="152">
        <v>4.4170391078851603</v>
      </c>
      <c r="P2154" s="152">
        <v>8.6306627820302673</v>
      </c>
      <c r="Q2154" s="152">
        <v>20.680917999572848</v>
      </c>
      <c r="R2154" s="152">
        <v>4.5405225921078918</v>
      </c>
      <c r="S2154" s="152">
        <v>7.0593502232491758</v>
      </c>
      <c r="T2154" s="152">
        <v>29.18239451025126</v>
      </c>
    </row>
    <row r="2155" spans="1:20" x14ac:dyDescent="0.45">
      <c r="A2155" s="154" t="s">
        <v>166</v>
      </c>
      <c r="B2155" s="154">
        <v>2019</v>
      </c>
      <c r="C2155" s="155">
        <v>43401</v>
      </c>
      <c r="D2155" s="154" t="s">
        <v>5210</v>
      </c>
      <c r="E2155" s="154" t="s">
        <v>5233</v>
      </c>
      <c r="F2155" s="154">
        <v>4</v>
      </c>
      <c r="G2155" s="154">
        <v>1</v>
      </c>
      <c r="H2155" s="154" t="s">
        <v>5672</v>
      </c>
      <c r="I2155" s="154">
        <v>381</v>
      </c>
      <c r="J2155" s="154" t="s">
        <v>343</v>
      </c>
      <c r="K2155" s="154" t="s">
        <v>91</v>
      </c>
      <c r="L2155" s="154">
        <v>27.93424657534247</v>
      </c>
      <c r="M2155" s="154">
        <v>2</v>
      </c>
      <c r="N2155" s="154">
        <v>38.1929667352954</v>
      </c>
      <c r="O2155" s="154">
        <v>4.5029053135580348</v>
      </c>
      <c r="P2155" s="154">
        <v>24.684250794621299</v>
      </c>
      <c r="Q2155" s="154">
        <v>39.343987841701832</v>
      </c>
      <c r="R2155" s="154">
        <v>4.6180867127875462</v>
      </c>
      <c r="S2155" s="154">
        <v>25.489727703339192</v>
      </c>
      <c r="T2155" s="154">
        <v>25.644840336425251</v>
      </c>
    </row>
    <row r="2156" spans="1:20" x14ac:dyDescent="0.45">
      <c r="A2156" s="154" t="s">
        <v>166</v>
      </c>
      <c r="B2156" s="154">
        <v>2019</v>
      </c>
      <c r="C2156" s="155">
        <v>43401</v>
      </c>
      <c r="D2156" s="154" t="s">
        <v>5210</v>
      </c>
      <c r="E2156" s="154" t="s">
        <v>5233</v>
      </c>
      <c r="F2156" s="154">
        <v>4</v>
      </c>
      <c r="G2156" s="154">
        <v>2</v>
      </c>
      <c r="H2156" s="154" t="s">
        <v>5672</v>
      </c>
      <c r="I2156" s="154">
        <v>381</v>
      </c>
      <c r="J2156" s="154" t="s">
        <v>399</v>
      </c>
      <c r="K2156" s="154" t="s">
        <v>49</v>
      </c>
      <c r="L2156" s="154">
        <v>24.213698630136989</v>
      </c>
      <c r="M2156" s="154">
        <v>23</v>
      </c>
      <c r="N2156" s="154">
        <v>23.632034505691429</v>
      </c>
      <c r="O2156" s="154">
        <v>4.5735393848160637</v>
      </c>
      <c r="P2156" s="154">
        <v>9.9114163512432416</v>
      </c>
      <c r="Q2156" s="154">
        <v>25.529584636139351</v>
      </c>
      <c r="R2156" s="154">
        <v>4.5341196607847927</v>
      </c>
      <c r="S2156" s="154">
        <v>11.92722565378498</v>
      </c>
      <c r="T2156" s="154">
        <v>25.644840336425251</v>
      </c>
    </row>
    <row r="2157" spans="1:20" x14ac:dyDescent="0.45">
      <c r="A2157" s="154" t="s">
        <v>166</v>
      </c>
      <c r="B2157" s="154">
        <v>2019</v>
      </c>
      <c r="C2157" s="155">
        <v>43401</v>
      </c>
      <c r="D2157" s="154" t="s">
        <v>5210</v>
      </c>
      <c r="E2157" s="154" t="s">
        <v>5233</v>
      </c>
      <c r="F2157" s="154">
        <v>4</v>
      </c>
      <c r="G2157" s="154">
        <v>3</v>
      </c>
      <c r="H2157" s="154" t="s">
        <v>5672</v>
      </c>
      <c r="I2157" s="154">
        <v>381</v>
      </c>
      <c r="J2157" s="154" t="s">
        <v>411</v>
      </c>
      <c r="K2157" s="154" t="s">
        <v>55</v>
      </c>
      <c r="L2157" s="154">
        <v>28.290410958904111</v>
      </c>
      <c r="M2157" s="154">
        <v>23</v>
      </c>
      <c r="N2157" s="154">
        <v>21.65455787669493</v>
      </c>
      <c r="O2157" s="154">
        <v>5.6933339397475562</v>
      </c>
      <c r="P2157" s="154">
        <v>4.5745560574522628</v>
      </c>
      <c r="Q2157" s="154">
        <v>22.91908944767335</v>
      </c>
      <c r="R2157" s="154">
        <v>5.2903759792469458</v>
      </c>
      <c r="S2157" s="154">
        <v>7.0479615099325086</v>
      </c>
      <c r="T2157" s="154">
        <v>25.644840336425251</v>
      </c>
    </row>
    <row r="2158" spans="1:20" x14ac:dyDescent="0.45">
      <c r="A2158" s="154" t="s">
        <v>166</v>
      </c>
      <c r="B2158" s="154">
        <v>2019</v>
      </c>
      <c r="C2158" s="155">
        <v>43401</v>
      </c>
      <c r="D2158" s="154" t="s">
        <v>5210</v>
      </c>
      <c r="E2158" s="154" t="s">
        <v>5233</v>
      </c>
      <c r="F2158" s="154">
        <v>4</v>
      </c>
      <c r="G2158" s="154">
        <v>4</v>
      </c>
      <c r="H2158" s="154" t="s">
        <v>5672</v>
      </c>
      <c r="I2158" s="154">
        <v>381</v>
      </c>
      <c r="J2158" s="154" t="s">
        <v>358</v>
      </c>
      <c r="K2158" s="154" t="s">
        <v>79</v>
      </c>
      <c r="L2158" s="154">
        <v>25.758904109589039</v>
      </c>
      <c r="M2158" s="154">
        <v>23</v>
      </c>
      <c r="N2158" s="154">
        <v>34.036293727607493</v>
      </c>
      <c r="O2158" s="154">
        <v>4.2930756707943223</v>
      </c>
      <c r="P2158" s="154">
        <v>21.157066715224531</v>
      </c>
      <c r="Q2158" s="154">
        <v>31.2301416396006</v>
      </c>
      <c r="R2158" s="154">
        <v>4.3250862421964156</v>
      </c>
      <c r="S2158" s="154">
        <v>18.25488291301135</v>
      </c>
      <c r="T2158" s="154">
        <v>25.644840336425251</v>
      </c>
    </row>
    <row r="2159" spans="1:20" x14ac:dyDescent="0.45">
      <c r="A2159" s="154" t="s">
        <v>166</v>
      </c>
      <c r="B2159" s="154">
        <v>2019</v>
      </c>
      <c r="C2159" s="155">
        <v>43401</v>
      </c>
      <c r="D2159" s="154" t="s">
        <v>5210</v>
      </c>
      <c r="E2159" s="154" t="s">
        <v>5233</v>
      </c>
      <c r="F2159" s="154">
        <v>4</v>
      </c>
      <c r="G2159" s="154">
        <v>5</v>
      </c>
      <c r="H2159" s="154" t="s">
        <v>5672</v>
      </c>
      <c r="I2159" s="154">
        <v>381</v>
      </c>
      <c r="J2159" s="154" t="s">
        <v>403</v>
      </c>
      <c r="K2159" s="154" t="s">
        <v>61</v>
      </c>
      <c r="L2159" s="154">
        <v>21.63287671232877</v>
      </c>
      <c r="M2159" s="154">
        <v>23</v>
      </c>
      <c r="N2159" s="154">
        <v>10.708348836837031</v>
      </c>
      <c r="O2159" s="154">
        <v>6.2192688663636559</v>
      </c>
      <c r="P2159" s="154">
        <v>-7.9494577622539389</v>
      </c>
      <c r="Q2159" s="154">
        <v>9.3086428614912968</v>
      </c>
      <c r="R2159" s="154">
        <v>6.0693453345021009</v>
      </c>
      <c r="S2159" s="154">
        <v>-8.8993931420150041</v>
      </c>
      <c r="T2159" s="154">
        <v>25.644840336425251</v>
      </c>
    </row>
    <row r="2160" spans="1:20" x14ac:dyDescent="0.45">
      <c r="A2160" s="132" t="s">
        <v>166</v>
      </c>
      <c r="B2160" s="132">
        <v>2019</v>
      </c>
      <c r="C2160" s="133">
        <v>43401</v>
      </c>
      <c r="D2160" s="132" t="s">
        <v>5210</v>
      </c>
      <c r="E2160" s="132" t="s">
        <v>5234</v>
      </c>
      <c r="F2160" s="132">
        <v>1</v>
      </c>
      <c r="G2160" s="132">
        <v>1</v>
      </c>
      <c r="H2160" s="132" t="s">
        <v>5673</v>
      </c>
      <c r="I2160" s="132">
        <v>382</v>
      </c>
      <c r="J2160" s="132" t="s">
        <v>343</v>
      </c>
      <c r="K2160" s="132" t="s">
        <v>91</v>
      </c>
      <c r="L2160" s="132">
        <v>27.93424657534247</v>
      </c>
      <c r="M2160" s="132">
        <v>2</v>
      </c>
      <c r="N2160" s="132">
        <v>39.343987841701832</v>
      </c>
      <c r="O2160" s="132">
        <v>4.6180867127875462</v>
      </c>
      <c r="P2160" s="132">
        <v>25.489727703339192</v>
      </c>
      <c r="Q2160" s="132">
        <v>41.514603665863277</v>
      </c>
      <c r="R2160" s="132">
        <v>4.6316074167516614</v>
      </c>
      <c r="S2160" s="132">
        <v>27.619781415608291</v>
      </c>
      <c r="T2160" s="132">
        <v>34.155667502644611</v>
      </c>
    </row>
    <row r="2161" spans="1:20" x14ac:dyDescent="0.45">
      <c r="A2161" s="132" t="s">
        <v>166</v>
      </c>
      <c r="B2161" s="132">
        <v>2019</v>
      </c>
      <c r="C2161" s="133">
        <v>43401</v>
      </c>
      <c r="D2161" s="132" t="s">
        <v>5210</v>
      </c>
      <c r="E2161" s="132" t="s">
        <v>5234</v>
      </c>
      <c r="F2161" s="132">
        <v>1</v>
      </c>
      <c r="G2161" s="132">
        <v>2</v>
      </c>
      <c r="H2161" s="132" t="s">
        <v>5673</v>
      </c>
      <c r="I2161" s="132">
        <v>382</v>
      </c>
      <c r="J2161" s="132" t="s">
        <v>418</v>
      </c>
      <c r="K2161" s="132" t="s">
        <v>96</v>
      </c>
      <c r="L2161" s="132">
        <v>20.43287671232877</v>
      </c>
      <c r="M2161" s="132">
        <v>6</v>
      </c>
      <c r="N2161" s="132">
        <v>31.112149188785491</v>
      </c>
      <c r="O2161" s="132">
        <v>5.2482561684321016</v>
      </c>
      <c r="P2161" s="132">
        <v>15.367380683489181</v>
      </c>
      <c r="Q2161" s="132">
        <v>33.737705022574531</v>
      </c>
      <c r="R2161" s="132">
        <v>4.960108234372643</v>
      </c>
      <c r="S2161" s="132">
        <v>18.857380319456599</v>
      </c>
      <c r="T2161" s="132">
        <v>34.155667502644611</v>
      </c>
    </row>
    <row r="2162" spans="1:20" x14ac:dyDescent="0.45">
      <c r="A2162" s="132" t="s">
        <v>166</v>
      </c>
      <c r="B2162" s="132">
        <v>2019</v>
      </c>
      <c r="C2162" s="133">
        <v>43401</v>
      </c>
      <c r="D2162" s="132" t="s">
        <v>5210</v>
      </c>
      <c r="E2162" s="132" t="s">
        <v>5234</v>
      </c>
      <c r="F2162" s="132">
        <v>1</v>
      </c>
      <c r="G2162" s="132">
        <v>3</v>
      </c>
      <c r="H2162" s="132" t="s">
        <v>5673</v>
      </c>
      <c r="I2162" s="132">
        <v>382</v>
      </c>
      <c r="J2162" s="132" t="s">
        <v>354</v>
      </c>
      <c r="K2162" s="132" t="s">
        <v>121</v>
      </c>
      <c r="L2162" s="132">
        <v>23.227397260273971</v>
      </c>
      <c r="M2162" s="132">
        <v>3</v>
      </c>
      <c r="N2162" s="132">
        <v>37.745568991807268</v>
      </c>
      <c r="O2162" s="132">
        <v>4.4158879740135211</v>
      </c>
      <c r="P2162" s="132">
        <v>24.497905069766709</v>
      </c>
      <c r="Q2162" s="132">
        <v>37.343697764321703</v>
      </c>
      <c r="R2162" s="132">
        <v>4.3534882421032659</v>
      </c>
      <c r="S2162" s="132">
        <v>24.2832330380119</v>
      </c>
      <c r="T2162" s="132">
        <v>34.155667502644611</v>
      </c>
    </row>
    <row r="2163" spans="1:20" x14ac:dyDescent="0.45">
      <c r="A2163" s="132" t="s">
        <v>166</v>
      </c>
      <c r="B2163" s="132">
        <v>2019</v>
      </c>
      <c r="C2163" s="133">
        <v>43401</v>
      </c>
      <c r="D2163" s="132" t="s">
        <v>5210</v>
      </c>
      <c r="E2163" s="132" t="s">
        <v>5234</v>
      </c>
      <c r="F2163" s="132">
        <v>1</v>
      </c>
      <c r="G2163" s="132">
        <v>4</v>
      </c>
      <c r="H2163" s="132" t="s">
        <v>5673</v>
      </c>
      <c r="I2163" s="132">
        <v>382</v>
      </c>
      <c r="J2163" s="132" t="s">
        <v>386</v>
      </c>
      <c r="K2163" s="132" t="s">
        <v>64</v>
      </c>
      <c r="L2163" s="132">
        <v>28.56986301369863</v>
      </c>
      <c r="M2163" s="132">
        <v>12</v>
      </c>
      <c r="N2163" s="132">
        <v>23.601101080475651</v>
      </c>
      <c r="O2163" s="132">
        <v>4.4612408298762247</v>
      </c>
      <c r="P2163" s="132">
        <v>10.21737859084698</v>
      </c>
      <c r="Q2163" s="132">
        <v>25.198654317337589</v>
      </c>
      <c r="R2163" s="132">
        <v>4.3804221648920993</v>
      </c>
      <c r="S2163" s="132">
        <v>12.05738782266129</v>
      </c>
      <c r="T2163" s="132">
        <v>34.155667502644611</v>
      </c>
    </row>
    <row r="2164" spans="1:20" x14ac:dyDescent="0.45">
      <c r="A2164" s="132" t="s">
        <v>166</v>
      </c>
      <c r="B2164" s="132">
        <v>2019</v>
      </c>
      <c r="C2164" s="133">
        <v>43401</v>
      </c>
      <c r="D2164" s="132" t="s">
        <v>5210</v>
      </c>
      <c r="E2164" s="132" t="s">
        <v>5234</v>
      </c>
      <c r="F2164" s="132">
        <v>1</v>
      </c>
      <c r="G2164" s="132">
        <v>5</v>
      </c>
      <c r="H2164" s="132" t="s">
        <v>5673</v>
      </c>
      <c r="I2164" s="132">
        <v>382</v>
      </c>
      <c r="J2164" s="132" t="s">
        <v>365</v>
      </c>
      <c r="K2164" s="132" t="s">
        <v>88</v>
      </c>
      <c r="L2164" s="132">
        <v>21.12602739726027</v>
      </c>
      <c r="M2164" s="132">
        <v>7</v>
      </c>
      <c r="N2164" s="132">
        <v>31.506839053968761</v>
      </c>
      <c r="O2164" s="132">
        <v>5.0075969994967187</v>
      </c>
      <c r="P2164" s="132">
        <v>16.48404805547861</v>
      </c>
      <c r="Q2164" s="132">
        <v>30.333409973869401</v>
      </c>
      <c r="R2164" s="132">
        <v>4.7729881854833058</v>
      </c>
      <c r="S2164" s="132">
        <v>16.014445417419481</v>
      </c>
      <c r="T2164" s="132">
        <v>34.155667502644611</v>
      </c>
    </row>
    <row r="2165" spans="1:20" x14ac:dyDescent="0.45">
      <c r="A2165" s="132" t="s">
        <v>166</v>
      </c>
      <c r="B2165" s="132">
        <v>2019</v>
      </c>
      <c r="C2165" s="133">
        <v>43401</v>
      </c>
      <c r="D2165" s="132" t="s">
        <v>5210</v>
      </c>
      <c r="E2165" s="132" t="s">
        <v>5234</v>
      </c>
      <c r="F2165" s="132">
        <v>1</v>
      </c>
      <c r="G2165" s="132">
        <v>6</v>
      </c>
      <c r="H2165" s="132" t="s">
        <v>5673</v>
      </c>
      <c r="I2165" s="132">
        <v>382</v>
      </c>
      <c r="J2165" s="132" t="s">
        <v>360</v>
      </c>
      <c r="K2165" s="132" t="s">
        <v>34</v>
      </c>
      <c r="L2165" s="132">
        <v>31.238356164383561</v>
      </c>
      <c r="M2165" s="132">
        <v>11</v>
      </c>
      <c r="N2165" s="132">
        <v>41.624358859128677</v>
      </c>
      <c r="O2165" s="132">
        <v>4.5676829443660063</v>
      </c>
      <c r="P2165" s="132">
        <v>27.92131002603066</v>
      </c>
      <c r="Q2165" s="132">
        <v>37.201988460899543</v>
      </c>
      <c r="R2165" s="132">
        <v>4.5168990738744617</v>
      </c>
      <c r="S2165" s="132">
        <v>23.651291239276159</v>
      </c>
      <c r="T2165" s="132">
        <v>34.155667502644611</v>
      </c>
    </row>
    <row r="2166" spans="1:20" x14ac:dyDescent="0.45">
      <c r="A2166" s="160" t="s">
        <v>166</v>
      </c>
      <c r="B2166" s="160">
        <v>2019</v>
      </c>
      <c r="C2166" s="161">
        <v>43401</v>
      </c>
      <c r="D2166" s="160" t="s">
        <v>5210</v>
      </c>
      <c r="E2166" s="160" t="s">
        <v>5234</v>
      </c>
      <c r="F2166" s="160">
        <v>2</v>
      </c>
      <c r="G2166" s="160">
        <v>1</v>
      </c>
      <c r="H2166" s="160" t="s">
        <v>5674</v>
      </c>
      <c r="I2166" s="160">
        <v>383</v>
      </c>
      <c r="J2166" s="160" t="s">
        <v>344</v>
      </c>
      <c r="K2166" s="160" t="s">
        <v>55</v>
      </c>
      <c r="L2166" s="160">
        <v>31.484931506849311</v>
      </c>
      <c r="M2166" s="160">
        <v>4</v>
      </c>
      <c r="N2166" s="160">
        <v>44.75732557593966</v>
      </c>
      <c r="O2166" s="160">
        <v>4.3722802276006716</v>
      </c>
      <c r="P2166" s="160">
        <v>31.640484893137639</v>
      </c>
      <c r="Q2166" s="160">
        <v>46.497496897816092</v>
      </c>
      <c r="R2166" s="160">
        <v>4.4516438175430189</v>
      </c>
      <c r="S2166" s="160">
        <v>33.142565445187032</v>
      </c>
      <c r="T2166" s="160">
        <v>37.985598214541881</v>
      </c>
    </row>
    <row r="2167" spans="1:20" x14ac:dyDescent="0.45">
      <c r="A2167" s="160" t="s">
        <v>166</v>
      </c>
      <c r="B2167" s="160">
        <v>2019</v>
      </c>
      <c r="C2167" s="161">
        <v>43401</v>
      </c>
      <c r="D2167" s="160" t="s">
        <v>5210</v>
      </c>
      <c r="E2167" s="160" t="s">
        <v>5234</v>
      </c>
      <c r="F2167" s="160">
        <v>2</v>
      </c>
      <c r="G2167" s="160">
        <v>2</v>
      </c>
      <c r="H2167" s="160" t="s">
        <v>5674</v>
      </c>
      <c r="I2167" s="160">
        <v>383</v>
      </c>
      <c r="J2167" s="160" t="s">
        <v>352</v>
      </c>
      <c r="K2167" s="160" t="s">
        <v>282</v>
      </c>
      <c r="L2167" s="160">
        <v>24.021917808219179</v>
      </c>
      <c r="M2167" s="160">
        <v>5</v>
      </c>
      <c r="N2167" s="160">
        <v>36.306345277294717</v>
      </c>
      <c r="O2167" s="160">
        <v>4.3766099548050086</v>
      </c>
      <c r="P2167" s="160">
        <v>23.176515412879699</v>
      </c>
      <c r="Q2167" s="160">
        <v>38.005273563398063</v>
      </c>
      <c r="R2167" s="160">
        <v>4.34516612634601</v>
      </c>
      <c r="S2167" s="160">
        <v>24.969775184360032</v>
      </c>
      <c r="T2167" s="160">
        <v>37.985598214541881</v>
      </c>
    </row>
    <row r="2168" spans="1:20" x14ac:dyDescent="0.45">
      <c r="A2168" s="160" t="s">
        <v>166</v>
      </c>
      <c r="B2168" s="160">
        <v>2019</v>
      </c>
      <c r="C2168" s="161">
        <v>43401</v>
      </c>
      <c r="D2168" s="160" t="s">
        <v>5210</v>
      </c>
      <c r="E2168" s="160" t="s">
        <v>5234</v>
      </c>
      <c r="F2168" s="160">
        <v>2</v>
      </c>
      <c r="G2168" s="160">
        <v>3</v>
      </c>
      <c r="H2168" s="160" t="s">
        <v>5674</v>
      </c>
      <c r="I2168" s="160">
        <v>383</v>
      </c>
      <c r="J2168" s="160" t="s">
        <v>379</v>
      </c>
      <c r="K2168" s="160" t="s">
        <v>67</v>
      </c>
      <c r="L2168" s="160">
        <v>26.161643835616442</v>
      </c>
      <c r="M2168" s="160">
        <v>1</v>
      </c>
      <c r="N2168" s="160">
        <v>30.967918519783289</v>
      </c>
      <c r="O2168" s="160">
        <v>4.4668278063648623</v>
      </c>
      <c r="P2168" s="160">
        <v>17.567435100688702</v>
      </c>
      <c r="Q2168" s="160">
        <v>32.745918049461871</v>
      </c>
      <c r="R2168" s="160">
        <v>4.3798866790482416</v>
      </c>
      <c r="S2168" s="160">
        <v>19.606258012317149</v>
      </c>
      <c r="T2168" s="160">
        <v>37.985598214541881</v>
      </c>
    </row>
    <row r="2169" spans="1:20" x14ac:dyDescent="0.45">
      <c r="A2169" s="160" t="s">
        <v>166</v>
      </c>
      <c r="B2169" s="160">
        <v>2019</v>
      </c>
      <c r="C2169" s="161">
        <v>43401</v>
      </c>
      <c r="D2169" s="160" t="s">
        <v>5210</v>
      </c>
      <c r="E2169" s="160" t="s">
        <v>5234</v>
      </c>
      <c r="F2169" s="160">
        <v>2</v>
      </c>
      <c r="G2169" s="160">
        <v>4</v>
      </c>
      <c r="H2169" s="160" t="s">
        <v>5674</v>
      </c>
      <c r="I2169" s="160">
        <v>383</v>
      </c>
      <c r="J2169" s="160" t="s">
        <v>346</v>
      </c>
      <c r="K2169" s="160" t="s">
        <v>52</v>
      </c>
      <c r="L2169" s="160">
        <v>19.517808219178079</v>
      </c>
      <c r="M2169" s="160">
        <v>8</v>
      </c>
      <c r="N2169" s="160">
        <v>35.922776068357301</v>
      </c>
      <c r="O2169" s="160">
        <v>4.3626350841575743</v>
      </c>
      <c r="P2169" s="160">
        <v>22.834870815884582</v>
      </c>
      <c r="Q2169" s="160">
        <v>35.776304250274109</v>
      </c>
      <c r="R2169" s="160">
        <v>4.3026644759076724</v>
      </c>
      <c r="S2169" s="160">
        <v>22.868310822551091</v>
      </c>
      <c r="T2169" s="160">
        <v>37.985598214541881</v>
      </c>
    </row>
    <row r="2170" spans="1:20" x14ac:dyDescent="0.45">
      <c r="A2170" s="160" t="s">
        <v>166</v>
      </c>
      <c r="B2170" s="160">
        <v>2019</v>
      </c>
      <c r="C2170" s="161">
        <v>43401</v>
      </c>
      <c r="D2170" s="160" t="s">
        <v>5210</v>
      </c>
      <c r="E2170" s="160" t="s">
        <v>5234</v>
      </c>
      <c r="F2170" s="160">
        <v>2</v>
      </c>
      <c r="G2170" s="160">
        <v>5</v>
      </c>
      <c r="H2170" s="160" t="s">
        <v>5674</v>
      </c>
      <c r="I2170" s="160">
        <v>383</v>
      </c>
      <c r="J2170" s="160" t="s">
        <v>361</v>
      </c>
      <c r="K2170" s="160" t="s">
        <v>34</v>
      </c>
      <c r="L2170" s="160">
        <v>27.465753424657539</v>
      </c>
      <c r="M2170" s="160">
        <v>9</v>
      </c>
      <c r="N2170" s="160">
        <v>41.137694977949359</v>
      </c>
      <c r="O2170" s="160">
        <v>4.3948501934174269</v>
      </c>
      <c r="P2170" s="160">
        <v>27.953144397697081</v>
      </c>
      <c r="Q2170" s="160">
        <v>39.021029033714839</v>
      </c>
      <c r="R2170" s="160">
        <v>4.3395011333900042</v>
      </c>
      <c r="S2170" s="160">
        <v>26.002525633544831</v>
      </c>
      <c r="T2170" s="160">
        <v>37.985598214541881</v>
      </c>
    </row>
    <row r="2171" spans="1:20" x14ac:dyDescent="0.45">
      <c r="A2171" s="160" t="s">
        <v>166</v>
      </c>
      <c r="B2171" s="160">
        <v>2019</v>
      </c>
      <c r="C2171" s="161">
        <v>43401</v>
      </c>
      <c r="D2171" s="160" t="s">
        <v>5210</v>
      </c>
      <c r="E2171" s="160" t="s">
        <v>5234</v>
      </c>
      <c r="F2171" s="160">
        <v>2</v>
      </c>
      <c r="G2171" s="160">
        <v>6</v>
      </c>
      <c r="H2171" s="160" t="s">
        <v>5674</v>
      </c>
      <c r="I2171" s="160">
        <v>383</v>
      </c>
      <c r="J2171" s="160" t="s">
        <v>574</v>
      </c>
      <c r="K2171" s="160" t="s">
        <v>99</v>
      </c>
      <c r="L2171" s="160">
        <v>35.898630136986299</v>
      </c>
      <c r="M2171" s="160">
        <v>10</v>
      </c>
      <c r="N2171" s="160">
        <v>38.821528867926943</v>
      </c>
      <c r="O2171" s="160">
        <v>4.4440904721713519</v>
      </c>
      <c r="P2171" s="160">
        <v>25.489257451412879</v>
      </c>
      <c r="Q2171" s="160">
        <v>35.833954858781603</v>
      </c>
      <c r="R2171" s="160">
        <v>4.4490477806715347</v>
      </c>
      <c r="S2171" s="160">
        <v>22.486811516766991</v>
      </c>
      <c r="T2171" s="160">
        <v>37.985598214541881</v>
      </c>
    </row>
    <row r="2172" spans="1:20" x14ac:dyDescent="0.45">
      <c r="A2172" s="138" t="s">
        <v>166</v>
      </c>
      <c r="B2172" s="138">
        <v>2019</v>
      </c>
      <c r="C2172" s="139">
        <v>43401</v>
      </c>
      <c r="D2172" s="138" t="s">
        <v>5210</v>
      </c>
      <c r="E2172" s="138" t="s">
        <v>5194</v>
      </c>
      <c r="F2172" s="138" t="s">
        <v>5235</v>
      </c>
      <c r="G2172" s="138">
        <v>1</v>
      </c>
      <c r="H2172" s="138" t="s">
        <v>5675</v>
      </c>
      <c r="I2172" s="138">
        <v>384</v>
      </c>
      <c r="J2172" s="138" t="s">
        <v>379</v>
      </c>
      <c r="K2172" s="138" t="s">
        <v>67</v>
      </c>
      <c r="L2172" s="138">
        <v>26.161643835616442</v>
      </c>
      <c r="M2172" s="138">
        <v>1</v>
      </c>
      <c r="N2172" s="138">
        <v>32.745918049461871</v>
      </c>
      <c r="O2172" s="138">
        <v>4.3798866790482416</v>
      </c>
      <c r="P2172" s="138">
        <v>19.606258012317149</v>
      </c>
      <c r="Q2172" s="138">
        <v>36.507296497391692</v>
      </c>
      <c r="R2172" s="138">
        <v>4.381927351439642</v>
      </c>
      <c r="S2172" s="138">
        <v>23.361514443072771</v>
      </c>
      <c r="T2172" s="138">
        <v>38.307449160572588</v>
      </c>
    </row>
    <row r="2173" spans="1:20" x14ac:dyDescent="0.45">
      <c r="A2173" s="138" t="s">
        <v>166</v>
      </c>
      <c r="B2173" s="138">
        <v>2019</v>
      </c>
      <c r="C2173" s="139">
        <v>43401</v>
      </c>
      <c r="D2173" s="138" t="s">
        <v>5210</v>
      </c>
      <c r="E2173" s="138" t="s">
        <v>5194</v>
      </c>
      <c r="F2173" s="138" t="s">
        <v>5235</v>
      </c>
      <c r="G2173" s="138">
        <v>2</v>
      </c>
      <c r="H2173" s="138" t="s">
        <v>5675</v>
      </c>
      <c r="I2173" s="138">
        <v>384</v>
      </c>
      <c r="J2173" s="138" t="s">
        <v>343</v>
      </c>
      <c r="K2173" s="138" t="s">
        <v>91</v>
      </c>
      <c r="L2173" s="138">
        <v>27.93424657534247</v>
      </c>
      <c r="M2173" s="138">
        <v>2</v>
      </c>
      <c r="N2173" s="138">
        <v>41.514603665863277</v>
      </c>
      <c r="O2173" s="138">
        <v>4.6316074167516614</v>
      </c>
      <c r="P2173" s="138">
        <v>27.619781415608291</v>
      </c>
      <c r="Q2173" s="138">
        <v>42.357321550514371</v>
      </c>
      <c r="R2173" s="138">
        <v>4.5085583091506116</v>
      </c>
      <c r="S2173" s="138">
        <v>28.831646623062539</v>
      </c>
      <c r="T2173" s="138">
        <v>38.307449160572588</v>
      </c>
    </row>
    <row r="2174" spans="1:20" x14ac:dyDescent="0.45">
      <c r="A2174" s="138" t="s">
        <v>166</v>
      </c>
      <c r="B2174" s="138">
        <v>2019</v>
      </c>
      <c r="C2174" s="139">
        <v>43401</v>
      </c>
      <c r="D2174" s="138" t="s">
        <v>5210</v>
      </c>
      <c r="E2174" s="138" t="s">
        <v>5194</v>
      </c>
      <c r="F2174" s="138" t="s">
        <v>5235</v>
      </c>
      <c r="G2174" s="138">
        <v>3</v>
      </c>
      <c r="H2174" s="138" t="s">
        <v>5675</v>
      </c>
      <c r="I2174" s="138">
        <v>384</v>
      </c>
      <c r="J2174" s="138" t="s">
        <v>354</v>
      </c>
      <c r="K2174" s="138" t="s">
        <v>121</v>
      </c>
      <c r="L2174" s="138">
        <v>23.227397260273971</v>
      </c>
      <c r="M2174" s="138">
        <v>3</v>
      </c>
      <c r="N2174" s="138">
        <v>37.343697764321703</v>
      </c>
      <c r="O2174" s="138">
        <v>4.3534882421032659</v>
      </c>
      <c r="P2174" s="138">
        <v>24.2832330380119</v>
      </c>
      <c r="Q2174" s="138">
        <v>38.111759029425663</v>
      </c>
      <c r="R2174" s="138">
        <v>4.2962934865559284</v>
      </c>
      <c r="S2174" s="138">
        <v>25.222878569757871</v>
      </c>
      <c r="T2174" s="138">
        <v>38.307449160572588</v>
      </c>
    </row>
    <row r="2175" spans="1:20" x14ac:dyDescent="0.45">
      <c r="A2175" s="138" t="s">
        <v>166</v>
      </c>
      <c r="B2175" s="138">
        <v>2019</v>
      </c>
      <c r="C2175" s="139">
        <v>43401</v>
      </c>
      <c r="D2175" s="138" t="s">
        <v>5210</v>
      </c>
      <c r="E2175" s="138" t="s">
        <v>5194</v>
      </c>
      <c r="F2175" s="138" t="s">
        <v>5235</v>
      </c>
      <c r="G2175" s="138">
        <v>4</v>
      </c>
      <c r="H2175" s="138" t="s">
        <v>5675</v>
      </c>
      <c r="I2175" s="138">
        <v>384</v>
      </c>
      <c r="J2175" s="138" t="s">
        <v>344</v>
      </c>
      <c r="K2175" s="138" t="s">
        <v>55</v>
      </c>
      <c r="L2175" s="138">
        <v>31.484931506849311</v>
      </c>
      <c r="M2175" s="138">
        <v>4</v>
      </c>
      <c r="N2175" s="138">
        <v>46.497496897816092</v>
      </c>
      <c r="O2175" s="138">
        <v>4.4516438175430189</v>
      </c>
      <c r="P2175" s="138">
        <v>33.142565445187032</v>
      </c>
      <c r="Q2175" s="138">
        <v>44.460937977688992</v>
      </c>
      <c r="R2175" s="138">
        <v>4.3690529306521446</v>
      </c>
      <c r="S2175" s="138">
        <v>31.353779185732559</v>
      </c>
      <c r="T2175" s="138">
        <v>38.307449160572588</v>
      </c>
    </row>
    <row r="2176" spans="1:20" x14ac:dyDescent="0.45">
      <c r="A2176" s="138" t="s">
        <v>166</v>
      </c>
      <c r="B2176" s="138">
        <v>2019</v>
      </c>
      <c r="C2176" s="139">
        <v>43401</v>
      </c>
      <c r="D2176" s="138" t="s">
        <v>5210</v>
      </c>
      <c r="E2176" s="138" t="s">
        <v>5194</v>
      </c>
      <c r="F2176" s="138" t="s">
        <v>5235</v>
      </c>
      <c r="G2176" s="138">
        <v>5</v>
      </c>
      <c r="H2176" s="138" t="s">
        <v>5675</v>
      </c>
      <c r="I2176" s="138">
        <v>384</v>
      </c>
      <c r="J2176" s="138" t="s">
        <v>352</v>
      </c>
      <c r="K2176" s="138" t="s">
        <v>282</v>
      </c>
      <c r="L2176" s="138">
        <v>24.021917808219179</v>
      </c>
      <c r="M2176" s="138">
        <v>5</v>
      </c>
      <c r="N2176" s="138">
        <v>38.005273563398063</v>
      </c>
      <c r="O2176" s="138">
        <v>4.34516612634601</v>
      </c>
      <c r="P2176" s="138">
        <v>24.969775184360032</v>
      </c>
      <c r="Q2176" s="138">
        <v>36.708557549272847</v>
      </c>
      <c r="R2176" s="138">
        <v>4.322973327481467</v>
      </c>
      <c r="S2176" s="138">
        <v>23.739637566828449</v>
      </c>
      <c r="T2176" s="138">
        <v>38.307449160572588</v>
      </c>
    </row>
    <row r="2177" spans="1:20" x14ac:dyDescent="0.45">
      <c r="A2177" s="138" t="s">
        <v>166</v>
      </c>
      <c r="B2177" s="138">
        <v>2019</v>
      </c>
      <c r="C2177" s="139">
        <v>43401</v>
      </c>
      <c r="D2177" s="138" t="s">
        <v>5210</v>
      </c>
      <c r="E2177" s="138" t="s">
        <v>5194</v>
      </c>
      <c r="F2177" s="138" t="s">
        <v>5235</v>
      </c>
      <c r="G2177" s="138">
        <v>6</v>
      </c>
      <c r="H2177" s="138" t="s">
        <v>5675</v>
      </c>
      <c r="I2177" s="138">
        <v>384</v>
      </c>
      <c r="J2177" s="138" t="s">
        <v>418</v>
      </c>
      <c r="K2177" s="138" t="s">
        <v>96</v>
      </c>
      <c r="L2177" s="138">
        <v>20.43287671232877</v>
      </c>
      <c r="M2177" s="138">
        <v>6</v>
      </c>
      <c r="N2177" s="138">
        <v>33.737705022574531</v>
      </c>
      <c r="O2177" s="138">
        <v>4.960108234372643</v>
      </c>
      <c r="P2177" s="138">
        <v>18.857380319456599</v>
      </c>
      <c r="Q2177" s="138">
        <v>31.241220898338</v>
      </c>
      <c r="R2177" s="138">
        <v>4.8906011579517212</v>
      </c>
      <c r="S2177" s="138">
        <v>16.56941742448284</v>
      </c>
      <c r="T2177" s="138">
        <v>38.307449160572588</v>
      </c>
    </row>
    <row r="2178" spans="1:20" x14ac:dyDescent="0.45">
      <c r="A2178" s="138" t="s">
        <v>166</v>
      </c>
      <c r="B2178" s="138">
        <v>2019</v>
      </c>
      <c r="C2178" s="139">
        <v>43401</v>
      </c>
      <c r="D2178" s="138" t="s">
        <v>5210</v>
      </c>
      <c r="E2178" s="138" t="s">
        <v>5194</v>
      </c>
      <c r="F2178" s="138" t="s">
        <v>579</v>
      </c>
      <c r="G2178" s="138">
        <v>1</v>
      </c>
      <c r="H2178" s="138" t="s">
        <v>5676</v>
      </c>
      <c r="I2178" s="138">
        <v>385</v>
      </c>
      <c r="J2178" s="138" t="s">
        <v>365</v>
      </c>
      <c r="K2178" s="138" t="s">
        <v>88</v>
      </c>
      <c r="L2178" s="138">
        <v>21.12602739726027</v>
      </c>
      <c r="M2178" s="138">
        <v>7</v>
      </c>
      <c r="N2178" s="138">
        <v>30.333409973869401</v>
      </c>
      <c r="O2178" s="138">
        <v>4.7729881854833058</v>
      </c>
      <c r="P2178" s="138">
        <v>16.014445417419481</v>
      </c>
      <c r="Q2178" s="138">
        <v>34.307892798687398</v>
      </c>
      <c r="R2178" s="138">
        <v>4.6819996654196139</v>
      </c>
      <c r="S2178" s="138">
        <v>20.26189380242856</v>
      </c>
      <c r="T2178" s="138">
        <v>33.894223482479511</v>
      </c>
    </row>
    <row r="2179" spans="1:20" x14ac:dyDescent="0.45">
      <c r="A2179" s="138" t="s">
        <v>166</v>
      </c>
      <c r="B2179" s="138">
        <v>2019</v>
      </c>
      <c r="C2179" s="139">
        <v>43401</v>
      </c>
      <c r="D2179" s="138" t="s">
        <v>5210</v>
      </c>
      <c r="E2179" s="138" t="s">
        <v>5194</v>
      </c>
      <c r="F2179" s="138" t="s">
        <v>579</v>
      </c>
      <c r="G2179" s="138">
        <v>2</v>
      </c>
      <c r="H2179" s="138" t="s">
        <v>5676</v>
      </c>
      <c r="I2179" s="138">
        <v>385</v>
      </c>
      <c r="J2179" s="138" t="s">
        <v>346</v>
      </c>
      <c r="K2179" s="138" t="s">
        <v>52</v>
      </c>
      <c r="L2179" s="138">
        <v>19.517808219178079</v>
      </c>
      <c r="M2179" s="138">
        <v>8</v>
      </c>
      <c r="N2179" s="138">
        <v>35.776304250274109</v>
      </c>
      <c r="O2179" s="138">
        <v>4.3026644759076724</v>
      </c>
      <c r="P2179" s="138">
        <v>22.868310822551091</v>
      </c>
      <c r="Q2179" s="138">
        <v>36.938292764050821</v>
      </c>
      <c r="R2179" s="138">
        <v>4.2777401113006368</v>
      </c>
      <c r="S2179" s="138">
        <v>24.105072430148908</v>
      </c>
      <c r="T2179" s="138">
        <v>33.894223482479511</v>
      </c>
    </row>
    <row r="2180" spans="1:20" x14ac:dyDescent="0.45">
      <c r="A2180" s="138" t="s">
        <v>166</v>
      </c>
      <c r="B2180" s="138">
        <v>2019</v>
      </c>
      <c r="C2180" s="139">
        <v>43401</v>
      </c>
      <c r="D2180" s="138" t="s">
        <v>5210</v>
      </c>
      <c r="E2180" s="138" t="s">
        <v>5194</v>
      </c>
      <c r="F2180" s="138" t="s">
        <v>579</v>
      </c>
      <c r="G2180" s="138">
        <v>3</v>
      </c>
      <c r="H2180" s="138" t="s">
        <v>5676</v>
      </c>
      <c r="I2180" s="138">
        <v>385</v>
      </c>
      <c r="J2180" s="138" t="s">
        <v>361</v>
      </c>
      <c r="K2180" s="138" t="s">
        <v>34</v>
      </c>
      <c r="L2180" s="138">
        <v>27.465753424657539</v>
      </c>
      <c r="M2180" s="138">
        <v>9</v>
      </c>
      <c r="N2180" s="138">
        <v>39.021029033714839</v>
      </c>
      <c r="O2180" s="138">
        <v>4.3395011333900042</v>
      </c>
      <c r="P2180" s="138">
        <v>26.002525633544831</v>
      </c>
      <c r="Q2180" s="138">
        <v>38.6231978666478</v>
      </c>
      <c r="R2180" s="138">
        <v>4.2911914618582641</v>
      </c>
      <c r="S2180" s="138">
        <v>25.749623481073009</v>
      </c>
      <c r="T2180" s="138">
        <v>33.894223482479511</v>
      </c>
    </row>
    <row r="2181" spans="1:20" x14ac:dyDescent="0.45">
      <c r="A2181" s="138" t="s">
        <v>166</v>
      </c>
      <c r="B2181" s="138">
        <v>2019</v>
      </c>
      <c r="C2181" s="139">
        <v>43401</v>
      </c>
      <c r="D2181" s="138" t="s">
        <v>5210</v>
      </c>
      <c r="E2181" s="138" t="s">
        <v>5194</v>
      </c>
      <c r="F2181" s="138" t="s">
        <v>579</v>
      </c>
      <c r="G2181" s="138">
        <v>4</v>
      </c>
      <c r="H2181" s="138" t="s">
        <v>5676</v>
      </c>
      <c r="I2181" s="138">
        <v>385</v>
      </c>
      <c r="J2181" s="138" t="s">
        <v>574</v>
      </c>
      <c r="K2181" s="138" t="s">
        <v>99</v>
      </c>
      <c r="L2181" s="138">
        <v>35.898630136986299</v>
      </c>
      <c r="M2181" s="138">
        <v>10</v>
      </c>
      <c r="N2181" s="138">
        <v>35.833954858781603</v>
      </c>
      <c r="O2181" s="138">
        <v>4.4490477806715347</v>
      </c>
      <c r="P2181" s="138">
        <v>22.486811516766991</v>
      </c>
      <c r="Q2181" s="138">
        <v>35.151570017840783</v>
      </c>
      <c r="R2181" s="138">
        <v>4.3736820359364099</v>
      </c>
      <c r="S2181" s="138">
        <v>22.030523910031551</v>
      </c>
      <c r="T2181" s="138">
        <v>33.894223482479511</v>
      </c>
    </row>
    <row r="2182" spans="1:20" x14ac:dyDescent="0.45">
      <c r="A2182" s="138" t="s">
        <v>166</v>
      </c>
      <c r="B2182" s="138">
        <v>2019</v>
      </c>
      <c r="C2182" s="139">
        <v>43401</v>
      </c>
      <c r="D2182" s="138" t="s">
        <v>5210</v>
      </c>
      <c r="E2182" s="138" t="s">
        <v>5194</v>
      </c>
      <c r="F2182" s="138" t="s">
        <v>579</v>
      </c>
      <c r="G2182" s="138">
        <v>5</v>
      </c>
      <c r="H2182" s="138" t="s">
        <v>5676</v>
      </c>
      <c r="I2182" s="138">
        <v>385</v>
      </c>
      <c r="J2182" s="138" t="s">
        <v>360</v>
      </c>
      <c r="K2182" s="138" t="s">
        <v>34</v>
      </c>
      <c r="L2182" s="138">
        <v>31.238356164383561</v>
      </c>
      <c r="M2182" s="138">
        <v>11</v>
      </c>
      <c r="N2182" s="138">
        <v>37.201988460899543</v>
      </c>
      <c r="O2182" s="138">
        <v>4.5168990738744617</v>
      </c>
      <c r="P2182" s="138">
        <v>23.651291239276159</v>
      </c>
      <c r="Q2182" s="138">
        <v>35.049944026053531</v>
      </c>
      <c r="R2182" s="138">
        <v>4.4511560013882443</v>
      </c>
      <c r="S2182" s="138">
        <v>21.696476021888799</v>
      </c>
      <c r="T2182" s="138">
        <v>33.894223482479511</v>
      </c>
    </row>
    <row r="2183" spans="1:20" x14ac:dyDescent="0.45">
      <c r="A2183" s="138" t="s">
        <v>166</v>
      </c>
      <c r="B2183" s="138">
        <v>2019</v>
      </c>
      <c r="C2183" s="139">
        <v>43401</v>
      </c>
      <c r="D2183" s="138" t="s">
        <v>5210</v>
      </c>
      <c r="E2183" s="138" t="s">
        <v>5194</v>
      </c>
      <c r="F2183" s="138" t="s">
        <v>579</v>
      </c>
      <c r="G2183" s="138">
        <v>6</v>
      </c>
      <c r="H2183" s="138" t="s">
        <v>5676</v>
      </c>
      <c r="I2183" s="138">
        <v>385</v>
      </c>
      <c r="J2183" s="138" t="s">
        <v>386</v>
      </c>
      <c r="K2183" s="138" t="s">
        <v>64</v>
      </c>
      <c r="L2183" s="138">
        <v>28.56986301369863</v>
      </c>
      <c r="M2183" s="138">
        <v>12</v>
      </c>
      <c r="N2183" s="138">
        <v>25.198654317337589</v>
      </c>
      <c r="O2183" s="138">
        <v>4.3804221648920993</v>
      </c>
      <c r="P2183" s="138">
        <v>12.05738782266129</v>
      </c>
      <c r="Q2183" s="138">
        <v>23.687717546005771</v>
      </c>
      <c r="R2183" s="138">
        <v>4.4743113751428094</v>
      </c>
      <c r="S2183" s="138">
        <v>10.26478342057734</v>
      </c>
      <c r="T2183" s="138">
        <v>33.894223482479511</v>
      </c>
    </row>
    <row r="2184" spans="1:20" x14ac:dyDescent="0.45">
      <c r="A2184" s="130" t="s">
        <v>287</v>
      </c>
      <c r="B2184" s="130">
        <v>2019</v>
      </c>
      <c r="C2184" s="131">
        <v>43436</v>
      </c>
      <c r="D2184" s="130" t="s">
        <v>5210</v>
      </c>
      <c r="E2184" s="130" t="s">
        <v>1943</v>
      </c>
      <c r="F2184" s="130">
        <v>1</v>
      </c>
      <c r="G2184" s="130">
        <v>1</v>
      </c>
      <c r="H2184" s="130" t="s">
        <v>5677</v>
      </c>
      <c r="I2184" s="130">
        <v>386</v>
      </c>
      <c r="J2184" s="130" t="s">
        <v>574</v>
      </c>
      <c r="K2184" s="130" t="s">
        <v>99</v>
      </c>
      <c r="L2184" s="130">
        <v>35.994520547945207</v>
      </c>
      <c r="M2184" s="130">
        <v>5</v>
      </c>
      <c r="N2184" s="130">
        <v>35.151570017840783</v>
      </c>
      <c r="O2184" s="130">
        <v>4.3736820359364099</v>
      </c>
      <c r="P2184" s="130">
        <v>22.030523910031551</v>
      </c>
      <c r="Q2184" s="130">
        <v>37.269610937108347</v>
      </c>
      <c r="R2184" s="130">
        <v>4.453324079865717</v>
      </c>
      <c r="S2184" s="130">
        <v>23.909638697511198</v>
      </c>
      <c r="T2184" s="130">
        <v>27.398488594842132</v>
      </c>
    </row>
    <row r="2185" spans="1:20" x14ac:dyDescent="0.45">
      <c r="A2185" s="130" t="s">
        <v>287</v>
      </c>
      <c r="B2185" s="130">
        <v>2019</v>
      </c>
      <c r="C2185" s="131">
        <v>43436</v>
      </c>
      <c r="D2185" s="130" t="s">
        <v>5210</v>
      </c>
      <c r="E2185" s="130" t="s">
        <v>1943</v>
      </c>
      <c r="F2185" s="130">
        <v>1</v>
      </c>
      <c r="G2185" s="130">
        <v>2</v>
      </c>
      <c r="H2185" s="130" t="s">
        <v>5677</v>
      </c>
      <c r="I2185" s="130">
        <v>386</v>
      </c>
      <c r="J2185" s="130" t="s">
        <v>362</v>
      </c>
      <c r="K2185" s="130" t="s">
        <v>363</v>
      </c>
      <c r="L2185" s="130">
        <v>26.87671232876712</v>
      </c>
      <c r="M2185" s="130">
        <v>8</v>
      </c>
      <c r="N2185" s="130">
        <v>38.149266226988424</v>
      </c>
      <c r="O2185" s="130">
        <v>4.3448836648370177</v>
      </c>
      <c r="P2185" s="130">
        <v>25.114615232477359</v>
      </c>
      <c r="Q2185" s="130">
        <v>37.953568498831032</v>
      </c>
      <c r="R2185" s="130">
        <v>4.3621403298793826</v>
      </c>
      <c r="S2185" s="130">
        <v>24.867147509192879</v>
      </c>
      <c r="T2185" s="130">
        <v>27.398488594842132</v>
      </c>
    </row>
    <row r="2186" spans="1:20" x14ac:dyDescent="0.45">
      <c r="A2186" s="130" t="s">
        <v>287</v>
      </c>
      <c r="B2186" s="130">
        <v>2019</v>
      </c>
      <c r="C2186" s="131">
        <v>43436</v>
      </c>
      <c r="D2186" s="130" t="s">
        <v>5210</v>
      </c>
      <c r="E2186" s="130" t="s">
        <v>1943</v>
      </c>
      <c r="F2186" s="130">
        <v>1</v>
      </c>
      <c r="G2186" s="130">
        <v>3</v>
      </c>
      <c r="H2186" s="130" t="s">
        <v>5677</v>
      </c>
      <c r="I2186" s="130">
        <v>386</v>
      </c>
      <c r="J2186" s="130" t="s">
        <v>397</v>
      </c>
      <c r="K2186" s="130" t="s">
        <v>177</v>
      </c>
      <c r="L2186" s="130">
        <v>26.035616438356161</v>
      </c>
      <c r="M2186" s="130">
        <v>23</v>
      </c>
      <c r="N2186" s="130">
        <v>27.17574017850427</v>
      </c>
      <c r="O2186" s="130">
        <v>4.421261817314849</v>
      </c>
      <c r="P2186" s="130">
        <v>13.911954726559721</v>
      </c>
      <c r="Q2186" s="130">
        <v>27.67184004827406</v>
      </c>
      <c r="R2186" s="130">
        <v>4.3959732680450676</v>
      </c>
      <c r="S2186" s="130">
        <v>14.483920244138851</v>
      </c>
      <c r="T2186" s="130">
        <v>27.398488594842132</v>
      </c>
    </row>
    <row r="2187" spans="1:20" x14ac:dyDescent="0.45">
      <c r="A2187" s="130" t="s">
        <v>287</v>
      </c>
      <c r="B2187" s="130">
        <v>2019</v>
      </c>
      <c r="C2187" s="131">
        <v>43436</v>
      </c>
      <c r="D2187" s="130" t="s">
        <v>5210</v>
      </c>
      <c r="E2187" s="130" t="s">
        <v>1943</v>
      </c>
      <c r="F2187" s="130">
        <v>1</v>
      </c>
      <c r="G2187" s="130">
        <v>4</v>
      </c>
      <c r="H2187" s="130" t="s">
        <v>5677</v>
      </c>
      <c r="I2187" s="130">
        <v>386</v>
      </c>
      <c r="J2187" s="130" t="s">
        <v>3489</v>
      </c>
      <c r="K2187" s="130" t="s">
        <v>115</v>
      </c>
      <c r="L2187" s="130">
        <v>20.460273972602739</v>
      </c>
      <c r="M2187" s="130">
        <v>23</v>
      </c>
      <c r="N2187" s="130">
        <v>22.363934386997311</v>
      </c>
      <c r="O2187" s="130">
        <v>4.5203469040508262</v>
      </c>
      <c r="P2187" s="130">
        <v>8.8028936748448317</v>
      </c>
      <c r="Q2187" s="130">
        <v>22.445853661453299</v>
      </c>
      <c r="R2187" s="130">
        <v>4.4663283142409247</v>
      </c>
      <c r="S2187" s="130">
        <v>9.0468687187305292</v>
      </c>
      <c r="T2187" s="130">
        <v>27.398488594842132</v>
      </c>
    </row>
    <row r="2188" spans="1:20" x14ac:dyDescent="0.45">
      <c r="A2188" s="130" t="s">
        <v>287</v>
      </c>
      <c r="B2188" s="130">
        <v>2019</v>
      </c>
      <c r="C2188" s="131">
        <v>43436</v>
      </c>
      <c r="D2188" s="130" t="s">
        <v>5210</v>
      </c>
      <c r="E2188" s="130" t="s">
        <v>1943</v>
      </c>
      <c r="F2188" s="130">
        <v>1</v>
      </c>
      <c r="G2188" s="130">
        <v>5</v>
      </c>
      <c r="H2188" s="130" t="s">
        <v>5677</v>
      </c>
      <c r="I2188" s="130">
        <v>386</v>
      </c>
      <c r="J2188" s="130" t="s">
        <v>388</v>
      </c>
      <c r="K2188" s="130" t="s">
        <v>61</v>
      </c>
      <c r="L2188" s="130">
        <v>23.668493150684931</v>
      </c>
      <c r="M2188" s="130">
        <v>23</v>
      </c>
      <c r="N2188" s="130">
        <v>16.550420758721991</v>
      </c>
      <c r="O2188" s="130">
        <v>4.8278742334420697</v>
      </c>
      <c r="P2188" s="130">
        <v>2.0667980583957828</v>
      </c>
      <c r="Q2188" s="130">
        <v>16.42299831481203</v>
      </c>
      <c r="R2188" s="130">
        <v>4.7195736144533287</v>
      </c>
      <c r="S2188" s="130">
        <v>2.2642774714520431</v>
      </c>
      <c r="T2188" s="130">
        <v>27.398488594842132</v>
      </c>
    </row>
    <row r="2189" spans="1:20" x14ac:dyDescent="0.45">
      <c r="A2189" s="130" t="s">
        <v>287</v>
      </c>
      <c r="B2189" s="130">
        <v>2019</v>
      </c>
      <c r="C2189" s="131">
        <v>43436</v>
      </c>
      <c r="D2189" s="130" t="s">
        <v>5210</v>
      </c>
      <c r="E2189" s="130" t="s">
        <v>1943</v>
      </c>
      <c r="F2189" s="130">
        <v>1</v>
      </c>
      <c r="G2189" s="130">
        <v>6</v>
      </c>
      <c r="H2189" s="130" t="s">
        <v>5677</v>
      </c>
      <c r="I2189" s="130">
        <v>386</v>
      </c>
      <c r="J2189" s="130" t="s">
        <v>5149</v>
      </c>
      <c r="K2189" s="130" t="s">
        <v>506</v>
      </c>
      <c r="L2189" s="130">
        <v>22.2</v>
      </c>
      <c r="M2189" s="130">
        <v>23</v>
      </c>
      <c r="N2189" s="130">
        <v>25</v>
      </c>
      <c r="O2189" s="130">
        <v>8.3333333330000006</v>
      </c>
      <c r="P2189" s="130">
        <v>9.999965300266922E-10</v>
      </c>
      <c r="Q2189" s="130">
        <v>17.233052428440001</v>
      </c>
      <c r="R2189" s="130">
        <v>7.1910791810820056</v>
      </c>
      <c r="S2189" s="130">
        <v>-4.3401851148060153</v>
      </c>
      <c r="T2189" s="130">
        <v>27.398488594842132</v>
      </c>
    </row>
    <row r="2190" spans="1:20" x14ac:dyDescent="0.45">
      <c r="A2190" s="150" t="s">
        <v>287</v>
      </c>
      <c r="B2190" s="150">
        <v>2019</v>
      </c>
      <c r="C2190" s="151">
        <v>43436</v>
      </c>
      <c r="D2190" s="150" t="s">
        <v>5210</v>
      </c>
      <c r="E2190" s="150" t="s">
        <v>1943</v>
      </c>
      <c r="F2190" s="150">
        <v>2</v>
      </c>
      <c r="G2190" s="150">
        <v>1</v>
      </c>
      <c r="H2190" s="150" t="s">
        <v>5678</v>
      </c>
      <c r="I2190" s="150">
        <v>387</v>
      </c>
      <c r="J2190" s="150" t="s">
        <v>375</v>
      </c>
      <c r="K2190" s="150" t="s">
        <v>49</v>
      </c>
      <c r="L2190" s="150">
        <v>24.887671232876709</v>
      </c>
      <c r="M2190" s="150">
        <v>3</v>
      </c>
      <c r="N2190" s="150">
        <v>30.586967158820581</v>
      </c>
      <c r="O2190" s="150">
        <v>4.3951127132825381</v>
      </c>
      <c r="P2190" s="150">
        <v>17.401629018972969</v>
      </c>
      <c r="Q2190" s="150">
        <v>33.351962698041859</v>
      </c>
      <c r="R2190" s="150">
        <v>4.4334318705881186</v>
      </c>
      <c r="S2190" s="150">
        <v>20.051667086277501</v>
      </c>
      <c r="T2190" s="150">
        <v>28.759699096571619</v>
      </c>
    </row>
    <row r="2191" spans="1:20" x14ac:dyDescent="0.45">
      <c r="A2191" s="150" t="s">
        <v>287</v>
      </c>
      <c r="B2191" s="150">
        <v>2019</v>
      </c>
      <c r="C2191" s="151">
        <v>43436</v>
      </c>
      <c r="D2191" s="150" t="s">
        <v>5210</v>
      </c>
      <c r="E2191" s="150" t="s">
        <v>1943</v>
      </c>
      <c r="F2191" s="150">
        <v>2</v>
      </c>
      <c r="G2191" s="150">
        <v>2</v>
      </c>
      <c r="H2191" s="150" t="s">
        <v>5678</v>
      </c>
      <c r="I2191" s="150">
        <v>387</v>
      </c>
      <c r="J2191" s="150" t="s">
        <v>360</v>
      </c>
      <c r="K2191" s="150" t="s">
        <v>34</v>
      </c>
      <c r="L2191" s="150">
        <v>31.334246575342469</v>
      </c>
      <c r="M2191" s="150">
        <v>1</v>
      </c>
      <c r="N2191" s="150">
        <v>35.049944026053531</v>
      </c>
      <c r="O2191" s="150">
        <v>4.4511560013882443</v>
      </c>
      <c r="P2191" s="150">
        <v>21.696476021888799</v>
      </c>
      <c r="Q2191" s="150">
        <v>35.460282000336832</v>
      </c>
      <c r="R2191" s="150">
        <v>4.408684761675155</v>
      </c>
      <c r="S2191" s="150">
        <v>22.23422771531137</v>
      </c>
      <c r="T2191" s="150">
        <v>28.759699096571619</v>
      </c>
    </row>
    <row r="2192" spans="1:20" x14ac:dyDescent="0.45">
      <c r="A2192" s="150" t="s">
        <v>287</v>
      </c>
      <c r="B2192" s="150">
        <v>2019</v>
      </c>
      <c r="C2192" s="151">
        <v>43436</v>
      </c>
      <c r="D2192" s="150" t="s">
        <v>5210</v>
      </c>
      <c r="E2192" s="150" t="s">
        <v>1943</v>
      </c>
      <c r="F2192" s="150">
        <v>2</v>
      </c>
      <c r="G2192" s="150">
        <v>3</v>
      </c>
      <c r="H2192" s="150" t="s">
        <v>5678</v>
      </c>
      <c r="I2192" s="150">
        <v>387</v>
      </c>
      <c r="J2192" s="150" t="s">
        <v>358</v>
      </c>
      <c r="K2192" s="150" t="s">
        <v>79</v>
      </c>
      <c r="L2192" s="150">
        <v>25.854794520547941</v>
      </c>
      <c r="M2192" s="150">
        <v>23</v>
      </c>
      <c r="N2192" s="150">
        <v>31.2301416396006</v>
      </c>
      <c r="O2192" s="150">
        <v>4.3250862421964156</v>
      </c>
      <c r="P2192" s="150">
        <v>18.25488291301135</v>
      </c>
      <c r="Q2192" s="150">
        <v>31.25161913929087</v>
      </c>
      <c r="R2192" s="150">
        <v>4.3014041459753658</v>
      </c>
      <c r="S2192" s="150">
        <v>18.347406701364768</v>
      </c>
      <c r="T2192" s="150">
        <v>28.759699096571619</v>
      </c>
    </row>
    <row r="2193" spans="1:20" x14ac:dyDescent="0.45">
      <c r="A2193" s="150" t="s">
        <v>287</v>
      </c>
      <c r="B2193" s="150">
        <v>2019</v>
      </c>
      <c r="C2193" s="151">
        <v>43436</v>
      </c>
      <c r="D2193" s="150" t="s">
        <v>5210</v>
      </c>
      <c r="E2193" s="150" t="s">
        <v>1943</v>
      </c>
      <c r="F2193" s="150">
        <v>2</v>
      </c>
      <c r="G2193" s="150">
        <v>4</v>
      </c>
      <c r="H2193" s="150" t="s">
        <v>5678</v>
      </c>
      <c r="I2193" s="150">
        <v>387</v>
      </c>
      <c r="J2193" s="150" t="s">
        <v>387</v>
      </c>
      <c r="K2193" s="150" t="s">
        <v>58</v>
      </c>
      <c r="L2193" s="150">
        <v>21.794520547945201</v>
      </c>
      <c r="M2193" s="150">
        <v>23</v>
      </c>
      <c r="N2193" s="150">
        <v>25</v>
      </c>
      <c r="O2193" s="150">
        <v>8.3333333330000006</v>
      </c>
      <c r="P2193" s="150">
        <v>9.999965300266922E-10</v>
      </c>
      <c r="Q2193" s="150">
        <v>25.380961465026822</v>
      </c>
      <c r="R2193" s="150">
        <v>6.7280702761730504</v>
      </c>
      <c r="S2193" s="150">
        <v>5.1967506365076659</v>
      </c>
      <c r="T2193" s="150">
        <v>28.759699096571619</v>
      </c>
    </row>
    <row r="2194" spans="1:20" x14ac:dyDescent="0.45">
      <c r="A2194" s="150" t="s">
        <v>287</v>
      </c>
      <c r="B2194" s="150">
        <v>2019</v>
      </c>
      <c r="C2194" s="151">
        <v>43436</v>
      </c>
      <c r="D2194" s="150" t="s">
        <v>5210</v>
      </c>
      <c r="E2194" s="150" t="s">
        <v>1943</v>
      </c>
      <c r="F2194" s="150">
        <v>2</v>
      </c>
      <c r="G2194" s="150">
        <v>5</v>
      </c>
      <c r="H2194" s="150" t="s">
        <v>5678</v>
      </c>
      <c r="I2194" s="150">
        <v>387</v>
      </c>
      <c r="J2194" s="150" t="s">
        <v>434</v>
      </c>
      <c r="K2194" s="150" t="s">
        <v>223</v>
      </c>
      <c r="L2194" s="150">
        <v>21.701369863013699</v>
      </c>
      <c r="M2194" s="150">
        <v>23</v>
      </c>
      <c r="N2194" s="150">
        <v>18.769778744554451</v>
      </c>
      <c r="O2194" s="150">
        <v>4.3854729076909198</v>
      </c>
      <c r="P2194" s="150">
        <v>5.6133600214816948</v>
      </c>
      <c r="Q2194" s="150">
        <v>19.117185156757738</v>
      </c>
      <c r="R2194" s="150">
        <v>4.3599415210182686</v>
      </c>
      <c r="S2194" s="150">
        <v>6.03736059370293</v>
      </c>
      <c r="T2194" s="150">
        <v>28.759699096571619</v>
      </c>
    </row>
    <row r="2195" spans="1:20" x14ac:dyDescent="0.45">
      <c r="A2195" s="150" t="s">
        <v>287</v>
      </c>
      <c r="B2195" s="150">
        <v>2019</v>
      </c>
      <c r="C2195" s="151">
        <v>43436</v>
      </c>
      <c r="D2195" s="150" t="s">
        <v>5210</v>
      </c>
      <c r="E2195" s="150" t="s">
        <v>1943</v>
      </c>
      <c r="F2195" s="150">
        <v>2</v>
      </c>
      <c r="G2195" s="150">
        <v>6</v>
      </c>
      <c r="H2195" s="150" t="s">
        <v>5678</v>
      </c>
      <c r="I2195" s="150">
        <v>387</v>
      </c>
      <c r="J2195" s="150" t="s">
        <v>422</v>
      </c>
      <c r="K2195" s="150" t="s">
        <v>43</v>
      </c>
      <c r="L2195" s="150">
        <v>27.849315068493151</v>
      </c>
      <c r="M2195" s="150">
        <v>9</v>
      </c>
      <c r="N2195" s="150">
        <v>31.921363010400551</v>
      </c>
      <c r="O2195" s="150">
        <v>4.3177490586209881</v>
      </c>
      <c r="P2195" s="150">
        <v>18.968115834537588</v>
      </c>
      <c r="Q2195" s="150">
        <v>28.376613846567022</v>
      </c>
      <c r="R2195" s="150">
        <v>4.3546818321610514</v>
      </c>
      <c r="S2195" s="150">
        <v>15.312568350083859</v>
      </c>
      <c r="T2195" s="150">
        <v>28.759699096571619</v>
      </c>
    </row>
    <row r="2196" spans="1:20" x14ac:dyDescent="0.45">
      <c r="A2196" s="152" t="s">
        <v>287</v>
      </c>
      <c r="B2196" s="152">
        <v>2019</v>
      </c>
      <c r="C2196" s="153">
        <v>43436</v>
      </c>
      <c r="D2196" s="152" t="s">
        <v>5210</v>
      </c>
      <c r="E2196" s="152" t="s">
        <v>1943</v>
      </c>
      <c r="F2196" s="152">
        <v>3</v>
      </c>
      <c r="G2196" s="152">
        <v>1</v>
      </c>
      <c r="H2196" s="152" t="s">
        <v>5679</v>
      </c>
      <c r="I2196" s="152">
        <v>388</v>
      </c>
      <c r="J2196" s="152" t="s">
        <v>343</v>
      </c>
      <c r="K2196" s="152" t="s">
        <v>91</v>
      </c>
      <c r="L2196" s="152">
        <v>28.030136986301368</v>
      </c>
      <c r="M2196" s="152">
        <v>6</v>
      </c>
      <c r="N2196" s="152">
        <v>42.357321550514371</v>
      </c>
      <c r="O2196" s="152">
        <v>4.5085583091506116</v>
      </c>
      <c r="P2196" s="152">
        <v>28.831646623062539</v>
      </c>
      <c r="Q2196" s="152">
        <v>43.794370497218722</v>
      </c>
      <c r="R2196" s="152">
        <v>4.5849317213025724</v>
      </c>
      <c r="S2196" s="152">
        <v>30.03957533331101</v>
      </c>
      <c r="T2196" s="152">
        <v>30.069515595442379</v>
      </c>
    </row>
    <row r="2197" spans="1:20" x14ac:dyDescent="0.45">
      <c r="A2197" s="152" t="s">
        <v>287</v>
      </c>
      <c r="B2197" s="152">
        <v>2019</v>
      </c>
      <c r="C2197" s="153">
        <v>43436</v>
      </c>
      <c r="D2197" s="152" t="s">
        <v>5210</v>
      </c>
      <c r="E2197" s="152" t="s">
        <v>1943</v>
      </c>
      <c r="F2197" s="152">
        <v>3</v>
      </c>
      <c r="G2197" s="152">
        <v>2</v>
      </c>
      <c r="H2197" s="152" t="s">
        <v>5679</v>
      </c>
      <c r="I2197" s="152">
        <v>388</v>
      </c>
      <c r="J2197" s="152" t="s">
        <v>399</v>
      </c>
      <c r="K2197" s="152" t="s">
        <v>49</v>
      </c>
      <c r="L2197" s="152">
        <v>24.30958904109589</v>
      </c>
      <c r="M2197" s="152">
        <v>7</v>
      </c>
      <c r="N2197" s="152">
        <v>25.529584636139351</v>
      </c>
      <c r="O2197" s="152">
        <v>4.5341196607847927</v>
      </c>
      <c r="P2197" s="152">
        <v>11.92722565378498</v>
      </c>
      <c r="Q2197" s="152">
        <v>28.525798086875199</v>
      </c>
      <c r="R2197" s="152">
        <v>4.4583022451886123</v>
      </c>
      <c r="S2197" s="152">
        <v>15.15089135130936</v>
      </c>
      <c r="T2197" s="152">
        <v>30.069515595442379</v>
      </c>
    </row>
    <row r="2198" spans="1:20" x14ac:dyDescent="0.45">
      <c r="A2198" s="152" t="s">
        <v>287</v>
      </c>
      <c r="B2198" s="152">
        <v>2019</v>
      </c>
      <c r="C2198" s="153">
        <v>43436</v>
      </c>
      <c r="D2198" s="152" t="s">
        <v>5210</v>
      </c>
      <c r="E2198" s="152" t="s">
        <v>1943</v>
      </c>
      <c r="F2198" s="152">
        <v>3</v>
      </c>
      <c r="G2198" s="152">
        <v>3</v>
      </c>
      <c r="H2198" s="152" t="s">
        <v>5679</v>
      </c>
      <c r="I2198" s="152">
        <v>388</v>
      </c>
      <c r="J2198" s="152" t="s">
        <v>354</v>
      </c>
      <c r="K2198" s="152" t="s">
        <v>121</v>
      </c>
      <c r="L2198" s="152">
        <v>23.32328767123288</v>
      </c>
      <c r="M2198" s="152">
        <v>12</v>
      </c>
      <c r="N2198" s="152">
        <v>38.111759029425663</v>
      </c>
      <c r="O2198" s="152">
        <v>4.2962934865559284</v>
      </c>
      <c r="P2198" s="152">
        <v>25.222878569757871</v>
      </c>
      <c r="Q2198" s="152">
        <v>37.307343078811392</v>
      </c>
      <c r="R2198" s="152">
        <v>4.2644919465199997</v>
      </c>
      <c r="S2198" s="152">
        <v>24.51386723925139</v>
      </c>
      <c r="T2198" s="152">
        <v>30.069515595442379</v>
      </c>
    </row>
    <row r="2199" spans="1:20" x14ac:dyDescent="0.45">
      <c r="A2199" s="152" t="s">
        <v>287</v>
      </c>
      <c r="B2199" s="152">
        <v>2019</v>
      </c>
      <c r="C2199" s="153">
        <v>43436</v>
      </c>
      <c r="D2199" s="152" t="s">
        <v>5210</v>
      </c>
      <c r="E2199" s="152" t="s">
        <v>1943</v>
      </c>
      <c r="F2199" s="152">
        <v>3</v>
      </c>
      <c r="G2199" s="152">
        <v>4</v>
      </c>
      <c r="H2199" s="152" t="s">
        <v>5679</v>
      </c>
      <c r="I2199" s="152">
        <v>388</v>
      </c>
      <c r="J2199" s="152" t="s">
        <v>411</v>
      </c>
      <c r="K2199" s="152" t="s">
        <v>55</v>
      </c>
      <c r="L2199" s="152">
        <v>28.386301369863009</v>
      </c>
      <c r="M2199" s="152">
        <v>23</v>
      </c>
      <c r="N2199" s="152">
        <v>22.91908944767335</v>
      </c>
      <c r="O2199" s="152">
        <v>5.2903759792469458</v>
      </c>
      <c r="P2199" s="152">
        <v>7.0479615099325086</v>
      </c>
      <c r="Q2199" s="152">
        <v>24.63358225395395</v>
      </c>
      <c r="R2199" s="152">
        <v>4.9363007637136844</v>
      </c>
      <c r="S2199" s="152">
        <v>9.8246799628129029</v>
      </c>
      <c r="T2199" s="152">
        <v>30.069515595442379</v>
      </c>
    </row>
    <row r="2200" spans="1:20" x14ac:dyDescent="0.45">
      <c r="A2200" s="152" t="s">
        <v>287</v>
      </c>
      <c r="B2200" s="152">
        <v>2019</v>
      </c>
      <c r="C2200" s="153">
        <v>43436</v>
      </c>
      <c r="D2200" s="152" t="s">
        <v>5210</v>
      </c>
      <c r="E2200" s="152" t="s">
        <v>1943</v>
      </c>
      <c r="F2200" s="152">
        <v>3</v>
      </c>
      <c r="G2200" s="152">
        <v>5</v>
      </c>
      <c r="H2200" s="152" t="s">
        <v>5679</v>
      </c>
      <c r="I2200" s="152">
        <v>388</v>
      </c>
      <c r="J2200" s="152" t="s">
        <v>386</v>
      </c>
      <c r="K2200" s="152" t="s">
        <v>64</v>
      </c>
      <c r="L2200" s="152">
        <v>28.665753424657531</v>
      </c>
      <c r="M2200" s="152">
        <v>23</v>
      </c>
      <c r="N2200" s="152">
        <v>23.687717546005771</v>
      </c>
      <c r="O2200" s="152">
        <v>4.4743113751428094</v>
      </c>
      <c r="P2200" s="152">
        <v>10.26478342057734</v>
      </c>
      <c r="Q2200" s="152">
        <v>23.9761357330534</v>
      </c>
      <c r="R2200" s="152">
        <v>4.3810344284787073</v>
      </c>
      <c r="S2200" s="152">
        <v>10.833032447617279</v>
      </c>
      <c r="T2200" s="152">
        <v>30.069515595442379</v>
      </c>
    </row>
    <row r="2201" spans="1:20" x14ac:dyDescent="0.45">
      <c r="A2201" s="152" t="s">
        <v>287</v>
      </c>
      <c r="B2201" s="152">
        <v>2019</v>
      </c>
      <c r="C2201" s="153">
        <v>43436</v>
      </c>
      <c r="D2201" s="152" t="s">
        <v>5210</v>
      </c>
      <c r="E2201" s="152" t="s">
        <v>1943</v>
      </c>
      <c r="F2201" s="152">
        <v>3</v>
      </c>
      <c r="G2201" s="152">
        <v>6</v>
      </c>
      <c r="H2201" s="152" t="s">
        <v>5679</v>
      </c>
      <c r="I2201" s="152">
        <v>388</v>
      </c>
      <c r="J2201" s="152" t="s">
        <v>433</v>
      </c>
      <c r="K2201" s="152" t="s">
        <v>282</v>
      </c>
      <c r="L2201" s="152">
        <v>25.991780821917811</v>
      </c>
      <c r="M2201" s="152">
        <v>10</v>
      </c>
      <c r="N2201" s="152">
        <v>31.658983498283931</v>
      </c>
      <c r="O2201" s="152">
        <v>4.3633951374101629</v>
      </c>
      <c r="P2201" s="152">
        <v>18.568798086053441</v>
      </c>
      <c r="Q2201" s="152">
        <v>29.375787292360801</v>
      </c>
      <c r="R2201" s="152">
        <v>4.3182372061530314</v>
      </c>
      <c r="S2201" s="152">
        <v>16.421075673901711</v>
      </c>
      <c r="T2201" s="152">
        <v>30.069515595442379</v>
      </c>
    </row>
    <row r="2202" spans="1:20" x14ac:dyDescent="0.45">
      <c r="A2202" s="152" t="s">
        <v>287</v>
      </c>
      <c r="B2202" s="152">
        <v>2019</v>
      </c>
      <c r="C2202" s="153">
        <v>43436</v>
      </c>
      <c r="D2202" s="152" t="s">
        <v>5210</v>
      </c>
      <c r="E2202" s="152" t="s">
        <v>1943</v>
      </c>
      <c r="F2202" s="152">
        <v>3</v>
      </c>
      <c r="G2202" s="152">
        <v>7</v>
      </c>
      <c r="H2202" s="152" t="s">
        <v>5679</v>
      </c>
      <c r="I2202" s="152">
        <v>388</v>
      </c>
      <c r="J2202" s="152" t="s">
        <v>368</v>
      </c>
      <c r="K2202" s="152" t="s">
        <v>131</v>
      </c>
      <c r="L2202" s="152">
        <v>30.37808219178082</v>
      </c>
      <c r="M2202" s="152">
        <v>23</v>
      </c>
      <c r="N2202" s="152">
        <v>26.222153460054241</v>
      </c>
      <c r="O2202" s="152">
        <v>4.3973276027574046</v>
      </c>
      <c r="P2202" s="152">
        <v>13.03017065178202</v>
      </c>
      <c r="Q2202" s="152">
        <v>23.63921243814119</v>
      </c>
      <c r="R2202" s="152">
        <v>4.4257534176438842</v>
      </c>
      <c r="S2202" s="152">
        <v>10.361952185209541</v>
      </c>
      <c r="T2202" s="152">
        <v>30.069515595442379</v>
      </c>
    </row>
    <row r="2203" spans="1:20" x14ac:dyDescent="0.45">
      <c r="A2203" s="154" t="s">
        <v>287</v>
      </c>
      <c r="B2203" s="154">
        <v>2019</v>
      </c>
      <c r="C2203" s="155">
        <v>43436</v>
      </c>
      <c r="D2203" s="154" t="s">
        <v>5210</v>
      </c>
      <c r="E2203" s="154" t="s">
        <v>1943</v>
      </c>
      <c r="F2203" s="154">
        <v>4</v>
      </c>
      <c r="G2203" s="154">
        <v>1</v>
      </c>
      <c r="H2203" s="154" t="s">
        <v>5680</v>
      </c>
      <c r="I2203" s="154">
        <v>389</v>
      </c>
      <c r="J2203" s="154" t="s">
        <v>365</v>
      </c>
      <c r="K2203" s="154" t="s">
        <v>88</v>
      </c>
      <c r="L2203" s="154">
        <v>21.221917808219182</v>
      </c>
      <c r="M2203" s="154">
        <v>2</v>
      </c>
      <c r="N2203" s="154">
        <v>34.307892798687398</v>
      </c>
      <c r="O2203" s="154">
        <v>4.6819996654196139</v>
      </c>
      <c r="P2203" s="154">
        <v>20.26189380242856</v>
      </c>
      <c r="Q2203" s="154">
        <v>36.885128097963978</v>
      </c>
      <c r="R2203" s="154">
        <v>4.6737096809073178</v>
      </c>
      <c r="S2203" s="154">
        <v>22.863999055242029</v>
      </c>
      <c r="T2203" s="154">
        <v>27.813298902409489</v>
      </c>
    </row>
    <row r="2204" spans="1:20" x14ac:dyDescent="0.45">
      <c r="A2204" s="154" t="s">
        <v>287</v>
      </c>
      <c r="B2204" s="154">
        <v>2019</v>
      </c>
      <c r="C2204" s="155">
        <v>43436</v>
      </c>
      <c r="D2204" s="154" t="s">
        <v>5210</v>
      </c>
      <c r="E2204" s="154" t="s">
        <v>1943</v>
      </c>
      <c r="F2204" s="154">
        <v>4</v>
      </c>
      <c r="G2204" s="154">
        <v>2</v>
      </c>
      <c r="H2204" s="154" t="s">
        <v>5680</v>
      </c>
      <c r="I2204" s="154">
        <v>389</v>
      </c>
      <c r="J2204" s="154" t="s">
        <v>361</v>
      </c>
      <c r="K2204" s="154" t="s">
        <v>34</v>
      </c>
      <c r="L2204" s="154">
        <v>27.56164383561644</v>
      </c>
      <c r="M2204" s="154">
        <v>4</v>
      </c>
      <c r="N2204" s="154">
        <v>38.6231978666478</v>
      </c>
      <c r="O2204" s="154">
        <v>4.2911914618582641</v>
      </c>
      <c r="P2204" s="154">
        <v>25.749623481073009</v>
      </c>
      <c r="Q2204" s="154">
        <v>38.471506800889571</v>
      </c>
      <c r="R2204" s="154">
        <v>4.3004819385650661</v>
      </c>
      <c r="S2204" s="154">
        <v>25.57006098519437</v>
      </c>
      <c r="T2204" s="154">
        <v>27.813298902409489</v>
      </c>
    </row>
    <row r="2205" spans="1:20" x14ac:dyDescent="0.45">
      <c r="A2205" s="154" t="s">
        <v>287</v>
      </c>
      <c r="B2205" s="154">
        <v>2019</v>
      </c>
      <c r="C2205" s="155">
        <v>43436</v>
      </c>
      <c r="D2205" s="154" t="s">
        <v>5210</v>
      </c>
      <c r="E2205" s="154" t="s">
        <v>1943</v>
      </c>
      <c r="F2205" s="154">
        <v>4</v>
      </c>
      <c r="G2205" s="154">
        <v>3</v>
      </c>
      <c r="H2205" s="154" t="s">
        <v>5680</v>
      </c>
      <c r="I2205" s="154">
        <v>389</v>
      </c>
      <c r="J2205" s="154" t="s">
        <v>369</v>
      </c>
      <c r="K2205" s="154" t="s">
        <v>370</v>
      </c>
      <c r="L2205" s="154">
        <v>23.802739726027401</v>
      </c>
      <c r="M2205" s="154">
        <v>23</v>
      </c>
      <c r="N2205" s="154">
        <v>14.12924140412332</v>
      </c>
      <c r="O2205" s="154">
        <v>4.5064642551643557</v>
      </c>
      <c r="P2205" s="154">
        <v>0.60984863863025218</v>
      </c>
      <c r="Q2205" s="154">
        <v>17.865415331873809</v>
      </c>
      <c r="R2205" s="154">
        <v>4.4079452149604181</v>
      </c>
      <c r="S2205" s="154">
        <v>4.6415796869925536</v>
      </c>
      <c r="T2205" s="154">
        <v>27.813298902409489</v>
      </c>
    </row>
    <row r="2206" spans="1:20" x14ac:dyDescent="0.45">
      <c r="A2206" s="154" t="s">
        <v>287</v>
      </c>
      <c r="B2206" s="154">
        <v>2019</v>
      </c>
      <c r="C2206" s="155">
        <v>43436</v>
      </c>
      <c r="D2206" s="154" t="s">
        <v>5210</v>
      </c>
      <c r="E2206" s="154" t="s">
        <v>1943</v>
      </c>
      <c r="F2206" s="154">
        <v>4</v>
      </c>
      <c r="G2206" s="154">
        <v>4</v>
      </c>
      <c r="H2206" s="154" t="s">
        <v>5680</v>
      </c>
      <c r="I2206" s="154">
        <v>389</v>
      </c>
      <c r="J2206" s="154" t="s">
        <v>418</v>
      </c>
      <c r="K2206" s="154" t="s">
        <v>96</v>
      </c>
      <c r="L2206" s="154">
        <v>20.528767123287668</v>
      </c>
      <c r="M2206" s="154">
        <v>23</v>
      </c>
      <c r="N2206" s="154">
        <v>31.241220898338</v>
      </c>
      <c r="O2206" s="154">
        <v>4.8906011579517212</v>
      </c>
      <c r="P2206" s="154">
        <v>16.56941742448284</v>
      </c>
      <c r="Q2206" s="154">
        <v>30.26487443403024</v>
      </c>
      <c r="R2206" s="154">
        <v>4.6644016684998233</v>
      </c>
      <c r="S2206" s="154">
        <v>16.271669428530771</v>
      </c>
      <c r="T2206" s="154">
        <v>27.813298902409489</v>
      </c>
    </row>
    <row r="2207" spans="1:20" x14ac:dyDescent="0.45">
      <c r="A2207" s="154" t="s">
        <v>287</v>
      </c>
      <c r="B2207" s="154">
        <v>2019</v>
      </c>
      <c r="C2207" s="155">
        <v>43436</v>
      </c>
      <c r="D2207" s="154" t="s">
        <v>5210</v>
      </c>
      <c r="E2207" s="154" t="s">
        <v>1943</v>
      </c>
      <c r="F2207" s="154">
        <v>4</v>
      </c>
      <c r="G2207" s="154">
        <v>5</v>
      </c>
      <c r="H2207" s="154" t="s">
        <v>5680</v>
      </c>
      <c r="I2207" s="154">
        <v>389</v>
      </c>
      <c r="J2207" s="154" t="s">
        <v>353</v>
      </c>
      <c r="K2207" s="154" t="s">
        <v>143</v>
      </c>
      <c r="L2207" s="154">
        <v>30.4</v>
      </c>
      <c r="M2207" s="154">
        <v>23</v>
      </c>
      <c r="N2207" s="154">
        <v>31.684611567651839</v>
      </c>
      <c r="O2207" s="154">
        <v>4.3521634488157952</v>
      </c>
      <c r="P2207" s="154">
        <v>18.628121221204449</v>
      </c>
      <c r="Q2207" s="154">
        <v>29.917802142270901</v>
      </c>
      <c r="R2207" s="154">
        <v>4.2963980743031254</v>
      </c>
      <c r="S2207" s="154">
        <v>17.02860791936153</v>
      </c>
      <c r="T2207" s="154">
        <v>27.813298902409489</v>
      </c>
    </row>
    <row r="2208" spans="1:20" x14ac:dyDescent="0.45">
      <c r="A2208" s="154" t="s">
        <v>287</v>
      </c>
      <c r="B2208" s="154">
        <v>2019</v>
      </c>
      <c r="C2208" s="155">
        <v>43436</v>
      </c>
      <c r="D2208" s="154" t="s">
        <v>5210</v>
      </c>
      <c r="E2208" s="154" t="s">
        <v>1943</v>
      </c>
      <c r="F2208" s="154">
        <v>4</v>
      </c>
      <c r="G2208" s="154">
        <v>6</v>
      </c>
      <c r="H2208" s="154" t="s">
        <v>5680</v>
      </c>
      <c r="I2208" s="154">
        <v>389</v>
      </c>
      <c r="J2208" s="154" t="s">
        <v>403</v>
      </c>
      <c r="K2208" s="154" t="s">
        <v>61</v>
      </c>
      <c r="L2208" s="154">
        <v>21.728767123287671</v>
      </c>
      <c r="M2208" s="154">
        <v>23</v>
      </c>
      <c r="N2208" s="154">
        <v>9.3086428614912968</v>
      </c>
      <c r="O2208" s="154">
        <v>6.0693453345021009</v>
      </c>
      <c r="P2208" s="154">
        <v>-8.8993931420150041</v>
      </c>
      <c r="Q2208" s="154">
        <v>12.12839587022869</v>
      </c>
      <c r="R2208" s="154">
        <v>5.4861219034966799</v>
      </c>
      <c r="S2208" s="154">
        <v>-4.3299698402613469</v>
      </c>
      <c r="T2208" s="154">
        <v>27.813298902409489</v>
      </c>
    </row>
    <row r="2209" spans="1:20" x14ac:dyDescent="0.45">
      <c r="A2209" s="154" t="s">
        <v>287</v>
      </c>
      <c r="B2209" s="154">
        <v>2019</v>
      </c>
      <c r="C2209" s="155">
        <v>43436</v>
      </c>
      <c r="D2209" s="154" t="s">
        <v>5210</v>
      </c>
      <c r="E2209" s="154" t="s">
        <v>1943</v>
      </c>
      <c r="F2209" s="154">
        <v>4</v>
      </c>
      <c r="G2209" s="154">
        <v>7</v>
      </c>
      <c r="H2209" s="154" t="s">
        <v>5680</v>
      </c>
      <c r="I2209" s="154">
        <v>389</v>
      </c>
      <c r="J2209" s="154" t="s">
        <v>351</v>
      </c>
      <c r="K2209" s="154" t="s">
        <v>282</v>
      </c>
      <c r="L2209" s="154">
        <v>25.838356164383558</v>
      </c>
      <c r="M2209" s="154">
        <v>11</v>
      </c>
      <c r="N2209" s="154">
        <v>35.398284919926787</v>
      </c>
      <c r="O2209" s="154">
        <v>4.4398475259509826</v>
      </c>
      <c r="P2209" s="154">
        <v>22.078742342073841</v>
      </c>
      <c r="Q2209" s="154">
        <v>30.61220963455477</v>
      </c>
      <c r="R2209" s="154">
        <v>4.4246293413138842</v>
      </c>
      <c r="S2209" s="154">
        <v>17.338321610613121</v>
      </c>
      <c r="T2209" s="154">
        <v>27.813298902409489</v>
      </c>
    </row>
    <row r="2210" spans="1:20" x14ac:dyDescent="0.45">
      <c r="A2210" s="130" t="s">
        <v>287</v>
      </c>
      <c r="B2210" s="130">
        <v>2019</v>
      </c>
      <c r="C2210" s="131">
        <v>43436</v>
      </c>
      <c r="D2210" s="130" t="s">
        <v>5210</v>
      </c>
      <c r="E2210" s="130" t="s">
        <v>5233</v>
      </c>
      <c r="F2210" s="130">
        <v>1</v>
      </c>
      <c r="G2210" s="130">
        <v>1</v>
      </c>
      <c r="H2210" s="130" t="s">
        <v>5681</v>
      </c>
      <c r="I2210" s="130">
        <v>390</v>
      </c>
      <c r="J2210" s="130" t="s">
        <v>422</v>
      </c>
      <c r="K2210" s="130" t="s">
        <v>43</v>
      </c>
      <c r="L2210" s="130">
        <v>27.849315068493151</v>
      </c>
      <c r="M2210" s="130">
        <v>9</v>
      </c>
      <c r="N2210" s="130">
        <v>28.376613846567022</v>
      </c>
      <c r="O2210" s="130">
        <v>4.3546818321610514</v>
      </c>
      <c r="P2210" s="130">
        <v>15.312568350083859</v>
      </c>
      <c r="Q2210" s="130">
        <v>30.46769825970571</v>
      </c>
      <c r="R2210" s="130">
        <v>4.436559872028913</v>
      </c>
      <c r="S2210" s="130">
        <v>17.15801864361897</v>
      </c>
      <c r="T2210" s="130">
        <v>27.57236601548118</v>
      </c>
    </row>
    <row r="2211" spans="1:20" x14ac:dyDescent="0.45">
      <c r="A2211" s="130" t="s">
        <v>287</v>
      </c>
      <c r="B2211" s="130">
        <v>2019</v>
      </c>
      <c r="C2211" s="131">
        <v>43436</v>
      </c>
      <c r="D2211" s="130" t="s">
        <v>5210</v>
      </c>
      <c r="E2211" s="130" t="s">
        <v>5233</v>
      </c>
      <c r="F2211" s="130">
        <v>1</v>
      </c>
      <c r="G2211" s="130">
        <v>2</v>
      </c>
      <c r="H2211" s="130" t="s">
        <v>5681</v>
      </c>
      <c r="I2211" s="130">
        <v>390</v>
      </c>
      <c r="J2211" s="130" t="s">
        <v>397</v>
      </c>
      <c r="K2211" s="130" t="s">
        <v>177</v>
      </c>
      <c r="L2211" s="130">
        <v>26.035616438356161</v>
      </c>
      <c r="M2211" s="130">
        <v>23</v>
      </c>
      <c r="N2211" s="130">
        <v>27.67184004827406</v>
      </c>
      <c r="O2211" s="130">
        <v>4.3959732680450676</v>
      </c>
      <c r="P2211" s="130">
        <v>14.483920244138851</v>
      </c>
      <c r="Q2211" s="130">
        <v>28.25744487726989</v>
      </c>
      <c r="R2211" s="130">
        <v>4.3950890915418084</v>
      </c>
      <c r="S2211" s="130">
        <v>15.072177602644469</v>
      </c>
      <c r="T2211" s="130">
        <v>27.57236601548118</v>
      </c>
    </row>
    <row r="2212" spans="1:20" x14ac:dyDescent="0.45">
      <c r="A2212" s="130" t="s">
        <v>287</v>
      </c>
      <c r="B2212" s="130">
        <v>2019</v>
      </c>
      <c r="C2212" s="131">
        <v>43436</v>
      </c>
      <c r="D2212" s="130" t="s">
        <v>5210</v>
      </c>
      <c r="E2212" s="130" t="s">
        <v>5233</v>
      </c>
      <c r="F2212" s="130">
        <v>1</v>
      </c>
      <c r="G2212" s="130">
        <v>3</v>
      </c>
      <c r="H2212" s="130" t="s">
        <v>5681</v>
      </c>
      <c r="I2212" s="130">
        <v>390</v>
      </c>
      <c r="J2212" s="130" t="s">
        <v>386</v>
      </c>
      <c r="K2212" s="130" t="s">
        <v>64</v>
      </c>
      <c r="L2212" s="130">
        <v>28.665753424657531</v>
      </c>
      <c r="M2212" s="130">
        <v>23</v>
      </c>
      <c r="N2212" s="130">
        <v>23.9761357330534</v>
      </c>
      <c r="O2212" s="130">
        <v>4.3810344284787073</v>
      </c>
      <c r="P2212" s="130">
        <v>10.833032447617279</v>
      </c>
      <c r="Q2212" s="130">
        <v>23.982820600958188</v>
      </c>
      <c r="R2212" s="130">
        <v>4.3815589027576731</v>
      </c>
      <c r="S2212" s="130">
        <v>10.838143892685171</v>
      </c>
      <c r="T2212" s="130">
        <v>27.57236601548118</v>
      </c>
    </row>
    <row r="2213" spans="1:20" x14ac:dyDescent="0.45">
      <c r="A2213" s="130" t="s">
        <v>287</v>
      </c>
      <c r="B2213" s="130">
        <v>2019</v>
      </c>
      <c r="C2213" s="131">
        <v>43436</v>
      </c>
      <c r="D2213" s="130" t="s">
        <v>5210</v>
      </c>
      <c r="E2213" s="130" t="s">
        <v>5233</v>
      </c>
      <c r="F2213" s="130">
        <v>1</v>
      </c>
      <c r="G2213" s="130">
        <v>4</v>
      </c>
      <c r="H2213" s="130" t="s">
        <v>5681</v>
      </c>
      <c r="I2213" s="130">
        <v>390</v>
      </c>
      <c r="J2213" s="130" t="s">
        <v>418</v>
      </c>
      <c r="K2213" s="130" t="s">
        <v>96</v>
      </c>
      <c r="L2213" s="130">
        <v>20.528767123287668</v>
      </c>
      <c r="M2213" s="130">
        <v>23</v>
      </c>
      <c r="N2213" s="130">
        <v>30.26487443403024</v>
      </c>
      <c r="O2213" s="130">
        <v>4.6644016684998233</v>
      </c>
      <c r="P2213" s="130">
        <v>16.271669428530771</v>
      </c>
      <c r="Q2213" s="130">
        <v>27.251912974187569</v>
      </c>
      <c r="R2213" s="130">
        <v>4.6547671498975216</v>
      </c>
      <c r="S2213" s="130">
        <v>13.287611524495009</v>
      </c>
      <c r="T2213" s="130">
        <v>27.57236601548118</v>
      </c>
    </row>
    <row r="2214" spans="1:20" x14ac:dyDescent="0.45">
      <c r="A2214" s="150" t="s">
        <v>287</v>
      </c>
      <c r="B2214" s="150">
        <v>2019</v>
      </c>
      <c r="C2214" s="151">
        <v>43436</v>
      </c>
      <c r="D2214" s="150" t="s">
        <v>5210</v>
      </c>
      <c r="E2214" s="150" t="s">
        <v>5233</v>
      </c>
      <c r="F2214" s="150">
        <v>2</v>
      </c>
      <c r="G2214" s="150">
        <v>1</v>
      </c>
      <c r="H2214" s="150" t="s">
        <v>5682</v>
      </c>
      <c r="I2214" s="150">
        <v>391</v>
      </c>
      <c r="J2214" s="150" t="s">
        <v>351</v>
      </c>
      <c r="K2214" s="150" t="s">
        <v>282</v>
      </c>
      <c r="L2214" s="150">
        <v>25.838356164383558</v>
      </c>
      <c r="M2214" s="150">
        <v>11</v>
      </c>
      <c r="N2214" s="150">
        <v>30.61220963455477</v>
      </c>
      <c r="O2214" s="150">
        <v>4.4246293413138842</v>
      </c>
      <c r="P2214" s="150">
        <v>17.338321610613121</v>
      </c>
      <c r="Q2214" s="150">
        <v>32.564506744647709</v>
      </c>
      <c r="R2214" s="150">
        <v>4.5038740179680739</v>
      </c>
      <c r="S2214" s="150">
        <v>19.05288469074349</v>
      </c>
      <c r="T2214" s="150">
        <v>24.569529722599469</v>
      </c>
    </row>
    <row r="2215" spans="1:20" x14ac:dyDescent="0.45">
      <c r="A2215" s="150" t="s">
        <v>287</v>
      </c>
      <c r="B2215" s="150">
        <v>2019</v>
      </c>
      <c r="C2215" s="151">
        <v>43436</v>
      </c>
      <c r="D2215" s="150" t="s">
        <v>5210</v>
      </c>
      <c r="E2215" s="150" t="s">
        <v>5233</v>
      </c>
      <c r="F2215" s="150">
        <v>2</v>
      </c>
      <c r="G2215" s="150">
        <v>2</v>
      </c>
      <c r="H2215" s="150" t="s">
        <v>5682</v>
      </c>
      <c r="I2215" s="150">
        <v>391</v>
      </c>
      <c r="J2215" s="150" t="s">
        <v>358</v>
      </c>
      <c r="K2215" s="150" t="s">
        <v>79</v>
      </c>
      <c r="L2215" s="150">
        <v>25.854794520547941</v>
      </c>
      <c r="M2215" s="150">
        <v>23</v>
      </c>
      <c r="N2215" s="150">
        <v>31.25161913929087</v>
      </c>
      <c r="O2215" s="150">
        <v>4.3014041459753658</v>
      </c>
      <c r="P2215" s="150">
        <v>18.347406701364768</v>
      </c>
      <c r="Q2215" s="150">
        <v>31.24870125578585</v>
      </c>
      <c r="R2215" s="150">
        <v>4.3345525348434091</v>
      </c>
      <c r="S2215" s="150">
        <v>18.245043651255621</v>
      </c>
      <c r="T2215" s="150">
        <v>24.569529722599469</v>
      </c>
    </row>
    <row r="2216" spans="1:20" x14ac:dyDescent="0.45">
      <c r="A2216" s="150" t="s">
        <v>287</v>
      </c>
      <c r="B2216" s="150">
        <v>2019</v>
      </c>
      <c r="C2216" s="151">
        <v>43436</v>
      </c>
      <c r="D2216" s="150" t="s">
        <v>5210</v>
      </c>
      <c r="E2216" s="150" t="s">
        <v>5233</v>
      </c>
      <c r="F2216" s="150">
        <v>2</v>
      </c>
      <c r="G2216" s="150">
        <v>3</v>
      </c>
      <c r="H2216" s="150" t="s">
        <v>5682</v>
      </c>
      <c r="I2216" s="150">
        <v>391</v>
      </c>
      <c r="J2216" s="150" t="s">
        <v>434</v>
      </c>
      <c r="K2216" s="150" t="s">
        <v>223</v>
      </c>
      <c r="L2216" s="150">
        <v>21.701369863013699</v>
      </c>
      <c r="M2216" s="150">
        <v>23</v>
      </c>
      <c r="N2216" s="150">
        <v>19.117185156757738</v>
      </c>
      <c r="O2216" s="150">
        <v>4.3599415210182686</v>
      </c>
      <c r="P2216" s="150">
        <v>6.03736059370293</v>
      </c>
      <c r="Q2216" s="150">
        <v>20.0305073545981</v>
      </c>
      <c r="R2216" s="150">
        <v>4.35876855025115</v>
      </c>
      <c r="S2216" s="150">
        <v>6.9542017038446531</v>
      </c>
      <c r="T2216" s="150">
        <v>24.569529722599469</v>
      </c>
    </row>
    <row r="2217" spans="1:20" x14ac:dyDescent="0.45">
      <c r="A2217" s="150" t="s">
        <v>287</v>
      </c>
      <c r="B2217" s="150">
        <v>2019</v>
      </c>
      <c r="C2217" s="151">
        <v>43436</v>
      </c>
      <c r="D2217" s="150" t="s">
        <v>5210</v>
      </c>
      <c r="E2217" s="150" t="s">
        <v>5233</v>
      </c>
      <c r="F2217" s="150">
        <v>2</v>
      </c>
      <c r="G2217" s="150">
        <v>4</v>
      </c>
      <c r="H2217" s="150" t="s">
        <v>5682</v>
      </c>
      <c r="I2217" s="150">
        <v>391</v>
      </c>
      <c r="J2217" s="150" t="s">
        <v>5149</v>
      </c>
      <c r="K2217" s="150" t="s">
        <v>506</v>
      </c>
      <c r="L2217" s="150">
        <v>22.2</v>
      </c>
      <c r="M2217" s="150">
        <v>23</v>
      </c>
      <c r="N2217" s="150">
        <v>17.233052428440001</v>
      </c>
      <c r="O2217" s="150">
        <v>7.1910791810820056</v>
      </c>
      <c r="P2217" s="150">
        <v>-4.3401851148060153</v>
      </c>
      <c r="Q2217" s="150">
        <v>17.226926493448339</v>
      </c>
      <c r="R2217" s="150">
        <v>6.2508297106020301</v>
      </c>
      <c r="S2217" s="150">
        <v>-1.525562638357755</v>
      </c>
      <c r="T2217" s="150">
        <v>24.569529722599469</v>
      </c>
    </row>
    <row r="2218" spans="1:20" x14ac:dyDescent="0.45">
      <c r="A2218" s="150" t="s">
        <v>287</v>
      </c>
      <c r="B2218" s="150">
        <v>2019</v>
      </c>
      <c r="C2218" s="151">
        <v>43436</v>
      </c>
      <c r="D2218" s="150" t="s">
        <v>5210</v>
      </c>
      <c r="E2218" s="150" t="s">
        <v>5233</v>
      </c>
      <c r="F2218" s="150">
        <v>2</v>
      </c>
      <c r="G2218" s="150">
        <v>5</v>
      </c>
      <c r="H2218" s="150" t="s">
        <v>5682</v>
      </c>
      <c r="I2218" s="150">
        <v>391</v>
      </c>
      <c r="J2218" s="150" t="s">
        <v>411</v>
      </c>
      <c r="K2218" s="150" t="s">
        <v>55</v>
      </c>
      <c r="L2218" s="150">
        <v>28.386301369863009</v>
      </c>
      <c r="M2218" s="150">
        <v>23</v>
      </c>
      <c r="N2218" s="150">
        <v>24.63358225395395</v>
      </c>
      <c r="O2218" s="150">
        <v>4.9363007637136844</v>
      </c>
      <c r="P2218" s="150">
        <v>9.8246799628129029</v>
      </c>
      <c r="Q2218" s="150">
        <v>21.139998191419721</v>
      </c>
      <c r="R2218" s="150">
        <v>4.8635018446052314</v>
      </c>
      <c r="S2218" s="150">
        <v>6.5494926576040244</v>
      </c>
      <c r="T2218" s="150">
        <v>24.569529722599469</v>
      </c>
    </row>
    <row r="2219" spans="1:20" x14ac:dyDescent="0.45">
      <c r="A2219" s="152" t="s">
        <v>287</v>
      </c>
      <c r="B2219" s="152">
        <v>2019</v>
      </c>
      <c r="C2219" s="153">
        <v>43436</v>
      </c>
      <c r="D2219" s="152" t="s">
        <v>5210</v>
      </c>
      <c r="E2219" s="152" t="s">
        <v>5233</v>
      </c>
      <c r="F2219" s="152">
        <v>3</v>
      </c>
      <c r="G2219" s="152">
        <v>1</v>
      </c>
      <c r="H2219" s="152" t="s">
        <v>5683</v>
      </c>
      <c r="I2219" s="152">
        <v>392</v>
      </c>
      <c r="J2219" s="152" t="s">
        <v>354</v>
      </c>
      <c r="K2219" s="152" t="s">
        <v>121</v>
      </c>
      <c r="L2219" s="152">
        <v>23.32328767123288</v>
      </c>
      <c r="M2219" s="152">
        <v>12</v>
      </c>
      <c r="N2219" s="152">
        <v>37.307343078811392</v>
      </c>
      <c r="O2219" s="152">
        <v>4.2644919465199997</v>
      </c>
      <c r="P2219" s="152">
        <v>24.51386723925139</v>
      </c>
      <c r="Q2219" s="152">
        <v>38.624070711819911</v>
      </c>
      <c r="R2219" s="152">
        <v>4.4072631443479278</v>
      </c>
      <c r="S2219" s="152">
        <v>25.40228127877613</v>
      </c>
      <c r="T2219" s="152">
        <v>26.533663487812468</v>
      </c>
    </row>
    <row r="2220" spans="1:20" x14ac:dyDescent="0.45">
      <c r="A2220" s="152" t="s">
        <v>287</v>
      </c>
      <c r="B2220" s="152">
        <v>2019</v>
      </c>
      <c r="C2220" s="153">
        <v>43436</v>
      </c>
      <c r="D2220" s="152" t="s">
        <v>5210</v>
      </c>
      <c r="E2220" s="152" t="s">
        <v>5233</v>
      </c>
      <c r="F2220" s="152">
        <v>3</v>
      </c>
      <c r="G2220" s="152">
        <v>2</v>
      </c>
      <c r="H2220" s="152" t="s">
        <v>5683</v>
      </c>
      <c r="I2220" s="152">
        <v>392</v>
      </c>
      <c r="J2220" s="152" t="s">
        <v>387</v>
      </c>
      <c r="K2220" s="152" t="s">
        <v>58</v>
      </c>
      <c r="L2220" s="152">
        <v>21.794520547945201</v>
      </c>
      <c r="M2220" s="152">
        <v>23</v>
      </c>
      <c r="N2220" s="152">
        <v>25.380961465026822</v>
      </c>
      <c r="O2220" s="152">
        <v>6.7280702761730504</v>
      </c>
      <c r="P2220" s="152">
        <v>5.1967506365076659</v>
      </c>
      <c r="Q2220" s="152">
        <v>28.42013577587538</v>
      </c>
      <c r="R2220" s="152">
        <v>6.0077325442894223</v>
      </c>
      <c r="S2220" s="152">
        <v>10.396938143007111</v>
      </c>
      <c r="T2220" s="152">
        <v>26.533663487812468</v>
      </c>
    </row>
    <row r="2221" spans="1:20" x14ac:dyDescent="0.45">
      <c r="A2221" s="152" t="s">
        <v>287</v>
      </c>
      <c r="B2221" s="152">
        <v>2019</v>
      </c>
      <c r="C2221" s="153">
        <v>43436</v>
      </c>
      <c r="D2221" s="152" t="s">
        <v>5210</v>
      </c>
      <c r="E2221" s="152" t="s">
        <v>5233</v>
      </c>
      <c r="F2221" s="152">
        <v>3</v>
      </c>
      <c r="G2221" s="152">
        <v>3</v>
      </c>
      <c r="H2221" s="152" t="s">
        <v>5683</v>
      </c>
      <c r="I2221" s="152">
        <v>392</v>
      </c>
      <c r="J2221" s="152" t="s">
        <v>353</v>
      </c>
      <c r="K2221" s="152" t="s">
        <v>143</v>
      </c>
      <c r="L2221" s="152">
        <v>30.4</v>
      </c>
      <c r="M2221" s="152">
        <v>23</v>
      </c>
      <c r="N2221" s="152">
        <v>29.917802142270901</v>
      </c>
      <c r="O2221" s="152">
        <v>4.2963980743031254</v>
      </c>
      <c r="P2221" s="152">
        <v>17.02860791936153</v>
      </c>
      <c r="Q2221" s="152">
        <v>29.349401035336339</v>
      </c>
      <c r="R2221" s="152">
        <v>4.3154067431374248</v>
      </c>
      <c r="S2221" s="152">
        <v>16.40318080592407</v>
      </c>
      <c r="T2221" s="152">
        <v>26.533663487812468</v>
      </c>
    </row>
    <row r="2222" spans="1:20" x14ac:dyDescent="0.45">
      <c r="A2222" s="152" t="s">
        <v>287</v>
      </c>
      <c r="B2222" s="152">
        <v>2019</v>
      </c>
      <c r="C2222" s="153">
        <v>43436</v>
      </c>
      <c r="D2222" s="152" t="s">
        <v>5210</v>
      </c>
      <c r="E2222" s="152" t="s">
        <v>5233</v>
      </c>
      <c r="F2222" s="152">
        <v>3</v>
      </c>
      <c r="G2222" s="152">
        <v>4</v>
      </c>
      <c r="H2222" s="152" t="s">
        <v>5683</v>
      </c>
      <c r="I2222" s="152">
        <v>392</v>
      </c>
      <c r="J2222" s="152" t="s">
        <v>368</v>
      </c>
      <c r="K2222" s="152" t="s">
        <v>131</v>
      </c>
      <c r="L2222" s="152">
        <v>30.37808219178082</v>
      </c>
      <c r="M2222" s="152">
        <v>23</v>
      </c>
      <c r="N2222" s="152">
        <v>23.63921243814119</v>
      </c>
      <c r="O2222" s="152">
        <v>4.4257534176438842</v>
      </c>
      <c r="P2222" s="152">
        <v>10.361952185209541</v>
      </c>
      <c r="Q2222" s="152">
        <v>22.82331576236988</v>
      </c>
      <c r="R2222" s="152">
        <v>4.4323269233015337</v>
      </c>
      <c r="S2222" s="152">
        <v>9.52633499246528</v>
      </c>
      <c r="T2222" s="152">
        <v>26.533663487812468</v>
      </c>
    </row>
    <row r="2223" spans="1:20" x14ac:dyDescent="0.45">
      <c r="A2223" s="152" t="s">
        <v>287</v>
      </c>
      <c r="B2223" s="152">
        <v>2019</v>
      </c>
      <c r="C2223" s="153">
        <v>43436</v>
      </c>
      <c r="D2223" s="152" t="s">
        <v>5210</v>
      </c>
      <c r="E2223" s="152" t="s">
        <v>5233</v>
      </c>
      <c r="F2223" s="152">
        <v>3</v>
      </c>
      <c r="G2223" s="152">
        <v>5</v>
      </c>
      <c r="H2223" s="152" t="s">
        <v>5683</v>
      </c>
      <c r="I2223" s="152">
        <v>392</v>
      </c>
      <c r="J2223" s="152" t="s">
        <v>388</v>
      </c>
      <c r="K2223" s="152" t="s">
        <v>61</v>
      </c>
      <c r="L2223" s="152">
        <v>23.668493150684931</v>
      </c>
      <c r="M2223" s="152">
        <v>23</v>
      </c>
      <c r="N2223" s="152">
        <v>16.42299831481203</v>
      </c>
      <c r="O2223" s="152">
        <v>4.7195736144533287</v>
      </c>
      <c r="P2223" s="152">
        <v>2.2642774714520431</v>
      </c>
      <c r="Q2223" s="152">
        <v>14.841474905559791</v>
      </c>
      <c r="R2223" s="152">
        <v>4.7711560602848584</v>
      </c>
      <c r="S2223" s="152">
        <v>0.52800672470521626</v>
      </c>
      <c r="T2223" s="152">
        <v>26.533663487812468</v>
      </c>
    </row>
    <row r="2224" spans="1:20" x14ac:dyDescent="0.45">
      <c r="A2224" s="154" t="s">
        <v>287</v>
      </c>
      <c r="B2224" s="154">
        <v>2019</v>
      </c>
      <c r="C2224" s="155">
        <v>43436</v>
      </c>
      <c r="D2224" s="154" t="s">
        <v>5210</v>
      </c>
      <c r="E2224" s="154" t="s">
        <v>5233</v>
      </c>
      <c r="F2224" s="154">
        <v>4</v>
      </c>
      <c r="G2224" s="154">
        <v>1</v>
      </c>
      <c r="H2224" s="154" t="s">
        <v>5684</v>
      </c>
      <c r="I2224" s="154">
        <v>393</v>
      </c>
      <c r="J2224" s="154" t="s">
        <v>433</v>
      </c>
      <c r="K2224" s="154" t="s">
        <v>282</v>
      </c>
      <c r="L2224" s="154">
        <v>25.991780821917811</v>
      </c>
      <c r="M2224" s="154">
        <v>10</v>
      </c>
      <c r="N2224" s="154">
        <v>29.375787292360801</v>
      </c>
      <c r="O2224" s="154">
        <v>4.3182372061530314</v>
      </c>
      <c r="P2224" s="154">
        <v>16.421075673901711</v>
      </c>
      <c r="Q2224" s="154">
        <v>30.621121872737628</v>
      </c>
      <c r="R2224" s="154">
        <v>4.4639055928301818</v>
      </c>
      <c r="S2224" s="154">
        <v>17.229405094247081</v>
      </c>
      <c r="T2224" s="154">
        <v>20.453863038979151</v>
      </c>
    </row>
    <row r="2225" spans="1:20" x14ac:dyDescent="0.45">
      <c r="A2225" s="154" t="s">
        <v>287</v>
      </c>
      <c r="B2225" s="154">
        <v>2019</v>
      </c>
      <c r="C2225" s="155">
        <v>43436</v>
      </c>
      <c r="D2225" s="154" t="s">
        <v>5210</v>
      </c>
      <c r="E2225" s="154" t="s">
        <v>5233</v>
      </c>
      <c r="F2225" s="154">
        <v>4</v>
      </c>
      <c r="G2225" s="154">
        <v>2</v>
      </c>
      <c r="H2225" s="154" t="s">
        <v>5684</v>
      </c>
      <c r="I2225" s="154">
        <v>393</v>
      </c>
      <c r="J2225" s="154" t="s">
        <v>3489</v>
      </c>
      <c r="K2225" s="154" t="s">
        <v>115</v>
      </c>
      <c r="L2225" s="154">
        <v>20.460273972602739</v>
      </c>
      <c r="M2225" s="154">
        <v>23</v>
      </c>
      <c r="N2225" s="154">
        <v>22.445853661453299</v>
      </c>
      <c r="O2225" s="154">
        <v>4.4663283142409247</v>
      </c>
      <c r="P2225" s="154">
        <v>9.0468687187305292</v>
      </c>
      <c r="Q2225" s="154">
        <v>22.921727142462711</v>
      </c>
      <c r="R2225" s="154">
        <v>4.490533211773271</v>
      </c>
      <c r="S2225" s="154">
        <v>9.4501275071428985</v>
      </c>
      <c r="T2225" s="154">
        <v>20.453863038979151</v>
      </c>
    </row>
    <row r="2226" spans="1:20" x14ac:dyDescent="0.45">
      <c r="A2226" s="154" t="s">
        <v>287</v>
      </c>
      <c r="B2226" s="154">
        <v>2019</v>
      </c>
      <c r="C2226" s="155">
        <v>43436</v>
      </c>
      <c r="D2226" s="154" t="s">
        <v>5210</v>
      </c>
      <c r="E2226" s="154" t="s">
        <v>5233</v>
      </c>
      <c r="F2226" s="154">
        <v>4</v>
      </c>
      <c r="G2226" s="154">
        <v>3</v>
      </c>
      <c r="H2226" s="154" t="s">
        <v>5684</v>
      </c>
      <c r="I2226" s="154">
        <v>393</v>
      </c>
      <c r="J2226" s="154" t="s">
        <v>369</v>
      </c>
      <c r="K2226" s="154" t="s">
        <v>370</v>
      </c>
      <c r="L2226" s="154">
        <v>23.802739726027401</v>
      </c>
      <c r="M2226" s="154">
        <v>23</v>
      </c>
      <c r="N2226" s="154">
        <v>17.865415331873809</v>
      </c>
      <c r="O2226" s="154">
        <v>4.4079452149604181</v>
      </c>
      <c r="P2226" s="154">
        <v>4.6415796869925536</v>
      </c>
      <c r="Q2226" s="154">
        <v>17.44824440014774</v>
      </c>
      <c r="R2226" s="154">
        <v>4.4478937029641186</v>
      </c>
      <c r="S2226" s="154">
        <v>4.1045632912553813</v>
      </c>
      <c r="T2226" s="154">
        <v>20.453863038979151</v>
      </c>
    </row>
    <row r="2227" spans="1:20" x14ac:dyDescent="0.45">
      <c r="A2227" s="154" t="s">
        <v>287</v>
      </c>
      <c r="B2227" s="154">
        <v>2019</v>
      </c>
      <c r="C2227" s="155">
        <v>43436</v>
      </c>
      <c r="D2227" s="154" t="s">
        <v>5210</v>
      </c>
      <c r="E2227" s="154" t="s">
        <v>5233</v>
      </c>
      <c r="F2227" s="154">
        <v>4</v>
      </c>
      <c r="G2227" s="154">
        <v>4</v>
      </c>
      <c r="H2227" s="154" t="s">
        <v>5684</v>
      </c>
      <c r="I2227" s="154">
        <v>393</v>
      </c>
      <c r="J2227" s="154" t="s">
        <v>403</v>
      </c>
      <c r="K2227" s="154" t="s">
        <v>61</v>
      </c>
      <c r="L2227" s="154">
        <v>21.728767123287671</v>
      </c>
      <c r="M2227" s="154">
        <v>23</v>
      </c>
      <c r="N2227" s="154">
        <v>12.12839587022869</v>
      </c>
      <c r="O2227" s="154">
        <v>5.4861219034966799</v>
      </c>
      <c r="P2227" s="154">
        <v>-4.3299698402613469</v>
      </c>
      <c r="Q2227" s="154">
        <v>10.155485840683911</v>
      </c>
      <c r="R2227" s="154">
        <v>5.3986722340581634</v>
      </c>
      <c r="S2227" s="154">
        <v>-6.0405308614905788</v>
      </c>
      <c r="T2227" s="154">
        <v>20.453863038979151</v>
      </c>
    </row>
    <row r="2228" spans="1:20" x14ac:dyDescent="0.45">
      <c r="A2228" s="132" t="s">
        <v>287</v>
      </c>
      <c r="B2228" s="132">
        <v>2019</v>
      </c>
      <c r="C2228" s="133">
        <v>43436</v>
      </c>
      <c r="D2228" s="132" t="s">
        <v>5210</v>
      </c>
      <c r="E2228" s="132" t="s">
        <v>5234</v>
      </c>
      <c r="F2228" s="132">
        <v>1</v>
      </c>
      <c r="G2228" s="132">
        <v>1</v>
      </c>
      <c r="H2228" s="132" t="s">
        <v>5685</v>
      </c>
      <c r="I2228" s="132">
        <v>394</v>
      </c>
      <c r="J2228" s="132" t="s">
        <v>365</v>
      </c>
      <c r="K2228" s="132" t="s">
        <v>88</v>
      </c>
      <c r="L2228" s="132">
        <v>21.221917808219182</v>
      </c>
      <c r="M2228" s="132">
        <v>2</v>
      </c>
      <c r="N2228" s="132">
        <v>36.885128097963978</v>
      </c>
      <c r="O2228" s="132">
        <v>4.6737096809073178</v>
      </c>
      <c r="P2228" s="132">
        <v>22.863999055242029</v>
      </c>
      <c r="Q2228" s="132">
        <v>39.540471204395722</v>
      </c>
      <c r="R2228" s="132">
        <v>4.655721415427414</v>
      </c>
      <c r="S2228" s="132">
        <v>25.573306958113481</v>
      </c>
      <c r="T2228" s="132">
        <v>33.20493987578795</v>
      </c>
    </row>
    <row r="2229" spans="1:20" x14ac:dyDescent="0.45">
      <c r="A2229" s="132" t="s">
        <v>287</v>
      </c>
      <c r="B2229" s="132">
        <v>2019</v>
      </c>
      <c r="C2229" s="133">
        <v>43436</v>
      </c>
      <c r="D2229" s="132" t="s">
        <v>5210</v>
      </c>
      <c r="E2229" s="132" t="s">
        <v>5234</v>
      </c>
      <c r="F2229" s="132">
        <v>1</v>
      </c>
      <c r="G2229" s="132">
        <v>2</v>
      </c>
      <c r="H2229" s="132" t="s">
        <v>5685</v>
      </c>
      <c r="I2229" s="132">
        <v>394</v>
      </c>
      <c r="J2229" s="132" t="s">
        <v>360</v>
      </c>
      <c r="K2229" s="132" t="s">
        <v>34</v>
      </c>
      <c r="L2229" s="132">
        <v>31.334246575342469</v>
      </c>
      <c r="M2229" s="132">
        <v>1</v>
      </c>
      <c r="N2229" s="132">
        <v>35.460282000336832</v>
      </c>
      <c r="O2229" s="132">
        <v>4.408684761675155</v>
      </c>
      <c r="P2229" s="132">
        <v>22.23422771531137</v>
      </c>
      <c r="Q2229" s="132">
        <v>36.671111913216492</v>
      </c>
      <c r="R2229" s="132">
        <v>4.3721102937217946</v>
      </c>
      <c r="S2229" s="132">
        <v>23.55478103205111</v>
      </c>
      <c r="T2229" s="132">
        <v>33.20493987578795</v>
      </c>
    </row>
    <row r="2230" spans="1:20" x14ac:dyDescent="0.45">
      <c r="A2230" s="132" t="s">
        <v>287</v>
      </c>
      <c r="B2230" s="132">
        <v>2019</v>
      </c>
      <c r="C2230" s="133">
        <v>43436</v>
      </c>
      <c r="D2230" s="132" t="s">
        <v>5210</v>
      </c>
      <c r="E2230" s="132" t="s">
        <v>5234</v>
      </c>
      <c r="F2230" s="132">
        <v>1</v>
      </c>
      <c r="G2230" s="132">
        <v>3</v>
      </c>
      <c r="H2230" s="132" t="s">
        <v>5685</v>
      </c>
      <c r="I2230" s="132">
        <v>394</v>
      </c>
      <c r="J2230" s="132" t="s">
        <v>574</v>
      </c>
      <c r="K2230" s="132" t="s">
        <v>99</v>
      </c>
      <c r="L2230" s="132">
        <v>35.994520547945207</v>
      </c>
      <c r="M2230" s="132">
        <v>5</v>
      </c>
      <c r="N2230" s="132">
        <v>37.269610937108347</v>
      </c>
      <c r="O2230" s="132">
        <v>4.453324079865717</v>
      </c>
      <c r="P2230" s="132">
        <v>23.909638697511198</v>
      </c>
      <c r="Q2230" s="132">
        <v>36.976740036798553</v>
      </c>
      <c r="R2230" s="132">
        <v>4.3853963936516953</v>
      </c>
      <c r="S2230" s="132">
        <v>23.820550855843472</v>
      </c>
      <c r="T2230" s="132">
        <v>33.20493987578795</v>
      </c>
    </row>
    <row r="2231" spans="1:20" x14ac:dyDescent="0.45">
      <c r="A2231" s="132" t="s">
        <v>287</v>
      </c>
      <c r="B2231" s="132">
        <v>2019</v>
      </c>
      <c r="C2231" s="133">
        <v>43436</v>
      </c>
      <c r="D2231" s="132" t="s">
        <v>5210</v>
      </c>
      <c r="E2231" s="132" t="s">
        <v>5234</v>
      </c>
      <c r="F2231" s="132">
        <v>1</v>
      </c>
      <c r="G2231" s="132">
        <v>4</v>
      </c>
      <c r="H2231" s="132" t="s">
        <v>5685</v>
      </c>
      <c r="I2231" s="132">
        <v>394</v>
      </c>
      <c r="J2231" s="132" t="s">
        <v>433</v>
      </c>
      <c r="K2231" s="132" t="s">
        <v>282</v>
      </c>
      <c r="L2231" s="132">
        <v>25.991780821917811</v>
      </c>
      <c r="M2231" s="132">
        <v>10</v>
      </c>
      <c r="N2231" s="132">
        <v>30.621121872737628</v>
      </c>
      <c r="O2231" s="132">
        <v>4.4639055928301818</v>
      </c>
      <c r="P2231" s="132">
        <v>17.229405094247081</v>
      </c>
      <c r="Q2231" s="132">
        <v>30.619312606881628</v>
      </c>
      <c r="R2231" s="132">
        <v>4.3935984696019776</v>
      </c>
      <c r="S2231" s="132">
        <v>17.438517198075701</v>
      </c>
      <c r="T2231" s="132">
        <v>33.20493987578795</v>
      </c>
    </row>
    <row r="2232" spans="1:20" x14ac:dyDescent="0.45">
      <c r="A2232" s="132" t="s">
        <v>287</v>
      </c>
      <c r="B2232" s="132">
        <v>2019</v>
      </c>
      <c r="C2232" s="133">
        <v>43436</v>
      </c>
      <c r="D2232" s="132" t="s">
        <v>5210</v>
      </c>
      <c r="E2232" s="132" t="s">
        <v>5234</v>
      </c>
      <c r="F2232" s="132">
        <v>1</v>
      </c>
      <c r="G2232" s="132">
        <v>5</v>
      </c>
      <c r="H2232" s="132" t="s">
        <v>5685</v>
      </c>
      <c r="I2232" s="132">
        <v>394</v>
      </c>
      <c r="J2232" s="132" t="s">
        <v>399</v>
      </c>
      <c r="K2232" s="132" t="s">
        <v>49</v>
      </c>
      <c r="L2232" s="132">
        <v>24.30958904109589</v>
      </c>
      <c r="M2232" s="132">
        <v>7</v>
      </c>
      <c r="N2232" s="132">
        <v>28.525798086875199</v>
      </c>
      <c r="O2232" s="132">
        <v>4.4583022451886123</v>
      </c>
      <c r="P2232" s="132">
        <v>15.15089135130936</v>
      </c>
      <c r="Q2232" s="132">
        <v>27.79450057193743</v>
      </c>
      <c r="R2232" s="132">
        <v>4.4096597554717532</v>
      </c>
      <c r="S2232" s="132">
        <v>14.56552130552217</v>
      </c>
      <c r="T2232" s="132">
        <v>33.20493987578795</v>
      </c>
    </row>
    <row r="2233" spans="1:20" x14ac:dyDescent="0.45">
      <c r="A2233" s="132" t="s">
        <v>287</v>
      </c>
      <c r="B2233" s="132">
        <v>2019</v>
      </c>
      <c r="C2233" s="133">
        <v>43436</v>
      </c>
      <c r="D2233" s="132" t="s">
        <v>5210</v>
      </c>
      <c r="E2233" s="132" t="s">
        <v>5234</v>
      </c>
      <c r="F2233" s="132">
        <v>1</v>
      </c>
      <c r="G2233" s="132">
        <v>6</v>
      </c>
      <c r="H2233" s="132" t="s">
        <v>5685</v>
      </c>
      <c r="I2233" s="132">
        <v>394</v>
      </c>
      <c r="J2233" s="132" t="s">
        <v>422</v>
      </c>
      <c r="K2233" s="132" t="s">
        <v>43</v>
      </c>
      <c r="L2233" s="132">
        <v>27.849315068493151</v>
      </c>
      <c r="M2233" s="132">
        <v>9</v>
      </c>
      <c r="N2233" s="132">
        <v>30.46769825970571</v>
      </c>
      <c r="O2233" s="132">
        <v>4.436559872028913</v>
      </c>
      <c r="P2233" s="132">
        <v>17.15801864361897</v>
      </c>
      <c r="Q2233" s="132">
        <v>27.836482723484139</v>
      </c>
      <c r="R2233" s="132">
        <v>4.4681868458522764</v>
      </c>
      <c r="S2233" s="132">
        <v>14.431922185927309</v>
      </c>
      <c r="T2233" s="132">
        <v>33.20493987578795</v>
      </c>
    </row>
    <row r="2234" spans="1:20" x14ac:dyDescent="0.45">
      <c r="A2234" s="160" t="s">
        <v>287</v>
      </c>
      <c r="B2234" s="160">
        <v>2019</v>
      </c>
      <c r="C2234" s="161">
        <v>43436</v>
      </c>
      <c r="D2234" s="160" t="s">
        <v>5210</v>
      </c>
      <c r="E2234" s="160" t="s">
        <v>5234</v>
      </c>
      <c r="F2234" s="160">
        <v>2</v>
      </c>
      <c r="G2234" s="160">
        <v>1</v>
      </c>
      <c r="H2234" s="160" t="s">
        <v>5686</v>
      </c>
      <c r="I2234" s="160">
        <v>395</v>
      </c>
      <c r="J2234" s="160" t="s">
        <v>343</v>
      </c>
      <c r="K2234" s="160" t="s">
        <v>91</v>
      </c>
      <c r="L2234" s="160">
        <v>28.030136986301368</v>
      </c>
      <c r="M2234" s="160">
        <v>6</v>
      </c>
      <c r="N2234" s="160">
        <v>43.794370497218722</v>
      </c>
      <c r="O2234" s="160">
        <v>4.5849317213025724</v>
      </c>
      <c r="P2234" s="160">
        <v>30.03957533331101</v>
      </c>
      <c r="Q2234" s="160">
        <v>45.848387121819307</v>
      </c>
      <c r="R2234" s="160">
        <v>4.6118678646603426</v>
      </c>
      <c r="S2234" s="160">
        <v>32.012783527838288</v>
      </c>
      <c r="T2234" s="160">
        <v>37.4599976585748</v>
      </c>
    </row>
    <row r="2235" spans="1:20" x14ac:dyDescent="0.45">
      <c r="A2235" s="160" t="s">
        <v>287</v>
      </c>
      <c r="B2235" s="160">
        <v>2019</v>
      </c>
      <c r="C2235" s="161">
        <v>43436</v>
      </c>
      <c r="D2235" s="160" t="s">
        <v>5210</v>
      </c>
      <c r="E2235" s="160" t="s">
        <v>5234</v>
      </c>
      <c r="F2235" s="160">
        <v>2</v>
      </c>
      <c r="G2235" s="160">
        <v>2</v>
      </c>
      <c r="H2235" s="160" t="s">
        <v>5686</v>
      </c>
      <c r="I2235" s="160">
        <v>395</v>
      </c>
      <c r="J2235" s="160" t="s">
        <v>361</v>
      </c>
      <c r="K2235" s="160" t="s">
        <v>34</v>
      </c>
      <c r="L2235" s="160">
        <v>27.56164383561644</v>
      </c>
      <c r="M2235" s="160">
        <v>4</v>
      </c>
      <c r="N2235" s="160">
        <v>38.471506800889571</v>
      </c>
      <c r="O2235" s="160">
        <v>4.3004819385650661</v>
      </c>
      <c r="P2235" s="160">
        <v>25.57006098519437</v>
      </c>
      <c r="Q2235" s="160">
        <v>39.737754753415501</v>
      </c>
      <c r="R2235" s="160">
        <v>4.2956284359381067</v>
      </c>
      <c r="S2235" s="160">
        <v>26.85086944560118</v>
      </c>
      <c r="T2235" s="160">
        <v>37.4599976585748</v>
      </c>
    </row>
    <row r="2236" spans="1:20" x14ac:dyDescent="0.45">
      <c r="A2236" s="160" t="s">
        <v>287</v>
      </c>
      <c r="B2236" s="160">
        <v>2019</v>
      </c>
      <c r="C2236" s="161">
        <v>43436</v>
      </c>
      <c r="D2236" s="160" t="s">
        <v>5210</v>
      </c>
      <c r="E2236" s="160" t="s">
        <v>5234</v>
      </c>
      <c r="F2236" s="160">
        <v>2</v>
      </c>
      <c r="G2236" s="160">
        <v>3</v>
      </c>
      <c r="H2236" s="160" t="s">
        <v>5686</v>
      </c>
      <c r="I2236" s="160">
        <v>395</v>
      </c>
      <c r="J2236" s="160" t="s">
        <v>375</v>
      </c>
      <c r="K2236" s="160" t="s">
        <v>49</v>
      </c>
      <c r="L2236" s="160">
        <v>24.887671232876709</v>
      </c>
      <c r="M2236" s="160">
        <v>3</v>
      </c>
      <c r="N2236" s="160">
        <v>33.351962698041859</v>
      </c>
      <c r="O2236" s="160">
        <v>4.4334318705881186</v>
      </c>
      <c r="P2236" s="160">
        <v>20.051667086277501</v>
      </c>
      <c r="Q2236" s="160">
        <v>34.590838650959782</v>
      </c>
      <c r="R2236" s="160">
        <v>4.3638755881814069</v>
      </c>
      <c r="S2236" s="160">
        <v>21.499211886415559</v>
      </c>
      <c r="T2236" s="160">
        <v>37.4599976585748</v>
      </c>
    </row>
    <row r="2237" spans="1:20" x14ac:dyDescent="0.45">
      <c r="A2237" s="160" t="s">
        <v>287</v>
      </c>
      <c r="B2237" s="160">
        <v>2019</v>
      </c>
      <c r="C2237" s="161">
        <v>43436</v>
      </c>
      <c r="D2237" s="160" t="s">
        <v>5210</v>
      </c>
      <c r="E2237" s="160" t="s">
        <v>5234</v>
      </c>
      <c r="F2237" s="160">
        <v>2</v>
      </c>
      <c r="G2237" s="160">
        <v>4</v>
      </c>
      <c r="H2237" s="160" t="s">
        <v>5686</v>
      </c>
      <c r="I2237" s="160">
        <v>395</v>
      </c>
      <c r="J2237" s="160" t="s">
        <v>362</v>
      </c>
      <c r="K2237" s="160" t="s">
        <v>363</v>
      </c>
      <c r="L2237" s="160">
        <v>26.87671232876712</v>
      </c>
      <c r="M2237" s="160">
        <v>8</v>
      </c>
      <c r="N2237" s="160">
        <v>37.953568498831032</v>
      </c>
      <c r="O2237" s="160">
        <v>4.3621403298793826</v>
      </c>
      <c r="P2237" s="160">
        <v>24.867147509192879</v>
      </c>
      <c r="Q2237" s="160">
        <v>37.263703611121151</v>
      </c>
      <c r="R2237" s="160">
        <v>4.3105608853971322</v>
      </c>
      <c r="S2237" s="160">
        <v>24.332020954929749</v>
      </c>
      <c r="T2237" s="160">
        <v>37.4599976585748</v>
      </c>
    </row>
    <row r="2238" spans="1:20" x14ac:dyDescent="0.45">
      <c r="A2238" s="160" t="s">
        <v>287</v>
      </c>
      <c r="B2238" s="160">
        <v>2019</v>
      </c>
      <c r="C2238" s="161">
        <v>43436</v>
      </c>
      <c r="D2238" s="160" t="s">
        <v>5210</v>
      </c>
      <c r="E2238" s="160" t="s">
        <v>5234</v>
      </c>
      <c r="F2238" s="160">
        <v>2</v>
      </c>
      <c r="G2238" s="160">
        <v>5</v>
      </c>
      <c r="H2238" s="160" t="s">
        <v>5686</v>
      </c>
      <c r="I2238" s="160">
        <v>395</v>
      </c>
      <c r="J2238" s="160" t="s">
        <v>351</v>
      </c>
      <c r="K2238" s="160" t="s">
        <v>282</v>
      </c>
      <c r="L2238" s="160">
        <v>25.838356164383558</v>
      </c>
      <c r="M2238" s="160">
        <v>11</v>
      </c>
      <c r="N2238" s="160">
        <v>32.564506744647709</v>
      </c>
      <c r="O2238" s="160">
        <v>4.5038740179680739</v>
      </c>
      <c r="P2238" s="160">
        <v>19.05288469074349</v>
      </c>
      <c r="Q2238" s="160">
        <v>31.954201061891268</v>
      </c>
      <c r="R2238" s="160">
        <v>4.4303618123547057</v>
      </c>
      <c r="S2238" s="160">
        <v>18.66311562482716</v>
      </c>
      <c r="T2238" s="160">
        <v>37.4599976585748</v>
      </c>
    </row>
    <row r="2239" spans="1:20" x14ac:dyDescent="0.45">
      <c r="A2239" s="160" t="s">
        <v>287</v>
      </c>
      <c r="B2239" s="160">
        <v>2019</v>
      </c>
      <c r="C2239" s="161">
        <v>43436</v>
      </c>
      <c r="D2239" s="160" t="s">
        <v>5210</v>
      </c>
      <c r="E2239" s="160" t="s">
        <v>5234</v>
      </c>
      <c r="F2239" s="160">
        <v>2</v>
      </c>
      <c r="G2239" s="160">
        <v>6</v>
      </c>
      <c r="H2239" s="160" t="s">
        <v>5686</v>
      </c>
      <c r="I2239" s="160">
        <v>395</v>
      </c>
      <c r="J2239" s="160" t="s">
        <v>354</v>
      </c>
      <c r="K2239" s="160" t="s">
        <v>121</v>
      </c>
      <c r="L2239" s="160">
        <v>23.32328767123288</v>
      </c>
      <c r="M2239" s="160">
        <v>12</v>
      </c>
      <c r="N2239" s="160">
        <v>38.624070711819911</v>
      </c>
      <c r="O2239" s="160">
        <v>4.4072631443479278</v>
      </c>
      <c r="P2239" s="160">
        <v>25.40228127877613</v>
      </c>
      <c r="Q2239" s="160">
        <v>35.44920563777027</v>
      </c>
      <c r="R2239" s="160">
        <v>4.4229835939494899</v>
      </c>
      <c r="S2239" s="160">
        <v>22.180254855921799</v>
      </c>
      <c r="T2239" s="160">
        <v>37.4599976585748</v>
      </c>
    </row>
    <row r="2240" spans="1:20" x14ac:dyDescent="0.45">
      <c r="A2240" s="138" t="s">
        <v>287</v>
      </c>
      <c r="B2240" s="138">
        <v>2019</v>
      </c>
      <c r="C2240" s="139">
        <v>43436</v>
      </c>
      <c r="D2240" s="138" t="s">
        <v>5210</v>
      </c>
      <c r="E2240" s="138" t="s">
        <v>5194</v>
      </c>
      <c r="F2240" s="138" t="s">
        <v>5235</v>
      </c>
      <c r="G2240" s="138">
        <v>1</v>
      </c>
      <c r="H2240" s="138" t="s">
        <v>5687</v>
      </c>
      <c r="I2240" s="138">
        <v>396</v>
      </c>
      <c r="J2240" s="138" t="s">
        <v>360</v>
      </c>
      <c r="K2240" s="138" t="s">
        <v>34</v>
      </c>
      <c r="L2240" s="138">
        <v>31.334246575342469</v>
      </c>
      <c r="M2240" s="138">
        <v>1</v>
      </c>
      <c r="N2240" s="138">
        <v>36.671111913216492</v>
      </c>
      <c r="O2240" s="138">
        <v>4.3721102937217946</v>
      </c>
      <c r="P2240" s="138">
        <v>23.55478103205111</v>
      </c>
      <c r="Q2240" s="138">
        <v>39.704675674522207</v>
      </c>
      <c r="R2240" s="138">
        <v>4.3930182415954668</v>
      </c>
      <c r="S2240" s="138">
        <v>26.52562094973581</v>
      </c>
      <c r="T2240" s="138">
        <v>38.894217280100897</v>
      </c>
    </row>
    <row r="2241" spans="1:20" x14ac:dyDescent="0.45">
      <c r="A2241" s="138" t="s">
        <v>287</v>
      </c>
      <c r="B2241" s="138">
        <v>2019</v>
      </c>
      <c r="C2241" s="139">
        <v>43436</v>
      </c>
      <c r="D2241" s="138" t="s">
        <v>5210</v>
      </c>
      <c r="E2241" s="138" t="s">
        <v>5194</v>
      </c>
      <c r="F2241" s="138" t="s">
        <v>5235</v>
      </c>
      <c r="G2241" s="138">
        <v>2</v>
      </c>
      <c r="H2241" s="138" t="s">
        <v>5687</v>
      </c>
      <c r="I2241" s="138">
        <v>396</v>
      </c>
      <c r="J2241" s="138" t="s">
        <v>365</v>
      </c>
      <c r="K2241" s="138" t="s">
        <v>88</v>
      </c>
      <c r="L2241" s="138">
        <v>21.221917808219182</v>
      </c>
      <c r="M2241" s="138">
        <v>2</v>
      </c>
      <c r="N2241" s="138">
        <v>39.540471204395722</v>
      </c>
      <c r="O2241" s="138">
        <v>4.655721415427414</v>
      </c>
      <c r="P2241" s="138">
        <v>25.573306958113481</v>
      </c>
      <c r="Q2241" s="138">
        <v>40.780365885993547</v>
      </c>
      <c r="R2241" s="138">
        <v>4.5273257670142897</v>
      </c>
      <c r="S2241" s="138">
        <v>27.198388584950681</v>
      </c>
      <c r="T2241" s="138">
        <v>38.894217280100897</v>
      </c>
    </row>
    <row r="2242" spans="1:20" x14ac:dyDescent="0.45">
      <c r="A2242" s="138" t="s">
        <v>287</v>
      </c>
      <c r="B2242" s="138">
        <v>2019</v>
      </c>
      <c r="C2242" s="139">
        <v>43436</v>
      </c>
      <c r="D2242" s="138" t="s">
        <v>5210</v>
      </c>
      <c r="E2242" s="138" t="s">
        <v>5194</v>
      </c>
      <c r="F2242" s="138" t="s">
        <v>5235</v>
      </c>
      <c r="G2242" s="138">
        <v>3</v>
      </c>
      <c r="H2242" s="138" t="s">
        <v>5687</v>
      </c>
      <c r="I2242" s="138">
        <v>396</v>
      </c>
      <c r="J2242" s="138" t="s">
        <v>375</v>
      </c>
      <c r="K2242" s="138" t="s">
        <v>49</v>
      </c>
      <c r="L2242" s="138">
        <v>24.887671232876709</v>
      </c>
      <c r="M2242" s="138">
        <v>3</v>
      </c>
      <c r="N2242" s="138">
        <v>34.590838650959782</v>
      </c>
      <c r="O2242" s="138">
        <v>4.3638755881814069</v>
      </c>
      <c r="P2242" s="138">
        <v>21.499211886415559</v>
      </c>
      <c r="Q2242" s="138">
        <v>35.82665588538508</v>
      </c>
      <c r="R2242" s="138">
        <v>4.2998463052732987</v>
      </c>
      <c r="S2242" s="138">
        <v>22.92711696956518</v>
      </c>
      <c r="T2242" s="138">
        <v>38.894217280100897</v>
      </c>
    </row>
    <row r="2243" spans="1:20" x14ac:dyDescent="0.45">
      <c r="A2243" s="138" t="s">
        <v>287</v>
      </c>
      <c r="B2243" s="138">
        <v>2019</v>
      </c>
      <c r="C2243" s="139">
        <v>43436</v>
      </c>
      <c r="D2243" s="138" t="s">
        <v>5210</v>
      </c>
      <c r="E2243" s="138" t="s">
        <v>5194</v>
      </c>
      <c r="F2243" s="138" t="s">
        <v>5235</v>
      </c>
      <c r="G2243" s="138">
        <v>4</v>
      </c>
      <c r="H2243" s="138" t="s">
        <v>5687</v>
      </c>
      <c r="I2243" s="138">
        <v>396</v>
      </c>
      <c r="J2243" s="138" t="s">
        <v>361</v>
      </c>
      <c r="K2243" s="138" t="s">
        <v>34</v>
      </c>
      <c r="L2243" s="138">
        <v>27.56164383561644</v>
      </c>
      <c r="M2243" s="138">
        <v>4</v>
      </c>
      <c r="N2243" s="138">
        <v>39.737754753415501</v>
      </c>
      <c r="O2243" s="138">
        <v>4.2956284359381067</v>
      </c>
      <c r="P2243" s="138">
        <v>26.85086944560118</v>
      </c>
      <c r="Q2243" s="138">
        <v>39.10858387424652</v>
      </c>
      <c r="R2243" s="138">
        <v>4.2502339012895511</v>
      </c>
      <c r="S2243" s="138">
        <v>26.35788217037787</v>
      </c>
      <c r="T2243" s="138">
        <v>38.894217280100897</v>
      </c>
    </row>
    <row r="2244" spans="1:20" x14ac:dyDescent="0.45">
      <c r="A2244" s="138" t="s">
        <v>287</v>
      </c>
      <c r="B2244" s="138">
        <v>2019</v>
      </c>
      <c r="C2244" s="139">
        <v>43436</v>
      </c>
      <c r="D2244" s="138" t="s">
        <v>5210</v>
      </c>
      <c r="E2244" s="138" t="s">
        <v>5194</v>
      </c>
      <c r="F2244" s="138" t="s">
        <v>5235</v>
      </c>
      <c r="G2244" s="138">
        <v>5</v>
      </c>
      <c r="H2244" s="138" t="s">
        <v>5687</v>
      </c>
      <c r="I2244" s="138">
        <v>396</v>
      </c>
      <c r="J2244" s="138" t="s">
        <v>574</v>
      </c>
      <c r="K2244" s="138" t="s">
        <v>99</v>
      </c>
      <c r="L2244" s="138">
        <v>35.994520547945207</v>
      </c>
      <c r="M2244" s="138">
        <v>5</v>
      </c>
      <c r="N2244" s="138">
        <v>36.976740036798553</v>
      </c>
      <c r="O2244" s="138">
        <v>4.3853963936516953</v>
      </c>
      <c r="P2244" s="138">
        <v>23.820550855843472</v>
      </c>
      <c r="Q2244" s="138">
        <v>36.05427444067395</v>
      </c>
      <c r="R2244" s="138">
        <v>4.3292529436583651</v>
      </c>
      <c r="S2244" s="138">
        <v>23.06651560969885</v>
      </c>
      <c r="T2244" s="138">
        <v>38.894217280100897</v>
      </c>
    </row>
    <row r="2245" spans="1:20" x14ac:dyDescent="0.45">
      <c r="A2245" s="138" t="s">
        <v>287</v>
      </c>
      <c r="B2245" s="138">
        <v>2019</v>
      </c>
      <c r="C2245" s="139">
        <v>43436</v>
      </c>
      <c r="D2245" s="138" t="s">
        <v>5210</v>
      </c>
      <c r="E2245" s="138" t="s">
        <v>5194</v>
      </c>
      <c r="F2245" s="138" t="s">
        <v>5235</v>
      </c>
      <c r="G2245" s="138">
        <v>6</v>
      </c>
      <c r="H2245" s="138" t="s">
        <v>5687</v>
      </c>
      <c r="I2245" s="138">
        <v>396</v>
      </c>
      <c r="J2245" s="138" t="s">
        <v>343</v>
      </c>
      <c r="K2245" s="138" t="s">
        <v>91</v>
      </c>
      <c r="L2245" s="138">
        <v>28.030136986301368</v>
      </c>
      <c r="M2245" s="138">
        <v>6</v>
      </c>
      <c r="N2245" s="138">
        <v>45.848387121819307</v>
      </c>
      <c r="O2245" s="138">
        <v>4.6118678646603426</v>
      </c>
      <c r="P2245" s="138">
        <v>32.012783527838288</v>
      </c>
      <c r="Q2245" s="138">
        <v>41.658737431203953</v>
      </c>
      <c r="R2245" s="138">
        <v>4.548344412396637</v>
      </c>
      <c r="S2245" s="138">
        <v>28.013704194014039</v>
      </c>
      <c r="T2245" s="138">
        <v>38.894217280100897</v>
      </c>
    </row>
    <row r="2246" spans="1:20" x14ac:dyDescent="0.45">
      <c r="A2246" s="138" t="s">
        <v>287</v>
      </c>
      <c r="B2246" s="138">
        <v>2019</v>
      </c>
      <c r="C2246" s="139">
        <v>43436</v>
      </c>
      <c r="D2246" s="138" t="s">
        <v>5210</v>
      </c>
      <c r="E2246" s="138" t="s">
        <v>5194</v>
      </c>
      <c r="F2246" s="138" t="s">
        <v>579</v>
      </c>
      <c r="G2246" s="138">
        <v>1</v>
      </c>
      <c r="H2246" s="138" t="s">
        <v>5688</v>
      </c>
      <c r="I2246" s="138">
        <v>397</v>
      </c>
      <c r="J2246" s="138" t="s">
        <v>399</v>
      </c>
      <c r="K2246" s="138" t="s">
        <v>49</v>
      </c>
      <c r="L2246" s="138">
        <v>24.30958904109589</v>
      </c>
      <c r="M2246" s="138">
        <v>7</v>
      </c>
      <c r="N2246" s="138">
        <v>27.79450057193743</v>
      </c>
      <c r="O2246" s="138">
        <v>4.4096597554717532</v>
      </c>
      <c r="P2246" s="138">
        <v>14.56552130552217</v>
      </c>
      <c r="Q2246" s="138">
        <v>31.283021760314941</v>
      </c>
      <c r="R2246" s="138">
        <v>4.4139696870502583</v>
      </c>
      <c r="S2246" s="138">
        <v>18.041112699164159</v>
      </c>
      <c r="T2246" s="138">
        <v>31.819567702180979</v>
      </c>
    </row>
    <row r="2247" spans="1:20" x14ac:dyDescent="0.45">
      <c r="A2247" s="138" t="s">
        <v>287</v>
      </c>
      <c r="B2247" s="138">
        <v>2019</v>
      </c>
      <c r="C2247" s="139">
        <v>43436</v>
      </c>
      <c r="D2247" s="138" t="s">
        <v>5210</v>
      </c>
      <c r="E2247" s="138" t="s">
        <v>5194</v>
      </c>
      <c r="F2247" s="138" t="s">
        <v>579</v>
      </c>
      <c r="G2247" s="138">
        <v>2</v>
      </c>
      <c r="H2247" s="138" t="s">
        <v>5688</v>
      </c>
      <c r="I2247" s="138">
        <v>397</v>
      </c>
      <c r="J2247" s="138" t="s">
        <v>362</v>
      </c>
      <c r="K2247" s="138" t="s">
        <v>363</v>
      </c>
      <c r="L2247" s="138">
        <v>26.87671232876712</v>
      </c>
      <c r="M2247" s="138">
        <v>8</v>
      </c>
      <c r="N2247" s="138">
        <v>37.263703611121151</v>
      </c>
      <c r="O2247" s="138">
        <v>4.3105608853971322</v>
      </c>
      <c r="P2247" s="138">
        <v>24.332020954929749</v>
      </c>
      <c r="Q2247" s="138">
        <v>37.506780573887781</v>
      </c>
      <c r="R2247" s="138">
        <v>4.2856722844925814</v>
      </c>
      <c r="S2247" s="138">
        <v>24.649763720410039</v>
      </c>
      <c r="T2247" s="138">
        <v>31.819567702180979</v>
      </c>
    </row>
    <row r="2248" spans="1:20" x14ac:dyDescent="0.45">
      <c r="A2248" s="138" t="s">
        <v>287</v>
      </c>
      <c r="B2248" s="138">
        <v>2019</v>
      </c>
      <c r="C2248" s="139">
        <v>43436</v>
      </c>
      <c r="D2248" s="138" t="s">
        <v>5210</v>
      </c>
      <c r="E2248" s="138" t="s">
        <v>5194</v>
      </c>
      <c r="F2248" s="138" t="s">
        <v>579</v>
      </c>
      <c r="G2248" s="138">
        <v>3</v>
      </c>
      <c r="H2248" s="138" t="s">
        <v>5688</v>
      </c>
      <c r="I2248" s="138">
        <v>397</v>
      </c>
      <c r="J2248" s="138" t="s">
        <v>422</v>
      </c>
      <c r="K2248" s="138" t="s">
        <v>43</v>
      </c>
      <c r="L2248" s="138">
        <v>27.849315068493151</v>
      </c>
      <c r="M2248" s="138">
        <v>9</v>
      </c>
      <c r="N2248" s="138">
        <v>27.836482723484139</v>
      </c>
      <c r="O2248" s="138">
        <v>4.4681868458522764</v>
      </c>
      <c r="P2248" s="138">
        <v>14.431922185927309</v>
      </c>
      <c r="Q2248" s="138">
        <v>29.095527438630281</v>
      </c>
      <c r="R2248" s="138">
        <v>4.3771826501037054</v>
      </c>
      <c r="S2248" s="138">
        <v>15.963979488319159</v>
      </c>
      <c r="T2248" s="138">
        <v>31.819567702180979</v>
      </c>
    </row>
    <row r="2249" spans="1:20" x14ac:dyDescent="0.45">
      <c r="A2249" s="138" t="s">
        <v>287</v>
      </c>
      <c r="B2249" s="138">
        <v>2019</v>
      </c>
      <c r="C2249" s="139">
        <v>43436</v>
      </c>
      <c r="D2249" s="138" t="s">
        <v>5210</v>
      </c>
      <c r="E2249" s="138" t="s">
        <v>5194</v>
      </c>
      <c r="F2249" s="138" t="s">
        <v>579</v>
      </c>
      <c r="G2249" s="138">
        <v>4</v>
      </c>
      <c r="H2249" s="138" t="s">
        <v>5688</v>
      </c>
      <c r="I2249" s="138">
        <v>397</v>
      </c>
      <c r="J2249" s="138" t="s">
        <v>433</v>
      </c>
      <c r="K2249" s="138" t="s">
        <v>282</v>
      </c>
      <c r="L2249" s="138">
        <v>25.991780821917811</v>
      </c>
      <c r="M2249" s="138">
        <v>10</v>
      </c>
      <c r="N2249" s="138">
        <v>30.619312606881628</v>
      </c>
      <c r="O2249" s="138">
        <v>4.3935984696019776</v>
      </c>
      <c r="P2249" s="138">
        <v>17.438517198075701</v>
      </c>
      <c r="Q2249" s="138">
        <v>30.402995891785999</v>
      </c>
      <c r="R2249" s="138">
        <v>4.323041499472061</v>
      </c>
      <c r="S2249" s="138">
        <v>17.43387139336982</v>
      </c>
      <c r="T2249" s="138">
        <v>31.819567702180979</v>
      </c>
    </row>
    <row r="2250" spans="1:20" x14ac:dyDescent="0.45">
      <c r="A2250" s="138" t="s">
        <v>287</v>
      </c>
      <c r="B2250" s="138">
        <v>2019</v>
      </c>
      <c r="C2250" s="139">
        <v>43436</v>
      </c>
      <c r="D2250" s="138" t="s">
        <v>5210</v>
      </c>
      <c r="E2250" s="138" t="s">
        <v>5194</v>
      </c>
      <c r="F2250" s="138" t="s">
        <v>579</v>
      </c>
      <c r="G2250" s="138">
        <v>5</v>
      </c>
      <c r="H2250" s="138" t="s">
        <v>5688</v>
      </c>
      <c r="I2250" s="138">
        <v>397</v>
      </c>
      <c r="J2250" s="138" t="s">
        <v>351</v>
      </c>
      <c r="K2250" s="138" t="s">
        <v>282</v>
      </c>
      <c r="L2250" s="138">
        <v>25.838356164383558</v>
      </c>
      <c r="M2250" s="138">
        <v>11</v>
      </c>
      <c r="N2250" s="138">
        <v>31.954201061891268</v>
      </c>
      <c r="O2250" s="138">
        <v>4.4303618123547057</v>
      </c>
      <c r="P2250" s="138">
        <v>18.66311562482716</v>
      </c>
      <c r="Q2250" s="138">
        <v>30.550195243303669</v>
      </c>
      <c r="R2250" s="138">
        <v>4.3645320089761297</v>
      </c>
      <c r="S2250" s="138">
        <v>17.456599216375281</v>
      </c>
      <c r="T2250" s="138">
        <v>31.819567702180979</v>
      </c>
    </row>
    <row r="2251" spans="1:20" x14ac:dyDescent="0.45">
      <c r="A2251" s="138" t="s">
        <v>287</v>
      </c>
      <c r="B2251" s="138">
        <v>2019</v>
      </c>
      <c r="C2251" s="139">
        <v>43436</v>
      </c>
      <c r="D2251" s="138" t="s">
        <v>5210</v>
      </c>
      <c r="E2251" s="138" t="s">
        <v>5194</v>
      </c>
      <c r="F2251" s="138" t="s">
        <v>579</v>
      </c>
      <c r="G2251" s="138">
        <v>6</v>
      </c>
      <c r="H2251" s="138" t="s">
        <v>5688</v>
      </c>
      <c r="I2251" s="138">
        <v>397</v>
      </c>
      <c r="J2251" s="138" t="s">
        <v>354</v>
      </c>
      <c r="K2251" s="138" t="s">
        <v>121</v>
      </c>
      <c r="L2251" s="138">
        <v>23.32328767123288</v>
      </c>
      <c r="M2251" s="138">
        <v>12</v>
      </c>
      <c r="N2251" s="138">
        <v>35.44920563777027</v>
      </c>
      <c r="O2251" s="138">
        <v>4.4229835939494899</v>
      </c>
      <c r="P2251" s="138">
        <v>22.180254855921799</v>
      </c>
      <c r="Q2251" s="138">
        <v>32.070056680258837</v>
      </c>
      <c r="R2251" s="138">
        <v>4.4221510357806819</v>
      </c>
      <c r="S2251" s="138">
        <v>18.803603572916799</v>
      </c>
      <c r="T2251" s="138">
        <v>31.819567702180979</v>
      </c>
    </row>
    <row r="2252" spans="1:20" x14ac:dyDescent="0.45">
      <c r="A2252" s="130" t="s">
        <v>423</v>
      </c>
      <c r="B2252" s="130">
        <v>2019</v>
      </c>
      <c r="C2252" s="131">
        <v>43450</v>
      </c>
      <c r="D2252" s="130" t="s">
        <v>5210</v>
      </c>
      <c r="E2252" s="130" t="s">
        <v>1943</v>
      </c>
      <c r="F2252" s="130">
        <v>1</v>
      </c>
      <c r="G2252" s="130">
        <v>1</v>
      </c>
      <c r="H2252" s="130" t="s">
        <v>5689</v>
      </c>
      <c r="I2252" s="130">
        <v>398</v>
      </c>
      <c r="J2252" s="130" t="s">
        <v>350</v>
      </c>
      <c r="K2252" s="130" t="s">
        <v>88</v>
      </c>
      <c r="L2252" s="130">
        <v>20.93424657534247</v>
      </c>
      <c r="M2252" s="130">
        <v>9</v>
      </c>
      <c r="N2252" s="130">
        <v>21.40064448462865</v>
      </c>
      <c r="O2252" s="130">
        <v>4.98974014916113</v>
      </c>
      <c r="P2252" s="130">
        <v>6.4314240371452627</v>
      </c>
      <c r="Q2252" s="130">
        <v>26.3329108744088</v>
      </c>
      <c r="R2252" s="130">
        <v>4.852616974757149</v>
      </c>
      <c r="S2252" s="130">
        <v>11.775059950137351</v>
      </c>
      <c r="T2252" s="130">
        <v>27.579416415400949</v>
      </c>
    </row>
    <row r="2253" spans="1:20" x14ac:dyDescent="0.45">
      <c r="A2253" s="130" t="s">
        <v>423</v>
      </c>
      <c r="B2253" s="130">
        <v>2019</v>
      </c>
      <c r="C2253" s="131">
        <v>43450</v>
      </c>
      <c r="D2253" s="130" t="s">
        <v>5210</v>
      </c>
      <c r="E2253" s="130" t="s">
        <v>1943</v>
      </c>
      <c r="F2253" s="130">
        <v>1</v>
      </c>
      <c r="G2253" s="130">
        <v>2</v>
      </c>
      <c r="H2253" s="130" t="s">
        <v>5689</v>
      </c>
      <c r="I2253" s="130">
        <v>398</v>
      </c>
      <c r="J2253" s="130" t="s">
        <v>262</v>
      </c>
      <c r="K2253" s="130" t="s">
        <v>46</v>
      </c>
      <c r="L2253" s="130">
        <v>22.19452054794521</v>
      </c>
      <c r="M2253" s="130">
        <v>10</v>
      </c>
      <c r="N2253" s="130">
        <v>43.861294465943111</v>
      </c>
      <c r="O2253" s="130">
        <v>4.5889006353015818</v>
      </c>
      <c r="P2253" s="130">
        <v>30.094592560038361</v>
      </c>
      <c r="Q2253" s="130">
        <v>41.982742370519517</v>
      </c>
      <c r="R2253" s="130">
        <v>4.5134043033354576</v>
      </c>
      <c r="S2253" s="130">
        <v>28.442529460513139</v>
      </c>
      <c r="T2253" s="130">
        <v>27.579416415400949</v>
      </c>
    </row>
    <row r="2254" spans="1:20" x14ac:dyDescent="0.45">
      <c r="A2254" s="130" t="s">
        <v>423</v>
      </c>
      <c r="B2254" s="130">
        <v>2019</v>
      </c>
      <c r="C2254" s="131">
        <v>43450</v>
      </c>
      <c r="D2254" s="130" t="s">
        <v>5210</v>
      </c>
      <c r="E2254" s="130" t="s">
        <v>1943</v>
      </c>
      <c r="F2254" s="130">
        <v>1</v>
      </c>
      <c r="G2254" s="130">
        <v>3</v>
      </c>
      <c r="H2254" s="130" t="s">
        <v>5689</v>
      </c>
      <c r="I2254" s="130">
        <v>398</v>
      </c>
      <c r="J2254" s="130" t="s">
        <v>402</v>
      </c>
      <c r="K2254" s="130" t="s">
        <v>96</v>
      </c>
      <c r="L2254" s="130">
        <v>26.389041095890409</v>
      </c>
      <c r="M2254" s="130">
        <v>23</v>
      </c>
      <c r="N2254" s="130">
        <v>19.08539083688698</v>
      </c>
      <c r="O2254" s="130">
        <v>4.464292643705468</v>
      </c>
      <c r="P2254" s="130">
        <v>5.6925129057705792</v>
      </c>
      <c r="Q2254" s="130">
        <v>21.209999199034758</v>
      </c>
      <c r="R2254" s="130">
        <v>4.3867370072753644</v>
      </c>
      <c r="S2254" s="130">
        <v>8.049788177208665</v>
      </c>
      <c r="T2254" s="130">
        <v>27.579416415400949</v>
      </c>
    </row>
    <row r="2255" spans="1:20" x14ac:dyDescent="0.45">
      <c r="A2255" s="130" t="s">
        <v>423</v>
      </c>
      <c r="B2255" s="130">
        <v>2019</v>
      </c>
      <c r="C2255" s="131">
        <v>43450</v>
      </c>
      <c r="D2255" s="130" t="s">
        <v>5210</v>
      </c>
      <c r="E2255" s="130" t="s">
        <v>1943</v>
      </c>
      <c r="F2255" s="130">
        <v>1</v>
      </c>
      <c r="G2255" s="130">
        <v>4</v>
      </c>
      <c r="H2255" s="130" t="s">
        <v>5689</v>
      </c>
      <c r="I2255" s="130">
        <v>398</v>
      </c>
      <c r="J2255" s="130" t="s">
        <v>388</v>
      </c>
      <c r="K2255" s="130" t="s">
        <v>61</v>
      </c>
      <c r="L2255" s="130">
        <v>23.706849315068489</v>
      </c>
      <c r="M2255" s="130">
        <v>23</v>
      </c>
      <c r="N2255" s="130">
        <v>14.841474905559791</v>
      </c>
      <c r="O2255" s="130">
        <v>4.7711560602848584</v>
      </c>
      <c r="P2255" s="130">
        <v>0.52800672470521626</v>
      </c>
      <c r="Q2255" s="130">
        <v>17.127736619143391</v>
      </c>
      <c r="R2255" s="130">
        <v>4.5908412788602826</v>
      </c>
      <c r="S2255" s="130">
        <v>3.3552127825625391</v>
      </c>
      <c r="T2255" s="130">
        <v>27.579416415400949</v>
      </c>
    </row>
    <row r="2256" spans="1:20" x14ac:dyDescent="0.45">
      <c r="A2256" s="130" t="s">
        <v>423</v>
      </c>
      <c r="B2256" s="130">
        <v>2019</v>
      </c>
      <c r="C2256" s="131">
        <v>43450</v>
      </c>
      <c r="D2256" s="130" t="s">
        <v>5210</v>
      </c>
      <c r="E2256" s="130" t="s">
        <v>1943</v>
      </c>
      <c r="F2256" s="130">
        <v>1</v>
      </c>
      <c r="G2256" s="130">
        <v>5</v>
      </c>
      <c r="H2256" s="130" t="s">
        <v>5689</v>
      </c>
      <c r="I2256" s="130">
        <v>398</v>
      </c>
      <c r="J2256" s="130" t="s">
        <v>353</v>
      </c>
      <c r="K2256" s="130" t="s">
        <v>143</v>
      </c>
      <c r="L2256" s="130">
        <v>30.43835616438356</v>
      </c>
      <c r="M2256" s="130">
        <v>23</v>
      </c>
      <c r="N2256" s="130">
        <v>29.349401035336339</v>
      </c>
      <c r="O2256" s="130">
        <v>4.3154067431374248</v>
      </c>
      <c r="P2256" s="130">
        <v>16.40318080592407</v>
      </c>
      <c r="Q2256" s="130">
        <v>27.5965694881098</v>
      </c>
      <c r="R2256" s="130">
        <v>4.2779187100537541</v>
      </c>
      <c r="S2256" s="130">
        <v>14.76281335794854</v>
      </c>
      <c r="T2256" s="130">
        <v>27.579416415400949</v>
      </c>
    </row>
    <row r="2257" spans="1:20" x14ac:dyDescent="0.45">
      <c r="A2257" s="130" t="s">
        <v>423</v>
      </c>
      <c r="B2257" s="130">
        <v>2019</v>
      </c>
      <c r="C2257" s="131">
        <v>43450</v>
      </c>
      <c r="D2257" s="130" t="s">
        <v>5210</v>
      </c>
      <c r="E2257" s="130" t="s">
        <v>1943</v>
      </c>
      <c r="F2257" s="130">
        <v>1</v>
      </c>
      <c r="G2257" s="130">
        <v>6</v>
      </c>
      <c r="H2257" s="130" t="s">
        <v>5689</v>
      </c>
      <c r="I2257" s="130">
        <v>398</v>
      </c>
      <c r="J2257" s="130" t="s">
        <v>346</v>
      </c>
      <c r="K2257" s="130" t="s">
        <v>52</v>
      </c>
      <c r="L2257" s="130">
        <v>19.652054794520549</v>
      </c>
      <c r="M2257" s="130">
        <v>23</v>
      </c>
      <c r="N2257" s="130">
        <v>36.938292764050821</v>
      </c>
      <c r="O2257" s="130">
        <v>4.2777401113006368</v>
      </c>
      <c r="P2257" s="130">
        <v>24.105072430148908</v>
      </c>
      <c r="Q2257" s="130">
        <v>32.695446130615423</v>
      </c>
      <c r="R2257" s="130">
        <v>4.2916949528736943</v>
      </c>
      <c r="S2257" s="130">
        <v>19.820361271994329</v>
      </c>
      <c r="T2257" s="130">
        <v>27.579416415400949</v>
      </c>
    </row>
    <row r="2258" spans="1:20" x14ac:dyDescent="0.45">
      <c r="A2258" s="150" t="s">
        <v>423</v>
      </c>
      <c r="B2258" s="150">
        <v>2019</v>
      </c>
      <c r="C2258" s="151">
        <v>43450</v>
      </c>
      <c r="D2258" s="150" t="s">
        <v>5210</v>
      </c>
      <c r="E2258" s="150" t="s">
        <v>1943</v>
      </c>
      <c r="F2258" s="150">
        <v>2</v>
      </c>
      <c r="G2258" s="150">
        <v>1</v>
      </c>
      <c r="H2258" s="150" t="s">
        <v>5690</v>
      </c>
      <c r="I2258" s="150">
        <v>399</v>
      </c>
      <c r="J2258" s="150" t="s">
        <v>360</v>
      </c>
      <c r="K2258" s="150" t="s">
        <v>34</v>
      </c>
      <c r="L2258" s="150">
        <v>31.37260273972603</v>
      </c>
      <c r="M2258" s="150">
        <v>7</v>
      </c>
      <c r="N2258" s="150">
        <v>39.704675674522207</v>
      </c>
      <c r="O2258" s="150">
        <v>4.3930182415954668</v>
      </c>
      <c r="P2258" s="150">
        <v>26.52562094973581</v>
      </c>
      <c r="Q2258" s="150">
        <v>41.158295901763779</v>
      </c>
      <c r="R2258" s="150">
        <v>4.5053720049457464</v>
      </c>
      <c r="S2258" s="150">
        <v>27.642179886926542</v>
      </c>
      <c r="T2258" s="150">
        <v>28.117688549145271</v>
      </c>
    </row>
    <row r="2259" spans="1:20" x14ac:dyDescent="0.45">
      <c r="A2259" s="150" t="s">
        <v>423</v>
      </c>
      <c r="B2259" s="150">
        <v>2019</v>
      </c>
      <c r="C2259" s="151">
        <v>43450</v>
      </c>
      <c r="D2259" s="150" t="s">
        <v>5210</v>
      </c>
      <c r="E2259" s="150" t="s">
        <v>1943</v>
      </c>
      <c r="F2259" s="150">
        <v>2</v>
      </c>
      <c r="G2259" s="150">
        <v>2</v>
      </c>
      <c r="H2259" s="150" t="s">
        <v>5690</v>
      </c>
      <c r="I2259" s="150">
        <v>399</v>
      </c>
      <c r="J2259" s="150" t="s">
        <v>574</v>
      </c>
      <c r="K2259" s="150" t="s">
        <v>99</v>
      </c>
      <c r="L2259" s="150">
        <v>36.032876712328758</v>
      </c>
      <c r="M2259" s="150">
        <v>12</v>
      </c>
      <c r="N2259" s="150">
        <v>36.05427444067395</v>
      </c>
      <c r="O2259" s="150">
        <v>4.3292529436583651</v>
      </c>
      <c r="P2259" s="150">
        <v>23.06651560969885</v>
      </c>
      <c r="Q2259" s="150">
        <v>36.162886010265062</v>
      </c>
      <c r="R2259" s="150">
        <v>4.3608363489156332</v>
      </c>
      <c r="S2259" s="150">
        <v>23.080376963518159</v>
      </c>
      <c r="T2259" s="150">
        <v>28.117688549145271</v>
      </c>
    </row>
    <row r="2260" spans="1:20" x14ac:dyDescent="0.45">
      <c r="A2260" s="150" t="s">
        <v>423</v>
      </c>
      <c r="B2260" s="150">
        <v>2019</v>
      </c>
      <c r="C2260" s="151">
        <v>43450</v>
      </c>
      <c r="D2260" s="150" t="s">
        <v>5210</v>
      </c>
      <c r="E2260" s="150" t="s">
        <v>1943</v>
      </c>
      <c r="F2260" s="150">
        <v>2</v>
      </c>
      <c r="G2260" s="150">
        <v>3</v>
      </c>
      <c r="H2260" s="150" t="s">
        <v>5690</v>
      </c>
      <c r="I2260" s="150">
        <v>399</v>
      </c>
      <c r="J2260" s="150" t="s">
        <v>403</v>
      </c>
      <c r="K2260" s="150" t="s">
        <v>61</v>
      </c>
      <c r="L2260" s="150">
        <v>21.767123287671229</v>
      </c>
      <c r="M2260" s="150">
        <v>23</v>
      </c>
      <c r="N2260" s="150">
        <v>10.155485840683911</v>
      </c>
      <c r="O2260" s="150">
        <v>5.3986722340581634</v>
      </c>
      <c r="P2260" s="150">
        <v>-6.0405308614905788</v>
      </c>
      <c r="Q2260" s="150">
        <v>15.204676715349059</v>
      </c>
      <c r="R2260" s="150">
        <v>5.0414018969630883</v>
      </c>
      <c r="S2260" s="150">
        <v>8.047102445978993E-2</v>
      </c>
      <c r="T2260" s="150">
        <v>28.117688549145271</v>
      </c>
    </row>
    <row r="2261" spans="1:20" x14ac:dyDescent="0.45">
      <c r="A2261" s="150" t="s">
        <v>423</v>
      </c>
      <c r="B2261" s="150">
        <v>2019</v>
      </c>
      <c r="C2261" s="151">
        <v>43450</v>
      </c>
      <c r="D2261" s="150" t="s">
        <v>5210</v>
      </c>
      <c r="E2261" s="150" t="s">
        <v>1943</v>
      </c>
      <c r="F2261" s="150">
        <v>2</v>
      </c>
      <c r="G2261" s="150">
        <v>4</v>
      </c>
      <c r="H2261" s="150" t="s">
        <v>5690</v>
      </c>
      <c r="I2261" s="150">
        <v>399</v>
      </c>
      <c r="J2261" s="150" t="s">
        <v>411</v>
      </c>
      <c r="K2261" s="150" t="s">
        <v>55</v>
      </c>
      <c r="L2261" s="150">
        <v>28.42465753424657</v>
      </c>
      <c r="M2261" s="150">
        <v>11</v>
      </c>
      <c r="N2261" s="150">
        <v>21.139998191419721</v>
      </c>
      <c r="O2261" s="150">
        <v>4.8635018446052314</v>
      </c>
      <c r="P2261" s="150">
        <v>6.5494926576040244</v>
      </c>
      <c r="Q2261" s="150">
        <v>21.853574207545549</v>
      </c>
      <c r="R2261" s="150">
        <v>4.663647115115614</v>
      </c>
      <c r="S2261" s="150">
        <v>7.8626328621987067</v>
      </c>
      <c r="T2261" s="150">
        <v>28.117688549145271</v>
      </c>
    </row>
    <row r="2262" spans="1:20" x14ac:dyDescent="0.45">
      <c r="A2262" s="150" t="s">
        <v>423</v>
      </c>
      <c r="B2262" s="150">
        <v>2019</v>
      </c>
      <c r="C2262" s="151">
        <v>43450</v>
      </c>
      <c r="D2262" s="150" t="s">
        <v>5210</v>
      </c>
      <c r="E2262" s="150" t="s">
        <v>1943</v>
      </c>
      <c r="F2262" s="150">
        <v>2</v>
      </c>
      <c r="G2262" s="150">
        <v>5</v>
      </c>
      <c r="H2262" s="150" t="s">
        <v>5690</v>
      </c>
      <c r="I2262" s="150">
        <v>399</v>
      </c>
      <c r="J2262" s="150" t="s">
        <v>433</v>
      </c>
      <c r="K2262" s="150" t="s">
        <v>282</v>
      </c>
      <c r="L2262" s="150">
        <v>26.030136986301368</v>
      </c>
      <c r="M2262" s="150">
        <v>23</v>
      </c>
      <c r="N2262" s="150">
        <v>30.402995891785999</v>
      </c>
      <c r="O2262" s="150">
        <v>4.323041499472061</v>
      </c>
      <c r="P2262" s="150">
        <v>17.43387139336982</v>
      </c>
      <c r="Q2262" s="150">
        <v>28.302004945529291</v>
      </c>
      <c r="R2262" s="150">
        <v>4.2912755465810708</v>
      </c>
      <c r="S2262" s="150">
        <v>15.42817830578608</v>
      </c>
      <c r="T2262" s="150">
        <v>28.117688549145271</v>
      </c>
    </row>
    <row r="2263" spans="1:20" x14ac:dyDescent="0.45">
      <c r="A2263" s="150" t="s">
        <v>423</v>
      </c>
      <c r="B2263" s="150">
        <v>2019</v>
      </c>
      <c r="C2263" s="151">
        <v>43450</v>
      </c>
      <c r="D2263" s="150" t="s">
        <v>5210</v>
      </c>
      <c r="E2263" s="150" t="s">
        <v>1943</v>
      </c>
      <c r="F2263" s="150">
        <v>2</v>
      </c>
      <c r="G2263" s="150">
        <v>6</v>
      </c>
      <c r="H2263" s="150" t="s">
        <v>5690</v>
      </c>
      <c r="I2263" s="150">
        <v>399</v>
      </c>
      <c r="J2263" s="150" t="s">
        <v>358</v>
      </c>
      <c r="K2263" s="150" t="s">
        <v>79</v>
      </c>
      <c r="L2263" s="150">
        <v>25.893150684931509</v>
      </c>
      <c r="M2263" s="150">
        <v>4</v>
      </c>
      <c r="N2263" s="150">
        <v>31.24870125578585</v>
      </c>
      <c r="O2263" s="150">
        <v>4.3345525348434091</v>
      </c>
      <c r="P2263" s="150">
        <v>18.245043651255621</v>
      </c>
      <c r="Q2263" s="150">
        <v>27.820901393083069</v>
      </c>
      <c r="R2263" s="150">
        <v>4.3546191370352521</v>
      </c>
      <c r="S2263" s="150">
        <v>14.75704398197731</v>
      </c>
      <c r="T2263" s="150">
        <v>28.117688549145271</v>
      </c>
    </row>
    <row r="2264" spans="1:20" x14ac:dyDescent="0.45">
      <c r="A2264" s="152" t="s">
        <v>423</v>
      </c>
      <c r="B2264" s="152">
        <v>2019</v>
      </c>
      <c r="C2264" s="153">
        <v>43450</v>
      </c>
      <c r="D2264" s="152" t="s">
        <v>5210</v>
      </c>
      <c r="E2264" s="152" t="s">
        <v>1943</v>
      </c>
      <c r="F2264" s="152">
        <v>3</v>
      </c>
      <c r="G2264" s="152">
        <v>1</v>
      </c>
      <c r="H2264" s="152" t="s">
        <v>5691</v>
      </c>
      <c r="I2264" s="152">
        <v>400</v>
      </c>
      <c r="J2264" s="152" t="s">
        <v>343</v>
      </c>
      <c r="K2264" s="152" t="s">
        <v>91</v>
      </c>
      <c r="L2264" s="152">
        <v>28.06849315068493</v>
      </c>
      <c r="M2264" s="152">
        <v>1</v>
      </c>
      <c r="N2264" s="152">
        <v>41.658737431203953</v>
      </c>
      <c r="O2264" s="152">
        <v>4.548344412396637</v>
      </c>
      <c r="P2264" s="152">
        <v>28.013704194014039</v>
      </c>
      <c r="Q2264" s="152">
        <v>43.034470761040048</v>
      </c>
      <c r="R2264" s="152">
        <v>4.6366947782358086</v>
      </c>
      <c r="S2264" s="152">
        <v>29.12438642633262</v>
      </c>
      <c r="T2264" s="152">
        <v>28.260037348394452</v>
      </c>
    </row>
    <row r="2265" spans="1:20" x14ac:dyDescent="0.45">
      <c r="A2265" s="152" t="s">
        <v>423</v>
      </c>
      <c r="B2265" s="152">
        <v>2019</v>
      </c>
      <c r="C2265" s="153">
        <v>43450</v>
      </c>
      <c r="D2265" s="152" t="s">
        <v>5210</v>
      </c>
      <c r="E2265" s="152" t="s">
        <v>1943</v>
      </c>
      <c r="F2265" s="152">
        <v>3</v>
      </c>
      <c r="G2265" s="152">
        <v>2</v>
      </c>
      <c r="H2265" s="152" t="s">
        <v>5691</v>
      </c>
      <c r="I2265" s="152">
        <v>400</v>
      </c>
      <c r="J2265" s="152" t="s">
        <v>354</v>
      </c>
      <c r="K2265" s="152" t="s">
        <v>121</v>
      </c>
      <c r="L2265" s="152">
        <v>23.361643835616441</v>
      </c>
      <c r="M2265" s="152">
        <v>5</v>
      </c>
      <c r="N2265" s="152">
        <v>32.070056680258837</v>
      </c>
      <c r="O2265" s="152">
        <v>4.4221510357806819</v>
      </c>
      <c r="P2265" s="152">
        <v>18.803603572916799</v>
      </c>
      <c r="Q2265" s="152">
        <v>33.203569142605318</v>
      </c>
      <c r="R2265" s="152">
        <v>4.4163412234596491</v>
      </c>
      <c r="S2265" s="152">
        <v>19.954545472226371</v>
      </c>
      <c r="T2265" s="152">
        <v>28.260037348394452</v>
      </c>
    </row>
    <row r="2266" spans="1:20" x14ac:dyDescent="0.45">
      <c r="A2266" s="152" t="s">
        <v>423</v>
      </c>
      <c r="B2266" s="152">
        <v>2019</v>
      </c>
      <c r="C2266" s="153">
        <v>43450</v>
      </c>
      <c r="D2266" s="152" t="s">
        <v>5210</v>
      </c>
      <c r="E2266" s="152" t="s">
        <v>1943</v>
      </c>
      <c r="F2266" s="152">
        <v>3</v>
      </c>
      <c r="G2266" s="152">
        <v>3</v>
      </c>
      <c r="H2266" s="152" t="s">
        <v>5691</v>
      </c>
      <c r="I2266" s="152">
        <v>400</v>
      </c>
      <c r="J2266" s="152" t="s">
        <v>397</v>
      </c>
      <c r="K2266" s="152" t="s">
        <v>177</v>
      </c>
      <c r="L2266" s="152">
        <v>26.07397260273973</v>
      </c>
      <c r="M2266" s="152">
        <v>23</v>
      </c>
      <c r="N2266" s="152">
        <v>28.25744487726989</v>
      </c>
      <c r="O2266" s="152">
        <v>4.3950890915418084</v>
      </c>
      <c r="P2266" s="152">
        <v>15.072177602644469</v>
      </c>
      <c r="Q2266" s="152">
        <v>28.735996368854661</v>
      </c>
      <c r="R2266" s="152">
        <v>4.3630098102955088</v>
      </c>
      <c r="S2266" s="152">
        <v>15.64696693796814</v>
      </c>
      <c r="T2266" s="152">
        <v>28.260037348394452</v>
      </c>
    </row>
    <row r="2267" spans="1:20" x14ac:dyDescent="0.45">
      <c r="A2267" s="152" t="s">
        <v>423</v>
      </c>
      <c r="B2267" s="152">
        <v>2019</v>
      </c>
      <c r="C2267" s="153">
        <v>43450</v>
      </c>
      <c r="D2267" s="152" t="s">
        <v>5210</v>
      </c>
      <c r="E2267" s="152" t="s">
        <v>1943</v>
      </c>
      <c r="F2267" s="152">
        <v>3</v>
      </c>
      <c r="G2267" s="152">
        <v>4</v>
      </c>
      <c r="H2267" s="152" t="s">
        <v>5691</v>
      </c>
      <c r="I2267" s="152">
        <v>400</v>
      </c>
      <c r="J2267" s="152" t="s">
        <v>400</v>
      </c>
      <c r="K2267" s="152" t="s">
        <v>58</v>
      </c>
      <c r="L2267" s="152">
        <v>24.841095890410958</v>
      </c>
      <c r="M2267" s="152">
        <v>3</v>
      </c>
      <c r="N2267" s="152">
        <v>23.56065714607773</v>
      </c>
      <c r="O2267" s="152">
        <v>4.5680913534675271</v>
      </c>
      <c r="P2267" s="152">
        <v>9.8563830856751444</v>
      </c>
      <c r="Q2267" s="152">
        <v>23.7871322091789</v>
      </c>
      <c r="R2267" s="152">
        <v>4.481827770360951</v>
      </c>
      <c r="S2267" s="152">
        <v>10.34164889809605</v>
      </c>
      <c r="T2267" s="152">
        <v>28.260037348394452</v>
      </c>
    </row>
    <row r="2268" spans="1:20" x14ac:dyDescent="0.45">
      <c r="A2268" s="152" t="s">
        <v>423</v>
      </c>
      <c r="B2268" s="152">
        <v>2019</v>
      </c>
      <c r="C2268" s="153">
        <v>43450</v>
      </c>
      <c r="D2268" s="152" t="s">
        <v>5210</v>
      </c>
      <c r="E2268" s="152" t="s">
        <v>1943</v>
      </c>
      <c r="F2268" s="152">
        <v>3</v>
      </c>
      <c r="G2268" s="152">
        <v>5</v>
      </c>
      <c r="H2268" s="152" t="s">
        <v>5691</v>
      </c>
      <c r="I2268" s="152">
        <v>400</v>
      </c>
      <c r="J2268" s="152" t="s">
        <v>386</v>
      </c>
      <c r="K2268" s="152" t="s">
        <v>64</v>
      </c>
      <c r="L2268" s="152">
        <v>28.704109589041099</v>
      </c>
      <c r="M2268" s="152">
        <v>23</v>
      </c>
      <c r="N2268" s="152">
        <v>23.982820600958188</v>
      </c>
      <c r="O2268" s="152">
        <v>4.3815589027576731</v>
      </c>
      <c r="P2268" s="152">
        <v>10.838143892685171</v>
      </c>
      <c r="Q2268" s="152">
        <v>22.879317644478881</v>
      </c>
      <c r="R2268" s="152">
        <v>4.3658151198549922</v>
      </c>
      <c r="S2268" s="152">
        <v>9.7818722849139057</v>
      </c>
      <c r="T2268" s="152">
        <v>28.260037348394452</v>
      </c>
    </row>
    <row r="2269" spans="1:20" x14ac:dyDescent="0.45">
      <c r="A2269" s="152" t="s">
        <v>423</v>
      </c>
      <c r="B2269" s="152">
        <v>2019</v>
      </c>
      <c r="C2269" s="153">
        <v>43450</v>
      </c>
      <c r="D2269" s="152" t="s">
        <v>5210</v>
      </c>
      <c r="E2269" s="152" t="s">
        <v>1943</v>
      </c>
      <c r="F2269" s="152">
        <v>3</v>
      </c>
      <c r="G2269" s="152">
        <v>6</v>
      </c>
      <c r="H2269" s="152" t="s">
        <v>5691</v>
      </c>
      <c r="I2269" s="152">
        <v>400</v>
      </c>
      <c r="J2269" s="152" t="s">
        <v>434</v>
      </c>
      <c r="K2269" s="152" t="s">
        <v>223</v>
      </c>
      <c r="L2269" s="152">
        <v>21.739726027397261</v>
      </c>
      <c r="M2269" s="152">
        <v>23</v>
      </c>
      <c r="N2269" s="152">
        <v>20.0305073545981</v>
      </c>
      <c r="O2269" s="152">
        <v>4.35876855025115</v>
      </c>
      <c r="P2269" s="152">
        <v>6.9542017038446531</v>
      </c>
      <c r="Q2269" s="152">
        <v>18.0600509354834</v>
      </c>
      <c r="R2269" s="152">
        <v>4.4363698185174893</v>
      </c>
      <c r="S2269" s="152">
        <v>4.7509414799309324</v>
      </c>
      <c r="T2269" s="152">
        <v>28.260037348394452</v>
      </c>
    </row>
    <row r="2270" spans="1:20" x14ac:dyDescent="0.45">
      <c r="A2270" s="154" t="s">
        <v>423</v>
      </c>
      <c r="B2270" s="154">
        <v>2019</v>
      </c>
      <c r="C2270" s="155">
        <v>43450</v>
      </c>
      <c r="D2270" s="154" t="s">
        <v>5210</v>
      </c>
      <c r="E2270" s="154" t="s">
        <v>1943</v>
      </c>
      <c r="F2270" s="154">
        <v>4</v>
      </c>
      <c r="G2270" s="154">
        <v>1</v>
      </c>
      <c r="H2270" s="154" t="s">
        <v>5692</v>
      </c>
      <c r="I2270" s="154">
        <v>401</v>
      </c>
      <c r="J2270" s="154" t="s">
        <v>362</v>
      </c>
      <c r="K2270" s="154" t="s">
        <v>363</v>
      </c>
      <c r="L2270" s="154">
        <v>26.915068493150681</v>
      </c>
      <c r="M2270" s="154">
        <v>6</v>
      </c>
      <c r="N2270" s="154">
        <v>37.506780573887781</v>
      </c>
      <c r="O2270" s="154">
        <v>4.2856722844925814</v>
      </c>
      <c r="P2270" s="154">
        <v>24.649763720410039</v>
      </c>
      <c r="Q2270" s="154">
        <v>39.246711206900301</v>
      </c>
      <c r="R2270" s="154">
        <v>4.3962510445610823</v>
      </c>
      <c r="S2270" s="154">
        <v>26.057958073217051</v>
      </c>
      <c r="T2270" s="154">
        <v>27.811536708598808</v>
      </c>
    </row>
    <row r="2271" spans="1:20" x14ac:dyDescent="0.45">
      <c r="A2271" s="154" t="s">
        <v>423</v>
      </c>
      <c r="B2271" s="154">
        <v>2019</v>
      </c>
      <c r="C2271" s="155">
        <v>43450</v>
      </c>
      <c r="D2271" s="154" t="s">
        <v>5210</v>
      </c>
      <c r="E2271" s="154" t="s">
        <v>1943</v>
      </c>
      <c r="F2271" s="154">
        <v>4</v>
      </c>
      <c r="G2271" s="154">
        <v>2</v>
      </c>
      <c r="H2271" s="154" t="s">
        <v>5692</v>
      </c>
      <c r="I2271" s="154">
        <v>401</v>
      </c>
      <c r="J2271" s="154" t="s">
        <v>352</v>
      </c>
      <c r="K2271" s="154" t="s">
        <v>282</v>
      </c>
      <c r="L2271" s="154">
        <v>24.156164383561649</v>
      </c>
      <c r="M2271" s="154">
        <v>2</v>
      </c>
      <c r="N2271" s="154">
        <v>36.708557549272847</v>
      </c>
      <c r="O2271" s="154">
        <v>4.322973327481467</v>
      </c>
      <c r="P2271" s="154">
        <v>23.739637566828449</v>
      </c>
      <c r="Q2271" s="154">
        <v>36.818111246784063</v>
      </c>
      <c r="R2271" s="154">
        <v>4.3445229536347414</v>
      </c>
      <c r="S2271" s="154">
        <v>23.784542385879831</v>
      </c>
      <c r="T2271" s="154">
        <v>27.811536708598808</v>
      </c>
    </row>
    <row r="2272" spans="1:20" x14ac:dyDescent="0.45">
      <c r="A2272" s="154" t="s">
        <v>423</v>
      </c>
      <c r="B2272" s="154">
        <v>2019</v>
      </c>
      <c r="C2272" s="155">
        <v>43450</v>
      </c>
      <c r="D2272" s="154" t="s">
        <v>5210</v>
      </c>
      <c r="E2272" s="154" t="s">
        <v>1943</v>
      </c>
      <c r="F2272" s="154">
        <v>4</v>
      </c>
      <c r="G2272" s="154">
        <v>3</v>
      </c>
      <c r="H2272" s="154" t="s">
        <v>5692</v>
      </c>
      <c r="I2272" s="154">
        <v>401</v>
      </c>
      <c r="J2272" s="154" t="s">
        <v>3489</v>
      </c>
      <c r="K2272" s="154" t="s">
        <v>115</v>
      </c>
      <c r="L2272" s="154">
        <v>20.4986301369863</v>
      </c>
      <c r="M2272" s="154">
        <v>23</v>
      </c>
      <c r="N2272" s="154">
        <v>22.921727142462711</v>
      </c>
      <c r="O2272" s="154">
        <v>4.490533211773271</v>
      </c>
      <c r="P2272" s="154">
        <v>9.4501275071428985</v>
      </c>
      <c r="Q2272" s="154">
        <v>24.383553743154479</v>
      </c>
      <c r="R2272" s="154">
        <v>4.4315963092549726</v>
      </c>
      <c r="S2272" s="154">
        <v>11.08876481538956</v>
      </c>
      <c r="T2272" s="154">
        <v>27.811536708598808</v>
      </c>
    </row>
    <row r="2273" spans="1:20" x14ac:dyDescent="0.45">
      <c r="A2273" s="154" t="s">
        <v>423</v>
      </c>
      <c r="B2273" s="154">
        <v>2019</v>
      </c>
      <c r="C2273" s="155">
        <v>43450</v>
      </c>
      <c r="D2273" s="154" t="s">
        <v>5210</v>
      </c>
      <c r="E2273" s="154" t="s">
        <v>1943</v>
      </c>
      <c r="F2273" s="154">
        <v>4</v>
      </c>
      <c r="G2273" s="154">
        <v>4</v>
      </c>
      <c r="H2273" s="154" t="s">
        <v>5692</v>
      </c>
      <c r="I2273" s="154">
        <v>401</v>
      </c>
      <c r="J2273" s="154" t="s">
        <v>476</v>
      </c>
      <c r="K2273" s="154" t="s">
        <v>477</v>
      </c>
      <c r="L2273" s="154">
        <v>26.243835616438361</v>
      </c>
      <c r="M2273" s="154">
        <v>23</v>
      </c>
      <c r="N2273" s="154">
        <v>19.955709547766372</v>
      </c>
      <c r="O2273" s="154">
        <v>6.4241197370260128</v>
      </c>
      <c r="P2273" s="154">
        <v>0.68335033668833134</v>
      </c>
      <c r="Q2273" s="154">
        <v>21.424361887423871</v>
      </c>
      <c r="R2273" s="154">
        <v>5.7026646419404061</v>
      </c>
      <c r="S2273" s="154">
        <v>4.3163679616026513</v>
      </c>
      <c r="T2273" s="154">
        <v>27.811536708598808</v>
      </c>
    </row>
    <row r="2274" spans="1:20" x14ac:dyDescent="0.45">
      <c r="A2274" s="154" t="s">
        <v>423</v>
      </c>
      <c r="B2274" s="154">
        <v>2019</v>
      </c>
      <c r="C2274" s="155">
        <v>43450</v>
      </c>
      <c r="D2274" s="154" t="s">
        <v>5210</v>
      </c>
      <c r="E2274" s="154" t="s">
        <v>1943</v>
      </c>
      <c r="F2274" s="154">
        <v>4</v>
      </c>
      <c r="G2274" s="154">
        <v>5</v>
      </c>
      <c r="H2274" s="154" t="s">
        <v>5692</v>
      </c>
      <c r="I2274" s="154">
        <v>401</v>
      </c>
      <c r="J2274" s="154" t="s">
        <v>422</v>
      </c>
      <c r="K2274" s="154" t="s">
        <v>43</v>
      </c>
      <c r="L2274" s="154">
        <v>27.887671232876709</v>
      </c>
      <c r="M2274" s="154">
        <v>8</v>
      </c>
      <c r="N2274" s="154">
        <v>29.095527438630281</v>
      </c>
      <c r="O2274" s="154">
        <v>4.3771826501037054</v>
      </c>
      <c r="P2274" s="154">
        <v>15.963979488319159</v>
      </c>
      <c r="Q2274" s="154">
        <v>27.018027524565671</v>
      </c>
      <c r="R2274" s="154">
        <v>4.3552164441641237</v>
      </c>
      <c r="S2274" s="154">
        <v>13.952378192073301</v>
      </c>
      <c r="T2274" s="154">
        <v>27.811536708598808</v>
      </c>
    </row>
    <row r="2275" spans="1:20" x14ac:dyDescent="0.45">
      <c r="A2275" s="154" t="s">
        <v>423</v>
      </c>
      <c r="B2275" s="154">
        <v>2019</v>
      </c>
      <c r="C2275" s="155">
        <v>43450</v>
      </c>
      <c r="D2275" s="154" t="s">
        <v>5210</v>
      </c>
      <c r="E2275" s="154" t="s">
        <v>1943</v>
      </c>
      <c r="F2275" s="154">
        <v>4</v>
      </c>
      <c r="G2275" s="154">
        <v>6</v>
      </c>
      <c r="H2275" s="154" t="s">
        <v>5692</v>
      </c>
      <c r="I2275" s="154">
        <v>401</v>
      </c>
      <c r="J2275" s="154" t="s">
        <v>228</v>
      </c>
      <c r="K2275" s="154" t="s">
        <v>131</v>
      </c>
      <c r="L2275" s="154">
        <v>26.517808219178079</v>
      </c>
      <c r="M2275" s="154">
        <v>23</v>
      </c>
      <c r="N2275" s="154">
        <v>20.680917999572848</v>
      </c>
      <c r="O2275" s="154">
        <v>4.5405225921078918</v>
      </c>
      <c r="P2275" s="154">
        <v>7.0593502232491758</v>
      </c>
      <c r="Q2275" s="154">
        <v>18.57807703114684</v>
      </c>
      <c r="R2275" s="154">
        <v>4.5750840803955448</v>
      </c>
      <c r="S2275" s="154">
        <v>4.8528247899602093</v>
      </c>
      <c r="T2275" s="154">
        <v>27.811536708598808</v>
      </c>
    </row>
    <row r="2276" spans="1:20" x14ac:dyDescent="0.45">
      <c r="A2276" s="130" t="s">
        <v>423</v>
      </c>
      <c r="B2276" s="130">
        <v>2019</v>
      </c>
      <c r="C2276" s="131">
        <v>43450</v>
      </c>
      <c r="D2276" s="130" t="s">
        <v>5210</v>
      </c>
      <c r="E2276" s="130" t="s">
        <v>5233</v>
      </c>
      <c r="F2276" s="130">
        <v>1</v>
      </c>
      <c r="G2276" s="130">
        <v>1</v>
      </c>
      <c r="H2276" s="130" t="s">
        <v>5693</v>
      </c>
      <c r="I2276" s="130">
        <v>402</v>
      </c>
      <c r="J2276" s="130" t="s">
        <v>358</v>
      </c>
      <c r="K2276" s="130" t="s">
        <v>79</v>
      </c>
      <c r="L2276" s="130">
        <v>25.893150684931509</v>
      </c>
      <c r="M2276" s="130">
        <v>4</v>
      </c>
      <c r="N2276" s="130">
        <v>27.820901393083069</v>
      </c>
      <c r="O2276" s="130">
        <v>4.3546191370352521</v>
      </c>
      <c r="P2276" s="130">
        <v>14.75704398197731</v>
      </c>
      <c r="Q2276" s="130">
        <v>29.451171908476709</v>
      </c>
      <c r="R2276" s="130">
        <v>4.4633605645323158</v>
      </c>
      <c r="S2276" s="130">
        <v>16.061090214879759</v>
      </c>
      <c r="T2276" s="130">
        <v>23.33364503100514</v>
      </c>
    </row>
    <row r="2277" spans="1:20" x14ac:dyDescent="0.45">
      <c r="A2277" s="130" t="s">
        <v>423</v>
      </c>
      <c r="B2277" s="130">
        <v>2019</v>
      </c>
      <c r="C2277" s="131">
        <v>43450</v>
      </c>
      <c r="D2277" s="130" t="s">
        <v>5210</v>
      </c>
      <c r="E2277" s="130" t="s">
        <v>5233</v>
      </c>
      <c r="F2277" s="130">
        <v>1</v>
      </c>
      <c r="G2277" s="130">
        <v>2</v>
      </c>
      <c r="H2277" s="130" t="s">
        <v>5693</v>
      </c>
      <c r="I2277" s="130">
        <v>402</v>
      </c>
      <c r="J2277" s="130" t="s">
        <v>386</v>
      </c>
      <c r="K2277" s="130" t="s">
        <v>64</v>
      </c>
      <c r="L2277" s="130">
        <v>28.704109589041099</v>
      </c>
      <c r="M2277" s="130">
        <v>23</v>
      </c>
      <c r="N2277" s="130">
        <v>22.879317644478881</v>
      </c>
      <c r="O2277" s="130">
        <v>4.3658151198549922</v>
      </c>
      <c r="P2277" s="130">
        <v>9.7818722849139057</v>
      </c>
      <c r="Q2277" s="130">
        <v>23.61461735694342</v>
      </c>
      <c r="R2277" s="130">
        <v>4.3880590968258808</v>
      </c>
      <c r="S2277" s="130">
        <v>10.450440066465781</v>
      </c>
      <c r="T2277" s="130">
        <v>23.33364503100514</v>
      </c>
    </row>
    <row r="2278" spans="1:20" x14ac:dyDescent="0.45">
      <c r="A2278" s="130" t="s">
        <v>423</v>
      </c>
      <c r="B2278" s="130">
        <v>2019</v>
      </c>
      <c r="C2278" s="131">
        <v>43450</v>
      </c>
      <c r="D2278" s="130" t="s">
        <v>5210</v>
      </c>
      <c r="E2278" s="130" t="s">
        <v>5233</v>
      </c>
      <c r="F2278" s="130">
        <v>1</v>
      </c>
      <c r="G2278" s="130">
        <v>3</v>
      </c>
      <c r="H2278" s="130" t="s">
        <v>5693</v>
      </c>
      <c r="I2278" s="130">
        <v>402</v>
      </c>
      <c r="J2278" s="130" t="s">
        <v>402</v>
      </c>
      <c r="K2278" s="130" t="s">
        <v>96</v>
      </c>
      <c r="L2278" s="130">
        <v>26.389041095890409</v>
      </c>
      <c r="M2278" s="130">
        <v>23</v>
      </c>
      <c r="N2278" s="130">
        <v>21.209999199034758</v>
      </c>
      <c r="O2278" s="130">
        <v>4.3867370072753644</v>
      </c>
      <c r="P2278" s="130">
        <v>8.049788177208665</v>
      </c>
      <c r="Q2278" s="130">
        <v>20.801849026861682</v>
      </c>
      <c r="R2278" s="130">
        <v>4.4037655442945454</v>
      </c>
      <c r="S2278" s="130">
        <v>7.5905523939780446</v>
      </c>
      <c r="T2278" s="130">
        <v>23.33364503100514</v>
      </c>
    </row>
    <row r="2279" spans="1:20" x14ac:dyDescent="0.45">
      <c r="A2279" s="130" t="s">
        <v>423</v>
      </c>
      <c r="B2279" s="130">
        <v>2019</v>
      </c>
      <c r="C2279" s="131">
        <v>43450</v>
      </c>
      <c r="D2279" s="130" t="s">
        <v>5210</v>
      </c>
      <c r="E2279" s="130" t="s">
        <v>5233</v>
      </c>
      <c r="F2279" s="130">
        <v>1</v>
      </c>
      <c r="G2279" s="130">
        <v>4</v>
      </c>
      <c r="H2279" s="130" t="s">
        <v>5693</v>
      </c>
      <c r="I2279" s="130">
        <v>402</v>
      </c>
      <c r="J2279" s="130" t="s">
        <v>476</v>
      </c>
      <c r="K2279" s="130" t="s">
        <v>477</v>
      </c>
      <c r="L2279" s="130">
        <v>26.243835616438361</v>
      </c>
      <c r="M2279" s="130">
        <v>23</v>
      </c>
      <c r="N2279" s="130">
        <v>21.424361887423871</v>
      </c>
      <c r="O2279" s="130">
        <v>5.7026646419404061</v>
      </c>
      <c r="P2279" s="130">
        <v>4.3163679616026513</v>
      </c>
      <c r="Q2279" s="130">
        <v>18.258989824963791</v>
      </c>
      <c r="R2279" s="130">
        <v>5.4857162257160139</v>
      </c>
      <c r="S2279" s="130">
        <v>1.801841147815747</v>
      </c>
      <c r="T2279" s="130">
        <v>23.33364503100514</v>
      </c>
    </row>
    <row r="2280" spans="1:20" x14ac:dyDescent="0.45">
      <c r="A2280" s="150" t="s">
        <v>423</v>
      </c>
      <c r="B2280" s="150">
        <v>2019</v>
      </c>
      <c r="C2280" s="151">
        <v>43450</v>
      </c>
      <c r="D2280" s="150" t="s">
        <v>5210</v>
      </c>
      <c r="E2280" s="150" t="s">
        <v>5233</v>
      </c>
      <c r="F2280" s="150">
        <v>2</v>
      </c>
      <c r="G2280" s="150">
        <v>1</v>
      </c>
      <c r="H2280" s="150" t="s">
        <v>5694</v>
      </c>
      <c r="I2280" s="150">
        <v>403</v>
      </c>
      <c r="J2280" s="150" t="s">
        <v>400</v>
      </c>
      <c r="K2280" s="150" t="s">
        <v>58</v>
      </c>
      <c r="L2280" s="150">
        <v>24.841095890410958</v>
      </c>
      <c r="M2280" s="150">
        <v>3</v>
      </c>
      <c r="N2280" s="150">
        <v>23.7871322091789</v>
      </c>
      <c r="O2280" s="150">
        <v>4.481827770360951</v>
      </c>
      <c r="P2280" s="150">
        <v>10.34164889809605</v>
      </c>
      <c r="Q2280" s="150">
        <v>26.645832709435961</v>
      </c>
      <c r="R2280" s="150">
        <v>4.521695297758991</v>
      </c>
      <c r="S2280" s="150">
        <v>13.080746816158991</v>
      </c>
      <c r="T2280" s="150">
        <v>24.997315000168172</v>
      </c>
    </row>
    <row r="2281" spans="1:20" x14ac:dyDescent="0.45">
      <c r="A2281" s="150" t="s">
        <v>423</v>
      </c>
      <c r="B2281" s="150">
        <v>2019</v>
      </c>
      <c r="C2281" s="151">
        <v>43450</v>
      </c>
      <c r="D2281" s="150" t="s">
        <v>5210</v>
      </c>
      <c r="E2281" s="150" t="s">
        <v>5233</v>
      </c>
      <c r="F2281" s="150">
        <v>2</v>
      </c>
      <c r="G2281" s="150">
        <v>2</v>
      </c>
      <c r="H2281" s="150" t="s">
        <v>5694</v>
      </c>
      <c r="I2281" s="150">
        <v>403</v>
      </c>
      <c r="J2281" s="150" t="s">
        <v>346</v>
      </c>
      <c r="K2281" s="150" t="s">
        <v>52</v>
      </c>
      <c r="L2281" s="150">
        <v>19.652054794520549</v>
      </c>
      <c r="M2281" s="150">
        <v>23</v>
      </c>
      <c r="N2281" s="150">
        <v>32.695446130615423</v>
      </c>
      <c r="O2281" s="150">
        <v>4.2916949528736943</v>
      </c>
      <c r="P2281" s="150">
        <v>19.820361271994329</v>
      </c>
      <c r="Q2281" s="150">
        <v>32.155900368554022</v>
      </c>
      <c r="R2281" s="150">
        <v>4.3285666744808244</v>
      </c>
      <c r="S2281" s="150">
        <v>19.170200345111549</v>
      </c>
      <c r="T2281" s="150">
        <v>24.997315000168172</v>
      </c>
    </row>
    <row r="2282" spans="1:20" x14ac:dyDescent="0.45">
      <c r="A2282" s="150" t="s">
        <v>423</v>
      </c>
      <c r="B2282" s="150">
        <v>2019</v>
      </c>
      <c r="C2282" s="151">
        <v>43450</v>
      </c>
      <c r="D2282" s="150" t="s">
        <v>5210</v>
      </c>
      <c r="E2282" s="150" t="s">
        <v>5233</v>
      </c>
      <c r="F2282" s="150">
        <v>2</v>
      </c>
      <c r="G2282" s="150">
        <v>3</v>
      </c>
      <c r="H2282" s="150" t="s">
        <v>5694</v>
      </c>
      <c r="I2282" s="150">
        <v>403</v>
      </c>
      <c r="J2282" s="150" t="s">
        <v>433</v>
      </c>
      <c r="K2282" s="150" t="s">
        <v>282</v>
      </c>
      <c r="L2282" s="150">
        <v>26.030136986301368</v>
      </c>
      <c r="M2282" s="150">
        <v>23</v>
      </c>
      <c r="N2282" s="150">
        <v>28.302004945529291</v>
      </c>
      <c r="O2282" s="150">
        <v>4.2912755465810708</v>
      </c>
      <c r="P2282" s="150">
        <v>15.42817830578608</v>
      </c>
      <c r="Q2282" s="150">
        <v>27.129608018193242</v>
      </c>
      <c r="R2282" s="150">
        <v>4.3459827017084658</v>
      </c>
      <c r="S2282" s="150">
        <v>14.09165991306784</v>
      </c>
      <c r="T2282" s="150">
        <v>24.997315000168172</v>
      </c>
    </row>
    <row r="2283" spans="1:20" x14ac:dyDescent="0.45">
      <c r="A2283" s="150" t="s">
        <v>423</v>
      </c>
      <c r="B2283" s="150">
        <v>2019</v>
      </c>
      <c r="C2283" s="151">
        <v>43450</v>
      </c>
      <c r="D2283" s="150" t="s">
        <v>5210</v>
      </c>
      <c r="E2283" s="150" t="s">
        <v>5233</v>
      </c>
      <c r="F2283" s="150">
        <v>2</v>
      </c>
      <c r="G2283" s="150">
        <v>4</v>
      </c>
      <c r="H2283" s="150" t="s">
        <v>5694</v>
      </c>
      <c r="I2283" s="150">
        <v>403</v>
      </c>
      <c r="J2283" s="150" t="s">
        <v>403</v>
      </c>
      <c r="K2283" s="150" t="s">
        <v>61</v>
      </c>
      <c r="L2283" s="150">
        <v>21.767123287671229</v>
      </c>
      <c r="M2283" s="150">
        <v>23</v>
      </c>
      <c r="N2283" s="150">
        <v>15.204676715349059</v>
      </c>
      <c r="O2283" s="150">
        <v>5.0414018969630883</v>
      </c>
      <c r="P2283" s="150">
        <v>8.047102445978993E-2</v>
      </c>
      <c r="Q2283" s="150">
        <v>13.957741759376839</v>
      </c>
      <c r="R2283" s="150">
        <v>5.0780415778392838</v>
      </c>
      <c r="S2283" s="150">
        <v>-1.27638297414101</v>
      </c>
      <c r="T2283" s="150">
        <v>24.997315000168172</v>
      </c>
    </row>
    <row r="2284" spans="1:20" x14ac:dyDescent="0.45">
      <c r="A2284" s="152" t="s">
        <v>423</v>
      </c>
      <c r="B2284" s="152">
        <v>2019</v>
      </c>
      <c r="C2284" s="153">
        <v>43450</v>
      </c>
      <c r="D2284" s="152" t="s">
        <v>5210</v>
      </c>
      <c r="E2284" s="152" t="s">
        <v>5233</v>
      </c>
      <c r="F2284" s="152">
        <v>3</v>
      </c>
      <c r="G2284" s="152">
        <v>1</v>
      </c>
      <c r="H2284" s="152" t="s">
        <v>5695</v>
      </c>
      <c r="I2284" s="152">
        <v>404</v>
      </c>
      <c r="J2284" s="152" t="s">
        <v>411</v>
      </c>
      <c r="K2284" s="152" t="s">
        <v>55</v>
      </c>
      <c r="L2284" s="152">
        <v>28.42465753424657</v>
      </c>
      <c r="M2284" s="152">
        <v>11</v>
      </c>
      <c r="N2284" s="152">
        <v>21.853574207545549</v>
      </c>
      <c r="O2284" s="152">
        <v>4.663647115115614</v>
      </c>
      <c r="P2284" s="152">
        <v>7.8626328621987067</v>
      </c>
      <c r="Q2284" s="152">
        <v>24.880642408424631</v>
      </c>
      <c r="R2284" s="152">
        <v>4.6547337468686978</v>
      </c>
      <c r="S2284" s="152">
        <v>10.91644116781853</v>
      </c>
      <c r="T2284" s="152">
        <v>24.191054273914219</v>
      </c>
    </row>
    <row r="2285" spans="1:20" x14ac:dyDescent="0.45">
      <c r="A2285" s="152" t="s">
        <v>423</v>
      </c>
      <c r="B2285" s="152">
        <v>2019</v>
      </c>
      <c r="C2285" s="153">
        <v>43450</v>
      </c>
      <c r="D2285" s="152" t="s">
        <v>5210</v>
      </c>
      <c r="E2285" s="152" t="s">
        <v>5233</v>
      </c>
      <c r="F2285" s="152">
        <v>3</v>
      </c>
      <c r="G2285" s="152">
        <v>2</v>
      </c>
      <c r="H2285" s="152" t="s">
        <v>5695</v>
      </c>
      <c r="I2285" s="152">
        <v>404</v>
      </c>
      <c r="J2285" s="152" t="s">
        <v>353</v>
      </c>
      <c r="K2285" s="152" t="s">
        <v>143</v>
      </c>
      <c r="L2285" s="152">
        <v>30.43835616438356</v>
      </c>
      <c r="M2285" s="152">
        <v>23</v>
      </c>
      <c r="N2285" s="152">
        <v>27.5965694881098</v>
      </c>
      <c r="O2285" s="152">
        <v>4.2779187100537541</v>
      </c>
      <c r="P2285" s="152">
        <v>14.76281335794854</v>
      </c>
      <c r="Q2285" s="152">
        <v>27.721384130070199</v>
      </c>
      <c r="R2285" s="152">
        <v>4.3066723192540852</v>
      </c>
      <c r="S2285" s="152">
        <v>14.801367172307939</v>
      </c>
      <c r="T2285" s="152">
        <v>24.191054273914219</v>
      </c>
    </row>
    <row r="2286" spans="1:20" x14ac:dyDescent="0.45">
      <c r="A2286" s="152" t="s">
        <v>423</v>
      </c>
      <c r="B2286" s="152">
        <v>2019</v>
      </c>
      <c r="C2286" s="153">
        <v>43450</v>
      </c>
      <c r="D2286" s="152" t="s">
        <v>5210</v>
      </c>
      <c r="E2286" s="152" t="s">
        <v>5233</v>
      </c>
      <c r="F2286" s="152">
        <v>3</v>
      </c>
      <c r="G2286" s="152">
        <v>3</v>
      </c>
      <c r="H2286" s="152" t="s">
        <v>5695</v>
      </c>
      <c r="I2286" s="152">
        <v>404</v>
      </c>
      <c r="J2286" s="152" t="s">
        <v>397</v>
      </c>
      <c r="K2286" s="152" t="s">
        <v>177</v>
      </c>
      <c r="L2286" s="152">
        <v>26.07397260273973</v>
      </c>
      <c r="M2286" s="152">
        <v>23</v>
      </c>
      <c r="N2286" s="152">
        <v>28.735996368854661</v>
      </c>
      <c r="O2286" s="152">
        <v>4.3630098102955088</v>
      </c>
      <c r="P2286" s="152">
        <v>15.64696693796814</v>
      </c>
      <c r="Q2286" s="152">
        <v>27.298069858691349</v>
      </c>
      <c r="R2286" s="152">
        <v>4.3781174034902444</v>
      </c>
      <c r="S2286" s="152">
        <v>14.16371764822061</v>
      </c>
      <c r="T2286" s="152">
        <v>24.191054273914219</v>
      </c>
    </row>
    <row r="2287" spans="1:20" x14ac:dyDescent="0.45">
      <c r="A2287" s="152" t="s">
        <v>423</v>
      </c>
      <c r="B2287" s="152">
        <v>2019</v>
      </c>
      <c r="C2287" s="153">
        <v>43450</v>
      </c>
      <c r="D2287" s="152" t="s">
        <v>5210</v>
      </c>
      <c r="E2287" s="152" t="s">
        <v>5233</v>
      </c>
      <c r="F2287" s="152">
        <v>3</v>
      </c>
      <c r="G2287" s="152">
        <v>4</v>
      </c>
      <c r="H2287" s="152" t="s">
        <v>5695</v>
      </c>
      <c r="I2287" s="152">
        <v>404</v>
      </c>
      <c r="J2287" s="152" t="s">
        <v>228</v>
      </c>
      <c r="K2287" s="152" t="s">
        <v>131</v>
      </c>
      <c r="L2287" s="152">
        <v>26.517808219178079</v>
      </c>
      <c r="M2287" s="152">
        <v>23</v>
      </c>
      <c r="N2287" s="152">
        <v>18.57807703114684</v>
      </c>
      <c r="O2287" s="152">
        <v>4.5750840803955448</v>
      </c>
      <c r="P2287" s="152">
        <v>4.8528247899602093</v>
      </c>
      <c r="Q2287" s="152">
        <v>17.071913083567441</v>
      </c>
      <c r="R2287" s="152">
        <v>4.6519828588300696</v>
      </c>
      <c r="S2287" s="152">
        <v>3.115964507077233</v>
      </c>
      <c r="T2287" s="152">
        <v>24.191054273914219</v>
      </c>
    </row>
    <row r="2288" spans="1:20" x14ac:dyDescent="0.45">
      <c r="A2288" s="154" t="s">
        <v>423</v>
      </c>
      <c r="B2288" s="154">
        <v>2019</v>
      </c>
      <c r="C2288" s="155">
        <v>43450</v>
      </c>
      <c r="D2288" s="154" t="s">
        <v>5210</v>
      </c>
      <c r="E2288" s="154" t="s">
        <v>5233</v>
      </c>
      <c r="F2288" s="154">
        <v>4</v>
      </c>
      <c r="G2288" s="154">
        <v>1</v>
      </c>
      <c r="H2288" s="154" t="s">
        <v>5696</v>
      </c>
      <c r="I2288" s="154">
        <v>405</v>
      </c>
      <c r="J2288" s="154" t="s">
        <v>422</v>
      </c>
      <c r="K2288" s="154" t="s">
        <v>43</v>
      </c>
      <c r="L2288" s="154">
        <v>27.887671232876709</v>
      </c>
      <c r="M2288" s="154">
        <v>8</v>
      </c>
      <c r="N2288" s="154">
        <v>27.018027524565671</v>
      </c>
      <c r="O2288" s="154">
        <v>4.3552164441641237</v>
      </c>
      <c r="P2288" s="154">
        <v>13.952378192073301</v>
      </c>
      <c r="Q2288" s="154">
        <v>28.50898404816731</v>
      </c>
      <c r="R2288" s="154">
        <v>4.4689935246368941</v>
      </c>
      <c r="S2288" s="154">
        <v>15.10200347425663</v>
      </c>
      <c r="T2288" s="154">
        <v>21.647342205586732</v>
      </c>
    </row>
    <row r="2289" spans="1:20" x14ac:dyDescent="0.45">
      <c r="A2289" s="154" t="s">
        <v>423</v>
      </c>
      <c r="B2289" s="154">
        <v>2019</v>
      </c>
      <c r="C2289" s="155">
        <v>43450</v>
      </c>
      <c r="D2289" s="154" t="s">
        <v>5210</v>
      </c>
      <c r="E2289" s="154" t="s">
        <v>5233</v>
      </c>
      <c r="F2289" s="154">
        <v>4</v>
      </c>
      <c r="G2289" s="154">
        <v>2</v>
      </c>
      <c r="H2289" s="154" t="s">
        <v>5696</v>
      </c>
      <c r="I2289" s="154">
        <v>405</v>
      </c>
      <c r="J2289" s="154" t="s">
        <v>388</v>
      </c>
      <c r="K2289" s="154" t="s">
        <v>61</v>
      </c>
      <c r="L2289" s="154">
        <v>23.706849315068489</v>
      </c>
      <c r="M2289" s="154">
        <v>23</v>
      </c>
      <c r="N2289" s="154">
        <v>17.127736619143391</v>
      </c>
      <c r="O2289" s="154">
        <v>4.5908412788602826</v>
      </c>
      <c r="P2289" s="154">
        <v>3.3552127825625391</v>
      </c>
      <c r="Q2289" s="154">
        <v>18.794535340457191</v>
      </c>
      <c r="R2289" s="154">
        <v>4.5474342008143482</v>
      </c>
      <c r="S2289" s="154">
        <v>5.1522327380141446</v>
      </c>
      <c r="T2289" s="154">
        <v>21.647342205586732</v>
      </c>
    </row>
    <row r="2290" spans="1:20" x14ac:dyDescent="0.45">
      <c r="A2290" s="154" t="s">
        <v>423</v>
      </c>
      <c r="B2290" s="154">
        <v>2019</v>
      </c>
      <c r="C2290" s="155">
        <v>43450</v>
      </c>
      <c r="D2290" s="154" t="s">
        <v>5210</v>
      </c>
      <c r="E2290" s="154" t="s">
        <v>5233</v>
      </c>
      <c r="F2290" s="154">
        <v>4</v>
      </c>
      <c r="G2290" s="154">
        <v>3</v>
      </c>
      <c r="H2290" s="154" t="s">
        <v>5696</v>
      </c>
      <c r="I2290" s="154">
        <v>405</v>
      </c>
      <c r="J2290" s="154" t="s">
        <v>3489</v>
      </c>
      <c r="K2290" s="154" t="s">
        <v>115</v>
      </c>
      <c r="L2290" s="154">
        <v>20.4986301369863</v>
      </c>
      <c r="M2290" s="154">
        <v>23</v>
      </c>
      <c r="N2290" s="154">
        <v>24.383553743154479</v>
      </c>
      <c r="O2290" s="154">
        <v>4.4315963092549726</v>
      </c>
      <c r="P2290" s="154">
        <v>11.08876481538956</v>
      </c>
      <c r="Q2290" s="154">
        <v>23.092090806440439</v>
      </c>
      <c r="R2290" s="154">
        <v>4.4274451128488463</v>
      </c>
      <c r="S2290" s="154">
        <v>9.809755467893897</v>
      </c>
      <c r="T2290" s="154">
        <v>21.647342205586732</v>
      </c>
    </row>
    <row r="2291" spans="1:20" x14ac:dyDescent="0.45">
      <c r="A2291" s="154" t="s">
        <v>423</v>
      </c>
      <c r="B2291" s="154">
        <v>2019</v>
      </c>
      <c r="C2291" s="155">
        <v>43450</v>
      </c>
      <c r="D2291" s="154" t="s">
        <v>5210</v>
      </c>
      <c r="E2291" s="154" t="s">
        <v>5233</v>
      </c>
      <c r="F2291" s="154">
        <v>4</v>
      </c>
      <c r="G2291" s="154">
        <v>4</v>
      </c>
      <c r="H2291" s="154" t="s">
        <v>5696</v>
      </c>
      <c r="I2291" s="154">
        <v>405</v>
      </c>
      <c r="J2291" s="154" t="s">
        <v>434</v>
      </c>
      <c r="K2291" s="154" t="s">
        <v>223</v>
      </c>
      <c r="L2291" s="154">
        <v>21.739726027397261</v>
      </c>
      <c r="M2291" s="154">
        <v>23</v>
      </c>
      <c r="N2291" s="154">
        <v>18.0600509354834</v>
      </c>
      <c r="O2291" s="154">
        <v>4.4363698185174893</v>
      </c>
      <c r="P2291" s="154">
        <v>4.7509414799309324</v>
      </c>
      <c r="Q2291" s="154">
        <v>16.244170632983408</v>
      </c>
      <c r="R2291" s="154">
        <v>4.5180813567159142</v>
      </c>
      <c r="S2291" s="154">
        <v>2.689926562835669</v>
      </c>
      <c r="T2291" s="154">
        <v>21.647342205586732</v>
      </c>
    </row>
    <row r="2292" spans="1:20" x14ac:dyDescent="0.45">
      <c r="A2292" s="132" t="s">
        <v>423</v>
      </c>
      <c r="B2292" s="132">
        <v>2019</v>
      </c>
      <c r="C2292" s="133">
        <v>43450</v>
      </c>
      <c r="D2292" s="132" t="s">
        <v>5210</v>
      </c>
      <c r="E2292" s="132" t="s">
        <v>5234</v>
      </c>
      <c r="F2292" s="132">
        <v>1</v>
      </c>
      <c r="G2292" s="132">
        <v>1</v>
      </c>
      <c r="H2292" s="132" t="s">
        <v>5697</v>
      </c>
      <c r="I2292" s="132">
        <v>406</v>
      </c>
      <c r="J2292" s="132" t="s">
        <v>354</v>
      </c>
      <c r="K2292" s="132" t="s">
        <v>121</v>
      </c>
      <c r="L2292" s="132">
        <v>23.361643835616441</v>
      </c>
      <c r="M2292" s="132">
        <v>5</v>
      </c>
      <c r="N2292" s="132">
        <v>33.203569142605318</v>
      </c>
      <c r="O2292" s="132">
        <v>4.4163412234596491</v>
      </c>
      <c r="P2292" s="132">
        <v>19.954545472226371</v>
      </c>
      <c r="Q2292" s="132">
        <v>36.065768627894379</v>
      </c>
      <c r="R2292" s="132">
        <v>4.4446467864679642</v>
      </c>
      <c r="S2292" s="132">
        <v>22.731828268490489</v>
      </c>
      <c r="T2292" s="132">
        <v>32.151038865137252</v>
      </c>
    </row>
    <row r="2293" spans="1:20" x14ac:dyDescent="0.45">
      <c r="A2293" s="132" t="s">
        <v>423</v>
      </c>
      <c r="B2293" s="132">
        <v>2019</v>
      </c>
      <c r="C2293" s="133">
        <v>43450</v>
      </c>
      <c r="D2293" s="132" t="s">
        <v>5210</v>
      </c>
      <c r="E2293" s="132" t="s">
        <v>5234</v>
      </c>
      <c r="F2293" s="132">
        <v>1</v>
      </c>
      <c r="G2293" s="132">
        <v>2</v>
      </c>
      <c r="H2293" s="132" t="s">
        <v>5697</v>
      </c>
      <c r="I2293" s="132">
        <v>406</v>
      </c>
      <c r="J2293" s="132" t="s">
        <v>362</v>
      </c>
      <c r="K2293" s="132" t="s">
        <v>363</v>
      </c>
      <c r="L2293" s="132">
        <v>26.915068493150681</v>
      </c>
      <c r="M2293" s="132">
        <v>6</v>
      </c>
      <c r="N2293" s="132">
        <v>39.246711206900301</v>
      </c>
      <c r="O2293" s="132">
        <v>4.3962510445610823</v>
      </c>
      <c r="P2293" s="132">
        <v>26.057958073217051</v>
      </c>
      <c r="Q2293" s="132">
        <v>39.414479598164768</v>
      </c>
      <c r="R2293" s="132">
        <v>4.3638201820367319</v>
      </c>
      <c r="S2293" s="132">
        <v>26.32301905205458</v>
      </c>
      <c r="T2293" s="132">
        <v>32.151038865137252</v>
      </c>
    </row>
    <row r="2294" spans="1:20" x14ac:dyDescent="0.45">
      <c r="A2294" s="132" t="s">
        <v>423</v>
      </c>
      <c r="B2294" s="132">
        <v>2019</v>
      </c>
      <c r="C2294" s="133">
        <v>43450</v>
      </c>
      <c r="D2294" s="132" t="s">
        <v>5210</v>
      </c>
      <c r="E2294" s="132" t="s">
        <v>5234</v>
      </c>
      <c r="F2294" s="132">
        <v>1</v>
      </c>
      <c r="G2294" s="132">
        <v>3</v>
      </c>
      <c r="H2294" s="132" t="s">
        <v>5697</v>
      </c>
      <c r="I2294" s="132">
        <v>406</v>
      </c>
      <c r="J2294" s="132" t="s">
        <v>358</v>
      </c>
      <c r="K2294" s="132" t="s">
        <v>79</v>
      </c>
      <c r="L2294" s="132">
        <v>25.893150684931509</v>
      </c>
      <c r="M2294" s="132">
        <v>4</v>
      </c>
      <c r="N2294" s="132">
        <v>29.451171908476709</v>
      </c>
      <c r="O2294" s="132">
        <v>4.4633605645323158</v>
      </c>
      <c r="P2294" s="132">
        <v>16.061090214879759</v>
      </c>
      <c r="Q2294" s="132">
        <v>30.519040032812679</v>
      </c>
      <c r="R2294" s="132">
        <v>4.3876372539801114</v>
      </c>
      <c r="S2294" s="132">
        <v>17.35612827087235</v>
      </c>
      <c r="T2294" s="132">
        <v>32.151038865137252</v>
      </c>
    </row>
    <row r="2295" spans="1:20" x14ac:dyDescent="0.45">
      <c r="A2295" s="132" t="s">
        <v>423</v>
      </c>
      <c r="B2295" s="132">
        <v>2019</v>
      </c>
      <c r="C2295" s="133">
        <v>43450</v>
      </c>
      <c r="D2295" s="132" t="s">
        <v>5210</v>
      </c>
      <c r="E2295" s="132" t="s">
        <v>5234</v>
      </c>
      <c r="F2295" s="132">
        <v>1</v>
      </c>
      <c r="G2295" s="132">
        <v>4</v>
      </c>
      <c r="H2295" s="132" t="s">
        <v>5697</v>
      </c>
      <c r="I2295" s="132">
        <v>406</v>
      </c>
      <c r="J2295" s="132" t="s">
        <v>422</v>
      </c>
      <c r="K2295" s="132" t="s">
        <v>43</v>
      </c>
      <c r="L2295" s="132">
        <v>27.887671232876709</v>
      </c>
      <c r="M2295" s="132">
        <v>8</v>
      </c>
      <c r="N2295" s="132">
        <v>28.50898404816731</v>
      </c>
      <c r="O2295" s="132">
        <v>4.4689935246368941</v>
      </c>
      <c r="P2295" s="132">
        <v>15.10200347425663</v>
      </c>
      <c r="Q2295" s="132">
        <v>28.770375087044311</v>
      </c>
      <c r="R2295" s="132">
        <v>4.3896267333763994</v>
      </c>
      <c r="S2295" s="132">
        <v>15.60149488691512</v>
      </c>
      <c r="T2295" s="132">
        <v>32.151038865137252</v>
      </c>
    </row>
    <row r="2296" spans="1:20" x14ac:dyDescent="0.45">
      <c r="A2296" s="132" t="s">
        <v>423</v>
      </c>
      <c r="B2296" s="132">
        <v>2019</v>
      </c>
      <c r="C2296" s="133">
        <v>43450</v>
      </c>
      <c r="D2296" s="132" t="s">
        <v>5210</v>
      </c>
      <c r="E2296" s="132" t="s">
        <v>5234</v>
      </c>
      <c r="F2296" s="132">
        <v>1</v>
      </c>
      <c r="G2296" s="132">
        <v>5</v>
      </c>
      <c r="H2296" s="132" t="s">
        <v>5697</v>
      </c>
      <c r="I2296" s="132">
        <v>406</v>
      </c>
      <c r="J2296" s="132" t="s">
        <v>574</v>
      </c>
      <c r="K2296" s="132" t="s">
        <v>99</v>
      </c>
      <c r="L2296" s="132">
        <v>36.032876712328758</v>
      </c>
      <c r="M2296" s="132">
        <v>12</v>
      </c>
      <c r="N2296" s="132">
        <v>36.162886010265062</v>
      </c>
      <c r="O2296" s="132">
        <v>4.3608363489156332</v>
      </c>
      <c r="P2296" s="132">
        <v>23.080376963518159</v>
      </c>
      <c r="Q2296" s="132">
        <v>33.825350379386478</v>
      </c>
      <c r="R2296" s="132">
        <v>4.3306322931326662</v>
      </c>
      <c r="S2296" s="132">
        <v>20.83345349998848</v>
      </c>
      <c r="T2296" s="132">
        <v>32.151038865137252</v>
      </c>
    </row>
    <row r="2297" spans="1:20" x14ac:dyDescent="0.45">
      <c r="A2297" s="132" t="s">
        <v>423</v>
      </c>
      <c r="B2297" s="132">
        <v>2019</v>
      </c>
      <c r="C2297" s="133">
        <v>43450</v>
      </c>
      <c r="D2297" s="132" t="s">
        <v>5210</v>
      </c>
      <c r="E2297" s="132" t="s">
        <v>5234</v>
      </c>
      <c r="F2297" s="132">
        <v>1</v>
      </c>
      <c r="G2297" s="132">
        <v>6</v>
      </c>
      <c r="H2297" s="132" t="s">
        <v>5697</v>
      </c>
      <c r="I2297" s="132">
        <v>406</v>
      </c>
      <c r="J2297" s="132" t="s">
        <v>350</v>
      </c>
      <c r="K2297" s="132" t="s">
        <v>88</v>
      </c>
      <c r="L2297" s="132">
        <v>20.93424657534247</v>
      </c>
      <c r="M2297" s="132">
        <v>9</v>
      </c>
      <c r="N2297" s="132">
        <v>26.3329108744088</v>
      </c>
      <c r="O2297" s="132">
        <v>4.852616974757149</v>
      </c>
      <c r="P2297" s="132">
        <v>11.775059950137351</v>
      </c>
      <c r="Q2297" s="132">
        <v>24.03733183776739</v>
      </c>
      <c r="R2297" s="132">
        <v>4.8121887703765616</v>
      </c>
      <c r="S2297" s="132">
        <v>9.6007655266377014</v>
      </c>
      <c r="T2297" s="132">
        <v>32.151038865137252</v>
      </c>
    </row>
    <row r="2298" spans="1:20" x14ac:dyDescent="0.45">
      <c r="A2298" s="160" t="s">
        <v>423</v>
      </c>
      <c r="B2298" s="160">
        <v>2019</v>
      </c>
      <c r="C2298" s="161">
        <v>43450</v>
      </c>
      <c r="D2298" s="160" t="s">
        <v>5210</v>
      </c>
      <c r="E2298" s="160" t="s">
        <v>5234</v>
      </c>
      <c r="F2298" s="160">
        <v>2</v>
      </c>
      <c r="G2298" s="160">
        <v>1</v>
      </c>
      <c r="H2298" s="160" t="s">
        <v>5698</v>
      </c>
      <c r="I2298" s="160">
        <v>407</v>
      </c>
      <c r="J2298" s="160" t="s">
        <v>343</v>
      </c>
      <c r="K2298" s="160" t="s">
        <v>91</v>
      </c>
      <c r="L2298" s="160">
        <v>28.06849315068493</v>
      </c>
      <c r="M2298" s="160">
        <v>1</v>
      </c>
      <c r="N2298" s="160">
        <v>43.034470761040048</v>
      </c>
      <c r="O2298" s="160">
        <v>4.6366947782358086</v>
      </c>
      <c r="P2298" s="160">
        <v>29.12438642633262</v>
      </c>
      <c r="Q2298" s="160">
        <v>45.037789060423393</v>
      </c>
      <c r="R2298" s="160">
        <v>4.6572683637864083</v>
      </c>
      <c r="S2298" s="160">
        <v>31.06598396906417</v>
      </c>
      <c r="T2298" s="160">
        <v>35.753349232994672</v>
      </c>
    </row>
    <row r="2299" spans="1:20" x14ac:dyDescent="0.45">
      <c r="A2299" s="160" t="s">
        <v>423</v>
      </c>
      <c r="B2299" s="160">
        <v>2019</v>
      </c>
      <c r="C2299" s="161">
        <v>43450</v>
      </c>
      <c r="D2299" s="160" t="s">
        <v>5210</v>
      </c>
      <c r="E2299" s="160" t="s">
        <v>5234</v>
      </c>
      <c r="F2299" s="160">
        <v>2</v>
      </c>
      <c r="G2299" s="160">
        <v>2</v>
      </c>
      <c r="H2299" s="160" t="s">
        <v>5698</v>
      </c>
      <c r="I2299" s="160">
        <v>407</v>
      </c>
      <c r="J2299" s="160" t="s">
        <v>352</v>
      </c>
      <c r="K2299" s="160" t="s">
        <v>282</v>
      </c>
      <c r="L2299" s="160">
        <v>24.156164383561649</v>
      </c>
      <c r="M2299" s="160">
        <v>2</v>
      </c>
      <c r="N2299" s="160">
        <v>36.818111246784063</v>
      </c>
      <c r="O2299" s="160">
        <v>4.3445229536347414</v>
      </c>
      <c r="P2299" s="160">
        <v>23.784542385879831</v>
      </c>
      <c r="Q2299" s="160">
        <v>38.166571028118263</v>
      </c>
      <c r="R2299" s="160">
        <v>4.3284346518991494</v>
      </c>
      <c r="S2299" s="160">
        <v>25.18126707242082</v>
      </c>
      <c r="T2299" s="160">
        <v>35.753349232994672</v>
      </c>
    </row>
    <row r="2300" spans="1:20" x14ac:dyDescent="0.45">
      <c r="A2300" s="160" t="s">
        <v>423</v>
      </c>
      <c r="B2300" s="160">
        <v>2019</v>
      </c>
      <c r="C2300" s="161">
        <v>43450</v>
      </c>
      <c r="D2300" s="160" t="s">
        <v>5210</v>
      </c>
      <c r="E2300" s="160" t="s">
        <v>5234</v>
      </c>
      <c r="F2300" s="160">
        <v>2</v>
      </c>
      <c r="G2300" s="160">
        <v>3</v>
      </c>
      <c r="H2300" s="160" t="s">
        <v>5698</v>
      </c>
      <c r="I2300" s="160">
        <v>407</v>
      </c>
      <c r="J2300" s="160" t="s">
        <v>400</v>
      </c>
      <c r="K2300" s="160" t="s">
        <v>58</v>
      </c>
      <c r="L2300" s="160">
        <v>24.841095890410958</v>
      </c>
      <c r="M2300" s="160">
        <v>3</v>
      </c>
      <c r="N2300" s="160">
        <v>26.645832709435961</v>
      </c>
      <c r="O2300" s="160">
        <v>4.521695297758991</v>
      </c>
      <c r="P2300" s="160">
        <v>13.080746816158991</v>
      </c>
      <c r="Q2300" s="160">
        <v>29.11635886050005</v>
      </c>
      <c r="R2300" s="160">
        <v>4.4255583855835567</v>
      </c>
      <c r="S2300" s="160">
        <v>15.83968370374938</v>
      </c>
      <c r="T2300" s="160">
        <v>35.753349232994672</v>
      </c>
    </row>
    <row r="2301" spans="1:20" x14ac:dyDescent="0.45">
      <c r="A2301" s="160" t="s">
        <v>423</v>
      </c>
      <c r="B2301" s="160">
        <v>2019</v>
      </c>
      <c r="C2301" s="161">
        <v>43450</v>
      </c>
      <c r="D2301" s="160" t="s">
        <v>5210</v>
      </c>
      <c r="E2301" s="160" t="s">
        <v>5234</v>
      </c>
      <c r="F2301" s="160">
        <v>2</v>
      </c>
      <c r="G2301" s="160">
        <v>4</v>
      </c>
      <c r="H2301" s="160" t="s">
        <v>5698</v>
      </c>
      <c r="I2301" s="160">
        <v>407</v>
      </c>
      <c r="J2301" s="160" t="s">
        <v>262</v>
      </c>
      <c r="K2301" s="160" t="s">
        <v>46</v>
      </c>
      <c r="L2301" s="160">
        <v>22.19452054794521</v>
      </c>
      <c r="M2301" s="160">
        <v>10</v>
      </c>
      <c r="N2301" s="160">
        <v>41.982742370519517</v>
      </c>
      <c r="O2301" s="160">
        <v>4.5134043033354576</v>
      </c>
      <c r="P2301" s="160">
        <v>28.442529460513139</v>
      </c>
      <c r="Q2301" s="160">
        <v>40.200497297740739</v>
      </c>
      <c r="R2301" s="160">
        <v>4.4194830827390144</v>
      </c>
      <c r="S2301" s="160">
        <v>26.942048049523699</v>
      </c>
      <c r="T2301" s="160">
        <v>35.753349232994672</v>
      </c>
    </row>
    <row r="2302" spans="1:20" x14ac:dyDescent="0.45">
      <c r="A2302" s="160" t="s">
        <v>423</v>
      </c>
      <c r="B2302" s="160">
        <v>2019</v>
      </c>
      <c r="C2302" s="161">
        <v>43450</v>
      </c>
      <c r="D2302" s="160" t="s">
        <v>5210</v>
      </c>
      <c r="E2302" s="160" t="s">
        <v>5234</v>
      </c>
      <c r="F2302" s="160">
        <v>2</v>
      </c>
      <c r="G2302" s="160">
        <v>5</v>
      </c>
      <c r="H2302" s="160" t="s">
        <v>5698</v>
      </c>
      <c r="I2302" s="160">
        <v>407</v>
      </c>
      <c r="J2302" s="160" t="s">
        <v>360</v>
      </c>
      <c r="K2302" s="160" t="s">
        <v>34</v>
      </c>
      <c r="L2302" s="160">
        <v>31.37260273972603</v>
      </c>
      <c r="M2302" s="160">
        <v>7</v>
      </c>
      <c r="N2302" s="160">
        <v>41.158295901763779</v>
      </c>
      <c r="O2302" s="160">
        <v>4.5053720049457464</v>
      </c>
      <c r="P2302" s="160">
        <v>27.642179886926542</v>
      </c>
      <c r="Q2302" s="160">
        <v>38.479846899046073</v>
      </c>
      <c r="R2302" s="160">
        <v>4.44248276209869</v>
      </c>
      <c r="S2302" s="160">
        <v>25.152398612750002</v>
      </c>
      <c r="T2302" s="160">
        <v>35.753349232994672</v>
      </c>
    </row>
    <row r="2303" spans="1:20" x14ac:dyDescent="0.45">
      <c r="A2303" s="160" t="s">
        <v>423</v>
      </c>
      <c r="B2303" s="160">
        <v>2019</v>
      </c>
      <c r="C2303" s="161">
        <v>43450</v>
      </c>
      <c r="D2303" s="160" t="s">
        <v>5210</v>
      </c>
      <c r="E2303" s="160" t="s">
        <v>5234</v>
      </c>
      <c r="F2303" s="160">
        <v>2</v>
      </c>
      <c r="G2303" s="160">
        <v>6</v>
      </c>
      <c r="H2303" s="160" t="s">
        <v>5698</v>
      </c>
      <c r="I2303" s="160">
        <v>407</v>
      </c>
      <c r="J2303" s="160" t="s">
        <v>411</v>
      </c>
      <c r="K2303" s="160" t="s">
        <v>55</v>
      </c>
      <c r="L2303" s="160">
        <v>28.42465753424657</v>
      </c>
      <c r="M2303" s="160">
        <v>11</v>
      </c>
      <c r="N2303" s="160">
        <v>24.880642408424631</v>
      </c>
      <c r="O2303" s="160">
        <v>4.6547337468686978</v>
      </c>
      <c r="P2303" s="160">
        <v>10.91644116781853</v>
      </c>
      <c r="Q2303" s="160">
        <v>23.460879413546209</v>
      </c>
      <c r="R2303" s="160">
        <v>4.7109363225402729</v>
      </c>
      <c r="S2303" s="160">
        <v>9.3280704459253947</v>
      </c>
      <c r="T2303" s="160">
        <v>35.753349232994672</v>
      </c>
    </row>
    <row r="2304" spans="1:20" x14ac:dyDescent="0.45">
      <c r="A2304" s="138" t="s">
        <v>423</v>
      </c>
      <c r="B2304" s="138">
        <v>2019</v>
      </c>
      <c r="C2304" s="139">
        <v>43450</v>
      </c>
      <c r="D2304" s="138" t="s">
        <v>5210</v>
      </c>
      <c r="E2304" s="138" t="s">
        <v>5194</v>
      </c>
      <c r="F2304" s="138" t="s">
        <v>5235</v>
      </c>
      <c r="G2304" s="138">
        <v>1</v>
      </c>
      <c r="H2304" s="138" t="s">
        <v>5699</v>
      </c>
      <c r="I2304" s="138">
        <v>408</v>
      </c>
      <c r="J2304" s="138" t="s">
        <v>343</v>
      </c>
      <c r="K2304" s="138" t="s">
        <v>91</v>
      </c>
      <c r="L2304" s="138">
        <v>28.06849315068493</v>
      </c>
      <c r="M2304" s="138">
        <v>1</v>
      </c>
      <c r="N2304" s="138">
        <v>45.037789060423393</v>
      </c>
      <c r="O2304" s="138">
        <v>4.6572683637864083</v>
      </c>
      <c r="P2304" s="138">
        <v>31.06598396906417</v>
      </c>
      <c r="Q2304" s="138">
        <v>46.803898694170819</v>
      </c>
      <c r="R2304" s="138">
        <v>4.6927948713857344</v>
      </c>
      <c r="S2304" s="138">
        <v>32.725514080013618</v>
      </c>
      <c r="T2304" s="138">
        <v>36.386667867985587</v>
      </c>
    </row>
    <row r="2305" spans="1:20" x14ac:dyDescent="0.45">
      <c r="A2305" s="138" t="s">
        <v>423</v>
      </c>
      <c r="B2305" s="138">
        <v>2019</v>
      </c>
      <c r="C2305" s="139">
        <v>43450</v>
      </c>
      <c r="D2305" s="138" t="s">
        <v>5210</v>
      </c>
      <c r="E2305" s="138" t="s">
        <v>5194</v>
      </c>
      <c r="F2305" s="138" t="s">
        <v>5235</v>
      </c>
      <c r="G2305" s="138">
        <v>2</v>
      </c>
      <c r="H2305" s="138" t="s">
        <v>5699</v>
      </c>
      <c r="I2305" s="138">
        <v>408</v>
      </c>
      <c r="J2305" s="138" t="s">
        <v>352</v>
      </c>
      <c r="K2305" s="138" t="s">
        <v>282</v>
      </c>
      <c r="L2305" s="138">
        <v>24.156164383561649</v>
      </c>
      <c r="M2305" s="138">
        <v>2</v>
      </c>
      <c r="N2305" s="138">
        <v>38.166571028118263</v>
      </c>
      <c r="O2305" s="138">
        <v>4.3284346518991494</v>
      </c>
      <c r="P2305" s="138">
        <v>25.18126707242082</v>
      </c>
      <c r="Q2305" s="138">
        <v>39.26349433458077</v>
      </c>
      <c r="R2305" s="138">
        <v>4.3263992917742788</v>
      </c>
      <c r="S2305" s="138">
        <v>26.284296459257931</v>
      </c>
      <c r="T2305" s="138">
        <v>36.386667867985587</v>
      </c>
    </row>
    <row r="2306" spans="1:20" x14ac:dyDescent="0.45">
      <c r="A2306" s="138" t="s">
        <v>423</v>
      </c>
      <c r="B2306" s="138">
        <v>2019</v>
      </c>
      <c r="C2306" s="139">
        <v>43450</v>
      </c>
      <c r="D2306" s="138" t="s">
        <v>5210</v>
      </c>
      <c r="E2306" s="138" t="s">
        <v>5194</v>
      </c>
      <c r="F2306" s="138" t="s">
        <v>5235</v>
      </c>
      <c r="G2306" s="138">
        <v>3</v>
      </c>
      <c r="H2306" s="138" t="s">
        <v>5699</v>
      </c>
      <c r="I2306" s="138">
        <v>408</v>
      </c>
      <c r="J2306" s="138" t="s">
        <v>400</v>
      </c>
      <c r="K2306" s="138" t="s">
        <v>58</v>
      </c>
      <c r="L2306" s="138">
        <v>24.841095890410958</v>
      </c>
      <c r="M2306" s="138">
        <v>3</v>
      </c>
      <c r="N2306" s="138">
        <v>29.11635886050005</v>
      </c>
      <c r="O2306" s="138">
        <v>4.4255583855835567</v>
      </c>
      <c r="P2306" s="138">
        <v>15.83968370374938</v>
      </c>
      <c r="Q2306" s="138">
        <v>30.874421170991191</v>
      </c>
      <c r="R2306" s="138">
        <v>4.3592770557657916</v>
      </c>
      <c r="S2306" s="138">
        <v>17.796590003693819</v>
      </c>
      <c r="T2306" s="138">
        <v>36.386667867985587</v>
      </c>
    </row>
    <row r="2307" spans="1:20" x14ac:dyDescent="0.45">
      <c r="A2307" s="138" t="s">
        <v>423</v>
      </c>
      <c r="B2307" s="138">
        <v>2019</v>
      </c>
      <c r="C2307" s="139">
        <v>43450</v>
      </c>
      <c r="D2307" s="138" t="s">
        <v>5210</v>
      </c>
      <c r="E2307" s="138" t="s">
        <v>5194</v>
      </c>
      <c r="F2307" s="138" t="s">
        <v>5235</v>
      </c>
      <c r="G2307" s="138">
        <v>4</v>
      </c>
      <c r="H2307" s="138" t="s">
        <v>5699</v>
      </c>
      <c r="I2307" s="138">
        <v>408</v>
      </c>
      <c r="J2307" s="138" t="s">
        <v>358</v>
      </c>
      <c r="K2307" s="138" t="s">
        <v>79</v>
      </c>
      <c r="L2307" s="138">
        <v>25.893150684931509</v>
      </c>
      <c r="M2307" s="138">
        <v>4</v>
      </c>
      <c r="N2307" s="138">
        <v>30.519040032812679</v>
      </c>
      <c r="O2307" s="138">
        <v>4.3876372539801114</v>
      </c>
      <c r="P2307" s="138">
        <v>17.35612827087235</v>
      </c>
      <c r="Q2307" s="138">
        <v>31.033647895586949</v>
      </c>
      <c r="R2307" s="138">
        <v>4.3254027309571734</v>
      </c>
      <c r="S2307" s="138">
        <v>18.057439702715431</v>
      </c>
      <c r="T2307" s="138">
        <v>36.386667867985587</v>
      </c>
    </row>
    <row r="2308" spans="1:20" x14ac:dyDescent="0.45">
      <c r="A2308" s="138" t="s">
        <v>423</v>
      </c>
      <c r="B2308" s="138">
        <v>2019</v>
      </c>
      <c r="C2308" s="139">
        <v>43450</v>
      </c>
      <c r="D2308" s="138" t="s">
        <v>5210</v>
      </c>
      <c r="E2308" s="138" t="s">
        <v>5194</v>
      </c>
      <c r="F2308" s="138" t="s">
        <v>5235</v>
      </c>
      <c r="G2308" s="138">
        <v>5</v>
      </c>
      <c r="H2308" s="138" t="s">
        <v>5699</v>
      </c>
      <c r="I2308" s="138">
        <v>408</v>
      </c>
      <c r="J2308" s="138" t="s">
        <v>354</v>
      </c>
      <c r="K2308" s="138" t="s">
        <v>121</v>
      </c>
      <c r="L2308" s="138">
        <v>23.361643835616441</v>
      </c>
      <c r="M2308" s="138">
        <v>5</v>
      </c>
      <c r="N2308" s="138">
        <v>36.065768627894379</v>
      </c>
      <c r="O2308" s="138">
        <v>4.4446467864679642</v>
      </c>
      <c r="P2308" s="138">
        <v>22.731828268490489</v>
      </c>
      <c r="Q2308" s="138">
        <v>34.506693857687793</v>
      </c>
      <c r="R2308" s="138">
        <v>4.3776077763578201</v>
      </c>
      <c r="S2308" s="138">
        <v>21.373870528614329</v>
      </c>
      <c r="T2308" s="138">
        <v>36.386667867985587</v>
      </c>
    </row>
    <row r="2309" spans="1:20" x14ac:dyDescent="0.45">
      <c r="A2309" s="138" t="s">
        <v>423</v>
      </c>
      <c r="B2309" s="138">
        <v>2019</v>
      </c>
      <c r="C2309" s="139">
        <v>43450</v>
      </c>
      <c r="D2309" s="138" t="s">
        <v>5210</v>
      </c>
      <c r="E2309" s="138" t="s">
        <v>5194</v>
      </c>
      <c r="F2309" s="138" t="s">
        <v>5235</v>
      </c>
      <c r="G2309" s="138">
        <v>6</v>
      </c>
      <c r="H2309" s="138" t="s">
        <v>5699</v>
      </c>
      <c r="I2309" s="138">
        <v>408</v>
      </c>
      <c r="J2309" s="138" t="s">
        <v>362</v>
      </c>
      <c r="K2309" s="138" t="s">
        <v>363</v>
      </c>
      <c r="L2309" s="138">
        <v>26.915068493150681</v>
      </c>
      <c r="M2309" s="138">
        <v>6</v>
      </c>
      <c r="N2309" s="138">
        <v>39.414479598164768</v>
      </c>
      <c r="O2309" s="138">
        <v>4.3638201820367319</v>
      </c>
      <c r="P2309" s="138">
        <v>26.32301905205458</v>
      </c>
      <c r="Q2309" s="138">
        <v>36.009535812710517</v>
      </c>
      <c r="R2309" s="138">
        <v>4.3774080840777936</v>
      </c>
      <c r="S2309" s="138">
        <v>22.877311560477139</v>
      </c>
      <c r="T2309" s="138">
        <v>36.386667867985587</v>
      </c>
    </row>
    <row r="2310" spans="1:20" x14ac:dyDescent="0.45">
      <c r="A2310" s="138" t="s">
        <v>423</v>
      </c>
      <c r="B2310" s="138">
        <v>2019</v>
      </c>
      <c r="C2310" s="139">
        <v>43450</v>
      </c>
      <c r="D2310" s="138" t="s">
        <v>5210</v>
      </c>
      <c r="E2310" s="138" t="s">
        <v>5194</v>
      </c>
      <c r="F2310" s="138" t="s">
        <v>579</v>
      </c>
      <c r="G2310" s="138">
        <v>1</v>
      </c>
      <c r="H2310" s="138" t="s">
        <v>5700</v>
      </c>
      <c r="I2310" s="138">
        <v>409</v>
      </c>
      <c r="J2310" s="138" t="s">
        <v>360</v>
      </c>
      <c r="K2310" s="138" t="s">
        <v>34</v>
      </c>
      <c r="L2310" s="138">
        <v>31.37260273972603</v>
      </c>
      <c r="M2310" s="138">
        <v>7</v>
      </c>
      <c r="N2310" s="138">
        <v>38.479846899046073</v>
      </c>
      <c r="O2310" s="138">
        <v>4.44248276209869</v>
      </c>
      <c r="P2310" s="138">
        <v>25.152398612750002</v>
      </c>
      <c r="Q2310" s="138">
        <v>40.259071825776033</v>
      </c>
      <c r="R2310" s="138">
        <v>4.5069474946589558</v>
      </c>
      <c r="S2310" s="138">
        <v>26.738229341799169</v>
      </c>
      <c r="T2310" s="138">
        <v>31.462380152421868</v>
      </c>
    </row>
    <row r="2311" spans="1:20" x14ac:dyDescent="0.45">
      <c r="A2311" s="138" t="s">
        <v>423</v>
      </c>
      <c r="B2311" s="138">
        <v>2019</v>
      </c>
      <c r="C2311" s="139">
        <v>43450</v>
      </c>
      <c r="D2311" s="138" t="s">
        <v>5210</v>
      </c>
      <c r="E2311" s="138" t="s">
        <v>5194</v>
      </c>
      <c r="F2311" s="138" t="s">
        <v>579</v>
      </c>
      <c r="G2311" s="138">
        <v>2</v>
      </c>
      <c r="H2311" s="138" t="s">
        <v>5700</v>
      </c>
      <c r="I2311" s="138">
        <v>409</v>
      </c>
      <c r="J2311" s="138" t="s">
        <v>422</v>
      </c>
      <c r="K2311" s="138" t="s">
        <v>43</v>
      </c>
      <c r="L2311" s="138">
        <v>27.887671232876709</v>
      </c>
      <c r="M2311" s="138">
        <v>8</v>
      </c>
      <c r="N2311" s="138">
        <v>28.770375087044311</v>
      </c>
      <c r="O2311" s="138">
        <v>4.3896267333763994</v>
      </c>
      <c r="P2311" s="138">
        <v>15.60149488691512</v>
      </c>
      <c r="Q2311" s="138">
        <v>30.742292370875571</v>
      </c>
      <c r="R2311" s="138">
        <v>4.3538387116558832</v>
      </c>
      <c r="S2311" s="138">
        <v>17.680776235907921</v>
      </c>
      <c r="T2311" s="138">
        <v>31.462380152421868</v>
      </c>
    </row>
    <row r="2312" spans="1:20" x14ac:dyDescent="0.45">
      <c r="A2312" s="138" t="s">
        <v>423</v>
      </c>
      <c r="B2312" s="138">
        <v>2019</v>
      </c>
      <c r="C2312" s="139">
        <v>43450</v>
      </c>
      <c r="D2312" s="138" t="s">
        <v>5210</v>
      </c>
      <c r="E2312" s="138" t="s">
        <v>5194</v>
      </c>
      <c r="F2312" s="138" t="s">
        <v>579</v>
      </c>
      <c r="G2312" s="138">
        <v>3</v>
      </c>
      <c r="H2312" s="138" t="s">
        <v>5700</v>
      </c>
      <c r="I2312" s="138">
        <v>409</v>
      </c>
      <c r="J2312" s="138" t="s">
        <v>350</v>
      </c>
      <c r="K2312" s="138" t="s">
        <v>88</v>
      </c>
      <c r="L2312" s="138">
        <v>20.93424657534247</v>
      </c>
      <c r="M2312" s="138">
        <v>9</v>
      </c>
      <c r="N2312" s="138">
        <v>24.03733183776739</v>
      </c>
      <c r="O2312" s="138">
        <v>4.8121887703765616</v>
      </c>
      <c r="P2312" s="138">
        <v>9.6007655266377014</v>
      </c>
      <c r="Q2312" s="138">
        <v>26.217491364223971</v>
      </c>
      <c r="R2312" s="138">
        <v>4.6241128095504029</v>
      </c>
      <c r="S2312" s="138">
        <v>12.345152935572759</v>
      </c>
      <c r="T2312" s="138">
        <v>31.462380152421868</v>
      </c>
    </row>
    <row r="2313" spans="1:20" x14ac:dyDescent="0.45">
      <c r="A2313" s="138" t="s">
        <v>423</v>
      </c>
      <c r="B2313" s="138">
        <v>2019</v>
      </c>
      <c r="C2313" s="139">
        <v>43450</v>
      </c>
      <c r="D2313" s="138" t="s">
        <v>5210</v>
      </c>
      <c r="E2313" s="138" t="s">
        <v>5194</v>
      </c>
      <c r="F2313" s="138" t="s">
        <v>579</v>
      </c>
      <c r="G2313" s="138">
        <v>4</v>
      </c>
      <c r="H2313" s="138" t="s">
        <v>5700</v>
      </c>
      <c r="I2313" s="138">
        <v>409</v>
      </c>
      <c r="J2313" s="138" t="s">
        <v>262</v>
      </c>
      <c r="K2313" s="138" t="s">
        <v>46</v>
      </c>
      <c r="L2313" s="138">
        <v>22.19452054794521</v>
      </c>
      <c r="M2313" s="138">
        <v>10</v>
      </c>
      <c r="N2313" s="138">
        <v>40.200497297740739</v>
      </c>
      <c r="O2313" s="138">
        <v>4.4194830827390144</v>
      </c>
      <c r="P2313" s="138">
        <v>26.942048049523699</v>
      </c>
      <c r="Q2313" s="138">
        <v>37.842371902706603</v>
      </c>
      <c r="R2313" s="138">
        <v>4.348860945224315</v>
      </c>
      <c r="S2313" s="138">
        <v>24.79578906703366</v>
      </c>
      <c r="T2313" s="138">
        <v>31.462380152421868</v>
      </c>
    </row>
    <row r="2314" spans="1:20" x14ac:dyDescent="0.45">
      <c r="A2314" s="138" t="s">
        <v>423</v>
      </c>
      <c r="B2314" s="138">
        <v>2019</v>
      </c>
      <c r="C2314" s="139">
        <v>43450</v>
      </c>
      <c r="D2314" s="138" t="s">
        <v>5210</v>
      </c>
      <c r="E2314" s="138" t="s">
        <v>5194</v>
      </c>
      <c r="F2314" s="138" t="s">
        <v>579</v>
      </c>
      <c r="G2314" s="138">
        <v>5</v>
      </c>
      <c r="H2314" s="138" t="s">
        <v>5700</v>
      </c>
      <c r="I2314" s="138">
        <v>409</v>
      </c>
      <c r="J2314" s="138" t="s">
        <v>411</v>
      </c>
      <c r="K2314" s="138" t="s">
        <v>55</v>
      </c>
      <c r="L2314" s="138">
        <v>28.42465753424657</v>
      </c>
      <c r="M2314" s="138">
        <v>11</v>
      </c>
      <c r="N2314" s="138">
        <v>23.460879413546209</v>
      </c>
      <c r="O2314" s="138">
        <v>4.7109363225402729</v>
      </c>
      <c r="P2314" s="138">
        <v>9.3280704459253947</v>
      </c>
      <c r="Q2314" s="138">
        <v>23.583093242753311</v>
      </c>
      <c r="R2314" s="138">
        <v>4.5808857121831554</v>
      </c>
      <c r="S2314" s="138">
        <v>9.8404361062038408</v>
      </c>
      <c r="T2314" s="138">
        <v>31.462380152421868</v>
      </c>
    </row>
    <row r="2315" spans="1:20" x14ac:dyDescent="0.45">
      <c r="A2315" s="138" t="s">
        <v>423</v>
      </c>
      <c r="B2315" s="138">
        <v>2019</v>
      </c>
      <c r="C2315" s="139">
        <v>43450</v>
      </c>
      <c r="D2315" s="138" t="s">
        <v>5210</v>
      </c>
      <c r="E2315" s="138" t="s">
        <v>5194</v>
      </c>
      <c r="F2315" s="138" t="s">
        <v>579</v>
      </c>
      <c r="G2315" s="138">
        <v>6</v>
      </c>
      <c r="H2315" s="138" t="s">
        <v>5700</v>
      </c>
      <c r="I2315" s="138">
        <v>409</v>
      </c>
      <c r="J2315" s="138" t="s">
        <v>574</v>
      </c>
      <c r="K2315" s="138" t="s">
        <v>99</v>
      </c>
      <c r="L2315" s="138">
        <v>36.032876712328758</v>
      </c>
      <c r="M2315" s="138">
        <v>12</v>
      </c>
      <c r="N2315" s="138">
        <v>33.825350379386478</v>
      </c>
      <c r="O2315" s="138">
        <v>4.3306322931326662</v>
      </c>
      <c r="P2315" s="138">
        <v>20.83345349998848</v>
      </c>
      <c r="Q2315" s="138">
        <v>30.553557365447521</v>
      </c>
      <c r="R2315" s="138">
        <v>4.3627990275281352</v>
      </c>
      <c r="S2315" s="138">
        <v>17.46516028286311</v>
      </c>
      <c r="T2315" s="138">
        <v>31.462380152421868</v>
      </c>
    </row>
    <row r="2316" spans="1:20" x14ac:dyDescent="0.45">
      <c r="A2316" s="130" t="s">
        <v>312</v>
      </c>
      <c r="B2316" s="130">
        <v>2019</v>
      </c>
      <c r="C2316" s="131">
        <v>43483</v>
      </c>
      <c r="D2316" s="130" t="s">
        <v>5210</v>
      </c>
      <c r="E2316" s="130" t="s">
        <v>1943</v>
      </c>
      <c r="F2316" s="130">
        <v>1</v>
      </c>
      <c r="G2316" s="130">
        <v>1</v>
      </c>
      <c r="H2316" s="130" t="s">
        <v>5701</v>
      </c>
      <c r="I2316" s="130">
        <v>410</v>
      </c>
      <c r="J2316" s="130" t="s">
        <v>379</v>
      </c>
      <c r="K2316" s="130" t="s">
        <v>67</v>
      </c>
      <c r="L2316" s="130">
        <v>26.386301369863009</v>
      </c>
      <c r="M2316" s="130">
        <v>8</v>
      </c>
      <c r="N2316" s="130">
        <v>36.507296497391692</v>
      </c>
      <c r="O2316" s="130">
        <v>4.381927351439642</v>
      </c>
      <c r="P2316" s="130">
        <v>23.361514443072771</v>
      </c>
      <c r="Q2316" s="130">
        <v>38.541846112294841</v>
      </c>
      <c r="R2316" s="130">
        <v>4.4592245627752538</v>
      </c>
      <c r="S2316" s="130">
        <v>25.164172423969081</v>
      </c>
      <c r="T2316" s="130">
        <v>26.961382750454199</v>
      </c>
    </row>
    <row r="2317" spans="1:20" x14ac:dyDescent="0.45">
      <c r="A2317" s="130" t="s">
        <v>312</v>
      </c>
      <c r="B2317" s="130">
        <v>2019</v>
      </c>
      <c r="C2317" s="131">
        <v>43483</v>
      </c>
      <c r="D2317" s="130" t="s">
        <v>5210</v>
      </c>
      <c r="E2317" s="130" t="s">
        <v>1943</v>
      </c>
      <c r="F2317" s="130">
        <v>1</v>
      </c>
      <c r="G2317" s="130">
        <v>2</v>
      </c>
      <c r="H2317" s="130" t="s">
        <v>5701</v>
      </c>
      <c r="I2317" s="130">
        <v>410</v>
      </c>
      <c r="J2317" s="130" t="s">
        <v>348</v>
      </c>
      <c r="K2317" s="130" t="s">
        <v>37</v>
      </c>
      <c r="L2317" s="130">
        <v>29.19452054794521</v>
      </c>
      <c r="M2317" s="130">
        <v>7</v>
      </c>
      <c r="N2317" s="130">
        <v>34.52965033010166</v>
      </c>
      <c r="O2317" s="130">
        <v>4.3729047934240013</v>
      </c>
      <c r="P2317" s="130">
        <v>21.410935949829661</v>
      </c>
      <c r="Q2317" s="130">
        <v>35.270905862815781</v>
      </c>
      <c r="R2317" s="130">
        <v>4.3741286755774951</v>
      </c>
      <c r="S2317" s="130">
        <v>22.148519836083299</v>
      </c>
      <c r="T2317" s="130">
        <v>26.961382750454199</v>
      </c>
    </row>
    <row r="2318" spans="1:20" x14ac:dyDescent="0.45">
      <c r="A2318" s="130" t="s">
        <v>312</v>
      </c>
      <c r="B2318" s="130">
        <v>2019</v>
      </c>
      <c r="C2318" s="131">
        <v>43483</v>
      </c>
      <c r="D2318" s="130" t="s">
        <v>5210</v>
      </c>
      <c r="E2318" s="130" t="s">
        <v>1943</v>
      </c>
      <c r="F2318" s="130">
        <v>1</v>
      </c>
      <c r="G2318" s="130">
        <v>3</v>
      </c>
      <c r="H2318" s="130" t="s">
        <v>5701</v>
      </c>
      <c r="I2318" s="130">
        <v>410</v>
      </c>
      <c r="J2318" s="130" t="s">
        <v>262</v>
      </c>
      <c r="K2318" s="130" t="s">
        <v>46</v>
      </c>
      <c r="L2318" s="130">
        <v>22.284931506849311</v>
      </c>
      <c r="M2318" s="130">
        <v>10</v>
      </c>
      <c r="N2318" s="130">
        <v>37.842371902706603</v>
      </c>
      <c r="O2318" s="130">
        <v>4.348860945224315</v>
      </c>
      <c r="P2318" s="130">
        <v>24.79578906703366</v>
      </c>
      <c r="Q2318" s="130">
        <v>36.545683037659003</v>
      </c>
      <c r="R2318" s="130">
        <v>4.3491854177345521</v>
      </c>
      <c r="S2318" s="130">
        <v>23.498126784455351</v>
      </c>
      <c r="T2318" s="130">
        <v>26.961382750454199</v>
      </c>
    </row>
    <row r="2319" spans="1:20" x14ac:dyDescent="0.45">
      <c r="A2319" s="130" t="s">
        <v>312</v>
      </c>
      <c r="B2319" s="130">
        <v>2019</v>
      </c>
      <c r="C2319" s="131">
        <v>43483</v>
      </c>
      <c r="D2319" s="130" t="s">
        <v>5210</v>
      </c>
      <c r="E2319" s="130" t="s">
        <v>1943</v>
      </c>
      <c r="F2319" s="130">
        <v>1</v>
      </c>
      <c r="G2319" s="130">
        <v>4</v>
      </c>
      <c r="H2319" s="130" t="s">
        <v>5701</v>
      </c>
      <c r="I2319" s="130">
        <v>410</v>
      </c>
      <c r="J2319" s="130" t="s">
        <v>388</v>
      </c>
      <c r="K2319" s="130" t="s">
        <v>61</v>
      </c>
      <c r="L2319" s="130">
        <v>23.797260273972601</v>
      </c>
      <c r="M2319" s="130">
        <v>23</v>
      </c>
      <c r="N2319" s="130">
        <v>18.794535340457191</v>
      </c>
      <c r="O2319" s="130">
        <v>4.5474342008143482</v>
      </c>
      <c r="P2319" s="130">
        <v>5.1522327380141446</v>
      </c>
      <c r="Q2319" s="130">
        <v>19.708241685347421</v>
      </c>
      <c r="R2319" s="130">
        <v>4.5020513844923977</v>
      </c>
      <c r="S2319" s="130">
        <v>6.2020875318702302</v>
      </c>
      <c r="T2319" s="130">
        <v>26.961382750454199</v>
      </c>
    </row>
    <row r="2320" spans="1:20" x14ac:dyDescent="0.45">
      <c r="A2320" s="130" t="s">
        <v>312</v>
      </c>
      <c r="B2320" s="130">
        <v>2019</v>
      </c>
      <c r="C2320" s="131">
        <v>43483</v>
      </c>
      <c r="D2320" s="130" t="s">
        <v>5210</v>
      </c>
      <c r="E2320" s="130" t="s">
        <v>1943</v>
      </c>
      <c r="F2320" s="130">
        <v>1</v>
      </c>
      <c r="G2320" s="130">
        <v>5</v>
      </c>
      <c r="H2320" s="130" t="s">
        <v>5701</v>
      </c>
      <c r="I2320" s="130">
        <v>410</v>
      </c>
      <c r="J2320" s="130" t="s">
        <v>357</v>
      </c>
      <c r="K2320" s="130" t="s">
        <v>99</v>
      </c>
      <c r="L2320" s="130">
        <v>22.87397260273973</v>
      </c>
      <c r="M2320" s="130">
        <v>23</v>
      </c>
      <c r="N2320" s="130">
        <v>17.850271799084631</v>
      </c>
      <c r="O2320" s="130">
        <v>4.5666579969059393</v>
      </c>
      <c r="P2320" s="130">
        <v>4.1502978083668154</v>
      </c>
      <c r="Q2320" s="130">
        <v>17.38245447057243</v>
      </c>
      <c r="R2320" s="130">
        <v>4.5284565410594997</v>
      </c>
      <c r="S2320" s="130">
        <v>3.7970848473939309</v>
      </c>
      <c r="T2320" s="130">
        <v>26.961382750454199</v>
      </c>
    </row>
    <row r="2321" spans="1:20" x14ac:dyDescent="0.45">
      <c r="A2321" s="130" t="s">
        <v>312</v>
      </c>
      <c r="B2321" s="130">
        <v>2019</v>
      </c>
      <c r="C2321" s="131">
        <v>43483</v>
      </c>
      <c r="D2321" s="130" t="s">
        <v>5210</v>
      </c>
      <c r="E2321" s="130" t="s">
        <v>1943</v>
      </c>
      <c r="F2321" s="130">
        <v>1</v>
      </c>
      <c r="G2321" s="130">
        <v>6</v>
      </c>
      <c r="H2321" s="130" t="s">
        <v>5701</v>
      </c>
      <c r="I2321" s="130">
        <v>410</v>
      </c>
      <c r="J2321" s="130" t="s">
        <v>434</v>
      </c>
      <c r="K2321" s="130" t="s">
        <v>223</v>
      </c>
      <c r="L2321" s="130">
        <v>21.830136986301369</v>
      </c>
      <c r="M2321" s="130">
        <v>23</v>
      </c>
      <c r="N2321" s="130">
        <v>16.244170632983408</v>
      </c>
      <c r="O2321" s="130">
        <v>4.5180813567159142</v>
      </c>
      <c r="P2321" s="130">
        <v>2.689926562835669</v>
      </c>
      <c r="Q2321" s="130">
        <v>14.25544835841678</v>
      </c>
      <c r="R2321" s="130">
        <v>4.5779252088563744</v>
      </c>
      <c r="S2321" s="130">
        <v>0.52167273184765861</v>
      </c>
      <c r="T2321" s="130">
        <v>26.961382750454199</v>
      </c>
    </row>
    <row r="2322" spans="1:20" x14ac:dyDescent="0.45">
      <c r="A2322" s="150" t="s">
        <v>312</v>
      </c>
      <c r="B2322" s="150">
        <v>2019</v>
      </c>
      <c r="C2322" s="151">
        <v>43483</v>
      </c>
      <c r="D2322" s="150" t="s">
        <v>5210</v>
      </c>
      <c r="E2322" s="150" t="s">
        <v>1943</v>
      </c>
      <c r="F2322" s="150">
        <v>2</v>
      </c>
      <c r="G2322" s="150">
        <v>1</v>
      </c>
      <c r="H2322" s="150" t="s">
        <v>5702</v>
      </c>
      <c r="I2322" s="150">
        <v>411</v>
      </c>
      <c r="J2322" s="150" t="s">
        <v>344</v>
      </c>
      <c r="K2322" s="150" t="s">
        <v>55</v>
      </c>
      <c r="L2322" s="150">
        <v>31.709589041095889</v>
      </c>
      <c r="M2322" s="150">
        <v>1</v>
      </c>
      <c r="N2322" s="150">
        <v>44.460937977688992</v>
      </c>
      <c r="O2322" s="150">
        <v>4.3690529306521446</v>
      </c>
      <c r="P2322" s="150">
        <v>31.353779185732559</v>
      </c>
      <c r="Q2322" s="150">
        <v>45.606219874751858</v>
      </c>
      <c r="R2322" s="150">
        <v>4.499956705241126</v>
      </c>
      <c r="S2322" s="150">
        <v>32.106349759028483</v>
      </c>
      <c r="T2322" s="150">
        <v>30.162247207522821</v>
      </c>
    </row>
    <row r="2323" spans="1:20" x14ac:dyDescent="0.45">
      <c r="A2323" s="150" t="s">
        <v>312</v>
      </c>
      <c r="B2323" s="150">
        <v>2019</v>
      </c>
      <c r="C2323" s="151">
        <v>43483</v>
      </c>
      <c r="D2323" s="150" t="s">
        <v>5210</v>
      </c>
      <c r="E2323" s="150" t="s">
        <v>1943</v>
      </c>
      <c r="F2323" s="150">
        <v>2</v>
      </c>
      <c r="G2323" s="150">
        <v>2</v>
      </c>
      <c r="H2323" s="150" t="s">
        <v>5702</v>
      </c>
      <c r="I2323" s="150">
        <v>411</v>
      </c>
      <c r="J2323" s="150" t="s">
        <v>358</v>
      </c>
      <c r="K2323" s="150" t="s">
        <v>79</v>
      </c>
      <c r="L2323" s="150">
        <v>25.983561643835621</v>
      </c>
      <c r="M2323" s="150">
        <v>2</v>
      </c>
      <c r="N2323" s="150">
        <v>31.033647895586949</v>
      </c>
      <c r="O2323" s="150">
        <v>4.3254027309571734</v>
      </c>
      <c r="P2323" s="150">
        <v>18.057439702715431</v>
      </c>
      <c r="Q2323" s="150">
        <v>32.670003659907593</v>
      </c>
      <c r="R2323" s="150">
        <v>4.3358965100438436</v>
      </c>
      <c r="S2323" s="150">
        <v>19.66231412977605</v>
      </c>
      <c r="T2323" s="150">
        <v>30.162247207522821</v>
      </c>
    </row>
    <row r="2324" spans="1:20" x14ac:dyDescent="0.45">
      <c r="A2324" s="150" t="s">
        <v>312</v>
      </c>
      <c r="B2324" s="150">
        <v>2019</v>
      </c>
      <c r="C2324" s="151">
        <v>43483</v>
      </c>
      <c r="D2324" s="150" t="s">
        <v>5210</v>
      </c>
      <c r="E2324" s="150" t="s">
        <v>1943</v>
      </c>
      <c r="F2324" s="150">
        <v>2</v>
      </c>
      <c r="G2324" s="150">
        <v>3</v>
      </c>
      <c r="H2324" s="150" t="s">
        <v>5702</v>
      </c>
      <c r="I2324" s="150">
        <v>411</v>
      </c>
      <c r="J2324" s="150" t="s">
        <v>400</v>
      </c>
      <c r="K2324" s="150" t="s">
        <v>58</v>
      </c>
      <c r="L2324" s="150">
        <v>24.93150684931507</v>
      </c>
      <c r="M2324" s="150">
        <v>4</v>
      </c>
      <c r="N2324" s="150">
        <v>30.874421170991191</v>
      </c>
      <c r="O2324" s="150">
        <v>4.3592770557657916</v>
      </c>
      <c r="P2324" s="150">
        <v>17.796590003693819</v>
      </c>
      <c r="Q2324" s="150">
        <v>31.25781311977115</v>
      </c>
      <c r="R2324" s="150">
        <v>4.330339818172412</v>
      </c>
      <c r="S2324" s="150">
        <v>18.26679366525391</v>
      </c>
      <c r="T2324" s="150">
        <v>30.162247207522821</v>
      </c>
    </row>
    <row r="2325" spans="1:20" x14ac:dyDescent="0.45">
      <c r="A2325" s="150" t="s">
        <v>312</v>
      </c>
      <c r="B2325" s="150">
        <v>2019</v>
      </c>
      <c r="C2325" s="151">
        <v>43483</v>
      </c>
      <c r="D2325" s="150" t="s">
        <v>5210</v>
      </c>
      <c r="E2325" s="150" t="s">
        <v>1943</v>
      </c>
      <c r="F2325" s="150">
        <v>2</v>
      </c>
      <c r="G2325" s="150">
        <v>4</v>
      </c>
      <c r="H2325" s="150" t="s">
        <v>5702</v>
      </c>
      <c r="I2325" s="150">
        <v>411</v>
      </c>
      <c r="J2325" s="150" t="s">
        <v>386</v>
      </c>
      <c r="K2325" s="150" t="s">
        <v>64</v>
      </c>
      <c r="L2325" s="150">
        <v>28.794520547945201</v>
      </c>
      <c r="M2325" s="150">
        <v>23</v>
      </c>
      <c r="N2325" s="150">
        <v>23.61461735694342</v>
      </c>
      <c r="O2325" s="150">
        <v>4.3880590968258808</v>
      </c>
      <c r="P2325" s="150">
        <v>10.450440066465781</v>
      </c>
      <c r="Q2325" s="150">
        <v>24.387319325105231</v>
      </c>
      <c r="R2325" s="150">
        <v>4.349036100868533</v>
      </c>
      <c r="S2325" s="150">
        <v>11.340211022499631</v>
      </c>
      <c r="T2325" s="150">
        <v>30.162247207522821</v>
      </c>
    </row>
    <row r="2326" spans="1:20" x14ac:dyDescent="0.45">
      <c r="A2326" s="150" t="s">
        <v>312</v>
      </c>
      <c r="B2326" s="150">
        <v>2019</v>
      </c>
      <c r="C2326" s="151">
        <v>43483</v>
      </c>
      <c r="D2326" s="150" t="s">
        <v>5210</v>
      </c>
      <c r="E2326" s="150" t="s">
        <v>1943</v>
      </c>
      <c r="F2326" s="150">
        <v>2</v>
      </c>
      <c r="G2326" s="150">
        <v>5</v>
      </c>
      <c r="H2326" s="150" t="s">
        <v>5702</v>
      </c>
      <c r="I2326" s="150">
        <v>411</v>
      </c>
      <c r="J2326" s="150" t="s">
        <v>3912</v>
      </c>
      <c r="K2326" s="150" t="s">
        <v>91</v>
      </c>
      <c r="L2326" s="150">
        <v>31.016438356164379</v>
      </c>
      <c r="M2326" s="150">
        <v>5</v>
      </c>
      <c r="N2326" s="150">
        <v>37.032117084549547</v>
      </c>
      <c r="O2326" s="150">
        <v>4.5051801986963236</v>
      </c>
      <c r="P2326" s="150">
        <v>23.516576488460579</v>
      </c>
      <c r="Q2326" s="150">
        <v>33.763495236412403</v>
      </c>
      <c r="R2326" s="150">
        <v>4.4582147193398507</v>
      </c>
      <c r="S2326" s="150">
        <v>20.38885107839284</v>
      </c>
      <c r="T2326" s="150">
        <v>30.162247207522821</v>
      </c>
    </row>
    <row r="2327" spans="1:20" x14ac:dyDescent="0.45">
      <c r="A2327" s="150" t="s">
        <v>312</v>
      </c>
      <c r="B2327" s="150">
        <v>2019</v>
      </c>
      <c r="C2327" s="151">
        <v>43483</v>
      </c>
      <c r="D2327" s="150" t="s">
        <v>5210</v>
      </c>
      <c r="E2327" s="150" t="s">
        <v>1943</v>
      </c>
      <c r="F2327" s="150">
        <v>2</v>
      </c>
      <c r="G2327" s="150">
        <v>6</v>
      </c>
      <c r="H2327" s="150" t="s">
        <v>5702</v>
      </c>
      <c r="I2327" s="150">
        <v>411</v>
      </c>
      <c r="J2327" s="150" t="s">
        <v>403</v>
      </c>
      <c r="K2327" s="150" t="s">
        <v>61</v>
      </c>
      <c r="L2327" s="150">
        <v>21.857534246575341</v>
      </c>
      <c r="M2327" s="150">
        <v>23</v>
      </c>
      <c r="N2327" s="150">
        <v>13.957741759376839</v>
      </c>
      <c r="O2327" s="150">
        <v>5.0780415778392838</v>
      </c>
      <c r="P2327" s="150">
        <v>-1.27638297414101</v>
      </c>
      <c r="Q2327" s="150">
        <v>12.834586791033249</v>
      </c>
      <c r="R2327" s="150">
        <v>5.1083834442185809</v>
      </c>
      <c r="S2327" s="150">
        <v>-2.4905635416224872</v>
      </c>
      <c r="T2327" s="150">
        <v>30.162247207522821</v>
      </c>
    </row>
    <row r="2328" spans="1:20" x14ac:dyDescent="0.45">
      <c r="A2328" s="152" t="s">
        <v>312</v>
      </c>
      <c r="B2328" s="152">
        <v>2019</v>
      </c>
      <c r="C2328" s="153">
        <v>43483</v>
      </c>
      <c r="D2328" s="152" t="s">
        <v>5210</v>
      </c>
      <c r="E2328" s="152" t="s">
        <v>1943</v>
      </c>
      <c r="F2328" s="152">
        <v>3</v>
      </c>
      <c r="G2328" s="152">
        <v>1</v>
      </c>
      <c r="H2328" s="152" t="s">
        <v>5703</v>
      </c>
      <c r="I2328" s="152">
        <v>412</v>
      </c>
      <c r="J2328" s="152" t="s">
        <v>346</v>
      </c>
      <c r="K2328" s="152" t="s">
        <v>52</v>
      </c>
      <c r="L2328" s="152">
        <v>19.742465753424661</v>
      </c>
      <c r="M2328" s="152">
        <v>6</v>
      </c>
      <c r="N2328" s="152">
        <v>32.155900368554022</v>
      </c>
      <c r="O2328" s="152">
        <v>4.3285666744808244</v>
      </c>
      <c r="P2328" s="152">
        <v>19.170200345111549</v>
      </c>
      <c r="Q2328" s="152">
        <v>34.203152681144893</v>
      </c>
      <c r="R2328" s="152">
        <v>4.4043049007168742</v>
      </c>
      <c r="S2328" s="152">
        <v>20.990237978994259</v>
      </c>
      <c r="T2328" s="152">
        <v>26.04196078194154</v>
      </c>
    </row>
    <row r="2329" spans="1:20" x14ac:dyDescent="0.45">
      <c r="A2329" s="152" t="s">
        <v>312</v>
      </c>
      <c r="B2329" s="152">
        <v>2019</v>
      </c>
      <c r="C2329" s="153">
        <v>43483</v>
      </c>
      <c r="D2329" s="152" t="s">
        <v>5210</v>
      </c>
      <c r="E2329" s="152" t="s">
        <v>1943</v>
      </c>
      <c r="F2329" s="152">
        <v>3</v>
      </c>
      <c r="G2329" s="152">
        <v>2</v>
      </c>
      <c r="H2329" s="152" t="s">
        <v>5703</v>
      </c>
      <c r="I2329" s="152">
        <v>412</v>
      </c>
      <c r="J2329" s="152" t="s">
        <v>378</v>
      </c>
      <c r="K2329" s="152" t="s">
        <v>37</v>
      </c>
      <c r="L2329" s="152">
        <v>21.668493150684931</v>
      </c>
      <c r="M2329" s="152">
        <v>11</v>
      </c>
      <c r="N2329" s="152">
        <v>28.581183891264178</v>
      </c>
      <c r="O2329" s="152">
        <v>4.4368088503667522</v>
      </c>
      <c r="P2329" s="152">
        <v>15.27075734016393</v>
      </c>
      <c r="Q2329" s="152">
        <v>29.780946974752151</v>
      </c>
      <c r="R2329" s="152">
        <v>4.3969904695113167</v>
      </c>
      <c r="S2329" s="152">
        <v>16.5899755662182</v>
      </c>
      <c r="T2329" s="152">
        <v>26.04196078194154</v>
      </c>
    </row>
    <row r="2330" spans="1:20" x14ac:dyDescent="0.45">
      <c r="A2330" s="152" t="s">
        <v>312</v>
      </c>
      <c r="B2330" s="152">
        <v>2019</v>
      </c>
      <c r="C2330" s="153">
        <v>43483</v>
      </c>
      <c r="D2330" s="152" t="s">
        <v>5210</v>
      </c>
      <c r="E2330" s="152" t="s">
        <v>1943</v>
      </c>
      <c r="F2330" s="152">
        <v>3</v>
      </c>
      <c r="G2330" s="152">
        <v>3</v>
      </c>
      <c r="H2330" s="152" t="s">
        <v>5703</v>
      </c>
      <c r="I2330" s="152">
        <v>412</v>
      </c>
      <c r="J2330" s="152" t="s">
        <v>353</v>
      </c>
      <c r="K2330" s="152" t="s">
        <v>143</v>
      </c>
      <c r="L2330" s="152">
        <v>30.528767123287668</v>
      </c>
      <c r="M2330" s="152">
        <v>3</v>
      </c>
      <c r="N2330" s="152">
        <v>27.721384130070199</v>
      </c>
      <c r="O2330" s="152">
        <v>4.3066723192540852</v>
      </c>
      <c r="P2330" s="152">
        <v>14.801367172307939</v>
      </c>
      <c r="Q2330" s="152">
        <v>27.91006650769144</v>
      </c>
      <c r="R2330" s="152">
        <v>4.2812403882161476</v>
      </c>
      <c r="S2330" s="152">
        <v>15.066345343043</v>
      </c>
      <c r="T2330" s="152">
        <v>26.04196078194154</v>
      </c>
    </row>
    <row r="2331" spans="1:20" x14ac:dyDescent="0.45">
      <c r="A2331" s="152" t="s">
        <v>312</v>
      </c>
      <c r="B2331" s="152">
        <v>2019</v>
      </c>
      <c r="C2331" s="153">
        <v>43483</v>
      </c>
      <c r="D2331" s="152" t="s">
        <v>5210</v>
      </c>
      <c r="E2331" s="152" t="s">
        <v>1943</v>
      </c>
      <c r="F2331" s="152">
        <v>3</v>
      </c>
      <c r="G2331" s="152">
        <v>4</v>
      </c>
      <c r="H2331" s="152" t="s">
        <v>5703</v>
      </c>
      <c r="I2331" s="152">
        <v>412</v>
      </c>
      <c r="J2331" s="152" t="s">
        <v>368</v>
      </c>
      <c r="K2331" s="152" t="s">
        <v>131</v>
      </c>
      <c r="L2331" s="152">
        <v>30.506849315068489</v>
      </c>
      <c r="M2331" s="152">
        <v>9</v>
      </c>
      <c r="N2331" s="152">
        <v>22.82331576236988</v>
      </c>
      <c r="O2331" s="152">
        <v>4.4323269233015337</v>
      </c>
      <c r="P2331" s="152">
        <v>9.52633499246528</v>
      </c>
      <c r="Q2331" s="152">
        <v>22.964731570004641</v>
      </c>
      <c r="R2331" s="152">
        <v>4.3715859405215269</v>
      </c>
      <c r="S2331" s="152">
        <v>9.849973748440064</v>
      </c>
      <c r="T2331" s="152">
        <v>26.04196078194154</v>
      </c>
    </row>
    <row r="2332" spans="1:20" x14ac:dyDescent="0.45">
      <c r="A2332" s="152" t="s">
        <v>312</v>
      </c>
      <c r="B2332" s="152">
        <v>2019</v>
      </c>
      <c r="C2332" s="153">
        <v>43483</v>
      </c>
      <c r="D2332" s="152" t="s">
        <v>5210</v>
      </c>
      <c r="E2332" s="152" t="s">
        <v>1943</v>
      </c>
      <c r="F2332" s="152">
        <v>3</v>
      </c>
      <c r="G2332" s="152">
        <v>5</v>
      </c>
      <c r="H2332" s="152" t="s">
        <v>5703</v>
      </c>
      <c r="I2332" s="152">
        <v>412</v>
      </c>
      <c r="J2332" s="152" t="s">
        <v>418</v>
      </c>
      <c r="K2332" s="152" t="s">
        <v>96</v>
      </c>
      <c r="L2332" s="152">
        <v>20.657534246575342</v>
      </c>
      <c r="M2332" s="152">
        <v>12</v>
      </c>
      <c r="N2332" s="152">
        <v>27.251912974187569</v>
      </c>
      <c r="O2332" s="152">
        <v>4.6547671498975216</v>
      </c>
      <c r="P2332" s="152">
        <v>13.287611524495009</v>
      </c>
      <c r="Q2332" s="152">
        <v>25.17814725892859</v>
      </c>
      <c r="R2332" s="152">
        <v>4.5541051414257954</v>
      </c>
      <c r="S2332" s="152">
        <v>11.5158318346512</v>
      </c>
      <c r="T2332" s="152">
        <v>26.04196078194154</v>
      </c>
    </row>
    <row r="2333" spans="1:20" x14ac:dyDescent="0.45">
      <c r="A2333" s="152" t="s">
        <v>312</v>
      </c>
      <c r="B2333" s="152">
        <v>2019</v>
      </c>
      <c r="C2333" s="153">
        <v>43483</v>
      </c>
      <c r="D2333" s="152" t="s">
        <v>5210</v>
      </c>
      <c r="E2333" s="152" t="s">
        <v>1943</v>
      </c>
      <c r="F2333" s="152">
        <v>3</v>
      </c>
      <c r="G2333" s="152">
        <v>6</v>
      </c>
      <c r="H2333" s="152" t="s">
        <v>5703</v>
      </c>
      <c r="I2333" s="152">
        <v>412</v>
      </c>
      <c r="J2333" s="152" t="s">
        <v>442</v>
      </c>
      <c r="K2333" s="152" t="s">
        <v>43</v>
      </c>
      <c r="L2333" s="152">
        <v>21.221917808219182</v>
      </c>
      <c r="M2333" s="152">
        <v>23</v>
      </c>
      <c r="N2333" s="152">
        <v>17.718067565203381</v>
      </c>
      <c r="O2333" s="152">
        <v>4.4382221863710836</v>
      </c>
      <c r="P2333" s="152">
        <v>4.4034010060901263</v>
      </c>
      <c r="Q2333" s="152">
        <v>15.9482843417599</v>
      </c>
      <c r="R2333" s="152">
        <v>4.507968839445148</v>
      </c>
      <c r="S2333" s="152">
        <v>2.4243778234244591</v>
      </c>
      <c r="T2333" s="152">
        <v>26.04196078194154</v>
      </c>
    </row>
    <row r="2334" spans="1:20" x14ac:dyDescent="0.45">
      <c r="A2334" s="130" t="s">
        <v>312</v>
      </c>
      <c r="B2334" s="130">
        <v>2019</v>
      </c>
      <c r="C2334" s="131">
        <v>43483</v>
      </c>
      <c r="D2334" s="130" t="s">
        <v>5210</v>
      </c>
      <c r="E2334" s="130" t="s">
        <v>5233</v>
      </c>
      <c r="F2334" s="130">
        <v>1</v>
      </c>
      <c r="G2334" s="130">
        <v>1</v>
      </c>
      <c r="H2334" s="130" t="s">
        <v>5704</v>
      </c>
      <c r="I2334" s="130">
        <v>413</v>
      </c>
      <c r="J2334" s="130" t="s">
        <v>418</v>
      </c>
      <c r="K2334" s="130" t="s">
        <v>96</v>
      </c>
      <c r="L2334" s="130">
        <v>20.657534246575342</v>
      </c>
      <c r="M2334" s="130">
        <v>12</v>
      </c>
      <c r="N2334" s="130">
        <v>25.17814725892859</v>
      </c>
      <c r="O2334" s="130">
        <v>4.5541051414257954</v>
      </c>
      <c r="P2334" s="130">
        <v>11.5158318346512</v>
      </c>
      <c r="Q2334" s="130">
        <v>28.142484730533951</v>
      </c>
      <c r="R2334" s="130">
        <v>4.5459777467121842</v>
      </c>
      <c r="S2334" s="130">
        <v>14.5045514903974</v>
      </c>
      <c r="T2334" s="130">
        <v>23.215487075550531</v>
      </c>
    </row>
    <row r="2335" spans="1:20" x14ac:dyDescent="0.45">
      <c r="A2335" s="130" t="s">
        <v>312</v>
      </c>
      <c r="B2335" s="130">
        <v>2019</v>
      </c>
      <c r="C2335" s="131">
        <v>43483</v>
      </c>
      <c r="D2335" s="130" t="s">
        <v>5210</v>
      </c>
      <c r="E2335" s="130" t="s">
        <v>5233</v>
      </c>
      <c r="F2335" s="130">
        <v>1</v>
      </c>
      <c r="G2335" s="130">
        <v>2</v>
      </c>
      <c r="H2335" s="130" t="s">
        <v>5704</v>
      </c>
      <c r="I2335" s="130">
        <v>413</v>
      </c>
      <c r="J2335" s="130" t="s">
        <v>368</v>
      </c>
      <c r="K2335" s="130" t="s">
        <v>131</v>
      </c>
      <c r="L2335" s="130">
        <v>30.506849315068489</v>
      </c>
      <c r="M2335" s="130">
        <v>9</v>
      </c>
      <c r="N2335" s="130">
        <v>22.964731570004641</v>
      </c>
      <c r="O2335" s="130">
        <v>4.3715859405215269</v>
      </c>
      <c r="P2335" s="130">
        <v>9.849973748440064</v>
      </c>
      <c r="Q2335" s="130">
        <v>24.871476215023261</v>
      </c>
      <c r="R2335" s="130">
        <v>4.3383082235787622</v>
      </c>
      <c r="S2335" s="130">
        <v>11.85655154428698</v>
      </c>
      <c r="T2335" s="130">
        <v>23.215487075550531</v>
      </c>
    </row>
    <row r="2336" spans="1:20" x14ac:dyDescent="0.45">
      <c r="A2336" s="130" t="s">
        <v>312</v>
      </c>
      <c r="B2336" s="130">
        <v>2019</v>
      </c>
      <c r="C2336" s="131">
        <v>43483</v>
      </c>
      <c r="D2336" s="130" t="s">
        <v>5210</v>
      </c>
      <c r="E2336" s="130" t="s">
        <v>5233</v>
      </c>
      <c r="F2336" s="130">
        <v>1</v>
      </c>
      <c r="G2336" s="130">
        <v>3</v>
      </c>
      <c r="H2336" s="130" t="s">
        <v>5704</v>
      </c>
      <c r="I2336" s="130">
        <v>413</v>
      </c>
      <c r="J2336" s="130" t="s">
        <v>262</v>
      </c>
      <c r="K2336" s="130" t="s">
        <v>46</v>
      </c>
      <c r="L2336" s="130">
        <v>22.284931506849311</v>
      </c>
      <c r="M2336" s="130">
        <v>10</v>
      </c>
      <c r="N2336" s="130">
        <v>36.545683037659003</v>
      </c>
      <c r="O2336" s="130">
        <v>4.3491854177345521</v>
      </c>
      <c r="P2336" s="130">
        <v>23.498126784455351</v>
      </c>
      <c r="Q2336" s="130">
        <v>34.6575253744045</v>
      </c>
      <c r="R2336" s="130">
        <v>4.3135016494812426</v>
      </c>
      <c r="S2336" s="130">
        <v>21.717020425960769</v>
      </c>
      <c r="T2336" s="130">
        <v>23.215487075550531</v>
      </c>
    </row>
    <row r="2337" spans="1:20" x14ac:dyDescent="0.45">
      <c r="A2337" s="130" t="s">
        <v>312</v>
      </c>
      <c r="B2337" s="130">
        <v>2019</v>
      </c>
      <c r="C2337" s="131">
        <v>43483</v>
      </c>
      <c r="D2337" s="130" t="s">
        <v>5210</v>
      </c>
      <c r="E2337" s="130" t="s">
        <v>5233</v>
      </c>
      <c r="F2337" s="130">
        <v>1</v>
      </c>
      <c r="G2337" s="130">
        <v>4</v>
      </c>
      <c r="H2337" s="130" t="s">
        <v>5704</v>
      </c>
      <c r="I2337" s="130">
        <v>413</v>
      </c>
      <c r="J2337" s="130" t="s">
        <v>386</v>
      </c>
      <c r="K2337" s="130" t="s">
        <v>64</v>
      </c>
      <c r="L2337" s="130">
        <v>28.794520547945201</v>
      </c>
      <c r="M2337" s="130">
        <v>23</v>
      </c>
      <c r="N2337" s="130">
        <v>24.387319325105231</v>
      </c>
      <c r="O2337" s="130">
        <v>4.349036100868533</v>
      </c>
      <c r="P2337" s="130">
        <v>11.340211022499631</v>
      </c>
      <c r="Q2337" s="130">
        <v>23.80883761044376</v>
      </c>
      <c r="R2337" s="130">
        <v>4.3271393045435751</v>
      </c>
      <c r="S2337" s="130">
        <v>10.827419696813029</v>
      </c>
      <c r="T2337" s="130">
        <v>23.215487075550531</v>
      </c>
    </row>
    <row r="2338" spans="1:20" x14ac:dyDescent="0.45">
      <c r="A2338" s="130" t="s">
        <v>312</v>
      </c>
      <c r="B2338" s="130">
        <v>2019</v>
      </c>
      <c r="C2338" s="131">
        <v>43483</v>
      </c>
      <c r="D2338" s="130" t="s">
        <v>5210</v>
      </c>
      <c r="E2338" s="130" t="s">
        <v>5233</v>
      </c>
      <c r="F2338" s="130">
        <v>1</v>
      </c>
      <c r="G2338" s="130">
        <v>5</v>
      </c>
      <c r="H2338" s="130" t="s">
        <v>5704</v>
      </c>
      <c r="I2338" s="130">
        <v>413</v>
      </c>
      <c r="J2338" s="130" t="s">
        <v>357</v>
      </c>
      <c r="K2338" s="130" t="s">
        <v>99</v>
      </c>
      <c r="L2338" s="130">
        <v>22.87397260273973</v>
      </c>
      <c r="M2338" s="130">
        <v>23</v>
      </c>
      <c r="N2338" s="130">
        <v>17.38245447057243</v>
      </c>
      <c r="O2338" s="130">
        <v>4.5284565410594997</v>
      </c>
      <c r="P2338" s="130">
        <v>3.7970848473939309</v>
      </c>
      <c r="Q2338" s="130">
        <v>16.72991630136649</v>
      </c>
      <c r="R2338" s="130">
        <v>4.4959373777207468</v>
      </c>
      <c r="S2338" s="130">
        <v>3.24210416820425</v>
      </c>
      <c r="T2338" s="130">
        <v>23.215487075550531</v>
      </c>
    </row>
    <row r="2339" spans="1:20" x14ac:dyDescent="0.45">
      <c r="A2339" s="130" t="s">
        <v>312</v>
      </c>
      <c r="B2339" s="130">
        <v>2019</v>
      </c>
      <c r="C2339" s="131">
        <v>43483</v>
      </c>
      <c r="D2339" s="130" t="s">
        <v>5210</v>
      </c>
      <c r="E2339" s="130" t="s">
        <v>5233</v>
      </c>
      <c r="F2339" s="130">
        <v>1</v>
      </c>
      <c r="G2339" s="130">
        <v>6</v>
      </c>
      <c r="H2339" s="130" t="s">
        <v>5704</v>
      </c>
      <c r="I2339" s="130">
        <v>413</v>
      </c>
      <c r="J2339" s="130" t="s">
        <v>403</v>
      </c>
      <c r="K2339" s="130" t="s">
        <v>61</v>
      </c>
      <c r="L2339" s="130">
        <v>21.857534246575341</v>
      </c>
      <c r="M2339" s="130">
        <v>23</v>
      </c>
      <c r="N2339" s="130">
        <v>12.834586791033249</v>
      </c>
      <c r="O2339" s="130">
        <v>5.1083834442185809</v>
      </c>
      <c r="P2339" s="130">
        <v>-2.4905635416224872</v>
      </c>
      <c r="Q2339" s="130">
        <v>10.775660624483949</v>
      </c>
      <c r="R2339" s="130">
        <v>5.0582023983906534</v>
      </c>
      <c r="S2339" s="130">
        <v>-4.3989465706880093</v>
      </c>
      <c r="T2339" s="130">
        <v>23.215487075550531</v>
      </c>
    </row>
    <row r="2340" spans="1:20" x14ac:dyDescent="0.45">
      <c r="A2340" s="150" t="s">
        <v>312</v>
      </c>
      <c r="B2340" s="150">
        <v>2019</v>
      </c>
      <c r="C2340" s="151">
        <v>43483</v>
      </c>
      <c r="D2340" s="150" t="s">
        <v>5210</v>
      </c>
      <c r="E2340" s="150" t="s">
        <v>5233</v>
      </c>
      <c r="F2340" s="150">
        <v>2</v>
      </c>
      <c r="G2340" s="150">
        <v>1</v>
      </c>
      <c r="H2340" s="150" t="s">
        <v>5705</v>
      </c>
      <c r="I2340" s="150">
        <v>414</v>
      </c>
      <c r="J2340" s="150" t="s">
        <v>3912</v>
      </c>
      <c r="K2340" s="150" t="s">
        <v>91</v>
      </c>
      <c r="L2340" s="150">
        <v>31.016438356164379</v>
      </c>
      <c r="M2340" s="150">
        <v>5</v>
      </c>
      <c r="N2340" s="150">
        <v>33.763495236412403</v>
      </c>
      <c r="O2340" s="150">
        <v>4.4582147193398507</v>
      </c>
      <c r="P2340" s="150">
        <v>20.38885107839284</v>
      </c>
      <c r="Q2340" s="150">
        <v>35.556067653317733</v>
      </c>
      <c r="R2340" s="150">
        <v>4.5309885175590328</v>
      </c>
      <c r="S2340" s="150">
        <v>21.963102100640629</v>
      </c>
      <c r="T2340" s="150">
        <v>23.807224874899848</v>
      </c>
    </row>
    <row r="2341" spans="1:20" x14ac:dyDescent="0.45">
      <c r="A2341" s="150" t="s">
        <v>312</v>
      </c>
      <c r="B2341" s="150">
        <v>2019</v>
      </c>
      <c r="C2341" s="151">
        <v>43483</v>
      </c>
      <c r="D2341" s="150" t="s">
        <v>5210</v>
      </c>
      <c r="E2341" s="150" t="s">
        <v>5233</v>
      </c>
      <c r="F2341" s="150">
        <v>2</v>
      </c>
      <c r="G2341" s="150">
        <v>2</v>
      </c>
      <c r="H2341" s="150" t="s">
        <v>5705</v>
      </c>
      <c r="I2341" s="150">
        <v>414</v>
      </c>
      <c r="J2341" s="150" t="s">
        <v>353</v>
      </c>
      <c r="K2341" s="150" t="s">
        <v>143</v>
      </c>
      <c r="L2341" s="150">
        <v>30.528767123287668</v>
      </c>
      <c r="M2341" s="150">
        <v>3</v>
      </c>
      <c r="N2341" s="150">
        <v>27.91006650769144</v>
      </c>
      <c r="O2341" s="150">
        <v>4.2812403882161476</v>
      </c>
      <c r="P2341" s="150">
        <v>15.066345343043</v>
      </c>
      <c r="Q2341" s="150">
        <v>28.99712753960371</v>
      </c>
      <c r="R2341" s="150">
        <v>4.301566088522593</v>
      </c>
      <c r="S2341" s="150">
        <v>16.092429274035929</v>
      </c>
      <c r="T2341" s="150">
        <v>23.807224874899848</v>
      </c>
    </row>
    <row r="2342" spans="1:20" x14ac:dyDescent="0.45">
      <c r="A2342" s="150" t="s">
        <v>312</v>
      </c>
      <c r="B2342" s="150">
        <v>2019</v>
      </c>
      <c r="C2342" s="151">
        <v>43483</v>
      </c>
      <c r="D2342" s="150" t="s">
        <v>5210</v>
      </c>
      <c r="E2342" s="150" t="s">
        <v>5233</v>
      </c>
      <c r="F2342" s="150">
        <v>2</v>
      </c>
      <c r="G2342" s="150">
        <v>3</v>
      </c>
      <c r="H2342" s="150" t="s">
        <v>5705</v>
      </c>
      <c r="I2342" s="150">
        <v>414</v>
      </c>
      <c r="J2342" s="150" t="s">
        <v>400</v>
      </c>
      <c r="K2342" s="150" t="s">
        <v>58</v>
      </c>
      <c r="L2342" s="150">
        <v>24.93150684931507</v>
      </c>
      <c r="M2342" s="150">
        <v>4</v>
      </c>
      <c r="N2342" s="150">
        <v>31.25781311977115</v>
      </c>
      <c r="O2342" s="150">
        <v>4.330339818172412</v>
      </c>
      <c r="P2342" s="150">
        <v>18.26679366525391</v>
      </c>
      <c r="Q2342" s="150">
        <v>30.371343403321589</v>
      </c>
      <c r="R2342" s="150">
        <v>4.3217294620863784</v>
      </c>
      <c r="S2342" s="150">
        <v>17.40615501706246</v>
      </c>
      <c r="T2342" s="150">
        <v>23.807224874899848</v>
      </c>
    </row>
    <row r="2343" spans="1:20" x14ac:dyDescent="0.45">
      <c r="A2343" s="150" t="s">
        <v>312</v>
      </c>
      <c r="B2343" s="150">
        <v>2019</v>
      </c>
      <c r="C2343" s="151">
        <v>43483</v>
      </c>
      <c r="D2343" s="150" t="s">
        <v>5210</v>
      </c>
      <c r="E2343" s="150" t="s">
        <v>5233</v>
      </c>
      <c r="F2343" s="150">
        <v>2</v>
      </c>
      <c r="G2343" s="150">
        <v>4</v>
      </c>
      <c r="H2343" s="150" t="s">
        <v>5705</v>
      </c>
      <c r="I2343" s="150">
        <v>414</v>
      </c>
      <c r="J2343" s="150" t="s">
        <v>434</v>
      </c>
      <c r="K2343" s="150" t="s">
        <v>223</v>
      </c>
      <c r="L2343" s="150">
        <v>21.830136986301369</v>
      </c>
      <c r="M2343" s="150">
        <v>23</v>
      </c>
      <c r="N2343" s="150">
        <v>14.25544835841678</v>
      </c>
      <c r="O2343" s="150">
        <v>4.5779252088563744</v>
      </c>
      <c r="P2343" s="150">
        <v>0.52167273184765861</v>
      </c>
      <c r="Q2343" s="150">
        <v>15.474641254040989</v>
      </c>
      <c r="R2343" s="150">
        <v>4.4980496187151662</v>
      </c>
      <c r="S2343" s="150">
        <v>1.9804923978954869</v>
      </c>
      <c r="T2343" s="150">
        <v>23.807224874899848</v>
      </c>
    </row>
    <row r="2344" spans="1:20" x14ac:dyDescent="0.45">
      <c r="A2344" s="150" t="s">
        <v>312</v>
      </c>
      <c r="B2344" s="150">
        <v>2019</v>
      </c>
      <c r="C2344" s="151">
        <v>43483</v>
      </c>
      <c r="D2344" s="150" t="s">
        <v>5210</v>
      </c>
      <c r="E2344" s="150" t="s">
        <v>5233</v>
      </c>
      <c r="F2344" s="150">
        <v>2</v>
      </c>
      <c r="G2344" s="150">
        <v>5</v>
      </c>
      <c r="H2344" s="150" t="s">
        <v>5705</v>
      </c>
      <c r="I2344" s="150">
        <v>414</v>
      </c>
      <c r="J2344" s="150" t="s">
        <v>442</v>
      </c>
      <c r="K2344" s="150" t="s">
        <v>43</v>
      </c>
      <c r="L2344" s="150">
        <v>21.221917808219182</v>
      </c>
      <c r="M2344" s="150">
        <v>23</v>
      </c>
      <c r="N2344" s="150">
        <v>15.9482843417599</v>
      </c>
      <c r="O2344" s="150">
        <v>4.507968839445148</v>
      </c>
      <c r="P2344" s="150">
        <v>2.4243778234244591</v>
      </c>
      <c r="Q2344" s="150">
        <v>15.486501332512031</v>
      </c>
      <c r="R2344" s="150">
        <v>4.4585717603416386</v>
      </c>
      <c r="S2344" s="150">
        <v>2.1107860514871088</v>
      </c>
      <c r="T2344" s="150">
        <v>23.807224874899848</v>
      </c>
    </row>
    <row r="2345" spans="1:20" x14ac:dyDescent="0.45">
      <c r="A2345" s="150" t="s">
        <v>312</v>
      </c>
      <c r="B2345" s="150">
        <v>2019</v>
      </c>
      <c r="C2345" s="151">
        <v>43483</v>
      </c>
      <c r="D2345" s="150" t="s">
        <v>5210</v>
      </c>
      <c r="E2345" s="150" t="s">
        <v>5233</v>
      </c>
      <c r="F2345" s="150">
        <v>2</v>
      </c>
      <c r="G2345" s="150">
        <v>6</v>
      </c>
      <c r="H2345" s="150" t="s">
        <v>5705</v>
      </c>
      <c r="I2345" s="150">
        <v>414</v>
      </c>
      <c r="J2345" s="150" t="s">
        <v>388</v>
      </c>
      <c r="K2345" s="150" t="s">
        <v>61</v>
      </c>
      <c r="L2345" s="150">
        <v>23.797260273972601</v>
      </c>
      <c r="M2345" s="150">
        <v>23</v>
      </c>
      <c r="N2345" s="150">
        <v>19.708241685347421</v>
      </c>
      <c r="O2345" s="150">
        <v>4.5020513844923977</v>
      </c>
      <c r="P2345" s="150">
        <v>6.2020875318702302</v>
      </c>
      <c r="Q2345" s="150">
        <v>16.923961585566978</v>
      </c>
      <c r="R2345" s="150">
        <v>4.5227944783246032</v>
      </c>
      <c r="S2345" s="150">
        <v>3.3555781505931712</v>
      </c>
      <c r="T2345" s="150">
        <v>23.807224874899848</v>
      </c>
    </row>
    <row r="2346" spans="1:20" x14ac:dyDescent="0.45">
      <c r="A2346" s="132" t="s">
        <v>312</v>
      </c>
      <c r="B2346" s="132">
        <v>2019</v>
      </c>
      <c r="C2346" s="133">
        <v>43483</v>
      </c>
      <c r="D2346" s="132" t="s">
        <v>5210</v>
      </c>
      <c r="E2346" s="132" t="s">
        <v>5234</v>
      </c>
      <c r="F2346" s="132">
        <v>1</v>
      </c>
      <c r="G2346" s="132">
        <v>1</v>
      </c>
      <c r="H2346" s="132" t="s">
        <v>5706</v>
      </c>
      <c r="I2346" s="132">
        <v>415</v>
      </c>
      <c r="J2346" s="132" t="s">
        <v>358</v>
      </c>
      <c r="K2346" s="132" t="s">
        <v>79</v>
      </c>
      <c r="L2346" s="132">
        <v>25.983561643835621</v>
      </c>
      <c r="M2346" s="132">
        <v>2</v>
      </c>
      <c r="N2346" s="132">
        <v>32.670003659907593</v>
      </c>
      <c r="O2346" s="132">
        <v>4.3358965100438436</v>
      </c>
      <c r="P2346" s="132">
        <v>19.66231412977605</v>
      </c>
      <c r="Q2346" s="132">
        <v>35.155686015017132</v>
      </c>
      <c r="R2346" s="132">
        <v>4.381477004008973</v>
      </c>
      <c r="S2346" s="132">
        <v>22.011255002990211</v>
      </c>
      <c r="T2346" s="132">
        <v>31.417292070068971</v>
      </c>
    </row>
    <row r="2347" spans="1:20" x14ac:dyDescent="0.45">
      <c r="A2347" s="132" t="s">
        <v>312</v>
      </c>
      <c r="B2347" s="132">
        <v>2019</v>
      </c>
      <c r="C2347" s="133">
        <v>43483</v>
      </c>
      <c r="D2347" s="132" t="s">
        <v>5210</v>
      </c>
      <c r="E2347" s="132" t="s">
        <v>5234</v>
      </c>
      <c r="F2347" s="132">
        <v>1</v>
      </c>
      <c r="G2347" s="132">
        <v>2</v>
      </c>
      <c r="H2347" s="132" t="s">
        <v>5706</v>
      </c>
      <c r="I2347" s="132">
        <v>415</v>
      </c>
      <c r="J2347" s="132" t="s">
        <v>353</v>
      </c>
      <c r="K2347" s="132" t="s">
        <v>143</v>
      </c>
      <c r="L2347" s="132">
        <v>30.528767123287668</v>
      </c>
      <c r="M2347" s="132">
        <v>3</v>
      </c>
      <c r="N2347" s="132">
        <v>28.99712753960371</v>
      </c>
      <c r="O2347" s="132">
        <v>4.301566088522593</v>
      </c>
      <c r="P2347" s="132">
        <v>16.092429274035929</v>
      </c>
      <c r="Q2347" s="132">
        <v>30.803640671372651</v>
      </c>
      <c r="R2347" s="132">
        <v>4.2761084689158997</v>
      </c>
      <c r="S2347" s="132">
        <v>17.97531526462496</v>
      </c>
      <c r="T2347" s="132">
        <v>31.417292070068971</v>
      </c>
    </row>
    <row r="2348" spans="1:20" x14ac:dyDescent="0.45">
      <c r="A2348" s="132" t="s">
        <v>312</v>
      </c>
      <c r="B2348" s="132">
        <v>2019</v>
      </c>
      <c r="C2348" s="133">
        <v>43483</v>
      </c>
      <c r="D2348" s="132" t="s">
        <v>5210</v>
      </c>
      <c r="E2348" s="132" t="s">
        <v>5234</v>
      </c>
      <c r="F2348" s="132">
        <v>1</v>
      </c>
      <c r="G2348" s="132">
        <v>3</v>
      </c>
      <c r="H2348" s="132" t="s">
        <v>5706</v>
      </c>
      <c r="I2348" s="132">
        <v>415</v>
      </c>
      <c r="J2348" s="132" t="s">
        <v>400</v>
      </c>
      <c r="K2348" s="132" t="s">
        <v>58</v>
      </c>
      <c r="L2348" s="132">
        <v>24.93150684931507</v>
      </c>
      <c r="M2348" s="132">
        <v>4</v>
      </c>
      <c r="N2348" s="132">
        <v>30.371343403321589</v>
      </c>
      <c r="O2348" s="132">
        <v>4.3217294620863784</v>
      </c>
      <c r="P2348" s="132">
        <v>17.40615501706246</v>
      </c>
      <c r="Q2348" s="132">
        <v>30.986798815638931</v>
      </c>
      <c r="R2348" s="132">
        <v>4.2726507149003297</v>
      </c>
      <c r="S2348" s="132">
        <v>18.168846670937938</v>
      </c>
      <c r="T2348" s="132">
        <v>31.417292070068971</v>
      </c>
    </row>
    <row r="2349" spans="1:20" x14ac:dyDescent="0.45">
      <c r="A2349" s="132" t="s">
        <v>312</v>
      </c>
      <c r="B2349" s="132">
        <v>2019</v>
      </c>
      <c r="C2349" s="133">
        <v>43483</v>
      </c>
      <c r="D2349" s="132" t="s">
        <v>5210</v>
      </c>
      <c r="E2349" s="132" t="s">
        <v>5234</v>
      </c>
      <c r="F2349" s="132">
        <v>1</v>
      </c>
      <c r="G2349" s="132">
        <v>4</v>
      </c>
      <c r="H2349" s="132" t="s">
        <v>5706</v>
      </c>
      <c r="I2349" s="132">
        <v>415</v>
      </c>
      <c r="J2349" s="132" t="s">
        <v>378</v>
      </c>
      <c r="K2349" s="132" t="s">
        <v>37</v>
      </c>
      <c r="L2349" s="132">
        <v>21.668493150684931</v>
      </c>
      <c r="M2349" s="132">
        <v>11</v>
      </c>
      <c r="N2349" s="132">
        <v>29.780946974752151</v>
      </c>
      <c r="O2349" s="132">
        <v>4.3969904695113167</v>
      </c>
      <c r="P2349" s="132">
        <v>16.5899755662182</v>
      </c>
      <c r="Q2349" s="132">
        <v>29.707438359358449</v>
      </c>
      <c r="R2349" s="132">
        <v>4.3260013828044794</v>
      </c>
      <c r="S2349" s="132">
        <v>16.729434210945008</v>
      </c>
      <c r="T2349" s="132">
        <v>31.417292070068971</v>
      </c>
    </row>
    <row r="2350" spans="1:20" x14ac:dyDescent="0.45">
      <c r="A2350" s="132" t="s">
        <v>312</v>
      </c>
      <c r="B2350" s="132">
        <v>2019</v>
      </c>
      <c r="C2350" s="133">
        <v>43483</v>
      </c>
      <c r="D2350" s="132" t="s">
        <v>5210</v>
      </c>
      <c r="E2350" s="132" t="s">
        <v>5234</v>
      </c>
      <c r="F2350" s="132">
        <v>1</v>
      </c>
      <c r="G2350" s="132">
        <v>5</v>
      </c>
      <c r="H2350" s="132" t="s">
        <v>5706</v>
      </c>
      <c r="I2350" s="132">
        <v>415</v>
      </c>
      <c r="J2350" s="132" t="s">
        <v>379</v>
      </c>
      <c r="K2350" s="132" t="s">
        <v>67</v>
      </c>
      <c r="L2350" s="132">
        <v>26.386301369863009</v>
      </c>
      <c r="M2350" s="132">
        <v>8</v>
      </c>
      <c r="N2350" s="132">
        <v>38.541846112294841</v>
      </c>
      <c r="O2350" s="132">
        <v>4.4592245627752538</v>
      </c>
      <c r="P2350" s="132">
        <v>25.164172423969081</v>
      </c>
      <c r="Q2350" s="132">
        <v>35.665186582312167</v>
      </c>
      <c r="R2350" s="132">
        <v>4.3875999535424999</v>
      </c>
      <c r="S2350" s="132">
        <v>22.502386721684669</v>
      </c>
      <c r="T2350" s="132">
        <v>31.417292070068971</v>
      </c>
    </row>
    <row r="2351" spans="1:20" x14ac:dyDescent="0.45">
      <c r="A2351" s="132" t="s">
        <v>312</v>
      </c>
      <c r="B2351" s="132">
        <v>2019</v>
      </c>
      <c r="C2351" s="133">
        <v>43483</v>
      </c>
      <c r="D2351" s="132" t="s">
        <v>5210</v>
      </c>
      <c r="E2351" s="132" t="s">
        <v>5234</v>
      </c>
      <c r="F2351" s="132">
        <v>1</v>
      </c>
      <c r="G2351" s="132">
        <v>6</v>
      </c>
      <c r="H2351" s="132" t="s">
        <v>5706</v>
      </c>
      <c r="I2351" s="132">
        <v>415</v>
      </c>
      <c r="J2351" s="132" t="s">
        <v>418</v>
      </c>
      <c r="K2351" s="132" t="s">
        <v>96</v>
      </c>
      <c r="L2351" s="132">
        <v>20.657534246575342</v>
      </c>
      <c r="M2351" s="132">
        <v>12</v>
      </c>
      <c r="N2351" s="132">
        <v>28.142484730533951</v>
      </c>
      <c r="O2351" s="132">
        <v>4.5459777467121842</v>
      </c>
      <c r="P2351" s="132">
        <v>14.5045514903974</v>
      </c>
      <c r="Q2351" s="132">
        <v>25.83772537570459</v>
      </c>
      <c r="R2351" s="132">
        <v>4.5565550942223467</v>
      </c>
      <c r="S2351" s="132">
        <v>12.16806009303755</v>
      </c>
      <c r="T2351" s="132">
        <v>31.417292070068971</v>
      </c>
    </row>
    <row r="2352" spans="1:20" x14ac:dyDescent="0.45">
      <c r="A2352" s="160" t="s">
        <v>312</v>
      </c>
      <c r="B2352" s="160">
        <v>2019</v>
      </c>
      <c r="C2352" s="161">
        <v>43483</v>
      </c>
      <c r="D2352" s="160" t="s">
        <v>5210</v>
      </c>
      <c r="E2352" s="160" t="s">
        <v>5234</v>
      </c>
      <c r="F2352" s="160">
        <v>2</v>
      </c>
      <c r="G2352" s="160">
        <v>1</v>
      </c>
      <c r="H2352" s="160" t="s">
        <v>5707</v>
      </c>
      <c r="I2352" s="160">
        <v>416</v>
      </c>
      <c r="J2352" s="160" t="s">
        <v>346</v>
      </c>
      <c r="K2352" s="160" t="s">
        <v>52</v>
      </c>
      <c r="L2352" s="160">
        <v>19.742465753424661</v>
      </c>
      <c r="M2352" s="160">
        <v>6</v>
      </c>
      <c r="N2352" s="160">
        <v>34.203152681144893</v>
      </c>
      <c r="O2352" s="160">
        <v>4.4043049007168742</v>
      </c>
      <c r="P2352" s="160">
        <v>20.990237978994259</v>
      </c>
      <c r="Q2352" s="160">
        <v>37.501731468612277</v>
      </c>
      <c r="R2352" s="160">
        <v>4.4270618630918586</v>
      </c>
      <c r="S2352" s="160">
        <v>24.220545879336701</v>
      </c>
      <c r="T2352" s="160">
        <v>35.027557943576333</v>
      </c>
    </row>
    <row r="2353" spans="1:20" x14ac:dyDescent="0.45">
      <c r="A2353" s="160" t="s">
        <v>312</v>
      </c>
      <c r="B2353" s="160">
        <v>2019</v>
      </c>
      <c r="C2353" s="161">
        <v>43483</v>
      </c>
      <c r="D2353" s="160" t="s">
        <v>5210</v>
      </c>
      <c r="E2353" s="160" t="s">
        <v>5234</v>
      </c>
      <c r="F2353" s="160">
        <v>2</v>
      </c>
      <c r="G2353" s="160">
        <v>2</v>
      </c>
      <c r="H2353" s="160" t="s">
        <v>5707</v>
      </c>
      <c r="I2353" s="160">
        <v>416</v>
      </c>
      <c r="J2353" s="160" t="s">
        <v>344</v>
      </c>
      <c r="K2353" s="160" t="s">
        <v>55</v>
      </c>
      <c r="L2353" s="160">
        <v>31.709589041095889</v>
      </c>
      <c r="M2353" s="160">
        <v>1</v>
      </c>
      <c r="N2353" s="160">
        <v>45.606219874751858</v>
      </c>
      <c r="O2353" s="160">
        <v>4.499956705241126</v>
      </c>
      <c r="P2353" s="160">
        <v>32.106349759028483</v>
      </c>
      <c r="Q2353" s="160">
        <v>45.184702418275343</v>
      </c>
      <c r="R2353" s="160">
        <v>4.4429274466413213</v>
      </c>
      <c r="S2353" s="160">
        <v>31.855920078351371</v>
      </c>
      <c r="T2353" s="160">
        <v>35.027557943576333</v>
      </c>
    </row>
    <row r="2354" spans="1:20" x14ac:dyDescent="0.45">
      <c r="A2354" s="160" t="s">
        <v>312</v>
      </c>
      <c r="B2354" s="160">
        <v>2019</v>
      </c>
      <c r="C2354" s="161">
        <v>43483</v>
      </c>
      <c r="D2354" s="160" t="s">
        <v>5210</v>
      </c>
      <c r="E2354" s="160" t="s">
        <v>5234</v>
      </c>
      <c r="F2354" s="160">
        <v>2</v>
      </c>
      <c r="G2354" s="160">
        <v>3</v>
      </c>
      <c r="H2354" s="160" t="s">
        <v>5707</v>
      </c>
      <c r="I2354" s="160">
        <v>416</v>
      </c>
      <c r="J2354" s="160" t="s">
        <v>3912</v>
      </c>
      <c r="K2354" s="160" t="s">
        <v>91</v>
      </c>
      <c r="L2354" s="160">
        <v>31.016438356164379</v>
      </c>
      <c r="M2354" s="160">
        <v>5</v>
      </c>
      <c r="N2354" s="160">
        <v>35.556067653317733</v>
      </c>
      <c r="O2354" s="160">
        <v>4.5309885175590328</v>
      </c>
      <c r="P2354" s="160">
        <v>21.963102100640629</v>
      </c>
      <c r="Q2354" s="160">
        <v>36.060270372090592</v>
      </c>
      <c r="R2354" s="160">
        <v>4.4447796221344191</v>
      </c>
      <c r="S2354" s="160">
        <v>22.725931505687331</v>
      </c>
      <c r="T2354" s="160">
        <v>35.027557943576333</v>
      </c>
    </row>
    <row r="2355" spans="1:20" x14ac:dyDescent="0.45">
      <c r="A2355" s="160" t="s">
        <v>312</v>
      </c>
      <c r="B2355" s="160">
        <v>2019</v>
      </c>
      <c r="C2355" s="161">
        <v>43483</v>
      </c>
      <c r="D2355" s="160" t="s">
        <v>5210</v>
      </c>
      <c r="E2355" s="160" t="s">
        <v>5234</v>
      </c>
      <c r="F2355" s="160">
        <v>2</v>
      </c>
      <c r="G2355" s="160">
        <v>4</v>
      </c>
      <c r="H2355" s="160" t="s">
        <v>5707</v>
      </c>
      <c r="I2355" s="160">
        <v>416</v>
      </c>
      <c r="J2355" s="160" t="s">
        <v>348</v>
      </c>
      <c r="K2355" s="160" t="s">
        <v>37</v>
      </c>
      <c r="L2355" s="160">
        <v>29.19452054794521</v>
      </c>
      <c r="M2355" s="160">
        <v>7</v>
      </c>
      <c r="N2355" s="160">
        <v>35.270905862815781</v>
      </c>
      <c r="O2355" s="160">
        <v>4.3741286755774951</v>
      </c>
      <c r="P2355" s="160">
        <v>22.148519836083299</v>
      </c>
      <c r="Q2355" s="160">
        <v>34.675903606242898</v>
      </c>
      <c r="R2355" s="160">
        <v>4.3328824122135838</v>
      </c>
      <c r="S2355" s="160">
        <v>21.677256369602151</v>
      </c>
      <c r="T2355" s="160">
        <v>35.027557943576333</v>
      </c>
    </row>
    <row r="2356" spans="1:20" x14ac:dyDescent="0.45">
      <c r="A2356" s="160" t="s">
        <v>312</v>
      </c>
      <c r="B2356" s="160">
        <v>2019</v>
      </c>
      <c r="C2356" s="161">
        <v>43483</v>
      </c>
      <c r="D2356" s="160" t="s">
        <v>5210</v>
      </c>
      <c r="E2356" s="160" t="s">
        <v>5234</v>
      </c>
      <c r="F2356" s="160">
        <v>2</v>
      </c>
      <c r="G2356" s="160">
        <v>5</v>
      </c>
      <c r="H2356" s="160" t="s">
        <v>5707</v>
      </c>
      <c r="I2356" s="160">
        <v>416</v>
      </c>
      <c r="J2356" s="160" t="s">
        <v>368</v>
      </c>
      <c r="K2356" s="160" t="s">
        <v>131</v>
      </c>
      <c r="L2356" s="160">
        <v>30.506849315068489</v>
      </c>
      <c r="M2356" s="160">
        <v>9</v>
      </c>
      <c r="N2356" s="160">
        <v>24.871476215023261</v>
      </c>
      <c r="O2356" s="160">
        <v>4.3383082235787622</v>
      </c>
      <c r="P2356" s="160">
        <v>11.85655154428698</v>
      </c>
      <c r="Q2356" s="160">
        <v>25.197362746690619</v>
      </c>
      <c r="R2356" s="160">
        <v>4.3270679980911266</v>
      </c>
      <c r="S2356" s="160">
        <v>12.21615875241724</v>
      </c>
      <c r="T2356" s="160">
        <v>35.027557943576333</v>
      </c>
    </row>
    <row r="2357" spans="1:20" x14ac:dyDescent="0.45">
      <c r="A2357" s="160" t="s">
        <v>312</v>
      </c>
      <c r="B2357" s="160">
        <v>2019</v>
      </c>
      <c r="C2357" s="161">
        <v>43483</v>
      </c>
      <c r="D2357" s="160" t="s">
        <v>5210</v>
      </c>
      <c r="E2357" s="160" t="s">
        <v>5234</v>
      </c>
      <c r="F2357" s="160">
        <v>2</v>
      </c>
      <c r="G2357" s="160">
        <v>6</v>
      </c>
      <c r="H2357" s="160" t="s">
        <v>5707</v>
      </c>
      <c r="I2357" s="160">
        <v>416</v>
      </c>
      <c r="J2357" s="160" t="s">
        <v>262</v>
      </c>
      <c r="K2357" s="160" t="s">
        <v>46</v>
      </c>
      <c r="L2357" s="160">
        <v>22.284931506849311</v>
      </c>
      <c r="M2357" s="160">
        <v>10</v>
      </c>
      <c r="N2357" s="160">
        <v>34.6575253744045</v>
      </c>
      <c r="O2357" s="160">
        <v>4.3135016494812426</v>
      </c>
      <c r="P2357" s="160">
        <v>21.717020425960769</v>
      </c>
      <c r="Q2357" s="160">
        <v>31.662106033221029</v>
      </c>
      <c r="R2357" s="160">
        <v>4.3631215722908951</v>
      </c>
      <c r="S2357" s="160">
        <v>18.572741316348338</v>
      </c>
      <c r="T2357" s="160">
        <v>35.027557943576333</v>
      </c>
    </row>
    <row r="2358" spans="1:20" x14ac:dyDescent="0.45">
      <c r="A2358" s="138" t="s">
        <v>312</v>
      </c>
      <c r="B2358" s="138">
        <v>2019</v>
      </c>
      <c r="C2358" s="139">
        <v>43483</v>
      </c>
      <c r="D2358" s="138" t="s">
        <v>5210</v>
      </c>
      <c r="E2358" s="138" t="s">
        <v>5194</v>
      </c>
      <c r="F2358" s="138" t="s">
        <v>5235</v>
      </c>
      <c r="G2358" s="138">
        <v>1</v>
      </c>
      <c r="H2358" s="138" t="s">
        <v>5708</v>
      </c>
      <c r="I2358" s="138">
        <v>417</v>
      </c>
      <c r="J2358" s="138" t="s">
        <v>344</v>
      </c>
      <c r="K2358" s="138" t="s">
        <v>55</v>
      </c>
      <c r="L2358" s="138">
        <v>31.709589041095889</v>
      </c>
      <c r="M2358" s="138">
        <v>1</v>
      </c>
      <c r="N2358" s="138">
        <v>45.184702418275343</v>
      </c>
      <c r="O2358" s="138">
        <v>4.4429274466413213</v>
      </c>
      <c r="P2358" s="138">
        <v>31.855920078351371</v>
      </c>
      <c r="Q2358" s="138">
        <v>46.706966089140401</v>
      </c>
      <c r="R2358" s="138">
        <v>4.527923063843553</v>
      </c>
      <c r="S2358" s="138">
        <v>33.123196897609738</v>
      </c>
      <c r="T2358" s="138">
        <v>35.94880496016782</v>
      </c>
    </row>
    <row r="2359" spans="1:20" x14ac:dyDescent="0.45">
      <c r="A2359" s="138" t="s">
        <v>312</v>
      </c>
      <c r="B2359" s="138">
        <v>2019</v>
      </c>
      <c r="C2359" s="139">
        <v>43483</v>
      </c>
      <c r="D2359" s="138" t="s">
        <v>5210</v>
      </c>
      <c r="E2359" s="138" t="s">
        <v>5194</v>
      </c>
      <c r="F2359" s="138" t="s">
        <v>5235</v>
      </c>
      <c r="G2359" s="138">
        <v>2</v>
      </c>
      <c r="H2359" s="138" t="s">
        <v>5708</v>
      </c>
      <c r="I2359" s="138">
        <v>417</v>
      </c>
      <c r="J2359" s="138" t="s">
        <v>358</v>
      </c>
      <c r="K2359" s="138" t="s">
        <v>79</v>
      </c>
      <c r="L2359" s="138">
        <v>25.983561643835621</v>
      </c>
      <c r="M2359" s="138">
        <v>2</v>
      </c>
      <c r="N2359" s="138">
        <v>35.155686015017132</v>
      </c>
      <c r="O2359" s="138">
        <v>4.381477004008973</v>
      </c>
      <c r="P2359" s="138">
        <v>22.011255002990211</v>
      </c>
      <c r="Q2359" s="138">
        <v>36.751637960286118</v>
      </c>
      <c r="R2359" s="138">
        <v>4.3592770409703743</v>
      </c>
      <c r="S2359" s="138">
        <v>23.673806837375</v>
      </c>
      <c r="T2359" s="138">
        <v>35.94880496016782</v>
      </c>
    </row>
    <row r="2360" spans="1:20" x14ac:dyDescent="0.45">
      <c r="A2360" s="138" t="s">
        <v>312</v>
      </c>
      <c r="B2360" s="138">
        <v>2019</v>
      </c>
      <c r="C2360" s="139">
        <v>43483</v>
      </c>
      <c r="D2360" s="138" t="s">
        <v>5210</v>
      </c>
      <c r="E2360" s="138" t="s">
        <v>5194</v>
      </c>
      <c r="F2360" s="138" t="s">
        <v>5235</v>
      </c>
      <c r="G2360" s="138">
        <v>3</v>
      </c>
      <c r="H2360" s="138" t="s">
        <v>5708</v>
      </c>
      <c r="I2360" s="138">
        <v>417</v>
      </c>
      <c r="J2360" s="138" t="s">
        <v>353</v>
      </c>
      <c r="K2360" s="138" t="s">
        <v>143</v>
      </c>
      <c r="L2360" s="138">
        <v>30.528767123287668</v>
      </c>
      <c r="M2360" s="138">
        <v>3</v>
      </c>
      <c r="N2360" s="138">
        <v>30.803640671372651</v>
      </c>
      <c r="O2360" s="138">
        <v>4.2761084689158997</v>
      </c>
      <c r="P2360" s="138">
        <v>17.97531526462496</v>
      </c>
      <c r="Q2360" s="138">
        <v>32.075500875648459</v>
      </c>
      <c r="R2360" s="138">
        <v>4.2506143541125496</v>
      </c>
      <c r="S2360" s="138">
        <v>19.32365781331081</v>
      </c>
      <c r="T2360" s="138">
        <v>35.94880496016782</v>
      </c>
    </row>
    <row r="2361" spans="1:20" x14ac:dyDescent="0.45">
      <c r="A2361" s="138" t="s">
        <v>312</v>
      </c>
      <c r="B2361" s="138">
        <v>2019</v>
      </c>
      <c r="C2361" s="139">
        <v>43483</v>
      </c>
      <c r="D2361" s="138" t="s">
        <v>5210</v>
      </c>
      <c r="E2361" s="138" t="s">
        <v>5194</v>
      </c>
      <c r="F2361" s="138" t="s">
        <v>5235</v>
      </c>
      <c r="G2361" s="138">
        <v>4</v>
      </c>
      <c r="H2361" s="138" t="s">
        <v>5708</v>
      </c>
      <c r="I2361" s="138">
        <v>417</v>
      </c>
      <c r="J2361" s="138" t="s">
        <v>400</v>
      </c>
      <c r="K2361" s="138" t="s">
        <v>58</v>
      </c>
      <c r="L2361" s="138">
        <v>24.93150684931507</v>
      </c>
      <c r="M2361" s="138">
        <v>4</v>
      </c>
      <c r="N2361" s="138">
        <v>30.986798815638931</v>
      </c>
      <c r="O2361" s="138">
        <v>4.2726507149003297</v>
      </c>
      <c r="P2361" s="138">
        <v>18.168846670937938</v>
      </c>
      <c r="Q2361" s="138">
        <v>31.32834170785468</v>
      </c>
      <c r="R2361" s="138">
        <v>4.2430414978074786</v>
      </c>
      <c r="S2361" s="138">
        <v>18.59921721443224</v>
      </c>
      <c r="T2361" s="138">
        <v>35.94880496016782</v>
      </c>
    </row>
    <row r="2362" spans="1:20" x14ac:dyDescent="0.45">
      <c r="A2362" s="138" t="s">
        <v>312</v>
      </c>
      <c r="B2362" s="138">
        <v>2019</v>
      </c>
      <c r="C2362" s="139">
        <v>43483</v>
      </c>
      <c r="D2362" s="138" t="s">
        <v>5210</v>
      </c>
      <c r="E2362" s="138" t="s">
        <v>5194</v>
      </c>
      <c r="F2362" s="138" t="s">
        <v>5235</v>
      </c>
      <c r="G2362" s="138">
        <v>5</v>
      </c>
      <c r="H2362" s="138" t="s">
        <v>5708</v>
      </c>
      <c r="I2362" s="138">
        <v>417</v>
      </c>
      <c r="J2362" s="138" t="s">
        <v>3912</v>
      </c>
      <c r="K2362" s="138" t="s">
        <v>91</v>
      </c>
      <c r="L2362" s="138">
        <v>31.016438356164379</v>
      </c>
      <c r="M2362" s="138">
        <v>5</v>
      </c>
      <c r="N2362" s="138">
        <v>36.060270372090592</v>
      </c>
      <c r="O2362" s="138">
        <v>4.4447796221344191</v>
      </c>
      <c r="P2362" s="138">
        <v>22.725931505687331</v>
      </c>
      <c r="Q2362" s="138">
        <v>34.414940080704731</v>
      </c>
      <c r="R2362" s="138">
        <v>4.3789566877587784</v>
      </c>
      <c r="S2362" s="138">
        <v>21.278070017428401</v>
      </c>
      <c r="T2362" s="138">
        <v>35.94880496016782</v>
      </c>
    </row>
    <row r="2363" spans="1:20" x14ac:dyDescent="0.45">
      <c r="A2363" s="138" t="s">
        <v>312</v>
      </c>
      <c r="B2363" s="138">
        <v>2019</v>
      </c>
      <c r="C2363" s="139">
        <v>43483</v>
      </c>
      <c r="D2363" s="138" t="s">
        <v>5210</v>
      </c>
      <c r="E2363" s="138" t="s">
        <v>5194</v>
      </c>
      <c r="F2363" s="138" t="s">
        <v>5235</v>
      </c>
      <c r="G2363" s="138">
        <v>6</v>
      </c>
      <c r="H2363" s="138" t="s">
        <v>5708</v>
      </c>
      <c r="I2363" s="138">
        <v>417</v>
      </c>
      <c r="J2363" s="138" t="s">
        <v>346</v>
      </c>
      <c r="K2363" s="138" t="s">
        <v>52</v>
      </c>
      <c r="L2363" s="138">
        <v>19.742465753424661</v>
      </c>
      <c r="M2363" s="138">
        <v>6</v>
      </c>
      <c r="N2363" s="138">
        <v>37.501731468612277</v>
      </c>
      <c r="O2363" s="138">
        <v>4.4270618630918586</v>
      </c>
      <c r="P2363" s="138">
        <v>24.220545879336701</v>
      </c>
      <c r="Q2363" s="138">
        <v>34.284920474046302</v>
      </c>
      <c r="R2363" s="138">
        <v>4.4318589786695126</v>
      </c>
      <c r="S2363" s="138">
        <v>20.989343538037769</v>
      </c>
      <c r="T2363" s="138">
        <v>35.94880496016782</v>
      </c>
    </row>
    <row r="2364" spans="1:20" x14ac:dyDescent="0.45">
      <c r="A2364" s="138" t="s">
        <v>312</v>
      </c>
      <c r="B2364" s="138">
        <v>2019</v>
      </c>
      <c r="C2364" s="139">
        <v>43483</v>
      </c>
      <c r="D2364" s="138" t="s">
        <v>5210</v>
      </c>
      <c r="E2364" s="138" t="s">
        <v>5194</v>
      </c>
      <c r="F2364" s="138" t="s">
        <v>579</v>
      </c>
      <c r="G2364" s="138">
        <v>1</v>
      </c>
      <c r="H2364" s="138" t="s">
        <v>5709</v>
      </c>
      <c r="I2364" s="138">
        <v>418</v>
      </c>
      <c r="J2364" s="138" t="s">
        <v>348</v>
      </c>
      <c r="K2364" s="138" t="s">
        <v>37</v>
      </c>
      <c r="L2364" s="138">
        <v>29.19452054794521</v>
      </c>
      <c r="M2364" s="138">
        <v>7</v>
      </c>
      <c r="N2364" s="138">
        <v>34.675903606242898</v>
      </c>
      <c r="O2364" s="138">
        <v>4.3328824122135838</v>
      </c>
      <c r="P2364" s="138">
        <v>21.677256369602151</v>
      </c>
      <c r="Q2364" s="138">
        <v>36.961247563445909</v>
      </c>
      <c r="R2364" s="138">
        <v>4.3982501053904359</v>
      </c>
      <c r="S2364" s="138">
        <v>23.7664972472746</v>
      </c>
      <c r="T2364" s="138">
        <v>30.457620450588291</v>
      </c>
    </row>
    <row r="2365" spans="1:20" x14ac:dyDescent="0.45">
      <c r="A2365" s="138" t="s">
        <v>312</v>
      </c>
      <c r="B2365" s="138">
        <v>2019</v>
      </c>
      <c r="C2365" s="139">
        <v>43483</v>
      </c>
      <c r="D2365" s="138" t="s">
        <v>5210</v>
      </c>
      <c r="E2365" s="138" t="s">
        <v>5194</v>
      </c>
      <c r="F2365" s="138" t="s">
        <v>579</v>
      </c>
      <c r="G2365" s="138">
        <v>2</v>
      </c>
      <c r="H2365" s="138" t="s">
        <v>5709</v>
      </c>
      <c r="I2365" s="138">
        <v>418</v>
      </c>
      <c r="J2365" s="138" t="s">
        <v>379</v>
      </c>
      <c r="K2365" s="138" t="s">
        <v>67</v>
      </c>
      <c r="L2365" s="138">
        <v>26.386301369863009</v>
      </c>
      <c r="M2365" s="138">
        <v>8</v>
      </c>
      <c r="N2365" s="138">
        <v>35.665186582312167</v>
      </c>
      <c r="O2365" s="138">
        <v>4.3875999535424999</v>
      </c>
      <c r="P2365" s="138">
        <v>22.502386721684669</v>
      </c>
      <c r="Q2365" s="138">
        <v>36.215909966479359</v>
      </c>
      <c r="R2365" s="138">
        <v>4.3610784589037994</v>
      </c>
      <c r="S2365" s="138">
        <v>23.132674589767959</v>
      </c>
      <c r="T2365" s="138">
        <v>30.457620450588291</v>
      </c>
    </row>
    <row r="2366" spans="1:20" x14ac:dyDescent="0.45">
      <c r="A2366" s="138" t="s">
        <v>312</v>
      </c>
      <c r="B2366" s="138">
        <v>2019</v>
      </c>
      <c r="C2366" s="139">
        <v>43483</v>
      </c>
      <c r="D2366" s="138" t="s">
        <v>5210</v>
      </c>
      <c r="E2366" s="138" t="s">
        <v>5194</v>
      </c>
      <c r="F2366" s="138" t="s">
        <v>579</v>
      </c>
      <c r="G2366" s="138">
        <v>3</v>
      </c>
      <c r="H2366" s="138" t="s">
        <v>5709</v>
      </c>
      <c r="I2366" s="138">
        <v>418</v>
      </c>
      <c r="J2366" s="138" t="s">
        <v>368</v>
      </c>
      <c r="K2366" s="138" t="s">
        <v>131</v>
      </c>
      <c r="L2366" s="138">
        <v>30.506849315068489</v>
      </c>
      <c r="M2366" s="138">
        <v>9</v>
      </c>
      <c r="N2366" s="138">
        <v>25.197362746690619</v>
      </c>
      <c r="O2366" s="138">
        <v>4.3270679980911266</v>
      </c>
      <c r="P2366" s="138">
        <v>12.21615875241724</v>
      </c>
      <c r="Q2366" s="138">
        <v>26.706392552845791</v>
      </c>
      <c r="R2366" s="138">
        <v>4.2898455647953027</v>
      </c>
      <c r="S2366" s="138">
        <v>13.836855858459881</v>
      </c>
      <c r="T2366" s="138">
        <v>30.457620450588291</v>
      </c>
    </row>
    <row r="2367" spans="1:20" x14ac:dyDescent="0.45">
      <c r="A2367" s="138" t="s">
        <v>312</v>
      </c>
      <c r="B2367" s="138">
        <v>2019</v>
      </c>
      <c r="C2367" s="139">
        <v>43483</v>
      </c>
      <c r="D2367" s="138" t="s">
        <v>5210</v>
      </c>
      <c r="E2367" s="138" t="s">
        <v>5194</v>
      </c>
      <c r="F2367" s="138" t="s">
        <v>579</v>
      </c>
      <c r="G2367" s="138">
        <v>4</v>
      </c>
      <c r="H2367" s="138" t="s">
        <v>5709</v>
      </c>
      <c r="I2367" s="138">
        <v>418</v>
      </c>
      <c r="J2367" s="138" t="s">
        <v>262</v>
      </c>
      <c r="K2367" s="138" t="s">
        <v>46</v>
      </c>
      <c r="L2367" s="138">
        <v>22.284931506849311</v>
      </c>
      <c r="M2367" s="138">
        <v>10</v>
      </c>
      <c r="N2367" s="138">
        <v>31.662106033221029</v>
      </c>
      <c r="O2367" s="138">
        <v>4.3631215722908951</v>
      </c>
      <c r="P2367" s="138">
        <v>18.572741316348338</v>
      </c>
      <c r="Q2367" s="138">
        <v>30.88483381082148</v>
      </c>
      <c r="R2367" s="138">
        <v>4.3139126319447074</v>
      </c>
      <c r="S2367" s="138">
        <v>17.94309591498736</v>
      </c>
      <c r="T2367" s="138">
        <v>30.457620450588291</v>
      </c>
    </row>
    <row r="2368" spans="1:20" x14ac:dyDescent="0.45">
      <c r="A2368" s="138" t="s">
        <v>312</v>
      </c>
      <c r="B2368" s="138">
        <v>2019</v>
      </c>
      <c r="C2368" s="139">
        <v>43483</v>
      </c>
      <c r="D2368" s="138" t="s">
        <v>5210</v>
      </c>
      <c r="E2368" s="138" t="s">
        <v>5194</v>
      </c>
      <c r="F2368" s="138" t="s">
        <v>579</v>
      </c>
      <c r="G2368" s="138">
        <v>5</v>
      </c>
      <c r="H2368" s="138" t="s">
        <v>5709</v>
      </c>
      <c r="I2368" s="138">
        <v>418</v>
      </c>
      <c r="J2368" s="138" t="s">
        <v>378</v>
      </c>
      <c r="K2368" s="138" t="s">
        <v>37</v>
      </c>
      <c r="L2368" s="138">
        <v>21.668493150684931</v>
      </c>
      <c r="M2368" s="138">
        <v>11</v>
      </c>
      <c r="N2368" s="138">
        <v>29.707438359358449</v>
      </c>
      <c r="O2368" s="138">
        <v>4.3260013828044794</v>
      </c>
      <c r="P2368" s="138">
        <v>16.729434210945008</v>
      </c>
      <c r="Q2368" s="138">
        <v>28.29283923044682</v>
      </c>
      <c r="R2368" s="138">
        <v>4.3081478742866253</v>
      </c>
      <c r="S2368" s="138">
        <v>15.36839560758694</v>
      </c>
      <c r="T2368" s="138">
        <v>30.457620450588291</v>
      </c>
    </row>
    <row r="2369" spans="1:20" x14ac:dyDescent="0.45">
      <c r="A2369" s="138" t="s">
        <v>312</v>
      </c>
      <c r="B2369" s="138">
        <v>2019</v>
      </c>
      <c r="C2369" s="139">
        <v>43483</v>
      </c>
      <c r="D2369" s="138" t="s">
        <v>5210</v>
      </c>
      <c r="E2369" s="138" t="s">
        <v>5194</v>
      </c>
      <c r="F2369" s="138" t="s">
        <v>579</v>
      </c>
      <c r="G2369" s="138">
        <v>6</v>
      </c>
      <c r="H2369" s="138" t="s">
        <v>5709</v>
      </c>
      <c r="I2369" s="138">
        <v>418</v>
      </c>
      <c r="J2369" s="138" t="s">
        <v>418</v>
      </c>
      <c r="K2369" s="138" t="s">
        <v>96</v>
      </c>
      <c r="L2369" s="138">
        <v>20.657534246575342</v>
      </c>
      <c r="M2369" s="138">
        <v>12</v>
      </c>
      <c r="N2369" s="138">
        <v>25.83772537570459</v>
      </c>
      <c r="O2369" s="138">
        <v>4.5565550942223467</v>
      </c>
      <c r="P2369" s="138">
        <v>12.16806009303755</v>
      </c>
      <c r="Q2369" s="138">
        <v>23.49161215569249</v>
      </c>
      <c r="R2369" s="138">
        <v>4.5719085197493126</v>
      </c>
      <c r="S2369" s="138">
        <v>9.7758865964445558</v>
      </c>
      <c r="T2369" s="138">
        <v>30.457620450588291</v>
      </c>
    </row>
    <row r="2370" spans="1:20" x14ac:dyDescent="0.45">
      <c r="A2370" s="130" t="s">
        <v>74</v>
      </c>
      <c r="B2370" s="130">
        <v>2019</v>
      </c>
      <c r="C2370" s="131">
        <v>43492</v>
      </c>
      <c r="D2370" s="130" t="s">
        <v>5210</v>
      </c>
      <c r="E2370" s="130" t="s">
        <v>1943</v>
      </c>
      <c r="F2370" s="130">
        <v>1</v>
      </c>
      <c r="G2370" s="130">
        <v>1</v>
      </c>
      <c r="H2370" s="130" t="s">
        <v>5710</v>
      </c>
      <c r="I2370" s="130">
        <v>419</v>
      </c>
      <c r="J2370" s="130" t="s">
        <v>344</v>
      </c>
      <c r="K2370" s="130" t="s">
        <v>55</v>
      </c>
      <c r="L2370" s="130">
        <v>31.734246575342461</v>
      </c>
      <c r="M2370" s="130">
        <v>1</v>
      </c>
      <c r="N2370" s="130">
        <v>46.706966089140401</v>
      </c>
      <c r="O2370" s="130">
        <v>4.527923063843553</v>
      </c>
      <c r="P2370" s="130">
        <v>33.123196897609738</v>
      </c>
      <c r="Q2370" s="130">
        <v>47.683738086411893</v>
      </c>
      <c r="R2370" s="130">
        <v>4.6550516165842097</v>
      </c>
      <c r="S2370" s="130">
        <v>33.718583236659263</v>
      </c>
      <c r="T2370" s="130">
        <v>27.970654040935219</v>
      </c>
    </row>
    <row r="2371" spans="1:20" x14ac:dyDescent="0.45">
      <c r="A2371" s="130" t="s">
        <v>74</v>
      </c>
      <c r="B2371" s="130">
        <v>2019</v>
      </c>
      <c r="C2371" s="131">
        <v>43492</v>
      </c>
      <c r="D2371" s="130" t="s">
        <v>5210</v>
      </c>
      <c r="E2371" s="130" t="s">
        <v>1943</v>
      </c>
      <c r="F2371" s="130">
        <v>1</v>
      </c>
      <c r="G2371" s="130">
        <v>2</v>
      </c>
      <c r="H2371" s="130" t="s">
        <v>5710</v>
      </c>
      <c r="I2371" s="130">
        <v>419</v>
      </c>
      <c r="J2371" s="130" t="s">
        <v>353</v>
      </c>
      <c r="K2371" s="130" t="s">
        <v>143</v>
      </c>
      <c r="L2371" s="130">
        <v>30.553424657534251</v>
      </c>
      <c r="M2371" s="130">
        <v>2</v>
      </c>
      <c r="N2371" s="130">
        <v>32.075500875648459</v>
      </c>
      <c r="O2371" s="130">
        <v>4.2506143541125496</v>
      </c>
      <c r="P2371" s="130">
        <v>19.32365781331081</v>
      </c>
      <c r="Q2371" s="130">
        <v>33.43670538560616</v>
      </c>
      <c r="R2371" s="130">
        <v>4.291256746085172</v>
      </c>
      <c r="S2371" s="130">
        <v>20.56293514735064</v>
      </c>
      <c r="T2371" s="130">
        <v>27.970654040935219</v>
      </c>
    </row>
    <row r="2372" spans="1:20" x14ac:dyDescent="0.45">
      <c r="A2372" s="130" t="s">
        <v>74</v>
      </c>
      <c r="B2372" s="130">
        <v>2019</v>
      </c>
      <c r="C2372" s="131">
        <v>43492</v>
      </c>
      <c r="D2372" s="130" t="s">
        <v>5210</v>
      </c>
      <c r="E2372" s="130" t="s">
        <v>1943</v>
      </c>
      <c r="F2372" s="130">
        <v>1</v>
      </c>
      <c r="G2372" s="130">
        <v>3</v>
      </c>
      <c r="H2372" s="130" t="s">
        <v>5710</v>
      </c>
      <c r="I2372" s="130">
        <v>419</v>
      </c>
      <c r="J2372" s="130" t="s">
        <v>378</v>
      </c>
      <c r="K2372" s="130" t="s">
        <v>37</v>
      </c>
      <c r="L2372" s="130">
        <v>21.69315068493151</v>
      </c>
      <c r="M2372" s="130">
        <v>8</v>
      </c>
      <c r="N2372" s="130">
        <v>28.29283923044682</v>
      </c>
      <c r="O2372" s="130">
        <v>4.3081478742866253</v>
      </c>
      <c r="P2372" s="130">
        <v>15.36839560758694</v>
      </c>
      <c r="Q2372" s="130">
        <v>29.026544352925001</v>
      </c>
      <c r="R2372" s="130">
        <v>4.2904624684218673</v>
      </c>
      <c r="S2372" s="130">
        <v>16.1551569476594</v>
      </c>
      <c r="T2372" s="130">
        <v>27.970654040935219</v>
      </c>
    </row>
    <row r="2373" spans="1:20" x14ac:dyDescent="0.45">
      <c r="A2373" s="130" t="s">
        <v>74</v>
      </c>
      <c r="B2373" s="130">
        <v>2019</v>
      </c>
      <c r="C2373" s="131">
        <v>43492</v>
      </c>
      <c r="D2373" s="130" t="s">
        <v>5210</v>
      </c>
      <c r="E2373" s="130" t="s">
        <v>1943</v>
      </c>
      <c r="F2373" s="130">
        <v>1</v>
      </c>
      <c r="G2373" s="130">
        <v>4</v>
      </c>
      <c r="H2373" s="130" t="s">
        <v>5710</v>
      </c>
      <c r="I2373" s="130">
        <v>419</v>
      </c>
      <c r="J2373" s="130" t="s">
        <v>3489</v>
      </c>
      <c r="K2373" s="130" t="s">
        <v>115</v>
      </c>
      <c r="L2373" s="130">
        <v>20.613698630136991</v>
      </c>
      <c r="M2373" s="130">
        <v>23</v>
      </c>
      <c r="N2373" s="130">
        <v>23.092090806440439</v>
      </c>
      <c r="O2373" s="130">
        <v>4.4274451128488463</v>
      </c>
      <c r="P2373" s="130">
        <v>9.809755467893897</v>
      </c>
      <c r="Q2373" s="130">
        <v>23.778519686400038</v>
      </c>
      <c r="R2373" s="130">
        <v>4.3601208469946009</v>
      </c>
      <c r="S2373" s="130">
        <v>10.698157145416239</v>
      </c>
      <c r="T2373" s="130">
        <v>27.970654040935219</v>
      </c>
    </row>
    <row r="2374" spans="1:20" x14ac:dyDescent="0.45">
      <c r="A2374" s="130" t="s">
        <v>74</v>
      </c>
      <c r="B2374" s="130">
        <v>2019</v>
      </c>
      <c r="C2374" s="131">
        <v>43492</v>
      </c>
      <c r="D2374" s="130" t="s">
        <v>5210</v>
      </c>
      <c r="E2374" s="130" t="s">
        <v>1943</v>
      </c>
      <c r="F2374" s="130">
        <v>1</v>
      </c>
      <c r="G2374" s="130">
        <v>5</v>
      </c>
      <c r="H2374" s="130" t="s">
        <v>5710</v>
      </c>
      <c r="I2374" s="130">
        <v>419</v>
      </c>
      <c r="J2374" s="130" t="s">
        <v>228</v>
      </c>
      <c r="K2374" s="130" t="s">
        <v>131</v>
      </c>
      <c r="L2374" s="130">
        <v>26.63287671232877</v>
      </c>
      <c r="M2374" s="130">
        <v>23</v>
      </c>
      <c r="N2374" s="130">
        <v>17.071913083567441</v>
      </c>
      <c r="O2374" s="130">
        <v>4.6519828588300696</v>
      </c>
      <c r="P2374" s="130">
        <v>3.115964507077233</v>
      </c>
      <c r="Q2374" s="130">
        <v>18.091585914657241</v>
      </c>
      <c r="R2374" s="130">
        <v>4.519443126843786</v>
      </c>
      <c r="S2374" s="130">
        <v>4.5332565341258828</v>
      </c>
      <c r="T2374" s="130">
        <v>27.970654040935219</v>
      </c>
    </row>
    <row r="2375" spans="1:20" x14ac:dyDescent="0.45">
      <c r="A2375" s="130" t="s">
        <v>74</v>
      </c>
      <c r="B2375" s="130">
        <v>2019</v>
      </c>
      <c r="C2375" s="131">
        <v>43492</v>
      </c>
      <c r="D2375" s="130" t="s">
        <v>5210</v>
      </c>
      <c r="E2375" s="130" t="s">
        <v>1943</v>
      </c>
      <c r="F2375" s="130">
        <v>1</v>
      </c>
      <c r="G2375" s="130">
        <v>6</v>
      </c>
      <c r="H2375" s="130" t="s">
        <v>5710</v>
      </c>
      <c r="I2375" s="130">
        <v>419</v>
      </c>
      <c r="J2375" s="130" t="s">
        <v>400</v>
      </c>
      <c r="K2375" s="130" t="s">
        <v>58</v>
      </c>
      <c r="L2375" s="130">
        <v>24.956164383561639</v>
      </c>
      <c r="M2375" s="130">
        <v>7</v>
      </c>
      <c r="N2375" s="130">
        <v>31.32834170785468</v>
      </c>
      <c r="O2375" s="130">
        <v>4.2430414978074786</v>
      </c>
      <c r="P2375" s="130">
        <v>18.59921721443224</v>
      </c>
      <c r="Q2375" s="130">
        <v>28.433795903147949</v>
      </c>
      <c r="R2375" s="130">
        <v>4.245921813199061</v>
      </c>
      <c r="S2375" s="130">
        <v>15.69603046355077</v>
      </c>
      <c r="T2375" s="130">
        <v>27.970654040935219</v>
      </c>
    </row>
    <row r="2376" spans="1:20" x14ac:dyDescent="0.45">
      <c r="A2376" s="130" t="s">
        <v>74</v>
      </c>
      <c r="B2376" s="130">
        <v>2019</v>
      </c>
      <c r="C2376" s="131">
        <v>43492</v>
      </c>
      <c r="D2376" s="130" t="s">
        <v>5210</v>
      </c>
      <c r="E2376" s="130" t="s">
        <v>1943</v>
      </c>
      <c r="F2376" s="130">
        <v>1</v>
      </c>
      <c r="G2376" s="130">
        <v>7</v>
      </c>
      <c r="H2376" s="130" t="s">
        <v>5710</v>
      </c>
      <c r="I2376" s="130">
        <v>419</v>
      </c>
      <c r="J2376" s="130" t="s">
        <v>5149</v>
      </c>
      <c r="K2376" s="130" t="s">
        <v>506</v>
      </c>
      <c r="L2376" s="130">
        <v>22.353424657534251</v>
      </c>
      <c r="M2376" s="130">
        <v>23</v>
      </c>
      <c r="N2376" s="130">
        <v>17.226926493448339</v>
      </c>
      <c r="O2376" s="130">
        <v>6.2508297106020301</v>
      </c>
      <c r="P2376" s="130">
        <v>-1.525562638357755</v>
      </c>
      <c r="Q2376" s="130">
        <v>14.110540163368441</v>
      </c>
      <c r="R2376" s="130">
        <v>5.8800733135234244</v>
      </c>
      <c r="S2376" s="130">
        <v>-3.5296797772018351</v>
      </c>
      <c r="T2376" s="130">
        <v>27.970654040935219</v>
      </c>
    </row>
    <row r="2377" spans="1:20" x14ac:dyDescent="0.45">
      <c r="A2377" s="150" t="s">
        <v>74</v>
      </c>
      <c r="B2377" s="150">
        <v>2019</v>
      </c>
      <c r="C2377" s="151">
        <v>43492</v>
      </c>
      <c r="D2377" s="150" t="s">
        <v>5210</v>
      </c>
      <c r="E2377" s="150" t="s">
        <v>1943</v>
      </c>
      <c r="F2377" s="150">
        <v>2</v>
      </c>
      <c r="G2377" s="150">
        <v>1</v>
      </c>
      <c r="H2377" s="150" t="s">
        <v>5711</v>
      </c>
      <c r="I2377" s="150">
        <v>420</v>
      </c>
      <c r="J2377" s="150" t="s">
        <v>424</v>
      </c>
      <c r="K2377" s="150" t="s">
        <v>91</v>
      </c>
      <c r="L2377" s="150">
        <v>25.0027397260274</v>
      </c>
      <c r="M2377" s="150">
        <v>7</v>
      </c>
      <c r="N2377" s="150">
        <v>25.75370037966514</v>
      </c>
      <c r="O2377" s="150">
        <v>4.4688400915747764</v>
      </c>
      <c r="P2377" s="150">
        <v>12.34718010494081</v>
      </c>
      <c r="Q2377" s="150">
        <v>28.874327452205211</v>
      </c>
      <c r="R2377" s="150">
        <v>4.4710584267693489</v>
      </c>
      <c r="S2377" s="150">
        <v>15.461152171897171</v>
      </c>
      <c r="T2377" s="150">
        <v>24.985546027795341</v>
      </c>
    </row>
    <row r="2378" spans="1:20" x14ac:dyDescent="0.45">
      <c r="A2378" s="150" t="s">
        <v>74</v>
      </c>
      <c r="B2378" s="150">
        <v>2019</v>
      </c>
      <c r="C2378" s="151">
        <v>43492</v>
      </c>
      <c r="D2378" s="150" t="s">
        <v>5210</v>
      </c>
      <c r="E2378" s="150" t="s">
        <v>1943</v>
      </c>
      <c r="F2378" s="150">
        <v>2</v>
      </c>
      <c r="G2378" s="150">
        <v>2</v>
      </c>
      <c r="H2378" s="150" t="s">
        <v>5711</v>
      </c>
      <c r="I2378" s="150">
        <v>420</v>
      </c>
      <c r="J2378" s="150" t="s">
        <v>422</v>
      </c>
      <c r="K2378" s="150" t="s">
        <v>43</v>
      </c>
      <c r="L2378" s="150">
        <v>28.0027397260274</v>
      </c>
      <c r="M2378" s="150">
        <v>6</v>
      </c>
      <c r="N2378" s="150">
        <v>30.742292370875571</v>
      </c>
      <c r="O2378" s="150">
        <v>4.3538387116558832</v>
      </c>
      <c r="P2378" s="150">
        <v>17.680776235907921</v>
      </c>
      <c r="Q2378" s="150">
        <v>31.40573163446345</v>
      </c>
      <c r="R2378" s="150">
        <v>4.3201523509632551</v>
      </c>
      <c r="S2378" s="150">
        <v>18.445274581573681</v>
      </c>
      <c r="T2378" s="150">
        <v>24.985546027795341</v>
      </c>
    </row>
    <row r="2379" spans="1:20" x14ac:dyDescent="0.45">
      <c r="A2379" s="150" t="s">
        <v>74</v>
      </c>
      <c r="B2379" s="150">
        <v>2019</v>
      </c>
      <c r="C2379" s="151">
        <v>43492</v>
      </c>
      <c r="D2379" s="150" t="s">
        <v>5210</v>
      </c>
      <c r="E2379" s="150" t="s">
        <v>1943</v>
      </c>
      <c r="F2379" s="150">
        <v>2</v>
      </c>
      <c r="G2379" s="150">
        <v>3</v>
      </c>
      <c r="H2379" s="150" t="s">
        <v>5711</v>
      </c>
      <c r="I2379" s="150">
        <v>420</v>
      </c>
      <c r="J2379" s="150" t="s">
        <v>262</v>
      </c>
      <c r="K2379" s="150" t="s">
        <v>46</v>
      </c>
      <c r="L2379" s="150">
        <v>22.30958904109589</v>
      </c>
      <c r="M2379" s="150">
        <v>5</v>
      </c>
      <c r="N2379" s="150">
        <v>30.88483381082148</v>
      </c>
      <c r="O2379" s="150">
        <v>4.3139126319447074</v>
      </c>
      <c r="P2379" s="150">
        <v>17.94309591498736</v>
      </c>
      <c r="Q2379" s="150">
        <v>30.47128164787426</v>
      </c>
      <c r="R2379" s="150">
        <v>4.2711165065224481</v>
      </c>
      <c r="S2379" s="150">
        <v>17.657932128306921</v>
      </c>
      <c r="T2379" s="150">
        <v>24.985546027795341</v>
      </c>
    </row>
    <row r="2380" spans="1:20" x14ac:dyDescent="0.45">
      <c r="A2380" s="150" t="s">
        <v>74</v>
      </c>
      <c r="B2380" s="150">
        <v>2019</v>
      </c>
      <c r="C2380" s="151">
        <v>43492</v>
      </c>
      <c r="D2380" s="150" t="s">
        <v>5210</v>
      </c>
      <c r="E2380" s="150" t="s">
        <v>1943</v>
      </c>
      <c r="F2380" s="150">
        <v>2</v>
      </c>
      <c r="G2380" s="150">
        <v>4</v>
      </c>
      <c r="H2380" s="150" t="s">
        <v>5711</v>
      </c>
      <c r="I2380" s="150">
        <v>420</v>
      </c>
      <c r="J2380" s="150" t="s">
        <v>403</v>
      </c>
      <c r="K2380" s="150" t="s">
        <v>61</v>
      </c>
      <c r="L2380" s="150">
        <v>21.88219178082192</v>
      </c>
      <c r="M2380" s="150">
        <v>23</v>
      </c>
      <c r="N2380" s="150">
        <v>10.775660624483949</v>
      </c>
      <c r="O2380" s="150">
        <v>5.0582023983906534</v>
      </c>
      <c r="P2380" s="150">
        <v>-4.3989465706880093</v>
      </c>
      <c r="Q2380" s="150">
        <v>14.151651229982891</v>
      </c>
      <c r="R2380" s="150">
        <v>4.770353371632055</v>
      </c>
      <c r="S2380" s="150">
        <v>-0.15940888491327779</v>
      </c>
      <c r="T2380" s="150">
        <v>24.985546027795341</v>
      </c>
    </row>
    <row r="2381" spans="1:20" x14ac:dyDescent="0.45">
      <c r="A2381" s="150" t="s">
        <v>74</v>
      </c>
      <c r="B2381" s="150">
        <v>2019</v>
      </c>
      <c r="C2381" s="151">
        <v>43492</v>
      </c>
      <c r="D2381" s="150" t="s">
        <v>5210</v>
      </c>
      <c r="E2381" s="150" t="s">
        <v>1943</v>
      </c>
      <c r="F2381" s="150">
        <v>2</v>
      </c>
      <c r="G2381" s="150">
        <v>5</v>
      </c>
      <c r="H2381" s="150" t="s">
        <v>5711</v>
      </c>
      <c r="I2381" s="150">
        <v>420</v>
      </c>
      <c r="J2381" s="150" t="s">
        <v>386</v>
      </c>
      <c r="K2381" s="150" t="s">
        <v>64</v>
      </c>
      <c r="L2381" s="150">
        <v>28.81917808219178</v>
      </c>
      <c r="M2381" s="150">
        <v>23</v>
      </c>
      <c r="N2381" s="150">
        <v>23.80883761044376</v>
      </c>
      <c r="O2381" s="150">
        <v>4.3271393045435751</v>
      </c>
      <c r="P2381" s="150">
        <v>10.827419696813029</v>
      </c>
      <c r="Q2381" s="150">
        <v>23.072597269443609</v>
      </c>
      <c r="R2381" s="150">
        <v>4.2673280986945183</v>
      </c>
      <c r="S2381" s="150">
        <v>10.27061297336005</v>
      </c>
      <c r="T2381" s="150">
        <v>24.985546027795341</v>
      </c>
    </row>
    <row r="2382" spans="1:20" x14ac:dyDescent="0.45">
      <c r="A2382" s="150" t="s">
        <v>74</v>
      </c>
      <c r="B2382" s="150">
        <v>2019</v>
      </c>
      <c r="C2382" s="151">
        <v>43492</v>
      </c>
      <c r="D2382" s="150" t="s">
        <v>5210</v>
      </c>
      <c r="E2382" s="150" t="s">
        <v>1943</v>
      </c>
      <c r="F2382" s="150">
        <v>2</v>
      </c>
      <c r="G2382" s="150">
        <v>6</v>
      </c>
      <c r="H2382" s="150" t="s">
        <v>5711</v>
      </c>
      <c r="I2382" s="150">
        <v>420</v>
      </c>
      <c r="J2382" s="150" t="s">
        <v>388</v>
      </c>
      <c r="K2382" s="150" t="s">
        <v>61</v>
      </c>
      <c r="L2382" s="150">
        <v>23.82191780821918</v>
      </c>
      <c r="M2382" s="150">
        <v>23</v>
      </c>
      <c r="N2382" s="150">
        <v>16.923961585566978</v>
      </c>
      <c r="O2382" s="150">
        <v>4.5227944783246032</v>
      </c>
      <c r="P2382" s="150">
        <v>3.3555781505931712</v>
      </c>
      <c r="Q2382" s="150">
        <v>16.839996167755501</v>
      </c>
      <c r="R2382" s="150">
        <v>4.4194381576488313</v>
      </c>
      <c r="S2382" s="150">
        <v>3.581681694809006</v>
      </c>
      <c r="T2382" s="150">
        <v>24.985546027795341</v>
      </c>
    </row>
    <row r="2383" spans="1:20" x14ac:dyDescent="0.45">
      <c r="A2383" s="150" t="s">
        <v>74</v>
      </c>
      <c r="B2383" s="150">
        <v>2019</v>
      </c>
      <c r="C2383" s="151">
        <v>43492</v>
      </c>
      <c r="D2383" s="150" t="s">
        <v>5210</v>
      </c>
      <c r="E2383" s="150" t="s">
        <v>1943</v>
      </c>
      <c r="F2383" s="150">
        <v>2</v>
      </c>
      <c r="G2383" s="150">
        <v>7</v>
      </c>
      <c r="H2383" s="150" t="s">
        <v>5711</v>
      </c>
      <c r="I2383" s="150">
        <v>420</v>
      </c>
      <c r="J2383" s="150" t="s">
        <v>362</v>
      </c>
      <c r="K2383" s="150" t="s">
        <v>363</v>
      </c>
      <c r="L2383" s="150">
        <v>27.030136986301368</v>
      </c>
      <c r="M2383" s="150">
        <v>1</v>
      </c>
      <c r="N2383" s="150">
        <v>36.009535812710517</v>
      </c>
      <c r="O2383" s="150">
        <v>4.3774080840777936</v>
      </c>
      <c r="P2383" s="150">
        <v>22.877311560477139</v>
      </c>
      <c r="Q2383" s="150">
        <v>30.964315025819541</v>
      </c>
      <c r="R2383" s="150">
        <v>4.3534260044281616</v>
      </c>
      <c r="S2383" s="150">
        <v>17.90403701253506</v>
      </c>
      <c r="T2383" s="150">
        <v>24.985546027795341</v>
      </c>
    </row>
    <row r="2384" spans="1:20" x14ac:dyDescent="0.45">
      <c r="A2384" s="152" t="s">
        <v>74</v>
      </c>
      <c r="B2384" s="152">
        <v>2019</v>
      </c>
      <c r="C2384" s="153">
        <v>43492</v>
      </c>
      <c r="D2384" s="152" t="s">
        <v>5210</v>
      </c>
      <c r="E2384" s="152" t="s">
        <v>1943</v>
      </c>
      <c r="F2384" s="152">
        <v>3</v>
      </c>
      <c r="G2384" s="152">
        <v>1</v>
      </c>
      <c r="H2384" s="152" t="s">
        <v>5712</v>
      </c>
      <c r="I2384" s="152">
        <v>421</v>
      </c>
      <c r="J2384" s="152" t="s">
        <v>411</v>
      </c>
      <c r="K2384" s="152" t="s">
        <v>55</v>
      </c>
      <c r="L2384" s="152">
        <v>28.539726027397261</v>
      </c>
      <c r="M2384" s="152">
        <v>3</v>
      </c>
      <c r="N2384" s="152">
        <v>23.583093242753311</v>
      </c>
      <c r="O2384" s="152">
        <v>4.5808857121831554</v>
      </c>
      <c r="P2384" s="152">
        <v>9.8404361062038408</v>
      </c>
      <c r="Q2384" s="152">
        <v>26.900074013836829</v>
      </c>
      <c r="R2384" s="152">
        <v>4.5651187348368891</v>
      </c>
      <c r="S2384" s="152">
        <v>13.20471780932616</v>
      </c>
      <c r="T2384" s="152">
        <v>23.327835425475541</v>
      </c>
    </row>
    <row r="2385" spans="1:20" x14ac:dyDescent="0.45">
      <c r="A2385" s="152" t="s">
        <v>74</v>
      </c>
      <c r="B2385" s="152">
        <v>2019</v>
      </c>
      <c r="C2385" s="153">
        <v>43492</v>
      </c>
      <c r="D2385" s="152" t="s">
        <v>5210</v>
      </c>
      <c r="E2385" s="152" t="s">
        <v>1943</v>
      </c>
      <c r="F2385" s="152">
        <v>3</v>
      </c>
      <c r="G2385" s="152">
        <v>2</v>
      </c>
      <c r="H2385" s="152" t="s">
        <v>5712</v>
      </c>
      <c r="I2385" s="152">
        <v>421</v>
      </c>
      <c r="J2385" s="152" t="s">
        <v>399</v>
      </c>
      <c r="K2385" s="152" t="s">
        <v>49</v>
      </c>
      <c r="L2385" s="152">
        <v>24.463013698630139</v>
      </c>
      <c r="M2385" s="152">
        <v>2</v>
      </c>
      <c r="N2385" s="152">
        <v>31.283021760314941</v>
      </c>
      <c r="O2385" s="152">
        <v>4.4139696870502583</v>
      </c>
      <c r="P2385" s="152">
        <v>18.041112699164159</v>
      </c>
      <c r="Q2385" s="152">
        <v>31.464354896406121</v>
      </c>
      <c r="R2385" s="152">
        <v>4.3809085657660214</v>
      </c>
      <c r="S2385" s="152">
        <v>18.32162919910806</v>
      </c>
      <c r="T2385" s="152">
        <v>23.327835425475541</v>
      </c>
    </row>
    <row r="2386" spans="1:20" x14ac:dyDescent="0.45">
      <c r="A2386" s="152" t="s">
        <v>74</v>
      </c>
      <c r="B2386" s="152">
        <v>2019</v>
      </c>
      <c r="C2386" s="153">
        <v>43492</v>
      </c>
      <c r="D2386" s="152" t="s">
        <v>5210</v>
      </c>
      <c r="E2386" s="152" t="s">
        <v>1943</v>
      </c>
      <c r="F2386" s="152">
        <v>3</v>
      </c>
      <c r="G2386" s="152">
        <v>3</v>
      </c>
      <c r="H2386" s="152" t="s">
        <v>5712</v>
      </c>
      <c r="I2386" s="152">
        <v>421</v>
      </c>
      <c r="J2386" s="152" t="s">
        <v>574</v>
      </c>
      <c r="K2386" s="152" t="s">
        <v>99</v>
      </c>
      <c r="L2386" s="152">
        <v>36.147945205479452</v>
      </c>
      <c r="M2386" s="152">
        <v>10</v>
      </c>
      <c r="N2386" s="152">
        <v>30.553557365447521</v>
      </c>
      <c r="O2386" s="152">
        <v>4.3627990275281352</v>
      </c>
      <c r="P2386" s="152">
        <v>17.46516028286311</v>
      </c>
      <c r="Q2386" s="152">
        <v>29.717263182783778</v>
      </c>
      <c r="R2386" s="152">
        <v>4.3308940718350133</v>
      </c>
      <c r="S2386" s="152">
        <v>16.72458096727874</v>
      </c>
      <c r="T2386" s="152">
        <v>23.327835425475541</v>
      </c>
    </row>
    <row r="2387" spans="1:20" x14ac:dyDescent="0.45">
      <c r="A2387" s="152" t="s">
        <v>74</v>
      </c>
      <c r="B2387" s="152">
        <v>2019</v>
      </c>
      <c r="C2387" s="153">
        <v>43492</v>
      </c>
      <c r="D2387" s="152" t="s">
        <v>5210</v>
      </c>
      <c r="E2387" s="152" t="s">
        <v>1943</v>
      </c>
      <c r="F2387" s="152">
        <v>3</v>
      </c>
      <c r="G2387" s="152">
        <v>4</v>
      </c>
      <c r="H2387" s="152" t="s">
        <v>5712</v>
      </c>
      <c r="I2387" s="152">
        <v>421</v>
      </c>
      <c r="J2387" s="152" t="s">
        <v>442</v>
      </c>
      <c r="K2387" s="152" t="s">
        <v>43</v>
      </c>
      <c r="L2387" s="152">
        <v>21.24657534246575</v>
      </c>
      <c r="M2387" s="152">
        <v>23</v>
      </c>
      <c r="N2387" s="152">
        <v>15.486501332512031</v>
      </c>
      <c r="O2387" s="152">
        <v>4.4585717603416386</v>
      </c>
      <c r="P2387" s="152">
        <v>2.1107860514871088</v>
      </c>
      <c r="Q2387" s="152">
        <v>16.499952918061538</v>
      </c>
      <c r="R2387" s="152">
        <v>4.4014943607070904</v>
      </c>
      <c r="S2387" s="152">
        <v>3.295469835940271</v>
      </c>
      <c r="T2387" s="152">
        <v>23.327835425475541</v>
      </c>
    </row>
    <row r="2388" spans="1:20" x14ac:dyDescent="0.45">
      <c r="A2388" s="152" t="s">
        <v>74</v>
      </c>
      <c r="B2388" s="152">
        <v>2019</v>
      </c>
      <c r="C2388" s="153">
        <v>43492</v>
      </c>
      <c r="D2388" s="152" t="s">
        <v>5210</v>
      </c>
      <c r="E2388" s="152" t="s">
        <v>1943</v>
      </c>
      <c r="F2388" s="152">
        <v>3</v>
      </c>
      <c r="G2388" s="152">
        <v>5</v>
      </c>
      <c r="H2388" s="152" t="s">
        <v>5712</v>
      </c>
      <c r="I2388" s="152">
        <v>421</v>
      </c>
      <c r="J2388" s="152" t="s">
        <v>476</v>
      </c>
      <c r="K2388" s="152" t="s">
        <v>477</v>
      </c>
      <c r="L2388" s="152">
        <v>26.358904109589041</v>
      </c>
      <c r="M2388" s="152">
        <v>23</v>
      </c>
      <c r="N2388" s="152">
        <v>18.258989824963791</v>
      </c>
      <c r="O2388" s="152">
        <v>5.4857162257160139</v>
      </c>
      <c r="P2388" s="152">
        <v>1.801841147815747</v>
      </c>
      <c r="Q2388" s="152">
        <v>17.240440142242718</v>
      </c>
      <c r="R2388" s="152">
        <v>5.1357243306999498</v>
      </c>
      <c r="S2388" s="152">
        <v>1.8332671501428699</v>
      </c>
      <c r="T2388" s="152">
        <v>23.327835425475541</v>
      </c>
    </row>
    <row r="2389" spans="1:20" x14ac:dyDescent="0.45">
      <c r="A2389" s="152" t="s">
        <v>74</v>
      </c>
      <c r="B2389" s="152">
        <v>2019</v>
      </c>
      <c r="C2389" s="153">
        <v>43492</v>
      </c>
      <c r="D2389" s="152" t="s">
        <v>5210</v>
      </c>
      <c r="E2389" s="152" t="s">
        <v>1943</v>
      </c>
      <c r="F2389" s="152">
        <v>3</v>
      </c>
      <c r="G2389" s="152">
        <v>9</v>
      </c>
      <c r="H2389" s="152" t="s">
        <v>5712</v>
      </c>
      <c r="I2389" s="152">
        <v>421</v>
      </c>
      <c r="J2389" s="152" t="s">
        <v>402</v>
      </c>
      <c r="K2389" s="152" t="s">
        <v>96</v>
      </c>
      <c r="L2389" s="152">
        <v>26.5041095890411</v>
      </c>
      <c r="M2389" s="152">
        <v>23</v>
      </c>
      <c r="N2389" s="152">
        <v>20.801849026861682</v>
      </c>
      <c r="O2389" s="152">
        <v>4.4037655442945454</v>
      </c>
      <c r="P2389" s="152">
        <v>7.5905523939780446</v>
      </c>
      <c r="Q2389" s="152">
        <v>18.07150322040566</v>
      </c>
      <c r="R2389" s="152">
        <v>4.4437791713070798</v>
      </c>
      <c r="S2389" s="152">
        <v>4.7401657064844196</v>
      </c>
      <c r="T2389" s="152">
        <v>23.327835425475541</v>
      </c>
    </row>
    <row r="2390" spans="1:20" x14ac:dyDescent="0.45">
      <c r="A2390" s="154" t="s">
        <v>74</v>
      </c>
      <c r="B2390" s="154">
        <v>2019</v>
      </c>
      <c r="C2390" s="155">
        <v>43492</v>
      </c>
      <c r="D2390" s="154" t="s">
        <v>5210</v>
      </c>
      <c r="E2390" s="154" t="s">
        <v>1943</v>
      </c>
      <c r="F2390" s="154">
        <v>4</v>
      </c>
      <c r="G2390" s="154">
        <v>1</v>
      </c>
      <c r="H2390" s="154" t="s">
        <v>5713</v>
      </c>
      <c r="I2390" s="154">
        <v>422</v>
      </c>
      <c r="J2390" s="154" t="s">
        <v>375</v>
      </c>
      <c r="K2390" s="154" t="s">
        <v>49</v>
      </c>
      <c r="L2390" s="154">
        <v>25.041095890410961</v>
      </c>
      <c r="M2390" s="154">
        <v>3</v>
      </c>
      <c r="N2390" s="154">
        <v>35.82665588538508</v>
      </c>
      <c r="O2390" s="154">
        <v>4.2998463052732987</v>
      </c>
      <c r="P2390" s="154">
        <v>22.92711696956518</v>
      </c>
      <c r="Q2390" s="154">
        <v>38.093757816044722</v>
      </c>
      <c r="R2390" s="154">
        <v>4.3857970952534489</v>
      </c>
      <c r="S2390" s="154">
        <v>24.936366530284371</v>
      </c>
      <c r="T2390" s="154">
        <v>28.758013648192112</v>
      </c>
    </row>
    <row r="2391" spans="1:20" x14ac:dyDescent="0.45">
      <c r="A2391" s="154" t="s">
        <v>74</v>
      </c>
      <c r="B2391" s="154">
        <v>2019</v>
      </c>
      <c r="C2391" s="155">
        <v>43492</v>
      </c>
      <c r="D2391" s="154" t="s">
        <v>5210</v>
      </c>
      <c r="E2391" s="154" t="s">
        <v>1943</v>
      </c>
      <c r="F2391" s="154">
        <v>4</v>
      </c>
      <c r="G2391" s="154">
        <v>2</v>
      </c>
      <c r="H2391" s="154" t="s">
        <v>5713</v>
      </c>
      <c r="I2391" s="154">
        <v>422</v>
      </c>
      <c r="J2391" s="154" t="s">
        <v>365</v>
      </c>
      <c r="K2391" s="154" t="s">
        <v>88</v>
      </c>
      <c r="L2391" s="154">
        <v>21.37534246575342</v>
      </c>
      <c r="M2391" s="154">
        <v>4</v>
      </c>
      <c r="N2391" s="154">
        <v>40.780365885993547</v>
      </c>
      <c r="O2391" s="154">
        <v>4.5273257670142897</v>
      </c>
      <c r="P2391" s="154">
        <v>27.198388584950681</v>
      </c>
      <c r="Q2391" s="154">
        <v>40.458013484943429</v>
      </c>
      <c r="R2391" s="154">
        <v>4.4915951917997976</v>
      </c>
      <c r="S2391" s="154">
        <v>26.983227909544031</v>
      </c>
      <c r="T2391" s="154">
        <v>28.758013648192112</v>
      </c>
    </row>
    <row r="2392" spans="1:20" x14ac:dyDescent="0.45">
      <c r="A2392" s="154" t="s">
        <v>74</v>
      </c>
      <c r="B2392" s="154">
        <v>2019</v>
      </c>
      <c r="C2392" s="155">
        <v>43492</v>
      </c>
      <c r="D2392" s="154" t="s">
        <v>5210</v>
      </c>
      <c r="E2392" s="154" t="s">
        <v>1943</v>
      </c>
      <c r="F2392" s="154">
        <v>4</v>
      </c>
      <c r="G2392" s="154">
        <v>3</v>
      </c>
      <c r="H2392" s="154" t="s">
        <v>5713</v>
      </c>
      <c r="I2392" s="154">
        <v>422</v>
      </c>
      <c r="J2392" s="154" t="s">
        <v>351</v>
      </c>
      <c r="K2392" s="154" t="s">
        <v>282</v>
      </c>
      <c r="L2392" s="154">
        <v>25.991780821917811</v>
      </c>
      <c r="M2392" s="154">
        <v>23</v>
      </c>
      <c r="N2392" s="154">
        <v>30.550195243303669</v>
      </c>
      <c r="O2392" s="154">
        <v>4.3645320089761297</v>
      </c>
      <c r="P2392" s="154">
        <v>17.456599216375281</v>
      </c>
      <c r="Q2392" s="154">
        <v>30.828905894911351</v>
      </c>
      <c r="R2392" s="154">
        <v>4.3497475844537794</v>
      </c>
      <c r="S2392" s="154">
        <v>17.779663141550021</v>
      </c>
      <c r="T2392" s="154">
        <v>28.758013648192112</v>
      </c>
    </row>
    <row r="2393" spans="1:20" x14ac:dyDescent="0.45">
      <c r="A2393" s="154" t="s">
        <v>74</v>
      </c>
      <c r="B2393" s="154">
        <v>2019</v>
      </c>
      <c r="C2393" s="155">
        <v>43492</v>
      </c>
      <c r="D2393" s="154" t="s">
        <v>5210</v>
      </c>
      <c r="E2393" s="154" t="s">
        <v>1943</v>
      </c>
      <c r="F2393" s="154">
        <v>4</v>
      </c>
      <c r="G2393" s="154">
        <v>4</v>
      </c>
      <c r="H2393" s="154" t="s">
        <v>5713</v>
      </c>
      <c r="I2393" s="154">
        <v>422</v>
      </c>
      <c r="J2393" s="154" t="s">
        <v>434</v>
      </c>
      <c r="K2393" s="154" t="s">
        <v>223</v>
      </c>
      <c r="L2393" s="154">
        <v>21.854794520547941</v>
      </c>
      <c r="M2393" s="154">
        <v>23</v>
      </c>
      <c r="N2393" s="154">
        <v>15.474641254040989</v>
      </c>
      <c r="O2393" s="154">
        <v>4.4980496187151662</v>
      </c>
      <c r="P2393" s="154">
        <v>1.9804923978954869</v>
      </c>
      <c r="Q2393" s="154">
        <v>17.605926839595188</v>
      </c>
      <c r="R2393" s="154">
        <v>4.4394176839054156</v>
      </c>
      <c r="S2393" s="154">
        <v>4.2876737878789442</v>
      </c>
      <c r="T2393" s="154">
        <v>28.758013648192112</v>
      </c>
    </row>
    <row r="2394" spans="1:20" x14ac:dyDescent="0.45">
      <c r="A2394" s="154" t="s">
        <v>74</v>
      </c>
      <c r="B2394" s="154">
        <v>2019</v>
      </c>
      <c r="C2394" s="155">
        <v>43492</v>
      </c>
      <c r="D2394" s="154" t="s">
        <v>5210</v>
      </c>
      <c r="E2394" s="154" t="s">
        <v>1943</v>
      </c>
      <c r="F2394" s="154">
        <v>4</v>
      </c>
      <c r="G2394" s="154">
        <v>5</v>
      </c>
      <c r="H2394" s="154" t="s">
        <v>5713</v>
      </c>
      <c r="I2394" s="154">
        <v>422</v>
      </c>
      <c r="J2394" s="154" t="s">
        <v>379</v>
      </c>
      <c r="K2394" s="154" t="s">
        <v>67</v>
      </c>
      <c r="L2394" s="154">
        <v>26.410958904109592</v>
      </c>
      <c r="M2394" s="154">
        <v>11</v>
      </c>
      <c r="N2394" s="154">
        <v>36.215909966479359</v>
      </c>
      <c r="O2394" s="154">
        <v>4.3610784589037994</v>
      </c>
      <c r="P2394" s="154">
        <v>23.132674589767959</v>
      </c>
      <c r="Q2394" s="154">
        <v>32.862261104627848</v>
      </c>
      <c r="R2394" s="154">
        <v>4.3570111560654716</v>
      </c>
      <c r="S2394" s="154">
        <v>19.791227636431429</v>
      </c>
      <c r="T2394" s="154">
        <v>28.758013648192112</v>
      </c>
    </row>
    <row r="2395" spans="1:20" x14ac:dyDescent="0.45">
      <c r="A2395" s="154" t="s">
        <v>74</v>
      </c>
      <c r="B2395" s="154">
        <v>2019</v>
      </c>
      <c r="C2395" s="155">
        <v>43492</v>
      </c>
      <c r="D2395" s="154" t="s">
        <v>5210</v>
      </c>
      <c r="E2395" s="154" t="s">
        <v>1943</v>
      </c>
      <c r="F2395" s="154">
        <v>4</v>
      </c>
      <c r="G2395" s="154">
        <v>6</v>
      </c>
      <c r="H2395" s="154" t="s">
        <v>5713</v>
      </c>
      <c r="I2395" s="154">
        <v>422</v>
      </c>
      <c r="J2395" s="154" t="s">
        <v>2889</v>
      </c>
      <c r="K2395" s="154" t="s">
        <v>429</v>
      </c>
      <c r="L2395" s="154">
        <v>31.169863013698631</v>
      </c>
      <c r="M2395" s="154">
        <v>23</v>
      </c>
      <c r="N2395" s="154">
        <v>13.700313653950021</v>
      </c>
      <c r="O2395" s="154">
        <v>6.5490809812389479</v>
      </c>
      <c r="P2395" s="154">
        <v>-5.9469292897668264</v>
      </c>
      <c r="Q2395" s="154">
        <v>11.690624024906899</v>
      </c>
      <c r="R2395" s="154">
        <v>6.2552489062458916</v>
      </c>
      <c r="S2395" s="154">
        <v>-7.0751226938307727</v>
      </c>
      <c r="T2395" s="154">
        <v>28.758013648192112</v>
      </c>
    </row>
    <row r="2396" spans="1:20" x14ac:dyDescent="0.45">
      <c r="A2396" s="130" t="s">
        <v>74</v>
      </c>
      <c r="B2396" s="130">
        <v>2019</v>
      </c>
      <c r="C2396" s="131">
        <v>43492</v>
      </c>
      <c r="D2396" s="130" t="s">
        <v>5210</v>
      </c>
      <c r="E2396" s="130" t="s">
        <v>5233</v>
      </c>
      <c r="F2396" s="130">
        <v>1</v>
      </c>
      <c r="G2396" s="130">
        <v>1</v>
      </c>
      <c r="H2396" s="130" t="s">
        <v>5714</v>
      </c>
      <c r="I2396" s="130">
        <v>423</v>
      </c>
      <c r="J2396" s="130" t="s">
        <v>378</v>
      </c>
      <c r="K2396" s="130" t="s">
        <v>37</v>
      </c>
      <c r="L2396" s="130">
        <v>21.69315068493151</v>
      </c>
      <c r="M2396" s="130">
        <v>8</v>
      </c>
      <c r="N2396" s="130">
        <v>29.026544352925001</v>
      </c>
      <c r="O2396" s="130">
        <v>4.2904624684218673</v>
      </c>
      <c r="P2396" s="130">
        <v>16.1551569476594</v>
      </c>
      <c r="Q2396" s="130">
        <v>30.26042524655648</v>
      </c>
      <c r="R2396" s="130">
        <v>4.4292784759745816</v>
      </c>
      <c r="S2396" s="130">
        <v>16.972589818632731</v>
      </c>
      <c r="T2396" s="130">
        <v>18.964689533177371</v>
      </c>
    </row>
    <row r="2397" spans="1:20" x14ac:dyDescent="0.45">
      <c r="A2397" s="130" t="s">
        <v>74</v>
      </c>
      <c r="B2397" s="130">
        <v>2019</v>
      </c>
      <c r="C2397" s="131">
        <v>43492</v>
      </c>
      <c r="D2397" s="130" t="s">
        <v>5210</v>
      </c>
      <c r="E2397" s="130" t="s">
        <v>5233</v>
      </c>
      <c r="F2397" s="130">
        <v>1</v>
      </c>
      <c r="G2397" s="130">
        <v>2</v>
      </c>
      <c r="H2397" s="130" t="s">
        <v>5714</v>
      </c>
      <c r="I2397" s="130">
        <v>423</v>
      </c>
      <c r="J2397" s="130" t="s">
        <v>434</v>
      </c>
      <c r="K2397" s="130" t="s">
        <v>223</v>
      </c>
      <c r="L2397" s="130">
        <v>21.854794520547941</v>
      </c>
      <c r="M2397" s="130">
        <v>23</v>
      </c>
      <c r="N2397" s="130">
        <v>17.605926839595188</v>
      </c>
      <c r="O2397" s="130">
        <v>4.4394176839054156</v>
      </c>
      <c r="P2397" s="130">
        <v>4.2876737878789442</v>
      </c>
      <c r="Q2397" s="130">
        <v>19.105228346061011</v>
      </c>
      <c r="R2397" s="130">
        <v>4.4296390903928824</v>
      </c>
      <c r="S2397" s="130">
        <v>5.8163110748823676</v>
      </c>
      <c r="T2397" s="130">
        <v>18.964689533177371</v>
      </c>
    </row>
    <row r="2398" spans="1:20" x14ac:dyDescent="0.45">
      <c r="A2398" s="130" t="s">
        <v>74</v>
      </c>
      <c r="B2398" s="130">
        <v>2019</v>
      </c>
      <c r="C2398" s="131">
        <v>43492</v>
      </c>
      <c r="D2398" s="130" t="s">
        <v>5210</v>
      </c>
      <c r="E2398" s="130" t="s">
        <v>5233</v>
      </c>
      <c r="F2398" s="130">
        <v>1</v>
      </c>
      <c r="G2398" s="130">
        <v>3</v>
      </c>
      <c r="H2398" s="130" t="s">
        <v>5714</v>
      </c>
      <c r="I2398" s="130">
        <v>423</v>
      </c>
      <c r="J2398" s="130" t="s">
        <v>476</v>
      </c>
      <c r="K2398" s="130" t="s">
        <v>477</v>
      </c>
      <c r="L2398" s="130">
        <v>26.358904109589041</v>
      </c>
      <c r="M2398" s="130">
        <v>23</v>
      </c>
      <c r="N2398" s="130">
        <v>17.240440142242718</v>
      </c>
      <c r="O2398" s="130">
        <v>5.1357243306999498</v>
      </c>
      <c r="P2398" s="130">
        <v>1.8332671501428699</v>
      </c>
      <c r="Q2398" s="130">
        <v>17.48726952836531</v>
      </c>
      <c r="R2398" s="130">
        <v>4.9041718449426126</v>
      </c>
      <c r="S2398" s="130">
        <v>2.7747539935374661</v>
      </c>
      <c r="T2398" s="130">
        <v>18.964689533177371</v>
      </c>
    </row>
    <row r="2399" spans="1:20" x14ac:dyDescent="0.45">
      <c r="A2399" s="130" t="s">
        <v>74</v>
      </c>
      <c r="B2399" s="130">
        <v>2019</v>
      </c>
      <c r="C2399" s="131">
        <v>43492</v>
      </c>
      <c r="D2399" s="130" t="s">
        <v>5210</v>
      </c>
      <c r="E2399" s="130" t="s">
        <v>5233</v>
      </c>
      <c r="F2399" s="130">
        <v>1</v>
      </c>
      <c r="G2399" s="130">
        <v>4</v>
      </c>
      <c r="H2399" s="130" t="s">
        <v>5714</v>
      </c>
      <c r="I2399" s="130">
        <v>423</v>
      </c>
      <c r="J2399" s="130" t="s">
        <v>388</v>
      </c>
      <c r="K2399" s="130" t="s">
        <v>61</v>
      </c>
      <c r="L2399" s="130">
        <v>23.82191780821918</v>
      </c>
      <c r="M2399" s="130">
        <v>23</v>
      </c>
      <c r="N2399" s="130">
        <v>16.839996167755501</v>
      </c>
      <c r="O2399" s="130">
        <v>4.4194381576488313</v>
      </c>
      <c r="P2399" s="130">
        <v>3.581681694809006</v>
      </c>
      <c r="Q2399" s="130">
        <v>15.82468398620383</v>
      </c>
      <c r="R2399" s="130">
        <v>4.4088624362730364</v>
      </c>
      <c r="S2399" s="130">
        <v>2.5980966773847212</v>
      </c>
      <c r="T2399" s="130">
        <v>18.964689533177371</v>
      </c>
    </row>
    <row r="2400" spans="1:20" x14ac:dyDescent="0.45">
      <c r="A2400" s="130" t="s">
        <v>74</v>
      </c>
      <c r="B2400" s="130">
        <v>2019</v>
      </c>
      <c r="C2400" s="131">
        <v>43492</v>
      </c>
      <c r="D2400" s="130" t="s">
        <v>5210</v>
      </c>
      <c r="E2400" s="130" t="s">
        <v>5233</v>
      </c>
      <c r="F2400" s="130">
        <v>1</v>
      </c>
      <c r="G2400" s="130">
        <v>5</v>
      </c>
      <c r="H2400" s="130" t="s">
        <v>5714</v>
      </c>
      <c r="I2400" s="130">
        <v>423</v>
      </c>
      <c r="J2400" s="130" t="s">
        <v>5149</v>
      </c>
      <c r="K2400" s="130" t="s">
        <v>506</v>
      </c>
      <c r="L2400" s="130">
        <v>22.353424657534251</v>
      </c>
      <c r="M2400" s="130">
        <v>23</v>
      </c>
      <c r="N2400" s="130">
        <v>14.110540163368441</v>
      </c>
      <c r="O2400" s="130">
        <v>5.8800733135234244</v>
      </c>
      <c r="P2400" s="130">
        <v>-3.5296797772018351</v>
      </c>
      <c r="Q2400" s="130">
        <v>10.84514206664287</v>
      </c>
      <c r="R2400" s="130">
        <v>5.6058392455138089</v>
      </c>
      <c r="S2400" s="130">
        <v>-5.9723756698985522</v>
      </c>
      <c r="T2400" s="130">
        <v>18.964689533177371</v>
      </c>
    </row>
    <row r="2401" spans="1:20" x14ac:dyDescent="0.45">
      <c r="A2401" s="150" t="s">
        <v>74</v>
      </c>
      <c r="B2401" s="150">
        <v>2019</v>
      </c>
      <c r="C2401" s="151">
        <v>43492</v>
      </c>
      <c r="D2401" s="150" t="s">
        <v>5210</v>
      </c>
      <c r="E2401" s="150" t="s">
        <v>5233</v>
      </c>
      <c r="F2401" s="150">
        <v>2</v>
      </c>
      <c r="G2401" s="150">
        <v>1</v>
      </c>
      <c r="H2401" s="150" t="s">
        <v>5715</v>
      </c>
      <c r="I2401" s="150">
        <v>424</v>
      </c>
      <c r="J2401" s="150" t="s">
        <v>262</v>
      </c>
      <c r="K2401" s="150" t="s">
        <v>46</v>
      </c>
      <c r="L2401" s="150">
        <v>22.30958904109589</v>
      </c>
      <c r="M2401" s="150">
        <v>5</v>
      </c>
      <c r="N2401" s="150">
        <v>30.47128164787426</v>
      </c>
      <c r="O2401" s="150">
        <v>4.2711165065224481</v>
      </c>
      <c r="P2401" s="150">
        <v>17.657932128306921</v>
      </c>
      <c r="Q2401" s="150">
        <v>31.78650624088138</v>
      </c>
      <c r="R2401" s="150">
        <v>4.4066282933894483</v>
      </c>
      <c r="S2401" s="150">
        <v>18.566621360713029</v>
      </c>
      <c r="T2401" s="150">
        <v>24.61940693463184</v>
      </c>
    </row>
    <row r="2402" spans="1:20" x14ac:dyDescent="0.45">
      <c r="A2402" s="150" t="s">
        <v>74</v>
      </c>
      <c r="B2402" s="150">
        <v>2019</v>
      </c>
      <c r="C2402" s="151">
        <v>43492</v>
      </c>
      <c r="D2402" s="150" t="s">
        <v>5210</v>
      </c>
      <c r="E2402" s="150" t="s">
        <v>5233</v>
      </c>
      <c r="F2402" s="150">
        <v>2</v>
      </c>
      <c r="G2402" s="150">
        <v>2</v>
      </c>
      <c r="H2402" s="150" t="s">
        <v>5715</v>
      </c>
      <c r="I2402" s="150">
        <v>424</v>
      </c>
      <c r="J2402" s="150" t="s">
        <v>442</v>
      </c>
      <c r="K2402" s="150" t="s">
        <v>43</v>
      </c>
      <c r="L2402" s="150">
        <v>21.24657534246575</v>
      </c>
      <c r="M2402" s="150">
        <v>23</v>
      </c>
      <c r="N2402" s="150">
        <v>16.499952918061538</v>
      </c>
      <c r="O2402" s="150">
        <v>4.4014943607070904</v>
      </c>
      <c r="P2402" s="150">
        <v>3.295469835940271</v>
      </c>
      <c r="Q2402" s="150">
        <v>18.716812277025461</v>
      </c>
      <c r="R2402" s="150">
        <v>4.3993836162155384</v>
      </c>
      <c r="S2402" s="150">
        <v>5.5186614283788487</v>
      </c>
      <c r="T2402" s="150">
        <v>24.61940693463184</v>
      </c>
    </row>
    <row r="2403" spans="1:20" x14ac:dyDescent="0.45">
      <c r="A2403" s="150" t="s">
        <v>74</v>
      </c>
      <c r="B2403" s="150">
        <v>2019</v>
      </c>
      <c r="C2403" s="151">
        <v>43492</v>
      </c>
      <c r="D2403" s="150" t="s">
        <v>5210</v>
      </c>
      <c r="E2403" s="150" t="s">
        <v>5233</v>
      </c>
      <c r="F2403" s="150">
        <v>2</v>
      </c>
      <c r="G2403" s="150">
        <v>3</v>
      </c>
      <c r="H2403" s="150" t="s">
        <v>5715</v>
      </c>
      <c r="I2403" s="150">
        <v>424</v>
      </c>
      <c r="J2403" s="150" t="s">
        <v>400</v>
      </c>
      <c r="K2403" s="150" t="s">
        <v>58</v>
      </c>
      <c r="L2403" s="150">
        <v>24.956164383561639</v>
      </c>
      <c r="M2403" s="150">
        <v>7</v>
      </c>
      <c r="N2403" s="150">
        <v>28.433795903147949</v>
      </c>
      <c r="O2403" s="150">
        <v>4.245921813199061</v>
      </c>
      <c r="P2403" s="150">
        <v>15.69603046355077</v>
      </c>
      <c r="Q2403" s="150">
        <v>27.000396431644699</v>
      </c>
      <c r="R2403" s="150">
        <v>4.279696374308406</v>
      </c>
      <c r="S2403" s="150">
        <v>14.161307308719479</v>
      </c>
      <c r="T2403" s="150">
        <v>24.61940693463184</v>
      </c>
    </row>
    <row r="2404" spans="1:20" x14ac:dyDescent="0.45">
      <c r="A2404" s="150" t="s">
        <v>74</v>
      </c>
      <c r="B2404" s="150">
        <v>2019</v>
      </c>
      <c r="C2404" s="151">
        <v>43492</v>
      </c>
      <c r="D2404" s="150" t="s">
        <v>5210</v>
      </c>
      <c r="E2404" s="150" t="s">
        <v>5233</v>
      </c>
      <c r="F2404" s="150">
        <v>2</v>
      </c>
      <c r="G2404" s="150">
        <v>4</v>
      </c>
      <c r="H2404" s="150" t="s">
        <v>5715</v>
      </c>
      <c r="I2404" s="150">
        <v>424</v>
      </c>
      <c r="J2404" s="150" t="s">
        <v>386</v>
      </c>
      <c r="K2404" s="150" t="s">
        <v>64</v>
      </c>
      <c r="L2404" s="150">
        <v>28.81917808219178</v>
      </c>
      <c r="M2404" s="150">
        <v>23</v>
      </c>
      <c r="N2404" s="150">
        <v>23.072597269443609</v>
      </c>
      <c r="O2404" s="150">
        <v>4.2673280986945183</v>
      </c>
      <c r="P2404" s="150">
        <v>10.27061297336005</v>
      </c>
      <c r="Q2404" s="150">
        <v>21.103217288365499</v>
      </c>
      <c r="R2404" s="150">
        <v>4.3680006815052694</v>
      </c>
      <c r="S2404" s="150">
        <v>7.9992152438496866</v>
      </c>
      <c r="T2404" s="150">
        <v>24.61940693463184</v>
      </c>
    </row>
    <row r="2405" spans="1:20" x14ac:dyDescent="0.45">
      <c r="A2405" s="152" t="s">
        <v>74</v>
      </c>
      <c r="B2405" s="152">
        <v>2019</v>
      </c>
      <c r="C2405" s="153">
        <v>43492</v>
      </c>
      <c r="D2405" s="152" t="s">
        <v>5210</v>
      </c>
      <c r="E2405" s="152" t="s">
        <v>5233</v>
      </c>
      <c r="F2405" s="152">
        <v>3</v>
      </c>
      <c r="G2405" s="152">
        <v>1</v>
      </c>
      <c r="H2405" s="152" t="s">
        <v>5716</v>
      </c>
      <c r="I2405" s="152">
        <v>425</v>
      </c>
      <c r="J2405" s="152" t="s">
        <v>574</v>
      </c>
      <c r="K2405" s="152" t="s">
        <v>99</v>
      </c>
      <c r="L2405" s="152">
        <v>36.147945205479452</v>
      </c>
      <c r="M2405" s="152">
        <v>10</v>
      </c>
      <c r="N2405" s="152">
        <v>29.717263182783778</v>
      </c>
      <c r="O2405" s="152">
        <v>4.3308940718350133</v>
      </c>
      <c r="P2405" s="152">
        <v>16.72458096727874</v>
      </c>
      <c r="Q2405" s="152">
        <v>30.660143037785868</v>
      </c>
      <c r="R2405" s="152">
        <v>4.5000078705633229</v>
      </c>
      <c r="S2405" s="152">
        <v>17.1601194260959</v>
      </c>
      <c r="T2405" s="152">
        <v>18.412781088082699</v>
      </c>
    </row>
    <row r="2406" spans="1:20" x14ac:dyDescent="0.45">
      <c r="A2406" s="152" t="s">
        <v>74</v>
      </c>
      <c r="B2406" s="152">
        <v>2019</v>
      </c>
      <c r="C2406" s="153">
        <v>43492</v>
      </c>
      <c r="D2406" s="152" t="s">
        <v>5210</v>
      </c>
      <c r="E2406" s="152" t="s">
        <v>5233</v>
      </c>
      <c r="F2406" s="152">
        <v>3</v>
      </c>
      <c r="G2406" s="152">
        <v>2</v>
      </c>
      <c r="H2406" s="152" t="s">
        <v>5716</v>
      </c>
      <c r="I2406" s="152">
        <v>425</v>
      </c>
      <c r="J2406" s="152" t="s">
        <v>228</v>
      </c>
      <c r="K2406" s="152" t="s">
        <v>131</v>
      </c>
      <c r="L2406" s="152">
        <v>26.63287671232877</v>
      </c>
      <c r="M2406" s="152">
        <v>23</v>
      </c>
      <c r="N2406" s="152">
        <v>18.091585914657241</v>
      </c>
      <c r="O2406" s="152">
        <v>4.519443126843786</v>
      </c>
      <c r="P2406" s="152">
        <v>4.5332565341258828</v>
      </c>
      <c r="Q2406" s="152">
        <v>18.92114073000646</v>
      </c>
      <c r="R2406" s="152">
        <v>4.5414110079887218</v>
      </c>
      <c r="S2406" s="152">
        <v>5.2969077060402938</v>
      </c>
      <c r="T2406" s="152">
        <v>18.412781088082699</v>
      </c>
    </row>
    <row r="2407" spans="1:20" x14ac:dyDescent="0.45">
      <c r="A2407" s="152" t="s">
        <v>74</v>
      </c>
      <c r="B2407" s="152">
        <v>2019</v>
      </c>
      <c r="C2407" s="153">
        <v>43492</v>
      </c>
      <c r="D2407" s="152" t="s">
        <v>5210</v>
      </c>
      <c r="E2407" s="152" t="s">
        <v>5233</v>
      </c>
      <c r="F2407" s="152">
        <v>3</v>
      </c>
      <c r="G2407" s="152">
        <v>3</v>
      </c>
      <c r="H2407" s="152" t="s">
        <v>5716</v>
      </c>
      <c r="I2407" s="152">
        <v>425</v>
      </c>
      <c r="J2407" s="152" t="s">
        <v>403</v>
      </c>
      <c r="K2407" s="152" t="s">
        <v>61</v>
      </c>
      <c r="L2407" s="152">
        <v>21.88219178082192</v>
      </c>
      <c r="M2407" s="152">
        <v>23</v>
      </c>
      <c r="N2407" s="152">
        <v>14.151651229982891</v>
      </c>
      <c r="O2407" s="152">
        <v>4.770353371632055</v>
      </c>
      <c r="P2407" s="152">
        <v>-0.15940888491327779</v>
      </c>
      <c r="Q2407" s="152">
        <v>13.898035077657619</v>
      </c>
      <c r="R2407" s="152">
        <v>4.7253427024025294</v>
      </c>
      <c r="S2407" s="152">
        <v>-0.27799302954996818</v>
      </c>
      <c r="T2407" s="152">
        <v>18.412781088082699</v>
      </c>
    </row>
    <row r="2408" spans="1:20" x14ac:dyDescent="0.45">
      <c r="A2408" s="152" t="s">
        <v>74</v>
      </c>
      <c r="B2408" s="152">
        <v>2019</v>
      </c>
      <c r="C2408" s="153">
        <v>43492</v>
      </c>
      <c r="D2408" s="152" t="s">
        <v>5210</v>
      </c>
      <c r="E2408" s="152" t="s">
        <v>5233</v>
      </c>
      <c r="F2408" s="152">
        <v>3</v>
      </c>
      <c r="G2408" s="152">
        <v>4</v>
      </c>
      <c r="H2408" s="152" t="s">
        <v>5716</v>
      </c>
      <c r="I2408" s="152">
        <v>425</v>
      </c>
      <c r="J2408" s="152" t="s">
        <v>2889</v>
      </c>
      <c r="K2408" s="152" t="s">
        <v>429</v>
      </c>
      <c r="L2408" s="152">
        <v>31.169863013698631</v>
      </c>
      <c r="M2408" s="152">
        <v>23</v>
      </c>
      <c r="N2408" s="152">
        <v>11.690624024906899</v>
      </c>
      <c r="O2408" s="152">
        <v>6.2552489062458916</v>
      </c>
      <c r="P2408" s="152">
        <v>-7.0751226938307727</v>
      </c>
      <c r="Q2408" s="152">
        <v>8.7917505207040847</v>
      </c>
      <c r="R2408" s="152">
        <v>5.9683227437586357</v>
      </c>
      <c r="S2408" s="152">
        <v>-9.1132177105718242</v>
      </c>
      <c r="T2408" s="152">
        <v>18.412781088082699</v>
      </c>
    </row>
    <row r="2409" spans="1:20" x14ac:dyDescent="0.45">
      <c r="A2409" s="154" t="s">
        <v>74</v>
      </c>
      <c r="B2409" s="154">
        <v>2019</v>
      </c>
      <c r="C2409" s="155">
        <v>43492</v>
      </c>
      <c r="D2409" s="154" t="s">
        <v>5210</v>
      </c>
      <c r="E2409" s="154" t="s">
        <v>5233</v>
      </c>
      <c r="F2409" s="154">
        <v>4</v>
      </c>
      <c r="G2409" s="154">
        <v>1</v>
      </c>
      <c r="H2409" s="154" t="s">
        <v>5717</v>
      </c>
      <c r="I2409" s="154">
        <v>426</v>
      </c>
      <c r="J2409" s="154" t="s">
        <v>379</v>
      </c>
      <c r="K2409" s="154" t="s">
        <v>67</v>
      </c>
      <c r="L2409" s="154">
        <v>26.410958904109592</v>
      </c>
      <c r="M2409" s="154">
        <v>11</v>
      </c>
      <c r="N2409" s="154">
        <v>32.862261104627848</v>
      </c>
      <c r="O2409" s="154">
        <v>4.3570111560654716</v>
      </c>
      <c r="P2409" s="154">
        <v>19.791227636431429</v>
      </c>
      <c r="Q2409" s="154">
        <v>34.67690469552069</v>
      </c>
      <c r="R2409" s="154">
        <v>4.4548239145236037</v>
      </c>
      <c r="S2409" s="154">
        <v>21.31243295194988</v>
      </c>
      <c r="T2409" s="154">
        <v>29.608500427939699</v>
      </c>
    </row>
    <row r="2410" spans="1:20" x14ac:dyDescent="0.45">
      <c r="A2410" s="154" t="s">
        <v>74</v>
      </c>
      <c r="B2410" s="154">
        <v>2019</v>
      </c>
      <c r="C2410" s="155">
        <v>43492</v>
      </c>
      <c r="D2410" s="154" t="s">
        <v>5210</v>
      </c>
      <c r="E2410" s="154" t="s">
        <v>5233</v>
      </c>
      <c r="F2410" s="154">
        <v>4</v>
      </c>
      <c r="G2410" s="154">
        <v>2</v>
      </c>
      <c r="H2410" s="154" t="s">
        <v>5717</v>
      </c>
      <c r="I2410" s="154">
        <v>426</v>
      </c>
      <c r="J2410" s="154" t="s">
        <v>362</v>
      </c>
      <c r="K2410" s="154" t="s">
        <v>363</v>
      </c>
      <c r="L2410" s="154">
        <v>27.030136986301368</v>
      </c>
      <c r="M2410" s="154">
        <v>1</v>
      </c>
      <c r="N2410" s="154">
        <v>30.964315025819541</v>
      </c>
      <c r="O2410" s="154">
        <v>4.3534260044281616</v>
      </c>
      <c r="P2410" s="154">
        <v>17.90403701253506</v>
      </c>
      <c r="Q2410" s="154">
        <v>31.35408721244842</v>
      </c>
      <c r="R2410" s="154">
        <v>4.3746772315146982</v>
      </c>
      <c r="S2410" s="154">
        <v>18.230055517904329</v>
      </c>
      <c r="T2410" s="154">
        <v>29.608500427939699</v>
      </c>
    </row>
    <row r="2411" spans="1:20" x14ac:dyDescent="0.45">
      <c r="A2411" s="154" t="s">
        <v>74</v>
      </c>
      <c r="B2411" s="154">
        <v>2019</v>
      </c>
      <c r="C2411" s="155">
        <v>43492</v>
      </c>
      <c r="D2411" s="154" t="s">
        <v>5210</v>
      </c>
      <c r="E2411" s="154" t="s">
        <v>5233</v>
      </c>
      <c r="F2411" s="154">
        <v>4</v>
      </c>
      <c r="G2411" s="154">
        <v>3</v>
      </c>
      <c r="H2411" s="154" t="s">
        <v>5717</v>
      </c>
      <c r="I2411" s="154">
        <v>426</v>
      </c>
      <c r="J2411" s="154" t="s">
        <v>3489</v>
      </c>
      <c r="K2411" s="154" t="s">
        <v>115</v>
      </c>
      <c r="L2411" s="154">
        <v>20.613698630136991</v>
      </c>
      <c r="M2411" s="154">
        <v>23</v>
      </c>
      <c r="N2411" s="154">
        <v>23.778519686400038</v>
      </c>
      <c r="O2411" s="154">
        <v>4.3601208469946009</v>
      </c>
      <c r="P2411" s="154">
        <v>10.698157145416239</v>
      </c>
      <c r="Q2411" s="154">
        <v>24.15485776481518</v>
      </c>
      <c r="R2411" s="154">
        <v>4.3741772184003196</v>
      </c>
      <c r="S2411" s="154">
        <v>11.032326109614219</v>
      </c>
      <c r="T2411" s="154">
        <v>29.608500427939699</v>
      </c>
    </row>
    <row r="2412" spans="1:20" x14ac:dyDescent="0.45">
      <c r="A2412" s="154" t="s">
        <v>74</v>
      </c>
      <c r="B2412" s="154">
        <v>2019</v>
      </c>
      <c r="C2412" s="155">
        <v>43492</v>
      </c>
      <c r="D2412" s="154" t="s">
        <v>5210</v>
      </c>
      <c r="E2412" s="154" t="s">
        <v>5233</v>
      </c>
      <c r="F2412" s="154">
        <v>4</v>
      </c>
      <c r="G2412" s="154">
        <v>4</v>
      </c>
      <c r="H2412" s="154" t="s">
        <v>5717</v>
      </c>
      <c r="I2412" s="154">
        <v>426</v>
      </c>
      <c r="J2412" s="154" t="s">
        <v>351</v>
      </c>
      <c r="K2412" s="154" t="s">
        <v>282</v>
      </c>
      <c r="L2412" s="154">
        <v>25.991780821917811</v>
      </c>
      <c r="M2412" s="154">
        <v>23</v>
      </c>
      <c r="N2412" s="154">
        <v>30.828905894911351</v>
      </c>
      <c r="O2412" s="154">
        <v>4.3497475844537794</v>
      </c>
      <c r="P2412" s="154">
        <v>17.779663141550021</v>
      </c>
      <c r="Q2412" s="154">
        <v>28.255464829815519</v>
      </c>
      <c r="R2412" s="154">
        <v>4.420021454187725</v>
      </c>
      <c r="S2412" s="154">
        <v>14.99540046725234</v>
      </c>
      <c r="T2412" s="154">
        <v>29.608500427939699</v>
      </c>
    </row>
    <row r="2413" spans="1:20" x14ac:dyDescent="0.45">
      <c r="A2413" s="132" t="s">
        <v>74</v>
      </c>
      <c r="B2413" s="132">
        <v>2019</v>
      </c>
      <c r="C2413" s="133">
        <v>43492</v>
      </c>
      <c r="D2413" s="132" t="s">
        <v>5210</v>
      </c>
      <c r="E2413" s="132" t="s">
        <v>5234</v>
      </c>
      <c r="F2413" s="132">
        <v>1</v>
      </c>
      <c r="G2413" s="132">
        <v>1</v>
      </c>
      <c r="H2413" s="132" t="s">
        <v>5718</v>
      </c>
      <c r="I2413" s="132">
        <v>427</v>
      </c>
      <c r="J2413" s="132" t="s">
        <v>344</v>
      </c>
      <c r="K2413" s="132" t="s">
        <v>55</v>
      </c>
      <c r="L2413" s="132">
        <v>31.734246575342461</v>
      </c>
      <c r="M2413" s="132">
        <v>1</v>
      </c>
      <c r="N2413" s="132">
        <v>47.683738086411893</v>
      </c>
      <c r="O2413" s="132">
        <v>4.6550516165842097</v>
      </c>
      <c r="P2413" s="132">
        <v>33.718583236659263</v>
      </c>
      <c r="Q2413" s="132">
        <v>48.856232008376281</v>
      </c>
      <c r="R2413" s="132">
        <v>4.7378755396781624</v>
      </c>
      <c r="S2413" s="132">
        <v>34.642605389341803</v>
      </c>
      <c r="T2413" s="132">
        <v>35.597485395900563</v>
      </c>
    </row>
    <row r="2414" spans="1:20" x14ac:dyDescent="0.45">
      <c r="A2414" s="132" t="s">
        <v>74</v>
      </c>
      <c r="B2414" s="132">
        <v>2019</v>
      </c>
      <c r="C2414" s="133">
        <v>43492</v>
      </c>
      <c r="D2414" s="132" t="s">
        <v>5210</v>
      </c>
      <c r="E2414" s="132" t="s">
        <v>5234</v>
      </c>
      <c r="F2414" s="132">
        <v>1</v>
      </c>
      <c r="G2414" s="132">
        <v>2</v>
      </c>
      <c r="H2414" s="132" t="s">
        <v>5718</v>
      </c>
      <c r="I2414" s="132">
        <v>427</v>
      </c>
      <c r="J2414" s="132" t="s">
        <v>399</v>
      </c>
      <c r="K2414" s="132" t="s">
        <v>49</v>
      </c>
      <c r="L2414" s="132">
        <v>24.463013698630139</v>
      </c>
      <c r="M2414" s="132">
        <v>2</v>
      </c>
      <c r="N2414" s="132">
        <v>31.464354896406121</v>
      </c>
      <c r="O2414" s="132">
        <v>4.3809085657660214</v>
      </c>
      <c r="P2414" s="132">
        <v>18.32162919910806</v>
      </c>
      <c r="Q2414" s="132">
        <v>33.558860398339689</v>
      </c>
      <c r="R2414" s="132">
        <v>4.3649055093481897</v>
      </c>
      <c r="S2414" s="132">
        <v>20.464143870295121</v>
      </c>
      <c r="T2414" s="132">
        <v>35.597485395900563</v>
      </c>
    </row>
    <row r="2415" spans="1:20" x14ac:dyDescent="0.45">
      <c r="A2415" s="132" t="s">
        <v>74</v>
      </c>
      <c r="B2415" s="132">
        <v>2019</v>
      </c>
      <c r="C2415" s="133">
        <v>43492</v>
      </c>
      <c r="D2415" s="132" t="s">
        <v>5210</v>
      </c>
      <c r="E2415" s="132" t="s">
        <v>5234</v>
      </c>
      <c r="F2415" s="132">
        <v>1</v>
      </c>
      <c r="G2415" s="132">
        <v>3</v>
      </c>
      <c r="H2415" s="132" t="s">
        <v>5718</v>
      </c>
      <c r="I2415" s="132">
        <v>427</v>
      </c>
      <c r="J2415" s="132" t="s">
        <v>422</v>
      </c>
      <c r="K2415" s="132" t="s">
        <v>43</v>
      </c>
      <c r="L2415" s="132">
        <v>28.0027397260274</v>
      </c>
      <c r="M2415" s="132">
        <v>6</v>
      </c>
      <c r="N2415" s="132">
        <v>31.40573163446345</v>
      </c>
      <c r="O2415" s="132">
        <v>4.3201523509632551</v>
      </c>
      <c r="P2415" s="132">
        <v>18.445274581573681</v>
      </c>
      <c r="Q2415" s="132">
        <v>32.287001440369977</v>
      </c>
      <c r="R2415" s="132">
        <v>4.285185776944294</v>
      </c>
      <c r="S2415" s="132">
        <v>19.4314441095371</v>
      </c>
      <c r="T2415" s="132">
        <v>35.597485395900563</v>
      </c>
    </row>
    <row r="2416" spans="1:20" x14ac:dyDescent="0.45">
      <c r="A2416" s="132" t="s">
        <v>74</v>
      </c>
      <c r="B2416" s="132">
        <v>2019</v>
      </c>
      <c r="C2416" s="133">
        <v>43492</v>
      </c>
      <c r="D2416" s="132" t="s">
        <v>5210</v>
      </c>
      <c r="E2416" s="132" t="s">
        <v>5234</v>
      </c>
      <c r="F2416" s="132">
        <v>1</v>
      </c>
      <c r="G2416" s="132">
        <v>4</v>
      </c>
      <c r="H2416" s="132" t="s">
        <v>5718</v>
      </c>
      <c r="I2416" s="132">
        <v>427</v>
      </c>
      <c r="J2416" s="132" t="s">
        <v>378</v>
      </c>
      <c r="K2416" s="132" t="s">
        <v>37</v>
      </c>
      <c r="L2416" s="132">
        <v>21.69315068493151</v>
      </c>
      <c r="M2416" s="132">
        <v>8</v>
      </c>
      <c r="N2416" s="132">
        <v>30.26042524655648</v>
      </c>
      <c r="O2416" s="132">
        <v>4.4292784759745816</v>
      </c>
      <c r="P2416" s="132">
        <v>16.972589818632731</v>
      </c>
      <c r="Q2416" s="132">
        <v>30.425248018906199</v>
      </c>
      <c r="R2416" s="132">
        <v>4.3549101832481663</v>
      </c>
      <c r="S2416" s="132">
        <v>17.360517469161699</v>
      </c>
      <c r="T2416" s="132">
        <v>35.597485395900563</v>
      </c>
    </row>
    <row r="2417" spans="1:20" x14ac:dyDescent="0.45">
      <c r="A2417" s="132" t="s">
        <v>74</v>
      </c>
      <c r="B2417" s="132">
        <v>2019</v>
      </c>
      <c r="C2417" s="133">
        <v>43492</v>
      </c>
      <c r="D2417" s="132" t="s">
        <v>5210</v>
      </c>
      <c r="E2417" s="132" t="s">
        <v>5234</v>
      </c>
      <c r="F2417" s="132">
        <v>1</v>
      </c>
      <c r="G2417" s="132">
        <v>9</v>
      </c>
      <c r="H2417" s="132" t="s">
        <v>5718</v>
      </c>
      <c r="I2417" s="132">
        <v>427</v>
      </c>
      <c r="J2417" s="132" t="s">
        <v>375</v>
      </c>
      <c r="K2417" s="132" t="s">
        <v>49</v>
      </c>
      <c r="L2417" s="132">
        <v>25.041095890410961</v>
      </c>
      <c r="M2417" s="132">
        <v>3</v>
      </c>
      <c r="N2417" s="132">
        <v>38.093757816044722</v>
      </c>
      <c r="O2417" s="132">
        <v>4.3857970952534489</v>
      </c>
      <c r="P2417" s="132">
        <v>24.936366530284371</v>
      </c>
      <c r="Q2417" s="132">
        <v>35.608789675773863</v>
      </c>
      <c r="R2417" s="132">
        <v>4.3329362972152454</v>
      </c>
      <c r="S2417" s="132">
        <v>22.60998078412813</v>
      </c>
      <c r="T2417" s="132">
        <v>35.597485395900563</v>
      </c>
    </row>
    <row r="2418" spans="1:20" x14ac:dyDescent="0.45">
      <c r="A2418" s="132" t="s">
        <v>74</v>
      </c>
      <c r="B2418" s="132">
        <v>2019</v>
      </c>
      <c r="C2418" s="133">
        <v>43492</v>
      </c>
      <c r="D2418" s="132" t="s">
        <v>5210</v>
      </c>
      <c r="E2418" s="132" t="s">
        <v>5234</v>
      </c>
      <c r="F2418" s="132">
        <v>1</v>
      </c>
      <c r="G2418" s="132">
        <v>9</v>
      </c>
      <c r="H2418" s="132" t="s">
        <v>5718</v>
      </c>
      <c r="I2418" s="132">
        <v>427</v>
      </c>
      <c r="J2418" s="132" t="s">
        <v>379</v>
      </c>
      <c r="K2418" s="132" t="s">
        <v>67</v>
      </c>
      <c r="L2418" s="132">
        <v>26.410958904109592</v>
      </c>
      <c r="M2418" s="132">
        <v>11</v>
      </c>
      <c r="N2418" s="132">
        <v>34.67690469552069</v>
      </c>
      <c r="O2418" s="132">
        <v>4.4548239145236037</v>
      </c>
      <c r="P2418" s="132">
        <v>21.31243295194988</v>
      </c>
      <c r="Q2418" s="132">
        <v>32.892214063470128</v>
      </c>
      <c r="R2418" s="132">
        <v>4.3821198796791219</v>
      </c>
      <c r="S2418" s="132">
        <v>19.745854424432761</v>
      </c>
      <c r="T2418" s="132">
        <v>35.597485395900563</v>
      </c>
    </row>
    <row r="2419" spans="1:20" x14ac:dyDescent="0.45">
      <c r="A2419" s="160" t="s">
        <v>74</v>
      </c>
      <c r="B2419" s="160">
        <v>2019</v>
      </c>
      <c r="C2419" s="161">
        <v>43492</v>
      </c>
      <c r="D2419" s="160" t="s">
        <v>5210</v>
      </c>
      <c r="E2419" s="160" t="s">
        <v>5234</v>
      </c>
      <c r="F2419" s="160">
        <v>2</v>
      </c>
      <c r="G2419" s="160">
        <v>1</v>
      </c>
      <c r="H2419" s="160" t="s">
        <v>5719</v>
      </c>
      <c r="I2419" s="160">
        <v>428</v>
      </c>
      <c r="J2419" s="160" t="s">
        <v>411</v>
      </c>
      <c r="K2419" s="160" t="s">
        <v>55</v>
      </c>
      <c r="L2419" s="160">
        <v>28.539726027397261</v>
      </c>
      <c r="M2419" s="160">
        <v>3</v>
      </c>
      <c r="N2419" s="160">
        <v>26.900074013836829</v>
      </c>
      <c r="O2419" s="160">
        <v>4.5651187348368891</v>
      </c>
      <c r="P2419" s="160">
        <v>13.20471780932616</v>
      </c>
      <c r="Q2419" s="160">
        <v>30.921262492139231</v>
      </c>
      <c r="R2419" s="160">
        <v>4.527468739220212</v>
      </c>
      <c r="S2419" s="160">
        <v>17.338856274478591</v>
      </c>
      <c r="T2419" s="160">
        <v>32.019294935876481</v>
      </c>
    </row>
    <row r="2420" spans="1:20" x14ac:dyDescent="0.45">
      <c r="A2420" s="160" t="s">
        <v>74</v>
      </c>
      <c r="B2420" s="160">
        <v>2019</v>
      </c>
      <c r="C2420" s="161">
        <v>43492</v>
      </c>
      <c r="D2420" s="160" t="s">
        <v>5210</v>
      </c>
      <c r="E2420" s="160" t="s">
        <v>5234</v>
      </c>
      <c r="F2420" s="160">
        <v>2</v>
      </c>
      <c r="G2420" s="160">
        <v>2</v>
      </c>
      <c r="H2420" s="160" t="s">
        <v>5719</v>
      </c>
      <c r="I2420" s="160">
        <v>428</v>
      </c>
      <c r="J2420" s="160" t="s">
        <v>365</v>
      </c>
      <c r="K2420" s="160" t="s">
        <v>88</v>
      </c>
      <c r="L2420" s="160">
        <v>21.37534246575342</v>
      </c>
      <c r="M2420" s="160">
        <v>4</v>
      </c>
      <c r="N2420" s="160">
        <v>40.458013484943429</v>
      </c>
      <c r="O2420" s="160">
        <v>4.4915951917997976</v>
      </c>
      <c r="P2420" s="160">
        <v>26.983227909544031</v>
      </c>
      <c r="Q2420" s="160">
        <v>40.232831430503147</v>
      </c>
      <c r="R2420" s="160">
        <v>4.4211320176468094</v>
      </c>
      <c r="S2420" s="160">
        <v>26.969435377562728</v>
      </c>
      <c r="T2420" s="160">
        <v>32.019294935876481</v>
      </c>
    </row>
    <row r="2421" spans="1:20" x14ac:dyDescent="0.45">
      <c r="A2421" s="160" t="s">
        <v>74</v>
      </c>
      <c r="B2421" s="160">
        <v>2019</v>
      </c>
      <c r="C2421" s="161">
        <v>43492</v>
      </c>
      <c r="D2421" s="160" t="s">
        <v>5210</v>
      </c>
      <c r="E2421" s="160" t="s">
        <v>5234</v>
      </c>
      <c r="F2421" s="160">
        <v>2</v>
      </c>
      <c r="G2421" s="160">
        <v>3</v>
      </c>
      <c r="H2421" s="160" t="s">
        <v>5719</v>
      </c>
      <c r="I2421" s="160">
        <v>428</v>
      </c>
      <c r="J2421" s="160" t="s">
        <v>262</v>
      </c>
      <c r="K2421" s="160" t="s">
        <v>46</v>
      </c>
      <c r="L2421" s="160">
        <v>22.30958904109589</v>
      </c>
      <c r="M2421" s="160">
        <v>5</v>
      </c>
      <c r="N2421" s="160">
        <v>31.78650624088138</v>
      </c>
      <c r="O2421" s="160">
        <v>4.4066282933894483</v>
      </c>
      <c r="P2421" s="160">
        <v>18.566621360713029</v>
      </c>
      <c r="Q2421" s="160">
        <v>32.34665666441559</v>
      </c>
      <c r="R2421" s="160">
        <v>4.3408366661850524</v>
      </c>
      <c r="S2421" s="160">
        <v>19.324146665860429</v>
      </c>
      <c r="T2421" s="160">
        <v>32.019294935876481</v>
      </c>
    </row>
    <row r="2422" spans="1:20" x14ac:dyDescent="0.45">
      <c r="A2422" s="160" t="s">
        <v>74</v>
      </c>
      <c r="B2422" s="160">
        <v>2019</v>
      </c>
      <c r="C2422" s="161">
        <v>43492</v>
      </c>
      <c r="D2422" s="160" t="s">
        <v>5210</v>
      </c>
      <c r="E2422" s="160" t="s">
        <v>5234</v>
      </c>
      <c r="F2422" s="160">
        <v>2</v>
      </c>
      <c r="G2422" s="160">
        <v>4</v>
      </c>
      <c r="H2422" s="160" t="s">
        <v>5719</v>
      </c>
      <c r="I2422" s="160">
        <v>428</v>
      </c>
      <c r="J2422" s="160" t="s">
        <v>424</v>
      </c>
      <c r="K2422" s="160" t="s">
        <v>91</v>
      </c>
      <c r="L2422" s="160">
        <v>25.0027397260274</v>
      </c>
      <c r="M2422" s="160">
        <v>7</v>
      </c>
      <c r="N2422" s="160">
        <v>28.874327452205211</v>
      </c>
      <c r="O2422" s="160">
        <v>4.4710584267693489</v>
      </c>
      <c r="P2422" s="160">
        <v>15.461152171897171</v>
      </c>
      <c r="Q2422" s="160">
        <v>29.089541873109201</v>
      </c>
      <c r="R2422" s="160">
        <v>4.385629736057207</v>
      </c>
      <c r="S2422" s="160">
        <v>15.93265266493758</v>
      </c>
      <c r="T2422" s="160">
        <v>32.019294935876481</v>
      </c>
    </row>
    <row r="2423" spans="1:20" x14ac:dyDescent="0.45">
      <c r="A2423" s="160" t="s">
        <v>74</v>
      </c>
      <c r="B2423" s="160">
        <v>2019</v>
      </c>
      <c r="C2423" s="161">
        <v>43492</v>
      </c>
      <c r="D2423" s="160" t="s">
        <v>5210</v>
      </c>
      <c r="E2423" s="160" t="s">
        <v>5234</v>
      </c>
      <c r="F2423" s="160">
        <v>2</v>
      </c>
      <c r="G2423" s="160">
        <v>5</v>
      </c>
      <c r="H2423" s="160" t="s">
        <v>5719</v>
      </c>
      <c r="I2423" s="160">
        <v>428</v>
      </c>
      <c r="J2423" s="160" t="s">
        <v>353</v>
      </c>
      <c r="K2423" s="160" t="s">
        <v>143</v>
      </c>
      <c r="L2423" s="160">
        <v>30.553424657534251</v>
      </c>
      <c r="M2423" s="160">
        <v>2</v>
      </c>
      <c r="N2423" s="160">
        <v>33.43670538560616</v>
      </c>
      <c r="O2423" s="160">
        <v>4.291256746085172</v>
      </c>
      <c r="P2423" s="160">
        <v>20.56293514735064</v>
      </c>
      <c r="Q2423" s="160">
        <v>31.761059109493821</v>
      </c>
      <c r="R2423" s="160">
        <v>4.2737169635877139</v>
      </c>
      <c r="S2423" s="160">
        <v>18.939908218730679</v>
      </c>
      <c r="T2423" s="160">
        <v>32.019294935876481</v>
      </c>
    </row>
    <row r="2424" spans="1:20" x14ac:dyDescent="0.45">
      <c r="A2424" s="160" t="s">
        <v>74</v>
      </c>
      <c r="B2424" s="160">
        <v>2019</v>
      </c>
      <c r="C2424" s="161">
        <v>43492</v>
      </c>
      <c r="D2424" s="160" t="s">
        <v>5210</v>
      </c>
      <c r="E2424" s="160" t="s">
        <v>5234</v>
      </c>
      <c r="F2424" s="160">
        <v>2</v>
      </c>
      <c r="G2424" s="160">
        <v>6</v>
      </c>
      <c r="H2424" s="160" t="s">
        <v>5719</v>
      </c>
      <c r="I2424" s="160">
        <v>428</v>
      </c>
      <c r="J2424" s="160" t="s">
        <v>574</v>
      </c>
      <c r="K2424" s="160" t="s">
        <v>99</v>
      </c>
      <c r="L2424" s="160">
        <v>36.147945205479452</v>
      </c>
      <c r="M2424" s="160">
        <v>10</v>
      </c>
      <c r="N2424" s="160">
        <v>30.660143037785868</v>
      </c>
      <c r="O2424" s="160">
        <v>4.5000078705633229</v>
      </c>
      <c r="P2424" s="160">
        <v>17.1601194260959</v>
      </c>
      <c r="Q2424" s="160">
        <v>27.9844791611232</v>
      </c>
      <c r="R2424" s="160">
        <v>4.5084778619536277</v>
      </c>
      <c r="S2424" s="160">
        <v>14.459045575262319</v>
      </c>
      <c r="T2424" s="160">
        <v>32.019294935876481</v>
      </c>
    </row>
    <row r="2425" spans="1:20" x14ac:dyDescent="0.45">
      <c r="A2425" s="138" t="s">
        <v>74</v>
      </c>
      <c r="B2425" s="138">
        <v>2019</v>
      </c>
      <c r="C2425" s="139">
        <v>43492</v>
      </c>
      <c r="D2425" s="138" t="s">
        <v>5210</v>
      </c>
      <c r="E2425" s="138" t="s">
        <v>5194</v>
      </c>
      <c r="F2425" s="138" t="s">
        <v>5235</v>
      </c>
      <c r="G2425" s="138">
        <v>1</v>
      </c>
      <c r="H2425" s="138" t="s">
        <v>5720</v>
      </c>
      <c r="I2425" s="138">
        <v>429</v>
      </c>
      <c r="J2425" s="138" t="s">
        <v>344</v>
      </c>
      <c r="K2425" s="138" t="s">
        <v>55</v>
      </c>
      <c r="L2425" s="138">
        <v>31.734246575342461</v>
      </c>
      <c r="M2425" s="138">
        <v>1</v>
      </c>
      <c r="N2425" s="138">
        <v>48.856232008376281</v>
      </c>
      <c r="O2425" s="138">
        <v>4.7378755396781624</v>
      </c>
      <c r="P2425" s="138">
        <v>34.642605389341803</v>
      </c>
      <c r="Q2425" s="138">
        <v>50.166805710354438</v>
      </c>
      <c r="R2425" s="138">
        <v>4.7949399223663827</v>
      </c>
      <c r="S2425" s="138">
        <v>35.781985943255293</v>
      </c>
      <c r="T2425" s="138">
        <v>36.367140739023988</v>
      </c>
    </row>
    <row r="2426" spans="1:20" x14ac:dyDescent="0.45">
      <c r="A2426" s="138" t="s">
        <v>74</v>
      </c>
      <c r="B2426" s="138">
        <v>2019</v>
      </c>
      <c r="C2426" s="139">
        <v>43492</v>
      </c>
      <c r="D2426" s="138" t="s">
        <v>5210</v>
      </c>
      <c r="E2426" s="138" t="s">
        <v>5194</v>
      </c>
      <c r="F2426" s="138" t="s">
        <v>5235</v>
      </c>
      <c r="G2426" s="138">
        <v>2</v>
      </c>
      <c r="H2426" s="138" t="s">
        <v>5720</v>
      </c>
      <c r="I2426" s="138">
        <v>429</v>
      </c>
      <c r="J2426" s="138" t="s">
        <v>399</v>
      </c>
      <c r="K2426" s="138" t="s">
        <v>49</v>
      </c>
      <c r="L2426" s="138">
        <v>24.463013698630139</v>
      </c>
      <c r="M2426" s="138">
        <v>2</v>
      </c>
      <c r="N2426" s="138">
        <v>33.558860398339689</v>
      </c>
      <c r="O2426" s="138">
        <v>4.3649055093481897</v>
      </c>
      <c r="P2426" s="138">
        <v>20.464143870295121</v>
      </c>
      <c r="Q2426" s="138">
        <v>35.639782734257402</v>
      </c>
      <c r="R2426" s="138">
        <v>4.3519618033831184</v>
      </c>
      <c r="S2426" s="138">
        <v>22.583897324108051</v>
      </c>
      <c r="T2426" s="138">
        <v>36.367140739023988</v>
      </c>
    </row>
    <row r="2427" spans="1:20" x14ac:dyDescent="0.45">
      <c r="A2427" s="138" t="s">
        <v>74</v>
      </c>
      <c r="B2427" s="138">
        <v>2019</v>
      </c>
      <c r="C2427" s="139">
        <v>43492</v>
      </c>
      <c r="D2427" s="138" t="s">
        <v>5210</v>
      </c>
      <c r="E2427" s="138" t="s">
        <v>5194</v>
      </c>
      <c r="F2427" s="138" t="s">
        <v>5235</v>
      </c>
      <c r="G2427" s="138">
        <v>3</v>
      </c>
      <c r="H2427" s="138" t="s">
        <v>5720</v>
      </c>
      <c r="I2427" s="138">
        <v>429</v>
      </c>
      <c r="J2427" s="138" t="s">
        <v>411</v>
      </c>
      <c r="K2427" s="138" t="s">
        <v>55</v>
      </c>
      <c r="L2427" s="138">
        <v>28.539726027397261</v>
      </c>
      <c r="M2427" s="138">
        <v>3</v>
      </c>
      <c r="N2427" s="138">
        <v>30.921262492139231</v>
      </c>
      <c r="O2427" s="138">
        <v>4.527468739220212</v>
      </c>
      <c r="P2427" s="138">
        <v>17.338856274478591</v>
      </c>
      <c r="Q2427" s="138">
        <v>32.462523692756413</v>
      </c>
      <c r="R2427" s="138">
        <v>4.4349657013322874</v>
      </c>
      <c r="S2427" s="138">
        <v>19.157626588759559</v>
      </c>
      <c r="T2427" s="138">
        <v>36.367140739023988</v>
      </c>
    </row>
    <row r="2428" spans="1:20" x14ac:dyDescent="0.45">
      <c r="A2428" s="138" t="s">
        <v>74</v>
      </c>
      <c r="B2428" s="138">
        <v>2019</v>
      </c>
      <c r="C2428" s="139">
        <v>43492</v>
      </c>
      <c r="D2428" s="138" t="s">
        <v>5210</v>
      </c>
      <c r="E2428" s="138" t="s">
        <v>5194</v>
      </c>
      <c r="F2428" s="138" t="s">
        <v>5235</v>
      </c>
      <c r="G2428" s="138">
        <v>4</v>
      </c>
      <c r="H2428" s="138" t="s">
        <v>5720</v>
      </c>
      <c r="I2428" s="138">
        <v>429</v>
      </c>
      <c r="J2428" s="138" t="s">
        <v>365</v>
      </c>
      <c r="K2428" s="138" t="s">
        <v>88</v>
      </c>
      <c r="L2428" s="138">
        <v>21.37534246575342</v>
      </c>
      <c r="M2428" s="138">
        <v>4</v>
      </c>
      <c r="N2428" s="138">
        <v>40.232831430503147</v>
      </c>
      <c r="O2428" s="138">
        <v>4.4211320176468094</v>
      </c>
      <c r="P2428" s="138">
        <v>26.969435377562728</v>
      </c>
      <c r="Q2428" s="138">
        <v>38.799816765927083</v>
      </c>
      <c r="R2428" s="138">
        <v>4.3570297506042817</v>
      </c>
      <c r="S2428" s="138">
        <v>25.72872751411423</v>
      </c>
      <c r="T2428" s="138">
        <v>36.367140739023988</v>
      </c>
    </row>
    <row r="2429" spans="1:20" x14ac:dyDescent="0.45">
      <c r="A2429" s="138" t="s">
        <v>74</v>
      </c>
      <c r="B2429" s="138">
        <v>2019</v>
      </c>
      <c r="C2429" s="139">
        <v>43492</v>
      </c>
      <c r="D2429" s="138" t="s">
        <v>5210</v>
      </c>
      <c r="E2429" s="138" t="s">
        <v>5194</v>
      </c>
      <c r="F2429" s="138" t="s">
        <v>5235</v>
      </c>
      <c r="G2429" s="138">
        <v>5</v>
      </c>
      <c r="H2429" s="138" t="s">
        <v>5720</v>
      </c>
      <c r="I2429" s="138">
        <v>429</v>
      </c>
      <c r="J2429" s="138" t="s">
        <v>262</v>
      </c>
      <c r="K2429" s="138" t="s">
        <v>46</v>
      </c>
      <c r="L2429" s="138">
        <v>22.30958904109589</v>
      </c>
      <c r="M2429" s="138">
        <v>5</v>
      </c>
      <c r="N2429" s="138">
        <v>32.34665666441559</v>
      </c>
      <c r="O2429" s="138">
        <v>4.3408366661850524</v>
      </c>
      <c r="P2429" s="138">
        <v>19.324146665860429</v>
      </c>
      <c r="Q2429" s="138">
        <v>31.481232912744879</v>
      </c>
      <c r="R2429" s="138">
        <v>4.3216484338979058</v>
      </c>
      <c r="S2429" s="138">
        <v>18.516287611051169</v>
      </c>
      <c r="T2429" s="138">
        <v>36.367140739023988</v>
      </c>
    </row>
    <row r="2430" spans="1:20" x14ac:dyDescent="0.45">
      <c r="A2430" s="138" t="s">
        <v>74</v>
      </c>
      <c r="B2430" s="138">
        <v>2019</v>
      </c>
      <c r="C2430" s="139">
        <v>43492</v>
      </c>
      <c r="D2430" s="138" t="s">
        <v>5210</v>
      </c>
      <c r="E2430" s="138" t="s">
        <v>5194</v>
      </c>
      <c r="F2430" s="138" t="s">
        <v>5235</v>
      </c>
      <c r="G2430" s="138">
        <v>6</v>
      </c>
      <c r="H2430" s="138" t="s">
        <v>5720</v>
      </c>
      <c r="I2430" s="138">
        <v>429</v>
      </c>
      <c r="J2430" s="138" t="s">
        <v>422</v>
      </c>
      <c r="K2430" s="138" t="s">
        <v>43</v>
      </c>
      <c r="L2430" s="138">
        <v>28.0027397260274</v>
      </c>
      <c r="M2430" s="138">
        <v>6</v>
      </c>
      <c r="N2430" s="138">
        <v>32.287001440369977</v>
      </c>
      <c r="O2430" s="138">
        <v>4.285185776944294</v>
      </c>
      <c r="P2430" s="138">
        <v>19.4314441095371</v>
      </c>
      <c r="Q2430" s="138">
        <v>29.973109630337721</v>
      </c>
      <c r="R2430" s="138">
        <v>4.3560397229763481</v>
      </c>
      <c r="S2430" s="138">
        <v>16.90499046140868</v>
      </c>
      <c r="T2430" s="138">
        <v>36.367140739023988</v>
      </c>
    </row>
    <row r="2431" spans="1:20" x14ac:dyDescent="0.45">
      <c r="A2431" s="138" t="s">
        <v>74</v>
      </c>
      <c r="B2431" s="138">
        <v>2019</v>
      </c>
      <c r="C2431" s="139">
        <v>43492</v>
      </c>
      <c r="D2431" s="138" t="s">
        <v>5210</v>
      </c>
      <c r="E2431" s="138" t="s">
        <v>5194</v>
      </c>
      <c r="F2431" s="138" t="s">
        <v>579</v>
      </c>
      <c r="G2431" s="138">
        <v>1</v>
      </c>
      <c r="H2431" s="138" t="s">
        <v>5721</v>
      </c>
      <c r="I2431" s="138">
        <v>430</v>
      </c>
      <c r="J2431" s="138" t="s">
        <v>424</v>
      </c>
      <c r="K2431" s="138" t="s">
        <v>91</v>
      </c>
      <c r="L2431" s="138">
        <v>25.0027397260274</v>
      </c>
      <c r="M2431" s="138">
        <v>7</v>
      </c>
      <c r="N2431" s="138">
        <v>29.089541873109201</v>
      </c>
      <c r="O2431" s="138">
        <v>4.385629736057207</v>
      </c>
      <c r="P2431" s="138">
        <v>15.93265266493758</v>
      </c>
      <c r="Q2431" s="138">
        <v>32.139992343183579</v>
      </c>
      <c r="R2431" s="138">
        <v>4.4013728650192574</v>
      </c>
      <c r="S2431" s="138">
        <v>18.935873748125811</v>
      </c>
      <c r="T2431" s="138">
        <v>31.293555316979401</v>
      </c>
    </row>
    <row r="2432" spans="1:20" x14ac:dyDescent="0.45">
      <c r="A2432" s="138" t="s">
        <v>74</v>
      </c>
      <c r="B2432" s="138">
        <v>2019</v>
      </c>
      <c r="C2432" s="139">
        <v>43492</v>
      </c>
      <c r="D2432" s="138" t="s">
        <v>5210</v>
      </c>
      <c r="E2432" s="138" t="s">
        <v>5194</v>
      </c>
      <c r="F2432" s="138" t="s">
        <v>579</v>
      </c>
      <c r="G2432" s="138">
        <v>2</v>
      </c>
      <c r="H2432" s="138" t="s">
        <v>5721</v>
      </c>
      <c r="I2432" s="138">
        <v>430</v>
      </c>
      <c r="J2432" s="138" t="s">
        <v>378</v>
      </c>
      <c r="K2432" s="138" t="s">
        <v>37</v>
      </c>
      <c r="L2432" s="138">
        <v>21.69315068493151</v>
      </c>
      <c r="M2432" s="138">
        <v>8</v>
      </c>
      <c r="N2432" s="138">
        <v>30.425248018906199</v>
      </c>
      <c r="O2432" s="138">
        <v>4.3549101832481663</v>
      </c>
      <c r="P2432" s="138">
        <v>17.360517469161699</v>
      </c>
      <c r="Q2432" s="138">
        <v>31.891524571826722</v>
      </c>
      <c r="R2432" s="138">
        <v>4.3109334460092024</v>
      </c>
      <c r="S2432" s="138">
        <v>18.95872423379911</v>
      </c>
      <c r="T2432" s="138">
        <v>31.293555316979401</v>
      </c>
    </row>
    <row r="2433" spans="1:20" x14ac:dyDescent="0.45">
      <c r="A2433" s="138" t="s">
        <v>74</v>
      </c>
      <c r="B2433" s="138">
        <v>2019</v>
      </c>
      <c r="C2433" s="139">
        <v>43492</v>
      </c>
      <c r="D2433" s="138" t="s">
        <v>5210</v>
      </c>
      <c r="E2433" s="138" t="s">
        <v>5194</v>
      </c>
      <c r="F2433" s="138" t="s">
        <v>579</v>
      </c>
      <c r="G2433" s="138">
        <v>3</v>
      </c>
      <c r="H2433" s="138" t="s">
        <v>5721</v>
      </c>
      <c r="I2433" s="138">
        <v>430</v>
      </c>
      <c r="J2433" s="138" t="s">
        <v>353</v>
      </c>
      <c r="K2433" s="138" t="s">
        <v>143</v>
      </c>
      <c r="L2433" s="138">
        <v>30.553424657534251</v>
      </c>
      <c r="M2433" s="138">
        <v>2</v>
      </c>
      <c r="N2433" s="138">
        <v>31.761059109493821</v>
      </c>
      <c r="O2433" s="138">
        <v>4.2737169635877139</v>
      </c>
      <c r="P2433" s="138">
        <v>18.939908218730679</v>
      </c>
      <c r="Q2433" s="138">
        <v>32.036254970980607</v>
      </c>
      <c r="R2433" s="138">
        <v>4.23629972251375</v>
      </c>
      <c r="S2433" s="138">
        <v>19.32735580343936</v>
      </c>
      <c r="T2433" s="138">
        <v>31.293555316979401</v>
      </c>
    </row>
    <row r="2434" spans="1:20" x14ac:dyDescent="0.45">
      <c r="A2434" s="138" t="s">
        <v>74</v>
      </c>
      <c r="B2434" s="138">
        <v>2019</v>
      </c>
      <c r="C2434" s="139">
        <v>43492</v>
      </c>
      <c r="D2434" s="138" t="s">
        <v>5210</v>
      </c>
      <c r="E2434" s="138" t="s">
        <v>5194</v>
      </c>
      <c r="F2434" s="138" t="s">
        <v>579</v>
      </c>
      <c r="G2434" s="138">
        <v>4</v>
      </c>
      <c r="H2434" s="138" t="s">
        <v>5721</v>
      </c>
      <c r="I2434" s="138">
        <v>430</v>
      </c>
      <c r="J2434" s="138" t="s">
        <v>574</v>
      </c>
      <c r="K2434" s="138" t="s">
        <v>99</v>
      </c>
      <c r="L2434" s="138">
        <v>36.147945205479452</v>
      </c>
      <c r="M2434" s="138">
        <v>10</v>
      </c>
      <c r="N2434" s="138">
        <v>27.9844791611232</v>
      </c>
      <c r="O2434" s="138">
        <v>4.5084778619536277</v>
      </c>
      <c r="P2434" s="138">
        <v>14.459045575262319</v>
      </c>
      <c r="Q2434" s="138">
        <v>28.239475464244691</v>
      </c>
      <c r="R2434" s="138">
        <v>4.4013798948550971</v>
      </c>
      <c r="S2434" s="138">
        <v>15.0353357796794</v>
      </c>
      <c r="T2434" s="138">
        <v>31.293555316979401</v>
      </c>
    </row>
    <row r="2435" spans="1:20" x14ac:dyDescent="0.45">
      <c r="A2435" s="138" t="s">
        <v>74</v>
      </c>
      <c r="B2435" s="138">
        <v>2019</v>
      </c>
      <c r="C2435" s="139">
        <v>43492</v>
      </c>
      <c r="D2435" s="138" t="s">
        <v>5210</v>
      </c>
      <c r="E2435" s="138" t="s">
        <v>5194</v>
      </c>
      <c r="F2435" s="138" t="s">
        <v>579</v>
      </c>
      <c r="G2435" s="138">
        <v>5</v>
      </c>
      <c r="H2435" s="138" t="s">
        <v>5721</v>
      </c>
      <c r="I2435" s="138">
        <v>430</v>
      </c>
      <c r="J2435" s="138" t="s">
        <v>379</v>
      </c>
      <c r="K2435" s="138" t="s">
        <v>67</v>
      </c>
      <c r="L2435" s="138">
        <v>26.410958904109592</v>
      </c>
      <c r="M2435" s="138">
        <v>11</v>
      </c>
      <c r="N2435" s="138">
        <v>32.892214063470128</v>
      </c>
      <c r="O2435" s="138">
        <v>4.3821198796791219</v>
      </c>
      <c r="P2435" s="138">
        <v>19.745854424432761</v>
      </c>
      <c r="Q2435" s="138">
        <v>31.249975995549139</v>
      </c>
      <c r="R2435" s="138">
        <v>4.3263903764345066</v>
      </c>
      <c r="S2435" s="138">
        <v>18.270804866245619</v>
      </c>
      <c r="T2435" s="138">
        <v>31.293555316979401</v>
      </c>
    </row>
    <row r="2436" spans="1:20" x14ac:dyDescent="0.45">
      <c r="A2436" s="138" t="s">
        <v>74</v>
      </c>
      <c r="B2436" s="138">
        <v>2019</v>
      </c>
      <c r="C2436" s="139">
        <v>43492</v>
      </c>
      <c r="D2436" s="138" t="s">
        <v>5210</v>
      </c>
      <c r="E2436" s="138" t="s">
        <v>5194</v>
      </c>
      <c r="F2436" s="138" t="s">
        <v>579</v>
      </c>
      <c r="G2436" s="138">
        <v>6</v>
      </c>
      <c r="H2436" s="138" t="s">
        <v>5721</v>
      </c>
      <c r="I2436" s="138">
        <v>430</v>
      </c>
      <c r="J2436" s="138" t="s">
        <v>375</v>
      </c>
      <c r="K2436" s="138" t="s">
        <v>49</v>
      </c>
      <c r="L2436" s="138">
        <v>25.041095890410961</v>
      </c>
      <c r="M2436" s="138">
        <v>3</v>
      </c>
      <c r="N2436" s="138">
        <v>35.608789675773863</v>
      </c>
      <c r="O2436" s="138">
        <v>4.3329362972152454</v>
      </c>
      <c r="P2436" s="138">
        <v>22.60998078412813</v>
      </c>
      <c r="Q2436" s="138">
        <v>32.258399555540272</v>
      </c>
      <c r="R2436" s="138">
        <v>4.3503899731897739</v>
      </c>
      <c r="S2436" s="138">
        <v>19.20722963597095</v>
      </c>
      <c r="T2436" s="138">
        <v>31.293555316979401</v>
      </c>
    </row>
    <row r="2437" spans="1:20" x14ac:dyDescent="0.45">
      <c r="A2437" s="130" t="s">
        <v>322</v>
      </c>
      <c r="B2437" s="130">
        <v>2019</v>
      </c>
      <c r="C2437" s="131">
        <v>43527</v>
      </c>
      <c r="D2437" s="130" t="s">
        <v>5255</v>
      </c>
      <c r="E2437" s="130" t="s">
        <v>1943</v>
      </c>
      <c r="F2437" s="130">
        <v>1</v>
      </c>
      <c r="G2437" s="130">
        <v>1</v>
      </c>
      <c r="H2437" s="130" t="s">
        <v>5722</v>
      </c>
      <c r="I2437" s="130">
        <v>431</v>
      </c>
      <c r="J2437" s="130" t="s">
        <v>361</v>
      </c>
      <c r="K2437" s="130" t="s">
        <v>34</v>
      </c>
      <c r="L2437" s="130">
        <v>27.81095890410959</v>
      </c>
      <c r="M2437" s="130">
        <v>5</v>
      </c>
      <c r="N2437" s="130">
        <v>39.10858387424652</v>
      </c>
      <c r="O2437" s="130">
        <v>4.2502339012895511</v>
      </c>
      <c r="P2437" s="130">
        <v>26.35788217037787</v>
      </c>
      <c r="Q2437" s="130">
        <v>40.547401665973382</v>
      </c>
      <c r="R2437" s="130">
        <v>4.3786251184941172</v>
      </c>
      <c r="S2437" s="130">
        <v>27.411526310491031</v>
      </c>
      <c r="T2437" s="130">
        <v>31.465408145391809</v>
      </c>
    </row>
    <row r="2438" spans="1:20" x14ac:dyDescent="0.45">
      <c r="A2438" s="130" t="s">
        <v>322</v>
      </c>
      <c r="B2438" s="130">
        <v>2019</v>
      </c>
      <c r="C2438" s="131">
        <v>43527</v>
      </c>
      <c r="D2438" s="130" t="s">
        <v>5255</v>
      </c>
      <c r="E2438" s="130" t="s">
        <v>1943</v>
      </c>
      <c r="F2438" s="130">
        <v>1</v>
      </c>
      <c r="G2438" s="130">
        <v>2</v>
      </c>
      <c r="H2438" s="130" t="s">
        <v>5722</v>
      </c>
      <c r="I2438" s="130">
        <v>431</v>
      </c>
      <c r="J2438" s="130" t="s">
        <v>262</v>
      </c>
      <c r="K2438" s="130" t="s">
        <v>46</v>
      </c>
      <c r="L2438" s="130">
        <v>22.405479452054799</v>
      </c>
      <c r="M2438" s="130">
        <v>10</v>
      </c>
      <c r="N2438" s="130">
        <v>31.481232912744879</v>
      </c>
      <c r="O2438" s="130">
        <v>4.3216484338979058</v>
      </c>
      <c r="P2438" s="130">
        <v>18.516287611051169</v>
      </c>
      <c r="Q2438" s="130">
        <v>32.557957433157362</v>
      </c>
      <c r="R2438" s="130">
        <v>4.3325551212667301</v>
      </c>
      <c r="S2438" s="130">
        <v>19.560292069357171</v>
      </c>
      <c r="T2438" s="130">
        <v>31.465408145391809</v>
      </c>
    </row>
    <row r="2439" spans="1:20" x14ac:dyDescent="0.45">
      <c r="A2439" s="130" t="s">
        <v>322</v>
      </c>
      <c r="B2439" s="130">
        <v>2019</v>
      </c>
      <c r="C2439" s="131">
        <v>43527</v>
      </c>
      <c r="D2439" s="130" t="s">
        <v>5255</v>
      </c>
      <c r="E2439" s="130" t="s">
        <v>1943</v>
      </c>
      <c r="F2439" s="130">
        <v>1</v>
      </c>
      <c r="G2439" s="130">
        <v>3</v>
      </c>
      <c r="H2439" s="130" t="s">
        <v>5722</v>
      </c>
      <c r="I2439" s="130">
        <v>431</v>
      </c>
      <c r="J2439" s="130" t="s">
        <v>418</v>
      </c>
      <c r="K2439" s="130" t="s">
        <v>96</v>
      </c>
      <c r="L2439" s="130">
        <v>20.778082191780818</v>
      </c>
      <c r="M2439" s="130">
        <v>13</v>
      </c>
      <c r="N2439" s="130">
        <v>23.49161215569249</v>
      </c>
      <c r="O2439" s="130">
        <v>4.5719085197493126</v>
      </c>
      <c r="P2439" s="130">
        <v>9.7758865964445558</v>
      </c>
      <c r="Q2439" s="130">
        <v>25.017782494460398</v>
      </c>
      <c r="R2439" s="130">
        <v>4.4862955580448407</v>
      </c>
      <c r="S2439" s="130">
        <v>11.55889582032588</v>
      </c>
      <c r="T2439" s="130">
        <v>31.465408145391809</v>
      </c>
    </row>
    <row r="2440" spans="1:20" x14ac:dyDescent="0.45">
      <c r="A2440" s="130" t="s">
        <v>322</v>
      </c>
      <c r="B2440" s="130">
        <v>2019</v>
      </c>
      <c r="C2440" s="131">
        <v>43527</v>
      </c>
      <c r="D2440" s="130" t="s">
        <v>5255</v>
      </c>
      <c r="E2440" s="130" t="s">
        <v>1943</v>
      </c>
      <c r="F2440" s="130">
        <v>1</v>
      </c>
      <c r="G2440" s="130">
        <v>4</v>
      </c>
      <c r="H2440" s="130" t="s">
        <v>5722</v>
      </c>
      <c r="I2440" s="130">
        <v>431</v>
      </c>
      <c r="J2440" s="130" t="s">
        <v>362</v>
      </c>
      <c r="K2440" s="130" t="s">
        <v>363</v>
      </c>
      <c r="L2440" s="130">
        <v>27.12602739726027</v>
      </c>
      <c r="M2440" s="130">
        <v>9</v>
      </c>
      <c r="N2440" s="130">
        <v>31.35408721244842</v>
      </c>
      <c r="O2440" s="130">
        <v>4.3746772315146982</v>
      </c>
      <c r="P2440" s="130">
        <v>18.230055517904329</v>
      </c>
      <c r="Q2440" s="130">
        <v>30.094885139868872</v>
      </c>
      <c r="R2440" s="130">
        <v>4.3505864960185159</v>
      </c>
      <c r="S2440" s="130">
        <v>17.04312565181332</v>
      </c>
      <c r="T2440" s="130">
        <v>31.465408145391809</v>
      </c>
    </row>
    <row r="2441" spans="1:20" x14ac:dyDescent="0.45">
      <c r="A2441" s="130" t="s">
        <v>322</v>
      </c>
      <c r="B2441" s="130">
        <v>2019</v>
      </c>
      <c r="C2441" s="131">
        <v>43527</v>
      </c>
      <c r="D2441" s="130" t="s">
        <v>5255</v>
      </c>
      <c r="E2441" s="130" t="s">
        <v>1943</v>
      </c>
      <c r="F2441" s="130">
        <v>1</v>
      </c>
      <c r="G2441" s="130">
        <v>5</v>
      </c>
      <c r="H2441" s="130" t="s">
        <v>5722</v>
      </c>
      <c r="I2441" s="130">
        <v>431</v>
      </c>
      <c r="J2441" s="130" t="s">
        <v>378</v>
      </c>
      <c r="K2441" s="130" t="s">
        <v>37</v>
      </c>
      <c r="L2441" s="130">
        <v>21.789041095890411</v>
      </c>
      <c r="M2441" s="130">
        <v>23</v>
      </c>
      <c r="N2441" s="130">
        <v>31.891524571826722</v>
      </c>
      <c r="O2441" s="130">
        <v>4.3109334460092024</v>
      </c>
      <c r="P2441" s="130">
        <v>18.95872423379911</v>
      </c>
      <c r="Q2441" s="130">
        <v>29.194433189415321</v>
      </c>
      <c r="R2441" s="130">
        <v>4.3669242025444461</v>
      </c>
      <c r="S2441" s="130">
        <v>16.09366058178199</v>
      </c>
      <c r="T2441" s="130">
        <v>31.465408145391809</v>
      </c>
    </row>
    <row r="2442" spans="1:20" x14ac:dyDescent="0.45">
      <c r="A2442" s="150" t="s">
        <v>322</v>
      </c>
      <c r="B2442" s="150">
        <v>2019</v>
      </c>
      <c r="C2442" s="151">
        <v>43527</v>
      </c>
      <c r="D2442" s="150" t="s">
        <v>5255</v>
      </c>
      <c r="E2442" s="150" t="s">
        <v>1943</v>
      </c>
      <c r="F2442" s="150">
        <v>2</v>
      </c>
      <c r="G2442" s="150">
        <v>1</v>
      </c>
      <c r="H2442" s="150" t="s">
        <v>5723</v>
      </c>
      <c r="I2442" s="150">
        <v>432</v>
      </c>
      <c r="J2442" s="150" t="s">
        <v>344</v>
      </c>
      <c r="K2442" s="150" t="s">
        <v>55</v>
      </c>
      <c r="L2442" s="150">
        <v>31.830136986301369</v>
      </c>
      <c r="M2442" s="150">
        <v>1</v>
      </c>
      <c r="N2442" s="150">
        <v>50.166805710354438</v>
      </c>
      <c r="O2442" s="150">
        <v>4.7949399223663827</v>
      </c>
      <c r="P2442" s="150">
        <v>35.781985943255293</v>
      </c>
      <c r="Q2442" s="150">
        <v>51.13949687190086</v>
      </c>
      <c r="R2442" s="150">
        <v>4.8846952684344593</v>
      </c>
      <c r="S2442" s="150">
        <v>36.485411066597479</v>
      </c>
      <c r="T2442" s="150">
        <v>36.442640146125569</v>
      </c>
    </row>
    <row r="2443" spans="1:20" x14ac:dyDescent="0.45">
      <c r="A2443" s="150" t="s">
        <v>322</v>
      </c>
      <c r="B2443" s="150">
        <v>2019</v>
      </c>
      <c r="C2443" s="151">
        <v>43527</v>
      </c>
      <c r="D2443" s="150" t="s">
        <v>5255</v>
      </c>
      <c r="E2443" s="150" t="s">
        <v>1943</v>
      </c>
      <c r="F2443" s="150">
        <v>2</v>
      </c>
      <c r="G2443" s="150">
        <v>2</v>
      </c>
      <c r="H2443" s="150" t="s">
        <v>5723</v>
      </c>
      <c r="I2443" s="150">
        <v>432</v>
      </c>
      <c r="J2443" s="150" t="s">
        <v>574</v>
      </c>
      <c r="K2443" s="150" t="s">
        <v>99</v>
      </c>
      <c r="L2443" s="150">
        <v>36.243835616438353</v>
      </c>
      <c r="M2443" s="150">
        <v>12</v>
      </c>
      <c r="N2443" s="150">
        <v>28.239475464244691</v>
      </c>
      <c r="O2443" s="150">
        <v>4.4013798948550971</v>
      </c>
      <c r="P2443" s="150">
        <v>15.0353357796794</v>
      </c>
      <c r="Q2443" s="150">
        <v>31.042426754109439</v>
      </c>
      <c r="R2443" s="150">
        <v>4.3949023470000332</v>
      </c>
      <c r="S2443" s="150">
        <v>17.85771971310934</v>
      </c>
      <c r="T2443" s="150">
        <v>36.442640146125569</v>
      </c>
    </row>
    <row r="2444" spans="1:20" x14ac:dyDescent="0.45">
      <c r="A2444" s="150" t="s">
        <v>322</v>
      </c>
      <c r="B2444" s="150">
        <v>2019</v>
      </c>
      <c r="C2444" s="151">
        <v>43527</v>
      </c>
      <c r="D2444" s="150" t="s">
        <v>5255</v>
      </c>
      <c r="E2444" s="150" t="s">
        <v>1943</v>
      </c>
      <c r="F2444" s="150">
        <v>2</v>
      </c>
      <c r="G2444" s="150">
        <v>3</v>
      </c>
      <c r="H2444" s="150" t="s">
        <v>5723</v>
      </c>
      <c r="I2444" s="150">
        <v>432</v>
      </c>
      <c r="J2444" s="150" t="s">
        <v>365</v>
      </c>
      <c r="K2444" s="150" t="s">
        <v>88</v>
      </c>
      <c r="L2444" s="150">
        <v>21.471232876712332</v>
      </c>
      <c r="M2444" s="150">
        <v>23</v>
      </c>
      <c r="N2444" s="150">
        <v>38.799816765927083</v>
      </c>
      <c r="O2444" s="150">
        <v>4.3570297506042817</v>
      </c>
      <c r="P2444" s="150">
        <v>25.72872751411423</v>
      </c>
      <c r="Q2444" s="150">
        <v>38.201766747275897</v>
      </c>
      <c r="R2444" s="150">
        <v>4.3410312720727404</v>
      </c>
      <c r="S2444" s="150">
        <v>25.17867293105769</v>
      </c>
      <c r="T2444" s="150">
        <v>36.442640146125569</v>
      </c>
    </row>
    <row r="2445" spans="1:20" x14ac:dyDescent="0.45">
      <c r="A2445" s="150" t="s">
        <v>322</v>
      </c>
      <c r="B2445" s="150">
        <v>2019</v>
      </c>
      <c r="C2445" s="151">
        <v>43527</v>
      </c>
      <c r="D2445" s="150" t="s">
        <v>5255</v>
      </c>
      <c r="E2445" s="150" t="s">
        <v>1943</v>
      </c>
      <c r="F2445" s="150">
        <v>2</v>
      </c>
      <c r="G2445" s="150">
        <v>4</v>
      </c>
      <c r="H2445" s="150" t="s">
        <v>5723</v>
      </c>
      <c r="I2445" s="150">
        <v>432</v>
      </c>
      <c r="J2445" s="150" t="s">
        <v>358</v>
      </c>
      <c r="K2445" s="150" t="s">
        <v>79</v>
      </c>
      <c r="L2445" s="150">
        <v>26.104109589041091</v>
      </c>
      <c r="M2445" s="150">
        <v>13</v>
      </c>
      <c r="N2445" s="150">
        <v>36.751637960286118</v>
      </c>
      <c r="O2445" s="150">
        <v>4.3592770409703743</v>
      </c>
      <c r="P2445" s="150">
        <v>23.673806837375</v>
      </c>
      <c r="Q2445" s="150">
        <v>35.339562992728382</v>
      </c>
      <c r="R2445" s="150">
        <v>4.3594356620488481</v>
      </c>
      <c r="S2445" s="150">
        <v>22.261256006581839</v>
      </c>
      <c r="T2445" s="150">
        <v>36.442640146125569</v>
      </c>
    </row>
    <row r="2446" spans="1:20" x14ac:dyDescent="0.45">
      <c r="A2446" s="150" t="s">
        <v>322</v>
      </c>
      <c r="B2446" s="150">
        <v>2019</v>
      </c>
      <c r="C2446" s="151">
        <v>43527</v>
      </c>
      <c r="D2446" s="150" t="s">
        <v>5255</v>
      </c>
      <c r="E2446" s="150" t="s">
        <v>1943</v>
      </c>
      <c r="F2446" s="150">
        <v>2</v>
      </c>
      <c r="G2446" s="150">
        <v>5</v>
      </c>
      <c r="H2446" s="150" t="s">
        <v>5723</v>
      </c>
      <c r="I2446" s="150">
        <v>432</v>
      </c>
      <c r="J2446" s="150" t="s">
        <v>351</v>
      </c>
      <c r="K2446" s="150" t="s">
        <v>282</v>
      </c>
      <c r="L2446" s="150">
        <v>26.087671232876708</v>
      </c>
      <c r="M2446" s="150">
        <v>11</v>
      </c>
      <c r="N2446" s="150">
        <v>28.255464829815519</v>
      </c>
      <c r="O2446" s="150">
        <v>4.420021454187725</v>
      </c>
      <c r="P2446" s="150">
        <v>14.99540046725234</v>
      </c>
      <c r="Q2446" s="150">
        <v>26.647510244639761</v>
      </c>
      <c r="R2446" s="150">
        <v>4.5097718239515299</v>
      </c>
      <c r="S2446" s="150">
        <v>13.11819477278517</v>
      </c>
      <c r="T2446" s="150">
        <v>36.442640146125569</v>
      </c>
    </row>
    <row r="2447" spans="1:20" x14ac:dyDescent="0.45">
      <c r="A2447" s="152" t="s">
        <v>322</v>
      </c>
      <c r="B2447" s="152">
        <v>2019</v>
      </c>
      <c r="C2447" s="153">
        <v>43527</v>
      </c>
      <c r="D2447" s="152" t="s">
        <v>5255</v>
      </c>
      <c r="E2447" s="152" t="s">
        <v>1943</v>
      </c>
      <c r="F2447" s="152">
        <v>3</v>
      </c>
      <c r="G2447" s="152">
        <v>1</v>
      </c>
      <c r="H2447" s="152" t="s">
        <v>5724</v>
      </c>
      <c r="I2447" s="152">
        <v>433</v>
      </c>
      <c r="J2447" s="152" t="s">
        <v>360</v>
      </c>
      <c r="K2447" s="152" t="s">
        <v>34</v>
      </c>
      <c r="L2447" s="152">
        <v>31.583561643835619</v>
      </c>
      <c r="M2447" s="152">
        <v>7</v>
      </c>
      <c r="N2447" s="152">
        <v>40.259071825776033</v>
      </c>
      <c r="O2447" s="152">
        <v>4.5069474946589558</v>
      </c>
      <c r="P2447" s="152">
        <v>26.738229341799169</v>
      </c>
      <c r="Q2447" s="152">
        <v>41.963503980357117</v>
      </c>
      <c r="R2447" s="152">
        <v>4.5756180003194089</v>
      </c>
      <c r="S2447" s="152">
        <v>28.236649979398891</v>
      </c>
      <c r="T2447" s="152">
        <v>33.253062395952739</v>
      </c>
    </row>
    <row r="2448" spans="1:20" x14ac:dyDescent="0.45">
      <c r="A2448" s="152" t="s">
        <v>322</v>
      </c>
      <c r="B2448" s="152">
        <v>2019</v>
      </c>
      <c r="C2448" s="153">
        <v>43527</v>
      </c>
      <c r="D2448" s="152" t="s">
        <v>5255</v>
      </c>
      <c r="E2448" s="152" t="s">
        <v>1943</v>
      </c>
      <c r="F2448" s="152">
        <v>3</v>
      </c>
      <c r="G2448" s="152">
        <v>2</v>
      </c>
      <c r="H2448" s="152" t="s">
        <v>5724</v>
      </c>
      <c r="I2448" s="152">
        <v>433</v>
      </c>
      <c r="J2448" s="152" t="s">
        <v>375</v>
      </c>
      <c r="K2448" s="152" t="s">
        <v>49</v>
      </c>
      <c r="L2448" s="152">
        <v>25.136986301369859</v>
      </c>
      <c r="M2448" s="152">
        <v>13</v>
      </c>
      <c r="N2448" s="152">
        <v>32.258399555540272</v>
      </c>
      <c r="O2448" s="152">
        <v>4.3503899731897739</v>
      </c>
      <c r="P2448" s="152">
        <v>19.20722963597095</v>
      </c>
      <c r="Q2448" s="152">
        <v>33.639555983695288</v>
      </c>
      <c r="R2448" s="152">
        <v>4.3511449238382429</v>
      </c>
      <c r="S2448" s="152">
        <v>20.586121212180561</v>
      </c>
      <c r="T2448" s="152">
        <v>33.253062395952739</v>
      </c>
    </row>
    <row r="2449" spans="1:20" x14ac:dyDescent="0.45">
      <c r="A2449" s="152" t="s">
        <v>322</v>
      </c>
      <c r="B2449" s="152">
        <v>2019</v>
      </c>
      <c r="C2449" s="153">
        <v>43527</v>
      </c>
      <c r="D2449" s="152" t="s">
        <v>5255</v>
      </c>
      <c r="E2449" s="152" t="s">
        <v>1943</v>
      </c>
      <c r="F2449" s="152">
        <v>3</v>
      </c>
      <c r="G2449" s="152">
        <v>3</v>
      </c>
      <c r="H2449" s="152" t="s">
        <v>5724</v>
      </c>
      <c r="I2449" s="152">
        <v>433</v>
      </c>
      <c r="J2449" s="152" t="s">
        <v>346</v>
      </c>
      <c r="K2449" s="152" t="s">
        <v>52</v>
      </c>
      <c r="L2449" s="152">
        <v>19.863013698630141</v>
      </c>
      <c r="M2449" s="152">
        <v>6</v>
      </c>
      <c r="N2449" s="152">
        <v>34.284920474046302</v>
      </c>
      <c r="O2449" s="152">
        <v>4.4318589786695126</v>
      </c>
      <c r="P2449" s="152">
        <v>20.989343538037769</v>
      </c>
      <c r="Q2449" s="152">
        <v>33.983059567622341</v>
      </c>
      <c r="R2449" s="152">
        <v>4.3926368349994913</v>
      </c>
      <c r="S2449" s="152">
        <v>20.805149062623869</v>
      </c>
      <c r="T2449" s="152">
        <v>33.253062395952739</v>
      </c>
    </row>
    <row r="2450" spans="1:20" x14ac:dyDescent="0.45">
      <c r="A2450" s="152" t="s">
        <v>322</v>
      </c>
      <c r="B2450" s="152">
        <v>2019</v>
      </c>
      <c r="C2450" s="153">
        <v>43527</v>
      </c>
      <c r="D2450" s="152" t="s">
        <v>5255</v>
      </c>
      <c r="E2450" s="152" t="s">
        <v>1943</v>
      </c>
      <c r="F2450" s="152">
        <v>3</v>
      </c>
      <c r="G2450" s="152">
        <v>4</v>
      </c>
      <c r="H2450" s="152" t="s">
        <v>5724</v>
      </c>
      <c r="I2450" s="152">
        <v>433</v>
      </c>
      <c r="J2450" s="152" t="s">
        <v>400</v>
      </c>
      <c r="K2450" s="152" t="s">
        <v>58</v>
      </c>
      <c r="L2450" s="152">
        <v>25.052054794520551</v>
      </c>
      <c r="M2450" s="152">
        <v>23</v>
      </c>
      <c r="N2450" s="152">
        <v>27.000396431644699</v>
      </c>
      <c r="O2450" s="152">
        <v>4.279696374308406</v>
      </c>
      <c r="P2450" s="152">
        <v>14.161307308719479</v>
      </c>
      <c r="Q2450" s="152">
        <v>26.936879421580961</v>
      </c>
      <c r="R2450" s="152">
        <v>4.2940045219688896</v>
      </c>
      <c r="S2450" s="152">
        <v>14.05486585567429</v>
      </c>
      <c r="T2450" s="152">
        <v>33.253062395952739</v>
      </c>
    </row>
    <row r="2451" spans="1:20" x14ac:dyDescent="0.45">
      <c r="A2451" s="152" t="s">
        <v>322</v>
      </c>
      <c r="B2451" s="152">
        <v>2019</v>
      </c>
      <c r="C2451" s="153">
        <v>43527</v>
      </c>
      <c r="D2451" s="152" t="s">
        <v>5255</v>
      </c>
      <c r="E2451" s="152" t="s">
        <v>1943</v>
      </c>
      <c r="F2451" s="152">
        <v>3</v>
      </c>
      <c r="G2451" s="152">
        <v>5</v>
      </c>
      <c r="H2451" s="152" t="s">
        <v>5724</v>
      </c>
      <c r="I2451" s="152">
        <v>433</v>
      </c>
      <c r="J2451" s="152" t="s">
        <v>411</v>
      </c>
      <c r="K2451" s="152" t="s">
        <v>55</v>
      </c>
      <c r="L2451" s="152">
        <v>28.635616438356159</v>
      </c>
      <c r="M2451" s="152">
        <v>13</v>
      </c>
      <c r="N2451" s="152">
        <v>32.462523692756413</v>
      </c>
      <c r="O2451" s="152">
        <v>4.4349657013322874</v>
      </c>
      <c r="P2451" s="152">
        <v>19.157626588759559</v>
      </c>
      <c r="Q2451" s="152">
        <v>29.746960895943658</v>
      </c>
      <c r="R2451" s="152">
        <v>4.4726198965892374</v>
      </c>
      <c r="S2451" s="152">
        <v>16.329101206175949</v>
      </c>
      <c r="T2451" s="152">
        <v>33.253062395952739</v>
      </c>
    </row>
    <row r="2452" spans="1:20" x14ac:dyDescent="0.45">
      <c r="A2452" s="154" t="s">
        <v>322</v>
      </c>
      <c r="B2452" s="154">
        <v>2019</v>
      </c>
      <c r="C2452" s="155">
        <v>43527</v>
      </c>
      <c r="D2452" s="154" t="s">
        <v>5255</v>
      </c>
      <c r="E2452" s="154" t="s">
        <v>1943</v>
      </c>
      <c r="F2452" s="154">
        <v>4</v>
      </c>
      <c r="G2452" s="154">
        <v>1</v>
      </c>
      <c r="H2452" s="154" t="s">
        <v>5725</v>
      </c>
      <c r="I2452" s="154">
        <v>434</v>
      </c>
      <c r="J2452" s="154" t="s">
        <v>352</v>
      </c>
      <c r="K2452" s="154" t="s">
        <v>282</v>
      </c>
      <c r="L2452" s="154">
        <v>24.36712328767123</v>
      </c>
      <c r="M2452" s="154">
        <v>3</v>
      </c>
      <c r="N2452" s="154">
        <v>39.26349433458077</v>
      </c>
      <c r="O2452" s="154">
        <v>4.3263992917742788</v>
      </c>
      <c r="P2452" s="154">
        <v>26.284296459257931</v>
      </c>
      <c r="Q2452" s="154">
        <v>40.738027925422337</v>
      </c>
      <c r="R2452" s="154">
        <v>4.440265300381629</v>
      </c>
      <c r="S2452" s="154">
        <v>27.41723202427746</v>
      </c>
      <c r="T2452" s="154">
        <v>31.273793309980189</v>
      </c>
    </row>
    <row r="2453" spans="1:20" x14ac:dyDescent="0.45">
      <c r="A2453" s="154" t="s">
        <v>322</v>
      </c>
      <c r="B2453" s="154">
        <v>2019</v>
      </c>
      <c r="C2453" s="155">
        <v>43527</v>
      </c>
      <c r="D2453" s="154" t="s">
        <v>5255</v>
      </c>
      <c r="E2453" s="154" t="s">
        <v>1943</v>
      </c>
      <c r="F2453" s="154">
        <v>4</v>
      </c>
      <c r="G2453" s="154">
        <v>2</v>
      </c>
      <c r="H2453" s="154" t="s">
        <v>5725</v>
      </c>
      <c r="I2453" s="154">
        <v>434</v>
      </c>
      <c r="J2453" s="154" t="s">
        <v>379</v>
      </c>
      <c r="K2453" s="154" t="s">
        <v>67</v>
      </c>
      <c r="L2453" s="154">
        <v>26.506849315068489</v>
      </c>
      <c r="M2453" s="154">
        <v>8</v>
      </c>
      <c r="N2453" s="154">
        <v>31.249975995549139</v>
      </c>
      <c r="O2453" s="154">
        <v>4.3263903764345066</v>
      </c>
      <c r="P2453" s="154">
        <v>18.270804866245619</v>
      </c>
      <c r="Q2453" s="154">
        <v>32.40181067728804</v>
      </c>
      <c r="R2453" s="154">
        <v>4.3365509327814138</v>
      </c>
      <c r="S2453" s="154">
        <v>19.392157878943799</v>
      </c>
      <c r="T2453" s="154">
        <v>31.273793309980189</v>
      </c>
    </row>
    <row r="2454" spans="1:20" x14ac:dyDescent="0.45">
      <c r="A2454" s="154" t="s">
        <v>322</v>
      </c>
      <c r="B2454" s="154">
        <v>2019</v>
      </c>
      <c r="C2454" s="155">
        <v>43527</v>
      </c>
      <c r="D2454" s="154" t="s">
        <v>5255</v>
      </c>
      <c r="E2454" s="154" t="s">
        <v>1943</v>
      </c>
      <c r="F2454" s="154">
        <v>4</v>
      </c>
      <c r="G2454" s="154">
        <v>3</v>
      </c>
      <c r="H2454" s="154" t="s">
        <v>5725</v>
      </c>
      <c r="I2454" s="154">
        <v>434</v>
      </c>
      <c r="J2454" s="154" t="s">
        <v>359</v>
      </c>
      <c r="K2454" s="154" t="s">
        <v>43</v>
      </c>
      <c r="L2454" s="154">
        <v>28.24931506849315</v>
      </c>
      <c r="M2454" s="154">
        <v>13</v>
      </c>
      <c r="N2454" s="154">
        <v>24.734163586220522</v>
      </c>
      <c r="O2454" s="154">
        <v>4.4339563578854637</v>
      </c>
      <c r="P2454" s="154">
        <v>11.43229451256413</v>
      </c>
      <c r="Q2454" s="154">
        <v>25.972154864376559</v>
      </c>
      <c r="R2454" s="154">
        <v>4.3900352392335122</v>
      </c>
      <c r="S2454" s="154">
        <v>12.802049146676019</v>
      </c>
      <c r="T2454" s="154">
        <v>31.273793309980189</v>
      </c>
    </row>
    <row r="2455" spans="1:20" x14ac:dyDescent="0.45">
      <c r="A2455" s="154" t="s">
        <v>322</v>
      </c>
      <c r="B2455" s="154">
        <v>2019</v>
      </c>
      <c r="C2455" s="155">
        <v>43527</v>
      </c>
      <c r="D2455" s="154" t="s">
        <v>5255</v>
      </c>
      <c r="E2455" s="154" t="s">
        <v>1943</v>
      </c>
      <c r="F2455" s="154">
        <v>4</v>
      </c>
      <c r="G2455" s="154">
        <v>4</v>
      </c>
      <c r="H2455" s="154" t="s">
        <v>5725</v>
      </c>
      <c r="I2455" s="154">
        <v>434</v>
      </c>
      <c r="J2455" s="154" t="s">
        <v>3912</v>
      </c>
      <c r="K2455" s="154" t="s">
        <v>91</v>
      </c>
      <c r="L2455" s="154">
        <v>31.136986301369859</v>
      </c>
      <c r="M2455" s="154">
        <v>2</v>
      </c>
      <c r="N2455" s="154">
        <v>34.414940080704731</v>
      </c>
      <c r="O2455" s="154">
        <v>4.3789566877587784</v>
      </c>
      <c r="P2455" s="154">
        <v>21.278070017428401</v>
      </c>
      <c r="Q2455" s="154">
        <v>32.509146163055448</v>
      </c>
      <c r="R2455" s="154">
        <v>4.3597795707071754</v>
      </c>
      <c r="S2455" s="154">
        <v>19.429807450933922</v>
      </c>
      <c r="T2455" s="154">
        <v>31.273793309980189</v>
      </c>
    </row>
    <row r="2456" spans="1:20" x14ac:dyDescent="0.45">
      <c r="A2456" s="154" t="s">
        <v>322</v>
      </c>
      <c r="B2456" s="154">
        <v>2019</v>
      </c>
      <c r="C2456" s="155">
        <v>43527</v>
      </c>
      <c r="D2456" s="154" t="s">
        <v>5255</v>
      </c>
      <c r="E2456" s="154" t="s">
        <v>1943</v>
      </c>
      <c r="F2456" s="154">
        <v>4</v>
      </c>
      <c r="G2456" s="154">
        <v>5</v>
      </c>
      <c r="H2456" s="154" t="s">
        <v>5725</v>
      </c>
      <c r="I2456" s="154">
        <v>434</v>
      </c>
      <c r="J2456" s="154" t="s">
        <v>368</v>
      </c>
      <c r="K2456" s="154" t="s">
        <v>131</v>
      </c>
      <c r="L2456" s="154">
        <v>30.62739726027397</v>
      </c>
      <c r="M2456" s="154">
        <v>23</v>
      </c>
      <c r="N2456" s="154">
        <v>26.706392552845791</v>
      </c>
      <c r="O2456" s="154">
        <v>4.2898455647953027</v>
      </c>
      <c r="P2456" s="154">
        <v>13.836855858459881</v>
      </c>
      <c r="Q2456" s="154">
        <v>24.78809498012771</v>
      </c>
      <c r="R2456" s="154">
        <v>4.3805255568602739</v>
      </c>
      <c r="S2456" s="154">
        <v>11.646518309546879</v>
      </c>
      <c r="T2456" s="154">
        <v>31.273793309980189</v>
      </c>
    </row>
    <row r="2457" spans="1:20" x14ac:dyDescent="0.45">
      <c r="A2457" s="156" t="s">
        <v>322</v>
      </c>
      <c r="B2457" s="156">
        <v>2019</v>
      </c>
      <c r="C2457" s="157">
        <v>43527</v>
      </c>
      <c r="D2457" s="156" t="s">
        <v>5255</v>
      </c>
      <c r="E2457" s="156" t="s">
        <v>1943</v>
      </c>
      <c r="F2457" s="156">
        <v>5</v>
      </c>
      <c r="G2457" s="156">
        <v>1</v>
      </c>
      <c r="H2457" s="156" t="s">
        <v>5726</v>
      </c>
      <c r="I2457" s="156">
        <v>435</v>
      </c>
      <c r="J2457" s="156" t="s">
        <v>343</v>
      </c>
      <c r="K2457" s="156" t="s">
        <v>91</v>
      </c>
      <c r="L2457" s="156">
        <v>28.279452054794518</v>
      </c>
      <c r="M2457" s="156">
        <v>4</v>
      </c>
      <c r="N2457" s="156">
        <v>46.803898694170819</v>
      </c>
      <c r="O2457" s="156">
        <v>4.6927948713857344</v>
      </c>
      <c r="P2457" s="156">
        <v>32.725514080013618</v>
      </c>
      <c r="Q2457" s="156">
        <v>48.183232975311057</v>
      </c>
      <c r="R2457" s="156">
        <v>4.7591437834537498</v>
      </c>
      <c r="S2457" s="156">
        <v>33.905801624949817</v>
      </c>
      <c r="T2457" s="156">
        <v>31.066682153413709</v>
      </c>
    </row>
    <row r="2458" spans="1:20" x14ac:dyDescent="0.45">
      <c r="A2458" s="156" t="s">
        <v>322</v>
      </c>
      <c r="B2458" s="156">
        <v>2019</v>
      </c>
      <c r="C2458" s="157">
        <v>43527</v>
      </c>
      <c r="D2458" s="156" t="s">
        <v>5255</v>
      </c>
      <c r="E2458" s="156" t="s">
        <v>1943</v>
      </c>
      <c r="F2458" s="156">
        <v>5</v>
      </c>
      <c r="G2458" s="156">
        <v>2</v>
      </c>
      <c r="H2458" s="156" t="s">
        <v>5726</v>
      </c>
      <c r="I2458" s="156">
        <v>435</v>
      </c>
      <c r="J2458" s="156" t="s">
        <v>399</v>
      </c>
      <c r="K2458" s="156" t="s">
        <v>49</v>
      </c>
      <c r="L2458" s="156">
        <v>24.55890410958904</v>
      </c>
      <c r="M2458" s="156">
        <v>13</v>
      </c>
      <c r="N2458" s="156">
        <v>35.639782734257402</v>
      </c>
      <c r="O2458" s="156">
        <v>4.3519618033831184</v>
      </c>
      <c r="P2458" s="156">
        <v>22.583897324108051</v>
      </c>
      <c r="Q2458" s="156">
        <v>36.966950098574152</v>
      </c>
      <c r="R2458" s="156">
        <v>4.3658349010841437</v>
      </c>
      <c r="S2458" s="156">
        <v>23.869445395321709</v>
      </c>
      <c r="T2458" s="156">
        <v>31.066682153413709</v>
      </c>
    </row>
    <row r="2459" spans="1:20" x14ac:dyDescent="0.45">
      <c r="A2459" s="156" t="s">
        <v>322</v>
      </c>
      <c r="B2459" s="156">
        <v>2019</v>
      </c>
      <c r="C2459" s="157">
        <v>43527</v>
      </c>
      <c r="D2459" s="156" t="s">
        <v>5255</v>
      </c>
      <c r="E2459" s="156" t="s">
        <v>1943</v>
      </c>
      <c r="F2459" s="156">
        <v>5</v>
      </c>
      <c r="G2459" s="156">
        <v>3</v>
      </c>
      <c r="H2459" s="156" t="s">
        <v>5726</v>
      </c>
      <c r="I2459" s="156">
        <v>435</v>
      </c>
      <c r="J2459" s="156" t="s">
        <v>354</v>
      </c>
      <c r="K2459" s="156" t="s">
        <v>121</v>
      </c>
      <c r="L2459" s="156">
        <v>23.57260273972603</v>
      </c>
      <c r="M2459" s="156">
        <v>23</v>
      </c>
      <c r="N2459" s="156">
        <v>34.506693857687793</v>
      </c>
      <c r="O2459" s="156">
        <v>4.3776077763578201</v>
      </c>
      <c r="P2459" s="156">
        <v>21.373870528614329</v>
      </c>
      <c r="Q2459" s="156">
        <v>34.679395800497353</v>
      </c>
      <c r="R2459" s="156">
        <v>4.3579479804961396</v>
      </c>
      <c r="S2459" s="156">
        <v>21.60555185900893</v>
      </c>
      <c r="T2459" s="156">
        <v>31.066682153413709</v>
      </c>
    </row>
    <row r="2460" spans="1:20" x14ac:dyDescent="0.45">
      <c r="A2460" s="156" t="s">
        <v>322</v>
      </c>
      <c r="B2460" s="156">
        <v>2019</v>
      </c>
      <c r="C2460" s="157">
        <v>43527</v>
      </c>
      <c r="D2460" s="156" t="s">
        <v>5255</v>
      </c>
      <c r="E2460" s="156" t="s">
        <v>1943</v>
      </c>
      <c r="F2460" s="156">
        <v>5</v>
      </c>
      <c r="G2460" s="156">
        <v>4</v>
      </c>
      <c r="H2460" s="156" t="s">
        <v>5726</v>
      </c>
      <c r="I2460" s="156">
        <v>435</v>
      </c>
      <c r="J2460" s="156" t="s">
        <v>353</v>
      </c>
      <c r="K2460" s="156" t="s">
        <v>143</v>
      </c>
      <c r="L2460" s="156">
        <v>30.649315068493149</v>
      </c>
      <c r="M2460" s="156">
        <v>23</v>
      </c>
      <c r="N2460" s="156">
        <v>32.036254970980607</v>
      </c>
      <c r="O2460" s="156">
        <v>4.23629972251375</v>
      </c>
      <c r="P2460" s="156">
        <v>19.32735580343936</v>
      </c>
      <c r="Q2460" s="156">
        <v>31.434835910020091</v>
      </c>
      <c r="R2460" s="156">
        <v>4.2601617142383068</v>
      </c>
      <c r="S2460" s="156">
        <v>18.654350767305171</v>
      </c>
      <c r="T2460" s="156">
        <v>31.066682153413709</v>
      </c>
    </row>
    <row r="2461" spans="1:20" x14ac:dyDescent="0.45">
      <c r="A2461" s="156" t="s">
        <v>322</v>
      </c>
      <c r="B2461" s="156">
        <v>2019</v>
      </c>
      <c r="C2461" s="157">
        <v>43527</v>
      </c>
      <c r="D2461" s="156" t="s">
        <v>5255</v>
      </c>
      <c r="E2461" s="156" t="s">
        <v>1943</v>
      </c>
      <c r="F2461" s="156">
        <v>5</v>
      </c>
      <c r="G2461" s="156">
        <v>5</v>
      </c>
      <c r="H2461" s="156" t="s">
        <v>5726</v>
      </c>
      <c r="I2461" s="156">
        <v>435</v>
      </c>
      <c r="J2461" s="156" t="s">
        <v>398</v>
      </c>
      <c r="K2461" s="156" t="s">
        <v>52</v>
      </c>
      <c r="L2461" s="156">
        <v>30.93972602739726</v>
      </c>
      <c r="M2461" s="156">
        <v>23</v>
      </c>
      <c r="N2461" s="156">
        <v>28.621712142681599</v>
      </c>
      <c r="O2461" s="156">
        <v>4.3074863405088699</v>
      </c>
      <c r="P2461" s="156">
        <v>15.699253121154991</v>
      </c>
      <c r="Q2461" s="156">
        <v>27.133555089313511</v>
      </c>
      <c r="R2461" s="156">
        <v>4.3613027094219889</v>
      </c>
      <c r="S2461" s="156">
        <v>14.04964696104755</v>
      </c>
      <c r="T2461" s="156">
        <v>31.066682153413709</v>
      </c>
    </row>
    <row r="2462" spans="1:20" x14ac:dyDescent="0.45">
      <c r="A2462" s="156" t="s">
        <v>322</v>
      </c>
      <c r="B2462" s="156">
        <v>2019</v>
      </c>
      <c r="C2462" s="157">
        <v>43527</v>
      </c>
      <c r="D2462" s="156" t="s">
        <v>5255</v>
      </c>
      <c r="E2462" s="156" t="s">
        <v>1943</v>
      </c>
      <c r="F2462" s="156">
        <v>5</v>
      </c>
      <c r="G2462" s="156">
        <v>6</v>
      </c>
      <c r="H2462" s="156" t="s">
        <v>5726</v>
      </c>
      <c r="I2462" s="156">
        <v>435</v>
      </c>
      <c r="J2462" s="156" t="s">
        <v>2889</v>
      </c>
      <c r="K2462" s="156" t="s">
        <v>429</v>
      </c>
      <c r="L2462" s="156">
        <v>31.265753424657539</v>
      </c>
      <c r="M2462" s="156">
        <v>23</v>
      </c>
      <c r="N2462" s="156">
        <v>8.7917505207040847</v>
      </c>
      <c r="O2462" s="156">
        <v>5.9683227437586357</v>
      </c>
      <c r="P2462" s="156">
        <v>-9.1132177105718242</v>
      </c>
      <c r="Q2462" s="156">
        <v>7.801149401796982</v>
      </c>
      <c r="R2462" s="156">
        <v>5.9254332940325281</v>
      </c>
      <c r="S2462" s="156">
        <v>-9.9751504803006004</v>
      </c>
      <c r="T2462" s="156">
        <v>31.066682153413709</v>
      </c>
    </row>
    <row r="2463" spans="1:20" x14ac:dyDescent="0.45">
      <c r="A2463" s="130" t="s">
        <v>322</v>
      </c>
      <c r="B2463" s="130">
        <v>2019</v>
      </c>
      <c r="C2463" s="131">
        <v>43527</v>
      </c>
      <c r="D2463" s="130" t="s">
        <v>5255</v>
      </c>
      <c r="E2463" s="130" t="s">
        <v>5233</v>
      </c>
      <c r="F2463" s="130">
        <v>1</v>
      </c>
      <c r="G2463" s="130">
        <v>1</v>
      </c>
      <c r="H2463" s="130" t="s">
        <v>5727</v>
      </c>
      <c r="I2463" s="130">
        <v>436</v>
      </c>
      <c r="J2463" s="130" t="s">
        <v>3912</v>
      </c>
      <c r="K2463" s="130" t="s">
        <v>91</v>
      </c>
      <c r="L2463" s="130">
        <v>31.136986301369859</v>
      </c>
      <c r="M2463" s="130">
        <v>2</v>
      </c>
      <c r="N2463" s="130">
        <v>32.509146163055448</v>
      </c>
      <c r="O2463" s="130">
        <v>4.3597795707071754</v>
      </c>
      <c r="P2463" s="130">
        <v>19.429807450933922</v>
      </c>
      <c r="Q2463" s="130">
        <v>33.737605883660308</v>
      </c>
      <c r="R2463" s="130">
        <v>4.4985648006062924</v>
      </c>
      <c r="S2463" s="130">
        <v>20.241911481841441</v>
      </c>
      <c r="T2463" s="130">
        <v>24.190728492333228</v>
      </c>
    </row>
    <row r="2464" spans="1:20" x14ac:dyDescent="0.45">
      <c r="A2464" s="130" t="s">
        <v>322</v>
      </c>
      <c r="B2464" s="130">
        <v>2019</v>
      </c>
      <c r="C2464" s="131">
        <v>43527</v>
      </c>
      <c r="D2464" s="130" t="s">
        <v>5255</v>
      </c>
      <c r="E2464" s="130" t="s">
        <v>5233</v>
      </c>
      <c r="F2464" s="130">
        <v>1</v>
      </c>
      <c r="G2464" s="130">
        <v>2</v>
      </c>
      <c r="H2464" s="130" t="s">
        <v>5727</v>
      </c>
      <c r="I2464" s="130">
        <v>436</v>
      </c>
      <c r="J2464" s="130" t="s">
        <v>418</v>
      </c>
      <c r="K2464" s="130" t="s">
        <v>96</v>
      </c>
      <c r="L2464" s="130">
        <v>20.778082191780818</v>
      </c>
      <c r="M2464" s="130">
        <v>13</v>
      </c>
      <c r="N2464" s="130">
        <v>25.017782494460398</v>
      </c>
      <c r="O2464" s="130">
        <v>4.4862955580448407</v>
      </c>
      <c r="P2464" s="130">
        <v>11.55889582032588</v>
      </c>
      <c r="Q2464" s="130">
        <v>25.55342953537</v>
      </c>
      <c r="R2464" s="130">
        <v>4.4995237695799064</v>
      </c>
      <c r="S2464" s="130">
        <v>12.054858226630291</v>
      </c>
      <c r="T2464" s="130">
        <v>24.190728492333228</v>
      </c>
    </row>
    <row r="2465" spans="1:20" x14ac:dyDescent="0.45">
      <c r="A2465" s="130" t="s">
        <v>322</v>
      </c>
      <c r="B2465" s="130">
        <v>2019</v>
      </c>
      <c r="C2465" s="131">
        <v>43527</v>
      </c>
      <c r="D2465" s="130" t="s">
        <v>5255</v>
      </c>
      <c r="E2465" s="130" t="s">
        <v>5233</v>
      </c>
      <c r="F2465" s="130">
        <v>1</v>
      </c>
      <c r="G2465" s="130">
        <v>3</v>
      </c>
      <c r="H2465" s="130" t="s">
        <v>5727</v>
      </c>
      <c r="I2465" s="130">
        <v>436</v>
      </c>
      <c r="J2465" s="130" t="s">
        <v>2889</v>
      </c>
      <c r="K2465" s="130" t="s">
        <v>429</v>
      </c>
      <c r="L2465" s="130">
        <v>31.265753424657539</v>
      </c>
      <c r="M2465" s="130">
        <v>23</v>
      </c>
      <c r="N2465" s="130">
        <v>7.801149401796982</v>
      </c>
      <c r="O2465" s="130">
        <v>5.9254332940325281</v>
      </c>
      <c r="P2465" s="130">
        <v>-9.9751504803006004</v>
      </c>
      <c r="Q2465" s="130">
        <v>11.36409474012375</v>
      </c>
      <c r="R2465" s="130">
        <v>5.5008165907880926</v>
      </c>
      <c r="S2465" s="130">
        <v>-5.1383550322405291</v>
      </c>
      <c r="T2465" s="130">
        <v>24.190728492333228</v>
      </c>
    </row>
    <row r="2466" spans="1:20" x14ac:dyDescent="0.45">
      <c r="A2466" s="130" t="s">
        <v>322</v>
      </c>
      <c r="B2466" s="130">
        <v>2019</v>
      </c>
      <c r="C2466" s="131">
        <v>43527</v>
      </c>
      <c r="D2466" s="130" t="s">
        <v>5255</v>
      </c>
      <c r="E2466" s="130" t="s">
        <v>5233</v>
      </c>
      <c r="F2466" s="130">
        <v>1</v>
      </c>
      <c r="G2466" s="130">
        <v>4</v>
      </c>
      <c r="H2466" s="130" t="s">
        <v>5727</v>
      </c>
      <c r="I2466" s="130">
        <v>436</v>
      </c>
      <c r="J2466" s="130" t="s">
        <v>353</v>
      </c>
      <c r="K2466" s="130" t="s">
        <v>143</v>
      </c>
      <c r="L2466" s="130">
        <v>30.649315068493149</v>
      </c>
      <c r="M2466" s="130">
        <v>23</v>
      </c>
      <c r="N2466" s="130">
        <v>31.434835910020091</v>
      </c>
      <c r="O2466" s="130">
        <v>4.2601617142383068</v>
      </c>
      <c r="P2466" s="130">
        <v>18.654350767305171</v>
      </c>
      <c r="Q2466" s="130">
        <v>27.784414394289509</v>
      </c>
      <c r="R2466" s="130">
        <v>4.3395830854463648</v>
      </c>
      <c r="S2466" s="130">
        <v>14.76566513795041</v>
      </c>
      <c r="T2466" s="130">
        <v>24.190728492333228</v>
      </c>
    </row>
    <row r="2467" spans="1:20" x14ac:dyDescent="0.45">
      <c r="A2467" s="150" t="s">
        <v>322</v>
      </c>
      <c r="B2467" s="150">
        <v>2019</v>
      </c>
      <c r="C2467" s="151">
        <v>43527</v>
      </c>
      <c r="D2467" s="150" t="s">
        <v>5255</v>
      </c>
      <c r="E2467" s="150" t="s">
        <v>5233</v>
      </c>
      <c r="F2467" s="150">
        <v>2</v>
      </c>
      <c r="G2467" s="150">
        <v>1</v>
      </c>
      <c r="H2467" s="150" t="s">
        <v>5728</v>
      </c>
      <c r="I2467" s="150">
        <v>437</v>
      </c>
      <c r="J2467" s="150" t="s">
        <v>346</v>
      </c>
      <c r="K2467" s="150" t="s">
        <v>52</v>
      </c>
      <c r="L2467" s="150">
        <v>19.863013698630141</v>
      </c>
      <c r="M2467" s="150">
        <v>6</v>
      </c>
      <c r="N2467" s="150">
        <v>33.983059567622341</v>
      </c>
      <c r="O2467" s="150">
        <v>4.3926368349994913</v>
      </c>
      <c r="P2467" s="150">
        <v>20.805149062623869</v>
      </c>
      <c r="Q2467" s="150">
        <v>36.048588217782367</v>
      </c>
      <c r="R2467" s="150">
        <v>4.4680430113910354</v>
      </c>
      <c r="S2467" s="150">
        <v>22.644459183609271</v>
      </c>
      <c r="T2467" s="150">
        <v>32.353316636020161</v>
      </c>
    </row>
    <row r="2468" spans="1:20" x14ac:dyDescent="0.45">
      <c r="A2468" s="150" t="s">
        <v>322</v>
      </c>
      <c r="B2468" s="150">
        <v>2019</v>
      </c>
      <c r="C2468" s="151">
        <v>43527</v>
      </c>
      <c r="D2468" s="150" t="s">
        <v>5255</v>
      </c>
      <c r="E2468" s="150" t="s">
        <v>5233</v>
      </c>
      <c r="F2468" s="150">
        <v>2</v>
      </c>
      <c r="G2468" s="150">
        <v>2</v>
      </c>
      <c r="H2468" s="150" t="s">
        <v>5728</v>
      </c>
      <c r="I2468" s="150">
        <v>437</v>
      </c>
      <c r="J2468" s="150" t="s">
        <v>362</v>
      </c>
      <c r="K2468" s="150" t="s">
        <v>363</v>
      </c>
      <c r="L2468" s="150">
        <v>27.12602739726027</v>
      </c>
      <c r="M2468" s="150">
        <v>9</v>
      </c>
      <c r="N2468" s="150">
        <v>30.094885139868872</v>
      </c>
      <c r="O2468" s="150">
        <v>4.3505864960185159</v>
      </c>
      <c r="P2468" s="150">
        <v>17.04312565181332</v>
      </c>
      <c r="Q2468" s="150">
        <v>31.27285167222011</v>
      </c>
      <c r="R2468" s="150">
        <v>4.3605020780379036</v>
      </c>
      <c r="S2468" s="150">
        <v>18.191345438106399</v>
      </c>
      <c r="T2468" s="150">
        <v>32.353316636020161</v>
      </c>
    </row>
    <row r="2469" spans="1:20" x14ac:dyDescent="0.45">
      <c r="A2469" s="150" t="s">
        <v>322</v>
      </c>
      <c r="B2469" s="150">
        <v>2019</v>
      </c>
      <c r="C2469" s="151">
        <v>43527</v>
      </c>
      <c r="D2469" s="150" t="s">
        <v>5255</v>
      </c>
      <c r="E2469" s="150" t="s">
        <v>5233</v>
      </c>
      <c r="F2469" s="150">
        <v>2</v>
      </c>
      <c r="G2469" s="150">
        <v>3</v>
      </c>
      <c r="H2469" s="150" t="s">
        <v>5728</v>
      </c>
      <c r="I2469" s="150">
        <v>437</v>
      </c>
      <c r="J2469" s="150" t="s">
        <v>365</v>
      </c>
      <c r="K2469" s="150" t="s">
        <v>88</v>
      </c>
      <c r="L2469" s="150">
        <v>21.471232876712332</v>
      </c>
      <c r="M2469" s="150">
        <v>23</v>
      </c>
      <c r="N2469" s="150">
        <v>38.201766747275897</v>
      </c>
      <c r="O2469" s="150">
        <v>4.3410312720727404</v>
      </c>
      <c r="P2469" s="150">
        <v>25.17867293105769</v>
      </c>
      <c r="Q2469" s="150">
        <v>36.455864797862191</v>
      </c>
      <c r="R2469" s="150">
        <v>4.3570636747205196</v>
      </c>
      <c r="S2469" s="150">
        <v>23.38467377370063</v>
      </c>
      <c r="T2469" s="150">
        <v>32.353316636020161</v>
      </c>
    </row>
    <row r="2470" spans="1:20" x14ac:dyDescent="0.45">
      <c r="A2470" s="150" t="s">
        <v>322</v>
      </c>
      <c r="B2470" s="150">
        <v>2019</v>
      </c>
      <c r="C2470" s="151">
        <v>43527</v>
      </c>
      <c r="D2470" s="150" t="s">
        <v>5255</v>
      </c>
      <c r="E2470" s="150" t="s">
        <v>5233</v>
      </c>
      <c r="F2470" s="150">
        <v>2</v>
      </c>
      <c r="G2470" s="150">
        <v>4</v>
      </c>
      <c r="H2470" s="150" t="s">
        <v>5728</v>
      </c>
      <c r="I2470" s="150">
        <v>437</v>
      </c>
      <c r="J2470" s="150" t="s">
        <v>398</v>
      </c>
      <c r="K2470" s="150" t="s">
        <v>52</v>
      </c>
      <c r="L2470" s="150">
        <v>30.93972602739726</v>
      </c>
      <c r="M2470" s="150">
        <v>23</v>
      </c>
      <c r="N2470" s="150">
        <v>27.133555089313511</v>
      </c>
      <c r="O2470" s="150">
        <v>4.3613027094219889</v>
      </c>
      <c r="P2470" s="150">
        <v>14.04964696104755</v>
      </c>
      <c r="Q2470" s="150">
        <v>25.670360903814618</v>
      </c>
      <c r="R2470" s="150">
        <v>4.4736831228483327</v>
      </c>
      <c r="S2470" s="150">
        <v>12.249311535269619</v>
      </c>
      <c r="T2470" s="150">
        <v>32.353316636020161</v>
      </c>
    </row>
    <row r="2471" spans="1:20" x14ac:dyDescent="0.45">
      <c r="A2471" s="152" t="s">
        <v>322</v>
      </c>
      <c r="B2471" s="152">
        <v>2019</v>
      </c>
      <c r="C2471" s="153">
        <v>43527</v>
      </c>
      <c r="D2471" s="152" t="s">
        <v>5255</v>
      </c>
      <c r="E2471" s="152" t="s">
        <v>5233</v>
      </c>
      <c r="F2471" s="152">
        <v>3</v>
      </c>
      <c r="G2471" s="152">
        <v>1</v>
      </c>
      <c r="H2471" s="152" t="s">
        <v>5729</v>
      </c>
      <c r="I2471" s="152">
        <v>438</v>
      </c>
      <c r="J2471" s="152" t="s">
        <v>411</v>
      </c>
      <c r="K2471" s="152" t="s">
        <v>55</v>
      </c>
      <c r="L2471" s="152">
        <v>28.635616438356159</v>
      </c>
      <c r="M2471" s="152">
        <v>13</v>
      </c>
      <c r="N2471" s="152">
        <v>29.746960895943658</v>
      </c>
      <c r="O2471" s="152">
        <v>4.4726198965892374</v>
      </c>
      <c r="P2471" s="152">
        <v>16.329101206175949</v>
      </c>
      <c r="Q2471" s="152">
        <v>32.217960908853478</v>
      </c>
      <c r="R2471" s="152">
        <v>4.5243432678143192</v>
      </c>
      <c r="S2471" s="152">
        <v>18.644931105410532</v>
      </c>
      <c r="T2471" s="152">
        <v>29.76726301455377</v>
      </c>
    </row>
    <row r="2472" spans="1:20" x14ac:dyDescent="0.45">
      <c r="A2472" s="152" t="s">
        <v>322</v>
      </c>
      <c r="B2472" s="152">
        <v>2019</v>
      </c>
      <c r="C2472" s="153">
        <v>43527</v>
      </c>
      <c r="D2472" s="152" t="s">
        <v>5255</v>
      </c>
      <c r="E2472" s="152" t="s">
        <v>5233</v>
      </c>
      <c r="F2472" s="152">
        <v>3</v>
      </c>
      <c r="G2472" s="152">
        <v>2</v>
      </c>
      <c r="H2472" s="152" t="s">
        <v>5729</v>
      </c>
      <c r="I2472" s="152">
        <v>438</v>
      </c>
      <c r="J2472" s="152" t="s">
        <v>358</v>
      </c>
      <c r="K2472" s="152" t="s">
        <v>79</v>
      </c>
      <c r="L2472" s="152">
        <v>26.104109589041091</v>
      </c>
      <c r="M2472" s="152">
        <v>13</v>
      </c>
      <c r="N2472" s="152">
        <v>35.339562992728382</v>
      </c>
      <c r="O2472" s="152">
        <v>4.3594356620488481</v>
      </c>
      <c r="P2472" s="152">
        <v>22.261256006581839</v>
      </c>
      <c r="Q2472" s="152">
        <v>34.985207372554292</v>
      </c>
      <c r="R2472" s="152">
        <v>4.378271153836228</v>
      </c>
      <c r="S2472" s="152">
        <v>21.8503939110456</v>
      </c>
      <c r="T2472" s="152">
        <v>29.76726301455377</v>
      </c>
    </row>
    <row r="2473" spans="1:20" x14ac:dyDescent="0.45">
      <c r="A2473" s="152" t="s">
        <v>322</v>
      </c>
      <c r="B2473" s="152">
        <v>2019</v>
      </c>
      <c r="C2473" s="153">
        <v>43527</v>
      </c>
      <c r="D2473" s="152" t="s">
        <v>5255</v>
      </c>
      <c r="E2473" s="152" t="s">
        <v>5233</v>
      </c>
      <c r="F2473" s="152">
        <v>3</v>
      </c>
      <c r="G2473" s="152">
        <v>3</v>
      </c>
      <c r="H2473" s="152" t="s">
        <v>5729</v>
      </c>
      <c r="I2473" s="152">
        <v>438</v>
      </c>
      <c r="J2473" s="152" t="s">
        <v>368</v>
      </c>
      <c r="K2473" s="152" t="s">
        <v>131</v>
      </c>
      <c r="L2473" s="152">
        <v>30.62739726027397</v>
      </c>
      <c r="M2473" s="152">
        <v>23</v>
      </c>
      <c r="N2473" s="152">
        <v>24.78809498012771</v>
      </c>
      <c r="O2473" s="152">
        <v>4.3805255568602739</v>
      </c>
      <c r="P2473" s="152">
        <v>11.646518309546879</v>
      </c>
      <c r="Q2473" s="152">
        <v>25.04949002158919</v>
      </c>
      <c r="R2473" s="152">
        <v>4.3944867207893514</v>
      </c>
      <c r="S2473" s="152">
        <v>11.86602985922114</v>
      </c>
      <c r="T2473" s="152">
        <v>29.76726301455377</v>
      </c>
    </row>
    <row r="2474" spans="1:20" x14ac:dyDescent="0.45">
      <c r="A2474" s="152" t="s">
        <v>322</v>
      </c>
      <c r="B2474" s="152">
        <v>2019</v>
      </c>
      <c r="C2474" s="153">
        <v>43527</v>
      </c>
      <c r="D2474" s="152" t="s">
        <v>5255</v>
      </c>
      <c r="E2474" s="152" t="s">
        <v>5233</v>
      </c>
      <c r="F2474" s="152">
        <v>3</v>
      </c>
      <c r="G2474" s="152">
        <v>4</v>
      </c>
      <c r="H2474" s="152" t="s">
        <v>5729</v>
      </c>
      <c r="I2474" s="152">
        <v>438</v>
      </c>
      <c r="J2474" s="152" t="s">
        <v>378</v>
      </c>
      <c r="K2474" s="152" t="s">
        <v>37</v>
      </c>
      <c r="L2474" s="152">
        <v>21.789041095890411</v>
      </c>
      <c r="M2474" s="152">
        <v>23</v>
      </c>
      <c r="N2474" s="152">
        <v>29.194433189415321</v>
      </c>
      <c r="O2474" s="152">
        <v>4.3669242025444461</v>
      </c>
      <c r="P2474" s="152">
        <v>16.09366058178199</v>
      </c>
      <c r="Q2474" s="152">
        <v>26.91892646832429</v>
      </c>
      <c r="R2474" s="152">
        <v>4.445208914566555</v>
      </c>
      <c r="S2474" s="152">
        <v>13.58329972462462</v>
      </c>
      <c r="T2474" s="152">
        <v>29.76726301455377</v>
      </c>
    </row>
    <row r="2475" spans="1:20" x14ac:dyDescent="0.45">
      <c r="A2475" s="154" t="s">
        <v>322</v>
      </c>
      <c r="B2475" s="154">
        <v>2019</v>
      </c>
      <c r="C2475" s="155">
        <v>43527</v>
      </c>
      <c r="D2475" s="154" t="s">
        <v>5255</v>
      </c>
      <c r="E2475" s="154" t="s">
        <v>5233</v>
      </c>
      <c r="F2475" s="154">
        <v>4</v>
      </c>
      <c r="G2475" s="154">
        <v>1</v>
      </c>
      <c r="H2475" s="154" t="s">
        <v>5730</v>
      </c>
      <c r="I2475" s="154">
        <v>439</v>
      </c>
      <c r="J2475" s="154" t="s">
        <v>351</v>
      </c>
      <c r="K2475" s="154" t="s">
        <v>282</v>
      </c>
      <c r="L2475" s="154">
        <v>26.087671232876708</v>
      </c>
      <c r="M2475" s="154">
        <v>11</v>
      </c>
      <c r="N2475" s="154">
        <v>26.647510244639761</v>
      </c>
      <c r="O2475" s="154">
        <v>4.5097718239515299</v>
      </c>
      <c r="P2475" s="154">
        <v>13.11819477278517</v>
      </c>
      <c r="Q2475" s="154">
        <v>29.2824674566289</v>
      </c>
      <c r="R2475" s="154">
        <v>4.537083198460321</v>
      </c>
      <c r="S2475" s="154">
        <v>15.671217861247939</v>
      </c>
      <c r="T2475" s="154">
        <v>28.55898508277366</v>
      </c>
    </row>
    <row r="2476" spans="1:20" x14ac:dyDescent="0.45">
      <c r="A2476" s="154" t="s">
        <v>322</v>
      </c>
      <c r="B2476" s="154">
        <v>2019</v>
      </c>
      <c r="C2476" s="155">
        <v>43527</v>
      </c>
      <c r="D2476" s="154" t="s">
        <v>5255</v>
      </c>
      <c r="E2476" s="154" t="s">
        <v>5233</v>
      </c>
      <c r="F2476" s="154">
        <v>4</v>
      </c>
      <c r="G2476" s="154">
        <v>2</v>
      </c>
      <c r="H2476" s="154" t="s">
        <v>5730</v>
      </c>
      <c r="I2476" s="154">
        <v>439</v>
      </c>
      <c r="J2476" s="154" t="s">
        <v>359</v>
      </c>
      <c r="K2476" s="154" t="s">
        <v>43</v>
      </c>
      <c r="L2476" s="154">
        <v>28.24931506849315</v>
      </c>
      <c r="M2476" s="154">
        <v>13</v>
      </c>
      <c r="N2476" s="154">
        <v>25.972154864376559</v>
      </c>
      <c r="O2476" s="154">
        <v>4.3900352392335122</v>
      </c>
      <c r="P2476" s="154">
        <v>12.802049146676019</v>
      </c>
      <c r="Q2476" s="154">
        <v>27.163628813031469</v>
      </c>
      <c r="R2476" s="154">
        <v>4.3789788298895234</v>
      </c>
      <c r="S2476" s="154">
        <v>14.0266923233629</v>
      </c>
      <c r="T2476" s="154">
        <v>28.55898508277366</v>
      </c>
    </row>
    <row r="2477" spans="1:20" x14ac:dyDescent="0.45">
      <c r="A2477" s="154" t="s">
        <v>322</v>
      </c>
      <c r="B2477" s="154">
        <v>2019</v>
      </c>
      <c r="C2477" s="155">
        <v>43527</v>
      </c>
      <c r="D2477" s="154" t="s">
        <v>5255</v>
      </c>
      <c r="E2477" s="154" t="s">
        <v>5233</v>
      </c>
      <c r="F2477" s="154">
        <v>4</v>
      </c>
      <c r="G2477" s="154">
        <v>3</v>
      </c>
      <c r="H2477" s="154" t="s">
        <v>5730</v>
      </c>
      <c r="I2477" s="154">
        <v>439</v>
      </c>
      <c r="J2477" s="154" t="s">
        <v>354</v>
      </c>
      <c r="K2477" s="154" t="s">
        <v>121</v>
      </c>
      <c r="L2477" s="154">
        <v>23.57260273972603</v>
      </c>
      <c r="M2477" s="154">
        <v>23</v>
      </c>
      <c r="N2477" s="154">
        <v>34.679395800497353</v>
      </c>
      <c r="O2477" s="154">
        <v>4.3579479804961396</v>
      </c>
      <c r="P2477" s="154">
        <v>21.60555185900893</v>
      </c>
      <c r="Q2477" s="154">
        <v>32.910938379706643</v>
      </c>
      <c r="R2477" s="154">
        <v>4.357488420562075</v>
      </c>
      <c r="S2477" s="154">
        <v>19.838473118020421</v>
      </c>
      <c r="T2477" s="154">
        <v>28.55898508277366</v>
      </c>
    </row>
    <row r="2478" spans="1:20" x14ac:dyDescent="0.45">
      <c r="A2478" s="154" t="s">
        <v>322</v>
      </c>
      <c r="B2478" s="154">
        <v>2019</v>
      </c>
      <c r="C2478" s="155">
        <v>43527</v>
      </c>
      <c r="D2478" s="154" t="s">
        <v>5255</v>
      </c>
      <c r="E2478" s="154" t="s">
        <v>5233</v>
      </c>
      <c r="F2478" s="154">
        <v>4</v>
      </c>
      <c r="G2478" s="154">
        <v>4</v>
      </c>
      <c r="H2478" s="154" t="s">
        <v>5730</v>
      </c>
      <c r="I2478" s="154">
        <v>439</v>
      </c>
      <c r="J2478" s="154" t="s">
        <v>400</v>
      </c>
      <c r="K2478" s="154" t="s">
        <v>58</v>
      </c>
      <c r="L2478" s="154">
        <v>25.052054794520551</v>
      </c>
      <c r="M2478" s="154">
        <v>23</v>
      </c>
      <c r="N2478" s="154">
        <v>26.936879421580961</v>
      </c>
      <c r="O2478" s="154">
        <v>4.2940045219688896</v>
      </c>
      <c r="P2478" s="154">
        <v>14.05486585567429</v>
      </c>
      <c r="Q2478" s="154">
        <v>25.092926187653251</v>
      </c>
      <c r="R2478" s="154">
        <v>4.3929459932626633</v>
      </c>
      <c r="S2478" s="154">
        <v>11.914088207865261</v>
      </c>
      <c r="T2478" s="154">
        <v>28.55898508277366</v>
      </c>
    </row>
    <row r="2479" spans="1:20" x14ac:dyDescent="0.45">
      <c r="A2479" s="132" t="s">
        <v>322</v>
      </c>
      <c r="B2479" s="132">
        <v>2019</v>
      </c>
      <c r="C2479" s="133">
        <v>43527</v>
      </c>
      <c r="D2479" s="132" t="s">
        <v>5255</v>
      </c>
      <c r="E2479" s="132" t="s">
        <v>5234</v>
      </c>
      <c r="F2479" s="132">
        <v>1</v>
      </c>
      <c r="G2479" s="132">
        <v>1</v>
      </c>
      <c r="H2479" s="132" t="s">
        <v>5731</v>
      </c>
      <c r="I2479" s="132">
        <v>440</v>
      </c>
      <c r="J2479" s="132" t="s">
        <v>346</v>
      </c>
      <c r="K2479" s="132" t="s">
        <v>52</v>
      </c>
      <c r="L2479" s="132">
        <v>19.863013698630141</v>
      </c>
      <c r="M2479" s="132">
        <v>6</v>
      </c>
      <c r="N2479" s="132">
        <v>36.048588217782367</v>
      </c>
      <c r="O2479" s="132">
        <v>4.4680430113910354</v>
      </c>
      <c r="P2479" s="132">
        <v>22.644459183609271</v>
      </c>
      <c r="Q2479" s="132">
        <v>38.745939058958157</v>
      </c>
      <c r="R2479" s="132">
        <v>4.4807959797457553</v>
      </c>
      <c r="S2479" s="132">
        <v>25.3035511197209</v>
      </c>
      <c r="T2479" s="132">
        <v>34.626339047528752</v>
      </c>
    </row>
    <row r="2480" spans="1:20" x14ac:dyDescent="0.45">
      <c r="A2480" s="132" t="s">
        <v>322</v>
      </c>
      <c r="B2480" s="132">
        <v>2019</v>
      </c>
      <c r="C2480" s="133">
        <v>43527</v>
      </c>
      <c r="D2480" s="132" t="s">
        <v>5255</v>
      </c>
      <c r="E2480" s="132" t="s">
        <v>5234</v>
      </c>
      <c r="F2480" s="132">
        <v>1</v>
      </c>
      <c r="G2480" s="132">
        <v>2</v>
      </c>
      <c r="H2480" s="132" t="s">
        <v>5731</v>
      </c>
      <c r="I2480" s="132">
        <v>440</v>
      </c>
      <c r="J2480" s="132" t="s">
        <v>574</v>
      </c>
      <c r="K2480" s="132" t="s">
        <v>99</v>
      </c>
      <c r="L2480" s="132">
        <v>36.243835616438353</v>
      </c>
      <c r="M2480" s="132">
        <v>12</v>
      </c>
      <c r="N2480" s="132">
        <v>31.042426754109439</v>
      </c>
      <c r="O2480" s="132">
        <v>4.3949023470000332</v>
      </c>
      <c r="P2480" s="132">
        <v>17.85771971310934</v>
      </c>
      <c r="Q2480" s="132">
        <v>33.324192479126538</v>
      </c>
      <c r="R2480" s="132">
        <v>4.3457102826849336</v>
      </c>
      <c r="S2480" s="132">
        <v>20.28706163107174</v>
      </c>
      <c r="T2480" s="132">
        <v>34.626339047528752</v>
      </c>
    </row>
    <row r="2481" spans="1:20" x14ac:dyDescent="0.45">
      <c r="A2481" s="132" t="s">
        <v>322</v>
      </c>
      <c r="B2481" s="132">
        <v>2019</v>
      </c>
      <c r="C2481" s="133">
        <v>43527</v>
      </c>
      <c r="D2481" s="132" t="s">
        <v>5255</v>
      </c>
      <c r="E2481" s="132" t="s">
        <v>5234</v>
      </c>
      <c r="F2481" s="132">
        <v>1</v>
      </c>
      <c r="G2481" s="132">
        <v>3</v>
      </c>
      <c r="H2481" s="132" t="s">
        <v>5731</v>
      </c>
      <c r="I2481" s="132">
        <v>440</v>
      </c>
      <c r="J2481" s="132" t="s">
        <v>361</v>
      </c>
      <c r="K2481" s="132" t="s">
        <v>34</v>
      </c>
      <c r="L2481" s="132">
        <v>27.81095890410959</v>
      </c>
      <c r="M2481" s="132">
        <v>5</v>
      </c>
      <c r="N2481" s="132">
        <v>40.547401665973382</v>
      </c>
      <c r="O2481" s="132">
        <v>4.3786251184941172</v>
      </c>
      <c r="P2481" s="132">
        <v>27.411526310491031</v>
      </c>
      <c r="Q2481" s="132">
        <v>39.912087021053978</v>
      </c>
      <c r="R2481" s="132">
        <v>4.3209102152670242</v>
      </c>
      <c r="S2481" s="132">
        <v>26.949356375252901</v>
      </c>
      <c r="T2481" s="132">
        <v>34.626339047528752</v>
      </c>
    </row>
    <row r="2482" spans="1:20" x14ac:dyDescent="0.45">
      <c r="A2482" s="132" t="s">
        <v>322</v>
      </c>
      <c r="B2482" s="132">
        <v>2019</v>
      </c>
      <c r="C2482" s="133">
        <v>43527</v>
      </c>
      <c r="D2482" s="132" t="s">
        <v>5255</v>
      </c>
      <c r="E2482" s="132" t="s">
        <v>5234</v>
      </c>
      <c r="F2482" s="132">
        <v>1</v>
      </c>
      <c r="G2482" s="132">
        <v>4</v>
      </c>
      <c r="H2482" s="132" t="s">
        <v>5731</v>
      </c>
      <c r="I2482" s="132">
        <v>440</v>
      </c>
      <c r="J2482" s="132" t="s">
        <v>352</v>
      </c>
      <c r="K2482" s="132" t="s">
        <v>282</v>
      </c>
      <c r="L2482" s="132">
        <v>24.36712328767123</v>
      </c>
      <c r="M2482" s="132">
        <v>3</v>
      </c>
      <c r="N2482" s="132">
        <v>40.738027925422337</v>
      </c>
      <c r="O2482" s="132">
        <v>4.440265300381629</v>
      </c>
      <c r="P2482" s="132">
        <v>27.41723202427746</v>
      </c>
      <c r="Q2482" s="132">
        <v>39.080889936570962</v>
      </c>
      <c r="R2482" s="132">
        <v>4.3702862312799224</v>
      </c>
      <c r="S2482" s="132">
        <v>25.970031242731189</v>
      </c>
      <c r="T2482" s="132">
        <v>34.626339047528752</v>
      </c>
    </row>
    <row r="2483" spans="1:20" x14ac:dyDescent="0.45">
      <c r="A2483" s="132" t="s">
        <v>322</v>
      </c>
      <c r="B2483" s="132">
        <v>2019</v>
      </c>
      <c r="C2483" s="133">
        <v>43527</v>
      </c>
      <c r="D2483" s="132" t="s">
        <v>5255</v>
      </c>
      <c r="E2483" s="132" t="s">
        <v>5234</v>
      </c>
      <c r="F2483" s="132">
        <v>1</v>
      </c>
      <c r="G2483" s="132">
        <v>5</v>
      </c>
      <c r="H2483" s="132" t="s">
        <v>5731</v>
      </c>
      <c r="I2483" s="132">
        <v>440</v>
      </c>
      <c r="J2483" s="132" t="s">
        <v>359</v>
      </c>
      <c r="K2483" s="132" t="s">
        <v>43</v>
      </c>
      <c r="L2483" s="132">
        <v>28.24931506849315</v>
      </c>
      <c r="M2483" s="132">
        <v>13</v>
      </c>
      <c r="N2483" s="132">
        <v>27.163628813031469</v>
      </c>
      <c r="O2483" s="132">
        <v>4.3789788298895234</v>
      </c>
      <c r="P2483" s="132">
        <v>14.0266923233629</v>
      </c>
      <c r="Q2483" s="132">
        <v>27.111519365846529</v>
      </c>
      <c r="R2483" s="132">
        <v>4.3573825680408911</v>
      </c>
      <c r="S2483" s="132">
        <v>14.039371661723861</v>
      </c>
      <c r="T2483" s="132">
        <v>34.626339047528752</v>
      </c>
    </row>
    <row r="2484" spans="1:20" x14ac:dyDescent="0.45">
      <c r="A2484" s="132" t="s">
        <v>322</v>
      </c>
      <c r="B2484" s="132">
        <v>2019</v>
      </c>
      <c r="C2484" s="133">
        <v>43527</v>
      </c>
      <c r="D2484" s="132" t="s">
        <v>5255</v>
      </c>
      <c r="E2484" s="132" t="s">
        <v>5234</v>
      </c>
      <c r="F2484" s="132">
        <v>1</v>
      </c>
      <c r="G2484" s="132">
        <v>6</v>
      </c>
      <c r="H2484" s="132" t="s">
        <v>5731</v>
      </c>
      <c r="I2484" s="132">
        <v>440</v>
      </c>
      <c r="J2484" s="132" t="s">
        <v>411</v>
      </c>
      <c r="K2484" s="132" t="s">
        <v>55</v>
      </c>
      <c r="L2484" s="132">
        <v>28.635616438356159</v>
      </c>
      <c r="M2484" s="132">
        <v>13</v>
      </c>
      <c r="N2484" s="132">
        <v>32.217960908853478</v>
      </c>
      <c r="O2484" s="132">
        <v>4.5243432678143192</v>
      </c>
      <c r="P2484" s="132">
        <v>18.644931105410532</v>
      </c>
      <c r="Q2484" s="132">
        <v>29.50131266078774</v>
      </c>
      <c r="R2484" s="132">
        <v>4.5383798965391744</v>
      </c>
      <c r="S2484" s="132">
        <v>15.886172971170209</v>
      </c>
      <c r="T2484" s="132">
        <v>34.626339047528752</v>
      </c>
    </row>
    <row r="2485" spans="1:20" x14ac:dyDescent="0.45">
      <c r="A2485" s="160" t="s">
        <v>322</v>
      </c>
      <c r="B2485" s="160">
        <v>2019</v>
      </c>
      <c r="C2485" s="161">
        <v>43527</v>
      </c>
      <c r="D2485" s="160" t="s">
        <v>5255</v>
      </c>
      <c r="E2485" s="160" t="s">
        <v>5234</v>
      </c>
      <c r="F2485" s="160">
        <v>2</v>
      </c>
      <c r="G2485" s="160">
        <v>1</v>
      </c>
      <c r="H2485" s="160" t="s">
        <v>5732</v>
      </c>
      <c r="I2485" s="160">
        <v>441</v>
      </c>
      <c r="J2485" s="160" t="s">
        <v>343</v>
      </c>
      <c r="K2485" s="160" t="s">
        <v>91</v>
      </c>
      <c r="L2485" s="160">
        <v>28.279452054794518</v>
      </c>
      <c r="M2485" s="160">
        <v>4</v>
      </c>
      <c r="N2485" s="160">
        <v>48.183232975311057</v>
      </c>
      <c r="O2485" s="160">
        <v>4.7591437834537498</v>
      </c>
      <c r="P2485" s="160">
        <v>33.905801624949817</v>
      </c>
      <c r="Q2485" s="160">
        <v>50.395683248790981</v>
      </c>
      <c r="R2485" s="160">
        <v>4.773876838758806</v>
      </c>
      <c r="S2485" s="160">
        <v>36.074052732514559</v>
      </c>
      <c r="T2485" s="160">
        <v>38.494594423958453</v>
      </c>
    </row>
    <row r="2486" spans="1:20" x14ac:dyDescent="0.45">
      <c r="A2486" s="160" t="s">
        <v>322</v>
      </c>
      <c r="B2486" s="160">
        <v>2019</v>
      </c>
      <c r="C2486" s="161">
        <v>43527</v>
      </c>
      <c r="D2486" s="160" t="s">
        <v>5255</v>
      </c>
      <c r="E2486" s="160" t="s">
        <v>5234</v>
      </c>
      <c r="F2486" s="160">
        <v>2</v>
      </c>
      <c r="G2486" s="160">
        <v>2</v>
      </c>
      <c r="H2486" s="160" t="s">
        <v>5732</v>
      </c>
      <c r="I2486" s="160">
        <v>441</v>
      </c>
      <c r="J2486" s="160" t="s">
        <v>344</v>
      </c>
      <c r="K2486" s="160" t="s">
        <v>55</v>
      </c>
      <c r="L2486" s="160">
        <v>31.830136986301369</v>
      </c>
      <c r="M2486" s="160">
        <v>1</v>
      </c>
      <c r="N2486" s="160">
        <v>51.13949687190086</v>
      </c>
      <c r="O2486" s="160">
        <v>4.8846952684344593</v>
      </c>
      <c r="P2486" s="160">
        <v>36.485411066597479</v>
      </c>
      <c r="Q2486" s="160">
        <v>50.599107072137947</v>
      </c>
      <c r="R2486" s="160">
        <v>4.7801443680071536</v>
      </c>
      <c r="S2486" s="160">
        <v>36.25867396811649</v>
      </c>
      <c r="T2486" s="160">
        <v>38.494594423958453</v>
      </c>
    </row>
    <row r="2487" spans="1:20" x14ac:dyDescent="0.45">
      <c r="A2487" s="160" t="s">
        <v>322</v>
      </c>
      <c r="B2487" s="160">
        <v>2019</v>
      </c>
      <c r="C2487" s="161">
        <v>43527</v>
      </c>
      <c r="D2487" s="160" t="s">
        <v>5255</v>
      </c>
      <c r="E2487" s="160" t="s">
        <v>5234</v>
      </c>
      <c r="F2487" s="160">
        <v>2</v>
      </c>
      <c r="G2487" s="160">
        <v>3</v>
      </c>
      <c r="H2487" s="160" t="s">
        <v>5732</v>
      </c>
      <c r="I2487" s="160">
        <v>441</v>
      </c>
      <c r="J2487" s="160" t="s">
        <v>3912</v>
      </c>
      <c r="K2487" s="160" t="s">
        <v>91</v>
      </c>
      <c r="L2487" s="160">
        <v>31.136986301369859</v>
      </c>
      <c r="M2487" s="160">
        <v>2</v>
      </c>
      <c r="N2487" s="160">
        <v>33.737605883660308</v>
      </c>
      <c r="O2487" s="160">
        <v>4.4985648006062924</v>
      </c>
      <c r="P2487" s="160">
        <v>20.241911481841441</v>
      </c>
      <c r="Q2487" s="160">
        <v>35.114025246495551</v>
      </c>
      <c r="R2487" s="160">
        <v>4.4490514059469897</v>
      </c>
      <c r="S2487" s="160">
        <v>21.766871028654581</v>
      </c>
      <c r="T2487" s="160">
        <v>38.494594423958453</v>
      </c>
    </row>
    <row r="2488" spans="1:20" x14ac:dyDescent="0.45">
      <c r="A2488" s="160" t="s">
        <v>322</v>
      </c>
      <c r="B2488" s="160">
        <v>2019</v>
      </c>
      <c r="C2488" s="161">
        <v>43527</v>
      </c>
      <c r="D2488" s="160" t="s">
        <v>5255</v>
      </c>
      <c r="E2488" s="160" t="s">
        <v>5234</v>
      </c>
      <c r="F2488" s="160">
        <v>2</v>
      </c>
      <c r="G2488" s="160">
        <v>4</v>
      </c>
      <c r="H2488" s="160" t="s">
        <v>5732</v>
      </c>
      <c r="I2488" s="160">
        <v>441</v>
      </c>
      <c r="J2488" s="160" t="s">
        <v>351</v>
      </c>
      <c r="K2488" s="160" t="s">
        <v>282</v>
      </c>
      <c r="L2488" s="160">
        <v>26.087671232876708</v>
      </c>
      <c r="M2488" s="160">
        <v>11</v>
      </c>
      <c r="N2488" s="160">
        <v>29.2824674566289</v>
      </c>
      <c r="O2488" s="160">
        <v>4.537083198460321</v>
      </c>
      <c r="P2488" s="160">
        <v>15.671217861247939</v>
      </c>
      <c r="Q2488" s="160">
        <v>30.306139025475311</v>
      </c>
      <c r="R2488" s="160">
        <v>4.4578725756889028</v>
      </c>
      <c r="S2488" s="160">
        <v>16.932521298408609</v>
      </c>
      <c r="T2488" s="160">
        <v>38.494594423958453</v>
      </c>
    </row>
    <row r="2489" spans="1:20" x14ac:dyDescent="0.45">
      <c r="A2489" s="160" t="s">
        <v>322</v>
      </c>
      <c r="B2489" s="160">
        <v>2019</v>
      </c>
      <c r="C2489" s="161">
        <v>43527</v>
      </c>
      <c r="D2489" s="160" t="s">
        <v>5255</v>
      </c>
      <c r="E2489" s="160" t="s">
        <v>5234</v>
      </c>
      <c r="F2489" s="160">
        <v>2</v>
      </c>
      <c r="G2489" s="160">
        <v>5</v>
      </c>
      <c r="H2489" s="160" t="s">
        <v>5732</v>
      </c>
      <c r="I2489" s="160">
        <v>441</v>
      </c>
      <c r="J2489" s="160" t="s">
        <v>375</v>
      </c>
      <c r="K2489" s="160" t="s">
        <v>49</v>
      </c>
      <c r="L2489" s="160">
        <v>25.136986301369859</v>
      </c>
      <c r="M2489" s="160">
        <v>13</v>
      </c>
      <c r="N2489" s="160">
        <v>33.639555983695288</v>
      </c>
      <c r="O2489" s="160">
        <v>4.3511449238382429</v>
      </c>
      <c r="P2489" s="160">
        <v>20.586121212180561</v>
      </c>
      <c r="Q2489" s="160">
        <v>32.622335217674546</v>
      </c>
      <c r="R2489" s="160">
        <v>4.3334054524085586</v>
      </c>
      <c r="S2489" s="160">
        <v>19.622118860448872</v>
      </c>
      <c r="T2489" s="160">
        <v>38.494594423958453</v>
      </c>
    </row>
    <row r="2490" spans="1:20" x14ac:dyDescent="0.45">
      <c r="A2490" s="160" t="s">
        <v>322</v>
      </c>
      <c r="B2490" s="160">
        <v>2019</v>
      </c>
      <c r="C2490" s="161">
        <v>43527</v>
      </c>
      <c r="D2490" s="160" t="s">
        <v>5255</v>
      </c>
      <c r="E2490" s="160" t="s">
        <v>5234</v>
      </c>
      <c r="F2490" s="160">
        <v>2</v>
      </c>
      <c r="G2490" s="160">
        <v>6</v>
      </c>
      <c r="H2490" s="160" t="s">
        <v>5732</v>
      </c>
      <c r="I2490" s="160">
        <v>441</v>
      </c>
      <c r="J2490" s="160" t="s">
        <v>358</v>
      </c>
      <c r="K2490" s="160" t="s">
        <v>79</v>
      </c>
      <c r="L2490" s="160">
        <v>26.104109589041091</v>
      </c>
      <c r="M2490" s="160">
        <v>13</v>
      </c>
      <c r="N2490" s="160">
        <v>34.985207372554292</v>
      </c>
      <c r="O2490" s="160">
        <v>4.378271153836228</v>
      </c>
      <c r="P2490" s="160">
        <v>21.8503939110456</v>
      </c>
      <c r="Q2490" s="160">
        <v>32.27090557282429</v>
      </c>
      <c r="R2490" s="160">
        <v>4.4199688614193056</v>
      </c>
      <c r="S2490" s="160">
        <v>19.010998988566371</v>
      </c>
      <c r="T2490" s="160">
        <v>38.494594423958453</v>
      </c>
    </row>
    <row r="2491" spans="1:20" x14ac:dyDescent="0.45">
      <c r="A2491" s="164" t="s">
        <v>322</v>
      </c>
      <c r="B2491" s="164">
        <v>2019</v>
      </c>
      <c r="C2491" s="165">
        <v>43527</v>
      </c>
      <c r="D2491" s="164" t="s">
        <v>5255</v>
      </c>
      <c r="E2491" s="164" t="s">
        <v>5234</v>
      </c>
      <c r="F2491" s="164">
        <v>3</v>
      </c>
      <c r="G2491" s="164">
        <v>1</v>
      </c>
      <c r="H2491" s="164" t="s">
        <v>5733</v>
      </c>
      <c r="I2491" s="164">
        <v>442</v>
      </c>
      <c r="J2491" s="164" t="s">
        <v>362</v>
      </c>
      <c r="K2491" s="164" t="s">
        <v>363</v>
      </c>
      <c r="L2491" s="164">
        <v>27.12602739726027</v>
      </c>
      <c r="M2491" s="164">
        <v>9</v>
      </c>
      <c r="N2491" s="164">
        <v>31.27285167222011</v>
      </c>
      <c r="O2491" s="164">
        <v>4.3605020780379036</v>
      </c>
      <c r="P2491" s="164">
        <v>18.191345438106399</v>
      </c>
      <c r="Q2491" s="164">
        <v>34.581804485641968</v>
      </c>
      <c r="R2491" s="164">
        <v>4.3874109328538067</v>
      </c>
      <c r="S2491" s="164">
        <v>21.419571687080548</v>
      </c>
      <c r="T2491" s="164">
        <v>33.452750566161129</v>
      </c>
    </row>
    <row r="2492" spans="1:20" x14ac:dyDescent="0.45">
      <c r="A2492" s="164" t="s">
        <v>322</v>
      </c>
      <c r="B2492" s="164">
        <v>2019</v>
      </c>
      <c r="C2492" s="165">
        <v>43527</v>
      </c>
      <c r="D2492" s="164" t="s">
        <v>5255</v>
      </c>
      <c r="E2492" s="164" t="s">
        <v>5234</v>
      </c>
      <c r="F2492" s="164">
        <v>3</v>
      </c>
      <c r="G2492" s="164">
        <v>2</v>
      </c>
      <c r="H2492" s="164" t="s">
        <v>5733</v>
      </c>
      <c r="I2492" s="164">
        <v>442</v>
      </c>
      <c r="J2492" s="164" t="s">
        <v>360</v>
      </c>
      <c r="K2492" s="164" t="s">
        <v>34</v>
      </c>
      <c r="L2492" s="164">
        <v>31.583561643835619</v>
      </c>
      <c r="M2492" s="164">
        <v>7</v>
      </c>
      <c r="N2492" s="164">
        <v>41.963503980357117</v>
      </c>
      <c r="O2492" s="164">
        <v>4.5756180003194089</v>
      </c>
      <c r="P2492" s="164">
        <v>28.236649979398891</v>
      </c>
      <c r="Q2492" s="164">
        <v>41.77656982744567</v>
      </c>
      <c r="R2492" s="164">
        <v>4.4885145711361378</v>
      </c>
      <c r="S2492" s="164">
        <v>28.311026114037251</v>
      </c>
      <c r="T2492" s="164">
        <v>33.452750566161129</v>
      </c>
    </row>
    <row r="2493" spans="1:20" x14ac:dyDescent="0.45">
      <c r="A2493" s="164" t="s">
        <v>322</v>
      </c>
      <c r="B2493" s="164">
        <v>2019</v>
      </c>
      <c r="C2493" s="165">
        <v>43527</v>
      </c>
      <c r="D2493" s="164" t="s">
        <v>5255</v>
      </c>
      <c r="E2493" s="164" t="s">
        <v>5234</v>
      </c>
      <c r="F2493" s="164">
        <v>3</v>
      </c>
      <c r="G2493" s="164">
        <v>3</v>
      </c>
      <c r="H2493" s="164" t="s">
        <v>5733</v>
      </c>
      <c r="I2493" s="164">
        <v>442</v>
      </c>
      <c r="J2493" s="164" t="s">
        <v>379</v>
      </c>
      <c r="K2493" s="164" t="s">
        <v>67</v>
      </c>
      <c r="L2493" s="164">
        <v>26.506849315068489</v>
      </c>
      <c r="M2493" s="164">
        <v>8</v>
      </c>
      <c r="N2493" s="164">
        <v>32.40181067728804</v>
      </c>
      <c r="O2493" s="164">
        <v>4.3365509327814138</v>
      </c>
      <c r="P2493" s="164">
        <v>19.392157878943799</v>
      </c>
      <c r="Q2493" s="164">
        <v>33.089212713630957</v>
      </c>
      <c r="R2493" s="164">
        <v>4.2956684099602791</v>
      </c>
      <c r="S2493" s="164">
        <v>20.202207483750129</v>
      </c>
      <c r="T2493" s="164">
        <v>33.452750566161129</v>
      </c>
    </row>
    <row r="2494" spans="1:20" x14ac:dyDescent="0.45">
      <c r="A2494" s="164" t="s">
        <v>322</v>
      </c>
      <c r="B2494" s="164">
        <v>2019</v>
      </c>
      <c r="C2494" s="165">
        <v>43527</v>
      </c>
      <c r="D2494" s="164" t="s">
        <v>5255</v>
      </c>
      <c r="E2494" s="164" t="s">
        <v>5234</v>
      </c>
      <c r="F2494" s="164">
        <v>3</v>
      </c>
      <c r="G2494" s="164">
        <v>4</v>
      </c>
      <c r="H2494" s="164" t="s">
        <v>5733</v>
      </c>
      <c r="I2494" s="164">
        <v>442</v>
      </c>
      <c r="J2494" s="164" t="s">
        <v>262</v>
      </c>
      <c r="K2494" s="164" t="s">
        <v>46</v>
      </c>
      <c r="L2494" s="164">
        <v>22.405479452054799</v>
      </c>
      <c r="M2494" s="164">
        <v>10</v>
      </c>
      <c r="N2494" s="164">
        <v>32.557957433157362</v>
      </c>
      <c r="O2494" s="164">
        <v>4.3325551212667301</v>
      </c>
      <c r="P2494" s="164">
        <v>19.560292069357171</v>
      </c>
      <c r="Q2494" s="164">
        <v>32.208039911460922</v>
      </c>
      <c r="R2494" s="164">
        <v>4.2915447394511279</v>
      </c>
      <c r="S2494" s="164">
        <v>19.33340569310753</v>
      </c>
      <c r="T2494" s="164">
        <v>33.452750566161129</v>
      </c>
    </row>
    <row r="2495" spans="1:20" x14ac:dyDescent="0.45">
      <c r="A2495" s="164" t="s">
        <v>322</v>
      </c>
      <c r="B2495" s="164">
        <v>2019</v>
      </c>
      <c r="C2495" s="165">
        <v>43527</v>
      </c>
      <c r="D2495" s="164" t="s">
        <v>5255</v>
      </c>
      <c r="E2495" s="164" t="s">
        <v>5234</v>
      </c>
      <c r="F2495" s="164">
        <v>3</v>
      </c>
      <c r="G2495" s="164">
        <v>5</v>
      </c>
      <c r="H2495" s="164" t="s">
        <v>5733</v>
      </c>
      <c r="I2495" s="164">
        <v>442</v>
      </c>
      <c r="J2495" s="164" t="s">
        <v>418</v>
      </c>
      <c r="K2495" s="164" t="s">
        <v>96</v>
      </c>
      <c r="L2495" s="164">
        <v>20.778082191780818</v>
      </c>
      <c r="M2495" s="164">
        <v>13</v>
      </c>
      <c r="N2495" s="164">
        <v>25.55342953537</v>
      </c>
      <c r="O2495" s="164">
        <v>4.4995237695799064</v>
      </c>
      <c r="P2495" s="164">
        <v>12.054858226630291</v>
      </c>
      <c r="Q2495" s="164">
        <v>25.606863096675038</v>
      </c>
      <c r="R2495" s="164">
        <v>4.4290123016325644</v>
      </c>
      <c r="S2495" s="164">
        <v>12.31982619177735</v>
      </c>
      <c r="T2495" s="164">
        <v>33.452750566161129</v>
      </c>
    </row>
    <row r="2496" spans="1:20" x14ac:dyDescent="0.45">
      <c r="A2496" s="164" t="s">
        <v>322</v>
      </c>
      <c r="B2496" s="164">
        <v>2019</v>
      </c>
      <c r="C2496" s="165">
        <v>43527</v>
      </c>
      <c r="D2496" s="164" t="s">
        <v>5255</v>
      </c>
      <c r="E2496" s="164" t="s">
        <v>5234</v>
      </c>
      <c r="F2496" s="164">
        <v>3</v>
      </c>
      <c r="G2496" s="164">
        <v>6</v>
      </c>
      <c r="H2496" s="164" t="s">
        <v>5733</v>
      </c>
      <c r="I2496" s="164">
        <v>442</v>
      </c>
      <c r="J2496" s="164" t="s">
        <v>399</v>
      </c>
      <c r="K2496" s="164" t="s">
        <v>49</v>
      </c>
      <c r="L2496" s="164">
        <v>24.55890410958904</v>
      </c>
      <c r="M2496" s="164">
        <v>13</v>
      </c>
      <c r="N2496" s="164">
        <v>36.966950098574152</v>
      </c>
      <c r="O2496" s="164">
        <v>4.3658349010841437</v>
      </c>
      <c r="P2496" s="164">
        <v>23.869445395321709</v>
      </c>
      <c r="Q2496" s="164">
        <v>33.431773140532783</v>
      </c>
      <c r="R2496" s="164">
        <v>4.3839620044588106</v>
      </c>
      <c r="S2496" s="164">
        <v>20.279887127156339</v>
      </c>
      <c r="T2496" s="164">
        <v>33.452750566161129</v>
      </c>
    </row>
    <row r="2497" spans="1:20" x14ac:dyDescent="0.45">
      <c r="A2497" s="136" t="s">
        <v>322</v>
      </c>
      <c r="B2497" s="136">
        <v>2019</v>
      </c>
      <c r="C2497" s="137">
        <v>43527</v>
      </c>
      <c r="D2497" s="136" t="s">
        <v>5255</v>
      </c>
      <c r="E2497" s="136" t="s">
        <v>5283</v>
      </c>
      <c r="F2497" s="136">
        <v>1</v>
      </c>
      <c r="G2497" s="136">
        <v>1</v>
      </c>
      <c r="H2497" s="136" t="s">
        <v>5734</v>
      </c>
      <c r="I2497" s="136">
        <v>443</v>
      </c>
      <c r="J2497" s="136" t="s">
        <v>344</v>
      </c>
      <c r="K2497" s="136" t="s">
        <v>55</v>
      </c>
      <c r="L2497" s="136">
        <v>31.830136986301369</v>
      </c>
      <c r="M2497" s="136">
        <v>1</v>
      </c>
      <c r="N2497" s="136">
        <v>50.599107072137947</v>
      </c>
      <c r="O2497" s="136">
        <v>4.7801443680071536</v>
      </c>
      <c r="P2497" s="136">
        <v>36.25867396811649</v>
      </c>
      <c r="Q2497" s="136">
        <v>51.972456326687663</v>
      </c>
      <c r="R2497" s="136">
        <v>4.8315575359190239</v>
      </c>
      <c r="S2497" s="136">
        <v>37.477783718930581</v>
      </c>
      <c r="T2497" s="136">
        <v>37.180086080301677</v>
      </c>
    </row>
    <row r="2498" spans="1:20" x14ac:dyDescent="0.45">
      <c r="A2498" s="136" t="s">
        <v>322</v>
      </c>
      <c r="B2498" s="136">
        <v>2019</v>
      </c>
      <c r="C2498" s="137">
        <v>43527</v>
      </c>
      <c r="D2498" s="136" t="s">
        <v>5255</v>
      </c>
      <c r="E2498" s="136" t="s">
        <v>5283</v>
      </c>
      <c r="F2498" s="136">
        <v>1</v>
      </c>
      <c r="G2498" s="136">
        <v>2</v>
      </c>
      <c r="H2498" s="136" t="s">
        <v>5734</v>
      </c>
      <c r="I2498" s="136">
        <v>443</v>
      </c>
      <c r="J2498" s="136" t="s">
        <v>346</v>
      </c>
      <c r="K2498" s="136" t="s">
        <v>52</v>
      </c>
      <c r="L2498" s="136">
        <v>19.863013698630141</v>
      </c>
      <c r="M2498" s="136">
        <v>6</v>
      </c>
      <c r="N2498" s="136">
        <v>38.745939058958157</v>
      </c>
      <c r="O2498" s="136">
        <v>4.4807959797457553</v>
      </c>
      <c r="P2498" s="136">
        <v>25.3035511197209</v>
      </c>
      <c r="Q2498" s="136">
        <v>40.199226550371527</v>
      </c>
      <c r="R2498" s="136">
        <v>4.4547224849921383</v>
      </c>
      <c r="S2498" s="136">
        <v>26.83505909539511</v>
      </c>
      <c r="T2498" s="136">
        <v>37.180086080301677</v>
      </c>
    </row>
    <row r="2499" spans="1:20" x14ac:dyDescent="0.45">
      <c r="A2499" s="136" t="s">
        <v>322</v>
      </c>
      <c r="B2499" s="136">
        <v>2019</v>
      </c>
      <c r="C2499" s="137">
        <v>43527</v>
      </c>
      <c r="D2499" s="136" t="s">
        <v>5255</v>
      </c>
      <c r="E2499" s="136" t="s">
        <v>5283</v>
      </c>
      <c r="F2499" s="136">
        <v>1</v>
      </c>
      <c r="G2499" s="136">
        <v>3</v>
      </c>
      <c r="H2499" s="136" t="s">
        <v>5734</v>
      </c>
      <c r="I2499" s="136">
        <v>443</v>
      </c>
      <c r="J2499" s="136" t="s">
        <v>3912</v>
      </c>
      <c r="K2499" s="136" t="s">
        <v>91</v>
      </c>
      <c r="L2499" s="136">
        <v>31.136986301369859</v>
      </c>
      <c r="M2499" s="136">
        <v>2</v>
      </c>
      <c r="N2499" s="136">
        <v>35.114025246495551</v>
      </c>
      <c r="O2499" s="136">
        <v>4.4490514059469897</v>
      </c>
      <c r="P2499" s="136">
        <v>21.766871028654581</v>
      </c>
      <c r="Q2499" s="136">
        <v>35.927140685064039</v>
      </c>
      <c r="R2499" s="136">
        <v>4.393144826426977</v>
      </c>
      <c r="S2499" s="136">
        <v>22.747706205783111</v>
      </c>
      <c r="T2499" s="136">
        <v>37.180086080301677</v>
      </c>
    </row>
    <row r="2500" spans="1:20" x14ac:dyDescent="0.45">
      <c r="A2500" s="136" t="s">
        <v>322</v>
      </c>
      <c r="B2500" s="136">
        <v>2019</v>
      </c>
      <c r="C2500" s="137">
        <v>43527</v>
      </c>
      <c r="D2500" s="136" t="s">
        <v>5255</v>
      </c>
      <c r="E2500" s="136" t="s">
        <v>5283</v>
      </c>
      <c r="F2500" s="136">
        <v>1</v>
      </c>
      <c r="G2500" s="136">
        <v>4</v>
      </c>
      <c r="H2500" s="136" t="s">
        <v>5734</v>
      </c>
      <c r="I2500" s="136">
        <v>443</v>
      </c>
      <c r="J2500" s="136" t="s">
        <v>379</v>
      </c>
      <c r="K2500" s="136" t="s">
        <v>67</v>
      </c>
      <c r="L2500" s="136">
        <v>26.506849315068489</v>
      </c>
      <c r="M2500" s="136">
        <v>8</v>
      </c>
      <c r="N2500" s="136">
        <v>33.089212713630957</v>
      </c>
      <c r="O2500" s="136">
        <v>4.2956684099602791</v>
      </c>
      <c r="P2500" s="136">
        <v>20.202207483750129</v>
      </c>
      <c r="Q2500" s="136">
        <v>33.18242266164075</v>
      </c>
      <c r="R2500" s="136">
        <v>4.2758680560060709</v>
      </c>
      <c r="S2500" s="136">
        <v>20.354818493622538</v>
      </c>
      <c r="T2500" s="136">
        <v>37.180086080301677</v>
      </c>
    </row>
    <row r="2501" spans="1:20" x14ac:dyDescent="0.45">
      <c r="A2501" s="136" t="s">
        <v>322</v>
      </c>
      <c r="B2501" s="136">
        <v>2019</v>
      </c>
      <c r="C2501" s="137">
        <v>43527</v>
      </c>
      <c r="D2501" s="136" t="s">
        <v>5255</v>
      </c>
      <c r="E2501" s="136" t="s">
        <v>5283</v>
      </c>
      <c r="F2501" s="136">
        <v>1</v>
      </c>
      <c r="G2501" s="136">
        <v>5</v>
      </c>
      <c r="H2501" s="136" t="s">
        <v>5734</v>
      </c>
      <c r="I2501" s="136">
        <v>443</v>
      </c>
      <c r="J2501" s="136" t="s">
        <v>574</v>
      </c>
      <c r="K2501" s="136" t="s">
        <v>99</v>
      </c>
      <c r="L2501" s="136">
        <v>36.243835616438353</v>
      </c>
      <c r="M2501" s="136">
        <v>12</v>
      </c>
      <c r="N2501" s="136">
        <v>33.324192479126538</v>
      </c>
      <c r="O2501" s="136">
        <v>4.3457102826849336</v>
      </c>
      <c r="P2501" s="136">
        <v>20.28706163107174</v>
      </c>
      <c r="Q2501" s="136">
        <v>32.258720459061422</v>
      </c>
      <c r="R2501" s="136">
        <v>4.3282255590459489</v>
      </c>
      <c r="S2501" s="136">
        <v>19.27404378192357</v>
      </c>
      <c r="T2501" s="136">
        <v>37.180086080301677</v>
      </c>
    </row>
    <row r="2502" spans="1:20" x14ac:dyDescent="0.45">
      <c r="A2502" s="136" t="s">
        <v>322</v>
      </c>
      <c r="B2502" s="136">
        <v>2019</v>
      </c>
      <c r="C2502" s="137">
        <v>43527</v>
      </c>
      <c r="D2502" s="136" t="s">
        <v>5255</v>
      </c>
      <c r="E2502" s="136" t="s">
        <v>5283</v>
      </c>
      <c r="F2502" s="136">
        <v>1</v>
      </c>
      <c r="G2502" s="136">
        <v>6</v>
      </c>
      <c r="H2502" s="136" t="s">
        <v>5734</v>
      </c>
      <c r="I2502" s="136">
        <v>443</v>
      </c>
      <c r="J2502" s="136" t="s">
        <v>262</v>
      </c>
      <c r="K2502" s="136" t="s">
        <v>46</v>
      </c>
      <c r="L2502" s="136">
        <v>22.405479452054799</v>
      </c>
      <c r="M2502" s="136">
        <v>10</v>
      </c>
      <c r="N2502" s="136">
        <v>32.208039911460922</v>
      </c>
      <c r="O2502" s="136">
        <v>4.2915447394511279</v>
      </c>
      <c r="P2502" s="136">
        <v>19.33340569310753</v>
      </c>
      <c r="Q2502" s="136">
        <v>29.90615114559834</v>
      </c>
      <c r="R2502" s="136">
        <v>4.3631257120387206</v>
      </c>
      <c r="S2502" s="136">
        <v>16.816774009482181</v>
      </c>
      <c r="T2502" s="136">
        <v>37.180086080301677</v>
      </c>
    </row>
    <row r="2503" spans="1:20" x14ac:dyDescent="0.45">
      <c r="A2503" s="166" t="s">
        <v>322</v>
      </c>
      <c r="B2503" s="166">
        <v>2019</v>
      </c>
      <c r="C2503" s="167">
        <v>43527</v>
      </c>
      <c r="D2503" s="166" t="s">
        <v>5255</v>
      </c>
      <c r="E2503" s="166" t="s">
        <v>5283</v>
      </c>
      <c r="F2503" s="166">
        <v>2</v>
      </c>
      <c r="G2503" s="166">
        <v>1</v>
      </c>
      <c r="H2503" s="166" t="s">
        <v>5735</v>
      </c>
      <c r="I2503" s="166">
        <v>444</v>
      </c>
      <c r="J2503" s="166" t="s">
        <v>343</v>
      </c>
      <c r="K2503" s="166" t="s">
        <v>91</v>
      </c>
      <c r="L2503" s="166">
        <v>28.279452054794518</v>
      </c>
      <c r="M2503" s="166">
        <v>4</v>
      </c>
      <c r="N2503" s="166">
        <v>50.395683248790981</v>
      </c>
      <c r="O2503" s="166">
        <v>4.773876838758806</v>
      </c>
      <c r="P2503" s="166">
        <v>36.074052732514559</v>
      </c>
      <c r="Q2503" s="166">
        <v>51.972825511002739</v>
      </c>
      <c r="R2503" s="166">
        <v>4.8058351095308067</v>
      </c>
      <c r="S2503" s="166">
        <v>37.55532018241032</v>
      </c>
      <c r="T2503" s="166">
        <v>39.34219559082981</v>
      </c>
    </row>
    <row r="2504" spans="1:20" x14ac:dyDescent="0.45">
      <c r="A2504" s="166" t="s">
        <v>322</v>
      </c>
      <c r="B2504" s="166">
        <v>2019</v>
      </c>
      <c r="C2504" s="167">
        <v>43527</v>
      </c>
      <c r="D2504" s="166" t="s">
        <v>5255</v>
      </c>
      <c r="E2504" s="166" t="s">
        <v>5283</v>
      </c>
      <c r="F2504" s="166">
        <v>2</v>
      </c>
      <c r="G2504" s="166">
        <v>2</v>
      </c>
      <c r="H2504" s="166" t="s">
        <v>5735</v>
      </c>
      <c r="I2504" s="166">
        <v>444</v>
      </c>
      <c r="J2504" s="166" t="s">
        <v>361</v>
      </c>
      <c r="K2504" s="166" t="s">
        <v>34</v>
      </c>
      <c r="L2504" s="166">
        <v>27.81095890410959</v>
      </c>
      <c r="M2504" s="166">
        <v>5</v>
      </c>
      <c r="N2504" s="166">
        <v>39.912087021053978</v>
      </c>
      <c r="O2504" s="166">
        <v>4.3209102152670242</v>
      </c>
      <c r="P2504" s="166">
        <v>26.949356375252901</v>
      </c>
      <c r="Q2504" s="166">
        <v>41.363642431352403</v>
      </c>
      <c r="R2504" s="166">
        <v>4.3269724523569666</v>
      </c>
      <c r="S2504" s="166">
        <v>28.382725074281499</v>
      </c>
      <c r="T2504" s="166">
        <v>39.34219559082981</v>
      </c>
    </row>
    <row r="2505" spans="1:20" x14ac:dyDescent="0.45">
      <c r="A2505" s="166" t="s">
        <v>322</v>
      </c>
      <c r="B2505" s="166">
        <v>2019</v>
      </c>
      <c r="C2505" s="167">
        <v>43527</v>
      </c>
      <c r="D2505" s="166" t="s">
        <v>5255</v>
      </c>
      <c r="E2505" s="166" t="s">
        <v>5283</v>
      </c>
      <c r="F2505" s="166">
        <v>2</v>
      </c>
      <c r="G2505" s="166">
        <v>3</v>
      </c>
      <c r="H2505" s="166" t="s">
        <v>5735</v>
      </c>
      <c r="I2505" s="166">
        <v>444</v>
      </c>
      <c r="J2505" s="166" t="s">
        <v>352</v>
      </c>
      <c r="K2505" s="166" t="s">
        <v>282</v>
      </c>
      <c r="L2505" s="166">
        <v>24.36712328767123</v>
      </c>
      <c r="M2505" s="166">
        <v>3</v>
      </c>
      <c r="N2505" s="166">
        <v>39.080889936570962</v>
      </c>
      <c r="O2505" s="166">
        <v>4.3702862312799224</v>
      </c>
      <c r="P2505" s="166">
        <v>25.970031242731189</v>
      </c>
      <c r="Q2505" s="166">
        <v>39.437991635758891</v>
      </c>
      <c r="R2505" s="166">
        <v>4.3316068747494896</v>
      </c>
      <c r="S2505" s="166">
        <v>26.443171011510419</v>
      </c>
      <c r="T2505" s="166">
        <v>39.34219559082981</v>
      </c>
    </row>
    <row r="2506" spans="1:20" x14ac:dyDescent="0.45">
      <c r="A2506" s="166" t="s">
        <v>322</v>
      </c>
      <c r="B2506" s="166">
        <v>2019</v>
      </c>
      <c r="C2506" s="167">
        <v>43527</v>
      </c>
      <c r="D2506" s="166" t="s">
        <v>5255</v>
      </c>
      <c r="E2506" s="166" t="s">
        <v>5283</v>
      </c>
      <c r="F2506" s="166">
        <v>2</v>
      </c>
      <c r="G2506" s="166">
        <v>4</v>
      </c>
      <c r="H2506" s="166" t="s">
        <v>5735</v>
      </c>
      <c r="I2506" s="166">
        <v>444</v>
      </c>
      <c r="J2506" s="166" t="s">
        <v>351</v>
      </c>
      <c r="K2506" s="166" t="s">
        <v>282</v>
      </c>
      <c r="L2506" s="166">
        <v>26.087671232876708</v>
      </c>
      <c r="M2506" s="166">
        <v>11</v>
      </c>
      <c r="N2506" s="166">
        <v>30.306139025475311</v>
      </c>
      <c r="O2506" s="166">
        <v>4.4578725756889028</v>
      </c>
      <c r="P2506" s="166">
        <v>16.932521298408609</v>
      </c>
      <c r="Q2506" s="166">
        <v>31.411059596282161</v>
      </c>
      <c r="R2506" s="166">
        <v>4.3858202776397492</v>
      </c>
      <c r="S2506" s="166">
        <v>18.25359876336292</v>
      </c>
      <c r="T2506" s="166">
        <v>39.34219559082981</v>
      </c>
    </row>
    <row r="2507" spans="1:20" x14ac:dyDescent="0.45">
      <c r="A2507" s="166" t="s">
        <v>322</v>
      </c>
      <c r="B2507" s="166">
        <v>2019</v>
      </c>
      <c r="C2507" s="167">
        <v>43527</v>
      </c>
      <c r="D2507" s="166" t="s">
        <v>5255</v>
      </c>
      <c r="E2507" s="166" t="s">
        <v>5283</v>
      </c>
      <c r="F2507" s="166">
        <v>2</v>
      </c>
      <c r="G2507" s="166">
        <v>5</v>
      </c>
      <c r="H2507" s="166" t="s">
        <v>5735</v>
      </c>
      <c r="I2507" s="166">
        <v>444</v>
      </c>
      <c r="J2507" s="166" t="s">
        <v>362</v>
      </c>
      <c r="K2507" s="166" t="s">
        <v>363</v>
      </c>
      <c r="L2507" s="166">
        <v>27.12602739726027</v>
      </c>
      <c r="M2507" s="166">
        <v>9</v>
      </c>
      <c r="N2507" s="166">
        <v>34.581804485641968</v>
      </c>
      <c r="O2507" s="166">
        <v>4.3874109328538067</v>
      </c>
      <c r="P2507" s="166">
        <v>21.419571687080548</v>
      </c>
      <c r="Q2507" s="166">
        <v>33.783394056554457</v>
      </c>
      <c r="R2507" s="166">
        <v>4.3462972564982776</v>
      </c>
      <c r="S2507" s="166">
        <v>20.744502287059628</v>
      </c>
      <c r="T2507" s="166">
        <v>39.34219559082981</v>
      </c>
    </row>
    <row r="2508" spans="1:20" x14ac:dyDescent="0.45">
      <c r="A2508" s="166" t="s">
        <v>322</v>
      </c>
      <c r="B2508" s="166">
        <v>2019</v>
      </c>
      <c r="C2508" s="167">
        <v>43527</v>
      </c>
      <c r="D2508" s="166" t="s">
        <v>5255</v>
      </c>
      <c r="E2508" s="166" t="s">
        <v>5283</v>
      </c>
      <c r="F2508" s="166">
        <v>2</v>
      </c>
      <c r="G2508" s="166">
        <v>6</v>
      </c>
      <c r="H2508" s="166" t="s">
        <v>5735</v>
      </c>
      <c r="I2508" s="166">
        <v>444</v>
      </c>
      <c r="J2508" s="166" t="s">
        <v>360</v>
      </c>
      <c r="K2508" s="166" t="s">
        <v>34</v>
      </c>
      <c r="L2508" s="166">
        <v>31.583561643835619</v>
      </c>
      <c r="M2508" s="166">
        <v>7</v>
      </c>
      <c r="N2508" s="166">
        <v>41.77656982744567</v>
      </c>
      <c r="O2508" s="166">
        <v>4.4885145711361378</v>
      </c>
      <c r="P2508" s="166">
        <v>28.311026114037251</v>
      </c>
      <c r="Q2508" s="166">
        <v>38.148918719441113</v>
      </c>
      <c r="R2508" s="166">
        <v>4.4758634339707557</v>
      </c>
      <c r="S2508" s="166">
        <v>24.721328417528849</v>
      </c>
      <c r="T2508" s="166">
        <v>39.34219559082981</v>
      </c>
    </row>
    <row r="2509" spans="1:20" x14ac:dyDescent="0.45">
      <c r="A2509" s="138" t="s">
        <v>322</v>
      </c>
      <c r="B2509" s="138">
        <v>2019</v>
      </c>
      <c r="C2509" s="139">
        <v>43527</v>
      </c>
      <c r="D2509" s="138" t="s">
        <v>5255</v>
      </c>
      <c r="E2509" s="138" t="s">
        <v>5194</v>
      </c>
      <c r="F2509" s="138" t="s">
        <v>5235</v>
      </c>
      <c r="G2509" s="138">
        <v>1</v>
      </c>
      <c r="H2509" s="138" t="s">
        <v>5736</v>
      </c>
      <c r="I2509" s="138">
        <v>445</v>
      </c>
      <c r="J2509" s="138" t="s">
        <v>344</v>
      </c>
      <c r="K2509" s="138" t="s">
        <v>55</v>
      </c>
      <c r="L2509" s="138">
        <v>31.830136986301369</v>
      </c>
      <c r="M2509" s="138">
        <v>1</v>
      </c>
      <c r="N2509" s="138">
        <v>51.972456326687663</v>
      </c>
      <c r="O2509" s="138">
        <v>4.8315575359190239</v>
      </c>
      <c r="P2509" s="138">
        <v>37.477783718930581</v>
      </c>
      <c r="Q2509" s="138">
        <v>53.713871905220088</v>
      </c>
      <c r="R2509" s="138">
        <v>4.829313725637153</v>
      </c>
      <c r="S2509" s="138">
        <v>39.225930728308633</v>
      </c>
      <c r="T2509" s="138">
        <v>43.478880523372879</v>
      </c>
    </row>
    <row r="2510" spans="1:20" x14ac:dyDescent="0.45">
      <c r="A2510" s="138" t="s">
        <v>322</v>
      </c>
      <c r="B2510" s="138">
        <v>2019</v>
      </c>
      <c r="C2510" s="139">
        <v>43527</v>
      </c>
      <c r="D2510" s="138" t="s">
        <v>5255</v>
      </c>
      <c r="E2510" s="138" t="s">
        <v>5194</v>
      </c>
      <c r="F2510" s="138" t="s">
        <v>5235</v>
      </c>
      <c r="G2510" s="138">
        <v>2</v>
      </c>
      <c r="H2510" s="138" t="s">
        <v>5736</v>
      </c>
      <c r="I2510" s="138">
        <v>445</v>
      </c>
      <c r="J2510" s="138" t="s">
        <v>3912</v>
      </c>
      <c r="K2510" s="138" t="s">
        <v>91</v>
      </c>
      <c r="L2510" s="138">
        <v>31.136986301369859</v>
      </c>
      <c r="M2510" s="138">
        <v>2</v>
      </c>
      <c r="N2510" s="138">
        <v>35.927140685064039</v>
      </c>
      <c r="O2510" s="138">
        <v>4.393144826426977</v>
      </c>
      <c r="P2510" s="138">
        <v>22.747706205783111</v>
      </c>
      <c r="Q2510" s="138">
        <v>38.852046734913984</v>
      </c>
      <c r="R2510" s="138">
        <v>4.3516098994559318</v>
      </c>
      <c r="S2510" s="138">
        <v>25.797217036546179</v>
      </c>
      <c r="T2510" s="138">
        <v>43.478880523372879</v>
      </c>
    </row>
    <row r="2511" spans="1:20" x14ac:dyDescent="0.45">
      <c r="A2511" s="138" t="s">
        <v>322</v>
      </c>
      <c r="B2511" s="138">
        <v>2019</v>
      </c>
      <c r="C2511" s="139">
        <v>43527</v>
      </c>
      <c r="D2511" s="138" t="s">
        <v>5255</v>
      </c>
      <c r="E2511" s="138" t="s">
        <v>5194</v>
      </c>
      <c r="F2511" s="138" t="s">
        <v>5235</v>
      </c>
      <c r="G2511" s="138">
        <v>3</v>
      </c>
      <c r="H2511" s="138" t="s">
        <v>5736</v>
      </c>
      <c r="I2511" s="138">
        <v>445</v>
      </c>
      <c r="J2511" s="138" t="s">
        <v>352</v>
      </c>
      <c r="K2511" s="138" t="s">
        <v>282</v>
      </c>
      <c r="L2511" s="138">
        <v>24.36712328767123</v>
      </c>
      <c r="M2511" s="138">
        <v>3</v>
      </c>
      <c r="N2511" s="138">
        <v>39.437991635758891</v>
      </c>
      <c r="O2511" s="138">
        <v>4.3316068747494896</v>
      </c>
      <c r="P2511" s="138">
        <v>26.443171011510419</v>
      </c>
      <c r="Q2511" s="138">
        <v>40.637468562779993</v>
      </c>
      <c r="R2511" s="138">
        <v>4.2851877788094823</v>
      </c>
      <c r="S2511" s="138">
        <v>27.781905226351551</v>
      </c>
      <c r="T2511" s="138">
        <v>43.478880523372879</v>
      </c>
    </row>
    <row r="2512" spans="1:20" x14ac:dyDescent="0.45">
      <c r="A2512" s="138" t="s">
        <v>322</v>
      </c>
      <c r="B2512" s="138">
        <v>2019</v>
      </c>
      <c r="C2512" s="139">
        <v>43527</v>
      </c>
      <c r="D2512" s="138" t="s">
        <v>5255</v>
      </c>
      <c r="E2512" s="138" t="s">
        <v>5194</v>
      </c>
      <c r="F2512" s="138" t="s">
        <v>5235</v>
      </c>
      <c r="G2512" s="138">
        <v>4</v>
      </c>
      <c r="H2512" s="138" t="s">
        <v>5736</v>
      </c>
      <c r="I2512" s="138">
        <v>445</v>
      </c>
      <c r="J2512" s="138" t="s">
        <v>343</v>
      </c>
      <c r="K2512" s="138" t="s">
        <v>91</v>
      </c>
      <c r="L2512" s="138">
        <v>28.279452054794518</v>
      </c>
      <c r="M2512" s="138">
        <v>4</v>
      </c>
      <c r="N2512" s="138">
        <v>51.972825511002739</v>
      </c>
      <c r="O2512" s="138">
        <v>4.8058351095308067</v>
      </c>
      <c r="P2512" s="138">
        <v>37.55532018241032</v>
      </c>
      <c r="Q2512" s="138">
        <v>49.429313935459881</v>
      </c>
      <c r="R2512" s="138">
        <v>4.618231821106904</v>
      </c>
      <c r="S2512" s="138">
        <v>35.574618472139157</v>
      </c>
      <c r="T2512" s="138">
        <v>43.478880523372879</v>
      </c>
    </row>
    <row r="2513" spans="1:20" x14ac:dyDescent="0.45">
      <c r="A2513" s="138" t="s">
        <v>322</v>
      </c>
      <c r="B2513" s="138">
        <v>2019</v>
      </c>
      <c r="C2513" s="139">
        <v>43527</v>
      </c>
      <c r="D2513" s="138" t="s">
        <v>5255</v>
      </c>
      <c r="E2513" s="138" t="s">
        <v>5194</v>
      </c>
      <c r="F2513" s="138" t="s">
        <v>5235</v>
      </c>
      <c r="G2513" s="138">
        <v>5</v>
      </c>
      <c r="H2513" s="138" t="s">
        <v>5736</v>
      </c>
      <c r="I2513" s="138">
        <v>445</v>
      </c>
      <c r="J2513" s="138" t="s">
        <v>361</v>
      </c>
      <c r="K2513" s="138" t="s">
        <v>34</v>
      </c>
      <c r="L2513" s="138">
        <v>27.81095890410959</v>
      </c>
      <c r="M2513" s="138">
        <v>5</v>
      </c>
      <c r="N2513" s="138">
        <v>41.363642431352403</v>
      </c>
      <c r="O2513" s="138">
        <v>4.3269724523569666</v>
      </c>
      <c r="P2513" s="138">
        <v>28.382725074281499</v>
      </c>
      <c r="Q2513" s="138">
        <v>40.303246441442397</v>
      </c>
      <c r="R2513" s="138">
        <v>4.3066937101253391</v>
      </c>
      <c r="S2513" s="138">
        <v>27.383165311066382</v>
      </c>
      <c r="T2513" s="138">
        <v>43.478880523372879</v>
      </c>
    </row>
    <row r="2514" spans="1:20" x14ac:dyDescent="0.45">
      <c r="A2514" s="138" t="s">
        <v>322</v>
      </c>
      <c r="B2514" s="138">
        <v>2019</v>
      </c>
      <c r="C2514" s="139">
        <v>43527</v>
      </c>
      <c r="D2514" s="138" t="s">
        <v>5255</v>
      </c>
      <c r="E2514" s="138" t="s">
        <v>5194</v>
      </c>
      <c r="F2514" s="138" t="s">
        <v>5235</v>
      </c>
      <c r="G2514" s="138">
        <v>6</v>
      </c>
      <c r="H2514" s="138" t="s">
        <v>5736</v>
      </c>
      <c r="I2514" s="138">
        <v>445</v>
      </c>
      <c r="J2514" s="138" t="s">
        <v>346</v>
      </c>
      <c r="K2514" s="138" t="s">
        <v>52</v>
      </c>
      <c r="L2514" s="138">
        <v>19.863013698630141</v>
      </c>
      <c r="M2514" s="138">
        <v>6</v>
      </c>
      <c r="N2514" s="138">
        <v>40.199226550371527</v>
      </c>
      <c r="O2514" s="138">
        <v>4.4547224849921383</v>
      </c>
      <c r="P2514" s="138">
        <v>26.83505909539511</v>
      </c>
      <c r="Q2514" s="138">
        <v>37.775845825722257</v>
      </c>
      <c r="R2514" s="138">
        <v>4.4856602334758939</v>
      </c>
      <c r="S2514" s="138">
        <v>24.318865125294579</v>
      </c>
      <c r="T2514" s="138">
        <v>43.478880523372879</v>
      </c>
    </row>
    <row r="2515" spans="1:20" x14ac:dyDescent="0.45">
      <c r="A2515" s="138" t="s">
        <v>322</v>
      </c>
      <c r="B2515" s="138">
        <v>2019</v>
      </c>
      <c r="C2515" s="139">
        <v>43527</v>
      </c>
      <c r="D2515" s="138" t="s">
        <v>5255</v>
      </c>
      <c r="E2515" s="138" t="s">
        <v>5194</v>
      </c>
      <c r="F2515" s="138" t="s">
        <v>579</v>
      </c>
      <c r="G2515" s="138">
        <v>1</v>
      </c>
      <c r="H2515" s="138" t="s">
        <v>5737</v>
      </c>
      <c r="I2515" s="138">
        <v>446</v>
      </c>
      <c r="J2515" s="138" t="s">
        <v>360</v>
      </c>
      <c r="K2515" s="138" t="s">
        <v>34</v>
      </c>
      <c r="L2515" s="138">
        <v>31.583561643835619</v>
      </c>
      <c r="M2515" s="138">
        <v>7</v>
      </c>
      <c r="N2515" s="138">
        <v>38.148918719441113</v>
      </c>
      <c r="O2515" s="138">
        <v>4.4758634339707557</v>
      </c>
      <c r="P2515" s="138">
        <v>24.721328417528849</v>
      </c>
      <c r="Q2515" s="138">
        <v>40.313934797728443</v>
      </c>
      <c r="R2515" s="138">
        <v>4.5148314494603063</v>
      </c>
      <c r="S2515" s="138">
        <v>26.76944044934752</v>
      </c>
      <c r="T2515" s="138">
        <v>33.115111106429708</v>
      </c>
    </row>
    <row r="2516" spans="1:20" x14ac:dyDescent="0.45">
      <c r="A2516" s="138" t="s">
        <v>322</v>
      </c>
      <c r="B2516" s="138">
        <v>2019</v>
      </c>
      <c r="C2516" s="139">
        <v>43527</v>
      </c>
      <c r="D2516" s="138" t="s">
        <v>5255</v>
      </c>
      <c r="E2516" s="138" t="s">
        <v>5194</v>
      </c>
      <c r="F2516" s="138" t="s">
        <v>579</v>
      </c>
      <c r="G2516" s="138">
        <v>2</v>
      </c>
      <c r="H2516" s="138" t="s">
        <v>5737</v>
      </c>
      <c r="I2516" s="138">
        <v>446</v>
      </c>
      <c r="J2516" s="138" t="s">
        <v>379</v>
      </c>
      <c r="K2516" s="138" t="s">
        <v>67</v>
      </c>
      <c r="L2516" s="138">
        <v>26.506849315068489</v>
      </c>
      <c r="M2516" s="138">
        <v>8</v>
      </c>
      <c r="N2516" s="138">
        <v>33.18242266164075</v>
      </c>
      <c r="O2516" s="138">
        <v>4.2758680560060709</v>
      </c>
      <c r="P2516" s="138">
        <v>20.354818493622538</v>
      </c>
      <c r="Q2516" s="138">
        <v>34.635952863210242</v>
      </c>
      <c r="R2516" s="138">
        <v>4.2720801944033324</v>
      </c>
      <c r="S2516" s="138">
        <v>21.81971228000025</v>
      </c>
      <c r="T2516" s="138">
        <v>33.115111106429708</v>
      </c>
    </row>
    <row r="2517" spans="1:20" x14ac:dyDescent="0.45">
      <c r="A2517" s="138" t="s">
        <v>322</v>
      </c>
      <c r="B2517" s="138">
        <v>2019</v>
      </c>
      <c r="C2517" s="139">
        <v>43527</v>
      </c>
      <c r="D2517" s="138" t="s">
        <v>5255</v>
      </c>
      <c r="E2517" s="138" t="s">
        <v>5194</v>
      </c>
      <c r="F2517" s="138" t="s">
        <v>579</v>
      </c>
      <c r="G2517" s="138">
        <v>3</v>
      </c>
      <c r="H2517" s="138" t="s">
        <v>5737</v>
      </c>
      <c r="I2517" s="138">
        <v>446</v>
      </c>
      <c r="J2517" s="138" t="s">
        <v>362</v>
      </c>
      <c r="K2517" s="138" t="s">
        <v>363</v>
      </c>
      <c r="L2517" s="138">
        <v>27.12602739726027</v>
      </c>
      <c r="M2517" s="138">
        <v>9</v>
      </c>
      <c r="N2517" s="138">
        <v>33.783394056554457</v>
      </c>
      <c r="O2517" s="138">
        <v>4.3462972564982776</v>
      </c>
      <c r="P2517" s="138">
        <v>20.744502287059628</v>
      </c>
      <c r="Q2517" s="138">
        <v>34.066424238521662</v>
      </c>
      <c r="R2517" s="138">
        <v>4.3015104694380408</v>
      </c>
      <c r="S2517" s="138">
        <v>21.161892830207542</v>
      </c>
      <c r="T2517" s="138">
        <v>33.115111106429708</v>
      </c>
    </row>
    <row r="2518" spans="1:20" x14ac:dyDescent="0.45">
      <c r="A2518" s="138" t="s">
        <v>322</v>
      </c>
      <c r="B2518" s="138">
        <v>2019</v>
      </c>
      <c r="C2518" s="139">
        <v>43527</v>
      </c>
      <c r="D2518" s="138" t="s">
        <v>5255</v>
      </c>
      <c r="E2518" s="138" t="s">
        <v>5194</v>
      </c>
      <c r="F2518" s="138" t="s">
        <v>579</v>
      </c>
      <c r="G2518" s="138">
        <v>4</v>
      </c>
      <c r="H2518" s="138" t="s">
        <v>5737</v>
      </c>
      <c r="I2518" s="138">
        <v>446</v>
      </c>
      <c r="J2518" s="138" t="s">
        <v>262</v>
      </c>
      <c r="K2518" s="138" t="s">
        <v>46</v>
      </c>
      <c r="L2518" s="138">
        <v>22.405479452054799</v>
      </c>
      <c r="M2518" s="138">
        <v>10</v>
      </c>
      <c r="N2518" s="138">
        <v>29.90615114559834</v>
      </c>
      <c r="O2518" s="138">
        <v>4.3631257120387206</v>
      </c>
      <c r="P2518" s="138">
        <v>16.816774009482181</v>
      </c>
      <c r="Q2518" s="138">
        <v>30.015188107913339</v>
      </c>
      <c r="R2518" s="138">
        <v>4.3117440801290039</v>
      </c>
      <c r="S2518" s="138">
        <v>17.07995586752633</v>
      </c>
      <c r="T2518" s="138">
        <v>33.115111106429708</v>
      </c>
    </row>
    <row r="2519" spans="1:20" x14ac:dyDescent="0.45">
      <c r="A2519" s="138" t="s">
        <v>322</v>
      </c>
      <c r="B2519" s="138">
        <v>2019</v>
      </c>
      <c r="C2519" s="139">
        <v>43527</v>
      </c>
      <c r="D2519" s="138" t="s">
        <v>5255</v>
      </c>
      <c r="E2519" s="138" t="s">
        <v>5194</v>
      </c>
      <c r="F2519" s="138" t="s">
        <v>579</v>
      </c>
      <c r="G2519" s="138">
        <v>5</v>
      </c>
      <c r="H2519" s="138" t="s">
        <v>5737</v>
      </c>
      <c r="I2519" s="138">
        <v>446</v>
      </c>
      <c r="J2519" s="138" t="s">
        <v>351</v>
      </c>
      <c r="K2519" s="138" t="s">
        <v>282</v>
      </c>
      <c r="L2519" s="138">
        <v>26.087671232876708</v>
      </c>
      <c r="M2519" s="138">
        <v>11</v>
      </c>
      <c r="N2519" s="138">
        <v>31.411059596282161</v>
      </c>
      <c r="O2519" s="138">
        <v>4.3858202776397492</v>
      </c>
      <c r="P2519" s="138">
        <v>18.25359876336292</v>
      </c>
      <c r="Q2519" s="138">
        <v>30.192370842221219</v>
      </c>
      <c r="R2519" s="138">
        <v>4.3445873093180483</v>
      </c>
      <c r="S2519" s="138">
        <v>17.15860891426707</v>
      </c>
      <c r="T2519" s="138">
        <v>33.115111106429708</v>
      </c>
    </row>
    <row r="2520" spans="1:20" x14ac:dyDescent="0.45">
      <c r="A2520" s="138" t="s">
        <v>322</v>
      </c>
      <c r="B2520" s="138">
        <v>2019</v>
      </c>
      <c r="C2520" s="139">
        <v>43527</v>
      </c>
      <c r="D2520" s="138" t="s">
        <v>5255</v>
      </c>
      <c r="E2520" s="138" t="s">
        <v>5194</v>
      </c>
      <c r="F2520" s="138" t="s">
        <v>579</v>
      </c>
      <c r="G2520" s="138">
        <v>6</v>
      </c>
      <c r="H2520" s="138" t="s">
        <v>5737</v>
      </c>
      <c r="I2520" s="138">
        <v>446</v>
      </c>
      <c r="J2520" s="138" t="s">
        <v>574</v>
      </c>
      <c r="K2520" s="138" t="s">
        <v>99</v>
      </c>
      <c r="L2520" s="138">
        <v>36.243835616438353</v>
      </c>
      <c r="M2520" s="138">
        <v>12</v>
      </c>
      <c r="N2520" s="138">
        <v>32.258720459061422</v>
      </c>
      <c r="O2520" s="138">
        <v>4.3282255590459489</v>
      </c>
      <c r="P2520" s="138">
        <v>19.27404378192357</v>
      </c>
      <c r="Q2520" s="138">
        <v>29.534052475347139</v>
      </c>
      <c r="R2520" s="138">
        <v>4.3720312014507252</v>
      </c>
      <c r="S2520" s="138">
        <v>16.417958870994958</v>
      </c>
      <c r="T2520" s="138">
        <v>33.115111106429708</v>
      </c>
    </row>
    <row r="2521" spans="1:20" x14ac:dyDescent="0.45">
      <c r="A2521" s="130" t="s">
        <v>306</v>
      </c>
      <c r="B2521" s="130">
        <v>2019</v>
      </c>
      <c r="C2521" s="131">
        <v>43560</v>
      </c>
      <c r="D2521" s="130" t="s">
        <v>5277</v>
      </c>
      <c r="E2521" s="130" t="s">
        <v>1943</v>
      </c>
      <c r="F2521" s="130">
        <v>1</v>
      </c>
      <c r="G2521" s="130">
        <v>1</v>
      </c>
      <c r="H2521" s="130" t="s">
        <v>5738</v>
      </c>
      <c r="I2521" s="130">
        <v>447</v>
      </c>
      <c r="J2521" s="130" t="s">
        <v>5281</v>
      </c>
      <c r="K2521" s="130" t="s">
        <v>91</v>
      </c>
      <c r="L2521" s="130"/>
      <c r="M2521" s="130">
        <v>2</v>
      </c>
      <c r="N2521" s="130">
        <v>25.07553432259084</v>
      </c>
      <c r="O2521" s="130">
        <v>6.0951945248353363</v>
      </c>
      <c r="P2521" s="130">
        <v>6.7899507480848342</v>
      </c>
      <c r="Q2521" s="130">
        <v>29.403907473725269</v>
      </c>
      <c r="R2521" s="130">
        <v>5.7553591043442616</v>
      </c>
      <c r="S2521" s="130">
        <v>12.13783016069249</v>
      </c>
      <c r="T2521" s="130">
        <v>23.539054846174562</v>
      </c>
    </row>
    <row r="2522" spans="1:20" x14ac:dyDescent="0.45">
      <c r="A2522" s="130" t="s">
        <v>306</v>
      </c>
      <c r="B2522" s="130">
        <v>2019</v>
      </c>
      <c r="C2522" s="131">
        <v>43560</v>
      </c>
      <c r="D2522" s="130" t="s">
        <v>5277</v>
      </c>
      <c r="E2522" s="130" t="s">
        <v>1943</v>
      </c>
      <c r="F2522" s="130">
        <v>1</v>
      </c>
      <c r="G2522" s="130">
        <v>2</v>
      </c>
      <c r="H2522" s="130" t="s">
        <v>5738</v>
      </c>
      <c r="I2522" s="130">
        <v>447</v>
      </c>
      <c r="J2522" s="130" t="s">
        <v>3905</v>
      </c>
      <c r="K2522" s="130" t="s">
        <v>91</v>
      </c>
      <c r="L2522" s="130">
        <v>17.646575342465749</v>
      </c>
      <c r="M2522" s="130">
        <v>4</v>
      </c>
      <c r="N2522" s="130">
        <v>29.933245460041331</v>
      </c>
      <c r="O2522" s="130">
        <v>6.0265322544563658</v>
      </c>
      <c r="P2522" s="130">
        <v>11.853648696672231</v>
      </c>
      <c r="Q2522" s="130">
        <v>30.21577857696527</v>
      </c>
      <c r="R2522" s="130">
        <v>5.5821298030934443</v>
      </c>
      <c r="S2522" s="130">
        <v>13.469389167684939</v>
      </c>
      <c r="T2522" s="130">
        <v>23.539054846174562</v>
      </c>
    </row>
    <row r="2523" spans="1:20" x14ac:dyDescent="0.45">
      <c r="A2523" s="130" t="s">
        <v>306</v>
      </c>
      <c r="B2523" s="130">
        <v>2019</v>
      </c>
      <c r="C2523" s="131">
        <v>43560</v>
      </c>
      <c r="D2523" s="130" t="s">
        <v>5277</v>
      </c>
      <c r="E2523" s="130" t="s">
        <v>1943</v>
      </c>
      <c r="F2523" s="130">
        <v>1</v>
      </c>
      <c r="G2523" s="130">
        <v>3</v>
      </c>
      <c r="H2523" s="130" t="s">
        <v>5738</v>
      </c>
      <c r="I2523" s="130">
        <v>447</v>
      </c>
      <c r="J2523" s="130" t="s">
        <v>5284</v>
      </c>
      <c r="K2523" s="130" t="s">
        <v>91</v>
      </c>
      <c r="L2523" s="130"/>
      <c r="M2523" s="130">
        <v>6</v>
      </c>
      <c r="N2523" s="130">
        <v>25</v>
      </c>
      <c r="O2523" s="130">
        <v>8.3333333330000006</v>
      </c>
      <c r="P2523" s="130">
        <v>9.999965300266922E-10</v>
      </c>
      <c r="Q2523" s="130">
        <v>24.54031029387458</v>
      </c>
      <c r="R2523" s="130">
        <v>6.9365628732777536</v>
      </c>
      <c r="S2523" s="130">
        <v>3.7306216740413158</v>
      </c>
      <c r="T2523" s="130">
        <v>23.539054846174562</v>
      </c>
    </row>
    <row r="2524" spans="1:20" x14ac:dyDescent="0.45">
      <c r="A2524" s="130" t="s">
        <v>306</v>
      </c>
      <c r="B2524" s="130">
        <v>2019</v>
      </c>
      <c r="C2524" s="131">
        <v>43560</v>
      </c>
      <c r="D2524" s="130" t="s">
        <v>5277</v>
      </c>
      <c r="E2524" s="130" t="s">
        <v>1943</v>
      </c>
      <c r="F2524" s="130">
        <v>1</v>
      </c>
      <c r="G2524" s="130">
        <v>4</v>
      </c>
      <c r="H2524" s="130" t="s">
        <v>5738</v>
      </c>
      <c r="I2524" s="130">
        <v>447</v>
      </c>
      <c r="J2524" s="130" t="s">
        <v>5285</v>
      </c>
      <c r="K2524" s="130" t="s">
        <v>91</v>
      </c>
      <c r="L2524" s="130"/>
      <c r="M2524" s="130">
        <v>8</v>
      </c>
      <c r="N2524" s="130">
        <v>25</v>
      </c>
      <c r="O2524" s="130">
        <v>8.3333333330000006</v>
      </c>
      <c r="P2524" s="130">
        <v>9.999965300266922E-10</v>
      </c>
      <c r="Q2524" s="130">
        <v>21.16302332942448</v>
      </c>
      <c r="R2524" s="130">
        <v>7.0416247064937529</v>
      </c>
      <c r="S2524" s="130">
        <v>3.8149209943217237E-2</v>
      </c>
      <c r="T2524" s="130">
        <v>23.539054846174562</v>
      </c>
    </row>
    <row r="2525" spans="1:20" x14ac:dyDescent="0.45">
      <c r="A2525" s="130" t="s">
        <v>306</v>
      </c>
      <c r="B2525" s="130">
        <v>2019</v>
      </c>
      <c r="C2525" s="131">
        <v>43560</v>
      </c>
      <c r="D2525" s="130" t="s">
        <v>5277</v>
      </c>
      <c r="E2525" s="130" t="s">
        <v>1943</v>
      </c>
      <c r="F2525" s="130">
        <v>1</v>
      </c>
      <c r="G2525" s="130">
        <v>5</v>
      </c>
      <c r="H2525" s="130" t="s">
        <v>5738</v>
      </c>
      <c r="I2525" s="130">
        <v>447</v>
      </c>
      <c r="J2525" s="130" t="s">
        <v>2498</v>
      </c>
      <c r="K2525" s="130" t="s">
        <v>91</v>
      </c>
      <c r="L2525" s="130">
        <v>17.336986301369858</v>
      </c>
      <c r="M2525" s="130">
        <v>10</v>
      </c>
      <c r="N2525" s="130">
        <v>12.686494448240619</v>
      </c>
      <c r="O2525" s="130">
        <v>6.603789265544858</v>
      </c>
      <c r="P2525" s="130">
        <v>-7.124873348393951</v>
      </c>
      <c r="Q2525" s="130">
        <v>10.09386686642652</v>
      </c>
      <c r="R2525" s="130">
        <v>6.2895805817749846</v>
      </c>
      <c r="S2525" s="130">
        <v>-8.7748748788984319</v>
      </c>
      <c r="T2525" s="130">
        <v>23.539054846174562</v>
      </c>
    </row>
    <row r="2526" spans="1:20" x14ac:dyDescent="0.45">
      <c r="A2526" s="150" t="s">
        <v>306</v>
      </c>
      <c r="B2526" s="150">
        <v>2019</v>
      </c>
      <c r="C2526" s="151">
        <v>43560</v>
      </c>
      <c r="D2526" s="150" t="s">
        <v>5277</v>
      </c>
      <c r="E2526" s="150" t="s">
        <v>1943</v>
      </c>
      <c r="F2526" s="150">
        <v>2</v>
      </c>
      <c r="G2526" s="150">
        <v>1</v>
      </c>
      <c r="H2526" s="150" t="s">
        <v>5739</v>
      </c>
      <c r="I2526" s="150">
        <v>448</v>
      </c>
      <c r="J2526" s="150" t="s">
        <v>4634</v>
      </c>
      <c r="K2526" s="150" t="s">
        <v>91</v>
      </c>
      <c r="L2526" s="150">
        <v>17.049315068493151</v>
      </c>
      <c r="M2526" s="150">
        <v>3</v>
      </c>
      <c r="N2526" s="150">
        <v>25</v>
      </c>
      <c r="O2526" s="150">
        <v>8.3333333330000006</v>
      </c>
      <c r="P2526" s="150">
        <v>9.999965300266922E-10</v>
      </c>
      <c r="Q2526" s="150">
        <v>31.81036259736381</v>
      </c>
      <c r="R2526" s="150">
        <v>7.3140960460463251</v>
      </c>
      <c r="S2526" s="150">
        <v>9.8680744592248359</v>
      </c>
      <c r="T2526" s="150">
        <v>25</v>
      </c>
    </row>
    <row r="2527" spans="1:20" x14ac:dyDescent="0.45">
      <c r="A2527" s="150" t="s">
        <v>306</v>
      </c>
      <c r="B2527" s="150">
        <v>2019</v>
      </c>
      <c r="C2527" s="151">
        <v>43560</v>
      </c>
      <c r="D2527" s="150" t="s">
        <v>5277</v>
      </c>
      <c r="E2527" s="150" t="s">
        <v>1943</v>
      </c>
      <c r="F2527" s="150">
        <v>2</v>
      </c>
      <c r="G2527" s="150">
        <v>2</v>
      </c>
      <c r="H2527" s="150" t="s">
        <v>5739</v>
      </c>
      <c r="I2527" s="150">
        <v>448</v>
      </c>
      <c r="J2527" s="150" t="s">
        <v>2740</v>
      </c>
      <c r="K2527" s="150" t="s">
        <v>91</v>
      </c>
      <c r="L2527" s="150">
        <v>17.671232876712331</v>
      </c>
      <c r="M2527" s="150">
        <v>5</v>
      </c>
      <c r="N2527" s="150">
        <v>25</v>
      </c>
      <c r="O2527" s="150">
        <v>8.3333333330000006</v>
      </c>
      <c r="P2527" s="150">
        <v>9.999965300266922E-10</v>
      </c>
      <c r="Q2527" s="150">
        <v>27.90015178442907</v>
      </c>
      <c r="R2527" s="150">
        <v>6.995085827691466</v>
      </c>
      <c r="S2527" s="150">
        <v>6.9148943013546749</v>
      </c>
      <c r="T2527" s="150">
        <v>25</v>
      </c>
    </row>
    <row r="2528" spans="1:20" x14ac:dyDescent="0.45">
      <c r="A2528" s="150" t="s">
        <v>306</v>
      </c>
      <c r="B2528" s="150">
        <v>2019</v>
      </c>
      <c r="C2528" s="151">
        <v>43560</v>
      </c>
      <c r="D2528" s="150" t="s">
        <v>5277</v>
      </c>
      <c r="E2528" s="150" t="s">
        <v>1943</v>
      </c>
      <c r="F2528" s="150">
        <v>2</v>
      </c>
      <c r="G2528" s="150">
        <v>3</v>
      </c>
      <c r="H2528" s="150" t="s">
        <v>5739</v>
      </c>
      <c r="I2528" s="150">
        <v>448</v>
      </c>
      <c r="J2528" s="150" t="s">
        <v>5286</v>
      </c>
      <c r="K2528" s="150" t="s">
        <v>91</v>
      </c>
      <c r="L2528" s="150"/>
      <c r="M2528" s="150">
        <v>7</v>
      </c>
      <c r="N2528" s="150">
        <v>25</v>
      </c>
      <c r="O2528" s="150">
        <v>8.3333333330000006</v>
      </c>
      <c r="P2528" s="150">
        <v>9.999965300266922E-10</v>
      </c>
      <c r="Q2528" s="150">
        <v>25.000000000050139</v>
      </c>
      <c r="R2528" s="150">
        <v>6.9351595573208309</v>
      </c>
      <c r="S2528" s="150">
        <v>4.1945213280876423</v>
      </c>
      <c r="T2528" s="150">
        <v>25</v>
      </c>
    </row>
    <row r="2529" spans="1:20" x14ac:dyDescent="0.45">
      <c r="A2529" s="150" t="s">
        <v>306</v>
      </c>
      <c r="B2529" s="150">
        <v>2019</v>
      </c>
      <c r="C2529" s="151">
        <v>43560</v>
      </c>
      <c r="D2529" s="150" t="s">
        <v>5277</v>
      </c>
      <c r="E2529" s="150" t="s">
        <v>1943</v>
      </c>
      <c r="F2529" s="150">
        <v>2</v>
      </c>
      <c r="G2529" s="150">
        <v>4</v>
      </c>
      <c r="H2529" s="150" t="s">
        <v>5739</v>
      </c>
      <c r="I2529" s="150">
        <v>448</v>
      </c>
      <c r="J2529" s="150" t="s">
        <v>2432</v>
      </c>
      <c r="K2529" s="150" t="s">
        <v>91</v>
      </c>
      <c r="L2529" s="150">
        <v>16.37260273972603</v>
      </c>
      <c r="M2529" s="150">
        <v>1</v>
      </c>
      <c r="N2529" s="150">
        <v>25</v>
      </c>
      <c r="O2529" s="150">
        <v>8.3333333330000006</v>
      </c>
      <c r="P2529" s="150">
        <v>9.999965300266922E-10</v>
      </c>
      <c r="Q2529" s="150">
        <v>22.099848215668821</v>
      </c>
      <c r="R2529" s="150">
        <v>6.9950858276809571</v>
      </c>
      <c r="S2529" s="150">
        <v>1.114590732625953</v>
      </c>
      <c r="T2529" s="150">
        <v>25</v>
      </c>
    </row>
    <row r="2530" spans="1:20" x14ac:dyDescent="0.45">
      <c r="A2530" s="150" t="s">
        <v>306</v>
      </c>
      <c r="B2530" s="150">
        <v>2019</v>
      </c>
      <c r="C2530" s="151">
        <v>43560</v>
      </c>
      <c r="D2530" s="150" t="s">
        <v>5277</v>
      </c>
      <c r="E2530" s="150" t="s">
        <v>1943</v>
      </c>
      <c r="F2530" s="150">
        <v>2</v>
      </c>
      <c r="G2530" s="150">
        <v>5</v>
      </c>
      <c r="H2530" s="150" t="s">
        <v>5739</v>
      </c>
      <c r="I2530" s="150">
        <v>448</v>
      </c>
      <c r="J2530" s="150" t="s">
        <v>5287</v>
      </c>
      <c r="K2530" s="150" t="s">
        <v>91</v>
      </c>
      <c r="L2530" s="150"/>
      <c r="M2530" s="150">
        <v>9</v>
      </c>
      <c r="N2530" s="150">
        <v>25</v>
      </c>
      <c r="O2530" s="150">
        <v>8.3333333330000006</v>
      </c>
      <c r="P2530" s="150">
        <v>9.999965300266922E-10</v>
      </c>
      <c r="Q2530" s="150">
        <v>18.189637402634371</v>
      </c>
      <c r="R2530" s="150">
        <v>7.3140960460600706</v>
      </c>
      <c r="S2530" s="150">
        <v>-3.7526507355458389</v>
      </c>
      <c r="T2530" s="150">
        <v>25</v>
      </c>
    </row>
    <row r="2531" spans="1:20" x14ac:dyDescent="0.45">
      <c r="A2531" s="130" t="s">
        <v>306</v>
      </c>
      <c r="B2531" s="130">
        <v>2019</v>
      </c>
      <c r="C2531" s="131">
        <v>43560</v>
      </c>
      <c r="D2531" s="130" t="s">
        <v>5277</v>
      </c>
      <c r="E2531" s="130" t="s">
        <v>5233</v>
      </c>
      <c r="F2531" s="130">
        <v>1</v>
      </c>
      <c r="G2531" s="130">
        <v>1</v>
      </c>
      <c r="H2531" s="130" t="s">
        <v>5740</v>
      </c>
      <c r="I2531" s="130">
        <v>449</v>
      </c>
      <c r="J2531" s="130" t="s">
        <v>5284</v>
      </c>
      <c r="K2531" s="130" t="s">
        <v>91</v>
      </c>
      <c r="L2531" s="130"/>
      <c r="M2531" s="130">
        <v>6</v>
      </c>
      <c r="N2531" s="130">
        <v>24.54031029387458</v>
      </c>
      <c r="O2531" s="130">
        <v>6.9365628732777536</v>
      </c>
      <c r="P2531" s="130">
        <v>3.7306216740413158</v>
      </c>
      <c r="Q2531" s="130">
        <v>29.39723563047961</v>
      </c>
      <c r="R2531" s="130">
        <v>6.34572251036652</v>
      </c>
      <c r="S2531" s="130">
        <v>10.360068099380049</v>
      </c>
      <c r="T2531" s="130">
        <v>20.18111435134648</v>
      </c>
    </row>
    <row r="2532" spans="1:20" x14ac:dyDescent="0.45">
      <c r="A2532" s="130" t="s">
        <v>306</v>
      </c>
      <c r="B2532" s="130">
        <v>2019</v>
      </c>
      <c r="C2532" s="131">
        <v>43560</v>
      </c>
      <c r="D2532" s="130" t="s">
        <v>5277</v>
      </c>
      <c r="E2532" s="130" t="s">
        <v>5233</v>
      </c>
      <c r="F2532" s="130">
        <v>1</v>
      </c>
      <c r="G2532" s="130">
        <v>2</v>
      </c>
      <c r="H2532" s="130" t="s">
        <v>5740</v>
      </c>
      <c r="I2532" s="130">
        <v>449</v>
      </c>
      <c r="J2532" s="130" t="s">
        <v>2432</v>
      </c>
      <c r="K2532" s="130" t="s">
        <v>91</v>
      </c>
      <c r="L2532" s="130">
        <v>16.37260273972603</v>
      </c>
      <c r="M2532" s="130">
        <v>1</v>
      </c>
      <c r="N2532" s="130">
        <v>22.099848215668821</v>
      </c>
      <c r="O2532" s="130">
        <v>6.9950858276809571</v>
      </c>
      <c r="P2532" s="130">
        <v>1.114590732625953</v>
      </c>
      <c r="Q2532" s="130">
        <v>24.825123574823621</v>
      </c>
      <c r="R2532" s="130">
        <v>6.1442986276902722</v>
      </c>
      <c r="S2532" s="130">
        <v>6.3922276917528009</v>
      </c>
      <c r="T2532" s="130">
        <v>20.18111435134648</v>
      </c>
    </row>
    <row r="2533" spans="1:20" x14ac:dyDescent="0.45">
      <c r="A2533" s="130" t="s">
        <v>306</v>
      </c>
      <c r="B2533" s="130">
        <v>2019</v>
      </c>
      <c r="C2533" s="131">
        <v>43560</v>
      </c>
      <c r="D2533" s="130" t="s">
        <v>5277</v>
      </c>
      <c r="E2533" s="130" t="s">
        <v>5233</v>
      </c>
      <c r="F2533" s="130">
        <v>1</v>
      </c>
      <c r="G2533" s="130">
        <v>3</v>
      </c>
      <c r="H2533" s="130" t="s">
        <v>5740</v>
      </c>
      <c r="I2533" s="130">
        <v>449</v>
      </c>
      <c r="J2533" s="130" t="s">
        <v>5285</v>
      </c>
      <c r="K2533" s="130" t="s">
        <v>91</v>
      </c>
      <c r="L2533" s="130"/>
      <c r="M2533" s="130">
        <v>8</v>
      </c>
      <c r="N2533" s="130">
        <v>21.16302332942448</v>
      </c>
      <c r="O2533" s="130">
        <v>7.0416247064937529</v>
      </c>
      <c r="P2533" s="130">
        <v>3.8149209943217237E-2</v>
      </c>
      <c r="Q2533" s="130">
        <v>22.078347804359471</v>
      </c>
      <c r="R2533" s="130">
        <v>6.1147751691386967</v>
      </c>
      <c r="S2533" s="130">
        <v>3.7340222969433832</v>
      </c>
      <c r="T2533" s="130">
        <v>20.18111435134648</v>
      </c>
    </row>
    <row r="2534" spans="1:20" x14ac:dyDescent="0.45">
      <c r="A2534" s="130" t="s">
        <v>306</v>
      </c>
      <c r="B2534" s="130">
        <v>2019</v>
      </c>
      <c r="C2534" s="131">
        <v>43560</v>
      </c>
      <c r="D2534" s="130" t="s">
        <v>5277</v>
      </c>
      <c r="E2534" s="130" t="s">
        <v>5233</v>
      </c>
      <c r="F2534" s="130">
        <v>1</v>
      </c>
      <c r="G2534" s="130">
        <v>4</v>
      </c>
      <c r="H2534" s="130" t="s">
        <v>5740</v>
      </c>
      <c r="I2534" s="130">
        <v>449</v>
      </c>
      <c r="J2534" s="130" t="s">
        <v>5286</v>
      </c>
      <c r="K2534" s="130" t="s">
        <v>91</v>
      </c>
      <c r="L2534" s="130"/>
      <c r="M2534" s="130">
        <v>7</v>
      </c>
      <c r="N2534" s="130">
        <v>25.000000000050139</v>
      </c>
      <c r="O2534" s="130">
        <v>6.9351595573208309</v>
      </c>
      <c r="P2534" s="130">
        <v>4.1945213280876423</v>
      </c>
      <c r="Q2534" s="130">
        <v>22.442211276698021</v>
      </c>
      <c r="R2534" s="130">
        <v>6.0631174682208639</v>
      </c>
      <c r="S2534" s="130">
        <v>4.252858872035425</v>
      </c>
      <c r="T2534" s="130">
        <v>20.18111435134648</v>
      </c>
    </row>
    <row r="2535" spans="1:20" x14ac:dyDescent="0.45">
      <c r="A2535" s="130" t="s">
        <v>306</v>
      </c>
      <c r="B2535" s="130">
        <v>2019</v>
      </c>
      <c r="C2535" s="131">
        <v>43560</v>
      </c>
      <c r="D2535" s="130" t="s">
        <v>5277</v>
      </c>
      <c r="E2535" s="130" t="s">
        <v>5233</v>
      </c>
      <c r="F2535" s="130">
        <v>1</v>
      </c>
      <c r="G2535" s="130">
        <v>5</v>
      </c>
      <c r="H2535" s="130" t="s">
        <v>5740</v>
      </c>
      <c r="I2535" s="130">
        <v>449</v>
      </c>
      <c r="J2535" s="130" t="s">
        <v>5287</v>
      </c>
      <c r="K2535" s="130" t="s">
        <v>91</v>
      </c>
      <c r="L2535" s="130"/>
      <c r="M2535" s="130">
        <v>9</v>
      </c>
      <c r="N2535" s="130">
        <v>18.189637402634371</v>
      </c>
      <c r="O2535" s="130">
        <v>7.3140960460600706</v>
      </c>
      <c r="P2535" s="130">
        <v>-3.7526507355458389</v>
      </c>
      <c r="Q2535" s="130">
        <v>15.515957509839509</v>
      </c>
      <c r="R2535" s="130">
        <v>6.3772261367859908</v>
      </c>
      <c r="S2535" s="130">
        <v>-3.6157209005184558</v>
      </c>
      <c r="T2535" s="130">
        <v>20.18111435134648</v>
      </c>
    </row>
    <row r="2536" spans="1:20" x14ac:dyDescent="0.45">
      <c r="A2536" s="130" t="s">
        <v>306</v>
      </c>
      <c r="B2536" s="130">
        <v>2019</v>
      </c>
      <c r="C2536" s="131">
        <v>43560</v>
      </c>
      <c r="D2536" s="130" t="s">
        <v>5277</v>
      </c>
      <c r="E2536" s="130" t="s">
        <v>5233</v>
      </c>
      <c r="F2536" s="130">
        <v>1</v>
      </c>
      <c r="G2536" s="130">
        <v>6</v>
      </c>
      <c r="H2536" s="130" t="s">
        <v>5740</v>
      </c>
      <c r="I2536" s="130">
        <v>449</v>
      </c>
      <c r="J2536" s="130" t="s">
        <v>2498</v>
      </c>
      <c r="K2536" s="130" t="s">
        <v>91</v>
      </c>
      <c r="L2536" s="130">
        <v>17.336986301369858</v>
      </c>
      <c r="M2536" s="130">
        <v>10</v>
      </c>
      <c r="N2536" s="130">
        <v>10.09386686642652</v>
      </c>
      <c r="O2536" s="130">
        <v>6.2895805817749846</v>
      </c>
      <c r="P2536" s="130">
        <v>-8.7748748788984319</v>
      </c>
      <c r="Q2536" s="130">
        <v>7.2197547382229788</v>
      </c>
      <c r="R2536" s="130">
        <v>5.983841891947117</v>
      </c>
      <c r="S2536" s="130">
        <v>-10.73177093761837</v>
      </c>
      <c r="T2536" s="130">
        <v>20.18111435134648</v>
      </c>
    </row>
    <row r="2537" spans="1:20" x14ac:dyDescent="0.45">
      <c r="A2537" s="138" t="s">
        <v>306</v>
      </c>
      <c r="B2537" s="138">
        <v>2019</v>
      </c>
      <c r="C2537" s="139">
        <v>43560</v>
      </c>
      <c r="D2537" s="138" t="s">
        <v>5277</v>
      </c>
      <c r="E2537" s="138" t="s">
        <v>5194</v>
      </c>
      <c r="F2537" s="138" t="s">
        <v>5235</v>
      </c>
      <c r="G2537" s="138">
        <v>1</v>
      </c>
      <c r="H2537" s="138" t="s">
        <v>5741</v>
      </c>
      <c r="I2537" s="138">
        <v>450</v>
      </c>
      <c r="J2537" s="138" t="s">
        <v>2432</v>
      </c>
      <c r="K2537" s="138" t="s">
        <v>91</v>
      </c>
      <c r="L2537" s="138">
        <v>16.37260273972603</v>
      </c>
      <c r="M2537" s="138">
        <v>1</v>
      </c>
      <c r="N2537" s="138">
        <v>24.825123574823621</v>
      </c>
      <c r="O2537" s="138">
        <v>6.1442986276902722</v>
      </c>
      <c r="P2537" s="138">
        <v>6.3922276917528009</v>
      </c>
      <c r="Q2537" s="138">
        <v>30.51406091415371</v>
      </c>
      <c r="R2537" s="138">
        <v>5.6853467003716718</v>
      </c>
      <c r="S2537" s="138">
        <v>13.458020813038701</v>
      </c>
      <c r="T2537" s="138">
        <v>28.92542660629778</v>
      </c>
    </row>
    <row r="2538" spans="1:20" x14ac:dyDescent="0.45">
      <c r="A2538" s="138" t="s">
        <v>306</v>
      </c>
      <c r="B2538" s="138">
        <v>2019</v>
      </c>
      <c r="C2538" s="139">
        <v>43560</v>
      </c>
      <c r="D2538" s="138" t="s">
        <v>5277</v>
      </c>
      <c r="E2538" s="138" t="s">
        <v>5194</v>
      </c>
      <c r="F2538" s="138" t="s">
        <v>5235</v>
      </c>
      <c r="G2538" s="138">
        <v>2</v>
      </c>
      <c r="H2538" s="138" t="s">
        <v>5741</v>
      </c>
      <c r="I2538" s="138">
        <v>450</v>
      </c>
      <c r="J2538" s="138" t="s">
        <v>5281</v>
      </c>
      <c r="K2538" s="138" t="s">
        <v>91</v>
      </c>
      <c r="L2538" s="138"/>
      <c r="M2538" s="138">
        <v>2</v>
      </c>
      <c r="N2538" s="138">
        <v>29.403907473725269</v>
      </c>
      <c r="O2538" s="138">
        <v>5.7553591043442616</v>
      </c>
      <c r="P2538" s="138">
        <v>12.13783016069249</v>
      </c>
      <c r="Q2538" s="138">
        <v>31.385221922154791</v>
      </c>
      <c r="R2538" s="138">
        <v>5.3055942975299386</v>
      </c>
      <c r="S2538" s="138">
        <v>15.468439029564969</v>
      </c>
      <c r="T2538" s="138">
        <v>28.92542660629778</v>
      </c>
    </row>
    <row r="2539" spans="1:20" x14ac:dyDescent="0.45">
      <c r="A2539" s="138" t="s">
        <v>306</v>
      </c>
      <c r="B2539" s="138">
        <v>2019</v>
      </c>
      <c r="C2539" s="139">
        <v>43560</v>
      </c>
      <c r="D2539" s="138" t="s">
        <v>5277</v>
      </c>
      <c r="E2539" s="138" t="s">
        <v>5194</v>
      </c>
      <c r="F2539" s="138" t="s">
        <v>5235</v>
      </c>
      <c r="G2539" s="138">
        <v>3</v>
      </c>
      <c r="H2539" s="138" t="s">
        <v>5741</v>
      </c>
      <c r="I2539" s="138">
        <v>450</v>
      </c>
      <c r="J2539" s="138" t="s">
        <v>4634</v>
      </c>
      <c r="K2539" s="138" t="s">
        <v>91</v>
      </c>
      <c r="L2539" s="138">
        <v>17.049315068493151</v>
      </c>
      <c r="M2539" s="138">
        <v>3</v>
      </c>
      <c r="N2539" s="138">
        <v>31.81036259736381</v>
      </c>
      <c r="O2539" s="138">
        <v>7.3140960460463251</v>
      </c>
      <c r="P2539" s="138">
        <v>9.8680744592248359</v>
      </c>
      <c r="Q2539" s="138">
        <v>31.632551893276851</v>
      </c>
      <c r="R2539" s="138">
        <v>6.1972932243543184</v>
      </c>
      <c r="S2539" s="138">
        <v>13.040672220213899</v>
      </c>
      <c r="T2539" s="138">
        <v>28.92542660629778</v>
      </c>
    </row>
    <row r="2540" spans="1:20" x14ac:dyDescent="0.45">
      <c r="A2540" s="138" t="s">
        <v>306</v>
      </c>
      <c r="B2540" s="138">
        <v>2019</v>
      </c>
      <c r="C2540" s="139">
        <v>43560</v>
      </c>
      <c r="D2540" s="138" t="s">
        <v>5277</v>
      </c>
      <c r="E2540" s="138" t="s">
        <v>5194</v>
      </c>
      <c r="F2540" s="138" t="s">
        <v>5235</v>
      </c>
      <c r="G2540" s="138">
        <v>4</v>
      </c>
      <c r="H2540" s="138" t="s">
        <v>5741</v>
      </c>
      <c r="I2540" s="138">
        <v>450</v>
      </c>
      <c r="J2540" s="138" t="s">
        <v>3905</v>
      </c>
      <c r="K2540" s="138" t="s">
        <v>91</v>
      </c>
      <c r="L2540" s="138">
        <v>17.646575342465749</v>
      </c>
      <c r="M2540" s="138">
        <v>4</v>
      </c>
      <c r="N2540" s="138">
        <v>30.21577857696527</v>
      </c>
      <c r="O2540" s="138">
        <v>5.5821298030934443</v>
      </c>
      <c r="P2540" s="138">
        <v>13.469389167684939</v>
      </c>
      <c r="Q2540" s="138">
        <v>29.23514831579336</v>
      </c>
      <c r="R2540" s="138">
        <v>5.169815008154921</v>
      </c>
      <c r="S2540" s="138">
        <v>13.7257032913286</v>
      </c>
      <c r="T2540" s="138">
        <v>28.92542660629778</v>
      </c>
    </row>
    <row r="2541" spans="1:20" x14ac:dyDescent="0.45">
      <c r="A2541" s="138" t="s">
        <v>306</v>
      </c>
      <c r="B2541" s="138">
        <v>2019</v>
      </c>
      <c r="C2541" s="139">
        <v>43560</v>
      </c>
      <c r="D2541" s="138" t="s">
        <v>5277</v>
      </c>
      <c r="E2541" s="138" t="s">
        <v>5194</v>
      </c>
      <c r="F2541" s="138" t="s">
        <v>5235</v>
      </c>
      <c r="G2541" s="138">
        <v>5</v>
      </c>
      <c r="H2541" s="138" t="s">
        <v>5741</v>
      </c>
      <c r="I2541" s="138">
        <v>450</v>
      </c>
      <c r="J2541" s="138" t="s">
        <v>2740</v>
      </c>
      <c r="K2541" s="138" t="s">
        <v>91</v>
      </c>
      <c r="L2541" s="138">
        <v>17.671232876712331</v>
      </c>
      <c r="M2541" s="138">
        <v>5</v>
      </c>
      <c r="N2541" s="138">
        <v>27.90015178442907</v>
      </c>
      <c r="O2541" s="138">
        <v>6.995085827691466</v>
      </c>
      <c r="P2541" s="138">
        <v>6.9148943013546749</v>
      </c>
      <c r="Q2541" s="138">
        <v>25.51182190783928</v>
      </c>
      <c r="R2541" s="138">
        <v>6.0883435004636857</v>
      </c>
      <c r="S2541" s="138">
        <v>7.2467914064482244</v>
      </c>
      <c r="T2541" s="138">
        <v>28.92542660629778</v>
      </c>
    </row>
    <row r="2542" spans="1:20" x14ac:dyDescent="0.45">
      <c r="A2542" s="138" t="s">
        <v>306</v>
      </c>
      <c r="B2542" s="138">
        <v>2019</v>
      </c>
      <c r="C2542" s="139">
        <v>43560</v>
      </c>
      <c r="D2542" s="138" t="s">
        <v>5277</v>
      </c>
      <c r="E2542" s="138" t="s">
        <v>5194</v>
      </c>
      <c r="F2542" s="138" t="s">
        <v>5235</v>
      </c>
      <c r="G2542" s="138">
        <v>6</v>
      </c>
      <c r="H2542" s="138" t="s">
        <v>5741</v>
      </c>
      <c r="I2542" s="138">
        <v>450</v>
      </c>
      <c r="J2542" s="138" t="s">
        <v>5284</v>
      </c>
      <c r="K2542" s="138" t="s">
        <v>91</v>
      </c>
      <c r="L2542" s="138"/>
      <c r="M2542" s="138">
        <v>6</v>
      </c>
      <c r="N2542" s="138">
        <v>29.39723563047961</v>
      </c>
      <c r="O2542" s="138">
        <v>6.34572251036652</v>
      </c>
      <c r="P2542" s="138">
        <v>10.360068099380049</v>
      </c>
      <c r="Q2542" s="138">
        <v>24.35340258089829</v>
      </c>
      <c r="R2542" s="138">
        <v>5.8702462209197588</v>
      </c>
      <c r="S2542" s="138">
        <v>6.7426639181390158</v>
      </c>
      <c r="T2542" s="138">
        <v>28.92542660629778</v>
      </c>
    </row>
    <row r="2543" spans="1:20" x14ac:dyDescent="0.45">
      <c r="A2543" s="138" t="s">
        <v>306</v>
      </c>
      <c r="B2543" s="138">
        <v>2019</v>
      </c>
      <c r="C2543" s="139">
        <v>43560</v>
      </c>
      <c r="D2543" s="138" t="s">
        <v>5277</v>
      </c>
      <c r="E2543" s="138" t="s">
        <v>5194</v>
      </c>
      <c r="F2543" s="138" t="s">
        <v>579</v>
      </c>
      <c r="G2543" s="138">
        <v>1</v>
      </c>
      <c r="H2543" s="138" t="s">
        <v>5742</v>
      </c>
      <c r="I2543" s="138">
        <v>451</v>
      </c>
      <c r="J2543" s="138" t="s">
        <v>5286</v>
      </c>
      <c r="K2543" s="138" t="s">
        <v>91</v>
      </c>
      <c r="L2543" s="138"/>
      <c r="M2543" s="138">
        <v>7</v>
      </c>
      <c r="N2543" s="138">
        <v>22.442211276698021</v>
      </c>
      <c r="O2543" s="138">
        <v>6.0631174682208639</v>
      </c>
      <c r="P2543" s="138">
        <v>4.252858872035425</v>
      </c>
      <c r="Q2543" s="138">
        <v>25.40459290799965</v>
      </c>
      <c r="R2543" s="138">
        <v>5.8254536250126909</v>
      </c>
      <c r="S2543" s="138">
        <v>7.9282320329615814</v>
      </c>
      <c r="T2543" s="138">
        <v>16.814067832279999</v>
      </c>
    </row>
    <row r="2544" spans="1:20" x14ac:dyDescent="0.45">
      <c r="A2544" s="138" t="s">
        <v>306</v>
      </c>
      <c r="B2544" s="138">
        <v>2019</v>
      </c>
      <c r="C2544" s="139">
        <v>43560</v>
      </c>
      <c r="D2544" s="138" t="s">
        <v>5277</v>
      </c>
      <c r="E2544" s="138" t="s">
        <v>5194</v>
      </c>
      <c r="F2544" s="138" t="s">
        <v>579</v>
      </c>
      <c r="G2544" s="138">
        <v>2</v>
      </c>
      <c r="H2544" s="138" t="s">
        <v>5742</v>
      </c>
      <c r="I2544" s="138">
        <v>451</v>
      </c>
      <c r="J2544" s="138" t="s">
        <v>5285</v>
      </c>
      <c r="K2544" s="138" t="s">
        <v>91</v>
      </c>
      <c r="L2544" s="138"/>
      <c r="M2544" s="138">
        <v>8</v>
      </c>
      <c r="N2544" s="138">
        <v>22.078347804359471</v>
      </c>
      <c r="O2544" s="138">
        <v>6.1147751691386967</v>
      </c>
      <c r="P2544" s="138">
        <v>3.7340222969433832</v>
      </c>
      <c r="Q2544" s="138">
        <v>22.042636187765591</v>
      </c>
      <c r="R2544" s="138">
        <v>5.7145844104535266</v>
      </c>
      <c r="S2544" s="138">
        <v>4.8988829564050107</v>
      </c>
      <c r="T2544" s="138">
        <v>16.814067832279999</v>
      </c>
    </row>
    <row r="2545" spans="1:20" x14ac:dyDescent="0.45">
      <c r="A2545" s="138" t="s">
        <v>306</v>
      </c>
      <c r="B2545" s="138">
        <v>2019</v>
      </c>
      <c r="C2545" s="139">
        <v>43560</v>
      </c>
      <c r="D2545" s="138" t="s">
        <v>5277</v>
      </c>
      <c r="E2545" s="138" t="s">
        <v>5194</v>
      </c>
      <c r="F2545" s="138" t="s">
        <v>579</v>
      </c>
      <c r="G2545" s="138">
        <v>3</v>
      </c>
      <c r="H2545" s="138" t="s">
        <v>5742</v>
      </c>
      <c r="I2545" s="138">
        <v>451</v>
      </c>
      <c r="J2545" s="138" t="s">
        <v>5287</v>
      </c>
      <c r="K2545" s="138" t="s">
        <v>91</v>
      </c>
      <c r="L2545" s="138"/>
      <c r="M2545" s="138">
        <v>9</v>
      </c>
      <c r="N2545" s="138">
        <v>15.515957509839509</v>
      </c>
      <c r="O2545" s="138">
        <v>6.3772261367859908</v>
      </c>
      <c r="P2545" s="138">
        <v>-3.6157209005184558</v>
      </c>
      <c r="Q2545" s="138">
        <v>14.55242005927345</v>
      </c>
      <c r="R2545" s="138">
        <v>5.9128767481379443</v>
      </c>
      <c r="S2545" s="138">
        <v>-3.1862101851403821</v>
      </c>
      <c r="T2545" s="138">
        <v>16.814067832279999</v>
      </c>
    </row>
    <row r="2546" spans="1:20" x14ac:dyDescent="0.45">
      <c r="A2546" s="138" t="s">
        <v>306</v>
      </c>
      <c r="B2546" s="138">
        <v>2019</v>
      </c>
      <c r="C2546" s="139">
        <v>43560</v>
      </c>
      <c r="D2546" s="138" t="s">
        <v>5277</v>
      </c>
      <c r="E2546" s="138" t="s">
        <v>5194</v>
      </c>
      <c r="F2546" s="138" t="s">
        <v>579</v>
      </c>
      <c r="G2546" s="138">
        <v>4</v>
      </c>
      <c r="H2546" s="138" t="s">
        <v>5742</v>
      </c>
      <c r="I2546" s="138">
        <v>451</v>
      </c>
      <c r="J2546" s="138" t="s">
        <v>2498</v>
      </c>
      <c r="K2546" s="138" t="s">
        <v>91</v>
      </c>
      <c r="L2546" s="138">
        <v>17.336986301369858</v>
      </c>
      <c r="M2546" s="138">
        <v>10</v>
      </c>
      <c r="N2546" s="138">
        <v>7.2197547382229788</v>
      </c>
      <c r="O2546" s="138">
        <v>5.983841891947117</v>
      </c>
      <c r="P2546" s="138">
        <v>-10.73177093761837</v>
      </c>
      <c r="Q2546" s="138">
        <v>5.2191266935808569</v>
      </c>
      <c r="R2546" s="138">
        <v>5.8333655176137578</v>
      </c>
      <c r="S2546" s="138">
        <v>-12.28096985926042</v>
      </c>
      <c r="T2546" s="138">
        <v>16.814067832279999</v>
      </c>
    </row>
    <row r="2547" spans="1:20" x14ac:dyDescent="0.45">
      <c r="A2547" s="130" t="s">
        <v>306</v>
      </c>
      <c r="B2547" s="130">
        <v>2019</v>
      </c>
      <c r="C2547" s="131">
        <v>43561</v>
      </c>
      <c r="D2547" s="130" t="s">
        <v>5277</v>
      </c>
      <c r="E2547" s="130" t="s">
        <v>1943</v>
      </c>
      <c r="F2547" s="130">
        <v>1</v>
      </c>
      <c r="G2547" s="130">
        <v>1</v>
      </c>
      <c r="H2547" s="130" t="s">
        <v>5738</v>
      </c>
      <c r="I2547" s="130">
        <v>452</v>
      </c>
      <c r="J2547" s="130" t="s">
        <v>4875</v>
      </c>
      <c r="K2547" s="130" t="s">
        <v>91</v>
      </c>
      <c r="L2547" s="130">
        <v>19.613698630136991</v>
      </c>
      <c r="M2547" s="130">
        <v>5</v>
      </c>
      <c r="N2547" s="130">
        <v>19.918528540040111</v>
      </c>
      <c r="O2547" s="130">
        <v>4.8311326704742852</v>
      </c>
      <c r="P2547" s="130">
        <v>5.4251305286172524</v>
      </c>
      <c r="Q2547" s="130">
        <v>23.46103035653606</v>
      </c>
      <c r="R2547" s="130">
        <v>4.8011927028581427</v>
      </c>
      <c r="S2547" s="130">
        <v>9.0574522479616348</v>
      </c>
      <c r="T2547" s="130">
        <v>24.016603999753809</v>
      </c>
    </row>
    <row r="2548" spans="1:20" x14ac:dyDescent="0.45">
      <c r="A2548" s="130" t="s">
        <v>306</v>
      </c>
      <c r="B2548" s="130">
        <v>2019</v>
      </c>
      <c r="C2548" s="131">
        <v>43561</v>
      </c>
      <c r="D2548" s="130" t="s">
        <v>5277</v>
      </c>
      <c r="E2548" s="130" t="s">
        <v>1943</v>
      </c>
      <c r="F2548" s="130">
        <v>1</v>
      </c>
      <c r="G2548" s="130">
        <v>2</v>
      </c>
      <c r="H2548" s="130" t="s">
        <v>5738</v>
      </c>
      <c r="I2548" s="130">
        <v>452</v>
      </c>
      <c r="J2548" s="130" t="s">
        <v>5288</v>
      </c>
      <c r="K2548" s="130" t="s">
        <v>5289</v>
      </c>
      <c r="L2548" s="130"/>
      <c r="M2548" s="130">
        <v>4</v>
      </c>
      <c r="N2548" s="130">
        <v>25</v>
      </c>
      <c r="O2548" s="130">
        <v>8.3333333330000006</v>
      </c>
      <c r="P2548" s="130">
        <v>9.999965300266922E-10</v>
      </c>
      <c r="Q2548" s="130">
        <v>26.477379966116668</v>
      </c>
      <c r="R2548" s="130">
        <v>6.9488764359404298</v>
      </c>
      <c r="S2548" s="130">
        <v>5.6307506582953799</v>
      </c>
      <c r="T2548" s="130">
        <v>24.016603999753809</v>
      </c>
    </row>
    <row r="2549" spans="1:20" x14ac:dyDescent="0.45">
      <c r="A2549" s="130" t="s">
        <v>306</v>
      </c>
      <c r="B2549" s="130">
        <v>2019</v>
      </c>
      <c r="C2549" s="131">
        <v>43561</v>
      </c>
      <c r="D2549" s="130" t="s">
        <v>5277</v>
      </c>
      <c r="E2549" s="130" t="s">
        <v>1943</v>
      </c>
      <c r="F2549" s="130">
        <v>1</v>
      </c>
      <c r="G2549" s="130">
        <v>3</v>
      </c>
      <c r="H2549" s="130" t="s">
        <v>5738</v>
      </c>
      <c r="I2549" s="130">
        <v>452</v>
      </c>
      <c r="J2549" s="130" t="s">
        <v>3005</v>
      </c>
      <c r="K2549" s="130" t="s">
        <v>91</v>
      </c>
      <c r="L2549" s="130">
        <v>18.698630136986299</v>
      </c>
      <c r="M2549" s="130">
        <v>7</v>
      </c>
      <c r="N2549" s="130">
        <v>37.31570258253614</v>
      </c>
      <c r="O2549" s="130">
        <v>6.5574925613829009</v>
      </c>
      <c r="P2549" s="130">
        <v>17.643224898387441</v>
      </c>
      <c r="Q2549" s="130">
        <v>31.98513354566315</v>
      </c>
      <c r="R2549" s="130">
        <v>5.9603654809640307</v>
      </c>
      <c r="S2549" s="130">
        <v>14.104037102771059</v>
      </c>
      <c r="T2549" s="130">
        <v>24.016603999753809</v>
      </c>
    </row>
    <row r="2550" spans="1:20" x14ac:dyDescent="0.45">
      <c r="A2550" s="130" t="s">
        <v>306</v>
      </c>
      <c r="B2550" s="130">
        <v>2019</v>
      </c>
      <c r="C2550" s="131">
        <v>43561</v>
      </c>
      <c r="D2550" s="130" t="s">
        <v>5277</v>
      </c>
      <c r="E2550" s="130" t="s">
        <v>1943</v>
      </c>
      <c r="F2550" s="130">
        <v>1</v>
      </c>
      <c r="G2550" s="130">
        <v>4</v>
      </c>
      <c r="H2550" s="130" t="s">
        <v>5738</v>
      </c>
      <c r="I2550" s="130">
        <v>452</v>
      </c>
      <c r="J2550" s="130" t="s">
        <v>2414</v>
      </c>
      <c r="K2550" s="130" t="s">
        <v>91</v>
      </c>
      <c r="L2550" s="130">
        <v>37.953424657534249</v>
      </c>
      <c r="M2550" s="130">
        <v>8</v>
      </c>
      <c r="N2550" s="130">
        <v>13.83218487643901</v>
      </c>
      <c r="O2550" s="130">
        <v>5.4626041546427508</v>
      </c>
      <c r="P2550" s="130">
        <v>-2.5556275874892438</v>
      </c>
      <c r="Q2550" s="130">
        <v>12.55469259822079</v>
      </c>
      <c r="R2550" s="130">
        <v>5.4447899446811689</v>
      </c>
      <c r="S2550" s="130">
        <v>-3.779677235822712</v>
      </c>
      <c r="T2550" s="130">
        <v>24.016603999753809</v>
      </c>
    </row>
    <row r="2551" spans="1:20" x14ac:dyDescent="0.45">
      <c r="A2551" s="150" t="s">
        <v>306</v>
      </c>
      <c r="B2551" s="150">
        <v>2019</v>
      </c>
      <c r="C2551" s="151">
        <v>43561</v>
      </c>
      <c r="D2551" s="150" t="s">
        <v>5277</v>
      </c>
      <c r="E2551" s="150" t="s">
        <v>1943</v>
      </c>
      <c r="F2551" s="150">
        <v>2</v>
      </c>
      <c r="G2551" s="150">
        <v>1</v>
      </c>
      <c r="H2551" s="150" t="s">
        <v>5739</v>
      </c>
      <c r="I2551" s="150">
        <v>453</v>
      </c>
      <c r="J2551" s="150" t="s">
        <v>424</v>
      </c>
      <c r="K2551" s="150" t="s">
        <v>91</v>
      </c>
      <c r="L2551" s="150">
        <v>25.19178082191781</v>
      </c>
      <c r="M2551" s="150">
        <v>1</v>
      </c>
      <c r="N2551" s="150">
        <v>32.139992343183579</v>
      </c>
      <c r="O2551" s="150">
        <v>4.4013728650192574</v>
      </c>
      <c r="P2551" s="150">
        <v>18.935873748125811</v>
      </c>
      <c r="Q2551" s="150">
        <v>33.923904699968212</v>
      </c>
      <c r="R2551" s="150">
        <v>4.4953219573960563</v>
      </c>
      <c r="S2551" s="150">
        <v>20.437938827780041</v>
      </c>
      <c r="T2551" s="150">
        <v>25.73553942375273</v>
      </c>
    </row>
    <row r="2552" spans="1:20" x14ac:dyDescent="0.45">
      <c r="A2552" s="150" t="s">
        <v>306</v>
      </c>
      <c r="B2552" s="150">
        <v>2019</v>
      </c>
      <c r="C2552" s="151">
        <v>43561</v>
      </c>
      <c r="D2552" s="150" t="s">
        <v>5277</v>
      </c>
      <c r="E2552" s="150" t="s">
        <v>1943</v>
      </c>
      <c r="F2552" s="150">
        <v>2</v>
      </c>
      <c r="G2552" s="150">
        <v>2</v>
      </c>
      <c r="H2552" s="150" t="s">
        <v>5739</v>
      </c>
      <c r="I2552" s="150">
        <v>453</v>
      </c>
      <c r="J2552" s="150" t="s">
        <v>3582</v>
      </c>
      <c r="K2552" s="150" t="s">
        <v>91</v>
      </c>
      <c r="L2552" s="150">
        <v>24.904109589041099</v>
      </c>
      <c r="M2552" s="150">
        <v>6</v>
      </c>
      <c r="N2552" s="150">
        <v>26.792622722741811</v>
      </c>
      <c r="O2552" s="150">
        <v>5.9032727877785653</v>
      </c>
      <c r="P2552" s="150">
        <v>9.0828043594061185</v>
      </c>
      <c r="Q2552" s="150">
        <v>28.325738800728651</v>
      </c>
      <c r="R2552" s="150">
        <v>5.4777651313337596</v>
      </c>
      <c r="S2552" s="150">
        <v>11.89244340672737</v>
      </c>
      <c r="T2552" s="150">
        <v>25.73553942375273</v>
      </c>
    </row>
    <row r="2553" spans="1:20" x14ac:dyDescent="0.45">
      <c r="A2553" s="150" t="s">
        <v>306</v>
      </c>
      <c r="B2553" s="150">
        <v>2019</v>
      </c>
      <c r="C2553" s="151">
        <v>43561</v>
      </c>
      <c r="D2553" s="150" t="s">
        <v>5277</v>
      </c>
      <c r="E2553" s="150" t="s">
        <v>1943</v>
      </c>
      <c r="F2553" s="150">
        <v>2</v>
      </c>
      <c r="G2553" s="150">
        <v>3</v>
      </c>
      <c r="H2553" s="150" t="s">
        <v>5739</v>
      </c>
      <c r="I2553" s="150">
        <v>453</v>
      </c>
      <c r="J2553" s="150" t="s">
        <v>467</v>
      </c>
      <c r="K2553" s="150" t="s">
        <v>91</v>
      </c>
      <c r="L2553" s="150">
        <v>36.178082191780817</v>
      </c>
      <c r="M2553" s="150">
        <v>2</v>
      </c>
      <c r="N2553" s="150">
        <v>25</v>
      </c>
      <c r="O2553" s="150">
        <v>8.3333333330000006</v>
      </c>
      <c r="P2553" s="150">
        <v>9.999965300266922E-10</v>
      </c>
      <c r="Q2553" s="150">
        <v>25.056552350661899</v>
      </c>
      <c r="R2553" s="150">
        <v>6.8555860019297343</v>
      </c>
      <c r="S2553" s="150">
        <v>4.4897943448726956</v>
      </c>
      <c r="T2553" s="150">
        <v>25.73553942375273</v>
      </c>
    </row>
    <row r="2554" spans="1:20" x14ac:dyDescent="0.45">
      <c r="A2554" s="150" t="s">
        <v>306</v>
      </c>
      <c r="B2554" s="150">
        <v>2019</v>
      </c>
      <c r="C2554" s="151">
        <v>43561</v>
      </c>
      <c r="D2554" s="150" t="s">
        <v>5277</v>
      </c>
      <c r="E2554" s="150" t="s">
        <v>1943</v>
      </c>
      <c r="F2554" s="150">
        <v>2</v>
      </c>
      <c r="G2554" s="150">
        <v>4</v>
      </c>
      <c r="H2554" s="150" t="s">
        <v>5739</v>
      </c>
      <c r="I2554" s="150">
        <v>453</v>
      </c>
      <c r="J2554" s="150" t="s">
        <v>3303</v>
      </c>
      <c r="K2554" s="150" t="s">
        <v>91</v>
      </c>
      <c r="L2554" s="150">
        <v>19.838356164383558</v>
      </c>
      <c r="M2554" s="150">
        <v>9</v>
      </c>
      <c r="N2554" s="150">
        <v>19.619692259139491</v>
      </c>
      <c r="O2554" s="150">
        <v>4.9110870729844844</v>
      </c>
      <c r="P2554" s="150">
        <v>4.886431040186034</v>
      </c>
      <c r="Q2554" s="150">
        <v>19.385955213157981</v>
      </c>
      <c r="R2554" s="150">
        <v>4.7805164210765243</v>
      </c>
      <c r="S2554" s="150">
        <v>5.0444059499284108</v>
      </c>
      <c r="T2554" s="150">
        <v>25.73553942375273</v>
      </c>
    </row>
    <row r="2555" spans="1:20" x14ac:dyDescent="0.45">
      <c r="A2555" s="150" t="s">
        <v>306</v>
      </c>
      <c r="B2555" s="150">
        <v>2019</v>
      </c>
      <c r="C2555" s="151">
        <v>43561</v>
      </c>
      <c r="D2555" s="150" t="s">
        <v>5277</v>
      </c>
      <c r="E2555" s="150" t="s">
        <v>1943</v>
      </c>
      <c r="F2555" s="150">
        <v>2</v>
      </c>
      <c r="G2555" s="150">
        <v>5</v>
      </c>
      <c r="H2555" s="150" t="s">
        <v>5739</v>
      </c>
      <c r="I2555" s="150">
        <v>453</v>
      </c>
      <c r="J2555" s="150" t="s">
        <v>3406</v>
      </c>
      <c r="K2555" s="150" t="s">
        <v>91</v>
      </c>
      <c r="L2555" s="150">
        <v>24.410958904109592</v>
      </c>
      <c r="M2555" s="150">
        <v>3</v>
      </c>
      <c r="N2555" s="150">
        <v>25.125389793698758</v>
      </c>
      <c r="O2555" s="150">
        <v>6.03343653092967</v>
      </c>
      <c r="P2555" s="150">
        <v>7.0250802009097484</v>
      </c>
      <c r="Q2555" s="150">
        <v>20.699931783126178</v>
      </c>
      <c r="R2555" s="150">
        <v>5.6839129064238074</v>
      </c>
      <c r="S2555" s="150">
        <v>3.6481930638547588</v>
      </c>
      <c r="T2555" s="150">
        <v>25.73553942375273</v>
      </c>
    </row>
    <row r="2556" spans="1:20" x14ac:dyDescent="0.45">
      <c r="A2556" s="130" t="s">
        <v>306</v>
      </c>
      <c r="B2556" s="130">
        <v>2019</v>
      </c>
      <c r="C2556" s="131">
        <v>43561</v>
      </c>
      <c r="D2556" s="130" t="s">
        <v>5277</v>
      </c>
      <c r="E2556" s="130" t="s">
        <v>5233</v>
      </c>
      <c r="F2556" s="130">
        <v>1</v>
      </c>
      <c r="G2556" s="130">
        <v>1</v>
      </c>
      <c r="H2556" s="130" t="s">
        <v>5740</v>
      </c>
      <c r="I2556" s="130">
        <v>454</v>
      </c>
      <c r="J2556" s="130" t="s">
        <v>3406</v>
      </c>
      <c r="K2556" s="130" t="s">
        <v>91</v>
      </c>
      <c r="L2556" s="130">
        <v>24.410958904109592</v>
      </c>
      <c r="M2556" s="130">
        <v>3</v>
      </c>
      <c r="N2556" s="130">
        <v>20.699931783126178</v>
      </c>
      <c r="O2556" s="130">
        <v>5.6839129064238074</v>
      </c>
      <c r="P2556" s="130">
        <v>3.6481930638547588</v>
      </c>
      <c r="Q2556" s="130">
        <v>24.77651798661125</v>
      </c>
      <c r="R2556" s="130">
        <v>5.4216356226074982</v>
      </c>
      <c r="S2556" s="130">
        <v>8.5116111187887569</v>
      </c>
      <c r="T2556" s="130">
        <v>21.936453098166002</v>
      </c>
    </row>
    <row r="2557" spans="1:20" x14ac:dyDescent="0.45">
      <c r="A2557" s="130" t="s">
        <v>306</v>
      </c>
      <c r="B2557" s="130">
        <v>2019</v>
      </c>
      <c r="C2557" s="131">
        <v>43561</v>
      </c>
      <c r="D2557" s="130" t="s">
        <v>5277</v>
      </c>
      <c r="E2557" s="130" t="s">
        <v>5233</v>
      </c>
      <c r="F2557" s="130">
        <v>1</v>
      </c>
      <c r="G2557" s="130">
        <v>2</v>
      </c>
      <c r="H2557" s="130" t="s">
        <v>5740</v>
      </c>
      <c r="I2557" s="130">
        <v>454</v>
      </c>
      <c r="J2557" s="130" t="s">
        <v>467</v>
      </c>
      <c r="K2557" s="130" t="s">
        <v>91</v>
      </c>
      <c r="L2557" s="130">
        <v>36.178082191780817</v>
      </c>
      <c r="M2557" s="130">
        <v>2</v>
      </c>
      <c r="N2557" s="130">
        <v>25.056552350661899</v>
      </c>
      <c r="O2557" s="130">
        <v>6.8555860019297343</v>
      </c>
      <c r="P2557" s="130">
        <v>4.4897943448726956</v>
      </c>
      <c r="Q2557" s="130">
        <v>25.880084036611262</v>
      </c>
      <c r="R2557" s="130">
        <v>6.0416981284504612</v>
      </c>
      <c r="S2557" s="130">
        <v>7.7549896512598799</v>
      </c>
      <c r="T2557" s="130">
        <v>21.936453098166002</v>
      </c>
    </row>
    <row r="2558" spans="1:20" x14ac:dyDescent="0.45">
      <c r="A2558" s="130" t="s">
        <v>306</v>
      </c>
      <c r="B2558" s="130">
        <v>2019</v>
      </c>
      <c r="C2558" s="131">
        <v>43561</v>
      </c>
      <c r="D2558" s="130" t="s">
        <v>5277</v>
      </c>
      <c r="E2558" s="130" t="s">
        <v>5233</v>
      </c>
      <c r="F2558" s="130">
        <v>1</v>
      </c>
      <c r="G2558" s="130">
        <v>3</v>
      </c>
      <c r="H2558" s="130" t="s">
        <v>5740</v>
      </c>
      <c r="I2558" s="130">
        <v>454</v>
      </c>
      <c r="J2558" s="130" t="s">
        <v>3303</v>
      </c>
      <c r="K2558" s="130" t="s">
        <v>91</v>
      </c>
      <c r="L2558" s="130">
        <v>19.838356164383558</v>
      </c>
      <c r="M2558" s="130">
        <v>9</v>
      </c>
      <c r="N2558" s="130">
        <v>19.385955213157981</v>
      </c>
      <c r="O2558" s="130">
        <v>4.7805164210765243</v>
      </c>
      <c r="P2558" s="130">
        <v>5.0444059499284108</v>
      </c>
      <c r="Q2558" s="130">
        <v>19.830831202337809</v>
      </c>
      <c r="R2558" s="130">
        <v>4.6464046904981284</v>
      </c>
      <c r="S2558" s="130">
        <v>5.8916171308434224</v>
      </c>
      <c r="T2558" s="130">
        <v>21.936453098166002</v>
      </c>
    </row>
    <row r="2559" spans="1:20" x14ac:dyDescent="0.45">
      <c r="A2559" s="130" t="s">
        <v>306</v>
      </c>
      <c r="B2559" s="130">
        <v>2019</v>
      </c>
      <c r="C2559" s="131">
        <v>43561</v>
      </c>
      <c r="D2559" s="130" t="s">
        <v>5277</v>
      </c>
      <c r="E2559" s="130" t="s">
        <v>5233</v>
      </c>
      <c r="F2559" s="130">
        <v>1</v>
      </c>
      <c r="G2559" s="130">
        <v>4</v>
      </c>
      <c r="H2559" s="130" t="s">
        <v>5740</v>
      </c>
      <c r="I2559" s="130">
        <v>454</v>
      </c>
      <c r="J2559" s="130" t="s">
        <v>2414</v>
      </c>
      <c r="K2559" s="130" t="s">
        <v>91</v>
      </c>
      <c r="L2559" s="130">
        <v>37.953424657534249</v>
      </c>
      <c r="M2559" s="130">
        <v>8</v>
      </c>
      <c r="N2559" s="130">
        <v>12.55469259822079</v>
      </c>
      <c r="O2559" s="130">
        <v>5.4447899446811689</v>
      </c>
      <c r="P2559" s="130">
        <v>-3.779677235822712</v>
      </c>
      <c r="Q2559" s="130">
        <v>13.478971673845219</v>
      </c>
      <c r="R2559" s="130">
        <v>5.1201300090368882</v>
      </c>
      <c r="S2559" s="130">
        <v>-1.881418353265442</v>
      </c>
      <c r="T2559" s="130">
        <v>21.936453098166002</v>
      </c>
    </row>
    <row r="2560" spans="1:20" x14ac:dyDescent="0.45">
      <c r="A2560" s="130" t="s">
        <v>306</v>
      </c>
      <c r="B2560" s="130">
        <v>2019</v>
      </c>
      <c r="C2560" s="131">
        <v>43561</v>
      </c>
      <c r="D2560" s="130" t="s">
        <v>5277</v>
      </c>
      <c r="E2560" s="130" t="s">
        <v>5233</v>
      </c>
      <c r="F2560" s="130">
        <v>1</v>
      </c>
      <c r="G2560" s="130">
        <v>5</v>
      </c>
      <c r="H2560" s="130" t="s">
        <v>5740</v>
      </c>
      <c r="I2560" s="130">
        <v>454</v>
      </c>
      <c r="J2560" s="130" t="s">
        <v>3005</v>
      </c>
      <c r="K2560" s="130" t="s">
        <v>91</v>
      </c>
      <c r="L2560" s="130">
        <v>18.698630136986299</v>
      </c>
      <c r="M2560" s="130">
        <v>7</v>
      </c>
      <c r="N2560" s="130">
        <v>31.98513354566315</v>
      </c>
      <c r="O2560" s="130">
        <v>5.9603654809640307</v>
      </c>
      <c r="P2560" s="130">
        <v>14.104037102771059</v>
      </c>
      <c r="Q2560" s="130">
        <v>25.149867533716609</v>
      </c>
      <c r="R2560" s="130">
        <v>5.5424134461274628</v>
      </c>
      <c r="S2560" s="130">
        <v>8.5226271953342234</v>
      </c>
      <c r="T2560" s="130">
        <v>21.936453098166002</v>
      </c>
    </row>
    <row r="2561" spans="1:20" x14ac:dyDescent="0.45">
      <c r="A2561" s="138" t="s">
        <v>306</v>
      </c>
      <c r="B2561" s="138">
        <v>2019</v>
      </c>
      <c r="C2561" s="139">
        <v>43561</v>
      </c>
      <c r="D2561" s="138" t="s">
        <v>5277</v>
      </c>
      <c r="E2561" s="138" t="s">
        <v>5194</v>
      </c>
      <c r="F2561" s="138" t="s">
        <v>5235</v>
      </c>
      <c r="G2561" s="138">
        <v>1</v>
      </c>
      <c r="H2561" s="138" t="s">
        <v>5741</v>
      </c>
      <c r="I2561" s="138">
        <v>455</v>
      </c>
      <c r="J2561" s="138" t="s">
        <v>424</v>
      </c>
      <c r="K2561" s="138" t="s">
        <v>91</v>
      </c>
      <c r="L2561" s="138">
        <v>25.19178082191781</v>
      </c>
      <c r="M2561" s="138">
        <v>1</v>
      </c>
      <c r="N2561" s="138">
        <v>33.923904699968212</v>
      </c>
      <c r="O2561" s="138">
        <v>4.4953219573960563</v>
      </c>
      <c r="P2561" s="138">
        <v>20.437938827780041</v>
      </c>
      <c r="Q2561" s="138">
        <v>35.857547355202414</v>
      </c>
      <c r="R2561" s="138">
        <v>4.5510728612889881</v>
      </c>
      <c r="S2561" s="138">
        <v>22.20432877133544</v>
      </c>
      <c r="T2561" s="138">
        <v>27.140775974428681</v>
      </c>
    </row>
    <row r="2562" spans="1:20" x14ac:dyDescent="0.45">
      <c r="A2562" s="138" t="s">
        <v>306</v>
      </c>
      <c r="B2562" s="138">
        <v>2019</v>
      </c>
      <c r="C2562" s="139">
        <v>43561</v>
      </c>
      <c r="D2562" s="138" t="s">
        <v>5277</v>
      </c>
      <c r="E2562" s="138" t="s">
        <v>5194</v>
      </c>
      <c r="F2562" s="138" t="s">
        <v>5235</v>
      </c>
      <c r="G2562" s="138">
        <v>2</v>
      </c>
      <c r="H2562" s="138" t="s">
        <v>5741</v>
      </c>
      <c r="I2562" s="138">
        <v>455</v>
      </c>
      <c r="J2562" s="138" t="s">
        <v>467</v>
      </c>
      <c r="K2562" s="138" t="s">
        <v>91</v>
      </c>
      <c r="L2562" s="138">
        <v>36.178082191780817</v>
      </c>
      <c r="M2562" s="138">
        <v>2</v>
      </c>
      <c r="N2562" s="138">
        <v>25.880084036611262</v>
      </c>
      <c r="O2562" s="138">
        <v>6.0416981284504612</v>
      </c>
      <c r="P2562" s="138">
        <v>7.7549896512598799</v>
      </c>
      <c r="Q2562" s="138">
        <v>28.59673883275444</v>
      </c>
      <c r="R2562" s="138">
        <v>5.5076960147033027</v>
      </c>
      <c r="S2562" s="138">
        <v>12.07365078864453</v>
      </c>
      <c r="T2562" s="138">
        <v>27.140775974428681</v>
      </c>
    </row>
    <row r="2563" spans="1:20" x14ac:dyDescent="0.45">
      <c r="A2563" s="138" t="s">
        <v>306</v>
      </c>
      <c r="B2563" s="138">
        <v>2019</v>
      </c>
      <c r="C2563" s="139">
        <v>43561</v>
      </c>
      <c r="D2563" s="138" t="s">
        <v>5277</v>
      </c>
      <c r="E2563" s="138" t="s">
        <v>5194</v>
      </c>
      <c r="F2563" s="138" t="s">
        <v>5235</v>
      </c>
      <c r="G2563" s="138">
        <v>3</v>
      </c>
      <c r="H2563" s="138" t="s">
        <v>5741</v>
      </c>
      <c r="I2563" s="138">
        <v>455</v>
      </c>
      <c r="J2563" s="138" t="s">
        <v>3406</v>
      </c>
      <c r="K2563" s="138" t="s">
        <v>91</v>
      </c>
      <c r="L2563" s="138">
        <v>24.410958904109592</v>
      </c>
      <c r="M2563" s="138">
        <v>3</v>
      </c>
      <c r="N2563" s="138">
        <v>24.77651798661125</v>
      </c>
      <c r="O2563" s="138">
        <v>5.4216356226074982</v>
      </c>
      <c r="P2563" s="138">
        <v>8.5116111187887569</v>
      </c>
      <c r="Q2563" s="138">
        <v>25.926715007426601</v>
      </c>
      <c r="R2563" s="138">
        <v>5.0611343501068422</v>
      </c>
      <c r="S2563" s="138">
        <v>10.743311957106069</v>
      </c>
      <c r="T2563" s="138">
        <v>27.140775974428681</v>
      </c>
    </row>
    <row r="2564" spans="1:20" x14ac:dyDescent="0.45">
      <c r="A2564" s="138" t="s">
        <v>306</v>
      </c>
      <c r="B2564" s="138">
        <v>2019</v>
      </c>
      <c r="C2564" s="139">
        <v>43561</v>
      </c>
      <c r="D2564" s="138" t="s">
        <v>5277</v>
      </c>
      <c r="E2564" s="138" t="s">
        <v>5194</v>
      </c>
      <c r="F2564" s="138" t="s">
        <v>5235</v>
      </c>
      <c r="G2564" s="138">
        <v>4</v>
      </c>
      <c r="H2564" s="138" t="s">
        <v>5741</v>
      </c>
      <c r="I2564" s="138">
        <v>455</v>
      </c>
      <c r="J2564" s="138" t="s">
        <v>5288</v>
      </c>
      <c r="K2564" s="138" t="s">
        <v>5289</v>
      </c>
      <c r="L2564" s="138"/>
      <c r="M2564" s="138">
        <v>4</v>
      </c>
      <c r="N2564" s="138">
        <v>26.477379966116668</v>
      </c>
      <c r="O2564" s="138">
        <v>6.9488764359404298</v>
      </c>
      <c r="P2564" s="138">
        <v>5.6307506582953799</v>
      </c>
      <c r="Q2564" s="138">
        <v>25.622018134932969</v>
      </c>
      <c r="R2564" s="138">
        <v>5.9921174669454436</v>
      </c>
      <c r="S2564" s="138">
        <v>7.6456657340966352</v>
      </c>
      <c r="T2564" s="138">
        <v>27.140775974428681</v>
      </c>
    </row>
    <row r="2565" spans="1:20" x14ac:dyDescent="0.45">
      <c r="A2565" s="138" t="s">
        <v>306</v>
      </c>
      <c r="B2565" s="138">
        <v>2019</v>
      </c>
      <c r="C2565" s="139">
        <v>43561</v>
      </c>
      <c r="D2565" s="138" t="s">
        <v>5277</v>
      </c>
      <c r="E2565" s="138" t="s">
        <v>5194</v>
      </c>
      <c r="F2565" s="138" t="s">
        <v>5235</v>
      </c>
      <c r="G2565" s="138">
        <v>5</v>
      </c>
      <c r="H2565" s="138" t="s">
        <v>5741</v>
      </c>
      <c r="I2565" s="138">
        <v>455</v>
      </c>
      <c r="J2565" s="138" t="s">
        <v>4875</v>
      </c>
      <c r="K2565" s="138" t="s">
        <v>91</v>
      </c>
      <c r="L2565" s="138">
        <v>19.613698630136991</v>
      </c>
      <c r="M2565" s="138">
        <v>5</v>
      </c>
      <c r="N2565" s="138">
        <v>23.46103035653606</v>
      </c>
      <c r="O2565" s="138">
        <v>4.8011927028581427</v>
      </c>
      <c r="P2565" s="138">
        <v>9.0574522479616348</v>
      </c>
      <c r="Q2565" s="138">
        <v>22.467847216481889</v>
      </c>
      <c r="R2565" s="138">
        <v>4.6557579546784504</v>
      </c>
      <c r="S2565" s="138">
        <v>8.5005733524465406</v>
      </c>
      <c r="T2565" s="138">
        <v>27.140775974428681</v>
      </c>
    </row>
    <row r="2566" spans="1:20" x14ac:dyDescent="0.45">
      <c r="A2566" s="138" t="s">
        <v>306</v>
      </c>
      <c r="B2566" s="138">
        <v>2019</v>
      </c>
      <c r="C2566" s="139">
        <v>43561</v>
      </c>
      <c r="D2566" s="138" t="s">
        <v>5277</v>
      </c>
      <c r="E2566" s="138" t="s">
        <v>5194</v>
      </c>
      <c r="F2566" s="138" t="s">
        <v>5235</v>
      </c>
      <c r="G2566" s="138">
        <v>6</v>
      </c>
      <c r="H2566" s="138" t="s">
        <v>5741</v>
      </c>
      <c r="I2566" s="138">
        <v>455</v>
      </c>
      <c r="J2566" s="138" t="s">
        <v>3582</v>
      </c>
      <c r="K2566" s="138" t="s">
        <v>91</v>
      </c>
      <c r="L2566" s="138">
        <v>24.904109589041099</v>
      </c>
      <c r="M2566" s="138">
        <v>6</v>
      </c>
      <c r="N2566" s="138">
        <v>28.325738800728651</v>
      </c>
      <c r="O2566" s="138">
        <v>5.4777651313337596</v>
      </c>
      <c r="P2566" s="138">
        <v>11.89244340672737</v>
      </c>
      <c r="Q2566" s="138">
        <v>23.943982203133729</v>
      </c>
      <c r="R2566" s="138">
        <v>5.2265042627341254</v>
      </c>
      <c r="S2566" s="138">
        <v>8.2644694149313516</v>
      </c>
      <c r="T2566" s="138">
        <v>27.140775974428681</v>
      </c>
    </row>
    <row r="2567" spans="1:20" x14ac:dyDescent="0.45">
      <c r="A2567" s="138" t="s">
        <v>306</v>
      </c>
      <c r="B2567" s="138">
        <v>2019</v>
      </c>
      <c r="C2567" s="139">
        <v>43561</v>
      </c>
      <c r="D2567" s="138" t="s">
        <v>5277</v>
      </c>
      <c r="E2567" s="138" t="s">
        <v>5194</v>
      </c>
      <c r="F2567" s="138" t="s">
        <v>579</v>
      </c>
      <c r="G2567" s="138">
        <v>1</v>
      </c>
      <c r="H2567" s="138" t="s">
        <v>5742</v>
      </c>
      <c r="I2567" s="138">
        <v>456</v>
      </c>
      <c r="J2567" s="138" t="s">
        <v>3005</v>
      </c>
      <c r="K2567" s="138" t="s">
        <v>91</v>
      </c>
      <c r="L2567" s="138">
        <v>18.698630136986299</v>
      </c>
      <c r="M2567" s="138">
        <v>7</v>
      </c>
      <c r="N2567" s="138">
        <v>25.149867533716609</v>
      </c>
      <c r="O2567" s="138">
        <v>5.5424134461274628</v>
      </c>
      <c r="P2567" s="138">
        <v>8.5226271953342234</v>
      </c>
      <c r="Q2567" s="138">
        <v>26.740124135043089</v>
      </c>
      <c r="R2567" s="138">
        <v>5.4924981106939184</v>
      </c>
      <c r="S2567" s="138">
        <v>10.262629802961341</v>
      </c>
      <c r="T2567" s="138">
        <v>19.48655680329988</v>
      </c>
    </row>
    <row r="2568" spans="1:20" x14ac:dyDescent="0.45">
      <c r="A2568" s="138" t="s">
        <v>306</v>
      </c>
      <c r="B2568" s="138">
        <v>2019</v>
      </c>
      <c r="C2568" s="139">
        <v>43561</v>
      </c>
      <c r="D2568" s="138" t="s">
        <v>5277</v>
      </c>
      <c r="E2568" s="138" t="s">
        <v>5194</v>
      </c>
      <c r="F2568" s="138" t="s">
        <v>579</v>
      </c>
      <c r="G2568" s="138">
        <v>2</v>
      </c>
      <c r="H2568" s="138" t="s">
        <v>5742</v>
      </c>
      <c r="I2568" s="138">
        <v>456</v>
      </c>
      <c r="J2568" s="138" t="s">
        <v>2414</v>
      </c>
      <c r="K2568" s="138" t="s">
        <v>91</v>
      </c>
      <c r="L2568" s="138">
        <v>37.953424657534249</v>
      </c>
      <c r="M2568" s="138">
        <v>8</v>
      </c>
      <c r="N2568" s="138">
        <v>13.478971673845219</v>
      </c>
      <c r="O2568" s="138">
        <v>5.1201300090368882</v>
      </c>
      <c r="P2568" s="138">
        <v>-1.881418353265442</v>
      </c>
      <c r="Q2568" s="138">
        <v>14.779250626999421</v>
      </c>
      <c r="R2568" s="138">
        <v>5.019499341619218</v>
      </c>
      <c r="S2568" s="138">
        <v>-0.2792473978582386</v>
      </c>
      <c r="T2568" s="138">
        <v>19.48655680329988</v>
      </c>
    </row>
    <row r="2569" spans="1:20" x14ac:dyDescent="0.45">
      <c r="A2569" s="138" t="s">
        <v>306</v>
      </c>
      <c r="B2569" s="138">
        <v>2019</v>
      </c>
      <c r="C2569" s="139">
        <v>43561</v>
      </c>
      <c r="D2569" s="138" t="s">
        <v>5277</v>
      </c>
      <c r="E2569" s="138" t="s">
        <v>5194</v>
      </c>
      <c r="F2569" s="138" t="s">
        <v>579</v>
      </c>
      <c r="G2569" s="138">
        <v>3</v>
      </c>
      <c r="H2569" s="138" t="s">
        <v>5742</v>
      </c>
      <c r="I2569" s="138">
        <v>456</v>
      </c>
      <c r="J2569" s="138" t="s">
        <v>3303</v>
      </c>
      <c r="K2569" s="138" t="s">
        <v>91</v>
      </c>
      <c r="L2569" s="138">
        <v>19.838356164383558</v>
      </c>
      <c r="M2569" s="138">
        <v>9</v>
      </c>
      <c r="N2569" s="138">
        <v>19.830831202337809</v>
      </c>
      <c r="O2569" s="138">
        <v>4.6464046904981284</v>
      </c>
      <c r="P2569" s="138">
        <v>5.8916171308434224</v>
      </c>
      <c r="Q2569" s="138">
        <v>17.575537230816551</v>
      </c>
      <c r="R2569" s="138">
        <v>4.7058495914755234</v>
      </c>
      <c r="S2569" s="138">
        <v>3.457988456389987</v>
      </c>
      <c r="T2569" s="138">
        <v>19.48655680329988</v>
      </c>
    </row>
    <row r="2570" spans="1:20" x14ac:dyDescent="0.45">
      <c r="A2570" s="130" t="s">
        <v>5290</v>
      </c>
      <c r="B2570" s="130">
        <v>2020</v>
      </c>
      <c r="C2570" s="131">
        <v>43700</v>
      </c>
      <c r="D2570" s="130" t="s">
        <v>5291</v>
      </c>
      <c r="E2570" s="130" t="s">
        <v>1943</v>
      </c>
      <c r="F2570" s="130">
        <v>1</v>
      </c>
      <c r="G2570" s="130">
        <v>1</v>
      </c>
      <c r="H2570" s="130" t="s">
        <v>5743</v>
      </c>
      <c r="I2570" s="130">
        <v>457</v>
      </c>
      <c r="J2570" s="130" t="s">
        <v>362</v>
      </c>
      <c r="K2570" s="130" t="s">
        <v>363</v>
      </c>
      <c r="L2570" s="130">
        <v>27.6</v>
      </c>
      <c r="M2570" s="130">
        <v>1</v>
      </c>
      <c r="N2570" s="130">
        <v>34.066424238521662</v>
      </c>
      <c r="O2570" s="130">
        <v>4.3015104694380408</v>
      </c>
      <c r="P2570" s="130">
        <v>21.161892830207542</v>
      </c>
      <c r="Q2570" s="130">
        <v>37.069858030182267</v>
      </c>
      <c r="R2570" s="130">
        <v>4.3499712805427473</v>
      </c>
      <c r="S2570" s="130">
        <v>24.019944188554021</v>
      </c>
      <c r="T2570" s="130">
        <v>32.918245725132458</v>
      </c>
    </row>
    <row r="2571" spans="1:20" x14ac:dyDescent="0.45">
      <c r="A2571" s="130" t="s">
        <v>5290</v>
      </c>
      <c r="B2571" s="130">
        <v>2020</v>
      </c>
      <c r="C2571" s="131">
        <v>43700</v>
      </c>
      <c r="D2571" s="130" t="s">
        <v>5291</v>
      </c>
      <c r="E2571" s="130" t="s">
        <v>1943</v>
      </c>
      <c r="F2571" s="130">
        <v>1</v>
      </c>
      <c r="G2571" s="130">
        <v>2</v>
      </c>
      <c r="H2571" s="130" t="s">
        <v>5743</v>
      </c>
      <c r="I2571" s="130">
        <v>457</v>
      </c>
      <c r="J2571" s="130" t="s">
        <v>435</v>
      </c>
      <c r="K2571" s="130" t="s">
        <v>363</v>
      </c>
      <c r="L2571" s="130">
        <v>20.838356164383558</v>
      </c>
      <c r="M2571" s="130">
        <v>5</v>
      </c>
      <c r="N2571" s="130">
        <v>25</v>
      </c>
      <c r="O2571" s="130">
        <v>8.3333333330000006</v>
      </c>
      <c r="P2571" s="130">
        <v>9.999965300266922E-10</v>
      </c>
      <c r="Q2571" s="130">
        <v>33.24475328978091</v>
      </c>
      <c r="R2571" s="130">
        <v>6.7365425615723229</v>
      </c>
      <c r="S2571" s="130">
        <v>13.035125605063939</v>
      </c>
      <c r="T2571" s="130">
        <v>32.918245725132458</v>
      </c>
    </row>
    <row r="2572" spans="1:20" x14ac:dyDescent="0.45">
      <c r="A2572" s="130" t="s">
        <v>5290</v>
      </c>
      <c r="B2572" s="130">
        <v>2020</v>
      </c>
      <c r="C2572" s="131">
        <v>43700</v>
      </c>
      <c r="D2572" s="130" t="s">
        <v>5291</v>
      </c>
      <c r="E2572" s="130" t="s">
        <v>1943</v>
      </c>
      <c r="F2572" s="130">
        <v>1</v>
      </c>
      <c r="G2572" s="130">
        <v>3</v>
      </c>
      <c r="H2572" s="130" t="s">
        <v>5743</v>
      </c>
      <c r="I2572" s="130">
        <v>457</v>
      </c>
      <c r="J2572" s="130" t="s">
        <v>343</v>
      </c>
      <c r="K2572" s="130" t="s">
        <v>91</v>
      </c>
      <c r="L2572" s="130">
        <v>28.75342465753425</v>
      </c>
      <c r="M2572" s="130">
        <v>4</v>
      </c>
      <c r="N2572" s="130">
        <v>49.429313935459881</v>
      </c>
      <c r="O2572" s="130">
        <v>4.618231821106904</v>
      </c>
      <c r="P2572" s="130">
        <v>35.574618472139157</v>
      </c>
      <c r="Q2572" s="130">
        <v>46.985636432083297</v>
      </c>
      <c r="R2572" s="130">
        <v>4.5084558115070203</v>
      </c>
      <c r="S2572" s="130">
        <v>33.460268997562238</v>
      </c>
      <c r="T2572" s="130">
        <v>32.918245725132458</v>
      </c>
    </row>
    <row r="2573" spans="1:20" x14ac:dyDescent="0.45">
      <c r="A2573" s="130" t="s">
        <v>5290</v>
      </c>
      <c r="B2573" s="130">
        <v>2020</v>
      </c>
      <c r="C2573" s="131">
        <v>43700</v>
      </c>
      <c r="D2573" s="130" t="s">
        <v>5291</v>
      </c>
      <c r="E2573" s="130" t="s">
        <v>1943</v>
      </c>
      <c r="F2573" s="130">
        <v>1</v>
      </c>
      <c r="G2573" s="130">
        <v>4</v>
      </c>
      <c r="H2573" s="130" t="s">
        <v>5743</v>
      </c>
      <c r="I2573" s="130">
        <v>457</v>
      </c>
      <c r="J2573" s="130" t="s">
        <v>3912</v>
      </c>
      <c r="K2573" s="130" t="s">
        <v>91</v>
      </c>
      <c r="L2573" s="130">
        <v>31.610958904109591</v>
      </c>
      <c r="M2573" s="130">
        <v>9</v>
      </c>
      <c r="N2573" s="130">
        <v>38.852046734913984</v>
      </c>
      <c r="O2573" s="130">
        <v>4.3516098994559318</v>
      </c>
      <c r="P2573" s="130">
        <v>25.797217036546179</v>
      </c>
      <c r="Q2573" s="130">
        <v>37.732648585313363</v>
      </c>
      <c r="R2573" s="130">
        <v>4.3272934413213564</v>
      </c>
      <c r="S2573" s="130">
        <v>24.75076826134929</v>
      </c>
      <c r="T2573" s="130">
        <v>32.918245725132458</v>
      </c>
    </row>
    <row r="2574" spans="1:20" x14ac:dyDescent="0.45">
      <c r="A2574" s="130" t="s">
        <v>5290</v>
      </c>
      <c r="B2574" s="130">
        <v>2020</v>
      </c>
      <c r="C2574" s="131">
        <v>43700</v>
      </c>
      <c r="D2574" s="130" t="s">
        <v>5291</v>
      </c>
      <c r="E2574" s="130" t="s">
        <v>1943</v>
      </c>
      <c r="F2574" s="130">
        <v>1</v>
      </c>
      <c r="G2574" s="130">
        <v>5</v>
      </c>
      <c r="H2574" s="130" t="s">
        <v>5743</v>
      </c>
      <c r="I2574" s="130">
        <v>457</v>
      </c>
      <c r="J2574" s="130" t="s">
        <v>399</v>
      </c>
      <c r="K2574" s="130" t="s">
        <v>49</v>
      </c>
      <c r="L2574" s="130">
        <v>25.032876712328768</v>
      </c>
      <c r="M2574" s="130">
        <v>5</v>
      </c>
      <c r="N2574" s="130">
        <v>33.431773140532783</v>
      </c>
      <c r="O2574" s="130">
        <v>4.3839620044588106</v>
      </c>
      <c r="P2574" s="130">
        <v>20.279887127156339</v>
      </c>
      <c r="Q2574" s="130">
        <v>31.939660150315149</v>
      </c>
      <c r="R2574" s="130">
        <v>4.3991793442903546</v>
      </c>
      <c r="S2574" s="130">
        <v>18.74212211744408</v>
      </c>
      <c r="T2574" s="130">
        <v>32.918245725132458</v>
      </c>
    </row>
    <row r="2575" spans="1:20" x14ac:dyDescent="0.45">
      <c r="A2575" s="130" t="s">
        <v>5290</v>
      </c>
      <c r="B2575" s="130">
        <v>2020</v>
      </c>
      <c r="C2575" s="131">
        <v>43700</v>
      </c>
      <c r="D2575" s="130" t="s">
        <v>5291</v>
      </c>
      <c r="E2575" s="130" t="s">
        <v>1943</v>
      </c>
      <c r="F2575" s="130">
        <v>1</v>
      </c>
      <c r="G2575" s="130">
        <v>6</v>
      </c>
      <c r="H2575" s="130" t="s">
        <v>5743</v>
      </c>
      <c r="I2575" s="130">
        <v>457</v>
      </c>
      <c r="J2575" s="130" t="s">
        <v>357</v>
      </c>
      <c r="K2575" s="130" t="s">
        <v>99</v>
      </c>
      <c r="L2575" s="130">
        <v>23.468493150684932</v>
      </c>
      <c r="M2575" s="130">
        <v>8</v>
      </c>
      <c r="N2575" s="130">
        <v>16.72991630136649</v>
      </c>
      <c r="O2575" s="130">
        <v>4.4959373777207468</v>
      </c>
      <c r="P2575" s="130">
        <v>3.24210416820425</v>
      </c>
      <c r="Q2575" s="130">
        <v>15.91663979643735</v>
      </c>
      <c r="R2575" s="130">
        <v>4.6474233649526084</v>
      </c>
      <c r="S2575" s="130">
        <v>1.9743697015795261</v>
      </c>
      <c r="T2575" s="130">
        <v>32.918245725132458</v>
      </c>
    </row>
    <row r="2576" spans="1:20" x14ac:dyDescent="0.45">
      <c r="A2576" s="150" t="s">
        <v>5290</v>
      </c>
      <c r="B2576" s="150">
        <v>2020</v>
      </c>
      <c r="C2576" s="151">
        <v>43700</v>
      </c>
      <c r="D2576" s="150" t="s">
        <v>5291</v>
      </c>
      <c r="E2576" s="150" t="s">
        <v>1943</v>
      </c>
      <c r="F2576" s="150">
        <v>2</v>
      </c>
      <c r="G2576" s="150">
        <v>1</v>
      </c>
      <c r="H2576" s="150" t="s">
        <v>5744</v>
      </c>
      <c r="I2576" s="150">
        <v>458</v>
      </c>
      <c r="J2576" s="150" t="s">
        <v>358</v>
      </c>
      <c r="K2576" s="150" t="s">
        <v>79</v>
      </c>
      <c r="L2576" s="150">
        <v>26.578082191780819</v>
      </c>
      <c r="M2576" s="150">
        <v>3</v>
      </c>
      <c r="N2576" s="150">
        <v>32.27090557282429</v>
      </c>
      <c r="O2576" s="150">
        <v>4.4199688614193056</v>
      </c>
      <c r="P2576" s="150">
        <v>19.010998988566371</v>
      </c>
      <c r="Q2576" s="150">
        <v>34.680215968482678</v>
      </c>
      <c r="R2576" s="150">
        <v>4.4623537739305723</v>
      </c>
      <c r="S2576" s="150">
        <v>21.293154646690969</v>
      </c>
      <c r="T2576" s="150">
        <v>28.988100987772281</v>
      </c>
    </row>
    <row r="2577" spans="1:20" x14ac:dyDescent="0.45">
      <c r="A2577" s="150" t="s">
        <v>5290</v>
      </c>
      <c r="B2577" s="150">
        <v>2020</v>
      </c>
      <c r="C2577" s="151">
        <v>43700</v>
      </c>
      <c r="D2577" s="150" t="s">
        <v>5291</v>
      </c>
      <c r="E2577" s="150" t="s">
        <v>1943</v>
      </c>
      <c r="F2577" s="150">
        <v>2</v>
      </c>
      <c r="G2577" s="150">
        <v>2</v>
      </c>
      <c r="H2577" s="150" t="s">
        <v>5744</v>
      </c>
      <c r="I2577" s="150">
        <v>458</v>
      </c>
      <c r="J2577" s="150" t="s">
        <v>411</v>
      </c>
      <c r="K2577" s="150" t="s">
        <v>55</v>
      </c>
      <c r="L2577" s="150">
        <v>29.109589041095891</v>
      </c>
      <c r="M2577" s="150">
        <v>2</v>
      </c>
      <c r="N2577" s="150">
        <v>29.50131266078774</v>
      </c>
      <c r="O2577" s="150">
        <v>4.5383798965391744</v>
      </c>
      <c r="P2577" s="150">
        <v>15.886172971170209</v>
      </c>
      <c r="Q2577" s="150">
        <v>31.011850784164071</v>
      </c>
      <c r="R2577" s="150">
        <v>4.4669721425290607</v>
      </c>
      <c r="S2577" s="150">
        <v>17.61093435657688</v>
      </c>
      <c r="T2577" s="150">
        <v>28.988100987772281</v>
      </c>
    </row>
    <row r="2578" spans="1:20" x14ac:dyDescent="0.45">
      <c r="A2578" s="150" t="s">
        <v>5290</v>
      </c>
      <c r="B2578" s="150">
        <v>2020</v>
      </c>
      <c r="C2578" s="151">
        <v>43700</v>
      </c>
      <c r="D2578" s="150" t="s">
        <v>5291</v>
      </c>
      <c r="E2578" s="150" t="s">
        <v>1943</v>
      </c>
      <c r="F2578" s="150">
        <v>2</v>
      </c>
      <c r="G2578" s="150">
        <v>3</v>
      </c>
      <c r="H2578" s="150" t="s">
        <v>5744</v>
      </c>
      <c r="I2578" s="150">
        <v>458</v>
      </c>
      <c r="J2578" s="150" t="s">
        <v>375</v>
      </c>
      <c r="K2578" s="150" t="s">
        <v>49</v>
      </c>
      <c r="L2578" s="150">
        <v>25.610958904109591</v>
      </c>
      <c r="M2578" s="150">
        <v>6</v>
      </c>
      <c r="N2578" s="150">
        <v>32.622335217674546</v>
      </c>
      <c r="O2578" s="150">
        <v>4.3334054524085586</v>
      </c>
      <c r="P2578" s="150">
        <v>19.622118860448872</v>
      </c>
      <c r="Q2578" s="150">
        <v>32.34197339935973</v>
      </c>
      <c r="R2578" s="150">
        <v>4.3049754951275041</v>
      </c>
      <c r="S2578" s="150">
        <v>19.427046913977222</v>
      </c>
      <c r="T2578" s="150">
        <v>28.988100987772281</v>
      </c>
    </row>
    <row r="2579" spans="1:20" x14ac:dyDescent="0.45">
      <c r="A2579" s="150" t="s">
        <v>5290</v>
      </c>
      <c r="B2579" s="150">
        <v>2020</v>
      </c>
      <c r="C2579" s="151">
        <v>43700</v>
      </c>
      <c r="D2579" s="150" t="s">
        <v>5291</v>
      </c>
      <c r="E2579" s="150" t="s">
        <v>1943</v>
      </c>
      <c r="F2579" s="150">
        <v>2</v>
      </c>
      <c r="G2579" s="150">
        <v>4</v>
      </c>
      <c r="H2579" s="150" t="s">
        <v>5744</v>
      </c>
      <c r="I2579" s="150">
        <v>458</v>
      </c>
      <c r="J2579" s="150" t="s">
        <v>5063</v>
      </c>
      <c r="K2579" s="150" t="s">
        <v>96</v>
      </c>
      <c r="L2579" s="150">
        <v>34.326027397260283</v>
      </c>
      <c r="M2579" s="150">
        <v>10</v>
      </c>
      <c r="N2579" s="150">
        <v>25</v>
      </c>
      <c r="O2579" s="150">
        <v>8.3333333330000006</v>
      </c>
      <c r="P2579" s="150">
        <v>9.999965300266922E-10</v>
      </c>
      <c r="Q2579" s="150">
        <v>25.5414650550732</v>
      </c>
      <c r="R2579" s="150">
        <v>6.7344994819221604</v>
      </c>
      <c r="S2579" s="150">
        <v>5.3379666093067222</v>
      </c>
      <c r="T2579" s="150">
        <v>28.988100987772281</v>
      </c>
    </row>
    <row r="2580" spans="1:20" x14ac:dyDescent="0.45">
      <c r="A2580" s="150" t="s">
        <v>5290</v>
      </c>
      <c r="B2580" s="150">
        <v>2020</v>
      </c>
      <c r="C2580" s="151">
        <v>43700</v>
      </c>
      <c r="D2580" s="150" t="s">
        <v>5291</v>
      </c>
      <c r="E2580" s="150" t="s">
        <v>1943</v>
      </c>
      <c r="F2580" s="150">
        <v>2</v>
      </c>
      <c r="G2580" s="150">
        <v>5</v>
      </c>
      <c r="H2580" s="150" t="s">
        <v>5744</v>
      </c>
      <c r="I2580" s="150">
        <v>458</v>
      </c>
      <c r="J2580" s="150" t="s">
        <v>574</v>
      </c>
      <c r="K2580" s="150" t="s">
        <v>99</v>
      </c>
      <c r="L2580" s="150">
        <v>36.717808219178082</v>
      </c>
      <c r="M2580" s="150">
        <v>12</v>
      </c>
      <c r="N2580" s="150">
        <v>29.534052475347139</v>
      </c>
      <c r="O2580" s="150">
        <v>4.3720312014507252</v>
      </c>
      <c r="P2580" s="150">
        <v>16.417958870994958</v>
      </c>
      <c r="Q2580" s="150">
        <v>27.71769091820012</v>
      </c>
      <c r="R2580" s="150">
        <v>4.3646548593451957</v>
      </c>
      <c r="S2580" s="150">
        <v>14.623726340164531</v>
      </c>
      <c r="T2580" s="150">
        <v>28.988100987772281</v>
      </c>
    </row>
    <row r="2581" spans="1:20" x14ac:dyDescent="0.45">
      <c r="A2581" s="150" t="s">
        <v>5290</v>
      </c>
      <c r="B2581" s="150">
        <v>2020</v>
      </c>
      <c r="C2581" s="151">
        <v>43700</v>
      </c>
      <c r="D2581" s="150" t="s">
        <v>5291</v>
      </c>
      <c r="E2581" s="150" t="s">
        <v>1943</v>
      </c>
      <c r="F2581" s="150">
        <v>2</v>
      </c>
      <c r="G2581" s="150">
        <v>6</v>
      </c>
      <c r="H2581" s="150" t="s">
        <v>5744</v>
      </c>
      <c r="I2581" s="150">
        <v>458</v>
      </c>
      <c r="J2581" s="150" t="s">
        <v>5292</v>
      </c>
      <c r="K2581" s="150" t="s">
        <v>49</v>
      </c>
      <c r="L2581" s="150"/>
      <c r="M2581" s="150">
        <v>11</v>
      </c>
      <c r="N2581" s="150">
        <v>25</v>
      </c>
      <c r="O2581" s="150">
        <v>8.3333333330000006</v>
      </c>
      <c r="P2581" s="150">
        <v>9.999965300266922E-10</v>
      </c>
      <c r="Q2581" s="150">
        <v>18.968351962871701</v>
      </c>
      <c r="R2581" s="150">
        <v>7.2610045643573464</v>
      </c>
      <c r="S2581" s="150">
        <v>-2.814661730200342</v>
      </c>
      <c r="T2581" s="150">
        <v>28.988100987772281</v>
      </c>
    </row>
    <row r="2582" spans="1:20" x14ac:dyDescent="0.45">
      <c r="A2582" s="138" t="s">
        <v>5290</v>
      </c>
      <c r="B2582" s="138">
        <v>2020</v>
      </c>
      <c r="C2582" s="139">
        <v>43700</v>
      </c>
      <c r="D2582" s="138" t="s">
        <v>5291</v>
      </c>
      <c r="E2582" s="138" t="s">
        <v>5194</v>
      </c>
      <c r="F2582" s="138" t="s">
        <v>5235</v>
      </c>
      <c r="G2582" s="138">
        <v>1</v>
      </c>
      <c r="H2582" s="138" t="s">
        <v>5745</v>
      </c>
      <c r="I2582" s="138">
        <v>459</v>
      </c>
      <c r="J2582" s="138" t="s">
        <v>362</v>
      </c>
      <c r="K2582" s="138" t="s">
        <v>363</v>
      </c>
      <c r="L2582" s="138">
        <v>27.6</v>
      </c>
      <c r="M2582" s="138">
        <v>1</v>
      </c>
      <c r="N2582" s="138">
        <v>37.069858030182267</v>
      </c>
      <c r="O2582" s="138">
        <v>4.3499712805427473</v>
      </c>
      <c r="P2582" s="138">
        <v>24.019944188554021</v>
      </c>
      <c r="Q2582" s="138">
        <v>39.587475637438629</v>
      </c>
      <c r="R2582" s="138">
        <v>4.3913891084429979</v>
      </c>
      <c r="S2582" s="138">
        <v>26.413308312109631</v>
      </c>
      <c r="T2582" s="138">
        <v>35.889047984008833</v>
      </c>
    </row>
    <row r="2583" spans="1:20" x14ac:dyDescent="0.45">
      <c r="A2583" s="138" t="s">
        <v>5290</v>
      </c>
      <c r="B2583" s="138">
        <v>2020</v>
      </c>
      <c r="C2583" s="139">
        <v>43700</v>
      </c>
      <c r="D2583" s="138" t="s">
        <v>5291</v>
      </c>
      <c r="E2583" s="138" t="s">
        <v>5194</v>
      </c>
      <c r="F2583" s="138" t="s">
        <v>5235</v>
      </c>
      <c r="G2583" s="138">
        <v>2</v>
      </c>
      <c r="H2583" s="138" t="s">
        <v>5745</v>
      </c>
      <c r="I2583" s="138">
        <v>459</v>
      </c>
      <c r="J2583" s="138" t="s">
        <v>411</v>
      </c>
      <c r="K2583" s="138" t="s">
        <v>55</v>
      </c>
      <c r="L2583" s="138">
        <v>29.109589041095891</v>
      </c>
      <c r="M2583" s="138">
        <v>2</v>
      </c>
      <c r="N2583" s="138">
        <v>31.011850784164071</v>
      </c>
      <c r="O2583" s="138">
        <v>4.4669721425290607</v>
      </c>
      <c r="P2583" s="138">
        <v>17.61093435657688</v>
      </c>
      <c r="Q2583" s="138">
        <v>33.469895663447033</v>
      </c>
      <c r="R2583" s="138">
        <v>4.3941484009593088</v>
      </c>
      <c r="S2583" s="138">
        <v>20.287450460569111</v>
      </c>
      <c r="T2583" s="138">
        <v>35.889047984008833</v>
      </c>
    </row>
    <row r="2584" spans="1:20" x14ac:dyDescent="0.45">
      <c r="A2584" s="138" t="s">
        <v>5290</v>
      </c>
      <c r="B2584" s="138">
        <v>2020</v>
      </c>
      <c r="C2584" s="139">
        <v>43700</v>
      </c>
      <c r="D2584" s="138" t="s">
        <v>5291</v>
      </c>
      <c r="E2584" s="138" t="s">
        <v>5194</v>
      </c>
      <c r="F2584" s="138" t="s">
        <v>5235</v>
      </c>
      <c r="G2584" s="138">
        <v>3</v>
      </c>
      <c r="H2584" s="138" t="s">
        <v>5745</v>
      </c>
      <c r="I2584" s="138">
        <v>459</v>
      </c>
      <c r="J2584" s="138" t="s">
        <v>358</v>
      </c>
      <c r="K2584" s="138" t="s">
        <v>79</v>
      </c>
      <c r="L2584" s="138">
        <v>26.578082191780819</v>
      </c>
      <c r="M2584" s="138">
        <v>3</v>
      </c>
      <c r="N2584" s="138">
        <v>34.680215968482678</v>
      </c>
      <c r="O2584" s="138">
        <v>4.4623537739305723</v>
      </c>
      <c r="P2584" s="138">
        <v>21.293154646690969</v>
      </c>
      <c r="Q2584" s="138">
        <v>35.452005642326988</v>
      </c>
      <c r="R2584" s="138">
        <v>4.3757546217533916</v>
      </c>
      <c r="S2584" s="138">
        <v>22.324741777066809</v>
      </c>
      <c r="T2584" s="138">
        <v>35.889047984008833</v>
      </c>
    </row>
    <row r="2585" spans="1:20" x14ac:dyDescent="0.45">
      <c r="A2585" s="138" t="s">
        <v>5290</v>
      </c>
      <c r="B2585" s="138">
        <v>2020</v>
      </c>
      <c r="C2585" s="139">
        <v>43700</v>
      </c>
      <c r="D2585" s="138" t="s">
        <v>5291</v>
      </c>
      <c r="E2585" s="138" t="s">
        <v>5194</v>
      </c>
      <c r="F2585" s="138" t="s">
        <v>5235</v>
      </c>
      <c r="G2585" s="138">
        <v>4</v>
      </c>
      <c r="H2585" s="138" t="s">
        <v>5745</v>
      </c>
      <c r="I2585" s="138">
        <v>459</v>
      </c>
      <c r="J2585" s="138" t="s">
        <v>343</v>
      </c>
      <c r="K2585" s="138" t="s">
        <v>91</v>
      </c>
      <c r="L2585" s="138">
        <v>28.75342465753425</v>
      </c>
      <c r="M2585" s="138">
        <v>4</v>
      </c>
      <c r="N2585" s="138">
        <v>46.985636432083297</v>
      </c>
      <c r="O2585" s="138">
        <v>4.5084558115070203</v>
      </c>
      <c r="P2585" s="138">
        <v>33.460268997562238</v>
      </c>
      <c r="Q2585" s="138">
        <v>44.226888464368521</v>
      </c>
      <c r="R2585" s="138">
        <v>4.4126808383305338</v>
      </c>
      <c r="S2585" s="138">
        <v>30.98884594937692</v>
      </c>
      <c r="T2585" s="138">
        <v>35.889047984008833</v>
      </c>
    </row>
    <row r="2586" spans="1:20" x14ac:dyDescent="0.45">
      <c r="A2586" s="138" t="s">
        <v>5290</v>
      </c>
      <c r="B2586" s="138">
        <v>2020</v>
      </c>
      <c r="C2586" s="139">
        <v>43700</v>
      </c>
      <c r="D2586" s="138" t="s">
        <v>5291</v>
      </c>
      <c r="E2586" s="138" t="s">
        <v>5194</v>
      </c>
      <c r="F2586" s="138" t="s">
        <v>5235</v>
      </c>
      <c r="G2586" s="138">
        <v>5</v>
      </c>
      <c r="H2586" s="138" t="s">
        <v>5745</v>
      </c>
      <c r="I2586" s="138">
        <v>459</v>
      </c>
      <c r="J2586" s="138" t="s">
        <v>435</v>
      </c>
      <c r="K2586" s="138" t="s">
        <v>363</v>
      </c>
      <c r="L2586" s="138">
        <v>20.838356164383558</v>
      </c>
      <c r="M2586" s="138">
        <v>5</v>
      </c>
      <c r="N2586" s="138">
        <v>33.24475328978091</v>
      </c>
      <c r="O2586" s="138">
        <v>6.7365425615723229</v>
      </c>
      <c r="P2586" s="138">
        <v>13.035125605063939</v>
      </c>
      <c r="Q2586" s="138">
        <v>31.641102041153491</v>
      </c>
      <c r="R2586" s="138">
        <v>5.9183774557329771</v>
      </c>
      <c r="S2586" s="138">
        <v>13.885969673954561</v>
      </c>
      <c r="T2586" s="138">
        <v>35.889047984008833</v>
      </c>
    </row>
    <row r="2587" spans="1:20" x14ac:dyDescent="0.45">
      <c r="A2587" s="138" t="s">
        <v>5290</v>
      </c>
      <c r="B2587" s="138">
        <v>2020</v>
      </c>
      <c r="C2587" s="139">
        <v>43700</v>
      </c>
      <c r="D2587" s="138" t="s">
        <v>5291</v>
      </c>
      <c r="E2587" s="138" t="s">
        <v>5194</v>
      </c>
      <c r="F2587" s="138" t="s">
        <v>5235</v>
      </c>
      <c r="G2587" s="138">
        <v>6</v>
      </c>
      <c r="H2587" s="138" t="s">
        <v>5745</v>
      </c>
      <c r="I2587" s="138">
        <v>459</v>
      </c>
      <c r="J2587" s="138" t="s">
        <v>375</v>
      </c>
      <c r="K2587" s="138" t="s">
        <v>49</v>
      </c>
      <c r="L2587" s="138">
        <v>25.610958904109591</v>
      </c>
      <c r="M2587" s="138">
        <v>6</v>
      </c>
      <c r="N2587" s="138">
        <v>32.34197339935973</v>
      </c>
      <c r="O2587" s="138">
        <v>4.3049754951275041</v>
      </c>
      <c r="P2587" s="138">
        <v>19.427046913977222</v>
      </c>
      <c r="Q2587" s="138">
        <v>30.099326199038231</v>
      </c>
      <c r="R2587" s="138">
        <v>4.3798223045182301</v>
      </c>
      <c r="S2587" s="138">
        <v>16.959859285483539</v>
      </c>
      <c r="T2587" s="138">
        <v>35.889047984008833</v>
      </c>
    </row>
    <row r="2588" spans="1:20" x14ac:dyDescent="0.45">
      <c r="A2588" s="138" t="s">
        <v>5290</v>
      </c>
      <c r="B2588" s="138">
        <v>2020</v>
      </c>
      <c r="C2588" s="139">
        <v>43700</v>
      </c>
      <c r="D2588" s="138" t="s">
        <v>5291</v>
      </c>
      <c r="E2588" s="138" t="s">
        <v>5194</v>
      </c>
      <c r="F2588" s="138" t="s">
        <v>579</v>
      </c>
      <c r="G2588" s="138">
        <v>1</v>
      </c>
      <c r="H2588" s="138" t="s">
        <v>5746</v>
      </c>
      <c r="I2588" s="138">
        <v>460</v>
      </c>
      <c r="J2588" s="138" t="s">
        <v>399</v>
      </c>
      <c r="K2588" s="138" t="s">
        <v>49</v>
      </c>
      <c r="L2588" s="138">
        <v>25.032876712328768</v>
      </c>
      <c r="M2588" s="138">
        <v>5</v>
      </c>
      <c r="N2588" s="138">
        <v>31.939660150315149</v>
      </c>
      <c r="O2588" s="138">
        <v>4.3991793442903546</v>
      </c>
      <c r="P2588" s="138">
        <v>18.74212211744408</v>
      </c>
      <c r="Q2588" s="138">
        <v>33.870514517020681</v>
      </c>
      <c r="R2588" s="138">
        <v>4.460846954944822</v>
      </c>
      <c r="S2588" s="138">
        <v>20.487973652186209</v>
      </c>
      <c r="T2588" s="138">
        <v>26.30274274470181</v>
      </c>
    </row>
    <row r="2589" spans="1:20" x14ac:dyDescent="0.45">
      <c r="A2589" s="138" t="s">
        <v>5290</v>
      </c>
      <c r="B2589" s="138">
        <v>2020</v>
      </c>
      <c r="C2589" s="139">
        <v>43700</v>
      </c>
      <c r="D2589" s="138" t="s">
        <v>5291</v>
      </c>
      <c r="E2589" s="138" t="s">
        <v>5194</v>
      </c>
      <c r="F2589" s="138" t="s">
        <v>579</v>
      </c>
      <c r="G2589" s="138">
        <v>2</v>
      </c>
      <c r="H2589" s="138" t="s">
        <v>5746</v>
      </c>
      <c r="I2589" s="138">
        <v>460</v>
      </c>
      <c r="J2589" s="138" t="s">
        <v>357</v>
      </c>
      <c r="K2589" s="138" t="s">
        <v>99</v>
      </c>
      <c r="L2589" s="138">
        <v>23.468493150684932</v>
      </c>
      <c r="M2589" s="138">
        <v>8</v>
      </c>
      <c r="N2589" s="138">
        <v>15.91663979643735</v>
      </c>
      <c r="O2589" s="138">
        <v>4.6474233649526084</v>
      </c>
      <c r="P2589" s="138">
        <v>1.9743697015795261</v>
      </c>
      <c r="Q2589" s="138">
        <v>19.83164037157756</v>
      </c>
      <c r="R2589" s="138">
        <v>4.5325381238650442</v>
      </c>
      <c r="S2589" s="138">
        <v>6.2340259999824248</v>
      </c>
      <c r="T2589" s="138">
        <v>26.30274274470181</v>
      </c>
    </row>
    <row r="2590" spans="1:20" x14ac:dyDescent="0.45">
      <c r="A2590" s="138" t="s">
        <v>5290</v>
      </c>
      <c r="B2590" s="138">
        <v>2020</v>
      </c>
      <c r="C2590" s="139">
        <v>43700</v>
      </c>
      <c r="D2590" s="138" t="s">
        <v>5291</v>
      </c>
      <c r="E2590" s="138" t="s">
        <v>5194</v>
      </c>
      <c r="F2590" s="138" t="s">
        <v>579</v>
      </c>
      <c r="G2590" s="138">
        <v>3</v>
      </c>
      <c r="H2590" s="138" t="s">
        <v>5746</v>
      </c>
      <c r="I2590" s="138">
        <v>460</v>
      </c>
      <c r="J2590" s="138" t="s">
        <v>3912</v>
      </c>
      <c r="K2590" s="138" t="s">
        <v>91</v>
      </c>
      <c r="L2590" s="138">
        <v>31.610958904109591</v>
      </c>
      <c r="M2590" s="138">
        <v>9</v>
      </c>
      <c r="N2590" s="138">
        <v>37.732648585313363</v>
      </c>
      <c r="O2590" s="138">
        <v>4.3272934413213564</v>
      </c>
      <c r="P2590" s="138">
        <v>24.75076826134929</v>
      </c>
      <c r="Q2590" s="138">
        <v>35.887760228663787</v>
      </c>
      <c r="R2590" s="138">
        <v>4.2929038859966893</v>
      </c>
      <c r="S2590" s="138">
        <v>23.00904857067373</v>
      </c>
      <c r="T2590" s="138">
        <v>26.30274274470181</v>
      </c>
    </row>
    <row r="2591" spans="1:20" x14ac:dyDescent="0.45">
      <c r="A2591" s="138" t="s">
        <v>5290</v>
      </c>
      <c r="B2591" s="138">
        <v>2020</v>
      </c>
      <c r="C2591" s="139">
        <v>43700</v>
      </c>
      <c r="D2591" s="138" t="s">
        <v>5291</v>
      </c>
      <c r="E2591" s="138" t="s">
        <v>5194</v>
      </c>
      <c r="F2591" s="138" t="s">
        <v>579</v>
      </c>
      <c r="G2591" s="138">
        <v>4</v>
      </c>
      <c r="H2591" s="138" t="s">
        <v>5746</v>
      </c>
      <c r="I2591" s="138">
        <v>460</v>
      </c>
      <c r="J2591" s="138" t="s">
        <v>5063</v>
      </c>
      <c r="K2591" s="138" t="s">
        <v>96</v>
      </c>
      <c r="L2591" s="138">
        <v>34.326027397260283</v>
      </c>
      <c r="M2591" s="138">
        <v>10</v>
      </c>
      <c r="N2591" s="138">
        <v>25.5414650550732</v>
      </c>
      <c r="O2591" s="138">
        <v>6.7344994819221604</v>
      </c>
      <c r="P2591" s="138">
        <v>5.3379666093067222</v>
      </c>
      <c r="Q2591" s="138">
        <v>24.954920990508501</v>
      </c>
      <c r="R2591" s="138">
        <v>5.8744811946178226</v>
      </c>
      <c r="S2591" s="138">
        <v>7.3314774066550257</v>
      </c>
      <c r="T2591" s="138">
        <v>26.30274274470181</v>
      </c>
    </row>
    <row r="2592" spans="1:20" x14ac:dyDescent="0.45">
      <c r="A2592" s="138" t="s">
        <v>5290</v>
      </c>
      <c r="B2592" s="138">
        <v>2020</v>
      </c>
      <c r="C2592" s="139">
        <v>43700</v>
      </c>
      <c r="D2592" s="138" t="s">
        <v>5291</v>
      </c>
      <c r="E2592" s="138" t="s">
        <v>5194</v>
      </c>
      <c r="F2592" s="138" t="s">
        <v>579</v>
      </c>
      <c r="G2592" s="138">
        <v>5</v>
      </c>
      <c r="H2592" s="138" t="s">
        <v>5746</v>
      </c>
      <c r="I2592" s="138">
        <v>460</v>
      </c>
      <c r="J2592" s="138" t="s">
        <v>5292</v>
      </c>
      <c r="K2592" s="138" t="s">
        <v>49</v>
      </c>
      <c r="L2592" s="138"/>
      <c r="M2592" s="138">
        <v>11</v>
      </c>
      <c r="N2592" s="138">
        <v>18.968351962871701</v>
      </c>
      <c r="O2592" s="138">
        <v>7.2610045643573464</v>
      </c>
      <c r="P2592" s="138">
        <v>-2.814661730200342</v>
      </c>
      <c r="Q2592" s="138">
        <v>18.78867818869114</v>
      </c>
      <c r="R2592" s="138">
        <v>6.2276878412960937</v>
      </c>
      <c r="S2592" s="138">
        <v>0.1056146648028644</v>
      </c>
      <c r="T2592" s="138">
        <v>26.30274274470181</v>
      </c>
    </row>
    <row r="2593" spans="1:20" x14ac:dyDescent="0.45">
      <c r="A2593" s="138" t="s">
        <v>5290</v>
      </c>
      <c r="B2593" s="138">
        <v>2020</v>
      </c>
      <c r="C2593" s="139">
        <v>43700</v>
      </c>
      <c r="D2593" s="138" t="s">
        <v>5291</v>
      </c>
      <c r="E2593" s="138" t="s">
        <v>5194</v>
      </c>
      <c r="F2593" s="138" t="s">
        <v>579</v>
      </c>
      <c r="G2593" s="138">
        <v>6</v>
      </c>
      <c r="H2593" s="138" t="s">
        <v>5746</v>
      </c>
      <c r="I2593" s="138">
        <v>460</v>
      </c>
      <c r="J2593" s="138" t="s">
        <v>574</v>
      </c>
      <c r="K2593" s="138" t="s">
        <v>99</v>
      </c>
      <c r="L2593" s="138">
        <v>36.717808219178082</v>
      </c>
      <c r="M2593" s="138">
        <v>12</v>
      </c>
      <c r="N2593" s="138">
        <v>27.71769091820012</v>
      </c>
      <c r="O2593" s="138">
        <v>4.3646548593451957</v>
      </c>
      <c r="P2593" s="138">
        <v>14.623726340164531</v>
      </c>
      <c r="Q2593" s="138">
        <v>24.513948874666909</v>
      </c>
      <c r="R2593" s="138">
        <v>4.403848354104527</v>
      </c>
      <c r="S2593" s="138">
        <v>11.302403812353329</v>
      </c>
      <c r="T2593" s="138">
        <v>26.30274274470181</v>
      </c>
    </row>
    <row r="2594" spans="1:20" x14ac:dyDescent="0.45">
      <c r="A2594" s="130" t="s">
        <v>5290</v>
      </c>
      <c r="B2594" s="130">
        <v>2020</v>
      </c>
      <c r="C2594" s="131">
        <v>43702</v>
      </c>
      <c r="D2594" s="130" t="s">
        <v>5291</v>
      </c>
      <c r="E2594" s="130" t="s">
        <v>1943</v>
      </c>
      <c r="F2594" s="130">
        <v>1</v>
      </c>
      <c r="G2594" s="130">
        <v>1</v>
      </c>
      <c r="H2594" s="130" t="s">
        <v>5743</v>
      </c>
      <c r="I2594" s="130">
        <v>461</v>
      </c>
      <c r="J2594" s="130" t="s">
        <v>344</v>
      </c>
      <c r="K2594" s="130" t="s">
        <v>55</v>
      </c>
      <c r="L2594" s="130">
        <v>32.30958904109589</v>
      </c>
      <c r="M2594" s="130">
        <v>1</v>
      </c>
      <c r="N2594" s="130">
        <v>53.713871905220088</v>
      </c>
      <c r="O2594" s="130">
        <v>4.829313725637153</v>
      </c>
      <c r="P2594" s="130">
        <v>39.225930728308633</v>
      </c>
      <c r="Q2594" s="130">
        <v>54.525524021393693</v>
      </c>
      <c r="R2594" s="130">
        <v>4.9332463825918467</v>
      </c>
      <c r="S2594" s="130">
        <v>39.725784873618153</v>
      </c>
      <c r="T2594" s="130">
        <v>33.75184798308257</v>
      </c>
    </row>
    <row r="2595" spans="1:20" x14ac:dyDescent="0.45">
      <c r="A2595" s="130" t="s">
        <v>5290</v>
      </c>
      <c r="B2595" s="130">
        <v>2020</v>
      </c>
      <c r="C2595" s="131">
        <v>43702</v>
      </c>
      <c r="D2595" s="130" t="s">
        <v>5291</v>
      </c>
      <c r="E2595" s="130" t="s">
        <v>1943</v>
      </c>
      <c r="F2595" s="130">
        <v>1</v>
      </c>
      <c r="G2595" s="130">
        <v>2</v>
      </c>
      <c r="H2595" s="130" t="s">
        <v>5743</v>
      </c>
      <c r="I2595" s="130">
        <v>461</v>
      </c>
      <c r="J2595" s="130" t="s">
        <v>375</v>
      </c>
      <c r="K2595" s="130" t="s">
        <v>49</v>
      </c>
      <c r="L2595" s="130">
        <v>25.61643835616438</v>
      </c>
      <c r="M2595" s="130">
        <v>6</v>
      </c>
      <c r="N2595" s="130">
        <v>30.099326199038231</v>
      </c>
      <c r="O2595" s="130">
        <v>4.3798223045182301</v>
      </c>
      <c r="P2595" s="130">
        <v>16.959859285483539</v>
      </c>
      <c r="Q2595" s="130">
        <v>32.866615116017982</v>
      </c>
      <c r="R2595" s="130">
        <v>4.3684733887753389</v>
      </c>
      <c r="S2595" s="130">
        <v>19.761194949691969</v>
      </c>
      <c r="T2595" s="130">
        <v>33.75184798308257</v>
      </c>
    </row>
    <row r="2596" spans="1:20" x14ac:dyDescent="0.45">
      <c r="A2596" s="130" t="s">
        <v>5290</v>
      </c>
      <c r="B2596" s="130">
        <v>2020</v>
      </c>
      <c r="C2596" s="131">
        <v>43702</v>
      </c>
      <c r="D2596" s="130" t="s">
        <v>5291</v>
      </c>
      <c r="E2596" s="130" t="s">
        <v>1943</v>
      </c>
      <c r="F2596" s="130">
        <v>1</v>
      </c>
      <c r="G2596" s="130">
        <v>3</v>
      </c>
      <c r="H2596" s="130" t="s">
        <v>5743</v>
      </c>
      <c r="I2596" s="130">
        <v>461</v>
      </c>
      <c r="J2596" s="130" t="s">
        <v>358</v>
      </c>
      <c r="K2596" s="130" t="s">
        <v>79</v>
      </c>
      <c r="L2596" s="130">
        <v>26.583561643835619</v>
      </c>
      <c r="M2596" s="130">
        <v>3</v>
      </c>
      <c r="N2596" s="130">
        <v>35.452005642326988</v>
      </c>
      <c r="O2596" s="130">
        <v>4.3757546217533916</v>
      </c>
      <c r="P2596" s="130">
        <v>22.324741777066809</v>
      </c>
      <c r="Q2596" s="130">
        <v>35.925450204330787</v>
      </c>
      <c r="R2596" s="130">
        <v>4.3298103950855573</v>
      </c>
      <c r="S2596" s="130">
        <v>22.93601901907412</v>
      </c>
      <c r="T2596" s="130">
        <v>33.75184798308257</v>
      </c>
    </row>
    <row r="2597" spans="1:20" x14ac:dyDescent="0.45">
      <c r="A2597" s="130" t="s">
        <v>5290</v>
      </c>
      <c r="B2597" s="130">
        <v>2020</v>
      </c>
      <c r="C2597" s="131">
        <v>43702</v>
      </c>
      <c r="D2597" s="130" t="s">
        <v>5291</v>
      </c>
      <c r="E2597" s="130" t="s">
        <v>1943</v>
      </c>
      <c r="F2597" s="130">
        <v>1</v>
      </c>
      <c r="G2597" s="130">
        <v>4</v>
      </c>
      <c r="H2597" s="130" t="s">
        <v>5743</v>
      </c>
      <c r="I2597" s="130">
        <v>461</v>
      </c>
      <c r="J2597" s="130" t="s">
        <v>435</v>
      </c>
      <c r="K2597" s="130" t="s">
        <v>363</v>
      </c>
      <c r="L2597" s="130">
        <v>20.843835616438351</v>
      </c>
      <c r="M2597" s="130">
        <v>5</v>
      </c>
      <c r="N2597" s="130">
        <v>31.641102041153491</v>
      </c>
      <c r="O2597" s="130">
        <v>5.9183774557329771</v>
      </c>
      <c r="P2597" s="130">
        <v>13.885969673954561</v>
      </c>
      <c r="Q2597" s="130">
        <v>32.064992630501578</v>
      </c>
      <c r="R2597" s="130">
        <v>5.3556466672277034</v>
      </c>
      <c r="S2597" s="130">
        <v>15.998052628818471</v>
      </c>
      <c r="T2597" s="130">
        <v>33.75184798308257</v>
      </c>
    </row>
    <row r="2598" spans="1:20" x14ac:dyDescent="0.45">
      <c r="A2598" s="130" t="s">
        <v>5290</v>
      </c>
      <c r="B2598" s="130">
        <v>2020</v>
      </c>
      <c r="C2598" s="131">
        <v>43702</v>
      </c>
      <c r="D2598" s="130" t="s">
        <v>5291</v>
      </c>
      <c r="E2598" s="130" t="s">
        <v>1943</v>
      </c>
      <c r="F2598" s="130">
        <v>1</v>
      </c>
      <c r="G2598" s="130">
        <v>5</v>
      </c>
      <c r="H2598" s="130" t="s">
        <v>5743</v>
      </c>
      <c r="I2598" s="130">
        <v>461</v>
      </c>
      <c r="J2598" s="130" t="s">
        <v>3912</v>
      </c>
      <c r="K2598" s="130" t="s">
        <v>91</v>
      </c>
      <c r="L2598" s="130">
        <v>31.61643835616438</v>
      </c>
      <c r="M2598" s="130">
        <v>9</v>
      </c>
      <c r="N2598" s="130">
        <v>35.887760228663787</v>
      </c>
      <c r="O2598" s="130">
        <v>4.2929038859966893</v>
      </c>
      <c r="P2598" s="130">
        <v>23.00904857067373</v>
      </c>
      <c r="Q2598" s="130">
        <v>34.33650819500852</v>
      </c>
      <c r="R2598" s="130">
        <v>4.2689448073525842</v>
      </c>
      <c r="S2598" s="130">
        <v>21.529673772950769</v>
      </c>
      <c r="T2598" s="130">
        <v>33.75184798308257</v>
      </c>
    </row>
    <row r="2599" spans="1:20" x14ac:dyDescent="0.45">
      <c r="A2599" s="130" t="s">
        <v>5290</v>
      </c>
      <c r="B2599" s="130">
        <v>2020</v>
      </c>
      <c r="C2599" s="131">
        <v>43702</v>
      </c>
      <c r="D2599" s="130" t="s">
        <v>5291</v>
      </c>
      <c r="E2599" s="130" t="s">
        <v>1943</v>
      </c>
      <c r="F2599" s="130">
        <v>1</v>
      </c>
      <c r="G2599" s="130">
        <v>6</v>
      </c>
      <c r="H2599" s="130" t="s">
        <v>5743</v>
      </c>
      <c r="I2599" s="130">
        <v>461</v>
      </c>
      <c r="J2599" s="130" t="s">
        <v>574</v>
      </c>
      <c r="K2599" s="130" t="s">
        <v>99</v>
      </c>
      <c r="L2599" s="130">
        <v>36.723287671232868</v>
      </c>
      <c r="M2599" s="130">
        <v>12</v>
      </c>
      <c r="N2599" s="130">
        <v>24.513948874666909</v>
      </c>
      <c r="O2599" s="130">
        <v>4.403848354104527</v>
      </c>
      <c r="P2599" s="130">
        <v>11.302403812353329</v>
      </c>
      <c r="Q2599" s="130">
        <v>23.986301405950979</v>
      </c>
      <c r="R2599" s="130">
        <v>4.3853606312622091</v>
      </c>
      <c r="S2599" s="130">
        <v>10.83021951216435</v>
      </c>
      <c r="T2599" s="130">
        <v>33.75184798308257</v>
      </c>
    </row>
    <row r="2600" spans="1:20" x14ac:dyDescent="0.45">
      <c r="A2600" s="130" t="s">
        <v>5290</v>
      </c>
      <c r="B2600" s="130">
        <v>2020</v>
      </c>
      <c r="C2600" s="131">
        <v>43702</v>
      </c>
      <c r="D2600" s="130" t="s">
        <v>5291</v>
      </c>
      <c r="E2600" s="130" t="s">
        <v>1943</v>
      </c>
      <c r="F2600" s="130">
        <v>1</v>
      </c>
      <c r="G2600" s="130">
        <v>7</v>
      </c>
      <c r="H2600" s="130" t="s">
        <v>5743</v>
      </c>
      <c r="I2600" s="130">
        <v>461</v>
      </c>
      <c r="J2600" s="130" t="s">
        <v>5063</v>
      </c>
      <c r="K2600" s="130" t="s">
        <v>96</v>
      </c>
      <c r="L2600" s="130">
        <v>34.331506849315069</v>
      </c>
      <c r="M2600" s="130">
        <v>10</v>
      </c>
      <c r="N2600" s="130">
        <v>24.954920990508501</v>
      </c>
      <c r="O2600" s="130">
        <v>5.8744811946178226</v>
      </c>
      <c r="P2600" s="130">
        <v>7.3314774066550257</v>
      </c>
      <c r="Q2600" s="130">
        <v>21.50091726895031</v>
      </c>
      <c r="R2600" s="130">
        <v>5.581308797608922</v>
      </c>
      <c r="S2600" s="130">
        <v>4.7569908761235489</v>
      </c>
      <c r="T2600" s="130">
        <v>33.75184798308257</v>
      </c>
    </row>
    <row r="2601" spans="1:20" x14ac:dyDescent="0.45">
      <c r="A2601" s="150" t="s">
        <v>5290</v>
      </c>
      <c r="B2601" s="150">
        <v>2020</v>
      </c>
      <c r="C2601" s="151">
        <v>43702</v>
      </c>
      <c r="D2601" s="150" t="s">
        <v>5291</v>
      </c>
      <c r="E2601" s="150" t="s">
        <v>1943</v>
      </c>
      <c r="F2601" s="150">
        <v>2</v>
      </c>
      <c r="G2601" s="150">
        <v>1</v>
      </c>
      <c r="H2601" s="150" t="s">
        <v>5744</v>
      </c>
      <c r="I2601" s="150">
        <v>462</v>
      </c>
      <c r="J2601" s="150" t="s">
        <v>399</v>
      </c>
      <c r="K2601" s="150" t="s">
        <v>49</v>
      </c>
      <c r="L2601" s="150">
        <v>25.038356164383561</v>
      </c>
      <c r="M2601" s="150">
        <v>5</v>
      </c>
      <c r="N2601" s="150">
        <v>33.870514517020681</v>
      </c>
      <c r="O2601" s="150">
        <v>4.460846954944822</v>
      </c>
      <c r="P2601" s="150">
        <v>20.487973652186209</v>
      </c>
      <c r="Q2601" s="150">
        <v>37.038431660519407</v>
      </c>
      <c r="R2601" s="150">
        <v>4.4756389773680736</v>
      </c>
      <c r="S2601" s="150">
        <v>23.611514728415191</v>
      </c>
      <c r="T2601" s="150">
        <v>31.629182140423929</v>
      </c>
    </row>
    <row r="2602" spans="1:20" x14ac:dyDescent="0.45">
      <c r="A2602" s="150" t="s">
        <v>5290</v>
      </c>
      <c r="B2602" s="150">
        <v>2020</v>
      </c>
      <c r="C2602" s="151">
        <v>43702</v>
      </c>
      <c r="D2602" s="150" t="s">
        <v>5291</v>
      </c>
      <c r="E2602" s="150" t="s">
        <v>1943</v>
      </c>
      <c r="F2602" s="150">
        <v>2</v>
      </c>
      <c r="G2602" s="150">
        <v>2</v>
      </c>
      <c r="H2602" s="150" t="s">
        <v>5744</v>
      </c>
      <c r="I2602" s="150">
        <v>462</v>
      </c>
      <c r="J2602" s="150" t="s">
        <v>362</v>
      </c>
      <c r="K2602" s="150" t="s">
        <v>363</v>
      </c>
      <c r="L2602" s="150">
        <v>27.605479452054791</v>
      </c>
      <c r="M2602" s="150">
        <v>1</v>
      </c>
      <c r="N2602" s="150">
        <v>39.587475637438629</v>
      </c>
      <c r="O2602" s="150">
        <v>4.3913891084429979</v>
      </c>
      <c r="P2602" s="150">
        <v>26.413308312109631</v>
      </c>
      <c r="Q2602" s="150">
        <v>40.165204762155213</v>
      </c>
      <c r="R2602" s="150">
        <v>4.366372845105472</v>
      </c>
      <c r="S2602" s="150">
        <v>27.066086226838799</v>
      </c>
      <c r="T2602" s="150">
        <v>31.629182140423929</v>
      </c>
    </row>
    <row r="2603" spans="1:20" x14ac:dyDescent="0.45">
      <c r="A2603" s="150" t="s">
        <v>5290</v>
      </c>
      <c r="B2603" s="150">
        <v>2020</v>
      </c>
      <c r="C2603" s="151">
        <v>43702</v>
      </c>
      <c r="D2603" s="150" t="s">
        <v>5291</v>
      </c>
      <c r="E2603" s="150" t="s">
        <v>1943</v>
      </c>
      <c r="F2603" s="150">
        <v>2</v>
      </c>
      <c r="G2603" s="150">
        <v>3</v>
      </c>
      <c r="H2603" s="150" t="s">
        <v>5744</v>
      </c>
      <c r="I2603" s="150">
        <v>462</v>
      </c>
      <c r="J2603" s="150" t="s">
        <v>343</v>
      </c>
      <c r="K2603" s="150" t="s">
        <v>91</v>
      </c>
      <c r="L2603" s="150">
        <v>28.758904109589039</v>
      </c>
      <c r="M2603" s="150">
        <v>4</v>
      </c>
      <c r="N2603" s="150">
        <v>44.226888464368521</v>
      </c>
      <c r="O2603" s="150">
        <v>4.4126808383305338</v>
      </c>
      <c r="P2603" s="150">
        <v>30.98884594937692</v>
      </c>
      <c r="Q2603" s="150">
        <v>42.698427921606907</v>
      </c>
      <c r="R2603" s="150">
        <v>4.3764808235901977</v>
      </c>
      <c r="S2603" s="150">
        <v>29.568985450836319</v>
      </c>
      <c r="T2603" s="150">
        <v>31.629182140423929</v>
      </c>
    </row>
    <row r="2604" spans="1:20" x14ac:dyDescent="0.45">
      <c r="A2604" s="150" t="s">
        <v>5290</v>
      </c>
      <c r="B2604" s="150">
        <v>2020</v>
      </c>
      <c r="C2604" s="151">
        <v>43702</v>
      </c>
      <c r="D2604" s="150" t="s">
        <v>5291</v>
      </c>
      <c r="E2604" s="150" t="s">
        <v>1943</v>
      </c>
      <c r="F2604" s="150">
        <v>2</v>
      </c>
      <c r="G2604" s="150">
        <v>4</v>
      </c>
      <c r="H2604" s="150" t="s">
        <v>5744</v>
      </c>
      <c r="I2604" s="150">
        <v>462</v>
      </c>
      <c r="J2604" s="150" t="s">
        <v>411</v>
      </c>
      <c r="K2604" s="150" t="s">
        <v>55</v>
      </c>
      <c r="L2604" s="150">
        <v>29.11506849315068</v>
      </c>
      <c r="M2604" s="150">
        <v>2</v>
      </c>
      <c r="N2604" s="150">
        <v>33.469895663447033</v>
      </c>
      <c r="O2604" s="150">
        <v>4.3941484009593088</v>
      </c>
      <c r="P2604" s="150">
        <v>20.287450460569111</v>
      </c>
      <c r="Q2604" s="150">
        <v>32.709234003467323</v>
      </c>
      <c r="R2604" s="150">
        <v>4.3888075433993432</v>
      </c>
      <c r="S2604" s="150">
        <v>19.542811373269291</v>
      </c>
      <c r="T2604" s="150">
        <v>31.629182140423929</v>
      </c>
    </row>
    <row r="2605" spans="1:20" x14ac:dyDescent="0.45">
      <c r="A2605" s="150" t="s">
        <v>5290</v>
      </c>
      <c r="B2605" s="150">
        <v>2020</v>
      </c>
      <c r="C2605" s="151">
        <v>43702</v>
      </c>
      <c r="D2605" s="150" t="s">
        <v>5291</v>
      </c>
      <c r="E2605" s="150" t="s">
        <v>1943</v>
      </c>
      <c r="F2605" s="150">
        <v>2</v>
      </c>
      <c r="G2605" s="150">
        <v>5</v>
      </c>
      <c r="H2605" s="150" t="s">
        <v>5744</v>
      </c>
      <c r="I2605" s="150">
        <v>462</v>
      </c>
      <c r="J2605" s="150" t="s">
        <v>357</v>
      </c>
      <c r="K2605" s="150" t="s">
        <v>99</v>
      </c>
      <c r="L2605" s="150">
        <v>23.473972602739721</v>
      </c>
      <c r="M2605" s="150">
        <v>8</v>
      </c>
      <c r="N2605" s="150">
        <v>19.83164037157756</v>
      </c>
      <c r="O2605" s="150">
        <v>4.5325381238650442</v>
      </c>
      <c r="P2605" s="150">
        <v>6.2340259999824248</v>
      </c>
      <c r="Q2605" s="150">
        <v>19.964741937064431</v>
      </c>
      <c r="R2605" s="150">
        <v>4.5389286263622468</v>
      </c>
      <c r="S2605" s="150">
        <v>6.3479560579776901</v>
      </c>
      <c r="T2605" s="150">
        <v>31.629182140423929</v>
      </c>
    </row>
    <row r="2606" spans="1:20" x14ac:dyDescent="0.45">
      <c r="A2606" s="150" t="s">
        <v>5290</v>
      </c>
      <c r="B2606" s="150">
        <v>2020</v>
      </c>
      <c r="C2606" s="151">
        <v>43702</v>
      </c>
      <c r="D2606" s="150" t="s">
        <v>5291</v>
      </c>
      <c r="E2606" s="150" t="s">
        <v>1943</v>
      </c>
      <c r="F2606" s="150">
        <v>2</v>
      </c>
      <c r="G2606" s="150">
        <v>6</v>
      </c>
      <c r="H2606" s="150" t="s">
        <v>5744</v>
      </c>
      <c r="I2606" s="150">
        <v>462</v>
      </c>
      <c r="J2606" s="150" t="s">
        <v>5292</v>
      </c>
      <c r="K2606" s="150" t="s">
        <v>49</v>
      </c>
      <c r="L2606" s="150"/>
      <c r="M2606" s="150">
        <v>11</v>
      </c>
      <c r="N2606" s="150">
        <v>18.78867818869114</v>
      </c>
      <c r="O2606" s="150">
        <v>6.2276878412960937</v>
      </c>
      <c r="P2606" s="150">
        <v>0.1056146648028644</v>
      </c>
      <c r="Q2606" s="150">
        <v>15.95874385126951</v>
      </c>
      <c r="R2606" s="150">
        <v>5.9450593703905383</v>
      </c>
      <c r="S2606" s="150">
        <v>-1.8764342599021071</v>
      </c>
      <c r="T2606" s="150">
        <v>31.629182140423929</v>
      </c>
    </row>
    <row r="2607" spans="1:20" x14ac:dyDescent="0.45">
      <c r="A2607" s="138" t="s">
        <v>5290</v>
      </c>
      <c r="B2607" s="138">
        <v>2020</v>
      </c>
      <c r="C2607" s="139">
        <v>43702</v>
      </c>
      <c r="D2607" s="138" t="s">
        <v>5291</v>
      </c>
      <c r="E2607" s="138" t="s">
        <v>5194</v>
      </c>
      <c r="F2607" s="138" t="s">
        <v>5235</v>
      </c>
      <c r="G2607" s="138">
        <v>1</v>
      </c>
      <c r="H2607" s="138" t="s">
        <v>5745</v>
      </c>
      <c r="I2607" s="138">
        <v>463</v>
      </c>
      <c r="J2607" s="138" t="s">
        <v>344</v>
      </c>
      <c r="K2607" s="138" t="s">
        <v>55</v>
      </c>
      <c r="L2607" s="138">
        <v>32.30958904109589</v>
      </c>
      <c r="M2607" s="138">
        <v>1</v>
      </c>
      <c r="N2607" s="138">
        <v>54.525524021393693</v>
      </c>
      <c r="O2607" s="138">
        <v>4.9332463825918467</v>
      </c>
      <c r="P2607" s="138">
        <v>39.725784873618153</v>
      </c>
      <c r="Q2607" s="138">
        <v>55.84551670709503</v>
      </c>
      <c r="R2607" s="138">
        <v>4.9647319859885464</v>
      </c>
      <c r="S2607" s="138">
        <v>40.951320749129387</v>
      </c>
      <c r="T2607" s="138">
        <v>40.536608947670658</v>
      </c>
    </row>
    <row r="2608" spans="1:20" x14ac:dyDescent="0.45">
      <c r="A2608" s="138" t="s">
        <v>5290</v>
      </c>
      <c r="B2608" s="138">
        <v>2020</v>
      </c>
      <c r="C2608" s="139">
        <v>43702</v>
      </c>
      <c r="D2608" s="138" t="s">
        <v>5291</v>
      </c>
      <c r="E2608" s="138" t="s">
        <v>5194</v>
      </c>
      <c r="F2608" s="138" t="s">
        <v>5235</v>
      </c>
      <c r="G2608" s="138">
        <v>2</v>
      </c>
      <c r="H2608" s="138" t="s">
        <v>5745</v>
      </c>
      <c r="I2608" s="138">
        <v>463</v>
      </c>
      <c r="J2608" s="138" t="s">
        <v>362</v>
      </c>
      <c r="K2608" s="138" t="s">
        <v>363</v>
      </c>
      <c r="L2608" s="138">
        <v>27.605479452054791</v>
      </c>
      <c r="M2608" s="138">
        <v>1</v>
      </c>
      <c r="N2608" s="138">
        <v>40.165204762155213</v>
      </c>
      <c r="O2608" s="138">
        <v>4.366372845105472</v>
      </c>
      <c r="P2608" s="138">
        <v>27.066086226838799</v>
      </c>
      <c r="Q2608" s="138">
        <v>41.894375519583122</v>
      </c>
      <c r="R2608" s="138">
        <v>4.3647460481696658</v>
      </c>
      <c r="S2608" s="138">
        <v>28.800137375074119</v>
      </c>
      <c r="T2608" s="138">
        <v>40.536608947670658</v>
      </c>
    </row>
    <row r="2609" spans="1:20" x14ac:dyDescent="0.45">
      <c r="A2609" s="138" t="s">
        <v>5290</v>
      </c>
      <c r="B2609" s="138">
        <v>2020</v>
      </c>
      <c r="C2609" s="139">
        <v>43702</v>
      </c>
      <c r="D2609" s="138" t="s">
        <v>5291</v>
      </c>
      <c r="E2609" s="138" t="s">
        <v>5194</v>
      </c>
      <c r="F2609" s="138" t="s">
        <v>5235</v>
      </c>
      <c r="G2609" s="138">
        <v>3</v>
      </c>
      <c r="H2609" s="138" t="s">
        <v>5745</v>
      </c>
      <c r="I2609" s="138">
        <v>463</v>
      </c>
      <c r="J2609" s="138" t="s">
        <v>358</v>
      </c>
      <c r="K2609" s="138" t="s">
        <v>79</v>
      </c>
      <c r="L2609" s="138">
        <v>26.583561643835619</v>
      </c>
      <c r="M2609" s="138">
        <v>3</v>
      </c>
      <c r="N2609" s="138">
        <v>35.925450204330787</v>
      </c>
      <c r="O2609" s="138">
        <v>4.3298103950855573</v>
      </c>
      <c r="P2609" s="138">
        <v>22.93601901907412</v>
      </c>
      <c r="Q2609" s="138">
        <v>37.240663317649222</v>
      </c>
      <c r="R2609" s="138">
        <v>4.3013848843829177</v>
      </c>
      <c r="S2609" s="138">
        <v>24.33650866450046</v>
      </c>
      <c r="T2609" s="138">
        <v>40.536608947670658</v>
      </c>
    </row>
    <row r="2610" spans="1:20" x14ac:dyDescent="0.45">
      <c r="A2610" s="138" t="s">
        <v>5290</v>
      </c>
      <c r="B2610" s="138">
        <v>2020</v>
      </c>
      <c r="C2610" s="139">
        <v>43702</v>
      </c>
      <c r="D2610" s="138" t="s">
        <v>5291</v>
      </c>
      <c r="E2610" s="138" t="s">
        <v>5194</v>
      </c>
      <c r="F2610" s="138" t="s">
        <v>5235</v>
      </c>
      <c r="G2610" s="138">
        <v>4</v>
      </c>
      <c r="H2610" s="138" t="s">
        <v>5745</v>
      </c>
      <c r="I2610" s="138">
        <v>463</v>
      </c>
      <c r="J2610" s="138" t="s">
        <v>343</v>
      </c>
      <c r="K2610" s="138" t="s">
        <v>91</v>
      </c>
      <c r="L2610" s="138">
        <v>28.758904109589039</v>
      </c>
      <c r="M2610" s="138">
        <v>4</v>
      </c>
      <c r="N2610" s="138">
        <v>42.698427921606907</v>
      </c>
      <c r="O2610" s="138">
        <v>4.3764808235901977</v>
      </c>
      <c r="P2610" s="138">
        <v>29.568985450836319</v>
      </c>
      <c r="Q2610" s="138">
        <v>41.601961822834909</v>
      </c>
      <c r="R2610" s="138">
        <v>4.3324354357120569</v>
      </c>
      <c r="S2610" s="138">
        <v>28.604655515698742</v>
      </c>
      <c r="T2610" s="138">
        <v>40.536608947670658</v>
      </c>
    </row>
    <row r="2611" spans="1:20" x14ac:dyDescent="0.45">
      <c r="A2611" s="138" t="s">
        <v>5290</v>
      </c>
      <c r="B2611" s="138">
        <v>2020</v>
      </c>
      <c r="C2611" s="139">
        <v>43702</v>
      </c>
      <c r="D2611" s="138" t="s">
        <v>5291</v>
      </c>
      <c r="E2611" s="138" t="s">
        <v>5194</v>
      </c>
      <c r="F2611" s="138" t="s">
        <v>5235</v>
      </c>
      <c r="G2611" s="138">
        <v>5</v>
      </c>
      <c r="H2611" s="138" t="s">
        <v>5745</v>
      </c>
      <c r="I2611" s="138">
        <v>463</v>
      </c>
      <c r="J2611" s="138" t="s">
        <v>399</v>
      </c>
      <c r="K2611" s="138" t="s">
        <v>49</v>
      </c>
      <c r="L2611" s="138">
        <v>25.038356164383561</v>
      </c>
      <c r="M2611" s="138">
        <v>5</v>
      </c>
      <c r="N2611" s="138">
        <v>37.038431660519407</v>
      </c>
      <c r="O2611" s="138">
        <v>4.4756389773680736</v>
      </c>
      <c r="P2611" s="138">
        <v>23.611514728415191</v>
      </c>
      <c r="Q2611" s="138">
        <v>35.898925776635643</v>
      </c>
      <c r="R2611" s="138">
        <v>4.4293230830496793</v>
      </c>
      <c r="S2611" s="138">
        <v>22.6109565274866</v>
      </c>
      <c r="T2611" s="138">
        <v>40.536608947670658</v>
      </c>
    </row>
    <row r="2612" spans="1:20" x14ac:dyDescent="0.45">
      <c r="A2612" s="138" t="s">
        <v>5290</v>
      </c>
      <c r="B2612" s="138">
        <v>2020</v>
      </c>
      <c r="C2612" s="139">
        <v>43702</v>
      </c>
      <c r="D2612" s="138" t="s">
        <v>5291</v>
      </c>
      <c r="E2612" s="138" t="s">
        <v>5194</v>
      </c>
      <c r="F2612" s="138" t="s">
        <v>5235</v>
      </c>
      <c r="G2612" s="138">
        <v>6</v>
      </c>
      <c r="H2612" s="138" t="s">
        <v>5745</v>
      </c>
      <c r="I2612" s="138">
        <v>463</v>
      </c>
      <c r="J2612" s="138" t="s">
        <v>375</v>
      </c>
      <c r="K2612" s="138" t="s">
        <v>49</v>
      </c>
      <c r="L2612" s="138">
        <v>25.61643835616438</v>
      </c>
      <c r="M2612" s="138">
        <v>6</v>
      </c>
      <c r="N2612" s="138">
        <v>32.866615116017982</v>
      </c>
      <c r="O2612" s="138">
        <v>4.3684733887753389</v>
      </c>
      <c r="P2612" s="138">
        <v>19.761194949691969</v>
      </c>
      <c r="Q2612" s="138">
        <v>30.919359975723651</v>
      </c>
      <c r="R2612" s="138">
        <v>4.4431938795576897</v>
      </c>
      <c r="S2612" s="138">
        <v>17.589778337050578</v>
      </c>
      <c r="T2612" s="138">
        <v>40.536608947670658</v>
      </c>
    </row>
    <row r="2613" spans="1:20" x14ac:dyDescent="0.45">
      <c r="A2613" s="138" t="s">
        <v>5290</v>
      </c>
      <c r="B2613" s="138">
        <v>2020</v>
      </c>
      <c r="C2613" s="139">
        <v>43702</v>
      </c>
      <c r="D2613" s="138" t="s">
        <v>5291</v>
      </c>
      <c r="E2613" s="138" t="s">
        <v>5194</v>
      </c>
      <c r="F2613" s="138" t="s">
        <v>579</v>
      </c>
      <c r="G2613" s="138">
        <v>1</v>
      </c>
      <c r="H2613" s="138" t="s">
        <v>5746</v>
      </c>
      <c r="I2613" s="138">
        <v>464</v>
      </c>
      <c r="J2613" s="138" t="s">
        <v>411</v>
      </c>
      <c r="K2613" s="138" t="s">
        <v>55</v>
      </c>
      <c r="L2613" s="138">
        <v>29.11506849315068</v>
      </c>
      <c r="M2613" s="138">
        <v>2</v>
      </c>
      <c r="N2613" s="138">
        <v>32.709234003467323</v>
      </c>
      <c r="O2613" s="138">
        <v>4.3888075433993432</v>
      </c>
      <c r="P2613" s="138">
        <v>19.542811373269291</v>
      </c>
      <c r="Q2613" s="138">
        <v>34.655413403904518</v>
      </c>
      <c r="R2613" s="138">
        <v>4.4560681179820207</v>
      </c>
      <c r="S2613" s="138">
        <v>21.287209049958459</v>
      </c>
      <c r="T2613" s="138">
        <v>26.50342033721039</v>
      </c>
    </row>
    <row r="2614" spans="1:20" x14ac:dyDescent="0.45">
      <c r="A2614" s="138" t="s">
        <v>5290</v>
      </c>
      <c r="B2614" s="138">
        <v>2020</v>
      </c>
      <c r="C2614" s="139">
        <v>43702</v>
      </c>
      <c r="D2614" s="138" t="s">
        <v>5291</v>
      </c>
      <c r="E2614" s="138" t="s">
        <v>5194</v>
      </c>
      <c r="F2614" s="138" t="s">
        <v>579</v>
      </c>
      <c r="G2614" s="138">
        <v>2</v>
      </c>
      <c r="H2614" s="138" t="s">
        <v>5746</v>
      </c>
      <c r="I2614" s="138">
        <v>464</v>
      </c>
      <c r="J2614" s="138" t="s">
        <v>574</v>
      </c>
      <c r="K2614" s="138" t="s">
        <v>99</v>
      </c>
      <c r="L2614" s="138">
        <v>36.723287671232868</v>
      </c>
      <c r="M2614" s="138">
        <v>12</v>
      </c>
      <c r="N2614" s="138">
        <v>23.986301405950979</v>
      </c>
      <c r="O2614" s="138">
        <v>4.3853606312622091</v>
      </c>
      <c r="P2614" s="138">
        <v>10.83021951216435</v>
      </c>
      <c r="Q2614" s="138">
        <v>26.05945144049182</v>
      </c>
      <c r="R2614" s="138">
        <v>4.3553368858091606</v>
      </c>
      <c r="S2614" s="138">
        <v>12.99344078306434</v>
      </c>
      <c r="T2614" s="138">
        <v>26.50342033721039</v>
      </c>
    </row>
    <row r="2615" spans="1:20" x14ac:dyDescent="0.45">
      <c r="A2615" s="138" t="s">
        <v>5290</v>
      </c>
      <c r="B2615" s="138">
        <v>2020</v>
      </c>
      <c r="C2615" s="139">
        <v>43702</v>
      </c>
      <c r="D2615" s="138" t="s">
        <v>5291</v>
      </c>
      <c r="E2615" s="138" t="s">
        <v>5194</v>
      </c>
      <c r="F2615" s="138" t="s">
        <v>579</v>
      </c>
      <c r="G2615" s="138">
        <v>3</v>
      </c>
      <c r="H2615" s="138" t="s">
        <v>5746</v>
      </c>
      <c r="I2615" s="138">
        <v>464</v>
      </c>
      <c r="J2615" s="138" t="s">
        <v>3912</v>
      </c>
      <c r="K2615" s="138" t="s">
        <v>91</v>
      </c>
      <c r="L2615" s="138">
        <v>31.61643835616438</v>
      </c>
      <c r="M2615" s="138">
        <v>9</v>
      </c>
      <c r="N2615" s="138">
        <v>34.33650819500852</v>
      </c>
      <c r="O2615" s="138">
        <v>4.2689448073525842</v>
      </c>
      <c r="P2615" s="138">
        <v>21.529673772950769</v>
      </c>
      <c r="Q2615" s="138">
        <v>33.207243463009647</v>
      </c>
      <c r="R2615" s="138">
        <v>4.2559703897189616</v>
      </c>
      <c r="S2615" s="138">
        <v>20.439332293852761</v>
      </c>
      <c r="T2615" s="138">
        <v>26.50342033721039</v>
      </c>
    </row>
    <row r="2616" spans="1:20" x14ac:dyDescent="0.45">
      <c r="A2616" s="138" t="s">
        <v>5290</v>
      </c>
      <c r="B2616" s="138">
        <v>2020</v>
      </c>
      <c r="C2616" s="139">
        <v>43702</v>
      </c>
      <c r="D2616" s="138" t="s">
        <v>5291</v>
      </c>
      <c r="E2616" s="138" t="s">
        <v>5194</v>
      </c>
      <c r="F2616" s="138" t="s">
        <v>579</v>
      </c>
      <c r="G2616" s="138">
        <v>4</v>
      </c>
      <c r="H2616" s="138" t="s">
        <v>5746</v>
      </c>
      <c r="I2616" s="138">
        <v>464</v>
      </c>
      <c r="J2616" s="138" t="s">
        <v>357</v>
      </c>
      <c r="K2616" s="138" t="s">
        <v>99</v>
      </c>
      <c r="L2616" s="138">
        <v>23.473972602739721</v>
      </c>
      <c r="M2616" s="138">
        <v>8</v>
      </c>
      <c r="N2616" s="138">
        <v>19.964741937064431</v>
      </c>
      <c r="O2616" s="138">
        <v>4.5389286263622468</v>
      </c>
      <c r="P2616" s="138">
        <v>6.3479560579776901</v>
      </c>
      <c r="Q2616" s="138">
        <v>20.652513916211081</v>
      </c>
      <c r="R2616" s="138">
        <v>4.4523311743325689</v>
      </c>
      <c r="S2616" s="138">
        <v>7.2955203932133781</v>
      </c>
      <c r="T2616" s="138">
        <v>26.50342033721039</v>
      </c>
    </row>
    <row r="2617" spans="1:20" x14ac:dyDescent="0.45">
      <c r="A2617" s="138" t="s">
        <v>5290</v>
      </c>
      <c r="B2617" s="138">
        <v>2020</v>
      </c>
      <c r="C2617" s="139">
        <v>43702</v>
      </c>
      <c r="D2617" s="138" t="s">
        <v>5291</v>
      </c>
      <c r="E2617" s="138" t="s">
        <v>5194</v>
      </c>
      <c r="F2617" s="138" t="s">
        <v>579</v>
      </c>
      <c r="G2617" s="138">
        <v>5</v>
      </c>
      <c r="H2617" s="138" t="s">
        <v>5746</v>
      </c>
      <c r="I2617" s="138">
        <v>464</v>
      </c>
      <c r="J2617" s="138" t="s">
        <v>5292</v>
      </c>
      <c r="K2617" s="138" t="s">
        <v>49</v>
      </c>
      <c r="L2617" s="138"/>
      <c r="M2617" s="138">
        <v>11</v>
      </c>
      <c r="N2617" s="138">
        <v>15.95874385126951</v>
      </c>
      <c r="O2617" s="138">
        <v>5.9450593703905383</v>
      </c>
      <c r="P2617" s="138">
        <v>-1.8764342599021071</v>
      </c>
      <c r="Q2617" s="138">
        <v>16.548190217581549</v>
      </c>
      <c r="R2617" s="138">
        <v>5.4293415337654629</v>
      </c>
      <c r="S2617" s="138">
        <v>0.26016561628516399</v>
      </c>
      <c r="T2617" s="138">
        <v>26.50342033721039</v>
      </c>
    </row>
    <row r="2618" spans="1:20" x14ac:dyDescent="0.45">
      <c r="A2618" s="138" t="s">
        <v>5290</v>
      </c>
      <c r="B2618" s="138">
        <v>2020</v>
      </c>
      <c r="C2618" s="139">
        <v>43702</v>
      </c>
      <c r="D2618" s="138" t="s">
        <v>5291</v>
      </c>
      <c r="E2618" s="138" t="s">
        <v>5194</v>
      </c>
      <c r="F2618" s="138" t="s">
        <v>579</v>
      </c>
      <c r="G2618" s="138">
        <v>6</v>
      </c>
      <c r="H2618" s="138" t="s">
        <v>5746</v>
      </c>
      <c r="I2618" s="138">
        <v>464</v>
      </c>
      <c r="J2618" s="138" t="s">
        <v>435</v>
      </c>
      <c r="K2618" s="138" t="s">
        <v>363</v>
      </c>
      <c r="L2618" s="138">
        <v>20.843835616438351</v>
      </c>
      <c r="M2618" s="138">
        <v>5</v>
      </c>
      <c r="N2618" s="138">
        <v>32.064992630501578</v>
      </c>
      <c r="O2618" s="138">
        <v>5.3556466672277034</v>
      </c>
      <c r="P2618" s="138">
        <v>15.998052628818471</v>
      </c>
      <c r="Q2618" s="138">
        <v>26.61968284323191</v>
      </c>
      <c r="R2618" s="138">
        <v>5.1135872838851473</v>
      </c>
      <c r="S2618" s="138">
        <v>11.27892099157647</v>
      </c>
      <c r="T2618" s="138">
        <v>26.50342033721039</v>
      </c>
    </row>
    <row r="2619" spans="1:20" x14ac:dyDescent="0.45">
      <c r="A2619" s="130" t="s">
        <v>5293</v>
      </c>
      <c r="B2619" s="130">
        <v>2020</v>
      </c>
      <c r="C2619" s="131">
        <v>43756</v>
      </c>
      <c r="D2619" s="130" t="s">
        <v>5273</v>
      </c>
      <c r="E2619" s="130" t="s">
        <v>1943</v>
      </c>
      <c r="F2619" s="130">
        <v>1</v>
      </c>
      <c r="G2619" s="130">
        <v>1</v>
      </c>
      <c r="H2619" s="130" t="s">
        <v>5747</v>
      </c>
      <c r="I2619" s="130">
        <v>465</v>
      </c>
      <c r="J2619" s="130" t="s">
        <v>446</v>
      </c>
      <c r="K2619" s="130" t="s">
        <v>37</v>
      </c>
      <c r="L2619" s="130">
        <v>19.81095890410959</v>
      </c>
      <c r="M2619" s="130">
        <v>1</v>
      </c>
      <c r="N2619" s="130">
        <v>25</v>
      </c>
      <c r="O2619" s="130">
        <v>8.3333333330000006</v>
      </c>
      <c r="P2619" s="130">
        <v>9.999965300266922E-10</v>
      </c>
      <c r="Q2619" s="130">
        <v>33.127756919433907</v>
      </c>
      <c r="R2619" s="130">
        <v>7.1543526688458652</v>
      </c>
      <c r="S2619" s="130">
        <v>11.664698912896309</v>
      </c>
      <c r="T2619" s="130">
        <v>26.10030094781969</v>
      </c>
    </row>
    <row r="2620" spans="1:20" x14ac:dyDescent="0.45">
      <c r="A2620" s="130" t="s">
        <v>5293</v>
      </c>
      <c r="B2620" s="130">
        <v>2020</v>
      </c>
      <c r="C2620" s="131">
        <v>43756</v>
      </c>
      <c r="D2620" s="130" t="s">
        <v>5273</v>
      </c>
      <c r="E2620" s="130" t="s">
        <v>1943</v>
      </c>
      <c r="F2620" s="130">
        <v>1</v>
      </c>
      <c r="G2620" s="130">
        <v>2</v>
      </c>
      <c r="H2620" s="130" t="s">
        <v>5747</v>
      </c>
      <c r="I2620" s="130">
        <v>465</v>
      </c>
      <c r="J2620" s="130" t="s">
        <v>3912</v>
      </c>
      <c r="K2620" s="130" t="s">
        <v>91</v>
      </c>
      <c r="L2620" s="130">
        <v>31.764383561643839</v>
      </c>
      <c r="M2620" s="130">
        <v>6</v>
      </c>
      <c r="N2620" s="130">
        <v>33.207243463009647</v>
      </c>
      <c r="O2620" s="130">
        <v>4.2559703897189616</v>
      </c>
      <c r="P2620" s="130">
        <v>20.439332293852761</v>
      </c>
      <c r="Q2620" s="130">
        <v>33.576552390435197</v>
      </c>
      <c r="R2620" s="130">
        <v>4.2888566429396731</v>
      </c>
      <c r="S2620" s="130">
        <v>20.709982461616189</v>
      </c>
      <c r="T2620" s="130">
        <v>26.10030094781969</v>
      </c>
    </row>
    <row r="2621" spans="1:20" x14ac:dyDescent="0.45">
      <c r="A2621" s="130" t="s">
        <v>5293</v>
      </c>
      <c r="B2621" s="130">
        <v>2020</v>
      </c>
      <c r="C2621" s="131">
        <v>43756</v>
      </c>
      <c r="D2621" s="130" t="s">
        <v>5273</v>
      </c>
      <c r="E2621" s="130" t="s">
        <v>1943</v>
      </c>
      <c r="F2621" s="130">
        <v>1</v>
      </c>
      <c r="G2621" s="130">
        <v>3</v>
      </c>
      <c r="H2621" s="130" t="s">
        <v>5747</v>
      </c>
      <c r="I2621" s="130">
        <v>465</v>
      </c>
      <c r="J2621" s="130" t="s">
        <v>512</v>
      </c>
      <c r="K2621" s="130" t="s">
        <v>37</v>
      </c>
      <c r="L2621" s="130">
        <v>19.052054794520551</v>
      </c>
      <c r="M2621" s="130">
        <v>5</v>
      </c>
      <c r="N2621" s="130">
        <v>25</v>
      </c>
      <c r="O2621" s="130">
        <v>8.3333333330000006</v>
      </c>
      <c r="P2621" s="130">
        <v>9.999965300266922E-10</v>
      </c>
      <c r="Q2621" s="130">
        <v>26.862850672567099</v>
      </c>
      <c r="R2621" s="130">
        <v>6.7669351381659277</v>
      </c>
      <c r="S2621" s="130">
        <v>6.5620452580693183</v>
      </c>
      <c r="T2621" s="130">
        <v>26.10030094781969</v>
      </c>
    </row>
    <row r="2622" spans="1:20" x14ac:dyDescent="0.45">
      <c r="A2622" s="130" t="s">
        <v>5293</v>
      </c>
      <c r="B2622" s="130">
        <v>2020</v>
      </c>
      <c r="C2622" s="131">
        <v>43756</v>
      </c>
      <c r="D2622" s="130" t="s">
        <v>5273</v>
      </c>
      <c r="E2622" s="130" t="s">
        <v>1943</v>
      </c>
      <c r="F2622" s="130">
        <v>1</v>
      </c>
      <c r="G2622" s="130">
        <v>4</v>
      </c>
      <c r="H2622" s="130" t="s">
        <v>5747</v>
      </c>
      <c r="I2622" s="130">
        <v>465</v>
      </c>
      <c r="J2622" s="130" t="s">
        <v>4875</v>
      </c>
      <c r="K2622" s="130" t="s">
        <v>91</v>
      </c>
      <c r="L2622" s="130">
        <v>20.147945205479449</v>
      </c>
      <c r="M2622" s="130">
        <v>11</v>
      </c>
      <c r="N2622" s="130">
        <v>22.467847216481889</v>
      </c>
      <c r="O2622" s="130">
        <v>4.6557579546784504</v>
      </c>
      <c r="P2622" s="130">
        <v>8.5005733524465406</v>
      </c>
      <c r="Q2622" s="130">
        <v>22.751904485718171</v>
      </c>
      <c r="R2622" s="130">
        <v>4.5497821648847721</v>
      </c>
      <c r="S2622" s="130">
        <v>9.1025579910638541</v>
      </c>
      <c r="T2622" s="130">
        <v>26.10030094781969</v>
      </c>
    </row>
    <row r="2623" spans="1:20" x14ac:dyDescent="0.45">
      <c r="A2623" s="130" t="s">
        <v>5293</v>
      </c>
      <c r="B2623" s="130">
        <v>2020</v>
      </c>
      <c r="C2623" s="131">
        <v>43756</v>
      </c>
      <c r="D2623" s="130" t="s">
        <v>5273</v>
      </c>
      <c r="E2623" s="130" t="s">
        <v>1943</v>
      </c>
      <c r="F2623" s="130">
        <v>1</v>
      </c>
      <c r="G2623" s="130">
        <v>5</v>
      </c>
      <c r="H2623" s="130" t="s">
        <v>5747</v>
      </c>
      <c r="I2623" s="130">
        <v>465</v>
      </c>
      <c r="J2623" s="130" t="s">
        <v>2477</v>
      </c>
      <c r="K2623" s="130" t="s">
        <v>37</v>
      </c>
      <c r="L2623" s="130">
        <v>19.479452054794521</v>
      </c>
      <c r="M2623" s="130">
        <v>12</v>
      </c>
      <c r="N2623" s="130">
        <v>25</v>
      </c>
      <c r="O2623" s="130">
        <v>8.3333333330000006</v>
      </c>
      <c r="P2623" s="130">
        <v>9.999965300266922E-10</v>
      </c>
      <c r="Q2623" s="130">
        <v>21.994905546139279</v>
      </c>
      <c r="R2623" s="130">
        <v>6.8100939119484138</v>
      </c>
      <c r="S2623" s="130">
        <v>1.5646238102940371</v>
      </c>
      <c r="T2623" s="130">
        <v>26.10030094781969</v>
      </c>
    </row>
    <row r="2624" spans="1:20" x14ac:dyDescent="0.45">
      <c r="A2624" s="130" t="s">
        <v>5293</v>
      </c>
      <c r="B2624" s="130">
        <v>2020</v>
      </c>
      <c r="C2624" s="131">
        <v>43756</v>
      </c>
      <c r="D2624" s="130" t="s">
        <v>5273</v>
      </c>
      <c r="E2624" s="130" t="s">
        <v>1943</v>
      </c>
      <c r="F2624" s="130">
        <v>1</v>
      </c>
      <c r="G2624" s="130">
        <v>9</v>
      </c>
      <c r="H2624" s="130" t="s">
        <v>5747</v>
      </c>
      <c r="I2624" s="130">
        <v>465</v>
      </c>
      <c r="J2624" s="130" t="s">
        <v>3406</v>
      </c>
      <c r="K2624" s="130" t="s">
        <v>91</v>
      </c>
      <c r="L2624" s="130">
        <v>24.94520547945206</v>
      </c>
      <c r="M2624" s="130">
        <v>23</v>
      </c>
      <c r="N2624" s="130">
        <v>25.926715007426601</v>
      </c>
      <c r="O2624" s="130">
        <v>5.0611343501068422</v>
      </c>
      <c r="P2624" s="130">
        <v>10.743311957106069</v>
      </c>
      <c r="Q2624" s="130">
        <v>22.334412404677121</v>
      </c>
      <c r="R2624" s="130">
        <v>4.9469597443518296</v>
      </c>
      <c r="S2624" s="130">
        <v>7.4935331716216318</v>
      </c>
      <c r="T2624" s="130">
        <v>26.10030094781969</v>
      </c>
    </row>
    <row r="2625" spans="1:20" x14ac:dyDescent="0.45">
      <c r="A2625" s="150" t="s">
        <v>5293</v>
      </c>
      <c r="B2625" s="150">
        <v>2020</v>
      </c>
      <c r="C2625" s="151">
        <v>43756</v>
      </c>
      <c r="D2625" s="150" t="s">
        <v>5273</v>
      </c>
      <c r="E2625" s="150" t="s">
        <v>1943</v>
      </c>
      <c r="F2625" s="150">
        <v>2</v>
      </c>
      <c r="G2625" s="150">
        <v>1</v>
      </c>
      <c r="H2625" s="150" t="s">
        <v>5748</v>
      </c>
      <c r="I2625" s="150">
        <v>466</v>
      </c>
      <c r="J2625" s="150" t="s">
        <v>343</v>
      </c>
      <c r="K2625" s="150" t="s">
        <v>91</v>
      </c>
      <c r="L2625" s="150">
        <v>28.906849315068492</v>
      </c>
      <c r="M2625" s="150">
        <v>4</v>
      </c>
      <c r="N2625" s="150">
        <v>41.601961822834909</v>
      </c>
      <c r="O2625" s="150">
        <v>4.3324354357120569</v>
      </c>
      <c r="P2625" s="150">
        <v>28.604655515698742</v>
      </c>
      <c r="Q2625" s="150">
        <v>42.733584670307408</v>
      </c>
      <c r="R2625" s="150">
        <v>4.4718329774613226</v>
      </c>
      <c r="S2625" s="150">
        <v>29.31808573792344</v>
      </c>
      <c r="T2625" s="150">
        <v>28.938485223305719</v>
      </c>
    </row>
    <row r="2626" spans="1:20" x14ac:dyDescent="0.45">
      <c r="A2626" s="150" t="s">
        <v>5293</v>
      </c>
      <c r="B2626" s="150">
        <v>2020</v>
      </c>
      <c r="C2626" s="151">
        <v>43756</v>
      </c>
      <c r="D2626" s="150" t="s">
        <v>5273</v>
      </c>
      <c r="E2626" s="150" t="s">
        <v>1943</v>
      </c>
      <c r="F2626" s="150">
        <v>2</v>
      </c>
      <c r="G2626" s="150">
        <v>2</v>
      </c>
      <c r="H2626" s="150" t="s">
        <v>5748</v>
      </c>
      <c r="I2626" s="150">
        <v>466</v>
      </c>
      <c r="J2626" s="150" t="s">
        <v>5118</v>
      </c>
      <c r="K2626" s="150" t="s">
        <v>37</v>
      </c>
      <c r="L2626" s="150">
        <v>26.534246575342461</v>
      </c>
      <c r="M2626" s="150">
        <v>7</v>
      </c>
      <c r="N2626" s="150">
        <v>26.05367706616294</v>
      </c>
      <c r="O2626" s="150">
        <v>5.3802794181361362</v>
      </c>
      <c r="P2626" s="150">
        <v>9.9128388117545363</v>
      </c>
      <c r="Q2626" s="150">
        <v>28.837869904136721</v>
      </c>
      <c r="R2626" s="150">
        <v>5.0966094099285248</v>
      </c>
      <c r="S2626" s="150">
        <v>13.54804167435114</v>
      </c>
      <c r="T2626" s="150">
        <v>28.938485223305719</v>
      </c>
    </row>
    <row r="2627" spans="1:20" x14ac:dyDescent="0.45">
      <c r="A2627" s="150" t="s">
        <v>5293</v>
      </c>
      <c r="B2627" s="150">
        <v>2020</v>
      </c>
      <c r="C2627" s="151">
        <v>43756</v>
      </c>
      <c r="D2627" s="150" t="s">
        <v>5273</v>
      </c>
      <c r="E2627" s="150" t="s">
        <v>1943</v>
      </c>
      <c r="F2627" s="150">
        <v>2</v>
      </c>
      <c r="G2627" s="150">
        <v>3</v>
      </c>
      <c r="H2627" s="150" t="s">
        <v>5748</v>
      </c>
      <c r="I2627" s="150">
        <v>466</v>
      </c>
      <c r="J2627" s="150" t="s">
        <v>3005</v>
      </c>
      <c r="K2627" s="150" t="s">
        <v>91</v>
      </c>
      <c r="L2627" s="150">
        <v>19.232876712328771</v>
      </c>
      <c r="M2627" s="150">
        <v>9</v>
      </c>
      <c r="N2627" s="150">
        <v>26.740124135043089</v>
      </c>
      <c r="O2627" s="150">
        <v>5.4924981106939184</v>
      </c>
      <c r="P2627" s="150">
        <v>10.262629802961341</v>
      </c>
      <c r="Q2627" s="150">
        <v>27.720490169287089</v>
      </c>
      <c r="R2627" s="150">
        <v>5.1296741113723208</v>
      </c>
      <c r="S2627" s="150">
        <v>12.33146783517013</v>
      </c>
      <c r="T2627" s="150">
        <v>28.938485223305719</v>
      </c>
    </row>
    <row r="2628" spans="1:20" x14ac:dyDescent="0.45">
      <c r="A2628" s="150" t="s">
        <v>5293</v>
      </c>
      <c r="B2628" s="150">
        <v>2020</v>
      </c>
      <c r="C2628" s="151">
        <v>43756</v>
      </c>
      <c r="D2628" s="150" t="s">
        <v>5273</v>
      </c>
      <c r="E2628" s="150" t="s">
        <v>1943</v>
      </c>
      <c r="F2628" s="150">
        <v>2</v>
      </c>
      <c r="G2628" s="150">
        <v>4</v>
      </c>
      <c r="H2628" s="150" t="s">
        <v>5748</v>
      </c>
      <c r="I2628" s="150">
        <v>466</v>
      </c>
      <c r="J2628" s="150" t="s">
        <v>3905</v>
      </c>
      <c r="K2628" s="150" t="s">
        <v>91</v>
      </c>
      <c r="L2628" s="150">
        <v>18.18356164383562</v>
      </c>
      <c r="M2628" s="150">
        <v>23</v>
      </c>
      <c r="N2628" s="150">
        <v>29.23514831579336</v>
      </c>
      <c r="O2628" s="150">
        <v>5.169815008154921</v>
      </c>
      <c r="P2628" s="150">
        <v>13.7257032913286</v>
      </c>
      <c r="Q2628" s="150">
        <v>28.13723796711756</v>
      </c>
      <c r="R2628" s="150">
        <v>4.9168670226945057</v>
      </c>
      <c r="S2628" s="150">
        <v>13.38663689903405</v>
      </c>
      <c r="T2628" s="150">
        <v>28.938485223305719</v>
      </c>
    </row>
    <row r="2629" spans="1:20" x14ac:dyDescent="0.45">
      <c r="A2629" s="150" t="s">
        <v>5293</v>
      </c>
      <c r="B2629" s="150">
        <v>2020</v>
      </c>
      <c r="C2629" s="151">
        <v>43756</v>
      </c>
      <c r="D2629" s="150" t="s">
        <v>5273</v>
      </c>
      <c r="E2629" s="150" t="s">
        <v>1943</v>
      </c>
      <c r="F2629" s="150">
        <v>2</v>
      </c>
      <c r="G2629" s="150">
        <v>5</v>
      </c>
      <c r="H2629" s="150" t="s">
        <v>5748</v>
      </c>
      <c r="I2629" s="150">
        <v>466</v>
      </c>
      <c r="J2629" s="150" t="s">
        <v>3867</v>
      </c>
      <c r="K2629" s="150" t="s">
        <v>37</v>
      </c>
      <c r="L2629" s="150">
        <v>19.284931506849311</v>
      </c>
      <c r="M2629" s="150">
        <v>23</v>
      </c>
      <c r="N2629" s="150">
        <v>25</v>
      </c>
      <c r="O2629" s="150">
        <v>8.3333333330000006</v>
      </c>
      <c r="P2629" s="150">
        <v>9.999965300266922E-10</v>
      </c>
      <c r="Q2629" s="150">
        <v>22.193048179009178</v>
      </c>
      <c r="R2629" s="150">
        <v>6.9003796659145991</v>
      </c>
      <c r="S2629" s="150">
        <v>1.4919091812653851</v>
      </c>
      <c r="T2629" s="150">
        <v>28.938485223305719</v>
      </c>
    </row>
    <row r="2630" spans="1:20" x14ac:dyDescent="0.45">
      <c r="A2630" s="150" t="s">
        <v>5293</v>
      </c>
      <c r="B2630" s="150">
        <v>2020</v>
      </c>
      <c r="C2630" s="151">
        <v>43756</v>
      </c>
      <c r="D2630" s="150" t="s">
        <v>5273</v>
      </c>
      <c r="E2630" s="150" t="s">
        <v>1943</v>
      </c>
      <c r="F2630" s="150">
        <v>2</v>
      </c>
      <c r="G2630" s="150">
        <v>6</v>
      </c>
      <c r="H2630" s="150" t="s">
        <v>5748</v>
      </c>
      <c r="I2630" s="150">
        <v>466</v>
      </c>
      <c r="J2630" s="150" t="s">
        <v>4975</v>
      </c>
      <c r="K2630" s="150" t="s">
        <v>37</v>
      </c>
      <c r="L2630" s="150">
        <v>40.109589041095887</v>
      </c>
      <c r="M2630" s="150">
        <v>23</v>
      </c>
      <c r="N2630" s="150">
        <v>25</v>
      </c>
      <c r="O2630" s="150">
        <v>8.3333333330000006</v>
      </c>
      <c r="P2630" s="150">
        <v>9.999965300266922E-10</v>
      </c>
      <c r="Q2630" s="150">
        <v>18.27534007646376</v>
      </c>
      <c r="R2630" s="150">
        <v>7.2688550979500333</v>
      </c>
      <c r="S2630" s="150">
        <v>-3.5312252173863392</v>
      </c>
      <c r="T2630" s="150">
        <v>28.938485223305719</v>
      </c>
    </row>
    <row r="2631" spans="1:20" x14ac:dyDescent="0.45">
      <c r="A2631" s="152" t="s">
        <v>5293</v>
      </c>
      <c r="B2631" s="152">
        <v>2020</v>
      </c>
      <c r="C2631" s="153">
        <v>43756</v>
      </c>
      <c r="D2631" s="152" t="s">
        <v>5273</v>
      </c>
      <c r="E2631" s="152" t="s">
        <v>1943</v>
      </c>
      <c r="F2631" s="152">
        <v>3</v>
      </c>
      <c r="G2631" s="152">
        <v>1</v>
      </c>
      <c r="H2631" s="152" t="s">
        <v>5749</v>
      </c>
      <c r="I2631" s="152">
        <v>467</v>
      </c>
      <c r="J2631" s="152" t="s">
        <v>348</v>
      </c>
      <c r="K2631" s="152" t="s">
        <v>37</v>
      </c>
      <c r="L2631" s="152">
        <v>29.94246575342466</v>
      </c>
      <c r="M2631" s="152">
        <v>3</v>
      </c>
      <c r="N2631" s="152">
        <v>36.961247563445909</v>
      </c>
      <c r="O2631" s="152">
        <v>4.3982501053904359</v>
      </c>
      <c r="P2631" s="152">
        <v>23.7664972472746</v>
      </c>
      <c r="Q2631" s="152">
        <v>38.17997177938166</v>
      </c>
      <c r="R2631" s="152">
        <v>4.529840784046236</v>
      </c>
      <c r="S2631" s="152">
        <v>24.590449427242952</v>
      </c>
      <c r="T2631" s="152">
        <v>22.834852529165399</v>
      </c>
    </row>
    <row r="2632" spans="1:20" x14ac:dyDescent="0.45">
      <c r="A2632" s="152" t="s">
        <v>5293</v>
      </c>
      <c r="B2632" s="152">
        <v>2020</v>
      </c>
      <c r="C2632" s="153">
        <v>43756</v>
      </c>
      <c r="D2632" s="152" t="s">
        <v>5273</v>
      </c>
      <c r="E2632" s="152" t="s">
        <v>1943</v>
      </c>
      <c r="F2632" s="152">
        <v>3</v>
      </c>
      <c r="G2632" s="152">
        <v>2</v>
      </c>
      <c r="H2632" s="152" t="s">
        <v>5749</v>
      </c>
      <c r="I2632" s="152">
        <v>467</v>
      </c>
      <c r="J2632" s="152" t="s">
        <v>378</v>
      </c>
      <c r="K2632" s="152" t="s">
        <v>37</v>
      </c>
      <c r="L2632" s="152">
        <v>22.416438356164381</v>
      </c>
      <c r="M2632" s="152">
        <v>2</v>
      </c>
      <c r="N2632" s="152">
        <v>26.91892646832429</v>
      </c>
      <c r="O2632" s="152">
        <v>4.445208914566555</v>
      </c>
      <c r="P2632" s="152">
        <v>13.58329972462462</v>
      </c>
      <c r="Q2632" s="152">
        <v>27.96097324541207</v>
      </c>
      <c r="R2632" s="152">
        <v>4.4613884428773867</v>
      </c>
      <c r="S2632" s="152">
        <v>14.576807916779909</v>
      </c>
      <c r="T2632" s="152">
        <v>22.834852529165399</v>
      </c>
    </row>
    <row r="2633" spans="1:20" x14ac:dyDescent="0.45">
      <c r="A2633" s="152" t="s">
        <v>5293</v>
      </c>
      <c r="B2633" s="152">
        <v>2020</v>
      </c>
      <c r="C2633" s="153">
        <v>43756</v>
      </c>
      <c r="D2633" s="152" t="s">
        <v>5273</v>
      </c>
      <c r="E2633" s="152" t="s">
        <v>1943</v>
      </c>
      <c r="F2633" s="152">
        <v>3</v>
      </c>
      <c r="G2633" s="152">
        <v>3</v>
      </c>
      <c r="H2633" s="152" t="s">
        <v>5749</v>
      </c>
      <c r="I2633" s="152">
        <v>467</v>
      </c>
      <c r="J2633" s="152" t="s">
        <v>355</v>
      </c>
      <c r="K2633" s="152" t="s">
        <v>91</v>
      </c>
      <c r="L2633" s="152">
        <v>23.841095890410958</v>
      </c>
      <c r="M2633" s="152">
        <v>8</v>
      </c>
      <c r="N2633" s="152">
        <v>28.70626233021418</v>
      </c>
      <c r="O2633" s="152">
        <v>4.6611527397676857</v>
      </c>
      <c r="P2633" s="152">
        <v>14.722804110911129</v>
      </c>
      <c r="Q2633" s="152">
        <v>27.670719318140041</v>
      </c>
      <c r="R2633" s="152">
        <v>4.6179156887113244</v>
      </c>
      <c r="S2633" s="152">
        <v>13.816972252006069</v>
      </c>
      <c r="T2633" s="152">
        <v>22.834852529165399</v>
      </c>
    </row>
    <row r="2634" spans="1:20" x14ac:dyDescent="0.45">
      <c r="A2634" s="152" t="s">
        <v>5293</v>
      </c>
      <c r="B2634" s="152">
        <v>2020</v>
      </c>
      <c r="C2634" s="153">
        <v>43756</v>
      </c>
      <c r="D2634" s="152" t="s">
        <v>5273</v>
      </c>
      <c r="E2634" s="152" t="s">
        <v>1943</v>
      </c>
      <c r="F2634" s="152">
        <v>3</v>
      </c>
      <c r="G2634" s="152">
        <v>4</v>
      </c>
      <c r="H2634" s="152" t="s">
        <v>5749</v>
      </c>
      <c r="I2634" s="152">
        <v>467</v>
      </c>
      <c r="J2634" s="152" t="s">
        <v>3570</v>
      </c>
      <c r="K2634" s="152" t="s">
        <v>37</v>
      </c>
      <c r="L2634" s="152">
        <v>22.791780821917811</v>
      </c>
      <c r="M2634" s="152">
        <v>10</v>
      </c>
      <c r="N2634" s="152">
        <v>16.36869959026178</v>
      </c>
      <c r="O2634" s="152">
        <v>6.3316857067767094</v>
      </c>
      <c r="P2634" s="152">
        <v>-2.626357530068351</v>
      </c>
      <c r="Q2634" s="152">
        <v>15.54952054543201</v>
      </c>
      <c r="R2634" s="152">
        <v>5.8989973151162873</v>
      </c>
      <c r="S2634" s="152">
        <v>-2.147471399916856</v>
      </c>
      <c r="T2634" s="152">
        <v>22.834852529165399</v>
      </c>
    </row>
    <row r="2635" spans="1:20" x14ac:dyDescent="0.45">
      <c r="A2635" s="152" t="s">
        <v>5293</v>
      </c>
      <c r="B2635" s="152">
        <v>2020</v>
      </c>
      <c r="C2635" s="153">
        <v>43756</v>
      </c>
      <c r="D2635" s="152" t="s">
        <v>5273</v>
      </c>
      <c r="E2635" s="152" t="s">
        <v>1943</v>
      </c>
      <c r="F2635" s="152">
        <v>3</v>
      </c>
      <c r="G2635" s="152">
        <v>5</v>
      </c>
      <c r="H2635" s="152" t="s">
        <v>5749</v>
      </c>
      <c r="I2635" s="152">
        <v>467</v>
      </c>
      <c r="J2635" s="152" t="s">
        <v>2498</v>
      </c>
      <c r="K2635" s="152" t="s">
        <v>91</v>
      </c>
      <c r="L2635" s="152">
        <v>17.87397260273973</v>
      </c>
      <c r="M2635" s="152">
        <v>23</v>
      </c>
      <c r="N2635" s="152">
        <v>5.2191266935808569</v>
      </c>
      <c r="O2635" s="152">
        <v>5.8333655176137578</v>
      </c>
      <c r="P2635" s="152">
        <v>-12.28096985926042</v>
      </c>
      <c r="Q2635" s="152">
        <v>3.761788019745874</v>
      </c>
      <c r="R2635" s="152">
        <v>5.761277792939774</v>
      </c>
      <c r="S2635" s="152">
        <v>-13.52204535907345</v>
      </c>
      <c r="T2635" s="152">
        <v>22.834852529165399</v>
      </c>
    </row>
    <row r="2636" spans="1:20" x14ac:dyDescent="0.45">
      <c r="A2636" s="130" t="s">
        <v>5293</v>
      </c>
      <c r="B2636" s="130">
        <v>2020</v>
      </c>
      <c r="C2636" s="131">
        <v>43756</v>
      </c>
      <c r="D2636" s="130" t="s">
        <v>5273</v>
      </c>
      <c r="E2636" s="130" t="s">
        <v>5233</v>
      </c>
      <c r="F2636" s="130">
        <v>1</v>
      </c>
      <c r="G2636" s="130">
        <v>1</v>
      </c>
      <c r="H2636" s="130" t="s">
        <v>5750</v>
      </c>
      <c r="I2636" s="130">
        <v>468</v>
      </c>
      <c r="J2636" s="130" t="s">
        <v>512</v>
      </c>
      <c r="K2636" s="130" t="s">
        <v>37</v>
      </c>
      <c r="L2636" s="130">
        <v>19.052054794520551</v>
      </c>
      <c r="M2636" s="130">
        <v>5</v>
      </c>
      <c r="N2636" s="130">
        <v>26.862850672567099</v>
      </c>
      <c r="O2636" s="130">
        <v>6.7669351381659277</v>
      </c>
      <c r="P2636" s="130">
        <v>6.5620452580693183</v>
      </c>
      <c r="Q2636" s="130">
        <v>30.500168841937441</v>
      </c>
      <c r="R2636" s="130">
        <v>6.2821880669752614</v>
      </c>
      <c r="S2636" s="130">
        <v>11.653604641011659</v>
      </c>
      <c r="T2636" s="130">
        <v>22.163970961543939</v>
      </c>
    </row>
    <row r="2637" spans="1:20" x14ac:dyDescent="0.45">
      <c r="A2637" s="130" t="s">
        <v>5293</v>
      </c>
      <c r="B2637" s="130">
        <v>2020</v>
      </c>
      <c r="C2637" s="131">
        <v>43756</v>
      </c>
      <c r="D2637" s="130" t="s">
        <v>5273</v>
      </c>
      <c r="E2637" s="130" t="s">
        <v>5233</v>
      </c>
      <c r="F2637" s="130">
        <v>1</v>
      </c>
      <c r="G2637" s="130">
        <v>2</v>
      </c>
      <c r="H2637" s="130" t="s">
        <v>5750</v>
      </c>
      <c r="I2637" s="130">
        <v>468</v>
      </c>
      <c r="J2637" s="130" t="s">
        <v>3570</v>
      </c>
      <c r="K2637" s="130" t="s">
        <v>37</v>
      </c>
      <c r="L2637" s="130">
        <v>22.791780821917811</v>
      </c>
      <c r="M2637" s="130">
        <v>10</v>
      </c>
      <c r="N2637" s="130">
        <v>15.54952054543201</v>
      </c>
      <c r="O2637" s="130">
        <v>5.8989973151162873</v>
      </c>
      <c r="P2637" s="130">
        <v>-2.147471399916856</v>
      </c>
      <c r="Q2637" s="130">
        <v>19.261268494980989</v>
      </c>
      <c r="R2637" s="130">
        <v>5.4470130800841696</v>
      </c>
      <c r="S2637" s="130">
        <v>2.9202292547284792</v>
      </c>
      <c r="T2637" s="130">
        <v>22.163970961543939</v>
      </c>
    </row>
    <row r="2638" spans="1:20" x14ac:dyDescent="0.45">
      <c r="A2638" s="130" t="s">
        <v>5293</v>
      </c>
      <c r="B2638" s="130">
        <v>2020</v>
      </c>
      <c r="C2638" s="131">
        <v>43756</v>
      </c>
      <c r="D2638" s="130" t="s">
        <v>5273</v>
      </c>
      <c r="E2638" s="130" t="s">
        <v>5233</v>
      </c>
      <c r="F2638" s="130">
        <v>1</v>
      </c>
      <c r="G2638" s="130">
        <v>3</v>
      </c>
      <c r="H2638" s="130" t="s">
        <v>5750</v>
      </c>
      <c r="I2638" s="130">
        <v>468</v>
      </c>
      <c r="J2638" s="130" t="s">
        <v>2477</v>
      </c>
      <c r="K2638" s="130" t="s">
        <v>37</v>
      </c>
      <c r="L2638" s="130">
        <v>19.479452054794521</v>
      </c>
      <c r="M2638" s="130">
        <v>12</v>
      </c>
      <c r="N2638" s="130">
        <v>21.994905546139279</v>
      </c>
      <c r="O2638" s="130">
        <v>6.8100939119484138</v>
      </c>
      <c r="P2638" s="130">
        <v>1.5646238102940371</v>
      </c>
      <c r="Q2638" s="130">
        <v>22.09366212390492</v>
      </c>
      <c r="R2638" s="130">
        <v>5.9780317042487834</v>
      </c>
      <c r="S2638" s="130">
        <v>4.1595670111585719</v>
      </c>
      <c r="T2638" s="130">
        <v>22.163970961543939</v>
      </c>
    </row>
    <row r="2639" spans="1:20" x14ac:dyDescent="0.45">
      <c r="A2639" s="130" t="s">
        <v>5293</v>
      </c>
      <c r="B2639" s="130">
        <v>2020</v>
      </c>
      <c r="C2639" s="131">
        <v>43756</v>
      </c>
      <c r="D2639" s="130" t="s">
        <v>5273</v>
      </c>
      <c r="E2639" s="130" t="s">
        <v>5233</v>
      </c>
      <c r="F2639" s="130">
        <v>1</v>
      </c>
      <c r="G2639" s="130">
        <v>4</v>
      </c>
      <c r="H2639" s="130" t="s">
        <v>5750</v>
      </c>
      <c r="I2639" s="130">
        <v>468</v>
      </c>
      <c r="J2639" s="130" t="s">
        <v>3905</v>
      </c>
      <c r="K2639" s="130" t="s">
        <v>91</v>
      </c>
      <c r="L2639" s="130">
        <v>18.18356164383562</v>
      </c>
      <c r="M2639" s="130">
        <v>23</v>
      </c>
      <c r="N2639" s="130">
        <v>28.13723796711756</v>
      </c>
      <c r="O2639" s="130">
        <v>4.9168670226945057</v>
      </c>
      <c r="P2639" s="130">
        <v>13.38663689903405</v>
      </c>
      <c r="Q2639" s="130">
        <v>25.425717357507949</v>
      </c>
      <c r="R2639" s="130">
        <v>4.7699023369654769</v>
      </c>
      <c r="S2639" s="130">
        <v>11.11601034661151</v>
      </c>
      <c r="T2639" s="130">
        <v>22.163970961543939</v>
      </c>
    </row>
    <row r="2640" spans="1:20" x14ac:dyDescent="0.45">
      <c r="A2640" s="130" t="s">
        <v>5293</v>
      </c>
      <c r="B2640" s="130">
        <v>2020</v>
      </c>
      <c r="C2640" s="131">
        <v>43756</v>
      </c>
      <c r="D2640" s="130" t="s">
        <v>5273</v>
      </c>
      <c r="E2640" s="130" t="s">
        <v>5233</v>
      </c>
      <c r="F2640" s="130">
        <v>1</v>
      </c>
      <c r="G2640" s="130">
        <v>5</v>
      </c>
      <c r="H2640" s="130" t="s">
        <v>5750</v>
      </c>
      <c r="I2640" s="130">
        <v>468</v>
      </c>
      <c r="J2640" s="130" t="s">
        <v>4975</v>
      </c>
      <c r="K2640" s="130" t="s">
        <v>37</v>
      </c>
      <c r="L2640" s="130">
        <v>40.109589041095887</v>
      </c>
      <c r="M2640" s="130">
        <v>23</v>
      </c>
      <c r="N2640" s="130">
        <v>18.27534007646376</v>
      </c>
      <c r="O2640" s="130">
        <v>7.2688550979500333</v>
      </c>
      <c r="P2640" s="130">
        <v>-3.5312252173863392</v>
      </c>
      <c r="Q2640" s="130">
        <v>14.08636448094803</v>
      </c>
      <c r="R2640" s="130">
        <v>6.6246709937628676</v>
      </c>
      <c r="S2640" s="130">
        <v>-5.7876485003405751</v>
      </c>
      <c r="T2640" s="130">
        <v>22.163970961543939</v>
      </c>
    </row>
    <row r="2641" spans="1:20" x14ac:dyDescent="0.45">
      <c r="A2641" s="150" t="s">
        <v>5293</v>
      </c>
      <c r="B2641" s="150">
        <v>2020</v>
      </c>
      <c r="C2641" s="151">
        <v>43756</v>
      </c>
      <c r="D2641" s="150" t="s">
        <v>5273</v>
      </c>
      <c r="E2641" s="150" t="s">
        <v>5233</v>
      </c>
      <c r="F2641" s="150">
        <v>2</v>
      </c>
      <c r="G2641" s="150">
        <v>1</v>
      </c>
      <c r="H2641" s="150" t="s">
        <v>5751</v>
      </c>
      <c r="I2641" s="150">
        <v>469</v>
      </c>
      <c r="J2641" s="150" t="s">
        <v>355</v>
      </c>
      <c r="K2641" s="150" t="s">
        <v>91</v>
      </c>
      <c r="L2641" s="150">
        <v>23.841095890410958</v>
      </c>
      <c r="M2641" s="150">
        <v>8</v>
      </c>
      <c r="N2641" s="150">
        <v>27.670719318140041</v>
      </c>
      <c r="O2641" s="150">
        <v>4.6179156887113244</v>
      </c>
      <c r="P2641" s="150">
        <v>13.816972252006069</v>
      </c>
      <c r="Q2641" s="150">
        <v>29.750167904215189</v>
      </c>
      <c r="R2641" s="150">
        <v>4.6531437301575194</v>
      </c>
      <c r="S2641" s="150">
        <v>15.79073671374263</v>
      </c>
      <c r="T2641" s="150">
        <v>20.81959003438007</v>
      </c>
    </row>
    <row r="2642" spans="1:20" x14ac:dyDescent="0.45">
      <c r="A2642" s="150" t="s">
        <v>5293</v>
      </c>
      <c r="B2642" s="150">
        <v>2020</v>
      </c>
      <c r="C2642" s="151">
        <v>43756</v>
      </c>
      <c r="D2642" s="150" t="s">
        <v>5273</v>
      </c>
      <c r="E2642" s="150" t="s">
        <v>5233</v>
      </c>
      <c r="F2642" s="150">
        <v>2</v>
      </c>
      <c r="G2642" s="150">
        <v>2</v>
      </c>
      <c r="H2642" s="150" t="s">
        <v>5751</v>
      </c>
      <c r="I2642" s="150">
        <v>469</v>
      </c>
      <c r="J2642" s="150" t="s">
        <v>4875</v>
      </c>
      <c r="K2642" s="150" t="s">
        <v>91</v>
      </c>
      <c r="L2642" s="150">
        <v>20.147945205479449</v>
      </c>
      <c r="M2642" s="150">
        <v>11</v>
      </c>
      <c r="N2642" s="150">
        <v>22.751904485718171</v>
      </c>
      <c r="O2642" s="150">
        <v>4.5497821648847721</v>
      </c>
      <c r="P2642" s="150">
        <v>9.1025579910638541</v>
      </c>
      <c r="Q2642" s="150">
        <v>24.009209971707349</v>
      </c>
      <c r="R2642" s="150">
        <v>4.5103029888854778</v>
      </c>
      <c r="S2642" s="150">
        <v>10.478301005050911</v>
      </c>
      <c r="T2642" s="150">
        <v>20.81959003438007</v>
      </c>
    </row>
    <row r="2643" spans="1:20" x14ac:dyDescent="0.45">
      <c r="A2643" s="150" t="s">
        <v>5293</v>
      </c>
      <c r="B2643" s="150">
        <v>2020</v>
      </c>
      <c r="C2643" s="151">
        <v>43756</v>
      </c>
      <c r="D2643" s="150" t="s">
        <v>5273</v>
      </c>
      <c r="E2643" s="150" t="s">
        <v>5233</v>
      </c>
      <c r="F2643" s="150">
        <v>2</v>
      </c>
      <c r="G2643" s="150">
        <v>3</v>
      </c>
      <c r="H2643" s="150" t="s">
        <v>5751</v>
      </c>
      <c r="I2643" s="150">
        <v>469</v>
      </c>
      <c r="J2643" s="150" t="s">
        <v>3005</v>
      </c>
      <c r="K2643" s="150" t="s">
        <v>91</v>
      </c>
      <c r="L2643" s="150">
        <v>19.232876712328771</v>
      </c>
      <c r="M2643" s="150">
        <v>9</v>
      </c>
      <c r="N2643" s="150">
        <v>27.720490169287089</v>
      </c>
      <c r="O2643" s="150">
        <v>5.1296741113723208</v>
      </c>
      <c r="P2643" s="150">
        <v>12.33146783517013</v>
      </c>
      <c r="Q2643" s="150">
        <v>26.320244189875449</v>
      </c>
      <c r="R2643" s="150">
        <v>4.9250400057954193</v>
      </c>
      <c r="S2643" s="150">
        <v>11.54512417248919</v>
      </c>
      <c r="T2643" s="150">
        <v>20.81959003438007</v>
      </c>
    </row>
    <row r="2644" spans="1:20" x14ac:dyDescent="0.45">
      <c r="A2644" s="150" t="s">
        <v>5293</v>
      </c>
      <c r="B2644" s="150">
        <v>2020</v>
      </c>
      <c r="C2644" s="151">
        <v>43756</v>
      </c>
      <c r="D2644" s="150" t="s">
        <v>5273</v>
      </c>
      <c r="E2644" s="150" t="s">
        <v>5233</v>
      </c>
      <c r="F2644" s="150">
        <v>2</v>
      </c>
      <c r="G2644" s="150">
        <v>4</v>
      </c>
      <c r="H2644" s="150" t="s">
        <v>5751</v>
      </c>
      <c r="I2644" s="150">
        <v>469</v>
      </c>
      <c r="J2644" s="150" t="s">
        <v>3867</v>
      </c>
      <c r="K2644" s="150" t="s">
        <v>37</v>
      </c>
      <c r="L2644" s="150">
        <v>19.284931506849311</v>
      </c>
      <c r="M2644" s="150">
        <v>23</v>
      </c>
      <c r="N2644" s="150">
        <v>22.193048179009178</v>
      </c>
      <c r="O2644" s="150">
        <v>6.9003796659145991</v>
      </c>
      <c r="P2644" s="150">
        <v>1.4919091812653851</v>
      </c>
      <c r="Q2644" s="150">
        <v>19.237718691630288</v>
      </c>
      <c r="R2644" s="150">
        <v>6.209952521256775</v>
      </c>
      <c r="S2644" s="150">
        <v>0.60786112785996238</v>
      </c>
      <c r="T2644" s="150">
        <v>20.81959003438007</v>
      </c>
    </row>
    <row r="2645" spans="1:20" x14ac:dyDescent="0.45">
      <c r="A2645" s="150" t="s">
        <v>5293</v>
      </c>
      <c r="B2645" s="150">
        <v>2020</v>
      </c>
      <c r="C2645" s="151">
        <v>43756</v>
      </c>
      <c r="D2645" s="150" t="s">
        <v>5273</v>
      </c>
      <c r="E2645" s="150" t="s">
        <v>5233</v>
      </c>
      <c r="F2645" s="150">
        <v>2</v>
      </c>
      <c r="G2645" s="150">
        <v>5</v>
      </c>
      <c r="H2645" s="150" t="s">
        <v>5751</v>
      </c>
      <c r="I2645" s="150">
        <v>469</v>
      </c>
      <c r="J2645" s="150" t="s">
        <v>2498</v>
      </c>
      <c r="K2645" s="150" t="s">
        <v>91</v>
      </c>
      <c r="L2645" s="150">
        <v>17.87397260273973</v>
      </c>
      <c r="M2645" s="150">
        <v>23</v>
      </c>
      <c r="N2645" s="150">
        <v>3.761788019745874</v>
      </c>
      <c r="O2645" s="150">
        <v>5.761277792939774</v>
      </c>
      <c r="P2645" s="150">
        <v>-13.52204535907345</v>
      </c>
      <c r="Q2645" s="150">
        <v>2.5945896566854412</v>
      </c>
      <c r="R2645" s="150">
        <v>5.7245448747592018</v>
      </c>
      <c r="S2645" s="150">
        <v>-14.579044967592161</v>
      </c>
      <c r="T2645" s="150">
        <v>20.81959003438007</v>
      </c>
    </row>
    <row r="2646" spans="1:20" x14ac:dyDescent="0.45">
      <c r="A2646" s="132" t="s">
        <v>5293</v>
      </c>
      <c r="B2646" s="132">
        <v>2020</v>
      </c>
      <c r="C2646" s="133">
        <v>43756</v>
      </c>
      <c r="D2646" s="132" t="s">
        <v>5273</v>
      </c>
      <c r="E2646" s="132" t="s">
        <v>5234</v>
      </c>
      <c r="F2646" s="132">
        <v>1</v>
      </c>
      <c r="G2646" s="132">
        <v>1</v>
      </c>
      <c r="H2646" s="132" t="s">
        <v>5752</v>
      </c>
      <c r="I2646" s="132">
        <v>470</v>
      </c>
      <c r="J2646" s="132" t="s">
        <v>348</v>
      </c>
      <c r="K2646" s="132" t="s">
        <v>37</v>
      </c>
      <c r="L2646" s="132">
        <v>29.94246575342466</v>
      </c>
      <c r="M2646" s="132">
        <v>3</v>
      </c>
      <c r="N2646" s="132">
        <v>38.17997177938166</v>
      </c>
      <c r="O2646" s="132">
        <v>4.529840784046236</v>
      </c>
      <c r="P2646" s="132">
        <v>24.590449427242952</v>
      </c>
      <c r="Q2646" s="132">
        <v>40.173124164785463</v>
      </c>
      <c r="R2646" s="132">
        <v>4.5882702602205896</v>
      </c>
      <c r="S2646" s="132">
        <v>26.40831338412368</v>
      </c>
      <c r="T2646" s="132">
        <v>29.458106590083659</v>
      </c>
    </row>
    <row r="2647" spans="1:20" x14ac:dyDescent="0.45">
      <c r="A2647" s="132" t="s">
        <v>5293</v>
      </c>
      <c r="B2647" s="132">
        <v>2020</v>
      </c>
      <c r="C2647" s="133">
        <v>43756</v>
      </c>
      <c r="D2647" s="132" t="s">
        <v>5273</v>
      </c>
      <c r="E2647" s="132" t="s">
        <v>5234</v>
      </c>
      <c r="F2647" s="132">
        <v>1</v>
      </c>
      <c r="G2647" s="132">
        <v>2</v>
      </c>
      <c r="H2647" s="132" t="s">
        <v>5752</v>
      </c>
      <c r="I2647" s="132">
        <v>470</v>
      </c>
      <c r="J2647" s="132" t="s">
        <v>446</v>
      </c>
      <c r="K2647" s="132" t="s">
        <v>37</v>
      </c>
      <c r="L2647" s="132">
        <v>19.81095890410959</v>
      </c>
      <c r="M2647" s="132">
        <v>1</v>
      </c>
      <c r="N2647" s="132">
        <v>33.127756919433907</v>
      </c>
      <c r="O2647" s="132">
        <v>7.1543526688458652</v>
      </c>
      <c r="P2647" s="132">
        <v>11.664698912896309</v>
      </c>
      <c r="Q2647" s="132">
        <v>35.320921659036848</v>
      </c>
      <c r="R2647" s="132">
        <v>6.2345470766412934</v>
      </c>
      <c r="S2647" s="132">
        <v>16.61728042911297</v>
      </c>
      <c r="T2647" s="132">
        <v>29.458106590083659</v>
      </c>
    </row>
    <row r="2648" spans="1:20" x14ac:dyDescent="0.45">
      <c r="A2648" s="132" t="s">
        <v>5293</v>
      </c>
      <c r="B2648" s="132">
        <v>2020</v>
      </c>
      <c r="C2648" s="133">
        <v>43756</v>
      </c>
      <c r="D2648" s="132" t="s">
        <v>5273</v>
      </c>
      <c r="E2648" s="132" t="s">
        <v>5234</v>
      </c>
      <c r="F2648" s="132">
        <v>1</v>
      </c>
      <c r="G2648" s="132">
        <v>3</v>
      </c>
      <c r="H2648" s="132" t="s">
        <v>5752</v>
      </c>
      <c r="I2648" s="132">
        <v>470</v>
      </c>
      <c r="J2648" s="132" t="s">
        <v>512</v>
      </c>
      <c r="K2648" s="132" t="s">
        <v>37</v>
      </c>
      <c r="L2648" s="132">
        <v>19.052054794520551</v>
      </c>
      <c r="M2648" s="132">
        <v>5</v>
      </c>
      <c r="N2648" s="132">
        <v>30.500168841937441</v>
      </c>
      <c r="O2648" s="132">
        <v>6.2821880669752614</v>
      </c>
      <c r="P2648" s="132">
        <v>11.653604641011659</v>
      </c>
      <c r="Q2648" s="132">
        <v>31.137744579376069</v>
      </c>
      <c r="R2648" s="132">
        <v>5.6497906355873786</v>
      </c>
      <c r="S2648" s="132">
        <v>14.18837267261393</v>
      </c>
      <c r="T2648" s="132">
        <v>29.458106590083659</v>
      </c>
    </row>
    <row r="2649" spans="1:20" x14ac:dyDescent="0.45">
      <c r="A2649" s="132" t="s">
        <v>5293</v>
      </c>
      <c r="B2649" s="132">
        <v>2020</v>
      </c>
      <c r="C2649" s="133">
        <v>43756</v>
      </c>
      <c r="D2649" s="132" t="s">
        <v>5273</v>
      </c>
      <c r="E2649" s="132" t="s">
        <v>5234</v>
      </c>
      <c r="F2649" s="132">
        <v>1</v>
      </c>
      <c r="G2649" s="132">
        <v>4</v>
      </c>
      <c r="H2649" s="132" t="s">
        <v>5752</v>
      </c>
      <c r="I2649" s="132">
        <v>470</v>
      </c>
      <c r="J2649" s="132" t="s">
        <v>5118</v>
      </c>
      <c r="K2649" s="132" t="s">
        <v>37</v>
      </c>
      <c r="L2649" s="132">
        <v>26.534246575342461</v>
      </c>
      <c r="M2649" s="132">
        <v>7</v>
      </c>
      <c r="N2649" s="132">
        <v>28.837869904136721</v>
      </c>
      <c r="O2649" s="132">
        <v>5.0966094099285248</v>
      </c>
      <c r="P2649" s="132">
        <v>13.54804167435114</v>
      </c>
      <c r="Q2649" s="132">
        <v>28.268853911107261</v>
      </c>
      <c r="R2649" s="132">
        <v>4.8653527045660843</v>
      </c>
      <c r="S2649" s="132">
        <v>13.672795797409011</v>
      </c>
      <c r="T2649" s="132">
        <v>29.458106590083659</v>
      </c>
    </row>
    <row r="2650" spans="1:20" x14ac:dyDescent="0.45">
      <c r="A2650" s="132" t="s">
        <v>5293</v>
      </c>
      <c r="B2650" s="132">
        <v>2020</v>
      </c>
      <c r="C2650" s="133">
        <v>43756</v>
      </c>
      <c r="D2650" s="132" t="s">
        <v>5273</v>
      </c>
      <c r="E2650" s="132" t="s">
        <v>5234</v>
      </c>
      <c r="F2650" s="132">
        <v>1</v>
      </c>
      <c r="G2650" s="132">
        <v>5</v>
      </c>
      <c r="H2650" s="132" t="s">
        <v>5752</v>
      </c>
      <c r="I2650" s="132">
        <v>470</v>
      </c>
      <c r="J2650" s="132" t="s">
        <v>4875</v>
      </c>
      <c r="K2650" s="132" t="s">
        <v>91</v>
      </c>
      <c r="L2650" s="132">
        <v>20.147945205479449</v>
      </c>
      <c r="M2650" s="132">
        <v>11</v>
      </c>
      <c r="N2650" s="132">
        <v>24.009209971707349</v>
      </c>
      <c r="O2650" s="132">
        <v>4.5103029888854778</v>
      </c>
      <c r="P2650" s="132">
        <v>10.478301005050911</v>
      </c>
      <c r="Q2650" s="132">
        <v>23.188362527074279</v>
      </c>
      <c r="R2650" s="132">
        <v>4.4755360829243882</v>
      </c>
      <c r="S2650" s="132">
        <v>9.7617542783011189</v>
      </c>
      <c r="T2650" s="132">
        <v>29.458106590083659</v>
      </c>
    </row>
    <row r="2651" spans="1:20" x14ac:dyDescent="0.45">
      <c r="A2651" s="132" t="s">
        <v>5293</v>
      </c>
      <c r="B2651" s="132">
        <v>2020</v>
      </c>
      <c r="C2651" s="133">
        <v>43756</v>
      </c>
      <c r="D2651" s="132" t="s">
        <v>5273</v>
      </c>
      <c r="E2651" s="132" t="s">
        <v>5234</v>
      </c>
      <c r="F2651" s="132">
        <v>1</v>
      </c>
      <c r="G2651" s="132">
        <v>6</v>
      </c>
      <c r="H2651" s="132" t="s">
        <v>5752</v>
      </c>
      <c r="I2651" s="132">
        <v>470</v>
      </c>
      <c r="J2651" s="132" t="s">
        <v>2477</v>
      </c>
      <c r="K2651" s="132" t="s">
        <v>37</v>
      </c>
      <c r="L2651" s="132">
        <v>19.479452054794521</v>
      </c>
      <c r="M2651" s="132">
        <v>12</v>
      </c>
      <c r="N2651" s="132">
        <v>22.09366212390492</v>
      </c>
      <c r="O2651" s="132">
        <v>5.9780317042487834</v>
      </c>
      <c r="P2651" s="132">
        <v>4.1595670111585719</v>
      </c>
      <c r="Q2651" s="132">
        <v>18.78506722827677</v>
      </c>
      <c r="R2651" s="132">
        <v>5.6806512702024339</v>
      </c>
      <c r="S2651" s="132">
        <v>1.74311341766947</v>
      </c>
      <c r="T2651" s="132">
        <v>29.458106590083659</v>
      </c>
    </row>
    <row r="2652" spans="1:20" x14ac:dyDescent="0.45">
      <c r="A2652" s="160" t="s">
        <v>5293</v>
      </c>
      <c r="B2652" s="160">
        <v>2020</v>
      </c>
      <c r="C2652" s="161">
        <v>43756</v>
      </c>
      <c r="D2652" s="160" t="s">
        <v>5273</v>
      </c>
      <c r="E2652" s="160" t="s">
        <v>5234</v>
      </c>
      <c r="F2652" s="160">
        <v>2</v>
      </c>
      <c r="G2652" s="160">
        <v>1</v>
      </c>
      <c r="H2652" s="160" t="s">
        <v>5753</v>
      </c>
      <c r="I2652" s="160">
        <v>471</v>
      </c>
      <c r="J2652" s="160" t="s">
        <v>343</v>
      </c>
      <c r="K2652" s="160" t="s">
        <v>91</v>
      </c>
      <c r="L2652" s="160">
        <v>28.906849315068492</v>
      </c>
      <c r="M2652" s="160">
        <v>4</v>
      </c>
      <c r="N2652" s="160">
        <v>42.733584670307408</v>
      </c>
      <c r="O2652" s="160">
        <v>4.4718329774613226</v>
      </c>
      <c r="P2652" s="160">
        <v>29.31808573792344</v>
      </c>
      <c r="Q2652" s="160">
        <v>44.104010412511812</v>
      </c>
      <c r="R2652" s="160">
        <v>4.5716346812684527</v>
      </c>
      <c r="S2652" s="160">
        <v>30.38910636870645</v>
      </c>
      <c r="T2652" s="160">
        <v>29.933798482537711</v>
      </c>
    </row>
    <row r="2653" spans="1:20" x14ac:dyDescent="0.45">
      <c r="A2653" s="160" t="s">
        <v>5293</v>
      </c>
      <c r="B2653" s="160">
        <v>2020</v>
      </c>
      <c r="C2653" s="161">
        <v>43756</v>
      </c>
      <c r="D2653" s="160" t="s">
        <v>5273</v>
      </c>
      <c r="E2653" s="160" t="s">
        <v>5234</v>
      </c>
      <c r="F2653" s="160">
        <v>2</v>
      </c>
      <c r="G2653" s="160">
        <v>2</v>
      </c>
      <c r="H2653" s="160" t="s">
        <v>5753</v>
      </c>
      <c r="I2653" s="160">
        <v>471</v>
      </c>
      <c r="J2653" s="160" t="s">
        <v>3912</v>
      </c>
      <c r="K2653" s="160" t="s">
        <v>91</v>
      </c>
      <c r="L2653" s="160">
        <v>31.764383561643839</v>
      </c>
      <c r="M2653" s="160">
        <v>6</v>
      </c>
      <c r="N2653" s="160">
        <v>33.576552390435197</v>
      </c>
      <c r="O2653" s="160">
        <v>4.2888566429396731</v>
      </c>
      <c r="P2653" s="160">
        <v>20.709982461616189</v>
      </c>
      <c r="Q2653" s="160">
        <v>34.632505815399831</v>
      </c>
      <c r="R2653" s="160">
        <v>4.3151821469409786</v>
      </c>
      <c r="S2653" s="160">
        <v>21.68695937457689</v>
      </c>
      <c r="T2653" s="160">
        <v>29.933798482537711</v>
      </c>
    </row>
    <row r="2654" spans="1:20" x14ac:dyDescent="0.45">
      <c r="A2654" s="160" t="s">
        <v>5293</v>
      </c>
      <c r="B2654" s="160">
        <v>2020</v>
      </c>
      <c r="C2654" s="161">
        <v>43756</v>
      </c>
      <c r="D2654" s="160" t="s">
        <v>5273</v>
      </c>
      <c r="E2654" s="160" t="s">
        <v>5234</v>
      </c>
      <c r="F2654" s="160">
        <v>2</v>
      </c>
      <c r="G2654" s="160">
        <v>3</v>
      </c>
      <c r="H2654" s="160" t="s">
        <v>5753</v>
      </c>
      <c r="I2654" s="160">
        <v>471</v>
      </c>
      <c r="J2654" s="160" t="s">
        <v>378</v>
      </c>
      <c r="K2654" s="160" t="s">
        <v>37</v>
      </c>
      <c r="L2654" s="160">
        <v>22.416438356164381</v>
      </c>
      <c r="M2654" s="160">
        <v>2</v>
      </c>
      <c r="N2654" s="160">
        <v>27.96097324541207</v>
      </c>
      <c r="O2654" s="160">
        <v>4.4613884428773867</v>
      </c>
      <c r="P2654" s="160">
        <v>14.576807916779909</v>
      </c>
      <c r="Q2654" s="160">
        <v>28.822884862014821</v>
      </c>
      <c r="R2654" s="160">
        <v>4.4090765732378623</v>
      </c>
      <c r="S2654" s="160">
        <v>15.595655142301229</v>
      </c>
      <c r="T2654" s="160">
        <v>29.933798482537711</v>
      </c>
    </row>
    <row r="2655" spans="1:20" x14ac:dyDescent="0.45">
      <c r="A2655" s="160" t="s">
        <v>5293</v>
      </c>
      <c r="B2655" s="160">
        <v>2020</v>
      </c>
      <c r="C2655" s="161">
        <v>43756</v>
      </c>
      <c r="D2655" s="160" t="s">
        <v>5273</v>
      </c>
      <c r="E2655" s="160" t="s">
        <v>5234</v>
      </c>
      <c r="F2655" s="160">
        <v>2</v>
      </c>
      <c r="G2655" s="160">
        <v>4</v>
      </c>
      <c r="H2655" s="160" t="s">
        <v>5753</v>
      </c>
      <c r="I2655" s="160">
        <v>471</v>
      </c>
      <c r="J2655" s="160" t="s">
        <v>355</v>
      </c>
      <c r="K2655" s="160" t="s">
        <v>91</v>
      </c>
      <c r="L2655" s="160">
        <v>23.841095890410958</v>
      </c>
      <c r="M2655" s="160">
        <v>8</v>
      </c>
      <c r="N2655" s="160">
        <v>29.750167904215189</v>
      </c>
      <c r="O2655" s="160">
        <v>4.6531437301575194</v>
      </c>
      <c r="P2655" s="160">
        <v>15.79073671374263</v>
      </c>
      <c r="Q2655" s="160">
        <v>28.969577887869999</v>
      </c>
      <c r="R2655" s="160">
        <v>4.5448825582061492</v>
      </c>
      <c r="S2655" s="160">
        <v>15.33493021325156</v>
      </c>
      <c r="T2655" s="160">
        <v>29.933798482537711</v>
      </c>
    </row>
    <row r="2656" spans="1:20" x14ac:dyDescent="0.45">
      <c r="A2656" s="160" t="s">
        <v>5293</v>
      </c>
      <c r="B2656" s="160">
        <v>2020</v>
      </c>
      <c r="C2656" s="161">
        <v>43756</v>
      </c>
      <c r="D2656" s="160" t="s">
        <v>5273</v>
      </c>
      <c r="E2656" s="160" t="s">
        <v>5234</v>
      </c>
      <c r="F2656" s="160">
        <v>2</v>
      </c>
      <c r="G2656" s="160">
        <v>5</v>
      </c>
      <c r="H2656" s="160" t="s">
        <v>5753</v>
      </c>
      <c r="I2656" s="160">
        <v>471</v>
      </c>
      <c r="J2656" s="160" t="s">
        <v>3570</v>
      </c>
      <c r="K2656" s="160" t="s">
        <v>37</v>
      </c>
      <c r="L2656" s="160">
        <v>22.791780821917811</v>
      </c>
      <c r="M2656" s="160">
        <v>10</v>
      </c>
      <c r="N2656" s="160">
        <v>19.261268494980989</v>
      </c>
      <c r="O2656" s="160">
        <v>5.4470130800841696</v>
      </c>
      <c r="P2656" s="160">
        <v>2.9202292547284792</v>
      </c>
      <c r="Q2656" s="160">
        <v>19.449589859092232</v>
      </c>
      <c r="R2656" s="160">
        <v>5.129931693785541</v>
      </c>
      <c r="S2656" s="160">
        <v>4.059794777735604</v>
      </c>
      <c r="T2656" s="160">
        <v>29.933798482537711</v>
      </c>
    </row>
    <row r="2657" spans="1:20" x14ac:dyDescent="0.45">
      <c r="A2657" s="160" t="s">
        <v>5293</v>
      </c>
      <c r="B2657" s="160">
        <v>2020</v>
      </c>
      <c r="C2657" s="161">
        <v>43756</v>
      </c>
      <c r="D2657" s="160" t="s">
        <v>5273</v>
      </c>
      <c r="E2657" s="160" t="s">
        <v>5234</v>
      </c>
      <c r="F2657" s="160">
        <v>2</v>
      </c>
      <c r="G2657" s="160">
        <v>6</v>
      </c>
      <c r="H2657" s="160" t="s">
        <v>5753</v>
      </c>
      <c r="I2657" s="160">
        <v>471</v>
      </c>
      <c r="J2657" s="160" t="s">
        <v>3005</v>
      </c>
      <c r="K2657" s="160" t="s">
        <v>91</v>
      </c>
      <c r="L2657" s="160">
        <v>19.232876712328771</v>
      </c>
      <c r="M2657" s="160">
        <v>9</v>
      </c>
      <c r="N2657" s="160">
        <v>26.320244189875449</v>
      </c>
      <c r="O2657" s="160">
        <v>4.9250400057954193</v>
      </c>
      <c r="P2657" s="160">
        <v>11.54512417248919</v>
      </c>
      <c r="Q2657" s="160">
        <v>23.03273110395024</v>
      </c>
      <c r="R2657" s="160">
        <v>4.8487503494111648</v>
      </c>
      <c r="S2657" s="160">
        <v>8.4864800557167506</v>
      </c>
      <c r="T2657" s="160">
        <v>29.933798482537711</v>
      </c>
    </row>
    <row r="2658" spans="1:20" x14ac:dyDescent="0.45">
      <c r="A2658" s="138" t="s">
        <v>5293</v>
      </c>
      <c r="B2658" s="138">
        <v>2020</v>
      </c>
      <c r="C2658" s="139">
        <v>43756</v>
      </c>
      <c r="D2658" s="138" t="s">
        <v>5273</v>
      </c>
      <c r="E2658" s="138" t="s">
        <v>5194</v>
      </c>
      <c r="F2658" s="138" t="s">
        <v>5235</v>
      </c>
      <c r="G2658" s="138">
        <v>1</v>
      </c>
      <c r="H2658" s="138" t="s">
        <v>5754</v>
      </c>
      <c r="I2658" s="138">
        <v>472</v>
      </c>
      <c r="J2658" s="138" t="s">
        <v>446</v>
      </c>
      <c r="K2658" s="138" t="s">
        <v>37</v>
      </c>
      <c r="L2658" s="138">
        <v>19.81095890410959</v>
      </c>
      <c r="M2658" s="138">
        <v>1</v>
      </c>
      <c r="N2658" s="138">
        <v>35.320921659036848</v>
      </c>
      <c r="O2658" s="138">
        <v>6.2345470766412934</v>
      </c>
      <c r="P2658" s="138">
        <v>16.61728042911297</v>
      </c>
      <c r="Q2658" s="138">
        <v>40.048141649240812</v>
      </c>
      <c r="R2658" s="138">
        <v>5.7603570010458158</v>
      </c>
      <c r="S2658" s="138">
        <v>22.76707064610336</v>
      </c>
      <c r="T2658" s="138">
        <v>35.69853191552081</v>
      </c>
    </row>
    <row r="2659" spans="1:20" x14ac:dyDescent="0.45">
      <c r="A2659" s="138" t="s">
        <v>5293</v>
      </c>
      <c r="B2659" s="138">
        <v>2020</v>
      </c>
      <c r="C2659" s="139">
        <v>43756</v>
      </c>
      <c r="D2659" s="138" t="s">
        <v>5273</v>
      </c>
      <c r="E2659" s="138" t="s">
        <v>5194</v>
      </c>
      <c r="F2659" s="138" t="s">
        <v>5235</v>
      </c>
      <c r="G2659" s="138">
        <v>2</v>
      </c>
      <c r="H2659" s="138" t="s">
        <v>5754</v>
      </c>
      <c r="I2659" s="138">
        <v>472</v>
      </c>
      <c r="J2659" s="138" t="s">
        <v>378</v>
      </c>
      <c r="K2659" s="138" t="s">
        <v>37</v>
      </c>
      <c r="L2659" s="138">
        <v>22.416438356164381</v>
      </c>
      <c r="M2659" s="138">
        <v>2</v>
      </c>
      <c r="N2659" s="138">
        <v>28.822884862014821</v>
      </c>
      <c r="O2659" s="138">
        <v>4.4090765732378623</v>
      </c>
      <c r="P2659" s="138">
        <v>15.595655142301229</v>
      </c>
      <c r="Q2659" s="138">
        <v>31.737020661245641</v>
      </c>
      <c r="R2659" s="138">
        <v>4.3546739782301662</v>
      </c>
      <c r="S2659" s="138">
        <v>18.672998726555139</v>
      </c>
      <c r="T2659" s="138">
        <v>35.69853191552081</v>
      </c>
    </row>
    <row r="2660" spans="1:20" x14ac:dyDescent="0.45">
      <c r="A2660" s="138" t="s">
        <v>5293</v>
      </c>
      <c r="B2660" s="138">
        <v>2020</v>
      </c>
      <c r="C2660" s="139">
        <v>43756</v>
      </c>
      <c r="D2660" s="138" t="s">
        <v>5273</v>
      </c>
      <c r="E2660" s="138" t="s">
        <v>5194</v>
      </c>
      <c r="F2660" s="138" t="s">
        <v>5235</v>
      </c>
      <c r="G2660" s="138">
        <v>3</v>
      </c>
      <c r="H2660" s="138" t="s">
        <v>5754</v>
      </c>
      <c r="I2660" s="138">
        <v>472</v>
      </c>
      <c r="J2660" s="138" t="s">
        <v>348</v>
      </c>
      <c r="K2660" s="138" t="s">
        <v>37</v>
      </c>
      <c r="L2660" s="138">
        <v>29.94246575342466</v>
      </c>
      <c r="M2660" s="138">
        <v>3</v>
      </c>
      <c r="N2660" s="138">
        <v>40.173124164785463</v>
      </c>
      <c r="O2660" s="138">
        <v>4.5882702602205896</v>
      </c>
      <c r="P2660" s="138">
        <v>26.40831338412368</v>
      </c>
      <c r="Q2660" s="138">
        <v>39.800099880973612</v>
      </c>
      <c r="R2660" s="138">
        <v>4.4664396064368077</v>
      </c>
      <c r="S2660" s="138">
        <v>26.400781061663189</v>
      </c>
      <c r="T2660" s="138">
        <v>35.69853191552081</v>
      </c>
    </row>
    <row r="2661" spans="1:20" x14ac:dyDescent="0.45">
      <c r="A2661" s="138" t="s">
        <v>5293</v>
      </c>
      <c r="B2661" s="138">
        <v>2020</v>
      </c>
      <c r="C2661" s="139">
        <v>43756</v>
      </c>
      <c r="D2661" s="138" t="s">
        <v>5273</v>
      </c>
      <c r="E2661" s="138" t="s">
        <v>5194</v>
      </c>
      <c r="F2661" s="138" t="s">
        <v>5235</v>
      </c>
      <c r="G2661" s="138">
        <v>4</v>
      </c>
      <c r="H2661" s="138" t="s">
        <v>5754</v>
      </c>
      <c r="I2661" s="138">
        <v>472</v>
      </c>
      <c r="J2661" s="138" t="s">
        <v>343</v>
      </c>
      <c r="K2661" s="138" t="s">
        <v>91</v>
      </c>
      <c r="L2661" s="138">
        <v>28.906849315068492</v>
      </c>
      <c r="M2661" s="138">
        <v>4</v>
      </c>
      <c r="N2661" s="138">
        <v>44.104010412511812</v>
      </c>
      <c r="O2661" s="138">
        <v>4.5716346812684527</v>
      </c>
      <c r="P2661" s="138">
        <v>30.38910636870645</v>
      </c>
      <c r="Q2661" s="138">
        <v>41.956902262292431</v>
      </c>
      <c r="R2661" s="138">
        <v>4.4585090344485696</v>
      </c>
      <c r="S2661" s="138">
        <v>28.58137515894672</v>
      </c>
      <c r="T2661" s="138">
        <v>35.69853191552081</v>
      </c>
    </row>
    <row r="2662" spans="1:20" x14ac:dyDescent="0.45">
      <c r="A2662" s="138" t="s">
        <v>5293</v>
      </c>
      <c r="B2662" s="138">
        <v>2020</v>
      </c>
      <c r="C2662" s="139">
        <v>43756</v>
      </c>
      <c r="D2662" s="138" t="s">
        <v>5273</v>
      </c>
      <c r="E2662" s="138" t="s">
        <v>5194</v>
      </c>
      <c r="F2662" s="138" t="s">
        <v>5235</v>
      </c>
      <c r="G2662" s="138">
        <v>5</v>
      </c>
      <c r="H2662" s="138" t="s">
        <v>5754</v>
      </c>
      <c r="I2662" s="138">
        <v>472</v>
      </c>
      <c r="J2662" s="138" t="s">
        <v>512</v>
      </c>
      <c r="K2662" s="138" t="s">
        <v>37</v>
      </c>
      <c r="L2662" s="138">
        <v>19.052054794520551</v>
      </c>
      <c r="M2662" s="138">
        <v>5</v>
      </c>
      <c r="N2662" s="138">
        <v>31.137744579376069</v>
      </c>
      <c r="O2662" s="138">
        <v>5.6497906355873786</v>
      </c>
      <c r="P2662" s="138">
        <v>14.18837267261393</v>
      </c>
      <c r="Q2662" s="138">
        <v>30.501268836836381</v>
      </c>
      <c r="R2662" s="138">
        <v>5.2332770071858894</v>
      </c>
      <c r="S2662" s="138">
        <v>14.801437815278719</v>
      </c>
      <c r="T2662" s="138">
        <v>35.69853191552081</v>
      </c>
    </row>
    <row r="2663" spans="1:20" x14ac:dyDescent="0.45">
      <c r="A2663" s="138" t="s">
        <v>5293</v>
      </c>
      <c r="B2663" s="138">
        <v>2020</v>
      </c>
      <c r="C2663" s="139">
        <v>43756</v>
      </c>
      <c r="D2663" s="138" t="s">
        <v>5273</v>
      </c>
      <c r="E2663" s="138" t="s">
        <v>5194</v>
      </c>
      <c r="F2663" s="138" t="s">
        <v>5235</v>
      </c>
      <c r="G2663" s="138">
        <v>6</v>
      </c>
      <c r="H2663" s="138" t="s">
        <v>5754</v>
      </c>
      <c r="I2663" s="138">
        <v>472</v>
      </c>
      <c r="J2663" s="138" t="s">
        <v>3912</v>
      </c>
      <c r="K2663" s="138" t="s">
        <v>91</v>
      </c>
      <c r="L2663" s="138">
        <v>31.764383561643839</v>
      </c>
      <c r="M2663" s="138">
        <v>6</v>
      </c>
      <c r="N2663" s="138">
        <v>34.632505815399831</v>
      </c>
      <c r="O2663" s="138">
        <v>4.3151821469409786</v>
      </c>
      <c r="P2663" s="138">
        <v>21.68695937457689</v>
      </c>
      <c r="Q2663" s="138">
        <v>32.052801259302782</v>
      </c>
      <c r="R2663" s="138">
        <v>4.373740880318735</v>
      </c>
      <c r="S2663" s="138">
        <v>18.93157861834657</v>
      </c>
      <c r="T2663" s="138">
        <v>35.69853191552081</v>
      </c>
    </row>
    <row r="2664" spans="1:20" x14ac:dyDescent="0.45">
      <c r="A2664" s="138" t="s">
        <v>5293</v>
      </c>
      <c r="B2664" s="138">
        <v>2020</v>
      </c>
      <c r="C2664" s="139">
        <v>43756</v>
      </c>
      <c r="D2664" s="138" t="s">
        <v>5273</v>
      </c>
      <c r="E2664" s="138" t="s">
        <v>5194</v>
      </c>
      <c r="F2664" s="138" t="s">
        <v>579</v>
      </c>
      <c r="G2664" s="138">
        <v>1</v>
      </c>
      <c r="H2664" s="138" t="s">
        <v>5755</v>
      </c>
      <c r="I2664" s="138">
        <v>473</v>
      </c>
      <c r="J2664" s="138" t="s">
        <v>5118</v>
      </c>
      <c r="K2664" s="138" t="s">
        <v>37</v>
      </c>
      <c r="L2664" s="138">
        <v>26.534246575342461</v>
      </c>
      <c r="M2664" s="138">
        <v>7</v>
      </c>
      <c r="N2664" s="138">
        <v>28.268853911107261</v>
      </c>
      <c r="O2664" s="138">
        <v>4.8653527045660843</v>
      </c>
      <c r="P2664" s="138">
        <v>13.672795797409011</v>
      </c>
      <c r="Q2664" s="138">
        <v>30.98972213076355</v>
      </c>
      <c r="R2664" s="138">
        <v>4.8139872788957856</v>
      </c>
      <c r="S2664" s="138">
        <v>16.547760294076191</v>
      </c>
      <c r="T2664" s="138">
        <v>23.615697086228469</v>
      </c>
    </row>
    <row r="2665" spans="1:20" x14ac:dyDescent="0.45">
      <c r="A2665" s="138" t="s">
        <v>5293</v>
      </c>
      <c r="B2665" s="138">
        <v>2020</v>
      </c>
      <c r="C2665" s="139">
        <v>43756</v>
      </c>
      <c r="D2665" s="138" t="s">
        <v>5273</v>
      </c>
      <c r="E2665" s="138" t="s">
        <v>5194</v>
      </c>
      <c r="F2665" s="138" t="s">
        <v>579</v>
      </c>
      <c r="G2665" s="138">
        <v>2</v>
      </c>
      <c r="H2665" s="138" t="s">
        <v>5755</v>
      </c>
      <c r="I2665" s="138">
        <v>473</v>
      </c>
      <c r="J2665" s="138" t="s">
        <v>355</v>
      </c>
      <c r="K2665" s="138" t="s">
        <v>91</v>
      </c>
      <c r="L2665" s="138">
        <v>23.841095890410958</v>
      </c>
      <c r="M2665" s="138">
        <v>8</v>
      </c>
      <c r="N2665" s="138">
        <v>28.969577887869999</v>
      </c>
      <c r="O2665" s="138">
        <v>4.5448825582061492</v>
      </c>
      <c r="P2665" s="138">
        <v>15.33493021325156</v>
      </c>
      <c r="Q2665" s="138">
        <v>29.614436056976661</v>
      </c>
      <c r="R2665" s="138">
        <v>4.4837269934583324</v>
      </c>
      <c r="S2665" s="138">
        <v>16.163255076601661</v>
      </c>
      <c r="T2665" s="138">
        <v>23.615697086228469</v>
      </c>
    </row>
    <row r="2666" spans="1:20" x14ac:dyDescent="0.45">
      <c r="A2666" s="138" t="s">
        <v>5293</v>
      </c>
      <c r="B2666" s="138">
        <v>2020</v>
      </c>
      <c r="C2666" s="139">
        <v>43756</v>
      </c>
      <c r="D2666" s="138" t="s">
        <v>5273</v>
      </c>
      <c r="E2666" s="138" t="s">
        <v>5194</v>
      </c>
      <c r="F2666" s="138" t="s">
        <v>579</v>
      </c>
      <c r="G2666" s="138">
        <v>3</v>
      </c>
      <c r="H2666" s="138" t="s">
        <v>5755</v>
      </c>
      <c r="I2666" s="138">
        <v>473</v>
      </c>
      <c r="J2666" s="138" t="s">
        <v>3005</v>
      </c>
      <c r="K2666" s="138" t="s">
        <v>91</v>
      </c>
      <c r="L2666" s="138">
        <v>19.232876712328771</v>
      </c>
      <c r="M2666" s="138">
        <v>9</v>
      </c>
      <c r="N2666" s="138">
        <v>23.03273110395024</v>
      </c>
      <c r="O2666" s="138">
        <v>4.8487503494111648</v>
      </c>
      <c r="P2666" s="138">
        <v>8.4864800557167506</v>
      </c>
      <c r="Q2666" s="138">
        <v>23.729183815250671</v>
      </c>
      <c r="R2666" s="138">
        <v>4.671930693543521</v>
      </c>
      <c r="S2666" s="138">
        <v>9.7133917346201049</v>
      </c>
      <c r="T2666" s="138">
        <v>23.615697086228469</v>
      </c>
    </row>
    <row r="2667" spans="1:20" x14ac:dyDescent="0.45">
      <c r="A2667" s="138" t="s">
        <v>5293</v>
      </c>
      <c r="B2667" s="138">
        <v>2020</v>
      </c>
      <c r="C2667" s="139">
        <v>43756</v>
      </c>
      <c r="D2667" s="138" t="s">
        <v>5273</v>
      </c>
      <c r="E2667" s="138" t="s">
        <v>5194</v>
      </c>
      <c r="F2667" s="138" t="s">
        <v>579</v>
      </c>
      <c r="G2667" s="138">
        <v>4</v>
      </c>
      <c r="H2667" s="138" t="s">
        <v>5755</v>
      </c>
      <c r="I2667" s="138">
        <v>473</v>
      </c>
      <c r="J2667" s="138" t="s">
        <v>3570</v>
      </c>
      <c r="K2667" s="138" t="s">
        <v>37</v>
      </c>
      <c r="L2667" s="138">
        <v>22.791780821917811</v>
      </c>
      <c r="M2667" s="138">
        <v>10</v>
      </c>
      <c r="N2667" s="138">
        <v>19.449589859092232</v>
      </c>
      <c r="O2667" s="138">
        <v>5.129931693785541</v>
      </c>
      <c r="P2667" s="138">
        <v>4.059794777735604</v>
      </c>
      <c r="Q2667" s="138">
        <v>19.775039988107121</v>
      </c>
      <c r="R2667" s="138">
        <v>4.8628888492980709</v>
      </c>
      <c r="S2667" s="138">
        <v>5.186373440212904</v>
      </c>
      <c r="T2667" s="138">
        <v>23.615697086228469</v>
      </c>
    </row>
    <row r="2668" spans="1:20" x14ac:dyDescent="0.45">
      <c r="A2668" s="138" t="s">
        <v>5293</v>
      </c>
      <c r="B2668" s="138">
        <v>2020</v>
      </c>
      <c r="C2668" s="139">
        <v>43756</v>
      </c>
      <c r="D2668" s="138" t="s">
        <v>5273</v>
      </c>
      <c r="E2668" s="138" t="s">
        <v>5194</v>
      </c>
      <c r="F2668" s="138" t="s">
        <v>579</v>
      </c>
      <c r="G2668" s="138">
        <v>5</v>
      </c>
      <c r="H2668" s="138" t="s">
        <v>5755</v>
      </c>
      <c r="I2668" s="138">
        <v>473</v>
      </c>
      <c r="J2668" s="138" t="s">
        <v>4875</v>
      </c>
      <c r="K2668" s="138" t="s">
        <v>91</v>
      </c>
      <c r="L2668" s="138">
        <v>20.147945205479449</v>
      </c>
      <c r="M2668" s="138">
        <v>11</v>
      </c>
      <c r="N2668" s="138">
        <v>23.188362527074279</v>
      </c>
      <c r="O2668" s="138">
        <v>4.4755360829243882</v>
      </c>
      <c r="P2668" s="138">
        <v>9.7617542783011189</v>
      </c>
      <c r="Q2668" s="138">
        <v>21.52411892245528</v>
      </c>
      <c r="R2668" s="138">
        <v>4.4262303831280727</v>
      </c>
      <c r="S2668" s="138">
        <v>8.2454277730710608</v>
      </c>
      <c r="T2668" s="138">
        <v>23.615697086228469</v>
      </c>
    </row>
    <row r="2669" spans="1:20" x14ac:dyDescent="0.45">
      <c r="A2669" s="138" t="s">
        <v>5293</v>
      </c>
      <c r="B2669" s="138">
        <v>2020</v>
      </c>
      <c r="C2669" s="139">
        <v>43756</v>
      </c>
      <c r="D2669" s="138" t="s">
        <v>5273</v>
      </c>
      <c r="E2669" s="138" t="s">
        <v>5194</v>
      </c>
      <c r="F2669" s="138" t="s">
        <v>579</v>
      </c>
      <c r="G2669" s="138">
        <v>6</v>
      </c>
      <c r="H2669" s="138" t="s">
        <v>5755</v>
      </c>
      <c r="I2669" s="138">
        <v>473</v>
      </c>
      <c r="J2669" s="138" t="s">
        <v>2477</v>
      </c>
      <c r="K2669" s="138" t="s">
        <v>37</v>
      </c>
      <c r="L2669" s="138">
        <v>19.479452054794521</v>
      </c>
      <c r="M2669" s="138">
        <v>12</v>
      </c>
      <c r="N2669" s="138">
        <v>18.78506722827677</v>
      </c>
      <c r="O2669" s="138">
        <v>5.6806512702024339</v>
      </c>
      <c r="P2669" s="138">
        <v>1.74311341766947</v>
      </c>
      <c r="Q2669" s="138">
        <v>15.457377133394569</v>
      </c>
      <c r="R2669" s="138">
        <v>5.4269654574320443</v>
      </c>
      <c r="S2669" s="138">
        <v>-0.82351923890156797</v>
      </c>
      <c r="T2669" s="138">
        <v>23.615697086228469</v>
      </c>
    </row>
    <row r="2670" spans="1:20" x14ac:dyDescent="0.45">
      <c r="A2670" s="130" t="s">
        <v>192</v>
      </c>
      <c r="B2670" s="130">
        <v>2020</v>
      </c>
      <c r="C2670" s="131">
        <v>43757</v>
      </c>
      <c r="D2670" s="130" t="s">
        <v>5273</v>
      </c>
      <c r="E2670" s="130" t="s">
        <v>1943</v>
      </c>
      <c r="F2670" s="130">
        <v>1</v>
      </c>
      <c r="G2670" s="130">
        <v>1</v>
      </c>
      <c r="H2670" s="130" t="s">
        <v>5756</v>
      </c>
      <c r="I2670" s="130">
        <v>474</v>
      </c>
      <c r="J2670" s="130" t="s">
        <v>361</v>
      </c>
      <c r="K2670" s="130" t="s">
        <v>34</v>
      </c>
      <c r="L2670" s="130">
        <v>28.44109589041096</v>
      </c>
      <c r="M2670" s="130">
        <v>4</v>
      </c>
      <c r="N2670" s="130">
        <v>40.303246441442397</v>
      </c>
      <c r="O2670" s="130">
        <v>4.3066937101253391</v>
      </c>
      <c r="P2670" s="130">
        <v>27.383165311066382</v>
      </c>
      <c r="Q2670" s="130">
        <v>41.810510942477187</v>
      </c>
      <c r="R2670" s="130">
        <v>4.4438091534868009</v>
      </c>
      <c r="S2670" s="130">
        <v>28.47908348201678</v>
      </c>
      <c r="T2670" s="130">
        <v>29.102873930087991</v>
      </c>
    </row>
    <row r="2671" spans="1:20" x14ac:dyDescent="0.45">
      <c r="A2671" s="130" t="s">
        <v>192</v>
      </c>
      <c r="B2671" s="130">
        <v>2020</v>
      </c>
      <c r="C2671" s="131">
        <v>43757</v>
      </c>
      <c r="D2671" s="130" t="s">
        <v>5273</v>
      </c>
      <c r="E2671" s="130" t="s">
        <v>1943</v>
      </c>
      <c r="F2671" s="130">
        <v>1</v>
      </c>
      <c r="G2671" s="130">
        <v>2</v>
      </c>
      <c r="H2671" s="130" t="s">
        <v>5756</v>
      </c>
      <c r="I2671" s="130">
        <v>474</v>
      </c>
      <c r="J2671" s="130" t="s">
        <v>352</v>
      </c>
      <c r="K2671" s="130" t="s">
        <v>282</v>
      </c>
      <c r="L2671" s="130">
        <v>24.9972602739726</v>
      </c>
      <c r="M2671" s="130">
        <v>3</v>
      </c>
      <c r="N2671" s="130">
        <v>40.637468562779993</v>
      </c>
      <c r="O2671" s="130">
        <v>4.2851877788094823</v>
      </c>
      <c r="P2671" s="130">
        <v>27.781905226351551</v>
      </c>
      <c r="Q2671" s="130">
        <v>40.053417279581652</v>
      </c>
      <c r="R2671" s="130">
        <v>4.3659238116395276</v>
      </c>
      <c r="S2671" s="130">
        <v>26.955645844663071</v>
      </c>
      <c r="T2671" s="130">
        <v>29.102873930087991</v>
      </c>
    </row>
    <row r="2672" spans="1:20" x14ac:dyDescent="0.45">
      <c r="A2672" s="130" t="s">
        <v>192</v>
      </c>
      <c r="B2672" s="130">
        <v>2020</v>
      </c>
      <c r="C2672" s="131">
        <v>43757</v>
      </c>
      <c r="D2672" s="130" t="s">
        <v>5273</v>
      </c>
      <c r="E2672" s="130" t="s">
        <v>1943</v>
      </c>
      <c r="F2672" s="130">
        <v>1</v>
      </c>
      <c r="G2672" s="130">
        <v>3</v>
      </c>
      <c r="H2672" s="130" t="s">
        <v>5756</v>
      </c>
      <c r="I2672" s="130">
        <v>474</v>
      </c>
      <c r="J2672" s="130" t="s">
        <v>357</v>
      </c>
      <c r="K2672" s="130" t="s">
        <v>99</v>
      </c>
      <c r="L2672" s="130">
        <v>23.62465753424658</v>
      </c>
      <c r="M2672" s="130">
        <v>9</v>
      </c>
      <c r="N2672" s="130">
        <v>20.652513916211081</v>
      </c>
      <c r="O2672" s="130">
        <v>4.4523311743325689</v>
      </c>
      <c r="P2672" s="130">
        <v>7.2955203932133781</v>
      </c>
      <c r="Q2672" s="130">
        <v>21.889147796204909</v>
      </c>
      <c r="R2672" s="130">
        <v>4.4661686242948306</v>
      </c>
      <c r="S2672" s="130">
        <v>8.490641923320414</v>
      </c>
      <c r="T2672" s="130">
        <v>29.102873930087991</v>
      </c>
    </row>
    <row r="2673" spans="1:20" x14ac:dyDescent="0.45">
      <c r="A2673" s="130" t="s">
        <v>192</v>
      </c>
      <c r="B2673" s="130">
        <v>2020</v>
      </c>
      <c r="C2673" s="131">
        <v>43757</v>
      </c>
      <c r="D2673" s="130" t="s">
        <v>5273</v>
      </c>
      <c r="E2673" s="130" t="s">
        <v>1943</v>
      </c>
      <c r="F2673" s="130">
        <v>1</v>
      </c>
      <c r="G2673" s="130">
        <v>4</v>
      </c>
      <c r="H2673" s="130" t="s">
        <v>5756</v>
      </c>
      <c r="I2673" s="130">
        <v>474</v>
      </c>
      <c r="J2673" s="130" t="s">
        <v>228</v>
      </c>
      <c r="K2673" s="130" t="s">
        <v>131</v>
      </c>
      <c r="L2673" s="130">
        <v>27.358904109589041</v>
      </c>
      <c r="M2673" s="130">
        <v>23</v>
      </c>
      <c r="N2673" s="130">
        <v>18.92114073000646</v>
      </c>
      <c r="O2673" s="130">
        <v>4.5414110079887218</v>
      </c>
      <c r="P2673" s="130">
        <v>5.2969077060402938</v>
      </c>
      <c r="Q2673" s="130">
        <v>18.872669465149471</v>
      </c>
      <c r="R2673" s="130">
        <v>4.5371406638745793</v>
      </c>
      <c r="S2673" s="130">
        <v>5.2612474735257297</v>
      </c>
      <c r="T2673" s="130">
        <v>29.102873930087991</v>
      </c>
    </row>
    <row r="2674" spans="1:20" x14ac:dyDescent="0.45">
      <c r="A2674" s="130" t="s">
        <v>192</v>
      </c>
      <c r="B2674" s="130">
        <v>2020</v>
      </c>
      <c r="C2674" s="131">
        <v>43757</v>
      </c>
      <c r="D2674" s="130" t="s">
        <v>5273</v>
      </c>
      <c r="E2674" s="130" t="s">
        <v>1943</v>
      </c>
      <c r="F2674" s="130">
        <v>1</v>
      </c>
      <c r="G2674" s="130">
        <v>5</v>
      </c>
      <c r="H2674" s="130" t="s">
        <v>5756</v>
      </c>
      <c r="I2674" s="130">
        <v>474</v>
      </c>
      <c r="J2674" s="130" t="s">
        <v>462</v>
      </c>
      <c r="K2674" s="130" t="s">
        <v>115</v>
      </c>
      <c r="L2674" s="130">
        <v>18.720547945205482</v>
      </c>
      <c r="M2674" s="130">
        <v>23</v>
      </c>
      <c r="N2674" s="130">
        <v>25</v>
      </c>
      <c r="O2674" s="130">
        <v>8.3333333330000006</v>
      </c>
      <c r="P2674" s="130">
        <v>9.999965300266922E-10</v>
      </c>
      <c r="Q2674" s="130">
        <v>18.149758713910039</v>
      </c>
      <c r="R2674" s="130">
        <v>7.2803089880116696</v>
      </c>
      <c r="S2674" s="130">
        <v>-3.6911682501249738</v>
      </c>
      <c r="T2674" s="130">
        <v>29.102873930087991</v>
      </c>
    </row>
    <row r="2675" spans="1:20" x14ac:dyDescent="0.45">
      <c r="A2675" s="150" t="s">
        <v>192</v>
      </c>
      <c r="B2675" s="150">
        <v>2020</v>
      </c>
      <c r="C2675" s="151">
        <v>43757</v>
      </c>
      <c r="D2675" s="150" t="s">
        <v>5273</v>
      </c>
      <c r="E2675" s="150" t="s">
        <v>1943</v>
      </c>
      <c r="F2675" s="150">
        <v>2</v>
      </c>
      <c r="G2675" s="150">
        <v>1</v>
      </c>
      <c r="H2675" s="150" t="s">
        <v>5757</v>
      </c>
      <c r="I2675" s="150">
        <v>475</v>
      </c>
      <c r="J2675" s="150" t="s">
        <v>410</v>
      </c>
      <c r="K2675" s="150" t="s">
        <v>88</v>
      </c>
      <c r="L2675" s="150">
        <v>19.794520547945201</v>
      </c>
      <c r="M2675" s="150">
        <v>2</v>
      </c>
      <c r="N2675" s="150">
        <v>23.316119163072479</v>
      </c>
      <c r="O2675" s="150">
        <v>5.4281328296585514</v>
      </c>
      <c r="P2675" s="150">
        <v>7.031720674096821</v>
      </c>
      <c r="Q2675" s="150">
        <v>28.350068745902281</v>
      </c>
      <c r="R2675" s="150">
        <v>5.1782831272068117</v>
      </c>
      <c r="S2675" s="150">
        <v>12.815219364281839</v>
      </c>
      <c r="T2675" s="150">
        <v>27.328217595122918</v>
      </c>
    </row>
    <row r="2676" spans="1:20" x14ac:dyDescent="0.45">
      <c r="A2676" s="150" t="s">
        <v>192</v>
      </c>
      <c r="B2676" s="150">
        <v>2020</v>
      </c>
      <c r="C2676" s="151">
        <v>43757</v>
      </c>
      <c r="D2676" s="150" t="s">
        <v>5273</v>
      </c>
      <c r="E2676" s="150" t="s">
        <v>1943</v>
      </c>
      <c r="F2676" s="150">
        <v>2</v>
      </c>
      <c r="G2676" s="150">
        <v>2</v>
      </c>
      <c r="H2676" s="150" t="s">
        <v>5757</v>
      </c>
      <c r="I2676" s="150">
        <v>475</v>
      </c>
      <c r="J2676" s="150" t="s">
        <v>346</v>
      </c>
      <c r="K2676" s="150" t="s">
        <v>52</v>
      </c>
      <c r="L2676" s="150">
        <v>20.493150684931511</v>
      </c>
      <c r="M2676" s="150">
        <v>1</v>
      </c>
      <c r="N2676" s="150">
        <v>37.775845825722257</v>
      </c>
      <c r="O2676" s="150">
        <v>4.4856602334758939</v>
      </c>
      <c r="P2676" s="150">
        <v>24.318865125294579</v>
      </c>
      <c r="Q2676" s="150">
        <v>37.244469244893367</v>
      </c>
      <c r="R2676" s="150">
        <v>4.4370480133494228</v>
      </c>
      <c r="S2676" s="150">
        <v>23.933325204845101</v>
      </c>
      <c r="T2676" s="150">
        <v>27.328217595122918</v>
      </c>
    </row>
    <row r="2677" spans="1:20" x14ac:dyDescent="0.45">
      <c r="A2677" s="150" t="s">
        <v>192</v>
      </c>
      <c r="B2677" s="150">
        <v>2020</v>
      </c>
      <c r="C2677" s="151">
        <v>43757</v>
      </c>
      <c r="D2677" s="150" t="s">
        <v>5273</v>
      </c>
      <c r="E2677" s="150" t="s">
        <v>1943</v>
      </c>
      <c r="F2677" s="150">
        <v>2</v>
      </c>
      <c r="G2677" s="150">
        <v>3</v>
      </c>
      <c r="H2677" s="150" t="s">
        <v>5757</v>
      </c>
      <c r="I2677" s="150">
        <v>475</v>
      </c>
      <c r="J2677" s="150" t="s">
        <v>353</v>
      </c>
      <c r="K2677" s="150" t="s">
        <v>143</v>
      </c>
      <c r="L2677" s="150">
        <v>31.279452054794518</v>
      </c>
      <c r="M2677" s="150">
        <v>23</v>
      </c>
      <c r="N2677" s="150">
        <v>27.784414394289509</v>
      </c>
      <c r="O2677" s="150">
        <v>4.3395830854463648</v>
      </c>
      <c r="P2677" s="150">
        <v>14.76566513795041</v>
      </c>
      <c r="Q2677" s="150">
        <v>28.15397639545164</v>
      </c>
      <c r="R2677" s="150">
        <v>4.3136543977614812</v>
      </c>
      <c r="S2677" s="150">
        <v>15.2130132021672</v>
      </c>
      <c r="T2677" s="150">
        <v>27.328217595122918</v>
      </c>
    </row>
    <row r="2678" spans="1:20" x14ac:dyDescent="0.45">
      <c r="A2678" s="150" t="s">
        <v>192</v>
      </c>
      <c r="B2678" s="150">
        <v>2020</v>
      </c>
      <c r="C2678" s="151">
        <v>43757</v>
      </c>
      <c r="D2678" s="150" t="s">
        <v>5273</v>
      </c>
      <c r="E2678" s="150" t="s">
        <v>1943</v>
      </c>
      <c r="F2678" s="150">
        <v>2</v>
      </c>
      <c r="G2678" s="150">
        <v>4</v>
      </c>
      <c r="H2678" s="150" t="s">
        <v>5757</v>
      </c>
      <c r="I2678" s="150">
        <v>475</v>
      </c>
      <c r="J2678" s="150" t="s">
        <v>400</v>
      </c>
      <c r="K2678" s="150" t="s">
        <v>58</v>
      </c>
      <c r="L2678" s="150">
        <v>25.68219178082192</v>
      </c>
      <c r="M2678" s="150">
        <v>23</v>
      </c>
      <c r="N2678" s="150">
        <v>25.092926187653251</v>
      </c>
      <c r="O2678" s="150">
        <v>4.3929459932626633</v>
      </c>
      <c r="P2678" s="150">
        <v>11.914088207865261</v>
      </c>
      <c r="Q2678" s="150">
        <v>24.888177174766149</v>
      </c>
      <c r="R2678" s="150">
        <v>4.3599331991433061</v>
      </c>
      <c r="S2678" s="150">
        <v>11.808377577336231</v>
      </c>
      <c r="T2678" s="150">
        <v>27.328217595122918</v>
      </c>
    </row>
    <row r="2679" spans="1:20" x14ac:dyDescent="0.45">
      <c r="A2679" s="150" t="s">
        <v>192</v>
      </c>
      <c r="B2679" s="150">
        <v>2020</v>
      </c>
      <c r="C2679" s="151">
        <v>43757</v>
      </c>
      <c r="D2679" s="150" t="s">
        <v>5273</v>
      </c>
      <c r="E2679" s="150" t="s">
        <v>1943</v>
      </c>
      <c r="F2679" s="150">
        <v>2</v>
      </c>
      <c r="G2679" s="150">
        <v>5</v>
      </c>
      <c r="H2679" s="150" t="s">
        <v>5757</v>
      </c>
      <c r="I2679" s="150">
        <v>475</v>
      </c>
      <c r="J2679" s="150" t="s">
        <v>431</v>
      </c>
      <c r="K2679" s="150" t="s">
        <v>79</v>
      </c>
      <c r="L2679" s="150">
        <v>21.136986301369859</v>
      </c>
      <c r="M2679" s="150">
        <v>11</v>
      </c>
      <c r="N2679" s="150">
        <v>25</v>
      </c>
      <c r="O2679" s="150">
        <v>8.3333333330000006</v>
      </c>
      <c r="P2679" s="150">
        <v>9.999965300266922E-10</v>
      </c>
      <c r="Q2679" s="150">
        <v>21.84835675935841</v>
      </c>
      <c r="R2679" s="150">
        <v>6.8748718091810694</v>
      </c>
      <c r="S2679" s="150">
        <v>1.2237413318152091</v>
      </c>
      <c r="T2679" s="150">
        <v>27.328217595122918</v>
      </c>
    </row>
    <row r="2680" spans="1:20" x14ac:dyDescent="0.45">
      <c r="A2680" s="150" t="s">
        <v>192</v>
      </c>
      <c r="B2680" s="150">
        <v>2020</v>
      </c>
      <c r="C2680" s="151">
        <v>43757</v>
      </c>
      <c r="D2680" s="150" t="s">
        <v>5273</v>
      </c>
      <c r="E2680" s="150" t="s">
        <v>1943</v>
      </c>
      <c r="F2680" s="150">
        <v>2</v>
      </c>
      <c r="G2680" s="150">
        <v>6</v>
      </c>
      <c r="H2680" s="150" t="s">
        <v>5757</v>
      </c>
      <c r="I2680" s="150">
        <v>475</v>
      </c>
      <c r="J2680" s="150" t="s">
        <v>3922</v>
      </c>
      <c r="K2680" s="150" t="s">
        <v>64</v>
      </c>
      <c r="L2680" s="150">
        <v>22.55890410958904</v>
      </c>
      <c r="M2680" s="150">
        <v>23</v>
      </c>
      <c r="N2680" s="150">
        <v>25</v>
      </c>
      <c r="O2680" s="150">
        <v>8.3333333330000006</v>
      </c>
      <c r="P2680" s="150">
        <v>9.999965300266922E-10</v>
      </c>
      <c r="Q2680" s="150">
        <v>18.032301490625599</v>
      </c>
      <c r="R2680" s="150">
        <v>7.2412363523901453</v>
      </c>
      <c r="S2680" s="150">
        <v>-3.6914075665448318</v>
      </c>
      <c r="T2680" s="150">
        <v>27.328217595122918</v>
      </c>
    </row>
    <row r="2681" spans="1:20" x14ac:dyDescent="0.45">
      <c r="A2681" s="152" t="s">
        <v>192</v>
      </c>
      <c r="B2681" s="152">
        <v>2020</v>
      </c>
      <c r="C2681" s="153">
        <v>43757</v>
      </c>
      <c r="D2681" s="152" t="s">
        <v>5273</v>
      </c>
      <c r="E2681" s="152" t="s">
        <v>1943</v>
      </c>
      <c r="F2681" s="152">
        <v>3</v>
      </c>
      <c r="G2681" s="152">
        <v>1</v>
      </c>
      <c r="H2681" s="152" t="s">
        <v>5758</v>
      </c>
      <c r="I2681" s="152">
        <v>476</v>
      </c>
      <c r="J2681" s="152" t="s">
        <v>262</v>
      </c>
      <c r="K2681" s="152" t="s">
        <v>46</v>
      </c>
      <c r="L2681" s="152">
        <v>23.035616438356161</v>
      </c>
      <c r="M2681" s="152">
        <v>5</v>
      </c>
      <c r="N2681" s="152">
        <v>30.015188107913339</v>
      </c>
      <c r="O2681" s="152">
        <v>4.3117440801290039</v>
      </c>
      <c r="P2681" s="152">
        <v>17.07995586752633</v>
      </c>
      <c r="Q2681" s="152">
        <v>32.139083888477053</v>
      </c>
      <c r="R2681" s="152">
        <v>4.3901860730794766</v>
      </c>
      <c r="S2681" s="152">
        <v>18.96852566923862</v>
      </c>
      <c r="T2681" s="152">
        <v>26.718292502826611</v>
      </c>
    </row>
    <row r="2682" spans="1:20" x14ac:dyDescent="0.45">
      <c r="A2682" s="152" t="s">
        <v>192</v>
      </c>
      <c r="B2682" s="152">
        <v>2020</v>
      </c>
      <c r="C2682" s="153">
        <v>43757</v>
      </c>
      <c r="D2682" s="152" t="s">
        <v>5273</v>
      </c>
      <c r="E2682" s="152" t="s">
        <v>1943</v>
      </c>
      <c r="F2682" s="152">
        <v>3</v>
      </c>
      <c r="G2682" s="152">
        <v>2</v>
      </c>
      <c r="H2682" s="152" t="s">
        <v>5758</v>
      </c>
      <c r="I2682" s="152">
        <v>476</v>
      </c>
      <c r="J2682" s="152" t="s">
        <v>3489</v>
      </c>
      <c r="K2682" s="152" t="s">
        <v>115</v>
      </c>
      <c r="L2682" s="152">
        <v>21.339726027397258</v>
      </c>
      <c r="M2682" s="152">
        <v>12</v>
      </c>
      <c r="N2682" s="152">
        <v>24.15485776481518</v>
      </c>
      <c r="O2682" s="152">
        <v>4.3741772184003196</v>
      </c>
      <c r="P2682" s="152">
        <v>11.032326109614219</v>
      </c>
      <c r="Q2682" s="152">
        <v>25.95590783507128</v>
      </c>
      <c r="R2682" s="152">
        <v>4.3573045685484679</v>
      </c>
      <c r="S2682" s="152">
        <v>12.883994129425879</v>
      </c>
      <c r="T2682" s="152">
        <v>26.718292502826611</v>
      </c>
    </row>
    <row r="2683" spans="1:20" x14ac:dyDescent="0.45">
      <c r="A2683" s="152" t="s">
        <v>192</v>
      </c>
      <c r="B2683" s="152">
        <v>2020</v>
      </c>
      <c r="C2683" s="153">
        <v>43757</v>
      </c>
      <c r="D2683" s="152" t="s">
        <v>5273</v>
      </c>
      <c r="E2683" s="152" t="s">
        <v>1943</v>
      </c>
      <c r="F2683" s="152">
        <v>3</v>
      </c>
      <c r="G2683" s="152">
        <v>3</v>
      </c>
      <c r="H2683" s="152" t="s">
        <v>5758</v>
      </c>
      <c r="I2683" s="152">
        <v>476</v>
      </c>
      <c r="J2683" s="152" t="s">
        <v>358</v>
      </c>
      <c r="K2683" s="152" t="s">
        <v>79</v>
      </c>
      <c r="L2683" s="152">
        <v>26.734246575342461</v>
      </c>
      <c r="M2683" s="152">
        <v>8</v>
      </c>
      <c r="N2683" s="152">
        <v>37.240663317649222</v>
      </c>
      <c r="O2683" s="152">
        <v>4.3013848843829177</v>
      </c>
      <c r="P2683" s="152">
        <v>24.33650866450046</v>
      </c>
      <c r="Q2683" s="152">
        <v>35.253252874791329</v>
      </c>
      <c r="R2683" s="152">
        <v>4.2982782036960616</v>
      </c>
      <c r="S2683" s="152">
        <v>22.35841826370314</v>
      </c>
      <c r="T2683" s="152">
        <v>26.718292502826611</v>
      </c>
    </row>
    <row r="2684" spans="1:20" x14ac:dyDescent="0.45">
      <c r="A2684" s="152" t="s">
        <v>192</v>
      </c>
      <c r="B2684" s="152">
        <v>2020</v>
      </c>
      <c r="C2684" s="153">
        <v>43757</v>
      </c>
      <c r="D2684" s="152" t="s">
        <v>5273</v>
      </c>
      <c r="E2684" s="152" t="s">
        <v>1943</v>
      </c>
      <c r="F2684" s="152">
        <v>3</v>
      </c>
      <c r="G2684" s="152">
        <v>4</v>
      </c>
      <c r="H2684" s="152" t="s">
        <v>5758</v>
      </c>
      <c r="I2684" s="152">
        <v>476</v>
      </c>
      <c r="J2684" s="152" t="s">
        <v>384</v>
      </c>
      <c r="K2684" s="152" t="s">
        <v>61</v>
      </c>
      <c r="L2684" s="152">
        <v>22.786301369863011</v>
      </c>
      <c r="M2684" s="152">
        <v>23</v>
      </c>
      <c r="N2684" s="152">
        <v>17.131263302166129</v>
      </c>
      <c r="O2684" s="152">
        <v>4.9103782848046347</v>
      </c>
      <c r="P2684" s="152">
        <v>2.400128447752222</v>
      </c>
      <c r="Q2684" s="152">
        <v>17.874071787445651</v>
      </c>
      <c r="R2684" s="152">
        <v>4.7699276778101662</v>
      </c>
      <c r="S2684" s="152">
        <v>3.564288754015152</v>
      </c>
      <c r="T2684" s="152">
        <v>26.718292502826611</v>
      </c>
    </row>
    <row r="2685" spans="1:20" x14ac:dyDescent="0.45">
      <c r="A2685" s="152" t="s">
        <v>192</v>
      </c>
      <c r="B2685" s="152">
        <v>2020</v>
      </c>
      <c r="C2685" s="153">
        <v>43757</v>
      </c>
      <c r="D2685" s="152" t="s">
        <v>5273</v>
      </c>
      <c r="E2685" s="152" t="s">
        <v>1943</v>
      </c>
      <c r="F2685" s="152">
        <v>3</v>
      </c>
      <c r="G2685" s="152">
        <v>5</v>
      </c>
      <c r="H2685" s="152" t="s">
        <v>5758</v>
      </c>
      <c r="I2685" s="152">
        <v>476</v>
      </c>
      <c r="J2685" s="152" t="s">
        <v>368</v>
      </c>
      <c r="K2685" s="152" t="s">
        <v>131</v>
      </c>
      <c r="L2685" s="152">
        <v>31.257534246575339</v>
      </c>
      <c r="M2685" s="152">
        <v>23</v>
      </c>
      <c r="N2685" s="152">
        <v>25.04949002158919</v>
      </c>
      <c r="O2685" s="152">
        <v>4.3944867207893514</v>
      </c>
      <c r="P2685" s="152">
        <v>11.86602985922114</v>
      </c>
      <c r="Q2685" s="152">
        <v>22.489867617615669</v>
      </c>
      <c r="R2685" s="152">
        <v>4.4538705247640156</v>
      </c>
      <c r="S2685" s="152">
        <v>9.1282560433236171</v>
      </c>
      <c r="T2685" s="152">
        <v>26.718292502826611</v>
      </c>
    </row>
    <row r="2686" spans="1:20" x14ac:dyDescent="0.45">
      <c r="A2686" s="154" t="s">
        <v>192</v>
      </c>
      <c r="B2686" s="154">
        <v>2020</v>
      </c>
      <c r="C2686" s="155">
        <v>43757</v>
      </c>
      <c r="D2686" s="154" t="s">
        <v>5273</v>
      </c>
      <c r="E2686" s="154" t="s">
        <v>1943</v>
      </c>
      <c r="F2686" s="154">
        <v>4</v>
      </c>
      <c r="G2686" s="154">
        <v>1</v>
      </c>
      <c r="H2686" s="154" t="s">
        <v>5759</v>
      </c>
      <c r="I2686" s="154">
        <v>477</v>
      </c>
      <c r="J2686" s="154" t="s">
        <v>351</v>
      </c>
      <c r="K2686" s="154" t="s">
        <v>282</v>
      </c>
      <c r="L2686" s="154">
        <v>26.717808219178082</v>
      </c>
      <c r="M2686" s="154">
        <v>6</v>
      </c>
      <c r="N2686" s="154">
        <v>30.192370842221219</v>
      </c>
      <c r="O2686" s="154">
        <v>4.3445873093180483</v>
      </c>
      <c r="P2686" s="154">
        <v>17.15860891426707</v>
      </c>
      <c r="Q2686" s="154">
        <v>32.243731231752477</v>
      </c>
      <c r="R2686" s="154">
        <v>4.4086374257709657</v>
      </c>
      <c r="S2686" s="154">
        <v>19.01781895443958</v>
      </c>
      <c r="T2686" s="154">
        <v>26.664524203723332</v>
      </c>
    </row>
    <row r="2687" spans="1:20" x14ac:dyDescent="0.45">
      <c r="A2687" s="154" t="s">
        <v>192</v>
      </c>
      <c r="B2687" s="154">
        <v>2020</v>
      </c>
      <c r="C2687" s="155">
        <v>43757</v>
      </c>
      <c r="D2687" s="154" t="s">
        <v>5273</v>
      </c>
      <c r="E2687" s="154" t="s">
        <v>1943</v>
      </c>
      <c r="F2687" s="154">
        <v>4</v>
      </c>
      <c r="G2687" s="154">
        <v>2</v>
      </c>
      <c r="H2687" s="154" t="s">
        <v>5759</v>
      </c>
      <c r="I2687" s="154">
        <v>477</v>
      </c>
      <c r="J2687" s="154" t="s">
        <v>386</v>
      </c>
      <c r="K2687" s="154" t="s">
        <v>64</v>
      </c>
      <c r="L2687" s="154">
        <v>29.545205479452051</v>
      </c>
      <c r="M2687" s="154">
        <v>10</v>
      </c>
      <c r="N2687" s="154">
        <v>21.103217288365499</v>
      </c>
      <c r="O2687" s="154">
        <v>4.3680006815052694</v>
      </c>
      <c r="P2687" s="154">
        <v>7.9992152438496866</v>
      </c>
      <c r="Q2687" s="154">
        <v>23.461441017071159</v>
      </c>
      <c r="R2687" s="154">
        <v>4.3289754002991483</v>
      </c>
      <c r="S2687" s="154">
        <v>10.474514816173709</v>
      </c>
      <c r="T2687" s="154">
        <v>26.664524203723332</v>
      </c>
    </row>
    <row r="2688" spans="1:20" x14ac:dyDescent="0.45">
      <c r="A2688" s="154" t="s">
        <v>192</v>
      </c>
      <c r="B2688" s="154">
        <v>2020</v>
      </c>
      <c r="C2688" s="155">
        <v>43757</v>
      </c>
      <c r="D2688" s="154" t="s">
        <v>5273</v>
      </c>
      <c r="E2688" s="154" t="s">
        <v>1943</v>
      </c>
      <c r="F2688" s="154">
        <v>4</v>
      </c>
      <c r="G2688" s="154">
        <v>3</v>
      </c>
      <c r="H2688" s="154" t="s">
        <v>5759</v>
      </c>
      <c r="I2688" s="154">
        <v>477</v>
      </c>
      <c r="J2688" s="154" t="s">
        <v>387</v>
      </c>
      <c r="K2688" s="154" t="s">
        <v>58</v>
      </c>
      <c r="L2688" s="154">
        <v>22.673972602739731</v>
      </c>
      <c r="M2688" s="154">
        <v>23</v>
      </c>
      <c r="N2688" s="154">
        <v>28.42013577587538</v>
      </c>
      <c r="O2688" s="154">
        <v>6.0077325442894223</v>
      </c>
      <c r="P2688" s="154">
        <v>10.396938143007111</v>
      </c>
      <c r="Q2688" s="154">
        <v>28.21909891927627</v>
      </c>
      <c r="R2688" s="154">
        <v>5.39947286828294</v>
      </c>
      <c r="S2688" s="154">
        <v>12.02068031442745</v>
      </c>
      <c r="T2688" s="154">
        <v>26.664524203723332</v>
      </c>
    </row>
    <row r="2689" spans="1:20" x14ac:dyDescent="0.45">
      <c r="A2689" s="154" t="s">
        <v>192</v>
      </c>
      <c r="B2689" s="154">
        <v>2020</v>
      </c>
      <c r="C2689" s="155">
        <v>43757</v>
      </c>
      <c r="D2689" s="154" t="s">
        <v>5273</v>
      </c>
      <c r="E2689" s="154" t="s">
        <v>1943</v>
      </c>
      <c r="F2689" s="154">
        <v>4</v>
      </c>
      <c r="G2689" s="154">
        <v>4</v>
      </c>
      <c r="H2689" s="154" t="s">
        <v>5759</v>
      </c>
      <c r="I2689" s="154">
        <v>477</v>
      </c>
      <c r="J2689" s="154" t="s">
        <v>403</v>
      </c>
      <c r="K2689" s="154" t="s">
        <v>61</v>
      </c>
      <c r="L2689" s="154">
        <v>22.608219178082191</v>
      </c>
      <c r="M2689" s="154">
        <v>23</v>
      </c>
      <c r="N2689" s="154">
        <v>13.898035077657619</v>
      </c>
      <c r="O2689" s="154">
        <v>4.7253427024025294</v>
      </c>
      <c r="P2689" s="154">
        <v>-0.27799302954996818</v>
      </c>
      <c r="Q2689" s="154">
        <v>16.18921139636274</v>
      </c>
      <c r="R2689" s="154">
        <v>4.5544778250371376</v>
      </c>
      <c r="S2689" s="154">
        <v>2.5257779212513261</v>
      </c>
      <c r="T2689" s="154">
        <v>26.664524203723332</v>
      </c>
    </row>
    <row r="2690" spans="1:20" x14ac:dyDescent="0.45">
      <c r="A2690" s="154" t="s">
        <v>192</v>
      </c>
      <c r="B2690" s="154">
        <v>2020</v>
      </c>
      <c r="C2690" s="155">
        <v>43757</v>
      </c>
      <c r="D2690" s="154" t="s">
        <v>5273</v>
      </c>
      <c r="E2690" s="154" t="s">
        <v>1943</v>
      </c>
      <c r="F2690" s="154">
        <v>4</v>
      </c>
      <c r="G2690" s="154">
        <v>5</v>
      </c>
      <c r="H2690" s="154" t="s">
        <v>5759</v>
      </c>
      <c r="I2690" s="154">
        <v>477</v>
      </c>
      <c r="J2690" s="154" t="s">
        <v>574</v>
      </c>
      <c r="K2690" s="154" t="s">
        <v>99</v>
      </c>
      <c r="L2690" s="154">
        <v>36.873972602739727</v>
      </c>
      <c r="M2690" s="154">
        <v>7</v>
      </c>
      <c r="N2690" s="154">
        <v>26.05945144049182</v>
      </c>
      <c r="O2690" s="154">
        <v>4.3553368858091606</v>
      </c>
      <c r="P2690" s="154">
        <v>12.99344078306434</v>
      </c>
      <c r="Q2690" s="154">
        <v>24.829879622571621</v>
      </c>
      <c r="R2690" s="154">
        <v>4.3030546860852432</v>
      </c>
      <c r="S2690" s="154">
        <v>11.92071556431589</v>
      </c>
      <c r="T2690" s="154">
        <v>26.664524203723332</v>
      </c>
    </row>
    <row r="2691" spans="1:20" x14ac:dyDescent="0.45">
      <c r="A2691" s="154" t="s">
        <v>192</v>
      </c>
      <c r="B2691" s="154">
        <v>2020</v>
      </c>
      <c r="C2691" s="155">
        <v>43757</v>
      </c>
      <c r="D2691" s="154" t="s">
        <v>5273</v>
      </c>
      <c r="E2691" s="154" t="s">
        <v>1943</v>
      </c>
      <c r="F2691" s="154">
        <v>4</v>
      </c>
      <c r="G2691" s="154">
        <v>6</v>
      </c>
      <c r="H2691" s="154" t="s">
        <v>5759</v>
      </c>
      <c r="I2691" s="154">
        <v>477</v>
      </c>
      <c r="J2691" s="154" t="s">
        <v>360</v>
      </c>
      <c r="K2691" s="154" t="s">
        <v>34</v>
      </c>
      <c r="L2691" s="154">
        <v>32.213698630136989</v>
      </c>
      <c r="M2691" s="154">
        <v>23</v>
      </c>
      <c r="N2691" s="154">
        <v>40.313934797728443</v>
      </c>
      <c r="O2691" s="154">
        <v>4.5148314494603063</v>
      </c>
      <c r="P2691" s="154">
        <v>26.76944044934752</v>
      </c>
      <c r="Q2691" s="154">
        <v>34.93765871280214</v>
      </c>
      <c r="R2691" s="154">
        <v>4.4544086384648116</v>
      </c>
      <c r="S2691" s="154">
        <v>21.574432797407709</v>
      </c>
      <c r="T2691" s="154">
        <v>26.664524203723332</v>
      </c>
    </row>
    <row r="2692" spans="1:20" x14ac:dyDescent="0.45">
      <c r="A2692" s="130" t="s">
        <v>192</v>
      </c>
      <c r="B2692" s="130">
        <v>2020</v>
      </c>
      <c r="C2692" s="131">
        <v>43757</v>
      </c>
      <c r="D2692" s="130" t="s">
        <v>5273</v>
      </c>
      <c r="E2692" s="130" t="s">
        <v>5233</v>
      </c>
      <c r="F2692" s="130">
        <v>1</v>
      </c>
      <c r="G2692" s="130">
        <v>1</v>
      </c>
      <c r="H2692" s="130" t="s">
        <v>5760</v>
      </c>
      <c r="I2692" s="130">
        <v>478</v>
      </c>
      <c r="J2692" s="130" t="s">
        <v>357</v>
      </c>
      <c r="K2692" s="130" t="s">
        <v>99</v>
      </c>
      <c r="L2692" s="130">
        <v>23.62465753424658</v>
      </c>
      <c r="M2692" s="130">
        <v>9</v>
      </c>
      <c r="N2692" s="130">
        <v>21.889147796204909</v>
      </c>
      <c r="O2692" s="130">
        <v>4.4661686242948306</v>
      </c>
      <c r="P2692" s="130">
        <v>8.490641923320414</v>
      </c>
      <c r="Q2692" s="130">
        <v>23.49131267621604</v>
      </c>
      <c r="R2692" s="130">
        <v>4.5698326107958982</v>
      </c>
      <c r="S2692" s="130">
        <v>9.7818148438283465</v>
      </c>
      <c r="T2692" s="130">
        <v>20.189408936727769</v>
      </c>
    </row>
    <row r="2693" spans="1:20" x14ac:dyDescent="0.45">
      <c r="A2693" s="130" t="s">
        <v>192</v>
      </c>
      <c r="B2693" s="130">
        <v>2020</v>
      </c>
      <c r="C2693" s="131">
        <v>43757</v>
      </c>
      <c r="D2693" s="130" t="s">
        <v>5273</v>
      </c>
      <c r="E2693" s="130" t="s">
        <v>5233</v>
      </c>
      <c r="F2693" s="130">
        <v>1</v>
      </c>
      <c r="G2693" s="130">
        <v>2</v>
      </c>
      <c r="H2693" s="130" t="s">
        <v>5760</v>
      </c>
      <c r="I2693" s="130">
        <v>478</v>
      </c>
      <c r="J2693" s="130" t="s">
        <v>403</v>
      </c>
      <c r="K2693" s="130" t="s">
        <v>61</v>
      </c>
      <c r="L2693" s="130">
        <v>22.608219178082191</v>
      </c>
      <c r="M2693" s="130">
        <v>23</v>
      </c>
      <c r="N2693" s="130">
        <v>16.18921139636274</v>
      </c>
      <c r="O2693" s="130">
        <v>4.5544778250371376</v>
      </c>
      <c r="P2693" s="130">
        <v>2.5257779212513261</v>
      </c>
      <c r="Q2693" s="130">
        <v>16.946874469450002</v>
      </c>
      <c r="R2693" s="130">
        <v>4.5624557378037141</v>
      </c>
      <c r="S2693" s="130">
        <v>3.2595072560388552</v>
      </c>
      <c r="T2693" s="130">
        <v>20.189408936727769</v>
      </c>
    </row>
    <row r="2694" spans="1:20" x14ac:dyDescent="0.45">
      <c r="A2694" s="130" t="s">
        <v>192</v>
      </c>
      <c r="B2694" s="130">
        <v>2020</v>
      </c>
      <c r="C2694" s="131">
        <v>43757</v>
      </c>
      <c r="D2694" s="130" t="s">
        <v>5273</v>
      </c>
      <c r="E2694" s="130" t="s">
        <v>5233</v>
      </c>
      <c r="F2694" s="130">
        <v>1</v>
      </c>
      <c r="G2694" s="130">
        <v>3</v>
      </c>
      <c r="H2694" s="130" t="s">
        <v>5760</v>
      </c>
      <c r="I2694" s="130">
        <v>478</v>
      </c>
      <c r="J2694" s="130" t="s">
        <v>368</v>
      </c>
      <c r="K2694" s="130" t="s">
        <v>131</v>
      </c>
      <c r="L2694" s="130">
        <v>31.257534246575339</v>
      </c>
      <c r="M2694" s="130">
        <v>23</v>
      </c>
      <c r="N2694" s="130">
        <v>22.489867617615669</v>
      </c>
      <c r="O2694" s="130">
        <v>4.4538705247640156</v>
      </c>
      <c r="P2694" s="130">
        <v>9.1282560433236171</v>
      </c>
      <c r="Q2694" s="130">
        <v>20.166523088790729</v>
      </c>
      <c r="R2694" s="130">
        <v>4.532339571185604</v>
      </c>
      <c r="S2694" s="130">
        <v>6.5695043752339171</v>
      </c>
      <c r="T2694" s="130">
        <v>20.189408936727769</v>
      </c>
    </row>
    <row r="2695" spans="1:20" x14ac:dyDescent="0.45">
      <c r="A2695" s="150" t="s">
        <v>192</v>
      </c>
      <c r="B2695" s="150">
        <v>2020</v>
      </c>
      <c r="C2695" s="151">
        <v>43757</v>
      </c>
      <c r="D2695" s="150" t="s">
        <v>5273</v>
      </c>
      <c r="E2695" s="150" t="s">
        <v>5233</v>
      </c>
      <c r="F2695" s="150">
        <v>2</v>
      </c>
      <c r="G2695" s="150">
        <v>1</v>
      </c>
      <c r="H2695" s="150" t="s">
        <v>5761</v>
      </c>
      <c r="I2695" s="150">
        <v>479</v>
      </c>
      <c r="J2695" s="150" t="s">
        <v>431</v>
      </c>
      <c r="K2695" s="150" t="s">
        <v>79</v>
      </c>
      <c r="L2695" s="150">
        <v>21.136986301369859</v>
      </c>
      <c r="M2695" s="150">
        <v>11</v>
      </c>
      <c r="N2695" s="150">
        <v>21.84835675935841</v>
      </c>
      <c r="O2695" s="150">
        <v>6.8748718091810694</v>
      </c>
      <c r="P2695" s="150">
        <v>1.2237413318152091</v>
      </c>
      <c r="Q2695" s="150">
        <v>26.16819410538109</v>
      </c>
      <c r="R2695" s="150">
        <v>6.4005168952829834</v>
      </c>
      <c r="S2695" s="150">
        <v>6.9666434195321436</v>
      </c>
      <c r="T2695" s="150">
        <v>22.625468314085239</v>
      </c>
    </row>
    <row r="2696" spans="1:20" x14ac:dyDescent="0.45">
      <c r="A2696" s="150" t="s">
        <v>192</v>
      </c>
      <c r="B2696" s="150">
        <v>2020</v>
      </c>
      <c r="C2696" s="151">
        <v>43757</v>
      </c>
      <c r="D2696" s="150" t="s">
        <v>5273</v>
      </c>
      <c r="E2696" s="150" t="s">
        <v>5233</v>
      </c>
      <c r="F2696" s="150">
        <v>2</v>
      </c>
      <c r="G2696" s="150">
        <v>2</v>
      </c>
      <c r="H2696" s="150" t="s">
        <v>5761</v>
      </c>
      <c r="I2696" s="150">
        <v>479</v>
      </c>
      <c r="J2696" s="150" t="s">
        <v>353</v>
      </c>
      <c r="K2696" s="150" t="s">
        <v>143</v>
      </c>
      <c r="L2696" s="150">
        <v>31.279452054794518</v>
      </c>
      <c r="M2696" s="150">
        <v>23</v>
      </c>
      <c r="N2696" s="150">
        <v>28.15397639545164</v>
      </c>
      <c r="O2696" s="150">
        <v>4.3136543977614812</v>
      </c>
      <c r="P2696" s="150">
        <v>15.2130132021672</v>
      </c>
      <c r="Q2696" s="150">
        <v>27.361501771943701</v>
      </c>
      <c r="R2696" s="150">
        <v>4.408481259628088</v>
      </c>
      <c r="S2696" s="150">
        <v>14.13605799305944</v>
      </c>
      <c r="T2696" s="150">
        <v>22.625468314085239</v>
      </c>
    </row>
    <row r="2697" spans="1:20" x14ac:dyDescent="0.45">
      <c r="A2697" s="150" t="s">
        <v>192</v>
      </c>
      <c r="B2697" s="150">
        <v>2020</v>
      </c>
      <c r="C2697" s="151">
        <v>43757</v>
      </c>
      <c r="D2697" s="150" t="s">
        <v>5273</v>
      </c>
      <c r="E2697" s="150" t="s">
        <v>5233</v>
      </c>
      <c r="F2697" s="150">
        <v>2</v>
      </c>
      <c r="G2697" s="150">
        <v>3</v>
      </c>
      <c r="H2697" s="150" t="s">
        <v>5761</v>
      </c>
      <c r="I2697" s="150">
        <v>479</v>
      </c>
      <c r="J2697" s="150" t="s">
        <v>384</v>
      </c>
      <c r="K2697" s="150" t="s">
        <v>61</v>
      </c>
      <c r="L2697" s="150">
        <v>22.786301369863011</v>
      </c>
      <c r="M2697" s="150">
        <v>23</v>
      </c>
      <c r="N2697" s="150">
        <v>17.874071787445651</v>
      </c>
      <c r="O2697" s="150">
        <v>4.7699276778101662</v>
      </c>
      <c r="P2697" s="150">
        <v>3.564288754015152</v>
      </c>
      <c r="Q2697" s="150">
        <v>16.602270389931519</v>
      </c>
      <c r="R2697" s="150">
        <v>4.8577746291490058</v>
      </c>
      <c r="S2697" s="150">
        <v>2.0289465024844979</v>
      </c>
      <c r="T2697" s="150">
        <v>22.625468314085239</v>
      </c>
    </row>
    <row r="2698" spans="1:20" x14ac:dyDescent="0.45">
      <c r="A2698" s="152" t="s">
        <v>192</v>
      </c>
      <c r="B2698" s="152">
        <v>2020</v>
      </c>
      <c r="C2698" s="153">
        <v>43757</v>
      </c>
      <c r="D2698" s="152" t="s">
        <v>5273</v>
      </c>
      <c r="E2698" s="152" t="s">
        <v>5233</v>
      </c>
      <c r="F2698" s="152">
        <v>3</v>
      </c>
      <c r="G2698" s="152">
        <v>1</v>
      </c>
      <c r="H2698" s="152" t="s">
        <v>5762</v>
      </c>
      <c r="I2698" s="152">
        <v>480</v>
      </c>
      <c r="J2698" s="152" t="s">
        <v>358</v>
      </c>
      <c r="K2698" s="152" t="s">
        <v>79</v>
      </c>
      <c r="L2698" s="152">
        <v>26.734246575342461</v>
      </c>
      <c r="M2698" s="152">
        <v>8</v>
      </c>
      <c r="N2698" s="152">
        <v>35.253252874791329</v>
      </c>
      <c r="O2698" s="152">
        <v>4.2982782036960616</v>
      </c>
      <c r="P2698" s="152">
        <v>22.35841826370314</v>
      </c>
      <c r="Q2698" s="152">
        <v>36.824784665490121</v>
      </c>
      <c r="R2698" s="152">
        <v>4.4319991051828378</v>
      </c>
      <c r="S2698" s="152">
        <v>23.528787349941609</v>
      </c>
      <c r="T2698" s="152">
        <v>28.307211869067409</v>
      </c>
    </row>
    <row r="2699" spans="1:20" x14ac:dyDescent="0.45">
      <c r="A2699" s="152" t="s">
        <v>192</v>
      </c>
      <c r="B2699" s="152">
        <v>2020</v>
      </c>
      <c r="C2699" s="153">
        <v>43757</v>
      </c>
      <c r="D2699" s="152" t="s">
        <v>5273</v>
      </c>
      <c r="E2699" s="152" t="s">
        <v>5233</v>
      </c>
      <c r="F2699" s="152">
        <v>3</v>
      </c>
      <c r="G2699" s="152">
        <v>2</v>
      </c>
      <c r="H2699" s="152" t="s">
        <v>5762</v>
      </c>
      <c r="I2699" s="152">
        <v>480</v>
      </c>
      <c r="J2699" s="152" t="s">
        <v>360</v>
      </c>
      <c r="K2699" s="152" t="s">
        <v>34</v>
      </c>
      <c r="L2699" s="152">
        <v>32.213698630136989</v>
      </c>
      <c r="M2699" s="152">
        <v>23</v>
      </c>
      <c r="N2699" s="152">
        <v>34.93765871280214</v>
      </c>
      <c r="O2699" s="152">
        <v>4.4544086384648116</v>
      </c>
      <c r="P2699" s="152">
        <v>21.574432797407709</v>
      </c>
      <c r="Q2699" s="152">
        <v>34.597108069181168</v>
      </c>
      <c r="R2699" s="152">
        <v>4.4899365421488078</v>
      </c>
      <c r="S2699" s="152">
        <v>21.127298442734752</v>
      </c>
      <c r="T2699" s="152">
        <v>28.307211869067409</v>
      </c>
    </row>
    <row r="2700" spans="1:20" x14ac:dyDescent="0.45">
      <c r="A2700" s="152" t="s">
        <v>192</v>
      </c>
      <c r="B2700" s="152">
        <v>2020</v>
      </c>
      <c r="C2700" s="153">
        <v>43757</v>
      </c>
      <c r="D2700" s="152" t="s">
        <v>5273</v>
      </c>
      <c r="E2700" s="152" t="s">
        <v>5233</v>
      </c>
      <c r="F2700" s="152">
        <v>3</v>
      </c>
      <c r="G2700" s="152">
        <v>3</v>
      </c>
      <c r="H2700" s="152" t="s">
        <v>5762</v>
      </c>
      <c r="I2700" s="152">
        <v>480</v>
      </c>
      <c r="J2700" s="152" t="s">
        <v>462</v>
      </c>
      <c r="K2700" s="152" t="s">
        <v>115</v>
      </c>
      <c r="L2700" s="152">
        <v>18.720547945205482</v>
      </c>
      <c r="M2700" s="152">
        <v>23</v>
      </c>
      <c r="N2700" s="152">
        <v>18.149758713910039</v>
      </c>
      <c r="O2700" s="152">
        <v>7.2803089880116696</v>
      </c>
      <c r="P2700" s="152">
        <v>-3.6911682501249738</v>
      </c>
      <c r="Q2700" s="152">
        <v>20.1917791807866</v>
      </c>
      <c r="R2700" s="152">
        <v>6.4501207768515254</v>
      </c>
      <c r="S2700" s="152">
        <v>0.84141685023202584</v>
      </c>
      <c r="T2700" s="152">
        <v>28.307211869067409</v>
      </c>
    </row>
    <row r="2701" spans="1:20" x14ac:dyDescent="0.45">
      <c r="A2701" s="152" t="s">
        <v>192</v>
      </c>
      <c r="B2701" s="152">
        <v>2020</v>
      </c>
      <c r="C2701" s="153">
        <v>43757</v>
      </c>
      <c r="D2701" s="152" t="s">
        <v>5273</v>
      </c>
      <c r="E2701" s="152" t="s">
        <v>5233</v>
      </c>
      <c r="F2701" s="152">
        <v>3</v>
      </c>
      <c r="G2701" s="152">
        <v>4</v>
      </c>
      <c r="H2701" s="152" t="s">
        <v>5762</v>
      </c>
      <c r="I2701" s="152">
        <v>480</v>
      </c>
      <c r="J2701" s="152" t="s">
        <v>400</v>
      </c>
      <c r="K2701" s="152" t="s">
        <v>58</v>
      </c>
      <c r="L2701" s="152">
        <v>25.68219178082192</v>
      </c>
      <c r="M2701" s="152">
        <v>23</v>
      </c>
      <c r="N2701" s="152">
        <v>24.888177174766149</v>
      </c>
      <c r="O2701" s="152">
        <v>4.3599331991433061</v>
      </c>
      <c r="P2701" s="152">
        <v>11.808377577336231</v>
      </c>
      <c r="Q2701" s="152">
        <v>22.801971966619021</v>
      </c>
      <c r="R2701" s="152">
        <v>4.4712814569848591</v>
      </c>
      <c r="S2701" s="152">
        <v>9.388127595664443</v>
      </c>
      <c r="T2701" s="152">
        <v>28.307211869067409</v>
      </c>
    </row>
    <row r="2702" spans="1:20" x14ac:dyDescent="0.45">
      <c r="A2702" s="154" t="s">
        <v>192</v>
      </c>
      <c r="B2702" s="154">
        <v>2020</v>
      </c>
      <c r="C2702" s="155">
        <v>43757</v>
      </c>
      <c r="D2702" s="154" t="s">
        <v>5273</v>
      </c>
      <c r="E2702" s="154" t="s">
        <v>5233</v>
      </c>
      <c r="F2702" s="154">
        <v>4</v>
      </c>
      <c r="G2702" s="154">
        <v>1</v>
      </c>
      <c r="H2702" s="154" t="s">
        <v>5763</v>
      </c>
      <c r="I2702" s="154">
        <v>481</v>
      </c>
      <c r="J2702" s="154" t="s">
        <v>574</v>
      </c>
      <c r="K2702" s="154" t="s">
        <v>99</v>
      </c>
      <c r="L2702" s="154">
        <v>36.873972602739727</v>
      </c>
      <c r="M2702" s="154">
        <v>7</v>
      </c>
      <c r="N2702" s="154">
        <v>24.829879622571621</v>
      </c>
      <c r="O2702" s="154">
        <v>4.3030546860852432</v>
      </c>
      <c r="P2702" s="154">
        <v>11.92071556431589</v>
      </c>
      <c r="Q2702" s="154">
        <v>26.652085042448721</v>
      </c>
      <c r="R2702" s="154">
        <v>4.409787399068211</v>
      </c>
      <c r="S2702" s="154">
        <v>13.42272284524409</v>
      </c>
      <c r="T2702" s="154">
        <v>22.488487374405739</v>
      </c>
    </row>
    <row r="2703" spans="1:20" x14ac:dyDescent="0.45">
      <c r="A2703" s="154" t="s">
        <v>192</v>
      </c>
      <c r="B2703" s="154">
        <v>2020</v>
      </c>
      <c r="C2703" s="155">
        <v>43757</v>
      </c>
      <c r="D2703" s="154" t="s">
        <v>5273</v>
      </c>
      <c r="E2703" s="154" t="s">
        <v>5233</v>
      </c>
      <c r="F2703" s="154">
        <v>4</v>
      </c>
      <c r="G2703" s="154">
        <v>2</v>
      </c>
      <c r="H2703" s="154" t="s">
        <v>5763</v>
      </c>
      <c r="I2703" s="154">
        <v>481</v>
      </c>
      <c r="J2703" s="154" t="s">
        <v>228</v>
      </c>
      <c r="K2703" s="154" t="s">
        <v>131</v>
      </c>
      <c r="L2703" s="154">
        <v>27.358904109589041</v>
      </c>
      <c r="M2703" s="154">
        <v>23</v>
      </c>
      <c r="N2703" s="154">
        <v>18.872669465149471</v>
      </c>
      <c r="O2703" s="154">
        <v>4.5371406638745793</v>
      </c>
      <c r="P2703" s="154">
        <v>5.2612474735257297</v>
      </c>
      <c r="Q2703" s="154">
        <v>20.274710034590669</v>
      </c>
      <c r="R2703" s="154">
        <v>4.5102900164157917</v>
      </c>
      <c r="S2703" s="154">
        <v>6.7438399853432891</v>
      </c>
      <c r="T2703" s="154">
        <v>22.488487374405739</v>
      </c>
    </row>
    <row r="2704" spans="1:20" x14ac:dyDescent="0.45">
      <c r="A2704" s="154" t="s">
        <v>192</v>
      </c>
      <c r="B2704" s="154">
        <v>2020</v>
      </c>
      <c r="C2704" s="155">
        <v>43757</v>
      </c>
      <c r="D2704" s="154" t="s">
        <v>5273</v>
      </c>
      <c r="E2704" s="154" t="s">
        <v>5233</v>
      </c>
      <c r="F2704" s="154">
        <v>4</v>
      </c>
      <c r="G2704" s="154">
        <v>3</v>
      </c>
      <c r="H2704" s="154" t="s">
        <v>5763</v>
      </c>
      <c r="I2704" s="154">
        <v>481</v>
      </c>
      <c r="J2704" s="154" t="s">
        <v>387</v>
      </c>
      <c r="K2704" s="154" t="s">
        <v>58</v>
      </c>
      <c r="L2704" s="154">
        <v>22.673972602739731</v>
      </c>
      <c r="M2704" s="154">
        <v>23</v>
      </c>
      <c r="N2704" s="154">
        <v>28.21909891927627</v>
      </c>
      <c r="O2704" s="154">
        <v>5.39947286828294</v>
      </c>
      <c r="P2704" s="154">
        <v>12.02068031442745</v>
      </c>
      <c r="Q2704" s="154">
        <v>25.692865954146889</v>
      </c>
      <c r="R2704" s="154">
        <v>5.1427787751233662</v>
      </c>
      <c r="S2704" s="154">
        <v>10.26452962877679</v>
      </c>
      <c r="T2704" s="154">
        <v>22.488487374405739</v>
      </c>
    </row>
    <row r="2705" spans="1:20" x14ac:dyDescent="0.45">
      <c r="A2705" s="154" t="s">
        <v>192</v>
      </c>
      <c r="B2705" s="154">
        <v>2020</v>
      </c>
      <c r="C2705" s="155">
        <v>43757</v>
      </c>
      <c r="D2705" s="154" t="s">
        <v>5273</v>
      </c>
      <c r="E2705" s="154" t="s">
        <v>5233</v>
      </c>
      <c r="F2705" s="154">
        <v>4</v>
      </c>
      <c r="G2705" s="154">
        <v>4</v>
      </c>
      <c r="H2705" s="154" t="s">
        <v>5763</v>
      </c>
      <c r="I2705" s="154">
        <v>481</v>
      </c>
      <c r="J2705" s="154" t="s">
        <v>3922</v>
      </c>
      <c r="K2705" s="154" t="s">
        <v>64</v>
      </c>
      <c r="L2705" s="154">
        <v>22.55890410958904</v>
      </c>
      <c r="M2705" s="154">
        <v>23</v>
      </c>
      <c r="N2705" s="154">
        <v>18.032301490625599</v>
      </c>
      <c r="O2705" s="154">
        <v>7.2412363523901453</v>
      </c>
      <c r="P2705" s="154">
        <v>-3.6914075665448318</v>
      </c>
      <c r="Q2705" s="154">
        <v>14.407262895584781</v>
      </c>
      <c r="R2705" s="154">
        <v>6.6743809087402006</v>
      </c>
      <c r="S2705" s="154">
        <v>-5.6158798306358193</v>
      </c>
      <c r="T2705" s="154">
        <v>22.488487374405739</v>
      </c>
    </row>
    <row r="2706" spans="1:20" x14ac:dyDescent="0.45">
      <c r="A2706" s="132" t="s">
        <v>192</v>
      </c>
      <c r="B2706" s="132">
        <v>2020</v>
      </c>
      <c r="C2706" s="133">
        <v>43757</v>
      </c>
      <c r="D2706" s="132" t="s">
        <v>5273</v>
      </c>
      <c r="E2706" s="132" t="s">
        <v>5234</v>
      </c>
      <c r="F2706" s="132">
        <v>1</v>
      </c>
      <c r="G2706" s="132">
        <v>1</v>
      </c>
      <c r="H2706" s="132" t="s">
        <v>5764</v>
      </c>
      <c r="I2706" s="132">
        <v>482</v>
      </c>
      <c r="J2706" s="132" t="s">
        <v>351</v>
      </c>
      <c r="K2706" s="132" t="s">
        <v>282</v>
      </c>
      <c r="L2706" s="132">
        <v>26.717808219178082</v>
      </c>
      <c r="M2706" s="132">
        <v>6</v>
      </c>
      <c r="N2706" s="132">
        <v>32.243731231752477</v>
      </c>
      <c r="O2706" s="132">
        <v>4.4086374257709657</v>
      </c>
      <c r="P2706" s="132">
        <v>19.01781895443958</v>
      </c>
      <c r="Q2706" s="132">
        <v>35.290152240858497</v>
      </c>
      <c r="R2706" s="132">
        <v>4.4346794975565924</v>
      </c>
      <c r="S2706" s="132">
        <v>21.986113748188721</v>
      </c>
      <c r="T2706" s="132">
        <v>31.233002828809841</v>
      </c>
    </row>
    <row r="2707" spans="1:20" x14ac:dyDescent="0.45">
      <c r="A2707" s="132" t="s">
        <v>192</v>
      </c>
      <c r="B2707" s="132">
        <v>2020</v>
      </c>
      <c r="C2707" s="133">
        <v>43757</v>
      </c>
      <c r="D2707" s="132" t="s">
        <v>5273</v>
      </c>
      <c r="E2707" s="132" t="s">
        <v>5234</v>
      </c>
      <c r="F2707" s="132">
        <v>1</v>
      </c>
      <c r="G2707" s="132">
        <v>2</v>
      </c>
      <c r="H2707" s="132" t="s">
        <v>5764</v>
      </c>
      <c r="I2707" s="132">
        <v>482</v>
      </c>
      <c r="J2707" s="132" t="s">
        <v>346</v>
      </c>
      <c r="K2707" s="132" t="s">
        <v>52</v>
      </c>
      <c r="L2707" s="132">
        <v>20.493150684931511</v>
      </c>
      <c r="M2707" s="132">
        <v>1</v>
      </c>
      <c r="N2707" s="132">
        <v>37.244469244893367</v>
      </c>
      <c r="O2707" s="132">
        <v>4.4370480133494228</v>
      </c>
      <c r="P2707" s="132">
        <v>23.933325204845101</v>
      </c>
      <c r="Q2707" s="132">
        <v>37.899277167343683</v>
      </c>
      <c r="R2707" s="132">
        <v>4.3949383457974873</v>
      </c>
      <c r="S2707" s="132">
        <v>24.714462129951219</v>
      </c>
      <c r="T2707" s="132">
        <v>31.233002828809841</v>
      </c>
    </row>
    <row r="2708" spans="1:20" x14ac:dyDescent="0.45">
      <c r="A2708" s="132" t="s">
        <v>192</v>
      </c>
      <c r="B2708" s="132">
        <v>2020</v>
      </c>
      <c r="C2708" s="133">
        <v>43757</v>
      </c>
      <c r="D2708" s="132" t="s">
        <v>5273</v>
      </c>
      <c r="E2708" s="132" t="s">
        <v>5234</v>
      </c>
      <c r="F2708" s="132">
        <v>1</v>
      </c>
      <c r="G2708" s="132">
        <v>3</v>
      </c>
      <c r="H2708" s="132" t="s">
        <v>5764</v>
      </c>
      <c r="I2708" s="132">
        <v>482</v>
      </c>
      <c r="J2708" s="132" t="s">
        <v>361</v>
      </c>
      <c r="K2708" s="132" t="s">
        <v>34</v>
      </c>
      <c r="L2708" s="132">
        <v>28.44109589041096</v>
      </c>
      <c r="M2708" s="132">
        <v>4</v>
      </c>
      <c r="N2708" s="132">
        <v>41.810510942477187</v>
      </c>
      <c r="O2708" s="132">
        <v>4.4438091534868009</v>
      </c>
      <c r="P2708" s="132">
        <v>28.47908348201678</v>
      </c>
      <c r="Q2708" s="132">
        <v>40.359671770123597</v>
      </c>
      <c r="R2708" s="132">
        <v>4.3900070682564829</v>
      </c>
      <c r="S2708" s="132">
        <v>27.18965056535415</v>
      </c>
      <c r="T2708" s="132">
        <v>31.233002828809841</v>
      </c>
    </row>
    <row r="2709" spans="1:20" x14ac:dyDescent="0.45">
      <c r="A2709" s="132" t="s">
        <v>192</v>
      </c>
      <c r="B2709" s="132">
        <v>2020</v>
      </c>
      <c r="C2709" s="133">
        <v>43757</v>
      </c>
      <c r="D2709" s="132" t="s">
        <v>5273</v>
      </c>
      <c r="E2709" s="132" t="s">
        <v>5234</v>
      </c>
      <c r="F2709" s="132">
        <v>1</v>
      </c>
      <c r="G2709" s="132">
        <v>4</v>
      </c>
      <c r="H2709" s="132" t="s">
        <v>5764</v>
      </c>
      <c r="I2709" s="132">
        <v>482</v>
      </c>
      <c r="J2709" s="132" t="s">
        <v>3489</v>
      </c>
      <c r="K2709" s="132" t="s">
        <v>115</v>
      </c>
      <c r="L2709" s="132">
        <v>21.339726027397258</v>
      </c>
      <c r="M2709" s="132">
        <v>12</v>
      </c>
      <c r="N2709" s="132">
        <v>25.95590783507128</v>
      </c>
      <c r="O2709" s="132">
        <v>4.3573045685484679</v>
      </c>
      <c r="P2709" s="132">
        <v>12.883994129425879</v>
      </c>
      <c r="Q2709" s="132">
        <v>26.462332163518401</v>
      </c>
      <c r="R2709" s="132">
        <v>4.3338021992045794</v>
      </c>
      <c r="S2709" s="132">
        <v>13.46092556590467</v>
      </c>
      <c r="T2709" s="132">
        <v>31.233002828809841</v>
      </c>
    </row>
    <row r="2710" spans="1:20" x14ac:dyDescent="0.45">
      <c r="A2710" s="132" t="s">
        <v>192</v>
      </c>
      <c r="B2710" s="132">
        <v>2020</v>
      </c>
      <c r="C2710" s="133">
        <v>43757</v>
      </c>
      <c r="D2710" s="132" t="s">
        <v>5273</v>
      </c>
      <c r="E2710" s="132" t="s">
        <v>5234</v>
      </c>
      <c r="F2710" s="132">
        <v>1</v>
      </c>
      <c r="G2710" s="132">
        <v>5</v>
      </c>
      <c r="H2710" s="132" t="s">
        <v>5764</v>
      </c>
      <c r="I2710" s="132">
        <v>482</v>
      </c>
      <c r="J2710" s="132" t="s">
        <v>357</v>
      </c>
      <c r="K2710" s="132" t="s">
        <v>99</v>
      </c>
      <c r="L2710" s="132">
        <v>23.62465753424658</v>
      </c>
      <c r="M2710" s="132">
        <v>9</v>
      </c>
      <c r="N2710" s="132">
        <v>23.49131267621604</v>
      </c>
      <c r="O2710" s="132">
        <v>4.5698326107958982</v>
      </c>
      <c r="P2710" s="132">
        <v>9.7818148438283465</v>
      </c>
      <c r="Q2710" s="132">
        <v>23.18711623838982</v>
      </c>
      <c r="R2710" s="132">
        <v>4.5058944845161539</v>
      </c>
      <c r="S2710" s="132">
        <v>9.6694327848413621</v>
      </c>
      <c r="T2710" s="132">
        <v>31.233002828809841</v>
      </c>
    </row>
    <row r="2711" spans="1:20" x14ac:dyDescent="0.45">
      <c r="A2711" s="132" t="s">
        <v>192</v>
      </c>
      <c r="B2711" s="132">
        <v>2020</v>
      </c>
      <c r="C2711" s="133">
        <v>43757</v>
      </c>
      <c r="D2711" s="132" t="s">
        <v>5273</v>
      </c>
      <c r="E2711" s="132" t="s">
        <v>5234</v>
      </c>
      <c r="F2711" s="132">
        <v>1</v>
      </c>
      <c r="G2711" s="132">
        <v>6</v>
      </c>
      <c r="H2711" s="132" t="s">
        <v>5764</v>
      </c>
      <c r="I2711" s="132">
        <v>482</v>
      </c>
      <c r="J2711" s="132" t="s">
        <v>574</v>
      </c>
      <c r="K2711" s="132" t="s">
        <v>99</v>
      </c>
      <c r="L2711" s="132">
        <v>36.873972602739727</v>
      </c>
      <c r="M2711" s="132">
        <v>7</v>
      </c>
      <c r="N2711" s="132">
        <v>26.652085042448721</v>
      </c>
      <c r="O2711" s="132">
        <v>4.409787399068211</v>
      </c>
      <c r="P2711" s="132">
        <v>13.42272284524409</v>
      </c>
      <c r="Q2711" s="132">
        <v>24.15705178479109</v>
      </c>
      <c r="R2711" s="132">
        <v>4.4592369273227028</v>
      </c>
      <c r="S2711" s="132">
        <v>10.77934100282298</v>
      </c>
      <c r="T2711" s="132">
        <v>31.233002828809841</v>
      </c>
    </row>
    <row r="2712" spans="1:20" x14ac:dyDescent="0.45">
      <c r="A2712" s="160" t="s">
        <v>192</v>
      </c>
      <c r="B2712" s="160">
        <v>2020</v>
      </c>
      <c r="C2712" s="161">
        <v>43757</v>
      </c>
      <c r="D2712" s="160" t="s">
        <v>5273</v>
      </c>
      <c r="E2712" s="160" t="s">
        <v>5234</v>
      </c>
      <c r="F2712" s="160">
        <v>2</v>
      </c>
      <c r="G2712" s="160">
        <v>1</v>
      </c>
      <c r="H2712" s="160" t="s">
        <v>5765</v>
      </c>
      <c r="I2712" s="160">
        <v>483</v>
      </c>
      <c r="J2712" s="160" t="s">
        <v>262</v>
      </c>
      <c r="K2712" s="160" t="s">
        <v>46</v>
      </c>
      <c r="L2712" s="160">
        <v>23.035616438356161</v>
      </c>
      <c r="M2712" s="160">
        <v>5</v>
      </c>
      <c r="N2712" s="160">
        <v>32.139083888477053</v>
      </c>
      <c r="O2712" s="160">
        <v>4.3901860730794766</v>
      </c>
      <c r="P2712" s="160">
        <v>18.96852566923862</v>
      </c>
      <c r="Q2712" s="160">
        <v>34.995234538531022</v>
      </c>
      <c r="R2712" s="160">
        <v>4.4288756940668774</v>
      </c>
      <c r="S2712" s="160">
        <v>21.70860745633038</v>
      </c>
      <c r="T2712" s="160">
        <v>31.166164950317221</v>
      </c>
    </row>
    <row r="2713" spans="1:20" x14ac:dyDescent="0.45">
      <c r="A2713" s="160" t="s">
        <v>192</v>
      </c>
      <c r="B2713" s="160">
        <v>2020</v>
      </c>
      <c r="C2713" s="161">
        <v>43757</v>
      </c>
      <c r="D2713" s="160" t="s">
        <v>5273</v>
      </c>
      <c r="E2713" s="160" t="s">
        <v>5234</v>
      </c>
      <c r="F2713" s="160">
        <v>2</v>
      </c>
      <c r="G2713" s="160">
        <v>2</v>
      </c>
      <c r="H2713" s="160" t="s">
        <v>5765</v>
      </c>
      <c r="I2713" s="160">
        <v>483</v>
      </c>
      <c r="J2713" s="160" t="s">
        <v>352</v>
      </c>
      <c r="K2713" s="160" t="s">
        <v>282</v>
      </c>
      <c r="L2713" s="160">
        <v>24.9972602739726</v>
      </c>
      <c r="M2713" s="160">
        <v>3</v>
      </c>
      <c r="N2713" s="160">
        <v>40.053417279581652</v>
      </c>
      <c r="O2713" s="160">
        <v>4.3659238116395276</v>
      </c>
      <c r="P2713" s="160">
        <v>26.955645844663071</v>
      </c>
      <c r="Q2713" s="160">
        <v>39.839774532324633</v>
      </c>
      <c r="R2713" s="160">
        <v>4.349980672038674</v>
      </c>
      <c r="S2713" s="160">
        <v>26.789832516208609</v>
      </c>
      <c r="T2713" s="160">
        <v>31.166164950317221</v>
      </c>
    </row>
    <row r="2714" spans="1:20" x14ac:dyDescent="0.45">
      <c r="A2714" s="160" t="s">
        <v>192</v>
      </c>
      <c r="B2714" s="160">
        <v>2020</v>
      </c>
      <c r="C2714" s="161">
        <v>43757</v>
      </c>
      <c r="D2714" s="160" t="s">
        <v>5273</v>
      </c>
      <c r="E2714" s="160" t="s">
        <v>5234</v>
      </c>
      <c r="F2714" s="160">
        <v>2</v>
      </c>
      <c r="G2714" s="160">
        <v>3</v>
      </c>
      <c r="H2714" s="160" t="s">
        <v>5765</v>
      </c>
      <c r="I2714" s="160">
        <v>483</v>
      </c>
      <c r="J2714" s="160" t="s">
        <v>410</v>
      </c>
      <c r="K2714" s="160" t="s">
        <v>88</v>
      </c>
      <c r="L2714" s="160">
        <v>19.794520547945201</v>
      </c>
      <c r="M2714" s="160">
        <v>2</v>
      </c>
      <c r="N2714" s="160">
        <v>28.350068745902281</v>
      </c>
      <c r="O2714" s="160">
        <v>5.1782831272068117</v>
      </c>
      <c r="P2714" s="160">
        <v>12.815219364281839</v>
      </c>
      <c r="Q2714" s="160">
        <v>29.54340030257702</v>
      </c>
      <c r="R2714" s="160">
        <v>4.8934699763589498</v>
      </c>
      <c r="S2714" s="160">
        <v>14.862990373500169</v>
      </c>
      <c r="T2714" s="160">
        <v>31.166164950317221</v>
      </c>
    </row>
    <row r="2715" spans="1:20" x14ac:dyDescent="0.45">
      <c r="A2715" s="160" t="s">
        <v>192</v>
      </c>
      <c r="B2715" s="160">
        <v>2020</v>
      </c>
      <c r="C2715" s="161">
        <v>43757</v>
      </c>
      <c r="D2715" s="160" t="s">
        <v>5273</v>
      </c>
      <c r="E2715" s="160" t="s">
        <v>5234</v>
      </c>
      <c r="F2715" s="160">
        <v>2</v>
      </c>
      <c r="G2715" s="160">
        <v>4</v>
      </c>
      <c r="H2715" s="160" t="s">
        <v>5765</v>
      </c>
      <c r="I2715" s="160">
        <v>483</v>
      </c>
      <c r="J2715" s="160" t="s">
        <v>386</v>
      </c>
      <c r="K2715" s="160" t="s">
        <v>64</v>
      </c>
      <c r="L2715" s="160">
        <v>29.545205479452051</v>
      </c>
      <c r="M2715" s="160">
        <v>10</v>
      </c>
      <c r="N2715" s="160">
        <v>23.461441017071159</v>
      </c>
      <c r="O2715" s="160">
        <v>4.3289754002991483</v>
      </c>
      <c r="P2715" s="160">
        <v>10.474514816173709</v>
      </c>
      <c r="Q2715" s="160">
        <v>24.358834785102768</v>
      </c>
      <c r="R2715" s="160">
        <v>4.2939732566358311</v>
      </c>
      <c r="S2715" s="160">
        <v>11.47691501519528</v>
      </c>
      <c r="T2715" s="160">
        <v>31.166164950317221</v>
      </c>
    </row>
    <row r="2716" spans="1:20" x14ac:dyDescent="0.45">
      <c r="A2716" s="160" t="s">
        <v>192</v>
      </c>
      <c r="B2716" s="160">
        <v>2020</v>
      </c>
      <c r="C2716" s="161">
        <v>43757</v>
      </c>
      <c r="D2716" s="160" t="s">
        <v>5273</v>
      </c>
      <c r="E2716" s="160" t="s">
        <v>5234</v>
      </c>
      <c r="F2716" s="160">
        <v>2</v>
      </c>
      <c r="G2716" s="160">
        <v>5</v>
      </c>
      <c r="H2716" s="160" t="s">
        <v>5765</v>
      </c>
      <c r="I2716" s="160">
        <v>483</v>
      </c>
      <c r="J2716" s="160" t="s">
        <v>431</v>
      </c>
      <c r="K2716" s="160" t="s">
        <v>79</v>
      </c>
      <c r="L2716" s="160">
        <v>21.136986301369859</v>
      </c>
      <c r="M2716" s="160">
        <v>11</v>
      </c>
      <c r="N2716" s="160">
        <v>26.16819410538109</v>
      </c>
      <c r="O2716" s="160">
        <v>6.4005168952829834</v>
      </c>
      <c r="P2716" s="160">
        <v>6.9666434195321436</v>
      </c>
      <c r="Q2716" s="160">
        <v>25.18412104776009</v>
      </c>
      <c r="R2716" s="160">
        <v>5.6863507676423426</v>
      </c>
      <c r="S2716" s="160">
        <v>8.1250687448330581</v>
      </c>
      <c r="T2716" s="160">
        <v>31.166164950317221</v>
      </c>
    </row>
    <row r="2717" spans="1:20" x14ac:dyDescent="0.45">
      <c r="A2717" s="160" t="s">
        <v>192</v>
      </c>
      <c r="B2717" s="160">
        <v>2020</v>
      </c>
      <c r="C2717" s="161">
        <v>43757</v>
      </c>
      <c r="D2717" s="160" t="s">
        <v>5273</v>
      </c>
      <c r="E2717" s="160" t="s">
        <v>5234</v>
      </c>
      <c r="F2717" s="160">
        <v>2</v>
      </c>
      <c r="G2717" s="160">
        <v>6</v>
      </c>
      <c r="H2717" s="160" t="s">
        <v>5765</v>
      </c>
      <c r="I2717" s="160">
        <v>483</v>
      </c>
      <c r="J2717" s="160" t="s">
        <v>358</v>
      </c>
      <c r="K2717" s="160" t="s">
        <v>79</v>
      </c>
      <c r="L2717" s="160">
        <v>26.734246575342461</v>
      </c>
      <c r="M2717" s="160">
        <v>8</v>
      </c>
      <c r="N2717" s="160">
        <v>36.824784665490121</v>
      </c>
      <c r="O2717" s="160">
        <v>4.4319991051828378</v>
      </c>
      <c r="P2717" s="160">
        <v>23.528787349941609</v>
      </c>
      <c r="Q2717" s="160">
        <v>32.806775293122918</v>
      </c>
      <c r="R2717" s="160">
        <v>4.4280784167516059</v>
      </c>
      <c r="S2717" s="160">
        <v>19.522540042868101</v>
      </c>
      <c r="T2717" s="160">
        <v>31.166164950317221</v>
      </c>
    </row>
    <row r="2718" spans="1:20" x14ac:dyDescent="0.45">
      <c r="A2718" s="138" t="s">
        <v>192</v>
      </c>
      <c r="B2718" s="138">
        <v>2020</v>
      </c>
      <c r="C2718" s="139">
        <v>43757</v>
      </c>
      <c r="D2718" s="138" t="s">
        <v>5273</v>
      </c>
      <c r="E2718" s="138" t="s">
        <v>5194</v>
      </c>
      <c r="F2718" s="138" t="s">
        <v>5235</v>
      </c>
      <c r="G2718" s="138">
        <v>1</v>
      </c>
      <c r="H2718" s="138" t="s">
        <v>5766</v>
      </c>
      <c r="I2718" s="138">
        <v>484</v>
      </c>
      <c r="J2718" s="138" t="s">
        <v>346</v>
      </c>
      <c r="K2718" s="138" t="s">
        <v>52</v>
      </c>
      <c r="L2718" s="138">
        <v>20.493150684931511</v>
      </c>
      <c r="M2718" s="138">
        <v>1</v>
      </c>
      <c r="N2718" s="138">
        <v>37.899277167343683</v>
      </c>
      <c r="O2718" s="138">
        <v>4.3949383457974873</v>
      </c>
      <c r="P2718" s="138">
        <v>24.714462129951219</v>
      </c>
      <c r="Q2718" s="138">
        <v>40.387311067844948</v>
      </c>
      <c r="R2718" s="138">
        <v>4.4277300998024138</v>
      </c>
      <c r="S2718" s="138">
        <v>27.10412076843771</v>
      </c>
      <c r="T2718" s="138">
        <v>36.32125175862641</v>
      </c>
    </row>
    <row r="2719" spans="1:20" x14ac:dyDescent="0.45">
      <c r="A2719" s="138" t="s">
        <v>192</v>
      </c>
      <c r="B2719" s="138">
        <v>2020</v>
      </c>
      <c r="C2719" s="139">
        <v>43757</v>
      </c>
      <c r="D2719" s="138" t="s">
        <v>5273</v>
      </c>
      <c r="E2719" s="138" t="s">
        <v>5194</v>
      </c>
      <c r="F2719" s="138" t="s">
        <v>5235</v>
      </c>
      <c r="G2719" s="138">
        <v>2</v>
      </c>
      <c r="H2719" s="138" t="s">
        <v>5766</v>
      </c>
      <c r="I2719" s="138">
        <v>484</v>
      </c>
      <c r="J2719" s="138" t="s">
        <v>410</v>
      </c>
      <c r="K2719" s="138" t="s">
        <v>88</v>
      </c>
      <c r="L2719" s="138">
        <v>19.794520547945201</v>
      </c>
      <c r="M2719" s="138">
        <v>2</v>
      </c>
      <c r="N2719" s="138">
        <v>29.54340030257702</v>
      </c>
      <c r="O2719" s="138">
        <v>4.8934699763589498</v>
      </c>
      <c r="P2719" s="138">
        <v>14.862990373500169</v>
      </c>
      <c r="Q2719" s="138">
        <v>32.786273658441523</v>
      </c>
      <c r="R2719" s="138">
        <v>4.6915443135094046</v>
      </c>
      <c r="S2719" s="138">
        <v>18.711640717913301</v>
      </c>
      <c r="T2719" s="138">
        <v>36.32125175862641</v>
      </c>
    </row>
    <row r="2720" spans="1:20" x14ac:dyDescent="0.45">
      <c r="A2720" s="138" t="s">
        <v>192</v>
      </c>
      <c r="B2720" s="138">
        <v>2020</v>
      </c>
      <c r="C2720" s="139">
        <v>43757</v>
      </c>
      <c r="D2720" s="138" t="s">
        <v>5273</v>
      </c>
      <c r="E2720" s="138" t="s">
        <v>5194</v>
      </c>
      <c r="F2720" s="138" t="s">
        <v>5235</v>
      </c>
      <c r="G2720" s="138">
        <v>3</v>
      </c>
      <c r="H2720" s="138" t="s">
        <v>5766</v>
      </c>
      <c r="I2720" s="138">
        <v>484</v>
      </c>
      <c r="J2720" s="138" t="s">
        <v>352</v>
      </c>
      <c r="K2720" s="138" t="s">
        <v>282</v>
      </c>
      <c r="L2720" s="138">
        <v>24.9972602739726</v>
      </c>
      <c r="M2720" s="138">
        <v>3</v>
      </c>
      <c r="N2720" s="138">
        <v>39.839774532324633</v>
      </c>
      <c r="O2720" s="138">
        <v>4.349980672038674</v>
      </c>
      <c r="P2720" s="138">
        <v>26.789832516208609</v>
      </c>
      <c r="Q2720" s="138">
        <v>39.596472993017628</v>
      </c>
      <c r="R2720" s="138">
        <v>4.2942475654091066</v>
      </c>
      <c r="S2720" s="138">
        <v>26.71373029679031</v>
      </c>
      <c r="T2720" s="138">
        <v>36.32125175862641</v>
      </c>
    </row>
    <row r="2721" spans="1:20" x14ac:dyDescent="0.45">
      <c r="A2721" s="138" t="s">
        <v>192</v>
      </c>
      <c r="B2721" s="138">
        <v>2020</v>
      </c>
      <c r="C2721" s="139">
        <v>43757</v>
      </c>
      <c r="D2721" s="138" t="s">
        <v>5273</v>
      </c>
      <c r="E2721" s="138" t="s">
        <v>5194</v>
      </c>
      <c r="F2721" s="138" t="s">
        <v>5235</v>
      </c>
      <c r="G2721" s="138">
        <v>4</v>
      </c>
      <c r="H2721" s="138" t="s">
        <v>5766</v>
      </c>
      <c r="I2721" s="138">
        <v>484</v>
      </c>
      <c r="J2721" s="138" t="s">
        <v>361</v>
      </c>
      <c r="K2721" s="138" t="s">
        <v>34</v>
      </c>
      <c r="L2721" s="138">
        <v>28.44109589041096</v>
      </c>
      <c r="M2721" s="138">
        <v>4</v>
      </c>
      <c r="N2721" s="138">
        <v>40.359671770123597</v>
      </c>
      <c r="O2721" s="138">
        <v>4.3900070682564829</v>
      </c>
      <c r="P2721" s="138">
        <v>27.18965056535415</v>
      </c>
      <c r="Q2721" s="138">
        <v>39.153341134070942</v>
      </c>
      <c r="R2721" s="138">
        <v>4.3242392661326914</v>
      </c>
      <c r="S2721" s="138">
        <v>26.18062333567287</v>
      </c>
      <c r="T2721" s="138">
        <v>36.32125175862641</v>
      </c>
    </row>
    <row r="2722" spans="1:20" x14ac:dyDescent="0.45">
      <c r="A2722" s="138" t="s">
        <v>192</v>
      </c>
      <c r="B2722" s="138">
        <v>2020</v>
      </c>
      <c r="C2722" s="139">
        <v>43757</v>
      </c>
      <c r="D2722" s="138" t="s">
        <v>5273</v>
      </c>
      <c r="E2722" s="138" t="s">
        <v>5194</v>
      </c>
      <c r="F2722" s="138" t="s">
        <v>5235</v>
      </c>
      <c r="G2722" s="138">
        <v>5</v>
      </c>
      <c r="H2722" s="138" t="s">
        <v>5766</v>
      </c>
      <c r="I2722" s="138">
        <v>484</v>
      </c>
      <c r="J2722" s="138" t="s">
        <v>262</v>
      </c>
      <c r="K2722" s="138" t="s">
        <v>46</v>
      </c>
      <c r="L2722" s="138">
        <v>23.035616438356161</v>
      </c>
      <c r="M2722" s="138">
        <v>5</v>
      </c>
      <c r="N2722" s="138">
        <v>34.995234538531022</v>
      </c>
      <c r="O2722" s="138">
        <v>4.4288756940668774</v>
      </c>
      <c r="P2722" s="138">
        <v>21.70860745633038</v>
      </c>
      <c r="Q2722" s="138">
        <v>33.872970633056411</v>
      </c>
      <c r="R2722" s="138">
        <v>4.3751011665356119</v>
      </c>
      <c r="S2722" s="138">
        <v>20.747667133449571</v>
      </c>
      <c r="T2722" s="138">
        <v>36.32125175862641</v>
      </c>
    </row>
    <row r="2723" spans="1:20" x14ac:dyDescent="0.45">
      <c r="A2723" s="138" t="s">
        <v>192</v>
      </c>
      <c r="B2723" s="138">
        <v>2020</v>
      </c>
      <c r="C2723" s="139">
        <v>43757</v>
      </c>
      <c r="D2723" s="138" t="s">
        <v>5273</v>
      </c>
      <c r="E2723" s="138" t="s">
        <v>5194</v>
      </c>
      <c r="F2723" s="138" t="s">
        <v>5235</v>
      </c>
      <c r="G2723" s="138">
        <v>6</v>
      </c>
      <c r="H2723" s="138" t="s">
        <v>5766</v>
      </c>
      <c r="I2723" s="138">
        <v>484</v>
      </c>
      <c r="J2723" s="138" t="s">
        <v>351</v>
      </c>
      <c r="K2723" s="138" t="s">
        <v>282</v>
      </c>
      <c r="L2723" s="138">
        <v>26.717808219178082</v>
      </c>
      <c r="M2723" s="138">
        <v>6</v>
      </c>
      <c r="N2723" s="138">
        <v>35.290152240858497</v>
      </c>
      <c r="O2723" s="138">
        <v>4.4346794975565924</v>
      </c>
      <c r="P2723" s="138">
        <v>21.986113748188721</v>
      </c>
      <c r="Q2723" s="138">
        <v>32.638052502999727</v>
      </c>
      <c r="R2723" s="138">
        <v>4.4586534612278053</v>
      </c>
      <c r="S2723" s="138">
        <v>19.262092119316311</v>
      </c>
      <c r="T2723" s="138">
        <v>36.32125175862641</v>
      </c>
    </row>
    <row r="2724" spans="1:20" x14ac:dyDescent="0.45">
      <c r="A2724" s="138" t="s">
        <v>192</v>
      </c>
      <c r="B2724" s="138">
        <v>2020</v>
      </c>
      <c r="C2724" s="139">
        <v>43757</v>
      </c>
      <c r="D2724" s="138" t="s">
        <v>5273</v>
      </c>
      <c r="E2724" s="138" t="s">
        <v>5194</v>
      </c>
      <c r="F2724" s="138" t="s">
        <v>579</v>
      </c>
      <c r="G2724" s="138">
        <v>1</v>
      </c>
      <c r="H2724" s="138" t="s">
        <v>5767</v>
      </c>
      <c r="I2724" s="138">
        <v>485</v>
      </c>
      <c r="J2724" s="138" t="s">
        <v>574</v>
      </c>
      <c r="K2724" s="138" t="s">
        <v>99</v>
      </c>
      <c r="L2724" s="138">
        <v>36.873972602739727</v>
      </c>
      <c r="M2724" s="138">
        <v>7</v>
      </c>
      <c r="N2724" s="138">
        <v>24.15705178479109</v>
      </c>
      <c r="O2724" s="138">
        <v>4.4592369273227028</v>
      </c>
      <c r="P2724" s="138">
        <v>10.77934100282298</v>
      </c>
      <c r="Q2724" s="138">
        <v>27.443321333700261</v>
      </c>
      <c r="R2724" s="138">
        <v>4.4635224707265344</v>
      </c>
      <c r="S2724" s="138">
        <v>14.05275392152066</v>
      </c>
      <c r="T2724" s="138">
        <v>26.02603855211418</v>
      </c>
    </row>
    <row r="2725" spans="1:20" x14ac:dyDescent="0.45">
      <c r="A2725" s="138" t="s">
        <v>192</v>
      </c>
      <c r="B2725" s="138">
        <v>2020</v>
      </c>
      <c r="C2725" s="139">
        <v>43757</v>
      </c>
      <c r="D2725" s="138" t="s">
        <v>5273</v>
      </c>
      <c r="E2725" s="138" t="s">
        <v>5194</v>
      </c>
      <c r="F2725" s="138" t="s">
        <v>579</v>
      </c>
      <c r="G2725" s="138">
        <v>2</v>
      </c>
      <c r="H2725" s="138" t="s">
        <v>5767</v>
      </c>
      <c r="I2725" s="138">
        <v>485</v>
      </c>
      <c r="J2725" s="138" t="s">
        <v>358</v>
      </c>
      <c r="K2725" s="138" t="s">
        <v>79</v>
      </c>
      <c r="L2725" s="138">
        <v>26.734246575342461</v>
      </c>
      <c r="M2725" s="138">
        <v>8</v>
      </c>
      <c r="N2725" s="138">
        <v>32.806775293122918</v>
      </c>
      <c r="O2725" s="138">
        <v>4.4280784167516059</v>
      </c>
      <c r="P2725" s="138">
        <v>19.522540042868101</v>
      </c>
      <c r="Q2725" s="138">
        <v>32.908537590782778</v>
      </c>
      <c r="R2725" s="138">
        <v>4.3800883127552313</v>
      </c>
      <c r="S2725" s="138">
        <v>19.76827265251708</v>
      </c>
      <c r="T2725" s="138">
        <v>26.02603855211418</v>
      </c>
    </row>
    <row r="2726" spans="1:20" x14ac:dyDescent="0.45">
      <c r="A2726" s="138" t="s">
        <v>192</v>
      </c>
      <c r="B2726" s="138">
        <v>2020</v>
      </c>
      <c r="C2726" s="139">
        <v>43757</v>
      </c>
      <c r="D2726" s="138" t="s">
        <v>5273</v>
      </c>
      <c r="E2726" s="138" t="s">
        <v>5194</v>
      </c>
      <c r="F2726" s="138" t="s">
        <v>579</v>
      </c>
      <c r="G2726" s="138">
        <v>3</v>
      </c>
      <c r="H2726" s="138" t="s">
        <v>5767</v>
      </c>
      <c r="I2726" s="138">
        <v>485</v>
      </c>
      <c r="J2726" s="138" t="s">
        <v>357</v>
      </c>
      <c r="K2726" s="138" t="s">
        <v>99</v>
      </c>
      <c r="L2726" s="138">
        <v>23.62465753424658</v>
      </c>
      <c r="M2726" s="138">
        <v>9</v>
      </c>
      <c r="N2726" s="138">
        <v>23.18711623838982</v>
      </c>
      <c r="O2726" s="138">
        <v>4.5058944845161539</v>
      </c>
      <c r="P2726" s="138">
        <v>9.6694327848413621</v>
      </c>
      <c r="Q2726" s="138">
        <v>24.245903392726461</v>
      </c>
      <c r="R2726" s="138">
        <v>4.4131467821863204</v>
      </c>
      <c r="S2726" s="138">
        <v>11.0064630461675</v>
      </c>
      <c r="T2726" s="138">
        <v>26.02603855211418</v>
      </c>
    </row>
    <row r="2727" spans="1:20" x14ac:dyDescent="0.45">
      <c r="A2727" s="138" t="s">
        <v>192</v>
      </c>
      <c r="B2727" s="138">
        <v>2020</v>
      </c>
      <c r="C2727" s="139">
        <v>43757</v>
      </c>
      <c r="D2727" s="138" t="s">
        <v>5273</v>
      </c>
      <c r="E2727" s="138" t="s">
        <v>5194</v>
      </c>
      <c r="F2727" s="138" t="s">
        <v>579</v>
      </c>
      <c r="G2727" s="138">
        <v>4</v>
      </c>
      <c r="H2727" s="138" t="s">
        <v>5767</v>
      </c>
      <c r="I2727" s="138">
        <v>485</v>
      </c>
      <c r="J2727" s="138" t="s">
        <v>386</v>
      </c>
      <c r="K2727" s="138" t="s">
        <v>64</v>
      </c>
      <c r="L2727" s="138">
        <v>29.545205479452051</v>
      </c>
      <c r="M2727" s="138">
        <v>10</v>
      </c>
      <c r="N2727" s="138">
        <v>24.358834785102768</v>
      </c>
      <c r="O2727" s="138">
        <v>4.2939732566358311</v>
      </c>
      <c r="P2727" s="138">
        <v>11.47691501519528</v>
      </c>
      <c r="Q2727" s="138">
        <v>24.190340652140851</v>
      </c>
      <c r="R2727" s="138">
        <v>4.2614875051243759</v>
      </c>
      <c r="S2727" s="138">
        <v>11.40587813676772</v>
      </c>
      <c r="T2727" s="138">
        <v>26.02603855211418</v>
      </c>
    </row>
    <row r="2728" spans="1:20" x14ac:dyDescent="0.45">
      <c r="A2728" s="138" t="s">
        <v>192</v>
      </c>
      <c r="B2728" s="138">
        <v>2020</v>
      </c>
      <c r="C2728" s="139">
        <v>43757</v>
      </c>
      <c r="D2728" s="138" t="s">
        <v>5273</v>
      </c>
      <c r="E2728" s="138" t="s">
        <v>5194</v>
      </c>
      <c r="F2728" s="138" t="s">
        <v>579</v>
      </c>
      <c r="G2728" s="138">
        <v>5</v>
      </c>
      <c r="H2728" s="138" t="s">
        <v>5767</v>
      </c>
      <c r="I2728" s="138">
        <v>485</v>
      </c>
      <c r="J2728" s="138" t="s">
        <v>431</v>
      </c>
      <c r="K2728" s="138" t="s">
        <v>79</v>
      </c>
      <c r="L2728" s="138">
        <v>21.136986301369859</v>
      </c>
      <c r="M2728" s="138">
        <v>11</v>
      </c>
      <c r="N2728" s="138">
        <v>25.18412104776009</v>
      </c>
      <c r="O2728" s="138">
        <v>5.6863507676423426</v>
      </c>
      <c r="P2728" s="138">
        <v>8.1250687448330581</v>
      </c>
      <c r="Q2728" s="138">
        <v>23.303193627711199</v>
      </c>
      <c r="R2728" s="138">
        <v>5.2373620638934417</v>
      </c>
      <c r="S2728" s="138">
        <v>7.591107436030871</v>
      </c>
      <c r="T2728" s="138">
        <v>26.02603855211418</v>
      </c>
    </row>
    <row r="2729" spans="1:20" x14ac:dyDescent="0.45">
      <c r="A2729" s="138" t="s">
        <v>192</v>
      </c>
      <c r="B2729" s="138">
        <v>2020</v>
      </c>
      <c r="C2729" s="139">
        <v>43757</v>
      </c>
      <c r="D2729" s="138" t="s">
        <v>5273</v>
      </c>
      <c r="E2729" s="138" t="s">
        <v>5194</v>
      </c>
      <c r="F2729" s="138" t="s">
        <v>579</v>
      </c>
      <c r="G2729" s="138">
        <v>6</v>
      </c>
      <c r="H2729" s="138" t="s">
        <v>5767</v>
      </c>
      <c r="I2729" s="138">
        <v>485</v>
      </c>
      <c r="J2729" s="138" t="s">
        <v>3489</v>
      </c>
      <c r="K2729" s="138" t="s">
        <v>115</v>
      </c>
      <c r="L2729" s="138">
        <v>21.339726027397258</v>
      </c>
      <c r="M2729" s="138">
        <v>12</v>
      </c>
      <c r="N2729" s="138">
        <v>26.462332163518401</v>
      </c>
      <c r="O2729" s="138">
        <v>4.3338021992045794</v>
      </c>
      <c r="P2729" s="138">
        <v>13.46092556590467</v>
      </c>
      <c r="Q2729" s="138">
        <v>23.578057785051499</v>
      </c>
      <c r="R2729" s="138">
        <v>4.3731939332319119</v>
      </c>
      <c r="S2729" s="138">
        <v>10.45847598535576</v>
      </c>
      <c r="T2729" s="138">
        <v>26.02603855211418</v>
      </c>
    </row>
    <row r="2730" spans="1:20" x14ac:dyDescent="0.45">
      <c r="A2730" s="130" t="s">
        <v>319</v>
      </c>
      <c r="B2730" s="130">
        <v>2020</v>
      </c>
      <c r="C2730" s="131">
        <v>43772</v>
      </c>
      <c r="D2730" s="130" t="s">
        <v>5210</v>
      </c>
      <c r="E2730" s="130" t="s">
        <v>1943</v>
      </c>
      <c r="F2730" s="130">
        <v>1</v>
      </c>
      <c r="G2730" s="130">
        <v>1</v>
      </c>
      <c r="H2730" s="130" t="s">
        <v>5768</v>
      </c>
      <c r="I2730" s="130">
        <v>486</v>
      </c>
      <c r="J2730" s="130" t="s">
        <v>344</v>
      </c>
      <c r="K2730" s="130" t="s">
        <v>55</v>
      </c>
      <c r="L2730" s="130">
        <v>32.5013698630137</v>
      </c>
      <c r="M2730" s="130">
        <v>5</v>
      </c>
      <c r="N2730" s="130">
        <v>55.84551670709503</v>
      </c>
      <c r="O2730" s="130">
        <v>4.9647319859885464</v>
      </c>
      <c r="P2730" s="130">
        <v>40.951320749129387</v>
      </c>
      <c r="Q2730" s="130">
        <v>56.031755477640282</v>
      </c>
      <c r="R2730" s="130">
        <v>5.1893811196173516</v>
      </c>
      <c r="S2730" s="130">
        <v>40.46361211878822</v>
      </c>
      <c r="T2730" s="130">
        <v>30.6684098799767</v>
      </c>
    </row>
    <row r="2731" spans="1:20" x14ac:dyDescent="0.45">
      <c r="A2731" s="130" t="s">
        <v>319</v>
      </c>
      <c r="B2731" s="130">
        <v>2020</v>
      </c>
      <c r="C2731" s="131">
        <v>43772</v>
      </c>
      <c r="D2731" s="130" t="s">
        <v>5210</v>
      </c>
      <c r="E2731" s="130" t="s">
        <v>1943</v>
      </c>
      <c r="F2731" s="130">
        <v>1</v>
      </c>
      <c r="G2731" s="130">
        <v>2</v>
      </c>
      <c r="H2731" s="130" t="s">
        <v>5768</v>
      </c>
      <c r="I2731" s="130">
        <v>486</v>
      </c>
      <c r="J2731" s="130" t="s">
        <v>403</v>
      </c>
      <c r="K2731" s="130" t="s">
        <v>61</v>
      </c>
      <c r="L2731" s="130">
        <v>22.649315068493149</v>
      </c>
      <c r="M2731" s="130">
        <v>23</v>
      </c>
      <c r="N2731" s="130">
        <v>16.946874469450002</v>
      </c>
      <c r="O2731" s="130">
        <v>4.5624557378037141</v>
      </c>
      <c r="P2731" s="130">
        <v>3.2595072560388552</v>
      </c>
      <c r="Q2731" s="130">
        <v>20.6847035200602</v>
      </c>
      <c r="R2731" s="130">
        <v>4.5441025922334104</v>
      </c>
      <c r="S2731" s="130">
        <v>7.052395743359968</v>
      </c>
      <c r="T2731" s="130">
        <v>30.6684098799767</v>
      </c>
    </row>
    <row r="2732" spans="1:20" x14ac:dyDescent="0.45">
      <c r="A2732" s="130" t="s">
        <v>319</v>
      </c>
      <c r="B2732" s="130">
        <v>2020</v>
      </c>
      <c r="C2732" s="131">
        <v>43772</v>
      </c>
      <c r="D2732" s="130" t="s">
        <v>5210</v>
      </c>
      <c r="E2732" s="130" t="s">
        <v>1943</v>
      </c>
      <c r="F2732" s="130">
        <v>1</v>
      </c>
      <c r="G2732" s="130">
        <v>3</v>
      </c>
      <c r="H2732" s="130" t="s">
        <v>5768</v>
      </c>
      <c r="I2732" s="130">
        <v>486</v>
      </c>
      <c r="J2732" s="130" t="s">
        <v>360</v>
      </c>
      <c r="K2732" s="130" t="s">
        <v>34</v>
      </c>
      <c r="L2732" s="130">
        <v>32.254794520547946</v>
      </c>
      <c r="M2732" s="130">
        <v>23</v>
      </c>
      <c r="N2732" s="130">
        <v>34.597108069181168</v>
      </c>
      <c r="O2732" s="130">
        <v>4.4899365421488078</v>
      </c>
      <c r="P2732" s="130">
        <v>21.127298442734752</v>
      </c>
      <c r="Q2732" s="130">
        <v>33.156441115556532</v>
      </c>
      <c r="R2732" s="130">
        <v>4.456366933642177</v>
      </c>
      <c r="S2732" s="130">
        <v>19.78734031462999</v>
      </c>
      <c r="T2732" s="130">
        <v>30.6684098799767</v>
      </c>
    </row>
    <row r="2733" spans="1:20" x14ac:dyDescent="0.45">
      <c r="A2733" s="130" t="s">
        <v>319</v>
      </c>
      <c r="B2733" s="130">
        <v>2020</v>
      </c>
      <c r="C2733" s="131">
        <v>43772</v>
      </c>
      <c r="D2733" s="130" t="s">
        <v>5210</v>
      </c>
      <c r="E2733" s="130" t="s">
        <v>1943</v>
      </c>
      <c r="F2733" s="130">
        <v>1</v>
      </c>
      <c r="G2733" s="130">
        <v>4</v>
      </c>
      <c r="H2733" s="130" t="s">
        <v>5768</v>
      </c>
      <c r="I2733" s="130">
        <v>486</v>
      </c>
      <c r="J2733" s="130" t="s">
        <v>385</v>
      </c>
      <c r="K2733" s="130" t="s">
        <v>67</v>
      </c>
      <c r="L2733" s="130">
        <v>28.260273972602739</v>
      </c>
      <c r="M2733" s="130">
        <v>23</v>
      </c>
      <c r="N2733" s="130">
        <v>18.591048382213579</v>
      </c>
      <c r="O2733" s="130">
        <v>4.7413368940402094</v>
      </c>
      <c r="P2733" s="130">
        <v>4.3670377000929541</v>
      </c>
      <c r="Q2733" s="130">
        <v>19.172144324021541</v>
      </c>
      <c r="R2733" s="130">
        <v>4.6474116375689114</v>
      </c>
      <c r="S2733" s="130">
        <v>5.2299094113148072</v>
      </c>
      <c r="T2733" s="130">
        <v>30.6684098799767</v>
      </c>
    </row>
    <row r="2734" spans="1:20" x14ac:dyDescent="0.45">
      <c r="A2734" s="130" t="s">
        <v>319</v>
      </c>
      <c r="B2734" s="130">
        <v>2020</v>
      </c>
      <c r="C2734" s="131">
        <v>43772</v>
      </c>
      <c r="D2734" s="130" t="s">
        <v>5210</v>
      </c>
      <c r="E2734" s="130" t="s">
        <v>1943</v>
      </c>
      <c r="F2734" s="130">
        <v>1</v>
      </c>
      <c r="G2734" s="130">
        <v>9</v>
      </c>
      <c r="H2734" s="130" t="s">
        <v>5768</v>
      </c>
      <c r="I2734" s="130">
        <v>486</v>
      </c>
      <c r="J2734" s="130" t="s">
        <v>353</v>
      </c>
      <c r="K2734" s="130" t="s">
        <v>143</v>
      </c>
      <c r="L2734" s="130">
        <v>31.32054794520548</v>
      </c>
      <c r="M2734" s="130">
        <v>23</v>
      </c>
      <c r="N2734" s="130">
        <v>27.361501771943701</v>
      </c>
      <c r="O2734" s="130">
        <v>4.408481259628088</v>
      </c>
      <c r="P2734" s="130">
        <v>14.13605799305944</v>
      </c>
      <c r="Q2734" s="130">
        <v>24.572586694764791</v>
      </c>
      <c r="R2734" s="130">
        <v>4.458457332502423</v>
      </c>
      <c r="S2734" s="130">
        <v>11.19721469725752</v>
      </c>
      <c r="T2734" s="130">
        <v>30.6684098799767</v>
      </c>
    </row>
    <row r="2735" spans="1:20" x14ac:dyDescent="0.45">
      <c r="A2735" s="150" t="s">
        <v>319</v>
      </c>
      <c r="B2735" s="150">
        <v>2020</v>
      </c>
      <c r="C2735" s="151">
        <v>43772</v>
      </c>
      <c r="D2735" s="150" t="s">
        <v>5210</v>
      </c>
      <c r="E2735" s="150" t="s">
        <v>1943</v>
      </c>
      <c r="F2735" s="150">
        <v>2</v>
      </c>
      <c r="G2735" s="150">
        <v>1</v>
      </c>
      <c r="H2735" s="150" t="s">
        <v>5769</v>
      </c>
      <c r="I2735" s="150">
        <v>487</v>
      </c>
      <c r="J2735" s="150" t="s">
        <v>362</v>
      </c>
      <c r="K2735" s="150" t="s">
        <v>363</v>
      </c>
      <c r="L2735" s="150">
        <v>27.797260273972601</v>
      </c>
      <c r="M2735" s="150">
        <v>2</v>
      </c>
      <c r="N2735" s="150">
        <v>41.894375519583122</v>
      </c>
      <c r="O2735" s="150">
        <v>4.3647460481696658</v>
      </c>
      <c r="P2735" s="150">
        <v>28.800137375074119</v>
      </c>
      <c r="Q2735" s="150">
        <v>42.843184462962277</v>
      </c>
      <c r="R2735" s="150">
        <v>4.5178468676709267</v>
      </c>
      <c r="S2735" s="150">
        <v>29.2896438599495</v>
      </c>
      <c r="T2735" s="150">
        <v>29.870352178021339</v>
      </c>
    </row>
    <row r="2736" spans="1:20" x14ac:dyDescent="0.45">
      <c r="A2736" s="150" t="s">
        <v>319</v>
      </c>
      <c r="B2736" s="150">
        <v>2020</v>
      </c>
      <c r="C2736" s="151">
        <v>43772</v>
      </c>
      <c r="D2736" s="150" t="s">
        <v>5210</v>
      </c>
      <c r="E2736" s="150" t="s">
        <v>1943</v>
      </c>
      <c r="F2736" s="150">
        <v>2</v>
      </c>
      <c r="G2736" s="150">
        <v>2</v>
      </c>
      <c r="H2736" s="150" t="s">
        <v>5769</v>
      </c>
      <c r="I2736" s="150">
        <v>487</v>
      </c>
      <c r="J2736" s="150" t="s">
        <v>400</v>
      </c>
      <c r="K2736" s="150" t="s">
        <v>58</v>
      </c>
      <c r="L2736" s="150">
        <v>25.723287671232882</v>
      </c>
      <c r="M2736" s="150">
        <v>23</v>
      </c>
      <c r="N2736" s="150">
        <v>22.801971966619021</v>
      </c>
      <c r="O2736" s="150">
        <v>4.4712814569848591</v>
      </c>
      <c r="P2736" s="150">
        <v>9.388127595664443</v>
      </c>
      <c r="Q2736" s="150">
        <v>25.315061442796299</v>
      </c>
      <c r="R2736" s="150">
        <v>4.4579798530597543</v>
      </c>
      <c r="S2736" s="150">
        <v>11.941121883617029</v>
      </c>
      <c r="T2736" s="150">
        <v>29.870352178021339</v>
      </c>
    </row>
    <row r="2737" spans="1:20" x14ac:dyDescent="0.45">
      <c r="A2737" s="150" t="s">
        <v>319</v>
      </c>
      <c r="B2737" s="150">
        <v>2020</v>
      </c>
      <c r="C2737" s="151">
        <v>43772</v>
      </c>
      <c r="D2737" s="150" t="s">
        <v>5210</v>
      </c>
      <c r="E2737" s="150" t="s">
        <v>1943</v>
      </c>
      <c r="F2737" s="150">
        <v>2</v>
      </c>
      <c r="G2737" s="150">
        <v>3</v>
      </c>
      <c r="H2737" s="150" t="s">
        <v>5769</v>
      </c>
      <c r="I2737" s="150">
        <v>487</v>
      </c>
      <c r="J2737" s="150" t="s">
        <v>426</v>
      </c>
      <c r="K2737" s="150" t="s">
        <v>427</v>
      </c>
      <c r="L2737" s="150">
        <v>21.545205479452051</v>
      </c>
      <c r="M2737" s="150">
        <v>9</v>
      </c>
      <c r="N2737" s="150">
        <v>25</v>
      </c>
      <c r="O2737" s="150">
        <v>8.3333333330000006</v>
      </c>
      <c r="P2737" s="150">
        <v>9.999965300266922E-10</v>
      </c>
      <c r="Q2737" s="150">
        <v>26.74174810026987</v>
      </c>
      <c r="R2737" s="150">
        <v>6.8171800183618476</v>
      </c>
      <c r="S2737" s="150">
        <v>6.290208045184329</v>
      </c>
      <c r="T2737" s="150">
        <v>29.870352178021339</v>
      </c>
    </row>
    <row r="2738" spans="1:20" x14ac:dyDescent="0.45">
      <c r="A2738" s="150" t="s">
        <v>319</v>
      </c>
      <c r="B2738" s="150">
        <v>2020</v>
      </c>
      <c r="C2738" s="151">
        <v>43772</v>
      </c>
      <c r="D2738" s="150" t="s">
        <v>5210</v>
      </c>
      <c r="E2738" s="150" t="s">
        <v>1943</v>
      </c>
      <c r="F2738" s="150">
        <v>2</v>
      </c>
      <c r="G2738" s="150">
        <v>4</v>
      </c>
      <c r="H2738" s="150" t="s">
        <v>5769</v>
      </c>
      <c r="I2738" s="150">
        <v>487</v>
      </c>
      <c r="J2738" s="150" t="s">
        <v>411</v>
      </c>
      <c r="K2738" s="150" t="s">
        <v>55</v>
      </c>
      <c r="L2738" s="150">
        <v>29.30684931506849</v>
      </c>
      <c r="M2738" s="150">
        <v>23</v>
      </c>
      <c r="N2738" s="150">
        <v>34.655413403904518</v>
      </c>
      <c r="O2738" s="150">
        <v>4.4560681179820207</v>
      </c>
      <c r="P2738" s="150">
        <v>21.287209049958459</v>
      </c>
      <c r="Q2738" s="150">
        <v>32.262602860725814</v>
      </c>
      <c r="R2738" s="150">
        <v>4.442714121646083</v>
      </c>
      <c r="S2738" s="150">
        <v>18.934460495787569</v>
      </c>
      <c r="T2738" s="150">
        <v>29.870352178021339</v>
      </c>
    </row>
    <row r="2739" spans="1:20" x14ac:dyDescent="0.45">
      <c r="A2739" s="150" t="s">
        <v>319</v>
      </c>
      <c r="B2739" s="150">
        <v>2020</v>
      </c>
      <c r="C2739" s="151">
        <v>43772</v>
      </c>
      <c r="D2739" s="150" t="s">
        <v>5210</v>
      </c>
      <c r="E2739" s="150" t="s">
        <v>1943</v>
      </c>
      <c r="F2739" s="150">
        <v>2</v>
      </c>
      <c r="G2739" s="150">
        <v>5</v>
      </c>
      <c r="H2739" s="150" t="s">
        <v>5769</v>
      </c>
      <c r="I2739" s="150">
        <v>487</v>
      </c>
      <c r="J2739" s="150" t="s">
        <v>439</v>
      </c>
      <c r="K2739" s="150" t="s">
        <v>265</v>
      </c>
      <c r="L2739" s="150">
        <v>21.8</v>
      </c>
      <c r="M2739" s="150">
        <v>23</v>
      </c>
      <c r="N2739" s="150">
        <v>25</v>
      </c>
      <c r="O2739" s="150">
        <v>8.3333333330000006</v>
      </c>
      <c r="P2739" s="150">
        <v>9.999965300266922E-10</v>
      </c>
      <c r="Q2739" s="150">
        <v>19.813566519599899</v>
      </c>
      <c r="R2739" s="150">
        <v>7.352052767594591</v>
      </c>
      <c r="S2739" s="150">
        <v>-2.242591783183872</v>
      </c>
      <c r="T2739" s="150">
        <v>29.870352178021339</v>
      </c>
    </row>
    <row r="2740" spans="1:20" x14ac:dyDescent="0.45">
      <c r="A2740" s="152" t="s">
        <v>319</v>
      </c>
      <c r="B2740" s="152">
        <v>2020</v>
      </c>
      <c r="C2740" s="153">
        <v>43772</v>
      </c>
      <c r="D2740" s="152" t="s">
        <v>5210</v>
      </c>
      <c r="E2740" s="152" t="s">
        <v>1943</v>
      </c>
      <c r="F2740" s="152">
        <v>3</v>
      </c>
      <c r="G2740" s="152">
        <v>1</v>
      </c>
      <c r="H2740" s="152" t="s">
        <v>5770</v>
      </c>
      <c r="I2740" s="152">
        <v>488</v>
      </c>
      <c r="J2740" s="152" t="s">
        <v>386</v>
      </c>
      <c r="K2740" s="152" t="s">
        <v>64</v>
      </c>
      <c r="L2740" s="152">
        <v>29.586301369863008</v>
      </c>
      <c r="M2740" s="152">
        <v>8</v>
      </c>
      <c r="N2740" s="152">
        <v>24.190340652140851</v>
      </c>
      <c r="O2740" s="152">
        <v>4.2614875051243759</v>
      </c>
      <c r="P2740" s="152">
        <v>11.40587813676772</v>
      </c>
      <c r="Q2740" s="152">
        <v>27.788888212045279</v>
      </c>
      <c r="R2740" s="152">
        <v>4.3052647927805987</v>
      </c>
      <c r="S2740" s="152">
        <v>14.873093833703489</v>
      </c>
      <c r="T2740" s="152">
        <v>31.494402616047129</v>
      </c>
    </row>
    <row r="2741" spans="1:20" x14ac:dyDescent="0.45">
      <c r="A2741" s="152" t="s">
        <v>319</v>
      </c>
      <c r="B2741" s="152">
        <v>2020</v>
      </c>
      <c r="C2741" s="153">
        <v>43772</v>
      </c>
      <c r="D2741" s="152" t="s">
        <v>5210</v>
      </c>
      <c r="E2741" s="152" t="s">
        <v>1943</v>
      </c>
      <c r="F2741" s="152">
        <v>3</v>
      </c>
      <c r="G2741" s="152">
        <v>2</v>
      </c>
      <c r="H2741" s="152" t="s">
        <v>5770</v>
      </c>
      <c r="I2741" s="152">
        <v>488</v>
      </c>
      <c r="J2741" s="152" t="s">
        <v>399</v>
      </c>
      <c r="K2741" s="152" t="s">
        <v>49</v>
      </c>
      <c r="L2741" s="152">
        <v>25.230136986301371</v>
      </c>
      <c r="M2741" s="152">
        <v>10</v>
      </c>
      <c r="N2741" s="152">
        <v>35.898925776635643</v>
      </c>
      <c r="O2741" s="152">
        <v>4.4293230830496793</v>
      </c>
      <c r="P2741" s="152">
        <v>22.6109565274866</v>
      </c>
      <c r="Q2741" s="152">
        <v>36.020457310816312</v>
      </c>
      <c r="R2741" s="152">
        <v>4.3842410583848208</v>
      </c>
      <c r="S2741" s="152">
        <v>22.867734135661848</v>
      </c>
      <c r="T2741" s="152">
        <v>31.494402616047129</v>
      </c>
    </row>
    <row r="2742" spans="1:20" x14ac:dyDescent="0.45">
      <c r="A2742" s="152" t="s">
        <v>319</v>
      </c>
      <c r="B2742" s="152">
        <v>2020</v>
      </c>
      <c r="C2742" s="153">
        <v>43772</v>
      </c>
      <c r="D2742" s="152" t="s">
        <v>5210</v>
      </c>
      <c r="E2742" s="152" t="s">
        <v>1943</v>
      </c>
      <c r="F2742" s="152">
        <v>3</v>
      </c>
      <c r="G2742" s="152">
        <v>3</v>
      </c>
      <c r="H2742" s="152" t="s">
        <v>5770</v>
      </c>
      <c r="I2742" s="152">
        <v>488</v>
      </c>
      <c r="J2742" s="152" t="s">
        <v>410</v>
      </c>
      <c r="K2742" s="152" t="s">
        <v>88</v>
      </c>
      <c r="L2742" s="152">
        <v>19.835616438356169</v>
      </c>
      <c r="M2742" s="152">
        <v>7</v>
      </c>
      <c r="N2742" s="152">
        <v>32.786273658441523</v>
      </c>
      <c r="O2742" s="152">
        <v>4.6915443135094046</v>
      </c>
      <c r="P2742" s="152">
        <v>18.711640717913301</v>
      </c>
      <c r="Q2742" s="152">
        <v>32.523335368882456</v>
      </c>
      <c r="R2742" s="152">
        <v>4.5641117514292491</v>
      </c>
      <c r="S2742" s="152">
        <v>18.831000114594708</v>
      </c>
      <c r="T2742" s="152">
        <v>31.494402616047129</v>
      </c>
    </row>
    <row r="2743" spans="1:20" x14ac:dyDescent="0.45">
      <c r="A2743" s="152" t="s">
        <v>319</v>
      </c>
      <c r="B2743" s="152">
        <v>2020</v>
      </c>
      <c r="C2743" s="153">
        <v>43772</v>
      </c>
      <c r="D2743" s="152" t="s">
        <v>5210</v>
      </c>
      <c r="E2743" s="152" t="s">
        <v>1943</v>
      </c>
      <c r="F2743" s="152">
        <v>3</v>
      </c>
      <c r="G2743" s="152">
        <v>4</v>
      </c>
      <c r="H2743" s="152" t="s">
        <v>5770</v>
      </c>
      <c r="I2743" s="152">
        <v>488</v>
      </c>
      <c r="J2743" s="152" t="s">
        <v>436</v>
      </c>
      <c r="K2743" s="152" t="s">
        <v>437</v>
      </c>
      <c r="L2743" s="152"/>
      <c r="M2743" s="152">
        <v>23</v>
      </c>
      <c r="N2743" s="152">
        <v>25</v>
      </c>
      <c r="O2743" s="152">
        <v>8.3333333330000006</v>
      </c>
      <c r="P2743" s="152">
        <v>9.999965300266922E-10</v>
      </c>
      <c r="Q2743" s="152">
        <v>25.76601478970381</v>
      </c>
      <c r="R2743" s="152">
        <v>6.7747478113078294</v>
      </c>
      <c r="S2743" s="152">
        <v>5.4417713557803218</v>
      </c>
      <c r="T2743" s="152">
        <v>31.494402616047129</v>
      </c>
    </row>
    <row r="2744" spans="1:20" x14ac:dyDescent="0.45">
      <c r="A2744" s="152" t="s">
        <v>319</v>
      </c>
      <c r="B2744" s="152">
        <v>2020</v>
      </c>
      <c r="C2744" s="153">
        <v>43772</v>
      </c>
      <c r="D2744" s="152" t="s">
        <v>5210</v>
      </c>
      <c r="E2744" s="152" t="s">
        <v>1943</v>
      </c>
      <c r="F2744" s="152">
        <v>3</v>
      </c>
      <c r="G2744" s="152">
        <v>5</v>
      </c>
      <c r="H2744" s="152" t="s">
        <v>5770</v>
      </c>
      <c r="I2744" s="152">
        <v>488</v>
      </c>
      <c r="J2744" s="152" t="s">
        <v>352</v>
      </c>
      <c r="K2744" s="152" t="s">
        <v>282</v>
      </c>
      <c r="L2744" s="152">
        <v>25.038356164383561</v>
      </c>
      <c r="M2744" s="152">
        <v>23</v>
      </c>
      <c r="N2744" s="152">
        <v>39.596472993017628</v>
      </c>
      <c r="O2744" s="152">
        <v>4.2942475654091066</v>
      </c>
      <c r="P2744" s="152">
        <v>26.71373029679031</v>
      </c>
      <c r="Q2744" s="152">
        <v>35.833508425398833</v>
      </c>
      <c r="R2744" s="152">
        <v>4.3381124238841284</v>
      </c>
      <c r="S2744" s="152">
        <v>22.819171153746449</v>
      </c>
      <c r="T2744" s="152">
        <v>31.494402616047129</v>
      </c>
    </row>
    <row r="2745" spans="1:20" x14ac:dyDescent="0.45">
      <c r="A2745" s="154" t="s">
        <v>319</v>
      </c>
      <c r="B2745" s="154">
        <v>2020</v>
      </c>
      <c r="C2745" s="155">
        <v>43772</v>
      </c>
      <c r="D2745" s="154" t="s">
        <v>5210</v>
      </c>
      <c r="E2745" s="154" t="s">
        <v>1943</v>
      </c>
      <c r="F2745" s="154">
        <v>4</v>
      </c>
      <c r="G2745" s="154">
        <v>1</v>
      </c>
      <c r="H2745" s="154" t="s">
        <v>5771</v>
      </c>
      <c r="I2745" s="154">
        <v>489</v>
      </c>
      <c r="J2745" s="154" t="s">
        <v>351</v>
      </c>
      <c r="K2745" s="154" t="s">
        <v>282</v>
      </c>
      <c r="L2745" s="154">
        <v>26.758904109589039</v>
      </c>
      <c r="M2745" s="154">
        <v>15</v>
      </c>
      <c r="N2745" s="154">
        <v>32.638052502999727</v>
      </c>
      <c r="O2745" s="154">
        <v>4.4586534612278053</v>
      </c>
      <c r="P2745" s="154">
        <v>19.262092119316311</v>
      </c>
      <c r="Q2745" s="154">
        <v>34.739795871760258</v>
      </c>
      <c r="R2745" s="154">
        <v>4.5071117274252863</v>
      </c>
      <c r="S2745" s="154">
        <v>21.218460689484399</v>
      </c>
      <c r="T2745" s="154">
        <v>29.46998726346153</v>
      </c>
    </row>
    <row r="2746" spans="1:20" x14ac:dyDescent="0.45">
      <c r="A2746" s="154" t="s">
        <v>319</v>
      </c>
      <c r="B2746" s="154">
        <v>2020</v>
      </c>
      <c r="C2746" s="155">
        <v>43772</v>
      </c>
      <c r="D2746" s="154" t="s">
        <v>5210</v>
      </c>
      <c r="E2746" s="154" t="s">
        <v>1943</v>
      </c>
      <c r="F2746" s="154">
        <v>4</v>
      </c>
      <c r="G2746" s="154">
        <v>2</v>
      </c>
      <c r="H2746" s="154" t="s">
        <v>5771</v>
      </c>
      <c r="I2746" s="154">
        <v>489</v>
      </c>
      <c r="J2746" s="154" t="s">
        <v>431</v>
      </c>
      <c r="K2746" s="154" t="s">
        <v>79</v>
      </c>
      <c r="L2746" s="154">
        <v>21.17808219178082</v>
      </c>
      <c r="M2746" s="154">
        <v>23</v>
      </c>
      <c r="N2746" s="154">
        <v>23.303193627711199</v>
      </c>
      <c r="O2746" s="154">
        <v>5.2373620638934417</v>
      </c>
      <c r="P2746" s="154">
        <v>7.591107436030871</v>
      </c>
      <c r="Q2746" s="154">
        <v>26.303063216015619</v>
      </c>
      <c r="R2746" s="154">
        <v>4.9580921319649924</v>
      </c>
      <c r="S2746" s="154">
        <v>11.42878682012064</v>
      </c>
      <c r="T2746" s="154">
        <v>29.46998726346153</v>
      </c>
    </row>
    <row r="2747" spans="1:20" x14ac:dyDescent="0.45">
      <c r="A2747" s="154" t="s">
        <v>319</v>
      </c>
      <c r="B2747" s="154">
        <v>2020</v>
      </c>
      <c r="C2747" s="155">
        <v>43772</v>
      </c>
      <c r="D2747" s="154" t="s">
        <v>5210</v>
      </c>
      <c r="E2747" s="154" t="s">
        <v>1943</v>
      </c>
      <c r="F2747" s="154">
        <v>4</v>
      </c>
      <c r="G2747" s="154">
        <v>3</v>
      </c>
      <c r="H2747" s="154" t="s">
        <v>5771</v>
      </c>
      <c r="I2747" s="154">
        <v>489</v>
      </c>
      <c r="J2747" s="154" t="s">
        <v>574</v>
      </c>
      <c r="K2747" s="154" t="s">
        <v>99</v>
      </c>
      <c r="L2747" s="154">
        <v>36.915068493150677</v>
      </c>
      <c r="M2747" s="154">
        <v>23</v>
      </c>
      <c r="N2747" s="154">
        <v>27.443321333700261</v>
      </c>
      <c r="O2747" s="154">
        <v>4.4635224707265344</v>
      </c>
      <c r="P2747" s="154">
        <v>14.05275392152066</v>
      </c>
      <c r="Q2747" s="154">
        <v>27.956007430980659</v>
      </c>
      <c r="R2747" s="154">
        <v>4.3991401593711554</v>
      </c>
      <c r="S2747" s="154">
        <v>14.758586952867191</v>
      </c>
      <c r="T2747" s="154">
        <v>29.46998726346153</v>
      </c>
    </row>
    <row r="2748" spans="1:20" x14ac:dyDescent="0.45">
      <c r="A2748" s="154" t="s">
        <v>319</v>
      </c>
      <c r="B2748" s="154">
        <v>2020</v>
      </c>
      <c r="C2748" s="155">
        <v>43772</v>
      </c>
      <c r="D2748" s="154" t="s">
        <v>5210</v>
      </c>
      <c r="E2748" s="154" t="s">
        <v>1943</v>
      </c>
      <c r="F2748" s="154">
        <v>4</v>
      </c>
      <c r="G2748" s="154">
        <v>4</v>
      </c>
      <c r="H2748" s="154" t="s">
        <v>5771</v>
      </c>
      <c r="I2748" s="154">
        <v>489</v>
      </c>
      <c r="J2748" s="154" t="s">
        <v>346</v>
      </c>
      <c r="K2748" s="154" t="s">
        <v>52</v>
      </c>
      <c r="L2748" s="154">
        <v>20.534246575342461</v>
      </c>
      <c r="M2748" s="154">
        <v>2</v>
      </c>
      <c r="N2748" s="154">
        <v>40.387311067844948</v>
      </c>
      <c r="O2748" s="154">
        <v>4.4277300998024138</v>
      </c>
      <c r="P2748" s="154">
        <v>27.10412076843771</v>
      </c>
      <c r="Q2748" s="154">
        <v>37.160890636461552</v>
      </c>
      <c r="R2748" s="154">
        <v>4.3864377900970428</v>
      </c>
      <c r="S2748" s="154">
        <v>24.001577266170418</v>
      </c>
      <c r="T2748" s="154">
        <v>29.46998726346153</v>
      </c>
    </row>
    <row r="2749" spans="1:20" x14ac:dyDescent="0.45">
      <c r="A2749" s="154" t="s">
        <v>319</v>
      </c>
      <c r="B2749" s="154">
        <v>2020</v>
      </c>
      <c r="C2749" s="155">
        <v>43772</v>
      </c>
      <c r="D2749" s="154" t="s">
        <v>5210</v>
      </c>
      <c r="E2749" s="154" t="s">
        <v>1943</v>
      </c>
      <c r="F2749" s="154">
        <v>4</v>
      </c>
      <c r="G2749" s="154">
        <v>5</v>
      </c>
      <c r="H2749" s="154" t="s">
        <v>5771</v>
      </c>
      <c r="I2749" s="154">
        <v>489</v>
      </c>
      <c r="J2749" s="154" t="s">
        <v>3489</v>
      </c>
      <c r="K2749" s="154" t="s">
        <v>115</v>
      </c>
      <c r="L2749" s="154">
        <v>21.38082191780822</v>
      </c>
      <c r="M2749" s="154">
        <v>23</v>
      </c>
      <c r="N2749" s="154">
        <v>23.578057785051499</v>
      </c>
      <c r="O2749" s="154">
        <v>4.3731939332319119</v>
      </c>
      <c r="P2749" s="154">
        <v>10.45847598535576</v>
      </c>
      <c r="Q2749" s="154">
        <v>22.025874882174541</v>
      </c>
      <c r="R2749" s="154">
        <v>4.4654338358209689</v>
      </c>
      <c r="S2749" s="154">
        <v>8.6295733747116383</v>
      </c>
      <c r="T2749" s="154">
        <v>29.46998726346153</v>
      </c>
    </row>
    <row r="2750" spans="1:20" x14ac:dyDescent="0.45">
      <c r="A2750" s="156" t="s">
        <v>319</v>
      </c>
      <c r="B2750" s="156">
        <v>2020</v>
      </c>
      <c r="C2750" s="157">
        <v>43772</v>
      </c>
      <c r="D2750" s="156" t="s">
        <v>5210</v>
      </c>
      <c r="E2750" s="156" t="s">
        <v>1943</v>
      </c>
      <c r="F2750" s="156">
        <v>5</v>
      </c>
      <c r="G2750" s="156">
        <v>1</v>
      </c>
      <c r="H2750" s="156" t="s">
        <v>5772</v>
      </c>
      <c r="I2750" s="156">
        <v>490</v>
      </c>
      <c r="J2750" s="156" t="s">
        <v>354</v>
      </c>
      <c r="K2750" s="156" t="s">
        <v>121</v>
      </c>
      <c r="L2750" s="156">
        <v>24.243835616438361</v>
      </c>
      <c r="M2750" s="156">
        <v>4</v>
      </c>
      <c r="N2750" s="156">
        <v>32.910938379706643</v>
      </c>
      <c r="O2750" s="156">
        <v>4.357488420562075</v>
      </c>
      <c r="P2750" s="156">
        <v>19.838473118020421</v>
      </c>
      <c r="Q2750" s="156">
        <v>34.707889051401501</v>
      </c>
      <c r="R2750" s="156">
        <v>4.4473252725130479</v>
      </c>
      <c r="S2750" s="156">
        <v>21.365913233862361</v>
      </c>
      <c r="T2750" s="156">
        <v>26.342586393893939</v>
      </c>
    </row>
    <row r="2751" spans="1:20" x14ac:dyDescent="0.45">
      <c r="A2751" s="156" t="s">
        <v>319</v>
      </c>
      <c r="B2751" s="156">
        <v>2020</v>
      </c>
      <c r="C2751" s="157">
        <v>43772</v>
      </c>
      <c r="D2751" s="156" t="s">
        <v>5210</v>
      </c>
      <c r="E2751" s="156" t="s">
        <v>1943</v>
      </c>
      <c r="F2751" s="156">
        <v>5</v>
      </c>
      <c r="G2751" s="156">
        <v>2</v>
      </c>
      <c r="H2751" s="156" t="s">
        <v>5772</v>
      </c>
      <c r="I2751" s="156">
        <v>490</v>
      </c>
      <c r="J2751" s="156" t="s">
        <v>414</v>
      </c>
      <c r="K2751" s="156" t="s">
        <v>265</v>
      </c>
      <c r="L2751" s="156">
        <v>30.665753424657531</v>
      </c>
      <c r="M2751" s="156">
        <v>23</v>
      </c>
      <c r="N2751" s="156">
        <v>25.657271521854909</v>
      </c>
      <c r="O2751" s="156">
        <v>4.4629821450874454</v>
      </c>
      <c r="P2751" s="156">
        <v>12.268325086592579</v>
      </c>
      <c r="Q2751" s="156">
        <v>27.229002231496249</v>
      </c>
      <c r="R2751" s="156">
        <v>4.4343522512927667</v>
      </c>
      <c r="S2751" s="156">
        <v>13.925945477617949</v>
      </c>
      <c r="T2751" s="156">
        <v>26.342586393893939</v>
      </c>
    </row>
    <row r="2752" spans="1:20" x14ac:dyDescent="0.45">
      <c r="A2752" s="156" t="s">
        <v>319</v>
      </c>
      <c r="B2752" s="156">
        <v>2020</v>
      </c>
      <c r="C2752" s="157">
        <v>43772</v>
      </c>
      <c r="D2752" s="156" t="s">
        <v>5210</v>
      </c>
      <c r="E2752" s="156" t="s">
        <v>1943</v>
      </c>
      <c r="F2752" s="156">
        <v>5</v>
      </c>
      <c r="G2752" s="156">
        <v>3</v>
      </c>
      <c r="H2752" s="156" t="s">
        <v>5772</v>
      </c>
      <c r="I2752" s="156">
        <v>490</v>
      </c>
      <c r="J2752" s="156" t="s">
        <v>262</v>
      </c>
      <c r="K2752" s="156" t="s">
        <v>46</v>
      </c>
      <c r="L2752" s="156">
        <v>23.076712328767119</v>
      </c>
      <c r="M2752" s="156">
        <v>23</v>
      </c>
      <c r="N2752" s="156">
        <v>33.872970633056411</v>
      </c>
      <c r="O2752" s="156">
        <v>4.3751011665356119</v>
      </c>
      <c r="P2752" s="156">
        <v>20.747667133449571</v>
      </c>
      <c r="Q2752" s="156">
        <v>32.463223808116737</v>
      </c>
      <c r="R2752" s="156">
        <v>4.3613155772502337</v>
      </c>
      <c r="S2752" s="156">
        <v>19.379277076366041</v>
      </c>
      <c r="T2752" s="156">
        <v>26.342586393893939</v>
      </c>
    </row>
    <row r="2753" spans="1:20" x14ac:dyDescent="0.45">
      <c r="A2753" s="156" t="s">
        <v>319</v>
      </c>
      <c r="B2753" s="156">
        <v>2020</v>
      </c>
      <c r="C2753" s="157">
        <v>43772</v>
      </c>
      <c r="D2753" s="156" t="s">
        <v>5210</v>
      </c>
      <c r="E2753" s="156" t="s">
        <v>1943</v>
      </c>
      <c r="F2753" s="156">
        <v>5</v>
      </c>
      <c r="G2753" s="156">
        <v>4</v>
      </c>
      <c r="H2753" s="156" t="s">
        <v>5772</v>
      </c>
      <c r="I2753" s="156">
        <v>490</v>
      </c>
      <c r="J2753" s="156" t="s">
        <v>368</v>
      </c>
      <c r="K2753" s="156" t="s">
        <v>131</v>
      </c>
      <c r="L2753" s="156">
        <v>31.298630136986301</v>
      </c>
      <c r="M2753" s="156">
        <v>23</v>
      </c>
      <c r="N2753" s="156">
        <v>20.166523088790729</v>
      </c>
      <c r="O2753" s="156">
        <v>4.532339571185604</v>
      </c>
      <c r="P2753" s="156">
        <v>6.5695043752339171</v>
      </c>
      <c r="Q2753" s="156">
        <v>20.017498443236619</v>
      </c>
      <c r="R2753" s="156">
        <v>4.5061824355034164</v>
      </c>
      <c r="S2753" s="156">
        <v>6.4989511367263653</v>
      </c>
      <c r="T2753" s="156">
        <v>26.342586393893939</v>
      </c>
    </row>
    <row r="2754" spans="1:20" x14ac:dyDescent="0.45">
      <c r="A2754" s="156" t="s">
        <v>319</v>
      </c>
      <c r="B2754" s="156">
        <v>2020</v>
      </c>
      <c r="C2754" s="157">
        <v>43772</v>
      </c>
      <c r="D2754" s="156" t="s">
        <v>5210</v>
      </c>
      <c r="E2754" s="156" t="s">
        <v>1943</v>
      </c>
      <c r="F2754" s="156">
        <v>5</v>
      </c>
      <c r="G2754" s="156">
        <v>5</v>
      </c>
      <c r="H2754" s="156" t="s">
        <v>5772</v>
      </c>
      <c r="I2754" s="156">
        <v>490</v>
      </c>
      <c r="J2754" s="156" t="s">
        <v>434</v>
      </c>
      <c r="K2754" s="156" t="s">
        <v>223</v>
      </c>
      <c r="L2754" s="156">
        <v>22.62191780821918</v>
      </c>
      <c r="M2754" s="156">
        <v>23</v>
      </c>
      <c r="N2754" s="156">
        <v>19.105228346061011</v>
      </c>
      <c r="O2754" s="156">
        <v>4.4296390903928824</v>
      </c>
      <c r="P2754" s="156">
        <v>5.8163110748823676</v>
      </c>
      <c r="Q2754" s="156">
        <v>17.28860777009373</v>
      </c>
      <c r="R2754" s="156">
        <v>4.5142496784044432</v>
      </c>
      <c r="S2754" s="156">
        <v>3.7458587348804002</v>
      </c>
      <c r="T2754" s="156">
        <v>26.342586393893939</v>
      </c>
    </row>
    <row r="2755" spans="1:20" x14ac:dyDescent="0.45">
      <c r="A2755" s="158" t="s">
        <v>319</v>
      </c>
      <c r="B2755" s="158">
        <v>2020</v>
      </c>
      <c r="C2755" s="159">
        <v>43772</v>
      </c>
      <c r="D2755" s="158" t="s">
        <v>5210</v>
      </c>
      <c r="E2755" s="158" t="s">
        <v>1943</v>
      </c>
      <c r="F2755" s="158">
        <v>6</v>
      </c>
      <c r="G2755" s="158">
        <v>1</v>
      </c>
      <c r="H2755" s="158" t="s">
        <v>5773</v>
      </c>
      <c r="I2755" s="158">
        <v>491</v>
      </c>
      <c r="J2755" s="158" t="s">
        <v>365</v>
      </c>
      <c r="K2755" s="158" t="s">
        <v>88</v>
      </c>
      <c r="L2755" s="158">
        <v>22.142465753424659</v>
      </c>
      <c r="M2755" s="158">
        <v>1</v>
      </c>
      <c r="N2755" s="158">
        <v>36.455864797862191</v>
      </c>
      <c r="O2755" s="158">
        <v>4.3570636747205196</v>
      </c>
      <c r="P2755" s="158">
        <v>23.38467377370063</v>
      </c>
      <c r="Q2755" s="158">
        <v>38.052082927011178</v>
      </c>
      <c r="R2755" s="158">
        <v>4.4700407307806698</v>
      </c>
      <c r="S2755" s="158">
        <v>24.64196073466918</v>
      </c>
      <c r="T2755" s="158">
        <v>27.140321351821289</v>
      </c>
    </row>
    <row r="2756" spans="1:20" x14ac:dyDescent="0.45">
      <c r="A2756" s="158" t="s">
        <v>319</v>
      </c>
      <c r="B2756" s="158">
        <v>2020</v>
      </c>
      <c r="C2756" s="159">
        <v>43772</v>
      </c>
      <c r="D2756" s="158" t="s">
        <v>5210</v>
      </c>
      <c r="E2756" s="158" t="s">
        <v>1943</v>
      </c>
      <c r="F2756" s="158">
        <v>6</v>
      </c>
      <c r="G2756" s="158">
        <v>2</v>
      </c>
      <c r="H2756" s="158" t="s">
        <v>5773</v>
      </c>
      <c r="I2756" s="158">
        <v>491</v>
      </c>
      <c r="J2756" s="158" t="s">
        <v>358</v>
      </c>
      <c r="K2756" s="158" t="s">
        <v>79</v>
      </c>
      <c r="L2756" s="158">
        <v>26.775342465753429</v>
      </c>
      <c r="M2756" s="158">
        <v>11</v>
      </c>
      <c r="N2756" s="158">
        <v>32.908537590782778</v>
      </c>
      <c r="O2756" s="158">
        <v>4.3800883127552313</v>
      </c>
      <c r="P2756" s="158">
        <v>19.76827265251708</v>
      </c>
      <c r="Q2756" s="158">
        <v>33.279012634046929</v>
      </c>
      <c r="R2756" s="158">
        <v>4.4064062476486114</v>
      </c>
      <c r="S2756" s="158">
        <v>20.059793891101101</v>
      </c>
      <c r="T2756" s="158">
        <v>27.140321351821289</v>
      </c>
    </row>
    <row r="2757" spans="1:20" x14ac:dyDescent="0.45">
      <c r="A2757" s="158" t="s">
        <v>319</v>
      </c>
      <c r="B2757" s="158">
        <v>2020</v>
      </c>
      <c r="C2757" s="159">
        <v>43772</v>
      </c>
      <c r="D2757" s="158" t="s">
        <v>5210</v>
      </c>
      <c r="E2757" s="158" t="s">
        <v>1943</v>
      </c>
      <c r="F2757" s="158">
        <v>6</v>
      </c>
      <c r="G2757" s="158">
        <v>3</v>
      </c>
      <c r="H2757" s="158" t="s">
        <v>5773</v>
      </c>
      <c r="I2757" s="158">
        <v>491</v>
      </c>
      <c r="J2757" s="158" t="s">
        <v>422</v>
      </c>
      <c r="K2757" s="158" t="s">
        <v>43</v>
      </c>
      <c r="L2757" s="158">
        <v>28.769863013698629</v>
      </c>
      <c r="M2757" s="158">
        <v>6</v>
      </c>
      <c r="N2757" s="158">
        <v>29.973109630337721</v>
      </c>
      <c r="O2757" s="158">
        <v>4.3560397229763481</v>
      </c>
      <c r="P2757" s="158">
        <v>16.90499046140868</v>
      </c>
      <c r="Q2757" s="158">
        <v>29.286184021014211</v>
      </c>
      <c r="R2757" s="158">
        <v>4.3851257875571488</v>
      </c>
      <c r="S2757" s="158">
        <v>16.13080665834277</v>
      </c>
      <c r="T2757" s="158">
        <v>27.140321351821289</v>
      </c>
    </row>
    <row r="2758" spans="1:20" x14ac:dyDescent="0.45">
      <c r="A2758" s="158" t="s">
        <v>319</v>
      </c>
      <c r="B2758" s="158">
        <v>2020</v>
      </c>
      <c r="C2758" s="159">
        <v>43772</v>
      </c>
      <c r="D2758" s="158" t="s">
        <v>5210</v>
      </c>
      <c r="E2758" s="158" t="s">
        <v>1943</v>
      </c>
      <c r="F2758" s="158">
        <v>6</v>
      </c>
      <c r="G2758" s="158">
        <v>4</v>
      </c>
      <c r="H2758" s="158" t="s">
        <v>5773</v>
      </c>
      <c r="I2758" s="158">
        <v>491</v>
      </c>
      <c r="J2758" s="158" t="s">
        <v>2889</v>
      </c>
      <c r="K2758" s="158" t="s">
        <v>429</v>
      </c>
      <c r="L2758" s="158">
        <v>31.93698630136986</v>
      </c>
      <c r="M2758" s="158">
        <v>23</v>
      </c>
      <c r="N2758" s="158">
        <v>11.36409474012375</v>
      </c>
      <c r="O2758" s="158">
        <v>5.5008165907880926</v>
      </c>
      <c r="P2758" s="158">
        <v>-5.1383550322405291</v>
      </c>
      <c r="Q2758" s="158">
        <v>12.912618619627111</v>
      </c>
      <c r="R2758" s="158">
        <v>5.271122175053307</v>
      </c>
      <c r="S2758" s="158">
        <v>-2.9007479055328158</v>
      </c>
      <c r="T2758" s="158">
        <v>27.140321351821289</v>
      </c>
    </row>
    <row r="2759" spans="1:20" x14ac:dyDescent="0.45">
      <c r="A2759" s="158" t="s">
        <v>319</v>
      </c>
      <c r="B2759" s="158">
        <v>2020</v>
      </c>
      <c r="C2759" s="159">
        <v>43772</v>
      </c>
      <c r="D2759" s="158" t="s">
        <v>5210</v>
      </c>
      <c r="E2759" s="158" t="s">
        <v>1943</v>
      </c>
      <c r="F2759" s="158">
        <v>6</v>
      </c>
      <c r="G2759" s="158">
        <v>5</v>
      </c>
      <c r="H2759" s="158" t="s">
        <v>5773</v>
      </c>
      <c r="I2759" s="158">
        <v>491</v>
      </c>
      <c r="J2759" s="158" t="s">
        <v>438</v>
      </c>
      <c r="K2759" s="158" t="s">
        <v>251</v>
      </c>
      <c r="L2759" s="158">
        <v>18.517808219178079</v>
      </c>
      <c r="M2759" s="158">
        <v>23</v>
      </c>
      <c r="N2759" s="158">
        <v>25</v>
      </c>
      <c r="O2759" s="158">
        <v>8.3333333330000006</v>
      </c>
      <c r="P2759" s="158">
        <v>9.999965300266922E-10</v>
      </c>
      <c r="Q2759" s="158">
        <v>17.433449090889759</v>
      </c>
      <c r="R2759" s="158">
        <v>7.2893911374077733</v>
      </c>
      <c r="S2759" s="158">
        <v>-4.4347243213335581</v>
      </c>
      <c r="T2759" s="158">
        <v>27.140321351821289</v>
      </c>
    </row>
    <row r="2760" spans="1:20" x14ac:dyDescent="0.45">
      <c r="A2760" s="130" t="s">
        <v>319</v>
      </c>
      <c r="B2760" s="130">
        <v>2020</v>
      </c>
      <c r="C2760" s="131">
        <v>43772</v>
      </c>
      <c r="D2760" s="130" t="s">
        <v>5210</v>
      </c>
      <c r="E2760" s="130" t="s">
        <v>5233</v>
      </c>
      <c r="F2760" s="130">
        <v>1</v>
      </c>
      <c r="G2760" s="130">
        <v>1</v>
      </c>
      <c r="H2760" s="130" t="s">
        <v>5774</v>
      </c>
      <c r="I2760" s="130">
        <v>492</v>
      </c>
      <c r="J2760" s="130" t="s">
        <v>422</v>
      </c>
      <c r="K2760" s="130" t="s">
        <v>43</v>
      </c>
      <c r="L2760" s="130">
        <v>28.769863013698629</v>
      </c>
      <c r="M2760" s="130">
        <v>6</v>
      </c>
      <c r="N2760" s="130">
        <v>29.286184021014211</v>
      </c>
      <c r="O2760" s="130">
        <v>4.3851257875571488</v>
      </c>
      <c r="P2760" s="130">
        <v>16.13080665834277</v>
      </c>
      <c r="Q2760" s="130">
        <v>30.727912273187531</v>
      </c>
      <c r="R2760" s="130">
        <v>4.5009670531883668</v>
      </c>
      <c r="S2760" s="130">
        <v>17.22501111362244</v>
      </c>
      <c r="T2760" s="130">
        <v>23.003565216621389</v>
      </c>
    </row>
    <row r="2761" spans="1:20" x14ac:dyDescent="0.45">
      <c r="A2761" s="130" t="s">
        <v>319</v>
      </c>
      <c r="B2761" s="130">
        <v>2020</v>
      </c>
      <c r="C2761" s="131">
        <v>43772</v>
      </c>
      <c r="D2761" s="130" t="s">
        <v>5210</v>
      </c>
      <c r="E2761" s="130" t="s">
        <v>5233</v>
      </c>
      <c r="F2761" s="130">
        <v>1</v>
      </c>
      <c r="G2761" s="130">
        <v>2</v>
      </c>
      <c r="H2761" s="130" t="s">
        <v>5774</v>
      </c>
      <c r="I2761" s="130">
        <v>492</v>
      </c>
      <c r="J2761" s="130" t="s">
        <v>3489</v>
      </c>
      <c r="K2761" s="130" t="s">
        <v>115</v>
      </c>
      <c r="L2761" s="130">
        <v>21.38082191780822</v>
      </c>
      <c r="M2761" s="130">
        <v>23</v>
      </c>
      <c r="N2761" s="130">
        <v>22.025874882174541</v>
      </c>
      <c r="O2761" s="130">
        <v>4.4654338358209689</v>
      </c>
      <c r="P2761" s="130">
        <v>8.6295733747116383</v>
      </c>
      <c r="Q2761" s="130">
        <v>22.91897596844824</v>
      </c>
      <c r="R2761" s="130">
        <v>4.4667973665839691</v>
      </c>
      <c r="S2761" s="130">
        <v>9.5185838686963322</v>
      </c>
      <c r="T2761" s="130">
        <v>23.003565216621389</v>
      </c>
    </row>
    <row r="2762" spans="1:20" x14ac:dyDescent="0.45">
      <c r="A2762" s="130" t="s">
        <v>319</v>
      </c>
      <c r="B2762" s="130">
        <v>2020</v>
      </c>
      <c r="C2762" s="131">
        <v>43772</v>
      </c>
      <c r="D2762" s="130" t="s">
        <v>5210</v>
      </c>
      <c r="E2762" s="130" t="s">
        <v>5233</v>
      </c>
      <c r="F2762" s="130">
        <v>1</v>
      </c>
      <c r="G2762" s="130">
        <v>3</v>
      </c>
      <c r="H2762" s="130" t="s">
        <v>5774</v>
      </c>
      <c r="I2762" s="130">
        <v>492</v>
      </c>
      <c r="J2762" s="130" t="s">
        <v>368</v>
      </c>
      <c r="K2762" s="130" t="s">
        <v>131</v>
      </c>
      <c r="L2762" s="130">
        <v>31.298630136986301</v>
      </c>
      <c r="M2762" s="130">
        <v>23</v>
      </c>
      <c r="N2762" s="130">
        <v>20.017498443236619</v>
      </c>
      <c r="O2762" s="130">
        <v>4.5061824355034164</v>
      </c>
      <c r="P2762" s="130">
        <v>6.4989511367263653</v>
      </c>
      <c r="Q2762" s="130">
        <v>19.769019963566969</v>
      </c>
      <c r="R2762" s="130">
        <v>4.4912823641214104</v>
      </c>
      <c r="S2762" s="130">
        <v>6.2951728712027339</v>
      </c>
      <c r="T2762" s="130">
        <v>23.003565216621389</v>
      </c>
    </row>
    <row r="2763" spans="1:20" x14ac:dyDescent="0.45">
      <c r="A2763" s="130" t="s">
        <v>319</v>
      </c>
      <c r="B2763" s="130">
        <v>2020</v>
      </c>
      <c r="C2763" s="131">
        <v>43772</v>
      </c>
      <c r="D2763" s="130" t="s">
        <v>5210</v>
      </c>
      <c r="E2763" s="130" t="s">
        <v>5233</v>
      </c>
      <c r="F2763" s="130">
        <v>1</v>
      </c>
      <c r="G2763" s="130">
        <v>4</v>
      </c>
      <c r="H2763" s="130" t="s">
        <v>5774</v>
      </c>
      <c r="I2763" s="130">
        <v>492</v>
      </c>
      <c r="J2763" s="130" t="s">
        <v>403</v>
      </c>
      <c r="K2763" s="130" t="s">
        <v>61</v>
      </c>
      <c r="L2763" s="130">
        <v>22.649315068493149</v>
      </c>
      <c r="M2763" s="130">
        <v>23</v>
      </c>
      <c r="N2763" s="130">
        <v>20.6847035200602</v>
      </c>
      <c r="O2763" s="130">
        <v>4.5441025922334104</v>
      </c>
      <c r="P2763" s="130">
        <v>7.052395743359968</v>
      </c>
      <c r="Q2763" s="130">
        <v>18.482674082913999</v>
      </c>
      <c r="R2763" s="130">
        <v>4.5936364203154829</v>
      </c>
      <c r="S2763" s="130">
        <v>4.7017648219675543</v>
      </c>
      <c r="T2763" s="130">
        <v>23.003565216621389</v>
      </c>
    </row>
    <row r="2764" spans="1:20" x14ac:dyDescent="0.45">
      <c r="A2764" s="150" t="s">
        <v>319</v>
      </c>
      <c r="B2764" s="150">
        <v>2020</v>
      </c>
      <c r="C2764" s="151">
        <v>43772</v>
      </c>
      <c r="D2764" s="150" t="s">
        <v>5210</v>
      </c>
      <c r="E2764" s="150" t="s">
        <v>5233</v>
      </c>
      <c r="F2764" s="150">
        <v>2</v>
      </c>
      <c r="G2764" s="150">
        <v>1</v>
      </c>
      <c r="H2764" s="150" t="s">
        <v>5775</v>
      </c>
      <c r="I2764" s="150">
        <v>493</v>
      </c>
      <c r="J2764" s="150" t="s">
        <v>346</v>
      </c>
      <c r="K2764" s="150" t="s">
        <v>52</v>
      </c>
      <c r="L2764" s="150">
        <v>20.534246575342461</v>
      </c>
      <c r="M2764" s="150">
        <v>2</v>
      </c>
      <c r="N2764" s="150">
        <v>37.160890636461552</v>
      </c>
      <c r="O2764" s="150">
        <v>4.3864377900970428</v>
      </c>
      <c r="P2764" s="150">
        <v>24.001577266170418</v>
      </c>
      <c r="Q2764" s="150">
        <v>38.668954721911213</v>
      </c>
      <c r="R2764" s="150">
        <v>4.4898495297246983</v>
      </c>
      <c r="S2764" s="150">
        <v>25.199406132737121</v>
      </c>
      <c r="T2764" s="150">
        <v>32.693171078193352</v>
      </c>
    </row>
    <row r="2765" spans="1:20" x14ac:dyDescent="0.45">
      <c r="A2765" s="150" t="s">
        <v>319</v>
      </c>
      <c r="B2765" s="150">
        <v>2020</v>
      </c>
      <c r="C2765" s="151">
        <v>43772</v>
      </c>
      <c r="D2765" s="150" t="s">
        <v>5210</v>
      </c>
      <c r="E2765" s="150" t="s">
        <v>5233</v>
      </c>
      <c r="F2765" s="150">
        <v>2</v>
      </c>
      <c r="G2765" s="150">
        <v>2</v>
      </c>
      <c r="H2765" s="150" t="s">
        <v>5775</v>
      </c>
      <c r="I2765" s="150">
        <v>493</v>
      </c>
      <c r="J2765" s="150" t="s">
        <v>400</v>
      </c>
      <c r="K2765" s="150" t="s">
        <v>58</v>
      </c>
      <c r="L2765" s="150">
        <v>25.723287671232882</v>
      </c>
      <c r="M2765" s="150">
        <v>23</v>
      </c>
      <c r="N2765" s="150">
        <v>25.315061442796299</v>
      </c>
      <c r="O2765" s="150">
        <v>4.4579798530597543</v>
      </c>
      <c r="P2765" s="150">
        <v>11.941121883617029</v>
      </c>
      <c r="Q2765" s="150">
        <v>27.35966329742508</v>
      </c>
      <c r="R2765" s="150">
        <v>4.4375134146054984</v>
      </c>
      <c r="S2765" s="150">
        <v>14.04712305360858</v>
      </c>
      <c r="T2765" s="150">
        <v>32.693171078193352</v>
      </c>
    </row>
    <row r="2766" spans="1:20" x14ac:dyDescent="0.45">
      <c r="A2766" s="150" t="s">
        <v>319</v>
      </c>
      <c r="B2766" s="150">
        <v>2020</v>
      </c>
      <c r="C2766" s="151">
        <v>43772</v>
      </c>
      <c r="D2766" s="150" t="s">
        <v>5210</v>
      </c>
      <c r="E2766" s="150" t="s">
        <v>5233</v>
      </c>
      <c r="F2766" s="150">
        <v>2</v>
      </c>
      <c r="G2766" s="150">
        <v>3</v>
      </c>
      <c r="H2766" s="150" t="s">
        <v>5775</v>
      </c>
      <c r="I2766" s="150">
        <v>493</v>
      </c>
      <c r="J2766" s="150" t="s">
        <v>262</v>
      </c>
      <c r="K2766" s="150" t="s">
        <v>46</v>
      </c>
      <c r="L2766" s="150">
        <v>23.076712328767119</v>
      </c>
      <c r="M2766" s="150">
        <v>23</v>
      </c>
      <c r="N2766" s="150">
        <v>32.463223808116737</v>
      </c>
      <c r="O2766" s="150">
        <v>4.3613155772502337</v>
      </c>
      <c r="P2766" s="150">
        <v>19.379277076366041</v>
      </c>
      <c r="Q2766" s="150">
        <v>31.78066567730399</v>
      </c>
      <c r="R2766" s="150">
        <v>4.359898931620287</v>
      </c>
      <c r="S2766" s="150">
        <v>18.700968882443121</v>
      </c>
      <c r="T2766" s="150">
        <v>32.693171078193352</v>
      </c>
    </row>
    <row r="2767" spans="1:20" x14ac:dyDescent="0.45">
      <c r="A2767" s="150" t="s">
        <v>319</v>
      </c>
      <c r="B2767" s="150">
        <v>2020</v>
      </c>
      <c r="C2767" s="151">
        <v>43772</v>
      </c>
      <c r="D2767" s="150" t="s">
        <v>5210</v>
      </c>
      <c r="E2767" s="150" t="s">
        <v>5233</v>
      </c>
      <c r="F2767" s="150">
        <v>2</v>
      </c>
      <c r="G2767" s="150">
        <v>4</v>
      </c>
      <c r="H2767" s="150" t="s">
        <v>5775</v>
      </c>
      <c r="I2767" s="150">
        <v>493</v>
      </c>
      <c r="J2767" s="150" t="s">
        <v>352</v>
      </c>
      <c r="K2767" s="150" t="s">
        <v>282</v>
      </c>
      <c r="L2767" s="150">
        <v>25.038356164383561</v>
      </c>
      <c r="M2767" s="150">
        <v>23</v>
      </c>
      <c r="N2767" s="150">
        <v>35.833508425398833</v>
      </c>
      <c r="O2767" s="150">
        <v>4.3381124238841284</v>
      </c>
      <c r="P2767" s="150">
        <v>22.819171153746449</v>
      </c>
      <c r="Q2767" s="150">
        <v>33.079659547472659</v>
      </c>
      <c r="R2767" s="150">
        <v>4.3977301571515284</v>
      </c>
      <c r="S2767" s="150">
        <v>19.88646907601807</v>
      </c>
      <c r="T2767" s="150">
        <v>32.693171078193352</v>
      </c>
    </row>
    <row r="2768" spans="1:20" x14ac:dyDescent="0.45">
      <c r="A2768" s="152" t="s">
        <v>319</v>
      </c>
      <c r="B2768" s="152">
        <v>2020</v>
      </c>
      <c r="C2768" s="153">
        <v>43772</v>
      </c>
      <c r="D2768" s="152" t="s">
        <v>5210</v>
      </c>
      <c r="E2768" s="152" t="s">
        <v>5233</v>
      </c>
      <c r="F2768" s="152">
        <v>3</v>
      </c>
      <c r="G2768" s="152">
        <v>1</v>
      </c>
      <c r="H2768" s="152" t="s">
        <v>5776</v>
      </c>
      <c r="I2768" s="152">
        <v>494</v>
      </c>
      <c r="J2768" s="152" t="s">
        <v>399</v>
      </c>
      <c r="K2768" s="152" t="s">
        <v>49</v>
      </c>
      <c r="L2768" s="152">
        <v>25.230136986301371</v>
      </c>
      <c r="M2768" s="152">
        <v>10</v>
      </c>
      <c r="N2768" s="152">
        <v>36.020457310816312</v>
      </c>
      <c r="O2768" s="152">
        <v>4.3842410583848208</v>
      </c>
      <c r="P2768" s="152">
        <v>22.867734135661848</v>
      </c>
      <c r="Q2768" s="152">
        <v>37.224131574114928</v>
      </c>
      <c r="R2768" s="152">
        <v>4.5250626813576389</v>
      </c>
      <c r="S2768" s="152">
        <v>23.648943530042011</v>
      </c>
      <c r="T2768" s="152">
        <v>27.38901151277517</v>
      </c>
    </row>
    <row r="2769" spans="1:20" x14ac:dyDescent="0.45">
      <c r="A2769" s="152" t="s">
        <v>319</v>
      </c>
      <c r="B2769" s="152">
        <v>2020</v>
      </c>
      <c r="C2769" s="153">
        <v>43772</v>
      </c>
      <c r="D2769" s="152" t="s">
        <v>5210</v>
      </c>
      <c r="E2769" s="152" t="s">
        <v>5233</v>
      </c>
      <c r="F2769" s="152">
        <v>3</v>
      </c>
      <c r="G2769" s="152">
        <v>2</v>
      </c>
      <c r="H2769" s="152" t="s">
        <v>5776</v>
      </c>
      <c r="I2769" s="152">
        <v>494</v>
      </c>
      <c r="J2769" s="152" t="s">
        <v>574</v>
      </c>
      <c r="K2769" s="152" t="s">
        <v>99</v>
      </c>
      <c r="L2769" s="152">
        <v>36.915068493150677</v>
      </c>
      <c r="M2769" s="152">
        <v>23</v>
      </c>
      <c r="N2769" s="152">
        <v>27.956007430980659</v>
      </c>
      <c r="O2769" s="152">
        <v>4.3991401593711554</v>
      </c>
      <c r="P2769" s="152">
        <v>14.758586952867191</v>
      </c>
      <c r="Q2769" s="152">
        <v>28.515346195476528</v>
      </c>
      <c r="R2769" s="152">
        <v>4.4476892146610121</v>
      </c>
      <c r="S2769" s="152">
        <v>15.172278551493489</v>
      </c>
      <c r="T2769" s="152">
        <v>27.38901151277517</v>
      </c>
    </row>
    <row r="2770" spans="1:20" x14ac:dyDescent="0.45">
      <c r="A2770" s="152" t="s">
        <v>319</v>
      </c>
      <c r="B2770" s="152">
        <v>2020</v>
      </c>
      <c r="C2770" s="153">
        <v>43772</v>
      </c>
      <c r="D2770" s="152" t="s">
        <v>5210</v>
      </c>
      <c r="E2770" s="152" t="s">
        <v>5233</v>
      </c>
      <c r="F2770" s="152">
        <v>3</v>
      </c>
      <c r="G2770" s="152">
        <v>3</v>
      </c>
      <c r="H2770" s="152" t="s">
        <v>5776</v>
      </c>
      <c r="I2770" s="152">
        <v>494</v>
      </c>
      <c r="J2770" s="152" t="s">
        <v>439</v>
      </c>
      <c r="K2770" s="152" t="s">
        <v>265</v>
      </c>
      <c r="L2770" s="152">
        <v>21.8</v>
      </c>
      <c r="M2770" s="152">
        <v>23</v>
      </c>
      <c r="N2770" s="152">
        <v>19.813566519599899</v>
      </c>
      <c r="O2770" s="152">
        <v>7.352052767594591</v>
      </c>
      <c r="P2770" s="152">
        <v>-2.242591783183872</v>
      </c>
      <c r="Q2770" s="152">
        <v>20.6434734292508</v>
      </c>
      <c r="R2770" s="152">
        <v>6.4920903253928381</v>
      </c>
      <c r="S2770" s="152">
        <v>1.167202453072282</v>
      </c>
      <c r="T2770" s="152">
        <v>27.38901151277517</v>
      </c>
    </row>
    <row r="2771" spans="1:20" x14ac:dyDescent="0.45">
      <c r="A2771" s="152" t="s">
        <v>319</v>
      </c>
      <c r="B2771" s="152">
        <v>2020</v>
      </c>
      <c r="C2771" s="153">
        <v>43772</v>
      </c>
      <c r="D2771" s="152" t="s">
        <v>5210</v>
      </c>
      <c r="E2771" s="152" t="s">
        <v>5233</v>
      </c>
      <c r="F2771" s="152">
        <v>3</v>
      </c>
      <c r="G2771" s="152">
        <v>4</v>
      </c>
      <c r="H2771" s="152" t="s">
        <v>5776</v>
      </c>
      <c r="I2771" s="152">
        <v>494</v>
      </c>
      <c r="J2771" s="152" t="s">
        <v>436</v>
      </c>
      <c r="K2771" s="152" t="s">
        <v>437</v>
      </c>
      <c r="L2771" s="152"/>
      <c r="M2771" s="152">
        <v>23</v>
      </c>
      <c r="N2771" s="152">
        <v>25.76601478970381</v>
      </c>
      <c r="O2771" s="152">
        <v>6.7747478113078294</v>
      </c>
      <c r="P2771" s="152">
        <v>5.4417713557803218</v>
      </c>
      <c r="Q2771" s="152">
        <v>21.188318168652678</v>
      </c>
      <c r="R2771" s="152">
        <v>6.3017452103304654</v>
      </c>
      <c r="S2771" s="152">
        <v>2.28308253766129</v>
      </c>
      <c r="T2771" s="152">
        <v>27.38901151277517</v>
      </c>
    </row>
    <row r="2772" spans="1:20" x14ac:dyDescent="0.45">
      <c r="A2772" s="154" t="s">
        <v>319</v>
      </c>
      <c r="B2772" s="154">
        <v>2020</v>
      </c>
      <c r="C2772" s="155">
        <v>43772</v>
      </c>
      <c r="D2772" s="154" t="s">
        <v>5210</v>
      </c>
      <c r="E2772" s="154" t="s">
        <v>5233</v>
      </c>
      <c r="F2772" s="154">
        <v>4</v>
      </c>
      <c r="G2772" s="154">
        <v>1</v>
      </c>
      <c r="H2772" s="154" t="s">
        <v>5777</v>
      </c>
      <c r="I2772" s="154">
        <v>495</v>
      </c>
      <c r="J2772" s="154" t="s">
        <v>410</v>
      </c>
      <c r="K2772" s="154" t="s">
        <v>88</v>
      </c>
      <c r="L2772" s="154">
        <v>19.835616438356169</v>
      </c>
      <c r="M2772" s="154">
        <v>7</v>
      </c>
      <c r="N2772" s="154">
        <v>32.523335368882456</v>
      </c>
      <c r="O2772" s="154">
        <v>4.5641117514292491</v>
      </c>
      <c r="P2772" s="154">
        <v>18.831000114594708</v>
      </c>
      <c r="Q2772" s="154">
        <v>34.129636154719172</v>
      </c>
      <c r="R2772" s="154">
        <v>4.6541431014630836</v>
      </c>
      <c r="S2772" s="154">
        <v>20.167206850329919</v>
      </c>
      <c r="T2772" s="154">
        <v>30.363000481874629</v>
      </c>
    </row>
    <row r="2773" spans="1:20" x14ac:dyDescent="0.45">
      <c r="A2773" s="154" t="s">
        <v>319</v>
      </c>
      <c r="B2773" s="154">
        <v>2020</v>
      </c>
      <c r="C2773" s="155">
        <v>43772</v>
      </c>
      <c r="D2773" s="154" t="s">
        <v>5210</v>
      </c>
      <c r="E2773" s="154" t="s">
        <v>5233</v>
      </c>
      <c r="F2773" s="154">
        <v>4</v>
      </c>
      <c r="G2773" s="154">
        <v>2</v>
      </c>
      <c r="H2773" s="154" t="s">
        <v>5777</v>
      </c>
      <c r="I2773" s="154">
        <v>495</v>
      </c>
      <c r="J2773" s="154" t="s">
        <v>431</v>
      </c>
      <c r="K2773" s="154" t="s">
        <v>79</v>
      </c>
      <c r="L2773" s="154">
        <v>21.17808219178082</v>
      </c>
      <c r="M2773" s="154">
        <v>23</v>
      </c>
      <c r="N2773" s="154">
        <v>26.303063216015619</v>
      </c>
      <c r="O2773" s="154">
        <v>4.9580921319649924</v>
      </c>
      <c r="P2773" s="154">
        <v>11.42878682012064</v>
      </c>
      <c r="Q2773" s="154">
        <v>27.176377532382851</v>
      </c>
      <c r="R2773" s="154">
        <v>4.8709332490286519</v>
      </c>
      <c r="S2773" s="154">
        <v>12.5635777852969</v>
      </c>
      <c r="T2773" s="154">
        <v>30.363000481874629</v>
      </c>
    </row>
    <row r="2774" spans="1:20" x14ac:dyDescent="0.45">
      <c r="A2774" s="154" t="s">
        <v>319</v>
      </c>
      <c r="B2774" s="154">
        <v>2020</v>
      </c>
      <c r="C2774" s="155">
        <v>43772</v>
      </c>
      <c r="D2774" s="154" t="s">
        <v>5210</v>
      </c>
      <c r="E2774" s="154" t="s">
        <v>5233</v>
      </c>
      <c r="F2774" s="154">
        <v>4</v>
      </c>
      <c r="G2774" s="154">
        <v>3</v>
      </c>
      <c r="H2774" s="154" t="s">
        <v>5777</v>
      </c>
      <c r="I2774" s="154">
        <v>495</v>
      </c>
      <c r="J2774" s="154" t="s">
        <v>411</v>
      </c>
      <c r="K2774" s="154" t="s">
        <v>55</v>
      </c>
      <c r="L2774" s="154">
        <v>29.30684931506849</v>
      </c>
      <c r="M2774" s="154">
        <v>23</v>
      </c>
      <c r="N2774" s="154">
        <v>32.262602860725814</v>
      </c>
      <c r="O2774" s="154">
        <v>4.442714121646083</v>
      </c>
      <c r="P2774" s="154">
        <v>18.934460495787569</v>
      </c>
      <c r="Q2774" s="154">
        <v>30.009547583347828</v>
      </c>
      <c r="R2774" s="154">
        <v>4.5284017782045236</v>
      </c>
      <c r="S2774" s="154">
        <v>16.424342248734259</v>
      </c>
      <c r="T2774" s="154">
        <v>30.363000481874629</v>
      </c>
    </row>
    <row r="2775" spans="1:20" x14ac:dyDescent="0.45">
      <c r="A2775" s="156" t="s">
        <v>319</v>
      </c>
      <c r="B2775" s="156">
        <v>2020</v>
      </c>
      <c r="C2775" s="157">
        <v>43772</v>
      </c>
      <c r="D2775" s="156" t="s">
        <v>5210</v>
      </c>
      <c r="E2775" s="156" t="s">
        <v>5233</v>
      </c>
      <c r="F2775" s="156">
        <v>5</v>
      </c>
      <c r="G2775" s="156">
        <v>1</v>
      </c>
      <c r="H2775" s="156" t="s">
        <v>5778</v>
      </c>
      <c r="I2775" s="156">
        <v>496</v>
      </c>
      <c r="J2775" s="156" t="s">
        <v>426</v>
      </c>
      <c r="K2775" s="156" t="s">
        <v>427</v>
      </c>
      <c r="L2775" s="156">
        <v>21.545205479452051</v>
      </c>
      <c r="M2775" s="156">
        <v>9</v>
      </c>
      <c r="N2775" s="156">
        <v>26.74174810026987</v>
      </c>
      <c r="O2775" s="156">
        <v>6.8171800183618476</v>
      </c>
      <c r="P2775" s="156">
        <v>6.290208045184329</v>
      </c>
      <c r="Q2775" s="156">
        <v>30.47990808795824</v>
      </c>
      <c r="R2775" s="156">
        <v>6.3576657865314239</v>
      </c>
      <c r="S2775" s="156">
        <v>11.40691072836397</v>
      </c>
      <c r="T2775" s="156">
        <v>22.644085936669359</v>
      </c>
    </row>
    <row r="2776" spans="1:20" x14ac:dyDescent="0.45">
      <c r="A2776" s="156" t="s">
        <v>319</v>
      </c>
      <c r="B2776" s="156">
        <v>2020</v>
      </c>
      <c r="C2776" s="157">
        <v>43772</v>
      </c>
      <c r="D2776" s="156" t="s">
        <v>5210</v>
      </c>
      <c r="E2776" s="156" t="s">
        <v>5233</v>
      </c>
      <c r="F2776" s="156">
        <v>5</v>
      </c>
      <c r="G2776" s="156">
        <v>2</v>
      </c>
      <c r="H2776" s="156" t="s">
        <v>5778</v>
      </c>
      <c r="I2776" s="156">
        <v>496</v>
      </c>
      <c r="J2776" s="156" t="s">
        <v>414</v>
      </c>
      <c r="K2776" s="156" t="s">
        <v>265</v>
      </c>
      <c r="L2776" s="156">
        <v>30.665753424657531</v>
      </c>
      <c r="M2776" s="156">
        <v>23</v>
      </c>
      <c r="N2776" s="156">
        <v>27.229002231496249</v>
      </c>
      <c r="O2776" s="156">
        <v>4.4343522512927667</v>
      </c>
      <c r="P2776" s="156">
        <v>13.925945477617949</v>
      </c>
      <c r="Q2776" s="156">
        <v>27.224596159389019</v>
      </c>
      <c r="R2776" s="156">
        <v>4.4706378825206823</v>
      </c>
      <c r="S2776" s="156">
        <v>13.81268251182698</v>
      </c>
      <c r="T2776" s="156">
        <v>22.644085936669359</v>
      </c>
    </row>
    <row r="2777" spans="1:20" x14ac:dyDescent="0.45">
      <c r="A2777" s="156" t="s">
        <v>319</v>
      </c>
      <c r="B2777" s="156">
        <v>2020</v>
      </c>
      <c r="C2777" s="157">
        <v>43772</v>
      </c>
      <c r="D2777" s="156" t="s">
        <v>5210</v>
      </c>
      <c r="E2777" s="156" t="s">
        <v>5233</v>
      </c>
      <c r="F2777" s="156">
        <v>5</v>
      </c>
      <c r="G2777" s="156">
        <v>3</v>
      </c>
      <c r="H2777" s="156" t="s">
        <v>5778</v>
      </c>
      <c r="I2777" s="156">
        <v>496</v>
      </c>
      <c r="J2777" s="156" t="s">
        <v>385</v>
      </c>
      <c r="K2777" s="156" t="s">
        <v>67</v>
      </c>
      <c r="L2777" s="156">
        <v>28.260273972602739</v>
      </c>
      <c r="M2777" s="156">
        <v>23</v>
      </c>
      <c r="N2777" s="156">
        <v>19.172144324021541</v>
      </c>
      <c r="O2777" s="156">
        <v>4.6474116375689114</v>
      </c>
      <c r="P2777" s="156">
        <v>5.2299094113148072</v>
      </c>
      <c r="Q2777" s="156">
        <v>18.97644155883717</v>
      </c>
      <c r="R2777" s="156">
        <v>4.6368592995913476</v>
      </c>
      <c r="S2777" s="156">
        <v>5.0658636600631244</v>
      </c>
      <c r="T2777" s="156">
        <v>22.644085936669359</v>
      </c>
    </row>
    <row r="2778" spans="1:20" x14ac:dyDescent="0.45">
      <c r="A2778" s="156" t="s">
        <v>319</v>
      </c>
      <c r="B2778" s="156">
        <v>2020</v>
      </c>
      <c r="C2778" s="157">
        <v>43772</v>
      </c>
      <c r="D2778" s="156" t="s">
        <v>5210</v>
      </c>
      <c r="E2778" s="156" t="s">
        <v>5233</v>
      </c>
      <c r="F2778" s="156">
        <v>5</v>
      </c>
      <c r="G2778" s="156">
        <v>4</v>
      </c>
      <c r="H2778" s="156" t="s">
        <v>5778</v>
      </c>
      <c r="I2778" s="156">
        <v>496</v>
      </c>
      <c r="J2778" s="156" t="s">
        <v>438</v>
      </c>
      <c r="K2778" s="156" t="s">
        <v>251</v>
      </c>
      <c r="L2778" s="156">
        <v>18.517808219178079</v>
      </c>
      <c r="M2778" s="156">
        <v>23</v>
      </c>
      <c r="N2778" s="156">
        <v>17.433449090889759</v>
      </c>
      <c r="O2778" s="156">
        <v>7.2893911374077733</v>
      </c>
      <c r="P2778" s="156">
        <v>-4.4347243213335581</v>
      </c>
      <c r="Q2778" s="156">
        <v>13.64947613851704</v>
      </c>
      <c r="R2778" s="156">
        <v>6.7286033711536017</v>
      </c>
      <c r="S2778" s="156">
        <v>-6.5363339749437639</v>
      </c>
      <c r="T2778" s="156">
        <v>22.644085936669359</v>
      </c>
    </row>
    <row r="2779" spans="1:20" x14ac:dyDescent="0.45">
      <c r="A2779" s="158" t="s">
        <v>319</v>
      </c>
      <c r="B2779" s="158">
        <v>2020</v>
      </c>
      <c r="C2779" s="159">
        <v>43772</v>
      </c>
      <c r="D2779" s="158" t="s">
        <v>5210</v>
      </c>
      <c r="E2779" s="158" t="s">
        <v>5233</v>
      </c>
      <c r="F2779" s="158">
        <v>6</v>
      </c>
      <c r="G2779" s="158">
        <v>1</v>
      </c>
      <c r="H2779" s="158" t="s">
        <v>5779</v>
      </c>
      <c r="I2779" s="158">
        <v>497</v>
      </c>
      <c r="J2779" s="158" t="s">
        <v>358</v>
      </c>
      <c r="K2779" s="158" t="s">
        <v>79</v>
      </c>
      <c r="L2779" s="158">
        <v>26.775342465753429</v>
      </c>
      <c r="M2779" s="158">
        <v>11</v>
      </c>
      <c r="N2779" s="158">
        <v>33.279012634046929</v>
      </c>
      <c r="O2779" s="158">
        <v>4.4064062476486114</v>
      </c>
      <c r="P2779" s="158">
        <v>20.059793891101101</v>
      </c>
      <c r="Q2779" s="158">
        <v>34.774674628025167</v>
      </c>
      <c r="R2779" s="158">
        <v>4.5334373239877932</v>
      </c>
      <c r="S2779" s="158">
        <v>21.174362656061799</v>
      </c>
      <c r="T2779" s="158">
        <v>24.159170034831071</v>
      </c>
    </row>
    <row r="2780" spans="1:20" x14ac:dyDescent="0.45">
      <c r="A2780" s="158" t="s">
        <v>319</v>
      </c>
      <c r="B2780" s="158">
        <v>2020</v>
      </c>
      <c r="C2780" s="159">
        <v>43772</v>
      </c>
      <c r="D2780" s="158" t="s">
        <v>5210</v>
      </c>
      <c r="E2780" s="158" t="s">
        <v>5233</v>
      </c>
      <c r="F2780" s="158">
        <v>6</v>
      </c>
      <c r="G2780" s="158">
        <v>2</v>
      </c>
      <c r="H2780" s="158" t="s">
        <v>5779</v>
      </c>
      <c r="I2780" s="158">
        <v>497</v>
      </c>
      <c r="J2780" s="158" t="s">
        <v>360</v>
      </c>
      <c r="K2780" s="158" t="s">
        <v>34</v>
      </c>
      <c r="L2780" s="158">
        <v>32.254794520547946</v>
      </c>
      <c r="M2780" s="158">
        <v>23</v>
      </c>
      <c r="N2780" s="158">
        <v>33.156441115556532</v>
      </c>
      <c r="O2780" s="158">
        <v>4.456366933642177</v>
      </c>
      <c r="P2780" s="158">
        <v>19.78734031462999</v>
      </c>
      <c r="Q2780" s="158">
        <v>32.506663482040352</v>
      </c>
      <c r="R2780" s="158">
        <v>4.5129641210698628</v>
      </c>
      <c r="S2780" s="158">
        <v>18.967771118830761</v>
      </c>
      <c r="T2780" s="158">
        <v>24.159170034831071</v>
      </c>
    </row>
    <row r="2781" spans="1:20" x14ac:dyDescent="0.45">
      <c r="A2781" s="158" t="s">
        <v>319</v>
      </c>
      <c r="B2781" s="158">
        <v>2020</v>
      </c>
      <c r="C2781" s="159">
        <v>43772</v>
      </c>
      <c r="D2781" s="158" t="s">
        <v>5210</v>
      </c>
      <c r="E2781" s="158" t="s">
        <v>5233</v>
      </c>
      <c r="F2781" s="158">
        <v>6</v>
      </c>
      <c r="G2781" s="158">
        <v>3</v>
      </c>
      <c r="H2781" s="158" t="s">
        <v>5779</v>
      </c>
      <c r="I2781" s="158">
        <v>497</v>
      </c>
      <c r="J2781" s="158" t="s">
        <v>2889</v>
      </c>
      <c r="K2781" s="158" t="s">
        <v>429</v>
      </c>
      <c r="L2781" s="158">
        <v>31.93698630136986</v>
      </c>
      <c r="M2781" s="158">
        <v>23</v>
      </c>
      <c r="N2781" s="158">
        <v>12.912618619627111</v>
      </c>
      <c r="O2781" s="158">
        <v>5.271122175053307</v>
      </c>
      <c r="P2781" s="158">
        <v>-2.9007479055328158</v>
      </c>
      <c r="Q2781" s="158">
        <v>14.231936476757079</v>
      </c>
      <c r="R2781" s="158">
        <v>5.1263060401561198</v>
      </c>
      <c r="S2781" s="158">
        <v>-1.1469816437112821</v>
      </c>
      <c r="T2781" s="158">
        <v>24.159170034831071</v>
      </c>
    </row>
    <row r="2782" spans="1:20" x14ac:dyDescent="0.45">
      <c r="A2782" s="158" t="s">
        <v>319</v>
      </c>
      <c r="B2782" s="158">
        <v>2020</v>
      </c>
      <c r="C2782" s="159">
        <v>43772</v>
      </c>
      <c r="D2782" s="158" t="s">
        <v>5210</v>
      </c>
      <c r="E2782" s="158" t="s">
        <v>5233</v>
      </c>
      <c r="F2782" s="158">
        <v>6</v>
      </c>
      <c r="G2782" s="158">
        <v>4</v>
      </c>
      <c r="H2782" s="158" t="s">
        <v>5779</v>
      </c>
      <c r="I2782" s="158">
        <v>497</v>
      </c>
      <c r="J2782" s="158" t="s">
        <v>434</v>
      </c>
      <c r="K2782" s="158" t="s">
        <v>223</v>
      </c>
      <c r="L2782" s="158">
        <v>22.62191780821918</v>
      </c>
      <c r="M2782" s="158">
        <v>23</v>
      </c>
      <c r="N2782" s="158">
        <v>17.28860777009373</v>
      </c>
      <c r="O2782" s="158">
        <v>4.5142496784044432</v>
      </c>
      <c r="P2782" s="158">
        <v>3.7458587348804002</v>
      </c>
      <c r="Q2782" s="158">
        <v>15.3908770057648</v>
      </c>
      <c r="R2782" s="158">
        <v>4.6072745437230793</v>
      </c>
      <c r="S2782" s="158">
        <v>1.5690533745955639</v>
      </c>
      <c r="T2782" s="158">
        <v>24.159170034831071</v>
      </c>
    </row>
    <row r="2783" spans="1:20" x14ac:dyDescent="0.45">
      <c r="A2783" s="132" t="s">
        <v>319</v>
      </c>
      <c r="B2783" s="132">
        <v>2020</v>
      </c>
      <c r="C2783" s="133">
        <v>43772</v>
      </c>
      <c r="D2783" s="132" t="s">
        <v>5210</v>
      </c>
      <c r="E2783" s="132" t="s">
        <v>5234</v>
      </c>
      <c r="F2783" s="132">
        <v>1</v>
      </c>
      <c r="G2783" s="132">
        <v>1</v>
      </c>
      <c r="H2783" s="132" t="s">
        <v>5780</v>
      </c>
      <c r="I2783" s="132">
        <v>498</v>
      </c>
      <c r="J2783" s="132" t="s">
        <v>344</v>
      </c>
      <c r="K2783" s="132" t="s">
        <v>55</v>
      </c>
      <c r="L2783" s="132">
        <v>32.5013698630137</v>
      </c>
      <c r="M2783" s="132">
        <v>5</v>
      </c>
      <c r="N2783" s="132">
        <v>56.031755477640282</v>
      </c>
      <c r="O2783" s="132">
        <v>5.1893811196173516</v>
      </c>
      <c r="P2783" s="132">
        <v>40.46361211878822</v>
      </c>
      <c r="Q2783" s="132">
        <v>56.851824296008793</v>
      </c>
      <c r="R2783" s="132">
        <v>5.2553686806540743</v>
      </c>
      <c r="S2783" s="132">
        <v>41.085718254046562</v>
      </c>
      <c r="T2783" s="132">
        <v>37.318565389343803</v>
      </c>
    </row>
    <row r="2784" spans="1:20" x14ac:dyDescent="0.45">
      <c r="A2784" s="132" t="s">
        <v>319</v>
      </c>
      <c r="B2784" s="132">
        <v>2020</v>
      </c>
      <c r="C2784" s="133">
        <v>43772</v>
      </c>
      <c r="D2784" s="132" t="s">
        <v>5210</v>
      </c>
      <c r="E2784" s="132" t="s">
        <v>5234</v>
      </c>
      <c r="F2784" s="132">
        <v>1</v>
      </c>
      <c r="G2784" s="132">
        <v>2</v>
      </c>
      <c r="H2784" s="132" t="s">
        <v>5780</v>
      </c>
      <c r="I2784" s="132">
        <v>498</v>
      </c>
      <c r="J2784" s="132" t="s">
        <v>354</v>
      </c>
      <c r="K2784" s="132" t="s">
        <v>121</v>
      </c>
      <c r="L2784" s="132">
        <v>24.243835616438361</v>
      </c>
      <c r="M2784" s="132">
        <v>4</v>
      </c>
      <c r="N2784" s="132">
        <v>34.707889051401501</v>
      </c>
      <c r="O2784" s="132">
        <v>4.4473252725130479</v>
      </c>
      <c r="P2784" s="132">
        <v>21.365913233862361</v>
      </c>
      <c r="Q2784" s="132">
        <v>36.761340913414912</v>
      </c>
      <c r="R2784" s="132">
        <v>4.4412572898474076</v>
      </c>
      <c r="S2784" s="132">
        <v>23.437569043872681</v>
      </c>
      <c r="T2784" s="132">
        <v>37.318565389343803</v>
      </c>
    </row>
    <row r="2785" spans="1:20" x14ac:dyDescent="0.45">
      <c r="A2785" s="132" t="s">
        <v>319</v>
      </c>
      <c r="B2785" s="132">
        <v>2020</v>
      </c>
      <c r="C2785" s="133">
        <v>43772</v>
      </c>
      <c r="D2785" s="132" t="s">
        <v>5210</v>
      </c>
      <c r="E2785" s="132" t="s">
        <v>5234</v>
      </c>
      <c r="F2785" s="132">
        <v>1</v>
      </c>
      <c r="G2785" s="132">
        <v>3</v>
      </c>
      <c r="H2785" s="132" t="s">
        <v>5780</v>
      </c>
      <c r="I2785" s="132">
        <v>498</v>
      </c>
      <c r="J2785" s="132" t="s">
        <v>422</v>
      </c>
      <c r="K2785" s="132" t="s">
        <v>43</v>
      </c>
      <c r="L2785" s="132">
        <v>28.769863013698629</v>
      </c>
      <c r="M2785" s="132">
        <v>6</v>
      </c>
      <c r="N2785" s="132">
        <v>30.727912273187531</v>
      </c>
      <c r="O2785" s="132">
        <v>4.5009670531883668</v>
      </c>
      <c r="P2785" s="132">
        <v>17.22501111362244</v>
      </c>
      <c r="Q2785" s="132">
        <v>32.253789622396049</v>
      </c>
      <c r="R2785" s="132">
        <v>4.4293077126025233</v>
      </c>
      <c r="S2785" s="132">
        <v>18.965866484588481</v>
      </c>
      <c r="T2785" s="132">
        <v>37.318565389343803</v>
      </c>
    </row>
    <row r="2786" spans="1:20" x14ac:dyDescent="0.45">
      <c r="A2786" s="132" t="s">
        <v>319</v>
      </c>
      <c r="B2786" s="132">
        <v>2020</v>
      </c>
      <c r="C2786" s="133">
        <v>43772</v>
      </c>
      <c r="D2786" s="132" t="s">
        <v>5210</v>
      </c>
      <c r="E2786" s="132" t="s">
        <v>5234</v>
      </c>
      <c r="F2786" s="132">
        <v>1</v>
      </c>
      <c r="G2786" s="132">
        <v>4</v>
      </c>
      <c r="H2786" s="132" t="s">
        <v>5780</v>
      </c>
      <c r="I2786" s="132">
        <v>498</v>
      </c>
      <c r="J2786" s="132" t="s">
        <v>426</v>
      </c>
      <c r="K2786" s="132" t="s">
        <v>427</v>
      </c>
      <c r="L2786" s="132">
        <v>21.545205479452051</v>
      </c>
      <c r="M2786" s="132">
        <v>9</v>
      </c>
      <c r="N2786" s="132">
        <v>30.47990808795824</v>
      </c>
      <c r="O2786" s="132">
        <v>6.3576657865314239</v>
      </c>
      <c r="P2786" s="132">
        <v>11.40691072836397</v>
      </c>
      <c r="Q2786" s="132">
        <v>31.34146943530769</v>
      </c>
      <c r="R2786" s="132">
        <v>5.6424785866973783</v>
      </c>
      <c r="S2786" s="132">
        <v>14.41403367521556</v>
      </c>
      <c r="T2786" s="132">
        <v>37.318565389343803</v>
      </c>
    </row>
    <row r="2787" spans="1:20" x14ac:dyDescent="0.45">
      <c r="A2787" s="132" t="s">
        <v>319</v>
      </c>
      <c r="B2787" s="132">
        <v>2020</v>
      </c>
      <c r="C2787" s="133">
        <v>43772</v>
      </c>
      <c r="D2787" s="132" t="s">
        <v>5210</v>
      </c>
      <c r="E2787" s="132" t="s">
        <v>5234</v>
      </c>
      <c r="F2787" s="132">
        <v>1</v>
      </c>
      <c r="G2787" s="132">
        <v>5</v>
      </c>
      <c r="H2787" s="132" t="s">
        <v>5780</v>
      </c>
      <c r="I2787" s="132">
        <v>498</v>
      </c>
      <c r="J2787" s="132" t="s">
        <v>399</v>
      </c>
      <c r="K2787" s="132" t="s">
        <v>49</v>
      </c>
      <c r="L2787" s="132">
        <v>25.230136986301371</v>
      </c>
      <c r="M2787" s="132">
        <v>10</v>
      </c>
      <c r="N2787" s="132">
        <v>37.224131574114928</v>
      </c>
      <c r="O2787" s="132">
        <v>4.5250626813576389</v>
      </c>
      <c r="P2787" s="132">
        <v>23.648943530042011</v>
      </c>
      <c r="Q2787" s="132">
        <v>35.299452012375959</v>
      </c>
      <c r="R2787" s="132">
        <v>4.4503400992058229</v>
      </c>
      <c r="S2787" s="132">
        <v>21.948431714758492</v>
      </c>
      <c r="T2787" s="132">
        <v>37.318565389343803</v>
      </c>
    </row>
    <row r="2788" spans="1:20" x14ac:dyDescent="0.45">
      <c r="A2788" s="132" t="s">
        <v>319</v>
      </c>
      <c r="B2788" s="132">
        <v>2020</v>
      </c>
      <c r="C2788" s="133">
        <v>43772</v>
      </c>
      <c r="D2788" s="132" t="s">
        <v>5210</v>
      </c>
      <c r="E2788" s="132" t="s">
        <v>5234</v>
      </c>
      <c r="F2788" s="132">
        <v>1</v>
      </c>
      <c r="G2788" s="132">
        <v>6</v>
      </c>
      <c r="H2788" s="132" t="s">
        <v>5780</v>
      </c>
      <c r="I2788" s="132">
        <v>498</v>
      </c>
      <c r="J2788" s="132" t="s">
        <v>351</v>
      </c>
      <c r="K2788" s="132" t="s">
        <v>282</v>
      </c>
      <c r="L2788" s="132">
        <v>26.758904109589039</v>
      </c>
      <c r="M2788" s="132">
        <v>15</v>
      </c>
      <c r="N2788" s="132">
        <v>34.739795871760258</v>
      </c>
      <c r="O2788" s="132">
        <v>4.5071117274252863</v>
      </c>
      <c r="P2788" s="132">
        <v>21.218460689484399</v>
      </c>
      <c r="Q2788" s="132">
        <v>31.917775300068449</v>
      </c>
      <c r="R2788" s="132">
        <v>4.5142130594129677</v>
      </c>
      <c r="S2788" s="132">
        <v>18.375136121829549</v>
      </c>
      <c r="T2788" s="132">
        <v>37.318565389343803</v>
      </c>
    </row>
    <row r="2789" spans="1:20" x14ac:dyDescent="0.45">
      <c r="A2789" s="160" t="s">
        <v>319</v>
      </c>
      <c r="B2789" s="160">
        <v>2020</v>
      </c>
      <c r="C2789" s="161">
        <v>43772</v>
      </c>
      <c r="D2789" s="160" t="s">
        <v>5210</v>
      </c>
      <c r="E2789" s="160" t="s">
        <v>5234</v>
      </c>
      <c r="F2789" s="160">
        <v>2</v>
      </c>
      <c r="G2789" s="160">
        <v>1</v>
      </c>
      <c r="H2789" s="160" t="s">
        <v>5781</v>
      </c>
      <c r="I2789" s="160">
        <v>499</v>
      </c>
      <c r="J2789" s="160" t="s">
        <v>362</v>
      </c>
      <c r="K2789" s="160" t="s">
        <v>363</v>
      </c>
      <c r="L2789" s="160">
        <v>27.797260273972601</v>
      </c>
      <c r="M2789" s="160">
        <v>2</v>
      </c>
      <c r="N2789" s="160">
        <v>42.843184462962277</v>
      </c>
      <c r="O2789" s="160">
        <v>4.5178468676709267</v>
      </c>
      <c r="P2789" s="160">
        <v>29.2896438599495</v>
      </c>
      <c r="Q2789" s="160">
        <v>44.92619776547248</v>
      </c>
      <c r="R2789" s="160">
        <v>4.5585262035531073</v>
      </c>
      <c r="S2789" s="160">
        <v>31.250619154813162</v>
      </c>
      <c r="T2789" s="160">
        <v>36.042903517779052</v>
      </c>
    </row>
    <row r="2790" spans="1:20" x14ac:dyDescent="0.45">
      <c r="A2790" s="160" t="s">
        <v>319</v>
      </c>
      <c r="B2790" s="160">
        <v>2020</v>
      </c>
      <c r="C2790" s="161">
        <v>43772</v>
      </c>
      <c r="D2790" s="160" t="s">
        <v>5210</v>
      </c>
      <c r="E2790" s="160" t="s">
        <v>5234</v>
      </c>
      <c r="F2790" s="160">
        <v>2</v>
      </c>
      <c r="G2790" s="160">
        <v>2</v>
      </c>
      <c r="H2790" s="160" t="s">
        <v>5781</v>
      </c>
      <c r="I2790" s="160">
        <v>499</v>
      </c>
      <c r="J2790" s="160" t="s">
        <v>365</v>
      </c>
      <c r="K2790" s="160" t="s">
        <v>88</v>
      </c>
      <c r="L2790" s="160">
        <v>22.142465753424659</v>
      </c>
      <c r="M2790" s="160">
        <v>1</v>
      </c>
      <c r="N2790" s="160">
        <v>38.052082927011178</v>
      </c>
      <c r="O2790" s="160">
        <v>4.4700407307806698</v>
      </c>
      <c r="P2790" s="160">
        <v>24.64196073466918</v>
      </c>
      <c r="Q2790" s="160">
        <v>39.379491880422663</v>
      </c>
      <c r="R2790" s="160">
        <v>4.4246583166273883</v>
      </c>
      <c r="S2790" s="160">
        <v>26.105516930540499</v>
      </c>
      <c r="T2790" s="160">
        <v>36.042903517779052</v>
      </c>
    </row>
    <row r="2791" spans="1:20" x14ac:dyDescent="0.45">
      <c r="A2791" s="160" t="s">
        <v>319</v>
      </c>
      <c r="B2791" s="160">
        <v>2020</v>
      </c>
      <c r="C2791" s="161">
        <v>43772</v>
      </c>
      <c r="D2791" s="160" t="s">
        <v>5210</v>
      </c>
      <c r="E2791" s="160" t="s">
        <v>5234</v>
      </c>
      <c r="F2791" s="160">
        <v>2</v>
      </c>
      <c r="G2791" s="160">
        <v>3</v>
      </c>
      <c r="H2791" s="160" t="s">
        <v>5781</v>
      </c>
      <c r="I2791" s="160">
        <v>499</v>
      </c>
      <c r="J2791" s="160" t="s">
        <v>346</v>
      </c>
      <c r="K2791" s="160" t="s">
        <v>52</v>
      </c>
      <c r="L2791" s="160">
        <v>20.534246575342461</v>
      </c>
      <c r="M2791" s="160">
        <v>2</v>
      </c>
      <c r="N2791" s="160">
        <v>38.668954721911213</v>
      </c>
      <c r="O2791" s="160">
        <v>4.4898495297246983</v>
      </c>
      <c r="P2791" s="160">
        <v>25.199406132737121</v>
      </c>
      <c r="Q2791" s="160">
        <v>38.649993911280951</v>
      </c>
      <c r="R2791" s="160">
        <v>4.4166418682277104</v>
      </c>
      <c r="S2791" s="160">
        <v>25.40006830659782</v>
      </c>
      <c r="T2791" s="160">
        <v>36.042903517779052</v>
      </c>
    </row>
    <row r="2792" spans="1:20" x14ac:dyDescent="0.45">
      <c r="A2792" s="160" t="s">
        <v>319</v>
      </c>
      <c r="B2792" s="160">
        <v>2020</v>
      </c>
      <c r="C2792" s="161">
        <v>43772</v>
      </c>
      <c r="D2792" s="160" t="s">
        <v>5210</v>
      </c>
      <c r="E2792" s="160" t="s">
        <v>5234</v>
      </c>
      <c r="F2792" s="160">
        <v>2</v>
      </c>
      <c r="G2792" s="160">
        <v>4</v>
      </c>
      <c r="H2792" s="160" t="s">
        <v>5781</v>
      </c>
      <c r="I2792" s="160">
        <v>499</v>
      </c>
      <c r="J2792" s="160" t="s">
        <v>358</v>
      </c>
      <c r="K2792" s="160" t="s">
        <v>79</v>
      </c>
      <c r="L2792" s="160">
        <v>26.775342465753429</v>
      </c>
      <c r="M2792" s="160">
        <v>11</v>
      </c>
      <c r="N2792" s="160">
        <v>34.774674628025167</v>
      </c>
      <c r="O2792" s="160">
        <v>4.5334373239877932</v>
      </c>
      <c r="P2792" s="160">
        <v>21.174362656061799</v>
      </c>
      <c r="Q2792" s="160">
        <v>34.414034266973253</v>
      </c>
      <c r="R2792" s="160">
        <v>4.4479722042953522</v>
      </c>
      <c r="S2792" s="160">
        <v>21.070117654087198</v>
      </c>
      <c r="T2792" s="160">
        <v>36.042903517779052</v>
      </c>
    </row>
    <row r="2793" spans="1:20" x14ac:dyDescent="0.45">
      <c r="A2793" s="160" t="s">
        <v>319</v>
      </c>
      <c r="B2793" s="160">
        <v>2020</v>
      </c>
      <c r="C2793" s="161">
        <v>43772</v>
      </c>
      <c r="D2793" s="160" t="s">
        <v>5210</v>
      </c>
      <c r="E2793" s="160" t="s">
        <v>5234</v>
      </c>
      <c r="F2793" s="160">
        <v>2</v>
      </c>
      <c r="G2793" s="160">
        <v>5</v>
      </c>
      <c r="H2793" s="160" t="s">
        <v>5781</v>
      </c>
      <c r="I2793" s="160">
        <v>499</v>
      </c>
      <c r="J2793" s="160" t="s">
        <v>386</v>
      </c>
      <c r="K2793" s="160" t="s">
        <v>64</v>
      </c>
      <c r="L2793" s="160">
        <v>29.586301369863008</v>
      </c>
      <c r="M2793" s="160">
        <v>8</v>
      </c>
      <c r="N2793" s="160">
        <v>27.788888212045279</v>
      </c>
      <c r="O2793" s="160">
        <v>4.3052647927805987</v>
      </c>
      <c r="P2793" s="160">
        <v>14.873093833703489</v>
      </c>
      <c r="Q2793" s="160">
        <v>27.68176026076577</v>
      </c>
      <c r="R2793" s="160">
        <v>4.3036731879140246</v>
      </c>
      <c r="S2793" s="160">
        <v>14.770740697023699</v>
      </c>
      <c r="T2793" s="160">
        <v>36.042903517779052</v>
      </c>
    </row>
    <row r="2794" spans="1:20" x14ac:dyDescent="0.45">
      <c r="A2794" s="160" t="s">
        <v>319</v>
      </c>
      <c r="B2794" s="160">
        <v>2020</v>
      </c>
      <c r="C2794" s="161">
        <v>43772</v>
      </c>
      <c r="D2794" s="160" t="s">
        <v>5210</v>
      </c>
      <c r="E2794" s="160" t="s">
        <v>5234</v>
      </c>
      <c r="F2794" s="160">
        <v>2</v>
      </c>
      <c r="G2794" s="160">
        <v>6</v>
      </c>
      <c r="H2794" s="160" t="s">
        <v>5781</v>
      </c>
      <c r="I2794" s="160">
        <v>499</v>
      </c>
      <c r="J2794" s="160" t="s">
        <v>410</v>
      </c>
      <c r="K2794" s="160" t="s">
        <v>88</v>
      </c>
      <c r="L2794" s="160">
        <v>19.835616438356169</v>
      </c>
      <c r="M2794" s="160">
        <v>7</v>
      </c>
      <c r="N2794" s="160">
        <v>34.129636154719172</v>
      </c>
      <c r="O2794" s="160">
        <v>4.6541431014630836</v>
      </c>
      <c r="P2794" s="160">
        <v>20.167206850329919</v>
      </c>
      <c r="Q2794" s="160">
        <v>31.031914816030159</v>
      </c>
      <c r="R2794" s="160">
        <v>4.6297613558006709</v>
      </c>
      <c r="S2794" s="160">
        <v>17.14263074862814</v>
      </c>
      <c r="T2794" s="160">
        <v>36.042903517779052</v>
      </c>
    </row>
    <row r="2795" spans="1:20" x14ac:dyDescent="0.45">
      <c r="A2795" s="138" t="s">
        <v>319</v>
      </c>
      <c r="B2795" s="138">
        <v>2020</v>
      </c>
      <c r="C2795" s="139">
        <v>43772</v>
      </c>
      <c r="D2795" s="138" t="s">
        <v>5210</v>
      </c>
      <c r="E2795" s="138" t="s">
        <v>5194</v>
      </c>
      <c r="F2795" s="138" t="s">
        <v>5235</v>
      </c>
      <c r="G2795" s="138">
        <v>1</v>
      </c>
      <c r="H2795" s="138" t="s">
        <v>5782</v>
      </c>
      <c r="I2795" s="138">
        <v>500</v>
      </c>
      <c r="J2795" s="138" t="s">
        <v>365</v>
      </c>
      <c r="K2795" s="138" t="s">
        <v>88</v>
      </c>
      <c r="L2795" s="138">
        <v>22.142465753424659</v>
      </c>
      <c r="M2795" s="138">
        <v>1</v>
      </c>
      <c r="N2795" s="138">
        <v>39.379491880422663</v>
      </c>
      <c r="O2795" s="138">
        <v>4.4246583166273883</v>
      </c>
      <c r="P2795" s="138">
        <v>26.105516930540499</v>
      </c>
      <c r="Q2795" s="138">
        <v>42.105275700163283</v>
      </c>
      <c r="R2795" s="138">
        <v>4.4300551209843038</v>
      </c>
      <c r="S2795" s="138">
        <v>28.815110337210371</v>
      </c>
      <c r="T2795" s="138">
        <v>41.470439731499297</v>
      </c>
    </row>
    <row r="2796" spans="1:20" x14ac:dyDescent="0.45">
      <c r="A2796" s="138" t="s">
        <v>319</v>
      </c>
      <c r="B2796" s="138">
        <v>2020</v>
      </c>
      <c r="C2796" s="139">
        <v>43772</v>
      </c>
      <c r="D2796" s="138" t="s">
        <v>5210</v>
      </c>
      <c r="E2796" s="138" t="s">
        <v>5194</v>
      </c>
      <c r="F2796" s="138" t="s">
        <v>5235</v>
      </c>
      <c r="G2796" s="138">
        <v>2</v>
      </c>
      <c r="H2796" s="138" t="s">
        <v>5782</v>
      </c>
      <c r="I2796" s="138">
        <v>500</v>
      </c>
      <c r="J2796" s="138" t="s">
        <v>362</v>
      </c>
      <c r="K2796" s="138" t="s">
        <v>363</v>
      </c>
      <c r="L2796" s="138">
        <v>27.797260273972601</v>
      </c>
      <c r="M2796" s="138">
        <v>2</v>
      </c>
      <c r="N2796" s="138">
        <v>44.92619776547248</v>
      </c>
      <c r="O2796" s="138">
        <v>4.5585262035531073</v>
      </c>
      <c r="P2796" s="138">
        <v>31.250619154813162</v>
      </c>
      <c r="Q2796" s="138">
        <v>45.031066617109893</v>
      </c>
      <c r="R2796" s="138">
        <v>4.4337100434471868</v>
      </c>
      <c r="S2796" s="138">
        <v>31.729936486768331</v>
      </c>
      <c r="T2796" s="138">
        <v>41.470439731499297</v>
      </c>
    </row>
    <row r="2797" spans="1:20" x14ac:dyDescent="0.45">
      <c r="A2797" s="138" t="s">
        <v>319</v>
      </c>
      <c r="B2797" s="138">
        <v>2020</v>
      </c>
      <c r="C2797" s="139">
        <v>43772</v>
      </c>
      <c r="D2797" s="138" t="s">
        <v>5210</v>
      </c>
      <c r="E2797" s="138" t="s">
        <v>5194</v>
      </c>
      <c r="F2797" s="138" t="s">
        <v>5235</v>
      </c>
      <c r="G2797" s="138">
        <v>2</v>
      </c>
      <c r="H2797" s="138" t="s">
        <v>5782</v>
      </c>
      <c r="I2797" s="138">
        <v>500</v>
      </c>
      <c r="J2797" s="138" t="s">
        <v>346</v>
      </c>
      <c r="K2797" s="138" t="s">
        <v>52</v>
      </c>
      <c r="L2797" s="138">
        <v>20.534246575342461</v>
      </c>
      <c r="M2797" s="138">
        <v>2</v>
      </c>
      <c r="N2797" s="138">
        <v>38.649993911280951</v>
      </c>
      <c r="O2797" s="138">
        <v>4.4166418682277104</v>
      </c>
      <c r="P2797" s="138">
        <v>25.40006830659782</v>
      </c>
      <c r="Q2797" s="138">
        <v>40.118157798448088</v>
      </c>
      <c r="R2797" s="138">
        <v>4.3344125733368566</v>
      </c>
      <c r="S2797" s="138">
        <v>27.114920078437521</v>
      </c>
      <c r="T2797" s="138">
        <v>41.470439731499297</v>
      </c>
    </row>
    <row r="2798" spans="1:20" x14ac:dyDescent="0.45">
      <c r="A2798" s="138" t="s">
        <v>319</v>
      </c>
      <c r="B2798" s="138">
        <v>2020</v>
      </c>
      <c r="C2798" s="139">
        <v>43772</v>
      </c>
      <c r="D2798" s="138" t="s">
        <v>5210</v>
      </c>
      <c r="E2798" s="138" t="s">
        <v>5194</v>
      </c>
      <c r="F2798" s="138" t="s">
        <v>5235</v>
      </c>
      <c r="G2798" s="138">
        <v>4</v>
      </c>
      <c r="H2798" s="138" t="s">
        <v>5782</v>
      </c>
      <c r="I2798" s="138">
        <v>500</v>
      </c>
      <c r="J2798" s="138" t="s">
        <v>354</v>
      </c>
      <c r="K2798" s="138" t="s">
        <v>121</v>
      </c>
      <c r="L2798" s="138">
        <v>24.243835616438361</v>
      </c>
      <c r="M2798" s="138">
        <v>4</v>
      </c>
      <c r="N2798" s="138">
        <v>36.761340913414912</v>
      </c>
      <c r="O2798" s="138">
        <v>4.4412572898474076</v>
      </c>
      <c r="P2798" s="138">
        <v>23.437569043872681</v>
      </c>
      <c r="Q2798" s="138">
        <v>37.694841965410987</v>
      </c>
      <c r="R2798" s="138">
        <v>4.3601379256709851</v>
      </c>
      <c r="S2798" s="138">
        <v>24.61442818839803</v>
      </c>
      <c r="T2798" s="138">
        <v>41.470439731499297</v>
      </c>
    </row>
    <row r="2799" spans="1:20" x14ac:dyDescent="0.45">
      <c r="A2799" s="138" t="s">
        <v>319</v>
      </c>
      <c r="B2799" s="138">
        <v>2020</v>
      </c>
      <c r="C2799" s="139">
        <v>43772</v>
      </c>
      <c r="D2799" s="138" t="s">
        <v>5210</v>
      </c>
      <c r="E2799" s="138" t="s">
        <v>5194</v>
      </c>
      <c r="F2799" s="138" t="s">
        <v>5235</v>
      </c>
      <c r="G2799" s="138">
        <v>5</v>
      </c>
      <c r="H2799" s="138" t="s">
        <v>5782</v>
      </c>
      <c r="I2799" s="138">
        <v>500</v>
      </c>
      <c r="J2799" s="138" t="s">
        <v>344</v>
      </c>
      <c r="K2799" s="138" t="s">
        <v>55</v>
      </c>
      <c r="L2799" s="138">
        <v>32.5013698630137</v>
      </c>
      <c r="M2799" s="138">
        <v>5</v>
      </c>
      <c r="N2799" s="138">
        <v>56.851824296008793</v>
      </c>
      <c r="O2799" s="138">
        <v>5.2553686806540743</v>
      </c>
      <c r="P2799" s="138">
        <v>41.085718254046562</v>
      </c>
      <c r="Q2799" s="138">
        <v>51.443944623165059</v>
      </c>
      <c r="R2799" s="138">
        <v>4.9476811045403339</v>
      </c>
      <c r="S2799" s="138">
        <v>36.600901309544057</v>
      </c>
      <c r="T2799" s="138">
        <v>41.470439731499297</v>
      </c>
    </row>
    <row r="2800" spans="1:20" x14ac:dyDescent="0.45">
      <c r="A2800" s="138" t="s">
        <v>319</v>
      </c>
      <c r="B2800" s="138">
        <v>2020</v>
      </c>
      <c r="C2800" s="139">
        <v>43772</v>
      </c>
      <c r="D2800" s="138" t="s">
        <v>5210</v>
      </c>
      <c r="E2800" s="138" t="s">
        <v>5194</v>
      </c>
      <c r="F2800" s="138" t="s">
        <v>5235</v>
      </c>
      <c r="G2800" s="138">
        <v>6</v>
      </c>
      <c r="H2800" s="138" t="s">
        <v>5782</v>
      </c>
      <c r="I2800" s="138">
        <v>500</v>
      </c>
      <c r="J2800" s="138" t="s">
        <v>422</v>
      </c>
      <c r="K2800" s="138" t="s">
        <v>43</v>
      </c>
      <c r="L2800" s="138">
        <v>28.769863013698629</v>
      </c>
      <c r="M2800" s="138">
        <v>6</v>
      </c>
      <c r="N2800" s="138">
        <v>32.253789622396049</v>
      </c>
      <c r="O2800" s="138">
        <v>4.4293077126025233</v>
      </c>
      <c r="P2800" s="138">
        <v>18.965866484588481</v>
      </c>
      <c r="Q2800" s="138">
        <v>31.016460393194961</v>
      </c>
      <c r="R2800" s="138">
        <v>4.5314616446881288</v>
      </c>
      <c r="S2800" s="138">
        <v>17.422075459130571</v>
      </c>
      <c r="T2800" s="138">
        <v>41.470439731499297</v>
      </c>
    </row>
    <row r="2801" spans="1:20" x14ac:dyDescent="0.45">
      <c r="A2801" s="138" t="s">
        <v>319</v>
      </c>
      <c r="B2801" s="138">
        <v>2020</v>
      </c>
      <c r="C2801" s="139">
        <v>43772</v>
      </c>
      <c r="D2801" s="138" t="s">
        <v>5210</v>
      </c>
      <c r="E2801" s="138" t="s">
        <v>5194</v>
      </c>
      <c r="F2801" s="138" t="s">
        <v>579</v>
      </c>
      <c r="G2801" s="138">
        <v>1</v>
      </c>
      <c r="H2801" s="138" t="s">
        <v>5783</v>
      </c>
      <c r="I2801" s="138">
        <v>501</v>
      </c>
      <c r="J2801" s="138" t="s">
        <v>410</v>
      </c>
      <c r="K2801" s="138" t="s">
        <v>88</v>
      </c>
      <c r="L2801" s="138">
        <v>19.835616438356169</v>
      </c>
      <c r="M2801" s="138">
        <v>7</v>
      </c>
      <c r="N2801" s="138">
        <v>31.031914816030159</v>
      </c>
      <c r="O2801" s="138">
        <v>4.6297613558006709</v>
      </c>
      <c r="P2801" s="138">
        <v>17.14263074862814</v>
      </c>
      <c r="Q2801" s="138">
        <v>34.091225533467608</v>
      </c>
      <c r="R2801" s="138">
        <v>4.5927163274226874</v>
      </c>
      <c r="S2801" s="138">
        <v>20.313076551199551</v>
      </c>
      <c r="T2801" s="138">
        <v>31.947734348586881</v>
      </c>
    </row>
    <row r="2802" spans="1:20" x14ac:dyDescent="0.45">
      <c r="A2802" s="138" t="s">
        <v>319</v>
      </c>
      <c r="B2802" s="138">
        <v>2020</v>
      </c>
      <c r="C2802" s="139">
        <v>43772</v>
      </c>
      <c r="D2802" s="138" t="s">
        <v>5210</v>
      </c>
      <c r="E2802" s="138" t="s">
        <v>5194</v>
      </c>
      <c r="F2802" s="138" t="s">
        <v>579</v>
      </c>
      <c r="G2802" s="138">
        <v>2</v>
      </c>
      <c r="H2802" s="138" t="s">
        <v>5783</v>
      </c>
      <c r="I2802" s="138">
        <v>501</v>
      </c>
      <c r="J2802" s="138" t="s">
        <v>386</v>
      </c>
      <c r="K2802" s="138" t="s">
        <v>64</v>
      </c>
      <c r="L2802" s="138">
        <v>29.586301369863008</v>
      </c>
      <c r="M2802" s="138">
        <v>8</v>
      </c>
      <c r="N2802" s="138">
        <v>27.68176026076577</v>
      </c>
      <c r="O2802" s="138">
        <v>4.3036731879140246</v>
      </c>
      <c r="P2802" s="138">
        <v>14.770740697023699</v>
      </c>
      <c r="Q2802" s="138">
        <v>29.821419673369341</v>
      </c>
      <c r="R2802" s="138">
        <v>4.2742528336070604</v>
      </c>
      <c r="S2802" s="138">
        <v>16.998661172548161</v>
      </c>
      <c r="T2802" s="138">
        <v>31.947734348586881</v>
      </c>
    </row>
    <row r="2803" spans="1:20" x14ac:dyDescent="0.45">
      <c r="A2803" s="138" t="s">
        <v>319</v>
      </c>
      <c r="B2803" s="138">
        <v>2020</v>
      </c>
      <c r="C2803" s="139">
        <v>43772</v>
      </c>
      <c r="D2803" s="138" t="s">
        <v>5210</v>
      </c>
      <c r="E2803" s="138" t="s">
        <v>5194</v>
      </c>
      <c r="F2803" s="138" t="s">
        <v>579</v>
      </c>
      <c r="G2803" s="138">
        <v>3</v>
      </c>
      <c r="H2803" s="138" t="s">
        <v>5783</v>
      </c>
      <c r="I2803" s="138">
        <v>501</v>
      </c>
      <c r="J2803" s="138" t="s">
        <v>426</v>
      </c>
      <c r="K2803" s="138" t="s">
        <v>427</v>
      </c>
      <c r="L2803" s="138">
        <v>21.545205479452051</v>
      </c>
      <c r="M2803" s="138">
        <v>9</v>
      </c>
      <c r="N2803" s="138">
        <v>31.34146943530769</v>
      </c>
      <c r="O2803" s="138">
        <v>5.6424785866973783</v>
      </c>
      <c r="P2803" s="138">
        <v>14.41403367521556</v>
      </c>
      <c r="Q2803" s="138">
        <v>32.126813519045747</v>
      </c>
      <c r="R2803" s="138">
        <v>5.1628161645571051</v>
      </c>
      <c r="S2803" s="138">
        <v>16.638365025374441</v>
      </c>
      <c r="T2803" s="138">
        <v>31.947734348586881</v>
      </c>
    </row>
    <row r="2804" spans="1:20" x14ac:dyDescent="0.45">
      <c r="A2804" s="138" t="s">
        <v>319</v>
      </c>
      <c r="B2804" s="138">
        <v>2020</v>
      </c>
      <c r="C2804" s="139">
        <v>43772</v>
      </c>
      <c r="D2804" s="138" t="s">
        <v>5210</v>
      </c>
      <c r="E2804" s="138" t="s">
        <v>5194</v>
      </c>
      <c r="F2804" s="138" t="s">
        <v>579</v>
      </c>
      <c r="G2804" s="138">
        <v>4</v>
      </c>
      <c r="H2804" s="138" t="s">
        <v>5783</v>
      </c>
      <c r="I2804" s="138">
        <v>501</v>
      </c>
      <c r="J2804" s="138" t="s">
        <v>399</v>
      </c>
      <c r="K2804" s="138" t="s">
        <v>49</v>
      </c>
      <c r="L2804" s="138">
        <v>25.230136986301371</v>
      </c>
      <c r="M2804" s="138">
        <v>10</v>
      </c>
      <c r="N2804" s="138">
        <v>35.299452012375959</v>
      </c>
      <c r="O2804" s="138">
        <v>4.4503400992058229</v>
      </c>
      <c r="P2804" s="138">
        <v>21.948431714758492</v>
      </c>
      <c r="Q2804" s="138">
        <v>34.213939436417952</v>
      </c>
      <c r="R2804" s="138">
        <v>4.3633715194153861</v>
      </c>
      <c r="S2804" s="138">
        <v>21.123824878171799</v>
      </c>
      <c r="T2804" s="138">
        <v>31.947734348586881</v>
      </c>
    </row>
    <row r="2805" spans="1:20" x14ac:dyDescent="0.45">
      <c r="A2805" s="138" t="s">
        <v>319</v>
      </c>
      <c r="B2805" s="138">
        <v>2020</v>
      </c>
      <c r="C2805" s="139">
        <v>43772</v>
      </c>
      <c r="D2805" s="138" t="s">
        <v>5210</v>
      </c>
      <c r="E2805" s="138" t="s">
        <v>5194</v>
      </c>
      <c r="F2805" s="138" t="s">
        <v>579</v>
      </c>
      <c r="G2805" s="138">
        <v>5</v>
      </c>
      <c r="H2805" s="138" t="s">
        <v>5783</v>
      </c>
      <c r="I2805" s="138">
        <v>501</v>
      </c>
      <c r="J2805" s="138" t="s">
        <v>358</v>
      </c>
      <c r="K2805" s="138" t="s">
        <v>79</v>
      </c>
      <c r="L2805" s="138">
        <v>26.775342465753429</v>
      </c>
      <c r="M2805" s="138">
        <v>11</v>
      </c>
      <c r="N2805" s="138">
        <v>34.414034266973253</v>
      </c>
      <c r="O2805" s="138">
        <v>4.4479722042953522</v>
      </c>
      <c r="P2805" s="138">
        <v>21.070117654087198</v>
      </c>
      <c r="Q2805" s="138">
        <v>32.581818399501579</v>
      </c>
      <c r="R2805" s="138">
        <v>4.3808715841253241</v>
      </c>
      <c r="S2805" s="138">
        <v>19.439203647125609</v>
      </c>
      <c r="T2805" s="138">
        <v>31.947734348586881</v>
      </c>
    </row>
    <row r="2806" spans="1:20" x14ac:dyDescent="0.45">
      <c r="A2806" s="138" t="s">
        <v>319</v>
      </c>
      <c r="B2806" s="138">
        <v>2020</v>
      </c>
      <c r="C2806" s="139">
        <v>43772</v>
      </c>
      <c r="D2806" s="138" t="s">
        <v>5210</v>
      </c>
      <c r="E2806" s="138" t="s">
        <v>5194</v>
      </c>
      <c r="F2806" s="138" t="s">
        <v>579</v>
      </c>
      <c r="G2806" s="138">
        <v>9</v>
      </c>
      <c r="H2806" s="138" t="s">
        <v>5783</v>
      </c>
      <c r="I2806" s="138">
        <v>501</v>
      </c>
      <c r="J2806" s="138" t="s">
        <v>351</v>
      </c>
      <c r="K2806" s="138" t="s">
        <v>282</v>
      </c>
      <c r="L2806" s="138">
        <v>26.758904109589039</v>
      </c>
      <c r="M2806" s="138">
        <v>15</v>
      </c>
      <c r="N2806" s="138">
        <v>31.917775300068449</v>
      </c>
      <c r="O2806" s="138">
        <v>4.5142130594129677</v>
      </c>
      <c r="P2806" s="138">
        <v>18.375136121829549</v>
      </c>
      <c r="Q2806" s="138">
        <v>29.131756592173581</v>
      </c>
      <c r="R2806" s="138">
        <v>4.5127872718520354</v>
      </c>
      <c r="S2806" s="138">
        <v>15.59339477661748</v>
      </c>
      <c r="T2806" s="138">
        <v>31.947734348586881</v>
      </c>
    </row>
    <row r="2807" spans="1:20" x14ac:dyDescent="0.45">
      <c r="A2807" s="130" t="s">
        <v>199</v>
      </c>
      <c r="B2807" s="130">
        <v>2020</v>
      </c>
      <c r="C2807" s="131">
        <v>43778</v>
      </c>
      <c r="D2807" s="130" t="s">
        <v>5210</v>
      </c>
      <c r="E2807" s="130" t="s">
        <v>1943</v>
      </c>
      <c r="F2807" s="130">
        <v>1</v>
      </c>
      <c r="G2807" s="130">
        <v>1</v>
      </c>
      <c r="H2807" s="130" t="s">
        <v>5784</v>
      </c>
      <c r="I2807" s="130">
        <v>502</v>
      </c>
      <c r="J2807" s="130" t="s">
        <v>361</v>
      </c>
      <c r="K2807" s="130" t="s">
        <v>34</v>
      </c>
      <c r="L2807" s="130">
        <v>28.4986301369863</v>
      </c>
      <c r="M2807" s="130">
        <v>10</v>
      </c>
      <c r="N2807" s="130">
        <v>39.153341134070942</v>
      </c>
      <c r="O2807" s="130">
        <v>4.3242392661326914</v>
      </c>
      <c r="P2807" s="130">
        <v>26.18062333567287</v>
      </c>
      <c r="Q2807" s="130">
        <v>41.031636060905782</v>
      </c>
      <c r="R2807" s="130">
        <v>4.4172769084657304</v>
      </c>
      <c r="S2807" s="130">
        <v>27.779805335508581</v>
      </c>
      <c r="T2807" s="130">
        <v>32.104840718561753</v>
      </c>
    </row>
    <row r="2808" spans="1:20" x14ac:dyDescent="0.45">
      <c r="A2808" s="130" t="s">
        <v>199</v>
      </c>
      <c r="B2808" s="130">
        <v>2020</v>
      </c>
      <c r="C2808" s="131">
        <v>43778</v>
      </c>
      <c r="D2808" s="130" t="s">
        <v>5210</v>
      </c>
      <c r="E2808" s="130" t="s">
        <v>1943</v>
      </c>
      <c r="F2808" s="130">
        <v>1</v>
      </c>
      <c r="G2808" s="130">
        <v>2</v>
      </c>
      <c r="H2808" s="130" t="s">
        <v>5784</v>
      </c>
      <c r="I2808" s="130">
        <v>502</v>
      </c>
      <c r="J2808" s="130" t="s">
        <v>431</v>
      </c>
      <c r="K2808" s="130" t="s">
        <v>79</v>
      </c>
      <c r="L2808" s="130">
        <v>21.19452054794521</v>
      </c>
      <c r="M2808" s="130">
        <v>23</v>
      </c>
      <c r="N2808" s="130">
        <v>27.176377532382851</v>
      </c>
      <c r="O2808" s="130">
        <v>4.8709332490286519</v>
      </c>
      <c r="P2808" s="130">
        <v>12.5635777852969</v>
      </c>
      <c r="Q2808" s="130">
        <v>30.30785032443087</v>
      </c>
      <c r="R2808" s="130">
        <v>4.7317262612260604</v>
      </c>
      <c r="S2808" s="130">
        <v>16.112671540752689</v>
      </c>
      <c r="T2808" s="130">
        <v>32.104840718561753</v>
      </c>
    </row>
    <row r="2809" spans="1:20" x14ac:dyDescent="0.45">
      <c r="A2809" s="130" t="s">
        <v>199</v>
      </c>
      <c r="B2809" s="130">
        <v>2020</v>
      </c>
      <c r="C2809" s="131">
        <v>43778</v>
      </c>
      <c r="D2809" s="130" t="s">
        <v>5210</v>
      </c>
      <c r="E2809" s="130" t="s">
        <v>1943</v>
      </c>
      <c r="F2809" s="130">
        <v>1</v>
      </c>
      <c r="G2809" s="130">
        <v>3</v>
      </c>
      <c r="H2809" s="130" t="s">
        <v>5784</v>
      </c>
      <c r="I2809" s="130">
        <v>502</v>
      </c>
      <c r="J2809" s="130" t="s">
        <v>344</v>
      </c>
      <c r="K2809" s="130" t="s">
        <v>55</v>
      </c>
      <c r="L2809" s="130">
        <v>32.517808219178079</v>
      </c>
      <c r="M2809" s="130">
        <v>8</v>
      </c>
      <c r="N2809" s="130">
        <v>51.443944623165059</v>
      </c>
      <c r="O2809" s="130">
        <v>4.9476811045403339</v>
      </c>
      <c r="P2809" s="130">
        <v>36.600901309544057</v>
      </c>
      <c r="Q2809" s="130">
        <v>47.381293976091378</v>
      </c>
      <c r="R2809" s="130">
        <v>4.7871831496285564</v>
      </c>
      <c r="S2809" s="130">
        <v>33.019744527205717</v>
      </c>
      <c r="T2809" s="130">
        <v>32.104840718561753</v>
      </c>
    </row>
    <row r="2810" spans="1:20" x14ac:dyDescent="0.45">
      <c r="A2810" s="130" t="s">
        <v>199</v>
      </c>
      <c r="B2810" s="130">
        <v>2020</v>
      </c>
      <c r="C2810" s="131">
        <v>43778</v>
      </c>
      <c r="D2810" s="130" t="s">
        <v>5210</v>
      </c>
      <c r="E2810" s="130" t="s">
        <v>1943</v>
      </c>
      <c r="F2810" s="130">
        <v>1</v>
      </c>
      <c r="G2810" s="130">
        <v>4</v>
      </c>
      <c r="H2810" s="130" t="s">
        <v>5784</v>
      </c>
      <c r="I2810" s="130">
        <v>502</v>
      </c>
      <c r="J2810" s="130" t="s">
        <v>400</v>
      </c>
      <c r="K2810" s="130" t="s">
        <v>58</v>
      </c>
      <c r="L2810" s="130">
        <v>25.739726027397261</v>
      </c>
      <c r="M2810" s="130">
        <v>4</v>
      </c>
      <c r="N2810" s="130">
        <v>27.35966329742508</v>
      </c>
      <c r="O2810" s="130">
        <v>4.4375134146054984</v>
      </c>
      <c r="P2810" s="130">
        <v>14.04712305360858</v>
      </c>
      <c r="Q2810" s="130">
        <v>26.90224860345986</v>
      </c>
      <c r="R2810" s="130">
        <v>4.4869473126734301</v>
      </c>
      <c r="S2810" s="130">
        <v>13.441406665439571</v>
      </c>
      <c r="T2810" s="130">
        <v>32.104840718561753</v>
      </c>
    </row>
    <row r="2811" spans="1:20" x14ac:dyDescent="0.45">
      <c r="A2811" s="130" t="s">
        <v>199</v>
      </c>
      <c r="B2811" s="130">
        <v>2020</v>
      </c>
      <c r="C2811" s="131">
        <v>43778</v>
      </c>
      <c r="D2811" s="130" t="s">
        <v>5210</v>
      </c>
      <c r="E2811" s="130" t="s">
        <v>1943</v>
      </c>
      <c r="F2811" s="130">
        <v>1</v>
      </c>
      <c r="G2811" s="130">
        <v>5</v>
      </c>
      <c r="H2811" s="130" t="s">
        <v>5784</v>
      </c>
      <c r="I2811" s="130">
        <v>502</v>
      </c>
      <c r="J2811" s="130" t="s">
        <v>434</v>
      </c>
      <c r="K2811" s="130" t="s">
        <v>223</v>
      </c>
      <c r="L2811" s="130">
        <v>22.638356164383559</v>
      </c>
      <c r="M2811" s="130">
        <v>23</v>
      </c>
      <c r="N2811" s="130">
        <v>15.3908770057648</v>
      </c>
      <c r="O2811" s="130">
        <v>4.6072745437230793</v>
      </c>
      <c r="P2811" s="130">
        <v>1.5690533745955639</v>
      </c>
      <c r="Q2811" s="130">
        <v>14.526196319735529</v>
      </c>
      <c r="R2811" s="130">
        <v>4.7491859693414886</v>
      </c>
      <c r="S2811" s="130">
        <v>0.27863841171106962</v>
      </c>
      <c r="T2811" s="130">
        <v>32.104840718561753</v>
      </c>
    </row>
    <row r="2812" spans="1:20" x14ac:dyDescent="0.45">
      <c r="A2812" s="150" t="s">
        <v>199</v>
      </c>
      <c r="B2812" s="150">
        <v>2020</v>
      </c>
      <c r="C2812" s="151">
        <v>43778</v>
      </c>
      <c r="D2812" s="150" t="s">
        <v>5210</v>
      </c>
      <c r="E2812" s="150" t="s">
        <v>1943</v>
      </c>
      <c r="F2812" s="150">
        <v>2</v>
      </c>
      <c r="G2812" s="150">
        <v>1</v>
      </c>
      <c r="H2812" s="150" t="s">
        <v>5785</v>
      </c>
      <c r="I2812" s="150">
        <v>503</v>
      </c>
      <c r="J2812" s="150" t="s">
        <v>365</v>
      </c>
      <c r="K2812" s="150" t="s">
        <v>88</v>
      </c>
      <c r="L2812" s="150">
        <v>22.158904109589042</v>
      </c>
      <c r="M2812" s="150">
        <v>2</v>
      </c>
      <c r="N2812" s="150">
        <v>42.105275700163283</v>
      </c>
      <c r="O2812" s="150">
        <v>4.4300551209843038</v>
      </c>
      <c r="P2812" s="150">
        <v>28.815110337210371</v>
      </c>
      <c r="Q2812" s="150">
        <v>43.433224527667242</v>
      </c>
      <c r="R2812" s="150">
        <v>4.5355989952432392</v>
      </c>
      <c r="S2812" s="150">
        <v>29.82642754193753</v>
      </c>
      <c r="T2812" s="150">
        <v>32.141667859664011</v>
      </c>
    </row>
    <row r="2813" spans="1:20" x14ac:dyDescent="0.45">
      <c r="A2813" s="150" t="s">
        <v>199</v>
      </c>
      <c r="B2813" s="150">
        <v>2020</v>
      </c>
      <c r="C2813" s="151">
        <v>43778</v>
      </c>
      <c r="D2813" s="150" t="s">
        <v>5210</v>
      </c>
      <c r="E2813" s="150" t="s">
        <v>1943</v>
      </c>
      <c r="F2813" s="150">
        <v>2</v>
      </c>
      <c r="G2813" s="150">
        <v>2</v>
      </c>
      <c r="H2813" s="150" t="s">
        <v>5785</v>
      </c>
      <c r="I2813" s="150">
        <v>503</v>
      </c>
      <c r="J2813" s="150" t="s">
        <v>3489</v>
      </c>
      <c r="K2813" s="150" t="s">
        <v>115</v>
      </c>
      <c r="L2813" s="150">
        <v>21.397260273972599</v>
      </c>
      <c r="M2813" s="150">
        <v>23</v>
      </c>
      <c r="N2813" s="150">
        <v>22.91897596844824</v>
      </c>
      <c r="O2813" s="150">
        <v>4.4667973665839691</v>
      </c>
      <c r="P2813" s="150">
        <v>9.5185838686963322</v>
      </c>
      <c r="Q2813" s="150">
        <v>26.221841390890852</v>
      </c>
      <c r="R2813" s="150">
        <v>4.434695186982851</v>
      </c>
      <c r="S2813" s="150">
        <v>12.917755829942299</v>
      </c>
      <c r="T2813" s="150">
        <v>32.141667859664011</v>
      </c>
    </row>
    <row r="2814" spans="1:20" x14ac:dyDescent="0.45">
      <c r="A2814" s="150" t="s">
        <v>199</v>
      </c>
      <c r="B2814" s="150">
        <v>2020</v>
      </c>
      <c r="C2814" s="151">
        <v>43778</v>
      </c>
      <c r="D2814" s="150" t="s">
        <v>5210</v>
      </c>
      <c r="E2814" s="150" t="s">
        <v>1943</v>
      </c>
      <c r="F2814" s="150">
        <v>2</v>
      </c>
      <c r="G2814" s="150">
        <v>3</v>
      </c>
      <c r="H2814" s="150" t="s">
        <v>5785</v>
      </c>
      <c r="I2814" s="150">
        <v>503</v>
      </c>
      <c r="J2814" s="150" t="s">
        <v>362</v>
      </c>
      <c r="K2814" s="150" t="s">
        <v>363</v>
      </c>
      <c r="L2814" s="150">
        <v>27.81369863013699</v>
      </c>
      <c r="M2814" s="150">
        <v>23</v>
      </c>
      <c r="N2814" s="150">
        <v>45.031066617109893</v>
      </c>
      <c r="O2814" s="150">
        <v>4.4337100434471868</v>
      </c>
      <c r="P2814" s="150">
        <v>31.729936486768331</v>
      </c>
      <c r="Q2814" s="150">
        <v>42.5053885898663</v>
      </c>
      <c r="R2814" s="150">
        <v>4.4028706573141267</v>
      </c>
      <c r="S2814" s="150">
        <v>29.296776617923921</v>
      </c>
      <c r="T2814" s="150">
        <v>32.141667859664011</v>
      </c>
    </row>
    <row r="2815" spans="1:20" x14ac:dyDescent="0.45">
      <c r="A2815" s="150" t="s">
        <v>199</v>
      </c>
      <c r="B2815" s="150">
        <v>2020</v>
      </c>
      <c r="C2815" s="151">
        <v>43778</v>
      </c>
      <c r="D2815" s="150" t="s">
        <v>5210</v>
      </c>
      <c r="E2815" s="150" t="s">
        <v>1943</v>
      </c>
      <c r="F2815" s="150">
        <v>2</v>
      </c>
      <c r="G2815" s="150">
        <v>4</v>
      </c>
      <c r="H2815" s="150" t="s">
        <v>5785</v>
      </c>
      <c r="I2815" s="150">
        <v>503</v>
      </c>
      <c r="J2815" s="150" t="s">
        <v>411</v>
      </c>
      <c r="K2815" s="150" t="s">
        <v>55</v>
      </c>
      <c r="L2815" s="150">
        <v>29.32328767123288</v>
      </c>
      <c r="M2815" s="150">
        <v>23</v>
      </c>
      <c r="N2815" s="150">
        <v>30.009547583347828</v>
      </c>
      <c r="O2815" s="150">
        <v>4.5284017782045236</v>
      </c>
      <c r="P2815" s="150">
        <v>16.424342248734259</v>
      </c>
      <c r="Q2815" s="150">
        <v>29.068361337700239</v>
      </c>
      <c r="R2815" s="150">
        <v>4.5171860971081381</v>
      </c>
      <c r="S2815" s="150">
        <v>15.51680304637582</v>
      </c>
      <c r="T2815" s="150">
        <v>32.141667859664011</v>
      </c>
    </row>
    <row r="2816" spans="1:20" x14ac:dyDescent="0.45">
      <c r="A2816" s="150" t="s">
        <v>199</v>
      </c>
      <c r="B2816" s="150">
        <v>2020</v>
      </c>
      <c r="C2816" s="151">
        <v>43778</v>
      </c>
      <c r="D2816" s="150" t="s">
        <v>5210</v>
      </c>
      <c r="E2816" s="150" t="s">
        <v>1943</v>
      </c>
      <c r="F2816" s="150">
        <v>2</v>
      </c>
      <c r="G2816" s="150">
        <v>5</v>
      </c>
      <c r="H2816" s="150" t="s">
        <v>5785</v>
      </c>
      <c r="I2816" s="150">
        <v>503</v>
      </c>
      <c r="J2816" s="150" t="s">
        <v>439</v>
      </c>
      <c r="K2816" s="150" t="s">
        <v>265</v>
      </c>
      <c r="L2816" s="150">
        <v>21.81643835616438</v>
      </c>
      <c r="M2816" s="150">
        <v>23</v>
      </c>
      <c r="N2816" s="150">
        <v>20.6434734292508</v>
      </c>
      <c r="O2816" s="150">
        <v>6.4920903253928381</v>
      </c>
      <c r="P2816" s="150">
        <v>1.167202453072282</v>
      </c>
      <c r="Q2816" s="150">
        <v>18.340288827174241</v>
      </c>
      <c r="R2816" s="150">
        <v>6.1952163144589374</v>
      </c>
      <c r="S2816" s="150">
        <v>-0.24536011620256559</v>
      </c>
      <c r="T2816" s="150">
        <v>32.141667859664011</v>
      </c>
    </row>
    <row r="2817" spans="1:20" x14ac:dyDescent="0.45">
      <c r="A2817" s="152" t="s">
        <v>199</v>
      </c>
      <c r="B2817" s="152">
        <v>2020</v>
      </c>
      <c r="C2817" s="153">
        <v>43778</v>
      </c>
      <c r="D2817" s="152" t="s">
        <v>5210</v>
      </c>
      <c r="E2817" s="152" t="s">
        <v>1943</v>
      </c>
      <c r="F2817" s="152">
        <v>3</v>
      </c>
      <c r="G2817" s="152">
        <v>1</v>
      </c>
      <c r="H2817" s="152" t="s">
        <v>5786</v>
      </c>
      <c r="I2817" s="152">
        <v>504</v>
      </c>
      <c r="J2817" s="152" t="s">
        <v>358</v>
      </c>
      <c r="K2817" s="152" t="s">
        <v>79</v>
      </c>
      <c r="L2817" s="152">
        <v>26.791780821917811</v>
      </c>
      <c r="M2817" s="152">
        <v>1</v>
      </c>
      <c r="N2817" s="152">
        <v>32.581818399501579</v>
      </c>
      <c r="O2817" s="152">
        <v>4.3808715841253241</v>
      </c>
      <c r="P2817" s="152">
        <v>19.439203647125609</v>
      </c>
      <c r="Q2817" s="152">
        <v>35.00127242435255</v>
      </c>
      <c r="R2817" s="152">
        <v>4.4343813220177681</v>
      </c>
      <c r="S2817" s="152">
        <v>21.698128458299241</v>
      </c>
      <c r="T2817" s="152">
        <v>31.167305511803491</v>
      </c>
    </row>
    <row r="2818" spans="1:20" x14ac:dyDescent="0.45">
      <c r="A2818" s="152" t="s">
        <v>199</v>
      </c>
      <c r="B2818" s="152">
        <v>2020</v>
      </c>
      <c r="C2818" s="153">
        <v>43778</v>
      </c>
      <c r="D2818" s="152" t="s">
        <v>5210</v>
      </c>
      <c r="E2818" s="152" t="s">
        <v>1943</v>
      </c>
      <c r="F2818" s="152">
        <v>3</v>
      </c>
      <c r="G2818" s="152">
        <v>2</v>
      </c>
      <c r="H2818" s="152" t="s">
        <v>5786</v>
      </c>
      <c r="I2818" s="152">
        <v>504</v>
      </c>
      <c r="J2818" s="152" t="s">
        <v>386</v>
      </c>
      <c r="K2818" s="152" t="s">
        <v>64</v>
      </c>
      <c r="L2818" s="152">
        <v>29.602739726027401</v>
      </c>
      <c r="M2818" s="152">
        <v>23</v>
      </c>
      <c r="N2818" s="152">
        <v>29.821419673369341</v>
      </c>
      <c r="O2818" s="152">
        <v>4.2742528336070604</v>
      </c>
      <c r="P2818" s="152">
        <v>16.998661172548161</v>
      </c>
      <c r="Q2818" s="152">
        <v>31.266605802911151</v>
      </c>
      <c r="R2818" s="152">
        <v>4.282647591458784</v>
      </c>
      <c r="S2818" s="152">
        <v>18.418663028534802</v>
      </c>
      <c r="T2818" s="152">
        <v>31.167305511803491</v>
      </c>
    </row>
    <row r="2819" spans="1:20" x14ac:dyDescent="0.45">
      <c r="A2819" s="152" t="s">
        <v>199</v>
      </c>
      <c r="B2819" s="152">
        <v>2020</v>
      </c>
      <c r="C2819" s="153">
        <v>43778</v>
      </c>
      <c r="D2819" s="152" t="s">
        <v>5210</v>
      </c>
      <c r="E2819" s="152" t="s">
        <v>1943</v>
      </c>
      <c r="F2819" s="152">
        <v>3</v>
      </c>
      <c r="G2819" s="152">
        <v>3</v>
      </c>
      <c r="H2819" s="152" t="s">
        <v>5786</v>
      </c>
      <c r="I2819" s="152">
        <v>504</v>
      </c>
      <c r="J2819" s="152" t="s">
        <v>346</v>
      </c>
      <c r="K2819" s="152" t="s">
        <v>52</v>
      </c>
      <c r="L2819" s="152">
        <v>20.550684931506851</v>
      </c>
      <c r="M2819" s="152">
        <v>3</v>
      </c>
      <c r="N2819" s="152">
        <v>40.118157798448088</v>
      </c>
      <c r="O2819" s="152">
        <v>4.3344125733368566</v>
      </c>
      <c r="P2819" s="152">
        <v>27.114920078437521</v>
      </c>
      <c r="Q2819" s="152">
        <v>38.385567303744921</v>
      </c>
      <c r="R2819" s="152">
        <v>4.3216243981929594</v>
      </c>
      <c r="S2819" s="152">
        <v>25.42069410916605</v>
      </c>
      <c r="T2819" s="152">
        <v>31.167305511803491</v>
      </c>
    </row>
    <row r="2820" spans="1:20" x14ac:dyDescent="0.45">
      <c r="A2820" s="152" t="s">
        <v>199</v>
      </c>
      <c r="B2820" s="152">
        <v>2020</v>
      </c>
      <c r="C2820" s="153">
        <v>43778</v>
      </c>
      <c r="D2820" s="152" t="s">
        <v>5210</v>
      </c>
      <c r="E2820" s="152" t="s">
        <v>1943</v>
      </c>
      <c r="F2820" s="152">
        <v>3</v>
      </c>
      <c r="G2820" s="152">
        <v>4</v>
      </c>
      <c r="H2820" s="152" t="s">
        <v>5786</v>
      </c>
      <c r="I2820" s="152">
        <v>504</v>
      </c>
      <c r="J2820" s="152" t="s">
        <v>436</v>
      </c>
      <c r="K2820" s="152" t="s">
        <v>437</v>
      </c>
      <c r="L2820" s="152"/>
      <c r="M2820" s="152">
        <v>23</v>
      </c>
      <c r="N2820" s="152">
        <v>21.188318168652678</v>
      </c>
      <c r="O2820" s="152">
        <v>6.3017452103304654</v>
      </c>
      <c r="P2820" s="152">
        <v>2.28308253766129</v>
      </c>
      <c r="Q2820" s="152">
        <v>22.401460157642759</v>
      </c>
      <c r="R2820" s="152">
        <v>5.7143739499434183</v>
      </c>
      <c r="S2820" s="152">
        <v>5.258338307812501</v>
      </c>
      <c r="T2820" s="152">
        <v>31.167305511803491</v>
      </c>
    </row>
    <row r="2821" spans="1:20" x14ac:dyDescent="0.45">
      <c r="A2821" s="152" t="s">
        <v>199</v>
      </c>
      <c r="B2821" s="152">
        <v>2020</v>
      </c>
      <c r="C2821" s="153">
        <v>43778</v>
      </c>
      <c r="D2821" s="152" t="s">
        <v>5210</v>
      </c>
      <c r="E2821" s="152" t="s">
        <v>1943</v>
      </c>
      <c r="F2821" s="152">
        <v>3</v>
      </c>
      <c r="G2821" s="152">
        <v>5</v>
      </c>
      <c r="H2821" s="152" t="s">
        <v>5786</v>
      </c>
      <c r="I2821" s="152">
        <v>504</v>
      </c>
      <c r="J2821" s="152" t="s">
        <v>426</v>
      </c>
      <c r="K2821" s="152" t="s">
        <v>427</v>
      </c>
      <c r="L2821" s="152">
        <v>21.56164383561644</v>
      </c>
      <c r="M2821" s="152">
        <v>23</v>
      </c>
      <c r="N2821" s="152">
        <v>32.126813519045747</v>
      </c>
      <c r="O2821" s="152">
        <v>5.1628161645571051</v>
      </c>
      <c r="P2821" s="152">
        <v>16.638365025374441</v>
      </c>
      <c r="Q2821" s="152">
        <v>28.396394493175389</v>
      </c>
      <c r="R2821" s="152">
        <v>5.0333375308752633</v>
      </c>
      <c r="S2821" s="152">
        <v>13.2963819005496</v>
      </c>
      <c r="T2821" s="152">
        <v>31.167305511803491</v>
      </c>
    </row>
    <row r="2822" spans="1:20" x14ac:dyDescent="0.45">
      <c r="A2822" s="154" t="s">
        <v>199</v>
      </c>
      <c r="B2822" s="154">
        <v>2020</v>
      </c>
      <c r="C2822" s="155">
        <v>43778</v>
      </c>
      <c r="D2822" s="154" t="s">
        <v>5210</v>
      </c>
      <c r="E2822" s="154" t="s">
        <v>1943</v>
      </c>
      <c r="F2822" s="154">
        <v>4</v>
      </c>
      <c r="G2822" s="154">
        <v>1</v>
      </c>
      <c r="H2822" s="154" t="s">
        <v>5787</v>
      </c>
      <c r="I2822" s="154">
        <v>505</v>
      </c>
      <c r="J2822" s="154" t="s">
        <v>360</v>
      </c>
      <c r="K2822" s="154" t="s">
        <v>34</v>
      </c>
      <c r="L2822" s="154">
        <v>32.271232876712332</v>
      </c>
      <c r="M2822" s="154">
        <v>12</v>
      </c>
      <c r="N2822" s="154">
        <v>32.506663482040352</v>
      </c>
      <c r="O2822" s="154">
        <v>4.5129641210698628</v>
      </c>
      <c r="P2822" s="154">
        <v>18.967771118830761</v>
      </c>
      <c r="Q2822" s="154">
        <v>34.772201296133012</v>
      </c>
      <c r="R2822" s="154">
        <v>4.5678069304179552</v>
      </c>
      <c r="S2822" s="154">
        <v>21.06878050487914</v>
      </c>
      <c r="T2822" s="154">
        <v>26.563275598288779</v>
      </c>
    </row>
    <row r="2823" spans="1:20" x14ac:dyDescent="0.45">
      <c r="A2823" s="154" t="s">
        <v>199</v>
      </c>
      <c r="B2823" s="154">
        <v>2020</v>
      </c>
      <c r="C2823" s="155">
        <v>43778</v>
      </c>
      <c r="D2823" s="154" t="s">
        <v>5210</v>
      </c>
      <c r="E2823" s="154" t="s">
        <v>1943</v>
      </c>
      <c r="F2823" s="154">
        <v>4</v>
      </c>
      <c r="G2823" s="154">
        <v>2</v>
      </c>
      <c r="H2823" s="154" t="s">
        <v>5787</v>
      </c>
      <c r="I2823" s="154">
        <v>505</v>
      </c>
      <c r="J2823" s="154" t="s">
        <v>354</v>
      </c>
      <c r="K2823" s="154" t="s">
        <v>121</v>
      </c>
      <c r="L2823" s="154">
        <v>24.260273972602739</v>
      </c>
      <c r="M2823" s="154">
        <v>23</v>
      </c>
      <c r="N2823" s="154">
        <v>37.694841965410987</v>
      </c>
      <c r="O2823" s="154">
        <v>4.3601379256709851</v>
      </c>
      <c r="P2823" s="154">
        <v>24.61442818839803</v>
      </c>
      <c r="Q2823" s="154">
        <v>37.087039384789399</v>
      </c>
      <c r="R2823" s="154">
        <v>4.3864862427498066</v>
      </c>
      <c r="S2823" s="154">
        <v>23.92758065653998</v>
      </c>
      <c r="T2823" s="154">
        <v>26.563275598288779</v>
      </c>
    </row>
    <row r="2824" spans="1:20" x14ac:dyDescent="0.45">
      <c r="A2824" s="154" t="s">
        <v>199</v>
      </c>
      <c r="B2824" s="154">
        <v>2020</v>
      </c>
      <c r="C2824" s="155">
        <v>43778</v>
      </c>
      <c r="D2824" s="154" t="s">
        <v>5210</v>
      </c>
      <c r="E2824" s="154" t="s">
        <v>1943</v>
      </c>
      <c r="F2824" s="154">
        <v>4</v>
      </c>
      <c r="G2824" s="154">
        <v>3</v>
      </c>
      <c r="H2824" s="154" t="s">
        <v>5787</v>
      </c>
      <c r="I2824" s="154">
        <v>505</v>
      </c>
      <c r="J2824" s="154" t="s">
        <v>384</v>
      </c>
      <c r="K2824" s="154" t="s">
        <v>61</v>
      </c>
      <c r="L2824" s="154">
        <v>22.843835616438351</v>
      </c>
      <c r="M2824" s="154">
        <v>6</v>
      </c>
      <c r="N2824" s="154">
        <v>16.602270389931519</v>
      </c>
      <c r="O2824" s="154">
        <v>4.8577746291490058</v>
      </c>
      <c r="P2824" s="154">
        <v>2.0289465024844979</v>
      </c>
      <c r="Q2824" s="154">
        <v>18.920977874490891</v>
      </c>
      <c r="R2824" s="154">
        <v>4.7252200234135184</v>
      </c>
      <c r="S2824" s="154">
        <v>4.7453178042503366</v>
      </c>
      <c r="T2824" s="154">
        <v>26.563275598288779</v>
      </c>
    </row>
    <row r="2825" spans="1:20" x14ac:dyDescent="0.45">
      <c r="A2825" s="154" t="s">
        <v>199</v>
      </c>
      <c r="B2825" s="154">
        <v>2020</v>
      </c>
      <c r="C2825" s="155">
        <v>43778</v>
      </c>
      <c r="D2825" s="154" t="s">
        <v>5210</v>
      </c>
      <c r="E2825" s="154" t="s">
        <v>1943</v>
      </c>
      <c r="F2825" s="154">
        <v>4</v>
      </c>
      <c r="G2825" s="154">
        <v>4</v>
      </c>
      <c r="H2825" s="154" t="s">
        <v>5787</v>
      </c>
      <c r="I2825" s="154">
        <v>505</v>
      </c>
      <c r="J2825" s="154" t="s">
        <v>262</v>
      </c>
      <c r="K2825" s="154" t="s">
        <v>46</v>
      </c>
      <c r="L2825" s="154">
        <v>23.093150684931508</v>
      </c>
      <c r="M2825" s="154">
        <v>23</v>
      </c>
      <c r="N2825" s="154">
        <v>31.78066567730399</v>
      </c>
      <c r="O2825" s="154">
        <v>4.359898931620287</v>
      </c>
      <c r="P2825" s="154">
        <v>18.700968882443121</v>
      </c>
      <c r="Q2825" s="154">
        <v>29.390684477671339</v>
      </c>
      <c r="R2825" s="154">
        <v>4.374114156569747</v>
      </c>
      <c r="S2825" s="154">
        <v>16.268342007962101</v>
      </c>
      <c r="T2825" s="154">
        <v>26.563275598288779</v>
      </c>
    </row>
    <row r="2826" spans="1:20" x14ac:dyDescent="0.45">
      <c r="A2826" s="154" t="s">
        <v>199</v>
      </c>
      <c r="B2826" s="154">
        <v>2020</v>
      </c>
      <c r="C2826" s="155">
        <v>43778</v>
      </c>
      <c r="D2826" s="154" t="s">
        <v>5210</v>
      </c>
      <c r="E2826" s="154" t="s">
        <v>1943</v>
      </c>
      <c r="F2826" s="154">
        <v>4</v>
      </c>
      <c r="G2826" s="154">
        <v>5</v>
      </c>
      <c r="H2826" s="154" t="s">
        <v>5787</v>
      </c>
      <c r="I2826" s="154">
        <v>505</v>
      </c>
      <c r="J2826" s="154" t="s">
        <v>2889</v>
      </c>
      <c r="K2826" s="154" t="s">
        <v>429</v>
      </c>
      <c r="L2826" s="154">
        <v>31.953424657534249</v>
      </c>
      <c r="M2826" s="154">
        <v>23</v>
      </c>
      <c r="N2826" s="154">
        <v>14.231936476757079</v>
      </c>
      <c r="O2826" s="154">
        <v>5.1263060401561198</v>
      </c>
      <c r="P2826" s="154">
        <v>-1.1469816437112821</v>
      </c>
      <c r="Q2826" s="154">
        <v>12.82801231649935</v>
      </c>
      <c r="R2826" s="154">
        <v>5.1266246359795051</v>
      </c>
      <c r="S2826" s="154">
        <v>-2.5518615914391609</v>
      </c>
      <c r="T2826" s="154">
        <v>26.563275598288779</v>
      </c>
    </row>
    <row r="2827" spans="1:20" x14ac:dyDescent="0.45">
      <c r="A2827" s="156" t="s">
        <v>199</v>
      </c>
      <c r="B2827" s="156">
        <v>2020</v>
      </c>
      <c r="C2827" s="157">
        <v>43778</v>
      </c>
      <c r="D2827" s="156" t="s">
        <v>5210</v>
      </c>
      <c r="E2827" s="156" t="s">
        <v>1943</v>
      </c>
      <c r="F2827" s="156">
        <v>5</v>
      </c>
      <c r="G2827" s="156">
        <v>1</v>
      </c>
      <c r="H2827" s="156" t="s">
        <v>5788</v>
      </c>
      <c r="I2827" s="156">
        <v>506</v>
      </c>
      <c r="J2827" s="156" t="s">
        <v>352</v>
      </c>
      <c r="K2827" s="156" t="s">
        <v>282</v>
      </c>
      <c r="L2827" s="156">
        <v>25.05479452054794</v>
      </c>
      <c r="M2827" s="156">
        <v>5</v>
      </c>
      <c r="N2827" s="156">
        <v>33.079659547472659</v>
      </c>
      <c r="O2827" s="156">
        <v>4.3977301571515284</v>
      </c>
      <c r="P2827" s="156">
        <v>19.88646907601807</v>
      </c>
      <c r="Q2827" s="156">
        <v>35.472085165562177</v>
      </c>
      <c r="R2827" s="156">
        <v>4.454110094507663</v>
      </c>
      <c r="S2827" s="156">
        <v>22.109754882039191</v>
      </c>
      <c r="T2827" s="156">
        <v>30.062113573142149</v>
      </c>
    </row>
    <row r="2828" spans="1:20" x14ac:dyDescent="0.45">
      <c r="A2828" s="156" t="s">
        <v>199</v>
      </c>
      <c r="B2828" s="156">
        <v>2020</v>
      </c>
      <c r="C2828" s="157">
        <v>43778</v>
      </c>
      <c r="D2828" s="156" t="s">
        <v>5210</v>
      </c>
      <c r="E2828" s="156" t="s">
        <v>1943</v>
      </c>
      <c r="F2828" s="156">
        <v>5</v>
      </c>
      <c r="G2828" s="156">
        <v>2</v>
      </c>
      <c r="H2828" s="156" t="s">
        <v>5788</v>
      </c>
      <c r="I2828" s="156">
        <v>506</v>
      </c>
      <c r="J2828" s="156" t="s">
        <v>410</v>
      </c>
      <c r="K2828" s="156" t="s">
        <v>88</v>
      </c>
      <c r="L2828" s="156">
        <v>19.852054794520551</v>
      </c>
      <c r="M2828" s="156">
        <v>9</v>
      </c>
      <c r="N2828" s="156">
        <v>34.091225533467608</v>
      </c>
      <c r="O2828" s="156">
        <v>4.5927163274226874</v>
      </c>
      <c r="P2828" s="156">
        <v>20.313076551199551</v>
      </c>
      <c r="Q2828" s="156">
        <v>34.749716658376471</v>
      </c>
      <c r="R2828" s="156">
        <v>4.5248936208586734</v>
      </c>
      <c r="S2828" s="156">
        <v>21.175035795800451</v>
      </c>
      <c r="T2828" s="156">
        <v>30.062113573142149</v>
      </c>
    </row>
    <row r="2829" spans="1:20" x14ac:dyDescent="0.45">
      <c r="A2829" s="156" t="s">
        <v>199</v>
      </c>
      <c r="B2829" s="156">
        <v>2020</v>
      </c>
      <c r="C2829" s="157">
        <v>43778</v>
      </c>
      <c r="D2829" s="156" t="s">
        <v>5210</v>
      </c>
      <c r="E2829" s="156" t="s">
        <v>1943</v>
      </c>
      <c r="F2829" s="156">
        <v>5</v>
      </c>
      <c r="G2829" s="156">
        <v>3</v>
      </c>
      <c r="H2829" s="156" t="s">
        <v>5788</v>
      </c>
      <c r="I2829" s="156">
        <v>506</v>
      </c>
      <c r="J2829" s="156" t="s">
        <v>422</v>
      </c>
      <c r="K2829" s="156" t="s">
        <v>43</v>
      </c>
      <c r="L2829" s="156">
        <v>28.786301369863011</v>
      </c>
      <c r="M2829" s="156">
        <v>23</v>
      </c>
      <c r="N2829" s="156">
        <v>31.016460393194961</v>
      </c>
      <c r="O2829" s="156">
        <v>4.5314616446881288</v>
      </c>
      <c r="P2829" s="156">
        <v>17.422075459130571</v>
      </c>
      <c r="Q2829" s="156">
        <v>31.03352507599914</v>
      </c>
      <c r="R2829" s="156">
        <v>4.4688126323685751</v>
      </c>
      <c r="S2829" s="156">
        <v>17.627087178893419</v>
      </c>
      <c r="T2829" s="156">
        <v>30.062113573142149</v>
      </c>
    </row>
    <row r="2830" spans="1:20" x14ac:dyDescent="0.45">
      <c r="A2830" s="156" t="s">
        <v>199</v>
      </c>
      <c r="B2830" s="156">
        <v>2020</v>
      </c>
      <c r="C2830" s="157">
        <v>43778</v>
      </c>
      <c r="D2830" s="156" t="s">
        <v>5210</v>
      </c>
      <c r="E2830" s="156" t="s">
        <v>1943</v>
      </c>
      <c r="F2830" s="156">
        <v>5</v>
      </c>
      <c r="G2830" s="156">
        <v>4</v>
      </c>
      <c r="H2830" s="156" t="s">
        <v>5788</v>
      </c>
      <c r="I2830" s="156">
        <v>506</v>
      </c>
      <c r="J2830" s="156" t="s">
        <v>379</v>
      </c>
      <c r="K2830" s="156" t="s">
        <v>67</v>
      </c>
      <c r="L2830" s="156">
        <v>27.19452054794521</v>
      </c>
      <c r="M2830" s="156">
        <v>23</v>
      </c>
      <c r="N2830" s="156">
        <v>34.635952863210242</v>
      </c>
      <c r="O2830" s="156">
        <v>4.2720801944033324</v>
      </c>
      <c r="P2830" s="156">
        <v>21.81971228000025</v>
      </c>
      <c r="Q2830" s="156">
        <v>32.6688379181426</v>
      </c>
      <c r="R2830" s="156">
        <v>4.3043666699104248</v>
      </c>
      <c r="S2830" s="156">
        <v>19.75573790841133</v>
      </c>
      <c r="T2830" s="156">
        <v>30.062113573142149</v>
      </c>
    </row>
    <row r="2831" spans="1:20" x14ac:dyDescent="0.45">
      <c r="A2831" s="156" t="s">
        <v>199</v>
      </c>
      <c r="B2831" s="156">
        <v>2020</v>
      </c>
      <c r="C2831" s="157">
        <v>43778</v>
      </c>
      <c r="D2831" s="156" t="s">
        <v>5210</v>
      </c>
      <c r="E2831" s="156" t="s">
        <v>1943</v>
      </c>
      <c r="F2831" s="156">
        <v>5</v>
      </c>
      <c r="G2831" s="156">
        <v>5</v>
      </c>
      <c r="H2831" s="156" t="s">
        <v>5788</v>
      </c>
      <c r="I2831" s="156">
        <v>506</v>
      </c>
      <c r="J2831" s="156" t="s">
        <v>476</v>
      </c>
      <c r="K2831" s="156" t="s">
        <v>477</v>
      </c>
      <c r="L2831" s="156">
        <v>27.142465753424659</v>
      </c>
      <c r="M2831" s="156">
        <v>23</v>
      </c>
      <c r="N2831" s="156">
        <v>17.48726952836531</v>
      </c>
      <c r="O2831" s="156">
        <v>4.9041718449426126</v>
      </c>
      <c r="P2831" s="156">
        <v>2.7747539935374661</v>
      </c>
      <c r="Q2831" s="156">
        <v>16.33547762367634</v>
      </c>
      <c r="R2831" s="156">
        <v>4.9604135364226662</v>
      </c>
      <c r="S2831" s="156">
        <v>1.4542370144083461</v>
      </c>
      <c r="T2831" s="156">
        <v>30.062113573142149</v>
      </c>
    </row>
    <row r="2832" spans="1:20" x14ac:dyDescent="0.45">
      <c r="A2832" s="158" t="s">
        <v>199</v>
      </c>
      <c r="B2832" s="158">
        <v>2020</v>
      </c>
      <c r="C2832" s="159">
        <v>43778</v>
      </c>
      <c r="D2832" s="158" t="s">
        <v>5210</v>
      </c>
      <c r="E2832" s="158" t="s">
        <v>1943</v>
      </c>
      <c r="F2832" s="158">
        <v>6</v>
      </c>
      <c r="G2832" s="158">
        <v>1</v>
      </c>
      <c r="H2832" s="158" t="s">
        <v>5789</v>
      </c>
      <c r="I2832" s="158">
        <v>507</v>
      </c>
      <c r="J2832" s="158" t="s">
        <v>424</v>
      </c>
      <c r="K2832" s="158" t="s">
        <v>91</v>
      </c>
      <c r="L2832" s="158">
        <v>25.786301369863011</v>
      </c>
      <c r="M2832" s="158">
        <v>7</v>
      </c>
      <c r="N2832" s="158">
        <v>35.857547355202414</v>
      </c>
      <c r="O2832" s="158">
        <v>4.5510728612889881</v>
      </c>
      <c r="P2832" s="158">
        <v>22.20432877133544</v>
      </c>
      <c r="Q2832" s="158">
        <v>37.640723473502042</v>
      </c>
      <c r="R2832" s="158">
        <v>4.6029586825239894</v>
      </c>
      <c r="S2832" s="158">
        <v>23.831847425930071</v>
      </c>
      <c r="T2832" s="158">
        <v>27.988073274238111</v>
      </c>
    </row>
    <row r="2833" spans="1:20" x14ac:dyDescent="0.45">
      <c r="A2833" s="158" t="s">
        <v>199</v>
      </c>
      <c r="B2833" s="158">
        <v>2020</v>
      </c>
      <c r="C2833" s="159">
        <v>43778</v>
      </c>
      <c r="D2833" s="158" t="s">
        <v>5210</v>
      </c>
      <c r="E2833" s="158" t="s">
        <v>1943</v>
      </c>
      <c r="F2833" s="158">
        <v>6</v>
      </c>
      <c r="G2833" s="158">
        <v>2</v>
      </c>
      <c r="H2833" s="158" t="s">
        <v>5789</v>
      </c>
      <c r="I2833" s="158">
        <v>507</v>
      </c>
      <c r="J2833" s="158" t="s">
        <v>574</v>
      </c>
      <c r="K2833" s="158" t="s">
        <v>99</v>
      </c>
      <c r="L2833" s="158">
        <v>36.93150684931507</v>
      </c>
      <c r="M2833" s="158">
        <v>23</v>
      </c>
      <c r="N2833" s="158">
        <v>28.515346195476528</v>
      </c>
      <c r="O2833" s="158">
        <v>4.4476892146610121</v>
      </c>
      <c r="P2833" s="158">
        <v>15.172278551493489</v>
      </c>
      <c r="Q2833" s="158">
        <v>29.88865540816743</v>
      </c>
      <c r="R2833" s="158">
        <v>4.4114089624395501</v>
      </c>
      <c r="S2833" s="158">
        <v>16.654428520848779</v>
      </c>
      <c r="T2833" s="158">
        <v>27.988073274238111</v>
      </c>
    </row>
    <row r="2834" spans="1:20" x14ac:dyDescent="0.45">
      <c r="A2834" s="158" t="s">
        <v>199</v>
      </c>
      <c r="B2834" s="158">
        <v>2020</v>
      </c>
      <c r="C2834" s="159">
        <v>43778</v>
      </c>
      <c r="D2834" s="158" t="s">
        <v>5210</v>
      </c>
      <c r="E2834" s="158" t="s">
        <v>1943</v>
      </c>
      <c r="F2834" s="158">
        <v>6</v>
      </c>
      <c r="G2834" s="158">
        <v>3</v>
      </c>
      <c r="H2834" s="158" t="s">
        <v>5789</v>
      </c>
      <c r="I2834" s="158">
        <v>507</v>
      </c>
      <c r="J2834" s="158" t="s">
        <v>353</v>
      </c>
      <c r="K2834" s="158" t="s">
        <v>143</v>
      </c>
      <c r="L2834" s="158">
        <v>31.336986301369858</v>
      </c>
      <c r="M2834" s="158">
        <v>11</v>
      </c>
      <c r="N2834" s="158">
        <v>24.572586694764791</v>
      </c>
      <c r="O2834" s="158">
        <v>4.458457332502423</v>
      </c>
      <c r="P2834" s="158">
        <v>11.19721469725752</v>
      </c>
      <c r="Q2834" s="158">
        <v>25.546721616486941</v>
      </c>
      <c r="R2834" s="158">
        <v>4.3890641517917386</v>
      </c>
      <c r="S2834" s="158">
        <v>12.379529161111719</v>
      </c>
      <c r="T2834" s="158">
        <v>27.988073274238111</v>
      </c>
    </row>
    <row r="2835" spans="1:20" x14ac:dyDescent="0.45">
      <c r="A2835" s="158" t="s">
        <v>199</v>
      </c>
      <c r="B2835" s="158">
        <v>2020</v>
      </c>
      <c r="C2835" s="159">
        <v>43778</v>
      </c>
      <c r="D2835" s="158" t="s">
        <v>5210</v>
      </c>
      <c r="E2835" s="158" t="s">
        <v>1943</v>
      </c>
      <c r="F2835" s="158">
        <v>6</v>
      </c>
      <c r="G2835" s="158">
        <v>4</v>
      </c>
      <c r="H2835" s="158" t="s">
        <v>5789</v>
      </c>
      <c r="I2835" s="158">
        <v>507</v>
      </c>
      <c r="J2835" s="158" t="s">
        <v>368</v>
      </c>
      <c r="K2835" s="158" t="s">
        <v>131</v>
      </c>
      <c r="L2835" s="158">
        <v>31.31506849315069</v>
      </c>
      <c r="M2835" s="158">
        <v>23</v>
      </c>
      <c r="N2835" s="158">
        <v>19.769019963566969</v>
      </c>
      <c r="O2835" s="158">
        <v>4.4912823641214104</v>
      </c>
      <c r="P2835" s="158">
        <v>6.2951728712027339</v>
      </c>
      <c r="Q2835" s="158">
        <v>20.782206994031149</v>
      </c>
      <c r="R2835" s="158">
        <v>4.4096261989845971</v>
      </c>
      <c r="S2835" s="158">
        <v>7.5533283970773581</v>
      </c>
      <c r="T2835" s="158">
        <v>27.988073274238111</v>
      </c>
    </row>
    <row r="2836" spans="1:20" x14ac:dyDescent="0.45">
      <c r="A2836" s="158" t="s">
        <v>199</v>
      </c>
      <c r="B2836" s="158">
        <v>2020</v>
      </c>
      <c r="C2836" s="159">
        <v>43778</v>
      </c>
      <c r="D2836" s="158" t="s">
        <v>5210</v>
      </c>
      <c r="E2836" s="158" t="s">
        <v>1943</v>
      </c>
      <c r="F2836" s="158">
        <v>6</v>
      </c>
      <c r="G2836" s="158">
        <v>5</v>
      </c>
      <c r="H2836" s="158" t="s">
        <v>5789</v>
      </c>
      <c r="I2836" s="158">
        <v>507</v>
      </c>
      <c r="J2836" s="158" t="s">
        <v>399</v>
      </c>
      <c r="K2836" s="158" t="s">
        <v>49</v>
      </c>
      <c r="L2836" s="158">
        <v>25.24657534246575</v>
      </c>
      <c r="M2836" s="158">
        <v>23</v>
      </c>
      <c r="N2836" s="158">
        <v>34.213939436417952</v>
      </c>
      <c r="O2836" s="158">
        <v>4.3633715194153861</v>
      </c>
      <c r="P2836" s="158">
        <v>21.123824878171799</v>
      </c>
      <c r="Q2836" s="158">
        <v>31.23565280301386</v>
      </c>
      <c r="R2836" s="158">
        <v>4.336043793186116</v>
      </c>
      <c r="S2836" s="158">
        <v>18.22752142345551</v>
      </c>
      <c r="T2836" s="158">
        <v>27.988073274238111</v>
      </c>
    </row>
    <row r="2837" spans="1:20" x14ac:dyDescent="0.45">
      <c r="A2837" s="158" t="s">
        <v>199</v>
      </c>
      <c r="B2837" s="158">
        <v>2020</v>
      </c>
      <c r="C2837" s="159">
        <v>43778</v>
      </c>
      <c r="D2837" s="158" t="s">
        <v>5210</v>
      </c>
      <c r="E2837" s="158" t="s">
        <v>1943</v>
      </c>
      <c r="F2837" s="158">
        <v>6</v>
      </c>
      <c r="G2837" s="158">
        <v>6</v>
      </c>
      <c r="H2837" s="158" t="s">
        <v>5789</v>
      </c>
      <c r="I2837" s="158">
        <v>507</v>
      </c>
      <c r="J2837" s="158" t="s">
        <v>373</v>
      </c>
      <c r="K2837" s="158" t="s">
        <v>43</v>
      </c>
      <c r="L2837" s="158">
        <v>20.668493150684931</v>
      </c>
      <c r="M2837" s="158">
        <v>23</v>
      </c>
      <c r="N2837" s="158">
        <v>25</v>
      </c>
      <c r="O2837" s="158">
        <v>8.3333333330000006</v>
      </c>
      <c r="P2837" s="158">
        <v>9.999965300266922E-10</v>
      </c>
      <c r="Q2837" s="158">
        <v>18.73284352728011</v>
      </c>
      <c r="R2837" s="158">
        <v>7.2086395195134676</v>
      </c>
      <c r="S2837" s="158">
        <v>-2.8930750312602949</v>
      </c>
      <c r="T2837" s="158">
        <v>27.988073274238111</v>
      </c>
    </row>
    <row r="2838" spans="1:20" x14ac:dyDescent="0.45">
      <c r="A2838" s="130" t="s">
        <v>199</v>
      </c>
      <c r="B2838" s="130">
        <v>2020</v>
      </c>
      <c r="C2838" s="131">
        <v>43778</v>
      </c>
      <c r="D2838" s="130" t="s">
        <v>5210</v>
      </c>
      <c r="E2838" s="130" t="s">
        <v>5233</v>
      </c>
      <c r="F2838" s="130">
        <v>1</v>
      </c>
      <c r="G2838" s="130">
        <v>1</v>
      </c>
      <c r="H2838" s="130" t="s">
        <v>5790</v>
      </c>
      <c r="I2838" s="130">
        <v>508</v>
      </c>
      <c r="J2838" s="130" t="s">
        <v>353</v>
      </c>
      <c r="K2838" s="130" t="s">
        <v>143</v>
      </c>
      <c r="L2838" s="130">
        <v>31.336986301369858</v>
      </c>
      <c r="M2838" s="130">
        <v>11</v>
      </c>
      <c r="N2838" s="130">
        <v>25.546721616486941</v>
      </c>
      <c r="O2838" s="130">
        <v>4.3890641517917386</v>
      </c>
      <c r="P2838" s="130">
        <v>12.379529161111719</v>
      </c>
      <c r="Q2838" s="130">
        <v>27.98466740146765</v>
      </c>
      <c r="R2838" s="130">
        <v>4.4577952403589762</v>
      </c>
      <c r="S2838" s="130">
        <v>14.61128168039072</v>
      </c>
      <c r="T2838" s="130">
        <v>25.3146027255736</v>
      </c>
    </row>
    <row r="2839" spans="1:20" x14ac:dyDescent="0.45">
      <c r="A2839" s="130" t="s">
        <v>199</v>
      </c>
      <c r="B2839" s="130">
        <v>2020</v>
      </c>
      <c r="C2839" s="131">
        <v>43778</v>
      </c>
      <c r="D2839" s="130" t="s">
        <v>5210</v>
      </c>
      <c r="E2839" s="130" t="s">
        <v>5233</v>
      </c>
      <c r="F2839" s="130">
        <v>1</v>
      </c>
      <c r="G2839" s="130">
        <v>2</v>
      </c>
      <c r="H2839" s="130" t="s">
        <v>5790</v>
      </c>
      <c r="I2839" s="130">
        <v>508</v>
      </c>
      <c r="J2839" s="130" t="s">
        <v>411</v>
      </c>
      <c r="K2839" s="130" t="s">
        <v>55</v>
      </c>
      <c r="L2839" s="130">
        <v>29.32328767123288</v>
      </c>
      <c r="M2839" s="130">
        <v>23</v>
      </c>
      <c r="N2839" s="130">
        <v>29.068361337700239</v>
      </c>
      <c r="O2839" s="130">
        <v>4.5171860971081381</v>
      </c>
      <c r="P2839" s="130">
        <v>15.51680304637582</v>
      </c>
      <c r="Q2839" s="130">
        <v>29.214321188937319</v>
      </c>
      <c r="R2839" s="130">
        <v>4.4950069601765898</v>
      </c>
      <c r="S2839" s="130">
        <v>15.72930030840755</v>
      </c>
      <c r="T2839" s="130">
        <v>25.3146027255736</v>
      </c>
    </row>
    <row r="2840" spans="1:20" x14ac:dyDescent="0.45">
      <c r="A2840" s="130" t="s">
        <v>199</v>
      </c>
      <c r="B2840" s="130">
        <v>2020</v>
      </c>
      <c r="C2840" s="131">
        <v>43778</v>
      </c>
      <c r="D2840" s="130" t="s">
        <v>5210</v>
      </c>
      <c r="E2840" s="130" t="s">
        <v>5233</v>
      </c>
      <c r="F2840" s="130">
        <v>1</v>
      </c>
      <c r="G2840" s="130">
        <v>3</v>
      </c>
      <c r="H2840" s="130" t="s">
        <v>5790</v>
      </c>
      <c r="I2840" s="130">
        <v>508</v>
      </c>
      <c r="J2840" s="130" t="s">
        <v>431</v>
      </c>
      <c r="K2840" s="130" t="s">
        <v>79</v>
      </c>
      <c r="L2840" s="130">
        <v>21.19452054794521</v>
      </c>
      <c r="M2840" s="130">
        <v>23</v>
      </c>
      <c r="N2840" s="130">
        <v>30.30785032443087</v>
      </c>
      <c r="O2840" s="130">
        <v>4.7317262612260604</v>
      </c>
      <c r="P2840" s="130">
        <v>16.112671540752689</v>
      </c>
      <c r="Q2840" s="130">
        <v>28.569586804018869</v>
      </c>
      <c r="R2840" s="130">
        <v>4.6690626221668419</v>
      </c>
      <c r="S2840" s="130">
        <v>14.56239893751834</v>
      </c>
      <c r="T2840" s="130">
        <v>25.3146027255736</v>
      </c>
    </row>
    <row r="2841" spans="1:20" x14ac:dyDescent="0.45">
      <c r="A2841" s="130" t="s">
        <v>199</v>
      </c>
      <c r="B2841" s="130">
        <v>2020</v>
      </c>
      <c r="C2841" s="131">
        <v>43778</v>
      </c>
      <c r="D2841" s="130" t="s">
        <v>5210</v>
      </c>
      <c r="E2841" s="130" t="s">
        <v>5233</v>
      </c>
      <c r="F2841" s="130">
        <v>1</v>
      </c>
      <c r="G2841" s="130">
        <v>4</v>
      </c>
      <c r="H2841" s="130" t="s">
        <v>5790</v>
      </c>
      <c r="I2841" s="130">
        <v>508</v>
      </c>
      <c r="J2841" s="130" t="s">
        <v>476</v>
      </c>
      <c r="K2841" s="130" t="s">
        <v>477</v>
      </c>
      <c r="L2841" s="130">
        <v>27.142465753424659</v>
      </c>
      <c r="M2841" s="130">
        <v>23</v>
      </c>
      <c r="N2841" s="130">
        <v>16.33547762367634</v>
      </c>
      <c r="O2841" s="130">
        <v>4.9604135364226662</v>
      </c>
      <c r="P2841" s="130">
        <v>1.4542370144083461</v>
      </c>
      <c r="Q2841" s="130">
        <v>15.031781616576451</v>
      </c>
      <c r="R2841" s="130">
        <v>5.0012785080340292</v>
      </c>
      <c r="S2841" s="130">
        <v>2.7946092474364189E-2</v>
      </c>
      <c r="T2841" s="130">
        <v>25.3146027255736</v>
      </c>
    </row>
    <row r="2842" spans="1:20" x14ac:dyDescent="0.45">
      <c r="A2842" s="150" t="s">
        <v>199</v>
      </c>
      <c r="B2842" s="150">
        <v>2020</v>
      </c>
      <c r="C2842" s="151">
        <v>43778</v>
      </c>
      <c r="D2842" s="150" t="s">
        <v>5210</v>
      </c>
      <c r="E2842" s="150" t="s">
        <v>5233</v>
      </c>
      <c r="F2842" s="150">
        <v>2</v>
      </c>
      <c r="G2842" s="150">
        <v>1</v>
      </c>
      <c r="H2842" s="150" t="s">
        <v>5791</v>
      </c>
      <c r="I2842" s="150">
        <v>509</v>
      </c>
      <c r="J2842" s="150" t="s">
        <v>400</v>
      </c>
      <c r="K2842" s="150" t="s">
        <v>58</v>
      </c>
      <c r="L2842" s="150">
        <v>25.739726027397261</v>
      </c>
      <c r="M2842" s="150">
        <v>4</v>
      </c>
      <c r="N2842" s="150">
        <v>26.90224860345986</v>
      </c>
      <c r="O2842" s="150">
        <v>4.4869473126734301</v>
      </c>
      <c r="P2842" s="150">
        <v>13.441406665439571</v>
      </c>
      <c r="Q2842" s="150">
        <v>29.61991040935067</v>
      </c>
      <c r="R2842" s="150">
        <v>4.5212206762371441</v>
      </c>
      <c r="S2842" s="150">
        <v>16.056248380639239</v>
      </c>
      <c r="T2842" s="150">
        <v>28.848316968340932</v>
      </c>
    </row>
    <row r="2843" spans="1:20" x14ac:dyDescent="0.45">
      <c r="A2843" s="150" t="s">
        <v>199</v>
      </c>
      <c r="B2843" s="150">
        <v>2020</v>
      </c>
      <c r="C2843" s="151">
        <v>43778</v>
      </c>
      <c r="D2843" s="150" t="s">
        <v>5210</v>
      </c>
      <c r="E2843" s="150" t="s">
        <v>5233</v>
      </c>
      <c r="F2843" s="150">
        <v>2</v>
      </c>
      <c r="G2843" s="150">
        <v>2</v>
      </c>
      <c r="H2843" s="150" t="s">
        <v>5791</v>
      </c>
      <c r="I2843" s="150">
        <v>509</v>
      </c>
      <c r="J2843" s="150" t="s">
        <v>422</v>
      </c>
      <c r="K2843" s="150" t="s">
        <v>43</v>
      </c>
      <c r="L2843" s="150">
        <v>28.786301369863011</v>
      </c>
      <c r="M2843" s="150">
        <v>23</v>
      </c>
      <c r="N2843" s="150">
        <v>31.03352507599914</v>
      </c>
      <c r="O2843" s="150">
        <v>4.4688126323685751</v>
      </c>
      <c r="P2843" s="150">
        <v>17.627087178893419</v>
      </c>
      <c r="Q2843" s="150">
        <v>31.328059442845351</v>
      </c>
      <c r="R2843" s="150">
        <v>4.4455232756440877</v>
      </c>
      <c r="S2843" s="150">
        <v>17.991489615913089</v>
      </c>
      <c r="T2843" s="150">
        <v>28.848316968340932</v>
      </c>
    </row>
    <row r="2844" spans="1:20" x14ac:dyDescent="0.45">
      <c r="A2844" s="150" t="s">
        <v>199</v>
      </c>
      <c r="B2844" s="150">
        <v>2020</v>
      </c>
      <c r="C2844" s="151">
        <v>43778</v>
      </c>
      <c r="D2844" s="150" t="s">
        <v>5210</v>
      </c>
      <c r="E2844" s="150" t="s">
        <v>5233</v>
      </c>
      <c r="F2844" s="150">
        <v>2</v>
      </c>
      <c r="G2844" s="150">
        <v>3</v>
      </c>
      <c r="H2844" s="150" t="s">
        <v>5791</v>
      </c>
      <c r="I2844" s="150">
        <v>509</v>
      </c>
      <c r="J2844" s="150" t="s">
        <v>399</v>
      </c>
      <c r="K2844" s="150" t="s">
        <v>49</v>
      </c>
      <c r="L2844" s="150">
        <v>25.24657534246575</v>
      </c>
      <c r="M2844" s="150">
        <v>23</v>
      </c>
      <c r="N2844" s="150">
        <v>31.23565280301386</v>
      </c>
      <c r="O2844" s="150">
        <v>4.336043793186116</v>
      </c>
      <c r="P2844" s="150">
        <v>18.22752142345551</v>
      </c>
      <c r="Q2844" s="150">
        <v>30.184075291709931</v>
      </c>
      <c r="R2844" s="150">
        <v>4.3513854501253979</v>
      </c>
      <c r="S2844" s="150">
        <v>17.129918941333731</v>
      </c>
      <c r="T2844" s="150">
        <v>28.848316968340932</v>
      </c>
    </row>
    <row r="2845" spans="1:20" x14ac:dyDescent="0.45">
      <c r="A2845" s="150" t="s">
        <v>199</v>
      </c>
      <c r="B2845" s="150">
        <v>2020</v>
      </c>
      <c r="C2845" s="151">
        <v>43778</v>
      </c>
      <c r="D2845" s="150" t="s">
        <v>5210</v>
      </c>
      <c r="E2845" s="150" t="s">
        <v>5233</v>
      </c>
      <c r="F2845" s="150">
        <v>2</v>
      </c>
      <c r="G2845" s="150">
        <v>4</v>
      </c>
      <c r="H2845" s="150" t="s">
        <v>5791</v>
      </c>
      <c r="I2845" s="150">
        <v>509</v>
      </c>
      <c r="J2845" s="150" t="s">
        <v>3489</v>
      </c>
      <c r="K2845" s="150" t="s">
        <v>115</v>
      </c>
      <c r="L2845" s="150">
        <v>21.397260273972599</v>
      </c>
      <c r="M2845" s="150">
        <v>23</v>
      </c>
      <c r="N2845" s="150">
        <v>26.221841390890852</v>
      </c>
      <c r="O2845" s="150">
        <v>4.434695186982851</v>
      </c>
      <c r="P2845" s="150">
        <v>12.917755829942299</v>
      </c>
      <c r="Q2845" s="150">
        <v>24.361341999644932</v>
      </c>
      <c r="R2845" s="150">
        <v>4.5122789710556113</v>
      </c>
      <c r="S2845" s="150">
        <v>10.824505086478091</v>
      </c>
      <c r="T2845" s="150">
        <v>28.848316968340932</v>
      </c>
    </row>
    <row r="2846" spans="1:20" x14ac:dyDescent="0.45">
      <c r="A2846" s="152" t="s">
        <v>199</v>
      </c>
      <c r="B2846" s="152">
        <v>2020</v>
      </c>
      <c r="C2846" s="153">
        <v>43778</v>
      </c>
      <c r="D2846" s="152" t="s">
        <v>5210</v>
      </c>
      <c r="E2846" s="152" t="s">
        <v>5233</v>
      </c>
      <c r="F2846" s="152">
        <v>3</v>
      </c>
      <c r="G2846" s="152">
        <v>1</v>
      </c>
      <c r="H2846" s="152" t="s">
        <v>5792</v>
      </c>
      <c r="I2846" s="152">
        <v>510</v>
      </c>
      <c r="J2846" s="152" t="s">
        <v>384</v>
      </c>
      <c r="K2846" s="152" t="s">
        <v>61</v>
      </c>
      <c r="L2846" s="152">
        <v>22.843835616438351</v>
      </c>
      <c r="M2846" s="152">
        <v>6</v>
      </c>
      <c r="N2846" s="152">
        <v>18.920977874490891</v>
      </c>
      <c r="O2846" s="152">
        <v>4.7252200234135184</v>
      </c>
      <c r="P2846" s="152">
        <v>4.7453178042503366</v>
      </c>
      <c r="Q2846" s="152">
        <v>22.8363209322473</v>
      </c>
      <c r="R2846" s="152">
        <v>4.6834828482030373</v>
      </c>
      <c r="S2846" s="152">
        <v>8.7858723876381859</v>
      </c>
      <c r="T2846" s="152">
        <v>25.29917760567972</v>
      </c>
    </row>
    <row r="2847" spans="1:20" x14ac:dyDescent="0.45">
      <c r="A2847" s="152" t="s">
        <v>199</v>
      </c>
      <c r="B2847" s="152">
        <v>2020</v>
      </c>
      <c r="C2847" s="153">
        <v>43778</v>
      </c>
      <c r="D2847" s="152" t="s">
        <v>5210</v>
      </c>
      <c r="E2847" s="152" t="s">
        <v>5233</v>
      </c>
      <c r="F2847" s="152">
        <v>3</v>
      </c>
      <c r="G2847" s="152">
        <v>2</v>
      </c>
      <c r="H2847" s="152" t="s">
        <v>5792</v>
      </c>
      <c r="I2847" s="152">
        <v>510</v>
      </c>
      <c r="J2847" s="152" t="s">
        <v>379</v>
      </c>
      <c r="K2847" s="152" t="s">
        <v>67</v>
      </c>
      <c r="L2847" s="152">
        <v>27.19452054794521</v>
      </c>
      <c r="M2847" s="152">
        <v>23</v>
      </c>
      <c r="N2847" s="152">
        <v>32.6688379181426</v>
      </c>
      <c r="O2847" s="152">
        <v>4.3043666699104248</v>
      </c>
      <c r="P2847" s="152">
        <v>19.75573790841133</v>
      </c>
      <c r="Q2847" s="152">
        <v>32.067057037591788</v>
      </c>
      <c r="R2847" s="152">
        <v>4.3260504598633487</v>
      </c>
      <c r="S2847" s="152">
        <v>19.088905658001739</v>
      </c>
      <c r="T2847" s="152">
        <v>25.29917760567972</v>
      </c>
    </row>
    <row r="2848" spans="1:20" x14ac:dyDescent="0.45">
      <c r="A2848" s="152" t="s">
        <v>199</v>
      </c>
      <c r="B2848" s="152">
        <v>2020</v>
      </c>
      <c r="C2848" s="153">
        <v>43778</v>
      </c>
      <c r="D2848" s="152" t="s">
        <v>5210</v>
      </c>
      <c r="E2848" s="152" t="s">
        <v>5233</v>
      </c>
      <c r="F2848" s="152">
        <v>3</v>
      </c>
      <c r="G2848" s="152">
        <v>3</v>
      </c>
      <c r="H2848" s="152" t="s">
        <v>5792</v>
      </c>
      <c r="I2848" s="152">
        <v>510</v>
      </c>
      <c r="J2848" s="152" t="s">
        <v>386</v>
      </c>
      <c r="K2848" s="152" t="s">
        <v>64</v>
      </c>
      <c r="L2848" s="152">
        <v>29.602739726027401</v>
      </c>
      <c r="M2848" s="152">
        <v>23</v>
      </c>
      <c r="N2848" s="152">
        <v>31.266605802911151</v>
      </c>
      <c r="O2848" s="152">
        <v>4.282647591458784</v>
      </c>
      <c r="P2848" s="152">
        <v>18.418663028534802</v>
      </c>
      <c r="Q2848" s="152">
        <v>29.658196496459471</v>
      </c>
      <c r="R2848" s="152">
        <v>4.3247517717409014</v>
      </c>
      <c r="S2848" s="152">
        <v>16.683941181236769</v>
      </c>
      <c r="T2848" s="152">
        <v>25.29917760567972</v>
      </c>
    </row>
    <row r="2849" spans="1:20" x14ac:dyDescent="0.45">
      <c r="A2849" s="152" t="s">
        <v>199</v>
      </c>
      <c r="B2849" s="152">
        <v>2020</v>
      </c>
      <c r="C2849" s="153">
        <v>43778</v>
      </c>
      <c r="D2849" s="152" t="s">
        <v>5210</v>
      </c>
      <c r="E2849" s="152" t="s">
        <v>5233</v>
      </c>
      <c r="F2849" s="152">
        <v>3</v>
      </c>
      <c r="G2849" s="152">
        <v>4</v>
      </c>
      <c r="H2849" s="152" t="s">
        <v>5792</v>
      </c>
      <c r="I2849" s="152">
        <v>510</v>
      </c>
      <c r="J2849" s="152" t="s">
        <v>439</v>
      </c>
      <c r="K2849" s="152" t="s">
        <v>265</v>
      </c>
      <c r="L2849" s="152">
        <v>21.81643835616438</v>
      </c>
      <c r="M2849" s="152">
        <v>23</v>
      </c>
      <c r="N2849" s="152">
        <v>18.340288827174241</v>
      </c>
      <c r="O2849" s="152">
        <v>6.1952163144589374</v>
      </c>
      <c r="P2849" s="152">
        <v>-0.24536011620256559</v>
      </c>
      <c r="Q2849" s="152">
        <v>16.218934523170532</v>
      </c>
      <c r="R2849" s="152">
        <v>5.9614617286929148</v>
      </c>
      <c r="S2849" s="152">
        <v>-1.6654506629082171</v>
      </c>
      <c r="T2849" s="152">
        <v>25.29917760567972</v>
      </c>
    </row>
    <row r="2850" spans="1:20" x14ac:dyDescent="0.45">
      <c r="A2850" s="154" t="s">
        <v>199</v>
      </c>
      <c r="B2850" s="154">
        <v>2020</v>
      </c>
      <c r="C2850" s="155">
        <v>43778</v>
      </c>
      <c r="D2850" s="154" t="s">
        <v>5210</v>
      </c>
      <c r="E2850" s="154" t="s">
        <v>5233</v>
      </c>
      <c r="F2850" s="154">
        <v>4</v>
      </c>
      <c r="G2850" s="154">
        <v>1</v>
      </c>
      <c r="H2850" s="154" t="s">
        <v>5793</v>
      </c>
      <c r="I2850" s="154">
        <v>511</v>
      </c>
      <c r="J2850" s="154" t="s">
        <v>346</v>
      </c>
      <c r="K2850" s="154" t="s">
        <v>52</v>
      </c>
      <c r="L2850" s="154">
        <v>20.550684931506851</v>
      </c>
      <c r="M2850" s="154">
        <v>3</v>
      </c>
      <c r="N2850" s="154">
        <v>38.385567303744921</v>
      </c>
      <c r="O2850" s="154">
        <v>4.3216243981929594</v>
      </c>
      <c r="P2850" s="154">
        <v>25.42069410916605</v>
      </c>
      <c r="Q2850" s="154">
        <v>39.699416343576438</v>
      </c>
      <c r="R2850" s="154">
        <v>4.4747385490708487</v>
      </c>
      <c r="S2850" s="154">
        <v>26.275200696363889</v>
      </c>
      <c r="T2850" s="154">
        <v>27.695252500575251</v>
      </c>
    </row>
    <row r="2851" spans="1:20" x14ac:dyDescent="0.45">
      <c r="A2851" s="154" t="s">
        <v>199</v>
      </c>
      <c r="B2851" s="154">
        <v>2020</v>
      </c>
      <c r="C2851" s="155">
        <v>43778</v>
      </c>
      <c r="D2851" s="154" t="s">
        <v>5210</v>
      </c>
      <c r="E2851" s="154" t="s">
        <v>5233</v>
      </c>
      <c r="F2851" s="154">
        <v>4</v>
      </c>
      <c r="G2851" s="154">
        <v>2</v>
      </c>
      <c r="H2851" s="154" t="s">
        <v>5793</v>
      </c>
      <c r="I2851" s="154">
        <v>511</v>
      </c>
      <c r="J2851" s="154" t="s">
        <v>354</v>
      </c>
      <c r="K2851" s="154" t="s">
        <v>121</v>
      </c>
      <c r="L2851" s="154">
        <v>24.260273972602739</v>
      </c>
      <c r="M2851" s="154">
        <v>23</v>
      </c>
      <c r="N2851" s="154">
        <v>37.087039384789399</v>
      </c>
      <c r="O2851" s="154">
        <v>4.3864862427498066</v>
      </c>
      <c r="P2851" s="154">
        <v>23.92758065653998</v>
      </c>
      <c r="Q2851" s="154">
        <v>36.429973278618199</v>
      </c>
      <c r="R2851" s="154">
        <v>4.4707306352813783</v>
      </c>
      <c r="S2851" s="154">
        <v>23.01778137277406</v>
      </c>
      <c r="T2851" s="154">
        <v>27.695252500575251</v>
      </c>
    </row>
    <row r="2852" spans="1:20" x14ac:dyDescent="0.45">
      <c r="A2852" s="154" t="s">
        <v>199</v>
      </c>
      <c r="B2852" s="154">
        <v>2020</v>
      </c>
      <c r="C2852" s="155">
        <v>43778</v>
      </c>
      <c r="D2852" s="154" t="s">
        <v>5210</v>
      </c>
      <c r="E2852" s="154" t="s">
        <v>5233</v>
      </c>
      <c r="F2852" s="154">
        <v>4</v>
      </c>
      <c r="G2852" s="154">
        <v>3</v>
      </c>
      <c r="H2852" s="154" t="s">
        <v>5793</v>
      </c>
      <c r="I2852" s="154">
        <v>511</v>
      </c>
      <c r="J2852" s="154" t="s">
        <v>434</v>
      </c>
      <c r="K2852" s="154" t="s">
        <v>223</v>
      </c>
      <c r="L2852" s="154">
        <v>22.638356164383559</v>
      </c>
      <c r="M2852" s="154">
        <v>23</v>
      </c>
      <c r="N2852" s="154">
        <v>14.526196319735529</v>
      </c>
      <c r="O2852" s="154">
        <v>4.7491859693414886</v>
      </c>
      <c r="P2852" s="154">
        <v>0.27863841171106962</v>
      </c>
      <c r="Q2852" s="154">
        <v>15.93693900789404</v>
      </c>
      <c r="R2852" s="154">
        <v>4.7384498716166066</v>
      </c>
      <c r="S2852" s="154">
        <v>1.721589393044219</v>
      </c>
      <c r="T2852" s="154">
        <v>27.695252500575251</v>
      </c>
    </row>
    <row r="2853" spans="1:20" x14ac:dyDescent="0.45">
      <c r="A2853" s="154" t="s">
        <v>199</v>
      </c>
      <c r="B2853" s="154">
        <v>2020</v>
      </c>
      <c r="C2853" s="155">
        <v>43778</v>
      </c>
      <c r="D2853" s="154" t="s">
        <v>5210</v>
      </c>
      <c r="E2853" s="154" t="s">
        <v>5233</v>
      </c>
      <c r="F2853" s="154">
        <v>4</v>
      </c>
      <c r="G2853" s="154">
        <v>4</v>
      </c>
      <c r="H2853" s="154" t="s">
        <v>5793</v>
      </c>
      <c r="I2853" s="154">
        <v>511</v>
      </c>
      <c r="J2853" s="154" t="s">
        <v>368</v>
      </c>
      <c r="K2853" s="154" t="s">
        <v>131</v>
      </c>
      <c r="L2853" s="154">
        <v>31.31506849315069</v>
      </c>
      <c r="M2853" s="154">
        <v>23</v>
      </c>
      <c r="N2853" s="154">
        <v>20.782206994031149</v>
      </c>
      <c r="O2853" s="154">
        <v>4.4096261989845971</v>
      </c>
      <c r="P2853" s="154">
        <v>7.5533283970773581</v>
      </c>
      <c r="Q2853" s="154">
        <v>18.845505206020789</v>
      </c>
      <c r="R2853" s="154">
        <v>4.5193276549149077</v>
      </c>
      <c r="S2853" s="154">
        <v>5.2875222412760694</v>
      </c>
      <c r="T2853" s="154">
        <v>27.695252500575251</v>
      </c>
    </row>
    <row r="2854" spans="1:20" x14ac:dyDescent="0.45">
      <c r="A2854" s="156" t="s">
        <v>199</v>
      </c>
      <c r="B2854" s="156">
        <v>2020</v>
      </c>
      <c r="C2854" s="157">
        <v>43778</v>
      </c>
      <c r="D2854" s="156" t="s">
        <v>5210</v>
      </c>
      <c r="E2854" s="156" t="s">
        <v>5233</v>
      </c>
      <c r="F2854" s="156">
        <v>5</v>
      </c>
      <c r="G2854" s="156">
        <v>1</v>
      </c>
      <c r="H2854" s="156" t="s">
        <v>5794</v>
      </c>
      <c r="I2854" s="156">
        <v>512</v>
      </c>
      <c r="J2854" s="156" t="s">
        <v>410</v>
      </c>
      <c r="K2854" s="156" t="s">
        <v>88</v>
      </c>
      <c r="L2854" s="156">
        <v>19.852054794520551</v>
      </c>
      <c r="M2854" s="156">
        <v>9</v>
      </c>
      <c r="N2854" s="156">
        <v>34.749716658376471</v>
      </c>
      <c r="O2854" s="156">
        <v>4.5248936208586734</v>
      </c>
      <c r="P2854" s="156">
        <v>21.175035795800451</v>
      </c>
      <c r="Q2854" s="156">
        <v>37.010166742206117</v>
      </c>
      <c r="R2854" s="156">
        <v>4.5942889599776526</v>
      </c>
      <c r="S2854" s="156">
        <v>23.22729986227316</v>
      </c>
      <c r="T2854" s="156">
        <v>26.243484249933001</v>
      </c>
    </row>
    <row r="2855" spans="1:20" x14ac:dyDescent="0.45">
      <c r="A2855" s="156" t="s">
        <v>199</v>
      </c>
      <c r="B2855" s="156">
        <v>2020</v>
      </c>
      <c r="C2855" s="157">
        <v>43778</v>
      </c>
      <c r="D2855" s="156" t="s">
        <v>5210</v>
      </c>
      <c r="E2855" s="156" t="s">
        <v>5233</v>
      </c>
      <c r="F2855" s="156">
        <v>5</v>
      </c>
      <c r="G2855" s="156">
        <v>2</v>
      </c>
      <c r="H2855" s="156" t="s">
        <v>5794</v>
      </c>
      <c r="I2855" s="156">
        <v>512</v>
      </c>
      <c r="J2855" s="156" t="s">
        <v>362</v>
      </c>
      <c r="K2855" s="156" t="s">
        <v>363</v>
      </c>
      <c r="L2855" s="156">
        <v>27.81369863013699</v>
      </c>
      <c r="M2855" s="156">
        <v>23</v>
      </c>
      <c r="N2855" s="156">
        <v>42.5053885898663</v>
      </c>
      <c r="O2855" s="156">
        <v>4.4028706573141267</v>
      </c>
      <c r="P2855" s="156">
        <v>29.296776617923921</v>
      </c>
      <c r="Q2855" s="156">
        <v>41.29171944578021</v>
      </c>
      <c r="R2855" s="156">
        <v>4.4522751652210246</v>
      </c>
      <c r="S2855" s="156">
        <v>27.934893950117139</v>
      </c>
      <c r="T2855" s="156">
        <v>26.243484249933001</v>
      </c>
    </row>
    <row r="2856" spans="1:20" x14ac:dyDescent="0.45">
      <c r="A2856" s="156" t="s">
        <v>199</v>
      </c>
      <c r="B2856" s="156">
        <v>2020</v>
      </c>
      <c r="C2856" s="157">
        <v>43778</v>
      </c>
      <c r="D2856" s="156" t="s">
        <v>5210</v>
      </c>
      <c r="E2856" s="156" t="s">
        <v>5233</v>
      </c>
      <c r="F2856" s="156">
        <v>5</v>
      </c>
      <c r="G2856" s="156">
        <v>3</v>
      </c>
      <c r="H2856" s="156" t="s">
        <v>5794</v>
      </c>
      <c r="I2856" s="156">
        <v>512</v>
      </c>
      <c r="J2856" s="156" t="s">
        <v>436</v>
      </c>
      <c r="K2856" s="156" t="s">
        <v>437</v>
      </c>
      <c r="L2856" s="156"/>
      <c r="M2856" s="156">
        <v>23</v>
      </c>
      <c r="N2856" s="156">
        <v>22.401460157642759</v>
      </c>
      <c r="O2856" s="156">
        <v>5.7143739499434183</v>
      </c>
      <c r="P2856" s="156">
        <v>5.258338307812501</v>
      </c>
      <c r="Q2856" s="156">
        <v>23.219418335188319</v>
      </c>
      <c r="R2856" s="156">
        <v>5.4257535233270557</v>
      </c>
      <c r="S2856" s="156">
        <v>6.9421577652071562</v>
      </c>
      <c r="T2856" s="156">
        <v>26.243484249933001</v>
      </c>
    </row>
    <row r="2857" spans="1:20" x14ac:dyDescent="0.45">
      <c r="A2857" s="156" t="s">
        <v>199</v>
      </c>
      <c r="B2857" s="156">
        <v>2020</v>
      </c>
      <c r="C2857" s="157">
        <v>43778</v>
      </c>
      <c r="D2857" s="156" t="s">
        <v>5210</v>
      </c>
      <c r="E2857" s="156" t="s">
        <v>5233</v>
      </c>
      <c r="F2857" s="156">
        <v>5</v>
      </c>
      <c r="G2857" s="156">
        <v>4</v>
      </c>
      <c r="H2857" s="156" t="s">
        <v>5794</v>
      </c>
      <c r="I2857" s="156">
        <v>512</v>
      </c>
      <c r="J2857" s="156" t="s">
        <v>2889</v>
      </c>
      <c r="K2857" s="156" t="s">
        <v>429</v>
      </c>
      <c r="L2857" s="156">
        <v>31.953424657534249</v>
      </c>
      <c r="M2857" s="156">
        <v>23</v>
      </c>
      <c r="N2857" s="156">
        <v>12.82801231649935</v>
      </c>
      <c r="O2857" s="156">
        <v>5.1266246359795051</v>
      </c>
      <c r="P2857" s="156">
        <v>-2.5518615914391609</v>
      </c>
      <c r="Q2857" s="156">
        <v>13.50178071670628</v>
      </c>
      <c r="R2857" s="156">
        <v>5.0013808045575257</v>
      </c>
      <c r="S2857" s="156">
        <v>-1.5023616969663001</v>
      </c>
      <c r="T2857" s="156">
        <v>26.243484249933001</v>
      </c>
    </row>
    <row r="2858" spans="1:20" x14ac:dyDescent="0.45">
      <c r="A2858" s="156" t="s">
        <v>199</v>
      </c>
      <c r="B2858" s="156">
        <v>2020</v>
      </c>
      <c r="C2858" s="157">
        <v>43778</v>
      </c>
      <c r="D2858" s="156" t="s">
        <v>5210</v>
      </c>
      <c r="E2858" s="156" t="s">
        <v>5233</v>
      </c>
      <c r="F2858" s="156">
        <v>5</v>
      </c>
      <c r="G2858" s="156">
        <v>5</v>
      </c>
      <c r="H2858" s="156" t="s">
        <v>5794</v>
      </c>
      <c r="I2858" s="156">
        <v>512</v>
      </c>
      <c r="J2858" s="156" t="s">
        <v>373</v>
      </c>
      <c r="K2858" s="156" t="s">
        <v>43</v>
      </c>
      <c r="L2858" s="156">
        <v>20.668493150684931</v>
      </c>
      <c r="M2858" s="156">
        <v>23</v>
      </c>
      <c r="N2858" s="156">
        <v>18.73284352728011</v>
      </c>
      <c r="O2858" s="156">
        <v>7.2086395195134676</v>
      </c>
      <c r="P2858" s="156">
        <v>-2.8930750312602949</v>
      </c>
      <c r="Q2858" s="156">
        <v>13.89966292966983</v>
      </c>
      <c r="R2858" s="156">
        <v>6.6086797458952597</v>
      </c>
      <c r="S2858" s="156">
        <v>-5.9263763080159517</v>
      </c>
      <c r="T2858" s="156">
        <v>26.243484249933001</v>
      </c>
    </row>
    <row r="2859" spans="1:20" x14ac:dyDescent="0.45">
      <c r="A2859" s="158" t="s">
        <v>199</v>
      </c>
      <c r="B2859" s="158">
        <v>2020</v>
      </c>
      <c r="C2859" s="159">
        <v>43778</v>
      </c>
      <c r="D2859" s="158" t="s">
        <v>5210</v>
      </c>
      <c r="E2859" s="158" t="s">
        <v>5233</v>
      </c>
      <c r="F2859" s="158">
        <v>6</v>
      </c>
      <c r="G2859" s="158">
        <v>1</v>
      </c>
      <c r="H2859" s="158" t="s">
        <v>5795</v>
      </c>
      <c r="I2859" s="158">
        <v>513</v>
      </c>
      <c r="J2859" s="158" t="s">
        <v>344</v>
      </c>
      <c r="K2859" s="158" t="s">
        <v>55</v>
      </c>
      <c r="L2859" s="158">
        <v>32.517808219178079</v>
      </c>
      <c r="M2859" s="158">
        <v>8</v>
      </c>
      <c r="N2859" s="158">
        <v>47.381293976091378</v>
      </c>
      <c r="O2859" s="158">
        <v>4.7871831496285564</v>
      </c>
      <c r="P2859" s="158">
        <v>33.019744527205717</v>
      </c>
      <c r="Q2859" s="158">
        <v>48.163644029223413</v>
      </c>
      <c r="R2859" s="158">
        <v>4.914470016046808</v>
      </c>
      <c r="S2859" s="158">
        <v>33.420233981082987</v>
      </c>
      <c r="T2859" s="158">
        <v>33.76425708877639</v>
      </c>
    </row>
    <row r="2860" spans="1:20" x14ac:dyDescent="0.45">
      <c r="A2860" s="158" t="s">
        <v>199</v>
      </c>
      <c r="B2860" s="158">
        <v>2020</v>
      </c>
      <c r="C2860" s="159">
        <v>43778</v>
      </c>
      <c r="D2860" s="158" t="s">
        <v>5210</v>
      </c>
      <c r="E2860" s="158" t="s">
        <v>5233</v>
      </c>
      <c r="F2860" s="158">
        <v>6</v>
      </c>
      <c r="G2860" s="158">
        <v>2</v>
      </c>
      <c r="H2860" s="158" t="s">
        <v>5795</v>
      </c>
      <c r="I2860" s="158">
        <v>513</v>
      </c>
      <c r="J2860" s="158" t="s">
        <v>426</v>
      </c>
      <c r="K2860" s="158" t="s">
        <v>427</v>
      </c>
      <c r="L2860" s="158">
        <v>21.56164383561644</v>
      </c>
      <c r="M2860" s="158">
        <v>23</v>
      </c>
      <c r="N2860" s="158">
        <v>28.396394493175389</v>
      </c>
      <c r="O2860" s="158">
        <v>5.0333375308752633</v>
      </c>
      <c r="P2860" s="158">
        <v>13.2963819005496</v>
      </c>
      <c r="Q2860" s="158">
        <v>30.367384812030949</v>
      </c>
      <c r="R2860" s="158">
        <v>4.9198794111732047</v>
      </c>
      <c r="S2860" s="158">
        <v>15.607746578511341</v>
      </c>
      <c r="T2860" s="158">
        <v>33.76425708877639</v>
      </c>
    </row>
    <row r="2861" spans="1:20" x14ac:dyDescent="0.45">
      <c r="A2861" s="158" t="s">
        <v>199</v>
      </c>
      <c r="B2861" s="158">
        <v>2020</v>
      </c>
      <c r="C2861" s="159">
        <v>43778</v>
      </c>
      <c r="D2861" s="158" t="s">
        <v>5210</v>
      </c>
      <c r="E2861" s="158" t="s">
        <v>5233</v>
      </c>
      <c r="F2861" s="158">
        <v>6</v>
      </c>
      <c r="G2861" s="158">
        <v>3</v>
      </c>
      <c r="H2861" s="158" t="s">
        <v>5795</v>
      </c>
      <c r="I2861" s="158">
        <v>513</v>
      </c>
      <c r="J2861" s="158" t="s">
        <v>262</v>
      </c>
      <c r="K2861" s="158" t="s">
        <v>46</v>
      </c>
      <c r="L2861" s="158">
        <v>23.093150684931508</v>
      </c>
      <c r="M2861" s="158">
        <v>23</v>
      </c>
      <c r="N2861" s="158">
        <v>29.390684477671339</v>
      </c>
      <c r="O2861" s="158">
        <v>4.374114156569747</v>
      </c>
      <c r="P2861" s="158">
        <v>16.268342007962101</v>
      </c>
      <c r="Q2861" s="158">
        <v>29.204079171056211</v>
      </c>
      <c r="R2861" s="158">
        <v>4.4032865821014271</v>
      </c>
      <c r="S2861" s="158">
        <v>15.994219424751931</v>
      </c>
      <c r="T2861" s="158">
        <v>33.76425708877639</v>
      </c>
    </row>
    <row r="2862" spans="1:20" x14ac:dyDescent="0.45">
      <c r="A2862" s="158" t="s">
        <v>199</v>
      </c>
      <c r="B2862" s="158">
        <v>2020</v>
      </c>
      <c r="C2862" s="159">
        <v>43778</v>
      </c>
      <c r="D2862" s="158" t="s">
        <v>5210</v>
      </c>
      <c r="E2862" s="158" t="s">
        <v>5233</v>
      </c>
      <c r="F2862" s="158">
        <v>6</v>
      </c>
      <c r="G2862" s="158">
        <v>4</v>
      </c>
      <c r="H2862" s="158" t="s">
        <v>5795</v>
      </c>
      <c r="I2862" s="158">
        <v>513</v>
      </c>
      <c r="J2862" s="158" t="s">
        <v>574</v>
      </c>
      <c r="K2862" s="158" t="s">
        <v>99</v>
      </c>
      <c r="L2862" s="158">
        <v>36.93150684931507</v>
      </c>
      <c r="M2862" s="158">
        <v>23</v>
      </c>
      <c r="N2862" s="158">
        <v>29.88865540816743</v>
      </c>
      <c r="O2862" s="158">
        <v>4.4114089624395501</v>
      </c>
      <c r="P2862" s="158">
        <v>16.654428520848779</v>
      </c>
      <c r="Q2862" s="158">
        <v>27.83646907005587</v>
      </c>
      <c r="R2862" s="158">
        <v>4.4956058544714539</v>
      </c>
      <c r="S2862" s="158">
        <v>14.349651506641511</v>
      </c>
      <c r="T2862" s="158">
        <v>33.76425708877639</v>
      </c>
    </row>
    <row r="2863" spans="1:20" x14ac:dyDescent="0.45">
      <c r="A2863" s="132" t="s">
        <v>199</v>
      </c>
      <c r="B2863" s="132">
        <v>2020</v>
      </c>
      <c r="C2863" s="133">
        <v>43778</v>
      </c>
      <c r="D2863" s="132" t="s">
        <v>5210</v>
      </c>
      <c r="E2863" s="132" t="s">
        <v>5234</v>
      </c>
      <c r="F2863" s="132">
        <v>1</v>
      </c>
      <c r="G2863" s="132">
        <v>1</v>
      </c>
      <c r="H2863" s="132" t="s">
        <v>5796</v>
      </c>
      <c r="I2863" s="132">
        <v>514</v>
      </c>
      <c r="J2863" s="132" t="s">
        <v>384</v>
      </c>
      <c r="K2863" s="132" t="s">
        <v>61</v>
      </c>
      <c r="L2863" s="132">
        <v>22.843835616438351</v>
      </c>
      <c r="M2863" s="132">
        <v>6</v>
      </c>
      <c r="N2863" s="132">
        <v>22.8363209322473</v>
      </c>
      <c r="O2863" s="132">
        <v>4.6834828482030373</v>
      </c>
      <c r="P2863" s="132">
        <v>8.7858723876381859</v>
      </c>
      <c r="Q2863" s="132">
        <v>27.930229943916739</v>
      </c>
      <c r="R2863" s="132">
        <v>4.5783075365357444</v>
      </c>
      <c r="S2863" s="132">
        <v>14.19530733430951</v>
      </c>
      <c r="T2863" s="132">
        <v>35.315966315570392</v>
      </c>
    </row>
    <row r="2864" spans="1:20" x14ac:dyDescent="0.45">
      <c r="A2864" s="132" t="s">
        <v>199</v>
      </c>
      <c r="B2864" s="132">
        <v>2020</v>
      </c>
      <c r="C2864" s="133">
        <v>43778</v>
      </c>
      <c r="D2864" s="132" t="s">
        <v>5210</v>
      </c>
      <c r="E2864" s="132" t="s">
        <v>5234</v>
      </c>
      <c r="F2864" s="132">
        <v>1</v>
      </c>
      <c r="G2864" s="132">
        <v>2</v>
      </c>
      <c r="H2864" s="132" t="s">
        <v>5796</v>
      </c>
      <c r="I2864" s="132">
        <v>514</v>
      </c>
      <c r="J2864" s="132" t="s">
        <v>352</v>
      </c>
      <c r="K2864" s="132" t="s">
        <v>282</v>
      </c>
      <c r="L2864" s="132">
        <v>25.05479452054794</v>
      </c>
      <c r="M2864" s="132">
        <v>5</v>
      </c>
      <c r="N2864" s="132">
        <v>35.472085165562177</v>
      </c>
      <c r="O2864" s="132">
        <v>4.454110094507663</v>
      </c>
      <c r="P2864" s="132">
        <v>22.109754882039191</v>
      </c>
      <c r="Q2864" s="132">
        <v>36.488840600626418</v>
      </c>
      <c r="R2864" s="132">
        <v>4.3664342864605779</v>
      </c>
      <c r="S2864" s="132">
        <v>23.389537741244691</v>
      </c>
      <c r="T2864" s="132">
        <v>35.315966315570392</v>
      </c>
    </row>
    <row r="2865" spans="1:20" x14ac:dyDescent="0.45">
      <c r="A2865" s="132" t="s">
        <v>199</v>
      </c>
      <c r="B2865" s="132">
        <v>2020</v>
      </c>
      <c r="C2865" s="133">
        <v>43778</v>
      </c>
      <c r="D2865" s="132" t="s">
        <v>5210</v>
      </c>
      <c r="E2865" s="132" t="s">
        <v>5234</v>
      </c>
      <c r="F2865" s="132">
        <v>1</v>
      </c>
      <c r="G2865" s="132">
        <v>3</v>
      </c>
      <c r="H2865" s="132" t="s">
        <v>5796</v>
      </c>
      <c r="I2865" s="132">
        <v>514</v>
      </c>
      <c r="J2865" s="132" t="s">
        <v>400</v>
      </c>
      <c r="K2865" s="132" t="s">
        <v>58</v>
      </c>
      <c r="L2865" s="132">
        <v>25.739726027397261</v>
      </c>
      <c r="M2865" s="132">
        <v>4</v>
      </c>
      <c r="N2865" s="132">
        <v>29.61991040935067</v>
      </c>
      <c r="O2865" s="132">
        <v>4.5212206762371441</v>
      </c>
      <c r="P2865" s="132">
        <v>16.056248380639239</v>
      </c>
      <c r="Q2865" s="132">
        <v>31.172542450322201</v>
      </c>
      <c r="R2865" s="132">
        <v>4.3979361584187684</v>
      </c>
      <c r="S2865" s="132">
        <v>17.978733975065889</v>
      </c>
      <c r="T2865" s="132">
        <v>35.315966315570392</v>
      </c>
    </row>
    <row r="2866" spans="1:20" x14ac:dyDescent="0.45">
      <c r="A2866" s="132" t="s">
        <v>199</v>
      </c>
      <c r="B2866" s="132">
        <v>2020</v>
      </c>
      <c r="C2866" s="133">
        <v>43778</v>
      </c>
      <c r="D2866" s="132" t="s">
        <v>5210</v>
      </c>
      <c r="E2866" s="132" t="s">
        <v>5234</v>
      </c>
      <c r="F2866" s="132">
        <v>1</v>
      </c>
      <c r="G2866" s="132">
        <v>4</v>
      </c>
      <c r="H2866" s="132" t="s">
        <v>5796</v>
      </c>
      <c r="I2866" s="132">
        <v>514</v>
      </c>
      <c r="J2866" s="132" t="s">
        <v>360</v>
      </c>
      <c r="K2866" s="132" t="s">
        <v>34</v>
      </c>
      <c r="L2866" s="132">
        <v>32.271232876712332</v>
      </c>
      <c r="M2866" s="132">
        <v>12</v>
      </c>
      <c r="N2866" s="132">
        <v>34.772201296133012</v>
      </c>
      <c r="O2866" s="132">
        <v>4.5678069304179552</v>
      </c>
      <c r="P2866" s="132">
        <v>21.06878050487914</v>
      </c>
      <c r="Q2866" s="132">
        <v>34.509883588196431</v>
      </c>
      <c r="R2866" s="132">
        <v>4.4296888781820636</v>
      </c>
      <c r="S2866" s="132">
        <v>21.220816953650239</v>
      </c>
      <c r="T2866" s="132">
        <v>35.315966315570392</v>
      </c>
    </row>
    <row r="2867" spans="1:20" x14ac:dyDescent="0.45">
      <c r="A2867" s="132" t="s">
        <v>199</v>
      </c>
      <c r="B2867" s="132">
        <v>2020</v>
      </c>
      <c r="C2867" s="133">
        <v>43778</v>
      </c>
      <c r="D2867" s="132" t="s">
        <v>5210</v>
      </c>
      <c r="E2867" s="132" t="s">
        <v>5234</v>
      </c>
      <c r="F2867" s="132">
        <v>1</v>
      </c>
      <c r="G2867" s="132">
        <v>5</v>
      </c>
      <c r="H2867" s="132" t="s">
        <v>5796</v>
      </c>
      <c r="I2867" s="132">
        <v>514</v>
      </c>
      <c r="J2867" s="132" t="s">
        <v>361</v>
      </c>
      <c r="K2867" s="132" t="s">
        <v>34</v>
      </c>
      <c r="L2867" s="132">
        <v>28.4986301369863</v>
      </c>
      <c r="M2867" s="132">
        <v>10</v>
      </c>
      <c r="N2867" s="132">
        <v>41.031636060905782</v>
      </c>
      <c r="O2867" s="132">
        <v>4.4172769084657304</v>
      </c>
      <c r="P2867" s="132">
        <v>27.779805335508581</v>
      </c>
      <c r="Q2867" s="132">
        <v>38.759920949816461</v>
      </c>
      <c r="R2867" s="132">
        <v>4.3361039071685106</v>
      </c>
      <c r="S2867" s="132">
        <v>25.751609228310929</v>
      </c>
      <c r="T2867" s="132">
        <v>35.315966315570392</v>
      </c>
    </row>
    <row r="2868" spans="1:20" x14ac:dyDescent="0.45">
      <c r="A2868" s="132" t="s">
        <v>199</v>
      </c>
      <c r="B2868" s="132">
        <v>2020</v>
      </c>
      <c r="C2868" s="133">
        <v>43778</v>
      </c>
      <c r="D2868" s="132" t="s">
        <v>5210</v>
      </c>
      <c r="E2868" s="132" t="s">
        <v>5234</v>
      </c>
      <c r="F2868" s="132">
        <v>1</v>
      </c>
      <c r="G2868" s="132">
        <v>6</v>
      </c>
      <c r="H2868" s="132" t="s">
        <v>5796</v>
      </c>
      <c r="I2868" s="132">
        <v>514</v>
      </c>
      <c r="J2868" s="132" t="s">
        <v>344</v>
      </c>
      <c r="K2868" s="132" t="s">
        <v>55</v>
      </c>
      <c r="L2868" s="132">
        <v>32.517808219178079</v>
      </c>
      <c r="M2868" s="132">
        <v>8</v>
      </c>
      <c r="N2868" s="132">
        <v>48.163644029223413</v>
      </c>
      <c r="O2868" s="132">
        <v>4.914470016046808</v>
      </c>
      <c r="P2868" s="132">
        <v>33.420233981082987</v>
      </c>
      <c r="Q2868" s="132">
        <v>42.648942824311071</v>
      </c>
      <c r="R2868" s="132">
        <v>4.7393420985205363</v>
      </c>
      <c r="S2868" s="132">
        <v>28.43091652874946</v>
      </c>
      <c r="T2868" s="132">
        <v>35.315966315570392</v>
      </c>
    </row>
    <row r="2869" spans="1:20" x14ac:dyDescent="0.45">
      <c r="A2869" s="160" t="s">
        <v>199</v>
      </c>
      <c r="B2869" s="160">
        <v>2020</v>
      </c>
      <c r="C2869" s="161">
        <v>43778</v>
      </c>
      <c r="D2869" s="160" t="s">
        <v>5210</v>
      </c>
      <c r="E2869" s="160" t="s">
        <v>5234</v>
      </c>
      <c r="F2869" s="160">
        <v>2</v>
      </c>
      <c r="G2869" s="160">
        <v>1</v>
      </c>
      <c r="H2869" s="160" t="s">
        <v>5797</v>
      </c>
      <c r="I2869" s="160">
        <v>515</v>
      </c>
      <c r="J2869" s="160" t="s">
        <v>346</v>
      </c>
      <c r="K2869" s="160" t="s">
        <v>52</v>
      </c>
      <c r="L2869" s="160">
        <v>20.550684931506851</v>
      </c>
      <c r="M2869" s="160">
        <v>3</v>
      </c>
      <c r="N2869" s="160">
        <v>39.699416343576438</v>
      </c>
      <c r="O2869" s="160">
        <v>4.4747385490708487</v>
      </c>
      <c r="P2869" s="160">
        <v>26.275200696363889</v>
      </c>
      <c r="Q2869" s="160">
        <v>42.35373125691018</v>
      </c>
      <c r="R2869" s="160">
        <v>4.5009642611521201</v>
      </c>
      <c r="S2869" s="160">
        <v>28.85083847345382</v>
      </c>
      <c r="T2869" s="160">
        <v>36.794911818795327</v>
      </c>
    </row>
    <row r="2870" spans="1:20" x14ac:dyDescent="0.45">
      <c r="A2870" s="160" t="s">
        <v>199</v>
      </c>
      <c r="B2870" s="160">
        <v>2020</v>
      </c>
      <c r="C2870" s="161">
        <v>43778</v>
      </c>
      <c r="D2870" s="160" t="s">
        <v>5210</v>
      </c>
      <c r="E2870" s="160" t="s">
        <v>5234</v>
      </c>
      <c r="F2870" s="160">
        <v>2</v>
      </c>
      <c r="G2870" s="160">
        <v>2</v>
      </c>
      <c r="H2870" s="160" t="s">
        <v>5797</v>
      </c>
      <c r="I2870" s="160">
        <v>515</v>
      </c>
      <c r="J2870" s="160" t="s">
        <v>365</v>
      </c>
      <c r="K2870" s="160" t="s">
        <v>88</v>
      </c>
      <c r="L2870" s="160">
        <v>22.158904109589042</v>
      </c>
      <c r="M2870" s="160">
        <v>2</v>
      </c>
      <c r="N2870" s="160">
        <v>43.433224527667242</v>
      </c>
      <c r="O2870" s="160">
        <v>4.5355989952432392</v>
      </c>
      <c r="P2870" s="160">
        <v>29.82642754193753</v>
      </c>
      <c r="Q2870" s="160">
        <v>43.759666290686013</v>
      </c>
      <c r="R2870" s="160">
        <v>4.4710867877532534</v>
      </c>
      <c r="S2870" s="160">
        <v>30.34640592742625</v>
      </c>
      <c r="T2870" s="160">
        <v>36.794911818795327</v>
      </c>
    </row>
    <row r="2871" spans="1:20" x14ac:dyDescent="0.45">
      <c r="A2871" s="160" t="s">
        <v>199</v>
      </c>
      <c r="B2871" s="160">
        <v>2020</v>
      </c>
      <c r="C2871" s="161">
        <v>43778</v>
      </c>
      <c r="D2871" s="160" t="s">
        <v>5210</v>
      </c>
      <c r="E2871" s="160" t="s">
        <v>5234</v>
      </c>
      <c r="F2871" s="160">
        <v>2</v>
      </c>
      <c r="G2871" s="160">
        <v>3</v>
      </c>
      <c r="H2871" s="160" t="s">
        <v>5797</v>
      </c>
      <c r="I2871" s="160">
        <v>515</v>
      </c>
      <c r="J2871" s="160" t="s">
        <v>358</v>
      </c>
      <c r="K2871" s="160" t="s">
        <v>79</v>
      </c>
      <c r="L2871" s="160">
        <v>26.791780821917811</v>
      </c>
      <c r="M2871" s="160">
        <v>1</v>
      </c>
      <c r="N2871" s="160">
        <v>35.00127242435255</v>
      </c>
      <c r="O2871" s="160">
        <v>4.4343813220177681</v>
      </c>
      <c r="P2871" s="160">
        <v>21.698128458299241</v>
      </c>
      <c r="Q2871" s="160">
        <v>35.864829456869607</v>
      </c>
      <c r="R2871" s="160">
        <v>4.3730581098508514</v>
      </c>
      <c r="S2871" s="160">
        <v>22.745655127317061</v>
      </c>
      <c r="T2871" s="160">
        <v>36.794911818795327</v>
      </c>
    </row>
    <row r="2872" spans="1:20" x14ac:dyDescent="0.45">
      <c r="A2872" s="160" t="s">
        <v>199</v>
      </c>
      <c r="B2872" s="160">
        <v>2020</v>
      </c>
      <c r="C2872" s="161">
        <v>43778</v>
      </c>
      <c r="D2872" s="160" t="s">
        <v>5210</v>
      </c>
      <c r="E2872" s="160" t="s">
        <v>5234</v>
      </c>
      <c r="F2872" s="160">
        <v>2</v>
      </c>
      <c r="G2872" s="160">
        <v>4</v>
      </c>
      <c r="H2872" s="160" t="s">
        <v>5797</v>
      </c>
      <c r="I2872" s="160">
        <v>515</v>
      </c>
      <c r="J2872" s="160" t="s">
        <v>410</v>
      </c>
      <c r="K2872" s="160" t="s">
        <v>88</v>
      </c>
      <c r="L2872" s="160">
        <v>19.852054794520551</v>
      </c>
      <c r="M2872" s="160">
        <v>9</v>
      </c>
      <c r="N2872" s="160">
        <v>37.010166742206117</v>
      </c>
      <c r="O2872" s="160">
        <v>4.5942889599776526</v>
      </c>
      <c r="P2872" s="160">
        <v>23.22729986227316</v>
      </c>
      <c r="Q2872" s="160">
        <v>36.329058545900679</v>
      </c>
      <c r="R2872" s="160">
        <v>4.4853908278932151</v>
      </c>
      <c r="S2872" s="160">
        <v>22.872886062221031</v>
      </c>
      <c r="T2872" s="160">
        <v>36.794911818795327</v>
      </c>
    </row>
    <row r="2873" spans="1:20" x14ac:dyDescent="0.45">
      <c r="A2873" s="160" t="s">
        <v>199</v>
      </c>
      <c r="B2873" s="160">
        <v>2020</v>
      </c>
      <c r="C2873" s="161">
        <v>43778</v>
      </c>
      <c r="D2873" s="160" t="s">
        <v>5210</v>
      </c>
      <c r="E2873" s="160" t="s">
        <v>5234</v>
      </c>
      <c r="F2873" s="160">
        <v>2</v>
      </c>
      <c r="G2873" s="160">
        <v>5</v>
      </c>
      <c r="H2873" s="160" t="s">
        <v>5797</v>
      </c>
      <c r="I2873" s="160">
        <v>515</v>
      </c>
      <c r="J2873" s="160" t="s">
        <v>353</v>
      </c>
      <c r="K2873" s="160" t="s">
        <v>143</v>
      </c>
      <c r="L2873" s="160">
        <v>31.336986301369858</v>
      </c>
      <c r="M2873" s="160">
        <v>11</v>
      </c>
      <c r="N2873" s="160">
        <v>27.98466740146765</v>
      </c>
      <c r="O2873" s="160">
        <v>4.4577952403589762</v>
      </c>
      <c r="P2873" s="160">
        <v>14.61128168039072</v>
      </c>
      <c r="Q2873" s="160">
        <v>28.079984917520861</v>
      </c>
      <c r="R2873" s="160">
        <v>4.408824678145578</v>
      </c>
      <c r="S2873" s="160">
        <v>14.85351088308413</v>
      </c>
      <c r="T2873" s="160">
        <v>36.794911818795327</v>
      </c>
    </row>
    <row r="2874" spans="1:20" x14ac:dyDescent="0.45">
      <c r="A2874" s="160" t="s">
        <v>199</v>
      </c>
      <c r="B2874" s="160">
        <v>2020</v>
      </c>
      <c r="C2874" s="161">
        <v>43778</v>
      </c>
      <c r="D2874" s="160" t="s">
        <v>5210</v>
      </c>
      <c r="E2874" s="160" t="s">
        <v>5234</v>
      </c>
      <c r="F2874" s="160">
        <v>2</v>
      </c>
      <c r="G2874" s="160">
        <v>6</v>
      </c>
      <c r="H2874" s="160" t="s">
        <v>5797</v>
      </c>
      <c r="I2874" s="160">
        <v>515</v>
      </c>
      <c r="J2874" s="160" t="s">
        <v>424</v>
      </c>
      <c r="K2874" s="160" t="s">
        <v>91</v>
      </c>
      <c r="L2874" s="160">
        <v>25.786301369863011</v>
      </c>
      <c r="M2874" s="160">
        <v>7</v>
      </c>
      <c r="N2874" s="160">
        <v>37.640723473502042</v>
      </c>
      <c r="O2874" s="160">
        <v>4.6029586825239894</v>
      </c>
      <c r="P2874" s="160">
        <v>23.831847425930071</v>
      </c>
      <c r="Q2874" s="160">
        <v>34.178762815760066</v>
      </c>
      <c r="R2874" s="160">
        <v>4.5764271746727463</v>
      </c>
      <c r="S2874" s="160">
        <v>20.449481291741829</v>
      </c>
      <c r="T2874" s="160">
        <v>36.794911818795327</v>
      </c>
    </row>
    <row r="2875" spans="1:20" x14ac:dyDescent="0.45">
      <c r="A2875" s="138" t="s">
        <v>199</v>
      </c>
      <c r="B2875" s="138">
        <v>2020</v>
      </c>
      <c r="C2875" s="139">
        <v>43778</v>
      </c>
      <c r="D2875" s="138" t="s">
        <v>5210</v>
      </c>
      <c r="E2875" s="138" t="s">
        <v>5194</v>
      </c>
      <c r="F2875" s="138" t="s">
        <v>5235</v>
      </c>
      <c r="G2875" s="138">
        <v>1</v>
      </c>
      <c r="H2875" s="138" t="s">
        <v>5798</v>
      </c>
      <c r="I2875" s="138">
        <v>516</v>
      </c>
      <c r="J2875" s="138" t="s">
        <v>358</v>
      </c>
      <c r="K2875" s="138" t="s">
        <v>79</v>
      </c>
      <c r="L2875" s="138">
        <v>26.791780821917811</v>
      </c>
      <c r="M2875" s="138">
        <v>1</v>
      </c>
      <c r="N2875" s="138">
        <v>35.864829456869607</v>
      </c>
      <c r="O2875" s="138">
        <v>4.3730581098508514</v>
      </c>
      <c r="P2875" s="138">
        <v>22.745655127317061</v>
      </c>
      <c r="Q2875" s="138">
        <v>39.048372387386628</v>
      </c>
      <c r="R2875" s="138">
        <v>4.4016076733122773</v>
      </c>
      <c r="S2875" s="138">
        <v>25.8435493674498</v>
      </c>
      <c r="T2875" s="138">
        <v>36.26163999988853</v>
      </c>
    </row>
    <row r="2876" spans="1:20" x14ac:dyDescent="0.45">
      <c r="A2876" s="138" t="s">
        <v>199</v>
      </c>
      <c r="B2876" s="138">
        <v>2020</v>
      </c>
      <c r="C2876" s="139">
        <v>43778</v>
      </c>
      <c r="D2876" s="138" t="s">
        <v>5210</v>
      </c>
      <c r="E2876" s="138" t="s">
        <v>5194</v>
      </c>
      <c r="F2876" s="138" t="s">
        <v>5235</v>
      </c>
      <c r="G2876" s="138">
        <v>2</v>
      </c>
      <c r="H2876" s="138" t="s">
        <v>5798</v>
      </c>
      <c r="I2876" s="138">
        <v>516</v>
      </c>
      <c r="J2876" s="138" t="s">
        <v>365</v>
      </c>
      <c r="K2876" s="138" t="s">
        <v>88</v>
      </c>
      <c r="L2876" s="138">
        <v>22.158904109589042</v>
      </c>
      <c r="M2876" s="138">
        <v>2</v>
      </c>
      <c r="N2876" s="138">
        <v>43.759666290686013</v>
      </c>
      <c r="O2876" s="138">
        <v>4.4710867877532534</v>
      </c>
      <c r="P2876" s="138">
        <v>30.34640592742625</v>
      </c>
      <c r="Q2876" s="138">
        <v>44.013166215193444</v>
      </c>
      <c r="R2876" s="138">
        <v>4.4163691599784904</v>
      </c>
      <c r="S2876" s="138">
        <v>30.764058735257969</v>
      </c>
      <c r="T2876" s="138">
        <v>36.26163999988853</v>
      </c>
    </row>
    <row r="2877" spans="1:20" x14ac:dyDescent="0.45">
      <c r="A2877" s="138" t="s">
        <v>199</v>
      </c>
      <c r="B2877" s="138">
        <v>2020</v>
      </c>
      <c r="C2877" s="139">
        <v>43778</v>
      </c>
      <c r="D2877" s="138" t="s">
        <v>5210</v>
      </c>
      <c r="E2877" s="138" t="s">
        <v>5194</v>
      </c>
      <c r="F2877" s="138" t="s">
        <v>5235</v>
      </c>
      <c r="G2877" s="138">
        <v>3</v>
      </c>
      <c r="H2877" s="138" t="s">
        <v>5798</v>
      </c>
      <c r="I2877" s="138">
        <v>516</v>
      </c>
      <c r="J2877" s="138" t="s">
        <v>346</v>
      </c>
      <c r="K2877" s="138" t="s">
        <v>52</v>
      </c>
      <c r="L2877" s="138">
        <v>20.550684931506851</v>
      </c>
      <c r="M2877" s="138">
        <v>3</v>
      </c>
      <c r="N2877" s="138">
        <v>42.35373125691018</v>
      </c>
      <c r="O2877" s="138">
        <v>4.5009642611521201</v>
      </c>
      <c r="P2877" s="138">
        <v>28.85083847345382</v>
      </c>
      <c r="Q2877" s="138">
        <v>41.755550273650663</v>
      </c>
      <c r="R2877" s="138">
        <v>4.423105432598649</v>
      </c>
      <c r="S2877" s="138">
        <v>28.486233975854709</v>
      </c>
      <c r="T2877" s="138">
        <v>36.26163999988853</v>
      </c>
    </row>
    <row r="2878" spans="1:20" x14ac:dyDescent="0.45">
      <c r="A2878" s="138" t="s">
        <v>199</v>
      </c>
      <c r="B2878" s="138">
        <v>2020</v>
      </c>
      <c r="C2878" s="139">
        <v>43778</v>
      </c>
      <c r="D2878" s="138" t="s">
        <v>5210</v>
      </c>
      <c r="E2878" s="138" t="s">
        <v>5194</v>
      </c>
      <c r="F2878" s="138" t="s">
        <v>5235</v>
      </c>
      <c r="G2878" s="138">
        <v>4</v>
      </c>
      <c r="H2878" s="138" t="s">
        <v>5798</v>
      </c>
      <c r="I2878" s="138">
        <v>516</v>
      </c>
      <c r="J2878" s="138" t="s">
        <v>400</v>
      </c>
      <c r="K2878" s="138" t="s">
        <v>58</v>
      </c>
      <c r="L2878" s="138">
        <v>25.739726027397261</v>
      </c>
      <c r="M2878" s="138">
        <v>4</v>
      </c>
      <c r="N2878" s="138">
        <v>31.172542450322201</v>
      </c>
      <c r="O2878" s="138">
        <v>4.3979361584187684</v>
      </c>
      <c r="P2878" s="138">
        <v>17.978733975065889</v>
      </c>
      <c r="Q2878" s="138">
        <v>31.746545801354898</v>
      </c>
      <c r="R2878" s="138">
        <v>4.351848802719549</v>
      </c>
      <c r="S2878" s="138">
        <v>18.69099939319625</v>
      </c>
      <c r="T2878" s="138">
        <v>36.26163999988853</v>
      </c>
    </row>
    <row r="2879" spans="1:20" x14ac:dyDescent="0.45">
      <c r="A2879" s="138" t="s">
        <v>199</v>
      </c>
      <c r="B2879" s="138">
        <v>2020</v>
      </c>
      <c r="C2879" s="139">
        <v>43778</v>
      </c>
      <c r="D2879" s="138" t="s">
        <v>5210</v>
      </c>
      <c r="E2879" s="138" t="s">
        <v>5194</v>
      </c>
      <c r="F2879" s="138" t="s">
        <v>5235</v>
      </c>
      <c r="G2879" s="138">
        <v>5</v>
      </c>
      <c r="H2879" s="138" t="s">
        <v>5798</v>
      </c>
      <c r="I2879" s="138">
        <v>516</v>
      </c>
      <c r="J2879" s="138" t="s">
        <v>352</v>
      </c>
      <c r="K2879" s="138" t="s">
        <v>282</v>
      </c>
      <c r="L2879" s="138">
        <v>25.05479452054794</v>
      </c>
      <c r="M2879" s="138">
        <v>5</v>
      </c>
      <c r="N2879" s="138">
        <v>36.488840600626418</v>
      </c>
      <c r="O2879" s="138">
        <v>4.3664342864605779</v>
      </c>
      <c r="P2879" s="138">
        <v>23.389537741244691</v>
      </c>
      <c r="Q2879" s="138">
        <v>34.787237171093082</v>
      </c>
      <c r="R2879" s="138">
        <v>4.3496418558417753</v>
      </c>
      <c r="S2879" s="138">
        <v>21.738311603567759</v>
      </c>
      <c r="T2879" s="138">
        <v>36.26163999988853</v>
      </c>
    </row>
    <row r="2880" spans="1:20" x14ac:dyDescent="0.45">
      <c r="A2880" s="138" t="s">
        <v>199</v>
      </c>
      <c r="B2880" s="138">
        <v>2020</v>
      </c>
      <c r="C2880" s="139">
        <v>43778</v>
      </c>
      <c r="D2880" s="138" t="s">
        <v>5210</v>
      </c>
      <c r="E2880" s="138" t="s">
        <v>5194</v>
      </c>
      <c r="F2880" s="138" t="s">
        <v>5235</v>
      </c>
      <c r="G2880" s="138">
        <v>6</v>
      </c>
      <c r="H2880" s="138" t="s">
        <v>5798</v>
      </c>
      <c r="I2880" s="138">
        <v>516</v>
      </c>
      <c r="J2880" s="138" t="s">
        <v>384</v>
      </c>
      <c r="K2880" s="138" t="s">
        <v>61</v>
      </c>
      <c r="L2880" s="138">
        <v>22.843835616438351</v>
      </c>
      <c r="M2880" s="138">
        <v>6</v>
      </c>
      <c r="N2880" s="138">
        <v>27.930229943916739</v>
      </c>
      <c r="O2880" s="138">
        <v>4.5783075365357444</v>
      </c>
      <c r="P2880" s="138">
        <v>14.19530733430951</v>
      </c>
      <c r="Q2880" s="138">
        <v>26.066928593563119</v>
      </c>
      <c r="R2880" s="138">
        <v>4.6196327128377623</v>
      </c>
      <c r="S2880" s="138">
        <v>12.20803045504984</v>
      </c>
      <c r="T2880" s="138">
        <v>36.26163999988853</v>
      </c>
    </row>
    <row r="2881" spans="1:20" x14ac:dyDescent="0.45">
      <c r="A2881" s="138" t="s">
        <v>199</v>
      </c>
      <c r="B2881" s="138">
        <v>2020</v>
      </c>
      <c r="C2881" s="139">
        <v>43778</v>
      </c>
      <c r="D2881" s="138" t="s">
        <v>5210</v>
      </c>
      <c r="E2881" s="138" t="s">
        <v>5194</v>
      </c>
      <c r="F2881" s="138" t="s">
        <v>579</v>
      </c>
      <c r="G2881" s="138">
        <v>1</v>
      </c>
      <c r="H2881" s="138" t="s">
        <v>5799</v>
      </c>
      <c r="I2881" s="138">
        <v>517</v>
      </c>
      <c r="J2881" s="138" t="s">
        <v>424</v>
      </c>
      <c r="K2881" s="138" t="s">
        <v>91</v>
      </c>
      <c r="L2881" s="138">
        <v>25.786301369863011</v>
      </c>
      <c r="M2881" s="138">
        <v>7</v>
      </c>
      <c r="N2881" s="138">
        <v>34.178762815760066</v>
      </c>
      <c r="O2881" s="138">
        <v>4.5764271746727463</v>
      </c>
      <c r="P2881" s="138">
        <v>20.449481291741829</v>
      </c>
      <c r="Q2881" s="138">
        <v>37.663115581827981</v>
      </c>
      <c r="R2881" s="138">
        <v>4.551871001551393</v>
      </c>
      <c r="S2881" s="138">
        <v>24.007502577173799</v>
      </c>
      <c r="T2881" s="138">
        <v>35.751092273584263</v>
      </c>
    </row>
    <row r="2882" spans="1:20" x14ac:dyDescent="0.45">
      <c r="A2882" s="138" t="s">
        <v>199</v>
      </c>
      <c r="B2882" s="138">
        <v>2020</v>
      </c>
      <c r="C2882" s="139">
        <v>43778</v>
      </c>
      <c r="D2882" s="138" t="s">
        <v>5210</v>
      </c>
      <c r="E2882" s="138" t="s">
        <v>5194</v>
      </c>
      <c r="F2882" s="138" t="s">
        <v>579</v>
      </c>
      <c r="G2882" s="138">
        <v>2</v>
      </c>
      <c r="H2882" s="138" t="s">
        <v>5799</v>
      </c>
      <c r="I2882" s="138">
        <v>517</v>
      </c>
      <c r="J2882" s="138" t="s">
        <v>344</v>
      </c>
      <c r="K2882" s="138" t="s">
        <v>55</v>
      </c>
      <c r="L2882" s="138">
        <v>32.517808219178079</v>
      </c>
      <c r="M2882" s="138">
        <v>8</v>
      </c>
      <c r="N2882" s="138">
        <v>42.648942824311071</v>
      </c>
      <c r="O2882" s="138">
        <v>4.7393420985205363</v>
      </c>
      <c r="P2882" s="138">
        <v>28.43091652874946</v>
      </c>
      <c r="Q2882" s="138">
        <v>42.900345724888702</v>
      </c>
      <c r="R2882" s="138">
        <v>4.6043093815243861</v>
      </c>
      <c r="S2882" s="138">
        <v>29.087417580315549</v>
      </c>
      <c r="T2882" s="138">
        <v>35.751092273584263</v>
      </c>
    </row>
    <row r="2883" spans="1:20" x14ac:dyDescent="0.45">
      <c r="A2883" s="138" t="s">
        <v>199</v>
      </c>
      <c r="B2883" s="138">
        <v>2020</v>
      </c>
      <c r="C2883" s="139">
        <v>43778</v>
      </c>
      <c r="D2883" s="138" t="s">
        <v>5210</v>
      </c>
      <c r="E2883" s="138" t="s">
        <v>5194</v>
      </c>
      <c r="F2883" s="138" t="s">
        <v>579</v>
      </c>
      <c r="G2883" s="138">
        <v>3</v>
      </c>
      <c r="H2883" s="138" t="s">
        <v>5799</v>
      </c>
      <c r="I2883" s="138">
        <v>517</v>
      </c>
      <c r="J2883" s="138" t="s">
        <v>410</v>
      </c>
      <c r="K2883" s="138" t="s">
        <v>88</v>
      </c>
      <c r="L2883" s="138">
        <v>19.852054794520551</v>
      </c>
      <c r="M2883" s="138">
        <v>9</v>
      </c>
      <c r="N2883" s="138">
        <v>36.329058545900679</v>
      </c>
      <c r="O2883" s="138">
        <v>4.4853908278932151</v>
      </c>
      <c r="P2883" s="138">
        <v>22.872886062221031</v>
      </c>
      <c r="Q2883" s="138">
        <v>36.81264609565779</v>
      </c>
      <c r="R2883" s="138">
        <v>4.403694057373162</v>
      </c>
      <c r="S2883" s="138">
        <v>23.601563923538301</v>
      </c>
      <c r="T2883" s="138">
        <v>35.751092273584263</v>
      </c>
    </row>
    <row r="2884" spans="1:20" x14ac:dyDescent="0.45">
      <c r="A2884" s="138" t="s">
        <v>199</v>
      </c>
      <c r="B2884" s="138">
        <v>2020</v>
      </c>
      <c r="C2884" s="139">
        <v>43778</v>
      </c>
      <c r="D2884" s="138" t="s">
        <v>5210</v>
      </c>
      <c r="E2884" s="138" t="s">
        <v>5194</v>
      </c>
      <c r="F2884" s="138" t="s">
        <v>579</v>
      </c>
      <c r="G2884" s="138">
        <v>4</v>
      </c>
      <c r="H2884" s="138" t="s">
        <v>5799</v>
      </c>
      <c r="I2884" s="138">
        <v>517</v>
      </c>
      <c r="J2884" s="138" t="s">
        <v>361</v>
      </c>
      <c r="K2884" s="138" t="s">
        <v>34</v>
      </c>
      <c r="L2884" s="138">
        <v>28.4986301369863</v>
      </c>
      <c r="M2884" s="138">
        <v>10</v>
      </c>
      <c r="N2884" s="138">
        <v>38.759920949816461</v>
      </c>
      <c r="O2884" s="138">
        <v>4.3361039071685106</v>
      </c>
      <c r="P2884" s="138">
        <v>25.751609228310929</v>
      </c>
      <c r="Q2884" s="138">
        <v>37.707050572784759</v>
      </c>
      <c r="R2884" s="138">
        <v>4.2989913607946271</v>
      </c>
      <c r="S2884" s="138">
        <v>24.810076490400881</v>
      </c>
      <c r="T2884" s="138">
        <v>35.751092273584263</v>
      </c>
    </row>
    <row r="2885" spans="1:20" x14ac:dyDescent="0.45">
      <c r="A2885" s="138" t="s">
        <v>199</v>
      </c>
      <c r="B2885" s="138">
        <v>2020</v>
      </c>
      <c r="C2885" s="139">
        <v>43778</v>
      </c>
      <c r="D2885" s="138" t="s">
        <v>5210</v>
      </c>
      <c r="E2885" s="138" t="s">
        <v>5194</v>
      </c>
      <c r="F2885" s="138" t="s">
        <v>579</v>
      </c>
      <c r="G2885" s="138">
        <v>5</v>
      </c>
      <c r="H2885" s="138" t="s">
        <v>5799</v>
      </c>
      <c r="I2885" s="138">
        <v>517</v>
      </c>
      <c r="J2885" s="138" t="s">
        <v>353</v>
      </c>
      <c r="K2885" s="138" t="s">
        <v>143</v>
      </c>
      <c r="L2885" s="138">
        <v>31.336986301369858</v>
      </c>
      <c r="M2885" s="138">
        <v>11</v>
      </c>
      <c r="N2885" s="138">
        <v>28.079984917520861</v>
      </c>
      <c r="O2885" s="138">
        <v>4.408824678145578</v>
      </c>
      <c r="P2885" s="138">
        <v>14.85351088308413</v>
      </c>
      <c r="Q2885" s="138">
        <v>28.032112358821401</v>
      </c>
      <c r="R2885" s="138">
        <v>4.376017995829665</v>
      </c>
      <c r="S2885" s="138">
        <v>14.904058371332409</v>
      </c>
      <c r="T2885" s="138">
        <v>35.751092273584263</v>
      </c>
    </row>
    <row r="2886" spans="1:20" x14ac:dyDescent="0.45">
      <c r="A2886" s="138" t="s">
        <v>199</v>
      </c>
      <c r="B2886" s="138">
        <v>2020</v>
      </c>
      <c r="C2886" s="139">
        <v>43778</v>
      </c>
      <c r="D2886" s="138" t="s">
        <v>5210</v>
      </c>
      <c r="E2886" s="138" t="s">
        <v>5194</v>
      </c>
      <c r="F2886" s="138" t="s">
        <v>579</v>
      </c>
      <c r="G2886" s="138">
        <v>6</v>
      </c>
      <c r="H2886" s="138" t="s">
        <v>5799</v>
      </c>
      <c r="I2886" s="138">
        <v>517</v>
      </c>
      <c r="J2886" s="138" t="s">
        <v>360</v>
      </c>
      <c r="K2886" s="138" t="s">
        <v>34</v>
      </c>
      <c r="L2886" s="138">
        <v>32.271232876712332</v>
      </c>
      <c r="M2886" s="138">
        <v>12</v>
      </c>
      <c r="N2886" s="138">
        <v>34.509883588196431</v>
      </c>
      <c r="O2886" s="138">
        <v>4.4296888781820636</v>
      </c>
      <c r="P2886" s="138">
        <v>21.220816953650239</v>
      </c>
      <c r="Q2886" s="138">
        <v>31.661318031411589</v>
      </c>
      <c r="R2886" s="138">
        <v>4.4574030538379183</v>
      </c>
      <c r="S2886" s="138">
        <v>18.289108869897831</v>
      </c>
      <c r="T2886" s="138">
        <v>35.751092273584263</v>
      </c>
    </row>
    <row r="2887" spans="1:20" x14ac:dyDescent="0.45">
      <c r="A2887" s="130" t="s">
        <v>74</v>
      </c>
      <c r="B2887" s="130">
        <v>2019</v>
      </c>
      <c r="C2887" s="131">
        <v>43800</v>
      </c>
      <c r="D2887" s="130" t="s">
        <v>5210</v>
      </c>
      <c r="E2887" s="130" t="s">
        <v>1943</v>
      </c>
      <c r="F2887" s="130">
        <v>1</v>
      </c>
      <c r="G2887" s="130">
        <v>1</v>
      </c>
      <c r="H2887" s="130" t="s">
        <v>5710</v>
      </c>
      <c r="I2887" s="130">
        <v>518</v>
      </c>
      <c r="J2887" s="130" t="s">
        <v>344</v>
      </c>
      <c r="K2887" s="130" t="s">
        <v>55</v>
      </c>
      <c r="L2887" s="130">
        <v>32.578082191780823</v>
      </c>
      <c r="M2887" s="130">
        <v>1</v>
      </c>
      <c r="N2887" s="130">
        <v>42.900345724888702</v>
      </c>
      <c r="O2887" s="130">
        <v>4.6043093815243861</v>
      </c>
      <c r="P2887" s="130">
        <v>29.087417580315549</v>
      </c>
      <c r="Q2887" s="130">
        <v>43.892514495652406</v>
      </c>
      <c r="R2887" s="130">
        <v>4.7227524958007816</v>
      </c>
      <c r="S2887" s="130">
        <v>29.72425700825006</v>
      </c>
      <c r="T2887" s="130">
        <v>28.828993682362501</v>
      </c>
    </row>
    <row r="2888" spans="1:20" x14ac:dyDescent="0.45">
      <c r="A2888" s="130" t="s">
        <v>74</v>
      </c>
      <c r="B2888" s="130">
        <v>2019</v>
      </c>
      <c r="C2888" s="131">
        <v>43800</v>
      </c>
      <c r="D2888" s="130" t="s">
        <v>5210</v>
      </c>
      <c r="E2888" s="130" t="s">
        <v>1943</v>
      </c>
      <c r="F2888" s="130">
        <v>1</v>
      </c>
      <c r="G2888" s="130">
        <v>2</v>
      </c>
      <c r="H2888" s="130" t="s">
        <v>5710</v>
      </c>
      <c r="I2888" s="130">
        <v>518</v>
      </c>
      <c r="J2888" s="130" t="s">
        <v>418</v>
      </c>
      <c r="K2888" s="130" t="s">
        <v>96</v>
      </c>
      <c r="L2888" s="130">
        <v>21.526027397260279</v>
      </c>
      <c r="M2888" s="130">
        <v>9</v>
      </c>
      <c r="N2888" s="130">
        <v>25.606863096675038</v>
      </c>
      <c r="O2888" s="130">
        <v>4.4290123016325644</v>
      </c>
      <c r="P2888" s="130">
        <v>12.31982619177735</v>
      </c>
      <c r="Q2888" s="130">
        <v>27.586097426600301</v>
      </c>
      <c r="R2888" s="130">
        <v>4.43641768755539</v>
      </c>
      <c r="S2888" s="130">
        <v>14.27684436393413</v>
      </c>
      <c r="T2888" s="130">
        <v>28.828993682362501</v>
      </c>
    </row>
    <row r="2889" spans="1:20" x14ac:dyDescent="0.45">
      <c r="A2889" s="130" t="s">
        <v>74</v>
      </c>
      <c r="B2889" s="130">
        <v>2019</v>
      </c>
      <c r="C2889" s="131">
        <v>43800</v>
      </c>
      <c r="D2889" s="130" t="s">
        <v>5210</v>
      </c>
      <c r="E2889" s="130" t="s">
        <v>1943</v>
      </c>
      <c r="F2889" s="130">
        <v>1</v>
      </c>
      <c r="G2889" s="130">
        <v>3</v>
      </c>
      <c r="H2889" s="130" t="s">
        <v>5710</v>
      </c>
      <c r="I2889" s="130">
        <v>518</v>
      </c>
      <c r="J2889" s="130" t="s">
        <v>360</v>
      </c>
      <c r="K2889" s="130" t="s">
        <v>417</v>
      </c>
      <c r="L2889" s="130">
        <v>32.331506849315069</v>
      </c>
      <c r="M2889" s="130">
        <v>23</v>
      </c>
      <c r="N2889" s="130">
        <v>31.661318031411589</v>
      </c>
      <c r="O2889" s="130">
        <v>4.4574030538379183</v>
      </c>
      <c r="P2889" s="130">
        <v>18.289108869897831</v>
      </c>
      <c r="Q2889" s="130">
        <v>30.95667339828756</v>
      </c>
      <c r="R2889" s="130">
        <v>4.4407661420688713</v>
      </c>
      <c r="S2889" s="130">
        <v>17.634374972080948</v>
      </c>
      <c r="T2889" s="130">
        <v>28.828993682362501</v>
      </c>
    </row>
    <row r="2890" spans="1:20" x14ac:dyDescent="0.45">
      <c r="A2890" s="130" t="s">
        <v>74</v>
      </c>
      <c r="B2890" s="130">
        <v>2019</v>
      </c>
      <c r="C2890" s="131">
        <v>43800</v>
      </c>
      <c r="D2890" s="130" t="s">
        <v>5210</v>
      </c>
      <c r="E2890" s="130" t="s">
        <v>1943</v>
      </c>
      <c r="F2890" s="130">
        <v>1</v>
      </c>
      <c r="G2890" s="130">
        <v>4</v>
      </c>
      <c r="H2890" s="130" t="s">
        <v>5710</v>
      </c>
      <c r="I2890" s="130">
        <v>518</v>
      </c>
      <c r="J2890" s="130" t="s">
        <v>1939</v>
      </c>
      <c r="K2890" s="130" t="s">
        <v>282</v>
      </c>
      <c r="L2890" s="130">
        <v>24.536986301369861</v>
      </c>
      <c r="M2890" s="130">
        <v>11</v>
      </c>
      <c r="N2890" s="130">
        <v>25</v>
      </c>
      <c r="O2890" s="130">
        <v>8.3333333330000006</v>
      </c>
      <c r="P2890" s="130">
        <v>9.999965300266922E-10</v>
      </c>
      <c r="Q2890" s="130">
        <v>23.09224231129652</v>
      </c>
      <c r="R2890" s="130">
        <v>6.9714000321558087</v>
      </c>
      <c r="S2890" s="130">
        <v>2.178042214829091</v>
      </c>
      <c r="T2890" s="130">
        <v>28.828993682362501</v>
      </c>
    </row>
    <row r="2891" spans="1:20" x14ac:dyDescent="0.45">
      <c r="A2891" s="130" t="s">
        <v>74</v>
      </c>
      <c r="B2891" s="130">
        <v>2019</v>
      </c>
      <c r="C2891" s="131">
        <v>43800</v>
      </c>
      <c r="D2891" s="130" t="s">
        <v>5210</v>
      </c>
      <c r="E2891" s="130" t="s">
        <v>1943</v>
      </c>
      <c r="F2891" s="130">
        <v>1</v>
      </c>
      <c r="G2891" s="130">
        <v>5</v>
      </c>
      <c r="H2891" s="130" t="s">
        <v>5710</v>
      </c>
      <c r="I2891" s="130">
        <v>518</v>
      </c>
      <c r="J2891" s="130" t="s">
        <v>385</v>
      </c>
      <c r="K2891" s="130" t="s">
        <v>67</v>
      </c>
      <c r="L2891" s="130">
        <v>28.336986301369858</v>
      </c>
      <c r="M2891" s="130">
        <v>23</v>
      </c>
      <c r="N2891" s="130">
        <v>18.97644155883717</v>
      </c>
      <c r="O2891" s="130">
        <v>4.6368592995913476</v>
      </c>
      <c r="P2891" s="130">
        <v>5.0658636600631244</v>
      </c>
      <c r="Q2891" s="130">
        <v>17.229368359883789</v>
      </c>
      <c r="R2891" s="130">
        <v>4.7040323342755972</v>
      </c>
      <c r="S2891" s="130">
        <v>3.1172713570569979</v>
      </c>
      <c r="T2891" s="130">
        <v>28.828993682362501</v>
      </c>
    </row>
    <row r="2892" spans="1:20" x14ac:dyDescent="0.45">
      <c r="A2892" s="150" t="s">
        <v>74</v>
      </c>
      <c r="B2892" s="150">
        <v>2019</v>
      </c>
      <c r="C2892" s="151">
        <v>43800</v>
      </c>
      <c r="D2892" s="150" t="s">
        <v>5210</v>
      </c>
      <c r="E2892" s="150" t="s">
        <v>1943</v>
      </c>
      <c r="F2892" s="150">
        <v>2</v>
      </c>
      <c r="G2892" s="150">
        <v>1</v>
      </c>
      <c r="H2892" s="150" t="s">
        <v>5711</v>
      </c>
      <c r="I2892" s="150">
        <v>519</v>
      </c>
      <c r="J2892" s="150" t="s">
        <v>353</v>
      </c>
      <c r="K2892" s="150" t="s">
        <v>143</v>
      </c>
      <c r="L2892" s="150">
        <v>31.397260273972599</v>
      </c>
      <c r="M2892" s="150">
        <v>2</v>
      </c>
      <c r="N2892" s="150">
        <v>28.032112358821401</v>
      </c>
      <c r="O2892" s="150">
        <v>4.376017995829665</v>
      </c>
      <c r="P2892" s="150">
        <v>14.904058371332409</v>
      </c>
      <c r="Q2892" s="150">
        <v>30.832325877837651</v>
      </c>
      <c r="R2892" s="150">
        <v>4.4135443148608298</v>
      </c>
      <c r="S2892" s="150">
        <v>17.59169293325516</v>
      </c>
      <c r="T2892" s="150">
        <v>30.42154795951156</v>
      </c>
    </row>
    <row r="2893" spans="1:20" x14ac:dyDescent="0.45">
      <c r="A2893" s="150" t="s">
        <v>74</v>
      </c>
      <c r="B2893" s="150">
        <v>2019</v>
      </c>
      <c r="C2893" s="151">
        <v>43800</v>
      </c>
      <c r="D2893" s="150" t="s">
        <v>5210</v>
      </c>
      <c r="E2893" s="150" t="s">
        <v>1943</v>
      </c>
      <c r="F2893" s="150">
        <v>2</v>
      </c>
      <c r="G2893" s="150">
        <v>2</v>
      </c>
      <c r="H2893" s="150" t="s">
        <v>5711</v>
      </c>
      <c r="I2893" s="150">
        <v>519</v>
      </c>
      <c r="J2893" s="150" t="s">
        <v>411</v>
      </c>
      <c r="K2893" s="150" t="s">
        <v>432</v>
      </c>
      <c r="L2893" s="150">
        <v>29.38356164383562</v>
      </c>
      <c r="M2893" s="150">
        <v>3</v>
      </c>
      <c r="N2893" s="150">
        <v>29.214321188937319</v>
      </c>
      <c r="O2893" s="150">
        <v>4.4950069601765898</v>
      </c>
      <c r="P2893" s="150">
        <v>15.72930030840755</v>
      </c>
      <c r="Q2893" s="150">
        <v>30.43918464095815</v>
      </c>
      <c r="R2893" s="150">
        <v>4.4335416186064771</v>
      </c>
      <c r="S2893" s="150">
        <v>17.138559785138721</v>
      </c>
      <c r="T2893" s="150">
        <v>30.42154795951156</v>
      </c>
    </row>
    <row r="2894" spans="1:20" x14ac:dyDescent="0.45">
      <c r="A2894" s="150" t="s">
        <v>74</v>
      </c>
      <c r="B2894" s="150">
        <v>2019</v>
      </c>
      <c r="C2894" s="151">
        <v>43800</v>
      </c>
      <c r="D2894" s="150" t="s">
        <v>5210</v>
      </c>
      <c r="E2894" s="150" t="s">
        <v>1943</v>
      </c>
      <c r="F2894" s="150">
        <v>2</v>
      </c>
      <c r="G2894" s="150">
        <v>3</v>
      </c>
      <c r="H2894" s="150" t="s">
        <v>5711</v>
      </c>
      <c r="I2894" s="150">
        <v>519</v>
      </c>
      <c r="J2894" s="150" t="s">
        <v>431</v>
      </c>
      <c r="K2894" s="150" t="s">
        <v>187</v>
      </c>
      <c r="L2894" s="150">
        <v>21.25479452054795</v>
      </c>
      <c r="M2894" s="150">
        <v>23</v>
      </c>
      <c r="N2894" s="150">
        <v>28.569586804018869</v>
      </c>
      <c r="O2894" s="150">
        <v>4.6690626221668419</v>
      </c>
      <c r="P2894" s="150">
        <v>14.56239893751834</v>
      </c>
      <c r="Q2894" s="150">
        <v>28.90416121182778</v>
      </c>
      <c r="R2894" s="150">
        <v>4.5463922767085823</v>
      </c>
      <c r="S2894" s="150">
        <v>15.26498438170203</v>
      </c>
      <c r="T2894" s="150">
        <v>30.42154795951156</v>
      </c>
    </row>
    <row r="2895" spans="1:20" x14ac:dyDescent="0.45">
      <c r="A2895" s="150" t="s">
        <v>74</v>
      </c>
      <c r="B2895" s="150">
        <v>2019</v>
      </c>
      <c r="C2895" s="151">
        <v>43800</v>
      </c>
      <c r="D2895" s="150" t="s">
        <v>5210</v>
      </c>
      <c r="E2895" s="150" t="s">
        <v>1943</v>
      </c>
      <c r="F2895" s="150">
        <v>2</v>
      </c>
      <c r="G2895" s="150">
        <v>4</v>
      </c>
      <c r="H2895" s="150" t="s">
        <v>5711</v>
      </c>
      <c r="I2895" s="150">
        <v>519</v>
      </c>
      <c r="J2895" s="150" t="s">
        <v>425</v>
      </c>
      <c r="K2895" s="150" t="s">
        <v>444</v>
      </c>
      <c r="L2895" s="150">
        <v>26.030136986301368</v>
      </c>
      <c r="M2895" s="150">
        <v>10</v>
      </c>
      <c r="N2895" s="150">
        <v>25</v>
      </c>
      <c r="O2895" s="150">
        <v>8.3333333330000006</v>
      </c>
      <c r="P2895" s="150">
        <v>9.999965300266922E-10</v>
      </c>
      <c r="Q2895" s="150">
        <v>25.24313801186603</v>
      </c>
      <c r="R2895" s="150">
        <v>6.7545722810472792</v>
      </c>
      <c r="S2895" s="150">
        <v>4.9794211687241976</v>
      </c>
      <c r="T2895" s="150">
        <v>30.42154795951156</v>
      </c>
    </row>
    <row r="2896" spans="1:20" x14ac:dyDescent="0.45">
      <c r="A2896" s="150" t="s">
        <v>74</v>
      </c>
      <c r="B2896" s="150">
        <v>2019</v>
      </c>
      <c r="C2896" s="151">
        <v>43800</v>
      </c>
      <c r="D2896" s="150" t="s">
        <v>5210</v>
      </c>
      <c r="E2896" s="150" t="s">
        <v>1943</v>
      </c>
      <c r="F2896" s="150">
        <v>2</v>
      </c>
      <c r="G2896" s="150">
        <v>5</v>
      </c>
      <c r="H2896" s="150" t="s">
        <v>5711</v>
      </c>
      <c r="I2896" s="150">
        <v>519</v>
      </c>
      <c r="J2896" s="150" t="s">
        <v>362</v>
      </c>
      <c r="K2896" s="150" t="s">
        <v>363</v>
      </c>
      <c r="L2896" s="150">
        <v>27.87397260273973</v>
      </c>
      <c r="M2896" s="150">
        <v>1</v>
      </c>
      <c r="N2896" s="150">
        <v>41.29171944578021</v>
      </c>
      <c r="O2896" s="150">
        <v>4.4522751652210246</v>
      </c>
      <c r="P2896" s="150">
        <v>27.934893950117139</v>
      </c>
      <c r="Q2896" s="150">
        <v>36.817192172875288</v>
      </c>
      <c r="R2896" s="150">
        <v>4.4462447442895048</v>
      </c>
      <c r="S2896" s="150">
        <v>23.478457940006781</v>
      </c>
      <c r="T2896" s="150">
        <v>30.42154795951156</v>
      </c>
    </row>
    <row r="2897" spans="1:20" x14ac:dyDescent="0.45">
      <c r="A2897" s="152" t="s">
        <v>74</v>
      </c>
      <c r="B2897" s="152">
        <v>2019</v>
      </c>
      <c r="C2897" s="153">
        <v>43800</v>
      </c>
      <c r="D2897" s="152" t="s">
        <v>5210</v>
      </c>
      <c r="E2897" s="152" t="s">
        <v>1943</v>
      </c>
      <c r="F2897" s="152">
        <v>3</v>
      </c>
      <c r="G2897" s="152">
        <v>1</v>
      </c>
      <c r="H2897" s="152" t="s">
        <v>5712</v>
      </c>
      <c r="I2897" s="152">
        <v>520</v>
      </c>
      <c r="J2897" s="152" t="s">
        <v>365</v>
      </c>
      <c r="K2897" s="152" t="s">
        <v>88</v>
      </c>
      <c r="L2897" s="152">
        <v>22.219178082191782</v>
      </c>
      <c r="M2897" s="152">
        <v>4</v>
      </c>
      <c r="N2897" s="152">
        <v>44.013166215193444</v>
      </c>
      <c r="O2897" s="152">
        <v>4.4163691599784904</v>
      </c>
      <c r="P2897" s="152">
        <v>30.764058735257969</v>
      </c>
      <c r="Q2897" s="152">
        <v>44.973779105724937</v>
      </c>
      <c r="R2897" s="152">
        <v>4.5609255500746544</v>
      </c>
      <c r="S2897" s="152">
        <v>31.29100245550098</v>
      </c>
      <c r="T2897" s="152">
        <v>31.101708970046481</v>
      </c>
    </row>
    <row r="2898" spans="1:20" x14ac:dyDescent="0.45">
      <c r="A2898" s="152" t="s">
        <v>74</v>
      </c>
      <c r="B2898" s="152">
        <v>2019</v>
      </c>
      <c r="C2898" s="153">
        <v>43800</v>
      </c>
      <c r="D2898" s="152" t="s">
        <v>5210</v>
      </c>
      <c r="E2898" s="152" t="s">
        <v>1943</v>
      </c>
      <c r="F2898" s="152">
        <v>3</v>
      </c>
      <c r="G2898" s="152">
        <v>2</v>
      </c>
      <c r="H2898" s="152" t="s">
        <v>5712</v>
      </c>
      <c r="I2898" s="152">
        <v>520</v>
      </c>
      <c r="J2898" s="152" t="s">
        <v>414</v>
      </c>
      <c r="K2898" s="152" t="s">
        <v>265</v>
      </c>
      <c r="L2898" s="152">
        <v>30.742465753424661</v>
      </c>
      <c r="M2898" s="152">
        <v>23</v>
      </c>
      <c r="N2898" s="152">
        <v>27.224596159389019</v>
      </c>
      <c r="O2898" s="152">
        <v>4.4706378825206823</v>
      </c>
      <c r="P2898" s="152">
        <v>13.81268251182698</v>
      </c>
      <c r="Q2898" s="152">
        <v>29.212478132613271</v>
      </c>
      <c r="R2898" s="152">
        <v>4.4564658899221987</v>
      </c>
      <c r="S2898" s="152">
        <v>15.843080462846681</v>
      </c>
      <c r="T2898" s="152">
        <v>31.101708970046481</v>
      </c>
    </row>
    <row r="2899" spans="1:20" x14ac:dyDescent="0.45">
      <c r="A2899" s="152" t="s">
        <v>74</v>
      </c>
      <c r="B2899" s="152">
        <v>2019</v>
      </c>
      <c r="C2899" s="153">
        <v>43800</v>
      </c>
      <c r="D2899" s="152" t="s">
        <v>5210</v>
      </c>
      <c r="E2899" s="152" t="s">
        <v>1943</v>
      </c>
      <c r="F2899" s="152">
        <v>3</v>
      </c>
      <c r="G2899" s="152">
        <v>3</v>
      </c>
      <c r="H2899" s="152" t="s">
        <v>5712</v>
      </c>
      <c r="I2899" s="152">
        <v>520</v>
      </c>
      <c r="J2899" s="152" t="s">
        <v>426</v>
      </c>
      <c r="K2899" s="152" t="s">
        <v>427</v>
      </c>
      <c r="L2899" s="152">
        <v>21.62191780821918</v>
      </c>
      <c r="M2899" s="152">
        <v>23</v>
      </c>
      <c r="N2899" s="152">
        <v>30.367384812030949</v>
      </c>
      <c r="O2899" s="152">
        <v>4.9198794111732047</v>
      </c>
      <c r="P2899" s="152">
        <v>15.607746578511341</v>
      </c>
      <c r="Q2899" s="152">
        <v>30.297946463932931</v>
      </c>
      <c r="R2899" s="152">
        <v>4.7519400395179376</v>
      </c>
      <c r="S2899" s="152">
        <v>16.042126345379121</v>
      </c>
      <c r="T2899" s="152">
        <v>31.101708970046481</v>
      </c>
    </row>
    <row r="2900" spans="1:20" x14ac:dyDescent="0.45">
      <c r="A2900" s="152" t="s">
        <v>74</v>
      </c>
      <c r="B2900" s="152">
        <v>2019</v>
      </c>
      <c r="C2900" s="153">
        <v>43800</v>
      </c>
      <c r="D2900" s="152" t="s">
        <v>5210</v>
      </c>
      <c r="E2900" s="152" t="s">
        <v>1943</v>
      </c>
      <c r="F2900" s="152">
        <v>3</v>
      </c>
      <c r="G2900" s="152">
        <v>4</v>
      </c>
      <c r="H2900" s="152" t="s">
        <v>5712</v>
      </c>
      <c r="I2900" s="152">
        <v>520</v>
      </c>
      <c r="J2900" s="152" t="s">
        <v>384</v>
      </c>
      <c r="K2900" s="152" t="s">
        <v>61</v>
      </c>
      <c r="L2900" s="152">
        <v>22.904109589041099</v>
      </c>
      <c r="M2900" s="152">
        <v>23</v>
      </c>
      <c r="N2900" s="152">
        <v>26.066928593563119</v>
      </c>
      <c r="O2900" s="152">
        <v>4.6196327128377623</v>
      </c>
      <c r="P2900" s="152">
        <v>12.20803045504984</v>
      </c>
      <c r="Q2900" s="152">
        <v>25.579097661832989</v>
      </c>
      <c r="R2900" s="152">
        <v>4.5495126809459014</v>
      </c>
      <c r="S2900" s="152">
        <v>11.930559618995281</v>
      </c>
      <c r="T2900" s="152">
        <v>31.101708970046481</v>
      </c>
    </row>
    <row r="2901" spans="1:20" x14ac:dyDescent="0.45">
      <c r="A2901" s="152" t="s">
        <v>74</v>
      </c>
      <c r="B2901" s="152">
        <v>2019</v>
      </c>
      <c r="C2901" s="153">
        <v>43800</v>
      </c>
      <c r="D2901" s="152" t="s">
        <v>5210</v>
      </c>
      <c r="E2901" s="152" t="s">
        <v>1943</v>
      </c>
      <c r="F2901" s="152">
        <v>3</v>
      </c>
      <c r="G2901" s="152">
        <v>5</v>
      </c>
      <c r="H2901" s="152" t="s">
        <v>5712</v>
      </c>
      <c r="I2901" s="152">
        <v>520</v>
      </c>
      <c r="J2901" s="152" t="s">
        <v>574</v>
      </c>
      <c r="K2901" s="152" t="s">
        <v>99</v>
      </c>
      <c r="L2901" s="152">
        <v>36.991780821917807</v>
      </c>
      <c r="M2901" s="152">
        <v>10</v>
      </c>
      <c r="N2901" s="152">
        <v>27.83646907005587</v>
      </c>
      <c r="O2901" s="152">
        <v>4.4956058544714539</v>
      </c>
      <c r="P2901" s="152">
        <v>14.349651506641511</v>
      </c>
      <c r="Q2901" s="152">
        <v>25.363104145227179</v>
      </c>
      <c r="R2901" s="152">
        <v>4.532673394880459</v>
      </c>
      <c r="S2901" s="152">
        <v>11.7650839605858</v>
      </c>
      <c r="T2901" s="152">
        <v>31.101708970046481</v>
      </c>
    </row>
    <row r="2902" spans="1:20" x14ac:dyDescent="0.45">
      <c r="A2902" s="154" t="s">
        <v>74</v>
      </c>
      <c r="B2902" s="154">
        <v>2019</v>
      </c>
      <c r="C2902" s="155">
        <v>43800</v>
      </c>
      <c r="D2902" s="154" t="s">
        <v>5210</v>
      </c>
      <c r="E2902" s="154" t="s">
        <v>1943</v>
      </c>
      <c r="F2902" s="154">
        <v>4</v>
      </c>
      <c r="G2902" s="154">
        <v>1</v>
      </c>
      <c r="H2902" s="154" t="s">
        <v>5713</v>
      </c>
      <c r="I2902" s="154">
        <v>521</v>
      </c>
      <c r="J2902" s="154" t="s">
        <v>361</v>
      </c>
      <c r="K2902" s="154" t="s">
        <v>34</v>
      </c>
      <c r="L2902" s="154">
        <v>28.55890410958904</v>
      </c>
      <c r="M2902" s="154">
        <v>6</v>
      </c>
      <c r="N2902" s="154">
        <v>37.707050572784759</v>
      </c>
      <c r="O2902" s="154">
        <v>4.2989913607946271</v>
      </c>
      <c r="P2902" s="154">
        <v>24.810076490400881</v>
      </c>
      <c r="Q2902" s="154">
        <v>39.556651290636722</v>
      </c>
      <c r="R2902" s="154">
        <v>4.4186560636616798</v>
      </c>
      <c r="S2902" s="154">
        <v>26.300683099651671</v>
      </c>
      <c r="T2902" s="154">
        <v>28.136887129885221</v>
      </c>
    </row>
    <row r="2903" spans="1:20" x14ac:dyDescent="0.45">
      <c r="A2903" s="154" t="s">
        <v>74</v>
      </c>
      <c r="B2903" s="154">
        <v>2019</v>
      </c>
      <c r="C2903" s="155">
        <v>43800</v>
      </c>
      <c r="D2903" s="154" t="s">
        <v>5210</v>
      </c>
      <c r="E2903" s="154" t="s">
        <v>1943</v>
      </c>
      <c r="F2903" s="154">
        <v>4</v>
      </c>
      <c r="G2903" s="154">
        <v>2</v>
      </c>
      <c r="H2903" s="154" t="s">
        <v>5713</v>
      </c>
      <c r="I2903" s="154">
        <v>521</v>
      </c>
      <c r="J2903" s="154" t="s">
        <v>446</v>
      </c>
      <c r="K2903" s="154" t="s">
        <v>37</v>
      </c>
      <c r="L2903" s="154">
        <v>19.93150684931507</v>
      </c>
      <c r="M2903" s="154">
        <v>23</v>
      </c>
      <c r="N2903" s="154">
        <v>40.048141649240812</v>
      </c>
      <c r="O2903" s="154">
        <v>5.7603570010458158</v>
      </c>
      <c r="P2903" s="154">
        <v>22.76707064610336</v>
      </c>
      <c r="Q2903" s="154">
        <v>39.439415753532472</v>
      </c>
      <c r="R2903" s="154">
        <v>5.4264426383516602</v>
      </c>
      <c r="S2903" s="154">
        <v>23.160087838477491</v>
      </c>
      <c r="T2903" s="154">
        <v>28.136887129885221</v>
      </c>
    </row>
    <row r="2904" spans="1:20" x14ac:dyDescent="0.45">
      <c r="A2904" s="154" t="s">
        <v>74</v>
      </c>
      <c r="B2904" s="154">
        <v>2019</v>
      </c>
      <c r="C2904" s="155">
        <v>43800</v>
      </c>
      <c r="D2904" s="154" t="s">
        <v>5210</v>
      </c>
      <c r="E2904" s="154" t="s">
        <v>1943</v>
      </c>
      <c r="F2904" s="154">
        <v>4</v>
      </c>
      <c r="G2904" s="154">
        <v>3</v>
      </c>
      <c r="H2904" s="154" t="s">
        <v>5713</v>
      </c>
      <c r="I2904" s="154">
        <v>521</v>
      </c>
      <c r="J2904" s="154" t="s">
        <v>399</v>
      </c>
      <c r="K2904" s="154" t="s">
        <v>49</v>
      </c>
      <c r="L2904" s="154">
        <v>25.30684931506849</v>
      </c>
      <c r="M2904" s="154">
        <v>2</v>
      </c>
      <c r="N2904" s="154">
        <v>30.184075291709931</v>
      </c>
      <c r="O2904" s="154">
        <v>4.3513854501253979</v>
      </c>
      <c r="P2904" s="154">
        <v>17.129918941333731</v>
      </c>
      <c r="Q2904" s="154">
        <v>29.903455470315102</v>
      </c>
      <c r="R2904" s="154">
        <v>4.3961354626730031</v>
      </c>
      <c r="S2904" s="154">
        <v>16.71504908229609</v>
      </c>
      <c r="T2904" s="154">
        <v>28.136887129885221</v>
      </c>
    </row>
    <row r="2905" spans="1:20" x14ac:dyDescent="0.45">
      <c r="A2905" s="154" t="s">
        <v>74</v>
      </c>
      <c r="B2905" s="154">
        <v>2019</v>
      </c>
      <c r="C2905" s="155">
        <v>43800</v>
      </c>
      <c r="D2905" s="154" t="s">
        <v>5210</v>
      </c>
      <c r="E2905" s="154" t="s">
        <v>1943</v>
      </c>
      <c r="F2905" s="154">
        <v>4</v>
      </c>
      <c r="G2905" s="154">
        <v>4</v>
      </c>
      <c r="H2905" s="154" t="s">
        <v>5713</v>
      </c>
      <c r="I2905" s="154">
        <v>521</v>
      </c>
      <c r="J2905" s="154" t="s">
        <v>368</v>
      </c>
      <c r="K2905" s="154" t="s">
        <v>131</v>
      </c>
      <c r="L2905" s="154">
        <v>31.37534246575342</v>
      </c>
      <c r="M2905" s="154">
        <v>23</v>
      </c>
      <c r="N2905" s="154">
        <v>18.845505206020789</v>
      </c>
      <c r="O2905" s="154">
        <v>4.5193276549149077</v>
      </c>
      <c r="P2905" s="154">
        <v>5.2875222412760694</v>
      </c>
      <c r="Q2905" s="154">
        <v>18.780693855021049</v>
      </c>
      <c r="R2905" s="154">
        <v>4.5533223275348762</v>
      </c>
      <c r="S2905" s="154">
        <v>5.1207268724164159</v>
      </c>
      <c r="T2905" s="154">
        <v>28.136887129885221</v>
      </c>
    </row>
    <row r="2906" spans="1:20" x14ac:dyDescent="0.45">
      <c r="A2906" s="154" t="s">
        <v>74</v>
      </c>
      <c r="B2906" s="154">
        <v>2019</v>
      </c>
      <c r="C2906" s="155">
        <v>43800</v>
      </c>
      <c r="D2906" s="154" t="s">
        <v>5210</v>
      </c>
      <c r="E2906" s="154" t="s">
        <v>1943</v>
      </c>
      <c r="F2906" s="154">
        <v>4</v>
      </c>
      <c r="G2906" s="154">
        <v>5</v>
      </c>
      <c r="H2906" s="154" t="s">
        <v>5713</v>
      </c>
      <c r="I2906" s="154">
        <v>521</v>
      </c>
      <c r="J2906" s="154" t="s">
        <v>373</v>
      </c>
      <c r="K2906" s="154" t="s">
        <v>440</v>
      </c>
      <c r="L2906" s="154">
        <v>20.728767123287671</v>
      </c>
      <c r="M2906" s="154">
        <v>23</v>
      </c>
      <c r="N2906" s="154">
        <v>13.89966292966983</v>
      </c>
      <c r="O2906" s="154">
        <v>6.6086797458952597</v>
      </c>
      <c r="P2906" s="154">
        <v>-5.9263763080159517</v>
      </c>
      <c r="Q2906" s="154">
        <v>11.3973007701247</v>
      </c>
      <c r="R2906" s="154">
        <v>6.2988841602270558</v>
      </c>
      <c r="S2906" s="154">
        <v>-7.4993517105564713</v>
      </c>
      <c r="T2906" s="154">
        <v>28.136887129885221</v>
      </c>
    </row>
    <row r="2907" spans="1:20" x14ac:dyDescent="0.45">
      <c r="A2907" s="156" t="s">
        <v>74</v>
      </c>
      <c r="B2907" s="156">
        <v>2019</v>
      </c>
      <c r="C2907" s="157">
        <v>43800</v>
      </c>
      <c r="D2907" s="156" t="s">
        <v>5210</v>
      </c>
      <c r="E2907" s="156" t="s">
        <v>1943</v>
      </c>
      <c r="F2907" s="156">
        <v>5</v>
      </c>
      <c r="G2907" s="156">
        <v>1</v>
      </c>
      <c r="H2907" s="156" t="s">
        <v>5800</v>
      </c>
      <c r="I2907" s="156">
        <v>522</v>
      </c>
      <c r="J2907" s="156" t="s">
        <v>422</v>
      </c>
      <c r="K2907" s="156" t="s">
        <v>43</v>
      </c>
      <c r="L2907" s="156">
        <v>28.846575342465751</v>
      </c>
      <c r="M2907" s="156">
        <v>6</v>
      </c>
      <c r="N2907" s="156">
        <v>31.328059442845351</v>
      </c>
      <c r="O2907" s="156">
        <v>4.4455232756440877</v>
      </c>
      <c r="P2907" s="156">
        <v>17.991489615913089</v>
      </c>
      <c r="Q2907" s="156">
        <v>33.234524267502067</v>
      </c>
      <c r="R2907" s="156">
        <v>4.5198242074493447</v>
      </c>
      <c r="S2907" s="156">
        <v>19.675051645154031</v>
      </c>
      <c r="T2907" s="156">
        <v>23.962278965498381</v>
      </c>
    </row>
    <row r="2908" spans="1:20" x14ac:dyDescent="0.45">
      <c r="A2908" s="156" t="s">
        <v>74</v>
      </c>
      <c r="B2908" s="156">
        <v>2019</v>
      </c>
      <c r="C2908" s="157">
        <v>43800</v>
      </c>
      <c r="D2908" s="156" t="s">
        <v>5210</v>
      </c>
      <c r="E2908" s="156" t="s">
        <v>1943</v>
      </c>
      <c r="F2908" s="156">
        <v>5</v>
      </c>
      <c r="G2908" s="156">
        <v>2</v>
      </c>
      <c r="H2908" s="156" t="s">
        <v>5800</v>
      </c>
      <c r="I2908" s="156">
        <v>522</v>
      </c>
      <c r="J2908" s="156" t="s">
        <v>397</v>
      </c>
      <c r="K2908" s="156" t="s">
        <v>177</v>
      </c>
      <c r="L2908" s="156">
        <v>27.032876712328768</v>
      </c>
      <c r="M2908" s="156">
        <v>23</v>
      </c>
      <c r="N2908" s="156">
        <v>27.298069858691349</v>
      </c>
      <c r="O2908" s="156">
        <v>4.3781174034902444</v>
      </c>
      <c r="P2908" s="156">
        <v>14.16371764822061</v>
      </c>
      <c r="Q2908" s="156">
        <v>28.212079879857949</v>
      </c>
      <c r="R2908" s="156">
        <v>4.384344419398575</v>
      </c>
      <c r="S2908" s="156">
        <v>15.059046621662221</v>
      </c>
      <c r="T2908" s="156">
        <v>23.962278965498381</v>
      </c>
    </row>
    <row r="2909" spans="1:20" x14ac:dyDescent="0.45">
      <c r="A2909" s="156" t="s">
        <v>74</v>
      </c>
      <c r="B2909" s="156">
        <v>2019</v>
      </c>
      <c r="C2909" s="157">
        <v>43800</v>
      </c>
      <c r="D2909" s="156" t="s">
        <v>5210</v>
      </c>
      <c r="E2909" s="156" t="s">
        <v>1943</v>
      </c>
      <c r="F2909" s="156">
        <v>5</v>
      </c>
      <c r="G2909" s="156">
        <v>3</v>
      </c>
      <c r="H2909" s="156" t="s">
        <v>5800</v>
      </c>
      <c r="I2909" s="156">
        <v>522</v>
      </c>
      <c r="J2909" s="156" t="s">
        <v>400</v>
      </c>
      <c r="K2909" s="156" t="s">
        <v>58</v>
      </c>
      <c r="L2909" s="156">
        <v>25.8</v>
      </c>
      <c r="M2909" s="156">
        <v>7</v>
      </c>
      <c r="N2909" s="156">
        <v>31.746545801354898</v>
      </c>
      <c r="O2909" s="156">
        <v>4.351848802719549</v>
      </c>
      <c r="P2909" s="156">
        <v>18.69099939319625</v>
      </c>
      <c r="Q2909" s="156">
        <v>30.366072630180518</v>
      </c>
      <c r="R2909" s="156">
        <v>4.361421241397335</v>
      </c>
      <c r="S2909" s="156">
        <v>17.281808905988509</v>
      </c>
      <c r="T2909" s="156">
        <v>23.962278965498381</v>
      </c>
    </row>
    <row r="2910" spans="1:20" x14ac:dyDescent="0.45">
      <c r="A2910" s="156" t="s">
        <v>74</v>
      </c>
      <c r="B2910" s="156">
        <v>2019</v>
      </c>
      <c r="C2910" s="157">
        <v>43800</v>
      </c>
      <c r="D2910" s="156" t="s">
        <v>5210</v>
      </c>
      <c r="E2910" s="156" t="s">
        <v>1943</v>
      </c>
      <c r="F2910" s="156">
        <v>5</v>
      </c>
      <c r="G2910" s="156">
        <v>4</v>
      </c>
      <c r="H2910" s="156" t="s">
        <v>5800</v>
      </c>
      <c r="I2910" s="156">
        <v>522</v>
      </c>
      <c r="J2910" s="156" t="s">
        <v>2889</v>
      </c>
      <c r="K2910" s="156" t="s">
        <v>429</v>
      </c>
      <c r="L2910" s="156">
        <v>32.013698630136993</v>
      </c>
      <c r="M2910" s="156">
        <v>23</v>
      </c>
      <c r="N2910" s="156">
        <v>13.50178071670628</v>
      </c>
      <c r="O2910" s="156">
        <v>5.0013808045575257</v>
      </c>
      <c r="P2910" s="156">
        <v>-1.5023616969663001</v>
      </c>
      <c r="Q2910" s="156">
        <v>14.08523834295988</v>
      </c>
      <c r="R2910" s="156">
        <v>4.8779862504707294</v>
      </c>
      <c r="S2910" s="156">
        <v>-0.54872040845230252</v>
      </c>
      <c r="T2910" s="156">
        <v>23.962278965498381</v>
      </c>
    </row>
    <row r="2911" spans="1:20" x14ac:dyDescent="0.45">
      <c r="A2911" s="156" t="s">
        <v>74</v>
      </c>
      <c r="B2911" s="156">
        <v>2019</v>
      </c>
      <c r="C2911" s="157">
        <v>43800</v>
      </c>
      <c r="D2911" s="156" t="s">
        <v>5210</v>
      </c>
      <c r="E2911" s="156" t="s">
        <v>1943</v>
      </c>
      <c r="F2911" s="156">
        <v>5</v>
      </c>
      <c r="G2911" s="156">
        <v>5</v>
      </c>
      <c r="H2911" s="156" t="s">
        <v>5800</v>
      </c>
      <c r="I2911" s="156">
        <v>522</v>
      </c>
      <c r="J2911" s="156" t="s">
        <v>434</v>
      </c>
      <c r="K2911" s="156" t="s">
        <v>223</v>
      </c>
      <c r="L2911" s="156">
        <v>22.698630136986299</v>
      </c>
      <c r="M2911" s="156">
        <v>23</v>
      </c>
      <c r="N2911" s="156">
        <v>15.93693900789404</v>
      </c>
      <c r="O2911" s="156">
        <v>4.7384498716166066</v>
      </c>
      <c r="P2911" s="156">
        <v>1.721589393044219</v>
      </c>
      <c r="Q2911" s="156">
        <v>13.827442453327309</v>
      </c>
      <c r="R2911" s="156">
        <v>4.7665733533180719</v>
      </c>
      <c r="S2911" s="156">
        <v>-0.47227760662690882</v>
      </c>
      <c r="T2911" s="156">
        <v>23.962278965498381</v>
      </c>
    </row>
    <row r="2912" spans="1:20" x14ac:dyDescent="0.45">
      <c r="A2912" s="158" t="s">
        <v>74</v>
      </c>
      <c r="B2912" s="158">
        <v>2019</v>
      </c>
      <c r="C2912" s="159">
        <v>43800</v>
      </c>
      <c r="D2912" s="158" t="s">
        <v>5210</v>
      </c>
      <c r="E2912" s="158" t="s">
        <v>1943</v>
      </c>
      <c r="F2912" s="158">
        <v>6</v>
      </c>
      <c r="G2912" s="158">
        <v>1</v>
      </c>
      <c r="H2912" s="158" t="s">
        <v>5801</v>
      </c>
      <c r="I2912" s="158">
        <v>523</v>
      </c>
      <c r="J2912" s="158" t="s">
        <v>375</v>
      </c>
      <c r="K2912" s="158" t="s">
        <v>413</v>
      </c>
      <c r="L2912" s="158">
        <v>25.88493150684932</v>
      </c>
      <c r="M2912" s="158">
        <v>3</v>
      </c>
      <c r="N2912" s="158">
        <v>30.919359975723651</v>
      </c>
      <c r="O2912" s="158">
        <v>4.4431938795576897</v>
      </c>
      <c r="P2912" s="158">
        <v>17.589778337050578</v>
      </c>
      <c r="Q2912" s="158">
        <v>33.133577018652453</v>
      </c>
      <c r="R2912" s="158">
        <v>4.5001770720996026</v>
      </c>
      <c r="S2912" s="158">
        <v>19.633045802353639</v>
      </c>
      <c r="T2912" s="158">
        <v>31.0712202568496</v>
      </c>
    </row>
    <row r="2913" spans="1:20" x14ac:dyDescent="0.45">
      <c r="A2913" s="158" t="s">
        <v>74</v>
      </c>
      <c r="B2913" s="158">
        <v>2019</v>
      </c>
      <c r="C2913" s="159">
        <v>43800</v>
      </c>
      <c r="D2913" s="158" t="s">
        <v>5210</v>
      </c>
      <c r="E2913" s="158" t="s">
        <v>1943</v>
      </c>
      <c r="F2913" s="158">
        <v>6</v>
      </c>
      <c r="G2913" s="158">
        <v>2</v>
      </c>
      <c r="H2913" s="158" t="s">
        <v>5801</v>
      </c>
      <c r="I2913" s="158">
        <v>523</v>
      </c>
      <c r="J2913" s="158" t="s">
        <v>262</v>
      </c>
      <c r="K2913" s="158" t="s">
        <v>46</v>
      </c>
      <c r="L2913" s="158">
        <v>23.153424657534249</v>
      </c>
      <c r="M2913" s="158">
        <v>5</v>
      </c>
      <c r="N2913" s="158">
        <v>29.204079171056211</v>
      </c>
      <c r="O2913" s="158">
        <v>4.4032865821014271</v>
      </c>
      <c r="P2913" s="158">
        <v>15.994219424751931</v>
      </c>
      <c r="Q2913" s="158">
        <v>30.102883926717411</v>
      </c>
      <c r="R2913" s="158">
        <v>4.3927246254720904</v>
      </c>
      <c r="S2913" s="158">
        <v>16.92471005030114</v>
      </c>
      <c r="T2913" s="158">
        <v>31.0712202568496</v>
      </c>
    </row>
    <row r="2914" spans="1:20" x14ac:dyDescent="0.45">
      <c r="A2914" s="158" t="s">
        <v>74</v>
      </c>
      <c r="B2914" s="158">
        <v>2019</v>
      </c>
      <c r="C2914" s="159">
        <v>43800</v>
      </c>
      <c r="D2914" s="158" t="s">
        <v>5210</v>
      </c>
      <c r="E2914" s="158" t="s">
        <v>1943</v>
      </c>
      <c r="F2914" s="158">
        <v>6</v>
      </c>
      <c r="G2914" s="158">
        <v>3</v>
      </c>
      <c r="H2914" s="158" t="s">
        <v>5801</v>
      </c>
      <c r="I2914" s="158">
        <v>523</v>
      </c>
      <c r="J2914" s="158" t="s">
        <v>3489</v>
      </c>
      <c r="K2914" s="158" t="s">
        <v>115</v>
      </c>
      <c r="L2914" s="158">
        <v>21.457534246575339</v>
      </c>
      <c r="M2914" s="158">
        <v>23</v>
      </c>
      <c r="N2914" s="158">
        <v>24.361341999644932</v>
      </c>
      <c r="O2914" s="158">
        <v>4.5122789710556113</v>
      </c>
      <c r="P2914" s="158">
        <v>10.824505086478091</v>
      </c>
      <c r="Q2914" s="158">
        <v>25.072358499418129</v>
      </c>
      <c r="R2914" s="158">
        <v>4.4672228785808059</v>
      </c>
      <c r="S2914" s="158">
        <v>11.67068986367571</v>
      </c>
      <c r="T2914" s="158">
        <v>31.0712202568496</v>
      </c>
    </row>
    <row r="2915" spans="1:20" x14ac:dyDescent="0.45">
      <c r="A2915" s="158" t="s">
        <v>74</v>
      </c>
      <c r="B2915" s="158">
        <v>2019</v>
      </c>
      <c r="C2915" s="159">
        <v>43800</v>
      </c>
      <c r="D2915" s="158" t="s">
        <v>5210</v>
      </c>
      <c r="E2915" s="158" t="s">
        <v>1943</v>
      </c>
      <c r="F2915" s="158">
        <v>6</v>
      </c>
      <c r="G2915" s="158">
        <v>4</v>
      </c>
      <c r="H2915" s="158" t="s">
        <v>5801</v>
      </c>
      <c r="I2915" s="158">
        <v>523</v>
      </c>
      <c r="J2915" s="158" t="s">
        <v>348</v>
      </c>
      <c r="K2915" s="158" t="s">
        <v>313</v>
      </c>
      <c r="L2915" s="158">
        <v>30.06301369863014</v>
      </c>
      <c r="M2915" s="158">
        <v>8</v>
      </c>
      <c r="N2915" s="158">
        <v>39.800099880973612</v>
      </c>
      <c r="O2915" s="158">
        <v>4.4664396064368077</v>
      </c>
      <c r="P2915" s="158">
        <v>26.400781061663189</v>
      </c>
      <c r="Q2915" s="158">
        <v>35.946020932528093</v>
      </c>
      <c r="R2915" s="158">
        <v>4.475234839456304</v>
      </c>
      <c r="S2915" s="158">
        <v>22.520316414159179</v>
      </c>
      <c r="T2915" s="158">
        <v>31.0712202568496</v>
      </c>
    </row>
    <row r="2916" spans="1:20" x14ac:dyDescent="0.45">
      <c r="A2916" s="130" t="s">
        <v>74</v>
      </c>
      <c r="B2916" s="130">
        <v>2019</v>
      </c>
      <c r="C2916" s="131">
        <v>43800</v>
      </c>
      <c r="D2916" s="130" t="s">
        <v>5210</v>
      </c>
      <c r="E2916" s="130" t="s">
        <v>5233</v>
      </c>
      <c r="F2916" s="130">
        <v>1</v>
      </c>
      <c r="G2916" s="130">
        <v>1</v>
      </c>
      <c r="H2916" s="130" t="s">
        <v>5714</v>
      </c>
      <c r="I2916" s="130">
        <v>524</v>
      </c>
      <c r="J2916" s="130" t="s">
        <v>418</v>
      </c>
      <c r="K2916" s="130" t="s">
        <v>96</v>
      </c>
      <c r="L2916" s="130">
        <v>21.526027397260279</v>
      </c>
      <c r="M2916" s="130">
        <v>9</v>
      </c>
      <c r="N2916" s="130">
        <v>27.586097426600301</v>
      </c>
      <c r="O2916" s="130">
        <v>4.43641768755539</v>
      </c>
      <c r="P2916" s="130">
        <v>14.27684436393413</v>
      </c>
      <c r="Q2916" s="130">
        <v>28.847581824077931</v>
      </c>
      <c r="R2916" s="130">
        <v>4.5589056616581001</v>
      </c>
      <c r="S2916" s="130">
        <v>15.170864839103629</v>
      </c>
      <c r="T2916" s="130">
        <v>19.535248759775751</v>
      </c>
    </row>
    <row r="2917" spans="1:20" x14ac:dyDescent="0.45">
      <c r="A2917" s="130" t="s">
        <v>74</v>
      </c>
      <c r="B2917" s="130">
        <v>2019</v>
      </c>
      <c r="C2917" s="131">
        <v>43800</v>
      </c>
      <c r="D2917" s="130" t="s">
        <v>5210</v>
      </c>
      <c r="E2917" s="130" t="s">
        <v>5233</v>
      </c>
      <c r="F2917" s="130">
        <v>1</v>
      </c>
      <c r="G2917" s="130">
        <v>2</v>
      </c>
      <c r="H2917" s="130" t="s">
        <v>5714</v>
      </c>
      <c r="I2917" s="130">
        <v>524</v>
      </c>
      <c r="J2917" s="130" t="s">
        <v>373</v>
      </c>
      <c r="K2917" s="130" t="s">
        <v>440</v>
      </c>
      <c r="L2917" s="130">
        <v>20.728767123287671</v>
      </c>
      <c r="M2917" s="130">
        <v>23</v>
      </c>
      <c r="N2917" s="130">
        <v>11.3973007701247</v>
      </c>
      <c r="O2917" s="130">
        <v>6.2988841602270558</v>
      </c>
      <c r="P2917" s="130">
        <v>-7.4993517105564713</v>
      </c>
      <c r="Q2917" s="130">
        <v>15.240925192050749</v>
      </c>
      <c r="R2917" s="130">
        <v>5.7564109251418563</v>
      </c>
      <c r="S2917" s="130">
        <v>-2.0283075833748132</v>
      </c>
      <c r="T2917" s="130">
        <v>19.535248759775751</v>
      </c>
    </row>
    <row r="2918" spans="1:20" x14ac:dyDescent="0.45">
      <c r="A2918" s="130" t="s">
        <v>74</v>
      </c>
      <c r="B2918" s="130">
        <v>2019</v>
      </c>
      <c r="C2918" s="131">
        <v>43800</v>
      </c>
      <c r="D2918" s="130" t="s">
        <v>5210</v>
      </c>
      <c r="E2918" s="130" t="s">
        <v>5233</v>
      </c>
      <c r="F2918" s="130">
        <v>1</v>
      </c>
      <c r="G2918" s="130">
        <v>3</v>
      </c>
      <c r="H2918" s="130" t="s">
        <v>5714</v>
      </c>
      <c r="I2918" s="130">
        <v>524</v>
      </c>
      <c r="J2918" s="130" t="s">
        <v>3489</v>
      </c>
      <c r="K2918" s="130" t="s">
        <v>115</v>
      </c>
      <c r="L2918" s="130">
        <v>21.457534246575339</v>
      </c>
      <c r="M2918" s="130">
        <v>23</v>
      </c>
      <c r="N2918" s="130">
        <v>25.072358499418129</v>
      </c>
      <c r="O2918" s="130">
        <v>4.4672228785808059</v>
      </c>
      <c r="P2918" s="130">
        <v>11.67068986367571</v>
      </c>
      <c r="Q2918" s="130">
        <v>23.24435142126698</v>
      </c>
      <c r="R2918" s="130">
        <v>4.4676492170953583</v>
      </c>
      <c r="S2918" s="130">
        <v>9.8414037699809054</v>
      </c>
      <c r="T2918" s="130">
        <v>19.535248759775751</v>
      </c>
    </row>
    <row r="2919" spans="1:20" x14ac:dyDescent="0.45">
      <c r="A2919" s="130" t="s">
        <v>74</v>
      </c>
      <c r="B2919" s="130">
        <v>2019</v>
      </c>
      <c r="C2919" s="131">
        <v>43800</v>
      </c>
      <c r="D2919" s="130" t="s">
        <v>5210</v>
      </c>
      <c r="E2919" s="130" t="s">
        <v>5233</v>
      </c>
      <c r="F2919" s="130">
        <v>1</v>
      </c>
      <c r="G2919" s="130">
        <v>4</v>
      </c>
      <c r="H2919" s="130" t="s">
        <v>5714</v>
      </c>
      <c r="I2919" s="130">
        <v>524</v>
      </c>
      <c r="J2919" s="130" t="s">
        <v>2889</v>
      </c>
      <c r="K2919" s="130" t="s">
        <v>429</v>
      </c>
      <c r="L2919" s="130">
        <v>32.013698630136993</v>
      </c>
      <c r="M2919" s="130">
        <v>23</v>
      </c>
      <c r="N2919" s="130">
        <v>14.08523834295988</v>
      </c>
      <c r="O2919" s="130">
        <v>4.8779862504707294</v>
      </c>
      <c r="P2919" s="130">
        <v>-0.54872040845230252</v>
      </c>
      <c r="Q2919" s="130">
        <v>12.31311644462741</v>
      </c>
      <c r="R2919" s="130">
        <v>4.8930587330622677</v>
      </c>
      <c r="S2919" s="130">
        <v>-2.3660597545593909</v>
      </c>
      <c r="T2919" s="130">
        <v>19.535248759775751</v>
      </c>
    </row>
    <row r="2920" spans="1:20" x14ac:dyDescent="0.45">
      <c r="A2920" s="150" t="s">
        <v>74</v>
      </c>
      <c r="B2920" s="150">
        <v>2019</v>
      </c>
      <c r="C2920" s="151">
        <v>43800</v>
      </c>
      <c r="D2920" s="150" t="s">
        <v>5210</v>
      </c>
      <c r="E2920" s="150" t="s">
        <v>5233</v>
      </c>
      <c r="F2920" s="150">
        <v>2</v>
      </c>
      <c r="G2920" s="150">
        <v>1</v>
      </c>
      <c r="H2920" s="150" t="s">
        <v>5715</v>
      </c>
      <c r="I2920" s="150">
        <v>525</v>
      </c>
      <c r="J2920" s="150" t="s">
        <v>400</v>
      </c>
      <c r="K2920" s="150" t="s">
        <v>58</v>
      </c>
      <c r="L2920" s="150">
        <v>25.8</v>
      </c>
      <c r="M2920" s="150">
        <v>7</v>
      </c>
      <c r="N2920" s="150">
        <v>30.366072630180518</v>
      </c>
      <c r="O2920" s="150">
        <v>4.361421241397335</v>
      </c>
      <c r="P2920" s="150">
        <v>17.281808905988509</v>
      </c>
      <c r="Q2920" s="150">
        <v>32.005076186608093</v>
      </c>
      <c r="R2920" s="150">
        <v>4.4668358350578918</v>
      </c>
      <c r="S2920" s="150">
        <v>18.604568681434419</v>
      </c>
      <c r="T2920" s="150">
        <v>26.237263817846721</v>
      </c>
    </row>
    <row r="2921" spans="1:20" x14ac:dyDescent="0.45">
      <c r="A2921" s="150" t="s">
        <v>74</v>
      </c>
      <c r="B2921" s="150">
        <v>2019</v>
      </c>
      <c r="C2921" s="151">
        <v>43800</v>
      </c>
      <c r="D2921" s="150" t="s">
        <v>5210</v>
      </c>
      <c r="E2921" s="150" t="s">
        <v>5233</v>
      </c>
      <c r="F2921" s="150">
        <v>2</v>
      </c>
      <c r="G2921" s="150">
        <v>2</v>
      </c>
      <c r="H2921" s="150" t="s">
        <v>5715</v>
      </c>
      <c r="I2921" s="150">
        <v>525</v>
      </c>
      <c r="J2921" s="150" t="s">
        <v>574</v>
      </c>
      <c r="K2921" s="150" t="s">
        <v>99</v>
      </c>
      <c r="L2921" s="150">
        <v>36.991780821917807</v>
      </c>
      <c r="M2921" s="150">
        <v>10</v>
      </c>
      <c r="N2921" s="150">
        <v>25.363104145227179</v>
      </c>
      <c r="O2921" s="150">
        <v>4.532673394880459</v>
      </c>
      <c r="P2921" s="150">
        <v>11.7650839605858</v>
      </c>
      <c r="Q2921" s="150">
        <v>26.162853425126048</v>
      </c>
      <c r="R2921" s="150">
        <v>4.5071927300803987</v>
      </c>
      <c r="S2921" s="150">
        <v>12.64127523488485</v>
      </c>
      <c r="T2921" s="150">
        <v>26.237263817846721</v>
      </c>
    </row>
    <row r="2922" spans="1:20" x14ac:dyDescent="0.45">
      <c r="A2922" s="150" t="s">
        <v>74</v>
      </c>
      <c r="B2922" s="150">
        <v>2019</v>
      </c>
      <c r="C2922" s="151">
        <v>43800</v>
      </c>
      <c r="D2922" s="150" t="s">
        <v>5210</v>
      </c>
      <c r="E2922" s="150" t="s">
        <v>5233</v>
      </c>
      <c r="F2922" s="150">
        <v>2</v>
      </c>
      <c r="G2922" s="150">
        <v>3</v>
      </c>
      <c r="H2922" s="150" t="s">
        <v>5715</v>
      </c>
      <c r="I2922" s="150">
        <v>525</v>
      </c>
      <c r="J2922" s="150" t="s">
        <v>368</v>
      </c>
      <c r="K2922" s="150" t="s">
        <v>131</v>
      </c>
      <c r="L2922" s="150">
        <v>31.37534246575342</v>
      </c>
      <c r="M2922" s="150">
        <v>23</v>
      </c>
      <c r="N2922" s="150">
        <v>18.780693855021049</v>
      </c>
      <c r="O2922" s="150">
        <v>4.5533223275348762</v>
      </c>
      <c r="P2922" s="150">
        <v>5.1207268724164159</v>
      </c>
      <c r="Q2922" s="150">
        <v>19.513072767375778</v>
      </c>
      <c r="R2922" s="150">
        <v>4.5128744740948239</v>
      </c>
      <c r="S2922" s="150">
        <v>5.9744493450913101</v>
      </c>
      <c r="T2922" s="150">
        <v>26.237263817846721</v>
      </c>
    </row>
    <row r="2923" spans="1:20" x14ac:dyDescent="0.45">
      <c r="A2923" s="150" t="s">
        <v>74</v>
      </c>
      <c r="B2923" s="150">
        <v>2019</v>
      </c>
      <c r="C2923" s="151">
        <v>43800</v>
      </c>
      <c r="D2923" s="150" t="s">
        <v>5210</v>
      </c>
      <c r="E2923" s="150" t="s">
        <v>5233</v>
      </c>
      <c r="F2923" s="150">
        <v>2</v>
      </c>
      <c r="G2923" s="150">
        <v>4</v>
      </c>
      <c r="H2923" s="150" t="s">
        <v>5715</v>
      </c>
      <c r="I2923" s="150">
        <v>525</v>
      </c>
      <c r="J2923" s="150" t="s">
        <v>411</v>
      </c>
      <c r="K2923" s="150" t="s">
        <v>432</v>
      </c>
      <c r="L2923" s="150">
        <v>29.38356164383562</v>
      </c>
      <c r="M2923" s="150">
        <v>3</v>
      </c>
      <c r="N2923" s="150">
        <v>30.43918464095815</v>
      </c>
      <c r="O2923" s="150">
        <v>4.4335416186064771</v>
      </c>
      <c r="P2923" s="150">
        <v>17.138559785138721</v>
      </c>
      <c r="Q2923" s="150">
        <v>27.28422088977937</v>
      </c>
      <c r="R2923" s="150">
        <v>4.4713405472926793</v>
      </c>
      <c r="S2923" s="150">
        <v>13.870199247901329</v>
      </c>
      <c r="T2923" s="150">
        <v>26.237263817846721</v>
      </c>
    </row>
    <row r="2924" spans="1:20" x14ac:dyDescent="0.45">
      <c r="A2924" s="152" t="s">
        <v>74</v>
      </c>
      <c r="B2924" s="152">
        <v>2019</v>
      </c>
      <c r="C2924" s="153">
        <v>43800</v>
      </c>
      <c r="D2924" s="152" t="s">
        <v>5210</v>
      </c>
      <c r="E2924" s="152" t="s">
        <v>5233</v>
      </c>
      <c r="F2924" s="152">
        <v>3</v>
      </c>
      <c r="G2924" s="152">
        <v>1</v>
      </c>
      <c r="H2924" s="152" t="s">
        <v>5716</v>
      </c>
      <c r="I2924" s="152">
        <v>526</v>
      </c>
      <c r="J2924" s="152" t="s">
        <v>362</v>
      </c>
      <c r="K2924" s="152" t="s">
        <v>363</v>
      </c>
      <c r="L2924" s="152">
        <v>27.87397260273973</v>
      </c>
      <c r="M2924" s="152">
        <v>1</v>
      </c>
      <c r="N2924" s="152">
        <v>36.817192172875288</v>
      </c>
      <c r="O2924" s="152">
        <v>4.4462447442895048</v>
      </c>
      <c r="P2924" s="152">
        <v>23.478457940006781</v>
      </c>
      <c r="Q2924" s="152">
        <v>38.296465691501567</v>
      </c>
      <c r="R2924" s="152">
        <v>4.5500345744416348</v>
      </c>
      <c r="S2924" s="152">
        <v>24.646361968176659</v>
      </c>
      <c r="T2924" s="152">
        <v>30.378055859409159</v>
      </c>
    </row>
    <row r="2925" spans="1:20" x14ac:dyDescent="0.45">
      <c r="A2925" s="152" t="s">
        <v>74</v>
      </c>
      <c r="B2925" s="152">
        <v>2019</v>
      </c>
      <c r="C2925" s="153">
        <v>43800</v>
      </c>
      <c r="D2925" s="152" t="s">
        <v>5210</v>
      </c>
      <c r="E2925" s="152" t="s">
        <v>5233</v>
      </c>
      <c r="F2925" s="152">
        <v>3</v>
      </c>
      <c r="G2925" s="152">
        <v>2</v>
      </c>
      <c r="H2925" s="152" t="s">
        <v>5716</v>
      </c>
      <c r="I2925" s="152">
        <v>526</v>
      </c>
      <c r="J2925" s="152" t="s">
        <v>414</v>
      </c>
      <c r="K2925" s="152" t="s">
        <v>265</v>
      </c>
      <c r="L2925" s="152">
        <v>30.742465753424661</v>
      </c>
      <c r="M2925" s="152">
        <v>23</v>
      </c>
      <c r="N2925" s="152">
        <v>29.212478132613271</v>
      </c>
      <c r="O2925" s="152">
        <v>4.4564658899221987</v>
      </c>
      <c r="P2925" s="152">
        <v>15.843080462846681</v>
      </c>
      <c r="Q2925" s="152">
        <v>30.190149817320901</v>
      </c>
      <c r="R2925" s="152">
        <v>4.4601933285804183</v>
      </c>
      <c r="S2925" s="152">
        <v>16.809569831579651</v>
      </c>
      <c r="T2925" s="152">
        <v>30.378055859409159</v>
      </c>
    </row>
    <row r="2926" spans="1:20" x14ac:dyDescent="0.45">
      <c r="A2926" s="152" t="s">
        <v>74</v>
      </c>
      <c r="B2926" s="152">
        <v>2019</v>
      </c>
      <c r="C2926" s="153">
        <v>43800</v>
      </c>
      <c r="D2926" s="152" t="s">
        <v>5210</v>
      </c>
      <c r="E2926" s="152" t="s">
        <v>5233</v>
      </c>
      <c r="F2926" s="152">
        <v>3</v>
      </c>
      <c r="G2926" s="152">
        <v>3</v>
      </c>
      <c r="H2926" s="152" t="s">
        <v>5716</v>
      </c>
      <c r="I2926" s="152">
        <v>526</v>
      </c>
      <c r="J2926" s="152" t="s">
        <v>399</v>
      </c>
      <c r="K2926" s="152" t="s">
        <v>49</v>
      </c>
      <c r="L2926" s="152">
        <v>25.30684931506849</v>
      </c>
      <c r="M2926" s="152">
        <v>2</v>
      </c>
      <c r="N2926" s="152">
        <v>29.903455470315102</v>
      </c>
      <c r="O2926" s="152">
        <v>4.3961354626730031</v>
      </c>
      <c r="P2926" s="152">
        <v>16.71504908229609</v>
      </c>
      <c r="Q2926" s="152">
        <v>29.198314685908169</v>
      </c>
      <c r="R2926" s="152">
        <v>4.4124765365563006</v>
      </c>
      <c r="S2926" s="152">
        <v>15.96088507623926</v>
      </c>
      <c r="T2926" s="152">
        <v>30.378055859409159</v>
      </c>
    </row>
    <row r="2927" spans="1:20" x14ac:dyDescent="0.45">
      <c r="A2927" s="152" t="s">
        <v>74</v>
      </c>
      <c r="B2927" s="152">
        <v>2019</v>
      </c>
      <c r="C2927" s="153">
        <v>43800</v>
      </c>
      <c r="D2927" s="152" t="s">
        <v>5210</v>
      </c>
      <c r="E2927" s="152" t="s">
        <v>5233</v>
      </c>
      <c r="F2927" s="152">
        <v>3</v>
      </c>
      <c r="G2927" s="152">
        <v>4</v>
      </c>
      <c r="H2927" s="152" t="s">
        <v>5716</v>
      </c>
      <c r="I2927" s="152">
        <v>526</v>
      </c>
      <c r="J2927" s="152" t="s">
        <v>384</v>
      </c>
      <c r="K2927" s="152" t="s">
        <v>61</v>
      </c>
      <c r="L2927" s="152">
        <v>22.904109589041099</v>
      </c>
      <c r="M2927" s="152">
        <v>23</v>
      </c>
      <c r="N2927" s="152">
        <v>25.579097661832989</v>
      </c>
      <c r="O2927" s="152">
        <v>4.5495126809459014</v>
      </c>
      <c r="P2927" s="152">
        <v>11.930559618995281</v>
      </c>
      <c r="Q2927" s="152">
        <v>23.77457776898018</v>
      </c>
      <c r="R2927" s="152">
        <v>4.6170140927494296</v>
      </c>
      <c r="S2927" s="152">
        <v>9.92353549073189</v>
      </c>
      <c r="T2927" s="152">
        <v>30.378055859409159</v>
      </c>
    </row>
    <row r="2928" spans="1:20" x14ac:dyDescent="0.45">
      <c r="A2928" s="154" t="s">
        <v>74</v>
      </c>
      <c r="B2928" s="154">
        <v>2019</v>
      </c>
      <c r="C2928" s="155">
        <v>43800</v>
      </c>
      <c r="D2928" s="154" t="s">
        <v>5210</v>
      </c>
      <c r="E2928" s="154" t="s">
        <v>5233</v>
      </c>
      <c r="F2928" s="154">
        <v>4</v>
      </c>
      <c r="G2928" s="154">
        <v>1</v>
      </c>
      <c r="H2928" s="154" t="s">
        <v>5717</v>
      </c>
      <c r="I2928" s="154">
        <v>527</v>
      </c>
      <c r="J2928" s="154" t="s">
        <v>425</v>
      </c>
      <c r="K2928" s="154" t="s">
        <v>444</v>
      </c>
      <c r="L2928" s="154">
        <v>26.030136986301368</v>
      </c>
      <c r="M2928" s="154">
        <v>10</v>
      </c>
      <c r="N2928" s="154">
        <v>25.24313801186603</v>
      </c>
      <c r="O2928" s="154">
        <v>6.7545722810472792</v>
      </c>
      <c r="P2928" s="154">
        <v>4.9794211687241976</v>
      </c>
      <c r="Q2928" s="154">
        <v>31.248285089767201</v>
      </c>
      <c r="R2928" s="154">
        <v>6.2069130931315444</v>
      </c>
      <c r="S2928" s="154">
        <v>12.62754581037257</v>
      </c>
      <c r="T2928" s="154">
        <v>28.052467147303808</v>
      </c>
    </row>
    <row r="2929" spans="1:20" x14ac:dyDescent="0.45">
      <c r="A2929" s="154" t="s">
        <v>74</v>
      </c>
      <c r="B2929" s="154">
        <v>2019</v>
      </c>
      <c r="C2929" s="155">
        <v>43800</v>
      </c>
      <c r="D2929" s="154" t="s">
        <v>5210</v>
      </c>
      <c r="E2929" s="154" t="s">
        <v>5233</v>
      </c>
      <c r="F2929" s="154">
        <v>4</v>
      </c>
      <c r="G2929" s="154">
        <v>2</v>
      </c>
      <c r="H2929" s="154" t="s">
        <v>5717</v>
      </c>
      <c r="I2929" s="154">
        <v>527</v>
      </c>
      <c r="J2929" s="154" t="s">
        <v>446</v>
      </c>
      <c r="K2929" s="154" t="s">
        <v>37</v>
      </c>
      <c r="L2929" s="154">
        <v>19.93150684931507</v>
      </c>
      <c r="M2929" s="154">
        <v>23</v>
      </c>
      <c r="N2929" s="154">
        <v>39.439415753532472</v>
      </c>
      <c r="O2929" s="154">
        <v>5.4264426383516602</v>
      </c>
      <c r="P2929" s="154">
        <v>23.160087838477491</v>
      </c>
      <c r="Q2929" s="154">
        <v>38.037436996168587</v>
      </c>
      <c r="R2929" s="154">
        <v>5.1931100681850424</v>
      </c>
      <c r="S2929" s="154">
        <v>22.458106791613471</v>
      </c>
      <c r="T2929" s="154">
        <v>28.052467147303808</v>
      </c>
    </row>
    <row r="2930" spans="1:20" x14ac:dyDescent="0.45">
      <c r="A2930" s="154" t="s">
        <v>74</v>
      </c>
      <c r="B2930" s="154">
        <v>2019</v>
      </c>
      <c r="C2930" s="155">
        <v>43800</v>
      </c>
      <c r="D2930" s="154" t="s">
        <v>5210</v>
      </c>
      <c r="E2930" s="154" t="s">
        <v>5233</v>
      </c>
      <c r="F2930" s="154">
        <v>4</v>
      </c>
      <c r="G2930" s="154">
        <v>3</v>
      </c>
      <c r="H2930" s="154" t="s">
        <v>5717</v>
      </c>
      <c r="I2930" s="154">
        <v>527</v>
      </c>
      <c r="J2930" s="154" t="s">
        <v>426</v>
      </c>
      <c r="K2930" s="154" t="s">
        <v>427</v>
      </c>
      <c r="L2930" s="154">
        <v>21.62191780821918</v>
      </c>
      <c r="M2930" s="154">
        <v>23</v>
      </c>
      <c r="N2930" s="154">
        <v>30.297946463932931</v>
      </c>
      <c r="O2930" s="154">
        <v>4.7519400395179376</v>
      </c>
      <c r="P2930" s="154">
        <v>16.042126345379121</v>
      </c>
      <c r="Q2930" s="154">
        <v>29.25896380999475</v>
      </c>
      <c r="R2930" s="154">
        <v>4.719542109430523</v>
      </c>
      <c r="S2930" s="154">
        <v>15.10033748170318</v>
      </c>
      <c r="T2930" s="154">
        <v>28.052467147303808</v>
      </c>
    </row>
    <row r="2931" spans="1:20" x14ac:dyDescent="0.45">
      <c r="A2931" s="154" t="s">
        <v>74</v>
      </c>
      <c r="B2931" s="154">
        <v>2019</v>
      </c>
      <c r="C2931" s="155">
        <v>43800</v>
      </c>
      <c r="D2931" s="154" t="s">
        <v>5210</v>
      </c>
      <c r="E2931" s="154" t="s">
        <v>5233</v>
      </c>
      <c r="F2931" s="154">
        <v>4</v>
      </c>
      <c r="G2931" s="154">
        <v>4</v>
      </c>
      <c r="H2931" s="154" t="s">
        <v>5717</v>
      </c>
      <c r="I2931" s="154">
        <v>527</v>
      </c>
      <c r="J2931" s="154" t="s">
        <v>385</v>
      </c>
      <c r="K2931" s="154" t="s">
        <v>67</v>
      </c>
      <c r="L2931" s="154">
        <v>28.336986301369858</v>
      </c>
      <c r="M2931" s="154">
        <v>23</v>
      </c>
      <c r="N2931" s="154">
        <v>17.229368359883789</v>
      </c>
      <c r="O2931" s="154">
        <v>4.7040323342755972</v>
      </c>
      <c r="P2931" s="154">
        <v>3.1172713570569979</v>
      </c>
      <c r="Q2931" s="154">
        <v>16.22931204806552</v>
      </c>
      <c r="R2931" s="154">
        <v>4.8184190652595982</v>
      </c>
      <c r="S2931" s="154">
        <v>1.774054852286721</v>
      </c>
      <c r="T2931" s="154">
        <v>28.052467147303808</v>
      </c>
    </row>
    <row r="2932" spans="1:20" x14ac:dyDescent="0.45">
      <c r="A2932" s="156" t="s">
        <v>74</v>
      </c>
      <c r="B2932" s="156">
        <v>2019</v>
      </c>
      <c r="C2932" s="157">
        <v>43800</v>
      </c>
      <c r="D2932" s="156" t="s">
        <v>5210</v>
      </c>
      <c r="E2932" s="156" t="s">
        <v>5233</v>
      </c>
      <c r="F2932" s="156">
        <v>5</v>
      </c>
      <c r="G2932" s="156">
        <v>1</v>
      </c>
      <c r="H2932" s="156" t="s">
        <v>5802</v>
      </c>
      <c r="I2932" s="156">
        <v>528</v>
      </c>
      <c r="J2932" s="156" t="s">
        <v>1939</v>
      </c>
      <c r="K2932" s="156" t="s">
        <v>282</v>
      </c>
      <c r="L2932" s="156">
        <v>24.536986301369861</v>
      </c>
      <c r="M2932" s="156">
        <v>11</v>
      </c>
      <c r="N2932" s="156">
        <v>23.09224231129652</v>
      </c>
      <c r="O2932" s="156">
        <v>6.9714000321558087</v>
      </c>
      <c r="P2932" s="156">
        <v>2.178042214829091</v>
      </c>
      <c r="Q2932" s="156">
        <v>28.062012720641391</v>
      </c>
      <c r="R2932" s="156">
        <v>6.4183696726191997</v>
      </c>
      <c r="S2932" s="156">
        <v>8.8069037027837886</v>
      </c>
      <c r="T2932" s="156">
        <v>26.736161134327411</v>
      </c>
    </row>
    <row r="2933" spans="1:20" x14ac:dyDescent="0.45">
      <c r="A2933" s="156" t="s">
        <v>74</v>
      </c>
      <c r="B2933" s="156">
        <v>2019</v>
      </c>
      <c r="C2933" s="157">
        <v>43800</v>
      </c>
      <c r="D2933" s="156" t="s">
        <v>5210</v>
      </c>
      <c r="E2933" s="156" t="s">
        <v>5233</v>
      </c>
      <c r="F2933" s="156">
        <v>5</v>
      </c>
      <c r="G2933" s="156">
        <v>2</v>
      </c>
      <c r="H2933" s="156" t="s">
        <v>5802</v>
      </c>
      <c r="I2933" s="156">
        <v>528</v>
      </c>
      <c r="J2933" s="156" t="s">
        <v>431</v>
      </c>
      <c r="K2933" s="156" t="s">
        <v>187</v>
      </c>
      <c r="L2933" s="156">
        <v>21.25479452054795</v>
      </c>
      <c r="M2933" s="156">
        <v>23</v>
      </c>
      <c r="N2933" s="156">
        <v>28.90416121182778</v>
      </c>
      <c r="O2933" s="156">
        <v>4.5463922767085823</v>
      </c>
      <c r="P2933" s="156">
        <v>15.26498438170203</v>
      </c>
      <c r="Q2933" s="156">
        <v>28.658276508727031</v>
      </c>
      <c r="R2933" s="156">
        <v>4.5636199897858072</v>
      </c>
      <c r="S2933" s="156">
        <v>14.96741653936961</v>
      </c>
      <c r="T2933" s="156">
        <v>26.736161134327411</v>
      </c>
    </row>
    <row r="2934" spans="1:20" x14ac:dyDescent="0.45">
      <c r="A2934" s="156" t="s">
        <v>74</v>
      </c>
      <c r="B2934" s="156">
        <v>2019</v>
      </c>
      <c r="C2934" s="157">
        <v>43800</v>
      </c>
      <c r="D2934" s="156" t="s">
        <v>5210</v>
      </c>
      <c r="E2934" s="156" t="s">
        <v>5233</v>
      </c>
      <c r="F2934" s="156">
        <v>5</v>
      </c>
      <c r="G2934" s="156">
        <v>3</v>
      </c>
      <c r="H2934" s="156" t="s">
        <v>5802</v>
      </c>
      <c r="I2934" s="156">
        <v>528</v>
      </c>
      <c r="J2934" s="156" t="s">
        <v>397</v>
      </c>
      <c r="K2934" s="156" t="s">
        <v>177</v>
      </c>
      <c r="L2934" s="156">
        <v>27.032876712328768</v>
      </c>
      <c r="M2934" s="156">
        <v>23</v>
      </c>
      <c r="N2934" s="156">
        <v>28.212079879857949</v>
      </c>
      <c r="O2934" s="156">
        <v>4.384344419398575</v>
      </c>
      <c r="P2934" s="156">
        <v>15.059046621662221</v>
      </c>
      <c r="Q2934" s="156">
        <v>26.299242935429401</v>
      </c>
      <c r="R2934" s="156">
        <v>4.4912523230044714</v>
      </c>
      <c r="S2934" s="156">
        <v>12.825485966415989</v>
      </c>
      <c r="T2934" s="156">
        <v>26.736161134327411</v>
      </c>
    </row>
    <row r="2935" spans="1:20" x14ac:dyDescent="0.45">
      <c r="A2935" s="158" t="s">
        <v>74</v>
      </c>
      <c r="B2935" s="158">
        <v>2019</v>
      </c>
      <c r="C2935" s="159">
        <v>43800</v>
      </c>
      <c r="D2935" s="158" t="s">
        <v>5210</v>
      </c>
      <c r="E2935" s="158" t="s">
        <v>5233</v>
      </c>
      <c r="F2935" s="158">
        <v>6</v>
      </c>
      <c r="G2935" s="158">
        <v>1</v>
      </c>
      <c r="H2935" s="158" t="s">
        <v>5803</v>
      </c>
      <c r="I2935" s="158">
        <v>529</v>
      </c>
      <c r="J2935" s="158" t="s">
        <v>348</v>
      </c>
      <c r="K2935" s="158" t="s">
        <v>313</v>
      </c>
      <c r="L2935" s="158">
        <v>30.06301369863014</v>
      </c>
      <c r="M2935" s="158">
        <v>8</v>
      </c>
      <c r="N2935" s="158">
        <v>35.946020932528093</v>
      </c>
      <c r="O2935" s="158">
        <v>4.475234839456304</v>
      </c>
      <c r="P2935" s="158">
        <v>22.520316414159179</v>
      </c>
      <c r="Q2935" s="158">
        <v>37.297148976386183</v>
      </c>
      <c r="R2935" s="158">
        <v>4.5911621629041486</v>
      </c>
      <c r="S2935" s="158">
        <v>23.523662487673739</v>
      </c>
      <c r="T2935" s="158">
        <v>27.708255177715088</v>
      </c>
    </row>
    <row r="2936" spans="1:20" x14ac:dyDescent="0.45">
      <c r="A2936" s="158" t="s">
        <v>74</v>
      </c>
      <c r="B2936" s="158">
        <v>2019</v>
      </c>
      <c r="C2936" s="159">
        <v>43800</v>
      </c>
      <c r="D2936" s="158" t="s">
        <v>5210</v>
      </c>
      <c r="E2936" s="158" t="s">
        <v>5233</v>
      </c>
      <c r="F2936" s="158">
        <v>6</v>
      </c>
      <c r="G2936" s="158">
        <v>2</v>
      </c>
      <c r="H2936" s="158" t="s">
        <v>5803</v>
      </c>
      <c r="I2936" s="158">
        <v>529</v>
      </c>
      <c r="J2936" s="158" t="s">
        <v>360</v>
      </c>
      <c r="K2936" s="158" t="s">
        <v>417</v>
      </c>
      <c r="L2936" s="158">
        <v>32.331506849315069</v>
      </c>
      <c r="M2936" s="158">
        <v>23</v>
      </c>
      <c r="N2936" s="158">
        <v>30.95667339828756</v>
      </c>
      <c r="O2936" s="158">
        <v>4.4407661420688713</v>
      </c>
      <c r="P2936" s="158">
        <v>17.634374972080948</v>
      </c>
      <c r="Q2936" s="158">
        <v>31.06443270518578</v>
      </c>
      <c r="R2936" s="158">
        <v>4.4746416853457269</v>
      </c>
      <c r="S2936" s="158">
        <v>17.640507649148599</v>
      </c>
      <c r="T2936" s="158">
        <v>27.708255177715088</v>
      </c>
    </row>
    <row r="2937" spans="1:20" x14ac:dyDescent="0.45">
      <c r="A2937" s="158" t="s">
        <v>74</v>
      </c>
      <c r="B2937" s="158">
        <v>2019</v>
      </c>
      <c r="C2937" s="159">
        <v>43800</v>
      </c>
      <c r="D2937" s="158" t="s">
        <v>5210</v>
      </c>
      <c r="E2937" s="158" t="s">
        <v>5233</v>
      </c>
      <c r="F2937" s="158">
        <v>6</v>
      </c>
      <c r="G2937" s="158">
        <v>3</v>
      </c>
      <c r="H2937" s="158" t="s">
        <v>5803</v>
      </c>
      <c r="I2937" s="158">
        <v>529</v>
      </c>
      <c r="J2937" s="158" t="s">
        <v>434</v>
      </c>
      <c r="K2937" s="158" t="s">
        <v>223</v>
      </c>
      <c r="L2937" s="158">
        <v>22.698630136986299</v>
      </c>
      <c r="M2937" s="158">
        <v>23</v>
      </c>
      <c r="N2937" s="158">
        <v>13.827442453327309</v>
      </c>
      <c r="O2937" s="158">
        <v>4.7665733533180719</v>
      </c>
      <c r="P2937" s="158">
        <v>-0.47227760662690882</v>
      </c>
      <c r="Q2937" s="158">
        <v>15.76222291243649</v>
      </c>
      <c r="R2937" s="158">
        <v>4.697090637447582</v>
      </c>
      <c r="S2937" s="158">
        <v>1.670951000093748</v>
      </c>
      <c r="T2937" s="158">
        <v>27.708255177715088</v>
      </c>
    </row>
    <row r="2938" spans="1:20" x14ac:dyDescent="0.45">
      <c r="A2938" s="158" t="s">
        <v>74</v>
      </c>
      <c r="B2938" s="158">
        <v>2019</v>
      </c>
      <c r="C2938" s="159">
        <v>43800</v>
      </c>
      <c r="D2938" s="158" t="s">
        <v>5210</v>
      </c>
      <c r="E2938" s="158" t="s">
        <v>5233</v>
      </c>
      <c r="F2938" s="158">
        <v>6</v>
      </c>
      <c r="G2938" s="158">
        <v>4</v>
      </c>
      <c r="H2938" s="158" t="s">
        <v>5803</v>
      </c>
      <c r="I2938" s="158">
        <v>529</v>
      </c>
      <c r="J2938" s="158" t="s">
        <v>262</v>
      </c>
      <c r="K2938" s="158" t="s">
        <v>46</v>
      </c>
      <c r="L2938" s="158">
        <v>23.153424657534249</v>
      </c>
      <c r="M2938" s="158">
        <v>5</v>
      </c>
      <c r="N2938" s="158">
        <v>30.102883926717411</v>
      </c>
      <c r="O2938" s="158">
        <v>4.3927246254720904</v>
      </c>
      <c r="P2938" s="158">
        <v>16.92471005030114</v>
      </c>
      <c r="Q2938" s="158">
        <v>27.010996049021291</v>
      </c>
      <c r="R2938" s="158">
        <v>4.4551524432572629</v>
      </c>
      <c r="S2938" s="158">
        <v>13.645538719249499</v>
      </c>
      <c r="T2938" s="158">
        <v>27.708255177715088</v>
      </c>
    </row>
    <row r="2939" spans="1:20" x14ac:dyDescent="0.45">
      <c r="A2939" s="132" t="s">
        <v>74</v>
      </c>
      <c r="B2939" s="132">
        <v>2019</v>
      </c>
      <c r="C2939" s="133">
        <v>43800</v>
      </c>
      <c r="D2939" s="132" t="s">
        <v>5210</v>
      </c>
      <c r="E2939" s="132" t="s">
        <v>5234</v>
      </c>
      <c r="F2939" s="132">
        <v>1</v>
      </c>
      <c r="G2939" s="132">
        <v>1</v>
      </c>
      <c r="H2939" s="132" t="s">
        <v>5718</v>
      </c>
      <c r="I2939" s="132">
        <v>530</v>
      </c>
      <c r="J2939" s="132" t="s">
        <v>362</v>
      </c>
      <c r="K2939" s="132" t="s">
        <v>363</v>
      </c>
      <c r="L2939" s="132">
        <v>27.87397260273973</v>
      </c>
      <c r="M2939" s="132">
        <v>1</v>
      </c>
      <c r="N2939" s="132">
        <v>38.296465691501567</v>
      </c>
      <c r="O2939" s="132">
        <v>4.5500345744416348</v>
      </c>
      <c r="P2939" s="132">
        <v>24.646361968176659</v>
      </c>
      <c r="Q2939" s="132">
        <v>41.263902530653887</v>
      </c>
      <c r="R2939" s="132">
        <v>4.5432884188746856</v>
      </c>
      <c r="S2939" s="132">
        <v>27.634037274029829</v>
      </c>
      <c r="T2939" s="132">
        <v>37.380396818047828</v>
      </c>
    </row>
    <row r="2940" spans="1:20" x14ac:dyDescent="0.45">
      <c r="A2940" s="132" t="s">
        <v>74</v>
      </c>
      <c r="B2940" s="132">
        <v>2019</v>
      </c>
      <c r="C2940" s="133">
        <v>43800</v>
      </c>
      <c r="D2940" s="132" t="s">
        <v>5210</v>
      </c>
      <c r="E2940" s="132" t="s">
        <v>5234</v>
      </c>
      <c r="F2940" s="132">
        <v>1</v>
      </c>
      <c r="G2940" s="132">
        <v>2</v>
      </c>
      <c r="H2940" s="132" t="s">
        <v>5718</v>
      </c>
      <c r="I2940" s="132">
        <v>530</v>
      </c>
      <c r="J2940" s="132" t="s">
        <v>361</v>
      </c>
      <c r="K2940" s="132" t="s">
        <v>34</v>
      </c>
      <c r="L2940" s="132">
        <v>28.55890410958904</v>
      </c>
      <c r="M2940" s="132">
        <v>6</v>
      </c>
      <c r="N2940" s="132">
        <v>39.556651290636722</v>
      </c>
      <c r="O2940" s="132">
        <v>4.4186560636616798</v>
      </c>
      <c r="P2940" s="132">
        <v>26.300683099651671</v>
      </c>
      <c r="Q2940" s="132">
        <v>40.742436422508682</v>
      </c>
      <c r="R2940" s="132">
        <v>4.3732450724298744</v>
      </c>
      <c r="S2940" s="132">
        <v>27.622701205219059</v>
      </c>
      <c r="T2940" s="132">
        <v>37.380396818047828</v>
      </c>
    </row>
    <row r="2941" spans="1:20" x14ac:dyDescent="0.45">
      <c r="A2941" s="132" t="s">
        <v>74</v>
      </c>
      <c r="B2941" s="132">
        <v>2019</v>
      </c>
      <c r="C2941" s="133">
        <v>43800</v>
      </c>
      <c r="D2941" s="132" t="s">
        <v>5210</v>
      </c>
      <c r="E2941" s="132" t="s">
        <v>5234</v>
      </c>
      <c r="F2941" s="132">
        <v>1</v>
      </c>
      <c r="G2941" s="132">
        <v>3</v>
      </c>
      <c r="H2941" s="132" t="s">
        <v>5718</v>
      </c>
      <c r="I2941" s="132">
        <v>530</v>
      </c>
      <c r="J2941" s="132" t="s">
        <v>344</v>
      </c>
      <c r="K2941" s="132" t="s">
        <v>55</v>
      </c>
      <c r="L2941" s="132">
        <v>32.578082191780823</v>
      </c>
      <c r="M2941" s="132">
        <v>1</v>
      </c>
      <c r="N2941" s="132">
        <v>43.892514495652406</v>
      </c>
      <c r="O2941" s="132">
        <v>4.7227524958007816</v>
      </c>
      <c r="P2941" s="132">
        <v>29.72425700825006</v>
      </c>
      <c r="Q2941" s="132">
        <v>43.031303740302697</v>
      </c>
      <c r="R2941" s="132">
        <v>4.5730724248433434</v>
      </c>
      <c r="S2941" s="132">
        <v>29.312086465772669</v>
      </c>
      <c r="T2941" s="132">
        <v>37.380396818047828</v>
      </c>
    </row>
    <row r="2942" spans="1:20" x14ac:dyDescent="0.45">
      <c r="A2942" s="132" t="s">
        <v>74</v>
      </c>
      <c r="B2942" s="132">
        <v>2019</v>
      </c>
      <c r="C2942" s="133">
        <v>43800</v>
      </c>
      <c r="D2942" s="132" t="s">
        <v>5210</v>
      </c>
      <c r="E2942" s="132" t="s">
        <v>5234</v>
      </c>
      <c r="F2942" s="132">
        <v>1</v>
      </c>
      <c r="G2942" s="132">
        <v>4</v>
      </c>
      <c r="H2942" s="132" t="s">
        <v>5718</v>
      </c>
      <c r="I2942" s="132">
        <v>530</v>
      </c>
      <c r="J2942" s="132" t="s">
        <v>400</v>
      </c>
      <c r="K2942" s="132" t="s">
        <v>58</v>
      </c>
      <c r="L2942" s="132">
        <v>25.8</v>
      </c>
      <c r="M2942" s="132">
        <v>7</v>
      </c>
      <c r="N2942" s="132">
        <v>32.005076186608093</v>
      </c>
      <c r="O2942" s="132">
        <v>4.4668358350578918</v>
      </c>
      <c r="P2942" s="132">
        <v>18.604568681434419</v>
      </c>
      <c r="Q2942" s="132">
        <v>32.636992897629462</v>
      </c>
      <c r="R2942" s="132">
        <v>4.3936681077374322</v>
      </c>
      <c r="S2942" s="132">
        <v>19.455988574417169</v>
      </c>
      <c r="T2942" s="132">
        <v>37.380396818047828</v>
      </c>
    </row>
    <row r="2943" spans="1:20" x14ac:dyDescent="0.45">
      <c r="A2943" s="132" t="s">
        <v>74</v>
      </c>
      <c r="B2943" s="132">
        <v>2019</v>
      </c>
      <c r="C2943" s="133">
        <v>43800</v>
      </c>
      <c r="D2943" s="132" t="s">
        <v>5210</v>
      </c>
      <c r="E2943" s="132" t="s">
        <v>5234</v>
      </c>
      <c r="F2943" s="132">
        <v>1</v>
      </c>
      <c r="G2943" s="132">
        <v>5</v>
      </c>
      <c r="H2943" s="132" t="s">
        <v>5718</v>
      </c>
      <c r="I2943" s="132">
        <v>530</v>
      </c>
      <c r="J2943" s="132" t="s">
        <v>348</v>
      </c>
      <c r="K2943" s="132" t="s">
        <v>313</v>
      </c>
      <c r="L2943" s="132">
        <v>30.06301369863014</v>
      </c>
      <c r="M2943" s="132">
        <v>8</v>
      </c>
      <c r="N2943" s="132">
        <v>37.297148976386183</v>
      </c>
      <c r="O2943" s="132">
        <v>4.5911621629041486</v>
      </c>
      <c r="P2943" s="132">
        <v>23.523662487673739</v>
      </c>
      <c r="Q2943" s="132">
        <v>35.622083732668941</v>
      </c>
      <c r="R2943" s="132">
        <v>4.5014406080722313</v>
      </c>
      <c r="S2943" s="132">
        <v>22.117761908452241</v>
      </c>
      <c r="T2943" s="132">
        <v>37.380396818047828</v>
      </c>
    </row>
    <row r="2944" spans="1:20" x14ac:dyDescent="0.45">
      <c r="A2944" s="132" t="s">
        <v>74</v>
      </c>
      <c r="B2944" s="132">
        <v>2019</v>
      </c>
      <c r="C2944" s="133">
        <v>43800</v>
      </c>
      <c r="D2944" s="132" t="s">
        <v>5210</v>
      </c>
      <c r="E2944" s="132" t="s">
        <v>5234</v>
      </c>
      <c r="F2944" s="132">
        <v>1</v>
      </c>
      <c r="G2944" s="132">
        <v>6</v>
      </c>
      <c r="H2944" s="132" t="s">
        <v>5718</v>
      </c>
      <c r="I2944" s="132">
        <v>530</v>
      </c>
      <c r="J2944" s="132" t="s">
        <v>422</v>
      </c>
      <c r="K2944" s="132" t="s">
        <v>43</v>
      </c>
      <c r="L2944" s="132">
        <v>28.846575342465751</v>
      </c>
      <c r="M2944" s="132">
        <v>6</v>
      </c>
      <c r="N2944" s="132">
        <v>33.234524267502067</v>
      </c>
      <c r="O2944" s="132">
        <v>4.5198242074493447</v>
      </c>
      <c r="P2944" s="132">
        <v>19.675051645154031</v>
      </c>
      <c r="Q2944" s="132">
        <v>30.850552132115709</v>
      </c>
      <c r="R2944" s="132">
        <v>4.5420233362135756</v>
      </c>
      <c r="S2944" s="132">
        <v>17.224482123474981</v>
      </c>
      <c r="T2944" s="132">
        <v>37.380396818047828</v>
      </c>
    </row>
    <row r="2945" spans="1:20" x14ac:dyDescent="0.45">
      <c r="A2945" s="160" t="s">
        <v>74</v>
      </c>
      <c r="B2945" s="160">
        <v>2019</v>
      </c>
      <c r="C2945" s="161">
        <v>43800</v>
      </c>
      <c r="D2945" s="160" t="s">
        <v>5210</v>
      </c>
      <c r="E2945" s="160" t="s">
        <v>5234</v>
      </c>
      <c r="F2945" s="160">
        <v>2</v>
      </c>
      <c r="G2945" s="160">
        <v>1</v>
      </c>
      <c r="H2945" s="160" t="s">
        <v>5719</v>
      </c>
      <c r="I2945" s="160">
        <v>531</v>
      </c>
      <c r="J2945" s="160" t="s">
        <v>365</v>
      </c>
      <c r="K2945" s="160" t="s">
        <v>88</v>
      </c>
      <c r="L2945" s="160">
        <v>22.219178082191782</v>
      </c>
      <c r="M2945" s="160">
        <v>4</v>
      </c>
      <c r="N2945" s="160">
        <v>44.973779105724937</v>
      </c>
      <c r="O2945" s="160">
        <v>4.5609255500746544</v>
      </c>
      <c r="P2945" s="160">
        <v>31.29100245550098</v>
      </c>
      <c r="Q2945" s="160">
        <v>46.26574097896706</v>
      </c>
      <c r="R2945" s="160">
        <v>4.6488057849987117</v>
      </c>
      <c r="S2945" s="160">
        <v>32.319323623970917</v>
      </c>
      <c r="T2945" s="160">
        <v>32.849593606116933</v>
      </c>
    </row>
    <row r="2946" spans="1:20" x14ac:dyDescent="0.45">
      <c r="A2946" s="160" t="s">
        <v>74</v>
      </c>
      <c r="B2946" s="160">
        <v>2019</v>
      </c>
      <c r="C2946" s="161">
        <v>43800</v>
      </c>
      <c r="D2946" s="160" t="s">
        <v>5210</v>
      </c>
      <c r="E2946" s="160" t="s">
        <v>5234</v>
      </c>
      <c r="F2946" s="160">
        <v>2</v>
      </c>
      <c r="G2946" s="160">
        <v>2</v>
      </c>
      <c r="H2946" s="160" t="s">
        <v>5719</v>
      </c>
      <c r="I2946" s="160">
        <v>531</v>
      </c>
      <c r="J2946" s="160" t="s">
        <v>353</v>
      </c>
      <c r="K2946" s="160" t="s">
        <v>143</v>
      </c>
      <c r="L2946" s="160">
        <v>31.397260273972599</v>
      </c>
      <c r="M2946" s="160">
        <v>2</v>
      </c>
      <c r="N2946" s="160">
        <v>30.832325877837651</v>
      </c>
      <c r="O2946" s="160">
        <v>4.4135443148608298</v>
      </c>
      <c r="P2946" s="160">
        <v>17.59169293325516</v>
      </c>
      <c r="Q2946" s="160">
        <v>32.80062966558453</v>
      </c>
      <c r="R2946" s="160">
        <v>4.3947249095897956</v>
      </c>
      <c r="S2946" s="160">
        <v>19.616454936815149</v>
      </c>
      <c r="T2946" s="160">
        <v>32.849593606116933</v>
      </c>
    </row>
    <row r="2947" spans="1:20" x14ac:dyDescent="0.45">
      <c r="A2947" s="160" t="s">
        <v>74</v>
      </c>
      <c r="B2947" s="160">
        <v>2019</v>
      </c>
      <c r="C2947" s="161">
        <v>43800</v>
      </c>
      <c r="D2947" s="160" t="s">
        <v>5210</v>
      </c>
      <c r="E2947" s="160" t="s">
        <v>5234</v>
      </c>
      <c r="F2947" s="160">
        <v>2</v>
      </c>
      <c r="G2947" s="160">
        <v>3</v>
      </c>
      <c r="H2947" s="160" t="s">
        <v>5719</v>
      </c>
      <c r="I2947" s="160">
        <v>531</v>
      </c>
      <c r="J2947" s="160" t="s">
        <v>375</v>
      </c>
      <c r="K2947" s="160" t="s">
        <v>413</v>
      </c>
      <c r="L2947" s="160">
        <v>25.88493150684932</v>
      </c>
      <c r="M2947" s="160">
        <v>3</v>
      </c>
      <c r="N2947" s="160">
        <v>33.133577018652453</v>
      </c>
      <c r="O2947" s="160">
        <v>4.5001770720996026</v>
      </c>
      <c r="P2947" s="160">
        <v>19.633045802353639</v>
      </c>
      <c r="Q2947" s="160">
        <v>33.379290342405433</v>
      </c>
      <c r="R2947" s="160">
        <v>4.4288472647191641</v>
      </c>
      <c r="S2947" s="160">
        <v>20.092748548247929</v>
      </c>
      <c r="T2947" s="160">
        <v>32.849593606116933</v>
      </c>
    </row>
    <row r="2948" spans="1:20" x14ac:dyDescent="0.45">
      <c r="A2948" s="160" t="s">
        <v>74</v>
      </c>
      <c r="B2948" s="160">
        <v>2019</v>
      </c>
      <c r="C2948" s="161">
        <v>43800</v>
      </c>
      <c r="D2948" s="160" t="s">
        <v>5210</v>
      </c>
      <c r="E2948" s="160" t="s">
        <v>5234</v>
      </c>
      <c r="F2948" s="160">
        <v>2</v>
      </c>
      <c r="G2948" s="160">
        <v>4</v>
      </c>
      <c r="H2948" s="160" t="s">
        <v>5719</v>
      </c>
      <c r="I2948" s="160">
        <v>531</v>
      </c>
      <c r="J2948" s="160" t="s">
        <v>418</v>
      </c>
      <c r="K2948" s="160" t="s">
        <v>96</v>
      </c>
      <c r="L2948" s="160">
        <v>21.526027397260279</v>
      </c>
      <c r="M2948" s="160">
        <v>9</v>
      </c>
      <c r="N2948" s="160">
        <v>28.847581824077931</v>
      </c>
      <c r="O2948" s="160">
        <v>4.5589056616581001</v>
      </c>
      <c r="P2948" s="160">
        <v>15.170864839103629</v>
      </c>
      <c r="Q2948" s="160">
        <v>28.873665760974479</v>
      </c>
      <c r="R2948" s="160">
        <v>4.4705268743644782</v>
      </c>
      <c r="S2948" s="160">
        <v>15.46208513788104</v>
      </c>
      <c r="T2948" s="160">
        <v>32.849593606116933</v>
      </c>
    </row>
    <row r="2949" spans="1:20" x14ac:dyDescent="0.45">
      <c r="A2949" s="160" t="s">
        <v>74</v>
      </c>
      <c r="B2949" s="160">
        <v>2019</v>
      </c>
      <c r="C2949" s="161">
        <v>43800</v>
      </c>
      <c r="D2949" s="160" t="s">
        <v>5210</v>
      </c>
      <c r="E2949" s="160" t="s">
        <v>5234</v>
      </c>
      <c r="F2949" s="160">
        <v>2</v>
      </c>
      <c r="G2949" s="160">
        <v>5</v>
      </c>
      <c r="H2949" s="160" t="s">
        <v>5719</v>
      </c>
      <c r="I2949" s="160">
        <v>531</v>
      </c>
      <c r="J2949" s="160" t="s">
        <v>1939</v>
      </c>
      <c r="K2949" s="160" t="s">
        <v>282</v>
      </c>
      <c r="L2949" s="160">
        <v>24.536986301369861</v>
      </c>
      <c r="M2949" s="160">
        <v>11</v>
      </c>
      <c r="N2949" s="160">
        <v>28.062012720641391</v>
      </c>
      <c r="O2949" s="160">
        <v>6.4183696726191997</v>
      </c>
      <c r="P2949" s="160">
        <v>8.8069037027837886</v>
      </c>
      <c r="Q2949" s="160">
        <v>26.494558933521908</v>
      </c>
      <c r="R2949" s="160">
        <v>5.7456939057214287</v>
      </c>
      <c r="S2949" s="160">
        <v>9.2574772163576213</v>
      </c>
      <c r="T2949" s="160">
        <v>32.849593606116933</v>
      </c>
    </row>
    <row r="2950" spans="1:20" x14ac:dyDescent="0.45">
      <c r="A2950" s="160" t="s">
        <v>74</v>
      </c>
      <c r="B2950" s="160">
        <v>2019</v>
      </c>
      <c r="C2950" s="161">
        <v>43800</v>
      </c>
      <c r="D2950" s="160" t="s">
        <v>5210</v>
      </c>
      <c r="E2950" s="160" t="s">
        <v>5234</v>
      </c>
      <c r="F2950" s="160">
        <v>2</v>
      </c>
      <c r="G2950" s="160">
        <v>6</v>
      </c>
      <c r="H2950" s="160" t="s">
        <v>5719</v>
      </c>
      <c r="I2950" s="160">
        <v>531</v>
      </c>
      <c r="J2950" s="160" t="s">
        <v>425</v>
      </c>
      <c r="K2950" s="160" t="s">
        <v>444</v>
      </c>
      <c r="L2950" s="160">
        <v>26.030136986301368</v>
      </c>
      <c r="M2950" s="160">
        <v>10</v>
      </c>
      <c r="N2950" s="160">
        <v>31.248285089767201</v>
      </c>
      <c r="O2950" s="160">
        <v>6.2069130931315444</v>
      </c>
      <c r="P2950" s="160">
        <v>12.62754581037257</v>
      </c>
      <c r="Q2950" s="160">
        <v>26.35451989023445</v>
      </c>
      <c r="R2950" s="160">
        <v>5.7719849228300264</v>
      </c>
      <c r="S2950" s="160">
        <v>9.0385651217443694</v>
      </c>
      <c r="T2950" s="160">
        <v>32.849593606116933</v>
      </c>
    </row>
    <row r="2951" spans="1:20" x14ac:dyDescent="0.45">
      <c r="A2951" s="138" t="s">
        <v>74</v>
      </c>
      <c r="B2951" s="138">
        <v>2019</v>
      </c>
      <c r="C2951" s="139">
        <v>43800</v>
      </c>
      <c r="D2951" s="138" t="s">
        <v>5210</v>
      </c>
      <c r="E2951" s="138" t="s">
        <v>5194</v>
      </c>
      <c r="F2951" s="138" t="s">
        <v>5235</v>
      </c>
      <c r="G2951" s="138">
        <v>1</v>
      </c>
      <c r="H2951" s="138" t="s">
        <v>5720</v>
      </c>
      <c r="I2951" s="138">
        <v>532</v>
      </c>
      <c r="J2951" s="138" t="s">
        <v>362</v>
      </c>
      <c r="K2951" s="138" t="s">
        <v>363</v>
      </c>
      <c r="L2951" s="138">
        <v>27.87397260273973</v>
      </c>
      <c r="M2951" s="138">
        <v>1</v>
      </c>
      <c r="N2951" s="138">
        <v>41.263902530653887</v>
      </c>
      <c r="O2951" s="138">
        <v>4.5432884188746856</v>
      </c>
      <c r="P2951" s="138">
        <v>27.634037274029829</v>
      </c>
      <c r="Q2951" s="138">
        <v>43.722234101528947</v>
      </c>
      <c r="R2951" s="138">
        <v>4.5452750960255051</v>
      </c>
      <c r="S2951" s="138">
        <v>30.08640881345244</v>
      </c>
      <c r="T2951" s="138">
        <v>39.580550613403723</v>
      </c>
    </row>
    <row r="2952" spans="1:20" x14ac:dyDescent="0.45">
      <c r="A2952" s="138" t="s">
        <v>74</v>
      </c>
      <c r="B2952" s="138">
        <v>2019</v>
      </c>
      <c r="C2952" s="139">
        <v>43800</v>
      </c>
      <c r="D2952" s="138" t="s">
        <v>5210</v>
      </c>
      <c r="E2952" s="138" t="s">
        <v>5194</v>
      </c>
      <c r="F2952" s="138" t="s">
        <v>5235</v>
      </c>
      <c r="G2952" s="138">
        <v>2</v>
      </c>
      <c r="H2952" s="138" t="s">
        <v>5720</v>
      </c>
      <c r="I2952" s="138">
        <v>532</v>
      </c>
      <c r="J2952" s="138" t="s">
        <v>353</v>
      </c>
      <c r="K2952" s="138" t="s">
        <v>143</v>
      </c>
      <c r="L2952" s="138">
        <v>31.397260273972599</v>
      </c>
      <c r="M2952" s="138">
        <v>2</v>
      </c>
      <c r="N2952" s="138">
        <v>32.80062966558453</v>
      </c>
      <c r="O2952" s="138">
        <v>4.3947249095897956</v>
      </c>
      <c r="P2952" s="138">
        <v>19.616454936815149</v>
      </c>
      <c r="Q2952" s="138">
        <v>35.421837393746287</v>
      </c>
      <c r="R2952" s="138">
        <v>4.3373583815825976</v>
      </c>
      <c r="S2952" s="138">
        <v>22.409762248998501</v>
      </c>
      <c r="T2952" s="138">
        <v>39.580550613403723</v>
      </c>
    </row>
    <row r="2953" spans="1:20" x14ac:dyDescent="0.45">
      <c r="A2953" s="138" t="s">
        <v>74</v>
      </c>
      <c r="B2953" s="138">
        <v>2019</v>
      </c>
      <c r="C2953" s="139">
        <v>43800</v>
      </c>
      <c r="D2953" s="138" t="s">
        <v>5210</v>
      </c>
      <c r="E2953" s="138" t="s">
        <v>5194</v>
      </c>
      <c r="F2953" s="138" t="s">
        <v>5235</v>
      </c>
      <c r="G2953" s="138">
        <v>3</v>
      </c>
      <c r="H2953" s="138" t="s">
        <v>5720</v>
      </c>
      <c r="I2953" s="138">
        <v>532</v>
      </c>
      <c r="J2953" s="138" t="s">
        <v>375</v>
      </c>
      <c r="K2953" s="138" t="s">
        <v>413</v>
      </c>
      <c r="L2953" s="138">
        <v>25.88493150684932</v>
      </c>
      <c r="M2953" s="138">
        <v>3</v>
      </c>
      <c r="N2953" s="138">
        <v>33.379290342405433</v>
      </c>
      <c r="O2953" s="138">
        <v>4.4288472647191641</v>
      </c>
      <c r="P2953" s="138">
        <v>20.092748548247929</v>
      </c>
      <c r="Q2953" s="138">
        <v>35.039189283474848</v>
      </c>
      <c r="R2953" s="138">
        <v>4.3428256199113227</v>
      </c>
      <c r="S2953" s="138">
        <v>22.01071242374088</v>
      </c>
      <c r="T2953" s="138">
        <v>39.580550613403723</v>
      </c>
    </row>
    <row r="2954" spans="1:20" x14ac:dyDescent="0.45">
      <c r="A2954" s="138" t="s">
        <v>74</v>
      </c>
      <c r="B2954" s="138">
        <v>2019</v>
      </c>
      <c r="C2954" s="139">
        <v>43800</v>
      </c>
      <c r="D2954" s="138" t="s">
        <v>5210</v>
      </c>
      <c r="E2954" s="138" t="s">
        <v>5194</v>
      </c>
      <c r="F2954" s="138" t="s">
        <v>5235</v>
      </c>
      <c r="G2954" s="138">
        <v>4</v>
      </c>
      <c r="H2954" s="138" t="s">
        <v>5720</v>
      </c>
      <c r="I2954" s="138">
        <v>532</v>
      </c>
      <c r="J2954" s="138" t="s">
        <v>365</v>
      </c>
      <c r="K2954" s="138" t="s">
        <v>88</v>
      </c>
      <c r="L2954" s="138">
        <v>22.219178082191782</v>
      </c>
      <c r="M2954" s="138">
        <v>4</v>
      </c>
      <c r="N2954" s="138">
        <v>46.26574097896706</v>
      </c>
      <c r="O2954" s="138">
        <v>4.6488057849987117</v>
      </c>
      <c r="P2954" s="138">
        <v>32.319323623970917</v>
      </c>
      <c r="Q2954" s="138">
        <v>44.308181301803813</v>
      </c>
      <c r="R2954" s="138">
        <v>4.4961304242840132</v>
      </c>
      <c r="S2954" s="138">
        <v>30.819790028951768</v>
      </c>
      <c r="T2954" s="138">
        <v>39.580550613403723</v>
      </c>
    </row>
    <row r="2955" spans="1:20" x14ac:dyDescent="0.45">
      <c r="A2955" s="138" t="s">
        <v>74</v>
      </c>
      <c r="B2955" s="138">
        <v>2019</v>
      </c>
      <c r="C2955" s="139">
        <v>43800</v>
      </c>
      <c r="D2955" s="138" t="s">
        <v>5210</v>
      </c>
      <c r="E2955" s="138" t="s">
        <v>5194</v>
      </c>
      <c r="F2955" s="138" t="s">
        <v>5235</v>
      </c>
      <c r="G2955" s="138">
        <v>5</v>
      </c>
      <c r="H2955" s="138" t="s">
        <v>5720</v>
      </c>
      <c r="I2955" s="138">
        <v>532</v>
      </c>
      <c r="J2955" s="138" t="s">
        <v>344</v>
      </c>
      <c r="K2955" s="138" t="s">
        <v>55</v>
      </c>
      <c r="L2955" s="138">
        <v>32.578082191780823</v>
      </c>
      <c r="M2955" s="138">
        <v>1</v>
      </c>
      <c r="N2955" s="138">
        <v>43.031303740302697</v>
      </c>
      <c r="O2955" s="138">
        <v>4.5730724248433434</v>
      </c>
      <c r="P2955" s="138">
        <v>29.312086465772669</v>
      </c>
      <c r="Q2955" s="138">
        <v>40.935782412851012</v>
      </c>
      <c r="R2955" s="138">
        <v>4.4631236326472816</v>
      </c>
      <c r="S2955" s="138">
        <v>27.54641151490917</v>
      </c>
      <c r="T2955" s="138">
        <v>39.580550613403723</v>
      </c>
    </row>
    <row r="2956" spans="1:20" x14ac:dyDescent="0.45">
      <c r="A2956" s="138" t="s">
        <v>74</v>
      </c>
      <c r="B2956" s="138">
        <v>2019</v>
      </c>
      <c r="C2956" s="139">
        <v>43800</v>
      </c>
      <c r="D2956" s="138" t="s">
        <v>5210</v>
      </c>
      <c r="E2956" s="138" t="s">
        <v>5194</v>
      </c>
      <c r="F2956" s="138" t="s">
        <v>5235</v>
      </c>
      <c r="G2956" s="138">
        <v>6</v>
      </c>
      <c r="H2956" s="138" t="s">
        <v>5720</v>
      </c>
      <c r="I2956" s="138">
        <v>532</v>
      </c>
      <c r="J2956" s="138" t="s">
        <v>361</v>
      </c>
      <c r="K2956" s="138" t="s">
        <v>34</v>
      </c>
      <c r="L2956" s="138">
        <v>28.55890410958904</v>
      </c>
      <c r="M2956" s="138">
        <v>6</v>
      </c>
      <c r="N2956" s="138">
        <v>40.742436422508682</v>
      </c>
      <c r="O2956" s="138">
        <v>4.3732450724298744</v>
      </c>
      <c r="P2956" s="138">
        <v>27.622701205219059</v>
      </c>
      <c r="Q2956" s="138">
        <v>37.917715761290196</v>
      </c>
      <c r="R2956" s="138">
        <v>4.396564567543817</v>
      </c>
      <c r="S2956" s="138">
        <v>24.728022058658741</v>
      </c>
      <c r="T2956" s="138">
        <v>39.580550613403723</v>
      </c>
    </row>
    <row r="2957" spans="1:20" x14ac:dyDescent="0.45">
      <c r="A2957" s="138" t="s">
        <v>74</v>
      </c>
      <c r="B2957" s="138">
        <v>2019</v>
      </c>
      <c r="C2957" s="139">
        <v>43800</v>
      </c>
      <c r="D2957" s="138" t="s">
        <v>5210</v>
      </c>
      <c r="E2957" s="138" t="s">
        <v>5194</v>
      </c>
      <c r="F2957" s="138" t="s">
        <v>579</v>
      </c>
      <c r="G2957" s="138">
        <v>1</v>
      </c>
      <c r="H2957" s="138" t="s">
        <v>5721</v>
      </c>
      <c r="I2957" s="138">
        <v>533</v>
      </c>
      <c r="J2957" s="138" t="s">
        <v>400</v>
      </c>
      <c r="K2957" s="138" t="s">
        <v>58</v>
      </c>
      <c r="L2957" s="138">
        <v>25.8</v>
      </c>
      <c r="M2957" s="138">
        <v>7</v>
      </c>
      <c r="N2957" s="138">
        <v>32.636992897629462</v>
      </c>
      <c r="O2957" s="138">
        <v>4.3936681077374322</v>
      </c>
      <c r="P2957" s="138">
        <v>19.455988574417169</v>
      </c>
      <c r="Q2957" s="138">
        <v>35.21487518875697</v>
      </c>
      <c r="R2957" s="138">
        <v>4.4373681723390366</v>
      </c>
      <c r="S2957" s="138">
        <v>21.902770671739859</v>
      </c>
      <c r="T2957" s="138">
        <v>30.138728891190819</v>
      </c>
    </row>
    <row r="2958" spans="1:20" x14ac:dyDescent="0.45">
      <c r="A2958" s="138" t="s">
        <v>74</v>
      </c>
      <c r="B2958" s="138">
        <v>2019</v>
      </c>
      <c r="C2958" s="139">
        <v>43800</v>
      </c>
      <c r="D2958" s="138" t="s">
        <v>5210</v>
      </c>
      <c r="E2958" s="138" t="s">
        <v>5194</v>
      </c>
      <c r="F2958" s="138" t="s">
        <v>579</v>
      </c>
      <c r="G2958" s="138">
        <v>2</v>
      </c>
      <c r="H2958" s="138" t="s">
        <v>5721</v>
      </c>
      <c r="I2958" s="138">
        <v>533</v>
      </c>
      <c r="J2958" s="138" t="s">
        <v>348</v>
      </c>
      <c r="K2958" s="138" t="s">
        <v>313</v>
      </c>
      <c r="L2958" s="138">
        <v>30.06301369863014</v>
      </c>
      <c r="M2958" s="138">
        <v>8</v>
      </c>
      <c r="N2958" s="138">
        <v>35.622083732668941</v>
      </c>
      <c r="O2958" s="138">
        <v>4.5014406080722313</v>
      </c>
      <c r="P2958" s="138">
        <v>22.117761908452241</v>
      </c>
      <c r="Q2958" s="138">
        <v>36.10523351980946</v>
      </c>
      <c r="R2958" s="138">
        <v>4.4440435611268923</v>
      </c>
      <c r="S2958" s="138">
        <v>22.77310283642878</v>
      </c>
      <c r="T2958" s="138">
        <v>30.138728891190819</v>
      </c>
    </row>
    <row r="2959" spans="1:20" x14ac:dyDescent="0.45">
      <c r="A2959" s="138" t="s">
        <v>74</v>
      </c>
      <c r="B2959" s="138">
        <v>2019</v>
      </c>
      <c r="C2959" s="139">
        <v>43800</v>
      </c>
      <c r="D2959" s="138" t="s">
        <v>5210</v>
      </c>
      <c r="E2959" s="138" t="s">
        <v>5194</v>
      </c>
      <c r="F2959" s="138" t="s">
        <v>579</v>
      </c>
      <c r="G2959" s="138">
        <v>3</v>
      </c>
      <c r="H2959" s="138" t="s">
        <v>5721</v>
      </c>
      <c r="I2959" s="138">
        <v>533</v>
      </c>
      <c r="J2959" s="138" t="s">
        <v>418</v>
      </c>
      <c r="K2959" s="138" t="s">
        <v>96</v>
      </c>
      <c r="L2959" s="138">
        <v>21.526027397260279</v>
      </c>
      <c r="M2959" s="138">
        <v>9</v>
      </c>
      <c r="N2959" s="138">
        <v>28.873665760974479</v>
      </c>
      <c r="O2959" s="138">
        <v>4.4705268743644782</v>
      </c>
      <c r="P2959" s="138">
        <v>15.46208513788104</v>
      </c>
      <c r="Q2959" s="138">
        <v>29.580254313815139</v>
      </c>
      <c r="R2959" s="138">
        <v>4.3988956479213313</v>
      </c>
      <c r="S2959" s="138">
        <v>16.38356737005115</v>
      </c>
      <c r="T2959" s="138">
        <v>30.138728891190819</v>
      </c>
    </row>
    <row r="2960" spans="1:20" x14ac:dyDescent="0.45">
      <c r="A2960" s="138" t="s">
        <v>74</v>
      </c>
      <c r="B2960" s="138">
        <v>2019</v>
      </c>
      <c r="C2960" s="139">
        <v>43800</v>
      </c>
      <c r="D2960" s="138" t="s">
        <v>5210</v>
      </c>
      <c r="E2960" s="138" t="s">
        <v>5194</v>
      </c>
      <c r="F2960" s="138" t="s">
        <v>579</v>
      </c>
      <c r="G2960" s="138">
        <v>4</v>
      </c>
      <c r="H2960" s="138" t="s">
        <v>5721</v>
      </c>
      <c r="I2960" s="138">
        <v>533</v>
      </c>
      <c r="J2960" s="138" t="s">
        <v>425</v>
      </c>
      <c r="K2960" s="138" t="s">
        <v>444</v>
      </c>
      <c r="L2960" s="138">
        <v>26.030136986301368</v>
      </c>
      <c r="M2960" s="138">
        <v>10</v>
      </c>
      <c r="N2960" s="138">
        <v>26.35451989023445</v>
      </c>
      <c r="O2960" s="138">
        <v>5.7719849228300264</v>
      </c>
      <c r="P2960" s="138">
        <v>9.0385651217443694</v>
      </c>
      <c r="Q2960" s="138">
        <v>26.603964555648659</v>
      </c>
      <c r="R2960" s="138">
        <v>5.2794736543612437</v>
      </c>
      <c r="S2960" s="138">
        <v>10.76554359256493</v>
      </c>
      <c r="T2960" s="138">
        <v>30.138728891190819</v>
      </c>
    </row>
    <row r="2961" spans="1:20" x14ac:dyDescent="0.45">
      <c r="A2961" s="138" t="s">
        <v>74</v>
      </c>
      <c r="B2961" s="138">
        <v>2019</v>
      </c>
      <c r="C2961" s="139">
        <v>43800</v>
      </c>
      <c r="D2961" s="138" t="s">
        <v>5210</v>
      </c>
      <c r="E2961" s="138" t="s">
        <v>5194</v>
      </c>
      <c r="F2961" s="138" t="s">
        <v>579</v>
      </c>
      <c r="G2961" s="138">
        <v>5</v>
      </c>
      <c r="H2961" s="138" t="s">
        <v>5721</v>
      </c>
      <c r="I2961" s="138">
        <v>533</v>
      </c>
      <c r="J2961" s="138" t="s">
        <v>1939</v>
      </c>
      <c r="K2961" s="138" t="s">
        <v>282</v>
      </c>
      <c r="L2961" s="138">
        <v>24.536986301369861</v>
      </c>
      <c r="M2961" s="138">
        <v>11</v>
      </c>
      <c r="N2961" s="138">
        <v>26.494558933521908</v>
      </c>
      <c r="O2961" s="138">
        <v>5.7456939057214287</v>
      </c>
      <c r="P2961" s="138">
        <v>9.2574772163576213</v>
      </c>
      <c r="Q2961" s="138">
        <v>25.215769777432062</v>
      </c>
      <c r="R2961" s="138">
        <v>5.2912144192410278</v>
      </c>
      <c r="S2961" s="138">
        <v>9.3421265197089784</v>
      </c>
      <c r="T2961" s="138">
        <v>30.138728891190819</v>
      </c>
    </row>
    <row r="2962" spans="1:20" x14ac:dyDescent="0.45">
      <c r="A2962" s="138" t="s">
        <v>74</v>
      </c>
      <c r="B2962" s="138">
        <v>2019</v>
      </c>
      <c r="C2962" s="139">
        <v>43800</v>
      </c>
      <c r="D2962" s="138" t="s">
        <v>5210</v>
      </c>
      <c r="E2962" s="138" t="s">
        <v>5194</v>
      </c>
      <c r="F2962" s="138" t="s">
        <v>579</v>
      </c>
      <c r="G2962" s="138">
        <v>6</v>
      </c>
      <c r="H2962" s="138" t="s">
        <v>5721</v>
      </c>
      <c r="I2962" s="138">
        <v>533</v>
      </c>
      <c r="J2962" s="138" t="s">
        <v>422</v>
      </c>
      <c r="K2962" s="138" t="s">
        <v>43</v>
      </c>
      <c r="L2962" s="138">
        <v>28.846575342465751</v>
      </c>
      <c r="M2962" s="138">
        <v>6</v>
      </c>
      <c r="N2962" s="138">
        <v>30.850552132115709</v>
      </c>
      <c r="O2962" s="138">
        <v>4.5420233362135756</v>
      </c>
      <c r="P2962" s="138">
        <v>17.224482123474981</v>
      </c>
      <c r="Q2962" s="138">
        <v>27.580169473856479</v>
      </c>
      <c r="R2962" s="138">
        <v>4.5329074425460796</v>
      </c>
      <c r="S2962" s="138">
        <v>13.98144714621823</v>
      </c>
      <c r="T2962" s="138">
        <v>30.138728891190819</v>
      </c>
    </row>
    <row r="2963" spans="1:20" x14ac:dyDescent="0.45">
      <c r="A2963" s="130" t="s">
        <v>312</v>
      </c>
      <c r="B2963" s="130">
        <v>2020</v>
      </c>
      <c r="C2963" s="131">
        <v>43807</v>
      </c>
      <c r="D2963" s="130" t="s">
        <v>5210</v>
      </c>
      <c r="E2963" s="130" t="s">
        <v>1943</v>
      </c>
      <c r="F2963" s="130">
        <v>1</v>
      </c>
      <c r="G2963" s="130">
        <v>1</v>
      </c>
      <c r="H2963" s="130" t="s">
        <v>5804</v>
      </c>
      <c r="I2963" s="130">
        <v>534</v>
      </c>
      <c r="J2963" s="130" t="s">
        <v>343</v>
      </c>
      <c r="K2963" s="130" t="s">
        <v>91</v>
      </c>
      <c r="L2963" s="130">
        <v>29.046575342465751</v>
      </c>
      <c r="M2963" s="130">
        <v>3</v>
      </c>
      <c r="N2963" s="130">
        <v>41.956902262292431</v>
      </c>
      <c r="O2963" s="130">
        <v>4.4585090344485696</v>
      </c>
      <c r="P2963" s="130">
        <v>28.58137515894672</v>
      </c>
      <c r="Q2963" s="130">
        <v>43.82293804150995</v>
      </c>
      <c r="R2963" s="130">
        <v>4.5435806053736432</v>
      </c>
      <c r="S2963" s="130">
        <v>30.192196225389019</v>
      </c>
      <c r="T2963" s="130">
        <v>30.635963846714009</v>
      </c>
    </row>
    <row r="2964" spans="1:20" x14ac:dyDescent="0.45">
      <c r="A2964" s="130" t="s">
        <v>312</v>
      </c>
      <c r="B2964" s="130">
        <v>2020</v>
      </c>
      <c r="C2964" s="131">
        <v>43807</v>
      </c>
      <c r="D2964" s="130" t="s">
        <v>5210</v>
      </c>
      <c r="E2964" s="130" t="s">
        <v>1943</v>
      </c>
      <c r="F2964" s="130">
        <v>1</v>
      </c>
      <c r="G2964" s="130">
        <v>2</v>
      </c>
      <c r="H2964" s="130" t="s">
        <v>5804</v>
      </c>
      <c r="I2964" s="130">
        <v>534</v>
      </c>
      <c r="J2964" s="130" t="s">
        <v>362</v>
      </c>
      <c r="K2964" s="130" t="s">
        <v>363</v>
      </c>
      <c r="L2964" s="130">
        <v>27.893150684931509</v>
      </c>
      <c r="M2964" s="130">
        <v>1</v>
      </c>
      <c r="N2964" s="130">
        <v>43.722234101528947</v>
      </c>
      <c r="O2964" s="130">
        <v>4.5452750960255051</v>
      </c>
      <c r="P2964" s="130">
        <v>30.08640881345244</v>
      </c>
      <c r="Q2964" s="130">
        <v>43.270429230368833</v>
      </c>
      <c r="R2964" s="130">
        <v>4.5353336806498827</v>
      </c>
      <c r="S2964" s="130">
        <v>29.66442818841919</v>
      </c>
      <c r="T2964" s="130">
        <v>30.635963846714009</v>
      </c>
    </row>
    <row r="2965" spans="1:20" x14ac:dyDescent="0.45">
      <c r="A2965" s="130" t="s">
        <v>312</v>
      </c>
      <c r="B2965" s="130">
        <v>2020</v>
      </c>
      <c r="C2965" s="131">
        <v>43807</v>
      </c>
      <c r="D2965" s="130" t="s">
        <v>5210</v>
      </c>
      <c r="E2965" s="130" t="s">
        <v>1943</v>
      </c>
      <c r="F2965" s="130">
        <v>1</v>
      </c>
      <c r="G2965" s="130">
        <v>3</v>
      </c>
      <c r="H2965" s="130" t="s">
        <v>5804</v>
      </c>
      <c r="I2965" s="130">
        <v>534</v>
      </c>
      <c r="J2965" s="130" t="s">
        <v>351</v>
      </c>
      <c r="K2965" s="130" t="s">
        <v>282</v>
      </c>
      <c r="L2965" s="130">
        <v>26.854794520547941</v>
      </c>
      <c r="M2965" s="130">
        <v>6</v>
      </c>
      <c r="N2965" s="130">
        <v>29.131756592173581</v>
      </c>
      <c r="O2965" s="130">
        <v>4.5127872718520354</v>
      </c>
      <c r="P2965" s="130">
        <v>15.59339477661748</v>
      </c>
      <c r="Q2965" s="130">
        <v>29.843995324834381</v>
      </c>
      <c r="R2965" s="130">
        <v>4.474644246642236</v>
      </c>
      <c r="S2965" s="130">
        <v>16.420062584907669</v>
      </c>
      <c r="T2965" s="130">
        <v>30.635963846714009</v>
      </c>
    </row>
    <row r="2966" spans="1:20" x14ac:dyDescent="0.45">
      <c r="A2966" s="130" t="s">
        <v>312</v>
      </c>
      <c r="B2966" s="130">
        <v>2020</v>
      </c>
      <c r="C2966" s="131">
        <v>43807</v>
      </c>
      <c r="D2966" s="130" t="s">
        <v>5210</v>
      </c>
      <c r="E2966" s="130" t="s">
        <v>1943</v>
      </c>
      <c r="F2966" s="130">
        <v>1</v>
      </c>
      <c r="G2966" s="130">
        <v>4</v>
      </c>
      <c r="H2966" s="130" t="s">
        <v>5804</v>
      </c>
      <c r="I2966" s="130">
        <v>534</v>
      </c>
      <c r="J2966" s="130" t="s">
        <v>2889</v>
      </c>
      <c r="K2966" s="130" t="s">
        <v>429</v>
      </c>
      <c r="L2966" s="130">
        <v>32.032876712328758</v>
      </c>
      <c r="M2966" s="130">
        <v>23</v>
      </c>
      <c r="N2966" s="130">
        <v>12.31311644462741</v>
      </c>
      <c r="O2966" s="130">
        <v>4.8930587330622677</v>
      </c>
      <c r="P2966" s="130">
        <v>-2.3660597545593909</v>
      </c>
      <c r="Q2966" s="130">
        <v>15.466979767023769</v>
      </c>
      <c r="R2966" s="130">
        <v>4.714811926768288</v>
      </c>
      <c r="S2966" s="130">
        <v>1.3225439867189019</v>
      </c>
      <c r="T2966" s="130">
        <v>30.635963846714009</v>
      </c>
    </row>
    <row r="2967" spans="1:20" x14ac:dyDescent="0.45">
      <c r="A2967" s="130" t="s">
        <v>312</v>
      </c>
      <c r="B2967" s="130">
        <v>2020</v>
      </c>
      <c r="C2967" s="131">
        <v>43807</v>
      </c>
      <c r="D2967" s="130" t="s">
        <v>5210</v>
      </c>
      <c r="E2967" s="130" t="s">
        <v>1943</v>
      </c>
      <c r="F2967" s="130">
        <v>1</v>
      </c>
      <c r="G2967" s="130">
        <v>5</v>
      </c>
      <c r="H2967" s="130" t="s">
        <v>5804</v>
      </c>
      <c r="I2967" s="130">
        <v>534</v>
      </c>
      <c r="J2967" s="130" t="s">
        <v>418</v>
      </c>
      <c r="K2967" s="130" t="s">
        <v>96</v>
      </c>
      <c r="L2967" s="130">
        <v>21.545205479452051</v>
      </c>
      <c r="M2967" s="130">
        <v>2</v>
      </c>
      <c r="N2967" s="130">
        <v>29.580254313815139</v>
      </c>
      <c r="O2967" s="130">
        <v>4.3988956479213313</v>
      </c>
      <c r="P2967" s="130">
        <v>16.38356737005115</v>
      </c>
      <c r="Q2967" s="130">
        <v>27.66553473531976</v>
      </c>
      <c r="R2967" s="130">
        <v>4.3670009999832811</v>
      </c>
      <c r="S2967" s="130">
        <v>14.56453173536992</v>
      </c>
      <c r="T2967" s="130">
        <v>30.635963846714009</v>
      </c>
    </row>
    <row r="2968" spans="1:20" x14ac:dyDescent="0.45">
      <c r="A2968" s="130" t="s">
        <v>312</v>
      </c>
      <c r="B2968" s="130">
        <v>2020</v>
      </c>
      <c r="C2968" s="131">
        <v>43807</v>
      </c>
      <c r="D2968" s="130" t="s">
        <v>5210</v>
      </c>
      <c r="E2968" s="130" t="s">
        <v>1943</v>
      </c>
      <c r="F2968" s="130">
        <v>1</v>
      </c>
      <c r="G2968" s="130">
        <v>6</v>
      </c>
      <c r="H2968" s="130" t="s">
        <v>5804</v>
      </c>
      <c r="I2968" s="130">
        <v>534</v>
      </c>
      <c r="J2968" s="130" t="s">
        <v>359</v>
      </c>
      <c r="K2968" s="130" t="s">
        <v>43</v>
      </c>
      <c r="L2968" s="130">
        <v>29.016438356164379</v>
      </c>
      <c r="M2968" s="130">
        <v>23</v>
      </c>
      <c r="N2968" s="130">
        <v>27.111519365846529</v>
      </c>
      <c r="O2968" s="130">
        <v>4.3573825680408911</v>
      </c>
      <c r="P2968" s="130">
        <v>14.039371661723861</v>
      </c>
      <c r="Q2968" s="130">
        <v>24.376141898362949</v>
      </c>
      <c r="R2968" s="130">
        <v>4.4021441990154573</v>
      </c>
      <c r="S2968" s="130">
        <v>11.16970930131658</v>
      </c>
      <c r="T2968" s="130">
        <v>30.635963846714009</v>
      </c>
    </row>
    <row r="2969" spans="1:20" x14ac:dyDescent="0.45">
      <c r="A2969" s="150" t="s">
        <v>312</v>
      </c>
      <c r="B2969" s="150">
        <v>2020</v>
      </c>
      <c r="C2969" s="151">
        <v>43807</v>
      </c>
      <c r="D2969" s="150" t="s">
        <v>5210</v>
      </c>
      <c r="E2969" s="150" t="s">
        <v>1943</v>
      </c>
      <c r="F2969" s="150">
        <v>2</v>
      </c>
      <c r="G2969" s="150">
        <v>1</v>
      </c>
      <c r="H2969" s="150" t="s">
        <v>5805</v>
      </c>
      <c r="I2969" s="150">
        <v>535</v>
      </c>
      <c r="J2969" s="150" t="s">
        <v>352</v>
      </c>
      <c r="K2969" s="150" t="s">
        <v>282</v>
      </c>
      <c r="L2969" s="150">
        <v>25.13424657534247</v>
      </c>
      <c r="M2969" s="150">
        <v>15</v>
      </c>
      <c r="N2969" s="150">
        <v>34.787237171093082</v>
      </c>
      <c r="O2969" s="150">
        <v>4.3496418558417753</v>
      </c>
      <c r="P2969" s="150">
        <v>21.738311603567759</v>
      </c>
      <c r="Q2969" s="150">
        <v>37.068379340085059</v>
      </c>
      <c r="R2969" s="150">
        <v>4.4227276498737726</v>
      </c>
      <c r="S2969" s="150">
        <v>23.800196390463739</v>
      </c>
      <c r="T2969" s="150">
        <v>29.1865875742924</v>
      </c>
    </row>
    <row r="2970" spans="1:20" x14ac:dyDescent="0.45">
      <c r="A2970" s="150" t="s">
        <v>312</v>
      </c>
      <c r="B2970" s="150">
        <v>2020</v>
      </c>
      <c r="C2970" s="151">
        <v>43807</v>
      </c>
      <c r="D2970" s="150" t="s">
        <v>5210</v>
      </c>
      <c r="E2970" s="150" t="s">
        <v>1943</v>
      </c>
      <c r="F2970" s="150">
        <v>2</v>
      </c>
      <c r="G2970" s="150">
        <v>2</v>
      </c>
      <c r="H2970" s="150" t="s">
        <v>5805</v>
      </c>
      <c r="I2970" s="150">
        <v>535</v>
      </c>
      <c r="J2970" s="150" t="s">
        <v>446</v>
      </c>
      <c r="K2970" s="150" t="s">
        <v>37</v>
      </c>
      <c r="L2970" s="150">
        <v>19.950684931506849</v>
      </c>
      <c r="M2970" s="150">
        <v>7</v>
      </c>
      <c r="N2970" s="150">
        <v>38.037436996168587</v>
      </c>
      <c r="O2970" s="150">
        <v>5.1931100681850424</v>
      </c>
      <c r="P2970" s="150">
        <v>22.458106791613471</v>
      </c>
      <c r="Q2970" s="150">
        <v>38.068996317314479</v>
      </c>
      <c r="R2970" s="150">
        <v>4.9596434289505016</v>
      </c>
      <c r="S2970" s="150">
        <v>23.190066030462969</v>
      </c>
      <c r="T2970" s="150">
        <v>29.1865875742924</v>
      </c>
    </row>
    <row r="2971" spans="1:20" x14ac:dyDescent="0.45">
      <c r="A2971" s="150" t="s">
        <v>312</v>
      </c>
      <c r="B2971" s="150">
        <v>2020</v>
      </c>
      <c r="C2971" s="151">
        <v>43807</v>
      </c>
      <c r="D2971" s="150" t="s">
        <v>5210</v>
      </c>
      <c r="E2971" s="150" t="s">
        <v>1943</v>
      </c>
      <c r="F2971" s="150">
        <v>2</v>
      </c>
      <c r="G2971" s="150">
        <v>3</v>
      </c>
      <c r="H2971" s="150" t="s">
        <v>5805</v>
      </c>
      <c r="I2971" s="150">
        <v>535</v>
      </c>
      <c r="J2971" s="150" t="s">
        <v>399</v>
      </c>
      <c r="K2971" s="150" t="s">
        <v>49</v>
      </c>
      <c r="L2971" s="150">
        <v>25.326027397260269</v>
      </c>
      <c r="M2971" s="150">
        <v>23</v>
      </c>
      <c r="N2971" s="150">
        <v>29.198314685908169</v>
      </c>
      <c r="O2971" s="150">
        <v>4.4124765365563006</v>
      </c>
      <c r="P2971" s="150">
        <v>15.96088507623926</v>
      </c>
      <c r="Q2971" s="150">
        <v>29.652476780931192</v>
      </c>
      <c r="R2971" s="150">
        <v>4.3714614141935364</v>
      </c>
      <c r="S2971" s="150">
        <v>16.53809253835059</v>
      </c>
      <c r="T2971" s="150">
        <v>29.1865875742924</v>
      </c>
    </row>
    <row r="2972" spans="1:20" x14ac:dyDescent="0.45">
      <c r="A2972" s="150" t="s">
        <v>312</v>
      </c>
      <c r="B2972" s="150">
        <v>2020</v>
      </c>
      <c r="C2972" s="151">
        <v>43807</v>
      </c>
      <c r="D2972" s="150" t="s">
        <v>5210</v>
      </c>
      <c r="E2972" s="150" t="s">
        <v>1943</v>
      </c>
      <c r="F2972" s="150">
        <v>2</v>
      </c>
      <c r="G2972" s="150">
        <v>4</v>
      </c>
      <c r="H2972" s="150" t="s">
        <v>5805</v>
      </c>
      <c r="I2972" s="150">
        <v>535</v>
      </c>
      <c r="J2972" s="150" t="s">
        <v>368</v>
      </c>
      <c r="K2972" s="150" t="s">
        <v>131</v>
      </c>
      <c r="L2972" s="150">
        <v>31.394520547945209</v>
      </c>
      <c r="M2972" s="150">
        <v>23</v>
      </c>
      <c r="N2972" s="150">
        <v>19.513072767375778</v>
      </c>
      <c r="O2972" s="150">
        <v>4.5128744740948239</v>
      </c>
      <c r="P2972" s="150">
        <v>5.9744493450913101</v>
      </c>
      <c r="Q2972" s="150">
        <v>20.805519366197132</v>
      </c>
      <c r="R2972" s="150">
        <v>4.4335660832995067</v>
      </c>
      <c r="S2972" s="150">
        <v>7.5048211162986078</v>
      </c>
      <c r="T2972" s="150">
        <v>29.1865875742924</v>
      </c>
    </row>
    <row r="2973" spans="1:20" x14ac:dyDescent="0.45">
      <c r="A2973" s="150" t="s">
        <v>312</v>
      </c>
      <c r="B2973" s="150">
        <v>2020</v>
      </c>
      <c r="C2973" s="151">
        <v>43807</v>
      </c>
      <c r="D2973" s="150" t="s">
        <v>5210</v>
      </c>
      <c r="E2973" s="150" t="s">
        <v>1943</v>
      </c>
      <c r="F2973" s="150">
        <v>2</v>
      </c>
      <c r="G2973" s="150">
        <v>5</v>
      </c>
      <c r="H2973" s="150" t="s">
        <v>5805</v>
      </c>
      <c r="I2973" s="150">
        <v>535</v>
      </c>
      <c r="J2973" s="150" t="s">
        <v>397</v>
      </c>
      <c r="K2973" s="150" t="s">
        <v>177</v>
      </c>
      <c r="L2973" s="150">
        <v>27.052054794520551</v>
      </c>
      <c r="M2973" s="150">
        <v>23</v>
      </c>
      <c r="N2973" s="150">
        <v>26.299242935429401</v>
      </c>
      <c r="O2973" s="150">
        <v>4.4912523230044714</v>
      </c>
      <c r="P2973" s="150">
        <v>12.825485966415989</v>
      </c>
      <c r="Q2973" s="150">
        <v>25.028250425839861</v>
      </c>
      <c r="R2973" s="150">
        <v>4.4297184733679629</v>
      </c>
      <c r="S2973" s="150">
        <v>11.739095005735971</v>
      </c>
      <c r="T2973" s="150">
        <v>29.1865875742924</v>
      </c>
    </row>
    <row r="2974" spans="1:20" x14ac:dyDescent="0.45">
      <c r="A2974" s="150" t="s">
        <v>312</v>
      </c>
      <c r="B2974" s="150">
        <v>2020</v>
      </c>
      <c r="C2974" s="151">
        <v>43807</v>
      </c>
      <c r="D2974" s="150" t="s">
        <v>5210</v>
      </c>
      <c r="E2974" s="150" t="s">
        <v>1943</v>
      </c>
      <c r="F2974" s="150">
        <v>2</v>
      </c>
      <c r="G2974" s="150">
        <v>6</v>
      </c>
      <c r="H2974" s="150" t="s">
        <v>5805</v>
      </c>
      <c r="I2974" s="150">
        <v>535</v>
      </c>
      <c r="J2974" s="150" t="s">
        <v>411</v>
      </c>
      <c r="K2974" s="150" t="s">
        <v>55</v>
      </c>
      <c r="L2974" s="150">
        <v>29.402739726027399</v>
      </c>
      <c r="M2974" s="150">
        <v>23</v>
      </c>
      <c r="N2974" s="150">
        <v>27.28422088977937</v>
      </c>
      <c r="O2974" s="150">
        <v>4.4713405472926793</v>
      </c>
      <c r="P2974" s="150">
        <v>13.870199247901329</v>
      </c>
      <c r="Q2974" s="150">
        <v>24.392114543331829</v>
      </c>
      <c r="R2974" s="150">
        <v>4.4858208596232254</v>
      </c>
      <c r="S2974" s="150">
        <v>10.93465196446216</v>
      </c>
      <c r="T2974" s="150">
        <v>29.1865875742924</v>
      </c>
    </row>
    <row r="2975" spans="1:20" x14ac:dyDescent="0.45">
      <c r="A2975" s="152" t="s">
        <v>312</v>
      </c>
      <c r="B2975" s="152">
        <v>2020</v>
      </c>
      <c r="C2975" s="153">
        <v>43807</v>
      </c>
      <c r="D2975" s="152" t="s">
        <v>5210</v>
      </c>
      <c r="E2975" s="152" t="s">
        <v>1943</v>
      </c>
      <c r="F2975" s="152">
        <v>3</v>
      </c>
      <c r="G2975" s="152">
        <v>1</v>
      </c>
      <c r="H2975" s="152" t="s">
        <v>5806</v>
      </c>
      <c r="I2975" s="152">
        <v>536</v>
      </c>
      <c r="J2975" s="152" t="s">
        <v>353</v>
      </c>
      <c r="K2975" s="152" t="s">
        <v>143</v>
      </c>
      <c r="L2975" s="152">
        <v>31.416438356164381</v>
      </c>
      <c r="M2975" s="152">
        <v>5</v>
      </c>
      <c r="N2975" s="152">
        <v>35.421837393746287</v>
      </c>
      <c r="O2975" s="152">
        <v>4.3373583815825976</v>
      </c>
      <c r="P2975" s="152">
        <v>22.409762248998501</v>
      </c>
      <c r="Q2975" s="152">
        <v>37.791317387989743</v>
      </c>
      <c r="R2975" s="152">
        <v>4.4002972779205596</v>
      </c>
      <c r="S2975" s="152">
        <v>24.590425554228059</v>
      </c>
      <c r="T2975" s="152">
        <v>30.648390860154962</v>
      </c>
    </row>
    <row r="2976" spans="1:20" x14ac:dyDescent="0.45">
      <c r="A2976" s="152" t="s">
        <v>312</v>
      </c>
      <c r="B2976" s="152">
        <v>2020</v>
      </c>
      <c r="C2976" s="153">
        <v>43807</v>
      </c>
      <c r="D2976" s="152" t="s">
        <v>5210</v>
      </c>
      <c r="E2976" s="152" t="s">
        <v>1943</v>
      </c>
      <c r="F2976" s="152">
        <v>3</v>
      </c>
      <c r="G2976" s="152">
        <v>2</v>
      </c>
      <c r="H2976" s="152" t="s">
        <v>5806</v>
      </c>
      <c r="I2976" s="152">
        <v>536</v>
      </c>
      <c r="J2976" s="152" t="s">
        <v>400</v>
      </c>
      <c r="K2976" s="152" t="s">
        <v>58</v>
      </c>
      <c r="L2976" s="152">
        <v>25.81917808219178</v>
      </c>
      <c r="M2976" s="152">
        <v>10</v>
      </c>
      <c r="N2976" s="152">
        <v>35.21487518875697</v>
      </c>
      <c r="O2976" s="152">
        <v>4.4373681723390366</v>
      </c>
      <c r="P2976" s="152">
        <v>21.902770671739859</v>
      </c>
      <c r="Q2976" s="152">
        <v>36.154703920008529</v>
      </c>
      <c r="R2976" s="152">
        <v>4.4000621188351987</v>
      </c>
      <c r="S2976" s="152">
        <v>22.954517563502929</v>
      </c>
      <c r="T2976" s="152">
        <v>30.648390860154962</v>
      </c>
    </row>
    <row r="2977" spans="1:20" x14ac:dyDescent="0.45">
      <c r="A2977" s="152" t="s">
        <v>312</v>
      </c>
      <c r="B2977" s="152">
        <v>2020</v>
      </c>
      <c r="C2977" s="153">
        <v>43807</v>
      </c>
      <c r="D2977" s="152" t="s">
        <v>5210</v>
      </c>
      <c r="E2977" s="152" t="s">
        <v>1943</v>
      </c>
      <c r="F2977" s="152">
        <v>3</v>
      </c>
      <c r="G2977" s="152">
        <v>3</v>
      </c>
      <c r="H2977" s="152" t="s">
        <v>5806</v>
      </c>
      <c r="I2977" s="152">
        <v>536</v>
      </c>
      <c r="J2977" s="152" t="s">
        <v>354</v>
      </c>
      <c r="K2977" s="152" t="s">
        <v>121</v>
      </c>
      <c r="L2977" s="152">
        <v>24.339726027397258</v>
      </c>
      <c r="M2977" s="152">
        <v>23</v>
      </c>
      <c r="N2977" s="152">
        <v>36.429973278618199</v>
      </c>
      <c r="O2977" s="152">
        <v>4.4707306352813783</v>
      </c>
      <c r="P2977" s="152">
        <v>23.01778137277406</v>
      </c>
      <c r="Q2977" s="152">
        <v>35.918290335424388</v>
      </c>
      <c r="R2977" s="152">
        <v>4.409060594835716</v>
      </c>
      <c r="S2977" s="152">
        <v>22.691108550917249</v>
      </c>
      <c r="T2977" s="152">
        <v>30.648390860154962</v>
      </c>
    </row>
    <row r="2978" spans="1:20" x14ac:dyDescent="0.45">
      <c r="A2978" s="152" t="s">
        <v>312</v>
      </c>
      <c r="B2978" s="152">
        <v>2020</v>
      </c>
      <c r="C2978" s="153">
        <v>43807</v>
      </c>
      <c r="D2978" s="152" t="s">
        <v>5210</v>
      </c>
      <c r="E2978" s="152" t="s">
        <v>1943</v>
      </c>
      <c r="F2978" s="152">
        <v>3</v>
      </c>
      <c r="G2978" s="152">
        <v>4</v>
      </c>
      <c r="H2978" s="152" t="s">
        <v>5806</v>
      </c>
      <c r="I2978" s="152">
        <v>536</v>
      </c>
      <c r="J2978" s="152" t="s">
        <v>378</v>
      </c>
      <c r="K2978" s="152" t="s">
        <v>37</v>
      </c>
      <c r="L2978" s="152">
        <v>22.55616438356164</v>
      </c>
      <c r="M2978" s="152">
        <v>9</v>
      </c>
      <c r="N2978" s="152">
        <v>31.737020661245641</v>
      </c>
      <c r="O2978" s="152">
        <v>4.3546739782301662</v>
      </c>
      <c r="P2978" s="152">
        <v>18.672998726555139</v>
      </c>
      <c r="Q2978" s="152">
        <v>30.971162931378359</v>
      </c>
      <c r="R2978" s="152">
        <v>4.3333721647804229</v>
      </c>
      <c r="S2978" s="152">
        <v>17.971046437037099</v>
      </c>
      <c r="T2978" s="152">
        <v>30.648390860154962</v>
      </c>
    </row>
    <row r="2979" spans="1:20" x14ac:dyDescent="0.45">
      <c r="A2979" s="152" t="s">
        <v>312</v>
      </c>
      <c r="B2979" s="152">
        <v>2020</v>
      </c>
      <c r="C2979" s="153">
        <v>43807</v>
      </c>
      <c r="D2979" s="152" t="s">
        <v>5210</v>
      </c>
      <c r="E2979" s="152" t="s">
        <v>1943</v>
      </c>
      <c r="F2979" s="152">
        <v>3</v>
      </c>
      <c r="G2979" s="152">
        <v>5</v>
      </c>
      <c r="H2979" s="152" t="s">
        <v>5806</v>
      </c>
      <c r="I2979" s="152">
        <v>536</v>
      </c>
      <c r="J2979" s="152" t="s">
        <v>403</v>
      </c>
      <c r="K2979" s="152" t="s">
        <v>61</v>
      </c>
      <c r="L2979" s="152">
        <v>22.74520547945205</v>
      </c>
      <c r="M2979" s="152">
        <v>23</v>
      </c>
      <c r="N2979" s="152">
        <v>18.482674082913999</v>
      </c>
      <c r="O2979" s="152">
        <v>4.5936364203154829</v>
      </c>
      <c r="P2979" s="152">
        <v>4.7017648219675543</v>
      </c>
      <c r="Q2979" s="152">
        <v>19.002151433554118</v>
      </c>
      <c r="R2979" s="152">
        <v>4.5381747972226592</v>
      </c>
      <c r="S2979" s="152">
        <v>5.3876270418861409</v>
      </c>
      <c r="T2979" s="152">
        <v>30.648390860154962</v>
      </c>
    </row>
    <row r="2980" spans="1:20" x14ac:dyDescent="0.45">
      <c r="A2980" s="152" t="s">
        <v>312</v>
      </c>
      <c r="B2980" s="152">
        <v>2020</v>
      </c>
      <c r="C2980" s="153">
        <v>43807</v>
      </c>
      <c r="D2980" s="152" t="s">
        <v>5210</v>
      </c>
      <c r="E2980" s="152" t="s">
        <v>1943</v>
      </c>
      <c r="F2980" s="152">
        <v>3</v>
      </c>
      <c r="G2980" s="152">
        <v>6</v>
      </c>
      <c r="H2980" s="152" t="s">
        <v>5806</v>
      </c>
      <c r="I2980" s="152">
        <v>536</v>
      </c>
      <c r="J2980" s="152" t="s">
        <v>425</v>
      </c>
      <c r="K2980" s="152" t="s">
        <v>96</v>
      </c>
      <c r="L2980" s="152">
        <v>26.049315068493151</v>
      </c>
      <c r="M2980" s="152">
        <v>11</v>
      </c>
      <c r="N2980" s="152">
        <v>26.603964555648659</v>
      </c>
      <c r="O2980" s="152">
        <v>5.2794736543612437</v>
      </c>
      <c r="P2980" s="152">
        <v>10.76554359256493</v>
      </c>
      <c r="Q2980" s="152">
        <v>23.072621925024169</v>
      </c>
      <c r="R2980" s="152">
        <v>5.1241506359155942</v>
      </c>
      <c r="S2980" s="152">
        <v>7.7001700172773901</v>
      </c>
      <c r="T2980" s="152">
        <v>30.648390860154962</v>
      </c>
    </row>
    <row r="2981" spans="1:20" x14ac:dyDescent="0.45">
      <c r="A2981" s="154" t="s">
        <v>312</v>
      </c>
      <c r="B2981" s="154">
        <v>2020</v>
      </c>
      <c r="C2981" s="155">
        <v>43807</v>
      </c>
      <c r="D2981" s="154" t="s">
        <v>5210</v>
      </c>
      <c r="E2981" s="154" t="s">
        <v>1943</v>
      </c>
      <c r="F2981" s="154">
        <v>4</v>
      </c>
      <c r="G2981" s="154">
        <v>1</v>
      </c>
      <c r="H2981" s="154" t="s">
        <v>5807</v>
      </c>
      <c r="I2981" s="154">
        <v>537</v>
      </c>
      <c r="J2981" s="154" t="s">
        <v>426</v>
      </c>
      <c r="K2981" s="154" t="s">
        <v>427</v>
      </c>
      <c r="L2981" s="154">
        <v>21.641095890410959</v>
      </c>
      <c r="M2981" s="154">
        <v>4</v>
      </c>
      <c r="N2981" s="154">
        <v>29.25896380999475</v>
      </c>
      <c r="O2981" s="154">
        <v>4.719542109430523</v>
      </c>
      <c r="P2981" s="154">
        <v>15.10033748170318</v>
      </c>
      <c r="Q2981" s="154">
        <v>32.262320537592572</v>
      </c>
      <c r="R2981" s="154">
        <v>4.6903508174428206</v>
      </c>
      <c r="S2981" s="154">
        <v>18.191268085264099</v>
      </c>
      <c r="T2981" s="154">
        <v>25.491417179092899</v>
      </c>
    </row>
    <row r="2982" spans="1:20" x14ac:dyDescent="0.45">
      <c r="A2982" s="154" t="s">
        <v>312</v>
      </c>
      <c r="B2982" s="154">
        <v>2020</v>
      </c>
      <c r="C2982" s="155">
        <v>43807</v>
      </c>
      <c r="D2982" s="154" t="s">
        <v>5210</v>
      </c>
      <c r="E2982" s="154" t="s">
        <v>1943</v>
      </c>
      <c r="F2982" s="154">
        <v>4</v>
      </c>
      <c r="G2982" s="154">
        <v>2</v>
      </c>
      <c r="H2982" s="154" t="s">
        <v>5807</v>
      </c>
      <c r="I2982" s="154">
        <v>537</v>
      </c>
      <c r="J2982" s="154" t="s">
        <v>375</v>
      </c>
      <c r="K2982" s="154" t="s">
        <v>49</v>
      </c>
      <c r="L2982" s="154">
        <v>25.904109589041099</v>
      </c>
      <c r="M2982" s="154">
        <v>8</v>
      </c>
      <c r="N2982" s="154">
        <v>35.039189283474848</v>
      </c>
      <c r="O2982" s="154">
        <v>4.3428256199113227</v>
      </c>
      <c r="P2982" s="154">
        <v>22.01071242374088</v>
      </c>
      <c r="Q2982" s="154">
        <v>35.070667094527423</v>
      </c>
      <c r="R2982" s="154">
        <v>4.3403829394691229</v>
      </c>
      <c r="S2982" s="154">
        <v>22.04951827612005</v>
      </c>
      <c r="T2982" s="154">
        <v>25.491417179092899</v>
      </c>
    </row>
    <row r="2983" spans="1:20" x14ac:dyDescent="0.45">
      <c r="A2983" s="154" t="s">
        <v>312</v>
      </c>
      <c r="B2983" s="154">
        <v>2020</v>
      </c>
      <c r="C2983" s="155">
        <v>43807</v>
      </c>
      <c r="D2983" s="154" t="s">
        <v>5210</v>
      </c>
      <c r="E2983" s="154" t="s">
        <v>1943</v>
      </c>
      <c r="F2983" s="154">
        <v>4</v>
      </c>
      <c r="G2983" s="154">
        <v>3</v>
      </c>
      <c r="H2983" s="154" t="s">
        <v>5807</v>
      </c>
      <c r="I2983" s="154">
        <v>537</v>
      </c>
      <c r="J2983" s="154" t="s">
        <v>386</v>
      </c>
      <c r="K2983" s="154" t="s">
        <v>64</v>
      </c>
      <c r="L2983" s="154">
        <v>29.68219178082192</v>
      </c>
      <c r="M2983" s="154">
        <v>23</v>
      </c>
      <c r="N2983" s="154">
        <v>29.658196496459471</v>
      </c>
      <c r="O2983" s="154">
        <v>4.3247517717409014</v>
      </c>
      <c r="P2983" s="154">
        <v>16.683941181236769</v>
      </c>
      <c r="Q2983" s="154">
        <v>29.49867711683784</v>
      </c>
      <c r="R2983" s="154">
        <v>4.3106590240756022</v>
      </c>
      <c r="S2983" s="154">
        <v>16.566700044611029</v>
      </c>
      <c r="T2983" s="154">
        <v>25.491417179092899</v>
      </c>
    </row>
    <row r="2984" spans="1:20" x14ac:dyDescent="0.45">
      <c r="A2984" s="154" t="s">
        <v>312</v>
      </c>
      <c r="B2984" s="154">
        <v>2020</v>
      </c>
      <c r="C2984" s="155">
        <v>43807</v>
      </c>
      <c r="D2984" s="154" t="s">
        <v>5210</v>
      </c>
      <c r="E2984" s="154" t="s">
        <v>1943</v>
      </c>
      <c r="F2984" s="154">
        <v>4</v>
      </c>
      <c r="G2984" s="154">
        <v>4</v>
      </c>
      <c r="H2984" s="154" t="s">
        <v>5807</v>
      </c>
      <c r="I2984" s="154">
        <v>537</v>
      </c>
      <c r="J2984" s="154" t="s">
        <v>439</v>
      </c>
      <c r="K2984" s="154" t="s">
        <v>265</v>
      </c>
      <c r="L2984" s="154">
        <v>21.895890410958909</v>
      </c>
      <c r="M2984" s="154">
        <v>23</v>
      </c>
      <c r="N2984" s="154">
        <v>16.218934523170532</v>
      </c>
      <c r="O2984" s="154">
        <v>5.9614617286929148</v>
      </c>
      <c r="P2984" s="154">
        <v>-1.6654506629082171</v>
      </c>
      <c r="Q2984" s="154">
        <v>18.22411013255914</v>
      </c>
      <c r="R2984" s="154">
        <v>5.4313370418876623</v>
      </c>
      <c r="S2984" s="154">
        <v>1.9300990068961501</v>
      </c>
      <c r="T2984" s="154">
        <v>25.491417179092899</v>
      </c>
    </row>
    <row r="2985" spans="1:20" x14ac:dyDescent="0.45">
      <c r="A2985" s="154" t="s">
        <v>312</v>
      </c>
      <c r="B2985" s="154">
        <v>2020</v>
      </c>
      <c r="C2985" s="155">
        <v>43807</v>
      </c>
      <c r="D2985" s="154" t="s">
        <v>5210</v>
      </c>
      <c r="E2985" s="154" t="s">
        <v>1943</v>
      </c>
      <c r="F2985" s="154">
        <v>4</v>
      </c>
      <c r="G2985" s="154">
        <v>5</v>
      </c>
      <c r="H2985" s="154" t="s">
        <v>5807</v>
      </c>
      <c r="I2985" s="154">
        <v>537</v>
      </c>
      <c r="J2985" s="154" t="s">
        <v>262</v>
      </c>
      <c r="K2985" s="154" t="s">
        <v>46</v>
      </c>
      <c r="L2985" s="154">
        <v>23.172602739726031</v>
      </c>
      <c r="M2985" s="154">
        <v>23</v>
      </c>
      <c r="N2985" s="154">
        <v>27.010996049021291</v>
      </c>
      <c r="O2985" s="154">
        <v>4.4551524432572629</v>
      </c>
      <c r="P2985" s="154">
        <v>13.645538719249499</v>
      </c>
      <c r="Q2985" s="154">
        <v>24.88494578690371</v>
      </c>
      <c r="R2985" s="154">
        <v>4.4219831901696116</v>
      </c>
      <c r="S2985" s="154">
        <v>11.61899621639488</v>
      </c>
      <c r="T2985" s="154">
        <v>25.491417179092899</v>
      </c>
    </row>
    <row r="2986" spans="1:20" x14ac:dyDescent="0.45">
      <c r="A2986" s="154" t="s">
        <v>312</v>
      </c>
      <c r="B2986" s="154">
        <v>2020</v>
      </c>
      <c r="C2986" s="155">
        <v>43807</v>
      </c>
      <c r="D2986" s="154" t="s">
        <v>5210</v>
      </c>
      <c r="E2986" s="154" t="s">
        <v>1943</v>
      </c>
      <c r="F2986" s="154">
        <v>4</v>
      </c>
      <c r="G2986" s="154">
        <v>6</v>
      </c>
      <c r="H2986" s="154" t="s">
        <v>5807</v>
      </c>
      <c r="I2986" s="154">
        <v>537</v>
      </c>
      <c r="J2986" s="154" t="s">
        <v>434</v>
      </c>
      <c r="K2986" s="154" t="s">
        <v>223</v>
      </c>
      <c r="L2986" s="154">
        <v>22.717808219178082</v>
      </c>
      <c r="M2986" s="154">
        <v>23</v>
      </c>
      <c r="N2986" s="154">
        <v>15.76222291243649</v>
      </c>
      <c r="O2986" s="154">
        <v>4.697090637447582</v>
      </c>
      <c r="P2986" s="154">
        <v>1.670951000093748</v>
      </c>
      <c r="Q2986" s="154">
        <v>13.958377780742699</v>
      </c>
      <c r="R2986" s="154">
        <v>4.7247590710754146</v>
      </c>
      <c r="S2986" s="154">
        <v>-0.21589943248354609</v>
      </c>
      <c r="T2986" s="154">
        <v>25.491417179092899</v>
      </c>
    </row>
    <row r="2987" spans="1:20" x14ac:dyDescent="0.45">
      <c r="A2987" s="130" t="s">
        <v>312</v>
      </c>
      <c r="B2987" s="130">
        <v>2020</v>
      </c>
      <c r="C2987" s="131">
        <v>43807</v>
      </c>
      <c r="D2987" s="130" t="s">
        <v>5210</v>
      </c>
      <c r="E2987" s="130" t="s">
        <v>5233</v>
      </c>
      <c r="F2987" s="130">
        <v>1</v>
      </c>
      <c r="G2987" s="130">
        <v>1</v>
      </c>
      <c r="H2987" s="130" t="s">
        <v>5808</v>
      </c>
      <c r="I2987" s="130">
        <v>538</v>
      </c>
      <c r="J2987" s="130" t="s">
        <v>351</v>
      </c>
      <c r="K2987" s="130" t="s">
        <v>282</v>
      </c>
      <c r="L2987" s="130">
        <v>26.854794520547941</v>
      </c>
      <c r="M2987" s="130">
        <v>6</v>
      </c>
      <c r="N2987" s="130">
        <v>29.843995324834381</v>
      </c>
      <c r="O2987" s="130">
        <v>4.474644246642236</v>
      </c>
      <c r="P2987" s="130">
        <v>16.420062584907669</v>
      </c>
      <c r="Q2987" s="130">
        <v>31.32606818687988</v>
      </c>
      <c r="R2987" s="130">
        <v>4.5783935211266771</v>
      </c>
      <c r="S2987" s="130">
        <v>17.590887623499849</v>
      </c>
      <c r="T2987" s="130">
        <v>22.865592858569869</v>
      </c>
    </row>
    <row r="2988" spans="1:20" x14ac:dyDescent="0.45">
      <c r="A2988" s="130" t="s">
        <v>312</v>
      </c>
      <c r="B2988" s="130">
        <v>2020</v>
      </c>
      <c r="C2988" s="131">
        <v>43807</v>
      </c>
      <c r="D2988" s="130" t="s">
        <v>5210</v>
      </c>
      <c r="E2988" s="130" t="s">
        <v>5233</v>
      </c>
      <c r="F2988" s="130">
        <v>1</v>
      </c>
      <c r="G2988" s="130">
        <v>2</v>
      </c>
      <c r="H2988" s="130" t="s">
        <v>5808</v>
      </c>
      <c r="I2988" s="130">
        <v>538</v>
      </c>
      <c r="J2988" s="130" t="s">
        <v>411</v>
      </c>
      <c r="K2988" s="130" t="s">
        <v>55</v>
      </c>
      <c r="L2988" s="130">
        <v>29.402739726027399</v>
      </c>
      <c r="M2988" s="130">
        <v>23</v>
      </c>
      <c r="N2988" s="130">
        <v>24.392114543331829</v>
      </c>
      <c r="O2988" s="130">
        <v>4.4858208596232254</v>
      </c>
      <c r="P2988" s="130">
        <v>10.93465196446216</v>
      </c>
      <c r="Q2988" s="130">
        <v>24.865328857503989</v>
      </c>
      <c r="R2988" s="130">
        <v>4.4957847186423541</v>
      </c>
      <c r="S2988" s="130">
        <v>11.37797470157693</v>
      </c>
      <c r="T2988" s="130">
        <v>22.865592858569869</v>
      </c>
    </row>
    <row r="2989" spans="1:20" x14ac:dyDescent="0.45">
      <c r="A2989" s="130" t="s">
        <v>312</v>
      </c>
      <c r="B2989" s="130">
        <v>2020</v>
      </c>
      <c r="C2989" s="131">
        <v>43807</v>
      </c>
      <c r="D2989" s="130" t="s">
        <v>5210</v>
      </c>
      <c r="E2989" s="130" t="s">
        <v>5233</v>
      </c>
      <c r="F2989" s="130">
        <v>1</v>
      </c>
      <c r="G2989" s="130">
        <v>3</v>
      </c>
      <c r="H2989" s="130" t="s">
        <v>5808</v>
      </c>
      <c r="I2989" s="130">
        <v>538</v>
      </c>
      <c r="J2989" s="130" t="s">
        <v>403</v>
      </c>
      <c r="K2989" s="130" t="s">
        <v>61</v>
      </c>
      <c r="L2989" s="130">
        <v>22.74520547945205</v>
      </c>
      <c r="M2989" s="130">
        <v>23</v>
      </c>
      <c r="N2989" s="130">
        <v>19.002151433554118</v>
      </c>
      <c r="O2989" s="130">
        <v>4.5381747972226592</v>
      </c>
      <c r="P2989" s="130">
        <v>5.3876270418861409</v>
      </c>
      <c r="Q2989" s="130">
        <v>18.85094480751831</v>
      </c>
      <c r="R2989" s="130">
        <v>4.5335320371936856</v>
      </c>
      <c r="S2989" s="130">
        <v>5.2503486959372569</v>
      </c>
      <c r="T2989" s="130">
        <v>22.865592858569869</v>
      </c>
    </row>
    <row r="2990" spans="1:20" x14ac:dyDescent="0.45">
      <c r="A2990" s="130" t="s">
        <v>312</v>
      </c>
      <c r="B2990" s="130">
        <v>2020</v>
      </c>
      <c r="C2990" s="131">
        <v>43807</v>
      </c>
      <c r="D2990" s="130" t="s">
        <v>5210</v>
      </c>
      <c r="E2990" s="130" t="s">
        <v>5233</v>
      </c>
      <c r="F2990" s="130">
        <v>1</v>
      </c>
      <c r="G2990" s="130">
        <v>4</v>
      </c>
      <c r="H2990" s="130" t="s">
        <v>5808</v>
      </c>
      <c r="I2990" s="130">
        <v>538</v>
      </c>
      <c r="J2990" s="130" t="s">
        <v>439</v>
      </c>
      <c r="K2990" s="130" t="s">
        <v>265</v>
      </c>
      <c r="L2990" s="130">
        <v>21.895890410958909</v>
      </c>
      <c r="M2990" s="130">
        <v>23</v>
      </c>
      <c r="N2990" s="130">
        <v>18.22411013255914</v>
      </c>
      <c r="O2990" s="130">
        <v>5.4313370418876623</v>
      </c>
      <c r="P2990" s="130">
        <v>1.9300990068961501</v>
      </c>
      <c r="Q2990" s="130">
        <v>15.67712772412828</v>
      </c>
      <c r="R2990" s="130">
        <v>5.3105686857859711</v>
      </c>
      <c r="S2990" s="130">
        <v>-0.25457833322963452</v>
      </c>
      <c r="T2990" s="130">
        <v>22.865592858569869</v>
      </c>
    </row>
    <row r="2991" spans="1:20" x14ac:dyDescent="0.45">
      <c r="A2991" s="150" t="s">
        <v>312</v>
      </c>
      <c r="B2991" s="150">
        <v>2020</v>
      </c>
      <c r="C2991" s="151">
        <v>43807</v>
      </c>
      <c r="D2991" s="150" t="s">
        <v>5210</v>
      </c>
      <c r="E2991" s="150" t="s">
        <v>5233</v>
      </c>
      <c r="F2991" s="150">
        <v>2</v>
      </c>
      <c r="G2991" s="150">
        <v>1</v>
      </c>
      <c r="H2991" s="150" t="s">
        <v>5809</v>
      </c>
      <c r="I2991" s="150">
        <v>539</v>
      </c>
      <c r="J2991" s="150" t="s">
        <v>378</v>
      </c>
      <c r="K2991" s="150" t="s">
        <v>37</v>
      </c>
      <c r="L2991" s="150">
        <v>22.55616438356164</v>
      </c>
      <c r="M2991" s="150">
        <v>9</v>
      </c>
      <c r="N2991" s="150">
        <v>30.971162931378359</v>
      </c>
      <c r="O2991" s="150">
        <v>4.3333721647804229</v>
      </c>
      <c r="P2991" s="150">
        <v>17.971046437037099</v>
      </c>
      <c r="Q2991" s="150">
        <v>32.713471187856982</v>
      </c>
      <c r="R2991" s="150">
        <v>4.4357648881012741</v>
      </c>
      <c r="S2991" s="150">
        <v>19.40617652355316</v>
      </c>
      <c r="T2991" s="150">
        <v>27.507008009128089</v>
      </c>
    </row>
    <row r="2992" spans="1:20" x14ac:dyDescent="0.45">
      <c r="A2992" s="150" t="s">
        <v>312</v>
      </c>
      <c r="B2992" s="150">
        <v>2020</v>
      </c>
      <c r="C2992" s="151">
        <v>43807</v>
      </c>
      <c r="D2992" s="150" t="s">
        <v>5210</v>
      </c>
      <c r="E2992" s="150" t="s">
        <v>5233</v>
      </c>
      <c r="F2992" s="150">
        <v>2</v>
      </c>
      <c r="G2992" s="150">
        <v>2</v>
      </c>
      <c r="H2992" s="150" t="s">
        <v>5809</v>
      </c>
      <c r="I2992" s="150">
        <v>539</v>
      </c>
      <c r="J2992" s="150" t="s">
        <v>397</v>
      </c>
      <c r="K2992" s="150" t="s">
        <v>177</v>
      </c>
      <c r="L2992" s="150">
        <v>27.052054794520551</v>
      </c>
      <c r="M2992" s="150">
        <v>23</v>
      </c>
      <c r="N2992" s="150">
        <v>25.028250425839861</v>
      </c>
      <c r="O2992" s="150">
        <v>4.4297184733679629</v>
      </c>
      <c r="P2992" s="150">
        <v>11.739095005735971</v>
      </c>
      <c r="Q2992" s="150">
        <v>26.220744371780999</v>
      </c>
      <c r="R2992" s="150">
        <v>4.4241529854560531</v>
      </c>
      <c r="S2992" s="150">
        <v>12.94828541541284</v>
      </c>
      <c r="T2992" s="150">
        <v>27.507008009128089</v>
      </c>
    </row>
    <row r="2993" spans="1:20" x14ac:dyDescent="0.45">
      <c r="A2993" s="150" t="s">
        <v>312</v>
      </c>
      <c r="B2993" s="150">
        <v>2020</v>
      </c>
      <c r="C2993" s="151">
        <v>43807</v>
      </c>
      <c r="D2993" s="150" t="s">
        <v>5210</v>
      </c>
      <c r="E2993" s="150" t="s">
        <v>5233</v>
      </c>
      <c r="F2993" s="150">
        <v>2</v>
      </c>
      <c r="G2993" s="150">
        <v>3</v>
      </c>
      <c r="H2993" s="150" t="s">
        <v>5809</v>
      </c>
      <c r="I2993" s="150">
        <v>539</v>
      </c>
      <c r="J2993" s="150" t="s">
        <v>399</v>
      </c>
      <c r="K2993" s="150" t="s">
        <v>49</v>
      </c>
      <c r="L2993" s="150">
        <v>25.326027397260269</v>
      </c>
      <c r="M2993" s="150">
        <v>23</v>
      </c>
      <c r="N2993" s="150">
        <v>29.652476780931192</v>
      </c>
      <c r="O2993" s="150">
        <v>4.3714614141935364</v>
      </c>
      <c r="P2993" s="150">
        <v>16.53809253835059</v>
      </c>
      <c r="Q2993" s="150">
        <v>28.535500298408071</v>
      </c>
      <c r="R2993" s="150">
        <v>4.3805937086816336</v>
      </c>
      <c r="S2993" s="150">
        <v>15.393719172363159</v>
      </c>
      <c r="T2993" s="150">
        <v>27.507008009128089</v>
      </c>
    </row>
    <row r="2994" spans="1:20" x14ac:dyDescent="0.45">
      <c r="A2994" s="150" t="s">
        <v>312</v>
      </c>
      <c r="B2994" s="150">
        <v>2020</v>
      </c>
      <c r="C2994" s="151">
        <v>43807</v>
      </c>
      <c r="D2994" s="150" t="s">
        <v>5210</v>
      </c>
      <c r="E2994" s="150" t="s">
        <v>5233</v>
      </c>
      <c r="F2994" s="150">
        <v>2</v>
      </c>
      <c r="G2994" s="150">
        <v>4</v>
      </c>
      <c r="H2994" s="150" t="s">
        <v>5809</v>
      </c>
      <c r="I2994" s="150">
        <v>539</v>
      </c>
      <c r="J2994" s="150" t="s">
        <v>359</v>
      </c>
      <c r="K2994" s="150" t="s">
        <v>43</v>
      </c>
      <c r="L2994" s="150">
        <v>29.016438356164379</v>
      </c>
      <c r="M2994" s="150">
        <v>23</v>
      </c>
      <c r="N2994" s="150">
        <v>24.376141898362949</v>
      </c>
      <c r="O2994" s="150">
        <v>4.4021441990154573</v>
      </c>
      <c r="P2994" s="150">
        <v>11.16970930131658</v>
      </c>
      <c r="Q2994" s="150">
        <v>22.53675480901369</v>
      </c>
      <c r="R2994" s="150">
        <v>4.4877384217794818</v>
      </c>
      <c r="S2994" s="150">
        <v>9.0735395436752455</v>
      </c>
      <c r="T2994" s="150">
        <v>27.507008009128089</v>
      </c>
    </row>
    <row r="2995" spans="1:20" x14ac:dyDescent="0.45">
      <c r="A2995" s="152" t="s">
        <v>312</v>
      </c>
      <c r="B2995" s="152">
        <v>2020</v>
      </c>
      <c r="C2995" s="153">
        <v>43807</v>
      </c>
      <c r="D2995" s="152" t="s">
        <v>5210</v>
      </c>
      <c r="E2995" s="152" t="s">
        <v>5233</v>
      </c>
      <c r="F2995" s="152">
        <v>3</v>
      </c>
      <c r="G2995" s="152">
        <v>1</v>
      </c>
      <c r="H2995" s="152" t="s">
        <v>5810</v>
      </c>
      <c r="I2995" s="152">
        <v>540</v>
      </c>
      <c r="J2995" s="152" t="s">
        <v>418</v>
      </c>
      <c r="K2995" s="152" t="s">
        <v>96</v>
      </c>
      <c r="L2995" s="152">
        <v>21.545205479452051</v>
      </c>
      <c r="M2995" s="152">
        <v>2</v>
      </c>
      <c r="N2995" s="152">
        <v>27.66553473531976</v>
      </c>
      <c r="O2995" s="152">
        <v>4.3670009999832811</v>
      </c>
      <c r="P2995" s="152">
        <v>14.56453173536992</v>
      </c>
      <c r="Q2995" s="152">
        <v>29.594009113518911</v>
      </c>
      <c r="R2995" s="152">
        <v>4.4554108804135621</v>
      </c>
      <c r="S2995" s="152">
        <v>16.227776472278229</v>
      </c>
      <c r="T2995" s="152">
        <v>24.586930554420999</v>
      </c>
    </row>
    <row r="2996" spans="1:20" x14ac:dyDescent="0.45">
      <c r="A2996" s="152" t="s">
        <v>312</v>
      </c>
      <c r="B2996" s="152">
        <v>2020</v>
      </c>
      <c r="C2996" s="153">
        <v>43807</v>
      </c>
      <c r="D2996" s="152" t="s">
        <v>5210</v>
      </c>
      <c r="E2996" s="152" t="s">
        <v>5233</v>
      </c>
      <c r="F2996" s="152">
        <v>3</v>
      </c>
      <c r="G2996" s="152">
        <v>2</v>
      </c>
      <c r="H2996" s="152" t="s">
        <v>5810</v>
      </c>
      <c r="I2996" s="152">
        <v>540</v>
      </c>
      <c r="J2996" s="152" t="s">
        <v>368</v>
      </c>
      <c r="K2996" s="152" t="s">
        <v>131</v>
      </c>
      <c r="L2996" s="152">
        <v>31.394520547945209</v>
      </c>
      <c r="M2996" s="152">
        <v>23</v>
      </c>
      <c r="N2996" s="152">
        <v>20.805519366197132</v>
      </c>
      <c r="O2996" s="152">
        <v>4.4335660832995067</v>
      </c>
      <c r="P2996" s="152">
        <v>7.5048211162986078</v>
      </c>
      <c r="Q2996" s="152">
        <v>22.471996999752712</v>
      </c>
      <c r="R2996" s="152">
        <v>4.4278731773691016</v>
      </c>
      <c r="S2996" s="152">
        <v>9.1883774676454024</v>
      </c>
      <c r="T2996" s="152">
        <v>24.586930554420999</v>
      </c>
    </row>
    <row r="2997" spans="1:20" x14ac:dyDescent="0.45">
      <c r="A2997" s="152" t="s">
        <v>312</v>
      </c>
      <c r="B2997" s="152">
        <v>2020</v>
      </c>
      <c r="C2997" s="153">
        <v>43807</v>
      </c>
      <c r="D2997" s="152" t="s">
        <v>5210</v>
      </c>
      <c r="E2997" s="152" t="s">
        <v>5233</v>
      </c>
      <c r="F2997" s="152">
        <v>3</v>
      </c>
      <c r="G2997" s="152">
        <v>3</v>
      </c>
      <c r="H2997" s="152" t="s">
        <v>5810</v>
      </c>
      <c r="I2997" s="152">
        <v>540</v>
      </c>
      <c r="J2997" s="152" t="s">
        <v>354</v>
      </c>
      <c r="K2997" s="152" t="s">
        <v>121</v>
      </c>
      <c r="L2997" s="152">
        <v>24.339726027397258</v>
      </c>
      <c r="M2997" s="152">
        <v>23</v>
      </c>
      <c r="N2997" s="152">
        <v>35.918290335424388</v>
      </c>
      <c r="O2997" s="152">
        <v>4.409060594835716</v>
      </c>
      <c r="P2997" s="152">
        <v>22.691108550917249</v>
      </c>
      <c r="Q2997" s="152">
        <v>33.141601141271423</v>
      </c>
      <c r="R2997" s="152">
        <v>4.4190572313036034</v>
      </c>
      <c r="S2997" s="152">
        <v>19.88442944736061</v>
      </c>
      <c r="T2997" s="152">
        <v>24.586930554420999</v>
      </c>
    </row>
    <row r="2998" spans="1:20" x14ac:dyDescent="0.45">
      <c r="A2998" s="152" t="s">
        <v>312</v>
      </c>
      <c r="B2998" s="152">
        <v>2020</v>
      </c>
      <c r="C2998" s="153">
        <v>43807</v>
      </c>
      <c r="D2998" s="152" t="s">
        <v>5210</v>
      </c>
      <c r="E2998" s="152" t="s">
        <v>5233</v>
      </c>
      <c r="F2998" s="152">
        <v>3</v>
      </c>
      <c r="G2998" s="152">
        <v>4</v>
      </c>
      <c r="H2998" s="152" t="s">
        <v>5810</v>
      </c>
      <c r="I2998" s="152">
        <v>540</v>
      </c>
      <c r="J2998" s="152" t="s">
        <v>434</v>
      </c>
      <c r="K2998" s="152" t="s">
        <v>223</v>
      </c>
      <c r="L2998" s="152">
        <v>22.717808219178082</v>
      </c>
      <c r="M2998" s="152">
        <v>23</v>
      </c>
      <c r="N2998" s="152">
        <v>13.958377780742699</v>
      </c>
      <c r="O2998" s="152">
        <v>4.7247590710754146</v>
      </c>
      <c r="P2998" s="152">
        <v>-0.21589943248354609</v>
      </c>
      <c r="Q2998" s="152">
        <v>13.016908593077369</v>
      </c>
      <c r="R2998" s="152">
        <v>4.8321785251198888</v>
      </c>
      <c r="S2998" s="152">
        <v>-1.4796269822822929</v>
      </c>
      <c r="T2998" s="152">
        <v>24.586930554420999</v>
      </c>
    </row>
    <row r="2999" spans="1:20" x14ac:dyDescent="0.45">
      <c r="A2999" s="154" t="s">
        <v>312</v>
      </c>
      <c r="B2999" s="154">
        <v>2020</v>
      </c>
      <c r="C2999" s="155">
        <v>43807</v>
      </c>
      <c r="D2999" s="154" t="s">
        <v>5210</v>
      </c>
      <c r="E2999" s="154" t="s">
        <v>5233</v>
      </c>
      <c r="F2999" s="154">
        <v>4</v>
      </c>
      <c r="G2999" s="154">
        <v>1</v>
      </c>
      <c r="H2999" s="154" t="s">
        <v>5811</v>
      </c>
      <c r="I2999" s="154">
        <v>541</v>
      </c>
      <c r="J2999" s="154" t="s">
        <v>425</v>
      </c>
      <c r="K2999" s="154" t="s">
        <v>96</v>
      </c>
      <c r="L2999" s="154">
        <v>26.049315068493151</v>
      </c>
      <c r="M2999" s="154">
        <v>11</v>
      </c>
      <c r="N2999" s="154">
        <v>23.072621925024169</v>
      </c>
      <c r="O2999" s="154">
        <v>5.1241506359155942</v>
      </c>
      <c r="P2999" s="154">
        <v>7.7001700172773901</v>
      </c>
      <c r="Q2999" s="154">
        <v>26.174641371997058</v>
      </c>
      <c r="R2999" s="154">
        <v>5.0225042050650206</v>
      </c>
      <c r="S2999" s="154">
        <v>11.107128756802</v>
      </c>
      <c r="T2999" s="154">
        <v>23.230806148947369</v>
      </c>
    </row>
    <row r="3000" spans="1:20" x14ac:dyDescent="0.45">
      <c r="A3000" s="154" t="s">
        <v>312</v>
      </c>
      <c r="B3000" s="154">
        <v>2020</v>
      </c>
      <c r="C3000" s="155">
        <v>43807</v>
      </c>
      <c r="D3000" s="154" t="s">
        <v>5210</v>
      </c>
      <c r="E3000" s="154" t="s">
        <v>5233</v>
      </c>
      <c r="F3000" s="154">
        <v>4</v>
      </c>
      <c r="G3000" s="154">
        <v>2</v>
      </c>
      <c r="H3000" s="154" t="s">
        <v>5811</v>
      </c>
      <c r="I3000" s="154">
        <v>541</v>
      </c>
      <c r="J3000" s="154" t="s">
        <v>262</v>
      </c>
      <c r="K3000" s="154" t="s">
        <v>46</v>
      </c>
      <c r="L3000" s="154">
        <v>23.172602739726031</v>
      </c>
      <c r="M3000" s="154">
        <v>23</v>
      </c>
      <c r="N3000" s="154">
        <v>24.88494578690371</v>
      </c>
      <c r="O3000" s="154">
        <v>4.4219831901696116</v>
      </c>
      <c r="P3000" s="154">
        <v>11.61899621639488</v>
      </c>
      <c r="Q3000" s="154">
        <v>25.443554975569171</v>
      </c>
      <c r="R3000" s="154">
        <v>4.4204686466338403</v>
      </c>
      <c r="S3000" s="154">
        <v>12.182149035667649</v>
      </c>
      <c r="T3000" s="154">
        <v>23.230806148947369</v>
      </c>
    </row>
    <row r="3001" spans="1:20" x14ac:dyDescent="0.45">
      <c r="A3001" s="154" t="s">
        <v>312</v>
      </c>
      <c r="B3001" s="154">
        <v>2020</v>
      </c>
      <c r="C3001" s="155">
        <v>43807</v>
      </c>
      <c r="D3001" s="154" t="s">
        <v>5210</v>
      </c>
      <c r="E3001" s="154" t="s">
        <v>5233</v>
      </c>
      <c r="F3001" s="154">
        <v>4</v>
      </c>
      <c r="G3001" s="154">
        <v>3</v>
      </c>
      <c r="H3001" s="154" t="s">
        <v>5811</v>
      </c>
      <c r="I3001" s="154">
        <v>541</v>
      </c>
      <c r="J3001" s="154" t="s">
        <v>386</v>
      </c>
      <c r="K3001" s="154" t="s">
        <v>64</v>
      </c>
      <c r="L3001" s="154">
        <v>29.68219178082192</v>
      </c>
      <c r="M3001" s="154">
        <v>23</v>
      </c>
      <c r="N3001" s="154">
        <v>29.49867711683784</v>
      </c>
      <c r="O3001" s="154">
        <v>4.3106590240756022</v>
      </c>
      <c r="P3001" s="154">
        <v>16.566700044611029</v>
      </c>
      <c r="Q3001" s="154">
        <v>27.77643584199939</v>
      </c>
      <c r="R3001" s="154">
        <v>4.345679849319203</v>
      </c>
      <c r="S3001" s="154">
        <v>14.73939629404178</v>
      </c>
      <c r="T3001" s="154">
        <v>23.230806148947369</v>
      </c>
    </row>
    <row r="3002" spans="1:20" x14ac:dyDescent="0.45">
      <c r="A3002" s="154" t="s">
        <v>312</v>
      </c>
      <c r="B3002" s="154">
        <v>2020</v>
      </c>
      <c r="C3002" s="155">
        <v>43807</v>
      </c>
      <c r="D3002" s="154" t="s">
        <v>5210</v>
      </c>
      <c r="E3002" s="154" t="s">
        <v>5233</v>
      </c>
      <c r="F3002" s="154">
        <v>4</v>
      </c>
      <c r="G3002" s="154">
        <v>4</v>
      </c>
      <c r="H3002" s="154" t="s">
        <v>5811</v>
      </c>
      <c r="I3002" s="154">
        <v>541</v>
      </c>
      <c r="J3002" s="154" t="s">
        <v>2889</v>
      </c>
      <c r="K3002" s="154" t="s">
        <v>429</v>
      </c>
      <c r="L3002" s="154">
        <v>32.032876712328758</v>
      </c>
      <c r="M3002" s="154">
        <v>23</v>
      </c>
      <c r="N3002" s="154">
        <v>15.466979767023769</v>
      </c>
      <c r="O3002" s="154">
        <v>4.714811926768288</v>
      </c>
      <c r="P3002" s="154">
        <v>1.3225439867189019</v>
      </c>
      <c r="Q3002" s="154">
        <v>14.17886479612112</v>
      </c>
      <c r="R3002" s="154">
        <v>4.7891774333112114</v>
      </c>
      <c r="S3002" s="154">
        <v>-0.18866750381251229</v>
      </c>
      <c r="T3002" s="154">
        <v>23.230806148947369</v>
      </c>
    </row>
    <row r="3003" spans="1:20" x14ac:dyDescent="0.45">
      <c r="A3003" s="132" t="s">
        <v>312</v>
      </c>
      <c r="B3003" s="132">
        <v>2020</v>
      </c>
      <c r="C3003" s="133">
        <v>43807</v>
      </c>
      <c r="D3003" s="132" t="s">
        <v>5210</v>
      </c>
      <c r="E3003" s="132" t="s">
        <v>5234</v>
      </c>
      <c r="F3003" s="132">
        <v>1</v>
      </c>
      <c r="G3003" s="132">
        <v>1</v>
      </c>
      <c r="H3003" s="132" t="s">
        <v>5812</v>
      </c>
      <c r="I3003" s="132">
        <v>542</v>
      </c>
      <c r="J3003" s="132" t="s">
        <v>351</v>
      </c>
      <c r="K3003" s="132" t="s">
        <v>282</v>
      </c>
      <c r="L3003" s="132">
        <v>26.854794520547941</v>
      </c>
      <c r="M3003" s="132">
        <v>6</v>
      </c>
      <c r="N3003" s="132">
        <v>31.32606818687988</v>
      </c>
      <c r="O3003" s="132">
        <v>4.5783935211266771</v>
      </c>
      <c r="P3003" s="132">
        <v>17.590887623499849</v>
      </c>
      <c r="Q3003" s="132">
        <v>34.975322291601437</v>
      </c>
      <c r="R3003" s="132">
        <v>4.5383097057179054</v>
      </c>
      <c r="S3003" s="132">
        <v>21.360393174447729</v>
      </c>
      <c r="T3003" s="132">
        <v>34.634944729217082</v>
      </c>
    </row>
    <row r="3004" spans="1:20" x14ac:dyDescent="0.45">
      <c r="A3004" s="132" t="s">
        <v>312</v>
      </c>
      <c r="B3004" s="132">
        <v>2020</v>
      </c>
      <c r="C3004" s="133">
        <v>43807</v>
      </c>
      <c r="D3004" s="132" t="s">
        <v>5210</v>
      </c>
      <c r="E3004" s="132" t="s">
        <v>5234</v>
      </c>
      <c r="F3004" s="132">
        <v>1</v>
      </c>
      <c r="G3004" s="132">
        <v>2</v>
      </c>
      <c r="H3004" s="132" t="s">
        <v>5812</v>
      </c>
      <c r="I3004" s="132">
        <v>542</v>
      </c>
      <c r="J3004" s="132" t="s">
        <v>426</v>
      </c>
      <c r="K3004" s="132" t="s">
        <v>427</v>
      </c>
      <c r="L3004" s="132">
        <v>21.641095890410959</v>
      </c>
      <c r="M3004" s="132">
        <v>4</v>
      </c>
      <c r="N3004" s="132">
        <v>32.262320537592572</v>
      </c>
      <c r="O3004" s="132">
        <v>4.6903508174428206</v>
      </c>
      <c r="P3004" s="132">
        <v>18.191268085264099</v>
      </c>
      <c r="Q3004" s="132">
        <v>34.509844653247058</v>
      </c>
      <c r="R3004" s="132">
        <v>4.5511537342434458</v>
      </c>
      <c r="S3004" s="132">
        <v>20.856383450516731</v>
      </c>
      <c r="T3004" s="132">
        <v>34.634944729217082</v>
      </c>
    </row>
    <row r="3005" spans="1:20" x14ac:dyDescent="0.45">
      <c r="A3005" s="132" t="s">
        <v>312</v>
      </c>
      <c r="B3005" s="132">
        <v>2020</v>
      </c>
      <c r="C3005" s="133">
        <v>43807</v>
      </c>
      <c r="D3005" s="132" t="s">
        <v>5210</v>
      </c>
      <c r="E3005" s="132" t="s">
        <v>5234</v>
      </c>
      <c r="F3005" s="132">
        <v>1</v>
      </c>
      <c r="G3005" s="132">
        <v>3</v>
      </c>
      <c r="H3005" s="132" t="s">
        <v>5812</v>
      </c>
      <c r="I3005" s="132">
        <v>542</v>
      </c>
      <c r="J3005" s="132" t="s">
        <v>343</v>
      </c>
      <c r="K3005" s="132" t="s">
        <v>91</v>
      </c>
      <c r="L3005" s="132">
        <v>29.046575342465751</v>
      </c>
      <c r="M3005" s="132">
        <v>3</v>
      </c>
      <c r="N3005" s="132">
        <v>43.82293804150995</v>
      </c>
      <c r="O3005" s="132">
        <v>4.5435806053736432</v>
      </c>
      <c r="P3005" s="132">
        <v>30.192196225389019</v>
      </c>
      <c r="Q3005" s="132">
        <v>42.526004663174263</v>
      </c>
      <c r="R3005" s="132">
        <v>4.4366340622197526</v>
      </c>
      <c r="S3005" s="132">
        <v>29.216102476515001</v>
      </c>
      <c r="T3005" s="132">
        <v>34.634944729217082</v>
      </c>
    </row>
    <row r="3006" spans="1:20" x14ac:dyDescent="0.45">
      <c r="A3006" s="132" t="s">
        <v>312</v>
      </c>
      <c r="B3006" s="132">
        <v>2020</v>
      </c>
      <c r="C3006" s="133">
        <v>43807</v>
      </c>
      <c r="D3006" s="132" t="s">
        <v>5210</v>
      </c>
      <c r="E3006" s="132" t="s">
        <v>5234</v>
      </c>
      <c r="F3006" s="132">
        <v>1</v>
      </c>
      <c r="G3006" s="132">
        <v>4</v>
      </c>
      <c r="H3006" s="132" t="s">
        <v>5812</v>
      </c>
      <c r="I3006" s="132">
        <v>542</v>
      </c>
      <c r="J3006" s="132" t="s">
        <v>446</v>
      </c>
      <c r="K3006" s="132" t="s">
        <v>37</v>
      </c>
      <c r="L3006" s="132">
        <v>19.950684931506849</v>
      </c>
      <c r="M3006" s="132">
        <v>7</v>
      </c>
      <c r="N3006" s="132">
        <v>38.068996317314479</v>
      </c>
      <c r="O3006" s="132">
        <v>4.9596434289505016</v>
      </c>
      <c r="P3006" s="132">
        <v>23.190066030462969</v>
      </c>
      <c r="Q3006" s="132">
        <v>36.936666471573623</v>
      </c>
      <c r="R3006" s="132">
        <v>4.7331328375766804</v>
      </c>
      <c r="S3006" s="132">
        <v>22.737267958843571</v>
      </c>
      <c r="T3006" s="132">
        <v>34.634944729217082</v>
      </c>
    </row>
    <row r="3007" spans="1:20" x14ac:dyDescent="0.45">
      <c r="A3007" s="132" t="s">
        <v>312</v>
      </c>
      <c r="B3007" s="132">
        <v>2020</v>
      </c>
      <c r="C3007" s="133">
        <v>43807</v>
      </c>
      <c r="D3007" s="132" t="s">
        <v>5210</v>
      </c>
      <c r="E3007" s="132" t="s">
        <v>5234</v>
      </c>
      <c r="F3007" s="132">
        <v>1</v>
      </c>
      <c r="G3007" s="132">
        <v>5</v>
      </c>
      <c r="H3007" s="132" t="s">
        <v>5812</v>
      </c>
      <c r="I3007" s="132">
        <v>542</v>
      </c>
      <c r="J3007" s="132" t="s">
        <v>400</v>
      </c>
      <c r="K3007" s="132" t="s">
        <v>58</v>
      </c>
      <c r="L3007" s="132">
        <v>25.81917808219178</v>
      </c>
      <c r="M3007" s="132">
        <v>10</v>
      </c>
      <c r="N3007" s="132">
        <v>36.154703920008529</v>
      </c>
      <c r="O3007" s="132">
        <v>4.4000621188351987</v>
      </c>
      <c r="P3007" s="132">
        <v>22.954517563502929</v>
      </c>
      <c r="Q3007" s="132">
        <v>34.420630231435247</v>
      </c>
      <c r="R3007" s="132">
        <v>4.3728315168403276</v>
      </c>
      <c r="S3007" s="132">
        <v>21.302135680914269</v>
      </c>
      <c r="T3007" s="132">
        <v>34.634944729217082</v>
      </c>
    </row>
    <row r="3008" spans="1:20" x14ac:dyDescent="0.45">
      <c r="A3008" s="132" t="s">
        <v>312</v>
      </c>
      <c r="B3008" s="132">
        <v>2020</v>
      </c>
      <c r="C3008" s="133">
        <v>43807</v>
      </c>
      <c r="D3008" s="132" t="s">
        <v>5210</v>
      </c>
      <c r="E3008" s="132" t="s">
        <v>5234</v>
      </c>
      <c r="F3008" s="132">
        <v>1</v>
      </c>
      <c r="G3008" s="132">
        <v>6</v>
      </c>
      <c r="H3008" s="132" t="s">
        <v>5812</v>
      </c>
      <c r="I3008" s="132">
        <v>542</v>
      </c>
      <c r="J3008" s="132" t="s">
        <v>425</v>
      </c>
      <c r="K3008" s="132" t="s">
        <v>96</v>
      </c>
      <c r="L3008" s="132">
        <v>26.049315068493151</v>
      </c>
      <c r="M3008" s="132">
        <v>11</v>
      </c>
      <c r="N3008" s="132">
        <v>26.174641371997058</v>
      </c>
      <c r="O3008" s="132">
        <v>5.0225042050650206</v>
      </c>
      <c r="P3008" s="132">
        <v>11.107128756802</v>
      </c>
      <c r="Q3008" s="132">
        <v>24.23409724603275</v>
      </c>
      <c r="R3008" s="132">
        <v>4.9807499469350134</v>
      </c>
      <c r="S3008" s="132">
        <v>9.2918474052277134</v>
      </c>
      <c r="T3008" s="132">
        <v>34.634944729217082</v>
      </c>
    </row>
    <row r="3009" spans="1:20" x14ac:dyDescent="0.45">
      <c r="A3009" s="160" t="s">
        <v>312</v>
      </c>
      <c r="B3009" s="160">
        <v>2020</v>
      </c>
      <c r="C3009" s="161">
        <v>43807</v>
      </c>
      <c r="D3009" s="160" t="s">
        <v>5210</v>
      </c>
      <c r="E3009" s="160" t="s">
        <v>5234</v>
      </c>
      <c r="F3009" s="160">
        <v>2</v>
      </c>
      <c r="G3009" s="160">
        <v>1</v>
      </c>
      <c r="H3009" s="160" t="s">
        <v>5813</v>
      </c>
      <c r="I3009" s="160">
        <v>543</v>
      </c>
      <c r="J3009" s="160" t="s">
        <v>418</v>
      </c>
      <c r="K3009" s="160" t="s">
        <v>96</v>
      </c>
      <c r="L3009" s="160">
        <v>21.545205479452051</v>
      </c>
      <c r="M3009" s="160">
        <v>2</v>
      </c>
      <c r="N3009" s="160">
        <v>29.594009113518911</v>
      </c>
      <c r="O3009" s="160">
        <v>4.4554108804135621</v>
      </c>
      <c r="P3009" s="160">
        <v>16.227776472278229</v>
      </c>
      <c r="Q3009" s="160">
        <v>33.570552310513698</v>
      </c>
      <c r="R3009" s="160">
        <v>4.4354832846317729</v>
      </c>
      <c r="S3009" s="160">
        <v>20.264102456618382</v>
      </c>
      <c r="T3009" s="160">
        <v>35.918045559057823</v>
      </c>
    </row>
    <row r="3010" spans="1:20" x14ac:dyDescent="0.45">
      <c r="A3010" s="160" t="s">
        <v>312</v>
      </c>
      <c r="B3010" s="160">
        <v>2020</v>
      </c>
      <c r="C3010" s="161">
        <v>43807</v>
      </c>
      <c r="D3010" s="160" t="s">
        <v>5210</v>
      </c>
      <c r="E3010" s="160" t="s">
        <v>5234</v>
      </c>
      <c r="F3010" s="160">
        <v>2</v>
      </c>
      <c r="G3010" s="160">
        <v>2</v>
      </c>
      <c r="H3010" s="160" t="s">
        <v>5813</v>
      </c>
      <c r="I3010" s="160">
        <v>543</v>
      </c>
      <c r="J3010" s="160" t="s">
        <v>353</v>
      </c>
      <c r="K3010" s="160" t="s">
        <v>143</v>
      </c>
      <c r="L3010" s="160">
        <v>31.416438356164381</v>
      </c>
      <c r="M3010" s="160">
        <v>5</v>
      </c>
      <c r="N3010" s="160">
        <v>37.791317387989743</v>
      </c>
      <c r="O3010" s="160">
        <v>4.4002972779205596</v>
      </c>
      <c r="P3010" s="160">
        <v>24.590425554228059</v>
      </c>
      <c r="Q3010" s="160">
        <v>38.848712308440128</v>
      </c>
      <c r="R3010" s="160">
        <v>4.3437729294167617</v>
      </c>
      <c r="S3010" s="160">
        <v>25.817393520189839</v>
      </c>
      <c r="T3010" s="160">
        <v>35.918045559057823</v>
      </c>
    </row>
    <row r="3011" spans="1:20" x14ac:dyDescent="0.45">
      <c r="A3011" s="160" t="s">
        <v>312</v>
      </c>
      <c r="B3011" s="160">
        <v>2020</v>
      </c>
      <c r="C3011" s="161">
        <v>43807</v>
      </c>
      <c r="D3011" s="160" t="s">
        <v>5210</v>
      </c>
      <c r="E3011" s="160" t="s">
        <v>5234</v>
      </c>
      <c r="F3011" s="160">
        <v>2</v>
      </c>
      <c r="G3011" s="160">
        <v>3</v>
      </c>
      <c r="H3011" s="160" t="s">
        <v>5813</v>
      </c>
      <c r="I3011" s="160">
        <v>543</v>
      </c>
      <c r="J3011" s="160" t="s">
        <v>362</v>
      </c>
      <c r="K3011" s="160" t="s">
        <v>363</v>
      </c>
      <c r="L3011" s="160">
        <v>27.893150684931509</v>
      </c>
      <c r="M3011" s="160">
        <v>1</v>
      </c>
      <c r="N3011" s="160">
        <v>43.270429230368833</v>
      </c>
      <c r="O3011" s="160">
        <v>4.5353336806498827</v>
      </c>
      <c r="P3011" s="160">
        <v>29.66442818841919</v>
      </c>
      <c r="Q3011" s="160">
        <v>42.243038695092572</v>
      </c>
      <c r="R3011" s="160">
        <v>4.4270945624441991</v>
      </c>
      <c r="S3011" s="160">
        <v>28.961755007759979</v>
      </c>
      <c r="T3011" s="160">
        <v>35.918045559057823</v>
      </c>
    </row>
    <row r="3012" spans="1:20" x14ac:dyDescent="0.45">
      <c r="A3012" s="160" t="s">
        <v>312</v>
      </c>
      <c r="B3012" s="160">
        <v>2020</v>
      </c>
      <c r="C3012" s="161">
        <v>43807</v>
      </c>
      <c r="D3012" s="160" t="s">
        <v>5210</v>
      </c>
      <c r="E3012" s="160" t="s">
        <v>5234</v>
      </c>
      <c r="F3012" s="160">
        <v>2</v>
      </c>
      <c r="G3012" s="160">
        <v>4</v>
      </c>
      <c r="H3012" s="160" t="s">
        <v>5813</v>
      </c>
      <c r="I3012" s="160">
        <v>543</v>
      </c>
      <c r="J3012" s="160" t="s">
        <v>375</v>
      </c>
      <c r="K3012" s="160" t="s">
        <v>49</v>
      </c>
      <c r="L3012" s="160">
        <v>25.904109589041099</v>
      </c>
      <c r="M3012" s="160">
        <v>8</v>
      </c>
      <c r="N3012" s="160">
        <v>35.070667094527423</v>
      </c>
      <c r="O3012" s="160">
        <v>4.3403829394691229</v>
      </c>
      <c r="P3012" s="160">
        <v>22.04951827612005</v>
      </c>
      <c r="Q3012" s="160">
        <v>34.864026979613918</v>
      </c>
      <c r="R3012" s="160">
        <v>4.2920385474270706</v>
      </c>
      <c r="S3012" s="160">
        <v>21.987911337332701</v>
      </c>
      <c r="T3012" s="160">
        <v>35.918045559057823</v>
      </c>
    </row>
    <row r="3013" spans="1:20" x14ac:dyDescent="0.45">
      <c r="A3013" s="160" t="s">
        <v>312</v>
      </c>
      <c r="B3013" s="160">
        <v>2020</v>
      </c>
      <c r="C3013" s="161">
        <v>43807</v>
      </c>
      <c r="D3013" s="160" t="s">
        <v>5210</v>
      </c>
      <c r="E3013" s="160" t="s">
        <v>5234</v>
      </c>
      <c r="F3013" s="160">
        <v>2</v>
      </c>
      <c r="G3013" s="160">
        <v>5</v>
      </c>
      <c r="H3013" s="160" t="s">
        <v>5813</v>
      </c>
      <c r="I3013" s="160">
        <v>543</v>
      </c>
      <c r="J3013" s="160" t="s">
        <v>378</v>
      </c>
      <c r="K3013" s="160" t="s">
        <v>37</v>
      </c>
      <c r="L3013" s="160">
        <v>22.55616438356164</v>
      </c>
      <c r="M3013" s="160">
        <v>9</v>
      </c>
      <c r="N3013" s="160">
        <v>32.713471187856982</v>
      </c>
      <c r="O3013" s="160">
        <v>4.4357648881012741</v>
      </c>
      <c r="P3013" s="160">
        <v>19.40617652355316</v>
      </c>
      <c r="Q3013" s="160">
        <v>31.947512215424702</v>
      </c>
      <c r="R3013" s="160">
        <v>4.3800741260098119</v>
      </c>
      <c r="S3013" s="160">
        <v>18.80728983739526</v>
      </c>
      <c r="T3013" s="160">
        <v>35.918045559057823</v>
      </c>
    </row>
    <row r="3014" spans="1:20" x14ac:dyDescent="0.45">
      <c r="A3014" s="160" t="s">
        <v>312</v>
      </c>
      <c r="B3014" s="160">
        <v>2020</v>
      </c>
      <c r="C3014" s="161">
        <v>43807</v>
      </c>
      <c r="D3014" s="160" t="s">
        <v>5210</v>
      </c>
      <c r="E3014" s="160" t="s">
        <v>5234</v>
      </c>
      <c r="F3014" s="160">
        <v>2</v>
      </c>
      <c r="G3014" s="160">
        <v>6</v>
      </c>
      <c r="H3014" s="160" t="s">
        <v>5813</v>
      </c>
      <c r="I3014" s="160">
        <v>543</v>
      </c>
      <c r="J3014" s="160" t="s">
        <v>352</v>
      </c>
      <c r="K3014" s="160" t="s">
        <v>282</v>
      </c>
      <c r="L3014" s="160">
        <v>25.13424657534247</v>
      </c>
      <c r="M3014" s="160">
        <v>15</v>
      </c>
      <c r="N3014" s="160">
        <v>37.068379340085059</v>
      </c>
      <c r="O3014" s="160">
        <v>4.4227276498737726</v>
      </c>
      <c r="P3014" s="160">
        <v>23.800196390463739</v>
      </c>
      <c r="Q3014" s="160">
        <v>34.034520372108418</v>
      </c>
      <c r="R3014" s="160">
        <v>4.4377878543143296</v>
      </c>
      <c r="S3014" s="160">
        <v>20.721156809165439</v>
      </c>
      <c r="T3014" s="160">
        <v>35.918045559057823</v>
      </c>
    </row>
    <row r="3015" spans="1:20" x14ac:dyDescent="0.45">
      <c r="A3015" s="138" t="s">
        <v>312</v>
      </c>
      <c r="B3015" s="138">
        <v>2020</v>
      </c>
      <c r="C3015" s="139">
        <v>43807</v>
      </c>
      <c r="D3015" s="138" t="s">
        <v>5210</v>
      </c>
      <c r="E3015" s="138" t="s">
        <v>5194</v>
      </c>
      <c r="F3015" s="138" t="s">
        <v>5235</v>
      </c>
      <c r="G3015" s="138">
        <v>1</v>
      </c>
      <c r="H3015" s="138" t="s">
        <v>5814</v>
      </c>
      <c r="I3015" s="138">
        <v>544</v>
      </c>
      <c r="J3015" s="138" t="s">
        <v>362</v>
      </c>
      <c r="K3015" s="138" t="s">
        <v>363</v>
      </c>
      <c r="L3015" s="138">
        <v>27.893150684931509</v>
      </c>
      <c r="M3015" s="138">
        <v>1</v>
      </c>
      <c r="N3015" s="138">
        <v>42.243038695092572</v>
      </c>
      <c r="O3015" s="138">
        <v>4.4270945624441991</v>
      </c>
      <c r="P3015" s="138">
        <v>28.961755007759979</v>
      </c>
      <c r="Q3015" s="138">
        <v>44.392154941598278</v>
      </c>
      <c r="R3015" s="138">
        <v>4.4722218431278922</v>
      </c>
      <c r="S3015" s="138">
        <v>30.9754894122146</v>
      </c>
      <c r="T3015" s="138">
        <v>37.778912487011517</v>
      </c>
    </row>
    <row r="3016" spans="1:20" x14ac:dyDescent="0.45">
      <c r="A3016" s="138" t="s">
        <v>312</v>
      </c>
      <c r="B3016" s="138">
        <v>2020</v>
      </c>
      <c r="C3016" s="139">
        <v>43807</v>
      </c>
      <c r="D3016" s="138" t="s">
        <v>5210</v>
      </c>
      <c r="E3016" s="138" t="s">
        <v>5194</v>
      </c>
      <c r="F3016" s="138" t="s">
        <v>5235</v>
      </c>
      <c r="G3016" s="138">
        <v>2</v>
      </c>
      <c r="H3016" s="138" t="s">
        <v>5814</v>
      </c>
      <c r="I3016" s="138">
        <v>544</v>
      </c>
      <c r="J3016" s="138" t="s">
        <v>418</v>
      </c>
      <c r="K3016" s="138" t="s">
        <v>96</v>
      </c>
      <c r="L3016" s="138">
        <v>21.545205479452051</v>
      </c>
      <c r="M3016" s="138">
        <v>2</v>
      </c>
      <c r="N3016" s="138">
        <v>33.570552310513698</v>
      </c>
      <c r="O3016" s="138">
        <v>4.4354832846317729</v>
      </c>
      <c r="P3016" s="138">
        <v>20.264102456618382</v>
      </c>
      <c r="Q3016" s="138">
        <v>35.94427294546437</v>
      </c>
      <c r="R3016" s="138">
        <v>4.3798206273393854</v>
      </c>
      <c r="S3016" s="138">
        <v>22.804811063446209</v>
      </c>
      <c r="T3016" s="138">
        <v>37.778912487011517</v>
      </c>
    </row>
    <row r="3017" spans="1:20" x14ac:dyDescent="0.45">
      <c r="A3017" s="138" t="s">
        <v>312</v>
      </c>
      <c r="B3017" s="138">
        <v>2020</v>
      </c>
      <c r="C3017" s="139">
        <v>43807</v>
      </c>
      <c r="D3017" s="138" t="s">
        <v>5210</v>
      </c>
      <c r="E3017" s="138" t="s">
        <v>5194</v>
      </c>
      <c r="F3017" s="138" t="s">
        <v>5235</v>
      </c>
      <c r="G3017" s="138">
        <v>3</v>
      </c>
      <c r="H3017" s="138" t="s">
        <v>5814</v>
      </c>
      <c r="I3017" s="138">
        <v>544</v>
      </c>
      <c r="J3017" s="138" t="s">
        <v>343</v>
      </c>
      <c r="K3017" s="138" t="s">
        <v>91</v>
      </c>
      <c r="L3017" s="138">
        <v>29.046575342465751</v>
      </c>
      <c r="M3017" s="138">
        <v>3</v>
      </c>
      <c r="N3017" s="138">
        <v>42.526004663174263</v>
      </c>
      <c r="O3017" s="138">
        <v>4.4366340622197526</v>
      </c>
      <c r="P3017" s="138">
        <v>29.216102476515001</v>
      </c>
      <c r="Q3017" s="138">
        <v>41.993235542740337</v>
      </c>
      <c r="R3017" s="138">
        <v>4.3631639491586256</v>
      </c>
      <c r="S3017" s="138">
        <v>28.90374369526446</v>
      </c>
      <c r="T3017" s="138">
        <v>37.778912487011517</v>
      </c>
    </row>
    <row r="3018" spans="1:20" x14ac:dyDescent="0.45">
      <c r="A3018" s="138" t="s">
        <v>312</v>
      </c>
      <c r="B3018" s="138">
        <v>2020</v>
      </c>
      <c r="C3018" s="139">
        <v>43807</v>
      </c>
      <c r="D3018" s="138" t="s">
        <v>5210</v>
      </c>
      <c r="E3018" s="138" t="s">
        <v>5194</v>
      </c>
      <c r="F3018" s="138" t="s">
        <v>5235</v>
      </c>
      <c r="G3018" s="138">
        <v>4</v>
      </c>
      <c r="H3018" s="138" t="s">
        <v>5814</v>
      </c>
      <c r="I3018" s="138">
        <v>544</v>
      </c>
      <c r="J3018" s="138" t="s">
        <v>426</v>
      </c>
      <c r="K3018" s="138" t="s">
        <v>427</v>
      </c>
      <c r="L3018" s="138">
        <v>21.641095890410959</v>
      </c>
      <c r="M3018" s="138">
        <v>4</v>
      </c>
      <c r="N3018" s="138">
        <v>34.509844653247058</v>
      </c>
      <c r="O3018" s="138">
        <v>4.5511537342434458</v>
      </c>
      <c r="P3018" s="138">
        <v>20.856383450516731</v>
      </c>
      <c r="Q3018" s="138">
        <v>34.718257544322363</v>
      </c>
      <c r="R3018" s="138">
        <v>4.4444471907245697</v>
      </c>
      <c r="S3018" s="138">
        <v>21.384915972148651</v>
      </c>
      <c r="T3018" s="138">
        <v>37.778912487011517</v>
      </c>
    </row>
    <row r="3019" spans="1:20" x14ac:dyDescent="0.45">
      <c r="A3019" s="138" t="s">
        <v>312</v>
      </c>
      <c r="B3019" s="138">
        <v>2020</v>
      </c>
      <c r="C3019" s="139">
        <v>43807</v>
      </c>
      <c r="D3019" s="138" t="s">
        <v>5210</v>
      </c>
      <c r="E3019" s="138" t="s">
        <v>5194</v>
      </c>
      <c r="F3019" s="138" t="s">
        <v>5235</v>
      </c>
      <c r="G3019" s="138">
        <v>5</v>
      </c>
      <c r="H3019" s="138" t="s">
        <v>5814</v>
      </c>
      <c r="I3019" s="138">
        <v>544</v>
      </c>
      <c r="J3019" s="138" t="s">
        <v>353</v>
      </c>
      <c r="K3019" s="138" t="s">
        <v>143</v>
      </c>
      <c r="L3019" s="138">
        <v>31.416438356164381</v>
      </c>
      <c r="M3019" s="138">
        <v>5</v>
      </c>
      <c r="N3019" s="138">
        <v>38.848712308440128</v>
      </c>
      <c r="O3019" s="138">
        <v>4.3437729294167617</v>
      </c>
      <c r="P3019" s="138">
        <v>25.817393520189839</v>
      </c>
      <c r="Q3019" s="138">
        <v>37.148088555994782</v>
      </c>
      <c r="R3019" s="138">
        <v>4.3149839648110424</v>
      </c>
      <c r="S3019" s="138">
        <v>24.203136661561651</v>
      </c>
      <c r="T3019" s="138">
        <v>37.778912487011517</v>
      </c>
    </row>
    <row r="3020" spans="1:20" x14ac:dyDescent="0.45">
      <c r="A3020" s="138" t="s">
        <v>312</v>
      </c>
      <c r="B3020" s="138">
        <v>2020</v>
      </c>
      <c r="C3020" s="139">
        <v>43807</v>
      </c>
      <c r="D3020" s="138" t="s">
        <v>5210</v>
      </c>
      <c r="E3020" s="138" t="s">
        <v>5194</v>
      </c>
      <c r="F3020" s="138" t="s">
        <v>5235</v>
      </c>
      <c r="G3020" s="138">
        <v>6</v>
      </c>
      <c r="H3020" s="138" t="s">
        <v>5814</v>
      </c>
      <c r="I3020" s="138">
        <v>544</v>
      </c>
      <c r="J3020" s="138" t="s">
        <v>351</v>
      </c>
      <c r="K3020" s="138" t="s">
        <v>282</v>
      </c>
      <c r="L3020" s="138">
        <v>26.854794520547941</v>
      </c>
      <c r="M3020" s="138">
        <v>6</v>
      </c>
      <c r="N3020" s="138">
        <v>34.975322291601437</v>
      </c>
      <c r="O3020" s="138">
        <v>4.5383097057179054</v>
      </c>
      <c r="P3020" s="138">
        <v>21.360393174447729</v>
      </c>
      <c r="Q3020" s="138">
        <v>32.442954930418409</v>
      </c>
      <c r="R3020" s="138">
        <v>4.546278793320468</v>
      </c>
      <c r="S3020" s="138">
        <v>18.804118550457009</v>
      </c>
      <c r="T3020" s="138">
        <v>37.778912487011517</v>
      </c>
    </row>
    <row r="3021" spans="1:20" x14ac:dyDescent="0.45">
      <c r="A3021" s="138" t="s">
        <v>312</v>
      </c>
      <c r="B3021" s="138">
        <v>2020</v>
      </c>
      <c r="C3021" s="139">
        <v>43807</v>
      </c>
      <c r="D3021" s="138" t="s">
        <v>5210</v>
      </c>
      <c r="E3021" s="138" t="s">
        <v>5194</v>
      </c>
      <c r="F3021" s="138" t="s">
        <v>579</v>
      </c>
      <c r="G3021" s="138">
        <v>1</v>
      </c>
      <c r="H3021" s="138" t="s">
        <v>5815</v>
      </c>
      <c r="I3021" s="138">
        <v>545</v>
      </c>
      <c r="J3021" s="138" t="s">
        <v>446</v>
      </c>
      <c r="K3021" s="138" t="s">
        <v>37</v>
      </c>
      <c r="L3021" s="138">
        <v>19.950684931506849</v>
      </c>
      <c r="M3021" s="138">
        <v>7</v>
      </c>
      <c r="N3021" s="138">
        <v>36.936666471573623</v>
      </c>
      <c r="O3021" s="138">
        <v>4.7331328375766804</v>
      </c>
      <c r="P3021" s="138">
        <v>22.737267958843571</v>
      </c>
      <c r="Q3021" s="138">
        <v>39.491217289626348</v>
      </c>
      <c r="R3021" s="138">
        <v>4.7071986589486938</v>
      </c>
      <c r="S3021" s="138">
        <v>25.369621312780271</v>
      </c>
      <c r="T3021" s="138">
        <v>32.739575586031442</v>
      </c>
    </row>
    <row r="3022" spans="1:20" x14ac:dyDescent="0.45">
      <c r="A3022" s="138" t="s">
        <v>312</v>
      </c>
      <c r="B3022" s="138">
        <v>2020</v>
      </c>
      <c r="C3022" s="139">
        <v>43807</v>
      </c>
      <c r="D3022" s="138" t="s">
        <v>5210</v>
      </c>
      <c r="E3022" s="138" t="s">
        <v>5194</v>
      </c>
      <c r="F3022" s="138" t="s">
        <v>579</v>
      </c>
      <c r="G3022" s="138">
        <v>2</v>
      </c>
      <c r="H3022" s="138" t="s">
        <v>5815</v>
      </c>
      <c r="I3022" s="138">
        <v>545</v>
      </c>
      <c r="J3022" s="138" t="s">
        <v>375</v>
      </c>
      <c r="K3022" s="138" t="s">
        <v>49</v>
      </c>
      <c r="L3022" s="138">
        <v>25.904109589041099</v>
      </c>
      <c r="M3022" s="138">
        <v>8</v>
      </c>
      <c r="N3022" s="138">
        <v>34.864026979613918</v>
      </c>
      <c r="O3022" s="138">
        <v>4.2920385474270706</v>
      </c>
      <c r="P3022" s="138">
        <v>21.987911337332701</v>
      </c>
      <c r="Q3022" s="138">
        <v>35.976224896465311</v>
      </c>
      <c r="R3022" s="138">
        <v>4.2871870654108344</v>
      </c>
      <c r="S3022" s="138">
        <v>23.114663700232811</v>
      </c>
      <c r="T3022" s="138">
        <v>32.739575586031442</v>
      </c>
    </row>
    <row r="3023" spans="1:20" x14ac:dyDescent="0.45">
      <c r="A3023" s="138" t="s">
        <v>312</v>
      </c>
      <c r="B3023" s="138">
        <v>2020</v>
      </c>
      <c r="C3023" s="139">
        <v>43807</v>
      </c>
      <c r="D3023" s="138" t="s">
        <v>5210</v>
      </c>
      <c r="E3023" s="138" t="s">
        <v>5194</v>
      </c>
      <c r="F3023" s="138" t="s">
        <v>579</v>
      </c>
      <c r="G3023" s="138">
        <v>3</v>
      </c>
      <c r="H3023" s="138" t="s">
        <v>5815</v>
      </c>
      <c r="I3023" s="138">
        <v>545</v>
      </c>
      <c r="J3023" s="138" t="s">
        <v>378</v>
      </c>
      <c r="K3023" s="138" t="s">
        <v>37</v>
      </c>
      <c r="L3023" s="138">
        <v>22.55616438356164</v>
      </c>
      <c r="M3023" s="138">
        <v>9</v>
      </c>
      <c r="N3023" s="138">
        <v>31.947512215424702</v>
      </c>
      <c r="O3023" s="138">
        <v>4.3800741260098119</v>
      </c>
      <c r="P3023" s="138">
        <v>18.80728983739526</v>
      </c>
      <c r="Q3023" s="138">
        <v>32.581609800671991</v>
      </c>
      <c r="R3023" s="138">
        <v>4.3286437913672344</v>
      </c>
      <c r="S3023" s="138">
        <v>19.595678426570291</v>
      </c>
      <c r="T3023" s="138">
        <v>32.739575586031442</v>
      </c>
    </row>
    <row r="3024" spans="1:20" x14ac:dyDescent="0.45">
      <c r="A3024" s="138" t="s">
        <v>312</v>
      </c>
      <c r="B3024" s="138">
        <v>2020</v>
      </c>
      <c r="C3024" s="139">
        <v>43807</v>
      </c>
      <c r="D3024" s="138" t="s">
        <v>5210</v>
      </c>
      <c r="E3024" s="138" t="s">
        <v>5194</v>
      </c>
      <c r="F3024" s="138" t="s">
        <v>579</v>
      </c>
      <c r="G3024" s="138">
        <v>4</v>
      </c>
      <c r="H3024" s="138" t="s">
        <v>5815</v>
      </c>
      <c r="I3024" s="138">
        <v>545</v>
      </c>
      <c r="J3024" s="138" t="s">
        <v>400</v>
      </c>
      <c r="K3024" s="138" t="s">
        <v>58</v>
      </c>
      <c r="L3024" s="138">
        <v>25.81917808219178</v>
      </c>
      <c r="M3024" s="138">
        <v>10</v>
      </c>
      <c r="N3024" s="138">
        <v>34.420630231435247</v>
      </c>
      <c r="O3024" s="138">
        <v>4.3728315168403276</v>
      </c>
      <c r="P3024" s="138">
        <v>21.302135680914269</v>
      </c>
      <c r="Q3024" s="138">
        <v>33.532141010012467</v>
      </c>
      <c r="R3024" s="138">
        <v>4.3236807962502342</v>
      </c>
      <c r="S3024" s="138">
        <v>20.56109862126177</v>
      </c>
      <c r="T3024" s="138">
        <v>32.739575586031442</v>
      </c>
    </row>
    <row r="3025" spans="1:20" x14ac:dyDescent="0.45">
      <c r="A3025" s="138" t="s">
        <v>312</v>
      </c>
      <c r="B3025" s="138">
        <v>2020</v>
      </c>
      <c r="C3025" s="139">
        <v>43807</v>
      </c>
      <c r="D3025" s="138" t="s">
        <v>5210</v>
      </c>
      <c r="E3025" s="138" t="s">
        <v>5194</v>
      </c>
      <c r="F3025" s="138" t="s">
        <v>579</v>
      </c>
      <c r="G3025" s="138">
        <v>5</v>
      </c>
      <c r="H3025" s="138" t="s">
        <v>5815</v>
      </c>
      <c r="I3025" s="138">
        <v>545</v>
      </c>
      <c r="J3025" s="138" t="s">
        <v>425</v>
      </c>
      <c r="K3025" s="138" t="s">
        <v>96</v>
      </c>
      <c r="L3025" s="138">
        <v>26.049315068493151</v>
      </c>
      <c r="M3025" s="138">
        <v>11</v>
      </c>
      <c r="N3025" s="138">
        <v>24.23409724603275</v>
      </c>
      <c r="O3025" s="138">
        <v>4.9807499469350134</v>
      </c>
      <c r="P3025" s="138">
        <v>9.2918474052277134</v>
      </c>
      <c r="Q3025" s="138">
        <v>24.358071054045421</v>
      </c>
      <c r="R3025" s="138">
        <v>4.7778877643147224</v>
      </c>
      <c r="S3025" s="138">
        <v>10.02440776110126</v>
      </c>
      <c r="T3025" s="138">
        <v>32.739575586031442</v>
      </c>
    </row>
    <row r="3026" spans="1:20" x14ac:dyDescent="0.45">
      <c r="A3026" s="138" t="s">
        <v>312</v>
      </c>
      <c r="B3026" s="138">
        <v>2020</v>
      </c>
      <c r="C3026" s="139">
        <v>43807</v>
      </c>
      <c r="D3026" s="138" t="s">
        <v>5210</v>
      </c>
      <c r="E3026" s="138" t="s">
        <v>5194</v>
      </c>
      <c r="F3026" s="138" t="s">
        <v>579</v>
      </c>
      <c r="G3026" s="138">
        <v>9</v>
      </c>
      <c r="H3026" s="138" t="s">
        <v>5815</v>
      </c>
      <c r="I3026" s="138">
        <v>545</v>
      </c>
      <c r="J3026" s="138" t="s">
        <v>352</v>
      </c>
      <c r="K3026" s="138" t="s">
        <v>282</v>
      </c>
      <c r="L3026" s="138">
        <v>25.13424657534247</v>
      </c>
      <c r="M3026" s="138">
        <v>15</v>
      </c>
      <c r="N3026" s="138">
        <v>34.034520372108418</v>
      </c>
      <c r="O3026" s="138">
        <v>4.4377878543143296</v>
      </c>
      <c r="P3026" s="138">
        <v>20.721156809165439</v>
      </c>
      <c r="Q3026" s="138">
        <v>30.735199518315479</v>
      </c>
      <c r="R3026" s="138">
        <v>4.4503676654000373</v>
      </c>
      <c r="S3026" s="138">
        <v>17.38409652211536</v>
      </c>
      <c r="T3026" s="138">
        <v>32.739575586031442</v>
      </c>
    </row>
    <row r="3027" spans="1:20" x14ac:dyDescent="0.45">
      <c r="A3027" s="130" t="s">
        <v>306</v>
      </c>
      <c r="B3027" s="130">
        <v>2020</v>
      </c>
      <c r="C3027" s="131">
        <v>43814</v>
      </c>
      <c r="D3027" s="130" t="s">
        <v>5210</v>
      </c>
      <c r="E3027" s="130" t="s">
        <v>1943</v>
      </c>
      <c r="F3027" s="130">
        <v>1</v>
      </c>
      <c r="G3027" s="130">
        <v>1</v>
      </c>
      <c r="H3027" s="130" t="s">
        <v>5816</v>
      </c>
      <c r="I3027" s="130">
        <v>546</v>
      </c>
      <c r="J3027" s="130" t="s">
        <v>397</v>
      </c>
      <c r="K3027" s="130" t="s">
        <v>177</v>
      </c>
      <c r="L3027" s="130">
        <v>27.07123287671233</v>
      </c>
      <c r="M3027" s="130">
        <v>10</v>
      </c>
      <c r="N3027" s="130">
        <v>26.220744371780999</v>
      </c>
      <c r="O3027" s="130">
        <v>4.4241529854560531</v>
      </c>
      <c r="P3027" s="130">
        <v>12.94828541541284</v>
      </c>
      <c r="Q3027" s="130">
        <v>29.647728258895231</v>
      </c>
      <c r="R3027" s="130">
        <v>4.4113405546262374</v>
      </c>
      <c r="S3027" s="130">
        <v>16.413706595016521</v>
      </c>
      <c r="T3027" s="130">
        <v>28.97232053121672</v>
      </c>
    </row>
    <row r="3028" spans="1:20" x14ac:dyDescent="0.45">
      <c r="A3028" s="130" t="s">
        <v>306</v>
      </c>
      <c r="B3028" s="130">
        <v>2020</v>
      </c>
      <c r="C3028" s="131">
        <v>43814</v>
      </c>
      <c r="D3028" s="130" t="s">
        <v>5210</v>
      </c>
      <c r="E3028" s="130" t="s">
        <v>1943</v>
      </c>
      <c r="F3028" s="130">
        <v>1</v>
      </c>
      <c r="G3028" s="130">
        <v>2</v>
      </c>
      <c r="H3028" s="130" t="s">
        <v>5816</v>
      </c>
      <c r="I3028" s="130">
        <v>546</v>
      </c>
      <c r="J3028" s="130" t="s">
        <v>425</v>
      </c>
      <c r="K3028" s="130" t="s">
        <v>96</v>
      </c>
      <c r="L3028" s="130">
        <v>26.06849315068493</v>
      </c>
      <c r="M3028" s="130">
        <v>13</v>
      </c>
      <c r="N3028" s="130">
        <v>24.358071054045421</v>
      </c>
      <c r="O3028" s="130">
        <v>4.7778877643147224</v>
      </c>
      <c r="P3028" s="130">
        <v>10.02440776110126</v>
      </c>
      <c r="Q3028" s="130">
        <v>27.280837161862738</v>
      </c>
      <c r="R3028" s="130">
        <v>4.589773687460716</v>
      </c>
      <c r="S3028" s="130">
        <v>13.511516099480589</v>
      </c>
      <c r="T3028" s="130">
        <v>28.97232053121672</v>
      </c>
    </row>
    <row r="3029" spans="1:20" x14ac:dyDescent="0.45">
      <c r="A3029" s="130" t="s">
        <v>306</v>
      </c>
      <c r="B3029" s="130">
        <v>2020</v>
      </c>
      <c r="C3029" s="131">
        <v>43814</v>
      </c>
      <c r="D3029" s="130" t="s">
        <v>5210</v>
      </c>
      <c r="E3029" s="130" t="s">
        <v>1943</v>
      </c>
      <c r="F3029" s="130">
        <v>1</v>
      </c>
      <c r="G3029" s="130">
        <v>3</v>
      </c>
      <c r="H3029" s="130" t="s">
        <v>5816</v>
      </c>
      <c r="I3029" s="130">
        <v>546</v>
      </c>
      <c r="J3029" s="130" t="s">
        <v>386</v>
      </c>
      <c r="K3029" s="130" t="s">
        <v>64</v>
      </c>
      <c r="L3029" s="130">
        <v>29.701369863013699</v>
      </c>
      <c r="M3029" s="130">
        <v>23</v>
      </c>
      <c r="N3029" s="130">
        <v>27.77643584199939</v>
      </c>
      <c r="O3029" s="130">
        <v>4.345679849319203</v>
      </c>
      <c r="P3029" s="130">
        <v>14.73939629404178</v>
      </c>
      <c r="Q3029" s="130">
        <v>28.89842714730257</v>
      </c>
      <c r="R3029" s="130">
        <v>4.273105900967999</v>
      </c>
      <c r="S3029" s="130">
        <v>16.079109444398568</v>
      </c>
      <c r="T3029" s="130">
        <v>28.97232053121672</v>
      </c>
    </row>
    <row r="3030" spans="1:20" x14ac:dyDescent="0.45">
      <c r="A3030" s="130" t="s">
        <v>306</v>
      </c>
      <c r="B3030" s="130">
        <v>2020</v>
      </c>
      <c r="C3030" s="131">
        <v>43814</v>
      </c>
      <c r="D3030" s="130" t="s">
        <v>5210</v>
      </c>
      <c r="E3030" s="130" t="s">
        <v>1943</v>
      </c>
      <c r="F3030" s="130">
        <v>1</v>
      </c>
      <c r="G3030" s="130">
        <v>4</v>
      </c>
      <c r="H3030" s="130" t="s">
        <v>5816</v>
      </c>
      <c r="I3030" s="130">
        <v>546</v>
      </c>
      <c r="J3030" s="130" t="s">
        <v>344</v>
      </c>
      <c r="K3030" s="130" t="s">
        <v>55</v>
      </c>
      <c r="L3030" s="130">
        <v>32.61643835616438</v>
      </c>
      <c r="M3030" s="130">
        <v>11</v>
      </c>
      <c r="N3030" s="130">
        <v>40.935782412851012</v>
      </c>
      <c r="O3030" s="130">
        <v>4.4631236326472816</v>
      </c>
      <c r="P3030" s="130">
        <v>27.54641151490917</v>
      </c>
      <c r="Q3030" s="130">
        <v>38.552388556999993</v>
      </c>
      <c r="R3030" s="130">
        <v>4.3534977842488543</v>
      </c>
      <c r="S3030" s="130">
        <v>25.491895204253431</v>
      </c>
      <c r="T3030" s="130">
        <v>28.97232053121672</v>
      </c>
    </row>
    <row r="3031" spans="1:20" x14ac:dyDescent="0.45">
      <c r="A3031" s="130" t="s">
        <v>306</v>
      </c>
      <c r="B3031" s="130">
        <v>2020</v>
      </c>
      <c r="C3031" s="131">
        <v>43814</v>
      </c>
      <c r="D3031" s="130" t="s">
        <v>5210</v>
      </c>
      <c r="E3031" s="130" t="s">
        <v>1943</v>
      </c>
      <c r="F3031" s="130">
        <v>1</v>
      </c>
      <c r="G3031" s="130">
        <v>5</v>
      </c>
      <c r="H3031" s="130" t="s">
        <v>5816</v>
      </c>
      <c r="I3031" s="130">
        <v>546</v>
      </c>
      <c r="J3031" s="130" t="s">
        <v>399</v>
      </c>
      <c r="K3031" s="130" t="s">
        <v>49</v>
      </c>
      <c r="L3031" s="130">
        <v>25.345205479452051</v>
      </c>
      <c r="M3031" s="130">
        <v>23</v>
      </c>
      <c r="N3031" s="130">
        <v>28.535500298408071</v>
      </c>
      <c r="O3031" s="130">
        <v>4.3805937086816336</v>
      </c>
      <c r="P3031" s="130">
        <v>15.393719172363159</v>
      </c>
      <c r="Q3031" s="130">
        <v>28.023797549317241</v>
      </c>
      <c r="R3031" s="130">
        <v>4.3062039281921924</v>
      </c>
      <c r="S3031" s="130">
        <v>15.10518576474067</v>
      </c>
      <c r="T3031" s="130">
        <v>28.97232053121672</v>
      </c>
    </row>
    <row r="3032" spans="1:20" x14ac:dyDescent="0.45">
      <c r="A3032" s="130" t="s">
        <v>306</v>
      </c>
      <c r="B3032" s="130">
        <v>2020</v>
      </c>
      <c r="C3032" s="131">
        <v>43814</v>
      </c>
      <c r="D3032" s="130" t="s">
        <v>5210</v>
      </c>
      <c r="E3032" s="130" t="s">
        <v>1943</v>
      </c>
      <c r="F3032" s="130">
        <v>1</v>
      </c>
      <c r="G3032" s="130">
        <v>6</v>
      </c>
      <c r="H3032" s="130" t="s">
        <v>5816</v>
      </c>
      <c r="I3032" s="130">
        <v>546</v>
      </c>
      <c r="J3032" s="130" t="s">
        <v>351</v>
      </c>
      <c r="K3032" s="130" t="s">
        <v>282</v>
      </c>
      <c r="L3032" s="130">
        <v>26.87397260273973</v>
      </c>
      <c r="M3032" s="130">
        <v>8</v>
      </c>
      <c r="N3032" s="130">
        <v>32.442954930418409</v>
      </c>
      <c r="O3032" s="130">
        <v>4.546278793320468</v>
      </c>
      <c r="P3032" s="130">
        <v>18.804118550457009</v>
      </c>
      <c r="Q3032" s="130">
        <v>30.008653342280489</v>
      </c>
      <c r="R3032" s="130">
        <v>4.4505601958370464</v>
      </c>
      <c r="S3032" s="130">
        <v>16.656972754769349</v>
      </c>
      <c r="T3032" s="130">
        <v>28.97232053121672</v>
      </c>
    </row>
    <row r="3033" spans="1:20" x14ac:dyDescent="0.45">
      <c r="A3033" s="130" t="s">
        <v>306</v>
      </c>
      <c r="B3033" s="130">
        <v>2020</v>
      </c>
      <c r="C3033" s="131">
        <v>43814</v>
      </c>
      <c r="D3033" s="130" t="s">
        <v>5210</v>
      </c>
      <c r="E3033" s="130" t="s">
        <v>1943</v>
      </c>
      <c r="F3033" s="130">
        <v>1</v>
      </c>
      <c r="G3033" s="130">
        <v>7</v>
      </c>
      <c r="H3033" s="130" t="s">
        <v>5816</v>
      </c>
      <c r="I3033" s="130">
        <v>546</v>
      </c>
      <c r="J3033" s="130" t="s">
        <v>359</v>
      </c>
      <c r="K3033" s="130" t="s">
        <v>43</v>
      </c>
      <c r="L3033" s="130">
        <v>29.035616438356161</v>
      </c>
      <c r="M3033" s="130">
        <v>23</v>
      </c>
      <c r="N3033" s="130">
        <v>22.53675480901369</v>
      </c>
      <c r="O3033" s="130">
        <v>4.4877384217794818</v>
      </c>
      <c r="P3033" s="130">
        <v>9.0735395436752455</v>
      </c>
      <c r="Q3033" s="130">
        <v>20.538410799575299</v>
      </c>
      <c r="R3033" s="130">
        <v>4.5251588884019087</v>
      </c>
      <c r="S3033" s="130">
        <v>6.9629341343695721</v>
      </c>
      <c r="T3033" s="130">
        <v>28.97232053121672</v>
      </c>
    </row>
    <row r="3034" spans="1:20" x14ac:dyDescent="0.45">
      <c r="A3034" s="150" t="s">
        <v>306</v>
      </c>
      <c r="B3034" s="150">
        <v>2020</v>
      </c>
      <c r="C3034" s="151">
        <v>43814</v>
      </c>
      <c r="D3034" s="150" t="s">
        <v>5210</v>
      </c>
      <c r="E3034" s="150" t="s">
        <v>1943</v>
      </c>
      <c r="F3034" s="150">
        <v>2</v>
      </c>
      <c r="G3034" s="150">
        <v>1</v>
      </c>
      <c r="H3034" s="150" t="s">
        <v>5817</v>
      </c>
      <c r="I3034" s="150">
        <v>547</v>
      </c>
      <c r="J3034" s="150" t="s">
        <v>348</v>
      </c>
      <c r="K3034" s="150" t="s">
        <v>37</v>
      </c>
      <c r="L3034" s="150">
        <v>30.101369863013701</v>
      </c>
      <c r="M3034" s="150">
        <v>5</v>
      </c>
      <c r="N3034" s="150">
        <v>36.10523351980946</v>
      </c>
      <c r="O3034" s="150">
        <v>4.4440435611268923</v>
      </c>
      <c r="P3034" s="150">
        <v>22.77310283642878</v>
      </c>
      <c r="Q3034" s="150">
        <v>37.786295943900683</v>
      </c>
      <c r="R3034" s="150">
        <v>4.5005153461237262</v>
      </c>
      <c r="S3034" s="150">
        <v>24.284749905529509</v>
      </c>
      <c r="T3034" s="150">
        <v>28.36203725606234</v>
      </c>
    </row>
    <row r="3035" spans="1:20" x14ac:dyDescent="0.45">
      <c r="A3035" s="150" t="s">
        <v>306</v>
      </c>
      <c r="B3035" s="150">
        <v>2020</v>
      </c>
      <c r="C3035" s="151">
        <v>43814</v>
      </c>
      <c r="D3035" s="150" t="s">
        <v>5210</v>
      </c>
      <c r="E3035" s="150" t="s">
        <v>1943</v>
      </c>
      <c r="F3035" s="150">
        <v>2</v>
      </c>
      <c r="G3035" s="150">
        <v>2</v>
      </c>
      <c r="H3035" s="150" t="s">
        <v>5817</v>
      </c>
      <c r="I3035" s="150">
        <v>547</v>
      </c>
      <c r="J3035" s="150" t="s">
        <v>262</v>
      </c>
      <c r="K3035" s="150" t="s">
        <v>46</v>
      </c>
      <c r="L3035" s="150">
        <v>23.19178082191781</v>
      </c>
      <c r="M3035" s="150">
        <v>3</v>
      </c>
      <c r="N3035" s="150">
        <v>25.443554975569171</v>
      </c>
      <c r="O3035" s="150">
        <v>4.4204686466338403</v>
      </c>
      <c r="P3035" s="150">
        <v>12.182149035667649</v>
      </c>
      <c r="Q3035" s="150">
        <v>27.502844071586519</v>
      </c>
      <c r="R3035" s="150">
        <v>4.3432073963124003</v>
      </c>
      <c r="S3035" s="150">
        <v>14.47322188264932</v>
      </c>
      <c r="T3035" s="150">
        <v>28.36203725606234</v>
      </c>
    </row>
    <row r="3036" spans="1:20" x14ac:dyDescent="0.45">
      <c r="A3036" s="150" t="s">
        <v>306</v>
      </c>
      <c r="B3036" s="150">
        <v>2020</v>
      </c>
      <c r="C3036" s="151">
        <v>43814</v>
      </c>
      <c r="D3036" s="150" t="s">
        <v>5210</v>
      </c>
      <c r="E3036" s="150" t="s">
        <v>1943</v>
      </c>
      <c r="F3036" s="150">
        <v>2</v>
      </c>
      <c r="G3036" s="150">
        <v>2</v>
      </c>
      <c r="H3036" s="150" t="s">
        <v>5817</v>
      </c>
      <c r="I3036" s="150">
        <v>547</v>
      </c>
      <c r="J3036" s="150" t="s">
        <v>447</v>
      </c>
      <c r="K3036" s="150" t="s">
        <v>58</v>
      </c>
      <c r="L3036" s="150">
        <v>19.4958904109589</v>
      </c>
      <c r="M3036" s="150">
        <v>6</v>
      </c>
      <c r="N3036" s="150">
        <v>25</v>
      </c>
      <c r="O3036" s="150">
        <v>8.3333333330000006</v>
      </c>
      <c r="P3036" s="150">
        <v>9.999965300266922E-10</v>
      </c>
      <c r="Q3036" s="150">
        <v>29.66786128345862</v>
      </c>
      <c r="R3036" s="150">
        <v>6.6215585421505354</v>
      </c>
      <c r="S3036" s="150">
        <v>9.8031856570070097</v>
      </c>
      <c r="T3036" s="150">
        <v>28.36203725606234</v>
      </c>
    </row>
    <row r="3037" spans="1:20" x14ac:dyDescent="0.45">
      <c r="A3037" s="150" t="s">
        <v>306</v>
      </c>
      <c r="B3037" s="150">
        <v>2020</v>
      </c>
      <c r="C3037" s="151">
        <v>43814</v>
      </c>
      <c r="D3037" s="150" t="s">
        <v>5210</v>
      </c>
      <c r="E3037" s="150" t="s">
        <v>1943</v>
      </c>
      <c r="F3037" s="150">
        <v>2</v>
      </c>
      <c r="G3037" s="150">
        <v>4</v>
      </c>
      <c r="H3037" s="150" t="s">
        <v>5817</v>
      </c>
      <c r="I3037" s="150">
        <v>547</v>
      </c>
      <c r="J3037" s="150" t="s">
        <v>418</v>
      </c>
      <c r="K3037" s="150" t="s">
        <v>96</v>
      </c>
      <c r="L3037" s="150">
        <v>21.56438356164384</v>
      </c>
      <c r="M3037" s="150">
        <v>12</v>
      </c>
      <c r="N3037" s="150">
        <v>35.94427294546437</v>
      </c>
      <c r="O3037" s="150">
        <v>4.3798206273393854</v>
      </c>
      <c r="P3037" s="150">
        <v>22.804811063446209</v>
      </c>
      <c r="Q3037" s="150">
        <v>34.898391540085001</v>
      </c>
      <c r="R3037" s="150">
        <v>4.3120477299841937</v>
      </c>
      <c r="S3037" s="150">
        <v>21.96224835013242</v>
      </c>
      <c r="T3037" s="150">
        <v>28.36203725606234</v>
      </c>
    </row>
    <row r="3038" spans="1:20" x14ac:dyDescent="0.45">
      <c r="A3038" s="150" t="s">
        <v>306</v>
      </c>
      <c r="B3038" s="150">
        <v>2020</v>
      </c>
      <c r="C3038" s="151">
        <v>43814</v>
      </c>
      <c r="D3038" s="150" t="s">
        <v>5210</v>
      </c>
      <c r="E3038" s="150" t="s">
        <v>1943</v>
      </c>
      <c r="F3038" s="150">
        <v>2</v>
      </c>
      <c r="G3038" s="150">
        <v>5</v>
      </c>
      <c r="H3038" s="150" t="s">
        <v>5817</v>
      </c>
      <c r="I3038" s="150">
        <v>547</v>
      </c>
      <c r="J3038" s="150" t="s">
        <v>426</v>
      </c>
      <c r="K3038" s="150" t="s">
        <v>427</v>
      </c>
      <c r="L3038" s="150">
        <v>21.660273972602742</v>
      </c>
      <c r="M3038" s="150">
        <v>23</v>
      </c>
      <c r="N3038" s="150">
        <v>34.718257544322363</v>
      </c>
      <c r="O3038" s="150">
        <v>4.4444471907245697</v>
      </c>
      <c r="P3038" s="150">
        <v>21.384915972148651</v>
      </c>
      <c r="Q3038" s="150">
        <v>32.922071706640963</v>
      </c>
      <c r="R3038" s="150">
        <v>4.3720811358589398</v>
      </c>
      <c r="S3038" s="150">
        <v>19.805828299064149</v>
      </c>
      <c r="T3038" s="150">
        <v>28.36203725606234</v>
      </c>
    </row>
    <row r="3039" spans="1:20" x14ac:dyDescent="0.45">
      <c r="A3039" s="150" t="s">
        <v>306</v>
      </c>
      <c r="B3039" s="150">
        <v>2020</v>
      </c>
      <c r="C3039" s="151">
        <v>43814</v>
      </c>
      <c r="D3039" s="150" t="s">
        <v>5210</v>
      </c>
      <c r="E3039" s="150" t="s">
        <v>1943</v>
      </c>
      <c r="F3039" s="150">
        <v>2</v>
      </c>
      <c r="G3039" s="150">
        <v>6</v>
      </c>
      <c r="H3039" s="150" t="s">
        <v>5817</v>
      </c>
      <c r="I3039" s="150">
        <v>547</v>
      </c>
      <c r="J3039" s="150" t="s">
        <v>368</v>
      </c>
      <c r="K3039" s="150" t="s">
        <v>131</v>
      </c>
      <c r="L3039" s="150">
        <v>31.413698630136992</v>
      </c>
      <c r="M3039" s="150">
        <v>23</v>
      </c>
      <c r="N3039" s="150">
        <v>22.471996999752712</v>
      </c>
      <c r="O3039" s="150">
        <v>4.4278731773691016</v>
      </c>
      <c r="P3039" s="150">
        <v>9.1883774676454024</v>
      </c>
      <c r="Q3039" s="150">
        <v>21.865420768293589</v>
      </c>
      <c r="R3039" s="150">
        <v>4.4058178673680226</v>
      </c>
      <c r="S3039" s="150">
        <v>8.6479671661895186</v>
      </c>
      <c r="T3039" s="150">
        <v>28.36203725606234</v>
      </c>
    </row>
    <row r="3040" spans="1:20" x14ac:dyDescent="0.45">
      <c r="A3040" s="150" t="s">
        <v>306</v>
      </c>
      <c r="B3040" s="150">
        <v>2020</v>
      </c>
      <c r="C3040" s="151">
        <v>43814</v>
      </c>
      <c r="D3040" s="150" t="s">
        <v>5210</v>
      </c>
      <c r="E3040" s="150" t="s">
        <v>1943</v>
      </c>
      <c r="F3040" s="150">
        <v>2</v>
      </c>
      <c r="G3040" s="150">
        <v>7</v>
      </c>
      <c r="H3040" s="150" t="s">
        <v>5817</v>
      </c>
      <c r="I3040" s="150">
        <v>547</v>
      </c>
      <c r="J3040" s="150" t="s">
        <v>403</v>
      </c>
      <c r="K3040" s="150" t="s">
        <v>61</v>
      </c>
      <c r="L3040" s="150">
        <v>22.764383561643839</v>
      </c>
      <c r="M3040" s="150">
        <v>23</v>
      </c>
      <c r="N3040" s="150">
        <v>18.85094480751831</v>
      </c>
      <c r="O3040" s="150">
        <v>4.5335320371936856</v>
      </c>
      <c r="P3040" s="150">
        <v>5.2503486959372569</v>
      </c>
      <c r="Q3040" s="150">
        <v>17.040200947858189</v>
      </c>
      <c r="R3040" s="150">
        <v>4.5906555377833733</v>
      </c>
      <c r="S3040" s="150">
        <v>3.2682343345080689</v>
      </c>
      <c r="T3040" s="150">
        <v>28.36203725606234</v>
      </c>
    </row>
    <row r="3041" spans="1:20" x14ac:dyDescent="0.45">
      <c r="A3041" s="152" t="s">
        <v>306</v>
      </c>
      <c r="B3041" s="152">
        <v>2020</v>
      </c>
      <c r="C3041" s="153">
        <v>43814</v>
      </c>
      <c r="D3041" s="152" t="s">
        <v>5210</v>
      </c>
      <c r="E3041" s="152" t="s">
        <v>1943</v>
      </c>
      <c r="F3041" s="152">
        <v>3</v>
      </c>
      <c r="G3041" s="152">
        <v>1</v>
      </c>
      <c r="H3041" s="152" t="s">
        <v>5818</v>
      </c>
      <c r="I3041" s="152">
        <v>548</v>
      </c>
      <c r="J3041" s="152" t="s">
        <v>446</v>
      </c>
      <c r="K3041" s="152" t="s">
        <v>37</v>
      </c>
      <c r="L3041" s="152">
        <v>19.969863013698632</v>
      </c>
      <c r="M3041" s="152">
        <v>9</v>
      </c>
      <c r="N3041" s="152">
        <v>39.491217289626348</v>
      </c>
      <c r="O3041" s="152">
        <v>4.7071986589486938</v>
      </c>
      <c r="P3041" s="152">
        <v>25.369621312780271</v>
      </c>
      <c r="Q3041" s="152">
        <v>41.944118407564098</v>
      </c>
      <c r="R3041" s="152">
        <v>4.7123265414692961</v>
      </c>
      <c r="S3041" s="152">
        <v>27.807138783156219</v>
      </c>
      <c r="T3041" s="152">
        <v>28.125058028224821</v>
      </c>
    </row>
    <row r="3042" spans="1:20" x14ac:dyDescent="0.45">
      <c r="A3042" s="152" t="s">
        <v>306</v>
      </c>
      <c r="B3042" s="152">
        <v>2020</v>
      </c>
      <c r="C3042" s="153">
        <v>43814</v>
      </c>
      <c r="D3042" s="152" t="s">
        <v>5210</v>
      </c>
      <c r="E3042" s="152" t="s">
        <v>1943</v>
      </c>
      <c r="F3042" s="152">
        <v>3</v>
      </c>
      <c r="G3042" s="152">
        <v>2</v>
      </c>
      <c r="H3042" s="152" t="s">
        <v>5818</v>
      </c>
      <c r="I3042" s="152">
        <v>548</v>
      </c>
      <c r="J3042" s="152" t="s">
        <v>343</v>
      </c>
      <c r="K3042" s="152" t="s">
        <v>91</v>
      </c>
      <c r="L3042" s="152">
        <v>29.06575342465753</v>
      </c>
      <c r="M3042" s="152">
        <v>2</v>
      </c>
      <c r="N3042" s="152">
        <v>41.993235542740337</v>
      </c>
      <c r="O3042" s="152">
        <v>4.3631639491586256</v>
      </c>
      <c r="P3042" s="152">
        <v>28.90374369526446</v>
      </c>
      <c r="Q3042" s="152">
        <v>42.021056169536848</v>
      </c>
      <c r="R3042" s="152">
        <v>4.3770143134142163</v>
      </c>
      <c r="S3042" s="152">
        <v>28.890013229294201</v>
      </c>
      <c r="T3042" s="152">
        <v>28.125058028224821</v>
      </c>
    </row>
    <row r="3043" spans="1:20" x14ac:dyDescent="0.45">
      <c r="A3043" s="152" t="s">
        <v>306</v>
      </c>
      <c r="B3043" s="152">
        <v>2020</v>
      </c>
      <c r="C3043" s="153">
        <v>43814</v>
      </c>
      <c r="D3043" s="152" t="s">
        <v>5210</v>
      </c>
      <c r="E3043" s="152" t="s">
        <v>1943</v>
      </c>
      <c r="F3043" s="152">
        <v>3</v>
      </c>
      <c r="G3043" s="152">
        <v>3</v>
      </c>
      <c r="H3043" s="152" t="s">
        <v>5818</v>
      </c>
      <c r="I3043" s="152">
        <v>548</v>
      </c>
      <c r="J3043" s="152" t="s">
        <v>358</v>
      </c>
      <c r="K3043" s="152" t="s">
        <v>79</v>
      </c>
      <c r="L3043" s="152">
        <v>26.890410958904109</v>
      </c>
      <c r="M3043" s="152">
        <v>23</v>
      </c>
      <c r="N3043" s="152">
        <v>39.048372387386628</v>
      </c>
      <c r="O3043" s="152">
        <v>4.4016076733122773</v>
      </c>
      <c r="P3043" s="152">
        <v>25.8435493674498</v>
      </c>
      <c r="Q3043" s="152">
        <v>38.137425565188252</v>
      </c>
      <c r="R3043" s="152">
        <v>4.3968644194655271</v>
      </c>
      <c r="S3043" s="152">
        <v>24.946832306791659</v>
      </c>
      <c r="T3043" s="152">
        <v>28.125058028224821</v>
      </c>
    </row>
    <row r="3044" spans="1:20" x14ac:dyDescent="0.45">
      <c r="A3044" s="152" t="s">
        <v>306</v>
      </c>
      <c r="B3044" s="152">
        <v>2020</v>
      </c>
      <c r="C3044" s="153">
        <v>43814</v>
      </c>
      <c r="D3044" s="152" t="s">
        <v>5210</v>
      </c>
      <c r="E3044" s="152" t="s">
        <v>1943</v>
      </c>
      <c r="F3044" s="152">
        <v>3</v>
      </c>
      <c r="G3044" s="152">
        <v>4</v>
      </c>
      <c r="H3044" s="152" t="s">
        <v>5818</v>
      </c>
      <c r="I3044" s="152">
        <v>548</v>
      </c>
      <c r="J3044" s="152" t="s">
        <v>373</v>
      </c>
      <c r="K3044" s="152" t="s">
        <v>43</v>
      </c>
      <c r="L3044" s="152">
        <v>20.767123287671229</v>
      </c>
      <c r="M3044" s="152">
        <v>23</v>
      </c>
      <c r="N3044" s="152">
        <v>15.240925192050749</v>
      </c>
      <c r="O3044" s="152">
        <v>5.7564109251418563</v>
      </c>
      <c r="P3044" s="152">
        <v>-2.0283075833748132</v>
      </c>
      <c r="Q3044" s="152">
        <v>18.385383530733542</v>
      </c>
      <c r="R3044" s="152">
        <v>5.3125846835663468</v>
      </c>
      <c r="S3044" s="152">
        <v>2.4476294800345002</v>
      </c>
      <c r="T3044" s="152">
        <v>28.125058028224821</v>
      </c>
    </row>
    <row r="3045" spans="1:20" x14ac:dyDescent="0.45">
      <c r="A3045" s="152" t="s">
        <v>306</v>
      </c>
      <c r="B3045" s="152">
        <v>2020</v>
      </c>
      <c r="C3045" s="153">
        <v>43814</v>
      </c>
      <c r="D3045" s="152" t="s">
        <v>5210</v>
      </c>
      <c r="E3045" s="152" t="s">
        <v>1943</v>
      </c>
      <c r="F3045" s="152">
        <v>3</v>
      </c>
      <c r="G3045" s="152">
        <v>5</v>
      </c>
      <c r="H3045" s="152" t="s">
        <v>5818</v>
      </c>
      <c r="I3045" s="152">
        <v>548</v>
      </c>
      <c r="J3045" s="152" t="s">
        <v>434</v>
      </c>
      <c r="K3045" s="152" t="s">
        <v>223</v>
      </c>
      <c r="L3045" s="152">
        <v>22.736986301369861</v>
      </c>
      <c r="M3045" s="152">
        <v>23</v>
      </c>
      <c r="N3045" s="152">
        <v>13.016908593077369</v>
      </c>
      <c r="O3045" s="152">
        <v>4.8321785251198888</v>
      </c>
      <c r="P3045" s="152">
        <v>-1.4796269822822929</v>
      </c>
      <c r="Q3045" s="152">
        <v>14.712510031768</v>
      </c>
      <c r="R3045" s="152">
        <v>4.6619549887096419</v>
      </c>
      <c r="S3045" s="152">
        <v>0.72664506563907594</v>
      </c>
      <c r="T3045" s="152">
        <v>28.125058028224821</v>
      </c>
    </row>
    <row r="3046" spans="1:20" x14ac:dyDescent="0.45">
      <c r="A3046" s="152" t="s">
        <v>306</v>
      </c>
      <c r="B3046" s="152">
        <v>2020</v>
      </c>
      <c r="C3046" s="153">
        <v>43814</v>
      </c>
      <c r="D3046" s="152" t="s">
        <v>5210</v>
      </c>
      <c r="E3046" s="152" t="s">
        <v>1943</v>
      </c>
      <c r="F3046" s="152">
        <v>3</v>
      </c>
      <c r="G3046" s="152">
        <v>6</v>
      </c>
      <c r="H3046" s="152" t="s">
        <v>5818</v>
      </c>
      <c r="I3046" s="152">
        <v>548</v>
      </c>
      <c r="J3046" s="152" t="s">
        <v>436</v>
      </c>
      <c r="K3046" s="152" t="s">
        <v>437</v>
      </c>
      <c r="L3046" s="152"/>
      <c r="M3046" s="152">
        <v>23</v>
      </c>
      <c r="N3046" s="152">
        <v>23.219418335188319</v>
      </c>
      <c r="O3046" s="152">
        <v>5.4257535233270557</v>
      </c>
      <c r="P3046" s="152">
        <v>6.9421577652071562</v>
      </c>
      <c r="Q3046" s="152">
        <v>21.076218729417231</v>
      </c>
      <c r="R3046" s="152">
        <v>5.0782492924620417</v>
      </c>
      <c r="S3046" s="152">
        <v>5.8414708520311063</v>
      </c>
      <c r="T3046" s="152">
        <v>28.125058028224821</v>
      </c>
    </row>
    <row r="3047" spans="1:20" x14ac:dyDescent="0.45">
      <c r="A3047" s="152" t="s">
        <v>306</v>
      </c>
      <c r="B3047" s="152">
        <v>2020</v>
      </c>
      <c r="C3047" s="153">
        <v>43814</v>
      </c>
      <c r="D3047" s="152" t="s">
        <v>5210</v>
      </c>
      <c r="E3047" s="152" t="s">
        <v>1943</v>
      </c>
      <c r="F3047" s="152">
        <v>3</v>
      </c>
      <c r="G3047" s="152">
        <v>7</v>
      </c>
      <c r="H3047" s="152" t="s">
        <v>5818</v>
      </c>
      <c r="I3047" s="152">
        <v>548</v>
      </c>
      <c r="J3047" s="152" t="s">
        <v>411</v>
      </c>
      <c r="K3047" s="152" t="s">
        <v>55</v>
      </c>
      <c r="L3047" s="152">
        <v>29.421917808219181</v>
      </c>
      <c r="M3047" s="152">
        <v>23</v>
      </c>
      <c r="N3047" s="152">
        <v>24.865328857503989</v>
      </c>
      <c r="O3047" s="152">
        <v>4.4957847186423541</v>
      </c>
      <c r="P3047" s="152">
        <v>11.37797470157693</v>
      </c>
      <c r="Q3047" s="152">
        <v>21.536158957787809</v>
      </c>
      <c r="R3047" s="152">
        <v>4.4940603958417098</v>
      </c>
      <c r="S3047" s="152">
        <v>8.0539777702626836</v>
      </c>
      <c r="T3047" s="152">
        <v>28.125058028224821</v>
      </c>
    </row>
    <row r="3048" spans="1:20" x14ac:dyDescent="0.45">
      <c r="A3048" s="154" t="s">
        <v>306</v>
      </c>
      <c r="B3048" s="154">
        <v>2020</v>
      </c>
      <c r="C3048" s="155">
        <v>43814</v>
      </c>
      <c r="D3048" s="154" t="s">
        <v>5210</v>
      </c>
      <c r="E3048" s="154" t="s">
        <v>1943</v>
      </c>
      <c r="F3048" s="154">
        <v>4</v>
      </c>
      <c r="G3048" s="154">
        <v>1</v>
      </c>
      <c r="H3048" s="154" t="s">
        <v>5819</v>
      </c>
      <c r="I3048" s="154">
        <v>549</v>
      </c>
      <c r="J3048" s="154" t="s">
        <v>375</v>
      </c>
      <c r="K3048" s="154" t="s">
        <v>49</v>
      </c>
      <c r="L3048" s="154">
        <v>25.923287671232881</v>
      </c>
      <c r="M3048" s="154">
        <v>7</v>
      </c>
      <c r="N3048" s="154">
        <v>35.976224896465311</v>
      </c>
      <c r="O3048" s="154">
        <v>4.2871870654108344</v>
      </c>
      <c r="P3048" s="154">
        <v>23.114663700232811</v>
      </c>
      <c r="Q3048" s="154">
        <v>38.175738571359098</v>
      </c>
      <c r="R3048" s="154">
        <v>4.3580338138755694</v>
      </c>
      <c r="S3048" s="154">
        <v>25.101637129732399</v>
      </c>
      <c r="T3048" s="154">
        <v>29.898294101058639</v>
      </c>
    </row>
    <row r="3049" spans="1:20" x14ac:dyDescent="0.45">
      <c r="A3049" s="154" t="s">
        <v>306</v>
      </c>
      <c r="B3049" s="154">
        <v>2020</v>
      </c>
      <c r="C3049" s="155">
        <v>43814</v>
      </c>
      <c r="D3049" s="154" t="s">
        <v>5210</v>
      </c>
      <c r="E3049" s="154" t="s">
        <v>1943</v>
      </c>
      <c r="F3049" s="154">
        <v>4</v>
      </c>
      <c r="G3049" s="154">
        <v>2</v>
      </c>
      <c r="H3049" s="154" t="s">
        <v>5819</v>
      </c>
      <c r="I3049" s="154">
        <v>549</v>
      </c>
      <c r="J3049" s="154" t="s">
        <v>354</v>
      </c>
      <c r="K3049" s="154" t="s">
        <v>121</v>
      </c>
      <c r="L3049" s="154">
        <v>24.358904109589041</v>
      </c>
      <c r="M3049" s="154">
        <v>1</v>
      </c>
      <c r="N3049" s="154">
        <v>33.141601141271423</v>
      </c>
      <c r="O3049" s="154">
        <v>4.4190572313036034</v>
      </c>
      <c r="P3049" s="154">
        <v>19.88442944736061</v>
      </c>
      <c r="Q3049" s="154">
        <v>34.462842599645533</v>
      </c>
      <c r="R3049" s="154">
        <v>4.3702542145751133</v>
      </c>
      <c r="S3049" s="154">
        <v>21.352079955920189</v>
      </c>
      <c r="T3049" s="154">
        <v>29.898294101058639</v>
      </c>
    </row>
    <row r="3050" spans="1:20" x14ac:dyDescent="0.45">
      <c r="A3050" s="154" t="s">
        <v>306</v>
      </c>
      <c r="B3050" s="154">
        <v>2020</v>
      </c>
      <c r="C3050" s="155">
        <v>43814</v>
      </c>
      <c r="D3050" s="154" t="s">
        <v>5210</v>
      </c>
      <c r="E3050" s="154" t="s">
        <v>1943</v>
      </c>
      <c r="F3050" s="154">
        <v>4</v>
      </c>
      <c r="G3050" s="154">
        <v>3</v>
      </c>
      <c r="H3050" s="154" t="s">
        <v>5819</v>
      </c>
      <c r="I3050" s="154">
        <v>549</v>
      </c>
      <c r="J3050" s="154" t="s">
        <v>435</v>
      </c>
      <c r="K3050" s="154" t="s">
        <v>363</v>
      </c>
      <c r="L3050" s="154">
        <v>21.150684931506849</v>
      </c>
      <c r="M3050" s="154">
        <v>23</v>
      </c>
      <c r="N3050" s="154">
        <v>26.61968284323191</v>
      </c>
      <c r="O3050" s="154">
        <v>5.1135872838851473</v>
      </c>
      <c r="P3050" s="154">
        <v>11.27892099157647</v>
      </c>
      <c r="Q3050" s="154">
        <v>28.620363730321181</v>
      </c>
      <c r="R3050" s="154">
        <v>4.8228978392445674</v>
      </c>
      <c r="S3050" s="154">
        <v>14.151670212587479</v>
      </c>
      <c r="T3050" s="154">
        <v>29.898294101058639</v>
      </c>
    </row>
    <row r="3051" spans="1:20" x14ac:dyDescent="0.45">
      <c r="A3051" s="154" t="s">
        <v>306</v>
      </c>
      <c r="B3051" s="154">
        <v>2020</v>
      </c>
      <c r="C3051" s="155">
        <v>43814</v>
      </c>
      <c r="D3051" s="154" t="s">
        <v>5210</v>
      </c>
      <c r="E3051" s="154" t="s">
        <v>1943</v>
      </c>
      <c r="F3051" s="154">
        <v>4</v>
      </c>
      <c r="G3051" s="154">
        <v>4</v>
      </c>
      <c r="H3051" s="154" t="s">
        <v>5819</v>
      </c>
      <c r="I3051" s="154">
        <v>549</v>
      </c>
      <c r="J3051" s="154" t="s">
        <v>353</v>
      </c>
      <c r="K3051" s="154" t="s">
        <v>143</v>
      </c>
      <c r="L3051" s="154">
        <v>31.43561643835616</v>
      </c>
      <c r="M3051" s="154">
        <v>4</v>
      </c>
      <c r="N3051" s="154">
        <v>37.148088555994782</v>
      </c>
      <c r="O3051" s="154">
        <v>4.3149839648110424</v>
      </c>
      <c r="P3051" s="154">
        <v>24.203136661561651</v>
      </c>
      <c r="Q3051" s="154">
        <v>35.717879326652628</v>
      </c>
      <c r="R3051" s="154">
        <v>4.2667131006452692</v>
      </c>
      <c r="S3051" s="154">
        <v>22.917740024716821</v>
      </c>
      <c r="T3051" s="154">
        <v>29.898294101058639</v>
      </c>
    </row>
    <row r="3052" spans="1:20" x14ac:dyDescent="0.45">
      <c r="A3052" s="154" t="s">
        <v>306</v>
      </c>
      <c r="B3052" s="154">
        <v>2020</v>
      </c>
      <c r="C3052" s="155">
        <v>43814</v>
      </c>
      <c r="D3052" s="154" t="s">
        <v>5210</v>
      </c>
      <c r="E3052" s="154" t="s">
        <v>1943</v>
      </c>
      <c r="F3052" s="154">
        <v>4</v>
      </c>
      <c r="G3052" s="154">
        <v>5</v>
      </c>
      <c r="H3052" s="154" t="s">
        <v>5819</v>
      </c>
      <c r="I3052" s="154">
        <v>549</v>
      </c>
      <c r="J3052" s="154" t="s">
        <v>431</v>
      </c>
      <c r="K3052" s="154" t="s">
        <v>79</v>
      </c>
      <c r="L3052" s="154">
        <v>21.293150684931511</v>
      </c>
      <c r="M3052" s="154">
        <v>23</v>
      </c>
      <c r="N3052" s="154">
        <v>28.658276508727031</v>
      </c>
      <c r="O3052" s="154">
        <v>4.5636199897858072</v>
      </c>
      <c r="P3052" s="154">
        <v>14.96741653936961</v>
      </c>
      <c r="Q3052" s="154">
        <v>27.935046177601919</v>
      </c>
      <c r="R3052" s="154">
        <v>4.4533706704871889</v>
      </c>
      <c r="S3052" s="154">
        <v>14.57493416614035</v>
      </c>
      <c r="T3052" s="154">
        <v>29.898294101058639</v>
      </c>
    </row>
    <row r="3053" spans="1:20" x14ac:dyDescent="0.45">
      <c r="A3053" s="154" t="s">
        <v>306</v>
      </c>
      <c r="B3053" s="154">
        <v>2020</v>
      </c>
      <c r="C3053" s="155">
        <v>43814</v>
      </c>
      <c r="D3053" s="154" t="s">
        <v>5210</v>
      </c>
      <c r="E3053" s="154" t="s">
        <v>1943</v>
      </c>
      <c r="F3053" s="154">
        <v>4</v>
      </c>
      <c r="G3053" s="154">
        <v>6</v>
      </c>
      <c r="H3053" s="154" t="s">
        <v>5819</v>
      </c>
      <c r="I3053" s="154">
        <v>549</v>
      </c>
      <c r="J3053" s="154" t="s">
        <v>439</v>
      </c>
      <c r="K3053" s="154" t="s">
        <v>265</v>
      </c>
      <c r="L3053" s="154">
        <v>21.915068493150681</v>
      </c>
      <c r="M3053" s="154">
        <v>23</v>
      </c>
      <c r="N3053" s="154">
        <v>15.67712772412828</v>
      </c>
      <c r="O3053" s="154">
        <v>5.3105686857859711</v>
      </c>
      <c r="P3053" s="154">
        <v>-0.25457833322963452</v>
      </c>
      <c r="Q3053" s="154">
        <v>16.805922109739349</v>
      </c>
      <c r="R3053" s="154">
        <v>5.0013632914477588</v>
      </c>
      <c r="S3053" s="154">
        <v>1.801832235396077</v>
      </c>
      <c r="T3053" s="154">
        <v>29.898294101058639</v>
      </c>
    </row>
    <row r="3054" spans="1:20" x14ac:dyDescent="0.45">
      <c r="A3054" s="154" t="s">
        <v>306</v>
      </c>
      <c r="B3054" s="154">
        <v>2020</v>
      </c>
      <c r="C3054" s="155">
        <v>43814</v>
      </c>
      <c r="D3054" s="154" t="s">
        <v>5210</v>
      </c>
      <c r="E3054" s="154" t="s">
        <v>1943</v>
      </c>
      <c r="F3054" s="154">
        <v>4</v>
      </c>
      <c r="G3054" s="154">
        <v>9</v>
      </c>
      <c r="H3054" s="154" t="s">
        <v>5819</v>
      </c>
      <c r="I3054" s="154">
        <v>549</v>
      </c>
      <c r="J3054" s="154" t="s">
        <v>379</v>
      </c>
      <c r="K3054" s="154" t="s">
        <v>67</v>
      </c>
      <c r="L3054" s="154">
        <v>27.293150684931511</v>
      </c>
      <c r="M3054" s="154">
        <v>23</v>
      </c>
      <c r="N3054" s="154">
        <v>32.067057037591788</v>
      </c>
      <c r="O3054" s="154">
        <v>4.3260504598633487</v>
      </c>
      <c r="P3054" s="154">
        <v>19.088905658001739</v>
      </c>
      <c r="Q3054" s="154">
        <v>28.377568438041031</v>
      </c>
      <c r="R3054" s="154">
        <v>4.3549011711084047</v>
      </c>
      <c r="S3054" s="154">
        <v>15.31286492471582</v>
      </c>
      <c r="T3054" s="154">
        <v>29.898294101058639</v>
      </c>
    </row>
    <row r="3055" spans="1:20" x14ac:dyDescent="0.45">
      <c r="A3055" s="130" t="s">
        <v>306</v>
      </c>
      <c r="B3055" s="130">
        <v>2020</v>
      </c>
      <c r="C3055" s="131">
        <v>43814</v>
      </c>
      <c r="D3055" s="130" t="s">
        <v>5210</v>
      </c>
      <c r="E3055" s="130" t="s">
        <v>5233</v>
      </c>
      <c r="F3055" s="130">
        <v>1</v>
      </c>
      <c r="G3055" s="130">
        <v>1</v>
      </c>
      <c r="H3055" s="130" t="s">
        <v>5820</v>
      </c>
      <c r="I3055" s="130">
        <v>550</v>
      </c>
      <c r="J3055" s="130" t="s">
        <v>353</v>
      </c>
      <c r="K3055" s="130" t="s">
        <v>143</v>
      </c>
      <c r="L3055" s="130">
        <v>31.43561643835616</v>
      </c>
      <c r="M3055" s="130">
        <v>4</v>
      </c>
      <c r="N3055" s="130">
        <v>35.717879326652628</v>
      </c>
      <c r="O3055" s="130">
        <v>4.2667131006452692</v>
      </c>
      <c r="P3055" s="130">
        <v>22.917740024716821</v>
      </c>
      <c r="Q3055" s="130">
        <v>36.655704635239083</v>
      </c>
      <c r="R3055" s="130">
        <v>4.4289594314502523</v>
      </c>
      <c r="S3055" s="130">
        <v>23.368826340888329</v>
      </c>
      <c r="T3055" s="130">
        <v>24.34652961471842</v>
      </c>
    </row>
    <row r="3056" spans="1:20" x14ac:dyDescent="0.45">
      <c r="A3056" s="130" t="s">
        <v>306</v>
      </c>
      <c r="B3056" s="130">
        <v>2020</v>
      </c>
      <c r="C3056" s="131">
        <v>43814</v>
      </c>
      <c r="D3056" s="130" t="s">
        <v>5210</v>
      </c>
      <c r="E3056" s="130" t="s">
        <v>5233</v>
      </c>
      <c r="F3056" s="130">
        <v>1</v>
      </c>
      <c r="G3056" s="130">
        <v>2</v>
      </c>
      <c r="H3056" s="130" t="s">
        <v>5820</v>
      </c>
      <c r="I3056" s="130">
        <v>550</v>
      </c>
      <c r="J3056" s="130" t="s">
        <v>434</v>
      </c>
      <c r="K3056" s="130" t="s">
        <v>223</v>
      </c>
      <c r="L3056" s="130">
        <v>22.736986301369861</v>
      </c>
      <c r="M3056" s="130">
        <v>23</v>
      </c>
      <c r="N3056" s="130">
        <v>14.712510031768</v>
      </c>
      <c r="O3056" s="130">
        <v>4.6619549887096419</v>
      </c>
      <c r="P3056" s="130">
        <v>0.72664506563907594</v>
      </c>
      <c r="Q3056" s="130">
        <v>17.909532962797801</v>
      </c>
      <c r="R3056" s="130">
        <v>4.5721506402582177</v>
      </c>
      <c r="S3056" s="130">
        <v>4.1930810420231452</v>
      </c>
      <c r="T3056" s="130">
        <v>24.34652961471842</v>
      </c>
    </row>
    <row r="3057" spans="1:20" x14ac:dyDescent="0.45">
      <c r="A3057" s="130" t="s">
        <v>306</v>
      </c>
      <c r="B3057" s="130">
        <v>2020</v>
      </c>
      <c r="C3057" s="131">
        <v>43814</v>
      </c>
      <c r="D3057" s="130" t="s">
        <v>5210</v>
      </c>
      <c r="E3057" s="130" t="s">
        <v>5233</v>
      </c>
      <c r="F3057" s="130">
        <v>1</v>
      </c>
      <c r="G3057" s="130">
        <v>3</v>
      </c>
      <c r="H3057" s="130" t="s">
        <v>5820</v>
      </c>
      <c r="I3057" s="130">
        <v>550</v>
      </c>
      <c r="J3057" s="130" t="s">
        <v>368</v>
      </c>
      <c r="K3057" s="130" t="s">
        <v>131</v>
      </c>
      <c r="L3057" s="130">
        <v>31.413698630136992</v>
      </c>
      <c r="M3057" s="130">
        <v>23</v>
      </c>
      <c r="N3057" s="130">
        <v>21.865420768293589</v>
      </c>
      <c r="O3057" s="130">
        <v>4.4058178673680226</v>
      </c>
      <c r="P3057" s="130">
        <v>8.6479671661895186</v>
      </c>
      <c r="Q3057" s="130">
        <v>22.21411349447191</v>
      </c>
      <c r="R3057" s="130">
        <v>4.3637371363258382</v>
      </c>
      <c r="S3057" s="130">
        <v>9.122902085494399</v>
      </c>
      <c r="T3057" s="130">
        <v>24.34652961471842</v>
      </c>
    </row>
    <row r="3058" spans="1:20" x14ac:dyDescent="0.45">
      <c r="A3058" s="130" t="s">
        <v>306</v>
      </c>
      <c r="B3058" s="130">
        <v>2020</v>
      </c>
      <c r="C3058" s="131">
        <v>43814</v>
      </c>
      <c r="D3058" s="130" t="s">
        <v>5210</v>
      </c>
      <c r="E3058" s="130" t="s">
        <v>5233</v>
      </c>
      <c r="F3058" s="130">
        <v>1</v>
      </c>
      <c r="G3058" s="130">
        <v>4</v>
      </c>
      <c r="H3058" s="130" t="s">
        <v>5820</v>
      </c>
      <c r="I3058" s="130">
        <v>550</v>
      </c>
      <c r="J3058" s="130" t="s">
        <v>386</v>
      </c>
      <c r="K3058" s="130" t="s">
        <v>64</v>
      </c>
      <c r="L3058" s="130">
        <v>29.701369863013699</v>
      </c>
      <c r="M3058" s="130">
        <v>23</v>
      </c>
      <c r="N3058" s="130">
        <v>28.89842714730257</v>
      </c>
      <c r="O3058" s="130">
        <v>4.273105900967999</v>
      </c>
      <c r="P3058" s="130">
        <v>16.079109444398568</v>
      </c>
      <c r="Q3058" s="130">
        <v>26.82164013980363</v>
      </c>
      <c r="R3058" s="130">
        <v>4.2773041031608772</v>
      </c>
      <c r="S3058" s="130">
        <v>13.989727830321</v>
      </c>
      <c r="T3058" s="130">
        <v>24.34652961471842</v>
      </c>
    </row>
    <row r="3059" spans="1:20" x14ac:dyDescent="0.45">
      <c r="A3059" s="130" t="s">
        <v>306</v>
      </c>
      <c r="B3059" s="130">
        <v>2020</v>
      </c>
      <c r="C3059" s="131">
        <v>43814</v>
      </c>
      <c r="D3059" s="130" t="s">
        <v>5210</v>
      </c>
      <c r="E3059" s="130" t="s">
        <v>5233</v>
      </c>
      <c r="F3059" s="130">
        <v>1</v>
      </c>
      <c r="G3059" s="130">
        <v>5</v>
      </c>
      <c r="H3059" s="130" t="s">
        <v>5820</v>
      </c>
      <c r="I3059" s="130">
        <v>550</v>
      </c>
      <c r="J3059" s="130" t="s">
        <v>359</v>
      </c>
      <c r="K3059" s="130" t="s">
        <v>43</v>
      </c>
      <c r="L3059" s="130">
        <v>29.035616438356161</v>
      </c>
      <c r="M3059" s="130">
        <v>23</v>
      </c>
      <c r="N3059" s="130">
        <v>20.538410799575299</v>
      </c>
      <c r="O3059" s="130">
        <v>4.5251588884019087</v>
      </c>
      <c r="P3059" s="130">
        <v>6.9629341343695721</v>
      </c>
      <c r="Q3059" s="130">
        <v>18.392957881281081</v>
      </c>
      <c r="R3059" s="130">
        <v>4.5595535086824439</v>
      </c>
      <c r="S3059" s="130">
        <v>4.7142973552337537</v>
      </c>
      <c r="T3059" s="130">
        <v>24.34652961471842</v>
      </c>
    </row>
    <row r="3060" spans="1:20" x14ac:dyDescent="0.45">
      <c r="A3060" s="150" t="s">
        <v>306</v>
      </c>
      <c r="B3060" s="150">
        <v>2020</v>
      </c>
      <c r="C3060" s="151">
        <v>43814</v>
      </c>
      <c r="D3060" s="150" t="s">
        <v>5210</v>
      </c>
      <c r="E3060" s="150" t="s">
        <v>5233</v>
      </c>
      <c r="F3060" s="150">
        <v>2</v>
      </c>
      <c r="G3060" s="150">
        <v>1</v>
      </c>
      <c r="H3060" s="150" t="s">
        <v>5821</v>
      </c>
      <c r="I3060" s="150">
        <v>551</v>
      </c>
      <c r="J3060" s="150" t="s">
        <v>351</v>
      </c>
      <c r="K3060" s="150" t="s">
        <v>282</v>
      </c>
      <c r="L3060" s="150">
        <v>26.87397260273973</v>
      </c>
      <c r="M3060" s="150">
        <v>8</v>
      </c>
      <c r="N3060" s="150">
        <v>30.008653342280489</v>
      </c>
      <c r="O3060" s="150">
        <v>4.4505601958370464</v>
      </c>
      <c r="P3060" s="150">
        <v>16.656972754769349</v>
      </c>
      <c r="Q3060" s="150">
        <v>31.94452360438612</v>
      </c>
      <c r="R3060" s="150">
        <v>4.5257869982685541</v>
      </c>
      <c r="S3060" s="150">
        <v>18.367162609580461</v>
      </c>
      <c r="T3060" s="150">
        <v>27.423419254424001</v>
      </c>
    </row>
    <row r="3061" spans="1:20" x14ac:dyDescent="0.45">
      <c r="A3061" s="150" t="s">
        <v>306</v>
      </c>
      <c r="B3061" s="150">
        <v>2020</v>
      </c>
      <c r="C3061" s="151">
        <v>43814</v>
      </c>
      <c r="D3061" s="150" t="s">
        <v>5210</v>
      </c>
      <c r="E3061" s="150" t="s">
        <v>5233</v>
      </c>
      <c r="F3061" s="150">
        <v>2</v>
      </c>
      <c r="G3061" s="150">
        <v>2</v>
      </c>
      <c r="H3061" s="150" t="s">
        <v>5821</v>
      </c>
      <c r="I3061" s="150">
        <v>551</v>
      </c>
      <c r="J3061" s="150" t="s">
        <v>379</v>
      </c>
      <c r="K3061" s="150" t="s">
        <v>67</v>
      </c>
      <c r="L3061" s="150">
        <v>27.293150684931511</v>
      </c>
      <c r="M3061" s="150">
        <v>23</v>
      </c>
      <c r="N3061" s="150">
        <v>28.377568438041031</v>
      </c>
      <c r="O3061" s="150">
        <v>4.3549011711084047</v>
      </c>
      <c r="P3061" s="150">
        <v>15.31286492471582</v>
      </c>
      <c r="Q3061" s="150">
        <v>28.807952954811281</v>
      </c>
      <c r="R3061" s="150">
        <v>4.374186012283876</v>
      </c>
      <c r="S3061" s="150">
        <v>15.68539491795965</v>
      </c>
      <c r="T3061" s="150">
        <v>27.423419254424001</v>
      </c>
    </row>
    <row r="3062" spans="1:20" x14ac:dyDescent="0.45">
      <c r="A3062" s="150" t="s">
        <v>306</v>
      </c>
      <c r="B3062" s="150">
        <v>2020</v>
      </c>
      <c r="C3062" s="151">
        <v>43814</v>
      </c>
      <c r="D3062" s="150" t="s">
        <v>5210</v>
      </c>
      <c r="E3062" s="150" t="s">
        <v>5233</v>
      </c>
      <c r="F3062" s="150">
        <v>2</v>
      </c>
      <c r="G3062" s="150">
        <v>3</v>
      </c>
      <c r="H3062" s="150" t="s">
        <v>5821</v>
      </c>
      <c r="I3062" s="150">
        <v>551</v>
      </c>
      <c r="J3062" s="150" t="s">
        <v>373</v>
      </c>
      <c r="K3062" s="150" t="s">
        <v>43</v>
      </c>
      <c r="L3062" s="150">
        <v>20.767123287671229</v>
      </c>
      <c r="M3062" s="150">
        <v>23</v>
      </c>
      <c r="N3062" s="150">
        <v>18.385383530733542</v>
      </c>
      <c r="O3062" s="150">
        <v>5.3125846835663468</v>
      </c>
      <c r="P3062" s="150">
        <v>2.4476294800345002</v>
      </c>
      <c r="Q3062" s="150">
        <v>19.761355837164679</v>
      </c>
      <c r="R3062" s="150">
        <v>5.0589224969488429</v>
      </c>
      <c r="S3062" s="150">
        <v>4.5845883463181458</v>
      </c>
      <c r="T3062" s="150">
        <v>27.423419254424001</v>
      </c>
    </row>
    <row r="3063" spans="1:20" x14ac:dyDescent="0.45">
      <c r="A3063" s="150" t="s">
        <v>306</v>
      </c>
      <c r="B3063" s="150">
        <v>2020</v>
      </c>
      <c r="C3063" s="151">
        <v>43814</v>
      </c>
      <c r="D3063" s="150" t="s">
        <v>5210</v>
      </c>
      <c r="E3063" s="150" t="s">
        <v>5233</v>
      </c>
      <c r="F3063" s="150">
        <v>2</v>
      </c>
      <c r="G3063" s="150">
        <v>4</v>
      </c>
      <c r="H3063" s="150" t="s">
        <v>5821</v>
      </c>
      <c r="I3063" s="150">
        <v>551</v>
      </c>
      <c r="J3063" s="150" t="s">
        <v>426</v>
      </c>
      <c r="K3063" s="150" t="s">
        <v>427</v>
      </c>
      <c r="L3063" s="150">
        <v>21.660273972602742</v>
      </c>
      <c r="M3063" s="150">
        <v>23</v>
      </c>
      <c r="N3063" s="150">
        <v>32.922071706640963</v>
      </c>
      <c r="O3063" s="150">
        <v>4.3720811358589398</v>
      </c>
      <c r="P3063" s="150">
        <v>19.805828299064149</v>
      </c>
      <c r="Q3063" s="150">
        <v>29.6361175902383</v>
      </c>
      <c r="R3063" s="150">
        <v>4.4225349778077687</v>
      </c>
      <c r="S3063" s="150">
        <v>16.368512656814989</v>
      </c>
      <c r="T3063" s="150">
        <v>27.423419254424001</v>
      </c>
    </row>
    <row r="3064" spans="1:20" x14ac:dyDescent="0.45">
      <c r="A3064" s="152" t="s">
        <v>306</v>
      </c>
      <c r="B3064" s="152">
        <v>2020</v>
      </c>
      <c r="C3064" s="153">
        <v>43814</v>
      </c>
      <c r="D3064" s="152" t="s">
        <v>5210</v>
      </c>
      <c r="E3064" s="152" t="s">
        <v>5233</v>
      </c>
      <c r="F3064" s="152">
        <v>3</v>
      </c>
      <c r="G3064" s="152">
        <v>1</v>
      </c>
      <c r="H3064" s="152" t="s">
        <v>5822</v>
      </c>
      <c r="I3064" s="152">
        <v>552</v>
      </c>
      <c r="J3064" s="152" t="s">
        <v>418</v>
      </c>
      <c r="K3064" s="152" t="s">
        <v>96</v>
      </c>
      <c r="L3064" s="152">
        <v>21.56438356164384</v>
      </c>
      <c r="M3064" s="152">
        <v>12</v>
      </c>
      <c r="N3064" s="152">
        <v>34.898391540085001</v>
      </c>
      <c r="O3064" s="152">
        <v>4.3120477299841937</v>
      </c>
      <c r="P3064" s="152">
        <v>21.96224835013242</v>
      </c>
      <c r="Q3064" s="152">
        <v>36.422180716712703</v>
      </c>
      <c r="R3064" s="152">
        <v>4.4251359065067364</v>
      </c>
      <c r="S3064" s="152">
        <v>23.146772997192489</v>
      </c>
      <c r="T3064" s="152">
        <v>27.88033914442353</v>
      </c>
    </row>
    <row r="3065" spans="1:20" x14ac:dyDescent="0.45">
      <c r="A3065" s="152" t="s">
        <v>306</v>
      </c>
      <c r="B3065" s="152">
        <v>2020</v>
      </c>
      <c r="C3065" s="153">
        <v>43814</v>
      </c>
      <c r="D3065" s="152" t="s">
        <v>5210</v>
      </c>
      <c r="E3065" s="152" t="s">
        <v>5233</v>
      </c>
      <c r="F3065" s="152">
        <v>3</v>
      </c>
      <c r="G3065" s="152">
        <v>2</v>
      </c>
      <c r="H3065" s="152" t="s">
        <v>5822</v>
      </c>
      <c r="I3065" s="152">
        <v>552</v>
      </c>
      <c r="J3065" s="152" t="s">
        <v>399</v>
      </c>
      <c r="K3065" s="152" t="s">
        <v>49</v>
      </c>
      <c r="L3065" s="152">
        <v>25.345205479452051</v>
      </c>
      <c r="M3065" s="152">
        <v>23</v>
      </c>
      <c r="N3065" s="152">
        <v>28.023797549317241</v>
      </c>
      <c r="O3065" s="152">
        <v>4.3062039281921924</v>
      </c>
      <c r="P3065" s="152">
        <v>15.10518576474067</v>
      </c>
      <c r="Q3065" s="152">
        <v>29.029028987671129</v>
      </c>
      <c r="R3065" s="152">
        <v>4.3211319642432784</v>
      </c>
      <c r="S3065" s="152">
        <v>16.065633094941301</v>
      </c>
      <c r="T3065" s="152">
        <v>27.88033914442353</v>
      </c>
    </row>
    <row r="3066" spans="1:20" x14ac:dyDescent="0.45">
      <c r="A3066" s="152" t="s">
        <v>306</v>
      </c>
      <c r="B3066" s="152">
        <v>2020</v>
      </c>
      <c r="C3066" s="153">
        <v>43814</v>
      </c>
      <c r="D3066" s="152" t="s">
        <v>5210</v>
      </c>
      <c r="E3066" s="152" t="s">
        <v>5233</v>
      </c>
      <c r="F3066" s="152">
        <v>3</v>
      </c>
      <c r="G3066" s="152">
        <v>3</v>
      </c>
      <c r="H3066" s="152" t="s">
        <v>5822</v>
      </c>
      <c r="I3066" s="152">
        <v>552</v>
      </c>
      <c r="J3066" s="152" t="s">
        <v>411</v>
      </c>
      <c r="K3066" s="152" t="s">
        <v>55</v>
      </c>
      <c r="L3066" s="152">
        <v>29.421917808219181</v>
      </c>
      <c r="M3066" s="152">
        <v>23</v>
      </c>
      <c r="N3066" s="152">
        <v>21.536158957787809</v>
      </c>
      <c r="O3066" s="152">
        <v>4.4940603958417098</v>
      </c>
      <c r="P3066" s="152">
        <v>8.0539777702626836</v>
      </c>
      <c r="Q3066" s="152">
        <v>22.61623855223403</v>
      </c>
      <c r="R3066" s="152">
        <v>4.4312288110647406</v>
      </c>
      <c r="S3066" s="152">
        <v>9.3225521190398091</v>
      </c>
      <c r="T3066" s="152">
        <v>27.88033914442353</v>
      </c>
    </row>
    <row r="3067" spans="1:20" x14ac:dyDescent="0.45">
      <c r="A3067" s="152" t="s">
        <v>306</v>
      </c>
      <c r="B3067" s="152">
        <v>2020</v>
      </c>
      <c r="C3067" s="153">
        <v>43814</v>
      </c>
      <c r="D3067" s="152" t="s">
        <v>5210</v>
      </c>
      <c r="E3067" s="152" t="s">
        <v>5233</v>
      </c>
      <c r="F3067" s="152">
        <v>3</v>
      </c>
      <c r="G3067" s="152">
        <v>4</v>
      </c>
      <c r="H3067" s="152" t="s">
        <v>5822</v>
      </c>
      <c r="I3067" s="152">
        <v>552</v>
      </c>
      <c r="J3067" s="152" t="s">
        <v>439</v>
      </c>
      <c r="K3067" s="152" t="s">
        <v>265</v>
      </c>
      <c r="L3067" s="152">
        <v>21.915068493150681</v>
      </c>
      <c r="M3067" s="152">
        <v>23</v>
      </c>
      <c r="N3067" s="152">
        <v>16.805922109739349</v>
      </c>
      <c r="O3067" s="152">
        <v>5.0013632914477588</v>
      </c>
      <c r="P3067" s="152">
        <v>1.801832235396077</v>
      </c>
      <c r="Q3067" s="152">
        <v>17.969567989922179</v>
      </c>
      <c r="R3067" s="152">
        <v>4.7958556818133626</v>
      </c>
      <c r="S3067" s="152">
        <v>3.5820009444820879</v>
      </c>
      <c r="T3067" s="152">
        <v>27.88033914442353</v>
      </c>
    </row>
    <row r="3068" spans="1:20" x14ac:dyDescent="0.45">
      <c r="A3068" s="152" t="s">
        <v>306</v>
      </c>
      <c r="B3068" s="152">
        <v>2020</v>
      </c>
      <c r="C3068" s="153">
        <v>43814</v>
      </c>
      <c r="D3068" s="152" t="s">
        <v>5210</v>
      </c>
      <c r="E3068" s="152" t="s">
        <v>5233</v>
      </c>
      <c r="F3068" s="152">
        <v>3</v>
      </c>
      <c r="G3068" s="152">
        <v>5</v>
      </c>
      <c r="H3068" s="152" t="s">
        <v>5822</v>
      </c>
      <c r="I3068" s="152">
        <v>552</v>
      </c>
      <c r="J3068" s="152" t="s">
        <v>358</v>
      </c>
      <c r="K3068" s="152" t="s">
        <v>79</v>
      </c>
      <c r="L3068" s="152">
        <v>26.890410958904109</v>
      </c>
      <c r="M3068" s="152">
        <v>23</v>
      </c>
      <c r="N3068" s="152">
        <v>38.137425565188252</v>
      </c>
      <c r="O3068" s="152">
        <v>4.3968644194655271</v>
      </c>
      <c r="P3068" s="152">
        <v>24.946832306791659</v>
      </c>
      <c r="Q3068" s="152">
        <v>33.551588670790188</v>
      </c>
      <c r="R3068" s="152">
        <v>4.4003718365623978</v>
      </c>
      <c r="S3068" s="152">
        <v>20.350473161103</v>
      </c>
      <c r="T3068" s="152">
        <v>27.88033914442353</v>
      </c>
    </row>
    <row r="3069" spans="1:20" x14ac:dyDescent="0.45">
      <c r="A3069" s="154" t="s">
        <v>306</v>
      </c>
      <c r="B3069" s="154">
        <v>2020</v>
      </c>
      <c r="C3069" s="155">
        <v>43814</v>
      </c>
      <c r="D3069" s="154" t="s">
        <v>5210</v>
      </c>
      <c r="E3069" s="154" t="s">
        <v>5233</v>
      </c>
      <c r="F3069" s="154">
        <v>4</v>
      </c>
      <c r="G3069" s="154">
        <v>1</v>
      </c>
      <c r="H3069" s="154" t="s">
        <v>5823</v>
      </c>
      <c r="I3069" s="154">
        <v>553</v>
      </c>
      <c r="J3069" s="154" t="s">
        <v>344</v>
      </c>
      <c r="K3069" s="154" t="s">
        <v>55</v>
      </c>
      <c r="L3069" s="154">
        <v>32.61643835616438</v>
      </c>
      <c r="M3069" s="154">
        <v>11</v>
      </c>
      <c r="N3069" s="154">
        <v>38.552388556999993</v>
      </c>
      <c r="O3069" s="154">
        <v>4.3534977842488543</v>
      </c>
      <c r="P3069" s="154">
        <v>25.491895204253431</v>
      </c>
      <c r="Q3069" s="154">
        <v>39.713062955661393</v>
      </c>
      <c r="R3069" s="154">
        <v>4.4919626555788366</v>
      </c>
      <c r="S3069" s="154">
        <v>26.23717498892487</v>
      </c>
      <c r="T3069" s="154">
        <v>26.644843628439698</v>
      </c>
    </row>
    <row r="3070" spans="1:20" x14ac:dyDescent="0.45">
      <c r="A3070" s="154" t="s">
        <v>306</v>
      </c>
      <c r="B3070" s="154">
        <v>2020</v>
      </c>
      <c r="C3070" s="155">
        <v>43814</v>
      </c>
      <c r="D3070" s="154" t="s">
        <v>5210</v>
      </c>
      <c r="E3070" s="154" t="s">
        <v>5233</v>
      </c>
      <c r="F3070" s="154">
        <v>4</v>
      </c>
      <c r="G3070" s="154">
        <v>2</v>
      </c>
      <c r="H3070" s="154" t="s">
        <v>5823</v>
      </c>
      <c r="I3070" s="154">
        <v>553</v>
      </c>
      <c r="J3070" s="154" t="s">
        <v>431</v>
      </c>
      <c r="K3070" s="154" t="s">
        <v>79</v>
      </c>
      <c r="L3070" s="154">
        <v>21.293150684931511</v>
      </c>
      <c r="M3070" s="154">
        <v>23</v>
      </c>
      <c r="N3070" s="154">
        <v>27.935046177601919</v>
      </c>
      <c r="O3070" s="154">
        <v>4.4533706704871889</v>
      </c>
      <c r="P3070" s="154">
        <v>14.57493416614035</v>
      </c>
      <c r="Q3070" s="154">
        <v>29.040680076621719</v>
      </c>
      <c r="R3070" s="154">
        <v>4.4529283045015191</v>
      </c>
      <c r="S3070" s="154">
        <v>15.68189516311717</v>
      </c>
      <c r="T3070" s="154">
        <v>26.644843628439698</v>
      </c>
    </row>
    <row r="3071" spans="1:20" x14ac:dyDescent="0.45">
      <c r="A3071" s="154" t="s">
        <v>306</v>
      </c>
      <c r="B3071" s="154">
        <v>2020</v>
      </c>
      <c r="C3071" s="155">
        <v>43814</v>
      </c>
      <c r="D3071" s="154" t="s">
        <v>5210</v>
      </c>
      <c r="E3071" s="154" t="s">
        <v>5233</v>
      </c>
      <c r="F3071" s="154">
        <v>4</v>
      </c>
      <c r="G3071" s="154">
        <v>3</v>
      </c>
      <c r="H3071" s="154" t="s">
        <v>5823</v>
      </c>
      <c r="I3071" s="154">
        <v>553</v>
      </c>
      <c r="J3071" s="154" t="s">
        <v>436</v>
      </c>
      <c r="K3071" s="154" t="s">
        <v>437</v>
      </c>
      <c r="L3071" s="154"/>
      <c r="M3071" s="154">
        <v>23</v>
      </c>
      <c r="N3071" s="154">
        <v>21.076218729417231</v>
      </c>
      <c r="O3071" s="154">
        <v>5.0782492924620417</v>
      </c>
      <c r="P3071" s="154">
        <v>5.8414708520311063</v>
      </c>
      <c r="Q3071" s="154">
        <v>22.30929530169308</v>
      </c>
      <c r="R3071" s="154">
        <v>4.8724628443293589</v>
      </c>
      <c r="S3071" s="154">
        <v>7.6919067687050067</v>
      </c>
      <c r="T3071" s="154">
        <v>26.644843628439698</v>
      </c>
    </row>
    <row r="3072" spans="1:20" x14ac:dyDescent="0.45">
      <c r="A3072" s="154" t="s">
        <v>306</v>
      </c>
      <c r="B3072" s="154">
        <v>2020</v>
      </c>
      <c r="C3072" s="155">
        <v>43814</v>
      </c>
      <c r="D3072" s="154" t="s">
        <v>5210</v>
      </c>
      <c r="E3072" s="154" t="s">
        <v>5233</v>
      </c>
      <c r="F3072" s="154">
        <v>4</v>
      </c>
      <c r="G3072" s="154">
        <v>4</v>
      </c>
      <c r="H3072" s="154" t="s">
        <v>5823</v>
      </c>
      <c r="I3072" s="154">
        <v>553</v>
      </c>
      <c r="J3072" s="154" t="s">
        <v>435</v>
      </c>
      <c r="K3072" s="154" t="s">
        <v>363</v>
      </c>
      <c r="L3072" s="154">
        <v>21.150684931506849</v>
      </c>
      <c r="M3072" s="154">
        <v>23</v>
      </c>
      <c r="N3072" s="154">
        <v>28.620363730321181</v>
      </c>
      <c r="O3072" s="154">
        <v>4.8228978392445674</v>
      </c>
      <c r="P3072" s="154">
        <v>14.151670212587479</v>
      </c>
      <c r="Q3072" s="154">
        <v>26.535027788581441</v>
      </c>
      <c r="R3072" s="154">
        <v>4.7073415922275306</v>
      </c>
      <c r="S3072" s="154">
        <v>12.41300301189885</v>
      </c>
      <c r="T3072" s="154">
        <v>26.644843628439698</v>
      </c>
    </row>
    <row r="3073" spans="1:20" x14ac:dyDescent="0.45">
      <c r="A3073" s="154" t="s">
        <v>306</v>
      </c>
      <c r="B3073" s="154">
        <v>2020</v>
      </c>
      <c r="C3073" s="155">
        <v>43814</v>
      </c>
      <c r="D3073" s="154" t="s">
        <v>5210</v>
      </c>
      <c r="E3073" s="154" t="s">
        <v>5233</v>
      </c>
      <c r="F3073" s="154">
        <v>4</v>
      </c>
      <c r="G3073" s="154">
        <v>5</v>
      </c>
      <c r="H3073" s="154" t="s">
        <v>5823</v>
      </c>
      <c r="I3073" s="154">
        <v>553</v>
      </c>
      <c r="J3073" s="154" t="s">
        <v>403</v>
      </c>
      <c r="K3073" s="154" t="s">
        <v>61</v>
      </c>
      <c r="L3073" s="154">
        <v>22.764383561643839</v>
      </c>
      <c r="M3073" s="154">
        <v>23</v>
      </c>
      <c r="N3073" s="154">
        <v>17.040200947858189</v>
      </c>
      <c r="O3073" s="154">
        <v>4.5906555377833733</v>
      </c>
      <c r="P3073" s="154">
        <v>3.2682343345080689</v>
      </c>
      <c r="Q3073" s="154">
        <v>15.48266085099679</v>
      </c>
      <c r="R3073" s="154">
        <v>4.6591739409224351</v>
      </c>
      <c r="S3073" s="154">
        <v>1.5051390282294861</v>
      </c>
      <c r="T3073" s="154">
        <v>26.644843628439698</v>
      </c>
    </row>
    <row r="3074" spans="1:20" x14ac:dyDescent="0.45">
      <c r="A3074" s="132" t="s">
        <v>306</v>
      </c>
      <c r="B3074" s="132">
        <v>2020</v>
      </c>
      <c r="C3074" s="133">
        <v>43814</v>
      </c>
      <c r="D3074" s="132" t="s">
        <v>5210</v>
      </c>
      <c r="E3074" s="132" t="s">
        <v>5234</v>
      </c>
      <c r="F3074" s="132">
        <v>1</v>
      </c>
      <c r="G3074" s="132">
        <v>1</v>
      </c>
      <c r="H3074" s="132" t="s">
        <v>5824</v>
      </c>
      <c r="I3074" s="132">
        <v>554</v>
      </c>
      <c r="J3074" s="132" t="s">
        <v>343</v>
      </c>
      <c r="K3074" s="132" t="s">
        <v>91</v>
      </c>
      <c r="L3074" s="132">
        <v>29.06575342465753</v>
      </c>
      <c r="M3074" s="132">
        <v>2</v>
      </c>
      <c r="N3074" s="132">
        <v>42.021056169536848</v>
      </c>
      <c r="O3074" s="132">
        <v>4.3770143134142163</v>
      </c>
      <c r="P3074" s="132">
        <v>28.890013229294201</v>
      </c>
      <c r="Q3074" s="132">
        <v>43.882533689571972</v>
      </c>
      <c r="R3074" s="132">
        <v>4.4517597814992671</v>
      </c>
      <c r="S3074" s="132">
        <v>30.527254345074169</v>
      </c>
      <c r="T3074" s="132">
        <v>35.43171160586693</v>
      </c>
    </row>
    <row r="3075" spans="1:20" x14ac:dyDescent="0.45">
      <c r="A3075" s="132" t="s">
        <v>306</v>
      </c>
      <c r="B3075" s="132">
        <v>2020</v>
      </c>
      <c r="C3075" s="133">
        <v>43814</v>
      </c>
      <c r="D3075" s="132" t="s">
        <v>5210</v>
      </c>
      <c r="E3075" s="132" t="s">
        <v>5234</v>
      </c>
      <c r="F3075" s="132">
        <v>1</v>
      </c>
      <c r="G3075" s="132">
        <v>2</v>
      </c>
      <c r="H3075" s="132" t="s">
        <v>5824</v>
      </c>
      <c r="I3075" s="132">
        <v>554</v>
      </c>
      <c r="J3075" s="132" t="s">
        <v>447</v>
      </c>
      <c r="K3075" s="132" t="s">
        <v>58</v>
      </c>
      <c r="L3075" s="132">
        <v>19.4958904109589</v>
      </c>
      <c r="M3075" s="132">
        <v>6</v>
      </c>
      <c r="N3075" s="132">
        <v>29.66786128345862</v>
      </c>
      <c r="O3075" s="132">
        <v>6.6215585421505354</v>
      </c>
      <c r="P3075" s="132">
        <v>9.8031856570070097</v>
      </c>
      <c r="Q3075" s="132">
        <v>34.312297449184328</v>
      </c>
      <c r="R3075" s="132">
        <v>5.8362142377868329</v>
      </c>
      <c r="S3075" s="132">
        <v>16.80365473582383</v>
      </c>
      <c r="T3075" s="132">
        <v>35.43171160586693</v>
      </c>
    </row>
    <row r="3076" spans="1:20" x14ac:dyDescent="0.45">
      <c r="A3076" s="132" t="s">
        <v>306</v>
      </c>
      <c r="B3076" s="132">
        <v>2020</v>
      </c>
      <c r="C3076" s="133">
        <v>43814</v>
      </c>
      <c r="D3076" s="132" t="s">
        <v>5210</v>
      </c>
      <c r="E3076" s="132" t="s">
        <v>5234</v>
      </c>
      <c r="F3076" s="132">
        <v>1</v>
      </c>
      <c r="G3076" s="132">
        <v>3</v>
      </c>
      <c r="H3076" s="132" t="s">
        <v>5824</v>
      </c>
      <c r="I3076" s="132">
        <v>554</v>
      </c>
      <c r="J3076" s="132" t="s">
        <v>353</v>
      </c>
      <c r="K3076" s="132" t="s">
        <v>143</v>
      </c>
      <c r="L3076" s="132">
        <v>31.43561643835616</v>
      </c>
      <c r="M3076" s="132">
        <v>4</v>
      </c>
      <c r="N3076" s="132">
        <v>36.655704635239083</v>
      </c>
      <c r="O3076" s="132">
        <v>4.4289594314502523</v>
      </c>
      <c r="P3076" s="132">
        <v>23.368826340888329</v>
      </c>
      <c r="Q3076" s="132">
        <v>36.880985821726021</v>
      </c>
      <c r="R3076" s="132">
        <v>4.3622819000353097</v>
      </c>
      <c r="S3076" s="132">
        <v>23.794140121620089</v>
      </c>
      <c r="T3076" s="132">
        <v>35.43171160586693</v>
      </c>
    </row>
    <row r="3077" spans="1:20" x14ac:dyDescent="0.45">
      <c r="A3077" s="132" t="s">
        <v>306</v>
      </c>
      <c r="B3077" s="132">
        <v>2020</v>
      </c>
      <c r="C3077" s="133">
        <v>43814</v>
      </c>
      <c r="D3077" s="132" t="s">
        <v>5210</v>
      </c>
      <c r="E3077" s="132" t="s">
        <v>5234</v>
      </c>
      <c r="F3077" s="132">
        <v>1</v>
      </c>
      <c r="G3077" s="132">
        <v>4</v>
      </c>
      <c r="H3077" s="132" t="s">
        <v>5824</v>
      </c>
      <c r="I3077" s="132">
        <v>554</v>
      </c>
      <c r="J3077" s="132" t="s">
        <v>418</v>
      </c>
      <c r="K3077" s="132" t="s">
        <v>96</v>
      </c>
      <c r="L3077" s="132">
        <v>21.56438356164384</v>
      </c>
      <c r="M3077" s="132">
        <v>12</v>
      </c>
      <c r="N3077" s="132">
        <v>36.422180716712703</v>
      </c>
      <c r="O3077" s="132">
        <v>4.4251359065067364</v>
      </c>
      <c r="P3077" s="132">
        <v>23.146772997192489</v>
      </c>
      <c r="Q3077" s="132">
        <v>35.742127370232737</v>
      </c>
      <c r="R3077" s="132">
        <v>4.356646517671976</v>
      </c>
      <c r="S3077" s="132">
        <v>22.672187817216809</v>
      </c>
      <c r="T3077" s="132">
        <v>35.43171160586693</v>
      </c>
    </row>
    <row r="3078" spans="1:20" x14ac:dyDescent="0.45">
      <c r="A3078" s="132" t="s">
        <v>306</v>
      </c>
      <c r="B3078" s="132">
        <v>2020</v>
      </c>
      <c r="C3078" s="133">
        <v>43814</v>
      </c>
      <c r="D3078" s="132" t="s">
        <v>5210</v>
      </c>
      <c r="E3078" s="132" t="s">
        <v>5234</v>
      </c>
      <c r="F3078" s="132">
        <v>1</v>
      </c>
      <c r="G3078" s="132">
        <v>5</v>
      </c>
      <c r="H3078" s="132" t="s">
        <v>5824</v>
      </c>
      <c r="I3078" s="132">
        <v>554</v>
      </c>
      <c r="J3078" s="132" t="s">
        <v>397</v>
      </c>
      <c r="K3078" s="132" t="s">
        <v>177</v>
      </c>
      <c r="L3078" s="132">
        <v>27.07123287671233</v>
      </c>
      <c r="M3078" s="132">
        <v>10</v>
      </c>
      <c r="N3078" s="132">
        <v>29.647728258895231</v>
      </c>
      <c r="O3078" s="132">
        <v>4.4113405546262374</v>
      </c>
      <c r="P3078" s="132">
        <v>16.413706595016521</v>
      </c>
      <c r="Q3078" s="132">
        <v>29.357002897357241</v>
      </c>
      <c r="R3078" s="132">
        <v>4.3646104976992834</v>
      </c>
      <c r="S3078" s="132">
        <v>16.263171404259399</v>
      </c>
      <c r="T3078" s="132">
        <v>35.43171160586693</v>
      </c>
    </row>
    <row r="3079" spans="1:20" x14ac:dyDescent="0.45">
      <c r="A3079" s="132" t="s">
        <v>306</v>
      </c>
      <c r="B3079" s="132">
        <v>2020</v>
      </c>
      <c r="C3079" s="133">
        <v>43814</v>
      </c>
      <c r="D3079" s="132" t="s">
        <v>5210</v>
      </c>
      <c r="E3079" s="132" t="s">
        <v>5234</v>
      </c>
      <c r="F3079" s="132">
        <v>1</v>
      </c>
      <c r="G3079" s="132">
        <v>6</v>
      </c>
      <c r="H3079" s="132" t="s">
        <v>5824</v>
      </c>
      <c r="I3079" s="132">
        <v>554</v>
      </c>
      <c r="J3079" s="132" t="s">
        <v>375</v>
      </c>
      <c r="K3079" s="132" t="s">
        <v>49</v>
      </c>
      <c r="L3079" s="132">
        <v>25.923287671232881</v>
      </c>
      <c r="M3079" s="132">
        <v>7</v>
      </c>
      <c r="N3079" s="132">
        <v>38.175738571359098</v>
      </c>
      <c r="O3079" s="132">
        <v>4.3580338138755694</v>
      </c>
      <c r="P3079" s="132">
        <v>25.101637129732399</v>
      </c>
      <c r="Q3079" s="132">
        <v>34.87238621146556</v>
      </c>
      <c r="R3079" s="132">
        <v>4.3818671274946519</v>
      </c>
      <c r="S3079" s="132">
        <v>21.7267848289816</v>
      </c>
      <c r="T3079" s="132">
        <v>35.43171160586693</v>
      </c>
    </row>
    <row r="3080" spans="1:20" x14ac:dyDescent="0.45">
      <c r="A3080" s="160" t="s">
        <v>306</v>
      </c>
      <c r="B3080" s="160">
        <v>2020</v>
      </c>
      <c r="C3080" s="161">
        <v>43814</v>
      </c>
      <c r="D3080" s="160" t="s">
        <v>5210</v>
      </c>
      <c r="E3080" s="160" t="s">
        <v>5234</v>
      </c>
      <c r="F3080" s="160">
        <v>2</v>
      </c>
      <c r="G3080" s="160">
        <v>1</v>
      </c>
      <c r="H3080" s="160" t="s">
        <v>5825</v>
      </c>
      <c r="I3080" s="160">
        <v>555</v>
      </c>
      <c r="J3080" s="160" t="s">
        <v>348</v>
      </c>
      <c r="K3080" s="160" t="s">
        <v>37</v>
      </c>
      <c r="L3080" s="160">
        <v>30.101369863013701</v>
      </c>
      <c r="M3080" s="160">
        <v>5</v>
      </c>
      <c r="N3080" s="160">
        <v>37.786295943900683</v>
      </c>
      <c r="O3080" s="160">
        <v>4.5005153461237262</v>
      </c>
      <c r="P3080" s="160">
        <v>24.284749905529509</v>
      </c>
      <c r="Q3080" s="160">
        <v>40.13819898961907</v>
      </c>
      <c r="R3080" s="160">
        <v>4.5110703692656138</v>
      </c>
      <c r="S3080" s="160">
        <v>26.604987881822229</v>
      </c>
      <c r="T3080" s="160">
        <v>34.37636067780101</v>
      </c>
    </row>
    <row r="3081" spans="1:20" x14ac:dyDescent="0.45">
      <c r="A3081" s="160" t="s">
        <v>306</v>
      </c>
      <c r="B3081" s="160">
        <v>2020</v>
      </c>
      <c r="C3081" s="161">
        <v>43814</v>
      </c>
      <c r="D3081" s="160" t="s">
        <v>5210</v>
      </c>
      <c r="E3081" s="160" t="s">
        <v>5234</v>
      </c>
      <c r="F3081" s="160">
        <v>2</v>
      </c>
      <c r="G3081" s="160">
        <v>2</v>
      </c>
      <c r="H3081" s="160" t="s">
        <v>5825</v>
      </c>
      <c r="I3081" s="160">
        <v>555</v>
      </c>
      <c r="J3081" s="160" t="s">
        <v>262</v>
      </c>
      <c r="K3081" s="160" t="s">
        <v>46</v>
      </c>
      <c r="L3081" s="160">
        <v>23.19178082191781</v>
      </c>
      <c r="M3081" s="160">
        <v>3</v>
      </c>
      <c r="N3081" s="160">
        <v>27.502844071586519</v>
      </c>
      <c r="O3081" s="160">
        <v>4.3432073963124003</v>
      </c>
      <c r="P3081" s="160">
        <v>14.47322188264932</v>
      </c>
      <c r="Q3081" s="160">
        <v>30.375143876885879</v>
      </c>
      <c r="R3081" s="160">
        <v>4.2923183965418614</v>
      </c>
      <c r="S3081" s="160">
        <v>17.498188687260299</v>
      </c>
      <c r="T3081" s="160">
        <v>34.37636067780101</v>
      </c>
    </row>
    <row r="3082" spans="1:20" x14ac:dyDescent="0.45">
      <c r="A3082" s="160" t="s">
        <v>306</v>
      </c>
      <c r="B3082" s="160">
        <v>2020</v>
      </c>
      <c r="C3082" s="161">
        <v>43814</v>
      </c>
      <c r="D3082" s="160" t="s">
        <v>5210</v>
      </c>
      <c r="E3082" s="160" t="s">
        <v>5234</v>
      </c>
      <c r="F3082" s="160">
        <v>2</v>
      </c>
      <c r="G3082" s="160">
        <v>3</v>
      </c>
      <c r="H3082" s="160" t="s">
        <v>5825</v>
      </c>
      <c r="I3082" s="160">
        <v>555</v>
      </c>
      <c r="J3082" s="160" t="s">
        <v>354</v>
      </c>
      <c r="K3082" s="160" t="s">
        <v>121</v>
      </c>
      <c r="L3082" s="160">
        <v>24.358904109589041</v>
      </c>
      <c r="M3082" s="160">
        <v>1</v>
      </c>
      <c r="N3082" s="160">
        <v>34.462842599645533</v>
      </c>
      <c r="O3082" s="160">
        <v>4.3702542145751133</v>
      </c>
      <c r="P3082" s="160">
        <v>21.352079955920189</v>
      </c>
      <c r="Q3082" s="160">
        <v>35.052928341639607</v>
      </c>
      <c r="R3082" s="160">
        <v>4.2914036148633006</v>
      </c>
      <c r="S3082" s="160">
        <v>22.178717497049711</v>
      </c>
      <c r="T3082" s="160">
        <v>34.37636067780101</v>
      </c>
    </row>
    <row r="3083" spans="1:20" x14ac:dyDescent="0.45">
      <c r="A3083" s="160" t="s">
        <v>306</v>
      </c>
      <c r="B3083" s="160">
        <v>2020</v>
      </c>
      <c r="C3083" s="161">
        <v>43814</v>
      </c>
      <c r="D3083" s="160" t="s">
        <v>5210</v>
      </c>
      <c r="E3083" s="160" t="s">
        <v>5234</v>
      </c>
      <c r="F3083" s="160">
        <v>2</v>
      </c>
      <c r="G3083" s="160">
        <v>4</v>
      </c>
      <c r="H3083" s="160" t="s">
        <v>5825</v>
      </c>
      <c r="I3083" s="160">
        <v>555</v>
      </c>
      <c r="J3083" s="160" t="s">
        <v>425</v>
      </c>
      <c r="K3083" s="160" t="s">
        <v>96</v>
      </c>
      <c r="L3083" s="160">
        <v>26.06849315068493</v>
      </c>
      <c r="M3083" s="160">
        <v>13</v>
      </c>
      <c r="N3083" s="160">
        <v>27.280837161862738</v>
      </c>
      <c r="O3083" s="160">
        <v>4.589773687460716</v>
      </c>
      <c r="P3083" s="160">
        <v>13.511516099480589</v>
      </c>
      <c r="Q3083" s="160">
        <v>28.77940314434192</v>
      </c>
      <c r="R3083" s="160">
        <v>4.4374443462514828</v>
      </c>
      <c r="S3083" s="160">
        <v>15.467070105587471</v>
      </c>
      <c r="T3083" s="160">
        <v>34.37636067780101</v>
      </c>
    </row>
    <row r="3084" spans="1:20" x14ac:dyDescent="0.45">
      <c r="A3084" s="160" t="s">
        <v>306</v>
      </c>
      <c r="B3084" s="160">
        <v>2020</v>
      </c>
      <c r="C3084" s="161">
        <v>43814</v>
      </c>
      <c r="D3084" s="160" t="s">
        <v>5210</v>
      </c>
      <c r="E3084" s="160" t="s">
        <v>5234</v>
      </c>
      <c r="F3084" s="160">
        <v>2</v>
      </c>
      <c r="G3084" s="160">
        <v>5</v>
      </c>
      <c r="H3084" s="160" t="s">
        <v>5825</v>
      </c>
      <c r="I3084" s="160">
        <v>555</v>
      </c>
      <c r="J3084" s="160" t="s">
        <v>446</v>
      </c>
      <c r="K3084" s="160" t="s">
        <v>37</v>
      </c>
      <c r="L3084" s="160">
        <v>19.969863013698632</v>
      </c>
      <c r="M3084" s="160">
        <v>9</v>
      </c>
      <c r="N3084" s="160">
        <v>41.944118407564098</v>
      </c>
      <c r="O3084" s="160">
        <v>4.7123265414692961</v>
      </c>
      <c r="P3084" s="160">
        <v>27.807138783156219</v>
      </c>
      <c r="Q3084" s="160">
        <v>39.333722756154657</v>
      </c>
      <c r="R3084" s="160">
        <v>4.5251391484115668</v>
      </c>
      <c r="S3084" s="160">
        <v>25.758305310919958</v>
      </c>
      <c r="T3084" s="160">
        <v>34.37636067780101</v>
      </c>
    </row>
    <row r="3085" spans="1:20" x14ac:dyDescent="0.45">
      <c r="A3085" s="160" t="s">
        <v>306</v>
      </c>
      <c r="B3085" s="160">
        <v>2020</v>
      </c>
      <c r="C3085" s="161">
        <v>43814</v>
      </c>
      <c r="D3085" s="160" t="s">
        <v>5210</v>
      </c>
      <c r="E3085" s="160" t="s">
        <v>5234</v>
      </c>
      <c r="F3085" s="160">
        <v>2</v>
      </c>
      <c r="G3085" s="160">
        <v>6</v>
      </c>
      <c r="H3085" s="160" t="s">
        <v>5825</v>
      </c>
      <c r="I3085" s="160">
        <v>555</v>
      </c>
      <c r="J3085" s="160" t="s">
        <v>351</v>
      </c>
      <c r="K3085" s="160" t="s">
        <v>282</v>
      </c>
      <c r="L3085" s="160">
        <v>26.87397260273973</v>
      </c>
      <c r="M3085" s="160">
        <v>8</v>
      </c>
      <c r="N3085" s="160">
        <v>31.94452360438612</v>
      </c>
      <c r="O3085" s="160">
        <v>4.5257869982685541</v>
      </c>
      <c r="P3085" s="160">
        <v>18.367162609580461</v>
      </c>
      <c r="Q3085" s="160">
        <v>30.832848226766629</v>
      </c>
      <c r="R3085" s="160">
        <v>4.4185449303812421</v>
      </c>
      <c r="S3085" s="160">
        <v>17.577213435622902</v>
      </c>
      <c r="T3085" s="160">
        <v>34.37636067780101</v>
      </c>
    </row>
    <row r="3086" spans="1:20" x14ac:dyDescent="0.45">
      <c r="A3086" s="160" t="s">
        <v>306</v>
      </c>
      <c r="B3086" s="160">
        <v>2020</v>
      </c>
      <c r="C3086" s="161">
        <v>43814</v>
      </c>
      <c r="D3086" s="160" t="s">
        <v>5210</v>
      </c>
      <c r="E3086" s="160" t="s">
        <v>5234</v>
      </c>
      <c r="F3086" s="160">
        <v>2</v>
      </c>
      <c r="G3086" s="160">
        <v>7</v>
      </c>
      <c r="H3086" s="160" t="s">
        <v>5825</v>
      </c>
      <c r="I3086" s="160">
        <v>555</v>
      </c>
      <c r="J3086" s="160" t="s">
        <v>344</v>
      </c>
      <c r="K3086" s="160" t="s">
        <v>55</v>
      </c>
      <c r="L3086" s="160">
        <v>32.61643835616438</v>
      </c>
      <c r="M3086" s="160">
        <v>11</v>
      </c>
      <c r="N3086" s="160">
        <v>39.713062955661393</v>
      </c>
      <c r="O3086" s="160">
        <v>4.4919626555788366</v>
      </c>
      <c r="P3086" s="160">
        <v>26.23717498892487</v>
      </c>
      <c r="Q3086" s="160">
        <v>35.760380314219937</v>
      </c>
      <c r="R3086" s="160">
        <v>4.4542156108079318</v>
      </c>
      <c r="S3086" s="160">
        <v>22.397733481796148</v>
      </c>
      <c r="T3086" s="160">
        <v>34.37636067780101</v>
      </c>
    </row>
    <row r="3087" spans="1:20" x14ac:dyDescent="0.45">
      <c r="A3087" s="138" t="s">
        <v>306</v>
      </c>
      <c r="B3087" s="138">
        <v>2020</v>
      </c>
      <c r="C3087" s="139">
        <v>43814</v>
      </c>
      <c r="D3087" s="138" t="s">
        <v>5210</v>
      </c>
      <c r="E3087" s="138" t="s">
        <v>5194</v>
      </c>
      <c r="F3087" s="138" t="s">
        <v>5235</v>
      </c>
      <c r="G3087" s="138">
        <v>1</v>
      </c>
      <c r="H3087" s="138" t="s">
        <v>5826</v>
      </c>
      <c r="I3087" s="138">
        <v>556</v>
      </c>
      <c r="J3087" s="138" t="s">
        <v>354</v>
      </c>
      <c r="K3087" s="138" t="s">
        <v>121</v>
      </c>
      <c r="L3087" s="138">
        <v>24.358904109589041</v>
      </c>
      <c r="M3087" s="138">
        <v>1</v>
      </c>
      <c r="N3087" s="138">
        <v>35.052928341639607</v>
      </c>
      <c r="O3087" s="138">
        <v>4.2914036148633006</v>
      </c>
      <c r="P3087" s="138">
        <v>22.178717497049711</v>
      </c>
      <c r="Q3087" s="138">
        <v>38.110840611520103</v>
      </c>
      <c r="R3087" s="138">
        <v>4.3369104791866482</v>
      </c>
      <c r="S3087" s="138">
        <v>25.10010917396016</v>
      </c>
      <c r="T3087" s="138">
        <v>36.773681361437824</v>
      </c>
    </row>
    <row r="3088" spans="1:20" x14ac:dyDescent="0.45">
      <c r="A3088" s="138" t="s">
        <v>306</v>
      </c>
      <c r="B3088" s="138">
        <v>2020</v>
      </c>
      <c r="C3088" s="139">
        <v>43814</v>
      </c>
      <c r="D3088" s="138" t="s">
        <v>5210</v>
      </c>
      <c r="E3088" s="138" t="s">
        <v>5194</v>
      </c>
      <c r="F3088" s="138" t="s">
        <v>5235</v>
      </c>
      <c r="G3088" s="138">
        <v>2</v>
      </c>
      <c r="H3088" s="138" t="s">
        <v>5826</v>
      </c>
      <c r="I3088" s="138">
        <v>556</v>
      </c>
      <c r="J3088" s="138" t="s">
        <v>343</v>
      </c>
      <c r="K3088" s="138" t="s">
        <v>91</v>
      </c>
      <c r="L3088" s="138">
        <v>29.06575342465753</v>
      </c>
      <c r="M3088" s="138">
        <v>2</v>
      </c>
      <c r="N3088" s="138">
        <v>43.882533689571972</v>
      </c>
      <c r="O3088" s="138">
        <v>4.4517597814992671</v>
      </c>
      <c r="P3088" s="138">
        <v>30.527254345074169</v>
      </c>
      <c r="Q3088" s="138">
        <v>43.876202522597232</v>
      </c>
      <c r="R3088" s="138">
        <v>4.3966594485130797</v>
      </c>
      <c r="S3088" s="138">
        <v>30.686224177057991</v>
      </c>
      <c r="T3088" s="138">
        <v>36.773681361437824</v>
      </c>
    </row>
    <row r="3089" spans="1:20" x14ac:dyDescent="0.45">
      <c r="A3089" s="138" t="s">
        <v>306</v>
      </c>
      <c r="B3089" s="138">
        <v>2020</v>
      </c>
      <c r="C3089" s="139">
        <v>43814</v>
      </c>
      <c r="D3089" s="138" t="s">
        <v>5210</v>
      </c>
      <c r="E3089" s="138" t="s">
        <v>5194</v>
      </c>
      <c r="F3089" s="138" t="s">
        <v>5235</v>
      </c>
      <c r="G3089" s="138">
        <v>3</v>
      </c>
      <c r="H3089" s="138" t="s">
        <v>5826</v>
      </c>
      <c r="I3089" s="138">
        <v>556</v>
      </c>
      <c r="J3089" s="138" t="s">
        <v>262</v>
      </c>
      <c r="K3089" s="138" t="s">
        <v>46</v>
      </c>
      <c r="L3089" s="138">
        <v>23.19178082191781</v>
      </c>
      <c r="M3089" s="138">
        <v>3</v>
      </c>
      <c r="N3089" s="138">
        <v>30.375143876885879</v>
      </c>
      <c r="O3089" s="138">
        <v>4.2923183965418614</v>
      </c>
      <c r="P3089" s="138">
        <v>17.498188687260299</v>
      </c>
      <c r="Q3089" s="138">
        <v>32.049804592324797</v>
      </c>
      <c r="R3089" s="138">
        <v>4.2583331368998909</v>
      </c>
      <c r="S3089" s="138">
        <v>19.27480518162513</v>
      </c>
      <c r="T3089" s="138">
        <v>36.773681361437824</v>
      </c>
    </row>
    <row r="3090" spans="1:20" x14ac:dyDescent="0.45">
      <c r="A3090" s="138" t="s">
        <v>306</v>
      </c>
      <c r="B3090" s="138">
        <v>2020</v>
      </c>
      <c r="C3090" s="139">
        <v>43814</v>
      </c>
      <c r="D3090" s="138" t="s">
        <v>5210</v>
      </c>
      <c r="E3090" s="138" t="s">
        <v>5194</v>
      </c>
      <c r="F3090" s="138" t="s">
        <v>5235</v>
      </c>
      <c r="G3090" s="138">
        <v>4</v>
      </c>
      <c r="H3090" s="138" t="s">
        <v>5826</v>
      </c>
      <c r="I3090" s="138">
        <v>556</v>
      </c>
      <c r="J3090" s="138" t="s">
        <v>353</v>
      </c>
      <c r="K3090" s="138" t="s">
        <v>143</v>
      </c>
      <c r="L3090" s="138">
        <v>31.43561643835616</v>
      </c>
      <c r="M3090" s="138">
        <v>4</v>
      </c>
      <c r="N3090" s="138">
        <v>36.880985821726021</v>
      </c>
      <c r="O3090" s="138">
        <v>4.3622819000353097</v>
      </c>
      <c r="P3090" s="138">
        <v>23.794140121620089</v>
      </c>
      <c r="Q3090" s="138">
        <v>36.354930268502329</v>
      </c>
      <c r="R3090" s="138">
        <v>4.3075848509948358</v>
      </c>
      <c r="S3090" s="138">
        <v>23.432175715517818</v>
      </c>
      <c r="T3090" s="138">
        <v>36.773681361437824</v>
      </c>
    </row>
    <row r="3091" spans="1:20" x14ac:dyDescent="0.45">
      <c r="A3091" s="138" t="s">
        <v>306</v>
      </c>
      <c r="B3091" s="138">
        <v>2020</v>
      </c>
      <c r="C3091" s="139">
        <v>43814</v>
      </c>
      <c r="D3091" s="138" t="s">
        <v>5210</v>
      </c>
      <c r="E3091" s="138" t="s">
        <v>5194</v>
      </c>
      <c r="F3091" s="138" t="s">
        <v>5235</v>
      </c>
      <c r="G3091" s="138">
        <v>5</v>
      </c>
      <c r="H3091" s="138" t="s">
        <v>5826</v>
      </c>
      <c r="I3091" s="138">
        <v>556</v>
      </c>
      <c r="J3091" s="138" t="s">
        <v>348</v>
      </c>
      <c r="K3091" s="138" t="s">
        <v>37</v>
      </c>
      <c r="L3091" s="138">
        <v>30.101369863013701</v>
      </c>
      <c r="M3091" s="138">
        <v>5</v>
      </c>
      <c r="N3091" s="138">
        <v>40.13819898961907</v>
      </c>
      <c r="O3091" s="138">
        <v>4.5110703692656138</v>
      </c>
      <c r="P3091" s="138">
        <v>26.604987881822229</v>
      </c>
      <c r="Q3091" s="138">
        <v>37.880015201917793</v>
      </c>
      <c r="R3091" s="138">
        <v>4.4345076499554636</v>
      </c>
      <c r="S3091" s="138">
        <v>24.576492252051398</v>
      </c>
      <c r="T3091" s="138">
        <v>36.773681361437824</v>
      </c>
    </row>
    <row r="3092" spans="1:20" x14ac:dyDescent="0.45">
      <c r="A3092" s="138" t="s">
        <v>306</v>
      </c>
      <c r="B3092" s="138">
        <v>2020</v>
      </c>
      <c r="C3092" s="139">
        <v>43814</v>
      </c>
      <c r="D3092" s="138" t="s">
        <v>5210</v>
      </c>
      <c r="E3092" s="138" t="s">
        <v>5194</v>
      </c>
      <c r="F3092" s="138" t="s">
        <v>5235</v>
      </c>
      <c r="G3092" s="138">
        <v>6</v>
      </c>
      <c r="H3092" s="138" t="s">
        <v>5826</v>
      </c>
      <c r="I3092" s="138">
        <v>556</v>
      </c>
      <c r="J3092" s="138" t="s">
        <v>447</v>
      </c>
      <c r="K3092" s="138" t="s">
        <v>58</v>
      </c>
      <c r="L3092" s="138">
        <v>19.4958904109589</v>
      </c>
      <c r="M3092" s="138">
        <v>6</v>
      </c>
      <c r="N3092" s="138">
        <v>34.312297449184328</v>
      </c>
      <c r="O3092" s="138">
        <v>5.8362142377868329</v>
      </c>
      <c r="P3092" s="138">
        <v>16.80365473582383</v>
      </c>
      <c r="Q3092" s="138">
        <v>30.608511942330981</v>
      </c>
      <c r="R3092" s="138">
        <v>5.5145416332768056</v>
      </c>
      <c r="S3092" s="138">
        <v>14.064887042500571</v>
      </c>
      <c r="T3092" s="138">
        <v>36.773681361437824</v>
      </c>
    </row>
    <row r="3093" spans="1:20" x14ac:dyDescent="0.45">
      <c r="A3093" s="138" t="s">
        <v>306</v>
      </c>
      <c r="B3093" s="138">
        <v>2020</v>
      </c>
      <c r="C3093" s="139">
        <v>43814</v>
      </c>
      <c r="D3093" s="138" t="s">
        <v>5210</v>
      </c>
      <c r="E3093" s="138" t="s">
        <v>5194</v>
      </c>
      <c r="F3093" s="138" t="s">
        <v>579</v>
      </c>
      <c r="G3093" s="138">
        <v>1</v>
      </c>
      <c r="H3093" s="138" t="s">
        <v>5827</v>
      </c>
      <c r="I3093" s="138">
        <v>557</v>
      </c>
      <c r="J3093" s="138" t="s">
        <v>375</v>
      </c>
      <c r="K3093" s="138" t="s">
        <v>49</v>
      </c>
      <c r="L3093" s="138">
        <v>25.923287671232881</v>
      </c>
      <c r="M3093" s="138">
        <v>7</v>
      </c>
      <c r="N3093" s="138">
        <v>34.87238621146556</v>
      </c>
      <c r="O3093" s="138">
        <v>4.3818671274946519</v>
      </c>
      <c r="P3093" s="138">
        <v>21.7267848289816</v>
      </c>
      <c r="Q3093" s="138">
        <v>37.65172594604676</v>
      </c>
      <c r="R3093" s="138">
        <v>4.402563004773568</v>
      </c>
      <c r="S3093" s="138">
        <v>24.44403693172606</v>
      </c>
      <c r="T3093" s="138">
        <v>33.525410131505517</v>
      </c>
    </row>
    <row r="3094" spans="1:20" x14ac:dyDescent="0.45">
      <c r="A3094" s="138" t="s">
        <v>306</v>
      </c>
      <c r="B3094" s="138">
        <v>2020</v>
      </c>
      <c r="C3094" s="139">
        <v>43814</v>
      </c>
      <c r="D3094" s="138" t="s">
        <v>5210</v>
      </c>
      <c r="E3094" s="138" t="s">
        <v>5194</v>
      </c>
      <c r="F3094" s="138" t="s">
        <v>579</v>
      </c>
      <c r="G3094" s="138">
        <v>2</v>
      </c>
      <c r="H3094" s="138" t="s">
        <v>5827</v>
      </c>
      <c r="I3094" s="138">
        <v>557</v>
      </c>
      <c r="J3094" s="138" t="s">
        <v>351</v>
      </c>
      <c r="K3094" s="138" t="s">
        <v>282</v>
      </c>
      <c r="L3094" s="138">
        <v>26.87397260273973</v>
      </c>
      <c r="M3094" s="138">
        <v>8</v>
      </c>
      <c r="N3094" s="138">
        <v>30.832848226766629</v>
      </c>
      <c r="O3094" s="138">
        <v>4.4185449303812421</v>
      </c>
      <c r="P3094" s="138">
        <v>17.577213435622902</v>
      </c>
      <c r="Q3094" s="138">
        <v>33.143964481242932</v>
      </c>
      <c r="R3094" s="138">
        <v>4.3498935851646969</v>
      </c>
      <c r="S3094" s="138">
        <v>20.094283725748831</v>
      </c>
      <c r="T3094" s="138">
        <v>33.525410131505517</v>
      </c>
    </row>
    <row r="3095" spans="1:20" x14ac:dyDescent="0.45">
      <c r="A3095" s="138" t="s">
        <v>306</v>
      </c>
      <c r="B3095" s="138">
        <v>2020</v>
      </c>
      <c r="C3095" s="139">
        <v>43814</v>
      </c>
      <c r="D3095" s="138" t="s">
        <v>5210</v>
      </c>
      <c r="E3095" s="138" t="s">
        <v>5194</v>
      </c>
      <c r="F3095" s="138" t="s">
        <v>579</v>
      </c>
      <c r="G3095" s="138">
        <v>3</v>
      </c>
      <c r="H3095" s="138" t="s">
        <v>5827</v>
      </c>
      <c r="I3095" s="138">
        <v>557</v>
      </c>
      <c r="J3095" s="138" t="s">
        <v>446</v>
      </c>
      <c r="K3095" s="138" t="s">
        <v>37</v>
      </c>
      <c r="L3095" s="138">
        <v>19.969863013698632</v>
      </c>
      <c r="M3095" s="138">
        <v>9</v>
      </c>
      <c r="N3095" s="138">
        <v>39.333722756154657</v>
      </c>
      <c r="O3095" s="138">
        <v>4.5251391484115668</v>
      </c>
      <c r="P3095" s="138">
        <v>25.758305310919958</v>
      </c>
      <c r="Q3095" s="138">
        <v>38.940806681663076</v>
      </c>
      <c r="R3095" s="138">
        <v>4.4069354142711177</v>
      </c>
      <c r="S3095" s="138">
        <v>25.720000438849731</v>
      </c>
      <c r="T3095" s="138">
        <v>33.525410131505517</v>
      </c>
    </row>
    <row r="3096" spans="1:20" x14ac:dyDescent="0.45">
      <c r="A3096" s="138" t="s">
        <v>306</v>
      </c>
      <c r="B3096" s="138">
        <v>2020</v>
      </c>
      <c r="C3096" s="139">
        <v>43814</v>
      </c>
      <c r="D3096" s="138" t="s">
        <v>5210</v>
      </c>
      <c r="E3096" s="138" t="s">
        <v>5194</v>
      </c>
      <c r="F3096" s="138" t="s">
        <v>579</v>
      </c>
      <c r="G3096" s="138">
        <v>4</v>
      </c>
      <c r="H3096" s="138" t="s">
        <v>5827</v>
      </c>
      <c r="I3096" s="138">
        <v>557</v>
      </c>
      <c r="J3096" s="138" t="s">
        <v>397</v>
      </c>
      <c r="K3096" s="138" t="s">
        <v>177</v>
      </c>
      <c r="L3096" s="138">
        <v>27.07123287671233</v>
      </c>
      <c r="M3096" s="138">
        <v>10</v>
      </c>
      <c r="N3096" s="138">
        <v>29.357002897357241</v>
      </c>
      <c r="O3096" s="138">
        <v>4.3646104976992834</v>
      </c>
      <c r="P3096" s="138">
        <v>16.263171404259399</v>
      </c>
      <c r="Q3096" s="138">
        <v>30.2624227754579</v>
      </c>
      <c r="R3096" s="138">
        <v>4.2888660780811056</v>
      </c>
      <c r="S3096" s="138">
        <v>17.395824541214591</v>
      </c>
      <c r="T3096" s="138">
        <v>33.525410131505517</v>
      </c>
    </row>
    <row r="3097" spans="1:20" x14ac:dyDescent="0.45">
      <c r="A3097" s="138" t="s">
        <v>306</v>
      </c>
      <c r="B3097" s="138">
        <v>2020</v>
      </c>
      <c r="C3097" s="139">
        <v>43814</v>
      </c>
      <c r="D3097" s="138" t="s">
        <v>5210</v>
      </c>
      <c r="E3097" s="138" t="s">
        <v>5194</v>
      </c>
      <c r="F3097" s="138" t="s">
        <v>579</v>
      </c>
      <c r="G3097" s="138">
        <v>5</v>
      </c>
      <c r="H3097" s="138" t="s">
        <v>5827</v>
      </c>
      <c r="I3097" s="138">
        <v>557</v>
      </c>
      <c r="J3097" s="138" t="s">
        <v>344</v>
      </c>
      <c r="K3097" s="138" t="s">
        <v>55</v>
      </c>
      <c r="L3097" s="138">
        <v>32.61643835616438</v>
      </c>
      <c r="M3097" s="138">
        <v>11</v>
      </c>
      <c r="N3097" s="138">
        <v>35.760380314219937</v>
      </c>
      <c r="O3097" s="138">
        <v>4.4542156108079318</v>
      </c>
      <c r="P3097" s="138">
        <v>22.397733481796148</v>
      </c>
      <c r="Q3097" s="138">
        <v>34.509242835422</v>
      </c>
      <c r="R3097" s="138">
        <v>4.3567909839102441</v>
      </c>
      <c r="S3097" s="138">
        <v>21.438869883691272</v>
      </c>
      <c r="T3097" s="138">
        <v>33.525410131505517</v>
      </c>
    </row>
    <row r="3098" spans="1:20" x14ac:dyDescent="0.45">
      <c r="A3098" s="138" t="s">
        <v>306</v>
      </c>
      <c r="B3098" s="138">
        <v>2020</v>
      </c>
      <c r="C3098" s="139">
        <v>43814</v>
      </c>
      <c r="D3098" s="138" t="s">
        <v>5210</v>
      </c>
      <c r="E3098" s="138" t="s">
        <v>5194</v>
      </c>
      <c r="F3098" s="138" t="s">
        <v>579</v>
      </c>
      <c r="G3098" s="138">
        <v>6</v>
      </c>
      <c r="H3098" s="138" t="s">
        <v>5827</v>
      </c>
      <c r="I3098" s="138">
        <v>557</v>
      </c>
      <c r="J3098" s="138" t="s">
        <v>418</v>
      </c>
      <c r="K3098" s="138" t="s">
        <v>96</v>
      </c>
      <c r="L3098" s="138">
        <v>21.56438356164384</v>
      </c>
      <c r="M3098" s="138">
        <v>12</v>
      </c>
      <c r="N3098" s="138">
        <v>35.742127370232737</v>
      </c>
      <c r="O3098" s="138">
        <v>4.356646517671976</v>
      </c>
      <c r="P3098" s="138">
        <v>22.672187817216809</v>
      </c>
      <c r="Q3098" s="138">
        <v>33.610169582148053</v>
      </c>
      <c r="R3098" s="138">
        <v>4.3113671228929018</v>
      </c>
      <c r="S3098" s="138">
        <v>20.676068213469339</v>
      </c>
      <c r="T3098" s="138">
        <v>33.525410131505517</v>
      </c>
    </row>
    <row r="3099" spans="1:20" x14ac:dyDescent="0.45">
      <c r="A3099" s="138" t="s">
        <v>306</v>
      </c>
      <c r="B3099" s="138">
        <v>2020</v>
      </c>
      <c r="C3099" s="139">
        <v>43814</v>
      </c>
      <c r="D3099" s="138" t="s">
        <v>5210</v>
      </c>
      <c r="E3099" s="138" t="s">
        <v>5194</v>
      </c>
      <c r="F3099" s="138" t="s">
        <v>579</v>
      </c>
      <c r="G3099" s="138">
        <v>7</v>
      </c>
      <c r="H3099" s="138" t="s">
        <v>5827</v>
      </c>
      <c r="I3099" s="138">
        <v>557</v>
      </c>
      <c r="J3099" s="138" t="s">
        <v>425</v>
      </c>
      <c r="K3099" s="138" t="s">
        <v>96</v>
      </c>
      <c r="L3099" s="138">
        <v>26.06849315068493</v>
      </c>
      <c r="M3099" s="138">
        <v>13</v>
      </c>
      <c r="N3099" s="138">
        <v>28.77940314434192</v>
      </c>
      <c r="O3099" s="138">
        <v>4.4374443462514828</v>
      </c>
      <c r="P3099" s="138">
        <v>15.467070105587471</v>
      </c>
      <c r="Q3099" s="138">
        <v>26.502428431228228</v>
      </c>
      <c r="R3099" s="138">
        <v>4.468819424995913</v>
      </c>
      <c r="S3099" s="138">
        <v>13.09597015624049</v>
      </c>
      <c r="T3099" s="138">
        <v>33.525410131505517</v>
      </c>
    </row>
    <row r="3100" spans="1:20" x14ac:dyDescent="0.45">
      <c r="A3100" s="130" t="s">
        <v>287</v>
      </c>
      <c r="B3100" s="130">
        <v>2020</v>
      </c>
      <c r="C3100" s="131">
        <v>43891</v>
      </c>
      <c r="D3100" s="130" t="s">
        <v>5255</v>
      </c>
      <c r="E3100" s="130" t="s">
        <v>1943</v>
      </c>
      <c r="F3100" s="130">
        <v>1</v>
      </c>
      <c r="G3100" s="130">
        <v>1</v>
      </c>
      <c r="H3100" s="130" t="s">
        <v>5828</v>
      </c>
      <c r="I3100" s="130">
        <v>558</v>
      </c>
      <c r="J3100" s="130" t="s">
        <v>358</v>
      </c>
      <c r="K3100" s="130" t="s">
        <v>79</v>
      </c>
      <c r="L3100" s="130">
        <v>27.101369863013701</v>
      </c>
      <c r="M3100" s="130">
        <v>8</v>
      </c>
      <c r="N3100" s="130">
        <v>33.551588670790188</v>
      </c>
      <c r="O3100" s="130">
        <v>4.4003718365623978</v>
      </c>
      <c r="P3100" s="130">
        <v>20.350473161103</v>
      </c>
      <c r="Q3100" s="130">
        <v>36.091693681014718</v>
      </c>
      <c r="R3100" s="130">
        <v>4.4460173750575329</v>
      </c>
      <c r="S3100" s="130">
        <v>22.753641555842119</v>
      </c>
      <c r="T3100" s="130">
        <v>32.7445159362167</v>
      </c>
    </row>
    <row r="3101" spans="1:20" x14ac:dyDescent="0.45">
      <c r="A3101" s="130" t="s">
        <v>287</v>
      </c>
      <c r="B3101" s="130">
        <v>2020</v>
      </c>
      <c r="C3101" s="131">
        <v>43891</v>
      </c>
      <c r="D3101" s="130" t="s">
        <v>5255</v>
      </c>
      <c r="E3101" s="130" t="s">
        <v>1943</v>
      </c>
      <c r="F3101" s="130">
        <v>1</v>
      </c>
      <c r="G3101" s="130">
        <v>2</v>
      </c>
      <c r="H3101" s="130" t="s">
        <v>5828</v>
      </c>
      <c r="I3101" s="130">
        <v>558</v>
      </c>
      <c r="J3101" s="130" t="s">
        <v>344</v>
      </c>
      <c r="K3101" s="130" t="s">
        <v>55</v>
      </c>
      <c r="L3101" s="130">
        <v>32.827397260273983</v>
      </c>
      <c r="M3101" s="130">
        <v>4</v>
      </c>
      <c r="N3101" s="130">
        <v>34.509242835422</v>
      </c>
      <c r="O3101" s="130">
        <v>4.3567909839102441</v>
      </c>
      <c r="P3101" s="130">
        <v>21.438869883691272</v>
      </c>
      <c r="Q3101" s="130">
        <v>35.343280969772643</v>
      </c>
      <c r="R3101" s="130">
        <v>4.3430063939082526</v>
      </c>
      <c r="S3101" s="130">
        <v>22.31426178804788</v>
      </c>
      <c r="T3101" s="130">
        <v>32.7445159362167</v>
      </c>
    </row>
    <row r="3102" spans="1:20" x14ac:dyDescent="0.45">
      <c r="A3102" s="130" t="s">
        <v>287</v>
      </c>
      <c r="B3102" s="130">
        <v>2020</v>
      </c>
      <c r="C3102" s="131">
        <v>43891</v>
      </c>
      <c r="D3102" s="130" t="s">
        <v>5255</v>
      </c>
      <c r="E3102" s="130" t="s">
        <v>1943</v>
      </c>
      <c r="F3102" s="130">
        <v>1</v>
      </c>
      <c r="G3102" s="130">
        <v>3</v>
      </c>
      <c r="H3102" s="130" t="s">
        <v>5828</v>
      </c>
      <c r="I3102" s="130">
        <v>558</v>
      </c>
      <c r="J3102" s="130" t="s">
        <v>353</v>
      </c>
      <c r="K3102" s="130" t="s">
        <v>143</v>
      </c>
      <c r="L3102" s="130">
        <v>31.646575342465749</v>
      </c>
      <c r="M3102" s="130">
        <v>23</v>
      </c>
      <c r="N3102" s="130">
        <v>36.354930268502329</v>
      </c>
      <c r="O3102" s="130">
        <v>4.3075848509948358</v>
      </c>
      <c r="P3102" s="130">
        <v>23.432175715517818</v>
      </c>
      <c r="Q3102" s="130">
        <v>35.659337277931222</v>
      </c>
      <c r="R3102" s="130">
        <v>4.2963141600585173</v>
      </c>
      <c r="S3102" s="130">
        <v>22.770394797755671</v>
      </c>
      <c r="T3102" s="130">
        <v>32.7445159362167</v>
      </c>
    </row>
    <row r="3103" spans="1:20" x14ac:dyDescent="0.45">
      <c r="A3103" s="130" t="s">
        <v>287</v>
      </c>
      <c r="B3103" s="130">
        <v>2020</v>
      </c>
      <c r="C3103" s="131">
        <v>43891</v>
      </c>
      <c r="D3103" s="130" t="s">
        <v>5255</v>
      </c>
      <c r="E3103" s="130" t="s">
        <v>1943</v>
      </c>
      <c r="F3103" s="130">
        <v>1</v>
      </c>
      <c r="G3103" s="130">
        <v>4</v>
      </c>
      <c r="H3103" s="130" t="s">
        <v>5828</v>
      </c>
      <c r="I3103" s="130">
        <v>558</v>
      </c>
      <c r="J3103" s="130" t="s">
        <v>574</v>
      </c>
      <c r="K3103" s="130" t="s">
        <v>99</v>
      </c>
      <c r="L3103" s="130">
        <v>37.241095890410961</v>
      </c>
      <c r="M3103" s="130">
        <v>23</v>
      </c>
      <c r="N3103" s="130">
        <v>26.162853425126048</v>
      </c>
      <c r="O3103" s="130">
        <v>4.5071927300803987</v>
      </c>
      <c r="P3103" s="130">
        <v>12.64127523488485</v>
      </c>
      <c r="Q3103" s="130">
        <v>26.293609359035841</v>
      </c>
      <c r="R3103" s="130">
        <v>4.4587586985588841</v>
      </c>
      <c r="S3103" s="130">
        <v>12.91733326335919</v>
      </c>
      <c r="T3103" s="130">
        <v>32.7445159362167</v>
      </c>
    </row>
    <row r="3104" spans="1:20" x14ac:dyDescent="0.45">
      <c r="A3104" s="130" t="s">
        <v>287</v>
      </c>
      <c r="B3104" s="130">
        <v>2020</v>
      </c>
      <c r="C3104" s="131">
        <v>43891</v>
      </c>
      <c r="D3104" s="130" t="s">
        <v>5255</v>
      </c>
      <c r="E3104" s="130" t="s">
        <v>1943</v>
      </c>
      <c r="F3104" s="130">
        <v>1</v>
      </c>
      <c r="G3104" s="130">
        <v>5</v>
      </c>
      <c r="H3104" s="130" t="s">
        <v>5828</v>
      </c>
      <c r="I3104" s="130">
        <v>558</v>
      </c>
      <c r="J3104" s="130" t="s">
        <v>351</v>
      </c>
      <c r="K3104" s="130" t="s">
        <v>282</v>
      </c>
      <c r="L3104" s="130">
        <v>27.084931506849319</v>
      </c>
      <c r="M3104" s="130">
        <v>13</v>
      </c>
      <c r="N3104" s="130">
        <v>33.143964481242932</v>
      </c>
      <c r="O3104" s="130">
        <v>4.3498935851646969</v>
      </c>
      <c r="P3104" s="130">
        <v>20.094283725748831</v>
      </c>
      <c r="Q3104" s="130">
        <v>30.406539041847299</v>
      </c>
      <c r="R3104" s="130">
        <v>4.4033312968474281</v>
      </c>
      <c r="S3104" s="130">
        <v>17.19654515130502</v>
      </c>
      <c r="T3104" s="130">
        <v>32.7445159362167</v>
      </c>
    </row>
    <row r="3105" spans="1:20" x14ac:dyDescent="0.45">
      <c r="A3105" s="150" t="s">
        <v>287</v>
      </c>
      <c r="B3105" s="150">
        <v>2020</v>
      </c>
      <c r="C3105" s="151">
        <v>43891</v>
      </c>
      <c r="D3105" s="150" t="s">
        <v>5255</v>
      </c>
      <c r="E3105" s="150" t="s">
        <v>1943</v>
      </c>
      <c r="F3105" s="150">
        <v>2</v>
      </c>
      <c r="G3105" s="150">
        <v>1</v>
      </c>
      <c r="H3105" s="150" t="s">
        <v>5829</v>
      </c>
      <c r="I3105" s="150">
        <v>559</v>
      </c>
      <c r="J3105" s="150" t="s">
        <v>262</v>
      </c>
      <c r="K3105" s="150" t="s">
        <v>46</v>
      </c>
      <c r="L3105" s="150">
        <v>23.402739726027399</v>
      </c>
      <c r="M3105" s="150">
        <v>11</v>
      </c>
      <c r="N3105" s="150">
        <v>32.049804592324797</v>
      </c>
      <c r="O3105" s="150">
        <v>4.2583331368998909</v>
      </c>
      <c r="P3105" s="150">
        <v>19.27480518162513</v>
      </c>
      <c r="Q3105" s="150">
        <v>34.943354063395113</v>
      </c>
      <c r="R3105" s="150">
        <v>4.333580536598487</v>
      </c>
      <c r="S3105" s="150">
        <v>21.942612453599651</v>
      </c>
      <c r="T3105" s="150">
        <v>32.32387361676814</v>
      </c>
    </row>
    <row r="3106" spans="1:20" x14ac:dyDescent="0.45">
      <c r="A3106" s="150" t="s">
        <v>287</v>
      </c>
      <c r="B3106" s="150">
        <v>2020</v>
      </c>
      <c r="C3106" s="151">
        <v>43891</v>
      </c>
      <c r="D3106" s="150" t="s">
        <v>5255</v>
      </c>
      <c r="E3106" s="150" t="s">
        <v>1943</v>
      </c>
      <c r="F3106" s="150">
        <v>2</v>
      </c>
      <c r="G3106" s="150">
        <v>2</v>
      </c>
      <c r="H3106" s="150" t="s">
        <v>5829</v>
      </c>
      <c r="I3106" s="150">
        <v>559</v>
      </c>
      <c r="J3106" s="150" t="s">
        <v>362</v>
      </c>
      <c r="K3106" s="150" t="s">
        <v>363</v>
      </c>
      <c r="L3106" s="150">
        <v>28.12328767123288</v>
      </c>
      <c r="M3106" s="150">
        <v>2</v>
      </c>
      <c r="N3106" s="150">
        <v>44.392154941598278</v>
      </c>
      <c r="O3106" s="150">
        <v>4.4722218431278922</v>
      </c>
      <c r="P3106" s="150">
        <v>30.9754894122146</v>
      </c>
      <c r="Q3106" s="150">
        <v>43.412746869551192</v>
      </c>
      <c r="R3106" s="150">
        <v>4.4459045560658748</v>
      </c>
      <c r="S3106" s="150">
        <v>30.07503320135357</v>
      </c>
      <c r="T3106" s="150">
        <v>32.32387361676814</v>
      </c>
    </row>
    <row r="3107" spans="1:20" x14ac:dyDescent="0.45">
      <c r="A3107" s="150" t="s">
        <v>287</v>
      </c>
      <c r="B3107" s="150">
        <v>2020</v>
      </c>
      <c r="C3107" s="151">
        <v>43891</v>
      </c>
      <c r="D3107" s="150" t="s">
        <v>5255</v>
      </c>
      <c r="E3107" s="150" t="s">
        <v>1943</v>
      </c>
      <c r="F3107" s="150">
        <v>2</v>
      </c>
      <c r="G3107" s="150">
        <v>3</v>
      </c>
      <c r="H3107" s="150" t="s">
        <v>5829</v>
      </c>
      <c r="I3107" s="150">
        <v>559</v>
      </c>
      <c r="J3107" s="150" t="s">
        <v>399</v>
      </c>
      <c r="K3107" s="150" t="s">
        <v>49</v>
      </c>
      <c r="L3107" s="150">
        <v>25.55616438356164</v>
      </c>
      <c r="M3107" s="150">
        <v>23</v>
      </c>
      <c r="N3107" s="150">
        <v>29.029028987671129</v>
      </c>
      <c r="O3107" s="150">
        <v>4.3211319642432784</v>
      </c>
      <c r="P3107" s="150">
        <v>16.065633094941301</v>
      </c>
      <c r="Q3107" s="150">
        <v>29.784688101202569</v>
      </c>
      <c r="R3107" s="150">
        <v>4.3221421603324153</v>
      </c>
      <c r="S3107" s="150">
        <v>16.81826162020532</v>
      </c>
      <c r="T3107" s="150">
        <v>32.32387361676814</v>
      </c>
    </row>
    <row r="3108" spans="1:20" x14ac:dyDescent="0.45">
      <c r="A3108" s="150" t="s">
        <v>287</v>
      </c>
      <c r="B3108" s="150">
        <v>2020</v>
      </c>
      <c r="C3108" s="151">
        <v>43891</v>
      </c>
      <c r="D3108" s="150" t="s">
        <v>5255</v>
      </c>
      <c r="E3108" s="150" t="s">
        <v>1943</v>
      </c>
      <c r="F3108" s="150">
        <v>2</v>
      </c>
      <c r="G3108" s="150">
        <v>4</v>
      </c>
      <c r="H3108" s="150" t="s">
        <v>5829</v>
      </c>
      <c r="I3108" s="150">
        <v>559</v>
      </c>
      <c r="J3108" s="150" t="s">
        <v>400</v>
      </c>
      <c r="K3108" s="150" t="s">
        <v>58</v>
      </c>
      <c r="L3108" s="150">
        <v>26.049315068493151</v>
      </c>
      <c r="M3108" s="150">
        <v>23</v>
      </c>
      <c r="N3108" s="150">
        <v>33.532141010012467</v>
      </c>
      <c r="O3108" s="150">
        <v>4.3236807962502342</v>
      </c>
      <c r="P3108" s="150">
        <v>20.56109862126177</v>
      </c>
      <c r="Q3108" s="150">
        <v>32.047567107885548</v>
      </c>
      <c r="R3108" s="150">
        <v>4.3408943939512064</v>
      </c>
      <c r="S3108" s="150">
        <v>19.024883926031929</v>
      </c>
      <c r="T3108" s="150">
        <v>32.32387361676814</v>
      </c>
    </row>
    <row r="3109" spans="1:20" x14ac:dyDescent="0.45">
      <c r="A3109" s="150" t="s">
        <v>287</v>
      </c>
      <c r="B3109" s="150">
        <v>2020</v>
      </c>
      <c r="C3109" s="151">
        <v>43891</v>
      </c>
      <c r="D3109" s="150" t="s">
        <v>5255</v>
      </c>
      <c r="E3109" s="150" t="s">
        <v>1943</v>
      </c>
      <c r="F3109" s="150">
        <v>2</v>
      </c>
      <c r="G3109" s="150">
        <v>5</v>
      </c>
      <c r="H3109" s="150" t="s">
        <v>5829</v>
      </c>
      <c r="I3109" s="150">
        <v>559</v>
      </c>
      <c r="J3109" s="150" t="s">
        <v>411</v>
      </c>
      <c r="K3109" s="150" t="s">
        <v>55</v>
      </c>
      <c r="L3109" s="150">
        <v>29.63287671232877</v>
      </c>
      <c r="M3109" s="150">
        <v>23</v>
      </c>
      <c r="N3109" s="150">
        <v>22.61623855223403</v>
      </c>
      <c r="O3109" s="150">
        <v>4.4312288110647406</v>
      </c>
      <c r="P3109" s="150">
        <v>9.3225521190398091</v>
      </c>
      <c r="Q3109" s="150">
        <v>21.24116113592758</v>
      </c>
      <c r="R3109" s="150">
        <v>4.5370365535195134</v>
      </c>
      <c r="S3109" s="150">
        <v>7.6300514753690356</v>
      </c>
      <c r="T3109" s="150">
        <v>32.32387361676814</v>
      </c>
    </row>
    <row r="3110" spans="1:20" x14ac:dyDescent="0.45">
      <c r="A3110" s="152" t="s">
        <v>287</v>
      </c>
      <c r="B3110" s="152">
        <v>2020</v>
      </c>
      <c r="C3110" s="153">
        <v>43891</v>
      </c>
      <c r="D3110" s="152" t="s">
        <v>5255</v>
      </c>
      <c r="E3110" s="152" t="s">
        <v>1943</v>
      </c>
      <c r="F3110" s="152">
        <v>3</v>
      </c>
      <c r="G3110" s="152">
        <v>1</v>
      </c>
      <c r="H3110" s="152" t="s">
        <v>5830</v>
      </c>
      <c r="I3110" s="152">
        <v>560</v>
      </c>
      <c r="J3110" s="152" t="s">
        <v>361</v>
      </c>
      <c r="K3110" s="152" t="s">
        <v>34</v>
      </c>
      <c r="L3110" s="152">
        <v>28.80821917808219</v>
      </c>
      <c r="M3110" s="152">
        <v>13</v>
      </c>
      <c r="N3110" s="152">
        <v>37.917715761290196</v>
      </c>
      <c r="O3110" s="152">
        <v>4.396564567543817</v>
      </c>
      <c r="P3110" s="152">
        <v>24.728022058658741</v>
      </c>
      <c r="Q3110" s="152">
        <v>40.60657403522746</v>
      </c>
      <c r="R3110" s="152">
        <v>4.4460896955289391</v>
      </c>
      <c r="S3110" s="152">
        <v>27.26830494864064</v>
      </c>
      <c r="T3110" s="152">
        <v>35.999777518359437</v>
      </c>
    </row>
    <row r="3111" spans="1:20" x14ac:dyDescent="0.45">
      <c r="A3111" s="152" t="s">
        <v>287</v>
      </c>
      <c r="B3111" s="152">
        <v>2020</v>
      </c>
      <c r="C3111" s="153">
        <v>43891</v>
      </c>
      <c r="D3111" s="152" t="s">
        <v>5255</v>
      </c>
      <c r="E3111" s="152" t="s">
        <v>1943</v>
      </c>
      <c r="F3111" s="152">
        <v>3</v>
      </c>
      <c r="G3111" s="152">
        <v>2</v>
      </c>
      <c r="H3111" s="152" t="s">
        <v>5830</v>
      </c>
      <c r="I3111" s="152">
        <v>560</v>
      </c>
      <c r="J3111" s="152" t="s">
        <v>343</v>
      </c>
      <c r="K3111" s="152" t="s">
        <v>91</v>
      </c>
      <c r="L3111" s="152">
        <v>29.276712328767118</v>
      </c>
      <c r="M3111" s="152">
        <v>3</v>
      </c>
      <c r="N3111" s="152">
        <v>43.876202522597232</v>
      </c>
      <c r="O3111" s="152">
        <v>4.3966594485130797</v>
      </c>
      <c r="P3111" s="152">
        <v>30.686224177057991</v>
      </c>
      <c r="Q3111" s="152">
        <v>43.842548411984723</v>
      </c>
      <c r="R3111" s="152">
        <v>4.3858809762766677</v>
      </c>
      <c r="S3111" s="152">
        <v>30.684905483154711</v>
      </c>
      <c r="T3111" s="152">
        <v>35.999777518359437</v>
      </c>
    </row>
    <row r="3112" spans="1:20" x14ac:dyDescent="0.45">
      <c r="A3112" s="152" t="s">
        <v>287</v>
      </c>
      <c r="B3112" s="152">
        <v>2020</v>
      </c>
      <c r="C3112" s="153">
        <v>43891</v>
      </c>
      <c r="D3112" s="152" t="s">
        <v>5255</v>
      </c>
      <c r="E3112" s="152" t="s">
        <v>1943</v>
      </c>
      <c r="F3112" s="152">
        <v>3</v>
      </c>
      <c r="G3112" s="152">
        <v>3</v>
      </c>
      <c r="H3112" s="152" t="s">
        <v>5830</v>
      </c>
      <c r="I3112" s="152">
        <v>560</v>
      </c>
      <c r="J3112" s="152" t="s">
        <v>354</v>
      </c>
      <c r="K3112" s="152" t="s">
        <v>121</v>
      </c>
      <c r="L3112" s="152">
        <v>24.56986301369863</v>
      </c>
      <c r="M3112" s="152">
        <v>13</v>
      </c>
      <c r="N3112" s="152">
        <v>38.110840611520103</v>
      </c>
      <c r="O3112" s="152">
        <v>4.3369104791866482</v>
      </c>
      <c r="P3112" s="152">
        <v>25.10010917396016</v>
      </c>
      <c r="Q3112" s="152">
        <v>37.945422926380402</v>
      </c>
      <c r="R3112" s="152">
        <v>4.3345540125371214</v>
      </c>
      <c r="S3112" s="152">
        <v>24.941760888769029</v>
      </c>
      <c r="T3112" s="152">
        <v>35.999777518359437</v>
      </c>
    </row>
    <row r="3113" spans="1:20" x14ac:dyDescent="0.45">
      <c r="A3113" s="152" t="s">
        <v>287</v>
      </c>
      <c r="B3113" s="152">
        <v>2020</v>
      </c>
      <c r="C3113" s="153">
        <v>43891</v>
      </c>
      <c r="D3113" s="152" t="s">
        <v>5255</v>
      </c>
      <c r="E3113" s="152" t="s">
        <v>1943</v>
      </c>
      <c r="F3113" s="152">
        <v>3</v>
      </c>
      <c r="G3113" s="152">
        <v>4</v>
      </c>
      <c r="H3113" s="152" t="s">
        <v>5830</v>
      </c>
      <c r="I3113" s="152">
        <v>560</v>
      </c>
      <c r="J3113" s="152" t="s">
        <v>348</v>
      </c>
      <c r="K3113" s="152" t="s">
        <v>37</v>
      </c>
      <c r="L3113" s="152">
        <v>30.31232876712329</v>
      </c>
      <c r="M3113" s="152">
        <v>12</v>
      </c>
      <c r="N3113" s="152">
        <v>37.880015201917793</v>
      </c>
      <c r="O3113" s="152">
        <v>4.4345076499554636</v>
      </c>
      <c r="P3113" s="152">
        <v>24.576492252051398</v>
      </c>
      <c r="Q3113" s="152">
        <v>36.278659914640357</v>
      </c>
      <c r="R3113" s="152">
        <v>4.4376941779315713</v>
      </c>
      <c r="S3113" s="152">
        <v>22.965577380845641</v>
      </c>
      <c r="T3113" s="152">
        <v>35.999777518359437</v>
      </c>
    </row>
    <row r="3114" spans="1:20" x14ac:dyDescent="0.45">
      <c r="A3114" s="152" t="s">
        <v>287</v>
      </c>
      <c r="B3114" s="152">
        <v>2020</v>
      </c>
      <c r="C3114" s="153">
        <v>43891</v>
      </c>
      <c r="D3114" s="152" t="s">
        <v>5255</v>
      </c>
      <c r="E3114" s="152" t="s">
        <v>1943</v>
      </c>
      <c r="F3114" s="152">
        <v>3</v>
      </c>
      <c r="G3114" s="152">
        <v>5</v>
      </c>
      <c r="H3114" s="152" t="s">
        <v>5830</v>
      </c>
      <c r="I3114" s="152">
        <v>560</v>
      </c>
      <c r="J3114" s="152" t="s">
        <v>368</v>
      </c>
      <c r="K3114" s="152" t="s">
        <v>131</v>
      </c>
      <c r="L3114" s="152">
        <v>31.62465753424658</v>
      </c>
      <c r="M3114" s="152">
        <v>13</v>
      </c>
      <c r="N3114" s="152">
        <v>22.21411349447191</v>
      </c>
      <c r="O3114" s="152">
        <v>4.3637371363258382</v>
      </c>
      <c r="P3114" s="152">
        <v>9.122902085494399</v>
      </c>
      <c r="Q3114" s="152">
        <v>21.31767451903098</v>
      </c>
      <c r="R3114" s="152">
        <v>4.5237766296799187</v>
      </c>
      <c r="S3114" s="152">
        <v>7.7463446299912242</v>
      </c>
      <c r="T3114" s="152">
        <v>35.999777518359437</v>
      </c>
    </row>
    <row r="3115" spans="1:20" x14ac:dyDescent="0.45">
      <c r="A3115" s="154" t="s">
        <v>287</v>
      </c>
      <c r="B3115" s="154">
        <v>2020</v>
      </c>
      <c r="C3115" s="155">
        <v>43891</v>
      </c>
      <c r="D3115" s="154" t="s">
        <v>5255</v>
      </c>
      <c r="E3115" s="154" t="s">
        <v>1943</v>
      </c>
      <c r="F3115" s="154">
        <v>4</v>
      </c>
      <c r="G3115" s="154">
        <v>1</v>
      </c>
      <c r="H3115" s="154" t="s">
        <v>5831</v>
      </c>
      <c r="I3115" s="154">
        <v>561</v>
      </c>
      <c r="J3115" s="154" t="s">
        <v>410</v>
      </c>
      <c r="K3115" s="154" t="s">
        <v>88</v>
      </c>
      <c r="L3115" s="154">
        <v>20.161643835616442</v>
      </c>
      <c r="M3115" s="154">
        <v>6</v>
      </c>
      <c r="N3115" s="154">
        <v>36.81264609565779</v>
      </c>
      <c r="O3115" s="154">
        <v>4.403694057373162</v>
      </c>
      <c r="P3115" s="154">
        <v>23.601563923538301</v>
      </c>
      <c r="Q3115" s="154">
        <v>39.363655956581432</v>
      </c>
      <c r="R3115" s="154">
        <v>4.4426191190462614</v>
      </c>
      <c r="S3115" s="154">
        <v>26.035798599442639</v>
      </c>
      <c r="T3115" s="154">
        <v>34.301843950950172</v>
      </c>
    </row>
    <row r="3116" spans="1:20" x14ac:dyDescent="0.45">
      <c r="A3116" s="154" t="s">
        <v>287</v>
      </c>
      <c r="B3116" s="154">
        <v>2020</v>
      </c>
      <c r="C3116" s="155">
        <v>43891</v>
      </c>
      <c r="D3116" s="154" t="s">
        <v>5255</v>
      </c>
      <c r="E3116" s="154" t="s">
        <v>1943</v>
      </c>
      <c r="F3116" s="154">
        <v>4</v>
      </c>
      <c r="G3116" s="154">
        <v>2</v>
      </c>
      <c r="H3116" s="154" t="s">
        <v>5831</v>
      </c>
      <c r="I3116" s="154">
        <v>561</v>
      </c>
      <c r="J3116" s="154" t="s">
        <v>446</v>
      </c>
      <c r="K3116" s="154" t="s">
        <v>37</v>
      </c>
      <c r="L3116" s="154">
        <v>20.18082191780822</v>
      </c>
      <c r="M3116" s="154">
        <v>5</v>
      </c>
      <c r="N3116" s="154">
        <v>38.940806681663076</v>
      </c>
      <c r="O3116" s="154">
        <v>4.4069354142711177</v>
      </c>
      <c r="P3116" s="154">
        <v>25.720000438849731</v>
      </c>
      <c r="Q3116" s="154">
        <v>39.549900896001361</v>
      </c>
      <c r="R3116" s="154">
        <v>4.3689537537032397</v>
      </c>
      <c r="S3116" s="154">
        <v>26.44303963489164</v>
      </c>
      <c r="T3116" s="154">
        <v>34.301843950950172</v>
      </c>
    </row>
    <row r="3117" spans="1:20" x14ac:dyDescent="0.45">
      <c r="A3117" s="154" t="s">
        <v>287</v>
      </c>
      <c r="B3117" s="154">
        <v>2020</v>
      </c>
      <c r="C3117" s="155">
        <v>43891</v>
      </c>
      <c r="D3117" s="154" t="s">
        <v>5255</v>
      </c>
      <c r="E3117" s="154" t="s">
        <v>1943</v>
      </c>
      <c r="F3117" s="154">
        <v>4</v>
      </c>
      <c r="G3117" s="154">
        <v>3</v>
      </c>
      <c r="H3117" s="154" t="s">
        <v>5831</v>
      </c>
      <c r="I3117" s="154">
        <v>561</v>
      </c>
      <c r="J3117" s="154" t="s">
        <v>425</v>
      </c>
      <c r="K3117" s="154" t="s">
        <v>96</v>
      </c>
      <c r="L3117" s="154">
        <v>26.279452054794518</v>
      </c>
      <c r="M3117" s="154">
        <v>13</v>
      </c>
      <c r="N3117" s="154">
        <v>26.502428431228228</v>
      </c>
      <c r="O3117" s="154">
        <v>4.468819424995913</v>
      </c>
      <c r="P3117" s="154">
        <v>13.09597015624049</v>
      </c>
      <c r="Q3117" s="154">
        <v>28.647848655960662</v>
      </c>
      <c r="R3117" s="154">
        <v>4.3866418882902352</v>
      </c>
      <c r="S3117" s="154">
        <v>15.487922991089951</v>
      </c>
      <c r="T3117" s="154">
        <v>34.301843950950172</v>
      </c>
    </row>
    <row r="3118" spans="1:20" x14ac:dyDescent="0.45">
      <c r="A3118" s="154" t="s">
        <v>287</v>
      </c>
      <c r="B3118" s="154">
        <v>2020</v>
      </c>
      <c r="C3118" s="155">
        <v>43891</v>
      </c>
      <c r="D3118" s="154" t="s">
        <v>5255</v>
      </c>
      <c r="E3118" s="154" t="s">
        <v>1943</v>
      </c>
      <c r="F3118" s="154">
        <v>4</v>
      </c>
      <c r="G3118" s="154">
        <v>4</v>
      </c>
      <c r="H3118" s="154" t="s">
        <v>5831</v>
      </c>
      <c r="I3118" s="154">
        <v>561</v>
      </c>
      <c r="J3118" s="154" t="s">
        <v>346</v>
      </c>
      <c r="K3118" s="154" t="s">
        <v>52</v>
      </c>
      <c r="L3118" s="154">
        <v>20.860273972602741</v>
      </c>
      <c r="M3118" s="154">
        <v>9</v>
      </c>
      <c r="N3118" s="154">
        <v>41.755550273650663</v>
      </c>
      <c r="O3118" s="154">
        <v>4.423105432598649</v>
      </c>
      <c r="P3118" s="154">
        <v>28.486233975854709</v>
      </c>
      <c r="Q3118" s="154">
        <v>39.719749398388437</v>
      </c>
      <c r="R3118" s="154">
        <v>4.3541847819111048</v>
      </c>
      <c r="S3118" s="154">
        <v>26.65719505265513</v>
      </c>
      <c r="T3118" s="154">
        <v>34.301843950950172</v>
      </c>
    </row>
    <row r="3119" spans="1:20" x14ac:dyDescent="0.45">
      <c r="A3119" s="154" t="s">
        <v>287</v>
      </c>
      <c r="B3119" s="154">
        <v>2020</v>
      </c>
      <c r="C3119" s="155">
        <v>43891</v>
      </c>
      <c r="D3119" s="154" t="s">
        <v>5255</v>
      </c>
      <c r="E3119" s="154" t="s">
        <v>1943</v>
      </c>
      <c r="F3119" s="154">
        <v>4</v>
      </c>
      <c r="G3119" s="154">
        <v>5</v>
      </c>
      <c r="H3119" s="154" t="s">
        <v>5831</v>
      </c>
      <c r="I3119" s="154">
        <v>561</v>
      </c>
      <c r="J3119" s="154" t="s">
        <v>352</v>
      </c>
      <c r="K3119" s="154" t="s">
        <v>282</v>
      </c>
      <c r="L3119" s="154">
        <v>25.364383561643841</v>
      </c>
      <c r="M3119" s="154">
        <v>23</v>
      </c>
      <c r="N3119" s="154">
        <v>30.735199518315479</v>
      </c>
      <c r="O3119" s="154">
        <v>4.4503676654000373</v>
      </c>
      <c r="P3119" s="154">
        <v>17.38409652211536</v>
      </c>
      <c r="Q3119" s="154">
        <v>29.904132499076159</v>
      </c>
      <c r="R3119" s="154">
        <v>4.4004638300098549</v>
      </c>
      <c r="S3119" s="154">
        <v>16.702741009046591</v>
      </c>
      <c r="T3119" s="154">
        <v>34.301843950950172</v>
      </c>
    </row>
    <row r="3120" spans="1:20" x14ac:dyDescent="0.45">
      <c r="A3120" s="154" t="s">
        <v>287</v>
      </c>
      <c r="B3120" s="154">
        <v>2020</v>
      </c>
      <c r="C3120" s="155">
        <v>43891</v>
      </c>
      <c r="D3120" s="154" t="s">
        <v>5255</v>
      </c>
      <c r="E3120" s="154" t="s">
        <v>1943</v>
      </c>
      <c r="F3120" s="154">
        <v>4</v>
      </c>
      <c r="G3120" s="154">
        <v>9</v>
      </c>
      <c r="H3120" s="154" t="s">
        <v>5831</v>
      </c>
      <c r="I3120" s="154">
        <v>561</v>
      </c>
      <c r="J3120" s="154" t="s">
        <v>360</v>
      </c>
      <c r="K3120" s="154" t="s">
        <v>34</v>
      </c>
      <c r="L3120" s="154">
        <v>32.580821917808223</v>
      </c>
      <c r="M3120" s="154">
        <v>7</v>
      </c>
      <c r="N3120" s="154">
        <v>31.06443270518578</v>
      </c>
      <c r="O3120" s="154">
        <v>4.4746416853457269</v>
      </c>
      <c r="P3120" s="154">
        <v>17.640507649148599</v>
      </c>
      <c r="Q3120" s="154">
        <v>28.58220754122598</v>
      </c>
      <c r="R3120" s="154">
        <v>4.5019258715327677</v>
      </c>
      <c r="S3120" s="154">
        <v>15.07642992662767</v>
      </c>
      <c r="T3120" s="154">
        <v>34.301843950950172</v>
      </c>
    </row>
    <row r="3121" spans="1:20" x14ac:dyDescent="0.45">
      <c r="A3121" s="156" t="s">
        <v>287</v>
      </c>
      <c r="B3121" s="156">
        <v>2020</v>
      </c>
      <c r="C3121" s="157">
        <v>43891</v>
      </c>
      <c r="D3121" s="156" t="s">
        <v>5255</v>
      </c>
      <c r="E3121" s="156" t="s">
        <v>1943</v>
      </c>
      <c r="F3121" s="156">
        <v>5</v>
      </c>
      <c r="G3121" s="156">
        <v>1</v>
      </c>
      <c r="H3121" s="156" t="s">
        <v>5832</v>
      </c>
      <c r="I3121" s="156">
        <v>562</v>
      </c>
      <c r="J3121" s="156" t="s">
        <v>365</v>
      </c>
      <c r="K3121" s="156" t="s">
        <v>88</v>
      </c>
      <c r="L3121" s="156">
        <v>22.468493150684932</v>
      </c>
      <c r="M3121" s="156">
        <v>1</v>
      </c>
      <c r="N3121" s="156">
        <v>44.308181301803813</v>
      </c>
      <c r="O3121" s="156">
        <v>4.4961304242840132</v>
      </c>
      <c r="P3121" s="156">
        <v>30.819790028951768</v>
      </c>
      <c r="Q3121" s="156">
        <v>45.635866736202857</v>
      </c>
      <c r="R3121" s="156">
        <v>4.5891622914856178</v>
      </c>
      <c r="S3121" s="156">
        <v>31.868379861746</v>
      </c>
      <c r="T3121" s="156">
        <v>31.856417396933839</v>
      </c>
    </row>
    <row r="3122" spans="1:20" x14ac:dyDescent="0.45">
      <c r="A3122" s="156" t="s">
        <v>287</v>
      </c>
      <c r="B3122" s="156">
        <v>2020</v>
      </c>
      <c r="C3122" s="157">
        <v>43891</v>
      </c>
      <c r="D3122" s="156" t="s">
        <v>5255</v>
      </c>
      <c r="E3122" s="156" t="s">
        <v>1943</v>
      </c>
      <c r="F3122" s="156">
        <v>5</v>
      </c>
      <c r="G3122" s="156">
        <v>2</v>
      </c>
      <c r="H3122" s="156" t="s">
        <v>5832</v>
      </c>
      <c r="I3122" s="156">
        <v>562</v>
      </c>
      <c r="J3122" s="156" t="s">
        <v>379</v>
      </c>
      <c r="K3122" s="156" t="s">
        <v>67</v>
      </c>
      <c r="L3122" s="156">
        <v>27.5041095890411</v>
      </c>
      <c r="M3122" s="156">
        <v>10</v>
      </c>
      <c r="N3122" s="156">
        <v>28.807952954811281</v>
      </c>
      <c r="O3122" s="156">
        <v>4.374186012283876</v>
      </c>
      <c r="P3122" s="156">
        <v>15.68539491795965</v>
      </c>
      <c r="Q3122" s="156">
        <v>31.173113883783049</v>
      </c>
      <c r="R3122" s="156">
        <v>4.3603622734361558</v>
      </c>
      <c r="S3122" s="156">
        <v>18.092027063474589</v>
      </c>
      <c r="T3122" s="156">
        <v>31.856417396933839</v>
      </c>
    </row>
    <row r="3123" spans="1:20" x14ac:dyDescent="0.45">
      <c r="A3123" s="156" t="s">
        <v>287</v>
      </c>
      <c r="B3123" s="156">
        <v>2020</v>
      </c>
      <c r="C3123" s="157">
        <v>43891</v>
      </c>
      <c r="D3123" s="156" t="s">
        <v>5255</v>
      </c>
      <c r="E3123" s="156" t="s">
        <v>1943</v>
      </c>
      <c r="F3123" s="156">
        <v>5</v>
      </c>
      <c r="G3123" s="156">
        <v>3</v>
      </c>
      <c r="H3123" s="156" t="s">
        <v>5832</v>
      </c>
      <c r="I3123" s="156">
        <v>562</v>
      </c>
      <c r="J3123" s="156" t="s">
        <v>375</v>
      </c>
      <c r="K3123" s="156" t="s">
        <v>49</v>
      </c>
      <c r="L3123" s="156">
        <v>26.13424657534247</v>
      </c>
      <c r="M3123" s="156">
        <v>23</v>
      </c>
      <c r="N3123" s="156">
        <v>37.65172594604676</v>
      </c>
      <c r="O3123" s="156">
        <v>4.402563004773568</v>
      </c>
      <c r="P3123" s="156">
        <v>24.44403693172606</v>
      </c>
      <c r="Q3123" s="156">
        <v>37.0178794722029</v>
      </c>
      <c r="R3123" s="156">
        <v>4.360353352824915</v>
      </c>
      <c r="S3123" s="156">
        <v>23.936819413728159</v>
      </c>
      <c r="T3123" s="156">
        <v>31.856417396933839</v>
      </c>
    </row>
    <row r="3124" spans="1:20" x14ac:dyDescent="0.45">
      <c r="A3124" s="156" t="s">
        <v>287</v>
      </c>
      <c r="B3124" s="156">
        <v>2020</v>
      </c>
      <c r="C3124" s="157">
        <v>43891</v>
      </c>
      <c r="D3124" s="156" t="s">
        <v>5255</v>
      </c>
      <c r="E3124" s="156" t="s">
        <v>1943</v>
      </c>
      <c r="F3124" s="156">
        <v>5</v>
      </c>
      <c r="G3124" s="156">
        <v>4</v>
      </c>
      <c r="H3124" s="156" t="s">
        <v>5832</v>
      </c>
      <c r="I3124" s="156">
        <v>562</v>
      </c>
      <c r="J3124" s="156" t="s">
        <v>418</v>
      </c>
      <c r="K3124" s="156" t="s">
        <v>96</v>
      </c>
      <c r="L3124" s="156">
        <v>21.775342465753429</v>
      </c>
      <c r="M3124" s="156">
        <v>13</v>
      </c>
      <c r="N3124" s="156">
        <v>33.610169582148053</v>
      </c>
      <c r="O3124" s="156">
        <v>4.3113671228929018</v>
      </c>
      <c r="P3124" s="156">
        <v>20.676068213469339</v>
      </c>
      <c r="Q3124" s="156">
        <v>32.638860148859443</v>
      </c>
      <c r="R3124" s="156">
        <v>4.2991528345902772</v>
      </c>
      <c r="S3124" s="156">
        <v>19.741401645088601</v>
      </c>
      <c r="T3124" s="156">
        <v>31.856417396933839</v>
      </c>
    </row>
    <row r="3125" spans="1:20" x14ac:dyDescent="0.45">
      <c r="A3125" s="156" t="s">
        <v>287</v>
      </c>
      <c r="B3125" s="156">
        <v>2020</v>
      </c>
      <c r="C3125" s="157">
        <v>43891</v>
      </c>
      <c r="D3125" s="156" t="s">
        <v>5255</v>
      </c>
      <c r="E3125" s="156" t="s">
        <v>1943</v>
      </c>
      <c r="F3125" s="156">
        <v>5</v>
      </c>
      <c r="G3125" s="156">
        <v>5</v>
      </c>
      <c r="H3125" s="156" t="s">
        <v>5832</v>
      </c>
      <c r="I3125" s="156">
        <v>562</v>
      </c>
      <c r="J3125" s="156" t="s">
        <v>2889</v>
      </c>
      <c r="K3125" s="156" t="s">
        <v>429</v>
      </c>
      <c r="L3125" s="156">
        <v>32.263013698630139</v>
      </c>
      <c r="M3125" s="156">
        <v>23</v>
      </c>
      <c r="N3125" s="156">
        <v>14.17886479612112</v>
      </c>
      <c r="O3125" s="156">
        <v>4.7891774333112114</v>
      </c>
      <c r="P3125" s="156">
        <v>-0.18866750381251229</v>
      </c>
      <c r="Q3125" s="156">
        <v>15.970174073624049</v>
      </c>
      <c r="R3125" s="156">
        <v>4.6701072515879618</v>
      </c>
      <c r="S3125" s="156">
        <v>1.959852318860168</v>
      </c>
      <c r="T3125" s="156">
        <v>31.856417396933839</v>
      </c>
    </row>
    <row r="3126" spans="1:20" x14ac:dyDescent="0.45">
      <c r="A3126" s="156" t="s">
        <v>287</v>
      </c>
      <c r="B3126" s="156">
        <v>2020</v>
      </c>
      <c r="C3126" s="157">
        <v>43891</v>
      </c>
      <c r="D3126" s="156" t="s">
        <v>5255</v>
      </c>
      <c r="E3126" s="156" t="s">
        <v>1943</v>
      </c>
      <c r="F3126" s="156">
        <v>5</v>
      </c>
      <c r="G3126" s="156">
        <v>6</v>
      </c>
      <c r="H3126" s="156" t="s">
        <v>5832</v>
      </c>
      <c r="I3126" s="156">
        <v>562</v>
      </c>
      <c r="J3126" s="156" t="s">
        <v>378</v>
      </c>
      <c r="K3126" s="156" t="s">
        <v>37</v>
      </c>
      <c r="L3126" s="156">
        <v>22.786301369863011</v>
      </c>
      <c r="M3126" s="156">
        <v>23</v>
      </c>
      <c r="N3126" s="156">
        <v>32.581609800671991</v>
      </c>
      <c r="O3126" s="156">
        <v>4.3286437913672344</v>
      </c>
      <c r="P3126" s="156">
        <v>19.595678426570291</v>
      </c>
      <c r="Q3126" s="156">
        <v>29.106931837734141</v>
      </c>
      <c r="R3126" s="156">
        <v>4.3755684412670304</v>
      </c>
      <c r="S3126" s="156">
        <v>15.980226513933051</v>
      </c>
      <c r="T3126" s="156">
        <v>31.856417396933839</v>
      </c>
    </row>
    <row r="3127" spans="1:20" x14ac:dyDescent="0.45">
      <c r="A3127" s="130" t="s">
        <v>287</v>
      </c>
      <c r="B3127" s="130">
        <v>2020</v>
      </c>
      <c r="C3127" s="131">
        <v>43891</v>
      </c>
      <c r="D3127" s="130" t="s">
        <v>5255</v>
      </c>
      <c r="E3127" s="130" t="s">
        <v>5233</v>
      </c>
      <c r="F3127" s="130">
        <v>1</v>
      </c>
      <c r="G3127" s="130">
        <v>1</v>
      </c>
      <c r="H3127" s="130" t="s">
        <v>5833</v>
      </c>
      <c r="I3127" s="130">
        <v>563</v>
      </c>
      <c r="J3127" s="130" t="s">
        <v>418</v>
      </c>
      <c r="K3127" s="130" t="s">
        <v>96</v>
      </c>
      <c r="L3127" s="130">
        <v>21.775342465753429</v>
      </c>
      <c r="M3127" s="130">
        <v>13</v>
      </c>
      <c r="N3127" s="130">
        <v>32.638860148859443</v>
      </c>
      <c r="O3127" s="130">
        <v>4.2991528345902772</v>
      </c>
      <c r="P3127" s="130">
        <v>19.741401645088601</v>
      </c>
      <c r="Q3127" s="130">
        <v>35.260111280506159</v>
      </c>
      <c r="R3127" s="130">
        <v>4.3762012010145188</v>
      </c>
      <c r="S3127" s="130">
        <v>22.131507677462601</v>
      </c>
      <c r="T3127" s="130">
        <v>34.480519831063823</v>
      </c>
    </row>
    <row r="3128" spans="1:20" x14ac:dyDescent="0.45">
      <c r="A3128" s="130" t="s">
        <v>287</v>
      </c>
      <c r="B3128" s="130">
        <v>2020</v>
      </c>
      <c r="C3128" s="131">
        <v>43891</v>
      </c>
      <c r="D3128" s="130" t="s">
        <v>5255</v>
      </c>
      <c r="E3128" s="130" t="s">
        <v>5233</v>
      </c>
      <c r="F3128" s="130">
        <v>1</v>
      </c>
      <c r="G3128" s="130">
        <v>2</v>
      </c>
      <c r="H3128" s="130" t="s">
        <v>5833</v>
      </c>
      <c r="I3128" s="130">
        <v>563</v>
      </c>
      <c r="J3128" s="130" t="s">
        <v>346</v>
      </c>
      <c r="K3128" s="130" t="s">
        <v>52</v>
      </c>
      <c r="L3128" s="130">
        <v>20.860273972602741</v>
      </c>
      <c r="M3128" s="130">
        <v>9</v>
      </c>
      <c r="N3128" s="130">
        <v>39.719749398388437</v>
      </c>
      <c r="O3128" s="130">
        <v>4.3541847819111048</v>
      </c>
      <c r="P3128" s="130">
        <v>26.65719505265513</v>
      </c>
      <c r="Q3128" s="130">
        <v>39.468529777515343</v>
      </c>
      <c r="R3128" s="130">
        <v>4.3660479679141853</v>
      </c>
      <c r="S3128" s="130">
        <v>26.37038587377279</v>
      </c>
      <c r="T3128" s="130">
        <v>34.480519831063823</v>
      </c>
    </row>
    <row r="3129" spans="1:20" x14ac:dyDescent="0.45">
      <c r="A3129" s="130" t="s">
        <v>287</v>
      </c>
      <c r="B3129" s="130">
        <v>2020</v>
      </c>
      <c r="C3129" s="131">
        <v>43891</v>
      </c>
      <c r="D3129" s="130" t="s">
        <v>5255</v>
      </c>
      <c r="E3129" s="130" t="s">
        <v>5233</v>
      </c>
      <c r="F3129" s="130">
        <v>1</v>
      </c>
      <c r="G3129" s="130">
        <v>3</v>
      </c>
      <c r="H3129" s="130" t="s">
        <v>5833</v>
      </c>
      <c r="I3129" s="130">
        <v>563</v>
      </c>
      <c r="J3129" s="130" t="s">
        <v>353</v>
      </c>
      <c r="K3129" s="130" t="s">
        <v>143</v>
      </c>
      <c r="L3129" s="130">
        <v>31.646575342465749</v>
      </c>
      <c r="M3129" s="130">
        <v>23</v>
      </c>
      <c r="N3129" s="130">
        <v>35.659337277931222</v>
      </c>
      <c r="O3129" s="130">
        <v>4.2963141600585173</v>
      </c>
      <c r="P3129" s="130">
        <v>22.770394797755671</v>
      </c>
      <c r="Q3129" s="130">
        <v>34.835503901193817</v>
      </c>
      <c r="R3129" s="130">
        <v>4.33039147500984</v>
      </c>
      <c r="S3129" s="130">
        <v>21.844329476164301</v>
      </c>
      <c r="T3129" s="130">
        <v>34.480519831063823</v>
      </c>
    </row>
    <row r="3130" spans="1:20" x14ac:dyDescent="0.45">
      <c r="A3130" s="130" t="s">
        <v>287</v>
      </c>
      <c r="B3130" s="130">
        <v>2020</v>
      </c>
      <c r="C3130" s="131">
        <v>43891</v>
      </c>
      <c r="D3130" s="130" t="s">
        <v>5255</v>
      </c>
      <c r="E3130" s="130" t="s">
        <v>5233</v>
      </c>
      <c r="F3130" s="130">
        <v>1</v>
      </c>
      <c r="G3130" s="130">
        <v>4</v>
      </c>
      <c r="H3130" s="130" t="s">
        <v>5833</v>
      </c>
      <c r="I3130" s="130">
        <v>563</v>
      </c>
      <c r="J3130" s="130" t="s">
        <v>352</v>
      </c>
      <c r="K3130" s="130" t="s">
        <v>282</v>
      </c>
      <c r="L3130" s="130">
        <v>25.364383561643841</v>
      </c>
      <c r="M3130" s="130">
        <v>23</v>
      </c>
      <c r="N3130" s="130">
        <v>29.904132499076159</v>
      </c>
      <c r="O3130" s="130">
        <v>4.4004638300098549</v>
      </c>
      <c r="P3130" s="130">
        <v>16.702741009046591</v>
      </c>
      <c r="Q3130" s="130">
        <v>28.290000267174371</v>
      </c>
      <c r="R3130" s="130">
        <v>4.5001175639204813</v>
      </c>
      <c r="S3130" s="130">
        <v>14.78964757541293</v>
      </c>
      <c r="T3130" s="130">
        <v>34.480519831063823</v>
      </c>
    </row>
    <row r="3131" spans="1:20" x14ac:dyDescent="0.45">
      <c r="A3131" s="150" t="s">
        <v>287</v>
      </c>
      <c r="B3131" s="150">
        <v>2020</v>
      </c>
      <c r="C3131" s="151">
        <v>43891</v>
      </c>
      <c r="D3131" s="150" t="s">
        <v>5255</v>
      </c>
      <c r="E3131" s="150" t="s">
        <v>5233</v>
      </c>
      <c r="F3131" s="150">
        <v>2</v>
      </c>
      <c r="G3131" s="150">
        <v>1</v>
      </c>
      <c r="H3131" s="150" t="s">
        <v>5834</v>
      </c>
      <c r="I3131" s="150">
        <v>564</v>
      </c>
      <c r="J3131" s="150" t="s">
        <v>360</v>
      </c>
      <c r="K3131" s="150" t="s">
        <v>34</v>
      </c>
      <c r="L3131" s="150">
        <v>32.580821917808223</v>
      </c>
      <c r="M3131" s="150">
        <v>7</v>
      </c>
      <c r="N3131" s="150">
        <v>28.58220754122598</v>
      </c>
      <c r="O3131" s="150">
        <v>4.5019258715327677</v>
      </c>
      <c r="P3131" s="150">
        <v>15.07642992662767</v>
      </c>
      <c r="Q3131" s="150">
        <v>31.4128268083583</v>
      </c>
      <c r="R3131" s="150">
        <v>4.5294333097929256</v>
      </c>
      <c r="S3131" s="150">
        <v>17.824526878979519</v>
      </c>
      <c r="T3131" s="150">
        <v>27.381867797945759</v>
      </c>
    </row>
    <row r="3132" spans="1:20" x14ac:dyDescent="0.45">
      <c r="A3132" s="150" t="s">
        <v>287</v>
      </c>
      <c r="B3132" s="150">
        <v>2020</v>
      </c>
      <c r="C3132" s="151">
        <v>43891</v>
      </c>
      <c r="D3132" s="150" t="s">
        <v>5255</v>
      </c>
      <c r="E3132" s="150" t="s">
        <v>5233</v>
      </c>
      <c r="F3132" s="150">
        <v>2</v>
      </c>
      <c r="G3132" s="150">
        <v>2</v>
      </c>
      <c r="H3132" s="150" t="s">
        <v>5834</v>
      </c>
      <c r="I3132" s="150">
        <v>564</v>
      </c>
      <c r="J3132" s="150" t="s">
        <v>348</v>
      </c>
      <c r="K3132" s="150" t="s">
        <v>37</v>
      </c>
      <c r="L3132" s="150">
        <v>30.31232876712329</v>
      </c>
      <c r="M3132" s="150">
        <v>12</v>
      </c>
      <c r="N3132" s="150">
        <v>36.278659914640357</v>
      </c>
      <c r="O3132" s="150">
        <v>4.4376941779315713</v>
      </c>
      <c r="P3132" s="150">
        <v>22.965577380845641</v>
      </c>
      <c r="Q3132" s="150">
        <v>35.923832735620898</v>
      </c>
      <c r="R3132" s="150">
        <v>4.4215391988080146</v>
      </c>
      <c r="S3132" s="150">
        <v>22.659215139196849</v>
      </c>
      <c r="T3132" s="150">
        <v>27.381867797945759</v>
      </c>
    </row>
    <row r="3133" spans="1:20" x14ac:dyDescent="0.45">
      <c r="A3133" s="150" t="s">
        <v>287</v>
      </c>
      <c r="B3133" s="150">
        <v>2020</v>
      </c>
      <c r="C3133" s="151">
        <v>43891</v>
      </c>
      <c r="D3133" s="150" t="s">
        <v>5255</v>
      </c>
      <c r="E3133" s="150" t="s">
        <v>5233</v>
      </c>
      <c r="F3133" s="150">
        <v>2</v>
      </c>
      <c r="G3133" s="150">
        <v>3</v>
      </c>
      <c r="H3133" s="150" t="s">
        <v>5834</v>
      </c>
      <c r="I3133" s="150">
        <v>564</v>
      </c>
      <c r="J3133" s="150" t="s">
        <v>399</v>
      </c>
      <c r="K3133" s="150" t="s">
        <v>49</v>
      </c>
      <c r="L3133" s="150">
        <v>25.55616438356164</v>
      </c>
      <c r="M3133" s="150">
        <v>23</v>
      </c>
      <c r="N3133" s="150">
        <v>29.784688101202569</v>
      </c>
      <c r="O3133" s="150">
        <v>4.3221421603324153</v>
      </c>
      <c r="P3133" s="150">
        <v>16.81826162020532</v>
      </c>
      <c r="Q3133" s="150">
        <v>29.35682245002193</v>
      </c>
      <c r="R3133" s="150">
        <v>4.3281411112067971</v>
      </c>
      <c r="S3133" s="150">
        <v>16.372399116401539</v>
      </c>
      <c r="T3133" s="150">
        <v>27.381867797945759</v>
      </c>
    </row>
    <row r="3134" spans="1:20" x14ac:dyDescent="0.45">
      <c r="A3134" s="150" t="s">
        <v>287</v>
      </c>
      <c r="B3134" s="150">
        <v>2020</v>
      </c>
      <c r="C3134" s="151">
        <v>43891</v>
      </c>
      <c r="D3134" s="150" t="s">
        <v>5255</v>
      </c>
      <c r="E3134" s="150" t="s">
        <v>5233</v>
      </c>
      <c r="F3134" s="150">
        <v>2</v>
      </c>
      <c r="G3134" s="150">
        <v>4</v>
      </c>
      <c r="H3134" s="150" t="s">
        <v>5834</v>
      </c>
      <c r="I3134" s="150">
        <v>564</v>
      </c>
      <c r="J3134" s="150" t="s">
        <v>2889</v>
      </c>
      <c r="K3134" s="150" t="s">
        <v>429</v>
      </c>
      <c r="L3134" s="150">
        <v>32.263013698630139</v>
      </c>
      <c r="M3134" s="150">
        <v>23</v>
      </c>
      <c r="N3134" s="150">
        <v>15.970174073624049</v>
      </c>
      <c r="O3134" s="150">
        <v>4.6701072515879618</v>
      </c>
      <c r="P3134" s="150">
        <v>1.959852318860168</v>
      </c>
      <c r="Q3134" s="150">
        <v>16.904720860184451</v>
      </c>
      <c r="R3134" s="150">
        <v>4.5997956295774021</v>
      </c>
      <c r="S3134" s="150">
        <v>3.1053339714522452</v>
      </c>
      <c r="T3134" s="150">
        <v>27.381867797945759</v>
      </c>
    </row>
    <row r="3135" spans="1:20" x14ac:dyDescent="0.45">
      <c r="A3135" s="150" t="s">
        <v>287</v>
      </c>
      <c r="B3135" s="150">
        <v>2020</v>
      </c>
      <c r="C3135" s="151">
        <v>43891</v>
      </c>
      <c r="D3135" s="150" t="s">
        <v>5255</v>
      </c>
      <c r="E3135" s="150" t="s">
        <v>5233</v>
      </c>
      <c r="F3135" s="150">
        <v>2</v>
      </c>
      <c r="G3135" s="150">
        <v>5</v>
      </c>
      <c r="H3135" s="150" t="s">
        <v>5834</v>
      </c>
      <c r="I3135" s="150">
        <v>564</v>
      </c>
      <c r="J3135" s="150" t="s">
        <v>574</v>
      </c>
      <c r="K3135" s="150" t="s">
        <v>99</v>
      </c>
      <c r="L3135" s="150">
        <v>37.241095890410961</v>
      </c>
      <c r="M3135" s="150">
        <v>23</v>
      </c>
      <c r="N3135" s="150">
        <v>26.293609359035841</v>
      </c>
      <c r="O3135" s="150">
        <v>4.4587586985588841</v>
      </c>
      <c r="P3135" s="150">
        <v>12.91733326335919</v>
      </c>
      <c r="Q3135" s="150">
        <v>23.45708930154813</v>
      </c>
      <c r="R3135" s="150">
        <v>4.4993916042839066</v>
      </c>
      <c r="S3135" s="150">
        <v>9.9589144886964114</v>
      </c>
      <c r="T3135" s="150">
        <v>27.381867797945759</v>
      </c>
    </row>
    <row r="3136" spans="1:20" x14ac:dyDescent="0.45">
      <c r="A3136" s="152" t="s">
        <v>287</v>
      </c>
      <c r="B3136" s="152">
        <v>2020</v>
      </c>
      <c r="C3136" s="153">
        <v>43891</v>
      </c>
      <c r="D3136" s="152" t="s">
        <v>5255</v>
      </c>
      <c r="E3136" s="152" t="s">
        <v>5233</v>
      </c>
      <c r="F3136" s="152">
        <v>3</v>
      </c>
      <c r="G3136" s="152">
        <v>1</v>
      </c>
      <c r="H3136" s="152" t="s">
        <v>5835</v>
      </c>
      <c r="I3136" s="152">
        <v>565</v>
      </c>
      <c r="J3136" s="152" t="s">
        <v>351</v>
      </c>
      <c r="K3136" s="152" t="s">
        <v>282</v>
      </c>
      <c r="L3136" s="152">
        <v>27.084931506849319</v>
      </c>
      <c r="M3136" s="152">
        <v>13</v>
      </c>
      <c r="N3136" s="152">
        <v>30.406539041847299</v>
      </c>
      <c r="O3136" s="152">
        <v>4.4033312968474281</v>
      </c>
      <c r="P3136" s="152">
        <v>17.19654515130502</v>
      </c>
      <c r="Q3136" s="152">
        <v>33.133440671609442</v>
      </c>
      <c r="R3136" s="152">
        <v>4.4573334789871923</v>
      </c>
      <c r="S3136" s="152">
        <v>19.761440234647861</v>
      </c>
      <c r="T3136" s="152">
        <v>32.376615228461837</v>
      </c>
    </row>
    <row r="3137" spans="1:20" x14ac:dyDescent="0.45">
      <c r="A3137" s="152" t="s">
        <v>287</v>
      </c>
      <c r="B3137" s="152">
        <v>2020</v>
      </c>
      <c r="C3137" s="153">
        <v>43891</v>
      </c>
      <c r="D3137" s="152" t="s">
        <v>5255</v>
      </c>
      <c r="E3137" s="152" t="s">
        <v>5233</v>
      </c>
      <c r="F3137" s="152">
        <v>3</v>
      </c>
      <c r="G3137" s="152">
        <v>2</v>
      </c>
      <c r="H3137" s="152" t="s">
        <v>5835</v>
      </c>
      <c r="I3137" s="152">
        <v>565</v>
      </c>
      <c r="J3137" s="152" t="s">
        <v>354</v>
      </c>
      <c r="K3137" s="152" t="s">
        <v>121</v>
      </c>
      <c r="L3137" s="152">
        <v>24.56986301369863</v>
      </c>
      <c r="M3137" s="152">
        <v>13</v>
      </c>
      <c r="N3137" s="152">
        <v>37.945422926380402</v>
      </c>
      <c r="O3137" s="152">
        <v>4.3345540125371214</v>
      </c>
      <c r="P3137" s="152">
        <v>24.941760888769029</v>
      </c>
      <c r="Q3137" s="152">
        <v>37.614324451273987</v>
      </c>
      <c r="R3137" s="152">
        <v>4.3522013354430777</v>
      </c>
      <c r="S3137" s="152">
        <v>24.55772044494476</v>
      </c>
      <c r="T3137" s="152">
        <v>32.376615228461837</v>
      </c>
    </row>
    <row r="3138" spans="1:20" x14ac:dyDescent="0.45">
      <c r="A3138" s="152" t="s">
        <v>287</v>
      </c>
      <c r="B3138" s="152">
        <v>2020</v>
      </c>
      <c r="C3138" s="153">
        <v>43891</v>
      </c>
      <c r="D3138" s="152" t="s">
        <v>5255</v>
      </c>
      <c r="E3138" s="152" t="s">
        <v>5233</v>
      </c>
      <c r="F3138" s="152">
        <v>3</v>
      </c>
      <c r="G3138" s="152">
        <v>3</v>
      </c>
      <c r="H3138" s="152" t="s">
        <v>5835</v>
      </c>
      <c r="I3138" s="152">
        <v>565</v>
      </c>
      <c r="J3138" s="152" t="s">
        <v>400</v>
      </c>
      <c r="K3138" s="152" t="s">
        <v>58</v>
      </c>
      <c r="L3138" s="152">
        <v>26.049315068493151</v>
      </c>
      <c r="M3138" s="152">
        <v>23</v>
      </c>
      <c r="N3138" s="152">
        <v>32.047567107885548</v>
      </c>
      <c r="O3138" s="152">
        <v>4.3408943939512064</v>
      </c>
      <c r="P3138" s="152">
        <v>19.024883926031929</v>
      </c>
      <c r="Q3138" s="152">
        <v>31.48823350564987</v>
      </c>
      <c r="R3138" s="152">
        <v>4.3627792426062486</v>
      </c>
      <c r="S3138" s="152">
        <v>18.39989577783113</v>
      </c>
      <c r="T3138" s="152">
        <v>32.376615228461837</v>
      </c>
    </row>
    <row r="3139" spans="1:20" x14ac:dyDescent="0.45">
      <c r="A3139" s="152" t="s">
        <v>287</v>
      </c>
      <c r="B3139" s="152">
        <v>2020</v>
      </c>
      <c r="C3139" s="153">
        <v>43891</v>
      </c>
      <c r="D3139" s="152" t="s">
        <v>5255</v>
      </c>
      <c r="E3139" s="152" t="s">
        <v>5233</v>
      </c>
      <c r="F3139" s="152">
        <v>3</v>
      </c>
      <c r="G3139" s="152">
        <v>4</v>
      </c>
      <c r="H3139" s="152" t="s">
        <v>5835</v>
      </c>
      <c r="I3139" s="152">
        <v>565</v>
      </c>
      <c r="J3139" s="152" t="s">
        <v>378</v>
      </c>
      <c r="K3139" s="152" t="s">
        <v>37</v>
      </c>
      <c r="L3139" s="152">
        <v>22.786301369863011</v>
      </c>
      <c r="M3139" s="152">
        <v>23</v>
      </c>
      <c r="N3139" s="152">
        <v>29.106931837734141</v>
      </c>
      <c r="O3139" s="152">
        <v>4.3755684412670304</v>
      </c>
      <c r="P3139" s="152">
        <v>15.980226513933051</v>
      </c>
      <c r="Q3139" s="152">
        <v>27.313194616798601</v>
      </c>
      <c r="R3139" s="152">
        <v>4.4700238434293889</v>
      </c>
      <c r="S3139" s="152">
        <v>13.90312308651043</v>
      </c>
      <c r="T3139" s="152">
        <v>32.376615228461837</v>
      </c>
    </row>
    <row r="3140" spans="1:20" x14ac:dyDescent="0.45">
      <c r="A3140" s="154" t="s">
        <v>287</v>
      </c>
      <c r="B3140" s="154">
        <v>2020</v>
      </c>
      <c r="C3140" s="155">
        <v>43891</v>
      </c>
      <c r="D3140" s="154" t="s">
        <v>5255</v>
      </c>
      <c r="E3140" s="154" t="s">
        <v>5233</v>
      </c>
      <c r="F3140" s="154">
        <v>4</v>
      </c>
      <c r="G3140" s="154">
        <v>1</v>
      </c>
      <c r="H3140" s="154" t="s">
        <v>5836</v>
      </c>
      <c r="I3140" s="154">
        <v>566</v>
      </c>
      <c r="J3140" s="154" t="s">
        <v>425</v>
      </c>
      <c r="K3140" s="154" t="s">
        <v>96</v>
      </c>
      <c r="L3140" s="154">
        <v>26.279452054794518</v>
      </c>
      <c r="M3140" s="154">
        <v>13</v>
      </c>
      <c r="N3140" s="154">
        <v>28.647848655960662</v>
      </c>
      <c r="O3140" s="154">
        <v>4.3866418882902352</v>
      </c>
      <c r="P3140" s="154">
        <v>15.487922991089951</v>
      </c>
      <c r="Q3140" s="154">
        <v>30.68040440929488</v>
      </c>
      <c r="R3140" s="154">
        <v>4.463050031181683</v>
      </c>
      <c r="S3140" s="154">
        <v>17.291254315749828</v>
      </c>
      <c r="T3140" s="154">
        <v>27.05614094578053</v>
      </c>
    </row>
    <row r="3141" spans="1:20" x14ac:dyDescent="0.45">
      <c r="A3141" s="154" t="s">
        <v>287</v>
      </c>
      <c r="B3141" s="154">
        <v>2020</v>
      </c>
      <c r="C3141" s="155">
        <v>43891</v>
      </c>
      <c r="D3141" s="154" t="s">
        <v>5255</v>
      </c>
      <c r="E3141" s="154" t="s">
        <v>5233</v>
      </c>
      <c r="F3141" s="154">
        <v>4</v>
      </c>
      <c r="G3141" s="154">
        <v>2</v>
      </c>
      <c r="H3141" s="154" t="s">
        <v>5836</v>
      </c>
      <c r="I3141" s="154">
        <v>566</v>
      </c>
      <c r="J3141" s="154" t="s">
        <v>368</v>
      </c>
      <c r="K3141" s="154" t="s">
        <v>131</v>
      </c>
      <c r="L3141" s="154">
        <v>31.62465753424658</v>
      </c>
      <c r="M3141" s="154">
        <v>13</v>
      </c>
      <c r="N3141" s="154">
        <v>21.31767451903098</v>
      </c>
      <c r="O3141" s="154">
        <v>4.5237766296799187</v>
      </c>
      <c r="P3141" s="154">
        <v>7.7463446299912242</v>
      </c>
      <c r="Q3141" s="154">
        <v>23.290081484268029</v>
      </c>
      <c r="R3141" s="154">
        <v>4.4846527746799376</v>
      </c>
      <c r="S3141" s="154">
        <v>9.8361231602282153</v>
      </c>
      <c r="T3141" s="154">
        <v>27.05614094578053</v>
      </c>
    </row>
    <row r="3142" spans="1:20" x14ac:dyDescent="0.45">
      <c r="A3142" s="154" t="s">
        <v>287</v>
      </c>
      <c r="B3142" s="154">
        <v>2020</v>
      </c>
      <c r="C3142" s="155">
        <v>43891</v>
      </c>
      <c r="D3142" s="154" t="s">
        <v>5255</v>
      </c>
      <c r="E3142" s="154" t="s">
        <v>5233</v>
      </c>
      <c r="F3142" s="154">
        <v>4</v>
      </c>
      <c r="G3142" s="154">
        <v>3</v>
      </c>
      <c r="H3142" s="154" t="s">
        <v>5836</v>
      </c>
      <c r="I3142" s="154">
        <v>566</v>
      </c>
      <c r="J3142" s="154" t="s">
        <v>375</v>
      </c>
      <c r="K3142" s="154" t="s">
        <v>49</v>
      </c>
      <c r="L3142" s="154">
        <v>26.13424657534247</v>
      </c>
      <c r="M3142" s="154">
        <v>23</v>
      </c>
      <c r="N3142" s="154">
        <v>37.0178794722029</v>
      </c>
      <c r="O3142" s="154">
        <v>4.360353352824915</v>
      </c>
      <c r="P3142" s="154">
        <v>23.936819413728159</v>
      </c>
      <c r="Q3142" s="154">
        <v>34.483613530948297</v>
      </c>
      <c r="R3142" s="154">
        <v>4.3681334765759399</v>
      </c>
      <c r="S3142" s="154">
        <v>21.379213101220479</v>
      </c>
      <c r="T3142" s="154">
        <v>27.05614094578053</v>
      </c>
    </row>
    <row r="3143" spans="1:20" x14ac:dyDescent="0.45">
      <c r="A3143" s="154" t="s">
        <v>287</v>
      </c>
      <c r="B3143" s="154">
        <v>2020</v>
      </c>
      <c r="C3143" s="155">
        <v>43891</v>
      </c>
      <c r="D3143" s="154" t="s">
        <v>5255</v>
      </c>
      <c r="E3143" s="154" t="s">
        <v>5233</v>
      </c>
      <c r="F3143" s="154">
        <v>4</v>
      </c>
      <c r="G3143" s="154">
        <v>4</v>
      </c>
      <c r="H3143" s="154" t="s">
        <v>5836</v>
      </c>
      <c r="I3143" s="154">
        <v>566</v>
      </c>
      <c r="J3143" s="154" t="s">
        <v>411</v>
      </c>
      <c r="K3143" s="154" t="s">
        <v>55</v>
      </c>
      <c r="L3143" s="154">
        <v>29.63287671232877</v>
      </c>
      <c r="M3143" s="154">
        <v>23</v>
      </c>
      <c r="N3143" s="154">
        <v>21.24116113592758</v>
      </c>
      <c r="O3143" s="154">
        <v>4.5370365535195134</v>
      </c>
      <c r="P3143" s="154">
        <v>7.6300514753690356</v>
      </c>
      <c r="Q3143" s="154">
        <v>19.818565657998899</v>
      </c>
      <c r="R3143" s="154">
        <v>4.6228256309349014</v>
      </c>
      <c r="S3143" s="154">
        <v>5.9500887651941952</v>
      </c>
      <c r="T3143" s="154">
        <v>27.05614094578053</v>
      </c>
    </row>
    <row r="3144" spans="1:20" x14ac:dyDescent="0.45">
      <c r="A3144" s="132" t="s">
        <v>287</v>
      </c>
      <c r="B3144" s="132">
        <v>2020</v>
      </c>
      <c r="C3144" s="133">
        <v>43891</v>
      </c>
      <c r="D3144" s="132" t="s">
        <v>5255</v>
      </c>
      <c r="E3144" s="132" t="s">
        <v>5234</v>
      </c>
      <c r="F3144" s="132">
        <v>1</v>
      </c>
      <c r="G3144" s="132">
        <v>1</v>
      </c>
      <c r="H3144" s="132" t="s">
        <v>5837</v>
      </c>
      <c r="I3144" s="132">
        <v>567</v>
      </c>
      <c r="J3144" s="132" t="s">
        <v>410</v>
      </c>
      <c r="K3144" s="132" t="s">
        <v>88</v>
      </c>
      <c r="L3144" s="132">
        <v>20.161643835616442</v>
      </c>
      <c r="M3144" s="132">
        <v>6</v>
      </c>
      <c r="N3144" s="132">
        <v>39.363655956581432</v>
      </c>
      <c r="O3144" s="132">
        <v>4.4426191190462614</v>
      </c>
      <c r="P3144" s="132">
        <v>26.035798599442639</v>
      </c>
      <c r="Q3144" s="132">
        <v>41.906296753261067</v>
      </c>
      <c r="R3144" s="132">
        <v>4.4837856665954829</v>
      </c>
      <c r="S3144" s="132">
        <v>28.454939753474619</v>
      </c>
      <c r="T3144" s="132">
        <v>34.450740911897192</v>
      </c>
    </row>
    <row r="3145" spans="1:20" x14ac:dyDescent="0.45">
      <c r="A3145" s="132" t="s">
        <v>287</v>
      </c>
      <c r="B3145" s="132">
        <v>2020</v>
      </c>
      <c r="C3145" s="133">
        <v>43891</v>
      </c>
      <c r="D3145" s="132" t="s">
        <v>5255</v>
      </c>
      <c r="E3145" s="132" t="s">
        <v>5234</v>
      </c>
      <c r="F3145" s="132">
        <v>1</v>
      </c>
      <c r="G3145" s="132">
        <v>2</v>
      </c>
      <c r="H3145" s="132" t="s">
        <v>5837</v>
      </c>
      <c r="I3145" s="132">
        <v>567</v>
      </c>
      <c r="J3145" s="132" t="s">
        <v>362</v>
      </c>
      <c r="K3145" s="132" t="s">
        <v>363</v>
      </c>
      <c r="L3145" s="132">
        <v>28.12328767123288</v>
      </c>
      <c r="M3145" s="132">
        <v>2</v>
      </c>
      <c r="N3145" s="132">
        <v>43.412746869551192</v>
      </c>
      <c r="O3145" s="132">
        <v>4.4459045560658748</v>
      </c>
      <c r="P3145" s="132">
        <v>30.07503320135357</v>
      </c>
      <c r="Q3145" s="132">
        <v>43.539293413306218</v>
      </c>
      <c r="R3145" s="132">
        <v>4.4153933465013351</v>
      </c>
      <c r="S3145" s="132">
        <v>30.29311337380221</v>
      </c>
      <c r="T3145" s="132">
        <v>34.450740911897192</v>
      </c>
    </row>
    <row r="3146" spans="1:20" x14ac:dyDescent="0.45">
      <c r="A3146" s="132" t="s">
        <v>287</v>
      </c>
      <c r="B3146" s="132">
        <v>2020</v>
      </c>
      <c r="C3146" s="133">
        <v>43891</v>
      </c>
      <c r="D3146" s="132" t="s">
        <v>5255</v>
      </c>
      <c r="E3146" s="132" t="s">
        <v>5234</v>
      </c>
      <c r="F3146" s="132">
        <v>1</v>
      </c>
      <c r="G3146" s="132">
        <v>3</v>
      </c>
      <c r="H3146" s="132" t="s">
        <v>5837</v>
      </c>
      <c r="I3146" s="132">
        <v>567</v>
      </c>
      <c r="J3146" s="132" t="s">
        <v>358</v>
      </c>
      <c r="K3146" s="132" t="s">
        <v>79</v>
      </c>
      <c r="L3146" s="132">
        <v>27.101369863013701</v>
      </c>
      <c r="M3146" s="132">
        <v>8</v>
      </c>
      <c r="N3146" s="132">
        <v>36.091693681014718</v>
      </c>
      <c r="O3146" s="132">
        <v>4.4460173750575329</v>
      </c>
      <c r="P3146" s="132">
        <v>22.753641555842119</v>
      </c>
      <c r="Q3146" s="132">
        <v>36.427490118679373</v>
      </c>
      <c r="R3146" s="132">
        <v>4.3939280740626083</v>
      </c>
      <c r="S3146" s="132">
        <v>23.24570589649154</v>
      </c>
      <c r="T3146" s="132">
        <v>34.450740911897192</v>
      </c>
    </row>
    <row r="3147" spans="1:20" x14ac:dyDescent="0.45">
      <c r="A3147" s="132" t="s">
        <v>287</v>
      </c>
      <c r="B3147" s="132">
        <v>2020</v>
      </c>
      <c r="C3147" s="133">
        <v>43891</v>
      </c>
      <c r="D3147" s="132" t="s">
        <v>5255</v>
      </c>
      <c r="E3147" s="132" t="s">
        <v>5234</v>
      </c>
      <c r="F3147" s="132">
        <v>1</v>
      </c>
      <c r="G3147" s="132">
        <v>4</v>
      </c>
      <c r="H3147" s="132" t="s">
        <v>5837</v>
      </c>
      <c r="I3147" s="132">
        <v>567</v>
      </c>
      <c r="J3147" s="132" t="s">
        <v>360</v>
      </c>
      <c r="K3147" s="132" t="s">
        <v>34</v>
      </c>
      <c r="L3147" s="132">
        <v>32.580821917808223</v>
      </c>
      <c r="M3147" s="132">
        <v>7</v>
      </c>
      <c r="N3147" s="132">
        <v>31.4128268083583</v>
      </c>
      <c r="O3147" s="132">
        <v>4.5294333097929256</v>
      </c>
      <c r="P3147" s="132">
        <v>17.824526878979519</v>
      </c>
      <c r="Q3147" s="132">
        <v>31.498468104494609</v>
      </c>
      <c r="R3147" s="132">
        <v>4.4540152565583258</v>
      </c>
      <c r="S3147" s="132">
        <v>18.136422334819631</v>
      </c>
      <c r="T3147" s="132">
        <v>34.450740911897192</v>
      </c>
    </row>
    <row r="3148" spans="1:20" x14ac:dyDescent="0.45">
      <c r="A3148" s="132" t="s">
        <v>287</v>
      </c>
      <c r="B3148" s="132">
        <v>2020</v>
      </c>
      <c r="C3148" s="133">
        <v>43891</v>
      </c>
      <c r="D3148" s="132" t="s">
        <v>5255</v>
      </c>
      <c r="E3148" s="132" t="s">
        <v>5234</v>
      </c>
      <c r="F3148" s="132">
        <v>1</v>
      </c>
      <c r="G3148" s="132">
        <v>5</v>
      </c>
      <c r="H3148" s="132" t="s">
        <v>5837</v>
      </c>
      <c r="I3148" s="132">
        <v>567</v>
      </c>
      <c r="J3148" s="132" t="s">
        <v>351</v>
      </c>
      <c r="K3148" s="132" t="s">
        <v>282</v>
      </c>
      <c r="L3148" s="132">
        <v>27.084931506849319</v>
      </c>
      <c r="M3148" s="132">
        <v>13</v>
      </c>
      <c r="N3148" s="132">
        <v>33.133440671609442</v>
      </c>
      <c r="O3148" s="132">
        <v>4.4573334789871923</v>
      </c>
      <c r="P3148" s="132">
        <v>19.761440234647861</v>
      </c>
      <c r="Q3148" s="132">
        <v>31.555052704712079</v>
      </c>
      <c r="R3148" s="132">
        <v>4.427310857169152</v>
      </c>
      <c r="S3148" s="132">
        <v>18.273120133204621</v>
      </c>
      <c r="T3148" s="132">
        <v>34.450740911897192</v>
      </c>
    </row>
    <row r="3149" spans="1:20" x14ac:dyDescent="0.45">
      <c r="A3149" s="132" t="s">
        <v>287</v>
      </c>
      <c r="B3149" s="132">
        <v>2020</v>
      </c>
      <c r="C3149" s="133">
        <v>43891</v>
      </c>
      <c r="D3149" s="132" t="s">
        <v>5255</v>
      </c>
      <c r="E3149" s="132" t="s">
        <v>5234</v>
      </c>
      <c r="F3149" s="132">
        <v>1</v>
      </c>
      <c r="G3149" s="132">
        <v>6</v>
      </c>
      <c r="H3149" s="132" t="s">
        <v>5837</v>
      </c>
      <c r="I3149" s="132">
        <v>567</v>
      </c>
      <c r="J3149" s="132" t="s">
        <v>368</v>
      </c>
      <c r="K3149" s="132" t="s">
        <v>131</v>
      </c>
      <c r="L3149" s="132">
        <v>31.62465753424658</v>
      </c>
      <c r="M3149" s="132">
        <v>13</v>
      </c>
      <c r="N3149" s="132">
        <v>23.290081484268029</v>
      </c>
      <c r="O3149" s="132">
        <v>4.4846527746799376</v>
      </c>
      <c r="P3149" s="132">
        <v>9.8361231602282153</v>
      </c>
      <c r="Q3149" s="132">
        <v>21.747284230060799</v>
      </c>
      <c r="R3149" s="132">
        <v>4.5661957846933392</v>
      </c>
      <c r="S3149" s="132">
        <v>8.0486968759807773</v>
      </c>
      <c r="T3149" s="132">
        <v>34.450740911897192</v>
      </c>
    </row>
    <row r="3150" spans="1:20" x14ac:dyDescent="0.45">
      <c r="A3150" s="160" t="s">
        <v>287</v>
      </c>
      <c r="B3150" s="160">
        <v>2020</v>
      </c>
      <c r="C3150" s="161">
        <v>43891</v>
      </c>
      <c r="D3150" s="160" t="s">
        <v>5255</v>
      </c>
      <c r="E3150" s="160" t="s">
        <v>5234</v>
      </c>
      <c r="F3150" s="160">
        <v>2</v>
      </c>
      <c r="G3150" s="160">
        <v>1</v>
      </c>
      <c r="H3150" s="160" t="s">
        <v>5838</v>
      </c>
      <c r="I3150" s="160">
        <v>568</v>
      </c>
      <c r="J3150" s="160" t="s">
        <v>365</v>
      </c>
      <c r="K3150" s="160" t="s">
        <v>88</v>
      </c>
      <c r="L3150" s="160">
        <v>22.468493150684932</v>
      </c>
      <c r="M3150" s="160">
        <v>1</v>
      </c>
      <c r="N3150" s="160">
        <v>45.635866736202857</v>
      </c>
      <c r="O3150" s="160">
        <v>4.5891622914856178</v>
      </c>
      <c r="P3150" s="160">
        <v>31.868379861746</v>
      </c>
      <c r="Q3150" s="160">
        <v>47.789256629808762</v>
      </c>
      <c r="R3150" s="160">
        <v>4.61627245322732</v>
      </c>
      <c r="S3150" s="160">
        <v>33.940439270126802</v>
      </c>
      <c r="T3150" s="160">
        <v>38.870006279830633</v>
      </c>
    </row>
    <row r="3151" spans="1:20" x14ac:dyDescent="0.45">
      <c r="A3151" s="160" t="s">
        <v>287</v>
      </c>
      <c r="B3151" s="160">
        <v>2020</v>
      </c>
      <c r="C3151" s="161">
        <v>43891</v>
      </c>
      <c r="D3151" s="160" t="s">
        <v>5255</v>
      </c>
      <c r="E3151" s="160" t="s">
        <v>5234</v>
      </c>
      <c r="F3151" s="160">
        <v>2</v>
      </c>
      <c r="G3151" s="160">
        <v>2</v>
      </c>
      <c r="H3151" s="160" t="s">
        <v>5838</v>
      </c>
      <c r="I3151" s="160">
        <v>568</v>
      </c>
      <c r="J3151" s="160" t="s">
        <v>343</v>
      </c>
      <c r="K3151" s="160" t="s">
        <v>91</v>
      </c>
      <c r="L3151" s="160">
        <v>29.276712328767118</v>
      </c>
      <c r="M3151" s="160">
        <v>3</v>
      </c>
      <c r="N3151" s="160">
        <v>43.842548411984723</v>
      </c>
      <c r="O3151" s="160">
        <v>4.3858809762766677</v>
      </c>
      <c r="P3151" s="160">
        <v>30.684905483154711</v>
      </c>
      <c r="Q3151" s="160">
        <v>44.515174096374409</v>
      </c>
      <c r="R3151" s="160">
        <v>4.3694837251779326</v>
      </c>
      <c r="S3151" s="160">
        <v>31.406722920840611</v>
      </c>
      <c r="T3151" s="160">
        <v>38.870006279830633</v>
      </c>
    </row>
    <row r="3152" spans="1:20" x14ac:dyDescent="0.45">
      <c r="A3152" s="160" t="s">
        <v>287</v>
      </c>
      <c r="B3152" s="160">
        <v>2020</v>
      </c>
      <c r="C3152" s="161">
        <v>43891</v>
      </c>
      <c r="D3152" s="160" t="s">
        <v>5255</v>
      </c>
      <c r="E3152" s="160" t="s">
        <v>5234</v>
      </c>
      <c r="F3152" s="160">
        <v>2</v>
      </c>
      <c r="G3152" s="160">
        <v>3</v>
      </c>
      <c r="H3152" s="160" t="s">
        <v>5838</v>
      </c>
      <c r="I3152" s="160">
        <v>568</v>
      </c>
      <c r="J3152" s="160" t="s">
        <v>348</v>
      </c>
      <c r="K3152" s="160" t="s">
        <v>37</v>
      </c>
      <c r="L3152" s="160">
        <v>30.31232876712329</v>
      </c>
      <c r="M3152" s="160">
        <v>12</v>
      </c>
      <c r="N3152" s="160">
        <v>35.923832735620898</v>
      </c>
      <c r="O3152" s="160">
        <v>4.4215391988080146</v>
      </c>
      <c r="P3152" s="160">
        <v>22.659215139196849</v>
      </c>
      <c r="Q3152" s="160">
        <v>36.965319310113998</v>
      </c>
      <c r="R3152" s="160">
        <v>4.3647624905207536</v>
      </c>
      <c r="S3152" s="160">
        <v>23.87103183855174</v>
      </c>
      <c r="T3152" s="160">
        <v>38.870006279830633</v>
      </c>
    </row>
    <row r="3153" spans="1:20" x14ac:dyDescent="0.45">
      <c r="A3153" s="160" t="s">
        <v>287</v>
      </c>
      <c r="B3153" s="160">
        <v>2020</v>
      </c>
      <c r="C3153" s="161">
        <v>43891</v>
      </c>
      <c r="D3153" s="160" t="s">
        <v>5255</v>
      </c>
      <c r="E3153" s="160" t="s">
        <v>5234</v>
      </c>
      <c r="F3153" s="160">
        <v>2</v>
      </c>
      <c r="G3153" s="160">
        <v>4</v>
      </c>
      <c r="H3153" s="160" t="s">
        <v>5838</v>
      </c>
      <c r="I3153" s="160">
        <v>568</v>
      </c>
      <c r="J3153" s="160" t="s">
        <v>262</v>
      </c>
      <c r="K3153" s="160" t="s">
        <v>46</v>
      </c>
      <c r="L3153" s="160">
        <v>23.402739726027399</v>
      </c>
      <c r="M3153" s="160">
        <v>11</v>
      </c>
      <c r="N3153" s="160">
        <v>34.943354063395113</v>
      </c>
      <c r="O3153" s="160">
        <v>4.333580536598487</v>
      </c>
      <c r="P3153" s="160">
        <v>21.942612453599651</v>
      </c>
      <c r="Q3153" s="160">
        <v>35.120239736032083</v>
      </c>
      <c r="R3153" s="160">
        <v>4.2967875107034263</v>
      </c>
      <c r="S3153" s="160">
        <v>22.229877203921799</v>
      </c>
      <c r="T3153" s="160">
        <v>38.870006279830633</v>
      </c>
    </row>
    <row r="3154" spans="1:20" x14ac:dyDescent="0.45">
      <c r="A3154" s="160" t="s">
        <v>287</v>
      </c>
      <c r="B3154" s="160">
        <v>2020</v>
      </c>
      <c r="C3154" s="161">
        <v>43891</v>
      </c>
      <c r="D3154" s="160" t="s">
        <v>5255</v>
      </c>
      <c r="E3154" s="160" t="s">
        <v>5234</v>
      </c>
      <c r="F3154" s="160">
        <v>2</v>
      </c>
      <c r="G3154" s="160">
        <v>5</v>
      </c>
      <c r="H3154" s="160" t="s">
        <v>5838</v>
      </c>
      <c r="I3154" s="160">
        <v>568</v>
      </c>
      <c r="J3154" s="160" t="s">
        <v>354</v>
      </c>
      <c r="K3154" s="160" t="s">
        <v>121</v>
      </c>
      <c r="L3154" s="160">
        <v>24.56986301369863</v>
      </c>
      <c r="M3154" s="160">
        <v>13</v>
      </c>
      <c r="N3154" s="160">
        <v>37.614324451273987</v>
      </c>
      <c r="O3154" s="160">
        <v>4.3522013354430777</v>
      </c>
      <c r="P3154" s="160">
        <v>24.55772044494476</v>
      </c>
      <c r="Q3154" s="160">
        <v>36.198146940939523</v>
      </c>
      <c r="R3154" s="160">
        <v>4.3262460855789557</v>
      </c>
      <c r="S3154" s="160">
        <v>23.219408684202659</v>
      </c>
      <c r="T3154" s="160">
        <v>38.870006279830633</v>
      </c>
    </row>
    <row r="3155" spans="1:20" x14ac:dyDescent="0.45">
      <c r="A3155" s="160" t="s">
        <v>287</v>
      </c>
      <c r="B3155" s="160">
        <v>2020</v>
      </c>
      <c r="C3155" s="161">
        <v>43891</v>
      </c>
      <c r="D3155" s="160" t="s">
        <v>5255</v>
      </c>
      <c r="E3155" s="160" t="s">
        <v>5234</v>
      </c>
      <c r="F3155" s="160">
        <v>2</v>
      </c>
      <c r="G3155" s="160">
        <v>6</v>
      </c>
      <c r="H3155" s="160" t="s">
        <v>5838</v>
      </c>
      <c r="I3155" s="160">
        <v>568</v>
      </c>
      <c r="J3155" s="160" t="s">
        <v>418</v>
      </c>
      <c r="K3155" s="160" t="s">
        <v>96</v>
      </c>
      <c r="L3155" s="160">
        <v>21.775342465753429</v>
      </c>
      <c r="M3155" s="160">
        <v>13</v>
      </c>
      <c r="N3155" s="160">
        <v>35.260111280506159</v>
      </c>
      <c r="O3155" s="160">
        <v>4.3762012010145188</v>
      </c>
      <c r="P3155" s="160">
        <v>22.131507677462601</v>
      </c>
      <c r="Q3155" s="160">
        <v>32.833742398945198</v>
      </c>
      <c r="R3155" s="160">
        <v>4.4232439232775516</v>
      </c>
      <c r="S3155" s="160">
        <v>19.564010629112541</v>
      </c>
      <c r="T3155" s="160">
        <v>38.870006279830633</v>
      </c>
    </row>
    <row r="3156" spans="1:20" x14ac:dyDescent="0.45">
      <c r="A3156" s="164" t="s">
        <v>287</v>
      </c>
      <c r="B3156" s="164">
        <v>2020</v>
      </c>
      <c r="C3156" s="165">
        <v>43891</v>
      </c>
      <c r="D3156" s="164" t="s">
        <v>5255</v>
      </c>
      <c r="E3156" s="164" t="s">
        <v>5234</v>
      </c>
      <c r="F3156" s="164">
        <v>3</v>
      </c>
      <c r="G3156" s="164">
        <v>1</v>
      </c>
      <c r="H3156" s="164" t="s">
        <v>5839</v>
      </c>
      <c r="I3156" s="164">
        <v>569</v>
      </c>
      <c r="J3156" s="164" t="s">
        <v>344</v>
      </c>
      <c r="K3156" s="164" t="s">
        <v>55</v>
      </c>
      <c r="L3156" s="164">
        <v>32.827397260273983</v>
      </c>
      <c r="M3156" s="164">
        <v>4</v>
      </c>
      <c r="N3156" s="164">
        <v>35.343280969772643</v>
      </c>
      <c r="O3156" s="164">
        <v>4.3430063939082526</v>
      </c>
      <c r="P3156" s="164">
        <v>22.31426178804788</v>
      </c>
      <c r="Q3156" s="164">
        <v>38.161283444221581</v>
      </c>
      <c r="R3156" s="164">
        <v>4.3728033123101708</v>
      </c>
      <c r="S3156" s="164">
        <v>25.04287350729107</v>
      </c>
      <c r="T3156" s="164">
        <v>36.13696732859912</v>
      </c>
    </row>
    <row r="3157" spans="1:20" x14ac:dyDescent="0.45">
      <c r="A3157" s="164" t="s">
        <v>287</v>
      </c>
      <c r="B3157" s="164">
        <v>2020</v>
      </c>
      <c r="C3157" s="165">
        <v>43891</v>
      </c>
      <c r="D3157" s="164" t="s">
        <v>5255</v>
      </c>
      <c r="E3157" s="164" t="s">
        <v>5234</v>
      </c>
      <c r="F3157" s="164">
        <v>3</v>
      </c>
      <c r="G3157" s="164">
        <v>2</v>
      </c>
      <c r="H3157" s="164" t="s">
        <v>5839</v>
      </c>
      <c r="I3157" s="164">
        <v>569</v>
      </c>
      <c r="J3157" s="164" t="s">
        <v>379</v>
      </c>
      <c r="K3157" s="164" t="s">
        <v>67</v>
      </c>
      <c r="L3157" s="164">
        <v>27.5041095890411</v>
      </c>
      <c r="M3157" s="164">
        <v>10</v>
      </c>
      <c r="N3157" s="164">
        <v>31.173113883783049</v>
      </c>
      <c r="O3157" s="164">
        <v>4.3603622734361558</v>
      </c>
      <c r="P3157" s="164">
        <v>18.092027063474589</v>
      </c>
      <c r="Q3157" s="164">
        <v>33.570357660017059</v>
      </c>
      <c r="R3157" s="164">
        <v>4.3121190055605467</v>
      </c>
      <c r="S3157" s="164">
        <v>20.634000643335419</v>
      </c>
      <c r="T3157" s="164">
        <v>36.13696732859912</v>
      </c>
    </row>
    <row r="3158" spans="1:20" x14ac:dyDescent="0.45">
      <c r="A3158" s="164" t="s">
        <v>287</v>
      </c>
      <c r="B3158" s="164">
        <v>2020</v>
      </c>
      <c r="C3158" s="165">
        <v>43891</v>
      </c>
      <c r="D3158" s="164" t="s">
        <v>5255</v>
      </c>
      <c r="E3158" s="164" t="s">
        <v>5234</v>
      </c>
      <c r="F3158" s="164">
        <v>3</v>
      </c>
      <c r="G3158" s="164">
        <v>3</v>
      </c>
      <c r="H3158" s="164" t="s">
        <v>5839</v>
      </c>
      <c r="I3158" s="164">
        <v>569</v>
      </c>
      <c r="J3158" s="164" t="s">
        <v>446</v>
      </c>
      <c r="K3158" s="164" t="s">
        <v>37</v>
      </c>
      <c r="L3158" s="164">
        <v>20.18082191780822</v>
      </c>
      <c r="M3158" s="164">
        <v>5</v>
      </c>
      <c r="N3158" s="164">
        <v>39.549900896001361</v>
      </c>
      <c r="O3158" s="164">
        <v>4.3689537537032397</v>
      </c>
      <c r="P3158" s="164">
        <v>26.44303963489164</v>
      </c>
      <c r="Q3158" s="164">
        <v>39.355289156617857</v>
      </c>
      <c r="R3158" s="164">
        <v>4.3049063618564576</v>
      </c>
      <c r="S3158" s="164">
        <v>26.44057007104848</v>
      </c>
      <c r="T3158" s="164">
        <v>36.13696732859912</v>
      </c>
    </row>
    <row r="3159" spans="1:20" x14ac:dyDescent="0.45">
      <c r="A3159" s="164" t="s">
        <v>287</v>
      </c>
      <c r="B3159" s="164">
        <v>2020</v>
      </c>
      <c r="C3159" s="165">
        <v>43891</v>
      </c>
      <c r="D3159" s="164" t="s">
        <v>5255</v>
      </c>
      <c r="E3159" s="164" t="s">
        <v>5234</v>
      </c>
      <c r="F3159" s="164">
        <v>3</v>
      </c>
      <c r="G3159" s="164">
        <v>4</v>
      </c>
      <c r="H3159" s="164" t="s">
        <v>5839</v>
      </c>
      <c r="I3159" s="164">
        <v>569</v>
      </c>
      <c r="J3159" s="164" t="s">
        <v>346</v>
      </c>
      <c r="K3159" s="164" t="s">
        <v>52</v>
      </c>
      <c r="L3159" s="164">
        <v>20.860273972602741</v>
      </c>
      <c r="M3159" s="164">
        <v>9</v>
      </c>
      <c r="N3159" s="164">
        <v>39.468529777515343</v>
      </c>
      <c r="O3159" s="164">
        <v>4.3660479679141853</v>
      </c>
      <c r="P3159" s="164">
        <v>26.37038587377279</v>
      </c>
      <c r="Q3159" s="164">
        <v>38.475170986748331</v>
      </c>
      <c r="R3159" s="164">
        <v>4.3053928107801021</v>
      </c>
      <c r="S3159" s="164">
        <v>25.558992554408029</v>
      </c>
      <c r="T3159" s="164">
        <v>36.13696732859912</v>
      </c>
    </row>
    <row r="3160" spans="1:20" x14ac:dyDescent="0.45">
      <c r="A3160" s="164" t="s">
        <v>287</v>
      </c>
      <c r="B3160" s="164">
        <v>2020</v>
      </c>
      <c r="C3160" s="165">
        <v>43891</v>
      </c>
      <c r="D3160" s="164" t="s">
        <v>5255</v>
      </c>
      <c r="E3160" s="164" t="s">
        <v>5234</v>
      </c>
      <c r="F3160" s="164">
        <v>3</v>
      </c>
      <c r="G3160" s="164">
        <v>5</v>
      </c>
      <c r="H3160" s="164" t="s">
        <v>5839</v>
      </c>
      <c r="I3160" s="164">
        <v>569</v>
      </c>
      <c r="J3160" s="164" t="s">
        <v>361</v>
      </c>
      <c r="K3160" s="164" t="s">
        <v>34</v>
      </c>
      <c r="L3160" s="164">
        <v>28.80821917808219</v>
      </c>
      <c r="M3160" s="164">
        <v>13</v>
      </c>
      <c r="N3160" s="164">
        <v>40.60657403522746</v>
      </c>
      <c r="O3160" s="164">
        <v>4.4460896955289391</v>
      </c>
      <c r="P3160" s="164">
        <v>27.26830494864064</v>
      </c>
      <c r="Q3160" s="164">
        <v>38.331818258596023</v>
      </c>
      <c r="R3160" s="164">
        <v>4.3864809184775524</v>
      </c>
      <c r="S3160" s="164">
        <v>25.172375503163369</v>
      </c>
      <c r="T3160" s="164">
        <v>36.13696732859912</v>
      </c>
    </row>
    <row r="3161" spans="1:20" x14ac:dyDescent="0.45">
      <c r="A3161" s="164" t="s">
        <v>287</v>
      </c>
      <c r="B3161" s="164">
        <v>2020</v>
      </c>
      <c r="C3161" s="165">
        <v>43891</v>
      </c>
      <c r="D3161" s="164" t="s">
        <v>5255</v>
      </c>
      <c r="E3161" s="164" t="s">
        <v>5234</v>
      </c>
      <c r="F3161" s="164">
        <v>3</v>
      </c>
      <c r="G3161" s="164">
        <v>6</v>
      </c>
      <c r="H3161" s="164" t="s">
        <v>5839</v>
      </c>
      <c r="I3161" s="164">
        <v>569</v>
      </c>
      <c r="J3161" s="164" t="s">
        <v>425</v>
      </c>
      <c r="K3161" s="164" t="s">
        <v>96</v>
      </c>
      <c r="L3161" s="164">
        <v>26.279452054794518</v>
      </c>
      <c r="M3161" s="164">
        <v>13</v>
      </c>
      <c r="N3161" s="164">
        <v>30.68040440929488</v>
      </c>
      <c r="O3161" s="164">
        <v>4.463050031181683</v>
      </c>
      <c r="P3161" s="164">
        <v>17.291254315749828</v>
      </c>
      <c r="Q3161" s="164">
        <v>28.754426979457239</v>
      </c>
      <c r="R3161" s="164">
        <v>4.5121343496427517</v>
      </c>
      <c r="S3161" s="164">
        <v>15.218023930528981</v>
      </c>
      <c r="T3161" s="164">
        <v>36.13696732859912</v>
      </c>
    </row>
    <row r="3162" spans="1:20" x14ac:dyDescent="0.45">
      <c r="A3162" s="136" t="s">
        <v>287</v>
      </c>
      <c r="B3162" s="136">
        <v>2020</v>
      </c>
      <c r="C3162" s="137">
        <v>43891</v>
      </c>
      <c r="D3162" s="136" t="s">
        <v>5255</v>
      </c>
      <c r="E3162" s="136" t="s">
        <v>5283</v>
      </c>
      <c r="F3162" s="136">
        <v>1</v>
      </c>
      <c r="G3162" s="136">
        <v>1</v>
      </c>
      <c r="H3162" s="136" t="s">
        <v>5840</v>
      </c>
      <c r="I3162" s="136">
        <v>570</v>
      </c>
      <c r="J3162" s="136" t="s">
        <v>343</v>
      </c>
      <c r="K3162" s="136" t="s">
        <v>91</v>
      </c>
      <c r="L3162" s="136">
        <v>29.276712328767118</v>
      </c>
      <c r="M3162" s="136">
        <v>3</v>
      </c>
      <c r="N3162" s="136">
        <v>44.515174096374409</v>
      </c>
      <c r="O3162" s="136">
        <v>4.3694837251779326</v>
      </c>
      <c r="P3162" s="136">
        <v>31.406722920840611</v>
      </c>
      <c r="Q3162" s="136">
        <v>46.803326146015642</v>
      </c>
      <c r="R3162" s="136">
        <v>4.4278886008307854</v>
      </c>
      <c r="S3162" s="136">
        <v>33.519660343523277</v>
      </c>
      <c r="T3162" s="136">
        <v>39.483287110716439</v>
      </c>
    </row>
    <row r="3163" spans="1:20" x14ac:dyDescent="0.45">
      <c r="A3163" s="136" t="s">
        <v>287</v>
      </c>
      <c r="B3163" s="136">
        <v>2020</v>
      </c>
      <c r="C3163" s="137">
        <v>43891</v>
      </c>
      <c r="D3163" s="136" t="s">
        <v>5255</v>
      </c>
      <c r="E3163" s="136" t="s">
        <v>5283</v>
      </c>
      <c r="F3163" s="136">
        <v>1</v>
      </c>
      <c r="G3163" s="136">
        <v>2</v>
      </c>
      <c r="H3163" s="136" t="s">
        <v>5840</v>
      </c>
      <c r="I3163" s="136">
        <v>570</v>
      </c>
      <c r="J3163" s="136" t="s">
        <v>362</v>
      </c>
      <c r="K3163" s="136" t="s">
        <v>363</v>
      </c>
      <c r="L3163" s="136">
        <v>28.12328767123288</v>
      </c>
      <c r="M3163" s="136">
        <v>2</v>
      </c>
      <c r="N3163" s="136">
        <v>43.539293413306218</v>
      </c>
      <c r="O3163" s="136">
        <v>4.4153933465013351</v>
      </c>
      <c r="P3163" s="136">
        <v>30.29311337380221</v>
      </c>
      <c r="Q3163" s="136">
        <v>44.484334425884853</v>
      </c>
      <c r="R3163" s="136">
        <v>4.3816797597856816</v>
      </c>
      <c r="S3163" s="136">
        <v>31.3392951465278</v>
      </c>
      <c r="T3163" s="136">
        <v>39.483287110716439</v>
      </c>
    </row>
    <row r="3164" spans="1:20" x14ac:dyDescent="0.45">
      <c r="A3164" s="136" t="s">
        <v>287</v>
      </c>
      <c r="B3164" s="136">
        <v>2020</v>
      </c>
      <c r="C3164" s="137">
        <v>43891</v>
      </c>
      <c r="D3164" s="136" t="s">
        <v>5255</v>
      </c>
      <c r="E3164" s="136" t="s">
        <v>5283</v>
      </c>
      <c r="F3164" s="136">
        <v>1</v>
      </c>
      <c r="G3164" s="136">
        <v>3</v>
      </c>
      <c r="H3164" s="136" t="s">
        <v>5840</v>
      </c>
      <c r="I3164" s="136">
        <v>570</v>
      </c>
      <c r="J3164" s="136" t="s">
        <v>410</v>
      </c>
      <c r="K3164" s="136" t="s">
        <v>88</v>
      </c>
      <c r="L3164" s="136">
        <v>20.161643835616442</v>
      </c>
      <c r="M3164" s="136">
        <v>6</v>
      </c>
      <c r="N3164" s="136">
        <v>41.906296753261067</v>
      </c>
      <c r="O3164" s="136">
        <v>4.4837856665954829</v>
      </c>
      <c r="P3164" s="136">
        <v>28.454939753474619</v>
      </c>
      <c r="Q3164" s="136">
        <v>42.016491714584177</v>
      </c>
      <c r="R3164" s="136">
        <v>4.4104120634726671</v>
      </c>
      <c r="S3164" s="136">
        <v>28.785255524166171</v>
      </c>
      <c r="T3164" s="136">
        <v>39.483287110716439</v>
      </c>
    </row>
    <row r="3165" spans="1:20" x14ac:dyDescent="0.45">
      <c r="A3165" s="136" t="s">
        <v>287</v>
      </c>
      <c r="B3165" s="136">
        <v>2020</v>
      </c>
      <c r="C3165" s="137">
        <v>43891</v>
      </c>
      <c r="D3165" s="136" t="s">
        <v>5255</v>
      </c>
      <c r="E3165" s="136" t="s">
        <v>5283</v>
      </c>
      <c r="F3165" s="136">
        <v>1</v>
      </c>
      <c r="G3165" s="136">
        <v>4</v>
      </c>
      <c r="H3165" s="136" t="s">
        <v>5840</v>
      </c>
      <c r="I3165" s="136">
        <v>570</v>
      </c>
      <c r="J3165" s="136" t="s">
        <v>346</v>
      </c>
      <c r="K3165" s="136" t="s">
        <v>52</v>
      </c>
      <c r="L3165" s="136">
        <v>20.860273972602741</v>
      </c>
      <c r="M3165" s="136">
        <v>9</v>
      </c>
      <c r="N3165" s="136">
        <v>38.475170986748331</v>
      </c>
      <c r="O3165" s="136">
        <v>4.3053928107801021</v>
      </c>
      <c r="P3165" s="136">
        <v>25.558992554408029</v>
      </c>
      <c r="Q3165" s="136">
        <v>38.18794208436934</v>
      </c>
      <c r="R3165" s="136">
        <v>4.2836250666783062</v>
      </c>
      <c r="S3165" s="136">
        <v>25.337066884334419</v>
      </c>
      <c r="T3165" s="136">
        <v>39.483287110716439</v>
      </c>
    </row>
    <row r="3166" spans="1:20" x14ac:dyDescent="0.45">
      <c r="A3166" s="136" t="s">
        <v>287</v>
      </c>
      <c r="B3166" s="136">
        <v>2020</v>
      </c>
      <c r="C3166" s="137">
        <v>43891</v>
      </c>
      <c r="D3166" s="136" t="s">
        <v>5255</v>
      </c>
      <c r="E3166" s="136" t="s">
        <v>5283</v>
      </c>
      <c r="F3166" s="136">
        <v>1</v>
      </c>
      <c r="G3166" s="136">
        <v>5</v>
      </c>
      <c r="H3166" s="136" t="s">
        <v>5840</v>
      </c>
      <c r="I3166" s="136">
        <v>570</v>
      </c>
      <c r="J3166" s="136" t="s">
        <v>348</v>
      </c>
      <c r="K3166" s="136" t="s">
        <v>37</v>
      </c>
      <c r="L3166" s="136">
        <v>30.31232876712329</v>
      </c>
      <c r="M3166" s="136">
        <v>12</v>
      </c>
      <c r="N3166" s="136">
        <v>36.965319310113998</v>
      </c>
      <c r="O3166" s="136">
        <v>4.3647624905207536</v>
      </c>
      <c r="P3166" s="136">
        <v>23.87103183855174</v>
      </c>
      <c r="Q3166" s="136">
        <v>35.767439050433758</v>
      </c>
      <c r="R3166" s="136">
        <v>4.3507563555146751</v>
      </c>
      <c r="S3166" s="136">
        <v>22.71516998388973</v>
      </c>
      <c r="T3166" s="136">
        <v>39.483287110716439</v>
      </c>
    </row>
    <row r="3167" spans="1:20" x14ac:dyDescent="0.45">
      <c r="A3167" s="136" t="s">
        <v>287</v>
      </c>
      <c r="B3167" s="136">
        <v>2020</v>
      </c>
      <c r="C3167" s="137">
        <v>43891</v>
      </c>
      <c r="D3167" s="136" t="s">
        <v>5255</v>
      </c>
      <c r="E3167" s="136" t="s">
        <v>5283</v>
      </c>
      <c r="F3167" s="136">
        <v>1</v>
      </c>
      <c r="G3167" s="136">
        <v>6</v>
      </c>
      <c r="H3167" s="136" t="s">
        <v>5840</v>
      </c>
      <c r="I3167" s="136">
        <v>570</v>
      </c>
      <c r="J3167" s="136" t="s">
        <v>360</v>
      </c>
      <c r="K3167" s="136" t="s">
        <v>34</v>
      </c>
      <c r="L3167" s="136">
        <v>32.580821917808223</v>
      </c>
      <c r="M3167" s="136">
        <v>7</v>
      </c>
      <c r="N3167" s="136">
        <v>31.498468104494609</v>
      </c>
      <c r="O3167" s="136">
        <v>4.4540152565583258</v>
      </c>
      <c r="P3167" s="136">
        <v>18.136422334819631</v>
      </c>
      <c r="Q3167" s="136">
        <v>29.610020448095071</v>
      </c>
      <c r="R3167" s="136">
        <v>4.5170851486417662</v>
      </c>
      <c r="S3167" s="136">
        <v>16.058765002169771</v>
      </c>
      <c r="T3167" s="136">
        <v>39.483287110716439</v>
      </c>
    </row>
    <row r="3168" spans="1:20" x14ac:dyDescent="0.45">
      <c r="A3168" s="166" t="s">
        <v>287</v>
      </c>
      <c r="B3168" s="166">
        <v>2020</v>
      </c>
      <c r="C3168" s="167">
        <v>43891</v>
      </c>
      <c r="D3168" s="166" t="s">
        <v>5255</v>
      </c>
      <c r="E3168" s="166" t="s">
        <v>5283</v>
      </c>
      <c r="F3168" s="166">
        <v>2</v>
      </c>
      <c r="G3168" s="166">
        <v>1</v>
      </c>
      <c r="H3168" s="166" t="s">
        <v>5841</v>
      </c>
      <c r="I3168" s="166">
        <v>571</v>
      </c>
      <c r="J3168" s="166" t="s">
        <v>365</v>
      </c>
      <c r="K3168" s="166" t="s">
        <v>88</v>
      </c>
      <c r="L3168" s="166">
        <v>22.468493150684932</v>
      </c>
      <c r="M3168" s="166">
        <v>1</v>
      </c>
      <c r="N3168" s="166">
        <v>47.789256629808762</v>
      </c>
      <c r="O3168" s="166">
        <v>4.61627245322732</v>
      </c>
      <c r="P3168" s="166">
        <v>33.940439270126802</v>
      </c>
      <c r="Q3168" s="166">
        <v>49.521789809182543</v>
      </c>
      <c r="R3168" s="166">
        <v>4.6591175628650854</v>
      </c>
      <c r="S3168" s="166">
        <v>35.54443712058729</v>
      </c>
      <c r="T3168" s="166">
        <v>38.403986124229448</v>
      </c>
    </row>
    <row r="3169" spans="1:20" x14ac:dyDescent="0.45">
      <c r="A3169" s="166" t="s">
        <v>287</v>
      </c>
      <c r="B3169" s="166">
        <v>2020</v>
      </c>
      <c r="C3169" s="167">
        <v>43891</v>
      </c>
      <c r="D3169" s="166" t="s">
        <v>5255</v>
      </c>
      <c r="E3169" s="166" t="s">
        <v>5283</v>
      </c>
      <c r="F3169" s="166">
        <v>2</v>
      </c>
      <c r="G3169" s="166">
        <v>2</v>
      </c>
      <c r="H3169" s="166" t="s">
        <v>5841</v>
      </c>
      <c r="I3169" s="166">
        <v>571</v>
      </c>
      <c r="J3169" s="166" t="s">
        <v>344</v>
      </c>
      <c r="K3169" s="166" t="s">
        <v>55</v>
      </c>
      <c r="L3169" s="166">
        <v>32.827397260273983</v>
      </c>
      <c r="M3169" s="166">
        <v>4</v>
      </c>
      <c r="N3169" s="166">
        <v>38.161283444221581</v>
      </c>
      <c r="O3169" s="166">
        <v>4.3728033123101708</v>
      </c>
      <c r="P3169" s="166">
        <v>25.04287350729107</v>
      </c>
      <c r="Q3169" s="166">
        <v>39.854239402294432</v>
      </c>
      <c r="R3169" s="166">
        <v>4.3547292898479242</v>
      </c>
      <c r="S3169" s="166">
        <v>26.79005153275066</v>
      </c>
      <c r="T3169" s="166">
        <v>38.403986124229448</v>
      </c>
    </row>
    <row r="3170" spans="1:20" x14ac:dyDescent="0.45">
      <c r="A3170" s="166" t="s">
        <v>287</v>
      </c>
      <c r="B3170" s="166">
        <v>2020</v>
      </c>
      <c r="C3170" s="167">
        <v>43891</v>
      </c>
      <c r="D3170" s="166" t="s">
        <v>5255</v>
      </c>
      <c r="E3170" s="166" t="s">
        <v>5283</v>
      </c>
      <c r="F3170" s="166">
        <v>2</v>
      </c>
      <c r="G3170" s="166">
        <v>3</v>
      </c>
      <c r="H3170" s="166" t="s">
        <v>5841</v>
      </c>
      <c r="I3170" s="166">
        <v>571</v>
      </c>
      <c r="J3170" s="166" t="s">
        <v>446</v>
      </c>
      <c r="K3170" s="166" t="s">
        <v>37</v>
      </c>
      <c r="L3170" s="166">
        <v>20.18082191780822</v>
      </c>
      <c r="M3170" s="166">
        <v>5</v>
      </c>
      <c r="N3170" s="166">
        <v>39.355289156617857</v>
      </c>
      <c r="O3170" s="166">
        <v>4.3049063618564576</v>
      </c>
      <c r="P3170" s="166">
        <v>26.44057007104848</v>
      </c>
      <c r="Q3170" s="166">
        <v>39.617147064548661</v>
      </c>
      <c r="R3170" s="166">
        <v>4.2803426413613739</v>
      </c>
      <c r="S3170" s="166">
        <v>26.776119140464541</v>
      </c>
      <c r="T3170" s="166">
        <v>38.403986124229448</v>
      </c>
    </row>
    <row r="3171" spans="1:20" x14ac:dyDescent="0.45">
      <c r="A3171" s="166" t="s">
        <v>287</v>
      </c>
      <c r="B3171" s="166">
        <v>2020</v>
      </c>
      <c r="C3171" s="167">
        <v>43891</v>
      </c>
      <c r="D3171" s="166" t="s">
        <v>5255</v>
      </c>
      <c r="E3171" s="166" t="s">
        <v>5283</v>
      </c>
      <c r="F3171" s="166">
        <v>2</v>
      </c>
      <c r="G3171" s="166">
        <v>4</v>
      </c>
      <c r="H3171" s="166" t="s">
        <v>5841</v>
      </c>
      <c r="I3171" s="166">
        <v>571</v>
      </c>
      <c r="J3171" s="166" t="s">
        <v>358</v>
      </c>
      <c r="K3171" s="166" t="s">
        <v>79</v>
      </c>
      <c r="L3171" s="166">
        <v>27.101369863013701</v>
      </c>
      <c r="M3171" s="166">
        <v>8</v>
      </c>
      <c r="N3171" s="166">
        <v>36.427490118679373</v>
      </c>
      <c r="O3171" s="166">
        <v>4.3939280740626083</v>
      </c>
      <c r="P3171" s="166">
        <v>23.24570589649154</v>
      </c>
      <c r="Q3171" s="166">
        <v>36.236977745809433</v>
      </c>
      <c r="R3171" s="166">
        <v>4.3426358575728479</v>
      </c>
      <c r="S3171" s="166">
        <v>23.20907017309089</v>
      </c>
      <c r="T3171" s="166">
        <v>38.403986124229448</v>
      </c>
    </row>
    <row r="3172" spans="1:20" x14ac:dyDescent="0.45">
      <c r="A3172" s="166" t="s">
        <v>287</v>
      </c>
      <c r="B3172" s="166">
        <v>2020</v>
      </c>
      <c r="C3172" s="167">
        <v>43891</v>
      </c>
      <c r="D3172" s="166" t="s">
        <v>5255</v>
      </c>
      <c r="E3172" s="166" t="s">
        <v>5283</v>
      </c>
      <c r="F3172" s="166">
        <v>2</v>
      </c>
      <c r="G3172" s="166">
        <v>5</v>
      </c>
      <c r="H3172" s="166" t="s">
        <v>5841</v>
      </c>
      <c r="I3172" s="166">
        <v>571</v>
      </c>
      <c r="J3172" s="166" t="s">
        <v>262</v>
      </c>
      <c r="K3172" s="166" t="s">
        <v>46</v>
      </c>
      <c r="L3172" s="166">
        <v>23.402739726027399</v>
      </c>
      <c r="M3172" s="166">
        <v>11</v>
      </c>
      <c r="N3172" s="166">
        <v>35.120239736032083</v>
      </c>
      <c r="O3172" s="166">
        <v>4.2967875107034263</v>
      </c>
      <c r="P3172" s="166">
        <v>22.229877203921799</v>
      </c>
      <c r="Q3172" s="166">
        <v>34.094531487059761</v>
      </c>
      <c r="R3172" s="166">
        <v>4.2918099091457966</v>
      </c>
      <c r="S3172" s="166">
        <v>21.219101759622369</v>
      </c>
      <c r="T3172" s="166">
        <v>38.403986124229448</v>
      </c>
    </row>
    <row r="3173" spans="1:20" x14ac:dyDescent="0.45">
      <c r="A3173" s="166" t="s">
        <v>287</v>
      </c>
      <c r="B3173" s="166">
        <v>2020</v>
      </c>
      <c r="C3173" s="167">
        <v>43891</v>
      </c>
      <c r="D3173" s="166" t="s">
        <v>5255</v>
      </c>
      <c r="E3173" s="166" t="s">
        <v>5283</v>
      </c>
      <c r="F3173" s="166">
        <v>2</v>
      </c>
      <c r="G3173" s="166">
        <v>6</v>
      </c>
      <c r="H3173" s="166" t="s">
        <v>5841</v>
      </c>
      <c r="I3173" s="166">
        <v>571</v>
      </c>
      <c r="J3173" s="166" t="s">
        <v>379</v>
      </c>
      <c r="K3173" s="166" t="s">
        <v>67</v>
      </c>
      <c r="L3173" s="166">
        <v>27.5041095890411</v>
      </c>
      <c r="M3173" s="166">
        <v>10</v>
      </c>
      <c r="N3173" s="166">
        <v>33.570357660017059</v>
      </c>
      <c r="O3173" s="166">
        <v>4.3121190055605467</v>
      </c>
      <c r="P3173" s="166">
        <v>20.634000643335419</v>
      </c>
      <c r="Q3173" s="166">
        <v>31.331962169475471</v>
      </c>
      <c r="R3173" s="166">
        <v>4.3816262645855906</v>
      </c>
      <c r="S3173" s="166">
        <v>18.1870833757187</v>
      </c>
      <c r="T3173" s="166">
        <v>38.403986124229448</v>
      </c>
    </row>
    <row r="3174" spans="1:20" x14ac:dyDescent="0.45">
      <c r="A3174" s="138" t="s">
        <v>287</v>
      </c>
      <c r="B3174" s="138">
        <v>2020</v>
      </c>
      <c r="C3174" s="139">
        <v>43891</v>
      </c>
      <c r="D3174" s="138" t="s">
        <v>5255</v>
      </c>
      <c r="E3174" s="138" t="s">
        <v>5194</v>
      </c>
      <c r="F3174" s="138" t="s">
        <v>5235</v>
      </c>
      <c r="G3174" s="138">
        <v>1</v>
      </c>
      <c r="H3174" s="138" t="s">
        <v>5842</v>
      </c>
      <c r="I3174" s="138">
        <v>572</v>
      </c>
      <c r="J3174" s="138" t="s">
        <v>365</v>
      </c>
      <c r="K3174" s="138" t="s">
        <v>88</v>
      </c>
      <c r="L3174" s="138">
        <v>22.468493150684932</v>
      </c>
      <c r="M3174" s="138">
        <v>1</v>
      </c>
      <c r="N3174" s="138">
        <v>49.521789809182543</v>
      </c>
      <c r="O3174" s="138">
        <v>4.6591175628650854</v>
      </c>
      <c r="P3174" s="138">
        <v>35.54443712058729</v>
      </c>
      <c r="Q3174" s="138">
        <v>51.785980447676828</v>
      </c>
      <c r="R3174" s="138">
        <v>4.6618094148093787</v>
      </c>
      <c r="S3174" s="138">
        <v>37.800552203248699</v>
      </c>
      <c r="T3174" s="138">
        <v>43.716221427085053</v>
      </c>
    </row>
    <row r="3175" spans="1:20" x14ac:dyDescent="0.45">
      <c r="A3175" s="138" t="s">
        <v>287</v>
      </c>
      <c r="B3175" s="138">
        <v>2020</v>
      </c>
      <c r="C3175" s="139">
        <v>43891</v>
      </c>
      <c r="D3175" s="138" t="s">
        <v>5255</v>
      </c>
      <c r="E3175" s="138" t="s">
        <v>5194</v>
      </c>
      <c r="F3175" s="138" t="s">
        <v>5235</v>
      </c>
      <c r="G3175" s="138">
        <v>2</v>
      </c>
      <c r="H3175" s="138" t="s">
        <v>5842</v>
      </c>
      <c r="I3175" s="138">
        <v>572</v>
      </c>
      <c r="J3175" s="138" t="s">
        <v>362</v>
      </c>
      <c r="K3175" s="138" t="s">
        <v>363</v>
      </c>
      <c r="L3175" s="138">
        <v>28.12328767123288</v>
      </c>
      <c r="M3175" s="138">
        <v>2</v>
      </c>
      <c r="N3175" s="138">
        <v>44.484334425884853</v>
      </c>
      <c r="O3175" s="138">
        <v>4.3816797597856816</v>
      </c>
      <c r="P3175" s="138">
        <v>31.3392951465278</v>
      </c>
      <c r="Q3175" s="138">
        <v>45.948790444421761</v>
      </c>
      <c r="R3175" s="138">
        <v>4.3546144494808079</v>
      </c>
      <c r="S3175" s="138">
        <v>32.884947095979342</v>
      </c>
      <c r="T3175" s="138">
        <v>43.716221427085053</v>
      </c>
    </row>
    <row r="3176" spans="1:20" x14ac:dyDescent="0.45">
      <c r="A3176" s="138" t="s">
        <v>287</v>
      </c>
      <c r="B3176" s="138">
        <v>2020</v>
      </c>
      <c r="C3176" s="139">
        <v>43891</v>
      </c>
      <c r="D3176" s="138" t="s">
        <v>5255</v>
      </c>
      <c r="E3176" s="138" t="s">
        <v>5194</v>
      </c>
      <c r="F3176" s="138" t="s">
        <v>5235</v>
      </c>
      <c r="G3176" s="138">
        <v>3</v>
      </c>
      <c r="H3176" s="138" t="s">
        <v>5842</v>
      </c>
      <c r="I3176" s="138">
        <v>572</v>
      </c>
      <c r="J3176" s="138" t="s">
        <v>343</v>
      </c>
      <c r="K3176" s="138" t="s">
        <v>91</v>
      </c>
      <c r="L3176" s="138">
        <v>29.276712328767118</v>
      </c>
      <c r="M3176" s="138">
        <v>3</v>
      </c>
      <c r="N3176" s="138">
        <v>46.803326146015642</v>
      </c>
      <c r="O3176" s="138">
        <v>4.4278886008307854</v>
      </c>
      <c r="P3176" s="138">
        <v>33.519660343523277</v>
      </c>
      <c r="Q3176" s="138">
        <v>46.650829830669529</v>
      </c>
      <c r="R3176" s="138">
        <v>4.3666355860417934</v>
      </c>
      <c r="S3176" s="138">
        <v>33.550923072544151</v>
      </c>
      <c r="T3176" s="138">
        <v>43.716221427085053</v>
      </c>
    </row>
    <row r="3177" spans="1:20" x14ac:dyDescent="0.45">
      <c r="A3177" s="138" t="s">
        <v>287</v>
      </c>
      <c r="B3177" s="138">
        <v>2020</v>
      </c>
      <c r="C3177" s="139">
        <v>43891</v>
      </c>
      <c r="D3177" s="138" t="s">
        <v>5255</v>
      </c>
      <c r="E3177" s="138" t="s">
        <v>5194</v>
      </c>
      <c r="F3177" s="138" t="s">
        <v>5235</v>
      </c>
      <c r="G3177" s="138">
        <v>4</v>
      </c>
      <c r="H3177" s="138" t="s">
        <v>5842</v>
      </c>
      <c r="I3177" s="138">
        <v>572</v>
      </c>
      <c r="J3177" s="138" t="s">
        <v>344</v>
      </c>
      <c r="K3177" s="138" t="s">
        <v>55</v>
      </c>
      <c r="L3177" s="138">
        <v>32.827397260273983</v>
      </c>
      <c r="M3177" s="138">
        <v>4</v>
      </c>
      <c r="N3177" s="138">
        <v>39.854239402294432</v>
      </c>
      <c r="O3177" s="138">
        <v>4.3547292898479242</v>
      </c>
      <c r="P3177" s="138">
        <v>26.79005153275066</v>
      </c>
      <c r="Q3177" s="138">
        <v>40.068421420582588</v>
      </c>
      <c r="R3177" s="138">
        <v>4.3126172452016549</v>
      </c>
      <c r="S3177" s="138">
        <v>27.130569684977619</v>
      </c>
      <c r="T3177" s="138">
        <v>43.716221427085053</v>
      </c>
    </row>
    <row r="3178" spans="1:20" x14ac:dyDescent="0.45">
      <c r="A3178" s="138" t="s">
        <v>287</v>
      </c>
      <c r="B3178" s="138">
        <v>2020</v>
      </c>
      <c r="C3178" s="139">
        <v>43891</v>
      </c>
      <c r="D3178" s="138" t="s">
        <v>5255</v>
      </c>
      <c r="E3178" s="138" t="s">
        <v>5194</v>
      </c>
      <c r="F3178" s="138" t="s">
        <v>5235</v>
      </c>
      <c r="G3178" s="138">
        <v>5</v>
      </c>
      <c r="H3178" s="138" t="s">
        <v>5842</v>
      </c>
      <c r="I3178" s="138">
        <v>572</v>
      </c>
      <c r="J3178" s="138" t="s">
        <v>446</v>
      </c>
      <c r="K3178" s="138" t="s">
        <v>37</v>
      </c>
      <c r="L3178" s="138">
        <v>20.18082191780822</v>
      </c>
      <c r="M3178" s="138">
        <v>5</v>
      </c>
      <c r="N3178" s="138">
        <v>39.617147064548661</v>
      </c>
      <c r="O3178" s="138">
        <v>4.2803426413613739</v>
      </c>
      <c r="P3178" s="138">
        <v>26.776119140464541</v>
      </c>
      <c r="Q3178" s="138">
        <v>38.815160407800803</v>
      </c>
      <c r="R3178" s="138">
        <v>4.2752876768225523</v>
      </c>
      <c r="S3178" s="138">
        <v>25.989297377333141</v>
      </c>
      <c r="T3178" s="138">
        <v>43.716221427085053</v>
      </c>
    </row>
    <row r="3179" spans="1:20" x14ac:dyDescent="0.45">
      <c r="A3179" s="138" t="s">
        <v>287</v>
      </c>
      <c r="B3179" s="138">
        <v>2020</v>
      </c>
      <c r="C3179" s="139">
        <v>43891</v>
      </c>
      <c r="D3179" s="138" t="s">
        <v>5255</v>
      </c>
      <c r="E3179" s="138" t="s">
        <v>5194</v>
      </c>
      <c r="F3179" s="138" t="s">
        <v>5235</v>
      </c>
      <c r="G3179" s="138">
        <v>6</v>
      </c>
      <c r="H3179" s="138" t="s">
        <v>5842</v>
      </c>
      <c r="I3179" s="138">
        <v>572</v>
      </c>
      <c r="J3179" s="138" t="s">
        <v>410</v>
      </c>
      <c r="K3179" s="138" t="s">
        <v>88</v>
      </c>
      <c r="L3179" s="138">
        <v>20.161643835616442</v>
      </c>
      <c r="M3179" s="138">
        <v>6</v>
      </c>
      <c r="N3179" s="138">
        <v>42.016491714584177</v>
      </c>
      <c r="O3179" s="138">
        <v>4.4104120634726671</v>
      </c>
      <c r="P3179" s="138">
        <v>28.785255524166171</v>
      </c>
      <c r="Q3179" s="138">
        <v>39.254323847281761</v>
      </c>
      <c r="R3179" s="138">
        <v>4.4402143494037452</v>
      </c>
      <c r="S3179" s="138">
        <v>25.93368079907053</v>
      </c>
      <c r="T3179" s="138">
        <v>43.716221427085053</v>
      </c>
    </row>
    <row r="3180" spans="1:20" x14ac:dyDescent="0.45">
      <c r="A3180" s="138" t="s">
        <v>287</v>
      </c>
      <c r="B3180" s="138">
        <v>2020</v>
      </c>
      <c r="C3180" s="139">
        <v>43891</v>
      </c>
      <c r="D3180" s="138" t="s">
        <v>5255</v>
      </c>
      <c r="E3180" s="138" t="s">
        <v>5194</v>
      </c>
      <c r="F3180" s="138" t="s">
        <v>579</v>
      </c>
      <c r="G3180" s="138">
        <v>1</v>
      </c>
      <c r="H3180" s="138" t="s">
        <v>5843</v>
      </c>
      <c r="I3180" s="138">
        <v>573</v>
      </c>
      <c r="J3180" s="138" t="s">
        <v>360</v>
      </c>
      <c r="K3180" s="138" t="s">
        <v>34</v>
      </c>
      <c r="L3180" s="138">
        <v>32.580821917808223</v>
      </c>
      <c r="M3180" s="138">
        <v>7</v>
      </c>
      <c r="N3180" s="138">
        <v>29.610020448095071</v>
      </c>
      <c r="O3180" s="138">
        <v>4.5170851486417662</v>
      </c>
      <c r="P3180" s="138">
        <v>16.058765002169771</v>
      </c>
      <c r="Q3180" s="138">
        <v>33.326713437508808</v>
      </c>
      <c r="R3180" s="138">
        <v>4.4888892249451482</v>
      </c>
      <c r="S3180" s="138">
        <v>19.860045762673359</v>
      </c>
      <c r="T3180" s="138">
        <v>34.204812164207141</v>
      </c>
    </row>
    <row r="3181" spans="1:20" x14ac:dyDescent="0.45">
      <c r="A3181" s="138" t="s">
        <v>287</v>
      </c>
      <c r="B3181" s="138">
        <v>2020</v>
      </c>
      <c r="C3181" s="139">
        <v>43891</v>
      </c>
      <c r="D3181" s="138" t="s">
        <v>5255</v>
      </c>
      <c r="E3181" s="138" t="s">
        <v>5194</v>
      </c>
      <c r="F3181" s="138" t="s">
        <v>579</v>
      </c>
      <c r="G3181" s="138">
        <v>2</v>
      </c>
      <c r="H3181" s="138" t="s">
        <v>5843</v>
      </c>
      <c r="I3181" s="138">
        <v>573</v>
      </c>
      <c r="J3181" s="138" t="s">
        <v>358</v>
      </c>
      <c r="K3181" s="138" t="s">
        <v>79</v>
      </c>
      <c r="L3181" s="138">
        <v>27.101369863013701</v>
      </c>
      <c r="M3181" s="138">
        <v>8</v>
      </c>
      <c r="N3181" s="138">
        <v>36.236977745809433</v>
      </c>
      <c r="O3181" s="138">
        <v>4.3426358575728479</v>
      </c>
      <c r="P3181" s="138">
        <v>23.20907017309089</v>
      </c>
      <c r="Q3181" s="138">
        <v>37.214506742185407</v>
      </c>
      <c r="R3181" s="138">
        <v>4.303827726535312</v>
      </c>
      <c r="S3181" s="138">
        <v>24.303023562579479</v>
      </c>
      <c r="T3181" s="138">
        <v>34.204812164207141</v>
      </c>
    </row>
    <row r="3182" spans="1:20" x14ac:dyDescent="0.45">
      <c r="A3182" s="138" t="s">
        <v>287</v>
      </c>
      <c r="B3182" s="138">
        <v>2020</v>
      </c>
      <c r="C3182" s="139">
        <v>43891</v>
      </c>
      <c r="D3182" s="138" t="s">
        <v>5255</v>
      </c>
      <c r="E3182" s="138" t="s">
        <v>5194</v>
      </c>
      <c r="F3182" s="138" t="s">
        <v>579</v>
      </c>
      <c r="G3182" s="138">
        <v>3</v>
      </c>
      <c r="H3182" s="138" t="s">
        <v>5843</v>
      </c>
      <c r="I3182" s="138">
        <v>573</v>
      </c>
      <c r="J3182" s="138" t="s">
        <v>346</v>
      </c>
      <c r="K3182" s="138" t="s">
        <v>52</v>
      </c>
      <c r="L3182" s="138">
        <v>20.860273972602741</v>
      </c>
      <c r="M3182" s="138">
        <v>9</v>
      </c>
      <c r="N3182" s="138">
        <v>38.18794208436934</v>
      </c>
      <c r="O3182" s="138">
        <v>4.2836250666783062</v>
      </c>
      <c r="P3182" s="138">
        <v>25.337066884334419</v>
      </c>
      <c r="Q3182" s="138">
        <v>37.858782000621233</v>
      </c>
      <c r="R3182" s="138">
        <v>4.247189523064673</v>
      </c>
      <c r="S3182" s="138">
        <v>25.11721343142721</v>
      </c>
      <c r="T3182" s="138">
        <v>34.204812164207141</v>
      </c>
    </row>
    <row r="3183" spans="1:20" x14ac:dyDescent="0.45">
      <c r="A3183" s="138" t="s">
        <v>287</v>
      </c>
      <c r="B3183" s="138">
        <v>2020</v>
      </c>
      <c r="C3183" s="139">
        <v>43891</v>
      </c>
      <c r="D3183" s="138" t="s">
        <v>5255</v>
      </c>
      <c r="E3183" s="138" t="s">
        <v>5194</v>
      </c>
      <c r="F3183" s="138" t="s">
        <v>579</v>
      </c>
      <c r="G3183" s="138">
        <v>4</v>
      </c>
      <c r="H3183" s="138" t="s">
        <v>5843</v>
      </c>
      <c r="I3183" s="138">
        <v>573</v>
      </c>
      <c r="J3183" s="138" t="s">
        <v>379</v>
      </c>
      <c r="K3183" s="138" t="s">
        <v>67</v>
      </c>
      <c r="L3183" s="138">
        <v>27.5041095890411</v>
      </c>
      <c r="M3183" s="138">
        <v>10</v>
      </c>
      <c r="N3183" s="138">
        <v>31.331962169475471</v>
      </c>
      <c r="O3183" s="138">
        <v>4.3816262645855906</v>
      </c>
      <c r="P3183" s="138">
        <v>18.1870833757187</v>
      </c>
      <c r="Q3183" s="138">
        <v>31.517181292798039</v>
      </c>
      <c r="R3183" s="138">
        <v>4.3175272062980818</v>
      </c>
      <c r="S3183" s="138">
        <v>18.564599673903789</v>
      </c>
      <c r="T3183" s="138">
        <v>34.204812164207141</v>
      </c>
    </row>
    <row r="3184" spans="1:20" x14ac:dyDescent="0.45">
      <c r="A3184" s="138" t="s">
        <v>287</v>
      </c>
      <c r="B3184" s="138">
        <v>2020</v>
      </c>
      <c r="C3184" s="139">
        <v>43891</v>
      </c>
      <c r="D3184" s="138" t="s">
        <v>5255</v>
      </c>
      <c r="E3184" s="138" t="s">
        <v>5194</v>
      </c>
      <c r="F3184" s="138" t="s">
        <v>579</v>
      </c>
      <c r="G3184" s="138">
        <v>5</v>
      </c>
      <c r="H3184" s="138" t="s">
        <v>5843</v>
      </c>
      <c r="I3184" s="138">
        <v>573</v>
      </c>
      <c r="J3184" s="138" t="s">
        <v>262</v>
      </c>
      <c r="K3184" s="138" t="s">
        <v>46</v>
      </c>
      <c r="L3184" s="138">
        <v>23.402739726027399</v>
      </c>
      <c r="M3184" s="138">
        <v>11</v>
      </c>
      <c r="N3184" s="138">
        <v>34.094531487059761</v>
      </c>
      <c r="O3184" s="138">
        <v>4.2918099091457966</v>
      </c>
      <c r="P3184" s="138">
        <v>21.219101759622369</v>
      </c>
      <c r="Q3184" s="138">
        <v>32.787062893837152</v>
      </c>
      <c r="R3184" s="138">
        <v>4.2693469694227604</v>
      </c>
      <c r="S3184" s="138">
        <v>19.97902198556887</v>
      </c>
      <c r="T3184" s="138">
        <v>34.204812164207141</v>
      </c>
    </row>
    <row r="3185" spans="1:20" x14ac:dyDescent="0.45">
      <c r="A3185" s="138" t="s">
        <v>287</v>
      </c>
      <c r="B3185" s="138">
        <v>2020</v>
      </c>
      <c r="C3185" s="139">
        <v>43891</v>
      </c>
      <c r="D3185" s="138" t="s">
        <v>5255</v>
      </c>
      <c r="E3185" s="138" t="s">
        <v>5194</v>
      </c>
      <c r="F3185" s="138" t="s">
        <v>579</v>
      </c>
      <c r="G3185" s="138">
        <v>6</v>
      </c>
      <c r="H3185" s="138" t="s">
        <v>5843</v>
      </c>
      <c r="I3185" s="138">
        <v>573</v>
      </c>
      <c r="J3185" s="138" t="s">
        <v>348</v>
      </c>
      <c r="K3185" s="138" t="s">
        <v>37</v>
      </c>
      <c r="L3185" s="138">
        <v>30.31232876712329</v>
      </c>
      <c r="M3185" s="138">
        <v>12</v>
      </c>
      <c r="N3185" s="138">
        <v>35.767439050433758</v>
      </c>
      <c r="O3185" s="138">
        <v>4.3507563555146751</v>
      </c>
      <c r="P3185" s="138">
        <v>22.71516998388973</v>
      </c>
      <c r="Q3185" s="138">
        <v>32.797249319706388</v>
      </c>
      <c r="R3185" s="138">
        <v>4.3784491384607964</v>
      </c>
      <c r="S3185" s="138">
        <v>19.661901904324001</v>
      </c>
      <c r="T3185" s="138">
        <v>34.204812164207141</v>
      </c>
    </row>
    <row r="3186" spans="1:20" x14ac:dyDescent="0.45">
      <c r="A3186" s="130" t="s">
        <v>166</v>
      </c>
      <c r="B3186" s="130">
        <v>2020</v>
      </c>
      <c r="C3186" s="131">
        <v>44130</v>
      </c>
      <c r="D3186" s="130" t="s">
        <v>5210</v>
      </c>
      <c r="E3186" s="130" t="s">
        <v>1943</v>
      </c>
      <c r="F3186" s="130">
        <v>1</v>
      </c>
      <c r="G3186" s="130">
        <v>1</v>
      </c>
      <c r="H3186" s="130" t="s">
        <v>5844</v>
      </c>
      <c r="I3186" s="130">
        <v>574</v>
      </c>
      <c r="J3186" s="130" t="s">
        <v>354</v>
      </c>
      <c r="K3186" s="130" t="s">
        <v>121</v>
      </c>
      <c r="L3186" s="130">
        <v>25.224657534246571</v>
      </c>
      <c r="M3186" s="130">
        <v>5</v>
      </c>
      <c r="N3186" s="130">
        <v>36.198146940939523</v>
      </c>
      <c r="O3186" s="130">
        <v>4.3262460855789557</v>
      </c>
      <c r="P3186" s="130">
        <v>23.219408684202659</v>
      </c>
      <c r="Q3186" s="130">
        <v>38.034120705610647</v>
      </c>
      <c r="R3186" s="130">
        <v>4.427514951537999</v>
      </c>
      <c r="S3186" s="130">
        <v>24.751575850996652</v>
      </c>
      <c r="T3186" s="130">
        <v>29.78282397072773</v>
      </c>
    </row>
    <row r="3187" spans="1:20" x14ac:dyDescent="0.45">
      <c r="A3187" s="130" t="s">
        <v>166</v>
      </c>
      <c r="B3187" s="130">
        <v>2020</v>
      </c>
      <c r="C3187" s="131">
        <v>44130</v>
      </c>
      <c r="D3187" s="130" t="s">
        <v>5210</v>
      </c>
      <c r="E3187" s="130" t="s">
        <v>1943</v>
      </c>
      <c r="F3187" s="130">
        <v>1</v>
      </c>
      <c r="G3187" s="130">
        <v>2</v>
      </c>
      <c r="H3187" s="130" t="s">
        <v>5844</v>
      </c>
      <c r="I3187" s="130">
        <v>574</v>
      </c>
      <c r="J3187" s="130" t="s">
        <v>353</v>
      </c>
      <c r="K3187" s="130" t="s">
        <v>143</v>
      </c>
      <c r="L3187" s="130">
        <v>32.301369863013697</v>
      </c>
      <c r="M3187" s="130">
        <v>6</v>
      </c>
      <c r="N3187" s="130">
        <v>34.835503901193817</v>
      </c>
      <c r="O3187" s="130">
        <v>4.33039147500984</v>
      </c>
      <c r="P3187" s="130">
        <v>21.844329476164301</v>
      </c>
      <c r="Q3187" s="130">
        <v>35.176514150003108</v>
      </c>
      <c r="R3187" s="130">
        <v>4.3551448825877284</v>
      </c>
      <c r="S3187" s="130">
        <v>22.111079502239932</v>
      </c>
      <c r="T3187" s="130">
        <v>29.78282397072773</v>
      </c>
    </row>
    <row r="3188" spans="1:20" x14ac:dyDescent="0.45">
      <c r="A3188" s="130" t="s">
        <v>166</v>
      </c>
      <c r="B3188" s="130">
        <v>2020</v>
      </c>
      <c r="C3188" s="131">
        <v>44130</v>
      </c>
      <c r="D3188" s="130" t="s">
        <v>5210</v>
      </c>
      <c r="E3188" s="130" t="s">
        <v>1943</v>
      </c>
      <c r="F3188" s="130">
        <v>1</v>
      </c>
      <c r="G3188" s="130">
        <v>3</v>
      </c>
      <c r="H3188" s="130" t="s">
        <v>5844</v>
      </c>
      <c r="I3188" s="130">
        <v>574</v>
      </c>
      <c r="J3188" s="130" t="s">
        <v>448</v>
      </c>
      <c r="K3188" s="130" t="s">
        <v>444</v>
      </c>
      <c r="L3188" s="130">
        <v>25.030136986301368</v>
      </c>
      <c r="M3188" s="130">
        <v>23</v>
      </c>
      <c r="N3188" s="130">
        <v>25</v>
      </c>
      <c r="O3188" s="130">
        <v>8.3333333330000006</v>
      </c>
      <c r="P3188" s="130">
        <v>9.999965300266922E-10</v>
      </c>
      <c r="Q3188" s="130">
        <v>26.988478795335588</v>
      </c>
      <c r="R3188" s="130">
        <v>6.8382953410869174</v>
      </c>
      <c r="S3188" s="130">
        <v>6.4735927720748414</v>
      </c>
      <c r="T3188" s="130">
        <v>29.78282397072773</v>
      </c>
    </row>
    <row r="3189" spans="1:20" x14ac:dyDescent="0.45">
      <c r="A3189" s="130" t="s">
        <v>166</v>
      </c>
      <c r="B3189" s="130">
        <v>2020</v>
      </c>
      <c r="C3189" s="131">
        <v>44130</v>
      </c>
      <c r="D3189" s="130" t="s">
        <v>5210</v>
      </c>
      <c r="E3189" s="130" t="s">
        <v>1943</v>
      </c>
      <c r="F3189" s="130">
        <v>1</v>
      </c>
      <c r="G3189" s="130">
        <v>4</v>
      </c>
      <c r="H3189" s="130" t="s">
        <v>5844</v>
      </c>
      <c r="I3189" s="130">
        <v>574</v>
      </c>
      <c r="J3189" s="130" t="s">
        <v>3489</v>
      </c>
      <c r="K3189" s="130" t="s">
        <v>115</v>
      </c>
      <c r="L3189" s="130">
        <v>22.361643835616441</v>
      </c>
      <c r="M3189" s="130">
        <v>9</v>
      </c>
      <c r="N3189" s="130">
        <v>23.24435142126698</v>
      </c>
      <c r="O3189" s="130">
        <v>4.4676492170953583</v>
      </c>
      <c r="P3189" s="130">
        <v>9.8414037699809054</v>
      </c>
      <c r="Q3189" s="130">
        <v>23.201585713922469</v>
      </c>
      <c r="R3189" s="130">
        <v>4.4439043575664536</v>
      </c>
      <c r="S3189" s="130">
        <v>9.8698726412231039</v>
      </c>
      <c r="T3189" s="130">
        <v>29.78282397072773</v>
      </c>
    </row>
    <row r="3190" spans="1:20" x14ac:dyDescent="0.45">
      <c r="A3190" s="130" t="s">
        <v>166</v>
      </c>
      <c r="B3190" s="130">
        <v>2020</v>
      </c>
      <c r="C3190" s="131">
        <v>44130</v>
      </c>
      <c r="D3190" s="130" t="s">
        <v>5210</v>
      </c>
      <c r="E3190" s="130" t="s">
        <v>1943</v>
      </c>
      <c r="F3190" s="130">
        <v>1</v>
      </c>
      <c r="G3190" s="130">
        <v>5</v>
      </c>
      <c r="H3190" s="130" t="s">
        <v>5844</v>
      </c>
      <c r="I3190" s="130">
        <v>574</v>
      </c>
      <c r="J3190" s="130" t="s">
        <v>426</v>
      </c>
      <c r="K3190" s="130" t="s">
        <v>427</v>
      </c>
      <c r="L3190" s="130">
        <v>22.526027397260279</v>
      </c>
      <c r="M3190" s="130">
        <v>23</v>
      </c>
      <c r="N3190" s="130">
        <v>29.6361175902383</v>
      </c>
      <c r="O3190" s="130">
        <v>4.4225349778077687</v>
      </c>
      <c r="P3190" s="130">
        <v>16.368512656814989</v>
      </c>
      <c r="Q3190" s="130">
        <v>26.797148894646678</v>
      </c>
      <c r="R3190" s="130">
        <v>4.4661784845946659</v>
      </c>
      <c r="S3190" s="130">
        <v>13.398613440862681</v>
      </c>
      <c r="T3190" s="130">
        <v>29.78282397072773</v>
      </c>
    </row>
    <row r="3191" spans="1:20" x14ac:dyDescent="0.45">
      <c r="A3191" s="150" t="s">
        <v>166</v>
      </c>
      <c r="B3191" s="150">
        <v>2020</v>
      </c>
      <c r="C3191" s="151">
        <v>44130</v>
      </c>
      <c r="D3191" s="150" t="s">
        <v>5210</v>
      </c>
      <c r="E3191" s="150" t="s">
        <v>1943</v>
      </c>
      <c r="F3191" s="150">
        <v>2</v>
      </c>
      <c r="G3191" s="150">
        <v>1</v>
      </c>
      <c r="H3191" s="150" t="s">
        <v>5845</v>
      </c>
      <c r="I3191" s="150">
        <v>575</v>
      </c>
      <c r="J3191" s="150" t="s">
        <v>379</v>
      </c>
      <c r="K3191" s="150" t="s">
        <v>67</v>
      </c>
      <c r="L3191" s="150">
        <v>28.158904109589042</v>
      </c>
      <c r="M3191" s="150">
        <v>3</v>
      </c>
      <c r="N3191" s="150">
        <v>31.517181292798039</v>
      </c>
      <c r="O3191" s="150">
        <v>4.3175272062980818</v>
      </c>
      <c r="P3191" s="150">
        <v>18.564599673903789</v>
      </c>
      <c r="Q3191" s="150">
        <v>33.248106021089527</v>
      </c>
      <c r="R3191" s="150">
        <v>4.4125200956836332</v>
      </c>
      <c r="S3191" s="150">
        <v>20.010545734038629</v>
      </c>
      <c r="T3191" s="150">
        <v>26.665974998466471</v>
      </c>
    </row>
    <row r="3192" spans="1:20" x14ac:dyDescent="0.45">
      <c r="A3192" s="150" t="s">
        <v>166</v>
      </c>
      <c r="B3192" s="150">
        <v>2020</v>
      </c>
      <c r="C3192" s="151">
        <v>44130</v>
      </c>
      <c r="D3192" s="150" t="s">
        <v>5210</v>
      </c>
      <c r="E3192" s="150" t="s">
        <v>1943</v>
      </c>
      <c r="F3192" s="150">
        <v>2</v>
      </c>
      <c r="G3192" s="150">
        <v>2</v>
      </c>
      <c r="H3192" s="150" t="s">
        <v>5845</v>
      </c>
      <c r="I3192" s="150">
        <v>575</v>
      </c>
      <c r="J3192" s="150" t="s">
        <v>574</v>
      </c>
      <c r="K3192" s="150" t="s">
        <v>99</v>
      </c>
      <c r="L3192" s="150">
        <v>37.895890410958913</v>
      </c>
      <c r="M3192" s="150">
        <v>8</v>
      </c>
      <c r="N3192" s="150">
        <v>23.45708930154813</v>
      </c>
      <c r="O3192" s="150">
        <v>4.4993916042839066</v>
      </c>
      <c r="P3192" s="150">
        <v>9.9589144886964114</v>
      </c>
      <c r="Q3192" s="150">
        <v>25.164998397581929</v>
      </c>
      <c r="R3192" s="150">
        <v>4.4476265042031384</v>
      </c>
      <c r="S3192" s="150">
        <v>11.82211888497252</v>
      </c>
      <c r="T3192" s="150">
        <v>26.665974998466471</v>
      </c>
    </row>
    <row r="3193" spans="1:20" x14ac:dyDescent="0.45">
      <c r="A3193" s="150" t="s">
        <v>166</v>
      </c>
      <c r="B3193" s="150">
        <v>2020</v>
      </c>
      <c r="C3193" s="151">
        <v>44130</v>
      </c>
      <c r="D3193" s="150" t="s">
        <v>5210</v>
      </c>
      <c r="E3193" s="150" t="s">
        <v>1943</v>
      </c>
      <c r="F3193" s="150">
        <v>2</v>
      </c>
      <c r="G3193" s="150">
        <v>3</v>
      </c>
      <c r="H3193" s="150" t="s">
        <v>5845</v>
      </c>
      <c r="I3193" s="150">
        <v>575</v>
      </c>
      <c r="J3193" s="150" t="s">
        <v>384</v>
      </c>
      <c r="K3193" s="150" t="s">
        <v>61</v>
      </c>
      <c r="L3193" s="150">
        <v>23.80821917808219</v>
      </c>
      <c r="M3193" s="150">
        <v>23</v>
      </c>
      <c r="N3193" s="150">
        <v>23.77457776898018</v>
      </c>
      <c r="O3193" s="150">
        <v>4.6170140927494296</v>
      </c>
      <c r="P3193" s="150">
        <v>9.92353549073189</v>
      </c>
      <c r="Q3193" s="150">
        <v>24.242290240380211</v>
      </c>
      <c r="R3193" s="150">
        <v>4.5108495935940791</v>
      </c>
      <c r="S3193" s="150">
        <v>10.70974145959797</v>
      </c>
      <c r="T3193" s="150">
        <v>26.665974998466471</v>
      </c>
    </row>
    <row r="3194" spans="1:20" x14ac:dyDescent="0.45">
      <c r="A3194" s="150" t="s">
        <v>166</v>
      </c>
      <c r="B3194" s="150">
        <v>2020</v>
      </c>
      <c r="C3194" s="151">
        <v>44130</v>
      </c>
      <c r="D3194" s="150" t="s">
        <v>5210</v>
      </c>
      <c r="E3194" s="150" t="s">
        <v>1943</v>
      </c>
      <c r="F3194" s="150">
        <v>2</v>
      </c>
      <c r="G3194" s="150">
        <v>4</v>
      </c>
      <c r="H3194" s="150" t="s">
        <v>5845</v>
      </c>
      <c r="I3194" s="150">
        <v>575</v>
      </c>
      <c r="J3194" s="150" t="s">
        <v>368</v>
      </c>
      <c r="K3194" s="150" t="s">
        <v>131</v>
      </c>
      <c r="L3194" s="150">
        <v>32.279452054794518</v>
      </c>
      <c r="M3194" s="150">
        <v>2</v>
      </c>
      <c r="N3194" s="150">
        <v>21.747284230060799</v>
      </c>
      <c r="O3194" s="150">
        <v>4.5661957846933392</v>
      </c>
      <c r="P3194" s="150">
        <v>8.0486968759807773</v>
      </c>
      <c r="Q3194" s="150">
        <v>21.567464748107291</v>
      </c>
      <c r="R3194" s="150">
        <v>4.4836798153347432</v>
      </c>
      <c r="S3194" s="150">
        <v>8.1164253021030603</v>
      </c>
      <c r="T3194" s="150">
        <v>26.665974998466471</v>
      </c>
    </row>
    <row r="3195" spans="1:20" x14ac:dyDescent="0.45">
      <c r="A3195" s="150" t="s">
        <v>166</v>
      </c>
      <c r="B3195" s="150">
        <v>2020</v>
      </c>
      <c r="C3195" s="151">
        <v>44130</v>
      </c>
      <c r="D3195" s="150" t="s">
        <v>5210</v>
      </c>
      <c r="E3195" s="150" t="s">
        <v>1943</v>
      </c>
      <c r="F3195" s="150">
        <v>2</v>
      </c>
      <c r="G3195" s="150">
        <v>5</v>
      </c>
      <c r="H3195" s="150" t="s">
        <v>5845</v>
      </c>
      <c r="I3195" s="150">
        <v>575</v>
      </c>
      <c r="J3195" s="150" t="s">
        <v>418</v>
      </c>
      <c r="K3195" s="150" t="s">
        <v>96</v>
      </c>
      <c r="L3195" s="150">
        <v>22.43013698630137</v>
      </c>
      <c r="M3195" s="150">
        <v>7</v>
      </c>
      <c r="N3195" s="150">
        <v>32.833742398945198</v>
      </c>
      <c r="O3195" s="150">
        <v>4.4232439232775516</v>
      </c>
      <c r="P3195" s="150">
        <v>19.564010629112541</v>
      </c>
      <c r="Q3195" s="150">
        <v>29.10705163795102</v>
      </c>
      <c r="R3195" s="150">
        <v>4.4293791729170042</v>
      </c>
      <c r="S3195" s="150">
        <v>15.818914119200009</v>
      </c>
      <c r="T3195" s="150">
        <v>26.665974998466471</v>
      </c>
    </row>
    <row r="3196" spans="1:20" x14ac:dyDescent="0.45">
      <c r="A3196" s="152" t="s">
        <v>166</v>
      </c>
      <c r="B3196" s="152">
        <v>2020</v>
      </c>
      <c r="C3196" s="153">
        <v>44130</v>
      </c>
      <c r="D3196" s="152" t="s">
        <v>5210</v>
      </c>
      <c r="E3196" s="152" t="s">
        <v>1943</v>
      </c>
      <c r="F3196" s="152">
        <v>3</v>
      </c>
      <c r="G3196" s="152">
        <v>1</v>
      </c>
      <c r="H3196" s="152" t="s">
        <v>5846</v>
      </c>
      <c r="I3196" s="152">
        <v>576</v>
      </c>
      <c r="J3196" s="152" t="s">
        <v>360</v>
      </c>
      <c r="K3196" s="152" t="s">
        <v>34</v>
      </c>
      <c r="L3196" s="152">
        <v>33.235616438356168</v>
      </c>
      <c r="M3196" s="152">
        <v>1</v>
      </c>
      <c r="N3196" s="152">
        <v>33.326713437508808</v>
      </c>
      <c r="O3196" s="152">
        <v>4.4888892249451482</v>
      </c>
      <c r="P3196" s="152">
        <v>19.860045762673359</v>
      </c>
      <c r="Q3196" s="152">
        <v>35.873193661087633</v>
      </c>
      <c r="R3196" s="152">
        <v>4.5158219278881084</v>
      </c>
      <c r="S3196" s="152">
        <v>22.325727877423311</v>
      </c>
      <c r="T3196" s="152">
        <v>28.022545898340059</v>
      </c>
    </row>
    <row r="3197" spans="1:20" x14ac:dyDescent="0.45">
      <c r="A3197" s="152" t="s">
        <v>166</v>
      </c>
      <c r="B3197" s="152">
        <v>2020</v>
      </c>
      <c r="C3197" s="153">
        <v>44130</v>
      </c>
      <c r="D3197" s="152" t="s">
        <v>5210</v>
      </c>
      <c r="E3197" s="152" t="s">
        <v>1943</v>
      </c>
      <c r="F3197" s="152">
        <v>3</v>
      </c>
      <c r="G3197" s="152">
        <v>2</v>
      </c>
      <c r="H3197" s="152" t="s">
        <v>5846</v>
      </c>
      <c r="I3197" s="152">
        <v>576</v>
      </c>
      <c r="J3197" s="152" t="s">
        <v>262</v>
      </c>
      <c r="K3197" s="152" t="s">
        <v>46</v>
      </c>
      <c r="L3197" s="152">
        <v>24.05753424657534</v>
      </c>
      <c r="M3197" s="152">
        <v>4</v>
      </c>
      <c r="N3197" s="152">
        <v>32.787062893837152</v>
      </c>
      <c r="O3197" s="152">
        <v>4.2693469694227604</v>
      </c>
      <c r="P3197" s="152">
        <v>19.97902198556887</v>
      </c>
      <c r="Q3197" s="152">
        <v>33.819289369703299</v>
      </c>
      <c r="R3197" s="152">
        <v>4.2774983937039588</v>
      </c>
      <c r="S3197" s="152">
        <v>20.986794188591421</v>
      </c>
      <c r="T3197" s="152">
        <v>28.022545898340059</v>
      </c>
    </row>
    <row r="3198" spans="1:20" x14ac:dyDescent="0.45">
      <c r="A3198" s="152" t="s">
        <v>166</v>
      </c>
      <c r="B3198" s="152">
        <v>2020</v>
      </c>
      <c r="C3198" s="153">
        <v>44130</v>
      </c>
      <c r="D3198" s="152" t="s">
        <v>5210</v>
      </c>
      <c r="E3198" s="152" t="s">
        <v>1943</v>
      </c>
      <c r="F3198" s="152">
        <v>3</v>
      </c>
      <c r="G3198" s="152">
        <v>3</v>
      </c>
      <c r="H3198" s="152" t="s">
        <v>5846</v>
      </c>
      <c r="I3198" s="152">
        <v>576</v>
      </c>
      <c r="J3198" s="152" t="s">
        <v>346</v>
      </c>
      <c r="K3198" s="152" t="s">
        <v>52</v>
      </c>
      <c r="L3198" s="152">
        <v>21.515068493150689</v>
      </c>
      <c r="M3198" s="152">
        <v>13</v>
      </c>
      <c r="N3198" s="152">
        <v>37.858782000621233</v>
      </c>
      <c r="O3198" s="152">
        <v>4.247189523064673</v>
      </c>
      <c r="P3198" s="152">
        <v>25.11721343142721</v>
      </c>
      <c r="Q3198" s="152">
        <v>36.765578615470098</v>
      </c>
      <c r="R3198" s="152">
        <v>4.2510198228863159</v>
      </c>
      <c r="S3198" s="152">
        <v>24.012519146811151</v>
      </c>
      <c r="T3198" s="152">
        <v>28.022545898340059</v>
      </c>
    </row>
    <row r="3199" spans="1:20" x14ac:dyDescent="0.45">
      <c r="A3199" s="152" t="s">
        <v>166</v>
      </c>
      <c r="B3199" s="152">
        <v>2020</v>
      </c>
      <c r="C3199" s="153">
        <v>44130</v>
      </c>
      <c r="D3199" s="152" t="s">
        <v>5210</v>
      </c>
      <c r="E3199" s="152" t="s">
        <v>1943</v>
      </c>
      <c r="F3199" s="152">
        <v>3</v>
      </c>
      <c r="G3199" s="152">
        <v>4</v>
      </c>
      <c r="H3199" s="152" t="s">
        <v>5846</v>
      </c>
      <c r="I3199" s="152">
        <v>576</v>
      </c>
      <c r="J3199" s="152" t="s">
        <v>386</v>
      </c>
      <c r="K3199" s="152" t="s">
        <v>64</v>
      </c>
      <c r="L3199" s="152">
        <v>30.56712328767123</v>
      </c>
      <c r="M3199" s="152">
        <v>10</v>
      </c>
      <c r="N3199" s="152">
        <v>26.82164013980363</v>
      </c>
      <c r="O3199" s="152">
        <v>4.2773041031608772</v>
      </c>
      <c r="P3199" s="152">
        <v>13.989727830321</v>
      </c>
      <c r="Q3199" s="152">
        <v>26.618300207436828</v>
      </c>
      <c r="R3199" s="152">
        <v>4.2853462215381546</v>
      </c>
      <c r="S3199" s="152">
        <v>13.762261542822371</v>
      </c>
      <c r="T3199" s="152">
        <v>28.022545898340059</v>
      </c>
    </row>
    <row r="3200" spans="1:20" x14ac:dyDescent="0.45">
      <c r="A3200" s="152" t="s">
        <v>166</v>
      </c>
      <c r="B3200" s="152">
        <v>2020</v>
      </c>
      <c r="C3200" s="153">
        <v>44130</v>
      </c>
      <c r="D3200" s="152" t="s">
        <v>5210</v>
      </c>
      <c r="E3200" s="152" t="s">
        <v>1943</v>
      </c>
      <c r="F3200" s="152">
        <v>3</v>
      </c>
      <c r="G3200" s="152">
        <v>5</v>
      </c>
      <c r="H3200" s="152" t="s">
        <v>5846</v>
      </c>
      <c r="I3200" s="152">
        <v>576</v>
      </c>
      <c r="J3200" s="152" t="s">
        <v>436</v>
      </c>
      <c r="K3200" s="152" t="s">
        <v>437</v>
      </c>
      <c r="L3200" s="152"/>
      <c r="M3200" s="152">
        <v>23</v>
      </c>
      <c r="N3200" s="152">
        <v>22.30929530169308</v>
      </c>
      <c r="O3200" s="152">
        <v>4.8724628443293589</v>
      </c>
      <c r="P3200" s="152">
        <v>7.6919067687050067</v>
      </c>
      <c r="Q3200" s="152">
        <v>21.366613710112748</v>
      </c>
      <c r="R3200" s="152">
        <v>4.7578158342296684</v>
      </c>
      <c r="S3200" s="152">
        <v>7.0931662074237458</v>
      </c>
      <c r="T3200" s="152">
        <v>28.022545898340059</v>
      </c>
    </row>
    <row r="3201" spans="1:20" x14ac:dyDescent="0.45">
      <c r="A3201" s="152" t="s">
        <v>166</v>
      </c>
      <c r="B3201" s="152">
        <v>2020</v>
      </c>
      <c r="C3201" s="153">
        <v>44130</v>
      </c>
      <c r="D3201" s="152" t="s">
        <v>5210</v>
      </c>
      <c r="E3201" s="152" t="s">
        <v>1943</v>
      </c>
      <c r="F3201" s="152">
        <v>3</v>
      </c>
      <c r="G3201" s="152">
        <v>6</v>
      </c>
      <c r="H3201" s="152" t="s">
        <v>5846</v>
      </c>
      <c r="I3201" s="152">
        <v>576</v>
      </c>
      <c r="J3201" s="152" t="s">
        <v>476</v>
      </c>
      <c r="K3201" s="152" t="s">
        <v>477</v>
      </c>
      <c r="L3201" s="152">
        <v>28.106849315068491</v>
      </c>
      <c r="M3201" s="152">
        <v>23</v>
      </c>
      <c r="N3201" s="152">
        <v>15.031781616576451</v>
      </c>
      <c r="O3201" s="152">
        <v>5.0012785080340292</v>
      </c>
      <c r="P3201" s="152">
        <v>2.7946092474364189E-2</v>
      </c>
      <c r="Q3201" s="152">
        <v>13.29986838403228</v>
      </c>
      <c r="R3201" s="152">
        <v>4.9961970350236644</v>
      </c>
      <c r="S3201" s="152">
        <v>-1.6887227210387119</v>
      </c>
      <c r="T3201" s="152">
        <v>28.022545898340059</v>
      </c>
    </row>
    <row r="3202" spans="1:20" x14ac:dyDescent="0.45">
      <c r="A3202" s="130" t="s">
        <v>166</v>
      </c>
      <c r="B3202" s="130">
        <v>2020</v>
      </c>
      <c r="C3202" s="131">
        <v>44130</v>
      </c>
      <c r="D3202" s="130" t="s">
        <v>5210</v>
      </c>
      <c r="E3202" s="130" t="s">
        <v>5233</v>
      </c>
      <c r="F3202" s="130">
        <v>1</v>
      </c>
      <c r="G3202" s="130">
        <v>1</v>
      </c>
      <c r="H3202" s="130" t="s">
        <v>5847</v>
      </c>
      <c r="I3202" s="130">
        <v>577</v>
      </c>
      <c r="J3202" s="130" t="s">
        <v>368</v>
      </c>
      <c r="K3202" s="130" t="s">
        <v>131</v>
      </c>
      <c r="L3202" s="130">
        <v>32.279452054794518</v>
      </c>
      <c r="M3202" s="130">
        <v>2</v>
      </c>
      <c r="N3202" s="130">
        <v>21.567464748107291</v>
      </c>
      <c r="O3202" s="130">
        <v>4.4836798153347432</v>
      </c>
      <c r="P3202" s="130">
        <v>8.1164253021030603</v>
      </c>
      <c r="Q3202" s="130">
        <v>24.626107914237299</v>
      </c>
      <c r="R3202" s="130">
        <v>4.4990151786922654</v>
      </c>
      <c r="S3202" s="130">
        <v>11.1290623781605</v>
      </c>
      <c r="T3202" s="130">
        <v>23.05425220591173</v>
      </c>
    </row>
    <row r="3203" spans="1:20" x14ac:dyDescent="0.45">
      <c r="A3203" s="130" t="s">
        <v>166</v>
      </c>
      <c r="B3203" s="130">
        <v>2020</v>
      </c>
      <c r="C3203" s="131">
        <v>44130</v>
      </c>
      <c r="D3203" s="130" t="s">
        <v>5210</v>
      </c>
      <c r="E3203" s="130" t="s">
        <v>5233</v>
      </c>
      <c r="F3203" s="130">
        <v>1</v>
      </c>
      <c r="G3203" s="130">
        <v>2</v>
      </c>
      <c r="H3203" s="130" t="s">
        <v>5847</v>
      </c>
      <c r="I3203" s="130">
        <v>577</v>
      </c>
      <c r="J3203" s="130" t="s">
        <v>426</v>
      </c>
      <c r="K3203" s="130" t="s">
        <v>427</v>
      </c>
      <c r="L3203" s="130">
        <v>22.526027397260279</v>
      </c>
      <c r="M3203" s="130">
        <v>23</v>
      </c>
      <c r="N3203" s="130">
        <v>26.797148894646678</v>
      </c>
      <c r="O3203" s="130">
        <v>4.4661784845946659</v>
      </c>
      <c r="P3203" s="130">
        <v>13.398613440862681</v>
      </c>
      <c r="Q3203" s="130">
        <v>27.320324617151648</v>
      </c>
      <c r="R3203" s="130">
        <v>4.4251727211514122</v>
      </c>
      <c r="S3203" s="130">
        <v>14.04480645369741</v>
      </c>
      <c r="T3203" s="130">
        <v>23.05425220591173</v>
      </c>
    </row>
    <row r="3204" spans="1:20" x14ac:dyDescent="0.45">
      <c r="A3204" s="130" t="s">
        <v>166</v>
      </c>
      <c r="B3204" s="130">
        <v>2020</v>
      </c>
      <c r="C3204" s="131">
        <v>44130</v>
      </c>
      <c r="D3204" s="130" t="s">
        <v>5210</v>
      </c>
      <c r="E3204" s="130" t="s">
        <v>5233</v>
      </c>
      <c r="F3204" s="130">
        <v>1</v>
      </c>
      <c r="G3204" s="130">
        <v>3</v>
      </c>
      <c r="H3204" s="130" t="s">
        <v>5847</v>
      </c>
      <c r="I3204" s="130">
        <v>577</v>
      </c>
      <c r="J3204" s="130" t="s">
        <v>386</v>
      </c>
      <c r="K3204" s="130" t="s">
        <v>64</v>
      </c>
      <c r="L3204" s="130">
        <v>30.56712328767123</v>
      </c>
      <c r="M3204" s="130">
        <v>10</v>
      </c>
      <c r="N3204" s="130">
        <v>26.618300207436828</v>
      </c>
      <c r="O3204" s="130">
        <v>4.2853462215381546</v>
      </c>
      <c r="P3204" s="130">
        <v>13.762261542822371</v>
      </c>
      <c r="Q3204" s="130">
        <v>26.04491473713507</v>
      </c>
      <c r="R3204" s="130">
        <v>4.2883290139069912</v>
      </c>
      <c r="S3204" s="130">
        <v>13.179927695414101</v>
      </c>
      <c r="T3204" s="130">
        <v>23.05425220591173</v>
      </c>
    </row>
    <row r="3205" spans="1:20" x14ac:dyDescent="0.45">
      <c r="A3205" s="130" t="s">
        <v>166</v>
      </c>
      <c r="B3205" s="130">
        <v>2020</v>
      </c>
      <c r="C3205" s="131">
        <v>44130</v>
      </c>
      <c r="D3205" s="130" t="s">
        <v>5210</v>
      </c>
      <c r="E3205" s="130" t="s">
        <v>5233</v>
      </c>
      <c r="F3205" s="130">
        <v>1</v>
      </c>
      <c r="G3205" s="130">
        <v>4</v>
      </c>
      <c r="H3205" s="130" t="s">
        <v>5847</v>
      </c>
      <c r="I3205" s="130">
        <v>577</v>
      </c>
      <c r="J3205" s="130" t="s">
        <v>448</v>
      </c>
      <c r="K3205" s="130" t="s">
        <v>444</v>
      </c>
      <c r="L3205" s="130">
        <v>25.030136986301368</v>
      </c>
      <c r="M3205" s="130">
        <v>23</v>
      </c>
      <c r="N3205" s="130">
        <v>26.988478795335588</v>
      </c>
      <c r="O3205" s="130">
        <v>6.8382953410869174</v>
      </c>
      <c r="P3205" s="130">
        <v>6.4735927720748414</v>
      </c>
      <c r="Q3205" s="130">
        <v>23.457829749582139</v>
      </c>
      <c r="R3205" s="130">
        <v>6.0577360174737969</v>
      </c>
      <c r="S3205" s="130">
        <v>5.2846216971607518</v>
      </c>
      <c r="T3205" s="130">
        <v>23.05425220591173</v>
      </c>
    </row>
    <row r="3206" spans="1:20" x14ac:dyDescent="0.45">
      <c r="A3206" s="130" t="s">
        <v>166</v>
      </c>
      <c r="B3206" s="130">
        <v>2020</v>
      </c>
      <c r="C3206" s="131">
        <v>44130</v>
      </c>
      <c r="D3206" s="130" t="s">
        <v>5210</v>
      </c>
      <c r="E3206" s="130" t="s">
        <v>5233</v>
      </c>
      <c r="F3206" s="130">
        <v>1</v>
      </c>
      <c r="G3206" s="130">
        <v>5</v>
      </c>
      <c r="H3206" s="130" t="s">
        <v>5847</v>
      </c>
      <c r="I3206" s="130">
        <v>577</v>
      </c>
      <c r="J3206" s="130" t="s">
        <v>476</v>
      </c>
      <c r="K3206" s="130" t="s">
        <v>477</v>
      </c>
      <c r="L3206" s="130">
        <v>28.106849315068491</v>
      </c>
      <c r="M3206" s="130">
        <v>23</v>
      </c>
      <c r="N3206" s="130">
        <v>13.29986838403228</v>
      </c>
      <c r="O3206" s="130">
        <v>4.9961970350236644</v>
      </c>
      <c r="P3206" s="130">
        <v>-1.6887227210387119</v>
      </c>
      <c r="Q3206" s="130">
        <v>11.698319327590291</v>
      </c>
      <c r="R3206" s="130">
        <v>5.0015644926441434</v>
      </c>
      <c r="S3206" s="130">
        <v>-3.3063741503421422</v>
      </c>
      <c r="T3206" s="130">
        <v>23.05425220591173</v>
      </c>
    </row>
    <row r="3207" spans="1:20" x14ac:dyDescent="0.45">
      <c r="A3207" s="150" t="s">
        <v>166</v>
      </c>
      <c r="B3207" s="150">
        <v>2020</v>
      </c>
      <c r="C3207" s="151">
        <v>44130</v>
      </c>
      <c r="D3207" s="150" t="s">
        <v>5210</v>
      </c>
      <c r="E3207" s="150" t="s">
        <v>5233</v>
      </c>
      <c r="F3207" s="150">
        <v>2</v>
      </c>
      <c r="G3207" s="150">
        <v>1</v>
      </c>
      <c r="H3207" s="150" t="s">
        <v>5848</v>
      </c>
      <c r="I3207" s="150">
        <v>578</v>
      </c>
      <c r="J3207" s="150" t="s">
        <v>346</v>
      </c>
      <c r="K3207" s="150" t="s">
        <v>52</v>
      </c>
      <c r="L3207" s="150">
        <v>21.515068493150689</v>
      </c>
      <c r="M3207" s="150">
        <v>13</v>
      </c>
      <c r="N3207" s="150">
        <v>36.765578615470098</v>
      </c>
      <c r="O3207" s="150">
        <v>4.2510198228863159</v>
      </c>
      <c r="P3207" s="150">
        <v>24.012519146811151</v>
      </c>
      <c r="Q3207" s="150">
        <v>38.141165658470626</v>
      </c>
      <c r="R3207" s="150">
        <v>4.3841429250456381</v>
      </c>
      <c r="S3207" s="150">
        <v>24.988736883333718</v>
      </c>
      <c r="T3207" s="150">
        <v>25.432108813439061</v>
      </c>
    </row>
    <row r="3208" spans="1:20" x14ac:dyDescent="0.45">
      <c r="A3208" s="150" t="s">
        <v>166</v>
      </c>
      <c r="B3208" s="150">
        <v>2020</v>
      </c>
      <c r="C3208" s="151">
        <v>44130</v>
      </c>
      <c r="D3208" s="150" t="s">
        <v>5210</v>
      </c>
      <c r="E3208" s="150" t="s">
        <v>5233</v>
      </c>
      <c r="F3208" s="150">
        <v>2</v>
      </c>
      <c r="G3208" s="150">
        <v>2</v>
      </c>
      <c r="H3208" s="150" t="s">
        <v>5848</v>
      </c>
      <c r="I3208" s="150">
        <v>578</v>
      </c>
      <c r="J3208" s="150" t="s">
        <v>418</v>
      </c>
      <c r="K3208" s="150" t="s">
        <v>96</v>
      </c>
      <c r="L3208" s="150">
        <v>22.43013698630137</v>
      </c>
      <c r="M3208" s="150">
        <v>7</v>
      </c>
      <c r="N3208" s="150">
        <v>29.10705163795102</v>
      </c>
      <c r="O3208" s="150">
        <v>4.4293791729170042</v>
      </c>
      <c r="P3208" s="150">
        <v>15.818914119200009</v>
      </c>
      <c r="Q3208" s="150">
        <v>30.103498089055371</v>
      </c>
      <c r="R3208" s="150">
        <v>4.4146759234444941</v>
      </c>
      <c r="S3208" s="150">
        <v>16.85947031872189</v>
      </c>
      <c r="T3208" s="150">
        <v>25.432108813439061</v>
      </c>
    </row>
    <row r="3209" spans="1:20" x14ac:dyDescent="0.45">
      <c r="A3209" s="150" t="s">
        <v>166</v>
      </c>
      <c r="B3209" s="150">
        <v>2020</v>
      </c>
      <c r="C3209" s="151">
        <v>44130</v>
      </c>
      <c r="D3209" s="150" t="s">
        <v>5210</v>
      </c>
      <c r="E3209" s="150" t="s">
        <v>5233</v>
      </c>
      <c r="F3209" s="150">
        <v>2</v>
      </c>
      <c r="G3209" s="150">
        <v>3</v>
      </c>
      <c r="H3209" s="150" t="s">
        <v>5848</v>
      </c>
      <c r="I3209" s="150">
        <v>578</v>
      </c>
      <c r="J3209" s="150" t="s">
        <v>3489</v>
      </c>
      <c r="K3209" s="150" t="s">
        <v>115</v>
      </c>
      <c r="L3209" s="150">
        <v>22.361643835616441</v>
      </c>
      <c r="M3209" s="150">
        <v>9</v>
      </c>
      <c r="N3209" s="150">
        <v>23.201585713922469</v>
      </c>
      <c r="O3209" s="150">
        <v>4.4439043575664536</v>
      </c>
      <c r="P3209" s="150">
        <v>9.8698726412231039</v>
      </c>
      <c r="Q3209" s="150">
        <v>24.02595054525198</v>
      </c>
      <c r="R3209" s="150">
        <v>4.3899324897535017</v>
      </c>
      <c r="S3209" s="150">
        <v>10.856153075991481</v>
      </c>
      <c r="T3209" s="150">
        <v>25.432108813439061</v>
      </c>
    </row>
    <row r="3210" spans="1:20" x14ac:dyDescent="0.45">
      <c r="A3210" s="150" t="s">
        <v>166</v>
      </c>
      <c r="B3210" s="150">
        <v>2020</v>
      </c>
      <c r="C3210" s="151">
        <v>44130</v>
      </c>
      <c r="D3210" s="150" t="s">
        <v>5210</v>
      </c>
      <c r="E3210" s="150" t="s">
        <v>5233</v>
      </c>
      <c r="F3210" s="150">
        <v>2</v>
      </c>
      <c r="G3210" s="150">
        <v>4</v>
      </c>
      <c r="H3210" s="150" t="s">
        <v>5848</v>
      </c>
      <c r="I3210" s="150">
        <v>578</v>
      </c>
      <c r="J3210" s="150" t="s">
        <v>434</v>
      </c>
      <c r="K3210" s="150" t="s">
        <v>223</v>
      </c>
      <c r="L3210" s="150">
        <v>23.602739726027401</v>
      </c>
      <c r="M3210" s="150">
        <v>23</v>
      </c>
      <c r="N3210" s="150">
        <v>17.909532962797801</v>
      </c>
      <c r="O3210" s="150">
        <v>4.5721506402582177</v>
      </c>
      <c r="P3210" s="150">
        <v>4.1930810420231452</v>
      </c>
      <c r="Q3210" s="150">
        <v>18.734678814566191</v>
      </c>
      <c r="R3210" s="150">
        <v>4.4733954041989676</v>
      </c>
      <c r="S3210" s="150">
        <v>5.3144926019692882</v>
      </c>
      <c r="T3210" s="150">
        <v>25.432108813439061</v>
      </c>
    </row>
    <row r="3211" spans="1:20" x14ac:dyDescent="0.45">
      <c r="A3211" s="150" t="s">
        <v>166</v>
      </c>
      <c r="B3211" s="150">
        <v>2020</v>
      </c>
      <c r="C3211" s="151">
        <v>44130</v>
      </c>
      <c r="D3211" s="150" t="s">
        <v>5210</v>
      </c>
      <c r="E3211" s="150" t="s">
        <v>5233</v>
      </c>
      <c r="F3211" s="150">
        <v>2</v>
      </c>
      <c r="G3211" s="150">
        <v>5</v>
      </c>
      <c r="H3211" s="150" t="s">
        <v>5848</v>
      </c>
      <c r="I3211" s="150">
        <v>578</v>
      </c>
      <c r="J3211" s="150" t="s">
        <v>384</v>
      </c>
      <c r="K3211" s="150" t="s">
        <v>61</v>
      </c>
      <c r="L3211" s="150">
        <v>23.80821917808219</v>
      </c>
      <c r="M3211" s="150">
        <v>23</v>
      </c>
      <c r="N3211" s="150">
        <v>24.242290240380211</v>
      </c>
      <c r="O3211" s="150">
        <v>4.5108495935940791</v>
      </c>
      <c r="P3211" s="150">
        <v>10.70974145959797</v>
      </c>
      <c r="Q3211" s="150">
        <v>22.581245235168161</v>
      </c>
      <c r="R3211" s="150">
        <v>4.4447583351871982</v>
      </c>
      <c r="S3211" s="150">
        <v>9.2469702296065641</v>
      </c>
      <c r="T3211" s="150">
        <v>25.432108813439061</v>
      </c>
    </row>
    <row r="3212" spans="1:20" x14ac:dyDescent="0.45">
      <c r="A3212" s="150" t="s">
        <v>166</v>
      </c>
      <c r="B3212" s="150">
        <v>2020</v>
      </c>
      <c r="C3212" s="151">
        <v>44130</v>
      </c>
      <c r="D3212" s="150" t="s">
        <v>5210</v>
      </c>
      <c r="E3212" s="150" t="s">
        <v>5233</v>
      </c>
      <c r="F3212" s="150">
        <v>2</v>
      </c>
      <c r="G3212" s="150">
        <v>6</v>
      </c>
      <c r="H3212" s="150" t="s">
        <v>5848</v>
      </c>
      <c r="I3212" s="150">
        <v>578</v>
      </c>
      <c r="J3212" s="150" t="s">
        <v>436</v>
      </c>
      <c r="K3212" s="150" t="s">
        <v>437</v>
      </c>
      <c r="L3212" s="150"/>
      <c r="M3212" s="150">
        <v>23</v>
      </c>
      <c r="N3212" s="150">
        <v>21.366613710112748</v>
      </c>
      <c r="O3212" s="150">
        <v>4.7578158342296684</v>
      </c>
      <c r="P3212" s="150">
        <v>7.0931662074237458</v>
      </c>
      <c r="Q3212" s="150">
        <v>18.574767461695359</v>
      </c>
      <c r="R3212" s="150">
        <v>4.7169923457158003</v>
      </c>
      <c r="S3212" s="150">
        <v>4.4237904245479616</v>
      </c>
      <c r="T3212" s="150">
        <v>25.432108813439061</v>
      </c>
    </row>
    <row r="3213" spans="1:20" x14ac:dyDescent="0.45">
      <c r="A3213" s="132" t="s">
        <v>166</v>
      </c>
      <c r="B3213" s="132">
        <v>2020</v>
      </c>
      <c r="C3213" s="133">
        <v>44130</v>
      </c>
      <c r="D3213" s="132" t="s">
        <v>5210</v>
      </c>
      <c r="E3213" s="132" t="s">
        <v>5234</v>
      </c>
      <c r="F3213" s="132">
        <v>1</v>
      </c>
      <c r="G3213" s="132">
        <v>1</v>
      </c>
      <c r="H3213" s="132" t="s">
        <v>5849</v>
      </c>
      <c r="I3213" s="132">
        <v>579</v>
      </c>
      <c r="J3213" s="132" t="s">
        <v>354</v>
      </c>
      <c r="K3213" s="132" t="s">
        <v>121</v>
      </c>
      <c r="L3213" s="132">
        <v>25.224657534246571</v>
      </c>
      <c r="M3213" s="132">
        <v>5</v>
      </c>
      <c r="N3213" s="132">
        <v>38.034120705610647</v>
      </c>
      <c r="O3213" s="132">
        <v>4.427514951537999</v>
      </c>
      <c r="P3213" s="132">
        <v>24.751575850996652</v>
      </c>
      <c r="Q3213" s="132">
        <v>39.807115726070791</v>
      </c>
      <c r="R3213" s="132">
        <v>4.504196559024698</v>
      </c>
      <c r="S3213" s="132">
        <v>26.294526048996701</v>
      </c>
      <c r="T3213" s="132">
        <v>29.63215486888727</v>
      </c>
    </row>
    <row r="3214" spans="1:20" x14ac:dyDescent="0.45">
      <c r="A3214" s="132" t="s">
        <v>166</v>
      </c>
      <c r="B3214" s="132">
        <v>2020</v>
      </c>
      <c r="C3214" s="133">
        <v>44130</v>
      </c>
      <c r="D3214" s="132" t="s">
        <v>5210</v>
      </c>
      <c r="E3214" s="132" t="s">
        <v>5234</v>
      </c>
      <c r="F3214" s="132">
        <v>1</v>
      </c>
      <c r="G3214" s="132">
        <v>2</v>
      </c>
      <c r="H3214" s="132" t="s">
        <v>5849</v>
      </c>
      <c r="I3214" s="132">
        <v>579</v>
      </c>
      <c r="J3214" s="132" t="s">
        <v>262</v>
      </c>
      <c r="K3214" s="132" t="s">
        <v>46</v>
      </c>
      <c r="L3214" s="132">
        <v>24.05753424657534</v>
      </c>
      <c r="M3214" s="132">
        <v>4</v>
      </c>
      <c r="N3214" s="132">
        <v>33.819289369703299</v>
      </c>
      <c r="O3214" s="132">
        <v>4.2774983937039588</v>
      </c>
      <c r="P3214" s="132">
        <v>20.986794188591421</v>
      </c>
      <c r="Q3214" s="132">
        <v>34.566165666557588</v>
      </c>
      <c r="R3214" s="132">
        <v>4.2932141901272516</v>
      </c>
      <c r="S3214" s="132">
        <v>21.68652309617584</v>
      </c>
      <c r="T3214" s="132">
        <v>29.63215486888727</v>
      </c>
    </row>
    <row r="3215" spans="1:20" x14ac:dyDescent="0.45">
      <c r="A3215" s="132" t="s">
        <v>166</v>
      </c>
      <c r="B3215" s="132">
        <v>2020</v>
      </c>
      <c r="C3215" s="133">
        <v>44130</v>
      </c>
      <c r="D3215" s="132" t="s">
        <v>5210</v>
      </c>
      <c r="E3215" s="132" t="s">
        <v>5234</v>
      </c>
      <c r="F3215" s="132">
        <v>1</v>
      </c>
      <c r="G3215" s="132">
        <v>3</v>
      </c>
      <c r="H3215" s="132" t="s">
        <v>5849</v>
      </c>
      <c r="I3215" s="132">
        <v>579</v>
      </c>
      <c r="J3215" s="132" t="s">
        <v>368</v>
      </c>
      <c r="K3215" s="132" t="s">
        <v>131</v>
      </c>
      <c r="L3215" s="132">
        <v>32.279452054794518</v>
      </c>
      <c r="M3215" s="132">
        <v>2</v>
      </c>
      <c r="N3215" s="132">
        <v>24.626107914237299</v>
      </c>
      <c r="O3215" s="132">
        <v>4.4990151786922654</v>
      </c>
      <c r="P3215" s="132">
        <v>11.1290623781605</v>
      </c>
      <c r="Q3215" s="132">
        <v>26.029732411557632</v>
      </c>
      <c r="R3215" s="132">
        <v>4.4192624130596272</v>
      </c>
      <c r="S3215" s="132">
        <v>12.77194517237875</v>
      </c>
      <c r="T3215" s="132">
        <v>29.63215486888727</v>
      </c>
    </row>
    <row r="3216" spans="1:20" x14ac:dyDescent="0.45">
      <c r="A3216" s="132" t="s">
        <v>166</v>
      </c>
      <c r="B3216" s="132">
        <v>2020</v>
      </c>
      <c r="C3216" s="133">
        <v>44130</v>
      </c>
      <c r="D3216" s="132" t="s">
        <v>5210</v>
      </c>
      <c r="E3216" s="132" t="s">
        <v>5234</v>
      </c>
      <c r="F3216" s="132">
        <v>1</v>
      </c>
      <c r="G3216" s="132">
        <v>4</v>
      </c>
      <c r="H3216" s="132" t="s">
        <v>5849</v>
      </c>
      <c r="I3216" s="132">
        <v>579</v>
      </c>
      <c r="J3216" s="132" t="s">
        <v>574</v>
      </c>
      <c r="K3216" s="132" t="s">
        <v>99</v>
      </c>
      <c r="L3216" s="132">
        <v>37.895890410958913</v>
      </c>
      <c r="M3216" s="132">
        <v>8</v>
      </c>
      <c r="N3216" s="132">
        <v>25.164998397581929</v>
      </c>
      <c r="O3216" s="132">
        <v>4.4476265042031384</v>
      </c>
      <c r="P3216" s="132">
        <v>11.82211888497252</v>
      </c>
      <c r="Q3216" s="132">
        <v>25.38317929860424</v>
      </c>
      <c r="R3216" s="132">
        <v>4.3756892483623417</v>
      </c>
      <c r="S3216" s="132">
        <v>12.25611155351722</v>
      </c>
      <c r="T3216" s="132">
        <v>29.63215486888727</v>
      </c>
    </row>
    <row r="3217" spans="1:20" x14ac:dyDescent="0.45">
      <c r="A3217" s="132" t="s">
        <v>166</v>
      </c>
      <c r="B3217" s="132">
        <v>2020</v>
      </c>
      <c r="C3217" s="133">
        <v>44130</v>
      </c>
      <c r="D3217" s="132" t="s">
        <v>5210</v>
      </c>
      <c r="E3217" s="132" t="s">
        <v>5234</v>
      </c>
      <c r="F3217" s="132">
        <v>1</v>
      </c>
      <c r="G3217" s="132">
        <v>5</v>
      </c>
      <c r="H3217" s="132" t="s">
        <v>5849</v>
      </c>
      <c r="I3217" s="132">
        <v>579</v>
      </c>
      <c r="J3217" s="132" t="s">
        <v>386</v>
      </c>
      <c r="K3217" s="132" t="s">
        <v>64</v>
      </c>
      <c r="L3217" s="132">
        <v>30.56712328767123</v>
      </c>
      <c r="M3217" s="132">
        <v>10</v>
      </c>
      <c r="N3217" s="132">
        <v>26.04491473713507</v>
      </c>
      <c r="O3217" s="132">
        <v>4.2883290139069912</v>
      </c>
      <c r="P3217" s="132">
        <v>13.179927695414101</v>
      </c>
      <c r="Q3217" s="132">
        <v>25.10711306191866</v>
      </c>
      <c r="R3217" s="132">
        <v>4.2747941389657766</v>
      </c>
      <c r="S3217" s="132">
        <v>12.28273064502133</v>
      </c>
      <c r="T3217" s="132">
        <v>29.63215486888727</v>
      </c>
    </row>
    <row r="3218" spans="1:20" x14ac:dyDescent="0.45">
      <c r="A3218" s="132" t="s">
        <v>166</v>
      </c>
      <c r="B3218" s="132">
        <v>2020</v>
      </c>
      <c r="C3218" s="133">
        <v>44130</v>
      </c>
      <c r="D3218" s="132" t="s">
        <v>5210</v>
      </c>
      <c r="E3218" s="132" t="s">
        <v>5234</v>
      </c>
      <c r="F3218" s="132">
        <v>1</v>
      </c>
      <c r="G3218" s="132">
        <v>6</v>
      </c>
      <c r="H3218" s="132" t="s">
        <v>5849</v>
      </c>
      <c r="I3218" s="132">
        <v>579</v>
      </c>
      <c r="J3218" s="132" t="s">
        <v>418</v>
      </c>
      <c r="K3218" s="132" t="s">
        <v>96</v>
      </c>
      <c r="L3218" s="132">
        <v>22.43013698630137</v>
      </c>
      <c r="M3218" s="132">
        <v>7</v>
      </c>
      <c r="N3218" s="132">
        <v>30.103498089055371</v>
      </c>
      <c r="O3218" s="132">
        <v>4.4146759234444941</v>
      </c>
      <c r="P3218" s="132">
        <v>16.85947031872189</v>
      </c>
      <c r="Q3218" s="132">
        <v>26.96294958266818</v>
      </c>
      <c r="R3218" s="132">
        <v>4.4293131620559807</v>
      </c>
      <c r="S3218" s="132">
        <v>13.675010096500239</v>
      </c>
      <c r="T3218" s="132">
        <v>29.63215486888727</v>
      </c>
    </row>
    <row r="3219" spans="1:20" x14ac:dyDescent="0.45">
      <c r="A3219" s="160" t="s">
        <v>166</v>
      </c>
      <c r="B3219" s="160">
        <v>2020</v>
      </c>
      <c r="C3219" s="161">
        <v>44130</v>
      </c>
      <c r="D3219" s="160" t="s">
        <v>5210</v>
      </c>
      <c r="E3219" s="160" t="s">
        <v>5234</v>
      </c>
      <c r="F3219" s="160">
        <v>2</v>
      </c>
      <c r="G3219" s="160">
        <v>1</v>
      </c>
      <c r="H3219" s="160" t="s">
        <v>5850</v>
      </c>
      <c r="I3219" s="160">
        <v>580</v>
      </c>
      <c r="J3219" s="160" t="s">
        <v>360</v>
      </c>
      <c r="K3219" s="160" t="s">
        <v>34</v>
      </c>
      <c r="L3219" s="160">
        <v>33.235616438356168</v>
      </c>
      <c r="M3219" s="160">
        <v>1</v>
      </c>
      <c r="N3219" s="160">
        <v>35.873193661087633</v>
      </c>
      <c r="O3219" s="160">
        <v>4.5158219278881084</v>
      </c>
      <c r="P3219" s="160">
        <v>22.325727877423311</v>
      </c>
      <c r="Q3219" s="160">
        <v>38.109054393682527</v>
      </c>
      <c r="R3219" s="160">
        <v>4.5556809846533151</v>
      </c>
      <c r="S3219" s="160">
        <v>24.442011439722592</v>
      </c>
      <c r="T3219" s="160">
        <v>33.292986007180581</v>
      </c>
    </row>
    <row r="3220" spans="1:20" x14ac:dyDescent="0.45">
      <c r="A3220" s="160" t="s">
        <v>166</v>
      </c>
      <c r="B3220" s="160">
        <v>2020</v>
      </c>
      <c r="C3220" s="161">
        <v>44130</v>
      </c>
      <c r="D3220" s="160" t="s">
        <v>5210</v>
      </c>
      <c r="E3220" s="160" t="s">
        <v>5234</v>
      </c>
      <c r="F3220" s="160">
        <v>2</v>
      </c>
      <c r="G3220" s="160">
        <v>2</v>
      </c>
      <c r="H3220" s="160" t="s">
        <v>5850</v>
      </c>
      <c r="I3220" s="160">
        <v>580</v>
      </c>
      <c r="J3220" s="160" t="s">
        <v>353</v>
      </c>
      <c r="K3220" s="160" t="s">
        <v>143</v>
      </c>
      <c r="L3220" s="160">
        <v>32.301369863013697</v>
      </c>
      <c r="M3220" s="160">
        <v>6</v>
      </c>
      <c r="N3220" s="160">
        <v>35.176514150003108</v>
      </c>
      <c r="O3220" s="160">
        <v>4.3551448825877284</v>
      </c>
      <c r="P3220" s="160">
        <v>22.111079502239932</v>
      </c>
      <c r="Q3220" s="160">
        <v>35.800302473231007</v>
      </c>
      <c r="R3220" s="160">
        <v>4.3521829154571279</v>
      </c>
      <c r="S3220" s="160">
        <v>22.74375372685963</v>
      </c>
      <c r="T3220" s="160">
        <v>33.292986007180581</v>
      </c>
    </row>
    <row r="3221" spans="1:20" x14ac:dyDescent="0.45">
      <c r="A3221" s="160" t="s">
        <v>166</v>
      </c>
      <c r="B3221" s="160">
        <v>2020</v>
      </c>
      <c r="C3221" s="161">
        <v>44130</v>
      </c>
      <c r="D3221" s="160" t="s">
        <v>5210</v>
      </c>
      <c r="E3221" s="160" t="s">
        <v>5234</v>
      </c>
      <c r="F3221" s="160">
        <v>2</v>
      </c>
      <c r="G3221" s="160">
        <v>3</v>
      </c>
      <c r="H3221" s="160" t="s">
        <v>5850</v>
      </c>
      <c r="I3221" s="160">
        <v>580</v>
      </c>
      <c r="J3221" s="160" t="s">
        <v>379</v>
      </c>
      <c r="K3221" s="160" t="s">
        <v>67</v>
      </c>
      <c r="L3221" s="160">
        <v>28.158904109589042</v>
      </c>
      <c r="M3221" s="160">
        <v>3</v>
      </c>
      <c r="N3221" s="160">
        <v>33.248106021089527</v>
      </c>
      <c r="O3221" s="160">
        <v>4.4125200956836332</v>
      </c>
      <c r="P3221" s="160">
        <v>20.010545734038629</v>
      </c>
      <c r="Q3221" s="160">
        <v>32.958332312995132</v>
      </c>
      <c r="R3221" s="160">
        <v>4.3761191786111864</v>
      </c>
      <c r="S3221" s="160">
        <v>19.829974777161571</v>
      </c>
      <c r="T3221" s="160">
        <v>33.292986007180581</v>
      </c>
    </row>
    <row r="3222" spans="1:20" x14ac:dyDescent="0.45">
      <c r="A3222" s="160" t="s">
        <v>166</v>
      </c>
      <c r="B3222" s="160">
        <v>2020</v>
      </c>
      <c r="C3222" s="161">
        <v>44130</v>
      </c>
      <c r="D3222" s="160" t="s">
        <v>5210</v>
      </c>
      <c r="E3222" s="160" t="s">
        <v>5234</v>
      </c>
      <c r="F3222" s="160">
        <v>2</v>
      </c>
      <c r="G3222" s="160">
        <v>4</v>
      </c>
      <c r="H3222" s="160" t="s">
        <v>5850</v>
      </c>
      <c r="I3222" s="160">
        <v>580</v>
      </c>
      <c r="J3222" s="160" t="s">
        <v>3489</v>
      </c>
      <c r="K3222" s="160" t="s">
        <v>115</v>
      </c>
      <c r="L3222" s="160">
        <v>22.361643835616441</v>
      </c>
      <c r="M3222" s="160">
        <v>9</v>
      </c>
      <c r="N3222" s="160">
        <v>24.02595054525198</v>
      </c>
      <c r="O3222" s="160">
        <v>4.3899324897535017</v>
      </c>
      <c r="P3222" s="160">
        <v>10.856153075991481</v>
      </c>
      <c r="Q3222" s="160">
        <v>24.31493247764654</v>
      </c>
      <c r="R3222" s="160">
        <v>4.3622539921062859</v>
      </c>
      <c r="S3222" s="160">
        <v>11.22817050132768</v>
      </c>
      <c r="T3222" s="160">
        <v>33.292986007180581</v>
      </c>
    </row>
    <row r="3223" spans="1:20" x14ac:dyDescent="0.45">
      <c r="A3223" s="160" t="s">
        <v>166</v>
      </c>
      <c r="B3223" s="160">
        <v>2020</v>
      </c>
      <c r="C3223" s="161">
        <v>44130</v>
      </c>
      <c r="D3223" s="160" t="s">
        <v>5210</v>
      </c>
      <c r="E3223" s="160" t="s">
        <v>5234</v>
      </c>
      <c r="F3223" s="160">
        <v>2</v>
      </c>
      <c r="G3223" s="160">
        <v>4</v>
      </c>
      <c r="H3223" s="160" t="s">
        <v>5850</v>
      </c>
      <c r="I3223" s="160">
        <v>580</v>
      </c>
      <c r="J3223" s="160" t="s">
        <v>346</v>
      </c>
      <c r="K3223" s="160" t="s">
        <v>52</v>
      </c>
      <c r="L3223" s="160">
        <v>21.515068493150689</v>
      </c>
      <c r="M3223" s="160">
        <v>13</v>
      </c>
      <c r="N3223" s="160">
        <v>38.141165658470626</v>
      </c>
      <c r="O3223" s="160">
        <v>4.3841429250456381</v>
      </c>
      <c r="P3223" s="160">
        <v>24.988736883333718</v>
      </c>
      <c r="Q3223" s="160">
        <v>35.384294628041467</v>
      </c>
      <c r="R3223" s="160">
        <v>4.3580508082135827</v>
      </c>
      <c r="S3223" s="160">
        <v>22.31014220340073</v>
      </c>
      <c r="T3223" s="160">
        <v>33.292986007180581</v>
      </c>
    </row>
    <row r="3224" spans="1:20" x14ac:dyDescent="0.45">
      <c r="A3224" s="138" t="s">
        <v>166</v>
      </c>
      <c r="B3224" s="138">
        <v>2020</v>
      </c>
      <c r="C3224" s="139">
        <v>44130</v>
      </c>
      <c r="D3224" s="138" t="s">
        <v>5210</v>
      </c>
      <c r="E3224" s="138" t="s">
        <v>5194</v>
      </c>
      <c r="F3224" s="138" t="s">
        <v>5235</v>
      </c>
      <c r="G3224" s="138">
        <v>1</v>
      </c>
      <c r="H3224" s="138" t="s">
        <v>5851</v>
      </c>
      <c r="I3224" s="138">
        <v>581</v>
      </c>
      <c r="J3224" s="138" t="s">
        <v>360</v>
      </c>
      <c r="K3224" s="138" t="s">
        <v>34</v>
      </c>
      <c r="L3224" s="138">
        <v>33.235616438356168</v>
      </c>
      <c r="M3224" s="138">
        <v>1</v>
      </c>
      <c r="N3224" s="138">
        <v>38.109054393682527</v>
      </c>
      <c r="O3224" s="138">
        <v>4.5556809846533151</v>
      </c>
      <c r="P3224" s="138">
        <v>24.442011439722592</v>
      </c>
      <c r="Q3224" s="138">
        <v>40.289058575416988</v>
      </c>
      <c r="R3224" s="138">
        <v>4.5689923801594254</v>
      </c>
      <c r="S3224" s="138">
        <v>26.582081434938718</v>
      </c>
      <c r="T3224" s="138">
        <v>34.545117164015792</v>
      </c>
    </row>
    <row r="3225" spans="1:20" x14ac:dyDescent="0.45">
      <c r="A3225" s="138" t="s">
        <v>166</v>
      </c>
      <c r="B3225" s="138">
        <v>2020</v>
      </c>
      <c r="C3225" s="139">
        <v>44130</v>
      </c>
      <c r="D3225" s="138" t="s">
        <v>5210</v>
      </c>
      <c r="E3225" s="138" t="s">
        <v>5194</v>
      </c>
      <c r="F3225" s="138" t="s">
        <v>5235</v>
      </c>
      <c r="G3225" s="138">
        <v>2</v>
      </c>
      <c r="H3225" s="138" t="s">
        <v>5851</v>
      </c>
      <c r="I3225" s="138">
        <v>581</v>
      </c>
      <c r="J3225" s="138" t="s">
        <v>368</v>
      </c>
      <c r="K3225" s="138" t="s">
        <v>131</v>
      </c>
      <c r="L3225" s="138">
        <v>32.279452054794518</v>
      </c>
      <c r="M3225" s="138">
        <v>2</v>
      </c>
      <c r="N3225" s="138">
        <v>26.029732411557632</v>
      </c>
      <c r="O3225" s="138">
        <v>4.4192624130596272</v>
      </c>
      <c r="P3225" s="138">
        <v>12.77194517237875</v>
      </c>
      <c r="Q3225" s="138">
        <v>29.04935675830977</v>
      </c>
      <c r="R3225" s="138">
        <v>4.356353909913345</v>
      </c>
      <c r="S3225" s="138">
        <v>15.98029502856973</v>
      </c>
      <c r="T3225" s="138">
        <v>34.545117164015792</v>
      </c>
    </row>
    <row r="3226" spans="1:20" x14ac:dyDescent="0.45">
      <c r="A3226" s="138" t="s">
        <v>166</v>
      </c>
      <c r="B3226" s="138">
        <v>2020</v>
      </c>
      <c r="C3226" s="139">
        <v>44130</v>
      </c>
      <c r="D3226" s="138" t="s">
        <v>5210</v>
      </c>
      <c r="E3226" s="138" t="s">
        <v>5194</v>
      </c>
      <c r="F3226" s="138" t="s">
        <v>5235</v>
      </c>
      <c r="G3226" s="138">
        <v>3</v>
      </c>
      <c r="H3226" s="138" t="s">
        <v>5851</v>
      </c>
      <c r="I3226" s="138">
        <v>581</v>
      </c>
      <c r="J3226" s="138" t="s">
        <v>379</v>
      </c>
      <c r="K3226" s="138" t="s">
        <v>67</v>
      </c>
      <c r="L3226" s="138">
        <v>28.158904109589042</v>
      </c>
      <c r="M3226" s="138">
        <v>3</v>
      </c>
      <c r="N3226" s="138">
        <v>32.958332312995132</v>
      </c>
      <c r="O3226" s="138">
        <v>4.3761191786111864</v>
      </c>
      <c r="P3226" s="138">
        <v>19.829974777161571</v>
      </c>
      <c r="Q3226" s="138">
        <v>33.610253271041792</v>
      </c>
      <c r="R3226" s="138">
        <v>4.307201612697714</v>
      </c>
      <c r="S3226" s="138">
        <v>20.68864843294865</v>
      </c>
      <c r="T3226" s="138">
        <v>34.545117164015792</v>
      </c>
    </row>
    <row r="3227" spans="1:20" x14ac:dyDescent="0.45">
      <c r="A3227" s="138" t="s">
        <v>166</v>
      </c>
      <c r="B3227" s="138">
        <v>2020</v>
      </c>
      <c r="C3227" s="139">
        <v>44130</v>
      </c>
      <c r="D3227" s="138" t="s">
        <v>5210</v>
      </c>
      <c r="E3227" s="138" t="s">
        <v>5194</v>
      </c>
      <c r="F3227" s="138" t="s">
        <v>5235</v>
      </c>
      <c r="G3227" s="138">
        <v>4</v>
      </c>
      <c r="H3227" s="138" t="s">
        <v>5851</v>
      </c>
      <c r="I3227" s="138">
        <v>581</v>
      </c>
      <c r="J3227" s="138" t="s">
        <v>262</v>
      </c>
      <c r="K3227" s="138" t="s">
        <v>46</v>
      </c>
      <c r="L3227" s="138">
        <v>24.05753424657534</v>
      </c>
      <c r="M3227" s="138">
        <v>4</v>
      </c>
      <c r="N3227" s="138">
        <v>34.566165666557588</v>
      </c>
      <c r="O3227" s="138">
        <v>4.2932141901272516</v>
      </c>
      <c r="P3227" s="138">
        <v>21.68652309617584</v>
      </c>
      <c r="Q3227" s="138">
        <v>34.134874862697302</v>
      </c>
      <c r="R3227" s="138">
        <v>4.2475430521539659</v>
      </c>
      <c r="S3227" s="138">
        <v>21.3922457062354</v>
      </c>
      <c r="T3227" s="138">
        <v>34.545117164015792</v>
      </c>
    </row>
    <row r="3228" spans="1:20" x14ac:dyDescent="0.45">
      <c r="A3228" s="138" t="s">
        <v>166</v>
      </c>
      <c r="B3228" s="138">
        <v>2020</v>
      </c>
      <c r="C3228" s="139">
        <v>44130</v>
      </c>
      <c r="D3228" s="138" t="s">
        <v>5210</v>
      </c>
      <c r="E3228" s="138" t="s">
        <v>5194</v>
      </c>
      <c r="F3228" s="138" t="s">
        <v>5235</v>
      </c>
      <c r="G3228" s="138">
        <v>5</v>
      </c>
      <c r="H3228" s="138" t="s">
        <v>5851</v>
      </c>
      <c r="I3228" s="138">
        <v>581</v>
      </c>
      <c r="J3228" s="138" t="s">
        <v>354</v>
      </c>
      <c r="K3228" s="138" t="s">
        <v>121</v>
      </c>
      <c r="L3228" s="138">
        <v>25.224657534246571</v>
      </c>
      <c r="M3228" s="138">
        <v>5</v>
      </c>
      <c r="N3228" s="138">
        <v>39.807115726070791</v>
      </c>
      <c r="O3228" s="138">
        <v>4.504196559024698</v>
      </c>
      <c r="P3228" s="138">
        <v>26.294526048996701</v>
      </c>
      <c r="Q3228" s="138">
        <v>37.334502588871658</v>
      </c>
      <c r="R3228" s="138">
        <v>4.4122147269888599</v>
      </c>
      <c r="S3228" s="138">
        <v>24.097858407905079</v>
      </c>
      <c r="T3228" s="138">
        <v>34.545117164015792</v>
      </c>
    </row>
    <row r="3229" spans="1:20" x14ac:dyDescent="0.45">
      <c r="A3229" s="138" t="s">
        <v>166</v>
      </c>
      <c r="B3229" s="138">
        <v>2020</v>
      </c>
      <c r="C3229" s="139">
        <v>44130</v>
      </c>
      <c r="D3229" s="138" t="s">
        <v>5210</v>
      </c>
      <c r="E3229" s="138" t="s">
        <v>5194</v>
      </c>
      <c r="F3229" s="138" t="s">
        <v>5235</v>
      </c>
      <c r="G3229" s="138">
        <v>6</v>
      </c>
      <c r="H3229" s="138" t="s">
        <v>5851</v>
      </c>
      <c r="I3229" s="138">
        <v>581</v>
      </c>
      <c r="J3229" s="138" t="s">
        <v>353</v>
      </c>
      <c r="K3229" s="138" t="s">
        <v>143</v>
      </c>
      <c r="L3229" s="138">
        <v>32.301369863013697</v>
      </c>
      <c r="M3229" s="138">
        <v>6</v>
      </c>
      <c r="N3229" s="138">
        <v>35.800302473231007</v>
      </c>
      <c r="O3229" s="138">
        <v>4.3521829154571279</v>
      </c>
      <c r="P3229" s="138">
        <v>22.74375372685963</v>
      </c>
      <c r="Q3229" s="138">
        <v>32.971021891793988</v>
      </c>
      <c r="R3229" s="138">
        <v>4.3785308445404603</v>
      </c>
      <c r="S3229" s="138">
        <v>19.835429358172611</v>
      </c>
      <c r="T3229" s="138">
        <v>34.545117164015792</v>
      </c>
    </row>
    <row r="3230" spans="1:20" x14ac:dyDescent="0.45">
      <c r="A3230" s="138" t="s">
        <v>166</v>
      </c>
      <c r="B3230" s="138">
        <v>2020</v>
      </c>
      <c r="C3230" s="139">
        <v>44130</v>
      </c>
      <c r="D3230" s="138" t="s">
        <v>5210</v>
      </c>
      <c r="E3230" s="138" t="s">
        <v>5194</v>
      </c>
      <c r="F3230" s="138" t="s">
        <v>579</v>
      </c>
      <c r="G3230" s="138">
        <v>1</v>
      </c>
      <c r="H3230" s="138" t="s">
        <v>5852</v>
      </c>
      <c r="I3230" s="138">
        <v>582</v>
      </c>
      <c r="J3230" s="138" t="s">
        <v>418</v>
      </c>
      <c r="K3230" s="138" t="s">
        <v>96</v>
      </c>
      <c r="L3230" s="138">
        <v>22.43013698630137</v>
      </c>
      <c r="M3230" s="138">
        <v>7</v>
      </c>
      <c r="N3230" s="138">
        <v>26.96294958266818</v>
      </c>
      <c r="O3230" s="138">
        <v>4.4293131620559807</v>
      </c>
      <c r="P3230" s="138">
        <v>13.675010096500239</v>
      </c>
      <c r="Q3230" s="138">
        <v>29.044966826069398</v>
      </c>
      <c r="R3230" s="138">
        <v>4.4985261942046444</v>
      </c>
      <c r="S3230" s="138">
        <v>15.54938824345547</v>
      </c>
      <c r="T3230" s="138">
        <v>25.44204360520941</v>
      </c>
    </row>
    <row r="3231" spans="1:20" x14ac:dyDescent="0.45">
      <c r="A3231" s="138" t="s">
        <v>166</v>
      </c>
      <c r="B3231" s="138">
        <v>2020</v>
      </c>
      <c r="C3231" s="139">
        <v>44130</v>
      </c>
      <c r="D3231" s="138" t="s">
        <v>5210</v>
      </c>
      <c r="E3231" s="138" t="s">
        <v>5194</v>
      </c>
      <c r="F3231" s="138" t="s">
        <v>579</v>
      </c>
      <c r="G3231" s="138">
        <v>2</v>
      </c>
      <c r="H3231" s="138" t="s">
        <v>5852</v>
      </c>
      <c r="I3231" s="138">
        <v>582</v>
      </c>
      <c r="J3231" s="138" t="s">
        <v>574</v>
      </c>
      <c r="K3231" s="138" t="s">
        <v>99</v>
      </c>
      <c r="L3231" s="138">
        <v>37.895890410958913</v>
      </c>
      <c r="M3231" s="138">
        <v>8</v>
      </c>
      <c r="N3231" s="138">
        <v>25.38317929860424</v>
      </c>
      <c r="O3231" s="138">
        <v>4.3756892483623417</v>
      </c>
      <c r="P3231" s="138">
        <v>12.25611155351722</v>
      </c>
      <c r="Q3231" s="138">
        <v>26.057643512659791</v>
      </c>
      <c r="R3231" s="138">
        <v>4.3816203880869882</v>
      </c>
      <c r="S3231" s="138">
        <v>12.912782348398821</v>
      </c>
      <c r="T3231" s="138">
        <v>25.44204360520941</v>
      </c>
    </row>
    <row r="3232" spans="1:20" x14ac:dyDescent="0.45">
      <c r="A3232" s="138" t="s">
        <v>166</v>
      </c>
      <c r="B3232" s="138">
        <v>2020</v>
      </c>
      <c r="C3232" s="139">
        <v>44130</v>
      </c>
      <c r="D3232" s="138" t="s">
        <v>5210</v>
      </c>
      <c r="E3232" s="138" t="s">
        <v>5194</v>
      </c>
      <c r="F3232" s="138" t="s">
        <v>579</v>
      </c>
      <c r="G3232" s="138">
        <v>3</v>
      </c>
      <c r="H3232" s="138" t="s">
        <v>5852</v>
      </c>
      <c r="I3232" s="138">
        <v>582</v>
      </c>
      <c r="J3232" s="138" t="s">
        <v>3489</v>
      </c>
      <c r="K3232" s="138" t="s">
        <v>115</v>
      </c>
      <c r="L3232" s="138">
        <v>22.361643835616441</v>
      </c>
      <c r="M3232" s="138">
        <v>9</v>
      </c>
      <c r="N3232" s="138">
        <v>24.31493247764654</v>
      </c>
      <c r="O3232" s="138">
        <v>4.3622539921062859</v>
      </c>
      <c r="P3232" s="138">
        <v>11.22817050132768</v>
      </c>
      <c r="Q3232" s="138">
        <v>23.85632729472627</v>
      </c>
      <c r="R3232" s="138">
        <v>4.3700579810397873</v>
      </c>
      <c r="S3232" s="138">
        <v>10.7461533516069</v>
      </c>
      <c r="T3232" s="138">
        <v>25.44204360520941</v>
      </c>
    </row>
    <row r="3233" spans="1:20" x14ac:dyDescent="0.45">
      <c r="A3233" s="138" t="s">
        <v>166</v>
      </c>
      <c r="B3233" s="138">
        <v>2020</v>
      </c>
      <c r="C3233" s="139">
        <v>44130</v>
      </c>
      <c r="D3233" s="138" t="s">
        <v>5210</v>
      </c>
      <c r="E3233" s="138" t="s">
        <v>5194</v>
      </c>
      <c r="F3233" s="138" t="s">
        <v>579</v>
      </c>
      <c r="G3233" s="138">
        <v>4</v>
      </c>
      <c r="H3233" s="138" t="s">
        <v>5852</v>
      </c>
      <c r="I3233" s="138">
        <v>582</v>
      </c>
      <c r="J3233" s="138" t="s">
        <v>386</v>
      </c>
      <c r="K3233" s="138" t="s">
        <v>64</v>
      </c>
      <c r="L3233" s="138">
        <v>30.56712328767123</v>
      </c>
      <c r="M3233" s="138">
        <v>10</v>
      </c>
      <c r="N3233" s="138">
        <v>25.10711306191866</v>
      </c>
      <c r="O3233" s="138">
        <v>4.2747941389657766</v>
      </c>
      <c r="P3233" s="138">
        <v>12.28273064502133</v>
      </c>
      <c r="Q3233" s="138">
        <v>22.943519910242479</v>
      </c>
      <c r="R3233" s="138">
        <v>4.3688902057094952</v>
      </c>
      <c r="S3233" s="138">
        <v>9.8368492931139961</v>
      </c>
      <c r="T3233" s="138">
        <v>25.44204360520941</v>
      </c>
    </row>
    <row r="3234" spans="1:20" x14ac:dyDescent="0.45">
      <c r="A3234" s="130" t="s">
        <v>266</v>
      </c>
      <c r="B3234" s="130">
        <v>2021</v>
      </c>
      <c r="C3234" s="131">
        <v>44412</v>
      </c>
      <c r="D3234" s="130" t="s">
        <v>152</v>
      </c>
      <c r="E3234" s="130" t="s">
        <v>1943</v>
      </c>
      <c r="F3234" s="130">
        <v>1</v>
      </c>
      <c r="G3234" s="130">
        <v>1</v>
      </c>
      <c r="H3234" s="130" t="s">
        <v>5853</v>
      </c>
      <c r="I3234" s="130">
        <v>583</v>
      </c>
      <c r="J3234" s="130" t="s">
        <v>360</v>
      </c>
      <c r="K3234" s="130" t="s">
        <v>34</v>
      </c>
      <c r="L3234" s="130">
        <v>34.008219178082193</v>
      </c>
      <c r="M3234" s="130">
        <v>13</v>
      </c>
      <c r="N3234" s="130">
        <v>40.289058575416988</v>
      </c>
      <c r="O3234" s="130">
        <v>4.5689923801594254</v>
      </c>
      <c r="P3234" s="130">
        <v>26.582081434938718</v>
      </c>
      <c r="Q3234" s="130">
        <v>42.124029264869343</v>
      </c>
      <c r="R3234" s="130">
        <v>4.616081612876604</v>
      </c>
      <c r="S3234" s="130">
        <v>28.275784426239529</v>
      </c>
      <c r="T3234" s="130">
        <v>34.170218178775897</v>
      </c>
    </row>
    <row r="3235" spans="1:20" x14ac:dyDescent="0.45">
      <c r="A3235" s="130" t="s">
        <v>266</v>
      </c>
      <c r="B3235" s="130">
        <v>2021</v>
      </c>
      <c r="C3235" s="131">
        <v>44412</v>
      </c>
      <c r="D3235" s="130" t="s">
        <v>152</v>
      </c>
      <c r="E3235" s="130" t="s">
        <v>1943</v>
      </c>
      <c r="F3235" s="130">
        <v>1</v>
      </c>
      <c r="G3235" s="130">
        <v>2</v>
      </c>
      <c r="H3235" s="130" t="s">
        <v>5853</v>
      </c>
      <c r="I3235" s="130">
        <v>583</v>
      </c>
      <c r="J3235" s="130" t="s">
        <v>422</v>
      </c>
      <c r="K3235" s="130" t="s">
        <v>43</v>
      </c>
      <c r="L3235" s="130">
        <v>30.523287671232879</v>
      </c>
      <c r="M3235" s="130">
        <v>12</v>
      </c>
      <c r="N3235" s="130">
        <v>27.580169473856479</v>
      </c>
      <c r="O3235" s="130">
        <v>4.5329074425460796</v>
      </c>
      <c r="P3235" s="130">
        <v>13.98144714621823</v>
      </c>
      <c r="Q3235" s="130">
        <v>30.265593926827179</v>
      </c>
      <c r="R3235" s="130">
        <v>4.4763367985128344</v>
      </c>
      <c r="S3235" s="130">
        <v>16.836583531288671</v>
      </c>
      <c r="T3235" s="130">
        <v>34.170218178775897</v>
      </c>
    </row>
    <row r="3236" spans="1:20" x14ac:dyDescent="0.45">
      <c r="A3236" s="130" t="s">
        <v>266</v>
      </c>
      <c r="B3236" s="130">
        <v>2021</v>
      </c>
      <c r="C3236" s="131">
        <v>44412</v>
      </c>
      <c r="D3236" s="130" t="s">
        <v>152</v>
      </c>
      <c r="E3236" s="130" t="s">
        <v>1943</v>
      </c>
      <c r="F3236" s="130">
        <v>1</v>
      </c>
      <c r="G3236" s="130">
        <v>3</v>
      </c>
      <c r="H3236" s="130" t="s">
        <v>5853</v>
      </c>
      <c r="I3236" s="130">
        <v>583</v>
      </c>
      <c r="J3236" s="130" t="s">
        <v>362</v>
      </c>
      <c r="K3236" s="130" t="s">
        <v>363</v>
      </c>
      <c r="L3236" s="130">
        <v>29.550684931506851</v>
      </c>
      <c r="M3236" s="130">
        <v>23</v>
      </c>
      <c r="N3236" s="130">
        <v>45.948790444421761</v>
      </c>
      <c r="O3236" s="130">
        <v>4.3546144494808079</v>
      </c>
      <c r="P3236" s="130">
        <v>32.884947095979342</v>
      </c>
      <c r="Q3236" s="130">
        <v>43.596026383534443</v>
      </c>
      <c r="R3236" s="130">
        <v>4.3382944789088773</v>
      </c>
      <c r="S3236" s="130">
        <v>30.581142946807809</v>
      </c>
      <c r="T3236" s="130">
        <v>34.170218178775897</v>
      </c>
    </row>
    <row r="3237" spans="1:20" x14ac:dyDescent="0.45">
      <c r="A3237" s="130" t="s">
        <v>266</v>
      </c>
      <c r="B3237" s="130">
        <v>2021</v>
      </c>
      <c r="C3237" s="131">
        <v>44412</v>
      </c>
      <c r="D3237" s="130" t="s">
        <v>152</v>
      </c>
      <c r="E3237" s="130" t="s">
        <v>1943</v>
      </c>
      <c r="F3237" s="130">
        <v>1</v>
      </c>
      <c r="G3237" s="130">
        <v>4</v>
      </c>
      <c r="H3237" s="130" t="s">
        <v>5853</v>
      </c>
      <c r="I3237" s="130">
        <v>583</v>
      </c>
      <c r="J3237" s="130" t="s">
        <v>411</v>
      </c>
      <c r="K3237" s="130" t="s">
        <v>55</v>
      </c>
      <c r="L3237" s="130">
        <v>31.06027397260274</v>
      </c>
      <c r="M3237" s="130">
        <v>23</v>
      </c>
      <c r="N3237" s="130">
        <v>19.818565657998899</v>
      </c>
      <c r="O3237" s="130">
        <v>4.6228256309349014</v>
      </c>
      <c r="P3237" s="130">
        <v>5.9500887651941952</v>
      </c>
      <c r="Q3237" s="130">
        <v>21.50595391452136</v>
      </c>
      <c r="R3237" s="130">
        <v>4.5562971476002767</v>
      </c>
      <c r="S3237" s="130">
        <v>7.8370624717205253</v>
      </c>
      <c r="T3237" s="130">
        <v>34.170218178775897</v>
      </c>
    </row>
    <row r="3238" spans="1:20" x14ac:dyDescent="0.45">
      <c r="A3238" s="130" t="s">
        <v>266</v>
      </c>
      <c r="B3238" s="130">
        <v>2021</v>
      </c>
      <c r="C3238" s="131">
        <v>44412</v>
      </c>
      <c r="D3238" s="130" t="s">
        <v>152</v>
      </c>
      <c r="E3238" s="130" t="s">
        <v>1943</v>
      </c>
      <c r="F3238" s="130">
        <v>1</v>
      </c>
      <c r="G3238" s="130">
        <v>5</v>
      </c>
      <c r="H3238" s="130" t="s">
        <v>5853</v>
      </c>
      <c r="I3238" s="130">
        <v>583</v>
      </c>
      <c r="J3238" s="130" t="s">
        <v>358</v>
      </c>
      <c r="K3238" s="130" t="s">
        <v>79</v>
      </c>
      <c r="L3238" s="130">
        <v>28.528767123287668</v>
      </c>
      <c r="M3238" s="130">
        <v>13</v>
      </c>
      <c r="N3238" s="130">
        <v>37.214506742185407</v>
      </c>
      <c r="O3238" s="130">
        <v>4.303827726535312</v>
      </c>
      <c r="P3238" s="130">
        <v>24.303023562579479</v>
      </c>
      <c r="Q3238" s="130">
        <v>33.919773362679493</v>
      </c>
      <c r="R3238" s="130">
        <v>4.3623229319720513</v>
      </c>
      <c r="S3238" s="130">
        <v>20.83280456676334</v>
      </c>
      <c r="T3238" s="130">
        <v>34.170218178775897</v>
      </c>
    </row>
    <row r="3239" spans="1:20" x14ac:dyDescent="0.45">
      <c r="A3239" s="150" t="s">
        <v>266</v>
      </c>
      <c r="B3239" s="150">
        <v>2021</v>
      </c>
      <c r="C3239" s="151">
        <v>44412</v>
      </c>
      <c r="D3239" s="150" t="s">
        <v>152</v>
      </c>
      <c r="E3239" s="150" t="s">
        <v>1943</v>
      </c>
      <c r="F3239" s="150">
        <v>2</v>
      </c>
      <c r="G3239" s="150">
        <v>1</v>
      </c>
      <c r="H3239" s="150" t="s">
        <v>5854</v>
      </c>
      <c r="I3239" s="150">
        <v>584</v>
      </c>
      <c r="J3239" s="150" t="s">
        <v>410</v>
      </c>
      <c r="K3239" s="150" t="s">
        <v>88</v>
      </c>
      <c r="L3239" s="150">
        <v>21.589041095890408</v>
      </c>
      <c r="M3239" s="150">
        <v>13</v>
      </c>
      <c r="N3239" s="150">
        <v>39.254323847281761</v>
      </c>
      <c r="O3239" s="150">
        <v>4.4402143494037452</v>
      </c>
      <c r="P3239" s="150">
        <v>25.93368079907053</v>
      </c>
      <c r="Q3239" s="150">
        <v>40.882297133250503</v>
      </c>
      <c r="R3239" s="150">
        <v>4.5237175691206106</v>
      </c>
      <c r="S3239" s="150">
        <v>27.311144425888671</v>
      </c>
      <c r="T3239" s="150">
        <v>28.960561631324939</v>
      </c>
    </row>
    <row r="3240" spans="1:20" x14ac:dyDescent="0.45">
      <c r="A3240" s="150" t="s">
        <v>266</v>
      </c>
      <c r="B3240" s="150">
        <v>2021</v>
      </c>
      <c r="C3240" s="151">
        <v>44412</v>
      </c>
      <c r="D3240" s="150" t="s">
        <v>152</v>
      </c>
      <c r="E3240" s="150" t="s">
        <v>1943</v>
      </c>
      <c r="F3240" s="150">
        <v>2</v>
      </c>
      <c r="G3240" s="150">
        <v>2</v>
      </c>
      <c r="H3240" s="150" t="s">
        <v>5854</v>
      </c>
      <c r="I3240" s="150">
        <v>584</v>
      </c>
      <c r="J3240" s="150" t="s">
        <v>352</v>
      </c>
      <c r="K3240" s="150" t="s">
        <v>282</v>
      </c>
      <c r="L3240" s="150">
        <v>26.791780821917811</v>
      </c>
      <c r="M3240" s="150">
        <v>10</v>
      </c>
      <c r="N3240" s="150">
        <v>28.290000267174371</v>
      </c>
      <c r="O3240" s="150">
        <v>4.5001175639204813</v>
      </c>
      <c r="P3240" s="150">
        <v>14.78964757541293</v>
      </c>
      <c r="Q3240" s="150">
        <v>30.334388797876901</v>
      </c>
      <c r="R3240" s="150">
        <v>4.4582141932239274</v>
      </c>
      <c r="S3240" s="150">
        <v>16.95974621820513</v>
      </c>
      <c r="T3240" s="150">
        <v>28.960561631324939</v>
      </c>
    </row>
    <row r="3241" spans="1:20" x14ac:dyDescent="0.45">
      <c r="A3241" s="150" t="s">
        <v>266</v>
      </c>
      <c r="B3241" s="150">
        <v>2021</v>
      </c>
      <c r="C3241" s="151">
        <v>44412</v>
      </c>
      <c r="D3241" s="150" t="s">
        <v>152</v>
      </c>
      <c r="E3241" s="150" t="s">
        <v>1943</v>
      </c>
      <c r="F3241" s="150">
        <v>2</v>
      </c>
      <c r="G3241" s="150">
        <v>3</v>
      </c>
      <c r="H3241" s="150" t="s">
        <v>5854</v>
      </c>
      <c r="I3241" s="150">
        <v>584</v>
      </c>
      <c r="J3241" s="150" t="s">
        <v>344</v>
      </c>
      <c r="K3241" s="150" t="s">
        <v>55</v>
      </c>
      <c r="L3241" s="150">
        <v>34.254794520547946</v>
      </c>
      <c r="M3241" s="150">
        <v>8</v>
      </c>
      <c r="N3241" s="150">
        <v>40.068421420582588</v>
      </c>
      <c r="O3241" s="150">
        <v>4.3126172452016549</v>
      </c>
      <c r="P3241" s="150">
        <v>27.130569684977619</v>
      </c>
      <c r="Q3241" s="150">
        <v>38.415668172457757</v>
      </c>
      <c r="R3241" s="150">
        <v>4.3086119521578023</v>
      </c>
      <c r="S3241" s="150">
        <v>25.489832315984351</v>
      </c>
      <c r="T3241" s="150">
        <v>28.960561631324939</v>
      </c>
    </row>
    <row r="3242" spans="1:20" x14ac:dyDescent="0.45">
      <c r="A3242" s="150" t="s">
        <v>266</v>
      </c>
      <c r="B3242" s="150">
        <v>2021</v>
      </c>
      <c r="C3242" s="151">
        <v>44412</v>
      </c>
      <c r="D3242" s="150" t="s">
        <v>152</v>
      </c>
      <c r="E3242" s="150" t="s">
        <v>1943</v>
      </c>
      <c r="F3242" s="150">
        <v>2</v>
      </c>
      <c r="G3242" s="150">
        <v>4</v>
      </c>
      <c r="H3242" s="150" t="s">
        <v>5854</v>
      </c>
      <c r="I3242" s="150">
        <v>584</v>
      </c>
      <c r="J3242" s="150" t="s">
        <v>2889</v>
      </c>
      <c r="K3242" s="150" t="s">
        <v>429</v>
      </c>
      <c r="L3242" s="150">
        <v>33.69041095890411</v>
      </c>
      <c r="M3242" s="150">
        <v>23</v>
      </c>
      <c r="N3242" s="150">
        <v>16.904720860184451</v>
      </c>
      <c r="O3242" s="150">
        <v>4.5997956295774021</v>
      </c>
      <c r="P3242" s="150">
        <v>3.1053339714522452</v>
      </c>
      <c r="Q3242" s="150">
        <v>18.638014377169519</v>
      </c>
      <c r="R3242" s="150">
        <v>4.5234556142978981</v>
      </c>
      <c r="S3242" s="150">
        <v>5.0676475342758209</v>
      </c>
      <c r="T3242" s="150">
        <v>28.960561631324939</v>
      </c>
    </row>
    <row r="3243" spans="1:20" x14ac:dyDescent="0.45">
      <c r="A3243" s="150" t="s">
        <v>266</v>
      </c>
      <c r="B3243" s="150">
        <v>2021</v>
      </c>
      <c r="C3243" s="151">
        <v>44412</v>
      </c>
      <c r="D3243" s="150" t="s">
        <v>152</v>
      </c>
      <c r="E3243" s="150" t="s">
        <v>1943</v>
      </c>
      <c r="F3243" s="150">
        <v>2</v>
      </c>
      <c r="G3243" s="150">
        <v>5</v>
      </c>
      <c r="H3243" s="150" t="s">
        <v>5854</v>
      </c>
      <c r="I3243" s="150">
        <v>584</v>
      </c>
      <c r="J3243" s="150" t="s">
        <v>317</v>
      </c>
      <c r="K3243" s="150" t="s">
        <v>52</v>
      </c>
      <c r="L3243" s="150">
        <v>28.835616438356169</v>
      </c>
      <c r="M3243" s="150">
        <v>23</v>
      </c>
      <c r="N3243" s="150">
        <v>25</v>
      </c>
      <c r="O3243" s="150">
        <v>8.3333333330000006</v>
      </c>
      <c r="P3243" s="150">
        <v>9.999965300266922E-10</v>
      </c>
      <c r="Q3243" s="150">
        <v>22.197892244675419</v>
      </c>
      <c r="R3243" s="150">
        <v>6.8390869122146212</v>
      </c>
      <c r="S3243" s="150">
        <v>1.6806315080315599</v>
      </c>
      <c r="T3243" s="150">
        <v>28.960561631324939</v>
      </c>
    </row>
    <row r="3244" spans="1:20" x14ac:dyDescent="0.45">
      <c r="A3244" s="150" t="s">
        <v>266</v>
      </c>
      <c r="B3244" s="150">
        <v>2021</v>
      </c>
      <c r="C3244" s="151">
        <v>44412</v>
      </c>
      <c r="D3244" s="150" t="s">
        <v>152</v>
      </c>
      <c r="E3244" s="150" t="s">
        <v>1943</v>
      </c>
      <c r="F3244" s="150">
        <v>2</v>
      </c>
      <c r="G3244" s="150">
        <v>6</v>
      </c>
      <c r="H3244" s="150" t="s">
        <v>5854</v>
      </c>
      <c r="I3244" s="150">
        <v>584</v>
      </c>
      <c r="J3244" s="150" t="s">
        <v>357</v>
      </c>
      <c r="K3244" s="150" t="s">
        <v>99</v>
      </c>
      <c r="L3244" s="150">
        <v>25.419178082191781</v>
      </c>
      <c r="M3244" s="150">
        <v>23</v>
      </c>
      <c r="N3244" s="150">
        <v>24.245903392726461</v>
      </c>
      <c r="O3244" s="150">
        <v>4.4131467821863204</v>
      </c>
      <c r="P3244" s="150">
        <v>11.0064630461675</v>
      </c>
      <c r="Q3244" s="150">
        <v>21.636442240665509</v>
      </c>
      <c r="R3244" s="150">
        <v>4.4676282913498646</v>
      </c>
      <c r="S3244" s="150">
        <v>8.2335573666159156</v>
      </c>
      <c r="T3244" s="150">
        <v>28.960561631324939</v>
      </c>
    </row>
    <row r="3245" spans="1:20" x14ac:dyDescent="0.45">
      <c r="A3245" s="152" t="s">
        <v>266</v>
      </c>
      <c r="B3245" s="152">
        <v>2021</v>
      </c>
      <c r="C3245" s="153">
        <v>44412</v>
      </c>
      <c r="D3245" s="152" t="s">
        <v>152</v>
      </c>
      <c r="E3245" s="152" t="s">
        <v>1943</v>
      </c>
      <c r="F3245" s="152">
        <v>3</v>
      </c>
      <c r="G3245" s="152">
        <v>1</v>
      </c>
      <c r="H3245" s="152" t="s">
        <v>5855</v>
      </c>
      <c r="I3245" s="152">
        <v>585</v>
      </c>
      <c r="J3245" s="152" t="s">
        <v>425</v>
      </c>
      <c r="K3245" s="152" t="s">
        <v>96</v>
      </c>
      <c r="L3245" s="152">
        <v>27.706849315068489</v>
      </c>
      <c r="M3245" s="152">
        <v>5</v>
      </c>
      <c r="N3245" s="152">
        <v>28.754426979457239</v>
      </c>
      <c r="O3245" s="152">
        <v>4.5121343496427517</v>
      </c>
      <c r="P3245" s="152">
        <v>15.218023930528981</v>
      </c>
      <c r="Q3245" s="152">
        <v>32.080073460811867</v>
      </c>
      <c r="R3245" s="152">
        <v>4.4900551069393106</v>
      </c>
      <c r="S3245" s="152">
        <v>18.60990813999393</v>
      </c>
      <c r="T3245" s="152">
        <v>32.340952846020578</v>
      </c>
    </row>
    <row r="3246" spans="1:20" x14ac:dyDescent="0.45">
      <c r="A3246" s="152" t="s">
        <v>266</v>
      </c>
      <c r="B3246" s="152">
        <v>2021</v>
      </c>
      <c r="C3246" s="153">
        <v>44412</v>
      </c>
      <c r="D3246" s="152" t="s">
        <v>152</v>
      </c>
      <c r="E3246" s="152" t="s">
        <v>1943</v>
      </c>
      <c r="F3246" s="152">
        <v>3</v>
      </c>
      <c r="G3246" s="152">
        <v>2</v>
      </c>
      <c r="H3246" s="152" t="s">
        <v>5855</v>
      </c>
      <c r="I3246" s="152">
        <v>585</v>
      </c>
      <c r="J3246" s="152" t="s">
        <v>397</v>
      </c>
      <c r="K3246" s="152" t="s">
        <v>177</v>
      </c>
      <c r="L3246" s="152">
        <v>28.709589041095889</v>
      </c>
      <c r="M3246" s="152">
        <v>11</v>
      </c>
      <c r="N3246" s="152">
        <v>30.2624227754579</v>
      </c>
      <c r="O3246" s="152">
        <v>4.2888660780811056</v>
      </c>
      <c r="P3246" s="152">
        <v>17.395824541214591</v>
      </c>
      <c r="Q3246" s="152">
        <v>31.841788071048729</v>
      </c>
      <c r="R3246" s="152">
        <v>4.2592991356022036</v>
      </c>
      <c r="S3246" s="152">
        <v>19.06389066424212</v>
      </c>
      <c r="T3246" s="152">
        <v>32.340952846020578</v>
      </c>
    </row>
    <row r="3247" spans="1:20" x14ac:dyDescent="0.45">
      <c r="A3247" s="152" t="s">
        <v>266</v>
      </c>
      <c r="B3247" s="152">
        <v>2021</v>
      </c>
      <c r="C3247" s="153">
        <v>44412</v>
      </c>
      <c r="D3247" s="152" t="s">
        <v>152</v>
      </c>
      <c r="E3247" s="152" t="s">
        <v>1943</v>
      </c>
      <c r="F3247" s="152">
        <v>3</v>
      </c>
      <c r="G3247" s="152">
        <v>3</v>
      </c>
      <c r="H3247" s="152" t="s">
        <v>5855</v>
      </c>
      <c r="I3247" s="152">
        <v>585</v>
      </c>
      <c r="J3247" s="152" t="s">
        <v>351</v>
      </c>
      <c r="K3247" s="152" t="s">
        <v>282</v>
      </c>
      <c r="L3247" s="152">
        <v>28.512328767123289</v>
      </c>
      <c r="M3247" s="152">
        <v>23</v>
      </c>
      <c r="N3247" s="152">
        <v>31.555052704712079</v>
      </c>
      <c r="O3247" s="152">
        <v>4.427310857169152</v>
      </c>
      <c r="P3247" s="152">
        <v>18.273120133204621</v>
      </c>
      <c r="Q3247" s="152">
        <v>32.045377142672471</v>
      </c>
      <c r="R3247" s="152">
        <v>4.3408570302781504</v>
      </c>
      <c r="S3247" s="152">
        <v>19.022806051838021</v>
      </c>
      <c r="T3247" s="152">
        <v>32.340952846020578</v>
      </c>
    </row>
    <row r="3248" spans="1:20" x14ac:dyDescent="0.45">
      <c r="A3248" s="152" t="s">
        <v>266</v>
      </c>
      <c r="B3248" s="152">
        <v>2021</v>
      </c>
      <c r="C3248" s="153">
        <v>44412</v>
      </c>
      <c r="D3248" s="152" t="s">
        <v>152</v>
      </c>
      <c r="E3248" s="152" t="s">
        <v>1943</v>
      </c>
      <c r="F3248" s="152">
        <v>3</v>
      </c>
      <c r="G3248" s="152">
        <v>4</v>
      </c>
      <c r="H3248" s="152" t="s">
        <v>5855</v>
      </c>
      <c r="I3248" s="152">
        <v>585</v>
      </c>
      <c r="J3248" s="152" t="s">
        <v>442</v>
      </c>
      <c r="K3248" s="152" t="s">
        <v>43</v>
      </c>
      <c r="L3248" s="152">
        <v>23.767123287671229</v>
      </c>
      <c r="M3248" s="152">
        <v>23</v>
      </c>
      <c r="N3248" s="152">
        <v>18.716812277025461</v>
      </c>
      <c r="O3248" s="152">
        <v>4.3993836162155384</v>
      </c>
      <c r="P3248" s="152">
        <v>5.5186614283788487</v>
      </c>
      <c r="Q3248" s="152">
        <v>21.19009802640862</v>
      </c>
      <c r="R3248" s="152">
        <v>4.3198452871879613</v>
      </c>
      <c r="S3248" s="152">
        <v>8.230562164844736</v>
      </c>
      <c r="T3248" s="152">
        <v>32.340952846020578</v>
      </c>
    </row>
    <row r="3249" spans="1:20" x14ac:dyDescent="0.45">
      <c r="A3249" s="152" t="s">
        <v>266</v>
      </c>
      <c r="B3249" s="152">
        <v>2021</v>
      </c>
      <c r="C3249" s="153">
        <v>44412</v>
      </c>
      <c r="D3249" s="152" t="s">
        <v>152</v>
      </c>
      <c r="E3249" s="152" t="s">
        <v>1943</v>
      </c>
      <c r="F3249" s="152">
        <v>3</v>
      </c>
      <c r="G3249" s="152">
        <v>5</v>
      </c>
      <c r="H3249" s="152" t="s">
        <v>5855</v>
      </c>
      <c r="I3249" s="152">
        <v>585</v>
      </c>
      <c r="J3249" s="152" t="s">
        <v>365</v>
      </c>
      <c r="K3249" s="152" t="s">
        <v>88</v>
      </c>
      <c r="L3249" s="152">
        <v>23.895890410958909</v>
      </c>
      <c r="M3249" s="152">
        <v>7</v>
      </c>
      <c r="N3249" s="152">
        <v>51.785980447676828</v>
      </c>
      <c r="O3249" s="152">
        <v>4.6618094148093787</v>
      </c>
      <c r="P3249" s="152">
        <v>37.800552203248699</v>
      </c>
      <c r="Q3249" s="152">
        <v>46.080106247297167</v>
      </c>
      <c r="R3249" s="152">
        <v>4.5125630884963046</v>
      </c>
      <c r="S3249" s="152">
        <v>32.542416981808252</v>
      </c>
      <c r="T3249" s="152">
        <v>32.340952846020578</v>
      </c>
    </row>
    <row r="3250" spans="1:20" x14ac:dyDescent="0.45">
      <c r="A3250" s="152" t="s">
        <v>266</v>
      </c>
      <c r="B3250" s="152">
        <v>2021</v>
      </c>
      <c r="C3250" s="153">
        <v>44412</v>
      </c>
      <c r="D3250" s="152" t="s">
        <v>152</v>
      </c>
      <c r="E3250" s="152" t="s">
        <v>1943</v>
      </c>
      <c r="F3250" s="152">
        <v>3</v>
      </c>
      <c r="G3250" s="152">
        <v>6</v>
      </c>
      <c r="H3250" s="152" t="s">
        <v>5855</v>
      </c>
      <c r="I3250" s="152">
        <v>585</v>
      </c>
      <c r="J3250" s="152" t="s">
        <v>353</v>
      </c>
      <c r="K3250" s="152" t="s">
        <v>143</v>
      </c>
      <c r="L3250" s="152">
        <v>33.073972602739723</v>
      </c>
      <c r="M3250" s="152">
        <v>6</v>
      </c>
      <c r="N3250" s="152">
        <v>32.971021891793988</v>
      </c>
      <c r="O3250" s="152">
        <v>4.3785308445404603</v>
      </c>
      <c r="P3250" s="152">
        <v>19.835429358172611</v>
      </c>
      <c r="Q3250" s="152">
        <v>30.359888514571018</v>
      </c>
      <c r="R3250" s="152">
        <v>4.4013557565847758</v>
      </c>
      <c r="S3250" s="152">
        <v>17.155821244816689</v>
      </c>
      <c r="T3250" s="152">
        <v>32.340952846020578</v>
      </c>
    </row>
    <row r="3251" spans="1:20" x14ac:dyDescent="0.45">
      <c r="A3251" s="154" t="s">
        <v>266</v>
      </c>
      <c r="B3251" s="154">
        <v>2021</v>
      </c>
      <c r="C3251" s="155">
        <v>44412</v>
      </c>
      <c r="D3251" s="154" t="s">
        <v>152</v>
      </c>
      <c r="E3251" s="154" t="s">
        <v>1943</v>
      </c>
      <c r="F3251" s="154">
        <v>4</v>
      </c>
      <c r="G3251" s="154">
        <v>1</v>
      </c>
      <c r="H3251" s="154" t="s">
        <v>5856</v>
      </c>
      <c r="I3251" s="154">
        <v>586</v>
      </c>
      <c r="J3251" s="154" t="s">
        <v>366</v>
      </c>
      <c r="K3251" s="154" t="s">
        <v>143</v>
      </c>
      <c r="L3251" s="154">
        <v>25.301369863013701</v>
      </c>
      <c r="M3251" s="154">
        <v>4</v>
      </c>
      <c r="N3251" s="154">
        <v>13.6019006106434</v>
      </c>
      <c r="O3251" s="154">
        <v>4.8308877862149293</v>
      </c>
      <c r="P3251" s="154">
        <v>-0.890762748001384</v>
      </c>
      <c r="Q3251" s="154">
        <v>20.145563274935071</v>
      </c>
      <c r="R3251" s="154">
        <v>4.6770011558239446</v>
      </c>
      <c r="S3251" s="154">
        <v>6.114559807463241</v>
      </c>
      <c r="T3251" s="154">
        <v>29.497167045799198</v>
      </c>
    </row>
    <row r="3252" spans="1:20" x14ac:dyDescent="0.45">
      <c r="A3252" s="154" t="s">
        <v>266</v>
      </c>
      <c r="B3252" s="154">
        <v>2021</v>
      </c>
      <c r="C3252" s="155">
        <v>44412</v>
      </c>
      <c r="D3252" s="154" t="s">
        <v>152</v>
      </c>
      <c r="E3252" s="154" t="s">
        <v>1943</v>
      </c>
      <c r="F3252" s="154">
        <v>4</v>
      </c>
      <c r="G3252" s="154">
        <v>2</v>
      </c>
      <c r="H3252" s="154" t="s">
        <v>5856</v>
      </c>
      <c r="I3252" s="154">
        <v>586</v>
      </c>
      <c r="J3252" s="154" t="s">
        <v>375</v>
      </c>
      <c r="K3252" s="154" t="s">
        <v>49</v>
      </c>
      <c r="L3252" s="154">
        <v>27.56164383561644</v>
      </c>
      <c r="M3252" s="154">
        <v>13</v>
      </c>
      <c r="N3252" s="154">
        <v>34.483613530948297</v>
      </c>
      <c r="O3252" s="154">
        <v>4.3681334765759399</v>
      </c>
      <c r="P3252" s="154">
        <v>21.379213101220479</v>
      </c>
      <c r="Q3252" s="154">
        <v>34.921886184160087</v>
      </c>
      <c r="R3252" s="154">
        <v>4.3132169578206643</v>
      </c>
      <c r="S3252" s="154">
        <v>21.982235310698101</v>
      </c>
      <c r="T3252" s="154">
        <v>29.497167045799198</v>
      </c>
    </row>
    <row r="3253" spans="1:20" x14ac:dyDescent="0.45">
      <c r="A3253" s="154" t="s">
        <v>266</v>
      </c>
      <c r="B3253" s="154">
        <v>2021</v>
      </c>
      <c r="C3253" s="155">
        <v>44412</v>
      </c>
      <c r="D3253" s="154" t="s">
        <v>152</v>
      </c>
      <c r="E3253" s="154" t="s">
        <v>1943</v>
      </c>
      <c r="F3253" s="154">
        <v>4</v>
      </c>
      <c r="G3253" s="154">
        <v>3</v>
      </c>
      <c r="H3253" s="154" t="s">
        <v>5856</v>
      </c>
      <c r="I3253" s="154">
        <v>586</v>
      </c>
      <c r="J3253" s="154" t="s">
        <v>361</v>
      </c>
      <c r="K3253" s="154" t="s">
        <v>34</v>
      </c>
      <c r="L3253" s="154">
        <v>30.235616438356161</v>
      </c>
      <c r="M3253" s="154">
        <v>1</v>
      </c>
      <c r="N3253" s="154">
        <v>38.331818258596023</v>
      </c>
      <c r="O3253" s="154">
        <v>4.3864809184775524</v>
      </c>
      <c r="P3253" s="154">
        <v>25.172375503163369</v>
      </c>
      <c r="Q3253" s="154">
        <v>37.215609558176233</v>
      </c>
      <c r="R3253" s="154">
        <v>4.3177032006381584</v>
      </c>
      <c r="S3253" s="154">
        <v>24.262499956261749</v>
      </c>
      <c r="T3253" s="154">
        <v>29.497167045799198</v>
      </c>
    </row>
    <row r="3254" spans="1:20" x14ac:dyDescent="0.45">
      <c r="A3254" s="154" t="s">
        <v>266</v>
      </c>
      <c r="B3254" s="154">
        <v>2021</v>
      </c>
      <c r="C3254" s="155">
        <v>44412</v>
      </c>
      <c r="D3254" s="154" t="s">
        <v>152</v>
      </c>
      <c r="E3254" s="154" t="s">
        <v>1943</v>
      </c>
      <c r="F3254" s="154">
        <v>4</v>
      </c>
      <c r="G3254" s="154">
        <v>4</v>
      </c>
      <c r="H3254" s="154" t="s">
        <v>5856</v>
      </c>
      <c r="I3254" s="154">
        <v>586</v>
      </c>
      <c r="J3254" s="154" t="s">
        <v>446</v>
      </c>
      <c r="K3254" s="154" t="s">
        <v>37</v>
      </c>
      <c r="L3254" s="154">
        <v>21.608219178082191</v>
      </c>
      <c r="M3254" s="154">
        <v>2</v>
      </c>
      <c r="N3254" s="154">
        <v>38.815160407800803</v>
      </c>
      <c r="O3254" s="154">
        <v>4.2752876768225523</v>
      </c>
      <c r="P3254" s="154">
        <v>25.989297377333141</v>
      </c>
      <c r="Q3254" s="154">
        <v>36.810113393749027</v>
      </c>
      <c r="R3254" s="154">
        <v>4.2455190066027546</v>
      </c>
      <c r="S3254" s="154">
        <v>24.073556373940761</v>
      </c>
      <c r="T3254" s="154">
        <v>29.497167045799198</v>
      </c>
    </row>
    <row r="3255" spans="1:20" x14ac:dyDescent="0.45">
      <c r="A3255" s="154" t="s">
        <v>266</v>
      </c>
      <c r="B3255" s="154">
        <v>2021</v>
      </c>
      <c r="C3255" s="155">
        <v>44412</v>
      </c>
      <c r="D3255" s="154" t="s">
        <v>152</v>
      </c>
      <c r="E3255" s="154" t="s">
        <v>1943</v>
      </c>
      <c r="F3255" s="154">
        <v>4</v>
      </c>
      <c r="G3255" s="154">
        <v>5</v>
      </c>
      <c r="H3255" s="154" t="s">
        <v>5856</v>
      </c>
      <c r="I3255" s="154">
        <v>586</v>
      </c>
      <c r="J3255" s="154" t="s">
        <v>387</v>
      </c>
      <c r="K3255" s="154" t="s">
        <v>58</v>
      </c>
      <c r="L3255" s="154">
        <v>24.468493150684932</v>
      </c>
      <c r="M3255" s="154">
        <v>23</v>
      </c>
      <c r="N3255" s="154">
        <v>25.692865954146889</v>
      </c>
      <c r="O3255" s="154">
        <v>5.1427787751233662</v>
      </c>
      <c r="P3255" s="154">
        <v>10.26452962877679</v>
      </c>
      <c r="Q3255" s="154">
        <v>25.0068847392177</v>
      </c>
      <c r="R3255" s="154">
        <v>4.8984117571433039</v>
      </c>
      <c r="S3255" s="154">
        <v>10.31164946778779</v>
      </c>
      <c r="T3255" s="154">
        <v>29.497167045799198</v>
      </c>
    </row>
    <row r="3256" spans="1:20" x14ac:dyDescent="0.45">
      <c r="A3256" s="154" t="s">
        <v>266</v>
      </c>
      <c r="B3256" s="154">
        <v>2021</v>
      </c>
      <c r="C3256" s="155">
        <v>44412</v>
      </c>
      <c r="D3256" s="154" t="s">
        <v>152</v>
      </c>
      <c r="E3256" s="154" t="s">
        <v>1943</v>
      </c>
      <c r="F3256" s="154">
        <v>4</v>
      </c>
      <c r="G3256" s="154">
        <v>6</v>
      </c>
      <c r="H3256" s="154" t="s">
        <v>5856</v>
      </c>
      <c r="I3256" s="154">
        <v>586</v>
      </c>
      <c r="J3256" s="154" t="s">
        <v>574</v>
      </c>
      <c r="K3256" s="154" t="s">
        <v>99</v>
      </c>
      <c r="L3256" s="154">
        <v>38.668493150684931</v>
      </c>
      <c r="M3256" s="154">
        <v>23</v>
      </c>
      <c r="N3256" s="154">
        <v>26.057643512659791</v>
      </c>
      <c r="O3256" s="154">
        <v>4.3816203880869882</v>
      </c>
      <c r="P3256" s="154">
        <v>12.912782348398821</v>
      </c>
      <c r="Q3256" s="154">
        <v>23.822333715719399</v>
      </c>
      <c r="R3256" s="154">
        <v>4.4407498745614573</v>
      </c>
      <c r="S3256" s="154">
        <v>10.50008409203503</v>
      </c>
      <c r="T3256" s="154">
        <v>29.497167045799198</v>
      </c>
    </row>
    <row r="3257" spans="1:20" x14ac:dyDescent="0.45">
      <c r="A3257" s="156" t="s">
        <v>266</v>
      </c>
      <c r="B3257" s="156">
        <v>2021</v>
      </c>
      <c r="C3257" s="157">
        <v>44412</v>
      </c>
      <c r="D3257" s="156" t="s">
        <v>152</v>
      </c>
      <c r="E3257" s="156" t="s">
        <v>1943</v>
      </c>
      <c r="F3257" s="156">
        <v>5</v>
      </c>
      <c r="G3257" s="156">
        <v>1</v>
      </c>
      <c r="H3257" s="156" t="s">
        <v>5857</v>
      </c>
      <c r="I3257" s="156">
        <v>587</v>
      </c>
      <c r="J3257" s="156" t="s">
        <v>418</v>
      </c>
      <c r="K3257" s="156" t="s">
        <v>96</v>
      </c>
      <c r="L3257" s="156">
        <v>23.202739726027399</v>
      </c>
      <c r="M3257" s="156">
        <v>3</v>
      </c>
      <c r="N3257" s="156">
        <v>29.044966826069398</v>
      </c>
      <c r="O3257" s="156">
        <v>4.4985261942046444</v>
      </c>
      <c r="P3257" s="156">
        <v>15.54938824345547</v>
      </c>
      <c r="Q3257" s="156">
        <v>32.319865027781752</v>
      </c>
      <c r="R3257" s="156">
        <v>4.4886716211494431</v>
      </c>
      <c r="S3257" s="156">
        <v>18.853850164333419</v>
      </c>
      <c r="T3257" s="156">
        <v>31.161270789529539</v>
      </c>
    </row>
    <row r="3258" spans="1:20" x14ac:dyDescent="0.45">
      <c r="A3258" s="156" t="s">
        <v>266</v>
      </c>
      <c r="B3258" s="156">
        <v>2021</v>
      </c>
      <c r="C3258" s="157">
        <v>44412</v>
      </c>
      <c r="D3258" s="156" t="s">
        <v>152</v>
      </c>
      <c r="E3258" s="156" t="s">
        <v>1943</v>
      </c>
      <c r="F3258" s="156">
        <v>5</v>
      </c>
      <c r="G3258" s="156">
        <v>2</v>
      </c>
      <c r="H3258" s="156" t="s">
        <v>5857</v>
      </c>
      <c r="I3258" s="156">
        <v>587</v>
      </c>
      <c r="J3258" s="156" t="s">
        <v>379</v>
      </c>
      <c r="K3258" s="156" t="s">
        <v>67</v>
      </c>
      <c r="L3258" s="156">
        <v>28.93150684931507</v>
      </c>
      <c r="M3258" s="156">
        <v>13</v>
      </c>
      <c r="N3258" s="156">
        <v>33.610253271041792</v>
      </c>
      <c r="O3258" s="156">
        <v>4.307201612697714</v>
      </c>
      <c r="P3258" s="156">
        <v>20.68864843294865</v>
      </c>
      <c r="Q3258" s="156">
        <v>34.506649435519797</v>
      </c>
      <c r="R3258" s="156">
        <v>4.2840565743694414</v>
      </c>
      <c r="S3258" s="156">
        <v>21.654479712411479</v>
      </c>
      <c r="T3258" s="156">
        <v>31.161270789529539</v>
      </c>
    </row>
    <row r="3259" spans="1:20" x14ac:dyDescent="0.45">
      <c r="A3259" s="156" t="s">
        <v>266</v>
      </c>
      <c r="B3259" s="156">
        <v>2021</v>
      </c>
      <c r="C3259" s="157">
        <v>44412</v>
      </c>
      <c r="D3259" s="156" t="s">
        <v>152</v>
      </c>
      <c r="E3259" s="156" t="s">
        <v>1943</v>
      </c>
      <c r="F3259" s="156">
        <v>5</v>
      </c>
      <c r="G3259" s="156">
        <v>3</v>
      </c>
      <c r="H3259" s="156" t="s">
        <v>5857</v>
      </c>
      <c r="I3259" s="156">
        <v>587</v>
      </c>
      <c r="J3259" s="156" t="s">
        <v>400</v>
      </c>
      <c r="K3259" s="156" t="s">
        <v>58</v>
      </c>
      <c r="L3259" s="156">
        <v>27.476712328767121</v>
      </c>
      <c r="M3259" s="156">
        <v>23</v>
      </c>
      <c r="N3259" s="156">
        <v>31.48823350564987</v>
      </c>
      <c r="O3259" s="156">
        <v>4.3627792426062486</v>
      </c>
      <c r="P3259" s="156">
        <v>18.39989577783113</v>
      </c>
      <c r="Q3259" s="156">
        <v>31.87144005086655</v>
      </c>
      <c r="R3259" s="156">
        <v>4.3070930656173507</v>
      </c>
      <c r="S3259" s="156">
        <v>18.950160854014499</v>
      </c>
      <c r="T3259" s="156">
        <v>31.161270789529539</v>
      </c>
    </row>
    <row r="3260" spans="1:20" x14ac:dyDescent="0.45">
      <c r="A3260" s="156" t="s">
        <v>266</v>
      </c>
      <c r="B3260" s="156">
        <v>2021</v>
      </c>
      <c r="C3260" s="157">
        <v>44412</v>
      </c>
      <c r="D3260" s="156" t="s">
        <v>152</v>
      </c>
      <c r="E3260" s="156" t="s">
        <v>1943</v>
      </c>
      <c r="F3260" s="156">
        <v>5</v>
      </c>
      <c r="G3260" s="156">
        <v>4</v>
      </c>
      <c r="H3260" s="156" t="s">
        <v>5857</v>
      </c>
      <c r="I3260" s="156">
        <v>587</v>
      </c>
      <c r="J3260" s="156" t="s">
        <v>3912</v>
      </c>
      <c r="K3260" s="156" t="s">
        <v>91</v>
      </c>
      <c r="L3260" s="156">
        <v>33.561643835616437</v>
      </c>
      <c r="M3260" s="156">
        <v>9</v>
      </c>
      <c r="N3260" s="156">
        <v>32.052801259302782</v>
      </c>
      <c r="O3260" s="156">
        <v>4.373740880318735</v>
      </c>
      <c r="P3260" s="156">
        <v>18.93157861834657</v>
      </c>
      <c r="Q3260" s="156">
        <v>31.403194462662409</v>
      </c>
      <c r="R3260" s="156">
        <v>4.3164553354893318</v>
      </c>
      <c r="S3260" s="156">
        <v>18.453828456194419</v>
      </c>
      <c r="T3260" s="156">
        <v>31.161270789529539</v>
      </c>
    </row>
    <row r="3261" spans="1:20" x14ac:dyDescent="0.45">
      <c r="A3261" s="156" t="s">
        <v>266</v>
      </c>
      <c r="B3261" s="156">
        <v>2021</v>
      </c>
      <c r="C3261" s="157">
        <v>44412</v>
      </c>
      <c r="D3261" s="156" t="s">
        <v>152</v>
      </c>
      <c r="E3261" s="156" t="s">
        <v>1943</v>
      </c>
      <c r="F3261" s="156">
        <v>5</v>
      </c>
      <c r="G3261" s="156">
        <v>5</v>
      </c>
      <c r="H3261" s="156" t="s">
        <v>5857</v>
      </c>
      <c r="I3261" s="156">
        <v>587</v>
      </c>
      <c r="J3261" s="156" t="s">
        <v>401</v>
      </c>
      <c r="K3261" s="156" t="s">
        <v>177</v>
      </c>
      <c r="L3261" s="156">
        <v>24.11506849315068</v>
      </c>
      <c r="M3261" s="156">
        <v>23</v>
      </c>
      <c r="N3261" s="156">
        <v>25.387075247071941</v>
      </c>
      <c r="O3261" s="156">
        <v>6.0139901268596923</v>
      </c>
      <c r="P3261" s="156">
        <v>7.3451048664928642</v>
      </c>
      <c r="Q3261" s="156">
        <v>24.99427393360352</v>
      </c>
      <c r="R3261" s="156">
        <v>5.4467529436539932</v>
      </c>
      <c r="S3261" s="156">
        <v>8.6540151026415444</v>
      </c>
      <c r="T3261" s="156">
        <v>31.161270789529539</v>
      </c>
    </row>
    <row r="3262" spans="1:20" x14ac:dyDescent="0.45">
      <c r="A3262" s="156" t="s">
        <v>266</v>
      </c>
      <c r="B3262" s="156">
        <v>2021</v>
      </c>
      <c r="C3262" s="157">
        <v>44412</v>
      </c>
      <c r="D3262" s="156" t="s">
        <v>152</v>
      </c>
      <c r="E3262" s="156" t="s">
        <v>1943</v>
      </c>
      <c r="F3262" s="156">
        <v>5</v>
      </c>
      <c r="G3262" s="156">
        <v>6</v>
      </c>
      <c r="H3262" s="156" t="s">
        <v>5857</v>
      </c>
      <c r="I3262" s="156">
        <v>587</v>
      </c>
      <c r="J3262" s="156" t="s">
        <v>346</v>
      </c>
      <c r="K3262" s="156" t="s">
        <v>52</v>
      </c>
      <c r="L3262" s="156">
        <v>22.287671232876711</v>
      </c>
      <c r="M3262" s="156">
        <v>13</v>
      </c>
      <c r="N3262" s="156">
        <v>35.384294628041467</v>
      </c>
      <c r="O3262" s="156">
        <v>4.3580508082135827</v>
      </c>
      <c r="P3262" s="156">
        <v>22.31014220340073</v>
      </c>
      <c r="Q3262" s="156">
        <v>31.85353431520447</v>
      </c>
      <c r="R3262" s="156">
        <v>4.3781327636591181</v>
      </c>
      <c r="S3262" s="156">
        <v>18.719136024227119</v>
      </c>
      <c r="T3262" s="156">
        <v>31.161270789529539</v>
      </c>
    </row>
    <row r="3263" spans="1:20" x14ac:dyDescent="0.45">
      <c r="A3263" s="130" t="s">
        <v>266</v>
      </c>
      <c r="B3263" s="130">
        <v>2021</v>
      </c>
      <c r="C3263" s="131">
        <v>44412</v>
      </c>
      <c r="D3263" s="130" t="s">
        <v>152</v>
      </c>
      <c r="E3263" s="130" t="s">
        <v>5233</v>
      </c>
      <c r="F3263" s="130">
        <v>1</v>
      </c>
      <c r="G3263" s="130">
        <v>1</v>
      </c>
      <c r="H3263" s="130" t="s">
        <v>5858</v>
      </c>
      <c r="I3263" s="130">
        <v>588</v>
      </c>
      <c r="J3263" s="130" t="s">
        <v>446</v>
      </c>
      <c r="K3263" s="130" t="s">
        <v>37</v>
      </c>
      <c r="L3263" s="130">
        <v>21.608219178082191</v>
      </c>
      <c r="M3263" s="130">
        <v>2</v>
      </c>
      <c r="N3263" s="130">
        <v>36.810113393749027</v>
      </c>
      <c r="O3263" s="130">
        <v>4.2455190066027546</v>
      </c>
      <c r="P3263" s="130">
        <v>24.073556373940761</v>
      </c>
      <c r="Q3263" s="130">
        <v>38.705332019407798</v>
      </c>
      <c r="R3263" s="130">
        <v>4.3510725535976231</v>
      </c>
      <c r="S3263" s="130">
        <v>25.652114358614931</v>
      </c>
      <c r="T3263" s="130">
        <v>30.781684889408272</v>
      </c>
    </row>
    <row r="3264" spans="1:20" x14ac:dyDescent="0.45">
      <c r="A3264" s="130" t="s">
        <v>266</v>
      </c>
      <c r="B3264" s="130">
        <v>2021</v>
      </c>
      <c r="C3264" s="131">
        <v>44412</v>
      </c>
      <c r="D3264" s="130" t="s">
        <v>152</v>
      </c>
      <c r="E3264" s="130" t="s">
        <v>5233</v>
      </c>
      <c r="F3264" s="130">
        <v>1</v>
      </c>
      <c r="G3264" s="130">
        <v>2</v>
      </c>
      <c r="H3264" s="130" t="s">
        <v>5858</v>
      </c>
      <c r="I3264" s="130">
        <v>588</v>
      </c>
      <c r="J3264" s="130" t="s">
        <v>353</v>
      </c>
      <c r="K3264" s="130" t="s">
        <v>143</v>
      </c>
      <c r="L3264" s="130">
        <v>33.073972602739723</v>
      </c>
      <c r="M3264" s="130">
        <v>6</v>
      </c>
      <c r="N3264" s="130">
        <v>30.359888514571018</v>
      </c>
      <c r="O3264" s="130">
        <v>4.4013557565847758</v>
      </c>
      <c r="P3264" s="130">
        <v>17.155821244816689</v>
      </c>
      <c r="Q3264" s="130">
        <v>32.008193882175803</v>
      </c>
      <c r="R3264" s="130">
        <v>4.389689605993258</v>
      </c>
      <c r="S3264" s="130">
        <v>18.839125064196029</v>
      </c>
      <c r="T3264" s="130">
        <v>30.781684889408272</v>
      </c>
    </row>
    <row r="3265" spans="1:20" x14ac:dyDescent="0.45">
      <c r="A3265" s="130" t="s">
        <v>266</v>
      </c>
      <c r="B3265" s="130">
        <v>2021</v>
      </c>
      <c r="C3265" s="131">
        <v>44412</v>
      </c>
      <c r="D3265" s="130" t="s">
        <v>152</v>
      </c>
      <c r="E3265" s="130" t="s">
        <v>5233</v>
      </c>
      <c r="F3265" s="130">
        <v>1</v>
      </c>
      <c r="G3265" s="130">
        <v>3</v>
      </c>
      <c r="H3265" s="130" t="s">
        <v>5858</v>
      </c>
      <c r="I3265" s="130">
        <v>588</v>
      </c>
      <c r="J3265" s="130" t="s">
        <v>362</v>
      </c>
      <c r="K3265" s="130" t="s">
        <v>363</v>
      </c>
      <c r="L3265" s="130">
        <v>29.550684931506851</v>
      </c>
      <c r="M3265" s="130">
        <v>23</v>
      </c>
      <c r="N3265" s="130">
        <v>43.596026383534443</v>
      </c>
      <c r="O3265" s="130">
        <v>4.3382944789088773</v>
      </c>
      <c r="P3265" s="130">
        <v>30.581142946807809</v>
      </c>
      <c r="Q3265" s="130">
        <v>41.305751264518207</v>
      </c>
      <c r="R3265" s="130">
        <v>4.3421159224919528</v>
      </c>
      <c r="S3265" s="130">
        <v>28.27940349704236</v>
      </c>
      <c r="T3265" s="130">
        <v>30.781684889408272</v>
      </c>
    </row>
    <row r="3266" spans="1:20" x14ac:dyDescent="0.45">
      <c r="A3266" s="130" t="s">
        <v>266</v>
      </c>
      <c r="B3266" s="130">
        <v>2021</v>
      </c>
      <c r="C3266" s="131">
        <v>44412</v>
      </c>
      <c r="D3266" s="130" t="s">
        <v>152</v>
      </c>
      <c r="E3266" s="130" t="s">
        <v>5233</v>
      </c>
      <c r="F3266" s="130">
        <v>1</v>
      </c>
      <c r="G3266" s="130">
        <v>4</v>
      </c>
      <c r="H3266" s="130" t="s">
        <v>5858</v>
      </c>
      <c r="I3266" s="130">
        <v>588</v>
      </c>
      <c r="J3266" s="130" t="s">
        <v>411</v>
      </c>
      <c r="K3266" s="130" t="s">
        <v>55</v>
      </c>
      <c r="L3266" s="130">
        <v>31.06027397260274</v>
      </c>
      <c r="M3266" s="130">
        <v>23</v>
      </c>
      <c r="N3266" s="130">
        <v>21.50595391452136</v>
      </c>
      <c r="O3266" s="130">
        <v>4.5562971476002767</v>
      </c>
      <c r="P3266" s="130">
        <v>7.8370624717205253</v>
      </c>
      <c r="Q3266" s="130">
        <v>21.874341552904561</v>
      </c>
      <c r="R3266" s="130">
        <v>4.5485752888538462</v>
      </c>
      <c r="S3266" s="130">
        <v>8.2286156863430193</v>
      </c>
      <c r="T3266" s="130">
        <v>30.781684889408272</v>
      </c>
    </row>
    <row r="3267" spans="1:20" x14ac:dyDescent="0.45">
      <c r="A3267" s="130" t="s">
        <v>266</v>
      </c>
      <c r="B3267" s="130">
        <v>2021</v>
      </c>
      <c r="C3267" s="131">
        <v>44412</v>
      </c>
      <c r="D3267" s="130" t="s">
        <v>152</v>
      </c>
      <c r="E3267" s="130" t="s">
        <v>5233</v>
      </c>
      <c r="F3267" s="130">
        <v>1</v>
      </c>
      <c r="G3267" s="130">
        <v>5</v>
      </c>
      <c r="H3267" s="130" t="s">
        <v>5858</v>
      </c>
      <c r="I3267" s="130">
        <v>588</v>
      </c>
      <c r="J3267" s="130" t="s">
        <v>357</v>
      </c>
      <c r="K3267" s="130" t="s">
        <v>99</v>
      </c>
      <c r="L3267" s="130">
        <v>25.419178082191781</v>
      </c>
      <c r="M3267" s="130">
        <v>23</v>
      </c>
      <c r="N3267" s="130">
        <v>21.636442240665509</v>
      </c>
      <c r="O3267" s="130">
        <v>4.4676282913498646</v>
      </c>
      <c r="P3267" s="130">
        <v>8.2335573666159156</v>
      </c>
      <c r="Q3267" s="130">
        <v>19.929255112385022</v>
      </c>
      <c r="R3267" s="130">
        <v>4.5603972825311683</v>
      </c>
      <c r="S3267" s="130">
        <v>6.2480632647915133</v>
      </c>
      <c r="T3267" s="130">
        <v>30.781684889408272</v>
      </c>
    </row>
    <row r="3268" spans="1:20" x14ac:dyDescent="0.45">
      <c r="A3268" s="150" t="s">
        <v>266</v>
      </c>
      <c r="B3268" s="150">
        <v>2021</v>
      </c>
      <c r="C3268" s="151">
        <v>44412</v>
      </c>
      <c r="D3268" s="150" t="s">
        <v>152</v>
      </c>
      <c r="E3268" s="150" t="s">
        <v>5233</v>
      </c>
      <c r="F3268" s="150">
        <v>2</v>
      </c>
      <c r="G3268" s="150">
        <v>1</v>
      </c>
      <c r="H3268" s="150" t="s">
        <v>5859</v>
      </c>
      <c r="I3268" s="150">
        <v>589</v>
      </c>
      <c r="J3268" s="150" t="s">
        <v>344</v>
      </c>
      <c r="K3268" s="150" t="s">
        <v>55</v>
      </c>
      <c r="L3268" s="150">
        <v>34.254794520547946</v>
      </c>
      <c r="M3268" s="150">
        <v>8</v>
      </c>
      <c r="N3268" s="150">
        <v>38.415668172457757</v>
      </c>
      <c r="O3268" s="150">
        <v>4.3086119521578023</v>
      </c>
      <c r="P3268" s="150">
        <v>25.489832315984351</v>
      </c>
      <c r="Q3268" s="150">
        <v>39.746285318355177</v>
      </c>
      <c r="R3268" s="150">
        <v>4.4417989488673237</v>
      </c>
      <c r="S3268" s="150">
        <v>26.420888471753209</v>
      </c>
      <c r="T3268" s="150">
        <v>27.965113662170339</v>
      </c>
    </row>
    <row r="3269" spans="1:20" x14ac:dyDescent="0.45">
      <c r="A3269" s="150" t="s">
        <v>266</v>
      </c>
      <c r="B3269" s="150">
        <v>2021</v>
      </c>
      <c r="C3269" s="151">
        <v>44412</v>
      </c>
      <c r="D3269" s="150" t="s">
        <v>152</v>
      </c>
      <c r="E3269" s="150" t="s">
        <v>5233</v>
      </c>
      <c r="F3269" s="150">
        <v>2</v>
      </c>
      <c r="G3269" s="150">
        <v>2</v>
      </c>
      <c r="H3269" s="150" t="s">
        <v>5859</v>
      </c>
      <c r="I3269" s="150">
        <v>589</v>
      </c>
      <c r="J3269" s="150" t="s">
        <v>3912</v>
      </c>
      <c r="K3269" s="150" t="s">
        <v>91</v>
      </c>
      <c r="L3269" s="150">
        <v>33.561643835616437</v>
      </c>
      <c r="M3269" s="150">
        <v>9</v>
      </c>
      <c r="N3269" s="150">
        <v>31.403194462662409</v>
      </c>
      <c r="O3269" s="150">
        <v>4.3164553354893318</v>
      </c>
      <c r="P3269" s="150">
        <v>18.453828456194419</v>
      </c>
      <c r="Q3269" s="150">
        <v>32.074087859235931</v>
      </c>
      <c r="R3269" s="150">
        <v>4.3503762907799786</v>
      </c>
      <c r="S3269" s="150">
        <v>19.02295898689599</v>
      </c>
      <c r="T3269" s="150">
        <v>27.965113662170339</v>
      </c>
    </row>
    <row r="3270" spans="1:20" x14ac:dyDescent="0.45">
      <c r="A3270" s="150" t="s">
        <v>266</v>
      </c>
      <c r="B3270" s="150">
        <v>2021</v>
      </c>
      <c r="C3270" s="151">
        <v>44412</v>
      </c>
      <c r="D3270" s="150" t="s">
        <v>152</v>
      </c>
      <c r="E3270" s="150" t="s">
        <v>5233</v>
      </c>
      <c r="F3270" s="150">
        <v>2</v>
      </c>
      <c r="G3270" s="150">
        <v>3</v>
      </c>
      <c r="H3270" s="150" t="s">
        <v>5859</v>
      </c>
      <c r="I3270" s="150">
        <v>589</v>
      </c>
      <c r="J3270" s="150" t="s">
        <v>574</v>
      </c>
      <c r="K3270" s="150" t="s">
        <v>99</v>
      </c>
      <c r="L3270" s="150">
        <v>38.668493150684931</v>
      </c>
      <c r="M3270" s="150">
        <v>23</v>
      </c>
      <c r="N3270" s="150">
        <v>23.822333715719399</v>
      </c>
      <c r="O3270" s="150">
        <v>4.4407498745614573</v>
      </c>
      <c r="P3270" s="150">
        <v>10.50008409203503</v>
      </c>
      <c r="Q3270" s="150">
        <v>24.52267189654286</v>
      </c>
      <c r="R3270" s="150">
        <v>4.4174750044388382</v>
      </c>
      <c r="S3270" s="150">
        <v>11.270246883226349</v>
      </c>
      <c r="T3270" s="150">
        <v>27.965113662170339</v>
      </c>
    </row>
    <row r="3271" spans="1:20" x14ac:dyDescent="0.45">
      <c r="A3271" s="150" t="s">
        <v>266</v>
      </c>
      <c r="B3271" s="150">
        <v>2021</v>
      </c>
      <c r="C3271" s="151">
        <v>44412</v>
      </c>
      <c r="D3271" s="150" t="s">
        <v>152</v>
      </c>
      <c r="E3271" s="150" t="s">
        <v>5233</v>
      </c>
      <c r="F3271" s="150">
        <v>2</v>
      </c>
      <c r="G3271" s="150">
        <v>4</v>
      </c>
      <c r="H3271" s="150" t="s">
        <v>5859</v>
      </c>
      <c r="I3271" s="150">
        <v>589</v>
      </c>
      <c r="J3271" s="150" t="s">
        <v>401</v>
      </c>
      <c r="K3271" s="150" t="s">
        <v>177</v>
      </c>
      <c r="L3271" s="150">
        <v>24.11506849315068</v>
      </c>
      <c r="M3271" s="150">
        <v>23</v>
      </c>
      <c r="N3271" s="150">
        <v>24.99427393360352</v>
      </c>
      <c r="O3271" s="150">
        <v>5.4467529436539932</v>
      </c>
      <c r="P3271" s="150">
        <v>8.6540151026415444</v>
      </c>
      <c r="Q3271" s="150">
        <v>23.764106073434021</v>
      </c>
      <c r="R3271" s="150">
        <v>5.1488570224549113</v>
      </c>
      <c r="S3271" s="150">
        <v>8.317535006069285</v>
      </c>
      <c r="T3271" s="150">
        <v>27.965113662170339</v>
      </c>
    </row>
    <row r="3272" spans="1:20" x14ac:dyDescent="0.45">
      <c r="A3272" s="150" t="s">
        <v>266</v>
      </c>
      <c r="B3272" s="150">
        <v>2021</v>
      </c>
      <c r="C3272" s="151">
        <v>44412</v>
      </c>
      <c r="D3272" s="150" t="s">
        <v>152</v>
      </c>
      <c r="E3272" s="150" t="s">
        <v>5233</v>
      </c>
      <c r="F3272" s="150">
        <v>2</v>
      </c>
      <c r="G3272" s="150">
        <v>5</v>
      </c>
      <c r="H3272" s="150" t="s">
        <v>5859</v>
      </c>
      <c r="I3272" s="150">
        <v>589</v>
      </c>
      <c r="J3272" s="150" t="s">
        <v>442</v>
      </c>
      <c r="K3272" s="150" t="s">
        <v>43</v>
      </c>
      <c r="L3272" s="150">
        <v>23.767123287671229</v>
      </c>
      <c r="M3272" s="150">
        <v>23</v>
      </c>
      <c r="N3272" s="150">
        <v>21.19009802640862</v>
      </c>
      <c r="O3272" s="150">
        <v>4.3198452871879613</v>
      </c>
      <c r="P3272" s="150">
        <v>8.230562164844736</v>
      </c>
      <c r="Q3272" s="150">
        <v>19.33043671274033</v>
      </c>
      <c r="R3272" s="150">
        <v>4.4191694590485744</v>
      </c>
      <c r="S3272" s="150">
        <v>6.0729283355946064</v>
      </c>
      <c r="T3272" s="150">
        <v>27.965113662170339</v>
      </c>
    </row>
    <row r="3273" spans="1:20" x14ac:dyDescent="0.45">
      <c r="A3273" s="152" t="s">
        <v>266</v>
      </c>
      <c r="B3273" s="152">
        <v>2021</v>
      </c>
      <c r="C3273" s="153">
        <v>44412</v>
      </c>
      <c r="D3273" s="152" t="s">
        <v>152</v>
      </c>
      <c r="E3273" s="152" t="s">
        <v>5233</v>
      </c>
      <c r="F3273" s="152">
        <v>3</v>
      </c>
      <c r="G3273" s="152">
        <v>1</v>
      </c>
      <c r="H3273" s="152" t="s">
        <v>5860</v>
      </c>
      <c r="I3273" s="152">
        <v>590</v>
      </c>
      <c r="J3273" s="152" t="s">
        <v>358</v>
      </c>
      <c r="K3273" s="152" t="s">
        <v>79</v>
      </c>
      <c r="L3273" s="152">
        <v>28.528767123287668</v>
      </c>
      <c r="M3273" s="152">
        <v>13</v>
      </c>
      <c r="N3273" s="152">
        <v>33.919773362679493</v>
      </c>
      <c r="O3273" s="152">
        <v>4.3623229319720513</v>
      </c>
      <c r="P3273" s="152">
        <v>20.83280456676334</v>
      </c>
      <c r="Q3273" s="152">
        <v>35.928836907329398</v>
      </c>
      <c r="R3273" s="152">
        <v>4.4436193936226616</v>
      </c>
      <c r="S3273" s="152">
        <v>22.59797872646142</v>
      </c>
      <c r="T3273" s="152">
        <v>28.292716787388731</v>
      </c>
    </row>
    <row r="3274" spans="1:20" x14ac:dyDescent="0.45">
      <c r="A3274" s="152" t="s">
        <v>266</v>
      </c>
      <c r="B3274" s="152">
        <v>2021</v>
      </c>
      <c r="C3274" s="153">
        <v>44412</v>
      </c>
      <c r="D3274" s="152" t="s">
        <v>152</v>
      </c>
      <c r="E3274" s="152" t="s">
        <v>5233</v>
      </c>
      <c r="F3274" s="152">
        <v>3</v>
      </c>
      <c r="G3274" s="152">
        <v>2</v>
      </c>
      <c r="H3274" s="152" t="s">
        <v>5860</v>
      </c>
      <c r="I3274" s="152">
        <v>590</v>
      </c>
      <c r="J3274" s="152" t="s">
        <v>346</v>
      </c>
      <c r="K3274" s="152" t="s">
        <v>52</v>
      </c>
      <c r="L3274" s="152">
        <v>22.287671232876711</v>
      </c>
      <c r="M3274" s="152">
        <v>13</v>
      </c>
      <c r="N3274" s="152">
        <v>31.85353431520447</v>
      </c>
      <c r="O3274" s="152">
        <v>4.3781327636591181</v>
      </c>
      <c r="P3274" s="152">
        <v>18.719136024227119</v>
      </c>
      <c r="Q3274" s="152">
        <v>32.597636329806583</v>
      </c>
      <c r="R3274" s="152">
        <v>4.3765867903127624</v>
      </c>
      <c r="S3274" s="152">
        <v>19.467875958868301</v>
      </c>
      <c r="T3274" s="152">
        <v>28.292716787388731</v>
      </c>
    </row>
    <row r="3275" spans="1:20" x14ac:dyDescent="0.45">
      <c r="A3275" s="152" t="s">
        <v>266</v>
      </c>
      <c r="B3275" s="152">
        <v>2021</v>
      </c>
      <c r="C3275" s="153">
        <v>44412</v>
      </c>
      <c r="D3275" s="152" t="s">
        <v>152</v>
      </c>
      <c r="E3275" s="152" t="s">
        <v>5233</v>
      </c>
      <c r="F3275" s="152">
        <v>3</v>
      </c>
      <c r="G3275" s="152">
        <v>3</v>
      </c>
      <c r="H3275" s="152" t="s">
        <v>5860</v>
      </c>
      <c r="I3275" s="152">
        <v>590</v>
      </c>
      <c r="J3275" s="152" t="s">
        <v>351</v>
      </c>
      <c r="K3275" s="152" t="s">
        <v>282</v>
      </c>
      <c r="L3275" s="152">
        <v>28.512328767123289</v>
      </c>
      <c r="M3275" s="152">
        <v>23</v>
      </c>
      <c r="N3275" s="152">
        <v>32.045377142672471</v>
      </c>
      <c r="O3275" s="152">
        <v>4.3408570302781504</v>
      </c>
      <c r="P3275" s="152">
        <v>19.022806051838021</v>
      </c>
      <c r="Q3275" s="152">
        <v>31.417779645695621</v>
      </c>
      <c r="R3275" s="152">
        <v>4.33987352131125</v>
      </c>
      <c r="S3275" s="152">
        <v>18.398159081761872</v>
      </c>
      <c r="T3275" s="152">
        <v>28.292716787388731</v>
      </c>
    </row>
    <row r="3276" spans="1:20" x14ac:dyDescent="0.45">
      <c r="A3276" s="152" t="s">
        <v>266</v>
      </c>
      <c r="B3276" s="152">
        <v>2021</v>
      </c>
      <c r="C3276" s="153">
        <v>44412</v>
      </c>
      <c r="D3276" s="152" t="s">
        <v>152</v>
      </c>
      <c r="E3276" s="152" t="s">
        <v>5233</v>
      </c>
      <c r="F3276" s="152">
        <v>3</v>
      </c>
      <c r="G3276" s="152">
        <v>4</v>
      </c>
      <c r="H3276" s="152" t="s">
        <v>5860</v>
      </c>
      <c r="I3276" s="152">
        <v>590</v>
      </c>
      <c r="J3276" s="152" t="s">
        <v>387</v>
      </c>
      <c r="K3276" s="152" t="s">
        <v>58</v>
      </c>
      <c r="L3276" s="152">
        <v>24.468493150684932</v>
      </c>
      <c r="M3276" s="152">
        <v>23</v>
      </c>
      <c r="N3276" s="152">
        <v>25.0068847392177</v>
      </c>
      <c r="O3276" s="152">
        <v>4.8984117571433039</v>
      </c>
      <c r="P3276" s="152">
        <v>10.31164946778779</v>
      </c>
      <c r="Q3276" s="152">
        <v>24.177321390394699</v>
      </c>
      <c r="R3276" s="152">
        <v>4.7783611182506478</v>
      </c>
      <c r="S3276" s="152">
        <v>9.842238035642751</v>
      </c>
      <c r="T3276" s="152">
        <v>28.292716787388731</v>
      </c>
    </row>
    <row r="3277" spans="1:20" x14ac:dyDescent="0.45">
      <c r="A3277" s="152" t="s">
        <v>266</v>
      </c>
      <c r="B3277" s="152">
        <v>2021</v>
      </c>
      <c r="C3277" s="153">
        <v>44412</v>
      </c>
      <c r="D3277" s="152" t="s">
        <v>152</v>
      </c>
      <c r="E3277" s="152" t="s">
        <v>5233</v>
      </c>
      <c r="F3277" s="152">
        <v>3</v>
      </c>
      <c r="G3277" s="152">
        <v>5</v>
      </c>
      <c r="H3277" s="152" t="s">
        <v>5860</v>
      </c>
      <c r="I3277" s="152">
        <v>590</v>
      </c>
      <c r="J3277" s="152" t="s">
        <v>2889</v>
      </c>
      <c r="K3277" s="152" t="s">
        <v>429</v>
      </c>
      <c r="L3277" s="152">
        <v>33.69041095890411</v>
      </c>
      <c r="M3277" s="152">
        <v>23</v>
      </c>
      <c r="N3277" s="152">
        <v>18.638014377169519</v>
      </c>
      <c r="O3277" s="152">
        <v>4.5234556142978981</v>
      </c>
      <c r="P3277" s="152">
        <v>5.0676475342758209</v>
      </c>
      <c r="Q3277" s="152">
        <v>17.106562719506979</v>
      </c>
      <c r="R3277" s="152">
        <v>4.6097176832662656</v>
      </c>
      <c r="S3277" s="152">
        <v>3.2774096697081809</v>
      </c>
      <c r="T3277" s="152">
        <v>28.292716787388731</v>
      </c>
    </row>
    <row r="3278" spans="1:20" x14ac:dyDescent="0.45">
      <c r="A3278" s="154" t="s">
        <v>266</v>
      </c>
      <c r="B3278" s="154">
        <v>2021</v>
      </c>
      <c r="C3278" s="155">
        <v>44412</v>
      </c>
      <c r="D3278" s="154" t="s">
        <v>152</v>
      </c>
      <c r="E3278" s="154" t="s">
        <v>5233</v>
      </c>
      <c r="F3278" s="154">
        <v>4</v>
      </c>
      <c r="G3278" s="154">
        <v>1</v>
      </c>
      <c r="H3278" s="154" t="s">
        <v>5861</v>
      </c>
      <c r="I3278" s="154">
        <v>591</v>
      </c>
      <c r="J3278" s="154" t="s">
        <v>361</v>
      </c>
      <c r="K3278" s="154" t="s">
        <v>34</v>
      </c>
      <c r="L3278" s="154">
        <v>30.235616438356161</v>
      </c>
      <c r="M3278" s="154">
        <v>1</v>
      </c>
      <c r="N3278" s="154">
        <v>37.215609558176233</v>
      </c>
      <c r="O3278" s="154">
        <v>4.3177032006381584</v>
      </c>
      <c r="P3278" s="154">
        <v>24.262499956261749</v>
      </c>
      <c r="Q3278" s="154">
        <v>39.519064127408051</v>
      </c>
      <c r="R3278" s="154">
        <v>4.4190069518190223</v>
      </c>
      <c r="S3278" s="154">
        <v>26.262043271950979</v>
      </c>
      <c r="T3278" s="154">
        <v>34.34126202525384</v>
      </c>
    </row>
    <row r="3279" spans="1:20" x14ac:dyDescent="0.45">
      <c r="A3279" s="154" t="s">
        <v>266</v>
      </c>
      <c r="B3279" s="154">
        <v>2021</v>
      </c>
      <c r="C3279" s="155">
        <v>44412</v>
      </c>
      <c r="D3279" s="154" t="s">
        <v>152</v>
      </c>
      <c r="E3279" s="154" t="s">
        <v>5233</v>
      </c>
      <c r="F3279" s="154">
        <v>4</v>
      </c>
      <c r="G3279" s="154">
        <v>2</v>
      </c>
      <c r="H3279" s="154" t="s">
        <v>5861</v>
      </c>
      <c r="I3279" s="154">
        <v>591</v>
      </c>
      <c r="J3279" s="154" t="s">
        <v>365</v>
      </c>
      <c r="K3279" s="154" t="s">
        <v>88</v>
      </c>
      <c r="L3279" s="154">
        <v>23.895890410958909</v>
      </c>
      <c r="M3279" s="154">
        <v>7</v>
      </c>
      <c r="N3279" s="154">
        <v>46.080106247297167</v>
      </c>
      <c r="O3279" s="154">
        <v>4.5125630884963046</v>
      </c>
      <c r="P3279" s="154">
        <v>32.542416981808252</v>
      </c>
      <c r="Q3279" s="154">
        <v>44.893353307108264</v>
      </c>
      <c r="R3279" s="154">
        <v>4.5242499399736333</v>
      </c>
      <c r="S3279" s="154">
        <v>31.320603487187359</v>
      </c>
      <c r="T3279" s="154">
        <v>34.34126202525384</v>
      </c>
    </row>
    <row r="3280" spans="1:20" x14ac:dyDescent="0.45">
      <c r="A3280" s="154" t="s">
        <v>266</v>
      </c>
      <c r="B3280" s="154">
        <v>2021</v>
      </c>
      <c r="C3280" s="155">
        <v>44412</v>
      </c>
      <c r="D3280" s="154" t="s">
        <v>152</v>
      </c>
      <c r="E3280" s="154" t="s">
        <v>5233</v>
      </c>
      <c r="F3280" s="154">
        <v>4</v>
      </c>
      <c r="G3280" s="154">
        <v>3</v>
      </c>
      <c r="H3280" s="154" t="s">
        <v>5861</v>
      </c>
      <c r="I3280" s="154">
        <v>591</v>
      </c>
      <c r="J3280" s="154" t="s">
        <v>400</v>
      </c>
      <c r="K3280" s="154" t="s">
        <v>58</v>
      </c>
      <c r="L3280" s="154">
        <v>27.476712328767121</v>
      </c>
      <c r="M3280" s="154">
        <v>23</v>
      </c>
      <c r="N3280" s="154">
        <v>31.87144005086655</v>
      </c>
      <c r="O3280" s="154">
        <v>4.3070930656173507</v>
      </c>
      <c r="P3280" s="154">
        <v>18.950160854014499</v>
      </c>
      <c r="Q3280" s="154">
        <v>31.543999156189479</v>
      </c>
      <c r="R3280" s="154">
        <v>4.3995668593439508</v>
      </c>
      <c r="S3280" s="154">
        <v>18.345298578157621</v>
      </c>
      <c r="T3280" s="154">
        <v>34.34126202525384</v>
      </c>
    </row>
    <row r="3281" spans="1:20" x14ac:dyDescent="0.45">
      <c r="A3281" s="154" t="s">
        <v>266</v>
      </c>
      <c r="B3281" s="154">
        <v>2021</v>
      </c>
      <c r="C3281" s="155">
        <v>44412</v>
      </c>
      <c r="D3281" s="154" t="s">
        <v>152</v>
      </c>
      <c r="E3281" s="154" t="s">
        <v>5233</v>
      </c>
      <c r="F3281" s="154">
        <v>4</v>
      </c>
      <c r="G3281" s="154">
        <v>4</v>
      </c>
      <c r="H3281" s="154" t="s">
        <v>5861</v>
      </c>
      <c r="I3281" s="154">
        <v>591</v>
      </c>
      <c r="J3281" s="154" t="s">
        <v>317</v>
      </c>
      <c r="K3281" s="154" t="s">
        <v>52</v>
      </c>
      <c r="L3281" s="154">
        <v>28.835616438356169</v>
      </c>
      <c r="M3281" s="154">
        <v>23</v>
      </c>
      <c r="N3281" s="154">
        <v>22.197892244675419</v>
      </c>
      <c r="O3281" s="154">
        <v>6.8390869122146212</v>
      </c>
      <c r="P3281" s="154">
        <v>1.6806315080315599</v>
      </c>
      <c r="Q3281" s="154">
        <v>20.188760148449479</v>
      </c>
      <c r="R3281" s="154">
        <v>6.5502973165044152</v>
      </c>
      <c r="S3281" s="154">
        <v>0.53786819893623772</v>
      </c>
      <c r="T3281" s="154">
        <v>34.34126202525384</v>
      </c>
    </row>
    <row r="3282" spans="1:20" x14ac:dyDescent="0.45">
      <c r="A3282" s="132" t="s">
        <v>266</v>
      </c>
      <c r="B3282" s="132">
        <v>2021</v>
      </c>
      <c r="C3282" s="133">
        <v>44413</v>
      </c>
      <c r="D3282" s="132" t="s">
        <v>152</v>
      </c>
      <c r="E3282" s="132" t="s">
        <v>5234</v>
      </c>
      <c r="F3282" s="132">
        <v>1</v>
      </c>
      <c r="G3282" s="132">
        <v>1</v>
      </c>
      <c r="H3282" s="132" t="s">
        <v>5862</v>
      </c>
      <c r="I3282" s="132">
        <v>592</v>
      </c>
      <c r="J3282" s="132" t="s">
        <v>344</v>
      </c>
      <c r="K3282" s="132" t="s">
        <v>55</v>
      </c>
      <c r="L3282" s="132">
        <v>34.257534246575339</v>
      </c>
      <c r="M3282" s="132">
        <v>8</v>
      </c>
      <c r="N3282" s="132">
        <v>39.746285318355177</v>
      </c>
      <c r="O3282" s="132">
        <v>4.4417989488673237</v>
      </c>
      <c r="P3282" s="132">
        <v>26.420888471753209</v>
      </c>
      <c r="Q3282" s="132">
        <v>41.620117206335557</v>
      </c>
      <c r="R3282" s="132">
        <v>4.4894449481107381</v>
      </c>
      <c r="S3282" s="132">
        <v>28.151782362003349</v>
      </c>
      <c r="T3282" s="132">
        <v>35.528742811745687</v>
      </c>
    </row>
    <row r="3283" spans="1:20" x14ac:dyDescent="0.45">
      <c r="A3283" s="132" t="s">
        <v>266</v>
      </c>
      <c r="B3283" s="132">
        <v>2021</v>
      </c>
      <c r="C3283" s="133">
        <v>44413</v>
      </c>
      <c r="D3283" s="132" t="s">
        <v>152</v>
      </c>
      <c r="E3283" s="132" t="s">
        <v>5234</v>
      </c>
      <c r="F3283" s="132">
        <v>1</v>
      </c>
      <c r="G3283" s="132">
        <v>2</v>
      </c>
      <c r="H3283" s="132" t="s">
        <v>5862</v>
      </c>
      <c r="I3283" s="132">
        <v>592</v>
      </c>
      <c r="J3283" s="132" t="s">
        <v>366</v>
      </c>
      <c r="K3283" s="132" t="s">
        <v>143</v>
      </c>
      <c r="L3283" s="132">
        <v>25.304109589041101</v>
      </c>
      <c r="M3283" s="132">
        <v>4</v>
      </c>
      <c r="N3283" s="132">
        <v>20.145563274935071</v>
      </c>
      <c r="O3283" s="132">
        <v>4.6770011558239446</v>
      </c>
      <c r="P3283" s="132">
        <v>6.114559807463241</v>
      </c>
      <c r="Q3283" s="132">
        <v>24.806152562433521</v>
      </c>
      <c r="R3283" s="132">
        <v>4.5301004451768359</v>
      </c>
      <c r="S3283" s="132">
        <v>11.215851226903011</v>
      </c>
      <c r="T3283" s="132">
        <v>35.528742811745687</v>
      </c>
    </row>
    <row r="3284" spans="1:20" x14ac:dyDescent="0.45">
      <c r="A3284" s="132" t="s">
        <v>266</v>
      </c>
      <c r="B3284" s="132">
        <v>2021</v>
      </c>
      <c r="C3284" s="133">
        <v>44413</v>
      </c>
      <c r="D3284" s="132" t="s">
        <v>152</v>
      </c>
      <c r="E3284" s="132" t="s">
        <v>5234</v>
      </c>
      <c r="F3284" s="132">
        <v>1</v>
      </c>
      <c r="G3284" s="132">
        <v>3</v>
      </c>
      <c r="H3284" s="132" t="s">
        <v>5862</v>
      </c>
      <c r="I3284" s="132">
        <v>592</v>
      </c>
      <c r="J3284" s="132" t="s">
        <v>352</v>
      </c>
      <c r="K3284" s="132" t="s">
        <v>282</v>
      </c>
      <c r="L3284" s="132">
        <v>26.794520547945201</v>
      </c>
      <c r="M3284" s="132">
        <v>10</v>
      </c>
      <c r="N3284" s="132">
        <v>30.334388797876901</v>
      </c>
      <c r="O3284" s="132">
        <v>4.4582141932239274</v>
      </c>
      <c r="P3284" s="132">
        <v>16.95974621820513</v>
      </c>
      <c r="Q3284" s="132">
        <v>31.714494302634051</v>
      </c>
      <c r="R3284" s="132">
        <v>4.3599466231434096</v>
      </c>
      <c r="S3284" s="132">
        <v>18.634654433203821</v>
      </c>
      <c r="T3284" s="132">
        <v>35.528742811745687</v>
      </c>
    </row>
    <row r="3285" spans="1:20" x14ac:dyDescent="0.45">
      <c r="A3285" s="132" t="s">
        <v>266</v>
      </c>
      <c r="B3285" s="132">
        <v>2021</v>
      </c>
      <c r="C3285" s="133">
        <v>44413</v>
      </c>
      <c r="D3285" s="132" t="s">
        <v>152</v>
      </c>
      <c r="E3285" s="132" t="s">
        <v>5234</v>
      </c>
      <c r="F3285" s="132">
        <v>1</v>
      </c>
      <c r="G3285" s="132">
        <v>4</v>
      </c>
      <c r="H3285" s="132" t="s">
        <v>5862</v>
      </c>
      <c r="I3285" s="132">
        <v>592</v>
      </c>
      <c r="J3285" s="132" t="s">
        <v>365</v>
      </c>
      <c r="K3285" s="132" t="s">
        <v>88</v>
      </c>
      <c r="L3285" s="132">
        <v>23.898630136986299</v>
      </c>
      <c r="M3285" s="132">
        <v>7</v>
      </c>
      <c r="N3285" s="132">
        <v>44.893353307108264</v>
      </c>
      <c r="O3285" s="132">
        <v>4.5242499399736333</v>
      </c>
      <c r="P3285" s="132">
        <v>31.320603487187359</v>
      </c>
      <c r="Q3285" s="132">
        <v>42.393990840804932</v>
      </c>
      <c r="R3285" s="132">
        <v>4.4055292512182653</v>
      </c>
      <c r="S3285" s="132">
        <v>29.17740308715014</v>
      </c>
      <c r="T3285" s="132">
        <v>35.528742811745687</v>
      </c>
    </row>
    <row r="3286" spans="1:20" x14ac:dyDescent="0.45">
      <c r="A3286" s="132" t="s">
        <v>266</v>
      </c>
      <c r="B3286" s="132">
        <v>2021</v>
      </c>
      <c r="C3286" s="133">
        <v>44413</v>
      </c>
      <c r="D3286" s="132" t="s">
        <v>152</v>
      </c>
      <c r="E3286" s="132" t="s">
        <v>5234</v>
      </c>
      <c r="F3286" s="132">
        <v>1</v>
      </c>
      <c r="G3286" s="132">
        <v>5</v>
      </c>
      <c r="H3286" s="132" t="s">
        <v>5862</v>
      </c>
      <c r="I3286" s="132">
        <v>592</v>
      </c>
      <c r="J3286" s="132" t="s">
        <v>358</v>
      </c>
      <c r="K3286" s="132" t="s">
        <v>79</v>
      </c>
      <c r="L3286" s="132">
        <v>28.531506849315068</v>
      </c>
      <c r="M3286" s="132">
        <v>13</v>
      </c>
      <c r="N3286" s="132">
        <v>35.928836907329398</v>
      </c>
      <c r="O3286" s="132">
        <v>4.4436193936226616</v>
      </c>
      <c r="P3286" s="132">
        <v>22.59797872646142</v>
      </c>
      <c r="Q3286" s="132">
        <v>34.603723366973348</v>
      </c>
      <c r="R3286" s="132">
        <v>4.3662816948565686</v>
      </c>
      <c r="S3286" s="132">
        <v>21.504878282403642</v>
      </c>
      <c r="T3286" s="132">
        <v>35.528742811745687</v>
      </c>
    </row>
    <row r="3287" spans="1:20" x14ac:dyDescent="0.45">
      <c r="A3287" s="132" t="s">
        <v>266</v>
      </c>
      <c r="B3287" s="132">
        <v>2021</v>
      </c>
      <c r="C3287" s="133">
        <v>44413</v>
      </c>
      <c r="D3287" s="132" t="s">
        <v>152</v>
      </c>
      <c r="E3287" s="132" t="s">
        <v>5234</v>
      </c>
      <c r="F3287" s="132">
        <v>1</v>
      </c>
      <c r="G3287" s="132">
        <v>6</v>
      </c>
      <c r="H3287" s="132" t="s">
        <v>5862</v>
      </c>
      <c r="I3287" s="132">
        <v>592</v>
      </c>
      <c r="J3287" s="132" t="s">
        <v>360</v>
      </c>
      <c r="K3287" s="132" t="s">
        <v>34</v>
      </c>
      <c r="L3287" s="132">
        <v>34.010958904109593</v>
      </c>
      <c r="M3287" s="132">
        <v>13</v>
      </c>
      <c r="N3287" s="132">
        <v>42.124029264869343</v>
      </c>
      <c r="O3287" s="132">
        <v>4.616081612876604</v>
      </c>
      <c r="P3287" s="132">
        <v>28.275784426239529</v>
      </c>
      <c r="Q3287" s="132">
        <v>38.103738436844857</v>
      </c>
      <c r="R3287" s="132">
        <v>4.5516697859232167</v>
      </c>
      <c r="S3287" s="132">
        <v>24.448729079075211</v>
      </c>
      <c r="T3287" s="132">
        <v>35.528742811745687</v>
      </c>
    </row>
    <row r="3288" spans="1:20" x14ac:dyDescent="0.45">
      <c r="A3288" s="160" t="s">
        <v>266</v>
      </c>
      <c r="B3288" s="160">
        <v>2021</v>
      </c>
      <c r="C3288" s="161">
        <v>44413</v>
      </c>
      <c r="D3288" s="160" t="s">
        <v>152</v>
      </c>
      <c r="E3288" s="160" t="s">
        <v>5234</v>
      </c>
      <c r="F3288" s="160">
        <v>2</v>
      </c>
      <c r="G3288" s="160">
        <v>1</v>
      </c>
      <c r="H3288" s="160" t="s">
        <v>5863</v>
      </c>
      <c r="I3288" s="160">
        <v>593</v>
      </c>
      <c r="J3288" s="160" t="s">
        <v>361</v>
      </c>
      <c r="K3288" s="160" t="s">
        <v>34</v>
      </c>
      <c r="L3288" s="160">
        <v>30.238356164383561</v>
      </c>
      <c r="M3288" s="160">
        <v>1</v>
      </c>
      <c r="N3288" s="160">
        <v>39.519064127408051</v>
      </c>
      <c r="O3288" s="160">
        <v>4.4190069518190223</v>
      </c>
      <c r="P3288" s="160">
        <v>26.262043271950979</v>
      </c>
      <c r="Q3288" s="160">
        <v>41.833466175050532</v>
      </c>
      <c r="R3288" s="160">
        <v>4.4635767382146856</v>
      </c>
      <c r="S3288" s="160">
        <v>28.44273596040647</v>
      </c>
      <c r="T3288" s="160">
        <v>35.977663784783907</v>
      </c>
    </row>
    <row r="3289" spans="1:20" x14ac:dyDescent="0.45">
      <c r="A3289" s="160" t="s">
        <v>266</v>
      </c>
      <c r="B3289" s="160">
        <v>2021</v>
      </c>
      <c r="C3289" s="161">
        <v>44413</v>
      </c>
      <c r="D3289" s="160" t="s">
        <v>152</v>
      </c>
      <c r="E3289" s="160" t="s">
        <v>5234</v>
      </c>
      <c r="F3289" s="160">
        <v>2</v>
      </c>
      <c r="G3289" s="160">
        <v>2</v>
      </c>
      <c r="H3289" s="160" t="s">
        <v>5863</v>
      </c>
      <c r="I3289" s="160">
        <v>593</v>
      </c>
      <c r="J3289" s="160" t="s">
        <v>446</v>
      </c>
      <c r="K3289" s="160" t="s">
        <v>37</v>
      </c>
      <c r="L3289" s="160">
        <v>21.610958904109591</v>
      </c>
      <c r="M3289" s="160">
        <v>2</v>
      </c>
      <c r="N3289" s="160">
        <v>38.705332019407798</v>
      </c>
      <c r="O3289" s="160">
        <v>4.3510725535976231</v>
      </c>
      <c r="P3289" s="160">
        <v>25.652114358614931</v>
      </c>
      <c r="Q3289" s="160">
        <v>39.582757258435528</v>
      </c>
      <c r="R3289" s="160">
        <v>4.3286685686750284</v>
      </c>
      <c r="S3289" s="160">
        <v>26.596751552410439</v>
      </c>
      <c r="T3289" s="160">
        <v>35.977663784783907</v>
      </c>
    </row>
    <row r="3290" spans="1:20" x14ac:dyDescent="0.45">
      <c r="A3290" s="160" t="s">
        <v>266</v>
      </c>
      <c r="B3290" s="160">
        <v>2021</v>
      </c>
      <c r="C3290" s="161">
        <v>44413</v>
      </c>
      <c r="D3290" s="160" t="s">
        <v>152</v>
      </c>
      <c r="E3290" s="160" t="s">
        <v>5234</v>
      </c>
      <c r="F3290" s="160">
        <v>2</v>
      </c>
      <c r="G3290" s="160">
        <v>3</v>
      </c>
      <c r="H3290" s="160" t="s">
        <v>5863</v>
      </c>
      <c r="I3290" s="160">
        <v>593</v>
      </c>
      <c r="J3290" s="160" t="s">
        <v>397</v>
      </c>
      <c r="K3290" s="160" t="s">
        <v>177</v>
      </c>
      <c r="L3290" s="160">
        <v>28.712328767123289</v>
      </c>
      <c r="M3290" s="160">
        <v>11</v>
      </c>
      <c r="N3290" s="160">
        <v>31.841788071048729</v>
      </c>
      <c r="O3290" s="160">
        <v>4.2592991356022036</v>
      </c>
      <c r="P3290" s="160">
        <v>19.06389066424212</v>
      </c>
      <c r="Q3290" s="160">
        <v>32.975162002859648</v>
      </c>
      <c r="R3290" s="160">
        <v>4.2362664543802548</v>
      </c>
      <c r="S3290" s="160">
        <v>20.266362639718881</v>
      </c>
      <c r="T3290" s="160">
        <v>35.977663784783907</v>
      </c>
    </row>
    <row r="3291" spans="1:20" x14ac:dyDescent="0.45">
      <c r="A3291" s="160" t="s">
        <v>266</v>
      </c>
      <c r="B3291" s="160">
        <v>2021</v>
      </c>
      <c r="C3291" s="161">
        <v>44413</v>
      </c>
      <c r="D3291" s="160" t="s">
        <v>152</v>
      </c>
      <c r="E3291" s="160" t="s">
        <v>5234</v>
      </c>
      <c r="F3291" s="160">
        <v>2</v>
      </c>
      <c r="G3291" s="160">
        <v>4</v>
      </c>
      <c r="H3291" s="160" t="s">
        <v>5863</v>
      </c>
      <c r="I3291" s="160">
        <v>593</v>
      </c>
      <c r="J3291" s="160" t="s">
        <v>418</v>
      </c>
      <c r="K3291" s="160" t="s">
        <v>96</v>
      </c>
      <c r="L3291" s="160">
        <v>23.205479452054799</v>
      </c>
      <c r="M3291" s="160">
        <v>3</v>
      </c>
      <c r="N3291" s="160">
        <v>32.319865027781752</v>
      </c>
      <c r="O3291" s="160">
        <v>4.4886716211494431</v>
      </c>
      <c r="P3291" s="160">
        <v>18.853850164333419</v>
      </c>
      <c r="Q3291" s="160">
        <v>32.471298634389477</v>
      </c>
      <c r="R3291" s="160">
        <v>4.3957488116313472</v>
      </c>
      <c r="S3291" s="160">
        <v>19.284052199495441</v>
      </c>
      <c r="T3291" s="160">
        <v>35.977663784783907</v>
      </c>
    </row>
    <row r="3292" spans="1:20" x14ac:dyDescent="0.45">
      <c r="A3292" s="160" t="s">
        <v>266</v>
      </c>
      <c r="B3292" s="160">
        <v>2021</v>
      </c>
      <c r="C3292" s="161">
        <v>44413</v>
      </c>
      <c r="D3292" s="160" t="s">
        <v>152</v>
      </c>
      <c r="E3292" s="160" t="s">
        <v>5234</v>
      </c>
      <c r="F3292" s="160">
        <v>2</v>
      </c>
      <c r="G3292" s="160">
        <v>5</v>
      </c>
      <c r="H3292" s="160" t="s">
        <v>5863</v>
      </c>
      <c r="I3292" s="160">
        <v>593</v>
      </c>
      <c r="J3292" s="160" t="s">
        <v>346</v>
      </c>
      <c r="K3292" s="160" t="s">
        <v>52</v>
      </c>
      <c r="L3292" s="160">
        <v>22.290410958904111</v>
      </c>
      <c r="M3292" s="160">
        <v>13</v>
      </c>
      <c r="N3292" s="160">
        <v>32.597636329806583</v>
      </c>
      <c r="O3292" s="160">
        <v>4.3765867903127624</v>
      </c>
      <c r="P3292" s="160">
        <v>19.467875958868301</v>
      </c>
      <c r="Q3292" s="160">
        <v>31.773834204540542</v>
      </c>
      <c r="R3292" s="160">
        <v>4.3300179272708457</v>
      </c>
      <c r="S3292" s="160">
        <v>18.783780422728</v>
      </c>
      <c r="T3292" s="160">
        <v>35.977663784783907</v>
      </c>
    </row>
    <row r="3293" spans="1:20" x14ac:dyDescent="0.45">
      <c r="A3293" s="160" t="s">
        <v>266</v>
      </c>
      <c r="B3293" s="160">
        <v>2021</v>
      </c>
      <c r="C3293" s="161">
        <v>44413</v>
      </c>
      <c r="D3293" s="160" t="s">
        <v>152</v>
      </c>
      <c r="E3293" s="160" t="s">
        <v>5234</v>
      </c>
      <c r="F3293" s="160">
        <v>2</v>
      </c>
      <c r="G3293" s="160">
        <v>6</v>
      </c>
      <c r="H3293" s="160" t="s">
        <v>5863</v>
      </c>
      <c r="I3293" s="160">
        <v>593</v>
      </c>
      <c r="J3293" s="160" t="s">
        <v>410</v>
      </c>
      <c r="K3293" s="160" t="s">
        <v>88</v>
      </c>
      <c r="L3293" s="160">
        <v>21.591780821917808</v>
      </c>
      <c r="M3293" s="160">
        <v>13</v>
      </c>
      <c r="N3293" s="160">
        <v>40.882297133250503</v>
      </c>
      <c r="O3293" s="160">
        <v>4.5237175691206106</v>
      </c>
      <c r="P3293" s="160">
        <v>27.311144425888671</v>
      </c>
      <c r="Q3293" s="160">
        <v>36.994766998178669</v>
      </c>
      <c r="R3293" s="160">
        <v>4.4918766169905506</v>
      </c>
      <c r="S3293" s="160">
        <v>23.519137147207019</v>
      </c>
      <c r="T3293" s="160">
        <v>35.977663784783907</v>
      </c>
    </row>
    <row r="3294" spans="1:20" x14ac:dyDescent="0.45">
      <c r="A3294" s="164" t="s">
        <v>266</v>
      </c>
      <c r="B3294" s="164">
        <v>2021</v>
      </c>
      <c r="C3294" s="165">
        <v>44413</v>
      </c>
      <c r="D3294" s="164" t="s">
        <v>152</v>
      </c>
      <c r="E3294" s="164" t="s">
        <v>5234</v>
      </c>
      <c r="F3294" s="164">
        <v>3</v>
      </c>
      <c r="G3294" s="164">
        <v>1</v>
      </c>
      <c r="H3294" s="164" t="s">
        <v>5864</v>
      </c>
      <c r="I3294" s="164">
        <v>594</v>
      </c>
      <c r="J3294" s="164" t="s">
        <v>425</v>
      </c>
      <c r="K3294" s="164" t="s">
        <v>96</v>
      </c>
      <c r="L3294" s="164">
        <v>27.709589041095889</v>
      </c>
      <c r="M3294" s="164">
        <v>5</v>
      </c>
      <c r="N3294" s="164">
        <v>32.080073460811867</v>
      </c>
      <c r="O3294" s="164">
        <v>4.4900551069393106</v>
      </c>
      <c r="P3294" s="164">
        <v>18.60990813999393</v>
      </c>
      <c r="Q3294" s="164">
        <v>34.988192582538368</v>
      </c>
      <c r="R3294" s="164">
        <v>4.4897540148765298</v>
      </c>
      <c r="S3294" s="164">
        <v>21.51893053790878</v>
      </c>
      <c r="T3294" s="164">
        <v>32.642747458121782</v>
      </c>
    </row>
    <row r="3295" spans="1:20" x14ac:dyDescent="0.45">
      <c r="A3295" s="164" t="s">
        <v>266</v>
      </c>
      <c r="B3295" s="164">
        <v>2021</v>
      </c>
      <c r="C3295" s="165">
        <v>44413</v>
      </c>
      <c r="D3295" s="164" t="s">
        <v>152</v>
      </c>
      <c r="E3295" s="164" t="s">
        <v>5234</v>
      </c>
      <c r="F3295" s="164">
        <v>3</v>
      </c>
      <c r="G3295" s="164">
        <v>2</v>
      </c>
      <c r="H3295" s="164" t="s">
        <v>5864</v>
      </c>
      <c r="I3295" s="164">
        <v>594</v>
      </c>
      <c r="J3295" s="164" t="s">
        <v>3912</v>
      </c>
      <c r="K3295" s="164" t="s">
        <v>91</v>
      </c>
      <c r="L3295" s="164">
        <v>33.564383561643837</v>
      </c>
      <c r="M3295" s="164">
        <v>9</v>
      </c>
      <c r="N3295" s="164">
        <v>32.074087859235931</v>
      </c>
      <c r="O3295" s="164">
        <v>4.3503762907799786</v>
      </c>
      <c r="P3295" s="164">
        <v>19.02295898689599</v>
      </c>
      <c r="Q3295" s="164">
        <v>33.507795457770257</v>
      </c>
      <c r="R3295" s="164">
        <v>4.311126123529041</v>
      </c>
      <c r="S3295" s="164">
        <v>20.574417087183139</v>
      </c>
      <c r="T3295" s="164">
        <v>32.642747458121782</v>
      </c>
    </row>
    <row r="3296" spans="1:20" x14ac:dyDescent="0.45">
      <c r="A3296" s="164" t="s">
        <v>266</v>
      </c>
      <c r="B3296" s="164">
        <v>2021</v>
      </c>
      <c r="C3296" s="165">
        <v>44413</v>
      </c>
      <c r="D3296" s="164" t="s">
        <v>152</v>
      </c>
      <c r="E3296" s="164" t="s">
        <v>5234</v>
      </c>
      <c r="F3296" s="164">
        <v>3</v>
      </c>
      <c r="G3296" s="164">
        <v>3</v>
      </c>
      <c r="H3296" s="164" t="s">
        <v>5864</v>
      </c>
      <c r="I3296" s="164">
        <v>594</v>
      </c>
      <c r="J3296" s="164" t="s">
        <v>422</v>
      </c>
      <c r="K3296" s="164" t="s">
        <v>43</v>
      </c>
      <c r="L3296" s="164">
        <v>30.526027397260279</v>
      </c>
      <c r="M3296" s="164">
        <v>12</v>
      </c>
      <c r="N3296" s="164">
        <v>30.265593926827179</v>
      </c>
      <c r="O3296" s="164">
        <v>4.4763367985128344</v>
      </c>
      <c r="P3296" s="164">
        <v>16.836583531288671</v>
      </c>
      <c r="Q3296" s="164">
        <v>31.174867824433569</v>
      </c>
      <c r="R3296" s="164">
        <v>4.3807979661770284</v>
      </c>
      <c r="S3296" s="164">
        <v>18.03247392590248</v>
      </c>
      <c r="T3296" s="164">
        <v>32.642747458121782</v>
      </c>
    </row>
    <row r="3297" spans="1:20" x14ac:dyDescent="0.45">
      <c r="A3297" s="164" t="s">
        <v>266</v>
      </c>
      <c r="B3297" s="164">
        <v>2021</v>
      </c>
      <c r="C3297" s="165">
        <v>44413</v>
      </c>
      <c r="D3297" s="164" t="s">
        <v>152</v>
      </c>
      <c r="E3297" s="164" t="s">
        <v>5234</v>
      </c>
      <c r="F3297" s="164">
        <v>3</v>
      </c>
      <c r="G3297" s="164">
        <v>4</v>
      </c>
      <c r="H3297" s="164" t="s">
        <v>5864</v>
      </c>
      <c r="I3297" s="164">
        <v>594</v>
      </c>
      <c r="J3297" s="164" t="s">
        <v>353</v>
      </c>
      <c r="K3297" s="164" t="s">
        <v>143</v>
      </c>
      <c r="L3297" s="164">
        <v>33.076712328767123</v>
      </c>
      <c r="M3297" s="164">
        <v>6</v>
      </c>
      <c r="N3297" s="164">
        <v>32.008193882175803</v>
      </c>
      <c r="O3297" s="164">
        <v>4.389689605993258</v>
      </c>
      <c r="P3297" s="164">
        <v>18.839125064196029</v>
      </c>
      <c r="Q3297" s="164">
        <v>31.700067834131499</v>
      </c>
      <c r="R3297" s="164">
        <v>4.3185760379862463</v>
      </c>
      <c r="S3297" s="164">
        <v>18.744339720172761</v>
      </c>
      <c r="T3297" s="164">
        <v>32.642747458121782</v>
      </c>
    </row>
    <row r="3298" spans="1:20" x14ac:dyDescent="0.45">
      <c r="A3298" s="164" t="s">
        <v>266</v>
      </c>
      <c r="B3298" s="164">
        <v>2021</v>
      </c>
      <c r="C3298" s="165">
        <v>44413</v>
      </c>
      <c r="D3298" s="164" t="s">
        <v>152</v>
      </c>
      <c r="E3298" s="164" t="s">
        <v>5234</v>
      </c>
      <c r="F3298" s="164">
        <v>3</v>
      </c>
      <c r="G3298" s="164">
        <v>5</v>
      </c>
      <c r="H3298" s="164" t="s">
        <v>5864</v>
      </c>
      <c r="I3298" s="164">
        <v>594</v>
      </c>
      <c r="J3298" s="164" t="s">
        <v>379</v>
      </c>
      <c r="K3298" s="164" t="s">
        <v>67</v>
      </c>
      <c r="L3298" s="164">
        <v>28.93424657534247</v>
      </c>
      <c r="M3298" s="164">
        <v>13</v>
      </c>
      <c r="N3298" s="164">
        <v>34.506649435519797</v>
      </c>
      <c r="O3298" s="164">
        <v>4.2840565743694414</v>
      </c>
      <c r="P3298" s="164">
        <v>21.654479712411479</v>
      </c>
      <c r="Q3298" s="164">
        <v>32.84813657139626</v>
      </c>
      <c r="R3298" s="164">
        <v>4.2582823159103311</v>
      </c>
      <c r="S3298" s="164">
        <v>20.073289623665271</v>
      </c>
      <c r="T3298" s="164">
        <v>32.642747458121782</v>
      </c>
    </row>
    <row r="3299" spans="1:20" x14ac:dyDescent="0.45">
      <c r="A3299" s="164" t="s">
        <v>266</v>
      </c>
      <c r="B3299" s="164">
        <v>2021</v>
      </c>
      <c r="C3299" s="165">
        <v>44413</v>
      </c>
      <c r="D3299" s="164" t="s">
        <v>152</v>
      </c>
      <c r="E3299" s="164" t="s">
        <v>5234</v>
      </c>
      <c r="F3299" s="164">
        <v>3</v>
      </c>
      <c r="G3299" s="164">
        <v>6</v>
      </c>
      <c r="H3299" s="164" t="s">
        <v>5864</v>
      </c>
      <c r="I3299" s="164">
        <v>594</v>
      </c>
      <c r="J3299" s="164" t="s">
        <v>375</v>
      </c>
      <c r="K3299" s="164" t="s">
        <v>49</v>
      </c>
      <c r="L3299" s="164">
        <v>27.56438356164384</v>
      </c>
      <c r="M3299" s="164">
        <v>13</v>
      </c>
      <c r="N3299" s="164">
        <v>34.921886184160087</v>
      </c>
      <c r="O3299" s="164">
        <v>4.3132169578206643</v>
      </c>
      <c r="P3299" s="164">
        <v>21.982235310698101</v>
      </c>
      <c r="Q3299" s="164">
        <v>31.920028844671201</v>
      </c>
      <c r="R3299" s="164">
        <v>4.3447002627875762</v>
      </c>
      <c r="S3299" s="164">
        <v>18.885928056308469</v>
      </c>
      <c r="T3299" s="164">
        <v>32.642747458121782</v>
      </c>
    </row>
    <row r="3300" spans="1:20" x14ac:dyDescent="0.45">
      <c r="A3300" s="136" t="s">
        <v>266</v>
      </c>
      <c r="B3300" s="136">
        <v>2021</v>
      </c>
      <c r="C3300" s="137">
        <v>44413</v>
      </c>
      <c r="D3300" s="136" t="s">
        <v>152</v>
      </c>
      <c r="E3300" s="136" t="s">
        <v>5283</v>
      </c>
      <c r="F3300" s="136">
        <v>1</v>
      </c>
      <c r="G3300" s="136">
        <v>1</v>
      </c>
      <c r="H3300" s="136" t="s">
        <v>5865</v>
      </c>
      <c r="I3300" s="136">
        <v>595</v>
      </c>
      <c r="J3300" s="136" t="s">
        <v>366</v>
      </c>
      <c r="K3300" s="136" t="s">
        <v>143</v>
      </c>
      <c r="L3300" s="136">
        <v>25.304109589041101</v>
      </c>
      <c r="M3300" s="136">
        <v>4</v>
      </c>
      <c r="N3300" s="136">
        <v>24.806152562433521</v>
      </c>
      <c r="O3300" s="136">
        <v>4.5301004451768359</v>
      </c>
      <c r="P3300" s="136">
        <v>11.215851226903011</v>
      </c>
      <c r="Q3300" s="136">
        <v>29.300707730262271</v>
      </c>
      <c r="R3300" s="136">
        <v>4.4822225911036249</v>
      </c>
      <c r="S3300" s="136">
        <v>15.8540399569514</v>
      </c>
      <c r="T3300" s="136">
        <v>33.643187448104889</v>
      </c>
    </row>
    <row r="3301" spans="1:20" x14ac:dyDescent="0.45">
      <c r="A3301" s="136" t="s">
        <v>266</v>
      </c>
      <c r="B3301" s="136">
        <v>2021</v>
      </c>
      <c r="C3301" s="137">
        <v>44413</v>
      </c>
      <c r="D3301" s="136" t="s">
        <v>152</v>
      </c>
      <c r="E3301" s="136" t="s">
        <v>5283</v>
      </c>
      <c r="F3301" s="136">
        <v>1</v>
      </c>
      <c r="G3301" s="136">
        <v>2</v>
      </c>
      <c r="H3301" s="136" t="s">
        <v>5865</v>
      </c>
      <c r="I3301" s="136">
        <v>595</v>
      </c>
      <c r="J3301" s="136" t="s">
        <v>446</v>
      </c>
      <c r="K3301" s="136" t="s">
        <v>37</v>
      </c>
      <c r="L3301" s="136">
        <v>21.610958904109591</v>
      </c>
      <c r="M3301" s="136">
        <v>2</v>
      </c>
      <c r="N3301" s="136">
        <v>39.582757258435528</v>
      </c>
      <c r="O3301" s="136">
        <v>4.3286685686750284</v>
      </c>
      <c r="P3301" s="136">
        <v>26.596751552410439</v>
      </c>
      <c r="Q3301" s="136">
        <v>39.699738648955083</v>
      </c>
      <c r="R3301" s="136">
        <v>4.2902531631880594</v>
      </c>
      <c r="S3301" s="136">
        <v>26.828979159390901</v>
      </c>
      <c r="T3301" s="136">
        <v>33.643187448104889</v>
      </c>
    </row>
    <row r="3302" spans="1:20" x14ac:dyDescent="0.45">
      <c r="A3302" s="136" t="s">
        <v>266</v>
      </c>
      <c r="B3302" s="136">
        <v>2021</v>
      </c>
      <c r="C3302" s="137">
        <v>44413</v>
      </c>
      <c r="D3302" s="136" t="s">
        <v>152</v>
      </c>
      <c r="E3302" s="136" t="s">
        <v>5283</v>
      </c>
      <c r="F3302" s="136">
        <v>1</v>
      </c>
      <c r="G3302" s="136">
        <v>3</v>
      </c>
      <c r="H3302" s="136" t="s">
        <v>5865</v>
      </c>
      <c r="I3302" s="136">
        <v>595</v>
      </c>
      <c r="J3302" s="136" t="s">
        <v>353</v>
      </c>
      <c r="K3302" s="136" t="s">
        <v>143</v>
      </c>
      <c r="L3302" s="136">
        <v>33.076712328767123</v>
      </c>
      <c r="M3302" s="136">
        <v>6</v>
      </c>
      <c r="N3302" s="136">
        <v>31.700067834131499</v>
      </c>
      <c r="O3302" s="136">
        <v>4.3185760379862463</v>
      </c>
      <c r="P3302" s="136">
        <v>18.744339720172761</v>
      </c>
      <c r="Q3302" s="136">
        <v>32.571395325317127</v>
      </c>
      <c r="R3302" s="136">
        <v>4.2668203123392132</v>
      </c>
      <c r="S3302" s="136">
        <v>19.770934388299491</v>
      </c>
      <c r="T3302" s="136">
        <v>33.643187448104889</v>
      </c>
    </row>
    <row r="3303" spans="1:20" x14ac:dyDescent="0.45">
      <c r="A3303" s="136" t="s">
        <v>266</v>
      </c>
      <c r="B3303" s="136">
        <v>2021</v>
      </c>
      <c r="C3303" s="137">
        <v>44413</v>
      </c>
      <c r="D3303" s="136" t="s">
        <v>152</v>
      </c>
      <c r="E3303" s="136" t="s">
        <v>5283</v>
      </c>
      <c r="F3303" s="136">
        <v>1</v>
      </c>
      <c r="G3303" s="136">
        <v>4</v>
      </c>
      <c r="H3303" s="136" t="s">
        <v>5865</v>
      </c>
      <c r="I3303" s="136">
        <v>595</v>
      </c>
      <c r="J3303" s="136" t="s">
        <v>397</v>
      </c>
      <c r="K3303" s="136" t="s">
        <v>177</v>
      </c>
      <c r="L3303" s="136">
        <v>28.712328767123289</v>
      </c>
      <c r="M3303" s="136">
        <v>11</v>
      </c>
      <c r="N3303" s="136">
        <v>32.975162002859648</v>
      </c>
      <c r="O3303" s="136">
        <v>4.2362664543802548</v>
      </c>
      <c r="P3303" s="136">
        <v>20.266362639718881</v>
      </c>
      <c r="Q3303" s="136">
        <v>32.800254464877902</v>
      </c>
      <c r="R3303" s="136">
        <v>4.208719673807841</v>
      </c>
      <c r="S3303" s="136">
        <v>20.17409544345438</v>
      </c>
      <c r="T3303" s="136">
        <v>33.643187448104889</v>
      </c>
    </row>
    <row r="3304" spans="1:20" x14ac:dyDescent="0.45">
      <c r="A3304" s="136" t="s">
        <v>266</v>
      </c>
      <c r="B3304" s="136">
        <v>2021</v>
      </c>
      <c r="C3304" s="137">
        <v>44413</v>
      </c>
      <c r="D3304" s="136" t="s">
        <v>152</v>
      </c>
      <c r="E3304" s="136" t="s">
        <v>5283</v>
      </c>
      <c r="F3304" s="136">
        <v>1</v>
      </c>
      <c r="G3304" s="136">
        <v>5</v>
      </c>
      <c r="H3304" s="136" t="s">
        <v>5865</v>
      </c>
      <c r="I3304" s="136">
        <v>595</v>
      </c>
      <c r="J3304" s="136" t="s">
        <v>344</v>
      </c>
      <c r="K3304" s="136" t="s">
        <v>55</v>
      </c>
      <c r="L3304" s="136">
        <v>34.257534246575339</v>
      </c>
      <c r="M3304" s="136">
        <v>8</v>
      </c>
      <c r="N3304" s="136">
        <v>41.620117206335557</v>
      </c>
      <c r="O3304" s="136">
        <v>4.4894449481107381</v>
      </c>
      <c r="P3304" s="136">
        <v>28.151782362003349</v>
      </c>
      <c r="Q3304" s="136">
        <v>38.64699397176004</v>
      </c>
      <c r="R3304" s="136">
        <v>4.4057467364115004</v>
      </c>
      <c r="S3304" s="136">
        <v>25.429753762525539</v>
      </c>
      <c r="T3304" s="136">
        <v>33.643187448104889</v>
      </c>
    </row>
    <row r="3305" spans="1:20" x14ac:dyDescent="0.45">
      <c r="A3305" s="136" t="s">
        <v>266</v>
      </c>
      <c r="B3305" s="136">
        <v>2021</v>
      </c>
      <c r="C3305" s="137">
        <v>44413</v>
      </c>
      <c r="D3305" s="136" t="s">
        <v>152</v>
      </c>
      <c r="E3305" s="136" t="s">
        <v>5283</v>
      </c>
      <c r="F3305" s="136">
        <v>1</v>
      </c>
      <c r="G3305" s="136">
        <v>6</v>
      </c>
      <c r="H3305" s="136" t="s">
        <v>5865</v>
      </c>
      <c r="I3305" s="136">
        <v>595</v>
      </c>
      <c r="J3305" s="136" t="s">
        <v>422</v>
      </c>
      <c r="K3305" s="136" t="s">
        <v>43</v>
      </c>
      <c r="L3305" s="136">
        <v>30.526027397260279</v>
      </c>
      <c r="M3305" s="136">
        <v>12</v>
      </c>
      <c r="N3305" s="136">
        <v>31.174867824433569</v>
      </c>
      <c r="O3305" s="136">
        <v>4.3807979661770284</v>
      </c>
      <c r="P3305" s="136">
        <v>18.03247392590248</v>
      </c>
      <c r="Q3305" s="136">
        <v>28.95637892019381</v>
      </c>
      <c r="R3305" s="136">
        <v>4.4256739329264354</v>
      </c>
      <c r="S3305" s="136">
        <v>15.679357121414499</v>
      </c>
      <c r="T3305" s="136">
        <v>33.643187448104889</v>
      </c>
    </row>
    <row r="3306" spans="1:20" x14ac:dyDescent="0.45">
      <c r="A3306" s="166" t="s">
        <v>266</v>
      </c>
      <c r="B3306" s="166">
        <v>2021</v>
      </c>
      <c r="C3306" s="167">
        <v>44413</v>
      </c>
      <c r="D3306" s="166" t="s">
        <v>152</v>
      </c>
      <c r="E3306" s="166" t="s">
        <v>5283</v>
      </c>
      <c r="F3306" s="166">
        <v>2</v>
      </c>
      <c r="G3306" s="166">
        <v>1</v>
      </c>
      <c r="H3306" s="166" t="s">
        <v>5866</v>
      </c>
      <c r="I3306" s="166">
        <v>596</v>
      </c>
      <c r="J3306" s="166" t="s">
        <v>361</v>
      </c>
      <c r="K3306" s="166" t="s">
        <v>34</v>
      </c>
      <c r="L3306" s="166">
        <v>30.238356164383561</v>
      </c>
      <c r="M3306" s="166">
        <v>1</v>
      </c>
      <c r="N3306" s="166">
        <v>41.833466175050532</v>
      </c>
      <c r="O3306" s="166">
        <v>4.4635767382146856</v>
      </c>
      <c r="P3306" s="166">
        <v>28.44273596040647</v>
      </c>
      <c r="Q3306" s="166">
        <v>43.792985833370849</v>
      </c>
      <c r="R3306" s="166">
        <v>4.5147737887510022</v>
      </c>
      <c r="S3306" s="166">
        <v>30.248664467117841</v>
      </c>
      <c r="T3306" s="166">
        <v>36.151539665531267</v>
      </c>
    </row>
    <row r="3307" spans="1:20" x14ac:dyDescent="0.45">
      <c r="A3307" s="166" t="s">
        <v>266</v>
      </c>
      <c r="B3307" s="166">
        <v>2021</v>
      </c>
      <c r="C3307" s="167">
        <v>44413</v>
      </c>
      <c r="D3307" s="166" t="s">
        <v>152</v>
      </c>
      <c r="E3307" s="166" t="s">
        <v>5283</v>
      </c>
      <c r="F3307" s="166">
        <v>2</v>
      </c>
      <c r="G3307" s="166">
        <v>2</v>
      </c>
      <c r="H3307" s="166" t="s">
        <v>5866</v>
      </c>
      <c r="I3307" s="166">
        <v>596</v>
      </c>
      <c r="J3307" s="166" t="s">
        <v>425</v>
      </c>
      <c r="K3307" s="166" t="s">
        <v>96</v>
      </c>
      <c r="L3307" s="166">
        <v>27.709589041095889</v>
      </c>
      <c r="M3307" s="166">
        <v>5</v>
      </c>
      <c r="N3307" s="166">
        <v>34.988192582538368</v>
      </c>
      <c r="O3307" s="166">
        <v>4.4897540148765298</v>
      </c>
      <c r="P3307" s="166">
        <v>21.51893053790878</v>
      </c>
      <c r="Q3307" s="166">
        <v>36.653770573540108</v>
      </c>
      <c r="R3307" s="166">
        <v>4.426708005729056</v>
      </c>
      <c r="S3307" s="166">
        <v>23.373646556352941</v>
      </c>
      <c r="T3307" s="166">
        <v>36.151539665531267</v>
      </c>
    </row>
    <row r="3308" spans="1:20" x14ac:dyDescent="0.45">
      <c r="A3308" s="166" t="s">
        <v>266</v>
      </c>
      <c r="B3308" s="166">
        <v>2021</v>
      </c>
      <c r="C3308" s="167">
        <v>44413</v>
      </c>
      <c r="D3308" s="166" t="s">
        <v>152</v>
      </c>
      <c r="E3308" s="166" t="s">
        <v>5283</v>
      </c>
      <c r="F3308" s="166">
        <v>2</v>
      </c>
      <c r="G3308" s="166">
        <v>3</v>
      </c>
      <c r="H3308" s="166" t="s">
        <v>5866</v>
      </c>
      <c r="I3308" s="166">
        <v>596</v>
      </c>
      <c r="J3308" s="166" t="s">
        <v>418</v>
      </c>
      <c r="K3308" s="166" t="s">
        <v>96</v>
      </c>
      <c r="L3308" s="166">
        <v>23.205479452054799</v>
      </c>
      <c r="M3308" s="166">
        <v>3</v>
      </c>
      <c r="N3308" s="166">
        <v>32.471298634389477</v>
      </c>
      <c r="O3308" s="166">
        <v>4.3957488116313472</v>
      </c>
      <c r="P3308" s="166">
        <v>19.284052199495441</v>
      </c>
      <c r="Q3308" s="166">
        <v>33.52001837655758</v>
      </c>
      <c r="R3308" s="166">
        <v>4.3314397143827126</v>
      </c>
      <c r="S3308" s="166">
        <v>20.525699233409441</v>
      </c>
      <c r="T3308" s="166">
        <v>36.151539665531267</v>
      </c>
    </row>
    <row r="3309" spans="1:20" x14ac:dyDescent="0.45">
      <c r="A3309" s="166" t="s">
        <v>266</v>
      </c>
      <c r="B3309" s="166">
        <v>2021</v>
      </c>
      <c r="C3309" s="167">
        <v>44413</v>
      </c>
      <c r="D3309" s="166" t="s">
        <v>152</v>
      </c>
      <c r="E3309" s="166" t="s">
        <v>5283</v>
      </c>
      <c r="F3309" s="166">
        <v>2</v>
      </c>
      <c r="G3309" s="166">
        <v>4</v>
      </c>
      <c r="H3309" s="166" t="s">
        <v>5866</v>
      </c>
      <c r="I3309" s="166">
        <v>596</v>
      </c>
      <c r="J3309" s="166" t="s">
        <v>352</v>
      </c>
      <c r="K3309" s="166" t="s">
        <v>282</v>
      </c>
      <c r="L3309" s="166">
        <v>26.794520547945201</v>
      </c>
      <c r="M3309" s="166">
        <v>10</v>
      </c>
      <c r="N3309" s="166">
        <v>31.714494302634051</v>
      </c>
      <c r="O3309" s="166">
        <v>4.3599466231434096</v>
      </c>
      <c r="P3309" s="166">
        <v>18.634654433203821</v>
      </c>
      <c r="Q3309" s="166">
        <v>32.021286847127847</v>
      </c>
      <c r="R3309" s="166">
        <v>4.3016756192696741</v>
      </c>
      <c r="S3309" s="166">
        <v>19.116259989318831</v>
      </c>
      <c r="T3309" s="166">
        <v>36.151539665531267</v>
      </c>
    </row>
    <row r="3310" spans="1:20" x14ac:dyDescent="0.45">
      <c r="A3310" s="166" t="s">
        <v>266</v>
      </c>
      <c r="B3310" s="166">
        <v>2021</v>
      </c>
      <c r="C3310" s="167">
        <v>44413</v>
      </c>
      <c r="D3310" s="166" t="s">
        <v>152</v>
      </c>
      <c r="E3310" s="166" t="s">
        <v>5283</v>
      </c>
      <c r="F3310" s="166">
        <v>2</v>
      </c>
      <c r="G3310" s="166">
        <v>5</v>
      </c>
      <c r="H3310" s="166" t="s">
        <v>5866</v>
      </c>
      <c r="I3310" s="166">
        <v>596</v>
      </c>
      <c r="J3310" s="166" t="s">
        <v>3912</v>
      </c>
      <c r="K3310" s="166" t="s">
        <v>91</v>
      </c>
      <c r="L3310" s="166">
        <v>33.564383561643837</v>
      </c>
      <c r="M3310" s="166">
        <v>9</v>
      </c>
      <c r="N3310" s="166">
        <v>33.507795457770257</v>
      </c>
      <c r="O3310" s="166">
        <v>4.311126123529041</v>
      </c>
      <c r="P3310" s="166">
        <v>20.574417087183139</v>
      </c>
      <c r="Q3310" s="166">
        <v>32.591304578690242</v>
      </c>
      <c r="R3310" s="166">
        <v>4.2788702696979808</v>
      </c>
      <c r="S3310" s="166">
        <v>19.754693769596301</v>
      </c>
      <c r="T3310" s="166">
        <v>36.151539665531267</v>
      </c>
    </row>
    <row r="3311" spans="1:20" x14ac:dyDescent="0.45">
      <c r="A3311" s="166" t="s">
        <v>266</v>
      </c>
      <c r="B3311" s="166">
        <v>2021</v>
      </c>
      <c r="C3311" s="167">
        <v>44413</v>
      </c>
      <c r="D3311" s="166" t="s">
        <v>152</v>
      </c>
      <c r="E3311" s="166" t="s">
        <v>5283</v>
      </c>
      <c r="F3311" s="166">
        <v>2</v>
      </c>
      <c r="G3311" s="166">
        <v>6</v>
      </c>
      <c r="H3311" s="166" t="s">
        <v>5866</v>
      </c>
      <c r="I3311" s="166">
        <v>596</v>
      </c>
      <c r="J3311" s="166" t="s">
        <v>365</v>
      </c>
      <c r="K3311" s="166" t="s">
        <v>88</v>
      </c>
      <c r="L3311" s="166">
        <v>23.898630136986299</v>
      </c>
      <c r="M3311" s="166">
        <v>7</v>
      </c>
      <c r="N3311" s="166">
        <v>42.393990840804932</v>
      </c>
      <c r="O3311" s="166">
        <v>4.4055292512182653</v>
      </c>
      <c r="P3311" s="166">
        <v>29.17740308715014</v>
      </c>
      <c r="Q3311" s="166">
        <v>38.452750260317472</v>
      </c>
      <c r="R3311" s="166">
        <v>4.3970439010117062</v>
      </c>
      <c r="S3311" s="166">
        <v>25.26161855728235</v>
      </c>
      <c r="T3311" s="166">
        <v>36.151539665531267</v>
      </c>
    </row>
    <row r="3312" spans="1:20" x14ac:dyDescent="0.45">
      <c r="A3312" s="138" t="s">
        <v>266</v>
      </c>
      <c r="B3312" s="138">
        <v>2021</v>
      </c>
      <c r="C3312" s="139">
        <v>44413</v>
      </c>
      <c r="D3312" s="138" t="s">
        <v>152</v>
      </c>
      <c r="E3312" s="138" t="s">
        <v>5194</v>
      </c>
      <c r="F3312" s="138" t="s">
        <v>5235</v>
      </c>
      <c r="G3312" s="138">
        <v>1</v>
      </c>
      <c r="H3312" s="138" t="s">
        <v>5867</v>
      </c>
      <c r="I3312" s="138">
        <v>597</v>
      </c>
      <c r="J3312" s="138" t="s">
        <v>361</v>
      </c>
      <c r="K3312" s="138" t="s">
        <v>34</v>
      </c>
      <c r="L3312" s="138">
        <v>30.238356164383561</v>
      </c>
      <c r="M3312" s="138">
        <v>1</v>
      </c>
      <c r="N3312" s="138">
        <v>43.792985833370849</v>
      </c>
      <c r="O3312" s="138">
        <v>4.5147737887510022</v>
      </c>
      <c r="P3312" s="138">
        <v>30.248664467117841</v>
      </c>
      <c r="Q3312" s="138">
        <v>45.705517331278408</v>
      </c>
      <c r="R3312" s="138">
        <v>4.5672386634430149</v>
      </c>
      <c r="S3312" s="138">
        <v>32.003801340949373</v>
      </c>
      <c r="T3312" s="138">
        <v>35.923102748000503</v>
      </c>
    </row>
    <row r="3313" spans="1:20" x14ac:dyDescent="0.45">
      <c r="A3313" s="138" t="s">
        <v>266</v>
      </c>
      <c r="B3313" s="138">
        <v>2021</v>
      </c>
      <c r="C3313" s="139">
        <v>44413</v>
      </c>
      <c r="D3313" s="138" t="s">
        <v>152</v>
      </c>
      <c r="E3313" s="138" t="s">
        <v>5194</v>
      </c>
      <c r="F3313" s="138" t="s">
        <v>5235</v>
      </c>
      <c r="G3313" s="138">
        <v>2</v>
      </c>
      <c r="H3313" s="138" t="s">
        <v>5867</v>
      </c>
      <c r="I3313" s="138">
        <v>597</v>
      </c>
      <c r="J3313" s="138" t="s">
        <v>446</v>
      </c>
      <c r="K3313" s="138" t="s">
        <v>37</v>
      </c>
      <c r="L3313" s="138">
        <v>21.610958904109591</v>
      </c>
      <c r="M3313" s="138">
        <v>2</v>
      </c>
      <c r="N3313" s="138">
        <v>39.699738648955083</v>
      </c>
      <c r="O3313" s="138">
        <v>4.2902531631880594</v>
      </c>
      <c r="P3313" s="138">
        <v>26.828979159390901</v>
      </c>
      <c r="Q3313" s="138">
        <v>40.556963160730938</v>
      </c>
      <c r="R3313" s="138">
        <v>4.2993895254136287</v>
      </c>
      <c r="S3313" s="138">
        <v>27.65879458449006</v>
      </c>
      <c r="T3313" s="138">
        <v>35.923102748000503</v>
      </c>
    </row>
    <row r="3314" spans="1:20" x14ac:dyDescent="0.45">
      <c r="A3314" s="138" t="s">
        <v>266</v>
      </c>
      <c r="B3314" s="138">
        <v>2021</v>
      </c>
      <c r="C3314" s="139">
        <v>44413</v>
      </c>
      <c r="D3314" s="138" t="s">
        <v>152</v>
      </c>
      <c r="E3314" s="138" t="s">
        <v>5194</v>
      </c>
      <c r="F3314" s="138" t="s">
        <v>5235</v>
      </c>
      <c r="G3314" s="138">
        <v>3</v>
      </c>
      <c r="H3314" s="138" t="s">
        <v>5867</v>
      </c>
      <c r="I3314" s="138">
        <v>597</v>
      </c>
      <c r="J3314" s="138" t="s">
        <v>418</v>
      </c>
      <c r="K3314" s="138" t="s">
        <v>96</v>
      </c>
      <c r="L3314" s="138">
        <v>23.205479452054799</v>
      </c>
      <c r="M3314" s="138">
        <v>3</v>
      </c>
      <c r="N3314" s="138">
        <v>33.52001837655758</v>
      </c>
      <c r="O3314" s="138">
        <v>4.3314397143827126</v>
      </c>
      <c r="P3314" s="138">
        <v>20.525699233409441</v>
      </c>
      <c r="Q3314" s="138">
        <v>34.38510147073265</v>
      </c>
      <c r="R3314" s="138">
        <v>4.2997731947107258</v>
      </c>
      <c r="S3314" s="138">
        <v>21.485781886600471</v>
      </c>
      <c r="T3314" s="138">
        <v>35.923102748000503</v>
      </c>
    </row>
    <row r="3315" spans="1:20" x14ac:dyDescent="0.45">
      <c r="A3315" s="138" t="s">
        <v>266</v>
      </c>
      <c r="B3315" s="138">
        <v>2021</v>
      </c>
      <c r="C3315" s="139">
        <v>44413</v>
      </c>
      <c r="D3315" s="138" t="s">
        <v>152</v>
      </c>
      <c r="E3315" s="138" t="s">
        <v>5194</v>
      </c>
      <c r="F3315" s="138" t="s">
        <v>5235</v>
      </c>
      <c r="G3315" s="138">
        <v>4</v>
      </c>
      <c r="H3315" s="138" t="s">
        <v>5867</v>
      </c>
      <c r="I3315" s="138">
        <v>597</v>
      </c>
      <c r="J3315" s="138" t="s">
        <v>366</v>
      </c>
      <c r="K3315" s="138" t="s">
        <v>143</v>
      </c>
      <c r="L3315" s="138">
        <v>25.304109589041101</v>
      </c>
      <c r="M3315" s="138">
        <v>4</v>
      </c>
      <c r="N3315" s="138">
        <v>29.300707730262271</v>
      </c>
      <c r="O3315" s="138">
        <v>4.4822225911036249</v>
      </c>
      <c r="P3315" s="138">
        <v>15.8540399569514</v>
      </c>
      <c r="Q3315" s="138">
        <v>30.030988749577869</v>
      </c>
      <c r="R3315" s="138">
        <v>4.4017636775473754</v>
      </c>
      <c r="S3315" s="138">
        <v>16.825697716935739</v>
      </c>
      <c r="T3315" s="138">
        <v>35.923102748000503</v>
      </c>
    </row>
    <row r="3316" spans="1:20" x14ac:dyDescent="0.45">
      <c r="A3316" s="138" t="s">
        <v>266</v>
      </c>
      <c r="B3316" s="138">
        <v>2021</v>
      </c>
      <c r="C3316" s="139">
        <v>44413</v>
      </c>
      <c r="D3316" s="138" t="s">
        <v>152</v>
      </c>
      <c r="E3316" s="138" t="s">
        <v>5194</v>
      </c>
      <c r="F3316" s="138" t="s">
        <v>5235</v>
      </c>
      <c r="G3316" s="138">
        <v>5</v>
      </c>
      <c r="H3316" s="138" t="s">
        <v>5867</v>
      </c>
      <c r="I3316" s="138">
        <v>597</v>
      </c>
      <c r="J3316" s="138" t="s">
        <v>425</v>
      </c>
      <c r="K3316" s="138" t="s">
        <v>96</v>
      </c>
      <c r="L3316" s="138">
        <v>27.709589041095889</v>
      </c>
      <c r="M3316" s="138">
        <v>5</v>
      </c>
      <c r="N3316" s="138">
        <v>36.653770573540108</v>
      </c>
      <c r="O3316" s="138">
        <v>4.426708005729056</v>
      </c>
      <c r="P3316" s="138">
        <v>23.373646556352941</v>
      </c>
      <c r="Q3316" s="138">
        <v>34.797586611462037</v>
      </c>
      <c r="R3316" s="138">
        <v>4.3764958240106706</v>
      </c>
      <c r="S3316" s="138">
        <v>21.668099139430019</v>
      </c>
      <c r="T3316" s="138">
        <v>35.923102748000503</v>
      </c>
    </row>
    <row r="3317" spans="1:20" x14ac:dyDescent="0.45">
      <c r="A3317" s="138" t="s">
        <v>266</v>
      </c>
      <c r="B3317" s="138">
        <v>2021</v>
      </c>
      <c r="C3317" s="139">
        <v>44413</v>
      </c>
      <c r="D3317" s="138" t="s">
        <v>152</v>
      </c>
      <c r="E3317" s="138" t="s">
        <v>5194</v>
      </c>
      <c r="F3317" s="138" t="s">
        <v>5235</v>
      </c>
      <c r="G3317" s="138">
        <v>6</v>
      </c>
      <c r="H3317" s="138" t="s">
        <v>5867</v>
      </c>
      <c r="I3317" s="138">
        <v>597</v>
      </c>
      <c r="J3317" s="138" t="s">
        <v>353</v>
      </c>
      <c r="K3317" s="138" t="s">
        <v>143</v>
      </c>
      <c r="L3317" s="138">
        <v>33.076712328767123</v>
      </c>
      <c r="M3317" s="138">
        <v>6</v>
      </c>
      <c r="N3317" s="138">
        <v>32.571395325317127</v>
      </c>
      <c r="O3317" s="138">
        <v>4.2668203123392132</v>
      </c>
      <c r="P3317" s="138">
        <v>19.770934388299491</v>
      </c>
      <c r="Q3317" s="138">
        <v>30.215682075858211</v>
      </c>
      <c r="R3317" s="138">
        <v>4.3362076614985581</v>
      </c>
      <c r="S3317" s="138">
        <v>17.207059091362542</v>
      </c>
      <c r="T3317" s="138">
        <v>35.923102748000503</v>
      </c>
    </row>
    <row r="3318" spans="1:20" x14ac:dyDescent="0.45">
      <c r="A3318" s="138" t="s">
        <v>266</v>
      </c>
      <c r="B3318" s="138">
        <v>2021</v>
      </c>
      <c r="C3318" s="139">
        <v>44413</v>
      </c>
      <c r="D3318" s="138" t="s">
        <v>152</v>
      </c>
      <c r="E3318" s="138" t="s">
        <v>5194</v>
      </c>
      <c r="F3318" s="138" t="s">
        <v>579</v>
      </c>
      <c r="G3318" s="138">
        <v>1</v>
      </c>
      <c r="H3318" s="138" t="s">
        <v>5868</v>
      </c>
      <c r="I3318" s="138">
        <v>598</v>
      </c>
      <c r="J3318" s="138" t="s">
        <v>365</v>
      </c>
      <c r="K3318" s="138" t="s">
        <v>88</v>
      </c>
      <c r="L3318" s="138">
        <v>23.898630136986299</v>
      </c>
      <c r="M3318" s="138">
        <v>7</v>
      </c>
      <c r="N3318" s="138">
        <v>38.452750260317472</v>
      </c>
      <c r="O3318" s="138">
        <v>4.3970439010117062</v>
      </c>
      <c r="P3318" s="138">
        <v>25.26161855728235</v>
      </c>
      <c r="Q3318" s="138">
        <v>40.772163173489808</v>
      </c>
      <c r="R3318" s="138">
        <v>4.4489099833562564</v>
      </c>
      <c r="S3318" s="138">
        <v>27.425433223421042</v>
      </c>
      <c r="T3318" s="138">
        <v>33.911494840494562</v>
      </c>
    </row>
    <row r="3319" spans="1:20" x14ac:dyDescent="0.45">
      <c r="A3319" s="138" t="s">
        <v>266</v>
      </c>
      <c r="B3319" s="138">
        <v>2021</v>
      </c>
      <c r="C3319" s="139">
        <v>44413</v>
      </c>
      <c r="D3319" s="138" t="s">
        <v>152</v>
      </c>
      <c r="E3319" s="138" t="s">
        <v>5194</v>
      </c>
      <c r="F3319" s="138" t="s">
        <v>579</v>
      </c>
      <c r="G3319" s="138">
        <v>2</v>
      </c>
      <c r="H3319" s="138" t="s">
        <v>5868</v>
      </c>
      <c r="I3319" s="138">
        <v>598</v>
      </c>
      <c r="J3319" s="138" t="s">
        <v>344</v>
      </c>
      <c r="K3319" s="138" t="s">
        <v>55</v>
      </c>
      <c r="L3319" s="138">
        <v>34.257534246575339</v>
      </c>
      <c r="M3319" s="138">
        <v>8</v>
      </c>
      <c r="N3319" s="138">
        <v>38.64699397176004</v>
      </c>
      <c r="O3319" s="138">
        <v>4.4057467364115004</v>
      </c>
      <c r="P3319" s="138">
        <v>25.429753762525539</v>
      </c>
      <c r="Q3319" s="138">
        <v>39.349377996085281</v>
      </c>
      <c r="R3319" s="138">
        <v>4.3746118279474846</v>
      </c>
      <c r="S3319" s="138">
        <v>26.225542512242821</v>
      </c>
      <c r="T3319" s="138">
        <v>33.911494840494562</v>
      </c>
    </row>
    <row r="3320" spans="1:20" x14ac:dyDescent="0.45">
      <c r="A3320" s="138" t="s">
        <v>266</v>
      </c>
      <c r="B3320" s="138">
        <v>2021</v>
      </c>
      <c r="C3320" s="139">
        <v>44413</v>
      </c>
      <c r="D3320" s="138" t="s">
        <v>152</v>
      </c>
      <c r="E3320" s="138" t="s">
        <v>5194</v>
      </c>
      <c r="F3320" s="138" t="s">
        <v>579</v>
      </c>
      <c r="G3320" s="138">
        <v>3</v>
      </c>
      <c r="H3320" s="138" t="s">
        <v>5868</v>
      </c>
      <c r="I3320" s="138">
        <v>598</v>
      </c>
      <c r="J3320" s="138" t="s">
        <v>3912</v>
      </c>
      <c r="K3320" s="138" t="s">
        <v>91</v>
      </c>
      <c r="L3320" s="138">
        <v>33.564383561643837</v>
      </c>
      <c r="M3320" s="138">
        <v>9</v>
      </c>
      <c r="N3320" s="138">
        <v>32.591304578690242</v>
      </c>
      <c r="O3320" s="138">
        <v>4.2788702696979808</v>
      </c>
      <c r="P3320" s="138">
        <v>19.754693769596301</v>
      </c>
      <c r="Q3320" s="138">
        <v>33.33080780611845</v>
      </c>
      <c r="R3320" s="138">
        <v>4.2583449651367706</v>
      </c>
      <c r="S3320" s="138">
        <v>20.555772910708139</v>
      </c>
      <c r="T3320" s="138">
        <v>33.911494840494562</v>
      </c>
    </row>
    <row r="3321" spans="1:20" x14ac:dyDescent="0.45">
      <c r="A3321" s="138" t="s">
        <v>266</v>
      </c>
      <c r="B3321" s="138">
        <v>2021</v>
      </c>
      <c r="C3321" s="139">
        <v>44413</v>
      </c>
      <c r="D3321" s="138" t="s">
        <v>152</v>
      </c>
      <c r="E3321" s="138" t="s">
        <v>5194</v>
      </c>
      <c r="F3321" s="138" t="s">
        <v>579</v>
      </c>
      <c r="G3321" s="138">
        <v>4</v>
      </c>
      <c r="H3321" s="138" t="s">
        <v>5868</v>
      </c>
      <c r="I3321" s="138">
        <v>598</v>
      </c>
      <c r="J3321" s="138" t="s">
        <v>352</v>
      </c>
      <c r="K3321" s="138" t="s">
        <v>282</v>
      </c>
      <c r="L3321" s="138">
        <v>26.794520547945201</v>
      </c>
      <c r="M3321" s="138">
        <v>10</v>
      </c>
      <c r="N3321" s="138">
        <v>32.021286847127847</v>
      </c>
      <c r="O3321" s="138">
        <v>4.3016756192696741</v>
      </c>
      <c r="P3321" s="138">
        <v>19.116259989318831</v>
      </c>
      <c r="Q3321" s="138">
        <v>31.871319312829979</v>
      </c>
      <c r="R3321" s="138">
        <v>4.2729310477758924</v>
      </c>
      <c r="S3321" s="138">
        <v>19.0525261695023</v>
      </c>
      <c r="T3321" s="138">
        <v>33.911494840494562</v>
      </c>
    </row>
    <row r="3322" spans="1:20" x14ac:dyDescent="0.45">
      <c r="A3322" s="138" t="s">
        <v>266</v>
      </c>
      <c r="B3322" s="138">
        <v>2021</v>
      </c>
      <c r="C3322" s="139">
        <v>44413</v>
      </c>
      <c r="D3322" s="138" t="s">
        <v>152</v>
      </c>
      <c r="E3322" s="138" t="s">
        <v>5194</v>
      </c>
      <c r="F3322" s="138" t="s">
        <v>579</v>
      </c>
      <c r="G3322" s="138">
        <v>5</v>
      </c>
      <c r="H3322" s="138" t="s">
        <v>5868</v>
      </c>
      <c r="I3322" s="138">
        <v>598</v>
      </c>
      <c r="J3322" s="138" t="s">
        <v>397</v>
      </c>
      <c r="K3322" s="138" t="s">
        <v>177</v>
      </c>
      <c r="L3322" s="138">
        <v>28.712328767123289</v>
      </c>
      <c r="M3322" s="138">
        <v>11</v>
      </c>
      <c r="N3322" s="138">
        <v>32.800254464877902</v>
      </c>
      <c r="O3322" s="138">
        <v>4.208719673807841</v>
      </c>
      <c r="P3322" s="138">
        <v>20.17409544345438</v>
      </c>
      <c r="Q3322" s="138">
        <v>31.46848757795059</v>
      </c>
      <c r="R3322" s="138">
        <v>4.2239747427810039</v>
      </c>
      <c r="S3322" s="138">
        <v>18.796563349607581</v>
      </c>
      <c r="T3322" s="138">
        <v>33.911494840494562</v>
      </c>
    </row>
    <row r="3323" spans="1:20" x14ac:dyDescent="0.45">
      <c r="A3323" s="138" t="s">
        <v>266</v>
      </c>
      <c r="B3323" s="138">
        <v>2021</v>
      </c>
      <c r="C3323" s="139">
        <v>44413</v>
      </c>
      <c r="D3323" s="138" t="s">
        <v>152</v>
      </c>
      <c r="E3323" s="138" t="s">
        <v>5194</v>
      </c>
      <c r="F3323" s="138" t="s">
        <v>579</v>
      </c>
      <c r="G3323" s="138">
        <v>6</v>
      </c>
      <c r="H3323" s="138" t="s">
        <v>5868</v>
      </c>
      <c r="I3323" s="138">
        <v>598</v>
      </c>
      <c r="J3323" s="138" t="s">
        <v>422</v>
      </c>
      <c r="K3323" s="138" t="s">
        <v>43</v>
      </c>
      <c r="L3323" s="138">
        <v>30.526027397260279</v>
      </c>
      <c r="M3323" s="138">
        <v>12</v>
      </c>
      <c r="N3323" s="138">
        <v>28.95637892019381</v>
      </c>
      <c r="O3323" s="138">
        <v>4.4256739329264354</v>
      </c>
      <c r="P3323" s="138">
        <v>15.679357121414499</v>
      </c>
      <c r="Q3323" s="138">
        <v>26.728541196790189</v>
      </c>
      <c r="R3323" s="138">
        <v>4.4719112807171593</v>
      </c>
      <c r="S3323" s="138">
        <v>13.312807354638711</v>
      </c>
      <c r="T3323" s="138">
        <v>33.911494840494562</v>
      </c>
    </row>
    <row r="3324" spans="1:20" x14ac:dyDescent="0.45">
      <c r="A3324" s="130" t="s">
        <v>244</v>
      </c>
      <c r="B3324" s="130">
        <v>2021</v>
      </c>
      <c r="C3324" s="131">
        <v>44493</v>
      </c>
      <c r="D3324" s="130" t="s">
        <v>5255</v>
      </c>
      <c r="E3324" s="130" t="s">
        <v>1943</v>
      </c>
      <c r="F3324" s="130">
        <v>1</v>
      </c>
      <c r="G3324" s="130">
        <v>1</v>
      </c>
      <c r="H3324" s="130" t="s">
        <v>5869</v>
      </c>
      <c r="I3324" s="130">
        <v>599</v>
      </c>
      <c r="J3324" s="130" t="s">
        <v>418</v>
      </c>
      <c r="K3324" s="130" t="s">
        <v>96</v>
      </c>
      <c r="L3324" s="130">
        <v>23.42465753424657</v>
      </c>
      <c r="M3324" s="130">
        <v>10</v>
      </c>
      <c r="N3324" s="130">
        <v>34.38510147073265</v>
      </c>
      <c r="O3324" s="130">
        <v>4.2997731947107258</v>
      </c>
      <c r="P3324" s="130">
        <v>21.485781886600471</v>
      </c>
      <c r="Q3324" s="130">
        <v>35.877218367761728</v>
      </c>
      <c r="R3324" s="130">
        <v>4.4373851084864224</v>
      </c>
      <c r="S3324" s="130">
        <v>22.565063042302469</v>
      </c>
      <c r="T3324" s="130">
        <v>25.915376130303851</v>
      </c>
    </row>
    <row r="3325" spans="1:20" x14ac:dyDescent="0.45">
      <c r="A3325" s="130" t="s">
        <v>244</v>
      </c>
      <c r="B3325" s="130">
        <v>2021</v>
      </c>
      <c r="C3325" s="131">
        <v>44493</v>
      </c>
      <c r="D3325" s="130" t="s">
        <v>5255</v>
      </c>
      <c r="E3325" s="130" t="s">
        <v>1943</v>
      </c>
      <c r="F3325" s="130">
        <v>1</v>
      </c>
      <c r="G3325" s="130">
        <v>2</v>
      </c>
      <c r="H3325" s="130" t="s">
        <v>5869</v>
      </c>
      <c r="I3325" s="130">
        <v>599</v>
      </c>
      <c r="J3325" s="130" t="s">
        <v>454</v>
      </c>
      <c r="K3325" s="130" t="s">
        <v>257</v>
      </c>
      <c r="L3325" s="130"/>
      <c r="M3325" s="130">
        <v>3</v>
      </c>
      <c r="N3325" s="130">
        <v>25</v>
      </c>
      <c r="O3325" s="130">
        <v>8.3333333330000006</v>
      </c>
      <c r="P3325" s="130">
        <v>9.999965300266922E-10</v>
      </c>
      <c r="Q3325" s="130">
        <v>28.233515938945139</v>
      </c>
      <c r="R3325" s="130">
        <v>6.9919343479858957</v>
      </c>
      <c r="S3325" s="130">
        <v>7.2577128949874563</v>
      </c>
      <c r="T3325" s="130">
        <v>25.915376130303851</v>
      </c>
    </row>
    <row r="3326" spans="1:20" x14ac:dyDescent="0.45">
      <c r="A3326" s="130" t="s">
        <v>244</v>
      </c>
      <c r="B3326" s="130">
        <v>2021</v>
      </c>
      <c r="C3326" s="131">
        <v>44493</v>
      </c>
      <c r="D3326" s="130" t="s">
        <v>5255</v>
      </c>
      <c r="E3326" s="130" t="s">
        <v>1943</v>
      </c>
      <c r="F3326" s="130">
        <v>1</v>
      </c>
      <c r="G3326" s="130">
        <v>3</v>
      </c>
      <c r="H3326" s="130" t="s">
        <v>5869</v>
      </c>
      <c r="I3326" s="130">
        <v>599</v>
      </c>
      <c r="J3326" s="130" t="s">
        <v>452</v>
      </c>
      <c r="K3326" s="130" t="s">
        <v>437</v>
      </c>
      <c r="L3326" s="130"/>
      <c r="M3326" s="130">
        <v>23</v>
      </c>
      <c r="N3326" s="130">
        <v>25</v>
      </c>
      <c r="O3326" s="130">
        <v>8.3333333330000006</v>
      </c>
      <c r="P3326" s="130">
        <v>9.999965300266922E-10</v>
      </c>
      <c r="Q3326" s="130">
        <v>24.989912842968341</v>
      </c>
      <c r="R3326" s="130">
        <v>6.9347633765047991</v>
      </c>
      <c r="S3326" s="130">
        <v>4.1856227134539381</v>
      </c>
      <c r="T3326" s="130">
        <v>25.915376130303851</v>
      </c>
    </row>
    <row r="3327" spans="1:20" x14ac:dyDescent="0.45">
      <c r="A3327" s="130" t="s">
        <v>244</v>
      </c>
      <c r="B3327" s="130">
        <v>2021</v>
      </c>
      <c r="C3327" s="131">
        <v>44493</v>
      </c>
      <c r="D3327" s="130" t="s">
        <v>5255</v>
      </c>
      <c r="E3327" s="130" t="s">
        <v>1943</v>
      </c>
      <c r="F3327" s="130">
        <v>1</v>
      </c>
      <c r="G3327" s="130">
        <v>4</v>
      </c>
      <c r="H3327" s="130" t="s">
        <v>5869</v>
      </c>
      <c r="I3327" s="130">
        <v>599</v>
      </c>
      <c r="J3327" s="130" t="s">
        <v>462</v>
      </c>
      <c r="K3327" s="130" t="s">
        <v>115</v>
      </c>
      <c r="L3327" s="130">
        <v>20.736986301369861</v>
      </c>
      <c r="M3327" s="130">
        <v>23</v>
      </c>
      <c r="N3327" s="130">
        <v>20.1917791807866</v>
      </c>
      <c r="O3327" s="130">
        <v>6.4501207768515254</v>
      </c>
      <c r="P3327" s="130">
        <v>0.84141685023202584</v>
      </c>
      <c r="Q3327" s="130">
        <v>19.458751056072909</v>
      </c>
      <c r="R3327" s="130">
        <v>5.8843449688466078</v>
      </c>
      <c r="S3327" s="130">
        <v>1.8057161495330869</v>
      </c>
      <c r="T3327" s="130">
        <v>25.915376130303851</v>
      </c>
    </row>
    <row r="3328" spans="1:20" x14ac:dyDescent="0.45">
      <c r="A3328" s="130" t="s">
        <v>244</v>
      </c>
      <c r="B3328" s="130">
        <v>2021</v>
      </c>
      <c r="C3328" s="131">
        <v>44493</v>
      </c>
      <c r="D3328" s="130" t="s">
        <v>5255</v>
      </c>
      <c r="E3328" s="130" t="s">
        <v>1943</v>
      </c>
      <c r="F3328" s="130">
        <v>1</v>
      </c>
      <c r="G3328" s="130">
        <v>5</v>
      </c>
      <c r="H3328" s="130" t="s">
        <v>5869</v>
      </c>
      <c r="I3328" s="130">
        <v>599</v>
      </c>
      <c r="J3328" s="130" t="s">
        <v>459</v>
      </c>
      <c r="K3328" s="130" t="s">
        <v>143</v>
      </c>
      <c r="L3328" s="130">
        <v>18.446575342465749</v>
      </c>
      <c r="M3328" s="130">
        <v>23</v>
      </c>
      <c r="N3328" s="130">
        <v>25</v>
      </c>
      <c r="O3328" s="130">
        <v>8.3333333330000006</v>
      </c>
      <c r="P3328" s="130">
        <v>9.999965300266922E-10</v>
      </c>
      <c r="Q3328" s="130">
        <v>17.9462555452731</v>
      </c>
      <c r="R3328" s="130">
        <v>7.2874182020733018</v>
      </c>
      <c r="S3328" s="130">
        <v>-3.9159990609468029</v>
      </c>
      <c r="T3328" s="130">
        <v>25.915376130303851</v>
      </c>
    </row>
    <row r="3329" spans="1:20" x14ac:dyDescent="0.45">
      <c r="A3329" s="150" t="s">
        <v>244</v>
      </c>
      <c r="B3329" s="150">
        <v>2021</v>
      </c>
      <c r="C3329" s="151">
        <v>44493</v>
      </c>
      <c r="D3329" s="150" t="s">
        <v>5255</v>
      </c>
      <c r="E3329" s="150" t="s">
        <v>1943</v>
      </c>
      <c r="F3329" s="150">
        <v>2</v>
      </c>
      <c r="G3329" s="150">
        <v>1</v>
      </c>
      <c r="H3329" s="150" t="s">
        <v>5870</v>
      </c>
      <c r="I3329" s="150">
        <v>600</v>
      </c>
      <c r="J3329" s="150" t="s">
        <v>354</v>
      </c>
      <c r="K3329" s="150" t="s">
        <v>121</v>
      </c>
      <c r="L3329" s="150">
        <v>26.219178082191782</v>
      </c>
      <c r="M3329" s="150">
        <v>8</v>
      </c>
      <c r="N3329" s="150">
        <v>37.334502588871658</v>
      </c>
      <c r="O3329" s="150">
        <v>4.4122147269888599</v>
      </c>
      <c r="P3329" s="150">
        <v>24.097858407905079</v>
      </c>
      <c r="Q3329" s="150">
        <v>39.526908267812729</v>
      </c>
      <c r="R3329" s="150">
        <v>4.471002101156464</v>
      </c>
      <c r="S3329" s="150">
        <v>26.113901964343341</v>
      </c>
      <c r="T3329" s="150">
        <v>31.421953864316151</v>
      </c>
    </row>
    <row r="3330" spans="1:20" x14ac:dyDescent="0.45">
      <c r="A3330" s="150" t="s">
        <v>244</v>
      </c>
      <c r="B3330" s="150">
        <v>2021</v>
      </c>
      <c r="C3330" s="151">
        <v>44493</v>
      </c>
      <c r="D3330" s="150" t="s">
        <v>5255</v>
      </c>
      <c r="E3330" s="150" t="s">
        <v>1943</v>
      </c>
      <c r="F3330" s="150">
        <v>2</v>
      </c>
      <c r="G3330" s="150">
        <v>2</v>
      </c>
      <c r="H3330" s="150" t="s">
        <v>5870</v>
      </c>
      <c r="I3330" s="150">
        <v>600</v>
      </c>
      <c r="J3330" s="150" t="s">
        <v>410</v>
      </c>
      <c r="K3330" s="150" t="s">
        <v>88</v>
      </c>
      <c r="L3330" s="150">
        <v>21.81095890410959</v>
      </c>
      <c r="M3330" s="150">
        <v>1</v>
      </c>
      <c r="N3330" s="150">
        <v>36.994766998178669</v>
      </c>
      <c r="O3330" s="150">
        <v>4.4918766169905506</v>
      </c>
      <c r="P3330" s="150">
        <v>23.519137147207019</v>
      </c>
      <c r="Q3330" s="150">
        <v>37.619292015632269</v>
      </c>
      <c r="R3330" s="150">
        <v>4.4472121055612206</v>
      </c>
      <c r="S3330" s="150">
        <v>24.27765569894861</v>
      </c>
      <c r="T3330" s="150">
        <v>31.421953864316151</v>
      </c>
    </row>
    <row r="3331" spans="1:20" x14ac:dyDescent="0.45">
      <c r="A3331" s="150" t="s">
        <v>244</v>
      </c>
      <c r="B3331" s="150">
        <v>2021</v>
      </c>
      <c r="C3331" s="151">
        <v>44493</v>
      </c>
      <c r="D3331" s="150" t="s">
        <v>5255</v>
      </c>
      <c r="E3331" s="150" t="s">
        <v>1943</v>
      </c>
      <c r="F3331" s="150">
        <v>2</v>
      </c>
      <c r="G3331" s="150">
        <v>3</v>
      </c>
      <c r="H3331" s="150" t="s">
        <v>5870</v>
      </c>
      <c r="I3331" s="150">
        <v>600</v>
      </c>
      <c r="J3331" s="150" t="s">
        <v>262</v>
      </c>
      <c r="K3331" s="150" t="s">
        <v>46</v>
      </c>
      <c r="L3331" s="150">
        <v>25.052054794520551</v>
      </c>
      <c r="M3331" s="150">
        <v>23</v>
      </c>
      <c r="N3331" s="150">
        <v>34.134874862697302</v>
      </c>
      <c r="O3331" s="150">
        <v>4.2475430521539659</v>
      </c>
      <c r="P3331" s="150">
        <v>21.3922457062354</v>
      </c>
      <c r="Q3331" s="150">
        <v>34.039510517490207</v>
      </c>
      <c r="R3331" s="150">
        <v>4.2464856012644372</v>
      </c>
      <c r="S3331" s="150">
        <v>21.300053713696901</v>
      </c>
      <c r="T3331" s="150">
        <v>31.421953864316151</v>
      </c>
    </row>
    <row r="3332" spans="1:20" x14ac:dyDescent="0.45">
      <c r="A3332" s="150" t="s">
        <v>244</v>
      </c>
      <c r="B3332" s="150">
        <v>2021</v>
      </c>
      <c r="C3332" s="151">
        <v>44493</v>
      </c>
      <c r="D3332" s="150" t="s">
        <v>5255</v>
      </c>
      <c r="E3332" s="150" t="s">
        <v>1943</v>
      </c>
      <c r="F3332" s="150">
        <v>2</v>
      </c>
      <c r="G3332" s="150">
        <v>4</v>
      </c>
      <c r="H3332" s="150" t="s">
        <v>5870</v>
      </c>
      <c r="I3332" s="150">
        <v>600</v>
      </c>
      <c r="J3332" s="150" t="s">
        <v>385</v>
      </c>
      <c r="K3332" s="150" t="s">
        <v>67</v>
      </c>
      <c r="L3332" s="150">
        <v>30.235616438356161</v>
      </c>
      <c r="M3332" s="150">
        <v>23</v>
      </c>
      <c r="N3332" s="150">
        <v>16.22931204806552</v>
      </c>
      <c r="O3332" s="150">
        <v>4.8184190652595982</v>
      </c>
      <c r="P3332" s="150">
        <v>1.774054852286721</v>
      </c>
      <c r="Q3332" s="150">
        <v>18.99812880913484</v>
      </c>
      <c r="R3332" s="150">
        <v>4.6439888755237897</v>
      </c>
      <c r="S3332" s="150">
        <v>5.0661621825634739</v>
      </c>
      <c r="T3332" s="150">
        <v>31.421953864316151</v>
      </c>
    </row>
    <row r="3333" spans="1:20" x14ac:dyDescent="0.45">
      <c r="A3333" s="150" t="s">
        <v>244</v>
      </c>
      <c r="B3333" s="150">
        <v>2021</v>
      </c>
      <c r="C3333" s="151">
        <v>44493</v>
      </c>
      <c r="D3333" s="150" t="s">
        <v>5255</v>
      </c>
      <c r="E3333" s="150" t="s">
        <v>1943</v>
      </c>
      <c r="F3333" s="150">
        <v>2</v>
      </c>
      <c r="G3333" s="150">
        <v>5</v>
      </c>
      <c r="H3333" s="150" t="s">
        <v>5870</v>
      </c>
      <c r="I3333" s="150">
        <v>600</v>
      </c>
      <c r="J3333" s="150" t="s">
        <v>425</v>
      </c>
      <c r="K3333" s="150" t="s">
        <v>96</v>
      </c>
      <c r="L3333" s="150">
        <v>27.92876712328767</v>
      </c>
      <c r="M3333" s="150">
        <v>5</v>
      </c>
      <c r="N3333" s="150">
        <v>34.797586611462037</v>
      </c>
      <c r="O3333" s="150">
        <v>4.3764958240106706</v>
      </c>
      <c r="P3333" s="150">
        <v>21.668099139430019</v>
      </c>
      <c r="Q3333" s="150">
        <v>32.38958931393654</v>
      </c>
      <c r="R3333" s="150">
        <v>4.3402864657969689</v>
      </c>
      <c r="S3333" s="150">
        <v>19.368729916545629</v>
      </c>
      <c r="T3333" s="150">
        <v>31.421953864316151</v>
      </c>
    </row>
    <row r="3334" spans="1:20" x14ac:dyDescent="0.45">
      <c r="A3334" s="150" t="s">
        <v>244</v>
      </c>
      <c r="B3334" s="150">
        <v>2021</v>
      </c>
      <c r="C3334" s="151">
        <v>44493</v>
      </c>
      <c r="D3334" s="150" t="s">
        <v>5255</v>
      </c>
      <c r="E3334" s="150" t="s">
        <v>1943</v>
      </c>
      <c r="F3334" s="150">
        <v>2</v>
      </c>
      <c r="G3334" s="150">
        <v>6</v>
      </c>
      <c r="H3334" s="150" t="s">
        <v>5870</v>
      </c>
      <c r="I3334" s="150">
        <v>600</v>
      </c>
      <c r="J3334" s="150" t="s">
        <v>431</v>
      </c>
      <c r="K3334" s="150" t="s">
        <v>79</v>
      </c>
      <c r="L3334" s="150">
        <v>23.153424657534249</v>
      </c>
      <c r="M3334" s="150">
        <v>23</v>
      </c>
      <c r="N3334" s="150">
        <v>29.040680076621719</v>
      </c>
      <c r="O3334" s="150">
        <v>4.4529283045015191</v>
      </c>
      <c r="P3334" s="150">
        <v>15.68189516311717</v>
      </c>
      <c r="Q3334" s="150">
        <v>26.37077703021853</v>
      </c>
      <c r="R3334" s="150">
        <v>4.4741896604744342</v>
      </c>
      <c r="S3334" s="150">
        <v>12.94820804879522</v>
      </c>
      <c r="T3334" s="150">
        <v>31.421953864316151</v>
      </c>
    </row>
    <row r="3335" spans="1:20" x14ac:dyDescent="0.45">
      <c r="A3335" s="152" t="s">
        <v>244</v>
      </c>
      <c r="B3335" s="152">
        <v>2021</v>
      </c>
      <c r="C3335" s="153">
        <v>44493</v>
      </c>
      <c r="D3335" s="152" t="s">
        <v>5255</v>
      </c>
      <c r="E3335" s="152" t="s">
        <v>1943</v>
      </c>
      <c r="F3335" s="152">
        <v>3</v>
      </c>
      <c r="G3335" s="152">
        <v>1</v>
      </c>
      <c r="H3335" s="152" t="s">
        <v>5871</v>
      </c>
      <c r="I3335" s="152">
        <v>601</v>
      </c>
      <c r="J3335" s="152" t="s">
        <v>346</v>
      </c>
      <c r="K3335" s="152" t="s">
        <v>52</v>
      </c>
      <c r="L3335" s="152">
        <v>22.509589041095889</v>
      </c>
      <c r="M3335" s="152">
        <v>9</v>
      </c>
      <c r="N3335" s="152">
        <v>31.773834204540542</v>
      </c>
      <c r="O3335" s="152">
        <v>4.3300179272708457</v>
      </c>
      <c r="P3335" s="152">
        <v>18.783780422728</v>
      </c>
      <c r="Q3335" s="152">
        <v>34.166624467403537</v>
      </c>
      <c r="R3335" s="152">
        <v>4.3873393287761973</v>
      </c>
      <c r="S3335" s="152">
        <v>21.004606481074941</v>
      </c>
      <c r="T3335" s="152">
        <v>31.606762888481029</v>
      </c>
    </row>
    <row r="3336" spans="1:20" x14ac:dyDescent="0.45">
      <c r="A3336" s="152" t="s">
        <v>244</v>
      </c>
      <c r="B3336" s="152">
        <v>2021</v>
      </c>
      <c r="C3336" s="153">
        <v>44493</v>
      </c>
      <c r="D3336" s="152" t="s">
        <v>5255</v>
      </c>
      <c r="E3336" s="152" t="s">
        <v>1943</v>
      </c>
      <c r="F3336" s="152">
        <v>3</v>
      </c>
      <c r="G3336" s="152">
        <v>2</v>
      </c>
      <c r="H3336" s="152" t="s">
        <v>5871</v>
      </c>
      <c r="I3336" s="152">
        <v>601</v>
      </c>
      <c r="J3336" s="152" t="s">
        <v>401</v>
      </c>
      <c r="K3336" s="152" t="s">
        <v>177</v>
      </c>
      <c r="L3336" s="152">
        <v>24.336986301369858</v>
      </c>
      <c r="M3336" s="152">
        <v>12</v>
      </c>
      <c r="N3336" s="152">
        <v>23.764106073434021</v>
      </c>
      <c r="O3336" s="152">
        <v>5.1488570224549113</v>
      </c>
      <c r="P3336" s="152">
        <v>8.317535006069285</v>
      </c>
      <c r="Q3336" s="152">
        <v>27.057350549643019</v>
      </c>
      <c r="R3336" s="152">
        <v>4.8864167168252601</v>
      </c>
      <c r="S3336" s="152">
        <v>12.39810039916723</v>
      </c>
      <c r="T3336" s="152">
        <v>31.606762888481029</v>
      </c>
    </row>
    <row r="3337" spans="1:20" x14ac:dyDescent="0.45">
      <c r="A3337" s="152" t="s">
        <v>244</v>
      </c>
      <c r="B3337" s="152">
        <v>2021</v>
      </c>
      <c r="C3337" s="153">
        <v>44493</v>
      </c>
      <c r="D3337" s="152" t="s">
        <v>5255</v>
      </c>
      <c r="E3337" s="152" t="s">
        <v>1943</v>
      </c>
      <c r="F3337" s="152">
        <v>3</v>
      </c>
      <c r="G3337" s="152">
        <v>3</v>
      </c>
      <c r="H3337" s="152" t="s">
        <v>5871</v>
      </c>
      <c r="I3337" s="152">
        <v>601</v>
      </c>
      <c r="J3337" s="152" t="s">
        <v>360</v>
      </c>
      <c r="K3337" s="152" t="s">
        <v>34</v>
      </c>
      <c r="L3337" s="152">
        <v>34.230136986301368</v>
      </c>
      <c r="M3337" s="152">
        <v>11</v>
      </c>
      <c r="N3337" s="152">
        <v>38.103738436844857</v>
      </c>
      <c r="O3337" s="152">
        <v>4.5516697859232167</v>
      </c>
      <c r="P3337" s="152">
        <v>24.448729079075211</v>
      </c>
      <c r="Q3337" s="152">
        <v>36.739063112930417</v>
      </c>
      <c r="R3337" s="152">
        <v>4.4580000815741307</v>
      </c>
      <c r="S3337" s="152">
        <v>23.365062868208021</v>
      </c>
      <c r="T3337" s="152">
        <v>31.606762888481029</v>
      </c>
    </row>
    <row r="3338" spans="1:20" x14ac:dyDescent="0.45">
      <c r="A3338" s="152" t="s">
        <v>244</v>
      </c>
      <c r="B3338" s="152">
        <v>2021</v>
      </c>
      <c r="C3338" s="153">
        <v>44493</v>
      </c>
      <c r="D3338" s="152" t="s">
        <v>5255</v>
      </c>
      <c r="E3338" s="152" t="s">
        <v>1943</v>
      </c>
      <c r="F3338" s="152">
        <v>3</v>
      </c>
      <c r="G3338" s="152">
        <v>4</v>
      </c>
      <c r="H3338" s="152" t="s">
        <v>5871</v>
      </c>
      <c r="I3338" s="152">
        <v>601</v>
      </c>
      <c r="J3338" s="152" t="s">
        <v>400</v>
      </c>
      <c r="K3338" s="152" t="s">
        <v>58</v>
      </c>
      <c r="L3338" s="152">
        <v>27.698630136986299</v>
      </c>
      <c r="M3338" s="152">
        <v>23</v>
      </c>
      <c r="N3338" s="152">
        <v>31.543999156189479</v>
      </c>
      <c r="O3338" s="152">
        <v>4.3995668593439508</v>
      </c>
      <c r="P3338" s="152">
        <v>18.345298578157621</v>
      </c>
      <c r="Q3338" s="152">
        <v>30.57557765777608</v>
      </c>
      <c r="R3338" s="152">
        <v>4.3640605738199154</v>
      </c>
      <c r="S3338" s="152">
        <v>17.483395936316331</v>
      </c>
      <c r="T3338" s="152">
        <v>31.606762888481029</v>
      </c>
    </row>
    <row r="3339" spans="1:20" x14ac:dyDescent="0.45">
      <c r="A3339" s="152" t="s">
        <v>244</v>
      </c>
      <c r="B3339" s="152">
        <v>2021</v>
      </c>
      <c r="C3339" s="153">
        <v>44493</v>
      </c>
      <c r="D3339" s="152" t="s">
        <v>5255</v>
      </c>
      <c r="E3339" s="152" t="s">
        <v>1943</v>
      </c>
      <c r="F3339" s="152">
        <v>3</v>
      </c>
      <c r="G3339" s="152">
        <v>5</v>
      </c>
      <c r="H3339" s="152" t="s">
        <v>5871</v>
      </c>
      <c r="I3339" s="152">
        <v>601</v>
      </c>
      <c r="J3339" s="152" t="s">
        <v>379</v>
      </c>
      <c r="K3339" s="152" t="s">
        <v>67</v>
      </c>
      <c r="L3339" s="152">
        <v>29.153424657534249</v>
      </c>
      <c r="M3339" s="152">
        <v>4</v>
      </c>
      <c r="N3339" s="152">
        <v>32.84813657139626</v>
      </c>
      <c r="O3339" s="152">
        <v>4.2582823159103311</v>
      </c>
      <c r="P3339" s="152">
        <v>20.073289623665271</v>
      </c>
      <c r="Q3339" s="152">
        <v>30.294554465647511</v>
      </c>
      <c r="R3339" s="152">
        <v>4.3266329917490811</v>
      </c>
      <c r="S3339" s="152">
        <v>17.31465549040027</v>
      </c>
      <c r="T3339" s="152">
        <v>31.606762888481029</v>
      </c>
    </row>
    <row r="3340" spans="1:20" x14ac:dyDescent="0.45">
      <c r="A3340" s="154" t="s">
        <v>244</v>
      </c>
      <c r="B3340" s="154">
        <v>2021</v>
      </c>
      <c r="C3340" s="155">
        <v>44493</v>
      </c>
      <c r="D3340" s="154" t="s">
        <v>5255</v>
      </c>
      <c r="E3340" s="154" t="s">
        <v>1943</v>
      </c>
      <c r="F3340" s="154">
        <v>4</v>
      </c>
      <c r="G3340" s="154">
        <v>1</v>
      </c>
      <c r="H3340" s="154" t="s">
        <v>5872</v>
      </c>
      <c r="I3340" s="154">
        <v>602</v>
      </c>
      <c r="J3340" s="154" t="s">
        <v>361</v>
      </c>
      <c r="K3340" s="154" t="s">
        <v>34</v>
      </c>
      <c r="L3340" s="154">
        <v>30.457534246575339</v>
      </c>
      <c r="M3340" s="154">
        <v>7</v>
      </c>
      <c r="N3340" s="154">
        <v>45.705517331278408</v>
      </c>
      <c r="O3340" s="154">
        <v>4.5672386634430149</v>
      </c>
      <c r="P3340" s="154">
        <v>32.003801340949373</v>
      </c>
      <c r="Q3340" s="154">
        <v>46.702364977547987</v>
      </c>
      <c r="R3340" s="154">
        <v>4.6924789141765251</v>
      </c>
      <c r="S3340" s="154">
        <v>32.624928235018423</v>
      </c>
      <c r="T3340" s="154">
        <v>29.985273553340011</v>
      </c>
    </row>
    <row r="3341" spans="1:20" x14ac:dyDescent="0.45">
      <c r="A3341" s="154" t="s">
        <v>244</v>
      </c>
      <c r="B3341" s="154">
        <v>2021</v>
      </c>
      <c r="C3341" s="155">
        <v>44493</v>
      </c>
      <c r="D3341" s="154" t="s">
        <v>5255</v>
      </c>
      <c r="E3341" s="154" t="s">
        <v>1943</v>
      </c>
      <c r="F3341" s="154">
        <v>4</v>
      </c>
      <c r="G3341" s="154">
        <v>2</v>
      </c>
      <c r="H3341" s="154" t="s">
        <v>5872</v>
      </c>
      <c r="I3341" s="154">
        <v>602</v>
      </c>
      <c r="J3341" s="154" t="s">
        <v>451</v>
      </c>
      <c r="K3341" s="154" t="s">
        <v>49</v>
      </c>
      <c r="L3341" s="154">
        <v>22.895890410958909</v>
      </c>
      <c r="M3341" s="154">
        <v>2</v>
      </c>
      <c r="N3341" s="154">
        <v>25</v>
      </c>
      <c r="O3341" s="154">
        <v>8.3333333330000006</v>
      </c>
      <c r="P3341" s="154">
        <v>9.999965300266922E-10</v>
      </c>
      <c r="Q3341" s="154">
        <v>30.949853452826972</v>
      </c>
      <c r="R3341" s="154">
        <v>6.9123641383141647</v>
      </c>
      <c r="S3341" s="154">
        <v>10.212761037884469</v>
      </c>
      <c r="T3341" s="154">
        <v>29.985273553340011</v>
      </c>
    </row>
    <row r="3342" spans="1:20" x14ac:dyDescent="0.45">
      <c r="A3342" s="154" t="s">
        <v>244</v>
      </c>
      <c r="B3342" s="154">
        <v>2021</v>
      </c>
      <c r="C3342" s="155">
        <v>44493</v>
      </c>
      <c r="D3342" s="154" t="s">
        <v>5255</v>
      </c>
      <c r="E3342" s="154" t="s">
        <v>1943</v>
      </c>
      <c r="F3342" s="154">
        <v>4</v>
      </c>
      <c r="G3342" s="154">
        <v>3</v>
      </c>
      <c r="H3342" s="154" t="s">
        <v>5872</v>
      </c>
      <c r="I3342" s="154">
        <v>602</v>
      </c>
      <c r="J3342" s="154" t="s">
        <v>367</v>
      </c>
      <c r="K3342" s="154" t="s">
        <v>121</v>
      </c>
      <c r="L3342" s="154">
        <v>30.589041095890408</v>
      </c>
      <c r="M3342" s="154">
        <v>23</v>
      </c>
      <c r="N3342" s="154">
        <v>23.28544791762188</v>
      </c>
      <c r="O3342" s="154">
        <v>4.5099977140436307</v>
      </c>
      <c r="P3342" s="154">
        <v>9.7554547754909926</v>
      </c>
      <c r="Q3342" s="154">
        <v>25.065156560957391</v>
      </c>
      <c r="R3342" s="154">
        <v>4.4414764488605138</v>
      </c>
      <c r="S3342" s="154">
        <v>11.74072721437585</v>
      </c>
      <c r="T3342" s="154">
        <v>29.985273553340011</v>
      </c>
    </row>
    <row r="3343" spans="1:20" x14ac:dyDescent="0.45">
      <c r="A3343" s="154" t="s">
        <v>244</v>
      </c>
      <c r="B3343" s="154">
        <v>2021</v>
      </c>
      <c r="C3343" s="155">
        <v>44493</v>
      </c>
      <c r="D3343" s="154" t="s">
        <v>5255</v>
      </c>
      <c r="E3343" s="154" t="s">
        <v>1943</v>
      </c>
      <c r="F3343" s="154">
        <v>4</v>
      </c>
      <c r="G3343" s="154">
        <v>4</v>
      </c>
      <c r="H3343" s="154" t="s">
        <v>5872</v>
      </c>
      <c r="I3343" s="154">
        <v>602</v>
      </c>
      <c r="J3343" s="154" t="s">
        <v>453</v>
      </c>
      <c r="K3343" s="154" t="s">
        <v>88</v>
      </c>
      <c r="L3343" s="154">
        <v>20.654794520547949</v>
      </c>
      <c r="M3343" s="154">
        <v>23</v>
      </c>
      <c r="N3343" s="154">
        <v>25</v>
      </c>
      <c r="O3343" s="154">
        <v>8.3333333330000006</v>
      </c>
      <c r="P3343" s="154">
        <v>9.999965300266922E-10</v>
      </c>
      <c r="Q3343" s="154">
        <v>25.898668379518931</v>
      </c>
      <c r="R3343" s="154">
        <v>6.7074778468095371</v>
      </c>
      <c r="S3343" s="154">
        <v>5.7762348390903249</v>
      </c>
      <c r="T3343" s="154">
        <v>29.985273553340011</v>
      </c>
    </row>
    <row r="3344" spans="1:20" x14ac:dyDescent="0.45">
      <c r="A3344" s="154" t="s">
        <v>244</v>
      </c>
      <c r="B3344" s="154">
        <v>2021</v>
      </c>
      <c r="C3344" s="155">
        <v>44493</v>
      </c>
      <c r="D3344" s="154" t="s">
        <v>5255</v>
      </c>
      <c r="E3344" s="154" t="s">
        <v>1943</v>
      </c>
      <c r="F3344" s="154">
        <v>4</v>
      </c>
      <c r="G3344" s="154">
        <v>5</v>
      </c>
      <c r="H3344" s="154" t="s">
        <v>5872</v>
      </c>
      <c r="I3344" s="154">
        <v>602</v>
      </c>
      <c r="J3344" s="154" t="s">
        <v>352</v>
      </c>
      <c r="K3344" s="154" t="s">
        <v>257</v>
      </c>
      <c r="L3344" s="154">
        <v>27.013698630136989</v>
      </c>
      <c r="M3344" s="154">
        <v>13</v>
      </c>
      <c r="N3344" s="154">
        <v>31.871319312829979</v>
      </c>
      <c r="O3344" s="154">
        <v>4.2729310477758924</v>
      </c>
      <c r="P3344" s="154">
        <v>19.0525261695023</v>
      </c>
      <c r="Q3344" s="154">
        <v>29.976721898676029</v>
      </c>
      <c r="R3344" s="154">
        <v>4.2702093562496826</v>
      </c>
      <c r="S3344" s="154">
        <v>17.166093829926979</v>
      </c>
      <c r="T3344" s="154">
        <v>29.985273553340011</v>
      </c>
    </row>
    <row r="3345" spans="1:20" x14ac:dyDescent="0.45">
      <c r="A3345" s="154" t="s">
        <v>244</v>
      </c>
      <c r="B3345" s="154">
        <v>2021</v>
      </c>
      <c r="C3345" s="155">
        <v>44493</v>
      </c>
      <c r="D3345" s="154" t="s">
        <v>5255</v>
      </c>
      <c r="E3345" s="154" t="s">
        <v>1943</v>
      </c>
      <c r="F3345" s="154">
        <v>4</v>
      </c>
      <c r="G3345" s="154">
        <v>6</v>
      </c>
      <c r="H3345" s="154" t="s">
        <v>5872</v>
      </c>
      <c r="I3345" s="154">
        <v>602</v>
      </c>
      <c r="J3345" s="154" t="s">
        <v>368</v>
      </c>
      <c r="K3345" s="154" t="s">
        <v>131</v>
      </c>
      <c r="L3345" s="154">
        <v>33.273972602739732</v>
      </c>
      <c r="M3345" s="154">
        <v>23</v>
      </c>
      <c r="N3345" s="154">
        <v>29.04935675830977</v>
      </c>
      <c r="O3345" s="154">
        <v>4.356353909913345</v>
      </c>
      <c r="P3345" s="154">
        <v>15.98029502856973</v>
      </c>
      <c r="Q3345" s="154">
        <v>26.331601171285911</v>
      </c>
      <c r="R3345" s="154">
        <v>4.3987841564508194</v>
      </c>
      <c r="S3345" s="154">
        <v>13.135248701933451</v>
      </c>
      <c r="T3345" s="154">
        <v>29.985273553340011</v>
      </c>
    </row>
    <row r="3346" spans="1:20" x14ac:dyDescent="0.45">
      <c r="A3346" s="130" t="s">
        <v>244</v>
      </c>
      <c r="B3346" s="130">
        <v>2021</v>
      </c>
      <c r="C3346" s="131">
        <v>44493</v>
      </c>
      <c r="D3346" s="130" t="s">
        <v>5255</v>
      </c>
      <c r="E3346" s="130" t="s">
        <v>5233</v>
      </c>
      <c r="F3346" s="130">
        <v>1</v>
      </c>
      <c r="G3346" s="130">
        <v>1</v>
      </c>
      <c r="H3346" s="130" t="s">
        <v>5873</v>
      </c>
      <c r="I3346" s="130">
        <v>603</v>
      </c>
      <c r="J3346" s="130" t="s">
        <v>379</v>
      </c>
      <c r="K3346" s="130" t="s">
        <v>67</v>
      </c>
      <c r="L3346" s="130">
        <v>29.153424657534249</v>
      </c>
      <c r="M3346" s="130">
        <v>4</v>
      </c>
      <c r="N3346" s="130">
        <v>30.294554465647511</v>
      </c>
      <c r="O3346" s="130">
        <v>4.3266329917490811</v>
      </c>
      <c r="P3346" s="130">
        <v>17.31465549040027</v>
      </c>
      <c r="Q3346" s="130">
        <v>32.007925627673323</v>
      </c>
      <c r="R3346" s="130">
        <v>4.4392972794609511</v>
      </c>
      <c r="S3346" s="130">
        <v>18.690033789290471</v>
      </c>
      <c r="T3346" s="130">
        <v>26.888478179588329</v>
      </c>
    </row>
    <row r="3347" spans="1:20" x14ac:dyDescent="0.45">
      <c r="A3347" s="130" t="s">
        <v>244</v>
      </c>
      <c r="B3347" s="130">
        <v>2021</v>
      </c>
      <c r="C3347" s="131">
        <v>44493</v>
      </c>
      <c r="D3347" s="130" t="s">
        <v>5255</v>
      </c>
      <c r="E3347" s="130" t="s">
        <v>5233</v>
      </c>
      <c r="F3347" s="130">
        <v>1</v>
      </c>
      <c r="G3347" s="130">
        <v>2</v>
      </c>
      <c r="H3347" s="130" t="s">
        <v>5873</v>
      </c>
      <c r="I3347" s="130">
        <v>603</v>
      </c>
      <c r="J3347" s="130" t="s">
        <v>431</v>
      </c>
      <c r="K3347" s="130" t="s">
        <v>79</v>
      </c>
      <c r="L3347" s="130">
        <v>23.153424657534249</v>
      </c>
      <c r="M3347" s="130">
        <v>23</v>
      </c>
      <c r="N3347" s="130">
        <v>26.37077703021853</v>
      </c>
      <c r="O3347" s="130">
        <v>4.4741896604744342</v>
      </c>
      <c r="P3347" s="130">
        <v>12.94820804879522</v>
      </c>
      <c r="Q3347" s="130">
        <v>27.073878145781901</v>
      </c>
      <c r="R3347" s="130">
        <v>4.477347900874439</v>
      </c>
      <c r="S3347" s="130">
        <v>13.641834443158579</v>
      </c>
      <c r="T3347" s="130">
        <v>26.888478179588329</v>
      </c>
    </row>
    <row r="3348" spans="1:20" x14ac:dyDescent="0.45">
      <c r="A3348" s="130" t="s">
        <v>244</v>
      </c>
      <c r="B3348" s="130">
        <v>2021</v>
      </c>
      <c r="C3348" s="131">
        <v>44493</v>
      </c>
      <c r="D3348" s="130" t="s">
        <v>5255</v>
      </c>
      <c r="E3348" s="130" t="s">
        <v>5233</v>
      </c>
      <c r="F3348" s="130">
        <v>1</v>
      </c>
      <c r="G3348" s="130">
        <v>3</v>
      </c>
      <c r="H3348" s="130" t="s">
        <v>5873</v>
      </c>
      <c r="I3348" s="130">
        <v>603</v>
      </c>
      <c r="J3348" s="130" t="s">
        <v>452</v>
      </c>
      <c r="K3348" s="130" t="s">
        <v>437</v>
      </c>
      <c r="L3348" s="130"/>
      <c r="M3348" s="130">
        <v>23</v>
      </c>
      <c r="N3348" s="130">
        <v>24.989912842968341</v>
      </c>
      <c r="O3348" s="130">
        <v>6.9347633765047991</v>
      </c>
      <c r="P3348" s="130">
        <v>4.1856227134539381</v>
      </c>
      <c r="Q3348" s="130">
        <v>24.039011171361121</v>
      </c>
      <c r="R3348" s="130">
        <v>6.1780195647238871</v>
      </c>
      <c r="S3348" s="130">
        <v>5.5049524771894589</v>
      </c>
      <c r="T3348" s="130">
        <v>26.888478179588329</v>
      </c>
    </row>
    <row r="3349" spans="1:20" x14ac:dyDescent="0.45">
      <c r="A3349" s="130" t="s">
        <v>244</v>
      </c>
      <c r="B3349" s="130">
        <v>2021</v>
      </c>
      <c r="C3349" s="131">
        <v>44493</v>
      </c>
      <c r="D3349" s="130" t="s">
        <v>5255</v>
      </c>
      <c r="E3349" s="130" t="s">
        <v>5233</v>
      </c>
      <c r="F3349" s="130">
        <v>1</v>
      </c>
      <c r="G3349" s="130">
        <v>4</v>
      </c>
      <c r="H3349" s="130" t="s">
        <v>5873</v>
      </c>
      <c r="I3349" s="130">
        <v>603</v>
      </c>
      <c r="J3349" s="130" t="s">
        <v>453</v>
      </c>
      <c r="K3349" s="130" t="s">
        <v>88</v>
      </c>
      <c r="L3349" s="130">
        <v>20.654794520547949</v>
      </c>
      <c r="M3349" s="130">
        <v>23</v>
      </c>
      <c r="N3349" s="130">
        <v>25.898668379518931</v>
      </c>
      <c r="O3349" s="130">
        <v>6.7074778468095371</v>
      </c>
      <c r="P3349" s="130">
        <v>5.7762348390903249</v>
      </c>
      <c r="Q3349" s="130">
        <v>21.548339595207629</v>
      </c>
      <c r="R3349" s="130">
        <v>6.2322307402820947</v>
      </c>
      <c r="S3349" s="130">
        <v>2.8516473743613422</v>
      </c>
      <c r="T3349" s="130">
        <v>26.888478179588329</v>
      </c>
    </row>
    <row r="3350" spans="1:20" x14ac:dyDescent="0.45">
      <c r="A3350" s="150" t="s">
        <v>244</v>
      </c>
      <c r="B3350" s="150">
        <v>2021</v>
      </c>
      <c r="C3350" s="151">
        <v>44493</v>
      </c>
      <c r="D3350" s="150" t="s">
        <v>5255</v>
      </c>
      <c r="E3350" s="150" t="s">
        <v>5233</v>
      </c>
      <c r="F3350" s="150">
        <v>2</v>
      </c>
      <c r="G3350" s="150">
        <v>1</v>
      </c>
      <c r="H3350" s="150" t="s">
        <v>5874</v>
      </c>
      <c r="I3350" s="150">
        <v>604</v>
      </c>
      <c r="J3350" s="150" t="s">
        <v>425</v>
      </c>
      <c r="K3350" s="150" t="s">
        <v>96</v>
      </c>
      <c r="L3350" s="150">
        <v>27.92876712328767</v>
      </c>
      <c r="M3350" s="150">
        <v>5</v>
      </c>
      <c r="N3350" s="150">
        <v>32.38958931393654</v>
      </c>
      <c r="O3350" s="150">
        <v>4.3402864657969689</v>
      </c>
      <c r="P3350" s="150">
        <v>19.368729916545629</v>
      </c>
      <c r="Q3350" s="150">
        <v>34.253802770038028</v>
      </c>
      <c r="R3350" s="150">
        <v>4.4543083990039412</v>
      </c>
      <c r="S3350" s="150">
        <v>20.890877573026209</v>
      </c>
      <c r="T3350" s="150">
        <v>32.334892496400947</v>
      </c>
    </row>
    <row r="3351" spans="1:20" x14ac:dyDescent="0.45">
      <c r="A3351" s="150" t="s">
        <v>244</v>
      </c>
      <c r="B3351" s="150">
        <v>2021</v>
      </c>
      <c r="C3351" s="151">
        <v>44493</v>
      </c>
      <c r="D3351" s="150" t="s">
        <v>5255</v>
      </c>
      <c r="E3351" s="150" t="s">
        <v>5233</v>
      </c>
      <c r="F3351" s="150">
        <v>2</v>
      </c>
      <c r="G3351" s="150">
        <v>2</v>
      </c>
      <c r="H3351" s="150" t="s">
        <v>5874</v>
      </c>
      <c r="I3351" s="150">
        <v>604</v>
      </c>
      <c r="J3351" s="150" t="s">
        <v>262</v>
      </c>
      <c r="K3351" s="150" t="s">
        <v>46</v>
      </c>
      <c r="L3351" s="150">
        <v>25.052054794520551</v>
      </c>
      <c r="M3351" s="150">
        <v>23</v>
      </c>
      <c r="N3351" s="150">
        <v>34.039510517490207</v>
      </c>
      <c r="O3351" s="150">
        <v>4.2464856012644372</v>
      </c>
      <c r="P3351" s="150">
        <v>21.300053713696901</v>
      </c>
      <c r="Q3351" s="150">
        <v>33.752808674496677</v>
      </c>
      <c r="R3351" s="150">
        <v>4.3297326327316998</v>
      </c>
      <c r="S3351" s="150">
        <v>20.763610776301579</v>
      </c>
      <c r="T3351" s="150">
        <v>32.334892496400947</v>
      </c>
    </row>
    <row r="3352" spans="1:20" x14ac:dyDescent="0.45">
      <c r="A3352" s="150" t="s">
        <v>244</v>
      </c>
      <c r="B3352" s="150">
        <v>2021</v>
      </c>
      <c r="C3352" s="151">
        <v>44493</v>
      </c>
      <c r="D3352" s="150" t="s">
        <v>5255</v>
      </c>
      <c r="E3352" s="150" t="s">
        <v>5233</v>
      </c>
      <c r="F3352" s="150">
        <v>2</v>
      </c>
      <c r="G3352" s="150">
        <v>3</v>
      </c>
      <c r="H3352" s="150" t="s">
        <v>5874</v>
      </c>
      <c r="I3352" s="150">
        <v>604</v>
      </c>
      <c r="J3352" s="150" t="s">
        <v>400</v>
      </c>
      <c r="K3352" s="150" t="s">
        <v>58</v>
      </c>
      <c r="L3352" s="150">
        <v>27.698630136986299</v>
      </c>
      <c r="M3352" s="150">
        <v>23</v>
      </c>
      <c r="N3352" s="150">
        <v>30.57557765777608</v>
      </c>
      <c r="O3352" s="150">
        <v>4.3640605738199154</v>
      </c>
      <c r="P3352" s="150">
        <v>17.483395936316331</v>
      </c>
      <c r="Q3352" s="150">
        <v>28.99421035413733</v>
      </c>
      <c r="R3352" s="150">
        <v>4.485882817462497</v>
      </c>
      <c r="S3352" s="150">
        <v>15.53656190174984</v>
      </c>
      <c r="T3352" s="150">
        <v>32.334892496400947</v>
      </c>
    </row>
    <row r="3353" spans="1:20" x14ac:dyDescent="0.45">
      <c r="A3353" s="152" t="s">
        <v>244</v>
      </c>
      <c r="B3353" s="152">
        <v>2021</v>
      </c>
      <c r="C3353" s="153">
        <v>44493</v>
      </c>
      <c r="D3353" s="152" t="s">
        <v>5255</v>
      </c>
      <c r="E3353" s="152" t="s">
        <v>5233</v>
      </c>
      <c r="F3353" s="152">
        <v>3</v>
      </c>
      <c r="G3353" s="152">
        <v>1</v>
      </c>
      <c r="H3353" s="152" t="s">
        <v>5875</v>
      </c>
      <c r="I3353" s="152">
        <v>605</v>
      </c>
      <c r="J3353" s="152" t="s">
        <v>360</v>
      </c>
      <c r="K3353" s="152" t="s">
        <v>34</v>
      </c>
      <c r="L3353" s="152">
        <v>34.230136986301368</v>
      </c>
      <c r="M3353" s="152">
        <v>11</v>
      </c>
      <c r="N3353" s="152">
        <v>36.739063112930417</v>
      </c>
      <c r="O3353" s="152">
        <v>4.4580000815741307</v>
      </c>
      <c r="P3353" s="152">
        <v>23.365062868208021</v>
      </c>
      <c r="Q3353" s="152">
        <v>37.72356144816159</v>
      </c>
      <c r="R3353" s="152">
        <v>4.6084638550688783</v>
      </c>
      <c r="S3353" s="152">
        <v>23.898169882954949</v>
      </c>
      <c r="T3353" s="152">
        <v>25.00376215965607</v>
      </c>
    </row>
    <row r="3354" spans="1:20" x14ac:dyDescent="0.45">
      <c r="A3354" s="152" t="s">
        <v>244</v>
      </c>
      <c r="B3354" s="152">
        <v>2021</v>
      </c>
      <c r="C3354" s="153">
        <v>44493</v>
      </c>
      <c r="D3354" s="152" t="s">
        <v>5255</v>
      </c>
      <c r="E3354" s="152" t="s">
        <v>5233</v>
      </c>
      <c r="F3354" s="152">
        <v>3</v>
      </c>
      <c r="G3354" s="152">
        <v>2</v>
      </c>
      <c r="H3354" s="152" t="s">
        <v>5875</v>
      </c>
      <c r="I3354" s="152">
        <v>605</v>
      </c>
      <c r="J3354" s="152" t="s">
        <v>368</v>
      </c>
      <c r="K3354" s="152" t="s">
        <v>131</v>
      </c>
      <c r="L3354" s="152">
        <v>33.273972602739732</v>
      </c>
      <c r="M3354" s="152">
        <v>23</v>
      </c>
      <c r="N3354" s="152">
        <v>26.331601171285911</v>
      </c>
      <c r="O3354" s="152">
        <v>4.3987841564508194</v>
      </c>
      <c r="P3354" s="152">
        <v>13.135248701933451</v>
      </c>
      <c r="Q3354" s="152">
        <v>26.84652273350239</v>
      </c>
      <c r="R3354" s="152">
        <v>4.4596564198277902</v>
      </c>
      <c r="S3354" s="152">
        <v>13.46755347401902</v>
      </c>
      <c r="T3354" s="152">
        <v>25.00376215965607</v>
      </c>
    </row>
    <row r="3355" spans="1:20" x14ac:dyDescent="0.45">
      <c r="A3355" s="152" t="s">
        <v>244</v>
      </c>
      <c r="B3355" s="152">
        <v>2021</v>
      </c>
      <c r="C3355" s="153">
        <v>44493</v>
      </c>
      <c r="D3355" s="152" t="s">
        <v>5255</v>
      </c>
      <c r="E3355" s="152" t="s">
        <v>5233</v>
      </c>
      <c r="F3355" s="152">
        <v>3</v>
      </c>
      <c r="G3355" s="152">
        <v>3</v>
      </c>
      <c r="H3355" s="152" t="s">
        <v>5875</v>
      </c>
      <c r="I3355" s="152">
        <v>605</v>
      </c>
      <c r="J3355" s="152" t="s">
        <v>385</v>
      </c>
      <c r="K3355" s="152" t="s">
        <v>67</v>
      </c>
      <c r="L3355" s="152">
        <v>30.235616438356161</v>
      </c>
      <c r="M3355" s="152">
        <v>23</v>
      </c>
      <c r="N3355" s="152">
        <v>18.99812880913484</v>
      </c>
      <c r="O3355" s="152">
        <v>4.6439888755237897</v>
      </c>
      <c r="P3355" s="152">
        <v>5.0661621825634739</v>
      </c>
      <c r="Q3355" s="152">
        <v>19.013439664833481</v>
      </c>
      <c r="R3355" s="152">
        <v>4.6452607498886289</v>
      </c>
      <c r="S3355" s="152">
        <v>5.0776574151675966</v>
      </c>
      <c r="T3355" s="152">
        <v>25.00376215965607</v>
      </c>
    </row>
    <row r="3356" spans="1:20" x14ac:dyDescent="0.45">
      <c r="A3356" s="152" t="s">
        <v>244</v>
      </c>
      <c r="B3356" s="152">
        <v>2021</v>
      </c>
      <c r="C3356" s="153">
        <v>44493</v>
      </c>
      <c r="D3356" s="152" t="s">
        <v>5255</v>
      </c>
      <c r="E3356" s="152" t="s">
        <v>5233</v>
      </c>
      <c r="F3356" s="152">
        <v>3</v>
      </c>
      <c r="G3356" s="152">
        <v>4</v>
      </c>
      <c r="H3356" s="152" t="s">
        <v>5875</v>
      </c>
      <c r="I3356" s="152">
        <v>605</v>
      </c>
      <c r="J3356" s="152" t="s">
        <v>459</v>
      </c>
      <c r="K3356" s="152" t="s">
        <v>143</v>
      </c>
      <c r="L3356" s="152">
        <v>18.446575342465749</v>
      </c>
      <c r="M3356" s="152">
        <v>23</v>
      </c>
      <c r="N3356" s="152">
        <v>17.9462555452731</v>
      </c>
      <c r="O3356" s="152">
        <v>7.2874182020733018</v>
      </c>
      <c r="P3356" s="152">
        <v>-3.9159990609468029</v>
      </c>
      <c r="Q3356" s="152">
        <v>14.20987691859159</v>
      </c>
      <c r="R3356" s="152">
        <v>6.7403774040183846</v>
      </c>
      <c r="S3356" s="152">
        <v>-6.0112552934635683</v>
      </c>
      <c r="T3356" s="152">
        <v>25.00376215965607</v>
      </c>
    </row>
    <row r="3357" spans="1:20" x14ac:dyDescent="0.45">
      <c r="A3357" s="154" t="s">
        <v>244</v>
      </c>
      <c r="B3357" s="154">
        <v>2021</v>
      </c>
      <c r="C3357" s="155">
        <v>44493</v>
      </c>
      <c r="D3357" s="154" t="s">
        <v>5255</v>
      </c>
      <c r="E3357" s="154" t="s">
        <v>5233</v>
      </c>
      <c r="F3357" s="154">
        <v>4</v>
      </c>
      <c r="G3357" s="154">
        <v>1</v>
      </c>
      <c r="H3357" s="154" t="s">
        <v>5876</v>
      </c>
      <c r="I3357" s="154">
        <v>606</v>
      </c>
      <c r="J3357" s="154" t="s">
        <v>352</v>
      </c>
      <c r="K3357" s="154" t="s">
        <v>257</v>
      </c>
      <c r="L3357" s="154">
        <v>27.013698630136989</v>
      </c>
      <c r="M3357" s="154">
        <v>13</v>
      </c>
      <c r="N3357" s="154">
        <v>29.976721898676029</v>
      </c>
      <c r="O3357" s="154">
        <v>4.2702093562496826</v>
      </c>
      <c r="P3357" s="154">
        <v>17.166093829926979</v>
      </c>
      <c r="Q3357" s="154">
        <v>31.091269916875611</v>
      </c>
      <c r="R3357" s="154">
        <v>4.4410175448208706</v>
      </c>
      <c r="S3357" s="154">
        <v>17.768217282413001</v>
      </c>
      <c r="T3357" s="154">
        <v>24.833543171902111</v>
      </c>
    </row>
    <row r="3358" spans="1:20" x14ac:dyDescent="0.45">
      <c r="A3358" s="154" t="s">
        <v>244</v>
      </c>
      <c r="B3358" s="154">
        <v>2021</v>
      </c>
      <c r="C3358" s="155">
        <v>44493</v>
      </c>
      <c r="D3358" s="154" t="s">
        <v>5255</v>
      </c>
      <c r="E3358" s="154" t="s">
        <v>5233</v>
      </c>
      <c r="F3358" s="154">
        <v>4</v>
      </c>
      <c r="G3358" s="154">
        <v>2</v>
      </c>
      <c r="H3358" s="154" t="s">
        <v>5876</v>
      </c>
      <c r="I3358" s="154">
        <v>606</v>
      </c>
      <c r="J3358" s="154" t="s">
        <v>462</v>
      </c>
      <c r="K3358" s="154" t="s">
        <v>115</v>
      </c>
      <c r="L3358" s="154">
        <v>20.736986301369861</v>
      </c>
      <c r="M3358" s="154">
        <v>23</v>
      </c>
      <c r="N3358" s="154">
        <v>19.458751056072909</v>
      </c>
      <c r="O3358" s="154">
        <v>5.8843449688466078</v>
      </c>
      <c r="P3358" s="154">
        <v>1.8057161495330869</v>
      </c>
      <c r="Q3358" s="154">
        <v>20.88982310463328</v>
      </c>
      <c r="R3358" s="154">
        <v>5.5689284778683206</v>
      </c>
      <c r="S3358" s="154">
        <v>4.1830376710283126</v>
      </c>
      <c r="T3358" s="154">
        <v>24.833543171902111</v>
      </c>
    </row>
    <row r="3359" spans="1:20" x14ac:dyDescent="0.45">
      <c r="A3359" s="154" t="s">
        <v>244</v>
      </c>
      <c r="B3359" s="154">
        <v>2021</v>
      </c>
      <c r="C3359" s="155">
        <v>44493</v>
      </c>
      <c r="D3359" s="154" t="s">
        <v>5255</v>
      </c>
      <c r="E3359" s="154" t="s">
        <v>5233</v>
      </c>
      <c r="F3359" s="154">
        <v>4</v>
      </c>
      <c r="G3359" s="154">
        <v>3</v>
      </c>
      <c r="H3359" s="154" t="s">
        <v>5876</v>
      </c>
      <c r="I3359" s="154">
        <v>606</v>
      </c>
      <c r="J3359" s="154" t="s">
        <v>367</v>
      </c>
      <c r="K3359" s="154" t="s">
        <v>121</v>
      </c>
      <c r="L3359" s="154">
        <v>30.589041095890408</v>
      </c>
      <c r="M3359" s="154">
        <v>23</v>
      </c>
      <c r="N3359" s="154">
        <v>25.065156560957391</v>
      </c>
      <c r="O3359" s="154">
        <v>4.4414764488605138</v>
      </c>
      <c r="P3359" s="154">
        <v>11.74072721437585</v>
      </c>
      <c r="Q3359" s="154">
        <v>23.007184686959992</v>
      </c>
      <c r="R3359" s="154">
        <v>4.5434334825684308</v>
      </c>
      <c r="S3359" s="154">
        <v>9.3768842392547</v>
      </c>
      <c r="T3359" s="154">
        <v>24.833543171902111</v>
      </c>
    </row>
    <row r="3360" spans="1:20" x14ac:dyDescent="0.45">
      <c r="A3360" s="132" t="s">
        <v>244</v>
      </c>
      <c r="B3360" s="132">
        <v>2021</v>
      </c>
      <c r="C3360" s="133">
        <v>44493</v>
      </c>
      <c r="D3360" s="132" t="s">
        <v>5255</v>
      </c>
      <c r="E3360" s="132" t="s">
        <v>5234</v>
      </c>
      <c r="F3360" s="132">
        <v>1</v>
      </c>
      <c r="G3360" s="132">
        <v>1</v>
      </c>
      <c r="H3360" s="132" t="s">
        <v>5877</v>
      </c>
      <c r="I3360" s="132">
        <v>607</v>
      </c>
      <c r="J3360" s="132" t="s">
        <v>410</v>
      </c>
      <c r="K3360" s="132" t="s">
        <v>88</v>
      </c>
      <c r="L3360" s="132">
        <v>21.81095890410959</v>
      </c>
      <c r="M3360" s="132">
        <v>1</v>
      </c>
      <c r="N3360" s="132">
        <v>37.619292015632269</v>
      </c>
      <c r="O3360" s="132">
        <v>4.4472121055612206</v>
      </c>
      <c r="P3360" s="132">
        <v>24.27765569894861</v>
      </c>
      <c r="Q3360" s="132">
        <v>40.072565244722391</v>
      </c>
      <c r="R3360" s="132">
        <v>4.4732845367096834</v>
      </c>
      <c r="S3360" s="132">
        <v>26.652711634593349</v>
      </c>
      <c r="T3360" s="132">
        <v>35.059236909188989</v>
      </c>
    </row>
    <row r="3361" spans="1:20" x14ac:dyDescent="0.45">
      <c r="A3361" s="132" t="s">
        <v>244</v>
      </c>
      <c r="B3361" s="132">
        <v>2021</v>
      </c>
      <c r="C3361" s="133">
        <v>44493</v>
      </c>
      <c r="D3361" s="132" t="s">
        <v>5255</v>
      </c>
      <c r="E3361" s="132" t="s">
        <v>5234</v>
      </c>
      <c r="F3361" s="132">
        <v>1</v>
      </c>
      <c r="G3361" s="132">
        <v>2</v>
      </c>
      <c r="H3361" s="132" t="s">
        <v>5877</v>
      </c>
      <c r="I3361" s="132">
        <v>607</v>
      </c>
      <c r="J3361" s="132" t="s">
        <v>379</v>
      </c>
      <c r="K3361" s="132" t="s">
        <v>67</v>
      </c>
      <c r="L3361" s="132">
        <v>29.153424657534249</v>
      </c>
      <c r="M3361" s="132">
        <v>4</v>
      </c>
      <c r="N3361" s="132">
        <v>32.007925627673323</v>
      </c>
      <c r="O3361" s="132">
        <v>4.4392972794609511</v>
      </c>
      <c r="P3361" s="132">
        <v>18.690033789290471</v>
      </c>
      <c r="Q3361" s="132">
        <v>34.137863649332161</v>
      </c>
      <c r="R3361" s="132">
        <v>4.3778719523659086</v>
      </c>
      <c r="S3361" s="132">
        <v>21.00424779223443</v>
      </c>
      <c r="T3361" s="132">
        <v>35.059236909188989</v>
      </c>
    </row>
    <row r="3362" spans="1:20" x14ac:dyDescent="0.45">
      <c r="A3362" s="132" t="s">
        <v>244</v>
      </c>
      <c r="B3362" s="132">
        <v>2021</v>
      </c>
      <c r="C3362" s="133">
        <v>44493</v>
      </c>
      <c r="D3362" s="132" t="s">
        <v>5255</v>
      </c>
      <c r="E3362" s="132" t="s">
        <v>5234</v>
      </c>
      <c r="F3362" s="132">
        <v>1</v>
      </c>
      <c r="G3362" s="132">
        <v>3</v>
      </c>
      <c r="H3362" s="132" t="s">
        <v>5877</v>
      </c>
      <c r="I3362" s="132">
        <v>607</v>
      </c>
      <c r="J3362" s="132" t="s">
        <v>352</v>
      </c>
      <c r="K3362" s="132" t="s">
        <v>257</v>
      </c>
      <c r="L3362" s="132">
        <v>27.013698630136989</v>
      </c>
      <c r="M3362" s="132">
        <v>13</v>
      </c>
      <c r="N3362" s="132">
        <v>31.091269916875611</v>
      </c>
      <c r="O3362" s="132">
        <v>4.4410175448208706</v>
      </c>
      <c r="P3362" s="132">
        <v>17.768217282413001</v>
      </c>
      <c r="Q3362" s="132">
        <v>32.487769989394153</v>
      </c>
      <c r="R3362" s="132">
        <v>4.3610700140617054</v>
      </c>
      <c r="S3362" s="132">
        <v>19.40455994720903</v>
      </c>
      <c r="T3362" s="132">
        <v>35.059236909188989</v>
      </c>
    </row>
    <row r="3363" spans="1:20" x14ac:dyDescent="0.45">
      <c r="A3363" s="132" t="s">
        <v>244</v>
      </c>
      <c r="B3363" s="132">
        <v>2021</v>
      </c>
      <c r="C3363" s="133">
        <v>44493</v>
      </c>
      <c r="D3363" s="132" t="s">
        <v>5255</v>
      </c>
      <c r="E3363" s="132" t="s">
        <v>5234</v>
      </c>
      <c r="F3363" s="132">
        <v>1</v>
      </c>
      <c r="G3363" s="132">
        <v>4</v>
      </c>
      <c r="H3363" s="132" t="s">
        <v>5877</v>
      </c>
      <c r="I3363" s="132">
        <v>607</v>
      </c>
      <c r="J3363" s="132" t="s">
        <v>361</v>
      </c>
      <c r="K3363" s="132" t="s">
        <v>34</v>
      </c>
      <c r="L3363" s="132">
        <v>30.457534246575339</v>
      </c>
      <c r="M3363" s="132">
        <v>7</v>
      </c>
      <c r="N3363" s="132">
        <v>46.702364977547987</v>
      </c>
      <c r="O3363" s="132">
        <v>4.6924789141765251</v>
      </c>
      <c r="P3363" s="132">
        <v>32.624928235018423</v>
      </c>
      <c r="Q3363" s="132">
        <v>43.707010301469808</v>
      </c>
      <c r="R3363" s="132">
        <v>4.540489836230682</v>
      </c>
      <c r="S3363" s="132">
        <v>30.08554079277776</v>
      </c>
      <c r="T3363" s="132">
        <v>35.059236909188989</v>
      </c>
    </row>
    <row r="3364" spans="1:20" x14ac:dyDescent="0.45">
      <c r="A3364" s="132" t="s">
        <v>244</v>
      </c>
      <c r="B3364" s="132">
        <v>2021</v>
      </c>
      <c r="C3364" s="133">
        <v>44493</v>
      </c>
      <c r="D3364" s="132" t="s">
        <v>5255</v>
      </c>
      <c r="E3364" s="132" t="s">
        <v>5234</v>
      </c>
      <c r="F3364" s="132">
        <v>1</v>
      </c>
      <c r="G3364" s="132">
        <v>5</v>
      </c>
      <c r="H3364" s="132" t="s">
        <v>5877</v>
      </c>
      <c r="I3364" s="132">
        <v>607</v>
      </c>
      <c r="J3364" s="132" t="s">
        <v>418</v>
      </c>
      <c r="K3364" s="132" t="s">
        <v>96</v>
      </c>
      <c r="L3364" s="132">
        <v>23.42465753424657</v>
      </c>
      <c r="M3364" s="132">
        <v>10</v>
      </c>
      <c r="N3364" s="132">
        <v>35.877218367761728</v>
      </c>
      <c r="O3364" s="132">
        <v>4.4373851084864224</v>
      </c>
      <c r="P3364" s="132">
        <v>22.565063042302469</v>
      </c>
      <c r="Q3364" s="132">
        <v>34.261397658044238</v>
      </c>
      <c r="R3364" s="132">
        <v>4.3962330335957507</v>
      </c>
      <c r="S3364" s="132">
        <v>21.072698557256981</v>
      </c>
      <c r="T3364" s="132">
        <v>35.059236909188989</v>
      </c>
    </row>
    <row r="3365" spans="1:20" x14ac:dyDescent="0.45">
      <c r="A3365" s="132" t="s">
        <v>244</v>
      </c>
      <c r="B3365" s="132">
        <v>2021</v>
      </c>
      <c r="C3365" s="133">
        <v>44493</v>
      </c>
      <c r="D3365" s="132" t="s">
        <v>5255</v>
      </c>
      <c r="E3365" s="132" t="s">
        <v>5234</v>
      </c>
      <c r="F3365" s="132">
        <v>1</v>
      </c>
      <c r="G3365" s="132">
        <v>6</v>
      </c>
      <c r="H3365" s="132" t="s">
        <v>5877</v>
      </c>
      <c r="I3365" s="132">
        <v>607</v>
      </c>
      <c r="J3365" s="132" t="s">
        <v>401</v>
      </c>
      <c r="K3365" s="132" t="s">
        <v>177</v>
      </c>
      <c r="L3365" s="132">
        <v>24.336986301369858</v>
      </c>
      <c r="M3365" s="132">
        <v>12</v>
      </c>
      <c r="N3365" s="132">
        <v>27.057350549643019</v>
      </c>
      <c r="O3365" s="132">
        <v>4.8864167168252601</v>
      </c>
      <c r="P3365" s="132">
        <v>12.39810039916723</v>
      </c>
      <c r="Q3365" s="132">
        <v>25.123007155714621</v>
      </c>
      <c r="R3365" s="132">
        <v>4.8669704416952593</v>
      </c>
      <c r="S3365" s="132">
        <v>10.522095830628841</v>
      </c>
      <c r="T3365" s="132">
        <v>35.059236909188989</v>
      </c>
    </row>
    <row r="3366" spans="1:20" x14ac:dyDescent="0.45">
      <c r="A3366" s="160" t="s">
        <v>244</v>
      </c>
      <c r="B3366" s="160">
        <v>2021</v>
      </c>
      <c r="C3366" s="161">
        <v>44493</v>
      </c>
      <c r="D3366" s="160" t="s">
        <v>5255</v>
      </c>
      <c r="E3366" s="160" t="s">
        <v>5234</v>
      </c>
      <c r="F3366" s="160">
        <v>2</v>
      </c>
      <c r="G3366" s="160">
        <v>1</v>
      </c>
      <c r="H3366" s="160" t="s">
        <v>5878</v>
      </c>
      <c r="I3366" s="160">
        <v>608</v>
      </c>
      <c r="J3366" s="160" t="s">
        <v>425</v>
      </c>
      <c r="K3366" s="160" t="s">
        <v>96</v>
      </c>
      <c r="L3366" s="160">
        <v>27.92876712328767</v>
      </c>
      <c r="M3366" s="160">
        <v>5</v>
      </c>
      <c r="N3366" s="160">
        <v>34.253802770038028</v>
      </c>
      <c r="O3366" s="160">
        <v>4.4543083990039412</v>
      </c>
      <c r="P3366" s="160">
        <v>20.890877573026209</v>
      </c>
      <c r="Q3366" s="160">
        <v>37.034514351712019</v>
      </c>
      <c r="R3366" s="160">
        <v>4.4712479380933594</v>
      </c>
      <c r="S3366" s="160">
        <v>23.620770537431941</v>
      </c>
      <c r="T3366" s="160">
        <v>34.142377724197999</v>
      </c>
    </row>
    <row r="3367" spans="1:20" x14ac:dyDescent="0.45">
      <c r="A3367" s="160" t="s">
        <v>244</v>
      </c>
      <c r="B3367" s="160">
        <v>2021</v>
      </c>
      <c r="C3367" s="161">
        <v>44493</v>
      </c>
      <c r="D3367" s="160" t="s">
        <v>5255</v>
      </c>
      <c r="E3367" s="160" t="s">
        <v>5234</v>
      </c>
      <c r="F3367" s="160">
        <v>2</v>
      </c>
      <c r="G3367" s="160">
        <v>2</v>
      </c>
      <c r="H3367" s="160" t="s">
        <v>5878</v>
      </c>
      <c r="I3367" s="160">
        <v>608</v>
      </c>
      <c r="J3367" s="160" t="s">
        <v>454</v>
      </c>
      <c r="K3367" s="160" t="s">
        <v>257</v>
      </c>
      <c r="L3367" s="160"/>
      <c r="M3367" s="160">
        <v>3</v>
      </c>
      <c r="N3367" s="160">
        <v>28.233515938945139</v>
      </c>
      <c r="O3367" s="160">
        <v>6.9919343479858957</v>
      </c>
      <c r="P3367" s="160">
        <v>7.2577128949874563</v>
      </c>
      <c r="Q3367" s="160">
        <v>32.975435535825689</v>
      </c>
      <c r="R3367" s="160">
        <v>6.0211189341962363</v>
      </c>
      <c r="S3367" s="160">
        <v>14.91207873323698</v>
      </c>
      <c r="T3367" s="160">
        <v>34.142377724197999</v>
      </c>
    </row>
    <row r="3368" spans="1:20" x14ac:dyDescent="0.45">
      <c r="A3368" s="160" t="s">
        <v>244</v>
      </c>
      <c r="B3368" s="160">
        <v>2021</v>
      </c>
      <c r="C3368" s="161">
        <v>44493</v>
      </c>
      <c r="D3368" s="160" t="s">
        <v>5255</v>
      </c>
      <c r="E3368" s="160" t="s">
        <v>5234</v>
      </c>
      <c r="F3368" s="160">
        <v>2</v>
      </c>
      <c r="G3368" s="160">
        <v>3</v>
      </c>
      <c r="H3368" s="160" t="s">
        <v>5878</v>
      </c>
      <c r="I3368" s="160">
        <v>608</v>
      </c>
      <c r="J3368" s="160" t="s">
        <v>451</v>
      </c>
      <c r="K3368" s="160" t="s">
        <v>49</v>
      </c>
      <c r="L3368" s="160">
        <v>22.895890410958909</v>
      </c>
      <c r="M3368" s="160">
        <v>2</v>
      </c>
      <c r="N3368" s="160">
        <v>30.949853452826972</v>
      </c>
      <c r="O3368" s="160">
        <v>6.9123641383141647</v>
      </c>
      <c r="P3368" s="160">
        <v>10.212761037884469</v>
      </c>
      <c r="Q3368" s="160">
        <v>32.999102273579233</v>
      </c>
      <c r="R3368" s="160">
        <v>5.928453023887001</v>
      </c>
      <c r="S3368" s="160">
        <v>15.213743201918231</v>
      </c>
      <c r="T3368" s="160">
        <v>34.142377724197999</v>
      </c>
    </row>
    <row r="3369" spans="1:20" x14ac:dyDescent="0.45">
      <c r="A3369" s="160" t="s">
        <v>244</v>
      </c>
      <c r="B3369" s="160">
        <v>2021</v>
      </c>
      <c r="C3369" s="161">
        <v>44493</v>
      </c>
      <c r="D3369" s="160" t="s">
        <v>5255</v>
      </c>
      <c r="E3369" s="160" t="s">
        <v>5234</v>
      </c>
      <c r="F3369" s="160">
        <v>2</v>
      </c>
      <c r="G3369" s="160">
        <v>4</v>
      </c>
      <c r="H3369" s="160" t="s">
        <v>5878</v>
      </c>
      <c r="I3369" s="160">
        <v>608</v>
      </c>
      <c r="J3369" s="160" t="s">
        <v>346</v>
      </c>
      <c r="K3369" s="160" t="s">
        <v>52</v>
      </c>
      <c r="L3369" s="160">
        <v>22.509589041095889</v>
      </c>
      <c r="M3369" s="160">
        <v>9</v>
      </c>
      <c r="N3369" s="160">
        <v>34.166624467403537</v>
      </c>
      <c r="O3369" s="160">
        <v>4.3873393287761973</v>
      </c>
      <c r="P3369" s="160">
        <v>21.004606481074941</v>
      </c>
      <c r="Q3369" s="160">
        <v>33.859249702544631</v>
      </c>
      <c r="R3369" s="160">
        <v>4.3212497954035776</v>
      </c>
      <c r="S3369" s="160">
        <v>20.895500316333901</v>
      </c>
      <c r="T3369" s="160">
        <v>34.142377724197999</v>
      </c>
    </row>
    <row r="3370" spans="1:20" x14ac:dyDescent="0.45">
      <c r="A3370" s="160" t="s">
        <v>244</v>
      </c>
      <c r="B3370" s="160">
        <v>2021</v>
      </c>
      <c r="C3370" s="161">
        <v>44493</v>
      </c>
      <c r="D3370" s="160" t="s">
        <v>5255</v>
      </c>
      <c r="E3370" s="160" t="s">
        <v>5234</v>
      </c>
      <c r="F3370" s="160">
        <v>2</v>
      </c>
      <c r="G3370" s="160">
        <v>5</v>
      </c>
      <c r="H3370" s="160" t="s">
        <v>5878</v>
      </c>
      <c r="I3370" s="160">
        <v>608</v>
      </c>
      <c r="J3370" s="160" t="s">
        <v>354</v>
      </c>
      <c r="K3370" s="160" t="s">
        <v>121</v>
      </c>
      <c r="L3370" s="160">
        <v>26.219178082191782</v>
      </c>
      <c r="M3370" s="160">
        <v>8</v>
      </c>
      <c r="N3370" s="160">
        <v>39.526908267812729</v>
      </c>
      <c r="O3370" s="160">
        <v>4.471002101156464</v>
      </c>
      <c r="P3370" s="160">
        <v>26.113901964343341</v>
      </c>
      <c r="Q3370" s="160">
        <v>37.203929681666693</v>
      </c>
      <c r="R3370" s="160">
        <v>4.3931488553870626</v>
      </c>
      <c r="S3370" s="160">
        <v>24.0244831155055</v>
      </c>
      <c r="T3370" s="160">
        <v>34.142377724197999</v>
      </c>
    </row>
    <row r="3371" spans="1:20" x14ac:dyDescent="0.45">
      <c r="A3371" s="160" t="s">
        <v>244</v>
      </c>
      <c r="B3371" s="160">
        <v>2021</v>
      </c>
      <c r="C3371" s="161">
        <v>44493</v>
      </c>
      <c r="D3371" s="160" t="s">
        <v>5255</v>
      </c>
      <c r="E3371" s="160" t="s">
        <v>5234</v>
      </c>
      <c r="F3371" s="160">
        <v>2</v>
      </c>
      <c r="G3371" s="160">
        <v>6</v>
      </c>
      <c r="H3371" s="160" t="s">
        <v>5878</v>
      </c>
      <c r="I3371" s="160">
        <v>608</v>
      </c>
      <c r="J3371" s="160" t="s">
        <v>360</v>
      </c>
      <c r="K3371" s="160" t="s">
        <v>34</v>
      </c>
      <c r="L3371" s="160">
        <v>34.230136986301368</v>
      </c>
      <c r="M3371" s="160">
        <v>11</v>
      </c>
      <c r="N3371" s="160">
        <v>37.72356144816159</v>
      </c>
      <c r="O3371" s="160">
        <v>4.6084638550688783</v>
      </c>
      <c r="P3371" s="160">
        <v>23.898169882954949</v>
      </c>
      <c r="Q3371" s="160">
        <v>34.359198693684966</v>
      </c>
      <c r="R3371" s="160">
        <v>4.5666025725690256</v>
      </c>
      <c r="S3371" s="160">
        <v>20.659390975977889</v>
      </c>
      <c r="T3371" s="160">
        <v>34.142377724197999</v>
      </c>
    </row>
    <row r="3372" spans="1:20" x14ac:dyDescent="0.45">
      <c r="A3372" s="138" t="s">
        <v>244</v>
      </c>
      <c r="B3372" s="138">
        <v>2021</v>
      </c>
      <c r="C3372" s="139">
        <v>44493</v>
      </c>
      <c r="D3372" s="138" t="s">
        <v>5255</v>
      </c>
      <c r="E3372" s="138" t="s">
        <v>5194</v>
      </c>
      <c r="F3372" s="138" t="s">
        <v>5235</v>
      </c>
      <c r="G3372" s="138">
        <v>1</v>
      </c>
      <c r="H3372" s="138" t="s">
        <v>5879</v>
      </c>
      <c r="I3372" s="138">
        <v>609</v>
      </c>
      <c r="J3372" s="138" t="s">
        <v>410</v>
      </c>
      <c r="K3372" s="138" t="s">
        <v>88</v>
      </c>
      <c r="L3372" s="138">
        <v>21.81095890410959</v>
      </c>
      <c r="M3372" s="138">
        <v>1</v>
      </c>
      <c r="N3372" s="138">
        <v>40.072565244722391</v>
      </c>
      <c r="O3372" s="138">
        <v>4.4732845367096834</v>
      </c>
      <c r="P3372" s="138">
        <v>26.652711634593349</v>
      </c>
      <c r="Q3372" s="138">
        <v>42.033505302931587</v>
      </c>
      <c r="R3372" s="138">
        <v>4.5350517162071116</v>
      </c>
      <c r="S3372" s="138">
        <v>28.428350154310259</v>
      </c>
      <c r="T3372" s="138">
        <v>35.4438962110343</v>
      </c>
    </row>
    <row r="3373" spans="1:20" x14ac:dyDescent="0.45">
      <c r="A3373" s="138" t="s">
        <v>244</v>
      </c>
      <c r="B3373" s="138">
        <v>2021</v>
      </c>
      <c r="C3373" s="139">
        <v>44493</v>
      </c>
      <c r="D3373" s="138" t="s">
        <v>5255</v>
      </c>
      <c r="E3373" s="138" t="s">
        <v>5194</v>
      </c>
      <c r="F3373" s="138" t="s">
        <v>5235</v>
      </c>
      <c r="G3373" s="138">
        <v>2</v>
      </c>
      <c r="H3373" s="138" t="s">
        <v>5879</v>
      </c>
      <c r="I3373" s="138">
        <v>609</v>
      </c>
      <c r="J3373" s="138" t="s">
        <v>451</v>
      </c>
      <c r="K3373" s="138" t="s">
        <v>49</v>
      </c>
      <c r="L3373" s="138">
        <v>22.895890410958909</v>
      </c>
      <c r="M3373" s="138">
        <v>2</v>
      </c>
      <c r="N3373" s="138">
        <v>32.999102273579233</v>
      </c>
      <c r="O3373" s="138">
        <v>5.928453023887001</v>
      </c>
      <c r="P3373" s="138">
        <v>15.213743201918231</v>
      </c>
      <c r="Q3373" s="138">
        <v>35.430226296215551</v>
      </c>
      <c r="R3373" s="138">
        <v>5.4485572842782357</v>
      </c>
      <c r="S3373" s="138">
        <v>19.084554443380849</v>
      </c>
      <c r="T3373" s="138">
        <v>35.4438962110343</v>
      </c>
    </row>
    <row r="3374" spans="1:20" x14ac:dyDescent="0.45">
      <c r="A3374" s="138" t="s">
        <v>244</v>
      </c>
      <c r="B3374" s="138">
        <v>2021</v>
      </c>
      <c r="C3374" s="139">
        <v>44493</v>
      </c>
      <c r="D3374" s="138" t="s">
        <v>5255</v>
      </c>
      <c r="E3374" s="138" t="s">
        <v>5194</v>
      </c>
      <c r="F3374" s="138" t="s">
        <v>5235</v>
      </c>
      <c r="G3374" s="138">
        <v>3</v>
      </c>
      <c r="H3374" s="138" t="s">
        <v>5879</v>
      </c>
      <c r="I3374" s="138">
        <v>609</v>
      </c>
      <c r="J3374" s="138" t="s">
        <v>454</v>
      </c>
      <c r="K3374" s="138" t="s">
        <v>257</v>
      </c>
      <c r="L3374" s="138"/>
      <c r="M3374" s="138">
        <v>3</v>
      </c>
      <c r="N3374" s="138">
        <v>32.975435535825689</v>
      </c>
      <c r="O3374" s="138">
        <v>6.0211189341962363</v>
      </c>
      <c r="P3374" s="138">
        <v>14.91207873323698</v>
      </c>
      <c r="Q3374" s="138">
        <v>33.67289082621852</v>
      </c>
      <c r="R3374" s="138">
        <v>5.4708932144671714</v>
      </c>
      <c r="S3374" s="138">
        <v>17.26021118281701</v>
      </c>
      <c r="T3374" s="138">
        <v>35.4438962110343</v>
      </c>
    </row>
    <row r="3375" spans="1:20" x14ac:dyDescent="0.45">
      <c r="A3375" s="138" t="s">
        <v>244</v>
      </c>
      <c r="B3375" s="138">
        <v>2021</v>
      </c>
      <c r="C3375" s="139">
        <v>44493</v>
      </c>
      <c r="D3375" s="138" t="s">
        <v>5255</v>
      </c>
      <c r="E3375" s="138" t="s">
        <v>5194</v>
      </c>
      <c r="F3375" s="138" t="s">
        <v>5235</v>
      </c>
      <c r="G3375" s="138">
        <v>4</v>
      </c>
      <c r="H3375" s="138" t="s">
        <v>5879</v>
      </c>
      <c r="I3375" s="138">
        <v>609</v>
      </c>
      <c r="J3375" s="138" t="s">
        <v>379</v>
      </c>
      <c r="K3375" s="138" t="s">
        <v>67</v>
      </c>
      <c r="L3375" s="138">
        <v>29.153424657534249</v>
      </c>
      <c r="M3375" s="138">
        <v>4</v>
      </c>
      <c r="N3375" s="138">
        <v>34.137863649332161</v>
      </c>
      <c r="O3375" s="138">
        <v>4.3778719523659086</v>
      </c>
      <c r="P3375" s="138">
        <v>21.00424779223443</v>
      </c>
      <c r="Q3375" s="138">
        <v>33.269707285232521</v>
      </c>
      <c r="R3375" s="138">
        <v>4.3578435421044439</v>
      </c>
      <c r="S3375" s="138">
        <v>20.196176658919189</v>
      </c>
      <c r="T3375" s="138">
        <v>35.4438962110343</v>
      </c>
    </row>
    <row r="3376" spans="1:20" x14ac:dyDescent="0.45">
      <c r="A3376" s="138" t="s">
        <v>244</v>
      </c>
      <c r="B3376" s="138">
        <v>2021</v>
      </c>
      <c r="C3376" s="139">
        <v>44493</v>
      </c>
      <c r="D3376" s="138" t="s">
        <v>5255</v>
      </c>
      <c r="E3376" s="138" t="s">
        <v>5194</v>
      </c>
      <c r="F3376" s="138" t="s">
        <v>5235</v>
      </c>
      <c r="G3376" s="138">
        <v>5</v>
      </c>
      <c r="H3376" s="138" t="s">
        <v>5879</v>
      </c>
      <c r="I3376" s="138">
        <v>609</v>
      </c>
      <c r="J3376" s="138" t="s">
        <v>425</v>
      </c>
      <c r="K3376" s="138" t="s">
        <v>96</v>
      </c>
      <c r="L3376" s="138">
        <v>27.92876712328767</v>
      </c>
      <c r="M3376" s="138">
        <v>5</v>
      </c>
      <c r="N3376" s="138">
        <v>37.034514351712019</v>
      </c>
      <c r="O3376" s="138">
        <v>4.4712479380933594</v>
      </c>
      <c r="P3376" s="138">
        <v>23.620770537431941</v>
      </c>
      <c r="Q3376" s="138">
        <v>34.09968296672713</v>
      </c>
      <c r="R3376" s="138">
        <v>4.4905254335661793</v>
      </c>
      <c r="S3376" s="138">
        <v>20.628106666028589</v>
      </c>
      <c r="T3376" s="138">
        <v>35.4438962110343</v>
      </c>
    </row>
    <row r="3377" spans="1:20" x14ac:dyDescent="0.45">
      <c r="A3377" s="138" t="s">
        <v>244</v>
      </c>
      <c r="B3377" s="138">
        <v>2021</v>
      </c>
      <c r="C3377" s="139">
        <v>44493</v>
      </c>
      <c r="D3377" s="138" t="s">
        <v>5255</v>
      </c>
      <c r="E3377" s="138" t="s">
        <v>5194</v>
      </c>
      <c r="F3377" s="138" t="s">
        <v>579</v>
      </c>
      <c r="G3377" s="138">
        <v>1</v>
      </c>
      <c r="H3377" s="138" t="s">
        <v>5880</v>
      </c>
      <c r="I3377" s="138">
        <v>610</v>
      </c>
      <c r="J3377" s="138" t="s">
        <v>361</v>
      </c>
      <c r="K3377" s="138" t="s">
        <v>34</v>
      </c>
      <c r="L3377" s="138">
        <v>30.457534246575339</v>
      </c>
      <c r="M3377" s="138">
        <v>7</v>
      </c>
      <c r="N3377" s="138">
        <v>43.707010301469808</v>
      </c>
      <c r="O3377" s="138">
        <v>4.540489836230682</v>
      </c>
      <c r="P3377" s="138">
        <v>30.08554079277776</v>
      </c>
      <c r="Q3377" s="138">
        <v>45.534991263490753</v>
      </c>
      <c r="R3377" s="138">
        <v>4.5925138420254896</v>
      </c>
      <c r="S3377" s="138">
        <v>31.75744973741428</v>
      </c>
      <c r="T3377" s="138">
        <v>34.752298865520821</v>
      </c>
    </row>
    <row r="3378" spans="1:20" x14ac:dyDescent="0.45">
      <c r="A3378" s="138" t="s">
        <v>244</v>
      </c>
      <c r="B3378" s="138">
        <v>2021</v>
      </c>
      <c r="C3378" s="139">
        <v>44493</v>
      </c>
      <c r="D3378" s="138" t="s">
        <v>5255</v>
      </c>
      <c r="E3378" s="138" t="s">
        <v>5194</v>
      </c>
      <c r="F3378" s="138" t="s">
        <v>579</v>
      </c>
      <c r="G3378" s="138">
        <v>2</v>
      </c>
      <c r="H3378" s="138" t="s">
        <v>5880</v>
      </c>
      <c r="I3378" s="138">
        <v>610</v>
      </c>
      <c r="J3378" s="138" t="s">
        <v>354</v>
      </c>
      <c r="K3378" s="138" t="s">
        <v>121</v>
      </c>
      <c r="L3378" s="138">
        <v>26.219178082191782</v>
      </c>
      <c r="M3378" s="138">
        <v>8</v>
      </c>
      <c r="N3378" s="138">
        <v>37.203929681666693</v>
      </c>
      <c r="O3378" s="138">
        <v>4.3931488553870626</v>
      </c>
      <c r="P3378" s="138">
        <v>24.0244831155055</v>
      </c>
      <c r="Q3378" s="138">
        <v>38.453062257442802</v>
      </c>
      <c r="R3378" s="138">
        <v>4.3737158739398083</v>
      </c>
      <c r="S3378" s="138">
        <v>25.33191463562337</v>
      </c>
      <c r="T3378" s="138">
        <v>34.752298865520821</v>
      </c>
    </row>
    <row r="3379" spans="1:20" x14ac:dyDescent="0.45">
      <c r="A3379" s="138" t="s">
        <v>244</v>
      </c>
      <c r="B3379" s="138">
        <v>2021</v>
      </c>
      <c r="C3379" s="139">
        <v>44493</v>
      </c>
      <c r="D3379" s="138" t="s">
        <v>5255</v>
      </c>
      <c r="E3379" s="138" t="s">
        <v>5194</v>
      </c>
      <c r="F3379" s="138" t="s">
        <v>579</v>
      </c>
      <c r="G3379" s="138">
        <v>3</v>
      </c>
      <c r="H3379" s="138" t="s">
        <v>5880</v>
      </c>
      <c r="I3379" s="138">
        <v>610</v>
      </c>
      <c r="J3379" s="138" t="s">
        <v>346</v>
      </c>
      <c r="K3379" s="138" t="s">
        <v>52</v>
      </c>
      <c r="L3379" s="138">
        <v>22.509589041095889</v>
      </c>
      <c r="M3379" s="138">
        <v>9</v>
      </c>
      <c r="N3379" s="138">
        <v>33.859249702544631</v>
      </c>
      <c r="O3379" s="138">
        <v>4.3212497954035776</v>
      </c>
      <c r="P3379" s="138">
        <v>20.895500316333901</v>
      </c>
      <c r="Q3379" s="138">
        <v>34.552315986262833</v>
      </c>
      <c r="R3379" s="138">
        <v>4.2948934722224674</v>
      </c>
      <c r="S3379" s="138">
        <v>21.667635569595429</v>
      </c>
      <c r="T3379" s="138">
        <v>34.752298865520821</v>
      </c>
    </row>
    <row r="3380" spans="1:20" x14ac:dyDescent="0.45">
      <c r="A3380" s="138" t="s">
        <v>244</v>
      </c>
      <c r="B3380" s="138">
        <v>2021</v>
      </c>
      <c r="C3380" s="139">
        <v>44493</v>
      </c>
      <c r="D3380" s="138" t="s">
        <v>5255</v>
      </c>
      <c r="E3380" s="138" t="s">
        <v>5194</v>
      </c>
      <c r="F3380" s="138" t="s">
        <v>579</v>
      </c>
      <c r="G3380" s="138">
        <v>4</v>
      </c>
      <c r="H3380" s="138" t="s">
        <v>5880</v>
      </c>
      <c r="I3380" s="138">
        <v>610</v>
      </c>
      <c r="J3380" s="138" t="s">
        <v>418</v>
      </c>
      <c r="K3380" s="138" t="s">
        <v>96</v>
      </c>
      <c r="L3380" s="138">
        <v>23.42465753424657</v>
      </c>
      <c r="M3380" s="138">
        <v>10</v>
      </c>
      <c r="N3380" s="138">
        <v>34.261397658044238</v>
      </c>
      <c r="O3380" s="138">
        <v>4.3962330335957507</v>
      </c>
      <c r="P3380" s="138">
        <v>21.072698557256981</v>
      </c>
      <c r="Q3380" s="138">
        <v>33.811513939601049</v>
      </c>
      <c r="R3380" s="138">
        <v>4.3486536848135824</v>
      </c>
      <c r="S3380" s="138">
        <v>20.7655528851603</v>
      </c>
      <c r="T3380" s="138">
        <v>34.752298865520821</v>
      </c>
    </row>
    <row r="3381" spans="1:20" x14ac:dyDescent="0.45">
      <c r="A3381" s="138" t="s">
        <v>244</v>
      </c>
      <c r="B3381" s="138">
        <v>2021</v>
      </c>
      <c r="C3381" s="139">
        <v>44493</v>
      </c>
      <c r="D3381" s="138" t="s">
        <v>5255</v>
      </c>
      <c r="E3381" s="138" t="s">
        <v>5194</v>
      </c>
      <c r="F3381" s="138" t="s">
        <v>579</v>
      </c>
      <c r="G3381" s="138">
        <v>5</v>
      </c>
      <c r="H3381" s="138" t="s">
        <v>5880</v>
      </c>
      <c r="I3381" s="138">
        <v>610</v>
      </c>
      <c r="J3381" s="138" t="s">
        <v>360</v>
      </c>
      <c r="K3381" s="138" t="s">
        <v>34</v>
      </c>
      <c r="L3381" s="138">
        <v>34.230136986301368</v>
      </c>
      <c r="M3381" s="138">
        <v>11</v>
      </c>
      <c r="N3381" s="138">
        <v>34.359198693684966</v>
      </c>
      <c r="O3381" s="138">
        <v>4.5666025725690256</v>
      </c>
      <c r="P3381" s="138">
        <v>20.659390975977889</v>
      </c>
      <c r="Q3381" s="138">
        <v>32.605614253591021</v>
      </c>
      <c r="R3381" s="138">
        <v>4.498706676649566</v>
      </c>
      <c r="S3381" s="138">
        <v>19.109494223642319</v>
      </c>
      <c r="T3381" s="138">
        <v>34.752298865520821</v>
      </c>
    </row>
    <row r="3382" spans="1:20" x14ac:dyDescent="0.45">
      <c r="A3382" s="138" t="s">
        <v>244</v>
      </c>
      <c r="B3382" s="138">
        <v>2021</v>
      </c>
      <c r="C3382" s="139">
        <v>44493</v>
      </c>
      <c r="D3382" s="138" t="s">
        <v>5255</v>
      </c>
      <c r="E3382" s="138" t="s">
        <v>5194</v>
      </c>
      <c r="F3382" s="138" t="s">
        <v>579</v>
      </c>
      <c r="G3382" s="138">
        <v>6</v>
      </c>
      <c r="H3382" s="138" t="s">
        <v>5880</v>
      </c>
      <c r="I3382" s="138">
        <v>610</v>
      </c>
      <c r="J3382" s="138" t="s">
        <v>401</v>
      </c>
      <c r="K3382" s="138" t="s">
        <v>177</v>
      </c>
      <c r="L3382" s="138">
        <v>24.336986301369858</v>
      </c>
      <c r="M3382" s="138">
        <v>12</v>
      </c>
      <c r="N3382" s="138">
        <v>25.123007155714621</v>
      </c>
      <c r="O3382" s="138">
        <v>4.8669704416952593</v>
      </c>
      <c r="P3382" s="138">
        <v>10.522095830628841</v>
      </c>
      <c r="Q3382" s="138">
        <v>23.209593601840979</v>
      </c>
      <c r="R3382" s="138">
        <v>4.8565297791878734</v>
      </c>
      <c r="S3382" s="138">
        <v>8.6400042642773656</v>
      </c>
      <c r="T3382" s="138">
        <v>34.752298865520821</v>
      </c>
    </row>
    <row r="3383" spans="1:20" x14ac:dyDescent="0.45">
      <c r="A3383" s="130" t="s">
        <v>199</v>
      </c>
      <c r="B3383" s="130">
        <v>2022</v>
      </c>
      <c r="C3383" s="131">
        <v>44675</v>
      </c>
      <c r="D3383" s="130" t="s">
        <v>5210</v>
      </c>
      <c r="E3383" s="130" t="s">
        <v>1943</v>
      </c>
      <c r="F3383" s="130">
        <v>1</v>
      </c>
      <c r="G3383" s="130">
        <v>1</v>
      </c>
      <c r="H3383" s="130" t="s">
        <v>5881</v>
      </c>
      <c r="I3383" s="130">
        <v>611</v>
      </c>
      <c r="J3383" s="130" t="s">
        <v>354</v>
      </c>
      <c r="K3383" s="130" t="s">
        <v>121</v>
      </c>
      <c r="L3383" s="130">
        <v>26.717808219178082</v>
      </c>
      <c r="M3383" s="130">
        <v>2</v>
      </c>
      <c r="N3383" s="130">
        <v>38.453062257442802</v>
      </c>
      <c r="O3383" s="130">
        <v>4.3737158739398083</v>
      </c>
      <c r="P3383" s="130">
        <v>25.33191463562337</v>
      </c>
      <c r="Q3383" s="130">
        <v>39.76748332895005</v>
      </c>
      <c r="R3383" s="130">
        <v>4.487141095646237</v>
      </c>
      <c r="S3383" s="130">
        <v>26.306060042011339</v>
      </c>
      <c r="T3383" s="130">
        <v>25.129809338486108</v>
      </c>
    </row>
    <row r="3384" spans="1:20" x14ac:dyDescent="0.45">
      <c r="A3384" s="130" t="s">
        <v>199</v>
      </c>
      <c r="B3384" s="130">
        <v>2022</v>
      </c>
      <c r="C3384" s="131">
        <v>44675</v>
      </c>
      <c r="D3384" s="130" t="s">
        <v>5210</v>
      </c>
      <c r="E3384" s="130" t="s">
        <v>1943</v>
      </c>
      <c r="F3384" s="130">
        <v>1</v>
      </c>
      <c r="G3384" s="130">
        <v>2</v>
      </c>
      <c r="H3384" s="130" t="s">
        <v>5881</v>
      </c>
      <c r="I3384" s="130">
        <v>611</v>
      </c>
      <c r="J3384" s="130" t="s">
        <v>453</v>
      </c>
      <c r="K3384" s="130" t="s">
        <v>88</v>
      </c>
      <c r="L3384" s="130">
        <v>21.153424657534249</v>
      </c>
      <c r="M3384" s="130">
        <v>7</v>
      </c>
      <c r="N3384" s="130">
        <v>21.548339595207629</v>
      </c>
      <c r="O3384" s="130">
        <v>6.2322307402820947</v>
      </c>
      <c r="P3384" s="130">
        <v>2.8516473743613422</v>
      </c>
      <c r="Q3384" s="130">
        <v>25.90815037885713</v>
      </c>
      <c r="R3384" s="130">
        <v>5.6240138094122001</v>
      </c>
      <c r="S3384" s="130">
        <v>9.0361089506205303</v>
      </c>
      <c r="T3384" s="130">
        <v>25.129809338486108</v>
      </c>
    </row>
    <row r="3385" spans="1:20" x14ac:dyDescent="0.45">
      <c r="A3385" s="130" t="s">
        <v>199</v>
      </c>
      <c r="B3385" s="130">
        <v>2022</v>
      </c>
      <c r="C3385" s="131">
        <v>44675</v>
      </c>
      <c r="D3385" s="130" t="s">
        <v>5210</v>
      </c>
      <c r="E3385" s="130" t="s">
        <v>1943</v>
      </c>
      <c r="F3385" s="130">
        <v>1</v>
      </c>
      <c r="G3385" s="130">
        <v>3</v>
      </c>
      <c r="H3385" s="130" t="s">
        <v>5881</v>
      </c>
      <c r="I3385" s="130">
        <v>611</v>
      </c>
      <c r="J3385" s="130" t="s">
        <v>368</v>
      </c>
      <c r="K3385" s="130" t="s">
        <v>131</v>
      </c>
      <c r="L3385" s="130">
        <v>33.772602739726032</v>
      </c>
      <c r="M3385" s="130">
        <v>23</v>
      </c>
      <c r="N3385" s="130">
        <v>26.84652273350239</v>
      </c>
      <c r="O3385" s="130">
        <v>4.4596564198277902</v>
      </c>
      <c r="P3385" s="130">
        <v>13.46755347401902</v>
      </c>
      <c r="Q3385" s="130">
        <v>27.376373216426678</v>
      </c>
      <c r="R3385" s="130">
        <v>4.3898835640964169</v>
      </c>
      <c r="S3385" s="130">
        <v>14.20672252413743</v>
      </c>
      <c r="T3385" s="130">
        <v>25.129809338486108</v>
      </c>
    </row>
    <row r="3386" spans="1:20" x14ac:dyDescent="0.45">
      <c r="A3386" s="130" t="s">
        <v>199</v>
      </c>
      <c r="B3386" s="130">
        <v>2022</v>
      </c>
      <c r="C3386" s="131">
        <v>44675</v>
      </c>
      <c r="D3386" s="130" t="s">
        <v>5210</v>
      </c>
      <c r="E3386" s="130" t="s">
        <v>1943</v>
      </c>
      <c r="F3386" s="130">
        <v>1</v>
      </c>
      <c r="G3386" s="130">
        <v>4</v>
      </c>
      <c r="H3386" s="130" t="s">
        <v>5881</v>
      </c>
      <c r="I3386" s="130">
        <v>611</v>
      </c>
      <c r="J3386" s="130" t="s">
        <v>519</v>
      </c>
      <c r="K3386" s="130" t="s">
        <v>91</v>
      </c>
      <c r="L3386" s="130">
        <v>19.013698630136989</v>
      </c>
      <c r="M3386" s="130">
        <v>23</v>
      </c>
      <c r="N3386" s="130">
        <v>25</v>
      </c>
      <c r="O3386" s="130">
        <v>8.3333333330000006</v>
      </c>
      <c r="P3386" s="130">
        <v>9.999965300266922E-10</v>
      </c>
      <c r="Q3386" s="130">
        <v>24.876975150926981</v>
      </c>
      <c r="R3386" s="130">
        <v>6.6668336183944037</v>
      </c>
      <c r="S3386" s="130">
        <v>4.8764742957437646</v>
      </c>
      <c r="T3386" s="130">
        <v>25.129809338486108</v>
      </c>
    </row>
    <row r="3387" spans="1:20" x14ac:dyDescent="0.45">
      <c r="A3387" s="130" t="s">
        <v>199</v>
      </c>
      <c r="B3387" s="130">
        <v>2022</v>
      </c>
      <c r="C3387" s="131">
        <v>44675</v>
      </c>
      <c r="D3387" s="130" t="s">
        <v>5210</v>
      </c>
      <c r="E3387" s="130" t="s">
        <v>1943</v>
      </c>
      <c r="F3387" s="130">
        <v>1</v>
      </c>
      <c r="G3387" s="130">
        <v>5</v>
      </c>
      <c r="H3387" s="130" t="s">
        <v>5881</v>
      </c>
      <c r="I3387" s="130">
        <v>611</v>
      </c>
      <c r="J3387" s="130" t="s">
        <v>439</v>
      </c>
      <c r="K3387" s="130" t="s">
        <v>265</v>
      </c>
      <c r="L3387" s="130">
        <v>24.273972602739729</v>
      </c>
      <c r="M3387" s="130">
        <v>23</v>
      </c>
      <c r="N3387" s="130">
        <v>17.969567989922179</v>
      </c>
      <c r="O3387" s="130">
        <v>4.7958556818133626</v>
      </c>
      <c r="P3387" s="130">
        <v>3.5820009444820879</v>
      </c>
      <c r="Q3387" s="130">
        <v>18.5152172632631</v>
      </c>
      <c r="R3387" s="130">
        <v>4.6216541212112459</v>
      </c>
      <c r="S3387" s="130">
        <v>4.6502548996293633</v>
      </c>
      <c r="T3387" s="130">
        <v>25.129809338486108</v>
      </c>
    </row>
    <row r="3388" spans="1:20" x14ac:dyDescent="0.45">
      <c r="A3388" s="130" t="s">
        <v>199</v>
      </c>
      <c r="B3388" s="130">
        <v>2022</v>
      </c>
      <c r="C3388" s="131">
        <v>44675</v>
      </c>
      <c r="D3388" s="130" t="s">
        <v>5210</v>
      </c>
      <c r="E3388" s="130" t="s">
        <v>1943</v>
      </c>
      <c r="F3388" s="130">
        <v>1</v>
      </c>
      <c r="G3388" s="130">
        <v>6</v>
      </c>
      <c r="H3388" s="130" t="s">
        <v>5881</v>
      </c>
      <c r="I3388" s="130">
        <v>611</v>
      </c>
      <c r="J3388" s="130" t="s">
        <v>447</v>
      </c>
      <c r="K3388" s="130" t="s">
        <v>58</v>
      </c>
      <c r="L3388" s="130">
        <v>21.854794520547941</v>
      </c>
      <c r="M3388" s="130">
        <v>23</v>
      </c>
      <c r="N3388" s="130">
        <v>30.608511942330981</v>
      </c>
      <c r="O3388" s="130">
        <v>5.5145416332768056</v>
      </c>
      <c r="P3388" s="130">
        <v>14.064887042500571</v>
      </c>
      <c r="Q3388" s="130">
        <v>26.331201707172578</v>
      </c>
      <c r="R3388" s="130">
        <v>5.1347435630732754</v>
      </c>
      <c r="S3388" s="130">
        <v>10.926971017952759</v>
      </c>
      <c r="T3388" s="130">
        <v>25.129809338486108</v>
      </c>
    </row>
    <row r="3389" spans="1:20" x14ac:dyDescent="0.45">
      <c r="A3389" s="130" t="s">
        <v>199</v>
      </c>
      <c r="B3389" s="130">
        <v>2022</v>
      </c>
      <c r="C3389" s="131">
        <v>44675</v>
      </c>
      <c r="D3389" s="130" t="s">
        <v>5210</v>
      </c>
      <c r="E3389" s="130" t="s">
        <v>1943</v>
      </c>
      <c r="F3389" s="130">
        <v>1</v>
      </c>
      <c r="G3389" s="130">
        <v>7</v>
      </c>
      <c r="H3389" s="130" t="s">
        <v>5881</v>
      </c>
      <c r="I3389" s="130">
        <v>611</v>
      </c>
      <c r="J3389" s="130" t="s">
        <v>403</v>
      </c>
      <c r="K3389" s="130" t="s">
        <v>61</v>
      </c>
      <c r="L3389" s="130">
        <v>25.12328767123288</v>
      </c>
      <c r="M3389" s="130">
        <v>23</v>
      </c>
      <c r="N3389" s="130">
        <v>15.48266085099679</v>
      </c>
      <c r="O3389" s="130">
        <v>4.6591739409224351</v>
      </c>
      <c r="P3389" s="130">
        <v>1.5051390282294861</v>
      </c>
      <c r="Q3389" s="130">
        <v>13.55515585896295</v>
      </c>
      <c r="R3389" s="130">
        <v>4.6772648256263878</v>
      </c>
      <c r="S3389" s="130">
        <v>-0.4766386179162172</v>
      </c>
      <c r="T3389" s="130">
        <v>25.129809338486108</v>
      </c>
    </row>
    <row r="3390" spans="1:20" x14ac:dyDescent="0.45">
      <c r="A3390" s="150" t="s">
        <v>199</v>
      </c>
      <c r="B3390" s="150">
        <v>2022</v>
      </c>
      <c r="C3390" s="151">
        <v>44675</v>
      </c>
      <c r="D3390" s="150" t="s">
        <v>5210</v>
      </c>
      <c r="E3390" s="150" t="s">
        <v>1943</v>
      </c>
      <c r="F3390" s="150">
        <v>2</v>
      </c>
      <c r="G3390" s="150">
        <v>1</v>
      </c>
      <c r="H3390" s="150" t="s">
        <v>5882</v>
      </c>
      <c r="I3390" s="150">
        <v>612</v>
      </c>
      <c r="J3390" s="150" t="s">
        <v>346</v>
      </c>
      <c r="K3390" s="150" t="s">
        <v>52</v>
      </c>
      <c r="L3390" s="150">
        <v>23.008219178082189</v>
      </c>
      <c r="M3390" s="150">
        <v>1</v>
      </c>
      <c r="N3390" s="150">
        <v>34.552315986262833</v>
      </c>
      <c r="O3390" s="150">
        <v>4.2948934722224674</v>
      </c>
      <c r="P3390" s="150">
        <v>21.667635569595429</v>
      </c>
      <c r="Q3390" s="150">
        <v>36.459124048908599</v>
      </c>
      <c r="R3390" s="150">
        <v>4.3950295009695264</v>
      </c>
      <c r="S3390" s="150">
        <v>23.274035546000022</v>
      </c>
      <c r="T3390" s="150">
        <v>27.111293917840861</v>
      </c>
    </row>
    <row r="3391" spans="1:20" x14ac:dyDescent="0.45">
      <c r="A3391" s="150" t="s">
        <v>199</v>
      </c>
      <c r="B3391" s="150">
        <v>2022</v>
      </c>
      <c r="C3391" s="151">
        <v>44675</v>
      </c>
      <c r="D3391" s="150" t="s">
        <v>5210</v>
      </c>
      <c r="E3391" s="150" t="s">
        <v>1943</v>
      </c>
      <c r="F3391" s="150">
        <v>2</v>
      </c>
      <c r="G3391" s="150">
        <v>2</v>
      </c>
      <c r="H3391" s="150" t="s">
        <v>5882</v>
      </c>
      <c r="I3391" s="150">
        <v>612</v>
      </c>
      <c r="J3391" s="150" t="s">
        <v>418</v>
      </c>
      <c r="K3391" s="150" t="s">
        <v>96</v>
      </c>
      <c r="L3391" s="150">
        <v>23.923287671232881</v>
      </c>
      <c r="M3391" s="150">
        <v>3</v>
      </c>
      <c r="N3391" s="150">
        <v>33.811513939601049</v>
      </c>
      <c r="O3391" s="150">
        <v>4.3486536848135824</v>
      </c>
      <c r="P3391" s="150">
        <v>20.7655528851603</v>
      </c>
      <c r="Q3391" s="150">
        <v>34.174401458940856</v>
      </c>
      <c r="R3391" s="150">
        <v>4.3601311477107556</v>
      </c>
      <c r="S3391" s="150">
        <v>21.094008015808591</v>
      </c>
      <c r="T3391" s="150">
        <v>27.111293917840861</v>
      </c>
    </row>
    <row r="3392" spans="1:20" x14ac:dyDescent="0.45">
      <c r="A3392" s="150" t="s">
        <v>199</v>
      </c>
      <c r="B3392" s="150">
        <v>2022</v>
      </c>
      <c r="C3392" s="151">
        <v>44675</v>
      </c>
      <c r="D3392" s="150" t="s">
        <v>5210</v>
      </c>
      <c r="E3392" s="150" t="s">
        <v>1943</v>
      </c>
      <c r="F3392" s="150">
        <v>2</v>
      </c>
      <c r="G3392" s="150">
        <v>3</v>
      </c>
      <c r="H3392" s="150" t="s">
        <v>5882</v>
      </c>
      <c r="I3392" s="150">
        <v>612</v>
      </c>
      <c r="J3392" s="150" t="s">
        <v>468</v>
      </c>
      <c r="K3392" s="150" t="s">
        <v>91</v>
      </c>
      <c r="L3392" s="150">
        <v>24.046575342465751</v>
      </c>
      <c r="M3392" s="150">
        <v>8</v>
      </c>
      <c r="N3392" s="150">
        <v>25</v>
      </c>
      <c r="O3392" s="150">
        <v>8.3333333330000006</v>
      </c>
      <c r="P3392" s="150">
        <v>9.999965300266922E-10</v>
      </c>
      <c r="Q3392" s="150">
        <v>26.690925208362071</v>
      </c>
      <c r="R3392" s="150">
        <v>6.7893170651198202</v>
      </c>
      <c r="S3392" s="150">
        <v>6.3229740130026109</v>
      </c>
      <c r="T3392" s="150">
        <v>27.111293917840861</v>
      </c>
    </row>
    <row r="3393" spans="1:20" x14ac:dyDescent="0.45">
      <c r="A3393" s="150" t="s">
        <v>199</v>
      </c>
      <c r="B3393" s="150">
        <v>2022</v>
      </c>
      <c r="C3393" s="151">
        <v>44675</v>
      </c>
      <c r="D3393" s="150" t="s">
        <v>5210</v>
      </c>
      <c r="E3393" s="150" t="s">
        <v>1943</v>
      </c>
      <c r="F3393" s="150">
        <v>2</v>
      </c>
      <c r="G3393" s="150">
        <v>4</v>
      </c>
      <c r="H3393" s="150" t="s">
        <v>5882</v>
      </c>
      <c r="I3393" s="150">
        <v>612</v>
      </c>
      <c r="J3393" s="150" t="s">
        <v>476</v>
      </c>
      <c r="K3393" s="150" t="s">
        <v>477</v>
      </c>
      <c r="L3393" s="150">
        <v>29.6</v>
      </c>
      <c r="M3393" s="150">
        <v>23</v>
      </c>
      <c r="N3393" s="150">
        <v>11.698319327590291</v>
      </c>
      <c r="O3393" s="150">
        <v>5.0015644926441434</v>
      </c>
      <c r="P3393" s="150">
        <v>-3.3063741503421422</v>
      </c>
      <c r="Q3393" s="150">
        <v>14.49605469194513</v>
      </c>
      <c r="R3393" s="150">
        <v>4.7906453684988266</v>
      </c>
      <c r="S3393" s="150">
        <v>0.1241185864486543</v>
      </c>
      <c r="T3393" s="150">
        <v>27.111293917840861</v>
      </c>
    </row>
    <row r="3394" spans="1:20" x14ac:dyDescent="0.45">
      <c r="A3394" s="150" t="s">
        <v>199</v>
      </c>
      <c r="B3394" s="150">
        <v>2022</v>
      </c>
      <c r="C3394" s="151">
        <v>44675</v>
      </c>
      <c r="D3394" s="150" t="s">
        <v>5210</v>
      </c>
      <c r="E3394" s="150" t="s">
        <v>1943</v>
      </c>
      <c r="F3394" s="150">
        <v>2</v>
      </c>
      <c r="G3394" s="150">
        <v>5</v>
      </c>
      <c r="H3394" s="150" t="s">
        <v>5882</v>
      </c>
      <c r="I3394" s="150">
        <v>612</v>
      </c>
      <c r="J3394" s="150" t="s">
        <v>360</v>
      </c>
      <c r="K3394" s="150" t="s">
        <v>417</v>
      </c>
      <c r="L3394" s="150">
        <v>34.728767123287668</v>
      </c>
      <c r="M3394" s="150">
        <v>9</v>
      </c>
      <c r="N3394" s="150">
        <v>32.605614253591021</v>
      </c>
      <c r="O3394" s="150">
        <v>4.498706676649566</v>
      </c>
      <c r="P3394" s="150">
        <v>19.109494223642319</v>
      </c>
      <c r="Q3394" s="150">
        <v>29.487301315062648</v>
      </c>
      <c r="R3394" s="150">
        <v>4.4472790485918754</v>
      </c>
      <c r="S3394" s="150">
        <v>16.14546416928702</v>
      </c>
      <c r="T3394" s="150">
        <v>27.111293917840861</v>
      </c>
    </row>
    <row r="3395" spans="1:20" x14ac:dyDescent="0.45">
      <c r="A3395" s="150" t="s">
        <v>199</v>
      </c>
      <c r="B3395" s="150">
        <v>2022</v>
      </c>
      <c r="C3395" s="151">
        <v>44675</v>
      </c>
      <c r="D3395" s="150" t="s">
        <v>5210</v>
      </c>
      <c r="E3395" s="150" t="s">
        <v>1943</v>
      </c>
      <c r="F3395" s="150">
        <v>2</v>
      </c>
      <c r="G3395" s="150">
        <v>6</v>
      </c>
      <c r="H3395" s="150" t="s">
        <v>5882</v>
      </c>
      <c r="I3395" s="150">
        <v>612</v>
      </c>
      <c r="J3395" s="150" t="s">
        <v>532</v>
      </c>
      <c r="K3395" s="150" t="s">
        <v>491</v>
      </c>
      <c r="L3395" s="150">
        <v>23.109589041095891</v>
      </c>
      <c r="M3395" s="150">
        <v>23</v>
      </c>
      <c r="N3395" s="150">
        <v>25</v>
      </c>
      <c r="O3395" s="150">
        <v>8.3333333330000006</v>
      </c>
      <c r="P3395" s="150">
        <v>9.999965300266922E-10</v>
      </c>
      <c r="Q3395" s="150">
        <v>18.162460522127581</v>
      </c>
      <c r="R3395" s="150">
        <v>7.1904864835753024</v>
      </c>
      <c r="S3395" s="150">
        <v>-3.4089989285983262</v>
      </c>
      <c r="T3395" s="150">
        <v>27.111293917840861</v>
      </c>
    </row>
    <row r="3396" spans="1:20" x14ac:dyDescent="0.45">
      <c r="A3396" s="152" t="s">
        <v>199</v>
      </c>
      <c r="B3396" s="152">
        <v>2022</v>
      </c>
      <c r="C3396" s="153">
        <v>44675</v>
      </c>
      <c r="D3396" s="152" t="s">
        <v>5210</v>
      </c>
      <c r="E3396" s="152" t="s">
        <v>1943</v>
      </c>
      <c r="F3396" s="152">
        <v>3</v>
      </c>
      <c r="G3396" s="152">
        <v>1</v>
      </c>
      <c r="H3396" s="152" t="s">
        <v>5883</v>
      </c>
      <c r="I3396" s="152">
        <v>613</v>
      </c>
      <c r="J3396" s="152" t="s">
        <v>425</v>
      </c>
      <c r="K3396" s="152" t="s">
        <v>96</v>
      </c>
      <c r="L3396" s="152">
        <v>28.42739726027397</v>
      </c>
      <c r="M3396" s="152">
        <v>6</v>
      </c>
      <c r="N3396" s="152">
        <v>34.09968296672713</v>
      </c>
      <c r="O3396" s="152">
        <v>4.4905254335661793</v>
      </c>
      <c r="P3396" s="152">
        <v>20.628106666028589</v>
      </c>
      <c r="Q3396" s="152">
        <v>36.377919895843448</v>
      </c>
      <c r="R3396" s="152">
        <v>4.5328119068787984</v>
      </c>
      <c r="S3396" s="152">
        <v>22.779484175207049</v>
      </c>
      <c r="T3396" s="152">
        <v>27.41307183036928</v>
      </c>
    </row>
    <row r="3397" spans="1:20" x14ac:dyDescent="0.45">
      <c r="A3397" s="152" t="s">
        <v>199</v>
      </c>
      <c r="B3397" s="152">
        <v>2022</v>
      </c>
      <c r="C3397" s="153">
        <v>44675</v>
      </c>
      <c r="D3397" s="152" t="s">
        <v>5210</v>
      </c>
      <c r="E3397" s="152" t="s">
        <v>1943</v>
      </c>
      <c r="F3397" s="152">
        <v>3</v>
      </c>
      <c r="G3397" s="152">
        <v>2</v>
      </c>
      <c r="H3397" s="152" t="s">
        <v>5883</v>
      </c>
      <c r="I3397" s="152">
        <v>613</v>
      </c>
      <c r="J3397" s="152" t="s">
        <v>492</v>
      </c>
      <c r="K3397" s="152" t="s">
        <v>396</v>
      </c>
      <c r="L3397" s="152">
        <v>19.350684931506851</v>
      </c>
      <c r="M3397" s="152">
        <v>12</v>
      </c>
      <c r="N3397" s="152">
        <v>25</v>
      </c>
      <c r="O3397" s="152">
        <v>8.3333333330000006</v>
      </c>
      <c r="P3397" s="152">
        <v>9.999965300266922E-10</v>
      </c>
      <c r="Q3397" s="152">
        <v>30.542787476745399</v>
      </c>
      <c r="R3397" s="152">
        <v>6.791234636760251</v>
      </c>
      <c r="S3397" s="152">
        <v>10.16908356646465</v>
      </c>
      <c r="T3397" s="152">
        <v>27.41307183036928</v>
      </c>
    </row>
    <row r="3398" spans="1:20" x14ac:dyDescent="0.45">
      <c r="A3398" s="152" t="s">
        <v>199</v>
      </c>
      <c r="B3398" s="152">
        <v>2022</v>
      </c>
      <c r="C3398" s="153">
        <v>44675</v>
      </c>
      <c r="D3398" s="152" t="s">
        <v>5210</v>
      </c>
      <c r="E3398" s="152" t="s">
        <v>1943</v>
      </c>
      <c r="F3398" s="152">
        <v>3</v>
      </c>
      <c r="G3398" s="152">
        <v>3</v>
      </c>
      <c r="H3398" s="152" t="s">
        <v>5883</v>
      </c>
      <c r="I3398" s="152">
        <v>613</v>
      </c>
      <c r="J3398" s="152" t="s">
        <v>262</v>
      </c>
      <c r="K3398" s="152" t="s">
        <v>46</v>
      </c>
      <c r="L3398" s="152">
        <v>25.550684931506851</v>
      </c>
      <c r="M3398" s="152">
        <v>11</v>
      </c>
      <c r="N3398" s="152">
        <v>33.752808674496677</v>
      </c>
      <c r="O3398" s="152">
        <v>4.3297326327316998</v>
      </c>
      <c r="P3398" s="152">
        <v>20.763610776301579</v>
      </c>
      <c r="Q3398" s="152">
        <v>33.354454090906188</v>
      </c>
      <c r="R3398" s="152">
        <v>4.305278717789963</v>
      </c>
      <c r="S3398" s="152">
        <v>20.4386179375363</v>
      </c>
      <c r="T3398" s="152">
        <v>27.41307183036928</v>
      </c>
    </row>
    <row r="3399" spans="1:20" x14ac:dyDescent="0.45">
      <c r="A3399" s="152" t="s">
        <v>199</v>
      </c>
      <c r="B3399" s="152">
        <v>2022</v>
      </c>
      <c r="C3399" s="153">
        <v>44675</v>
      </c>
      <c r="D3399" s="152" t="s">
        <v>5210</v>
      </c>
      <c r="E3399" s="152" t="s">
        <v>1943</v>
      </c>
      <c r="F3399" s="152">
        <v>3</v>
      </c>
      <c r="G3399" s="152">
        <v>4</v>
      </c>
      <c r="H3399" s="152" t="s">
        <v>5883</v>
      </c>
      <c r="I3399" s="152">
        <v>613</v>
      </c>
      <c r="J3399" s="152" t="s">
        <v>452</v>
      </c>
      <c r="K3399" s="152" t="s">
        <v>437</v>
      </c>
      <c r="L3399" s="152"/>
      <c r="M3399" s="152">
        <v>23</v>
      </c>
      <c r="N3399" s="152">
        <v>24.039011171361121</v>
      </c>
      <c r="O3399" s="152">
        <v>6.1780195647238871</v>
      </c>
      <c r="P3399" s="152">
        <v>5.5049524771894589</v>
      </c>
      <c r="Q3399" s="152">
        <v>24.939846736422371</v>
      </c>
      <c r="R3399" s="152">
        <v>5.5446705009702191</v>
      </c>
      <c r="S3399" s="152">
        <v>8.3058352335117185</v>
      </c>
      <c r="T3399" s="152">
        <v>27.41307183036928</v>
      </c>
    </row>
    <row r="3400" spans="1:20" x14ac:dyDescent="0.45">
      <c r="A3400" s="152" t="s">
        <v>199</v>
      </c>
      <c r="B3400" s="152">
        <v>2022</v>
      </c>
      <c r="C3400" s="153">
        <v>44675</v>
      </c>
      <c r="D3400" s="152" t="s">
        <v>5210</v>
      </c>
      <c r="E3400" s="152" t="s">
        <v>1943</v>
      </c>
      <c r="F3400" s="152">
        <v>3</v>
      </c>
      <c r="G3400" s="152">
        <v>5</v>
      </c>
      <c r="H3400" s="152" t="s">
        <v>5883</v>
      </c>
      <c r="I3400" s="152">
        <v>613</v>
      </c>
      <c r="J3400" s="152" t="s">
        <v>546</v>
      </c>
      <c r="K3400" s="152" t="s">
        <v>34</v>
      </c>
      <c r="L3400" s="152">
        <v>23.920547945205481</v>
      </c>
      <c r="M3400" s="152">
        <v>23</v>
      </c>
      <c r="N3400" s="152">
        <v>25</v>
      </c>
      <c r="O3400" s="152">
        <v>8.3333333330000006</v>
      </c>
      <c r="P3400" s="152">
        <v>9.999965300266922E-10</v>
      </c>
      <c r="Q3400" s="152">
        <v>23.567477408771701</v>
      </c>
      <c r="R3400" s="152">
        <v>6.7546065588413251</v>
      </c>
      <c r="S3400" s="152">
        <v>3.303657732247729</v>
      </c>
      <c r="T3400" s="152">
        <v>27.41307183036928</v>
      </c>
    </row>
    <row r="3401" spans="1:20" x14ac:dyDescent="0.45">
      <c r="A3401" s="152" t="s">
        <v>199</v>
      </c>
      <c r="B3401" s="152">
        <v>2022</v>
      </c>
      <c r="C3401" s="153">
        <v>44675</v>
      </c>
      <c r="D3401" s="152" t="s">
        <v>5210</v>
      </c>
      <c r="E3401" s="152" t="s">
        <v>1943</v>
      </c>
      <c r="F3401" s="152">
        <v>3</v>
      </c>
      <c r="G3401" s="152">
        <v>6</v>
      </c>
      <c r="H3401" s="152" t="s">
        <v>5883</v>
      </c>
      <c r="I3401" s="152">
        <v>613</v>
      </c>
      <c r="J3401" s="152" t="s">
        <v>463</v>
      </c>
      <c r="K3401" s="152" t="s">
        <v>464</v>
      </c>
      <c r="L3401" s="152">
        <v>21.643835616438359</v>
      </c>
      <c r="M3401" s="152">
        <v>23</v>
      </c>
      <c r="N3401" s="152">
        <v>25</v>
      </c>
      <c r="O3401" s="152">
        <v>8.3333333330000006</v>
      </c>
      <c r="P3401" s="152">
        <v>9.999965300266922E-10</v>
      </c>
      <c r="Q3401" s="152">
        <v>21.062030331073409</v>
      </c>
      <c r="R3401" s="152">
        <v>6.8631804837937649</v>
      </c>
      <c r="S3401" s="152">
        <v>0.4724888796921114</v>
      </c>
      <c r="T3401" s="152">
        <v>27.41307183036928</v>
      </c>
    </row>
    <row r="3402" spans="1:20" x14ac:dyDescent="0.45">
      <c r="A3402" s="152" t="s">
        <v>199</v>
      </c>
      <c r="B3402" s="152">
        <v>2022</v>
      </c>
      <c r="C3402" s="153">
        <v>44675</v>
      </c>
      <c r="D3402" s="152" t="s">
        <v>5210</v>
      </c>
      <c r="E3402" s="152" t="s">
        <v>1943</v>
      </c>
      <c r="F3402" s="152">
        <v>3</v>
      </c>
      <c r="G3402" s="152">
        <v>7</v>
      </c>
      <c r="H3402" s="152" t="s">
        <v>5883</v>
      </c>
      <c r="I3402" s="152">
        <v>613</v>
      </c>
      <c r="J3402" s="152" t="s">
        <v>472</v>
      </c>
      <c r="K3402" s="152" t="s">
        <v>52</v>
      </c>
      <c r="L3402" s="152">
        <v>20.208219178082189</v>
      </c>
      <c r="M3402" s="152">
        <v>23</v>
      </c>
      <c r="N3402" s="152">
        <v>25</v>
      </c>
      <c r="O3402" s="152">
        <v>8.3333333330000006</v>
      </c>
      <c r="P3402" s="152">
        <v>9.999965300266922E-10</v>
      </c>
      <c r="Q3402" s="152">
        <v>17.456094718010529</v>
      </c>
      <c r="R3402" s="152">
        <v>7.2038388919072789</v>
      </c>
      <c r="S3402" s="152">
        <v>-4.1554219577113054</v>
      </c>
      <c r="T3402" s="152">
        <v>27.41307183036928</v>
      </c>
    </row>
    <row r="3403" spans="1:20" x14ac:dyDescent="0.45">
      <c r="A3403" s="154" t="s">
        <v>199</v>
      </c>
      <c r="B3403" s="154">
        <v>2022</v>
      </c>
      <c r="C3403" s="155">
        <v>44675</v>
      </c>
      <c r="D3403" s="154" t="s">
        <v>5210</v>
      </c>
      <c r="E3403" s="154" t="s">
        <v>1943</v>
      </c>
      <c r="F3403" s="154">
        <v>4</v>
      </c>
      <c r="G3403" s="154">
        <v>1</v>
      </c>
      <c r="H3403" s="154" t="s">
        <v>5884</v>
      </c>
      <c r="I3403" s="154">
        <v>614</v>
      </c>
      <c r="J3403" s="154" t="s">
        <v>441</v>
      </c>
      <c r="K3403" s="154" t="s">
        <v>34</v>
      </c>
      <c r="L3403" s="154">
        <v>22.635616438356159</v>
      </c>
      <c r="M3403" s="154">
        <v>4</v>
      </c>
      <c r="N3403" s="154">
        <v>25</v>
      </c>
      <c r="O3403" s="154">
        <v>8.3333333330000006</v>
      </c>
      <c r="P3403" s="154">
        <v>9.999965300266922E-10</v>
      </c>
      <c r="Q3403" s="154">
        <v>32.955491213185617</v>
      </c>
      <c r="R3403" s="154">
        <v>7.1193817877675469</v>
      </c>
      <c r="S3403" s="154">
        <v>11.597345849882981</v>
      </c>
      <c r="T3403" s="154">
        <v>25.730293083188538</v>
      </c>
    </row>
    <row r="3404" spans="1:20" x14ac:dyDescent="0.45">
      <c r="A3404" s="154" t="s">
        <v>199</v>
      </c>
      <c r="B3404" s="154">
        <v>2022</v>
      </c>
      <c r="C3404" s="155">
        <v>44675</v>
      </c>
      <c r="D3404" s="154" t="s">
        <v>5210</v>
      </c>
      <c r="E3404" s="154" t="s">
        <v>1943</v>
      </c>
      <c r="F3404" s="154">
        <v>4</v>
      </c>
      <c r="G3404" s="154">
        <v>2</v>
      </c>
      <c r="H3404" s="154" t="s">
        <v>5884</v>
      </c>
      <c r="I3404" s="154">
        <v>614</v>
      </c>
      <c r="J3404" s="154" t="s">
        <v>366</v>
      </c>
      <c r="K3404" s="154" t="s">
        <v>143</v>
      </c>
      <c r="L3404" s="154">
        <v>26.021917808219179</v>
      </c>
      <c r="M3404" s="154">
        <v>5</v>
      </c>
      <c r="N3404" s="154">
        <v>30.030988749577869</v>
      </c>
      <c r="O3404" s="154">
        <v>4.4017636775473754</v>
      </c>
      <c r="P3404" s="154">
        <v>16.825697716935739</v>
      </c>
      <c r="Q3404" s="154">
        <v>31.01016760097172</v>
      </c>
      <c r="R3404" s="154">
        <v>4.3728372670711551</v>
      </c>
      <c r="S3404" s="154">
        <v>17.891655799758251</v>
      </c>
      <c r="T3404" s="154">
        <v>25.730293083188538</v>
      </c>
    </row>
    <row r="3405" spans="1:20" x14ac:dyDescent="0.45">
      <c r="A3405" s="154" t="s">
        <v>199</v>
      </c>
      <c r="B3405" s="154">
        <v>2022</v>
      </c>
      <c r="C3405" s="155">
        <v>44675</v>
      </c>
      <c r="D3405" s="154" t="s">
        <v>5210</v>
      </c>
      <c r="E3405" s="154" t="s">
        <v>1943</v>
      </c>
      <c r="F3405" s="154">
        <v>4</v>
      </c>
      <c r="G3405" s="154">
        <v>3</v>
      </c>
      <c r="H3405" s="154" t="s">
        <v>5884</v>
      </c>
      <c r="I3405" s="154">
        <v>614</v>
      </c>
      <c r="J3405" s="154" t="s">
        <v>367</v>
      </c>
      <c r="K3405" s="154" t="s">
        <v>121</v>
      </c>
      <c r="L3405" s="154">
        <v>31.087671232876708</v>
      </c>
      <c r="M3405" s="154">
        <v>23</v>
      </c>
      <c r="N3405" s="154">
        <v>23.007184686959992</v>
      </c>
      <c r="O3405" s="154">
        <v>4.5434334825684308</v>
      </c>
      <c r="P3405" s="154">
        <v>9.3768842392547</v>
      </c>
      <c r="Q3405" s="154">
        <v>24.424418041750059</v>
      </c>
      <c r="R3405" s="154">
        <v>4.4425514940432151</v>
      </c>
      <c r="S3405" s="154">
        <v>11.09676355962041</v>
      </c>
      <c r="T3405" s="154">
        <v>25.730293083188538</v>
      </c>
    </row>
    <row r="3406" spans="1:20" x14ac:dyDescent="0.45">
      <c r="A3406" s="154" t="s">
        <v>199</v>
      </c>
      <c r="B3406" s="154">
        <v>2022</v>
      </c>
      <c r="C3406" s="155">
        <v>44675</v>
      </c>
      <c r="D3406" s="154" t="s">
        <v>5210</v>
      </c>
      <c r="E3406" s="154" t="s">
        <v>1943</v>
      </c>
      <c r="F3406" s="154">
        <v>4</v>
      </c>
      <c r="G3406" s="154">
        <v>4</v>
      </c>
      <c r="H3406" s="154" t="s">
        <v>5884</v>
      </c>
      <c r="I3406" s="154">
        <v>614</v>
      </c>
      <c r="J3406" s="154" t="s">
        <v>431</v>
      </c>
      <c r="K3406" s="154" t="s">
        <v>79</v>
      </c>
      <c r="L3406" s="154">
        <v>23.652054794520549</v>
      </c>
      <c r="M3406" s="154">
        <v>10</v>
      </c>
      <c r="N3406" s="154">
        <v>27.073878145781901</v>
      </c>
      <c r="O3406" s="154">
        <v>4.477347900874439</v>
      </c>
      <c r="P3406" s="154">
        <v>13.641834443158579</v>
      </c>
      <c r="Q3406" s="154">
        <v>26.66153353725986</v>
      </c>
      <c r="R3406" s="154">
        <v>4.3930909577069324</v>
      </c>
      <c r="S3406" s="154">
        <v>13.48226066413906</v>
      </c>
      <c r="T3406" s="154">
        <v>25.730293083188538</v>
      </c>
    </row>
    <row r="3407" spans="1:20" x14ac:dyDescent="0.45">
      <c r="A3407" s="154" t="s">
        <v>199</v>
      </c>
      <c r="B3407" s="154">
        <v>2022</v>
      </c>
      <c r="C3407" s="155">
        <v>44675</v>
      </c>
      <c r="D3407" s="154" t="s">
        <v>5210</v>
      </c>
      <c r="E3407" s="154" t="s">
        <v>1943</v>
      </c>
      <c r="F3407" s="154">
        <v>4</v>
      </c>
      <c r="G3407" s="154">
        <v>5</v>
      </c>
      <c r="H3407" s="154" t="s">
        <v>5884</v>
      </c>
      <c r="I3407" s="154">
        <v>614</v>
      </c>
      <c r="J3407" s="154" t="s">
        <v>470</v>
      </c>
      <c r="K3407" s="154" t="s">
        <v>471</v>
      </c>
      <c r="L3407" s="154">
        <v>19.74794520547945</v>
      </c>
      <c r="M3407" s="154">
        <v>23</v>
      </c>
      <c r="N3407" s="154">
        <v>25</v>
      </c>
      <c r="O3407" s="154">
        <v>8.3333333330000006</v>
      </c>
      <c r="P3407" s="154">
        <v>9.999965300266922E-10</v>
      </c>
      <c r="Q3407" s="154">
        <v>23.03287276731054</v>
      </c>
      <c r="R3407" s="154">
        <v>6.7099272750553816</v>
      </c>
      <c r="S3407" s="154">
        <v>2.903090942144392</v>
      </c>
      <c r="T3407" s="154">
        <v>25.730293083188538</v>
      </c>
    </row>
    <row r="3408" spans="1:20" x14ac:dyDescent="0.45">
      <c r="A3408" s="154" t="s">
        <v>199</v>
      </c>
      <c r="B3408" s="154">
        <v>2022</v>
      </c>
      <c r="C3408" s="155">
        <v>44675</v>
      </c>
      <c r="D3408" s="154" t="s">
        <v>5210</v>
      </c>
      <c r="E3408" s="154" t="s">
        <v>1943</v>
      </c>
      <c r="F3408" s="154">
        <v>4</v>
      </c>
      <c r="G3408" s="154">
        <v>6</v>
      </c>
      <c r="H3408" s="154" t="s">
        <v>5884</v>
      </c>
      <c r="I3408" s="154">
        <v>614</v>
      </c>
      <c r="J3408" s="154" t="s">
        <v>475</v>
      </c>
      <c r="K3408" s="154" t="s">
        <v>265</v>
      </c>
      <c r="L3408" s="154">
        <v>18.63013698630137</v>
      </c>
      <c r="M3408" s="154">
        <v>23</v>
      </c>
      <c r="N3408" s="154">
        <v>25</v>
      </c>
      <c r="O3408" s="154">
        <v>8.3333333330000006</v>
      </c>
      <c r="P3408" s="154">
        <v>9.999965300266922E-10</v>
      </c>
      <c r="Q3408" s="154">
        <v>20.651862259237149</v>
      </c>
      <c r="R3408" s="154">
        <v>6.8244510397794294</v>
      </c>
      <c r="S3408" s="154">
        <v>0.1785091398988605</v>
      </c>
      <c r="T3408" s="154">
        <v>25.730293083188538</v>
      </c>
    </row>
    <row r="3409" spans="1:20" x14ac:dyDescent="0.45">
      <c r="A3409" s="154" t="s">
        <v>199</v>
      </c>
      <c r="B3409" s="154">
        <v>2022</v>
      </c>
      <c r="C3409" s="155">
        <v>44675</v>
      </c>
      <c r="D3409" s="154" t="s">
        <v>5210</v>
      </c>
      <c r="E3409" s="154" t="s">
        <v>1943</v>
      </c>
      <c r="F3409" s="154">
        <v>4</v>
      </c>
      <c r="G3409" s="154">
        <v>7</v>
      </c>
      <c r="H3409" s="154" t="s">
        <v>5884</v>
      </c>
      <c r="I3409" s="154">
        <v>614</v>
      </c>
      <c r="J3409" s="154" t="s">
        <v>1947</v>
      </c>
      <c r="K3409" s="154" t="s">
        <v>491</v>
      </c>
      <c r="L3409" s="154">
        <v>20.742465753424661</v>
      </c>
      <c r="M3409" s="154">
        <v>23</v>
      </c>
      <c r="N3409" s="154">
        <v>25</v>
      </c>
      <c r="O3409" s="154">
        <v>8.3333333330000006</v>
      </c>
      <c r="P3409" s="154">
        <v>9.999965300266922E-10</v>
      </c>
      <c r="Q3409" s="154">
        <v>17.15452438756893</v>
      </c>
      <c r="R3409" s="154">
        <v>7.166426806806661</v>
      </c>
      <c r="S3409" s="154">
        <v>-4.3447560328510484</v>
      </c>
      <c r="T3409" s="154">
        <v>25.730293083188538</v>
      </c>
    </row>
    <row r="3410" spans="1:20" x14ac:dyDescent="0.45">
      <c r="A3410" s="130" t="s">
        <v>199</v>
      </c>
      <c r="B3410" s="130">
        <v>2022</v>
      </c>
      <c r="C3410" s="131">
        <v>44675</v>
      </c>
      <c r="D3410" s="130" t="s">
        <v>5210</v>
      </c>
      <c r="E3410" s="130" t="s">
        <v>5233</v>
      </c>
      <c r="F3410" s="130">
        <v>1</v>
      </c>
      <c r="G3410" s="130">
        <v>1</v>
      </c>
      <c r="H3410" s="130" t="s">
        <v>5885</v>
      </c>
      <c r="I3410" s="130">
        <v>615</v>
      </c>
      <c r="J3410" s="130" t="s">
        <v>431</v>
      </c>
      <c r="K3410" s="130" t="s">
        <v>79</v>
      </c>
      <c r="L3410" s="130">
        <v>23.652054794520549</v>
      </c>
      <c r="M3410" s="130">
        <v>10</v>
      </c>
      <c r="N3410" s="130">
        <v>26.66153353725986</v>
      </c>
      <c r="O3410" s="130">
        <v>4.3930909577069324</v>
      </c>
      <c r="P3410" s="130">
        <v>13.48226066413906</v>
      </c>
      <c r="Q3410" s="130">
        <v>28.755069538402349</v>
      </c>
      <c r="R3410" s="130">
        <v>4.4725810751693471</v>
      </c>
      <c r="S3410" s="130">
        <v>15.33732631289431</v>
      </c>
      <c r="T3410" s="130">
        <v>21.864600108709759</v>
      </c>
    </row>
    <row r="3411" spans="1:20" x14ac:dyDescent="0.45">
      <c r="A3411" s="130" t="s">
        <v>199</v>
      </c>
      <c r="B3411" s="130">
        <v>2022</v>
      </c>
      <c r="C3411" s="131">
        <v>44675</v>
      </c>
      <c r="D3411" s="130" t="s">
        <v>5210</v>
      </c>
      <c r="E3411" s="130" t="s">
        <v>5233</v>
      </c>
      <c r="F3411" s="130">
        <v>1</v>
      </c>
      <c r="G3411" s="130">
        <v>2</v>
      </c>
      <c r="H3411" s="130" t="s">
        <v>5885</v>
      </c>
      <c r="I3411" s="130">
        <v>615</v>
      </c>
      <c r="J3411" s="130" t="s">
        <v>546</v>
      </c>
      <c r="K3411" s="130" t="s">
        <v>34</v>
      </c>
      <c r="L3411" s="130">
        <v>23.920547945205481</v>
      </c>
      <c r="M3411" s="130">
        <v>23</v>
      </c>
      <c r="N3411" s="130">
        <v>23.567477408771701</v>
      </c>
      <c r="O3411" s="130">
        <v>6.7546065588413251</v>
      </c>
      <c r="P3411" s="130">
        <v>3.303657732247729</v>
      </c>
      <c r="Q3411" s="130">
        <v>25.402012356968299</v>
      </c>
      <c r="R3411" s="130">
        <v>6.0021086977675431</v>
      </c>
      <c r="S3411" s="130">
        <v>7.3956862636656666</v>
      </c>
      <c r="T3411" s="130">
        <v>21.864600108709759</v>
      </c>
    </row>
    <row r="3412" spans="1:20" x14ac:dyDescent="0.45">
      <c r="A3412" s="130" t="s">
        <v>199</v>
      </c>
      <c r="B3412" s="130">
        <v>2022</v>
      </c>
      <c r="C3412" s="131">
        <v>44675</v>
      </c>
      <c r="D3412" s="130" t="s">
        <v>5210</v>
      </c>
      <c r="E3412" s="130" t="s">
        <v>5233</v>
      </c>
      <c r="F3412" s="130">
        <v>1</v>
      </c>
      <c r="G3412" s="130">
        <v>3</v>
      </c>
      <c r="H3412" s="130" t="s">
        <v>5885</v>
      </c>
      <c r="I3412" s="130">
        <v>615</v>
      </c>
      <c r="J3412" s="130" t="s">
        <v>368</v>
      </c>
      <c r="K3412" s="130" t="s">
        <v>131</v>
      </c>
      <c r="L3412" s="130">
        <v>33.772602739726032</v>
      </c>
      <c r="M3412" s="130">
        <v>23</v>
      </c>
      <c r="N3412" s="130">
        <v>27.376373216426678</v>
      </c>
      <c r="O3412" s="130">
        <v>4.3898835640964169</v>
      </c>
      <c r="P3412" s="130">
        <v>14.20672252413743</v>
      </c>
      <c r="Q3412" s="130">
        <v>26.299925732234922</v>
      </c>
      <c r="R3412" s="130">
        <v>4.3853709642478051</v>
      </c>
      <c r="S3412" s="130">
        <v>13.14381283949151</v>
      </c>
      <c r="T3412" s="130">
        <v>21.864600108709759</v>
      </c>
    </row>
    <row r="3413" spans="1:20" x14ac:dyDescent="0.45">
      <c r="A3413" s="130" t="s">
        <v>199</v>
      </c>
      <c r="B3413" s="130">
        <v>2022</v>
      </c>
      <c r="C3413" s="131">
        <v>44675</v>
      </c>
      <c r="D3413" s="130" t="s">
        <v>5210</v>
      </c>
      <c r="E3413" s="130" t="s">
        <v>5233</v>
      </c>
      <c r="F3413" s="130">
        <v>1</v>
      </c>
      <c r="G3413" s="130">
        <v>4</v>
      </c>
      <c r="H3413" s="130" t="s">
        <v>5885</v>
      </c>
      <c r="I3413" s="130">
        <v>615</v>
      </c>
      <c r="J3413" s="130" t="s">
        <v>403</v>
      </c>
      <c r="K3413" s="130" t="s">
        <v>61</v>
      </c>
      <c r="L3413" s="130">
        <v>25.12328767123288</v>
      </c>
      <c r="M3413" s="130">
        <v>23</v>
      </c>
      <c r="N3413" s="130">
        <v>13.55515585896295</v>
      </c>
      <c r="O3413" s="130">
        <v>4.6772648256263878</v>
      </c>
      <c r="P3413" s="130">
        <v>-0.4766386179162172</v>
      </c>
      <c r="Q3413" s="130">
        <v>13.72855763466373</v>
      </c>
      <c r="R3413" s="130">
        <v>4.6286070188479114</v>
      </c>
      <c r="S3413" s="130">
        <v>-0.15726342188000689</v>
      </c>
      <c r="T3413" s="130">
        <v>21.864600108709759</v>
      </c>
    </row>
    <row r="3414" spans="1:20" x14ac:dyDescent="0.45">
      <c r="A3414" s="130" t="s">
        <v>199</v>
      </c>
      <c r="B3414" s="130">
        <v>2022</v>
      </c>
      <c r="C3414" s="131">
        <v>44675</v>
      </c>
      <c r="D3414" s="130" t="s">
        <v>5210</v>
      </c>
      <c r="E3414" s="130" t="s">
        <v>5233</v>
      </c>
      <c r="F3414" s="130">
        <v>1</v>
      </c>
      <c r="G3414" s="130">
        <v>5</v>
      </c>
      <c r="H3414" s="130" t="s">
        <v>5885</v>
      </c>
      <c r="I3414" s="130">
        <v>615</v>
      </c>
      <c r="J3414" s="130" t="s">
        <v>532</v>
      </c>
      <c r="K3414" s="130" t="s">
        <v>491</v>
      </c>
      <c r="L3414" s="130">
        <v>23.109589041095891</v>
      </c>
      <c r="M3414" s="130">
        <v>23</v>
      </c>
      <c r="N3414" s="130">
        <v>18.162460522127581</v>
      </c>
      <c r="O3414" s="130">
        <v>7.1904864835753024</v>
      </c>
      <c r="P3414" s="130">
        <v>-3.4089989285983262</v>
      </c>
      <c r="Q3414" s="130">
        <v>13.23050872019286</v>
      </c>
      <c r="R3414" s="130">
        <v>6.5482415690862839</v>
      </c>
      <c r="S3414" s="130">
        <v>-6.4142159870659938</v>
      </c>
      <c r="T3414" s="130">
        <v>21.864600108709759</v>
      </c>
    </row>
    <row r="3415" spans="1:20" x14ac:dyDescent="0.45">
      <c r="A3415" s="150" t="s">
        <v>199</v>
      </c>
      <c r="B3415" s="150">
        <v>2022</v>
      </c>
      <c r="C3415" s="151">
        <v>44675</v>
      </c>
      <c r="D3415" s="150" t="s">
        <v>5210</v>
      </c>
      <c r="E3415" s="150" t="s">
        <v>5233</v>
      </c>
      <c r="F3415" s="150">
        <v>2</v>
      </c>
      <c r="G3415" s="150">
        <v>1</v>
      </c>
      <c r="H3415" s="150" t="s">
        <v>5886</v>
      </c>
      <c r="I3415" s="150">
        <v>616</v>
      </c>
      <c r="J3415" s="150" t="s">
        <v>468</v>
      </c>
      <c r="K3415" s="150" t="s">
        <v>91</v>
      </c>
      <c r="L3415" s="150">
        <v>24.046575342465751</v>
      </c>
      <c r="M3415" s="150">
        <v>8</v>
      </c>
      <c r="N3415" s="150">
        <v>26.690925208362071</v>
      </c>
      <c r="O3415" s="150">
        <v>6.7893170651198202</v>
      </c>
      <c r="P3415" s="150">
        <v>6.3229740130026109</v>
      </c>
      <c r="Q3415" s="150">
        <v>30.64146251651232</v>
      </c>
      <c r="R3415" s="150">
        <v>6.3233803993528674</v>
      </c>
      <c r="S3415" s="150">
        <v>11.671321318453719</v>
      </c>
      <c r="T3415" s="150">
        <v>22.056376599738229</v>
      </c>
    </row>
    <row r="3416" spans="1:20" x14ac:dyDescent="0.45">
      <c r="A3416" s="150" t="s">
        <v>199</v>
      </c>
      <c r="B3416" s="150">
        <v>2022</v>
      </c>
      <c r="C3416" s="151">
        <v>44675</v>
      </c>
      <c r="D3416" s="150" t="s">
        <v>5210</v>
      </c>
      <c r="E3416" s="150" t="s">
        <v>5233</v>
      </c>
      <c r="F3416" s="150">
        <v>2</v>
      </c>
      <c r="G3416" s="150">
        <v>2</v>
      </c>
      <c r="H3416" s="150" t="s">
        <v>5886</v>
      </c>
      <c r="I3416" s="150">
        <v>616</v>
      </c>
      <c r="J3416" s="150" t="s">
        <v>473</v>
      </c>
      <c r="K3416" s="150" t="s">
        <v>58</v>
      </c>
      <c r="L3416" s="150">
        <v>22.235616438356161</v>
      </c>
      <c r="M3416" s="150">
        <v>23</v>
      </c>
      <c r="N3416" s="150">
        <v>25</v>
      </c>
      <c r="O3416" s="150">
        <v>8.3333333330000006</v>
      </c>
      <c r="P3416" s="150">
        <v>9.999965300266922E-10</v>
      </c>
      <c r="Q3416" s="150">
        <v>26.480847042528751</v>
      </c>
      <c r="R3416" s="150">
        <v>6.9774745945472789</v>
      </c>
      <c r="S3416" s="150">
        <v>5.5484232588869169</v>
      </c>
      <c r="T3416" s="150">
        <v>22.056376599738229</v>
      </c>
    </row>
    <row r="3417" spans="1:20" x14ac:dyDescent="0.45">
      <c r="A3417" s="150" t="s">
        <v>199</v>
      </c>
      <c r="B3417" s="150">
        <v>2022</v>
      </c>
      <c r="C3417" s="151">
        <v>44675</v>
      </c>
      <c r="D3417" s="150" t="s">
        <v>5210</v>
      </c>
      <c r="E3417" s="150" t="s">
        <v>5233</v>
      </c>
      <c r="F3417" s="150">
        <v>2</v>
      </c>
      <c r="G3417" s="150">
        <v>3</v>
      </c>
      <c r="H3417" s="150" t="s">
        <v>5886</v>
      </c>
      <c r="I3417" s="150">
        <v>616</v>
      </c>
      <c r="J3417" s="150" t="s">
        <v>476</v>
      </c>
      <c r="K3417" s="150" t="s">
        <v>477</v>
      </c>
      <c r="L3417" s="150">
        <v>29.6</v>
      </c>
      <c r="M3417" s="150">
        <v>23</v>
      </c>
      <c r="N3417" s="150">
        <v>14.49605469194513</v>
      </c>
      <c r="O3417" s="150">
        <v>4.7906453684988266</v>
      </c>
      <c r="P3417" s="150">
        <v>0.1241185864486543</v>
      </c>
      <c r="Q3417" s="150">
        <v>16.021708480907272</v>
      </c>
      <c r="R3417" s="150">
        <v>4.6810905529122468</v>
      </c>
      <c r="S3417" s="150">
        <v>1.9784368221705311</v>
      </c>
      <c r="T3417" s="150">
        <v>22.056376599738229</v>
      </c>
    </row>
    <row r="3418" spans="1:20" x14ac:dyDescent="0.45">
      <c r="A3418" s="150" t="s">
        <v>199</v>
      </c>
      <c r="B3418" s="150">
        <v>2022</v>
      </c>
      <c r="C3418" s="151">
        <v>44675</v>
      </c>
      <c r="D3418" s="150" t="s">
        <v>5210</v>
      </c>
      <c r="E3418" s="150" t="s">
        <v>5233</v>
      </c>
      <c r="F3418" s="150">
        <v>2</v>
      </c>
      <c r="G3418" s="150">
        <v>4</v>
      </c>
      <c r="H3418" s="150" t="s">
        <v>5886</v>
      </c>
      <c r="I3418" s="150">
        <v>616</v>
      </c>
      <c r="J3418" s="150" t="s">
        <v>470</v>
      </c>
      <c r="K3418" s="150" t="s">
        <v>471</v>
      </c>
      <c r="L3418" s="150">
        <v>19.74794520547945</v>
      </c>
      <c r="M3418" s="150">
        <v>23</v>
      </c>
      <c r="N3418" s="150">
        <v>23.03287276731054</v>
      </c>
      <c r="O3418" s="150">
        <v>6.7099272750553816</v>
      </c>
      <c r="P3418" s="150">
        <v>2.903090942144392</v>
      </c>
      <c r="Q3418" s="150">
        <v>20.22310124883828</v>
      </c>
      <c r="R3418" s="150">
        <v>5.9786805048592804</v>
      </c>
      <c r="S3418" s="150">
        <v>2.287059734260438</v>
      </c>
      <c r="T3418" s="150">
        <v>22.056376599738229</v>
      </c>
    </row>
    <row r="3419" spans="1:20" x14ac:dyDescent="0.45">
      <c r="A3419" s="150" t="s">
        <v>199</v>
      </c>
      <c r="B3419" s="150">
        <v>2022</v>
      </c>
      <c r="C3419" s="151">
        <v>44675</v>
      </c>
      <c r="D3419" s="150" t="s">
        <v>5210</v>
      </c>
      <c r="E3419" s="150" t="s">
        <v>5233</v>
      </c>
      <c r="F3419" s="150">
        <v>2</v>
      </c>
      <c r="G3419" s="150">
        <v>5</v>
      </c>
      <c r="H3419" s="150" t="s">
        <v>5886</v>
      </c>
      <c r="I3419" s="150">
        <v>616</v>
      </c>
      <c r="J3419" s="150" t="s">
        <v>463</v>
      </c>
      <c r="K3419" s="150" t="s">
        <v>464</v>
      </c>
      <c r="L3419" s="150">
        <v>21.643835616438359</v>
      </c>
      <c r="M3419" s="150">
        <v>23</v>
      </c>
      <c r="N3419" s="150">
        <v>21.062030331073409</v>
      </c>
      <c r="O3419" s="150">
        <v>6.8631804837937649</v>
      </c>
      <c r="P3419" s="150">
        <v>0.4724888796921114</v>
      </c>
      <c r="Q3419" s="150">
        <v>15.994979790236499</v>
      </c>
      <c r="R3419" s="150">
        <v>6.2828859582521668</v>
      </c>
      <c r="S3419" s="150">
        <v>-2.8536780845199972</v>
      </c>
      <c r="T3419" s="150">
        <v>22.056376599738229</v>
      </c>
    </row>
    <row r="3420" spans="1:20" x14ac:dyDescent="0.45">
      <c r="A3420" s="152" t="s">
        <v>199</v>
      </c>
      <c r="B3420" s="152">
        <v>2022</v>
      </c>
      <c r="C3420" s="153">
        <v>44675</v>
      </c>
      <c r="D3420" s="152" t="s">
        <v>5210</v>
      </c>
      <c r="E3420" s="152" t="s">
        <v>5233</v>
      </c>
      <c r="F3420" s="152">
        <v>3</v>
      </c>
      <c r="G3420" s="152">
        <v>1</v>
      </c>
      <c r="H3420" s="152" t="s">
        <v>5887</v>
      </c>
      <c r="I3420" s="152">
        <v>617</v>
      </c>
      <c r="J3420" s="152" t="s">
        <v>262</v>
      </c>
      <c r="K3420" s="152" t="s">
        <v>46</v>
      </c>
      <c r="L3420" s="152">
        <v>25.550684931506851</v>
      </c>
      <c r="M3420" s="152">
        <v>11</v>
      </c>
      <c r="N3420" s="152">
        <v>33.354454090906188</v>
      </c>
      <c r="O3420" s="152">
        <v>4.305278717789963</v>
      </c>
      <c r="P3420" s="152">
        <v>20.4386179375363</v>
      </c>
      <c r="Q3420" s="152">
        <v>34.798625955691442</v>
      </c>
      <c r="R3420" s="152">
        <v>4.4357862529368868</v>
      </c>
      <c r="S3420" s="152">
        <v>21.491267196880781</v>
      </c>
      <c r="T3420" s="152">
        <v>24.106788586055881</v>
      </c>
    </row>
    <row r="3421" spans="1:20" x14ac:dyDescent="0.45">
      <c r="A3421" s="152" t="s">
        <v>199</v>
      </c>
      <c r="B3421" s="152">
        <v>2022</v>
      </c>
      <c r="C3421" s="153">
        <v>44675</v>
      </c>
      <c r="D3421" s="152" t="s">
        <v>5210</v>
      </c>
      <c r="E3421" s="152" t="s">
        <v>5233</v>
      </c>
      <c r="F3421" s="152">
        <v>3</v>
      </c>
      <c r="G3421" s="152">
        <v>2</v>
      </c>
      <c r="H3421" s="152" t="s">
        <v>5887</v>
      </c>
      <c r="I3421" s="152">
        <v>617</v>
      </c>
      <c r="J3421" s="152" t="s">
        <v>519</v>
      </c>
      <c r="K3421" s="152" t="s">
        <v>91</v>
      </c>
      <c r="L3421" s="152">
        <v>19.013698630136989</v>
      </c>
      <c r="M3421" s="152">
        <v>23</v>
      </c>
      <c r="N3421" s="152">
        <v>24.876975150926981</v>
      </c>
      <c r="O3421" s="152">
        <v>6.6668336183944037</v>
      </c>
      <c r="P3421" s="152">
        <v>4.8764742957437646</v>
      </c>
      <c r="Q3421" s="152">
        <v>26.949270748057931</v>
      </c>
      <c r="R3421" s="152">
        <v>5.9821753375321114</v>
      </c>
      <c r="S3421" s="152">
        <v>9.0027447354616008</v>
      </c>
      <c r="T3421" s="152">
        <v>24.106788586055881</v>
      </c>
    </row>
    <row r="3422" spans="1:20" x14ac:dyDescent="0.45">
      <c r="A3422" s="152" t="s">
        <v>199</v>
      </c>
      <c r="B3422" s="152">
        <v>2022</v>
      </c>
      <c r="C3422" s="153">
        <v>44675</v>
      </c>
      <c r="D3422" s="152" t="s">
        <v>5210</v>
      </c>
      <c r="E3422" s="152" t="s">
        <v>5233</v>
      </c>
      <c r="F3422" s="152">
        <v>3</v>
      </c>
      <c r="G3422" s="152">
        <v>3</v>
      </c>
      <c r="H3422" s="152" t="s">
        <v>5887</v>
      </c>
      <c r="I3422" s="152">
        <v>617</v>
      </c>
      <c r="J3422" s="152" t="s">
        <v>472</v>
      </c>
      <c r="K3422" s="152" t="s">
        <v>52</v>
      </c>
      <c r="L3422" s="152">
        <v>20.208219178082189</v>
      </c>
      <c r="M3422" s="152">
        <v>23</v>
      </c>
      <c r="N3422" s="152">
        <v>17.456094718010529</v>
      </c>
      <c r="O3422" s="152">
        <v>7.2038388919072789</v>
      </c>
      <c r="P3422" s="152">
        <v>-4.1554219577113054</v>
      </c>
      <c r="Q3422" s="152">
        <v>19.95022856848761</v>
      </c>
      <c r="R3422" s="152">
        <v>6.2363947401097732</v>
      </c>
      <c r="S3422" s="152">
        <v>1.2410443481582869</v>
      </c>
      <c r="T3422" s="152">
        <v>24.106788586055881</v>
      </c>
    </row>
    <row r="3423" spans="1:20" x14ac:dyDescent="0.45">
      <c r="A3423" s="152" t="s">
        <v>199</v>
      </c>
      <c r="B3423" s="152">
        <v>2022</v>
      </c>
      <c r="C3423" s="153">
        <v>44675</v>
      </c>
      <c r="D3423" s="152" t="s">
        <v>5210</v>
      </c>
      <c r="E3423" s="152" t="s">
        <v>5233</v>
      </c>
      <c r="F3423" s="152">
        <v>3</v>
      </c>
      <c r="G3423" s="152">
        <v>4</v>
      </c>
      <c r="H3423" s="152" t="s">
        <v>5887</v>
      </c>
      <c r="I3423" s="152">
        <v>617</v>
      </c>
      <c r="J3423" s="152" t="s">
        <v>447</v>
      </c>
      <c r="K3423" s="152" t="s">
        <v>58</v>
      </c>
      <c r="L3423" s="152">
        <v>21.854794520547941</v>
      </c>
      <c r="M3423" s="152">
        <v>23</v>
      </c>
      <c r="N3423" s="152">
        <v>26.331201707172578</v>
      </c>
      <c r="O3423" s="152">
        <v>5.1347435630732754</v>
      </c>
      <c r="P3423" s="152">
        <v>10.926971017952759</v>
      </c>
      <c r="Q3423" s="152">
        <v>24.185173852637931</v>
      </c>
      <c r="R3423" s="152">
        <v>4.9297434733518326</v>
      </c>
      <c r="S3423" s="152">
        <v>9.3959434325824294</v>
      </c>
      <c r="T3423" s="152">
        <v>24.106788586055881</v>
      </c>
    </row>
    <row r="3424" spans="1:20" x14ac:dyDescent="0.45">
      <c r="A3424" s="152" t="s">
        <v>199</v>
      </c>
      <c r="B3424" s="152">
        <v>2022</v>
      </c>
      <c r="C3424" s="153">
        <v>44675</v>
      </c>
      <c r="D3424" s="152" t="s">
        <v>5210</v>
      </c>
      <c r="E3424" s="152" t="s">
        <v>5233</v>
      </c>
      <c r="F3424" s="152">
        <v>3</v>
      </c>
      <c r="G3424" s="152">
        <v>5</v>
      </c>
      <c r="H3424" s="152" t="s">
        <v>5887</v>
      </c>
      <c r="I3424" s="152">
        <v>617</v>
      </c>
      <c r="J3424" s="152" t="s">
        <v>439</v>
      </c>
      <c r="K3424" s="152" t="s">
        <v>265</v>
      </c>
      <c r="L3424" s="152">
        <v>24.273972602739729</v>
      </c>
      <c r="M3424" s="152">
        <v>23</v>
      </c>
      <c r="N3424" s="152">
        <v>18.5152172632631</v>
      </c>
      <c r="O3424" s="152">
        <v>4.6216541212112459</v>
      </c>
      <c r="P3424" s="152">
        <v>4.6502548996293633</v>
      </c>
      <c r="Q3424" s="152">
        <v>16.48955965312495</v>
      </c>
      <c r="R3424" s="152">
        <v>4.6586637206475956</v>
      </c>
      <c r="S3424" s="152">
        <v>2.5135684911821659</v>
      </c>
      <c r="T3424" s="152">
        <v>24.106788586055881</v>
      </c>
    </row>
    <row r="3425" spans="1:20" x14ac:dyDescent="0.45">
      <c r="A3425" s="154" t="s">
        <v>199</v>
      </c>
      <c r="B3425" s="154">
        <v>2022</v>
      </c>
      <c r="C3425" s="155">
        <v>44675</v>
      </c>
      <c r="D3425" s="154" t="s">
        <v>5210</v>
      </c>
      <c r="E3425" s="154" t="s">
        <v>5233</v>
      </c>
      <c r="F3425" s="154">
        <v>4</v>
      </c>
      <c r="G3425" s="154">
        <v>1</v>
      </c>
      <c r="H3425" s="154" t="s">
        <v>5888</v>
      </c>
      <c r="I3425" s="154">
        <v>618</v>
      </c>
      <c r="J3425" s="154" t="s">
        <v>360</v>
      </c>
      <c r="K3425" s="154" t="s">
        <v>417</v>
      </c>
      <c r="L3425" s="154">
        <v>34.728767123287668</v>
      </c>
      <c r="M3425" s="154">
        <v>9</v>
      </c>
      <c r="N3425" s="154">
        <v>29.487301315062648</v>
      </c>
      <c r="O3425" s="154">
        <v>4.4472790485918754</v>
      </c>
      <c r="P3425" s="154">
        <v>16.14546416928702</v>
      </c>
      <c r="Q3425" s="154">
        <v>31.329743039632039</v>
      </c>
      <c r="R3425" s="154">
        <v>4.5239395296474649</v>
      </c>
      <c r="S3425" s="154">
        <v>17.757924450689639</v>
      </c>
      <c r="T3425" s="154">
        <v>23.331590548008229</v>
      </c>
    </row>
    <row r="3426" spans="1:20" x14ac:dyDescent="0.45">
      <c r="A3426" s="154" t="s">
        <v>199</v>
      </c>
      <c r="B3426" s="154">
        <v>2022</v>
      </c>
      <c r="C3426" s="155">
        <v>44675</v>
      </c>
      <c r="D3426" s="154" t="s">
        <v>5210</v>
      </c>
      <c r="E3426" s="154" t="s">
        <v>5233</v>
      </c>
      <c r="F3426" s="154">
        <v>4</v>
      </c>
      <c r="G3426" s="154">
        <v>2</v>
      </c>
      <c r="H3426" s="154" t="s">
        <v>5888</v>
      </c>
      <c r="I3426" s="154">
        <v>618</v>
      </c>
      <c r="J3426" s="154" t="s">
        <v>367</v>
      </c>
      <c r="K3426" s="154" t="s">
        <v>121</v>
      </c>
      <c r="L3426" s="154">
        <v>31.087671232876708</v>
      </c>
      <c r="M3426" s="154">
        <v>23</v>
      </c>
      <c r="N3426" s="154">
        <v>24.424418041750059</v>
      </c>
      <c r="O3426" s="154">
        <v>4.4425514940432151</v>
      </c>
      <c r="P3426" s="154">
        <v>11.09676355962041</v>
      </c>
      <c r="Q3426" s="154">
        <v>25.478753240813859</v>
      </c>
      <c r="R3426" s="154">
        <v>4.4310782275224714</v>
      </c>
      <c r="S3426" s="154">
        <v>12.185518558246439</v>
      </c>
      <c r="T3426" s="154">
        <v>23.331590548008229</v>
      </c>
    </row>
    <row r="3427" spans="1:20" x14ac:dyDescent="0.45">
      <c r="A3427" s="154" t="s">
        <v>199</v>
      </c>
      <c r="B3427" s="154">
        <v>2022</v>
      </c>
      <c r="C3427" s="155">
        <v>44675</v>
      </c>
      <c r="D3427" s="154" t="s">
        <v>5210</v>
      </c>
      <c r="E3427" s="154" t="s">
        <v>5233</v>
      </c>
      <c r="F3427" s="154">
        <v>4</v>
      </c>
      <c r="G3427" s="154">
        <v>3</v>
      </c>
      <c r="H3427" s="154" t="s">
        <v>5888</v>
      </c>
      <c r="I3427" s="154">
        <v>618</v>
      </c>
      <c r="J3427" s="154" t="s">
        <v>452</v>
      </c>
      <c r="K3427" s="154" t="s">
        <v>437</v>
      </c>
      <c r="L3427" s="154"/>
      <c r="M3427" s="154">
        <v>23</v>
      </c>
      <c r="N3427" s="154">
        <v>24.939846736422371</v>
      </c>
      <c r="O3427" s="154">
        <v>5.5446705009702191</v>
      </c>
      <c r="P3427" s="154">
        <v>8.3058352335117185</v>
      </c>
      <c r="Q3427" s="154">
        <v>24.383525242416631</v>
      </c>
      <c r="R3427" s="154">
        <v>5.2028437700785002</v>
      </c>
      <c r="S3427" s="154">
        <v>8.7749939321811272</v>
      </c>
      <c r="T3427" s="154">
        <v>23.331590548008229</v>
      </c>
    </row>
    <row r="3428" spans="1:20" x14ac:dyDescent="0.45">
      <c r="A3428" s="154" t="s">
        <v>199</v>
      </c>
      <c r="B3428" s="154">
        <v>2022</v>
      </c>
      <c r="C3428" s="155">
        <v>44675</v>
      </c>
      <c r="D3428" s="154" t="s">
        <v>5210</v>
      </c>
      <c r="E3428" s="154" t="s">
        <v>5233</v>
      </c>
      <c r="F3428" s="154">
        <v>4</v>
      </c>
      <c r="G3428" s="154">
        <v>4</v>
      </c>
      <c r="H3428" s="154" t="s">
        <v>5888</v>
      </c>
      <c r="I3428" s="154">
        <v>618</v>
      </c>
      <c r="J3428" s="154" t="s">
        <v>475</v>
      </c>
      <c r="K3428" s="154" t="s">
        <v>265</v>
      </c>
      <c r="L3428" s="154">
        <v>18.63013698630137</v>
      </c>
      <c r="M3428" s="154">
        <v>23</v>
      </c>
      <c r="N3428" s="154">
        <v>20.651862259237149</v>
      </c>
      <c r="O3428" s="154">
        <v>6.8244510397794294</v>
      </c>
      <c r="P3428" s="154">
        <v>0.1785091398988605</v>
      </c>
      <c r="Q3428" s="154">
        <v>18.949376432976571</v>
      </c>
      <c r="R3428" s="154">
        <v>6.091118059292592</v>
      </c>
      <c r="S3428" s="154">
        <v>0.67602225509878977</v>
      </c>
      <c r="T3428" s="154">
        <v>23.331590548008229</v>
      </c>
    </row>
    <row r="3429" spans="1:20" x14ac:dyDescent="0.45">
      <c r="A3429" s="154" t="s">
        <v>199</v>
      </c>
      <c r="B3429" s="154">
        <v>2022</v>
      </c>
      <c r="C3429" s="155">
        <v>44675</v>
      </c>
      <c r="D3429" s="154" t="s">
        <v>5210</v>
      </c>
      <c r="E3429" s="154" t="s">
        <v>5233</v>
      </c>
      <c r="F3429" s="154">
        <v>4</v>
      </c>
      <c r="G3429" s="154">
        <v>5</v>
      </c>
      <c r="H3429" s="154" t="s">
        <v>5888</v>
      </c>
      <c r="I3429" s="154">
        <v>618</v>
      </c>
      <c r="J3429" s="154" t="s">
        <v>1947</v>
      </c>
      <c r="K3429" s="154" t="s">
        <v>491</v>
      </c>
      <c r="L3429" s="154">
        <v>20.742465753424661</v>
      </c>
      <c r="M3429" s="154">
        <v>23</v>
      </c>
      <c r="N3429" s="154">
        <v>17.15452438756893</v>
      </c>
      <c r="O3429" s="154">
        <v>7.166426806806661</v>
      </c>
      <c r="P3429" s="154">
        <v>-4.3447560328510484</v>
      </c>
      <c r="Q3429" s="154">
        <v>13.01022227778358</v>
      </c>
      <c r="R3429" s="154">
        <v>6.5863170325802054</v>
      </c>
      <c r="S3429" s="154">
        <v>-6.7487288199570354</v>
      </c>
      <c r="T3429" s="154">
        <v>23.331590548008229</v>
      </c>
    </row>
    <row r="3430" spans="1:20" x14ac:dyDescent="0.45">
      <c r="A3430" s="132" t="s">
        <v>199</v>
      </c>
      <c r="B3430" s="132">
        <v>2022</v>
      </c>
      <c r="C3430" s="133">
        <v>44675</v>
      </c>
      <c r="D3430" s="132" t="s">
        <v>5210</v>
      </c>
      <c r="E3430" s="132" t="s">
        <v>5234</v>
      </c>
      <c r="F3430" s="132">
        <v>1</v>
      </c>
      <c r="G3430" s="132">
        <v>1</v>
      </c>
      <c r="H3430" s="132" t="s">
        <v>5889</v>
      </c>
      <c r="I3430" s="132">
        <v>619</v>
      </c>
      <c r="J3430" s="132" t="s">
        <v>354</v>
      </c>
      <c r="K3430" s="132" t="s">
        <v>121</v>
      </c>
      <c r="L3430" s="132">
        <v>26.717808219178082</v>
      </c>
      <c r="M3430" s="132">
        <v>2</v>
      </c>
      <c r="N3430" s="132">
        <v>39.76748332895005</v>
      </c>
      <c r="O3430" s="132">
        <v>4.487141095646237</v>
      </c>
      <c r="P3430" s="132">
        <v>26.306060042011339</v>
      </c>
      <c r="Q3430" s="132">
        <v>41.662786215892908</v>
      </c>
      <c r="R3430" s="132">
        <v>4.5405016251193082</v>
      </c>
      <c r="S3430" s="132">
        <v>28.041281340534979</v>
      </c>
      <c r="T3430" s="132">
        <v>32.191422297109447</v>
      </c>
    </row>
    <row r="3431" spans="1:20" x14ac:dyDescent="0.45">
      <c r="A3431" s="132" t="s">
        <v>199</v>
      </c>
      <c r="B3431" s="132">
        <v>2022</v>
      </c>
      <c r="C3431" s="133">
        <v>44675</v>
      </c>
      <c r="D3431" s="132" t="s">
        <v>5210</v>
      </c>
      <c r="E3431" s="132" t="s">
        <v>5234</v>
      </c>
      <c r="F3431" s="132">
        <v>1</v>
      </c>
      <c r="G3431" s="132">
        <v>2</v>
      </c>
      <c r="H3431" s="132" t="s">
        <v>5889</v>
      </c>
      <c r="I3431" s="132">
        <v>619</v>
      </c>
      <c r="J3431" s="132" t="s">
        <v>366</v>
      </c>
      <c r="K3431" s="132" t="s">
        <v>143</v>
      </c>
      <c r="L3431" s="132">
        <v>26.021917808219179</v>
      </c>
      <c r="M3431" s="132">
        <v>5</v>
      </c>
      <c r="N3431" s="132">
        <v>31.01016760097172</v>
      </c>
      <c r="O3431" s="132">
        <v>4.3728372670711551</v>
      </c>
      <c r="P3431" s="132">
        <v>17.891655799758251</v>
      </c>
      <c r="Q3431" s="132">
        <v>32.901030836236103</v>
      </c>
      <c r="R3431" s="132">
        <v>4.3490737200184721</v>
      </c>
      <c r="S3431" s="132">
        <v>19.853809676180681</v>
      </c>
      <c r="T3431" s="132">
        <v>32.191422297109447</v>
      </c>
    </row>
    <row r="3432" spans="1:20" x14ac:dyDescent="0.45">
      <c r="A3432" s="132" t="s">
        <v>199</v>
      </c>
      <c r="B3432" s="132">
        <v>2022</v>
      </c>
      <c r="C3432" s="133">
        <v>44675</v>
      </c>
      <c r="D3432" s="132" t="s">
        <v>5210</v>
      </c>
      <c r="E3432" s="132" t="s">
        <v>5234</v>
      </c>
      <c r="F3432" s="132">
        <v>1</v>
      </c>
      <c r="G3432" s="132">
        <v>3</v>
      </c>
      <c r="H3432" s="132" t="s">
        <v>5889</v>
      </c>
      <c r="I3432" s="132">
        <v>619</v>
      </c>
      <c r="J3432" s="132" t="s">
        <v>425</v>
      </c>
      <c r="K3432" s="132" t="s">
        <v>96</v>
      </c>
      <c r="L3432" s="132">
        <v>28.42739726027397</v>
      </c>
      <c r="M3432" s="132">
        <v>6</v>
      </c>
      <c r="N3432" s="132">
        <v>36.377919895843448</v>
      </c>
      <c r="O3432" s="132">
        <v>4.5328119068787984</v>
      </c>
      <c r="P3432" s="132">
        <v>22.779484175207049</v>
      </c>
      <c r="Q3432" s="132">
        <v>36.031974242133813</v>
      </c>
      <c r="R3432" s="132">
        <v>4.4445626884836482</v>
      </c>
      <c r="S3432" s="132">
        <v>22.698286176682871</v>
      </c>
      <c r="T3432" s="132">
        <v>32.191422297109447</v>
      </c>
    </row>
    <row r="3433" spans="1:20" x14ac:dyDescent="0.45">
      <c r="A3433" s="132" t="s">
        <v>199</v>
      </c>
      <c r="B3433" s="132">
        <v>2022</v>
      </c>
      <c r="C3433" s="133">
        <v>44675</v>
      </c>
      <c r="D3433" s="132" t="s">
        <v>5210</v>
      </c>
      <c r="E3433" s="132" t="s">
        <v>5234</v>
      </c>
      <c r="F3433" s="132">
        <v>1</v>
      </c>
      <c r="G3433" s="132">
        <v>4</v>
      </c>
      <c r="H3433" s="132" t="s">
        <v>5889</v>
      </c>
      <c r="I3433" s="132">
        <v>619</v>
      </c>
      <c r="J3433" s="132" t="s">
        <v>360</v>
      </c>
      <c r="K3433" s="132" t="s">
        <v>417</v>
      </c>
      <c r="L3433" s="132">
        <v>34.728767123287668</v>
      </c>
      <c r="M3433" s="132">
        <v>9</v>
      </c>
      <c r="N3433" s="132">
        <v>31.329743039632039</v>
      </c>
      <c r="O3433" s="132">
        <v>4.5239395296474649</v>
      </c>
      <c r="P3433" s="132">
        <v>17.757924450689639</v>
      </c>
      <c r="Q3433" s="132">
        <v>30.942550444216941</v>
      </c>
      <c r="R3433" s="132">
        <v>4.4411986531227372</v>
      </c>
      <c r="S3433" s="132">
        <v>17.618954484848729</v>
      </c>
      <c r="T3433" s="132">
        <v>32.191422297109447</v>
      </c>
    </row>
    <row r="3434" spans="1:20" x14ac:dyDescent="0.45">
      <c r="A3434" s="132" t="s">
        <v>199</v>
      </c>
      <c r="B3434" s="132">
        <v>2022</v>
      </c>
      <c r="C3434" s="133">
        <v>44675</v>
      </c>
      <c r="D3434" s="132" t="s">
        <v>5210</v>
      </c>
      <c r="E3434" s="132" t="s">
        <v>5234</v>
      </c>
      <c r="F3434" s="132">
        <v>1</v>
      </c>
      <c r="G3434" s="132">
        <v>5</v>
      </c>
      <c r="H3434" s="132" t="s">
        <v>5889</v>
      </c>
      <c r="I3434" s="132">
        <v>619</v>
      </c>
      <c r="J3434" s="132" t="s">
        <v>431</v>
      </c>
      <c r="K3434" s="132" t="s">
        <v>79</v>
      </c>
      <c r="L3434" s="132">
        <v>23.652054794520549</v>
      </c>
      <c r="M3434" s="132">
        <v>10</v>
      </c>
      <c r="N3434" s="132">
        <v>28.755069538402349</v>
      </c>
      <c r="O3434" s="132">
        <v>4.4725810751693471</v>
      </c>
      <c r="P3434" s="132">
        <v>15.33732631289431</v>
      </c>
      <c r="Q3434" s="132">
        <v>27.666321006129738</v>
      </c>
      <c r="R3434" s="132">
        <v>4.4319444555956782</v>
      </c>
      <c r="S3434" s="132">
        <v>14.3704876393427</v>
      </c>
      <c r="T3434" s="132">
        <v>32.191422297109447</v>
      </c>
    </row>
    <row r="3435" spans="1:20" x14ac:dyDescent="0.45">
      <c r="A3435" s="132" t="s">
        <v>199</v>
      </c>
      <c r="B3435" s="132">
        <v>2022</v>
      </c>
      <c r="C3435" s="133">
        <v>44675</v>
      </c>
      <c r="D3435" s="132" t="s">
        <v>5210</v>
      </c>
      <c r="E3435" s="132" t="s">
        <v>5234</v>
      </c>
      <c r="F3435" s="132">
        <v>1</v>
      </c>
      <c r="G3435" s="132">
        <v>6</v>
      </c>
      <c r="H3435" s="132" t="s">
        <v>5889</v>
      </c>
      <c r="I3435" s="132">
        <v>619</v>
      </c>
      <c r="J3435" s="132" t="s">
        <v>453</v>
      </c>
      <c r="K3435" s="132" t="s">
        <v>88</v>
      </c>
      <c r="L3435" s="132">
        <v>21.153424657534249</v>
      </c>
      <c r="M3435" s="132">
        <v>7</v>
      </c>
      <c r="N3435" s="132">
        <v>25.90815037885713</v>
      </c>
      <c r="O3435" s="132">
        <v>5.6240138094122001</v>
      </c>
      <c r="P3435" s="132">
        <v>9.0361089506205303</v>
      </c>
      <c r="Q3435" s="132">
        <v>22.833410125717101</v>
      </c>
      <c r="R3435" s="132">
        <v>5.4017071212311523</v>
      </c>
      <c r="S3435" s="132">
        <v>6.6282887620236473</v>
      </c>
      <c r="T3435" s="132">
        <v>32.191422297109447</v>
      </c>
    </row>
    <row r="3436" spans="1:20" x14ac:dyDescent="0.45">
      <c r="A3436" s="160" t="s">
        <v>199</v>
      </c>
      <c r="B3436" s="160">
        <v>2022</v>
      </c>
      <c r="C3436" s="161">
        <v>44675</v>
      </c>
      <c r="D3436" s="160" t="s">
        <v>5210</v>
      </c>
      <c r="E3436" s="160" t="s">
        <v>5234</v>
      </c>
      <c r="F3436" s="160">
        <v>2</v>
      </c>
      <c r="G3436" s="160">
        <v>1</v>
      </c>
      <c r="H3436" s="160" t="s">
        <v>5890</v>
      </c>
      <c r="I3436" s="160">
        <v>620</v>
      </c>
      <c r="J3436" s="160" t="s">
        <v>346</v>
      </c>
      <c r="K3436" s="160" t="s">
        <v>52</v>
      </c>
      <c r="L3436" s="160">
        <v>23.008219178082189</v>
      </c>
      <c r="M3436" s="160">
        <v>1</v>
      </c>
      <c r="N3436" s="160">
        <v>36.459124048908599</v>
      </c>
      <c r="O3436" s="160">
        <v>4.3950295009695264</v>
      </c>
      <c r="P3436" s="160">
        <v>23.274035546000022</v>
      </c>
      <c r="Q3436" s="160">
        <v>38.891928926750062</v>
      </c>
      <c r="R3436" s="160">
        <v>4.4462220324152231</v>
      </c>
      <c r="S3436" s="160">
        <v>25.553262829504391</v>
      </c>
      <c r="T3436" s="160">
        <v>33.26198211166404</v>
      </c>
    </row>
    <row r="3437" spans="1:20" x14ac:dyDescent="0.45">
      <c r="A3437" s="160" t="s">
        <v>199</v>
      </c>
      <c r="B3437" s="160">
        <v>2022</v>
      </c>
      <c r="C3437" s="161">
        <v>44675</v>
      </c>
      <c r="D3437" s="160" t="s">
        <v>5210</v>
      </c>
      <c r="E3437" s="160" t="s">
        <v>5234</v>
      </c>
      <c r="F3437" s="160">
        <v>2</v>
      </c>
      <c r="G3437" s="160">
        <v>2</v>
      </c>
      <c r="H3437" s="160" t="s">
        <v>5890</v>
      </c>
      <c r="I3437" s="160">
        <v>620</v>
      </c>
      <c r="J3437" s="160" t="s">
        <v>441</v>
      </c>
      <c r="K3437" s="160" t="s">
        <v>34</v>
      </c>
      <c r="L3437" s="160">
        <v>22.635616438356159</v>
      </c>
      <c r="M3437" s="160">
        <v>4</v>
      </c>
      <c r="N3437" s="160">
        <v>32.955491213185617</v>
      </c>
      <c r="O3437" s="160">
        <v>7.1193817877675469</v>
      </c>
      <c r="P3437" s="160">
        <v>11.597345849882981</v>
      </c>
      <c r="Q3437" s="160">
        <v>36.020297361648332</v>
      </c>
      <c r="R3437" s="160">
        <v>6.1394286052206386</v>
      </c>
      <c r="S3437" s="160">
        <v>17.602011545986411</v>
      </c>
      <c r="T3437" s="160">
        <v>33.26198211166404</v>
      </c>
    </row>
    <row r="3438" spans="1:20" x14ac:dyDescent="0.45">
      <c r="A3438" s="160" t="s">
        <v>199</v>
      </c>
      <c r="B3438" s="160">
        <v>2022</v>
      </c>
      <c r="C3438" s="161">
        <v>44675</v>
      </c>
      <c r="D3438" s="160" t="s">
        <v>5210</v>
      </c>
      <c r="E3438" s="160" t="s">
        <v>5234</v>
      </c>
      <c r="F3438" s="160">
        <v>2</v>
      </c>
      <c r="G3438" s="160">
        <v>3</v>
      </c>
      <c r="H3438" s="160" t="s">
        <v>5890</v>
      </c>
      <c r="I3438" s="160">
        <v>620</v>
      </c>
      <c r="J3438" s="160" t="s">
        <v>418</v>
      </c>
      <c r="K3438" s="160" t="s">
        <v>96</v>
      </c>
      <c r="L3438" s="160">
        <v>23.923287671232881</v>
      </c>
      <c r="M3438" s="160">
        <v>3</v>
      </c>
      <c r="N3438" s="160">
        <v>34.174401458940856</v>
      </c>
      <c r="O3438" s="160">
        <v>4.3601311477107556</v>
      </c>
      <c r="P3438" s="160">
        <v>21.094008015808591</v>
      </c>
      <c r="Q3438" s="160">
        <v>34.484534540162699</v>
      </c>
      <c r="R3438" s="160">
        <v>4.3218775350206169</v>
      </c>
      <c r="S3438" s="160">
        <v>21.51890193510085</v>
      </c>
      <c r="T3438" s="160">
        <v>33.26198211166404</v>
      </c>
    </row>
    <row r="3439" spans="1:20" x14ac:dyDescent="0.45">
      <c r="A3439" s="160" t="s">
        <v>199</v>
      </c>
      <c r="B3439" s="160">
        <v>2022</v>
      </c>
      <c r="C3439" s="161">
        <v>44675</v>
      </c>
      <c r="D3439" s="160" t="s">
        <v>5210</v>
      </c>
      <c r="E3439" s="160" t="s">
        <v>5234</v>
      </c>
      <c r="F3439" s="160">
        <v>2</v>
      </c>
      <c r="G3439" s="160">
        <v>4</v>
      </c>
      <c r="H3439" s="160" t="s">
        <v>5890</v>
      </c>
      <c r="I3439" s="160">
        <v>620</v>
      </c>
      <c r="J3439" s="160" t="s">
        <v>262</v>
      </c>
      <c r="K3439" s="160" t="s">
        <v>46</v>
      </c>
      <c r="L3439" s="160">
        <v>25.550684931506851</v>
      </c>
      <c r="M3439" s="160">
        <v>11</v>
      </c>
      <c r="N3439" s="160">
        <v>34.798625955691442</v>
      </c>
      <c r="O3439" s="160">
        <v>4.4357862529368868</v>
      </c>
      <c r="P3439" s="160">
        <v>21.491267196880781</v>
      </c>
      <c r="Q3439" s="160">
        <v>33.959463504334643</v>
      </c>
      <c r="R3439" s="160">
        <v>4.3785280997579896</v>
      </c>
      <c r="S3439" s="160">
        <v>20.82387920506067</v>
      </c>
      <c r="T3439" s="160">
        <v>33.26198211166404</v>
      </c>
    </row>
    <row r="3440" spans="1:20" x14ac:dyDescent="0.45">
      <c r="A3440" s="160" t="s">
        <v>199</v>
      </c>
      <c r="B3440" s="160">
        <v>2022</v>
      </c>
      <c r="C3440" s="161">
        <v>44675</v>
      </c>
      <c r="D3440" s="160" t="s">
        <v>5210</v>
      </c>
      <c r="E3440" s="160" t="s">
        <v>5234</v>
      </c>
      <c r="F3440" s="160">
        <v>2</v>
      </c>
      <c r="G3440" s="160">
        <v>5</v>
      </c>
      <c r="H3440" s="160" t="s">
        <v>5890</v>
      </c>
      <c r="I3440" s="160">
        <v>620</v>
      </c>
      <c r="J3440" s="160" t="s">
        <v>492</v>
      </c>
      <c r="K3440" s="160" t="s">
        <v>396</v>
      </c>
      <c r="L3440" s="160">
        <v>19.350684931506851</v>
      </c>
      <c r="M3440" s="160">
        <v>12</v>
      </c>
      <c r="N3440" s="160">
        <v>30.542787476745399</v>
      </c>
      <c r="O3440" s="160">
        <v>6.791234636760251</v>
      </c>
      <c r="P3440" s="160">
        <v>10.16908356646465</v>
      </c>
      <c r="Q3440" s="160">
        <v>28.581615347190159</v>
      </c>
      <c r="R3440" s="160">
        <v>5.9788046997573154</v>
      </c>
      <c r="S3440" s="160">
        <v>10.645201247918219</v>
      </c>
      <c r="T3440" s="160">
        <v>33.26198211166404</v>
      </c>
    </row>
    <row r="3441" spans="1:20" x14ac:dyDescent="0.45">
      <c r="A3441" s="160" t="s">
        <v>199</v>
      </c>
      <c r="B3441" s="160">
        <v>2022</v>
      </c>
      <c r="C3441" s="161">
        <v>44675</v>
      </c>
      <c r="D3441" s="160" t="s">
        <v>5210</v>
      </c>
      <c r="E3441" s="160" t="s">
        <v>5234</v>
      </c>
      <c r="F3441" s="160">
        <v>2</v>
      </c>
      <c r="G3441" s="160">
        <v>6</v>
      </c>
      <c r="H3441" s="160" t="s">
        <v>5890</v>
      </c>
      <c r="I3441" s="160">
        <v>620</v>
      </c>
      <c r="J3441" s="160" t="s">
        <v>468</v>
      </c>
      <c r="K3441" s="160" t="s">
        <v>91</v>
      </c>
      <c r="L3441" s="160">
        <v>24.046575342465751</v>
      </c>
      <c r="M3441" s="160">
        <v>8</v>
      </c>
      <c r="N3441" s="160">
        <v>30.64146251651232</v>
      </c>
      <c r="O3441" s="160">
        <v>6.3233803993528674</v>
      </c>
      <c r="P3441" s="160">
        <v>11.671321318453719</v>
      </c>
      <c r="Q3441" s="160">
        <v>26.207431723199921</v>
      </c>
      <c r="R3441" s="160">
        <v>5.8834506145036656</v>
      </c>
      <c r="S3441" s="160">
        <v>8.5570798796889278</v>
      </c>
      <c r="T3441" s="160">
        <v>33.26198211166404</v>
      </c>
    </row>
    <row r="3442" spans="1:20" x14ac:dyDescent="0.45">
      <c r="A3442" s="138" t="s">
        <v>199</v>
      </c>
      <c r="B3442" s="138">
        <v>2022</v>
      </c>
      <c r="C3442" s="139">
        <v>44675</v>
      </c>
      <c r="D3442" s="138" t="s">
        <v>5210</v>
      </c>
      <c r="E3442" s="138" t="s">
        <v>5194</v>
      </c>
      <c r="F3442" s="138" t="s">
        <v>5235</v>
      </c>
      <c r="G3442" s="138">
        <v>1</v>
      </c>
      <c r="H3442" s="138" t="s">
        <v>5891</v>
      </c>
      <c r="I3442" s="138">
        <v>621</v>
      </c>
      <c r="J3442" s="138" t="s">
        <v>346</v>
      </c>
      <c r="K3442" s="138" t="s">
        <v>52</v>
      </c>
      <c r="L3442" s="138">
        <v>23.008219178082189</v>
      </c>
      <c r="M3442" s="138">
        <v>1</v>
      </c>
      <c r="N3442" s="138">
        <v>38.891928926750062</v>
      </c>
      <c r="O3442" s="138">
        <v>4.4462220324152231</v>
      </c>
      <c r="P3442" s="138">
        <v>25.553262829504391</v>
      </c>
      <c r="Q3442" s="138">
        <v>39.517563778537749</v>
      </c>
      <c r="R3442" s="138">
        <v>4.3414096773481061</v>
      </c>
      <c r="S3442" s="138">
        <v>26.493334746493431</v>
      </c>
      <c r="T3442" s="138">
        <v>32.515278689467699</v>
      </c>
    </row>
    <row r="3443" spans="1:20" x14ac:dyDescent="0.45">
      <c r="A3443" s="138" t="s">
        <v>199</v>
      </c>
      <c r="B3443" s="138">
        <v>2022</v>
      </c>
      <c r="C3443" s="139">
        <v>44675</v>
      </c>
      <c r="D3443" s="138" t="s">
        <v>5210</v>
      </c>
      <c r="E3443" s="138" t="s">
        <v>5194</v>
      </c>
      <c r="F3443" s="138" t="s">
        <v>5235</v>
      </c>
      <c r="G3443" s="138">
        <v>2</v>
      </c>
      <c r="H3443" s="138" t="s">
        <v>5891</v>
      </c>
      <c r="I3443" s="138">
        <v>621</v>
      </c>
      <c r="J3443" s="138" t="s">
        <v>354</v>
      </c>
      <c r="K3443" s="138" t="s">
        <v>121</v>
      </c>
      <c r="L3443" s="138">
        <v>26.717808219178082</v>
      </c>
      <c r="M3443" s="138">
        <v>2</v>
      </c>
      <c r="N3443" s="138">
        <v>41.662786215892908</v>
      </c>
      <c r="O3443" s="138">
        <v>4.5405016251193082</v>
      </c>
      <c r="P3443" s="138">
        <v>28.041281340534979</v>
      </c>
      <c r="Q3443" s="138">
        <v>40.724999081876042</v>
      </c>
      <c r="R3443" s="138">
        <v>4.3702874611905376</v>
      </c>
      <c r="S3443" s="138">
        <v>27.614136698304421</v>
      </c>
      <c r="T3443" s="138">
        <v>32.515278689467699</v>
      </c>
    </row>
    <row r="3444" spans="1:20" x14ac:dyDescent="0.45">
      <c r="A3444" s="138" t="s">
        <v>199</v>
      </c>
      <c r="B3444" s="138">
        <v>2022</v>
      </c>
      <c r="C3444" s="139">
        <v>44675</v>
      </c>
      <c r="D3444" s="138" t="s">
        <v>5210</v>
      </c>
      <c r="E3444" s="138" t="s">
        <v>5194</v>
      </c>
      <c r="F3444" s="138" t="s">
        <v>5235</v>
      </c>
      <c r="G3444" s="138">
        <v>3</v>
      </c>
      <c r="H3444" s="138" t="s">
        <v>5891</v>
      </c>
      <c r="I3444" s="138">
        <v>621</v>
      </c>
      <c r="J3444" s="138" t="s">
        <v>418</v>
      </c>
      <c r="K3444" s="138" t="s">
        <v>96</v>
      </c>
      <c r="L3444" s="138">
        <v>23.923287671232881</v>
      </c>
      <c r="M3444" s="138">
        <v>3</v>
      </c>
      <c r="N3444" s="138">
        <v>34.484534540162699</v>
      </c>
      <c r="O3444" s="138">
        <v>4.3218775350206169</v>
      </c>
      <c r="P3444" s="138">
        <v>21.51890193510085</v>
      </c>
      <c r="Q3444" s="138">
        <v>34.420647697879943</v>
      </c>
      <c r="R3444" s="138">
        <v>4.2113182887120786</v>
      </c>
      <c r="S3444" s="138">
        <v>21.7866928317437</v>
      </c>
      <c r="T3444" s="138">
        <v>32.515278689467699</v>
      </c>
    </row>
    <row r="3445" spans="1:20" x14ac:dyDescent="0.45">
      <c r="A3445" s="138" t="s">
        <v>199</v>
      </c>
      <c r="B3445" s="138">
        <v>2022</v>
      </c>
      <c r="C3445" s="139">
        <v>44675</v>
      </c>
      <c r="D3445" s="138" t="s">
        <v>5210</v>
      </c>
      <c r="E3445" s="138" t="s">
        <v>5194</v>
      </c>
      <c r="F3445" s="138" t="s">
        <v>5235</v>
      </c>
      <c r="G3445" s="138">
        <v>4</v>
      </c>
      <c r="H3445" s="138" t="s">
        <v>5891</v>
      </c>
      <c r="I3445" s="138">
        <v>621</v>
      </c>
      <c r="J3445" s="138" t="s">
        <v>441</v>
      </c>
      <c r="K3445" s="138" t="s">
        <v>34</v>
      </c>
      <c r="L3445" s="138">
        <v>22.635616438356159</v>
      </c>
      <c r="M3445" s="138">
        <v>4</v>
      </c>
      <c r="N3445" s="138">
        <v>36.020297361648332</v>
      </c>
      <c r="O3445" s="138">
        <v>6.1394286052206386</v>
      </c>
      <c r="P3445" s="138">
        <v>17.602011545986411</v>
      </c>
      <c r="Q3445" s="138">
        <v>34.38821062771077</v>
      </c>
      <c r="R3445" s="138">
        <v>5.348492218480275</v>
      </c>
      <c r="S3445" s="138">
        <v>18.34273397226994</v>
      </c>
      <c r="T3445" s="138">
        <v>32.515278689467699</v>
      </c>
    </row>
    <row r="3446" spans="1:20" x14ac:dyDescent="0.45">
      <c r="A3446" s="138" t="s">
        <v>199</v>
      </c>
      <c r="B3446" s="138">
        <v>2022</v>
      </c>
      <c r="C3446" s="139">
        <v>44675</v>
      </c>
      <c r="D3446" s="138" t="s">
        <v>5210</v>
      </c>
      <c r="E3446" s="138" t="s">
        <v>5194</v>
      </c>
      <c r="F3446" s="138" t="s">
        <v>5235</v>
      </c>
      <c r="G3446" s="138">
        <v>5</v>
      </c>
      <c r="H3446" s="138" t="s">
        <v>5891</v>
      </c>
      <c r="I3446" s="138">
        <v>621</v>
      </c>
      <c r="J3446" s="138" t="s">
        <v>366</v>
      </c>
      <c r="K3446" s="138" t="s">
        <v>143</v>
      </c>
      <c r="L3446" s="138">
        <v>26.021917808219179</v>
      </c>
      <c r="M3446" s="138">
        <v>5</v>
      </c>
      <c r="N3446" s="138">
        <v>32.901030836236103</v>
      </c>
      <c r="O3446" s="138">
        <v>4.3490737200184721</v>
      </c>
      <c r="P3446" s="138">
        <v>19.853809676180681</v>
      </c>
      <c r="Q3446" s="138">
        <v>31.858569877881049</v>
      </c>
      <c r="R3446" s="138">
        <v>4.2386134258605157</v>
      </c>
      <c r="S3446" s="138">
        <v>19.1427296002995</v>
      </c>
      <c r="T3446" s="138">
        <v>32.515278689467699</v>
      </c>
    </row>
    <row r="3447" spans="1:20" x14ac:dyDescent="0.45">
      <c r="A3447" s="138" t="s">
        <v>199</v>
      </c>
      <c r="B3447" s="138">
        <v>2022</v>
      </c>
      <c r="C3447" s="139">
        <v>44675</v>
      </c>
      <c r="D3447" s="138" t="s">
        <v>5210</v>
      </c>
      <c r="E3447" s="138" t="s">
        <v>5194</v>
      </c>
      <c r="F3447" s="138" t="s">
        <v>5235</v>
      </c>
      <c r="G3447" s="138">
        <v>6</v>
      </c>
      <c r="H3447" s="138" t="s">
        <v>5891</v>
      </c>
      <c r="I3447" s="138">
        <v>621</v>
      </c>
      <c r="J3447" s="138" t="s">
        <v>425</v>
      </c>
      <c r="K3447" s="138" t="s">
        <v>96</v>
      </c>
      <c r="L3447" s="138">
        <v>28.42739726027397</v>
      </c>
      <c r="M3447" s="138">
        <v>6</v>
      </c>
      <c r="N3447" s="138">
        <v>36.031974242133813</v>
      </c>
      <c r="O3447" s="138">
        <v>4.4445626884836482</v>
      </c>
      <c r="P3447" s="138">
        <v>22.698286176682871</v>
      </c>
      <c r="Q3447" s="138">
        <v>33.232845347935992</v>
      </c>
      <c r="R3447" s="138">
        <v>4.347731105703879</v>
      </c>
      <c r="S3447" s="138">
        <v>20.189652030824359</v>
      </c>
      <c r="T3447" s="138">
        <v>32.515278689467699</v>
      </c>
    </row>
    <row r="3448" spans="1:20" x14ac:dyDescent="0.45">
      <c r="A3448" s="138" t="s">
        <v>199</v>
      </c>
      <c r="B3448" s="138">
        <v>2022</v>
      </c>
      <c r="C3448" s="139">
        <v>44675</v>
      </c>
      <c r="D3448" s="138" t="s">
        <v>5210</v>
      </c>
      <c r="E3448" s="138" t="s">
        <v>5194</v>
      </c>
      <c r="F3448" s="138" t="s">
        <v>579</v>
      </c>
      <c r="G3448" s="138">
        <v>1</v>
      </c>
      <c r="H3448" s="138" t="s">
        <v>5892</v>
      </c>
      <c r="I3448" s="138">
        <v>621</v>
      </c>
      <c r="J3448" s="138" t="s">
        <v>453</v>
      </c>
      <c r="K3448" s="138" t="s">
        <v>88</v>
      </c>
      <c r="L3448" s="138">
        <v>21.153424657534249</v>
      </c>
      <c r="M3448" s="138">
        <v>7</v>
      </c>
      <c r="N3448" s="138">
        <v>22.833410125717101</v>
      </c>
      <c r="O3448" s="138">
        <v>5.4017071212311523</v>
      </c>
      <c r="P3448" s="138">
        <v>6.6282887620236473</v>
      </c>
      <c r="Q3448" s="138">
        <v>28.215515369997789</v>
      </c>
      <c r="R3448" s="138">
        <v>4.9799405326905664</v>
      </c>
      <c r="S3448" s="138">
        <v>13.27569377192609</v>
      </c>
      <c r="T3448" s="138">
        <v>32.515278689467699</v>
      </c>
    </row>
    <row r="3449" spans="1:20" x14ac:dyDescent="0.45">
      <c r="A3449" s="138" t="s">
        <v>199</v>
      </c>
      <c r="B3449" s="138">
        <v>2022</v>
      </c>
      <c r="C3449" s="139">
        <v>44675</v>
      </c>
      <c r="D3449" s="138" t="s">
        <v>5210</v>
      </c>
      <c r="E3449" s="138" t="s">
        <v>5194</v>
      </c>
      <c r="F3449" s="138" t="s">
        <v>579</v>
      </c>
      <c r="G3449" s="138">
        <v>2</v>
      </c>
      <c r="H3449" s="138" t="s">
        <v>5892</v>
      </c>
      <c r="I3449" s="138">
        <v>621</v>
      </c>
      <c r="J3449" s="138" t="s">
        <v>468</v>
      </c>
      <c r="K3449" s="138" t="s">
        <v>91</v>
      </c>
      <c r="L3449" s="138">
        <v>24.046575342465751</v>
      </c>
      <c r="M3449" s="138">
        <v>8</v>
      </c>
      <c r="N3449" s="138">
        <v>26.207431723199921</v>
      </c>
      <c r="O3449" s="138">
        <v>5.8834506145036656</v>
      </c>
      <c r="P3449" s="138">
        <v>8.5570798796889278</v>
      </c>
      <c r="Q3449" s="138">
        <v>29.79797576003936</v>
      </c>
      <c r="R3449" s="138">
        <v>5.2197866049873696</v>
      </c>
      <c r="S3449" s="138">
        <v>14.138615945077261</v>
      </c>
      <c r="T3449" s="138">
        <v>32.515278689467699</v>
      </c>
    </row>
    <row r="3450" spans="1:20" x14ac:dyDescent="0.45">
      <c r="A3450" s="138" t="s">
        <v>199</v>
      </c>
      <c r="B3450" s="138">
        <v>2022</v>
      </c>
      <c r="C3450" s="139">
        <v>44675</v>
      </c>
      <c r="D3450" s="138" t="s">
        <v>5210</v>
      </c>
      <c r="E3450" s="138" t="s">
        <v>5194</v>
      </c>
      <c r="F3450" s="138" t="s">
        <v>579</v>
      </c>
      <c r="G3450" s="138">
        <v>3</v>
      </c>
      <c r="H3450" s="138" t="s">
        <v>5892</v>
      </c>
      <c r="I3450" s="138">
        <v>621</v>
      </c>
      <c r="J3450" s="138" t="s">
        <v>360</v>
      </c>
      <c r="K3450" s="138" t="s">
        <v>417</v>
      </c>
      <c r="L3450" s="138">
        <v>34.728767123287668</v>
      </c>
      <c r="M3450" s="138">
        <v>9</v>
      </c>
      <c r="N3450" s="138">
        <v>30.942550444216941</v>
      </c>
      <c r="O3450" s="138">
        <v>4.4411986531227372</v>
      </c>
      <c r="P3450" s="138">
        <v>17.618954484848729</v>
      </c>
      <c r="Q3450" s="138">
        <v>31.65392074680814</v>
      </c>
      <c r="R3450" s="138">
        <v>4.2923247106287503</v>
      </c>
      <c r="S3450" s="138">
        <v>18.77694661492189</v>
      </c>
      <c r="T3450" s="138">
        <v>32.515278689467699</v>
      </c>
    </row>
    <row r="3451" spans="1:20" x14ac:dyDescent="0.45">
      <c r="A3451" s="138" t="s">
        <v>199</v>
      </c>
      <c r="B3451" s="138">
        <v>2022</v>
      </c>
      <c r="C3451" s="139">
        <v>44675</v>
      </c>
      <c r="D3451" s="138" t="s">
        <v>5210</v>
      </c>
      <c r="E3451" s="138" t="s">
        <v>5194</v>
      </c>
      <c r="F3451" s="138" t="s">
        <v>579</v>
      </c>
      <c r="G3451" s="138">
        <v>4</v>
      </c>
      <c r="H3451" s="138" t="s">
        <v>5892</v>
      </c>
      <c r="I3451" s="138">
        <v>621</v>
      </c>
      <c r="J3451" s="138" t="s">
        <v>431</v>
      </c>
      <c r="K3451" s="138" t="s">
        <v>79</v>
      </c>
      <c r="L3451" s="138">
        <v>23.652054794520549</v>
      </c>
      <c r="M3451" s="138">
        <v>10</v>
      </c>
      <c r="N3451" s="138">
        <v>27.666321006129738</v>
      </c>
      <c r="O3451" s="138">
        <v>4.4319444555956782</v>
      </c>
      <c r="P3451" s="138">
        <v>14.3704876393427</v>
      </c>
      <c r="Q3451" s="138">
        <v>28.427811082531459</v>
      </c>
      <c r="R3451" s="138">
        <v>4.2863259839272301</v>
      </c>
      <c r="S3451" s="138">
        <v>15.56883313074977</v>
      </c>
      <c r="T3451" s="138">
        <v>32.515278689467699</v>
      </c>
    </row>
    <row r="3452" spans="1:20" x14ac:dyDescent="0.45">
      <c r="A3452" s="138" t="s">
        <v>199</v>
      </c>
      <c r="B3452" s="138">
        <v>2022</v>
      </c>
      <c r="C3452" s="139">
        <v>44675</v>
      </c>
      <c r="D3452" s="138" t="s">
        <v>5210</v>
      </c>
      <c r="E3452" s="138" t="s">
        <v>5194</v>
      </c>
      <c r="F3452" s="138" t="s">
        <v>579</v>
      </c>
      <c r="G3452" s="138">
        <v>5</v>
      </c>
      <c r="H3452" s="138" t="s">
        <v>5892</v>
      </c>
      <c r="I3452" s="138">
        <v>621</v>
      </c>
      <c r="J3452" s="138" t="s">
        <v>262</v>
      </c>
      <c r="K3452" s="138" t="s">
        <v>46</v>
      </c>
      <c r="L3452" s="138">
        <v>25.550684931506851</v>
      </c>
      <c r="M3452" s="138">
        <v>11</v>
      </c>
      <c r="N3452" s="138">
        <v>33.959463504334643</v>
      </c>
      <c r="O3452" s="138">
        <v>4.3785280997579896</v>
      </c>
      <c r="P3452" s="138">
        <v>20.82387920506067</v>
      </c>
      <c r="Q3452" s="138">
        <v>32.679475272992782</v>
      </c>
      <c r="R3452" s="138">
        <v>4.2587581932680099</v>
      </c>
      <c r="S3452" s="138">
        <v>19.903200693188751</v>
      </c>
      <c r="T3452" s="138">
        <v>32.515278689467699</v>
      </c>
    </row>
    <row r="3453" spans="1:20" x14ac:dyDescent="0.45">
      <c r="A3453" s="138" t="s">
        <v>199</v>
      </c>
      <c r="B3453" s="138">
        <v>2022</v>
      </c>
      <c r="C3453" s="139">
        <v>44675</v>
      </c>
      <c r="D3453" s="138" t="s">
        <v>5210</v>
      </c>
      <c r="E3453" s="138" t="s">
        <v>5194</v>
      </c>
      <c r="F3453" s="138" t="s">
        <v>579</v>
      </c>
      <c r="G3453" s="138">
        <v>6</v>
      </c>
      <c r="H3453" s="138" t="s">
        <v>5892</v>
      </c>
      <c r="I3453" s="138">
        <v>621</v>
      </c>
      <c r="J3453" s="138" t="s">
        <v>492</v>
      </c>
      <c r="K3453" s="138" t="s">
        <v>396</v>
      </c>
      <c r="L3453" s="138">
        <v>19.350684931506851</v>
      </c>
      <c r="M3453" s="138">
        <v>12</v>
      </c>
      <c r="N3453" s="138">
        <v>28.581615347190159</v>
      </c>
      <c r="O3453" s="138">
        <v>5.9788046997573154</v>
      </c>
      <c r="P3453" s="138">
        <v>10.645201247918219</v>
      </c>
      <c r="Q3453" s="138">
        <v>26.869432688150841</v>
      </c>
      <c r="R3453" s="138">
        <v>5.3505812956143988</v>
      </c>
      <c r="S3453" s="138">
        <v>10.817688801307639</v>
      </c>
      <c r="T3453" s="138">
        <v>32.515278689467699</v>
      </c>
    </row>
    <row r="3454" spans="1:20" x14ac:dyDescent="0.45">
      <c r="A3454" s="130" t="s">
        <v>166</v>
      </c>
      <c r="B3454" s="130">
        <v>2022</v>
      </c>
      <c r="C3454" s="131">
        <v>44696</v>
      </c>
      <c r="D3454" s="130" t="s">
        <v>5210</v>
      </c>
      <c r="E3454" s="130" t="s">
        <v>1943</v>
      </c>
      <c r="F3454" s="130">
        <v>1</v>
      </c>
      <c r="G3454" s="130">
        <v>1</v>
      </c>
      <c r="H3454" s="130" t="s">
        <v>5893</v>
      </c>
      <c r="I3454" s="130">
        <v>622</v>
      </c>
      <c r="J3454" s="130" t="s">
        <v>375</v>
      </c>
      <c r="K3454" s="130" t="s">
        <v>49</v>
      </c>
      <c r="L3454" s="130">
        <v>28.339726027397258</v>
      </c>
      <c r="M3454" s="130">
        <v>3</v>
      </c>
      <c r="N3454" s="130">
        <v>31.920028844671201</v>
      </c>
      <c r="O3454" s="130">
        <v>4.3447002627875762</v>
      </c>
      <c r="P3454" s="130">
        <v>18.885928056308469</v>
      </c>
      <c r="Q3454" s="130">
        <v>34.967008596076312</v>
      </c>
      <c r="R3454" s="130">
        <v>4.3891099468172516</v>
      </c>
      <c r="S3454" s="130">
        <v>21.799678755624559</v>
      </c>
      <c r="T3454" s="130">
        <v>31.24404192629973</v>
      </c>
    </row>
    <row r="3455" spans="1:20" x14ac:dyDescent="0.45">
      <c r="A3455" s="130" t="s">
        <v>166</v>
      </c>
      <c r="B3455" s="130">
        <v>2022</v>
      </c>
      <c r="C3455" s="131">
        <v>44696</v>
      </c>
      <c r="D3455" s="130" t="s">
        <v>5210</v>
      </c>
      <c r="E3455" s="130" t="s">
        <v>1943</v>
      </c>
      <c r="F3455" s="130">
        <v>1</v>
      </c>
      <c r="G3455" s="130">
        <v>2</v>
      </c>
      <c r="H3455" s="130" t="s">
        <v>5893</v>
      </c>
      <c r="I3455" s="130">
        <v>622</v>
      </c>
      <c r="J3455" s="130" t="s">
        <v>410</v>
      </c>
      <c r="K3455" s="130" t="s">
        <v>88</v>
      </c>
      <c r="L3455" s="130">
        <v>22.36712328767123</v>
      </c>
      <c r="M3455" s="130">
        <v>6</v>
      </c>
      <c r="N3455" s="130">
        <v>42.033505302931587</v>
      </c>
      <c r="O3455" s="130">
        <v>4.5350517162071116</v>
      </c>
      <c r="P3455" s="130">
        <v>28.428350154310259</v>
      </c>
      <c r="Q3455" s="130">
        <v>41.639776343090212</v>
      </c>
      <c r="R3455" s="130">
        <v>4.4742298649454613</v>
      </c>
      <c r="S3455" s="130">
        <v>28.217086748253831</v>
      </c>
      <c r="T3455" s="130">
        <v>31.24404192629973</v>
      </c>
    </row>
    <row r="3456" spans="1:20" x14ac:dyDescent="0.45">
      <c r="A3456" s="130" t="s">
        <v>166</v>
      </c>
      <c r="B3456" s="130">
        <v>2022</v>
      </c>
      <c r="C3456" s="131">
        <v>44696</v>
      </c>
      <c r="D3456" s="130" t="s">
        <v>5210</v>
      </c>
      <c r="E3456" s="130" t="s">
        <v>1943</v>
      </c>
      <c r="F3456" s="130">
        <v>1</v>
      </c>
      <c r="G3456" s="130">
        <v>3</v>
      </c>
      <c r="H3456" s="130" t="s">
        <v>5893</v>
      </c>
      <c r="I3456" s="130">
        <v>622</v>
      </c>
      <c r="J3456" s="130" t="s">
        <v>360</v>
      </c>
      <c r="K3456" s="130" t="s">
        <v>417</v>
      </c>
      <c r="L3456" s="130">
        <v>34.786301369863011</v>
      </c>
      <c r="M3456" s="130">
        <v>9</v>
      </c>
      <c r="N3456" s="130">
        <v>31.65392074680814</v>
      </c>
      <c r="O3456" s="130">
        <v>4.2923247106287503</v>
      </c>
      <c r="P3456" s="130">
        <v>18.77694661492189</v>
      </c>
      <c r="Q3456" s="130">
        <v>32.171119443944562</v>
      </c>
      <c r="R3456" s="130">
        <v>4.2806653203264773</v>
      </c>
      <c r="S3456" s="130">
        <v>19.32912348296513</v>
      </c>
      <c r="T3456" s="130">
        <v>31.24404192629973</v>
      </c>
    </row>
    <row r="3457" spans="1:20" x14ac:dyDescent="0.45">
      <c r="A3457" s="130" t="s">
        <v>166</v>
      </c>
      <c r="B3457" s="130">
        <v>2022</v>
      </c>
      <c r="C3457" s="131">
        <v>44696</v>
      </c>
      <c r="D3457" s="130" t="s">
        <v>5210</v>
      </c>
      <c r="E3457" s="130" t="s">
        <v>1943</v>
      </c>
      <c r="F3457" s="130">
        <v>1</v>
      </c>
      <c r="G3457" s="130">
        <v>4</v>
      </c>
      <c r="H3457" s="130" t="s">
        <v>5893</v>
      </c>
      <c r="I3457" s="130">
        <v>622</v>
      </c>
      <c r="J3457" s="130" t="s">
        <v>479</v>
      </c>
      <c r="K3457" s="130" t="s">
        <v>67</v>
      </c>
      <c r="L3457" s="130">
        <v>19.542465753424661</v>
      </c>
      <c r="M3457" s="130">
        <v>23</v>
      </c>
      <c r="N3457" s="130">
        <v>25</v>
      </c>
      <c r="O3457" s="130">
        <v>8.3333333330000006</v>
      </c>
      <c r="P3457" s="130">
        <v>9.999965300266922E-10</v>
      </c>
      <c r="Q3457" s="130">
        <v>26.73867968954573</v>
      </c>
      <c r="R3457" s="130">
        <v>6.7351550742040933</v>
      </c>
      <c r="S3457" s="130">
        <v>6.5332144669334546</v>
      </c>
      <c r="T3457" s="130">
        <v>31.24404192629973</v>
      </c>
    </row>
    <row r="3458" spans="1:20" x14ac:dyDescent="0.45">
      <c r="A3458" s="130" t="s">
        <v>166</v>
      </c>
      <c r="B3458" s="130">
        <v>2022</v>
      </c>
      <c r="C3458" s="131">
        <v>44696</v>
      </c>
      <c r="D3458" s="130" t="s">
        <v>5210</v>
      </c>
      <c r="E3458" s="130" t="s">
        <v>1943</v>
      </c>
      <c r="F3458" s="130">
        <v>1</v>
      </c>
      <c r="G3458" s="130">
        <v>5</v>
      </c>
      <c r="H3458" s="130" t="s">
        <v>5893</v>
      </c>
      <c r="I3458" s="130">
        <v>622</v>
      </c>
      <c r="J3458" s="130" t="s">
        <v>262</v>
      </c>
      <c r="K3458" s="130" t="s">
        <v>46</v>
      </c>
      <c r="L3458" s="130">
        <v>25.608219178082191</v>
      </c>
      <c r="M3458" s="130">
        <v>23</v>
      </c>
      <c r="N3458" s="130">
        <v>32.679475272992782</v>
      </c>
      <c r="O3458" s="130">
        <v>4.2587581932680099</v>
      </c>
      <c r="P3458" s="130">
        <v>19.903200693188751</v>
      </c>
      <c r="Q3458" s="130">
        <v>30.828714308892291</v>
      </c>
      <c r="R3458" s="130">
        <v>4.2737359439697729</v>
      </c>
      <c r="S3458" s="130">
        <v>18.007506476982979</v>
      </c>
      <c r="T3458" s="130">
        <v>31.24404192629973</v>
      </c>
    </row>
    <row r="3459" spans="1:20" x14ac:dyDescent="0.45">
      <c r="A3459" s="130" t="s">
        <v>166</v>
      </c>
      <c r="B3459" s="130">
        <v>2022</v>
      </c>
      <c r="C3459" s="131">
        <v>44696</v>
      </c>
      <c r="D3459" s="130" t="s">
        <v>5210</v>
      </c>
      <c r="E3459" s="130" t="s">
        <v>1943</v>
      </c>
      <c r="F3459" s="130">
        <v>1</v>
      </c>
      <c r="G3459" s="130">
        <v>6</v>
      </c>
      <c r="H3459" s="130" t="s">
        <v>5893</v>
      </c>
      <c r="I3459" s="130">
        <v>622</v>
      </c>
      <c r="J3459" s="130" t="s">
        <v>387</v>
      </c>
      <c r="K3459" s="130" t="s">
        <v>58</v>
      </c>
      <c r="L3459" s="130">
        <v>25.24657534246575</v>
      </c>
      <c r="M3459" s="130">
        <v>23</v>
      </c>
      <c r="N3459" s="130">
        <v>24.177321390394699</v>
      </c>
      <c r="O3459" s="130">
        <v>4.7783611182506478</v>
      </c>
      <c r="P3459" s="130">
        <v>9.842238035642751</v>
      </c>
      <c r="Q3459" s="130">
        <v>22.028790146738089</v>
      </c>
      <c r="R3459" s="130">
        <v>4.7694631254622584</v>
      </c>
      <c r="S3459" s="130">
        <v>7.7204007703513184</v>
      </c>
      <c r="T3459" s="130">
        <v>31.24404192629973</v>
      </c>
    </row>
    <row r="3460" spans="1:20" x14ac:dyDescent="0.45">
      <c r="A3460" s="150" t="s">
        <v>166</v>
      </c>
      <c r="B3460" s="150">
        <v>2022</v>
      </c>
      <c r="C3460" s="151">
        <v>44696</v>
      </c>
      <c r="D3460" s="150" t="s">
        <v>5210</v>
      </c>
      <c r="E3460" s="150" t="s">
        <v>1943</v>
      </c>
      <c r="F3460" s="150">
        <v>2</v>
      </c>
      <c r="G3460" s="150">
        <v>1</v>
      </c>
      <c r="H3460" s="150" t="s">
        <v>5894</v>
      </c>
      <c r="I3460" s="150">
        <v>623</v>
      </c>
      <c r="J3460" s="150" t="s">
        <v>354</v>
      </c>
      <c r="K3460" s="150" t="s">
        <v>121</v>
      </c>
      <c r="L3460" s="150">
        <v>26.775342465753429</v>
      </c>
      <c r="M3460" s="150">
        <v>8</v>
      </c>
      <c r="N3460" s="150">
        <v>40.724999081876042</v>
      </c>
      <c r="O3460" s="150">
        <v>4.3702874611905376</v>
      </c>
      <c r="P3460" s="150">
        <v>27.614136698304421</v>
      </c>
      <c r="Q3460" s="150">
        <v>42.094944093621223</v>
      </c>
      <c r="R3460" s="150">
        <v>4.4798859684034698</v>
      </c>
      <c r="S3460" s="150">
        <v>28.655286188410809</v>
      </c>
      <c r="T3460" s="150">
        <v>28.680533841669959</v>
      </c>
    </row>
    <row r="3461" spans="1:20" x14ac:dyDescent="0.45">
      <c r="A3461" s="150" t="s">
        <v>166</v>
      </c>
      <c r="B3461" s="150">
        <v>2022</v>
      </c>
      <c r="C3461" s="151">
        <v>44696</v>
      </c>
      <c r="D3461" s="150" t="s">
        <v>5210</v>
      </c>
      <c r="E3461" s="150" t="s">
        <v>1943</v>
      </c>
      <c r="F3461" s="150">
        <v>2</v>
      </c>
      <c r="G3461" s="150">
        <v>2</v>
      </c>
      <c r="H3461" s="150" t="s">
        <v>5894</v>
      </c>
      <c r="I3461" s="150">
        <v>623</v>
      </c>
      <c r="J3461" s="150" t="s">
        <v>468</v>
      </c>
      <c r="K3461" s="150" t="s">
        <v>91</v>
      </c>
      <c r="L3461" s="150">
        <v>24.104109589041091</v>
      </c>
      <c r="M3461" s="150">
        <v>10</v>
      </c>
      <c r="N3461" s="150">
        <v>29.79797576003936</v>
      </c>
      <c r="O3461" s="150">
        <v>5.2197866049873696</v>
      </c>
      <c r="P3461" s="150">
        <v>14.138615945077261</v>
      </c>
      <c r="Q3461" s="150">
        <v>31.789489126246149</v>
      </c>
      <c r="R3461" s="150">
        <v>4.9600807058288678</v>
      </c>
      <c r="S3461" s="150">
        <v>16.90924700875955</v>
      </c>
      <c r="T3461" s="150">
        <v>28.680533841669959</v>
      </c>
    </row>
    <row r="3462" spans="1:20" x14ac:dyDescent="0.45">
      <c r="A3462" s="150" t="s">
        <v>166</v>
      </c>
      <c r="B3462" s="150">
        <v>2022</v>
      </c>
      <c r="C3462" s="151">
        <v>44696</v>
      </c>
      <c r="D3462" s="150" t="s">
        <v>5210</v>
      </c>
      <c r="E3462" s="150" t="s">
        <v>1943</v>
      </c>
      <c r="F3462" s="150">
        <v>2</v>
      </c>
      <c r="G3462" s="150">
        <v>3</v>
      </c>
      <c r="H3462" s="150" t="s">
        <v>5894</v>
      </c>
      <c r="I3462" s="150">
        <v>623</v>
      </c>
      <c r="J3462" s="150" t="s">
        <v>385</v>
      </c>
      <c r="K3462" s="150" t="s">
        <v>67</v>
      </c>
      <c r="L3462" s="150">
        <v>30.791780821917811</v>
      </c>
      <c r="M3462" s="150">
        <v>23</v>
      </c>
      <c r="N3462" s="150">
        <v>19.013439664833481</v>
      </c>
      <c r="O3462" s="150">
        <v>4.6452607498886289</v>
      </c>
      <c r="P3462" s="150">
        <v>5.0776574151675966</v>
      </c>
      <c r="Q3462" s="150">
        <v>21.835104996670921</v>
      </c>
      <c r="R3462" s="150">
        <v>4.5058848376833183</v>
      </c>
      <c r="S3462" s="150">
        <v>8.3174504836209699</v>
      </c>
      <c r="T3462" s="150">
        <v>28.680533841669959</v>
      </c>
    </row>
    <row r="3463" spans="1:20" x14ac:dyDescent="0.45">
      <c r="A3463" s="150" t="s">
        <v>166</v>
      </c>
      <c r="B3463" s="150">
        <v>2022</v>
      </c>
      <c r="C3463" s="151">
        <v>44696</v>
      </c>
      <c r="D3463" s="150" t="s">
        <v>5210</v>
      </c>
      <c r="E3463" s="150" t="s">
        <v>1943</v>
      </c>
      <c r="F3463" s="150">
        <v>2</v>
      </c>
      <c r="G3463" s="150">
        <v>4</v>
      </c>
      <c r="H3463" s="150" t="s">
        <v>5894</v>
      </c>
      <c r="I3463" s="150">
        <v>623</v>
      </c>
      <c r="J3463" s="150" t="s">
        <v>546</v>
      </c>
      <c r="K3463" s="150" t="s">
        <v>34</v>
      </c>
      <c r="L3463" s="150">
        <v>23.978082191780821</v>
      </c>
      <c r="M3463" s="150">
        <v>23</v>
      </c>
      <c r="N3463" s="150">
        <v>25.402012356968299</v>
      </c>
      <c r="O3463" s="150">
        <v>6.0021086977675431</v>
      </c>
      <c r="P3463" s="150">
        <v>7.3956862636656666</v>
      </c>
      <c r="Q3463" s="150">
        <v>26.074466404433821</v>
      </c>
      <c r="R3463" s="150">
        <v>5.3803930883796696</v>
      </c>
      <c r="S3463" s="150">
        <v>9.9332871392948086</v>
      </c>
      <c r="T3463" s="150">
        <v>28.680533841669959</v>
      </c>
    </row>
    <row r="3464" spans="1:20" x14ac:dyDescent="0.45">
      <c r="A3464" s="150" t="s">
        <v>166</v>
      </c>
      <c r="B3464" s="150">
        <v>2022</v>
      </c>
      <c r="C3464" s="151">
        <v>44696</v>
      </c>
      <c r="D3464" s="150" t="s">
        <v>5210</v>
      </c>
      <c r="E3464" s="150" t="s">
        <v>1943</v>
      </c>
      <c r="F3464" s="150">
        <v>2</v>
      </c>
      <c r="G3464" s="150">
        <v>5</v>
      </c>
      <c r="H3464" s="150" t="s">
        <v>5894</v>
      </c>
      <c r="I3464" s="150">
        <v>623</v>
      </c>
      <c r="J3464" s="150" t="s">
        <v>397</v>
      </c>
      <c r="K3464" s="150" t="s">
        <v>177</v>
      </c>
      <c r="L3464" s="150">
        <v>29.487671232876711</v>
      </c>
      <c r="M3464" s="150">
        <v>23</v>
      </c>
      <c r="N3464" s="150">
        <v>31.46848757795059</v>
      </c>
      <c r="O3464" s="150">
        <v>4.2239747427810039</v>
      </c>
      <c r="P3464" s="150">
        <v>18.796563349607581</v>
      </c>
      <c r="Q3464" s="150">
        <v>29.94303116093073</v>
      </c>
      <c r="R3464" s="150">
        <v>4.2032672988788056</v>
      </c>
      <c r="S3464" s="150">
        <v>17.333229264294321</v>
      </c>
      <c r="T3464" s="150">
        <v>28.680533841669959</v>
      </c>
    </row>
    <row r="3465" spans="1:20" x14ac:dyDescent="0.45">
      <c r="A3465" s="150" t="s">
        <v>166</v>
      </c>
      <c r="B3465" s="150">
        <v>2022</v>
      </c>
      <c r="C3465" s="151">
        <v>44696</v>
      </c>
      <c r="D3465" s="150" t="s">
        <v>5210</v>
      </c>
      <c r="E3465" s="150" t="s">
        <v>1943</v>
      </c>
      <c r="F3465" s="150">
        <v>2</v>
      </c>
      <c r="G3465" s="150">
        <v>6</v>
      </c>
      <c r="H3465" s="150" t="s">
        <v>5894</v>
      </c>
      <c r="I3465" s="150">
        <v>623</v>
      </c>
      <c r="J3465" s="150" t="s">
        <v>399</v>
      </c>
      <c r="K3465" s="150" t="s">
        <v>49</v>
      </c>
      <c r="L3465" s="150">
        <v>27.761643835616439</v>
      </c>
      <c r="M3465" s="150">
        <v>23</v>
      </c>
      <c r="N3465" s="150">
        <v>29.35682245002193</v>
      </c>
      <c r="O3465" s="150">
        <v>4.3281411112067971</v>
      </c>
      <c r="P3465" s="150">
        <v>16.372399116401539</v>
      </c>
      <c r="Q3465" s="150">
        <v>27.26378434651879</v>
      </c>
      <c r="R3465" s="150">
        <v>4.305424672737737</v>
      </c>
      <c r="S3465" s="150">
        <v>14.34751032830558</v>
      </c>
      <c r="T3465" s="150">
        <v>28.680533841669959</v>
      </c>
    </row>
    <row r="3466" spans="1:20" x14ac:dyDescent="0.45">
      <c r="A3466" s="150" t="s">
        <v>166</v>
      </c>
      <c r="B3466" s="150">
        <v>2022</v>
      </c>
      <c r="C3466" s="151">
        <v>44696</v>
      </c>
      <c r="D3466" s="150" t="s">
        <v>5210</v>
      </c>
      <c r="E3466" s="150" t="s">
        <v>1943</v>
      </c>
      <c r="F3466" s="150">
        <v>2</v>
      </c>
      <c r="G3466" s="150">
        <v>7</v>
      </c>
      <c r="H3466" s="150" t="s">
        <v>5894</v>
      </c>
      <c r="I3466" s="150">
        <v>623</v>
      </c>
      <c r="J3466" s="150" t="s">
        <v>456</v>
      </c>
      <c r="K3466" s="150" t="s">
        <v>64</v>
      </c>
      <c r="L3466" s="150">
        <v>33.038356164383558</v>
      </c>
      <c r="M3466" s="150">
        <v>23</v>
      </c>
      <c r="N3466" s="150">
        <v>25</v>
      </c>
      <c r="O3466" s="150">
        <v>8.3333333330000006</v>
      </c>
      <c r="P3466" s="150">
        <v>9.999965300266922E-10</v>
      </c>
      <c r="Q3466" s="150">
        <v>18.457441556890672</v>
      </c>
      <c r="R3466" s="150">
        <v>7.1803165061217191</v>
      </c>
      <c r="S3466" s="150">
        <v>-3.0835079614744849</v>
      </c>
      <c r="T3466" s="150">
        <v>28.680533841669959</v>
      </c>
    </row>
    <row r="3467" spans="1:20" x14ac:dyDescent="0.45">
      <c r="A3467" s="152" t="s">
        <v>166</v>
      </c>
      <c r="B3467" s="152">
        <v>2022</v>
      </c>
      <c r="C3467" s="153">
        <v>44696</v>
      </c>
      <c r="D3467" s="152" t="s">
        <v>5210</v>
      </c>
      <c r="E3467" s="152" t="s">
        <v>1943</v>
      </c>
      <c r="F3467" s="152">
        <v>3</v>
      </c>
      <c r="G3467" s="152">
        <v>1</v>
      </c>
      <c r="H3467" s="152" t="s">
        <v>5895</v>
      </c>
      <c r="I3467" s="152">
        <v>624</v>
      </c>
      <c r="J3467" s="152" t="s">
        <v>365</v>
      </c>
      <c r="K3467" s="152" t="s">
        <v>88</v>
      </c>
      <c r="L3467" s="152">
        <v>24.673972602739731</v>
      </c>
      <c r="M3467" s="152">
        <v>7</v>
      </c>
      <c r="N3467" s="152">
        <v>40.772163173489808</v>
      </c>
      <c r="O3467" s="152">
        <v>4.4489099833562564</v>
      </c>
      <c r="P3467" s="152">
        <v>27.425433223421042</v>
      </c>
      <c r="Q3467" s="152">
        <v>42.440033765294253</v>
      </c>
      <c r="R3467" s="152">
        <v>4.5318561970300317</v>
      </c>
      <c r="S3467" s="152">
        <v>28.844465174204149</v>
      </c>
      <c r="T3467" s="152">
        <v>27.348755329681921</v>
      </c>
    </row>
    <row r="3468" spans="1:20" x14ac:dyDescent="0.45">
      <c r="A3468" s="152" t="s">
        <v>166</v>
      </c>
      <c r="B3468" s="152">
        <v>2022</v>
      </c>
      <c r="C3468" s="153">
        <v>44696</v>
      </c>
      <c r="D3468" s="152" t="s">
        <v>5210</v>
      </c>
      <c r="E3468" s="152" t="s">
        <v>1943</v>
      </c>
      <c r="F3468" s="152">
        <v>3</v>
      </c>
      <c r="G3468" s="152">
        <v>2</v>
      </c>
      <c r="H3468" s="152" t="s">
        <v>5895</v>
      </c>
      <c r="I3468" s="152">
        <v>624</v>
      </c>
      <c r="J3468" s="152" t="s">
        <v>418</v>
      </c>
      <c r="K3468" s="152" t="s">
        <v>96</v>
      </c>
      <c r="L3468" s="152">
        <v>23.980821917808221</v>
      </c>
      <c r="M3468" s="152">
        <v>3</v>
      </c>
      <c r="N3468" s="152">
        <v>34.420647697879943</v>
      </c>
      <c r="O3468" s="152">
        <v>4.2113182887120786</v>
      </c>
      <c r="P3468" s="152">
        <v>21.7866928317437</v>
      </c>
      <c r="Q3468" s="152">
        <v>35.396765476141823</v>
      </c>
      <c r="R3468" s="152">
        <v>4.2536721352144689</v>
      </c>
      <c r="S3468" s="152">
        <v>22.635749070498409</v>
      </c>
      <c r="T3468" s="152">
        <v>27.348755329681921</v>
      </c>
    </row>
    <row r="3469" spans="1:20" x14ac:dyDescent="0.45">
      <c r="A3469" s="152" t="s">
        <v>166</v>
      </c>
      <c r="B3469" s="152">
        <v>2022</v>
      </c>
      <c r="C3469" s="153">
        <v>44696</v>
      </c>
      <c r="D3469" s="152" t="s">
        <v>5210</v>
      </c>
      <c r="E3469" s="152" t="s">
        <v>1943</v>
      </c>
      <c r="F3469" s="152">
        <v>3</v>
      </c>
      <c r="G3469" s="152">
        <v>3</v>
      </c>
      <c r="H3469" s="152" t="s">
        <v>5895</v>
      </c>
      <c r="I3469" s="152">
        <v>624</v>
      </c>
      <c r="J3469" s="152" t="s">
        <v>451</v>
      </c>
      <c r="K3469" s="152" t="s">
        <v>168</v>
      </c>
      <c r="L3469" s="152">
        <v>23.452054794520549</v>
      </c>
      <c r="M3469" s="152">
        <v>2</v>
      </c>
      <c r="N3469" s="152">
        <v>35.430226296215551</v>
      </c>
      <c r="O3469" s="152">
        <v>5.4485572842782357</v>
      </c>
      <c r="P3469" s="152">
        <v>19.084554443380849</v>
      </c>
      <c r="Q3469" s="152">
        <v>34.687483689863122</v>
      </c>
      <c r="R3469" s="152">
        <v>5.1086079769845822</v>
      </c>
      <c r="S3469" s="152">
        <v>19.361659758909379</v>
      </c>
      <c r="T3469" s="152">
        <v>27.348755329681921</v>
      </c>
    </row>
    <row r="3470" spans="1:20" x14ac:dyDescent="0.45">
      <c r="A3470" s="152" t="s">
        <v>166</v>
      </c>
      <c r="B3470" s="152">
        <v>2022</v>
      </c>
      <c r="C3470" s="153">
        <v>44696</v>
      </c>
      <c r="D3470" s="152" t="s">
        <v>5210</v>
      </c>
      <c r="E3470" s="152" t="s">
        <v>1943</v>
      </c>
      <c r="F3470" s="152">
        <v>3</v>
      </c>
      <c r="G3470" s="152">
        <v>4</v>
      </c>
      <c r="H3470" s="152" t="s">
        <v>5895</v>
      </c>
      <c r="I3470" s="152">
        <v>624</v>
      </c>
      <c r="J3470" s="152" t="s">
        <v>462</v>
      </c>
      <c r="K3470" s="152" t="s">
        <v>115</v>
      </c>
      <c r="L3470" s="152">
        <v>21.293150684931511</v>
      </c>
      <c r="M3470" s="152">
        <v>23</v>
      </c>
      <c r="N3470" s="152">
        <v>20.88982310463328</v>
      </c>
      <c r="O3470" s="152">
        <v>5.5689284778683206</v>
      </c>
      <c r="P3470" s="152">
        <v>4.1830376710283126</v>
      </c>
      <c r="Q3470" s="152">
        <v>22.336357238721281</v>
      </c>
      <c r="R3470" s="152">
        <v>5.166424057242839</v>
      </c>
      <c r="S3470" s="152">
        <v>6.837085066992767</v>
      </c>
      <c r="T3470" s="152">
        <v>27.348755329681921</v>
      </c>
    </row>
    <row r="3471" spans="1:20" x14ac:dyDescent="0.45">
      <c r="A3471" s="152" t="s">
        <v>166</v>
      </c>
      <c r="B3471" s="152">
        <v>2022</v>
      </c>
      <c r="C3471" s="153">
        <v>44696</v>
      </c>
      <c r="D3471" s="152" t="s">
        <v>5210</v>
      </c>
      <c r="E3471" s="152" t="s">
        <v>1943</v>
      </c>
      <c r="F3471" s="152">
        <v>3</v>
      </c>
      <c r="G3471" s="152">
        <v>5</v>
      </c>
      <c r="H3471" s="152" t="s">
        <v>5895</v>
      </c>
      <c r="I3471" s="152">
        <v>624</v>
      </c>
      <c r="J3471" s="152" t="s">
        <v>403</v>
      </c>
      <c r="K3471" s="152" t="s">
        <v>61</v>
      </c>
      <c r="L3471" s="152">
        <v>25.18082191780822</v>
      </c>
      <c r="M3471" s="152">
        <v>23</v>
      </c>
      <c r="N3471" s="152">
        <v>13.72855763466373</v>
      </c>
      <c r="O3471" s="152">
        <v>4.6286070188479114</v>
      </c>
      <c r="P3471" s="152">
        <v>-0.15726342188000689</v>
      </c>
      <c r="Q3471" s="152">
        <v>15.22918311938923</v>
      </c>
      <c r="R3471" s="152">
        <v>4.5147574128701784</v>
      </c>
      <c r="S3471" s="152">
        <v>1.684910880778693</v>
      </c>
      <c r="T3471" s="152">
        <v>27.348755329681921</v>
      </c>
    </row>
    <row r="3472" spans="1:20" x14ac:dyDescent="0.45">
      <c r="A3472" s="152" t="s">
        <v>166</v>
      </c>
      <c r="B3472" s="152">
        <v>2022</v>
      </c>
      <c r="C3472" s="153">
        <v>44696</v>
      </c>
      <c r="D3472" s="152" t="s">
        <v>5210</v>
      </c>
      <c r="E3472" s="152" t="s">
        <v>1943</v>
      </c>
      <c r="F3472" s="152">
        <v>3</v>
      </c>
      <c r="G3472" s="152">
        <v>6</v>
      </c>
      <c r="H3472" s="152" t="s">
        <v>5895</v>
      </c>
      <c r="I3472" s="152">
        <v>624</v>
      </c>
      <c r="J3472" s="152" t="s">
        <v>492</v>
      </c>
      <c r="K3472" s="152" t="s">
        <v>79</v>
      </c>
      <c r="L3472" s="152">
        <v>19.408219178082192</v>
      </c>
      <c r="M3472" s="152">
        <v>12</v>
      </c>
      <c r="N3472" s="152">
        <v>26.869432688150841</v>
      </c>
      <c r="O3472" s="152">
        <v>5.3505812956143988</v>
      </c>
      <c r="P3472" s="152">
        <v>10.817688801307639</v>
      </c>
      <c r="Q3472" s="152">
        <v>23.78002436279214</v>
      </c>
      <c r="R3472" s="152">
        <v>5.029615293797681</v>
      </c>
      <c r="S3472" s="152">
        <v>8.6911784813990973</v>
      </c>
      <c r="T3472" s="152">
        <v>27.348755329681921</v>
      </c>
    </row>
    <row r="3473" spans="1:20" x14ac:dyDescent="0.45">
      <c r="A3473" s="152" t="s">
        <v>166</v>
      </c>
      <c r="B3473" s="152">
        <v>2022</v>
      </c>
      <c r="C3473" s="153">
        <v>44696</v>
      </c>
      <c r="D3473" s="152" t="s">
        <v>5210</v>
      </c>
      <c r="E3473" s="152" t="s">
        <v>1943</v>
      </c>
      <c r="F3473" s="152">
        <v>3</v>
      </c>
      <c r="G3473" s="152">
        <v>7</v>
      </c>
      <c r="H3473" s="152" t="s">
        <v>5895</v>
      </c>
      <c r="I3473" s="152">
        <v>624</v>
      </c>
      <c r="J3473" s="152" t="s">
        <v>442</v>
      </c>
      <c r="K3473" s="152" t="s">
        <v>43</v>
      </c>
      <c r="L3473" s="152">
        <v>24.545205479452051</v>
      </c>
      <c r="M3473" s="152">
        <v>11</v>
      </c>
      <c r="N3473" s="152">
        <v>19.33043671274033</v>
      </c>
      <c r="O3473" s="152">
        <v>4.4191694590485744</v>
      </c>
      <c r="P3473" s="152">
        <v>6.0729283355946064</v>
      </c>
      <c r="Q3473" s="152">
        <v>16.992673796252241</v>
      </c>
      <c r="R3473" s="152">
        <v>4.4635314290783628</v>
      </c>
      <c r="S3473" s="152">
        <v>3.6020795090171518</v>
      </c>
      <c r="T3473" s="152">
        <v>27.348755329681921</v>
      </c>
    </row>
    <row r="3474" spans="1:20" x14ac:dyDescent="0.45">
      <c r="A3474" s="154" t="s">
        <v>166</v>
      </c>
      <c r="B3474" s="154">
        <v>2022</v>
      </c>
      <c r="C3474" s="155">
        <v>44696</v>
      </c>
      <c r="D3474" s="154" t="s">
        <v>5210</v>
      </c>
      <c r="E3474" s="154" t="s">
        <v>1943</v>
      </c>
      <c r="F3474" s="154">
        <v>4</v>
      </c>
      <c r="G3474" s="154">
        <v>1</v>
      </c>
      <c r="H3474" s="154" t="s">
        <v>5896</v>
      </c>
      <c r="I3474" s="154">
        <v>625</v>
      </c>
      <c r="J3474" s="154" t="s">
        <v>425</v>
      </c>
      <c r="K3474" s="154" t="s">
        <v>96</v>
      </c>
      <c r="L3474" s="154">
        <v>28.484931506849311</v>
      </c>
      <c r="M3474" s="154">
        <v>1</v>
      </c>
      <c r="N3474" s="154">
        <v>33.232845347935992</v>
      </c>
      <c r="O3474" s="154">
        <v>4.347731105703879</v>
      </c>
      <c r="P3474" s="154">
        <v>20.189652030824359</v>
      </c>
      <c r="Q3474" s="154">
        <v>35.566309474048438</v>
      </c>
      <c r="R3474" s="154">
        <v>4.4141561135652916</v>
      </c>
      <c r="S3474" s="154">
        <v>22.323841133352559</v>
      </c>
      <c r="T3474" s="154">
        <v>25.801132035670999</v>
      </c>
    </row>
    <row r="3475" spans="1:20" x14ac:dyDescent="0.45">
      <c r="A3475" s="154" t="s">
        <v>166</v>
      </c>
      <c r="B3475" s="154">
        <v>2022</v>
      </c>
      <c r="C3475" s="155">
        <v>44696</v>
      </c>
      <c r="D3475" s="154" t="s">
        <v>5210</v>
      </c>
      <c r="E3475" s="154" t="s">
        <v>1943</v>
      </c>
      <c r="F3475" s="154">
        <v>4</v>
      </c>
      <c r="G3475" s="154">
        <v>2</v>
      </c>
      <c r="H3475" s="154" t="s">
        <v>5896</v>
      </c>
      <c r="I3475" s="154">
        <v>625</v>
      </c>
      <c r="J3475" s="154" t="s">
        <v>441</v>
      </c>
      <c r="K3475" s="154" t="s">
        <v>34</v>
      </c>
      <c r="L3475" s="154">
        <v>22.69315068493151</v>
      </c>
      <c r="M3475" s="154">
        <v>3</v>
      </c>
      <c r="N3475" s="154">
        <v>34.38821062771077</v>
      </c>
      <c r="O3475" s="154">
        <v>5.348492218480275</v>
      </c>
      <c r="P3475" s="154">
        <v>18.34273397226994</v>
      </c>
      <c r="Q3475" s="154">
        <v>35.120106899429743</v>
      </c>
      <c r="R3475" s="154">
        <v>5.0513597560846577</v>
      </c>
      <c r="S3475" s="154">
        <v>19.96602763117577</v>
      </c>
      <c r="T3475" s="154">
        <v>25.801132035670999</v>
      </c>
    </row>
    <row r="3476" spans="1:20" x14ac:dyDescent="0.45">
      <c r="A3476" s="154" t="s">
        <v>166</v>
      </c>
      <c r="B3476" s="154">
        <v>2022</v>
      </c>
      <c r="C3476" s="155">
        <v>44696</v>
      </c>
      <c r="D3476" s="154" t="s">
        <v>5210</v>
      </c>
      <c r="E3476" s="154" t="s">
        <v>1943</v>
      </c>
      <c r="F3476" s="154">
        <v>4</v>
      </c>
      <c r="G3476" s="154">
        <v>3</v>
      </c>
      <c r="H3476" s="154" t="s">
        <v>5896</v>
      </c>
      <c r="I3476" s="154">
        <v>625</v>
      </c>
      <c r="J3476" s="154" t="s">
        <v>400</v>
      </c>
      <c r="K3476" s="154" t="s">
        <v>58</v>
      </c>
      <c r="L3476" s="154">
        <v>28.25479452054795</v>
      </c>
      <c r="M3476" s="154">
        <v>23</v>
      </c>
      <c r="N3476" s="154">
        <v>28.99421035413733</v>
      </c>
      <c r="O3476" s="154">
        <v>4.485882817462497</v>
      </c>
      <c r="P3476" s="154">
        <v>15.53656190174984</v>
      </c>
      <c r="Q3476" s="154">
        <v>29.445735723718791</v>
      </c>
      <c r="R3476" s="154">
        <v>4.4183230295248288</v>
      </c>
      <c r="S3476" s="154">
        <v>16.1907666351443</v>
      </c>
      <c r="T3476" s="154">
        <v>25.801132035670999</v>
      </c>
    </row>
    <row r="3477" spans="1:20" x14ac:dyDescent="0.45">
      <c r="A3477" s="154" t="s">
        <v>166</v>
      </c>
      <c r="B3477" s="154">
        <v>2022</v>
      </c>
      <c r="C3477" s="155">
        <v>44696</v>
      </c>
      <c r="D3477" s="154" t="s">
        <v>5210</v>
      </c>
      <c r="E3477" s="154" t="s">
        <v>1943</v>
      </c>
      <c r="F3477" s="154">
        <v>4</v>
      </c>
      <c r="G3477" s="154">
        <v>4</v>
      </c>
      <c r="H3477" s="154" t="s">
        <v>5896</v>
      </c>
      <c r="I3477" s="154">
        <v>625</v>
      </c>
      <c r="J3477" s="154" t="s">
        <v>450</v>
      </c>
      <c r="K3477" s="154" t="s">
        <v>168</v>
      </c>
      <c r="L3477" s="154">
        <v>31.227397260273971</v>
      </c>
      <c r="M3477" s="154">
        <v>23</v>
      </c>
      <c r="N3477" s="154">
        <v>25</v>
      </c>
      <c r="O3477" s="154">
        <v>8.3333333330000006</v>
      </c>
      <c r="P3477" s="154">
        <v>9.999965300266922E-10</v>
      </c>
      <c r="Q3477" s="154">
        <v>25.318608594395741</v>
      </c>
      <c r="R3477" s="154">
        <v>6.7097404715300124</v>
      </c>
      <c r="S3477" s="154">
        <v>5.1893871798057027</v>
      </c>
      <c r="T3477" s="154">
        <v>25.801132035670999</v>
      </c>
    </row>
    <row r="3478" spans="1:20" x14ac:dyDescent="0.45">
      <c r="A3478" s="154" t="s">
        <v>166</v>
      </c>
      <c r="B3478" s="154">
        <v>2022</v>
      </c>
      <c r="C3478" s="155">
        <v>44696</v>
      </c>
      <c r="D3478" s="154" t="s">
        <v>5210</v>
      </c>
      <c r="E3478" s="154" t="s">
        <v>1943</v>
      </c>
      <c r="F3478" s="154">
        <v>4</v>
      </c>
      <c r="G3478" s="154">
        <v>5</v>
      </c>
      <c r="H3478" s="154" t="s">
        <v>5896</v>
      </c>
      <c r="I3478" s="154">
        <v>625</v>
      </c>
      <c r="J3478" s="154" t="s">
        <v>401</v>
      </c>
      <c r="K3478" s="154" t="s">
        <v>177</v>
      </c>
      <c r="L3478" s="154">
        <v>24.893150684931509</v>
      </c>
      <c r="M3478" s="154">
        <v>23</v>
      </c>
      <c r="N3478" s="154">
        <v>23.209593601840979</v>
      </c>
      <c r="O3478" s="154">
        <v>4.8565297791878734</v>
      </c>
      <c r="P3478" s="154">
        <v>8.6400042642773656</v>
      </c>
      <c r="Q3478" s="154">
        <v>22.52193954726501</v>
      </c>
      <c r="R3478" s="154">
        <v>4.680382795265758</v>
      </c>
      <c r="S3478" s="154">
        <v>8.4807911614677316</v>
      </c>
      <c r="T3478" s="154">
        <v>25.801132035670999</v>
      </c>
    </row>
    <row r="3479" spans="1:20" x14ac:dyDescent="0.45">
      <c r="A3479" s="154" t="s">
        <v>166</v>
      </c>
      <c r="B3479" s="154">
        <v>2022</v>
      </c>
      <c r="C3479" s="155">
        <v>44696</v>
      </c>
      <c r="D3479" s="154" t="s">
        <v>5210</v>
      </c>
      <c r="E3479" s="154" t="s">
        <v>1943</v>
      </c>
      <c r="F3479" s="154">
        <v>4</v>
      </c>
      <c r="G3479" s="154">
        <v>6</v>
      </c>
      <c r="H3479" s="154" t="s">
        <v>5896</v>
      </c>
      <c r="I3479" s="154">
        <v>625</v>
      </c>
      <c r="J3479" s="154" t="s">
        <v>476</v>
      </c>
      <c r="K3479" s="154" t="s">
        <v>477</v>
      </c>
      <c r="L3479" s="154">
        <v>29.657534246575342</v>
      </c>
      <c r="M3479" s="154">
        <v>23</v>
      </c>
      <c r="N3479" s="154">
        <v>16.021708480907272</v>
      </c>
      <c r="O3479" s="154">
        <v>4.6810905529122468</v>
      </c>
      <c r="P3479" s="154">
        <v>1.9784368221705311</v>
      </c>
      <c r="Q3479" s="154">
        <v>15.64209277445859</v>
      </c>
      <c r="R3479" s="154">
        <v>4.5832141510824309</v>
      </c>
      <c r="S3479" s="154">
        <v>1.892450321211298</v>
      </c>
      <c r="T3479" s="154">
        <v>25.801132035670999</v>
      </c>
    </row>
    <row r="3480" spans="1:20" x14ac:dyDescent="0.45">
      <c r="A3480" s="154" t="s">
        <v>166</v>
      </c>
      <c r="B3480" s="154">
        <v>2022</v>
      </c>
      <c r="C3480" s="155">
        <v>44696</v>
      </c>
      <c r="D3480" s="154" t="s">
        <v>5210</v>
      </c>
      <c r="E3480" s="154" t="s">
        <v>1943</v>
      </c>
      <c r="F3480" s="154">
        <v>4</v>
      </c>
      <c r="G3480" s="154">
        <v>7</v>
      </c>
      <c r="H3480" s="154" t="s">
        <v>5896</v>
      </c>
      <c r="I3480" s="154">
        <v>625</v>
      </c>
      <c r="J3480" s="154" t="s">
        <v>373</v>
      </c>
      <c r="K3480" s="154" t="s">
        <v>43</v>
      </c>
      <c r="L3480" s="154">
        <v>23.18356164383562</v>
      </c>
      <c r="M3480" s="154">
        <v>23</v>
      </c>
      <c r="N3480" s="154">
        <v>19.761355837164679</v>
      </c>
      <c r="O3480" s="154">
        <v>5.0589224969488429</v>
      </c>
      <c r="P3480" s="154">
        <v>4.5845883463181458</v>
      </c>
      <c r="Q3480" s="154">
        <v>16.54597823823827</v>
      </c>
      <c r="R3480" s="154">
        <v>4.9497807394543356</v>
      </c>
      <c r="S3480" s="154">
        <v>1.6966360198752639</v>
      </c>
      <c r="T3480" s="154">
        <v>25.801132035670999</v>
      </c>
    </row>
    <row r="3481" spans="1:20" x14ac:dyDescent="0.45">
      <c r="A3481" s="130" t="s">
        <v>166</v>
      </c>
      <c r="B3481" s="130">
        <v>2022</v>
      </c>
      <c r="C3481" s="131">
        <v>44696</v>
      </c>
      <c r="D3481" s="130" t="s">
        <v>5210</v>
      </c>
      <c r="E3481" s="130" t="s">
        <v>5233</v>
      </c>
      <c r="F3481" s="130">
        <v>1</v>
      </c>
      <c r="G3481" s="130">
        <v>1</v>
      </c>
      <c r="H3481" s="130" t="s">
        <v>5897</v>
      </c>
      <c r="I3481" s="130">
        <v>626</v>
      </c>
      <c r="J3481" s="130" t="s">
        <v>360</v>
      </c>
      <c r="K3481" s="130" t="s">
        <v>417</v>
      </c>
      <c r="L3481" s="130">
        <v>34.786301369863011</v>
      </c>
      <c r="M3481" s="130">
        <v>9</v>
      </c>
      <c r="N3481" s="130">
        <v>32.171119443944562</v>
      </c>
      <c r="O3481" s="130">
        <v>4.2806653203264773</v>
      </c>
      <c r="P3481" s="130">
        <v>19.32912348296513</v>
      </c>
      <c r="Q3481" s="130">
        <v>33.269500112624677</v>
      </c>
      <c r="R3481" s="130">
        <v>4.4335221264747462</v>
      </c>
      <c r="S3481" s="130">
        <v>19.968933733200441</v>
      </c>
      <c r="T3481" s="130">
        <v>24.995673876062082</v>
      </c>
    </row>
    <row r="3482" spans="1:20" x14ac:dyDescent="0.45">
      <c r="A3482" s="130" t="s">
        <v>166</v>
      </c>
      <c r="B3482" s="130">
        <v>2022</v>
      </c>
      <c r="C3482" s="131">
        <v>44696</v>
      </c>
      <c r="D3482" s="130" t="s">
        <v>5210</v>
      </c>
      <c r="E3482" s="130" t="s">
        <v>5233</v>
      </c>
      <c r="F3482" s="130">
        <v>1</v>
      </c>
      <c r="G3482" s="130">
        <v>2</v>
      </c>
      <c r="H3482" s="130" t="s">
        <v>5897</v>
      </c>
      <c r="I3482" s="130">
        <v>626</v>
      </c>
      <c r="J3482" s="130" t="s">
        <v>403</v>
      </c>
      <c r="K3482" s="130" t="s">
        <v>61</v>
      </c>
      <c r="L3482" s="130">
        <v>25.18082191780822</v>
      </c>
      <c r="M3482" s="130">
        <v>23</v>
      </c>
      <c r="N3482" s="130">
        <v>15.22918311938923</v>
      </c>
      <c r="O3482" s="130">
        <v>4.5147574128701784</v>
      </c>
      <c r="P3482" s="130">
        <v>1.684910880778693</v>
      </c>
      <c r="Q3482" s="130">
        <v>17.71025191962141</v>
      </c>
      <c r="R3482" s="130">
        <v>4.4935486130311837</v>
      </c>
      <c r="S3482" s="130">
        <v>4.2296060805278586</v>
      </c>
      <c r="T3482" s="130">
        <v>24.995673876062082</v>
      </c>
    </row>
    <row r="3483" spans="1:20" x14ac:dyDescent="0.45">
      <c r="A3483" s="130" t="s">
        <v>166</v>
      </c>
      <c r="B3483" s="130">
        <v>2022</v>
      </c>
      <c r="C3483" s="131">
        <v>44696</v>
      </c>
      <c r="D3483" s="130" t="s">
        <v>5210</v>
      </c>
      <c r="E3483" s="130" t="s">
        <v>5233</v>
      </c>
      <c r="F3483" s="130">
        <v>1</v>
      </c>
      <c r="G3483" s="130">
        <v>3</v>
      </c>
      <c r="H3483" s="130" t="s">
        <v>5897</v>
      </c>
      <c r="I3483" s="130">
        <v>626</v>
      </c>
      <c r="J3483" s="130" t="s">
        <v>399</v>
      </c>
      <c r="K3483" s="130" t="s">
        <v>49</v>
      </c>
      <c r="L3483" s="130">
        <v>27.761643835616439</v>
      </c>
      <c r="M3483" s="130">
        <v>23</v>
      </c>
      <c r="N3483" s="130">
        <v>27.26378434651879</v>
      </c>
      <c r="O3483" s="130">
        <v>4.305424672737737</v>
      </c>
      <c r="P3483" s="130">
        <v>14.34751032830558</v>
      </c>
      <c r="Q3483" s="130">
        <v>25.932148305730951</v>
      </c>
      <c r="R3483" s="130">
        <v>4.334659010578406</v>
      </c>
      <c r="S3483" s="130">
        <v>12.92817127399573</v>
      </c>
      <c r="T3483" s="130">
        <v>24.995673876062082</v>
      </c>
    </row>
    <row r="3484" spans="1:20" x14ac:dyDescent="0.45">
      <c r="A3484" s="130" t="s">
        <v>166</v>
      </c>
      <c r="B3484" s="130">
        <v>2022</v>
      </c>
      <c r="C3484" s="131">
        <v>44696</v>
      </c>
      <c r="D3484" s="130" t="s">
        <v>5210</v>
      </c>
      <c r="E3484" s="130" t="s">
        <v>5233</v>
      </c>
      <c r="F3484" s="130">
        <v>1</v>
      </c>
      <c r="G3484" s="130">
        <v>4</v>
      </c>
      <c r="H3484" s="130" t="s">
        <v>5897</v>
      </c>
      <c r="I3484" s="130">
        <v>626</v>
      </c>
      <c r="J3484" s="130" t="s">
        <v>450</v>
      </c>
      <c r="K3484" s="130" t="s">
        <v>168</v>
      </c>
      <c r="L3484" s="130">
        <v>31.227397260273971</v>
      </c>
      <c r="M3484" s="130">
        <v>23</v>
      </c>
      <c r="N3484" s="130">
        <v>25.318608594395741</v>
      </c>
      <c r="O3484" s="130">
        <v>6.7097404715300124</v>
      </c>
      <c r="P3484" s="130">
        <v>5.1893871798057027</v>
      </c>
      <c r="Q3484" s="130">
        <v>20.725282484680399</v>
      </c>
      <c r="R3484" s="130">
        <v>6.1854758022879022</v>
      </c>
      <c r="S3484" s="130">
        <v>2.1688550778166942</v>
      </c>
      <c r="T3484" s="130">
        <v>24.995673876062082</v>
      </c>
    </row>
    <row r="3485" spans="1:20" x14ac:dyDescent="0.45">
      <c r="A3485" s="150" t="s">
        <v>166</v>
      </c>
      <c r="B3485" s="150">
        <v>2022</v>
      </c>
      <c r="C3485" s="151">
        <v>44696</v>
      </c>
      <c r="D3485" s="150" t="s">
        <v>5210</v>
      </c>
      <c r="E3485" s="150" t="s">
        <v>5233</v>
      </c>
      <c r="F3485" s="150">
        <v>2</v>
      </c>
      <c r="G3485" s="150">
        <v>1</v>
      </c>
      <c r="H3485" s="150" t="s">
        <v>5898</v>
      </c>
      <c r="I3485" s="150">
        <v>627</v>
      </c>
      <c r="J3485" s="150" t="s">
        <v>492</v>
      </c>
      <c r="K3485" s="150" t="s">
        <v>79</v>
      </c>
      <c r="L3485" s="150">
        <v>19.408219178082192</v>
      </c>
      <c r="M3485" s="150">
        <v>12</v>
      </c>
      <c r="N3485" s="150">
        <v>23.78002436279214</v>
      </c>
      <c r="O3485" s="150">
        <v>5.029615293797681</v>
      </c>
      <c r="P3485" s="150">
        <v>8.6911784813990973</v>
      </c>
      <c r="Q3485" s="150">
        <v>26.643704058174329</v>
      </c>
      <c r="R3485" s="150">
        <v>4.9428753090917859</v>
      </c>
      <c r="S3485" s="150">
        <v>11.81507813089897</v>
      </c>
      <c r="T3485" s="150">
        <v>22.6666380306329</v>
      </c>
    </row>
    <row r="3486" spans="1:20" x14ac:dyDescent="0.45">
      <c r="A3486" s="150" t="s">
        <v>166</v>
      </c>
      <c r="B3486" s="150">
        <v>2022</v>
      </c>
      <c r="C3486" s="151">
        <v>44696</v>
      </c>
      <c r="D3486" s="150" t="s">
        <v>5210</v>
      </c>
      <c r="E3486" s="150" t="s">
        <v>5233</v>
      </c>
      <c r="F3486" s="150">
        <v>2</v>
      </c>
      <c r="G3486" s="150">
        <v>2</v>
      </c>
      <c r="H3486" s="150" t="s">
        <v>5898</v>
      </c>
      <c r="I3486" s="150">
        <v>627</v>
      </c>
      <c r="J3486" s="150" t="s">
        <v>401</v>
      </c>
      <c r="K3486" s="150" t="s">
        <v>177</v>
      </c>
      <c r="L3486" s="150">
        <v>24.893150684931509</v>
      </c>
      <c r="M3486" s="150">
        <v>23</v>
      </c>
      <c r="N3486" s="150">
        <v>22.52193954726501</v>
      </c>
      <c r="O3486" s="150">
        <v>4.680382795265758</v>
      </c>
      <c r="P3486" s="150">
        <v>8.4807911614677316</v>
      </c>
      <c r="Q3486" s="150">
        <v>23.6575918755074</v>
      </c>
      <c r="R3486" s="150">
        <v>4.5874868850361814</v>
      </c>
      <c r="S3486" s="150">
        <v>9.8951312203988628</v>
      </c>
      <c r="T3486" s="150">
        <v>22.6666380306329</v>
      </c>
    </row>
    <row r="3487" spans="1:20" x14ac:dyDescent="0.45">
      <c r="A3487" s="150" t="s">
        <v>166</v>
      </c>
      <c r="B3487" s="150">
        <v>2022</v>
      </c>
      <c r="C3487" s="151">
        <v>44696</v>
      </c>
      <c r="D3487" s="150" t="s">
        <v>5210</v>
      </c>
      <c r="E3487" s="150" t="s">
        <v>5233</v>
      </c>
      <c r="F3487" s="150">
        <v>2</v>
      </c>
      <c r="G3487" s="150">
        <v>3</v>
      </c>
      <c r="H3487" s="150" t="s">
        <v>5898</v>
      </c>
      <c r="I3487" s="150">
        <v>627</v>
      </c>
      <c r="J3487" s="150" t="s">
        <v>385</v>
      </c>
      <c r="K3487" s="150" t="s">
        <v>67</v>
      </c>
      <c r="L3487" s="150">
        <v>30.791780821917811</v>
      </c>
      <c r="M3487" s="150">
        <v>23</v>
      </c>
      <c r="N3487" s="150">
        <v>21.835104996670921</v>
      </c>
      <c r="O3487" s="150">
        <v>4.5058848376833183</v>
      </c>
      <c r="P3487" s="150">
        <v>8.3174504836209699</v>
      </c>
      <c r="Q3487" s="150">
        <v>21.833140020120599</v>
      </c>
      <c r="R3487" s="150">
        <v>4.4484905585523462</v>
      </c>
      <c r="S3487" s="150">
        <v>8.487668344463561</v>
      </c>
      <c r="T3487" s="150">
        <v>22.6666380306329</v>
      </c>
    </row>
    <row r="3488" spans="1:20" x14ac:dyDescent="0.45">
      <c r="A3488" s="150" t="s">
        <v>166</v>
      </c>
      <c r="B3488" s="150">
        <v>2022</v>
      </c>
      <c r="C3488" s="151">
        <v>44696</v>
      </c>
      <c r="D3488" s="150" t="s">
        <v>5210</v>
      </c>
      <c r="E3488" s="150" t="s">
        <v>5233</v>
      </c>
      <c r="F3488" s="150">
        <v>2</v>
      </c>
      <c r="G3488" s="150">
        <v>4</v>
      </c>
      <c r="H3488" s="150" t="s">
        <v>5898</v>
      </c>
      <c r="I3488" s="150">
        <v>627</v>
      </c>
      <c r="J3488" s="150" t="s">
        <v>456</v>
      </c>
      <c r="K3488" s="150" t="s">
        <v>64</v>
      </c>
      <c r="L3488" s="150">
        <v>33.038356164383558</v>
      </c>
      <c r="M3488" s="150">
        <v>23</v>
      </c>
      <c r="N3488" s="150">
        <v>18.457441556890672</v>
      </c>
      <c r="O3488" s="150">
        <v>7.1803165061217191</v>
      </c>
      <c r="P3488" s="150">
        <v>-3.0835079614744849</v>
      </c>
      <c r="Q3488" s="150">
        <v>17.572265891809462</v>
      </c>
      <c r="R3488" s="150">
        <v>6.2256399309751336</v>
      </c>
      <c r="S3488" s="150">
        <v>-1.1046539011159451</v>
      </c>
      <c r="T3488" s="150">
        <v>22.6666380306329</v>
      </c>
    </row>
    <row r="3489" spans="1:20" x14ac:dyDescent="0.45">
      <c r="A3489" s="150" t="s">
        <v>166</v>
      </c>
      <c r="B3489" s="150">
        <v>2022</v>
      </c>
      <c r="C3489" s="151">
        <v>44696</v>
      </c>
      <c r="D3489" s="150" t="s">
        <v>5210</v>
      </c>
      <c r="E3489" s="150" t="s">
        <v>5233</v>
      </c>
      <c r="F3489" s="150">
        <v>2</v>
      </c>
      <c r="G3489" s="150">
        <v>5</v>
      </c>
      <c r="H3489" s="150" t="s">
        <v>5898</v>
      </c>
      <c r="I3489" s="150">
        <v>627</v>
      </c>
      <c r="J3489" s="150" t="s">
        <v>479</v>
      </c>
      <c r="K3489" s="150" t="s">
        <v>67</v>
      </c>
      <c r="L3489" s="150">
        <v>19.542465753424661</v>
      </c>
      <c r="M3489" s="150">
        <v>23</v>
      </c>
      <c r="N3489" s="150">
        <v>26.73867968954573</v>
      </c>
      <c r="O3489" s="150">
        <v>6.7351550742040933</v>
      </c>
      <c r="P3489" s="150">
        <v>6.5332144669334546</v>
      </c>
      <c r="Q3489" s="150">
        <v>20.435183700388649</v>
      </c>
      <c r="R3489" s="150">
        <v>6.1260965029154928</v>
      </c>
      <c r="S3489" s="150">
        <v>2.0568941916421721</v>
      </c>
      <c r="T3489" s="150">
        <v>22.6666380306329</v>
      </c>
    </row>
    <row r="3490" spans="1:20" x14ac:dyDescent="0.45">
      <c r="A3490" s="152" t="s">
        <v>166</v>
      </c>
      <c r="B3490" s="152">
        <v>2022</v>
      </c>
      <c r="C3490" s="153">
        <v>44696</v>
      </c>
      <c r="D3490" s="152" t="s">
        <v>5210</v>
      </c>
      <c r="E3490" s="152" t="s">
        <v>5233</v>
      </c>
      <c r="F3490" s="152">
        <v>3</v>
      </c>
      <c r="G3490" s="152">
        <v>1</v>
      </c>
      <c r="H3490" s="152" t="s">
        <v>5899</v>
      </c>
      <c r="I3490" s="152">
        <v>628</v>
      </c>
      <c r="J3490" s="152" t="s">
        <v>451</v>
      </c>
      <c r="K3490" s="152" t="s">
        <v>168</v>
      </c>
      <c r="L3490" s="152">
        <v>23.452054794520549</v>
      </c>
      <c r="M3490" s="152">
        <v>2</v>
      </c>
      <c r="N3490" s="152">
        <v>34.687483689863122</v>
      </c>
      <c r="O3490" s="152">
        <v>5.1086079769845822</v>
      </c>
      <c r="P3490" s="152">
        <v>19.361659758909379</v>
      </c>
      <c r="Q3490" s="152">
        <v>36.344572955261228</v>
      </c>
      <c r="R3490" s="152">
        <v>5.0998994729179374</v>
      </c>
      <c r="S3490" s="152">
        <v>21.044874536507429</v>
      </c>
      <c r="T3490" s="152">
        <v>22.995762250746381</v>
      </c>
    </row>
    <row r="3491" spans="1:20" x14ac:dyDescent="0.45">
      <c r="A3491" s="152" t="s">
        <v>166</v>
      </c>
      <c r="B3491" s="152">
        <v>2022</v>
      </c>
      <c r="C3491" s="153">
        <v>44696</v>
      </c>
      <c r="D3491" s="152" t="s">
        <v>5210</v>
      </c>
      <c r="E3491" s="152" t="s">
        <v>5233</v>
      </c>
      <c r="F3491" s="152">
        <v>3</v>
      </c>
      <c r="G3491" s="152">
        <v>2</v>
      </c>
      <c r="H3491" s="152" t="s">
        <v>5899</v>
      </c>
      <c r="I3491" s="152">
        <v>628</v>
      </c>
      <c r="J3491" s="152" t="s">
        <v>546</v>
      </c>
      <c r="K3491" s="152" t="s">
        <v>34</v>
      </c>
      <c r="L3491" s="152">
        <v>23.978082191780821</v>
      </c>
      <c r="M3491" s="152">
        <v>23</v>
      </c>
      <c r="N3491" s="152">
        <v>26.074466404433821</v>
      </c>
      <c r="O3491" s="152">
        <v>5.3803930883796696</v>
      </c>
      <c r="P3491" s="152">
        <v>9.9332871392948086</v>
      </c>
      <c r="Q3491" s="152">
        <v>27.234624632546861</v>
      </c>
      <c r="R3491" s="152">
        <v>5.1440709747766542</v>
      </c>
      <c r="S3491" s="152">
        <v>11.8024117082169</v>
      </c>
      <c r="T3491" s="152">
        <v>22.995762250746381</v>
      </c>
    </row>
    <row r="3492" spans="1:20" x14ac:dyDescent="0.45">
      <c r="A3492" s="152" t="s">
        <v>166</v>
      </c>
      <c r="B3492" s="152">
        <v>2022</v>
      </c>
      <c r="C3492" s="153">
        <v>44696</v>
      </c>
      <c r="D3492" s="152" t="s">
        <v>5210</v>
      </c>
      <c r="E3492" s="152" t="s">
        <v>5233</v>
      </c>
      <c r="F3492" s="152">
        <v>3</v>
      </c>
      <c r="G3492" s="152">
        <v>3</v>
      </c>
      <c r="H3492" s="152" t="s">
        <v>5899</v>
      </c>
      <c r="I3492" s="152">
        <v>628</v>
      </c>
      <c r="J3492" s="152" t="s">
        <v>387</v>
      </c>
      <c r="K3492" s="152" t="s">
        <v>58</v>
      </c>
      <c r="L3492" s="152">
        <v>25.24657534246575</v>
      </c>
      <c r="M3492" s="152">
        <v>23</v>
      </c>
      <c r="N3492" s="152">
        <v>22.028790146738089</v>
      </c>
      <c r="O3492" s="152">
        <v>4.7694631254622584</v>
      </c>
      <c r="P3492" s="152">
        <v>7.7204007703513184</v>
      </c>
      <c r="Q3492" s="152">
        <v>22.147055381034001</v>
      </c>
      <c r="R3492" s="152">
        <v>4.6709091238030576</v>
      </c>
      <c r="S3492" s="152">
        <v>8.1343280096248289</v>
      </c>
      <c r="T3492" s="152">
        <v>22.995762250746381</v>
      </c>
    </row>
    <row r="3493" spans="1:20" x14ac:dyDescent="0.45">
      <c r="A3493" s="152" t="s">
        <v>166</v>
      </c>
      <c r="B3493" s="152">
        <v>2022</v>
      </c>
      <c r="C3493" s="153">
        <v>44696</v>
      </c>
      <c r="D3493" s="152" t="s">
        <v>5210</v>
      </c>
      <c r="E3493" s="152" t="s">
        <v>5233</v>
      </c>
      <c r="F3493" s="152">
        <v>3</v>
      </c>
      <c r="G3493" s="152">
        <v>4</v>
      </c>
      <c r="H3493" s="152" t="s">
        <v>5899</v>
      </c>
      <c r="I3493" s="152">
        <v>628</v>
      </c>
      <c r="J3493" s="152" t="s">
        <v>373</v>
      </c>
      <c r="K3493" s="152" t="s">
        <v>43</v>
      </c>
      <c r="L3493" s="152">
        <v>23.18356164383562</v>
      </c>
      <c r="M3493" s="152">
        <v>23</v>
      </c>
      <c r="N3493" s="152">
        <v>16.54597823823827</v>
      </c>
      <c r="O3493" s="152">
        <v>4.9497807394543356</v>
      </c>
      <c r="P3493" s="152">
        <v>1.6966360198752639</v>
      </c>
      <c r="Q3493" s="152">
        <v>16.192687266687791</v>
      </c>
      <c r="R3493" s="152">
        <v>4.8155589853821974</v>
      </c>
      <c r="S3493" s="152">
        <v>1.746010310541205</v>
      </c>
      <c r="T3493" s="152">
        <v>22.995762250746381</v>
      </c>
    </row>
    <row r="3494" spans="1:20" x14ac:dyDescent="0.45">
      <c r="A3494" s="152" t="s">
        <v>166</v>
      </c>
      <c r="B3494" s="152">
        <v>2022</v>
      </c>
      <c r="C3494" s="153">
        <v>44696</v>
      </c>
      <c r="D3494" s="152" t="s">
        <v>5210</v>
      </c>
      <c r="E3494" s="152" t="s">
        <v>5233</v>
      </c>
      <c r="F3494" s="152">
        <v>3</v>
      </c>
      <c r="G3494" s="152">
        <v>5</v>
      </c>
      <c r="H3494" s="152" t="s">
        <v>5899</v>
      </c>
      <c r="I3494" s="152">
        <v>628</v>
      </c>
      <c r="J3494" s="152" t="s">
        <v>476</v>
      </c>
      <c r="K3494" s="152" t="s">
        <v>477</v>
      </c>
      <c r="L3494" s="152">
        <v>29.657534246575342</v>
      </c>
      <c r="M3494" s="152">
        <v>23</v>
      </c>
      <c r="N3494" s="152">
        <v>15.64209277445859</v>
      </c>
      <c r="O3494" s="152">
        <v>4.5832141510824309</v>
      </c>
      <c r="P3494" s="152">
        <v>1.892450321211298</v>
      </c>
      <c r="Q3494" s="152">
        <v>13.600289653696359</v>
      </c>
      <c r="R3494" s="152">
        <v>4.6325376241781511</v>
      </c>
      <c r="S3494" s="152">
        <v>-0.29732321883808938</v>
      </c>
      <c r="T3494" s="152">
        <v>22.995762250746381</v>
      </c>
    </row>
    <row r="3495" spans="1:20" x14ac:dyDescent="0.45">
      <c r="A3495" s="154" t="s">
        <v>166</v>
      </c>
      <c r="B3495" s="154">
        <v>2022</v>
      </c>
      <c r="C3495" s="155">
        <v>44696</v>
      </c>
      <c r="D3495" s="154" t="s">
        <v>5210</v>
      </c>
      <c r="E3495" s="154" t="s">
        <v>5233</v>
      </c>
      <c r="F3495" s="154">
        <v>4</v>
      </c>
      <c r="G3495" s="154">
        <v>1</v>
      </c>
      <c r="H3495" s="154" t="s">
        <v>5900</v>
      </c>
      <c r="I3495" s="154">
        <v>629</v>
      </c>
      <c r="J3495" s="154" t="s">
        <v>442</v>
      </c>
      <c r="K3495" s="154" t="s">
        <v>43</v>
      </c>
      <c r="L3495" s="154">
        <v>24.545205479452051</v>
      </c>
      <c r="M3495" s="154">
        <v>11</v>
      </c>
      <c r="N3495" s="154">
        <v>16.992673796252241</v>
      </c>
      <c r="O3495" s="154">
        <v>4.4635314290783628</v>
      </c>
      <c r="P3495" s="154">
        <v>3.6020795090171518</v>
      </c>
      <c r="Q3495" s="154">
        <v>21.161888161352501</v>
      </c>
      <c r="R3495" s="154">
        <v>4.4487389650285811</v>
      </c>
      <c r="S3495" s="154">
        <v>7.8156712662667536</v>
      </c>
      <c r="T3495" s="154">
        <v>25.909302445703069</v>
      </c>
    </row>
    <row r="3496" spans="1:20" x14ac:dyDescent="0.45">
      <c r="A3496" s="154" t="s">
        <v>166</v>
      </c>
      <c r="B3496" s="154">
        <v>2022</v>
      </c>
      <c r="C3496" s="155">
        <v>44696</v>
      </c>
      <c r="D3496" s="154" t="s">
        <v>5210</v>
      </c>
      <c r="E3496" s="154" t="s">
        <v>5233</v>
      </c>
      <c r="F3496" s="154">
        <v>4</v>
      </c>
      <c r="G3496" s="154">
        <v>2</v>
      </c>
      <c r="H3496" s="154" t="s">
        <v>5900</v>
      </c>
      <c r="I3496" s="154">
        <v>629</v>
      </c>
      <c r="J3496" s="154" t="s">
        <v>262</v>
      </c>
      <c r="K3496" s="154" t="s">
        <v>46</v>
      </c>
      <c r="L3496" s="154">
        <v>25.608219178082191</v>
      </c>
      <c r="M3496" s="154">
        <v>23</v>
      </c>
      <c r="N3496" s="154">
        <v>30.828714308892291</v>
      </c>
      <c r="O3496" s="154">
        <v>4.2737359439697729</v>
      </c>
      <c r="P3496" s="154">
        <v>18.007506476982979</v>
      </c>
      <c r="Q3496" s="154">
        <v>30.87469518471071</v>
      </c>
      <c r="R3496" s="154">
        <v>4.2665093693711427</v>
      </c>
      <c r="S3496" s="154">
        <v>18.075167076597278</v>
      </c>
      <c r="T3496" s="154">
        <v>25.909302445703069</v>
      </c>
    </row>
    <row r="3497" spans="1:20" x14ac:dyDescent="0.45">
      <c r="A3497" s="154" t="s">
        <v>166</v>
      </c>
      <c r="B3497" s="154">
        <v>2022</v>
      </c>
      <c r="C3497" s="155">
        <v>44696</v>
      </c>
      <c r="D3497" s="154" t="s">
        <v>5210</v>
      </c>
      <c r="E3497" s="154" t="s">
        <v>5233</v>
      </c>
      <c r="F3497" s="154">
        <v>4</v>
      </c>
      <c r="G3497" s="154">
        <v>3</v>
      </c>
      <c r="H3497" s="154" t="s">
        <v>5900</v>
      </c>
      <c r="I3497" s="154">
        <v>629</v>
      </c>
      <c r="J3497" s="154" t="s">
        <v>397</v>
      </c>
      <c r="K3497" s="154" t="s">
        <v>177</v>
      </c>
      <c r="L3497" s="154">
        <v>29.487671232876711</v>
      </c>
      <c r="M3497" s="154">
        <v>23</v>
      </c>
      <c r="N3497" s="154">
        <v>29.94303116093073</v>
      </c>
      <c r="O3497" s="154">
        <v>4.2032672988788056</v>
      </c>
      <c r="P3497" s="154">
        <v>17.333229264294321</v>
      </c>
      <c r="Q3497" s="154">
        <v>29.232601272926189</v>
      </c>
      <c r="R3497" s="154">
        <v>4.2079350714573298</v>
      </c>
      <c r="S3497" s="154">
        <v>16.608796058554201</v>
      </c>
      <c r="T3497" s="154">
        <v>25.909302445703069</v>
      </c>
    </row>
    <row r="3498" spans="1:20" x14ac:dyDescent="0.45">
      <c r="A3498" s="154" t="s">
        <v>166</v>
      </c>
      <c r="B3498" s="154">
        <v>2022</v>
      </c>
      <c r="C3498" s="155">
        <v>44696</v>
      </c>
      <c r="D3498" s="154" t="s">
        <v>5210</v>
      </c>
      <c r="E3498" s="154" t="s">
        <v>5233</v>
      </c>
      <c r="F3498" s="154">
        <v>4</v>
      </c>
      <c r="G3498" s="154">
        <v>4</v>
      </c>
      <c r="H3498" s="154" t="s">
        <v>5900</v>
      </c>
      <c r="I3498" s="154">
        <v>629</v>
      </c>
      <c r="J3498" s="154" t="s">
        <v>462</v>
      </c>
      <c r="K3498" s="154" t="s">
        <v>115</v>
      </c>
      <c r="L3498" s="154">
        <v>21.293150684931511</v>
      </c>
      <c r="M3498" s="154">
        <v>23</v>
      </c>
      <c r="N3498" s="154">
        <v>22.336357238721281</v>
      </c>
      <c r="O3498" s="154">
        <v>5.166424057242839</v>
      </c>
      <c r="P3498" s="154">
        <v>6.837085066992767</v>
      </c>
      <c r="Q3498" s="154">
        <v>22.002000746655</v>
      </c>
      <c r="R3498" s="154">
        <v>4.9093231619325088</v>
      </c>
      <c r="S3498" s="154">
        <v>7.2740312608574769</v>
      </c>
      <c r="T3498" s="154">
        <v>25.909302445703069</v>
      </c>
    </row>
    <row r="3499" spans="1:20" x14ac:dyDescent="0.45">
      <c r="A3499" s="154" t="s">
        <v>166</v>
      </c>
      <c r="B3499" s="154">
        <v>2022</v>
      </c>
      <c r="C3499" s="155">
        <v>44696</v>
      </c>
      <c r="D3499" s="154" t="s">
        <v>5210</v>
      </c>
      <c r="E3499" s="154" t="s">
        <v>5233</v>
      </c>
      <c r="F3499" s="154">
        <v>4</v>
      </c>
      <c r="G3499" s="154">
        <v>5</v>
      </c>
      <c r="H3499" s="154" t="s">
        <v>5900</v>
      </c>
      <c r="I3499" s="154">
        <v>629</v>
      </c>
      <c r="J3499" s="154" t="s">
        <v>400</v>
      </c>
      <c r="K3499" s="154" t="s">
        <v>58</v>
      </c>
      <c r="L3499" s="154">
        <v>28.25479452054795</v>
      </c>
      <c r="M3499" s="154">
        <v>23</v>
      </c>
      <c r="N3499" s="154">
        <v>29.445735723718791</v>
      </c>
      <c r="O3499" s="154">
        <v>4.4183230295248288</v>
      </c>
      <c r="P3499" s="154">
        <v>16.1907666351443</v>
      </c>
      <c r="Q3499" s="154">
        <v>26.328416429398469</v>
      </c>
      <c r="R3499" s="154">
        <v>4.4409464959967302</v>
      </c>
      <c r="S3499" s="154">
        <v>13.005576941408281</v>
      </c>
      <c r="T3499" s="154">
        <v>25.909302445703069</v>
      </c>
    </row>
    <row r="3500" spans="1:20" x14ac:dyDescent="0.45">
      <c r="A3500" s="132" t="s">
        <v>166</v>
      </c>
      <c r="B3500" s="132">
        <v>2022</v>
      </c>
      <c r="C3500" s="133">
        <v>44696</v>
      </c>
      <c r="D3500" s="132" t="s">
        <v>5210</v>
      </c>
      <c r="E3500" s="132" t="s">
        <v>5234</v>
      </c>
      <c r="F3500" s="132">
        <v>1</v>
      </c>
      <c r="G3500" s="132">
        <v>1</v>
      </c>
      <c r="H3500" s="132" t="s">
        <v>5901</v>
      </c>
      <c r="I3500" s="132">
        <v>630</v>
      </c>
      <c r="J3500" s="132" t="s">
        <v>375</v>
      </c>
      <c r="K3500" s="132" t="s">
        <v>49</v>
      </c>
      <c r="L3500" s="132">
        <v>28.339726027397258</v>
      </c>
      <c r="M3500" s="132">
        <v>3</v>
      </c>
      <c r="N3500" s="132">
        <v>34.967008596076312</v>
      </c>
      <c r="O3500" s="132">
        <v>4.3891099468172516</v>
      </c>
      <c r="P3500" s="132">
        <v>21.799678755624559</v>
      </c>
      <c r="Q3500" s="132">
        <v>37.830401402344201</v>
      </c>
      <c r="R3500" s="132">
        <v>4.4273453551302513</v>
      </c>
      <c r="S3500" s="132">
        <v>24.548365336953449</v>
      </c>
      <c r="T3500" s="132">
        <v>33.065661968906383</v>
      </c>
    </row>
    <row r="3501" spans="1:20" x14ac:dyDescent="0.45">
      <c r="A3501" s="132" t="s">
        <v>166</v>
      </c>
      <c r="B3501" s="132">
        <v>2022</v>
      </c>
      <c r="C3501" s="133">
        <v>44696</v>
      </c>
      <c r="D3501" s="132" t="s">
        <v>5210</v>
      </c>
      <c r="E3501" s="132" t="s">
        <v>5234</v>
      </c>
      <c r="F3501" s="132">
        <v>1</v>
      </c>
      <c r="G3501" s="132">
        <v>2</v>
      </c>
      <c r="H3501" s="132" t="s">
        <v>5901</v>
      </c>
      <c r="I3501" s="132">
        <v>630</v>
      </c>
      <c r="J3501" s="132" t="s">
        <v>410</v>
      </c>
      <c r="K3501" s="132" t="s">
        <v>88</v>
      </c>
      <c r="L3501" s="132">
        <v>22.36712328767123</v>
      </c>
      <c r="M3501" s="132">
        <v>6</v>
      </c>
      <c r="N3501" s="132">
        <v>41.639776343090212</v>
      </c>
      <c r="O3501" s="132">
        <v>4.4742298649454613</v>
      </c>
      <c r="P3501" s="132">
        <v>28.217086748253831</v>
      </c>
      <c r="Q3501" s="132">
        <v>41.706009848976663</v>
      </c>
      <c r="R3501" s="132">
        <v>4.4278318031144943</v>
      </c>
      <c r="S3501" s="132">
        <v>28.422514439633169</v>
      </c>
      <c r="T3501" s="132">
        <v>33.065661968906383</v>
      </c>
    </row>
    <row r="3502" spans="1:20" x14ac:dyDescent="0.45">
      <c r="A3502" s="132" t="s">
        <v>166</v>
      </c>
      <c r="B3502" s="132">
        <v>2022</v>
      </c>
      <c r="C3502" s="133">
        <v>44696</v>
      </c>
      <c r="D3502" s="132" t="s">
        <v>5210</v>
      </c>
      <c r="E3502" s="132" t="s">
        <v>5234</v>
      </c>
      <c r="F3502" s="132">
        <v>1</v>
      </c>
      <c r="G3502" s="132">
        <v>3</v>
      </c>
      <c r="H3502" s="132" t="s">
        <v>5901</v>
      </c>
      <c r="I3502" s="132">
        <v>630</v>
      </c>
      <c r="J3502" s="132" t="s">
        <v>425</v>
      </c>
      <c r="K3502" s="132" t="s">
        <v>96</v>
      </c>
      <c r="L3502" s="132">
        <v>28.484931506849311</v>
      </c>
      <c r="M3502" s="132">
        <v>1</v>
      </c>
      <c r="N3502" s="132">
        <v>35.566309474048438</v>
      </c>
      <c r="O3502" s="132">
        <v>4.4141561135652916</v>
      </c>
      <c r="P3502" s="132">
        <v>22.323841133352559</v>
      </c>
      <c r="Q3502" s="132">
        <v>35.672908057803419</v>
      </c>
      <c r="R3502" s="132">
        <v>4.366484323330833</v>
      </c>
      <c r="S3502" s="132">
        <v>22.57345508781092</v>
      </c>
      <c r="T3502" s="132">
        <v>33.065661968906383</v>
      </c>
    </row>
    <row r="3503" spans="1:20" x14ac:dyDescent="0.45">
      <c r="A3503" s="132" t="s">
        <v>166</v>
      </c>
      <c r="B3503" s="132">
        <v>2022</v>
      </c>
      <c r="C3503" s="133">
        <v>44696</v>
      </c>
      <c r="D3503" s="132" t="s">
        <v>5210</v>
      </c>
      <c r="E3503" s="132" t="s">
        <v>5234</v>
      </c>
      <c r="F3503" s="132">
        <v>1</v>
      </c>
      <c r="G3503" s="132">
        <v>4</v>
      </c>
      <c r="H3503" s="132" t="s">
        <v>5901</v>
      </c>
      <c r="I3503" s="132">
        <v>630</v>
      </c>
      <c r="J3503" s="132" t="s">
        <v>360</v>
      </c>
      <c r="K3503" s="132" t="s">
        <v>417</v>
      </c>
      <c r="L3503" s="132">
        <v>34.786301369863011</v>
      </c>
      <c r="M3503" s="132">
        <v>9</v>
      </c>
      <c r="N3503" s="132">
        <v>33.269500112624677</v>
      </c>
      <c r="O3503" s="132">
        <v>4.4335221264747462</v>
      </c>
      <c r="P3503" s="132">
        <v>19.968933733200441</v>
      </c>
      <c r="Q3503" s="132">
        <v>32.632637163067429</v>
      </c>
      <c r="R3503" s="132">
        <v>4.3837452411554461</v>
      </c>
      <c r="S3503" s="132">
        <v>19.48140143960109</v>
      </c>
      <c r="T3503" s="132">
        <v>33.065661968906383</v>
      </c>
    </row>
    <row r="3504" spans="1:20" x14ac:dyDescent="0.45">
      <c r="A3504" s="132" t="s">
        <v>166</v>
      </c>
      <c r="B3504" s="132">
        <v>2022</v>
      </c>
      <c r="C3504" s="133">
        <v>44696</v>
      </c>
      <c r="D3504" s="132" t="s">
        <v>5210</v>
      </c>
      <c r="E3504" s="132" t="s">
        <v>5234</v>
      </c>
      <c r="F3504" s="132">
        <v>1</v>
      </c>
      <c r="G3504" s="132">
        <v>5</v>
      </c>
      <c r="H3504" s="132" t="s">
        <v>5901</v>
      </c>
      <c r="I3504" s="132">
        <v>630</v>
      </c>
      <c r="J3504" s="132" t="s">
        <v>442</v>
      </c>
      <c r="K3504" s="132" t="s">
        <v>43</v>
      </c>
      <c r="L3504" s="132">
        <v>24.545205479452051</v>
      </c>
      <c r="M3504" s="132">
        <v>11</v>
      </c>
      <c r="N3504" s="132">
        <v>21.161888161352501</v>
      </c>
      <c r="O3504" s="132">
        <v>4.4487389650285811</v>
      </c>
      <c r="P3504" s="132">
        <v>7.8156712662667536</v>
      </c>
      <c r="Q3504" s="132">
        <v>21.711296219629858</v>
      </c>
      <c r="R3504" s="132">
        <v>4.4189355289135408</v>
      </c>
      <c r="S3504" s="132">
        <v>8.4544896328892385</v>
      </c>
      <c r="T3504" s="132">
        <v>33.065661968906383</v>
      </c>
    </row>
    <row r="3505" spans="1:20" x14ac:dyDescent="0.45">
      <c r="A3505" s="132" t="s">
        <v>166</v>
      </c>
      <c r="B3505" s="132">
        <v>2022</v>
      </c>
      <c r="C3505" s="133">
        <v>44696</v>
      </c>
      <c r="D3505" s="132" t="s">
        <v>5210</v>
      </c>
      <c r="E3505" s="132" t="s">
        <v>5234</v>
      </c>
      <c r="F3505" s="132">
        <v>1</v>
      </c>
      <c r="G3505" s="132">
        <v>6</v>
      </c>
      <c r="H3505" s="132" t="s">
        <v>5901</v>
      </c>
      <c r="I3505" s="132">
        <v>630</v>
      </c>
      <c r="J3505" s="132" t="s">
        <v>468</v>
      </c>
      <c r="K3505" s="132" t="s">
        <v>91</v>
      </c>
      <c r="L3505" s="132">
        <v>24.104109589041091</v>
      </c>
      <c r="M3505" s="132">
        <v>10</v>
      </c>
      <c r="N3505" s="132">
        <v>31.789489126246149</v>
      </c>
      <c r="O3505" s="132">
        <v>4.9600807058288678</v>
      </c>
      <c r="P3505" s="132">
        <v>16.90924700875955</v>
      </c>
      <c r="Q3505" s="132">
        <v>28.14175920704481</v>
      </c>
      <c r="R3505" s="132">
        <v>4.8617288446093792</v>
      </c>
      <c r="S3505" s="132">
        <v>13.556572673216669</v>
      </c>
      <c r="T3505" s="132">
        <v>33.065661968906383</v>
      </c>
    </row>
    <row r="3506" spans="1:20" x14ac:dyDescent="0.45">
      <c r="A3506" s="160" t="s">
        <v>166</v>
      </c>
      <c r="B3506" s="160">
        <v>2022</v>
      </c>
      <c r="C3506" s="161">
        <v>44696</v>
      </c>
      <c r="D3506" s="160" t="s">
        <v>5210</v>
      </c>
      <c r="E3506" s="160" t="s">
        <v>5234</v>
      </c>
      <c r="F3506" s="160">
        <v>2</v>
      </c>
      <c r="G3506" s="160">
        <v>1</v>
      </c>
      <c r="H3506" s="160" t="s">
        <v>5902</v>
      </c>
      <c r="I3506" s="160">
        <v>631</v>
      </c>
      <c r="J3506" s="160" t="s">
        <v>451</v>
      </c>
      <c r="K3506" s="160" t="s">
        <v>168</v>
      </c>
      <c r="L3506" s="160">
        <v>23.452054794520549</v>
      </c>
      <c r="M3506" s="160">
        <v>2</v>
      </c>
      <c r="N3506" s="160">
        <v>36.344572955261228</v>
      </c>
      <c r="O3506" s="160">
        <v>5.0998994729179374</v>
      </c>
      <c r="P3506" s="160">
        <v>21.044874536507429</v>
      </c>
      <c r="Q3506" s="160">
        <v>39.80986005616279</v>
      </c>
      <c r="R3506" s="160">
        <v>4.9522737736544791</v>
      </c>
      <c r="S3506" s="160">
        <v>24.95303873519935</v>
      </c>
      <c r="T3506" s="160">
        <v>36.3400212079871</v>
      </c>
    </row>
    <row r="3507" spans="1:20" x14ac:dyDescent="0.45">
      <c r="A3507" s="160" t="s">
        <v>166</v>
      </c>
      <c r="B3507" s="160">
        <v>2022</v>
      </c>
      <c r="C3507" s="161">
        <v>44696</v>
      </c>
      <c r="D3507" s="160" t="s">
        <v>5210</v>
      </c>
      <c r="E3507" s="160" t="s">
        <v>5234</v>
      </c>
      <c r="F3507" s="160">
        <v>2</v>
      </c>
      <c r="G3507" s="160">
        <v>2</v>
      </c>
      <c r="H3507" s="160" t="s">
        <v>5902</v>
      </c>
      <c r="I3507" s="160">
        <v>631</v>
      </c>
      <c r="J3507" s="160" t="s">
        <v>418</v>
      </c>
      <c r="K3507" s="160" t="s">
        <v>96</v>
      </c>
      <c r="L3507" s="160">
        <v>23.980821917808221</v>
      </c>
      <c r="M3507" s="160">
        <v>3</v>
      </c>
      <c r="N3507" s="160">
        <v>35.396765476141823</v>
      </c>
      <c r="O3507" s="160">
        <v>4.2536721352144689</v>
      </c>
      <c r="P3507" s="160">
        <v>22.635749070498409</v>
      </c>
      <c r="Q3507" s="160">
        <v>36.940494048006883</v>
      </c>
      <c r="R3507" s="160">
        <v>4.2464680419424079</v>
      </c>
      <c r="S3507" s="160">
        <v>24.201089922179651</v>
      </c>
      <c r="T3507" s="160">
        <v>36.3400212079871</v>
      </c>
    </row>
    <row r="3508" spans="1:20" x14ac:dyDescent="0.45">
      <c r="A3508" s="160" t="s">
        <v>166</v>
      </c>
      <c r="B3508" s="160">
        <v>2022</v>
      </c>
      <c r="C3508" s="161">
        <v>44696</v>
      </c>
      <c r="D3508" s="160" t="s">
        <v>5210</v>
      </c>
      <c r="E3508" s="160" t="s">
        <v>5234</v>
      </c>
      <c r="F3508" s="160">
        <v>2</v>
      </c>
      <c r="G3508" s="160">
        <v>3</v>
      </c>
      <c r="H3508" s="160" t="s">
        <v>5902</v>
      </c>
      <c r="I3508" s="160">
        <v>631</v>
      </c>
      <c r="J3508" s="160" t="s">
        <v>441</v>
      </c>
      <c r="K3508" s="160" t="s">
        <v>34</v>
      </c>
      <c r="L3508" s="160">
        <v>22.69315068493151</v>
      </c>
      <c r="M3508" s="160">
        <v>3</v>
      </c>
      <c r="N3508" s="160">
        <v>35.120106899429743</v>
      </c>
      <c r="O3508" s="160">
        <v>5.0513597560846577</v>
      </c>
      <c r="P3508" s="160">
        <v>19.96602763117577</v>
      </c>
      <c r="Q3508" s="160">
        <v>35.984883333480639</v>
      </c>
      <c r="R3508" s="160">
        <v>4.7849621249064844</v>
      </c>
      <c r="S3508" s="160">
        <v>21.62999695876119</v>
      </c>
      <c r="T3508" s="160">
        <v>36.3400212079871</v>
      </c>
    </row>
    <row r="3509" spans="1:20" x14ac:dyDescent="0.45">
      <c r="A3509" s="160" t="s">
        <v>166</v>
      </c>
      <c r="B3509" s="160">
        <v>2022</v>
      </c>
      <c r="C3509" s="161">
        <v>44696</v>
      </c>
      <c r="D3509" s="160" t="s">
        <v>5210</v>
      </c>
      <c r="E3509" s="160" t="s">
        <v>5234</v>
      </c>
      <c r="F3509" s="160">
        <v>2</v>
      </c>
      <c r="G3509" s="160">
        <v>4</v>
      </c>
      <c r="H3509" s="160" t="s">
        <v>5902</v>
      </c>
      <c r="I3509" s="160">
        <v>631</v>
      </c>
      <c r="J3509" s="160" t="s">
        <v>354</v>
      </c>
      <c r="K3509" s="160" t="s">
        <v>121</v>
      </c>
      <c r="L3509" s="160">
        <v>26.775342465753429</v>
      </c>
      <c r="M3509" s="160">
        <v>8</v>
      </c>
      <c r="N3509" s="160">
        <v>42.094944093621223</v>
      </c>
      <c r="O3509" s="160">
        <v>4.4798859684034698</v>
      </c>
      <c r="P3509" s="160">
        <v>28.655286188410809</v>
      </c>
      <c r="Q3509" s="160">
        <v>40.4151734628337</v>
      </c>
      <c r="R3509" s="160">
        <v>4.3911813476562562</v>
      </c>
      <c r="S3509" s="160">
        <v>27.241629419864928</v>
      </c>
      <c r="T3509" s="160">
        <v>36.3400212079871</v>
      </c>
    </row>
    <row r="3510" spans="1:20" x14ac:dyDescent="0.45">
      <c r="A3510" s="160" t="s">
        <v>166</v>
      </c>
      <c r="B3510" s="160">
        <v>2022</v>
      </c>
      <c r="C3510" s="161">
        <v>44696</v>
      </c>
      <c r="D3510" s="160" t="s">
        <v>5210</v>
      </c>
      <c r="E3510" s="160" t="s">
        <v>5234</v>
      </c>
      <c r="F3510" s="160">
        <v>2</v>
      </c>
      <c r="G3510" s="160">
        <v>5</v>
      </c>
      <c r="H3510" s="160" t="s">
        <v>5902</v>
      </c>
      <c r="I3510" s="160">
        <v>631</v>
      </c>
      <c r="J3510" s="160" t="s">
        <v>492</v>
      </c>
      <c r="K3510" s="160" t="s">
        <v>79</v>
      </c>
      <c r="L3510" s="160">
        <v>19.408219178082192</v>
      </c>
      <c r="M3510" s="160">
        <v>12</v>
      </c>
      <c r="N3510" s="160">
        <v>26.643704058174329</v>
      </c>
      <c r="O3510" s="160">
        <v>4.9428753090917859</v>
      </c>
      <c r="P3510" s="160">
        <v>11.81507813089897</v>
      </c>
      <c r="Q3510" s="160">
        <v>27.301743962182979</v>
      </c>
      <c r="R3510" s="160">
        <v>4.7411821200852673</v>
      </c>
      <c r="S3510" s="160">
        <v>13.07819760192718</v>
      </c>
      <c r="T3510" s="160">
        <v>36.3400212079871</v>
      </c>
    </row>
    <row r="3511" spans="1:20" x14ac:dyDescent="0.45">
      <c r="A3511" s="160" t="s">
        <v>166</v>
      </c>
      <c r="B3511" s="160">
        <v>2022</v>
      </c>
      <c r="C3511" s="161">
        <v>44696</v>
      </c>
      <c r="D3511" s="160" t="s">
        <v>5210</v>
      </c>
      <c r="E3511" s="160" t="s">
        <v>5234</v>
      </c>
      <c r="F3511" s="160">
        <v>2</v>
      </c>
      <c r="G3511" s="160">
        <v>6</v>
      </c>
      <c r="H3511" s="160" t="s">
        <v>5902</v>
      </c>
      <c r="I3511" s="160">
        <v>631</v>
      </c>
      <c r="J3511" s="160" t="s">
        <v>365</v>
      </c>
      <c r="K3511" s="160" t="s">
        <v>88</v>
      </c>
      <c r="L3511" s="160">
        <v>24.673972602739731</v>
      </c>
      <c r="M3511" s="160">
        <v>7</v>
      </c>
      <c r="N3511" s="160">
        <v>42.440033765294253</v>
      </c>
      <c r="O3511" s="160">
        <v>4.5318561970300317</v>
      </c>
      <c r="P3511" s="160">
        <v>28.844465174204149</v>
      </c>
      <c r="Q3511" s="160">
        <v>38.339667087868158</v>
      </c>
      <c r="R3511" s="160">
        <v>4.5022083179107284</v>
      </c>
      <c r="S3511" s="160">
        <v>24.833042134135979</v>
      </c>
      <c r="T3511" s="160">
        <v>36.3400212079871</v>
      </c>
    </row>
    <row r="3512" spans="1:20" x14ac:dyDescent="0.45">
      <c r="A3512" s="138" t="s">
        <v>166</v>
      </c>
      <c r="B3512" s="138">
        <v>2022</v>
      </c>
      <c r="C3512" s="139">
        <v>44696</v>
      </c>
      <c r="D3512" s="138" t="s">
        <v>5210</v>
      </c>
      <c r="E3512" s="138" t="s">
        <v>5194</v>
      </c>
      <c r="F3512" s="138" t="s">
        <v>5235</v>
      </c>
      <c r="G3512" s="138">
        <v>1</v>
      </c>
      <c r="H3512" s="138" t="s">
        <v>5903</v>
      </c>
      <c r="I3512" s="138">
        <v>632</v>
      </c>
      <c r="J3512" s="138" t="s">
        <v>425</v>
      </c>
      <c r="K3512" s="138" t="s">
        <v>96</v>
      </c>
      <c r="L3512" s="138">
        <v>28.484931506849311</v>
      </c>
      <c r="M3512" s="138">
        <v>1</v>
      </c>
      <c r="N3512" s="138">
        <v>35.672908057803419</v>
      </c>
      <c r="O3512" s="138">
        <v>4.366484323330833</v>
      </c>
      <c r="P3512" s="138">
        <v>22.57345508781092</v>
      </c>
      <c r="Q3512" s="138">
        <v>38.356903399745292</v>
      </c>
      <c r="R3512" s="138">
        <v>4.4012821283439614</v>
      </c>
      <c r="S3512" s="138">
        <v>25.153057014713411</v>
      </c>
      <c r="T3512" s="138">
        <v>37.990759457795768</v>
      </c>
    </row>
    <row r="3513" spans="1:20" x14ac:dyDescent="0.45">
      <c r="A3513" s="138" t="s">
        <v>166</v>
      </c>
      <c r="B3513" s="138">
        <v>2022</v>
      </c>
      <c r="C3513" s="139">
        <v>44696</v>
      </c>
      <c r="D3513" s="138" t="s">
        <v>5210</v>
      </c>
      <c r="E3513" s="138" t="s">
        <v>5194</v>
      </c>
      <c r="F3513" s="138" t="s">
        <v>5235</v>
      </c>
      <c r="G3513" s="138">
        <v>2</v>
      </c>
      <c r="H3513" s="138" t="s">
        <v>5903</v>
      </c>
      <c r="I3513" s="138">
        <v>632</v>
      </c>
      <c r="J3513" s="138" t="s">
        <v>451</v>
      </c>
      <c r="K3513" s="138" t="s">
        <v>168</v>
      </c>
      <c r="L3513" s="138">
        <v>23.452054794520549</v>
      </c>
      <c r="M3513" s="138">
        <v>2</v>
      </c>
      <c r="N3513" s="138">
        <v>39.80986005616279</v>
      </c>
      <c r="O3513" s="138">
        <v>4.9522737736544791</v>
      </c>
      <c r="P3513" s="138">
        <v>24.95303873519935</v>
      </c>
      <c r="Q3513" s="138">
        <v>40.288417990224787</v>
      </c>
      <c r="R3513" s="138">
        <v>4.738656264001043</v>
      </c>
      <c r="S3513" s="138">
        <v>26.072449198221658</v>
      </c>
      <c r="T3513" s="138">
        <v>37.990759457795768</v>
      </c>
    </row>
    <row r="3514" spans="1:20" x14ac:dyDescent="0.45">
      <c r="A3514" s="138" t="s">
        <v>166</v>
      </c>
      <c r="B3514" s="138">
        <v>2022</v>
      </c>
      <c r="C3514" s="139">
        <v>44696</v>
      </c>
      <c r="D3514" s="138" t="s">
        <v>5210</v>
      </c>
      <c r="E3514" s="138" t="s">
        <v>5194</v>
      </c>
      <c r="F3514" s="138" t="s">
        <v>5235</v>
      </c>
      <c r="G3514" s="138">
        <v>3</v>
      </c>
      <c r="H3514" s="138" t="s">
        <v>5903</v>
      </c>
      <c r="I3514" s="138">
        <v>632</v>
      </c>
      <c r="J3514" s="138" t="s">
        <v>418</v>
      </c>
      <c r="K3514" s="138" t="s">
        <v>96</v>
      </c>
      <c r="L3514" s="138">
        <v>23.980821917808221</v>
      </c>
      <c r="M3514" s="138">
        <v>3</v>
      </c>
      <c r="N3514" s="138">
        <v>36.940494048006883</v>
      </c>
      <c r="O3514" s="138">
        <v>4.2464680419424079</v>
      </c>
      <c r="P3514" s="138">
        <v>24.201089922179651</v>
      </c>
      <c r="Q3514" s="138">
        <v>36.781501449952373</v>
      </c>
      <c r="R3514" s="138">
        <v>4.2003489178970241</v>
      </c>
      <c r="S3514" s="138">
        <v>24.18045469626129</v>
      </c>
      <c r="T3514" s="138">
        <v>37.990759457795768</v>
      </c>
    </row>
    <row r="3515" spans="1:20" x14ac:dyDescent="0.45">
      <c r="A3515" s="138" t="s">
        <v>166</v>
      </c>
      <c r="B3515" s="138">
        <v>2022</v>
      </c>
      <c r="C3515" s="139">
        <v>44696</v>
      </c>
      <c r="D3515" s="138" t="s">
        <v>5210</v>
      </c>
      <c r="E3515" s="138" t="s">
        <v>5194</v>
      </c>
      <c r="F3515" s="138" t="s">
        <v>5235</v>
      </c>
      <c r="G3515" s="138">
        <v>3</v>
      </c>
      <c r="H3515" s="138" t="s">
        <v>5903</v>
      </c>
      <c r="I3515" s="138">
        <v>632</v>
      </c>
      <c r="J3515" s="138" t="s">
        <v>375</v>
      </c>
      <c r="K3515" s="138" t="s">
        <v>49</v>
      </c>
      <c r="L3515" s="138">
        <v>28.339726027397258</v>
      </c>
      <c r="M3515" s="138">
        <v>3</v>
      </c>
      <c r="N3515" s="138">
        <v>37.830401402344201</v>
      </c>
      <c r="O3515" s="138">
        <v>4.4273453551302513</v>
      </c>
      <c r="P3515" s="138">
        <v>24.548365336953449</v>
      </c>
      <c r="Q3515" s="138">
        <v>37.467610375859451</v>
      </c>
      <c r="R3515" s="138">
        <v>4.3271191305185752</v>
      </c>
      <c r="S3515" s="138">
        <v>24.486252984303729</v>
      </c>
      <c r="T3515" s="138">
        <v>37.990759457795768</v>
      </c>
    </row>
    <row r="3516" spans="1:20" x14ac:dyDescent="0.45">
      <c r="A3516" s="138" t="s">
        <v>166</v>
      </c>
      <c r="B3516" s="138">
        <v>2022</v>
      </c>
      <c r="C3516" s="139">
        <v>44696</v>
      </c>
      <c r="D3516" s="138" t="s">
        <v>5210</v>
      </c>
      <c r="E3516" s="138" t="s">
        <v>5194</v>
      </c>
      <c r="F3516" s="138" t="s">
        <v>5235</v>
      </c>
      <c r="G3516" s="138">
        <v>3</v>
      </c>
      <c r="H3516" s="138" t="s">
        <v>5903</v>
      </c>
      <c r="I3516" s="138">
        <v>632</v>
      </c>
      <c r="J3516" s="138" t="s">
        <v>441</v>
      </c>
      <c r="K3516" s="138" t="s">
        <v>34</v>
      </c>
      <c r="L3516" s="138">
        <v>22.69315068493151</v>
      </c>
      <c r="M3516" s="138">
        <v>3</v>
      </c>
      <c r="N3516" s="138">
        <v>35.984883333480639</v>
      </c>
      <c r="O3516" s="138">
        <v>4.7849621249064844</v>
      </c>
      <c r="P3516" s="138">
        <v>21.62999695876119</v>
      </c>
      <c r="Q3516" s="138">
        <v>36.030054833168137</v>
      </c>
      <c r="R3516" s="138">
        <v>4.5726578034018548</v>
      </c>
      <c r="S3516" s="138">
        <v>22.312081422962571</v>
      </c>
      <c r="T3516" s="138">
        <v>37.990759457795768</v>
      </c>
    </row>
    <row r="3517" spans="1:20" x14ac:dyDescent="0.45">
      <c r="A3517" s="138" t="s">
        <v>166</v>
      </c>
      <c r="B3517" s="138">
        <v>2022</v>
      </c>
      <c r="C3517" s="139">
        <v>44696</v>
      </c>
      <c r="D3517" s="138" t="s">
        <v>5210</v>
      </c>
      <c r="E3517" s="138" t="s">
        <v>5194</v>
      </c>
      <c r="F3517" s="138" t="s">
        <v>5235</v>
      </c>
      <c r="G3517" s="138">
        <v>6</v>
      </c>
      <c r="H3517" s="138" t="s">
        <v>5903</v>
      </c>
      <c r="I3517" s="138">
        <v>632</v>
      </c>
      <c r="J3517" s="138" t="s">
        <v>410</v>
      </c>
      <c r="K3517" s="138" t="s">
        <v>88</v>
      </c>
      <c r="L3517" s="138">
        <v>22.36712328767123</v>
      </c>
      <c r="M3517" s="138">
        <v>6</v>
      </c>
      <c r="N3517" s="138">
        <v>41.706009848976663</v>
      </c>
      <c r="O3517" s="138">
        <v>4.4278318031144943</v>
      </c>
      <c r="P3517" s="138">
        <v>28.422514439633169</v>
      </c>
      <c r="Q3517" s="138">
        <v>39.057618002459101</v>
      </c>
      <c r="R3517" s="138">
        <v>4.4270215365943768</v>
      </c>
      <c r="S3517" s="138">
        <v>25.776553392675972</v>
      </c>
      <c r="T3517" s="138">
        <v>37.990759457795768</v>
      </c>
    </row>
    <row r="3518" spans="1:20" x14ac:dyDescent="0.45">
      <c r="A3518" s="138" t="s">
        <v>166</v>
      </c>
      <c r="B3518" s="138">
        <v>2022</v>
      </c>
      <c r="C3518" s="139">
        <v>44696</v>
      </c>
      <c r="D3518" s="138" t="s">
        <v>5210</v>
      </c>
      <c r="E3518" s="138" t="s">
        <v>5194</v>
      </c>
      <c r="F3518" s="138" t="s">
        <v>579</v>
      </c>
      <c r="G3518" s="138">
        <v>1</v>
      </c>
      <c r="H3518" s="138" t="s">
        <v>5904</v>
      </c>
      <c r="I3518" s="138">
        <v>633</v>
      </c>
      <c r="J3518" s="138" t="s">
        <v>365</v>
      </c>
      <c r="K3518" s="138" t="s">
        <v>88</v>
      </c>
      <c r="L3518" s="138">
        <v>24.673972602739731</v>
      </c>
      <c r="M3518" s="138">
        <v>7</v>
      </c>
      <c r="N3518" s="138">
        <v>38.339667087868158</v>
      </c>
      <c r="O3518" s="138">
        <v>4.5022083179107284</v>
      </c>
      <c r="P3518" s="138">
        <v>24.833042134135979</v>
      </c>
      <c r="Q3518" s="138">
        <v>40.641959550628087</v>
      </c>
      <c r="R3518" s="138">
        <v>4.5450251418210286</v>
      </c>
      <c r="S3518" s="138">
        <v>27.006884125165001</v>
      </c>
      <c r="T3518" s="138">
        <v>31.42371285043782</v>
      </c>
    </row>
    <row r="3519" spans="1:20" x14ac:dyDescent="0.45">
      <c r="A3519" s="138" t="s">
        <v>166</v>
      </c>
      <c r="B3519" s="138">
        <v>2022</v>
      </c>
      <c r="C3519" s="139">
        <v>44696</v>
      </c>
      <c r="D3519" s="138" t="s">
        <v>5210</v>
      </c>
      <c r="E3519" s="138" t="s">
        <v>5194</v>
      </c>
      <c r="F3519" s="138" t="s">
        <v>579</v>
      </c>
      <c r="G3519" s="138">
        <v>2</v>
      </c>
      <c r="H3519" s="138" t="s">
        <v>5904</v>
      </c>
      <c r="I3519" s="138">
        <v>633</v>
      </c>
      <c r="J3519" s="138" t="s">
        <v>354</v>
      </c>
      <c r="K3519" s="138" t="s">
        <v>121</v>
      </c>
      <c r="L3519" s="138">
        <v>26.775342465753429</v>
      </c>
      <c r="M3519" s="138">
        <v>8</v>
      </c>
      <c r="N3519" s="138">
        <v>40.4151734628337</v>
      </c>
      <c r="O3519" s="138">
        <v>4.3911813476562562</v>
      </c>
      <c r="P3519" s="138">
        <v>27.241629419864928</v>
      </c>
      <c r="Q3519" s="138">
        <v>40.553927993007342</v>
      </c>
      <c r="R3519" s="138">
        <v>4.3845314985217048</v>
      </c>
      <c r="S3519" s="138">
        <v>27.400333497442229</v>
      </c>
      <c r="T3519" s="138">
        <v>31.42371285043782</v>
      </c>
    </row>
    <row r="3520" spans="1:20" x14ac:dyDescent="0.45">
      <c r="A3520" s="138" t="s">
        <v>166</v>
      </c>
      <c r="B3520" s="138">
        <v>2022</v>
      </c>
      <c r="C3520" s="139">
        <v>44696</v>
      </c>
      <c r="D3520" s="138" t="s">
        <v>5210</v>
      </c>
      <c r="E3520" s="138" t="s">
        <v>5194</v>
      </c>
      <c r="F3520" s="138" t="s">
        <v>579</v>
      </c>
      <c r="G3520" s="138">
        <v>3</v>
      </c>
      <c r="H3520" s="138" t="s">
        <v>5904</v>
      </c>
      <c r="I3520" s="138">
        <v>633</v>
      </c>
      <c r="J3520" s="138" t="s">
        <v>360</v>
      </c>
      <c r="K3520" s="138" t="s">
        <v>417</v>
      </c>
      <c r="L3520" s="138">
        <v>34.786301369863011</v>
      </c>
      <c r="M3520" s="138">
        <v>9</v>
      </c>
      <c r="N3520" s="138">
        <v>32.632637163067429</v>
      </c>
      <c r="O3520" s="138">
        <v>4.3837452411554461</v>
      </c>
      <c r="P3520" s="138">
        <v>19.48140143960109</v>
      </c>
      <c r="Q3520" s="138">
        <v>32.967063091093713</v>
      </c>
      <c r="R3520" s="138">
        <v>4.3563960059453883</v>
      </c>
      <c r="S3520" s="138">
        <v>19.897875073257541</v>
      </c>
      <c r="T3520" s="138">
        <v>31.42371285043782</v>
      </c>
    </row>
    <row r="3521" spans="1:20" x14ac:dyDescent="0.45">
      <c r="A3521" s="138" t="s">
        <v>166</v>
      </c>
      <c r="B3521" s="138">
        <v>2022</v>
      </c>
      <c r="C3521" s="139">
        <v>44696</v>
      </c>
      <c r="D3521" s="138" t="s">
        <v>5210</v>
      </c>
      <c r="E3521" s="138" t="s">
        <v>5194</v>
      </c>
      <c r="F3521" s="138" t="s">
        <v>579</v>
      </c>
      <c r="G3521" s="138">
        <v>4</v>
      </c>
      <c r="H3521" s="138" t="s">
        <v>5904</v>
      </c>
      <c r="I3521" s="138">
        <v>633</v>
      </c>
      <c r="J3521" s="138" t="s">
        <v>468</v>
      </c>
      <c r="K3521" s="138" t="s">
        <v>91</v>
      </c>
      <c r="L3521" s="138">
        <v>24.104109589041091</v>
      </c>
      <c r="M3521" s="138">
        <v>10</v>
      </c>
      <c r="N3521" s="138">
        <v>28.14175920704481</v>
      </c>
      <c r="O3521" s="138">
        <v>4.8617288446093792</v>
      </c>
      <c r="P3521" s="138">
        <v>13.556572673216669</v>
      </c>
      <c r="Q3521" s="138">
        <v>28.093694341318312</v>
      </c>
      <c r="R3521" s="138">
        <v>4.696166139631023</v>
      </c>
      <c r="S3521" s="138">
        <v>14.005195922425241</v>
      </c>
      <c r="T3521" s="138">
        <v>31.42371285043782</v>
      </c>
    </row>
    <row r="3522" spans="1:20" x14ac:dyDescent="0.45">
      <c r="A3522" s="138" t="s">
        <v>166</v>
      </c>
      <c r="B3522" s="138">
        <v>2022</v>
      </c>
      <c r="C3522" s="139">
        <v>44696</v>
      </c>
      <c r="D3522" s="138" t="s">
        <v>5210</v>
      </c>
      <c r="E3522" s="138" t="s">
        <v>5194</v>
      </c>
      <c r="F3522" s="138" t="s">
        <v>579</v>
      </c>
      <c r="G3522" s="138">
        <v>5</v>
      </c>
      <c r="H3522" s="138" t="s">
        <v>5904</v>
      </c>
      <c r="I3522" s="138">
        <v>633</v>
      </c>
      <c r="J3522" s="138" t="s">
        <v>442</v>
      </c>
      <c r="K3522" s="138" t="s">
        <v>43</v>
      </c>
      <c r="L3522" s="138">
        <v>24.545205479452051</v>
      </c>
      <c r="M3522" s="138">
        <v>11</v>
      </c>
      <c r="N3522" s="138">
        <v>21.711296219629858</v>
      </c>
      <c r="O3522" s="138">
        <v>4.4189355289135408</v>
      </c>
      <c r="P3522" s="138">
        <v>8.4544896328892385</v>
      </c>
      <c r="Q3522" s="138">
        <v>21.685001898683218</v>
      </c>
      <c r="R3522" s="138">
        <v>4.3980505075544096</v>
      </c>
      <c r="S3522" s="138">
        <v>8.490850376019992</v>
      </c>
      <c r="T3522" s="138">
        <v>31.42371285043782</v>
      </c>
    </row>
    <row r="3523" spans="1:20" x14ac:dyDescent="0.45">
      <c r="A3523" s="138" t="s">
        <v>166</v>
      </c>
      <c r="B3523" s="138">
        <v>2022</v>
      </c>
      <c r="C3523" s="139">
        <v>44696</v>
      </c>
      <c r="D3523" s="138" t="s">
        <v>5210</v>
      </c>
      <c r="E3523" s="138" t="s">
        <v>5194</v>
      </c>
      <c r="F3523" s="138" t="s">
        <v>579</v>
      </c>
      <c r="G3523" s="138">
        <v>6</v>
      </c>
      <c r="H3523" s="138" t="s">
        <v>5904</v>
      </c>
      <c r="I3523" s="138">
        <v>633</v>
      </c>
      <c r="J3523" s="138" t="s">
        <v>492</v>
      </c>
      <c r="K3523" s="138" t="s">
        <v>79</v>
      </c>
      <c r="L3523" s="138">
        <v>19.408219178082192</v>
      </c>
      <c r="M3523" s="138">
        <v>12</v>
      </c>
      <c r="N3523" s="138">
        <v>27.301743962182979</v>
      </c>
      <c r="O3523" s="138">
        <v>4.7411821200852673</v>
      </c>
      <c r="P3523" s="138">
        <v>13.07819760192718</v>
      </c>
      <c r="Q3523" s="138">
        <v>24.315213461310211</v>
      </c>
      <c r="R3523" s="138">
        <v>4.70925839934882</v>
      </c>
      <c r="S3523" s="138">
        <v>10.187438263263751</v>
      </c>
      <c r="T3523" s="138">
        <v>31.42371285043782</v>
      </c>
    </row>
    <row r="3524" spans="1:20" x14ac:dyDescent="0.45">
      <c r="A3524" s="130" t="s">
        <v>229</v>
      </c>
      <c r="B3524" s="130">
        <v>2022</v>
      </c>
      <c r="C3524" s="131">
        <v>44752</v>
      </c>
      <c r="D3524" s="130" t="s">
        <v>5210</v>
      </c>
      <c r="E3524" s="130" t="s">
        <v>1943</v>
      </c>
      <c r="F3524" s="130">
        <v>1</v>
      </c>
      <c r="G3524" s="130">
        <v>1</v>
      </c>
      <c r="H3524" s="130" t="s">
        <v>5905</v>
      </c>
      <c r="I3524" s="130">
        <v>634</v>
      </c>
      <c r="J3524" s="130" t="s">
        <v>441</v>
      </c>
      <c r="K3524" s="130" t="s">
        <v>34</v>
      </c>
      <c r="L3524" s="130">
        <v>22.846575342465751</v>
      </c>
      <c r="M3524" s="130">
        <v>7</v>
      </c>
      <c r="N3524" s="130">
        <v>36.030054833168137</v>
      </c>
      <c r="O3524" s="130">
        <v>4.5726578034018548</v>
      </c>
      <c r="P3524" s="130">
        <v>22.312081422962571</v>
      </c>
      <c r="Q3524" s="130">
        <v>37.470716156985503</v>
      </c>
      <c r="R3524" s="130">
        <v>4.6486387320936604</v>
      </c>
      <c r="S3524" s="130">
        <v>23.52479996070452</v>
      </c>
      <c r="T3524" s="130">
        <v>25.860478582004269</v>
      </c>
    </row>
    <row r="3525" spans="1:20" x14ac:dyDescent="0.45">
      <c r="A3525" s="130" t="s">
        <v>229</v>
      </c>
      <c r="B3525" s="130">
        <v>2022</v>
      </c>
      <c r="C3525" s="131">
        <v>44752</v>
      </c>
      <c r="D3525" s="130" t="s">
        <v>5210</v>
      </c>
      <c r="E3525" s="130" t="s">
        <v>1943</v>
      </c>
      <c r="F3525" s="130">
        <v>1</v>
      </c>
      <c r="G3525" s="130">
        <v>2</v>
      </c>
      <c r="H3525" s="130" t="s">
        <v>5905</v>
      </c>
      <c r="I3525" s="130">
        <v>634</v>
      </c>
      <c r="J3525" s="130" t="s">
        <v>368</v>
      </c>
      <c r="K3525" s="130" t="s">
        <v>131</v>
      </c>
      <c r="L3525" s="130">
        <v>33.983561643835607</v>
      </c>
      <c r="M3525" s="130">
        <v>9</v>
      </c>
      <c r="N3525" s="130">
        <v>26.299925732234922</v>
      </c>
      <c r="O3525" s="130">
        <v>4.3853709642478051</v>
      </c>
      <c r="P3525" s="130">
        <v>13.14381283949151</v>
      </c>
      <c r="Q3525" s="130">
        <v>27.556750932116319</v>
      </c>
      <c r="R3525" s="130">
        <v>4.3787101293722932</v>
      </c>
      <c r="S3525" s="130">
        <v>14.420620543999441</v>
      </c>
      <c r="T3525" s="130">
        <v>25.860478582004269</v>
      </c>
    </row>
    <row r="3526" spans="1:20" x14ac:dyDescent="0.45">
      <c r="A3526" s="130" t="s">
        <v>229</v>
      </c>
      <c r="B3526" s="130">
        <v>2022</v>
      </c>
      <c r="C3526" s="131">
        <v>44752</v>
      </c>
      <c r="D3526" s="130" t="s">
        <v>5210</v>
      </c>
      <c r="E3526" s="130" t="s">
        <v>1943</v>
      </c>
      <c r="F3526" s="130">
        <v>1</v>
      </c>
      <c r="G3526" s="130">
        <v>3</v>
      </c>
      <c r="H3526" s="130" t="s">
        <v>5905</v>
      </c>
      <c r="I3526" s="130">
        <v>634</v>
      </c>
      <c r="J3526" s="130" t="s">
        <v>476</v>
      </c>
      <c r="K3526" s="130" t="s">
        <v>477</v>
      </c>
      <c r="L3526" s="130">
        <v>29.81095890410959</v>
      </c>
      <c r="M3526" s="130">
        <v>23</v>
      </c>
      <c r="N3526" s="130">
        <v>13.600289653696359</v>
      </c>
      <c r="O3526" s="130">
        <v>4.6325376241781511</v>
      </c>
      <c r="P3526" s="130">
        <v>-0.29732321883808938</v>
      </c>
      <c r="Q3526" s="130">
        <v>16.413414609874721</v>
      </c>
      <c r="R3526" s="130">
        <v>4.5185039818787978</v>
      </c>
      <c r="S3526" s="130">
        <v>2.8579026642383281</v>
      </c>
      <c r="T3526" s="130">
        <v>25.860478582004269</v>
      </c>
    </row>
    <row r="3527" spans="1:20" x14ac:dyDescent="0.45">
      <c r="A3527" s="130" t="s">
        <v>229</v>
      </c>
      <c r="B3527" s="130">
        <v>2022</v>
      </c>
      <c r="C3527" s="131">
        <v>44752</v>
      </c>
      <c r="D3527" s="130" t="s">
        <v>5210</v>
      </c>
      <c r="E3527" s="130" t="s">
        <v>1943</v>
      </c>
      <c r="F3527" s="130">
        <v>1</v>
      </c>
      <c r="G3527" s="130">
        <v>4</v>
      </c>
      <c r="H3527" s="130" t="s">
        <v>5905</v>
      </c>
      <c r="I3527" s="130">
        <v>634</v>
      </c>
      <c r="J3527" s="130" t="s">
        <v>397</v>
      </c>
      <c r="K3527" s="130" t="s">
        <v>177</v>
      </c>
      <c r="L3527" s="130">
        <v>29.641095890410959</v>
      </c>
      <c r="M3527" s="130">
        <v>23</v>
      </c>
      <c r="N3527" s="130">
        <v>29.232601272926189</v>
      </c>
      <c r="O3527" s="130">
        <v>4.2079350714573298</v>
      </c>
      <c r="P3527" s="130">
        <v>16.608796058554201</v>
      </c>
      <c r="Q3527" s="130">
        <v>27.730356874231319</v>
      </c>
      <c r="R3527" s="130">
        <v>4.2146973766541977</v>
      </c>
      <c r="S3527" s="130">
        <v>15.08626474426873</v>
      </c>
      <c r="T3527" s="130">
        <v>25.860478582004269</v>
      </c>
    </row>
    <row r="3528" spans="1:20" x14ac:dyDescent="0.45">
      <c r="A3528" s="130" t="s">
        <v>229</v>
      </c>
      <c r="B3528" s="130">
        <v>2022</v>
      </c>
      <c r="C3528" s="131">
        <v>44752</v>
      </c>
      <c r="D3528" s="130" t="s">
        <v>5210</v>
      </c>
      <c r="E3528" s="130" t="s">
        <v>1943</v>
      </c>
      <c r="F3528" s="130">
        <v>1</v>
      </c>
      <c r="G3528" s="130">
        <v>5</v>
      </c>
      <c r="H3528" s="130" t="s">
        <v>5905</v>
      </c>
      <c r="I3528" s="130">
        <v>634</v>
      </c>
      <c r="J3528" s="130" t="s">
        <v>1954</v>
      </c>
      <c r="K3528" s="130" t="s">
        <v>43</v>
      </c>
      <c r="L3528" s="130">
        <v>25.038356164383561</v>
      </c>
      <c r="M3528" s="130">
        <v>23</v>
      </c>
      <c r="N3528" s="130">
        <v>25</v>
      </c>
      <c r="O3528" s="130">
        <v>8.3333333330000006</v>
      </c>
      <c r="P3528" s="130">
        <v>9.999965300266922E-10</v>
      </c>
      <c r="Q3528" s="130">
        <v>21.037595347866642</v>
      </c>
      <c r="R3528" s="130">
        <v>6.8275900307422352</v>
      </c>
      <c r="S3528" s="130">
        <v>0.5548252556399369</v>
      </c>
      <c r="T3528" s="130">
        <v>25.860478582004269</v>
      </c>
    </row>
    <row r="3529" spans="1:20" x14ac:dyDescent="0.45">
      <c r="A3529" s="130" t="s">
        <v>229</v>
      </c>
      <c r="B3529" s="130">
        <v>2022</v>
      </c>
      <c r="C3529" s="131">
        <v>44752</v>
      </c>
      <c r="D3529" s="130" t="s">
        <v>5210</v>
      </c>
      <c r="E3529" s="130" t="s">
        <v>1943</v>
      </c>
      <c r="F3529" s="130">
        <v>1</v>
      </c>
      <c r="G3529" s="130">
        <v>6</v>
      </c>
      <c r="H3529" s="130" t="s">
        <v>5905</v>
      </c>
      <c r="I3529" s="130">
        <v>634</v>
      </c>
      <c r="J3529" s="130" t="s">
        <v>484</v>
      </c>
      <c r="K3529" s="130" t="s">
        <v>485</v>
      </c>
      <c r="L3529" s="130">
        <v>19.452054794520549</v>
      </c>
      <c r="M3529" s="130">
        <v>23</v>
      </c>
      <c r="N3529" s="130">
        <v>25</v>
      </c>
      <c r="O3529" s="130">
        <v>8.3333333330000006</v>
      </c>
      <c r="P3529" s="130">
        <v>9.999965300266922E-10</v>
      </c>
      <c r="Q3529" s="130">
        <v>17.444142197992729</v>
      </c>
      <c r="R3529" s="130">
        <v>7.1829531838221676</v>
      </c>
      <c r="S3529" s="130">
        <v>-4.1047173534737738</v>
      </c>
      <c r="T3529" s="130">
        <v>25.860478582004269</v>
      </c>
    </row>
    <row r="3530" spans="1:20" x14ac:dyDescent="0.45">
      <c r="A3530" s="150" t="s">
        <v>229</v>
      </c>
      <c r="B3530" s="150">
        <v>2022</v>
      </c>
      <c r="C3530" s="151">
        <v>44752</v>
      </c>
      <c r="D3530" s="150" t="s">
        <v>5210</v>
      </c>
      <c r="E3530" s="150" t="s">
        <v>1943</v>
      </c>
      <c r="F3530" s="150">
        <v>2</v>
      </c>
      <c r="G3530" s="150">
        <v>1</v>
      </c>
      <c r="H3530" s="150" t="s">
        <v>5906</v>
      </c>
      <c r="I3530" s="150">
        <v>635</v>
      </c>
      <c r="J3530" s="150" t="s">
        <v>446</v>
      </c>
      <c r="K3530" s="150" t="s">
        <v>37</v>
      </c>
      <c r="L3530" s="150">
        <v>22.539726027397261</v>
      </c>
      <c r="M3530" s="150">
        <v>2</v>
      </c>
      <c r="N3530" s="150">
        <v>40.556963160730938</v>
      </c>
      <c r="O3530" s="150">
        <v>4.2993895254136287</v>
      </c>
      <c r="P3530" s="150">
        <v>27.65879458449006</v>
      </c>
      <c r="Q3530" s="150">
        <v>42.865547720298622</v>
      </c>
      <c r="R3530" s="150">
        <v>4.3838415381539608</v>
      </c>
      <c r="S3530" s="150">
        <v>29.714023105836741</v>
      </c>
      <c r="T3530" s="150">
        <v>31.656587283673812</v>
      </c>
    </row>
    <row r="3531" spans="1:20" x14ac:dyDescent="0.45">
      <c r="A3531" s="150" t="s">
        <v>229</v>
      </c>
      <c r="B3531" s="150">
        <v>2022</v>
      </c>
      <c r="C3531" s="151">
        <v>44752</v>
      </c>
      <c r="D3531" s="150" t="s">
        <v>5210</v>
      </c>
      <c r="E3531" s="150" t="s">
        <v>1943</v>
      </c>
      <c r="F3531" s="150">
        <v>2</v>
      </c>
      <c r="G3531" s="150">
        <v>2</v>
      </c>
      <c r="H3531" s="150" t="s">
        <v>5906</v>
      </c>
      <c r="I3531" s="150">
        <v>635</v>
      </c>
      <c r="J3531" s="150" t="s">
        <v>361</v>
      </c>
      <c r="K3531" s="150" t="s">
        <v>34</v>
      </c>
      <c r="L3531" s="150">
        <v>31.167123287671231</v>
      </c>
      <c r="M3531" s="150">
        <v>3</v>
      </c>
      <c r="N3531" s="150">
        <v>45.534991263490753</v>
      </c>
      <c r="O3531" s="150">
        <v>4.5925138420254896</v>
      </c>
      <c r="P3531" s="150">
        <v>31.75744973741428</v>
      </c>
      <c r="Q3531" s="150">
        <v>45.267447505311537</v>
      </c>
      <c r="R3531" s="150">
        <v>4.5386320220267251</v>
      </c>
      <c r="S3531" s="150">
        <v>31.651551439231369</v>
      </c>
      <c r="T3531" s="150">
        <v>31.656587283673812</v>
      </c>
    </row>
    <row r="3532" spans="1:20" x14ac:dyDescent="0.45">
      <c r="A3532" s="150" t="s">
        <v>229</v>
      </c>
      <c r="B3532" s="150">
        <v>2022</v>
      </c>
      <c r="C3532" s="151">
        <v>44752</v>
      </c>
      <c r="D3532" s="150" t="s">
        <v>5210</v>
      </c>
      <c r="E3532" s="150" t="s">
        <v>1943</v>
      </c>
      <c r="F3532" s="150">
        <v>2</v>
      </c>
      <c r="G3532" s="150">
        <v>3</v>
      </c>
      <c r="H3532" s="150" t="s">
        <v>5906</v>
      </c>
      <c r="I3532" s="150">
        <v>635</v>
      </c>
      <c r="J3532" s="150" t="s">
        <v>480</v>
      </c>
      <c r="K3532" s="150" t="s">
        <v>43</v>
      </c>
      <c r="L3532" s="150">
        <v>17.25205479452055</v>
      </c>
      <c r="M3532" s="150">
        <v>12</v>
      </c>
      <c r="N3532" s="150">
        <v>25</v>
      </c>
      <c r="O3532" s="150">
        <v>8.3333333330000006</v>
      </c>
      <c r="P3532" s="150">
        <v>9.999965300266922E-10</v>
      </c>
      <c r="Q3532" s="150">
        <v>30.700358523895911</v>
      </c>
      <c r="R3532" s="150">
        <v>6.7770858645248691</v>
      </c>
      <c r="S3532" s="150">
        <v>10.3691009303213</v>
      </c>
      <c r="T3532" s="150">
        <v>31.656587283673812</v>
      </c>
    </row>
    <row r="3533" spans="1:20" x14ac:dyDescent="0.45">
      <c r="A3533" s="150" t="s">
        <v>229</v>
      </c>
      <c r="B3533" s="150">
        <v>2022</v>
      </c>
      <c r="C3533" s="151">
        <v>44752</v>
      </c>
      <c r="D3533" s="150" t="s">
        <v>5210</v>
      </c>
      <c r="E3533" s="150" t="s">
        <v>1943</v>
      </c>
      <c r="F3533" s="150">
        <v>2</v>
      </c>
      <c r="G3533" s="150">
        <v>4</v>
      </c>
      <c r="H3533" s="150" t="s">
        <v>5906</v>
      </c>
      <c r="I3533" s="150">
        <v>635</v>
      </c>
      <c r="J3533" s="150" t="s">
        <v>354</v>
      </c>
      <c r="K3533" s="150" t="s">
        <v>121</v>
      </c>
      <c r="L3533" s="150">
        <v>26.92876712328767</v>
      </c>
      <c r="M3533" s="150">
        <v>1</v>
      </c>
      <c r="N3533" s="150">
        <v>40.553927993007342</v>
      </c>
      <c r="O3533" s="150">
        <v>4.3845314985217048</v>
      </c>
      <c r="P3533" s="150">
        <v>27.400333497442229</v>
      </c>
      <c r="Q3533" s="150">
        <v>38.757437797675728</v>
      </c>
      <c r="R3533" s="150">
        <v>4.3591153975804247</v>
      </c>
      <c r="S3533" s="150">
        <v>25.680091604934461</v>
      </c>
      <c r="T3533" s="150">
        <v>31.656587283673812</v>
      </c>
    </row>
    <row r="3534" spans="1:20" x14ac:dyDescent="0.45">
      <c r="A3534" s="150" t="s">
        <v>229</v>
      </c>
      <c r="B3534" s="150">
        <v>2022</v>
      </c>
      <c r="C3534" s="151">
        <v>44752</v>
      </c>
      <c r="D3534" s="150" t="s">
        <v>5210</v>
      </c>
      <c r="E3534" s="150" t="s">
        <v>1943</v>
      </c>
      <c r="F3534" s="150">
        <v>2</v>
      </c>
      <c r="G3534" s="150">
        <v>5</v>
      </c>
      <c r="H3534" s="150" t="s">
        <v>5906</v>
      </c>
      <c r="I3534" s="150">
        <v>635</v>
      </c>
      <c r="J3534" s="150" t="s">
        <v>472</v>
      </c>
      <c r="K3534" s="150" t="s">
        <v>52</v>
      </c>
      <c r="L3534" s="150">
        <v>20.419178082191781</v>
      </c>
      <c r="M3534" s="150">
        <v>23</v>
      </c>
      <c r="N3534" s="150">
        <v>19.95022856848761</v>
      </c>
      <c r="O3534" s="150">
        <v>6.2363947401097732</v>
      </c>
      <c r="P3534" s="150">
        <v>1.2410443481582869</v>
      </c>
      <c r="Q3534" s="150">
        <v>21.63163116480856</v>
      </c>
      <c r="R3534" s="150">
        <v>5.6549864253581736</v>
      </c>
      <c r="S3534" s="150">
        <v>4.6666718887340366</v>
      </c>
      <c r="T3534" s="150">
        <v>31.656587283673812</v>
      </c>
    </row>
    <row r="3535" spans="1:20" x14ac:dyDescent="0.45">
      <c r="A3535" s="150" t="s">
        <v>229</v>
      </c>
      <c r="B3535" s="150">
        <v>2022</v>
      </c>
      <c r="C3535" s="151">
        <v>44752</v>
      </c>
      <c r="D3535" s="150" t="s">
        <v>5210</v>
      </c>
      <c r="E3535" s="150" t="s">
        <v>1943</v>
      </c>
      <c r="F3535" s="150">
        <v>2</v>
      </c>
      <c r="G3535" s="150">
        <v>6</v>
      </c>
      <c r="H3535" s="150" t="s">
        <v>5906</v>
      </c>
      <c r="I3535" s="150">
        <v>635</v>
      </c>
      <c r="J3535" s="150" t="s">
        <v>488</v>
      </c>
      <c r="K3535" s="150" t="s">
        <v>55</v>
      </c>
      <c r="L3535" s="150">
        <v>21.545205479452051</v>
      </c>
      <c r="M3535" s="150">
        <v>23</v>
      </c>
      <c r="N3535" s="150">
        <v>25</v>
      </c>
      <c r="O3535" s="150">
        <v>8.3333333330000006</v>
      </c>
      <c r="P3535" s="150">
        <v>9.999965300266922E-10</v>
      </c>
      <c r="Q3535" s="150">
        <v>22.083219288595082</v>
      </c>
      <c r="R3535" s="150">
        <v>6.9340389902215636</v>
      </c>
      <c r="S3535" s="150">
        <v>1.2811023179303871</v>
      </c>
      <c r="T3535" s="150">
        <v>31.656587283673812</v>
      </c>
    </row>
    <row r="3536" spans="1:20" x14ac:dyDescent="0.45">
      <c r="A3536" s="150" t="s">
        <v>229</v>
      </c>
      <c r="B3536" s="150">
        <v>2022</v>
      </c>
      <c r="C3536" s="151">
        <v>44752</v>
      </c>
      <c r="D3536" s="150" t="s">
        <v>5210</v>
      </c>
      <c r="E3536" s="150" t="s">
        <v>1943</v>
      </c>
      <c r="F3536" s="150">
        <v>2</v>
      </c>
      <c r="G3536" s="150">
        <v>7</v>
      </c>
      <c r="H3536" s="150" t="s">
        <v>5906</v>
      </c>
      <c r="I3536" s="150">
        <v>635</v>
      </c>
      <c r="J3536" s="150" t="s">
        <v>487</v>
      </c>
      <c r="K3536" s="150" t="s">
        <v>485</v>
      </c>
      <c r="L3536" s="150">
        <v>23.093150684931508</v>
      </c>
      <c r="M3536" s="150">
        <v>23</v>
      </c>
      <c r="N3536" s="150">
        <v>25</v>
      </c>
      <c r="O3536" s="150">
        <v>8.3333333330000006</v>
      </c>
      <c r="P3536" s="150">
        <v>9.999965300266922E-10</v>
      </c>
      <c r="Q3536" s="150">
        <v>18.189996940173479</v>
      </c>
      <c r="R3536" s="150">
        <v>7.2817943255213597</v>
      </c>
      <c r="S3536" s="150">
        <v>-3.655386036390599</v>
      </c>
      <c r="T3536" s="150">
        <v>31.656587283673812</v>
      </c>
    </row>
    <row r="3537" spans="1:20" x14ac:dyDescent="0.45">
      <c r="A3537" s="152" t="s">
        <v>229</v>
      </c>
      <c r="B3537" s="152">
        <v>2022</v>
      </c>
      <c r="C3537" s="153">
        <v>44752</v>
      </c>
      <c r="D3537" s="152" t="s">
        <v>5210</v>
      </c>
      <c r="E3537" s="152" t="s">
        <v>1943</v>
      </c>
      <c r="F3537" s="152">
        <v>3</v>
      </c>
      <c r="G3537" s="152">
        <v>1</v>
      </c>
      <c r="H3537" s="152" t="s">
        <v>5907</v>
      </c>
      <c r="I3537" s="152">
        <v>636</v>
      </c>
      <c r="J3537" s="152" t="s">
        <v>346</v>
      </c>
      <c r="K3537" s="152" t="s">
        <v>52</v>
      </c>
      <c r="L3537" s="152">
        <v>23.219178082191782</v>
      </c>
      <c r="M3537" s="152">
        <v>6</v>
      </c>
      <c r="N3537" s="152">
        <v>39.517563778537749</v>
      </c>
      <c r="O3537" s="152">
        <v>4.3414096773481061</v>
      </c>
      <c r="P3537" s="152">
        <v>26.493334746493431</v>
      </c>
      <c r="Q3537" s="152">
        <v>40.963105181065707</v>
      </c>
      <c r="R3537" s="152">
        <v>4.4639995694499373</v>
      </c>
      <c r="S3537" s="152">
        <v>27.571106472715901</v>
      </c>
      <c r="T3537" s="152">
        <v>27.302894450860311</v>
      </c>
    </row>
    <row r="3538" spans="1:20" x14ac:dyDescent="0.45">
      <c r="A3538" s="152" t="s">
        <v>229</v>
      </c>
      <c r="B3538" s="152">
        <v>2022</v>
      </c>
      <c r="C3538" s="153">
        <v>44752</v>
      </c>
      <c r="D3538" s="152" t="s">
        <v>5210</v>
      </c>
      <c r="E3538" s="152" t="s">
        <v>1943</v>
      </c>
      <c r="F3538" s="152">
        <v>3</v>
      </c>
      <c r="G3538" s="152">
        <v>2</v>
      </c>
      <c r="H3538" s="152" t="s">
        <v>5907</v>
      </c>
      <c r="I3538" s="152">
        <v>636</v>
      </c>
      <c r="J3538" s="152" t="s">
        <v>482</v>
      </c>
      <c r="K3538" s="152" t="s">
        <v>437</v>
      </c>
      <c r="L3538" s="152">
        <v>24.920547945205481</v>
      </c>
      <c r="M3538" s="152">
        <v>11</v>
      </c>
      <c r="N3538" s="152">
        <v>25</v>
      </c>
      <c r="O3538" s="152">
        <v>8.3333333330000006</v>
      </c>
      <c r="P3538" s="152">
        <v>9.999965300266922E-10</v>
      </c>
      <c r="Q3538" s="152">
        <v>30.441459568424641</v>
      </c>
      <c r="R3538" s="152">
        <v>6.8952834513820278</v>
      </c>
      <c r="S3538" s="152">
        <v>9.7556092142785609</v>
      </c>
      <c r="T3538" s="152">
        <v>27.302894450860311</v>
      </c>
    </row>
    <row r="3539" spans="1:20" x14ac:dyDescent="0.45">
      <c r="A3539" s="152" t="s">
        <v>229</v>
      </c>
      <c r="B3539" s="152">
        <v>2022</v>
      </c>
      <c r="C3539" s="153">
        <v>44752</v>
      </c>
      <c r="D3539" s="152" t="s">
        <v>5210</v>
      </c>
      <c r="E3539" s="152" t="s">
        <v>1943</v>
      </c>
      <c r="F3539" s="152">
        <v>3</v>
      </c>
      <c r="G3539" s="152">
        <v>3</v>
      </c>
      <c r="H3539" s="152" t="s">
        <v>5907</v>
      </c>
      <c r="I3539" s="152">
        <v>636</v>
      </c>
      <c r="J3539" s="152" t="s">
        <v>379</v>
      </c>
      <c r="K3539" s="152" t="s">
        <v>67</v>
      </c>
      <c r="L3539" s="152">
        <v>29.863013698630141</v>
      </c>
      <c r="M3539" s="152">
        <v>23</v>
      </c>
      <c r="N3539" s="152">
        <v>33.269707285232521</v>
      </c>
      <c r="O3539" s="152">
        <v>4.3578435421044439</v>
      </c>
      <c r="P3539" s="152">
        <v>20.196176658919189</v>
      </c>
      <c r="Q3539" s="152">
        <v>32.724907975251092</v>
      </c>
      <c r="R3539" s="152">
        <v>4.3546164654117367</v>
      </c>
      <c r="S3539" s="152">
        <v>19.661058579015879</v>
      </c>
      <c r="T3539" s="152">
        <v>27.302894450860311</v>
      </c>
    </row>
    <row r="3540" spans="1:20" x14ac:dyDescent="0.45">
      <c r="A3540" s="152" t="s">
        <v>229</v>
      </c>
      <c r="B3540" s="152">
        <v>2022</v>
      </c>
      <c r="C3540" s="153">
        <v>44752</v>
      </c>
      <c r="D3540" s="152" t="s">
        <v>5210</v>
      </c>
      <c r="E3540" s="152" t="s">
        <v>1943</v>
      </c>
      <c r="F3540" s="152">
        <v>3</v>
      </c>
      <c r="G3540" s="152">
        <v>4</v>
      </c>
      <c r="H3540" s="152" t="s">
        <v>5907</v>
      </c>
      <c r="I3540" s="152">
        <v>636</v>
      </c>
      <c r="J3540" s="152" t="s">
        <v>486</v>
      </c>
      <c r="K3540" s="152" t="s">
        <v>70</v>
      </c>
      <c r="L3540" s="152">
        <v>23.832876712328769</v>
      </c>
      <c r="M3540" s="152">
        <v>23</v>
      </c>
      <c r="N3540" s="152">
        <v>25</v>
      </c>
      <c r="O3540" s="152">
        <v>8.3333333330000006</v>
      </c>
      <c r="P3540" s="152">
        <v>9.999965300266922E-10</v>
      </c>
      <c r="Q3540" s="152">
        <v>24.62500052635097</v>
      </c>
      <c r="R3540" s="152">
        <v>6.8381129417361688</v>
      </c>
      <c r="S3540" s="152">
        <v>4.1106617011424689</v>
      </c>
      <c r="T3540" s="152">
        <v>27.302894450860311</v>
      </c>
    </row>
    <row r="3541" spans="1:20" x14ac:dyDescent="0.45">
      <c r="A3541" s="152" t="s">
        <v>229</v>
      </c>
      <c r="B3541" s="152">
        <v>2022</v>
      </c>
      <c r="C3541" s="153">
        <v>44752</v>
      </c>
      <c r="D3541" s="152" t="s">
        <v>5210</v>
      </c>
      <c r="E3541" s="152" t="s">
        <v>1943</v>
      </c>
      <c r="F3541" s="152">
        <v>3</v>
      </c>
      <c r="G3541" s="152">
        <v>5</v>
      </c>
      <c r="H3541" s="152" t="s">
        <v>5907</v>
      </c>
      <c r="I3541" s="152">
        <v>636</v>
      </c>
      <c r="J3541" s="152" t="s">
        <v>456</v>
      </c>
      <c r="K3541" s="152" t="s">
        <v>64</v>
      </c>
      <c r="L3541" s="152">
        <v>33.19178082191781</v>
      </c>
      <c r="M3541" s="152">
        <v>10</v>
      </c>
      <c r="N3541" s="152">
        <v>17.572265891809462</v>
      </c>
      <c r="O3541" s="152">
        <v>6.2256399309751336</v>
      </c>
      <c r="P3541" s="152">
        <v>-1.1046539011159451</v>
      </c>
      <c r="Q3541" s="152">
        <v>17.514376445794589</v>
      </c>
      <c r="R3541" s="152">
        <v>5.6895099850696322</v>
      </c>
      <c r="S3541" s="152">
        <v>0.44584649058569781</v>
      </c>
      <c r="T3541" s="152">
        <v>27.302894450860311</v>
      </c>
    </row>
    <row r="3542" spans="1:20" x14ac:dyDescent="0.45">
      <c r="A3542" s="152" t="s">
        <v>229</v>
      </c>
      <c r="B3542" s="152">
        <v>2022</v>
      </c>
      <c r="C3542" s="153">
        <v>44752</v>
      </c>
      <c r="D3542" s="152" t="s">
        <v>5210</v>
      </c>
      <c r="E3542" s="152" t="s">
        <v>1943</v>
      </c>
      <c r="F3542" s="152">
        <v>3</v>
      </c>
      <c r="G3542" s="152">
        <v>6</v>
      </c>
      <c r="H3542" s="152" t="s">
        <v>5907</v>
      </c>
      <c r="I3542" s="152">
        <v>636</v>
      </c>
      <c r="J3542" s="152" t="s">
        <v>448</v>
      </c>
      <c r="K3542" s="152" t="s">
        <v>96</v>
      </c>
      <c r="L3542" s="152">
        <v>26.734246575342461</v>
      </c>
      <c r="M3542" s="152">
        <v>23</v>
      </c>
      <c r="N3542" s="152">
        <v>23.457829749582139</v>
      </c>
      <c r="O3542" s="152">
        <v>6.0577360174737969</v>
      </c>
      <c r="P3542" s="152">
        <v>5.2846216971607518</v>
      </c>
      <c r="Q3542" s="152">
        <v>19.093805010250499</v>
      </c>
      <c r="R3542" s="152">
        <v>5.7136195963426299</v>
      </c>
      <c r="S3542" s="152">
        <v>1.9529462212226141</v>
      </c>
      <c r="T3542" s="152">
        <v>27.302894450860311</v>
      </c>
    </row>
    <row r="3543" spans="1:20" x14ac:dyDescent="0.45">
      <c r="A3543" s="154" t="s">
        <v>229</v>
      </c>
      <c r="B3543" s="154">
        <v>2022</v>
      </c>
      <c r="C3543" s="155">
        <v>44752</v>
      </c>
      <c r="D3543" s="154" t="s">
        <v>5210</v>
      </c>
      <c r="E3543" s="154" t="s">
        <v>1943</v>
      </c>
      <c r="F3543" s="154">
        <v>4</v>
      </c>
      <c r="G3543" s="154">
        <v>1</v>
      </c>
      <c r="H3543" s="154" t="s">
        <v>5908</v>
      </c>
      <c r="I3543" s="154">
        <v>637</v>
      </c>
      <c r="J3543" s="154" t="s">
        <v>344</v>
      </c>
      <c r="K3543" s="154" t="s">
        <v>55</v>
      </c>
      <c r="L3543" s="154">
        <v>35.186301369863017</v>
      </c>
      <c r="M3543" s="154">
        <v>4</v>
      </c>
      <c r="N3543" s="154">
        <v>39.349377996085281</v>
      </c>
      <c r="O3543" s="154">
        <v>4.3746118279474846</v>
      </c>
      <c r="P3543" s="154">
        <v>26.225542512242821</v>
      </c>
      <c r="Q3543" s="154">
        <v>40.35100754710087</v>
      </c>
      <c r="R3543" s="154">
        <v>4.5472201964521473</v>
      </c>
      <c r="S3543" s="154">
        <v>26.70934695774443</v>
      </c>
      <c r="T3543" s="154">
        <v>30.84651411200575</v>
      </c>
    </row>
    <row r="3544" spans="1:20" x14ac:dyDescent="0.45">
      <c r="A3544" s="154" t="s">
        <v>229</v>
      </c>
      <c r="B3544" s="154">
        <v>2022</v>
      </c>
      <c r="C3544" s="155">
        <v>44752</v>
      </c>
      <c r="D3544" s="154" t="s">
        <v>5210</v>
      </c>
      <c r="E3544" s="154" t="s">
        <v>1943</v>
      </c>
      <c r="F3544" s="154">
        <v>4</v>
      </c>
      <c r="G3544" s="154">
        <v>2</v>
      </c>
      <c r="H3544" s="154" t="s">
        <v>5908</v>
      </c>
      <c r="I3544" s="154">
        <v>637</v>
      </c>
      <c r="J3544" s="154" t="s">
        <v>360</v>
      </c>
      <c r="K3544" s="154" t="s">
        <v>417</v>
      </c>
      <c r="L3544" s="154">
        <v>34.939726027397263</v>
      </c>
      <c r="M3544" s="154">
        <v>5</v>
      </c>
      <c r="N3544" s="154">
        <v>32.967063091093713</v>
      </c>
      <c r="O3544" s="154">
        <v>4.3563960059453883</v>
      </c>
      <c r="P3544" s="154">
        <v>19.897875073257541</v>
      </c>
      <c r="Q3544" s="154">
        <v>32.662321239033041</v>
      </c>
      <c r="R3544" s="154">
        <v>4.4782119444125321</v>
      </c>
      <c r="S3544" s="154">
        <v>19.227685405795441</v>
      </c>
      <c r="T3544" s="154">
        <v>30.84651411200575</v>
      </c>
    </row>
    <row r="3545" spans="1:20" x14ac:dyDescent="0.45">
      <c r="A3545" s="154" t="s">
        <v>229</v>
      </c>
      <c r="B3545" s="154">
        <v>2022</v>
      </c>
      <c r="C3545" s="155">
        <v>44752</v>
      </c>
      <c r="D3545" s="154" t="s">
        <v>5210</v>
      </c>
      <c r="E3545" s="154" t="s">
        <v>1943</v>
      </c>
      <c r="F3545" s="154">
        <v>4</v>
      </c>
      <c r="G3545" s="154">
        <v>3</v>
      </c>
      <c r="H3545" s="154" t="s">
        <v>5908</v>
      </c>
      <c r="I3545" s="154">
        <v>637</v>
      </c>
      <c r="J3545" s="154" t="s">
        <v>470</v>
      </c>
      <c r="K3545" s="154" t="s">
        <v>471</v>
      </c>
      <c r="L3545" s="154">
        <v>19.958904109589039</v>
      </c>
      <c r="M3545" s="154">
        <v>8</v>
      </c>
      <c r="N3545" s="154">
        <v>20.22310124883828</v>
      </c>
      <c r="O3545" s="154">
        <v>5.9786805048592804</v>
      </c>
      <c r="P3545" s="154">
        <v>2.287059734260438</v>
      </c>
      <c r="Q3545" s="154">
        <v>19.008722932081639</v>
      </c>
      <c r="R3545" s="154">
        <v>5.9257852378699498</v>
      </c>
      <c r="S3545" s="154">
        <v>1.231367218471785</v>
      </c>
      <c r="T3545" s="154">
        <v>30.84651411200575</v>
      </c>
    </row>
    <row r="3546" spans="1:20" x14ac:dyDescent="0.45">
      <c r="A3546" s="130" t="s">
        <v>229</v>
      </c>
      <c r="B3546" s="130">
        <v>2022</v>
      </c>
      <c r="C3546" s="131">
        <v>44752</v>
      </c>
      <c r="D3546" s="130" t="s">
        <v>5210</v>
      </c>
      <c r="E3546" s="130" t="s">
        <v>5233</v>
      </c>
      <c r="F3546" s="130">
        <v>1</v>
      </c>
      <c r="G3546" s="130">
        <v>1</v>
      </c>
      <c r="H3546" s="130" t="s">
        <v>5909</v>
      </c>
      <c r="I3546" s="130">
        <v>638</v>
      </c>
      <c r="J3546" s="130" t="s">
        <v>456</v>
      </c>
      <c r="K3546" s="130" t="s">
        <v>64</v>
      </c>
      <c r="L3546" s="130">
        <v>33.19178082191781</v>
      </c>
      <c r="M3546" s="130">
        <v>10</v>
      </c>
      <c r="N3546" s="130">
        <v>17.514376445794589</v>
      </c>
      <c r="O3546" s="130">
        <v>5.6895099850696322</v>
      </c>
      <c r="P3546" s="130">
        <v>0.44584649058569781</v>
      </c>
      <c r="Q3546" s="130">
        <v>20.948072166888291</v>
      </c>
      <c r="R3546" s="130">
        <v>5.4606239085737762</v>
      </c>
      <c r="S3546" s="130">
        <v>4.5662004411669592</v>
      </c>
      <c r="T3546" s="130">
        <v>18.050924402738051</v>
      </c>
    </row>
    <row r="3547" spans="1:20" x14ac:dyDescent="0.45">
      <c r="A3547" s="130" t="s">
        <v>229</v>
      </c>
      <c r="B3547" s="130">
        <v>2022</v>
      </c>
      <c r="C3547" s="131">
        <v>44752</v>
      </c>
      <c r="D3547" s="130" t="s">
        <v>5210</v>
      </c>
      <c r="E3547" s="130" t="s">
        <v>5233</v>
      </c>
      <c r="F3547" s="130">
        <v>1</v>
      </c>
      <c r="G3547" s="130">
        <v>2</v>
      </c>
      <c r="H3547" s="130" t="s">
        <v>5909</v>
      </c>
      <c r="I3547" s="130">
        <v>638</v>
      </c>
      <c r="J3547" s="130" t="s">
        <v>373</v>
      </c>
      <c r="K3547" s="130" t="s">
        <v>481</v>
      </c>
      <c r="L3547" s="130">
        <v>23.336986301369858</v>
      </c>
      <c r="M3547" s="130">
        <v>23</v>
      </c>
      <c r="N3547" s="130">
        <v>16.192687266687791</v>
      </c>
      <c r="O3547" s="130">
        <v>4.8155589853821974</v>
      </c>
      <c r="P3547" s="130">
        <v>1.746010310541205</v>
      </c>
      <c r="Q3547" s="130">
        <v>17.367785058718241</v>
      </c>
      <c r="R3547" s="130">
        <v>4.7158132768282188</v>
      </c>
      <c r="S3547" s="130">
        <v>3.2203452282335832</v>
      </c>
      <c r="T3547" s="130">
        <v>18.050924402738051</v>
      </c>
    </row>
    <row r="3548" spans="1:20" x14ac:dyDescent="0.45">
      <c r="A3548" s="130" t="s">
        <v>229</v>
      </c>
      <c r="B3548" s="130">
        <v>2022</v>
      </c>
      <c r="C3548" s="131">
        <v>44752</v>
      </c>
      <c r="D3548" s="130" t="s">
        <v>5210</v>
      </c>
      <c r="E3548" s="130" t="s">
        <v>5233</v>
      </c>
      <c r="F3548" s="130">
        <v>1</v>
      </c>
      <c r="G3548" s="130">
        <v>3</v>
      </c>
      <c r="H3548" s="130" t="s">
        <v>5909</v>
      </c>
      <c r="I3548" s="130">
        <v>638</v>
      </c>
      <c r="J3548" s="130" t="s">
        <v>488</v>
      </c>
      <c r="K3548" s="130" t="s">
        <v>55</v>
      </c>
      <c r="L3548" s="130">
        <v>21.545205479452051</v>
      </c>
      <c r="M3548" s="130">
        <v>23</v>
      </c>
      <c r="N3548" s="130">
        <v>22.083219288595082</v>
      </c>
      <c r="O3548" s="130">
        <v>6.9340389902215636</v>
      </c>
      <c r="P3548" s="130">
        <v>1.2811023179303871</v>
      </c>
      <c r="Q3548" s="130">
        <v>19.419564384598399</v>
      </c>
      <c r="R3548" s="130">
        <v>6.1298709811155998</v>
      </c>
      <c r="S3548" s="130">
        <v>1.0299514412516011</v>
      </c>
      <c r="T3548" s="130">
        <v>18.050924402738051</v>
      </c>
    </row>
    <row r="3549" spans="1:20" x14ac:dyDescent="0.45">
      <c r="A3549" s="130" t="s">
        <v>229</v>
      </c>
      <c r="B3549" s="130">
        <v>2022</v>
      </c>
      <c r="C3549" s="131">
        <v>44752</v>
      </c>
      <c r="D3549" s="130" t="s">
        <v>5210</v>
      </c>
      <c r="E3549" s="130" t="s">
        <v>5233</v>
      </c>
      <c r="F3549" s="130">
        <v>1</v>
      </c>
      <c r="G3549" s="130">
        <v>4</v>
      </c>
      <c r="H3549" s="130" t="s">
        <v>5909</v>
      </c>
      <c r="I3549" s="130">
        <v>638</v>
      </c>
      <c r="J3549" s="130" t="s">
        <v>476</v>
      </c>
      <c r="K3549" s="130" t="s">
        <v>477</v>
      </c>
      <c r="L3549" s="130">
        <v>29.81095890410959</v>
      </c>
      <c r="M3549" s="130">
        <v>23</v>
      </c>
      <c r="N3549" s="130">
        <v>16.413414609874721</v>
      </c>
      <c r="O3549" s="130">
        <v>4.5185039818787978</v>
      </c>
      <c r="P3549" s="130">
        <v>2.8579026642383281</v>
      </c>
      <c r="Q3549" s="130">
        <v>14.309976969684881</v>
      </c>
      <c r="R3549" s="130">
        <v>4.5790111217426057</v>
      </c>
      <c r="S3549" s="130">
        <v>0.57294360445706261</v>
      </c>
      <c r="T3549" s="130">
        <v>18.050924402738051</v>
      </c>
    </row>
    <row r="3550" spans="1:20" x14ac:dyDescent="0.45">
      <c r="A3550" s="150" t="s">
        <v>229</v>
      </c>
      <c r="B3550" s="150">
        <v>2022</v>
      </c>
      <c r="C3550" s="151">
        <v>44752</v>
      </c>
      <c r="D3550" s="150" t="s">
        <v>5210</v>
      </c>
      <c r="E3550" s="150" t="s">
        <v>5233</v>
      </c>
      <c r="F3550" s="150">
        <v>2</v>
      </c>
      <c r="G3550" s="150">
        <v>1</v>
      </c>
      <c r="H3550" s="150" t="s">
        <v>5910</v>
      </c>
      <c r="I3550" s="150">
        <v>639</v>
      </c>
      <c r="J3550" s="150" t="s">
        <v>480</v>
      </c>
      <c r="K3550" s="150" t="s">
        <v>43</v>
      </c>
      <c r="L3550" s="150">
        <v>17.25205479452055</v>
      </c>
      <c r="M3550" s="150">
        <v>12</v>
      </c>
      <c r="N3550" s="150">
        <v>30.700358523895911</v>
      </c>
      <c r="O3550" s="150">
        <v>6.7770858645248691</v>
      </c>
      <c r="P3550" s="150">
        <v>10.3691009303213</v>
      </c>
      <c r="Q3550" s="150">
        <v>33.582111379253938</v>
      </c>
      <c r="R3550" s="150">
        <v>6.3977077075160764</v>
      </c>
      <c r="S3550" s="150">
        <v>14.388988256705719</v>
      </c>
      <c r="T3550" s="150">
        <v>23.365728428783441</v>
      </c>
    </row>
    <row r="3551" spans="1:20" x14ac:dyDescent="0.45">
      <c r="A3551" s="150" t="s">
        <v>229</v>
      </c>
      <c r="B3551" s="150">
        <v>2022</v>
      </c>
      <c r="C3551" s="151">
        <v>44752</v>
      </c>
      <c r="D3551" s="150" t="s">
        <v>5210</v>
      </c>
      <c r="E3551" s="150" t="s">
        <v>5233</v>
      </c>
      <c r="F3551" s="150">
        <v>2</v>
      </c>
      <c r="G3551" s="150">
        <v>2</v>
      </c>
      <c r="H3551" s="150" t="s">
        <v>5910</v>
      </c>
      <c r="I3551" s="150">
        <v>639</v>
      </c>
      <c r="J3551" s="150" t="s">
        <v>367</v>
      </c>
      <c r="K3551" s="150" t="s">
        <v>121</v>
      </c>
      <c r="L3551" s="150">
        <v>31.298630136986301</v>
      </c>
      <c r="M3551" s="150">
        <v>23</v>
      </c>
      <c r="N3551" s="150">
        <v>25.478753240813859</v>
      </c>
      <c r="O3551" s="150">
        <v>4.4310782275224714</v>
      </c>
      <c r="P3551" s="150">
        <v>12.185518558246439</v>
      </c>
      <c r="Q3551" s="150">
        <v>25.907120602477299</v>
      </c>
      <c r="R3551" s="150">
        <v>4.4783717766776636</v>
      </c>
      <c r="S3551" s="150">
        <v>12.47200527244431</v>
      </c>
      <c r="T3551" s="150">
        <v>23.365728428783441</v>
      </c>
    </row>
    <row r="3552" spans="1:20" x14ac:dyDescent="0.45">
      <c r="A3552" s="150" t="s">
        <v>229</v>
      </c>
      <c r="B3552" s="150">
        <v>2022</v>
      </c>
      <c r="C3552" s="151">
        <v>44752</v>
      </c>
      <c r="D3552" s="150" t="s">
        <v>5210</v>
      </c>
      <c r="E3552" s="150" t="s">
        <v>5233</v>
      </c>
      <c r="F3552" s="150">
        <v>2</v>
      </c>
      <c r="G3552" s="150">
        <v>3</v>
      </c>
      <c r="H3552" s="150" t="s">
        <v>5910</v>
      </c>
      <c r="I3552" s="150">
        <v>639</v>
      </c>
      <c r="J3552" s="150" t="s">
        <v>487</v>
      </c>
      <c r="K3552" s="150" t="s">
        <v>485</v>
      </c>
      <c r="L3552" s="150">
        <v>23.093150684931508</v>
      </c>
      <c r="M3552" s="150">
        <v>23</v>
      </c>
      <c r="N3552" s="150">
        <v>18.189996940173479</v>
      </c>
      <c r="O3552" s="150">
        <v>7.2817943255213597</v>
      </c>
      <c r="P3552" s="150">
        <v>-3.655386036390599</v>
      </c>
      <c r="Q3552" s="150">
        <v>18.36320708072391</v>
      </c>
      <c r="R3552" s="150">
        <v>6.4536011192992566</v>
      </c>
      <c r="S3552" s="150">
        <v>-0.99759627717385868</v>
      </c>
      <c r="T3552" s="150">
        <v>23.365728428783441</v>
      </c>
    </row>
    <row r="3553" spans="1:20" x14ac:dyDescent="0.45">
      <c r="A3553" s="150" t="s">
        <v>229</v>
      </c>
      <c r="B3553" s="150">
        <v>2022</v>
      </c>
      <c r="C3553" s="151">
        <v>44752</v>
      </c>
      <c r="D3553" s="150" t="s">
        <v>5210</v>
      </c>
      <c r="E3553" s="150" t="s">
        <v>5233</v>
      </c>
      <c r="F3553" s="150">
        <v>2</v>
      </c>
      <c r="G3553" s="150">
        <v>4</v>
      </c>
      <c r="H3553" s="150" t="s">
        <v>5910</v>
      </c>
      <c r="I3553" s="150">
        <v>639</v>
      </c>
      <c r="J3553" s="150" t="s">
        <v>448</v>
      </c>
      <c r="K3553" s="150" t="s">
        <v>96</v>
      </c>
      <c r="L3553" s="150">
        <v>26.734246575342461</v>
      </c>
      <c r="M3553" s="150">
        <v>23</v>
      </c>
      <c r="N3553" s="150">
        <v>19.093805010250499</v>
      </c>
      <c r="O3553" s="150">
        <v>5.7136195963426299</v>
      </c>
      <c r="P3553" s="150">
        <v>1.9529462212226141</v>
      </c>
      <c r="Q3553" s="150">
        <v>16.209202804343079</v>
      </c>
      <c r="R3553" s="150">
        <v>5.5463887597259127</v>
      </c>
      <c r="S3553" s="150">
        <v>-0.42996347483465408</v>
      </c>
      <c r="T3553" s="150">
        <v>23.365728428783441</v>
      </c>
    </row>
    <row r="3554" spans="1:20" x14ac:dyDescent="0.45">
      <c r="A3554" s="152" t="s">
        <v>229</v>
      </c>
      <c r="B3554" s="152">
        <v>2022</v>
      </c>
      <c r="C3554" s="153">
        <v>44752</v>
      </c>
      <c r="D3554" s="152" t="s">
        <v>5210</v>
      </c>
      <c r="E3554" s="152" t="s">
        <v>5233</v>
      </c>
      <c r="F3554" s="152">
        <v>3</v>
      </c>
      <c r="G3554" s="152">
        <v>1</v>
      </c>
      <c r="H3554" s="152" t="s">
        <v>5911</v>
      </c>
      <c r="I3554" s="152">
        <v>640</v>
      </c>
      <c r="J3554" s="152" t="s">
        <v>354</v>
      </c>
      <c r="K3554" s="152" t="s">
        <v>121</v>
      </c>
      <c r="L3554" s="152">
        <v>26.92876712328767</v>
      </c>
      <c r="M3554" s="152">
        <v>1</v>
      </c>
      <c r="N3554" s="152">
        <v>38.757437797675728</v>
      </c>
      <c r="O3554" s="152">
        <v>4.3591153975804247</v>
      </c>
      <c r="P3554" s="152">
        <v>25.680091604934461</v>
      </c>
      <c r="Q3554" s="152">
        <v>39.705807618001757</v>
      </c>
      <c r="R3554" s="152">
        <v>4.5223821424684596</v>
      </c>
      <c r="S3554" s="152">
        <v>26.13866119059638</v>
      </c>
      <c r="T3554" s="152">
        <v>27.277239181992972</v>
      </c>
    </row>
    <row r="3555" spans="1:20" x14ac:dyDescent="0.45">
      <c r="A3555" s="152" t="s">
        <v>229</v>
      </c>
      <c r="B3555" s="152">
        <v>2022</v>
      </c>
      <c r="C3555" s="153">
        <v>44752</v>
      </c>
      <c r="D3555" s="152" t="s">
        <v>5210</v>
      </c>
      <c r="E3555" s="152" t="s">
        <v>5233</v>
      </c>
      <c r="F3555" s="152">
        <v>3</v>
      </c>
      <c r="G3555" s="152">
        <v>2</v>
      </c>
      <c r="H3555" s="152" t="s">
        <v>5911</v>
      </c>
      <c r="I3555" s="152">
        <v>640</v>
      </c>
      <c r="J3555" s="152" t="s">
        <v>472</v>
      </c>
      <c r="K3555" s="152" t="s">
        <v>52</v>
      </c>
      <c r="L3555" s="152">
        <v>20.419178082191781</v>
      </c>
      <c r="M3555" s="152">
        <v>23</v>
      </c>
      <c r="N3555" s="152">
        <v>21.63163116480856</v>
      </c>
      <c r="O3555" s="152">
        <v>5.6549864253581736</v>
      </c>
      <c r="P3555" s="152">
        <v>4.6666718887340366</v>
      </c>
      <c r="Q3555" s="152">
        <v>24.402773552032251</v>
      </c>
      <c r="R3555" s="152">
        <v>5.3580877616758897</v>
      </c>
      <c r="S3555" s="152">
        <v>8.3285102670045816</v>
      </c>
      <c r="T3555" s="152">
        <v>27.277239181992972</v>
      </c>
    </row>
    <row r="3556" spans="1:20" x14ac:dyDescent="0.45">
      <c r="A3556" s="152" t="s">
        <v>229</v>
      </c>
      <c r="B3556" s="152">
        <v>2022</v>
      </c>
      <c r="C3556" s="153">
        <v>44752</v>
      </c>
      <c r="D3556" s="152" t="s">
        <v>5210</v>
      </c>
      <c r="E3556" s="152" t="s">
        <v>5233</v>
      </c>
      <c r="F3556" s="152">
        <v>3</v>
      </c>
      <c r="G3556" s="152">
        <v>3</v>
      </c>
      <c r="H3556" s="152" t="s">
        <v>5911</v>
      </c>
      <c r="I3556" s="152">
        <v>640</v>
      </c>
      <c r="J3556" s="152" t="s">
        <v>379</v>
      </c>
      <c r="K3556" s="152" t="s">
        <v>67</v>
      </c>
      <c r="L3556" s="152">
        <v>29.863013698630141</v>
      </c>
      <c r="M3556" s="152">
        <v>23</v>
      </c>
      <c r="N3556" s="152">
        <v>32.724907975251092</v>
      </c>
      <c r="O3556" s="152">
        <v>4.3546164654117367</v>
      </c>
      <c r="P3556" s="152">
        <v>19.661058579015879</v>
      </c>
      <c r="Q3556" s="152">
        <v>30.914764273526309</v>
      </c>
      <c r="R3556" s="152">
        <v>4.4066235585768014</v>
      </c>
      <c r="S3556" s="152">
        <v>17.6948935977959</v>
      </c>
      <c r="T3556" s="152">
        <v>27.277239181992972</v>
      </c>
    </row>
    <row r="3557" spans="1:20" x14ac:dyDescent="0.45">
      <c r="A3557" s="152" t="s">
        <v>229</v>
      </c>
      <c r="B3557" s="152">
        <v>2022</v>
      </c>
      <c r="C3557" s="153">
        <v>44752</v>
      </c>
      <c r="D3557" s="152" t="s">
        <v>5210</v>
      </c>
      <c r="E3557" s="152" t="s">
        <v>5233</v>
      </c>
      <c r="F3557" s="152">
        <v>3</v>
      </c>
      <c r="G3557" s="152">
        <v>4</v>
      </c>
      <c r="H3557" s="152" t="s">
        <v>5911</v>
      </c>
      <c r="I3557" s="152">
        <v>640</v>
      </c>
      <c r="J3557" s="152" t="s">
        <v>463</v>
      </c>
      <c r="K3557" s="152" t="s">
        <v>464</v>
      </c>
      <c r="L3557" s="152">
        <v>21.854794520547941</v>
      </c>
      <c r="M3557" s="152">
        <v>23</v>
      </c>
      <c r="N3557" s="152">
        <v>15.994979790236499</v>
      </c>
      <c r="O3557" s="152">
        <v>6.2828859582521668</v>
      </c>
      <c r="P3557" s="152">
        <v>-2.8536780845199972</v>
      </c>
      <c r="Q3557" s="152">
        <v>14.29865051669187</v>
      </c>
      <c r="R3557" s="152">
        <v>6.0993811200642503</v>
      </c>
      <c r="S3557" s="152">
        <v>-3.9994928435008799</v>
      </c>
      <c r="T3557" s="152">
        <v>27.277239181992972</v>
      </c>
    </row>
    <row r="3558" spans="1:20" x14ac:dyDescent="0.45">
      <c r="A3558" s="154" t="s">
        <v>229</v>
      </c>
      <c r="B3558" s="154">
        <v>2022</v>
      </c>
      <c r="C3558" s="155">
        <v>44752</v>
      </c>
      <c r="D3558" s="154" t="s">
        <v>5210</v>
      </c>
      <c r="E3558" s="154" t="s">
        <v>5233</v>
      </c>
      <c r="F3558" s="154">
        <v>4</v>
      </c>
      <c r="G3558" s="154">
        <v>1</v>
      </c>
      <c r="H3558" s="154" t="s">
        <v>5912</v>
      </c>
      <c r="I3558" s="154">
        <v>641</v>
      </c>
      <c r="J3558" s="154" t="s">
        <v>470</v>
      </c>
      <c r="K3558" s="154" t="s">
        <v>471</v>
      </c>
      <c r="L3558" s="154">
        <v>19.958904109589039</v>
      </c>
      <c r="M3558" s="154">
        <v>8</v>
      </c>
      <c r="N3558" s="154">
        <v>19.008722932081639</v>
      </c>
      <c r="O3558" s="154">
        <v>5.9257852378699498</v>
      </c>
      <c r="P3558" s="154">
        <v>1.231367218471785</v>
      </c>
      <c r="Q3558" s="154">
        <v>23.518418607015629</v>
      </c>
      <c r="R3558" s="154">
        <v>5.5870460354448701</v>
      </c>
      <c r="S3558" s="154">
        <v>6.7572805006810199</v>
      </c>
      <c r="T3558" s="154">
        <v>21.154610575959879</v>
      </c>
    </row>
    <row r="3559" spans="1:20" x14ac:dyDescent="0.45">
      <c r="A3559" s="154" t="s">
        <v>229</v>
      </c>
      <c r="B3559" s="154">
        <v>2022</v>
      </c>
      <c r="C3559" s="155">
        <v>44752</v>
      </c>
      <c r="D3559" s="154" t="s">
        <v>5210</v>
      </c>
      <c r="E3559" s="154" t="s">
        <v>5233</v>
      </c>
      <c r="F3559" s="154">
        <v>4</v>
      </c>
      <c r="G3559" s="154">
        <v>2</v>
      </c>
      <c r="H3559" s="154" t="s">
        <v>5912</v>
      </c>
      <c r="I3559" s="154">
        <v>641</v>
      </c>
      <c r="J3559" s="154" t="s">
        <v>1954</v>
      </c>
      <c r="K3559" s="154" t="s">
        <v>43</v>
      </c>
      <c r="L3559" s="154">
        <v>25.038356164383561</v>
      </c>
      <c r="M3559" s="154">
        <v>23</v>
      </c>
      <c r="N3559" s="154">
        <v>21.037595347866642</v>
      </c>
      <c r="O3559" s="154">
        <v>6.8275900307422352</v>
      </c>
      <c r="P3559" s="154">
        <v>0.5548252556399369</v>
      </c>
      <c r="Q3559" s="154">
        <v>23.03816867764181</v>
      </c>
      <c r="R3559" s="154">
        <v>6.0157375955555912</v>
      </c>
      <c r="S3559" s="154">
        <v>4.9909558909750373</v>
      </c>
      <c r="T3559" s="154">
        <v>21.154610575959879</v>
      </c>
    </row>
    <row r="3560" spans="1:20" x14ac:dyDescent="0.45">
      <c r="A3560" s="154" t="s">
        <v>229</v>
      </c>
      <c r="B3560" s="154">
        <v>2022</v>
      </c>
      <c r="C3560" s="155">
        <v>44752</v>
      </c>
      <c r="D3560" s="154" t="s">
        <v>5210</v>
      </c>
      <c r="E3560" s="154" t="s">
        <v>5233</v>
      </c>
      <c r="F3560" s="154">
        <v>4</v>
      </c>
      <c r="G3560" s="154">
        <v>3</v>
      </c>
      <c r="H3560" s="154" t="s">
        <v>5912</v>
      </c>
      <c r="I3560" s="154">
        <v>641</v>
      </c>
      <c r="J3560" s="154" t="s">
        <v>484</v>
      </c>
      <c r="K3560" s="154" t="s">
        <v>485</v>
      </c>
      <c r="L3560" s="154">
        <v>19.452054794520549</v>
      </c>
      <c r="M3560" s="154">
        <v>23</v>
      </c>
      <c r="N3560" s="154">
        <v>17.444142197992729</v>
      </c>
      <c r="O3560" s="154">
        <v>7.1829531838221676</v>
      </c>
      <c r="P3560" s="154">
        <v>-4.1047173534737738</v>
      </c>
      <c r="Q3560" s="154">
        <v>18.895230126223201</v>
      </c>
      <c r="R3560" s="154">
        <v>6.1774777918985002</v>
      </c>
      <c r="S3560" s="154">
        <v>0.36279675052770338</v>
      </c>
      <c r="T3560" s="154">
        <v>21.154610575959879</v>
      </c>
    </row>
    <row r="3561" spans="1:20" x14ac:dyDescent="0.45">
      <c r="A3561" s="154" t="s">
        <v>229</v>
      </c>
      <c r="B3561" s="154">
        <v>2022</v>
      </c>
      <c r="C3561" s="155">
        <v>44752</v>
      </c>
      <c r="D3561" s="154" t="s">
        <v>5210</v>
      </c>
      <c r="E3561" s="154" t="s">
        <v>5233</v>
      </c>
      <c r="F3561" s="154">
        <v>4</v>
      </c>
      <c r="G3561" s="154">
        <v>4</v>
      </c>
      <c r="H3561" s="154" t="s">
        <v>5912</v>
      </c>
      <c r="I3561" s="154">
        <v>641</v>
      </c>
      <c r="J3561" s="154" t="s">
        <v>401</v>
      </c>
      <c r="K3561" s="154" t="s">
        <v>177</v>
      </c>
      <c r="L3561" s="154">
        <v>25.046575342465751</v>
      </c>
      <c r="M3561" s="154">
        <v>23</v>
      </c>
      <c r="N3561" s="154">
        <v>23.6575918755074</v>
      </c>
      <c r="O3561" s="154">
        <v>4.5874868850361814</v>
      </c>
      <c r="P3561" s="154">
        <v>9.8951312203988628</v>
      </c>
      <c r="Q3561" s="154">
        <v>21.991645634870292</v>
      </c>
      <c r="R3561" s="154">
        <v>4.5204498065037146</v>
      </c>
      <c r="S3561" s="154">
        <v>8.4302962153591441</v>
      </c>
      <c r="T3561" s="154">
        <v>21.154610575959879</v>
      </c>
    </row>
    <row r="3562" spans="1:20" x14ac:dyDescent="0.45">
      <c r="A3562" s="154" t="s">
        <v>229</v>
      </c>
      <c r="B3562" s="154">
        <v>2022</v>
      </c>
      <c r="C3562" s="155">
        <v>44752</v>
      </c>
      <c r="D3562" s="154" t="s">
        <v>5210</v>
      </c>
      <c r="E3562" s="154" t="s">
        <v>5233</v>
      </c>
      <c r="F3562" s="154">
        <v>4</v>
      </c>
      <c r="G3562" s="154">
        <v>5</v>
      </c>
      <c r="H3562" s="154" t="s">
        <v>5912</v>
      </c>
      <c r="I3562" s="154">
        <v>641</v>
      </c>
      <c r="J3562" s="154" t="s">
        <v>486</v>
      </c>
      <c r="K3562" s="154" t="s">
        <v>70</v>
      </c>
      <c r="L3562" s="154">
        <v>23.832876712328769</v>
      </c>
      <c r="M3562" s="154">
        <v>23</v>
      </c>
      <c r="N3562" s="154">
        <v>24.62500052635097</v>
      </c>
      <c r="O3562" s="154">
        <v>6.8381129417361688</v>
      </c>
      <c r="P3562" s="154">
        <v>4.1106617011424689</v>
      </c>
      <c r="Q3562" s="154">
        <v>18.85363101395842</v>
      </c>
      <c r="R3562" s="154">
        <v>6.2009312317638869</v>
      </c>
      <c r="S3562" s="154">
        <v>0.25083731866676467</v>
      </c>
      <c r="T3562" s="154">
        <v>21.154610575959879</v>
      </c>
    </row>
    <row r="3563" spans="1:20" x14ac:dyDescent="0.45">
      <c r="A3563" s="132" t="s">
        <v>229</v>
      </c>
      <c r="B3563" s="132">
        <v>2022</v>
      </c>
      <c r="C3563" s="133">
        <v>44752</v>
      </c>
      <c r="D3563" s="132" t="s">
        <v>5210</v>
      </c>
      <c r="E3563" s="132" t="s">
        <v>5234</v>
      </c>
      <c r="F3563" s="132">
        <v>1</v>
      </c>
      <c r="G3563" s="132">
        <v>1</v>
      </c>
      <c r="H3563" s="132" t="s">
        <v>5913</v>
      </c>
      <c r="I3563" s="132">
        <v>642</v>
      </c>
      <c r="J3563" s="132" t="s">
        <v>346</v>
      </c>
      <c r="K3563" s="132" t="s">
        <v>52</v>
      </c>
      <c r="L3563" s="132">
        <v>23.219178082191782</v>
      </c>
      <c r="M3563" s="132">
        <v>6</v>
      </c>
      <c r="N3563" s="132">
        <v>40.963105181065707</v>
      </c>
      <c r="O3563" s="132">
        <v>4.4639995694499373</v>
      </c>
      <c r="P3563" s="132">
        <v>27.571106472715901</v>
      </c>
      <c r="Q3563" s="132">
        <v>43.085106970277167</v>
      </c>
      <c r="R3563" s="132">
        <v>4.5179150611803136</v>
      </c>
      <c r="S3563" s="132">
        <v>29.53136178673623</v>
      </c>
      <c r="T3563" s="132">
        <v>33.217795549015101</v>
      </c>
    </row>
    <row r="3564" spans="1:20" x14ac:dyDescent="0.45">
      <c r="A3564" s="132" t="s">
        <v>229</v>
      </c>
      <c r="B3564" s="132">
        <v>2022</v>
      </c>
      <c r="C3564" s="133">
        <v>44752</v>
      </c>
      <c r="D3564" s="132" t="s">
        <v>5210</v>
      </c>
      <c r="E3564" s="132" t="s">
        <v>5234</v>
      </c>
      <c r="F3564" s="132">
        <v>1</v>
      </c>
      <c r="G3564" s="132">
        <v>2</v>
      </c>
      <c r="H3564" s="132" t="s">
        <v>5913</v>
      </c>
      <c r="I3564" s="132">
        <v>642</v>
      </c>
      <c r="J3564" s="132" t="s">
        <v>354</v>
      </c>
      <c r="K3564" s="132" t="s">
        <v>121</v>
      </c>
      <c r="L3564" s="132">
        <v>26.92876712328767</v>
      </c>
      <c r="M3564" s="132">
        <v>1</v>
      </c>
      <c r="N3564" s="132">
        <v>39.705807618001757</v>
      </c>
      <c r="O3564" s="132">
        <v>4.5223821424684596</v>
      </c>
      <c r="P3564" s="132">
        <v>26.13866119059638</v>
      </c>
      <c r="Q3564" s="132">
        <v>40.372235405058618</v>
      </c>
      <c r="R3564" s="132">
        <v>4.4735159242474847</v>
      </c>
      <c r="S3564" s="132">
        <v>26.951687632316169</v>
      </c>
      <c r="T3564" s="132">
        <v>33.217795549015101</v>
      </c>
    </row>
    <row r="3565" spans="1:20" x14ac:dyDescent="0.45">
      <c r="A3565" s="132" t="s">
        <v>229</v>
      </c>
      <c r="B3565" s="132">
        <v>2022</v>
      </c>
      <c r="C3565" s="133">
        <v>44752</v>
      </c>
      <c r="D3565" s="132" t="s">
        <v>5210</v>
      </c>
      <c r="E3565" s="132" t="s">
        <v>5234</v>
      </c>
      <c r="F3565" s="132">
        <v>1</v>
      </c>
      <c r="G3565" s="132">
        <v>3</v>
      </c>
      <c r="H3565" s="132" t="s">
        <v>5913</v>
      </c>
      <c r="I3565" s="132">
        <v>642</v>
      </c>
      <c r="J3565" s="132" t="s">
        <v>360</v>
      </c>
      <c r="K3565" s="132" t="s">
        <v>417</v>
      </c>
      <c r="L3565" s="132">
        <v>34.939726027397263</v>
      </c>
      <c r="M3565" s="132">
        <v>5</v>
      </c>
      <c r="N3565" s="132">
        <v>32.662321239033041</v>
      </c>
      <c r="O3565" s="132">
        <v>4.4782119444125321</v>
      </c>
      <c r="P3565" s="132">
        <v>19.227685405795441</v>
      </c>
      <c r="Q3565" s="132">
        <v>33.493790543048704</v>
      </c>
      <c r="R3565" s="132">
        <v>4.416798055069024</v>
      </c>
      <c r="S3565" s="132">
        <v>20.24339637784162</v>
      </c>
      <c r="T3565" s="132">
        <v>33.217795549015101</v>
      </c>
    </row>
    <row r="3566" spans="1:20" x14ac:dyDescent="0.45">
      <c r="A3566" s="132" t="s">
        <v>229</v>
      </c>
      <c r="B3566" s="132">
        <v>2022</v>
      </c>
      <c r="C3566" s="133">
        <v>44752</v>
      </c>
      <c r="D3566" s="132" t="s">
        <v>5210</v>
      </c>
      <c r="E3566" s="132" t="s">
        <v>5234</v>
      </c>
      <c r="F3566" s="132">
        <v>1</v>
      </c>
      <c r="G3566" s="132">
        <v>4</v>
      </c>
      <c r="H3566" s="132" t="s">
        <v>5913</v>
      </c>
      <c r="I3566" s="132">
        <v>642</v>
      </c>
      <c r="J3566" s="132" t="s">
        <v>441</v>
      </c>
      <c r="K3566" s="132" t="s">
        <v>34</v>
      </c>
      <c r="L3566" s="132">
        <v>22.846575342465751</v>
      </c>
      <c r="M3566" s="132">
        <v>7</v>
      </c>
      <c r="N3566" s="132">
        <v>37.470716156985503</v>
      </c>
      <c r="O3566" s="132">
        <v>4.6486387320936604</v>
      </c>
      <c r="P3566" s="132">
        <v>23.52479996070452</v>
      </c>
      <c r="Q3566" s="132">
        <v>36.010572680435978</v>
      </c>
      <c r="R3566" s="132">
        <v>4.5436418522467754</v>
      </c>
      <c r="S3566" s="132">
        <v>22.379647123695651</v>
      </c>
      <c r="T3566" s="132">
        <v>33.217795549015101</v>
      </c>
    </row>
    <row r="3567" spans="1:20" x14ac:dyDescent="0.45">
      <c r="A3567" s="132" t="s">
        <v>229</v>
      </c>
      <c r="B3567" s="132">
        <v>2022</v>
      </c>
      <c r="C3567" s="133">
        <v>44752</v>
      </c>
      <c r="D3567" s="132" t="s">
        <v>5210</v>
      </c>
      <c r="E3567" s="132" t="s">
        <v>5234</v>
      </c>
      <c r="F3567" s="132">
        <v>1</v>
      </c>
      <c r="G3567" s="132">
        <v>5</v>
      </c>
      <c r="H3567" s="132" t="s">
        <v>5913</v>
      </c>
      <c r="I3567" s="132">
        <v>642</v>
      </c>
      <c r="J3567" s="132" t="s">
        <v>368</v>
      </c>
      <c r="K3567" s="132" t="s">
        <v>131</v>
      </c>
      <c r="L3567" s="132">
        <v>33.983561643835607</v>
      </c>
      <c r="M3567" s="132">
        <v>9</v>
      </c>
      <c r="N3567" s="132">
        <v>27.556750932116319</v>
      </c>
      <c r="O3567" s="132">
        <v>4.3787101293722932</v>
      </c>
      <c r="P3567" s="132">
        <v>14.420620543999441</v>
      </c>
      <c r="Q3567" s="132">
        <v>26.78399711852639</v>
      </c>
      <c r="R3567" s="132">
        <v>4.388806295489343</v>
      </c>
      <c r="S3567" s="132">
        <v>13.61757823205836</v>
      </c>
      <c r="T3567" s="132">
        <v>33.217795549015101</v>
      </c>
    </row>
    <row r="3568" spans="1:20" x14ac:dyDescent="0.45">
      <c r="A3568" s="132" t="s">
        <v>229</v>
      </c>
      <c r="B3568" s="132">
        <v>2022</v>
      </c>
      <c r="C3568" s="133">
        <v>44752</v>
      </c>
      <c r="D3568" s="132" t="s">
        <v>5210</v>
      </c>
      <c r="E3568" s="132" t="s">
        <v>5234</v>
      </c>
      <c r="F3568" s="132">
        <v>1</v>
      </c>
      <c r="G3568" s="132">
        <v>6</v>
      </c>
      <c r="H3568" s="132" t="s">
        <v>5913</v>
      </c>
      <c r="I3568" s="132">
        <v>642</v>
      </c>
      <c r="J3568" s="132" t="s">
        <v>456</v>
      </c>
      <c r="K3568" s="132" t="s">
        <v>64</v>
      </c>
      <c r="L3568" s="132">
        <v>33.19178082191781</v>
      </c>
      <c r="M3568" s="132">
        <v>10</v>
      </c>
      <c r="N3568" s="132">
        <v>20.948072166888291</v>
      </c>
      <c r="O3568" s="132">
        <v>5.4606239085737762</v>
      </c>
      <c r="P3568" s="132">
        <v>4.5662004411669592</v>
      </c>
      <c r="Q3568" s="132">
        <v>18.88720183871331</v>
      </c>
      <c r="R3568" s="132">
        <v>5.3512548527315911</v>
      </c>
      <c r="S3568" s="132">
        <v>2.8334372805185351</v>
      </c>
      <c r="T3568" s="132">
        <v>33.217795549015101</v>
      </c>
    </row>
    <row r="3569" spans="1:20" x14ac:dyDescent="0.45">
      <c r="A3569" s="160" t="s">
        <v>229</v>
      </c>
      <c r="B3569" s="160">
        <v>2022</v>
      </c>
      <c r="C3569" s="161">
        <v>44752</v>
      </c>
      <c r="D3569" s="160" t="s">
        <v>5210</v>
      </c>
      <c r="E3569" s="160" t="s">
        <v>5234</v>
      </c>
      <c r="F3569" s="160">
        <v>2</v>
      </c>
      <c r="G3569" s="160">
        <v>1</v>
      </c>
      <c r="H3569" s="160" t="s">
        <v>5914</v>
      </c>
      <c r="I3569" s="160">
        <v>643</v>
      </c>
      <c r="J3569" s="160" t="s">
        <v>361</v>
      </c>
      <c r="K3569" s="160" t="s">
        <v>34</v>
      </c>
      <c r="L3569" s="160">
        <v>31.167123287671231</v>
      </c>
      <c r="M3569" s="160">
        <v>3</v>
      </c>
      <c r="N3569" s="160">
        <v>45.267447505311537</v>
      </c>
      <c r="O3569" s="160">
        <v>4.5386320220267251</v>
      </c>
      <c r="P3569" s="160">
        <v>31.651551439231369</v>
      </c>
      <c r="Q3569" s="160">
        <v>47.150268976326082</v>
      </c>
      <c r="R3569" s="160">
        <v>4.603623824029162</v>
      </c>
      <c r="S3569" s="160">
        <v>33.339397504238597</v>
      </c>
      <c r="T3569" s="160">
        <v>36.488776189630258</v>
      </c>
    </row>
    <row r="3570" spans="1:20" x14ac:dyDescent="0.45">
      <c r="A3570" s="160" t="s">
        <v>229</v>
      </c>
      <c r="B3570" s="160">
        <v>2022</v>
      </c>
      <c r="C3570" s="161">
        <v>44752</v>
      </c>
      <c r="D3570" s="160" t="s">
        <v>5210</v>
      </c>
      <c r="E3570" s="160" t="s">
        <v>5234</v>
      </c>
      <c r="F3570" s="160">
        <v>2</v>
      </c>
      <c r="G3570" s="160">
        <v>2</v>
      </c>
      <c r="H3570" s="160" t="s">
        <v>5914</v>
      </c>
      <c r="I3570" s="160">
        <v>643</v>
      </c>
      <c r="J3570" s="160" t="s">
        <v>446</v>
      </c>
      <c r="K3570" s="160" t="s">
        <v>37</v>
      </c>
      <c r="L3570" s="160">
        <v>22.539726027397261</v>
      </c>
      <c r="M3570" s="160">
        <v>2</v>
      </c>
      <c r="N3570" s="160">
        <v>42.865547720298622</v>
      </c>
      <c r="O3570" s="160">
        <v>4.3838415381539608</v>
      </c>
      <c r="P3570" s="160">
        <v>29.714023105836741</v>
      </c>
      <c r="Q3570" s="160">
        <v>43.289018763388249</v>
      </c>
      <c r="R3570" s="160">
        <v>4.4020938258546076</v>
      </c>
      <c r="S3570" s="160">
        <v>30.082737285824429</v>
      </c>
      <c r="T3570" s="160">
        <v>36.488776189630258</v>
      </c>
    </row>
    <row r="3571" spans="1:20" x14ac:dyDescent="0.45">
      <c r="A3571" s="160" t="s">
        <v>229</v>
      </c>
      <c r="B3571" s="160">
        <v>2022</v>
      </c>
      <c r="C3571" s="161">
        <v>44752</v>
      </c>
      <c r="D3571" s="160" t="s">
        <v>5210</v>
      </c>
      <c r="E3571" s="160" t="s">
        <v>5234</v>
      </c>
      <c r="F3571" s="160">
        <v>2</v>
      </c>
      <c r="G3571" s="160">
        <v>3</v>
      </c>
      <c r="H3571" s="160" t="s">
        <v>5914</v>
      </c>
      <c r="I3571" s="160">
        <v>643</v>
      </c>
      <c r="J3571" s="160" t="s">
        <v>344</v>
      </c>
      <c r="K3571" s="160" t="s">
        <v>55</v>
      </c>
      <c r="L3571" s="160">
        <v>35.186301369863017</v>
      </c>
      <c r="M3571" s="160">
        <v>4</v>
      </c>
      <c r="N3571" s="160">
        <v>40.35100754710087</v>
      </c>
      <c r="O3571" s="160">
        <v>4.5472201964521473</v>
      </c>
      <c r="P3571" s="160">
        <v>26.70934695774443</v>
      </c>
      <c r="Q3571" s="160">
        <v>39.698025452322192</v>
      </c>
      <c r="R3571" s="160">
        <v>4.5207199094679469</v>
      </c>
      <c r="S3571" s="160">
        <v>26.13586572391835</v>
      </c>
      <c r="T3571" s="160">
        <v>36.488776189630258</v>
      </c>
    </row>
    <row r="3572" spans="1:20" x14ac:dyDescent="0.45">
      <c r="A3572" s="160" t="s">
        <v>229</v>
      </c>
      <c r="B3572" s="160">
        <v>2022</v>
      </c>
      <c r="C3572" s="161">
        <v>44752</v>
      </c>
      <c r="D3572" s="160" t="s">
        <v>5210</v>
      </c>
      <c r="E3572" s="160" t="s">
        <v>5234</v>
      </c>
      <c r="F3572" s="160">
        <v>2</v>
      </c>
      <c r="G3572" s="160">
        <v>4</v>
      </c>
      <c r="H3572" s="160" t="s">
        <v>5914</v>
      </c>
      <c r="I3572" s="160">
        <v>643</v>
      </c>
      <c r="J3572" s="160" t="s">
        <v>482</v>
      </c>
      <c r="K3572" s="160" t="s">
        <v>437</v>
      </c>
      <c r="L3572" s="160">
        <v>24.920547945205481</v>
      </c>
      <c r="M3572" s="160">
        <v>11</v>
      </c>
      <c r="N3572" s="160">
        <v>30.441459568424641</v>
      </c>
      <c r="O3572" s="160">
        <v>6.8952834513820278</v>
      </c>
      <c r="P3572" s="160">
        <v>9.7556092142785609</v>
      </c>
      <c r="Q3572" s="160">
        <v>29.634136168841071</v>
      </c>
      <c r="R3572" s="160">
        <v>6.2157826440533759</v>
      </c>
      <c r="S3572" s="160">
        <v>10.986788236680949</v>
      </c>
      <c r="T3572" s="160">
        <v>36.488776189630258</v>
      </c>
    </row>
    <row r="3573" spans="1:20" x14ac:dyDescent="0.45">
      <c r="A3573" s="160" t="s">
        <v>229</v>
      </c>
      <c r="B3573" s="160">
        <v>2022</v>
      </c>
      <c r="C3573" s="161">
        <v>44752</v>
      </c>
      <c r="D3573" s="160" t="s">
        <v>5210</v>
      </c>
      <c r="E3573" s="160" t="s">
        <v>5234</v>
      </c>
      <c r="F3573" s="160">
        <v>2</v>
      </c>
      <c r="G3573" s="160">
        <v>5</v>
      </c>
      <c r="H3573" s="160" t="s">
        <v>5914</v>
      </c>
      <c r="I3573" s="160">
        <v>643</v>
      </c>
      <c r="J3573" s="160" t="s">
        <v>470</v>
      </c>
      <c r="K3573" s="160" t="s">
        <v>471</v>
      </c>
      <c r="L3573" s="160">
        <v>19.958904109589039</v>
      </c>
      <c r="M3573" s="160">
        <v>8</v>
      </c>
      <c r="N3573" s="160">
        <v>23.518418607015629</v>
      </c>
      <c r="O3573" s="160">
        <v>5.5870460354448701</v>
      </c>
      <c r="P3573" s="160">
        <v>6.7572805006810199</v>
      </c>
      <c r="Q3573" s="160">
        <v>21.62902675633584</v>
      </c>
      <c r="R3573" s="160">
        <v>5.5013665750321747</v>
      </c>
      <c r="S3573" s="160">
        <v>5.12492703123932</v>
      </c>
      <c r="T3573" s="160">
        <v>36.488776189630258</v>
      </c>
    </row>
    <row r="3574" spans="1:20" x14ac:dyDescent="0.45">
      <c r="A3574" s="138" t="s">
        <v>229</v>
      </c>
      <c r="B3574" s="138">
        <v>2022</v>
      </c>
      <c r="C3574" s="139">
        <v>44752</v>
      </c>
      <c r="D3574" s="138" t="s">
        <v>5210</v>
      </c>
      <c r="E3574" s="138" t="s">
        <v>5194</v>
      </c>
      <c r="F3574" s="138" t="s">
        <v>5235</v>
      </c>
      <c r="G3574" s="138">
        <v>1</v>
      </c>
      <c r="H3574" s="138" t="s">
        <v>5915</v>
      </c>
      <c r="I3574" s="138">
        <v>644</v>
      </c>
      <c r="J3574" s="138" t="s">
        <v>354</v>
      </c>
      <c r="K3574" s="138" t="s">
        <v>121</v>
      </c>
      <c r="L3574" s="138">
        <v>26.92876712328767</v>
      </c>
      <c r="M3574" s="138">
        <v>1</v>
      </c>
      <c r="N3574" s="138">
        <v>40.372235405058618</v>
      </c>
      <c r="O3574" s="138">
        <v>4.4735159242474847</v>
      </c>
      <c r="P3574" s="138">
        <v>26.951687632316169</v>
      </c>
      <c r="Q3574" s="138">
        <v>43.501449221239923</v>
      </c>
      <c r="R3574" s="138">
        <v>4.4757025981444798</v>
      </c>
      <c r="S3574" s="138">
        <v>30.07434142680648</v>
      </c>
      <c r="T3574" s="138">
        <v>41.181407685070162</v>
      </c>
    </row>
    <row r="3575" spans="1:20" x14ac:dyDescent="0.45">
      <c r="A3575" s="138" t="s">
        <v>229</v>
      </c>
      <c r="B3575" s="138">
        <v>2022</v>
      </c>
      <c r="C3575" s="139">
        <v>44752</v>
      </c>
      <c r="D3575" s="138" t="s">
        <v>5210</v>
      </c>
      <c r="E3575" s="138" t="s">
        <v>5194</v>
      </c>
      <c r="F3575" s="138" t="s">
        <v>5235</v>
      </c>
      <c r="G3575" s="138">
        <v>2</v>
      </c>
      <c r="H3575" s="138" t="s">
        <v>5915</v>
      </c>
      <c r="I3575" s="138">
        <v>644</v>
      </c>
      <c r="J3575" s="138" t="s">
        <v>446</v>
      </c>
      <c r="K3575" s="138" t="s">
        <v>37</v>
      </c>
      <c r="L3575" s="138">
        <v>22.539726027397261</v>
      </c>
      <c r="M3575" s="138">
        <v>2</v>
      </c>
      <c r="N3575" s="138">
        <v>43.289018763388249</v>
      </c>
      <c r="O3575" s="138">
        <v>4.4020938258546076</v>
      </c>
      <c r="P3575" s="138">
        <v>30.082737285824429</v>
      </c>
      <c r="Q3575" s="138">
        <v>44.416125070655291</v>
      </c>
      <c r="R3575" s="138">
        <v>4.3567788199827806</v>
      </c>
      <c r="S3575" s="138">
        <v>31.345788610706951</v>
      </c>
      <c r="T3575" s="138">
        <v>41.181407685070162</v>
      </c>
    </row>
    <row r="3576" spans="1:20" x14ac:dyDescent="0.45">
      <c r="A3576" s="138" t="s">
        <v>229</v>
      </c>
      <c r="B3576" s="138">
        <v>2022</v>
      </c>
      <c r="C3576" s="139">
        <v>44752</v>
      </c>
      <c r="D3576" s="138" t="s">
        <v>5210</v>
      </c>
      <c r="E3576" s="138" t="s">
        <v>5194</v>
      </c>
      <c r="F3576" s="138" t="s">
        <v>5235</v>
      </c>
      <c r="G3576" s="138">
        <v>3</v>
      </c>
      <c r="H3576" s="138" t="s">
        <v>5915</v>
      </c>
      <c r="I3576" s="138">
        <v>644</v>
      </c>
      <c r="J3576" s="138" t="s">
        <v>361</v>
      </c>
      <c r="K3576" s="138" t="s">
        <v>34</v>
      </c>
      <c r="L3576" s="138">
        <v>31.167123287671231</v>
      </c>
      <c r="M3576" s="138">
        <v>3</v>
      </c>
      <c r="N3576" s="138">
        <v>47.150268976326082</v>
      </c>
      <c r="O3576" s="138">
        <v>4.603623824029162</v>
      </c>
      <c r="P3576" s="138">
        <v>33.339397504238597</v>
      </c>
      <c r="Q3576" s="138">
        <v>46.411993720372827</v>
      </c>
      <c r="R3576" s="138">
        <v>4.4851767591794811</v>
      </c>
      <c r="S3576" s="138">
        <v>32.956463442834391</v>
      </c>
      <c r="T3576" s="138">
        <v>41.181407685070162</v>
      </c>
    </row>
    <row r="3577" spans="1:20" x14ac:dyDescent="0.45">
      <c r="A3577" s="138" t="s">
        <v>229</v>
      </c>
      <c r="B3577" s="138">
        <v>2022</v>
      </c>
      <c r="C3577" s="139">
        <v>44752</v>
      </c>
      <c r="D3577" s="138" t="s">
        <v>5210</v>
      </c>
      <c r="E3577" s="138" t="s">
        <v>5194</v>
      </c>
      <c r="F3577" s="138" t="s">
        <v>5235</v>
      </c>
      <c r="G3577" s="138">
        <v>4</v>
      </c>
      <c r="H3577" s="138" t="s">
        <v>5915</v>
      </c>
      <c r="I3577" s="138">
        <v>644</v>
      </c>
      <c r="J3577" s="138" t="s">
        <v>344</v>
      </c>
      <c r="K3577" s="138" t="s">
        <v>55</v>
      </c>
      <c r="L3577" s="138">
        <v>35.186301369863017</v>
      </c>
      <c r="M3577" s="138">
        <v>4</v>
      </c>
      <c r="N3577" s="138">
        <v>39.698025452322192</v>
      </c>
      <c r="O3577" s="138">
        <v>4.5207199094679469</v>
      </c>
      <c r="P3577" s="138">
        <v>26.13586572391835</v>
      </c>
      <c r="Q3577" s="138">
        <v>39.502969693569263</v>
      </c>
      <c r="R3577" s="138">
        <v>4.4291507041590839</v>
      </c>
      <c r="S3577" s="138">
        <v>26.215517581092001</v>
      </c>
      <c r="T3577" s="138">
        <v>41.181407685070162</v>
      </c>
    </row>
    <row r="3578" spans="1:20" x14ac:dyDescent="0.45">
      <c r="A3578" s="138" t="s">
        <v>229</v>
      </c>
      <c r="B3578" s="138">
        <v>2022</v>
      </c>
      <c r="C3578" s="139">
        <v>44752</v>
      </c>
      <c r="D3578" s="138" t="s">
        <v>5210</v>
      </c>
      <c r="E3578" s="138" t="s">
        <v>5194</v>
      </c>
      <c r="F3578" s="138" t="s">
        <v>5235</v>
      </c>
      <c r="G3578" s="138">
        <v>5</v>
      </c>
      <c r="H3578" s="138" t="s">
        <v>5915</v>
      </c>
      <c r="I3578" s="138">
        <v>644</v>
      </c>
      <c r="J3578" s="138" t="s">
        <v>360</v>
      </c>
      <c r="K3578" s="138" t="s">
        <v>417</v>
      </c>
      <c r="L3578" s="138">
        <v>34.939726027397263</v>
      </c>
      <c r="M3578" s="138">
        <v>5</v>
      </c>
      <c r="N3578" s="138">
        <v>33.493790543048704</v>
      </c>
      <c r="O3578" s="138">
        <v>4.416798055069024</v>
      </c>
      <c r="P3578" s="138">
        <v>20.24339637784162</v>
      </c>
      <c r="Q3578" s="138">
        <v>33.482924727604093</v>
      </c>
      <c r="R3578" s="138">
        <v>4.3746359066695737</v>
      </c>
      <c r="S3578" s="138">
        <v>20.359017007595369</v>
      </c>
      <c r="T3578" s="138">
        <v>41.181407685070162</v>
      </c>
    </row>
    <row r="3579" spans="1:20" x14ac:dyDescent="0.45">
      <c r="A3579" s="138" t="s">
        <v>229</v>
      </c>
      <c r="B3579" s="138">
        <v>2022</v>
      </c>
      <c r="C3579" s="139">
        <v>44752</v>
      </c>
      <c r="D3579" s="138" t="s">
        <v>5210</v>
      </c>
      <c r="E3579" s="138" t="s">
        <v>5194</v>
      </c>
      <c r="F3579" s="138" t="s">
        <v>5235</v>
      </c>
      <c r="G3579" s="138">
        <v>6</v>
      </c>
      <c r="H3579" s="138" t="s">
        <v>5915</v>
      </c>
      <c r="I3579" s="138">
        <v>644</v>
      </c>
      <c r="J3579" s="138" t="s">
        <v>346</v>
      </c>
      <c r="K3579" s="138" t="s">
        <v>52</v>
      </c>
      <c r="L3579" s="138">
        <v>23.219178082191782</v>
      </c>
      <c r="M3579" s="138">
        <v>6</v>
      </c>
      <c r="N3579" s="138">
        <v>43.085106970277167</v>
      </c>
      <c r="O3579" s="138">
        <v>4.5179150611803136</v>
      </c>
      <c r="P3579" s="138">
        <v>29.53136178673623</v>
      </c>
      <c r="Q3579" s="138">
        <v>39.643385700732907</v>
      </c>
      <c r="R3579" s="138">
        <v>4.5075210348349879</v>
      </c>
      <c r="S3579" s="138">
        <v>26.120822596227939</v>
      </c>
      <c r="T3579" s="138">
        <v>41.181407685070162</v>
      </c>
    </row>
    <row r="3580" spans="1:20" x14ac:dyDescent="0.45">
      <c r="A3580" s="138" t="s">
        <v>229</v>
      </c>
      <c r="B3580" s="138">
        <v>2022</v>
      </c>
      <c r="C3580" s="139">
        <v>44752</v>
      </c>
      <c r="D3580" s="138" t="s">
        <v>5210</v>
      </c>
      <c r="E3580" s="138" t="s">
        <v>5194</v>
      </c>
      <c r="F3580" s="138" t="s">
        <v>579</v>
      </c>
      <c r="G3580" s="138">
        <v>1</v>
      </c>
      <c r="H3580" s="138" t="s">
        <v>5916</v>
      </c>
      <c r="I3580" s="138">
        <v>645</v>
      </c>
      <c r="J3580" s="138" t="s">
        <v>441</v>
      </c>
      <c r="K3580" s="138" t="s">
        <v>34</v>
      </c>
      <c r="L3580" s="138">
        <v>22.846575342465751</v>
      </c>
      <c r="M3580" s="138">
        <v>7</v>
      </c>
      <c r="N3580" s="138">
        <v>36.010572680435978</v>
      </c>
      <c r="O3580" s="138">
        <v>4.5436418522467754</v>
      </c>
      <c r="P3580" s="138">
        <v>22.379647123695651</v>
      </c>
      <c r="Q3580" s="138">
        <v>37.587444483098359</v>
      </c>
      <c r="R3580" s="138">
        <v>4.6082878716832738</v>
      </c>
      <c r="S3580" s="138">
        <v>23.762580868048541</v>
      </c>
      <c r="T3580" s="138">
        <v>27.754507657017761</v>
      </c>
    </row>
    <row r="3581" spans="1:20" x14ac:dyDescent="0.45">
      <c r="A3581" s="138" t="s">
        <v>229</v>
      </c>
      <c r="B3581" s="138">
        <v>2022</v>
      </c>
      <c r="C3581" s="139">
        <v>44752</v>
      </c>
      <c r="D3581" s="138" t="s">
        <v>5210</v>
      </c>
      <c r="E3581" s="138" t="s">
        <v>5194</v>
      </c>
      <c r="F3581" s="138" t="s">
        <v>579</v>
      </c>
      <c r="G3581" s="138">
        <v>2</v>
      </c>
      <c r="H3581" s="138" t="s">
        <v>5916</v>
      </c>
      <c r="I3581" s="138">
        <v>645</v>
      </c>
      <c r="J3581" s="138" t="s">
        <v>470</v>
      </c>
      <c r="K3581" s="138" t="s">
        <v>471</v>
      </c>
      <c r="L3581" s="138">
        <v>19.958904109589039</v>
      </c>
      <c r="M3581" s="138">
        <v>8</v>
      </c>
      <c r="N3581" s="138">
        <v>21.62902675633584</v>
      </c>
      <c r="O3581" s="138">
        <v>5.5013665750321747</v>
      </c>
      <c r="P3581" s="138">
        <v>5.12492703123932</v>
      </c>
      <c r="Q3581" s="138">
        <v>25.056720367689909</v>
      </c>
      <c r="R3581" s="138">
        <v>5.141289758851423</v>
      </c>
      <c r="S3581" s="138">
        <v>9.6328510911356364</v>
      </c>
      <c r="T3581" s="138">
        <v>27.754507657017761</v>
      </c>
    </row>
    <row r="3582" spans="1:20" x14ac:dyDescent="0.45">
      <c r="A3582" s="138" t="s">
        <v>229</v>
      </c>
      <c r="B3582" s="138">
        <v>2022</v>
      </c>
      <c r="C3582" s="139">
        <v>44752</v>
      </c>
      <c r="D3582" s="138" t="s">
        <v>5210</v>
      </c>
      <c r="E3582" s="138" t="s">
        <v>5194</v>
      </c>
      <c r="F3582" s="138" t="s">
        <v>579</v>
      </c>
      <c r="G3582" s="138">
        <v>3</v>
      </c>
      <c r="H3582" s="138" t="s">
        <v>5916</v>
      </c>
      <c r="I3582" s="138">
        <v>645</v>
      </c>
      <c r="J3582" s="138" t="s">
        <v>368</v>
      </c>
      <c r="K3582" s="138" t="s">
        <v>131</v>
      </c>
      <c r="L3582" s="138">
        <v>33.983561643835607</v>
      </c>
      <c r="M3582" s="138">
        <v>9</v>
      </c>
      <c r="N3582" s="138">
        <v>26.78399711852639</v>
      </c>
      <c r="O3582" s="138">
        <v>4.388806295489343</v>
      </c>
      <c r="P3582" s="138">
        <v>13.61757823205836</v>
      </c>
      <c r="Q3582" s="138">
        <v>27.14620408565974</v>
      </c>
      <c r="R3582" s="138">
        <v>4.3374174798776561</v>
      </c>
      <c r="S3582" s="138">
        <v>14.13395164602677</v>
      </c>
      <c r="T3582" s="138">
        <v>27.754507657017761</v>
      </c>
    </row>
    <row r="3583" spans="1:20" x14ac:dyDescent="0.45">
      <c r="A3583" s="138" t="s">
        <v>229</v>
      </c>
      <c r="B3583" s="138">
        <v>2022</v>
      </c>
      <c r="C3583" s="139">
        <v>44752</v>
      </c>
      <c r="D3583" s="138" t="s">
        <v>5210</v>
      </c>
      <c r="E3583" s="138" t="s">
        <v>5194</v>
      </c>
      <c r="F3583" s="138" t="s">
        <v>579</v>
      </c>
      <c r="G3583" s="138">
        <v>4</v>
      </c>
      <c r="H3583" s="138" t="s">
        <v>5916</v>
      </c>
      <c r="I3583" s="138">
        <v>645</v>
      </c>
      <c r="J3583" s="138" t="s">
        <v>456</v>
      </c>
      <c r="K3583" s="138" t="s">
        <v>64</v>
      </c>
      <c r="L3583" s="138">
        <v>33.19178082191781</v>
      </c>
      <c r="M3583" s="138">
        <v>10</v>
      </c>
      <c r="N3583" s="138">
        <v>18.88720183871331</v>
      </c>
      <c r="O3583" s="138">
        <v>5.3512548527315911</v>
      </c>
      <c r="P3583" s="138">
        <v>2.8334372805185351</v>
      </c>
      <c r="Q3583" s="138">
        <v>20.309143659171252</v>
      </c>
      <c r="R3583" s="138">
        <v>4.9987688889857251</v>
      </c>
      <c r="S3583" s="138">
        <v>5.3128369922140726</v>
      </c>
      <c r="T3583" s="138">
        <v>27.754507657017761</v>
      </c>
    </row>
    <row r="3584" spans="1:20" x14ac:dyDescent="0.45">
      <c r="A3584" s="138" t="s">
        <v>229</v>
      </c>
      <c r="B3584" s="138">
        <v>2022</v>
      </c>
      <c r="C3584" s="139">
        <v>44752</v>
      </c>
      <c r="D3584" s="138" t="s">
        <v>5210</v>
      </c>
      <c r="E3584" s="138" t="s">
        <v>5194</v>
      </c>
      <c r="F3584" s="138" t="s">
        <v>579</v>
      </c>
      <c r="G3584" s="138">
        <v>5</v>
      </c>
      <c r="H3584" s="138" t="s">
        <v>5916</v>
      </c>
      <c r="I3584" s="138">
        <v>645</v>
      </c>
      <c r="J3584" s="138" t="s">
        <v>482</v>
      </c>
      <c r="K3584" s="138" t="s">
        <v>437</v>
      </c>
      <c r="L3584" s="138">
        <v>24.920547945205481</v>
      </c>
      <c r="M3584" s="138">
        <v>11</v>
      </c>
      <c r="N3584" s="138">
        <v>29.634136168841071</v>
      </c>
      <c r="O3584" s="138">
        <v>6.2157826440533759</v>
      </c>
      <c r="P3584" s="138">
        <v>10.986788236680949</v>
      </c>
      <c r="Q3584" s="138">
        <v>26.389053219525572</v>
      </c>
      <c r="R3584" s="138">
        <v>5.5749062521053707</v>
      </c>
      <c r="S3584" s="138">
        <v>9.6643344632094568</v>
      </c>
      <c r="T3584" s="138">
        <v>27.754507657017761</v>
      </c>
    </row>
    <row r="3585" spans="1:20" x14ac:dyDescent="0.45">
      <c r="A3585" s="138" t="s">
        <v>229</v>
      </c>
      <c r="B3585" s="138">
        <v>2022</v>
      </c>
      <c r="C3585" s="139">
        <v>44752</v>
      </c>
      <c r="D3585" s="138" t="s">
        <v>5210</v>
      </c>
      <c r="E3585" s="138" t="s">
        <v>5194</v>
      </c>
      <c r="F3585" s="138" t="s">
        <v>579</v>
      </c>
      <c r="G3585" s="138">
        <v>6</v>
      </c>
      <c r="H3585" s="138" t="s">
        <v>5916</v>
      </c>
      <c r="I3585" s="138">
        <v>645</v>
      </c>
      <c r="J3585" s="138" t="s">
        <v>480</v>
      </c>
      <c r="K3585" s="138" t="s">
        <v>43</v>
      </c>
      <c r="L3585" s="138">
        <v>17.25205479452055</v>
      </c>
      <c r="M3585" s="138">
        <v>12</v>
      </c>
      <c r="N3585" s="138">
        <v>33.582111379253938</v>
      </c>
      <c r="O3585" s="138">
        <v>6.3977077075160764</v>
      </c>
      <c r="P3585" s="138">
        <v>14.388988256705719</v>
      </c>
      <c r="Q3585" s="138">
        <v>26.867700944750219</v>
      </c>
      <c r="R3585" s="138">
        <v>5.8231409849729809</v>
      </c>
      <c r="S3585" s="138">
        <v>9.3982779898312714</v>
      </c>
      <c r="T3585" s="138">
        <v>27.754507657017761</v>
      </c>
    </row>
    <row r="3586" spans="1:20" x14ac:dyDescent="0.45">
      <c r="A3586" s="130" t="s">
        <v>5294</v>
      </c>
      <c r="B3586" s="130">
        <v>2022</v>
      </c>
      <c r="C3586" s="131">
        <v>44772</v>
      </c>
      <c r="D3586" s="130" t="s">
        <v>559</v>
      </c>
      <c r="E3586" s="130" t="s">
        <v>1943</v>
      </c>
      <c r="F3586" s="130">
        <v>1</v>
      </c>
      <c r="G3586" s="130">
        <v>1</v>
      </c>
      <c r="H3586" s="130" t="s">
        <v>5917</v>
      </c>
      <c r="I3586" s="130">
        <v>646</v>
      </c>
      <c r="J3586" s="130" t="s">
        <v>425</v>
      </c>
      <c r="K3586" s="130" t="s">
        <v>96</v>
      </c>
      <c r="L3586" s="130">
        <v>28.69315068493151</v>
      </c>
      <c r="M3586" s="130">
        <v>3</v>
      </c>
      <c r="N3586" s="130">
        <v>38.356903399745292</v>
      </c>
      <c r="O3586" s="130">
        <v>4.4012821283439614</v>
      </c>
      <c r="P3586" s="130">
        <v>25.153057014713411</v>
      </c>
      <c r="Q3586" s="130">
        <v>39.49041163994336</v>
      </c>
      <c r="R3586" s="130">
        <v>4.545029250438831</v>
      </c>
      <c r="S3586" s="130">
        <v>25.85532388862687</v>
      </c>
      <c r="T3586" s="130">
        <v>25.116537388581261</v>
      </c>
    </row>
    <row r="3587" spans="1:20" x14ac:dyDescent="0.45">
      <c r="A3587" s="130" t="s">
        <v>5294</v>
      </c>
      <c r="B3587" s="130">
        <v>2022</v>
      </c>
      <c r="C3587" s="131">
        <v>44772</v>
      </c>
      <c r="D3587" s="130" t="s">
        <v>559</v>
      </c>
      <c r="E3587" s="130" t="s">
        <v>1943</v>
      </c>
      <c r="F3587" s="130">
        <v>1</v>
      </c>
      <c r="G3587" s="130">
        <v>2</v>
      </c>
      <c r="H3587" s="130" t="s">
        <v>5917</v>
      </c>
      <c r="I3587" s="130">
        <v>646</v>
      </c>
      <c r="J3587" s="130" t="s">
        <v>519</v>
      </c>
      <c r="K3587" s="130" t="s">
        <v>91</v>
      </c>
      <c r="L3587" s="130">
        <v>19.279452054794518</v>
      </c>
      <c r="M3587" s="130">
        <v>11</v>
      </c>
      <c r="N3587" s="130">
        <v>26.949270748057931</v>
      </c>
      <c r="O3587" s="130">
        <v>5.9821753375321114</v>
      </c>
      <c r="P3587" s="130">
        <v>9.0027447354616008</v>
      </c>
      <c r="Q3587" s="130">
        <v>28.625666218840749</v>
      </c>
      <c r="R3587" s="130">
        <v>5.5913866391724012</v>
      </c>
      <c r="S3587" s="130">
        <v>11.85150630132355</v>
      </c>
      <c r="T3587" s="130">
        <v>25.116537388581261</v>
      </c>
    </row>
    <row r="3588" spans="1:20" x14ac:dyDescent="0.45">
      <c r="A3588" s="130" t="s">
        <v>5294</v>
      </c>
      <c r="B3588" s="130">
        <v>2022</v>
      </c>
      <c r="C3588" s="131">
        <v>44772</v>
      </c>
      <c r="D3588" s="130" t="s">
        <v>559</v>
      </c>
      <c r="E3588" s="130" t="s">
        <v>1943</v>
      </c>
      <c r="F3588" s="130">
        <v>1</v>
      </c>
      <c r="G3588" s="130">
        <v>3</v>
      </c>
      <c r="H3588" s="130" t="s">
        <v>5917</v>
      </c>
      <c r="I3588" s="130">
        <v>646</v>
      </c>
      <c r="J3588" s="130" t="s">
        <v>478</v>
      </c>
      <c r="K3588" s="130" t="s">
        <v>562</v>
      </c>
      <c r="L3588" s="130">
        <v>22.830136986301369</v>
      </c>
      <c r="M3588" s="130">
        <v>10</v>
      </c>
      <c r="N3588" s="130">
        <v>25</v>
      </c>
      <c r="O3588" s="130">
        <v>8.3333333330000006</v>
      </c>
      <c r="P3588" s="130">
        <v>9.999965300266922E-10</v>
      </c>
      <c r="Q3588" s="130">
        <v>24.683477051594391</v>
      </c>
      <c r="R3588" s="130">
        <v>6.9517052832420756</v>
      </c>
      <c r="S3588" s="130">
        <v>3.8283612018681619</v>
      </c>
      <c r="T3588" s="130">
        <v>25.116537388581261</v>
      </c>
    </row>
    <row r="3589" spans="1:20" x14ac:dyDescent="0.45">
      <c r="A3589" s="130" t="s">
        <v>5294</v>
      </c>
      <c r="B3589" s="130">
        <v>2022</v>
      </c>
      <c r="C3589" s="131">
        <v>44772</v>
      </c>
      <c r="D3589" s="130" t="s">
        <v>559</v>
      </c>
      <c r="E3589" s="130" t="s">
        <v>1943</v>
      </c>
      <c r="F3589" s="130">
        <v>1</v>
      </c>
      <c r="G3589" s="130">
        <v>4</v>
      </c>
      <c r="H3589" s="130" t="s">
        <v>5917</v>
      </c>
      <c r="I3589" s="130">
        <v>646</v>
      </c>
      <c r="J3589" s="130" t="s">
        <v>439</v>
      </c>
      <c r="K3589" s="130" t="s">
        <v>265</v>
      </c>
      <c r="L3589" s="130">
        <v>24.539726027397261</v>
      </c>
      <c r="M3589" s="130">
        <v>23</v>
      </c>
      <c r="N3589" s="130">
        <v>16.48955965312495</v>
      </c>
      <c r="O3589" s="130">
        <v>4.6586637206475956</v>
      </c>
      <c r="P3589" s="130">
        <v>2.5135684911821659</v>
      </c>
      <c r="Q3589" s="130">
        <v>16.46324716763576</v>
      </c>
      <c r="R3589" s="130">
        <v>4.6241376240177159</v>
      </c>
      <c r="S3589" s="130">
        <v>2.5908342955826171</v>
      </c>
      <c r="T3589" s="130">
        <v>25.116537388581261</v>
      </c>
    </row>
    <row r="3590" spans="1:20" x14ac:dyDescent="0.45">
      <c r="A3590" s="130" t="s">
        <v>5294</v>
      </c>
      <c r="B3590" s="130">
        <v>2022</v>
      </c>
      <c r="C3590" s="131">
        <v>44772</v>
      </c>
      <c r="D3590" s="130" t="s">
        <v>559</v>
      </c>
      <c r="E3590" s="130" t="s">
        <v>1943</v>
      </c>
      <c r="F3590" s="130">
        <v>1</v>
      </c>
      <c r="G3590" s="130">
        <v>5</v>
      </c>
      <c r="H3590" s="130" t="s">
        <v>5917</v>
      </c>
      <c r="I3590" s="130">
        <v>646</v>
      </c>
      <c r="J3590" s="130" t="s">
        <v>2746</v>
      </c>
      <c r="K3590" s="130" t="s">
        <v>396</v>
      </c>
      <c r="L3590" s="130">
        <v>26.512328767123289</v>
      </c>
      <c r="M3590" s="130">
        <v>23</v>
      </c>
      <c r="N3590" s="130">
        <v>18.78695314197812</v>
      </c>
      <c r="O3590" s="130">
        <v>6.1957813334972336</v>
      </c>
      <c r="P3590" s="130">
        <v>0.19960914148641609</v>
      </c>
      <c r="Q3590" s="130">
        <v>15.12894649621777</v>
      </c>
      <c r="R3590" s="130">
        <v>5.8640443722289577</v>
      </c>
      <c r="S3590" s="130">
        <v>-2.4631866204691</v>
      </c>
      <c r="T3590" s="130">
        <v>25.116537388581261</v>
      </c>
    </row>
    <row r="3591" spans="1:20" x14ac:dyDescent="0.45">
      <c r="A3591" s="150" t="s">
        <v>5294</v>
      </c>
      <c r="B3591" s="150">
        <v>2022</v>
      </c>
      <c r="C3591" s="151">
        <v>44772</v>
      </c>
      <c r="D3591" s="150" t="s">
        <v>559</v>
      </c>
      <c r="E3591" s="150" t="s">
        <v>1943</v>
      </c>
      <c r="F3591" s="150">
        <v>2</v>
      </c>
      <c r="G3591" s="150">
        <v>1</v>
      </c>
      <c r="H3591" s="150" t="s">
        <v>5918</v>
      </c>
      <c r="I3591" s="150">
        <v>647</v>
      </c>
      <c r="J3591" s="150" t="s">
        <v>446</v>
      </c>
      <c r="K3591" s="150" t="s">
        <v>37</v>
      </c>
      <c r="L3591" s="150">
        <v>22.594520547945201</v>
      </c>
      <c r="M3591" s="150">
        <v>1</v>
      </c>
      <c r="N3591" s="150">
        <v>44.416125070655291</v>
      </c>
      <c r="O3591" s="150">
        <v>4.3567788199827806</v>
      </c>
      <c r="P3591" s="150">
        <v>31.345788610706951</v>
      </c>
      <c r="Q3591" s="150">
        <v>45.089327629694573</v>
      </c>
      <c r="R3591" s="150">
        <v>4.5534569564556424</v>
      </c>
      <c r="S3591" s="150">
        <v>31.42895676032764</v>
      </c>
      <c r="T3591" s="150">
        <v>26.634288628145871</v>
      </c>
    </row>
    <row r="3592" spans="1:20" x14ac:dyDescent="0.45">
      <c r="A3592" s="150" t="s">
        <v>5294</v>
      </c>
      <c r="B3592" s="150">
        <v>2022</v>
      </c>
      <c r="C3592" s="151">
        <v>44772</v>
      </c>
      <c r="D3592" s="150" t="s">
        <v>559</v>
      </c>
      <c r="E3592" s="150" t="s">
        <v>1943</v>
      </c>
      <c r="F3592" s="150">
        <v>2</v>
      </c>
      <c r="G3592" s="150">
        <v>2</v>
      </c>
      <c r="H3592" s="150" t="s">
        <v>5918</v>
      </c>
      <c r="I3592" s="150">
        <v>647</v>
      </c>
      <c r="J3592" s="150" t="s">
        <v>467</v>
      </c>
      <c r="K3592" s="150" t="s">
        <v>91</v>
      </c>
      <c r="L3592" s="150">
        <v>39.495890410958907</v>
      </c>
      <c r="M3592" s="150">
        <v>12</v>
      </c>
      <c r="N3592" s="150">
        <v>28.59673883275444</v>
      </c>
      <c r="O3592" s="150">
        <v>5.5076960147033027</v>
      </c>
      <c r="P3592" s="150">
        <v>12.07365078864453</v>
      </c>
      <c r="Q3592" s="150">
        <v>29.871891533581721</v>
      </c>
      <c r="R3592" s="150">
        <v>5.2977911035708889</v>
      </c>
      <c r="S3592" s="150">
        <v>13.978518222869059</v>
      </c>
      <c r="T3592" s="150">
        <v>26.634288628145871</v>
      </c>
    </row>
    <row r="3593" spans="1:20" x14ac:dyDescent="0.45">
      <c r="A3593" s="150" t="s">
        <v>5294</v>
      </c>
      <c r="B3593" s="150">
        <v>2022</v>
      </c>
      <c r="C3593" s="151">
        <v>44772</v>
      </c>
      <c r="D3593" s="150" t="s">
        <v>559</v>
      </c>
      <c r="E3593" s="150" t="s">
        <v>1943</v>
      </c>
      <c r="F3593" s="150">
        <v>2</v>
      </c>
      <c r="G3593" s="150">
        <v>3</v>
      </c>
      <c r="H3593" s="150" t="s">
        <v>5918</v>
      </c>
      <c r="I3593" s="150">
        <v>647</v>
      </c>
      <c r="J3593" s="150" t="s">
        <v>448</v>
      </c>
      <c r="K3593" s="150" t="s">
        <v>96</v>
      </c>
      <c r="L3593" s="150">
        <v>26.789041095890411</v>
      </c>
      <c r="M3593" s="150">
        <v>9</v>
      </c>
      <c r="N3593" s="150">
        <v>16.209202804343079</v>
      </c>
      <c r="O3593" s="150">
        <v>5.5463887597259127</v>
      </c>
      <c r="P3593" s="150">
        <v>-0.42996347483465408</v>
      </c>
      <c r="Q3593" s="150">
        <v>18.3863382606228</v>
      </c>
      <c r="R3593" s="150">
        <v>5.2520678114834363</v>
      </c>
      <c r="S3593" s="150">
        <v>2.6301348261724868</v>
      </c>
      <c r="T3593" s="150">
        <v>26.634288628145871</v>
      </c>
    </row>
    <row r="3594" spans="1:20" x14ac:dyDescent="0.45">
      <c r="A3594" s="150" t="s">
        <v>5294</v>
      </c>
      <c r="B3594" s="150">
        <v>2022</v>
      </c>
      <c r="C3594" s="151">
        <v>44772</v>
      </c>
      <c r="D3594" s="150" t="s">
        <v>559</v>
      </c>
      <c r="E3594" s="150" t="s">
        <v>1943</v>
      </c>
      <c r="F3594" s="150">
        <v>2</v>
      </c>
      <c r="G3594" s="150">
        <v>4</v>
      </c>
      <c r="H3594" s="150" t="s">
        <v>5918</v>
      </c>
      <c r="I3594" s="150">
        <v>647</v>
      </c>
      <c r="J3594" s="150" t="s">
        <v>1949</v>
      </c>
      <c r="K3594" s="150" t="s">
        <v>560</v>
      </c>
      <c r="L3594" s="150">
        <v>23.56712328767123</v>
      </c>
      <c r="M3594" s="150">
        <v>5</v>
      </c>
      <c r="N3594" s="150">
        <v>25</v>
      </c>
      <c r="O3594" s="150">
        <v>8.3333333330000006</v>
      </c>
      <c r="P3594" s="150">
        <v>9.999965300266922E-10</v>
      </c>
      <c r="Q3594" s="150">
        <v>21.440068391272408</v>
      </c>
      <c r="R3594" s="150">
        <v>6.9674020740473157</v>
      </c>
      <c r="S3594" s="150">
        <v>0.53786216913046303</v>
      </c>
      <c r="T3594" s="150">
        <v>26.634288628145871</v>
      </c>
    </row>
    <row r="3595" spans="1:20" x14ac:dyDescent="0.45">
      <c r="A3595" s="150" t="s">
        <v>5294</v>
      </c>
      <c r="B3595" s="150">
        <v>2022</v>
      </c>
      <c r="C3595" s="151">
        <v>44772</v>
      </c>
      <c r="D3595" s="150" t="s">
        <v>559</v>
      </c>
      <c r="E3595" s="150" t="s">
        <v>1943</v>
      </c>
      <c r="F3595" s="150">
        <v>2</v>
      </c>
      <c r="G3595" s="150">
        <v>5</v>
      </c>
      <c r="H3595" s="150" t="s">
        <v>5918</v>
      </c>
      <c r="I3595" s="150">
        <v>647</v>
      </c>
      <c r="J3595" s="150" t="s">
        <v>475</v>
      </c>
      <c r="K3595" s="150" t="s">
        <v>265</v>
      </c>
      <c r="L3595" s="150">
        <v>18.895890410958909</v>
      </c>
      <c r="M3595" s="150">
        <v>23</v>
      </c>
      <c r="N3595" s="150">
        <v>18.949376432976571</v>
      </c>
      <c r="O3595" s="150">
        <v>6.091118059292592</v>
      </c>
      <c r="P3595" s="150">
        <v>0.67602225509878977</v>
      </c>
      <c r="Q3595" s="150">
        <v>15.57608668402829</v>
      </c>
      <c r="R3595" s="150">
        <v>5.8053061856702008</v>
      </c>
      <c r="S3595" s="150">
        <v>-1.839831872982312</v>
      </c>
      <c r="T3595" s="150">
        <v>26.634288628145871</v>
      </c>
    </row>
    <row r="3596" spans="1:20" x14ac:dyDescent="0.45">
      <c r="A3596" s="152" t="s">
        <v>5294</v>
      </c>
      <c r="B3596" s="152">
        <v>2022</v>
      </c>
      <c r="C3596" s="153">
        <v>44772</v>
      </c>
      <c r="D3596" s="152" t="s">
        <v>559</v>
      </c>
      <c r="E3596" s="152" t="s">
        <v>1943</v>
      </c>
      <c r="F3596" s="152">
        <v>3</v>
      </c>
      <c r="G3596" s="152">
        <v>1</v>
      </c>
      <c r="H3596" s="152" t="s">
        <v>5919</v>
      </c>
      <c r="I3596" s="152">
        <v>648</v>
      </c>
      <c r="J3596" s="152" t="s">
        <v>418</v>
      </c>
      <c r="K3596" s="152" t="s">
        <v>96</v>
      </c>
      <c r="L3596" s="152">
        <v>24.18904109589041</v>
      </c>
      <c r="M3596" s="152">
        <v>7</v>
      </c>
      <c r="N3596" s="152">
        <v>36.781501449952373</v>
      </c>
      <c r="O3596" s="152">
        <v>4.2003489178970241</v>
      </c>
      <c r="P3596" s="152">
        <v>24.18045469626129</v>
      </c>
      <c r="Q3596" s="152">
        <v>37.935605246508743</v>
      </c>
      <c r="R3596" s="152">
        <v>4.360161526853445</v>
      </c>
      <c r="S3596" s="152">
        <v>24.855120665948409</v>
      </c>
      <c r="T3596" s="152">
        <v>25.06778198015791</v>
      </c>
    </row>
    <row r="3597" spans="1:20" x14ac:dyDescent="0.45">
      <c r="A3597" s="152" t="s">
        <v>5294</v>
      </c>
      <c r="B3597" s="152">
        <v>2022</v>
      </c>
      <c r="C3597" s="153">
        <v>44772</v>
      </c>
      <c r="D3597" s="152" t="s">
        <v>559</v>
      </c>
      <c r="E3597" s="152" t="s">
        <v>1943</v>
      </c>
      <c r="F3597" s="152">
        <v>3</v>
      </c>
      <c r="G3597" s="152">
        <v>2</v>
      </c>
      <c r="H3597" s="152" t="s">
        <v>5919</v>
      </c>
      <c r="I3597" s="152">
        <v>648</v>
      </c>
      <c r="J3597" s="152" t="s">
        <v>492</v>
      </c>
      <c r="K3597" s="152" t="s">
        <v>396</v>
      </c>
      <c r="L3597" s="152">
        <v>19.61643835616438</v>
      </c>
      <c r="M3597" s="152">
        <v>4</v>
      </c>
      <c r="N3597" s="152">
        <v>24.315213461310211</v>
      </c>
      <c r="O3597" s="152">
        <v>4.70925839934882</v>
      </c>
      <c r="P3597" s="152">
        <v>10.187438263263751</v>
      </c>
      <c r="Q3597" s="152">
        <v>26.09145418237782</v>
      </c>
      <c r="R3597" s="152">
        <v>4.6324855009961974</v>
      </c>
      <c r="S3597" s="152">
        <v>12.193997679389231</v>
      </c>
      <c r="T3597" s="152">
        <v>25.06778198015791</v>
      </c>
    </row>
    <row r="3598" spans="1:20" x14ac:dyDescent="0.45">
      <c r="A3598" s="152" t="s">
        <v>5294</v>
      </c>
      <c r="B3598" s="152">
        <v>2022</v>
      </c>
      <c r="C3598" s="153">
        <v>44772</v>
      </c>
      <c r="D3598" s="152" t="s">
        <v>559</v>
      </c>
      <c r="E3598" s="152" t="s">
        <v>1943</v>
      </c>
      <c r="F3598" s="152">
        <v>3</v>
      </c>
      <c r="G3598" s="152">
        <v>3</v>
      </c>
      <c r="H3598" s="152" t="s">
        <v>5919</v>
      </c>
      <c r="I3598" s="152">
        <v>648</v>
      </c>
      <c r="J3598" s="152" t="s">
        <v>1951</v>
      </c>
      <c r="K3598" s="152" t="s">
        <v>562</v>
      </c>
      <c r="L3598" s="152">
        <v>22.12054794520548</v>
      </c>
      <c r="M3598" s="152">
        <v>23</v>
      </c>
      <c r="N3598" s="152">
        <v>25</v>
      </c>
      <c r="O3598" s="152">
        <v>8.3333333330000006</v>
      </c>
      <c r="P3598" s="152">
        <v>9.999965300266922E-10</v>
      </c>
      <c r="Q3598" s="152">
        <v>25.275638769802651</v>
      </c>
      <c r="R3598" s="152">
        <v>6.804327573223703</v>
      </c>
      <c r="S3598" s="152">
        <v>4.8626560501315366</v>
      </c>
      <c r="T3598" s="152">
        <v>25.06778198015791</v>
      </c>
    </row>
    <row r="3599" spans="1:20" x14ac:dyDescent="0.45">
      <c r="A3599" s="152" t="s">
        <v>5294</v>
      </c>
      <c r="B3599" s="152">
        <v>2022</v>
      </c>
      <c r="C3599" s="153">
        <v>44772</v>
      </c>
      <c r="D3599" s="152" t="s">
        <v>559</v>
      </c>
      <c r="E3599" s="152" t="s">
        <v>1943</v>
      </c>
      <c r="F3599" s="152">
        <v>3</v>
      </c>
      <c r="G3599" s="152">
        <v>4</v>
      </c>
      <c r="H3599" s="152" t="s">
        <v>5919</v>
      </c>
      <c r="I3599" s="152">
        <v>648</v>
      </c>
      <c r="J3599" s="152" t="s">
        <v>476</v>
      </c>
      <c r="K3599" s="152" t="s">
        <v>477</v>
      </c>
      <c r="L3599" s="152">
        <v>29.86575342465753</v>
      </c>
      <c r="M3599" s="152">
        <v>23</v>
      </c>
      <c r="N3599" s="152">
        <v>14.309976969684881</v>
      </c>
      <c r="O3599" s="152">
        <v>4.5790111217426057</v>
      </c>
      <c r="P3599" s="152">
        <v>0.57294360445706261</v>
      </c>
      <c r="Q3599" s="152">
        <v>15.51438655938812</v>
      </c>
      <c r="R3599" s="152">
        <v>4.5073212125873852</v>
      </c>
      <c r="S3599" s="152">
        <v>1.9924229216259639</v>
      </c>
      <c r="T3599" s="152">
        <v>25.06778198015791</v>
      </c>
    </row>
    <row r="3600" spans="1:20" x14ac:dyDescent="0.45">
      <c r="A3600" s="152" t="s">
        <v>5294</v>
      </c>
      <c r="B3600" s="152">
        <v>2022</v>
      </c>
      <c r="C3600" s="153">
        <v>44772</v>
      </c>
      <c r="D3600" s="152" t="s">
        <v>559</v>
      </c>
      <c r="E3600" s="152" t="s">
        <v>1943</v>
      </c>
      <c r="F3600" s="152">
        <v>3</v>
      </c>
      <c r="G3600" s="152">
        <v>5</v>
      </c>
      <c r="H3600" s="152" t="s">
        <v>5919</v>
      </c>
      <c r="I3600" s="152">
        <v>648</v>
      </c>
      <c r="J3600" s="152" t="s">
        <v>465</v>
      </c>
      <c r="K3600" s="152" t="s">
        <v>560</v>
      </c>
      <c r="L3600" s="152">
        <v>23.24657534246575</v>
      </c>
      <c r="M3600" s="152">
        <v>23</v>
      </c>
      <c r="N3600" s="152">
        <v>25</v>
      </c>
      <c r="O3600" s="152">
        <v>8.3333333330000006</v>
      </c>
      <c r="P3600" s="152">
        <v>9.999965300266922E-10</v>
      </c>
      <c r="Q3600" s="152">
        <v>20.166527903270278</v>
      </c>
      <c r="R3600" s="152">
        <v>6.8538230444775223</v>
      </c>
      <c r="S3600" s="152">
        <v>-0.39494123016228849</v>
      </c>
      <c r="T3600" s="152">
        <v>25.06778198015791</v>
      </c>
    </row>
    <row r="3601" spans="1:20" x14ac:dyDescent="0.45">
      <c r="A3601" s="152" t="s">
        <v>5294</v>
      </c>
      <c r="B3601" s="152">
        <v>2022</v>
      </c>
      <c r="C3601" s="153">
        <v>44772</v>
      </c>
      <c r="D3601" s="152" t="s">
        <v>559</v>
      </c>
      <c r="E3601" s="152" t="s">
        <v>1943</v>
      </c>
      <c r="F3601" s="152">
        <v>3</v>
      </c>
      <c r="G3601" s="152">
        <v>6</v>
      </c>
      <c r="H3601" s="152" t="s">
        <v>5919</v>
      </c>
      <c r="I3601" s="152">
        <v>648</v>
      </c>
      <c r="J3601" s="152" t="s">
        <v>495</v>
      </c>
      <c r="K3601" s="152" t="s">
        <v>370</v>
      </c>
      <c r="L3601" s="152">
        <v>20.19452054794521</v>
      </c>
      <c r="M3601" s="152">
        <v>23</v>
      </c>
      <c r="N3601" s="152">
        <v>25</v>
      </c>
      <c r="O3601" s="152">
        <v>8.3333333330000006</v>
      </c>
      <c r="P3601" s="152">
        <v>9.999965300266922E-10</v>
      </c>
      <c r="Q3601" s="152">
        <v>16.77952092062419</v>
      </c>
      <c r="R3601" s="152">
        <v>7.1661774406518131</v>
      </c>
      <c r="S3601" s="152">
        <v>-4.7190114013312439</v>
      </c>
      <c r="T3601" s="152">
        <v>25.06778198015791</v>
      </c>
    </row>
    <row r="3602" spans="1:20" x14ac:dyDescent="0.45">
      <c r="A3602" s="154" t="s">
        <v>5294</v>
      </c>
      <c r="B3602" s="154">
        <v>2022</v>
      </c>
      <c r="C3602" s="155">
        <v>44772</v>
      </c>
      <c r="D3602" s="154" t="s">
        <v>559</v>
      </c>
      <c r="E3602" s="154" t="s">
        <v>1943</v>
      </c>
      <c r="F3602" s="154">
        <v>4</v>
      </c>
      <c r="G3602" s="154">
        <v>1</v>
      </c>
      <c r="H3602" s="154" t="s">
        <v>5920</v>
      </c>
      <c r="I3602" s="154">
        <v>649</v>
      </c>
      <c r="J3602" s="154" t="s">
        <v>431</v>
      </c>
      <c r="K3602" s="154" t="s">
        <v>560</v>
      </c>
      <c r="L3602" s="154">
        <v>23.917808219178081</v>
      </c>
      <c r="M3602" s="154">
        <v>2</v>
      </c>
      <c r="N3602" s="154">
        <v>28.427811082531459</v>
      </c>
      <c r="O3602" s="154">
        <v>4.2863259839272301</v>
      </c>
      <c r="P3602" s="154">
        <v>15.56883313074977</v>
      </c>
      <c r="Q3602" s="154">
        <v>30.79668897686215</v>
      </c>
      <c r="R3602" s="154">
        <v>4.3642379355701557</v>
      </c>
      <c r="S3602" s="154">
        <v>17.703975170151679</v>
      </c>
      <c r="T3602" s="154">
        <v>26.086917570641631</v>
      </c>
    </row>
    <row r="3603" spans="1:20" x14ac:dyDescent="0.45">
      <c r="A3603" s="154" t="s">
        <v>5294</v>
      </c>
      <c r="B3603" s="154">
        <v>2022</v>
      </c>
      <c r="C3603" s="155">
        <v>44772</v>
      </c>
      <c r="D3603" s="154" t="s">
        <v>559</v>
      </c>
      <c r="E3603" s="154" t="s">
        <v>1943</v>
      </c>
      <c r="F3603" s="154">
        <v>4</v>
      </c>
      <c r="G3603" s="154">
        <v>2</v>
      </c>
      <c r="H3603" s="154" t="s">
        <v>5920</v>
      </c>
      <c r="I3603" s="154">
        <v>649</v>
      </c>
      <c r="J3603" s="154" t="s">
        <v>468</v>
      </c>
      <c r="K3603" s="154" t="s">
        <v>91</v>
      </c>
      <c r="L3603" s="154">
        <v>24.31232876712329</v>
      </c>
      <c r="M3603" s="154">
        <v>8</v>
      </c>
      <c r="N3603" s="154">
        <v>28.093694341318312</v>
      </c>
      <c r="O3603" s="154">
        <v>4.696166139631023</v>
      </c>
      <c r="P3603" s="154">
        <v>14.005195922425241</v>
      </c>
      <c r="Q3603" s="154">
        <v>29.198135218457612</v>
      </c>
      <c r="R3603" s="154">
        <v>4.5974174544547202</v>
      </c>
      <c r="S3603" s="154">
        <v>15.40588285509345</v>
      </c>
      <c r="T3603" s="154">
        <v>26.086917570641631</v>
      </c>
    </row>
    <row r="3604" spans="1:20" x14ac:dyDescent="0.45">
      <c r="A3604" s="154" t="s">
        <v>5294</v>
      </c>
      <c r="B3604" s="154">
        <v>2022</v>
      </c>
      <c r="C3604" s="155">
        <v>44772</v>
      </c>
      <c r="D3604" s="154" t="s">
        <v>559</v>
      </c>
      <c r="E3604" s="154" t="s">
        <v>1943</v>
      </c>
      <c r="F3604" s="154">
        <v>4</v>
      </c>
      <c r="G3604" s="154">
        <v>3</v>
      </c>
      <c r="H3604" s="154" t="s">
        <v>5920</v>
      </c>
      <c r="I3604" s="154">
        <v>649</v>
      </c>
      <c r="J3604" s="154" t="s">
        <v>469</v>
      </c>
      <c r="K3604" s="154" t="s">
        <v>396</v>
      </c>
      <c r="L3604" s="154">
        <v>19.334246575342469</v>
      </c>
      <c r="M3604" s="154">
        <v>6</v>
      </c>
      <c r="N3604" s="154">
        <v>25</v>
      </c>
      <c r="O3604" s="154">
        <v>8.3333333330000006</v>
      </c>
      <c r="P3604" s="154">
        <v>9.999965300266922E-10</v>
      </c>
      <c r="Q3604" s="154">
        <v>26.15464682426645</v>
      </c>
      <c r="R3604" s="154">
        <v>6.772316100853633</v>
      </c>
      <c r="S3604" s="154">
        <v>5.8376985217055513</v>
      </c>
      <c r="T3604" s="154">
        <v>26.086917570641631</v>
      </c>
    </row>
    <row r="3605" spans="1:20" x14ac:dyDescent="0.45">
      <c r="A3605" s="154" t="s">
        <v>5294</v>
      </c>
      <c r="B3605" s="154">
        <v>2022</v>
      </c>
      <c r="C3605" s="155">
        <v>44772</v>
      </c>
      <c r="D3605" s="154" t="s">
        <v>559</v>
      </c>
      <c r="E3605" s="154" t="s">
        <v>1943</v>
      </c>
      <c r="F3605" s="154">
        <v>4</v>
      </c>
      <c r="G3605" s="154">
        <v>4</v>
      </c>
      <c r="H3605" s="154" t="s">
        <v>5920</v>
      </c>
      <c r="I3605" s="154">
        <v>649</v>
      </c>
      <c r="J3605" s="154" t="s">
        <v>502</v>
      </c>
      <c r="K3605" s="154" t="s">
        <v>37</v>
      </c>
      <c r="L3605" s="154">
        <v>21.523287671232879</v>
      </c>
      <c r="M3605" s="154">
        <v>23</v>
      </c>
      <c r="N3605" s="154">
        <v>25</v>
      </c>
      <c r="O3605" s="154">
        <v>8.3333333330000006</v>
      </c>
      <c r="P3605" s="154">
        <v>9.999965300266922E-10</v>
      </c>
      <c r="Q3605" s="154">
        <v>23.814491580664949</v>
      </c>
      <c r="R3605" s="154">
        <v>6.7985411370555697</v>
      </c>
      <c r="S3605" s="154">
        <v>3.4188681694982388</v>
      </c>
      <c r="T3605" s="154">
        <v>26.086917570641631</v>
      </c>
    </row>
    <row r="3606" spans="1:20" x14ac:dyDescent="0.45">
      <c r="A3606" s="154" t="s">
        <v>5294</v>
      </c>
      <c r="B3606" s="154">
        <v>2022</v>
      </c>
      <c r="C3606" s="155">
        <v>44772</v>
      </c>
      <c r="D3606" s="154" t="s">
        <v>559</v>
      </c>
      <c r="E3606" s="154" t="s">
        <v>1943</v>
      </c>
      <c r="F3606" s="154">
        <v>4</v>
      </c>
      <c r="G3606" s="154">
        <v>5</v>
      </c>
      <c r="H3606" s="154" t="s">
        <v>5920</v>
      </c>
      <c r="I3606" s="154">
        <v>649</v>
      </c>
      <c r="J3606" s="154" t="s">
        <v>547</v>
      </c>
      <c r="K3606" s="154" t="s">
        <v>562</v>
      </c>
      <c r="L3606" s="154">
        <v>18.830136986301369</v>
      </c>
      <c r="M3606" s="154">
        <v>23</v>
      </c>
      <c r="N3606" s="154">
        <v>25</v>
      </c>
      <c r="O3606" s="154">
        <v>8.3333333330000006</v>
      </c>
      <c r="P3606" s="154">
        <v>9.999965300266922E-10</v>
      </c>
      <c r="Q3606" s="154">
        <v>21.243884750899358</v>
      </c>
      <c r="R3606" s="154">
        <v>6.8946996430893099</v>
      </c>
      <c r="S3606" s="154">
        <v>0.55978582163142931</v>
      </c>
      <c r="T3606" s="154">
        <v>26.086917570641631</v>
      </c>
    </row>
    <row r="3607" spans="1:20" x14ac:dyDescent="0.45">
      <c r="A3607" s="154" t="s">
        <v>5294</v>
      </c>
      <c r="B3607" s="154">
        <v>2022</v>
      </c>
      <c r="C3607" s="155">
        <v>44772</v>
      </c>
      <c r="D3607" s="154" t="s">
        <v>559</v>
      </c>
      <c r="E3607" s="154" t="s">
        <v>1943</v>
      </c>
      <c r="F3607" s="154">
        <v>4</v>
      </c>
      <c r="G3607" s="154">
        <v>6</v>
      </c>
      <c r="H3607" s="154" t="s">
        <v>5920</v>
      </c>
      <c r="I3607" s="154">
        <v>649</v>
      </c>
      <c r="J3607" s="154" t="s">
        <v>1957</v>
      </c>
      <c r="K3607" s="154" t="s">
        <v>370</v>
      </c>
      <c r="L3607" s="154">
        <v>23.049315068493151</v>
      </c>
      <c r="M3607" s="154">
        <v>23</v>
      </c>
      <c r="N3607" s="154">
        <v>25</v>
      </c>
      <c r="O3607" s="154">
        <v>8.3333333330000006</v>
      </c>
      <c r="P3607" s="154">
        <v>9.999965300266922E-10</v>
      </c>
      <c r="Q3607" s="154">
        <v>17.585612621209989</v>
      </c>
      <c r="R3607" s="154">
        <v>7.2282191342724289</v>
      </c>
      <c r="S3607" s="154">
        <v>-4.0990447816072937</v>
      </c>
      <c r="T3607" s="154">
        <v>26.086917570641631</v>
      </c>
    </row>
    <row r="3608" spans="1:20" x14ac:dyDescent="0.45">
      <c r="A3608" s="130" t="s">
        <v>5294</v>
      </c>
      <c r="B3608" s="130">
        <v>2022</v>
      </c>
      <c r="C3608" s="131">
        <v>44772</v>
      </c>
      <c r="D3608" s="130" t="s">
        <v>559</v>
      </c>
      <c r="E3608" s="130" t="s">
        <v>5233</v>
      </c>
      <c r="F3608" s="130">
        <v>1</v>
      </c>
      <c r="G3608" s="130">
        <v>1</v>
      </c>
      <c r="H3608" s="130" t="s">
        <v>5921</v>
      </c>
      <c r="I3608" s="130">
        <v>650</v>
      </c>
      <c r="J3608" s="130" t="s">
        <v>478</v>
      </c>
      <c r="K3608" s="130" t="s">
        <v>562</v>
      </c>
      <c r="L3608" s="130">
        <v>22.830136986301369</v>
      </c>
      <c r="M3608" s="130">
        <v>10</v>
      </c>
      <c r="N3608" s="130">
        <v>24.683477051594391</v>
      </c>
      <c r="O3608" s="130">
        <v>6.9517052832420756</v>
      </c>
      <c r="P3608" s="130">
        <v>3.8283612018681619</v>
      </c>
      <c r="Q3608" s="130">
        <v>28.103313197905599</v>
      </c>
      <c r="R3608" s="130">
        <v>6.5537729522136594</v>
      </c>
      <c r="S3608" s="130">
        <v>8.4419943412646177</v>
      </c>
      <c r="T3608" s="130">
        <v>22.888165511843209</v>
      </c>
    </row>
    <row r="3609" spans="1:20" x14ac:dyDescent="0.45">
      <c r="A3609" s="130" t="s">
        <v>5294</v>
      </c>
      <c r="B3609" s="130">
        <v>2022</v>
      </c>
      <c r="C3609" s="131">
        <v>44772</v>
      </c>
      <c r="D3609" s="130" t="s">
        <v>559</v>
      </c>
      <c r="E3609" s="130" t="s">
        <v>5233</v>
      </c>
      <c r="F3609" s="130">
        <v>1</v>
      </c>
      <c r="G3609" s="130">
        <v>2</v>
      </c>
      <c r="H3609" s="130" t="s">
        <v>5921</v>
      </c>
      <c r="I3609" s="130">
        <v>650</v>
      </c>
      <c r="J3609" s="130" t="s">
        <v>502</v>
      </c>
      <c r="K3609" s="130" t="s">
        <v>37</v>
      </c>
      <c r="L3609" s="130">
        <v>21.523287671232879</v>
      </c>
      <c r="M3609" s="130">
        <v>23</v>
      </c>
      <c r="N3609" s="130">
        <v>23.814491580664949</v>
      </c>
      <c r="O3609" s="130">
        <v>6.7985411370555697</v>
      </c>
      <c r="P3609" s="130">
        <v>3.4188681694982388</v>
      </c>
      <c r="Q3609" s="130">
        <v>23.543284008823552</v>
      </c>
      <c r="R3609" s="130">
        <v>6.2805638344734636</v>
      </c>
      <c r="S3609" s="130">
        <v>4.7015925054031564</v>
      </c>
      <c r="T3609" s="130">
        <v>22.888165511843209</v>
      </c>
    </row>
    <row r="3610" spans="1:20" x14ac:dyDescent="0.45">
      <c r="A3610" s="130" t="s">
        <v>5294</v>
      </c>
      <c r="B3610" s="130">
        <v>2022</v>
      </c>
      <c r="C3610" s="131">
        <v>44772</v>
      </c>
      <c r="D3610" s="130" t="s">
        <v>559</v>
      </c>
      <c r="E3610" s="130" t="s">
        <v>5233</v>
      </c>
      <c r="F3610" s="130">
        <v>1</v>
      </c>
      <c r="G3610" s="130">
        <v>3</v>
      </c>
      <c r="H3610" s="130" t="s">
        <v>5921</v>
      </c>
      <c r="I3610" s="130">
        <v>650</v>
      </c>
      <c r="J3610" s="130" t="s">
        <v>465</v>
      </c>
      <c r="K3610" s="130" t="s">
        <v>560</v>
      </c>
      <c r="L3610" s="130">
        <v>23.24657534246575</v>
      </c>
      <c r="M3610" s="130">
        <v>23</v>
      </c>
      <c r="N3610" s="130">
        <v>20.166527903270278</v>
      </c>
      <c r="O3610" s="130">
        <v>6.8538230444775223</v>
      </c>
      <c r="P3610" s="130">
        <v>-0.39494123016228849</v>
      </c>
      <c r="Q3610" s="130">
        <v>17.111980596893819</v>
      </c>
      <c r="R3610" s="130">
        <v>6.4986877879941662</v>
      </c>
      <c r="S3610" s="130">
        <v>-2.3840827670886848</v>
      </c>
      <c r="T3610" s="130">
        <v>22.888165511843209</v>
      </c>
    </row>
    <row r="3611" spans="1:20" x14ac:dyDescent="0.45">
      <c r="A3611" s="150" t="s">
        <v>5294</v>
      </c>
      <c r="B3611" s="150">
        <v>2022</v>
      </c>
      <c r="C3611" s="151">
        <v>44772</v>
      </c>
      <c r="D3611" s="150" t="s">
        <v>559</v>
      </c>
      <c r="E3611" s="150" t="s">
        <v>5233</v>
      </c>
      <c r="F3611" s="150">
        <v>2</v>
      </c>
      <c r="G3611" s="150">
        <v>1</v>
      </c>
      <c r="H3611" s="150" t="s">
        <v>5922</v>
      </c>
      <c r="I3611" s="150">
        <v>651</v>
      </c>
      <c r="J3611" s="150" t="s">
        <v>448</v>
      </c>
      <c r="K3611" s="150" t="s">
        <v>96</v>
      </c>
      <c r="L3611" s="150">
        <v>26.789041095890411</v>
      </c>
      <c r="M3611" s="150">
        <v>9</v>
      </c>
      <c r="N3611" s="150">
        <v>18.3863382606228</v>
      </c>
      <c r="O3611" s="150">
        <v>5.2520678114834363</v>
      </c>
      <c r="P3611" s="150">
        <v>2.6301348261724868</v>
      </c>
      <c r="Q3611" s="150">
        <v>20.483948469163622</v>
      </c>
      <c r="R3611" s="150">
        <v>5.2080175470553298</v>
      </c>
      <c r="S3611" s="150">
        <v>4.8598958279976294</v>
      </c>
      <c r="T3611" s="150">
        <v>16.4922705013464</v>
      </c>
    </row>
    <row r="3612" spans="1:20" x14ac:dyDescent="0.45">
      <c r="A3612" s="150" t="s">
        <v>5294</v>
      </c>
      <c r="B3612" s="150">
        <v>2022</v>
      </c>
      <c r="C3612" s="151">
        <v>44772</v>
      </c>
      <c r="D3612" s="150" t="s">
        <v>559</v>
      </c>
      <c r="E3612" s="150" t="s">
        <v>5233</v>
      </c>
      <c r="F3612" s="150">
        <v>2</v>
      </c>
      <c r="G3612" s="150">
        <v>2</v>
      </c>
      <c r="H3612" s="150" t="s">
        <v>5922</v>
      </c>
      <c r="I3612" s="150">
        <v>651</v>
      </c>
      <c r="J3612" s="150" t="s">
        <v>476</v>
      </c>
      <c r="K3612" s="150" t="s">
        <v>477</v>
      </c>
      <c r="L3612" s="150">
        <v>29.86575342465753</v>
      </c>
      <c r="M3612" s="150">
        <v>23</v>
      </c>
      <c r="N3612" s="150">
        <v>15.51438655938812</v>
      </c>
      <c r="O3612" s="150">
        <v>4.5073212125873852</v>
      </c>
      <c r="P3612" s="150">
        <v>1.9924229216259639</v>
      </c>
      <c r="Q3612" s="150">
        <v>15.661736986225669</v>
      </c>
      <c r="R3612" s="150">
        <v>4.5483727837090413</v>
      </c>
      <c r="S3612" s="150">
        <v>2.0166186350985509</v>
      </c>
      <c r="T3612" s="150">
        <v>16.4922705013464</v>
      </c>
    </row>
    <row r="3613" spans="1:20" x14ac:dyDescent="0.45">
      <c r="A3613" s="150" t="s">
        <v>5294</v>
      </c>
      <c r="B3613" s="150">
        <v>2022</v>
      </c>
      <c r="C3613" s="151">
        <v>44772</v>
      </c>
      <c r="D3613" s="150" t="s">
        <v>559</v>
      </c>
      <c r="E3613" s="150" t="s">
        <v>5233</v>
      </c>
      <c r="F3613" s="150">
        <v>2</v>
      </c>
      <c r="G3613" s="150">
        <v>3</v>
      </c>
      <c r="H3613" s="150" t="s">
        <v>5922</v>
      </c>
      <c r="I3613" s="150">
        <v>651</v>
      </c>
      <c r="J3613" s="150" t="s">
        <v>475</v>
      </c>
      <c r="K3613" s="150" t="s">
        <v>265</v>
      </c>
      <c r="L3613" s="150">
        <v>18.895890410958909</v>
      </c>
      <c r="M3613" s="150">
        <v>23</v>
      </c>
      <c r="N3613" s="150">
        <v>15.57608668402829</v>
      </c>
      <c r="O3613" s="150">
        <v>5.8053061856702008</v>
      </c>
      <c r="P3613" s="150">
        <v>-1.839831872982312</v>
      </c>
      <c r="Q3613" s="150">
        <v>12.82805653036705</v>
      </c>
      <c r="R3613" s="150">
        <v>5.6270204828758539</v>
      </c>
      <c r="S3613" s="150">
        <v>-4.0530049182605161</v>
      </c>
      <c r="T3613" s="150">
        <v>16.4922705013464</v>
      </c>
    </row>
    <row r="3614" spans="1:20" x14ac:dyDescent="0.45">
      <c r="A3614" s="152" t="s">
        <v>5294</v>
      </c>
      <c r="B3614" s="152">
        <v>2022</v>
      </c>
      <c r="C3614" s="153">
        <v>44772</v>
      </c>
      <c r="D3614" s="152" t="s">
        <v>559</v>
      </c>
      <c r="E3614" s="152" t="s">
        <v>5233</v>
      </c>
      <c r="F3614" s="152">
        <v>3</v>
      </c>
      <c r="G3614" s="152">
        <v>1</v>
      </c>
      <c r="H3614" s="152" t="s">
        <v>5923</v>
      </c>
      <c r="I3614" s="152">
        <v>652</v>
      </c>
      <c r="J3614" s="152" t="s">
        <v>1949</v>
      </c>
      <c r="K3614" s="152" t="s">
        <v>560</v>
      </c>
      <c r="L3614" s="152">
        <v>23.56712328767123</v>
      </c>
      <c r="M3614" s="152">
        <v>5</v>
      </c>
      <c r="N3614" s="152">
        <v>21.440068391272408</v>
      </c>
      <c r="O3614" s="152">
        <v>6.9674020740473157</v>
      </c>
      <c r="P3614" s="152">
        <v>0.53786216913046303</v>
      </c>
      <c r="Q3614" s="152">
        <v>25.907144635230001</v>
      </c>
      <c r="R3614" s="152">
        <v>6.4558736028914732</v>
      </c>
      <c r="S3614" s="152">
        <v>6.5395238265555804</v>
      </c>
      <c r="T3614" s="152">
        <v>19.85756656962571</v>
      </c>
    </row>
    <row r="3615" spans="1:20" x14ac:dyDescent="0.45">
      <c r="A3615" s="152" t="s">
        <v>5294</v>
      </c>
      <c r="B3615" s="152">
        <v>2022</v>
      </c>
      <c r="C3615" s="153">
        <v>44772</v>
      </c>
      <c r="D3615" s="152" t="s">
        <v>559</v>
      </c>
      <c r="E3615" s="152" t="s">
        <v>5233</v>
      </c>
      <c r="F3615" s="152">
        <v>3</v>
      </c>
      <c r="G3615" s="152">
        <v>2</v>
      </c>
      <c r="H3615" s="152" t="s">
        <v>5923</v>
      </c>
      <c r="I3615" s="152">
        <v>652</v>
      </c>
      <c r="J3615" s="152" t="s">
        <v>1951</v>
      </c>
      <c r="K3615" s="152" t="s">
        <v>562</v>
      </c>
      <c r="L3615" s="152">
        <v>22.12054794520548</v>
      </c>
      <c r="M3615" s="152">
        <v>23</v>
      </c>
      <c r="N3615" s="152">
        <v>25.275638769802651</v>
      </c>
      <c r="O3615" s="152">
        <v>6.804327573223703</v>
      </c>
      <c r="P3615" s="152">
        <v>4.8626560501315366</v>
      </c>
      <c r="Q3615" s="152">
        <v>24.88953707039656</v>
      </c>
      <c r="R3615" s="152">
        <v>6.1632311357854013</v>
      </c>
      <c r="S3615" s="152">
        <v>6.3998436630403539</v>
      </c>
      <c r="T3615" s="152">
        <v>19.85756656962571</v>
      </c>
    </row>
    <row r="3616" spans="1:20" x14ac:dyDescent="0.45">
      <c r="A3616" s="152" t="s">
        <v>5294</v>
      </c>
      <c r="B3616" s="152">
        <v>2022</v>
      </c>
      <c r="C3616" s="153">
        <v>44772</v>
      </c>
      <c r="D3616" s="152" t="s">
        <v>559</v>
      </c>
      <c r="E3616" s="152" t="s">
        <v>5233</v>
      </c>
      <c r="F3616" s="152">
        <v>3</v>
      </c>
      <c r="G3616" s="152">
        <v>3</v>
      </c>
      <c r="H3616" s="152" t="s">
        <v>5923</v>
      </c>
      <c r="I3616" s="152">
        <v>652</v>
      </c>
      <c r="J3616" s="152" t="s">
        <v>2746</v>
      </c>
      <c r="K3616" s="152" t="s">
        <v>396</v>
      </c>
      <c r="L3616" s="152">
        <v>26.512328767123289</v>
      </c>
      <c r="M3616" s="152">
        <v>23</v>
      </c>
      <c r="N3616" s="152">
        <v>15.12894649621777</v>
      </c>
      <c r="O3616" s="152">
        <v>5.8640443722289577</v>
      </c>
      <c r="P3616" s="152">
        <v>-2.4631866204691</v>
      </c>
      <c r="Q3616" s="152">
        <v>15.237313662506491</v>
      </c>
      <c r="R3616" s="152">
        <v>5.5324180877403526</v>
      </c>
      <c r="S3616" s="152">
        <v>-1.359940600714562</v>
      </c>
      <c r="T3616" s="152">
        <v>19.85756656962571</v>
      </c>
    </row>
    <row r="3617" spans="1:20" x14ac:dyDescent="0.45">
      <c r="A3617" s="152" t="s">
        <v>5294</v>
      </c>
      <c r="B3617" s="152">
        <v>2022</v>
      </c>
      <c r="C3617" s="153">
        <v>44772</v>
      </c>
      <c r="D3617" s="152" t="s">
        <v>559</v>
      </c>
      <c r="E3617" s="152" t="s">
        <v>5233</v>
      </c>
      <c r="F3617" s="152">
        <v>3</v>
      </c>
      <c r="G3617" s="152">
        <v>4</v>
      </c>
      <c r="H3617" s="152" t="s">
        <v>5923</v>
      </c>
      <c r="I3617" s="152">
        <v>652</v>
      </c>
      <c r="J3617" s="152" t="s">
        <v>1957</v>
      </c>
      <c r="K3617" s="152" t="s">
        <v>370</v>
      </c>
      <c r="L3617" s="152">
        <v>23.049315068493151</v>
      </c>
      <c r="M3617" s="152">
        <v>23</v>
      </c>
      <c r="N3617" s="152">
        <v>17.585612621209989</v>
      </c>
      <c r="O3617" s="152">
        <v>7.2282191342724289</v>
      </c>
      <c r="P3617" s="152">
        <v>-4.0990447816072937</v>
      </c>
      <c r="Q3617" s="152">
        <v>13.070634426851161</v>
      </c>
      <c r="R3617" s="152">
        <v>6.6460484807906273</v>
      </c>
      <c r="S3617" s="152">
        <v>-6.8675110155207211</v>
      </c>
      <c r="T3617" s="152">
        <v>19.85756656962571</v>
      </c>
    </row>
    <row r="3618" spans="1:20" x14ac:dyDescent="0.45">
      <c r="A3618" s="154" t="s">
        <v>5294</v>
      </c>
      <c r="B3618" s="154">
        <v>2022</v>
      </c>
      <c r="C3618" s="155">
        <v>44772</v>
      </c>
      <c r="D3618" s="154" t="s">
        <v>559</v>
      </c>
      <c r="E3618" s="154" t="s">
        <v>5233</v>
      </c>
      <c r="F3618" s="154">
        <v>4</v>
      </c>
      <c r="G3618" s="154">
        <v>1</v>
      </c>
      <c r="H3618" s="154" t="s">
        <v>5924</v>
      </c>
      <c r="I3618" s="154">
        <v>653</v>
      </c>
      <c r="J3618" s="154" t="s">
        <v>469</v>
      </c>
      <c r="K3618" s="154" t="s">
        <v>396</v>
      </c>
      <c r="L3618" s="154">
        <v>19.334246575342469</v>
      </c>
      <c r="M3618" s="154">
        <v>6</v>
      </c>
      <c r="N3618" s="154">
        <v>26.15464682426645</v>
      </c>
      <c r="O3618" s="154">
        <v>6.772316100853633</v>
      </c>
      <c r="P3618" s="154">
        <v>5.8376985217055513</v>
      </c>
      <c r="Q3618" s="154">
        <v>28.913371080178418</v>
      </c>
      <c r="R3618" s="154">
        <v>6.3932734317603819</v>
      </c>
      <c r="S3618" s="154">
        <v>9.7335507848972718</v>
      </c>
      <c r="T3618" s="154">
        <v>20.160324915856439</v>
      </c>
    </row>
    <row r="3619" spans="1:20" x14ac:dyDescent="0.45">
      <c r="A3619" s="154" t="s">
        <v>5294</v>
      </c>
      <c r="B3619" s="154">
        <v>2022</v>
      </c>
      <c r="C3619" s="155">
        <v>44772</v>
      </c>
      <c r="D3619" s="154" t="s">
        <v>559</v>
      </c>
      <c r="E3619" s="154" t="s">
        <v>5233</v>
      </c>
      <c r="F3619" s="154">
        <v>4</v>
      </c>
      <c r="G3619" s="154">
        <v>2</v>
      </c>
      <c r="H3619" s="154" t="s">
        <v>5924</v>
      </c>
      <c r="I3619" s="154">
        <v>653</v>
      </c>
      <c r="J3619" s="154" t="s">
        <v>439</v>
      </c>
      <c r="K3619" s="154" t="s">
        <v>265</v>
      </c>
      <c r="L3619" s="154">
        <v>24.539726027397261</v>
      </c>
      <c r="M3619" s="154">
        <v>23</v>
      </c>
      <c r="N3619" s="154">
        <v>16.46324716763576</v>
      </c>
      <c r="O3619" s="154">
        <v>4.6241376240177159</v>
      </c>
      <c r="P3619" s="154">
        <v>2.5908342955826171</v>
      </c>
      <c r="Q3619" s="154">
        <v>17.83140847047342</v>
      </c>
      <c r="R3619" s="154">
        <v>4.608001840141271</v>
      </c>
      <c r="S3619" s="154">
        <v>4.0074029500496016</v>
      </c>
      <c r="T3619" s="154">
        <v>20.160324915856439</v>
      </c>
    </row>
    <row r="3620" spans="1:20" x14ac:dyDescent="0.45">
      <c r="A3620" s="154" t="s">
        <v>5294</v>
      </c>
      <c r="B3620" s="154">
        <v>2022</v>
      </c>
      <c r="C3620" s="155">
        <v>44772</v>
      </c>
      <c r="D3620" s="154" t="s">
        <v>559</v>
      </c>
      <c r="E3620" s="154" t="s">
        <v>5233</v>
      </c>
      <c r="F3620" s="154">
        <v>4</v>
      </c>
      <c r="G3620" s="154">
        <v>3</v>
      </c>
      <c r="H3620" s="154" t="s">
        <v>5924</v>
      </c>
      <c r="I3620" s="154">
        <v>653</v>
      </c>
      <c r="J3620" s="154" t="s">
        <v>495</v>
      </c>
      <c r="K3620" s="154" t="s">
        <v>370</v>
      </c>
      <c r="L3620" s="154">
        <v>20.19452054794521</v>
      </c>
      <c r="M3620" s="154">
        <v>23</v>
      </c>
      <c r="N3620" s="154">
        <v>16.77952092062419</v>
      </c>
      <c r="O3620" s="154">
        <v>7.1661774406518131</v>
      </c>
      <c r="P3620" s="154">
        <v>-4.7190114013312439</v>
      </c>
      <c r="Q3620" s="154">
        <v>16.239675413858158</v>
      </c>
      <c r="R3620" s="154">
        <v>6.3322831773646273</v>
      </c>
      <c r="S3620" s="154">
        <v>-2.7571741182357239</v>
      </c>
      <c r="T3620" s="154">
        <v>20.160324915856439</v>
      </c>
    </row>
    <row r="3621" spans="1:20" x14ac:dyDescent="0.45">
      <c r="A3621" s="154" t="s">
        <v>5294</v>
      </c>
      <c r="B3621" s="154">
        <v>2022</v>
      </c>
      <c r="C3621" s="155">
        <v>44772</v>
      </c>
      <c r="D3621" s="154" t="s">
        <v>559</v>
      </c>
      <c r="E3621" s="154" t="s">
        <v>5233</v>
      </c>
      <c r="F3621" s="154">
        <v>4</v>
      </c>
      <c r="G3621" s="154">
        <v>4</v>
      </c>
      <c r="H3621" s="154" t="s">
        <v>5924</v>
      </c>
      <c r="I3621" s="154">
        <v>653</v>
      </c>
      <c r="J3621" s="154" t="s">
        <v>547</v>
      </c>
      <c r="K3621" s="154" t="s">
        <v>562</v>
      </c>
      <c r="L3621" s="154">
        <v>18.830136986301369</v>
      </c>
      <c r="M3621" s="154">
        <v>23</v>
      </c>
      <c r="N3621" s="154">
        <v>21.243884750899358</v>
      </c>
      <c r="O3621" s="154">
        <v>6.8946996430893099</v>
      </c>
      <c r="P3621" s="154">
        <v>0.55978582163142931</v>
      </c>
      <c r="Q3621" s="154">
        <v>16.06084897673054</v>
      </c>
      <c r="R3621" s="154">
        <v>6.3433840472530907</v>
      </c>
      <c r="S3621" s="154">
        <v>-2.9693031650287338</v>
      </c>
      <c r="T3621" s="154">
        <v>20.160324915856439</v>
      </c>
    </row>
    <row r="3622" spans="1:20" x14ac:dyDescent="0.45">
      <c r="A3622" s="132" t="s">
        <v>5294</v>
      </c>
      <c r="B3622" s="132">
        <v>2022</v>
      </c>
      <c r="C3622" s="133">
        <v>44772</v>
      </c>
      <c r="D3622" s="132" t="s">
        <v>559</v>
      </c>
      <c r="E3622" s="132" t="s">
        <v>5234</v>
      </c>
      <c r="F3622" s="132">
        <v>1</v>
      </c>
      <c r="G3622" s="132">
        <v>1</v>
      </c>
      <c r="H3622" s="132" t="s">
        <v>5925</v>
      </c>
      <c r="I3622" s="132">
        <v>654</v>
      </c>
      <c r="J3622" s="132" t="s">
        <v>425</v>
      </c>
      <c r="K3622" s="132" t="s">
        <v>96</v>
      </c>
      <c r="L3622" s="132">
        <v>28.69315068493151</v>
      </c>
      <c r="M3622" s="132">
        <v>3</v>
      </c>
      <c r="N3622" s="132">
        <v>39.49041163994336</v>
      </c>
      <c r="O3622" s="132">
        <v>4.545029250438831</v>
      </c>
      <c r="P3622" s="132">
        <v>25.85532388862687</v>
      </c>
      <c r="Q3622" s="132">
        <v>41.089471421959317</v>
      </c>
      <c r="R3622" s="132">
        <v>4.6130093328498329</v>
      </c>
      <c r="S3622" s="132">
        <v>27.25044342340982</v>
      </c>
      <c r="T3622" s="132">
        <v>29.13961799997238</v>
      </c>
    </row>
    <row r="3623" spans="1:20" x14ac:dyDescent="0.45">
      <c r="A3623" s="132" t="s">
        <v>5294</v>
      </c>
      <c r="B3623" s="132">
        <v>2022</v>
      </c>
      <c r="C3623" s="133">
        <v>44772</v>
      </c>
      <c r="D3623" s="132" t="s">
        <v>559</v>
      </c>
      <c r="E3623" s="132" t="s">
        <v>5234</v>
      </c>
      <c r="F3623" s="132">
        <v>1</v>
      </c>
      <c r="G3623" s="132">
        <v>2</v>
      </c>
      <c r="H3623" s="132" t="s">
        <v>5925</v>
      </c>
      <c r="I3623" s="132">
        <v>654</v>
      </c>
      <c r="J3623" s="132" t="s">
        <v>431</v>
      </c>
      <c r="K3623" s="132" t="s">
        <v>560</v>
      </c>
      <c r="L3623" s="132">
        <v>23.917808219178081</v>
      </c>
      <c r="M3623" s="132">
        <v>2</v>
      </c>
      <c r="N3623" s="132">
        <v>30.79668897686215</v>
      </c>
      <c r="O3623" s="132">
        <v>4.3642379355701557</v>
      </c>
      <c r="P3623" s="132">
        <v>17.703975170151679</v>
      </c>
      <c r="Q3623" s="132">
        <v>32.123871511147343</v>
      </c>
      <c r="R3623" s="132">
        <v>4.3593575500837698</v>
      </c>
      <c r="S3623" s="132">
        <v>19.045798860896031</v>
      </c>
      <c r="T3623" s="132">
        <v>29.13961799997238</v>
      </c>
    </row>
    <row r="3624" spans="1:20" x14ac:dyDescent="0.45">
      <c r="A3624" s="132" t="s">
        <v>5294</v>
      </c>
      <c r="B3624" s="132">
        <v>2022</v>
      </c>
      <c r="C3624" s="133">
        <v>44772</v>
      </c>
      <c r="D3624" s="132" t="s">
        <v>559</v>
      </c>
      <c r="E3624" s="132" t="s">
        <v>5234</v>
      </c>
      <c r="F3624" s="132">
        <v>1</v>
      </c>
      <c r="G3624" s="132">
        <v>3</v>
      </c>
      <c r="H3624" s="132" t="s">
        <v>5925</v>
      </c>
      <c r="I3624" s="132">
        <v>654</v>
      </c>
      <c r="J3624" s="132" t="s">
        <v>492</v>
      </c>
      <c r="K3624" s="132" t="s">
        <v>396</v>
      </c>
      <c r="L3624" s="132">
        <v>19.61643835616438</v>
      </c>
      <c r="M3624" s="132">
        <v>4</v>
      </c>
      <c r="N3624" s="132">
        <v>26.09145418237782</v>
      </c>
      <c r="O3624" s="132">
        <v>4.6324855009961974</v>
      </c>
      <c r="P3624" s="132">
        <v>12.193997679389231</v>
      </c>
      <c r="Q3624" s="132">
        <v>27.217887909420959</v>
      </c>
      <c r="R3624" s="132">
        <v>4.5238288157728572</v>
      </c>
      <c r="S3624" s="132">
        <v>13.64640146210238</v>
      </c>
      <c r="T3624" s="132">
        <v>29.13961799997238</v>
      </c>
    </row>
    <row r="3625" spans="1:20" x14ac:dyDescent="0.45">
      <c r="A3625" s="132" t="s">
        <v>5294</v>
      </c>
      <c r="B3625" s="132">
        <v>2022</v>
      </c>
      <c r="C3625" s="133">
        <v>44772</v>
      </c>
      <c r="D3625" s="132" t="s">
        <v>559</v>
      </c>
      <c r="E3625" s="132" t="s">
        <v>5234</v>
      </c>
      <c r="F3625" s="132">
        <v>1</v>
      </c>
      <c r="G3625" s="132">
        <v>4</v>
      </c>
      <c r="H3625" s="132" t="s">
        <v>5925</v>
      </c>
      <c r="I3625" s="132">
        <v>654</v>
      </c>
      <c r="J3625" s="132" t="s">
        <v>467</v>
      </c>
      <c r="K3625" s="132" t="s">
        <v>91</v>
      </c>
      <c r="L3625" s="132">
        <v>39.495890410958907</v>
      </c>
      <c r="M3625" s="132">
        <v>12</v>
      </c>
      <c r="N3625" s="132">
        <v>29.871891533581721</v>
      </c>
      <c r="O3625" s="132">
        <v>5.2977911035708889</v>
      </c>
      <c r="P3625" s="132">
        <v>13.978518222869059</v>
      </c>
      <c r="Q3625" s="132">
        <v>28.83355162952952</v>
      </c>
      <c r="R3625" s="132">
        <v>4.9865228477659764</v>
      </c>
      <c r="S3625" s="132">
        <v>13.87398308623159</v>
      </c>
      <c r="T3625" s="132">
        <v>29.13961799997238</v>
      </c>
    </row>
    <row r="3626" spans="1:20" x14ac:dyDescent="0.45">
      <c r="A3626" s="132" t="s">
        <v>5294</v>
      </c>
      <c r="B3626" s="132">
        <v>2022</v>
      </c>
      <c r="C3626" s="133">
        <v>44772</v>
      </c>
      <c r="D3626" s="132" t="s">
        <v>559</v>
      </c>
      <c r="E3626" s="132" t="s">
        <v>5234</v>
      </c>
      <c r="F3626" s="132">
        <v>1</v>
      </c>
      <c r="G3626" s="132">
        <v>5</v>
      </c>
      <c r="H3626" s="132" t="s">
        <v>5925</v>
      </c>
      <c r="I3626" s="132">
        <v>654</v>
      </c>
      <c r="J3626" s="132" t="s">
        <v>478</v>
      </c>
      <c r="K3626" s="132" t="s">
        <v>562</v>
      </c>
      <c r="L3626" s="132">
        <v>22.830136986301369</v>
      </c>
      <c r="M3626" s="132">
        <v>10</v>
      </c>
      <c r="N3626" s="132">
        <v>28.103313197905599</v>
      </c>
      <c r="O3626" s="132">
        <v>6.5537729522136594</v>
      </c>
      <c r="P3626" s="132">
        <v>8.4419943412646177</v>
      </c>
      <c r="Q3626" s="132">
        <v>25.317649567929159</v>
      </c>
      <c r="R3626" s="132">
        <v>5.8475220930007854</v>
      </c>
      <c r="S3626" s="132">
        <v>7.7750832889268011</v>
      </c>
      <c r="T3626" s="132">
        <v>29.13961799997238</v>
      </c>
    </row>
    <row r="3627" spans="1:20" x14ac:dyDescent="0.45">
      <c r="A3627" s="132" t="s">
        <v>5294</v>
      </c>
      <c r="B3627" s="132">
        <v>2022</v>
      </c>
      <c r="C3627" s="133">
        <v>44772</v>
      </c>
      <c r="D3627" s="132" t="s">
        <v>559</v>
      </c>
      <c r="E3627" s="132" t="s">
        <v>5234</v>
      </c>
      <c r="F3627" s="132">
        <v>1</v>
      </c>
      <c r="G3627" s="132">
        <v>6</v>
      </c>
      <c r="H3627" s="132" t="s">
        <v>5925</v>
      </c>
      <c r="I3627" s="132">
        <v>654</v>
      </c>
      <c r="J3627" s="132" t="s">
        <v>448</v>
      </c>
      <c r="K3627" s="132" t="s">
        <v>96</v>
      </c>
      <c r="L3627" s="132">
        <v>26.789041095890411</v>
      </c>
      <c r="M3627" s="132">
        <v>9</v>
      </c>
      <c r="N3627" s="132">
        <v>20.483948469163622</v>
      </c>
      <c r="O3627" s="132">
        <v>5.2080175470553298</v>
      </c>
      <c r="P3627" s="132">
        <v>4.8598958279976294</v>
      </c>
      <c r="Q3627" s="132">
        <v>18.08466501169648</v>
      </c>
      <c r="R3627" s="132">
        <v>5.1146027444853264</v>
      </c>
      <c r="S3627" s="132">
        <v>2.7408567782405</v>
      </c>
      <c r="T3627" s="132">
        <v>29.13961799997238</v>
      </c>
    </row>
    <row r="3628" spans="1:20" x14ac:dyDescent="0.45">
      <c r="A3628" s="160" t="s">
        <v>5294</v>
      </c>
      <c r="B3628" s="160">
        <v>2022</v>
      </c>
      <c r="C3628" s="161">
        <v>44772</v>
      </c>
      <c r="D3628" s="160" t="s">
        <v>559</v>
      </c>
      <c r="E3628" s="160" t="s">
        <v>5234</v>
      </c>
      <c r="F3628" s="160">
        <v>2</v>
      </c>
      <c r="G3628" s="160">
        <v>1</v>
      </c>
      <c r="H3628" s="160" t="s">
        <v>5926</v>
      </c>
      <c r="I3628" s="160">
        <v>655</v>
      </c>
      <c r="J3628" s="160" t="s">
        <v>446</v>
      </c>
      <c r="K3628" s="160" t="s">
        <v>37</v>
      </c>
      <c r="L3628" s="160">
        <v>22.594520547945201</v>
      </c>
      <c r="M3628" s="160">
        <v>1</v>
      </c>
      <c r="N3628" s="160">
        <v>45.089327629694573</v>
      </c>
      <c r="O3628" s="160">
        <v>4.5534569564556424</v>
      </c>
      <c r="P3628" s="160">
        <v>31.42895676032764</v>
      </c>
      <c r="Q3628" s="160">
        <v>46.360171918230932</v>
      </c>
      <c r="R3628" s="160">
        <v>4.6475032801184311</v>
      </c>
      <c r="S3628" s="160">
        <v>32.41766207787564</v>
      </c>
      <c r="T3628" s="160">
        <v>32.611541671485007</v>
      </c>
    </row>
    <row r="3629" spans="1:20" x14ac:dyDescent="0.45">
      <c r="A3629" s="160" t="s">
        <v>5294</v>
      </c>
      <c r="B3629" s="160">
        <v>2022</v>
      </c>
      <c r="C3629" s="161">
        <v>44772</v>
      </c>
      <c r="D3629" s="160" t="s">
        <v>559</v>
      </c>
      <c r="E3629" s="160" t="s">
        <v>5234</v>
      </c>
      <c r="F3629" s="160">
        <v>2</v>
      </c>
      <c r="G3629" s="160">
        <v>2</v>
      </c>
      <c r="H3629" s="160" t="s">
        <v>5926</v>
      </c>
      <c r="I3629" s="160">
        <v>655</v>
      </c>
      <c r="J3629" s="160" t="s">
        <v>469</v>
      </c>
      <c r="K3629" s="160" t="s">
        <v>396</v>
      </c>
      <c r="L3629" s="160">
        <v>19.334246575342469</v>
      </c>
      <c r="M3629" s="160">
        <v>6</v>
      </c>
      <c r="N3629" s="160">
        <v>28.913371080178418</v>
      </c>
      <c r="O3629" s="160">
        <v>6.3932734317603819</v>
      </c>
      <c r="P3629" s="160">
        <v>9.7335507848972718</v>
      </c>
      <c r="Q3629" s="160">
        <v>32.737274988435232</v>
      </c>
      <c r="R3629" s="160">
        <v>5.752927398083048</v>
      </c>
      <c r="S3629" s="160">
        <v>15.47849279418609</v>
      </c>
      <c r="T3629" s="160">
        <v>32.611541671485007</v>
      </c>
    </row>
    <row r="3630" spans="1:20" x14ac:dyDescent="0.45">
      <c r="A3630" s="160" t="s">
        <v>5294</v>
      </c>
      <c r="B3630" s="160">
        <v>2022</v>
      </c>
      <c r="C3630" s="161">
        <v>44772</v>
      </c>
      <c r="D3630" s="160" t="s">
        <v>559</v>
      </c>
      <c r="E3630" s="160" t="s">
        <v>5234</v>
      </c>
      <c r="F3630" s="160">
        <v>2</v>
      </c>
      <c r="G3630" s="160">
        <v>3</v>
      </c>
      <c r="H3630" s="160" t="s">
        <v>5926</v>
      </c>
      <c r="I3630" s="160">
        <v>655</v>
      </c>
      <c r="J3630" s="160" t="s">
        <v>1949</v>
      </c>
      <c r="K3630" s="160" t="s">
        <v>560</v>
      </c>
      <c r="L3630" s="160">
        <v>23.56712328767123</v>
      </c>
      <c r="M3630" s="160">
        <v>5</v>
      </c>
      <c r="N3630" s="160">
        <v>25.907144635230001</v>
      </c>
      <c r="O3630" s="160">
        <v>6.4558736028914732</v>
      </c>
      <c r="P3630" s="160">
        <v>6.5395238265555804</v>
      </c>
      <c r="Q3630" s="160">
        <v>28.811585560707179</v>
      </c>
      <c r="R3630" s="160">
        <v>5.7105845764661387</v>
      </c>
      <c r="S3630" s="160">
        <v>11.679831831308769</v>
      </c>
      <c r="T3630" s="160">
        <v>32.611541671485007</v>
      </c>
    </row>
    <row r="3631" spans="1:20" x14ac:dyDescent="0.45">
      <c r="A3631" s="160" t="s">
        <v>5294</v>
      </c>
      <c r="B3631" s="160">
        <v>2022</v>
      </c>
      <c r="C3631" s="161">
        <v>44772</v>
      </c>
      <c r="D3631" s="160" t="s">
        <v>559</v>
      </c>
      <c r="E3631" s="160" t="s">
        <v>5234</v>
      </c>
      <c r="F3631" s="160">
        <v>2</v>
      </c>
      <c r="G3631" s="160">
        <v>4</v>
      </c>
      <c r="H3631" s="160" t="s">
        <v>5926</v>
      </c>
      <c r="I3631" s="160">
        <v>655</v>
      </c>
      <c r="J3631" s="160" t="s">
        <v>468</v>
      </c>
      <c r="K3631" s="160" t="s">
        <v>91</v>
      </c>
      <c r="L3631" s="160">
        <v>24.31232876712329</v>
      </c>
      <c r="M3631" s="160">
        <v>8</v>
      </c>
      <c r="N3631" s="160">
        <v>29.198135218457612</v>
      </c>
      <c r="O3631" s="160">
        <v>4.5974174544547202</v>
      </c>
      <c r="P3631" s="160">
        <v>15.40588285509345</v>
      </c>
      <c r="Q3631" s="160">
        <v>29.350660225221851</v>
      </c>
      <c r="R3631" s="160">
        <v>4.486062800966069</v>
      </c>
      <c r="S3631" s="160">
        <v>15.89247182232365</v>
      </c>
      <c r="T3631" s="160">
        <v>32.611541671485007</v>
      </c>
    </row>
    <row r="3632" spans="1:20" x14ac:dyDescent="0.45">
      <c r="A3632" s="160" t="s">
        <v>5294</v>
      </c>
      <c r="B3632" s="160">
        <v>2022</v>
      </c>
      <c r="C3632" s="161">
        <v>44772</v>
      </c>
      <c r="D3632" s="160" t="s">
        <v>559</v>
      </c>
      <c r="E3632" s="160" t="s">
        <v>5234</v>
      </c>
      <c r="F3632" s="160">
        <v>2</v>
      </c>
      <c r="G3632" s="160">
        <v>5</v>
      </c>
      <c r="H3632" s="160" t="s">
        <v>5926</v>
      </c>
      <c r="I3632" s="160">
        <v>655</v>
      </c>
      <c r="J3632" s="160" t="s">
        <v>418</v>
      </c>
      <c r="K3632" s="160" t="s">
        <v>96</v>
      </c>
      <c r="L3632" s="160">
        <v>24.18904109589041</v>
      </c>
      <c r="M3632" s="160">
        <v>7</v>
      </c>
      <c r="N3632" s="160">
        <v>37.935605246508743</v>
      </c>
      <c r="O3632" s="160">
        <v>4.360161526853445</v>
      </c>
      <c r="P3632" s="160">
        <v>24.855120665948409</v>
      </c>
      <c r="Q3632" s="160">
        <v>35.323077055954897</v>
      </c>
      <c r="R3632" s="160">
        <v>4.3313157491979073</v>
      </c>
      <c r="S3632" s="160">
        <v>22.329129808361181</v>
      </c>
      <c r="T3632" s="160">
        <v>32.611541671485007</v>
      </c>
    </row>
    <row r="3633" spans="1:20" x14ac:dyDescent="0.45">
      <c r="A3633" s="160" t="s">
        <v>5294</v>
      </c>
      <c r="B3633" s="160">
        <v>2022</v>
      </c>
      <c r="C3633" s="161">
        <v>44772</v>
      </c>
      <c r="D3633" s="160" t="s">
        <v>559</v>
      </c>
      <c r="E3633" s="160" t="s">
        <v>5234</v>
      </c>
      <c r="F3633" s="160">
        <v>2</v>
      </c>
      <c r="G3633" s="160">
        <v>6</v>
      </c>
      <c r="H3633" s="160" t="s">
        <v>5926</v>
      </c>
      <c r="I3633" s="160">
        <v>655</v>
      </c>
      <c r="J3633" s="160" t="s">
        <v>519</v>
      </c>
      <c r="K3633" s="160" t="s">
        <v>91</v>
      </c>
      <c r="L3633" s="160">
        <v>19.279452054794518</v>
      </c>
      <c r="M3633" s="160">
        <v>11</v>
      </c>
      <c r="N3633" s="160">
        <v>28.625666218840749</v>
      </c>
      <c r="O3633" s="160">
        <v>5.5913866391724012</v>
      </c>
      <c r="P3633" s="160">
        <v>11.85150630132355</v>
      </c>
      <c r="Q3633" s="160">
        <v>25.42298574976456</v>
      </c>
      <c r="R3633" s="160">
        <v>5.354345841771087</v>
      </c>
      <c r="S3633" s="160">
        <v>9.3599482244513013</v>
      </c>
      <c r="T3633" s="160">
        <v>32.611541671485007</v>
      </c>
    </row>
    <row r="3634" spans="1:20" x14ac:dyDescent="0.45">
      <c r="A3634" s="138" t="s">
        <v>5294</v>
      </c>
      <c r="B3634" s="138">
        <v>2022</v>
      </c>
      <c r="C3634" s="139">
        <v>44772</v>
      </c>
      <c r="D3634" s="138" t="s">
        <v>559</v>
      </c>
      <c r="E3634" s="138" t="s">
        <v>5194</v>
      </c>
      <c r="F3634" s="138" t="s">
        <v>5235</v>
      </c>
      <c r="G3634" s="138">
        <v>1</v>
      </c>
      <c r="H3634" s="138" t="s">
        <v>5927</v>
      </c>
      <c r="I3634" s="138">
        <v>656</v>
      </c>
      <c r="J3634" s="138" t="s">
        <v>446</v>
      </c>
      <c r="K3634" s="138" t="s">
        <v>96</v>
      </c>
      <c r="L3634" s="138">
        <v>22.594520547945201</v>
      </c>
      <c r="M3634" s="138">
        <v>1</v>
      </c>
      <c r="N3634" s="138">
        <v>46.360171918230932</v>
      </c>
      <c r="O3634" s="138">
        <v>4.6475032801184311</v>
      </c>
      <c r="P3634" s="138">
        <v>32.41766207787564</v>
      </c>
      <c r="Q3634" s="138">
        <v>47.805464079454218</v>
      </c>
      <c r="R3634" s="138">
        <v>4.7087673428204697</v>
      </c>
      <c r="S3634" s="138">
        <v>33.679162050992808</v>
      </c>
      <c r="T3634" s="138">
        <v>34.723377218316827</v>
      </c>
    </row>
    <row r="3635" spans="1:20" x14ac:dyDescent="0.45">
      <c r="A3635" s="138" t="s">
        <v>5294</v>
      </c>
      <c r="B3635" s="138">
        <v>2022</v>
      </c>
      <c r="C3635" s="139">
        <v>44772</v>
      </c>
      <c r="D3635" s="138" t="s">
        <v>559</v>
      </c>
      <c r="E3635" s="138" t="s">
        <v>5194</v>
      </c>
      <c r="F3635" s="138" t="s">
        <v>5235</v>
      </c>
      <c r="G3635" s="138">
        <v>2</v>
      </c>
      <c r="H3635" s="138" t="s">
        <v>5927</v>
      </c>
      <c r="I3635" s="138">
        <v>656</v>
      </c>
      <c r="J3635" s="138" t="s">
        <v>431</v>
      </c>
      <c r="K3635" s="138" t="s">
        <v>91</v>
      </c>
      <c r="L3635" s="138">
        <v>23.917808219178081</v>
      </c>
      <c r="M3635" s="138">
        <v>2</v>
      </c>
      <c r="N3635" s="138">
        <v>32.123871511147343</v>
      </c>
      <c r="O3635" s="138">
        <v>4.3593575500837698</v>
      </c>
      <c r="P3635" s="138">
        <v>19.045798860896031</v>
      </c>
      <c r="Q3635" s="138">
        <v>34.284613325616583</v>
      </c>
      <c r="R3635" s="138">
        <v>4.3527671227316347</v>
      </c>
      <c r="S3635" s="138">
        <v>21.226311957421672</v>
      </c>
      <c r="T3635" s="138">
        <v>34.723377218316827</v>
      </c>
    </row>
    <row r="3636" spans="1:20" x14ac:dyDescent="0.45">
      <c r="A3636" s="138" t="s">
        <v>5294</v>
      </c>
      <c r="B3636" s="138">
        <v>2022</v>
      </c>
      <c r="C3636" s="139">
        <v>44772</v>
      </c>
      <c r="D3636" s="138" t="s">
        <v>559</v>
      </c>
      <c r="E3636" s="138" t="s">
        <v>5194</v>
      </c>
      <c r="F3636" s="138" t="s">
        <v>5235</v>
      </c>
      <c r="G3636" s="138">
        <v>3</v>
      </c>
      <c r="H3636" s="138" t="s">
        <v>5927</v>
      </c>
      <c r="I3636" s="138">
        <v>656</v>
      </c>
      <c r="J3636" s="138" t="s">
        <v>425</v>
      </c>
      <c r="K3636" s="138" t="s">
        <v>96</v>
      </c>
      <c r="L3636" s="138">
        <v>28.69315068493151</v>
      </c>
      <c r="M3636" s="138">
        <v>3</v>
      </c>
      <c r="N3636" s="138">
        <v>41.089471421959317</v>
      </c>
      <c r="O3636" s="138">
        <v>4.6130093328498329</v>
      </c>
      <c r="P3636" s="138">
        <v>27.25044342340982</v>
      </c>
      <c r="Q3636" s="138">
        <v>40.136621216224363</v>
      </c>
      <c r="R3636" s="138">
        <v>4.5147805551930738</v>
      </c>
      <c r="S3636" s="138">
        <v>26.592279550645131</v>
      </c>
      <c r="T3636" s="138">
        <v>34.723377218316827</v>
      </c>
    </row>
    <row r="3637" spans="1:20" x14ac:dyDescent="0.45">
      <c r="A3637" s="138" t="s">
        <v>5294</v>
      </c>
      <c r="B3637" s="138">
        <v>2022</v>
      </c>
      <c r="C3637" s="139">
        <v>44772</v>
      </c>
      <c r="D3637" s="138" t="s">
        <v>559</v>
      </c>
      <c r="E3637" s="138" t="s">
        <v>5194</v>
      </c>
      <c r="F3637" s="138" t="s">
        <v>5235</v>
      </c>
      <c r="G3637" s="138">
        <v>4</v>
      </c>
      <c r="H3637" s="138" t="s">
        <v>5927</v>
      </c>
      <c r="I3637" s="138">
        <v>656</v>
      </c>
      <c r="J3637" s="138" t="s">
        <v>492</v>
      </c>
      <c r="K3637" s="138" t="s">
        <v>562</v>
      </c>
      <c r="L3637" s="138">
        <v>19.61643835616438</v>
      </c>
      <c r="M3637" s="138">
        <v>4</v>
      </c>
      <c r="N3637" s="138">
        <v>27.217887909420959</v>
      </c>
      <c r="O3637" s="138">
        <v>4.5238288157728572</v>
      </c>
      <c r="P3637" s="138">
        <v>13.64640146210238</v>
      </c>
      <c r="Q3637" s="138">
        <v>27.998662840681028</v>
      </c>
      <c r="R3637" s="138">
        <v>4.4508649400431102</v>
      </c>
      <c r="S3637" s="138">
        <v>14.6460680205517</v>
      </c>
      <c r="T3637" s="138">
        <v>34.723377218316827</v>
      </c>
    </row>
    <row r="3638" spans="1:20" x14ac:dyDescent="0.45">
      <c r="A3638" s="138" t="s">
        <v>5294</v>
      </c>
      <c r="B3638" s="138">
        <v>2022</v>
      </c>
      <c r="C3638" s="139">
        <v>44772</v>
      </c>
      <c r="D3638" s="138" t="s">
        <v>559</v>
      </c>
      <c r="E3638" s="138" t="s">
        <v>5194</v>
      </c>
      <c r="F3638" s="138" t="s">
        <v>5235</v>
      </c>
      <c r="G3638" s="138">
        <v>5</v>
      </c>
      <c r="H3638" s="138" t="s">
        <v>5927</v>
      </c>
      <c r="I3638" s="138">
        <v>656</v>
      </c>
      <c r="J3638" s="138" t="s">
        <v>1949</v>
      </c>
      <c r="K3638" s="138" t="s">
        <v>91</v>
      </c>
      <c r="L3638" s="138">
        <v>23.56712328767123</v>
      </c>
      <c r="M3638" s="138">
        <v>5</v>
      </c>
      <c r="N3638" s="138">
        <v>28.811585560707179</v>
      </c>
      <c r="O3638" s="138">
        <v>5.7105845764661387</v>
      </c>
      <c r="P3638" s="138">
        <v>11.679831831308769</v>
      </c>
      <c r="Q3638" s="138">
        <v>27.735560253090039</v>
      </c>
      <c r="R3638" s="138">
        <v>5.2946005839117554</v>
      </c>
      <c r="S3638" s="138">
        <v>11.85175850135478</v>
      </c>
      <c r="T3638" s="138">
        <v>34.723377218316827</v>
      </c>
    </row>
    <row r="3639" spans="1:20" x14ac:dyDescent="0.45">
      <c r="A3639" s="138" t="s">
        <v>5294</v>
      </c>
      <c r="B3639" s="138">
        <v>2022</v>
      </c>
      <c r="C3639" s="139">
        <v>44772</v>
      </c>
      <c r="D3639" s="138" t="s">
        <v>559</v>
      </c>
      <c r="E3639" s="138" t="s">
        <v>5194</v>
      </c>
      <c r="F3639" s="138" t="s">
        <v>5235</v>
      </c>
      <c r="G3639" s="138">
        <v>6</v>
      </c>
      <c r="H3639" s="138" t="s">
        <v>5927</v>
      </c>
      <c r="I3639" s="138">
        <v>656</v>
      </c>
      <c r="J3639" s="138" t="s">
        <v>469</v>
      </c>
      <c r="K3639" s="138" t="s">
        <v>91</v>
      </c>
      <c r="L3639" s="138">
        <v>19.334246575342469</v>
      </c>
      <c r="M3639" s="138">
        <v>6</v>
      </c>
      <c r="N3639" s="138">
        <v>32.737274988435232</v>
      </c>
      <c r="O3639" s="138">
        <v>5.752927398083048</v>
      </c>
      <c r="P3639" s="138">
        <v>15.47849279418609</v>
      </c>
      <c r="Q3639" s="138">
        <v>28.38367617103432</v>
      </c>
      <c r="R3639" s="138">
        <v>5.4488019392711449</v>
      </c>
      <c r="S3639" s="138">
        <v>12.03727035322088</v>
      </c>
      <c r="T3639" s="138">
        <v>34.723377218316827</v>
      </c>
    </row>
    <row r="3640" spans="1:20" x14ac:dyDescent="0.45">
      <c r="A3640" s="138" t="s">
        <v>5294</v>
      </c>
      <c r="B3640" s="138">
        <v>2022</v>
      </c>
      <c r="C3640" s="139">
        <v>44772</v>
      </c>
      <c r="D3640" s="138" t="s">
        <v>559</v>
      </c>
      <c r="E3640" s="138" t="s">
        <v>5194</v>
      </c>
      <c r="F3640" s="138" t="s">
        <v>579</v>
      </c>
      <c r="G3640" s="138">
        <v>1</v>
      </c>
      <c r="H3640" s="138" t="s">
        <v>5928</v>
      </c>
      <c r="I3640" s="138">
        <v>657</v>
      </c>
      <c r="J3640" s="138" t="s">
        <v>418</v>
      </c>
      <c r="K3640" s="138" t="s">
        <v>37</v>
      </c>
      <c r="L3640" s="138">
        <v>24.18904109589041</v>
      </c>
      <c r="M3640" s="138">
        <v>7</v>
      </c>
      <c r="N3640" s="138">
        <v>35.323077055954897</v>
      </c>
      <c r="O3640" s="138">
        <v>4.3313157491979073</v>
      </c>
      <c r="P3640" s="138">
        <v>22.329129808361181</v>
      </c>
      <c r="Q3640" s="138">
        <v>36.960116371693388</v>
      </c>
      <c r="R3640" s="138">
        <v>4.4315961387660536</v>
      </c>
      <c r="S3640" s="138">
        <v>23.665327955395231</v>
      </c>
      <c r="T3640" s="138">
        <v>27.05543154001608</v>
      </c>
    </row>
    <row r="3641" spans="1:20" x14ac:dyDescent="0.45">
      <c r="A3641" s="138" t="s">
        <v>5294</v>
      </c>
      <c r="B3641" s="138">
        <v>2022</v>
      </c>
      <c r="C3641" s="139">
        <v>44772</v>
      </c>
      <c r="D3641" s="138" t="s">
        <v>559</v>
      </c>
      <c r="E3641" s="138" t="s">
        <v>5194</v>
      </c>
      <c r="F3641" s="138" t="s">
        <v>579</v>
      </c>
      <c r="G3641" s="138">
        <v>2</v>
      </c>
      <c r="H3641" s="138" t="s">
        <v>5928</v>
      </c>
      <c r="I3641" s="138">
        <v>657</v>
      </c>
      <c r="J3641" s="138" t="s">
        <v>468</v>
      </c>
      <c r="K3641" s="138" t="s">
        <v>560</v>
      </c>
      <c r="L3641" s="138">
        <v>24.31232876712329</v>
      </c>
      <c r="M3641" s="138">
        <v>8</v>
      </c>
      <c r="N3641" s="138">
        <v>29.350660225221851</v>
      </c>
      <c r="O3641" s="138">
        <v>4.486062800966069</v>
      </c>
      <c r="P3641" s="138">
        <v>15.89247182232365</v>
      </c>
      <c r="Q3641" s="138">
        <v>30.40383601625804</v>
      </c>
      <c r="R3641" s="138">
        <v>4.4447836474331979</v>
      </c>
      <c r="S3641" s="138">
        <v>17.06948507395845</v>
      </c>
      <c r="T3641" s="138">
        <v>27.05543154001608</v>
      </c>
    </row>
    <row r="3642" spans="1:20" x14ac:dyDescent="0.45">
      <c r="A3642" s="138" t="s">
        <v>5294</v>
      </c>
      <c r="B3642" s="138">
        <v>2022</v>
      </c>
      <c r="C3642" s="139">
        <v>44772</v>
      </c>
      <c r="D3642" s="138" t="s">
        <v>559</v>
      </c>
      <c r="E3642" s="138" t="s">
        <v>5194</v>
      </c>
      <c r="F3642" s="138" t="s">
        <v>579</v>
      </c>
      <c r="G3642" s="138">
        <v>3</v>
      </c>
      <c r="H3642" s="138" t="s">
        <v>5928</v>
      </c>
      <c r="I3642" s="138">
        <v>657</v>
      </c>
      <c r="J3642" s="138" t="s">
        <v>448</v>
      </c>
      <c r="K3642" s="138" t="s">
        <v>96</v>
      </c>
      <c r="L3642" s="138">
        <v>26.789041095890411</v>
      </c>
      <c r="M3642" s="138">
        <v>9</v>
      </c>
      <c r="N3642" s="138">
        <v>18.08466501169648</v>
      </c>
      <c r="O3642" s="138">
        <v>5.1146027444853264</v>
      </c>
      <c r="P3642" s="138">
        <v>2.7408567782405</v>
      </c>
      <c r="Q3642" s="138">
        <v>20.671312557451511</v>
      </c>
      <c r="R3642" s="138">
        <v>4.8469577685600163</v>
      </c>
      <c r="S3642" s="138">
        <v>6.1304392517714668</v>
      </c>
      <c r="T3642" s="138">
        <v>27.05543154001608</v>
      </c>
    </row>
    <row r="3643" spans="1:20" x14ac:dyDescent="0.45">
      <c r="A3643" s="138" t="s">
        <v>5294</v>
      </c>
      <c r="B3643" s="138">
        <v>2022</v>
      </c>
      <c r="C3643" s="139">
        <v>44772</v>
      </c>
      <c r="D3643" s="138" t="s">
        <v>559</v>
      </c>
      <c r="E3643" s="138" t="s">
        <v>5194</v>
      </c>
      <c r="F3643" s="138" t="s">
        <v>579</v>
      </c>
      <c r="G3643" s="138">
        <v>4</v>
      </c>
      <c r="H3643" s="138" t="s">
        <v>5928</v>
      </c>
      <c r="I3643" s="138">
        <v>657</v>
      </c>
      <c r="J3643" s="138" t="s">
        <v>478</v>
      </c>
      <c r="K3643" s="138" t="s">
        <v>396</v>
      </c>
      <c r="L3643" s="138">
        <v>22.830136986301369</v>
      </c>
      <c r="M3643" s="138">
        <v>10</v>
      </c>
      <c r="N3643" s="138">
        <v>25.317649567929159</v>
      </c>
      <c r="O3643" s="138">
        <v>5.8475220930007854</v>
      </c>
      <c r="P3643" s="138">
        <v>7.7750832889268011</v>
      </c>
      <c r="Q3643" s="138">
        <v>24.809395991936668</v>
      </c>
      <c r="R3643" s="138">
        <v>5.320318063381908</v>
      </c>
      <c r="S3643" s="138">
        <v>8.8484418017909476</v>
      </c>
      <c r="T3643" s="138">
        <v>27.05543154001608</v>
      </c>
    </row>
    <row r="3644" spans="1:20" x14ac:dyDescent="0.45">
      <c r="A3644" s="138" t="s">
        <v>5294</v>
      </c>
      <c r="B3644" s="138">
        <v>2022</v>
      </c>
      <c r="C3644" s="139">
        <v>44772</v>
      </c>
      <c r="D3644" s="138" t="s">
        <v>559</v>
      </c>
      <c r="E3644" s="138" t="s">
        <v>5194</v>
      </c>
      <c r="F3644" s="138" t="s">
        <v>579</v>
      </c>
      <c r="G3644" s="138">
        <v>5</v>
      </c>
      <c r="H3644" s="138" t="s">
        <v>5928</v>
      </c>
      <c r="I3644" s="138">
        <v>657</v>
      </c>
      <c r="J3644" s="138" t="s">
        <v>519</v>
      </c>
      <c r="K3644" s="138" t="s">
        <v>560</v>
      </c>
      <c r="L3644" s="138">
        <v>19.279452054794518</v>
      </c>
      <c r="M3644" s="138">
        <v>11</v>
      </c>
      <c r="N3644" s="138">
        <v>25.42298574976456</v>
      </c>
      <c r="O3644" s="138">
        <v>5.354345841771087</v>
      </c>
      <c r="P3644" s="138">
        <v>9.3599482244513013</v>
      </c>
      <c r="Q3644" s="138">
        <v>23.704114034074721</v>
      </c>
      <c r="R3644" s="138">
        <v>5.0241705504609451</v>
      </c>
      <c r="S3644" s="138">
        <v>8.631602382691888</v>
      </c>
      <c r="T3644" s="138">
        <v>27.05543154001608</v>
      </c>
    </row>
    <row r="3645" spans="1:20" x14ac:dyDescent="0.45">
      <c r="A3645" s="138" t="s">
        <v>5294</v>
      </c>
      <c r="B3645" s="138">
        <v>2022</v>
      </c>
      <c r="C3645" s="139">
        <v>44772</v>
      </c>
      <c r="D3645" s="138" t="s">
        <v>559</v>
      </c>
      <c r="E3645" s="138" t="s">
        <v>5194</v>
      </c>
      <c r="F3645" s="138" t="s">
        <v>579</v>
      </c>
      <c r="G3645" s="138">
        <v>6</v>
      </c>
      <c r="H3645" s="138" t="s">
        <v>5928</v>
      </c>
      <c r="I3645" s="138">
        <v>657</v>
      </c>
      <c r="J3645" s="138" t="s">
        <v>467</v>
      </c>
      <c r="K3645" s="138" t="s">
        <v>396</v>
      </c>
      <c r="L3645" s="138">
        <v>39.495890410958907</v>
      </c>
      <c r="M3645" s="138">
        <v>12</v>
      </c>
      <c r="N3645" s="138">
        <v>28.83355162952952</v>
      </c>
      <c r="O3645" s="138">
        <v>4.9865228477659764</v>
      </c>
      <c r="P3645" s="138">
        <v>13.87398308623159</v>
      </c>
      <c r="Q3645" s="138">
        <v>24.89174216361339</v>
      </c>
      <c r="R3645" s="138">
        <v>4.8563968421380999</v>
      </c>
      <c r="S3645" s="138">
        <v>10.322551637199091</v>
      </c>
      <c r="T3645" s="138">
        <v>27.05543154001608</v>
      </c>
    </row>
    <row r="3646" spans="1:20" x14ac:dyDescent="0.45">
      <c r="A3646" s="130" t="s">
        <v>151</v>
      </c>
      <c r="B3646" s="130">
        <v>2022</v>
      </c>
      <c r="C3646" s="131">
        <v>44850</v>
      </c>
      <c r="D3646" s="130" t="s">
        <v>5255</v>
      </c>
      <c r="E3646" s="130" t="s">
        <v>1943</v>
      </c>
      <c r="F3646" s="130">
        <v>1</v>
      </c>
      <c r="G3646" s="130">
        <v>1</v>
      </c>
      <c r="H3646" s="130" t="s">
        <v>5929</v>
      </c>
      <c r="I3646" s="130">
        <v>658</v>
      </c>
      <c r="J3646" s="130" t="s">
        <v>410</v>
      </c>
      <c r="K3646" s="130" t="s">
        <v>88</v>
      </c>
      <c r="L3646" s="130">
        <v>22.789041095890411</v>
      </c>
      <c r="M3646" s="130">
        <v>1</v>
      </c>
      <c r="N3646" s="130">
        <v>39.057618002459101</v>
      </c>
      <c r="O3646" s="130">
        <v>4.4270215365943768</v>
      </c>
      <c r="P3646" s="130">
        <v>25.776553392675972</v>
      </c>
      <c r="Q3646" s="130">
        <v>40.594387025767382</v>
      </c>
      <c r="R3646" s="130">
        <v>4.5166457058658054</v>
      </c>
      <c r="S3646" s="130">
        <v>27.044449908169959</v>
      </c>
      <c r="T3646" s="130">
        <v>31.362603427392379</v>
      </c>
    </row>
    <row r="3647" spans="1:20" x14ac:dyDescent="0.45">
      <c r="A3647" s="130" t="s">
        <v>151</v>
      </c>
      <c r="B3647" s="130">
        <v>2022</v>
      </c>
      <c r="C3647" s="131">
        <v>44850</v>
      </c>
      <c r="D3647" s="130" t="s">
        <v>5255</v>
      </c>
      <c r="E3647" s="130" t="s">
        <v>1943</v>
      </c>
      <c r="F3647" s="130">
        <v>1</v>
      </c>
      <c r="G3647" s="130">
        <v>2</v>
      </c>
      <c r="H3647" s="130" t="s">
        <v>5929</v>
      </c>
      <c r="I3647" s="130">
        <v>658</v>
      </c>
      <c r="J3647" s="130" t="s">
        <v>368</v>
      </c>
      <c r="K3647" s="130" t="s">
        <v>131</v>
      </c>
      <c r="L3647" s="130">
        <v>34.252054794520546</v>
      </c>
      <c r="M3647" s="130">
        <v>13</v>
      </c>
      <c r="N3647" s="130">
        <v>27.14620408565974</v>
      </c>
      <c r="O3647" s="130">
        <v>4.3374174798776561</v>
      </c>
      <c r="P3647" s="130">
        <v>14.13395164602677</v>
      </c>
      <c r="Q3647" s="130">
        <v>29.154028835527171</v>
      </c>
      <c r="R3647" s="130">
        <v>4.3347845184606326</v>
      </c>
      <c r="S3647" s="130">
        <v>16.149675280145271</v>
      </c>
      <c r="T3647" s="130">
        <v>31.362603427392379</v>
      </c>
    </row>
    <row r="3648" spans="1:20" x14ac:dyDescent="0.45">
      <c r="A3648" s="130" t="s">
        <v>151</v>
      </c>
      <c r="B3648" s="130">
        <v>2022</v>
      </c>
      <c r="C3648" s="131">
        <v>44850</v>
      </c>
      <c r="D3648" s="130" t="s">
        <v>5255</v>
      </c>
      <c r="E3648" s="130" t="s">
        <v>1943</v>
      </c>
      <c r="F3648" s="130">
        <v>1</v>
      </c>
      <c r="G3648" s="130">
        <v>3</v>
      </c>
      <c r="H3648" s="130" t="s">
        <v>5929</v>
      </c>
      <c r="I3648" s="130">
        <v>658</v>
      </c>
      <c r="J3648" s="130" t="s">
        <v>262</v>
      </c>
      <c r="K3648" s="130" t="s">
        <v>46</v>
      </c>
      <c r="L3648" s="130">
        <v>26.030136986301368</v>
      </c>
      <c r="M3648" s="130">
        <v>23</v>
      </c>
      <c r="N3648" s="130">
        <v>30.87469518471071</v>
      </c>
      <c r="O3648" s="130">
        <v>4.2665093693711427</v>
      </c>
      <c r="P3648" s="130">
        <v>18.075167076597278</v>
      </c>
      <c r="Q3648" s="130">
        <v>30.987435771036289</v>
      </c>
      <c r="R3648" s="130">
        <v>4.267285669133023</v>
      </c>
      <c r="S3648" s="130">
        <v>18.185578763637221</v>
      </c>
      <c r="T3648" s="130">
        <v>31.362603427392379</v>
      </c>
    </row>
    <row r="3649" spans="1:20" x14ac:dyDescent="0.45">
      <c r="A3649" s="130" t="s">
        <v>151</v>
      </c>
      <c r="B3649" s="130">
        <v>2022</v>
      </c>
      <c r="C3649" s="131">
        <v>44850</v>
      </c>
      <c r="D3649" s="130" t="s">
        <v>5255</v>
      </c>
      <c r="E3649" s="130" t="s">
        <v>1943</v>
      </c>
      <c r="F3649" s="130">
        <v>1</v>
      </c>
      <c r="G3649" s="130">
        <v>4</v>
      </c>
      <c r="H3649" s="130" t="s">
        <v>5929</v>
      </c>
      <c r="I3649" s="130">
        <v>658</v>
      </c>
      <c r="J3649" s="130" t="s">
        <v>441</v>
      </c>
      <c r="K3649" s="130" t="s">
        <v>34</v>
      </c>
      <c r="L3649" s="130">
        <v>23.11506849315068</v>
      </c>
      <c r="M3649" s="130">
        <v>3</v>
      </c>
      <c r="N3649" s="130">
        <v>37.587444483098359</v>
      </c>
      <c r="O3649" s="130">
        <v>4.6082878716832738</v>
      </c>
      <c r="P3649" s="130">
        <v>23.762580868048541</v>
      </c>
      <c r="Q3649" s="130">
        <v>34.995863199625951</v>
      </c>
      <c r="R3649" s="130">
        <v>4.5345965180759764</v>
      </c>
      <c r="S3649" s="130">
        <v>21.392073645398021</v>
      </c>
      <c r="T3649" s="130">
        <v>31.362603427392379</v>
      </c>
    </row>
    <row r="3650" spans="1:20" x14ac:dyDescent="0.45">
      <c r="A3650" s="130" t="s">
        <v>151</v>
      </c>
      <c r="B3650" s="130">
        <v>2022</v>
      </c>
      <c r="C3650" s="131">
        <v>44850</v>
      </c>
      <c r="D3650" s="130" t="s">
        <v>5255</v>
      </c>
      <c r="E3650" s="130" t="s">
        <v>1943</v>
      </c>
      <c r="F3650" s="130">
        <v>1</v>
      </c>
      <c r="G3650" s="130">
        <v>5</v>
      </c>
      <c r="H3650" s="130" t="s">
        <v>5929</v>
      </c>
      <c r="I3650" s="130">
        <v>658</v>
      </c>
      <c r="J3650" s="130" t="s">
        <v>387</v>
      </c>
      <c r="K3650" s="130" t="s">
        <v>58</v>
      </c>
      <c r="L3650" s="130">
        <v>25.668493150684931</v>
      </c>
      <c r="M3650" s="130">
        <v>13</v>
      </c>
      <c r="N3650" s="130">
        <v>22.147055381034001</v>
      </c>
      <c r="O3650" s="130">
        <v>4.6709091238030576</v>
      </c>
      <c r="P3650" s="130">
        <v>8.1343280096248289</v>
      </c>
      <c r="Q3650" s="130">
        <v>20.697905533579242</v>
      </c>
      <c r="R3650" s="130">
        <v>4.7284515106735219</v>
      </c>
      <c r="S3650" s="130">
        <v>6.5125510015586734</v>
      </c>
      <c r="T3650" s="130">
        <v>31.362603427392379</v>
      </c>
    </row>
    <row r="3651" spans="1:20" x14ac:dyDescent="0.45">
      <c r="A3651" s="150" t="s">
        <v>151</v>
      </c>
      <c r="B3651" s="150">
        <v>2022</v>
      </c>
      <c r="C3651" s="151">
        <v>44850</v>
      </c>
      <c r="D3651" s="150" t="s">
        <v>5255</v>
      </c>
      <c r="E3651" s="150" t="s">
        <v>1943</v>
      </c>
      <c r="F3651" s="150">
        <v>2</v>
      </c>
      <c r="G3651" s="150">
        <v>1</v>
      </c>
      <c r="H3651" s="150" t="s">
        <v>5930</v>
      </c>
      <c r="I3651" s="150">
        <v>659</v>
      </c>
      <c r="J3651" s="150" t="s">
        <v>361</v>
      </c>
      <c r="K3651" s="150" t="s">
        <v>34</v>
      </c>
      <c r="L3651" s="150">
        <v>31.43561643835616</v>
      </c>
      <c r="M3651" s="150">
        <v>6</v>
      </c>
      <c r="N3651" s="150">
        <v>46.411993720372827</v>
      </c>
      <c r="O3651" s="150">
        <v>4.4851767591794811</v>
      </c>
      <c r="P3651" s="150">
        <v>32.956463442834391</v>
      </c>
      <c r="Q3651" s="150">
        <v>47.565516612800813</v>
      </c>
      <c r="R3651" s="150">
        <v>4.6039023942131134</v>
      </c>
      <c r="S3651" s="150">
        <v>33.753809430161468</v>
      </c>
      <c r="T3651" s="150">
        <v>33.238812268614971</v>
      </c>
    </row>
    <row r="3652" spans="1:20" x14ac:dyDescent="0.45">
      <c r="A3652" s="150" t="s">
        <v>151</v>
      </c>
      <c r="B3652" s="150">
        <v>2022</v>
      </c>
      <c r="C3652" s="151">
        <v>44850</v>
      </c>
      <c r="D3652" s="150" t="s">
        <v>5255</v>
      </c>
      <c r="E3652" s="150" t="s">
        <v>1943</v>
      </c>
      <c r="F3652" s="150">
        <v>2</v>
      </c>
      <c r="G3652" s="150">
        <v>2</v>
      </c>
      <c r="H3652" s="150" t="s">
        <v>5930</v>
      </c>
      <c r="I3652" s="150">
        <v>659</v>
      </c>
      <c r="J3652" s="150" t="s">
        <v>366</v>
      </c>
      <c r="K3652" s="150" t="s">
        <v>143</v>
      </c>
      <c r="L3652" s="150">
        <v>26.5013698630137</v>
      </c>
      <c r="M3652" s="150">
        <v>13</v>
      </c>
      <c r="N3652" s="150">
        <v>31.858569877881049</v>
      </c>
      <c r="O3652" s="150">
        <v>4.2386134258605157</v>
      </c>
      <c r="P3652" s="150">
        <v>19.1427296002995</v>
      </c>
      <c r="Q3652" s="150">
        <v>33.584274276413858</v>
      </c>
      <c r="R3652" s="150">
        <v>4.2895313955604379</v>
      </c>
      <c r="S3652" s="150">
        <v>20.71568008973254</v>
      </c>
      <c r="T3652" s="150">
        <v>33.238812268614971</v>
      </c>
    </row>
    <row r="3653" spans="1:20" x14ac:dyDescent="0.45">
      <c r="A3653" s="150" t="s">
        <v>151</v>
      </c>
      <c r="B3653" s="150">
        <v>2022</v>
      </c>
      <c r="C3653" s="151">
        <v>44850</v>
      </c>
      <c r="D3653" s="150" t="s">
        <v>5255</v>
      </c>
      <c r="E3653" s="150" t="s">
        <v>1943</v>
      </c>
      <c r="F3653" s="150">
        <v>2</v>
      </c>
      <c r="G3653" s="150">
        <v>3</v>
      </c>
      <c r="H3653" s="150" t="s">
        <v>5930</v>
      </c>
      <c r="I3653" s="150">
        <v>659</v>
      </c>
      <c r="J3653" s="150" t="s">
        <v>451</v>
      </c>
      <c r="K3653" s="150" t="s">
        <v>49</v>
      </c>
      <c r="L3653" s="150">
        <v>23.87397260273973</v>
      </c>
      <c r="M3653" s="150">
        <v>2</v>
      </c>
      <c r="N3653" s="150">
        <v>40.288417990224787</v>
      </c>
      <c r="O3653" s="150">
        <v>4.738656264001043</v>
      </c>
      <c r="P3653" s="150">
        <v>26.072449198221658</v>
      </c>
      <c r="Q3653" s="150">
        <v>38.823454043287008</v>
      </c>
      <c r="R3653" s="150">
        <v>4.6486398158985063</v>
      </c>
      <c r="S3653" s="150">
        <v>24.877534595591499</v>
      </c>
      <c r="T3653" s="150">
        <v>33.238812268614971</v>
      </c>
    </row>
    <row r="3654" spans="1:20" x14ac:dyDescent="0.45">
      <c r="A3654" s="150" t="s">
        <v>151</v>
      </c>
      <c r="B3654" s="150">
        <v>2022</v>
      </c>
      <c r="C3654" s="151">
        <v>44850</v>
      </c>
      <c r="D3654" s="150" t="s">
        <v>5255</v>
      </c>
      <c r="E3654" s="150" t="s">
        <v>1943</v>
      </c>
      <c r="F3654" s="150">
        <v>2</v>
      </c>
      <c r="G3654" s="150">
        <v>4</v>
      </c>
      <c r="H3654" s="150" t="s">
        <v>5930</v>
      </c>
      <c r="I3654" s="150">
        <v>659</v>
      </c>
      <c r="J3654" s="150" t="s">
        <v>453</v>
      </c>
      <c r="K3654" s="150" t="s">
        <v>88</v>
      </c>
      <c r="L3654" s="150">
        <v>21.63287671232877</v>
      </c>
      <c r="M3654" s="150">
        <v>23</v>
      </c>
      <c r="N3654" s="150">
        <v>28.215515369997789</v>
      </c>
      <c r="O3654" s="150">
        <v>4.9799405326905664</v>
      </c>
      <c r="P3654" s="150">
        <v>13.27569377192609</v>
      </c>
      <c r="Q3654" s="150">
        <v>27.49960007826439</v>
      </c>
      <c r="R3654" s="150">
        <v>4.8770832176367254</v>
      </c>
      <c r="S3654" s="150">
        <v>12.868350425354221</v>
      </c>
      <c r="T3654" s="150">
        <v>33.238812268614971</v>
      </c>
    </row>
    <row r="3655" spans="1:20" x14ac:dyDescent="0.45">
      <c r="A3655" s="150" t="s">
        <v>151</v>
      </c>
      <c r="B3655" s="150">
        <v>2022</v>
      </c>
      <c r="C3655" s="151">
        <v>44850</v>
      </c>
      <c r="D3655" s="150" t="s">
        <v>5255</v>
      </c>
      <c r="E3655" s="150" t="s">
        <v>1943</v>
      </c>
      <c r="F3655" s="150">
        <v>2</v>
      </c>
      <c r="G3655" s="150">
        <v>5</v>
      </c>
      <c r="H3655" s="150" t="s">
        <v>5930</v>
      </c>
      <c r="I3655" s="150">
        <v>659</v>
      </c>
      <c r="J3655" s="150" t="s">
        <v>488</v>
      </c>
      <c r="K3655" s="150" t="s">
        <v>55</v>
      </c>
      <c r="L3655" s="150">
        <v>21.81369863013699</v>
      </c>
      <c r="M3655" s="150">
        <v>23</v>
      </c>
      <c r="N3655" s="150">
        <v>19.419564384598399</v>
      </c>
      <c r="O3655" s="150">
        <v>6.1298709811155998</v>
      </c>
      <c r="P3655" s="150">
        <v>1.0299514412516011</v>
      </c>
      <c r="Q3655" s="150">
        <v>17.439462499601571</v>
      </c>
      <c r="R3655" s="150">
        <v>5.9392543739867429</v>
      </c>
      <c r="S3655" s="150">
        <v>-0.3783006223586618</v>
      </c>
      <c r="T3655" s="150">
        <v>33.238812268614971</v>
      </c>
    </row>
    <row r="3656" spans="1:20" x14ac:dyDescent="0.45">
      <c r="A3656" s="152" t="s">
        <v>151</v>
      </c>
      <c r="B3656" s="152">
        <v>2022</v>
      </c>
      <c r="C3656" s="153">
        <v>44850</v>
      </c>
      <c r="D3656" s="152" t="s">
        <v>5255</v>
      </c>
      <c r="E3656" s="152" t="s">
        <v>1943</v>
      </c>
      <c r="F3656" s="152">
        <v>3</v>
      </c>
      <c r="G3656" s="152">
        <v>1</v>
      </c>
      <c r="H3656" s="152" t="s">
        <v>5931</v>
      </c>
      <c r="I3656" s="152">
        <v>660</v>
      </c>
      <c r="J3656" s="152" t="s">
        <v>346</v>
      </c>
      <c r="K3656" s="152" t="s">
        <v>52</v>
      </c>
      <c r="L3656" s="152">
        <v>23.487671232876711</v>
      </c>
      <c r="M3656" s="152">
        <v>4</v>
      </c>
      <c r="N3656" s="152">
        <v>39.643385700732907</v>
      </c>
      <c r="O3656" s="152">
        <v>4.5075210348349879</v>
      </c>
      <c r="P3656" s="152">
        <v>26.120822596227939</v>
      </c>
      <c r="Q3656" s="152">
        <v>40.942541637767178</v>
      </c>
      <c r="R3656" s="152">
        <v>4.6056862710937194</v>
      </c>
      <c r="S3656" s="152">
        <v>27.125482824486021</v>
      </c>
      <c r="T3656" s="152">
        <v>26.73363462036254</v>
      </c>
    </row>
    <row r="3657" spans="1:20" x14ac:dyDescent="0.45">
      <c r="A3657" s="152" t="s">
        <v>151</v>
      </c>
      <c r="B3657" s="152">
        <v>2022</v>
      </c>
      <c r="C3657" s="153">
        <v>44850</v>
      </c>
      <c r="D3657" s="152" t="s">
        <v>5255</v>
      </c>
      <c r="E3657" s="152" t="s">
        <v>1943</v>
      </c>
      <c r="F3657" s="152">
        <v>3</v>
      </c>
      <c r="G3657" s="152">
        <v>2</v>
      </c>
      <c r="H3657" s="152" t="s">
        <v>5931</v>
      </c>
      <c r="I3657" s="152">
        <v>660</v>
      </c>
      <c r="J3657" s="152" t="s">
        <v>399</v>
      </c>
      <c r="K3657" s="152" t="s">
        <v>49</v>
      </c>
      <c r="L3657" s="152">
        <v>28.18356164383562</v>
      </c>
      <c r="M3657" s="152">
        <v>13</v>
      </c>
      <c r="N3657" s="152">
        <v>25.932148305730951</v>
      </c>
      <c r="O3657" s="152">
        <v>4.334659010578406</v>
      </c>
      <c r="P3657" s="152">
        <v>12.92817127399573</v>
      </c>
      <c r="Q3657" s="152">
        <v>27.812521379246689</v>
      </c>
      <c r="R3657" s="152">
        <v>4.3448313780298724</v>
      </c>
      <c r="S3657" s="152">
        <v>14.77802724515707</v>
      </c>
      <c r="T3657" s="152">
        <v>26.73363462036254</v>
      </c>
    </row>
    <row r="3658" spans="1:20" x14ac:dyDescent="0.45">
      <c r="A3658" s="152" t="s">
        <v>151</v>
      </c>
      <c r="B3658" s="152">
        <v>2022</v>
      </c>
      <c r="C3658" s="153">
        <v>44850</v>
      </c>
      <c r="D3658" s="152" t="s">
        <v>5255</v>
      </c>
      <c r="E3658" s="152" t="s">
        <v>1943</v>
      </c>
      <c r="F3658" s="152">
        <v>3</v>
      </c>
      <c r="G3658" s="152">
        <v>3</v>
      </c>
      <c r="H3658" s="152" t="s">
        <v>5931</v>
      </c>
      <c r="I3658" s="152">
        <v>660</v>
      </c>
      <c r="J3658" s="152" t="s">
        <v>431</v>
      </c>
      <c r="K3658" s="152" t="s">
        <v>79</v>
      </c>
      <c r="L3658" s="152">
        <v>24.13150684931507</v>
      </c>
      <c r="M3658" s="152">
        <v>12</v>
      </c>
      <c r="N3658" s="152">
        <v>34.284613325616583</v>
      </c>
      <c r="O3658" s="152">
        <v>4.3527671227316347</v>
      </c>
      <c r="P3658" s="152">
        <v>21.226311957421672</v>
      </c>
      <c r="Q3658" s="152">
        <v>33.177557267855043</v>
      </c>
      <c r="R3658" s="152">
        <v>4.3398556709492491</v>
      </c>
      <c r="S3658" s="152">
        <v>20.157990255007292</v>
      </c>
      <c r="T3658" s="152">
        <v>26.73363462036254</v>
      </c>
    </row>
    <row r="3659" spans="1:20" x14ac:dyDescent="0.45">
      <c r="A3659" s="152" t="s">
        <v>151</v>
      </c>
      <c r="B3659" s="152">
        <v>2022</v>
      </c>
      <c r="C3659" s="153">
        <v>44850</v>
      </c>
      <c r="D3659" s="152" t="s">
        <v>5255</v>
      </c>
      <c r="E3659" s="152" t="s">
        <v>1943</v>
      </c>
      <c r="F3659" s="152">
        <v>3</v>
      </c>
      <c r="G3659" s="152">
        <v>4</v>
      </c>
      <c r="H3659" s="152" t="s">
        <v>5931</v>
      </c>
      <c r="I3659" s="152">
        <v>660</v>
      </c>
      <c r="J3659" s="152" t="s">
        <v>403</v>
      </c>
      <c r="K3659" s="152" t="s">
        <v>61</v>
      </c>
      <c r="L3659" s="152">
        <v>25.602739726027401</v>
      </c>
      <c r="M3659" s="152">
        <v>23</v>
      </c>
      <c r="N3659" s="152">
        <v>17.71025191962141</v>
      </c>
      <c r="O3659" s="152">
        <v>4.4935486130311837</v>
      </c>
      <c r="P3659" s="152">
        <v>4.2296060805278586</v>
      </c>
      <c r="Q3659" s="152">
        <v>18.601324342513681</v>
      </c>
      <c r="R3659" s="152">
        <v>4.4447349274754728</v>
      </c>
      <c r="S3659" s="152">
        <v>5.2671195600872629</v>
      </c>
      <c r="T3659" s="152">
        <v>26.73363462036254</v>
      </c>
    </row>
    <row r="3660" spans="1:20" x14ac:dyDescent="0.45">
      <c r="A3660" s="152" t="s">
        <v>151</v>
      </c>
      <c r="B3660" s="152">
        <v>2022</v>
      </c>
      <c r="C3660" s="153">
        <v>44850</v>
      </c>
      <c r="D3660" s="152" t="s">
        <v>5255</v>
      </c>
      <c r="E3660" s="152" t="s">
        <v>1943</v>
      </c>
      <c r="F3660" s="152">
        <v>3</v>
      </c>
      <c r="G3660" s="152">
        <v>5</v>
      </c>
      <c r="H3660" s="152" t="s">
        <v>5931</v>
      </c>
      <c r="I3660" s="152">
        <v>660</v>
      </c>
      <c r="J3660" s="152" t="s">
        <v>439</v>
      </c>
      <c r="K3660" s="152" t="s">
        <v>265</v>
      </c>
      <c r="L3660" s="152">
        <v>24.75342465753425</v>
      </c>
      <c r="M3660" s="152">
        <v>23</v>
      </c>
      <c r="N3660" s="152">
        <v>17.83140847047342</v>
      </c>
      <c r="O3660" s="152">
        <v>4.608001840141271</v>
      </c>
      <c r="P3660" s="152">
        <v>4.0074029500496016</v>
      </c>
      <c r="Q3660" s="152">
        <v>17.328407947437849</v>
      </c>
      <c r="R3660" s="152">
        <v>4.5506538235311531</v>
      </c>
      <c r="S3660" s="152">
        <v>3.6764464768443901</v>
      </c>
      <c r="T3660" s="152">
        <v>26.73363462036254</v>
      </c>
    </row>
    <row r="3661" spans="1:20" x14ac:dyDescent="0.45">
      <c r="A3661" s="152" t="s">
        <v>151</v>
      </c>
      <c r="B3661" s="152">
        <v>2022</v>
      </c>
      <c r="C3661" s="153">
        <v>44850</v>
      </c>
      <c r="D3661" s="152" t="s">
        <v>5255</v>
      </c>
      <c r="E3661" s="152" t="s">
        <v>1943</v>
      </c>
      <c r="F3661" s="152">
        <v>3</v>
      </c>
      <c r="G3661" s="152">
        <v>6</v>
      </c>
      <c r="H3661" s="152" t="s">
        <v>5931</v>
      </c>
      <c r="I3661" s="152">
        <v>660</v>
      </c>
      <c r="J3661" s="152" t="s">
        <v>461</v>
      </c>
      <c r="K3661" s="152" t="s">
        <v>96</v>
      </c>
      <c r="L3661" s="152">
        <v>25.208219178082189</v>
      </c>
      <c r="M3661" s="152">
        <v>13</v>
      </c>
      <c r="N3661" s="152">
        <v>25</v>
      </c>
      <c r="O3661" s="152">
        <v>8.3333333330000006</v>
      </c>
      <c r="P3661" s="152">
        <v>9.999965300266922E-10</v>
      </c>
      <c r="Q3661" s="152">
        <v>17.101588299152041</v>
      </c>
      <c r="R3661" s="152">
        <v>7.1699987134666907</v>
      </c>
      <c r="S3661" s="152">
        <v>-4.4084078412480281</v>
      </c>
      <c r="T3661" s="152">
        <v>26.73363462036254</v>
      </c>
    </row>
    <row r="3662" spans="1:20" x14ac:dyDescent="0.45">
      <c r="A3662" s="154" t="s">
        <v>151</v>
      </c>
      <c r="B3662" s="154">
        <v>2022</v>
      </c>
      <c r="C3662" s="155">
        <v>44850</v>
      </c>
      <c r="D3662" s="154" t="s">
        <v>5255</v>
      </c>
      <c r="E3662" s="154" t="s">
        <v>1943</v>
      </c>
      <c r="F3662" s="154">
        <v>4</v>
      </c>
      <c r="G3662" s="154">
        <v>1</v>
      </c>
      <c r="H3662" s="154" t="s">
        <v>5932</v>
      </c>
      <c r="I3662" s="154">
        <v>661</v>
      </c>
      <c r="J3662" s="154" t="s">
        <v>425</v>
      </c>
      <c r="K3662" s="154" t="s">
        <v>96</v>
      </c>
      <c r="L3662" s="154">
        <v>28.906849315068492</v>
      </c>
      <c r="M3662" s="154">
        <v>11</v>
      </c>
      <c r="N3662" s="154">
        <v>40.136621216224363</v>
      </c>
      <c r="O3662" s="154">
        <v>4.5147805551930738</v>
      </c>
      <c r="P3662" s="154">
        <v>26.592279550645131</v>
      </c>
      <c r="Q3662" s="154">
        <v>42.453544050538952</v>
      </c>
      <c r="R3662" s="154">
        <v>4.5792112618543213</v>
      </c>
      <c r="S3662" s="154">
        <v>28.715910264975989</v>
      </c>
      <c r="T3662" s="154">
        <v>32.406584791454968</v>
      </c>
    </row>
    <row r="3663" spans="1:20" x14ac:dyDescent="0.45">
      <c r="A3663" s="154" t="s">
        <v>151</v>
      </c>
      <c r="B3663" s="154">
        <v>2022</v>
      </c>
      <c r="C3663" s="155">
        <v>44850</v>
      </c>
      <c r="D3663" s="154" t="s">
        <v>5255</v>
      </c>
      <c r="E3663" s="154" t="s">
        <v>1943</v>
      </c>
      <c r="F3663" s="154">
        <v>4</v>
      </c>
      <c r="G3663" s="154">
        <v>2</v>
      </c>
      <c r="H3663" s="154" t="s">
        <v>5932</v>
      </c>
      <c r="I3663" s="154">
        <v>661</v>
      </c>
      <c r="J3663" s="154" t="s">
        <v>446</v>
      </c>
      <c r="K3663" s="154" t="s">
        <v>37</v>
      </c>
      <c r="L3663" s="154">
        <v>22.80821917808219</v>
      </c>
      <c r="M3663" s="154">
        <v>5</v>
      </c>
      <c r="N3663" s="154">
        <v>47.805464079454218</v>
      </c>
      <c r="O3663" s="154">
        <v>4.7087673428204697</v>
      </c>
      <c r="P3663" s="154">
        <v>33.679162050992808</v>
      </c>
      <c r="Q3663" s="154">
        <v>46.606645110639761</v>
      </c>
      <c r="R3663" s="154">
        <v>4.6712936996195298</v>
      </c>
      <c r="S3663" s="154">
        <v>32.592764011781171</v>
      </c>
      <c r="T3663" s="154">
        <v>32.406584791454968</v>
      </c>
    </row>
    <row r="3664" spans="1:20" x14ac:dyDescent="0.45">
      <c r="A3664" s="154" t="s">
        <v>151</v>
      </c>
      <c r="B3664" s="154">
        <v>2022</v>
      </c>
      <c r="C3664" s="155">
        <v>44850</v>
      </c>
      <c r="D3664" s="154" t="s">
        <v>5255</v>
      </c>
      <c r="E3664" s="154" t="s">
        <v>1943</v>
      </c>
      <c r="F3664" s="154">
        <v>4</v>
      </c>
      <c r="G3664" s="154">
        <v>3</v>
      </c>
      <c r="H3664" s="154" t="s">
        <v>5932</v>
      </c>
      <c r="I3664" s="154">
        <v>661</v>
      </c>
      <c r="J3664" s="154" t="s">
        <v>468</v>
      </c>
      <c r="K3664" s="154" t="s">
        <v>91</v>
      </c>
      <c r="L3664" s="154">
        <v>24.526027397260279</v>
      </c>
      <c r="M3664" s="154">
        <v>13</v>
      </c>
      <c r="N3664" s="154">
        <v>30.40383601625804</v>
      </c>
      <c r="O3664" s="154">
        <v>4.4447836474331979</v>
      </c>
      <c r="P3664" s="154">
        <v>17.06948507395845</v>
      </c>
      <c r="Q3664" s="154">
        <v>30.785773788585882</v>
      </c>
      <c r="R3664" s="154">
        <v>4.4658773688507321</v>
      </c>
      <c r="S3664" s="154">
        <v>17.38814168203368</v>
      </c>
      <c r="T3664" s="154">
        <v>32.406584791454968</v>
      </c>
    </row>
    <row r="3665" spans="1:20" x14ac:dyDescent="0.45">
      <c r="A3665" s="154" t="s">
        <v>151</v>
      </c>
      <c r="B3665" s="154">
        <v>2022</v>
      </c>
      <c r="C3665" s="155">
        <v>44850</v>
      </c>
      <c r="D3665" s="154" t="s">
        <v>5255</v>
      </c>
      <c r="E3665" s="154" t="s">
        <v>1943</v>
      </c>
      <c r="F3665" s="154">
        <v>4</v>
      </c>
      <c r="G3665" s="154">
        <v>4</v>
      </c>
      <c r="H3665" s="154" t="s">
        <v>5932</v>
      </c>
      <c r="I3665" s="154">
        <v>661</v>
      </c>
      <c r="J3665" s="154" t="s">
        <v>462</v>
      </c>
      <c r="K3665" s="154" t="s">
        <v>115</v>
      </c>
      <c r="L3665" s="154">
        <v>21.715068493150689</v>
      </c>
      <c r="M3665" s="154">
        <v>23</v>
      </c>
      <c r="N3665" s="154">
        <v>22.002000746655</v>
      </c>
      <c r="O3665" s="154">
        <v>4.9093231619325088</v>
      </c>
      <c r="P3665" s="154">
        <v>7.2740312608574769</v>
      </c>
      <c r="Q3665" s="154">
        <v>22.222910015077151</v>
      </c>
      <c r="R3665" s="154">
        <v>4.8176595960499551</v>
      </c>
      <c r="S3665" s="154">
        <v>7.7699312269272891</v>
      </c>
      <c r="T3665" s="154">
        <v>32.406584791454968</v>
      </c>
    </row>
    <row r="3666" spans="1:20" x14ac:dyDescent="0.45">
      <c r="A3666" s="154" t="s">
        <v>151</v>
      </c>
      <c r="B3666" s="154">
        <v>2022</v>
      </c>
      <c r="C3666" s="155">
        <v>44850</v>
      </c>
      <c r="D3666" s="154" t="s">
        <v>5255</v>
      </c>
      <c r="E3666" s="154" t="s">
        <v>1943</v>
      </c>
      <c r="F3666" s="154">
        <v>4</v>
      </c>
      <c r="G3666" s="154">
        <v>5</v>
      </c>
      <c r="H3666" s="154" t="s">
        <v>5932</v>
      </c>
      <c r="I3666" s="154">
        <v>661</v>
      </c>
      <c r="J3666" s="154" t="s">
        <v>442</v>
      </c>
      <c r="K3666" s="154" t="s">
        <v>43</v>
      </c>
      <c r="L3666" s="154">
        <v>24.967123287671232</v>
      </c>
      <c r="M3666" s="154">
        <v>23</v>
      </c>
      <c r="N3666" s="154">
        <v>21.685001898683218</v>
      </c>
      <c r="O3666" s="154">
        <v>4.3980505075544096</v>
      </c>
      <c r="P3666" s="154">
        <v>8.490850376019992</v>
      </c>
      <c r="Q3666" s="154">
        <v>19.978054032584279</v>
      </c>
      <c r="R3666" s="154">
        <v>4.5052146119845782</v>
      </c>
      <c r="S3666" s="154">
        <v>6.4624101966305432</v>
      </c>
      <c r="T3666" s="154">
        <v>32.406584791454968</v>
      </c>
    </row>
    <row r="3667" spans="1:20" x14ac:dyDescent="0.45">
      <c r="A3667" s="156" t="s">
        <v>151</v>
      </c>
      <c r="B3667" s="156">
        <v>2022</v>
      </c>
      <c r="C3667" s="157">
        <v>44850</v>
      </c>
      <c r="D3667" s="156" t="s">
        <v>5255</v>
      </c>
      <c r="E3667" s="156" t="s">
        <v>1943</v>
      </c>
      <c r="F3667" s="156">
        <v>5</v>
      </c>
      <c r="G3667" s="156">
        <v>1</v>
      </c>
      <c r="H3667" s="156" t="s">
        <v>5933</v>
      </c>
      <c r="I3667" s="156">
        <v>662</v>
      </c>
      <c r="J3667" s="156" t="s">
        <v>470</v>
      </c>
      <c r="K3667" s="156" t="s">
        <v>52</v>
      </c>
      <c r="L3667" s="156">
        <v>20.227397260273971</v>
      </c>
      <c r="M3667" s="156">
        <v>8</v>
      </c>
      <c r="N3667" s="156">
        <v>25.056720367689909</v>
      </c>
      <c r="O3667" s="156">
        <v>5.141289758851423</v>
      </c>
      <c r="P3667" s="156">
        <v>9.6328510911356364</v>
      </c>
      <c r="Q3667" s="156">
        <v>29.989913296663971</v>
      </c>
      <c r="R3667" s="156">
        <v>4.9624902131818942</v>
      </c>
      <c r="S3667" s="156">
        <v>15.10244265711829</v>
      </c>
      <c r="T3667" s="156">
        <v>30.050390291488899</v>
      </c>
    </row>
    <row r="3668" spans="1:20" x14ac:dyDescent="0.45">
      <c r="A3668" s="156" t="s">
        <v>151</v>
      </c>
      <c r="B3668" s="156">
        <v>2022</v>
      </c>
      <c r="C3668" s="157">
        <v>44850</v>
      </c>
      <c r="D3668" s="156" t="s">
        <v>5255</v>
      </c>
      <c r="E3668" s="156" t="s">
        <v>1943</v>
      </c>
      <c r="F3668" s="156">
        <v>5</v>
      </c>
      <c r="G3668" s="156">
        <v>2</v>
      </c>
      <c r="H3668" s="156" t="s">
        <v>5933</v>
      </c>
      <c r="I3668" s="156">
        <v>662</v>
      </c>
      <c r="J3668" s="156" t="s">
        <v>354</v>
      </c>
      <c r="K3668" s="156" t="s">
        <v>121</v>
      </c>
      <c r="L3668" s="156">
        <v>27.197260273972599</v>
      </c>
      <c r="M3668" s="156">
        <v>7</v>
      </c>
      <c r="N3668" s="156">
        <v>43.501449221239923</v>
      </c>
      <c r="O3668" s="156">
        <v>4.4757025981444798</v>
      </c>
      <c r="P3668" s="156">
        <v>30.07434142680648</v>
      </c>
      <c r="Q3668" s="156">
        <v>42.364437456026721</v>
      </c>
      <c r="R3668" s="156">
        <v>4.4267809279157211</v>
      </c>
      <c r="S3668" s="156">
        <v>29.084094672279559</v>
      </c>
      <c r="T3668" s="156">
        <v>30.050390291488899</v>
      </c>
    </row>
    <row r="3669" spans="1:20" x14ac:dyDescent="0.45">
      <c r="A3669" s="156" t="s">
        <v>151</v>
      </c>
      <c r="B3669" s="156">
        <v>2022</v>
      </c>
      <c r="C3669" s="157">
        <v>44850</v>
      </c>
      <c r="D3669" s="156" t="s">
        <v>5255</v>
      </c>
      <c r="E3669" s="156" t="s">
        <v>1943</v>
      </c>
      <c r="F3669" s="156">
        <v>5</v>
      </c>
      <c r="G3669" s="156">
        <v>3</v>
      </c>
      <c r="H3669" s="156" t="s">
        <v>5933</v>
      </c>
      <c r="I3669" s="156">
        <v>662</v>
      </c>
      <c r="J3669" s="156" t="s">
        <v>400</v>
      </c>
      <c r="K3669" s="156" t="s">
        <v>58</v>
      </c>
      <c r="L3669" s="156">
        <v>28.67671232876712</v>
      </c>
      <c r="M3669" s="156">
        <v>10</v>
      </c>
      <c r="N3669" s="156">
        <v>26.328416429398469</v>
      </c>
      <c r="O3669" s="156">
        <v>4.4409464959967302</v>
      </c>
      <c r="P3669" s="156">
        <v>13.005576941408281</v>
      </c>
      <c r="Q3669" s="156">
        <v>27.598850491393101</v>
      </c>
      <c r="R3669" s="156">
        <v>4.3752826473567499</v>
      </c>
      <c r="S3669" s="156">
        <v>14.47300254932285</v>
      </c>
      <c r="T3669" s="156">
        <v>30.050390291488899</v>
      </c>
    </row>
    <row r="3670" spans="1:20" x14ac:dyDescent="0.45">
      <c r="A3670" s="156" t="s">
        <v>151</v>
      </c>
      <c r="B3670" s="156">
        <v>2022</v>
      </c>
      <c r="C3670" s="157">
        <v>44850</v>
      </c>
      <c r="D3670" s="156" t="s">
        <v>5255</v>
      </c>
      <c r="E3670" s="156" t="s">
        <v>1943</v>
      </c>
      <c r="F3670" s="156">
        <v>5</v>
      </c>
      <c r="G3670" s="156">
        <v>4</v>
      </c>
      <c r="H3670" s="156" t="s">
        <v>5933</v>
      </c>
      <c r="I3670" s="156">
        <v>662</v>
      </c>
      <c r="J3670" s="156" t="s">
        <v>397</v>
      </c>
      <c r="K3670" s="156" t="s">
        <v>177</v>
      </c>
      <c r="L3670" s="156">
        <v>29.909589041095892</v>
      </c>
      <c r="M3670" s="156">
        <v>9</v>
      </c>
      <c r="N3670" s="156">
        <v>27.730356874231319</v>
      </c>
      <c r="O3670" s="156">
        <v>4.2146973766541977</v>
      </c>
      <c r="P3670" s="156">
        <v>15.08626474426873</v>
      </c>
      <c r="Q3670" s="156">
        <v>27.65790556139763</v>
      </c>
      <c r="R3670" s="156">
        <v>4.2097155262084174</v>
      </c>
      <c r="S3670" s="156">
        <v>15.028758982772381</v>
      </c>
      <c r="T3670" s="156">
        <v>30.050390291488899</v>
      </c>
    </row>
    <row r="3671" spans="1:20" x14ac:dyDescent="0.45">
      <c r="A3671" s="156" t="s">
        <v>151</v>
      </c>
      <c r="B3671" s="156">
        <v>2022</v>
      </c>
      <c r="C3671" s="157">
        <v>44850</v>
      </c>
      <c r="D3671" s="156" t="s">
        <v>5255</v>
      </c>
      <c r="E3671" s="156" t="s">
        <v>1943</v>
      </c>
      <c r="F3671" s="156">
        <v>5</v>
      </c>
      <c r="G3671" s="156">
        <v>5</v>
      </c>
      <c r="H3671" s="156" t="s">
        <v>5933</v>
      </c>
      <c r="I3671" s="156">
        <v>662</v>
      </c>
      <c r="J3671" s="156" t="s">
        <v>450</v>
      </c>
      <c r="K3671" s="156" t="s">
        <v>49</v>
      </c>
      <c r="L3671" s="156">
        <v>31.649315068493149</v>
      </c>
      <c r="M3671" s="156">
        <v>23</v>
      </c>
      <c r="N3671" s="156">
        <v>20.725282484680399</v>
      </c>
      <c r="O3671" s="156">
        <v>6.1854758022879022</v>
      </c>
      <c r="P3671" s="156">
        <v>2.1688550778166942</v>
      </c>
      <c r="Q3671" s="156">
        <v>21.330072794420701</v>
      </c>
      <c r="R3671" s="156">
        <v>5.5600003407375542</v>
      </c>
      <c r="S3671" s="156">
        <v>4.6500717722080402</v>
      </c>
      <c r="T3671" s="156">
        <v>30.050390291488899</v>
      </c>
    </row>
    <row r="3672" spans="1:20" x14ac:dyDescent="0.45">
      <c r="A3672" s="156" t="s">
        <v>151</v>
      </c>
      <c r="B3672" s="156">
        <v>2022</v>
      </c>
      <c r="C3672" s="157">
        <v>44850</v>
      </c>
      <c r="D3672" s="156" t="s">
        <v>5255</v>
      </c>
      <c r="E3672" s="156" t="s">
        <v>1943</v>
      </c>
      <c r="F3672" s="156">
        <v>5</v>
      </c>
      <c r="G3672" s="156">
        <v>6</v>
      </c>
      <c r="H3672" s="156" t="s">
        <v>5933</v>
      </c>
      <c r="I3672" s="156">
        <v>662</v>
      </c>
      <c r="J3672" s="156" t="s">
        <v>418</v>
      </c>
      <c r="K3672" s="156" t="s">
        <v>96</v>
      </c>
      <c r="L3672" s="156">
        <v>24.402739726027399</v>
      </c>
      <c r="M3672" s="156">
        <v>23</v>
      </c>
      <c r="N3672" s="156">
        <v>36.960116371693388</v>
      </c>
      <c r="O3672" s="156">
        <v>4.4315961387660536</v>
      </c>
      <c r="P3672" s="156">
        <v>23.665327955395231</v>
      </c>
      <c r="Q3672" s="156">
        <v>32.76179185094346</v>
      </c>
      <c r="R3672" s="156">
        <v>4.4265446918266882</v>
      </c>
      <c r="S3672" s="156">
        <v>19.482157775463399</v>
      </c>
      <c r="T3672" s="156">
        <v>30.050390291488899</v>
      </c>
    </row>
    <row r="3673" spans="1:20" x14ac:dyDescent="0.45">
      <c r="A3673" s="130" t="s">
        <v>151</v>
      </c>
      <c r="B3673" s="130">
        <v>2022</v>
      </c>
      <c r="C3673" s="131">
        <v>44850</v>
      </c>
      <c r="D3673" s="130" t="s">
        <v>5255</v>
      </c>
      <c r="E3673" s="130" t="s">
        <v>5233</v>
      </c>
      <c r="F3673" s="130">
        <v>1</v>
      </c>
      <c r="G3673" s="130">
        <v>1</v>
      </c>
      <c r="H3673" s="130" t="s">
        <v>5934</v>
      </c>
      <c r="I3673" s="130">
        <v>663</v>
      </c>
      <c r="J3673" s="130" t="s">
        <v>397</v>
      </c>
      <c r="K3673" s="130" t="s">
        <v>177</v>
      </c>
      <c r="L3673" s="130">
        <v>29.909589041095892</v>
      </c>
      <c r="M3673" s="130">
        <v>9</v>
      </c>
      <c r="N3673" s="130">
        <v>27.65790556139763</v>
      </c>
      <c r="O3673" s="130">
        <v>4.2097155262084174</v>
      </c>
      <c r="P3673" s="130">
        <v>15.028758982772381</v>
      </c>
      <c r="Q3673" s="130">
        <v>29.39988644572334</v>
      </c>
      <c r="R3673" s="130">
        <v>4.3378720236976678</v>
      </c>
      <c r="S3673" s="130">
        <v>16.386270374630339</v>
      </c>
      <c r="T3673" s="130">
        <v>24.49245991166578</v>
      </c>
    </row>
    <row r="3674" spans="1:20" x14ac:dyDescent="0.45">
      <c r="A3674" s="130" t="s">
        <v>151</v>
      </c>
      <c r="B3674" s="130">
        <v>2022</v>
      </c>
      <c r="C3674" s="131">
        <v>44850</v>
      </c>
      <c r="D3674" s="130" t="s">
        <v>5255</v>
      </c>
      <c r="E3674" s="130" t="s">
        <v>5233</v>
      </c>
      <c r="F3674" s="130">
        <v>1</v>
      </c>
      <c r="G3674" s="130">
        <v>2</v>
      </c>
      <c r="H3674" s="130" t="s">
        <v>5934</v>
      </c>
      <c r="I3674" s="130">
        <v>663</v>
      </c>
      <c r="J3674" s="130" t="s">
        <v>461</v>
      </c>
      <c r="K3674" s="130" t="s">
        <v>96</v>
      </c>
      <c r="L3674" s="130">
        <v>25.208219178082189</v>
      </c>
      <c r="M3674" s="130">
        <v>13</v>
      </c>
      <c r="N3674" s="130">
        <v>17.101588299152041</v>
      </c>
      <c r="O3674" s="130">
        <v>7.1699987134666907</v>
      </c>
      <c r="P3674" s="130">
        <v>-4.4084078412480281</v>
      </c>
      <c r="Q3674" s="130">
        <v>21.37428080995754</v>
      </c>
      <c r="R3674" s="130">
        <v>6.2568594851192794</v>
      </c>
      <c r="S3674" s="130">
        <v>2.6037023545997009</v>
      </c>
      <c r="T3674" s="130">
        <v>24.49245991166578</v>
      </c>
    </row>
    <row r="3675" spans="1:20" x14ac:dyDescent="0.45">
      <c r="A3675" s="130" t="s">
        <v>151</v>
      </c>
      <c r="B3675" s="130">
        <v>2022</v>
      </c>
      <c r="C3675" s="131">
        <v>44850</v>
      </c>
      <c r="D3675" s="130" t="s">
        <v>5255</v>
      </c>
      <c r="E3675" s="130" t="s">
        <v>5233</v>
      </c>
      <c r="F3675" s="130">
        <v>1</v>
      </c>
      <c r="G3675" s="130">
        <v>3</v>
      </c>
      <c r="H3675" s="130" t="s">
        <v>5934</v>
      </c>
      <c r="I3675" s="130">
        <v>663</v>
      </c>
      <c r="J3675" s="130" t="s">
        <v>262</v>
      </c>
      <c r="K3675" s="130" t="s">
        <v>46</v>
      </c>
      <c r="L3675" s="130">
        <v>26.030136986301368</v>
      </c>
      <c r="M3675" s="130">
        <v>23</v>
      </c>
      <c r="N3675" s="130">
        <v>30.987435771036289</v>
      </c>
      <c r="O3675" s="130">
        <v>4.267285669133023</v>
      </c>
      <c r="P3675" s="130">
        <v>18.185578763637221</v>
      </c>
      <c r="Q3675" s="130">
        <v>29.22230100043938</v>
      </c>
      <c r="R3675" s="130">
        <v>4.3062272644681148</v>
      </c>
      <c r="S3675" s="130">
        <v>16.303619207035041</v>
      </c>
      <c r="T3675" s="130">
        <v>24.49245991166578</v>
      </c>
    </row>
    <row r="3676" spans="1:20" x14ac:dyDescent="0.45">
      <c r="A3676" s="130" t="s">
        <v>151</v>
      </c>
      <c r="B3676" s="130">
        <v>2022</v>
      </c>
      <c r="C3676" s="131">
        <v>44850</v>
      </c>
      <c r="D3676" s="130" t="s">
        <v>5255</v>
      </c>
      <c r="E3676" s="130" t="s">
        <v>5233</v>
      </c>
      <c r="F3676" s="130">
        <v>1</v>
      </c>
      <c r="G3676" s="130">
        <v>4</v>
      </c>
      <c r="H3676" s="130" t="s">
        <v>5934</v>
      </c>
      <c r="I3676" s="130">
        <v>663</v>
      </c>
      <c r="J3676" s="130" t="s">
        <v>462</v>
      </c>
      <c r="K3676" s="130" t="s">
        <v>115</v>
      </c>
      <c r="L3676" s="130">
        <v>21.715068493150689</v>
      </c>
      <c r="M3676" s="130">
        <v>23</v>
      </c>
      <c r="N3676" s="130">
        <v>22.222910015077151</v>
      </c>
      <c r="O3676" s="130">
        <v>4.8176595960499551</v>
      </c>
      <c r="P3676" s="130">
        <v>7.7699312269272891</v>
      </c>
      <c r="Q3676" s="130">
        <v>20.14020747382483</v>
      </c>
      <c r="R3676" s="130">
        <v>4.8192531892375712</v>
      </c>
      <c r="S3676" s="130">
        <v>5.6824479061121131</v>
      </c>
      <c r="T3676" s="130">
        <v>24.49245991166578</v>
      </c>
    </row>
    <row r="3677" spans="1:20" x14ac:dyDescent="0.45">
      <c r="A3677" s="150" t="s">
        <v>151</v>
      </c>
      <c r="B3677" s="150">
        <v>2022</v>
      </c>
      <c r="C3677" s="151">
        <v>44850</v>
      </c>
      <c r="D3677" s="150" t="s">
        <v>5255</v>
      </c>
      <c r="E3677" s="150" t="s">
        <v>5233</v>
      </c>
      <c r="F3677" s="150">
        <v>2</v>
      </c>
      <c r="G3677" s="150">
        <v>1</v>
      </c>
      <c r="H3677" s="150" t="s">
        <v>5935</v>
      </c>
      <c r="I3677" s="150">
        <v>664</v>
      </c>
      <c r="J3677" s="150" t="s">
        <v>451</v>
      </c>
      <c r="K3677" s="150" t="s">
        <v>49</v>
      </c>
      <c r="L3677" s="150">
        <v>23.87397260273973</v>
      </c>
      <c r="M3677" s="150">
        <v>2</v>
      </c>
      <c r="N3677" s="150">
        <v>38.823454043287008</v>
      </c>
      <c r="O3677" s="150">
        <v>4.6486398158985063</v>
      </c>
      <c r="P3677" s="150">
        <v>24.877534595591499</v>
      </c>
      <c r="Q3677" s="150">
        <v>40.201997434658651</v>
      </c>
      <c r="R3677" s="150">
        <v>4.7456206994113641</v>
      </c>
      <c r="S3677" s="150">
        <v>25.965135336424559</v>
      </c>
      <c r="T3677" s="150">
        <v>28.437678594961842</v>
      </c>
    </row>
    <row r="3678" spans="1:20" x14ac:dyDescent="0.45">
      <c r="A3678" s="150" t="s">
        <v>151</v>
      </c>
      <c r="B3678" s="150">
        <v>2022</v>
      </c>
      <c r="C3678" s="151">
        <v>44850</v>
      </c>
      <c r="D3678" s="150" t="s">
        <v>5255</v>
      </c>
      <c r="E3678" s="150" t="s">
        <v>5233</v>
      </c>
      <c r="F3678" s="150">
        <v>2</v>
      </c>
      <c r="G3678" s="150">
        <v>2</v>
      </c>
      <c r="H3678" s="150" t="s">
        <v>5935</v>
      </c>
      <c r="I3678" s="150">
        <v>664</v>
      </c>
      <c r="J3678" s="150" t="s">
        <v>441</v>
      </c>
      <c r="K3678" s="150" t="s">
        <v>34</v>
      </c>
      <c r="L3678" s="150">
        <v>23.11506849315068</v>
      </c>
      <c r="M3678" s="150">
        <v>3</v>
      </c>
      <c r="N3678" s="150">
        <v>34.995863199625951</v>
      </c>
      <c r="O3678" s="150">
        <v>4.5345965180759764</v>
      </c>
      <c r="P3678" s="150">
        <v>21.392073645398021</v>
      </c>
      <c r="Q3678" s="150">
        <v>34.708563454212147</v>
      </c>
      <c r="R3678" s="150">
        <v>4.5751555446339589</v>
      </c>
      <c r="S3678" s="150">
        <v>20.98309682031028</v>
      </c>
      <c r="T3678" s="150">
        <v>28.437678594961842</v>
      </c>
    </row>
    <row r="3679" spans="1:20" x14ac:dyDescent="0.45">
      <c r="A3679" s="150" t="s">
        <v>151</v>
      </c>
      <c r="B3679" s="150">
        <v>2022</v>
      </c>
      <c r="C3679" s="151">
        <v>44850</v>
      </c>
      <c r="D3679" s="150" t="s">
        <v>5255</v>
      </c>
      <c r="E3679" s="150" t="s">
        <v>5233</v>
      </c>
      <c r="F3679" s="150">
        <v>2</v>
      </c>
      <c r="G3679" s="150">
        <v>3</v>
      </c>
      <c r="H3679" s="150" t="s">
        <v>5935</v>
      </c>
      <c r="I3679" s="150">
        <v>664</v>
      </c>
      <c r="J3679" s="150" t="s">
        <v>403</v>
      </c>
      <c r="K3679" s="150" t="s">
        <v>61</v>
      </c>
      <c r="L3679" s="150">
        <v>25.602739726027401</v>
      </c>
      <c r="M3679" s="150">
        <v>23</v>
      </c>
      <c r="N3679" s="150">
        <v>18.601324342513681</v>
      </c>
      <c r="O3679" s="150">
        <v>4.4447349274754728</v>
      </c>
      <c r="P3679" s="150">
        <v>5.2671195600872629</v>
      </c>
      <c r="Q3679" s="150">
        <v>19.331324028739061</v>
      </c>
      <c r="R3679" s="150">
        <v>4.4985420671527301</v>
      </c>
      <c r="S3679" s="150">
        <v>5.8356978272808684</v>
      </c>
      <c r="T3679" s="150">
        <v>28.437678594961842</v>
      </c>
    </row>
    <row r="3680" spans="1:20" x14ac:dyDescent="0.45">
      <c r="A3680" s="150" t="s">
        <v>151</v>
      </c>
      <c r="B3680" s="150">
        <v>2022</v>
      </c>
      <c r="C3680" s="151">
        <v>44850</v>
      </c>
      <c r="D3680" s="150" t="s">
        <v>5255</v>
      </c>
      <c r="E3680" s="150" t="s">
        <v>5233</v>
      </c>
      <c r="F3680" s="150">
        <v>2</v>
      </c>
      <c r="G3680" s="150">
        <v>4</v>
      </c>
      <c r="H3680" s="150" t="s">
        <v>5935</v>
      </c>
      <c r="I3680" s="150">
        <v>664</v>
      </c>
      <c r="J3680" s="150" t="s">
        <v>450</v>
      </c>
      <c r="K3680" s="150" t="s">
        <v>49</v>
      </c>
      <c r="L3680" s="150">
        <v>31.649315068493149</v>
      </c>
      <c r="M3680" s="150">
        <v>23</v>
      </c>
      <c r="N3680" s="150">
        <v>21.330072794420701</v>
      </c>
      <c r="O3680" s="150">
        <v>5.5600003407375542</v>
      </c>
      <c r="P3680" s="150">
        <v>4.6500717722080402</v>
      </c>
      <c r="Q3680" s="150">
        <v>18.757903350039879</v>
      </c>
      <c r="R3680" s="150">
        <v>5.4353417129019972</v>
      </c>
      <c r="S3680" s="150">
        <v>2.4518782113338879</v>
      </c>
      <c r="T3680" s="150">
        <v>28.437678594961842</v>
      </c>
    </row>
    <row r="3681" spans="1:20" x14ac:dyDescent="0.45">
      <c r="A3681" s="152" t="s">
        <v>151</v>
      </c>
      <c r="B3681" s="152">
        <v>2022</v>
      </c>
      <c r="C3681" s="153">
        <v>44850</v>
      </c>
      <c r="D3681" s="152" t="s">
        <v>5255</v>
      </c>
      <c r="E3681" s="152" t="s">
        <v>5233</v>
      </c>
      <c r="F3681" s="152">
        <v>3</v>
      </c>
      <c r="G3681" s="152">
        <v>1</v>
      </c>
      <c r="H3681" s="152" t="s">
        <v>5936</v>
      </c>
      <c r="I3681" s="152">
        <v>665</v>
      </c>
      <c r="J3681" s="152" t="s">
        <v>431</v>
      </c>
      <c r="K3681" s="152" t="s">
        <v>79</v>
      </c>
      <c r="L3681" s="152">
        <v>24.13150684931507</v>
      </c>
      <c r="M3681" s="152">
        <v>12</v>
      </c>
      <c r="N3681" s="152">
        <v>33.177557267855043</v>
      </c>
      <c r="O3681" s="152">
        <v>4.3398556709492491</v>
      </c>
      <c r="P3681" s="152">
        <v>20.157990255007292</v>
      </c>
      <c r="Q3681" s="152">
        <v>34.79162283677941</v>
      </c>
      <c r="R3681" s="152">
        <v>4.4377751613385277</v>
      </c>
      <c r="S3681" s="152">
        <v>21.478297352763828</v>
      </c>
      <c r="T3681" s="152">
        <v>26.82298175264528</v>
      </c>
    </row>
    <row r="3682" spans="1:20" x14ac:dyDescent="0.45">
      <c r="A3682" s="152" t="s">
        <v>151</v>
      </c>
      <c r="B3682" s="152">
        <v>2022</v>
      </c>
      <c r="C3682" s="153">
        <v>44850</v>
      </c>
      <c r="D3682" s="152" t="s">
        <v>5255</v>
      </c>
      <c r="E3682" s="152" t="s">
        <v>5233</v>
      </c>
      <c r="F3682" s="152">
        <v>3</v>
      </c>
      <c r="G3682" s="152">
        <v>2</v>
      </c>
      <c r="H3682" s="152" t="s">
        <v>5936</v>
      </c>
      <c r="I3682" s="152">
        <v>665</v>
      </c>
      <c r="J3682" s="152" t="s">
        <v>387</v>
      </c>
      <c r="K3682" s="152" t="s">
        <v>58</v>
      </c>
      <c r="L3682" s="152">
        <v>25.668493150684931</v>
      </c>
      <c r="M3682" s="152">
        <v>13</v>
      </c>
      <c r="N3682" s="152">
        <v>20.697905533579242</v>
      </c>
      <c r="O3682" s="152">
        <v>4.7284515106735219</v>
      </c>
      <c r="P3682" s="152">
        <v>6.5125510015586734</v>
      </c>
      <c r="Q3682" s="152">
        <v>23.334412311210301</v>
      </c>
      <c r="R3682" s="152">
        <v>4.6130098400277912</v>
      </c>
      <c r="S3682" s="152">
        <v>9.4953827911269268</v>
      </c>
      <c r="T3682" s="152">
        <v>26.82298175264528</v>
      </c>
    </row>
    <row r="3683" spans="1:20" x14ac:dyDescent="0.45">
      <c r="A3683" s="152" t="s">
        <v>151</v>
      </c>
      <c r="B3683" s="152">
        <v>2022</v>
      </c>
      <c r="C3683" s="153">
        <v>44850</v>
      </c>
      <c r="D3683" s="152" t="s">
        <v>5255</v>
      </c>
      <c r="E3683" s="152" t="s">
        <v>5233</v>
      </c>
      <c r="F3683" s="152">
        <v>3</v>
      </c>
      <c r="G3683" s="152">
        <v>3</v>
      </c>
      <c r="H3683" s="152" t="s">
        <v>5936</v>
      </c>
      <c r="I3683" s="152">
        <v>665</v>
      </c>
      <c r="J3683" s="152" t="s">
        <v>453</v>
      </c>
      <c r="K3683" s="152" t="s">
        <v>88</v>
      </c>
      <c r="L3683" s="152">
        <v>21.63287671232877</v>
      </c>
      <c r="M3683" s="152">
        <v>23</v>
      </c>
      <c r="N3683" s="152">
        <v>27.49960007826439</v>
      </c>
      <c r="O3683" s="152">
        <v>4.8770832176367254</v>
      </c>
      <c r="P3683" s="152">
        <v>12.868350425354221</v>
      </c>
      <c r="Q3683" s="152">
        <v>27.366196810808891</v>
      </c>
      <c r="R3683" s="152">
        <v>4.7002527140634216</v>
      </c>
      <c r="S3683" s="152">
        <v>13.26543866861862</v>
      </c>
      <c r="T3683" s="152">
        <v>26.82298175264528</v>
      </c>
    </row>
    <row r="3684" spans="1:20" x14ac:dyDescent="0.45">
      <c r="A3684" s="152" t="s">
        <v>151</v>
      </c>
      <c r="B3684" s="152">
        <v>2022</v>
      </c>
      <c r="C3684" s="153">
        <v>44850</v>
      </c>
      <c r="D3684" s="152" t="s">
        <v>5255</v>
      </c>
      <c r="E3684" s="152" t="s">
        <v>5233</v>
      </c>
      <c r="F3684" s="152">
        <v>3</v>
      </c>
      <c r="G3684" s="152">
        <v>4</v>
      </c>
      <c r="H3684" s="152" t="s">
        <v>5936</v>
      </c>
      <c r="I3684" s="152">
        <v>665</v>
      </c>
      <c r="J3684" s="152" t="s">
        <v>418</v>
      </c>
      <c r="K3684" s="152" t="s">
        <v>96</v>
      </c>
      <c r="L3684" s="152">
        <v>24.402739726027399</v>
      </c>
      <c r="M3684" s="152">
        <v>23</v>
      </c>
      <c r="N3684" s="152">
        <v>32.76179185094346</v>
      </c>
      <c r="O3684" s="152">
        <v>4.4265446918266882</v>
      </c>
      <c r="P3684" s="152">
        <v>19.482157775463399</v>
      </c>
      <c r="Q3684" s="152">
        <v>30.42887560133698</v>
      </c>
      <c r="R3684" s="152">
        <v>4.3962953462609624</v>
      </c>
      <c r="S3684" s="152">
        <v>17.23998956255409</v>
      </c>
      <c r="T3684" s="152">
        <v>26.82298175264528</v>
      </c>
    </row>
    <row r="3685" spans="1:20" x14ac:dyDescent="0.45">
      <c r="A3685" s="152" t="s">
        <v>151</v>
      </c>
      <c r="B3685" s="152">
        <v>2022</v>
      </c>
      <c r="C3685" s="153">
        <v>44850</v>
      </c>
      <c r="D3685" s="152" t="s">
        <v>5255</v>
      </c>
      <c r="E3685" s="152" t="s">
        <v>5233</v>
      </c>
      <c r="F3685" s="152">
        <v>3</v>
      </c>
      <c r="G3685" s="152">
        <v>5</v>
      </c>
      <c r="H3685" s="152" t="s">
        <v>5936</v>
      </c>
      <c r="I3685" s="152">
        <v>665</v>
      </c>
      <c r="J3685" s="152" t="s">
        <v>442</v>
      </c>
      <c r="K3685" s="152" t="s">
        <v>43</v>
      </c>
      <c r="L3685" s="152">
        <v>24.967123287671232</v>
      </c>
      <c r="M3685" s="152">
        <v>23</v>
      </c>
      <c r="N3685" s="152">
        <v>19.978054032584279</v>
      </c>
      <c r="O3685" s="152">
        <v>4.5052146119845782</v>
      </c>
      <c r="P3685" s="152">
        <v>6.4624101966305432</v>
      </c>
      <c r="Q3685" s="152">
        <v>18.354790920153381</v>
      </c>
      <c r="R3685" s="152">
        <v>4.5748448384185769</v>
      </c>
      <c r="S3685" s="152">
        <v>4.6302564048976507</v>
      </c>
      <c r="T3685" s="152">
        <v>26.82298175264528</v>
      </c>
    </row>
    <row r="3686" spans="1:20" x14ac:dyDescent="0.45">
      <c r="A3686" s="154" t="s">
        <v>151</v>
      </c>
      <c r="B3686" s="154">
        <v>2022</v>
      </c>
      <c r="C3686" s="155">
        <v>44850</v>
      </c>
      <c r="D3686" s="154" t="s">
        <v>5255</v>
      </c>
      <c r="E3686" s="154" t="s">
        <v>5233</v>
      </c>
      <c r="F3686" s="154">
        <v>4</v>
      </c>
      <c r="G3686" s="154">
        <v>1</v>
      </c>
      <c r="H3686" s="154" t="s">
        <v>5937</v>
      </c>
      <c r="I3686" s="154">
        <v>666</v>
      </c>
      <c r="J3686" s="154" t="s">
        <v>400</v>
      </c>
      <c r="K3686" s="154" t="s">
        <v>58</v>
      </c>
      <c r="L3686" s="154">
        <v>28.67671232876712</v>
      </c>
      <c r="M3686" s="154">
        <v>10</v>
      </c>
      <c r="N3686" s="154">
        <v>27.598850491393101</v>
      </c>
      <c r="O3686" s="154">
        <v>4.3752826473567499</v>
      </c>
      <c r="P3686" s="154">
        <v>14.47300254932285</v>
      </c>
      <c r="Q3686" s="154">
        <v>29.52615065820207</v>
      </c>
      <c r="R3686" s="154">
        <v>4.4768910506657509</v>
      </c>
      <c r="S3686" s="154">
        <v>16.095477506204819</v>
      </c>
      <c r="T3686" s="154">
        <v>23.288123681754598</v>
      </c>
    </row>
    <row r="3687" spans="1:20" x14ac:dyDescent="0.45">
      <c r="A3687" s="154" t="s">
        <v>151</v>
      </c>
      <c r="B3687" s="154">
        <v>2022</v>
      </c>
      <c r="C3687" s="155">
        <v>44850</v>
      </c>
      <c r="D3687" s="154" t="s">
        <v>5255</v>
      </c>
      <c r="E3687" s="154" t="s">
        <v>5233</v>
      </c>
      <c r="F3687" s="154">
        <v>4</v>
      </c>
      <c r="G3687" s="154">
        <v>2</v>
      </c>
      <c r="H3687" s="154" t="s">
        <v>5937</v>
      </c>
      <c r="I3687" s="154">
        <v>666</v>
      </c>
      <c r="J3687" s="154" t="s">
        <v>468</v>
      </c>
      <c r="K3687" s="154" t="s">
        <v>91</v>
      </c>
      <c r="L3687" s="154">
        <v>24.526027397260279</v>
      </c>
      <c r="M3687" s="154">
        <v>13</v>
      </c>
      <c r="N3687" s="154">
        <v>30.785773788585882</v>
      </c>
      <c r="O3687" s="154">
        <v>4.4658773688507321</v>
      </c>
      <c r="P3687" s="154">
        <v>17.38814168203368</v>
      </c>
      <c r="Q3687" s="154">
        <v>30.211987421334289</v>
      </c>
      <c r="R3687" s="154">
        <v>4.4869295517720644</v>
      </c>
      <c r="S3687" s="154">
        <v>16.751198766018089</v>
      </c>
      <c r="T3687" s="154">
        <v>23.288123681754598</v>
      </c>
    </row>
    <row r="3688" spans="1:20" x14ac:dyDescent="0.45">
      <c r="A3688" s="154" t="s">
        <v>151</v>
      </c>
      <c r="B3688" s="154">
        <v>2022</v>
      </c>
      <c r="C3688" s="155">
        <v>44850</v>
      </c>
      <c r="D3688" s="154" t="s">
        <v>5255</v>
      </c>
      <c r="E3688" s="154" t="s">
        <v>5233</v>
      </c>
      <c r="F3688" s="154">
        <v>4</v>
      </c>
      <c r="G3688" s="154">
        <v>3</v>
      </c>
      <c r="H3688" s="154" t="s">
        <v>5937</v>
      </c>
      <c r="I3688" s="154">
        <v>666</v>
      </c>
      <c r="J3688" s="154" t="s">
        <v>439</v>
      </c>
      <c r="K3688" s="154" t="s">
        <v>265</v>
      </c>
      <c r="L3688" s="154">
        <v>24.75342465753425</v>
      </c>
      <c r="M3688" s="154">
        <v>23</v>
      </c>
      <c r="N3688" s="154">
        <v>17.328407947437849</v>
      </c>
      <c r="O3688" s="154">
        <v>4.5506538235311531</v>
      </c>
      <c r="P3688" s="154">
        <v>3.6764464768443901</v>
      </c>
      <c r="Q3688" s="154">
        <v>17.571568715686631</v>
      </c>
      <c r="R3688" s="154">
        <v>4.5616847948314714</v>
      </c>
      <c r="S3688" s="154">
        <v>3.8865143311922128</v>
      </c>
      <c r="T3688" s="154">
        <v>23.288123681754598</v>
      </c>
    </row>
    <row r="3689" spans="1:20" x14ac:dyDescent="0.45">
      <c r="A3689" s="154" t="s">
        <v>151</v>
      </c>
      <c r="B3689" s="154">
        <v>2022</v>
      </c>
      <c r="C3689" s="155">
        <v>44850</v>
      </c>
      <c r="D3689" s="154" t="s">
        <v>5255</v>
      </c>
      <c r="E3689" s="154" t="s">
        <v>5233</v>
      </c>
      <c r="F3689" s="154">
        <v>4</v>
      </c>
      <c r="G3689" s="154">
        <v>4</v>
      </c>
      <c r="H3689" s="154" t="s">
        <v>5937</v>
      </c>
      <c r="I3689" s="154">
        <v>666</v>
      </c>
      <c r="J3689" s="154" t="s">
        <v>488</v>
      </c>
      <c r="K3689" s="154" t="s">
        <v>55</v>
      </c>
      <c r="L3689" s="154">
        <v>21.81369863013699</v>
      </c>
      <c r="M3689" s="154">
        <v>23</v>
      </c>
      <c r="N3689" s="154">
        <v>17.439462499601571</v>
      </c>
      <c r="O3689" s="154">
        <v>5.9392543739867429</v>
      </c>
      <c r="P3689" s="154">
        <v>-0.3783006223586618</v>
      </c>
      <c r="Q3689" s="154">
        <v>14.67601279955292</v>
      </c>
      <c r="R3689" s="154">
        <v>5.7220960224714599</v>
      </c>
      <c r="S3689" s="154">
        <v>-2.4902752678614561</v>
      </c>
      <c r="T3689" s="154">
        <v>23.288123681754598</v>
      </c>
    </row>
    <row r="3690" spans="1:20" x14ac:dyDescent="0.45">
      <c r="A3690" s="132" t="s">
        <v>151</v>
      </c>
      <c r="B3690" s="132">
        <v>2022</v>
      </c>
      <c r="C3690" s="133">
        <v>44850</v>
      </c>
      <c r="D3690" s="132" t="s">
        <v>5255</v>
      </c>
      <c r="E3690" s="132" t="s">
        <v>5234</v>
      </c>
      <c r="F3690" s="132">
        <v>1</v>
      </c>
      <c r="G3690" s="132">
        <v>1</v>
      </c>
      <c r="H3690" s="132" t="s">
        <v>5938</v>
      </c>
      <c r="I3690" s="132">
        <v>667</v>
      </c>
      <c r="J3690" s="132" t="s">
        <v>451</v>
      </c>
      <c r="K3690" s="132" t="s">
        <v>49</v>
      </c>
      <c r="L3690" s="132">
        <v>23.87397260273973</v>
      </c>
      <c r="M3690" s="132">
        <v>2</v>
      </c>
      <c r="N3690" s="132">
        <v>40.201997434658651</v>
      </c>
      <c r="O3690" s="132">
        <v>4.7456206994113641</v>
      </c>
      <c r="P3690" s="132">
        <v>25.965135336424559</v>
      </c>
      <c r="Q3690" s="132">
        <v>42.888614169603983</v>
      </c>
      <c r="R3690" s="132">
        <v>4.7060830224084853</v>
      </c>
      <c r="S3690" s="132">
        <v>28.77036510237852</v>
      </c>
      <c r="T3690" s="132">
        <v>36.972968840915421</v>
      </c>
    </row>
    <row r="3691" spans="1:20" x14ac:dyDescent="0.45">
      <c r="A3691" s="132" t="s">
        <v>151</v>
      </c>
      <c r="B3691" s="132">
        <v>2022</v>
      </c>
      <c r="C3691" s="133">
        <v>44850</v>
      </c>
      <c r="D3691" s="132" t="s">
        <v>5255</v>
      </c>
      <c r="E3691" s="132" t="s">
        <v>5234</v>
      </c>
      <c r="F3691" s="132">
        <v>1</v>
      </c>
      <c r="G3691" s="132">
        <v>2</v>
      </c>
      <c r="H3691" s="132" t="s">
        <v>5938</v>
      </c>
      <c r="I3691" s="132">
        <v>667</v>
      </c>
      <c r="J3691" s="132" t="s">
        <v>431</v>
      </c>
      <c r="K3691" s="132" t="s">
        <v>79</v>
      </c>
      <c r="L3691" s="132">
        <v>24.13150684931507</v>
      </c>
      <c r="M3691" s="132">
        <v>12</v>
      </c>
      <c r="N3691" s="132">
        <v>34.79162283677941</v>
      </c>
      <c r="O3691" s="132">
        <v>4.4377751613385277</v>
      </c>
      <c r="P3691" s="132">
        <v>21.478297352763828</v>
      </c>
      <c r="Q3691" s="132">
        <v>36.853539745101259</v>
      </c>
      <c r="R3691" s="132">
        <v>4.383296087855344</v>
      </c>
      <c r="S3691" s="132">
        <v>23.703651481535221</v>
      </c>
      <c r="T3691" s="132">
        <v>36.972968840915421</v>
      </c>
    </row>
    <row r="3692" spans="1:20" x14ac:dyDescent="0.45">
      <c r="A3692" s="132" t="s">
        <v>151</v>
      </c>
      <c r="B3692" s="132">
        <v>2022</v>
      </c>
      <c r="C3692" s="133">
        <v>44850</v>
      </c>
      <c r="D3692" s="132" t="s">
        <v>5255</v>
      </c>
      <c r="E3692" s="132" t="s">
        <v>5234</v>
      </c>
      <c r="F3692" s="132">
        <v>1</v>
      </c>
      <c r="G3692" s="132">
        <v>3</v>
      </c>
      <c r="H3692" s="132" t="s">
        <v>5938</v>
      </c>
      <c r="I3692" s="132">
        <v>667</v>
      </c>
      <c r="J3692" s="132" t="s">
        <v>410</v>
      </c>
      <c r="K3692" s="132" t="s">
        <v>88</v>
      </c>
      <c r="L3692" s="132">
        <v>22.789041095890411</v>
      </c>
      <c r="M3692" s="132">
        <v>1</v>
      </c>
      <c r="N3692" s="132">
        <v>40.594387025767382</v>
      </c>
      <c r="O3692" s="132">
        <v>4.5166457058658054</v>
      </c>
      <c r="P3692" s="132">
        <v>27.044449908169959</v>
      </c>
      <c r="Q3692" s="132">
        <v>40.421023669820322</v>
      </c>
      <c r="R3692" s="132">
        <v>4.4226932842008431</v>
      </c>
      <c r="S3692" s="132">
        <v>27.152943817217789</v>
      </c>
      <c r="T3692" s="132">
        <v>36.972968840915421</v>
      </c>
    </row>
    <row r="3693" spans="1:20" x14ac:dyDescent="0.45">
      <c r="A3693" s="132" t="s">
        <v>151</v>
      </c>
      <c r="B3693" s="132">
        <v>2022</v>
      </c>
      <c r="C3693" s="133">
        <v>44850</v>
      </c>
      <c r="D3693" s="132" t="s">
        <v>5255</v>
      </c>
      <c r="E3693" s="132" t="s">
        <v>5234</v>
      </c>
      <c r="F3693" s="132">
        <v>1</v>
      </c>
      <c r="G3693" s="132">
        <v>4</v>
      </c>
      <c r="H3693" s="132" t="s">
        <v>5938</v>
      </c>
      <c r="I3693" s="132">
        <v>667</v>
      </c>
      <c r="J3693" s="132" t="s">
        <v>425</v>
      </c>
      <c r="K3693" s="132" t="s">
        <v>96</v>
      </c>
      <c r="L3693" s="132">
        <v>28.906849315068492</v>
      </c>
      <c r="M3693" s="132">
        <v>11</v>
      </c>
      <c r="N3693" s="132">
        <v>42.453544050538952</v>
      </c>
      <c r="O3693" s="132">
        <v>4.5792112618543213</v>
      </c>
      <c r="P3693" s="132">
        <v>28.715910264975989</v>
      </c>
      <c r="Q3693" s="132">
        <v>40.830853338762658</v>
      </c>
      <c r="R3693" s="132">
        <v>4.471266181023787</v>
      </c>
      <c r="S3693" s="132">
        <v>27.4170547956913</v>
      </c>
      <c r="T3693" s="132">
        <v>36.972968840915421</v>
      </c>
    </row>
    <row r="3694" spans="1:20" x14ac:dyDescent="0.45">
      <c r="A3694" s="132" t="s">
        <v>151</v>
      </c>
      <c r="B3694" s="132">
        <v>2022</v>
      </c>
      <c r="C3694" s="133">
        <v>44850</v>
      </c>
      <c r="D3694" s="132" t="s">
        <v>5255</v>
      </c>
      <c r="E3694" s="132" t="s">
        <v>5234</v>
      </c>
      <c r="F3694" s="132">
        <v>1</v>
      </c>
      <c r="G3694" s="132">
        <v>5</v>
      </c>
      <c r="H3694" s="132" t="s">
        <v>5938</v>
      </c>
      <c r="I3694" s="132">
        <v>667</v>
      </c>
      <c r="J3694" s="132" t="s">
        <v>468</v>
      </c>
      <c r="K3694" s="132" t="s">
        <v>91</v>
      </c>
      <c r="L3694" s="132">
        <v>24.526027397260279</v>
      </c>
      <c r="M3694" s="132">
        <v>13</v>
      </c>
      <c r="N3694" s="132">
        <v>30.211987421334289</v>
      </c>
      <c r="O3694" s="132">
        <v>4.4869295517720644</v>
      </c>
      <c r="P3694" s="132">
        <v>16.751198766018089</v>
      </c>
      <c r="Q3694" s="132">
        <v>29.98269604082266</v>
      </c>
      <c r="R3694" s="132">
        <v>4.4363321075774564</v>
      </c>
      <c r="S3694" s="132">
        <v>16.673699718090301</v>
      </c>
      <c r="T3694" s="132">
        <v>36.972968840915421</v>
      </c>
    </row>
    <row r="3695" spans="1:20" x14ac:dyDescent="0.45">
      <c r="A3695" s="132" t="s">
        <v>151</v>
      </c>
      <c r="B3695" s="132">
        <v>2022</v>
      </c>
      <c r="C3695" s="133">
        <v>44850</v>
      </c>
      <c r="D3695" s="132" t="s">
        <v>5255</v>
      </c>
      <c r="E3695" s="132" t="s">
        <v>5234</v>
      </c>
      <c r="F3695" s="132">
        <v>1</v>
      </c>
      <c r="G3695" s="132">
        <v>6</v>
      </c>
      <c r="H3695" s="132" t="s">
        <v>5938</v>
      </c>
      <c r="I3695" s="132">
        <v>667</v>
      </c>
      <c r="J3695" s="132" t="s">
        <v>366</v>
      </c>
      <c r="K3695" s="132" t="s">
        <v>143</v>
      </c>
      <c r="L3695" s="132">
        <v>26.5013698630137</v>
      </c>
      <c r="M3695" s="132">
        <v>13</v>
      </c>
      <c r="N3695" s="132">
        <v>33.584274276413858</v>
      </c>
      <c r="O3695" s="132">
        <v>4.2895313955604379</v>
      </c>
      <c r="P3695" s="132">
        <v>20.71568008973254</v>
      </c>
      <c r="Q3695" s="132">
        <v>31.2056809587197</v>
      </c>
      <c r="R3695" s="132">
        <v>4.3617141668280173</v>
      </c>
      <c r="S3695" s="132">
        <v>18.12053845823565</v>
      </c>
      <c r="T3695" s="132">
        <v>36.972968840915421</v>
      </c>
    </row>
    <row r="3696" spans="1:20" x14ac:dyDescent="0.45">
      <c r="A3696" s="160" t="s">
        <v>151</v>
      </c>
      <c r="B3696" s="160">
        <v>2022</v>
      </c>
      <c r="C3696" s="161">
        <v>44850</v>
      </c>
      <c r="D3696" s="160" t="s">
        <v>5255</v>
      </c>
      <c r="E3696" s="160" t="s">
        <v>5234</v>
      </c>
      <c r="F3696" s="160">
        <v>2</v>
      </c>
      <c r="G3696" s="160">
        <v>1</v>
      </c>
      <c r="H3696" s="160" t="s">
        <v>5939</v>
      </c>
      <c r="I3696" s="160">
        <v>668</v>
      </c>
      <c r="J3696" s="160" t="s">
        <v>361</v>
      </c>
      <c r="K3696" s="160" t="s">
        <v>34</v>
      </c>
      <c r="L3696" s="160">
        <v>31.43561643835616</v>
      </c>
      <c r="M3696" s="160">
        <v>6</v>
      </c>
      <c r="N3696" s="160">
        <v>47.565516612800813</v>
      </c>
      <c r="O3696" s="160">
        <v>4.6039023942131134</v>
      </c>
      <c r="P3696" s="160">
        <v>33.753809430161468</v>
      </c>
      <c r="Q3696" s="160">
        <v>48.507277185961279</v>
      </c>
      <c r="R3696" s="160">
        <v>4.7226072269023254</v>
      </c>
      <c r="S3696" s="160">
        <v>34.339455505254307</v>
      </c>
      <c r="T3696" s="160">
        <v>31.271400117307859</v>
      </c>
    </row>
    <row r="3697" spans="1:20" x14ac:dyDescent="0.45">
      <c r="A3697" s="160" t="s">
        <v>151</v>
      </c>
      <c r="B3697" s="160">
        <v>2022</v>
      </c>
      <c r="C3697" s="161">
        <v>44850</v>
      </c>
      <c r="D3697" s="160" t="s">
        <v>5255</v>
      </c>
      <c r="E3697" s="160" t="s">
        <v>5234</v>
      </c>
      <c r="F3697" s="160">
        <v>2</v>
      </c>
      <c r="G3697" s="160">
        <v>2</v>
      </c>
      <c r="H3697" s="160" t="s">
        <v>5939</v>
      </c>
      <c r="I3697" s="160">
        <v>668</v>
      </c>
      <c r="J3697" s="160" t="s">
        <v>397</v>
      </c>
      <c r="K3697" s="160" t="s">
        <v>177</v>
      </c>
      <c r="L3697" s="160">
        <v>29.909589041095892</v>
      </c>
      <c r="M3697" s="160">
        <v>9</v>
      </c>
      <c r="N3697" s="160">
        <v>29.39988644572334</v>
      </c>
      <c r="O3697" s="160">
        <v>4.3378720236976678</v>
      </c>
      <c r="P3697" s="160">
        <v>16.386270374630339</v>
      </c>
      <c r="Q3697" s="160">
        <v>31.423354891935439</v>
      </c>
      <c r="R3697" s="160">
        <v>4.348724688264813</v>
      </c>
      <c r="S3697" s="160">
        <v>18.377180827141</v>
      </c>
      <c r="T3697" s="160">
        <v>31.271400117307859</v>
      </c>
    </row>
    <row r="3698" spans="1:20" x14ac:dyDescent="0.45">
      <c r="A3698" s="160" t="s">
        <v>151</v>
      </c>
      <c r="B3698" s="160">
        <v>2022</v>
      </c>
      <c r="C3698" s="161">
        <v>44850</v>
      </c>
      <c r="D3698" s="160" t="s">
        <v>5255</v>
      </c>
      <c r="E3698" s="160" t="s">
        <v>5234</v>
      </c>
      <c r="F3698" s="160">
        <v>2</v>
      </c>
      <c r="G3698" s="160">
        <v>3</v>
      </c>
      <c r="H3698" s="160" t="s">
        <v>5939</v>
      </c>
      <c r="I3698" s="160">
        <v>668</v>
      </c>
      <c r="J3698" s="160" t="s">
        <v>470</v>
      </c>
      <c r="K3698" s="160" t="s">
        <v>52</v>
      </c>
      <c r="L3698" s="160">
        <v>20.227397260273971</v>
      </c>
      <c r="M3698" s="160">
        <v>8</v>
      </c>
      <c r="N3698" s="160">
        <v>29.989913296663971</v>
      </c>
      <c r="O3698" s="160">
        <v>4.9624902131818942</v>
      </c>
      <c r="P3698" s="160">
        <v>15.10244265711829</v>
      </c>
      <c r="Q3698" s="160">
        <v>30.741033633509911</v>
      </c>
      <c r="R3698" s="160">
        <v>4.7573922731516616</v>
      </c>
      <c r="S3698" s="160">
        <v>16.468856814054931</v>
      </c>
      <c r="T3698" s="160">
        <v>31.271400117307859</v>
      </c>
    </row>
    <row r="3699" spans="1:20" x14ac:dyDescent="0.45">
      <c r="A3699" s="160" t="s">
        <v>151</v>
      </c>
      <c r="B3699" s="160">
        <v>2022</v>
      </c>
      <c r="C3699" s="161">
        <v>44850</v>
      </c>
      <c r="D3699" s="160" t="s">
        <v>5255</v>
      </c>
      <c r="E3699" s="160" t="s">
        <v>5234</v>
      </c>
      <c r="F3699" s="160">
        <v>2</v>
      </c>
      <c r="G3699" s="160">
        <v>4</v>
      </c>
      <c r="H3699" s="160" t="s">
        <v>5939</v>
      </c>
      <c r="I3699" s="160">
        <v>668</v>
      </c>
      <c r="J3699" s="160" t="s">
        <v>400</v>
      </c>
      <c r="K3699" s="160" t="s">
        <v>58</v>
      </c>
      <c r="L3699" s="160">
        <v>28.67671232876712</v>
      </c>
      <c r="M3699" s="160">
        <v>10</v>
      </c>
      <c r="N3699" s="160">
        <v>29.52615065820207</v>
      </c>
      <c r="O3699" s="160">
        <v>4.4768910506657509</v>
      </c>
      <c r="P3699" s="160">
        <v>16.095477506204819</v>
      </c>
      <c r="Q3699" s="160">
        <v>29.14640535647667</v>
      </c>
      <c r="R3699" s="160">
        <v>4.4099920741981906</v>
      </c>
      <c r="S3699" s="160">
        <v>15.91642913388209</v>
      </c>
      <c r="T3699" s="160">
        <v>31.271400117307859</v>
      </c>
    </row>
    <row r="3700" spans="1:20" x14ac:dyDescent="0.45">
      <c r="A3700" s="160" t="s">
        <v>151</v>
      </c>
      <c r="B3700" s="160">
        <v>2022</v>
      </c>
      <c r="C3700" s="161">
        <v>44850</v>
      </c>
      <c r="D3700" s="160" t="s">
        <v>5255</v>
      </c>
      <c r="E3700" s="160" t="s">
        <v>5234</v>
      </c>
      <c r="F3700" s="160">
        <v>2</v>
      </c>
      <c r="G3700" s="160">
        <v>5</v>
      </c>
      <c r="H3700" s="160" t="s">
        <v>5939</v>
      </c>
      <c r="I3700" s="160">
        <v>668</v>
      </c>
      <c r="J3700" s="160" t="s">
        <v>399</v>
      </c>
      <c r="K3700" s="160" t="s">
        <v>49</v>
      </c>
      <c r="L3700" s="160">
        <v>28.18356164383562</v>
      </c>
      <c r="M3700" s="160">
        <v>13</v>
      </c>
      <c r="N3700" s="160">
        <v>27.812521379246689</v>
      </c>
      <c r="O3700" s="160">
        <v>4.3448313780298724</v>
      </c>
      <c r="P3700" s="160">
        <v>14.77802724515707</v>
      </c>
      <c r="Q3700" s="160">
        <v>26.622576332833869</v>
      </c>
      <c r="R3700" s="160">
        <v>4.3357286356073192</v>
      </c>
      <c r="S3700" s="160">
        <v>13.615390426011921</v>
      </c>
      <c r="T3700" s="160">
        <v>31.271400117307859</v>
      </c>
    </row>
    <row r="3701" spans="1:20" x14ac:dyDescent="0.45">
      <c r="A3701" s="160" t="s">
        <v>151</v>
      </c>
      <c r="B3701" s="160">
        <v>2022</v>
      </c>
      <c r="C3701" s="161">
        <v>44850</v>
      </c>
      <c r="D3701" s="160" t="s">
        <v>5255</v>
      </c>
      <c r="E3701" s="160" t="s">
        <v>5234</v>
      </c>
      <c r="F3701" s="160">
        <v>2</v>
      </c>
      <c r="G3701" s="160">
        <v>6</v>
      </c>
      <c r="H3701" s="160" t="s">
        <v>5939</v>
      </c>
      <c r="I3701" s="160">
        <v>668</v>
      </c>
      <c r="J3701" s="160" t="s">
        <v>387</v>
      </c>
      <c r="K3701" s="160" t="s">
        <v>58</v>
      </c>
      <c r="L3701" s="160">
        <v>25.668493150684931</v>
      </c>
      <c r="M3701" s="160">
        <v>13</v>
      </c>
      <c r="N3701" s="160">
        <v>23.334412311210301</v>
      </c>
      <c r="O3701" s="160">
        <v>4.6130098400277912</v>
      </c>
      <c r="P3701" s="160">
        <v>9.4953827911269268</v>
      </c>
      <c r="Q3701" s="160">
        <v>21.198144388951221</v>
      </c>
      <c r="R3701" s="160">
        <v>4.6346100490171276</v>
      </c>
      <c r="S3701" s="160">
        <v>7.2943142418998406</v>
      </c>
      <c r="T3701" s="160">
        <v>31.271400117307859</v>
      </c>
    </row>
    <row r="3702" spans="1:20" x14ac:dyDescent="0.45">
      <c r="A3702" s="164" t="s">
        <v>151</v>
      </c>
      <c r="B3702" s="164">
        <v>2022</v>
      </c>
      <c r="C3702" s="165">
        <v>44850</v>
      </c>
      <c r="D3702" s="164" t="s">
        <v>5255</v>
      </c>
      <c r="E3702" s="164" t="s">
        <v>5234</v>
      </c>
      <c r="F3702" s="164">
        <v>3</v>
      </c>
      <c r="G3702" s="164">
        <v>1</v>
      </c>
      <c r="H3702" s="164" t="s">
        <v>5940</v>
      </c>
      <c r="I3702" s="164">
        <v>669</v>
      </c>
      <c r="J3702" s="164" t="s">
        <v>354</v>
      </c>
      <c r="K3702" s="164" t="s">
        <v>121</v>
      </c>
      <c r="L3702" s="164">
        <v>27.197260273972599</v>
      </c>
      <c r="M3702" s="164">
        <v>7</v>
      </c>
      <c r="N3702" s="164">
        <v>42.364437456026721</v>
      </c>
      <c r="O3702" s="164">
        <v>4.4267809279157211</v>
      </c>
      <c r="P3702" s="164">
        <v>29.084094672279559</v>
      </c>
      <c r="Q3702" s="164">
        <v>44.74863420546356</v>
      </c>
      <c r="R3702" s="164">
        <v>4.4752027401630041</v>
      </c>
      <c r="S3702" s="164">
        <v>31.323025984974549</v>
      </c>
      <c r="T3702" s="164">
        <v>35.858416217355092</v>
      </c>
    </row>
    <row r="3703" spans="1:20" x14ac:dyDescent="0.45">
      <c r="A3703" s="164" t="s">
        <v>151</v>
      </c>
      <c r="B3703" s="164">
        <v>2022</v>
      </c>
      <c r="C3703" s="165">
        <v>44850</v>
      </c>
      <c r="D3703" s="164" t="s">
        <v>5255</v>
      </c>
      <c r="E3703" s="164" t="s">
        <v>5234</v>
      </c>
      <c r="F3703" s="164">
        <v>3</v>
      </c>
      <c r="G3703" s="164">
        <v>2</v>
      </c>
      <c r="H3703" s="164" t="s">
        <v>5940</v>
      </c>
      <c r="I3703" s="164">
        <v>669</v>
      </c>
      <c r="J3703" s="164" t="s">
        <v>346</v>
      </c>
      <c r="K3703" s="164" t="s">
        <v>52</v>
      </c>
      <c r="L3703" s="164">
        <v>23.487671232876711</v>
      </c>
      <c r="M3703" s="164">
        <v>4</v>
      </c>
      <c r="N3703" s="164">
        <v>40.942541637767178</v>
      </c>
      <c r="O3703" s="164">
        <v>4.6056862710937194</v>
      </c>
      <c r="P3703" s="164">
        <v>27.125482824486021</v>
      </c>
      <c r="Q3703" s="164">
        <v>42.119145874286502</v>
      </c>
      <c r="R3703" s="164">
        <v>4.528742142672006</v>
      </c>
      <c r="S3703" s="164">
        <v>28.53291944627048</v>
      </c>
      <c r="T3703" s="164">
        <v>35.858416217355092</v>
      </c>
    </row>
    <row r="3704" spans="1:20" x14ac:dyDescent="0.45">
      <c r="A3704" s="164" t="s">
        <v>151</v>
      </c>
      <c r="B3704" s="164">
        <v>2022</v>
      </c>
      <c r="C3704" s="165">
        <v>44850</v>
      </c>
      <c r="D3704" s="164" t="s">
        <v>5255</v>
      </c>
      <c r="E3704" s="164" t="s">
        <v>5234</v>
      </c>
      <c r="F3704" s="164">
        <v>3</v>
      </c>
      <c r="G3704" s="164">
        <v>3</v>
      </c>
      <c r="H3704" s="164" t="s">
        <v>5940</v>
      </c>
      <c r="I3704" s="164">
        <v>669</v>
      </c>
      <c r="J3704" s="164" t="s">
        <v>446</v>
      </c>
      <c r="K3704" s="164" t="s">
        <v>37</v>
      </c>
      <c r="L3704" s="164">
        <v>22.80821917808219</v>
      </c>
      <c r="M3704" s="164">
        <v>5</v>
      </c>
      <c r="N3704" s="164">
        <v>46.606645110639761</v>
      </c>
      <c r="O3704" s="164">
        <v>4.6712936996195298</v>
      </c>
      <c r="P3704" s="164">
        <v>32.592764011781171</v>
      </c>
      <c r="Q3704" s="164">
        <v>45.225595358007027</v>
      </c>
      <c r="R3704" s="164">
        <v>4.5650220546055147</v>
      </c>
      <c r="S3704" s="164">
        <v>31.530529194190478</v>
      </c>
      <c r="T3704" s="164">
        <v>35.858416217355092</v>
      </c>
    </row>
    <row r="3705" spans="1:20" x14ac:dyDescent="0.45">
      <c r="A3705" s="164" t="s">
        <v>151</v>
      </c>
      <c r="B3705" s="164">
        <v>2022</v>
      </c>
      <c r="C3705" s="165">
        <v>44850</v>
      </c>
      <c r="D3705" s="164" t="s">
        <v>5255</v>
      </c>
      <c r="E3705" s="164" t="s">
        <v>5234</v>
      </c>
      <c r="F3705" s="164">
        <v>3</v>
      </c>
      <c r="G3705" s="164">
        <v>4</v>
      </c>
      <c r="H3705" s="164" t="s">
        <v>5940</v>
      </c>
      <c r="I3705" s="164">
        <v>669</v>
      </c>
      <c r="J3705" s="164" t="s">
        <v>441</v>
      </c>
      <c r="K3705" s="164" t="s">
        <v>34</v>
      </c>
      <c r="L3705" s="164">
        <v>23.11506849315068</v>
      </c>
      <c r="M3705" s="164">
        <v>3</v>
      </c>
      <c r="N3705" s="164">
        <v>34.708563454212147</v>
      </c>
      <c r="O3705" s="164">
        <v>4.5751555446339589</v>
      </c>
      <c r="P3705" s="164">
        <v>20.98309682031028</v>
      </c>
      <c r="Q3705" s="164">
        <v>34.457054705355347</v>
      </c>
      <c r="R3705" s="164">
        <v>4.5127803149543118</v>
      </c>
      <c r="S3705" s="164">
        <v>20.918713760492409</v>
      </c>
      <c r="T3705" s="164">
        <v>35.858416217355092</v>
      </c>
    </row>
    <row r="3706" spans="1:20" x14ac:dyDescent="0.45">
      <c r="A3706" s="164" t="s">
        <v>151</v>
      </c>
      <c r="B3706" s="164">
        <v>2022</v>
      </c>
      <c r="C3706" s="165">
        <v>44850</v>
      </c>
      <c r="D3706" s="164" t="s">
        <v>5255</v>
      </c>
      <c r="E3706" s="164" t="s">
        <v>5234</v>
      </c>
      <c r="F3706" s="164">
        <v>3</v>
      </c>
      <c r="G3706" s="164">
        <v>5</v>
      </c>
      <c r="H3706" s="164" t="s">
        <v>5940</v>
      </c>
      <c r="I3706" s="164">
        <v>669</v>
      </c>
      <c r="J3706" s="164" t="s">
        <v>368</v>
      </c>
      <c r="K3706" s="164" t="s">
        <v>131</v>
      </c>
      <c r="L3706" s="164">
        <v>34.252054794520546</v>
      </c>
      <c r="M3706" s="164">
        <v>13</v>
      </c>
      <c r="N3706" s="164">
        <v>29.154028835527171</v>
      </c>
      <c r="O3706" s="164">
        <v>4.3347845184606326</v>
      </c>
      <c r="P3706" s="164">
        <v>16.149675280145271</v>
      </c>
      <c r="Q3706" s="164">
        <v>28.434251054697722</v>
      </c>
      <c r="R3706" s="164">
        <v>4.3732197720784338</v>
      </c>
      <c r="S3706" s="164">
        <v>15.31459173846242</v>
      </c>
      <c r="T3706" s="164">
        <v>35.858416217355092</v>
      </c>
    </row>
    <row r="3707" spans="1:20" x14ac:dyDescent="0.45">
      <c r="A3707" s="164" t="s">
        <v>151</v>
      </c>
      <c r="B3707" s="164">
        <v>2022</v>
      </c>
      <c r="C3707" s="165">
        <v>44850</v>
      </c>
      <c r="D3707" s="164" t="s">
        <v>5255</v>
      </c>
      <c r="E3707" s="164" t="s">
        <v>5234</v>
      </c>
      <c r="F3707" s="164">
        <v>3</v>
      </c>
      <c r="G3707" s="164">
        <v>6</v>
      </c>
      <c r="H3707" s="164" t="s">
        <v>5940</v>
      </c>
      <c r="I3707" s="164">
        <v>669</v>
      </c>
      <c r="J3707" s="164" t="s">
        <v>461</v>
      </c>
      <c r="K3707" s="164" t="s">
        <v>96</v>
      </c>
      <c r="L3707" s="164">
        <v>25.208219178082189</v>
      </c>
      <c r="M3707" s="164">
        <v>13</v>
      </c>
      <c r="N3707" s="164">
        <v>21.37428080995754</v>
      </c>
      <c r="O3707" s="164">
        <v>6.2568594851192794</v>
      </c>
      <c r="P3707" s="164">
        <v>2.6037023545997009</v>
      </c>
      <c r="Q3707" s="164">
        <v>19.062340214119669</v>
      </c>
      <c r="R3707" s="164">
        <v>5.9998108514716959</v>
      </c>
      <c r="S3707" s="164">
        <v>1.0629076597045819</v>
      </c>
      <c r="T3707" s="164">
        <v>35.858416217355092</v>
      </c>
    </row>
    <row r="3708" spans="1:20" x14ac:dyDescent="0.45">
      <c r="A3708" s="136" t="s">
        <v>151</v>
      </c>
      <c r="B3708" s="136">
        <v>2022</v>
      </c>
      <c r="C3708" s="137">
        <v>44850</v>
      </c>
      <c r="D3708" s="136" t="s">
        <v>5255</v>
      </c>
      <c r="E3708" s="136" t="s">
        <v>5283</v>
      </c>
      <c r="F3708" s="136">
        <v>1</v>
      </c>
      <c r="G3708" s="136">
        <v>1</v>
      </c>
      <c r="H3708" s="136" t="s">
        <v>5941</v>
      </c>
      <c r="I3708" s="136">
        <v>670</v>
      </c>
      <c r="J3708" s="136" t="s">
        <v>451</v>
      </c>
      <c r="K3708" s="136" t="s">
        <v>49</v>
      </c>
      <c r="L3708" s="136">
        <v>23.87397260273973</v>
      </c>
      <c r="M3708" s="136">
        <v>2</v>
      </c>
      <c r="N3708" s="136">
        <v>42.888614169603983</v>
      </c>
      <c r="O3708" s="136">
        <v>4.7060830224084853</v>
      </c>
      <c r="P3708" s="136">
        <v>28.77036510237852</v>
      </c>
      <c r="Q3708" s="136">
        <v>45.160923598106429</v>
      </c>
      <c r="R3708" s="136">
        <v>4.697681936706485</v>
      </c>
      <c r="S3708" s="136">
        <v>31.067877787986969</v>
      </c>
      <c r="T3708" s="136">
        <v>36.931532083918817</v>
      </c>
    </row>
    <row r="3709" spans="1:20" x14ac:dyDescent="0.45">
      <c r="A3709" s="136" t="s">
        <v>151</v>
      </c>
      <c r="B3709" s="136">
        <v>2022</v>
      </c>
      <c r="C3709" s="137">
        <v>44850</v>
      </c>
      <c r="D3709" s="136" t="s">
        <v>5255</v>
      </c>
      <c r="E3709" s="136" t="s">
        <v>5283</v>
      </c>
      <c r="F3709" s="136">
        <v>1</v>
      </c>
      <c r="G3709" s="136">
        <v>2</v>
      </c>
      <c r="H3709" s="136" t="s">
        <v>5941</v>
      </c>
      <c r="I3709" s="136">
        <v>670</v>
      </c>
      <c r="J3709" s="136" t="s">
        <v>441</v>
      </c>
      <c r="K3709" s="136" t="s">
        <v>34</v>
      </c>
      <c r="L3709" s="136">
        <v>23.11506849315068</v>
      </c>
      <c r="M3709" s="136">
        <v>3</v>
      </c>
      <c r="N3709" s="136">
        <v>34.457054705355347</v>
      </c>
      <c r="O3709" s="136">
        <v>4.5127803149543118</v>
      </c>
      <c r="P3709" s="136">
        <v>20.918713760492409</v>
      </c>
      <c r="Q3709" s="136">
        <v>36.706405382626969</v>
      </c>
      <c r="R3709" s="136">
        <v>4.4457654070086354</v>
      </c>
      <c r="S3709" s="136">
        <v>23.36910916160107</v>
      </c>
      <c r="T3709" s="136">
        <v>36.931532083918817</v>
      </c>
    </row>
    <row r="3710" spans="1:20" x14ac:dyDescent="0.45">
      <c r="A3710" s="136" t="s">
        <v>151</v>
      </c>
      <c r="B3710" s="136">
        <v>2022</v>
      </c>
      <c r="C3710" s="137">
        <v>44850</v>
      </c>
      <c r="D3710" s="136" t="s">
        <v>5255</v>
      </c>
      <c r="E3710" s="136" t="s">
        <v>5283</v>
      </c>
      <c r="F3710" s="136">
        <v>1</v>
      </c>
      <c r="G3710" s="136">
        <v>3</v>
      </c>
      <c r="H3710" s="136" t="s">
        <v>5941</v>
      </c>
      <c r="I3710" s="136">
        <v>670</v>
      </c>
      <c r="J3710" s="136" t="s">
        <v>446</v>
      </c>
      <c r="K3710" s="136" t="s">
        <v>37</v>
      </c>
      <c r="L3710" s="136">
        <v>22.80821917808219</v>
      </c>
      <c r="M3710" s="136">
        <v>5</v>
      </c>
      <c r="N3710" s="136">
        <v>45.225595358007027</v>
      </c>
      <c r="O3710" s="136">
        <v>4.5650220546055147</v>
      </c>
      <c r="P3710" s="136">
        <v>31.530529194190478</v>
      </c>
      <c r="Q3710" s="136">
        <v>44.01647376923308</v>
      </c>
      <c r="R3710" s="136">
        <v>4.465988399875771</v>
      </c>
      <c r="S3710" s="136">
        <v>30.618508569605769</v>
      </c>
      <c r="T3710" s="136">
        <v>36.931532083918817</v>
      </c>
    </row>
    <row r="3711" spans="1:20" x14ac:dyDescent="0.45">
      <c r="A3711" s="136" t="s">
        <v>151</v>
      </c>
      <c r="B3711" s="136">
        <v>2022</v>
      </c>
      <c r="C3711" s="137">
        <v>44850</v>
      </c>
      <c r="D3711" s="136" t="s">
        <v>5255</v>
      </c>
      <c r="E3711" s="136" t="s">
        <v>5283</v>
      </c>
      <c r="F3711" s="136">
        <v>1</v>
      </c>
      <c r="G3711" s="136">
        <v>4</v>
      </c>
      <c r="H3711" s="136" t="s">
        <v>5941</v>
      </c>
      <c r="I3711" s="136">
        <v>670</v>
      </c>
      <c r="J3711" s="136" t="s">
        <v>397</v>
      </c>
      <c r="K3711" s="136" t="s">
        <v>177</v>
      </c>
      <c r="L3711" s="136">
        <v>29.909589041095892</v>
      </c>
      <c r="M3711" s="136">
        <v>9</v>
      </c>
      <c r="N3711" s="136">
        <v>31.423354891935439</v>
      </c>
      <c r="O3711" s="136">
        <v>4.348724688264813</v>
      </c>
      <c r="P3711" s="136">
        <v>18.377180827141</v>
      </c>
      <c r="Q3711" s="136">
        <v>32.031317457664791</v>
      </c>
      <c r="R3711" s="136">
        <v>4.3126611875701899</v>
      </c>
      <c r="S3711" s="136">
        <v>19.09333389495422</v>
      </c>
      <c r="T3711" s="136">
        <v>36.931532083918817</v>
      </c>
    </row>
    <row r="3712" spans="1:20" x14ac:dyDescent="0.45">
      <c r="A3712" s="136" t="s">
        <v>151</v>
      </c>
      <c r="B3712" s="136">
        <v>2022</v>
      </c>
      <c r="C3712" s="137">
        <v>44850</v>
      </c>
      <c r="D3712" s="136" t="s">
        <v>5255</v>
      </c>
      <c r="E3712" s="136" t="s">
        <v>5283</v>
      </c>
      <c r="F3712" s="136">
        <v>1</v>
      </c>
      <c r="G3712" s="136">
        <v>5</v>
      </c>
      <c r="H3712" s="136" t="s">
        <v>5941</v>
      </c>
      <c r="I3712" s="136">
        <v>670</v>
      </c>
      <c r="J3712" s="136" t="s">
        <v>431</v>
      </c>
      <c r="K3712" s="136" t="s">
        <v>79</v>
      </c>
      <c r="L3712" s="136">
        <v>24.13150684931507</v>
      </c>
      <c r="M3712" s="136">
        <v>12</v>
      </c>
      <c r="N3712" s="136">
        <v>36.853539745101259</v>
      </c>
      <c r="O3712" s="136">
        <v>4.383296087855344</v>
      </c>
      <c r="P3712" s="136">
        <v>23.703651481535221</v>
      </c>
      <c r="Q3712" s="136">
        <v>35.209775062749749</v>
      </c>
      <c r="R3712" s="136">
        <v>4.3565478348597972</v>
      </c>
      <c r="S3712" s="136">
        <v>22.14013155817036</v>
      </c>
      <c r="T3712" s="136">
        <v>36.931532083918817</v>
      </c>
    </row>
    <row r="3713" spans="1:20" x14ac:dyDescent="0.45">
      <c r="A3713" s="136" t="s">
        <v>151</v>
      </c>
      <c r="B3713" s="136">
        <v>2022</v>
      </c>
      <c r="C3713" s="137">
        <v>44850</v>
      </c>
      <c r="D3713" s="136" t="s">
        <v>5255</v>
      </c>
      <c r="E3713" s="136" t="s">
        <v>5283</v>
      </c>
      <c r="F3713" s="136">
        <v>1</v>
      </c>
      <c r="G3713" s="136">
        <v>6</v>
      </c>
      <c r="H3713" s="136" t="s">
        <v>5941</v>
      </c>
      <c r="I3713" s="136">
        <v>670</v>
      </c>
      <c r="J3713" s="136" t="s">
        <v>470</v>
      </c>
      <c r="K3713" s="136" t="s">
        <v>52</v>
      </c>
      <c r="L3713" s="136">
        <v>20.227397260273971</v>
      </c>
      <c r="M3713" s="136">
        <v>8</v>
      </c>
      <c r="N3713" s="136">
        <v>30.741033633509911</v>
      </c>
      <c r="O3713" s="136">
        <v>4.7573922731516616</v>
      </c>
      <c r="P3713" s="136">
        <v>16.468856814054931</v>
      </c>
      <c r="Q3713" s="136">
        <v>28.44290182357712</v>
      </c>
      <c r="R3713" s="136">
        <v>4.7402362852004591</v>
      </c>
      <c r="S3713" s="136">
        <v>14.22219296797574</v>
      </c>
      <c r="T3713" s="136">
        <v>36.931532083918817</v>
      </c>
    </row>
    <row r="3714" spans="1:20" x14ac:dyDescent="0.45">
      <c r="A3714" s="166" t="s">
        <v>151</v>
      </c>
      <c r="B3714" s="166">
        <v>2022</v>
      </c>
      <c r="C3714" s="167">
        <v>44850</v>
      </c>
      <c r="D3714" s="166" t="s">
        <v>5255</v>
      </c>
      <c r="E3714" s="166" t="s">
        <v>5283</v>
      </c>
      <c r="F3714" s="166">
        <v>2</v>
      </c>
      <c r="G3714" s="166">
        <v>1</v>
      </c>
      <c r="H3714" s="166" t="s">
        <v>5942</v>
      </c>
      <c r="I3714" s="166">
        <v>671</v>
      </c>
      <c r="J3714" s="166" t="s">
        <v>361</v>
      </c>
      <c r="K3714" s="166" t="s">
        <v>34</v>
      </c>
      <c r="L3714" s="166">
        <v>31.43561643835616</v>
      </c>
      <c r="M3714" s="166">
        <v>6</v>
      </c>
      <c r="N3714" s="166">
        <v>48.507277185961279</v>
      </c>
      <c r="O3714" s="166">
        <v>4.7226072269023254</v>
      </c>
      <c r="P3714" s="166">
        <v>34.339455505254307</v>
      </c>
      <c r="Q3714" s="166">
        <v>50.47032472746254</v>
      </c>
      <c r="R3714" s="166">
        <v>4.7312811165299156</v>
      </c>
      <c r="S3714" s="166">
        <v>36.276481377872791</v>
      </c>
      <c r="T3714" s="166">
        <v>40.96222327179516</v>
      </c>
    </row>
    <row r="3715" spans="1:20" x14ac:dyDescent="0.45">
      <c r="A3715" s="166" t="s">
        <v>151</v>
      </c>
      <c r="B3715" s="166">
        <v>2022</v>
      </c>
      <c r="C3715" s="167">
        <v>44850</v>
      </c>
      <c r="D3715" s="166" t="s">
        <v>5255</v>
      </c>
      <c r="E3715" s="166" t="s">
        <v>5283</v>
      </c>
      <c r="F3715" s="166">
        <v>2</v>
      </c>
      <c r="G3715" s="166">
        <v>2</v>
      </c>
      <c r="H3715" s="166" t="s">
        <v>5942</v>
      </c>
      <c r="I3715" s="166">
        <v>671</v>
      </c>
      <c r="J3715" s="166" t="s">
        <v>410</v>
      </c>
      <c r="K3715" s="166" t="s">
        <v>88</v>
      </c>
      <c r="L3715" s="166">
        <v>22.789041095890411</v>
      </c>
      <c r="M3715" s="166">
        <v>1</v>
      </c>
      <c r="N3715" s="166">
        <v>40.421023669820322</v>
      </c>
      <c r="O3715" s="166">
        <v>4.4226932842008431</v>
      </c>
      <c r="P3715" s="166">
        <v>27.152943817217789</v>
      </c>
      <c r="Q3715" s="166">
        <v>42.064230310214747</v>
      </c>
      <c r="R3715" s="166">
        <v>4.3877249458418666</v>
      </c>
      <c r="S3715" s="166">
        <v>28.901055472689151</v>
      </c>
      <c r="T3715" s="166">
        <v>40.96222327179516</v>
      </c>
    </row>
    <row r="3716" spans="1:20" x14ac:dyDescent="0.45">
      <c r="A3716" s="166" t="s">
        <v>151</v>
      </c>
      <c r="B3716" s="166">
        <v>2022</v>
      </c>
      <c r="C3716" s="167">
        <v>44850</v>
      </c>
      <c r="D3716" s="166" t="s">
        <v>5255</v>
      </c>
      <c r="E3716" s="166" t="s">
        <v>5283</v>
      </c>
      <c r="F3716" s="166">
        <v>2</v>
      </c>
      <c r="G3716" s="166">
        <v>3</v>
      </c>
      <c r="H3716" s="166" t="s">
        <v>5942</v>
      </c>
      <c r="I3716" s="166">
        <v>671</v>
      </c>
      <c r="J3716" s="166" t="s">
        <v>346</v>
      </c>
      <c r="K3716" s="166" t="s">
        <v>52</v>
      </c>
      <c r="L3716" s="166">
        <v>23.487671232876711</v>
      </c>
      <c r="M3716" s="166">
        <v>4</v>
      </c>
      <c r="N3716" s="166">
        <v>42.119145874286502</v>
      </c>
      <c r="O3716" s="166">
        <v>4.528742142672006</v>
      </c>
      <c r="P3716" s="166">
        <v>28.53291944627048</v>
      </c>
      <c r="Q3716" s="166">
        <v>42.225760541628581</v>
      </c>
      <c r="R3716" s="166">
        <v>4.4368701652992346</v>
      </c>
      <c r="S3716" s="166">
        <v>28.915150045730879</v>
      </c>
      <c r="T3716" s="166">
        <v>40.96222327179516</v>
      </c>
    </row>
    <row r="3717" spans="1:20" x14ac:dyDescent="0.45">
      <c r="A3717" s="166" t="s">
        <v>151</v>
      </c>
      <c r="B3717" s="166">
        <v>2022</v>
      </c>
      <c r="C3717" s="167">
        <v>44850</v>
      </c>
      <c r="D3717" s="166" t="s">
        <v>5255</v>
      </c>
      <c r="E3717" s="166" t="s">
        <v>5283</v>
      </c>
      <c r="F3717" s="166">
        <v>2</v>
      </c>
      <c r="G3717" s="166">
        <v>4</v>
      </c>
      <c r="H3717" s="166" t="s">
        <v>5942</v>
      </c>
      <c r="I3717" s="166">
        <v>671</v>
      </c>
      <c r="J3717" s="166" t="s">
        <v>400</v>
      </c>
      <c r="K3717" s="166" t="s">
        <v>58</v>
      </c>
      <c r="L3717" s="166">
        <v>28.67671232876712</v>
      </c>
      <c r="M3717" s="166">
        <v>10</v>
      </c>
      <c r="N3717" s="166">
        <v>29.14640535647667</v>
      </c>
      <c r="O3717" s="166">
        <v>4.4099920741981906</v>
      </c>
      <c r="P3717" s="166">
        <v>15.91642913388209</v>
      </c>
      <c r="Q3717" s="166">
        <v>30.953562259930528</v>
      </c>
      <c r="R3717" s="166">
        <v>4.3457485815911321</v>
      </c>
      <c r="S3717" s="166">
        <v>17.916316515157131</v>
      </c>
      <c r="T3717" s="166">
        <v>40.96222327179516</v>
      </c>
    </row>
    <row r="3718" spans="1:20" x14ac:dyDescent="0.45">
      <c r="A3718" s="166" t="s">
        <v>151</v>
      </c>
      <c r="B3718" s="166">
        <v>2022</v>
      </c>
      <c r="C3718" s="167">
        <v>44850</v>
      </c>
      <c r="D3718" s="166" t="s">
        <v>5255</v>
      </c>
      <c r="E3718" s="166" t="s">
        <v>5283</v>
      </c>
      <c r="F3718" s="166">
        <v>2</v>
      </c>
      <c r="G3718" s="166">
        <v>5</v>
      </c>
      <c r="H3718" s="166" t="s">
        <v>5942</v>
      </c>
      <c r="I3718" s="166">
        <v>671</v>
      </c>
      <c r="J3718" s="166" t="s">
        <v>354</v>
      </c>
      <c r="K3718" s="166" t="s">
        <v>121</v>
      </c>
      <c r="L3718" s="166">
        <v>27.197260273972599</v>
      </c>
      <c r="M3718" s="166">
        <v>7</v>
      </c>
      <c r="N3718" s="166">
        <v>44.74863420546356</v>
      </c>
      <c r="O3718" s="166">
        <v>4.4752027401630041</v>
      </c>
      <c r="P3718" s="166">
        <v>31.323025984974549</v>
      </c>
      <c r="Q3718" s="166">
        <v>42.294321366874328</v>
      </c>
      <c r="R3718" s="166">
        <v>4.4028302329337796</v>
      </c>
      <c r="S3718" s="166">
        <v>29.08583066807299</v>
      </c>
      <c r="T3718" s="166">
        <v>40.96222327179516</v>
      </c>
    </row>
    <row r="3719" spans="1:20" x14ac:dyDescent="0.45">
      <c r="A3719" s="166" t="s">
        <v>151</v>
      </c>
      <c r="B3719" s="166">
        <v>2022</v>
      </c>
      <c r="C3719" s="167">
        <v>44850</v>
      </c>
      <c r="D3719" s="166" t="s">
        <v>5255</v>
      </c>
      <c r="E3719" s="166" t="s">
        <v>5283</v>
      </c>
      <c r="F3719" s="166">
        <v>2</v>
      </c>
      <c r="G3719" s="166">
        <v>6</v>
      </c>
      <c r="H3719" s="166" t="s">
        <v>5942</v>
      </c>
      <c r="I3719" s="166">
        <v>671</v>
      </c>
      <c r="J3719" s="166" t="s">
        <v>425</v>
      </c>
      <c r="K3719" s="166" t="s">
        <v>96</v>
      </c>
      <c r="L3719" s="166">
        <v>28.906849315068492</v>
      </c>
      <c r="M3719" s="166">
        <v>11</v>
      </c>
      <c r="N3719" s="166">
        <v>40.830853338762658</v>
      </c>
      <c r="O3719" s="166">
        <v>4.471266181023787</v>
      </c>
      <c r="P3719" s="166">
        <v>27.4170547956913</v>
      </c>
      <c r="Q3719" s="166">
        <v>37.867503374561089</v>
      </c>
      <c r="R3719" s="166">
        <v>4.4747470039035253</v>
      </c>
      <c r="S3719" s="166">
        <v>24.443262362850511</v>
      </c>
      <c r="T3719" s="166">
        <v>40.96222327179516</v>
      </c>
    </row>
    <row r="3720" spans="1:20" x14ac:dyDescent="0.45">
      <c r="A3720" s="138" t="s">
        <v>151</v>
      </c>
      <c r="B3720" s="138">
        <v>2022</v>
      </c>
      <c r="C3720" s="139">
        <v>44850</v>
      </c>
      <c r="D3720" s="138" t="s">
        <v>5255</v>
      </c>
      <c r="E3720" s="138" t="s">
        <v>5194</v>
      </c>
      <c r="F3720" s="138" t="s">
        <v>5235</v>
      </c>
      <c r="G3720" s="138">
        <v>1</v>
      </c>
      <c r="H3720" s="138" t="s">
        <v>5943</v>
      </c>
      <c r="I3720" s="138">
        <v>672</v>
      </c>
      <c r="J3720" s="138" t="s">
        <v>410</v>
      </c>
      <c r="K3720" s="138" t="s">
        <v>88</v>
      </c>
      <c r="L3720" s="138">
        <v>22.789041095890411</v>
      </c>
      <c r="M3720" s="138">
        <v>1</v>
      </c>
      <c r="N3720" s="138">
        <v>42.064230310214747</v>
      </c>
      <c r="O3720" s="138">
        <v>4.3877249458418666</v>
      </c>
      <c r="P3720" s="138">
        <v>28.901055472689151</v>
      </c>
      <c r="Q3720" s="138">
        <v>44.980399712731433</v>
      </c>
      <c r="R3720" s="138">
        <v>4.4110279517555968</v>
      </c>
      <c r="S3720" s="138">
        <v>31.747315857464638</v>
      </c>
      <c r="T3720" s="138">
        <v>43.440686388212058</v>
      </c>
    </row>
    <row r="3721" spans="1:20" x14ac:dyDescent="0.45">
      <c r="A3721" s="138" t="s">
        <v>151</v>
      </c>
      <c r="B3721" s="138">
        <v>2022</v>
      </c>
      <c r="C3721" s="139">
        <v>44850</v>
      </c>
      <c r="D3721" s="138" t="s">
        <v>5255</v>
      </c>
      <c r="E3721" s="138" t="s">
        <v>5194</v>
      </c>
      <c r="F3721" s="138" t="s">
        <v>5235</v>
      </c>
      <c r="G3721" s="138">
        <v>2</v>
      </c>
      <c r="H3721" s="138" t="s">
        <v>5943</v>
      </c>
      <c r="I3721" s="138">
        <v>672</v>
      </c>
      <c r="J3721" s="138" t="s">
        <v>451</v>
      </c>
      <c r="K3721" s="138" t="s">
        <v>49</v>
      </c>
      <c r="L3721" s="138">
        <v>23.87397260273973</v>
      </c>
      <c r="M3721" s="138">
        <v>2</v>
      </c>
      <c r="N3721" s="138">
        <v>45.160923598106429</v>
      </c>
      <c r="O3721" s="138">
        <v>4.697681936706485</v>
      </c>
      <c r="P3721" s="138">
        <v>31.067877787986969</v>
      </c>
      <c r="Q3721" s="138">
        <v>46.167830512821872</v>
      </c>
      <c r="R3721" s="138">
        <v>4.5615333502259956</v>
      </c>
      <c r="S3721" s="138">
        <v>32.483230462143879</v>
      </c>
      <c r="T3721" s="138">
        <v>43.440686388212058</v>
      </c>
    </row>
    <row r="3722" spans="1:20" x14ac:dyDescent="0.45">
      <c r="A3722" s="138" t="s">
        <v>151</v>
      </c>
      <c r="B3722" s="138">
        <v>2022</v>
      </c>
      <c r="C3722" s="139">
        <v>44850</v>
      </c>
      <c r="D3722" s="138" t="s">
        <v>5255</v>
      </c>
      <c r="E3722" s="138" t="s">
        <v>5194</v>
      </c>
      <c r="F3722" s="138" t="s">
        <v>5235</v>
      </c>
      <c r="G3722" s="138">
        <v>3</v>
      </c>
      <c r="H3722" s="138" t="s">
        <v>5943</v>
      </c>
      <c r="I3722" s="138">
        <v>672</v>
      </c>
      <c r="J3722" s="138" t="s">
        <v>441</v>
      </c>
      <c r="K3722" s="138" t="s">
        <v>34</v>
      </c>
      <c r="L3722" s="138">
        <v>23.11506849315068</v>
      </c>
      <c r="M3722" s="138">
        <v>3</v>
      </c>
      <c r="N3722" s="138">
        <v>36.706405382626969</v>
      </c>
      <c r="O3722" s="138">
        <v>4.4457654070086354</v>
      </c>
      <c r="P3722" s="138">
        <v>23.36910916160107</v>
      </c>
      <c r="Q3722" s="138">
        <v>38.444012531187177</v>
      </c>
      <c r="R3722" s="138">
        <v>4.3588007283217349</v>
      </c>
      <c r="S3722" s="138">
        <v>25.367610346221969</v>
      </c>
      <c r="T3722" s="138">
        <v>43.440686388212058</v>
      </c>
    </row>
    <row r="3723" spans="1:20" x14ac:dyDescent="0.45">
      <c r="A3723" s="138" t="s">
        <v>151</v>
      </c>
      <c r="B3723" s="138">
        <v>2022</v>
      </c>
      <c r="C3723" s="139">
        <v>44850</v>
      </c>
      <c r="D3723" s="138" t="s">
        <v>5255</v>
      </c>
      <c r="E3723" s="138" t="s">
        <v>5194</v>
      </c>
      <c r="F3723" s="138" t="s">
        <v>5235</v>
      </c>
      <c r="G3723" s="138">
        <v>4</v>
      </c>
      <c r="H3723" s="138" t="s">
        <v>5943</v>
      </c>
      <c r="I3723" s="138">
        <v>672</v>
      </c>
      <c r="J3723" s="138" t="s">
        <v>346</v>
      </c>
      <c r="K3723" s="138" t="s">
        <v>52</v>
      </c>
      <c r="L3723" s="138">
        <v>23.487671232876711</v>
      </c>
      <c r="M3723" s="138">
        <v>4</v>
      </c>
      <c r="N3723" s="138">
        <v>42.225760541628581</v>
      </c>
      <c r="O3723" s="138">
        <v>4.4368701652992346</v>
      </c>
      <c r="P3723" s="138">
        <v>28.915150045730879</v>
      </c>
      <c r="Q3723" s="138">
        <v>41.965751396043302</v>
      </c>
      <c r="R3723" s="138">
        <v>4.3502934836140117</v>
      </c>
      <c r="S3723" s="138">
        <v>28.914870945201262</v>
      </c>
      <c r="T3723" s="138">
        <v>43.440686388212058</v>
      </c>
    </row>
    <row r="3724" spans="1:20" x14ac:dyDescent="0.45">
      <c r="A3724" s="138" t="s">
        <v>151</v>
      </c>
      <c r="B3724" s="138">
        <v>2022</v>
      </c>
      <c r="C3724" s="139">
        <v>44850</v>
      </c>
      <c r="D3724" s="138" t="s">
        <v>5255</v>
      </c>
      <c r="E3724" s="138" t="s">
        <v>5194</v>
      </c>
      <c r="F3724" s="138" t="s">
        <v>5235</v>
      </c>
      <c r="G3724" s="138">
        <v>5</v>
      </c>
      <c r="H3724" s="138" t="s">
        <v>5943</v>
      </c>
      <c r="I3724" s="138">
        <v>672</v>
      </c>
      <c r="J3724" s="138" t="s">
        <v>446</v>
      </c>
      <c r="K3724" s="138" t="s">
        <v>37</v>
      </c>
      <c r="L3724" s="138">
        <v>22.80821917808219</v>
      </c>
      <c r="M3724" s="138">
        <v>5</v>
      </c>
      <c r="N3724" s="138">
        <v>44.01647376923308</v>
      </c>
      <c r="O3724" s="138">
        <v>4.465988399875771</v>
      </c>
      <c r="P3724" s="138">
        <v>30.618508569605769</v>
      </c>
      <c r="Q3724" s="138">
        <v>42.531295945108887</v>
      </c>
      <c r="R3724" s="138">
        <v>4.3847184014824183</v>
      </c>
      <c r="S3724" s="138">
        <v>29.377140740661631</v>
      </c>
      <c r="T3724" s="138">
        <v>43.440686388212058</v>
      </c>
    </row>
    <row r="3725" spans="1:20" x14ac:dyDescent="0.45">
      <c r="A3725" s="138" t="s">
        <v>151</v>
      </c>
      <c r="B3725" s="138">
        <v>2022</v>
      </c>
      <c r="C3725" s="139">
        <v>44850</v>
      </c>
      <c r="D3725" s="138" t="s">
        <v>5255</v>
      </c>
      <c r="E3725" s="138" t="s">
        <v>5194</v>
      </c>
      <c r="F3725" s="138" t="s">
        <v>5235</v>
      </c>
      <c r="G3725" s="138">
        <v>6</v>
      </c>
      <c r="H3725" s="138" t="s">
        <v>5943</v>
      </c>
      <c r="I3725" s="138">
        <v>672</v>
      </c>
      <c r="J3725" s="138" t="s">
        <v>361</v>
      </c>
      <c r="K3725" s="138" t="s">
        <v>34</v>
      </c>
      <c r="L3725" s="138">
        <v>31.43561643835616</v>
      </c>
      <c r="M3725" s="138">
        <v>6</v>
      </c>
      <c r="N3725" s="138">
        <v>50.47032472746254</v>
      </c>
      <c r="O3725" s="138">
        <v>4.7312811165299156</v>
      </c>
      <c r="P3725" s="138">
        <v>36.276481377872791</v>
      </c>
      <c r="Q3725" s="138">
        <v>46.121623343662243</v>
      </c>
      <c r="R3725" s="138">
        <v>4.6346908324915486</v>
      </c>
      <c r="S3725" s="138">
        <v>32.217550846187592</v>
      </c>
      <c r="T3725" s="138">
        <v>43.440686388212058</v>
      </c>
    </row>
    <row r="3726" spans="1:20" x14ac:dyDescent="0.45">
      <c r="A3726" s="138" t="s">
        <v>151</v>
      </c>
      <c r="B3726" s="138">
        <v>2022</v>
      </c>
      <c r="C3726" s="139">
        <v>44850</v>
      </c>
      <c r="D3726" s="138" t="s">
        <v>5255</v>
      </c>
      <c r="E3726" s="138" t="s">
        <v>5194</v>
      </c>
      <c r="F3726" s="138" t="s">
        <v>579</v>
      </c>
      <c r="G3726" s="138">
        <v>1</v>
      </c>
      <c r="H3726" s="138" t="s">
        <v>5944</v>
      </c>
      <c r="I3726" s="138">
        <v>673</v>
      </c>
      <c r="J3726" s="138" t="s">
        <v>354</v>
      </c>
      <c r="K3726" s="138" t="s">
        <v>121</v>
      </c>
      <c r="L3726" s="138">
        <v>27.197260273972599</v>
      </c>
      <c r="M3726" s="138">
        <v>7</v>
      </c>
      <c r="N3726" s="138">
        <v>42.294321366874328</v>
      </c>
      <c r="O3726" s="138">
        <v>4.4028302329337796</v>
      </c>
      <c r="P3726" s="138">
        <v>29.08583066807299</v>
      </c>
      <c r="Q3726" s="138">
        <v>43.87315612383329</v>
      </c>
      <c r="R3726" s="138">
        <v>4.4852532548592956</v>
      </c>
      <c r="S3726" s="138">
        <v>30.417396359255399</v>
      </c>
      <c r="T3726" s="138">
        <v>34.466563557559603</v>
      </c>
    </row>
    <row r="3727" spans="1:20" x14ac:dyDescent="0.45">
      <c r="A3727" s="138" t="s">
        <v>151</v>
      </c>
      <c r="B3727" s="138">
        <v>2022</v>
      </c>
      <c r="C3727" s="139">
        <v>44850</v>
      </c>
      <c r="D3727" s="138" t="s">
        <v>5255</v>
      </c>
      <c r="E3727" s="138" t="s">
        <v>5194</v>
      </c>
      <c r="F3727" s="138" t="s">
        <v>579</v>
      </c>
      <c r="G3727" s="138">
        <v>2</v>
      </c>
      <c r="H3727" s="138" t="s">
        <v>5944</v>
      </c>
      <c r="I3727" s="138">
        <v>673</v>
      </c>
      <c r="J3727" s="138" t="s">
        <v>470</v>
      </c>
      <c r="K3727" s="138" t="s">
        <v>52</v>
      </c>
      <c r="L3727" s="138">
        <v>20.227397260273971</v>
      </c>
      <c r="M3727" s="138">
        <v>8</v>
      </c>
      <c r="N3727" s="138">
        <v>28.44290182357712</v>
      </c>
      <c r="O3727" s="138">
        <v>4.7402362852004591</v>
      </c>
      <c r="P3727" s="138">
        <v>14.22219296797574</v>
      </c>
      <c r="Q3727" s="138">
        <v>31.29732081897442</v>
      </c>
      <c r="R3727" s="138">
        <v>4.6006209146301051</v>
      </c>
      <c r="S3727" s="138">
        <v>17.495458075084098</v>
      </c>
      <c r="T3727" s="138">
        <v>34.466563557559603</v>
      </c>
    </row>
    <row r="3728" spans="1:20" x14ac:dyDescent="0.45">
      <c r="A3728" s="138" t="s">
        <v>151</v>
      </c>
      <c r="B3728" s="138">
        <v>2022</v>
      </c>
      <c r="C3728" s="139">
        <v>44850</v>
      </c>
      <c r="D3728" s="138" t="s">
        <v>5255</v>
      </c>
      <c r="E3728" s="138" t="s">
        <v>5194</v>
      </c>
      <c r="F3728" s="138" t="s">
        <v>579</v>
      </c>
      <c r="G3728" s="138">
        <v>3</v>
      </c>
      <c r="H3728" s="138" t="s">
        <v>5944</v>
      </c>
      <c r="I3728" s="138">
        <v>673</v>
      </c>
      <c r="J3728" s="138" t="s">
        <v>397</v>
      </c>
      <c r="K3728" s="138" t="s">
        <v>177</v>
      </c>
      <c r="L3728" s="138">
        <v>29.909589041095892</v>
      </c>
      <c r="M3728" s="138">
        <v>9</v>
      </c>
      <c r="N3728" s="138">
        <v>32.031317457664791</v>
      </c>
      <c r="O3728" s="138">
        <v>4.3126611875701899</v>
      </c>
      <c r="P3728" s="138">
        <v>19.09333389495422</v>
      </c>
      <c r="Q3728" s="138">
        <v>32.811981805580281</v>
      </c>
      <c r="R3728" s="138">
        <v>4.2704458455669929</v>
      </c>
      <c r="S3728" s="138">
        <v>20.000644268879299</v>
      </c>
      <c r="T3728" s="138">
        <v>34.466563557559603</v>
      </c>
    </row>
    <row r="3729" spans="1:20" x14ac:dyDescent="0.45">
      <c r="A3729" s="138" t="s">
        <v>151</v>
      </c>
      <c r="B3729" s="138">
        <v>2022</v>
      </c>
      <c r="C3729" s="139">
        <v>44850</v>
      </c>
      <c r="D3729" s="138" t="s">
        <v>5255</v>
      </c>
      <c r="E3729" s="138" t="s">
        <v>5194</v>
      </c>
      <c r="F3729" s="138" t="s">
        <v>579</v>
      </c>
      <c r="G3729" s="138">
        <v>4</v>
      </c>
      <c r="H3729" s="138" t="s">
        <v>5944</v>
      </c>
      <c r="I3729" s="138">
        <v>673</v>
      </c>
      <c r="J3729" s="138" t="s">
        <v>400</v>
      </c>
      <c r="K3729" s="138" t="s">
        <v>58</v>
      </c>
      <c r="L3729" s="138">
        <v>28.67671232876712</v>
      </c>
      <c r="M3729" s="138">
        <v>10</v>
      </c>
      <c r="N3729" s="138">
        <v>30.953562259930528</v>
      </c>
      <c r="O3729" s="138">
        <v>4.3457485815911321</v>
      </c>
      <c r="P3729" s="138">
        <v>17.916316515157131</v>
      </c>
      <c r="Q3729" s="138">
        <v>31.129643902783471</v>
      </c>
      <c r="R3729" s="138">
        <v>4.2909584864627446</v>
      </c>
      <c r="S3729" s="138">
        <v>18.256768443395242</v>
      </c>
      <c r="T3729" s="138">
        <v>34.466563557559603</v>
      </c>
    </row>
    <row r="3730" spans="1:20" x14ac:dyDescent="0.45">
      <c r="A3730" s="138" t="s">
        <v>151</v>
      </c>
      <c r="B3730" s="138">
        <v>2022</v>
      </c>
      <c r="C3730" s="139">
        <v>44850</v>
      </c>
      <c r="D3730" s="138" t="s">
        <v>5255</v>
      </c>
      <c r="E3730" s="138" t="s">
        <v>5194</v>
      </c>
      <c r="F3730" s="138" t="s">
        <v>579</v>
      </c>
      <c r="G3730" s="138">
        <v>5</v>
      </c>
      <c r="H3730" s="138" t="s">
        <v>5944</v>
      </c>
      <c r="I3730" s="138">
        <v>673</v>
      </c>
      <c r="J3730" s="138" t="s">
        <v>425</v>
      </c>
      <c r="K3730" s="138" t="s">
        <v>96</v>
      </c>
      <c r="L3730" s="138">
        <v>28.906849315068492</v>
      </c>
      <c r="M3730" s="138">
        <v>11</v>
      </c>
      <c r="N3730" s="138">
        <v>37.867503374561089</v>
      </c>
      <c r="O3730" s="138">
        <v>4.4747470039035253</v>
      </c>
      <c r="P3730" s="138">
        <v>24.443262362850511</v>
      </c>
      <c r="Q3730" s="138">
        <v>35.658389861818627</v>
      </c>
      <c r="R3730" s="138">
        <v>4.3965928448828286</v>
      </c>
      <c r="S3730" s="138">
        <v>22.468611327170141</v>
      </c>
      <c r="T3730" s="138">
        <v>34.466563557559603</v>
      </c>
    </row>
    <row r="3731" spans="1:20" x14ac:dyDescent="0.45">
      <c r="A3731" s="138" t="s">
        <v>151</v>
      </c>
      <c r="B3731" s="138">
        <v>2022</v>
      </c>
      <c r="C3731" s="139">
        <v>44850</v>
      </c>
      <c r="D3731" s="138" t="s">
        <v>5255</v>
      </c>
      <c r="E3731" s="138" t="s">
        <v>5194</v>
      </c>
      <c r="F3731" s="138" t="s">
        <v>579</v>
      </c>
      <c r="G3731" s="138">
        <v>6</v>
      </c>
      <c r="H3731" s="138" t="s">
        <v>5944</v>
      </c>
      <c r="I3731" s="138">
        <v>673</v>
      </c>
      <c r="J3731" s="138" t="s">
        <v>431</v>
      </c>
      <c r="K3731" s="138" t="s">
        <v>79</v>
      </c>
      <c r="L3731" s="138">
        <v>24.13150684931507</v>
      </c>
      <c r="M3731" s="138">
        <v>12</v>
      </c>
      <c r="N3731" s="138">
        <v>35.209775062749749</v>
      </c>
      <c r="O3731" s="138">
        <v>4.3565478348597972</v>
      </c>
      <c r="P3731" s="138">
        <v>22.14013155817036</v>
      </c>
      <c r="Q3731" s="138">
        <v>32.333255791702292</v>
      </c>
      <c r="R3731" s="138">
        <v>4.3834930915393437</v>
      </c>
      <c r="S3731" s="138">
        <v>19.18277651708425</v>
      </c>
      <c r="T3731" s="138">
        <v>34.466563557559603</v>
      </c>
    </row>
    <row r="3732" spans="1:20" x14ac:dyDescent="0.45">
      <c r="A3732" s="130" t="s">
        <v>218</v>
      </c>
      <c r="B3732" s="130">
        <v>2023</v>
      </c>
      <c r="C3732" s="131">
        <v>44983</v>
      </c>
      <c r="D3732" s="130" t="s">
        <v>30</v>
      </c>
      <c r="E3732" s="130" t="s">
        <v>1943</v>
      </c>
      <c r="F3732" s="130">
        <v>1</v>
      </c>
      <c r="G3732" s="130">
        <v>1</v>
      </c>
      <c r="H3732" s="130" t="s">
        <v>5945</v>
      </c>
      <c r="I3732" s="130">
        <v>674</v>
      </c>
      <c r="J3732" s="130" t="s">
        <v>354</v>
      </c>
      <c r="K3732" s="130" t="s">
        <v>121</v>
      </c>
      <c r="L3732" s="130">
        <v>27.56164383561644</v>
      </c>
      <c r="M3732" s="130">
        <v>8</v>
      </c>
      <c r="N3732" s="130">
        <v>43.87315612383329</v>
      </c>
      <c r="O3732" s="130">
        <v>4.4852532548592956</v>
      </c>
      <c r="P3732" s="130">
        <v>30.417396359255399</v>
      </c>
      <c r="Q3732" s="130">
        <v>44.968927758864702</v>
      </c>
      <c r="R3732" s="130">
        <v>4.6059006646308429</v>
      </c>
      <c r="S3732" s="130">
        <v>31.151225764972171</v>
      </c>
      <c r="T3732" s="130">
        <v>25.957206312816361</v>
      </c>
    </row>
    <row r="3733" spans="1:20" x14ac:dyDescent="0.45">
      <c r="A3733" s="130" t="s">
        <v>218</v>
      </c>
      <c r="B3733" s="130">
        <v>2023</v>
      </c>
      <c r="C3733" s="131">
        <v>44983</v>
      </c>
      <c r="D3733" s="130" t="s">
        <v>30</v>
      </c>
      <c r="E3733" s="130" t="s">
        <v>1943</v>
      </c>
      <c r="F3733" s="130">
        <v>1</v>
      </c>
      <c r="G3733" s="130">
        <v>2</v>
      </c>
      <c r="H3733" s="130" t="s">
        <v>5945</v>
      </c>
      <c r="I3733" s="130">
        <v>674</v>
      </c>
      <c r="J3733" s="130" t="s">
        <v>262</v>
      </c>
      <c r="K3733" s="130" t="s">
        <v>46</v>
      </c>
      <c r="L3733" s="130">
        <v>26.394520547945209</v>
      </c>
      <c r="M3733" s="130">
        <v>23</v>
      </c>
      <c r="N3733" s="130">
        <v>29.22230100043938</v>
      </c>
      <c r="O3733" s="130">
        <v>4.3062272644681148</v>
      </c>
      <c r="P3733" s="130">
        <v>16.303619207035041</v>
      </c>
      <c r="Q3733" s="130">
        <v>30.90076887597553</v>
      </c>
      <c r="R3733" s="130">
        <v>4.3296883729560953</v>
      </c>
      <c r="S3733" s="130">
        <v>17.91170375710724</v>
      </c>
      <c r="T3733" s="130">
        <v>25.957206312816361</v>
      </c>
    </row>
    <row r="3734" spans="1:20" x14ac:dyDescent="0.45">
      <c r="A3734" s="130" t="s">
        <v>218</v>
      </c>
      <c r="B3734" s="130">
        <v>2023</v>
      </c>
      <c r="C3734" s="131">
        <v>44983</v>
      </c>
      <c r="D3734" s="130" t="s">
        <v>30</v>
      </c>
      <c r="E3734" s="130" t="s">
        <v>1943</v>
      </c>
      <c r="F3734" s="130">
        <v>1</v>
      </c>
      <c r="G3734" s="130">
        <v>3</v>
      </c>
      <c r="H3734" s="130" t="s">
        <v>5945</v>
      </c>
      <c r="I3734" s="130">
        <v>674</v>
      </c>
      <c r="J3734" s="130" t="s">
        <v>493</v>
      </c>
      <c r="K3734" s="130" t="s">
        <v>37</v>
      </c>
      <c r="L3734" s="130">
        <v>24.652054794520549</v>
      </c>
      <c r="M3734" s="130">
        <v>23</v>
      </c>
      <c r="N3734" s="130">
        <v>25</v>
      </c>
      <c r="O3734" s="130">
        <v>8.3333333330000006</v>
      </c>
      <c r="P3734" s="130">
        <v>9.999965300266922E-10</v>
      </c>
      <c r="Q3734" s="130">
        <v>27.829902785443309</v>
      </c>
      <c r="R3734" s="130">
        <v>6.7547980385268476</v>
      </c>
      <c r="S3734" s="130">
        <v>7.5655086698627692</v>
      </c>
      <c r="T3734" s="130">
        <v>25.957206312816361</v>
      </c>
    </row>
    <row r="3735" spans="1:20" x14ac:dyDescent="0.45">
      <c r="A3735" s="130" t="s">
        <v>218</v>
      </c>
      <c r="B3735" s="130">
        <v>2023</v>
      </c>
      <c r="C3735" s="131">
        <v>44983</v>
      </c>
      <c r="D3735" s="130" t="s">
        <v>30</v>
      </c>
      <c r="E3735" s="130" t="s">
        <v>1943</v>
      </c>
      <c r="F3735" s="130">
        <v>1</v>
      </c>
      <c r="G3735" s="130">
        <v>4</v>
      </c>
      <c r="H3735" s="130" t="s">
        <v>5945</v>
      </c>
      <c r="I3735" s="130">
        <v>674</v>
      </c>
      <c r="J3735" s="130" t="s">
        <v>400</v>
      </c>
      <c r="K3735" s="130" t="s">
        <v>58</v>
      </c>
      <c r="L3735" s="130">
        <v>29.041095890410961</v>
      </c>
      <c r="M3735" s="130">
        <v>11</v>
      </c>
      <c r="N3735" s="130">
        <v>31.129643902783471</v>
      </c>
      <c r="O3735" s="130">
        <v>4.2909584864627446</v>
      </c>
      <c r="P3735" s="130">
        <v>18.256768443395242</v>
      </c>
      <c r="Q3735" s="130">
        <v>30.044745573706042</v>
      </c>
      <c r="R3735" s="130">
        <v>4.2787605372114106</v>
      </c>
      <c r="S3735" s="130">
        <v>17.208463962071811</v>
      </c>
      <c r="T3735" s="130">
        <v>25.957206312816361</v>
      </c>
    </row>
    <row r="3736" spans="1:20" x14ac:dyDescent="0.45">
      <c r="A3736" s="130" t="s">
        <v>218</v>
      </c>
      <c r="B3736" s="130">
        <v>2023</v>
      </c>
      <c r="C3736" s="131">
        <v>44983</v>
      </c>
      <c r="D3736" s="130" t="s">
        <v>30</v>
      </c>
      <c r="E3736" s="130" t="s">
        <v>1943</v>
      </c>
      <c r="F3736" s="130">
        <v>1</v>
      </c>
      <c r="G3736" s="130">
        <v>5</v>
      </c>
      <c r="H3736" s="130" t="s">
        <v>5945</v>
      </c>
      <c r="I3736" s="130">
        <v>674</v>
      </c>
      <c r="J3736" s="130" t="s">
        <v>439</v>
      </c>
      <c r="K3736" s="130" t="s">
        <v>265</v>
      </c>
      <c r="L3736" s="130">
        <v>25.11780821917808</v>
      </c>
      <c r="M3736" s="130">
        <v>23</v>
      </c>
      <c r="N3736" s="130">
        <v>17.571568715686631</v>
      </c>
      <c r="O3736" s="130">
        <v>4.5616847948314714</v>
      </c>
      <c r="P3736" s="130">
        <v>3.8865143311922128</v>
      </c>
      <c r="Q3736" s="130">
        <v>18.022135494572439</v>
      </c>
      <c r="R3736" s="130">
        <v>4.4795615333455432</v>
      </c>
      <c r="S3736" s="130">
        <v>4.5834508945358117</v>
      </c>
      <c r="T3736" s="130">
        <v>25.957206312816361</v>
      </c>
    </row>
    <row r="3737" spans="1:20" x14ac:dyDescent="0.45">
      <c r="A3737" s="130" t="s">
        <v>218</v>
      </c>
      <c r="B3737" s="130">
        <v>2023</v>
      </c>
      <c r="C3737" s="131">
        <v>44983</v>
      </c>
      <c r="D3737" s="130" t="s">
        <v>30</v>
      </c>
      <c r="E3737" s="130" t="s">
        <v>1943</v>
      </c>
      <c r="F3737" s="130">
        <v>1</v>
      </c>
      <c r="G3737" s="130">
        <v>6</v>
      </c>
      <c r="H3737" s="130" t="s">
        <v>5945</v>
      </c>
      <c r="I3737" s="130">
        <v>674</v>
      </c>
      <c r="J3737" s="130" t="s">
        <v>1957</v>
      </c>
      <c r="K3737" s="130" t="s">
        <v>370</v>
      </c>
      <c r="L3737" s="130">
        <v>23.62739726027397</v>
      </c>
      <c r="M3737" s="130">
        <v>23</v>
      </c>
      <c r="N3737" s="130">
        <v>13.070634426851161</v>
      </c>
      <c r="O3737" s="130">
        <v>6.6460484807906273</v>
      </c>
      <c r="P3737" s="130">
        <v>-6.8675110155207211</v>
      </c>
      <c r="Q3737" s="130">
        <v>13.280979644082681</v>
      </c>
      <c r="R3737" s="130">
        <v>5.8893366308919184</v>
      </c>
      <c r="S3737" s="130">
        <v>-4.3870302485930708</v>
      </c>
      <c r="T3737" s="130">
        <v>25.957206312816361</v>
      </c>
    </row>
    <row r="3738" spans="1:20" x14ac:dyDescent="0.45">
      <c r="A3738" s="130" t="s">
        <v>218</v>
      </c>
      <c r="B3738" s="130">
        <v>2023</v>
      </c>
      <c r="C3738" s="131">
        <v>44983</v>
      </c>
      <c r="D3738" s="130" t="s">
        <v>30</v>
      </c>
      <c r="E3738" s="130" t="s">
        <v>1943</v>
      </c>
      <c r="F3738" s="130">
        <v>1</v>
      </c>
      <c r="G3738" s="130">
        <v>7</v>
      </c>
      <c r="H3738" s="130" t="s">
        <v>5945</v>
      </c>
      <c r="I3738" s="130">
        <v>674</v>
      </c>
      <c r="J3738" s="130" t="s">
        <v>385</v>
      </c>
      <c r="K3738" s="130" t="s">
        <v>67</v>
      </c>
      <c r="L3738" s="130">
        <v>31.578082191780819</v>
      </c>
      <c r="M3738" s="130">
        <v>23</v>
      </c>
      <c r="N3738" s="130">
        <v>21.833140020120599</v>
      </c>
      <c r="O3738" s="130">
        <v>4.4484905585523462</v>
      </c>
      <c r="P3738" s="130">
        <v>8.487668344463561</v>
      </c>
      <c r="Q3738" s="130">
        <v>18.707155417533151</v>
      </c>
      <c r="R3738" s="130">
        <v>4.4754368883078408</v>
      </c>
      <c r="S3738" s="130">
        <v>5.2808447526096236</v>
      </c>
      <c r="T3738" s="130">
        <v>25.957206312816361</v>
      </c>
    </row>
    <row r="3739" spans="1:20" x14ac:dyDescent="0.45">
      <c r="A3739" s="150" t="s">
        <v>218</v>
      </c>
      <c r="B3739" s="150">
        <v>2023</v>
      </c>
      <c r="C3739" s="151">
        <v>44983</v>
      </c>
      <c r="D3739" s="150" t="s">
        <v>30</v>
      </c>
      <c r="E3739" s="150" t="s">
        <v>1943</v>
      </c>
      <c r="F3739" s="150">
        <v>2</v>
      </c>
      <c r="G3739" s="150">
        <v>1</v>
      </c>
      <c r="H3739" s="150" t="s">
        <v>5946</v>
      </c>
      <c r="I3739" s="150">
        <v>675</v>
      </c>
      <c r="J3739" s="150" t="s">
        <v>346</v>
      </c>
      <c r="K3739" s="150" t="s">
        <v>52</v>
      </c>
      <c r="L3739" s="150">
        <v>23.852054794520551</v>
      </c>
      <c r="M3739" s="150">
        <v>2</v>
      </c>
      <c r="N3739" s="150">
        <v>41.965751396043302</v>
      </c>
      <c r="O3739" s="150">
        <v>4.3502934836140117</v>
      </c>
      <c r="P3739" s="150">
        <v>28.914870945201262</v>
      </c>
      <c r="Q3739" s="150">
        <v>43.178028109863149</v>
      </c>
      <c r="R3739" s="150">
        <v>4.4818747616081582</v>
      </c>
      <c r="S3739" s="150">
        <v>29.73240382503867</v>
      </c>
      <c r="T3739" s="150">
        <v>26.373579760463691</v>
      </c>
    </row>
    <row r="3740" spans="1:20" x14ac:dyDescent="0.45">
      <c r="A3740" s="150" t="s">
        <v>218</v>
      </c>
      <c r="B3740" s="150">
        <v>2023</v>
      </c>
      <c r="C3740" s="151">
        <v>44983</v>
      </c>
      <c r="D3740" s="150" t="s">
        <v>30</v>
      </c>
      <c r="E3740" s="150" t="s">
        <v>1943</v>
      </c>
      <c r="F3740" s="150">
        <v>2</v>
      </c>
      <c r="G3740" s="150">
        <v>2</v>
      </c>
      <c r="H3740" s="150" t="s">
        <v>5946</v>
      </c>
      <c r="I3740" s="150">
        <v>675</v>
      </c>
      <c r="J3740" s="150" t="s">
        <v>397</v>
      </c>
      <c r="K3740" s="150" t="s">
        <v>177</v>
      </c>
      <c r="L3740" s="150">
        <v>30.273972602739729</v>
      </c>
      <c r="M3740" s="150">
        <v>23</v>
      </c>
      <c r="N3740" s="150">
        <v>32.811981805580281</v>
      </c>
      <c r="O3740" s="150">
        <v>4.2704458455669929</v>
      </c>
      <c r="P3740" s="150">
        <v>20.000644268879299</v>
      </c>
      <c r="Q3740" s="150">
        <v>33.667607951463182</v>
      </c>
      <c r="R3740" s="150">
        <v>4.3054340136754323</v>
      </c>
      <c r="S3740" s="150">
        <v>20.75130591043688</v>
      </c>
      <c r="T3740" s="150">
        <v>26.373579760463691</v>
      </c>
    </row>
    <row r="3741" spans="1:20" x14ac:dyDescent="0.45">
      <c r="A3741" s="150" t="s">
        <v>218</v>
      </c>
      <c r="B3741" s="150">
        <v>2023</v>
      </c>
      <c r="C3741" s="151">
        <v>44983</v>
      </c>
      <c r="D3741" s="150" t="s">
        <v>30</v>
      </c>
      <c r="E3741" s="150" t="s">
        <v>1943</v>
      </c>
      <c r="F3741" s="150">
        <v>2</v>
      </c>
      <c r="G3741" s="150">
        <v>3</v>
      </c>
      <c r="H3741" s="150" t="s">
        <v>5946</v>
      </c>
      <c r="I3741" s="150">
        <v>675</v>
      </c>
      <c r="J3741" s="150" t="s">
        <v>488</v>
      </c>
      <c r="K3741" s="150" t="s">
        <v>55</v>
      </c>
      <c r="L3741" s="150">
        <v>22.17808219178082</v>
      </c>
      <c r="M3741" s="150">
        <v>23</v>
      </c>
      <c r="N3741" s="150">
        <v>14.67601279955292</v>
      </c>
      <c r="O3741" s="150">
        <v>5.7220960224714599</v>
      </c>
      <c r="P3741" s="150">
        <v>-2.4902752678614561</v>
      </c>
      <c r="Q3741" s="150">
        <v>19.25557817562045</v>
      </c>
      <c r="R3741" s="150">
        <v>5.2595101961777706</v>
      </c>
      <c r="S3741" s="150">
        <v>3.4770475870871391</v>
      </c>
      <c r="T3741" s="150">
        <v>26.373579760463691</v>
      </c>
    </row>
    <row r="3742" spans="1:20" x14ac:dyDescent="0.45">
      <c r="A3742" s="150" t="s">
        <v>218</v>
      </c>
      <c r="B3742" s="150">
        <v>2023</v>
      </c>
      <c r="C3742" s="151">
        <v>44983</v>
      </c>
      <c r="D3742" s="150" t="s">
        <v>30</v>
      </c>
      <c r="E3742" s="150" t="s">
        <v>1943</v>
      </c>
      <c r="F3742" s="150">
        <v>2</v>
      </c>
      <c r="G3742" s="150">
        <v>4</v>
      </c>
      <c r="H3742" s="150" t="s">
        <v>5946</v>
      </c>
      <c r="I3742" s="150">
        <v>675</v>
      </c>
      <c r="J3742" s="150" t="s">
        <v>537</v>
      </c>
      <c r="K3742" s="150" t="s">
        <v>115</v>
      </c>
      <c r="L3742" s="150">
        <v>18.980821917808221</v>
      </c>
      <c r="M3742" s="150">
        <v>23</v>
      </c>
      <c r="N3742" s="150">
        <v>25</v>
      </c>
      <c r="O3742" s="150">
        <v>8.3333333330000006</v>
      </c>
      <c r="P3742" s="150">
        <v>9.999965300266922E-10</v>
      </c>
      <c r="Q3742" s="150">
        <v>25.316307448920639</v>
      </c>
      <c r="R3742" s="150">
        <v>6.6871241092639986</v>
      </c>
      <c r="S3742" s="150">
        <v>5.2549351211286464</v>
      </c>
      <c r="T3742" s="150">
        <v>26.373579760463691</v>
      </c>
    </row>
    <row r="3743" spans="1:20" x14ac:dyDescent="0.45">
      <c r="A3743" s="150" t="s">
        <v>218</v>
      </c>
      <c r="B3743" s="150">
        <v>2023</v>
      </c>
      <c r="C3743" s="151">
        <v>44983</v>
      </c>
      <c r="D3743" s="150" t="s">
        <v>30</v>
      </c>
      <c r="E3743" s="150" t="s">
        <v>1943</v>
      </c>
      <c r="F3743" s="150">
        <v>2</v>
      </c>
      <c r="G3743" s="150">
        <v>5</v>
      </c>
      <c r="H3743" s="150" t="s">
        <v>5946</v>
      </c>
      <c r="I3743" s="150">
        <v>675</v>
      </c>
      <c r="J3743" s="150" t="s">
        <v>431</v>
      </c>
      <c r="K3743" s="150" t="s">
        <v>79</v>
      </c>
      <c r="L3743" s="150">
        <v>24.4958904109589</v>
      </c>
      <c r="M3743" s="150">
        <v>23</v>
      </c>
      <c r="N3743" s="150">
        <v>32.333255791702292</v>
      </c>
      <c r="O3743" s="150">
        <v>4.3834930915393437</v>
      </c>
      <c r="P3743" s="150">
        <v>19.18277651708425</v>
      </c>
      <c r="Q3743" s="150">
        <v>30.058662853875219</v>
      </c>
      <c r="R3743" s="150">
        <v>4.3424056388400789</v>
      </c>
      <c r="S3743" s="150">
        <v>17.031445937354981</v>
      </c>
      <c r="T3743" s="150">
        <v>26.373579760463691</v>
      </c>
    </row>
    <row r="3744" spans="1:20" x14ac:dyDescent="0.45">
      <c r="A3744" s="150" t="s">
        <v>218</v>
      </c>
      <c r="B3744" s="150">
        <v>2023</v>
      </c>
      <c r="C3744" s="151">
        <v>44983</v>
      </c>
      <c r="D3744" s="150" t="s">
        <v>30</v>
      </c>
      <c r="E3744" s="150" t="s">
        <v>1943</v>
      </c>
      <c r="F3744" s="150">
        <v>2</v>
      </c>
      <c r="G3744" s="150">
        <v>6</v>
      </c>
      <c r="H3744" s="150" t="s">
        <v>5946</v>
      </c>
      <c r="I3744" s="150">
        <v>675</v>
      </c>
      <c r="J3744" s="150" t="s">
        <v>494</v>
      </c>
      <c r="K3744" s="150" t="s">
        <v>363</v>
      </c>
      <c r="L3744" s="150">
        <v>20.038356164383561</v>
      </c>
      <c r="M3744" s="150">
        <v>23</v>
      </c>
      <c r="N3744" s="150">
        <v>25</v>
      </c>
      <c r="O3744" s="150">
        <v>8.3333333330000006</v>
      </c>
      <c r="P3744" s="150">
        <v>9.999965300266922E-10</v>
      </c>
      <c r="Q3744" s="150">
        <v>20.531455741992261</v>
      </c>
      <c r="R3744" s="150">
        <v>6.8742165088135483</v>
      </c>
      <c r="S3744" s="150">
        <v>-9.1193784448382331E-2</v>
      </c>
      <c r="T3744" s="150">
        <v>26.373579760463691</v>
      </c>
    </row>
    <row r="3745" spans="1:20" x14ac:dyDescent="0.45">
      <c r="A3745" s="150" t="s">
        <v>218</v>
      </c>
      <c r="B3745" s="150">
        <v>2023</v>
      </c>
      <c r="C3745" s="151">
        <v>44983</v>
      </c>
      <c r="D3745" s="150" t="s">
        <v>30</v>
      </c>
      <c r="E3745" s="150" t="s">
        <v>1943</v>
      </c>
      <c r="F3745" s="150">
        <v>2</v>
      </c>
      <c r="G3745" s="150">
        <v>7</v>
      </c>
      <c r="H3745" s="150" t="s">
        <v>5946</v>
      </c>
      <c r="I3745" s="150">
        <v>675</v>
      </c>
      <c r="J3745" s="150" t="s">
        <v>475</v>
      </c>
      <c r="K3745" s="150" t="s">
        <v>265</v>
      </c>
      <c r="L3745" s="150">
        <v>19.473972602739721</v>
      </c>
      <c r="M3745" s="150">
        <v>23</v>
      </c>
      <c r="N3745" s="150">
        <v>12.82805653036705</v>
      </c>
      <c r="O3745" s="150">
        <v>5.6270204828758539</v>
      </c>
      <c r="P3745" s="150">
        <v>-4.0530049182605161</v>
      </c>
      <c r="Q3745" s="150">
        <v>10.61114390694234</v>
      </c>
      <c r="R3745" s="150">
        <v>5.4805453825614512</v>
      </c>
      <c r="S3745" s="150">
        <v>-5.8304922407420161</v>
      </c>
      <c r="T3745" s="150">
        <v>26.373579760463691</v>
      </c>
    </row>
    <row r="3746" spans="1:20" x14ac:dyDescent="0.45">
      <c r="A3746" s="152" t="s">
        <v>218</v>
      </c>
      <c r="B3746" s="152">
        <v>2023</v>
      </c>
      <c r="C3746" s="153">
        <v>44983</v>
      </c>
      <c r="D3746" s="152" t="s">
        <v>30</v>
      </c>
      <c r="E3746" s="152" t="s">
        <v>1943</v>
      </c>
      <c r="F3746" s="152">
        <v>3</v>
      </c>
      <c r="G3746" s="152">
        <v>1</v>
      </c>
      <c r="H3746" s="152" t="s">
        <v>5947</v>
      </c>
      <c r="I3746" s="152">
        <v>676</v>
      </c>
      <c r="J3746" s="152" t="s">
        <v>492</v>
      </c>
      <c r="K3746" s="152" t="s">
        <v>79</v>
      </c>
      <c r="L3746" s="152">
        <v>20.19452054794521</v>
      </c>
      <c r="M3746" s="152">
        <v>10</v>
      </c>
      <c r="N3746" s="152">
        <v>27.998662840681028</v>
      </c>
      <c r="O3746" s="152">
        <v>4.4508649400431102</v>
      </c>
      <c r="P3746" s="152">
        <v>14.6460680205517</v>
      </c>
      <c r="Q3746" s="152">
        <v>31.053141880669202</v>
      </c>
      <c r="R3746" s="152">
        <v>4.4580698428193104</v>
      </c>
      <c r="S3746" s="152">
        <v>17.67893235221127</v>
      </c>
      <c r="T3746" s="152">
        <v>26.16034556744323</v>
      </c>
    </row>
    <row r="3747" spans="1:20" x14ac:dyDescent="0.45">
      <c r="A3747" s="152" t="s">
        <v>218</v>
      </c>
      <c r="B3747" s="152">
        <v>2023</v>
      </c>
      <c r="C3747" s="153">
        <v>44983</v>
      </c>
      <c r="D3747" s="152" t="s">
        <v>30</v>
      </c>
      <c r="E3747" s="152" t="s">
        <v>1943</v>
      </c>
      <c r="F3747" s="152">
        <v>3</v>
      </c>
      <c r="G3747" s="152">
        <v>2</v>
      </c>
      <c r="H3747" s="152" t="s">
        <v>5947</v>
      </c>
      <c r="I3747" s="152">
        <v>676</v>
      </c>
      <c r="J3747" s="152" t="s">
        <v>546</v>
      </c>
      <c r="K3747" s="152" t="s">
        <v>34</v>
      </c>
      <c r="L3747" s="152">
        <v>24.764383561643839</v>
      </c>
      <c r="M3747" s="152">
        <v>6</v>
      </c>
      <c r="N3747" s="152">
        <v>27.234624632546861</v>
      </c>
      <c r="O3747" s="152">
        <v>5.1440709747766542</v>
      </c>
      <c r="P3747" s="152">
        <v>11.8024117082169</v>
      </c>
      <c r="Q3747" s="152">
        <v>29.524508302837209</v>
      </c>
      <c r="R3747" s="152">
        <v>4.8717879950455734</v>
      </c>
      <c r="S3747" s="152">
        <v>14.909144317700489</v>
      </c>
      <c r="T3747" s="152">
        <v>26.16034556744323</v>
      </c>
    </row>
    <row r="3748" spans="1:20" x14ac:dyDescent="0.45">
      <c r="A3748" s="152" t="s">
        <v>218</v>
      </c>
      <c r="B3748" s="152">
        <v>2023</v>
      </c>
      <c r="C3748" s="153">
        <v>44983</v>
      </c>
      <c r="D3748" s="152" t="s">
        <v>30</v>
      </c>
      <c r="E3748" s="152" t="s">
        <v>1943</v>
      </c>
      <c r="F3748" s="152">
        <v>3</v>
      </c>
      <c r="G3748" s="152">
        <v>3</v>
      </c>
      <c r="H3748" s="152" t="s">
        <v>5947</v>
      </c>
      <c r="I3748" s="152">
        <v>676</v>
      </c>
      <c r="J3748" s="152" t="s">
        <v>425</v>
      </c>
      <c r="K3748" s="152" t="s">
        <v>96</v>
      </c>
      <c r="L3748" s="152">
        <v>29.271232876712329</v>
      </c>
      <c r="M3748" s="152">
        <v>23</v>
      </c>
      <c r="N3748" s="152">
        <v>35.658389861818627</v>
      </c>
      <c r="O3748" s="152">
        <v>4.3965928448828286</v>
      </c>
      <c r="P3748" s="152">
        <v>22.468611327170141</v>
      </c>
      <c r="Q3748" s="152">
        <v>34.800074904249577</v>
      </c>
      <c r="R3748" s="152">
        <v>4.3354609535010056</v>
      </c>
      <c r="S3748" s="152">
        <v>21.79369204374656</v>
      </c>
      <c r="T3748" s="152">
        <v>26.16034556744323</v>
      </c>
    </row>
    <row r="3749" spans="1:20" x14ac:dyDescent="0.45">
      <c r="A3749" s="152" t="s">
        <v>218</v>
      </c>
      <c r="B3749" s="152">
        <v>2023</v>
      </c>
      <c r="C3749" s="153">
        <v>44983</v>
      </c>
      <c r="D3749" s="152" t="s">
        <v>30</v>
      </c>
      <c r="E3749" s="152" t="s">
        <v>1943</v>
      </c>
      <c r="F3749" s="152">
        <v>3</v>
      </c>
      <c r="G3749" s="152">
        <v>4</v>
      </c>
      <c r="H3749" s="152" t="s">
        <v>5947</v>
      </c>
      <c r="I3749" s="152">
        <v>676</v>
      </c>
      <c r="J3749" s="152" t="s">
        <v>468</v>
      </c>
      <c r="K3749" s="152" t="s">
        <v>91</v>
      </c>
      <c r="L3749" s="152">
        <v>24.890410958904109</v>
      </c>
      <c r="M3749" s="152">
        <v>5</v>
      </c>
      <c r="N3749" s="152">
        <v>29.98269604082266</v>
      </c>
      <c r="O3749" s="152">
        <v>4.4363321075774564</v>
      </c>
      <c r="P3749" s="152">
        <v>16.673699718090301</v>
      </c>
      <c r="Q3749" s="152">
        <v>29.319488136278931</v>
      </c>
      <c r="R3749" s="152">
        <v>4.3672642902113763</v>
      </c>
      <c r="S3749" s="152">
        <v>16.21769526564481</v>
      </c>
      <c r="T3749" s="152">
        <v>26.16034556744323</v>
      </c>
    </row>
    <row r="3750" spans="1:20" x14ac:dyDescent="0.45">
      <c r="A3750" s="152" t="s">
        <v>218</v>
      </c>
      <c r="B3750" s="152">
        <v>2023</v>
      </c>
      <c r="C3750" s="153">
        <v>44983</v>
      </c>
      <c r="D3750" s="152" t="s">
        <v>30</v>
      </c>
      <c r="E3750" s="152" t="s">
        <v>1943</v>
      </c>
      <c r="F3750" s="152">
        <v>3</v>
      </c>
      <c r="G3750" s="152">
        <v>5</v>
      </c>
      <c r="H3750" s="152" t="s">
        <v>5947</v>
      </c>
      <c r="I3750" s="152">
        <v>676</v>
      </c>
      <c r="J3750" s="152" t="s">
        <v>1954</v>
      </c>
      <c r="K3750" s="152" t="s">
        <v>43</v>
      </c>
      <c r="L3750" s="152">
        <v>25.671232876712331</v>
      </c>
      <c r="M3750" s="152">
        <v>9</v>
      </c>
      <c r="N3750" s="152">
        <v>23.03816867764181</v>
      </c>
      <c r="O3750" s="152">
        <v>6.0157375955555912</v>
      </c>
      <c r="P3750" s="152">
        <v>4.9909558909750373</v>
      </c>
      <c r="Q3750" s="152">
        <v>22.52631071465154</v>
      </c>
      <c r="R3750" s="152">
        <v>5.4621645507124823</v>
      </c>
      <c r="S3750" s="152">
        <v>6.1398170625140978</v>
      </c>
      <c r="T3750" s="152">
        <v>26.16034556744323</v>
      </c>
    </row>
    <row r="3751" spans="1:20" x14ac:dyDescent="0.45">
      <c r="A3751" s="152" t="s">
        <v>218</v>
      </c>
      <c r="B3751" s="152">
        <v>2023</v>
      </c>
      <c r="C3751" s="153">
        <v>44983</v>
      </c>
      <c r="D3751" s="152" t="s">
        <v>30</v>
      </c>
      <c r="E3751" s="152" t="s">
        <v>1943</v>
      </c>
      <c r="F3751" s="152">
        <v>3</v>
      </c>
      <c r="G3751" s="152">
        <v>6</v>
      </c>
      <c r="H3751" s="152" t="s">
        <v>5947</v>
      </c>
      <c r="I3751" s="152">
        <v>676</v>
      </c>
      <c r="J3751" s="152" t="s">
        <v>497</v>
      </c>
      <c r="K3751" s="152" t="s">
        <v>223</v>
      </c>
      <c r="L3751" s="152">
        <v>23.271232876712329</v>
      </c>
      <c r="M3751" s="152">
        <v>23</v>
      </c>
      <c r="N3751" s="152">
        <v>25</v>
      </c>
      <c r="O3751" s="152">
        <v>8.3333333330000006</v>
      </c>
      <c r="P3751" s="152">
        <v>9.999965300266922E-10</v>
      </c>
      <c r="Q3751" s="152">
        <v>20.445963018396679</v>
      </c>
      <c r="R3751" s="152">
        <v>6.8913100762186614</v>
      </c>
      <c r="S3751" s="152">
        <v>-0.22796721025930819</v>
      </c>
      <c r="T3751" s="152">
        <v>26.16034556744323</v>
      </c>
    </row>
    <row r="3752" spans="1:20" x14ac:dyDescent="0.45">
      <c r="A3752" s="152" t="s">
        <v>218</v>
      </c>
      <c r="B3752" s="152">
        <v>2023</v>
      </c>
      <c r="C3752" s="153">
        <v>44983</v>
      </c>
      <c r="D3752" s="152" t="s">
        <v>30</v>
      </c>
      <c r="E3752" s="152" t="s">
        <v>1943</v>
      </c>
      <c r="F3752" s="152">
        <v>3</v>
      </c>
      <c r="G3752" s="152">
        <v>7</v>
      </c>
      <c r="H3752" s="152" t="s">
        <v>5947</v>
      </c>
      <c r="I3752" s="152">
        <v>676</v>
      </c>
      <c r="J3752" s="152" t="s">
        <v>459</v>
      </c>
      <c r="K3752" s="152" t="s">
        <v>143</v>
      </c>
      <c r="L3752" s="152">
        <v>19.789041095890411</v>
      </c>
      <c r="M3752" s="152">
        <v>23</v>
      </c>
      <c r="N3752" s="152">
        <v>14.20987691859159</v>
      </c>
      <c r="O3752" s="152">
        <v>6.7403774040183846</v>
      </c>
      <c r="P3752" s="152">
        <v>-6.0112552934635683</v>
      </c>
      <c r="Q3752" s="152">
        <v>10.923681781250741</v>
      </c>
      <c r="R3752" s="152">
        <v>6.3038110488191208</v>
      </c>
      <c r="S3752" s="152">
        <v>-7.9877513652066252</v>
      </c>
      <c r="T3752" s="152">
        <v>26.16034556744323</v>
      </c>
    </row>
    <row r="3753" spans="1:20" x14ac:dyDescent="0.45">
      <c r="A3753" s="154" t="s">
        <v>218</v>
      </c>
      <c r="B3753" s="154">
        <v>2023</v>
      </c>
      <c r="C3753" s="155">
        <v>44983</v>
      </c>
      <c r="D3753" s="154" t="s">
        <v>30</v>
      </c>
      <c r="E3753" s="154" t="s">
        <v>1943</v>
      </c>
      <c r="F3753" s="154">
        <v>4</v>
      </c>
      <c r="G3753" s="154">
        <v>1</v>
      </c>
      <c r="H3753" s="154" t="s">
        <v>5948</v>
      </c>
      <c r="I3753" s="154">
        <v>677</v>
      </c>
      <c r="J3753" s="154" t="s">
        <v>399</v>
      </c>
      <c r="K3753" s="154" t="s">
        <v>49</v>
      </c>
      <c r="L3753" s="154">
        <v>28.547945205479451</v>
      </c>
      <c r="M3753" s="154">
        <v>12</v>
      </c>
      <c r="N3753" s="154">
        <v>26.622576332833869</v>
      </c>
      <c r="O3753" s="154">
        <v>4.3357286356073192</v>
      </c>
      <c r="P3753" s="154">
        <v>13.615390426011921</v>
      </c>
      <c r="Q3753" s="154">
        <v>29.372710987683678</v>
      </c>
      <c r="R3753" s="154">
        <v>4.3853268643028978</v>
      </c>
      <c r="S3753" s="154">
        <v>16.216730394774991</v>
      </c>
      <c r="T3753" s="154">
        <v>25.636650955217931</v>
      </c>
    </row>
    <row r="3754" spans="1:20" x14ac:dyDescent="0.45">
      <c r="A3754" s="154" t="s">
        <v>218</v>
      </c>
      <c r="B3754" s="154">
        <v>2023</v>
      </c>
      <c r="C3754" s="155">
        <v>44983</v>
      </c>
      <c r="D3754" s="154" t="s">
        <v>30</v>
      </c>
      <c r="E3754" s="154" t="s">
        <v>1943</v>
      </c>
      <c r="F3754" s="154">
        <v>4</v>
      </c>
      <c r="G3754" s="154">
        <v>2</v>
      </c>
      <c r="H3754" s="154" t="s">
        <v>5948</v>
      </c>
      <c r="I3754" s="154">
        <v>677</v>
      </c>
      <c r="J3754" s="154" t="s">
        <v>418</v>
      </c>
      <c r="K3754" s="154" t="s">
        <v>96</v>
      </c>
      <c r="L3754" s="154">
        <v>24.767123287671229</v>
      </c>
      <c r="M3754" s="154">
        <v>23</v>
      </c>
      <c r="N3754" s="154">
        <v>30.42887560133698</v>
      </c>
      <c r="O3754" s="154">
        <v>4.3962953462609624</v>
      </c>
      <c r="P3754" s="154">
        <v>17.23998956255409</v>
      </c>
      <c r="Q3754" s="154">
        <v>31.030343581656339</v>
      </c>
      <c r="R3754" s="154">
        <v>4.3665528531376694</v>
      </c>
      <c r="S3754" s="154">
        <v>17.930685022243331</v>
      </c>
      <c r="T3754" s="154">
        <v>25.636650955217931</v>
      </c>
    </row>
    <row r="3755" spans="1:20" x14ac:dyDescent="0.45">
      <c r="A3755" s="154" t="s">
        <v>218</v>
      </c>
      <c r="B3755" s="154">
        <v>2023</v>
      </c>
      <c r="C3755" s="155">
        <v>44983</v>
      </c>
      <c r="D3755" s="154" t="s">
        <v>30</v>
      </c>
      <c r="E3755" s="154" t="s">
        <v>1943</v>
      </c>
      <c r="F3755" s="154">
        <v>4</v>
      </c>
      <c r="G3755" s="154">
        <v>3</v>
      </c>
      <c r="H3755" s="154" t="s">
        <v>5948</v>
      </c>
      <c r="I3755" s="154">
        <v>677</v>
      </c>
      <c r="J3755" s="154" t="s">
        <v>470</v>
      </c>
      <c r="K3755" s="154" t="s">
        <v>52</v>
      </c>
      <c r="L3755" s="154">
        <v>20.591780821917808</v>
      </c>
      <c r="M3755" s="154">
        <v>23</v>
      </c>
      <c r="N3755" s="154">
        <v>31.29732081897442</v>
      </c>
      <c r="O3755" s="154">
        <v>4.6006209146301051</v>
      </c>
      <c r="P3755" s="154">
        <v>17.495458075084098</v>
      </c>
      <c r="Q3755" s="154">
        <v>30.518798026010241</v>
      </c>
      <c r="R3755" s="154">
        <v>4.4995329773926303</v>
      </c>
      <c r="S3755" s="154">
        <v>17.02019909383235</v>
      </c>
      <c r="T3755" s="154">
        <v>25.636650955217931</v>
      </c>
    </row>
    <row r="3756" spans="1:20" x14ac:dyDescent="0.45">
      <c r="A3756" s="154" t="s">
        <v>218</v>
      </c>
      <c r="B3756" s="154">
        <v>2023</v>
      </c>
      <c r="C3756" s="155">
        <v>44983</v>
      </c>
      <c r="D3756" s="154" t="s">
        <v>30</v>
      </c>
      <c r="E3756" s="154" t="s">
        <v>1943</v>
      </c>
      <c r="F3756" s="154">
        <v>4</v>
      </c>
      <c r="G3756" s="154">
        <v>4</v>
      </c>
      <c r="H3756" s="154" t="s">
        <v>5948</v>
      </c>
      <c r="I3756" s="154">
        <v>677</v>
      </c>
      <c r="J3756" s="154" t="s">
        <v>476</v>
      </c>
      <c r="K3756" s="154" t="s">
        <v>477</v>
      </c>
      <c r="L3756" s="154">
        <v>30.44383561643836</v>
      </c>
      <c r="M3756" s="154">
        <v>23</v>
      </c>
      <c r="N3756" s="154">
        <v>15.661736986225669</v>
      </c>
      <c r="O3756" s="154">
        <v>4.5483727837090413</v>
      </c>
      <c r="P3756" s="154">
        <v>2.0166186350985509</v>
      </c>
      <c r="Q3756" s="154">
        <v>17.04502753235046</v>
      </c>
      <c r="R3756" s="154">
        <v>4.4673685613844896</v>
      </c>
      <c r="S3756" s="154">
        <v>3.6429218481969841</v>
      </c>
      <c r="T3756" s="154">
        <v>25.636650955217931</v>
      </c>
    </row>
    <row r="3757" spans="1:20" x14ac:dyDescent="0.45">
      <c r="A3757" s="154" t="s">
        <v>218</v>
      </c>
      <c r="B3757" s="154">
        <v>2023</v>
      </c>
      <c r="C3757" s="155">
        <v>44983</v>
      </c>
      <c r="D3757" s="154" t="s">
        <v>30</v>
      </c>
      <c r="E3757" s="154" t="s">
        <v>1943</v>
      </c>
      <c r="F3757" s="154">
        <v>4</v>
      </c>
      <c r="G3757" s="154">
        <v>5</v>
      </c>
      <c r="H3757" s="154" t="s">
        <v>5948</v>
      </c>
      <c r="I3757" s="154">
        <v>677</v>
      </c>
      <c r="J3757" s="154" t="s">
        <v>498</v>
      </c>
      <c r="K3757" s="154" t="s">
        <v>427</v>
      </c>
      <c r="L3757" s="154">
        <v>22.701369863013699</v>
      </c>
      <c r="M3757" s="154">
        <v>23</v>
      </c>
      <c r="N3757" s="154">
        <v>25</v>
      </c>
      <c r="O3757" s="154">
        <v>8.3333333330000006</v>
      </c>
      <c r="P3757" s="154">
        <v>9.999965300266922E-10</v>
      </c>
      <c r="Q3757" s="154">
        <v>21.216214402477931</v>
      </c>
      <c r="R3757" s="154">
        <v>6.793692018364438</v>
      </c>
      <c r="S3757" s="154">
        <v>0.83513834738462123</v>
      </c>
      <c r="T3757" s="154">
        <v>25.636650955217931</v>
      </c>
    </row>
    <row r="3758" spans="1:20" x14ac:dyDescent="0.45">
      <c r="A3758" s="154" t="s">
        <v>218</v>
      </c>
      <c r="B3758" s="154">
        <v>2023</v>
      </c>
      <c r="C3758" s="155">
        <v>44983</v>
      </c>
      <c r="D3758" s="154" t="s">
        <v>30</v>
      </c>
      <c r="E3758" s="154" t="s">
        <v>1943</v>
      </c>
      <c r="F3758" s="154">
        <v>4</v>
      </c>
      <c r="G3758" s="154">
        <v>6</v>
      </c>
      <c r="H3758" s="154" t="s">
        <v>5948</v>
      </c>
      <c r="I3758" s="154">
        <v>677</v>
      </c>
      <c r="J3758" s="154" t="s">
        <v>478</v>
      </c>
      <c r="K3758" s="154" t="s">
        <v>187</v>
      </c>
      <c r="L3758" s="154">
        <v>23.408219178082192</v>
      </c>
      <c r="M3758" s="154">
        <v>23</v>
      </c>
      <c r="N3758" s="154">
        <v>24.809395991936668</v>
      </c>
      <c r="O3758" s="154">
        <v>5.320318063381908</v>
      </c>
      <c r="P3758" s="154">
        <v>8.8484418017909476</v>
      </c>
      <c r="Q3758" s="154">
        <v>20.838505635322988</v>
      </c>
      <c r="R3758" s="154">
        <v>5.1325183474898468</v>
      </c>
      <c r="S3758" s="154">
        <v>5.4409505928534472</v>
      </c>
      <c r="T3758" s="154">
        <v>25.636650955217931</v>
      </c>
    </row>
    <row r="3759" spans="1:20" x14ac:dyDescent="0.45">
      <c r="A3759" s="154" t="s">
        <v>218</v>
      </c>
      <c r="B3759" s="154">
        <v>2023</v>
      </c>
      <c r="C3759" s="155">
        <v>44983</v>
      </c>
      <c r="D3759" s="154" t="s">
        <v>30</v>
      </c>
      <c r="E3759" s="154" t="s">
        <v>1943</v>
      </c>
      <c r="F3759" s="154">
        <v>4</v>
      </c>
      <c r="G3759" s="154" t="s">
        <v>100</v>
      </c>
      <c r="H3759" s="154" t="s">
        <v>5948</v>
      </c>
      <c r="I3759" s="154">
        <v>677</v>
      </c>
      <c r="J3759" s="154" t="s">
        <v>441</v>
      </c>
      <c r="K3759" s="154" t="s">
        <v>34</v>
      </c>
      <c r="L3759" s="154">
        <v>23.479452054794521</v>
      </c>
      <c r="M3759" s="154">
        <v>23</v>
      </c>
      <c r="N3759" s="154">
        <v>38.444012531187177</v>
      </c>
      <c r="O3759" s="154">
        <v>4.3588007283217349</v>
      </c>
      <c r="P3759" s="154">
        <v>25.367610346221969</v>
      </c>
      <c r="Q3759" s="154">
        <v>38.444012531187177</v>
      </c>
      <c r="R3759" s="154">
        <v>4.3588007283217349</v>
      </c>
      <c r="S3759" s="154">
        <v>25.367610346221969</v>
      </c>
      <c r="T3759" s="154">
        <v>25.636650955217931</v>
      </c>
    </row>
    <row r="3760" spans="1:20" x14ac:dyDescent="0.45">
      <c r="A3760" s="156" t="s">
        <v>218</v>
      </c>
      <c r="B3760" s="156">
        <v>2023</v>
      </c>
      <c r="C3760" s="157">
        <v>44983</v>
      </c>
      <c r="D3760" s="156" t="s">
        <v>30</v>
      </c>
      <c r="E3760" s="156" t="s">
        <v>1943</v>
      </c>
      <c r="F3760" s="156">
        <v>5</v>
      </c>
      <c r="G3760" s="156">
        <v>1</v>
      </c>
      <c r="H3760" s="156" t="s">
        <v>5949</v>
      </c>
      <c r="I3760" s="156">
        <v>678</v>
      </c>
      <c r="J3760" s="156" t="s">
        <v>446</v>
      </c>
      <c r="K3760" s="156" t="s">
        <v>37</v>
      </c>
      <c r="L3760" s="156">
        <v>23.172602739726031</v>
      </c>
      <c r="M3760" s="156">
        <v>4</v>
      </c>
      <c r="N3760" s="156">
        <v>42.531295945108887</v>
      </c>
      <c r="O3760" s="156">
        <v>4.3847184014824183</v>
      </c>
      <c r="P3760" s="156">
        <v>29.377140740661631</v>
      </c>
      <c r="Q3760" s="156">
        <v>44.006517669565547</v>
      </c>
      <c r="R3760" s="156">
        <v>4.5031621114377707</v>
      </c>
      <c r="S3760" s="156">
        <v>30.497031335252231</v>
      </c>
      <c r="T3760" s="156">
        <v>27.078491406862408</v>
      </c>
    </row>
    <row r="3761" spans="1:20" x14ac:dyDescent="0.45">
      <c r="A3761" s="156" t="s">
        <v>218</v>
      </c>
      <c r="B3761" s="156">
        <v>2023</v>
      </c>
      <c r="C3761" s="157">
        <v>44983</v>
      </c>
      <c r="D3761" s="156" t="s">
        <v>30</v>
      </c>
      <c r="E3761" s="156" t="s">
        <v>1943</v>
      </c>
      <c r="F3761" s="156">
        <v>5</v>
      </c>
      <c r="G3761" s="156">
        <v>2</v>
      </c>
      <c r="H3761" s="156" t="s">
        <v>5949</v>
      </c>
      <c r="I3761" s="156">
        <v>678</v>
      </c>
      <c r="J3761" s="156" t="s">
        <v>365</v>
      </c>
      <c r="K3761" s="156" t="s">
        <v>88</v>
      </c>
      <c r="L3761" s="156">
        <v>25.460273972602739</v>
      </c>
      <c r="M3761" s="156">
        <v>7</v>
      </c>
      <c r="N3761" s="156">
        <v>40.641959550628087</v>
      </c>
      <c r="O3761" s="156">
        <v>4.5450251418210286</v>
      </c>
      <c r="P3761" s="156">
        <v>27.006884125165001</v>
      </c>
      <c r="Q3761" s="156">
        <v>40.392711330642321</v>
      </c>
      <c r="R3761" s="156">
        <v>4.5398227587161273</v>
      </c>
      <c r="S3761" s="156">
        <v>26.773243054493939</v>
      </c>
      <c r="T3761" s="156">
        <v>27.078491406862408</v>
      </c>
    </row>
    <row r="3762" spans="1:20" x14ac:dyDescent="0.45">
      <c r="A3762" s="156" t="s">
        <v>218</v>
      </c>
      <c r="B3762" s="156">
        <v>2023</v>
      </c>
      <c r="C3762" s="157">
        <v>44983</v>
      </c>
      <c r="D3762" s="156" t="s">
        <v>30</v>
      </c>
      <c r="E3762" s="156" t="s">
        <v>1943</v>
      </c>
      <c r="F3762" s="156">
        <v>5</v>
      </c>
      <c r="G3762" s="156">
        <v>3</v>
      </c>
      <c r="H3762" s="156" t="s">
        <v>5949</v>
      </c>
      <c r="I3762" s="156">
        <v>678</v>
      </c>
      <c r="J3762" s="156" t="s">
        <v>434</v>
      </c>
      <c r="K3762" s="156" t="s">
        <v>223</v>
      </c>
      <c r="L3762" s="156">
        <v>25.93972602739726</v>
      </c>
      <c r="M3762" s="156">
        <v>23</v>
      </c>
      <c r="N3762" s="156">
        <v>18.734678814566191</v>
      </c>
      <c r="O3762" s="156">
        <v>4.4733954041989676</v>
      </c>
      <c r="P3762" s="156">
        <v>5.3144926019692882</v>
      </c>
      <c r="Q3762" s="156">
        <v>21.171438842033201</v>
      </c>
      <c r="R3762" s="156">
        <v>4.4149636746130536</v>
      </c>
      <c r="S3762" s="156">
        <v>7.9265478181940363</v>
      </c>
      <c r="T3762" s="156">
        <v>27.078491406862408</v>
      </c>
    </row>
    <row r="3763" spans="1:20" x14ac:dyDescent="0.45">
      <c r="A3763" s="156" t="s">
        <v>218</v>
      </c>
      <c r="B3763" s="156">
        <v>2023</v>
      </c>
      <c r="C3763" s="157">
        <v>44983</v>
      </c>
      <c r="D3763" s="156" t="s">
        <v>30</v>
      </c>
      <c r="E3763" s="156" t="s">
        <v>1943</v>
      </c>
      <c r="F3763" s="156">
        <v>5</v>
      </c>
      <c r="G3763" s="156">
        <v>4</v>
      </c>
      <c r="H3763" s="156" t="s">
        <v>5949</v>
      </c>
      <c r="I3763" s="156">
        <v>678</v>
      </c>
      <c r="J3763" s="156" t="s">
        <v>450</v>
      </c>
      <c r="K3763" s="156" t="s">
        <v>168</v>
      </c>
      <c r="L3763" s="156">
        <v>32.013698630136993</v>
      </c>
      <c r="M3763" s="156">
        <v>3</v>
      </c>
      <c r="N3763" s="156">
        <v>18.757903350039879</v>
      </c>
      <c r="O3763" s="156">
        <v>5.4353417129019972</v>
      </c>
      <c r="P3763" s="156">
        <v>2.4518782113338879</v>
      </c>
      <c r="Q3763" s="156">
        <v>20.455463980860781</v>
      </c>
      <c r="R3763" s="156">
        <v>5.0463902825866116</v>
      </c>
      <c r="S3763" s="156">
        <v>5.3162931331009453</v>
      </c>
      <c r="T3763" s="156">
        <v>27.078491406862408</v>
      </c>
    </row>
    <row r="3764" spans="1:20" x14ac:dyDescent="0.45">
      <c r="A3764" s="156" t="s">
        <v>218</v>
      </c>
      <c r="B3764" s="156">
        <v>2023</v>
      </c>
      <c r="C3764" s="157">
        <v>44983</v>
      </c>
      <c r="D3764" s="156" t="s">
        <v>30</v>
      </c>
      <c r="E3764" s="156" t="s">
        <v>1943</v>
      </c>
      <c r="F3764" s="156">
        <v>5</v>
      </c>
      <c r="G3764" s="156">
        <v>5</v>
      </c>
      <c r="H3764" s="156" t="s">
        <v>5949</v>
      </c>
      <c r="I3764" s="156">
        <v>678</v>
      </c>
      <c r="J3764" s="156" t="s">
        <v>456</v>
      </c>
      <c r="K3764" s="156" t="s">
        <v>64</v>
      </c>
      <c r="L3764" s="156">
        <v>33.824657534246583</v>
      </c>
      <c r="M3764" s="156">
        <v>23</v>
      </c>
      <c r="N3764" s="156">
        <v>20.309143659171252</v>
      </c>
      <c r="O3764" s="156">
        <v>4.9987688889857251</v>
      </c>
      <c r="P3764" s="156">
        <v>5.3128369922140726</v>
      </c>
      <c r="Q3764" s="156">
        <v>20.391844706050598</v>
      </c>
      <c r="R3764" s="156">
        <v>4.7522561926609246</v>
      </c>
      <c r="S3764" s="156">
        <v>6.1350761280678281</v>
      </c>
      <c r="T3764" s="156">
        <v>27.078491406862408</v>
      </c>
    </row>
    <row r="3765" spans="1:20" x14ac:dyDescent="0.45">
      <c r="A3765" s="156" t="s">
        <v>218</v>
      </c>
      <c r="B3765" s="156">
        <v>2023</v>
      </c>
      <c r="C3765" s="157">
        <v>44983</v>
      </c>
      <c r="D3765" s="156" t="s">
        <v>30</v>
      </c>
      <c r="E3765" s="156" t="s">
        <v>1943</v>
      </c>
      <c r="F3765" s="156">
        <v>5</v>
      </c>
      <c r="G3765" s="156">
        <v>6</v>
      </c>
      <c r="H3765" s="156" t="s">
        <v>5949</v>
      </c>
      <c r="I3765" s="156">
        <v>678</v>
      </c>
      <c r="J3765" s="156" t="s">
        <v>368</v>
      </c>
      <c r="K3765" s="156" t="s">
        <v>131</v>
      </c>
      <c r="L3765" s="156">
        <v>34.61643835616438</v>
      </c>
      <c r="M3765" s="156">
        <v>23</v>
      </c>
      <c r="N3765" s="156">
        <v>28.434251054697722</v>
      </c>
      <c r="O3765" s="156">
        <v>4.3732197720784338</v>
      </c>
      <c r="P3765" s="156">
        <v>15.31459173846242</v>
      </c>
      <c r="Q3765" s="156">
        <v>25.88919307007513</v>
      </c>
      <c r="R3765" s="156">
        <v>4.3321697313151333</v>
      </c>
      <c r="S3765" s="156">
        <v>12.89268387612973</v>
      </c>
      <c r="T3765" s="156">
        <v>27.078491406862408</v>
      </c>
    </row>
    <row r="3766" spans="1:20" x14ac:dyDescent="0.45">
      <c r="A3766" s="156" t="s">
        <v>218</v>
      </c>
      <c r="B3766" s="156">
        <v>2023</v>
      </c>
      <c r="C3766" s="157">
        <v>44983</v>
      </c>
      <c r="D3766" s="156" t="s">
        <v>30</v>
      </c>
      <c r="E3766" s="156" t="s">
        <v>1943</v>
      </c>
      <c r="F3766" s="156">
        <v>5</v>
      </c>
      <c r="G3766" s="156">
        <v>7</v>
      </c>
      <c r="H3766" s="156" t="s">
        <v>5949</v>
      </c>
      <c r="I3766" s="156">
        <v>678</v>
      </c>
      <c r="J3766" s="156" t="s">
        <v>462</v>
      </c>
      <c r="K3766" s="156" t="s">
        <v>115</v>
      </c>
      <c r="L3766" s="156">
        <v>22.079452054794519</v>
      </c>
      <c r="M3766" s="156">
        <v>23</v>
      </c>
      <c r="N3766" s="156">
        <v>20.14020747382483</v>
      </c>
      <c r="O3766" s="156">
        <v>4.8192531892375712</v>
      </c>
      <c r="P3766" s="156">
        <v>5.6824479061121131</v>
      </c>
      <c r="Q3766" s="156">
        <v>17.469558146091678</v>
      </c>
      <c r="R3766" s="156">
        <v>4.7625735653537724</v>
      </c>
      <c r="S3766" s="156">
        <v>3.1818374500303652</v>
      </c>
      <c r="T3766" s="156">
        <v>27.078491406862408</v>
      </c>
    </row>
    <row r="3767" spans="1:20" x14ac:dyDescent="0.45">
      <c r="A3767" s="158" t="s">
        <v>218</v>
      </c>
      <c r="B3767" s="158">
        <v>2023</v>
      </c>
      <c r="C3767" s="159">
        <v>44983</v>
      </c>
      <c r="D3767" s="158" t="s">
        <v>30</v>
      </c>
      <c r="E3767" s="158" t="s">
        <v>1943</v>
      </c>
      <c r="F3767" s="158">
        <v>6</v>
      </c>
      <c r="G3767" s="158">
        <v>1</v>
      </c>
      <c r="H3767" s="158" t="s">
        <v>5950</v>
      </c>
      <c r="I3767" s="158">
        <v>679</v>
      </c>
      <c r="J3767" s="158" t="s">
        <v>451</v>
      </c>
      <c r="K3767" s="158" t="s">
        <v>49</v>
      </c>
      <c r="L3767" s="158">
        <v>24.238356164383561</v>
      </c>
      <c r="M3767" s="158">
        <v>1</v>
      </c>
      <c r="N3767" s="158">
        <v>46.167830512821872</v>
      </c>
      <c r="O3767" s="158">
        <v>4.5615333502259956</v>
      </c>
      <c r="P3767" s="158">
        <v>32.483230462143879</v>
      </c>
      <c r="Q3767" s="158">
        <v>46.829099030142878</v>
      </c>
      <c r="R3767" s="158">
        <v>4.721493303609793</v>
      </c>
      <c r="S3767" s="158">
        <v>32.6646191193135</v>
      </c>
      <c r="T3767" s="158">
        <v>25.327830970007071</v>
      </c>
    </row>
    <row r="3768" spans="1:20" x14ac:dyDescent="0.45">
      <c r="A3768" s="158" t="s">
        <v>218</v>
      </c>
      <c r="B3768" s="158">
        <v>2023</v>
      </c>
      <c r="C3768" s="159">
        <v>44983</v>
      </c>
      <c r="D3768" s="158" t="s">
        <v>30</v>
      </c>
      <c r="E3768" s="158" t="s">
        <v>1943</v>
      </c>
      <c r="F3768" s="158">
        <v>6</v>
      </c>
      <c r="G3768" s="158">
        <v>2</v>
      </c>
      <c r="H3768" s="158" t="s">
        <v>5950</v>
      </c>
      <c r="I3768" s="158">
        <v>679</v>
      </c>
      <c r="J3768" s="158" t="s">
        <v>387</v>
      </c>
      <c r="K3768" s="158" t="s">
        <v>58</v>
      </c>
      <c r="L3768" s="158">
        <v>26.032876712328768</v>
      </c>
      <c r="M3768" s="158">
        <v>23</v>
      </c>
      <c r="N3768" s="158">
        <v>21.198144388951221</v>
      </c>
      <c r="O3768" s="158">
        <v>4.6346100490171276</v>
      </c>
      <c r="P3768" s="158">
        <v>7.2943142418998406</v>
      </c>
      <c r="Q3768" s="158">
        <v>24.264066419788211</v>
      </c>
      <c r="R3768" s="158">
        <v>4.5658265868143504</v>
      </c>
      <c r="S3768" s="158">
        <v>10.566586659345161</v>
      </c>
      <c r="T3768" s="158">
        <v>25.327830970007071</v>
      </c>
    </row>
    <row r="3769" spans="1:20" x14ac:dyDescent="0.45">
      <c r="A3769" s="158" t="s">
        <v>218</v>
      </c>
      <c r="B3769" s="158">
        <v>2023</v>
      </c>
      <c r="C3769" s="159">
        <v>44983</v>
      </c>
      <c r="D3769" s="158" t="s">
        <v>30</v>
      </c>
      <c r="E3769" s="158" t="s">
        <v>1943</v>
      </c>
      <c r="F3769" s="158">
        <v>6</v>
      </c>
      <c r="G3769" s="158">
        <v>3</v>
      </c>
      <c r="H3769" s="158" t="s">
        <v>5950</v>
      </c>
      <c r="I3769" s="158">
        <v>679</v>
      </c>
      <c r="J3769" s="158" t="s">
        <v>489</v>
      </c>
      <c r="K3769" s="158" t="s">
        <v>67</v>
      </c>
      <c r="L3769" s="158">
        <v>19.353424657534251</v>
      </c>
      <c r="M3769" s="158">
        <v>23</v>
      </c>
      <c r="N3769" s="158">
        <v>25</v>
      </c>
      <c r="O3769" s="158">
        <v>8.3333333330000006</v>
      </c>
      <c r="P3769" s="158">
        <v>9.999965300266922E-10</v>
      </c>
      <c r="Q3769" s="158">
        <v>26.88373536830467</v>
      </c>
      <c r="R3769" s="158">
        <v>6.719788087479567</v>
      </c>
      <c r="S3769" s="158">
        <v>6.7243711058659734</v>
      </c>
      <c r="T3769" s="158">
        <v>25.327830970007071</v>
      </c>
    </row>
    <row r="3770" spans="1:20" x14ac:dyDescent="0.45">
      <c r="A3770" s="158" t="s">
        <v>218</v>
      </c>
      <c r="B3770" s="158">
        <v>2023</v>
      </c>
      <c r="C3770" s="159">
        <v>44983</v>
      </c>
      <c r="D3770" s="158" t="s">
        <v>30</v>
      </c>
      <c r="E3770" s="158" t="s">
        <v>1943</v>
      </c>
      <c r="F3770" s="158">
        <v>6</v>
      </c>
      <c r="G3770" s="158">
        <v>4</v>
      </c>
      <c r="H3770" s="158" t="s">
        <v>5950</v>
      </c>
      <c r="I3770" s="158">
        <v>679</v>
      </c>
      <c r="J3770" s="158" t="s">
        <v>401</v>
      </c>
      <c r="K3770" s="158" t="s">
        <v>177</v>
      </c>
      <c r="L3770" s="158">
        <v>25.67945205479452</v>
      </c>
      <c r="M3770" s="158">
        <v>23</v>
      </c>
      <c r="N3770" s="158">
        <v>21.991645634870292</v>
      </c>
      <c r="O3770" s="158">
        <v>4.5204498065037146</v>
      </c>
      <c r="P3770" s="158">
        <v>8.4302962153591441</v>
      </c>
      <c r="Q3770" s="158">
        <v>22.509872513369711</v>
      </c>
      <c r="R3770" s="158">
        <v>4.4271653567949816</v>
      </c>
      <c r="S3770" s="158">
        <v>9.2283764429847608</v>
      </c>
      <c r="T3770" s="158">
        <v>25.327830970007071</v>
      </c>
    </row>
    <row r="3771" spans="1:20" x14ac:dyDescent="0.45">
      <c r="A3771" s="158" t="s">
        <v>218</v>
      </c>
      <c r="B3771" s="158">
        <v>2023</v>
      </c>
      <c r="C3771" s="159">
        <v>44983</v>
      </c>
      <c r="D3771" s="158" t="s">
        <v>30</v>
      </c>
      <c r="E3771" s="158" t="s">
        <v>1943</v>
      </c>
      <c r="F3771" s="158">
        <v>6</v>
      </c>
      <c r="G3771" s="158">
        <v>5</v>
      </c>
      <c r="H3771" s="158" t="s">
        <v>5950</v>
      </c>
      <c r="I3771" s="158">
        <v>679</v>
      </c>
      <c r="J3771" s="158" t="s">
        <v>453</v>
      </c>
      <c r="K3771" s="158" t="s">
        <v>88</v>
      </c>
      <c r="L3771" s="158">
        <v>21.9972602739726</v>
      </c>
      <c r="M3771" s="158">
        <v>23</v>
      </c>
      <c r="N3771" s="158">
        <v>27.366196810808891</v>
      </c>
      <c r="O3771" s="158">
        <v>4.7002527140634216</v>
      </c>
      <c r="P3771" s="158">
        <v>13.26543866861862</v>
      </c>
      <c r="Q3771" s="158">
        <v>25.630024484994301</v>
      </c>
      <c r="R3771" s="158">
        <v>4.5577804345945774</v>
      </c>
      <c r="S3771" s="158">
        <v>11.95668318121057</v>
      </c>
      <c r="T3771" s="158">
        <v>25.327830970007071</v>
      </c>
    </row>
    <row r="3772" spans="1:20" x14ac:dyDescent="0.45">
      <c r="A3772" s="158" t="s">
        <v>218</v>
      </c>
      <c r="B3772" s="158">
        <v>2023</v>
      </c>
      <c r="C3772" s="159">
        <v>44983</v>
      </c>
      <c r="D3772" s="158" t="s">
        <v>30</v>
      </c>
      <c r="E3772" s="158" t="s">
        <v>1943</v>
      </c>
      <c r="F3772" s="158">
        <v>6</v>
      </c>
      <c r="G3772" s="158">
        <v>6</v>
      </c>
      <c r="H3772" s="158" t="s">
        <v>5950</v>
      </c>
      <c r="I3772" s="158">
        <v>679</v>
      </c>
      <c r="J3772" s="158" t="s">
        <v>495</v>
      </c>
      <c r="K3772" s="158" t="s">
        <v>370</v>
      </c>
      <c r="L3772" s="158">
        <v>20.772602739726029</v>
      </c>
      <c r="M3772" s="158">
        <v>23</v>
      </c>
      <c r="N3772" s="158">
        <v>16.239675413858158</v>
      </c>
      <c r="O3772" s="158">
        <v>6.3322831773646273</v>
      </c>
      <c r="P3772" s="158">
        <v>-2.7571741182357239</v>
      </c>
      <c r="Q3772" s="158">
        <v>15.515821757690359</v>
      </c>
      <c r="R3772" s="158">
        <v>5.68416410869877</v>
      </c>
      <c r="S3772" s="158">
        <v>-1.536670568405953</v>
      </c>
      <c r="T3772" s="158">
        <v>25.327830970007071</v>
      </c>
    </row>
    <row r="3773" spans="1:20" x14ac:dyDescent="0.45">
      <c r="A3773" s="158" t="s">
        <v>218</v>
      </c>
      <c r="B3773" s="158">
        <v>2023</v>
      </c>
      <c r="C3773" s="159">
        <v>44983</v>
      </c>
      <c r="D3773" s="158" t="s">
        <v>30</v>
      </c>
      <c r="E3773" s="158" t="s">
        <v>1943</v>
      </c>
      <c r="F3773" s="158">
        <v>6</v>
      </c>
      <c r="G3773" s="158">
        <v>7</v>
      </c>
      <c r="H3773" s="158" t="s">
        <v>5950</v>
      </c>
      <c r="I3773" s="158">
        <v>679</v>
      </c>
      <c r="J3773" s="158" t="s">
        <v>403</v>
      </c>
      <c r="K3773" s="158" t="s">
        <v>61</v>
      </c>
      <c r="L3773" s="158">
        <v>25.967123287671232</v>
      </c>
      <c r="M3773" s="158">
        <v>23</v>
      </c>
      <c r="N3773" s="158">
        <v>19.331324028739061</v>
      </c>
      <c r="O3773" s="158">
        <v>4.4985420671527301</v>
      </c>
      <c r="P3773" s="158">
        <v>5.8356978272808684</v>
      </c>
      <c r="Q3773" s="158">
        <v>16.65487073930597</v>
      </c>
      <c r="R3773" s="158">
        <v>4.5227494617664146</v>
      </c>
      <c r="S3773" s="158">
        <v>3.0866223540067228</v>
      </c>
      <c r="T3773" s="158">
        <v>25.327830970007071</v>
      </c>
    </row>
    <row r="3774" spans="1:20" x14ac:dyDescent="0.45">
      <c r="A3774" s="130" t="s">
        <v>218</v>
      </c>
      <c r="B3774" s="130">
        <v>2023</v>
      </c>
      <c r="C3774" s="131">
        <v>44983</v>
      </c>
      <c r="D3774" s="130" t="s">
        <v>30</v>
      </c>
      <c r="E3774" s="130" t="s">
        <v>5233</v>
      </c>
      <c r="F3774" s="130">
        <v>1</v>
      </c>
      <c r="G3774" s="130">
        <v>1</v>
      </c>
      <c r="H3774" s="130" t="s">
        <v>5951</v>
      </c>
      <c r="I3774" s="130">
        <v>680</v>
      </c>
      <c r="J3774" s="130" t="s">
        <v>450</v>
      </c>
      <c r="K3774" s="130" t="s">
        <v>168</v>
      </c>
      <c r="L3774" s="130">
        <v>32.013698630136993</v>
      </c>
      <c r="M3774" s="130">
        <v>3</v>
      </c>
      <c r="N3774" s="130">
        <v>20.455463980860781</v>
      </c>
      <c r="O3774" s="130">
        <v>5.0463902825866116</v>
      </c>
      <c r="P3774" s="130">
        <v>5.3162931331009453</v>
      </c>
      <c r="Q3774" s="130">
        <v>24.832799762480938</v>
      </c>
      <c r="R3774" s="130">
        <v>4.9404413714441979</v>
      </c>
      <c r="S3774" s="130">
        <v>10.01147564814835</v>
      </c>
      <c r="T3774" s="130">
        <v>26.749856570707639</v>
      </c>
    </row>
    <row r="3775" spans="1:20" x14ac:dyDescent="0.45">
      <c r="A3775" s="130" t="s">
        <v>218</v>
      </c>
      <c r="B3775" s="130">
        <v>2023</v>
      </c>
      <c r="C3775" s="131">
        <v>44983</v>
      </c>
      <c r="D3775" s="130" t="s">
        <v>30</v>
      </c>
      <c r="E3775" s="130" t="s">
        <v>5233</v>
      </c>
      <c r="F3775" s="130">
        <v>1</v>
      </c>
      <c r="G3775" s="130">
        <v>2</v>
      </c>
      <c r="H3775" s="130" t="s">
        <v>5951</v>
      </c>
      <c r="I3775" s="130">
        <v>680</v>
      </c>
      <c r="J3775" s="130" t="s">
        <v>441</v>
      </c>
      <c r="K3775" s="130" t="s">
        <v>34</v>
      </c>
      <c r="L3775" s="130">
        <v>23.479452054794521</v>
      </c>
      <c r="M3775" s="130">
        <v>23</v>
      </c>
      <c r="N3775" s="130">
        <v>38.444012531187177</v>
      </c>
      <c r="O3775" s="130">
        <v>4.3588007283217349</v>
      </c>
      <c r="P3775" s="130">
        <v>25.367610346221969</v>
      </c>
      <c r="Q3775" s="130">
        <v>36.996859020463802</v>
      </c>
      <c r="R3775" s="130">
        <v>4.3868354345867617</v>
      </c>
      <c r="S3775" s="130">
        <v>23.836352716703519</v>
      </c>
      <c r="T3775" s="130">
        <v>26.749856570707639</v>
      </c>
    </row>
    <row r="3776" spans="1:20" x14ac:dyDescent="0.45">
      <c r="A3776" s="130" t="s">
        <v>218</v>
      </c>
      <c r="B3776" s="130">
        <v>2023</v>
      </c>
      <c r="C3776" s="131">
        <v>44983</v>
      </c>
      <c r="D3776" s="130" t="s">
        <v>30</v>
      </c>
      <c r="E3776" s="130" t="s">
        <v>5233</v>
      </c>
      <c r="F3776" s="130">
        <v>1</v>
      </c>
      <c r="G3776" s="130">
        <v>3</v>
      </c>
      <c r="H3776" s="130" t="s">
        <v>5951</v>
      </c>
      <c r="I3776" s="130">
        <v>680</v>
      </c>
      <c r="J3776" s="130" t="s">
        <v>489</v>
      </c>
      <c r="K3776" s="130" t="s">
        <v>67</v>
      </c>
      <c r="L3776" s="130">
        <v>19.353424657534251</v>
      </c>
      <c r="M3776" s="130">
        <v>23</v>
      </c>
      <c r="N3776" s="130">
        <v>26.88373536830467</v>
      </c>
      <c r="O3776" s="130">
        <v>6.719788087479567</v>
      </c>
      <c r="P3776" s="130">
        <v>6.7243711058659734</v>
      </c>
      <c r="Q3776" s="130">
        <v>25.662809514909451</v>
      </c>
      <c r="R3776" s="130">
        <v>6.0806143234454622</v>
      </c>
      <c r="S3776" s="130">
        <v>7.4209665445730693</v>
      </c>
      <c r="T3776" s="130">
        <v>26.749856570707639</v>
      </c>
    </row>
    <row r="3777" spans="1:20" x14ac:dyDescent="0.45">
      <c r="A3777" s="130" t="s">
        <v>218</v>
      </c>
      <c r="B3777" s="130">
        <v>2023</v>
      </c>
      <c r="C3777" s="131">
        <v>44983</v>
      </c>
      <c r="D3777" s="130" t="s">
        <v>30</v>
      </c>
      <c r="E3777" s="130" t="s">
        <v>5233</v>
      </c>
      <c r="F3777" s="130">
        <v>1</v>
      </c>
      <c r="G3777" s="130">
        <v>4</v>
      </c>
      <c r="H3777" s="130" t="s">
        <v>5951</v>
      </c>
      <c r="I3777" s="130">
        <v>680</v>
      </c>
      <c r="J3777" s="130" t="s">
        <v>498</v>
      </c>
      <c r="K3777" s="130" t="s">
        <v>427</v>
      </c>
      <c r="L3777" s="130">
        <v>22.701369863013699</v>
      </c>
      <c r="M3777" s="130">
        <v>23</v>
      </c>
      <c r="N3777" s="130">
        <v>21.216214402477931</v>
      </c>
      <c r="O3777" s="130">
        <v>6.793692018364438</v>
      </c>
      <c r="P3777" s="130">
        <v>0.83513834738462123</v>
      </c>
      <c r="Q3777" s="130">
        <v>18.139175136809691</v>
      </c>
      <c r="R3777" s="130">
        <v>6.39460184131962</v>
      </c>
      <c r="S3777" s="130">
        <v>-1.0446303871491689</v>
      </c>
      <c r="T3777" s="130">
        <v>26.749856570707639</v>
      </c>
    </row>
    <row r="3778" spans="1:20" x14ac:dyDescent="0.45">
      <c r="A3778" s="130" t="s">
        <v>218</v>
      </c>
      <c r="B3778" s="130">
        <v>2023</v>
      </c>
      <c r="C3778" s="131">
        <v>44983</v>
      </c>
      <c r="D3778" s="130" t="s">
        <v>30</v>
      </c>
      <c r="E3778" s="130" t="s">
        <v>5233</v>
      </c>
      <c r="F3778" s="130">
        <v>1</v>
      </c>
      <c r="G3778" s="130" t="s">
        <v>100</v>
      </c>
      <c r="H3778" s="130" t="s">
        <v>5951</v>
      </c>
      <c r="I3778" s="130">
        <v>680</v>
      </c>
      <c r="J3778" s="130" t="s">
        <v>262</v>
      </c>
      <c r="K3778" s="130" t="s">
        <v>46</v>
      </c>
      <c r="L3778" s="130">
        <v>26.394520547945209</v>
      </c>
      <c r="M3778" s="130">
        <v>23</v>
      </c>
      <c r="N3778" s="130">
        <v>30.90076887597553</v>
      </c>
      <c r="O3778" s="130">
        <v>4.3296883729560953</v>
      </c>
      <c r="P3778" s="130">
        <v>17.91170375710724</v>
      </c>
      <c r="Q3778" s="130">
        <v>30.90076887597553</v>
      </c>
      <c r="R3778" s="130">
        <v>4.3296883729560953</v>
      </c>
      <c r="S3778" s="130">
        <v>17.91170375710724</v>
      </c>
      <c r="T3778" s="130">
        <v>26.749856570707639</v>
      </c>
    </row>
    <row r="3779" spans="1:20" x14ac:dyDescent="0.45">
      <c r="A3779" s="130" t="s">
        <v>218</v>
      </c>
      <c r="B3779" s="130">
        <v>2023</v>
      </c>
      <c r="C3779" s="131">
        <v>44983</v>
      </c>
      <c r="D3779" s="130" t="s">
        <v>30</v>
      </c>
      <c r="E3779" s="130" t="s">
        <v>5233</v>
      </c>
      <c r="F3779" s="130">
        <v>1</v>
      </c>
      <c r="G3779" s="130" t="s">
        <v>100</v>
      </c>
      <c r="H3779" s="130" t="s">
        <v>5951</v>
      </c>
      <c r="I3779" s="130">
        <v>680</v>
      </c>
      <c r="J3779" s="130" t="s">
        <v>497</v>
      </c>
      <c r="K3779" s="130" t="s">
        <v>223</v>
      </c>
      <c r="L3779" s="130">
        <v>23.271232876712329</v>
      </c>
      <c r="M3779" s="130">
        <v>23</v>
      </c>
      <c r="N3779" s="130">
        <v>20.445963018396679</v>
      </c>
      <c r="O3779" s="130">
        <v>6.8913100762186614</v>
      </c>
      <c r="P3779" s="130">
        <v>-0.22796721025930819</v>
      </c>
      <c r="Q3779" s="130">
        <v>20.445963018396679</v>
      </c>
      <c r="R3779" s="130">
        <v>6.8913100762186614</v>
      </c>
      <c r="S3779" s="130">
        <v>-0.22796721025930819</v>
      </c>
      <c r="T3779" s="130">
        <v>26.749856570707639</v>
      </c>
    </row>
    <row r="3780" spans="1:20" x14ac:dyDescent="0.45">
      <c r="A3780" s="150" t="s">
        <v>218</v>
      </c>
      <c r="B3780" s="150">
        <v>2023</v>
      </c>
      <c r="C3780" s="151">
        <v>44983</v>
      </c>
      <c r="D3780" s="150" t="s">
        <v>30</v>
      </c>
      <c r="E3780" s="150" t="s">
        <v>5233</v>
      </c>
      <c r="F3780" s="150">
        <v>2</v>
      </c>
      <c r="G3780" s="150">
        <v>1</v>
      </c>
      <c r="H3780" s="150" t="s">
        <v>5952</v>
      </c>
      <c r="I3780" s="150">
        <v>681</v>
      </c>
      <c r="J3780" s="150" t="s">
        <v>1954</v>
      </c>
      <c r="K3780" s="150" t="s">
        <v>43</v>
      </c>
      <c r="L3780" s="150">
        <v>25.671232876712331</v>
      </c>
      <c r="M3780" s="150">
        <v>9</v>
      </c>
      <c r="N3780" s="150">
        <v>22.52631071465154</v>
      </c>
      <c r="O3780" s="150">
        <v>5.4621645507124823</v>
      </c>
      <c r="P3780" s="150">
        <v>6.1398170625140978</v>
      </c>
      <c r="Q3780" s="150">
        <v>26.776745577695991</v>
      </c>
      <c r="R3780" s="150">
        <v>5.2327297110974609</v>
      </c>
      <c r="S3780" s="150">
        <v>11.078556444403601</v>
      </c>
      <c r="T3780" s="150">
        <v>22.274832700003969</v>
      </c>
    </row>
    <row r="3781" spans="1:20" x14ac:dyDescent="0.45">
      <c r="A3781" s="150" t="s">
        <v>218</v>
      </c>
      <c r="B3781" s="150">
        <v>2023</v>
      </c>
      <c r="C3781" s="151">
        <v>44983</v>
      </c>
      <c r="D3781" s="150" t="s">
        <v>30</v>
      </c>
      <c r="E3781" s="150" t="s">
        <v>5233</v>
      </c>
      <c r="F3781" s="150">
        <v>2</v>
      </c>
      <c r="G3781" s="150">
        <v>2</v>
      </c>
      <c r="H3781" s="150" t="s">
        <v>5952</v>
      </c>
      <c r="I3781" s="150">
        <v>681</v>
      </c>
      <c r="J3781" s="150" t="s">
        <v>397</v>
      </c>
      <c r="K3781" s="150" t="s">
        <v>177</v>
      </c>
      <c r="L3781" s="150">
        <v>30.273972602739729</v>
      </c>
      <c r="M3781" s="150">
        <v>23</v>
      </c>
      <c r="N3781" s="150">
        <v>33.667607951463182</v>
      </c>
      <c r="O3781" s="150">
        <v>4.3054340136754323</v>
      </c>
      <c r="P3781" s="150">
        <v>20.75130591043688</v>
      </c>
      <c r="Q3781" s="150">
        <v>33.090424182384723</v>
      </c>
      <c r="R3781" s="150">
        <v>4.314826203275234</v>
      </c>
      <c r="S3781" s="150">
        <v>20.145945572559022</v>
      </c>
      <c r="T3781" s="150">
        <v>22.274832700003969</v>
      </c>
    </row>
    <row r="3782" spans="1:20" x14ac:dyDescent="0.45">
      <c r="A3782" s="150" t="s">
        <v>218</v>
      </c>
      <c r="B3782" s="150">
        <v>2023</v>
      </c>
      <c r="C3782" s="151">
        <v>44983</v>
      </c>
      <c r="D3782" s="150" t="s">
        <v>30</v>
      </c>
      <c r="E3782" s="150" t="s">
        <v>5233</v>
      </c>
      <c r="F3782" s="150">
        <v>2</v>
      </c>
      <c r="G3782" s="150">
        <v>3</v>
      </c>
      <c r="H3782" s="150" t="s">
        <v>5952</v>
      </c>
      <c r="I3782" s="150">
        <v>681</v>
      </c>
      <c r="J3782" s="150" t="s">
        <v>476</v>
      </c>
      <c r="K3782" s="150" t="s">
        <v>477</v>
      </c>
      <c r="L3782" s="150">
        <v>30.44383561643836</v>
      </c>
      <c r="M3782" s="150">
        <v>23</v>
      </c>
      <c r="N3782" s="150">
        <v>17.04502753235046</v>
      </c>
      <c r="O3782" s="150">
        <v>4.4673685613844896</v>
      </c>
      <c r="P3782" s="150">
        <v>3.6429218481969841</v>
      </c>
      <c r="Q3782" s="150">
        <v>18.59003482050775</v>
      </c>
      <c r="R3782" s="150">
        <v>4.4020691761250292</v>
      </c>
      <c r="S3782" s="150">
        <v>5.3838272921326613</v>
      </c>
      <c r="T3782" s="150">
        <v>22.274832700003969</v>
      </c>
    </row>
    <row r="3783" spans="1:20" x14ac:dyDescent="0.45">
      <c r="A3783" s="150" t="s">
        <v>218</v>
      </c>
      <c r="B3783" s="150">
        <v>2023</v>
      </c>
      <c r="C3783" s="151">
        <v>44983</v>
      </c>
      <c r="D3783" s="150" t="s">
        <v>30</v>
      </c>
      <c r="E3783" s="150" t="s">
        <v>5233</v>
      </c>
      <c r="F3783" s="150">
        <v>2</v>
      </c>
      <c r="G3783" s="150">
        <v>4</v>
      </c>
      <c r="H3783" s="150" t="s">
        <v>5952</v>
      </c>
      <c r="I3783" s="150">
        <v>681</v>
      </c>
      <c r="J3783" s="150" t="s">
        <v>385</v>
      </c>
      <c r="K3783" s="150" t="s">
        <v>67</v>
      </c>
      <c r="L3783" s="150">
        <v>31.578082191780819</v>
      </c>
      <c r="M3783" s="150">
        <v>23</v>
      </c>
      <c r="N3783" s="150">
        <v>18.707155417533151</v>
      </c>
      <c r="O3783" s="150">
        <v>4.4754368883078408</v>
      </c>
      <c r="P3783" s="150">
        <v>5.2808447526096236</v>
      </c>
      <c r="Q3783" s="150">
        <v>18.809893867605989</v>
      </c>
      <c r="R3783" s="150">
        <v>4.4039733738567204</v>
      </c>
      <c r="S3783" s="150">
        <v>5.5979737460358319</v>
      </c>
      <c r="T3783" s="150">
        <v>22.274832700003969</v>
      </c>
    </row>
    <row r="3784" spans="1:20" x14ac:dyDescent="0.45">
      <c r="A3784" s="150" t="s">
        <v>218</v>
      </c>
      <c r="B3784" s="150">
        <v>2023</v>
      </c>
      <c r="C3784" s="151">
        <v>44983</v>
      </c>
      <c r="D3784" s="150" t="s">
        <v>30</v>
      </c>
      <c r="E3784" s="150" t="s">
        <v>5233</v>
      </c>
      <c r="F3784" s="150">
        <v>2</v>
      </c>
      <c r="G3784" s="150">
        <v>5</v>
      </c>
      <c r="H3784" s="150" t="s">
        <v>5952</v>
      </c>
      <c r="I3784" s="150">
        <v>681</v>
      </c>
      <c r="J3784" s="150" t="s">
        <v>494</v>
      </c>
      <c r="K3784" s="150" t="s">
        <v>363</v>
      </c>
      <c r="L3784" s="150">
        <v>20.038356164383561</v>
      </c>
      <c r="M3784" s="150">
        <v>23</v>
      </c>
      <c r="N3784" s="150">
        <v>20.531455741992261</v>
      </c>
      <c r="O3784" s="150">
        <v>6.8742165088135483</v>
      </c>
      <c r="P3784" s="150">
        <v>-9.1193784448382331E-2</v>
      </c>
      <c r="Q3784" s="150">
        <v>18.161954210437759</v>
      </c>
      <c r="R3784" s="150">
        <v>5.9893742068005293</v>
      </c>
      <c r="S3784" s="150">
        <v>0.1938315900361722</v>
      </c>
      <c r="T3784" s="150">
        <v>22.274832700003969</v>
      </c>
    </row>
    <row r="3785" spans="1:20" x14ac:dyDescent="0.45">
      <c r="A3785" s="150" t="s">
        <v>218</v>
      </c>
      <c r="B3785" s="150">
        <v>2023</v>
      </c>
      <c r="C3785" s="151">
        <v>44983</v>
      </c>
      <c r="D3785" s="150" t="s">
        <v>30</v>
      </c>
      <c r="E3785" s="150" t="s">
        <v>5233</v>
      </c>
      <c r="F3785" s="150">
        <v>2</v>
      </c>
      <c r="G3785" s="150">
        <v>6</v>
      </c>
      <c r="H3785" s="150" t="s">
        <v>5952</v>
      </c>
      <c r="I3785" s="150">
        <v>681</v>
      </c>
      <c r="J3785" s="150" t="s">
        <v>434</v>
      </c>
      <c r="K3785" s="150" t="s">
        <v>223</v>
      </c>
      <c r="L3785" s="150">
        <v>25.93972602739726</v>
      </c>
      <c r="M3785" s="150">
        <v>23</v>
      </c>
      <c r="N3785" s="150">
        <v>21.171438842033201</v>
      </c>
      <c r="O3785" s="150">
        <v>4.4149636746130536</v>
      </c>
      <c r="P3785" s="150">
        <v>7.9265478181940363</v>
      </c>
      <c r="Q3785" s="150">
        <v>18.308085223134029</v>
      </c>
      <c r="R3785" s="150">
        <v>4.4463673921416893</v>
      </c>
      <c r="S3785" s="150">
        <v>4.96898304670896</v>
      </c>
      <c r="T3785" s="150">
        <v>22.274832700003969</v>
      </c>
    </row>
    <row r="3786" spans="1:20" x14ac:dyDescent="0.45">
      <c r="A3786" s="152" t="s">
        <v>218</v>
      </c>
      <c r="B3786" s="152">
        <v>2023</v>
      </c>
      <c r="C3786" s="153">
        <v>44983</v>
      </c>
      <c r="D3786" s="152" t="s">
        <v>30</v>
      </c>
      <c r="E3786" s="152" t="s">
        <v>5233</v>
      </c>
      <c r="F3786" s="152">
        <v>3</v>
      </c>
      <c r="G3786" s="152">
        <v>1</v>
      </c>
      <c r="H3786" s="152" t="s">
        <v>5953</v>
      </c>
      <c r="I3786" s="152">
        <v>682</v>
      </c>
      <c r="J3786" s="152" t="s">
        <v>546</v>
      </c>
      <c r="K3786" s="152" t="s">
        <v>34</v>
      </c>
      <c r="L3786" s="152">
        <v>24.764383561643839</v>
      </c>
      <c r="M3786" s="152">
        <v>6</v>
      </c>
      <c r="N3786" s="152">
        <v>29.524508302837209</v>
      </c>
      <c r="O3786" s="152">
        <v>4.8717879950455734</v>
      </c>
      <c r="P3786" s="152">
        <v>14.909144317700489</v>
      </c>
      <c r="Q3786" s="152">
        <v>32.322996304156803</v>
      </c>
      <c r="R3786" s="152">
        <v>4.8173846662111162</v>
      </c>
      <c r="S3786" s="152">
        <v>17.87084230552345</v>
      </c>
      <c r="T3786" s="152">
        <v>23.757948679913511</v>
      </c>
    </row>
    <row r="3787" spans="1:20" x14ac:dyDescent="0.45">
      <c r="A3787" s="152" t="s">
        <v>218</v>
      </c>
      <c r="B3787" s="152">
        <v>2023</v>
      </c>
      <c r="C3787" s="153">
        <v>44983</v>
      </c>
      <c r="D3787" s="152" t="s">
        <v>30</v>
      </c>
      <c r="E3787" s="152" t="s">
        <v>5233</v>
      </c>
      <c r="F3787" s="152">
        <v>3</v>
      </c>
      <c r="G3787" s="152">
        <v>2</v>
      </c>
      <c r="H3787" s="152" t="s">
        <v>5953</v>
      </c>
      <c r="I3787" s="152">
        <v>682</v>
      </c>
      <c r="J3787" s="152" t="s">
        <v>431</v>
      </c>
      <c r="K3787" s="152" t="s">
        <v>79</v>
      </c>
      <c r="L3787" s="152">
        <v>24.4958904109589</v>
      </c>
      <c r="M3787" s="152">
        <v>23</v>
      </c>
      <c r="N3787" s="152">
        <v>30.058662853875219</v>
      </c>
      <c r="O3787" s="152">
        <v>4.3424056388400789</v>
      </c>
      <c r="P3787" s="152">
        <v>17.031445937354981</v>
      </c>
      <c r="Q3787" s="152">
        <v>30.78893191219597</v>
      </c>
      <c r="R3787" s="152">
        <v>4.3384983788525906</v>
      </c>
      <c r="S3787" s="152">
        <v>17.773436775638199</v>
      </c>
      <c r="T3787" s="152">
        <v>23.757948679913511</v>
      </c>
    </row>
    <row r="3788" spans="1:20" x14ac:dyDescent="0.45">
      <c r="A3788" s="152" t="s">
        <v>218</v>
      </c>
      <c r="B3788" s="152">
        <v>2023</v>
      </c>
      <c r="C3788" s="153">
        <v>44983</v>
      </c>
      <c r="D3788" s="152" t="s">
        <v>30</v>
      </c>
      <c r="E3788" s="152" t="s">
        <v>5233</v>
      </c>
      <c r="F3788" s="152">
        <v>3</v>
      </c>
      <c r="G3788" s="152">
        <v>3</v>
      </c>
      <c r="H3788" s="152" t="s">
        <v>5953</v>
      </c>
      <c r="I3788" s="152">
        <v>682</v>
      </c>
      <c r="J3788" s="152" t="s">
        <v>470</v>
      </c>
      <c r="K3788" s="152" t="s">
        <v>52</v>
      </c>
      <c r="L3788" s="152">
        <v>20.591780821917808</v>
      </c>
      <c r="M3788" s="152">
        <v>23</v>
      </c>
      <c r="N3788" s="152">
        <v>30.518798026010241</v>
      </c>
      <c r="O3788" s="152">
        <v>4.4995329773926303</v>
      </c>
      <c r="P3788" s="152">
        <v>17.02019909383235</v>
      </c>
      <c r="Q3788" s="152">
        <v>29.90108606906</v>
      </c>
      <c r="R3788" s="152">
        <v>4.437996124745835</v>
      </c>
      <c r="S3788" s="152">
        <v>16.5870976948225</v>
      </c>
      <c r="T3788" s="152">
        <v>23.757948679913511</v>
      </c>
    </row>
    <row r="3789" spans="1:20" x14ac:dyDescent="0.45">
      <c r="A3789" s="152" t="s">
        <v>218</v>
      </c>
      <c r="B3789" s="152">
        <v>2023</v>
      </c>
      <c r="C3789" s="153">
        <v>44983</v>
      </c>
      <c r="D3789" s="152" t="s">
        <v>30</v>
      </c>
      <c r="E3789" s="152" t="s">
        <v>5233</v>
      </c>
      <c r="F3789" s="152">
        <v>3</v>
      </c>
      <c r="G3789" s="152">
        <v>4</v>
      </c>
      <c r="H3789" s="152" t="s">
        <v>5953</v>
      </c>
      <c r="I3789" s="152">
        <v>682</v>
      </c>
      <c r="J3789" s="152" t="s">
        <v>401</v>
      </c>
      <c r="K3789" s="152" t="s">
        <v>177</v>
      </c>
      <c r="L3789" s="152">
        <v>25.67945205479452</v>
      </c>
      <c r="M3789" s="152">
        <v>23</v>
      </c>
      <c r="N3789" s="152">
        <v>22.509872513369711</v>
      </c>
      <c r="O3789" s="152">
        <v>4.4271653567949816</v>
      </c>
      <c r="P3789" s="152">
        <v>9.2283764429847608</v>
      </c>
      <c r="Q3789" s="152">
        <v>22.223630846873998</v>
      </c>
      <c r="R3789" s="152">
        <v>4.3943080981239406</v>
      </c>
      <c r="S3789" s="152">
        <v>9.0407065525021792</v>
      </c>
      <c r="T3789" s="152">
        <v>23.757948679913511</v>
      </c>
    </row>
    <row r="3790" spans="1:20" x14ac:dyDescent="0.45">
      <c r="A3790" s="152" t="s">
        <v>218</v>
      </c>
      <c r="B3790" s="152">
        <v>2023</v>
      </c>
      <c r="C3790" s="153">
        <v>44983</v>
      </c>
      <c r="D3790" s="152" t="s">
        <v>30</v>
      </c>
      <c r="E3790" s="152" t="s">
        <v>5233</v>
      </c>
      <c r="F3790" s="152">
        <v>3</v>
      </c>
      <c r="G3790" s="152">
        <v>5</v>
      </c>
      <c r="H3790" s="152" t="s">
        <v>5953</v>
      </c>
      <c r="I3790" s="152">
        <v>682</v>
      </c>
      <c r="J3790" s="152" t="s">
        <v>403</v>
      </c>
      <c r="K3790" s="152" t="s">
        <v>61</v>
      </c>
      <c r="L3790" s="152">
        <v>25.967123287671232</v>
      </c>
      <c r="M3790" s="152">
        <v>23</v>
      </c>
      <c r="N3790" s="152">
        <v>16.65487073930597</v>
      </c>
      <c r="O3790" s="152">
        <v>4.5227494617664146</v>
      </c>
      <c r="P3790" s="152">
        <v>3.0866223540067228</v>
      </c>
      <c r="Q3790" s="152">
        <v>16.051589572614532</v>
      </c>
      <c r="R3790" s="152">
        <v>4.4975345345108098</v>
      </c>
      <c r="S3790" s="152">
        <v>2.558985969082098</v>
      </c>
      <c r="T3790" s="152">
        <v>23.757948679913511</v>
      </c>
    </row>
    <row r="3791" spans="1:20" x14ac:dyDescent="0.45">
      <c r="A3791" s="152" t="s">
        <v>218</v>
      </c>
      <c r="B3791" s="152">
        <v>2023</v>
      </c>
      <c r="C3791" s="153">
        <v>44983</v>
      </c>
      <c r="D3791" s="152" t="s">
        <v>30</v>
      </c>
      <c r="E3791" s="152" t="s">
        <v>5233</v>
      </c>
      <c r="F3791" s="152">
        <v>3</v>
      </c>
      <c r="G3791" s="152">
        <v>6</v>
      </c>
      <c r="H3791" s="152" t="s">
        <v>5953</v>
      </c>
      <c r="I3791" s="152">
        <v>682</v>
      </c>
      <c r="J3791" s="152" t="s">
        <v>1957</v>
      </c>
      <c r="K3791" s="152" t="s">
        <v>370</v>
      </c>
      <c r="L3791" s="152">
        <v>23.62739726027397</v>
      </c>
      <c r="M3791" s="152">
        <v>23</v>
      </c>
      <c r="N3791" s="152">
        <v>13.280979644082681</v>
      </c>
      <c r="O3791" s="152">
        <v>5.8893366308919184</v>
      </c>
      <c r="P3791" s="152">
        <v>-4.3870302485930708</v>
      </c>
      <c r="Q3791" s="152">
        <v>10.526761789947811</v>
      </c>
      <c r="R3791" s="152">
        <v>5.6536548093152081</v>
      </c>
      <c r="S3791" s="152">
        <v>-6.4342026379978208</v>
      </c>
      <c r="T3791" s="152">
        <v>23.757948679913511</v>
      </c>
    </row>
    <row r="3792" spans="1:20" x14ac:dyDescent="0.45">
      <c r="A3792" s="154" t="s">
        <v>218</v>
      </c>
      <c r="B3792" s="154">
        <v>2023</v>
      </c>
      <c r="C3792" s="155">
        <v>44983</v>
      </c>
      <c r="D3792" s="154" t="s">
        <v>30</v>
      </c>
      <c r="E3792" s="154" t="s">
        <v>5233</v>
      </c>
      <c r="F3792" s="154">
        <v>4</v>
      </c>
      <c r="G3792" s="154">
        <v>1</v>
      </c>
      <c r="H3792" s="154" t="s">
        <v>5954</v>
      </c>
      <c r="I3792" s="154">
        <v>683</v>
      </c>
      <c r="J3792" s="154" t="s">
        <v>365</v>
      </c>
      <c r="K3792" s="154" t="s">
        <v>88</v>
      </c>
      <c r="L3792" s="154">
        <v>25.460273972602739</v>
      </c>
      <c r="M3792" s="154">
        <v>7</v>
      </c>
      <c r="N3792" s="154">
        <v>40.392711330642321</v>
      </c>
      <c r="O3792" s="154">
        <v>4.5398227587161273</v>
      </c>
      <c r="P3792" s="154">
        <v>26.773243054493939</v>
      </c>
      <c r="Q3792" s="154">
        <v>41.798426342500782</v>
      </c>
      <c r="R3792" s="154">
        <v>4.6394243669162893</v>
      </c>
      <c r="S3792" s="154">
        <v>27.880153241751909</v>
      </c>
      <c r="T3792" s="154">
        <v>24.16178878622101</v>
      </c>
    </row>
    <row r="3793" spans="1:20" x14ac:dyDescent="0.45">
      <c r="A3793" s="154" t="s">
        <v>218</v>
      </c>
      <c r="B3793" s="154">
        <v>2023</v>
      </c>
      <c r="C3793" s="155">
        <v>44983</v>
      </c>
      <c r="D3793" s="154" t="s">
        <v>30</v>
      </c>
      <c r="E3793" s="154" t="s">
        <v>5233</v>
      </c>
      <c r="F3793" s="154">
        <v>4</v>
      </c>
      <c r="G3793" s="154">
        <v>2</v>
      </c>
      <c r="H3793" s="154" t="s">
        <v>5954</v>
      </c>
      <c r="I3793" s="154">
        <v>683</v>
      </c>
      <c r="J3793" s="154" t="s">
        <v>425</v>
      </c>
      <c r="K3793" s="154" t="s">
        <v>96</v>
      </c>
      <c r="L3793" s="154">
        <v>29.271232876712329</v>
      </c>
      <c r="M3793" s="154">
        <v>23</v>
      </c>
      <c r="N3793" s="154">
        <v>34.800074904249577</v>
      </c>
      <c r="O3793" s="154">
        <v>4.3354609535010056</v>
      </c>
      <c r="P3793" s="154">
        <v>21.79369204374656</v>
      </c>
      <c r="Q3793" s="154">
        <v>35.083498133047293</v>
      </c>
      <c r="R3793" s="154">
        <v>4.3863353822709801</v>
      </c>
      <c r="S3793" s="154">
        <v>21.924491986234351</v>
      </c>
      <c r="T3793" s="154">
        <v>24.16178878622101</v>
      </c>
    </row>
    <row r="3794" spans="1:20" x14ac:dyDescent="0.45">
      <c r="A3794" s="154" t="s">
        <v>218</v>
      </c>
      <c r="B3794" s="154">
        <v>2023</v>
      </c>
      <c r="C3794" s="155">
        <v>44983</v>
      </c>
      <c r="D3794" s="154" t="s">
        <v>30</v>
      </c>
      <c r="E3794" s="154" t="s">
        <v>5233</v>
      </c>
      <c r="F3794" s="154">
        <v>4</v>
      </c>
      <c r="G3794" s="154">
        <v>3</v>
      </c>
      <c r="H3794" s="154" t="s">
        <v>5954</v>
      </c>
      <c r="I3794" s="154">
        <v>683</v>
      </c>
      <c r="J3794" s="154" t="s">
        <v>537</v>
      </c>
      <c r="K3794" s="154" t="s">
        <v>115</v>
      </c>
      <c r="L3794" s="154">
        <v>18.980821917808221</v>
      </c>
      <c r="M3794" s="154">
        <v>23</v>
      </c>
      <c r="N3794" s="154">
        <v>25.316307448920639</v>
      </c>
      <c r="O3794" s="154">
        <v>6.6871241092639986</v>
      </c>
      <c r="P3794" s="154">
        <v>5.2549351211286464</v>
      </c>
      <c r="Q3794" s="154">
        <v>26.028274130366722</v>
      </c>
      <c r="R3794" s="154">
        <v>5.984740334886129</v>
      </c>
      <c r="S3794" s="154">
        <v>8.0740531257083319</v>
      </c>
      <c r="T3794" s="154">
        <v>24.16178878622101</v>
      </c>
    </row>
    <row r="3795" spans="1:20" x14ac:dyDescent="0.45">
      <c r="A3795" s="154" t="s">
        <v>218</v>
      </c>
      <c r="B3795" s="154">
        <v>2023</v>
      </c>
      <c r="C3795" s="155">
        <v>44983</v>
      </c>
      <c r="D3795" s="154" t="s">
        <v>30</v>
      </c>
      <c r="E3795" s="154" t="s">
        <v>5233</v>
      </c>
      <c r="F3795" s="154">
        <v>4</v>
      </c>
      <c r="G3795" s="154">
        <v>4</v>
      </c>
      <c r="H3795" s="154" t="s">
        <v>5954</v>
      </c>
      <c r="I3795" s="154">
        <v>683</v>
      </c>
      <c r="J3795" s="154" t="s">
        <v>439</v>
      </c>
      <c r="K3795" s="154" t="s">
        <v>265</v>
      </c>
      <c r="L3795" s="154">
        <v>25.11780821917808</v>
      </c>
      <c r="M3795" s="154">
        <v>23</v>
      </c>
      <c r="N3795" s="154">
        <v>18.022135494572439</v>
      </c>
      <c r="O3795" s="154">
        <v>4.4795615333455432</v>
      </c>
      <c r="P3795" s="154">
        <v>4.5834508945358117</v>
      </c>
      <c r="Q3795" s="154">
        <v>18.31474761374033</v>
      </c>
      <c r="R3795" s="154">
        <v>4.4603832136319674</v>
      </c>
      <c r="S3795" s="154">
        <v>4.9335979728444279</v>
      </c>
      <c r="T3795" s="154">
        <v>24.16178878622101</v>
      </c>
    </row>
    <row r="3796" spans="1:20" x14ac:dyDescent="0.45">
      <c r="A3796" s="154" t="s">
        <v>218</v>
      </c>
      <c r="B3796" s="154">
        <v>2023</v>
      </c>
      <c r="C3796" s="155">
        <v>44983</v>
      </c>
      <c r="D3796" s="154" t="s">
        <v>30</v>
      </c>
      <c r="E3796" s="154" t="s">
        <v>5233</v>
      </c>
      <c r="F3796" s="154">
        <v>4</v>
      </c>
      <c r="G3796" s="154">
        <v>5</v>
      </c>
      <c r="H3796" s="154" t="s">
        <v>5954</v>
      </c>
      <c r="I3796" s="154">
        <v>683</v>
      </c>
      <c r="J3796" s="154" t="s">
        <v>495</v>
      </c>
      <c r="K3796" s="154" t="s">
        <v>370</v>
      </c>
      <c r="L3796" s="154">
        <v>20.772602739726029</v>
      </c>
      <c r="M3796" s="154">
        <v>23</v>
      </c>
      <c r="N3796" s="154">
        <v>15.515821757690359</v>
      </c>
      <c r="O3796" s="154">
        <v>5.68416410869877</v>
      </c>
      <c r="P3796" s="154">
        <v>-1.536670568405953</v>
      </c>
      <c r="Q3796" s="154">
        <v>14.450880947721799</v>
      </c>
      <c r="R3796" s="154">
        <v>5.3516208496862356</v>
      </c>
      <c r="S3796" s="154">
        <v>-1.603981601336907</v>
      </c>
      <c r="T3796" s="154">
        <v>24.16178878622101</v>
      </c>
    </row>
    <row r="3797" spans="1:20" x14ac:dyDescent="0.45">
      <c r="A3797" s="154" t="s">
        <v>218</v>
      </c>
      <c r="B3797" s="154">
        <v>2023</v>
      </c>
      <c r="C3797" s="155">
        <v>44983</v>
      </c>
      <c r="D3797" s="154" t="s">
        <v>30</v>
      </c>
      <c r="E3797" s="154" t="s">
        <v>5233</v>
      </c>
      <c r="F3797" s="154">
        <v>4</v>
      </c>
      <c r="G3797" s="154">
        <v>6</v>
      </c>
      <c r="H3797" s="154" t="s">
        <v>5954</v>
      </c>
      <c r="I3797" s="154">
        <v>683</v>
      </c>
      <c r="J3797" s="154" t="s">
        <v>459</v>
      </c>
      <c r="K3797" s="154" t="s">
        <v>143</v>
      </c>
      <c r="L3797" s="154">
        <v>19.789041095890411</v>
      </c>
      <c r="M3797" s="154">
        <v>23</v>
      </c>
      <c r="N3797" s="154">
        <v>10.923681781250741</v>
      </c>
      <c r="O3797" s="154">
        <v>6.3038110488191208</v>
      </c>
      <c r="P3797" s="154">
        <v>-7.9877513652066252</v>
      </c>
      <c r="Q3797" s="154">
        <v>7.9364846126886146</v>
      </c>
      <c r="R3797" s="154">
        <v>5.986914077371484</v>
      </c>
      <c r="S3797" s="154">
        <v>-10.024257619425841</v>
      </c>
      <c r="T3797" s="154">
        <v>24.16178878622101</v>
      </c>
    </row>
    <row r="3798" spans="1:20" x14ac:dyDescent="0.45">
      <c r="A3798" s="156" t="s">
        <v>218</v>
      </c>
      <c r="B3798" s="156">
        <v>2023</v>
      </c>
      <c r="C3798" s="157">
        <v>44983</v>
      </c>
      <c r="D3798" s="156" t="s">
        <v>30</v>
      </c>
      <c r="E3798" s="156" t="s">
        <v>5233</v>
      </c>
      <c r="F3798" s="156">
        <v>5</v>
      </c>
      <c r="G3798" s="156">
        <v>1</v>
      </c>
      <c r="H3798" s="156" t="s">
        <v>5955</v>
      </c>
      <c r="I3798" s="156">
        <v>684</v>
      </c>
      <c r="J3798" s="156" t="s">
        <v>400</v>
      </c>
      <c r="K3798" s="156" t="s">
        <v>58</v>
      </c>
      <c r="L3798" s="156">
        <v>29.041095890410961</v>
      </c>
      <c r="M3798" s="156">
        <v>11</v>
      </c>
      <c r="N3798" s="156">
        <v>30.044745573706042</v>
      </c>
      <c r="O3798" s="156">
        <v>4.2787605372114106</v>
      </c>
      <c r="P3798" s="156">
        <v>17.208463962071811</v>
      </c>
      <c r="Q3798" s="156">
        <v>32.034141618788958</v>
      </c>
      <c r="R3798" s="156">
        <v>4.3729720092145756</v>
      </c>
      <c r="S3798" s="156">
        <v>18.915225591145241</v>
      </c>
      <c r="T3798" s="156">
        <v>23.743504798832429</v>
      </c>
    </row>
    <row r="3799" spans="1:20" x14ac:dyDescent="0.45">
      <c r="A3799" s="156" t="s">
        <v>218</v>
      </c>
      <c r="B3799" s="156">
        <v>2023</v>
      </c>
      <c r="C3799" s="157">
        <v>44983</v>
      </c>
      <c r="D3799" s="156" t="s">
        <v>30</v>
      </c>
      <c r="E3799" s="156" t="s">
        <v>5233</v>
      </c>
      <c r="F3799" s="156">
        <v>5</v>
      </c>
      <c r="G3799" s="156">
        <v>2</v>
      </c>
      <c r="H3799" s="156" t="s">
        <v>5955</v>
      </c>
      <c r="I3799" s="156">
        <v>684</v>
      </c>
      <c r="J3799" s="156" t="s">
        <v>418</v>
      </c>
      <c r="K3799" s="156" t="s">
        <v>96</v>
      </c>
      <c r="L3799" s="156">
        <v>24.767123287671229</v>
      </c>
      <c r="M3799" s="156">
        <v>23</v>
      </c>
      <c r="N3799" s="156">
        <v>31.030343581656339</v>
      </c>
      <c r="O3799" s="156">
        <v>4.3665528531376694</v>
      </c>
      <c r="P3799" s="156">
        <v>17.930685022243331</v>
      </c>
      <c r="Q3799" s="156">
        <v>31.181366539661479</v>
      </c>
      <c r="R3799" s="156">
        <v>4.3609653811806126</v>
      </c>
      <c r="S3799" s="156">
        <v>18.09847039611963</v>
      </c>
      <c r="T3799" s="156">
        <v>23.743504798832429</v>
      </c>
    </row>
    <row r="3800" spans="1:20" x14ac:dyDescent="0.45">
      <c r="A3800" s="156" t="s">
        <v>218</v>
      </c>
      <c r="B3800" s="156">
        <v>2023</v>
      </c>
      <c r="C3800" s="157">
        <v>44983</v>
      </c>
      <c r="D3800" s="156" t="s">
        <v>30</v>
      </c>
      <c r="E3800" s="156" t="s">
        <v>5233</v>
      </c>
      <c r="F3800" s="156">
        <v>5</v>
      </c>
      <c r="G3800" s="156">
        <v>3</v>
      </c>
      <c r="H3800" s="156" t="s">
        <v>5955</v>
      </c>
      <c r="I3800" s="156">
        <v>684</v>
      </c>
      <c r="J3800" s="156" t="s">
        <v>475</v>
      </c>
      <c r="K3800" s="156" t="s">
        <v>265</v>
      </c>
      <c r="L3800" s="156">
        <v>19.473972602739721</v>
      </c>
      <c r="M3800" s="156">
        <v>23</v>
      </c>
      <c r="N3800" s="156">
        <v>10.61114390694234</v>
      </c>
      <c r="O3800" s="156">
        <v>5.4805453825614512</v>
      </c>
      <c r="P3800" s="156">
        <v>-5.8304922407420161</v>
      </c>
      <c r="Q3800" s="156">
        <v>14.709091522051111</v>
      </c>
      <c r="R3800" s="156">
        <v>5.0896403401055483</v>
      </c>
      <c r="S3800" s="156">
        <v>-0.55982949826553607</v>
      </c>
      <c r="T3800" s="156">
        <v>23.743504798832429</v>
      </c>
    </row>
    <row r="3801" spans="1:20" x14ac:dyDescent="0.45">
      <c r="A3801" s="156" t="s">
        <v>218</v>
      </c>
      <c r="B3801" s="156">
        <v>2023</v>
      </c>
      <c r="C3801" s="157">
        <v>44983</v>
      </c>
      <c r="D3801" s="156" t="s">
        <v>30</v>
      </c>
      <c r="E3801" s="156" t="s">
        <v>5233</v>
      </c>
      <c r="F3801" s="156">
        <v>5</v>
      </c>
      <c r="G3801" s="156">
        <v>4</v>
      </c>
      <c r="H3801" s="156" t="s">
        <v>5955</v>
      </c>
      <c r="I3801" s="156">
        <v>684</v>
      </c>
      <c r="J3801" s="156" t="s">
        <v>368</v>
      </c>
      <c r="K3801" s="156" t="s">
        <v>131</v>
      </c>
      <c r="L3801" s="156">
        <v>34.61643835616438</v>
      </c>
      <c r="M3801" s="156">
        <v>23</v>
      </c>
      <c r="N3801" s="156">
        <v>25.88919307007513</v>
      </c>
      <c r="O3801" s="156">
        <v>4.3321697313151333</v>
      </c>
      <c r="P3801" s="156">
        <v>12.89268387612973</v>
      </c>
      <c r="Q3801" s="156">
        <v>24.813055100638739</v>
      </c>
      <c r="R3801" s="156">
        <v>4.2933102973096284</v>
      </c>
      <c r="S3801" s="156">
        <v>11.933124208709859</v>
      </c>
      <c r="T3801" s="156">
        <v>23.743504798832429</v>
      </c>
    </row>
    <row r="3802" spans="1:20" x14ac:dyDescent="0.45">
      <c r="A3802" s="156" t="s">
        <v>218</v>
      </c>
      <c r="B3802" s="156">
        <v>2023</v>
      </c>
      <c r="C3802" s="157">
        <v>44983</v>
      </c>
      <c r="D3802" s="156" t="s">
        <v>30</v>
      </c>
      <c r="E3802" s="156" t="s">
        <v>5233</v>
      </c>
      <c r="F3802" s="156">
        <v>5</v>
      </c>
      <c r="G3802" s="156">
        <v>5</v>
      </c>
      <c r="H3802" s="156" t="s">
        <v>5955</v>
      </c>
      <c r="I3802" s="156">
        <v>684</v>
      </c>
      <c r="J3802" s="156" t="s">
        <v>488</v>
      </c>
      <c r="K3802" s="156" t="s">
        <v>55</v>
      </c>
      <c r="L3802" s="156">
        <v>22.17808219178082</v>
      </c>
      <c r="M3802" s="156">
        <v>23</v>
      </c>
      <c r="N3802" s="156">
        <v>19.25557817562045</v>
      </c>
      <c r="O3802" s="156">
        <v>5.2595101961777706</v>
      </c>
      <c r="P3802" s="156">
        <v>3.4770475870871391</v>
      </c>
      <c r="Q3802" s="156">
        <v>18.374162175789682</v>
      </c>
      <c r="R3802" s="156">
        <v>4.9599072198122034</v>
      </c>
      <c r="S3802" s="156">
        <v>3.4944405163530678</v>
      </c>
      <c r="T3802" s="156">
        <v>23.743504798832429</v>
      </c>
    </row>
    <row r="3803" spans="1:20" x14ac:dyDescent="0.45">
      <c r="A3803" s="156" t="s">
        <v>218</v>
      </c>
      <c r="B3803" s="156">
        <v>2023</v>
      </c>
      <c r="C3803" s="157">
        <v>44983</v>
      </c>
      <c r="D3803" s="156" t="s">
        <v>30</v>
      </c>
      <c r="E3803" s="156" t="s">
        <v>5233</v>
      </c>
      <c r="F3803" s="156">
        <v>5</v>
      </c>
      <c r="G3803" s="156">
        <v>6</v>
      </c>
      <c r="H3803" s="156" t="s">
        <v>5955</v>
      </c>
      <c r="I3803" s="156">
        <v>684</v>
      </c>
      <c r="J3803" s="156" t="s">
        <v>453</v>
      </c>
      <c r="K3803" s="156" t="s">
        <v>88</v>
      </c>
      <c r="L3803" s="156">
        <v>21.9972602739726</v>
      </c>
      <c r="M3803" s="156">
        <v>23</v>
      </c>
      <c r="N3803" s="156">
        <v>25.630024484994301</v>
      </c>
      <c r="O3803" s="156">
        <v>4.5577804345945774</v>
      </c>
      <c r="P3803" s="156">
        <v>11.95668318121057</v>
      </c>
      <c r="Q3803" s="156">
        <v>22.156129955040541</v>
      </c>
      <c r="R3803" s="156">
        <v>4.5359173074288384</v>
      </c>
      <c r="S3803" s="156">
        <v>8.5483780327540231</v>
      </c>
      <c r="T3803" s="156">
        <v>23.743504798832429</v>
      </c>
    </row>
    <row r="3804" spans="1:20" x14ac:dyDescent="0.45">
      <c r="A3804" s="158" t="s">
        <v>218</v>
      </c>
      <c r="B3804" s="158">
        <v>2023</v>
      </c>
      <c r="C3804" s="159">
        <v>44983</v>
      </c>
      <c r="D3804" s="158" t="s">
        <v>30</v>
      </c>
      <c r="E3804" s="158" t="s">
        <v>5233</v>
      </c>
      <c r="F3804" s="158">
        <v>6</v>
      </c>
      <c r="G3804" s="158">
        <v>1</v>
      </c>
      <c r="H3804" s="158" t="s">
        <v>5956</v>
      </c>
      <c r="I3804" s="158">
        <v>685</v>
      </c>
      <c r="J3804" s="158" t="s">
        <v>468</v>
      </c>
      <c r="K3804" s="158" t="s">
        <v>91</v>
      </c>
      <c r="L3804" s="158">
        <v>24.890410958904109</v>
      </c>
      <c r="M3804" s="158">
        <v>5</v>
      </c>
      <c r="N3804" s="158">
        <v>29.319488136278931</v>
      </c>
      <c r="O3804" s="158">
        <v>4.3672642902113763</v>
      </c>
      <c r="P3804" s="158">
        <v>16.21769526564481</v>
      </c>
      <c r="Q3804" s="158">
        <v>31.096624463022739</v>
      </c>
      <c r="R3804" s="158">
        <v>4.4465845728772981</v>
      </c>
      <c r="S3804" s="158">
        <v>17.756870744390842</v>
      </c>
      <c r="T3804" s="158">
        <v>23.352227638162621</v>
      </c>
    </row>
    <row r="3805" spans="1:20" x14ac:dyDescent="0.45">
      <c r="A3805" s="158" t="s">
        <v>218</v>
      </c>
      <c r="B3805" s="158">
        <v>2023</v>
      </c>
      <c r="C3805" s="159">
        <v>44983</v>
      </c>
      <c r="D3805" s="158" t="s">
        <v>30</v>
      </c>
      <c r="E3805" s="158" t="s">
        <v>5233</v>
      </c>
      <c r="F3805" s="158">
        <v>6</v>
      </c>
      <c r="G3805" s="158">
        <v>2</v>
      </c>
      <c r="H3805" s="158" t="s">
        <v>5956</v>
      </c>
      <c r="I3805" s="158">
        <v>685</v>
      </c>
      <c r="J3805" s="158" t="s">
        <v>456</v>
      </c>
      <c r="K3805" s="158" t="s">
        <v>64</v>
      </c>
      <c r="L3805" s="158">
        <v>33.824657534246583</v>
      </c>
      <c r="M3805" s="158">
        <v>23</v>
      </c>
      <c r="N3805" s="158">
        <v>20.391844706050598</v>
      </c>
      <c r="O3805" s="158">
        <v>4.7522561926609246</v>
      </c>
      <c r="P3805" s="158">
        <v>6.1350761280678281</v>
      </c>
      <c r="Q3805" s="158">
        <v>22.475706387023539</v>
      </c>
      <c r="R3805" s="158">
        <v>4.6164839275275691</v>
      </c>
      <c r="S3805" s="158">
        <v>8.6262546044408346</v>
      </c>
      <c r="T3805" s="158">
        <v>23.352227638162621</v>
      </c>
    </row>
    <row r="3806" spans="1:20" x14ac:dyDescent="0.45">
      <c r="A3806" s="158" t="s">
        <v>218</v>
      </c>
      <c r="B3806" s="158">
        <v>2023</v>
      </c>
      <c r="C3806" s="159">
        <v>44983</v>
      </c>
      <c r="D3806" s="158" t="s">
        <v>30</v>
      </c>
      <c r="E3806" s="158" t="s">
        <v>5233</v>
      </c>
      <c r="F3806" s="158">
        <v>6</v>
      </c>
      <c r="G3806" s="158">
        <v>3</v>
      </c>
      <c r="H3806" s="158" t="s">
        <v>5956</v>
      </c>
      <c r="I3806" s="158">
        <v>685</v>
      </c>
      <c r="J3806" s="158" t="s">
        <v>462</v>
      </c>
      <c r="K3806" s="158" t="s">
        <v>115</v>
      </c>
      <c r="L3806" s="158">
        <v>22.079452054794519</v>
      </c>
      <c r="M3806" s="158">
        <v>23</v>
      </c>
      <c r="N3806" s="158">
        <v>17.469558146091678</v>
      </c>
      <c r="O3806" s="158">
        <v>4.7625735653537724</v>
      </c>
      <c r="P3806" s="158">
        <v>3.1818374500303652</v>
      </c>
      <c r="Q3806" s="158">
        <v>19.043880680698958</v>
      </c>
      <c r="R3806" s="158">
        <v>4.5928341819794269</v>
      </c>
      <c r="S3806" s="158">
        <v>5.265378134760681</v>
      </c>
      <c r="T3806" s="158">
        <v>23.352227638162621</v>
      </c>
    </row>
    <row r="3807" spans="1:20" x14ac:dyDescent="0.45">
      <c r="A3807" s="158" t="s">
        <v>218</v>
      </c>
      <c r="B3807" s="158">
        <v>2023</v>
      </c>
      <c r="C3807" s="159">
        <v>44983</v>
      </c>
      <c r="D3807" s="158" t="s">
        <v>30</v>
      </c>
      <c r="E3807" s="158" t="s">
        <v>5233</v>
      </c>
      <c r="F3807" s="158">
        <v>6</v>
      </c>
      <c r="G3807" s="158">
        <v>4</v>
      </c>
      <c r="H3807" s="158" t="s">
        <v>5956</v>
      </c>
      <c r="I3807" s="158">
        <v>685</v>
      </c>
      <c r="J3807" s="158" t="s">
        <v>478</v>
      </c>
      <c r="K3807" s="158" t="s">
        <v>187</v>
      </c>
      <c r="L3807" s="158">
        <v>23.408219178082192</v>
      </c>
      <c r="M3807" s="158">
        <v>23</v>
      </c>
      <c r="N3807" s="158">
        <v>20.838505635322988</v>
      </c>
      <c r="O3807" s="158">
        <v>5.1325183474898468</v>
      </c>
      <c r="P3807" s="158">
        <v>5.4409505928534472</v>
      </c>
      <c r="Q3807" s="158">
        <v>20.638828003465761</v>
      </c>
      <c r="R3807" s="158">
        <v>4.8427838867841704</v>
      </c>
      <c r="S3807" s="158">
        <v>6.1104763431132501</v>
      </c>
      <c r="T3807" s="158">
        <v>23.352227638162621</v>
      </c>
    </row>
    <row r="3808" spans="1:20" x14ac:dyDescent="0.45">
      <c r="A3808" s="158" t="s">
        <v>218</v>
      </c>
      <c r="B3808" s="158">
        <v>2023</v>
      </c>
      <c r="C3808" s="159">
        <v>44983</v>
      </c>
      <c r="D3808" s="158" t="s">
        <v>30</v>
      </c>
      <c r="E3808" s="158" t="s">
        <v>5233</v>
      </c>
      <c r="F3808" s="158">
        <v>6</v>
      </c>
      <c r="G3808" s="158">
        <v>5</v>
      </c>
      <c r="H3808" s="158" t="s">
        <v>5956</v>
      </c>
      <c r="I3808" s="158">
        <v>685</v>
      </c>
      <c r="J3808" s="158" t="s">
        <v>387</v>
      </c>
      <c r="K3808" s="158" t="s">
        <v>58</v>
      </c>
      <c r="L3808" s="158">
        <v>26.032876712328768</v>
      </c>
      <c r="M3808" s="158">
        <v>23</v>
      </c>
      <c r="N3808" s="158">
        <v>24.264066419788211</v>
      </c>
      <c r="O3808" s="158">
        <v>4.5658265868143504</v>
      </c>
      <c r="P3808" s="158">
        <v>10.566586659345161</v>
      </c>
      <c r="Q3808" s="158">
        <v>22.390828664770819</v>
      </c>
      <c r="R3808" s="158">
        <v>4.4714588062520706</v>
      </c>
      <c r="S3808" s="158">
        <v>8.9764522460146008</v>
      </c>
      <c r="T3808" s="158">
        <v>23.352227638162621</v>
      </c>
    </row>
    <row r="3809" spans="1:20" x14ac:dyDescent="0.45">
      <c r="A3809" s="158" t="s">
        <v>218</v>
      </c>
      <c r="B3809" s="158">
        <v>2023</v>
      </c>
      <c r="C3809" s="159">
        <v>44983</v>
      </c>
      <c r="D3809" s="158" t="s">
        <v>30</v>
      </c>
      <c r="E3809" s="158" t="s">
        <v>5233</v>
      </c>
      <c r="F3809" s="158">
        <v>6</v>
      </c>
      <c r="G3809" s="158">
        <v>6</v>
      </c>
      <c r="H3809" s="158" t="s">
        <v>5956</v>
      </c>
      <c r="I3809" s="158">
        <v>685</v>
      </c>
      <c r="J3809" s="158" t="s">
        <v>493</v>
      </c>
      <c r="K3809" s="158" t="s">
        <v>37</v>
      </c>
      <c r="L3809" s="158">
        <v>24.652054794520549</v>
      </c>
      <c r="M3809" s="158">
        <v>23</v>
      </c>
      <c r="N3809" s="158">
        <v>27.829902785443309</v>
      </c>
      <c r="O3809" s="158">
        <v>6.7547980385268476</v>
      </c>
      <c r="P3809" s="158">
        <v>7.5655086698627692</v>
      </c>
      <c r="Q3809" s="158">
        <v>21.132565024075848</v>
      </c>
      <c r="R3809" s="158">
        <v>6.0646426240016664</v>
      </c>
      <c r="S3809" s="158">
        <v>2.9386371520708541</v>
      </c>
      <c r="T3809" s="158">
        <v>23.352227638162621</v>
      </c>
    </row>
    <row r="3810" spans="1:20" x14ac:dyDescent="0.45">
      <c r="A3810" s="132" t="s">
        <v>218</v>
      </c>
      <c r="B3810" s="132">
        <v>2023</v>
      </c>
      <c r="C3810" s="133">
        <v>44983</v>
      </c>
      <c r="D3810" s="132" t="s">
        <v>30</v>
      </c>
      <c r="E3810" s="132" t="s">
        <v>5234</v>
      </c>
      <c r="F3810" s="132">
        <v>1</v>
      </c>
      <c r="G3810" s="132">
        <v>1</v>
      </c>
      <c r="H3810" s="132" t="s">
        <v>5957</v>
      </c>
      <c r="I3810" s="132">
        <v>686</v>
      </c>
      <c r="J3810" s="132" t="s">
        <v>446</v>
      </c>
      <c r="K3810" s="132" t="s">
        <v>37</v>
      </c>
      <c r="L3810" s="132">
        <v>23.172602739726031</v>
      </c>
      <c r="M3810" s="132">
        <v>4</v>
      </c>
      <c r="N3810" s="132">
        <v>44.006517669565547</v>
      </c>
      <c r="O3810" s="132">
        <v>4.5031621114377707</v>
      </c>
      <c r="P3810" s="132">
        <v>30.497031335252231</v>
      </c>
      <c r="Q3810" s="132">
        <v>45.634159380691493</v>
      </c>
      <c r="R3810" s="132">
        <v>4.5687347606570894</v>
      </c>
      <c r="S3810" s="132">
        <v>31.927955098720219</v>
      </c>
      <c r="T3810" s="132">
        <v>34.757420460164909</v>
      </c>
    </row>
    <row r="3811" spans="1:20" x14ac:dyDescent="0.45">
      <c r="A3811" s="132" t="s">
        <v>218</v>
      </c>
      <c r="B3811" s="132">
        <v>2023</v>
      </c>
      <c r="C3811" s="133">
        <v>44983</v>
      </c>
      <c r="D3811" s="132" t="s">
        <v>30</v>
      </c>
      <c r="E3811" s="132" t="s">
        <v>5234</v>
      </c>
      <c r="F3811" s="132">
        <v>1</v>
      </c>
      <c r="G3811" s="132">
        <v>2</v>
      </c>
      <c r="H3811" s="132" t="s">
        <v>5957</v>
      </c>
      <c r="I3811" s="132">
        <v>686</v>
      </c>
      <c r="J3811" s="132" t="s">
        <v>468</v>
      </c>
      <c r="K3811" s="132" t="s">
        <v>91</v>
      </c>
      <c r="L3811" s="132">
        <v>24.890410958904109</v>
      </c>
      <c r="M3811" s="132">
        <v>5</v>
      </c>
      <c r="N3811" s="132">
        <v>31.096624463022739</v>
      </c>
      <c r="O3811" s="132">
        <v>4.4465845728772981</v>
      </c>
      <c r="P3811" s="132">
        <v>17.756870744390842</v>
      </c>
      <c r="Q3811" s="132">
        <v>33.489369766821262</v>
      </c>
      <c r="R3811" s="132">
        <v>4.400399798005707</v>
      </c>
      <c r="S3811" s="132">
        <v>20.288170372804139</v>
      </c>
      <c r="T3811" s="132">
        <v>34.757420460164909</v>
      </c>
    </row>
    <row r="3812" spans="1:20" x14ac:dyDescent="0.45">
      <c r="A3812" s="132" t="s">
        <v>218</v>
      </c>
      <c r="B3812" s="132">
        <v>2023</v>
      </c>
      <c r="C3812" s="133">
        <v>44983</v>
      </c>
      <c r="D3812" s="132" t="s">
        <v>30</v>
      </c>
      <c r="E3812" s="132" t="s">
        <v>5234</v>
      </c>
      <c r="F3812" s="132">
        <v>1</v>
      </c>
      <c r="G3812" s="132">
        <v>3</v>
      </c>
      <c r="H3812" s="132" t="s">
        <v>5957</v>
      </c>
      <c r="I3812" s="132">
        <v>686</v>
      </c>
      <c r="J3812" s="132" t="s">
        <v>546</v>
      </c>
      <c r="K3812" s="132" t="s">
        <v>34</v>
      </c>
      <c r="L3812" s="132">
        <v>24.764383561643839</v>
      </c>
      <c r="M3812" s="132">
        <v>6</v>
      </c>
      <c r="N3812" s="132">
        <v>32.322996304156803</v>
      </c>
      <c r="O3812" s="132">
        <v>4.8173846662111162</v>
      </c>
      <c r="P3812" s="132">
        <v>17.87084230552345</v>
      </c>
      <c r="Q3812" s="132">
        <v>33.512734350535418</v>
      </c>
      <c r="R3812" s="132">
        <v>4.6386565027356781</v>
      </c>
      <c r="S3812" s="132">
        <v>19.59676484232838</v>
      </c>
      <c r="T3812" s="132">
        <v>34.757420460164909</v>
      </c>
    </row>
    <row r="3813" spans="1:20" x14ac:dyDescent="0.45">
      <c r="A3813" s="132" t="s">
        <v>218</v>
      </c>
      <c r="B3813" s="132">
        <v>2023</v>
      </c>
      <c r="C3813" s="133">
        <v>44983</v>
      </c>
      <c r="D3813" s="132" t="s">
        <v>30</v>
      </c>
      <c r="E3813" s="132" t="s">
        <v>5234</v>
      </c>
      <c r="F3813" s="132">
        <v>1</v>
      </c>
      <c r="G3813" s="132">
        <v>4</v>
      </c>
      <c r="H3813" s="132" t="s">
        <v>5957</v>
      </c>
      <c r="I3813" s="132">
        <v>686</v>
      </c>
      <c r="J3813" s="132" t="s">
        <v>354</v>
      </c>
      <c r="K3813" s="132" t="s">
        <v>121</v>
      </c>
      <c r="L3813" s="132">
        <v>27.56164383561644</v>
      </c>
      <c r="M3813" s="132">
        <v>8</v>
      </c>
      <c r="N3813" s="132">
        <v>44.968927758864702</v>
      </c>
      <c r="O3813" s="132">
        <v>4.6059006646308429</v>
      </c>
      <c r="P3813" s="132">
        <v>31.151225764972171</v>
      </c>
      <c r="Q3813" s="132">
        <v>42.256470980757022</v>
      </c>
      <c r="R3813" s="132">
        <v>4.4944458817773976</v>
      </c>
      <c r="S3813" s="132">
        <v>28.77313333542482</v>
      </c>
      <c r="T3813" s="132">
        <v>34.757420460164909</v>
      </c>
    </row>
    <row r="3814" spans="1:20" x14ac:dyDescent="0.45">
      <c r="A3814" s="132" t="s">
        <v>218</v>
      </c>
      <c r="B3814" s="132">
        <v>2023</v>
      </c>
      <c r="C3814" s="133">
        <v>44983</v>
      </c>
      <c r="D3814" s="132" t="s">
        <v>30</v>
      </c>
      <c r="E3814" s="132" t="s">
        <v>5234</v>
      </c>
      <c r="F3814" s="132">
        <v>1</v>
      </c>
      <c r="G3814" s="132">
        <v>5</v>
      </c>
      <c r="H3814" s="132" t="s">
        <v>5957</v>
      </c>
      <c r="I3814" s="132">
        <v>686</v>
      </c>
      <c r="J3814" s="132" t="s">
        <v>399</v>
      </c>
      <c r="K3814" s="132" t="s">
        <v>49</v>
      </c>
      <c r="L3814" s="132">
        <v>28.547945205479451</v>
      </c>
      <c r="M3814" s="132">
        <v>12</v>
      </c>
      <c r="N3814" s="132">
        <v>29.372710987683678</v>
      </c>
      <c r="O3814" s="132">
        <v>4.3853268643028978</v>
      </c>
      <c r="P3814" s="132">
        <v>16.216730394774991</v>
      </c>
      <c r="Q3814" s="132">
        <v>28.755148347951309</v>
      </c>
      <c r="R3814" s="132">
        <v>4.3763443509753666</v>
      </c>
      <c r="S3814" s="132">
        <v>15.626115295025199</v>
      </c>
      <c r="T3814" s="132">
        <v>34.757420460164909</v>
      </c>
    </row>
    <row r="3815" spans="1:20" x14ac:dyDescent="0.45">
      <c r="A3815" s="132" t="s">
        <v>218</v>
      </c>
      <c r="B3815" s="132">
        <v>2023</v>
      </c>
      <c r="C3815" s="133">
        <v>44983</v>
      </c>
      <c r="D3815" s="132" t="s">
        <v>30</v>
      </c>
      <c r="E3815" s="132" t="s">
        <v>5234</v>
      </c>
      <c r="F3815" s="132">
        <v>1</v>
      </c>
      <c r="G3815" s="132">
        <v>6</v>
      </c>
      <c r="H3815" s="132" t="s">
        <v>5957</v>
      </c>
      <c r="I3815" s="132">
        <v>686</v>
      </c>
      <c r="J3815" s="132" t="s">
        <v>1954</v>
      </c>
      <c r="K3815" s="132" t="s">
        <v>43</v>
      </c>
      <c r="L3815" s="132">
        <v>25.671232876712331</v>
      </c>
      <c r="M3815" s="132">
        <v>9</v>
      </c>
      <c r="N3815" s="132">
        <v>26.776745577695991</v>
      </c>
      <c r="O3815" s="132">
        <v>5.2327297110974609</v>
      </c>
      <c r="P3815" s="132">
        <v>11.078556444403601</v>
      </c>
      <c r="Q3815" s="132">
        <v>24.329755965830859</v>
      </c>
      <c r="R3815" s="132">
        <v>5.1284476905410861</v>
      </c>
      <c r="S3815" s="132">
        <v>8.944412894207602</v>
      </c>
      <c r="T3815" s="132">
        <v>34.757420460164909</v>
      </c>
    </row>
    <row r="3816" spans="1:20" x14ac:dyDescent="0.45">
      <c r="A3816" s="160" t="s">
        <v>218</v>
      </c>
      <c r="B3816" s="160">
        <v>2023</v>
      </c>
      <c r="C3816" s="161">
        <v>44983</v>
      </c>
      <c r="D3816" s="160" t="s">
        <v>30</v>
      </c>
      <c r="E3816" s="160" t="s">
        <v>5234</v>
      </c>
      <c r="F3816" s="160">
        <v>2</v>
      </c>
      <c r="G3816" s="160">
        <v>1</v>
      </c>
      <c r="H3816" s="160" t="s">
        <v>5958</v>
      </c>
      <c r="I3816" s="160">
        <v>687</v>
      </c>
      <c r="J3816" s="160" t="s">
        <v>346</v>
      </c>
      <c r="K3816" s="160" t="s">
        <v>52</v>
      </c>
      <c r="L3816" s="160">
        <v>23.852054794520551</v>
      </c>
      <c r="M3816" s="160">
        <v>2</v>
      </c>
      <c r="N3816" s="160">
        <v>43.178028109863149</v>
      </c>
      <c r="O3816" s="160">
        <v>4.4818747616081582</v>
      </c>
      <c r="P3816" s="160">
        <v>29.73240382503867</v>
      </c>
      <c r="Q3816" s="160">
        <v>44.967858613539264</v>
      </c>
      <c r="R3816" s="160">
        <v>4.5353983960000122</v>
      </c>
      <c r="S3816" s="160">
        <v>31.361663425539231</v>
      </c>
      <c r="T3816" s="160">
        <v>36.620939457407651</v>
      </c>
    </row>
    <row r="3817" spans="1:20" x14ac:dyDescent="0.45">
      <c r="A3817" s="160" t="s">
        <v>218</v>
      </c>
      <c r="B3817" s="160">
        <v>2023</v>
      </c>
      <c r="C3817" s="161">
        <v>44983</v>
      </c>
      <c r="D3817" s="160" t="s">
        <v>30</v>
      </c>
      <c r="E3817" s="160" t="s">
        <v>5234</v>
      </c>
      <c r="F3817" s="160">
        <v>2</v>
      </c>
      <c r="G3817" s="160">
        <v>2</v>
      </c>
      <c r="H3817" s="160" t="s">
        <v>5958</v>
      </c>
      <c r="I3817" s="160">
        <v>687</v>
      </c>
      <c r="J3817" s="160" t="s">
        <v>450</v>
      </c>
      <c r="K3817" s="160" t="s">
        <v>168</v>
      </c>
      <c r="L3817" s="160">
        <v>32.013698630136993</v>
      </c>
      <c r="M3817" s="160">
        <v>3</v>
      </c>
      <c r="N3817" s="160">
        <v>24.832799762480938</v>
      </c>
      <c r="O3817" s="160">
        <v>4.9404413714441979</v>
      </c>
      <c r="P3817" s="160">
        <v>10.01147564814835</v>
      </c>
      <c r="Q3817" s="160">
        <v>29.3115832924397</v>
      </c>
      <c r="R3817" s="160">
        <v>4.7342383459220612</v>
      </c>
      <c r="S3817" s="160">
        <v>15.108868254673521</v>
      </c>
      <c r="T3817" s="160">
        <v>36.620939457407651</v>
      </c>
    </row>
    <row r="3818" spans="1:20" x14ac:dyDescent="0.45">
      <c r="A3818" s="160" t="s">
        <v>218</v>
      </c>
      <c r="B3818" s="160">
        <v>2023</v>
      </c>
      <c r="C3818" s="161">
        <v>44983</v>
      </c>
      <c r="D3818" s="160" t="s">
        <v>30</v>
      </c>
      <c r="E3818" s="160" t="s">
        <v>5234</v>
      </c>
      <c r="F3818" s="160">
        <v>2</v>
      </c>
      <c r="G3818" s="160">
        <v>3</v>
      </c>
      <c r="H3818" s="160" t="s">
        <v>5958</v>
      </c>
      <c r="I3818" s="160">
        <v>687</v>
      </c>
      <c r="J3818" s="160" t="s">
        <v>451</v>
      </c>
      <c r="K3818" s="160" t="s">
        <v>49</v>
      </c>
      <c r="L3818" s="160">
        <v>24.238356164383561</v>
      </c>
      <c r="M3818" s="160">
        <v>1</v>
      </c>
      <c r="N3818" s="160">
        <v>46.829099030142878</v>
      </c>
      <c r="O3818" s="160">
        <v>4.721493303609793</v>
      </c>
      <c r="P3818" s="160">
        <v>32.6646191193135</v>
      </c>
      <c r="Q3818" s="160">
        <v>44.915548560452592</v>
      </c>
      <c r="R3818" s="160">
        <v>4.5646275409222294</v>
      </c>
      <c r="S3818" s="160">
        <v>31.221665937685898</v>
      </c>
      <c r="T3818" s="160">
        <v>36.620939457407651</v>
      </c>
    </row>
    <row r="3819" spans="1:20" x14ac:dyDescent="0.45">
      <c r="A3819" s="160" t="s">
        <v>218</v>
      </c>
      <c r="B3819" s="160">
        <v>2023</v>
      </c>
      <c r="C3819" s="161">
        <v>44983</v>
      </c>
      <c r="D3819" s="160" t="s">
        <v>30</v>
      </c>
      <c r="E3819" s="160" t="s">
        <v>5234</v>
      </c>
      <c r="F3819" s="160">
        <v>2</v>
      </c>
      <c r="G3819" s="160">
        <v>4</v>
      </c>
      <c r="H3819" s="160" t="s">
        <v>5958</v>
      </c>
      <c r="I3819" s="160">
        <v>687</v>
      </c>
      <c r="J3819" s="160" t="s">
        <v>400</v>
      </c>
      <c r="K3819" s="160" t="s">
        <v>58</v>
      </c>
      <c r="L3819" s="160">
        <v>29.041095890410961</v>
      </c>
      <c r="M3819" s="160">
        <v>11</v>
      </c>
      <c r="N3819" s="160">
        <v>32.034141618788958</v>
      </c>
      <c r="O3819" s="160">
        <v>4.3729720092145756</v>
      </c>
      <c r="P3819" s="160">
        <v>18.915225591145241</v>
      </c>
      <c r="Q3819" s="160">
        <v>32.438582400184202</v>
      </c>
      <c r="R3819" s="160">
        <v>4.3177947598399493</v>
      </c>
      <c r="S3819" s="160">
        <v>19.48519812066435</v>
      </c>
      <c r="T3819" s="160">
        <v>36.620939457407651</v>
      </c>
    </row>
    <row r="3820" spans="1:20" x14ac:dyDescent="0.45">
      <c r="A3820" s="160" t="s">
        <v>218</v>
      </c>
      <c r="B3820" s="160">
        <v>2023</v>
      </c>
      <c r="C3820" s="161">
        <v>44983</v>
      </c>
      <c r="D3820" s="160" t="s">
        <v>30</v>
      </c>
      <c r="E3820" s="160" t="s">
        <v>5234</v>
      </c>
      <c r="F3820" s="160">
        <v>2</v>
      </c>
      <c r="G3820" s="160">
        <v>5</v>
      </c>
      <c r="H3820" s="160" t="s">
        <v>5958</v>
      </c>
      <c r="I3820" s="160">
        <v>687</v>
      </c>
      <c r="J3820" s="160" t="s">
        <v>492</v>
      </c>
      <c r="K3820" s="160" t="s">
        <v>79</v>
      </c>
      <c r="L3820" s="160">
        <v>20.19452054794521</v>
      </c>
      <c r="M3820" s="160">
        <v>10</v>
      </c>
      <c r="N3820" s="160">
        <v>31.053141880669202</v>
      </c>
      <c r="O3820" s="160">
        <v>4.4580698428193104</v>
      </c>
      <c r="P3820" s="160">
        <v>17.67893235221127</v>
      </c>
      <c r="Q3820" s="160">
        <v>30.67516235300679</v>
      </c>
      <c r="R3820" s="160">
        <v>4.3936091795358481</v>
      </c>
      <c r="S3820" s="160">
        <v>17.494334814399242</v>
      </c>
      <c r="T3820" s="160">
        <v>36.620939457407651</v>
      </c>
    </row>
    <row r="3821" spans="1:20" x14ac:dyDescent="0.45">
      <c r="A3821" s="160" t="s">
        <v>218</v>
      </c>
      <c r="B3821" s="160">
        <v>2023</v>
      </c>
      <c r="C3821" s="161">
        <v>44983</v>
      </c>
      <c r="D3821" s="160" t="s">
        <v>30</v>
      </c>
      <c r="E3821" s="160" t="s">
        <v>5234</v>
      </c>
      <c r="F3821" s="160">
        <v>2</v>
      </c>
      <c r="G3821" s="160">
        <v>6</v>
      </c>
      <c r="H3821" s="160" t="s">
        <v>5958</v>
      </c>
      <c r="I3821" s="160">
        <v>687</v>
      </c>
      <c r="J3821" s="160" t="s">
        <v>365</v>
      </c>
      <c r="K3821" s="160" t="s">
        <v>88</v>
      </c>
      <c r="L3821" s="160">
        <v>25.460273972602739</v>
      </c>
      <c r="M3821" s="160">
        <v>7</v>
      </c>
      <c r="N3821" s="160">
        <v>41.798426342500782</v>
      </c>
      <c r="O3821" s="160">
        <v>4.6394243669162893</v>
      </c>
      <c r="P3821" s="160">
        <v>27.880153241751909</v>
      </c>
      <c r="Q3821" s="160">
        <v>37.701385419486307</v>
      </c>
      <c r="R3821" s="160">
        <v>4.5804938124480126</v>
      </c>
      <c r="S3821" s="160">
        <v>23.959903982142269</v>
      </c>
      <c r="T3821" s="160">
        <v>36.620939457407651</v>
      </c>
    </row>
    <row r="3822" spans="1:20" x14ac:dyDescent="0.45">
      <c r="A3822" s="138" t="s">
        <v>218</v>
      </c>
      <c r="B3822" s="138">
        <v>2023</v>
      </c>
      <c r="C3822" s="139">
        <v>44983</v>
      </c>
      <c r="D3822" s="138" t="s">
        <v>30</v>
      </c>
      <c r="E3822" s="138" t="s">
        <v>5194</v>
      </c>
      <c r="F3822" s="138" t="s">
        <v>5235</v>
      </c>
      <c r="G3822" s="138">
        <v>1</v>
      </c>
      <c r="H3822" s="138" t="s">
        <v>5959</v>
      </c>
      <c r="I3822" s="138">
        <v>688</v>
      </c>
      <c r="J3822" s="138" t="s">
        <v>451</v>
      </c>
      <c r="K3822" s="138" t="s">
        <v>49</v>
      </c>
      <c r="L3822" s="138">
        <v>24.238356164383561</v>
      </c>
      <c r="M3822" s="138">
        <v>1</v>
      </c>
      <c r="N3822" s="138">
        <v>44.915548560452592</v>
      </c>
      <c r="O3822" s="138">
        <v>4.5646275409222294</v>
      </c>
      <c r="P3822" s="138">
        <v>31.221665937685898</v>
      </c>
      <c r="Q3822" s="138">
        <v>47.155736450631842</v>
      </c>
      <c r="R3822" s="138">
        <v>4.5935189252744557</v>
      </c>
      <c r="S3822" s="138">
        <v>33.375179674808457</v>
      </c>
      <c r="T3822" s="138">
        <v>38.638542327413283</v>
      </c>
    </row>
    <row r="3823" spans="1:20" x14ac:dyDescent="0.45">
      <c r="A3823" s="138" t="s">
        <v>218</v>
      </c>
      <c r="B3823" s="138">
        <v>2023</v>
      </c>
      <c r="C3823" s="139">
        <v>44983</v>
      </c>
      <c r="D3823" s="138" t="s">
        <v>30</v>
      </c>
      <c r="E3823" s="138" t="s">
        <v>5194</v>
      </c>
      <c r="F3823" s="138" t="s">
        <v>5235</v>
      </c>
      <c r="G3823" s="138">
        <v>2</v>
      </c>
      <c r="H3823" s="138" t="s">
        <v>5959</v>
      </c>
      <c r="I3823" s="138">
        <v>688</v>
      </c>
      <c r="J3823" s="138" t="s">
        <v>346</v>
      </c>
      <c r="K3823" s="138" t="s">
        <v>52</v>
      </c>
      <c r="L3823" s="138">
        <v>23.852054794520551</v>
      </c>
      <c r="M3823" s="138">
        <v>2</v>
      </c>
      <c r="N3823" s="138">
        <v>44.967858613539264</v>
      </c>
      <c r="O3823" s="138">
        <v>4.5353983960000122</v>
      </c>
      <c r="P3823" s="138">
        <v>31.361663425539231</v>
      </c>
      <c r="Q3823" s="138">
        <v>45.411513910599162</v>
      </c>
      <c r="R3823" s="138">
        <v>4.4804753029468243</v>
      </c>
      <c r="S3823" s="138">
        <v>31.97008800175869</v>
      </c>
      <c r="T3823" s="138">
        <v>38.638542327413283</v>
      </c>
    </row>
    <row r="3824" spans="1:20" x14ac:dyDescent="0.45">
      <c r="A3824" s="138" t="s">
        <v>218</v>
      </c>
      <c r="B3824" s="138">
        <v>2023</v>
      </c>
      <c r="C3824" s="139">
        <v>44983</v>
      </c>
      <c r="D3824" s="138" t="s">
        <v>30</v>
      </c>
      <c r="E3824" s="138" t="s">
        <v>5194</v>
      </c>
      <c r="F3824" s="138" t="s">
        <v>5235</v>
      </c>
      <c r="G3824" s="138">
        <v>3</v>
      </c>
      <c r="H3824" s="138" t="s">
        <v>5959</v>
      </c>
      <c r="I3824" s="138">
        <v>688</v>
      </c>
      <c r="J3824" s="138" t="s">
        <v>450</v>
      </c>
      <c r="K3824" s="138" t="s">
        <v>168</v>
      </c>
      <c r="L3824" s="138">
        <v>32.013698630136993</v>
      </c>
      <c r="M3824" s="138">
        <v>3</v>
      </c>
      <c r="N3824" s="138">
        <v>29.3115832924397</v>
      </c>
      <c r="O3824" s="138">
        <v>4.7342383459220612</v>
      </c>
      <c r="P3824" s="138">
        <v>15.108868254673521</v>
      </c>
      <c r="Q3824" s="138">
        <v>31.970731931683002</v>
      </c>
      <c r="R3824" s="138">
        <v>4.5851950764213756</v>
      </c>
      <c r="S3824" s="138">
        <v>18.21514670241887</v>
      </c>
      <c r="T3824" s="138">
        <v>38.638542327413283</v>
      </c>
    </row>
    <row r="3825" spans="1:20" x14ac:dyDescent="0.45">
      <c r="A3825" s="138" t="s">
        <v>218</v>
      </c>
      <c r="B3825" s="138">
        <v>2023</v>
      </c>
      <c r="C3825" s="139">
        <v>44983</v>
      </c>
      <c r="D3825" s="138" t="s">
        <v>30</v>
      </c>
      <c r="E3825" s="138" t="s">
        <v>5194</v>
      </c>
      <c r="F3825" s="138" t="s">
        <v>5235</v>
      </c>
      <c r="G3825" s="138">
        <v>4</v>
      </c>
      <c r="H3825" s="138" t="s">
        <v>5959</v>
      </c>
      <c r="I3825" s="138">
        <v>688</v>
      </c>
      <c r="J3825" s="138" t="s">
        <v>446</v>
      </c>
      <c r="K3825" s="138" t="s">
        <v>37</v>
      </c>
      <c r="L3825" s="138">
        <v>23.172602739726031</v>
      </c>
      <c r="M3825" s="138">
        <v>4</v>
      </c>
      <c r="N3825" s="138">
        <v>45.634159380691493</v>
      </c>
      <c r="O3825" s="138">
        <v>4.5687347606570894</v>
      </c>
      <c r="P3825" s="138">
        <v>31.927955098720219</v>
      </c>
      <c r="Q3825" s="138">
        <v>43.529095359152137</v>
      </c>
      <c r="R3825" s="138">
        <v>4.4670573243242151</v>
      </c>
      <c r="S3825" s="138">
        <v>30.1279233861795</v>
      </c>
      <c r="T3825" s="138">
        <v>38.638542327413283</v>
      </c>
    </row>
    <row r="3826" spans="1:20" x14ac:dyDescent="0.45">
      <c r="A3826" s="138" t="s">
        <v>218</v>
      </c>
      <c r="B3826" s="138">
        <v>2023</v>
      </c>
      <c r="C3826" s="139">
        <v>44983</v>
      </c>
      <c r="D3826" s="138" t="s">
        <v>30</v>
      </c>
      <c r="E3826" s="138" t="s">
        <v>5194</v>
      </c>
      <c r="F3826" s="138" t="s">
        <v>5235</v>
      </c>
      <c r="G3826" s="138">
        <v>5</v>
      </c>
      <c r="H3826" s="138" t="s">
        <v>5959</v>
      </c>
      <c r="I3826" s="138">
        <v>688</v>
      </c>
      <c r="J3826" s="138" t="s">
        <v>468</v>
      </c>
      <c r="K3826" s="138" t="s">
        <v>91</v>
      </c>
      <c r="L3826" s="138">
        <v>24.890410958904109</v>
      </c>
      <c r="M3826" s="138">
        <v>5</v>
      </c>
      <c r="N3826" s="138">
        <v>33.489369766821262</v>
      </c>
      <c r="O3826" s="138">
        <v>4.400399798005707</v>
      </c>
      <c r="P3826" s="138">
        <v>20.288170372804139</v>
      </c>
      <c r="Q3826" s="138">
        <v>32.83470864548994</v>
      </c>
      <c r="R3826" s="138">
        <v>4.3743718535094223</v>
      </c>
      <c r="S3826" s="138">
        <v>19.71159308496167</v>
      </c>
      <c r="T3826" s="138">
        <v>38.638542327413283</v>
      </c>
    </row>
    <row r="3827" spans="1:20" x14ac:dyDescent="0.45">
      <c r="A3827" s="138" t="s">
        <v>218</v>
      </c>
      <c r="B3827" s="138">
        <v>2023</v>
      </c>
      <c r="C3827" s="139">
        <v>44983</v>
      </c>
      <c r="D3827" s="138" t="s">
        <v>30</v>
      </c>
      <c r="E3827" s="138" t="s">
        <v>5194</v>
      </c>
      <c r="F3827" s="138" t="s">
        <v>5235</v>
      </c>
      <c r="G3827" s="138">
        <v>6</v>
      </c>
      <c r="H3827" s="138" t="s">
        <v>5959</v>
      </c>
      <c r="I3827" s="138">
        <v>688</v>
      </c>
      <c r="J3827" s="138" t="s">
        <v>546</v>
      </c>
      <c r="K3827" s="138" t="s">
        <v>34</v>
      </c>
      <c r="L3827" s="138">
        <v>24.764383561643839</v>
      </c>
      <c r="M3827" s="138">
        <v>6</v>
      </c>
      <c r="N3827" s="138">
        <v>33.512734350535418</v>
      </c>
      <c r="O3827" s="138">
        <v>4.6386565027356781</v>
      </c>
      <c r="P3827" s="138">
        <v>19.59676484232838</v>
      </c>
      <c r="Q3827" s="138">
        <v>31.060819264501671</v>
      </c>
      <c r="R3827" s="138">
        <v>4.6403591073450619</v>
      </c>
      <c r="S3827" s="138">
        <v>17.13974194246649</v>
      </c>
      <c r="T3827" s="138">
        <v>38.638542327413283</v>
      </c>
    </row>
    <row r="3828" spans="1:20" x14ac:dyDescent="0.45">
      <c r="A3828" s="138" t="s">
        <v>218</v>
      </c>
      <c r="B3828" s="138">
        <v>2023</v>
      </c>
      <c r="C3828" s="139">
        <v>44983</v>
      </c>
      <c r="D3828" s="138" t="s">
        <v>30</v>
      </c>
      <c r="E3828" s="138" t="s">
        <v>5194</v>
      </c>
      <c r="F3828" s="138" t="s">
        <v>579</v>
      </c>
      <c r="G3828" s="138">
        <v>1</v>
      </c>
      <c r="H3828" s="138" t="s">
        <v>5960</v>
      </c>
      <c r="I3828" s="138">
        <v>689</v>
      </c>
      <c r="J3828" s="138" t="s">
        <v>365</v>
      </c>
      <c r="K3828" s="138" t="s">
        <v>88</v>
      </c>
      <c r="L3828" s="138">
        <v>25.460273972602739</v>
      </c>
      <c r="M3828" s="138">
        <v>7</v>
      </c>
      <c r="N3828" s="138">
        <v>37.701385419486307</v>
      </c>
      <c r="O3828" s="138">
        <v>4.5804938124480126</v>
      </c>
      <c r="P3828" s="138">
        <v>23.959903982142269</v>
      </c>
      <c r="Q3828" s="138">
        <v>40.218450640051131</v>
      </c>
      <c r="R3828" s="138">
        <v>4.5987917217077952</v>
      </c>
      <c r="S3828" s="138">
        <v>26.422075474927741</v>
      </c>
      <c r="T3828" s="138">
        <v>32.692750911202737</v>
      </c>
    </row>
    <row r="3829" spans="1:20" x14ac:dyDescent="0.45">
      <c r="A3829" s="138" t="s">
        <v>218</v>
      </c>
      <c r="B3829" s="138">
        <v>2023</v>
      </c>
      <c r="C3829" s="139">
        <v>44983</v>
      </c>
      <c r="D3829" s="138" t="s">
        <v>30</v>
      </c>
      <c r="E3829" s="138" t="s">
        <v>5194</v>
      </c>
      <c r="F3829" s="138" t="s">
        <v>579</v>
      </c>
      <c r="G3829" s="138">
        <v>2</v>
      </c>
      <c r="H3829" s="138" t="s">
        <v>5960</v>
      </c>
      <c r="I3829" s="138">
        <v>689</v>
      </c>
      <c r="J3829" s="138" t="s">
        <v>354</v>
      </c>
      <c r="K3829" s="138" t="s">
        <v>121</v>
      </c>
      <c r="L3829" s="138">
        <v>27.56164383561644</v>
      </c>
      <c r="M3829" s="138">
        <v>8</v>
      </c>
      <c r="N3829" s="138">
        <v>42.256470980757022</v>
      </c>
      <c r="O3829" s="138">
        <v>4.4944458817773976</v>
      </c>
      <c r="P3829" s="138">
        <v>28.77313333542482</v>
      </c>
      <c r="Q3829" s="138">
        <v>42.069162406471058</v>
      </c>
      <c r="R3829" s="138">
        <v>4.457180130853855</v>
      </c>
      <c r="S3829" s="138">
        <v>28.697622013909491</v>
      </c>
      <c r="T3829" s="138">
        <v>32.692750911202737</v>
      </c>
    </row>
    <row r="3830" spans="1:20" x14ac:dyDescent="0.45">
      <c r="A3830" s="138" t="s">
        <v>218</v>
      </c>
      <c r="B3830" s="138">
        <v>2023</v>
      </c>
      <c r="C3830" s="139">
        <v>44983</v>
      </c>
      <c r="D3830" s="138" t="s">
        <v>30</v>
      </c>
      <c r="E3830" s="138" t="s">
        <v>5194</v>
      </c>
      <c r="F3830" s="138" t="s">
        <v>579</v>
      </c>
      <c r="G3830" s="138">
        <v>3</v>
      </c>
      <c r="H3830" s="138" t="s">
        <v>5960</v>
      </c>
      <c r="I3830" s="138">
        <v>689</v>
      </c>
      <c r="J3830" s="138" t="s">
        <v>1954</v>
      </c>
      <c r="K3830" s="138" t="s">
        <v>43</v>
      </c>
      <c r="L3830" s="138">
        <v>25.671232876712331</v>
      </c>
      <c r="M3830" s="138">
        <v>9</v>
      </c>
      <c r="N3830" s="138">
        <v>24.329755965830859</v>
      </c>
      <c r="O3830" s="138">
        <v>5.1284476905410861</v>
      </c>
      <c r="P3830" s="138">
        <v>8.944412894207602</v>
      </c>
      <c r="Q3830" s="138">
        <v>26.972078676615361</v>
      </c>
      <c r="R3830" s="138">
        <v>4.8615572311349391</v>
      </c>
      <c r="S3830" s="138">
        <v>12.38740698321055</v>
      </c>
      <c r="T3830" s="138">
        <v>32.692750911202737</v>
      </c>
    </row>
    <row r="3831" spans="1:20" x14ac:dyDescent="0.45">
      <c r="A3831" s="138" t="s">
        <v>218</v>
      </c>
      <c r="B3831" s="138">
        <v>2023</v>
      </c>
      <c r="C3831" s="139">
        <v>44983</v>
      </c>
      <c r="D3831" s="138" t="s">
        <v>30</v>
      </c>
      <c r="E3831" s="138" t="s">
        <v>5194</v>
      </c>
      <c r="F3831" s="138" t="s">
        <v>579</v>
      </c>
      <c r="G3831" s="138">
        <v>4</v>
      </c>
      <c r="H3831" s="138" t="s">
        <v>5960</v>
      </c>
      <c r="I3831" s="138">
        <v>689</v>
      </c>
      <c r="J3831" s="138" t="s">
        <v>492</v>
      </c>
      <c r="K3831" s="138" t="s">
        <v>79</v>
      </c>
      <c r="L3831" s="138">
        <v>20.19452054794521</v>
      </c>
      <c r="M3831" s="138">
        <v>10</v>
      </c>
      <c r="N3831" s="138">
        <v>30.67516235300679</v>
      </c>
      <c r="O3831" s="138">
        <v>4.3936091795358481</v>
      </c>
      <c r="P3831" s="138">
        <v>17.494334814399242</v>
      </c>
      <c r="Q3831" s="138">
        <v>30.473604771608748</v>
      </c>
      <c r="R3831" s="138">
        <v>4.3403065766732549</v>
      </c>
      <c r="S3831" s="138">
        <v>17.452685041588989</v>
      </c>
      <c r="T3831" s="138">
        <v>32.692750911202737</v>
      </c>
    </row>
    <row r="3832" spans="1:20" x14ac:dyDescent="0.45">
      <c r="A3832" s="138" t="s">
        <v>218</v>
      </c>
      <c r="B3832" s="138">
        <v>2023</v>
      </c>
      <c r="C3832" s="139">
        <v>44983</v>
      </c>
      <c r="D3832" s="138" t="s">
        <v>30</v>
      </c>
      <c r="E3832" s="138" t="s">
        <v>5194</v>
      </c>
      <c r="F3832" s="138" t="s">
        <v>579</v>
      </c>
      <c r="G3832" s="138">
        <v>5</v>
      </c>
      <c r="H3832" s="138" t="s">
        <v>5960</v>
      </c>
      <c r="I3832" s="138">
        <v>689</v>
      </c>
      <c r="J3832" s="138" t="s">
        <v>400</v>
      </c>
      <c r="K3832" s="138" t="s">
        <v>58</v>
      </c>
      <c r="L3832" s="138">
        <v>29.041095890410961</v>
      </c>
      <c r="M3832" s="138">
        <v>11</v>
      </c>
      <c r="N3832" s="138">
        <v>32.438582400184202</v>
      </c>
      <c r="O3832" s="138">
        <v>4.3177947598399493</v>
      </c>
      <c r="P3832" s="138">
        <v>19.48519812066435</v>
      </c>
      <c r="Q3832" s="138">
        <v>30.873225035689028</v>
      </c>
      <c r="R3832" s="138">
        <v>4.3012695065418143</v>
      </c>
      <c r="S3832" s="138">
        <v>17.969416516063589</v>
      </c>
      <c r="T3832" s="138">
        <v>32.692750911202737</v>
      </c>
    </row>
    <row r="3833" spans="1:20" x14ac:dyDescent="0.45">
      <c r="A3833" s="138" t="s">
        <v>218</v>
      </c>
      <c r="B3833" s="138">
        <v>2023</v>
      </c>
      <c r="C3833" s="139">
        <v>44983</v>
      </c>
      <c r="D3833" s="138" t="s">
        <v>30</v>
      </c>
      <c r="E3833" s="138" t="s">
        <v>5194</v>
      </c>
      <c r="F3833" s="138" t="s">
        <v>579</v>
      </c>
      <c r="G3833" s="138">
        <v>6</v>
      </c>
      <c r="H3833" s="138" t="s">
        <v>5960</v>
      </c>
      <c r="I3833" s="138">
        <v>689</v>
      </c>
      <c r="J3833" s="138" t="s">
        <v>399</v>
      </c>
      <c r="K3833" s="138" t="s">
        <v>49</v>
      </c>
      <c r="L3833" s="138">
        <v>28.547945205479451</v>
      </c>
      <c r="M3833" s="138">
        <v>12</v>
      </c>
      <c r="N3833" s="138">
        <v>28.755148347951309</v>
      </c>
      <c r="O3833" s="138">
        <v>4.3763443509753666</v>
      </c>
      <c r="P3833" s="138">
        <v>15.626115295025199</v>
      </c>
      <c r="Q3833" s="138">
        <v>26.41159789603061</v>
      </c>
      <c r="R3833" s="138">
        <v>4.4263816528987583</v>
      </c>
      <c r="S3833" s="138">
        <v>13.132452937334341</v>
      </c>
      <c r="T3833" s="138">
        <v>32.692750911202737</v>
      </c>
    </row>
    <row r="3834" spans="1:20" x14ac:dyDescent="0.45">
      <c r="A3834" s="130" t="s">
        <v>214</v>
      </c>
      <c r="B3834" s="130">
        <v>2023</v>
      </c>
      <c r="C3834" s="131">
        <v>45002</v>
      </c>
      <c r="D3834" s="130" t="s">
        <v>30</v>
      </c>
      <c r="E3834" s="130" t="s">
        <v>1943</v>
      </c>
      <c r="F3834" s="130">
        <v>1</v>
      </c>
      <c r="G3834" s="130">
        <v>1</v>
      </c>
      <c r="H3834" s="130" t="s">
        <v>5961</v>
      </c>
      <c r="I3834" s="130">
        <v>690</v>
      </c>
      <c r="J3834" s="130" t="s">
        <v>546</v>
      </c>
      <c r="K3834" s="130" t="s">
        <v>34</v>
      </c>
      <c r="L3834" s="130">
        <v>24.81643835616438</v>
      </c>
      <c r="M3834" s="130">
        <v>6</v>
      </c>
      <c r="N3834" s="130">
        <v>31.060819264501671</v>
      </c>
      <c r="O3834" s="130">
        <v>4.6403591073450619</v>
      </c>
      <c r="P3834" s="130">
        <v>17.13974194246649</v>
      </c>
      <c r="Q3834" s="130">
        <v>33.728416156959113</v>
      </c>
      <c r="R3834" s="130">
        <v>4.6711957885147184</v>
      </c>
      <c r="S3834" s="130">
        <v>19.714828791414948</v>
      </c>
      <c r="T3834" s="130">
        <v>25.362970703162471</v>
      </c>
    </row>
    <row r="3835" spans="1:20" x14ac:dyDescent="0.45">
      <c r="A3835" s="130" t="s">
        <v>214</v>
      </c>
      <c r="B3835" s="130">
        <v>2023</v>
      </c>
      <c r="C3835" s="131">
        <v>45002</v>
      </c>
      <c r="D3835" s="130" t="s">
        <v>30</v>
      </c>
      <c r="E3835" s="130" t="s">
        <v>1943</v>
      </c>
      <c r="F3835" s="130">
        <v>1</v>
      </c>
      <c r="G3835" s="130">
        <v>2</v>
      </c>
      <c r="H3835" s="130" t="s">
        <v>5961</v>
      </c>
      <c r="I3835" s="130">
        <v>690</v>
      </c>
      <c r="J3835" s="130" t="s">
        <v>354</v>
      </c>
      <c r="K3835" s="130" t="s">
        <v>121</v>
      </c>
      <c r="L3835" s="130">
        <v>27.613698630136991</v>
      </c>
      <c r="M3835" s="130">
        <v>13</v>
      </c>
      <c r="N3835" s="130">
        <v>42.069162406471058</v>
      </c>
      <c r="O3835" s="130">
        <v>4.457180130853855</v>
      </c>
      <c r="P3835" s="130">
        <v>28.697622013909491</v>
      </c>
      <c r="Q3835" s="130">
        <v>40.57166673391221</v>
      </c>
      <c r="R3835" s="130">
        <v>4.4830745911797232</v>
      </c>
      <c r="S3835" s="130">
        <v>27.122442960373039</v>
      </c>
      <c r="T3835" s="130">
        <v>25.362970703162471</v>
      </c>
    </row>
    <row r="3836" spans="1:20" x14ac:dyDescent="0.45">
      <c r="A3836" s="130" t="s">
        <v>214</v>
      </c>
      <c r="B3836" s="130">
        <v>2023</v>
      </c>
      <c r="C3836" s="131">
        <v>45002</v>
      </c>
      <c r="D3836" s="130" t="s">
        <v>30</v>
      </c>
      <c r="E3836" s="130" t="s">
        <v>1943</v>
      </c>
      <c r="F3836" s="130">
        <v>1</v>
      </c>
      <c r="G3836" s="130">
        <v>3</v>
      </c>
      <c r="H3836" s="130" t="s">
        <v>5961</v>
      </c>
      <c r="I3836" s="130">
        <v>690</v>
      </c>
      <c r="J3836" s="130" t="s">
        <v>403</v>
      </c>
      <c r="K3836" s="130" t="s">
        <v>61</v>
      </c>
      <c r="L3836" s="130">
        <v>26.019178082191779</v>
      </c>
      <c r="M3836" s="130">
        <v>8</v>
      </c>
      <c r="N3836" s="130">
        <v>16.051589572614532</v>
      </c>
      <c r="O3836" s="130">
        <v>4.4975345345108098</v>
      </c>
      <c r="P3836" s="130">
        <v>2.558985969082098</v>
      </c>
      <c r="Q3836" s="130">
        <v>17.80844696997335</v>
      </c>
      <c r="R3836" s="130">
        <v>4.4939203610567624</v>
      </c>
      <c r="S3836" s="130">
        <v>4.3266858868030624</v>
      </c>
      <c r="T3836" s="130">
        <v>25.362970703162471</v>
      </c>
    </row>
    <row r="3837" spans="1:20" x14ac:dyDescent="0.45">
      <c r="A3837" s="130" t="s">
        <v>214</v>
      </c>
      <c r="B3837" s="130">
        <v>2023</v>
      </c>
      <c r="C3837" s="131">
        <v>45002</v>
      </c>
      <c r="D3837" s="130" t="s">
        <v>30</v>
      </c>
      <c r="E3837" s="130" t="s">
        <v>1943</v>
      </c>
      <c r="F3837" s="130">
        <v>1</v>
      </c>
      <c r="G3837" s="130">
        <v>4</v>
      </c>
      <c r="H3837" s="130" t="s">
        <v>5961</v>
      </c>
      <c r="I3837" s="130">
        <v>690</v>
      </c>
      <c r="J3837" s="130" t="s">
        <v>472</v>
      </c>
      <c r="K3837" s="130" t="s">
        <v>52</v>
      </c>
      <c r="L3837" s="130">
        <v>21.104109589041091</v>
      </c>
      <c r="M3837" s="130">
        <v>12</v>
      </c>
      <c r="N3837" s="130">
        <v>24.402773552032251</v>
      </c>
      <c r="O3837" s="130">
        <v>5.3580877616758897</v>
      </c>
      <c r="P3837" s="130">
        <v>8.3285102670045816</v>
      </c>
      <c r="Q3837" s="130">
        <v>22.402781119409202</v>
      </c>
      <c r="R3837" s="130">
        <v>5.1328003600451604</v>
      </c>
      <c r="S3837" s="130">
        <v>7.0043800392737161</v>
      </c>
      <c r="T3837" s="130">
        <v>25.362970703162471</v>
      </c>
    </row>
    <row r="3838" spans="1:20" x14ac:dyDescent="0.45">
      <c r="A3838" s="130" t="s">
        <v>214</v>
      </c>
      <c r="B3838" s="130">
        <v>2023</v>
      </c>
      <c r="C3838" s="131">
        <v>45002</v>
      </c>
      <c r="D3838" s="130" t="s">
        <v>30</v>
      </c>
      <c r="E3838" s="130" t="s">
        <v>1943</v>
      </c>
      <c r="F3838" s="130">
        <v>1</v>
      </c>
      <c r="G3838" s="130">
        <v>5</v>
      </c>
      <c r="H3838" s="130" t="s">
        <v>5961</v>
      </c>
      <c r="I3838" s="130">
        <v>690</v>
      </c>
      <c r="J3838" s="130" t="s">
        <v>532</v>
      </c>
      <c r="K3838" s="130" t="s">
        <v>491</v>
      </c>
      <c r="L3838" s="130">
        <v>24.005479452054789</v>
      </c>
      <c r="M3838" s="130">
        <v>23</v>
      </c>
      <c r="N3838" s="130">
        <v>13.23050872019286</v>
      </c>
      <c r="O3838" s="130">
        <v>6.5482415690862839</v>
      </c>
      <c r="P3838" s="130">
        <v>-6.4142159870659938</v>
      </c>
      <c r="Q3838" s="130">
        <v>10.674633511397371</v>
      </c>
      <c r="R3838" s="130">
        <v>6.2240354332781358</v>
      </c>
      <c r="S3838" s="130">
        <v>-7.9974727884370349</v>
      </c>
      <c r="T3838" s="130">
        <v>25.362970703162471</v>
      </c>
    </row>
    <row r="3839" spans="1:20" x14ac:dyDescent="0.45">
      <c r="A3839" s="150" t="s">
        <v>214</v>
      </c>
      <c r="B3839" s="150">
        <v>2023</v>
      </c>
      <c r="C3839" s="151">
        <v>45002</v>
      </c>
      <c r="D3839" s="150" t="s">
        <v>30</v>
      </c>
      <c r="E3839" s="150" t="s">
        <v>1943</v>
      </c>
      <c r="F3839" s="150">
        <v>2</v>
      </c>
      <c r="G3839" s="150">
        <v>1</v>
      </c>
      <c r="H3839" s="150" t="s">
        <v>5962</v>
      </c>
      <c r="I3839" s="150">
        <v>691</v>
      </c>
      <c r="J3839" s="150" t="s">
        <v>399</v>
      </c>
      <c r="K3839" s="150" t="s">
        <v>49</v>
      </c>
      <c r="L3839" s="150">
        <v>28.6</v>
      </c>
      <c r="M3839" s="150">
        <v>10</v>
      </c>
      <c r="N3839" s="150">
        <v>26.41159789603061</v>
      </c>
      <c r="O3839" s="150">
        <v>4.4263816528987583</v>
      </c>
      <c r="P3839" s="150">
        <v>13.132452937334341</v>
      </c>
      <c r="Q3839" s="150">
        <v>29.49792366161692</v>
      </c>
      <c r="R3839" s="150">
        <v>4.4525080175346297</v>
      </c>
      <c r="S3839" s="150">
        <v>16.140399609013031</v>
      </c>
      <c r="T3839" s="150">
        <v>26.665832517459101</v>
      </c>
    </row>
    <row r="3840" spans="1:20" x14ac:dyDescent="0.45">
      <c r="A3840" s="150" t="s">
        <v>214</v>
      </c>
      <c r="B3840" s="150">
        <v>2023</v>
      </c>
      <c r="C3840" s="151">
        <v>45002</v>
      </c>
      <c r="D3840" s="150" t="s">
        <v>30</v>
      </c>
      <c r="E3840" s="150" t="s">
        <v>1943</v>
      </c>
      <c r="F3840" s="150">
        <v>2</v>
      </c>
      <c r="G3840" s="150">
        <v>2</v>
      </c>
      <c r="H3840" s="150" t="s">
        <v>5962</v>
      </c>
      <c r="I3840" s="150">
        <v>691</v>
      </c>
      <c r="J3840" s="150" t="s">
        <v>441</v>
      </c>
      <c r="K3840" s="150" t="s">
        <v>34</v>
      </c>
      <c r="L3840" s="150">
        <v>23.531506849315068</v>
      </c>
      <c r="M3840" s="150">
        <v>9</v>
      </c>
      <c r="N3840" s="150">
        <v>36.996859020463802</v>
      </c>
      <c r="O3840" s="150">
        <v>4.3868354345867617</v>
      </c>
      <c r="P3840" s="150">
        <v>23.836352716703519</v>
      </c>
      <c r="Q3840" s="150">
        <v>36.461571032176707</v>
      </c>
      <c r="R3840" s="150">
        <v>4.3664400122065636</v>
      </c>
      <c r="S3840" s="150">
        <v>23.362250995557019</v>
      </c>
      <c r="T3840" s="150">
        <v>26.665832517459101</v>
      </c>
    </row>
    <row r="3841" spans="1:20" x14ac:dyDescent="0.45">
      <c r="A3841" s="150" t="s">
        <v>214</v>
      </c>
      <c r="B3841" s="150">
        <v>2023</v>
      </c>
      <c r="C3841" s="151">
        <v>45002</v>
      </c>
      <c r="D3841" s="150" t="s">
        <v>30</v>
      </c>
      <c r="E3841" s="150" t="s">
        <v>1943</v>
      </c>
      <c r="F3841" s="150">
        <v>2</v>
      </c>
      <c r="G3841" s="150">
        <v>3</v>
      </c>
      <c r="H3841" s="150" t="s">
        <v>5962</v>
      </c>
      <c r="I3841" s="150">
        <v>691</v>
      </c>
      <c r="J3841" s="150" t="s">
        <v>401</v>
      </c>
      <c r="K3841" s="150" t="s">
        <v>177</v>
      </c>
      <c r="L3841" s="150">
        <v>25.731506849315071</v>
      </c>
      <c r="M3841" s="150">
        <v>23</v>
      </c>
      <c r="N3841" s="150">
        <v>22.223630846873998</v>
      </c>
      <c r="O3841" s="150">
        <v>4.3943080981239406</v>
      </c>
      <c r="P3841" s="150">
        <v>9.0407065525021792</v>
      </c>
      <c r="Q3841" s="150">
        <v>23.48021448782784</v>
      </c>
      <c r="R3841" s="150">
        <v>4.3472335209103896</v>
      </c>
      <c r="S3841" s="150">
        <v>10.438513925096681</v>
      </c>
      <c r="T3841" s="150">
        <v>26.665832517459101</v>
      </c>
    </row>
    <row r="3842" spans="1:20" x14ac:dyDescent="0.45">
      <c r="A3842" s="150" t="s">
        <v>214</v>
      </c>
      <c r="B3842" s="150">
        <v>2023</v>
      </c>
      <c r="C3842" s="151">
        <v>45002</v>
      </c>
      <c r="D3842" s="150" t="s">
        <v>30</v>
      </c>
      <c r="E3842" s="150" t="s">
        <v>1943</v>
      </c>
      <c r="F3842" s="150">
        <v>2</v>
      </c>
      <c r="G3842" s="150">
        <v>4</v>
      </c>
      <c r="H3842" s="150" t="s">
        <v>5962</v>
      </c>
      <c r="I3842" s="150">
        <v>691</v>
      </c>
      <c r="J3842" s="150" t="s">
        <v>387</v>
      </c>
      <c r="K3842" s="150" t="s">
        <v>58</v>
      </c>
      <c r="L3842" s="150">
        <v>26.084931506849319</v>
      </c>
      <c r="M3842" s="150">
        <v>23</v>
      </c>
      <c r="N3842" s="150">
        <v>22.390828664770819</v>
      </c>
      <c r="O3842" s="150">
        <v>4.4714588062520706</v>
      </c>
      <c r="P3842" s="150">
        <v>8.9764522460146008</v>
      </c>
      <c r="Q3842" s="150">
        <v>22.55992205463339</v>
      </c>
      <c r="R3842" s="150">
        <v>4.4015105683570628</v>
      </c>
      <c r="S3842" s="150">
        <v>9.3553903495622013</v>
      </c>
      <c r="T3842" s="150">
        <v>26.665832517459101</v>
      </c>
    </row>
    <row r="3843" spans="1:20" x14ac:dyDescent="0.45">
      <c r="A3843" s="150" t="s">
        <v>214</v>
      </c>
      <c r="B3843" s="150">
        <v>2023</v>
      </c>
      <c r="C3843" s="151">
        <v>45002</v>
      </c>
      <c r="D3843" s="150" t="s">
        <v>30</v>
      </c>
      <c r="E3843" s="150" t="s">
        <v>1943</v>
      </c>
      <c r="F3843" s="150">
        <v>2</v>
      </c>
      <c r="G3843" s="150">
        <v>5</v>
      </c>
      <c r="H3843" s="150" t="s">
        <v>5962</v>
      </c>
      <c r="I3843" s="150">
        <v>691</v>
      </c>
      <c r="J3843" s="150" t="s">
        <v>1954</v>
      </c>
      <c r="K3843" s="150" t="s">
        <v>43</v>
      </c>
      <c r="L3843" s="150">
        <v>25.723287671232882</v>
      </c>
      <c r="M3843" s="150">
        <v>23</v>
      </c>
      <c r="N3843" s="150">
        <v>26.972078676615361</v>
      </c>
      <c r="O3843" s="150">
        <v>4.8615572311349391</v>
      </c>
      <c r="P3843" s="150">
        <v>12.38740698321055</v>
      </c>
      <c r="Q3843" s="150">
        <v>24.835150358441329</v>
      </c>
      <c r="R3843" s="150">
        <v>4.705505552632042</v>
      </c>
      <c r="S3843" s="150">
        <v>10.718633700545199</v>
      </c>
      <c r="T3843" s="150">
        <v>26.665832517459101</v>
      </c>
    </row>
    <row r="3844" spans="1:20" x14ac:dyDescent="0.45">
      <c r="A3844" s="150" t="s">
        <v>214</v>
      </c>
      <c r="B3844" s="150">
        <v>2023</v>
      </c>
      <c r="C3844" s="151">
        <v>45002</v>
      </c>
      <c r="D3844" s="150" t="s">
        <v>30</v>
      </c>
      <c r="E3844" s="150" t="s">
        <v>1943</v>
      </c>
      <c r="F3844" s="150">
        <v>2</v>
      </c>
      <c r="G3844" s="150">
        <v>6</v>
      </c>
      <c r="H3844" s="150" t="s">
        <v>5962</v>
      </c>
      <c r="I3844" s="150">
        <v>691</v>
      </c>
      <c r="J3844" s="150" t="s">
        <v>505</v>
      </c>
      <c r="K3844" s="150" t="s">
        <v>506</v>
      </c>
      <c r="L3844" s="150">
        <v>19.095890410958901</v>
      </c>
      <c r="M3844" s="150">
        <v>23</v>
      </c>
      <c r="N3844" s="150">
        <v>25</v>
      </c>
      <c r="O3844" s="150">
        <v>8.3333333330000006</v>
      </c>
      <c r="P3844" s="150">
        <v>9.999965300266922E-10</v>
      </c>
      <c r="Q3844" s="150">
        <v>18.0617931810283</v>
      </c>
      <c r="R3844" s="150">
        <v>7.1827512372251148</v>
      </c>
      <c r="S3844" s="150">
        <v>-3.4864605306470402</v>
      </c>
      <c r="T3844" s="150">
        <v>26.665832517459101</v>
      </c>
    </row>
    <row r="3845" spans="1:20" x14ac:dyDescent="0.45">
      <c r="A3845" s="152" t="s">
        <v>214</v>
      </c>
      <c r="B3845" s="152">
        <v>2023</v>
      </c>
      <c r="C3845" s="153">
        <v>45002</v>
      </c>
      <c r="D3845" s="152" t="s">
        <v>30</v>
      </c>
      <c r="E3845" s="152" t="s">
        <v>1943</v>
      </c>
      <c r="F3845" s="152">
        <v>3</v>
      </c>
      <c r="G3845" s="152">
        <v>1</v>
      </c>
      <c r="H3845" s="152" t="s">
        <v>5963</v>
      </c>
      <c r="I3845" s="152">
        <v>692</v>
      </c>
      <c r="J3845" s="152" t="s">
        <v>446</v>
      </c>
      <c r="K3845" s="152" t="s">
        <v>37</v>
      </c>
      <c r="L3845" s="152">
        <v>23.224657534246571</v>
      </c>
      <c r="M3845" s="152">
        <v>7</v>
      </c>
      <c r="N3845" s="152">
        <v>43.529095359152137</v>
      </c>
      <c r="O3845" s="152">
        <v>4.4670573243242151</v>
      </c>
      <c r="P3845" s="152">
        <v>30.1279233861795</v>
      </c>
      <c r="Q3845" s="152">
        <v>44.545602845781133</v>
      </c>
      <c r="R3845" s="152">
        <v>4.6110462632224269</v>
      </c>
      <c r="S3845" s="152">
        <v>30.712464056113841</v>
      </c>
      <c r="T3845" s="152">
        <v>27.83457181670564</v>
      </c>
    </row>
    <row r="3846" spans="1:20" x14ac:dyDescent="0.45">
      <c r="A3846" s="152" t="s">
        <v>214</v>
      </c>
      <c r="B3846" s="152">
        <v>2023</v>
      </c>
      <c r="C3846" s="153">
        <v>45002</v>
      </c>
      <c r="D3846" s="152" t="s">
        <v>30</v>
      </c>
      <c r="E3846" s="152" t="s">
        <v>1943</v>
      </c>
      <c r="F3846" s="152">
        <v>3</v>
      </c>
      <c r="G3846" s="152">
        <v>2</v>
      </c>
      <c r="H3846" s="152" t="s">
        <v>5963</v>
      </c>
      <c r="I3846" s="152">
        <v>692</v>
      </c>
      <c r="J3846" s="152" t="s">
        <v>450</v>
      </c>
      <c r="K3846" s="152" t="s">
        <v>49</v>
      </c>
      <c r="L3846" s="152">
        <v>32.065753424657537</v>
      </c>
      <c r="M3846" s="152">
        <v>6</v>
      </c>
      <c r="N3846" s="152">
        <v>31.970731931683002</v>
      </c>
      <c r="O3846" s="152">
        <v>4.5851950764213756</v>
      </c>
      <c r="P3846" s="152">
        <v>18.21514670241887</v>
      </c>
      <c r="Q3846" s="152">
        <v>32.860643708736603</v>
      </c>
      <c r="R3846" s="152">
        <v>4.5908694225629034</v>
      </c>
      <c r="S3846" s="152">
        <v>19.088035441047889</v>
      </c>
      <c r="T3846" s="152">
        <v>27.83457181670564</v>
      </c>
    </row>
    <row r="3847" spans="1:20" x14ac:dyDescent="0.45">
      <c r="A3847" s="152" t="s">
        <v>214</v>
      </c>
      <c r="B3847" s="152">
        <v>2023</v>
      </c>
      <c r="C3847" s="153">
        <v>45002</v>
      </c>
      <c r="D3847" s="152" t="s">
        <v>30</v>
      </c>
      <c r="E3847" s="152" t="s">
        <v>1943</v>
      </c>
      <c r="F3847" s="152">
        <v>3</v>
      </c>
      <c r="G3847" s="152">
        <v>3</v>
      </c>
      <c r="H3847" s="152" t="s">
        <v>5963</v>
      </c>
      <c r="I3847" s="152">
        <v>692</v>
      </c>
      <c r="J3847" s="152" t="s">
        <v>501</v>
      </c>
      <c r="K3847" s="152" t="s">
        <v>99</v>
      </c>
      <c r="L3847" s="152">
        <v>27.035616438356161</v>
      </c>
      <c r="M3847" s="152">
        <v>23</v>
      </c>
      <c r="N3847" s="152">
        <v>25</v>
      </c>
      <c r="O3847" s="152">
        <v>8.3333333330000006</v>
      </c>
      <c r="P3847" s="152">
        <v>9.999965300266922E-10</v>
      </c>
      <c r="Q3847" s="152">
        <v>26.098077248852761</v>
      </c>
      <c r="R3847" s="152">
        <v>6.9897226898447444</v>
      </c>
      <c r="S3847" s="152">
        <v>5.1289091793185264</v>
      </c>
      <c r="T3847" s="152">
        <v>27.83457181670564</v>
      </c>
    </row>
    <row r="3848" spans="1:20" x14ac:dyDescent="0.45">
      <c r="A3848" s="152" t="s">
        <v>214</v>
      </c>
      <c r="B3848" s="152">
        <v>2023</v>
      </c>
      <c r="C3848" s="153">
        <v>45002</v>
      </c>
      <c r="D3848" s="152" t="s">
        <v>30</v>
      </c>
      <c r="E3848" s="152" t="s">
        <v>1943</v>
      </c>
      <c r="F3848" s="152">
        <v>3</v>
      </c>
      <c r="G3848" s="152">
        <v>4</v>
      </c>
      <c r="H3848" s="152" t="s">
        <v>5963</v>
      </c>
      <c r="I3848" s="152">
        <v>692</v>
      </c>
      <c r="J3848" s="152" t="s">
        <v>489</v>
      </c>
      <c r="K3848" s="152" t="s">
        <v>67</v>
      </c>
      <c r="L3848" s="152">
        <v>19.405479452054799</v>
      </c>
      <c r="M3848" s="152">
        <v>23</v>
      </c>
      <c r="N3848" s="152">
        <v>25.662809514909451</v>
      </c>
      <c r="O3848" s="152">
        <v>6.0806143234454622</v>
      </c>
      <c r="P3848" s="152">
        <v>7.4209665445730693</v>
      </c>
      <c r="Q3848" s="152">
        <v>23.653217393818341</v>
      </c>
      <c r="R3848" s="152">
        <v>5.6822903753522684</v>
      </c>
      <c r="S3848" s="152">
        <v>6.6063462677615341</v>
      </c>
      <c r="T3848" s="152">
        <v>27.83457181670564</v>
      </c>
    </row>
    <row r="3849" spans="1:20" x14ac:dyDescent="0.45">
      <c r="A3849" s="152" t="s">
        <v>214</v>
      </c>
      <c r="B3849" s="152">
        <v>2023</v>
      </c>
      <c r="C3849" s="153">
        <v>45002</v>
      </c>
      <c r="D3849" s="152" t="s">
        <v>30</v>
      </c>
      <c r="E3849" s="152" t="s">
        <v>1943</v>
      </c>
      <c r="F3849" s="152">
        <v>3</v>
      </c>
      <c r="G3849" s="152">
        <v>5</v>
      </c>
      <c r="H3849" s="152" t="s">
        <v>5963</v>
      </c>
      <c r="I3849" s="152">
        <v>692</v>
      </c>
      <c r="J3849" s="152" t="s">
        <v>1947</v>
      </c>
      <c r="K3849" s="152" t="s">
        <v>491</v>
      </c>
      <c r="L3849" s="152">
        <v>21.638356164383559</v>
      </c>
      <c r="M3849" s="152">
        <v>23</v>
      </c>
      <c r="N3849" s="152">
        <v>13.01022227778358</v>
      </c>
      <c r="O3849" s="152">
        <v>6.5863170325802054</v>
      </c>
      <c r="P3849" s="152">
        <v>-6.7487288199570354</v>
      </c>
      <c r="Q3849" s="152">
        <v>10.871105316508441</v>
      </c>
      <c r="R3849" s="152">
        <v>6.317235655738183</v>
      </c>
      <c r="S3849" s="152">
        <v>-8.0806016507061127</v>
      </c>
      <c r="T3849" s="152">
        <v>27.83457181670564</v>
      </c>
    </row>
    <row r="3850" spans="1:20" x14ac:dyDescent="0.45">
      <c r="A3850" s="152" t="s">
        <v>214</v>
      </c>
      <c r="B3850" s="152">
        <v>2023</v>
      </c>
      <c r="C3850" s="153">
        <v>45002</v>
      </c>
      <c r="D3850" s="152" t="s">
        <v>30</v>
      </c>
      <c r="E3850" s="152" t="s">
        <v>1943</v>
      </c>
      <c r="F3850" s="152">
        <v>3</v>
      </c>
      <c r="G3850" s="152" t="s">
        <v>586</v>
      </c>
      <c r="H3850" s="152" t="s">
        <v>5963</v>
      </c>
      <c r="I3850" s="152">
        <v>692</v>
      </c>
      <c r="J3850" s="152" t="s">
        <v>365</v>
      </c>
      <c r="K3850" s="152" t="s">
        <v>88</v>
      </c>
      <c r="L3850" s="152">
        <v>25.512328767123289</v>
      </c>
      <c r="M3850" s="152">
        <v>23</v>
      </c>
      <c r="N3850" s="152">
        <v>40.218450640051131</v>
      </c>
      <c r="O3850" s="152">
        <v>4.5987917217077952</v>
      </c>
      <c r="P3850" s="152">
        <v>26.422075474927741</v>
      </c>
      <c r="Q3850" s="152">
        <v>40.218450640051131</v>
      </c>
      <c r="R3850" s="152">
        <v>4.5987917217077952</v>
      </c>
      <c r="S3850" s="152">
        <v>26.422075474927741</v>
      </c>
      <c r="T3850" s="152">
        <v>27.83457181670564</v>
      </c>
    </row>
    <row r="3851" spans="1:20" x14ac:dyDescent="0.45">
      <c r="A3851" s="154" t="s">
        <v>214</v>
      </c>
      <c r="B3851" s="154">
        <v>2023</v>
      </c>
      <c r="C3851" s="155">
        <v>45002</v>
      </c>
      <c r="D3851" s="154" t="s">
        <v>30</v>
      </c>
      <c r="E3851" s="154" t="s">
        <v>1943</v>
      </c>
      <c r="F3851" s="154">
        <v>4</v>
      </c>
      <c r="G3851" s="154">
        <v>1</v>
      </c>
      <c r="H3851" s="154" t="s">
        <v>5964</v>
      </c>
      <c r="I3851" s="154">
        <v>693</v>
      </c>
      <c r="J3851" s="154" t="s">
        <v>451</v>
      </c>
      <c r="K3851" s="154" t="s">
        <v>168</v>
      </c>
      <c r="L3851" s="154">
        <v>24.290410958904111</v>
      </c>
      <c r="M3851" s="154">
        <v>1</v>
      </c>
      <c r="N3851" s="154">
        <v>47.155736450631842</v>
      </c>
      <c r="O3851" s="154">
        <v>4.5935189252744557</v>
      </c>
      <c r="P3851" s="154">
        <v>33.375179674808457</v>
      </c>
      <c r="Q3851" s="154">
        <v>47.839381336615489</v>
      </c>
      <c r="R3851" s="154">
        <v>4.7564267631232404</v>
      </c>
      <c r="S3851" s="154">
        <v>33.570101047245771</v>
      </c>
      <c r="T3851" s="154">
        <v>26.266593200954471</v>
      </c>
    </row>
    <row r="3852" spans="1:20" x14ac:dyDescent="0.45">
      <c r="A3852" s="154" t="s">
        <v>214</v>
      </c>
      <c r="B3852" s="154">
        <v>2023</v>
      </c>
      <c r="C3852" s="155">
        <v>45002</v>
      </c>
      <c r="D3852" s="154" t="s">
        <v>30</v>
      </c>
      <c r="E3852" s="154" t="s">
        <v>1943</v>
      </c>
      <c r="F3852" s="154">
        <v>4</v>
      </c>
      <c r="G3852" s="154">
        <v>2</v>
      </c>
      <c r="H3852" s="154" t="s">
        <v>5964</v>
      </c>
      <c r="I3852" s="154">
        <v>693</v>
      </c>
      <c r="J3852" s="154" t="s">
        <v>492</v>
      </c>
      <c r="K3852" s="154" t="s">
        <v>79</v>
      </c>
      <c r="L3852" s="154">
        <v>20.24657534246575</v>
      </c>
      <c r="M3852" s="154">
        <v>13</v>
      </c>
      <c r="N3852" s="154">
        <v>30.473604771608748</v>
      </c>
      <c r="O3852" s="154">
        <v>4.3403065766732549</v>
      </c>
      <c r="P3852" s="154">
        <v>17.452685041588989</v>
      </c>
      <c r="Q3852" s="154">
        <v>31.476883993187901</v>
      </c>
      <c r="R3852" s="154">
        <v>4.4018318869556694</v>
      </c>
      <c r="S3852" s="154">
        <v>18.271388332320889</v>
      </c>
      <c r="T3852" s="154">
        <v>26.266593200954471</v>
      </c>
    </row>
    <row r="3853" spans="1:20" x14ac:dyDescent="0.45">
      <c r="A3853" s="154" t="s">
        <v>214</v>
      </c>
      <c r="B3853" s="154">
        <v>2023</v>
      </c>
      <c r="C3853" s="155">
        <v>45002</v>
      </c>
      <c r="D3853" s="154" t="s">
        <v>30</v>
      </c>
      <c r="E3853" s="154" t="s">
        <v>1943</v>
      </c>
      <c r="F3853" s="154">
        <v>4</v>
      </c>
      <c r="G3853" s="154">
        <v>3</v>
      </c>
      <c r="H3853" s="154" t="s">
        <v>5964</v>
      </c>
      <c r="I3853" s="154">
        <v>693</v>
      </c>
      <c r="J3853" s="154" t="s">
        <v>453</v>
      </c>
      <c r="K3853" s="154" t="s">
        <v>88</v>
      </c>
      <c r="L3853" s="154">
        <v>22.049315068493151</v>
      </c>
      <c r="M3853" s="154">
        <v>3</v>
      </c>
      <c r="N3853" s="154">
        <v>22.156129955040541</v>
      </c>
      <c r="O3853" s="154">
        <v>4.5359173074288384</v>
      </c>
      <c r="P3853" s="154">
        <v>8.5483780327540231</v>
      </c>
      <c r="Q3853" s="154">
        <v>23.11727130991267</v>
      </c>
      <c r="R3853" s="154">
        <v>4.495060696138653</v>
      </c>
      <c r="S3853" s="154">
        <v>9.6320892214967149</v>
      </c>
      <c r="T3853" s="154">
        <v>26.266593200954471</v>
      </c>
    </row>
    <row r="3854" spans="1:20" x14ac:dyDescent="0.45">
      <c r="A3854" s="154" t="s">
        <v>214</v>
      </c>
      <c r="B3854" s="154">
        <v>2023</v>
      </c>
      <c r="C3854" s="155">
        <v>45002</v>
      </c>
      <c r="D3854" s="154" t="s">
        <v>30</v>
      </c>
      <c r="E3854" s="154" t="s">
        <v>1943</v>
      </c>
      <c r="F3854" s="154">
        <v>4</v>
      </c>
      <c r="G3854" s="154">
        <v>4</v>
      </c>
      <c r="H3854" s="154" t="s">
        <v>5964</v>
      </c>
      <c r="I3854" s="154">
        <v>693</v>
      </c>
      <c r="J3854" s="154" t="s">
        <v>487</v>
      </c>
      <c r="K3854" s="154" t="s">
        <v>485</v>
      </c>
      <c r="L3854" s="154">
        <v>23.778082191780818</v>
      </c>
      <c r="M3854" s="154">
        <v>23</v>
      </c>
      <c r="N3854" s="154">
        <v>18.36320708072391</v>
      </c>
      <c r="O3854" s="154">
        <v>6.4536011192992566</v>
      </c>
      <c r="P3854" s="154">
        <v>-0.99759627717385868</v>
      </c>
      <c r="Q3854" s="154">
        <v>18.88759893375526</v>
      </c>
      <c r="R3854" s="154">
        <v>5.7818445387084498</v>
      </c>
      <c r="S3854" s="154">
        <v>1.5420653176299131</v>
      </c>
      <c r="T3854" s="154">
        <v>26.266593200954471</v>
      </c>
    </row>
    <row r="3855" spans="1:20" x14ac:dyDescent="0.45">
      <c r="A3855" s="154" t="s">
        <v>214</v>
      </c>
      <c r="B3855" s="154">
        <v>2023</v>
      </c>
      <c r="C3855" s="155">
        <v>45002</v>
      </c>
      <c r="D3855" s="154" t="s">
        <v>30</v>
      </c>
      <c r="E3855" s="154" t="s">
        <v>1943</v>
      </c>
      <c r="F3855" s="154">
        <v>4</v>
      </c>
      <c r="G3855" s="154">
        <v>5</v>
      </c>
      <c r="H3855" s="154" t="s">
        <v>5964</v>
      </c>
      <c r="I3855" s="154">
        <v>693</v>
      </c>
      <c r="J3855" s="154" t="s">
        <v>495</v>
      </c>
      <c r="K3855" s="154" t="s">
        <v>370</v>
      </c>
      <c r="L3855" s="154">
        <v>20.82465753424658</v>
      </c>
      <c r="M3855" s="154">
        <v>23</v>
      </c>
      <c r="N3855" s="154">
        <v>14.450880947721799</v>
      </c>
      <c r="O3855" s="154">
        <v>5.3516208496862356</v>
      </c>
      <c r="P3855" s="154">
        <v>-1.603981601336907</v>
      </c>
      <c r="Q3855" s="154">
        <v>14.21856522022459</v>
      </c>
      <c r="R3855" s="154">
        <v>5.09379859978766</v>
      </c>
      <c r="S3855" s="154">
        <v>-1.062830579138391</v>
      </c>
      <c r="T3855" s="154">
        <v>26.266593200954471</v>
      </c>
    </row>
    <row r="3856" spans="1:20" x14ac:dyDescent="0.45">
      <c r="A3856" s="154" t="s">
        <v>214</v>
      </c>
      <c r="B3856" s="154">
        <v>2023</v>
      </c>
      <c r="C3856" s="155">
        <v>45002</v>
      </c>
      <c r="D3856" s="154" t="s">
        <v>30</v>
      </c>
      <c r="E3856" s="154" t="s">
        <v>1943</v>
      </c>
      <c r="F3856" s="154">
        <v>4</v>
      </c>
      <c r="G3856" s="154">
        <v>6</v>
      </c>
      <c r="H3856" s="154" t="s">
        <v>5964</v>
      </c>
      <c r="I3856" s="154">
        <v>693</v>
      </c>
      <c r="J3856" s="154" t="s">
        <v>503</v>
      </c>
      <c r="K3856" s="154" t="s">
        <v>504</v>
      </c>
      <c r="L3856" s="154">
        <v>22.901369863013699</v>
      </c>
      <c r="M3856" s="154">
        <v>23</v>
      </c>
      <c r="N3856" s="154">
        <v>25</v>
      </c>
      <c r="O3856" s="154">
        <v>8.3333333330000006</v>
      </c>
      <c r="P3856" s="154">
        <v>9.999965300266922E-10</v>
      </c>
      <c r="Q3856" s="154">
        <v>16.359622144031789</v>
      </c>
      <c r="R3856" s="154">
        <v>7.15718277994503</v>
      </c>
      <c r="S3856" s="154">
        <v>-5.1119261958033029</v>
      </c>
      <c r="T3856" s="154">
        <v>26.266593200954471</v>
      </c>
    </row>
    <row r="3857" spans="1:20" x14ac:dyDescent="0.45">
      <c r="A3857" s="156" t="s">
        <v>214</v>
      </c>
      <c r="B3857" s="156">
        <v>2023</v>
      </c>
      <c r="C3857" s="157">
        <v>45002</v>
      </c>
      <c r="D3857" s="156" t="s">
        <v>30</v>
      </c>
      <c r="E3857" s="156" t="s">
        <v>1943</v>
      </c>
      <c r="F3857" s="156">
        <v>5</v>
      </c>
      <c r="G3857" s="156">
        <v>1</v>
      </c>
      <c r="H3857" s="156" t="s">
        <v>5965</v>
      </c>
      <c r="I3857" s="156">
        <v>694</v>
      </c>
      <c r="J3857" s="156" t="s">
        <v>262</v>
      </c>
      <c r="K3857" s="156" t="s">
        <v>46</v>
      </c>
      <c r="L3857" s="156">
        <v>26.446575342465749</v>
      </c>
      <c r="M3857" s="156">
        <v>2</v>
      </c>
      <c r="N3857" s="156">
        <v>30.90076887597553</v>
      </c>
      <c r="O3857" s="156">
        <v>4.3296883729560953</v>
      </c>
      <c r="P3857" s="156">
        <v>17.91170375710724</v>
      </c>
      <c r="Q3857" s="156">
        <v>32.65625150990217</v>
      </c>
      <c r="R3857" s="156">
        <v>4.4232258523379047</v>
      </c>
      <c r="S3857" s="156">
        <v>19.386573952888451</v>
      </c>
      <c r="T3857" s="156">
        <v>23.00315639224943</v>
      </c>
    </row>
    <row r="3858" spans="1:20" x14ac:dyDescent="0.45">
      <c r="A3858" s="156" t="s">
        <v>214</v>
      </c>
      <c r="B3858" s="156">
        <v>2023</v>
      </c>
      <c r="C3858" s="157">
        <v>45002</v>
      </c>
      <c r="D3858" s="156" t="s">
        <v>30</v>
      </c>
      <c r="E3858" s="156" t="s">
        <v>1943</v>
      </c>
      <c r="F3858" s="156">
        <v>5</v>
      </c>
      <c r="G3858" s="156">
        <v>2</v>
      </c>
      <c r="H3858" s="156" t="s">
        <v>5965</v>
      </c>
      <c r="I3858" s="156">
        <v>694</v>
      </c>
      <c r="J3858" s="156" t="s">
        <v>493</v>
      </c>
      <c r="K3858" s="156" t="s">
        <v>37</v>
      </c>
      <c r="L3858" s="156">
        <v>24.704109589041099</v>
      </c>
      <c r="M3858" s="156">
        <v>13</v>
      </c>
      <c r="N3858" s="156">
        <v>21.132565024075848</v>
      </c>
      <c r="O3858" s="156">
        <v>6.0646426240016664</v>
      </c>
      <c r="P3858" s="156">
        <v>2.9386371520708541</v>
      </c>
      <c r="Q3858" s="156">
        <v>24.254082930358969</v>
      </c>
      <c r="R3858" s="156">
        <v>5.5195955344406586</v>
      </c>
      <c r="S3858" s="156">
        <v>7.6952963270369921</v>
      </c>
      <c r="T3858" s="156">
        <v>23.00315639224943</v>
      </c>
    </row>
    <row r="3859" spans="1:20" x14ac:dyDescent="0.45">
      <c r="A3859" s="156" t="s">
        <v>214</v>
      </c>
      <c r="B3859" s="156">
        <v>2023</v>
      </c>
      <c r="C3859" s="157">
        <v>45002</v>
      </c>
      <c r="D3859" s="156" t="s">
        <v>30</v>
      </c>
      <c r="E3859" s="156" t="s">
        <v>1943</v>
      </c>
      <c r="F3859" s="156">
        <v>5</v>
      </c>
      <c r="G3859" s="156">
        <v>3</v>
      </c>
      <c r="H3859" s="156" t="s">
        <v>5965</v>
      </c>
      <c r="I3859" s="156">
        <v>694</v>
      </c>
      <c r="J3859" s="156" t="s">
        <v>368</v>
      </c>
      <c r="K3859" s="156" t="s">
        <v>131</v>
      </c>
      <c r="L3859" s="156">
        <v>34.668493150684931</v>
      </c>
      <c r="M3859" s="156">
        <v>23</v>
      </c>
      <c r="N3859" s="156">
        <v>24.813055100638739</v>
      </c>
      <c r="O3859" s="156">
        <v>4.2933102973096284</v>
      </c>
      <c r="P3859" s="156">
        <v>11.933124208709859</v>
      </c>
      <c r="Q3859" s="156">
        <v>24.939035836598379</v>
      </c>
      <c r="R3859" s="156">
        <v>4.2779943273063701</v>
      </c>
      <c r="S3859" s="156">
        <v>12.10505285467926</v>
      </c>
      <c r="T3859" s="156">
        <v>23.00315639224943</v>
      </c>
    </row>
    <row r="3860" spans="1:20" x14ac:dyDescent="0.45">
      <c r="A3860" s="156" t="s">
        <v>214</v>
      </c>
      <c r="B3860" s="156">
        <v>2023</v>
      </c>
      <c r="C3860" s="157">
        <v>45002</v>
      </c>
      <c r="D3860" s="156" t="s">
        <v>30</v>
      </c>
      <c r="E3860" s="156" t="s">
        <v>1943</v>
      </c>
      <c r="F3860" s="156">
        <v>5</v>
      </c>
      <c r="G3860" s="156">
        <v>4</v>
      </c>
      <c r="H3860" s="156" t="s">
        <v>5965</v>
      </c>
      <c r="I3860" s="156">
        <v>694</v>
      </c>
      <c r="J3860" s="156" t="s">
        <v>479</v>
      </c>
      <c r="K3860" s="156" t="s">
        <v>67</v>
      </c>
      <c r="L3860" s="156">
        <v>20.38082191780822</v>
      </c>
      <c r="M3860" s="156">
        <v>23</v>
      </c>
      <c r="N3860" s="156">
        <v>20.435183700388649</v>
      </c>
      <c r="O3860" s="156">
        <v>6.1260965029154928</v>
      </c>
      <c r="P3860" s="156">
        <v>2.0568941916421721</v>
      </c>
      <c r="Q3860" s="156">
        <v>20.434096987386781</v>
      </c>
      <c r="R3860" s="156">
        <v>5.5187241703310121</v>
      </c>
      <c r="S3860" s="156">
        <v>3.877924476393741</v>
      </c>
      <c r="T3860" s="156">
        <v>23.00315639224943</v>
      </c>
    </row>
    <row r="3861" spans="1:20" x14ac:dyDescent="0.45">
      <c r="A3861" s="156" t="s">
        <v>214</v>
      </c>
      <c r="B3861" s="156">
        <v>2023</v>
      </c>
      <c r="C3861" s="157">
        <v>45002</v>
      </c>
      <c r="D3861" s="156" t="s">
        <v>30</v>
      </c>
      <c r="E3861" s="156" t="s">
        <v>1943</v>
      </c>
      <c r="F3861" s="156">
        <v>5</v>
      </c>
      <c r="G3861" s="156">
        <v>5</v>
      </c>
      <c r="H3861" s="156" t="s">
        <v>5965</v>
      </c>
      <c r="I3861" s="156">
        <v>694</v>
      </c>
      <c r="J3861" s="156" t="s">
        <v>537</v>
      </c>
      <c r="K3861" s="156" t="s">
        <v>115</v>
      </c>
      <c r="L3861" s="156">
        <v>19.032876712328768</v>
      </c>
      <c r="M3861" s="156">
        <v>23</v>
      </c>
      <c r="N3861" s="156">
        <v>26.028274130366722</v>
      </c>
      <c r="O3861" s="156">
        <v>5.984740334886129</v>
      </c>
      <c r="P3861" s="156">
        <v>8.0740531257083319</v>
      </c>
      <c r="Q3861" s="156">
        <v>22.570304961810312</v>
      </c>
      <c r="R3861" s="156">
        <v>5.4742783769085364</v>
      </c>
      <c r="S3861" s="156">
        <v>6.1474698310846989</v>
      </c>
      <c r="T3861" s="156">
        <v>23.00315639224943</v>
      </c>
    </row>
    <row r="3862" spans="1:20" x14ac:dyDescent="0.45">
      <c r="A3862" s="156" t="s">
        <v>214</v>
      </c>
      <c r="B3862" s="156">
        <v>2023</v>
      </c>
      <c r="C3862" s="157">
        <v>45002</v>
      </c>
      <c r="D3862" s="156" t="s">
        <v>30</v>
      </c>
      <c r="E3862" s="156" t="s">
        <v>1943</v>
      </c>
      <c r="F3862" s="156">
        <v>5</v>
      </c>
      <c r="G3862" s="156">
        <v>6</v>
      </c>
      <c r="H3862" s="156" t="s">
        <v>5965</v>
      </c>
      <c r="I3862" s="156">
        <v>694</v>
      </c>
      <c r="J3862" s="156" t="s">
        <v>475</v>
      </c>
      <c r="K3862" s="156" t="s">
        <v>265</v>
      </c>
      <c r="L3862" s="156">
        <v>19.526027397260279</v>
      </c>
      <c r="M3862" s="156">
        <v>23</v>
      </c>
      <c r="N3862" s="156">
        <v>14.709091522051111</v>
      </c>
      <c r="O3862" s="156">
        <v>5.0896403401055483</v>
      </c>
      <c r="P3862" s="156">
        <v>-0.55982949826553607</v>
      </c>
      <c r="Q3862" s="156">
        <v>12.515280592071131</v>
      </c>
      <c r="R3862" s="156">
        <v>5.0247241107775569</v>
      </c>
      <c r="S3862" s="156">
        <v>-2.5588917402615419</v>
      </c>
      <c r="T3862" s="156">
        <v>23.00315639224943</v>
      </c>
    </row>
    <row r="3863" spans="1:20" x14ac:dyDescent="0.45">
      <c r="A3863" s="158" t="s">
        <v>214</v>
      </c>
      <c r="B3863" s="158">
        <v>2023</v>
      </c>
      <c r="C3863" s="159">
        <v>45002</v>
      </c>
      <c r="D3863" s="158" t="s">
        <v>30</v>
      </c>
      <c r="E3863" s="158" t="s">
        <v>1943</v>
      </c>
      <c r="F3863" s="158">
        <v>6</v>
      </c>
      <c r="G3863" s="158">
        <v>1</v>
      </c>
      <c r="H3863" s="158" t="s">
        <v>5966</v>
      </c>
      <c r="I3863" s="158">
        <v>695</v>
      </c>
      <c r="J3863" s="158" t="s">
        <v>397</v>
      </c>
      <c r="K3863" s="158" t="s">
        <v>177</v>
      </c>
      <c r="L3863" s="158">
        <v>30.326027397260269</v>
      </c>
      <c r="M3863" s="158">
        <v>13</v>
      </c>
      <c r="N3863" s="158">
        <v>33.090424182384723</v>
      </c>
      <c r="O3863" s="158">
        <v>4.314826203275234</v>
      </c>
      <c r="P3863" s="158">
        <v>20.145945572559022</v>
      </c>
      <c r="Q3863" s="158">
        <v>34.596399325338353</v>
      </c>
      <c r="R3863" s="158">
        <v>4.4264533567222148</v>
      </c>
      <c r="S3863" s="158">
        <v>21.3170392551717</v>
      </c>
      <c r="T3863" s="158">
        <v>22.911122907432389</v>
      </c>
    </row>
    <row r="3864" spans="1:20" x14ac:dyDescent="0.45">
      <c r="A3864" s="158" t="s">
        <v>214</v>
      </c>
      <c r="B3864" s="158">
        <v>2023</v>
      </c>
      <c r="C3864" s="159">
        <v>45002</v>
      </c>
      <c r="D3864" s="158" t="s">
        <v>30</v>
      </c>
      <c r="E3864" s="158" t="s">
        <v>1943</v>
      </c>
      <c r="F3864" s="158">
        <v>6</v>
      </c>
      <c r="G3864" s="158">
        <v>2</v>
      </c>
      <c r="H3864" s="158" t="s">
        <v>5966</v>
      </c>
      <c r="I3864" s="158">
        <v>695</v>
      </c>
      <c r="J3864" s="158" t="s">
        <v>484</v>
      </c>
      <c r="K3864" s="158" t="s">
        <v>485</v>
      </c>
      <c r="L3864" s="158">
        <v>20.136986301369859</v>
      </c>
      <c r="M3864" s="158">
        <v>13</v>
      </c>
      <c r="N3864" s="158">
        <v>18.895230126223201</v>
      </c>
      <c r="O3864" s="158">
        <v>6.1774777918985002</v>
      </c>
      <c r="P3864" s="158">
        <v>0.36279675052770338</v>
      </c>
      <c r="Q3864" s="158">
        <v>22.927621792889461</v>
      </c>
      <c r="R3864" s="158">
        <v>5.5986193532421229</v>
      </c>
      <c r="S3864" s="158">
        <v>6.131763733163087</v>
      </c>
      <c r="T3864" s="158">
        <v>22.911122907432389</v>
      </c>
    </row>
    <row r="3865" spans="1:20" x14ac:dyDescent="0.45">
      <c r="A3865" s="158" t="s">
        <v>214</v>
      </c>
      <c r="B3865" s="158">
        <v>2023</v>
      </c>
      <c r="C3865" s="159">
        <v>45002</v>
      </c>
      <c r="D3865" s="158" t="s">
        <v>30</v>
      </c>
      <c r="E3865" s="158" t="s">
        <v>1943</v>
      </c>
      <c r="F3865" s="158">
        <v>6</v>
      </c>
      <c r="G3865" s="158">
        <v>3</v>
      </c>
      <c r="H3865" s="158" t="s">
        <v>5966</v>
      </c>
      <c r="I3865" s="158">
        <v>695</v>
      </c>
      <c r="J3865" s="158" t="s">
        <v>470</v>
      </c>
      <c r="K3865" s="158" t="s">
        <v>52</v>
      </c>
      <c r="L3865" s="158">
        <v>20.643835616438359</v>
      </c>
      <c r="M3865" s="158">
        <v>4</v>
      </c>
      <c r="N3865" s="158">
        <v>29.90108606906</v>
      </c>
      <c r="O3865" s="158">
        <v>4.437996124745835</v>
      </c>
      <c r="P3865" s="158">
        <v>16.5870976948225</v>
      </c>
      <c r="Q3865" s="158">
        <v>29.00991091437206</v>
      </c>
      <c r="R3865" s="158">
        <v>4.388294725160276</v>
      </c>
      <c r="S3865" s="158">
        <v>15.84502673889124</v>
      </c>
      <c r="T3865" s="158">
        <v>22.911122907432389</v>
      </c>
    </row>
    <row r="3866" spans="1:20" x14ac:dyDescent="0.45">
      <c r="A3866" s="158" t="s">
        <v>214</v>
      </c>
      <c r="B3866" s="158">
        <v>2023</v>
      </c>
      <c r="C3866" s="159">
        <v>45002</v>
      </c>
      <c r="D3866" s="158" t="s">
        <v>30</v>
      </c>
      <c r="E3866" s="158" t="s">
        <v>1943</v>
      </c>
      <c r="F3866" s="158">
        <v>6</v>
      </c>
      <c r="G3866" s="158">
        <v>4</v>
      </c>
      <c r="H3866" s="158" t="s">
        <v>5966</v>
      </c>
      <c r="I3866" s="158">
        <v>695</v>
      </c>
      <c r="J3866" s="158" t="s">
        <v>488</v>
      </c>
      <c r="K3866" s="158" t="s">
        <v>55</v>
      </c>
      <c r="L3866" s="158">
        <v>22.230136986301371</v>
      </c>
      <c r="M3866" s="158">
        <v>23</v>
      </c>
      <c r="N3866" s="158">
        <v>18.374162175789682</v>
      </c>
      <c r="O3866" s="158">
        <v>4.9599072198122034</v>
      </c>
      <c r="P3866" s="158">
        <v>3.4944405163530678</v>
      </c>
      <c r="Q3866" s="158">
        <v>18.763139690360681</v>
      </c>
      <c r="R3866" s="158">
        <v>4.7578503657329998</v>
      </c>
      <c r="S3866" s="158">
        <v>4.4895885931616846</v>
      </c>
      <c r="T3866" s="158">
        <v>22.911122907432389</v>
      </c>
    </row>
    <row r="3867" spans="1:20" x14ac:dyDescent="0.45">
      <c r="A3867" s="158" t="s">
        <v>214</v>
      </c>
      <c r="B3867" s="158">
        <v>2023</v>
      </c>
      <c r="C3867" s="159">
        <v>45002</v>
      </c>
      <c r="D3867" s="158" t="s">
        <v>30</v>
      </c>
      <c r="E3867" s="158" t="s">
        <v>1943</v>
      </c>
      <c r="F3867" s="158">
        <v>6</v>
      </c>
      <c r="G3867" s="158">
        <v>5</v>
      </c>
      <c r="H3867" s="158" t="s">
        <v>5966</v>
      </c>
      <c r="I3867" s="158">
        <v>695</v>
      </c>
      <c r="J3867" s="158" t="s">
        <v>462</v>
      </c>
      <c r="K3867" s="158" t="s">
        <v>115</v>
      </c>
      <c r="L3867" s="158">
        <v>22.13150684931507</v>
      </c>
      <c r="M3867" s="158">
        <v>23</v>
      </c>
      <c r="N3867" s="158">
        <v>19.043880680698958</v>
      </c>
      <c r="O3867" s="158">
        <v>4.5928341819794269</v>
      </c>
      <c r="P3867" s="158">
        <v>5.265378134760681</v>
      </c>
      <c r="Q3867" s="158">
        <v>17.951831031680861</v>
      </c>
      <c r="R3867" s="158">
        <v>4.5223463397860018</v>
      </c>
      <c r="S3867" s="158">
        <v>4.3847920123228583</v>
      </c>
      <c r="T3867" s="158">
        <v>22.911122907432389</v>
      </c>
    </row>
    <row r="3868" spans="1:20" x14ac:dyDescent="0.45">
      <c r="A3868" s="158" t="s">
        <v>214</v>
      </c>
      <c r="B3868" s="158">
        <v>2023</v>
      </c>
      <c r="C3868" s="159">
        <v>45002</v>
      </c>
      <c r="D3868" s="158" t="s">
        <v>30</v>
      </c>
      <c r="E3868" s="158" t="s">
        <v>1943</v>
      </c>
      <c r="F3868" s="158">
        <v>6</v>
      </c>
      <c r="G3868" s="158">
        <v>6</v>
      </c>
      <c r="H3868" s="158" t="s">
        <v>5966</v>
      </c>
      <c r="I3868" s="158">
        <v>695</v>
      </c>
      <c r="J3868" s="158" t="s">
        <v>494</v>
      </c>
      <c r="K3868" s="158" t="s">
        <v>363</v>
      </c>
      <c r="L3868" s="158">
        <v>20.090410958904108</v>
      </c>
      <c r="M3868" s="158">
        <v>23</v>
      </c>
      <c r="N3868" s="158">
        <v>18.161954210437759</v>
      </c>
      <c r="O3868" s="158">
        <v>5.9893742068005293</v>
      </c>
      <c r="P3868" s="158">
        <v>0.1938315900361722</v>
      </c>
      <c r="Q3868" s="158">
        <v>14.3861742260596</v>
      </c>
      <c r="R3868" s="158">
        <v>5.653878170611395</v>
      </c>
      <c r="S3868" s="158">
        <v>-2.575460285774581</v>
      </c>
      <c r="T3868" s="158">
        <v>22.911122907432389</v>
      </c>
    </row>
    <row r="3869" spans="1:20" x14ac:dyDescent="0.45">
      <c r="A3869" s="162" t="s">
        <v>214</v>
      </c>
      <c r="B3869" s="162">
        <v>2023</v>
      </c>
      <c r="C3869" s="163">
        <v>45002</v>
      </c>
      <c r="D3869" s="162" t="s">
        <v>30</v>
      </c>
      <c r="E3869" s="162" t="s">
        <v>1943</v>
      </c>
      <c r="F3869" s="162">
        <v>7</v>
      </c>
      <c r="G3869" s="162">
        <v>1</v>
      </c>
      <c r="H3869" s="162" t="s">
        <v>5967</v>
      </c>
      <c r="I3869" s="162">
        <v>696</v>
      </c>
      <c r="J3869" s="162" t="s">
        <v>431</v>
      </c>
      <c r="K3869" s="162" t="s">
        <v>79</v>
      </c>
      <c r="L3869" s="162">
        <v>24.547945205479451</v>
      </c>
      <c r="M3869" s="162">
        <v>13</v>
      </c>
      <c r="N3869" s="162">
        <v>30.78893191219597</v>
      </c>
      <c r="O3869" s="162">
        <v>4.3384983788525906</v>
      </c>
      <c r="P3869" s="162">
        <v>17.773436775638199</v>
      </c>
      <c r="Q3869" s="162">
        <v>31.956511797308231</v>
      </c>
      <c r="R3869" s="162">
        <v>4.4729767669453144</v>
      </c>
      <c r="S3869" s="162">
        <v>18.537581496472288</v>
      </c>
      <c r="T3869" s="162">
        <v>19.688030192852349</v>
      </c>
    </row>
    <row r="3870" spans="1:20" x14ac:dyDescent="0.45">
      <c r="A3870" s="162" t="s">
        <v>214</v>
      </c>
      <c r="B3870" s="162">
        <v>2023</v>
      </c>
      <c r="C3870" s="163">
        <v>45002</v>
      </c>
      <c r="D3870" s="162" t="s">
        <v>30</v>
      </c>
      <c r="E3870" s="162" t="s">
        <v>1943</v>
      </c>
      <c r="F3870" s="162">
        <v>7</v>
      </c>
      <c r="G3870" s="162">
        <v>2</v>
      </c>
      <c r="H3870" s="162" t="s">
        <v>5967</v>
      </c>
      <c r="I3870" s="162">
        <v>696</v>
      </c>
      <c r="J3870" s="162" t="s">
        <v>459</v>
      </c>
      <c r="K3870" s="162" t="s">
        <v>143</v>
      </c>
      <c r="L3870" s="162">
        <v>19.841095890410958</v>
      </c>
      <c r="M3870" s="162">
        <v>11</v>
      </c>
      <c r="N3870" s="162">
        <v>7.9364846126886146</v>
      </c>
      <c r="O3870" s="162">
        <v>5.986914077371484</v>
      </c>
      <c r="P3870" s="162">
        <v>-10.024257619425841</v>
      </c>
      <c r="Q3870" s="162">
        <v>13.6058485252306</v>
      </c>
      <c r="R3870" s="162">
        <v>5.4941842382251789</v>
      </c>
      <c r="S3870" s="162">
        <v>-2.8767041894449328</v>
      </c>
      <c r="T3870" s="162">
        <v>19.688030192852349</v>
      </c>
    </row>
    <row r="3871" spans="1:20" x14ac:dyDescent="0.45">
      <c r="A3871" s="162" t="s">
        <v>214</v>
      </c>
      <c r="B3871" s="162">
        <v>2023</v>
      </c>
      <c r="C3871" s="163">
        <v>45002</v>
      </c>
      <c r="D3871" s="162" t="s">
        <v>30</v>
      </c>
      <c r="E3871" s="162" t="s">
        <v>1943</v>
      </c>
      <c r="F3871" s="162">
        <v>7</v>
      </c>
      <c r="G3871" s="162">
        <v>3</v>
      </c>
      <c r="H3871" s="162" t="s">
        <v>5967</v>
      </c>
      <c r="I3871" s="162">
        <v>696</v>
      </c>
      <c r="J3871" s="162" t="s">
        <v>400</v>
      </c>
      <c r="K3871" s="162" t="s">
        <v>58</v>
      </c>
      <c r="L3871" s="162">
        <v>29.093150684931508</v>
      </c>
      <c r="M3871" s="162">
        <v>23</v>
      </c>
      <c r="N3871" s="162">
        <v>30.873225035689028</v>
      </c>
      <c r="O3871" s="162">
        <v>4.3012695065418143</v>
      </c>
      <c r="P3871" s="162">
        <v>17.969416516063589</v>
      </c>
      <c r="Q3871" s="162">
        <v>28.796356961706</v>
      </c>
      <c r="R3871" s="162">
        <v>4.3069664855064946</v>
      </c>
      <c r="S3871" s="162">
        <v>15.875457505186519</v>
      </c>
      <c r="T3871" s="162">
        <v>19.688030192852349</v>
      </c>
    </row>
    <row r="3872" spans="1:20" x14ac:dyDescent="0.45">
      <c r="A3872" s="162" t="s">
        <v>214</v>
      </c>
      <c r="B3872" s="162">
        <v>2023</v>
      </c>
      <c r="C3872" s="163">
        <v>45002</v>
      </c>
      <c r="D3872" s="162" t="s">
        <v>30</v>
      </c>
      <c r="E3872" s="162" t="s">
        <v>1943</v>
      </c>
      <c r="F3872" s="162">
        <v>7</v>
      </c>
      <c r="G3872" s="162">
        <v>4</v>
      </c>
      <c r="H3872" s="162" t="s">
        <v>5967</v>
      </c>
      <c r="I3872" s="162">
        <v>696</v>
      </c>
      <c r="J3872" s="162" t="s">
        <v>439</v>
      </c>
      <c r="K3872" s="162" t="s">
        <v>265</v>
      </c>
      <c r="L3872" s="162">
        <v>25.169863013698631</v>
      </c>
      <c r="M3872" s="162">
        <v>23</v>
      </c>
      <c r="N3872" s="162">
        <v>18.31474761374033</v>
      </c>
      <c r="O3872" s="162">
        <v>4.4603832136319674</v>
      </c>
      <c r="P3872" s="162">
        <v>4.9335979728444279</v>
      </c>
      <c r="Q3872" s="162">
        <v>17.344166927500609</v>
      </c>
      <c r="R3872" s="162">
        <v>4.4543388388262013</v>
      </c>
      <c r="S3872" s="162">
        <v>3.9811504110220088</v>
      </c>
      <c r="T3872" s="162">
        <v>19.688030192852349</v>
      </c>
    </row>
    <row r="3873" spans="1:20" x14ac:dyDescent="0.45">
      <c r="A3873" s="162" t="s">
        <v>214</v>
      </c>
      <c r="B3873" s="162">
        <v>2023</v>
      </c>
      <c r="C3873" s="163">
        <v>45002</v>
      </c>
      <c r="D3873" s="162" t="s">
        <v>30</v>
      </c>
      <c r="E3873" s="162" t="s">
        <v>1943</v>
      </c>
      <c r="F3873" s="162">
        <v>7</v>
      </c>
      <c r="G3873" s="162">
        <v>5</v>
      </c>
      <c r="H3873" s="162" t="s">
        <v>5967</v>
      </c>
      <c r="I3873" s="162">
        <v>696</v>
      </c>
      <c r="J3873" s="162" t="s">
        <v>1957</v>
      </c>
      <c r="K3873" s="162" t="s">
        <v>370</v>
      </c>
      <c r="L3873" s="162">
        <v>23.67945205479452</v>
      </c>
      <c r="M3873" s="162">
        <v>23</v>
      </c>
      <c r="N3873" s="162">
        <v>10.526761789947811</v>
      </c>
      <c r="O3873" s="162">
        <v>5.6536548093152081</v>
      </c>
      <c r="P3873" s="162">
        <v>-6.4342026379978208</v>
      </c>
      <c r="Q3873" s="162">
        <v>8.4083795137873825</v>
      </c>
      <c r="R3873" s="162">
        <v>5.5095066033428148</v>
      </c>
      <c r="S3873" s="162">
        <v>-8.1201402962410629</v>
      </c>
      <c r="T3873" s="162">
        <v>19.688030192852349</v>
      </c>
    </row>
    <row r="3874" spans="1:20" x14ac:dyDescent="0.45">
      <c r="A3874" s="162" t="s">
        <v>214</v>
      </c>
      <c r="B3874" s="162">
        <v>2023</v>
      </c>
      <c r="C3874" s="163">
        <v>45002</v>
      </c>
      <c r="D3874" s="162" t="s">
        <v>30</v>
      </c>
      <c r="E3874" s="162" t="s">
        <v>1943</v>
      </c>
      <c r="F3874" s="162">
        <v>7</v>
      </c>
      <c r="G3874" s="162" t="s">
        <v>100</v>
      </c>
      <c r="H3874" s="162" t="s">
        <v>5967</v>
      </c>
      <c r="I3874" s="162">
        <v>696</v>
      </c>
      <c r="J3874" s="162" t="s">
        <v>530</v>
      </c>
      <c r="K3874" s="162" t="s">
        <v>46</v>
      </c>
      <c r="L3874" s="162">
        <v>27.512328767123289</v>
      </c>
      <c r="M3874" s="162">
        <v>23</v>
      </c>
      <c r="N3874" s="162">
        <v>25</v>
      </c>
      <c r="O3874" s="162">
        <v>8.3333333330000006</v>
      </c>
      <c r="P3874" s="162">
        <v>9.999965300266922E-10</v>
      </c>
      <c r="Q3874" s="162">
        <v>25</v>
      </c>
      <c r="R3874" s="162">
        <v>8.3333333330000006</v>
      </c>
      <c r="S3874" s="162">
        <v>9.999965300266922E-10</v>
      </c>
      <c r="T3874" s="162">
        <v>19.688030192852349</v>
      </c>
    </row>
    <row r="3875" spans="1:20" x14ac:dyDescent="0.45">
      <c r="A3875" s="130" t="s">
        <v>214</v>
      </c>
      <c r="B3875" s="130">
        <v>2023</v>
      </c>
      <c r="C3875" s="131">
        <v>45002</v>
      </c>
      <c r="D3875" s="130" t="s">
        <v>30</v>
      </c>
      <c r="E3875" s="130" t="s">
        <v>5233</v>
      </c>
      <c r="F3875" s="130">
        <v>1</v>
      </c>
      <c r="G3875" s="130">
        <v>1</v>
      </c>
      <c r="H3875" s="130" t="s">
        <v>5968</v>
      </c>
      <c r="I3875" s="130">
        <v>697</v>
      </c>
      <c r="J3875" s="130" t="s">
        <v>403</v>
      </c>
      <c r="K3875" s="130" t="s">
        <v>61</v>
      </c>
      <c r="L3875" s="130">
        <v>26.019178082191779</v>
      </c>
      <c r="M3875" s="130">
        <v>8</v>
      </c>
      <c r="N3875" s="130">
        <v>17.80844696997335</v>
      </c>
      <c r="O3875" s="130">
        <v>4.4939203610567624</v>
      </c>
      <c r="P3875" s="130">
        <v>4.3266858868030624</v>
      </c>
      <c r="Q3875" s="130">
        <v>20.758846864461791</v>
      </c>
      <c r="R3875" s="130">
        <v>4.4985596107805179</v>
      </c>
      <c r="S3875" s="130">
        <v>7.263168032120241</v>
      </c>
      <c r="T3875" s="130">
        <v>17.459974498233951</v>
      </c>
    </row>
    <row r="3876" spans="1:20" x14ac:dyDescent="0.45">
      <c r="A3876" s="130" t="s">
        <v>214</v>
      </c>
      <c r="B3876" s="130">
        <v>2023</v>
      </c>
      <c r="C3876" s="131">
        <v>45002</v>
      </c>
      <c r="D3876" s="130" t="s">
        <v>30</v>
      </c>
      <c r="E3876" s="130" t="s">
        <v>5233</v>
      </c>
      <c r="F3876" s="130">
        <v>1</v>
      </c>
      <c r="G3876" s="130">
        <v>2</v>
      </c>
      <c r="H3876" s="130" t="s">
        <v>5968</v>
      </c>
      <c r="I3876" s="130">
        <v>697</v>
      </c>
      <c r="J3876" s="130" t="s">
        <v>494</v>
      </c>
      <c r="K3876" s="130" t="s">
        <v>363</v>
      </c>
      <c r="L3876" s="130">
        <v>20.090410958904108</v>
      </c>
      <c r="M3876" s="130">
        <v>23</v>
      </c>
      <c r="N3876" s="130">
        <v>14.3861742260596</v>
      </c>
      <c r="O3876" s="130">
        <v>5.653878170611395</v>
      </c>
      <c r="P3876" s="130">
        <v>-2.575460285774581</v>
      </c>
      <c r="Q3876" s="130">
        <v>17.508565179481479</v>
      </c>
      <c r="R3876" s="130">
        <v>5.2185171290649368</v>
      </c>
      <c r="S3876" s="130">
        <v>1.853013792286665</v>
      </c>
      <c r="T3876" s="130">
        <v>17.459974498233951</v>
      </c>
    </row>
    <row r="3877" spans="1:20" x14ac:dyDescent="0.45">
      <c r="A3877" s="130" t="s">
        <v>214</v>
      </c>
      <c r="B3877" s="130">
        <v>2023</v>
      </c>
      <c r="C3877" s="131">
        <v>45002</v>
      </c>
      <c r="D3877" s="130" t="s">
        <v>30</v>
      </c>
      <c r="E3877" s="130" t="s">
        <v>5233</v>
      </c>
      <c r="F3877" s="130">
        <v>1</v>
      </c>
      <c r="G3877" s="130">
        <v>3</v>
      </c>
      <c r="H3877" s="130" t="s">
        <v>5968</v>
      </c>
      <c r="I3877" s="130">
        <v>697</v>
      </c>
      <c r="J3877" s="130" t="s">
        <v>1954</v>
      </c>
      <c r="K3877" s="130" t="s">
        <v>43</v>
      </c>
      <c r="L3877" s="130">
        <v>25.723287671232882</v>
      </c>
      <c r="M3877" s="130">
        <v>23</v>
      </c>
      <c r="N3877" s="130">
        <v>24.835150358441329</v>
      </c>
      <c r="O3877" s="130">
        <v>4.705505552632042</v>
      </c>
      <c r="P3877" s="130">
        <v>10.718633700545199</v>
      </c>
      <c r="Q3877" s="130">
        <v>23.847580060831319</v>
      </c>
      <c r="R3877" s="130">
        <v>4.5607882169183194</v>
      </c>
      <c r="S3877" s="130">
        <v>10.16521541007636</v>
      </c>
      <c r="T3877" s="130">
        <v>17.459974498233951</v>
      </c>
    </row>
    <row r="3878" spans="1:20" x14ac:dyDescent="0.45">
      <c r="A3878" s="130" t="s">
        <v>214</v>
      </c>
      <c r="B3878" s="130">
        <v>2023</v>
      </c>
      <c r="C3878" s="131">
        <v>45002</v>
      </c>
      <c r="D3878" s="130" t="s">
        <v>30</v>
      </c>
      <c r="E3878" s="130" t="s">
        <v>5233</v>
      </c>
      <c r="F3878" s="130">
        <v>1</v>
      </c>
      <c r="G3878" s="130">
        <v>4</v>
      </c>
      <c r="H3878" s="130" t="s">
        <v>5968</v>
      </c>
      <c r="I3878" s="130">
        <v>697</v>
      </c>
      <c r="J3878" s="130" t="s">
        <v>487</v>
      </c>
      <c r="K3878" s="130" t="s">
        <v>485</v>
      </c>
      <c r="L3878" s="130">
        <v>23.778082191780818</v>
      </c>
      <c r="M3878" s="130">
        <v>23</v>
      </c>
      <c r="N3878" s="130">
        <v>18.88759893375526</v>
      </c>
      <c r="O3878" s="130">
        <v>5.7818445387084498</v>
      </c>
      <c r="P3878" s="130">
        <v>1.5420653176299131</v>
      </c>
      <c r="Q3878" s="130">
        <v>17.982233716627452</v>
      </c>
      <c r="R3878" s="130">
        <v>5.2914261180873012</v>
      </c>
      <c r="S3878" s="130">
        <v>2.1079553623655478</v>
      </c>
      <c r="T3878" s="130">
        <v>17.459974498233951</v>
      </c>
    </row>
    <row r="3879" spans="1:20" x14ac:dyDescent="0.45">
      <c r="A3879" s="130" t="s">
        <v>214</v>
      </c>
      <c r="B3879" s="130">
        <v>2023</v>
      </c>
      <c r="C3879" s="131">
        <v>45002</v>
      </c>
      <c r="D3879" s="130" t="s">
        <v>30</v>
      </c>
      <c r="E3879" s="130" t="s">
        <v>5233</v>
      </c>
      <c r="F3879" s="130">
        <v>1</v>
      </c>
      <c r="G3879" s="130">
        <v>5</v>
      </c>
      <c r="H3879" s="130" t="s">
        <v>5968</v>
      </c>
      <c r="I3879" s="130">
        <v>697</v>
      </c>
      <c r="J3879" s="130" t="s">
        <v>479</v>
      </c>
      <c r="K3879" s="130" t="s">
        <v>67</v>
      </c>
      <c r="L3879" s="130">
        <v>20.38082191780822</v>
      </c>
      <c r="M3879" s="130">
        <v>23</v>
      </c>
      <c r="N3879" s="130">
        <v>20.434096987386781</v>
      </c>
      <c r="O3879" s="130">
        <v>5.5187241703310121</v>
      </c>
      <c r="P3879" s="130">
        <v>3.877924476393741</v>
      </c>
      <c r="Q3879" s="130">
        <v>17.558483387109021</v>
      </c>
      <c r="R3879" s="130">
        <v>5.1691261511330726</v>
      </c>
      <c r="S3879" s="130">
        <v>2.051104933709802</v>
      </c>
      <c r="T3879" s="130">
        <v>17.459974498233951</v>
      </c>
    </row>
    <row r="3880" spans="1:20" x14ac:dyDescent="0.45">
      <c r="A3880" s="130" t="s">
        <v>214</v>
      </c>
      <c r="B3880" s="130">
        <v>2023</v>
      </c>
      <c r="C3880" s="131">
        <v>45002</v>
      </c>
      <c r="D3880" s="130" t="s">
        <v>30</v>
      </c>
      <c r="E3880" s="130" t="s">
        <v>5233</v>
      </c>
      <c r="F3880" s="130">
        <v>1</v>
      </c>
      <c r="G3880" s="130">
        <v>6</v>
      </c>
      <c r="H3880" s="130" t="s">
        <v>5968</v>
      </c>
      <c r="I3880" s="130">
        <v>697</v>
      </c>
      <c r="J3880" s="130" t="s">
        <v>1957</v>
      </c>
      <c r="K3880" s="130" t="s">
        <v>370</v>
      </c>
      <c r="L3880" s="130">
        <v>23.67945205479452</v>
      </c>
      <c r="M3880" s="130">
        <v>23</v>
      </c>
      <c r="N3880" s="130">
        <v>8.4083795137873825</v>
      </c>
      <c r="O3880" s="130">
        <v>5.5095066033428148</v>
      </c>
      <c r="P3880" s="130">
        <v>-8.1201402962410629</v>
      </c>
      <c r="Q3880" s="130">
        <v>6.1958123481685714</v>
      </c>
      <c r="R3880" s="130">
        <v>5.3679616608782483</v>
      </c>
      <c r="S3880" s="130">
        <v>-9.9080726344661763</v>
      </c>
      <c r="T3880" s="130">
        <v>17.459974498233951</v>
      </c>
    </row>
    <row r="3881" spans="1:20" x14ac:dyDescent="0.45">
      <c r="A3881" s="150" t="s">
        <v>214</v>
      </c>
      <c r="B3881" s="150">
        <v>2023</v>
      </c>
      <c r="C3881" s="151">
        <v>45002</v>
      </c>
      <c r="D3881" s="150" t="s">
        <v>30</v>
      </c>
      <c r="E3881" s="150" t="s">
        <v>5233</v>
      </c>
      <c r="F3881" s="150">
        <v>2</v>
      </c>
      <c r="G3881" s="150">
        <v>1</v>
      </c>
      <c r="H3881" s="150" t="s">
        <v>5969</v>
      </c>
      <c r="I3881" s="150">
        <v>698</v>
      </c>
      <c r="J3881" s="150" t="s">
        <v>472</v>
      </c>
      <c r="K3881" s="150" t="s">
        <v>52</v>
      </c>
      <c r="L3881" s="150">
        <v>21.104109589041091</v>
      </c>
      <c r="M3881" s="150">
        <v>12</v>
      </c>
      <c r="N3881" s="150">
        <v>22.402781119409202</v>
      </c>
      <c r="O3881" s="150">
        <v>5.1328003600451604</v>
      </c>
      <c r="P3881" s="150">
        <v>7.0043800392737161</v>
      </c>
      <c r="Q3881" s="150">
        <v>26.158799929453942</v>
      </c>
      <c r="R3881" s="150">
        <v>4.9699627682114818</v>
      </c>
      <c r="S3881" s="150">
        <v>11.248911624819501</v>
      </c>
      <c r="T3881" s="150">
        <v>20.260650274113459</v>
      </c>
    </row>
    <row r="3882" spans="1:20" x14ac:dyDescent="0.45">
      <c r="A3882" s="150" t="s">
        <v>214</v>
      </c>
      <c r="B3882" s="150">
        <v>2023</v>
      </c>
      <c r="C3882" s="151">
        <v>45002</v>
      </c>
      <c r="D3882" s="150" t="s">
        <v>30</v>
      </c>
      <c r="E3882" s="150" t="s">
        <v>5233</v>
      </c>
      <c r="F3882" s="150">
        <v>2</v>
      </c>
      <c r="G3882" s="150">
        <v>2</v>
      </c>
      <c r="H3882" s="150" t="s">
        <v>5969</v>
      </c>
      <c r="I3882" s="150">
        <v>698</v>
      </c>
      <c r="J3882" s="150" t="s">
        <v>401</v>
      </c>
      <c r="K3882" s="150" t="s">
        <v>177</v>
      </c>
      <c r="L3882" s="150">
        <v>25.731506849315071</v>
      </c>
      <c r="M3882" s="150">
        <v>23</v>
      </c>
      <c r="N3882" s="150">
        <v>23.48021448782784</v>
      </c>
      <c r="O3882" s="150">
        <v>4.3472335209103896</v>
      </c>
      <c r="P3882" s="150">
        <v>10.438513925096681</v>
      </c>
      <c r="Q3882" s="150">
        <v>24.91390063465818</v>
      </c>
      <c r="R3882" s="150">
        <v>4.3166757130045532</v>
      </c>
      <c r="S3882" s="150">
        <v>11.963873495644521</v>
      </c>
      <c r="T3882" s="150">
        <v>20.260650274113459</v>
      </c>
    </row>
    <row r="3883" spans="1:20" x14ac:dyDescent="0.45">
      <c r="A3883" s="150" t="s">
        <v>214</v>
      </c>
      <c r="B3883" s="150">
        <v>2023</v>
      </c>
      <c r="C3883" s="151">
        <v>45002</v>
      </c>
      <c r="D3883" s="150" t="s">
        <v>30</v>
      </c>
      <c r="E3883" s="150" t="s">
        <v>5233</v>
      </c>
      <c r="F3883" s="150">
        <v>2</v>
      </c>
      <c r="G3883" s="150">
        <v>3</v>
      </c>
      <c r="H3883" s="150" t="s">
        <v>5969</v>
      </c>
      <c r="I3883" s="150">
        <v>698</v>
      </c>
      <c r="J3883" s="150" t="s">
        <v>400</v>
      </c>
      <c r="K3883" s="150" t="s">
        <v>58</v>
      </c>
      <c r="L3883" s="150">
        <v>29.093150684931508</v>
      </c>
      <c r="M3883" s="150">
        <v>23</v>
      </c>
      <c r="N3883" s="150">
        <v>28.796356961706</v>
      </c>
      <c r="O3883" s="150">
        <v>4.3069664855064946</v>
      </c>
      <c r="P3883" s="150">
        <v>15.875457505186519</v>
      </c>
      <c r="Q3883" s="150">
        <v>28.16363438746475</v>
      </c>
      <c r="R3883" s="150">
        <v>4.2727068154056376</v>
      </c>
      <c r="S3883" s="150">
        <v>15.345513941247839</v>
      </c>
      <c r="T3883" s="150">
        <v>20.260650274113459</v>
      </c>
    </row>
    <row r="3884" spans="1:20" x14ac:dyDescent="0.45">
      <c r="A3884" s="150" t="s">
        <v>214</v>
      </c>
      <c r="B3884" s="150">
        <v>2023</v>
      </c>
      <c r="C3884" s="151">
        <v>45002</v>
      </c>
      <c r="D3884" s="150" t="s">
        <v>30</v>
      </c>
      <c r="E3884" s="150" t="s">
        <v>5233</v>
      </c>
      <c r="F3884" s="150">
        <v>2</v>
      </c>
      <c r="G3884" s="150">
        <v>4</v>
      </c>
      <c r="H3884" s="150" t="s">
        <v>5969</v>
      </c>
      <c r="I3884" s="150">
        <v>698</v>
      </c>
      <c r="J3884" s="150" t="s">
        <v>537</v>
      </c>
      <c r="K3884" s="150" t="s">
        <v>115</v>
      </c>
      <c r="L3884" s="150">
        <v>19.032876712328768</v>
      </c>
      <c r="M3884" s="150">
        <v>23</v>
      </c>
      <c r="N3884" s="150">
        <v>22.570304961810312</v>
      </c>
      <c r="O3884" s="150">
        <v>5.4742783769085364</v>
      </c>
      <c r="P3884" s="150">
        <v>6.1474698310846989</v>
      </c>
      <c r="Q3884" s="150">
        <v>22.077082758594049</v>
      </c>
      <c r="R3884" s="150">
        <v>5.0756816022002269</v>
      </c>
      <c r="S3884" s="150">
        <v>6.8500379519933716</v>
      </c>
      <c r="T3884" s="150">
        <v>20.260650274113459</v>
      </c>
    </row>
    <row r="3885" spans="1:20" x14ac:dyDescent="0.45">
      <c r="A3885" s="150" t="s">
        <v>214</v>
      </c>
      <c r="B3885" s="150">
        <v>2023</v>
      </c>
      <c r="C3885" s="151">
        <v>45002</v>
      </c>
      <c r="D3885" s="150" t="s">
        <v>30</v>
      </c>
      <c r="E3885" s="150" t="s">
        <v>5233</v>
      </c>
      <c r="F3885" s="150">
        <v>2</v>
      </c>
      <c r="G3885" s="150">
        <v>5</v>
      </c>
      <c r="H3885" s="150" t="s">
        <v>5969</v>
      </c>
      <c r="I3885" s="150">
        <v>698</v>
      </c>
      <c r="J3885" s="150" t="s">
        <v>439</v>
      </c>
      <c r="K3885" s="150" t="s">
        <v>265</v>
      </c>
      <c r="L3885" s="150">
        <v>25.169863013698631</v>
      </c>
      <c r="M3885" s="150">
        <v>23</v>
      </c>
      <c r="N3885" s="150">
        <v>17.344166927500609</v>
      </c>
      <c r="O3885" s="150">
        <v>4.4543388388262013</v>
      </c>
      <c r="P3885" s="150">
        <v>3.9811504110220088</v>
      </c>
      <c r="Q3885" s="150">
        <v>16.94983402443027</v>
      </c>
      <c r="R3885" s="150">
        <v>4.3941333248946766</v>
      </c>
      <c r="S3885" s="150">
        <v>3.767434049746242</v>
      </c>
      <c r="T3885" s="150">
        <v>20.260650274113459</v>
      </c>
    </row>
    <row r="3886" spans="1:20" x14ac:dyDescent="0.45">
      <c r="A3886" s="150" t="s">
        <v>214</v>
      </c>
      <c r="B3886" s="150">
        <v>2023</v>
      </c>
      <c r="C3886" s="151">
        <v>45002</v>
      </c>
      <c r="D3886" s="150" t="s">
        <v>30</v>
      </c>
      <c r="E3886" s="150" t="s">
        <v>5233</v>
      </c>
      <c r="F3886" s="150">
        <v>2</v>
      </c>
      <c r="G3886" s="150">
        <v>6</v>
      </c>
      <c r="H3886" s="150" t="s">
        <v>5969</v>
      </c>
      <c r="I3886" s="150">
        <v>698</v>
      </c>
      <c r="J3886" s="150" t="s">
        <v>503</v>
      </c>
      <c r="K3886" s="150" t="s">
        <v>504</v>
      </c>
      <c r="L3886" s="150">
        <v>22.901369863013699</v>
      </c>
      <c r="M3886" s="150">
        <v>23</v>
      </c>
      <c r="N3886" s="150">
        <v>16.359622144031789</v>
      </c>
      <c r="O3886" s="150">
        <v>7.15718277994503</v>
      </c>
      <c r="P3886" s="150">
        <v>-5.1119261958033029</v>
      </c>
      <c r="Q3886" s="150">
        <v>13.632339264115339</v>
      </c>
      <c r="R3886" s="150">
        <v>6.2158129948291627</v>
      </c>
      <c r="S3886" s="150">
        <v>-5.0150997203721488</v>
      </c>
      <c r="T3886" s="150">
        <v>20.260650274113459</v>
      </c>
    </row>
    <row r="3887" spans="1:20" x14ac:dyDescent="0.45">
      <c r="A3887" s="150" t="s">
        <v>214</v>
      </c>
      <c r="B3887" s="150">
        <v>2023</v>
      </c>
      <c r="C3887" s="151">
        <v>45002</v>
      </c>
      <c r="D3887" s="150" t="s">
        <v>30</v>
      </c>
      <c r="E3887" s="150" t="s">
        <v>5233</v>
      </c>
      <c r="F3887" s="150">
        <v>2</v>
      </c>
      <c r="G3887" s="150">
        <v>7</v>
      </c>
      <c r="H3887" s="150" t="s">
        <v>5969</v>
      </c>
      <c r="I3887" s="150">
        <v>698</v>
      </c>
      <c r="J3887" s="150" t="s">
        <v>1947</v>
      </c>
      <c r="K3887" s="150" t="s">
        <v>491</v>
      </c>
      <c r="L3887" s="150">
        <v>21.638356164383559</v>
      </c>
      <c r="M3887" s="150">
        <v>23</v>
      </c>
      <c r="N3887" s="150">
        <v>10.871105316508441</v>
      </c>
      <c r="O3887" s="150">
        <v>6.317235655738183</v>
      </c>
      <c r="P3887" s="150">
        <v>-8.0806016507061127</v>
      </c>
      <c r="Q3887" s="150">
        <v>7.375885249573698</v>
      </c>
      <c r="R3887" s="150">
        <v>5.9398596497337079</v>
      </c>
      <c r="S3887" s="150">
        <v>-10.443693699627421</v>
      </c>
      <c r="T3887" s="150">
        <v>20.260650274113459</v>
      </c>
    </row>
    <row r="3888" spans="1:20" x14ac:dyDescent="0.45">
      <c r="A3888" s="152" t="s">
        <v>214</v>
      </c>
      <c r="B3888" s="152">
        <v>2023</v>
      </c>
      <c r="C3888" s="153">
        <v>45002</v>
      </c>
      <c r="D3888" s="152" t="s">
        <v>30</v>
      </c>
      <c r="E3888" s="152" t="s">
        <v>5233</v>
      </c>
      <c r="F3888" s="152">
        <v>3</v>
      </c>
      <c r="G3888" s="152">
        <v>1</v>
      </c>
      <c r="H3888" s="152" t="s">
        <v>5970</v>
      </c>
      <c r="I3888" s="152">
        <v>699</v>
      </c>
      <c r="J3888" s="152" t="s">
        <v>470</v>
      </c>
      <c r="K3888" s="152" t="s">
        <v>52</v>
      </c>
      <c r="L3888" s="152">
        <v>20.643835616438359</v>
      </c>
      <c r="M3888" s="152">
        <v>4</v>
      </c>
      <c r="N3888" s="152">
        <v>29.00991091437206</v>
      </c>
      <c r="O3888" s="152">
        <v>4.388294725160276</v>
      </c>
      <c r="P3888" s="152">
        <v>15.84502673889124</v>
      </c>
      <c r="Q3888" s="152">
        <v>30.773604588049601</v>
      </c>
      <c r="R3888" s="152">
        <v>4.4675771452698454</v>
      </c>
      <c r="S3888" s="152">
        <v>17.370873152240069</v>
      </c>
      <c r="T3888" s="152">
        <v>19.119932747416001</v>
      </c>
    </row>
    <row r="3889" spans="1:20" x14ac:dyDescent="0.45">
      <c r="A3889" s="152" t="s">
        <v>214</v>
      </c>
      <c r="B3889" s="152">
        <v>2023</v>
      </c>
      <c r="C3889" s="153">
        <v>45002</v>
      </c>
      <c r="D3889" s="152" t="s">
        <v>30</v>
      </c>
      <c r="E3889" s="152" t="s">
        <v>5233</v>
      </c>
      <c r="F3889" s="152">
        <v>3</v>
      </c>
      <c r="G3889" s="152">
        <v>2</v>
      </c>
      <c r="H3889" s="152" t="s">
        <v>5970</v>
      </c>
      <c r="I3889" s="152">
        <v>699</v>
      </c>
      <c r="J3889" s="152" t="s">
        <v>387</v>
      </c>
      <c r="K3889" s="152" t="s">
        <v>58</v>
      </c>
      <c r="L3889" s="152">
        <v>26.084931506849319</v>
      </c>
      <c r="M3889" s="152">
        <v>23</v>
      </c>
      <c r="N3889" s="152">
        <v>22.55992205463339</v>
      </c>
      <c r="O3889" s="152">
        <v>4.4015105683570628</v>
      </c>
      <c r="P3889" s="152">
        <v>9.3553903495622013</v>
      </c>
      <c r="Q3889" s="152">
        <v>23.85360094069717</v>
      </c>
      <c r="R3889" s="152">
        <v>4.372855410232015</v>
      </c>
      <c r="S3889" s="152">
        <v>10.73503471000112</v>
      </c>
      <c r="T3889" s="152">
        <v>19.119932747416001</v>
      </c>
    </row>
    <row r="3890" spans="1:20" x14ac:dyDescent="0.45">
      <c r="A3890" s="152" t="s">
        <v>214</v>
      </c>
      <c r="B3890" s="152">
        <v>2023</v>
      </c>
      <c r="C3890" s="153">
        <v>45002</v>
      </c>
      <c r="D3890" s="152" t="s">
        <v>30</v>
      </c>
      <c r="E3890" s="152" t="s">
        <v>5233</v>
      </c>
      <c r="F3890" s="152">
        <v>3</v>
      </c>
      <c r="G3890" s="152">
        <v>3</v>
      </c>
      <c r="H3890" s="152" t="s">
        <v>5970</v>
      </c>
      <c r="I3890" s="152">
        <v>699</v>
      </c>
      <c r="J3890" s="152" t="s">
        <v>475</v>
      </c>
      <c r="K3890" s="152" t="s">
        <v>265</v>
      </c>
      <c r="L3890" s="152">
        <v>19.526027397260279</v>
      </c>
      <c r="M3890" s="152">
        <v>23</v>
      </c>
      <c r="N3890" s="152">
        <v>12.515280592071131</v>
      </c>
      <c r="O3890" s="152">
        <v>5.0247241107775569</v>
      </c>
      <c r="P3890" s="152">
        <v>-2.5588917402615419</v>
      </c>
      <c r="Q3890" s="152">
        <v>15.18508462931991</v>
      </c>
      <c r="R3890" s="152">
        <v>4.7760205029287164</v>
      </c>
      <c r="S3890" s="152">
        <v>0.85702312053375707</v>
      </c>
      <c r="T3890" s="152">
        <v>19.119932747416001</v>
      </c>
    </row>
    <row r="3891" spans="1:20" x14ac:dyDescent="0.45">
      <c r="A3891" s="152" t="s">
        <v>214</v>
      </c>
      <c r="B3891" s="152">
        <v>2023</v>
      </c>
      <c r="C3891" s="153">
        <v>45002</v>
      </c>
      <c r="D3891" s="152" t="s">
        <v>30</v>
      </c>
      <c r="E3891" s="152" t="s">
        <v>5233</v>
      </c>
      <c r="F3891" s="152">
        <v>3</v>
      </c>
      <c r="G3891" s="152">
        <v>4</v>
      </c>
      <c r="H3891" s="152" t="s">
        <v>5970</v>
      </c>
      <c r="I3891" s="152">
        <v>699</v>
      </c>
      <c r="J3891" s="152" t="s">
        <v>501</v>
      </c>
      <c r="K3891" s="152" t="s">
        <v>99</v>
      </c>
      <c r="L3891" s="152">
        <v>27.035616438356161</v>
      </c>
      <c r="M3891" s="152">
        <v>23</v>
      </c>
      <c r="N3891" s="152">
        <v>26.098077248852761</v>
      </c>
      <c r="O3891" s="152">
        <v>6.9897226898447444</v>
      </c>
      <c r="P3891" s="152">
        <v>5.1289091793185264</v>
      </c>
      <c r="Q3891" s="152">
        <v>23.333410996658522</v>
      </c>
      <c r="R3891" s="152">
        <v>5.9774754540660249</v>
      </c>
      <c r="S3891" s="152">
        <v>5.4009846344604462</v>
      </c>
      <c r="T3891" s="152">
        <v>19.119932747416001</v>
      </c>
    </row>
    <row r="3892" spans="1:20" x14ac:dyDescent="0.45">
      <c r="A3892" s="152" t="s">
        <v>214</v>
      </c>
      <c r="B3892" s="152">
        <v>2023</v>
      </c>
      <c r="C3892" s="153">
        <v>45002</v>
      </c>
      <c r="D3892" s="152" t="s">
        <v>30</v>
      </c>
      <c r="E3892" s="152" t="s">
        <v>5233</v>
      </c>
      <c r="F3892" s="152">
        <v>3</v>
      </c>
      <c r="G3892" s="152">
        <v>5</v>
      </c>
      <c r="H3892" s="152" t="s">
        <v>5970</v>
      </c>
      <c r="I3892" s="152">
        <v>699</v>
      </c>
      <c r="J3892" s="152" t="s">
        <v>488</v>
      </c>
      <c r="K3892" s="152" t="s">
        <v>55</v>
      </c>
      <c r="L3892" s="152">
        <v>22.230136986301371</v>
      </c>
      <c r="M3892" s="152">
        <v>23</v>
      </c>
      <c r="N3892" s="152">
        <v>18.763139690360681</v>
      </c>
      <c r="O3892" s="152">
        <v>4.7578503657329998</v>
      </c>
      <c r="P3892" s="152">
        <v>4.4895885931616846</v>
      </c>
      <c r="Q3892" s="152">
        <v>17.703558538226631</v>
      </c>
      <c r="R3892" s="152">
        <v>4.5986641684384404</v>
      </c>
      <c r="S3892" s="152">
        <v>3.907566032911316</v>
      </c>
      <c r="T3892" s="152">
        <v>19.119932747416001</v>
      </c>
    </row>
    <row r="3893" spans="1:20" x14ac:dyDescent="0.45">
      <c r="A3893" s="152" t="s">
        <v>214</v>
      </c>
      <c r="B3893" s="152">
        <v>2023</v>
      </c>
      <c r="C3893" s="153">
        <v>45002</v>
      </c>
      <c r="D3893" s="152" t="s">
        <v>30</v>
      </c>
      <c r="E3893" s="152" t="s">
        <v>5233</v>
      </c>
      <c r="F3893" s="152">
        <v>3</v>
      </c>
      <c r="G3893" s="152">
        <v>6</v>
      </c>
      <c r="H3893" s="152" t="s">
        <v>5970</v>
      </c>
      <c r="I3893" s="152">
        <v>699</v>
      </c>
      <c r="J3893" s="152" t="s">
        <v>495</v>
      </c>
      <c r="K3893" s="152" t="s">
        <v>370</v>
      </c>
      <c r="L3893" s="152">
        <v>20.82465753424658</v>
      </c>
      <c r="M3893" s="152">
        <v>23</v>
      </c>
      <c r="N3893" s="152">
        <v>14.21856522022459</v>
      </c>
      <c r="O3893" s="152">
        <v>5.09379859978766</v>
      </c>
      <c r="P3893" s="152">
        <v>-1.062830579138391</v>
      </c>
      <c r="Q3893" s="152">
        <v>12.74008423922422</v>
      </c>
      <c r="R3893" s="152">
        <v>4.8750523486638304</v>
      </c>
      <c r="S3893" s="152">
        <v>-1.8850728067672691</v>
      </c>
      <c r="T3893" s="152">
        <v>19.119932747416001</v>
      </c>
    </row>
    <row r="3894" spans="1:20" x14ac:dyDescent="0.45">
      <c r="A3894" s="152" t="s">
        <v>214</v>
      </c>
      <c r="B3894" s="152">
        <v>2023</v>
      </c>
      <c r="C3894" s="153">
        <v>45002</v>
      </c>
      <c r="D3894" s="152" t="s">
        <v>30</v>
      </c>
      <c r="E3894" s="152" t="s">
        <v>5233</v>
      </c>
      <c r="F3894" s="152">
        <v>3</v>
      </c>
      <c r="G3894" s="152">
        <v>7</v>
      </c>
      <c r="H3894" s="152" t="s">
        <v>5970</v>
      </c>
      <c r="I3894" s="152">
        <v>699</v>
      </c>
      <c r="J3894" s="152" t="s">
        <v>532</v>
      </c>
      <c r="K3894" s="152" t="s">
        <v>491</v>
      </c>
      <c r="L3894" s="152">
        <v>24.005479452054789</v>
      </c>
      <c r="M3894" s="152">
        <v>23</v>
      </c>
      <c r="N3894" s="152">
        <v>10.674633511397371</v>
      </c>
      <c r="O3894" s="152">
        <v>6.2240354332781358</v>
      </c>
      <c r="P3894" s="152">
        <v>-7.9974727884370349</v>
      </c>
      <c r="Q3894" s="152">
        <v>7.0989243046297883</v>
      </c>
      <c r="R3894" s="152">
        <v>5.8453262558721804</v>
      </c>
      <c r="S3894" s="152">
        <v>-10.437054462986749</v>
      </c>
      <c r="T3894" s="152">
        <v>19.119932747416001</v>
      </c>
    </row>
    <row r="3895" spans="1:20" x14ac:dyDescent="0.45">
      <c r="A3895" s="154" t="s">
        <v>214</v>
      </c>
      <c r="B3895" s="154">
        <v>2023</v>
      </c>
      <c r="C3895" s="155">
        <v>45002</v>
      </c>
      <c r="D3895" s="154" t="s">
        <v>30</v>
      </c>
      <c r="E3895" s="154" t="s">
        <v>5233</v>
      </c>
      <c r="F3895" s="154">
        <v>4</v>
      </c>
      <c r="G3895" s="154">
        <v>1</v>
      </c>
      <c r="H3895" s="154" t="s">
        <v>5971</v>
      </c>
      <c r="I3895" s="154">
        <v>700</v>
      </c>
      <c r="J3895" s="154" t="s">
        <v>453</v>
      </c>
      <c r="K3895" s="154" t="s">
        <v>88</v>
      </c>
      <c r="L3895" s="154">
        <v>22.049315068493151</v>
      </c>
      <c r="M3895" s="154">
        <v>3</v>
      </c>
      <c r="N3895" s="154">
        <v>23.11727130991267</v>
      </c>
      <c r="O3895" s="154">
        <v>4.495060696138653</v>
      </c>
      <c r="P3895" s="154">
        <v>9.6320892214967149</v>
      </c>
      <c r="Q3895" s="154">
        <v>25.466730244589979</v>
      </c>
      <c r="R3895" s="154">
        <v>4.5281162478463592</v>
      </c>
      <c r="S3895" s="154">
        <v>11.882381501050901</v>
      </c>
      <c r="T3895" s="154">
        <v>21.544629750607712</v>
      </c>
    </row>
    <row r="3896" spans="1:20" x14ac:dyDescent="0.45">
      <c r="A3896" s="154" t="s">
        <v>214</v>
      </c>
      <c r="B3896" s="154">
        <v>2023</v>
      </c>
      <c r="C3896" s="155">
        <v>45002</v>
      </c>
      <c r="D3896" s="154" t="s">
        <v>30</v>
      </c>
      <c r="E3896" s="154" t="s">
        <v>5233</v>
      </c>
      <c r="F3896" s="154">
        <v>4</v>
      </c>
      <c r="G3896" s="154">
        <v>2</v>
      </c>
      <c r="H3896" s="154" t="s">
        <v>5971</v>
      </c>
      <c r="I3896" s="154">
        <v>700</v>
      </c>
      <c r="J3896" s="154" t="s">
        <v>462</v>
      </c>
      <c r="K3896" s="154" t="s">
        <v>115</v>
      </c>
      <c r="L3896" s="154">
        <v>22.13150684931507</v>
      </c>
      <c r="M3896" s="154">
        <v>23</v>
      </c>
      <c r="N3896" s="154">
        <v>17.951831031680861</v>
      </c>
      <c r="O3896" s="154">
        <v>4.5223463397860018</v>
      </c>
      <c r="P3896" s="154">
        <v>4.3847920123228583</v>
      </c>
      <c r="Q3896" s="154">
        <v>19.814094693635781</v>
      </c>
      <c r="R3896" s="154">
        <v>4.4615627306525187</v>
      </c>
      <c r="S3896" s="154">
        <v>6.4294065016782236</v>
      </c>
      <c r="T3896" s="154">
        <v>21.544629750607712</v>
      </c>
    </row>
    <row r="3897" spans="1:20" x14ac:dyDescent="0.45">
      <c r="A3897" s="154" t="s">
        <v>214</v>
      </c>
      <c r="B3897" s="154">
        <v>2023</v>
      </c>
      <c r="C3897" s="155">
        <v>45002</v>
      </c>
      <c r="D3897" s="154" t="s">
        <v>30</v>
      </c>
      <c r="E3897" s="154" t="s">
        <v>5233</v>
      </c>
      <c r="F3897" s="154">
        <v>4</v>
      </c>
      <c r="G3897" s="154">
        <v>3</v>
      </c>
      <c r="H3897" s="154" t="s">
        <v>5971</v>
      </c>
      <c r="I3897" s="154">
        <v>700</v>
      </c>
      <c r="J3897" s="154" t="s">
        <v>368</v>
      </c>
      <c r="K3897" s="154" t="s">
        <v>131</v>
      </c>
      <c r="L3897" s="154">
        <v>34.668493150684931</v>
      </c>
      <c r="M3897" s="154">
        <v>23</v>
      </c>
      <c r="N3897" s="154">
        <v>24.939035836598379</v>
      </c>
      <c r="O3897" s="154">
        <v>4.2779943273063701</v>
      </c>
      <c r="P3897" s="154">
        <v>12.10505285467926</v>
      </c>
      <c r="Q3897" s="154">
        <v>24.225548855567041</v>
      </c>
      <c r="R3897" s="154">
        <v>4.2754128067986228</v>
      </c>
      <c r="S3897" s="154">
        <v>11.399310435171181</v>
      </c>
      <c r="T3897" s="154">
        <v>21.544629750607712</v>
      </c>
    </row>
    <row r="3898" spans="1:20" x14ac:dyDescent="0.45">
      <c r="A3898" s="154" t="s">
        <v>214</v>
      </c>
      <c r="B3898" s="154">
        <v>2023</v>
      </c>
      <c r="C3898" s="155">
        <v>45002</v>
      </c>
      <c r="D3898" s="154" t="s">
        <v>30</v>
      </c>
      <c r="E3898" s="154" t="s">
        <v>5233</v>
      </c>
      <c r="F3898" s="154">
        <v>4</v>
      </c>
      <c r="G3898" s="154">
        <v>4</v>
      </c>
      <c r="H3898" s="154" t="s">
        <v>5971</v>
      </c>
      <c r="I3898" s="154">
        <v>700</v>
      </c>
      <c r="J3898" s="154" t="s">
        <v>489</v>
      </c>
      <c r="K3898" s="154" t="s">
        <v>67</v>
      </c>
      <c r="L3898" s="154">
        <v>19.405479452054799</v>
      </c>
      <c r="M3898" s="154">
        <v>23</v>
      </c>
      <c r="N3898" s="154">
        <v>23.653217393818341</v>
      </c>
      <c r="O3898" s="154">
        <v>5.6822903753522684</v>
      </c>
      <c r="P3898" s="154">
        <v>6.6063462677615341</v>
      </c>
      <c r="Q3898" s="154">
        <v>21.323242706477821</v>
      </c>
      <c r="R3898" s="154">
        <v>5.2933593491782114</v>
      </c>
      <c r="S3898" s="154">
        <v>5.4431646589431892</v>
      </c>
      <c r="T3898" s="154">
        <v>21.544629750607712</v>
      </c>
    </row>
    <row r="3899" spans="1:20" x14ac:dyDescent="0.45">
      <c r="A3899" s="154" t="s">
        <v>214</v>
      </c>
      <c r="B3899" s="154">
        <v>2023</v>
      </c>
      <c r="C3899" s="155">
        <v>45002</v>
      </c>
      <c r="D3899" s="154" t="s">
        <v>30</v>
      </c>
      <c r="E3899" s="154" t="s">
        <v>5233</v>
      </c>
      <c r="F3899" s="154">
        <v>4</v>
      </c>
      <c r="G3899" s="154">
        <v>5</v>
      </c>
      <c r="H3899" s="154" t="s">
        <v>5971</v>
      </c>
      <c r="I3899" s="154">
        <v>700</v>
      </c>
      <c r="J3899" s="154" t="s">
        <v>505</v>
      </c>
      <c r="K3899" s="154" t="s">
        <v>506</v>
      </c>
      <c r="L3899" s="154">
        <v>19.095890410958901</v>
      </c>
      <c r="M3899" s="154">
        <v>23</v>
      </c>
      <c r="N3899" s="154">
        <v>18.0617931810283</v>
      </c>
      <c r="O3899" s="154">
        <v>7.1827512372251148</v>
      </c>
      <c r="P3899" s="154">
        <v>-3.4864605306470402</v>
      </c>
      <c r="Q3899" s="154">
        <v>13.642205931728929</v>
      </c>
      <c r="R3899" s="154">
        <v>6.5394183253621678</v>
      </c>
      <c r="S3899" s="154">
        <v>-5.9760490443575787</v>
      </c>
      <c r="T3899" s="154">
        <v>21.544629750607712</v>
      </c>
    </row>
    <row r="3900" spans="1:20" x14ac:dyDescent="0.45">
      <c r="A3900" s="154" t="s">
        <v>214</v>
      </c>
      <c r="B3900" s="154">
        <v>2023</v>
      </c>
      <c r="C3900" s="155">
        <v>45002</v>
      </c>
      <c r="D3900" s="154" t="s">
        <v>30</v>
      </c>
      <c r="E3900" s="154" t="s">
        <v>5233</v>
      </c>
      <c r="F3900" s="154">
        <v>4</v>
      </c>
      <c r="G3900" s="154" t="s">
        <v>586</v>
      </c>
      <c r="H3900" s="154" t="s">
        <v>5971</v>
      </c>
      <c r="I3900" s="154">
        <v>700</v>
      </c>
      <c r="J3900" s="154" t="s">
        <v>530</v>
      </c>
      <c r="K3900" s="154" t="s">
        <v>46</v>
      </c>
      <c r="L3900" s="154">
        <v>27.512328767123289</v>
      </c>
      <c r="M3900" s="154">
        <v>23</v>
      </c>
      <c r="N3900" s="154">
        <v>25</v>
      </c>
      <c r="O3900" s="154">
        <v>8.3333333330000006</v>
      </c>
      <c r="P3900" s="154">
        <v>9.999965300266922E-10</v>
      </c>
      <c r="Q3900" s="154">
        <v>25</v>
      </c>
      <c r="R3900" s="154">
        <v>8.3333333330000006</v>
      </c>
      <c r="S3900" s="154">
        <v>9.999965300266922E-10</v>
      </c>
      <c r="T3900" s="154">
        <v>21.544629750607712</v>
      </c>
    </row>
    <row r="3901" spans="1:20" x14ac:dyDescent="0.45">
      <c r="A3901" s="132" t="s">
        <v>214</v>
      </c>
      <c r="B3901" s="132">
        <v>2023</v>
      </c>
      <c r="C3901" s="133">
        <v>45002</v>
      </c>
      <c r="D3901" s="132" t="s">
        <v>30</v>
      </c>
      <c r="E3901" s="132" t="s">
        <v>5234</v>
      </c>
      <c r="F3901" s="132">
        <v>1</v>
      </c>
      <c r="G3901" s="132">
        <v>1</v>
      </c>
      <c r="H3901" s="132" t="s">
        <v>5972</v>
      </c>
      <c r="I3901" s="132">
        <v>701</v>
      </c>
      <c r="J3901" s="132" t="s">
        <v>546</v>
      </c>
      <c r="K3901" s="132" t="s">
        <v>34</v>
      </c>
      <c r="L3901" s="132">
        <v>24.81643835616438</v>
      </c>
      <c r="M3901" s="132">
        <v>6</v>
      </c>
      <c r="N3901" s="132">
        <v>33.728416156959113</v>
      </c>
      <c r="O3901" s="132">
        <v>4.6711957885147184</v>
      </c>
      <c r="P3901" s="132">
        <v>19.714828791414948</v>
      </c>
      <c r="Q3901" s="132">
        <v>36.899135991843572</v>
      </c>
      <c r="R3901" s="132">
        <v>4.6695504315495047</v>
      </c>
      <c r="S3901" s="132">
        <v>22.89048469719506</v>
      </c>
      <c r="T3901" s="132">
        <v>29.590506779321061</v>
      </c>
    </row>
    <row r="3902" spans="1:20" x14ac:dyDescent="0.45">
      <c r="A3902" s="132" t="s">
        <v>214</v>
      </c>
      <c r="B3902" s="132">
        <v>2023</v>
      </c>
      <c r="C3902" s="133">
        <v>45002</v>
      </c>
      <c r="D3902" s="132" t="s">
        <v>30</v>
      </c>
      <c r="E3902" s="132" t="s">
        <v>5234</v>
      </c>
      <c r="F3902" s="132">
        <v>1</v>
      </c>
      <c r="G3902" s="132">
        <v>2</v>
      </c>
      <c r="H3902" s="132" t="s">
        <v>5972</v>
      </c>
      <c r="I3902" s="132">
        <v>701</v>
      </c>
      <c r="J3902" s="132" t="s">
        <v>451</v>
      </c>
      <c r="K3902" s="132" t="s">
        <v>168</v>
      </c>
      <c r="L3902" s="132">
        <v>24.290410958904111</v>
      </c>
      <c r="M3902" s="132">
        <v>1</v>
      </c>
      <c r="N3902" s="132">
        <v>47.839381336615489</v>
      </c>
      <c r="O3902" s="132">
        <v>4.7564267631232404</v>
      </c>
      <c r="P3902" s="132">
        <v>33.570101047245771</v>
      </c>
      <c r="Q3902" s="132">
        <v>46.149187177688638</v>
      </c>
      <c r="R3902" s="132">
        <v>4.679705030468118</v>
      </c>
      <c r="S3902" s="132">
        <v>32.110072086284283</v>
      </c>
      <c r="T3902" s="132">
        <v>29.590506779321061</v>
      </c>
    </row>
    <row r="3903" spans="1:20" x14ac:dyDescent="0.45">
      <c r="A3903" s="132" t="s">
        <v>214</v>
      </c>
      <c r="B3903" s="132">
        <v>2023</v>
      </c>
      <c r="C3903" s="133">
        <v>45002</v>
      </c>
      <c r="D3903" s="132" t="s">
        <v>30</v>
      </c>
      <c r="E3903" s="132" t="s">
        <v>5234</v>
      </c>
      <c r="F3903" s="132">
        <v>1</v>
      </c>
      <c r="G3903" s="132">
        <v>3</v>
      </c>
      <c r="H3903" s="132" t="s">
        <v>5972</v>
      </c>
      <c r="I3903" s="132">
        <v>701</v>
      </c>
      <c r="J3903" s="132" t="s">
        <v>472</v>
      </c>
      <c r="K3903" s="132" t="s">
        <v>52</v>
      </c>
      <c r="L3903" s="132">
        <v>21.104109589041091</v>
      </c>
      <c r="M3903" s="132">
        <v>12</v>
      </c>
      <c r="N3903" s="132">
        <v>26.158799929453942</v>
      </c>
      <c r="O3903" s="132">
        <v>4.9699627682114818</v>
      </c>
      <c r="P3903" s="132">
        <v>11.248911624819501</v>
      </c>
      <c r="Q3903" s="132">
        <v>27.507046570233221</v>
      </c>
      <c r="R3903" s="132">
        <v>4.7977577101957332</v>
      </c>
      <c r="S3903" s="132">
        <v>13.113773439646019</v>
      </c>
      <c r="T3903" s="132">
        <v>29.590506779321061</v>
      </c>
    </row>
    <row r="3904" spans="1:20" x14ac:dyDescent="0.45">
      <c r="A3904" s="132" t="s">
        <v>214</v>
      </c>
      <c r="B3904" s="132">
        <v>2023</v>
      </c>
      <c r="C3904" s="133">
        <v>45002</v>
      </c>
      <c r="D3904" s="132" t="s">
        <v>30</v>
      </c>
      <c r="E3904" s="132" t="s">
        <v>5234</v>
      </c>
      <c r="F3904" s="132">
        <v>1</v>
      </c>
      <c r="G3904" s="132">
        <v>4</v>
      </c>
      <c r="H3904" s="132" t="s">
        <v>5972</v>
      </c>
      <c r="I3904" s="132">
        <v>701</v>
      </c>
      <c r="J3904" s="132" t="s">
        <v>459</v>
      </c>
      <c r="K3904" s="132" t="s">
        <v>143</v>
      </c>
      <c r="L3904" s="132">
        <v>19.841095890410958</v>
      </c>
      <c r="M3904" s="132">
        <v>11</v>
      </c>
      <c r="N3904" s="132">
        <v>13.6058485252306</v>
      </c>
      <c r="O3904" s="132">
        <v>5.4941842382251789</v>
      </c>
      <c r="P3904" s="132">
        <v>-2.8767041894449328</v>
      </c>
      <c r="Q3904" s="132">
        <v>16.859892338008731</v>
      </c>
      <c r="R3904" s="132">
        <v>5.1280057604394234</v>
      </c>
      <c r="S3904" s="132">
        <v>1.475875056690461</v>
      </c>
      <c r="T3904" s="132">
        <v>29.590506779321061</v>
      </c>
    </row>
    <row r="3905" spans="1:20" x14ac:dyDescent="0.45">
      <c r="A3905" s="132" t="s">
        <v>214</v>
      </c>
      <c r="B3905" s="132">
        <v>2023</v>
      </c>
      <c r="C3905" s="133">
        <v>45002</v>
      </c>
      <c r="D3905" s="132" t="s">
        <v>30</v>
      </c>
      <c r="E3905" s="132" t="s">
        <v>5234</v>
      </c>
      <c r="F3905" s="132">
        <v>1</v>
      </c>
      <c r="G3905" s="132">
        <v>5</v>
      </c>
      <c r="H3905" s="132" t="s">
        <v>5972</v>
      </c>
      <c r="I3905" s="132">
        <v>701</v>
      </c>
      <c r="J3905" s="132" t="s">
        <v>431</v>
      </c>
      <c r="K3905" s="132" t="s">
        <v>79</v>
      </c>
      <c r="L3905" s="132">
        <v>24.547945205479451</v>
      </c>
      <c r="M3905" s="132">
        <v>13</v>
      </c>
      <c r="N3905" s="132">
        <v>31.956511797308231</v>
      </c>
      <c r="O3905" s="132">
        <v>4.4729767669453144</v>
      </c>
      <c r="P3905" s="132">
        <v>18.537581496472288</v>
      </c>
      <c r="Q3905" s="132">
        <v>29.43233713747231</v>
      </c>
      <c r="R3905" s="132">
        <v>4.4270982640230558</v>
      </c>
      <c r="S3905" s="132">
        <v>16.151042345403141</v>
      </c>
      <c r="T3905" s="132">
        <v>29.590506779321061</v>
      </c>
    </row>
    <row r="3906" spans="1:20" x14ac:dyDescent="0.45">
      <c r="A3906" s="132" t="s">
        <v>214</v>
      </c>
      <c r="B3906" s="132">
        <v>2023</v>
      </c>
      <c r="C3906" s="133">
        <v>45002</v>
      </c>
      <c r="D3906" s="132" t="s">
        <v>30</v>
      </c>
      <c r="E3906" s="132" t="s">
        <v>5234</v>
      </c>
      <c r="F3906" s="132">
        <v>1</v>
      </c>
      <c r="G3906" s="132">
        <v>6</v>
      </c>
      <c r="H3906" s="132" t="s">
        <v>5972</v>
      </c>
      <c r="I3906" s="132">
        <v>701</v>
      </c>
      <c r="J3906" s="132" t="s">
        <v>493</v>
      </c>
      <c r="K3906" s="132" t="s">
        <v>37</v>
      </c>
      <c r="L3906" s="132">
        <v>24.704109589041099</v>
      </c>
      <c r="M3906" s="132">
        <v>13</v>
      </c>
      <c r="N3906" s="132">
        <v>24.254082930358969</v>
      </c>
      <c r="O3906" s="132">
        <v>5.5195955344406586</v>
      </c>
      <c r="P3906" s="132">
        <v>7.6952963270369921</v>
      </c>
      <c r="Q3906" s="132">
        <v>20.94668096011652</v>
      </c>
      <c r="R3906" s="132">
        <v>5.3037420957592669</v>
      </c>
      <c r="S3906" s="132">
        <v>5.0354546728387231</v>
      </c>
      <c r="T3906" s="132">
        <v>29.590506779321061</v>
      </c>
    </row>
    <row r="3907" spans="1:20" x14ac:dyDescent="0.45">
      <c r="A3907" s="160" t="s">
        <v>214</v>
      </c>
      <c r="B3907" s="160">
        <v>2023</v>
      </c>
      <c r="C3907" s="161">
        <v>45002</v>
      </c>
      <c r="D3907" s="160" t="s">
        <v>30</v>
      </c>
      <c r="E3907" s="160" t="s">
        <v>5234</v>
      </c>
      <c r="F3907" s="160">
        <v>2</v>
      </c>
      <c r="G3907" s="160">
        <v>1</v>
      </c>
      <c r="H3907" s="160" t="s">
        <v>5973</v>
      </c>
      <c r="I3907" s="160">
        <v>702</v>
      </c>
      <c r="J3907" s="160" t="s">
        <v>446</v>
      </c>
      <c r="K3907" s="160" t="s">
        <v>37</v>
      </c>
      <c r="L3907" s="160">
        <v>23.224657534246571</v>
      </c>
      <c r="M3907" s="160">
        <v>7</v>
      </c>
      <c r="N3907" s="160">
        <v>44.545602845781133</v>
      </c>
      <c r="O3907" s="160">
        <v>4.6110462632224269</v>
      </c>
      <c r="P3907" s="160">
        <v>30.712464056113841</v>
      </c>
      <c r="Q3907" s="160">
        <v>46.080234683894894</v>
      </c>
      <c r="R3907" s="160">
        <v>4.6666394238733986</v>
      </c>
      <c r="S3907" s="160">
        <v>32.080316412274691</v>
      </c>
      <c r="T3907" s="160">
        <v>34.558664241025099</v>
      </c>
    </row>
    <row r="3908" spans="1:20" x14ac:dyDescent="0.45">
      <c r="A3908" s="160" t="s">
        <v>214</v>
      </c>
      <c r="B3908" s="160">
        <v>2023</v>
      </c>
      <c r="C3908" s="161">
        <v>45002</v>
      </c>
      <c r="D3908" s="160" t="s">
        <v>30</v>
      </c>
      <c r="E3908" s="160" t="s">
        <v>5234</v>
      </c>
      <c r="F3908" s="160">
        <v>2</v>
      </c>
      <c r="G3908" s="160">
        <v>2</v>
      </c>
      <c r="H3908" s="160" t="s">
        <v>5973</v>
      </c>
      <c r="I3908" s="160">
        <v>702</v>
      </c>
      <c r="J3908" s="160" t="s">
        <v>470</v>
      </c>
      <c r="K3908" s="160" t="s">
        <v>52</v>
      </c>
      <c r="L3908" s="160">
        <v>20.643835616438359</v>
      </c>
      <c r="M3908" s="160">
        <v>4</v>
      </c>
      <c r="N3908" s="160">
        <v>30.773604588049601</v>
      </c>
      <c r="O3908" s="160">
        <v>4.4675771452698454</v>
      </c>
      <c r="P3908" s="160">
        <v>17.370873152240069</v>
      </c>
      <c r="Q3908" s="160">
        <v>33.107008349005667</v>
      </c>
      <c r="R3908" s="160">
        <v>4.4191875707405872</v>
      </c>
      <c r="S3908" s="160">
        <v>19.849445636783908</v>
      </c>
      <c r="T3908" s="160">
        <v>34.558664241025099</v>
      </c>
    </row>
    <row r="3909" spans="1:20" x14ac:dyDescent="0.45">
      <c r="A3909" s="160" t="s">
        <v>214</v>
      </c>
      <c r="B3909" s="160">
        <v>2023</v>
      </c>
      <c r="C3909" s="161">
        <v>45002</v>
      </c>
      <c r="D3909" s="160" t="s">
        <v>30</v>
      </c>
      <c r="E3909" s="160" t="s">
        <v>5234</v>
      </c>
      <c r="F3909" s="160">
        <v>2</v>
      </c>
      <c r="G3909" s="160">
        <v>3</v>
      </c>
      <c r="H3909" s="160" t="s">
        <v>5973</v>
      </c>
      <c r="I3909" s="160">
        <v>702</v>
      </c>
      <c r="J3909" s="160" t="s">
        <v>441</v>
      </c>
      <c r="K3909" s="160" t="s">
        <v>34</v>
      </c>
      <c r="L3909" s="160">
        <v>23.531506849315068</v>
      </c>
      <c r="M3909" s="160">
        <v>9</v>
      </c>
      <c r="N3909" s="160">
        <v>36.461571032176707</v>
      </c>
      <c r="O3909" s="160">
        <v>4.3664400122065636</v>
      </c>
      <c r="P3909" s="160">
        <v>23.362250995557019</v>
      </c>
      <c r="Q3909" s="160">
        <v>36.426208704670643</v>
      </c>
      <c r="R3909" s="160">
        <v>4.3208323196281526</v>
      </c>
      <c r="S3909" s="160">
        <v>23.463711745786181</v>
      </c>
      <c r="T3909" s="160">
        <v>34.558664241025099</v>
      </c>
    </row>
    <row r="3910" spans="1:20" x14ac:dyDescent="0.45">
      <c r="A3910" s="160" t="s">
        <v>214</v>
      </c>
      <c r="B3910" s="160">
        <v>2023</v>
      </c>
      <c r="C3910" s="161">
        <v>45002</v>
      </c>
      <c r="D3910" s="160" t="s">
        <v>30</v>
      </c>
      <c r="E3910" s="160" t="s">
        <v>5234</v>
      </c>
      <c r="F3910" s="160">
        <v>2</v>
      </c>
      <c r="G3910" s="160">
        <v>4</v>
      </c>
      <c r="H3910" s="160" t="s">
        <v>5973</v>
      </c>
      <c r="I3910" s="160">
        <v>702</v>
      </c>
      <c r="J3910" s="160" t="s">
        <v>399</v>
      </c>
      <c r="K3910" s="160" t="s">
        <v>49</v>
      </c>
      <c r="L3910" s="160">
        <v>28.6</v>
      </c>
      <c r="M3910" s="160">
        <v>10</v>
      </c>
      <c r="N3910" s="160">
        <v>29.49792366161692</v>
      </c>
      <c r="O3910" s="160">
        <v>4.4525080175346297</v>
      </c>
      <c r="P3910" s="160">
        <v>16.140399609013031</v>
      </c>
      <c r="Q3910" s="160">
        <v>29.90372486797602</v>
      </c>
      <c r="R3910" s="160">
        <v>4.3785443885125419</v>
      </c>
      <c r="S3910" s="160">
        <v>16.76809170243839</v>
      </c>
      <c r="T3910" s="160">
        <v>34.558664241025099</v>
      </c>
    </row>
    <row r="3911" spans="1:20" x14ac:dyDescent="0.45">
      <c r="A3911" s="160" t="s">
        <v>214</v>
      </c>
      <c r="B3911" s="160">
        <v>2023</v>
      </c>
      <c r="C3911" s="161">
        <v>45002</v>
      </c>
      <c r="D3911" s="160" t="s">
        <v>30</v>
      </c>
      <c r="E3911" s="160" t="s">
        <v>5234</v>
      </c>
      <c r="F3911" s="160">
        <v>2</v>
      </c>
      <c r="G3911" s="160">
        <v>5</v>
      </c>
      <c r="H3911" s="160" t="s">
        <v>5973</v>
      </c>
      <c r="I3911" s="160">
        <v>702</v>
      </c>
      <c r="J3911" s="160" t="s">
        <v>492</v>
      </c>
      <c r="K3911" s="160" t="s">
        <v>79</v>
      </c>
      <c r="L3911" s="160">
        <v>20.24657534246575</v>
      </c>
      <c r="M3911" s="160">
        <v>13</v>
      </c>
      <c r="N3911" s="160">
        <v>31.476883993187901</v>
      </c>
      <c r="O3911" s="160">
        <v>4.4018318869556694</v>
      </c>
      <c r="P3911" s="160">
        <v>18.271388332320889</v>
      </c>
      <c r="Q3911" s="160">
        <v>30.44116379517267</v>
      </c>
      <c r="R3911" s="160">
        <v>4.3573715331583891</v>
      </c>
      <c r="S3911" s="160">
        <v>17.369049195697499</v>
      </c>
      <c r="T3911" s="160">
        <v>34.558664241025099</v>
      </c>
    </row>
    <row r="3912" spans="1:20" x14ac:dyDescent="0.45">
      <c r="A3912" s="160" t="s">
        <v>214</v>
      </c>
      <c r="B3912" s="160">
        <v>2023</v>
      </c>
      <c r="C3912" s="161">
        <v>45002</v>
      </c>
      <c r="D3912" s="160" t="s">
        <v>30</v>
      </c>
      <c r="E3912" s="160" t="s">
        <v>5234</v>
      </c>
      <c r="F3912" s="160">
        <v>2</v>
      </c>
      <c r="G3912" s="160">
        <v>6</v>
      </c>
      <c r="H3912" s="160" t="s">
        <v>5973</v>
      </c>
      <c r="I3912" s="160">
        <v>702</v>
      </c>
      <c r="J3912" s="160" t="s">
        <v>397</v>
      </c>
      <c r="K3912" s="160" t="s">
        <v>177</v>
      </c>
      <c r="L3912" s="160">
        <v>30.326027397260269</v>
      </c>
      <c r="M3912" s="160">
        <v>13</v>
      </c>
      <c r="N3912" s="160">
        <v>34.596399325338353</v>
      </c>
      <c r="O3912" s="160">
        <v>4.4264533567222148</v>
      </c>
      <c r="P3912" s="160">
        <v>21.3170392551717</v>
      </c>
      <c r="Q3912" s="160">
        <v>31.550946402930151</v>
      </c>
      <c r="R3912" s="160">
        <v>4.4414153123323201</v>
      </c>
      <c r="S3912" s="160">
        <v>18.226700465933192</v>
      </c>
      <c r="T3912" s="160">
        <v>34.558664241025099</v>
      </c>
    </row>
    <row r="3913" spans="1:20" x14ac:dyDescent="0.45">
      <c r="A3913" s="164" t="s">
        <v>214</v>
      </c>
      <c r="B3913" s="164">
        <v>2023</v>
      </c>
      <c r="C3913" s="165">
        <v>45002</v>
      </c>
      <c r="D3913" s="164" t="s">
        <v>30</v>
      </c>
      <c r="E3913" s="164" t="s">
        <v>5234</v>
      </c>
      <c r="F3913" s="164">
        <v>3</v>
      </c>
      <c r="G3913" s="164">
        <v>1</v>
      </c>
      <c r="H3913" s="164" t="s">
        <v>5974</v>
      </c>
      <c r="I3913" s="164">
        <v>703</v>
      </c>
      <c r="J3913" s="164" t="s">
        <v>453</v>
      </c>
      <c r="K3913" s="164" t="s">
        <v>88</v>
      </c>
      <c r="L3913" s="164">
        <v>22.049315068493151</v>
      </c>
      <c r="M3913" s="164">
        <v>3</v>
      </c>
      <c r="N3913" s="164">
        <v>25.466730244589979</v>
      </c>
      <c r="O3913" s="164">
        <v>4.5281162478463592</v>
      </c>
      <c r="P3913" s="164">
        <v>11.882381501050901</v>
      </c>
      <c r="Q3913" s="164">
        <v>29.045102249389011</v>
      </c>
      <c r="R3913" s="164">
        <v>4.5057298247715662</v>
      </c>
      <c r="S3913" s="164">
        <v>15.527912775074309</v>
      </c>
      <c r="T3913" s="164">
        <v>29.206960142415369</v>
      </c>
    </row>
    <row r="3914" spans="1:20" x14ac:dyDescent="0.45">
      <c r="A3914" s="164" t="s">
        <v>214</v>
      </c>
      <c r="B3914" s="164">
        <v>2023</v>
      </c>
      <c r="C3914" s="165">
        <v>45002</v>
      </c>
      <c r="D3914" s="164" t="s">
        <v>30</v>
      </c>
      <c r="E3914" s="164" t="s">
        <v>5234</v>
      </c>
      <c r="F3914" s="164">
        <v>3</v>
      </c>
      <c r="G3914" s="164">
        <v>2</v>
      </c>
      <c r="H3914" s="164" t="s">
        <v>5974</v>
      </c>
      <c r="I3914" s="164">
        <v>703</v>
      </c>
      <c r="J3914" s="164" t="s">
        <v>450</v>
      </c>
      <c r="K3914" s="164" t="s">
        <v>49</v>
      </c>
      <c r="L3914" s="164">
        <v>32.065753424657537</v>
      </c>
      <c r="M3914" s="164">
        <v>6</v>
      </c>
      <c r="N3914" s="164">
        <v>32.860643708736603</v>
      </c>
      <c r="O3914" s="164">
        <v>4.5908694225629034</v>
      </c>
      <c r="P3914" s="164">
        <v>19.088035441047889</v>
      </c>
      <c r="Q3914" s="164">
        <v>33.542337658869521</v>
      </c>
      <c r="R3914" s="164">
        <v>4.4887155971506161</v>
      </c>
      <c r="S3914" s="164">
        <v>20.076190867417669</v>
      </c>
      <c r="T3914" s="164">
        <v>29.206960142415369</v>
      </c>
    </row>
    <row r="3915" spans="1:20" x14ac:dyDescent="0.45">
      <c r="A3915" s="164" t="s">
        <v>214</v>
      </c>
      <c r="B3915" s="164">
        <v>2023</v>
      </c>
      <c r="C3915" s="165">
        <v>45002</v>
      </c>
      <c r="D3915" s="164" t="s">
        <v>30</v>
      </c>
      <c r="E3915" s="164" t="s">
        <v>5234</v>
      </c>
      <c r="F3915" s="164">
        <v>3</v>
      </c>
      <c r="G3915" s="164">
        <v>3</v>
      </c>
      <c r="H3915" s="164" t="s">
        <v>5974</v>
      </c>
      <c r="I3915" s="164">
        <v>703</v>
      </c>
      <c r="J3915" s="164" t="s">
        <v>262</v>
      </c>
      <c r="K3915" s="164" t="s">
        <v>46</v>
      </c>
      <c r="L3915" s="164">
        <v>26.446575342465749</v>
      </c>
      <c r="M3915" s="164">
        <v>2</v>
      </c>
      <c r="N3915" s="164">
        <v>32.65625150990217</v>
      </c>
      <c r="O3915" s="164">
        <v>4.4232258523379047</v>
      </c>
      <c r="P3915" s="164">
        <v>19.386573952888451</v>
      </c>
      <c r="Q3915" s="164">
        <v>32.33760234917743</v>
      </c>
      <c r="R3915" s="164">
        <v>4.3521526282224343</v>
      </c>
      <c r="S3915" s="164">
        <v>19.281144464510131</v>
      </c>
      <c r="T3915" s="164">
        <v>29.206960142415369</v>
      </c>
    </row>
    <row r="3916" spans="1:20" x14ac:dyDescent="0.45">
      <c r="A3916" s="164" t="s">
        <v>214</v>
      </c>
      <c r="B3916" s="164">
        <v>2023</v>
      </c>
      <c r="C3916" s="165">
        <v>45002</v>
      </c>
      <c r="D3916" s="164" t="s">
        <v>30</v>
      </c>
      <c r="E3916" s="164" t="s">
        <v>5234</v>
      </c>
      <c r="F3916" s="164">
        <v>3</v>
      </c>
      <c r="G3916" s="164">
        <v>4</v>
      </c>
      <c r="H3916" s="164" t="s">
        <v>5974</v>
      </c>
      <c r="I3916" s="164">
        <v>703</v>
      </c>
      <c r="J3916" s="164" t="s">
        <v>403</v>
      </c>
      <c r="K3916" s="164" t="s">
        <v>61</v>
      </c>
      <c r="L3916" s="164">
        <v>26.019178082191779</v>
      </c>
      <c r="M3916" s="164">
        <v>8</v>
      </c>
      <c r="N3916" s="164">
        <v>20.758846864461791</v>
      </c>
      <c r="O3916" s="164">
        <v>4.4985596107805179</v>
      </c>
      <c r="P3916" s="164">
        <v>7.263168032120241</v>
      </c>
      <c r="Q3916" s="164">
        <v>22.007243871866571</v>
      </c>
      <c r="R3916" s="164">
        <v>4.4038486187465207</v>
      </c>
      <c r="S3916" s="164">
        <v>8.7956980156270124</v>
      </c>
      <c r="T3916" s="164">
        <v>29.206960142415369</v>
      </c>
    </row>
    <row r="3917" spans="1:20" x14ac:dyDescent="0.45">
      <c r="A3917" s="164" t="s">
        <v>214</v>
      </c>
      <c r="B3917" s="164">
        <v>2023</v>
      </c>
      <c r="C3917" s="165">
        <v>45002</v>
      </c>
      <c r="D3917" s="164" t="s">
        <v>30</v>
      </c>
      <c r="E3917" s="164" t="s">
        <v>5234</v>
      </c>
      <c r="F3917" s="164">
        <v>3</v>
      </c>
      <c r="G3917" s="164">
        <v>5</v>
      </c>
      <c r="H3917" s="164" t="s">
        <v>5974</v>
      </c>
      <c r="I3917" s="164">
        <v>703</v>
      </c>
      <c r="J3917" s="164" t="s">
        <v>484</v>
      </c>
      <c r="K3917" s="164" t="s">
        <v>485</v>
      </c>
      <c r="L3917" s="164">
        <v>20.136986301369859</v>
      </c>
      <c r="M3917" s="164">
        <v>13</v>
      </c>
      <c r="N3917" s="164">
        <v>22.927621792889461</v>
      </c>
      <c r="O3917" s="164">
        <v>5.5986193532421229</v>
      </c>
      <c r="P3917" s="164">
        <v>6.131763733163087</v>
      </c>
      <c r="Q3917" s="164">
        <v>22.762823055928369</v>
      </c>
      <c r="R3917" s="164">
        <v>5.1647203459667548</v>
      </c>
      <c r="S3917" s="164">
        <v>7.2686620180281007</v>
      </c>
      <c r="T3917" s="164">
        <v>29.206960142415369</v>
      </c>
    </row>
    <row r="3918" spans="1:20" x14ac:dyDescent="0.45">
      <c r="A3918" s="164" t="s">
        <v>214</v>
      </c>
      <c r="B3918" s="164">
        <v>2023</v>
      </c>
      <c r="C3918" s="165">
        <v>45002</v>
      </c>
      <c r="D3918" s="164" t="s">
        <v>30</v>
      </c>
      <c r="E3918" s="164" t="s">
        <v>5234</v>
      </c>
      <c r="F3918" s="164">
        <v>3</v>
      </c>
      <c r="G3918" s="164">
        <v>6</v>
      </c>
      <c r="H3918" s="164" t="s">
        <v>5974</v>
      </c>
      <c r="I3918" s="164">
        <v>703</v>
      </c>
      <c r="J3918" s="164" t="s">
        <v>354</v>
      </c>
      <c r="K3918" s="164" t="s">
        <v>121</v>
      </c>
      <c r="L3918" s="164">
        <v>27.613698630136991</v>
      </c>
      <c r="M3918" s="164">
        <v>13</v>
      </c>
      <c r="N3918" s="164">
        <v>40.57166673391221</v>
      </c>
      <c r="O3918" s="164">
        <v>4.4830745911797232</v>
      </c>
      <c r="P3918" s="164">
        <v>27.122442960373039</v>
      </c>
      <c r="Q3918" s="164">
        <v>35.5969952406491</v>
      </c>
      <c r="R3918" s="164">
        <v>4.4448261127750488</v>
      </c>
      <c r="S3918" s="164">
        <v>22.262516902323949</v>
      </c>
      <c r="T3918" s="164">
        <v>29.206960142415369</v>
      </c>
    </row>
    <row r="3919" spans="1:20" x14ac:dyDescent="0.45">
      <c r="A3919" s="136" t="s">
        <v>214</v>
      </c>
      <c r="B3919" s="136">
        <v>2023</v>
      </c>
      <c r="C3919" s="137">
        <v>45002</v>
      </c>
      <c r="D3919" s="136" t="s">
        <v>30</v>
      </c>
      <c r="E3919" s="136" t="s">
        <v>5283</v>
      </c>
      <c r="F3919" s="136">
        <v>1</v>
      </c>
      <c r="G3919" s="136">
        <v>1</v>
      </c>
      <c r="H3919" s="136" t="s">
        <v>5975</v>
      </c>
      <c r="I3919" s="136">
        <v>704</v>
      </c>
      <c r="J3919" s="136" t="s">
        <v>546</v>
      </c>
      <c r="K3919" s="136" t="s">
        <v>34</v>
      </c>
      <c r="L3919" s="136">
        <v>24.81643835616438</v>
      </c>
      <c r="M3919" s="136">
        <v>6</v>
      </c>
      <c r="N3919" s="136">
        <v>36.899135991843572</v>
      </c>
      <c r="O3919" s="136">
        <v>4.6695504315495047</v>
      </c>
      <c r="P3919" s="136">
        <v>22.89048469719506</v>
      </c>
      <c r="Q3919" s="136">
        <v>38.80609494340257</v>
      </c>
      <c r="R3919" s="136">
        <v>4.6948623468554462</v>
      </c>
      <c r="S3919" s="136">
        <v>24.72150790283623</v>
      </c>
      <c r="T3919" s="136">
        <v>27.970351278014931</v>
      </c>
    </row>
    <row r="3920" spans="1:20" x14ac:dyDescent="0.45">
      <c r="A3920" s="136" t="s">
        <v>214</v>
      </c>
      <c r="B3920" s="136">
        <v>2023</v>
      </c>
      <c r="C3920" s="137">
        <v>45002</v>
      </c>
      <c r="D3920" s="136" t="s">
        <v>30</v>
      </c>
      <c r="E3920" s="136" t="s">
        <v>5283</v>
      </c>
      <c r="F3920" s="136">
        <v>1</v>
      </c>
      <c r="G3920" s="136">
        <v>2</v>
      </c>
      <c r="H3920" s="136" t="s">
        <v>5975</v>
      </c>
      <c r="I3920" s="136">
        <v>704</v>
      </c>
      <c r="J3920" s="136" t="s">
        <v>453</v>
      </c>
      <c r="K3920" s="136" t="s">
        <v>88</v>
      </c>
      <c r="L3920" s="136">
        <v>22.049315068493151</v>
      </c>
      <c r="M3920" s="136">
        <v>3</v>
      </c>
      <c r="N3920" s="136">
        <v>29.045102249389011</v>
      </c>
      <c r="O3920" s="136">
        <v>4.5057298247715662</v>
      </c>
      <c r="P3920" s="136">
        <v>15.527912775074309</v>
      </c>
      <c r="Q3920" s="136">
        <v>30.636909359422429</v>
      </c>
      <c r="R3920" s="136">
        <v>4.4565949866179873</v>
      </c>
      <c r="S3920" s="136">
        <v>17.267124399568459</v>
      </c>
      <c r="T3920" s="136">
        <v>27.970351278014931</v>
      </c>
    </row>
    <row r="3921" spans="1:20" x14ac:dyDescent="0.45">
      <c r="A3921" s="136" t="s">
        <v>214</v>
      </c>
      <c r="B3921" s="136">
        <v>2023</v>
      </c>
      <c r="C3921" s="137">
        <v>45002</v>
      </c>
      <c r="D3921" s="136" t="s">
        <v>30</v>
      </c>
      <c r="E3921" s="136" t="s">
        <v>5283</v>
      </c>
      <c r="F3921" s="136">
        <v>1</v>
      </c>
      <c r="G3921" s="136">
        <v>3</v>
      </c>
      <c r="H3921" s="136" t="s">
        <v>5975</v>
      </c>
      <c r="I3921" s="136">
        <v>704</v>
      </c>
      <c r="J3921" s="136" t="s">
        <v>470</v>
      </c>
      <c r="K3921" s="136" t="s">
        <v>52</v>
      </c>
      <c r="L3921" s="136">
        <v>20.643835616438359</v>
      </c>
      <c r="M3921" s="136">
        <v>4</v>
      </c>
      <c r="N3921" s="136">
        <v>33.107008349005667</v>
      </c>
      <c r="O3921" s="136">
        <v>4.4191875707405872</v>
      </c>
      <c r="P3921" s="136">
        <v>19.849445636783908</v>
      </c>
      <c r="Q3921" s="136">
        <v>32.566027919667562</v>
      </c>
      <c r="R3921" s="136">
        <v>4.3717004619182456</v>
      </c>
      <c r="S3921" s="136">
        <v>19.450926533912821</v>
      </c>
      <c r="T3921" s="136">
        <v>27.970351278014931</v>
      </c>
    </row>
    <row r="3922" spans="1:20" x14ac:dyDescent="0.45">
      <c r="A3922" s="136" t="s">
        <v>214</v>
      </c>
      <c r="B3922" s="136">
        <v>2023</v>
      </c>
      <c r="C3922" s="137">
        <v>45002</v>
      </c>
      <c r="D3922" s="136" t="s">
        <v>30</v>
      </c>
      <c r="E3922" s="136" t="s">
        <v>5283</v>
      </c>
      <c r="F3922" s="136">
        <v>1</v>
      </c>
      <c r="G3922" s="136">
        <v>4</v>
      </c>
      <c r="H3922" s="136" t="s">
        <v>5975</v>
      </c>
      <c r="I3922" s="136">
        <v>704</v>
      </c>
      <c r="J3922" s="136" t="s">
        <v>459</v>
      </c>
      <c r="K3922" s="136" t="s">
        <v>143</v>
      </c>
      <c r="L3922" s="136">
        <v>19.841095890410958</v>
      </c>
      <c r="M3922" s="136">
        <v>11</v>
      </c>
      <c r="N3922" s="136">
        <v>16.859892338008731</v>
      </c>
      <c r="O3922" s="136">
        <v>5.1280057604394234</v>
      </c>
      <c r="P3922" s="136">
        <v>1.475875056690461</v>
      </c>
      <c r="Q3922" s="136">
        <v>18.892499794847119</v>
      </c>
      <c r="R3922" s="136">
        <v>4.8639447094367423</v>
      </c>
      <c r="S3922" s="136">
        <v>4.3006656665368919</v>
      </c>
      <c r="T3922" s="136">
        <v>27.970351278014931</v>
      </c>
    </row>
    <row r="3923" spans="1:20" x14ac:dyDescent="0.45">
      <c r="A3923" s="136" t="s">
        <v>214</v>
      </c>
      <c r="B3923" s="136">
        <v>2023</v>
      </c>
      <c r="C3923" s="137">
        <v>45002</v>
      </c>
      <c r="D3923" s="136" t="s">
        <v>30</v>
      </c>
      <c r="E3923" s="136" t="s">
        <v>5283</v>
      </c>
      <c r="F3923" s="136">
        <v>1</v>
      </c>
      <c r="G3923" s="136">
        <v>5</v>
      </c>
      <c r="H3923" s="136" t="s">
        <v>5975</v>
      </c>
      <c r="I3923" s="136">
        <v>704</v>
      </c>
      <c r="J3923" s="136" t="s">
        <v>399</v>
      </c>
      <c r="K3923" s="136" t="s">
        <v>49</v>
      </c>
      <c r="L3923" s="136">
        <v>28.6</v>
      </c>
      <c r="M3923" s="136">
        <v>10</v>
      </c>
      <c r="N3923" s="136">
        <v>29.90372486797602</v>
      </c>
      <c r="O3923" s="136">
        <v>4.3785443885125419</v>
      </c>
      <c r="P3923" s="136">
        <v>16.76809170243839</v>
      </c>
      <c r="Q3923" s="136">
        <v>27.770983541320518</v>
      </c>
      <c r="R3923" s="136">
        <v>4.3507462905730367</v>
      </c>
      <c r="S3923" s="136">
        <v>14.71874466960141</v>
      </c>
      <c r="T3923" s="136">
        <v>27.970351278014931</v>
      </c>
    </row>
    <row r="3924" spans="1:20" x14ac:dyDescent="0.45">
      <c r="A3924" s="136" t="s">
        <v>214</v>
      </c>
      <c r="B3924" s="136">
        <v>2023</v>
      </c>
      <c r="C3924" s="137">
        <v>45002</v>
      </c>
      <c r="D3924" s="136" t="s">
        <v>30</v>
      </c>
      <c r="E3924" s="136" t="s">
        <v>5283</v>
      </c>
      <c r="F3924" s="136">
        <v>1</v>
      </c>
      <c r="G3924" s="136">
        <v>6</v>
      </c>
      <c r="H3924" s="136" t="s">
        <v>5975</v>
      </c>
      <c r="I3924" s="136">
        <v>704</v>
      </c>
      <c r="J3924" s="136" t="s">
        <v>403</v>
      </c>
      <c r="K3924" s="136" t="s">
        <v>61</v>
      </c>
      <c r="L3924" s="136">
        <v>26.019178082191779</v>
      </c>
      <c r="M3924" s="136">
        <v>8</v>
      </c>
      <c r="N3924" s="136">
        <v>22.007243871866571</v>
      </c>
      <c r="O3924" s="136">
        <v>4.4038486187465207</v>
      </c>
      <c r="P3924" s="136">
        <v>8.7956980156270124</v>
      </c>
      <c r="Q3924" s="136">
        <v>19.892271765887749</v>
      </c>
      <c r="R3924" s="136">
        <v>4.4606773256556176</v>
      </c>
      <c r="S3924" s="136">
        <v>6.5102397889208934</v>
      </c>
      <c r="T3924" s="136">
        <v>27.970351278014931</v>
      </c>
    </row>
    <row r="3925" spans="1:20" x14ac:dyDescent="0.45">
      <c r="A3925" s="166" t="s">
        <v>214</v>
      </c>
      <c r="B3925" s="166">
        <v>2023</v>
      </c>
      <c r="C3925" s="167">
        <v>45002</v>
      </c>
      <c r="D3925" s="166" t="s">
        <v>30</v>
      </c>
      <c r="E3925" s="166" t="s">
        <v>5283</v>
      </c>
      <c r="F3925" s="166">
        <v>2</v>
      </c>
      <c r="G3925" s="166">
        <v>1</v>
      </c>
      <c r="H3925" s="166" t="s">
        <v>5976</v>
      </c>
      <c r="I3925" s="166">
        <v>705</v>
      </c>
      <c r="J3925" s="166" t="s">
        <v>451</v>
      </c>
      <c r="K3925" s="166" t="s">
        <v>168</v>
      </c>
      <c r="L3925" s="166">
        <v>24.290410958904111</v>
      </c>
      <c r="M3925" s="166">
        <v>1</v>
      </c>
      <c r="N3925" s="166">
        <v>46.149187177688638</v>
      </c>
      <c r="O3925" s="166">
        <v>4.679705030468118</v>
      </c>
      <c r="P3925" s="166">
        <v>32.110072086284283</v>
      </c>
      <c r="Q3925" s="166">
        <v>47.793051339994364</v>
      </c>
      <c r="R3925" s="166">
        <v>4.7128644428073327</v>
      </c>
      <c r="S3925" s="166">
        <v>33.654458011572373</v>
      </c>
      <c r="T3925" s="166">
        <v>37.007102857422389</v>
      </c>
    </row>
    <row r="3926" spans="1:20" x14ac:dyDescent="0.45">
      <c r="A3926" s="166" t="s">
        <v>214</v>
      </c>
      <c r="B3926" s="166">
        <v>2023</v>
      </c>
      <c r="C3926" s="167">
        <v>45002</v>
      </c>
      <c r="D3926" s="166" t="s">
        <v>30</v>
      </c>
      <c r="E3926" s="166" t="s">
        <v>5283</v>
      </c>
      <c r="F3926" s="166">
        <v>2</v>
      </c>
      <c r="G3926" s="166">
        <v>2</v>
      </c>
      <c r="H3926" s="166" t="s">
        <v>5976</v>
      </c>
      <c r="I3926" s="166">
        <v>705</v>
      </c>
      <c r="J3926" s="166" t="s">
        <v>262</v>
      </c>
      <c r="K3926" s="166" t="s">
        <v>46</v>
      </c>
      <c r="L3926" s="166">
        <v>26.446575342465749</v>
      </c>
      <c r="M3926" s="166">
        <v>2</v>
      </c>
      <c r="N3926" s="166">
        <v>32.33760234917743</v>
      </c>
      <c r="O3926" s="166">
        <v>4.3521526282224343</v>
      </c>
      <c r="P3926" s="166">
        <v>19.281144464510131</v>
      </c>
      <c r="Q3926" s="166">
        <v>34.723713650500699</v>
      </c>
      <c r="R3926" s="166">
        <v>4.3280493724322504</v>
      </c>
      <c r="S3926" s="166">
        <v>21.739565533203951</v>
      </c>
      <c r="T3926" s="166">
        <v>37.007102857422389</v>
      </c>
    </row>
    <row r="3927" spans="1:20" x14ac:dyDescent="0.45">
      <c r="A3927" s="166" t="s">
        <v>214</v>
      </c>
      <c r="B3927" s="166">
        <v>2023</v>
      </c>
      <c r="C3927" s="167">
        <v>45002</v>
      </c>
      <c r="D3927" s="166" t="s">
        <v>30</v>
      </c>
      <c r="E3927" s="166" t="s">
        <v>5283</v>
      </c>
      <c r="F3927" s="166">
        <v>2</v>
      </c>
      <c r="G3927" s="166">
        <v>3</v>
      </c>
      <c r="H3927" s="166" t="s">
        <v>5976</v>
      </c>
      <c r="I3927" s="166">
        <v>705</v>
      </c>
      <c r="J3927" s="166" t="s">
        <v>450</v>
      </c>
      <c r="K3927" s="166" t="s">
        <v>49</v>
      </c>
      <c r="L3927" s="166">
        <v>32.065753424657537</v>
      </c>
      <c r="M3927" s="166">
        <v>6</v>
      </c>
      <c r="N3927" s="166">
        <v>33.542337658869521</v>
      </c>
      <c r="O3927" s="166">
        <v>4.4887155971506161</v>
      </c>
      <c r="P3927" s="166">
        <v>20.076190867417669</v>
      </c>
      <c r="Q3927" s="166">
        <v>34.695747524620579</v>
      </c>
      <c r="R3927" s="166">
        <v>4.4000500507176072</v>
      </c>
      <c r="S3927" s="166">
        <v>21.49559737246776</v>
      </c>
      <c r="T3927" s="166">
        <v>37.007102857422389</v>
      </c>
    </row>
    <row r="3928" spans="1:20" x14ac:dyDescent="0.45">
      <c r="A3928" s="166" t="s">
        <v>214</v>
      </c>
      <c r="B3928" s="166">
        <v>2023</v>
      </c>
      <c r="C3928" s="167">
        <v>45002</v>
      </c>
      <c r="D3928" s="166" t="s">
        <v>30</v>
      </c>
      <c r="E3928" s="166" t="s">
        <v>5283</v>
      </c>
      <c r="F3928" s="166">
        <v>2</v>
      </c>
      <c r="G3928" s="166">
        <v>4</v>
      </c>
      <c r="H3928" s="166" t="s">
        <v>5976</v>
      </c>
      <c r="I3928" s="166">
        <v>705</v>
      </c>
      <c r="J3928" s="166" t="s">
        <v>441</v>
      </c>
      <c r="K3928" s="166" t="s">
        <v>34</v>
      </c>
      <c r="L3928" s="166">
        <v>23.531506849315068</v>
      </c>
      <c r="M3928" s="166">
        <v>9</v>
      </c>
      <c r="N3928" s="166">
        <v>36.426208704670643</v>
      </c>
      <c r="O3928" s="166">
        <v>4.3208323196281526</v>
      </c>
      <c r="P3928" s="166">
        <v>23.463711745786181</v>
      </c>
      <c r="Q3928" s="166">
        <v>36.089047958994449</v>
      </c>
      <c r="R3928" s="166">
        <v>4.2799627179784521</v>
      </c>
      <c r="S3928" s="166">
        <v>23.24915980505909</v>
      </c>
      <c r="T3928" s="166">
        <v>37.007102857422389</v>
      </c>
    </row>
    <row r="3929" spans="1:20" x14ac:dyDescent="0.45">
      <c r="A3929" s="166" t="s">
        <v>214</v>
      </c>
      <c r="B3929" s="166">
        <v>2023</v>
      </c>
      <c r="C3929" s="167">
        <v>45002</v>
      </c>
      <c r="D3929" s="166" t="s">
        <v>30</v>
      </c>
      <c r="E3929" s="166" t="s">
        <v>5283</v>
      </c>
      <c r="F3929" s="166">
        <v>2</v>
      </c>
      <c r="G3929" s="166">
        <v>5</v>
      </c>
      <c r="H3929" s="166" t="s">
        <v>5976</v>
      </c>
      <c r="I3929" s="166">
        <v>705</v>
      </c>
      <c r="J3929" s="166" t="s">
        <v>446</v>
      </c>
      <c r="K3929" s="166" t="s">
        <v>37</v>
      </c>
      <c r="L3929" s="166">
        <v>23.224657534246571</v>
      </c>
      <c r="M3929" s="166">
        <v>7</v>
      </c>
      <c r="N3929" s="166">
        <v>46.080234683894894</v>
      </c>
      <c r="O3929" s="166">
        <v>4.6666394238733986</v>
      </c>
      <c r="P3929" s="166">
        <v>32.080316412274691</v>
      </c>
      <c r="Q3929" s="166">
        <v>42.461207928834227</v>
      </c>
      <c r="R3929" s="166">
        <v>4.5478050606588472</v>
      </c>
      <c r="S3929" s="166">
        <v>28.81779274685768</v>
      </c>
      <c r="T3929" s="166">
        <v>37.007102857422389</v>
      </c>
    </row>
    <row r="3930" spans="1:20" x14ac:dyDescent="0.45">
      <c r="A3930" s="166" t="s">
        <v>214</v>
      </c>
      <c r="B3930" s="166">
        <v>2023</v>
      </c>
      <c r="C3930" s="167">
        <v>45002</v>
      </c>
      <c r="D3930" s="166" t="s">
        <v>30</v>
      </c>
      <c r="E3930" s="166" t="s">
        <v>5283</v>
      </c>
      <c r="F3930" s="166">
        <v>2</v>
      </c>
      <c r="G3930" s="166">
        <v>6</v>
      </c>
      <c r="H3930" s="166" t="s">
        <v>5976</v>
      </c>
      <c r="I3930" s="166">
        <v>705</v>
      </c>
      <c r="J3930" s="166" t="s">
        <v>472</v>
      </c>
      <c r="K3930" s="166" t="s">
        <v>52</v>
      </c>
      <c r="L3930" s="166">
        <v>21.104109589041091</v>
      </c>
      <c r="M3930" s="166">
        <v>12</v>
      </c>
      <c r="N3930" s="166">
        <v>27.507046570233221</v>
      </c>
      <c r="O3930" s="166">
        <v>4.7977577101957332</v>
      </c>
      <c r="P3930" s="166">
        <v>13.113773439646019</v>
      </c>
      <c r="Q3930" s="166">
        <v>25.869683923867228</v>
      </c>
      <c r="R3930" s="166">
        <v>4.8096628177209464</v>
      </c>
      <c r="S3930" s="166">
        <v>11.440695470704391</v>
      </c>
      <c r="T3930" s="166">
        <v>37.007102857422389</v>
      </c>
    </row>
    <row r="3931" spans="1:20" x14ac:dyDescent="0.45">
      <c r="A3931" s="138" t="s">
        <v>214</v>
      </c>
      <c r="B3931" s="138">
        <v>2023</v>
      </c>
      <c r="C3931" s="139">
        <v>45002</v>
      </c>
      <c r="D3931" s="138" t="s">
        <v>30</v>
      </c>
      <c r="E3931" s="138" t="s">
        <v>5194</v>
      </c>
      <c r="F3931" s="138" t="s">
        <v>5235</v>
      </c>
      <c r="G3931" s="138">
        <v>1</v>
      </c>
      <c r="H3931" s="138" t="s">
        <v>5977</v>
      </c>
      <c r="I3931" s="138">
        <v>706</v>
      </c>
      <c r="J3931" s="138" t="s">
        <v>451</v>
      </c>
      <c r="K3931" s="138" t="s">
        <v>168</v>
      </c>
      <c r="L3931" s="138">
        <v>24.290410958904111</v>
      </c>
      <c r="M3931" s="138">
        <v>1</v>
      </c>
      <c r="N3931" s="138">
        <v>47.793051339994364</v>
      </c>
      <c r="O3931" s="138">
        <v>4.7128644428073327</v>
      </c>
      <c r="P3931" s="138">
        <v>33.654458011572373</v>
      </c>
      <c r="Q3931" s="138">
        <v>48.819704274317068</v>
      </c>
      <c r="R3931" s="138">
        <v>4.8200252812787143</v>
      </c>
      <c r="S3931" s="138">
        <v>34.359628430480917</v>
      </c>
      <c r="T3931" s="138">
        <v>36.429925567396261</v>
      </c>
    </row>
    <row r="3932" spans="1:20" x14ac:dyDescent="0.45">
      <c r="A3932" s="138" t="s">
        <v>214</v>
      </c>
      <c r="B3932" s="138">
        <v>2023</v>
      </c>
      <c r="C3932" s="139">
        <v>45002</v>
      </c>
      <c r="D3932" s="138" t="s">
        <v>30</v>
      </c>
      <c r="E3932" s="138" t="s">
        <v>5194</v>
      </c>
      <c r="F3932" s="138" t="s">
        <v>5235</v>
      </c>
      <c r="G3932" s="138">
        <v>2</v>
      </c>
      <c r="H3932" s="138" t="s">
        <v>5977</v>
      </c>
      <c r="I3932" s="138">
        <v>706</v>
      </c>
      <c r="J3932" s="138" t="s">
        <v>262</v>
      </c>
      <c r="K3932" s="138" t="s">
        <v>46</v>
      </c>
      <c r="L3932" s="138">
        <v>26.446575342465749</v>
      </c>
      <c r="M3932" s="138">
        <v>2</v>
      </c>
      <c r="N3932" s="138">
        <v>34.723713650500699</v>
      </c>
      <c r="O3932" s="138">
        <v>4.3280493724322504</v>
      </c>
      <c r="P3932" s="138">
        <v>21.739565533203951</v>
      </c>
      <c r="Q3932" s="138">
        <v>35.706000303091258</v>
      </c>
      <c r="R3932" s="138">
        <v>4.3859562067471574</v>
      </c>
      <c r="S3932" s="138">
        <v>22.548131682849789</v>
      </c>
      <c r="T3932" s="138">
        <v>36.429925567396261</v>
      </c>
    </row>
    <row r="3933" spans="1:20" x14ac:dyDescent="0.45">
      <c r="A3933" s="138" t="s">
        <v>214</v>
      </c>
      <c r="B3933" s="138">
        <v>2023</v>
      </c>
      <c r="C3933" s="139">
        <v>45002</v>
      </c>
      <c r="D3933" s="138" t="s">
        <v>30</v>
      </c>
      <c r="E3933" s="138" t="s">
        <v>5194</v>
      </c>
      <c r="F3933" s="138" t="s">
        <v>5235</v>
      </c>
      <c r="G3933" s="138">
        <v>3</v>
      </c>
      <c r="H3933" s="138" t="s">
        <v>5977</v>
      </c>
      <c r="I3933" s="138">
        <v>706</v>
      </c>
      <c r="J3933" s="138" t="s">
        <v>453</v>
      </c>
      <c r="K3933" s="138" t="s">
        <v>88</v>
      </c>
      <c r="L3933" s="138">
        <v>22.049315068493151</v>
      </c>
      <c r="M3933" s="138">
        <v>3</v>
      </c>
      <c r="N3933" s="138">
        <v>30.636909359422429</v>
      </c>
      <c r="O3933" s="138">
        <v>4.4565949866179873</v>
      </c>
      <c r="P3933" s="138">
        <v>17.267124399568459</v>
      </c>
      <c r="Q3933" s="138">
        <v>30.76411964082196</v>
      </c>
      <c r="R3933" s="138">
        <v>4.4664872203503254</v>
      </c>
      <c r="S3933" s="138">
        <v>17.364657979770989</v>
      </c>
      <c r="T3933" s="138">
        <v>36.429925567396261</v>
      </c>
    </row>
    <row r="3934" spans="1:20" x14ac:dyDescent="0.45">
      <c r="A3934" s="138" t="s">
        <v>214</v>
      </c>
      <c r="B3934" s="138">
        <v>2023</v>
      </c>
      <c r="C3934" s="139">
        <v>45002</v>
      </c>
      <c r="D3934" s="138" t="s">
        <v>30</v>
      </c>
      <c r="E3934" s="138" t="s">
        <v>5194</v>
      </c>
      <c r="F3934" s="138" t="s">
        <v>5235</v>
      </c>
      <c r="G3934" s="138">
        <v>4</v>
      </c>
      <c r="H3934" s="138" t="s">
        <v>5977</v>
      </c>
      <c r="I3934" s="138">
        <v>706</v>
      </c>
      <c r="J3934" s="138" t="s">
        <v>470</v>
      </c>
      <c r="K3934" s="138" t="s">
        <v>52</v>
      </c>
      <c r="L3934" s="138">
        <v>20.643835616438359</v>
      </c>
      <c r="M3934" s="138">
        <v>4</v>
      </c>
      <c r="N3934" s="138">
        <v>32.566027919667562</v>
      </c>
      <c r="O3934" s="138">
        <v>4.3717004619182456</v>
      </c>
      <c r="P3934" s="138">
        <v>19.450926533912821</v>
      </c>
      <c r="Q3934" s="138">
        <v>30.542820959357151</v>
      </c>
      <c r="R3934" s="138">
        <v>4.4647542344867857</v>
      </c>
      <c r="S3934" s="138">
        <v>17.148558255896791</v>
      </c>
      <c r="T3934" s="138">
        <v>36.429925567396261</v>
      </c>
    </row>
    <row r="3935" spans="1:20" x14ac:dyDescent="0.45">
      <c r="A3935" s="138" t="s">
        <v>214</v>
      </c>
      <c r="B3935" s="138">
        <v>2023</v>
      </c>
      <c r="C3935" s="139">
        <v>45002</v>
      </c>
      <c r="D3935" s="138" t="s">
        <v>30</v>
      </c>
      <c r="E3935" s="138" t="s">
        <v>5194</v>
      </c>
      <c r="F3935" s="138" t="s">
        <v>5235</v>
      </c>
      <c r="G3935" s="138" t="s">
        <v>100</v>
      </c>
      <c r="H3935" s="138" t="s">
        <v>5977</v>
      </c>
      <c r="I3935" s="138">
        <v>706</v>
      </c>
      <c r="J3935" s="138" t="s">
        <v>450</v>
      </c>
      <c r="K3935" s="138" t="s">
        <v>49</v>
      </c>
      <c r="L3935" s="138">
        <v>32.065753424657537</v>
      </c>
      <c r="M3935" s="138">
        <v>6</v>
      </c>
      <c r="N3935" s="138">
        <v>34.695747524620579</v>
      </c>
      <c r="O3935" s="138">
        <v>4.4000500507176072</v>
      </c>
      <c r="P3935" s="138">
        <v>21.49559737246776</v>
      </c>
      <c r="Q3935" s="138">
        <v>34.695747524620579</v>
      </c>
      <c r="R3935" s="138">
        <v>4.4000500507176072</v>
      </c>
      <c r="S3935" s="138">
        <v>21.49559737246776</v>
      </c>
      <c r="T3935" s="138">
        <v>36.429925567396261</v>
      </c>
    </row>
    <row r="3936" spans="1:20" x14ac:dyDescent="0.45">
      <c r="A3936" s="138" t="s">
        <v>214</v>
      </c>
      <c r="B3936" s="138">
        <v>2023</v>
      </c>
      <c r="C3936" s="139">
        <v>45002</v>
      </c>
      <c r="D3936" s="138" t="s">
        <v>30</v>
      </c>
      <c r="E3936" s="138" t="s">
        <v>5194</v>
      </c>
      <c r="F3936" s="138" t="s">
        <v>5235</v>
      </c>
      <c r="G3936" s="138" t="s">
        <v>100</v>
      </c>
      <c r="H3936" s="138" t="s">
        <v>5977</v>
      </c>
      <c r="I3936" s="138">
        <v>706</v>
      </c>
      <c r="J3936" s="138" t="s">
        <v>546</v>
      </c>
      <c r="K3936" s="138" t="s">
        <v>34</v>
      </c>
      <c r="L3936" s="138">
        <v>24.81643835616438</v>
      </c>
      <c r="M3936" s="138">
        <v>6</v>
      </c>
      <c r="N3936" s="138">
        <v>38.80609494340257</v>
      </c>
      <c r="O3936" s="138">
        <v>4.6948623468554462</v>
      </c>
      <c r="P3936" s="138">
        <v>24.72150790283623</v>
      </c>
      <c r="Q3936" s="138">
        <v>38.80609494340257</v>
      </c>
      <c r="R3936" s="138">
        <v>4.6948623468554462</v>
      </c>
      <c r="S3936" s="138">
        <v>24.72150790283623</v>
      </c>
      <c r="T3936" s="138">
        <v>36.429925567396261</v>
      </c>
    </row>
    <row r="3937" spans="1:20" x14ac:dyDescent="0.45">
      <c r="A3937" s="138" t="s">
        <v>214</v>
      </c>
      <c r="B3937" s="138">
        <v>2023</v>
      </c>
      <c r="C3937" s="139">
        <v>45002</v>
      </c>
      <c r="D3937" s="138" t="s">
        <v>30</v>
      </c>
      <c r="E3937" s="138" t="s">
        <v>5194</v>
      </c>
      <c r="F3937" s="138" t="s">
        <v>579</v>
      </c>
      <c r="G3937" s="138">
        <v>1</v>
      </c>
      <c r="H3937" s="138" t="s">
        <v>5978</v>
      </c>
      <c r="I3937" s="138">
        <v>707</v>
      </c>
      <c r="J3937" s="138" t="s">
        <v>446</v>
      </c>
      <c r="K3937" s="138" t="s">
        <v>37</v>
      </c>
      <c r="L3937" s="138">
        <v>23.224657534246571</v>
      </c>
      <c r="M3937" s="138">
        <v>7</v>
      </c>
      <c r="N3937" s="138">
        <v>42.461207928834227</v>
      </c>
      <c r="O3937" s="138">
        <v>4.5478050606588472</v>
      </c>
      <c r="P3937" s="138">
        <v>28.81779274685768</v>
      </c>
      <c r="Q3937" s="138">
        <v>43.525258174326552</v>
      </c>
      <c r="R3937" s="138">
        <v>4.6552912833636304</v>
      </c>
      <c r="S3937" s="138">
        <v>29.559384324235658</v>
      </c>
      <c r="T3937" s="138">
        <v>28.495949152291882</v>
      </c>
    </row>
    <row r="3938" spans="1:20" x14ac:dyDescent="0.45">
      <c r="A3938" s="138" t="s">
        <v>214</v>
      </c>
      <c r="B3938" s="138">
        <v>2023</v>
      </c>
      <c r="C3938" s="139">
        <v>45002</v>
      </c>
      <c r="D3938" s="138" t="s">
        <v>30</v>
      </c>
      <c r="E3938" s="138" t="s">
        <v>5194</v>
      </c>
      <c r="F3938" s="138" t="s">
        <v>579</v>
      </c>
      <c r="G3938" s="138">
        <v>2</v>
      </c>
      <c r="H3938" s="138" t="s">
        <v>5978</v>
      </c>
      <c r="I3938" s="138">
        <v>707</v>
      </c>
      <c r="J3938" s="138" t="s">
        <v>403</v>
      </c>
      <c r="K3938" s="138" t="s">
        <v>61</v>
      </c>
      <c r="L3938" s="138">
        <v>26.019178082191779</v>
      </c>
      <c r="M3938" s="138">
        <v>8</v>
      </c>
      <c r="N3938" s="138">
        <v>19.892271765887749</v>
      </c>
      <c r="O3938" s="138">
        <v>4.4606773256556176</v>
      </c>
      <c r="P3938" s="138">
        <v>6.5102397889208934</v>
      </c>
      <c r="Q3938" s="138">
        <v>23.310058216702501</v>
      </c>
      <c r="R3938" s="138">
        <v>4.41761701912273</v>
      </c>
      <c r="S3938" s="138">
        <v>10.057207159334309</v>
      </c>
      <c r="T3938" s="138">
        <v>28.495949152291882</v>
      </c>
    </row>
    <row r="3939" spans="1:20" x14ac:dyDescent="0.45">
      <c r="A3939" s="138" t="s">
        <v>214</v>
      </c>
      <c r="B3939" s="138">
        <v>2023</v>
      </c>
      <c r="C3939" s="139">
        <v>45002</v>
      </c>
      <c r="D3939" s="138" t="s">
        <v>30</v>
      </c>
      <c r="E3939" s="138" t="s">
        <v>5194</v>
      </c>
      <c r="F3939" s="138" t="s">
        <v>579</v>
      </c>
      <c r="G3939" s="138">
        <v>3</v>
      </c>
      <c r="H3939" s="138" t="s">
        <v>5978</v>
      </c>
      <c r="I3939" s="138">
        <v>707</v>
      </c>
      <c r="J3939" s="138" t="s">
        <v>441</v>
      </c>
      <c r="K3939" s="138" t="s">
        <v>34</v>
      </c>
      <c r="L3939" s="138">
        <v>23.531506849315068</v>
      </c>
      <c r="M3939" s="138">
        <v>9</v>
      </c>
      <c r="N3939" s="138">
        <v>36.089047958994449</v>
      </c>
      <c r="O3939" s="138">
        <v>4.2799627179784521</v>
      </c>
      <c r="P3939" s="138">
        <v>23.24915980505909</v>
      </c>
      <c r="Q3939" s="138">
        <v>35.006960352781398</v>
      </c>
      <c r="R3939" s="138">
        <v>4.2665152527199934</v>
      </c>
      <c r="S3939" s="138">
        <v>22.207414594621419</v>
      </c>
      <c r="T3939" s="138">
        <v>28.495949152291882</v>
      </c>
    </row>
    <row r="3940" spans="1:20" x14ac:dyDescent="0.45">
      <c r="A3940" s="138" t="s">
        <v>214</v>
      </c>
      <c r="B3940" s="138">
        <v>2023</v>
      </c>
      <c r="C3940" s="139">
        <v>45002</v>
      </c>
      <c r="D3940" s="138" t="s">
        <v>30</v>
      </c>
      <c r="E3940" s="138" t="s">
        <v>5194</v>
      </c>
      <c r="F3940" s="138" t="s">
        <v>579</v>
      </c>
      <c r="G3940" s="138">
        <v>4</v>
      </c>
      <c r="H3940" s="138" t="s">
        <v>5978</v>
      </c>
      <c r="I3940" s="138">
        <v>707</v>
      </c>
      <c r="J3940" s="138" t="s">
        <v>399</v>
      </c>
      <c r="K3940" s="138" t="s">
        <v>49</v>
      </c>
      <c r="L3940" s="138">
        <v>28.6</v>
      </c>
      <c r="M3940" s="138">
        <v>10</v>
      </c>
      <c r="N3940" s="138">
        <v>27.770983541320518</v>
      </c>
      <c r="O3940" s="138">
        <v>4.3507462905730367</v>
      </c>
      <c r="P3940" s="138">
        <v>14.71874466960141</v>
      </c>
      <c r="Q3940" s="138">
        <v>27.270746067568179</v>
      </c>
      <c r="R3940" s="138">
        <v>4.3198296798524867</v>
      </c>
      <c r="S3940" s="138">
        <v>14.31125702801072</v>
      </c>
      <c r="T3940" s="138">
        <v>28.495949152291882</v>
      </c>
    </row>
    <row r="3941" spans="1:20" x14ac:dyDescent="0.45">
      <c r="A3941" s="138" t="s">
        <v>214</v>
      </c>
      <c r="B3941" s="138">
        <v>2023</v>
      </c>
      <c r="C3941" s="139">
        <v>45002</v>
      </c>
      <c r="D3941" s="138" t="s">
        <v>30</v>
      </c>
      <c r="E3941" s="138" t="s">
        <v>5194</v>
      </c>
      <c r="F3941" s="138" t="s">
        <v>579</v>
      </c>
      <c r="G3941" s="138">
        <v>5</v>
      </c>
      <c r="H3941" s="138" t="s">
        <v>5978</v>
      </c>
      <c r="I3941" s="138">
        <v>707</v>
      </c>
      <c r="J3941" s="138" t="s">
        <v>459</v>
      </c>
      <c r="K3941" s="138" t="s">
        <v>143</v>
      </c>
      <c r="L3941" s="138">
        <v>19.841095890410958</v>
      </c>
      <c r="M3941" s="138">
        <v>11</v>
      </c>
      <c r="N3941" s="138">
        <v>18.892499794847119</v>
      </c>
      <c r="O3941" s="138">
        <v>4.8639447094367423</v>
      </c>
      <c r="P3941" s="138">
        <v>4.3006656665368919</v>
      </c>
      <c r="Q3941" s="138">
        <v>18.965044721467802</v>
      </c>
      <c r="R3941" s="138">
        <v>4.7135915972980564</v>
      </c>
      <c r="S3941" s="138">
        <v>4.8242699295736324</v>
      </c>
      <c r="T3941" s="138">
        <v>28.495949152291882</v>
      </c>
    </row>
    <row r="3942" spans="1:20" x14ac:dyDescent="0.45">
      <c r="A3942" s="138" t="s">
        <v>214</v>
      </c>
      <c r="B3942" s="138">
        <v>2023</v>
      </c>
      <c r="C3942" s="139">
        <v>45002</v>
      </c>
      <c r="D3942" s="138" t="s">
        <v>30</v>
      </c>
      <c r="E3942" s="138" t="s">
        <v>5194</v>
      </c>
      <c r="F3942" s="138" t="s">
        <v>579</v>
      </c>
      <c r="G3942" s="138">
        <v>6</v>
      </c>
      <c r="H3942" s="138" t="s">
        <v>5978</v>
      </c>
      <c r="I3942" s="138">
        <v>707</v>
      </c>
      <c r="J3942" s="138" t="s">
        <v>472</v>
      </c>
      <c r="K3942" s="138" t="s">
        <v>52</v>
      </c>
      <c r="L3942" s="138">
        <v>21.104109589041091</v>
      </c>
      <c r="M3942" s="138">
        <v>12</v>
      </c>
      <c r="N3942" s="138">
        <v>25.869683923867228</v>
      </c>
      <c r="O3942" s="138">
        <v>4.8096628177209464</v>
      </c>
      <c r="P3942" s="138">
        <v>11.440695470704391</v>
      </c>
      <c r="Q3942" s="138">
        <v>22.646968962387561</v>
      </c>
      <c r="R3942" s="138">
        <v>4.7534979299528777</v>
      </c>
      <c r="S3942" s="138">
        <v>8.3864751725289288</v>
      </c>
      <c r="T3942" s="138">
        <v>28.495949152291882</v>
      </c>
    </row>
    <row r="3943" spans="1:20" x14ac:dyDescent="0.45">
      <c r="A3943" s="130" t="s">
        <v>166</v>
      </c>
      <c r="B3943" s="130">
        <v>2023</v>
      </c>
      <c r="C3943" s="131">
        <v>45037</v>
      </c>
      <c r="D3943" s="130" t="s">
        <v>30</v>
      </c>
      <c r="E3943" s="130" t="s">
        <v>1943</v>
      </c>
      <c r="F3943" s="130">
        <v>1</v>
      </c>
      <c r="G3943" s="130">
        <v>1</v>
      </c>
      <c r="H3943" s="130" t="s">
        <v>5979</v>
      </c>
      <c r="I3943" s="130">
        <v>708</v>
      </c>
      <c r="J3943" s="130" t="s">
        <v>354</v>
      </c>
      <c r="K3943" s="130" t="s">
        <v>121</v>
      </c>
      <c r="L3943" s="130">
        <v>27.709589041095889</v>
      </c>
      <c r="M3943" s="130">
        <v>2</v>
      </c>
      <c r="N3943" s="130">
        <v>35.5969952406491</v>
      </c>
      <c r="O3943" s="130">
        <v>4.4448261127750488</v>
      </c>
      <c r="P3943" s="130">
        <v>22.262516902323949</v>
      </c>
      <c r="Q3943" s="130">
        <v>36.374313593763659</v>
      </c>
      <c r="R3943" s="130">
        <v>4.6103401204229586</v>
      </c>
      <c r="S3943" s="130">
        <v>22.543293232494779</v>
      </c>
      <c r="T3943" s="130">
        <v>24.005152328230231</v>
      </c>
    </row>
    <row r="3944" spans="1:20" x14ac:dyDescent="0.45">
      <c r="A3944" s="130" t="s">
        <v>166</v>
      </c>
      <c r="B3944" s="130">
        <v>2023</v>
      </c>
      <c r="C3944" s="131">
        <v>45037</v>
      </c>
      <c r="D3944" s="130" t="s">
        <v>30</v>
      </c>
      <c r="E3944" s="130" t="s">
        <v>1943</v>
      </c>
      <c r="F3944" s="130">
        <v>1</v>
      </c>
      <c r="G3944" s="130">
        <v>2</v>
      </c>
      <c r="H3944" s="130" t="s">
        <v>5979</v>
      </c>
      <c r="I3944" s="130">
        <v>708</v>
      </c>
      <c r="J3944" s="130" t="s">
        <v>475</v>
      </c>
      <c r="K3944" s="130" t="s">
        <v>265</v>
      </c>
      <c r="L3944" s="130">
        <v>19.62191780821918</v>
      </c>
      <c r="M3944" s="130">
        <v>23</v>
      </c>
      <c r="N3944" s="130">
        <v>15.18508462931991</v>
      </c>
      <c r="O3944" s="130">
        <v>4.7760205029287164</v>
      </c>
      <c r="P3944" s="130">
        <v>0.85702312053375707</v>
      </c>
      <c r="Q3944" s="130">
        <v>17.67402120785615</v>
      </c>
      <c r="R3944" s="130">
        <v>4.7062813462436424</v>
      </c>
      <c r="S3944" s="130">
        <v>3.5551771691252259</v>
      </c>
      <c r="T3944" s="130">
        <v>24.005152328230231</v>
      </c>
    </row>
    <row r="3945" spans="1:20" x14ac:dyDescent="0.45">
      <c r="A3945" s="130" t="s">
        <v>166</v>
      </c>
      <c r="B3945" s="130">
        <v>2023</v>
      </c>
      <c r="C3945" s="131">
        <v>45037</v>
      </c>
      <c r="D3945" s="130" t="s">
        <v>30</v>
      </c>
      <c r="E3945" s="130" t="s">
        <v>1943</v>
      </c>
      <c r="F3945" s="130">
        <v>1</v>
      </c>
      <c r="G3945" s="130">
        <v>3</v>
      </c>
      <c r="H3945" s="130" t="s">
        <v>5979</v>
      </c>
      <c r="I3945" s="130">
        <v>708</v>
      </c>
      <c r="J3945" s="130" t="s">
        <v>456</v>
      </c>
      <c r="K3945" s="130" t="s">
        <v>64</v>
      </c>
      <c r="L3945" s="130">
        <v>33.972602739726028</v>
      </c>
      <c r="M3945" s="130">
        <v>23</v>
      </c>
      <c r="N3945" s="130">
        <v>22.475706387023539</v>
      </c>
      <c r="O3945" s="130">
        <v>4.6164839275275691</v>
      </c>
      <c r="P3945" s="130">
        <v>8.6262546044408346</v>
      </c>
      <c r="Q3945" s="130">
        <v>21.73910953520431</v>
      </c>
      <c r="R3945" s="130">
        <v>4.5730856366130128</v>
      </c>
      <c r="S3945" s="130">
        <v>8.0198526253652709</v>
      </c>
      <c r="T3945" s="130">
        <v>24.005152328230231</v>
      </c>
    </row>
    <row r="3946" spans="1:20" x14ac:dyDescent="0.45">
      <c r="A3946" s="130" t="s">
        <v>166</v>
      </c>
      <c r="B3946" s="130">
        <v>2023</v>
      </c>
      <c r="C3946" s="131">
        <v>45037</v>
      </c>
      <c r="D3946" s="130" t="s">
        <v>30</v>
      </c>
      <c r="E3946" s="130" t="s">
        <v>1943</v>
      </c>
      <c r="F3946" s="130">
        <v>1</v>
      </c>
      <c r="G3946" s="130">
        <v>4</v>
      </c>
      <c r="H3946" s="130" t="s">
        <v>5979</v>
      </c>
      <c r="I3946" s="130">
        <v>708</v>
      </c>
      <c r="J3946" s="130" t="s">
        <v>484</v>
      </c>
      <c r="K3946" s="130" t="s">
        <v>485</v>
      </c>
      <c r="L3946" s="130">
        <v>20.232876712328771</v>
      </c>
      <c r="M3946" s="130">
        <v>23</v>
      </c>
      <c r="N3946" s="130">
        <v>22.762823055928369</v>
      </c>
      <c r="O3946" s="130">
        <v>5.1647203459667548</v>
      </c>
      <c r="P3946" s="130">
        <v>7.2686620180281007</v>
      </c>
      <c r="Q3946" s="130">
        <v>19.787855405016259</v>
      </c>
      <c r="R3946" s="130">
        <v>5.0654092454388211</v>
      </c>
      <c r="S3946" s="130">
        <v>4.5916276686997968</v>
      </c>
      <c r="T3946" s="130">
        <v>24.005152328230231</v>
      </c>
    </row>
    <row r="3947" spans="1:20" x14ac:dyDescent="0.45">
      <c r="A3947" s="150" t="s">
        <v>166</v>
      </c>
      <c r="B3947" s="150">
        <v>2023</v>
      </c>
      <c r="C3947" s="151">
        <v>45037</v>
      </c>
      <c r="D3947" s="150" t="s">
        <v>30</v>
      </c>
      <c r="E3947" s="150" t="s">
        <v>1943</v>
      </c>
      <c r="F3947" s="150">
        <v>2</v>
      </c>
      <c r="G3947" s="150">
        <v>1</v>
      </c>
      <c r="H3947" s="150" t="s">
        <v>5980</v>
      </c>
      <c r="I3947" s="150">
        <v>709</v>
      </c>
      <c r="J3947" s="150" t="s">
        <v>453</v>
      </c>
      <c r="K3947" s="150" t="s">
        <v>88</v>
      </c>
      <c r="L3947" s="150">
        <v>22.145205479452059</v>
      </c>
      <c r="M3947" s="150">
        <v>1</v>
      </c>
      <c r="N3947" s="150">
        <v>30.76411964082196</v>
      </c>
      <c r="O3947" s="150">
        <v>4.4664872203503254</v>
      </c>
      <c r="P3947" s="150">
        <v>17.364657979770989</v>
      </c>
      <c r="Q3947" s="150">
        <v>32.877166174659031</v>
      </c>
      <c r="R3947" s="150">
        <v>4.5387978780929306</v>
      </c>
      <c r="S3947" s="150">
        <v>19.260772540380241</v>
      </c>
      <c r="T3947" s="150">
        <v>24.457914630965131</v>
      </c>
    </row>
    <row r="3948" spans="1:20" x14ac:dyDescent="0.45">
      <c r="A3948" s="150" t="s">
        <v>166</v>
      </c>
      <c r="B3948" s="150">
        <v>2023</v>
      </c>
      <c r="C3948" s="151">
        <v>45037</v>
      </c>
      <c r="D3948" s="150" t="s">
        <v>30</v>
      </c>
      <c r="E3948" s="150" t="s">
        <v>1943</v>
      </c>
      <c r="F3948" s="150">
        <v>2</v>
      </c>
      <c r="G3948" s="150">
        <v>2</v>
      </c>
      <c r="H3948" s="150" t="s">
        <v>5980</v>
      </c>
      <c r="I3948" s="150">
        <v>709</v>
      </c>
      <c r="J3948" s="150" t="s">
        <v>425</v>
      </c>
      <c r="K3948" s="150" t="s">
        <v>96</v>
      </c>
      <c r="L3948" s="150">
        <v>29.419178082191781</v>
      </c>
      <c r="M3948" s="150">
        <v>7</v>
      </c>
      <c r="N3948" s="150">
        <v>35.083498133047293</v>
      </c>
      <c r="O3948" s="150">
        <v>4.3863353822709801</v>
      </c>
      <c r="P3948" s="150">
        <v>21.924491986234351</v>
      </c>
      <c r="Q3948" s="150">
        <v>34.478816062990809</v>
      </c>
      <c r="R3948" s="150">
        <v>4.41316624302734</v>
      </c>
      <c r="S3948" s="150">
        <v>21.23931733390879</v>
      </c>
      <c r="T3948" s="150">
        <v>24.457914630965131</v>
      </c>
    </row>
    <row r="3949" spans="1:20" x14ac:dyDescent="0.45">
      <c r="A3949" s="150" t="s">
        <v>166</v>
      </c>
      <c r="B3949" s="150">
        <v>2023</v>
      </c>
      <c r="C3949" s="151">
        <v>45037</v>
      </c>
      <c r="D3949" s="150" t="s">
        <v>30</v>
      </c>
      <c r="E3949" s="150" t="s">
        <v>1943</v>
      </c>
      <c r="F3949" s="150">
        <v>2</v>
      </c>
      <c r="G3949" s="150">
        <v>3</v>
      </c>
      <c r="H3949" s="150" t="s">
        <v>5980</v>
      </c>
      <c r="I3949" s="150">
        <v>709</v>
      </c>
      <c r="J3949" s="150" t="s">
        <v>385</v>
      </c>
      <c r="K3949" s="150" t="s">
        <v>67</v>
      </c>
      <c r="L3949" s="150">
        <v>31.726027397260271</v>
      </c>
      <c r="M3949" s="150">
        <v>23</v>
      </c>
      <c r="N3949" s="150">
        <v>18.809893867605989</v>
      </c>
      <c r="O3949" s="150">
        <v>4.4039733738567204</v>
      </c>
      <c r="P3949" s="150">
        <v>5.5979737460358319</v>
      </c>
      <c r="Q3949" s="150">
        <v>19.718490464519419</v>
      </c>
      <c r="R3949" s="150">
        <v>4.4076312071370252</v>
      </c>
      <c r="S3949" s="150">
        <v>6.4955968431083413</v>
      </c>
      <c r="T3949" s="150">
        <v>24.457914630965131</v>
      </c>
    </row>
    <row r="3950" spans="1:20" x14ac:dyDescent="0.45">
      <c r="A3950" s="150" t="s">
        <v>166</v>
      </c>
      <c r="B3950" s="150">
        <v>2023</v>
      </c>
      <c r="C3950" s="151">
        <v>45037</v>
      </c>
      <c r="D3950" s="150" t="s">
        <v>30</v>
      </c>
      <c r="E3950" s="150" t="s">
        <v>1943</v>
      </c>
      <c r="F3950" s="150">
        <v>2</v>
      </c>
      <c r="G3950" s="150">
        <v>4</v>
      </c>
      <c r="H3950" s="150" t="s">
        <v>5980</v>
      </c>
      <c r="I3950" s="150">
        <v>709</v>
      </c>
      <c r="J3950" s="150" t="s">
        <v>463</v>
      </c>
      <c r="K3950" s="150" t="s">
        <v>464</v>
      </c>
      <c r="L3950" s="150">
        <v>22.635616438356159</v>
      </c>
      <c r="M3950" s="150">
        <v>23</v>
      </c>
      <c r="N3950" s="150">
        <v>14.29865051669187</v>
      </c>
      <c r="O3950" s="150">
        <v>6.0993811200642503</v>
      </c>
      <c r="P3950" s="150">
        <v>-3.9994928435008799</v>
      </c>
      <c r="Q3950" s="150">
        <v>14.84069465637852</v>
      </c>
      <c r="R3950" s="150">
        <v>5.6110993904236164</v>
      </c>
      <c r="S3950" s="150">
        <v>-1.9926035148923289</v>
      </c>
      <c r="T3950" s="150">
        <v>24.457914630965131</v>
      </c>
    </row>
    <row r="3951" spans="1:20" x14ac:dyDescent="0.45">
      <c r="A3951" s="150" t="s">
        <v>166</v>
      </c>
      <c r="B3951" s="150">
        <v>2023</v>
      </c>
      <c r="C3951" s="151">
        <v>45037</v>
      </c>
      <c r="D3951" s="150" t="s">
        <v>30</v>
      </c>
      <c r="E3951" s="150" t="s">
        <v>1943</v>
      </c>
      <c r="F3951" s="150">
        <v>2</v>
      </c>
      <c r="G3951" s="150">
        <v>5</v>
      </c>
      <c r="H3951" s="150" t="s">
        <v>5980</v>
      </c>
      <c r="I3951" s="150">
        <v>709</v>
      </c>
      <c r="J3951" s="150" t="s">
        <v>501</v>
      </c>
      <c r="K3951" s="150" t="s">
        <v>99</v>
      </c>
      <c r="L3951" s="150">
        <v>27.13150684931507</v>
      </c>
      <c r="M3951" s="150">
        <v>23</v>
      </c>
      <c r="N3951" s="150">
        <v>23.333410996658522</v>
      </c>
      <c r="O3951" s="150">
        <v>5.9774754540660249</v>
      </c>
      <c r="P3951" s="150">
        <v>5.4009846344604462</v>
      </c>
      <c r="Q3951" s="150">
        <v>18.73138161233236</v>
      </c>
      <c r="R3951" s="150">
        <v>5.6462677441444518</v>
      </c>
      <c r="S3951" s="150">
        <v>1.792578379899002</v>
      </c>
      <c r="T3951" s="150">
        <v>24.457914630965131</v>
      </c>
    </row>
    <row r="3952" spans="1:20" x14ac:dyDescent="0.45">
      <c r="A3952" s="152" t="s">
        <v>166</v>
      </c>
      <c r="B3952" s="152">
        <v>2023</v>
      </c>
      <c r="C3952" s="153">
        <v>45037</v>
      </c>
      <c r="D3952" s="152" t="s">
        <v>30</v>
      </c>
      <c r="E3952" s="152" t="s">
        <v>1943</v>
      </c>
      <c r="F3952" s="152">
        <v>3</v>
      </c>
      <c r="G3952" s="152">
        <v>1</v>
      </c>
      <c r="H3952" s="152" t="s">
        <v>5981</v>
      </c>
      <c r="I3952" s="152">
        <v>710</v>
      </c>
      <c r="J3952" s="152" t="s">
        <v>509</v>
      </c>
      <c r="K3952" s="152" t="s">
        <v>79</v>
      </c>
      <c r="L3952" s="152">
        <v>24.150684931506849</v>
      </c>
      <c r="M3952" s="152">
        <v>12</v>
      </c>
      <c r="N3952" s="152">
        <v>25</v>
      </c>
      <c r="O3952" s="152">
        <v>8.3333333330000006</v>
      </c>
      <c r="P3952" s="152">
        <v>9.999965300266922E-10</v>
      </c>
      <c r="Q3952" s="152">
        <v>30.863331848760851</v>
      </c>
      <c r="R3952" s="152">
        <v>7.2993763516483776</v>
      </c>
      <c r="S3952" s="152">
        <v>8.9652027938157133</v>
      </c>
      <c r="T3952" s="152">
        <v>21.549546157995529</v>
      </c>
    </row>
    <row r="3953" spans="1:20" x14ac:dyDescent="0.45">
      <c r="A3953" s="152" t="s">
        <v>166</v>
      </c>
      <c r="B3953" s="152">
        <v>2023</v>
      </c>
      <c r="C3953" s="153">
        <v>45037</v>
      </c>
      <c r="D3953" s="152" t="s">
        <v>30</v>
      </c>
      <c r="E3953" s="152" t="s">
        <v>1943</v>
      </c>
      <c r="F3953" s="152">
        <v>3</v>
      </c>
      <c r="G3953" s="152">
        <v>2</v>
      </c>
      <c r="H3953" s="152" t="s">
        <v>5981</v>
      </c>
      <c r="I3953" s="152">
        <v>710</v>
      </c>
      <c r="J3953" s="152" t="s">
        <v>403</v>
      </c>
      <c r="K3953" s="152" t="s">
        <v>61</v>
      </c>
      <c r="L3953" s="152">
        <v>26.11506849315068</v>
      </c>
      <c r="M3953" s="152">
        <v>11</v>
      </c>
      <c r="N3953" s="152">
        <v>23.310058216702501</v>
      </c>
      <c r="O3953" s="152">
        <v>4.41761701912273</v>
      </c>
      <c r="P3953" s="152">
        <v>10.057207159334309</v>
      </c>
      <c r="Q3953" s="152">
        <v>24.41054932013207</v>
      </c>
      <c r="R3953" s="152">
        <v>4.4155196430047914</v>
      </c>
      <c r="S3953" s="152">
        <v>11.1639903911177</v>
      </c>
      <c r="T3953" s="152">
        <v>21.549546157995529</v>
      </c>
    </row>
    <row r="3954" spans="1:20" x14ac:dyDescent="0.45">
      <c r="A3954" s="152" t="s">
        <v>166</v>
      </c>
      <c r="B3954" s="152">
        <v>2023</v>
      </c>
      <c r="C3954" s="153">
        <v>45037</v>
      </c>
      <c r="D3954" s="152" t="s">
        <v>30</v>
      </c>
      <c r="E3954" s="152" t="s">
        <v>1943</v>
      </c>
      <c r="F3954" s="152">
        <v>3</v>
      </c>
      <c r="G3954" s="152">
        <v>3</v>
      </c>
      <c r="H3954" s="152" t="s">
        <v>5981</v>
      </c>
      <c r="I3954" s="152">
        <v>710</v>
      </c>
      <c r="J3954" s="152" t="s">
        <v>368</v>
      </c>
      <c r="K3954" s="152" t="s">
        <v>131</v>
      </c>
      <c r="L3954" s="152">
        <v>34.764383561643832</v>
      </c>
      <c r="M3954" s="152">
        <v>23</v>
      </c>
      <c r="N3954" s="152">
        <v>24.225548855567041</v>
      </c>
      <c r="O3954" s="152">
        <v>4.2754128067986228</v>
      </c>
      <c r="P3954" s="152">
        <v>11.399310435171181</v>
      </c>
      <c r="Q3954" s="152">
        <v>23.820392047076218</v>
      </c>
      <c r="R3954" s="152">
        <v>4.2893189705801111</v>
      </c>
      <c r="S3954" s="152">
        <v>10.95243513533589</v>
      </c>
      <c r="T3954" s="152">
        <v>21.549546157995529</v>
      </c>
    </row>
    <row r="3955" spans="1:20" x14ac:dyDescent="0.45">
      <c r="A3955" s="152" t="s">
        <v>166</v>
      </c>
      <c r="B3955" s="152">
        <v>2023</v>
      </c>
      <c r="C3955" s="153">
        <v>45037</v>
      </c>
      <c r="D3955" s="152" t="s">
        <v>30</v>
      </c>
      <c r="E3955" s="152" t="s">
        <v>1943</v>
      </c>
      <c r="F3955" s="152">
        <v>3</v>
      </c>
      <c r="G3955" s="152">
        <v>4</v>
      </c>
      <c r="H3955" s="152" t="s">
        <v>5981</v>
      </c>
      <c r="I3955" s="152">
        <v>710</v>
      </c>
      <c r="J3955" s="152" t="s">
        <v>488</v>
      </c>
      <c r="K3955" s="152" t="s">
        <v>55</v>
      </c>
      <c r="L3955" s="152">
        <v>22.326027397260269</v>
      </c>
      <c r="M3955" s="152">
        <v>23</v>
      </c>
      <c r="N3955" s="152">
        <v>17.703558538226631</v>
      </c>
      <c r="O3955" s="152">
        <v>4.5986641684384404</v>
      </c>
      <c r="P3955" s="152">
        <v>3.907566032911316</v>
      </c>
      <c r="Q3955" s="152">
        <v>17.211549004016309</v>
      </c>
      <c r="R3955" s="152">
        <v>4.544847004257746</v>
      </c>
      <c r="S3955" s="152">
        <v>3.5770079912430748</v>
      </c>
      <c r="T3955" s="152">
        <v>21.549546157995529</v>
      </c>
    </row>
    <row r="3956" spans="1:20" x14ac:dyDescent="0.45">
      <c r="A3956" s="152" t="s">
        <v>166</v>
      </c>
      <c r="B3956" s="152">
        <v>2023</v>
      </c>
      <c r="C3956" s="153">
        <v>45037</v>
      </c>
      <c r="D3956" s="152" t="s">
        <v>30</v>
      </c>
      <c r="E3956" s="152" t="s">
        <v>1943</v>
      </c>
      <c r="F3956" s="152">
        <v>3</v>
      </c>
      <c r="G3956" s="152">
        <v>5</v>
      </c>
      <c r="H3956" s="152" t="s">
        <v>5981</v>
      </c>
      <c r="I3956" s="152">
        <v>710</v>
      </c>
      <c r="J3956" s="152" t="s">
        <v>494</v>
      </c>
      <c r="K3956" s="152" t="s">
        <v>363</v>
      </c>
      <c r="L3956" s="152">
        <v>20.18630136986301</v>
      </c>
      <c r="M3956" s="152">
        <v>23</v>
      </c>
      <c r="N3956" s="152">
        <v>17.508565179481479</v>
      </c>
      <c r="O3956" s="152">
        <v>5.2185171290649368</v>
      </c>
      <c r="P3956" s="152">
        <v>1.853013792286665</v>
      </c>
      <c r="Q3956" s="152">
        <v>14.77285323164044</v>
      </c>
      <c r="R3956" s="152">
        <v>5.1093790862230346</v>
      </c>
      <c r="S3956" s="152">
        <v>-0.55528402702866764</v>
      </c>
      <c r="T3956" s="152">
        <v>21.549546157995529</v>
      </c>
    </row>
    <row r="3957" spans="1:20" x14ac:dyDescent="0.45">
      <c r="A3957" s="154" t="s">
        <v>166</v>
      </c>
      <c r="B3957" s="154">
        <v>2023</v>
      </c>
      <c r="C3957" s="155">
        <v>45037</v>
      </c>
      <c r="D3957" s="154" t="s">
        <v>30</v>
      </c>
      <c r="E3957" s="154" t="s">
        <v>1943</v>
      </c>
      <c r="F3957" s="154">
        <v>4</v>
      </c>
      <c r="G3957" s="154">
        <v>1</v>
      </c>
      <c r="H3957" s="154" t="s">
        <v>5982</v>
      </c>
      <c r="I3957" s="154">
        <v>711</v>
      </c>
      <c r="J3957" s="154" t="s">
        <v>511</v>
      </c>
      <c r="K3957" s="154" t="s">
        <v>363</v>
      </c>
      <c r="L3957" s="154">
        <v>30.016438356164379</v>
      </c>
      <c r="M3957" s="154">
        <v>8</v>
      </c>
      <c r="N3957" s="154">
        <v>25</v>
      </c>
      <c r="O3957" s="154">
        <v>8.3333333330000006</v>
      </c>
      <c r="P3957" s="154">
        <v>9.999965300266922E-10</v>
      </c>
      <c r="Q3957" s="154">
        <v>31.536098992855621</v>
      </c>
      <c r="R3957" s="154">
        <v>7.2703372181771222</v>
      </c>
      <c r="S3957" s="154">
        <v>9.7250873383242507</v>
      </c>
      <c r="T3957" s="154">
        <v>25.78740901607404</v>
      </c>
    </row>
    <row r="3958" spans="1:20" x14ac:dyDescent="0.45">
      <c r="A3958" s="154" t="s">
        <v>166</v>
      </c>
      <c r="B3958" s="154">
        <v>2023</v>
      </c>
      <c r="C3958" s="155">
        <v>45037</v>
      </c>
      <c r="D3958" s="154" t="s">
        <v>30</v>
      </c>
      <c r="E3958" s="154" t="s">
        <v>1943</v>
      </c>
      <c r="F3958" s="154">
        <v>4</v>
      </c>
      <c r="G3958" s="154">
        <v>2</v>
      </c>
      <c r="H3958" s="154" t="s">
        <v>5982</v>
      </c>
      <c r="I3958" s="154">
        <v>711</v>
      </c>
      <c r="J3958" s="154" t="s">
        <v>387</v>
      </c>
      <c r="K3958" s="154" t="s">
        <v>58</v>
      </c>
      <c r="L3958" s="154">
        <v>26.18082191780822</v>
      </c>
      <c r="M3958" s="154">
        <v>9</v>
      </c>
      <c r="N3958" s="154">
        <v>23.85360094069717</v>
      </c>
      <c r="O3958" s="154">
        <v>4.372855410232015</v>
      </c>
      <c r="P3958" s="154">
        <v>10.73503471000112</v>
      </c>
      <c r="Q3958" s="154">
        <v>25.25945116752742</v>
      </c>
      <c r="R3958" s="154">
        <v>4.393102526964574</v>
      </c>
      <c r="S3958" s="154">
        <v>12.080143586633699</v>
      </c>
      <c r="T3958" s="154">
        <v>25.78740901607404</v>
      </c>
    </row>
    <row r="3959" spans="1:20" x14ac:dyDescent="0.45">
      <c r="A3959" s="154" t="s">
        <v>166</v>
      </c>
      <c r="B3959" s="154">
        <v>2023</v>
      </c>
      <c r="C3959" s="155">
        <v>45037</v>
      </c>
      <c r="D3959" s="154" t="s">
        <v>30</v>
      </c>
      <c r="E3959" s="154" t="s">
        <v>1943</v>
      </c>
      <c r="F3959" s="154">
        <v>4</v>
      </c>
      <c r="G3959" s="154">
        <v>3</v>
      </c>
      <c r="H3959" s="154" t="s">
        <v>5982</v>
      </c>
      <c r="I3959" s="154">
        <v>711</v>
      </c>
      <c r="J3959" s="154" t="s">
        <v>262</v>
      </c>
      <c r="K3959" s="154" t="s">
        <v>46</v>
      </c>
      <c r="L3959" s="154">
        <v>26.542465753424661</v>
      </c>
      <c r="M3959" s="154">
        <v>23</v>
      </c>
      <c r="N3959" s="154">
        <v>35.706000303091258</v>
      </c>
      <c r="O3959" s="154">
        <v>4.3859562067471574</v>
      </c>
      <c r="P3959" s="154">
        <v>22.548131682849789</v>
      </c>
      <c r="Q3959" s="154">
        <v>33.380364856533852</v>
      </c>
      <c r="R3959" s="154">
        <v>4.403381774790482</v>
      </c>
      <c r="S3959" s="154">
        <v>20.17021953216241</v>
      </c>
      <c r="T3959" s="154">
        <v>25.78740901607404</v>
      </c>
    </row>
    <row r="3960" spans="1:20" x14ac:dyDescent="0.45">
      <c r="A3960" s="154" t="s">
        <v>166</v>
      </c>
      <c r="B3960" s="154">
        <v>2023</v>
      </c>
      <c r="C3960" s="155">
        <v>45037</v>
      </c>
      <c r="D3960" s="154" t="s">
        <v>30</v>
      </c>
      <c r="E3960" s="154" t="s">
        <v>1943</v>
      </c>
      <c r="F3960" s="154">
        <v>4</v>
      </c>
      <c r="G3960" s="154">
        <v>4</v>
      </c>
      <c r="H3960" s="154" t="s">
        <v>5982</v>
      </c>
      <c r="I3960" s="154">
        <v>711</v>
      </c>
      <c r="J3960" s="154" t="s">
        <v>476</v>
      </c>
      <c r="K3960" s="154" t="s">
        <v>477</v>
      </c>
      <c r="L3960" s="154">
        <v>30.591780821917808</v>
      </c>
      <c r="M3960" s="154">
        <v>23</v>
      </c>
      <c r="N3960" s="154">
        <v>18.59003482050775</v>
      </c>
      <c r="O3960" s="154">
        <v>4.4020691761250292</v>
      </c>
      <c r="P3960" s="154">
        <v>5.3838272921326613</v>
      </c>
      <c r="Q3960" s="154">
        <v>17.485437045747659</v>
      </c>
      <c r="R3960" s="154">
        <v>4.5380798015281236</v>
      </c>
      <c r="S3960" s="154">
        <v>3.8711976411632918</v>
      </c>
      <c r="T3960" s="154">
        <v>25.78740901607404</v>
      </c>
    </row>
    <row r="3961" spans="1:20" x14ac:dyDescent="0.45">
      <c r="A3961" s="154" t="s">
        <v>166</v>
      </c>
      <c r="B3961" s="154">
        <v>2023</v>
      </c>
      <c r="C3961" s="155">
        <v>45037</v>
      </c>
      <c r="D3961" s="154" t="s">
        <v>30</v>
      </c>
      <c r="E3961" s="154" t="s">
        <v>1943</v>
      </c>
      <c r="F3961" s="154">
        <v>4</v>
      </c>
      <c r="G3961" s="154" t="s">
        <v>100</v>
      </c>
      <c r="H3961" s="154" t="s">
        <v>5982</v>
      </c>
      <c r="I3961" s="154">
        <v>711</v>
      </c>
      <c r="J3961" s="154" t="s">
        <v>503</v>
      </c>
      <c r="K3961" s="154" t="s">
        <v>504</v>
      </c>
      <c r="L3961" s="154">
        <v>22.9972602739726</v>
      </c>
      <c r="M3961" s="154">
        <v>23</v>
      </c>
      <c r="N3961" s="154">
        <v>13.632339264115339</v>
      </c>
      <c r="O3961" s="154">
        <v>6.2158129948291627</v>
      </c>
      <c r="P3961" s="154">
        <v>-5.0150997203721488</v>
      </c>
      <c r="Q3961" s="154">
        <v>13.632339264115339</v>
      </c>
      <c r="R3961" s="154">
        <v>6.2158129948291627</v>
      </c>
      <c r="S3961" s="154">
        <v>-5.0150997203721488</v>
      </c>
      <c r="T3961" s="154">
        <v>25.78740901607404</v>
      </c>
    </row>
    <row r="3962" spans="1:20" x14ac:dyDescent="0.45">
      <c r="A3962" s="156" t="s">
        <v>166</v>
      </c>
      <c r="B3962" s="156">
        <v>2023</v>
      </c>
      <c r="C3962" s="157">
        <v>45037</v>
      </c>
      <c r="D3962" s="156" t="s">
        <v>30</v>
      </c>
      <c r="E3962" s="156" t="s">
        <v>1943</v>
      </c>
      <c r="F3962" s="156">
        <v>5</v>
      </c>
      <c r="G3962" s="156">
        <v>1</v>
      </c>
      <c r="H3962" s="156" t="s">
        <v>5983</v>
      </c>
      <c r="I3962" s="156">
        <v>712</v>
      </c>
      <c r="J3962" s="156" t="s">
        <v>418</v>
      </c>
      <c r="K3962" s="156" t="s">
        <v>96</v>
      </c>
      <c r="L3962" s="156">
        <v>24.915068493150681</v>
      </c>
      <c r="M3962" s="156">
        <v>6</v>
      </c>
      <c r="N3962" s="156">
        <v>31.181366539661479</v>
      </c>
      <c r="O3962" s="156">
        <v>4.3609653811806126</v>
      </c>
      <c r="P3962" s="156">
        <v>18.09847039611963</v>
      </c>
      <c r="Q3962" s="156">
        <v>33.744049328258811</v>
      </c>
      <c r="R3962" s="156">
        <v>4.4157368799059959</v>
      </c>
      <c r="S3962" s="156">
        <v>20.496838688540819</v>
      </c>
      <c r="T3962" s="156">
        <v>27.580588868535539</v>
      </c>
    </row>
    <row r="3963" spans="1:20" x14ac:dyDescent="0.45">
      <c r="A3963" s="156" t="s">
        <v>166</v>
      </c>
      <c r="B3963" s="156">
        <v>2023</v>
      </c>
      <c r="C3963" s="157">
        <v>45037</v>
      </c>
      <c r="D3963" s="156" t="s">
        <v>30</v>
      </c>
      <c r="E3963" s="156" t="s">
        <v>1943</v>
      </c>
      <c r="F3963" s="156">
        <v>5</v>
      </c>
      <c r="G3963" s="156">
        <v>2</v>
      </c>
      <c r="H3963" s="156" t="s">
        <v>5983</v>
      </c>
      <c r="I3963" s="156">
        <v>712</v>
      </c>
      <c r="J3963" s="156" t="s">
        <v>358</v>
      </c>
      <c r="K3963" s="156" t="s">
        <v>79</v>
      </c>
      <c r="L3963" s="156">
        <v>30.241095890410961</v>
      </c>
      <c r="M3963" s="156">
        <v>3</v>
      </c>
      <c r="N3963" s="156">
        <v>34.603723366973348</v>
      </c>
      <c r="O3963" s="156">
        <v>4.3662816948565686</v>
      </c>
      <c r="P3963" s="156">
        <v>21.504878282403642</v>
      </c>
      <c r="Q3963" s="156">
        <v>34.988255718112313</v>
      </c>
      <c r="R3963" s="156">
        <v>4.3535566551807534</v>
      </c>
      <c r="S3963" s="156">
        <v>21.927585752570049</v>
      </c>
      <c r="T3963" s="156">
        <v>27.580588868535539</v>
      </c>
    </row>
    <row r="3964" spans="1:20" x14ac:dyDescent="0.45">
      <c r="A3964" s="156" t="s">
        <v>166</v>
      </c>
      <c r="B3964" s="156">
        <v>2023</v>
      </c>
      <c r="C3964" s="157">
        <v>45037</v>
      </c>
      <c r="D3964" s="156" t="s">
        <v>30</v>
      </c>
      <c r="E3964" s="156" t="s">
        <v>1943</v>
      </c>
      <c r="F3964" s="156">
        <v>5</v>
      </c>
      <c r="G3964" s="156">
        <v>3</v>
      </c>
      <c r="H3964" s="156" t="s">
        <v>5983</v>
      </c>
      <c r="I3964" s="156">
        <v>712</v>
      </c>
      <c r="J3964" s="156" t="s">
        <v>468</v>
      </c>
      <c r="K3964" s="156" t="s">
        <v>91</v>
      </c>
      <c r="L3964" s="156">
        <v>25.038356164383561</v>
      </c>
      <c r="M3964" s="156">
        <v>23</v>
      </c>
      <c r="N3964" s="156">
        <v>32.83470864548994</v>
      </c>
      <c r="O3964" s="156">
        <v>4.3743718535094223</v>
      </c>
      <c r="P3964" s="156">
        <v>19.71159308496167</v>
      </c>
      <c r="Q3964" s="156">
        <v>32.343432737951453</v>
      </c>
      <c r="R3964" s="156">
        <v>4.3460952495670959</v>
      </c>
      <c r="S3964" s="156">
        <v>19.305146989250161</v>
      </c>
      <c r="T3964" s="156">
        <v>27.580588868535539</v>
      </c>
    </row>
    <row r="3965" spans="1:20" x14ac:dyDescent="0.45">
      <c r="A3965" s="156" t="s">
        <v>166</v>
      </c>
      <c r="B3965" s="156">
        <v>2023</v>
      </c>
      <c r="C3965" s="157">
        <v>45037</v>
      </c>
      <c r="D3965" s="156" t="s">
        <v>30</v>
      </c>
      <c r="E3965" s="156" t="s">
        <v>1943</v>
      </c>
      <c r="F3965" s="156">
        <v>5</v>
      </c>
      <c r="G3965" s="156">
        <v>4</v>
      </c>
      <c r="H3965" s="156" t="s">
        <v>5983</v>
      </c>
      <c r="I3965" s="156">
        <v>712</v>
      </c>
      <c r="J3965" s="156" t="s">
        <v>401</v>
      </c>
      <c r="K3965" s="156" t="s">
        <v>177</v>
      </c>
      <c r="L3965" s="156">
        <v>25.827397260273969</v>
      </c>
      <c r="M3965" s="156">
        <v>10</v>
      </c>
      <c r="N3965" s="156">
        <v>24.91390063465818</v>
      </c>
      <c r="O3965" s="156">
        <v>4.3166757130045532</v>
      </c>
      <c r="P3965" s="156">
        <v>11.963873495644521</v>
      </c>
      <c r="Q3965" s="156">
        <v>24.723131505201579</v>
      </c>
      <c r="R3965" s="156">
        <v>4.312095413519045</v>
      </c>
      <c r="S3965" s="156">
        <v>11.786845264644439</v>
      </c>
      <c r="T3965" s="156">
        <v>27.580588868535539</v>
      </c>
    </row>
    <row r="3966" spans="1:20" x14ac:dyDescent="0.45">
      <c r="A3966" s="156" t="s">
        <v>166</v>
      </c>
      <c r="B3966" s="156">
        <v>2023</v>
      </c>
      <c r="C3966" s="157">
        <v>45037</v>
      </c>
      <c r="D3966" s="156" t="s">
        <v>30</v>
      </c>
      <c r="E3966" s="156" t="s">
        <v>1943</v>
      </c>
      <c r="F3966" s="156">
        <v>5</v>
      </c>
      <c r="G3966" s="156">
        <v>5</v>
      </c>
      <c r="H3966" s="156" t="s">
        <v>5983</v>
      </c>
      <c r="I3966" s="156">
        <v>712</v>
      </c>
      <c r="J3966" s="156" t="s">
        <v>439</v>
      </c>
      <c r="K3966" s="156" t="s">
        <v>265</v>
      </c>
      <c r="L3966" s="156">
        <v>25.265753424657539</v>
      </c>
      <c r="M3966" s="156">
        <v>23</v>
      </c>
      <c r="N3966" s="156">
        <v>16.94983402443027</v>
      </c>
      <c r="O3966" s="156">
        <v>4.3941333248946766</v>
      </c>
      <c r="P3966" s="156">
        <v>3.767434049746242</v>
      </c>
      <c r="Q3966" s="156">
        <v>16.951671835929542</v>
      </c>
      <c r="R3966" s="156">
        <v>4.4010863359021162</v>
      </c>
      <c r="S3966" s="156">
        <v>3.7484128282231932</v>
      </c>
      <c r="T3966" s="156">
        <v>27.580588868535539</v>
      </c>
    </row>
    <row r="3967" spans="1:20" x14ac:dyDescent="0.45">
      <c r="A3967" s="156" t="s">
        <v>166</v>
      </c>
      <c r="B3967" s="156">
        <v>2023</v>
      </c>
      <c r="C3967" s="157">
        <v>45037</v>
      </c>
      <c r="D3967" s="156" t="s">
        <v>30</v>
      </c>
      <c r="E3967" s="156" t="s">
        <v>1943</v>
      </c>
      <c r="F3967" s="156">
        <v>5</v>
      </c>
      <c r="G3967" s="156">
        <v>6</v>
      </c>
      <c r="H3967" s="156" t="s">
        <v>5983</v>
      </c>
      <c r="I3967" s="156">
        <v>712</v>
      </c>
      <c r="J3967" s="156" t="s">
        <v>533</v>
      </c>
      <c r="K3967" s="156" t="s">
        <v>43</v>
      </c>
      <c r="L3967" s="156">
        <v>19.654794520547949</v>
      </c>
      <c r="M3967" s="156">
        <v>23</v>
      </c>
      <c r="N3967" s="156">
        <v>25</v>
      </c>
      <c r="O3967" s="156">
        <v>8.3333333330000006</v>
      </c>
      <c r="P3967" s="156">
        <v>9.999965300266922E-10</v>
      </c>
      <c r="Q3967" s="156">
        <v>17.561020485027889</v>
      </c>
      <c r="R3967" s="156">
        <v>7.2059792730886736</v>
      </c>
      <c r="S3967" s="156">
        <v>-4.0569173342381326</v>
      </c>
      <c r="T3967" s="156">
        <v>27.580588868535539</v>
      </c>
    </row>
    <row r="3968" spans="1:20" x14ac:dyDescent="0.45">
      <c r="A3968" s="158" t="s">
        <v>166</v>
      </c>
      <c r="B3968" s="158">
        <v>2023</v>
      </c>
      <c r="C3968" s="159">
        <v>45037</v>
      </c>
      <c r="D3968" s="158" t="s">
        <v>30</v>
      </c>
      <c r="E3968" s="158" t="s">
        <v>1943</v>
      </c>
      <c r="F3968" s="158">
        <v>6</v>
      </c>
      <c r="G3968" s="158">
        <v>1</v>
      </c>
      <c r="H3968" s="158" t="s">
        <v>5984</v>
      </c>
      <c r="I3968" s="158">
        <v>713</v>
      </c>
      <c r="J3968" s="158" t="s">
        <v>397</v>
      </c>
      <c r="K3968" s="158" t="s">
        <v>177</v>
      </c>
      <c r="L3968" s="158">
        <v>30.421917808219181</v>
      </c>
      <c r="M3968" s="158">
        <v>6</v>
      </c>
      <c r="N3968" s="158">
        <v>31.550946402930151</v>
      </c>
      <c r="O3968" s="158">
        <v>4.4414153123323201</v>
      </c>
      <c r="P3968" s="158">
        <v>18.226700465933192</v>
      </c>
      <c r="Q3968" s="158">
        <v>33.154876256091562</v>
      </c>
      <c r="R3968" s="158">
        <v>4.5280822913496612</v>
      </c>
      <c r="S3968" s="158">
        <v>19.570629382042579</v>
      </c>
      <c r="T3968" s="158">
        <v>24.50218184013163</v>
      </c>
    </row>
    <row r="3969" spans="1:20" x14ac:dyDescent="0.45">
      <c r="A3969" s="158" t="s">
        <v>166</v>
      </c>
      <c r="B3969" s="158">
        <v>2023</v>
      </c>
      <c r="C3969" s="159">
        <v>45037</v>
      </c>
      <c r="D3969" s="158" t="s">
        <v>30</v>
      </c>
      <c r="E3969" s="158" t="s">
        <v>1943</v>
      </c>
      <c r="F3969" s="158">
        <v>6</v>
      </c>
      <c r="G3969" s="158">
        <v>2</v>
      </c>
      <c r="H3969" s="158" t="s">
        <v>5984</v>
      </c>
      <c r="I3969" s="158">
        <v>713</v>
      </c>
      <c r="J3969" s="158" t="s">
        <v>462</v>
      </c>
      <c r="K3969" s="158" t="s">
        <v>115</v>
      </c>
      <c r="L3969" s="158">
        <v>22.227397260273971</v>
      </c>
      <c r="M3969" s="158">
        <v>4</v>
      </c>
      <c r="N3969" s="158">
        <v>19.814094693635781</v>
      </c>
      <c r="O3969" s="158">
        <v>4.4615627306525187</v>
      </c>
      <c r="P3969" s="158">
        <v>6.4294065016782236</v>
      </c>
      <c r="Q3969" s="158">
        <v>21.958409397248449</v>
      </c>
      <c r="R3969" s="158">
        <v>4.4351942067803636</v>
      </c>
      <c r="S3969" s="158">
        <v>8.6528267769073572</v>
      </c>
      <c r="T3969" s="158">
        <v>24.50218184013163</v>
      </c>
    </row>
    <row r="3970" spans="1:20" x14ac:dyDescent="0.45">
      <c r="A3970" s="158" t="s">
        <v>166</v>
      </c>
      <c r="B3970" s="158">
        <v>2023</v>
      </c>
      <c r="C3970" s="159">
        <v>45037</v>
      </c>
      <c r="D3970" s="158" t="s">
        <v>30</v>
      </c>
      <c r="E3970" s="158" t="s">
        <v>1943</v>
      </c>
      <c r="F3970" s="158">
        <v>6</v>
      </c>
      <c r="G3970" s="158">
        <v>3</v>
      </c>
      <c r="H3970" s="158" t="s">
        <v>5984</v>
      </c>
      <c r="I3970" s="158">
        <v>713</v>
      </c>
      <c r="J3970" s="158" t="s">
        <v>508</v>
      </c>
      <c r="K3970" s="158" t="s">
        <v>43</v>
      </c>
      <c r="L3970" s="158">
        <v>19.243835616438361</v>
      </c>
      <c r="M3970" s="158">
        <v>23</v>
      </c>
      <c r="N3970" s="158">
        <v>25</v>
      </c>
      <c r="O3970" s="158">
        <v>8.3333333330000006</v>
      </c>
      <c r="P3970" s="158">
        <v>9.999965300266922E-10</v>
      </c>
      <c r="Q3970" s="158">
        <v>24.717970229855791</v>
      </c>
      <c r="R3970" s="158">
        <v>6.7866190327101146</v>
      </c>
      <c r="S3970" s="158">
        <v>4.358113131725446</v>
      </c>
      <c r="T3970" s="158">
        <v>24.50218184013163</v>
      </c>
    </row>
    <row r="3971" spans="1:20" x14ac:dyDescent="0.45">
      <c r="A3971" s="158" t="s">
        <v>166</v>
      </c>
      <c r="B3971" s="158">
        <v>2023</v>
      </c>
      <c r="C3971" s="159">
        <v>45037</v>
      </c>
      <c r="D3971" s="158" t="s">
        <v>30</v>
      </c>
      <c r="E3971" s="158" t="s">
        <v>1943</v>
      </c>
      <c r="F3971" s="158">
        <v>6</v>
      </c>
      <c r="G3971" s="158">
        <v>4</v>
      </c>
      <c r="H3971" s="158" t="s">
        <v>5984</v>
      </c>
      <c r="I3971" s="158">
        <v>713</v>
      </c>
      <c r="J3971" s="158" t="s">
        <v>400</v>
      </c>
      <c r="K3971" s="158" t="s">
        <v>58</v>
      </c>
      <c r="L3971" s="158">
        <v>29.18904109589041</v>
      </c>
      <c r="M3971" s="158">
        <v>23</v>
      </c>
      <c r="N3971" s="158">
        <v>28.16363438746475</v>
      </c>
      <c r="O3971" s="158">
        <v>4.2727068154056376</v>
      </c>
      <c r="P3971" s="158">
        <v>15.345513941247839</v>
      </c>
      <c r="Q3971" s="158">
        <v>26.2942819616067</v>
      </c>
      <c r="R3971" s="158">
        <v>4.2970317067800066</v>
      </c>
      <c r="S3971" s="158">
        <v>13.403186841266679</v>
      </c>
      <c r="T3971" s="158">
        <v>24.50218184013163</v>
      </c>
    </row>
    <row r="3972" spans="1:20" x14ac:dyDescent="0.45">
      <c r="A3972" s="158" t="s">
        <v>166</v>
      </c>
      <c r="B3972" s="158">
        <v>2023</v>
      </c>
      <c r="C3972" s="159">
        <v>45037</v>
      </c>
      <c r="D3972" s="158" t="s">
        <v>30</v>
      </c>
      <c r="E3972" s="158" t="s">
        <v>1943</v>
      </c>
      <c r="F3972" s="158">
        <v>6</v>
      </c>
      <c r="G3972" s="158">
        <v>5</v>
      </c>
      <c r="H3972" s="158" t="s">
        <v>5984</v>
      </c>
      <c r="I3972" s="158">
        <v>713</v>
      </c>
      <c r="J3972" s="158" t="s">
        <v>487</v>
      </c>
      <c r="K3972" s="158" t="s">
        <v>485</v>
      </c>
      <c r="L3972" s="158">
        <v>23.87397260273973</v>
      </c>
      <c r="M3972" s="158">
        <v>23</v>
      </c>
      <c r="N3972" s="158">
        <v>17.982233716627452</v>
      </c>
      <c r="O3972" s="158">
        <v>5.2914261180873012</v>
      </c>
      <c r="P3972" s="158">
        <v>2.1079553623655478</v>
      </c>
      <c r="Q3972" s="158">
        <v>15.740601240448751</v>
      </c>
      <c r="R3972" s="158">
        <v>5.1912517591737588</v>
      </c>
      <c r="S3972" s="158">
        <v>0.16684596292747861</v>
      </c>
      <c r="T3972" s="158">
        <v>24.50218184013163</v>
      </c>
    </row>
    <row r="3973" spans="1:20" x14ac:dyDescent="0.45">
      <c r="A3973" s="130" t="s">
        <v>166</v>
      </c>
      <c r="B3973" s="130">
        <v>2023</v>
      </c>
      <c r="C3973" s="131">
        <v>45037</v>
      </c>
      <c r="D3973" s="130" t="s">
        <v>30</v>
      </c>
      <c r="E3973" s="130" t="s">
        <v>5233</v>
      </c>
      <c r="F3973" s="130">
        <v>1</v>
      </c>
      <c r="G3973" s="130">
        <v>1</v>
      </c>
      <c r="H3973" s="130" t="s">
        <v>5985</v>
      </c>
      <c r="I3973" s="130">
        <v>714</v>
      </c>
      <c r="J3973" s="130" t="s">
        <v>401</v>
      </c>
      <c r="K3973" s="130" t="s">
        <v>177</v>
      </c>
      <c r="L3973" s="130">
        <v>25.827397260273969</v>
      </c>
      <c r="M3973" s="130">
        <v>10</v>
      </c>
      <c r="N3973" s="130">
        <v>24.723131505201579</v>
      </c>
      <c r="O3973" s="130">
        <v>4.312095413519045</v>
      </c>
      <c r="P3973" s="130">
        <v>11.786845264644439</v>
      </c>
      <c r="Q3973" s="130">
        <v>26.507803209424381</v>
      </c>
      <c r="R3973" s="130">
        <v>4.4355222174068363</v>
      </c>
      <c r="S3973" s="130">
        <v>13.20123655720387</v>
      </c>
      <c r="T3973" s="130">
        <v>20.186865551757219</v>
      </c>
    </row>
    <row r="3974" spans="1:20" x14ac:dyDescent="0.45">
      <c r="A3974" s="130" t="s">
        <v>166</v>
      </c>
      <c r="B3974" s="130">
        <v>2023</v>
      </c>
      <c r="C3974" s="131">
        <v>45037</v>
      </c>
      <c r="D3974" s="130" t="s">
        <v>30</v>
      </c>
      <c r="E3974" s="130" t="s">
        <v>5233</v>
      </c>
      <c r="F3974" s="130">
        <v>1</v>
      </c>
      <c r="G3974" s="130">
        <v>2</v>
      </c>
      <c r="H3974" s="130" t="s">
        <v>5985</v>
      </c>
      <c r="I3974" s="130">
        <v>714</v>
      </c>
      <c r="J3974" s="130" t="s">
        <v>508</v>
      </c>
      <c r="K3974" s="130" t="s">
        <v>43</v>
      </c>
      <c r="L3974" s="130">
        <v>19.243835616438361</v>
      </c>
      <c r="M3974" s="130">
        <v>23</v>
      </c>
      <c r="N3974" s="130">
        <v>24.717970229855791</v>
      </c>
      <c r="O3974" s="130">
        <v>6.7866190327101146</v>
      </c>
      <c r="P3974" s="130">
        <v>4.358113131725446</v>
      </c>
      <c r="Q3974" s="130">
        <v>24.63560467876637</v>
      </c>
      <c r="R3974" s="130">
        <v>6.1152375010299744</v>
      </c>
      <c r="S3974" s="130">
        <v>6.289892175676453</v>
      </c>
      <c r="T3974" s="130">
        <v>20.186865551757219</v>
      </c>
    </row>
    <row r="3975" spans="1:20" x14ac:dyDescent="0.45">
      <c r="A3975" s="130" t="s">
        <v>166</v>
      </c>
      <c r="B3975" s="130">
        <v>2023</v>
      </c>
      <c r="C3975" s="131">
        <v>45037</v>
      </c>
      <c r="D3975" s="130" t="s">
        <v>30</v>
      </c>
      <c r="E3975" s="130" t="s">
        <v>5233</v>
      </c>
      <c r="F3975" s="130">
        <v>1</v>
      </c>
      <c r="G3975" s="130">
        <v>3</v>
      </c>
      <c r="H3975" s="130" t="s">
        <v>5985</v>
      </c>
      <c r="I3975" s="130">
        <v>714</v>
      </c>
      <c r="J3975" s="130" t="s">
        <v>475</v>
      </c>
      <c r="K3975" s="130" t="s">
        <v>265</v>
      </c>
      <c r="L3975" s="130">
        <v>19.62191780821918</v>
      </c>
      <c r="M3975" s="130">
        <v>23</v>
      </c>
      <c r="N3975" s="130">
        <v>17.67402120785615</v>
      </c>
      <c r="O3975" s="130">
        <v>4.7062813462436424</v>
      </c>
      <c r="P3975" s="130">
        <v>3.5551771691252259</v>
      </c>
      <c r="Q3975" s="130">
        <v>17.265906872619471</v>
      </c>
      <c r="R3975" s="130">
        <v>4.6776441145270118</v>
      </c>
      <c r="S3975" s="130">
        <v>3.2329745290384402</v>
      </c>
      <c r="T3975" s="130">
        <v>20.186865551757219</v>
      </c>
    </row>
    <row r="3976" spans="1:20" x14ac:dyDescent="0.45">
      <c r="A3976" s="130" t="s">
        <v>166</v>
      </c>
      <c r="B3976" s="130">
        <v>2023</v>
      </c>
      <c r="C3976" s="131">
        <v>45037</v>
      </c>
      <c r="D3976" s="130" t="s">
        <v>30</v>
      </c>
      <c r="E3976" s="130" t="s">
        <v>5233</v>
      </c>
      <c r="F3976" s="130">
        <v>1</v>
      </c>
      <c r="G3976" s="130">
        <v>4</v>
      </c>
      <c r="H3976" s="130" t="s">
        <v>5985</v>
      </c>
      <c r="I3976" s="130">
        <v>714</v>
      </c>
      <c r="J3976" s="130" t="s">
        <v>503</v>
      </c>
      <c r="K3976" s="130" t="s">
        <v>504</v>
      </c>
      <c r="L3976" s="130">
        <v>22.9972602739726</v>
      </c>
      <c r="M3976" s="130">
        <v>23</v>
      </c>
      <c r="N3976" s="130">
        <v>13.632339264115339</v>
      </c>
      <c r="O3976" s="130">
        <v>6.2158129948291627</v>
      </c>
      <c r="P3976" s="130">
        <v>-5.0150997203721488</v>
      </c>
      <c r="Q3976" s="130">
        <v>10.94096637350466</v>
      </c>
      <c r="R3976" s="130">
        <v>5.9509509253994466</v>
      </c>
      <c r="S3976" s="130">
        <v>-6.9118864026936873</v>
      </c>
      <c r="T3976" s="130">
        <v>20.186865551757219</v>
      </c>
    </row>
    <row r="3977" spans="1:20" x14ac:dyDescent="0.45">
      <c r="A3977" s="150" t="s">
        <v>166</v>
      </c>
      <c r="B3977" s="150">
        <v>2023</v>
      </c>
      <c r="C3977" s="151">
        <v>45037</v>
      </c>
      <c r="D3977" s="150" t="s">
        <v>30</v>
      </c>
      <c r="E3977" s="150" t="s">
        <v>5233</v>
      </c>
      <c r="F3977" s="150">
        <v>2</v>
      </c>
      <c r="G3977" s="150">
        <v>1</v>
      </c>
      <c r="H3977" s="150" t="s">
        <v>5986</v>
      </c>
      <c r="I3977" s="150">
        <v>715</v>
      </c>
      <c r="J3977" s="150" t="s">
        <v>425</v>
      </c>
      <c r="K3977" s="150" t="s">
        <v>96</v>
      </c>
      <c r="L3977" s="150">
        <v>29.419178082191781</v>
      </c>
      <c r="M3977" s="150">
        <v>7</v>
      </c>
      <c r="N3977" s="150">
        <v>34.478816062990809</v>
      </c>
      <c r="O3977" s="150">
        <v>4.41316624302734</v>
      </c>
      <c r="P3977" s="150">
        <v>21.23931733390879</v>
      </c>
      <c r="Q3977" s="150">
        <v>35.408540053972189</v>
      </c>
      <c r="R3977" s="150">
        <v>4.5648967147028774</v>
      </c>
      <c r="S3977" s="150">
        <v>21.713849909863558</v>
      </c>
      <c r="T3977" s="150">
        <v>24.563202200062641</v>
      </c>
    </row>
    <row r="3978" spans="1:20" x14ac:dyDescent="0.45">
      <c r="A3978" s="150" t="s">
        <v>166</v>
      </c>
      <c r="B3978" s="150">
        <v>2023</v>
      </c>
      <c r="C3978" s="151">
        <v>45037</v>
      </c>
      <c r="D3978" s="150" t="s">
        <v>30</v>
      </c>
      <c r="E3978" s="150" t="s">
        <v>5233</v>
      </c>
      <c r="F3978" s="150">
        <v>2</v>
      </c>
      <c r="G3978" s="150">
        <v>2</v>
      </c>
      <c r="H3978" s="150" t="s">
        <v>5986</v>
      </c>
      <c r="I3978" s="150">
        <v>715</v>
      </c>
      <c r="J3978" s="150" t="s">
        <v>487</v>
      </c>
      <c r="K3978" s="150" t="s">
        <v>485</v>
      </c>
      <c r="L3978" s="150">
        <v>23.87397260273973</v>
      </c>
      <c r="M3978" s="150">
        <v>23</v>
      </c>
      <c r="N3978" s="150">
        <v>15.740601240448751</v>
      </c>
      <c r="O3978" s="150">
        <v>5.1912517591737588</v>
      </c>
      <c r="P3978" s="150">
        <v>0.16684596292747861</v>
      </c>
      <c r="Q3978" s="150">
        <v>18.584514955024918</v>
      </c>
      <c r="R3978" s="150">
        <v>4.995975309346572</v>
      </c>
      <c r="S3978" s="150">
        <v>3.5965890269852072</v>
      </c>
      <c r="T3978" s="150">
        <v>24.563202200062641</v>
      </c>
    </row>
    <row r="3979" spans="1:20" x14ac:dyDescent="0.45">
      <c r="A3979" s="150" t="s">
        <v>166</v>
      </c>
      <c r="B3979" s="150">
        <v>2023</v>
      </c>
      <c r="C3979" s="151">
        <v>45037</v>
      </c>
      <c r="D3979" s="150" t="s">
        <v>30</v>
      </c>
      <c r="E3979" s="150" t="s">
        <v>5233</v>
      </c>
      <c r="F3979" s="150">
        <v>2</v>
      </c>
      <c r="G3979" s="150">
        <v>3</v>
      </c>
      <c r="H3979" s="150" t="s">
        <v>5986</v>
      </c>
      <c r="I3979" s="150">
        <v>715</v>
      </c>
      <c r="J3979" s="150" t="s">
        <v>456</v>
      </c>
      <c r="K3979" s="150" t="s">
        <v>64</v>
      </c>
      <c r="L3979" s="150">
        <v>33.972602739726028</v>
      </c>
      <c r="M3979" s="150">
        <v>23</v>
      </c>
      <c r="N3979" s="150">
        <v>21.73910953520431</v>
      </c>
      <c r="O3979" s="150">
        <v>4.5730856366130128</v>
      </c>
      <c r="P3979" s="150">
        <v>8.0198526253652709</v>
      </c>
      <c r="Q3979" s="150">
        <v>21.411030686465441</v>
      </c>
      <c r="R3979" s="150">
        <v>4.5300724909068233</v>
      </c>
      <c r="S3979" s="150">
        <v>7.8208132137449677</v>
      </c>
      <c r="T3979" s="150">
        <v>24.563202200062641</v>
      </c>
    </row>
    <row r="3980" spans="1:20" x14ac:dyDescent="0.45">
      <c r="A3980" s="150" t="s">
        <v>166</v>
      </c>
      <c r="B3980" s="150">
        <v>2023</v>
      </c>
      <c r="C3980" s="151">
        <v>45037</v>
      </c>
      <c r="D3980" s="150" t="s">
        <v>30</v>
      </c>
      <c r="E3980" s="150" t="s">
        <v>5233</v>
      </c>
      <c r="F3980" s="150">
        <v>2</v>
      </c>
      <c r="G3980" s="150">
        <v>4</v>
      </c>
      <c r="H3980" s="150" t="s">
        <v>5986</v>
      </c>
      <c r="I3980" s="150">
        <v>715</v>
      </c>
      <c r="J3980" s="150" t="s">
        <v>400</v>
      </c>
      <c r="K3980" s="150" t="s">
        <v>58</v>
      </c>
      <c r="L3980" s="150">
        <v>29.18904109589041</v>
      </c>
      <c r="M3980" s="150">
        <v>23</v>
      </c>
      <c r="N3980" s="150">
        <v>26.2942819616067</v>
      </c>
      <c r="O3980" s="150">
        <v>4.2970317067800066</v>
      </c>
      <c r="P3980" s="150">
        <v>13.403186841266679</v>
      </c>
      <c r="Q3980" s="150">
        <v>23.660949645226768</v>
      </c>
      <c r="R3980" s="150">
        <v>4.3756133337819119</v>
      </c>
      <c r="S3980" s="150">
        <v>10.53410964388104</v>
      </c>
      <c r="T3980" s="150">
        <v>24.563202200062641</v>
      </c>
    </row>
    <row r="3981" spans="1:20" x14ac:dyDescent="0.45">
      <c r="A3981" s="152" t="s">
        <v>166</v>
      </c>
      <c r="B3981" s="152">
        <v>2023</v>
      </c>
      <c r="C3981" s="153">
        <v>45037</v>
      </c>
      <c r="D3981" s="152" t="s">
        <v>30</v>
      </c>
      <c r="E3981" s="152" t="s">
        <v>5233</v>
      </c>
      <c r="F3981" s="152">
        <v>3</v>
      </c>
      <c r="G3981" s="152">
        <v>1</v>
      </c>
      <c r="H3981" s="152" t="s">
        <v>5987</v>
      </c>
      <c r="I3981" s="152">
        <v>716</v>
      </c>
      <c r="J3981" s="152" t="s">
        <v>403</v>
      </c>
      <c r="K3981" s="152" t="s">
        <v>61</v>
      </c>
      <c r="L3981" s="152">
        <v>26.11506849315068</v>
      </c>
      <c r="M3981" s="152">
        <v>11</v>
      </c>
      <c r="N3981" s="152">
        <v>24.41054932013207</v>
      </c>
      <c r="O3981" s="152">
        <v>4.4155196430047914</v>
      </c>
      <c r="P3981" s="152">
        <v>11.1639903911177</v>
      </c>
      <c r="Q3981" s="152">
        <v>26.106330165848679</v>
      </c>
      <c r="R3981" s="152">
        <v>4.5096917906312424</v>
      </c>
      <c r="S3981" s="152">
        <v>12.57725479395496</v>
      </c>
      <c r="T3981" s="152">
        <v>20.217141756399322</v>
      </c>
    </row>
    <row r="3982" spans="1:20" x14ac:dyDescent="0.45">
      <c r="A3982" s="152" t="s">
        <v>166</v>
      </c>
      <c r="B3982" s="152">
        <v>2023</v>
      </c>
      <c r="C3982" s="153">
        <v>45037</v>
      </c>
      <c r="D3982" s="152" t="s">
        <v>30</v>
      </c>
      <c r="E3982" s="152" t="s">
        <v>5233</v>
      </c>
      <c r="F3982" s="152">
        <v>3</v>
      </c>
      <c r="G3982" s="152">
        <v>2</v>
      </c>
      <c r="H3982" s="152" t="s">
        <v>5987</v>
      </c>
      <c r="I3982" s="152">
        <v>716</v>
      </c>
      <c r="J3982" s="152" t="s">
        <v>385</v>
      </c>
      <c r="K3982" s="152" t="s">
        <v>67</v>
      </c>
      <c r="L3982" s="152">
        <v>31.726027397260271</v>
      </c>
      <c r="M3982" s="152">
        <v>23</v>
      </c>
      <c r="N3982" s="152">
        <v>19.718490464519419</v>
      </c>
      <c r="O3982" s="152">
        <v>4.4076312071370252</v>
      </c>
      <c r="P3982" s="152">
        <v>6.4955968431083413</v>
      </c>
      <c r="Q3982" s="152">
        <v>20.462460633784691</v>
      </c>
      <c r="R3982" s="152">
        <v>4.4168370737328004</v>
      </c>
      <c r="S3982" s="152">
        <v>7.2119494125862964</v>
      </c>
      <c r="T3982" s="152">
        <v>20.217141756399322</v>
      </c>
    </row>
    <row r="3983" spans="1:20" x14ac:dyDescent="0.45">
      <c r="A3983" s="152" t="s">
        <v>166</v>
      </c>
      <c r="B3983" s="152">
        <v>2023</v>
      </c>
      <c r="C3983" s="153">
        <v>45037</v>
      </c>
      <c r="D3983" s="152" t="s">
        <v>30</v>
      </c>
      <c r="E3983" s="152" t="s">
        <v>5233</v>
      </c>
      <c r="F3983" s="152">
        <v>3</v>
      </c>
      <c r="G3983" s="152">
        <v>3</v>
      </c>
      <c r="H3983" s="152" t="s">
        <v>5987</v>
      </c>
      <c r="I3983" s="152">
        <v>716</v>
      </c>
      <c r="J3983" s="152" t="s">
        <v>439</v>
      </c>
      <c r="K3983" s="152" t="s">
        <v>265</v>
      </c>
      <c r="L3983" s="152">
        <v>25.265753424657539</v>
      </c>
      <c r="M3983" s="152">
        <v>23</v>
      </c>
      <c r="N3983" s="152">
        <v>16.951671835929542</v>
      </c>
      <c r="O3983" s="152">
        <v>4.4010863359021162</v>
      </c>
      <c r="P3983" s="152">
        <v>3.7484128282231932</v>
      </c>
      <c r="Q3983" s="152">
        <v>16.792794980460609</v>
      </c>
      <c r="R3983" s="152">
        <v>4.4088035697299413</v>
      </c>
      <c r="S3983" s="152">
        <v>3.5663842712707852</v>
      </c>
      <c r="T3983" s="152">
        <v>20.217141756399322</v>
      </c>
    </row>
    <row r="3984" spans="1:20" x14ac:dyDescent="0.45">
      <c r="A3984" s="152" t="s">
        <v>166</v>
      </c>
      <c r="B3984" s="152">
        <v>2023</v>
      </c>
      <c r="C3984" s="153">
        <v>45037</v>
      </c>
      <c r="D3984" s="152" t="s">
        <v>30</v>
      </c>
      <c r="E3984" s="152" t="s">
        <v>5233</v>
      </c>
      <c r="F3984" s="152">
        <v>3</v>
      </c>
      <c r="G3984" s="152">
        <v>4</v>
      </c>
      <c r="H3984" s="152" t="s">
        <v>5987</v>
      </c>
      <c r="I3984" s="152">
        <v>716</v>
      </c>
      <c r="J3984" s="152" t="s">
        <v>484</v>
      </c>
      <c r="K3984" s="152" t="s">
        <v>485</v>
      </c>
      <c r="L3984" s="152">
        <v>20.232876712328771</v>
      </c>
      <c r="M3984" s="152">
        <v>23</v>
      </c>
      <c r="N3984" s="152">
        <v>19.787855405016259</v>
      </c>
      <c r="O3984" s="152">
        <v>5.0654092454388211</v>
      </c>
      <c r="P3984" s="152">
        <v>4.5916276686997968</v>
      </c>
      <c r="Q3984" s="152">
        <v>16.882229143793591</v>
      </c>
      <c r="R3984" s="152">
        <v>4.9854889930790476</v>
      </c>
      <c r="S3984" s="152">
        <v>1.9257621645564491</v>
      </c>
      <c r="T3984" s="152">
        <v>20.217141756399322</v>
      </c>
    </row>
    <row r="3985" spans="1:20" x14ac:dyDescent="0.45">
      <c r="A3985" s="154" t="s">
        <v>166</v>
      </c>
      <c r="B3985" s="154">
        <v>2023</v>
      </c>
      <c r="C3985" s="155">
        <v>45037</v>
      </c>
      <c r="D3985" s="154" t="s">
        <v>30</v>
      </c>
      <c r="E3985" s="154" t="s">
        <v>5233</v>
      </c>
      <c r="F3985" s="154">
        <v>4</v>
      </c>
      <c r="G3985" s="154">
        <v>1</v>
      </c>
      <c r="H3985" s="154" t="s">
        <v>5988</v>
      </c>
      <c r="I3985" s="154">
        <v>717</v>
      </c>
      <c r="J3985" s="154" t="s">
        <v>387</v>
      </c>
      <c r="K3985" s="154" t="s">
        <v>58</v>
      </c>
      <c r="L3985" s="154">
        <v>26.18082191780822</v>
      </c>
      <c r="M3985" s="154">
        <v>9</v>
      </c>
      <c r="N3985" s="154">
        <v>25.25945116752742</v>
      </c>
      <c r="O3985" s="154">
        <v>4.393102526964574</v>
      </c>
      <c r="P3985" s="154">
        <v>12.080143586633699</v>
      </c>
      <c r="Q3985" s="154">
        <v>26.955175628212331</v>
      </c>
      <c r="R3985" s="154">
        <v>4.4995924412118686</v>
      </c>
      <c r="S3985" s="154">
        <v>13.456398304576719</v>
      </c>
      <c r="T3985" s="154">
        <v>20.37038958900251</v>
      </c>
    </row>
    <row r="3986" spans="1:20" x14ac:dyDescent="0.45">
      <c r="A3986" s="154" t="s">
        <v>166</v>
      </c>
      <c r="B3986" s="154">
        <v>2023</v>
      </c>
      <c r="C3986" s="155">
        <v>45037</v>
      </c>
      <c r="D3986" s="154" t="s">
        <v>30</v>
      </c>
      <c r="E3986" s="154" t="s">
        <v>5233</v>
      </c>
      <c r="F3986" s="154">
        <v>4</v>
      </c>
      <c r="G3986" s="154">
        <v>2</v>
      </c>
      <c r="H3986" s="154" t="s">
        <v>5988</v>
      </c>
      <c r="I3986" s="154">
        <v>717</v>
      </c>
      <c r="J3986" s="154" t="s">
        <v>368</v>
      </c>
      <c r="K3986" s="154" t="s">
        <v>131</v>
      </c>
      <c r="L3986" s="154">
        <v>34.764383561643832</v>
      </c>
      <c r="M3986" s="154">
        <v>23</v>
      </c>
      <c r="N3986" s="154">
        <v>23.820392047076218</v>
      </c>
      <c r="O3986" s="154">
        <v>4.2893189705801111</v>
      </c>
      <c r="P3986" s="154">
        <v>10.95243513533589</v>
      </c>
      <c r="Q3986" s="154">
        <v>23.861459740173778</v>
      </c>
      <c r="R3986" s="154">
        <v>4.3493708313907424</v>
      </c>
      <c r="S3986" s="154">
        <v>10.813347246001561</v>
      </c>
      <c r="T3986" s="154">
        <v>20.37038958900251</v>
      </c>
    </row>
    <row r="3987" spans="1:20" x14ac:dyDescent="0.45">
      <c r="A3987" s="154" t="s">
        <v>166</v>
      </c>
      <c r="B3987" s="154">
        <v>2023</v>
      </c>
      <c r="C3987" s="155">
        <v>45037</v>
      </c>
      <c r="D3987" s="154" t="s">
        <v>30</v>
      </c>
      <c r="E3987" s="154" t="s">
        <v>5233</v>
      </c>
      <c r="F3987" s="154">
        <v>4</v>
      </c>
      <c r="G3987" s="154">
        <v>3</v>
      </c>
      <c r="H3987" s="154" t="s">
        <v>5988</v>
      </c>
      <c r="I3987" s="154">
        <v>717</v>
      </c>
      <c r="J3987" s="154" t="s">
        <v>463</v>
      </c>
      <c r="K3987" s="154" t="s">
        <v>464</v>
      </c>
      <c r="L3987" s="154">
        <v>22.635616438356159</v>
      </c>
      <c r="M3987" s="154">
        <v>23</v>
      </c>
      <c r="N3987" s="154">
        <v>14.84069465637852</v>
      </c>
      <c r="O3987" s="154">
        <v>5.6110993904236164</v>
      </c>
      <c r="P3987" s="154">
        <v>-1.9926035148923289</v>
      </c>
      <c r="Q3987" s="154">
        <v>14.99090026430982</v>
      </c>
      <c r="R3987" s="154">
        <v>5.335296719357804</v>
      </c>
      <c r="S3987" s="154">
        <v>-1.0149898937635891</v>
      </c>
      <c r="T3987" s="154">
        <v>20.37038958900251</v>
      </c>
    </row>
    <row r="3988" spans="1:20" x14ac:dyDescent="0.45">
      <c r="A3988" s="154" t="s">
        <v>166</v>
      </c>
      <c r="B3988" s="154">
        <v>2023</v>
      </c>
      <c r="C3988" s="155">
        <v>45037</v>
      </c>
      <c r="D3988" s="154" t="s">
        <v>30</v>
      </c>
      <c r="E3988" s="154" t="s">
        <v>5233</v>
      </c>
      <c r="F3988" s="154">
        <v>4</v>
      </c>
      <c r="G3988" s="154">
        <v>4</v>
      </c>
      <c r="H3988" s="154" t="s">
        <v>5988</v>
      </c>
      <c r="I3988" s="154">
        <v>717</v>
      </c>
      <c r="J3988" s="154" t="s">
        <v>533</v>
      </c>
      <c r="K3988" s="154" t="s">
        <v>43</v>
      </c>
      <c r="L3988" s="154">
        <v>19.654794520547949</v>
      </c>
      <c r="M3988" s="154">
        <v>23</v>
      </c>
      <c r="N3988" s="154">
        <v>17.561020485027889</v>
      </c>
      <c r="O3988" s="154">
        <v>7.2059792730886736</v>
      </c>
      <c r="P3988" s="154">
        <v>-4.0569173342381326</v>
      </c>
      <c r="Q3988" s="154">
        <v>13.046858957990731</v>
      </c>
      <c r="R3988" s="154">
        <v>6.6145273178979487</v>
      </c>
      <c r="S3988" s="154">
        <v>-6.7967229957031137</v>
      </c>
      <c r="T3988" s="154">
        <v>20.37038958900251</v>
      </c>
    </row>
    <row r="3989" spans="1:20" x14ac:dyDescent="0.45">
      <c r="A3989" s="156" t="s">
        <v>166</v>
      </c>
      <c r="B3989" s="156">
        <v>2023</v>
      </c>
      <c r="C3989" s="157">
        <v>45037</v>
      </c>
      <c r="D3989" s="156" t="s">
        <v>30</v>
      </c>
      <c r="E3989" s="156" t="s">
        <v>5233</v>
      </c>
      <c r="F3989" s="156">
        <v>5</v>
      </c>
      <c r="G3989" s="156">
        <v>1</v>
      </c>
      <c r="H3989" s="156" t="s">
        <v>5989</v>
      </c>
      <c r="I3989" s="156">
        <v>718</v>
      </c>
      <c r="J3989" s="156" t="s">
        <v>358</v>
      </c>
      <c r="K3989" s="156" t="s">
        <v>79</v>
      </c>
      <c r="L3989" s="156">
        <v>30.241095890410961</v>
      </c>
      <c r="M3989" s="156">
        <v>3</v>
      </c>
      <c r="N3989" s="156">
        <v>34.988255718112313</v>
      </c>
      <c r="O3989" s="156">
        <v>4.3535566551807534</v>
      </c>
      <c r="P3989" s="156">
        <v>21.927585752570049</v>
      </c>
      <c r="Q3989" s="156">
        <v>36.400977109999197</v>
      </c>
      <c r="R3989" s="156">
        <v>4.4905313809721266</v>
      </c>
      <c r="S3989" s="156">
        <v>22.92938296708282</v>
      </c>
      <c r="T3989" s="156">
        <v>26.077887797748708</v>
      </c>
    </row>
    <row r="3990" spans="1:20" x14ac:dyDescent="0.45">
      <c r="A3990" s="156" t="s">
        <v>166</v>
      </c>
      <c r="B3990" s="156">
        <v>2023</v>
      </c>
      <c r="C3990" s="157">
        <v>45037</v>
      </c>
      <c r="D3990" s="156" t="s">
        <v>30</v>
      </c>
      <c r="E3990" s="156" t="s">
        <v>5233</v>
      </c>
      <c r="F3990" s="156">
        <v>5</v>
      </c>
      <c r="G3990" s="156">
        <v>2</v>
      </c>
      <c r="H3990" s="156" t="s">
        <v>5989</v>
      </c>
      <c r="I3990" s="156">
        <v>718</v>
      </c>
      <c r="J3990" s="156" t="s">
        <v>262</v>
      </c>
      <c r="K3990" s="156" t="s">
        <v>46</v>
      </c>
      <c r="L3990" s="156">
        <v>26.542465753424661</v>
      </c>
      <c r="M3990" s="156">
        <v>23</v>
      </c>
      <c r="N3990" s="156">
        <v>33.380364856533852</v>
      </c>
      <c r="O3990" s="156">
        <v>4.403381774790482</v>
      </c>
      <c r="P3990" s="156">
        <v>20.17021953216241</v>
      </c>
      <c r="Q3990" s="156">
        <v>32.966755690772729</v>
      </c>
      <c r="R3990" s="156">
        <v>4.4642878674092517</v>
      </c>
      <c r="S3990" s="156">
        <v>19.573892088544969</v>
      </c>
      <c r="T3990" s="156">
        <v>26.077887797748708</v>
      </c>
    </row>
    <row r="3991" spans="1:20" x14ac:dyDescent="0.45">
      <c r="A3991" s="156" t="s">
        <v>166</v>
      </c>
      <c r="B3991" s="156">
        <v>2023</v>
      </c>
      <c r="C3991" s="157">
        <v>45037</v>
      </c>
      <c r="D3991" s="156" t="s">
        <v>30</v>
      </c>
      <c r="E3991" s="156" t="s">
        <v>5233</v>
      </c>
      <c r="F3991" s="156">
        <v>5</v>
      </c>
      <c r="G3991" s="156">
        <v>3</v>
      </c>
      <c r="H3991" s="156" t="s">
        <v>5989</v>
      </c>
      <c r="I3991" s="156">
        <v>718</v>
      </c>
      <c r="J3991" s="156" t="s">
        <v>488</v>
      </c>
      <c r="K3991" s="156" t="s">
        <v>55</v>
      </c>
      <c r="L3991" s="156">
        <v>22.326027397260269</v>
      </c>
      <c r="M3991" s="156">
        <v>23</v>
      </c>
      <c r="N3991" s="156">
        <v>17.211549004016309</v>
      </c>
      <c r="O3991" s="156">
        <v>4.544847004257746</v>
      </c>
      <c r="P3991" s="156">
        <v>3.5770079912430748</v>
      </c>
      <c r="Q3991" s="156">
        <v>17.835505060846291</v>
      </c>
      <c r="R3991" s="156">
        <v>4.5747771951681448</v>
      </c>
      <c r="S3991" s="156">
        <v>4.1111734753418574</v>
      </c>
      <c r="T3991" s="156">
        <v>26.077887797748708</v>
      </c>
    </row>
    <row r="3992" spans="1:20" x14ac:dyDescent="0.45">
      <c r="A3992" s="156" t="s">
        <v>166</v>
      </c>
      <c r="B3992" s="156">
        <v>2023</v>
      </c>
      <c r="C3992" s="157">
        <v>45037</v>
      </c>
      <c r="D3992" s="156" t="s">
        <v>30</v>
      </c>
      <c r="E3992" s="156" t="s">
        <v>5233</v>
      </c>
      <c r="F3992" s="156">
        <v>5</v>
      </c>
      <c r="G3992" s="156">
        <v>4</v>
      </c>
      <c r="H3992" s="156" t="s">
        <v>5989</v>
      </c>
      <c r="I3992" s="156">
        <v>718</v>
      </c>
      <c r="J3992" s="156" t="s">
        <v>501</v>
      </c>
      <c r="K3992" s="156" t="s">
        <v>99</v>
      </c>
      <c r="L3992" s="156">
        <v>27.13150684931507</v>
      </c>
      <c r="M3992" s="156">
        <v>23</v>
      </c>
      <c r="N3992" s="156">
        <v>18.73138161233236</v>
      </c>
      <c r="O3992" s="156">
        <v>5.6462677441444518</v>
      </c>
      <c r="P3992" s="156">
        <v>1.792578379899002</v>
      </c>
      <c r="Q3992" s="156">
        <v>16.213627940950381</v>
      </c>
      <c r="R3992" s="156">
        <v>5.5085462435456236</v>
      </c>
      <c r="S3992" s="156">
        <v>-0.31201078968648938</v>
      </c>
      <c r="T3992" s="156">
        <v>26.077887797748708</v>
      </c>
    </row>
    <row r="3993" spans="1:20" x14ac:dyDescent="0.45">
      <c r="A3993" s="158" t="s">
        <v>166</v>
      </c>
      <c r="B3993" s="158">
        <v>2023</v>
      </c>
      <c r="C3993" s="159">
        <v>45037</v>
      </c>
      <c r="D3993" s="158" t="s">
        <v>30</v>
      </c>
      <c r="E3993" s="158" t="s">
        <v>5233</v>
      </c>
      <c r="F3993" s="158">
        <v>6</v>
      </c>
      <c r="G3993" s="158">
        <v>1</v>
      </c>
      <c r="H3993" s="158" t="s">
        <v>5990</v>
      </c>
      <c r="I3993" s="158">
        <v>719</v>
      </c>
      <c r="J3993" s="158" t="s">
        <v>462</v>
      </c>
      <c r="K3993" s="158" t="s">
        <v>115</v>
      </c>
      <c r="L3993" s="158">
        <v>22.227397260273971</v>
      </c>
      <c r="M3993" s="158">
        <v>4</v>
      </c>
      <c r="N3993" s="158">
        <v>21.958409397248449</v>
      </c>
      <c r="O3993" s="158">
        <v>4.4351942067803636</v>
      </c>
      <c r="P3993" s="158">
        <v>8.6528267769073572</v>
      </c>
      <c r="Q3993" s="158">
        <v>24.31179441092171</v>
      </c>
      <c r="R3993" s="158">
        <v>4.5275205433988956</v>
      </c>
      <c r="S3993" s="158">
        <v>10.729232780725029</v>
      </c>
      <c r="T3993" s="158">
        <v>23.024898455613439</v>
      </c>
    </row>
    <row r="3994" spans="1:20" x14ac:dyDescent="0.45">
      <c r="A3994" s="158" t="s">
        <v>166</v>
      </c>
      <c r="B3994" s="158">
        <v>2023</v>
      </c>
      <c r="C3994" s="159">
        <v>45037</v>
      </c>
      <c r="D3994" s="158" t="s">
        <v>30</v>
      </c>
      <c r="E3994" s="158" t="s">
        <v>5233</v>
      </c>
      <c r="F3994" s="158">
        <v>6</v>
      </c>
      <c r="G3994" s="158">
        <v>2</v>
      </c>
      <c r="H3994" s="158" t="s">
        <v>5990</v>
      </c>
      <c r="I3994" s="158">
        <v>719</v>
      </c>
      <c r="J3994" s="158" t="s">
        <v>468</v>
      </c>
      <c r="K3994" s="158" t="s">
        <v>91</v>
      </c>
      <c r="L3994" s="158">
        <v>25.038356164383561</v>
      </c>
      <c r="M3994" s="158">
        <v>23</v>
      </c>
      <c r="N3994" s="158">
        <v>32.343432737951453</v>
      </c>
      <c r="O3994" s="158">
        <v>4.3460952495670959</v>
      </c>
      <c r="P3994" s="158">
        <v>19.305146989250161</v>
      </c>
      <c r="Q3994" s="158">
        <v>30.812852579007419</v>
      </c>
      <c r="R3994" s="158">
        <v>4.4270678157290346</v>
      </c>
      <c r="S3994" s="158">
        <v>17.53164913182032</v>
      </c>
      <c r="T3994" s="158">
        <v>23.024898455613439</v>
      </c>
    </row>
    <row r="3995" spans="1:20" x14ac:dyDescent="0.45">
      <c r="A3995" s="158" t="s">
        <v>166</v>
      </c>
      <c r="B3995" s="158">
        <v>2023</v>
      </c>
      <c r="C3995" s="159">
        <v>45037</v>
      </c>
      <c r="D3995" s="158" t="s">
        <v>30</v>
      </c>
      <c r="E3995" s="158" t="s">
        <v>5233</v>
      </c>
      <c r="F3995" s="158">
        <v>6</v>
      </c>
      <c r="G3995" s="158">
        <v>3</v>
      </c>
      <c r="H3995" s="158" t="s">
        <v>5990</v>
      </c>
      <c r="I3995" s="158">
        <v>719</v>
      </c>
      <c r="J3995" s="158" t="s">
        <v>494</v>
      </c>
      <c r="K3995" s="158" t="s">
        <v>363</v>
      </c>
      <c r="L3995" s="158">
        <v>20.18630136986301</v>
      </c>
      <c r="M3995" s="158">
        <v>23</v>
      </c>
      <c r="N3995" s="158">
        <v>14.77285323164044</v>
      </c>
      <c r="O3995" s="158">
        <v>5.1093790862230346</v>
      </c>
      <c r="P3995" s="158">
        <v>-0.55528402702866764</v>
      </c>
      <c r="Q3995" s="158">
        <v>13.78714627696792</v>
      </c>
      <c r="R3995" s="158">
        <v>5.1776905737175234</v>
      </c>
      <c r="S3995" s="158">
        <v>-1.7459254441846499</v>
      </c>
      <c r="T3995" s="158">
        <v>23.024898455613439</v>
      </c>
    </row>
    <row r="3996" spans="1:20" x14ac:dyDescent="0.45">
      <c r="A3996" s="158" t="s">
        <v>166</v>
      </c>
      <c r="B3996" s="158">
        <v>2023</v>
      </c>
      <c r="C3996" s="159">
        <v>45037</v>
      </c>
      <c r="D3996" s="158" t="s">
        <v>30</v>
      </c>
      <c r="E3996" s="158" t="s">
        <v>5233</v>
      </c>
      <c r="F3996" s="158">
        <v>6</v>
      </c>
      <c r="G3996" s="158" t="s">
        <v>100</v>
      </c>
      <c r="H3996" s="158" t="s">
        <v>5990</v>
      </c>
      <c r="I3996" s="158">
        <v>719</v>
      </c>
      <c r="J3996" s="158" t="s">
        <v>476</v>
      </c>
      <c r="K3996" s="158" t="s">
        <v>477</v>
      </c>
      <c r="L3996" s="158">
        <v>30.591780821917808</v>
      </c>
      <c r="M3996" s="158">
        <v>23</v>
      </c>
      <c r="N3996" s="158">
        <v>17.485437045747659</v>
      </c>
      <c r="O3996" s="158">
        <v>4.5380798015281236</v>
      </c>
      <c r="P3996" s="158">
        <v>3.8711976411632918</v>
      </c>
      <c r="Q3996" s="158">
        <v>17.485437045747659</v>
      </c>
      <c r="R3996" s="158">
        <v>4.5380798015281236</v>
      </c>
      <c r="S3996" s="158">
        <v>3.8711976411632918</v>
      </c>
      <c r="T3996" s="158">
        <v>23.024898455613439</v>
      </c>
    </row>
    <row r="3997" spans="1:20" x14ac:dyDescent="0.45">
      <c r="A3997" s="132" t="s">
        <v>166</v>
      </c>
      <c r="B3997" s="132">
        <v>2023</v>
      </c>
      <c r="C3997" s="133">
        <v>45037</v>
      </c>
      <c r="D3997" s="132" t="s">
        <v>30</v>
      </c>
      <c r="E3997" s="132" t="s">
        <v>5234</v>
      </c>
      <c r="F3997" s="132">
        <v>1</v>
      </c>
      <c r="G3997" s="132">
        <v>1</v>
      </c>
      <c r="H3997" s="132" t="s">
        <v>5991</v>
      </c>
      <c r="I3997" s="132">
        <v>720</v>
      </c>
      <c r="J3997" s="132" t="s">
        <v>397</v>
      </c>
      <c r="K3997" s="132" t="s">
        <v>177</v>
      </c>
      <c r="L3997" s="132">
        <v>30.421917808219181</v>
      </c>
      <c r="M3997" s="132">
        <v>6</v>
      </c>
      <c r="N3997" s="132">
        <v>33.154876256091562</v>
      </c>
      <c r="O3997" s="132">
        <v>4.5280822913496612</v>
      </c>
      <c r="P3997" s="132">
        <v>19.570629382042579</v>
      </c>
      <c r="Q3997" s="132">
        <v>36.228988777791173</v>
      </c>
      <c r="R3997" s="132">
        <v>4.5239964025130561</v>
      </c>
      <c r="S3997" s="132">
        <v>22.656999570252001</v>
      </c>
      <c r="T3997" s="132">
        <v>33.163522695421818</v>
      </c>
    </row>
    <row r="3998" spans="1:20" x14ac:dyDescent="0.45">
      <c r="A3998" s="132" t="s">
        <v>166</v>
      </c>
      <c r="B3998" s="132">
        <v>2023</v>
      </c>
      <c r="C3998" s="133">
        <v>45037</v>
      </c>
      <c r="D3998" s="132" t="s">
        <v>30</v>
      </c>
      <c r="E3998" s="132" t="s">
        <v>5234</v>
      </c>
      <c r="F3998" s="132">
        <v>1</v>
      </c>
      <c r="G3998" s="132">
        <v>2</v>
      </c>
      <c r="H3998" s="132" t="s">
        <v>5991</v>
      </c>
      <c r="I3998" s="132">
        <v>720</v>
      </c>
      <c r="J3998" s="132" t="s">
        <v>354</v>
      </c>
      <c r="K3998" s="132" t="s">
        <v>121</v>
      </c>
      <c r="L3998" s="132">
        <v>27.709589041095889</v>
      </c>
      <c r="M3998" s="132">
        <v>2</v>
      </c>
      <c r="N3998" s="132">
        <v>36.374313593763659</v>
      </c>
      <c r="O3998" s="132">
        <v>4.6103401204229586</v>
      </c>
      <c r="P3998" s="132">
        <v>22.543293232494779</v>
      </c>
      <c r="Q3998" s="132">
        <v>37.351816267682302</v>
      </c>
      <c r="R3998" s="132">
        <v>4.5122990684101199</v>
      </c>
      <c r="S3998" s="132">
        <v>23.814919062451931</v>
      </c>
      <c r="T3998" s="132">
        <v>33.163522695421818</v>
      </c>
    </row>
    <row r="3999" spans="1:20" x14ac:dyDescent="0.45">
      <c r="A3999" s="132" t="s">
        <v>166</v>
      </c>
      <c r="B3999" s="132">
        <v>2023</v>
      </c>
      <c r="C3999" s="133">
        <v>45037</v>
      </c>
      <c r="D3999" s="132" t="s">
        <v>30</v>
      </c>
      <c r="E3999" s="132" t="s">
        <v>5234</v>
      </c>
      <c r="F3999" s="132">
        <v>1</v>
      </c>
      <c r="G3999" s="132">
        <v>3</v>
      </c>
      <c r="H3999" s="132" t="s">
        <v>5991</v>
      </c>
      <c r="I3999" s="132">
        <v>720</v>
      </c>
      <c r="J3999" s="132" t="s">
        <v>358</v>
      </c>
      <c r="K3999" s="132" t="s">
        <v>79</v>
      </c>
      <c r="L3999" s="132">
        <v>30.241095890410961</v>
      </c>
      <c r="M3999" s="132">
        <v>3</v>
      </c>
      <c r="N3999" s="132">
        <v>36.400977109999197</v>
      </c>
      <c r="O3999" s="132">
        <v>4.4905313809721266</v>
      </c>
      <c r="P3999" s="132">
        <v>22.92938296708282</v>
      </c>
      <c r="Q3999" s="132">
        <v>36.256708787226763</v>
      </c>
      <c r="R3999" s="132">
        <v>4.4105853722280299</v>
      </c>
      <c r="S3999" s="132">
        <v>23.024952670542671</v>
      </c>
      <c r="T3999" s="132">
        <v>33.163522695421818</v>
      </c>
    </row>
    <row r="4000" spans="1:20" x14ac:dyDescent="0.45">
      <c r="A4000" s="132" t="s">
        <v>166</v>
      </c>
      <c r="B4000" s="132">
        <v>2023</v>
      </c>
      <c r="C4000" s="133">
        <v>45037</v>
      </c>
      <c r="D4000" s="132" t="s">
        <v>30</v>
      </c>
      <c r="E4000" s="132" t="s">
        <v>5234</v>
      </c>
      <c r="F4000" s="132">
        <v>1</v>
      </c>
      <c r="G4000" s="132">
        <v>4</v>
      </c>
      <c r="H4000" s="132" t="s">
        <v>5991</v>
      </c>
      <c r="I4000" s="132">
        <v>720</v>
      </c>
      <c r="J4000" s="132" t="s">
        <v>425</v>
      </c>
      <c r="K4000" s="132" t="s">
        <v>96</v>
      </c>
      <c r="L4000" s="132">
        <v>29.419178082191781</v>
      </c>
      <c r="M4000" s="132">
        <v>7</v>
      </c>
      <c r="N4000" s="132">
        <v>35.408540053972189</v>
      </c>
      <c r="O4000" s="132">
        <v>4.5648967147028774</v>
      </c>
      <c r="P4000" s="132">
        <v>21.713849909863558</v>
      </c>
      <c r="Q4000" s="132">
        <v>34.358581257961113</v>
      </c>
      <c r="R4000" s="132">
        <v>4.4697999505691266</v>
      </c>
      <c r="S4000" s="132">
        <v>20.949181406253729</v>
      </c>
      <c r="T4000" s="132">
        <v>33.163522695421818</v>
      </c>
    </row>
    <row r="4001" spans="1:20" x14ac:dyDescent="0.45">
      <c r="A4001" s="132" t="s">
        <v>166</v>
      </c>
      <c r="B4001" s="132">
        <v>2023</v>
      </c>
      <c r="C4001" s="133">
        <v>45037</v>
      </c>
      <c r="D4001" s="132" t="s">
        <v>30</v>
      </c>
      <c r="E4001" s="132" t="s">
        <v>5234</v>
      </c>
      <c r="F4001" s="132">
        <v>1</v>
      </c>
      <c r="G4001" s="132">
        <v>5</v>
      </c>
      <c r="H4001" s="132" t="s">
        <v>5991</v>
      </c>
      <c r="I4001" s="132">
        <v>720</v>
      </c>
      <c r="J4001" s="132" t="s">
        <v>403</v>
      </c>
      <c r="K4001" s="132" t="s">
        <v>61</v>
      </c>
      <c r="L4001" s="132">
        <v>26.11506849315068</v>
      </c>
      <c r="M4001" s="132">
        <v>11</v>
      </c>
      <c r="N4001" s="132">
        <v>26.106330165848679</v>
      </c>
      <c r="O4001" s="132">
        <v>4.5096917906312424</v>
      </c>
      <c r="P4001" s="132">
        <v>12.57725479395496</v>
      </c>
      <c r="Q4001" s="132">
        <v>25.75428509682261</v>
      </c>
      <c r="R4001" s="132">
        <v>4.4661842688499318</v>
      </c>
      <c r="S4001" s="132">
        <v>12.355732290272821</v>
      </c>
      <c r="T4001" s="132">
        <v>33.163522695421818</v>
      </c>
    </row>
    <row r="4002" spans="1:20" x14ac:dyDescent="0.45">
      <c r="A4002" s="132" t="s">
        <v>166</v>
      </c>
      <c r="B4002" s="132">
        <v>2023</v>
      </c>
      <c r="C4002" s="133">
        <v>45037</v>
      </c>
      <c r="D4002" s="132" t="s">
        <v>30</v>
      </c>
      <c r="E4002" s="132" t="s">
        <v>5234</v>
      </c>
      <c r="F4002" s="132">
        <v>1</v>
      </c>
      <c r="G4002" s="132">
        <v>6</v>
      </c>
      <c r="H4002" s="132" t="s">
        <v>5991</v>
      </c>
      <c r="I4002" s="132">
        <v>720</v>
      </c>
      <c r="J4002" s="132" t="s">
        <v>511</v>
      </c>
      <c r="K4002" s="132" t="s">
        <v>363</v>
      </c>
      <c r="L4002" s="132">
        <v>30.016438356164379</v>
      </c>
      <c r="M4002" s="132">
        <v>8</v>
      </c>
      <c r="N4002" s="132">
        <v>31.536098992855621</v>
      </c>
      <c r="O4002" s="132">
        <v>7.2703372181771222</v>
      </c>
      <c r="P4002" s="132">
        <v>9.7250873383242507</v>
      </c>
      <c r="Q4002" s="132">
        <v>25.63885117730587</v>
      </c>
      <c r="R4002" s="132">
        <v>6.5090463130010514</v>
      </c>
      <c r="S4002" s="132">
        <v>6.1117122383027151</v>
      </c>
      <c r="T4002" s="132">
        <v>33.163522695421818</v>
      </c>
    </row>
    <row r="4003" spans="1:20" x14ac:dyDescent="0.45">
      <c r="A4003" s="160" t="s">
        <v>166</v>
      </c>
      <c r="B4003" s="160">
        <v>2023</v>
      </c>
      <c r="C4003" s="161">
        <v>45037</v>
      </c>
      <c r="D4003" s="160" t="s">
        <v>30</v>
      </c>
      <c r="E4003" s="160" t="s">
        <v>5234</v>
      </c>
      <c r="F4003" s="160">
        <v>2</v>
      </c>
      <c r="G4003" s="160">
        <v>1</v>
      </c>
      <c r="H4003" s="160" t="s">
        <v>5992</v>
      </c>
      <c r="I4003" s="160">
        <v>721</v>
      </c>
      <c r="J4003" s="160" t="s">
        <v>418</v>
      </c>
      <c r="K4003" s="160" t="s">
        <v>96</v>
      </c>
      <c r="L4003" s="160">
        <v>24.915068493150681</v>
      </c>
      <c r="M4003" s="160">
        <v>6</v>
      </c>
      <c r="N4003" s="160">
        <v>33.744049328258811</v>
      </c>
      <c r="O4003" s="160">
        <v>4.4157368799059959</v>
      </c>
      <c r="P4003" s="160">
        <v>20.496838688540819</v>
      </c>
      <c r="Q4003" s="160">
        <v>35.934037029581617</v>
      </c>
      <c r="R4003" s="160">
        <v>4.4709864149167711</v>
      </c>
      <c r="S4003" s="160">
        <v>22.521077784831309</v>
      </c>
      <c r="T4003" s="160">
        <v>29.209886766706191</v>
      </c>
    </row>
    <row r="4004" spans="1:20" x14ac:dyDescent="0.45">
      <c r="A4004" s="160" t="s">
        <v>166</v>
      </c>
      <c r="B4004" s="160">
        <v>2023</v>
      </c>
      <c r="C4004" s="161">
        <v>45037</v>
      </c>
      <c r="D4004" s="160" t="s">
        <v>30</v>
      </c>
      <c r="E4004" s="160" t="s">
        <v>5234</v>
      </c>
      <c r="F4004" s="160">
        <v>2</v>
      </c>
      <c r="G4004" s="160">
        <v>2</v>
      </c>
      <c r="H4004" s="160" t="s">
        <v>5992</v>
      </c>
      <c r="I4004" s="160">
        <v>721</v>
      </c>
      <c r="J4004" s="160" t="s">
        <v>453</v>
      </c>
      <c r="K4004" s="160" t="s">
        <v>88</v>
      </c>
      <c r="L4004" s="160">
        <v>22.145205479452059</v>
      </c>
      <c r="M4004" s="160">
        <v>1</v>
      </c>
      <c r="N4004" s="160">
        <v>32.877166174659031</v>
      </c>
      <c r="O4004" s="160">
        <v>4.5387978780929306</v>
      </c>
      <c r="P4004" s="160">
        <v>19.260772540380241</v>
      </c>
      <c r="Q4004" s="160">
        <v>33.625516108010999</v>
      </c>
      <c r="R4004" s="160">
        <v>4.4747570307269688</v>
      </c>
      <c r="S4004" s="160">
        <v>20.201245015830089</v>
      </c>
      <c r="T4004" s="160">
        <v>29.209886766706191</v>
      </c>
    </row>
    <row r="4005" spans="1:20" x14ac:dyDescent="0.45">
      <c r="A4005" s="160" t="s">
        <v>166</v>
      </c>
      <c r="B4005" s="160">
        <v>2023</v>
      </c>
      <c r="C4005" s="161">
        <v>45037</v>
      </c>
      <c r="D4005" s="160" t="s">
        <v>30</v>
      </c>
      <c r="E4005" s="160" t="s">
        <v>5234</v>
      </c>
      <c r="F4005" s="160">
        <v>2</v>
      </c>
      <c r="G4005" s="160">
        <v>3</v>
      </c>
      <c r="H4005" s="160" t="s">
        <v>5992</v>
      </c>
      <c r="I4005" s="160">
        <v>721</v>
      </c>
      <c r="J4005" s="160" t="s">
        <v>462</v>
      </c>
      <c r="K4005" s="160" t="s">
        <v>115</v>
      </c>
      <c r="L4005" s="160">
        <v>22.227397260273971</v>
      </c>
      <c r="M4005" s="160">
        <v>4</v>
      </c>
      <c r="N4005" s="160">
        <v>24.31179441092171</v>
      </c>
      <c r="O4005" s="160">
        <v>4.5275205433988956</v>
      </c>
      <c r="P4005" s="160">
        <v>10.729232780725029</v>
      </c>
      <c r="Q4005" s="160">
        <v>25.64863598667225</v>
      </c>
      <c r="R4005" s="160">
        <v>4.4368571814800122</v>
      </c>
      <c r="S4005" s="160">
        <v>12.33806444223222</v>
      </c>
      <c r="T4005" s="160">
        <v>29.209886766706191</v>
      </c>
    </row>
    <row r="4006" spans="1:20" x14ac:dyDescent="0.45">
      <c r="A4006" s="160" t="s">
        <v>166</v>
      </c>
      <c r="B4006" s="160">
        <v>2023</v>
      </c>
      <c r="C4006" s="161">
        <v>45037</v>
      </c>
      <c r="D4006" s="160" t="s">
        <v>30</v>
      </c>
      <c r="E4006" s="160" t="s">
        <v>5234</v>
      </c>
      <c r="F4006" s="160">
        <v>2</v>
      </c>
      <c r="G4006" s="160">
        <v>4</v>
      </c>
      <c r="H4006" s="160" t="s">
        <v>5992</v>
      </c>
      <c r="I4006" s="160">
        <v>721</v>
      </c>
      <c r="J4006" s="160" t="s">
        <v>401</v>
      </c>
      <c r="K4006" s="160" t="s">
        <v>177</v>
      </c>
      <c r="L4006" s="160">
        <v>25.827397260273969</v>
      </c>
      <c r="M4006" s="160">
        <v>10</v>
      </c>
      <c r="N4006" s="160">
        <v>26.507803209424381</v>
      </c>
      <c r="O4006" s="160">
        <v>4.4355222174068363</v>
      </c>
      <c r="P4006" s="160">
        <v>13.20123655720387</v>
      </c>
      <c r="Q4006" s="160">
        <v>26.335774590724</v>
      </c>
      <c r="R4006" s="160">
        <v>4.3692463044297334</v>
      </c>
      <c r="S4006" s="160">
        <v>13.2280356774348</v>
      </c>
      <c r="T4006" s="160">
        <v>29.209886766706191</v>
      </c>
    </row>
    <row r="4007" spans="1:20" x14ac:dyDescent="0.45">
      <c r="A4007" s="160" t="s">
        <v>166</v>
      </c>
      <c r="B4007" s="160">
        <v>2023</v>
      </c>
      <c r="C4007" s="161">
        <v>45037</v>
      </c>
      <c r="D4007" s="160" t="s">
        <v>30</v>
      </c>
      <c r="E4007" s="160" t="s">
        <v>5234</v>
      </c>
      <c r="F4007" s="160">
        <v>2</v>
      </c>
      <c r="G4007" s="160">
        <v>5</v>
      </c>
      <c r="H4007" s="160" t="s">
        <v>5992</v>
      </c>
      <c r="I4007" s="160">
        <v>721</v>
      </c>
      <c r="J4007" s="160" t="s">
        <v>387</v>
      </c>
      <c r="K4007" s="160" t="s">
        <v>58</v>
      </c>
      <c r="L4007" s="160">
        <v>26.18082191780822</v>
      </c>
      <c r="M4007" s="160">
        <v>9</v>
      </c>
      <c r="N4007" s="160">
        <v>26.955175628212331</v>
      </c>
      <c r="O4007" s="160">
        <v>4.4995924412118686</v>
      </c>
      <c r="P4007" s="160">
        <v>13.456398304576719</v>
      </c>
      <c r="Q4007" s="160">
        <v>25.624161421037659</v>
      </c>
      <c r="R4007" s="160">
        <v>4.4369948142713627</v>
      </c>
      <c r="S4007" s="160">
        <v>12.31317697822357</v>
      </c>
      <c r="T4007" s="160">
        <v>29.209886766706191</v>
      </c>
    </row>
    <row r="4008" spans="1:20" x14ac:dyDescent="0.45">
      <c r="A4008" s="160" t="s">
        <v>166</v>
      </c>
      <c r="B4008" s="160">
        <v>2023</v>
      </c>
      <c r="C4008" s="161">
        <v>45037</v>
      </c>
      <c r="D4008" s="160" t="s">
        <v>30</v>
      </c>
      <c r="E4008" s="160" t="s">
        <v>5234</v>
      </c>
      <c r="F4008" s="160">
        <v>2</v>
      </c>
      <c r="G4008" s="160">
        <v>6</v>
      </c>
      <c r="H4008" s="160" t="s">
        <v>5992</v>
      </c>
      <c r="I4008" s="160">
        <v>721</v>
      </c>
      <c r="J4008" s="160" t="s">
        <v>509</v>
      </c>
      <c r="K4008" s="160" t="s">
        <v>79</v>
      </c>
      <c r="L4008" s="160">
        <v>24.150684931506849</v>
      </c>
      <c r="M4008" s="160">
        <v>12</v>
      </c>
      <c r="N4008" s="160">
        <v>30.863331848760851</v>
      </c>
      <c r="O4008" s="160">
        <v>7.2993763516483776</v>
      </c>
      <c r="P4008" s="160">
        <v>8.9652027938157133</v>
      </c>
      <c r="Q4008" s="160">
        <v>24.059091462444918</v>
      </c>
      <c r="R4008" s="160">
        <v>6.457815906868051</v>
      </c>
      <c r="S4008" s="160">
        <v>4.6856437418407637</v>
      </c>
      <c r="T4008" s="160">
        <v>29.209886766706191</v>
      </c>
    </row>
    <row r="4009" spans="1:20" x14ac:dyDescent="0.45">
      <c r="A4009" s="138" t="s">
        <v>166</v>
      </c>
      <c r="B4009" s="138">
        <v>2023</v>
      </c>
      <c r="C4009" s="139">
        <v>45037</v>
      </c>
      <c r="D4009" s="138" t="s">
        <v>30</v>
      </c>
      <c r="E4009" s="138" t="s">
        <v>5194</v>
      </c>
      <c r="F4009" s="138" t="s">
        <v>5235</v>
      </c>
      <c r="G4009" s="138">
        <v>1</v>
      </c>
      <c r="H4009" s="138" t="s">
        <v>5993</v>
      </c>
      <c r="I4009" s="138">
        <v>722</v>
      </c>
      <c r="J4009" s="138" t="s">
        <v>453</v>
      </c>
      <c r="K4009" s="138" t="s">
        <v>88</v>
      </c>
      <c r="L4009" s="138">
        <v>22.145205479452059</v>
      </c>
      <c r="M4009" s="138">
        <v>1</v>
      </c>
      <c r="N4009" s="138">
        <v>33.625516108010999</v>
      </c>
      <c r="O4009" s="138">
        <v>4.4747570307269688</v>
      </c>
      <c r="P4009" s="138">
        <v>20.201245015830089</v>
      </c>
      <c r="Q4009" s="138">
        <v>36.100076368053351</v>
      </c>
      <c r="R4009" s="138">
        <v>4.5256689513562236</v>
      </c>
      <c r="S4009" s="138">
        <v>22.52306951398468</v>
      </c>
      <c r="T4009" s="138">
        <v>33.220669287398067</v>
      </c>
    </row>
    <row r="4010" spans="1:20" x14ac:dyDescent="0.45">
      <c r="A4010" s="138" t="s">
        <v>166</v>
      </c>
      <c r="B4010" s="138">
        <v>2023</v>
      </c>
      <c r="C4010" s="139">
        <v>45037</v>
      </c>
      <c r="D4010" s="138" t="s">
        <v>30</v>
      </c>
      <c r="E4010" s="138" t="s">
        <v>5194</v>
      </c>
      <c r="F4010" s="138" t="s">
        <v>5235</v>
      </c>
      <c r="G4010" s="138">
        <v>2</v>
      </c>
      <c r="H4010" s="138" t="s">
        <v>5993</v>
      </c>
      <c r="I4010" s="138">
        <v>722</v>
      </c>
      <c r="J4010" s="138" t="s">
        <v>354</v>
      </c>
      <c r="K4010" s="138" t="s">
        <v>121</v>
      </c>
      <c r="L4010" s="138">
        <v>27.709589041095889</v>
      </c>
      <c r="M4010" s="138">
        <v>2</v>
      </c>
      <c r="N4010" s="138">
        <v>37.351816267682302</v>
      </c>
      <c r="O4010" s="138">
        <v>4.5122990684101199</v>
      </c>
      <c r="P4010" s="138">
        <v>23.814919062451931</v>
      </c>
      <c r="Q4010" s="138">
        <v>37.402136464298408</v>
      </c>
      <c r="R4010" s="138">
        <v>4.4910031392817036</v>
      </c>
      <c r="S4010" s="138">
        <v>23.929127046453299</v>
      </c>
      <c r="T4010" s="138">
        <v>33.220669287398067</v>
      </c>
    </row>
    <row r="4011" spans="1:20" x14ac:dyDescent="0.45">
      <c r="A4011" s="138" t="s">
        <v>166</v>
      </c>
      <c r="B4011" s="138">
        <v>2023</v>
      </c>
      <c r="C4011" s="139">
        <v>45037</v>
      </c>
      <c r="D4011" s="138" t="s">
        <v>30</v>
      </c>
      <c r="E4011" s="138" t="s">
        <v>5194</v>
      </c>
      <c r="F4011" s="138" t="s">
        <v>5235</v>
      </c>
      <c r="G4011" s="138">
        <v>3</v>
      </c>
      <c r="H4011" s="138" t="s">
        <v>5993</v>
      </c>
      <c r="I4011" s="138">
        <v>722</v>
      </c>
      <c r="J4011" s="138" t="s">
        <v>358</v>
      </c>
      <c r="K4011" s="138" t="s">
        <v>79</v>
      </c>
      <c r="L4011" s="138">
        <v>30.241095890410961</v>
      </c>
      <c r="M4011" s="138">
        <v>3</v>
      </c>
      <c r="N4011" s="138">
        <v>36.256708787226763</v>
      </c>
      <c r="O4011" s="138">
        <v>4.4105853722280299</v>
      </c>
      <c r="P4011" s="138">
        <v>23.024952670542671</v>
      </c>
      <c r="Q4011" s="138">
        <v>35.042881058658729</v>
      </c>
      <c r="R4011" s="138">
        <v>4.4256233939485172</v>
      </c>
      <c r="S4011" s="138">
        <v>21.76601087681318</v>
      </c>
      <c r="T4011" s="138">
        <v>33.220669287398067</v>
      </c>
    </row>
    <row r="4012" spans="1:20" x14ac:dyDescent="0.45">
      <c r="A4012" s="138" t="s">
        <v>166</v>
      </c>
      <c r="B4012" s="138">
        <v>2023</v>
      </c>
      <c r="C4012" s="139">
        <v>45037</v>
      </c>
      <c r="D4012" s="138" t="s">
        <v>30</v>
      </c>
      <c r="E4012" s="138" t="s">
        <v>5194</v>
      </c>
      <c r="F4012" s="138" t="s">
        <v>5235</v>
      </c>
      <c r="G4012" s="138">
        <v>4</v>
      </c>
      <c r="H4012" s="138" t="s">
        <v>5993</v>
      </c>
      <c r="I4012" s="138">
        <v>722</v>
      </c>
      <c r="J4012" s="138" t="s">
        <v>462</v>
      </c>
      <c r="K4012" s="138" t="s">
        <v>115</v>
      </c>
      <c r="L4012" s="138">
        <v>22.227397260273971</v>
      </c>
      <c r="M4012" s="138">
        <v>4</v>
      </c>
      <c r="N4012" s="138">
        <v>25.64863598667225</v>
      </c>
      <c r="O4012" s="138">
        <v>4.4368571814800122</v>
      </c>
      <c r="P4012" s="138">
        <v>12.33806444223222</v>
      </c>
      <c r="Q4012" s="138">
        <v>24.387767404326151</v>
      </c>
      <c r="R4012" s="138">
        <v>4.5566055892040307</v>
      </c>
      <c r="S4012" s="138">
        <v>10.717950636714059</v>
      </c>
      <c r="T4012" s="138">
        <v>33.220669287398067</v>
      </c>
    </row>
    <row r="4013" spans="1:20" x14ac:dyDescent="0.45">
      <c r="A4013" s="138" t="s">
        <v>166</v>
      </c>
      <c r="B4013" s="138">
        <v>2023</v>
      </c>
      <c r="C4013" s="139">
        <v>45037</v>
      </c>
      <c r="D4013" s="138" t="s">
        <v>30</v>
      </c>
      <c r="E4013" s="138" t="s">
        <v>5194</v>
      </c>
      <c r="F4013" s="138" t="s">
        <v>5235</v>
      </c>
      <c r="G4013" s="138" t="s">
        <v>589</v>
      </c>
      <c r="H4013" s="138" t="s">
        <v>5993</v>
      </c>
      <c r="I4013" s="138">
        <v>722</v>
      </c>
      <c r="J4013" s="138" t="s">
        <v>418</v>
      </c>
      <c r="K4013" s="138" t="s">
        <v>96</v>
      </c>
      <c r="L4013" s="138">
        <v>24.915068493150681</v>
      </c>
      <c r="M4013" s="138">
        <v>6</v>
      </c>
      <c r="N4013" s="138">
        <v>35.934037029581617</v>
      </c>
      <c r="O4013" s="138">
        <v>4.4709864149167711</v>
      </c>
      <c r="P4013" s="138">
        <v>22.521077784831309</v>
      </c>
      <c r="Q4013" s="138">
        <v>35.934037029581617</v>
      </c>
      <c r="R4013" s="138">
        <v>4.4709864149167711</v>
      </c>
      <c r="S4013" s="138">
        <v>22.521077784831309</v>
      </c>
      <c r="T4013" s="138">
        <v>33.220669287398067</v>
      </c>
    </row>
    <row r="4014" spans="1:20" x14ac:dyDescent="0.45">
      <c r="A4014" s="138" t="s">
        <v>166</v>
      </c>
      <c r="B4014" s="138">
        <v>2023</v>
      </c>
      <c r="C4014" s="139">
        <v>45037</v>
      </c>
      <c r="D4014" s="138" t="s">
        <v>30</v>
      </c>
      <c r="E4014" s="138" t="s">
        <v>5194</v>
      </c>
      <c r="F4014" s="138" t="s">
        <v>5235</v>
      </c>
      <c r="G4014" s="138" t="s">
        <v>589</v>
      </c>
      <c r="H4014" s="138" t="s">
        <v>5993</v>
      </c>
      <c r="I4014" s="138">
        <v>722</v>
      </c>
      <c r="J4014" s="138" t="s">
        <v>397</v>
      </c>
      <c r="K4014" s="138" t="s">
        <v>177</v>
      </c>
      <c r="L4014" s="138">
        <v>30.421917808219181</v>
      </c>
      <c r="M4014" s="138">
        <v>6</v>
      </c>
      <c r="N4014" s="138">
        <v>36.228988777791173</v>
      </c>
      <c r="O4014" s="138">
        <v>4.5239964025130561</v>
      </c>
      <c r="P4014" s="138">
        <v>22.656999570252001</v>
      </c>
      <c r="Q4014" s="138">
        <v>36.228988777791173</v>
      </c>
      <c r="R4014" s="138">
        <v>4.5239964025130561</v>
      </c>
      <c r="S4014" s="138">
        <v>22.656999570252001</v>
      </c>
      <c r="T4014" s="138">
        <v>33.220669287398067</v>
      </c>
    </row>
    <row r="4015" spans="1:20" x14ac:dyDescent="0.45">
      <c r="A4015" s="138" t="s">
        <v>166</v>
      </c>
      <c r="B4015" s="138">
        <v>2023</v>
      </c>
      <c r="C4015" s="139">
        <v>45037</v>
      </c>
      <c r="D4015" s="138" t="s">
        <v>30</v>
      </c>
      <c r="E4015" s="138" t="s">
        <v>5194</v>
      </c>
      <c r="F4015" s="138" t="s">
        <v>579</v>
      </c>
      <c r="G4015" s="138">
        <v>1</v>
      </c>
      <c r="H4015" s="138" t="s">
        <v>5994</v>
      </c>
      <c r="I4015" s="138">
        <v>723</v>
      </c>
      <c r="J4015" s="138" t="s">
        <v>425</v>
      </c>
      <c r="K4015" s="138" t="s">
        <v>96</v>
      </c>
      <c r="L4015" s="138">
        <v>29.419178082191781</v>
      </c>
      <c r="M4015" s="138">
        <v>7</v>
      </c>
      <c r="N4015" s="138">
        <v>34.358581257961113</v>
      </c>
      <c r="O4015" s="138">
        <v>4.4697999505691266</v>
      </c>
      <c r="P4015" s="138">
        <v>20.949181406253729</v>
      </c>
      <c r="Q4015" s="138">
        <v>36.236208510955727</v>
      </c>
      <c r="R4015" s="138">
        <v>4.5328255934273853</v>
      </c>
      <c r="S4015" s="138">
        <v>22.637731730673579</v>
      </c>
      <c r="T4015" s="138">
        <v>26.96179083438269</v>
      </c>
    </row>
    <row r="4016" spans="1:20" x14ac:dyDescent="0.45">
      <c r="A4016" s="138" t="s">
        <v>166</v>
      </c>
      <c r="B4016" s="138">
        <v>2023</v>
      </c>
      <c r="C4016" s="139">
        <v>45037</v>
      </c>
      <c r="D4016" s="138" t="s">
        <v>30</v>
      </c>
      <c r="E4016" s="138" t="s">
        <v>5194</v>
      </c>
      <c r="F4016" s="138" t="s">
        <v>579</v>
      </c>
      <c r="G4016" s="138">
        <v>2</v>
      </c>
      <c r="H4016" s="138" t="s">
        <v>5994</v>
      </c>
      <c r="I4016" s="138">
        <v>723</v>
      </c>
      <c r="J4016" s="138" t="s">
        <v>511</v>
      </c>
      <c r="K4016" s="138" t="s">
        <v>363</v>
      </c>
      <c r="L4016" s="138">
        <v>30.016438356164379</v>
      </c>
      <c r="M4016" s="138">
        <v>8</v>
      </c>
      <c r="N4016" s="138">
        <v>25.63885117730587</v>
      </c>
      <c r="O4016" s="138">
        <v>6.5090463130010514</v>
      </c>
      <c r="P4016" s="138">
        <v>6.1117122383027151</v>
      </c>
      <c r="Q4016" s="138">
        <v>28.754062794715271</v>
      </c>
      <c r="R4016" s="138">
        <v>5.7965288307459586</v>
      </c>
      <c r="S4016" s="138">
        <v>11.36447630247739</v>
      </c>
      <c r="T4016" s="138">
        <v>26.96179083438269</v>
      </c>
    </row>
    <row r="4017" spans="1:20" x14ac:dyDescent="0.45">
      <c r="A4017" s="138" t="s">
        <v>166</v>
      </c>
      <c r="B4017" s="138">
        <v>2023</v>
      </c>
      <c r="C4017" s="139">
        <v>45037</v>
      </c>
      <c r="D4017" s="138" t="s">
        <v>30</v>
      </c>
      <c r="E4017" s="138" t="s">
        <v>5194</v>
      </c>
      <c r="F4017" s="138" t="s">
        <v>579</v>
      </c>
      <c r="G4017" s="138">
        <v>3</v>
      </c>
      <c r="H4017" s="138" t="s">
        <v>5994</v>
      </c>
      <c r="I4017" s="138">
        <v>723</v>
      </c>
      <c r="J4017" s="138" t="s">
        <v>387</v>
      </c>
      <c r="K4017" s="138" t="s">
        <v>58</v>
      </c>
      <c r="L4017" s="138">
        <v>26.18082191780822</v>
      </c>
      <c r="M4017" s="138">
        <v>9</v>
      </c>
      <c r="N4017" s="138">
        <v>25.624161421037659</v>
      </c>
      <c r="O4017" s="138">
        <v>4.4369948142713627</v>
      </c>
      <c r="P4017" s="138">
        <v>12.31317697822357</v>
      </c>
      <c r="Q4017" s="138">
        <v>26.34358788017229</v>
      </c>
      <c r="R4017" s="138">
        <v>4.3757516409015986</v>
      </c>
      <c r="S4017" s="138">
        <v>13.21633295746749</v>
      </c>
      <c r="T4017" s="138">
        <v>26.96179083438269</v>
      </c>
    </row>
    <row r="4018" spans="1:20" x14ac:dyDescent="0.45">
      <c r="A4018" s="138" t="s">
        <v>166</v>
      </c>
      <c r="B4018" s="138">
        <v>2023</v>
      </c>
      <c r="C4018" s="139">
        <v>45037</v>
      </c>
      <c r="D4018" s="138" t="s">
        <v>30</v>
      </c>
      <c r="E4018" s="138" t="s">
        <v>5194</v>
      </c>
      <c r="F4018" s="138" t="s">
        <v>579</v>
      </c>
      <c r="G4018" s="138">
        <v>4</v>
      </c>
      <c r="H4018" s="138" t="s">
        <v>5994</v>
      </c>
      <c r="I4018" s="138">
        <v>723</v>
      </c>
      <c r="J4018" s="138" t="s">
        <v>401</v>
      </c>
      <c r="K4018" s="138" t="s">
        <v>177</v>
      </c>
      <c r="L4018" s="138">
        <v>25.827397260273969</v>
      </c>
      <c r="M4018" s="138">
        <v>10</v>
      </c>
      <c r="N4018" s="138">
        <v>26.335774590724</v>
      </c>
      <c r="O4018" s="138">
        <v>4.3692463044297334</v>
      </c>
      <c r="P4018" s="138">
        <v>13.2280356774348</v>
      </c>
      <c r="Q4018" s="138">
        <v>25.89916047694717</v>
      </c>
      <c r="R4018" s="138">
        <v>4.3247831654660436</v>
      </c>
      <c r="S4018" s="138">
        <v>12.92481098054904</v>
      </c>
      <c r="T4018" s="138">
        <v>26.96179083438269</v>
      </c>
    </row>
    <row r="4019" spans="1:20" x14ac:dyDescent="0.45">
      <c r="A4019" s="138" t="s">
        <v>166</v>
      </c>
      <c r="B4019" s="138">
        <v>2023</v>
      </c>
      <c r="C4019" s="139">
        <v>45037</v>
      </c>
      <c r="D4019" s="138" t="s">
        <v>30</v>
      </c>
      <c r="E4019" s="138" t="s">
        <v>5194</v>
      </c>
      <c r="F4019" s="138" t="s">
        <v>579</v>
      </c>
      <c r="G4019" s="138">
        <v>5</v>
      </c>
      <c r="H4019" s="138" t="s">
        <v>5994</v>
      </c>
      <c r="I4019" s="138">
        <v>723</v>
      </c>
      <c r="J4019" s="138" t="s">
        <v>403</v>
      </c>
      <c r="K4019" s="138" t="s">
        <v>61</v>
      </c>
      <c r="L4019" s="138">
        <v>26.11506849315068</v>
      </c>
      <c r="M4019" s="138">
        <v>11</v>
      </c>
      <c r="N4019" s="138">
        <v>25.75428509682261</v>
      </c>
      <c r="O4019" s="138">
        <v>4.4661842688499318</v>
      </c>
      <c r="P4019" s="138">
        <v>12.355732290272821</v>
      </c>
      <c r="Q4019" s="138">
        <v>24.311056062863731</v>
      </c>
      <c r="R4019" s="138">
        <v>4.4178420904388496</v>
      </c>
      <c r="S4019" s="138">
        <v>11.05752979154718</v>
      </c>
      <c r="T4019" s="138">
        <v>26.96179083438269</v>
      </c>
    </row>
    <row r="4020" spans="1:20" x14ac:dyDescent="0.45">
      <c r="A4020" s="138" t="s">
        <v>166</v>
      </c>
      <c r="B4020" s="138">
        <v>2023</v>
      </c>
      <c r="C4020" s="139">
        <v>45037</v>
      </c>
      <c r="D4020" s="138" t="s">
        <v>30</v>
      </c>
      <c r="E4020" s="138" t="s">
        <v>5194</v>
      </c>
      <c r="F4020" s="138" t="s">
        <v>579</v>
      </c>
      <c r="G4020" s="138">
        <v>6</v>
      </c>
      <c r="H4020" s="138" t="s">
        <v>5994</v>
      </c>
      <c r="I4020" s="138">
        <v>723</v>
      </c>
      <c r="J4020" s="138" t="s">
        <v>509</v>
      </c>
      <c r="K4020" s="138" t="s">
        <v>79</v>
      </c>
      <c r="L4020" s="138">
        <v>24.150684931506849</v>
      </c>
      <c r="M4020" s="138">
        <v>12</v>
      </c>
      <c r="N4020" s="138">
        <v>24.059091462444918</v>
      </c>
      <c r="O4020" s="138">
        <v>6.457815906868051</v>
      </c>
      <c r="P4020" s="138">
        <v>4.6856437418407637</v>
      </c>
      <c r="Q4020" s="138">
        <v>19.616033716126431</v>
      </c>
      <c r="R4020" s="138">
        <v>5.9650247416064248</v>
      </c>
      <c r="S4020" s="138">
        <v>1.720959491307152</v>
      </c>
      <c r="T4020" s="138">
        <v>26.96179083438269</v>
      </c>
    </row>
    <row r="4021" spans="1:20" x14ac:dyDescent="0.45">
      <c r="A4021" s="130" t="s">
        <v>199</v>
      </c>
      <c r="B4021" s="130">
        <v>2023</v>
      </c>
      <c r="C4021" s="131">
        <v>45143</v>
      </c>
      <c r="D4021" s="130" t="s">
        <v>103</v>
      </c>
      <c r="E4021" s="130" t="s">
        <v>1943</v>
      </c>
      <c r="F4021" s="130">
        <v>1</v>
      </c>
      <c r="G4021" s="130">
        <v>1</v>
      </c>
      <c r="H4021" s="130" t="s">
        <v>5995</v>
      </c>
      <c r="I4021" s="130">
        <v>724</v>
      </c>
      <c r="J4021" s="130" t="s">
        <v>410</v>
      </c>
      <c r="K4021" s="130" t="s">
        <v>88</v>
      </c>
      <c r="L4021" s="130">
        <v>23.591780821917808</v>
      </c>
      <c r="M4021" s="130">
        <v>3</v>
      </c>
      <c r="N4021" s="130">
        <v>44.980399712731433</v>
      </c>
      <c r="O4021" s="130">
        <v>4.4110279517555968</v>
      </c>
      <c r="P4021" s="130">
        <v>31.747315857464638</v>
      </c>
      <c r="Q4021" s="130">
        <v>46.436734215268046</v>
      </c>
      <c r="R4021" s="130">
        <v>4.5205405415168736</v>
      </c>
      <c r="S4021" s="130">
        <v>32.875112590717421</v>
      </c>
      <c r="T4021" s="130">
        <v>35.269647404343033</v>
      </c>
    </row>
    <row r="4022" spans="1:20" x14ac:dyDescent="0.45">
      <c r="A4022" s="130" t="s">
        <v>199</v>
      </c>
      <c r="B4022" s="130">
        <v>2023</v>
      </c>
      <c r="C4022" s="131">
        <v>45143</v>
      </c>
      <c r="D4022" s="130" t="s">
        <v>103</v>
      </c>
      <c r="E4022" s="130" t="s">
        <v>1943</v>
      </c>
      <c r="F4022" s="130">
        <v>1</v>
      </c>
      <c r="G4022" s="130">
        <v>2</v>
      </c>
      <c r="H4022" s="130" t="s">
        <v>5995</v>
      </c>
      <c r="I4022" s="130">
        <v>724</v>
      </c>
      <c r="J4022" s="130" t="s">
        <v>546</v>
      </c>
      <c r="K4022" s="130" t="s">
        <v>34</v>
      </c>
      <c r="L4022" s="130">
        <v>25.202739726027399</v>
      </c>
      <c r="M4022" s="130">
        <v>4</v>
      </c>
      <c r="N4022" s="130">
        <v>38.80609494340257</v>
      </c>
      <c r="O4022" s="130">
        <v>4.6948623468554462</v>
      </c>
      <c r="P4022" s="130">
        <v>24.72150790283623</v>
      </c>
      <c r="Q4022" s="130">
        <v>39.510684202833687</v>
      </c>
      <c r="R4022" s="130">
        <v>4.6321444494959936</v>
      </c>
      <c r="S4022" s="130">
        <v>25.614250854345709</v>
      </c>
      <c r="T4022" s="130">
        <v>35.269647404343033</v>
      </c>
    </row>
    <row r="4023" spans="1:20" x14ac:dyDescent="0.45">
      <c r="A4023" s="130" t="s">
        <v>199</v>
      </c>
      <c r="B4023" s="130">
        <v>2023</v>
      </c>
      <c r="C4023" s="131">
        <v>45143</v>
      </c>
      <c r="D4023" s="130" t="s">
        <v>103</v>
      </c>
      <c r="E4023" s="130" t="s">
        <v>1943</v>
      </c>
      <c r="F4023" s="130">
        <v>1</v>
      </c>
      <c r="G4023" s="130">
        <v>3</v>
      </c>
      <c r="H4023" s="130" t="s">
        <v>5995</v>
      </c>
      <c r="I4023" s="130">
        <v>724</v>
      </c>
      <c r="J4023" s="130" t="s">
        <v>262</v>
      </c>
      <c r="K4023" s="130" t="s">
        <v>46</v>
      </c>
      <c r="L4023" s="130">
        <v>26.832876712328769</v>
      </c>
      <c r="M4023" s="130">
        <v>5</v>
      </c>
      <c r="N4023" s="130">
        <v>32.966755690772729</v>
      </c>
      <c r="O4023" s="130">
        <v>4.4642878674092517</v>
      </c>
      <c r="P4023" s="130">
        <v>19.573892088544969</v>
      </c>
      <c r="Q4023" s="130">
        <v>33.244716421679662</v>
      </c>
      <c r="R4023" s="130">
        <v>4.4344401889926743</v>
      </c>
      <c r="S4023" s="130">
        <v>19.941395854701629</v>
      </c>
      <c r="T4023" s="130">
        <v>35.269647404343033</v>
      </c>
    </row>
    <row r="4024" spans="1:20" x14ac:dyDescent="0.45">
      <c r="A4024" s="130" t="s">
        <v>199</v>
      </c>
      <c r="B4024" s="130">
        <v>2023</v>
      </c>
      <c r="C4024" s="131">
        <v>45143</v>
      </c>
      <c r="D4024" s="130" t="s">
        <v>103</v>
      </c>
      <c r="E4024" s="130" t="s">
        <v>1943</v>
      </c>
      <c r="F4024" s="130">
        <v>1</v>
      </c>
      <c r="G4024" s="130">
        <v>4</v>
      </c>
      <c r="H4024" s="130" t="s">
        <v>5995</v>
      </c>
      <c r="I4024" s="130">
        <v>724</v>
      </c>
      <c r="J4024" s="130" t="s">
        <v>400</v>
      </c>
      <c r="K4024" s="130" t="s">
        <v>58</v>
      </c>
      <c r="L4024" s="130">
        <v>29.479452054794521</v>
      </c>
      <c r="M4024" s="130">
        <v>23</v>
      </c>
      <c r="N4024" s="130">
        <v>23.660949645226768</v>
      </c>
      <c r="O4024" s="130">
        <v>4.3756133337819119</v>
      </c>
      <c r="P4024" s="130">
        <v>10.53410964388104</v>
      </c>
      <c r="Q4024" s="130">
        <v>24.441899743447479</v>
      </c>
      <c r="R4024" s="130">
        <v>4.3739856164786914</v>
      </c>
      <c r="S4024" s="130">
        <v>11.319942894011399</v>
      </c>
      <c r="T4024" s="130">
        <v>35.269647404343033</v>
      </c>
    </row>
    <row r="4025" spans="1:20" x14ac:dyDescent="0.45">
      <c r="A4025" s="130" t="s">
        <v>199</v>
      </c>
      <c r="B4025" s="130">
        <v>2023</v>
      </c>
      <c r="C4025" s="131">
        <v>45143</v>
      </c>
      <c r="D4025" s="130" t="s">
        <v>103</v>
      </c>
      <c r="E4025" s="130" t="s">
        <v>1943</v>
      </c>
      <c r="F4025" s="130">
        <v>1</v>
      </c>
      <c r="G4025" s="130">
        <v>5</v>
      </c>
      <c r="H4025" s="130" t="s">
        <v>5995</v>
      </c>
      <c r="I4025" s="130">
        <v>724</v>
      </c>
      <c r="J4025" s="130" t="s">
        <v>418</v>
      </c>
      <c r="K4025" s="130" t="s">
        <v>96</v>
      </c>
      <c r="L4025" s="130">
        <v>25.205479452054799</v>
      </c>
      <c r="M4025" s="130">
        <v>13</v>
      </c>
      <c r="N4025" s="130">
        <v>35.934037029581617</v>
      </c>
      <c r="O4025" s="130">
        <v>4.4709864149167711</v>
      </c>
      <c r="P4025" s="130">
        <v>22.521077784831309</v>
      </c>
      <c r="Q4025" s="130">
        <v>32.706962706212018</v>
      </c>
      <c r="R4025" s="130">
        <v>4.4943914460734682</v>
      </c>
      <c r="S4025" s="130">
        <v>19.22378836799161</v>
      </c>
      <c r="T4025" s="130">
        <v>35.269647404343033</v>
      </c>
    </row>
    <row r="4026" spans="1:20" x14ac:dyDescent="0.45">
      <c r="A4026" s="150" t="s">
        <v>199</v>
      </c>
      <c r="B4026" s="150">
        <v>2023</v>
      </c>
      <c r="C4026" s="151">
        <v>45143</v>
      </c>
      <c r="D4026" s="150" t="s">
        <v>103</v>
      </c>
      <c r="E4026" s="150" t="s">
        <v>1943</v>
      </c>
      <c r="F4026" s="150">
        <v>2</v>
      </c>
      <c r="G4026" s="150">
        <v>1</v>
      </c>
      <c r="H4026" s="150" t="s">
        <v>5996</v>
      </c>
      <c r="I4026" s="150">
        <v>725</v>
      </c>
      <c r="J4026" s="150" t="s">
        <v>468</v>
      </c>
      <c r="K4026" s="150" t="s">
        <v>91</v>
      </c>
      <c r="L4026" s="150">
        <v>25.328767123287669</v>
      </c>
      <c r="M4026" s="150">
        <v>7</v>
      </c>
      <c r="N4026" s="150">
        <v>30.812852579007419</v>
      </c>
      <c r="O4026" s="150">
        <v>4.4270678157290346</v>
      </c>
      <c r="P4026" s="150">
        <v>17.53164913182032</v>
      </c>
      <c r="Q4026" s="150">
        <v>34.177683752995392</v>
      </c>
      <c r="R4026" s="150">
        <v>4.4580065607139137</v>
      </c>
      <c r="S4026" s="150">
        <v>20.80366407085365</v>
      </c>
      <c r="T4026" s="150">
        <v>32.883001932927563</v>
      </c>
    </row>
    <row r="4027" spans="1:20" x14ac:dyDescent="0.45">
      <c r="A4027" s="150" t="s">
        <v>199</v>
      </c>
      <c r="B4027" s="150">
        <v>2023</v>
      </c>
      <c r="C4027" s="151">
        <v>45143</v>
      </c>
      <c r="D4027" s="150" t="s">
        <v>103</v>
      </c>
      <c r="E4027" s="150" t="s">
        <v>1943</v>
      </c>
      <c r="F4027" s="150">
        <v>2</v>
      </c>
      <c r="G4027" s="150">
        <v>2</v>
      </c>
      <c r="H4027" s="150" t="s">
        <v>5996</v>
      </c>
      <c r="I4027" s="150">
        <v>725</v>
      </c>
      <c r="J4027" s="150" t="s">
        <v>346</v>
      </c>
      <c r="K4027" s="150" t="s">
        <v>52</v>
      </c>
      <c r="L4027" s="150">
        <v>24.290410958904111</v>
      </c>
      <c r="M4027" s="150">
        <v>6</v>
      </c>
      <c r="N4027" s="150">
        <v>45.411513910599162</v>
      </c>
      <c r="O4027" s="150">
        <v>4.4804753029468243</v>
      </c>
      <c r="P4027" s="150">
        <v>31.97008800175869</v>
      </c>
      <c r="Q4027" s="150">
        <v>44.328964866527087</v>
      </c>
      <c r="R4027" s="150">
        <v>4.4524266340801191</v>
      </c>
      <c r="S4027" s="150">
        <v>30.971684964286741</v>
      </c>
      <c r="T4027" s="150">
        <v>32.883001932927563</v>
      </c>
    </row>
    <row r="4028" spans="1:20" x14ac:dyDescent="0.45">
      <c r="A4028" s="150" t="s">
        <v>199</v>
      </c>
      <c r="B4028" s="150">
        <v>2023</v>
      </c>
      <c r="C4028" s="151">
        <v>45143</v>
      </c>
      <c r="D4028" s="150" t="s">
        <v>103</v>
      </c>
      <c r="E4028" s="150" t="s">
        <v>1943</v>
      </c>
      <c r="F4028" s="150">
        <v>2</v>
      </c>
      <c r="G4028" s="150">
        <v>3</v>
      </c>
      <c r="H4028" s="150" t="s">
        <v>5996</v>
      </c>
      <c r="I4028" s="150">
        <v>725</v>
      </c>
      <c r="J4028" s="150" t="s">
        <v>397</v>
      </c>
      <c r="K4028" s="150" t="s">
        <v>177</v>
      </c>
      <c r="L4028" s="150">
        <v>30.712328767123289</v>
      </c>
      <c r="M4028" s="150">
        <v>13</v>
      </c>
      <c r="N4028" s="150">
        <v>36.228988777791173</v>
      </c>
      <c r="O4028" s="150">
        <v>4.5239964025130561</v>
      </c>
      <c r="P4028" s="150">
        <v>22.656999570252001</v>
      </c>
      <c r="Q4028" s="150">
        <v>35.605984805706328</v>
      </c>
      <c r="R4028" s="150">
        <v>4.4812081715514402</v>
      </c>
      <c r="S4028" s="150">
        <v>22.162360291052011</v>
      </c>
      <c r="T4028" s="150">
        <v>32.883001932927563</v>
      </c>
    </row>
    <row r="4029" spans="1:20" x14ac:dyDescent="0.45">
      <c r="A4029" s="150" t="s">
        <v>199</v>
      </c>
      <c r="B4029" s="150">
        <v>2023</v>
      </c>
      <c r="C4029" s="151">
        <v>45143</v>
      </c>
      <c r="D4029" s="150" t="s">
        <v>103</v>
      </c>
      <c r="E4029" s="150" t="s">
        <v>1943</v>
      </c>
      <c r="F4029" s="150">
        <v>2</v>
      </c>
      <c r="G4029" s="150">
        <v>4</v>
      </c>
      <c r="H4029" s="150" t="s">
        <v>5996</v>
      </c>
      <c r="I4029" s="150">
        <v>725</v>
      </c>
      <c r="J4029" s="150" t="s">
        <v>475</v>
      </c>
      <c r="K4029" s="150" t="s">
        <v>265</v>
      </c>
      <c r="L4029" s="150">
        <v>19.912328767123292</v>
      </c>
      <c r="M4029" s="150">
        <v>23</v>
      </c>
      <c r="N4029" s="150">
        <v>17.265906872619471</v>
      </c>
      <c r="O4029" s="150">
        <v>4.6776441145270118</v>
      </c>
      <c r="P4029" s="150">
        <v>3.2329745290384402</v>
      </c>
      <c r="Q4029" s="150">
        <v>19.09262020098647</v>
      </c>
      <c r="R4029" s="150">
        <v>4.6081617499634584</v>
      </c>
      <c r="S4029" s="150">
        <v>5.2681349510960978</v>
      </c>
      <c r="T4029" s="150">
        <v>32.883001932927563</v>
      </c>
    </row>
    <row r="4030" spans="1:20" x14ac:dyDescent="0.45">
      <c r="A4030" s="150" t="s">
        <v>199</v>
      </c>
      <c r="B4030" s="150">
        <v>2023</v>
      </c>
      <c r="C4030" s="151">
        <v>45143</v>
      </c>
      <c r="D4030" s="150" t="s">
        <v>103</v>
      </c>
      <c r="E4030" s="150" t="s">
        <v>1943</v>
      </c>
      <c r="F4030" s="150">
        <v>2</v>
      </c>
      <c r="G4030" s="150">
        <v>5</v>
      </c>
      <c r="H4030" s="150" t="s">
        <v>5996</v>
      </c>
      <c r="I4030" s="150">
        <v>725</v>
      </c>
      <c r="J4030" s="150" t="s">
        <v>450</v>
      </c>
      <c r="K4030" s="150" t="s">
        <v>49</v>
      </c>
      <c r="L4030" s="150">
        <v>32.452054794520549</v>
      </c>
      <c r="M4030" s="150">
        <v>23</v>
      </c>
      <c r="N4030" s="150">
        <v>34.695747524620579</v>
      </c>
      <c r="O4030" s="150">
        <v>4.4000500507176072</v>
      </c>
      <c r="P4030" s="150">
        <v>21.49559737246776</v>
      </c>
      <c r="Q4030" s="150">
        <v>31.367011225912812</v>
      </c>
      <c r="R4030" s="150">
        <v>4.4442100316276196</v>
      </c>
      <c r="S4030" s="150">
        <v>18.034381131029949</v>
      </c>
      <c r="T4030" s="150">
        <v>32.883001932927563</v>
      </c>
    </row>
    <row r="4031" spans="1:20" x14ac:dyDescent="0.45">
      <c r="A4031" s="152" t="s">
        <v>199</v>
      </c>
      <c r="B4031" s="152">
        <v>2023</v>
      </c>
      <c r="C4031" s="153">
        <v>45143</v>
      </c>
      <c r="D4031" s="152" t="s">
        <v>103</v>
      </c>
      <c r="E4031" s="152" t="s">
        <v>1943</v>
      </c>
      <c r="F4031" s="152">
        <v>3</v>
      </c>
      <c r="G4031" s="152">
        <v>1</v>
      </c>
      <c r="H4031" s="152" t="s">
        <v>5997</v>
      </c>
      <c r="I4031" s="152">
        <v>726</v>
      </c>
      <c r="J4031" s="152" t="s">
        <v>354</v>
      </c>
      <c r="K4031" s="152" t="s">
        <v>121</v>
      </c>
      <c r="L4031" s="152">
        <v>28</v>
      </c>
      <c r="M4031" s="152">
        <v>2</v>
      </c>
      <c r="N4031" s="152">
        <v>37.402136464298408</v>
      </c>
      <c r="O4031" s="152">
        <v>4.4910031392817036</v>
      </c>
      <c r="P4031" s="152">
        <v>23.929127046453299</v>
      </c>
      <c r="Q4031" s="152">
        <v>39.577197399110688</v>
      </c>
      <c r="R4031" s="152">
        <v>4.5365553609162994</v>
      </c>
      <c r="S4031" s="152">
        <v>25.9675313163618</v>
      </c>
      <c r="T4031" s="152">
        <v>34.334072528446121</v>
      </c>
    </row>
    <row r="4032" spans="1:20" x14ac:dyDescent="0.45">
      <c r="A4032" s="152" t="s">
        <v>199</v>
      </c>
      <c r="B4032" s="152">
        <v>2023</v>
      </c>
      <c r="C4032" s="153">
        <v>45143</v>
      </c>
      <c r="D4032" s="152" t="s">
        <v>103</v>
      </c>
      <c r="E4032" s="152" t="s">
        <v>1943</v>
      </c>
      <c r="F4032" s="152">
        <v>3</v>
      </c>
      <c r="G4032" s="152">
        <v>2</v>
      </c>
      <c r="H4032" s="152" t="s">
        <v>5997</v>
      </c>
      <c r="I4032" s="152">
        <v>726</v>
      </c>
      <c r="J4032" s="152" t="s">
        <v>425</v>
      </c>
      <c r="K4032" s="152" t="s">
        <v>96</v>
      </c>
      <c r="L4032" s="152">
        <v>29.709589041095889</v>
      </c>
      <c r="M4032" s="152">
        <v>9</v>
      </c>
      <c r="N4032" s="152">
        <v>36.236208510955727</v>
      </c>
      <c r="O4032" s="152">
        <v>4.5328255934273853</v>
      </c>
      <c r="P4032" s="152">
        <v>22.637731730673579</v>
      </c>
      <c r="Q4032" s="152">
        <v>36.937476055524229</v>
      </c>
      <c r="R4032" s="152">
        <v>4.4787553723062468</v>
      </c>
      <c r="S4032" s="152">
        <v>23.501209938605491</v>
      </c>
      <c r="T4032" s="152">
        <v>34.334072528446121</v>
      </c>
    </row>
    <row r="4033" spans="1:20" x14ac:dyDescent="0.45">
      <c r="A4033" s="152" t="s">
        <v>199</v>
      </c>
      <c r="B4033" s="152">
        <v>2023</v>
      </c>
      <c r="C4033" s="153">
        <v>45143</v>
      </c>
      <c r="D4033" s="152" t="s">
        <v>103</v>
      </c>
      <c r="E4033" s="152" t="s">
        <v>1943</v>
      </c>
      <c r="F4033" s="152">
        <v>3</v>
      </c>
      <c r="G4033" s="152">
        <v>3</v>
      </c>
      <c r="H4033" s="152" t="s">
        <v>5997</v>
      </c>
      <c r="I4033" s="152">
        <v>726</v>
      </c>
      <c r="J4033" s="152" t="s">
        <v>399</v>
      </c>
      <c r="K4033" s="152" t="s">
        <v>49</v>
      </c>
      <c r="L4033" s="152">
        <v>28.986301369863011</v>
      </c>
      <c r="M4033" s="152">
        <v>11</v>
      </c>
      <c r="N4033" s="152">
        <v>27.270746067568179</v>
      </c>
      <c r="O4033" s="152">
        <v>4.3198296798524867</v>
      </c>
      <c r="P4033" s="152">
        <v>14.31125702801072</v>
      </c>
      <c r="Q4033" s="152">
        <v>28.521275654738119</v>
      </c>
      <c r="R4033" s="152">
        <v>4.2998738246650694</v>
      </c>
      <c r="S4033" s="152">
        <v>15.62165418074291</v>
      </c>
      <c r="T4033" s="152">
        <v>34.334072528446121</v>
      </c>
    </row>
    <row r="4034" spans="1:20" x14ac:dyDescent="0.45">
      <c r="A4034" s="152" t="s">
        <v>199</v>
      </c>
      <c r="B4034" s="152">
        <v>2023</v>
      </c>
      <c r="C4034" s="153">
        <v>45143</v>
      </c>
      <c r="D4034" s="152" t="s">
        <v>103</v>
      </c>
      <c r="E4034" s="152" t="s">
        <v>1943</v>
      </c>
      <c r="F4034" s="152">
        <v>3</v>
      </c>
      <c r="G4034" s="152">
        <v>4</v>
      </c>
      <c r="H4034" s="152" t="s">
        <v>5997</v>
      </c>
      <c r="I4034" s="152">
        <v>726</v>
      </c>
      <c r="J4034" s="152" t="s">
        <v>470</v>
      </c>
      <c r="K4034" s="152" t="s">
        <v>52</v>
      </c>
      <c r="L4034" s="152">
        <v>21.030136986301368</v>
      </c>
      <c r="M4034" s="152">
        <v>23</v>
      </c>
      <c r="N4034" s="152">
        <v>30.542820959357151</v>
      </c>
      <c r="O4034" s="152">
        <v>4.4647542344867857</v>
      </c>
      <c r="P4034" s="152">
        <v>17.148558255896791</v>
      </c>
      <c r="Q4034" s="152">
        <v>30.094702592663712</v>
      </c>
      <c r="R4034" s="152">
        <v>4.411206421566698</v>
      </c>
      <c r="S4034" s="152">
        <v>16.861083327963609</v>
      </c>
      <c r="T4034" s="152">
        <v>34.334072528446121</v>
      </c>
    </row>
    <row r="4035" spans="1:20" x14ac:dyDescent="0.45">
      <c r="A4035" s="152" t="s">
        <v>199</v>
      </c>
      <c r="B4035" s="152">
        <v>2023</v>
      </c>
      <c r="C4035" s="153">
        <v>45143</v>
      </c>
      <c r="D4035" s="152" t="s">
        <v>103</v>
      </c>
      <c r="E4035" s="152" t="s">
        <v>1943</v>
      </c>
      <c r="F4035" s="152">
        <v>3</v>
      </c>
      <c r="G4035" s="152">
        <v>5</v>
      </c>
      <c r="H4035" s="152" t="s">
        <v>5997</v>
      </c>
      <c r="I4035" s="152">
        <v>726</v>
      </c>
      <c r="J4035" s="152" t="s">
        <v>365</v>
      </c>
      <c r="K4035" s="152" t="s">
        <v>88</v>
      </c>
      <c r="L4035" s="152">
        <v>25.898630136986299</v>
      </c>
      <c r="M4035" s="152">
        <v>12</v>
      </c>
      <c r="N4035" s="152">
        <v>40.218450640051131</v>
      </c>
      <c r="O4035" s="152">
        <v>4.5987917217077952</v>
      </c>
      <c r="P4035" s="152">
        <v>26.422075474927741</v>
      </c>
      <c r="Q4035" s="152">
        <v>36.310538196556593</v>
      </c>
      <c r="R4035" s="152">
        <v>4.5620481013430858</v>
      </c>
      <c r="S4035" s="152">
        <v>22.62439389252733</v>
      </c>
      <c r="T4035" s="152">
        <v>34.334072528446121</v>
      </c>
    </row>
    <row r="4036" spans="1:20" x14ac:dyDescent="0.45">
      <c r="A4036" s="154" t="s">
        <v>199</v>
      </c>
      <c r="B4036" s="154">
        <v>2023</v>
      </c>
      <c r="C4036" s="155">
        <v>45143</v>
      </c>
      <c r="D4036" s="154" t="s">
        <v>103</v>
      </c>
      <c r="E4036" s="154" t="s">
        <v>1943</v>
      </c>
      <c r="F4036" s="154">
        <v>4</v>
      </c>
      <c r="G4036" s="154">
        <v>1</v>
      </c>
      <c r="H4036" s="154" t="s">
        <v>5998</v>
      </c>
      <c r="I4036" s="154">
        <v>727</v>
      </c>
      <c r="J4036" s="154" t="s">
        <v>492</v>
      </c>
      <c r="K4036" s="154" t="s">
        <v>79</v>
      </c>
      <c r="L4036" s="154">
        <v>20.63287671232877</v>
      </c>
      <c r="M4036" s="154">
        <v>13</v>
      </c>
      <c r="N4036" s="154">
        <v>30.44116379517267</v>
      </c>
      <c r="O4036" s="154">
        <v>4.3573715331583891</v>
      </c>
      <c r="P4036" s="154">
        <v>17.369049195697499</v>
      </c>
      <c r="Q4036" s="154">
        <v>33.189203574846893</v>
      </c>
      <c r="R4036" s="154">
        <v>4.410647847640595</v>
      </c>
      <c r="S4036" s="154">
        <v>19.957260031925099</v>
      </c>
      <c r="T4036" s="154">
        <v>29.959485532101471</v>
      </c>
    </row>
    <row r="4037" spans="1:20" x14ac:dyDescent="0.45">
      <c r="A4037" s="154" t="s">
        <v>199</v>
      </c>
      <c r="B4037" s="154">
        <v>2023</v>
      </c>
      <c r="C4037" s="155">
        <v>45143</v>
      </c>
      <c r="D4037" s="154" t="s">
        <v>103</v>
      </c>
      <c r="E4037" s="154" t="s">
        <v>1943</v>
      </c>
      <c r="F4037" s="154">
        <v>4</v>
      </c>
      <c r="G4037" s="154">
        <v>2</v>
      </c>
      <c r="H4037" s="154" t="s">
        <v>5998</v>
      </c>
      <c r="I4037" s="154">
        <v>727</v>
      </c>
      <c r="J4037" s="154" t="s">
        <v>453</v>
      </c>
      <c r="K4037" s="154" t="s">
        <v>88</v>
      </c>
      <c r="L4037" s="154">
        <v>22.43561643835616</v>
      </c>
      <c r="M4037" s="154">
        <v>10</v>
      </c>
      <c r="N4037" s="154">
        <v>36.100076368053351</v>
      </c>
      <c r="O4037" s="154">
        <v>4.5256689513562236</v>
      </c>
      <c r="P4037" s="154">
        <v>22.52306951398468</v>
      </c>
      <c r="Q4037" s="154">
        <v>36.270397460240837</v>
      </c>
      <c r="R4037" s="154">
        <v>4.4752713098142287</v>
      </c>
      <c r="S4037" s="154">
        <v>22.84458353079815</v>
      </c>
      <c r="T4037" s="154">
        <v>29.959485532101471</v>
      </c>
    </row>
    <row r="4038" spans="1:20" x14ac:dyDescent="0.45">
      <c r="A4038" s="154" t="s">
        <v>199</v>
      </c>
      <c r="B4038" s="154">
        <v>2023</v>
      </c>
      <c r="C4038" s="155">
        <v>45143</v>
      </c>
      <c r="D4038" s="154" t="s">
        <v>103</v>
      </c>
      <c r="E4038" s="154" t="s">
        <v>1943</v>
      </c>
      <c r="F4038" s="154">
        <v>4</v>
      </c>
      <c r="G4038" s="154">
        <v>3</v>
      </c>
      <c r="H4038" s="154" t="s">
        <v>5998</v>
      </c>
      <c r="I4038" s="154">
        <v>727</v>
      </c>
      <c r="J4038" s="154" t="s">
        <v>441</v>
      </c>
      <c r="K4038" s="154" t="s">
        <v>34</v>
      </c>
      <c r="L4038" s="154">
        <v>23.917808219178081</v>
      </c>
      <c r="M4038" s="154">
        <v>8</v>
      </c>
      <c r="N4038" s="154">
        <v>35.006960352781398</v>
      </c>
      <c r="O4038" s="154">
        <v>4.2665152527199934</v>
      </c>
      <c r="P4038" s="154">
        <v>22.207414594621419</v>
      </c>
      <c r="Q4038" s="154">
        <v>34.15767452201014</v>
      </c>
      <c r="R4038" s="154">
        <v>4.2789374184504716</v>
      </c>
      <c r="S4038" s="154">
        <v>21.320862266658729</v>
      </c>
      <c r="T4038" s="154">
        <v>29.959485532101471</v>
      </c>
    </row>
    <row r="4039" spans="1:20" x14ac:dyDescent="0.45">
      <c r="A4039" s="154" t="s">
        <v>199</v>
      </c>
      <c r="B4039" s="154">
        <v>2023</v>
      </c>
      <c r="C4039" s="155">
        <v>45143</v>
      </c>
      <c r="D4039" s="154" t="s">
        <v>103</v>
      </c>
      <c r="E4039" s="154" t="s">
        <v>1943</v>
      </c>
      <c r="F4039" s="154">
        <v>4</v>
      </c>
      <c r="G4039" s="154">
        <v>4</v>
      </c>
      <c r="H4039" s="154" t="s">
        <v>5998</v>
      </c>
      <c r="I4039" s="154">
        <v>727</v>
      </c>
      <c r="J4039" s="154" t="s">
        <v>368</v>
      </c>
      <c r="K4039" s="154" t="s">
        <v>131</v>
      </c>
      <c r="L4039" s="154">
        <v>35.054794520547937</v>
      </c>
      <c r="M4039" s="154">
        <v>23</v>
      </c>
      <c r="N4039" s="154">
        <v>23.861459740173778</v>
      </c>
      <c r="O4039" s="154">
        <v>4.3493708313907424</v>
      </c>
      <c r="P4039" s="154">
        <v>10.813347246001561</v>
      </c>
      <c r="Q4039" s="154">
        <v>23.767116180370049</v>
      </c>
      <c r="R4039" s="154">
        <v>4.36419291888022</v>
      </c>
      <c r="S4039" s="154">
        <v>10.67453742372939</v>
      </c>
      <c r="T4039" s="154">
        <v>29.959485532101471</v>
      </c>
    </row>
    <row r="4040" spans="1:20" x14ac:dyDescent="0.45">
      <c r="A4040" s="154" t="s">
        <v>199</v>
      </c>
      <c r="B4040" s="154">
        <v>2023</v>
      </c>
      <c r="C4040" s="155">
        <v>45143</v>
      </c>
      <c r="D4040" s="154" t="s">
        <v>103</v>
      </c>
      <c r="E4040" s="154" t="s">
        <v>1943</v>
      </c>
      <c r="F4040" s="154">
        <v>4</v>
      </c>
      <c r="G4040" s="154">
        <v>5</v>
      </c>
      <c r="H4040" s="154" t="s">
        <v>5998</v>
      </c>
      <c r="I4040" s="154">
        <v>727</v>
      </c>
      <c r="J4040" s="154" t="s">
        <v>462</v>
      </c>
      <c r="K4040" s="154" t="s">
        <v>115</v>
      </c>
      <c r="L4040" s="154">
        <v>22.517808219178079</v>
      </c>
      <c r="M4040" s="154">
        <v>23</v>
      </c>
      <c r="N4040" s="154">
        <v>24.387767404326151</v>
      </c>
      <c r="O4040" s="154">
        <v>4.5566055892040307</v>
      </c>
      <c r="P4040" s="154">
        <v>10.717950636714059</v>
      </c>
      <c r="Q4040" s="154">
        <v>22.299801282803081</v>
      </c>
      <c r="R4040" s="154">
        <v>4.6033327386251059</v>
      </c>
      <c r="S4040" s="154">
        <v>8.4898030669277595</v>
      </c>
      <c r="T4040" s="154">
        <v>29.959485532101471</v>
      </c>
    </row>
    <row r="4041" spans="1:20" x14ac:dyDescent="0.45">
      <c r="A4041" s="156" t="s">
        <v>199</v>
      </c>
      <c r="B4041" s="156">
        <v>2023</v>
      </c>
      <c r="C4041" s="157">
        <v>45143</v>
      </c>
      <c r="D4041" s="156" t="s">
        <v>103</v>
      </c>
      <c r="E4041" s="156" t="s">
        <v>1943</v>
      </c>
      <c r="F4041" s="156">
        <v>5</v>
      </c>
      <c r="G4041" s="156">
        <v>1</v>
      </c>
      <c r="H4041" s="156" t="s">
        <v>5999</v>
      </c>
      <c r="I4041" s="156">
        <v>728</v>
      </c>
      <c r="J4041" s="156" t="s">
        <v>446</v>
      </c>
      <c r="K4041" s="156" t="s">
        <v>37</v>
      </c>
      <c r="L4041" s="156">
        <v>23.610958904109591</v>
      </c>
      <c r="M4041" s="156">
        <v>1</v>
      </c>
      <c r="N4041" s="156">
        <v>43.525258174326552</v>
      </c>
      <c r="O4041" s="156">
        <v>4.6552912833636304</v>
      </c>
      <c r="P4041" s="156">
        <v>29.559384324235658</v>
      </c>
      <c r="Q4041" s="156">
        <v>45.239986239148557</v>
      </c>
      <c r="R4041" s="156">
        <v>4.6969243394833056</v>
      </c>
      <c r="S4041" s="156">
        <v>31.149213220698641</v>
      </c>
      <c r="T4041" s="156">
        <v>32.646332085197443</v>
      </c>
    </row>
    <row r="4042" spans="1:20" x14ac:dyDescent="0.45">
      <c r="A4042" s="156" t="s">
        <v>199</v>
      </c>
      <c r="B4042" s="156">
        <v>2023</v>
      </c>
      <c r="C4042" s="157">
        <v>45143</v>
      </c>
      <c r="D4042" s="156" t="s">
        <v>103</v>
      </c>
      <c r="E4042" s="156" t="s">
        <v>1943</v>
      </c>
      <c r="F4042" s="156">
        <v>5</v>
      </c>
      <c r="G4042" s="156">
        <v>2</v>
      </c>
      <c r="H4042" s="156" t="s">
        <v>5999</v>
      </c>
      <c r="I4042" s="156">
        <v>728</v>
      </c>
      <c r="J4042" s="156" t="s">
        <v>358</v>
      </c>
      <c r="K4042" s="156" t="s">
        <v>79</v>
      </c>
      <c r="L4042" s="156">
        <v>30.531506849315068</v>
      </c>
      <c r="M4042" s="156">
        <v>13</v>
      </c>
      <c r="N4042" s="156">
        <v>35.042881058658729</v>
      </c>
      <c r="O4042" s="156">
        <v>4.4256233939485172</v>
      </c>
      <c r="P4042" s="156">
        <v>21.76601087681318</v>
      </c>
      <c r="Q4042" s="156">
        <v>36.439681931669497</v>
      </c>
      <c r="R4042" s="156">
        <v>4.4032523749848664</v>
      </c>
      <c r="S4042" s="156">
        <v>23.229924806714902</v>
      </c>
      <c r="T4042" s="156">
        <v>32.646332085197443</v>
      </c>
    </row>
    <row r="4043" spans="1:20" x14ac:dyDescent="0.45">
      <c r="A4043" s="156" t="s">
        <v>199</v>
      </c>
      <c r="B4043" s="156">
        <v>2023</v>
      </c>
      <c r="C4043" s="157">
        <v>45143</v>
      </c>
      <c r="D4043" s="156" t="s">
        <v>103</v>
      </c>
      <c r="E4043" s="156" t="s">
        <v>1943</v>
      </c>
      <c r="F4043" s="156">
        <v>5</v>
      </c>
      <c r="G4043" s="156">
        <v>3</v>
      </c>
      <c r="H4043" s="156" t="s">
        <v>5999</v>
      </c>
      <c r="I4043" s="156">
        <v>728</v>
      </c>
      <c r="J4043" s="156" t="s">
        <v>387</v>
      </c>
      <c r="K4043" s="156" t="s">
        <v>58</v>
      </c>
      <c r="L4043" s="156">
        <v>26.471232876712332</v>
      </c>
      <c r="M4043" s="156">
        <v>23</v>
      </c>
      <c r="N4043" s="156">
        <v>26.34358788017229</v>
      </c>
      <c r="O4043" s="156">
        <v>4.3757516409015986</v>
      </c>
      <c r="P4043" s="156">
        <v>13.21633295746749</v>
      </c>
      <c r="Q4043" s="156">
        <v>28.31396666383619</v>
      </c>
      <c r="R4043" s="156">
        <v>4.3402084203841707</v>
      </c>
      <c r="S4043" s="156">
        <v>15.29334140268368</v>
      </c>
      <c r="T4043" s="156">
        <v>32.646332085197443</v>
      </c>
    </row>
    <row r="4044" spans="1:20" x14ac:dyDescent="0.45">
      <c r="A4044" s="156" t="s">
        <v>199</v>
      </c>
      <c r="B4044" s="156">
        <v>2023</v>
      </c>
      <c r="C4044" s="157">
        <v>45143</v>
      </c>
      <c r="D4044" s="156" t="s">
        <v>103</v>
      </c>
      <c r="E4044" s="156" t="s">
        <v>1943</v>
      </c>
      <c r="F4044" s="156">
        <v>5</v>
      </c>
      <c r="G4044" s="156">
        <v>4</v>
      </c>
      <c r="H4044" s="156" t="s">
        <v>5999</v>
      </c>
      <c r="I4044" s="156">
        <v>728</v>
      </c>
      <c r="J4044" s="156" t="s">
        <v>451</v>
      </c>
      <c r="K4044" s="156" t="s">
        <v>49</v>
      </c>
      <c r="L4044" s="156">
        <v>24.67671232876712</v>
      </c>
      <c r="M4044" s="156">
        <v>13</v>
      </c>
      <c r="N4044" s="156">
        <v>48.819704274317068</v>
      </c>
      <c r="O4044" s="156">
        <v>4.8200252812787143</v>
      </c>
      <c r="P4044" s="156">
        <v>34.359628430480917</v>
      </c>
      <c r="Q4044" s="156">
        <v>44.57102006993675</v>
      </c>
      <c r="R4044" s="156">
        <v>4.6644865145589547</v>
      </c>
      <c r="S4044" s="156">
        <v>30.577560526259891</v>
      </c>
      <c r="T4044" s="156">
        <v>32.646332085197443</v>
      </c>
    </row>
    <row r="4045" spans="1:20" x14ac:dyDescent="0.45">
      <c r="A4045" s="156" t="s">
        <v>199</v>
      </c>
      <c r="B4045" s="156">
        <v>2023</v>
      </c>
      <c r="C4045" s="157">
        <v>45143</v>
      </c>
      <c r="D4045" s="156" t="s">
        <v>103</v>
      </c>
      <c r="E4045" s="156" t="s">
        <v>1943</v>
      </c>
      <c r="F4045" s="156">
        <v>5</v>
      </c>
      <c r="G4045" s="156">
        <v>5</v>
      </c>
      <c r="H4045" s="156" t="s">
        <v>5999</v>
      </c>
      <c r="I4045" s="156">
        <v>728</v>
      </c>
      <c r="J4045" s="156" t="s">
        <v>488</v>
      </c>
      <c r="K4045" s="156" t="s">
        <v>55</v>
      </c>
      <c r="L4045" s="156">
        <v>22.61643835616438</v>
      </c>
      <c r="M4045" s="156">
        <v>23</v>
      </c>
      <c r="N4045" s="156">
        <v>17.835505060846291</v>
      </c>
      <c r="O4045" s="156">
        <v>4.5747771951681448</v>
      </c>
      <c r="P4045" s="156">
        <v>4.1111734753418574</v>
      </c>
      <c r="Q4045" s="156">
        <v>18.775149901836858</v>
      </c>
      <c r="R4045" s="156">
        <v>4.5481839845930141</v>
      </c>
      <c r="S4045" s="156">
        <v>5.1305979480578152</v>
      </c>
      <c r="T4045" s="156">
        <v>32.646332085197443</v>
      </c>
    </row>
    <row r="4046" spans="1:20" x14ac:dyDescent="0.45">
      <c r="A4046" s="156" t="s">
        <v>199</v>
      </c>
      <c r="B4046" s="156">
        <v>2023</v>
      </c>
      <c r="C4046" s="157">
        <v>45143</v>
      </c>
      <c r="D4046" s="156" t="s">
        <v>103</v>
      </c>
      <c r="E4046" s="156" t="s">
        <v>1943</v>
      </c>
      <c r="F4046" s="156">
        <v>5</v>
      </c>
      <c r="G4046" s="156">
        <v>6</v>
      </c>
      <c r="H4046" s="156" t="s">
        <v>5999</v>
      </c>
      <c r="I4046" s="156">
        <v>728</v>
      </c>
      <c r="J4046" s="156" t="s">
        <v>403</v>
      </c>
      <c r="K4046" s="156" t="s">
        <v>61</v>
      </c>
      <c r="L4046" s="156">
        <v>26.405479452054799</v>
      </c>
      <c r="M4046" s="156">
        <v>13</v>
      </c>
      <c r="N4046" s="156">
        <v>24.311056062863731</v>
      </c>
      <c r="O4046" s="156">
        <v>4.4178420904388496</v>
      </c>
      <c r="P4046" s="156">
        <v>11.05752979154718</v>
      </c>
      <c r="Q4046" s="156">
        <v>22.113917163280171</v>
      </c>
      <c r="R4046" s="156">
        <v>4.4936678480820591</v>
      </c>
      <c r="S4046" s="156">
        <v>8.6329136190339923</v>
      </c>
      <c r="T4046" s="156">
        <v>32.646332085197443</v>
      </c>
    </row>
    <row r="4047" spans="1:20" x14ac:dyDescent="0.45">
      <c r="A4047" s="130" t="s">
        <v>199</v>
      </c>
      <c r="B4047" s="130">
        <v>2023</v>
      </c>
      <c r="C4047" s="131">
        <v>45143</v>
      </c>
      <c r="D4047" s="130" t="s">
        <v>103</v>
      </c>
      <c r="E4047" s="130" t="s">
        <v>5233</v>
      </c>
      <c r="F4047" s="130">
        <v>1</v>
      </c>
      <c r="G4047" s="130">
        <v>1</v>
      </c>
      <c r="H4047" s="130" t="s">
        <v>6000</v>
      </c>
      <c r="I4047" s="130">
        <v>729</v>
      </c>
      <c r="J4047" s="130" t="s">
        <v>403</v>
      </c>
      <c r="K4047" s="130" t="s">
        <v>61</v>
      </c>
      <c r="L4047" s="130">
        <v>26.405479452054799</v>
      </c>
      <c r="M4047" s="130">
        <v>13</v>
      </c>
      <c r="N4047" s="130">
        <v>22.113917163280171</v>
      </c>
      <c r="O4047" s="130">
        <v>4.4936678480820591</v>
      </c>
      <c r="P4047" s="130">
        <v>8.6329136190339923</v>
      </c>
      <c r="Q4047" s="130">
        <v>25.365809166950889</v>
      </c>
      <c r="R4047" s="130">
        <v>4.5118346912729814</v>
      </c>
      <c r="S4047" s="130">
        <v>11.830305093131949</v>
      </c>
      <c r="T4047" s="130">
        <v>27.305113089498398</v>
      </c>
    </row>
    <row r="4048" spans="1:20" x14ac:dyDescent="0.45">
      <c r="A4048" s="130" t="s">
        <v>199</v>
      </c>
      <c r="B4048" s="130">
        <v>2023</v>
      </c>
      <c r="C4048" s="131">
        <v>45143</v>
      </c>
      <c r="D4048" s="130" t="s">
        <v>103</v>
      </c>
      <c r="E4048" s="130" t="s">
        <v>5233</v>
      </c>
      <c r="F4048" s="130">
        <v>1</v>
      </c>
      <c r="G4048" s="130">
        <v>2</v>
      </c>
      <c r="H4048" s="130" t="s">
        <v>6000</v>
      </c>
      <c r="I4048" s="130">
        <v>729</v>
      </c>
      <c r="J4048" s="130" t="s">
        <v>262</v>
      </c>
      <c r="K4048" s="130" t="s">
        <v>46</v>
      </c>
      <c r="L4048" s="130">
        <v>26.832876712328769</v>
      </c>
      <c r="M4048" s="130">
        <v>5</v>
      </c>
      <c r="N4048" s="130">
        <v>33.244716421679662</v>
      </c>
      <c r="O4048" s="130">
        <v>4.4344401889926743</v>
      </c>
      <c r="P4048" s="130">
        <v>19.941395854701629</v>
      </c>
      <c r="Q4048" s="130">
        <v>32.70115068862053</v>
      </c>
      <c r="R4048" s="130">
        <v>4.4173713701007271</v>
      </c>
      <c r="S4048" s="130">
        <v>19.449036578318349</v>
      </c>
      <c r="T4048" s="130">
        <v>27.305113089498398</v>
      </c>
    </row>
    <row r="4049" spans="1:20" x14ac:dyDescent="0.45">
      <c r="A4049" s="130" t="s">
        <v>199</v>
      </c>
      <c r="B4049" s="130">
        <v>2023</v>
      </c>
      <c r="C4049" s="131">
        <v>45143</v>
      </c>
      <c r="D4049" s="130" t="s">
        <v>103</v>
      </c>
      <c r="E4049" s="130" t="s">
        <v>5233</v>
      </c>
      <c r="F4049" s="130">
        <v>1</v>
      </c>
      <c r="G4049" s="130">
        <v>3</v>
      </c>
      <c r="H4049" s="130" t="s">
        <v>6000</v>
      </c>
      <c r="I4049" s="130">
        <v>729</v>
      </c>
      <c r="J4049" s="130" t="s">
        <v>368</v>
      </c>
      <c r="K4049" s="130" t="s">
        <v>131</v>
      </c>
      <c r="L4049" s="130">
        <v>35.054794520547937</v>
      </c>
      <c r="M4049" s="130">
        <v>23</v>
      </c>
      <c r="N4049" s="130">
        <v>23.767116180370049</v>
      </c>
      <c r="O4049" s="130">
        <v>4.36419291888022</v>
      </c>
      <c r="P4049" s="130">
        <v>10.67453742372939</v>
      </c>
      <c r="Q4049" s="130">
        <v>23.86734600934388</v>
      </c>
      <c r="R4049" s="130">
        <v>4.3669949720339138</v>
      </c>
      <c r="S4049" s="130">
        <v>10.766361093242139</v>
      </c>
      <c r="T4049" s="130">
        <v>27.305113089498398</v>
      </c>
    </row>
    <row r="4050" spans="1:20" x14ac:dyDescent="0.45">
      <c r="A4050" s="130" t="s">
        <v>199</v>
      </c>
      <c r="B4050" s="130">
        <v>2023</v>
      </c>
      <c r="C4050" s="131">
        <v>45143</v>
      </c>
      <c r="D4050" s="130" t="s">
        <v>103</v>
      </c>
      <c r="E4050" s="130" t="s">
        <v>5233</v>
      </c>
      <c r="F4050" s="130">
        <v>1</v>
      </c>
      <c r="G4050" s="130">
        <v>4</v>
      </c>
      <c r="H4050" s="130" t="s">
        <v>6000</v>
      </c>
      <c r="I4050" s="130">
        <v>729</v>
      </c>
      <c r="J4050" s="130" t="s">
        <v>470</v>
      </c>
      <c r="K4050" s="130" t="s">
        <v>52</v>
      </c>
      <c r="L4050" s="130">
        <v>21.030136986301368</v>
      </c>
      <c r="M4050" s="130">
        <v>23</v>
      </c>
      <c r="N4050" s="130">
        <v>30.094702592663712</v>
      </c>
      <c r="O4050" s="130">
        <v>4.411206421566698</v>
      </c>
      <c r="P4050" s="130">
        <v>16.861083327963609</v>
      </c>
      <c r="Q4050" s="130">
        <v>27.382041218645789</v>
      </c>
      <c r="R4050" s="130">
        <v>4.4599431961683393</v>
      </c>
      <c r="S4050" s="130">
        <v>14.002211630140771</v>
      </c>
      <c r="T4050" s="130">
        <v>27.305113089498398</v>
      </c>
    </row>
    <row r="4051" spans="1:20" x14ac:dyDescent="0.45">
      <c r="A4051" s="150" t="s">
        <v>199</v>
      </c>
      <c r="B4051" s="150">
        <v>2023</v>
      </c>
      <c r="C4051" s="151">
        <v>45143</v>
      </c>
      <c r="D4051" s="150" t="s">
        <v>103</v>
      </c>
      <c r="E4051" s="150" t="s">
        <v>5233</v>
      </c>
      <c r="F4051" s="150">
        <v>2</v>
      </c>
      <c r="G4051" s="150">
        <v>1</v>
      </c>
      <c r="H4051" s="150" t="s">
        <v>6001</v>
      </c>
      <c r="I4051" s="150">
        <v>730</v>
      </c>
      <c r="J4051" s="150" t="s">
        <v>451</v>
      </c>
      <c r="K4051" s="150" t="s">
        <v>49</v>
      </c>
      <c r="L4051" s="150">
        <v>24.67671232876712</v>
      </c>
      <c r="M4051" s="150">
        <v>13</v>
      </c>
      <c r="N4051" s="150">
        <v>44.57102006993675</v>
      </c>
      <c r="O4051" s="150">
        <v>4.6644865145589547</v>
      </c>
      <c r="P4051" s="150">
        <v>30.577560526259891</v>
      </c>
      <c r="Q4051" s="150">
        <v>45.527955141440202</v>
      </c>
      <c r="R4051" s="150">
        <v>4.7990871333377996</v>
      </c>
      <c r="S4051" s="150">
        <v>31.1306937414268</v>
      </c>
      <c r="T4051" s="150">
        <v>29.511193744616602</v>
      </c>
    </row>
    <row r="4052" spans="1:20" x14ac:dyDescent="0.45">
      <c r="A4052" s="150" t="s">
        <v>199</v>
      </c>
      <c r="B4052" s="150">
        <v>2023</v>
      </c>
      <c r="C4052" s="151">
        <v>45143</v>
      </c>
      <c r="D4052" s="150" t="s">
        <v>103</v>
      </c>
      <c r="E4052" s="150" t="s">
        <v>5233</v>
      </c>
      <c r="F4052" s="150">
        <v>2</v>
      </c>
      <c r="G4052" s="150">
        <v>2</v>
      </c>
      <c r="H4052" s="150" t="s">
        <v>6001</v>
      </c>
      <c r="I4052" s="150">
        <v>730</v>
      </c>
      <c r="J4052" s="150" t="s">
        <v>397</v>
      </c>
      <c r="K4052" s="150" t="s">
        <v>177</v>
      </c>
      <c r="L4052" s="150">
        <v>30.712328767123289</v>
      </c>
      <c r="M4052" s="150">
        <v>13</v>
      </c>
      <c r="N4052" s="150">
        <v>35.605984805706328</v>
      </c>
      <c r="O4052" s="150">
        <v>4.4812081715514402</v>
      </c>
      <c r="P4052" s="150">
        <v>22.162360291052011</v>
      </c>
      <c r="Q4052" s="150">
        <v>35.528016717548383</v>
      </c>
      <c r="R4052" s="150">
        <v>4.5622911838807472</v>
      </c>
      <c r="S4052" s="150">
        <v>21.841143165906129</v>
      </c>
      <c r="T4052" s="150">
        <v>29.511193744616602</v>
      </c>
    </row>
    <row r="4053" spans="1:20" x14ac:dyDescent="0.45">
      <c r="A4053" s="150" t="s">
        <v>199</v>
      </c>
      <c r="B4053" s="150">
        <v>2023</v>
      </c>
      <c r="C4053" s="151">
        <v>45143</v>
      </c>
      <c r="D4053" s="150" t="s">
        <v>103</v>
      </c>
      <c r="E4053" s="150" t="s">
        <v>5233</v>
      </c>
      <c r="F4053" s="150">
        <v>2</v>
      </c>
      <c r="G4053" s="150">
        <v>3</v>
      </c>
      <c r="H4053" s="150" t="s">
        <v>6001</v>
      </c>
      <c r="I4053" s="150">
        <v>730</v>
      </c>
      <c r="J4053" s="150" t="s">
        <v>488</v>
      </c>
      <c r="K4053" s="150" t="s">
        <v>55</v>
      </c>
      <c r="L4053" s="150">
        <v>22.61643835616438</v>
      </c>
      <c r="M4053" s="150">
        <v>23</v>
      </c>
      <c r="N4053" s="150">
        <v>18.775149901836858</v>
      </c>
      <c r="O4053" s="150">
        <v>4.5481839845930141</v>
      </c>
      <c r="P4053" s="150">
        <v>5.1305979480578152</v>
      </c>
      <c r="Q4053" s="150">
        <v>19.522411166433191</v>
      </c>
      <c r="R4053" s="150">
        <v>4.5927723952742481</v>
      </c>
      <c r="S4053" s="150">
        <v>5.7440939806104439</v>
      </c>
      <c r="T4053" s="150">
        <v>29.511193744616602</v>
      </c>
    </row>
    <row r="4054" spans="1:20" x14ac:dyDescent="0.45">
      <c r="A4054" s="150" t="s">
        <v>199</v>
      </c>
      <c r="B4054" s="150">
        <v>2023</v>
      </c>
      <c r="C4054" s="151">
        <v>45143</v>
      </c>
      <c r="D4054" s="150" t="s">
        <v>103</v>
      </c>
      <c r="E4054" s="150" t="s">
        <v>5233</v>
      </c>
      <c r="F4054" s="150">
        <v>2</v>
      </c>
      <c r="G4054" s="150">
        <v>4</v>
      </c>
      <c r="H4054" s="150" t="s">
        <v>6001</v>
      </c>
      <c r="I4054" s="150">
        <v>730</v>
      </c>
      <c r="J4054" s="150" t="s">
        <v>475</v>
      </c>
      <c r="K4054" s="150" t="s">
        <v>265</v>
      </c>
      <c r="L4054" s="150">
        <v>19.912328767123292</v>
      </c>
      <c r="M4054" s="150">
        <v>23</v>
      </c>
      <c r="N4054" s="150">
        <v>19.09262020098647</v>
      </c>
      <c r="O4054" s="150">
        <v>4.6081617499634584</v>
      </c>
      <c r="P4054" s="150">
        <v>5.2681349510960978</v>
      </c>
      <c r="Q4054" s="150">
        <v>17.47313571267577</v>
      </c>
      <c r="R4054" s="150">
        <v>4.7001778154589999</v>
      </c>
      <c r="S4054" s="150">
        <v>3.3726022662987698</v>
      </c>
      <c r="T4054" s="150">
        <v>29.511193744616602</v>
      </c>
    </row>
    <row r="4055" spans="1:20" x14ac:dyDescent="0.45">
      <c r="A4055" s="152" t="s">
        <v>199</v>
      </c>
      <c r="B4055" s="152">
        <v>2023</v>
      </c>
      <c r="C4055" s="153">
        <v>45143</v>
      </c>
      <c r="D4055" s="152" t="s">
        <v>103</v>
      </c>
      <c r="E4055" s="152" t="s">
        <v>5233</v>
      </c>
      <c r="F4055" s="152">
        <v>3</v>
      </c>
      <c r="G4055" s="152">
        <v>1</v>
      </c>
      <c r="H4055" s="152" t="s">
        <v>6002</v>
      </c>
      <c r="I4055" s="152">
        <v>731</v>
      </c>
      <c r="J4055" s="152" t="s">
        <v>399</v>
      </c>
      <c r="K4055" s="152" t="s">
        <v>49</v>
      </c>
      <c r="L4055" s="152">
        <v>28.986301369863011</v>
      </c>
      <c r="M4055" s="152">
        <v>11</v>
      </c>
      <c r="N4055" s="152">
        <v>28.521275654738119</v>
      </c>
      <c r="O4055" s="152">
        <v>4.2998738246650694</v>
      </c>
      <c r="P4055" s="152">
        <v>15.62165418074291</v>
      </c>
      <c r="Q4055" s="152">
        <v>30.665074421272319</v>
      </c>
      <c r="R4055" s="152">
        <v>4.3980790595083779</v>
      </c>
      <c r="S4055" s="152">
        <v>17.47083724274718</v>
      </c>
      <c r="T4055" s="152">
        <v>26.992484846800171</v>
      </c>
    </row>
    <row r="4056" spans="1:20" x14ac:dyDescent="0.45">
      <c r="A4056" s="152" t="s">
        <v>199</v>
      </c>
      <c r="B4056" s="152">
        <v>2023</v>
      </c>
      <c r="C4056" s="153">
        <v>45143</v>
      </c>
      <c r="D4056" s="152" t="s">
        <v>103</v>
      </c>
      <c r="E4056" s="152" t="s">
        <v>5233</v>
      </c>
      <c r="F4056" s="152">
        <v>3</v>
      </c>
      <c r="G4056" s="152">
        <v>2</v>
      </c>
      <c r="H4056" s="152" t="s">
        <v>6002</v>
      </c>
      <c r="I4056" s="152">
        <v>731</v>
      </c>
      <c r="J4056" s="152" t="s">
        <v>418</v>
      </c>
      <c r="K4056" s="152" t="s">
        <v>96</v>
      </c>
      <c r="L4056" s="152">
        <v>25.205479452054799</v>
      </c>
      <c r="M4056" s="152">
        <v>13</v>
      </c>
      <c r="N4056" s="152">
        <v>32.706962706212018</v>
      </c>
      <c r="O4056" s="152">
        <v>4.4943914460734682</v>
      </c>
      <c r="P4056" s="152">
        <v>19.22378836799161</v>
      </c>
      <c r="Q4056" s="152">
        <v>32.355794236045938</v>
      </c>
      <c r="R4056" s="152">
        <v>4.4858479637768918</v>
      </c>
      <c r="S4056" s="152">
        <v>18.898250344715262</v>
      </c>
      <c r="T4056" s="152">
        <v>26.992484846800171</v>
      </c>
    </row>
    <row r="4057" spans="1:20" x14ac:dyDescent="0.45">
      <c r="A4057" s="152" t="s">
        <v>199</v>
      </c>
      <c r="B4057" s="152">
        <v>2023</v>
      </c>
      <c r="C4057" s="153">
        <v>45143</v>
      </c>
      <c r="D4057" s="152" t="s">
        <v>103</v>
      </c>
      <c r="E4057" s="152" t="s">
        <v>5233</v>
      </c>
      <c r="F4057" s="152">
        <v>3</v>
      </c>
      <c r="G4057" s="152">
        <v>3</v>
      </c>
      <c r="H4057" s="152" t="s">
        <v>6002</v>
      </c>
      <c r="I4057" s="152">
        <v>731</v>
      </c>
      <c r="J4057" s="152" t="s">
        <v>462</v>
      </c>
      <c r="K4057" s="152" t="s">
        <v>115</v>
      </c>
      <c r="L4057" s="152">
        <v>22.517808219178079</v>
      </c>
      <c r="M4057" s="152">
        <v>23</v>
      </c>
      <c r="N4057" s="152">
        <v>22.299801282803081</v>
      </c>
      <c r="O4057" s="152">
        <v>4.6033327386251059</v>
      </c>
      <c r="P4057" s="152">
        <v>8.4898030669277595</v>
      </c>
      <c r="Q4057" s="152">
        <v>22.470633175911221</v>
      </c>
      <c r="R4057" s="152">
        <v>4.5690526149164592</v>
      </c>
      <c r="S4057" s="152">
        <v>8.763475331161839</v>
      </c>
      <c r="T4057" s="152">
        <v>26.992484846800171</v>
      </c>
    </row>
    <row r="4058" spans="1:20" x14ac:dyDescent="0.45">
      <c r="A4058" s="152" t="s">
        <v>199</v>
      </c>
      <c r="B4058" s="152">
        <v>2023</v>
      </c>
      <c r="C4058" s="153">
        <v>45143</v>
      </c>
      <c r="D4058" s="152" t="s">
        <v>103</v>
      </c>
      <c r="E4058" s="152" t="s">
        <v>5233</v>
      </c>
      <c r="F4058" s="152">
        <v>3</v>
      </c>
      <c r="G4058" s="152">
        <v>4</v>
      </c>
      <c r="H4058" s="152" t="s">
        <v>6002</v>
      </c>
      <c r="I4058" s="152">
        <v>731</v>
      </c>
      <c r="J4058" s="152" t="s">
        <v>400</v>
      </c>
      <c r="K4058" s="152" t="s">
        <v>58</v>
      </c>
      <c r="L4058" s="152">
        <v>29.479452054794521</v>
      </c>
      <c r="M4058" s="152">
        <v>23</v>
      </c>
      <c r="N4058" s="152">
        <v>24.441899743447479</v>
      </c>
      <c r="O4058" s="152">
        <v>4.3739856164786914</v>
      </c>
      <c r="P4058" s="152">
        <v>11.319942894011399</v>
      </c>
      <c r="Q4058" s="152">
        <v>22.412874992881608</v>
      </c>
      <c r="R4058" s="152">
        <v>4.4637174989024491</v>
      </c>
      <c r="S4058" s="152">
        <v>9.0217224961742613</v>
      </c>
      <c r="T4058" s="152">
        <v>26.992484846800171</v>
      </c>
    </row>
    <row r="4059" spans="1:20" x14ac:dyDescent="0.45">
      <c r="A4059" s="154" t="s">
        <v>199</v>
      </c>
      <c r="B4059" s="154">
        <v>2023</v>
      </c>
      <c r="C4059" s="155">
        <v>45143</v>
      </c>
      <c r="D4059" s="154" t="s">
        <v>103</v>
      </c>
      <c r="E4059" s="154" t="s">
        <v>5233</v>
      </c>
      <c r="F4059" s="154">
        <v>4</v>
      </c>
      <c r="G4059" s="154">
        <v>1</v>
      </c>
      <c r="H4059" s="154" t="s">
        <v>6003</v>
      </c>
      <c r="I4059" s="154">
        <v>732</v>
      </c>
      <c r="J4059" s="154" t="s">
        <v>365</v>
      </c>
      <c r="K4059" s="154" t="s">
        <v>88</v>
      </c>
      <c r="L4059" s="154">
        <v>25.898630136986299</v>
      </c>
      <c r="M4059" s="154">
        <v>12</v>
      </c>
      <c r="N4059" s="154">
        <v>36.310538196556593</v>
      </c>
      <c r="O4059" s="154">
        <v>4.5620481013430858</v>
      </c>
      <c r="P4059" s="154">
        <v>22.62439389252733</v>
      </c>
      <c r="Q4059" s="154">
        <v>38.21912890245094</v>
      </c>
      <c r="R4059" s="154">
        <v>4.6211465998623087</v>
      </c>
      <c r="S4059" s="154">
        <v>24.355689102864009</v>
      </c>
      <c r="T4059" s="154">
        <v>32.537297652078927</v>
      </c>
    </row>
    <row r="4060" spans="1:20" x14ac:dyDescent="0.45">
      <c r="A4060" s="154" t="s">
        <v>199</v>
      </c>
      <c r="B4060" s="154">
        <v>2023</v>
      </c>
      <c r="C4060" s="155">
        <v>45143</v>
      </c>
      <c r="D4060" s="154" t="s">
        <v>103</v>
      </c>
      <c r="E4060" s="154" t="s">
        <v>5233</v>
      </c>
      <c r="F4060" s="154">
        <v>4</v>
      </c>
      <c r="G4060" s="154">
        <v>2</v>
      </c>
      <c r="H4060" s="154" t="s">
        <v>6003</v>
      </c>
      <c r="I4060" s="154">
        <v>732</v>
      </c>
      <c r="J4060" s="154" t="s">
        <v>441</v>
      </c>
      <c r="K4060" s="154" t="s">
        <v>34</v>
      </c>
      <c r="L4060" s="154">
        <v>23.917808219178081</v>
      </c>
      <c r="M4060" s="154">
        <v>8</v>
      </c>
      <c r="N4060" s="154">
        <v>34.15767452201014</v>
      </c>
      <c r="O4060" s="154">
        <v>4.2789374184504716</v>
      </c>
      <c r="P4060" s="154">
        <v>21.320862266658729</v>
      </c>
      <c r="Q4060" s="154">
        <v>34.53278469315697</v>
      </c>
      <c r="R4060" s="154">
        <v>4.3223699681291112</v>
      </c>
      <c r="S4060" s="154">
        <v>21.565674788769631</v>
      </c>
      <c r="T4060" s="154">
        <v>32.537297652078927</v>
      </c>
    </row>
    <row r="4061" spans="1:20" x14ac:dyDescent="0.45">
      <c r="A4061" s="154" t="s">
        <v>199</v>
      </c>
      <c r="B4061" s="154">
        <v>2023</v>
      </c>
      <c r="C4061" s="155">
        <v>45143</v>
      </c>
      <c r="D4061" s="154" t="s">
        <v>103</v>
      </c>
      <c r="E4061" s="154" t="s">
        <v>5233</v>
      </c>
      <c r="F4061" s="154">
        <v>4</v>
      </c>
      <c r="G4061" s="154">
        <v>3</v>
      </c>
      <c r="H4061" s="154" t="s">
        <v>6003</v>
      </c>
      <c r="I4061" s="154">
        <v>732</v>
      </c>
      <c r="J4061" s="154" t="s">
        <v>387</v>
      </c>
      <c r="K4061" s="154" t="s">
        <v>58</v>
      </c>
      <c r="L4061" s="154">
        <v>26.471232876712332</v>
      </c>
      <c r="M4061" s="154">
        <v>23</v>
      </c>
      <c r="N4061" s="154">
        <v>28.31396666383619</v>
      </c>
      <c r="O4061" s="154">
        <v>4.3402084203841707</v>
      </c>
      <c r="P4061" s="154">
        <v>15.29334140268368</v>
      </c>
      <c r="Q4061" s="154">
        <v>28.366126786197299</v>
      </c>
      <c r="R4061" s="154">
        <v>4.364639827823761</v>
      </c>
      <c r="S4061" s="154">
        <v>15.27220730272602</v>
      </c>
      <c r="T4061" s="154">
        <v>32.537297652078927</v>
      </c>
    </row>
    <row r="4062" spans="1:20" x14ac:dyDescent="0.45">
      <c r="A4062" s="154" t="s">
        <v>199</v>
      </c>
      <c r="B4062" s="154">
        <v>2023</v>
      </c>
      <c r="C4062" s="155">
        <v>45143</v>
      </c>
      <c r="D4062" s="154" t="s">
        <v>103</v>
      </c>
      <c r="E4062" s="154" t="s">
        <v>5233</v>
      </c>
      <c r="F4062" s="154">
        <v>4</v>
      </c>
      <c r="G4062" s="154">
        <v>4</v>
      </c>
      <c r="H4062" s="154" t="s">
        <v>6003</v>
      </c>
      <c r="I4062" s="154">
        <v>732</v>
      </c>
      <c r="J4062" s="154" t="s">
        <v>450</v>
      </c>
      <c r="K4062" s="154" t="s">
        <v>49</v>
      </c>
      <c r="L4062" s="154">
        <v>32.452054794520549</v>
      </c>
      <c r="M4062" s="154">
        <v>23</v>
      </c>
      <c r="N4062" s="154">
        <v>31.367011225912812</v>
      </c>
      <c r="O4062" s="154">
        <v>4.4442100316276196</v>
      </c>
      <c r="P4062" s="154">
        <v>18.034381131029949</v>
      </c>
      <c r="Q4062" s="154">
        <v>29.088510657434899</v>
      </c>
      <c r="R4062" s="154">
        <v>4.5079353104869559</v>
      </c>
      <c r="S4062" s="154">
        <v>15.564704725974041</v>
      </c>
      <c r="T4062" s="154">
        <v>32.537297652078927</v>
      </c>
    </row>
    <row r="4063" spans="1:20" x14ac:dyDescent="0.45">
      <c r="A4063" s="132" t="s">
        <v>199</v>
      </c>
      <c r="B4063" s="132">
        <v>2023</v>
      </c>
      <c r="C4063" s="133">
        <v>45143</v>
      </c>
      <c r="D4063" s="132" t="s">
        <v>103</v>
      </c>
      <c r="E4063" s="132" t="s">
        <v>5234</v>
      </c>
      <c r="F4063" s="132">
        <v>1</v>
      </c>
      <c r="G4063" s="132">
        <v>1</v>
      </c>
      <c r="H4063" s="132" t="s">
        <v>6004</v>
      </c>
      <c r="I4063" s="132">
        <v>733</v>
      </c>
      <c r="J4063" s="132" t="s">
        <v>410</v>
      </c>
      <c r="K4063" s="132" t="s">
        <v>88</v>
      </c>
      <c r="L4063" s="132">
        <v>23.591780821917808</v>
      </c>
      <c r="M4063" s="132">
        <v>3</v>
      </c>
      <c r="N4063" s="132">
        <v>46.436734215268046</v>
      </c>
      <c r="O4063" s="132">
        <v>4.5205405415168736</v>
      </c>
      <c r="P4063" s="132">
        <v>32.875112590717421</v>
      </c>
      <c r="Q4063" s="132">
        <v>47.847938380637864</v>
      </c>
      <c r="R4063" s="132">
        <v>4.6115274309340482</v>
      </c>
      <c r="S4063" s="132">
        <v>34.01335608783571</v>
      </c>
      <c r="T4063" s="132">
        <v>40.558989957619083</v>
      </c>
    </row>
    <row r="4064" spans="1:20" x14ac:dyDescent="0.45">
      <c r="A4064" s="132" t="s">
        <v>199</v>
      </c>
      <c r="B4064" s="132">
        <v>2023</v>
      </c>
      <c r="C4064" s="133">
        <v>45143</v>
      </c>
      <c r="D4064" s="132" t="s">
        <v>103</v>
      </c>
      <c r="E4064" s="132" t="s">
        <v>5234</v>
      </c>
      <c r="F4064" s="132">
        <v>1</v>
      </c>
      <c r="G4064" s="132">
        <v>2</v>
      </c>
      <c r="H4064" s="132" t="s">
        <v>6004</v>
      </c>
      <c r="I4064" s="132">
        <v>733</v>
      </c>
      <c r="J4064" s="132" t="s">
        <v>441</v>
      </c>
      <c r="K4064" s="132" t="s">
        <v>34</v>
      </c>
      <c r="L4064" s="132">
        <v>23.917808219178081</v>
      </c>
      <c r="M4064" s="132">
        <v>8</v>
      </c>
      <c r="N4064" s="132">
        <v>34.53278469315697</v>
      </c>
      <c r="O4064" s="132">
        <v>4.3223699681291112</v>
      </c>
      <c r="P4064" s="132">
        <v>21.565674788769631</v>
      </c>
      <c r="Q4064" s="132">
        <v>36.207262090697142</v>
      </c>
      <c r="R4064" s="132">
        <v>4.3449042736843806</v>
      </c>
      <c r="S4064" s="132">
        <v>23.172549269643991</v>
      </c>
      <c r="T4064" s="132">
        <v>40.558989957619083</v>
      </c>
    </row>
    <row r="4065" spans="1:20" x14ac:dyDescent="0.45">
      <c r="A4065" s="132" t="s">
        <v>199</v>
      </c>
      <c r="B4065" s="132">
        <v>2023</v>
      </c>
      <c r="C4065" s="133">
        <v>45143</v>
      </c>
      <c r="D4065" s="132" t="s">
        <v>103</v>
      </c>
      <c r="E4065" s="132" t="s">
        <v>5234</v>
      </c>
      <c r="F4065" s="132">
        <v>1</v>
      </c>
      <c r="G4065" s="132">
        <v>3</v>
      </c>
      <c r="H4065" s="132" t="s">
        <v>6004</v>
      </c>
      <c r="I4065" s="132">
        <v>733</v>
      </c>
      <c r="J4065" s="132" t="s">
        <v>425</v>
      </c>
      <c r="K4065" s="132" t="s">
        <v>96</v>
      </c>
      <c r="L4065" s="132">
        <v>29.709589041095889</v>
      </c>
      <c r="M4065" s="132">
        <v>9</v>
      </c>
      <c r="N4065" s="132">
        <v>36.937476055524229</v>
      </c>
      <c r="O4065" s="132">
        <v>4.4787553723062468</v>
      </c>
      <c r="P4065" s="132">
        <v>23.501209938605491</v>
      </c>
      <c r="Q4065" s="132">
        <v>36.85804528005314</v>
      </c>
      <c r="R4065" s="132">
        <v>4.4514587735841538</v>
      </c>
      <c r="S4065" s="132">
        <v>23.503668959300679</v>
      </c>
      <c r="T4065" s="132">
        <v>40.558989957619083</v>
      </c>
    </row>
    <row r="4066" spans="1:20" x14ac:dyDescent="0.45">
      <c r="A4066" s="132" t="s">
        <v>199</v>
      </c>
      <c r="B4066" s="132">
        <v>2023</v>
      </c>
      <c r="C4066" s="133">
        <v>45143</v>
      </c>
      <c r="D4066" s="132" t="s">
        <v>103</v>
      </c>
      <c r="E4066" s="132" t="s">
        <v>5234</v>
      </c>
      <c r="F4066" s="132">
        <v>1</v>
      </c>
      <c r="G4066" s="132">
        <v>4</v>
      </c>
      <c r="H4066" s="132" t="s">
        <v>6004</v>
      </c>
      <c r="I4066" s="132">
        <v>733</v>
      </c>
      <c r="J4066" s="132" t="s">
        <v>346</v>
      </c>
      <c r="K4066" s="132" t="s">
        <v>52</v>
      </c>
      <c r="L4066" s="132">
        <v>24.290410958904111</v>
      </c>
      <c r="M4066" s="132">
        <v>6</v>
      </c>
      <c r="N4066" s="132">
        <v>44.328964866527087</v>
      </c>
      <c r="O4066" s="132">
        <v>4.4524266340801191</v>
      </c>
      <c r="P4066" s="132">
        <v>30.971684964286741</v>
      </c>
      <c r="Q4066" s="132">
        <v>41.270733723690512</v>
      </c>
      <c r="R4066" s="132">
        <v>4.4844093067270094</v>
      </c>
      <c r="S4066" s="132">
        <v>27.817505803509491</v>
      </c>
      <c r="T4066" s="132">
        <v>40.558989957619083</v>
      </c>
    </row>
    <row r="4067" spans="1:20" x14ac:dyDescent="0.45">
      <c r="A4067" s="132" t="s">
        <v>199</v>
      </c>
      <c r="B4067" s="132">
        <v>2023</v>
      </c>
      <c r="C4067" s="133">
        <v>45143</v>
      </c>
      <c r="D4067" s="132" t="s">
        <v>103</v>
      </c>
      <c r="E4067" s="132" t="s">
        <v>5234</v>
      </c>
      <c r="F4067" s="132">
        <v>1</v>
      </c>
      <c r="G4067" s="132" t="s">
        <v>589</v>
      </c>
      <c r="H4067" s="132" t="s">
        <v>6004</v>
      </c>
      <c r="I4067" s="132">
        <v>733</v>
      </c>
      <c r="J4067" s="132" t="s">
        <v>451</v>
      </c>
      <c r="K4067" s="132" t="s">
        <v>49</v>
      </c>
      <c r="L4067" s="132">
        <v>24.67671232876712</v>
      </c>
      <c r="M4067" s="132">
        <v>13</v>
      </c>
      <c r="N4067" s="132">
        <v>45.527955141440202</v>
      </c>
      <c r="O4067" s="132">
        <v>4.7990871333377996</v>
      </c>
      <c r="P4067" s="132">
        <v>31.1306937414268</v>
      </c>
      <c r="Q4067" s="132">
        <v>45.527955141440202</v>
      </c>
      <c r="R4067" s="132">
        <v>4.7990871333377996</v>
      </c>
      <c r="S4067" s="132">
        <v>31.1306937414268</v>
      </c>
      <c r="T4067" s="132">
        <v>40.558989957619083</v>
      </c>
    </row>
    <row r="4068" spans="1:20" x14ac:dyDescent="0.45">
      <c r="A4068" s="132" t="s">
        <v>199</v>
      </c>
      <c r="B4068" s="132">
        <v>2023</v>
      </c>
      <c r="C4068" s="133">
        <v>45143</v>
      </c>
      <c r="D4068" s="132" t="s">
        <v>103</v>
      </c>
      <c r="E4068" s="132" t="s">
        <v>5234</v>
      </c>
      <c r="F4068" s="132">
        <v>1</v>
      </c>
      <c r="G4068" s="132" t="s">
        <v>100</v>
      </c>
      <c r="H4068" s="132" t="s">
        <v>6004</v>
      </c>
      <c r="I4068" s="132">
        <v>733</v>
      </c>
      <c r="J4068" s="132" t="s">
        <v>492</v>
      </c>
      <c r="K4068" s="132" t="s">
        <v>79</v>
      </c>
      <c r="L4068" s="132">
        <v>20.63287671232877</v>
      </c>
      <c r="M4068" s="132">
        <v>13</v>
      </c>
      <c r="N4068" s="132">
        <v>33.189203574846893</v>
      </c>
      <c r="O4068" s="132">
        <v>4.410647847640595</v>
      </c>
      <c r="P4068" s="132">
        <v>19.957260031925099</v>
      </c>
      <c r="Q4068" s="132">
        <v>33.189203574846893</v>
      </c>
      <c r="R4068" s="132">
        <v>4.410647847640595</v>
      </c>
      <c r="S4068" s="132">
        <v>19.957260031925099</v>
      </c>
      <c r="T4068" s="132">
        <v>40.558989957619083</v>
      </c>
    </row>
    <row r="4069" spans="1:20" x14ac:dyDescent="0.45">
      <c r="A4069" s="160" t="s">
        <v>199</v>
      </c>
      <c r="B4069" s="160">
        <v>2023</v>
      </c>
      <c r="C4069" s="161">
        <v>45143</v>
      </c>
      <c r="D4069" s="160" t="s">
        <v>103</v>
      </c>
      <c r="E4069" s="160" t="s">
        <v>5234</v>
      </c>
      <c r="F4069" s="160">
        <v>2</v>
      </c>
      <c r="G4069" s="160">
        <v>1</v>
      </c>
      <c r="H4069" s="160" t="s">
        <v>6005</v>
      </c>
      <c r="I4069" s="160">
        <v>734</v>
      </c>
      <c r="J4069" s="160" t="s">
        <v>365</v>
      </c>
      <c r="K4069" s="160" t="s">
        <v>88</v>
      </c>
      <c r="L4069" s="160">
        <v>25.898630136986299</v>
      </c>
      <c r="M4069" s="160">
        <v>12</v>
      </c>
      <c r="N4069" s="160">
        <v>38.21912890245094</v>
      </c>
      <c r="O4069" s="160">
        <v>4.6211465998623087</v>
      </c>
      <c r="P4069" s="160">
        <v>24.355689102864009</v>
      </c>
      <c r="Q4069" s="160">
        <v>41.062302288655061</v>
      </c>
      <c r="R4069" s="160">
        <v>4.619841326687621</v>
      </c>
      <c r="S4069" s="160">
        <v>27.202778308592201</v>
      </c>
      <c r="T4069" s="160">
        <v>34.337246119810672</v>
      </c>
    </row>
    <row r="4070" spans="1:20" x14ac:dyDescent="0.45">
      <c r="A4070" s="160" t="s">
        <v>199</v>
      </c>
      <c r="B4070" s="160">
        <v>2023</v>
      </c>
      <c r="C4070" s="161">
        <v>45143</v>
      </c>
      <c r="D4070" s="160" t="s">
        <v>103</v>
      </c>
      <c r="E4070" s="160" t="s">
        <v>5234</v>
      </c>
      <c r="F4070" s="160">
        <v>2</v>
      </c>
      <c r="G4070" s="160">
        <v>2</v>
      </c>
      <c r="H4070" s="160" t="s">
        <v>6005</v>
      </c>
      <c r="I4070" s="160">
        <v>734</v>
      </c>
      <c r="J4070" s="160" t="s">
        <v>446</v>
      </c>
      <c r="K4070" s="160" t="s">
        <v>37</v>
      </c>
      <c r="L4070" s="160">
        <v>23.610958904109591</v>
      </c>
      <c r="M4070" s="160">
        <v>1</v>
      </c>
      <c r="N4070" s="160">
        <v>45.239986239148557</v>
      </c>
      <c r="O4070" s="160">
        <v>4.6969243394833056</v>
      </c>
      <c r="P4070" s="160">
        <v>31.149213220698641</v>
      </c>
      <c r="Q4070" s="160">
        <v>44.882143396825647</v>
      </c>
      <c r="R4070" s="160">
        <v>4.6023402669380751</v>
      </c>
      <c r="S4070" s="160">
        <v>31.075122596011418</v>
      </c>
      <c r="T4070" s="160">
        <v>34.337246119810672</v>
      </c>
    </row>
    <row r="4071" spans="1:20" x14ac:dyDescent="0.45">
      <c r="A4071" s="160" t="s">
        <v>199</v>
      </c>
      <c r="B4071" s="160">
        <v>2023</v>
      </c>
      <c r="C4071" s="161">
        <v>45143</v>
      </c>
      <c r="D4071" s="160" t="s">
        <v>103</v>
      </c>
      <c r="E4071" s="160" t="s">
        <v>5234</v>
      </c>
      <c r="F4071" s="160">
        <v>2</v>
      </c>
      <c r="G4071" s="160">
        <v>3</v>
      </c>
      <c r="H4071" s="160" t="s">
        <v>6005</v>
      </c>
      <c r="I4071" s="160">
        <v>734</v>
      </c>
      <c r="J4071" s="160" t="s">
        <v>399</v>
      </c>
      <c r="K4071" s="160" t="s">
        <v>49</v>
      </c>
      <c r="L4071" s="160">
        <v>28.986301369863011</v>
      </c>
      <c r="M4071" s="160">
        <v>11</v>
      </c>
      <c r="N4071" s="160">
        <v>30.665074421272319</v>
      </c>
      <c r="O4071" s="160">
        <v>4.3980790595083779</v>
      </c>
      <c r="P4071" s="160">
        <v>17.47083724274718</v>
      </c>
      <c r="Q4071" s="160">
        <v>31.993636503536969</v>
      </c>
      <c r="R4071" s="160">
        <v>4.3556411924241338</v>
      </c>
      <c r="S4071" s="160">
        <v>18.92671292626456</v>
      </c>
      <c r="T4071" s="160">
        <v>34.337246119810672</v>
      </c>
    </row>
    <row r="4072" spans="1:20" x14ac:dyDescent="0.45">
      <c r="A4072" s="160" t="s">
        <v>199</v>
      </c>
      <c r="B4072" s="160">
        <v>2023</v>
      </c>
      <c r="C4072" s="161">
        <v>45143</v>
      </c>
      <c r="D4072" s="160" t="s">
        <v>103</v>
      </c>
      <c r="E4072" s="160" t="s">
        <v>5234</v>
      </c>
      <c r="F4072" s="160">
        <v>2</v>
      </c>
      <c r="G4072" s="160">
        <v>4</v>
      </c>
      <c r="H4072" s="160" t="s">
        <v>6005</v>
      </c>
      <c r="I4072" s="160">
        <v>734</v>
      </c>
      <c r="J4072" s="160" t="s">
        <v>468</v>
      </c>
      <c r="K4072" s="160" t="s">
        <v>91</v>
      </c>
      <c r="L4072" s="160">
        <v>25.328767123287669</v>
      </c>
      <c r="M4072" s="160">
        <v>7</v>
      </c>
      <c r="N4072" s="160">
        <v>34.177683752995392</v>
      </c>
      <c r="O4072" s="160">
        <v>4.4580065607139137</v>
      </c>
      <c r="P4072" s="160">
        <v>20.80366407085365</v>
      </c>
      <c r="Q4072" s="160">
        <v>33.642038237203138</v>
      </c>
      <c r="R4072" s="160">
        <v>4.3961223563658258</v>
      </c>
      <c r="S4072" s="160">
        <v>20.453671168105661</v>
      </c>
      <c r="T4072" s="160">
        <v>34.337246119810672</v>
      </c>
    </row>
    <row r="4073" spans="1:20" x14ac:dyDescent="0.45">
      <c r="A4073" s="160" t="s">
        <v>199</v>
      </c>
      <c r="B4073" s="160">
        <v>2023</v>
      </c>
      <c r="C4073" s="161">
        <v>45143</v>
      </c>
      <c r="D4073" s="160" t="s">
        <v>103</v>
      </c>
      <c r="E4073" s="160" t="s">
        <v>5234</v>
      </c>
      <c r="F4073" s="160">
        <v>2</v>
      </c>
      <c r="G4073" s="160">
        <v>5</v>
      </c>
      <c r="H4073" s="160" t="s">
        <v>6005</v>
      </c>
      <c r="I4073" s="160">
        <v>734</v>
      </c>
      <c r="J4073" s="160" t="s">
        <v>418</v>
      </c>
      <c r="K4073" s="160" t="s">
        <v>96</v>
      </c>
      <c r="L4073" s="160">
        <v>25.205479452054799</v>
      </c>
      <c r="M4073" s="160">
        <v>13</v>
      </c>
      <c r="N4073" s="160">
        <v>32.355794236045938</v>
      </c>
      <c r="O4073" s="160">
        <v>4.4858479637768918</v>
      </c>
      <c r="P4073" s="160">
        <v>18.898250344715262</v>
      </c>
      <c r="Q4073" s="160">
        <v>30.951835556171162</v>
      </c>
      <c r="R4073" s="160">
        <v>4.4415415731843257</v>
      </c>
      <c r="S4073" s="160">
        <v>17.627210836618179</v>
      </c>
      <c r="T4073" s="160">
        <v>34.337246119810672</v>
      </c>
    </row>
    <row r="4074" spans="1:20" x14ac:dyDescent="0.45">
      <c r="A4074" s="160" t="s">
        <v>199</v>
      </c>
      <c r="B4074" s="160">
        <v>2023</v>
      </c>
      <c r="C4074" s="161">
        <v>45143</v>
      </c>
      <c r="D4074" s="160" t="s">
        <v>103</v>
      </c>
      <c r="E4074" s="160" t="s">
        <v>5234</v>
      </c>
      <c r="F4074" s="160">
        <v>2</v>
      </c>
      <c r="G4074" s="160">
        <v>6</v>
      </c>
      <c r="H4074" s="160" t="s">
        <v>6005</v>
      </c>
      <c r="I4074" s="160">
        <v>734</v>
      </c>
      <c r="J4074" s="160" t="s">
        <v>403</v>
      </c>
      <c r="K4074" s="160" t="s">
        <v>61</v>
      </c>
      <c r="L4074" s="160">
        <v>26.405479452054799</v>
      </c>
      <c r="M4074" s="160">
        <v>13</v>
      </c>
      <c r="N4074" s="160">
        <v>25.365809166950889</v>
      </c>
      <c r="O4074" s="160">
        <v>4.5118346912729814</v>
      </c>
      <c r="P4074" s="160">
        <v>11.830305093131949</v>
      </c>
      <c r="Q4074" s="160">
        <v>23.54882583804315</v>
      </c>
      <c r="R4074" s="160">
        <v>4.5696422745687562</v>
      </c>
      <c r="S4074" s="160">
        <v>9.8398990143368863</v>
      </c>
      <c r="T4074" s="160">
        <v>34.337246119810672</v>
      </c>
    </row>
    <row r="4075" spans="1:20" x14ac:dyDescent="0.45">
      <c r="A4075" s="164" t="s">
        <v>199</v>
      </c>
      <c r="B4075" s="164">
        <v>2023</v>
      </c>
      <c r="C4075" s="165">
        <v>45143</v>
      </c>
      <c r="D4075" s="164" t="s">
        <v>103</v>
      </c>
      <c r="E4075" s="164" t="s">
        <v>5234</v>
      </c>
      <c r="F4075" s="164">
        <v>3</v>
      </c>
      <c r="G4075" s="164">
        <v>1</v>
      </c>
      <c r="H4075" s="164" t="s">
        <v>6006</v>
      </c>
      <c r="I4075" s="164">
        <v>735</v>
      </c>
      <c r="J4075" s="164" t="s">
        <v>354</v>
      </c>
      <c r="K4075" s="164" t="s">
        <v>121</v>
      </c>
      <c r="L4075" s="164">
        <v>28</v>
      </c>
      <c r="M4075" s="164">
        <v>2</v>
      </c>
      <c r="N4075" s="164">
        <v>39.577197399110688</v>
      </c>
      <c r="O4075" s="164">
        <v>4.5365553609162994</v>
      </c>
      <c r="P4075" s="164">
        <v>25.9675313163618</v>
      </c>
      <c r="Q4075" s="164">
        <v>42.123544156230103</v>
      </c>
      <c r="R4075" s="164">
        <v>4.549036890093836</v>
      </c>
      <c r="S4075" s="164">
        <v>28.476433485948601</v>
      </c>
      <c r="T4075" s="164">
        <v>36.671188066670602</v>
      </c>
    </row>
    <row r="4076" spans="1:20" x14ac:dyDescent="0.45">
      <c r="A4076" s="164" t="s">
        <v>199</v>
      </c>
      <c r="B4076" s="164">
        <v>2023</v>
      </c>
      <c r="C4076" s="165">
        <v>45143</v>
      </c>
      <c r="D4076" s="164" t="s">
        <v>103</v>
      </c>
      <c r="E4076" s="164" t="s">
        <v>5234</v>
      </c>
      <c r="F4076" s="164">
        <v>3</v>
      </c>
      <c r="G4076" s="164">
        <v>2</v>
      </c>
      <c r="H4076" s="164" t="s">
        <v>6006</v>
      </c>
      <c r="I4076" s="164">
        <v>735</v>
      </c>
      <c r="J4076" s="164" t="s">
        <v>546</v>
      </c>
      <c r="K4076" s="164" t="s">
        <v>34</v>
      </c>
      <c r="L4076" s="164">
        <v>25.202739726027399</v>
      </c>
      <c r="M4076" s="164">
        <v>4</v>
      </c>
      <c r="N4076" s="164">
        <v>39.510684202833687</v>
      </c>
      <c r="O4076" s="164">
        <v>4.6321444494959936</v>
      </c>
      <c r="P4076" s="164">
        <v>25.614250854345709</v>
      </c>
      <c r="Q4076" s="164">
        <v>40.498957805325048</v>
      </c>
      <c r="R4076" s="164">
        <v>4.5304029797082084</v>
      </c>
      <c r="S4076" s="164">
        <v>26.907748866200421</v>
      </c>
      <c r="T4076" s="164">
        <v>36.671188066670602</v>
      </c>
    </row>
    <row r="4077" spans="1:20" x14ac:dyDescent="0.45">
      <c r="A4077" s="164" t="s">
        <v>199</v>
      </c>
      <c r="B4077" s="164">
        <v>2023</v>
      </c>
      <c r="C4077" s="165">
        <v>45143</v>
      </c>
      <c r="D4077" s="164" t="s">
        <v>103</v>
      </c>
      <c r="E4077" s="164" t="s">
        <v>5234</v>
      </c>
      <c r="F4077" s="164">
        <v>3</v>
      </c>
      <c r="G4077" s="164">
        <v>3</v>
      </c>
      <c r="H4077" s="164" t="s">
        <v>6006</v>
      </c>
      <c r="I4077" s="164">
        <v>735</v>
      </c>
      <c r="J4077" s="164" t="s">
        <v>262</v>
      </c>
      <c r="K4077" s="164" t="s">
        <v>46</v>
      </c>
      <c r="L4077" s="164">
        <v>26.832876712328769</v>
      </c>
      <c r="M4077" s="164">
        <v>5</v>
      </c>
      <c r="N4077" s="164">
        <v>32.70115068862053</v>
      </c>
      <c r="O4077" s="164">
        <v>4.4173713701007271</v>
      </c>
      <c r="P4077" s="164">
        <v>19.449036578318349</v>
      </c>
      <c r="Q4077" s="164">
        <v>33.942430980203177</v>
      </c>
      <c r="R4077" s="164">
        <v>4.3501493903959023</v>
      </c>
      <c r="S4077" s="164">
        <v>20.89198280901547</v>
      </c>
      <c r="T4077" s="164">
        <v>36.671188066670602</v>
      </c>
    </row>
    <row r="4078" spans="1:20" x14ac:dyDescent="0.45">
      <c r="A4078" s="164" t="s">
        <v>199</v>
      </c>
      <c r="B4078" s="164">
        <v>2023</v>
      </c>
      <c r="C4078" s="165">
        <v>45143</v>
      </c>
      <c r="D4078" s="164" t="s">
        <v>103</v>
      </c>
      <c r="E4078" s="164" t="s">
        <v>5234</v>
      </c>
      <c r="F4078" s="164">
        <v>3</v>
      </c>
      <c r="G4078" s="164">
        <v>4</v>
      </c>
      <c r="H4078" s="164" t="s">
        <v>6006</v>
      </c>
      <c r="I4078" s="164">
        <v>735</v>
      </c>
      <c r="J4078" s="164" t="s">
        <v>453</v>
      </c>
      <c r="K4078" s="164" t="s">
        <v>88</v>
      </c>
      <c r="L4078" s="164">
        <v>22.43561643835616</v>
      </c>
      <c r="M4078" s="164">
        <v>10</v>
      </c>
      <c r="N4078" s="164">
        <v>36.270397460240837</v>
      </c>
      <c r="O4078" s="164">
        <v>4.4752713098142287</v>
      </c>
      <c r="P4078" s="164">
        <v>22.84458353079815</v>
      </c>
      <c r="Q4078" s="164">
        <v>35.811205146253378</v>
      </c>
      <c r="R4078" s="164">
        <v>4.3889972039537746</v>
      </c>
      <c r="S4078" s="164">
        <v>22.644213534392051</v>
      </c>
      <c r="T4078" s="164">
        <v>36.671188066670602</v>
      </c>
    </row>
    <row r="4079" spans="1:20" x14ac:dyDescent="0.45">
      <c r="A4079" s="164" t="s">
        <v>199</v>
      </c>
      <c r="B4079" s="164">
        <v>2023</v>
      </c>
      <c r="C4079" s="165">
        <v>45143</v>
      </c>
      <c r="D4079" s="164" t="s">
        <v>103</v>
      </c>
      <c r="E4079" s="164" t="s">
        <v>5234</v>
      </c>
      <c r="F4079" s="164">
        <v>3</v>
      </c>
      <c r="G4079" s="164">
        <v>5</v>
      </c>
      <c r="H4079" s="164" t="s">
        <v>6006</v>
      </c>
      <c r="I4079" s="164">
        <v>735</v>
      </c>
      <c r="J4079" s="164" t="s">
        <v>397</v>
      </c>
      <c r="K4079" s="164" t="s">
        <v>177</v>
      </c>
      <c r="L4079" s="164">
        <v>30.712328767123289</v>
      </c>
      <c r="M4079" s="164">
        <v>13</v>
      </c>
      <c r="N4079" s="164">
        <v>35.528016717548383</v>
      </c>
      <c r="O4079" s="164">
        <v>4.5622911838807472</v>
      </c>
      <c r="P4079" s="164">
        <v>21.841143165906129</v>
      </c>
      <c r="Q4079" s="164">
        <v>34.182965310572548</v>
      </c>
      <c r="R4079" s="164">
        <v>4.469327045675823</v>
      </c>
      <c r="S4079" s="164">
        <v>20.774984173545079</v>
      </c>
      <c r="T4079" s="164">
        <v>36.671188066670602</v>
      </c>
    </row>
    <row r="4080" spans="1:20" x14ac:dyDescent="0.45">
      <c r="A4080" s="164" t="s">
        <v>199</v>
      </c>
      <c r="B4080" s="164">
        <v>2023</v>
      </c>
      <c r="C4080" s="165">
        <v>45143</v>
      </c>
      <c r="D4080" s="164" t="s">
        <v>103</v>
      </c>
      <c r="E4080" s="164" t="s">
        <v>5234</v>
      </c>
      <c r="F4080" s="164">
        <v>3</v>
      </c>
      <c r="G4080" s="164">
        <v>6</v>
      </c>
      <c r="H4080" s="164" t="s">
        <v>6006</v>
      </c>
      <c r="I4080" s="164">
        <v>735</v>
      </c>
      <c r="J4080" s="164" t="s">
        <v>358</v>
      </c>
      <c r="K4080" s="164" t="s">
        <v>79</v>
      </c>
      <c r="L4080" s="164">
        <v>30.531506849315068</v>
      </c>
      <c r="M4080" s="164">
        <v>13</v>
      </c>
      <c r="N4080" s="164">
        <v>36.439681931669497</v>
      </c>
      <c r="O4080" s="164">
        <v>4.4032523749848664</v>
      </c>
      <c r="P4080" s="164">
        <v>23.229924806714902</v>
      </c>
      <c r="Q4080" s="164">
        <v>33.593538981017993</v>
      </c>
      <c r="R4080" s="164">
        <v>4.4270916175047468</v>
      </c>
      <c r="S4080" s="164">
        <v>20.312264128503749</v>
      </c>
      <c r="T4080" s="164">
        <v>36.671188066670602</v>
      </c>
    </row>
    <row r="4081" spans="1:20" x14ac:dyDescent="0.45">
      <c r="A4081" s="136" t="s">
        <v>199</v>
      </c>
      <c r="B4081" s="136">
        <v>2023</v>
      </c>
      <c r="C4081" s="137">
        <v>45143</v>
      </c>
      <c r="D4081" s="136" t="s">
        <v>103</v>
      </c>
      <c r="E4081" s="136" t="s">
        <v>5283</v>
      </c>
      <c r="F4081" s="136">
        <v>1</v>
      </c>
      <c r="G4081" s="136">
        <v>1</v>
      </c>
      <c r="H4081" s="136" t="s">
        <v>6007</v>
      </c>
      <c r="I4081" s="136">
        <v>736</v>
      </c>
      <c r="J4081" s="136" t="s">
        <v>410</v>
      </c>
      <c r="K4081" s="136" t="s">
        <v>88</v>
      </c>
      <c r="L4081" s="136">
        <v>23.591780821917808</v>
      </c>
      <c r="M4081" s="136">
        <v>3</v>
      </c>
      <c r="N4081" s="136">
        <v>47.847938380637864</v>
      </c>
      <c r="O4081" s="136">
        <v>4.6115274309340482</v>
      </c>
      <c r="P4081" s="136">
        <v>34.01335608783571</v>
      </c>
      <c r="Q4081" s="136">
        <v>49.716332126018123</v>
      </c>
      <c r="R4081" s="136">
        <v>4.6567268603622836</v>
      </c>
      <c r="S4081" s="136">
        <v>35.746151544931273</v>
      </c>
      <c r="T4081" s="136">
        <v>38.447436083025693</v>
      </c>
    </row>
    <row r="4082" spans="1:20" x14ac:dyDescent="0.45">
      <c r="A4082" s="136" t="s">
        <v>199</v>
      </c>
      <c r="B4082" s="136">
        <v>2023</v>
      </c>
      <c r="C4082" s="137">
        <v>45143</v>
      </c>
      <c r="D4082" s="136" t="s">
        <v>103</v>
      </c>
      <c r="E4082" s="136" t="s">
        <v>5283</v>
      </c>
      <c r="F4082" s="136">
        <v>1</v>
      </c>
      <c r="G4082" s="136">
        <v>2</v>
      </c>
      <c r="H4082" s="136" t="s">
        <v>6007</v>
      </c>
      <c r="I4082" s="136">
        <v>736</v>
      </c>
      <c r="J4082" s="136" t="s">
        <v>446</v>
      </c>
      <c r="K4082" s="136" t="s">
        <v>37</v>
      </c>
      <c r="L4082" s="136">
        <v>23.610958904109591</v>
      </c>
      <c r="M4082" s="136">
        <v>1</v>
      </c>
      <c r="N4082" s="136">
        <v>44.882143396825647</v>
      </c>
      <c r="O4082" s="136">
        <v>4.6023402669380751</v>
      </c>
      <c r="P4082" s="136">
        <v>31.075122596011418</v>
      </c>
      <c r="Q4082" s="136">
        <v>45.377454392834089</v>
      </c>
      <c r="R4082" s="136">
        <v>4.5446354185752798</v>
      </c>
      <c r="S4082" s="136">
        <v>31.743548137108249</v>
      </c>
      <c r="T4082" s="136">
        <v>38.447436083025693</v>
      </c>
    </row>
    <row r="4083" spans="1:20" x14ac:dyDescent="0.45">
      <c r="A4083" s="136" t="s">
        <v>199</v>
      </c>
      <c r="B4083" s="136">
        <v>2023</v>
      </c>
      <c r="C4083" s="137">
        <v>45143</v>
      </c>
      <c r="D4083" s="136" t="s">
        <v>103</v>
      </c>
      <c r="E4083" s="136" t="s">
        <v>5283</v>
      </c>
      <c r="F4083" s="136">
        <v>1</v>
      </c>
      <c r="G4083" s="136">
        <v>3</v>
      </c>
      <c r="H4083" s="136" t="s">
        <v>6007</v>
      </c>
      <c r="I4083" s="136">
        <v>736</v>
      </c>
      <c r="J4083" s="136" t="s">
        <v>262</v>
      </c>
      <c r="K4083" s="136" t="s">
        <v>46</v>
      </c>
      <c r="L4083" s="136">
        <v>26.832876712328769</v>
      </c>
      <c r="M4083" s="136">
        <v>5</v>
      </c>
      <c r="N4083" s="136">
        <v>33.942430980203177</v>
      </c>
      <c r="O4083" s="136">
        <v>4.3501493903959023</v>
      </c>
      <c r="P4083" s="136">
        <v>20.89198280901547</v>
      </c>
      <c r="Q4083" s="136">
        <v>35.201724694467103</v>
      </c>
      <c r="R4083" s="136">
        <v>4.3208429641104624</v>
      </c>
      <c r="S4083" s="136">
        <v>22.239195802135711</v>
      </c>
      <c r="T4083" s="136">
        <v>38.447436083025693</v>
      </c>
    </row>
    <row r="4084" spans="1:20" x14ac:dyDescent="0.45">
      <c r="A4084" s="136" t="s">
        <v>199</v>
      </c>
      <c r="B4084" s="136">
        <v>2023</v>
      </c>
      <c r="C4084" s="137">
        <v>45143</v>
      </c>
      <c r="D4084" s="136" t="s">
        <v>103</v>
      </c>
      <c r="E4084" s="136" t="s">
        <v>5283</v>
      </c>
      <c r="F4084" s="136">
        <v>1</v>
      </c>
      <c r="G4084" s="136">
        <v>4</v>
      </c>
      <c r="H4084" s="136" t="s">
        <v>6007</v>
      </c>
      <c r="I4084" s="136">
        <v>736</v>
      </c>
      <c r="J4084" s="136" t="s">
        <v>399</v>
      </c>
      <c r="K4084" s="136" t="s">
        <v>49</v>
      </c>
      <c r="L4084" s="136">
        <v>28.986301369863011</v>
      </c>
      <c r="M4084" s="136">
        <v>11</v>
      </c>
      <c r="N4084" s="136">
        <v>31.993636503536969</v>
      </c>
      <c r="O4084" s="136">
        <v>4.3556411924241338</v>
      </c>
      <c r="P4084" s="136">
        <v>18.92671292626456</v>
      </c>
      <c r="Q4084" s="136">
        <v>32.56159275958877</v>
      </c>
      <c r="R4084" s="136">
        <v>4.3156004743602931</v>
      </c>
      <c r="S4084" s="136">
        <v>19.614791336507889</v>
      </c>
      <c r="T4084" s="136">
        <v>38.447436083025693</v>
      </c>
    </row>
    <row r="4085" spans="1:20" x14ac:dyDescent="0.45">
      <c r="A4085" s="136" t="s">
        <v>199</v>
      </c>
      <c r="B4085" s="136">
        <v>2023</v>
      </c>
      <c r="C4085" s="137">
        <v>45143</v>
      </c>
      <c r="D4085" s="136" t="s">
        <v>103</v>
      </c>
      <c r="E4085" s="136" t="s">
        <v>5283</v>
      </c>
      <c r="F4085" s="136">
        <v>1</v>
      </c>
      <c r="G4085" s="136">
        <v>5</v>
      </c>
      <c r="H4085" s="136" t="s">
        <v>6007</v>
      </c>
      <c r="I4085" s="136">
        <v>736</v>
      </c>
      <c r="J4085" s="136" t="s">
        <v>441</v>
      </c>
      <c r="K4085" s="136" t="s">
        <v>34</v>
      </c>
      <c r="L4085" s="136">
        <v>23.917808219178081</v>
      </c>
      <c r="M4085" s="136">
        <v>8</v>
      </c>
      <c r="N4085" s="136">
        <v>36.207262090697142</v>
      </c>
      <c r="O4085" s="136">
        <v>4.3449042736843806</v>
      </c>
      <c r="P4085" s="136">
        <v>23.172549269643991</v>
      </c>
      <c r="Q4085" s="136">
        <v>34.881832733063547</v>
      </c>
      <c r="R4085" s="136">
        <v>4.3207665444453767</v>
      </c>
      <c r="S4085" s="136">
        <v>21.91953309972742</v>
      </c>
      <c r="T4085" s="136">
        <v>38.447436083025693</v>
      </c>
    </row>
    <row r="4086" spans="1:20" x14ac:dyDescent="0.45">
      <c r="A4086" s="136" t="s">
        <v>199</v>
      </c>
      <c r="B4086" s="136">
        <v>2023</v>
      </c>
      <c r="C4086" s="137">
        <v>45143</v>
      </c>
      <c r="D4086" s="136" t="s">
        <v>103</v>
      </c>
      <c r="E4086" s="136" t="s">
        <v>5283</v>
      </c>
      <c r="F4086" s="136">
        <v>1</v>
      </c>
      <c r="G4086" s="136">
        <v>6</v>
      </c>
      <c r="H4086" s="136" t="s">
        <v>6007</v>
      </c>
      <c r="I4086" s="136">
        <v>736</v>
      </c>
      <c r="J4086" s="136" t="s">
        <v>453</v>
      </c>
      <c r="K4086" s="136" t="s">
        <v>88</v>
      </c>
      <c r="L4086" s="136">
        <v>22.43561643835616</v>
      </c>
      <c r="M4086" s="136">
        <v>10</v>
      </c>
      <c r="N4086" s="136">
        <v>35.811205146253378</v>
      </c>
      <c r="O4086" s="136">
        <v>4.3889972039537746</v>
      </c>
      <c r="P4086" s="136">
        <v>22.644213534392051</v>
      </c>
      <c r="Q4086" s="136">
        <v>33.134987916759741</v>
      </c>
      <c r="R4086" s="136">
        <v>4.4250091247738093</v>
      </c>
      <c r="S4086" s="136">
        <v>19.859960542438309</v>
      </c>
      <c r="T4086" s="136">
        <v>38.447436083025693</v>
      </c>
    </row>
    <row r="4087" spans="1:20" x14ac:dyDescent="0.45">
      <c r="A4087" s="166" t="s">
        <v>199</v>
      </c>
      <c r="B4087" s="166">
        <v>2023</v>
      </c>
      <c r="C4087" s="167">
        <v>45143</v>
      </c>
      <c r="D4087" s="166" t="s">
        <v>103</v>
      </c>
      <c r="E4087" s="166" t="s">
        <v>5283</v>
      </c>
      <c r="F4087" s="166">
        <v>2</v>
      </c>
      <c r="G4087" s="166">
        <v>1</v>
      </c>
      <c r="H4087" s="166" t="s">
        <v>6008</v>
      </c>
      <c r="I4087" s="166">
        <v>737</v>
      </c>
      <c r="J4087" s="166" t="s">
        <v>354</v>
      </c>
      <c r="K4087" s="166" t="s">
        <v>121</v>
      </c>
      <c r="L4087" s="166">
        <v>28</v>
      </c>
      <c r="M4087" s="166">
        <v>2</v>
      </c>
      <c r="N4087" s="166">
        <v>42.123544156230103</v>
      </c>
      <c r="O4087" s="166">
        <v>4.549036890093836</v>
      </c>
      <c r="P4087" s="166">
        <v>28.476433485948601</v>
      </c>
      <c r="Q4087" s="166">
        <v>44.743635102802052</v>
      </c>
      <c r="R4087" s="166">
        <v>4.5552316155516301</v>
      </c>
      <c r="S4087" s="166">
        <v>31.077940256147151</v>
      </c>
      <c r="T4087" s="166">
        <v>39.242603581859498</v>
      </c>
    </row>
    <row r="4088" spans="1:20" x14ac:dyDescent="0.45">
      <c r="A4088" s="166" t="s">
        <v>199</v>
      </c>
      <c r="B4088" s="166">
        <v>2023</v>
      </c>
      <c r="C4088" s="167">
        <v>45143</v>
      </c>
      <c r="D4088" s="166" t="s">
        <v>103</v>
      </c>
      <c r="E4088" s="166" t="s">
        <v>5283</v>
      </c>
      <c r="F4088" s="166">
        <v>2</v>
      </c>
      <c r="G4088" s="166">
        <v>2</v>
      </c>
      <c r="H4088" s="166" t="s">
        <v>6008</v>
      </c>
      <c r="I4088" s="166">
        <v>737</v>
      </c>
      <c r="J4088" s="166" t="s">
        <v>346</v>
      </c>
      <c r="K4088" s="166" t="s">
        <v>52</v>
      </c>
      <c r="L4088" s="166">
        <v>24.290410958904111</v>
      </c>
      <c r="M4088" s="166">
        <v>6</v>
      </c>
      <c r="N4088" s="166">
        <v>41.270733723690512</v>
      </c>
      <c r="O4088" s="166">
        <v>4.4844093067270094</v>
      </c>
      <c r="P4088" s="166">
        <v>27.817505803509491</v>
      </c>
      <c r="Q4088" s="166">
        <v>42.480862799209362</v>
      </c>
      <c r="R4088" s="166">
        <v>4.4227517285673237</v>
      </c>
      <c r="S4088" s="166">
        <v>29.212607613507391</v>
      </c>
      <c r="T4088" s="166">
        <v>39.242603581859498</v>
      </c>
    </row>
    <row r="4089" spans="1:20" x14ac:dyDescent="0.45">
      <c r="A4089" s="166" t="s">
        <v>199</v>
      </c>
      <c r="B4089" s="166">
        <v>2023</v>
      </c>
      <c r="C4089" s="167">
        <v>45143</v>
      </c>
      <c r="D4089" s="166" t="s">
        <v>103</v>
      </c>
      <c r="E4089" s="166" t="s">
        <v>5283</v>
      </c>
      <c r="F4089" s="166">
        <v>2</v>
      </c>
      <c r="G4089" s="166">
        <v>3</v>
      </c>
      <c r="H4089" s="166" t="s">
        <v>6008</v>
      </c>
      <c r="I4089" s="166">
        <v>737</v>
      </c>
      <c r="J4089" s="166" t="s">
        <v>546</v>
      </c>
      <c r="K4089" s="166" t="s">
        <v>34</v>
      </c>
      <c r="L4089" s="166">
        <v>25.202739726027399</v>
      </c>
      <c r="M4089" s="166">
        <v>4</v>
      </c>
      <c r="N4089" s="166">
        <v>40.498957805325048</v>
      </c>
      <c r="O4089" s="166">
        <v>4.5304029797082084</v>
      </c>
      <c r="P4089" s="166">
        <v>26.907748866200421</v>
      </c>
      <c r="Q4089" s="166">
        <v>40.766397706895887</v>
      </c>
      <c r="R4089" s="166">
        <v>4.4342896959799383</v>
      </c>
      <c r="S4089" s="166">
        <v>27.463528618956069</v>
      </c>
      <c r="T4089" s="166">
        <v>39.242603581859498</v>
      </c>
    </row>
    <row r="4090" spans="1:20" x14ac:dyDescent="0.45">
      <c r="A4090" s="166" t="s">
        <v>199</v>
      </c>
      <c r="B4090" s="166">
        <v>2023</v>
      </c>
      <c r="C4090" s="167">
        <v>45143</v>
      </c>
      <c r="D4090" s="166" t="s">
        <v>103</v>
      </c>
      <c r="E4090" s="166" t="s">
        <v>5283</v>
      </c>
      <c r="F4090" s="166">
        <v>2</v>
      </c>
      <c r="G4090" s="166">
        <v>4</v>
      </c>
      <c r="H4090" s="166" t="s">
        <v>6008</v>
      </c>
      <c r="I4090" s="166">
        <v>737</v>
      </c>
      <c r="J4090" s="166" t="s">
        <v>425</v>
      </c>
      <c r="K4090" s="166" t="s">
        <v>96</v>
      </c>
      <c r="L4090" s="166">
        <v>29.709589041095889</v>
      </c>
      <c r="M4090" s="166">
        <v>9</v>
      </c>
      <c r="N4090" s="166">
        <v>36.85804528005314</v>
      </c>
      <c r="O4090" s="166">
        <v>4.4514587735841538</v>
      </c>
      <c r="P4090" s="166">
        <v>23.503668959300679</v>
      </c>
      <c r="Q4090" s="166">
        <v>36.880405770393217</v>
      </c>
      <c r="R4090" s="166">
        <v>4.3782526018802566</v>
      </c>
      <c r="S4090" s="166">
        <v>23.74564796475245</v>
      </c>
      <c r="T4090" s="166">
        <v>39.242603581859498</v>
      </c>
    </row>
    <row r="4091" spans="1:20" x14ac:dyDescent="0.45">
      <c r="A4091" s="166" t="s">
        <v>199</v>
      </c>
      <c r="B4091" s="166">
        <v>2023</v>
      </c>
      <c r="C4091" s="167">
        <v>45143</v>
      </c>
      <c r="D4091" s="166" t="s">
        <v>103</v>
      </c>
      <c r="E4091" s="166" t="s">
        <v>5283</v>
      </c>
      <c r="F4091" s="166">
        <v>2</v>
      </c>
      <c r="G4091" s="166">
        <v>5</v>
      </c>
      <c r="H4091" s="166" t="s">
        <v>6008</v>
      </c>
      <c r="I4091" s="166">
        <v>737</v>
      </c>
      <c r="J4091" s="166" t="s">
        <v>365</v>
      </c>
      <c r="K4091" s="166" t="s">
        <v>88</v>
      </c>
      <c r="L4091" s="166">
        <v>25.898630136986299</v>
      </c>
      <c r="M4091" s="166">
        <v>12</v>
      </c>
      <c r="N4091" s="166">
        <v>41.062302288655061</v>
      </c>
      <c r="O4091" s="166">
        <v>4.619841326687621</v>
      </c>
      <c r="P4091" s="166">
        <v>27.202778308592201</v>
      </c>
      <c r="Q4091" s="166">
        <v>39.007617201592574</v>
      </c>
      <c r="R4091" s="166">
        <v>4.5195999212544864</v>
      </c>
      <c r="S4091" s="166">
        <v>25.448817437829121</v>
      </c>
      <c r="T4091" s="166">
        <v>39.242603581859498</v>
      </c>
    </row>
    <row r="4092" spans="1:20" x14ac:dyDescent="0.45">
      <c r="A4092" s="166" t="s">
        <v>199</v>
      </c>
      <c r="B4092" s="166">
        <v>2023</v>
      </c>
      <c r="C4092" s="167">
        <v>45143</v>
      </c>
      <c r="D4092" s="166" t="s">
        <v>103</v>
      </c>
      <c r="E4092" s="166" t="s">
        <v>5283</v>
      </c>
      <c r="F4092" s="166">
        <v>2</v>
      </c>
      <c r="G4092" s="166">
        <v>6</v>
      </c>
      <c r="H4092" s="166" t="s">
        <v>6008</v>
      </c>
      <c r="I4092" s="166">
        <v>737</v>
      </c>
      <c r="J4092" s="166" t="s">
        <v>468</v>
      </c>
      <c r="K4092" s="166" t="s">
        <v>91</v>
      </c>
      <c r="L4092" s="166">
        <v>25.328767123287669</v>
      </c>
      <c r="M4092" s="166">
        <v>7</v>
      </c>
      <c r="N4092" s="166">
        <v>33.642038237203138</v>
      </c>
      <c r="O4092" s="166">
        <v>4.3961223563658258</v>
      </c>
      <c r="P4092" s="166">
        <v>20.453671168105661</v>
      </c>
      <c r="Q4092" s="166">
        <v>31.61276326781411</v>
      </c>
      <c r="R4092" s="166">
        <v>4.4562705647664824</v>
      </c>
      <c r="S4092" s="166">
        <v>18.243951573514661</v>
      </c>
      <c r="T4092" s="166">
        <v>39.242603581859498</v>
      </c>
    </row>
    <row r="4093" spans="1:20" x14ac:dyDescent="0.45">
      <c r="A4093" s="138" t="s">
        <v>199</v>
      </c>
      <c r="B4093" s="138">
        <v>2023</v>
      </c>
      <c r="C4093" s="139">
        <v>45143</v>
      </c>
      <c r="D4093" s="138" t="s">
        <v>103</v>
      </c>
      <c r="E4093" s="138" t="s">
        <v>5194</v>
      </c>
      <c r="F4093" s="138" t="s">
        <v>5235</v>
      </c>
      <c r="G4093" s="138">
        <v>1</v>
      </c>
      <c r="H4093" s="138" t="s">
        <v>6009</v>
      </c>
      <c r="I4093" s="138">
        <v>738</v>
      </c>
      <c r="J4093" s="138" t="s">
        <v>446</v>
      </c>
      <c r="K4093" s="138" t="s">
        <v>37</v>
      </c>
      <c r="L4093" s="138">
        <v>23.610958904109591</v>
      </c>
      <c r="M4093" s="138">
        <v>1</v>
      </c>
      <c r="N4093" s="138">
        <v>45.377454392834089</v>
      </c>
      <c r="O4093" s="138">
        <v>4.5446354185752798</v>
      </c>
      <c r="P4093" s="138">
        <v>31.743548137108249</v>
      </c>
      <c r="Q4093" s="138">
        <v>48.133446766409619</v>
      </c>
      <c r="R4093" s="138">
        <v>4.5476367217965779</v>
      </c>
      <c r="S4093" s="138">
        <v>34.490536601019883</v>
      </c>
      <c r="T4093" s="138">
        <v>43.047734470371097</v>
      </c>
    </row>
    <row r="4094" spans="1:20" x14ac:dyDescent="0.45">
      <c r="A4094" s="138" t="s">
        <v>199</v>
      </c>
      <c r="B4094" s="138">
        <v>2023</v>
      </c>
      <c r="C4094" s="139">
        <v>45143</v>
      </c>
      <c r="D4094" s="138" t="s">
        <v>103</v>
      </c>
      <c r="E4094" s="138" t="s">
        <v>5194</v>
      </c>
      <c r="F4094" s="138" t="s">
        <v>5235</v>
      </c>
      <c r="G4094" s="138">
        <v>2</v>
      </c>
      <c r="H4094" s="138" t="s">
        <v>6009</v>
      </c>
      <c r="I4094" s="138">
        <v>738</v>
      </c>
      <c r="J4094" s="138" t="s">
        <v>354</v>
      </c>
      <c r="K4094" s="138" t="s">
        <v>121</v>
      </c>
      <c r="L4094" s="138">
        <v>28</v>
      </c>
      <c r="M4094" s="138">
        <v>2</v>
      </c>
      <c r="N4094" s="138">
        <v>44.743635102802052</v>
      </c>
      <c r="O4094" s="138">
        <v>4.5552316155516301</v>
      </c>
      <c r="P4094" s="138">
        <v>31.077940256147151</v>
      </c>
      <c r="Q4094" s="138">
        <v>46.125249486901922</v>
      </c>
      <c r="R4094" s="138">
        <v>4.4746272686590407</v>
      </c>
      <c r="S4094" s="138">
        <v>32.701367680924797</v>
      </c>
      <c r="T4094" s="138">
        <v>43.047734470371097</v>
      </c>
    </row>
    <row r="4095" spans="1:20" x14ac:dyDescent="0.45">
      <c r="A4095" s="138" t="s">
        <v>199</v>
      </c>
      <c r="B4095" s="138">
        <v>2023</v>
      </c>
      <c r="C4095" s="139">
        <v>45143</v>
      </c>
      <c r="D4095" s="138" t="s">
        <v>103</v>
      </c>
      <c r="E4095" s="138" t="s">
        <v>5194</v>
      </c>
      <c r="F4095" s="138" t="s">
        <v>5235</v>
      </c>
      <c r="G4095" s="138">
        <v>3</v>
      </c>
      <c r="H4095" s="138" t="s">
        <v>6009</v>
      </c>
      <c r="I4095" s="138">
        <v>738</v>
      </c>
      <c r="J4095" s="138" t="s">
        <v>410</v>
      </c>
      <c r="K4095" s="138" t="s">
        <v>88</v>
      </c>
      <c r="L4095" s="138">
        <v>23.591780821917808</v>
      </c>
      <c r="M4095" s="138">
        <v>3</v>
      </c>
      <c r="N4095" s="138">
        <v>49.716332126018123</v>
      </c>
      <c r="O4095" s="138">
        <v>4.6567268603622836</v>
      </c>
      <c r="P4095" s="138">
        <v>35.746151544931273</v>
      </c>
      <c r="Q4095" s="138">
        <v>48.855325975007958</v>
      </c>
      <c r="R4095" s="138">
        <v>4.529949180105219</v>
      </c>
      <c r="S4095" s="138">
        <v>35.265478434692298</v>
      </c>
      <c r="T4095" s="138">
        <v>43.047734470371097</v>
      </c>
    </row>
    <row r="4096" spans="1:20" x14ac:dyDescent="0.45">
      <c r="A4096" s="138" t="s">
        <v>199</v>
      </c>
      <c r="B4096" s="138">
        <v>2023</v>
      </c>
      <c r="C4096" s="139">
        <v>45143</v>
      </c>
      <c r="D4096" s="138" t="s">
        <v>103</v>
      </c>
      <c r="E4096" s="138" t="s">
        <v>5194</v>
      </c>
      <c r="F4096" s="138" t="s">
        <v>5235</v>
      </c>
      <c r="G4096" s="138">
        <v>4</v>
      </c>
      <c r="H4096" s="138" t="s">
        <v>6009</v>
      </c>
      <c r="I4096" s="138">
        <v>738</v>
      </c>
      <c r="J4096" s="138" t="s">
        <v>546</v>
      </c>
      <c r="K4096" s="138" t="s">
        <v>34</v>
      </c>
      <c r="L4096" s="138">
        <v>25.202739726027399</v>
      </c>
      <c r="M4096" s="138">
        <v>4</v>
      </c>
      <c r="N4096" s="138">
        <v>40.766397706895887</v>
      </c>
      <c r="O4096" s="138">
        <v>4.4342896959799383</v>
      </c>
      <c r="P4096" s="138">
        <v>27.463528618956069</v>
      </c>
      <c r="Q4096" s="138">
        <v>40.707024465979977</v>
      </c>
      <c r="R4096" s="138">
        <v>4.3741785225538568</v>
      </c>
      <c r="S4096" s="138">
        <v>27.584488898318408</v>
      </c>
      <c r="T4096" s="138">
        <v>43.047734470371097</v>
      </c>
    </row>
    <row r="4097" spans="1:20" x14ac:dyDescent="0.45">
      <c r="A4097" s="138" t="s">
        <v>199</v>
      </c>
      <c r="B4097" s="138">
        <v>2023</v>
      </c>
      <c r="C4097" s="139">
        <v>45143</v>
      </c>
      <c r="D4097" s="138" t="s">
        <v>103</v>
      </c>
      <c r="E4097" s="138" t="s">
        <v>5194</v>
      </c>
      <c r="F4097" s="138" t="s">
        <v>5235</v>
      </c>
      <c r="G4097" s="138">
        <v>5</v>
      </c>
      <c r="H4097" s="138" t="s">
        <v>6009</v>
      </c>
      <c r="I4097" s="138">
        <v>738</v>
      </c>
      <c r="J4097" s="138" t="s">
        <v>262</v>
      </c>
      <c r="K4097" s="138" t="s">
        <v>46</v>
      </c>
      <c r="L4097" s="138">
        <v>26.832876712328769</v>
      </c>
      <c r="M4097" s="138">
        <v>5</v>
      </c>
      <c r="N4097" s="138">
        <v>35.201724694467103</v>
      </c>
      <c r="O4097" s="138">
        <v>4.3208429641104624</v>
      </c>
      <c r="P4097" s="138">
        <v>22.239195802135711</v>
      </c>
      <c r="Q4097" s="138">
        <v>35.118460816591323</v>
      </c>
      <c r="R4097" s="138">
        <v>4.3109000273869018</v>
      </c>
      <c r="S4097" s="138">
        <v>22.185760734430609</v>
      </c>
      <c r="T4097" s="138">
        <v>43.047734470371097</v>
      </c>
    </row>
    <row r="4098" spans="1:20" x14ac:dyDescent="0.45">
      <c r="A4098" s="138" t="s">
        <v>199</v>
      </c>
      <c r="B4098" s="138">
        <v>2023</v>
      </c>
      <c r="C4098" s="139">
        <v>45143</v>
      </c>
      <c r="D4098" s="138" t="s">
        <v>103</v>
      </c>
      <c r="E4098" s="138" t="s">
        <v>5194</v>
      </c>
      <c r="F4098" s="138" t="s">
        <v>5235</v>
      </c>
      <c r="G4098" s="138">
        <v>6</v>
      </c>
      <c r="H4098" s="138" t="s">
        <v>6009</v>
      </c>
      <c r="I4098" s="138">
        <v>738</v>
      </c>
      <c r="J4098" s="138" t="s">
        <v>346</v>
      </c>
      <c r="K4098" s="138" t="s">
        <v>52</v>
      </c>
      <c r="L4098" s="138">
        <v>24.290410958904111</v>
      </c>
      <c r="M4098" s="138">
        <v>6</v>
      </c>
      <c r="N4098" s="138">
        <v>42.480862799209362</v>
      </c>
      <c r="O4098" s="138">
        <v>4.4227517285673237</v>
      </c>
      <c r="P4098" s="138">
        <v>29.212607613507391</v>
      </c>
      <c r="Q4098" s="138">
        <v>39.47215739457264</v>
      </c>
      <c r="R4098" s="138">
        <v>4.4469404753610666</v>
      </c>
      <c r="S4098" s="138">
        <v>26.131335968489442</v>
      </c>
      <c r="T4098" s="138">
        <v>43.047734470371097</v>
      </c>
    </row>
    <row r="4099" spans="1:20" x14ac:dyDescent="0.45">
      <c r="A4099" s="138" t="s">
        <v>199</v>
      </c>
      <c r="B4099" s="138">
        <v>2023</v>
      </c>
      <c r="C4099" s="139">
        <v>45143</v>
      </c>
      <c r="D4099" s="138" t="s">
        <v>103</v>
      </c>
      <c r="E4099" s="138" t="s">
        <v>5194</v>
      </c>
      <c r="F4099" s="138" t="s">
        <v>579</v>
      </c>
      <c r="G4099" s="138">
        <v>1</v>
      </c>
      <c r="H4099" s="138" t="s">
        <v>6010</v>
      </c>
      <c r="I4099" s="138">
        <v>739</v>
      </c>
      <c r="J4099" s="138" t="s">
        <v>468</v>
      </c>
      <c r="K4099" s="138" t="s">
        <v>91</v>
      </c>
      <c r="L4099" s="138">
        <v>25.328767123287669</v>
      </c>
      <c r="M4099" s="138">
        <v>7</v>
      </c>
      <c r="N4099" s="138">
        <v>31.61276326781411</v>
      </c>
      <c r="O4099" s="138">
        <v>4.4562705647664824</v>
      </c>
      <c r="P4099" s="138">
        <v>18.243951573514661</v>
      </c>
      <c r="Q4099" s="138">
        <v>34.92849054336606</v>
      </c>
      <c r="R4099" s="138">
        <v>4.4505464371131387</v>
      </c>
      <c r="S4099" s="138">
        <v>21.576851232026641</v>
      </c>
      <c r="T4099" s="138">
        <v>34.679866608201998</v>
      </c>
    </row>
    <row r="4100" spans="1:20" x14ac:dyDescent="0.45">
      <c r="A4100" s="138" t="s">
        <v>199</v>
      </c>
      <c r="B4100" s="138">
        <v>2023</v>
      </c>
      <c r="C4100" s="139">
        <v>45143</v>
      </c>
      <c r="D4100" s="138" t="s">
        <v>103</v>
      </c>
      <c r="E4100" s="138" t="s">
        <v>5194</v>
      </c>
      <c r="F4100" s="138" t="s">
        <v>579</v>
      </c>
      <c r="G4100" s="138">
        <v>2</v>
      </c>
      <c r="H4100" s="138" t="s">
        <v>6010</v>
      </c>
      <c r="I4100" s="138">
        <v>739</v>
      </c>
      <c r="J4100" s="138" t="s">
        <v>441</v>
      </c>
      <c r="K4100" s="138" t="s">
        <v>34</v>
      </c>
      <c r="L4100" s="138">
        <v>23.917808219178081</v>
      </c>
      <c r="M4100" s="138">
        <v>8</v>
      </c>
      <c r="N4100" s="138">
        <v>34.881832733063547</v>
      </c>
      <c r="O4100" s="138">
        <v>4.3207665444453767</v>
      </c>
      <c r="P4100" s="138">
        <v>21.91953309972742</v>
      </c>
      <c r="Q4100" s="138">
        <v>36.163750306658798</v>
      </c>
      <c r="R4100" s="138">
        <v>4.2876601024861802</v>
      </c>
      <c r="S4100" s="138">
        <v>23.300769999200259</v>
      </c>
      <c r="T4100" s="138">
        <v>34.679866608201998</v>
      </c>
    </row>
    <row r="4101" spans="1:20" x14ac:dyDescent="0.45">
      <c r="A4101" s="138" t="s">
        <v>199</v>
      </c>
      <c r="B4101" s="138">
        <v>2023</v>
      </c>
      <c r="C4101" s="139">
        <v>45143</v>
      </c>
      <c r="D4101" s="138" t="s">
        <v>103</v>
      </c>
      <c r="E4101" s="138" t="s">
        <v>5194</v>
      </c>
      <c r="F4101" s="138" t="s">
        <v>579</v>
      </c>
      <c r="G4101" s="138">
        <v>3</v>
      </c>
      <c r="H4101" s="138" t="s">
        <v>6010</v>
      </c>
      <c r="I4101" s="138">
        <v>739</v>
      </c>
      <c r="J4101" s="138" t="s">
        <v>425</v>
      </c>
      <c r="K4101" s="138" t="s">
        <v>96</v>
      </c>
      <c r="L4101" s="138">
        <v>29.709589041095889</v>
      </c>
      <c r="M4101" s="138">
        <v>9</v>
      </c>
      <c r="N4101" s="138">
        <v>36.880405770393217</v>
      </c>
      <c r="O4101" s="138">
        <v>4.3782526018802566</v>
      </c>
      <c r="P4101" s="138">
        <v>23.74564796475245</v>
      </c>
      <c r="Q4101" s="138">
        <v>36.850315766037433</v>
      </c>
      <c r="R4101" s="138">
        <v>4.3130477239171459</v>
      </c>
      <c r="S4101" s="138">
        <v>23.91117259428599</v>
      </c>
      <c r="T4101" s="138">
        <v>34.679866608201998</v>
      </c>
    </row>
    <row r="4102" spans="1:20" x14ac:dyDescent="0.45">
      <c r="A4102" s="138" t="s">
        <v>199</v>
      </c>
      <c r="B4102" s="138">
        <v>2023</v>
      </c>
      <c r="C4102" s="139">
        <v>45143</v>
      </c>
      <c r="D4102" s="138" t="s">
        <v>103</v>
      </c>
      <c r="E4102" s="138" t="s">
        <v>5194</v>
      </c>
      <c r="F4102" s="138" t="s">
        <v>579</v>
      </c>
      <c r="G4102" s="138">
        <v>4</v>
      </c>
      <c r="H4102" s="138" t="s">
        <v>6010</v>
      </c>
      <c r="I4102" s="138">
        <v>739</v>
      </c>
      <c r="J4102" s="138" t="s">
        <v>453</v>
      </c>
      <c r="K4102" s="138" t="s">
        <v>88</v>
      </c>
      <c r="L4102" s="138">
        <v>22.43561643835616</v>
      </c>
      <c r="M4102" s="138">
        <v>10</v>
      </c>
      <c r="N4102" s="138">
        <v>33.134987916759741</v>
      </c>
      <c r="O4102" s="138">
        <v>4.4250091247738093</v>
      </c>
      <c r="P4102" s="138">
        <v>19.859960542438309</v>
      </c>
      <c r="Q4102" s="138">
        <v>33.010417984774847</v>
      </c>
      <c r="R4102" s="138">
        <v>4.3462738275385711</v>
      </c>
      <c r="S4102" s="138">
        <v>19.97159650215913</v>
      </c>
      <c r="T4102" s="138">
        <v>34.679866608201998</v>
      </c>
    </row>
    <row r="4103" spans="1:20" x14ac:dyDescent="0.45">
      <c r="A4103" s="138" t="s">
        <v>199</v>
      </c>
      <c r="B4103" s="138">
        <v>2023</v>
      </c>
      <c r="C4103" s="139">
        <v>45143</v>
      </c>
      <c r="D4103" s="138" t="s">
        <v>103</v>
      </c>
      <c r="E4103" s="138" t="s">
        <v>5194</v>
      </c>
      <c r="F4103" s="138" t="s">
        <v>579</v>
      </c>
      <c r="G4103" s="138">
        <v>5</v>
      </c>
      <c r="H4103" s="138" t="s">
        <v>6010</v>
      </c>
      <c r="I4103" s="138">
        <v>739</v>
      </c>
      <c r="J4103" s="138" t="s">
        <v>399</v>
      </c>
      <c r="K4103" s="138" t="s">
        <v>49</v>
      </c>
      <c r="L4103" s="138">
        <v>28.986301369863011</v>
      </c>
      <c r="M4103" s="138">
        <v>11</v>
      </c>
      <c r="N4103" s="138">
        <v>32.56159275958877</v>
      </c>
      <c r="O4103" s="138">
        <v>4.3156004743602931</v>
      </c>
      <c r="P4103" s="138">
        <v>19.614791336507889</v>
      </c>
      <c r="Q4103" s="138">
        <v>31.651501412165459</v>
      </c>
      <c r="R4103" s="138">
        <v>4.2845378484695242</v>
      </c>
      <c r="S4103" s="138">
        <v>18.797887866756891</v>
      </c>
      <c r="T4103" s="138">
        <v>34.679866608201998</v>
      </c>
    </row>
    <row r="4104" spans="1:20" x14ac:dyDescent="0.45">
      <c r="A4104" s="138" t="s">
        <v>199</v>
      </c>
      <c r="B4104" s="138">
        <v>2023</v>
      </c>
      <c r="C4104" s="139">
        <v>45143</v>
      </c>
      <c r="D4104" s="138" t="s">
        <v>103</v>
      </c>
      <c r="E4104" s="138" t="s">
        <v>5194</v>
      </c>
      <c r="F4104" s="138" t="s">
        <v>579</v>
      </c>
      <c r="G4104" s="138">
        <v>6</v>
      </c>
      <c r="H4104" s="138" t="s">
        <v>6010</v>
      </c>
      <c r="I4104" s="138">
        <v>739</v>
      </c>
      <c r="J4104" s="138" t="s">
        <v>365</v>
      </c>
      <c r="K4104" s="138" t="s">
        <v>88</v>
      </c>
      <c r="L4104" s="138">
        <v>25.898630136986299</v>
      </c>
      <c r="M4104" s="138">
        <v>12</v>
      </c>
      <c r="N4104" s="138">
        <v>39.007617201592574</v>
      </c>
      <c r="O4104" s="138">
        <v>4.5195999212544864</v>
      </c>
      <c r="P4104" s="138">
        <v>25.448817437829121</v>
      </c>
      <c r="Q4104" s="138">
        <v>35.370799116335917</v>
      </c>
      <c r="R4104" s="138">
        <v>4.4926328865478524</v>
      </c>
      <c r="S4104" s="138">
        <v>21.89290045669236</v>
      </c>
      <c r="T4104" s="138">
        <v>34.679866608201998</v>
      </c>
    </row>
    <row r="4105" spans="1:20" x14ac:dyDescent="0.45">
      <c r="A4105" s="130" t="s">
        <v>192</v>
      </c>
      <c r="B4105" s="130">
        <v>2024</v>
      </c>
      <c r="C4105" s="131">
        <v>45305</v>
      </c>
      <c r="D4105" s="130" t="s">
        <v>133</v>
      </c>
      <c r="E4105" s="130" t="s">
        <v>1943</v>
      </c>
      <c r="F4105" s="130">
        <v>1</v>
      </c>
      <c r="G4105" s="130">
        <v>1</v>
      </c>
      <c r="H4105" s="130" t="s">
        <v>6011</v>
      </c>
      <c r="I4105" s="130">
        <v>740</v>
      </c>
      <c r="J4105" s="130" t="s">
        <v>410</v>
      </c>
      <c r="K4105" s="130" t="s">
        <v>88</v>
      </c>
      <c r="L4105" s="130">
        <v>24.035616438356161</v>
      </c>
      <c r="M4105" s="130">
        <v>1</v>
      </c>
      <c r="N4105" s="130">
        <v>48.855325975007958</v>
      </c>
      <c r="O4105" s="130">
        <v>4.529949180105219</v>
      </c>
      <c r="P4105" s="130">
        <v>35.265478434692298</v>
      </c>
      <c r="Q4105" s="130">
        <v>50.13771049205679</v>
      </c>
      <c r="R4105" s="130">
        <v>4.6342226680302359</v>
      </c>
      <c r="S4105" s="130">
        <v>36.235042487966084</v>
      </c>
      <c r="T4105" s="130">
        <v>33.830082400732572</v>
      </c>
    </row>
    <row r="4106" spans="1:20" x14ac:dyDescent="0.45">
      <c r="A4106" s="130" t="s">
        <v>192</v>
      </c>
      <c r="B4106" s="130">
        <v>2024</v>
      </c>
      <c r="C4106" s="131">
        <v>45305</v>
      </c>
      <c r="D4106" s="130" t="s">
        <v>133</v>
      </c>
      <c r="E4106" s="130" t="s">
        <v>1943</v>
      </c>
      <c r="F4106" s="130">
        <v>1</v>
      </c>
      <c r="G4106" s="130">
        <v>2</v>
      </c>
      <c r="H4106" s="130" t="s">
        <v>6011</v>
      </c>
      <c r="I4106" s="130">
        <v>740</v>
      </c>
      <c r="J4106" s="130" t="s">
        <v>546</v>
      </c>
      <c r="K4106" s="130" t="s">
        <v>34</v>
      </c>
      <c r="L4106" s="130">
        <v>25.646575342465749</v>
      </c>
      <c r="M4106" s="130">
        <v>3</v>
      </c>
      <c r="N4106" s="130">
        <v>40.707024465979977</v>
      </c>
      <c r="O4106" s="130">
        <v>4.3741785225538568</v>
      </c>
      <c r="P4106" s="130">
        <v>27.584488898318408</v>
      </c>
      <c r="Q4106" s="130">
        <v>41.337890504004719</v>
      </c>
      <c r="R4106" s="130">
        <v>4.3989741211177469</v>
      </c>
      <c r="S4106" s="130">
        <v>28.140968140651481</v>
      </c>
      <c r="T4106" s="130">
        <v>33.830082400732572</v>
      </c>
    </row>
    <row r="4107" spans="1:20" x14ac:dyDescent="0.45">
      <c r="A4107" s="130" t="s">
        <v>192</v>
      </c>
      <c r="B4107" s="130">
        <v>2024</v>
      </c>
      <c r="C4107" s="131">
        <v>45305</v>
      </c>
      <c r="D4107" s="130" t="s">
        <v>133</v>
      </c>
      <c r="E4107" s="130" t="s">
        <v>1943</v>
      </c>
      <c r="F4107" s="130">
        <v>1</v>
      </c>
      <c r="G4107" s="130">
        <v>3</v>
      </c>
      <c r="H4107" s="130" t="s">
        <v>6011</v>
      </c>
      <c r="I4107" s="130">
        <v>740</v>
      </c>
      <c r="J4107" s="130" t="s">
        <v>431</v>
      </c>
      <c r="K4107" s="130" t="s">
        <v>79</v>
      </c>
      <c r="L4107" s="130">
        <v>25.37808219178082</v>
      </c>
      <c r="M4107" s="130">
        <v>8</v>
      </c>
      <c r="N4107" s="130">
        <v>29.43233713747231</v>
      </c>
      <c r="O4107" s="130">
        <v>4.4270982640230558</v>
      </c>
      <c r="P4107" s="130">
        <v>16.151042345403141</v>
      </c>
      <c r="Q4107" s="130">
        <v>30.77801657381751</v>
      </c>
      <c r="R4107" s="130">
        <v>4.3971937242565033</v>
      </c>
      <c r="S4107" s="130">
        <v>17.586435401048</v>
      </c>
      <c r="T4107" s="130">
        <v>33.830082400732572</v>
      </c>
    </row>
    <row r="4108" spans="1:20" x14ac:dyDescent="0.45">
      <c r="A4108" s="130" t="s">
        <v>192</v>
      </c>
      <c r="B4108" s="130">
        <v>2024</v>
      </c>
      <c r="C4108" s="131">
        <v>45305</v>
      </c>
      <c r="D4108" s="130" t="s">
        <v>133</v>
      </c>
      <c r="E4108" s="130" t="s">
        <v>1943</v>
      </c>
      <c r="F4108" s="130">
        <v>1</v>
      </c>
      <c r="G4108" s="130">
        <v>4</v>
      </c>
      <c r="H4108" s="130" t="s">
        <v>6011</v>
      </c>
      <c r="I4108" s="130">
        <v>740</v>
      </c>
      <c r="J4108" s="130" t="s">
        <v>262</v>
      </c>
      <c r="K4108" s="130" t="s">
        <v>46</v>
      </c>
      <c r="L4108" s="130">
        <v>27.276712328767118</v>
      </c>
      <c r="M4108" s="130">
        <v>5</v>
      </c>
      <c r="N4108" s="130">
        <v>35.118460816591323</v>
      </c>
      <c r="O4108" s="130">
        <v>4.3109000273869018</v>
      </c>
      <c r="P4108" s="130">
        <v>22.185760734430609</v>
      </c>
      <c r="Q4108" s="130">
        <v>34.032549959831037</v>
      </c>
      <c r="R4108" s="130">
        <v>4.3109915626818216</v>
      </c>
      <c r="S4108" s="130">
        <v>21.099575271785572</v>
      </c>
      <c r="T4108" s="130">
        <v>33.830082400732572</v>
      </c>
    </row>
    <row r="4109" spans="1:20" x14ac:dyDescent="0.45">
      <c r="A4109" s="130" t="s">
        <v>192</v>
      </c>
      <c r="B4109" s="130">
        <v>2024</v>
      </c>
      <c r="C4109" s="131">
        <v>45305</v>
      </c>
      <c r="D4109" s="130" t="s">
        <v>133</v>
      </c>
      <c r="E4109" s="130" t="s">
        <v>1943</v>
      </c>
      <c r="F4109" s="130">
        <v>1</v>
      </c>
      <c r="G4109" s="130">
        <v>5</v>
      </c>
      <c r="H4109" s="130" t="s">
        <v>6011</v>
      </c>
      <c r="I4109" s="130">
        <v>740</v>
      </c>
      <c r="J4109" s="130" t="s">
        <v>368</v>
      </c>
      <c r="K4109" s="130" t="s">
        <v>131</v>
      </c>
      <c r="L4109" s="130">
        <v>35.4986301369863</v>
      </c>
      <c r="M4109" s="130">
        <v>12</v>
      </c>
      <c r="N4109" s="130">
        <v>23.86734600934388</v>
      </c>
      <c r="O4109" s="130">
        <v>4.3669949720339138</v>
      </c>
      <c r="P4109" s="130">
        <v>10.766361093242139</v>
      </c>
      <c r="Q4109" s="130">
        <v>23.550689548317131</v>
      </c>
      <c r="R4109" s="130">
        <v>4.3912857187589998</v>
      </c>
      <c r="S4109" s="130">
        <v>10.376832392040139</v>
      </c>
      <c r="T4109" s="130">
        <v>33.830082400732572</v>
      </c>
    </row>
    <row r="4110" spans="1:20" x14ac:dyDescent="0.45">
      <c r="A4110" s="130" t="s">
        <v>192</v>
      </c>
      <c r="B4110" s="130">
        <v>2024</v>
      </c>
      <c r="C4110" s="131">
        <v>45305</v>
      </c>
      <c r="D4110" s="130" t="s">
        <v>133</v>
      </c>
      <c r="E4110" s="130" t="s">
        <v>1943</v>
      </c>
      <c r="F4110" s="130">
        <v>1</v>
      </c>
      <c r="G4110" s="130">
        <v>6</v>
      </c>
      <c r="H4110" s="130" t="s">
        <v>6011</v>
      </c>
      <c r="I4110" s="130">
        <v>740</v>
      </c>
      <c r="J4110" s="130" t="s">
        <v>514</v>
      </c>
      <c r="K4110" s="130" t="s">
        <v>143</v>
      </c>
      <c r="L4110" s="130">
        <v>22.364383561643841</v>
      </c>
      <c r="M4110" s="130">
        <v>23</v>
      </c>
      <c r="N4110" s="130">
        <v>25</v>
      </c>
      <c r="O4110" s="130">
        <v>8.3333333330000006</v>
      </c>
      <c r="P4110" s="130">
        <v>9.999965300266922E-10</v>
      </c>
      <c r="Q4110" s="130">
        <v>19.36558834792983</v>
      </c>
      <c r="R4110" s="130">
        <v>7.3359946288459801</v>
      </c>
      <c r="S4110" s="130">
        <v>-2.6423955386081128</v>
      </c>
      <c r="T4110" s="130">
        <v>33.830082400732572</v>
      </c>
    </row>
    <row r="4111" spans="1:20" x14ac:dyDescent="0.45">
      <c r="A4111" s="150" t="s">
        <v>192</v>
      </c>
      <c r="B4111" s="150">
        <v>2024</v>
      </c>
      <c r="C4111" s="151">
        <v>45305</v>
      </c>
      <c r="D4111" s="150" t="s">
        <v>133</v>
      </c>
      <c r="E4111" s="150" t="s">
        <v>1943</v>
      </c>
      <c r="F4111" s="150">
        <v>2</v>
      </c>
      <c r="G4111" s="150">
        <v>1</v>
      </c>
      <c r="H4111" s="150" t="s">
        <v>6012</v>
      </c>
      <c r="I4111" s="150">
        <v>741</v>
      </c>
      <c r="J4111" s="150" t="s">
        <v>365</v>
      </c>
      <c r="K4111" s="150" t="s">
        <v>88</v>
      </c>
      <c r="L4111" s="150">
        <v>26.342465753424658</v>
      </c>
      <c r="M4111" s="150">
        <v>7</v>
      </c>
      <c r="N4111" s="150">
        <v>35.370799116335917</v>
      </c>
      <c r="O4111" s="150">
        <v>4.4926328865478524</v>
      </c>
      <c r="P4111" s="150">
        <v>21.89290045669236</v>
      </c>
      <c r="Q4111" s="150">
        <v>37.775130889993349</v>
      </c>
      <c r="R4111" s="150">
        <v>4.5218833419341697</v>
      </c>
      <c r="S4111" s="150">
        <v>24.209480864190841</v>
      </c>
      <c r="T4111" s="150">
        <v>30.424833960213121</v>
      </c>
    </row>
    <row r="4112" spans="1:20" x14ac:dyDescent="0.45">
      <c r="A4112" s="150" t="s">
        <v>192</v>
      </c>
      <c r="B4112" s="150">
        <v>2024</v>
      </c>
      <c r="C4112" s="151">
        <v>45305</v>
      </c>
      <c r="D4112" s="150" t="s">
        <v>133</v>
      </c>
      <c r="E4112" s="150" t="s">
        <v>1943</v>
      </c>
      <c r="F4112" s="150">
        <v>2</v>
      </c>
      <c r="G4112" s="150">
        <v>2</v>
      </c>
      <c r="H4112" s="150" t="s">
        <v>6012</v>
      </c>
      <c r="I4112" s="150">
        <v>741</v>
      </c>
      <c r="J4112" s="150" t="s">
        <v>492</v>
      </c>
      <c r="K4112" s="150" t="s">
        <v>79</v>
      </c>
      <c r="L4112" s="150">
        <v>21.076712328767119</v>
      </c>
      <c r="M4112" s="150">
        <v>2</v>
      </c>
      <c r="N4112" s="150">
        <v>33.189203574846893</v>
      </c>
      <c r="O4112" s="150">
        <v>4.410647847640595</v>
      </c>
      <c r="P4112" s="150">
        <v>19.957260031925099</v>
      </c>
      <c r="Q4112" s="150">
        <v>34.423636406111143</v>
      </c>
      <c r="R4112" s="150">
        <v>4.3766201755141294</v>
      </c>
      <c r="S4112" s="150">
        <v>21.293775879568759</v>
      </c>
      <c r="T4112" s="150">
        <v>30.424833960213121</v>
      </c>
    </row>
    <row r="4113" spans="1:20" x14ac:dyDescent="0.45">
      <c r="A4113" s="150" t="s">
        <v>192</v>
      </c>
      <c r="B4113" s="150">
        <v>2024</v>
      </c>
      <c r="C4113" s="151">
        <v>45305</v>
      </c>
      <c r="D4113" s="150" t="s">
        <v>133</v>
      </c>
      <c r="E4113" s="150" t="s">
        <v>1943</v>
      </c>
      <c r="F4113" s="150">
        <v>2</v>
      </c>
      <c r="G4113" s="150">
        <v>3</v>
      </c>
      <c r="H4113" s="150" t="s">
        <v>6012</v>
      </c>
      <c r="I4113" s="150">
        <v>741</v>
      </c>
      <c r="J4113" s="150" t="s">
        <v>441</v>
      </c>
      <c r="K4113" s="150" t="s">
        <v>34</v>
      </c>
      <c r="L4113" s="150">
        <v>24.361643835616441</v>
      </c>
      <c r="M4113" s="150">
        <v>11</v>
      </c>
      <c r="N4113" s="150">
        <v>36.163750306658798</v>
      </c>
      <c r="O4113" s="150">
        <v>4.2876601024861802</v>
      </c>
      <c r="P4113" s="150">
        <v>23.300769999200259</v>
      </c>
      <c r="Q4113" s="150">
        <v>35.650227547834497</v>
      </c>
      <c r="R4113" s="150">
        <v>4.2712509281346067</v>
      </c>
      <c r="S4113" s="150">
        <v>22.83647476343068</v>
      </c>
      <c r="T4113" s="150">
        <v>30.424833960213121</v>
      </c>
    </row>
    <row r="4114" spans="1:20" x14ac:dyDescent="0.45">
      <c r="A4114" s="150" t="s">
        <v>192</v>
      </c>
      <c r="B4114" s="150">
        <v>2024</v>
      </c>
      <c r="C4114" s="151">
        <v>45305</v>
      </c>
      <c r="D4114" s="150" t="s">
        <v>133</v>
      </c>
      <c r="E4114" s="150" t="s">
        <v>1943</v>
      </c>
      <c r="F4114" s="150">
        <v>2</v>
      </c>
      <c r="G4114" s="150">
        <v>4</v>
      </c>
      <c r="H4114" s="150" t="s">
        <v>6012</v>
      </c>
      <c r="I4114" s="150">
        <v>741</v>
      </c>
      <c r="J4114" s="150" t="s">
        <v>387</v>
      </c>
      <c r="K4114" s="150" t="s">
        <v>58</v>
      </c>
      <c r="L4114" s="150">
        <v>26.915068493150681</v>
      </c>
      <c r="M4114" s="150">
        <v>9</v>
      </c>
      <c r="N4114" s="150">
        <v>28.366126786197299</v>
      </c>
      <c r="O4114" s="150">
        <v>4.364639827823761</v>
      </c>
      <c r="P4114" s="150">
        <v>15.27220730272602</v>
      </c>
      <c r="Q4114" s="150">
        <v>28.2867187999728</v>
      </c>
      <c r="R4114" s="150">
        <v>4.3309607728997968</v>
      </c>
      <c r="S4114" s="150">
        <v>15.293836481273409</v>
      </c>
      <c r="T4114" s="150">
        <v>30.424833960213121</v>
      </c>
    </row>
    <row r="4115" spans="1:20" x14ac:dyDescent="0.45">
      <c r="A4115" s="150" t="s">
        <v>192</v>
      </c>
      <c r="B4115" s="150">
        <v>2024</v>
      </c>
      <c r="C4115" s="151">
        <v>45305</v>
      </c>
      <c r="D4115" s="150" t="s">
        <v>133</v>
      </c>
      <c r="E4115" s="150" t="s">
        <v>1943</v>
      </c>
      <c r="F4115" s="150">
        <v>2</v>
      </c>
      <c r="G4115" s="150">
        <v>5</v>
      </c>
      <c r="H4115" s="150" t="s">
        <v>6012</v>
      </c>
      <c r="I4115" s="150">
        <v>741</v>
      </c>
      <c r="J4115" s="150" t="s">
        <v>470</v>
      </c>
      <c r="K4115" s="150" t="s">
        <v>52</v>
      </c>
      <c r="L4115" s="150">
        <v>21.473972602739721</v>
      </c>
      <c r="M4115" s="150">
        <v>6</v>
      </c>
      <c r="N4115" s="150">
        <v>27.382041218645789</v>
      </c>
      <c r="O4115" s="150">
        <v>4.4599431961683393</v>
      </c>
      <c r="P4115" s="150">
        <v>14.002211630140771</v>
      </c>
      <c r="Q4115" s="150">
        <v>26.207220193561621</v>
      </c>
      <c r="R4115" s="150">
        <v>4.4265663522812382</v>
      </c>
      <c r="S4115" s="150">
        <v>12.92752113671791</v>
      </c>
      <c r="T4115" s="150">
        <v>30.424833960213121</v>
      </c>
    </row>
    <row r="4116" spans="1:20" x14ac:dyDescent="0.45">
      <c r="A4116" s="150" t="s">
        <v>192</v>
      </c>
      <c r="B4116" s="150">
        <v>2024</v>
      </c>
      <c r="C4116" s="151">
        <v>45305</v>
      </c>
      <c r="D4116" s="150" t="s">
        <v>133</v>
      </c>
      <c r="E4116" s="150" t="s">
        <v>1943</v>
      </c>
      <c r="F4116" s="150">
        <v>2</v>
      </c>
      <c r="G4116" s="150">
        <v>6</v>
      </c>
      <c r="H4116" s="150" t="s">
        <v>6012</v>
      </c>
      <c r="I4116" s="150">
        <v>741</v>
      </c>
      <c r="J4116" s="150" t="s">
        <v>537</v>
      </c>
      <c r="K4116" s="150" t="s">
        <v>115</v>
      </c>
      <c r="L4116" s="150">
        <v>19.863013698630141</v>
      </c>
      <c r="M4116" s="150">
        <v>23</v>
      </c>
      <c r="N4116" s="150">
        <v>22.077082758594049</v>
      </c>
      <c r="O4116" s="150">
        <v>5.0756816022002269</v>
      </c>
      <c r="P4116" s="150">
        <v>6.8500379519933716</v>
      </c>
      <c r="Q4116" s="150">
        <v>19.784486424477588</v>
      </c>
      <c r="R4116" s="150">
        <v>5.007117799384317</v>
      </c>
      <c r="S4116" s="150">
        <v>4.7631330263246419</v>
      </c>
      <c r="T4116" s="150">
        <v>30.424833960213121</v>
      </c>
    </row>
    <row r="4117" spans="1:20" x14ac:dyDescent="0.45">
      <c r="A4117" s="152" t="s">
        <v>192</v>
      </c>
      <c r="B4117" s="152">
        <v>2024</v>
      </c>
      <c r="C4117" s="153">
        <v>45305</v>
      </c>
      <c r="D4117" s="152" t="s">
        <v>133</v>
      </c>
      <c r="E4117" s="152" t="s">
        <v>1943</v>
      </c>
      <c r="F4117" s="152">
        <v>3</v>
      </c>
      <c r="G4117" s="152">
        <v>1</v>
      </c>
      <c r="H4117" s="152" t="s">
        <v>6013</v>
      </c>
      <c r="I4117" s="152">
        <v>742</v>
      </c>
      <c r="J4117" s="152" t="s">
        <v>346</v>
      </c>
      <c r="K4117" s="152" t="s">
        <v>52</v>
      </c>
      <c r="L4117" s="152">
        <v>24.734246575342461</v>
      </c>
      <c r="M4117" s="152">
        <v>4</v>
      </c>
      <c r="N4117" s="152">
        <v>39.47215739457264</v>
      </c>
      <c r="O4117" s="152">
        <v>4.4469404753610666</v>
      </c>
      <c r="P4117" s="152">
        <v>26.131335968489442</v>
      </c>
      <c r="Q4117" s="152">
        <v>40.550987110386423</v>
      </c>
      <c r="R4117" s="152">
        <v>4.568711236832355</v>
      </c>
      <c r="S4117" s="152">
        <v>26.844853399889349</v>
      </c>
      <c r="T4117" s="152">
        <v>24.011880580546691</v>
      </c>
    </row>
    <row r="4118" spans="1:20" x14ac:dyDescent="0.45">
      <c r="A4118" s="152" t="s">
        <v>192</v>
      </c>
      <c r="B4118" s="152">
        <v>2024</v>
      </c>
      <c r="C4118" s="153">
        <v>45305</v>
      </c>
      <c r="D4118" s="152" t="s">
        <v>133</v>
      </c>
      <c r="E4118" s="152" t="s">
        <v>1943</v>
      </c>
      <c r="F4118" s="152">
        <v>3</v>
      </c>
      <c r="G4118" s="152">
        <v>2</v>
      </c>
      <c r="H4118" s="152" t="s">
        <v>6013</v>
      </c>
      <c r="I4118" s="152">
        <v>742</v>
      </c>
      <c r="J4118" s="152" t="s">
        <v>400</v>
      </c>
      <c r="K4118" s="152" t="s">
        <v>58</v>
      </c>
      <c r="L4118" s="152">
        <v>29.923287671232881</v>
      </c>
      <c r="M4118" s="152">
        <v>10</v>
      </c>
      <c r="N4118" s="152">
        <v>22.412874992881608</v>
      </c>
      <c r="O4118" s="152">
        <v>4.4637174989024491</v>
      </c>
      <c r="P4118" s="152">
        <v>9.0217224961742613</v>
      </c>
      <c r="Q4118" s="152">
        <v>24.727210887928031</v>
      </c>
      <c r="R4118" s="152">
        <v>4.4245622790112753</v>
      </c>
      <c r="S4118" s="152">
        <v>11.453524050894201</v>
      </c>
      <c r="T4118" s="152">
        <v>24.011880580546691</v>
      </c>
    </row>
    <row r="4119" spans="1:20" x14ac:dyDescent="0.45">
      <c r="A4119" s="152" t="s">
        <v>192</v>
      </c>
      <c r="B4119" s="152">
        <v>2024</v>
      </c>
      <c r="C4119" s="153">
        <v>45305</v>
      </c>
      <c r="D4119" s="152" t="s">
        <v>133</v>
      </c>
      <c r="E4119" s="152" t="s">
        <v>1943</v>
      </c>
      <c r="F4119" s="152">
        <v>3</v>
      </c>
      <c r="G4119" s="152">
        <v>3</v>
      </c>
      <c r="H4119" s="152" t="s">
        <v>6013</v>
      </c>
      <c r="I4119" s="152">
        <v>742</v>
      </c>
      <c r="J4119" s="152" t="s">
        <v>403</v>
      </c>
      <c r="K4119" s="152" t="s">
        <v>61</v>
      </c>
      <c r="L4119" s="152">
        <v>26.849315068493151</v>
      </c>
      <c r="M4119" s="152">
        <v>23</v>
      </c>
      <c r="N4119" s="152">
        <v>23.54882583804315</v>
      </c>
      <c r="O4119" s="152">
        <v>4.5696422745687562</v>
      </c>
      <c r="P4119" s="152">
        <v>9.8398990143368863</v>
      </c>
      <c r="Q4119" s="152">
        <v>24.436719606201489</v>
      </c>
      <c r="R4119" s="152">
        <v>4.4649941945727072</v>
      </c>
      <c r="S4119" s="152">
        <v>11.04173702248336</v>
      </c>
      <c r="T4119" s="152">
        <v>24.011880580546691</v>
      </c>
    </row>
    <row r="4120" spans="1:20" x14ac:dyDescent="0.45">
      <c r="A4120" s="152" t="s">
        <v>192</v>
      </c>
      <c r="B4120" s="152">
        <v>2024</v>
      </c>
      <c r="C4120" s="153">
        <v>45305</v>
      </c>
      <c r="D4120" s="152" t="s">
        <v>133</v>
      </c>
      <c r="E4120" s="152" t="s">
        <v>1943</v>
      </c>
      <c r="F4120" s="152">
        <v>3</v>
      </c>
      <c r="G4120" s="152">
        <v>4</v>
      </c>
      <c r="H4120" s="152" t="s">
        <v>6013</v>
      </c>
      <c r="I4120" s="152">
        <v>742</v>
      </c>
      <c r="J4120" s="152" t="s">
        <v>462</v>
      </c>
      <c r="K4120" s="152" t="s">
        <v>115</v>
      </c>
      <c r="L4120" s="152">
        <v>22.961643835616439</v>
      </c>
      <c r="M4120" s="152">
        <v>23</v>
      </c>
      <c r="N4120" s="152">
        <v>22.470633175911221</v>
      </c>
      <c r="O4120" s="152">
        <v>4.5690526149164592</v>
      </c>
      <c r="P4120" s="152">
        <v>8.763475331161839</v>
      </c>
      <c r="Q4120" s="152">
        <v>22.573745081774689</v>
      </c>
      <c r="R4120" s="152">
        <v>4.4580624839223253</v>
      </c>
      <c r="S4120" s="152">
        <v>9.1995576300077175</v>
      </c>
      <c r="T4120" s="152">
        <v>24.011880580546691</v>
      </c>
    </row>
    <row r="4121" spans="1:20" x14ac:dyDescent="0.45">
      <c r="A4121" s="152" t="s">
        <v>192</v>
      </c>
      <c r="B4121" s="152">
        <v>2024</v>
      </c>
      <c r="C4121" s="153">
        <v>45305</v>
      </c>
      <c r="D4121" s="152" t="s">
        <v>133</v>
      </c>
      <c r="E4121" s="152" t="s">
        <v>1943</v>
      </c>
      <c r="F4121" s="152">
        <v>3</v>
      </c>
      <c r="G4121" s="152">
        <v>5</v>
      </c>
      <c r="H4121" s="152" t="s">
        <v>6013</v>
      </c>
      <c r="I4121" s="152">
        <v>742</v>
      </c>
      <c r="J4121" s="152" t="s">
        <v>516</v>
      </c>
      <c r="K4121" s="152" t="s">
        <v>46</v>
      </c>
      <c r="L4121" s="152">
        <v>20.049315068493151</v>
      </c>
      <c r="M4121" s="152">
        <v>23</v>
      </c>
      <c r="N4121" s="152">
        <v>25</v>
      </c>
      <c r="O4121" s="152">
        <v>8.3333333330000006</v>
      </c>
      <c r="P4121" s="152">
        <v>9.999965300266922E-10</v>
      </c>
      <c r="Q4121" s="152">
        <v>21.91106118733526</v>
      </c>
      <c r="R4121" s="152">
        <v>6.6918158616265018</v>
      </c>
      <c r="S4121" s="152">
        <v>1.835613602455751</v>
      </c>
      <c r="T4121" s="152">
        <v>24.011880580546691</v>
      </c>
    </row>
    <row r="4122" spans="1:20" x14ac:dyDescent="0.45">
      <c r="A4122" s="152" t="s">
        <v>192</v>
      </c>
      <c r="B4122" s="152">
        <v>2024</v>
      </c>
      <c r="C4122" s="153">
        <v>45305</v>
      </c>
      <c r="D4122" s="152" t="s">
        <v>133</v>
      </c>
      <c r="E4122" s="152" t="s">
        <v>1943</v>
      </c>
      <c r="F4122" s="152">
        <v>3</v>
      </c>
      <c r="G4122" s="152">
        <v>6</v>
      </c>
      <c r="H4122" s="152" t="s">
        <v>6013</v>
      </c>
      <c r="I4122" s="152">
        <v>742</v>
      </c>
      <c r="J4122" s="152" t="s">
        <v>501</v>
      </c>
      <c r="K4122" s="152" t="s">
        <v>99</v>
      </c>
      <c r="L4122" s="152">
        <v>27.86575342465753</v>
      </c>
      <c r="M4122" s="152">
        <v>23</v>
      </c>
      <c r="N4122" s="152">
        <v>16.213627940950381</v>
      </c>
      <c r="O4122" s="152">
        <v>5.5085462435456236</v>
      </c>
      <c r="P4122" s="152">
        <v>-0.31201078968648938</v>
      </c>
      <c r="Q4122" s="152">
        <v>15.27728974120266</v>
      </c>
      <c r="R4122" s="152">
        <v>5.1481861105081874</v>
      </c>
      <c r="S4122" s="152">
        <v>-0.16726859032189981</v>
      </c>
      <c r="T4122" s="152">
        <v>24.011880580546691</v>
      </c>
    </row>
    <row r="4123" spans="1:20" x14ac:dyDescent="0.45">
      <c r="A4123" s="152" t="s">
        <v>192</v>
      </c>
      <c r="B4123" s="152">
        <v>2024</v>
      </c>
      <c r="C4123" s="153">
        <v>45305</v>
      </c>
      <c r="D4123" s="152" t="s">
        <v>133</v>
      </c>
      <c r="E4123" s="152" t="s">
        <v>1943</v>
      </c>
      <c r="F4123" s="152">
        <v>3</v>
      </c>
      <c r="G4123" s="152">
        <v>7</v>
      </c>
      <c r="H4123" s="152" t="s">
        <v>6013</v>
      </c>
      <c r="I4123" s="152">
        <v>742</v>
      </c>
      <c r="J4123" s="152" t="s">
        <v>459</v>
      </c>
      <c r="K4123" s="152" t="s">
        <v>143</v>
      </c>
      <c r="L4123" s="152">
        <v>20.671232876712331</v>
      </c>
      <c r="M4123" s="152">
        <v>23</v>
      </c>
      <c r="N4123" s="152">
        <v>18.965044721467802</v>
      </c>
      <c r="O4123" s="152">
        <v>4.7135915972980564</v>
      </c>
      <c r="P4123" s="152">
        <v>4.8242699295736324</v>
      </c>
      <c r="Q4123" s="152">
        <v>15.96484945370165</v>
      </c>
      <c r="R4123" s="152">
        <v>4.6805735910692539</v>
      </c>
      <c r="S4123" s="152">
        <v>1.923128680493893</v>
      </c>
      <c r="T4123" s="152">
        <v>24.011880580546691</v>
      </c>
    </row>
    <row r="4124" spans="1:20" x14ac:dyDescent="0.45">
      <c r="A4124" s="130" t="s">
        <v>192</v>
      </c>
      <c r="B4124" s="130">
        <v>2024</v>
      </c>
      <c r="C4124" s="131">
        <v>45305</v>
      </c>
      <c r="D4124" s="130" t="s">
        <v>133</v>
      </c>
      <c r="E4124" s="130" t="s">
        <v>5233</v>
      </c>
      <c r="F4124" s="130">
        <v>1</v>
      </c>
      <c r="G4124" s="130">
        <v>1</v>
      </c>
      <c r="H4124" s="130" t="s">
        <v>6014</v>
      </c>
      <c r="I4124" s="130">
        <v>743</v>
      </c>
      <c r="J4124" s="130" t="s">
        <v>431</v>
      </c>
      <c r="K4124" s="130" t="s">
        <v>79</v>
      </c>
      <c r="L4124" s="130">
        <v>25.37808219178082</v>
      </c>
      <c r="M4124" s="130">
        <v>8</v>
      </c>
      <c r="N4124" s="130">
        <v>30.77801657381751</v>
      </c>
      <c r="O4124" s="130">
        <v>4.3971937242565033</v>
      </c>
      <c r="P4124" s="130">
        <v>17.586435401048</v>
      </c>
      <c r="Q4124" s="130">
        <v>32.845718003013467</v>
      </c>
      <c r="R4124" s="130">
        <v>4.4604856060128641</v>
      </c>
      <c r="S4124" s="130">
        <v>19.46426118497487</v>
      </c>
      <c r="T4124" s="130">
        <v>24.853725030731951</v>
      </c>
    </row>
    <row r="4125" spans="1:20" x14ac:dyDescent="0.45">
      <c r="A4125" s="130" t="s">
        <v>192</v>
      </c>
      <c r="B4125" s="130">
        <v>2024</v>
      </c>
      <c r="C4125" s="131">
        <v>45305</v>
      </c>
      <c r="D4125" s="130" t="s">
        <v>133</v>
      </c>
      <c r="E4125" s="130" t="s">
        <v>5233</v>
      </c>
      <c r="F4125" s="130">
        <v>1</v>
      </c>
      <c r="G4125" s="130">
        <v>2</v>
      </c>
      <c r="H4125" s="130" t="s">
        <v>6014</v>
      </c>
      <c r="I4125" s="130">
        <v>743</v>
      </c>
      <c r="J4125" s="130" t="s">
        <v>470</v>
      </c>
      <c r="K4125" s="130" t="s">
        <v>52</v>
      </c>
      <c r="L4125" s="130">
        <v>21.473972602739721</v>
      </c>
      <c r="M4125" s="130">
        <v>6</v>
      </c>
      <c r="N4125" s="130">
        <v>26.207220193561621</v>
      </c>
      <c r="O4125" s="130">
        <v>4.4265663522812382</v>
      </c>
      <c r="P4125" s="130">
        <v>12.92752113671791</v>
      </c>
      <c r="Q4125" s="130">
        <v>27.575576077166051</v>
      </c>
      <c r="R4125" s="130">
        <v>4.3922173560052684</v>
      </c>
      <c r="S4125" s="130">
        <v>14.398924009150241</v>
      </c>
      <c r="T4125" s="130">
        <v>24.853725030731951</v>
      </c>
    </row>
    <row r="4126" spans="1:20" x14ac:dyDescent="0.45">
      <c r="A4126" s="130" t="s">
        <v>192</v>
      </c>
      <c r="B4126" s="130">
        <v>2024</v>
      </c>
      <c r="C4126" s="131">
        <v>45305</v>
      </c>
      <c r="D4126" s="130" t="s">
        <v>133</v>
      </c>
      <c r="E4126" s="130" t="s">
        <v>5233</v>
      </c>
      <c r="F4126" s="130">
        <v>1</v>
      </c>
      <c r="G4126" s="130">
        <v>3</v>
      </c>
      <c r="H4126" s="130" t="s">
        <v>6014</v>
      </c>
      <c r="I4126" s="130">
        <v>743</v>
      </c>
      <c r="J4126" s="130" t="s">
        <v>387</v>
      </c>
      <c r="K4126" s="130" t="s">
        <v>58</v>
      </c>
      <c r="L4126" s="130">
        <v>26.915068493150681</v>
      </c>
      <c r="M4126" s="130">
        <v>9</v>
      </c>
      <c r="N4126" s="130">
        <v>28.2867187999728</v>
      </c>
      <c r="O4126" s="130">
        <v>4.3309607728997968</v>
      </c>
      <c r="P4126" s="130">
        <v>15.293836481273409</v>
      </c>
      <c r="Q4126" s="130">
        <v>28.048876571025541</v>
      </c>
      <c r="R4126" s="130">
        <v>4.3053499264016537</v>
      </c>
      <c r="S4126" s="130">
        <v>15.13282679182058</v>
      </c>
      <c r="T4126" s="130">
        <v>24.853725030731951</v>
      </c>
    </row>
    <row r="4127" spans="1:20" x14ac:dyDescent="0.45">
      <c r="A4127" s="130" t="s">
        <v>192</v>
      </c>
      <c r="B4127" s="130">
        <v>2024</v>
      </c>
      <c r="C4127" s="131">
        <v>45305</v>
      </c>
      <c r="D4127" s="130" t="s">
        <v>133</v>
      </c>
      <c r="E4127" s="130" t="s">
        <v>5233</v>
      </c>
      <c r="F4127" s="130">
        <v>1</v>
      </c>
      <c r="G4127" s="130">
        <v>4</v>
      </c>
      <c r="H4127" s="130" t="s">
        <v>6014</v>
      </c>
      <c r="I4127" s="130">
        <v>743</v>
      </c>
      <c r="J4127" s="130" t="s">
        <v>462</v>
      </c>
      <c r="K4127" s="130" t="s">
        <v>115</v>
      </c>
      <c r="L4127" s="130">
        <v>22.961643835616439</v>
      </c>
      <c r="M4127" s="130">
        <v>23</v>
      </c>
      <c r="N4127" s="130">
        <v>22.573745081774689</v>
      </c>
      <c r="O4127" s="130">
        <v>4.4580624839223253</v>
      </c>
      <c r="P4127" s="130">
        <v>9.1995576300077175</v>
      </c>
      <c r="Q4127" s="130">
        <v>22.365111925982191</v>
      </c>
      <c r="R4127" s="130">
        <v>4.403805749323455</v>
      </c>
      <c r="S4127" s="130">
        <v>9.1536946780118225</v>
      </c>
      <c r="T4127" s="130">
        <v>24.853725030731951</v>
      </c>
    </row>
    <row r="4128" spans="1:20" x14ac:dyDescent="0.45">
      <c r="A4128" s="130" t="s">
        <v>192</v>
      </c>
      <c r="B4128" s="130">
        <v>2024</v>
      </c>
      <c r="C4128" s="131">
        <v>45305</v>
      </c>
      <c r="D4128" s="130" t="s">
        <v>133</v>
      </c>
      <c r="E4128" s="130" t="s">
        <v>5233</v>
      </c>
      <c r="F4128" s="130">
        <v>1</v>
      </c>
      <c r="G4128" s="130">
        <v>5</v>
      </c>
      <c r="H4128" s="130" t="s">
        <v>6014</v>
      </c>
      <c r="I4128" s="130">
        <v>743</v>
      </c>
      <c r="J4128" s="130" t="s">
        <v>514</v>
      </c>
      <c r="K4128" s="130" t="s">
        <v>143</v>
      </c>
      <c r="L4128" s="130">
        <v>22.364383561643841</v>
      </c>
      <c r="M4128" s="130">
        <v>23</v>
      </c>
      <c r="N4128" s="130">
        <v>19.36558834792983</v>
      </c>
      <c r="O4128" s="130">
        <v>7.3359946288459801</v>
      </c>
      <c r="P4128" s="130">
        <v>-2.6423955386081128</v>
      </c>
      <c r="Q4128" s="130">
        <v>17.839415411872121</v>
      </c>
      <c r="R4128" s="130">
        <v>6.3192818955700094</v>
      </c>
      <c r="S4128" s="130">
        <v>-1.1184302748379089</v>
      </c>
      <c r="T4128" s="130">
        <v>24.853725030731951</v>
      </c>
    </row>
    <row r="4129" spans="1:20" x14ac:dyDescent="0.45">
      <c r="A4129" s="130" t="s">
        <v>192</v>
      </c>
      <c r="B4129" s="130">
        <v>2024</v>
      </c>
      <c r="C4129" s="131">
        <v>45305</v>
      </c>
      <c r="D4129" s="130" t="s">
        <v>133</v>
      </c>
      <c r="E4129" s="130" t="s">
        <v>5233</v>
      </c>
      <c r="F4129" s="130">
        <v>1</v>
      </c>
      <c r="G4129" s="130">
        <v>6</v>
      </c>
      <c r="H4129" s="130" t="s">
        <v>6014</v>
      </c>
      <c r="I4129" s="130">
        <v>743</v>
      </c>
      <c r="J4129" s="130" t="s">
        <v>516</v>
      </c>
      <c r="K4129" s="130" t="s">
        <v>46</v>
      </c>
      <c r="L4129" s="130">
        <v>20.049315068493151</v>
      </c>
      <c r="M4129" s="130">
        <v>23</v>
      </c>
      <c r="N4129" s="130">
        <v>21.91106118733526</v>
      </c>
      <c r="O4129" s="130">
        <v>6.6918158616265018</v>
      </c>
      <c r="P4129" s="130">
        <v>1.835613602455751</v>
      </c>
      <c r="Q4129" s="130">
        <v>16.84529034611575</v>
      </c>
      <c r="R4129" s="130">
        <v>6.1441758952236114</v>
      </c>
      <c r="S4129" s="130">
        <v>-1.587237339555077</v>
      </c>
      <c r="T4129" s="130">
        <v>24.853725030731951</v>
      </c>
    </row>
    <row r="4130" spans="1:20" x14ac:dyDescent="0.45">
      <c r="A4130" s="150" t="s">
        <v>192</v>
      </c>
      <c r="B4130" s="150">
        <v>2024</v>
      </c>
      <c r="C4130" s="151">
        <v>45305</v>
      </c>
      <c r="D4130" s="150" t="s">
        <v>133</v>
      </c>
      <c r="E4130" s="150" t="s">
        <v>5233</v>
      </c>
      <c r="F4130" s="150">
        <v>2</v>
      </c>
      <c r="G4130" s="150">
        <v>1</v>
      </c>
      <c r="H4130" s="150" t="s">
        <v>6015</v>
      </c>
      <c r="I4130" s="150">
        <v>744</v>
      </c>
      <c r="J4130" s="150" t="s">
        <v>262</v>
      </c>
      <c r="K4130" s="150" t="s">
        <v>46</v>
      </c>
      <c r="L4130" s="150">
        <v>27.276712328767118</v>
      </c>
      <c r="M4130" s="150">
        <v>5</v>
      </c>
      <c r="N4130" s="150">
        <v>34.032549959831037</v>
      </c>
      <c r="O4130" s="150">
        <v>4.3109915626818216</v>
      </c>
      <c r="P4130" s="150">
        <v>21.099575271785572</v>
      </c>
      <c r="Q4130" s="150">
        <v>36.077511286883187</v>
      </c>
      <c r="R4130" s="150">
        <v>4.3984789051270088</v>
      </c>
      <c r="S4130" s="150">
        <v>22.882074571502169</v>
      </c>
      <c r="T4130" s="150">
        <v>24.099544611652291</v>
      </c>
    </row>
    <row r="4131" spans="1:20" x14ac:dyDescent="0.45">
      <c r="A4131" s="150" t="s">
        <v>192</v>
      </c>
      <c r="B4131" s="150">
        <v>2024</v>
      </c>
      <c r="C4131" s="151">
        <v>45305</v>
      </c>
      <c r="D4131" s="150" t="s">
        <v>133</v>
      </c>
      <c r="E4131" s="150" t="s">
        <v>5233</v>
      </c>
      <c r="F4131" s="150">
        <v>2</v>
      </c>
      <c r="G4131" s="150">
        <v>2</v>
      </c>
      <c r="H4131" s="150" t="s">
        <v>6015</v>
      </c>
      <c r="I4131" s="150">
        <v>744</v>
      </c>
      <c r="J4131" s="150" t="s">
        <v>441</v>
      </c>
      <c r="K4131" s="150" t="s">
        <v>34</v>
      </c>
      <c r="L4131" s="150">
        <v>24.361643835616441</v>
      </c>
      <c r="M4131" s="150">
        <v>11</v>
      </c>
      <c r="N4131" s="150">
        <v>35.650227547834497</v>
      </c>
      <c r="O4131" s="150">
        <v>4.2712509281346067</v>
      </c>
      <c r="P4131" s="150">
        <v>22.83647476343068</v>
      </c>
      <c r="Q4131" s="150">
        <v>35.713026422574139</v>
      </c>
      <c r="R4131" s="150">
        <v>4.2938700022567389</v>
      </c>
      <c r="S4131" s="150">
        <v>22.831416415803918</v>
      </c>
      <c r="T4131" s="150">
        <v>24.099544611652291</v>
      </c>
    </row>
    <row r="4132" spans="1:20" x14ac:dyDescent="0.45">
      <c r="A4132" s="150" t="s">
        <v>192</v>
      </c>
      <c r="B4132" s="150">
        <v>2024</v>
      </c>
      <c r="C4132" s="151">
        <v>45305</v>
      </c>
      <c r="D4132" s="150" t="s">
        <v>133</v>
      </c>
      <c r="E4132" s="150" t="s">
        <v>5233</v>
      </c>
      <c r="F4132" s="150">
        <v>2</v>
      </c>
      <c r="G4132" s="150">
        <v>3</v>
      </c>
      <c r="H4132" s="150" t="s">
        <v>6015</v>
      </c>
      <c r="I4132" s="150">
        <v>744</v>
      </c>
      <c r="J4132" s="150" t="s">
        <v>368</v>
      </c>
      <c r="K4132" s="150" t="s">
        <v>131</v>
      </c>
      <c r="L4132" s="150">
        <v>35.4986301369863</v>
      </c>
      <c r="M4132" s="150">
        <v>12</v>
      </c>
      <c r="N4132" s="150">
        <v>23.550689548317131</v>
      </c>
      <c r="O4132" s="150">
        <v>4.3912857187589998</v>
      </c>
      <c r="P4132" s="150">
        <v>10.376832392040139</v>
      </c>
      <c r="Q4132" s="150">
        <v>24.689580411474541</v>
      </c>
      <c r="R4132" s="150">
        <v>4.3491400443267674</v>
      </c>
      <c r="S4132" s="150">
        <v>11.64216027849424</v>
      </c>
      <c r="T4132" s="150">
        <v>24.099544611652291</v>
      </c>
    </row>
    <row r="4133" spans="1:20" x14ac:dyDescent="0.45">
      <c r="A4133" s="150" t="s">
        <v>192</v>
      </c>
      <c r="B4133" s="150">
        <v>2024</v>
      </c>
      <c r="C4133" s="151">
        <v>45305</v>
      </c>
      <c r="D4133" s="150" t="s">
        <v>133</v>
      </c>
      <c r="E4133" s="150" t="s">
        <v>5233</v>
      </c>
      <c r="F4133" s="150">
        <v>2</v>
      </c>
      <c r="G4133" s="150">
        <v>4</v>
      </c>
      <c r="H4133" s="150" t="s">
        <v>6015</v>
      </c>
      <c r="I4133" s="150">
        <v>744</v>
      </c>
      <c r="J4133" s="150" t="s">
        <v>403</v>
      </c>
      <c r="K4133" s="150" t="s">
        <v>61</v>
      </c>
      <c r="L4133" s="150">
        <v>26.849315068493151</v>
      </c>
      <c r="M4133" s="150">
        <v>23</v>
      </c>
      <c r="N4133" s="150">
        <v>24.436719606201489</v>
      </c>
      <c r="O4133" s="150">
        <v>4.4649941945727072</v>
      </c>
      <c r="P4133" s="150">
        <v>11.04173702248336</v>
      </c>
      <c r="Q4133" s="150">
        <v>24.22692358815873</v>
      </c>
      <c r="R4133" s="150">
        <v>4.3919746088421272</v>
      </c>
      <c r="S4133" s="150">
        <v>11.05099976163234</v>
      </c>
      <c r="T4133" s="150">
        <v>24.099544611652291</v>
      </c>
    </row>
    <row r="4134" spans="1:20" x14ac:dyDescent="0.45">
      <c r="A4134" s="150" t="s">
        <v>192</v>
      </c>
      <c r="B4134" s="150">
        <v>2024</v>
      </c>
      <c r="C4134" s="151">
        <v>45305</v>
      </c>
      <c r="D4134" s="150" t="s">
        <v>133</v>
      </c>
      <c r="E4134" s="150" t="s">
        <v>5233</v>
      </c>
      <c r="F4134" s="150">
        <v>2</v>
      </c>
      <c r="G4134" s="150">
        <v>5</v>
      </c>
      <c r="H4134" s="150" t="s">
        <v>6015</v>
      </c>
      <c r="I4134" s="150">
        <v>744</v>
      </c>
      <c r="J4134" s="150" t="s">
        <v>459</v>
      </c>
      <c r="K4134" s="150" t="s">
        <v>143</v>
      </c>
      <c r="L4134" s="150">
        <v>20.671232876712331</v>
      </c>
      <c r="M4134" s="150">
        <v>23</v>
      </c>
      <c r="N4134" s="150">
        <v>15.96484945370165</v>
      </c>
      <c r="O4134" s="150">
        <v>4.6805735910692539</v>
      </c>
      <c r="P4134" s="150">
        <v>1.923128680493893</v>
      </c>
      <c r="Q4134" s="150">
        <v>16.431316151440591</v>
      </c>
      <c r="R4134" s="150">
        <v>4.5497962924773701</v>
      </c>
      <c r="S4134" s="150">
        <v>2.7819272740084848</v>
      </c>
      <c r="T4134" s="150">
        <v>24.099544611652291</v>
      </c>
    </row>
    <row r="4135" spans="1:20" x14ac:dyDescent="0.45">
      <c r="A4135" s="150" t="s">
        <v>192</v>
      </c>
      <c r="B4135" s="150">
        <v>2024</v>
      </c>
      <c r="C4135" s="151">
        <v>45305</v>
      </c>
      <c r="D4135" s="150" t="s">
        <v>133</v>
      </c>
      <c r="E4135" s="150" t="s">
        <v>5233</v>
      </c>
      <c r="F4135" s="150">
        <v>2</v>
      </c>
      <c r="G4135" s="150">
        <v>6</v>
      </c>
      <c r="H4135" s="150" t="s">
        <v>6015</v>
      </c>
      <c r="I4135" s="150">
        <v>744</v>
      </c>
      <c r="J4135" s="150" t="s">
        <v>537</v>
      </c>
      <c r="K4135" s="150" t="s">
        <v>115</v>
      </c>
      <c r="L4135" s="150">
        <v>19.863013698630141</v>
      </c>
      <c r="M4135" s="150">
        <v>23</v>
      </c>
      <c r="N4135" s="150">
        <v>19.784486424477588</v>
      </c>
      <c r="O4135" s="150">
        <v>5.007117799384317</v>
      </c>
      <c r="P4135" s="150">
        <v>4.7631330263246419</v>
      </c>
      <c r="Q4135" s="150">
        <v>17.975643285352419</v>
      </c>
      <c r="R4135" s="150">
        <v>4.8051965719929397</v>
      </c>
      <c r="S4135" s="150">
        <v>3.5600535693735971</v>
      </c>
      <c r="T4135" s="150">
        <v>24.099544611652291</v>
      </c>
    </row>
    <row r="4136" spans="1:20" x14ac:dyDescent="0.45">
      <c r="A4136" s="150" t="s">
        <v>192</v>
      </c>
      <c r="B4136" s="150">
        <v>2024</v>
      </c>
      <c r="C4136" s="151">
        <v>45305</v>
      </c>
      <c r="D4136" s="150" t="s">
        <v>133</v>
      </c>
      <c r="E4136" s="150" t="s">
        <v>5233</v>
      </c>
      <c r="F4136" s="150">
        <v>2</v>
      </c>
      <c r="G4136" s="150">
        <v>7</v>
      </c>
      <c r="H4136" s="150" t="s">
        <v>6015</v>
      </c>
      <c r="I4136" s="150">
        <v>744</v>
      </c>
      <c r="J4136" s="150" t="s">
        <v>501</v>
      </c>
      <c r="K4136" s="150" t="s">
        <v>99</v>
      </c>
      <c r="L4136" s="150">
        <v>27.86575342465753</v>
      </c>
      <c r="M4136" s="150">
        <v>23</v>
      </c>
      <c r="N4136" s="150">
        <v>15.27728974120266</v>
      </c>
      <c r="O4136" s="150">
        <v>5.1481861105081874</v>
      </c>
      <c r="P4136" s="150">
        <v>-0.16726859032189981</v>
      </c>
      <c r="Q4136" s="150">
        <v>12.5085169773859</v>
      </c>
      <c r="R4136" s="150">
        <v>5.0344539254313316</v>
      </c>
      <c r="S4136" s="150">
        <v>-2.5948447989080901</v>
      </c>
      <c r="T4136" s="150">
        <v>24.099544611652291</v>
      </c>
    </row>
    <row r="4137" spans="1:20" x14ac:dyDescent="0.45">
      <c r="A4137" s="132" t="s">
        <v>192</v>
      </c>
      <c r="B4137" s="132">
        <v>2024</v>
      </c>
      <c r="C4137" s="133">
        <v>45305</v>
      </c>
      <c r="D4137" s="132" t="s">
        <v>133</v>
      </c>
      <c r="E4137" s="132" t="s">
        <v>5234</v>
      </c>
      <c r="F4137" s="132">
        <v>1</v>
      </c>
      <c r="G4137" s="132">
        <v>1</v>
      </c>
      <c r="H4137" s="132" t="s">
        <v>6016</v>
      </c>
      <c r="I4137" s="132">
        <v>745</v>
      </c>
      <c r="J4137" s="132" t="s">
        <v>410</v>
      </c>
      <c r="K4137" s="132" t="s">
        <v>88</v>
      </c>
      <c r="L4137" s="132">
        <v>24.035616438356161</v>
      </c>
      <c r="M4137" s="132">
        <v>1</v>
      </c>
      <c r="N4137" s="132">
        <v>50.13771049205679</v>
      </c>
      <c r="O4137" s="132">
        <v>4.6342226680302359</v>
      </c>
      <c r="P4137" s="132">
        <v>36.235042487966084</v>
      </c>
      <c r="Q4137" s="132">
        <v>50.972391594688197</v>
      </c>
      <c r="R4137" s="132">
        <v>4.7600750262188134</v>
      </c>
      <c r="S4137" s="132">
        <v>36.692166516031762</v>
      </c>
      <c r="T4137" s="132">
        <v>32.877790116218449</v>
      </c>
    </row>
    <row r="4138" spans="1:20" x14ac:dyDescent="0.45">
      <c r="A4138" s="132" t="s">
        <v>192</v>
      </c>
      <c r="B4138" s="132">
        <v>2024</v>
      </c>
      <c r="C4138" s="133">
        <v>45305</v>
      </c>
      <c r="D4138" s="132" t="s">
        <v>133</v>
      </c>
      <c r="E4138" s="132" t="s">
        <v>5234</v>
      </c>
      <c r="F4138" s="132">
        <v>1</v>
      </c>
      <c r="G4138" s="132">
        <v>2</v>
      </c>
      <c r="H4138" s="132" t="s">
        <v>6016</v>
      </c>
      <c r="I4138" s="132">
        <v>745</v>
      </c>
      <c r="J4138" s="132" t="s">
        <v>470</v>
      </c>
      <c r="K4138" s="132" t="s">
        <v>52</v>
      </c>
      <c r="L4138" s="132">
        <v>21.473972602739721</v>
      </c>
      <c r="M4138" s="132">
        <v>6</v>
      </c>
      <c r="N4138" s="132">
        <v>27.575576077166051</v>
      </c>
      <c r="O4138" s="132">
        <v>4.3922173560052684</v>
      </c>
      <c r="P4138" s="132">
        <v>14.398924009150241</v>
      </c>
      <c r="Q4138" s="132">
        <v>30.319266634095801</v>
      </c>
      <c r="R4138" s="132">
        <v>4.3814526532521967</v>
      </c>
      <c r="S4138" s="132">
        <v>17.174908674339211</v>
      </c>
      <c r="T4138" s="132">
        <v>32.877790116218449</v>
      </c>
    </row>
    <row r="4139" spans="1:20" x14ac:dyDescent="0.45">
      <c r="A4139" s="132" t="s">
        <v>192</v>
      </c>
      <c r="B4139" s="132">
        <v>2024</v>
      </c>
      <c r="C4139" s="133">
        <v>45305</v>
      </c>
      <c r="D4139" s="132" t="s">
        <v>133</v>
      </c>
      <c r="E4139" s="132" t="s">
        <v>5234</v>
      </c>
      <c r="F4139" s="132">
        <v>1</v>
      </c>
      <c r="G4139" s="132">
        <v>3</v>
      </c>
      <c r="H4139" s="132" t="s">
        <v>6016</v>
      </c>
      <c r="I4139" s="132">
        <v>745</v>
      </c>
      <c r="J4139" s="132" t="s">
        <v>492</v>
      </c>
      <c r="K4139" s="132" t="s">
        <v>79</v>
      </c>
      <c r="L4139" s="132">
        <v>21.076712328767119</v>
      </c>
      <c r="M4139" s="132">
        <v>2</v>
      </c>
      <c r="N4139" s="132">
        <v>34.423636406111143</v>
      </c>
      <c r="O4139" s="132">
        <v>4.3766201755141294</v>
      </c>
      <c r="P4139" s="132">
        <v>21.293775879568759</v>
      </c>
      <c r="Q4139" s="132">
        <v>34.54692397361444</v>
      </c>
      <c r="R4139" s="132">
        <v>4.3401085119812928</v>
      </c>
      <c r="S4139" s="132">
        <v>21.526598437670561</v>
      </c>
      <c r="T4139" s="132">
        <v>32.877790116218449</v>
      </c>
    </row>
    <row r="4140" spans="1:20" x14ac:dyDescent="0.45">
      <c r="A4140" s="132" t="s">
        <v>192</v>
      </c>
      <c r="B4140" s="132">
        <v>2024</v>
      </c>
      <c r="C4140" s="133">
        <v>45305</v>
      </c>
      <c r="D4140" s="132" t="s">
        <v>133</v>
      </c>
      <c r="E4140" s="132" t="s">
        <v>5234</v>
      </c>
      <c r="F4140" s="132">
        <v>1</v>
      </c>
      <c r="G4140" s="132">
        <v>4</v>
      </c>
      <c r="H4140" s="132" t="s">
        <v>6016</v>
      </c>
      <c r="I4140" s="132">
        <v>745</v>
      </c>
      <c r="J4140" s="132" t="s">
        <v>441</v>
      </c>
      <c r="K4140" s="132" t="s">
        <v>34</v>
      </c>
      <c r="L4140" s="132">
        <v>24.361643835616441</v>
      </c>
      <c r="M4140" s="132">
        <v>11</v>
      </c>
      <c r="N4140" s="132">
        <v>35.713026422574139</v>
      </c>
      <c r="O4140" s="132">
        <v>4.2938700022567389</v>
      </c>
      <c r="P4140" s="132">
        <v>22.831416415803918</v>
      </c>
      <c r="Q4140" s="132">
        <v>34.506686644795579</v>
      </c>
      <c r="R4140" s="132">
        <v>4.2808740342463434</v>
      </c>
      <c r="S4140" s="132">
        <v>21.664064542056551</v>
      </c>
      <c r="T4140" s="132">
        <v>32.877790116218449</v>
      </c>
    </row>
    <row r="4141" spans="1:20" x14ac:dyDescent="0.45">
      <c r="A4141" s="132" t="s">
        <v>192</v>
      </c>
      <c r="B4141" s="132">
        <v>2024</v>
      </c>
      <c r="C4141" s="133">
        <v>45305</v>
      </c>
      <c r="D4141" s="132" t="s">
        <v>133</v>
      </c>
      <c r="E4141" s="132" t="s">
        <v>5234</v>
      </c>
      <c r="F4141" s="132">
        <v>1</v>
      </c>
      <c r="G4141" s="132">
        <v>5</v>
      </c>
      <c r="H4141" s="132" t="s">
        <v>6016</v>
      </c>
      <c r="I4141" s="132">
        <v>745</v>
      </c>
      <c r="J4141" s="132" t="s">
        <v>368</v>
      </c>
      <c r="K4141" s="132" t="s">
        <v>131</v>
      </c>
      <c r="L4141" s="132">
        <v>35.4986301369863</v>
      </c>
      <c r="M4141" s="132">
        <v>12</v>
      </c>
      <c r="N4141" s="132">
        <v>24.689580411474541</v>
      </c>
      <c r="O4141" s="132">
        <v>4.3491400443267674</v>
      </c>
      <c r="P4141" s="132">
        <v>11.64216027849424</v>
      </c>
      <c r="Q4141" s="132">
        <v>24.367602954619411</v>
      </c>
      <c r="R4141" s="132">
        <v>4.3498569123211519</v>
      </c>
      <c r="S4141" s="132">
        <v>11.318032217655951</v>
      </c>
      <c r="T4141" s="132">
        <v>32.877790116218449</v>
      </c>
    </row>
    <row r="4142" spans="1:20" x14ac:dyDescent="0.45">
      <c r="A4142" s="132" t="s">
        <v>192</v>
      </c>
      <c r="B4142" s="132">
        <v>2024</v>
      </c>
      <c r="C4142" s="133">
        <v>45305</v>
      </c>
      <c r="D4142" s="132" t="s">
        <v>133</v>
      </c>
      <c r="E4142" s="132" t="s">
        <v>5234</v>
      </c>
      <c r="F4142" s="132">
        <v>1</v>
      </c>
      <c r="G4142" s="132">
        <v>6</v>
      </c>
      <c r="H4142" s="132" t="s">
        <v>6016</v>
      </c>
      <c r="I4142" s="132">
        <v>745</v>
      </c>
      <c r="J4142" s="132" t="s">
        <v>400</v>
      </c>
      <c r="K4142" s="132" t="s">
        <v>58</v>
      </c>
      <c r="L4142" s="132">
        <v>29.923287671232881</v>
      </c>
      <c r="M4142" s="132">
        <v>10</v>
      </c>
      <c r="N4142" s="132">
        <v>24.727210887928031</v>
      </c>
      <c r="O4142" s="132">
        <v>4.4245622790112753</v>
      </c>
      <c r="P4142" s="132">
        <v>11.453524050894201</v>
      </c>
      <c r="Q4142" s="132">
        <v>22.654756474803019</v>
      </c>
      <c r="R4142" s="132">
        <v>4.489271930623957</v>
      </c>
      <c r="S4142" s="132">
        <v>9.1869406829311444</v>
      </c>
      <c r="T4142" s="132">
        <v>32.877790116218449</v>
      </c>
    </row>
    <row r="4143" spans="1:20" x14ac:dyDescent="0.45">
      <c r="A4143" s="160" t="s">
        <v>192</v>
      </c>
      <c r="B4143" s="160">
        <v>2024</v>
      </c>
      <c r="C4143" s="161">
        <v>45305</v>
      </c>
      <c r="D4143" s="160" t="s">
        <v>133</v>
      </c>
      <c r="E4143" s="160" t="s">
        <v>5234</v>
      </c>
      <c r="F4143" s="160">
        <v>2</v>
      </c>
      <c r="G4143" s="160">
        <v>1</v>
      </c>
      <c r="H4143" s="160" t="s">
        <v>6017</v>
      </c>
      <c r="I4143" s="160">
        <v>746</v>
      </c>
      <c r="J4143" s="160" t="s">
        <v>546</v>
      </c>
      <c r="K4143" s="160" t="s">
        <v>34</v>
      </c>
      <c r="L4143" s="160">
        <v>25.646575342465749</v>
      </c>
      <c r="M4143" s="160">
        <v>3</v>
      </c>
      <c r="N4143" s="160">
        <v>41.337890504004719</v>
      </c>
      <c r="O4143" s="160">
        <v>4.3989741211177469</v>
      </c>
      <c r="P4143" s="160">
        <v>28.140968140651481</v>
      </c>
      <c r="Q4143" s="160">
        <v>43.441500598960403</v>
      </c>
      <c r="R4143" s="160">
        <v>4.4568272410409326</v>
      </c>
      <c r="S4143" s="160">
        <v>30.071018875837598</v>
      </c>
      <c r="T4143" s="160">
        <v>36.106019060884449</v>
      </c>
    </row>
    <row r="4144" spans="1:20" x14ac:dyDescent="0.45">
      <c r="A4144" s="160" t="s">
        <v>192</v>
      </c>
      <c r="B4144" s="160">
        <v>2024</v>
      </c>
      <c r="C4144" s="161">
        <v>45305</v>
      </c>
      <c r="D4144" s="160" t="s">
        <v>133</v>
      </c>
      <c r="E4144" s="160" t="s">
        <v>5234</v>
      </c>
      <c r="F4144" s="160">
        <v>2</v>
      </c>
      <c r="G4144" s="160">
        <v>2</v>
      </c>
      <c r="H4144" s="160" t="s">
        <v>6017</v>
      </c>
      <c r="I4144" s="160">
        <v>746</v>
      </c>
      <c r="J4144" s="160" t="s">
        <v>262</v>
      </c>
      <c r="K4144" s="160" t="s">
        <v>46</v>
      </c>
      <c r="L4144" s="160">
        <v>27.276712328767118</v>
      </c>
      <c r="M4144" s="160">
        <v>5</v>
      </c>
      <c r="N4144" s="160">
        <v>36.077511286883187</v>
      </c>
      <c r="O4144" s="160">
        <v>4.3984789051270088</v>
      </c>
      <c r="P4144" s="160">
        <v>22.882074571502169</v>
      </c>
      <c r="Q4144" s="160">
        <v>37.640758840057387</v>
      </c>
      <c r="R4144" s="160">
        <v>4.3643705033091624</v>
      </c>
      <c r="S4144" s="160">
        <v>24.547647330129902</v>
      </c>
      <c r="T4144" s="160">
        <v>36.106019060884449</v>
      </c>
    </row>
    <row r="4145" spans="1:20" x14ac:dyDescent="0.45">
      <c r="A4145" s="160" t="s">
        <v>192</v>
      </c>
      <c r="B4145" s="160">
        <v>2024</v>
      </c>
      <c r="C4145" s="161">
        <v>45305</v>
      </c>
      <c r="D4145" s="160" t="s">
        <v>133</v>
      </c>
      <c r="E4145" s="160" t="s">
        <v>5234</v>
      </c>
      <c r="F4145" s="160">
        <v>2</v>
      </c>
      <c r="G4145" s="160">
        <v>3</v>
      </c>
      <c r="H4145" s="160" t="s">
        <v>6017</v>
      </c>
      <c r="I4145" s="160">
        <v>746</v>
      </c>
      <c r="J4145" s="160" t="s">
        <v>346</v>
      </c>
      <c r="K4145" s="160" t="s">
        <v>52</v>
      </c>
      <c r="L4145" s="160">
        <v>24.734246575342461</v>
      </c>
      <c r="M4145" s="160">
        <v>4</v>
      </c>
      <c r="N4145" s="160">
        <v>40.550987110386423</v>
      </c>
      <c r="O4145" s="160">
        <v>4.568711236832355</v>
      </c>
      <c r="P4145" s="160">
        <v>26.844853399889349</v>
      </c>
      <c r="Q4145" s="160">
        <v>40.031514503115197</v>
      </c>
      <c r="R4145" s="160">
        <v>4.4659151761761473</v>
      </c>
      <c r="S4145" s="160">
        <v>26.633768974586761</v>
      </c>
      <c r="T4145" s="160">
        <v>36.106019060884449</v>
      </c>
    </row>
    <row r="4146" spans="1:20" x14ac:dyDescent="0.45">
      <c r="A4146" s="160" t="s">
        <v>192</v>
      </c>
      <c r="B4146" s="160">
        <v>2024</v>
      </c>
      <c r="C4146" s="161">
        <v>45305</v>
      </c>
      <c r="D4146" s="160" t="s">
        <v>133</v>
      </c>
      <c r="E4146" s="160" t="s">
        <v>5234</v>
      </c>
      <c r="F4146" s="160">
        <v>2</v>
      </c>
      <c r="G4146" s="160">
        <v>4</v>
      </c>
      <c r="H4146" s="160" t="s">
        <v>6017</v>
      </c>
      <c r="I4146" s="160">
        <v>746</v>
      </c>
      <c r="J4146" s="160" t="s">
        <v>387</v>
      </c>
      <c r="K4146" s="160" t="s">
        <v>58</v>
      </c>
      <c r="L4146" s="160">
        <v>26.915068493150681</v>
      </c>
      <c r="M4146" s="160">
        <v>9</v>
      </c>
      <c r="N4146" s="160">
        <v>28.048876571025541</v>
      </c>
      <c r="O4146" s="160">
        <v>4.3053499264016537</v>
      </c>
      <c r="P4146" s="160">
        <v>15.13282679182058</v>
      </c>
      <c r="Q4146" s="160">
        <v>29.053925750448862</v>
      </c>
      <c r="R4146" s="160">
        <v>4.2745853198321022</v>
      </c>
      <c r="S4146" s="160">
        <v>16.230169790952552</v>
      </c>
      <c r="T4146" s="160">
        <v>36.106019060884449</v>
      </c>
    </row>
    <row r="4147" spans="1:20" x14ac:dyDescent="0.45">
      <c r="A4147" s="160" t="s">
        <v>192</v>
      </c>
      <c r="B4147" s="160">
        <v>2024</v>
      </c>
      <c r="C4147" s="161">
        <v>45305</v>
      </c>
      <c r="D4147" s="160" t="s">
        <v>133</v>
      </c>
      <c r="E4147" s="160" t="s">
        <v>5234</v>
      </c>
      <c r="F4147" s="160">
        <v>2</v>
      </c>
      <c r="G4147" s="160">
        <v>5</v>
      </c>
      <c r="H4147" s="160" t="s">
        <v>6017</v>
      </c>
      <c r="I4147" s="160">
        <v>746</v>
      </c>
      <c r="J4147" s="160" t="s">
        <v>431</v>
      </c>
      <c r="K4147" s="160" t="s">
        <v>79</v>
      </c>
      <c r="L4147" s="160">
        <v>25.37808219178082</v>
      </c>
      <c r="M4147" s="160">
        <v>8</v>
      </c>
      <c r="N4147" s="160">
        <v>32.845718003013467</v>
      </c>
      <c r="O4147" s="160">
        <v>4.4604856060128641</v>
      </c>
      <c r="P4147" s="160">
        <v>19.46426118497487</v>
      </c>
      <c r="Q4147" s="160">
        <v>31.848811659652959</v>
      </c>
      <c r="R4147" s="160">
        <v>4.3987283476253838</v>
      </c>
      <c r="S4147" s="160">
        <v>18.6526266167768</v>
      </c>
      <c r="T4147" s="160">
        <v>36.106019060884449</v>
      </c>
    </row>
    <row r="4148" spans="1:20" x14ac:dyDescent="0.45">
      <c r="A4148" s="160" t="s">
        <v>192</v>
      </c>
      <c r="B4148" s="160">
        <v>2024</v>
      </c>
      <c r="C4148" s="161">
        <v>45305</v>
      </c>
      <c r="D4148" s="160" t="s">
        <v>133</v>
      </c>
      <c r="E4148" s="160" t="s">
        <v>5234</v>
      </c>
      <c r="F4148" s="160">
        <v>2</v>
      </c>
      <c r="G4148" s="160">
        <v>6</v>
      </c>
      <c r="H4148" s="160" t="s">
        <v>6017</v>
      </c>
      <c r="I4148" s="160">
        <v>746</v>
      </c>
      <c r="J4148" s="160" t="s">
        <v>365</v>
      </c>
      <c r="K4148" s="160" t="s">
        <v>88</v>
      </c>
      <c r="L4148" s="160">
        <v>26.342465753424658</v>
      </c>
      <c r="M4148" s="160">
        <v>7</v>
      </c>
      <c r="N4148" s="160">
        <v>37.775130889993349</v>
      </c>
      <c r="O4148" s="160">
        <v>4.5218833419341697</v>
      </c>
      <c r="P4148" s="160">
        <v>24.209480864190841</v>
      </c>
      <c r="Q4148" s="160">
        <v>34.365668734890711</v>
      </c>
      <c r="R4148" s="160">
        <v>4.5065751722467571</v>
      </c>
      <c r="S4148" s="160">
        <v>20.845943218150438</v>
      </c>
      <c r="T4148" s="160">
        <v>36.106019060884449</v>
      </c>
    </row>
    <row r="4149" spans="1:20" x14ac:dyDescent="0.45">
      <c r="A4149" s="138" t="s">
        <v>192</v>
      </c>
      <c r="B4149" s="138">
        <v>2024</v>
      </c>
      <c r="C4149" s="139">
        <v>45305</v>
      </c>
      <c r="D4149" s="138" t="s">
        <v>133</v>
      </c>
      <c r="E4149" s="138" t="s">
        <v>5194</v>
      </c>
      <c r="F4149" s="138" t="s">
        <v>5235</v>
      </c>
      <c r="G4149" s="138">
        <v>1</v>
      </c>
      <c r="H4149" s="138" t="s">
        <v>6018</v>
      </c>
      <c r="I4149" s="138">
        <v>747</v>
      </c>
      <c r="J4149" s="138" t="s">
        <v>410</v>
      </c>
      <c r="K4149" s="138" t="s">
        <v>88</v>
      </c>
      <c r="L4149" s="138">
        <v>24.035616438356161</v>
      </c>
      <c r="M4149" s="138">
        <v>1</v>
      </c>
      <c r="N4149" s="138">
        <v>50.972391594688197</v>
      </c>
      <c r="O4149" s="138">
        <v>4.7600750262188134</v>
      </c>
      <c r="P4149" s="138">
        <v>36.692166516031762</v>
      </c>
      <c r="Q4149" s="138">
        <v>52.467529133608821</v>
      </c>
      <c r="R4149" s="138">
        <v>4.7949589863834028</v>
      </c>
      <c r="S4149" s="138">
        <v>38.082652174458623</v>
      </c>
      <c r="T4149" s="138">
        <v>39.492059357421901</v>
      </c>
    </row>
    <row r="4150" spans="1:20" x14ac:dyDescent="0.45">
      <c r="A4150" s="138" t="s">
        <v>192</v>
      </c>
      <c r="B4150" s="138">
        <v>2024</v>
      </c>
      <c r="C4150" s="139">
        <v>45305</v>
      </c>
      <c r="D4150" s="138" t="s">
        <v>133</v>
      </c>
      <c r="E4150" s="138" t="s">
        <v>5194</v>
      </c>
      <c r="F4150" s="138" t="s">
        <v>5235</v>
      </c>
      <c r="G4150" s="138">
        <v>2</v>
      </c>
      <c r="H4150" s="138" t="s">
        <v>6018</v>
      </c>
      <c r="I4150" s="138">
        <v>747</v>
      </c>
      <c r="J4150" s="138" t="s">
        <v>492</v>
      </c>
      <c r="K4150" s="138" t="s">
        <v>79</v>
      </c>
      <c r="L4150" s="138">
        <v>21.076712328767119</v>
      </c>
      <c r="M4150" s="138">
        <v>2</v>
      </c>
      <c r="N4150" s="138">
        <v>34.54692397361444</v>
      </c>
      <c r="O4150" s="138">
        <v>4.3401085119812928</v>
      </c>
      <c r="P4150" s="138">
        <v>21.526598437670561</v>
      </c>
      <c r="Q4150" s="138">
        <v>37.160866913921147</v>
      </c>
      <c r="R4150" s="138">
        <v>4.3269963317828237</v>
      </c>
      <c r="S4150" s="138">
        <v>24.179877918572679</v>
      </c>
      <c r="T4150" s="138">
        <v>39.492059357421901</v>
      </c>
    </row>
    <row r="4151" spans="1:20" x14ac:dyDescent="0.45">
      <c r="A4151" s="138" t="s">
        <v>192</v>
      </c>
      <c r="B4151" s="138">
        <v>2024</v>
      </c>
      <c r="C4151" s="139">
        <v>45305</v>
      </c>
      <c r="D4151" s="138" t="s">
        <v>133</v>
      </c>
      <c r="E4151" s="138" t="s">
        <v>5194</v>
      </c>
      <c r="F4151" s="138" t="s">
        <v>5235</v>
      </c>
      <c r="G4151" s="138">
        <v>3</v>
      </c>
      <c r="H4151" s="138" t="s">
        <v>6018</v>
      </c>
      <c r="I4151" s="138">
        <v>747</v>
      </c>
      <c r="J4151" s="138" t="s">
        <v>546</v>
      </c>
      <c r="K4151" s="138" t="s">
        <v>34</v>
      </c>
      <c r="L4151" s="138">
        <v>25.646575342465749</v>
      </c>
      <c r="M4151" s="138">
        <v>3</v>
      </c>
      <c r="N4151" s="138">
        <v>43.441500598960403</v>
      </c>
      <c r="O4151" s="138">
        <v>4.4568272410409326</v>
      </c>
      <c r="P4151" s="138">
        <v>30.071018875837598</v>
      </c>
      <c r="Q4151" s="138">
        <v>43.140756198070612</v>
      </c>
      <c r="R4151" s="138">
        <v>4.3892732891640662</v>
      </c>
      <c r="S4151" s="138">
        <v>29.97293633057841</v>
      </c>
      <c r="T4151" s="138">
        <v>39.492059357421901</v>
      </c>
    </row>
    <row r="4152" spans="1:20" x14ac:dyDescent="0.45">
      <c r="A4152" s="138" t="s">
        <v>192</v>
      </c>
      <c r="B4152" s="138">
        <v>2024</v>
      </c>
      <c r="C4152" s="139">
        <v>45305</v>
      </c>
      <c r="D4152" s="138" t="s">
        <v>133</v>
      </c>
      <c r="E4152" s="138" t="s">
        <v>5194</v>
      </c>
      <c r="F4152" s="138" t="s">
        <v>5235</v>
      </c>
      <c r="G4152" s="138">
        <v>4</v>
      </c>
      <c r="H4152" s="138" t="s">
        <v>6018</v>
      </c>
      <c r="I4152" s="138">
        <v>747</v>
      </c>
      <c r="J4152" s="138" t="s">
        <v>346</v>
      </c>
      <c r="K4152" s="138" t="s">
        <v>52</v>
      </c>
      <c r="L4152" s="138">
        <v>24.734246575342461</v>
      </c>
      <c r="M4152" s="138">
        <v>4</v>
      </c>
      <c r="N4152" s="138">
        <v>40.031514503115197</v>
      </c>
      <c r="O4152" s="138">
        <v>4.4659151761761473</v>
      </c>
      <c r="P4152" s="138">
        <v>26.633768974586761</v>
      </c>
      <c r="Q4152" s="138">
        <v>39.388319828310749</v>
      </c>
      <c r="R4152" s="138">
        <v>4.3973479810371288</v>
      </c>
      <c r="S4152" s="138">
        <v>26.196275885199359</v>
      </c>
      <c r="T4152" s="138">
        <v>39.492059357421901</v>
      </c>
    </row>
    <row r="4153" spans="1:20" x14ac:dyDescent="0.45">
      <c r="A4153" s="138" t="s">
        <v>192</v>
      </c>
      <c r="B4153" s="138">
        <v>2024</v>
      </c>
      <c r="C4153" s="139">
        <v>45305</v>
      </c>
      <c r="D4153" s="138" t="s">
        <v>133</v>
      </c>
      <c r="E4153" s="138" t="s">
        <v>5194</v>
      </c>
      <c r="F4153" s="138" t="s">
        <v>5235</v>
      </c>
      <c r="G4153" s="138">
        <v>5</v>
      </c>
      <c r="H4153" s="138" t="s">
        <v>6018</v>
      </c>
      <c r="I4153" s="138">
        <v>747</v>
      </c>
      <c r="J4153" s="138" t="s">
        <v>262</v>
      </c>
      <c r="K4153" s="138" t="s">
        <v>46</v>
      </c>
      <c r="L4153" s="138">
        <v>27.276712328767118</v>
      </c>
      <c r="M4153" s="138">
        <v>5</v>
      </c>
      <c r="N4153" s="138">
        <v>37.640758840057387</v>
      </c>
      <c r="O4153" s="138">
        <v>4.3643705033091624</v>
      </c>
      <c r="P4153" s="138">
        <v>24.547647330129902</v>
      </c>
      <c r="Q4153" s="138">
        <v>36.299455503446211</v>
      </c>
      <c r="R4153" s="138">
        <v>4.3509368684314049</v>
      </c>
      <c r="S4153" s="138">
        <v>23.246644898151999</v>
      </c>
      <c r="T4153" s="138">
        <v>39.492059357421901</v>
      </c>
    </row>
    <row r="4154" spans="1:20" x14ac:dyDescent="0.45">
      <c r="A4154" s="138" t="s">
        <v>192</v>
      </c>
      <c r="B4154" s="138">
        <v>2024</v>
      </c>
      <c r="C4154" s="139">
        <v>45305</v>
      </c>
      <c r="D4154" s="138" t="s">
        <v>133</v>
      </c>
      <c r="E4154" s="138" t="s">
        <v>5194</v>
      </c>
      <c r="F4154" s="138" t="s">
        <v>5235</v>
      </c>
      <c r="G4154" s="138">
        <v>6</v>
      </c>
      <c r="H4154" s="138" t="s">
        <v>6018</v>
      </c>
      <c r="I4154" s="138">
        <v>747</v>
      </c>
      <c r="J4154" s="138" t="s">
        <v>470</v>
      </c>
      <c r="K4154" s="138" t="s">
        <v>52</v>
      </c>
      <c r="L4154" s="138">
        <v>21.473972602739721</v>
      </c>
      <c r="M4154" s="138">
        <v>6</v>
      </c>
      <c r="N4154" s="138">
        <v>30.319266634095801</v>
      </c>
      <c r="O4154" s="138">
        <v>4.3814526532521967</v>
      </c>
      <c r="P4154" s="138">
        <v>17.174908674339211</v>
      </c>
      <c r="Q4154" s="138">
        <v>28.63301774276222</v>
      </c>
      <c r="R4154" s="138">
        <v>4.4683393160289784</v>
      </c>
      <c r="S4154" s="138">
        <v>15.227999794675281</v>
      </c>
      <c r="T4154" s="138">
        <v>39.492059357421901</v>
      </c>
    </row>
    <row r="4155" spans="1:20" x14ac:dyDescent="0.45">
      <c r="A4155" s="138" t="s">
        <v>192</v>
      </c>
      <c r="B4155" s="138">
        <v>2024</v>
      </c>
      <c r="C4155" s="139">
        <v>45305</v>
      </c>
      <c r="D4155" s="138" t="s">
        <v>133</v>
      </c>
      <c r="E4155" s="138" t="s">
        <v>5194</v>
      </c>
      <c r="F4155" s="138" t="s">
        <v>579</v>
      </c>
      <c r="G4155" s="138">
        <v>1</v>
      </c>
      <c r="H4155" s="138" t="s">
        <v>6019</v>
      </c>
      <c r="I4155" s="138">
        <v>748</v>
      </c>
      <c r="J4155" s="138" t="s">
        <v>365</v>
      </c>
      <c r="K4155" s="138" t="s">
        <v>88</v>
      </c>
      <c r="L4155" s="138">
        <v>26.342465753424658</v>
      </c>
      <c r="M4155" s="138">
        <v>7</v>
      </c>
      <c r="N4155" s="138">
        <v>34.365668734890711</v>
      </c>
      <c r="O4155" s="138">
        <v>4.5065751722467571</v>
      </c>
      <c r="P4155" s="138">
        <v>20.845943218150438</v>
      </c>
      <c r="Q4155" s="138">
        <v>36.638901902723781</v>
      </c>
      <c r="R4155" s="138">
        <v>4.5373637532733726</v>
      </c>
      <c r="S4155" s="138">
        <v>23.026810642903659</v>
      </c>
      <c r="T4155" s="138">
        <v>29.466242036535089</v>
      </c>
    </row>
    <row r="4156" spans="1:20" x14ac:dyDescent="0.45">
      <c r="A4156" s="138" t="s">
        <v>192</v>
      </c>
      <c r="B4156" s="138">
        <v>2024</v>
      </c>
      <c r="C4156" s="139">
        <v>45305</v>
      </c>
      <c r="D4156" s="138" t="s">
        <v>133</v>
      </c>
      <c r="E4156" s="138" t="s">
        <v>5194</v>
      </c>
      <c r="F4156" s="138" t="s">
        <v>579</v>
      </c>
      <c r="G4156" s="138">
        <v>2</v>
      </c>
      <c r="H4156" s="138" t="s">
        <v>6019</v>
      </c>
      <c r="I4156" s="138">
        <v>748</v>
      </c>
      <c r="J4156" s="138" t="s">
        <v>431</v>
      </c>
      <c r="K4156" s="138" t="s">
        <v>79</v>
      </c>
      <c r="L4156" s="138">
        <v>25.37808219178082</v>
      </c>
      <c r="M4156" s="138">
        <v>8</v>
      </c>
      <c r="N4156" s="138">
        <v>31.848811659652959</v>
      </c>
      <c r="O4156" s="138">
        <v>4.3987283476253838</v>
      </c>
      <c r="P4156" s="138">
        <v>18.6526266167768</v>
      </c>
      <c r="Q4156" s="138">
        <v>32.950145000635409</v>
      </c>
      <c r="R4156" s="138">
        <v>4.365929513783807</v>
      </c>
      <c r="S4156" s="138">
        <v>19.852356459283989</v>
      </c>
      <c r="T4156" s="138">
        <v>29.466242036535089</v>
      </c>
    </row>
    <row r="4157" spans="1:20" x14ac:dyDescent="0.45">
      <c r="A4157" s="138" t="s">
        <v>192</v>
      </c>
      <c r="B4157" s="138">
        <v>2024</v>
      </c>
      <c r="C4157" s="139">
        <v>45305</v>
      </c>
      <c r="D4157" s="138" t="s">
        <v>133</v>
      </c>
      <c r="E4157" s="138" t="s">
        <v>5194</v>
      </c>
      <c r="F4157" s="138" t="s">
        <v>579</v>
      </c>
      <c r="G4157" s="138">
        <v>3</v>
      </c>
      <c r="H4157" s="138" t="s">
        <v>6019</v>
      </c>
      <c r="I4157" s="138">
        <v>748</v>
      </c>
      <c r="J4157" s="138" t="s">
        <v>387</v>
      </c>
      <c r="K4157" s="138" t="s">
        <v>58</v>
      </c>
      <c r="L4157" s="138">
        <v>26.915068493150681</v>
      </c>
      <c r="M4157" s="138">
        <v>9</v>
      </c>
      <c r="N4157" s="138">
        <v>29.053925750448862</v>
      </c>
      <c r="O4157" s="138">
        <v>4.2745853198321022</v>
      </c>
      <c r="P4157" s="138">
        <v>16.230169790952552</v>
      </c>
      <c r="Q4157" s="138">
        <v>29.56547944354709</v>
      </c>
      <c r="R4157" s="138">
        <v>4.2522490840541254</v>
      </c>
      <c r="S4157" s="138">
        <v>16.80873219138471</v>
      </c>
      <c r="T4157" s="138">
        <v>29.466242036535089</v>
      </c>
    </row>
    <row r="4158" spans="1:20" x14ac:dyDescent="0.45">
      <c r="A4158" s="138" t="s">
        <v>192</v>
      </c>
      <c r="B4158" s="138">
        <v>2024</v>
      </c>
      <c r="C4158" s="139">
        <v>45305</v>
      </c>
      <c r="D4158" s="138" t="s">
        <v>133</v>
      </c>
      <c r="E4158" s="138" t="s">
        <v>5194</v>
      </c>
      <c r="F4158" s="138" t="s">
        <v>579</v>
      </c>
      <c r="G4158" s="138">
        <v>4</v>
      </c>
      <c r="H4158" s="138" t="s">
        <v>6019</v>
      </c>
      <c r="I4158" s="138">
        <v>748</v>
      </c>
      <c r="J4158" s="138" t="s">
        <v>400</v>
      </c>
      <c r="K4158" s="138" t="s">
        <v>58</v>
      </c>
      <c r="L4158" s="138">
        <v>29.923287671232881</v>
      </c>
      <c r="M4158" s="138">
        <v>10</v>
      </c>
      <c r="N4158" s="138">
        <v>22.654756474803019</v>
      </c>
      <c r="O4158" s="138">
        <v>4.489271930623957</v>
      </c>
      <c r="P4158" s="138">
        <v>9.1869406829311444</v>
      </c>
      <c r="Q4158" s="138">
        <v>23.560023057423599</v>
      </c>
      <c r="R4158" s="138">
        <v>4.4024288534424141</v>
      </c>
      <c r="S4158" s="138">
        <v>10.352736497096361</v>
      </c>
      <c r="T4158" s="138">
        <v>29.466242036535089</v>
      </c>
    </row>
    <row r="4159" spans="1:20" x14ac:dyDescent="0.45">
      <c r="A4159" s="138" t="s">
        <v>192</v>
      </c>
      <c r="B4159" s="138">
        <v>2024</v>
      </c>
      <c r="C4159" s="139">
        <v>45305</v>
      </c>
      <c r="D4159" s="138" t="s">
        <v>133</v>
      </c>
      <c r="E4159" s="138" t="s">
        <v>5194</v>
      </c>
      <c r="F4159" s="138" t="s">
        <v>579</v>
      </c>
      <c r="G4159" s="138">
        <v>5</v>
      </c>
      <c r="H4159" s="138" t="s">
        <v>6019</v>
      </c>
      <c r="I4159" s="138">
        <v>748</v>
      </c>
      <c r="J4159" s="138" t="s">
        <v>441</v>
      </c>
      <c r="K4159" s="138" t="s">
        <v>34</v>
      </c>
      <c r="L4159" s="138">
        <v>24.361643835616441</v>
      </c>
      <c r="M4159" s="138">
        <v>11</v>
      </c>
      <c r="N4159" s="138">
        <v>34.506686644795579</v>
      </c>
      <c r="O4159" s="138">
        <v>4.2808740342463434</v>
      </c>
      <c r="P4159" s="138">
        <v>21.664064542056551</v>
      </c>
      <c r="Q4159" s="138">
        <v>32.014385905191588</v>
      </c>
      <c r="R4159" s="138">
        <v>4.2680325597996216</v>
      </c>
      <c r="S4159" s="138">
        <v>19.21028822579272</v>
      </c>
      <c r="T4159" s="138">
        <v>29.466242036535089</v>
      </c>
    </row>
    <row r="4160" spans="1:20" x14ac:dyDescent="0.45">
      <c r="A4160" s="138" t="s">
        <v>192</v>
      </c>
      <c r="B4160" s="138">
        <v>2024</v>
      </c>
      <c r="C4160" s="139">
        <v>45305</v>
      </c>
      <c r="D4160" s="138" t="s">
        <v>133</v>
      </c>
      <c r="E4160" s="138" t="s">
        <v>5194</v>
      </c>
      <c r="F4160" s="138" t="s">
        <v>579</v>
      </c>
      <c r="G4160" s="138">
        <v>6</v>
      </c>
      <c r="H4160" s="138" t="s">
        <v>6019</v>
      </c>
      <c r="I4160" s="138">
        <v>748</v>
      </c>
      <c r="J4160" s="138" t="s">
        <v>368</v>
      </c>
      <c r="K4160" s="138" t="s">
        <v>131</v>
      </c>
      <c r="L4160" s="138">
        <v>35.4986301369863</v>
      </c>
      <c r="M4160" s="138">
        <v>12</v>
      </c>
      <c r="N4160" s="138">
        <v>24.367602954619411</v>
      </c>
      <c r="O4160" s="138">
        <v>4.3498569123211519</v>
      </c>
      <c r="P4160" s="138">
        <v>11.318032217655951</v>
      </c>
      <c r="Q4160" s="138">
        <v>22.326389280118931</v>
      </c>
      <c r="R4160" s="138">
        <v>4.4143116271584946</v>
      </c>
      <c r="S4160" s="138">
        <v>9.0834543986434433</v>
      </c>
      <c r="T4160" s="138">
        <v>29.466242036535089</v>
      </c>
    </row>
    <row r="4161" spans="1:20" x14ac:dyDescent="0.45">
      <c r="A4161" s="130" t="s">
        <v>185</v>
      </c>
      <c r="B4161" s="130">
        <v>2024</v>
      </c>
      <c r="C4161" s="131">
        <v>45326</v>
      </c>
      <c r="D4161" s="130" t="s">
        <v>30</v>
      </c>
      <c r="E4161" s="130" t="s">
        <v>1943</v>
      </c>
      <c r="F4161" s="130">
        <v>1</v>
      </c>
      <c r="G4161" s="130">
        <v>1</v>
      </c>
      <c r="H4161" s="130" t="s">
        <v>6020</v>
      </c>
      <c r="I4161" s="130">
        <v>749</v>
      </c>
      <c r="J4161" s="130" t="s">
        <v>358</v>
      </c>
      <c r="K4161" s="130" t="s">
        <v>187</v>
      </c>
      <c r="L4161" s="130">
        <v>31.032876712328768</v>
      </c>
      <c r="M4161" s="130">
        <v>2</v>
      </c>
      <c r="N4161" s="130">
        <v>33.593538981017993</v>
      </c>
      <c r="O4161" s="130">
        <v>4.4270916175047468</v>
      </c>
      <c r="P4161" s="130">
        <v>20.312264128503749</v>
      </c>
      <c r="Q4161" s="130">
        <v>35.859591915948172</v>
      </c>
      <c r="R4161" s="130">
        <v>4.4761002015526472</v>
      </c>
      <c r="S4161" s="130">
        <v>22.431291311290231</v>
      </c>
      <c r="T4161" s="130">
        <v>31.290853617548471</v>
      </c>
    </row>
    <row r="4162" spans="1:20" x14ac:dyDescent="0.45">
      <c r="A4162" s="130" t="s">
        <v>185</v>
      </c>
      <c r="B4162" s="130">
        <v>2024</v>
      </c>
      <c r="C4162" s="131">
        <v>45326</v>
      </c>
      <c r="D4162" s="130" t="s">
        <v>30</v>
      </c>
      <c r="E4162" s="130" t="s">
        <v>1943</v>
      </c>
      <c r="F4162" s="130">
        <v>1</v>
      </c>
      <c r="G4162" s="130">
        <v>2</v>
      </c>
      <c r="H4162" s="130" t="s">
        <v>6020</v>
      </c>
      <c r="I4162" s="130">
        <v>749</v>
      </c>
      <c r="J4162" s="130" t="s">
        <v>472</v>
      </c>
      <c r="K4162" s="130" t="s">
        <v>518</v>
      </c>
      <c r="L4162" s="130">
        <v>21.991780821917811</v>
      </c>
      <c r="M4162" s="130">
        <v>23</v>
      </c>
      <c r="N4162" s="130">
        <v>22.646968962387561</v>
      </c>
      <c r="O4162" s="130">
        <v>4.7534979299528777</v>
      </c>
      <c r="P4162" s="130">
        <v>8.3864751725289288</v>
      </c>
      <c r="Q4162" s="130">
        <v>25.979871712519341</v>
      </c>
      <c r="R4162" s="130">
        <v>4.626000381711763</v>
      </c>
      <c r="S4162" s="130">
        <v>12.101870567384051</v>
      </c>
      <c r="T4162" s="130">
        <v>31.290853617548471</v>
      </c>
    </row>
    <row r="4163" spans="1:20" x14ac:dyDescent="0.45">
      <c r="A4163" s="130" t="s">
        <v>185</v>
      </c>
      <c r="B4163" s="130">
        <v>2024</v>
      </c>
      <c r="C4163" s="131">
        <v>45326</v>
      </c>
      <c r="D4163" s="130" t="s">
        <v>30</v>
      </c>
      <c r="E4163" s="130" t="s">
        <v>1943</v>
      </c>
      <c r="F4163" s="130">
        <v>1</v>
      </c>
      <c r="G4163" s="130">
        <v>3</v>
      </c>
      <c r="H4163" s="130" t="s">
        <v>6020</v>
      </c>
      <c r="I4163" s="130">
        <v>749</v>
      </c>
      <c r="J4163" s="130" t="s">
        <v>354</v>
      </c>
      <c r="K4163" s="130" t="s">
        <v>121</v>
      </c>
      <c r="L4163" s="130">
        <v>28.5013698630137</v>
      </c>
      <c r="M4163" s="130">
        <v>9</v>
      </c>
      <c r="N4163" s="130">
        <v>46.125249486901922</v>
      </c>
      <c r="O4163" s="130">
        <v>4.4746272686590407</v>
      </c>
      <c r="P4163" s="130">
        <v>32.701367680924797</v>
      </c>
      <c r="Q4163" s="130">
        <v>43.12830843703032</v>
      </c>
      <c r="R4163" s="130">
        <v>4.4220043431151588</v>
      </c>
      <c r="S4163" s="130">
        <v>29.86229540768484</v>
      </c>
      <c r="T4163" s="130">
        <v>31.290853617548471</v>
      </c>
    </row>
    <row r="4164" spans="1:20" x14ac:dyDescent="0.45">
      <c r="A4164" s="130" t="s">
        <v>185</v>
      </c>
      <c r="B4164" s="130">
        <v>2024</v>
      </c>
      <c r="C4164" s="131">
        <v>45326</v>
      </c>
      <c r="D4164" s="130" t="s">
        <v>30</v>
      </c>
      <c r="E4164" s="130" t="s">
        <v>1943</v>
      </c>
      <c r="F4164" s="130">
        <v>1</v>
      </c>
      <c r="G4164" s="130">
        <v>4</v>
      </c>
      <c r="H4164" s="130" t="s">
        <v>6020</v>
      </c>
      <c r="I4164" s="130">
        <v>749</v>
      </c>
      <c r="J4164" s="130" t="s">
        <v>450</v>
      </c>
      <c r="K4164" s="130" t="s">
        <v>49</v>
      </c>
      <c r="L4164" s="130">
        <v>32.953424657534249</v>
      </c>
      <c r="M4164" s="130">
        <v>23</v>
      </c>
      <c r="N4164" s="130">
        <v>29.088510657434899</v>
      </c>
      <c r="O4164" s="130">
        <v>4.5079353104869559</v>
      </c>
      <c r="P4164" s="130">
        <v>15.564704725974041</v>
      </c>
      <c r="Q4164" s="130">
        <v>28.268365396218449</v>
      </c>
      <c r="R4164" s="130">
        <v>4.4923901979055296</v>
      </c>
      <c r="S4164" s="130">
        <v>14.79119480250186</v>
      </c>
      <c r="T4164" s="130">
        <v>31.290853617548471</v>
      </c>
    </row>
    <row r="4165" spans="1:20" x14ac:dyDescent="0.45">
      <c r="A4165" s="130" t="s">
        <v>185</v>
      </c>
      <c r="B4165" s="130">
        <v>2024</v>
      </c>
      <c r="C4165" s="131">
        <v>45326</v>
      </c>
      <c r="D4165" s="130" t="s">
        <v>30</v>
      </c>
      <c r="E4165" s="130" t="s">
        <v>1943</v>
      </c>
      <c r="F4165" s="130">
        <v>1</v>
      </c>
      <c r="G4165" s="130">
        <v>5</v>
      </c>
      <c r="H4165" s="130" t="s">
        <v>6020</v>
      </c>
      <c r="I4165" s="130">
        <v>749</v>
      </c>
      <c r="J4165" s="130" t="s">
        <v>521</v>
      </c>
      <c r="K4165" s="130" t="s">
        <v>55</v>
      </c>
      <c r="L4165" s="130">
        <v>23.638356164383559</v>
      </c>
      <c r="M4165" s="130">
        <v>23</v>
      </c>
      <c r="N4165" s="130">
        <v>25</v>
      </c>
      <c r="O4165" s="130">
        <v>8.3333333330000006</v>
      </c>
      <c r="P4165" s="130">
        <v>9.999965300266922E-10</v>
      </c>
      <c r="Q4165" s="130">
        <v>20.287415570821111</v>
      </c>
      <c r="R4165" s="130">
        <v>7.4095119046906133</v>
      </c>
      <c r="S4165" s="130">
        <v>-1.9411201432507319</v>
      </c>
      <c r="T4165" s="130">
        <v>31.290853617548471</v>
      </c>
    </row>
    <row r="4166" spans="1:20" x14ac:dyDescent="0.45">
      <c r="A4166" s="150" t="s">
        <v>185</v>
      </c>
      <c r="B4166" s="150">
        <v>2024</v>
      </c>
      <c r="C4166" s="151">
        <v>45326</v>
      </c>
      <c r="D4166" s="150" t="s">
        <v>30</v>
      </c>
      <c r="E4166" s="150" t="s">
        <v>1943</v>
      </c>
      <c r="F4166" s="150">
        <v>2</v>
      </c>
      <c r="G4166" s="150">
        <v>1</v>
      </c>
      <c r="H4166" s="150" t="s">
        <v>6021</v>
      </c>
      <c r="I4166" s="150">
        <v>750</v>
      </c>
      <c r="J4166" s="150" t="s">
        <v>262</v>
      </c>
      <c r="K4166" s="150" t="s">
        <v>46</v>
      </c>
      <c r="L4166" s="150">
        <v>27.334246575342469</v>
      </c>
      <c r="M4166" s="150">
        <v>8</v>
      </c>
      <c r="N4166" s="150">
        <v>36.299455503446211</v>
      </c>
      <c r="O4166" s="150">
        <v>4.3509368684314049</v>
      </c>
      <c r="P4166" s="150">
        <v>23.246644898151999</v>
      </c>
      <c r="Q4166" s="150">
        <v>37.582780271591787</v>
      </c>
      <c r="R4166" s="150">
        <v>4.4739112875802629</v>
      </c>
      <c r="S4166" s="150">
        <v>24.161046408851011</v>
      </c>
      <c r="T4166" s="150">
        <v>27.599084957911991</v>
      </c>
    </row>
    <row r="4167" spans="1:20" x14ac:dyDescent="0.45">
      <c r="A4167" s="150" t="s">
        <v>185</v>
      </c>
      <c r="B4167" s="150">
        <v>2024</v>
      </c>
      <c r="C4167" s="151">
        <v>45326</v>
      </c>
      <c r="D4167" s="150" t="s">
        <v>30</v>
      </c>
      <c r="E4167" s="150" t="s">
        <v>1943</v>
      </c>
      <c r="F4167" s="150">
        <v>2</v>
      </c>
      <c r="G4167" s="150">
        <v>2</v>
      </c>
      <c r="H4167" s="150" t="s">
        <v>6021</v>
      </c>
      <c r="I4167" s="150">
        <v>750</v>
      </c>
      <c r="J4167" s="150" t="s">
        <v>401</v>
      </c>
      <c r="K4167" s="150" t="s">
        <v>177</v>
      </c>
      <c r="L4167" s="150">
        <v>26.61917808219178</v>
      </c>
      <c r="M4167" s="150">
        <v>23</v>
      </c>
      <c r="N4167" s="150">
        <v>25.89916047694717</v>
      </c>
      <c r="O4167" s="150">
        <v>4.3247831654660436</v>
      </c>
      <c r="P4167" s="150">
        <v>12.92481098054904</v>
      </c>
      <c r="Q4167" s="150">
        <v>27.1808874995337</v>
      </c>
      <c r="R4167" s="150">
        <v>4.3358685220010518</v>
      </c>
      <c r="S4167" s="150">
        <v>14.173281933530539</v>
      </c>
      <c r="T4167" s="150">
        <v>27.599084957911991</v>
      </c>
    </row>
    <row r="4168" spans="1:20" x14ac:dyDescent="0.45">
      <c r="A4168" s="150" t="s">
        <v>185</v>
      </c>
      <c r="B4168" s="150">
        <v>2024</v>
      </c>
      <c r="C4168" s="151">
        <v>45326</v>
      </c>
      <c r="D4168" s="150" t="s">
        <v>30</v>
      </c>
      <c r="E4168" s="150" t="s">
        <v>1943</v>
      </c>
      <c r="F4168" s="150">
        <v>2</v>
      </c>
      <c r="G4168" s="150">
        <v>3</v>
      </c>
      <c r="H4168" s="150" t="s">
        <v>6021</v>
      </c>
      <c r="I4168" s="150">
        <v>750</v>
      </c>
      <c r="J4168" s="150" t="s">
        <v>439</v>
      </c>
      <c r="K4168" s="150" t="s">
        <v>265</v>
      </c>
      <c r="L4168" s="150">
        <v>26.05753424657534</v>
      </c>
      <c r="M4168" s="150">
        <v>23</v>
      </c>
      <c r="N4168" s="150">
        <v>16.792794980460609</v>
      </c>
      <c r="O4168" s="150">
        <v>4.4088035697299413</v>
      </c>
      <c r="P4168" s="150">
        <v>3.5663842712707852</v>
      </c>
      <c r="Q4168" s="150">
        <v>18.695228324462981</v>
      </c>
      <c r="R4168" s="150">
        <v>4.3642937219389566</v>
      </c>
      <c r="S4168" s="150">
        <v>5.6023471586461078</v>
      </c>
      <c r="T4168" s="150">
        <v>27.599084957911991</v>
      </c>
    </row>
    <row r="4169" spans="1:20" x14ac:dyDescent="0.45">
      <c r="A4169" s="150" t="s">
        <v>185</v>
      </c>
      <c r="B4169" s="150">
        <v>2024</v>
      </c>
      <c r="C4169" s="151">
        <v>45326</v>
      </c>
      <c r="D4169" s="150" t="s">
        <v>30</v>
      </c>
      <c r="E4169" s="150" t="s">
        <v>1943</v>
      </c>
      <c r="F4169" s="150">
        <v>2</v>
      </c>
      <c r="G4169" s="150">
        <v>4</v>
      </c>
      <c r="H4169" s="150" t="s">
        <v>6021</v>
      </c>
      <c r="I4169" s="150">
        <v>750</v>
      </c>
      <c r="J4169" s="150" t="s">
        <v>462</v>
      </c>
      <c r="K4169" s="150" t="s">
        <v>115</v>
      </c>
      <c r="L4169" s="150">
        <v>23.019178082191779</v>
      </c>
      <c r="M4169" s="150">
        <v>23</v>
      </c>
      <c r="N4169" s="150">
        <v>22.365111925982191</v>
      </c>
      <c r="O4169" s="150">
        <v>4.403805749323455</v>
      </c>
      <c r="P4169" s="150">
        <v>9.1536946780118225</v>
      </c>
      <c r="Q4169" s="150">
        <v>22.124360426389121</v>
      </c>
      <c r="R4169" s="150">
        <v>4.3639330930195497</v>
      </c>
      <c r="S4169" s="150">
        <v>9.0325611473304726</v>
      </c>
      <c r="T4169" s="150">
        <v>27.599084957911991</v>
      </c>
    </row>
    <row r="4170" spans="1:20" x14ac:dyDescent="0.45">
      <c r="A4170" s="150" t="s">
        <v>185</v>
      </c>
      <c r="B4170" s="150">
        <v>2024</v>
      </c>
      <c r="C4170" s="151">
        <v>45326</v>
      </c>
      <c r="D4170" s="150" t="s">
        <v>30</v>
      </c>
      <c r="E4170" s="150" t="s">
        <v>1943</v>
      </c>
      <c r="F4170" s="150">
        <v>2</v>
      </c>
      <c r="G4170" s="150">
        <v>5</v>
      </c>
      <c r="H4170" s="150" t="s">
        <v>6021</v>
      </c>
      <c r="I4170" s="150">
        <v>750</v>
      </c>
      <c r="J4170" s="150" t="s">
        <v>365</v>
      </c>
      <c r="K4170" s="150" t="s">
        <v>88</v>
      </c>
      <c r="L4170" s="150">
        <v>26.4</v>
      </c>
      <c r="M4170" s="150">
        <v>23</v>
      </c>
      <c r="N4170" s="150">
        <v>36.638901902723781</v>
      </c>
      <c r="O4170" s="150">
        <v>4.5373637532733726</v>
      </c>
      <c r="P4170" s="150">
        <v>23.026810642903659</v>
      </c>
      <c r="Q4170" s="150">
        <v>32.120100094388562</v>
      </c>
      <c r="R4170" s="150">
        <v>4.5026837994612574</v>
      </c>
      <c r="S4170" s="150">
        <v>18.612048696004791</v>
      </c>
      <c r="T4170" s="150">
        <v>27.599084957911991</v>
      </c>
    </row>
    <row r="4171" spans="1:20" x14ac:dyDescent="0.45">
      <c r="A4171" s="152" t="s">
        <v>185</v>
      </c>
      <c r="B4171" s="152">
        <v>2024</v>
      </c>
      <c r="C4171" s="153">
        <v>45326</v>
      </c>
      <c r="D4171" s="152" t="s">
        <v>30</v>
      </c>
      <c r="E4171" s="152" t="s">
        <v>1943</v>
      </c>
      <c r="F4171" s="152">
        <v>3</v>
      </c>
      <c r="G4171" s="152">
        <v>1</v>
      </c>
      <c r="H4171" s="152" t="s">
        <v>6022</v>
      </c>
      <c r="I4171" s="152">
        <v>751</v>
      </c>
      <c r="J4171" s="152" t="s">
        <v>431</v>
      </c>
      <c r="K4171" s="152" t="s">
        <v>79</v>
      </c>
      <c r="L4171" s="152">
        <v>25.43561643835616</v>
      </c>
      <c r="M4171" s="152">
        <v>5</v>
      </c>
      <c r="N4171" s="152">
        <v>32.950145000635409</v>
      </c>
      <c r="O4171" s="152">
        <v>4.365929513783807</v>
      </c>
      <c r="P4171" s="152">
        <v>19.852356459283989</v>
      </c>
      <c r="Q4171" s="152">
        <v>34.465409622476237</v>
      </c>
      <c r="R4171" s="152">
        <v>4.470875717449859</v>
      </c>
      <c r="S4171" s="152">
        <v>21.052782470126669</v>
      </c>
      <c r="T4171" s="152">
        <v>24.595967335825851</v>
      </c>
    </row>
    <row r="4172" spans="1:20" x14ac:dyDescent="0.45">
      <c r="A4172" s="152" t="s">
        <v>185</v>
      </c>
      <c r="B4172" s="152">
        <v>2024</v>
      </c>
      <c r="C4172" s="153">
        <v>45326</v>
      </c>
      <c r="D4172" s="152" t="s">
        <v>30</v>
      </c>
      <c r="E4172" s="152" t="s">
        <v>1943</v>
      </c>
      <c r="F4172" s="152">
        <v>3</v>
      </c>
      <c r="G4172" s="152">
        <v>2</v>
      </c>
      <c r="H4172" s="152" t="s">
        <v>6022</v>
      </c>
      <c r="I4172" s="152">
        <v>751</v>
      </c>
      <c r="J4172" s="152" t="s">
        <v>368</v>
      </c>
      <c r="K4172" s="152" t="s">
        <v>131</v>
      </c>
      <c r="L4172" s="152">
        <v>35.556164383561637</v>
      </c>
      <c r="M4172" s="152">
        <v>23</v>
      </c>
      <c r="N4172" s="152">
        <v>22.326389280118931</v>
      </c>
      <c r="O4172" s="152">
        <v>4.4143116271584946</v>
      </c>
      <c r="P4172" s="152">
        <v>9.0834543986434433</v>
      </c>
      <c r="Q4172" s="152">
        <v>24.113784338520439</v>
      </c>
      <c r="R4172" s="152">
        <v>4.4015360480424723</v>
      </c>
      <c r="S4172" s="152">
        <v>10.90917619439303</v>
      </c>
      <c r="T4172" s="152">
        <v>24.595967335825851</v>
      </c>
    </row>
    <row r="4173" spans="1:20" x14ac:dyDescent="0.45">
      <c r="A4173" s="152" t="s">
        <v>185</v>
      </c>
      <c r="B4173" s="152">
        <v>2024</v>
      </c>
      <c r="C4173" s="153">
        <v>45326</v>
      </c>
      <c r="D4173" s="152" t="s">
        <v>30</v>
      </c>
      <c r="E4173" s="152" t="s">
        <v>1943</v>
      </c>
      <c r="F4173" s="152">
        <v>3</v>
      </c>
      <c r="G4173" s="152">
        <v>3</v>
      </c>
      <c r="H4173" s="152" t="s">
        <v>6022</v>
      </c>
      <c r="I4173" s="152">
        <v>751</v>
      </c>
      <c r="J4173" s="152" t="s">
        <v>502</v>
      </c>
      <c r="K4173" s="152" t="s">
        <v>37</v>
      </c>
      <c r="L4173" s="152">
        <v>23.041095890410961</v>
      </c>
      <c r="M4173" s="152">
        <v>23</v>
      </c>
      <c r="N4173" s="152">
        <v>23.543284008823552</v>
      </c>
      <c r="O4173" s="152">
        <v>6.2805638344734636</v>
      </c>
      <c r="P4173" s="152">
        <v>4.7015925054031564</v>
      </c>
      <c r="Q4173" s="152">
        <v>24.052509419551971</v>
      </c>
      <c r="R4173" s="152">
        <v>5.6525384472147966</v>
      </c>
      <c r="S4173" s="152">
        <v>7.0948940779075764</v>
      </c>
      <c r="T4173" s="152">
        <v>24.595967335825851</v>
      </c>
    </row>
    <row r="4174" spans="1:20" x14ac:dyDescent="0.45">
      <c r="A4174" s="152" t="s">
        <v>185</v>
      </c>
      <c r="B4174" s="152">
        <v>2024</v>
      </c>
      <c r="C4174" s="153">
        <v>45326</v>
      </c>
      <c r="D4174" s="152" t="s">
        <v>30</v>
      </c>
      <c r="E4174" s="152" t="s">
        <v>1943</v>
      </c>
      <c r="F4174" s="152">
        <v>3</v>
      </c>
      <c r="G4174" s="152">
        <v>4</v>
      </c>
      <c r="H4174" s="152" t="s">
        <v>6022</v>
      </c>
      <c r="I4174" s="152">
        <v>751</v>
      </c>
      <c r="J4174" s="152" t="s">
        <v>399</v>
      </c>
      <c r="K4174" s="152" t="s">
        <v>49</v>
      </c>
      <c r="L4174" s="152">
        <v>29.487671232876711</v>
      </c>
      <c r="M4174" s="152">
        <v>23</v>
      </c>
      <c r="N4174" s="152">
        <v>31.651501412165459</v>
      </c>
      <c r="O4174" s="152">
        <v>4.2845378484695242</v>
      </c>
      <c r="P4174" s="152">
        <v>18.797887866756891</v>
      </c>
      <c r="Q4174" s="152">
        <v>29.172289750033642</v>
      </c>
      <c r="R4174" s="152">
        <v>4.3105394389019196</v>
      </c>
      <c r="S4174" s="152">
        <v>16.240671433327879</v>
      </c>
      <c r="T4174" s="152">
        <v>24.595967335825851</v>
      </c>
    </row>
    <row r="4175" spans="1:20" x14ac:dyDescent="0.45">
      <c r="A4175" s="152" t="s">
        <v>185</v>
      </c>
      <c r="B4175" s="152">
        <v>2024</v>
      </c>
      <c r="C4175" s="153">
        <v>45326</v>
      </c>
      <c r="D4175" s="152" t="s">
        <v>30</v>
      </c>
      <c r="E4175" s="152" t="s">
        <v>1943</v>
      </c>
      <c r="F4175" s="152">
        <v>3</v>
      </c>
      <c r="G4175" s="152">
        <v>5</v>
      </c>
      <c r="H4175" s="152" t="s">
        <v>6022</v>
      </c>
      <c r="I4175" s="152">
        <v>751</v>
      </c>
      <c r="J4175" s="152" t="s">
        <v>501</v>
      </c>
      <c r="K4175" s="152" t="s">
        <v>99</v>
      </c>
      <c r="L4175" s="152">
        <v>27.923287671232881</v>
      </c>
      <c r="M4175" s="152">
        <v>23</v>
      </c>
      <c r="N4175" s="152">
        <v>12.5085169773859</v>
      </c>
      <c r="O4175" s="152">
        <v>5.0344539254313316</v>
      </c>
      <c r="P4175" s="152">
        <v>-2.5948447989080901</v>
      </c>
      <c r="Q4175" s="152">
        <v>11.258727418127449</v>
      </c>
      <c r="R4175" s="152">
        <v>5.0609380732131779</v>
      </c>
      <c r="S4175" s="152">
        <v>-3.9240868015120789</v>
      </c>
      <c r="T4175" s="152">
        <v>24.595967335825851</v>
      </c>
    </row>
    <row r="4176" spans="1:20" x14ac:dyDescent="0.45">
      <c r="A4176" s="154" t="s">
        <v>185</v>
      </c>
      <c r="B4176" s="154">
        <v>2024</v>
      </c>
      <c r="C4176" s="155">
        <v>45326</v>
      </c>
      <c r="D4176" s="154" t="s">
        <v>30</v>
      </c>
      <c r="E4176" s="154" t="s">
        <v>1943</v>
      </c>
      <c r="F4176" s="154">
        <v>4</v>
      </c>
      <c r="G4176" s="154">
        <v>1</v>
      </c>
      <c r="H4176" s="154" t="s">
        <v>6023</v>
      </c>
      <c r="I4176" s="154">
        <v>752</v>
      </c>
      <c r="J4176" s="154" t="s">
        <v>410</v>
      </c>
      <c r="K4176" s="154" t="s">
        <v>88</v>
      </c>
      <c r="L4176" s="154">
        <v>24.093150684931508</v>
      </c>
      <c r="M4176" s="154">
        <v>6</v>
      </c>
      <c r="N4176" s="154">
        <v>52.467529133608821</v>
      </c>
      <c r="O4176" s="154">
        <v>4.7949589863834028</v>
      </c>
      <c r="P4176" s="154">
        <v>38.082652174458623</v>
      </c>
      <c r="Q4176" s="154">
        <v>52.990472301314639</v>
      </c>
      <c r="R4176" s="154">
        <v>4.9551432245424563</v>
      </c>
      <c r="S4176" s="154">
        <v>38.125042627687272</v>
      </c>
      <c r="T4176" s="154">
        <v>31.96233900646952</v>
      </c>
    </row>
    <row r="4177" spans="1:20" x14ac:dyDescent="0.45">
      <c r="A4177" s="154" t="s">
        <v>185</v>
      </c>
      <c r="B4177" s="154">
        <v>2024</v>
      </c>
      <c r="C4177" s="155">
        <v>45326</v>
      </c>
      <c r="D4177" s="154" t="s">
        <v>30</v>
      </c>
      <c r="E4177" s="154" t="s">
        <v>1943</v>
      </c>
      <c r="F4177" s="154">
        <v>4</v>
      </c>
      <c r="G4177" s="154">
        <v>2</v>
      </c>
      <c r="H4177" s="154" t="s">
        <v>6023</v>
      </c>
      <c r="I4177" s="154">
        <v>752</v>
      </c>
      <c r="J4177" s="154" t="s">
        <v>470</v>
      </c>
      <c r="K4177" s="154" t="s">
        <v>52</v>
      </c>
      <c r="L4177" s="154">
        <v>21.531506849315068</v>
      </c>
      <c r="M4177" s="154">
        <v>23</v>
      </c>
      <c r="N4177" s="154">
        <v>28.63301774276222</v>
      </c>
      <c r="O4177" s="154">
        <v>4.4683393160289784</v>
      </c>
      <c r="P4177" s="154">
        <v>15.227999794675281</v>
      </c>
      <c r="Q4177" s="154">
        <v>30.666453857255661</v>
      </c>
      <c r="R4177" s="154">
        <v>4.4647782297179477</v>
      </c>
      <c r="S4177" s="154">
        <v>17.27211916810182</v>
      </c>
      <c r="T4177" s="154">
        <v>31.96233900646952</v>
      </c>
    </row>
    <row r="4178" spans="1:20" x14ac:dyDescent="0.45">
      <c r="A4178" s="154" t="s">
        <v>185</v>
      </c>
      <c r="B4178" s="154">
        <v>2024</v>
      </c>
      <c r="C4178" s="155">
        <v>45326</v>
      </c>
      <c r="D4178" s="154" t="s">
        <v>30</v>
      </c>
      <c r="E4178" s="154" t="s">
        <v>1943</v>
      </c>
      <c r="F4178" s="154">
        <v>4</v>
      </c>
      <c r="G4178" s="154">
        <v>3</v>
      </c>
      <c r="H4178" s="154" t="s">
        <v>6023</v>
      </c>
      <c r="I4178" s="154">
        <v>752</v>
      </c>
      <c r="J4178" s="154" t="s">
        <v>493</v>
      </c>
      <c r="K4178" s="154" t="s">
        <v>37</v>
      </c>
      <c r="L4178" s="154">
        <v>25.591780821917808</v>
      </c>
      <c r="M4178" s="154">
        <v>23</v>
      </c>
      <c r="N4178" s="154">
        <v>20.94668096011652</v>
      </c>
      <c r="O4178" s="154">
        <v>5.3037420957592669</v>
      </c>
      <c r="P4178" s="154">
        <v>5.0354546728387231</v>
      </c>
      <c r="Q4178" s="154">
        <v>23.731180220279189</v>
      </c>
      <c r="R4178" s="154">
        <v>4.9803041096073386</v>
      </c>
      <c r="S4178" s="154">
        <v>8.7902678914571659</v>
      </c>
      <c r="T4178" s="154">
        <v>31.96233900646952</v>
      </c>
    </row>
    <row r="4179" spans="1:20" x14ac:dyDescent="0.45">
      <c r="A4179" s="154" t="s">
        <v>185</v>
      </c>
      <c r="B4179" s="154">
        <v>2024</v>
      </c>
      <c r="C4179" s="155">
        <v>45326</v>
      </c>
      <c r="D4179" s="154" t="s">
        <v>30</v>
      </c>
      <c r="E4179" s="154" t="s">
        <v>1943</v>
      </c>
      <c r="F4179" s="154">
        <v>4</v>
      </c>
      <c r="G4179" s="154">
        <v>4</v>
      </c>
      <c r="H4179" s="154" t="s">
        <v>6023</v>
      </c>
      <c r="I4179" s="154">
        <v>752</v>
      </c>
      <c r="J4179" s="154" t="s">
        <v>400</v>
      </c>
      <c r="K4179" s="154" t="s">
        <v>58</v>
      </c>
      <c r="L4179" s="154">
        <v>29.980821917808221</v>
      </c>
      <c r="M4179" s="154">
        <v>23</v>
      </c>
      <c r="N4179" s="154">
        <v>23.560023057423599</v>
      </c>
      <c r="O4179" s="154">
        <v>4.4024288534424141</v>
      </c>
      <c r="P4179" s="154">
        <v>10.352736497096361</v>
      </c>
      <c r="Q4179" s="154">
        <v>24.227356335951669</v>
      </c>
      <c r="R4179" s="154">
        <v>4.3414109436408532</v>
      </c>
      <c r="S4179" s="154">
        <v>11.203123505029099</v>
      </c>
      <c r="T4179" s="154">
        <v>31.96233900646952</v>
      </c>
    </row>
    <row r="4180" spans="1:20" x14ac:dyDescent="0.45">
      <c r="A4180" s="154" t="s">
        <v>185</v>
      </c>
      <c r="B4180" s="154">
        <v>2024</v>
      </c>
      <c r="C4180" s="155">
        <v>45326</v>
      </c>
      <c r="D4180" s="154" t="s">
        <v>30</v>
      </c>
      <c r="E4180" s="154" t="s">
        <v>1943</v>
      </c>
      <c r="F4180" s="154">
        <v>4</v>
      </c>
      <c r="G4180" s="154">
        <v>5</v>
      </c>
      <c r="H4180" s="154" t="s">
        <v>6023</v>
      </c>
      <c r="I4180" s="154">
        <v>752</v>
      </c>
      <c r="J4180" s="154" t="s">
        <v>478</v>
      </c>
      <c r="K4180" s="154" t="s">
        <v>187</v>
      </c>
      <c r="L4180" s="154">
        <v>24.347945205479451</v>
      </c>
      <c r="M4180" s="154">
        <v>23</v>
      </c>
      <c r="N4180" s="154">
        <v>20.638828003465761</v>
      </c>
      <c r="O4180" s="154">
        <v>4.8427838867841704</v>
      </c>
      <c r="P4180" s="154">
        <v>6.1104763431132501</v>
      </c>
      <c r="Q4180" s="154">
        <v>21.164089711168462</v>
      </c>
      <c r="R4180" s="154">
        <v>4.6600047404441716</v>
      </c>
      <c r="S4180" s="154">
        <v>7.1840754898359407</v>
      </c>
      <c r="T4180" s="154">
        <v>31.96233900646952</v>
      </c>
    </row>
    <row r="4181" spans="1:20" x14ac:dyDescent="0.45">
      <c r="A4181" s="154" t="s">
        <v>185</v>
      </c>
      <c r="B4181" s="154">
        <v>2024</v>
      </c>
      <c r="C4181" s="155">
        <v>45326</v>
      </c>
      <c r="D4181" s="154" t="s">
        <v>30</v>
      </c>
      <c r="E4181" s="154" t="s">
        <v>1943</v>
      </c>
      <c r="F4181" s="154">
        <v>4</v>
      </c>
      <c r="G4181" s="154">
        <v>6</v>
      </c>
      <c r="H4181" s="154" t="s">
        <v>6023</v>
      </c>
      <c r="I4181" s="154">
        <v>752</v>
      </c>
      <c r="J4181" s="154" t="s">
        <v>451</v>
      </c>
      <c r="K4181" s="154" t="s">
        <v>168</v>
      </c>
      <c r="L4181" s="154">
        <v>25.17808219178082</v>
      </c>
      <c r="M4181" s="154">
        <v>1</v>
      </c>
      <c r="N4181" s="154">
        <v>45.527955141440202</v>
      </c>
      <c r="O4181" s="154">
        <v>4.7990871333377996</v>
      </c>
      <c r="P4181" s="154">
        <v>31.1306937414268</v>
      </c>
      <c r="Q4181" s="154">
        <v>39.077986432670947</v>
      </c>
      <c r="R4181" s="154">
        <v>4.666234872109893</v>
      </c>
      <c r="S4181" s="154">
        <v>25.079281816341268</v>
      </c>
      <c r="T4181" s="154">
        <v>31.96233900646952</v>
      </c>
    </row>
    <row r="4182" spans="1:20" x14ac:dyDescent="0.45">
      <c r="A4182" s="156" t="s">
        <v>185</v>
      </c>
      <c r="B4182" s="156">
        <v>2024</v>
      </c>
      <c r="C4182" s="157">
        <v>45326</v>
      </c>
      <c r="D4182" s="156" t="s">
        <v>30</v>
      </c>
      <c r="E4182" s="156" t="s">
        <v>1943</v>
      </c>
      <c r="F4182" s="156">
        <v>5</v>
      </c>
      <c r="G4182" s="156">
        <v>1</v>
      </c>
      <c r="H4182" s="156" t="s">
        <v>6024</v>
      </c>
      <c r="I4182" s="156">
        <v>753</v>
      </c>
      <c r="J4182" s="156" t="s">
        <v>492</v>
      </c>
      <c r="K4182" s="156" t="s">
        <v>79</v>
      </c>
      <c r="L4182" s="156">
        <v>21.13424657534247</v>
      </c>
      <c r="M4182" s="156">
        <v>4</v>
      </c>
      <c r="N4182" s="156">
        <v>37.160866913921147</v>
      </c>
      <c r="O4182" s="156">
        <v>4.3269963317828237</v>
      </c>
      <c r="P4182" s="156">
        <v>24.179877918572679</v>
      </c>
      <c r="Q4182" s="156">
        <v>39.009313866859721</v>
      </c>
      <c r="R4182" s="156">
        <v>4.4212157549671396</v>
      </c>
      <c r="S4182" s="156">
        <v>25.745666601958298</v>
      </c>
      <c r="T4182" s="156">
        <v>28.050930065747501</v>
      </c>
    </row>
    <row r="4183" spans="1:20" x14ac:dyDescent="0.45">
      <c r="A4183" s="156" t="s">
        <v>185</v>
      </c>
      <c r="B4183" s="156">
        <v>2024</v>
      </c>
      <c r="C4183" s="157">
        <v>45326</v>
      </c>
      <c r="D4183" s="156" t="s">
        <v>30</v>
      </c>
      <c r="E4183" s="156" t="s">
        <v>1943</v>
      </c>
      <c r="F4183" s="156">
        <v>5</v>
      </c>
      <c r="G4183" s="156">
        <v>2</v>
      </c>
      <c r="H4183" s="156" t="s">
        <v>6024</v>
      </c>
      <c r="I4183" s="156">
        <v>753</v>
      </c>
      <c r="J4183" s="156" t="s">
        <v>397</v>
      </c>
      <c r="K4183" s="156" t="s">
        <v>177</v>
      </c>
      <c r="L4183" s="156">
        <v>31.213698630136989</v>
      </c>
      <c r="M4183" s="156">
        <v>23</v>
      </c>
      <c r="N4183" s="156">
        <v>34.182965310572548</v>
      </c>
      <c r="O4183" s="156">
        <v>4.469327045675823</v>
      </c>
      <c r="P4183" s="156">
        <v>20.774984173545079</v>
      </c>
      <c r="Q4183" s="156">
        <v>34.927242977200677</v>
      </c>
      <c r="R4183" s="156">
        <v>4.4425184369152539</v>
      </c>
      <c r="S4183" s="156">
        <v>21.599687666454919</v>
      </c>
      <c r="T4183" s="156">
        <v>28.050930065747501</v>
      </c>
    </row>
    <row r="4184" spans="1:20" x14ac:dyDescent="0.45">
      <c r="A4184" s="156" t="s">
        <v>185</v>
      </c>
      <c r="B4184" s="156">
        <v>2024</v>
      </c>
      <c r="C4184" s="157">
        <v>45326</v>
      </c>
      <c r="D4184" s="156" t="s">
        <v>30</v>
      </c>
      <c r="E4184" s="156" t="s">
        <v>1943</v>
      </c>
      <c r="F4184" s="156">
        <v>5</v>
      </c>
      <c r="G4184" s="156">
        <v>3</v>
      </c>
      <c r="H4184" s="156" t="s">
        <v>6024</v>
      </c>
      <c r="I4184" s="156">
        <v>753</v>
      </c>
      <c r="J4184" s="156" t="s">
        <v>387</v>
      </c>
      <c r="K4184" s="156" t="s">
        <v>58</v>
      </c>
      <c r="L4184" s="156">
        <v>26.972602739726032</v>
      </c>
      <c r="M4184" s="156">
        <v>23</v>
      </c>
      <c r="N4184" s="156">
        <v>29.56547944354709</v>
      </c>
      <c r="O4184" s="156">
        <v>4.2522490840541254</v>
      </c>
      <c r="P4184" s="156">
        <v>16.80873219138471</v>
      </c>
      <c r="Q4184" s="156">
        <v>29.885511014780501</v>
      </c>
      <c r="R4184" s="156">
        <v>4.2648469457418887</v>
      </c>
      <c r="S4184" s="156">
        <v>17.090970177554841</v>
      </c>
      <c r="T4184" s="156">
        <v>28.050930065747501</v>
      </c>
    </row>
    <row r="4185" spans="1:20" x14ac:dyDescent="0.45">
      <c r="A4185" s="156" t="s">
        <v>185</v>
      </c>
      <c r="B4185" s="156">
        <v>2024</v>
      </c>
      <c r="C4185" s="157">
        <v>45326</v>
      </c>
      <c r="D4185" s="156" t="s">
        <v>30</v>
      </c>
      <c r="E4185" s="156" t="s">
        <v>1943</v>
      </c>
      <c r="F4185" s="156">
        <v>5</v>
      </c>
      <c r="G4185" s="156">
        <v>4</v>
      </c>
      <c r="H4185" s="156" t="s">
        <v>6024</v>
      </c>
      <c r="I4185" s="156">
        <v>753</v>
      </c>
      <c r="J4185" s="156" t="s">
        <v>511</v>
      </c>
      <c r="K4185" s="156" t="s">
        <v>363</v>
      </c>
      <c r="L4185" s="156">
        <v>30.80821917808219</v>
      </c>
      <c r="M4185" s="156">
        <v>23</v>
      </c>
      <c r="N4185" s="156">
        <v>28.754062794715271</v>
      </c>
      <c r="O4185" s="156">
        <v>5.7965288307459586</v>
      </c>
      <c r="P4185" s="156">
        <v>11.36447630247739</v>
      </c>
      <c r="Q4185" s="156">
        <v>27.64090174659211</v>
      </c>
      <c r="R4185" s="156">
        <v>5.3612883991449127</v>
      </c>
      <c r="S4185" s="156">
        <v>11.55703654915737</v>
      </c>
      <c r="T4185" s="156">
        <v>28.050930065747501</v>
      </c>
    </row>
    <row r="4186" spans="1:20" x14ac:dyDescent="0.45">
      <c r="A4186" s="156" t="s">
        <v>185</v>
      </c>
      <c r="B4186" s="156">
        <v>2024</v>
      </c>
      <c r="C4186" s="157">
        <v>45326</v>
      </c>
      <c r="D4186" s="156" t="s">
        <v>30</v>
      </c>
      <c r="E4186" s="156" t="s">
        <v>1943</v>
      </c>
      <c r="F4186" s="156">
        <v>5</v>
      </c>
      <c r="G4186" s="156">
        <v>5</v>
      </c>
      <c r="H4186" s="156" t="s">
        <v>6024</v>
      </c>
      <c r="I4186" s="156">
        <v>753</v>
      </c>
      <c r="J4186" s="156" t="s">
        <v>520</v>
      </c>
      <c r="K4186" s="156" t="s">
        <v>518</v>
      </c>
      <c r="L4186" s="156">
        <v>18.109589041095891</v>
      </c>
      <c r="M4186" s="156">
        <v>23</v>
      </c>
      <c r="N4186" s="156">
        <v>25</v>
      </c>
      <c r="O4186" s="156">
        <v>8.3333333330000006</v>
      </c>
      <c r="P4186" s="156">
        <v>9.999965300266922E-10</v>
      </c>
      <c r="Q4186" s="156">
        <v>21.62293155006272</v>
      </c>
      <c r="R4186" s="156">
        <v>6.9901336795224696</v>
      </c>
      <c r="S4186" s="156">
        <v>0.65253051149531416</v>
      </c>
      <c r="T4186" s="156">
        <v>28.050930065747501</v>
      </c>
    </row>
    <row r="4187" spans="1:20" x14ac:dyDescent="0.45">
      <c r="A4187" s="156" t="s">
        <v>185</v>
      </c>
      <c r="B4187" s="156">
        <v>2024</v>
      </c>
      <c r="C4187" s="157">
        <v>45326</v>
      </c>
      <c r="D4187" s="156" t="s">
        <v>30</v>
      </c>
      <c r="E4187" s="156" t="s">
        <v>1943</v>
      </c>
      <c r="F4187" s="156">
        <v>5</v>
      </c>
      <c r="G4187" s="156">
        <v>6</v>
      </c>
      <c r="H4187" s="156" t="s">
        <v>6024</v>
      </c>
      <c r="I4187" s="156">
        <v>753</v>
      </c>
      <c r="J4187" s="156" t="s">
        <v>505</v>
      </c>
      <c r="K4187" s="156" t="s">
        <v>506</v>
      </c>
      <c r="L4187" s="156">
        <v>19.983561643835621</v>
      </c>
      <c r="M4187" s="156">
        <v>23</v>
      </c>
      <c r="N4187" s="156">
        <v>13.642205931728929</v>
      </c>
      <c r="O4187" s="156">
        <v>6.5394183253621678</v>
      </c>
      <c r="P4187" s="156">
        <v>-5.9760490443575787</v>
      </c>
      <c r="Q4187" s="156">
        <v>11.105585973684009</v>
      </c>
      <c r="R4187" s="156">
        <v>6.2299299854456613</v>
      </c>
      <c r="S4187" s="156">
        <v>-7.5842039826529781</v>
      </c>
      <c r="T4187" s="156">
        <v>28.050930065747501</v>
      </c>
    </row>
    <row r="4188" spans="1:20" x14ac:dyDescent="0.45">
      <c r="A4188" s="158" t="s">
        <v>185</v>
      </c>
      <c r="B4188" s="158">
        <v>2024</v>
      </c>
      <c r="C4188" s="159">
        <v>45326</v>
      </c>
      <c r="D4188" s="158" t="s">
        <v>30</v>
      </c>
      <c r="E4188" s="158" t="s">
        <v>1943</v>
      </c>
      <c r="F4188" s="158">
        <v>6</v>
      </c>
      <c r="G4188" s="158">
        <v>1</v>
      </c>
      <c r="H4188" s="158" t="s">
        <v>6025</v>
      </c>
      <c r="I4188" s="158">
        <v>754</v>
      </c>
      <c r="J4188" s="158" t="s">
        <v>519</v>
      </c>
      <c r="K4188" s="158" t="s">
        <v>91</v>
      </c>
      <c r="L4188" s="158">
        <v>20.797260273972601</v>
      </c>
      <c r="M4188" s="158">
        <v>10</v>
      </c>
      <c r="N4188" s="158">
        <v>23.704114034074721</v>
      </c>
      <c r="O4188" s="158">
        <v>5.0241705504609451</v>
      </c>
      <c r="P4188" s="158">
        <v>8.631602382691888</v>
      </c>
      <c r="Q4188" s="158">
        <v>27.2284203219338</v>
      </c>
      <c r="R4188" s="158">
        <v>4.8930611183420174</v>
      </c>
      <c r="S4188" s="158">
        <v>12.549236966907751</v>
      </c>
      <c r="T4188" s="158">
        <v>24.74840634268433</v>
      </c>
    </row>
    <row r="4189" spans="1:20" x14ac:dyDescent="0.45">
      <c r="A4189" s="158" t="s">
        <v>185</v>
      </c>
      <c r="B4189" s="158">
        <v>2024</v>
      </c>
      <c r="C4189" s="159">
        <v>45326</v>
      </c>
      <c r="D4189" s="158" t="s">
        <v>30</v>
      </c>
      <c r="E4189" s="158" t="s">
        <v>1943</v>
      </c>
      <c r="F4189" s="158">
        <v>6</v>
      </c>
      <c r="G4189" s="158">
        <v>2</v>
      </c>
      <c r="H4189" s="158" t="s">
        <v>6025</v>
      </c>
      <c r="I4189" s="158">
        <v>754</v>
      </c>
      <c r="J4189" s="158" t="s">
        <v>403</v>
      </c>
      <c r="K4189" s="158" t="s">
        <v>61</v>
      </c>
      <c r="L4189" s="158">
        <v>26.906849315068492</v>
      </c>
      <c r="M4189" s="158">
        <v>11</v>
      </c>
      <c r="N4189" s="158">
        <v>24.22692358815873</v>
      </c>
      <c r="O4189" s="158">
        <v>4.3919746088421272</v>
      </c>
      <c r="P4189" s="158">
        <v>11.05099976163234</v>
      </c>
      <c r="Q4189" s="158">
        <v>25.67063539909104</v>
      </c>
      <c r="R4189" s="158">
        <v>4.3483356121812431</v>
      </c>
      <c r="S4189" s="158">
        <v>12.625628562547311</v>
      </c>
      <c r="T4189" s="158">
        <v>24.74840634268433</v>
      </c>
    </row>
    <row r="4190" spans="1:20" x14ac:dyDescent="0.45">
      <c r="A4190" s="158" t="s">
        <v>185</v>
      </c>
      <c r="B4190" s="158">
        <v>2024</v>
      </c>
      <c r="C4190" s="159">
        <v>45326</v>
      </c>
      <c r="D4190" s="158" t="s">
        <v>30</v>
      </c>
      <c r="E4190" s="158" t="s">
        <v>1943</v>
      </c>
      <c r="F4190" s="158">
        <v>6</v>
      </c>
      <c r="G4190" s="158">
        <v>3</v>
      </c>
      <c r="H4190" s="158" t="s">
        <v>6025</v>
      </c>
      <c r="I4190" s="158">
        <v>754</v>
      </c>
      <c r="J4190" s="158" t="s">
        <v>508</v>
      </c>
      <c r="K4190" s="158" t="s">
        <v>43</v>
      </c>
      <c r="L4190" s="158">
        <v>20.035616438356161</v>
      </c>
      <c r="M4190" s="158">
        <v>23</v>
      </c>
      <c r="N4190" s="158">
        <v>24.63560467876637</v>
      </c>
      <c r="O4190" s="158">
        <v>6.1152375010299744</v>
      </c>
      <c r="P4190" s="158">
        <v>6.289892175676453</v>
      </c>
      <c r="Q4190" s="158">
        <v>25.23233026328802</v>
      </c>
      <c r="R4190" s="158">
        <v>5.4708243947155442</v>
      </c>
      <c r="S4190" s="158">
        <v>8.8198570791413822</v>
      </c>
      <c r="T4190" s="158">
        <v>24.74840634268433</v>
      </c>
    </row>
    <row r="4191" spans="1:20" x14ac:dyDescent="0.45">
      <c r="A4191" s="158" t="s">
        <v>185</v>
      </c>
      <c r="B4191" s="158">
        <v>2024</v>
      </c>
      <c r="C4191" s="159">
        <v>45326</v>
      </c>
      <c r="D4191" s="158" t="s">
        <v>30</v>
      </c>
      <c r="E4191" s="158" t="s">
        <v>1943</v>
      </c>
      <c r="F4191" s="158">
        <v>6</v>
      </c>
      <c r="G4191" s="158">
        <v>4</v>
      </c>
      <c r="H4191" s="158" t="s">
        <v>6025</v>
      </c>
      <c r="I4191" s="158">
        <v>754</v>
      </c>
      <c r="J4191" s="158" t="s">
        <v>461</v>
      </c>
      <c r="K4191" s="158" t="s">
        <v>517</v>
      </c>
      <c r="L4191" s="158">
        <v>26.512328767123289</v>
      </c>
      <c r="M4191" s="158">
        <v>23</v>
      </c>
      <c r="N4191" s="158">
        <v>19.062340214119669</v>
      </c>
      <c r="O4191" s="158">
        <v>5.9998108514716959</v>
      </c>
      <c r="P4191" s="158">
        <v>1.0629076597045819</v>
      </c>
      <c r="Q4191" s="158">
        <v>20.099042002373011</v>
      </c>
      <c r="R4191" s="158">
        <v>5.3946922848199588</v>
      </c>
      <c r="S4191" s="158">
        <v>3.914965147913136</v>
      </c>
      <c r="T4191" s="158">
        <v>24.74840634268433</v>
      </c>
    </row>
    <row r="4192" spans="1:20" x14ac:dyDescent="0.45">
      <c r="A4192" s="158" t="s">
        <v>185</v>
      </c>
      <c r="B4192" s="158">
        <v>2024</v>
      </c>
      <c r="C4192" s="159">
        <v>45326</v>
      </c>
      <c r="D4192" s="158" t="s">
        <v>30</v>
      </c>
      <c r="E4192" s="158" t="s">
        <v>1943</v>
      </c>
      <c r="F4192" s="158">
        <v>6</v>
      </c>
      <c r="G4192" s="158">
        <v>5</v>
      </c>
      <c r="H4192" s="158" t="s">
        <v>6025</v>
      </c>
      <c r="I4192" s="158">
        <v>754</v>
      </c>
      <c r="J4192" s="158" t="s">
        <v>475</v>
      </c>
      <c r="K4192" s="158" t="s">
        <v>265</v>
      </c>
      <c r="L4192" s="158">
        <v>20.413698630136992</v>
      </c>
      <c r="M4192" s="158">
        <v>23</v>
      </c>
      <c r="N4192" s="158">
        <v>17.47313571267577</v>
      </c>
      <c r="O4192" s="158">
        <v>4.7001778154589999</v>
      </c>
      <c r="P4192" s="158">
        <v>3.3726022662987698</v>
      </c>
      <c r="Q4192" s="158">
        <v>17.70105623228039</v>
      </c>
      <c r="R4192" s="158">
        <v>4.5550022410549502</v>
      </c>
      <c r="S4192" s="158">
        <v>4.0360495091155428</v>
      </c>
      <c r="T4192" s="158">
        <v>24.74840634268433</v>
      </c>
    </row>
    <row r="4193" spans="1:20" x14ac:dyDescent="0.45">
      <c r="A4193" s="158" t="s">
        <v>185</v>
      </c>
      <c r="B4193" s="158">
        <v>2024</v>
      </c>
      <c r="C4193" s="159">
        <v>45326</v>
      </c>
      <c r="D4193" s="158" t="s">
        <v>30</v>
      </c>
      <c r="E4193" s="158" t="s">
        <v>1943</v>
      </c>
      <c r="F4193" s="158">
        <v>6</v>
      </c>
      <c r="G4193" s="158">
        <v>6</v>
      </c>
      <c r="H4193" s="158" t="s">
        <v>6025</v>
      </c>
      <c r="I4193" s="158">
        <v>754</v>
      </c>
      <c r="J4193" s="158" t="s">
        <v>346</v>
      </c>
      <c r="K4193" s="158" t="s">
        <v>52</v>
      </c>
      <c r="L4193" s="158">
        <v>24.791780821917811</v>
      </c>
      <c r="M4193" s="158">
        <v>7</v>
      </c>
      <c r="N4193" s="158">
        <v>39.388319828310749</v>
      </c>
      <c r="O4193" s="158">
        <v>4.3973479810371288</v>
      </c>
      <c r="P4193" s="158">
        <v>26.196275885199359</v>
      </c>
      <c r="Q4193" s="158">
        <v>34.024753692207391</v>
      </c>
      <c r="R4193" s="158">
        <v>4.3732402627312936</v>
      </c>
      <c r="S4193" s="158">
        <v>20.90503290401351</v>
      </c>
      <c r="T4193" s="158">
        <v>24.74840634268433</v>
      </c>
    </row>
    <row r="4194" spans="1:20" x14ac:dyDescent="0.45">
      <c r="A4194" s="162" t="s">
        <v>185</v>
      </c>
      <c r="B4194" s="162">
        <v>2024</v>
      </c>
      <c r="C4194" s="163">
        <v>45326</v>
      </c>
      <c r="D4194" s="162" t="s">
        <v>30</v>
      </c>
      <c r="E4194" s="162" t="s">
        <v>1943</v>
      </c>
      <c r="F4194" s="162">
        <v>7</v>
      </c>
      <c r="G4194" s="162">
        <v>1</v>
      </c>
      <c r="H4194" s="162" t="s">
        <v>6026</v>
      </c>
      <c r="I4194" s="162">
        <v>755</v>
      </c>
      <c r="J4194" s="162" t="s">
        <v>418</v>
      </c>
      <c r="K4194" s="162" t="s">
        <v>96</v>
      </c>
      <c r="L4194" s="162">
        <v>25.706849315068489</v>
      </c>
      <c r="M4194" s="162">
        <v>3</v>
      </c>
      <c r="N4194" s="162">
        <v>30.951835556171162</v>
      </c>
      <c r="O4194" s="162">
        <v>4.4415415731843257</v>
      </c>
      <c r="P4194" s="162">
        <v>17.627210836618179</v>
      </c>
      <c r="Q4194" s="162">
        <v>33.370975483943766</v>
      </c>
      <c r="R4194" s="162">
        <v>4.4963270782956117</v>
      </c>
      <c r="S4194" s="162">
        <v>19.88199424905693</v>
      </c>
      <c r="T4194" s="162">
        <v>25.374671268681031</v>
      </c>
    </row>
    <row r="4195" spans="1:20" x14ac:dyDescent="0.45">
      <c r="A4195" s="162" t="s">
        <v>185</v>
      </c>
      <c r="B4195" s="162">
        <v>2024</v>
      </c>
      <c r="C4195" s="163">
        <v>45326</v>
      </c>
      <c r="D4195" s="162" t="s">
        <v>30</v>
      </c>
      <c r="E4195" s="162" t="s">
        <v>1943</v>
      </c>
      <c r="F4195" s="162">
        <v>7</v>
      </c>
      <c r="G4195" s="162">
        <v>2</v>
      </c>
      <c r="H4195" s="162" t="s">
        <v>6026</v>
      </c>
      <c r="I4195" s="162">
        <v>755</v>
      </c>
      <c r="J4195" s="162" t="s">
        <v>468</v>
      </c>
      <c r="K4195" s="162" t="s">
        <v>91</v>
      </c>
      <c r="L4195" s="162">
        <v>25.830136986301369</v>
      </c>
      <c r="M4195" s="162">
        <v>23</v>
      </c>
      <c r="N4195" s="162">
        <v>34.92849054336606</v>
      </c>
      <c r="O4195" s="162">
        <v>4.4505464371131387</v>
      </c>
      <c r="P4195" s="162">
        <v>21.576851232026641</v>
      </c>
      <c r="Q4195" s="162">
        <v>34.88620276135638</v>
      </c>
      <c r="R4195" s="162">
        <v>4.4369892010629508</v>
      </c>
      <c r="S4195" s="162">
        <v>21.57523515816753</v>
      </c>
      <c r="T4195" s="162">
        <v>25.374671268681031</v>
      </c>
    </row>
    <row r="4196" spans="1:20" x14ac:dyDescent="0.45">
      <c r="A4196" s="162" t="s">
        <v>185</v>
      </c>
      <c r="B4196" s="162">
        <v>2024</v>
      </c>
      <c r="C4196" s="163">
        <v>45326</v>
      </c>
      <c r="D4196" s="162" t="s">
        <v>30</v>
      </c>
      <c r="E4196" s="162" t="s">
        <v>1943</v>
      </c>
      <c r="F4196" s="162">
        <v>7</v>
      </c>
      <c r="G4196" s="162">
        <v>3</v>
      </c>
      <c r="H4196" s="162" t="s">
        <v>6026</v>
      </c>
      <c r="I4196" s="162">
        <v>755</v>
      </c>
      <c r="J4196" s="162" t="s">
        <v>528</v>
      </c>
      <c r="K4196" s="162" t="s">
        <v>43</v>
      </c>
      <c r="L4196" s="162">
        <v>20.81643835616438</v>
      </c>
      <c r="M4196" s="162">
        <v>23</v>
      </c>
      <c r="N4196" s="162">
        <v>25</v>
      </c>
      <c r="O4196" s="162">
        <v>8.3333333330000006</v>
      </c>
      <c r="P4196" s="162">
        <v>9.999965300266922E-10</v>
      </c>
      <c r="Q4196" s="162">
        <v>26.29114770550682</v>
      </c>
      <c r="R4196" s="162">
        <v>6.820882602097158</v>
      </c>
      <c r="S4196" s="162">
        <v>5.8284998992153483</v>
      </c>
      <c r="T4196" s="162">
        <v>25.374671268681031</v>
      </c>
    </row>
    <row r="4197" spans="1:20" x14ac:dyDescent="0.45">
      <c r="A4197" s="162" t="s">
        <v>185</v>
      </c>
      <c r="B4197" s="162">
        <v>2024</v>
      </c>
      <c r="C4197" s="163">
        <v>45326</v>
      </c>
      <c r="D4197" s="162" t="s">
        <v>30</v>
      </c>
      <c r="E4197" s="162" t="s">
        <v>1943</v>
      </c>
      <c r="F4197" s="162">
        <v>7</v>
      </c>
      <c r="G4197" s="162">
        <v>4</v>
      </c>
      <c r="H4197" s="162" t="s">
        <v>6026</v>
      </c>
      <c r="I4197" s="162">
        <v>755</v>
      </c>
      <c r="J4197" s="162" t="s">
        <v>516</v>
      </c>
      <c r="K4197" s="162" t="s">
        <v>46</v>
      </c>
      <c r="L4197" s="162">
        <v>20.106849315068491</v>
      </c>
      <c r="M4197" s="162">
        <v>12</v>
      </c>
      <c r="N4197" s="162">
        <v>16.84529034611575</v>
      </c>
      <c r="O4197" s="162">
        <v>6.1441758952236114</v>
      </c>
      <c r="P4197" s="162">
        <v>-1.587237339555077</v>
      </c>
      <c r="Q4197" s="162">
        <v>18.384299874481901</v>
      </c>
      <c r="R4197" s="162">
        <v>5.5784202067513657</v>
      </c>
      <c r="S4197" s="162">
        <v>1.6490392542278021</v>
      </c>
      <c r="T4197" s="162">
        <v>25.374671268681031</v>
      </c>
    </row>
    <row r="4198" spans="1:20" x14ac:dyDescent="0.45">
      <c r="A4198" s="162" t="s">
        <v>185</v>
      </c>
      <c r="B4198" s="162">
        <v>2024</v>
      </c>
      <c r="C4198" s="163">
        <v>45326</v>
      </c>
      <c r="D4198" s="162" t="s">
        <v>30</v>
      </c>
      <c r="E4198" s="162" t="s">
        <v>1943</v>
      </c>
      <c r="F4198" s="162">
        <v>7</v>
      </c>
      <c r="G4198" s="162">
        <v>5</v>
      </c>
      <c r="H4198" s="162" t="s">
        <v>6026</v>
      </c>
      <c r="I4198" s="162">
        <v>755</v>
      </c>
      <c r="J4198" s="162" t="s">
        <v>522</v>
      </c>
      <c r="K4198" s="162" t="s">
        <v>363</v>
      </c>
      <c r="L4198" s="162">
        <v>22.778082191780818</v>
      </c>
      <c r="M4198" s="162">
        <v>23</v>
      </c>
      <c r="N4198" s="162">
        <v>25</v>
      </c>
      <c r="O4198" s="162">
        <v>8.3333333330000006</v>
      </c>
      <c r="P4198" s="162">
        <v>9.999965300266922E-10</v>
      </c>
      <c r="Q4198" s="162">
        <v>20.836923855511049</v>
      </c>
      <c r="R4198" s="162">
        <v>6.8544243818695234</v>
      </c>
      <c r="S4198" s="162">
        <v>0.27365070990247631</v>
      </c>
      <c r="T4198" s="162">
        <v>25.374671268681031</v>
      </c>
    </row>
    <row r="4199" spans="1:20" x14ac:dyDescent="0.45">
      <c r="A4199" s="162" t="s">
        <v>185</v>
      </c>
      <c r="B4199" s="162">
        <v>2024</v>
      </c>
      <c r="C4199" s="163">
        <v>45326</v>
      </c>
      <c r="D4199" s="162" t="s">
        <v>30</v>
      </c>
      <c r="E4199" s="162" t="s">
        <v>1943</v>
      </c>
      <c r="F4199" s="162">
        <v>7</v>
      </c>
      <c r="G4199" s="162">
        <v>6</v>
      </c>
      <c r="H4199" s="162" t="s">
        <v>6026</v>
      </c>
      <c r="I4199" s="162">
        <v>755</v>
      </c>
      <c r="J4199" s="162" t="s">
        <v>488</v>
      </c>
      <c r="K4199" s="162" t="s">
        <v>55</v>
      </c>
      <c r="L4199" s="162">
        <v>23.11780821917808</v>
      </c>
      <c r="M4199" s="162">
        <v>23</v>
      </c>
      <c r="N4199" s="162">
        <v>19.522411166433191</v>
      </c>
      <c r="O4199" s="162">
        <v>4.5927723952742481</v>
      </c>
      <c r="P4199" s="162">
        <v>5.7440939806104439</v>
      </c>
      <c r="Q4199" s="162">
        <v>17.048818193744811</v>
      </c>
      <c r="R4199" s="162">
        <v>4.6191447766311837</v>
      </c>
      <c r="S4199" s="162">
        <v>3.1913838638512608</v>
      </c>
      <c r="T4199" s="162">
        <v>25.374671268681031</v>
      </c>
    </row>
    <row r="4200" spans="1:20" x14ac:dyDescent="0.45">
      <c r="A4200" s="130" t="s">
        <v>185</v>
      </c>
      <c r="B4200" s="130">
        <v>2024</v>
      </c>
      <c r="C4200" s="131">
        <v>45326</v>
      </c>
      <c r="D4200" s="130" t="s">
        <v>30</v>
      </c>
      <c r="E4200" s="130" t="s">
        <v>5233</v>
      </c>
      <c r="F4200" s="130">
        <v>1</v>
      </c>
      <c r="G4200" s="130">
        <v>1</v>
      </c>
      <c r="H4200" s="130" t="s">
        <v>6027</v>
      </c>
      <c r="I4200" s="130">
        <v>756</v>
      </c>
      <c r="J4200" s="130" t="s">
        <v>403</v>
      </c>
      <c r="K4200" s="130" t="s">
        <v>61</v>
      </c>
      <c r="L4200" s="130">
        <v>26.906849315068492</v>
      </c>
      <c r="M4200" s="130">
        <v>11</v>
      </c>
      <c r="N4200" s="130">
        <v>25.67063539909104</v>
      </c>
      <c r="O4200" s="130">
        <v>4.3483356121812431</v>
      </c>
      <c r="P4200" s="130">
        <v>12.625628562547311</v>
      </c>
      <c r="Q4200" s="130">
        <v>27.9490224024591</v>
      </c>
      <c r="R4200" s="130">
        <v>4.399894955591261</v>
      </c>
      <c r="S4200" s="130">
        <v>14.749337535685321</v>
      </c>
      <c r="T4200" s="130">
        <v>23.16930891471613</v>
      </c>
    </row>
    <row r="4201" spans="1:20" x14ac:dyDescent="0.45">
      <c r="A4201" s="130" t="s">
        <v>185</v>
      </c>
      <c r="B4201" s="130">
        <v>2024</v>
      </c>
      <c r="C4201" s="131">
        <v>45326</v>
      </c>
      <c r="D4201" s="130" t="s">
        <v>30</v>
      </c>
      <c r="E4201" s="130" t="s">
        <v>5233</v>
      </c>
      <c r="F4201" s="130">
        <v>1</v>
      </c>
      <c r="G4201" s="130">
        <v>2</v>
      </c>
      <c r="H4201" s="130" t="s">
        <v>6027</v>
      </c>
      <c r="I4201" s="130">
        <v>756</v>
      </c>
      <c r="J4201" s="130" t="s">
        <v>488</v>
      </c>
      <c r="K4201" s="130" t="s">
        <v>55</v>
      </c>
      <c r="L4201" s="130">
        <v>23.11780821917808</v>
      </c>
      <c r="M4201" s="130">
        <v>23</v>
      </c>
      <c r="N4201" s="130">
        <v>17.048818193744811</v>
      </c>
      <c r="O4201" s="130">
        <v>4.6191447766311837</v>
      </c>
      <c r="P4201" s="130">
        <v>3.1913838638512608</v>
      </c>
      <c r="Q4201" s="130">
        <v>19.846456846200429</v>
      </c>
      <c r="R4201" s="130">
        <v>4.5035654409651338</v>
      </c>
      <c r="S4201" s="130">
        <v>6.33576052330503</v>
      </c>
      <c r="T4201" s="130">
        <v>23.16930891471613</v>
      </c>
    </row>
    <row r="4202" spans="1:20" x14ac:dyDescent="0.45">
      <c r="A4202" s="130" t="s">
        <v>185</v>
      </c>
      <c r="B4202" s="130">
        <v>2024</v>
      </c>
      <c r="C4202" s="131">
        <v>45326</v>
      </c>
      <c r="D4202" s="130" t="s">
        <v>30</v>
      </c>
      <c r="E4202" s="130" t="s">
        <v>5233</v>
      </c>
      <c r="F4202" s="130">
        <v>1</v>
      </c>
      <c r="G4202" s="130">
        <v>3</v>
      </c>
      <c r="H4202" s="130" t="s">
        <v>6027</v>
      </c>
      <c r="I4202" s="130">
        <v>756</v>
      </c>
      <c r="J4202" s="130" t="s">
        <v>399</v>
      </c>
      <c r="K4202" s="130" t="s">
        <v>49</v>
      </c>
      <c r="L4202" s="130">
        <v>29.487671232876711</v>
      </c>
      <c r="M4202" s="130">
        <v>23</v>
      </c>
      <c r="N4202" s="130">
        <v>29.172289750033642</v>
      </c>
      <c r="O4202" s="130">
        <v>4.3105394389019196</v>
      </c>
      <c r="P4202" s="130">
        <v>16.240671433327879</v>
      </c>
      <c r="Q4202" s="130">
        <v>28.32203323776535</v>
      </c>
      <c r="R4202" s="130">
        <v>4.2681587810587667</v>
      </c>
      <c r="S4202" s="130">
        <v>15.517556894589051</v>
      </c>
      <c r="T4202" s="130">
        <v>23.16930891471613</v>
      </c>
    </row>
    <row r="4203" spans="1:20" x14ac:dyDescent="0.45">
      <c r="A4203" s="130" t="s">
        <v>185</v>
      </c>
      <c r="B4203" s="130">
        <v>2024</v>
      </c>
      <c r="C4203" s="131">
        <v>45326</v>
      </c>
      <c r="D4203" s="130" t="s">
        <v>30</v>
      </c>
      <c r="E4203" s="130" t="s">
        <v>5233</v>
      </c>
      <c r="F4203" s="130">
        <v>1</v>
      </c>
      <c r="G4203" s="130">
        <v>4</v>
      </c>
      <c r="H4203" s="130" t="s">
        <v>6027</v>
      </c>
      <c r="I4203" s="130">
        <v>756</v>
      </c>
      <c r="J4203" s="130" t="s">
        <v>501</v>
      </c>
      <c r="K4203" s="130" t="s">
        <v>99</v>
      </c>
      <c r="L4203" s="130">
        <v>27.923287671232881</v>
      </c>
      <c r="M4203" s="130">
        <v>23</v>
      </c>
      <c r="N4203" s="130">
        <v>11.258727418127449</v>
      </c>
      <c r="O4203" s="130">
        <v>5.0609380732131779</v>
      </c>
      <c r="P4203" s="130">
        <v>-3.9240868015120789</v>
      </c>
      <c r="Q4203" s="130">
        <v>13.691185193152791</v>
      </c>
      <c r="R4203" s="130">
        <v>4.7864932325073619</v>
      </c>
      <c r="S4203" s="130">
        <v>-0.66829450436929427</v>
      </c>
      <c r="T4203" s="130">
        <v>23.16930891471613</v>
      </c>
    </row>
    <row r="4204" spans="1:20" x14ac:dyDescent="0.45">
      <c r="A4204" s="130" t="s">
        <v>185</v>
      </c>
      <c r="B4204" s="130">
        <v>2024</v>
      </c>
      <c r="C4204" s="131">
        <v>45326</v>
      </c>
      <c r="D4204" s="130" t="s">
        <v>30</v>
      </c>
      <c r="E4204" s="130" t="s">
        <v>5233</v>
      </c>
      <c r="F4204" s="130">
        <v>1</v>
      </c>
      <c r="G4204" s="130">
        <v>5</v>
      </c>
      <c r="H4204" s="130" t="s">
        <v>6027</v>
      </c>
      <c r="I4204" s="130">
        <v>756</v>
      </c>
      <c r="J4204" s="130" t="s">
        <v>387</v>
      </c>
      <c r="K4204" s="130" t="s">
        <v>58</v>
      </c>
      <c r="L4204" s="130">
        <v>26.972602739726032</v>
      </c>
      <c r="M4204" s="130">
        <v>23</v>
      </c>
      <c r="N4204" s="130">
        <v>29.885511014780501</v>
      </c>
      <c r="O4204" s="130">
        <v>4.2648469457418887</v>
      </c>
      <c r="P4204" s="130">
        <v>17.090970177554841</v>
      </c>
      <c r="Q4204" s="130">
        <v>27.238533563622511</v>
      </c>
      <c r="R4204" s="130">
        <v>4.2436880639077046</v>
      </c>
      <c r="S4204" s="130">
        <v>14.507469371899401</v>
      </c>
      <c r="T4204" s="130">
        <v>23.16930891471613</v>
      </c>
    </row>
    <row r="4205" spans="1:20" x14ac:dyDescent="0.45">
      <c r="A4205" s="130" t="s">
        <v>185</v>
      </c>
      <c r="B4205" s="130">
        <v>2024</v>
      </c>
      <c r="C4205" s="131">
        <v>45326</v>
      </c>
      <c r="D4205" s="130" t="s">
        <v>30</v>
      </c>
      <c r="E4205" s="130" t="s">
        <v>5233</v>
      </c>
      <c r="F4205" s="130">
        <v>1</v>
      </c>
      <c r="G4205" s="130">
        <v>6</v>
      </c>
      <c r="H4205" s="130" t="s">
        <v>6027</v>
      </c>
      <c r="I4205" s="130">
        <v>756</v>
      </c>
      <c r="J4205" s="130" t="s">
        <v>472</v>
      </c>
      <c r="K4205" s="130" t="s">
        <v>518</v>
      </c>
      <c r="L4205" s="130">
        <v>21.991780821917811</v>
      </c>
      <c r="M4205" s="130">
        <v>23</v>
      </c>
      <c r="N4205" s="130">
        <v>25.979871712519341</v>
      </c>
      <c r="O4205" s="130">
        <v>4.626000381711763</v>
      </c>
      <c r="P4205" s="130">
        <v>12.101870567384051</v>
      </c>
      <c r="Q4205" s="130">
        <v>22.571029515172</v>
      </c>
      <c r="R4205" s="130">
        <v>4.5774948299144986</v>
      </c>
      <c r="S4205" s="130">
        <v>8.8385450254285054</v>
      </c>
      <c r="T4205" s="130">
        <v>23.16930891471613</v>
      </c>
    </row>
    <row r="4206" spans="1:20" x14ac:dyDescent="0.45">
      <c r="A4206" s="150" t="s">
        <v>185</v>
      </c>
      <c r="B4206" s="150">
        <v>2024</v>
      </c>
      <c r="C4206" s="151">
        <v>45326</v>
      </c>
      <c r="D4206" s="150" t="s">
        <v>30</v>
      </c>
      <c r="E4206" s="150" t="s">
        <v>5233</v>
      </c>
      <c r="F4206" s="150">
        <v>2</v>
      </c>
      <c r="G4206" s="150">
        <v>1</v>
      </c>
      <c r="H4206" s="150" t="s">
        <v>6028</v>
      </c>
      <c r="I4206" s="150">
        <v>757</v>
      </c>
      <c r="J4206" s="150" t="s">
        <v>354</v>
      </c>
      <c r="K4206" s="150" t="s">
        <v>121</v>
      </c>
      <c r="L4206" s="150">
        <v>28.5013698630137</v>
      </c>
      <c r="M4206" s="150">
        <v>9</v>
      </c>
      <c r="N4206" s="150">
        <v>43.12830843703032</v>
      </c>
      <c r="O4206" s="150">
        <v>4.4220043431151588</v>
      </c>
      <c r="P4206" s="150">
        <v>29.86229540768484</v>
      </c>
      <c r="Q4206" s="150">
        <v>44.18203947671568</v>
      </c>
      <c r="R4206" s="150">
        <v>4.553482571320882</v>
      </c>
      <c r="S4206" s="150">
        <v>30.52159176275303</v>
      </c>
      <c r="T4206" s="150">
        <v>28.769147175638508</v>
      </c>
    </row>
    <row r="4207" spans="1:20" x14ac:dyDescent="0.45">
      <c r="A4207" s="150" t="s">
        <v>185</v>
      </c>
      <c r="B4207" s="150">
        <v>2024</v>
      </c>
      <c r="C4207" s="151">
        <v>45326</v>
      </c>
      <c r="D4207" s="150" t="s">
        <v>30</v>
      </c>
      <c r="E4207" s="150" t="s">
        <v>5233</v>
      </c>
      <c r="F4207" s="150">
        <v>2</v>
      </c>
      <c r="G4207" s="150">
        <v>2</v>
      </c>
      <c r="H4207" s="150" t="s">
        <v>6028</v>
      </c>
      <c r="I4207" s="150">
        <v>757</v>
      </c>
      <c r="J4207" s="150" t="s">
        <v>508</v>
      </c>
      <c r="K4207" s="150" t="s">
        <v>43</v>
      </c>
      <c r="L4207" s="150">
        <v>20.035616438356161</v>
      </c>
      <c r="M4207" s="150">
        <v>23</v>
      </c>
      <c r="N4207" s="150">
        <v>25.23233026328802</v>
      </c>
      <c r="O4207" s="150">
        <v>5.4708243947155442</v>
      </c>
      <c r="P4207" s="150">
        <v>8.8198570791413822</v>
      </c>
      <c r="Q4207" s="150">
        <v>28.44075886139937</v>
      </c>
      <c r="R4207" s="150">
        <v>5.1494529000077147</v>
      </c>
      <c r="S4207" s="150">
        <v>12.992400161376221</v>
      </c>
      <c r="T4207" s="150">
        <v>28.769147175638508</v>
      </c>
    </row>
    <row r="4208" spans="1:20" x14ac:dyDescent="0.45">
      <c r="A4208" s="150" t="s">
        <v>185</v>
      </c>
      <c r="B4208" s="150">
        <v>2024</v>
      </c>
      <c r="C4208" s="151">
        <v>45326</v>
      </c>
      <c r="D4208" s="150" t="s">
        <v>30</v>
      </c>
      <c r="E4208" s="150" t="s">
        <v>5233</v>
      </c>
      <c r="F4208" s="150">
        <v>2</v>
      </c>
      <c r="G4208" s="150">
        <v>3</v>
      </c>
      <c r="H4208" s="150" t="s">
        <v>6028</v>
      </c>
      <c r="I4208" s="150">
        <v>757</v>
      </c>
      <c r="J4208" s="150" t="s">
        <v>450</v>
      </c>
      <c r="K4208" s="150" t="s">
        <v>49</v>
      </c>
      <c r="L4208" s="150">
        <v>32.953424657534249</v>
      </c>
      <c r="M4208" s="150">
        <v>23</v>
      </c>
      <c r="N4208" s="150">
        <v>28.268365396218449</v>
      </c>
      <c r="O4208" s="150">
        <v>4.4923901979055296</v>
      </c>
      <c r="P4208" s="150">
        <v>14.79119480250186</v>
      </c>
      <c r="Q4208" s="150">
        <v>28.812591363943181</v>
      </c>
      <c r="R4208" s="150">
        <v>4.4230983895645002</v>
      </c>
      <c r="S4208" s="150">
        <v>15.543296195249679</v>
      </c>
      <c r="T4208" s="150">
        <v>28.769147175638508</v>
      </c>
    </row>
    <row r="4209" spans="1:20" x14ac:dyDescent="0.45">
      <c r="A4209" s="150" t="s">
        <v>185</v>
      </c>
      <c r="B4209" s="150">
        <v>2024</v>
      </c>
      <c r="C4209" s="151">
        <v>45326</v>
      </c>
      <c r="D4209" s="150" t="s">
        <v>30</v>
      </c>
      <c r="E4209" s="150" t="s">
        <v>5233</v>
      </c>
      <c r="F4209" s="150">
        <v>2</v>
      </c>
      <c r="G4209" s="150">
        <v>4</v>
      </c>
      <c r="H4209" s="150" t="s">
        <v>6028</v>
      </c>
      <c r="I4209" s="150">
        <v>757</v>
      </c>
      <c r="J4209" s="150" t="s">
        <v>511</v>
      </c>
      <c r="K4209" s="150" t="s">
        <v>363</v>
      </c>
      <c r="L4209" s="150">
        <v>30.80821917808219</v>
      </c>
      <c r="M4209" s="150">
        <v>23</v>
      </c>
      <c r="N4209" s="150">
        <v>27.64090174659211</v>
      </c>
      <c r="O4209" s="150">
        <v>5.3612883991449127</v>
      </c>
      <c r="P4209" s="150">
        <v>11.55703654915737</v>
      </c>
      <c r="Q4209" s="150">
        <v>27.11850005352203</v>
      </c>
      <c r="R4209" s="150">
        <v>5.0208763920836956</v>
      </c>
      <c r="S4209" s="150">
        <v>12.05587087727095</v>
      </c>
      <c r="T4209" s="150">
        <v>28.769147175638508</v>
      </c>
    </row>
    <row r="4210" spans="1:20" x14ac:dyDescent="0.45">
      <c r="A4210" s="150" t="s">
        <v>185</v>
      </c>
      <c r="B4210" s="150">
        <v>2024</v>
      </c>
      <c r="C4210" s="151">
        <v>45326</v>
      </c>
      <c r="D4210" s="150" t="s">
        <v>30</v>
      </c>
      <c r="E4210" s="150" t="s">
        <v>5233</v>
      </c>
      <c r="F4210" s="150">
        <v>2</v>
      </c>
      <c r="G4210" s="150">
        <v>5</v>
      </c>
      <c r="H4210" s="150" t="s">
        <v>6028</v>
      </c>
      <c r="I4210" s="150">
        <v>757</v>
      </c>
      <c r="J4210" s="150" t="s">
        <v>401</v>
      </c>
      <c r="K4210" s="150" t="s">
        <v>177</v>
      </c>
      <c r="L4210" s="150">
        <v>26.61917808219178</v>
      </c>
      <c r="M4210" s="150">
        <v>23</v>
      </c>
      <c r="N4210" s="150">
        <v>27.1808874995337</v>
      </c>
      <c r="O4210" s="150">
        <v>4.3358685220010518</v>
      </c>
      <c r="P4210" s="150">
        <v>14.173281933530539</v>
      </c>
      <c r="Q4210" s="150">
        <v>25.74719400035935</v>
      </c>
      <c r="R4210" s="150">
        <v>4.3275657609984366</v>
      </c>
      <c r="S4210" s="150">
        <v>12.76449671736404</v>
      </c>
      <c r="T4210" s="150">
        <v>28.769147175638508</v>
      </c>
    </row>
    <row r="4211" spans="1:20" x14ac:dyDescent="0.45">
      <c r="A4211" s="150" t="s">
        <v>185</v>
      </c>
      <c r="B4211" s="150">
        <v>2024</v>
      </c>
      <c r="C4211" s="151">
        <v>45326</v>
      </c>
      <c r="D4211" s="150" t="s">
        <v>30</v>
      </c>
      <c r="E4211" s="150" t="s">
        <v>5233</v>
      </c>
      <c r="F4211" s="150">
        <v>2</v>
      </c>
      <c r="G4211" s="150">
        <v>6</v>
      </c>
      <c r="H4211" s="150" t="s">
        <v>6028</v>
      </c>
      <c r="I4211" s="150">
        <v>757</v>
      </c>
      <c r="J4211" s="150" t="s">
        <v>478</v>
      </c>
      <c r="K4211" s="150" t="s">
        <v>187</v>
      </c>
      <c r="L4211" s="150">
        <v>24.347945205479451</v>
      </c>
      <c r="M4211" s="150">
        <v>23</v>
      </c>
      <c r="N4211" s="150">
        <v>21.164089711168462</v>
      </c>
      <c r="O4211" s="150">
        <v>4.6600047404441716</v>
      </c>
      <c r="P4211" s="150">
        <v>7.1840754898359407</v>
      </c>
      <c r="Q4211" s="150">
        <v>19.051781761894901</v>
      </c>
      <c r="R4211" s="150">
        <v>4.6733026526054848</v>
      </c>
      <c r="S4211" s="150">
        <v>5.0318738040784474</v>
      </c>
      <c r="T4211" s="150">
        <v>28.769147175638508</v>
      </c>
    </row>
    <row r="4212" spans="1:20" x14ac:dyDescent="0.45">
      <c r="A4212" s="152" t="s">
        <v>185</v>
      </c>
      <c r="B4212" s="152">
        <v>2024</v>
      </c>
      <c r="C4212" s="153">
        <v>45326</v>
      </c>
      <c r="D4212" s="152" t="s">
        <v>30</v>
      </c>
      <c r="E4212" s="152" t="s">
        <v>5233</v>
      </c>
      <c r="F4212" s="152">
        <v>3</v>
      </c>
      <c r="G4212" s="152">
        <v>1</v>
      </c>
      <c r="H4212" s="152" t="s">
        <v>6029</v>
      </c>
      <c r="I4212" s="152">
        <v>758</v>
      </c>
      <c r="J4212" s="152" t="s">
        <v>516</v>
      </c>
      <c r="K4212" s="152" t="s">
        <v>46</v>
      </c>
      <c r="L4212" s="152">
        <v>20.106849315068491</v>
      </c>
      <c r="M4212" s="152">
        <v>12</v>
      </c>
      <c r="N4212" s="152">
        <v>18.384299874481901</v>
      </c>
      <c r="O4212" s="152">
        <v>5.5784202067513657</v>
      </c>
      <c r="P4212" s="152">
        <v>1.6490392542278021</v>
      </c>
      <c r="Q4212" s="152">
        <v>22.723783343140799</v>
      </c>
      <c r="R4212" s="152">
        <v>5.2901604986559327</v>
      </c>
      <c r="S4212" s="152">
        <v>6.8533018471730003</v>
      </c>
      <c r="T4212" s="152">
        <v>20.62536832423535</v>
      </c>
    </row>
    <row r="4213" spans="1:20" x14ac:dyDescent="0.45">
      <c r="A4213" s="152" t="s">
        <v>185</v>
      </c>
      <c r="B4213" s="152">
        <v>2024</v>
      </c>
      <c r="C4213" s="153">
        <v>45326</v>
      </c>
      <c r="D4213" s="152" t="s">
        <v>30</v>
      </c>
      <c r="E4213" s="152" t="s">
        <v>5233</v>
      </c>
      <c r="F4213" s="152">
        <v>3</v>
      </c>
      <c r="G4213" s="152">
        <v>2</v>
      </c>
      <c r="H4213" s="152" t="s">
        <v>6029</v>
      </c>
      <c r="I4213" s="152">
        <v>758</v>
      </c>
      <c r="J4213" s="152" t="s">
        <v>439</v>
      </c>
      <c r="K4213" s="152" t="s">
        <v>265</v>
      </c>
      <c r="L4213" s="152">
        <v>26.05753424657534</v>
      </c>
      <c r="M4213" s="152">
        <v>23</v>
      </c>
      <c r="N4213" s="152">
        <v>18.695228324462981</v>
      </c>
      <c r="O4213" s="152">
        <v>4.3642937219389566</v>
      </c>
      <c r="P4213" s="152">
        <v>5.6023471586461078</v>
      </c>
      <c r="Q4213" s="152">
        <v>20.401524437836901</v>
      </c>
      <c r="R4213" s="152">
        <v>4.3283753251192856</v>
      </c>
      <c r="S4213" s="152">
        <v>7.4163984624790444</v>
      </c>
      <c r="T4213" s="152">
        <v>20.62536832423535</v>
      </c>
    </row>
    <row r="4214" spans="1:20" x14ac:dyDescent="0.45">
      <c r="A4214" s="152" t="s">
        <v>185</v>
      </c>
      <c r="B4214" s="152">
        <v>2024</v>
      </c>
      <c r="C4214" s="153">
        <v>45326</v>
      </c>
      <c r="D4214" s="152" t="s">
        <v>30</v>
      </c>
      <c r="E4214" s="152" t="s">
        <v>5233</v>
      </c>
      <c r="F4214" s="152">
        <v>3</v>
      </c>
      <c r="G4214" s="152">
        <v>3</v>
      </c>
      <c r="H4214" s="152" t="s">
        <v>6029</v>
      </c>
      <c r="I4214" s="152">
        <v>758</v>
      </c>
      <c r="J4214" s="152" t="s">
        <v>461</v>
      </c>
      <c r="K4214" s="152" t="s">
        <v>517</v>
      </c>
      <c r="L4214" s="152">
        <v>26.512328767123289</v>
      </c>
      <c r="M4214" s="152">
        <v>23</v>
      </c>
      <c r="N4214" s="152">
        <v>20.099042002373011</v>
      </c>
      <c r="O4214" s="152">
        <v>5.3946922848199588</v>
      </c>
      <c r="P4214" s="152">
        <v>3.914965147913136</v>
      </c>
      <c r="Q4214" s="152">
        <v>20.76104606718323</v>
      </c>
      <c r="R4214" s="152">
        <v>5.0198755429369344</v>
      </c>
      <c r="S4214" s="152">
        <v>5.7014194383724224</v>
      </c>
      <c r="T4214" s="152">
        <v>20.62536832423535</v>
      </c>
    </row>
    <row r="4215" spans="1:20" x14ac:dyDescent="0.45">
      <c r="A4215" s="152" t="s">
        <v>185</v>
      </c>
      <c r="B4215" s="152">
        <v>2024</v>
      </c>
      <c r="C4215" s="153">
        <v>45326</v>
      </c>
      <c r="D4215" s="152" t="s">
        <v>30</v>
      </c>
      <c r="E4215" s="152" t="s">
        <v>5233</v>
      </c>
      <c r="F4215" s="152">
        <v>3</v>
      </c>
      <c r="G4215" s="152">
        <v>4</v>
      </c>
      <c r="H4215" s="152" t="s">
        <v>6029</v>
      </c>
      <c r="I4215" s="152">
        <v>758</v>
      </c>
      <c r="J4215" s="152" t="s">
        <v>520</v>
      </c>
      <c r="K4215" s="152" t="s">
        <v>518</v>
      </c>
      <c r="L4215" s="152">
        <v>18.109589041095891</v>
      </c>
      <c r="M4215" s="152">
        <v>23</v>
      </c>
      <c r="N4215" s="152">
        <v>21.62293155006272</v>
      </c>
      <c r="O4215" s="152">
        <v>6.9901336795224696</v>
      </c>
      <c r="P4215" s="152">
        <v>0.65253051149531416</v>
      </c>
      <c r="Q4215" s="152">
        <v>20.417749144796868</v>
      </c>
      <c r="R4215" s="152">
        <v>5.9869816937597919</v>
      </c>
      <c r="S4215" s="152">
        <v>2.4568040635174921</v>
      </c>
      <c r="T4215" s="152">
        <v>20.62536832423535</v>
      </c>
    </row>
    <row r="4216" spans="1:20" x14ac:dyDescent="0.45">
      <c r="A4216" s="152" t="s">
        <v>185</v>
      </c>
      <c r="B4216" s="152">
        <v>2024</v>
      </c>
      <c r="C4216" s="153">
        <v>45326</v>
      </c>
      <c r="D4216" s="152" t="s">
        <v>30</v>
      </c>
      <c r="E4216" s="152" t="s">
        <v>5233</v>
      </c>
      <c r="F4216" s="152">
        <v>3</v>
      </c>
      <c r="G4216" s="152">
        <v>5</v>
      </c>
      <c r="H4216" s="152" t="s">
        <v>6029</v>
      </c>
      <c r="I4216" s="152">
        <v>758</v>
      </c>
      <c r="J4216" s="152" t="s">
        <v>368</v>
      </c>
      <c r="K4216" s="152" t="s">
        <v>131</v>
      </c>
      <c r="L4216" s="152">
        <v>35.556164383561637</v>
      </c>
      <c r="M4216" s="152">
        <v>23</v>
      </c>
      <c r="N4216" s="152">
        <v>24.113784338520439</v>
      </c>
      <c r="O4216" s="152">
        <v>4.4015360480424723</v>
      </c>
      <c r="P4216" s="152">
        <v>10.90917619439303</v>
      </c>
      <c r="Q4216" s="152">
        <v>21.974507227872159</v>
      </c>
      <c r="R4216" s="152">
        <v>4.3612632503561546</v>
      </c>
      <c r="S4216" s="152">
        <v>8.8907174768036974</v>
      </c>
      <c r="T4216" s="152">
        <v>20.62536832423535</v>
      </c>
    </row>
    <row r="4217" spans="1:20" x14ac:dyDescent="0.45">
      <c r="A4217" s="152" t="s">
        <v>185</v>
      </c>
      <c r="B4217" s="152">
        <v>2024</v>
      </c>
      <c r="C4217" s="153">
        <v>45326</v>
      </c>
      <c r="D4217" s="152" t="s">
        <v>30</v>
      </c>
      <c r="E4217" s="152" t="s">
        <v>5233</v>
      </c>
      <c r="F4217" s="152">
        <v>3</v>
      </c>
      <c r="G4217" s="152">
        <v>6</v>
      </c>
      <c r="H4217" s="152" t="s">
        <v>6029</v>
      </c>
      <c r="I4217" s="152">
        <v>758</v>
      </c>
      <c r="J4217" s="152" t="s">
        <v>522</v>
      </c>
      <c r="K4217" s="152" t="s">
        <v>363</v>
      </c>
      <c r="L4217" s="152">
        <v>22.778082191780818</v>
      </c>
      <c r="M4217" s="152">
        <v>23</v>
      </c>
      <c r="N4217" s="152">
        <v>20.836923855511049</v>
      </c>
      <c r="O4217" s="152">
        <v>6.8544243818695234</v>
      </c>
      <c r="P4217" s="152">
        <v>0.27365070990247631</v>
      </c>
      <c r="Q4217" s="152">
        <v>15.52455258152586</v>
      </c>
      <c r="R4217" s="152">
        <v>6.2028094663268556</v>
      </c>
      <c r="S4217" s="152">
        <v>-3.083875817454711</v>
      </c>
      <c r="T4217" s="152">
        <v>20.62536832423535</v>
      </c>
    </row>
    <row r="4218" spans="1:20" x14ac:dyDescent="0.45">
      <c r="A4218" s="154" t="s">
        <v>185</v>
      </c>
      <c r="B4218" s="154">
        <v>2024</v>
      </c>
      <c r="C4218" s="155">
        <v>45326</v>
      </c>
      <c r="D4218" s="154" t="s">
        <v>30</v>
      </c>
      <c r="E4218" s="154" t="s">
        <v>5233</v>
      </c>
      <c r="F4218" s="154">
        <v>4</v>
      </c>
      <c r="G4218" s="154">
        <v>1</v>
      </c>
      <c r="H4218" s="154" t="s">
        <v>6030</v>
      </c>
      <c r="I4218" s="154">
        <v>759</v>
      </c>
      <c r="J4218" s="154" t="s">
        <v>451</v>
      </c>
      <c r="K4218" s="154" t="s">
        <v>168</v>
      </c>
      <c r="L4218" s="154">
        <v>25.17808219178082</v>
      </c>
      <c r="M4218" s="154">
        <v>1</v>
      </c>
      <c r="N4218" s="154">
        <v>39.077986432670947</v>
      </c>
      <c r="O4218" s="154">
        <v>4.666234872109893</v>
      </c>
      <c r="P4218" s="154">
        <v>25.079281816341268</v>
      </c>
      <c r="Q4218" s="154">
        <v>40.673518579848562</v>
      </c>
      <c r="R4218" s="154">
        <v>4.7174914777180108</v>
      </c>
      <c r="S4218" s="154">
        <v>26.521044146694528</v>
      </c>
      <c r="T4218" s="154">
        <v>25.742989949210859</v>
      </c>
    </row>
    <row r="4219" spans="1:20" x14ac:dyDescent="0.45">
      <c r="A4219" s="154" t="s">
        <v>185</v>
      </c>
      <c r="B4219" s="154">
        <v>2024</v>
      </c>
      <c r="C4219" s="155">
        <v>45326</v>
      </c>
      <c r="D4219" s="154" t="s">
        <v>30</v>
      </c>
      <c r="E4219" s="154" t="s">
        <v>5233</v>
      </c>
      <c r="F4219" s="154">
        <v>4</v>
      </c>
      <c r="G4219" s="154">
        <v>2</v>
      </c>
      <c r="H4219" s="154" t="s">
        <v>6030</v>
      </c>
      <c r="I4219" s="154">
        <v>759</v>
      </c>
      <c r="J4219" s="154" t="s">
        <v>528</v>
      </c>
      <c r="K4219" s="154" t="s">
        <v>43</v>
      </c>
      <c r="L4219" s="154">
        <v>20.81643835616438</v>
      </c>
      <c r="M4219" s="154">
        <v>23</v>
      </c>
      <c r="N4219" s="154">
        <v>26.29114770550682</v>
      </c>
      <c r="O4219" s="154">
        <v>6.820882602097158</v>
      </c>
      <c r="P4219" s="154">
        <v>5.8284998992153483</v>
      </c>
      <c r="Q4219" s="154">
        <v>29.979831327392379</v>
      </c>
      <c r="R4219" s="154">
        <v>6.007223077698967</v>
      </c>
      <c r="S4219" s="154">
        <v>11.958162094295471</v>
      </c>
      <c r="T4219" s="154">
        <v>25.742989949210859</v>
      </c>
    </row>
    <row r="4220" spans="1:20" x14ac:dyDescent="0.45">
      <c r="A4220" s="154" t="s">
        <v>185</v>
      </c>
      <c r="B4220" s="154">
        <v>2024</v>
      </c>
      <c r="C4220" s="155">
        <v>45326</v>
      </c>
      <c r="D4220" s="154" t="s">
        <v>30</v>
      </c>
      <c r="E4220" s="154" t="s">
        <v>5233</v>
      </c>
      <c r="F4220" s="154">
        <v>4</v>
      </c>
      <c r="G4220" s="154">
        <v>3</v>
      </c>
      <c r="H4220" s="154" t="s">
        <v>6030</v>
      </c>
      <c r="I4220" s="154">
        <v>759</v>
      </c>
      <c r="J4220" s="154" t="s">
        <v>502</v>
      </c>
      <c r="K4220" s="154" t="s">
        <v>37</v>
      </c>
      <c r="L4220" s="154">
        <v>23.041095890410961</v>
      </c>
      <c r="M4220" s="154">
        <v>23</v>
      </c>
      <c r="N4220" s="154">
        <v>24.052509419551971</v>
      </c>
      <c r="O4220" s="154">
        <v>5.6525384472147966</v>
      </c>
      <c r="P4220" s="154">
        <v>7.0948940779075764</v>
      </c>
      <c r="Q4220" s="154">
        <v>25.921779565837831</v>
      </c>
      <c r="R4220" s="154">
        <v>5.2080717694902514</v>
      </c>
      <c r="S4220" s="154">
        <v>10.29756425736708</v>
      </c>
      <c r="T4220" s="154">
        <v>25.742989949210859</v>
      </c>
    </row>
    <row r="4221" spans="1:20" x14ac:dyDescent="0.45">
      <c r="A4221" s="154" t="s">
        <v>185</v>
      </c>
      <c r="B4221" s="154">
        <v>2024</v>
      </c>
      <c r="C4221" s="155">
        <v>45326</v>
      </c>
      <c r="D4221" s="154" t="s">
        <v>30</v>
      </c>
      <c r="E4221" s="154" t="s">
        <v>5233</v>
      </c>
      <c r="F4221" s="154">
        <v>4</v>
      </c>
      <c r="G4221" s="154">
        <v>4</v>
      </c>
      <c r="H4221" s="154" t="s">
        <v>6030</v>
      </c>
      <c r="I4221" s="154">
        <v>759</v>
      </c>
      <c r="J4221" s="154" t="s">
        <v>470</v>
      </c>
      <c r="K4221" s="154" t="s">
        <v>52</v>
      </c>
      <c r="L4221" s="154">
        <v>21.531506849315068</v>
      </c>
      <c r="M4221" s="154">
        <v>23</v>
      </c>
      <c r="N4221" s="154">
        <v>30.666453857255661</v>
      </c>
      <c r="O4221" s="154">
        <v>4.4647782297179477</v>
      </c>
      <c r="P4221" s="154">
        <v>17.27211916810182</v>
      </c>
      <c r="Q4221" s="154">
        <v>29.596137801748849</v>
      </c>
      <c r="R4221" s="154">
        <v>4.3888976792306016</v>
      </c>
      <c r="S4221" s="154">
        <v>16.429444764057049</v>
      </c>
      <c r="T4221" s="154">
        <v>25.742989949210859</v>
      </c>
    </row>
    <row r="4222" spans="1:20" x14ac:dyDescent="0.45">
      <c r="A4222" s="154" t="s">
        <v>185</v>
      </c>
      <c r="B4222" s="154">
        <v>2024</v>
      </c>
      <c r="C4222" s="155">
        <v>45326</v>
      </c>
      <c r="D4222" s="154" t="s">
        <v>30</v>
      </c>
      <c r="E4222" s="154" t="s">
        <v>5233</v>
      </c>
      <c r="F4222" s="154">
        <v>4</v>
      </c>
      <c r="G4222" s="154">
        <v>5</v>
      </c>
      <c r="H4222" s="154" t="s">
        <v>6030</v>
      </c>
      <c r="I4222" s="154">
        <v>759</v>
      </c>
      <c r="J4222" s="154" t="s">
        <v>462</v>
      </c>
      <c r="K4222" s="154" t="s">
        <v>115</v>
      </c>
      <c r="L4222" s="154">
        <v>23.019178082191779</v>
      </c>
      <c r="M4222" s="154">
        <v>23</v>
      </c>
      <c r="N4222" s="154">
        <v>22.124360426389121</v>
      </c>
      <c r="O4222" s="154">
        <v>4.3639330930195497</v>
      </c>
      <c r="P4222" s="154">
        <v>9.0325611473304726</v>
      </c>
      <c r="Q4222" s="154">
        <v>21.763987874320769</v>
      </c>
      <c r="R4222" s="154">
        <v>4.3258692582638538</v>
      </c>
      <c r="S4222" s="154">
        <v>8.786380099529211</v>
      </c>
      <c r="T4222" s="154">
        <v>25.742989949210859</v>
      </c>
    </row>
    <row r="4223" spans="1:20" x14ac:dyDescent="0.45">
      <c r="A4223" s="154" t="s">
        <v>185</v>
      </c>
      <c r="B4223" s="154">
        <v>2024</v>
      </c>
      <c r="C4223" s="155">
        <v>45326</v>
      </c>
      <c r="D4223" s="154" t="s">
        <v>30</v>
      </c>
      <c r="E4223" s="154" t="s">
        <v>5233</v>
      </c>
      <c r="F4223" s="154">
        <v>4</v>
      </c>
      <c r="G4223" s="154">
        <v>6</v>
      </c>
      <c r="H4223" s="154" t="s">
        <v>6030</v>
      </c>
      <c r="I4223" s="154">
        <v>759</v>
      </c>
      <c r="J4223" s="154" t="s">
        <v>475</v>
      </c>
      <c r="K4223" s="154" t="s">
        <v>265</v>
      </c>
      <c r="L4223" s="154">
        <v>20.413698630136992</v>
      </c>
      <c r="M4223" s="154">
        <v>23</v>
      </c>
      <c r="N4223" s="154">
        <v>17.70105623228039</v>
      </c>
      <c r="O4223" s="154">
        <v>4.5550022410549502</v>
      </c>
      <c r="P4223" s="154">
        <v>4.0360495091155428</v>
      </c>
      <c r="Q4223" s="154">
        <v>16.964519367992349</v>
      </c>
      <c r="R4223" s="154">
        <v>4.4972058460136903</v>
      </c>
      <c r="S4223" s="154">
        <v>3.4729018299512742</v>
      </c>
      <c r="T4223" s="154">
        <v>25.742989949210859</v>
      </c>
    </row>
    <row r="4224" spans="1:20" x14ac:dyDescent="0.45">
      <c r="A4224" s="154" t="s">
        <v>185</v>
      </c>
      <c r="B4224" s="154">
        <v>2024</v>
      </c>
      <c r="C4224" s="155">
        <v>45326</v>
      </c>
      <c r="D4224" s="154" t="s">
        <v>30</v>
      </c>
      <c r="E4224" s="154" t="s">
        <v>5233</v>
      </c>
      <c r="F4224" s="154">
        <v>4</v>
      </c>
      <c r="G4224" s="154">
        <v>7</v>
      </c>
      <c r="H4224" s="154" t="s">
        <v>6030</v>
      </c>
      <c r="I4224" s="154">
        <v>759</v>
      </c>
      <c r="J4224" s="154" t="s">
        <v>521</v>
      </c>
      <c r="K4224" s="154" t="s">
        <v>55</v>
      </c>
      <c r="L4224" s="154">
        <v>23.638356164383559</v>
      </c>
      <c r="M4224" s="154">
        <v>23</v>
      </c>
      <c r="N4224" s="154">
        <v>20.287415570821111</v>
      </c>
      <c r="O4224" s="154">
        <v>7.4095119046906133</v>
      </c>
      <c r="P4224" s="154">
        <v>-1.9411201432507319</v>
      </c>
      <c r="Q4224" s="154">
        <v>14.593087971762319</v>
      </c>
      <c r="R4224" s="154">
        <v>6.6173350661611803</v>
      </c>
      <c r="S4224" s="154">
        <v>-5.2589172267212234</v>
      </c>
      <c r="T4224" s="154">
        <v>25.742989949210859</v>
      </c>
    </row>
    <row r="4225" spans="1:20" x14ac:dyDescent="0.45">
      <c r="A4225" s="156" t="s">
        <v>185</v>
      </c>
      <c r="B4225" s="156">
        <v>2024</v>
      </c>
      <c r="C4225" s="157">
        <v>45326</v>
      </c>
      <c r="D4225" s="156" t="s">
        <v>30</v>
      </c>
      <c r="E4225" s="156" t="s">
        <v>5233</v>
      </c>
      <c r="F4225" s="156">
        <v>5</v>
      </c>
      <c r="G4225" s="156">
        <v>1</v>
      </c>
      <c r="H4225" s="156" t="s">
        <v>6031</v>
      </c>
      <c r="I4225" s="156">
        <v>760</v>
      </c>
      <c r="J4225" s="156" t="s">
        <v>346</v>
      </c>
      <c r="K4225" s="156" t="s">
        <v>52</v>
      </c>
      <c r="L4225" s="156">
        <v>24.791780821917811</v>
      </c>
      <c r="M4225" s="156">
        <v>7</v>
      </c>
      <c r="N4225" s="156">
        <v>34.024753692207391</v>
      </c>
      <c r="O4225" s="156">
        <v>4.3732402627312936</v>
      </c>
      <c r="P4225" s="156">
        <v>20.90503290401351</v>
      </c>
      <c r="Q4225" s="156">
        <v>36.446330420655563</v>
      </c>
      <c r="R4225" s="156">
        <v>4.4206287873560841</v>
      </c>
      <c r="S4225" s="156">
        <v>23.1844440585873</v>
      </c>
      <c r="T4225" s="156">
        <v>27.860346007866841</v>
      </c>
    </row>
    <row r="4226" spans="1:20" x14ac:dyDescent="0.45">
      <c r="A4226" s="156" t="s">
        <v>185</v>
      </c>
      <c r="B4226" s="156">
        <v>2024</v>
      </c>
      <c r="C4226" s="157">
        <v>45326</v>
      </c>
      <c r="D4226" s="156" t="s">
        <v>30</v>
      </c>
      <c r="E4226" s="156" t="s">
        <v>5233</v>
      </c>
      <c r="F4226" s="156">
        <v>5</v>
      </c>
      <c r="G4226" s="156">
        <v>2</v>
      </c>
      <c r="H4226" s="156" t="s">
        <v>6031</v>
      </c>
      <c r="I4226" s="156">
        <v>760</v>
      </c>
      <c r="J4226" s="156" t="s">
        <v>365</v>
      </c>
      <c r="K4226" s="156" t="s">
        <v>88</v>
      </c>
      <c r="L4226" s="156">
        <v>26.4</v>
      </c>
      <c r="M4226" s="156">
        <v>23</v>
      </c>
      <c r="N4226" s="156">
        <v>32.120100094388562</v>
      </c>
      <c r="O4226" s="156">
        <v>4.5026837994612574</v>
      </c>
      <c r="P4226" s="156">
        <v>18.612048696004791</v>
      </c>
      <c r="Q4226" s="156">
        <v>33.499212614402502</v>
      </c>
      <c r="R4226" s="156">
        <v>4.4337940238558646</v>
      </c>
      <c r="S4226" s="156">
        <v>20.1978305428349</v>
      </c>
      <c r="T4226" s="156">
        <v>27.860346007866841</v>
      </c>
    </row>
    <row r="4227" spans="1:20" x14ac:dyDescent="0.45">
      <c r="A4227" s="156" t="s">
        <v>185</v>
      </c>
      <c r="B4227" s="156">
        <v>2024</v>
      </c>
      <c r="C4227" s="157">
        <v>45326</v>
      </c>
      <c r="D4227" s="156" t="s">
        <v>30</v>
      </c>
      <c r="E4227" s="156" t="s">
        <v>5233</v>
      </c>
      <c r="F4227" s="156">
        <v>5</v>
      </c>
      <c r="G4227" s="156">
        <v>3</v>
      </c>
      <c r="H4227" s="156" t="s">
        <v>6031</v>
      </c>
      <c r="I4227" s="156">
        <v>760</v>
      </c>
      <c r="J4227" s="156" t="s">
        <v>468</v>
      </c>
      <c r="K4227" s="156" t="s">
        <v>91</v>
      </c>
      <c r="L4227" s="156">
        <v>25.830136986301369</v>
      </c>
      <c r="M4227" s="156">
        <v>23</v>
      </c>
      <c r="N4227" s="156">
        <v>34.88620276135638</v>
      </c>
      <c r="O4227" s="156">
        <v>4.4369892010629508</v>
      </c>
      <c r="P4227" s="156">
        <v>21.57523515816753</v>
      </c>
      <c r="Q4227" s="156">
        <v>34.558089012461743</v>
      </c>
      <c r="R4227" s="156">
        <v>4.3667479221737686</v>
      </c>
      <c r="S4227" s="156">
        <v>21.45784524594044</v>
      </c>
      <c r="T4227" s="156">
        <v>27.860346007866841</v>
      </c>
    </row>
    <row r="4228" spans="1:20" x14ac:dyDescent="0.45">
      <c r="A4228" s="156" t="s">
        <v>185</v>
      </c>
      <c r="B4228" s="156">
        <v>2024</v>
      </c>
      <c r="C4228" s="157">
        <v>45326</v>
      </c>
      <c r="D4228" s="156" t="s">
        <v>30</v>
      </c>
      <c r="E4228" s="156" t="s">
        <v>5233</v>
      </c>
      <c r="F4228" s="156">
        <v>5</v>
      </c>
      <c r="G4228" s="156">
        <v>4</v>
      </c>
      <c r="H4228" s="156" t="s">
        <v>6031</v>
      </c>
      <c r="I4228" s="156">
        <v>760</v>
      </c>
      <c r="J4228" s="156" t="s">
        <v>400</v>
      </c>
      <c r="K4228" s="156" t="s">
        <v>58</v>
      </c>
      <c r="L4228" s="156">
        <v>29.980821917808221</v>
      </c>
      <c r="M4228" s="156">
        <v>23</v>
      </c>
      <c r="N4228" s="156">
        <v>24.227356335951669</v>
      </c>
      <c r="O4228" s="156">
        <v>4.3414109436408532</v>
      </c>
      <c r="P4228" s="156">
        <v>11.203123505029099</v>
      </c>
      <c r="Q4228" s="156">
        <v>25.085464557172671</v>
      </c>
      <c r="R4228" s="156">
        <v>4.2949481395128162</v>
      </c>
      <c r="S4228" s="156">
        <v>12.200620138634219</v>
      </c>
      <c r="T4228" s="156">
        <v>27.860346007866841</v>
      </c>
    </row>
    <row r="4229" spans="1:20" x14ac:dyDescent="0.45">
      <c r="A4229" s="156" t="s">
        <v>185</v>
      </c>
      <c r="B4229" s="156">
        <v>2024</v>
      </c>
      <c r="C4229" s="157">
        <v>45326</v>
      </c>
      <c r="D4229" s="156" t="s">
        <v>30</v>
      </c>
      <c r="E4229" s="156" t="s">
        <v>5233</v>
      </c>
      <c r="F4229" s="156">
        <v>5</v>
      </c>
      <c r="G4229" s="156">
        <v>5</v>
      </c>
      <c r="H4229" s="156" t="s">
        <v>6031</v>
      </c>
      <c r="I4229" s="156">
        <v>760</v>
      </c>
      <c r="J4229" s="156" t="s">
        <v>397</v>
      </c>
      <c r="K4229" s="156" t="s">
        <v>177</v>
      </c>
      <c r="L4229" s="156">
        <v>31.213698630136989</v>
      </c>
      <c r="M4229" s="156">
        <v>23</v>
      </c>
      <c r="N4229" s="156">
        <v>34.927242977200677</v>
      </c>
      <c r="O4229" s="156">
        <v>4.4425184369152539</v>
      </c>
      <c r="P4229" s="156">
        <v>21.599687666454919</v>
      </c>
      <c r="Q4229" s="156">
        <v>32.49860672213407</v>
      </c>
      <c r="R4229" s="156">
        <v>4.3786358341211056</v>
      </c>
      <c r="S4229" s="156">
        <v>19.36269921977075</v>
      </c>
      <c r="T4229" s="156">
        <v>27.860346007866841</v>
      </c>
    </row>
    <row r="4230" spans="1:20" x14ac:dyDescent="0.45">
      <c r="A4230" s="156" t="s">
        <v>185</v>
      </c>
      <c r="B4230" s="156">
        <v>2024</v>
      </c>
      <c r="C4230" s="157">
        <v>45326</v>
      </c>
      <c r="D4230" s="156" t="s">
        <v>30</v>
      </c>
      <c r="E4230" s="156" t="s">
        <v>5233</v>
      </c>
      <c r="F4230" s="156">
        <v>5</v>
      </c>
      <c r="G4230" s="156">
        <v>6</v>
      </c>
      <c r="H4230" s="156" t="s">
        <v>6031</v>
      </c>
      <c r="I4230" s="156">
        <v>760</v>
      </c>
      <c r="J4230" s="156" t="s">
        <v>505</v>
      </c>
      <c r="K4230" s="156" t="s">
        <v>506</v>
      </c>
      <c r="L4230" s="156">
        <v>19.983561643835621</v>
      </c>
      <c r="M4230" s="156">
        <v>23</v>
      </c>
      <c r="N4230" s="156">
        <v>11.105585973684009</v>
      </c>
      <c r="O4230" s="156">
        <v>6.2299299854456613</v>
      </c>
      <c r="P4230" s="156">
        <v>-7.5842039826529781</v>
      </c>
      <c r="Q4230" s="156">
        <v>12.837557123179559</v>
      </c>
      <c r="R4230" s="156">
        <v>5.6621002420655167</v>
      </c>
      <c r="S4230" s="156">
        <v>-4.1487436030169871</v>
      </c>
      <c r="T4230" s="156">
        <v>27.860346007866841</v>
      </c>
    </row>
    <row r="4231" spans="1:20" x14ac:dyDescent="0.45">
      <c r="A4231" s="156" t="s">
        <v>185</v>
      </c>
      <c r="B4231" s="156">
        <v>2024</v>
      </c>
      <c r="C4231" s="157">
        <v>45326</v>
      </c>
      <c r="D4231" s="156" t="s">
        <v>30</v>
      </c>
      <c r="E4231" s="156" t="s">
        <v>5233</v>
      </c>
      <c r="F4231" s="156">
        <v>5</v>
      </c>
      <c r="G4231" s="156">
        <v>7</v>
      </c>
      <c r="H4231" s="156" t="s">
        <v>6031</v>
      </c>
      <c r="I4231" s="156">
        <v>760</v>
      </c>
      <c r="J4231" s="156" t="s">
        <v>493</v>
      </c>
      <c r="K4231" s="156" t="s">
        <v>37</v>
      </c>
      <c r="L4231" s="156">
        <v>25.591780821917808</v>
      </c>
      <c r="M4231" s="156">
        <v>23</v>
      </c>
      <c r="N4231" s="156">
        <v>23.731180220279189</v>
      </c>
      <c r="O4231" s="156">
        <v>4.9803041096073386</v>
      </c>
      <c r="P4231" s="156">
        <v>8.7902678914571659</v>
      </c>
      <c r="Q4231" s="156">
        <v>20.169553007135661</v>
      </c>
      <c r="R4231" s="156">
        <v>4.8925850999717353</v>
      </c>
      <c r="S4231" s="156">
        <v>5.4917977072204529</v>
      </c>
      <c r="T4231" s="156">
        <v>27.860346007866841</v>
      </c>
    </row>
    <row r="4232" spans="1:20" x14ac:dyDescent="0.45">
      <c r="A4232" s="132" t="s">
        <v>185</v>
      </c>
      <c r="B4232" s="132">
        <v>2024</v>
      </c>
      <c r="C4232" s="133">
        <v>45326</v>
      </c>
      <c r="D4232" s="132" t="s">
        <v>30</v>
      </c>
      <c r="E4232" s="132" t="s">
        <v>5234</v>
      </c>
      <c r="F4232" s="132">
        <v>1</v>
      </c>
      <c r="G4232" s="132">
        <v>1</v>
      </c>
      <c r="H4232" s="132" t="s">
        <v>6032</v>
      </c>
      <c r="I4232" s="132">
        <v>761</v>
      </c>
      <c r="J4232" s="132" t="s">
        <v>492</v>
      </c>
      <c r="K4232" s="132" t="s">
        <v>79</v>
      </c>
      <c r="L4232" s="132">
        <v>21.13424657534247</v>
      </c>
      <c r="M4232" s="132">
        <v>4</v>
      </c>
      <c r="N4232" s="132">
        <v>39.009313866859721</v>
      </c>
      <c r="O4232" s="132">
        <v>4.4212157549671396</v>
      </c>
      <c r="P4232" s="132">
        <v>25.745666601958298</v>
      </c>
      <c r="Q4232" s="132">
        <v>42.104544885539383</v>
      </c>
      <c r="R4232" s="132">
        <v>4.4324110778703476</v>
      </c>
      <c r="S4232" s="132">
        <v>28.807311651928341</v>
      </c>
      <c r="T4232" s="132">
        <v>39.406128397325482</v>
      </c>
    </row>
    <row r="4233" spans="1:20" x14ac:dyDescent="0.45">
      <c r="A4233" s="132" t="s">
        <v>185</v>
      </c>
      <c r="B4233" s="132">
        <v>2024</v>
      </c>
      <c r="C4233" s="133">
        <v>45326</v>
      </c>
      <c r="D4233" s="132" t="s">
        <v>30</v>
      </c>
      <c r="E4233" s="132" t="s">
        <v>5234</v>
      </c>
      <c r="F4233" s="132">
        <v>1</v>
      </c>
      <c r="G4233" s="132">
        <v>2</v>
      </c>
      <c r="H4233" s="132" t="s">
        <v>6032</v>
      </c>
      <c r="I4233" s="132">
        <v>761</v>
      </c>
      <c r="J4233" s="132" t="s">
        <v>358</v>
      </c>
      <c r="K4233" s="132" t="s">
        <v>187</v>
      </c>
      <c r="L4233" s="132">
        <v>31.032876712328768</v>
      </c>
      <c r="M4233" s="132">
        <v>2</v>
      </c>
      <c r="N4233" s="132">
        <v>35.859591915948172</v>
      </c>
      <c r="O4233" s="132">
        <v>4.4761002015526472</v>
      </c>
      <c r="P4233" s="132">
        <v>22.431291311290231</v>
      </c>
      <c r="Q4233" s="132">
        <v>38.385636647101343</v>
      </c>
      <c r="R4233" s="132">
        <v>4.4046136301657128</v>
      </c>
      <c r="S4233" s="132">
        <v>25.171795756604201</v>
      </c>
      <c r="T4233" s="132">
        <v>39.406128397325482</v>
      </c>
    </row>
    <row r="4234" spans="1:20" x14ac:dyDescent="0.45">
      <c r="A4234" s="132" t="s">
        <v>185</v>
      </c>
      <c r="B4234" s="132">
        <v>2024</v>
      </c>
      <c r="C4234" s="133">
        <v>45326</v>
      </c>
      <c r="D4234" s="132" t="s">
        <v>30</v>
      </c>
      <c r="E4234" s="132" t="s">
        <v>5234</v>
      </c>
      <c r="F4234" s="132">
        <v>1</v>
      </c>
      <c r="G4234" s="132">
        <v>3</v>
      </c>
      <c r="H4234" s="132" t="s">
        <v>6032</v>
      </c>
      <c r="I4234" s="132">
        <v>761</v>
      </c>
      <c r="J4234" s="132" t="s">
        <v>410</v>
      </c>
      <c r="K4234" s="132" t="s">
        <v>88</v>
      </c>
      <c r="L4234" s="132">
        <v>24.093150684931508</v>
      </c>
      <c r="M4234" s="132">
        <v>6</v>
      </c>
      <c r="N4234" s="132">
        <v>52.990472301314639</v>
      </c>
      <c r="O4234" s="132">
        <v>4.9551432245424563</v>
      </c>
      <c r="P4234" s="132">
        <v>38.125042627687272</v>
      </c>
      <c r="Q4234" s="132">
        <v>50.6060768739137</v>
      </c>
      <c r="R4234" s="132">
        <v>4.7300533112768557</v>
      </c>
      <c r="S4234" s="132">
        <v>36.415916940083143</v>
      </c>
      <c r="T4234" s="132">
        <v>39.406128397325482</v>
      </c>
    </row>
    <row r="4235" spans="1:20" x14ac:dyDescent="0.45">
      <c r="A4235" s="132" t="s">
        <v>185</v>
      </c>
      <c r="B4235" s="132">
        <v>2024</v>
      </c>
      <c r="C4235" s="133">
        <v>45326</v>
      </c>
      <c r="D4235" s="132" t="s">
        <v>30</v>
      </c>
      <c r="E4235" s="132" t="s">
        <v>5234</v>
      </c>
      <c r="F4235" s="132">
        <v>1</v>
      </c>
      <c r="G4235" s="132">
        <v>4</v>
      </c>
      <c r="H4235" s="132" t="s">
        <v>6032</v>
      </c>
      <c r="I4235" s="132">
        <v>761</v>
      </c>
      <c r="J4235" s="132" t="s">
        <v>354</v>
      </c>
      <c r="K4235" s="132" t="s">
        <v>121</v>
      </c>
      <c r="L4235" s="132">
        <v>28.5013698630137</v>
      </c>
      <c r="M4235" s="132">
        <v>9</v>
      </c>
      <c r="N4235" s="132">
        <v>44.18203947671568</v>
      </c>
      <c r="O4235" s="132">
        <v>4.553482571320882</v>
      </c>
      <c r="P4235" s="132">
        <v>30.52159176275303</v>
      </c>
      <c r="Q4235" s="132">
        <v>42.906287628436417</v>
      </c>
      <c r="R4235" s="132">
        <v>4.4627168107624069</v>
      </c>
      <c r="S4235" s="132">
        <v>29.518137196149201</v>
      </c>
      <c r="T4235" s="132">
        <v>39.406128397325482</v>
      </c>
    </row>
    <row r="4236" spans="1:20" x14ac:dyDescent="0.45">
      <c r="A4236" s="132" t="s">
        <v>185</v>
      </c>
      <c r="B4236" s="132">
        <v>2024</v>
      </c>
      <c r="C4236" s="133">
        <v>45326</v>
      </c>
      <c r="D4236" s="132" t="s">
        <v>30</v>
      </c>
      <c r="E4236" s="132" t="s">
        <v>5234</v>
      </c>
      <c r="F4236" s="132">
        <v>1</v>
      </c>
      <c r="G4236" s="132">
        <v>5</v>
      </c>
      <c r="H4236" s="132" t="s">
        <v>6032</v>
      </c>
      <c r="I4236" s="132">
        <v>761</v>
      </c>
      <c r="J4236" s="132" t="s">
        <v>346</v>
      </c>
      <c r="K4236" s="132" t="s">
        <v>52</v>
      </c>
      <c r="L4236" s="132">
        <v>24.791780821917811</v>
      </c>
      <c r="M4236" s="132">
        <v>7</v>
      </c>
      <c r="N4236" s="132">
        <v>36.446330420655563</v>
      </c>
      <c r="O4236" s="132">
        <v>4.4206287873560841</v>
      </c>
      <c r="P4236" s="132">
        <v>23.1844440585873</v>
      </c>
      <c r="Q4236" s="132">
        <v>35.42338057015364</v>
      </c>
      <c r="R4236" s="132">
        <v>4.4087176210296786</v>
      </c>
      <c r="S4236" s="132">
        <v>22.197227707064599</v>
      </c>
      <c r="T4236" s="132">
        <v>39.406128397325482</v>
      </c>
    </row>
    <row r="4237" spans="1:20" x14ac:dyDescent="0.45">
      <c r="A4237" s="132" t="s">
        <v>185</v>
      </c>
      <c r="B4237" s="132">
        <v>2024</v>
      </c>
      <c r="C4237" s="133">
        <v>45326</v>
      </c>
      <c r="D4237" s="132" t="s">
        <v>30</v>
      </c>
      <c r="E4237" s="132" t="s">
        <v>5234</v>
      </c>
      <c r="F4237" s="132">
        <v>1</v>
      </c>
      <c r="G4237" s="132">
        <v>6</v>
      </c>
      <c r="H4237" s="132" t="s">
        <v>6032</v>
      </c>
      <c r="I4237" s="132">
        <v>761</v>
      </c>
      <c r="J4237" s="132" t="s">
        <v>403</v>
      </c>
      <c r="K4237" s="132" t="s">
        <v>61</v>
      </c>
      <c r="L4237" s="132">
        <v>26.906849315068492</v>
      </c>
      <c r="M4237" s="132">
        <v>11</v>
      </c>
      <c r="N4237" s="132">
        <v>27.9490224024591</v>
      </c>
      <c r="O4237" s="132">
        <v>4.399894955591261</v>
      </c>
      <c r="P4237" s="132">
        <v>14.749337535685321</v>
      </c>
      <c r="Q4237" s="132">
        <v>26.580077217251858</v>
      </c>
      <c r="R4237" s="132">
        <v>4.5097959380616626</v>
      </c>
      <c r="S4237" s="132">
        <v>13.050689403066871</v>
      </c>
      <c r="T4237" s="132">
        <v>39.406128397325482</v>
      </c>
    </row>
    <row r="4238" spans="1:20" x14ac:dyDescent="0.45">
      <c r="A4238" s="160" t="s">
        <v>185</v>
      </c>
      <c r="B4238" s="160">
        <v>2024</v>
      </c>
      <c r="C4238" s="161">
        <v>45326</v>
      </c>
      <c r="D4238" s="160" t="s">
        <v>30</v>
      </c>
      <c r="E4238" s="160" t="s">
        <v>5234</v>
      </c>
      <c r="F4238" s="160">
        <v>2</v>
      </c>
      <c r="G4238" s="160">
        <v>1</v>
      </c>
      <c r="H4238" s="160" t="s">
        <v>6033</v>
      </c>
      <c r="I4238" s="160">
        <v>762</v>
      </c>
      <c r="J4238" s="160" t="s">
        <v>418</v>
      </c>
      <c r="K4238" s="160" t="s">
        <v>96</v>
      </c>
      <c r="L4238" s="160">
        <v>25.706849315068489</v>
      </c>
      <c r="M4238" s="160">
        <v>3</v>
      </c>
      <c r="N4238" s="160">
        <v>33.370975483943766</v>
      </c>
      <c r="O4238" s="160">
        <v>4.4963270782956117</v>
      </c>
      <c r="P4238" s="160">
        <v>19.88199424905693</v>
      </c>
      <c r="Q4238" s="160">
        <v>36.325489596482427</v>
      </c>
      <c r="R4238" s="160">
        <v>4.501201704848965</v>
      </c>
      <c r="S4238" s="160">
        <v>22.82188448193553</v>
      </c>
      <c r="T4238" s="160">
        <v>32.67414793715583</v>
      </c>
    </row>
    <row r="4239" spans="1:20" x14ac:dyDescent="0.45">
      <c r="A4239" s="160" t="s">
        <v>185</v>
      </c>
      <c r="B4239" s="160">
        <v>2024</v>
      </c>
      <c r="C4239" s="161">
        <v>45326</v>
      </c>
      <c r="D4239" s="160" t="s">
        <v>30</v>
      </c>
      <c r="E4239" s="160" t="s">
        <v>5234</v>
      </c>
      <c r="F4239" s="160">
        <v>2</v>
      </c>
      <c r="G4239" s="160">
        <v>2</v>
      </c>
      <c r="H4239" s="160" t="s">
        <v>6033</v>
      </c>
      <c r="I4239" s="160">
        <v>762</v>
      </c>
      <c r="J4239" s="160" t="s">
        <v>431</v>
      </c>
      <c r="K4239" s="160" t="s">
        <v>79</v>
      </c>
      <c r="L4239" s="160">
        <v>25.43561643835616</v>
      </c>
      <c r="M4239" s="160">
        <v>5</v>
      </c>
      <c r="N4239" s="160">
        <v>34.465409622476237</v>
      </c>
      <c r="O4239" s="160">
        <v>4.470875717449859</v>
      </c>
      <c r="P4239" s="160">
        <v>21.052782470126669</v>
      </c>
      <c r="Q4239" s="160">
        <v>35.7578739534585</v>
      </c>
      <c r="R4239" s="160">
        <v>4.4106680818413544</v>
      </c>
      <c r="S4239" s="160">
        <v>22.52586970793444</v>
      </c>
      <c r="T4239" s="160">
        <v>32.67414793715583</v>
      </c>
    </row>
    <row r="4240" spans="1:20" x14ac:dyDescent="0.45">
      <c r="A4240" s="160" t="s">
        <v>185</v>
      </c>
      <c r="B4240" s="160">
        <v>2024</v>
      </c>
      <c r="C4240" s="161">
        <v>45326</v>
      </c>
      <c r="D4240" s="160" t="s">
        <v>30</v>
      </c>
      <c r="E4240" s="160" t="s">
        <v>5234</v>
      </c>
      <c r="F4240" s="160">
        <v>2</v>
      </c>
      <c r="G4240" s="160">
        <v>3</v>
      </c>
      <c r="H4240" s="160" t="s">
        <v>6033</v>
      </c>
      <c r="I4240" s="160">
        <v>762</v>
      </c>
      <c r="J4240" s="160" t="s">
        <v>451</v>
      </c>
      <c r="K4240" s="160" t="s">
        <v>168</v>
      </c>
      <c r="L4240" s="160">
        <v>25.17808219178082</v>
      </c>
      <c r="M4240" s="160">
        <v>1</v>
      </c>
      <c r="N4240" s="160">
        <v>40.673518579848562</v>
      </c>
      <c r="O4240" s="160">
        <v>4.7174914777180108</v>
      </c>
      <c r="P4240" s="160">
        <v>26.521044146694528</v>
      </c>
      <c r="Q4240" s="160">
        <v>39.487505419146757</v>
      </c>
      <c r="R4240" s="160">
        <v>4.5709169186095551</v>
      </c>
      <c r="S4240" s="160">
        <v>25.774754663318099</v>
      </c>
      <c r="T4240" s="160">
        <v>32.67414793715583</v>
      </c>
    </row>
    <row r="4241" spans="1:20" x14ac:dyDescent="0.45">
      <c r="A4241" s="160" t="s">
        <v>185</v>
      </c>
      <c r="B4241" s="160">
        <v>2024</v>
      </c>
      <c r="C4241" s="161">
        <v>45326</v>
      </c>
      <c r="D4241" s="160" t="s">
        <v>30</v>
      </c>
      <c r="E4241" s="160" t="s">
        <v>5234</v>
      </c>
      <c r="F4241" s="160">
        <v>2</v>
      </c>
      <c r="G4241" s="160">
        <v>4</v>
      </c>
      <c r="H4241" s="160" t="s">
        <v>6033</v>
      </c>
      <c r="I4241" s="160">
        <v>762</v>
      </c>
      <c r="J4241" s="160" t="s">
        <v>516</v>
      </c>
      <c r="K4241" s="160" t="s">
        <v>46</v>
      </c>
      <c r="L4241" s="160">
        <v>20.106849315068491</v>
      </c>
      <c r="M4241" s="160">
        <v>12</v>
      </c>
      <c r="N4241" s="160">
        <v>22.723783343140799</v>
      </c>
      <c r="O4241" s="160">
        <v>5.2901604986559327</v>
      </c>
      <c r="P4241" s="160">
        <v>6.8533018471730003</v>
      </c>
      <c r="Q4241" s="160">
        <v>24.759773782736531</v>
      </c>
      <c r="R4241" s="160">
        <v>4.9646468209097661</v>
      </c>
      <c r="S4241" s="160">
        <v>9.8658333200072299</v>
      </c>
      <c r="T4241" s="160">
        <v>32.67414793715583</v>
      </c>
    </row>
    <row r="4242" spans="1:20" x14ac:dyDescent="0.45">
      <c r="A4242" s="160" t="s">
        <v>185</v>
      </c>
      <c r="B4242" s="160">
        <v>2024</v>
      </c>
      <c r="C4242" s="161">
        <v>45326</v>
      </c>
      <c r="D4242" s="160" t="s">
        <v>30</v>
      </c>
      <c r="E4242" s="160" t="s">
        <v>5234</v>
      </c>
      <c r="F4242" s="160">
        <v>2</v>
      </c>
      <c r="G4242" s="160">
        <v>5</v>
      </c>
      <c r="H4242" s="160" t="s">
        <v>6033</v>
      </c>
      <c r="I4242" s="160">
        <v>762</v>
      </c>
      <c r="J4242" s="160" t="s">
        <v>262</v>
      </c>
      <c r="K4242" s="160" t="s">
        <v>46</v>
      </c>
      <c r="L4242" s="160">
        <v>27.334246575342469</v>
      </c>
      <c r="M4242" s="160">
        <v>8</v>
      </c>
      <c r="N4242" s="160">
        <v>37.582780271591787</v>
      </c>
      <c r="O4242" s="160">
        <v>4.4739112875802629</v>
      </c>
      <c r="P4242" s="160">
        <v>24.161046408851011</v>
      </c>
      <c r="Q4242" s="160">
        <v>34.966080517361547</v>
      </c>
      <c r="R4242" s="160">
        <v>4.4160459481843253</v>
      </c>
      <c r="S4242" s="160">
        <v>21.717942672808569</v>
      </c>
      <c r="T4242" s="160">
        <v>32.67414793715583</v>
      </c>
    </row>
    <row r="4243" spans="1:20" x14ac:dyDescent="0.45">
      <c r="A4243" s="160" t="s">
        <v>185</v>
      </c>
      <c r="B4243" s="160">
        <v>2024</v>
      </c>
      <c r="C4243" s="161">
        <v>45326</v>
      </c>
      <c r="D4243" s="160" t="s">
        <v>30</v>
      </c>
      <c r="E4243" s="160" t="s">
        <v>5234</v>
      </c>
      <c r="F4243" s="160">
        <v>2</v>
      </c>
      <c r="G4243" s="160">
        <v>6</v>
      </c>
      <c r="H4243" s="160" t="s">
        <v>6033</v>
      </c>
      <c r="I4243" s="160">
        <v>762</v>
      </c>
      <c r="J4243" s="160" t="s">
        <v>519</v>
      </c>
      <c r="K4243" s="160" t="s">
        <v>91</v>
      </c>
      <c r="L4243" s="160">
        <v>20.797260273972601</v>
      </c>
      <c r="M4243" s="160">
        <v>10</v>
      </c>
      <c r="N4243" s="160">
        <v>27.2284203219338</v>
      </c>
      <c r="O4243" s="160">
        <v>4.8930611183420174</v>
      </c>
      <c r="P4243" s="160">
        <v>12.549236966907751</v>
      </c>
      <c r="Q4243" s="160">
        <v>24.84310899701098</v>
      </c>
      <c r="R4243" s="160">
        <v>4.842341297909238</v>
      </c>
      <c r="S4243" s="160">
        <v>10.316085103283269</v>
      </c>
      <c r="T4243" s="160">
        <v>32.67414793715583</v>
      </c>
    </row>
    <row r="4244" spans="1:20" x14ac:dyDescent="0.45">
      <c r="A4244" s="138" t="s">
        <v>185</v>
      </c>
      <c r="B4244" s="138">
        <v>2024</v>
      </c>
      <c r="C4244" s="139">
        <v>45326</v>
      </c>
      <c r="D4244" s="138" t="s">
        <v>30</v>
      </c>
      <c r="E4244" s="138" t="s">
        <v>5194</v>
      </c>
      <c r="F4244" s="138" t="s">
        <v>5235</v>
      </c>
      <c r="G4244" s="138">
        <v>1</v>
      </c>
      <c r="H4244" s="138" t="s">
        <v>6034</v>
      </c>
      <c r="I4244" s="138">
        <v>763</v>
      </c>
      <c r="J4244" s="138" t="s">
        <v>451</v>
      </c>
      <c r="K4244" s="138" t="s">
        <v>168</v>
      </c>
      <c r="L4244" s="138">
        <v>25.17808219178082</v>
      </c>
      <c r="M4244" s="138">
        <v>1</v>
      </c>
      <c r="N4244" s="138">
        <v>39.487505419146757</v>
      </c>
      <c r="O4244" s="138">
        <v>4.5709169186095551</v>
      </c>
      <c r="P4244" s="138">
        <v>25.774754663318099</v>
      </c>
      <c r="Q4244" s="138">
        <v>42.447009511698781</v>
      </c>
      <c r="R4244" s="138">
        <v>4.5505182161793547</v>
      </c>
      <c r="S4244" s="138">
        <v>28.795454863160721</v>
      </c>
      <c r="T4244" s="138">
        <v>40.444521229273683</v>
      </c>
    </row>
    <row r="4245" spans="1:20" x14ac:dyDescent="0.45">
      <c r="A4245" s="138" t="s">
        <v>185</v>
      </c>
      <c r="B4245" s="138">
        <v>2024</v>
      </c>
      <c r="C4245" s="139">
        <v>45326</v>
      </c>
      <c r="D4245" s="138" t="s">
        <v>30</v>
      </c>
      <c r="E4245" s="138" t="s">
        <v>5194</v>
      </c>
      <c r="F4245" s="138" t="s">
        <v>5235</v>
      </c>
      <c r="G4245" s="138">
        <v>2</v>
      </c>
      <c r="H4245" s="138" t="s">
        <v>6034</v>
      </c>
      <c r="I4245" s="138">
        <v>763</v>
      </c>
      <c r="J4245" s="138" t="s">
        <v>358</v>
      </c>
      <c r="K4245" s="138" t="s">
        <v>187</v>
      </c>
      <c r="L4245" s="138">
        <v>31.032876712328768</v>
      </c>
      <c r="M4245" s="138">
        <v>2</v>
      </c>
      <c r="N4245" s="138">
        <v>38.385636647101343</v>
      </c>
      <c r="O4245" s="138">
        <v>4.4046136301657128</v>
      </c>
      <c r="P4245" s="138">
        <v>25.171795756604201</v>
      </c>
      <c r="Q4245" s="138">
        <v>40.049632094170043</v>
      </c>
      <c r="R4245" s="138">
        <v>4.3478128676181118</v>
      </c>
      <c r="S4245" s="138">
        <v>27.006193491315699</v>
      </c>
      <c r="T4245" s="138">
        <v>40.444521229273683</v>
      </c>
    </row>
    <row r="4246" spans="1:20" x14ac:dyDescent="0.45">
      <c r="A4246" s="138" t="s">
        <v>185</v>
      </c>
      <c r="B4246" s="138">
        <v>2024</v>
      </c>
      <c r="C4246" s="139">
        <v>45326</v>
      </c>
      <c r="D4246" s="138" t="s">
        <v>30</v>
      </c>
      <c r="E4246" s="138" t="s">
        <v>5194</v>
      </c>
      <c r="F4246" s="138" t="s">
        <v>5235</v>
      </c>
      <c r="G4246" s="138">
        <v>3</v>
      </c>
      <c r="H4246" s="138" t="s">
        <v>6034</v>
      </c>
      <c r="I4246" s="138">
        <v>763</v>
      </c>
      <c r="J4246" s="138" t="s">
        <v>418</v>
      </c>
      <c r="K4246" s="138" t="s">
        <v>96</v>
      </c>
      <c r="L4246" s="138">
        <v>25.706849315068489</v>
      </c>
      <c r="M4246" s="138">
        <v>3</v>
      </c>
      <c r="N4246" s="138">
        <v>36.325489596482427</v>
      </c>
      <c r="O4246" s="138">
        <v>4.501201704848965</v>
      </c>
      <c r="P4246" s="138">
        <v>22.82188448193553</v>
      </c>
      <c r="Q4246" s="138">
        <v>37.538364163557773</v>
      </c>
      <c r="R4246" s="138">
        <v>4.3958461862919904</v>
      </c>
      <c r="S4246" s="138">
        <v>24.350825604681791</v>
      </c>
      <c r="T4246" s="138">
        <v>40.444521229273683</v>
      </c>
    </row>
    <row r="4247" spans="1:20" x14ac:dyDescent="0.45">
      <c r="A4247" s="138" t="s">
        <v>185</v>
      </c>
      <c r="B4247" s="138">
        <v>2024</v>
      </c>
      <c r="C4247" s="139">
        <v>45326</v>
      </c>
      <c r="D4247" s="138" t="s">
        <v>30</v>
      </c>
      <c r="E4247" s="138" t="s">
        <v>5194</v>
      </c>
      <c r="F4247" s="138" t="s">
        <v>5235</v>
      </c>
      <c r="G4247" s="138">
        <v>4</v>
      </c>
      <c r="H4247" s="138" t="s">
        <v>6034</v>
      </c>
      <c r="I4247" s="138">
        <v>763</v>
      </c>
      <c r="J4247" s="138" t="s">
        <v>492</v>
      </c>
      <c r="K4247" s="138" t="s">
        <v>79</v>
      </c>
      <c r="L4247" s="138">
        <v>21.13424657534247</v>
      </c>
      <c r="M4247" s="138">
        <v>4</v>
      </c>
      <c r="N4247" s="138">
        <v>42.104544885539383</v>
      </c>
      <c r="O4247" s="138">
        <v>4.4324110778703476</v>
      </c>
      <c r="P4247" s="138">
        <v>28.807311651928341</v>
      </c>
      <c r="Q4247" s="138">
        <v>41.253095069519873</v>
      </c>
      <c r="R4247" s="138">
        <v>4.3463922198778393</v>
      </c>
      <c r="S4247" s="138">
        <v>28.21391840988635</v>
      </c>
      <c r="T4247" s="138">
        <v>40.444521229273683</v>
      </c>
    </row>
    <row r="4248" spans="1:20" x14ac:dyDescent="0.45">
      <c r="A4248" s="138" t="s">
        <v>185</v>
      </c>
      <c r="B4248" s="138">
        <v>2024</v>
      </c>
      <c r="C4248" s="139">
        <v>45326</v>
      </c>
      <c r="D4248" s="138" t="s">
        <v>30</v>
      </c>
      <c r="E4248" s="138" t="s">
        <v>5194</v>
      </c>
      <c r="F4248" s="138" t="s">
        <v>5235</v>
      </c>
      <c r="G4248" s="138">
        <v>5</v>
      </c>
      <c r="H4248" s="138" t="s">
        <v>6034</v>
      </c>
      <c r="I4248" s="138">
        <v>763</v>
      </c>
      <c r="J4248" s="138" t="s">
        <v>431</v>
      </c>
      <c r="K4248" s="138" t="s">
        <v>79</v>
      </c>
      <c r="L4248" s="138">
        <v>25.43561643835616</v>
      </c>
      <c r="M4248" s="138">
        <v>5</v>
      </c>
      <c r="N4248" s="138">
        <v>35.7578739534585</v>
      </c>
      <c r="O4248" s="138">
        <v>4.4106680818413544</v>
      </c>
      <c r="P4248" s="138">
        <v>22.52586970793444</v>
      </c>
      <c r="Q4248" s="138">
        <v>35.41037624327091</v>
      </c>
      <c r="R4248" s="138">
        <v>4.3466112574680791</v>
      </c>
      <c r="S4248" s="138">
        <v>22.37054247086667</v>
      </c>
      <c r="T4248" s="138">
        <v>40.444521229273683</v>
      </c>
    </row>
    <row r="4249" spans="1:20" x14ac:dyDescent="0.45">
      <c r="A4249" s="138" t="s">
        <v>185</v>
      </c>
      <c r="B4249" s="138">
        <v>2024</v>
      </c>
      <c r="C4249" s="139">
        <v>45326</v>
      </c>
      <c r="D4249" s="138" t="s">
        <v>30</v>
      </c>
      <c r="E4249" s="138" t="s">
        <v>5194</v>
      </c>
      <c r="F4249" s="138" t="s">
        <v>5235</v>
      </c>
      <c r="G4249" s="138">
        <v>6</v>
      </c>
      <c r="H4249" s="138" t="s">
        <v>6034</v>
      </c>
      <c r="I4249" s="138">
        <v>763</v>
      </c>
      <c r="J4249" s="138" t="s">
        <v>410</v>
      </c>
      <c r="K4249" s="138" t="s">
        <v>88</v>
      </c>
      <c r="L4249" s="138">
        <v>24.093150684931508</v>
      </c>
      <c r="M4249" s="138">
        <v>6</v>
      </c>
      <c r="N4249" s="138">
        <v>50.6060768739137</v>
      </c>
      <c r="O4249" s="138">
        <v>4.7300533112768557</v>
      </c>
      <c r="P4249" s="138">
        <v>36.415916940083143</v>
      </c>
      <c r="Q4249" s="138">
        <v>45.60302863706935</v>
      </c>
      <c r="R4249" s="138">
        <v>4.6235422540731914</v>
      </c>
      <c r="S4249" s="138">
        <v>31.732401874849781</v>
      </c>
      <c r="T4249" s="138">
        <v>40.444521229273683</v>
      </c>
    </row>
    <row r="4250" spans="1:20" x14ac:dyDescent="0.45">
      <c r="A4250" s="138" t="s">
        <v>185</v>
      </c>
      <c r="B4250" s="138">
        <v>2024</v>
      </c>
      <c r="C4250" s="139">
        <v>45326</v>
      </c>
      <c r="D4250" s="138" t="s">
        <v>30</v>
      </c>
      <c r="E4250" s="138" t="s">
        <v>5194</v>
      </c>
      <c r="F4250" s="138" t="s">
        <v>579</v>
      </c>
      <c r="G4250" s="138">
        <v>1</v>
      </c>
      <c r="H4250" s="138" t="s">
        <v>6035</v>
      </c>
      <c r="I4250" s="138">
        <v>764</v>
      </c>
      <c r="J4250" s="138" t="s">
        <v>346</v>
      </c>
      <c r="K4250" s="138" t="s">
        <v>52</v>
      </c>
      <c r="L4250" s="138">
        <v>24.791780821917811</v>
      </c>
      <c r="M4250" s="138">
        <v>7</v>
      </c>
      <c r="N4250" s="138">
        <v>35.42338057015364</v>
      </c>
      <c r="O4250" s="138">
        <v>4.4087176210296786</v>
      </c>
      <c r="P4250" s="138">
        <v>22.197227707064599</v>
      </c>
      <c r="Q4250" s="138">
        <v>38.003276977303038</v>
      </c>
      <c r="R4250" s="138">
        <v>4.4494097395872698</v>
      </c>
      <c r="S4250" s="138">
        <v>24.65504775854123</v>
      </c>
      <c r="T4250" s="138">
        <v>31.579784785491832</v>
      </c>
    </row>
    <row r="4251" spans="1:20" x14ac:dyDescent="0.45">
      <c r="A4251" s="138" t="s">
        <v>185</v>
      </c>
      <c r="B4251" s="138">
        <v>2024</v>
      </c>
      <c r="C4251" s="139">
        <v>45326</v>
      </c>
      <c r="D4251" s="138" t="s">
        <v>30</v>
      </c>
      <c r="E4251" s="138" t="s">
        <v>5194</v>
      </c>
      <c r="F4251" s="138" t="s">
        <v>579</v>
      </c>
      <c r="G4251" s="138">
        <v>2</v>
      </c>
      <c r="H4251" s="138" t="s">
        <v>6035</v>
      </c>
      <c r="I4251" s="138">
        <v>764</v>
      </c>
      <c r="J4251" s="138" t="s">
        <v>262</v>
      </c>
      <c r="K4251" s="138" t="s">
        <v>46</v>
      </c>
      <c r="L4251" s="138">
        <v>27.334246575342469</v>
      </c>
      <c r="M4251" s="138">
        <v>8</v>
      </c>
      <c r="N4251" s="138">
        <v>34.966080517361547</v>
      </c>
      <c r="O4251" s="138">
        <v>4.4160459481843253</v>
      </c>
      <c r="P4251" s="138">
        <v>21.717942672808569</v>
      </c>
      <c r="Q4251" s="138">
        <v>36.171439040790347</v>
      </c>
      <c r="R4251" s="138">
        <v>4.3824269270416627</v>
      </c>
      <c r="S4251" s="138">
        <v>23.024158259665359</v>
      </c>
      <c r="T4251" s="138">
        <v>31.579784785491832</v>
      </c>
    </row>
    <row r="4252" spans="1:20" x14ac:dyDescent="0.45">
      <c r="A4252" s="138" t="s">
        <v>185</v>
      </c>
      <c r="B4252" s="138">
        <v>2024</v>
      </c>
      <c r="C4252" s="139">
        <v>45326</v>
      </c>
      <c r="D4252" s="138" t="s">
        <v>30</v>
      </c>
      <c r="E4252" s="138" t="s">
        <v>5194</v>
      </c>
      <c r="F4252" s="138" t="s">
        <v>579</v>
      </c>
      <c r="G4252" s="138">
        <v>3</v>
      </c>
      <c r="H4252" s="138" t="s">
        <v>6035</v>
      </c>
      <c r="I4252" s="138">
        <v>764</v>
      </c>
      <c r="J4252" s="138" t="s">
        <v>354</v>
      </c>
      <c r="K4252" s="138" t="s">
        <v>121</v>
      </c>
      <c r="L4252" s="138">
        <v>28.5013698630137</v>
      </c>
      <c r="M4252" s="138">
        <v>9</v>
      </c>
      <c r="N4252" s="138">
        <v>42.906287628436417</v>
      </c>
      <c r="O4252" s="138">
        <v>4.4627168107624069</v>
      </c>
      <c r="P4252" s="138">
        <v>29.518137196149201</v>
      </c>
      <c r="Q4252" s="138">
        <v>41.280562269248037</v>
      </c>
      <c r="R4252" s="138">
        <v>4.4061807586719119</v>
      </c>
      <c r="S4252" s="138">
        <v>28.062019993232301</v>
      </c>
      <c r="T4252" s="138">
        <v>31.579784785491832</v>
      </c>
    </row>
    <row r="4253" spans="1:20" x14ac:dyDescent="0.45">
      <c r="A4253" s="138" t="s">
        <v>185</v>
      </c>
      <c r="B4253" s="138">
        <v>2024</v>
      </c>
      <c r="C4253" s="139">
        <v>45326</v>
      </c>
      <c r="D4253" s="138" t="s">
        <v>30</v>
      </c>
      <c r="E4253" s="138" t="s">
        <v>5194</v>
      </c>
      <c r="F4253" s="138" t="s">
        <v>579</v>
      </c>
      <c r="G4253" s="138">
        <v>4</v>
      </c>
      <c r="H4253" s="138" t="s">
        <v>6035</v>
      </c>
      <c r="I4253" s="138">
        <v>764</v>
      </c>
      <c r="J4253" s="138" t="s">
        <v>519</v>
      </c>
      <c r="K4253" s="138" t="s">
        <v>91</v>
      </c>
      <c r="L4253" s="138">
        <v>20.797260273972601</v>
      </c>
      <c r="M4253" s="138">
        <v>10</v>
      </c>
      <c r="N4253" s="138">
        <v>24.84310899701098</v>
      </c>
      <c r="O4253" s="138">
        <v>4.842341297909238</v>
      </c>
      <c r="P4253" s="138">
        <v>10.316085103283269</v>
      </c>
      <c r="Q4253" s="138">
        <v>25.746094638843939</v>
      </c>
      <c r="R4253" s="138">
        <v>4.6846198072158467</v>
      </c>
      <c r="S4253" s="138">
        <v>11.6922352171964</v>
      </c>
      <c r="T4253" s="138">
        <v>31.579784785491832</v>
      </c>
    </row>
    <row r="4254" spans="1:20" x14ac:dyDescent="0.45">
      <c r="A4254" s="138" t="s">
        <v>185</v>
      </c>
      <c r="B4254" s="138">
        <v>2024</v>
      </c>
      <c r="C4254" s="139">
        <v>45326</v>
      </c>
      <c r="D4254" s="138" t="s">
        <v>30</v>
      </c>
      <c r="E4254" s="138" t="s">
        <v>5194</v>
      </c>
      <c r="F4254" s="138" t="s">
        <v>579</v>
      </c>
      <c r="G4254" s="138">
        <v>5</v>
      </c>
      <c r="H4254" s="138" t="s">
        <v>6035</v>
      </c>
      <c r="I4254" s="138">
        <v>764</v>
      </c>
      <c r="J4254" s="138" t="s">
        <v>403</v>
      </c>
      <c r="K4254" s="138" t="s">
        <v>61</v>
      </c>
      <c r="L4254" s="138">
        <v>26.906849315068492</v>
      </c>
      <c r="M4254" s="138">
        <v>11</v>
      </c>
      <c r="N4254" s="138">
        <v>26.580077217251858</v>
      </c>
      <c r="O4254" s="138">
        <v>4.5097959380616626</v>
      </c>
      <c r="P4254" s="138">
        <v>13.050689403066871</v>
      </c>
      <c r="Q4254" s="138">
        <v>25.679596079580438</v>
      </c>
      <c r="R4254" s="138">
        <v>4.4662967693302686</v>
      </c>
      <c r="S4254" s="138">
        <v>12.280705771589631</v>
      </c>
      <c r="T4254" s="138">
        <v>31.579784785491832</v>
      </c>
    </row>
    <row r="4255" spans="1:20" x14ac:dyDescent="0.45">
      <c r="A4255" s="138" t="s">
        <v>185</v>
      </c>
      <c r="B4255" s="138">
        <v>2024</v>
      </c>
      <c r="C4255" s="139">
        <v>45326</v>
      </c>
      <c r="D4255" s="138" t="s">
        <v>30</v>
      </c>
      <c r="E4255" s="138" t="s">
        <v>5194</v>
      </c>
      <c r="F4255" s="138" t="s">
        <v>579</v>
      </c>
      <c r="G4255" s="138">
        <v>6</v>
      </c>
      <c r="H4255" s="138" t="s">
        <v>6035</v>
      </c>
      <c r="I4255" s="138">
        <v>764</v>
      </c>
      <c r="J4255" s="138" t="s">
        <v>516</v>
      </c>
      <c r="K4255" s="138" t="s">
        <v>46</v>
      </c>
      <c r="L4255" s="138">
        <v>20.106849315068491</v>
      </c>
      <c r="M4255" s="138">
        <v>12</v>
      </c>
      <c r="N4255" s="138">
        <v>24.759773782736531</v>
      </c>
      <c r="O4255" s="138">
        <v>4.9646468209097661</v>
      </c>
      <c r="P4255" s="138">
        <v>9.8658333200072299</v>
      </c>
      <c r="Q4255" s="138">
        <v>22.185073105998079</v>
      </c>
      <c r="R4255" s="138">
        <v>4.9045615637464586</v>
      </c>
      <c r="S4255" s="138">
        <v>7.4713884147587031</v>
      </c>
      <c r="T4255" s="138">
        <v>31.579784785491832</v>
      </c>
    </row>
    <row r="4256" spans="1:20" x14ac:dyDescent="0.45">
      <c r="A4256" s="130" t="s">
        <v>74</v>
      </c>
      <c r="B4256" s="130">
        <v>2024</v>
      </c>
      <c r="C4256" s="131">
        <v>45368</v>
      </c>
      <c r="D4256" s="130" t="s">
        <v>30</v>
      </c>
      <c r="E4256" s="130" t="s">
        <v>1943</v>
      </c>
      <c r="F4256" s="130">
        <v>1</v>
      </c>
      <c r="G4256" s="130">
        <v>1</v>
      </c>
      <c r="H4256" s="130" t="s">
        <v>6036</v>
      </c>
      <c r="I4256" s="130">
        <v>765</v>
      </c>
      <c r="J4256" s="130" t="s">
        <v>365</v>
      </c>
      <c r="K4256" s="130" t="s">
        <v>88</v>
      </c>
      <c r="L4256" s="130">
        <v>26.515068493150689</v>
      </c>
      <c r="M4256" s="130">
        <v>2</v>
      </c>
      <c r="N4256" s="130">
        <v>33.499212614402502</v>
      </c>
      <c r="O4256" s="130">
        <v>4.4337940238558646</v>
      </c>
      <c r="P4256" s="130">
        <v>20.1978305428349</v>
      </c>
      <c r="Q4256" s="130">
        <v>35.978250118741968</v>
      </c>
      <c r="R4256" s="130">
        <v>4.4762593182190979</v>
      </c>
      <c r="S4256" s="130">
        <v>22.54947216408468</v>
      </c>
      <c r="T4256" s="130">
        <v>27.126009345939501</v>
      </c>
    </row>
    <row r="4257" spans="1:20" x14ac:dyDescent="0.45">
      <c r="A4257" s="130" t="s">
        <v>74</v>
      </c>
      <c r="B4257" s="130">
        <v>2024</v>
      </c>
      <c r="C4257" s="131">
        <v>45368</v>
      </c>
      <c r="D4257" s="130" t="s">
        <v>30</v>
      </c>
      <c r="E4257" s="130" t="s">
        <v>1943</v>
      </c>
      <c r="F4257" s="130">
        <v>1</v>
      </c>
      <c r="G4257" s="130">
        <v>2</v>
      </c>
      <c r="H4257" s="130" t="s">
        <v>6036</v>
      </c>
      <c r="I4257" s="130">
        <v>765</v>
      </c>
      <c r="J4257" s="130" t="s">
        <v>262</v>
      </c>
      <c r="K4257" s="130" t="s">
        <v>46</v>
      </c>
      <c r="L4257" s="130">
        <v>27.449315068493149</v>
      </c>
      <c r="M4257" s="130">
        <v>4</v>
      </c>
      <c r="N4257" s="130">
        <v>36.171439040790347</v>
      </c>
      <c r="O4257" s="130">
        <v>4.3824269270416627</v>
      </c>
      <c r="P4257" s="130">
        <v>23.024158259665359</v>
      </c>
      <c r="Q4257" s="130">
        <v>36.516311599779222</v>
      </c>
      <c r="R4257" s="130">
        <v>4.3643238092895658</v>
      </c>
      <c r="S4257" s="130">
        <v>23.423340171910521</v>
      </c>
      <c r="T4257" s="130">
        <v>27.126009345939501</v>
      </c>
    </row>
    <row r="4258" spans="1:20" x14ac:dyDescent="0.45">
      <c r="A4258" s="130" t="s">
        <v>74</v>
      </c>
      <c r="B4258" s="130">
        <v>2024</v>
      </c>
      <c r="C4258" s="131">
        <v>45368</v>
      </c>
      <c r="D4258" s="130" t="s">
        <v>30</v>
      </c>
      <c r="E4258" s="130" t="s">
        <v>1943</v>
      </c>
      <c r="F4258" s="130">
        <v>1</v>
      </c>
      <c r="G4258" s="130">
        <v>3</v>
      </c>
      <c r="H4258" s="130" t="s">
        <v>6036</v>
      </c>
      <c r="I4258" s="130">
        <v>765</v>
      </c>
      <c r="J4258" s="130" t="s">
        <v>508</v>
      </c>
      <c r="K4258" s="130" t="s">
        <v>43</v>
      </c>
      <c r="L4258" s="130">
        <v>20.150684931506849</v>
      </c>
      <c r="M4258" s="130">
        <v>23</v>
      </c>
      <c r="N4258" s="130">
        <v>28.44075886139937</v>
      </c>
      <c r="O4258" s="130">
        <v>5.1494529000077147</v>
      </c>
      <c r="P4258" s="130">
        <v>12.992400161376221</v>
      </c>
      <c r="Q4258" s="130">
        <v>29.306864507739039</v>
      </c>
      <c r="R4258" s="130">
        <v>4.8791260140485972</v>
      </c>
      <c r="S4258" s="130">
        <v>14.66948646559324</v>
      </c>
      <c r="T4258" s="130">
        <v>27.126009345939501</v>
      </c>
    </row>
    <row r="4259" spans="1:20" x14ac:dyDescent="0.45">
      <c r="A4259" s="130" t="s">
        <v>74</v>
      </c>
      <c r="B4259" s="130">
        <v>2024</v>
      </c>
      <c r="C4259" s="131">
        <v>45368</v>
      </c>
      <c r="D4259" s="130" t="s">
        <v>30</v>
      </c>
      <c r="E4259" s="130" t="s">
        <v>1943</v>
      </c>
      <c r="F4259" s="130">
        <v>1</v>
      </c>
      <c r="G4259" s="130">
        <v>4</v>
      </c>
      <c r="H4259" s="130" t="s">
        <v>6036</v>
      </c>
      <c r="I4259" s="130">
        <v>765</v>
      </c>
      <c r="J4259" s="130" t="s">
        <v>526</v>
      </c>
      <c r="K4259" s="130" t="s">
        <v>49</v>
      </c>
      <c r="L4259" s="130">
        <v>23.172602739726031</v>
      </c>
      <c r="M4259" s="130">
        <v>23</v>
      </c>
      <c r="N4259" s="130">
        <v>25</v>
      </c>
      <c r="O4259" s="130">
        <v>8.3333333330000006</v>
      </c>
      <c r="P4259" s="130">
        <v>9.999965300266922E-10</v>
      </c>
      <c r="Q4259" s="130">
        <v>25.693747348952609</v>
      </c>
      <c r="R4259" s="130">
        <v>6.6937493012681886</v>
      </c>
      <c r="S4259" s="130">
        <v>5.6124994451480461</v>
      </c>
      <c r="T4259" s="130">
        <v>27.126009345939501</v>
      </c>
    </row>
    <row r="4260" spans="1:20" x14ac:dyDescent="0.45">
      <c r="A4260" s="130" t="s">
        <v>74</v>
      </c>
      <c r="B4260" s="130">
        <v>2024</v>
      </c>
      <c r="C4260" s="131">
        <v>45368</v>
      </c>
      <c r="D4260" s="130" t="s">
        <v>30</v>
      </c>
      <c r="E4260" s="130" t="s">
        <v>1943</v>
      </c>
      <c r="F4260" s="130">
        <v>1</v>
      </c>
      <c r="G4260" s="130">
        <v>5</v>
      </c>
      <c r="H4260" s="130" t="s">
        <v>6036</v>
      </c>
      <c r="I4260" s="130">
        <v>765</v>
      </c>
      <c r="J4260" s="130" t="s">
        <v>509</v>
      </c>
      <c r="K4260" s="130" t="s">
        <v>187</v>
      </c>
      <c r="L4260" s="130">
        <v>25.05753424657534</v>
      </c>
      <c r="M4260" s="130">
        <v>23</v>
      </c>
      <c r="N4260" s="130">
        <v>19.616033716126431</v>
      </c>
      <c r="O4260" s="130">
        <v>5.9650247416064248</v>
      </c>
      <c r="P4260" s="130">
        <v>1.720959491307152</v>
      </c>
      <c r="Q4260" s="130">
        <v>20.220886626990168</v>
      </c>
      <c r="R4260" s="130">
        <v>5.4006288378741019</v>
      </c>
      <c r="S4260" s="130">
        <v>4.0190001133678628</v>
      </c>
      <c r="T4260" s="130">
        <v>27.126009345939501</v>
      </c>
    </row>
    <row r="4261" spans="1:20" x14ac:dyDescent="0.45">
      <c r="A4261" s="130" t="s">
        <v>74</v>
      </c>
      <c r="B4261" s="130">
        <v>2024</v>
      </c>
      <c r="C4261" s="131">
        <v>45368</v>
      </c>
      <c r="D4261" s="130" t="s">
        <v>30</v>
      </c>
      <c r="E4261" s="130" t="s">
        <v>1943</v>
      </c>
      <c r="F4261" s="130">
        <v>1</v>
      </c>
      <c r="G4261" s="130">
        <v>6</v>
      </c>
      <c r="H4261" s="130" t="s">
        <v>6036</v>
      </c>
      <c r="I4261" s="130">
        <v>765</v>
      </c>
      <c r="J4261" s="130" t="s">
        <v>479</v>
      </c>
      <c r="K4261" s="130" t="s">
        <v>67</v>
      </c>
      <c r="L4261" s="130">
        <v>21.38356164383562</v>
      </c>
      <c r="M4261" s="130">
        <v>23</v>
      </c>
      <c r="N4261" s="130">
        <v>17.558483387109021</v>
      </c>
      <c r="O4261" s="130">
        <v>5.1691261511330726</v>
      </c>
      <c r="P4261" s="130">
        <v>2.051104933709802</v>
      </c>
      <c r="Q4261" s="130">
        <v>17.355345025578739</v>
      </c>
      <c r="R4261" s="130">
        <v>4.9006619949586154</v>
      </c>
      <c r="S4261" s="130">
        <v>2.6533590407028882</v>
      </c>
      <c r="T4261" s="130">
        <v>27.126009345939501</v>
      </c>
    </row>
    <row r="4262" spans="1:20" x14ac:dyDescent="0.45">
      <c r="A4262" s="130" t="s">
        <v>74</v>
      </c>
      <c r="B4262" s="130">
        <v>2024</v>
      </c>
      <c r="C4262" s="131">
        <v>45368</v>
      </c>
      <c r="D4262" s="130" t="s">
        <v>30</v>
      </c>
      <c r="E4262" s="130" t="s">
        <v>1943</v>
      </c>
      <c r="F4262" s="130">
        <v>1</v>
      </c>
      <c r="G4262" s="130">
        <v>7</v>
      </c>
      <c r="H4262" s="130" t="s">
        <v>6036</v>
      </c>
      <c r="I4262" s="130">
        <v>765</v>
      </c>
      <c r="J4262" s="130" t="s">
        <v>470</v>
      </c>
      <c r="K4262" s="130" t="s">
        <v>52</v>
      </c>
      <c r="L4262" s="130">
        <v>21.646575342465749</v>
      </c>
      <c r="M4262" s="130">
        <v>23</v>
      </c>
      <c r="N4262" s="130">
        <v>29.596137801748849</v>
      </c>
      <c r="O4262" s="130">
        <v>4.3888976792306016</v>
      </c>
      <c r="P4262" s="130">
        <v>16.429444764057049</v>
      </c>
      <c r="Q4262" s="130">
        <v>25.75011677070902</v>
      </c>
      <c r="R4262" s="130">
        <v>4.3986283881701809</v>
      </c>
      <c r="S4262" s="130">
        <v>12.55423160619848</v>
      </c>
      <c r="T4262" s="130">
        <v>27.126009345939501</v>
      </c>
    </row>
    <row r="4263" spans="1:20" x14ac:dyDescent="0.45">
      <c r="A4263" s="150" t="s">
        <v>74</v>
      </c>
      <c r="B4263" s="150">
        <v>2024</v>
      </c>
      <c r="C4263" s="151">
        <v>45368</v>
      </c>
      <c r="D4263" s="150" t="s">
        <v>30</v>
      </c>
      <c r="E4263" s="150" t="s">
        <v>1943</v>
      </c>
      <c r="F4263" s="150">
        <v>2</v>
      </c>
      <c r="G4263" s="150">
        <v>1</v>
      </c>
      <c r="H4263" s="150" t="s">
        <v>6037</v>
      </c>
      <c r="I4263" s="150">
        <v>766</v>
      </c>
      <c r="J4263" s="150" t="s">
        <v>492</v>
      </c>
      <c r="K4263" s="150" t="s">
        <v>79</v>
      </c>
      <c r="L4263" s="150">
        <v>21.24931506849315</v>
      </c>
      <c r="M4263" s="150">
        <v>1</v>
      </c>
      <c r="N4263" s="150">
        <v>41.253095069519873</v>
      </c>
      <c r="O4263" s="150">
        <v>4.3463922198778393</v>
      </c>
      <c r="P4263" s="150">
        <v>28.21391840988635</v>
      </c>
      <c r="Q4263" s="150">
        <v>42.402213329334323</v>
      </c>
      <c r="R4263" s="150">
        <v>4.4864210662490533</v>
      </c>
      <c r="S4263" s="150">
        <v>28.94295013058716</v>
      </c>
      <c r="T4263" s="150">
        <v>25.022327425742962</v>
      </c>
    </row>
    <row r="4264" spans="1:20" x14ac:dyDescent="0.45">
      <c r="A4264" s="150" t="s">
        <v>74</v>
      </c>
      <c r="B4264" s="150">
        <v>2024</v>
      </c>
      <c r="C4264" s="151">
        <v>45368</v>
      </c>
      <c r="D4264" s="150" t="s">
        <v>30</v>
      </c>
      <c r="E4264" s="150" t="s">
        <v>1943</v>
      </c>
      <c r="F4264" s="150">
        <v>2</v>
      </c>
      <c r="G4264" s="150">
        <v>2</v>
      </c>
      <c r="H4264" s="150" t="s">
        <v>6037</v>
      </c>
      <c r="I4264" s="150">
        <v>766</v>
      </c>
      <c r="J4264" s="150" t="s">
        <v>528</v>
      </c>
      <c r="K4264" s="150" t="s">
        <v>43</v>
      </c>
      <c r="L4264" s="150">
        <v>20.93150684931507</v>
      </c>
      <c r="M4264" s="150">
        <v>7</v>
      </c>
      <c r="N4264" s="150">
        <v>29.979831327392379</v>
      </c>
      <c r="O4264" s="150">
        <v>6.007223077698967</v>
      </c>
      <c r="P4264" s="150">
        <v>11.958162094295471</v>
      </c>
      <c r="Q4264" s="150">
        <v>31.803719848000242</v>
      </c>
      <c r="R4264" s="150">
        <v>5.5400432043083896</v>
      </c>
      <c r="S4264" s="150">
        <v>15.183590235075069</v>
      </c>
      <c r="T4264" s="150">
        <v>25.022327425742962</v>
      </c>
    </row>
    <row r="4265" spans="1:20" x14ac:dyDescent="0.45">
      <c r="A4265" s="150" t="s">
        <v>74</v>
      </c>
      <c r="B4265" s="150">
        <v>2024</v>
      </c>
      <c r="C4265" s="151">
        <v>45368</v>
      </c>
      <c r="D4265" s="150" t="s">
        <v>30</v>
      </c>
      <c r="E4265" s="150" t="s">
        <v>1943</v>
      </c>
      <c r="F4265" s="150">
        <v>2</v>
      </c>
      <c r="G4265" s="150">
        <v>3</v>
      </c>
      <c r="H4265" s="150" t="s">
        <v>6037</v>
      </c>
      <c r="I4265" s="150">
        <v>766</v>
      </c>
      <c r="J4265" s="150" t="s">
        <v>521</v>
      </c>
      <c r="K4265" s="150" t="s">
        <v>55</v>
      </c>
      <c r="L4265" s="150">
        <v>23.75342465753425</v>
      </c>
      <c r="M4265" s="150">
        <v>23</v>
      </c>
      <c r="N4265" s="150">
        <v>14.593087971762319</v>
      </c>
      <c r="O4265" s="150">
        <v>6.6173350661611803</v>
      </c>
      <c r="P4265" s="150">
        <v>-5.2589172267212234</v>
      </c>
      <c r="Q4265" s="150">
        <v>19.638479736385399</v>
      </c>
      <c r="R4265" s="150">
        <v>5.8018968259464483</v>
      </c>
      <c r="S4265" s="150">
        <v>2.232789258546052</v>
      </c>
      <c r="T4265" s="150">
        <v>25.022327425742962</v>
      </c>
    </row>
    <row r="4266" spans="1:20" x14ac:dyDescent="0.45">
      <c r="A4266" s="150" t="s">
        <v>74</v>
      </c>
      <c r="B4266" s="150">
        <v>2024</v>
      </c>
      <c r="C4266" s="151">
        <v>45368</v>
      </c>
      <c r="D4266" s="150" t="s">
        <v>30</v>
      </c>
      <c r="E4266" s="150" t="s">
        <v>1943</v>
      </c>
      <c r="F4266" s="150">
        <v>2</v>
      </c>
      <c r="G4266" s="150">
        <v>4</v>
      </c>
      <c r="H4266" s="150" t="s">
        <v>6037</v>
      </c>
      <c r="I4266" s="150">
        <v>766</v>
      </c>
      <c r="J4266" s="150" t="s">
        <v>522</v>
      </c>
      <c r="K4266" s="150" t="s">
        <v>363</v>
      </c>
      <c r="L4266" s="150">
        <v>22.893150684931509</v>
      </c>
      <c r="M4266" s="150">
        <v>23</v>
      </c>
      <c r="N4266" s="150">
        <v>15.52455258152586</v>
      </c>
      <c r="O4266" s="150">
        <v>6.2028094663268556</v>
      </c>
      <c r="P4266" s="150">
        <v>-3.083875817454711</v>
      </c>
      <c r="Q4266" s="150">
        <v>18.457261334741851</v>
      </c>
      <c r="R4266" s="150">
        <v>5.5234075789186781</v>
      </c>
      <c r="S4266" s="150">
        <v>1.8870385979858211</v>
      </c>
      <c r="T4266" s="150">
        <v>25.022327425742962</v>
      </c>
    </row>
    <row r="4267" spans="1:20" x14ac:dyDescent="0.45">
      <c r="A4267" s="150" t="s">
        <v>74</v>
      </c>
      <c r="B4267" s="150">
        <v>2024</v>
      </c>
      <c r="C4267" s="151">
        <v>45368</v>
      </c>
      <c r="D4267" s="150" t="s">
        <v>30</v>
      </c>
      <c r="E4267" s="150" t="s">
        <v>1943</v>
      </c>
      <c r="F4267" s="150">
        <v>2</v>
      </c>
      <c r="G4267" s="150">
        <v>5</v>
      </c>
      <c r="H4267" s="150" t="s">
        <v>6037</v>
      </c>
      <c r="I4267" s="150">
        <v>766</v>
      </c>
      <c r="J4267" s="150" t="s">
        <v>520</v>
      </c>
      <c r="K4267" s="150" t="s">
        <v>518</v>
      </c>
      <c r="L4267" s="150">
        <v>18.224657534246571</v>
      </c>
      <c r="M4267" s="150">
        <v>23</v>
      </c>
      <c r="N4267" s="150">
        <v>20.417749144796868</v>
      </c>
      <c r="O4267" s="150">
        <v>5.9869816937597919</v>
      </c>
      <c r="P4267" s="150">
        <v>2.4568040635174921</v>
      </c>
      <c r="Q4267" s="150">
        <v>20.575894021241819</v>
      </c>
      <c r="R4267" s="150">
        <v>5.3936818911970894</v>
      </c>
      <c r="S4267" s="150">
        <v>4.3948483476505551</v>
      </c>
      <c r="T4267" s="150">
        <v>25.022327425742962</v>
      </c>
    </row>
    <row r="4268" spans="1:20" x14ac:dyDescent="0.45">
      <c r="A4268" s="150" t="s">
        <v>74</v>
      </c>
      <c r="B4268" s="150">
        <v>2024</v>
      </c>
      <c r="C4268" s="151">
        <v>45368</v>
      </c>
      <c r="D4268" s="150" t="s">
        <v>30</v>
      </c>
      <c r="E4268" s="150" t="s">
        <v>1943</v>
      </c>
      <c r="F4268" s="150">
        <v>2</v>
      </c>
      <c r="G4268" s="150">
        <v>6</v>
      </c>
      <c r="H4268" s="150" t="s">
        <v>6037</v>
      </c>
      <c r="I4268" s="150">
        <v>766</v>
      </c>
      <c r="J4268" s="150" t="s">
        <v>451</v>
      </c>
      <c r="K4268" s="150" t="s">
        <v>168</v>
      </c>
      <c r="L4268" s="150">
        <v>25.293150684931511</v>
      </c>
      <c r="M4268" s="150">
        <v>5</v>
      </c>
      <c r="N4268" s="150">
        <v>42.447009511698781</v>
      </c>
      <c r="O4268" s="150">
        <v>4.5505182161793547</v>
      </c>
      <c r="P4268" s="150">
        <v>28.795454863160721</v>
      </c>
      <c r="Q4268" s="150">
        <v>36.818847364756941</v>
      </c>
      <c r="R4268" s="150">
        <v>4.4606148425544854</v>
      </c>
      <c r="S4268" s="150">
        <v>23.43700283709348</v>
      </c>
      <c r="T4268" s="150">
        <v>25.022327425742962</v>
      </c>
    </row>
    <row r="4269" spans="1:20" x14ac:dyDescent="0.45">
      <c r="A4269" s="150" t="s">
        <v>74</v>
      </c>
      <c r="B4269" s="150">
        <v>2024</v>
      </c>
      <c r="C4269" s="151">
        <v>45368</v>
      </c>
      <c r="D4269" s="150" t="s">
        <v>30</v>
      </c>
      <c r="E4269" s="150" t="s">
        <v>1943</v>
      </c>
      <c r="F4269" s="150">
        <v>2</v>
      </c>
      <c r="G4269" s="150">
        <v>7</v>
      </c>
      <c r="H4269" s="150" t="s">
        <v>6037</v>
      </c>
      <c r="I4269" s="150">
        <v>766</v>
      </c>
      <c r="J4269" s="150" t="s">
        <v>503</v>
      </c>
      <c r="K4269" s="150" t="s">
        <v>504</v>
      </c>
      <c r="L4269" s="150">
        <v>23.904109589041099</v>
      </c>
      <c r="M4269" s="150">
        <v>23</v>
      </c>
      <c r="N4269" s="150">
        <v>10.94096637350466</v>
      </c>
      <c r="O4269" s="150">
        <v>5.9509509253994466</v>
      </c>
      <c r="P4269" s="150">
        <v>-6.9118864026936873</v>
      </c>
      <c r="Q4269" s="150">
        <v>9.228384494105601</v>
      </c>
      <c r="R4269" s="150">
        <v>5.7704707479659287</v>
      </c>
      <c r="S4269" s="150">
        <v>-8.0830277497921834</v>
      </c>
      <c r="T4269" s="150">
        <v>25.022327425742962</v>
      </c>
    </row>
    <row r="4270" spans="1:20" x14ac:dyDescent="0.45">
      <c r="A4270" s="152" t="s">
        <v>74</v>
      </c>
      <c r="B4270" s="152">
        <v>2024</v>
      </c>
      <c r="C4270" s="153">
        <v>45368</v>
      </c>
      <c r="D4270" s="152" t="s">
        <v>30</v>
      </c>
      <c r="E4270" s="152" t="s">
        <v>1943</v>
      </c>
      <c r="F4270" s="152">
        <v>3</v>
      </c>
      <c r="G4270" s="152">
        <v>1</v>
      </c>
      <c r="H4270" s="152" t="s">
        <v>6038</v>
      </c>
      <c r="I4270" s="152">
        <v>767</v>
      </c>
      <c r="J4270" s="152" t="s">
        <v>410</v>
      </c>
      <c r="K4270" s="152" t="s">
        <v>88</v>
      </c>
      <c r="L4270" s="152">
        <v>24.208219178082189</v>
      </c>
      <c r="M4270" s="152">
        <v>8</v>
      </c>
      <c r="N4270" s="152">
        <v>45.60302863706935</v>
      </c>
      <c r="O4270" s="152">
        <v>4.6235422540731914</v>
      </c>
      <c r="P4270" s="152">
        <v>31.732401874849781</v>
      </c>
      <c r="Q4270" s="152">
        <v>46.359275706112157</v>
      </c>
      <c r="R4270" s="152">
        <v>4.768879901627864</v>
      </c>
      <c r="S4270" s="152">
        <v>32.052636001228556</v>
      </c>
      <c r="T4270" s="152">
        <v>24.492020714327129</v>
      </c>
    </row>
    <row r="4271" spans="1:20" x14ac:dyDescent="0.45">
      <c r="A4271" s="152" t="s">
        <v>74</v>
      </c>
      <c r="B4271" s="152">
        <v>2024</v>
      </c>
      <c r="C4271" s="153">
        <v>45368</v>
      </c>
      <c r="D4271" s="152" t="s">
        <v>30</v>
      </c>
      <c r="E4271" s="152" t="s">
        <v>1943</v>
      </c>
      <c r="F4271" s="152">
        <v>3</v>
      </c>
      <c r="G4271" s="152">
        <v>2</v>
      </c>
      <c r="H4271" s="152" t="s">
        <v>6038</v>
      </c>
      <c r="I4271" s="152">
        <v>767</v>
      </c>
      <c r="J4271" s="152" t="s">
        <v>450</v>
      </c>
      <c r="K4271" s="152" t="s">
        <v>168</v>
      </c>
      <c r="L4271" s="152">
        <v>33.06849315068493</v>
      </c>
      <c r="M4271" s="152">
        <v>23</v>
      </c>
      <c r="N4271" s="152">
        <v>28.812591363943181</v>
      </c>
      <c r="O4271" s="152">
        <v>4.4230983895645002</v>
      </c>
      <c r="P4271" s="152">
        <v>15.543296195249679</v>
      </c>
      <c r="Q4271" s="152">
        <v>30.078322587143479</v>
      </c>
      <c r="R4271" s="152">
        <v>4.4411430404720056</v>
      </c>
      <c r="S4271" s="152">
        <v>16.754893465727459</v>
      </c>
      <c r="T4271" s="152">
        <v>24.492020714327129</v>
      </c>
    </row>
    <row r="4272" spans="1:20" x14ac:dyDescent="0.45">
      <c r="A4272" s="152" t="s">
        <v>74</v>
      </c>
      <c r="B4272" s="152">
        <v>2024</v>
      </c>
      <c r="C4272" s="153">
        <v>45368</v>
      </c>
      <c r="D4272" s="152" t="s">
        <v>30</v>
      </c>
      <c r="E4272" s="152" t="s">
        <v>1943</v>
      </c>
      <c r="F4272" s="152">
        <v>3</v>
      </c>
      <c r="G4272" s="152">
        <v>3</v>
      </c>
      <c r="H4272" s="152" t="s">
        <v>6038</v>
      </c>
      <c r="I4272" s="152">
        <v>767</v>
      </c>
      <c r="J4272" s="152" t="s">
        <v>385</v>
      </c>
      <c r="K4272" s="152" t="s">
        <v>67</v>
      </c>
      <c r="L4272" s="152">
        <v>32.632876712328773</v>
      </c>
      <c r="M4272" s="152">
        <v>23</v>
      </c>
      <c r="N4272" s="152">
        <v>20.462460633784691</v>
      </c>
      <c r="O4272" s="152">
        <v>4.4168370737328004</v>
      </c>
      <c r="P4272" s="152">
        <v>7.2119494125862964</v>
      </c>
      <c r="Q4272" s="152">
        <v>21.834827550439641</v>
      </c>
      <c r="R4272" s="152">
        <v>4.374173690522265</v>
      </c>
      <c r="S4272" s="152">
        <v>8.7123064788728435</v>
      </c>
      <c r="T4272" s="152">
        <v>24.492020714327129</v>
      </c>
    </row>
    <row r="4273" spans="1:20" x14ac:dyDescent="0.45">
      <c r="A4273" s="152" t="s">
        <v>74</v>
      </c>
      <c r="B4273" s="152">
        <v>2024</v>
      </c>
      <c r="C4273" s="153">
        <v>45368</v>
      </c>
      <c r="D4273" s="152" t="s">
        <v>30</v>
      </c>
      <c r="E4273" s="152" t="s">
        <v>1943</v>
      </c>
      <c r="F4273" s="152">
        <v>3</v>
      </c>
      <c r="G4273" s="152">
        <v>4</v>
      </c>
      <c r="H4273" s="152" t="s">
        <v>6038</v>
      </c>
      <c r="I4273" s="152">
        <v>767</v>
      </c>
      <c r="J4273" s="152" t="s">
        <v>475</v>
      </c>
      <c r="K4273" s="152" t="s">
        <v>265</v>
      </c>
      <c r="L4273" s="152">
        <v>20.528767123287668</v>
      </c>
      <c r="M4273" s="152">
        <v>23</v>
      </c>
      <c r="N4273" s="152">
        <v>16.964519367992349</v>
      </c>
      <c r="O4273" s="152">
        <v>4.4972058460136903</v>
      </c>
      <c r="P4273" s="152">
        <v>3.4729018299512742</v>
      </c>
      <c r="Q4273" s="152">
        <v>17.952649197958561</v>
      </c>
      <c r="R4273" s="152">
        <v>4.4125779312257141</v>
      </c>
      <c r="S4273" s="152">
        <v>4.714915404281415</v>
      </c>
      <c r="T4273" s="152">
        <v>24.492020714327129</v>
      </c>
    </row>
    <row r="4274" spans="1:20" x14ac:dyDescent="0.45">
      <c r="A4274" s="152" t="s">
        <v>74</v>
      </c>
      <c r="B4274" s="152">
        <v>2024</v>
      </c>
      <c r="C4274" s="153">
        <v>45368</v>
      </c>
      <c r="D4274" s="152" t="s">
        <v>30</v>
      </c>
      <c r="E4274" s="152" t="s">
        <v>1943</v>
      </c>
      <c r="F4274" s="152">
        <v>3</v>
      </c>
      <c r="G4274" s="152">
        <v>5</v>
      </c>
      <c r="H4274" s="152" t="s">
        <v>6038</v>
      </c>
      <c r="I4274" s="152">
        <v>767</v>
      </c>
      <c r="J4274" s="152" t="s">
        <v>462</v>
      </c>
      <c r="K4274" s="152" t="s">
        <v>115</v>
      </c>
      <c r="L4274" s="152">
        <v>23.13424657534247</v>
      </c>
      <c r="M4274" s="152">
        <v>23</v>
      </c>
      <c r="N4274" s="152">
        <v>21.763987874320769</v>
      </c>
      <c r="O4274" s="152">
        <v>4.3258692582638538</v>
      </c>
      <c r="P4274" s="152">
        <v>8.786380099529211</v>
      </c>
      <c r="Q4274" s="152">
        <v>20.744011993162989</v>
      </c>
      <c r="R4274" s="152">
        <v>4.2938443733290681</v>
      </c>
      <c r="S4274" s="152">
        <v>7.8624788731757818</v>
      </c>
      <c r="T4274" s="152">
        <v>24.492020714327129</v>
      </c>
    </row>
    <row r="4275" spans="1:20" x14ac:dyDescent="0.45">
      <c r="A4275" s="152" t="s">
        <v>74</v>
      </c>
      <c r="B4275" s="152">
        <v>2024</v>
      </c>
      <c r="C4275" s="153">
        <v>45368</v>
      </c>
      <c r="D4275" s="152" t="s">
        <v>30</v>
      </c>
      <c r="E4275" s="152" t="s">
        <v>1943</v>
      </c>
      <c r="F4275" s="152">
        <v>3</v>
      </c>
      <c r="G4275" s="152">
        <v>6</v>
      </c>
      <c r="H4275" s="152" t="s">
        <v>6038</v>
      </c>
      <c r="I4275" s="152">
        <v>767</v>
      </c>
      <c r="J4275" s="152" t="s">
        <v>505</v>
      </c>
      <c r="K4275" s="152" t="s">
        <v>506</v>
      </c>
      <c r="L4275" s="152">
        <v>20.098630136986301</v>
      </c>
      <c r="M4275" s="152">
        <v>23</v>
      </c>
      <c r="N4275" s="152">
        <v>12.837557123179559</v>
      </c>
      <c r="O4275" s="152">
        <v>5.6621002420655167</v>
      </c>
      <c r="P4275" s="152">
        <v>-4.1487436030169871</v>
      </c>
      <c r="Q4275" s="152">
        <v>12.393720382207141</v>
      </c>
      <c r="R4275" s="152">
        <v>5.2626603179922906</v>
      </c>
      <c r="S4275" s="152">
        <v>-3.3942605717697352</v>
      </c>
      <c r="T4275" s="152">
        <v>24.492020714327129</v>
      </c>
    </row>
    <row r="4276" spans="1:20" x14ac:dyDescent="0.45">
      <c r="A4276" s="152" t="s">
        <v>74</v>
      </c>
      <c r="B4276" s="152">
        <v>2024</v>
      </c>
      <c r="C4276" s="153">
        <v>45368</v>
      </c>
      <c r="D4276" s="152" t="s">
        <v>30</v>
      </c>
      <c r="E4276" s="152" t="s">
        <v>1943</v>
      </c>
      <c r="F4276" s="152">
        <v>3</v>
      </c>
      <c r="G4276" s="152">
        <v>7</v>
      </c>
      <c r="H4276" s="152" t="s">
        <v>6038</v>
      </c>
      <c r="I4276" s="152">
        <v>767</v>
      </c>
      <c r="J4276" s="152" t="s">
        <v>525</v>
      </c>
      <c r="K4276" s="152" t="s">
        <v>524</v>
      </c>
      <c r="L4276" s="152">
        <v>23.641095890410959</v>
      </c>
      <c r="M4276" s="152">
        <v>23</v>
      </c>
      <c r="N4276" s="152">
        <v>25</v>
      </c>
      <c r="O4276" s="152">
        <v>8.3333333330000006</v>
      </c>
      <c r="P4276" s="152">
        <v>9.999965300266922E-10</v>
      </c>
      <c r="Q4276" s="152">
        <v>15.527599443096451</v>
      </c>
      <c r="R4276" s="152">
        <v>7.0728717737606326</v>
      </c>
      <c r="S4276" s="152">
        <v>-5.6910158781854481</v>
      </c>
      <c r="T4276" s="152">
        <v>24.492020714327129</v>
      </c>
    </row>
    <row r="4277" spans="1:20" x14ac:dyDescent="0.45">
      <c r="A4277" s="154" t="s">
        <v>74</v>
      </c>
      <c r="B4277" s="154">
        <v>2024</v>
      </c>
      <c r="C4277" s="155">
        <v>45368</v>
      </c>
      <c r="D4277" s="154" t="s">
        <v>30</v>
      </c>
      <c r="E4277" s="154" t="s">
        <v>1943</v>
      </c>
      <c r="F4277" s="154">
        <v>4</v>
      </c>
      <c r="G4277" s="154">
        <v>1</v>
      </c>
      <c r="H4277" s="154" t="s">
        <v>6039</v>
      </c>
      <c r="I4277" s="154">
        <v>768</v>
      </c>
      <c r="J4277" s="154" t="s">
        <v>546</v>
      </c>
      <c r="K4277" s="154" t="s">
        <v>34</v>
      </c>
      <c r="L4277" s="154">
        <v>25.81917808219178</v>
      </c>
      <c r="M4277" s="154">
        <v>10</v>
      </c>
      <c r="N4277" s="154">
        <v>43.140756198070612</v>
      </c>
      <c r="O4277" s="154">
        <v>4.3892732891640662</v>
      </c>
      <c r="P4277" s="154">
        <v>29.97293633057841</v>
      </c>
      <c r="Q4277" s="154">
        <v>44.192074621837932</v>
      </c>
      <c r="R4277" s="154">
        <v>4.5192549030207916</v>
      </c>
      <c r="S4277" s="154">
        <v>30.63430991277556</v>
      </c>
      <c r="T4277" s="154">
        <v>26.720460258310649</v>
      </c>
    </row>
    <row r="4278" spans="1:20" x14ac:dyDescent="0.45">
      <c r="A4278" s="154" t="s">
        <v>74</v>
      </c>
      <c r="B4278" s="154">
        <v>2024</v>
      </c>
      <c r="C4278" s="155">
        <v>45368</v>
      </c>
      <c r="D4278" s="154" t="s">
        <v>30</v>
      </c>
      <c r="E4278" s="154" t="s">
        <v>1943</v>
      </c>
      <c r="F4278" s="154">
        <v>4</v>
      </c>
      <c r="G4278" s="154">
        <v>2</v>
      </c>
      <c r="H4278" s="154" t="s">
        <v>6039</v>
      </c>
      <c r="I4278" s="154">
        <v>768</v>
      </c>
      <c r="J4278" s="154" t="s">
        <v>488</v>
      </c>
      <c r="K4278" s="154" t="s">
        <v>55</v>
      </c>
      <c r="L4278" s="154">
        <v>23.232876712328771</v>
      </c>
      <c r="M4278" s="154">
        <v>23</v>
      </c>
      <c r="N4278" s="154">
        <v>19.846456846200429</v>
      </c>
      <c r="O4278" s="154">
        <v>4.5035654409651338</v>
      </c>
      <c r="P4278" s="154">
        <v>6.33576052330503</v>
      </c>
      <c r="Q4278" s="154">
        <v>23.58407652835735</v>
      </c>
      <c r="R4278" s="154">
        <v>4.4431831116416207</v>
      </c>
      <c r="S4278" s="154">
        <v>10.254527193432491</v>
      </c>
      <c r="T4278" s="154">
        <v>26.720460258310649</v>
      </c>
    </row>
    <row r="4279" spans="1:20" x14ac:dyDescent="0.45">
      <c r="A4279" s="154" t="s">
        <v>74</v>
      </c>
      <c r="B4279" s="154">
        <v>2024</v>
      </c>
      <c r="C4279" s="155">
        <v>45368</v>
      </c>
      <c r="D4279" s="154" t="s">
        <v>30</v>
      </c>
      <c r="E4279" s="154" t="s">
        <v>1943</v>
      </c>
      <c r="F4279" s="154">
        <v>4</v>
      </c>
      <c r="G4279" s="154">
        <v>3</v>
      </c>
      <c r="H4279" s="154" t="s">
        <v>6039</v>
      </c>
      <c r="I4279" s="154">
        <v>768</v>
      </c>
      <c r="J4279" s="154" t="s">
        <v>358</v>
      </c>
      <c r="K4279" s="154" t="s">
        <v>187</v>
      </c>
      <c r="L4279" s="154">
        <v>31.147945205479449</v>
      </c>
      <c r="M4279" s="154">
        <v>23</v>
      </c>
      <c r="N4279" s="154">
        <v>40.049632094170043</v>
      </c>
      <c r="O4279" s="154">
        <v>4.3478128676181118</v>
      </c>
      <c r="P4279" s="154">
        <v>27.006193491315699</v>
      </c>
      <c r="Q4279" s="154">
        <v>38.403444997948831</v>
      </c>
      <c r="R4279" s="154">
        <v>4.3117754736544063</v>
      </c>
      <c r="S4279" s="154">
        <v>25.46811857698561</v>
      </c>
      <c r="T4279" s="154">
        <v>26.720460258310649</v>
      </c>
    </row>
    <row r="4280" spans="1:20" x14ac:dyDescent="0.45">
      <c r="A4280" s="154" t="s">
        <v>74</v>
      </c>
      <c r="B4280" s="154">
        <v>2024</v>
      </c>
      <c r="C4280" s="155">
        <v>45368</v>
      </c>
      <c r="D4280" s="154" t="s">
        <v>30</v>
      </c>
      <c r="E4280" s="154" t="s">
        <v>1943</v>
      </c>
      <c r="F4280" s="154">
        <v>4</v>
      </c>
      <c r="G4280" s="154">
        <v>4</v>
      </c>
      <c r="H4280" s="154" t="s">
        <v>6039</v>
      </c>
      <c r="I4280" s="154">
        <v>768</v>
      </c>
      <c r="J4280" s="154" t="s">
        <v>368</v>
      </c>
      <c r="K4280" s="154" t="s">
        <v>131</v>
      </c>
      <c r="L4280" s="154">
        <v>35.671232876712331</v>
      </c>
      <c r="M4280" s="154">
        <v>23</v>
      </c>
      <c r="N4280" s="154">
        <v>21.974507227872159</v>
      </c>
      <c r="O4280" s="154">
        <v>4.3612632503561546</v>
      </c>
      <c r="P4280" s="154">
        <v>8.8907174768036974</v>
      </c>
      <c r="Q4280" s="154">
        <v>22.96670705491459</v>
      </c>
      <c r="R4280" s="154">
        <v>4.3175586495647051</v>
      </c>
      <c r="S4280" s="154">
        <v>10.014031106220481</v>
      </c>
      <c r="T4280" s="154">
        <v>26.720460258310649</v>
      </c>
    </row>
    <row r="4281" spans="1:20" x14ac:dyDescent="0.45">
      <c r="A4281" s="154" t="s">
        <v>74</v>
      </c>
      <c r="B4281" s="154">
        <v>2024</v>
      </c>
      <c r="C4281" s="155">
        <v>45368</v>
      </c>
      <c r="D4281" s="154" t="s">
        <v>30</v>
      </c>
      <c r="E4281" s="154" t="s">
        <v>1943</v>
      </c>
      <c r="F4281" s="154">
        <v>4</v>
      </c>
      <c r="G4281" s="154">
        <v>5</v>
      </c>
      <c r="H4281" s="154" t="s">
        <v>6039</v>
      </c>
      <c r="I4281" s="154">
        <v>768</v>
      </c>
      <c r="J4281" s="154" t="s">
        <v>512</v>
      </c>
      <c r="K4281" s="154" t="s">
        <v>37</v>
      </c>
      <c r="L4281" s="154">
        <v>23.468493150684932</v>
      </c>
      <c r="M4281" s="154">
        <v>23</v>
      </c>
      <c r="N4281" s="154">
        <v>30.501268836836381</v>
      </c>
      <c r="O4281" s="154">
        <v>5.2332770071858894</v>
      </c>
      <c r="P4281" s="154">
        <v>14.801437815278719</v>
      </c>
      <c r="Q4281" s="154">
        <v>28.150433510542651</v>
      </c>
      <c r="R4281" s="154">
        <v>4.9391513557899227</v>
      </c>
      <c r="S4281" s="154">
        <v>13.33297944317288</v>
      </c>
      <c r="T4281" s="154">
        <v>26.720460258310649</v>
      </c>
    </row>
    <row r="4282" spans="1:20" x14ac:dyDescent="0.45">
      <c r="A4282" s="154" t="s">
        <v>74</v>
      </c>
      <c r="B4282" s="154">
        <v>2024</v>
      </c>
      <c r="C4282" s="155">
        <v>45368</v>
      </c>
      <c r="D4282" s="154" t="s">
        <v>30</v>
      </c>
      <c r="E4282" s="154" t="s">
        <v>1943</v>
      </c>
      <c r="F4282" s="154">
        <v>4</v>
      </c>
      <c r="G4282" s="154">
        <v>6</v>
      </c>
      <c r="H4282" s="154" t="s">
        <v>6039</v>
      </c>
      <c r="I4282" s="154">
        <v>768</v>
      </c>
      <c r="J4282" s="154" t="s">
        <v>514</v>
      </c>
      <c r="K4282" s="154" t="s">
        <v>143</v>
      </c>
      <c r="L4282" s="154">
        <v>22.536986301369861</v>
      </c>
      <c r="M4282" s="154">
        <v>23</v>
      </c>
      <c r="N4282" s="154">
        <v>17.839415411872121</v>
      </c>
      <c r="O4282" s="154">
        <v>6.3192818955700094</v>
      </c>
      <c r="P4282" s="154">
        <v>-1.1184302748379089</v>
      </c>
      <c r="Q4282" s="154">
        <v>16.76754671901001</v>
      </c>
      <c r="R4282" s="154">
        <v>5.7324445237409467</v>
      </c>
      <c r="S4282" s="154">
        <v>-0.42978685221283192</v>
      </c>
      <c r="T4282" s="154">
        <v>26.720460258310649</v>
      </c>
    </row>
    <row r="4283" spans="1:20" x14ac:dyDescent="0.45">
      <c r="A4283" s="154" t="s">
        <v>74</v>
      </c>
      <c r="B4283" s="154">
        <v>2024</v>
      </c>
      <c r="C4283" s="155">
        <v>45368</v>
      </c>
      <c r="D4283" s="154" t="s">
        <v>30</v>
      </c>
      <c r="E4283" s="154" t="s">
        <v>1943</v>
      </c>
      <c r="F4283" s="154">
        <v>4</v>
      </c>
      <c r="G4283" s="154">
        <v>7</v>
      </c>
      <c r="H4283" s="154" t="s">
        <v>6039</v>
      </c>
      <c r="I4283" s="154">
        <v>768</v>
      </c>
      <c r="J4283" s="154" t="s">
        <v>501</v>
      </c>
      <c r="K4283" s="154" t="s">
        <v>99</v>
      </c>
      <c r="L4283" s="154">
        <v>28.038356164383561</v>
      </c>
      <c r="M4283" s="154">
        <v>23</v>
      </c>
      <c r="N4283" s="154">
        <v>13.691185193152791</v>
      </c>
      <c r="O4283" s="154">
        <v>4.7864932325073619</v>
      </c>
      <c r="P4283" s="154">
        <v>-0.66829450436929427</v>
      </c>
      <c r="Q4283" s="154">
        <v>11.74203344135706</v>
      </c>
      <c r="R4283" s="154">
        <v>4.8020370819237641</v>
      </c>
      <c r="S4283" s="154">
        <v>-2.6640778044142368</v>
      </c>
      <c r="T4283" s="154">
        <v>26.720460258310649</v>
      </c>
    </row>
    <row r="4284" spans="1:20" x14ac:dyDescent="0.45">
      <c r="A4284" s="156" t="s">
        <v>74</v>
      </c>
      <c r="B4284" s="156">
        <v>2024</v>
      </c>
      <c r="C4284" s="157">
        <v>45368</v>
      </c>
      <c r="D4284" s="156" t="s">
        <v>30</v>
      </c>
      <c r="E4284" s="156" t="s">
        <v>1943</v>
      </c>
      <c r="F4284" s="156">
        <v>5</v>
      </c>
      <c r="G4284" s="156">
        <v>1</v>
      </c>
      <c r="H4284" s="156" t="s">
        <v>6040</v>
      </c>
      <c r="I4284" s="156">
        <v>769</v>
      </c>
      <c r="J4284" s="156" t="s">
        <v>403</v>
      </c>
      <c r="K4284" s="156" t="s">
        <v>61</v>
      </c>
      <c r="L4284" s="156">
        <v>27.021917808219179</v>
      </c>
      <c r="M4284" s="156">
        <v>12</v>
      </c>
      <c r="N4284" s="156">
        <v>25.679596079580438</v>
      </c>
      <c r="O4284" s="156">
        <v>4.4662967693302686</v>
      </c>
      <c r="P4284" s="156">
        <v>12.280705771589631</v>
      </c>
      <c r="Q4284" s="156">
        <v>29.26712077170718</v>
      </c>
      <c r="R4284" s="156">
        <v>4.4522425070574236</v>
      </c>
      <c r="S4284" s="156">
        <v>15.910393250534909</v>
      </c>
      <c r="T4284" s="156">
        <v>27.820659283048521</v>
      </c>
    </row>
    <row r="4285" spans="1:20" x14ac:dyDescent="0.45">
      <c r="A4285" s="156" t="s">
        <v>74</v>
      </c>
      <c r="B4285" s="156">
        <v>2024</v>
      </c>
      <c r="C4285" s="157">
        <v>45368</v>
      </c>
      <c r="D4285" s="156" t="s">
        <v>30</v>
      </c>
      <c r="E4285" s="156" t="s">
        <v>1943</v>
      </c>
      <c r="F4285" s="156">
        <v>5</v>
      </c>
      <c r="G4285" s="156">
        <v>2</v>
      </c>
      <c r="H4285" s="156" t="s">
        <v>6040</v>
      </c>
      <c r="I4285" s="156">
        <v>769</v>
      </c>
      <c r="J4285" s="156" t="s">
        <v>441</v>
      </c>
      <c r="K4285" s="156" t="s">
        <v>34</v>
      </c>
      <c r="L4285" s="156">
        <v>24.534246575342461</v>
      </c>
      <c r="M4285" s="156">
        <v>11</v>
      </c>
      <c r="N4285" s="156">
        <v>32.014385905191588</v>
      </c>
      <c r="O4285" s="156">
        <v>4.2680325597996216</v>
      </c>
      <c r="P4285" s="156">
        <v>19.21028822579272</v>
      </c>
      <c r="Q4285" s="156">
        <v>32.948487515513357</v>
      </c>
      <c r="R4285" s="156">
        <v>4.2499873641030357</v>
      </c>
      <c r="S4285" s="156">
        <v>20.198525423204249</v>
      </c>
      <c r="T4285" s="156">
        <v>27.820659283048521</v>
      </c>
    </row>
    <row r="4286" spans="1:20" x14ac:dyDescent="0.45">
      <c r="A4286" s="156" t="s">
        <v>74</v>
      </c>
      <c r="B4286" s="156">
        <v>2024</v>
      </c>
      <c r="C4286" s="157">
        <v>45368</v>
      </c>
      <c r="D4286" s="156" t="s">
        <v>30</v>
      </c>
      <c r="E4286" s="156" t="s">
        <v>1943</v>
      </c>
      <c r="F4286" s="156">
        <v>5</v>
      </c>
      <c r="G4286" s="156">
        <v>3</v>
      </c>
      <c r="H4286" s="156" t="s">
        <v>6040</v>
      </c>
      <c r="I4286" s="156">
        <v>769</v>
      </c>
      <c r="J4286" s="156" t="s">
        <v>431</v>
      </c>
      <c r="K4286" s="156" t="s">
        <v>79</v>
      </c>
      <c r="L4286" s="156">
        <v>25.550684931506851</v>
      </c>
      <c r="M4286" s="156">
        <v>23</v>
      </c>
      <c r="N4286" s="156">
        <v>35.41037624327091</v>
      </c>
      <c r="O4286" s="156">
        <v>4.3466112574680791</v>
      </c>
      <c r="P4286" s="156">
        <v>22.37054247086667</v>
      </c>
      <c r="Q4286" s="156">
        <v>34.734693621512669</v>
      </c>
      <c r="R4286" s="156">
        <v>4.2912862857228697</v>
      </c>
      <c r="S4286" s="156">
        <v>21.860834764344059</v>
      </c>
      <c r="T4286" s="156">
        <v>27.820659283048521</v>
      </c>
    </row>
    <row r="4287" spans="1:20" x14ac:dyDescent="0.45">
      <c r="A4287" s="156" t="s">
        <v>74</v>
      </c>
      <c r="B4287" s="156">
        <v>2024</v>
      </c>
      <c r="C4287" s="157">
        <v>45368</v>
      </c>
      <c r="D4287" s="156" t="s">
        <v>30</v>
      </c>
      <c r="E4287" s="156" t="s">
        <v>1943</v>
      </c>
      <c r="F4287" s="156">
        <v>5</v>
      </c>
      <c r="G4287" s="156">
        <v>4</v>
      </c>
      <c r="H4287" s="156" t="s">
        <v>6040</v>
      </c>
      <c r="I4287" s="156">
        <v>769</v>
      </c>
      <c r="J4287" s="156" t="s">
        <v>472</v>
      </c>
      <c r="K4287" s="156" t="s">
        <v>518</v>
      </c>
      <c r="L4287" s="156">
        <v>22.106849315068491</v>
      </c>
      <c r="M4287" s="156">
        <v>23</v>
      </c>
      <c r="N4287" s="156">
        <v>22.571029515172</v>
      </c>
      <c r="O4287" s="156">
        <v>4.5774948299144986</v>
      </c>
      <c r="P4287" s="156">
        <v>8.8385450254285054</v>
      </c>
      <c r="Q4287" s="156">
        <v>23.696297231937098</v>
      </c>
      <c r="R4287" s="156">
        <v>4.4502176432987088</v>
      </c>
      <c r="S4287" s="156">
        <v>10.345644302040981</v>
      </c>
      <c r="T4287" s="156">
        <v>27.820659283048521</v>
      </c>
    </row>
    <row r="4288" spans="1:20" x14ac:dyDescent="0.45">
      <c r="A4288" s="156" t="s">
        <v>74</v>
      </c>
      <c r="B4288" s="156">
        <v>2024</v>
      </c>
      <c r="C4288" s="157">
        <v>45368</v>
      </c>
      <c r="D4288" s="156" t="s">
        <v>30</v>
      </c>
      <c r="E4288" s="156" t="s">
        <v>1943</v>
      </c>
      <c r="F4288" s="156">
        <v>5</v>
      </c>
      <c r="G4288" s="156">
        <v>5</v>
      </c>
      <c r="H4288" s="156" t="s">
        <v>6040</v>
      </c>
      <c r="I4288" s="156">
        <v>769</v>
      </c>
      <c r="J4288" s="156" t="s">
        <v>523</v>
      </c>
      <c r="K4288" s="156" t="s">
        <v>524</v>
      </c>
      <c r="L4288" s="156">
        <v>20.849315068493151</v>
      </c>
      <c r="M4288" s="156">
        <v>3</v>
      </c>
      <c r="N4288" s="156">
        <v>25</v>
      </c>
      <c r="O4288" s="156">
        <v>8.3333333330000006</v>
      </c>
      <c r="P4288" s="156">
        <v>9.999965300266922E-10</v>
      </c>
      <c r="Q4288" s="156">
        <v>24.295354452085601</v>
      </c>
      <c r="R4288" s="156">
        <v>6.6365360018860526</v>
      </c>
      <c r="S4288" s="156">
        <v>4.38574644642744</v>
      </c>
      <c r="T4288" s="156">
        <v>27.820659283048521</v>
      </c>
    </row>
    <row r="4289" spans="1:20" x14ac:dyDescent="0.45">
      <c r="A4289" s="156" t="s">
        <v>74</v>
      </c>
      <c r="B4289" s="156">
        <v>2024</v>
      </c>
      <c r="C4289" s="157">
        <v>45368</v>
      </c>
      <c r="D4289" s="156" t="s">
        <v>30</v>
      </c>
      <c r="E4289" s="156" t="s">
        <v>1943</v>
      </c>
      <c r="F4289" s="156">
        <v>5</v>
      </c>
      <c r="G4289" s="156">
        <v>6</v>
      </c>
      <c r="H4289" s="156" t="s">
        <v>6040</v>
      </c>
      <c r="I4289" s="156">
        <v>769</v>
      </c>
      <c r="J4289" s="156" t="s">
        <v>401</v>
      </c>
      <c r="K4289" s="156" t="s">
        <v>177</v>
      </c>
      <c r="L4289" s="156">
        <v>26.734246575342461</v>
      </c>
      <c r="M4289" s="156">
        <v>23</v>
      </c>
      <c r="N4289" s="156">
        <v>25.74719400035935</v>
      </c>
      <c r="O4289" s="156">
        <v>4.3275657609984366</v>
      </c>
      <c r="P4289" s="156">
        <v>12.76449671736404</v>
      </c>
      <c r="Q4289" s="156">
        <v>24.388486889721332</v>
      </c>
      <c r="R4289" s="156">
        <v>4.2951489477493547</v>
      </c>
      <c r="S4289" s="156">
        <v>11.503040046473259</v>
      </c>
      <c r="T4289" s="156">
        <v>27.820659283048521</v>
      </c>
    </row>
    <row r="4290" spans="1:20" x14ac:dyDescent="0.45">
      <c r="A4290" s="156" t="s">
        <v>74</v>
      </c>
      <c r="B4290" s="156">
        <v>2024</v>
      </c>
      <c r="C4290" s="157">
        <v>45368</v>
      </c>
      <c r="D4290" s="156" t="s">
        <v>30</v>
      </c>
      <c r="E4290" s="156" t="s">
        <v>1943</v>
      </c>
      <c r="F4290" s="156">
        <v>5</v>
      </c>
      <c r="G4290" s="156">
        <v>7</v>
      </c>
      <c r="H4290" s="156" t="s">
        <v>6040</v>
      </c>
      <c r="I4290" s="156">
        <v>769</v>
      </c>
      <c r="J4290" s="156" t="s">
        <v>399</v>
      </c>
      <c r="K4290" s="156" t="s">
        <v>49</v>
      </c>
      <c r="L4290" s="156">
        <v>29.602739726027401</v>
      </c>
      <c r="M4290" s="156">
        <v>9</v>
      </c>
      <c r="N4290" s="156">
        <v>28.32203323776535</v>
      </c>
      <c r="O4290" s="156">
        <v>4.2681587810587667</v>
      </c>
      <c r="P4290" s="156">
        <v>15.517556894589051</v>
      </c>
      <c r="Q4290" s="156">
        <v>25.26167393920797</v>
      </c>
      <c r="R4290" s="156">
        <v>4.3113420124240287</v>
      </c>
      <c r="S4290" s="156">
        <v>12.32764790193589</v>
      </c>
      <c r="T4290" s="156">
        <v>27.820659283048521</v>
      </c>
    </row>
    <row r="4291" spans="1:20" x14ac:dyDescent="0.45">
      <c r="A4291" s="158" t="s">
        <v>74</v>
      </c>
      <c r="B4291" s="158">
        <v>2024</v>
      </c>
      <c r="C4291" s="159">
        <v>45368</v>
      </c>
      <c r="D4291" s="158" t="s">
        <v>30</v>
      </c>
      <c r="E4291" s="158" t="s">
        <v>1943</v>
      </c>
      <c r="F4291" s="158">
        <v>6</v>
      </c>
      <c r="G4291" s="158">
        <v>1</v>
      </c>
      <c r="H4291" s="158" t="s">
        <v>6041</v>
      </c>
      <c r="I4291" s="158">
        <v>770</v>
      </c>
      <c r="J4291" s="158" t="s">
        <v>346</v>
      </c>
      <c r="K4291" s="158" t="s">
        <v>52</v>
      </c>
      <c r="L4291" s="158">
        <v>24.906849315068492</v>
      </c>
      <c r="M4291" s="158">
        <v>6</v>
      </c>
      <c r="N4291" s="158">
        <v>38.003276977303038</v>
      </c>
      <c r="O4291" s="158">
        <v>4.4494097395872698</v>
      </c>
      <c r="P4291" s="158">
        <v>24.65504775854123</v>
      </c>
      <c r="Q4291" s="158">
        <v>39.527727580254762</v>
      </c>
      <c r="R4291" s="158">
        <v>4.547044106328114</v>
      </c>
      <c r="S4291" s="158">
        <v>25.886595261270418</v>
      </c>
      <c r="T4291" s="158">
        <v>25.284448326213841</v>
      </c>
    </row>
    <row r="4292" spans="1:20" x14ac:dyDescent="0.45">
      <c r="A4292" s="158" t="s">
        <v>74</v>
      </c>
      <c r="B4292" s="158">
        <v>2024</v>
      </c>
      <c r="C4292" s="159">
        <v>45368</v>
      </c>
      <c r="D4292" s="158" t="s">
        <v>30</v>
      </c>
      <c r="E4292" s="158" t="s">
        <v>1943</v>
      </c>
      <c r="F4292" s="158">
        <v>6</v>
      </c>
      <c r="G4292" s="158">
        <v>2</v>
      </c>
      <c r="H4292" s="158" t="s">
        <v>6041</v>
      </c>
      <c r="I4292" s="158">
        <v>770</v>
      </c>
      <c r="J4292" s="158" t="s">
        <v>397</v>
      </c>
      <c r="K4292" s="158" t="s">
        <v>177</v>
      </c>
      <c r="L4292" s="158">
        <v>31.328767123287669</v>
      </c>
      <c r="M4292" s="158">
        <v>23</v>
      </c>
      <c r="N4292" s="158">
        <v>32.49860672213407</v>
      </c>
      <c r="O4292" s="158">
        <v>4.3786358341211056</v>
      </c>
      <c r="P4292" s="158">
        <v>19.36269921977075</v>
      </c>
      <c r="Q4292" s="158">
        <v>33.08516077503981</v>
      </c>
      <c r="R4292" s="158">
        <v>4.3941070120202106</v>
      </c>
      <c r="S4292" s="158">
        <v>19.902839738979178</v>
      </c>
      <c r="T4292" s="158">
        <v>25.284448326213841</v>
      </c>
    </row>
    <row r="4293" spans="1:20" x14ac:dyDescent="0.45">
      <c r="A4293" s="158" t="s">
        <v>74</v>
      </c>
      <c r="B4293" s="158">
        <v>2024</v>
      </c>
      <c r="C4293" s="159">
        <v>45368</v>
      </c>
      <c r="D4293" s="158" t="s">
        <v>30</v>
      </c>
      <c r="E4293" s="158" t="s">
        <v>1943</v>
      </c>
      <c r="F4293" s="158">
        <v>6</v>
      </c>
      <c r="G4293" s="158">
        <v>3</v>
      </c>
      <c r="H4293" s="158" t="s">
        <v>6041</v>
      </c>
      <c r="I4293" s="158">
        <v>770</v>
      </c>
      <c r="J4293" s="158" t="s">
        <v>511</v>
      </c>
      <c r="K4293" s="158" t="s">
        <v>363</v>
      </c>
      <c r="L4293" s="158">
        <v>30.923287671232881</v>
      </c>
      <c r="M4293" s="158">
        <v>23</v>
      </c>
      <c r="N4293" s="158">
        <v>27.11850005352203</v>
      </c>
      <c r="O4293" s="158">
        <v>5.0208763920836956</v>
      </c>
      <c r="P4293" s="158">
        <v>12.05587087727095</v>
      </c>
      <c r="Q4293" s="158">
        <v>27.270949731206191</v>
      </c>
      <c r="R4293" s="158">
        <v>4.8289758430686627</v>
      </c>
      <c r="S4293" s="158">
        <v>12.784022202000211</v>
      </c>
      <c r="T4293" s="158">
        <v>25.284448326213841</v>
      </c>
    </row>
    <row r="4294" spans="1:20" x14ac:dyDescent="0.45">
      <c r="A4294" s="158" t="s">
        <v>74</v>
      </c>
      <c r="B4294" s="158">
        <v>2024</v>
      </c>
      <c r="C4294" s="159">
        <v>45368</v>
      </c>
      <c r="D4294" s="158" t="s">
        <v>30</v>
      </c>
      <c r="E4294" s="158" t="s">
        <v>1943</v>
      </c>
      <c r="F4294" s="158">
        <v>6</v>
      </c>
      <c r="G4294" s="158">
        <v>4</v>
      </c>
      <c r="H4294" s="158" t="s">
        <v>6041</v>
      </c>
      <c r="I4294" s="158">
        <v>770</v>
      </c>
      <c r="J4294" s="158" t="s">
        <v>459</v>
      </c>
      <c r="K4294" s="158" t="s">
        <v>143</v>
      </c>
      <c r="L4294" s="158">
        <v>20.843835616438351</v>
      </c>
      <c r="M4294" s="158">
        <v>23</v>
      </c>
      <c r="N4294" s="158">
        <v>16.431316151440591</v>
      </c>
      <c r="O4294" s="158">
        <v>4.5497962924773701</v>
      </c>
      <c r="P4294" s="158">
        <v>2.7819272740084848</v>
      </c>
      <c r="Q4294" s="158">
        <v>17.376210426860361</v>
      </c>
      <c r="R4294" s="158">
        <v>4.4799201565221924</v>
      </c>
      <c r="S4294" s="158">
        <v>3.9364499572937821</v>
      </c>
      <c r="T4294" s="158">
        <v>25.284448326213841</v>
      </c>
    </row>
    <row r="4295" spans="1:20" x14ac:dyDescent="0.45">
      <c r="A4295" s="158" t="s">
        <v>74</v>
      </c>
      <c r="B4295" s="158">
        <v>2024</v>
      </c>
      <c r="C4295" s="159">
        <v>45368</v>
      </c>
      <c r="D4295" s="158" t="s">
        <v>30</v>
      </c>
      <c r="E4295" s="158" t="s">
        <v>1943</v>
      </c>
      <c r="F4295" s="158">
        <v>6</v>
      </c>
      <c r="G4295" s="158">
        <v>5</v>
      </c>
      <c r="H4295" s="158" t="s">
        <v>6041</v>
      </c>
      <c r="I4295" s="158">
        <v>770</v>
      </c>
      <c r="J4295" s="158" t="s">
        <v>476</v>
      </c>
      <c r="K4295" s="158" t="s">
        <v>477</v>
      </c>
      <c r="L4295" s="158">
        <v>31.4986301369863</v>
      </c>
      <c r="M4295" s="158">
        <v>23</v>
      </c>
      <c r="N4295" s="158">
        <v>17.485437045747659</v>
      </c>
      <c r="O4295" s="158">
        <v>4.5380798015281236</v>
      </c>
      <c r="P4295" s="158">
        <v>3.8711976411632918</v>
      </c>
      <c r="Q4295" s="158">
        <v>16.892120833375589</v>
      </c>
      <c r="R4295" s="158">
        <v>4.4835532106364644</v>
      </c>
      <c r="S4295" s="158">
        <v>3.4414612014662</v>
      </c>
      <c r="T4295" s="158">
        <v>25.284448326213841</v>
      </c>
    </row>
    <row r="4296" spans="1:20" x14ac:dyDescent="0.45">
      <c r="A4296" s="158" t="s">
        <v>74</v>
      </c>
      <c r="B4296" s="158">
        <v>2024</v>
      </c>
      <c r="C4296" s="159">
        <v>45368</v>
      </c>
      <c r="D4296" s="158" t="s">
        <v>30</v>
      </c>
      <c r="E4296" s="158" t="s">
        <v>1943</v>
      </c>
      <c r="F4296" s="158">
        <v>6</v>
      </c>
      <c r="G4296" s="158">
        <v>6</v>
      </c>
      <c r="H4296" s="158" t="s">
        <v>6041</v>
      </c>
      <c r="I4296" s="158">
        <v>770</v>
      </c>
      <c r="J4296" s="158" t="s">
        <v>493</v>
      </c>
      <c r="K4296" s="158" t="s">
        <v>37</v>
      </c>
      <c r="L4296" s="158">
        <v>25.706849315068489</v>
      </c>
      <c r="M4296" s="158">
        <v>23</v>
      </c>
      <c r="N4296" s="158">
        <v>20.169553007135661</v>
      </c>
      <c r="O4296" s="158">
        <v>4.8925850999717353</v>
      </c>
      <c r="P4296" s="158">
        <v>5.4917977072204529</v>
      </c>
      <c r="Q4296" s="158">
        <v>17.114732614894351</v>
      </c>
      <c r="R4296" s="158">
        <v>4.8261963497366418</v>
      </c>
      <c r="S4296" s="158">
        <v>2.6361435656844212</v>
      </c>
      <c r="T4296" s="158">
        <v>25.284448326213841</v>
      </c>
    </row>
    <row r="4297" spans="1:20" x14ac:dyDescent="0.45">
      <c r="A4297" s="130" t="s">
        <v>74</v>
      </c>
      <c r="B4297" s="130">
        <v>2024</v>
      </c>
      <c r="C4297" s="131">
        <v>45368</v>
      </c>
      <c r="D4297" s="130" t="s">
        <v>30</v>
      </c>
      <c r="E4297" s="130" t="s">
        <v>5233</v>
      </c>
      <c r="F4297" s="130">
        <v>1</v>
      </c>
      <c r="G4297" s="130">
        <v>1</v>
      </c>
      <c r="H4297" s="130" t="s">
        <v>6042</v>
      </c>
      <c r="I4297" s="130">
        <v>771</v>
      </c>
      <c r="J4297" s="130" t="s">
        <v>262</v>
      </c>
      <c r="K4297" s="130" t="s">
        <v>46</v>
      </c>
      <c r="L4297" s="130">
        <v>27.449315068493149</v>
      </c>
      <c r="M4297" s="130">
        <v>4</v>
      </c>
      <c r="N4297" s="130">
        <v>36.516311599779222</v>
      </c>
      <c r="O4297" s="130">
        <v>4.3643238092895658</v>
      </c>
      <c r="P4297" s="130">
        <v>23.423340171910521</v>
      </c>
      <c r="Q4297" s="130">
        <v>37.897058332339029</v>
      </c>
      <c r="R4297" s="130">
        <v>4.4842118630134014</v>
      </c>
      <c r="S4297" s="130">
        <v>24.444422743298819</v>
      </c>
      <c r="T4297" s="130">
        <v>23.604987214430128</v>
      </c>
    </row>
    <row r="4298" spans="1:20" x14ac:dyDescent="0.45">
      <c r="A4298" s="130" t="s">
        <v>74</v>
      </c>
      <c r="B4298" s="130">
        <v>2024</v>
      </c>
      <c r="C4298" s="131">
        <v>45368</v>
      </c>
      <c r="D4298" s="130" t="s">
        <v>30</v>
      </c>
      <c r="E4298" s="130" t="s">
        <v>5233</v>
      </c>
      <c r="F4298" s="130">
        <v>1</v>
      </c>
      <c r="G4298" s="130">
        <v>2</v>
      </c>
      <c r="H4298" s="130" t="s">
        <v>6042</v>
      </c>
      <c r="I4298" s="130">
        <v>771</v>
      </c>
      <c r="J4298" s="130" t="s">
        <v>512</v>
      </c>
      <c r="K4298" s="130" t="s">
        <v>37</v>
      </c>
      <c r="L4298" s="130">
        <v>23.468493150684932</v>
      </c>
      <c r="M4298" s="130">
        <v>23</v>
      </c>
      <c r="N4298" s="130">
        <v>28.150433510542651</v>
      </c>
      <c r="O4298" s="130">
        <v>4.9391513557899227</v>
      </c>
      <c r="P4298" s="130">
        <v>13.33297944317288</v>
      </c>
      <c r="Q4298" s="130">
        <v>29.35223045513122</v>
      </c>
      <c r="R4298" s="130">
        <v>4.8026823755133279</v>
      </c>
      <c r="S4298" s="130">
        <v>14.94418332859124</v>
      </c>
      <c r="T4298" s="130">
        <v>23.604987214430128</v>
      </c>
    </row>
    <row r="4299" spans="1:20" x14ac:dyDescent="0.45">
      <c r="A4299" s="130" t="s">
        <v>74</v>
      </c>
      <c r="B4299" s="130">
        <v>2024</v>
      </c>
      <c r="C4299" s="131">
        <v>45368</v>
      </c>
      <c r="D4299" s="130" t="s">
        <v>30</v>
      </c>
      <c r="E4299" s="130" t="s">
        <v>5233</v>
      </c>
      <c r="F4299" s="130">
        <v>1</v>
      </c>
      <c r="G4299" s="130">
        <v>3</v>
      </c>
      <c r="H4299" s="130" t="s">
        <v>6042</v>
      </c>
      <c r="I4299" s="130">
        <v>771</v>
      </c>
      <c r="J4299" s="130" t="s">
        <v>511</v>
      </c>
      <c r="K4299" s="130" t="s">
        <v>363</v>
      </c>
      <c r="L4299" s="130">
        <v>30.923287671232881</v>
      </c>
      <c r="M4299" s="130">
        <v>23</v>
      </c>
      <c r="N4299" s="130">
        <v>27.270949731206191</v>
      </c>
      <c r="O4299" s="130">
        <v>4.8289758430686627</v>
      </c>
      <c r="P4299" s="130">
        <v>12.784022202000211</v>
      </c>
      <c r="Q4299" s="130">
        <v>26.949087322105271</v>
      </c>
      <c r="R4299" s="130">
        <v>4.6916930142248816</v>
      </c>
      <c r="S4299" s="130">
        <v>12.87400827943063</v>
      </c>
      <c r="T4299" s="130">
        <v>23.604987214430128</v>
      </c>
    </row>
    <row r="4300" spans="1:20" x14ac:dyDescent="0.45">
      <c r="A4300" s="130" t="s">
        <v>74</v>
      </c>
      <c r="B4300" s="130">
        <v>2024</v>
      </c>
      <c r="C4300" s="131">
        <v>45368</v>
      </c>
      <c r="D4300" s="130" t="s">
        <v>30</v>
      </c>
      <c r="E4300" s="130" t="s">
        <v>5233</v>
      </c>
      <c r="F4300" s="130">
        <v>1</v>
      </c>
      <c r="G4300" s="130">
        <v>4</v>
      </c>
      <c r="H4300" s="130" t="s">
        <v>6042</v>
      </c>
      <c r="I4300" s="130">
        <v>771</v>
      </c>
      <c r="J4300" s="130" t="s">
        <v>503</v>
      </c>
      <c r="K4300" s="130" t="s">
        <v>504</v>
      </c>
      <c r="L4300" s="130">
        <v>23.904109589041099</v>
      </c>
      <c r="M4300" s="130">
        <v>23</v>
      </c>
      <c r="N4300" s="130">
        <v>9.228384494105601</v>
      </c>
      <c r="O4300" s="130">
        <v>5.7704707479659287</v>
      </c>
      <c r="P4300" s="130">
        <v>-8.0830277497921834</v>
      </c>
      <c r="Q4300" s="130">
        <v>12.152106995906991</v>
      </c>
      <c r="R4300" s="130">
        <v>5.3168468349648963</v>
      </c>
      <c r="S4300" s="130">
        <v>-3.7984335089877028</v>
      </c>
      <c r="T4300" s="130">
        <v>23.604987214430128</v>
      </c>
    </row>
    <row r="4301" spans="1:20" x14ac:dyDescent="0.45">
      <c r="A4301" s="130" t="s">
        <v>74</v>
      </c>
      <c r="B4301" s="130">
        <v>2024</v>
      </c>
      <c r="C4301" s="131">
        <v>45368</v>
      </c>
      <c r="D4301" s="130" t="s">
        <v>30</v>
      </c>
      <c r="E4301" s="130" t="s">
        <v>5233</v>
      </c>
      <c r="F4301" s="130">
        <v>1</v>
      </c>
      <c r="G4301" s="130">
        <v>5</v>
      </c>
      <c r="H4301" s="130" t="s">
        <v>6042</v>
      </c>
      <c r="I4301" s="130">
        <v>771</v>
      </c>
      <c r="J4301" s="130" t="s">
        <v>514</v>
      </c>
      <c r="K4301" s="130" t="s">
        <v>143</v>
      </c>
      <c r="L4301" s="130">
        <v>22.536986301369861</v>
      </c>
      <c r="M4301" s="130">
        <v>23</v>
      </c>
      <c r="N4301" s="130">
        <v>16.76754671901001</v>
      </c>
      <c r="O4301" s="130">
        <v>5.7324445237409467</v>
      </c>
      <c r="P4301" s="130">
        <v>-0.42978685221283192</v>
      </c>
      <c r="Q4301" s="130">
        <v>15.86196216560802</v>
      </c>
      <c r="R4301" s="130">
        <v>5.3024384971046681</v>
      </c>
      <c r="S4301" s="130">
        <v>-4.5353325705983487E-2</v>
      </c>
      <c r="T4301" s="130">
        <v>23.604987214430128</v>
      </c>
    </row>
    <row r="4302" spans="1:20" x14ac:dyDescent="0.45">
      <c r="A4302" s="130" t="s">
        <v>74</v>
      </c>
      <c r="B4302" s="130">
        <v>2024</v>
      </c>
      <c r="C4302" s="131">
        <v>45368</v>
      </c>
      <c r="D4302" s="130" t="s">
        <v>30</v>
      </c>
      <c r="E4302" s="130" t="s">
        <v>5233</v>
      </c>
      <c r="F4302" s="130">
        <v>1</v>
      </c>
      <c r="G4302" s="130">
        <v>6</v>
      </c>
      <c r="H4302" s="130" t="s">
        <v>6042</v>
      </c>
      <c r="I4302" s="130">
        <v>771</v>
      </c>
      <c r="J4302" s="130" t="s">
        <v>472</v>
      </c>
      <c r="K4302" s="130" t="s">
        <v>518</v>
      </c>
      <c r="L4302" s="130">
        <v>22.106849315068491</v>
      </c>
      <c r="M4302" s="130">
        <v>23</v>
      </c>
      <c r="N4302" s="130">
        <v>23.696297231937098</v>
      </c>
      <c r="O4302" s="130">
        <v>4.4502176432987088</v>
      </c>
      <c r="P4302" s="130">
        <v>10.345644302040981</v>
      </c>
      <c r="Q4302" s="130">
        <v>20.284138802748071</v>
      </c>
      <c r="R4302" s="130">
        <v>4.465608591911046</v>
      </c>
      <c r="S4302" s="130">
        <v>6.8873130270149368</v>
      </c>
      <c r="T4302" s="130">
        <v>23.604987214430128</v>
      </c>
    </row>
    <row r="4303" spans="1:20" x14ac:dyDescent="0.45">
      <c r="A4303" s="150" t="s">
        <v>74</v>
      </c>
      <c r="B4303" s="150">
        <v>2024</v>
      </c>
      <c r="C4303" s="151">
        <v>45368</v>
      </c>
      <c r="D4303" s="150" t="s">
        <v>30</v>
      </c>
      <c r="E4303" s="150" t="s">
        <v>5233</v>
      </c>
      <c r="F4303" s="150">
        <v>2</v>
      </c>
      <c r="G4303" s="150">
        <v>1</v>
      </c>
      <c r="H4303" s="150" t="s">
        <v>6043</v>
      </c>
      <c r="I4303" s="150">
        <v>772</v>
      </c>
      <c r="J4303" s="150" t="s">
        <v>528</v>
      </c>
      <c r="K4303" s="150" t="s">
        <v>43</v>
      </c>
      <c r="L4303" s="150">
        <v>20.93150684931507</v>
      </c>
      <c r="M4303" s="150">
        <v>7</v>
      </c>
      <c r="N4303" s="150">
        <v>31.803719848000242</v>
      </c>
      <c r="O4303" s="150">
        <v>5.5400432043083896</v>
      </c>
      <c r="P4303" s="150">
        <v>15.183590235075069</v>
      </c>
      <c r="Q4303" s="150">
        <v>33.831794425727622</v>
      </c>
      <c r="R4303" s="150">
        <v>5.4205708826249239</v>
      </c>
      <c r="S4303" s="150">
        <v>17.570081777852849</v>
      </c>
      <c r="T4303" s="150">
        <v>19.94785304708207</v>
      </c>
    </row>
    <row r="4304" spans="1:20" x14ac:dyDescent="0.45">
      <c r="A4304" s="150" t="s">
        <v>74</v>
      </c>
      <c r="B4304" s="150">
        <v>2024</v>
      </c>
      <c r="C4304" s="151">
        <v>45368</v>
      </c>
      <c r="D4304" s="150" t="s">
        <v>30</v>
      </c>
      <c r="E4304" s="150" t="s">
        <v>5233</v>
      </c>
      <c r="F4304" s="150">
        <v>2</v>
      </c>
      <c r="G4304" s="150">
        <v>2</v>
      </c>
      <c r="H4304" s="150" t="s">
        <v>6043</v>
      </c>
      <c r="I4304" s="150">
        <v>772</v>
      </c>
      <c r="J4304" s="150" t="s">
        <v>525</v>
      </c>
      <c r="K4304" s="150" t="s">
        <v>524</v>
      </c>
      <c r="L4304" s="150">
        <v>23.641095890410959</v>
      </c>
      <c r="M4304" s="150">
        <v>23</v>
      </c>
      <c r="N4304" s="150">
        <v>15.527599443096451</v>
      </c>
      <c r="O4304" s="150">
        <v>7.0728717737606326</v>
      </c>
      <c r="P4304" s="150">
        <v>-5.6910158781854481</v>
      </c>
      <c r="Q4304" s="150">
        <v>20.576651371755609</v>
      </c>
      <c r="R4304" s="150">
        <v>6.1842247712024472</v>
      </c>
      <c r="S4304" s="150">
        <v>2.0239770581482719</v>
      </c>
      <c r="T4304" s="150">
        <v>19.94785304708207</v>
      </c>
    </row>
    <row r="4305" spans="1:20" x14ac:dyDescent="0.45">
      <c r="A4305" s="150" t="s">
        <v>74</v>
      </c>
      <c r="B4305" s="150">
        <v>2024</v>
      </c>
      <c r="C4305" s="151">
        <v>45368</v>
      </c>
      <c r="D4305" s="150" t="s">
        <v>30</v>
      </c>
      <c r="E4305" s="150" t="s">
        <v>5233</v>
      </c>
      <c r="F4305" s="150">
        <v>2</v>
      </c>
      <c r="G4305" s="150">
        <v>3</v>
      </c>
      <c r="H4305" s="150" t="s">
        <v>6043</v>
      </c>
      <c r="I4305" s="150">
        <v>772</v>
      </c>
      <c r="J4305" s="150" t="s">
        <v>526</v>
      </c>
      <c r="K4305" s="150" t="s">
        <v>49</v>
      </c>
      <c r="L4305" s="150">
        <v>23.172602739726031</v>
      </c>
      <c r="M4305" s="150">
        <v>23</v>
      </c>
      <c r="N4305" s="150">
        <v>25.693747348952609</v>
      </c>
      <c r="O4305" s="150">
        <v>6.6937493012681886</v>
      </c>
      <c r="P4305" s="150">
        <v>5.6124994451480461</v>
      </c>
      <c r="Q4305" s="150">
        <v>24.658868266681012</v>
      </c>
      <c r="R4305" s="150">
        <v>5.8968231162343923</v>
      </c>
      <c r="S4305" s="150">
        <v>6.968398917977833</v>
      </c>
      <c r="T4305" s="150">
        <v>19.94785304708207</v>
      </c>
    </row>
    <row r="4306" spans="1:20" x14ac:dyDescent="0.45">
      <c r="A4306" s="150" t="s">
        <v>74</v>
      </c>
      <c r="B4306" s="150">
        <v>2024</v>
      </c>
      <c r="C4306" s="151">
        <v>45368</v>
      </c>
      <c r="D4306" s="150" t="s">
        <v>30</v>
      </c>
      <c r="E4306" s="150" t="s">
        <v>5233</v>
      </c>
      <c r="F4306" s="150">
        <v>2</v>
      </c>
      <c r="G4306" s="150">
        <v>4</v>
      </c>
      <c r="H4306" s="150" t="s">
        <v>6043</v>
      </c>
      <c r="I4306" s="150">
        <v>772</v>
      </c>
      <c r="J4306" s="150" t="s">
        <v>459</v>
      </c>
      <c r="K4306" s="150" t="s">
        <v>143</v>
      </c>
      <c r="L4306" s="150">
        <v>20.843835616438351</v>
      </c>
      <c r="M4306" s="150">
        <v>23</v>
      </c>
      <c r="N4306" s="150">
        <v>17.376210426860361</v>
      </c>
      <c r="O4306" s="150">
        <v>4.4799201565221924</v>
      </c>
      <c r="P4306" s="150">
        <v>3.9364499572937821</v>
      </c>
      <c r="Q4306" s="150">
        <v>17.307928976328359</v>
      </c>
      <c r="R4306" s="150">
        <v>4.4235934339708587</v>
      </c>
      <c r="S4306" s="150">
        <v>4.0371486744157821</v>
      </c>
      <c r="T4306" s="150">
        <v>19.94785304708207</v>
      </c>
    </row>
    <row r="4307" spans="1:20" x14ac:dyDescent="0.45">
      <c r="A4307" s="150" t="s">
        <v>74</v>
      </c>
      <c r="B4307" s="150">
        <v>2024</v>
      </c>
      <c r="C4307" s="151">
        <v>45368</v>
      </c>
      <c r="D4307" s="150" t="s">
        <v>30</v>
      </c>
      <c r="E4307" s="150" t="s">
        <v>5233</v>
      </c>
      <c r="F4307" s="150">
        <v>2</v>
      </c>
      <c r="G4307" s="150">
        <v>5</v>
      </c>
      <c r="H4307" s="150" t="s">
        <v>6043</v>
      </c>
      <c r="I4307" s="150">
        <v>772</v>
      </c>
      <c r="J4307" s="150" t="s">
        <v>505</v>
      </c>
      <c r="K4307" s="150" t="s">
        <v>506</v>
      </c>
      <c r="L4307" s="150">
        <v>20.098630136986301</v>
      </c>
      <c r="M4307" s="150">
        <v>23</v>
      </c>
      <c r="N4307" s="150">
        <v>12.393720382207141</v>
      </c>
      <c r="O4307" s="150">
        <v>5.2626603179922906</v>
      </c>
      <c r="P4307" s="150">
        <v>-3.3942605717697352</v>
      </c>
      <c r="Q4307" s="150">
        <v>12.04240346464406</v>
      </c>
      <c r="R4307" s="150">
        <v>4.9958809711317258</v>
      </c>
      <c r="S4307" s="150">
        <v>-2.945239448751114</v>
      </c>
      <c r="T4307" s="150">
        <v>19.94785304708207</v>
      </c>
    </row>
    <row r="4308" spans="1:20" x14ac:dyDescent="0.45">
      <c r="A4308" s="150" t="s">
        <v>74</v>
      </c>
      <c r="B4308" s="150">
        <v>2024</v>
      </c>
      <c r="C4308" s="151">
        <v>45368</v>
      </c>
      <c r="D4308" s="150" t="s">
        <v>30</v>
      </c>
      <c r="E4308" s="150" t="s">
        <v>5233</v>
      </c>
      <c r="F4308" s="150">
        <v>2</v>
      </c>
      <c r="G4308" s="150">
        <v>6</v>
      </c>
      <c r="H4308" s="150" t="s">
        <v>6043</v>
      </c>
      <c r="I4308" s="150">
        <v>772</v>
      </c>
      <c r="J4308" s="150" t="s">
        <v>476</v>
      </c>
      <c r="K4308" s="150" t="s">
        <v>477</v>
      </c>
      <c r="L4308" s="150">
        <v>31.4986301369863</v>
      </c>
      <c r="M4308" s="150">
        <v>23</v>
      </c>
      <c r="N4308" s="150">
        <v>16.892120833375589</v>
      </c>
      <c r="O4308" s="150">
        <v>4.4835532106364644</v>
      </c>
      <c r="P4308" s="150">
        <v>3.4414612014662</v>
      </c>
      <c r="Q4308" s="150">
        <v>14.13094463486056</v>
      </c>
      <c r="R4308" s="150">
        <v>4.510780885997228</v>
      </c>
      <c r="S4308" s="150">
        <v>0.5986019768688795</v>
      </c>
      <c r="T4308" s="150">
        <v>19.94785304708207</v>
      </c>
    </row>
    <row r="4309" spans="1:20" x14ac:dyDescent="0.45">
      <c r="A4309" s="152" t="s">
        <v>74</v>
      </c>
      <c r="B4309" s="152">
        <v>2024</v>
      </c>
      <c r="C4309" s="153">
        <v>45368</v>
      </c>
      <c r="D4309" s="152" t="s">
        <v>30</v>
      </c>
      <c r="E4309" s="152" t="s">
        <v>5233</v>
      </c>
      <c r="F4309" s="152">
        <v>3</v>
      </c>
      <c r="G4309" s="152">
        <v>1</v>
      </c>
      <c r="H4309" s="152" t="s">
        <v>6044</v>
      </c>
      <c r="I4309" s="152">
        <v>773</v>
      </c>
      <c r="J4309" s="152" t="s">
        <v>523</v>
      </c>
      <c r="K4309" s="152" t="s">
        <v>524</v>
      </c>
      <c r="L4309" s="152">
        <v>20.849315068493151</v>
      </c>
      <c r="M4309" s="152">
        <v>3</v>
      </c>
      <c r="N4309" s="152">
        <v>24.295354452085601</v>
      </c>
      <c r="O4309" s="152">
        <v>6.6365360018860526</v>
      </c>
      <c r="P4309" s="152">
        <v>4.38574644642744</v>
      </c>
      <c r="Q4309" s="152">
        <v>29.00944121393179</v>
      </c>
      <c r="R4309" s="152">
        <v>6.1317773132784046</v>
      </c>
      <c r="S4309" s="152">
        <v>10.61410927409657</v>
      </c>
      <c r="T4309" s="152">
        <v>22.028535421338571</v>
      </c>
    </row>
    <row r="4310" spans="1:20" x14ac:dyDescent="0.45">
      <c r="A4310" s="152" t="s">
        <v>74</v>
      </c>
      <c r="B4310" s="152">
        <v>2024</v>
      </c>
      <c r="C4310" s="153">
        <v>45368</v>
      </c>
      <c r="D4310" s="152" t="s">
        <v>30</v>
      </c>
      <c r="E4310" s="152" t="s">
        <v>5233</v>
      </c>
      <c r="F4310" s="152">
        <v>3</v>
      </c>
      <c r="G4310" s="152">
        <v>2</v>
      </c>
      <c r="H4310" s="152" t="s">
        <v>6044</v>
      </c>
      <c r="I4310" s="152">
        <v>773</v>
      </c>
      <c r="J4310" s="152" t="s">
        <v>450</v>
      </c>
      <c r="K4310" s="152" t="s">
        <v>168</v>
      </c>
      <c r="L4310" s="152">
        <v>33.06849315068493</v>
      </c>
      <c r="M4310" s="152">
        <v>23</v>
      </c>
      <c r="N4310" s="152">
        <v>30.078322587143479</v>
      </c>
      <c r="O4310" s="152">
        <v>4.4411430404720056</v>
      </c>
      <c r="P4310" s="152">
        <v>16.754893465727459</v>
      </c>
      <c r="Q4310" s="152">
        <v>29.930525635945131</v>
      </c>
      <c r="R4310" s="152">
        <v>4.4419687825044321</v>
      </c>
      <c r="S4310" s="152">
        <v>16.604619288431842</v>
      </c>
      <c r="T4310" s="152">
        <v>22.028535421338571</v>
      </c>
    </row>
    <row r="4311" spans="1:20" x14ac:dyDescent="0.45">
      <c r="A4311" s="152" t="s">
        <v>74</v>
      </c>
      <c r="B4311" s="152">
        <v>2024</v>
      </c>
      <c r="C4311" s="153">
        <v>45368</v>
      </c>
      <c r="D4311" s="152" t="s">
        <v>30</v>
      </c>
      <c r="E4311" s="152" t="s">
        <v>5233</v>
      </c>
      <c r="F4311" s="152">
        <v>3</v>
      </c>
      <c r="G4311" s="152">
        <v>3</v>
      </c>
      <c r="H4311" s="152" t="s">
        <v>6044</v>
      </c>
      <c r="I4311" s="152">
        <v>773</v>
      </c>
      <c r="J4311" s="152" t="s">
        <v>521</v>
      </c>
      <c r="K4311" s="152" t="s">
        <v>55</v>
      </c>
      <c r="L4311" s="152">
        <v>23.75342465753425</v>
      </c>
      <c r="M4311" s="152">
        <v>23</v>
      </c>
      <c r="N4311" s="152">
        <v>19.638479736385399</v>
      </c>
      <c r="O4311" s="152">
        <v>5.8018968259464483</v>
      </c>
      <c r="P4311" s="152">
        <v>2.232789258546052</v>
      </c>
      <c r="Q4311" s="152">
        <v>20.33992415058448</v>
      </c>
      <c r="R4311" s="152">
        <v>5.3707439141420474</v>
      </c>
      <c r="S4311" s="152">
        <v>4.2276924081583331</v>
      </c>
      <c r="T4311" s="152">
        <v>22.028535421338571</v>
      </c>
    </row>
    <row r="4312" spans="1:20" x14ac:dyDescent="0.45">
      <c r="A4312" s="152" t="s">
        <v>74</v>
      </c>
      <c r="B4312" s="152">
        <v>2024</v>
      </c>
      <c r="C4312" s="153">
        <v>45368</v>
      </c>
      <c r="D4312" s="152" t="s">
        <v>30</v>
      </c>
      <c r="E4312" s="152" t="s">
        <v>5233</v>
      </c>
      <c r="F4312" s="152">
        <v>3</v>
      </c>
      <c r="G4312" s="152">
        <v>4</v>
      </c>
      <c r="H4312" s="152" t="s">
        <v>6044</v>
      </c>
      <c r="I4312" s="152">
        <v>773</v>
      </c>
      <c r="J4312" s="152" t="s">
        <v>501</v>
      </c>
      <c r="K4312" s="152" t="s">
        <v>99</v>
      </c>
      <c r="L4312" s="152">
        <v>28.038356164383561</v>
      </c>
      <c r="M4312" s="152">
        <v>23</v>
      </c>
      <c r="N4312" s="152">
        <v>11.74203344135706</v>
      </c>
      <c r="O4312" s="152">
        <v>4.8020370819237641</v>
      </c>
      <c r="P4312" s="152">
        <v>-2.6640778044142368</v>
      </c>
      <c r="Q4312" s="152">
        <v>12.59531570603915</v>
      </c>
      <c r="R4312" s="152">
        <v>4.684904963852766</v>
      </c>
      <c r="S4312" s="152">
        <v>-1.4593991855191499</v>
      </c>
      <c r="T4312" s="152">
        <v>22.028535421338571</v>
      </c>
    </row>
    <row r="4313" spans="1:20" x14ac:dyDescent="0.45">
      <c r="A4313" s="152" t="s">
        <v>74</v>
      </c>
      <c r="B4313" s="152">
        <v>2024</v>
      </c>
      <c r="C4313" s="153">
        <v>45368</v>
      </c>
      <c r="D4313" s="152" t="s">
        <v>30</v>
      </c>
      <c r="E4313" s="152" t="s">
        <v>5233</v>
      </c>
      <c r="F4313" s="152">
        <v>3</v>
      </c>
      <c r="G4313" s="152">
        <v>5</v>
      </c>
      <c r="H4313" s="152" t="s">
        <v>6044</v>
      </c>
      <c r="I4313" s="152">
        <v>773</v>
      </c>
      <c r="J4313" s="152" t="s">
        <v>401</v>
      </c>
      <c r="K4313" s="152" t="s">
        <v>177</v>
      </c>
      <c r="L4313" s="152">
        <v>26.734246575342461</v>
      </c>
      <c r="M4313" s="152">
        <v>23</v>
      </c>
      <c r="N4313" s="152">
        <v>24.388486889721332</v>
      </c>
      <c r="O4313" s="152">
        <v>4.2951489477493547</v>
      </c>
      <c r="P4313" s="152">
        <v>11.503040046473259</v>
      </c>
      <c r="Q4313" s="152">
        <v>21.261828596539601</v>
      </c>
      <c r="R4313" s="152">
        <v>4.3581417824421127</v>
      </c>
      <c r="S4313" s="152">
        <v>8.1874032492132596</v>
      </c>
      <c r="T4313" s="152">
        <v>22.028535421338571</v>
      </c>
    </row>
    <row r="4314" spans="1:20" x14ac:dyDescent="0.45">
      <c r="A4314" s="152" t="s">
        <v>74</v>
      </c>
      <c r="B4314" s="152">
        <v>2024</v>
      </c>
      <c r="C4314" s="153">
        <v>45368</v>
      </c>
      <c r="D4314" s="152" t="s">
        <v>30</v>
      </c>
      <c r="E4314" s="152" t="s">
        <v>5233</v>
      </c>
      <c r="F4314" s="152">
        <v>3</v>
      </c>
      <c r="G4314" s="152" t="s">
        <v>589</v>
      </c>
      <c r="H4314" s="152" t="s">
        <v>6044</v>
      </c>
      <c r="I4314" s="152">
        <v>773</v>
      </c>
      <c r="J4314" s="152" t="s">
        <v>508</v>
      </c>
      <c r="K4314" s="152" t="s">
        <v>43</v>
      </c>
      <c r="L4314" s="152">
        <v>20.150684931506849</v>
      </c>
      <c r="M4314" s="152">
        <v>23</v>
      </c>
      <c r="N4314" s="152">
        <v>29.306864507739039</v>
      </c>
      <c r="O4314" s="152">
        <v>4.8791260140485972</v>
      </c>
      <c r="P4314" s="152">
        <v>14.66948646559324</v>
      </c>
      <c r="Q4314" s="152">
        <v>29.306864507739039</v>
      </c>
      <c r="R4314" s="152">
        <v>4.8791260140485972</v>
      </c>
      <c r="S4314" s="152">
        <v>14.66948646559324</v>
      </c>
      <c r="T4314" s="152">
        <v>22.028535421338571</v>
      </c>
    </row>
    <row r="4315" spans="1:20" x14ac:dyDescent="0.45">
      <c r="A4315" s="154" t="s">
        <v>74</v>
      </c>
      <c r="B4315" s="154">
        <v>2024</v>
      </c>
      <c r="C4315" s="155">
        <v>45368</v>
      </c>
      <c r="D4315" s="154" t="s">
        <v>30</v>
      </c>
      <c r="E4315" s="154" t="s">
        <v>5233</v>
      </c>
      <c r="F4315" s="154">
        <v>4</v>
      </c>
      <c r="G4315" s="154">
        <v>1</v>
      </c>
      <c r="H4315" s="154" t="s">
        <v>6045</v>
      </c>
      <c r="I4315" s="154">
        <v>774</v>
      </c>
      <c r="J4315" s="154" t="s">
        <v>399</v>
      </c>
      <c r="K4315" s="154" t="s">
        <v>49</v>
      </c>
      <c r="L4315" s="154">
        <v>29.602739726027401</v>
      </c>
      <c r="M4315" s="154">
        <v>9</v>
      </c>
      <c r="N4315" s="154">
        <v>25.26167393920797</v>
      </c>
      <c r="O4315" s="154">
        <v>4.3113420124240287</v>
      </c>
      <c r="P4315" s="154">
        <v>12.32764790193589</v>
      </c>
      <c r="Q4315" s="154">
        <v>27.41098980060891</v>
      </c>
      <c r="R4315" s="154">
        <v>4.3837806983153849</v>
      </c>
      <c r="S4315" s="154">
        <v>14.25964770566276</v>
      </c>
      <c r="T4315" s="154">
        <v>21.07890976577189</v>
      </c>
    </row>
    <row r="4316" spans="1:20" x14ac:dyDescent="0.45">
      <c r="A4316" s="154" t="s">
        <v>74</v>
      </c>
      <c r="B4316" s="154">
        <v>2024</v>
      </c>
      <c r="C4316" s="155">
        <v>45368</v>
      </c>
      <c r="D4316" s="154" t="s">
        <v>30</v>
      </c>
      <c r="E4316" s="154" t="s">
        <v>5233</v>
      </c>
      <c r="F4316" s="154">
        <v>4</v>
      </c>
      <c r="G4316" s="154">
        <v>2</v>
      </c>
      <c r="H4316" s="154" t="s">
        <v>6045</v>
      </c>
      <c r="I4316" s="154">
        <v>774</v>
      </c>
      <c r="J4316" s="154" t="s">
        <v>509</v>
      </c>
      <c r="K4316" s="154" t="s">
        <v>187</v>
      </c>
      <c r="L4316" s="154">
        <v>25.05753424657534</v>
      </c>
      <c r="M4316" s="154">
        <v>23</v>
      </c>
      <c r="N4316" s="154">
        <v>20.220886626990168</v>
      </c>
      <c r="O4316" s="154">
        <v>5.4006288378741019</v>
      </c>
      <c r="P4316" s="154">
        <v>4.0190001133678628</v>
      </c>
      <c r="Q4316" s="154">
        <v>22.430701393490629</v>
      </c>
      <c r="R4316" s="154">
        <v>5.0629006046846108</v>
      </c>
      <c r="S4316" s="154">
        <v>7.2419995794368006</v>
      </c>
      <c r="T4316" s="154">
        <v>21.07890976577189</v>
      </c>
    </row>
    <row r="4317" spans="1:20" x14ac:dyDescent="0.45">
      <c r="A4317" s="154" t="s">
        <v>74</v>
      </c>
      <c r="B4317" s="154">
        <v>2024</v>
      </c>
      <c r="C4317" s="155">
        <v>45368</v>
      </c>
      <c r="D4317" s="154" t="s">
        <v>30</v>
      </c>
      <c r="E4317" s="154" t="s">
        <v>5233</v>
      </c>
      <c r="F4317" s="154">
        <v>4</v>
      </c>
      <c r="G4317" s="154">
        <v>3</v>
      </c>
      <c r="H4317" s="154" t="s">
        <v>6045</v>
      </c>
      <c r="I4317" s="154">
        <v>774</v>
      </c>
      <c r="J4317" s="154" t="s">
        <v>385</v>
      </c>
      <c r="K4317" s="154" t="s">
        <v>67</v>
      </c>
      <c r="L4317" s="154">
        <v>32.632876712328773</v>
      </c>
      <c r="M4317" s="154">
        <v>23</v>
      </c>
      <c r="N4317" s="154">
        <v>21.834827550439641</v>
      </c>
      <c r="O4317" s="154">
        <v>4.374173690522265</v>
      </c>
      <c r="P4317" s="154">
        <v>8.7123064788728435</v>
      </c>
      <c r="Q4317" s="154">
        <v>22.097759413257009</v>
      </c>
      <c r="R4317" s="154">
        <v>4.3238875991925703</v>
      </c>
      <c r="S4317" s="154">
        <v>9.1260966156793017</v>
      </c>
      <c r="T4317" s="154">
        <v>21.07890976577189</v>
      </c>
    </row>
    <row r="4318" spans="1:20" x14ac:dyDescent="0.45">
      <c r="A4318" s="154" t="s">
        <v>74</v>
      </c>
      <c r="B4318" s="154">
        <v>2024</v>
      </c>
      <c r="C4318" s="155">
        <v>45368</v>
      </c>
      <c r="D4318" s="154" t="s">
        <v>30</v>
      </c>
      <c r="E4318" s="154" t="s">
        <v>5233</v>
      </c>
      <c r="F4318" s="154">
        <v>4</v>
      </c>
      <c r="G4318" s="154">
        <v>4</v>
      </c>
      <c r="H4318" s="154" t="s">
        <v>6045</v>
      </c>
      <c r="I4318" s="154">
        <v>774</v>
      </c>
      <c r="J4318" s="154" t="s">
        <v>522</v>
      </c>
      <c r="K4318" s="154" t="s">
        <v>363</v>
      </c>
      <c r="L4318" s="154">
        <v>22.893150684931509</v>
      </c>
      <c r="M4318" s="154">
        <v>23</v>
      </c>
      <c r="N4318" s="154">
        <v>18.457261334741851</v>
      </c>
      <c r="O4318" s="154">
        <v>5.5234075789186781</v>
      </c>
      <c r="P4318" s="154">
        <v>1.8870385979858211</v>
      </c>
      <c r="Q4318" s="154">
        <v>18.4527245995824</v>
      </c>
      <c r="R4318" s="154">
        <v>5.108061939447528</v>
      </c>
      <c r="S4318" s="154">
        <v>3.128538781239818</v>
      </c>
      <c r="T4318" s="154">
        <v>21.07890976577189</v>
      </c>
    </row>
    <row r="4319" spans="1:20" x14ac:dyDescent="0.45">
      <c r="A4319" s="154" t="s">
        <v>74</v>
      </c>
      <c r="B4319" s="154">
        <v>2024</v>
      </c>
      <c r="C4319" s="155">
        <v>45368</v>
      </c>
      <c r="D4319" s="154" t="s">
        <v>30</v>
      </c>
      <c r="E4319" s="154" t="s">
        <v>5233</v>
      </c>
      <c r="F4319" s="154">
        <v>4</v>
      </c>
      <c r="G4319" s="154">
        <v>5</v>
      </c>
      <c r="H4319" s="154" t="s">
        <v>6045</v>
      </c>
      <c r="I4319" s="154">
        <v>774</v>
      </c>
      <c r="J4319" s="154" t="s">
        <v>493</v>
      </c>
      <c r="K4319" s="154" t="s">
        <v>37</v>
      </c>
      <c r="L4319" s="154">
        <v>25.706849315068489</v>
      </c>
      <c r="M4319" s="154">
        <v>23</v>
      </c>
      <c r="N4319" s="154">
        <v>17.114732614894351</v>
      </c>
      <c r="O4319" s="154">
        <v>4.8261963497366418</v>
      </c>
      <c r="P4319" s="154">
        <v>2.6361435656844212</v>
      </c>
      <c r="Q4319" s="154">
        <v>16.296313751612409</v>
      </c>
      <c r="R4319" s="154">
        <v>4.6593228393584267</v>
      </c>
      <c r="S4319" s="154">
        <v>2.318345233537134</v>
      </c>
      <c r="T4319" s="154">
        <v>21.07890976577189</v>
      </c>
    </row>
    <row r="4320" spans="1:20" x14ac:dyDescent="0.45">
      <c r="A4320" s="154" t="s">
        <v>74</v>
      </c>
      <c r="B4320" s="154">
        <v>2024</v>
      </c>
      <c r="C4320" s="155">
        <v>45368</v>
      </c>
      <c r="D4320" s="154" t="s">
        <v>30</v>
      </c>
      <c r="E4320" s="154" t="s">
        <v>5233</v>
      </c>
      <c r="F4320" s="154">
        <v>4</v>
      </c>
      <c r="G4320" s="154">
        <v>6</v>
      </c>
      <c r="H4320" s="154" t="s">
        <v>6045</v>
      </c>
      <c r="I4320" s="154">
        <v>774</v>
      </c>
      <c r="J4320" s="154" t="s">
        <v>488</v>
      </c>
      <c r="K4320" s="154" t="s">
        <v>55</v>
      </c>
      <c r="L4320" s="154">
        <v>23.232876712328771</v>
      </c>
      <c r="M4320" s="154">
        <v>23</v>
      </c>
      <c r="N4320" s="154">
        <v>23.58407652835735</v>
      </c>
      <c r="O4320" s="154">
        <v>4.4431831116416207</v>
      </c>
      <c r="P4320" s="154">
        <v>10.254527193432491</v>
      </c>
      <c r="Q4320" s="154">
        <v>20.197695352764001</v>
      </c>
      <c r="R4320" s="154">
        <v>4.4469153233683318</v>
      </c>
      <c r="S4320" s="154">
        <v>6.8569493826590016</v>
      </c>
      <c r="T4320" s="154">
        <v>21.07890976577189</v>
      </c>
    </row>
    <row r="4321" spans="1:20" x14ac:dyDescent="0.45">
      <c r="A4321" s="156" t="s">
        <v>74</v>
      </c>
      <c r="B4321" s="156">
        <v>2024</v>
      </c>
      <c r="C4321" s="157">
        <v>45368</v>
      </c>
      <c r="D4321" s="156" t="s">
        <v>30</v>
      </c>
      <c r="E4321" s="156" t="s">
        <v>5233</v>
      </c>
      <c r="F4321" s="156">
        <v>5</v>
      </c>
      <c r="G4321" s="156">
        <v>1</v>
      </c>
      <c r="H4321" s="156" t="s">
        <v>6046</v>
      </c>
      <c r="I4321" s="156">
        <v>775</v>
      </c>
      <c r="J4321" s="156" t="s">
        <v>441</v>
      </c>
      <c r="K4321" s="156" t="s">
        <v>34</v>
      </c>
      <c r="L4321" s="156">
        <v>24.534246575342461</v>
      </c>
      <c r="M4321" s="156">
        <v>11</v>
      </c>
      <c r="N4321" s="156">
        <v>32.948487515513357</v>
      </c>
      <c r="O4321" s="156">
        <v>4.2499873641030357</v>
      </c>
      <c r="P4321" s="156">
        <v>20.198525423204249</v>
      </c>
      <c r="Q4321" s="156">
        <v>35.011309380681091</v>
      </c>
      <c r="R4321" s="156">
        <v>4.3430690696481156</v>
      </c>
      <c r="S4321" s="156">
        <v>21.982102171736742</v>
      </c>
      <c r="T4321" s="156">
        <v>26.72016358888018</v>
      </c>
    </row>
    <row r="4322" spans="1:20" x14ac:dyDescent="0.45">
      <c r="A4322" s="156" t="s">
        <v>74</v>
      </c>
      <c r="B4322" s="156">
        <v>2024</v>
      </c>
      <c r="C4322" s="157">
        <v>45368</v>
      </c>
      <c r="D4322" s="156" t="s">
        <v>30</v>
      </c>
      <c r="E4322" s="156" t="s">
        <v>5233</v>
      </c>
      <c r="F4322" s="156">
        <v>5</v>
      </c>
      <c r="G4322" s="156">
        <v>2</v>
      </c>
      <c r="H4322" s="156" t="s">
        <v>6046</v>
      </c>
      <c r="I4322" s="156">
        <v>775</v>
      </c>
      <c r="J4322" s="156" t="s">
        <v>397</v>
      </c>
      <c r="K4322" s="156" t="s">
        <v>177</v>
      </c>
      <c r="L4322" s="156">
        <v>31.328767123287669</v>
      </c>
      <c r="M4322" s="156">
        <v>23</v>
      </c>
      <c r="N4322" s="156">
        <v>33.08516077503981</v>
      </c>
      <c r="O4322" s="156">
        <v>4.3941070120202106</v>
      </c>
      <c r="P4322" s="156">
        <v>19.902839738979178</v>
      </c>
      <c r="Q4322" s="156">
        <v>33.573949598970053</v>
      </c>
      <c r="R4322" s="156">
        <v>4.373248056400989</v>
      </c>
      <c r="S4322" s="156">
        <v>20.454205429767079</v>
      </c>
      <c r="T4322" s="156">
        <v>26.72016358888018</v>
      </c>
    </row>
    <row r="4323" spans="1:20" x14ac:dyDescent="0.45">
      <c r="A4323" s="156" t="s">
        <v>74</v>
      </c>
      <c r="B4323" s="156">
        <v>2024</v>
      </c>
      <c r="C4323" s="157">
        <v>45368</v>
      </c>
      <c r="D4323" s="156" t="s">
        <v>30</v>
      </c>
      <c r="E4323" s="156" t="s">
        <v>5233</v>
      </c>
      <c r="F4323" s="156">
        <v>5</v>
      </c>
      <c r="G4323" s="156">
        <v>3</v>
      </c>
      <c r="H4323" s="156" t="s">
        <v>6046</v>
      </c>
      <c r="I4323" s="156">
        <v>775</v>
      </c>
      <c r="J4323" s="156" t="s">
        <v>475</v>
      </c>
      <c r="K4323" s="156" t="s">
        <v>265</v>
      </c>
      <c r="L4323" s="156">
        <v>20.528767123287668</v>
      </c>
      <c r="M4323" s="156">
        <v>23</v>
      </c>
      <c r="N4323" s="156">
        <v>17.952649197958561</v>
      </c>
      <c r="O4323" s="156">
        <v>4.4125779312257141</v>
      </c>
      <c r="P4323" s="156">
        <v>4.714915404281415</v>
      </c>
      <c r="Q4323" s="156">
        <v>20.37781092163441</v>
      </c>
      <c r="R4323" s="156">
        <v>4.3583795266400038</v>
      </c>
      <c r="S4323" s="156">
        <v>7.3026723417143984</v>
      </c>
      <c r="T4323" s="156">
        <v>26.72016358888018</v>
      </c>
    </row>
    <row r="4324" spans="1:20" x14ac:dyDescent="0.45">
      <c r="A4324" s="156" t="s">
        <v>74</v>
      </c>
      <c r="B4324" s="156">
        <v>2024</v>
      </c>
      <c r="C4324" s="157">
        <v>45368</v>
      </c>
      <c r="D4324" s="156" t="s">
        <v>30</v>
      </c>
      <c r="E4324" s="156" t="s">
        <v>5233</v>
      </c>
      <c r="F4324" s="156">
        <v>5</v>
      </c>
      <c r="G4324" s="156">
        <v>4</v>
      </c>
      <c r="H4324" s="156" t="s">
        <v>6046</v>
      </c>
      <c r="I4324" s="156">
        <v>775</v>
      </c>
      <c r="J4324" s="156" t="s">
        <v>358</v>
      </c>
      <c r="K4324" s="156" t="s">
        <v>187</v>
      </c>
      <c r="L4324" s="156">
        <v>31.147945205479449</v>
      </c>
      <c r="M4324" s="156">
        <v>23</v>
      </c>
      <c r="N4324" s="156">
        <v>38.403444997948831</v>
      </c>
      <c r="O4324" s="156">
        <v>4.3117754736544063</v>
      </c>
      <c r="P4324" s="156">
        <v>25.46811857698561</v>
      </c>
      <c r="Q4324" s="156">
        <v>35.620860314940828</v>
      </c>
      <c r="R4324" s="156">
        <v>4.2885975616616241</v>
      </c>
      <c r="S4324" s="156">
        <v>22.75506762995596</v>
      </c>
      <c r="T4324" s="156">
        <v>26.72016358888018</v>
      </c>
    </row>
    <row r="4325" spans="1:20" x14ac:dyDescent="0.45">
      <c r="A4325" s="156" t="s">
        <v>74</v>
      </c>
      <c r="B4325" s="156">
        <v>2024</v>
      </c>
      <c r="C4325" s="157">
        <v>45368</v>
      </c>
      <c r="D4325" s="156" t="s">
        <v>30</v>
      </c>
      <c r="E4325" s="156" t="s">
        <v>5233</v>
      </c>
      <c r="F4325" s="156">
        <v>5</v>
      </c>
      <c r="G4325" s="156">
        <v>5</v>
      </c>
      <c r="H4325" s="156" t="s">
        <v>6046</v>
      </c>
      <c r="I4325" s="156">
        <v>775</v>
      </c>
      <c r="J4325" s="156" t="s">
        <v>520</v>
      </c>
      <c r="K4325" s="156" t="s">
        <v>518</v>
      </c>
      <c r="L4325" s="156">
        <v>18.224657534246571</v>
      </c>
      <c r="M4325" s="156">
        <v>23</v>
      </c>
      <c r="N4325" s="156">
        <v>20.575894021241819</v>
      </c>
      <c r="O4325" s="156">
        <v>5.3936818911970894</v>
      </c>
      <c r="P4325" s="156">
        <v>4.3948483476505551</v>
      </c>
      <c r="Q4325" s="156">
        <v>19.86236732348242</v>
      </c>
      <c r="R4325" s="156">
        <v>5.1091600103898474</v>
      </c>
      <c r="S4325" s="156">
        <v>4.5348872923128738</v>
      </c>
      <c r="T4325" s="156">
        <v>26.72016358888018</v>
      </c>
    </row>
    <row r="4326" spans="1:20" x14ac:dyDescent="0.45">
      <c r="A4326" s="156" t="s">
        <v>74</v>
      </c>
      <c r="B4326" s="156">
        <v>2024</v>
      </c>
      <c r="C4326" s="157">
        <v>45368</v>
      </c>
      <c r="D4326" s="156" t="s">
        <v>30</v>
      </c>
      <c r="E4326" s="156" t="s">
        <v>5233</v>
      </c>
      <c r="F4326" s="156">
        <v>5</v>
      </c>
      <c r="G4326" s="156">
        <v>6</v>
      </c>
      <c r="H4326" s="156" t="s">
        <v>6046</v>
      </c>
      <c r="I4326" s="156">
        <v>775</v>
      </c>
      <c r="J4326" s="156" t="s">
        <v>479</v>
      </c>
      <c r="K4326" s="156" t="s">
        <v>67</v>
      </c>
      <c r="L4326" s="156">
        <v>21.38356164383562</v>
      </c>
      <c r="M4326" s="156">
        <v>23</v>
      </c>
      <c r="N4326" s="156">
        <v>17.355345025578739</v>
      </c>
      <c r="O4326" s="156">
        <v>4.9006619949586154</v>
      </c>
      <c r="P4326" s="156">
        <v>2.6533590407028882</v>
      </c>
      <c r="Q4326" s="156">
        <v>15.285684218602629</v>
      </c>
      <c r="R4326" s="156">
        <v>4.8855876144633914</v>
      </c>
      <c r="S4326" s="156">
        <v>0.62892137521245672</v>
      </c>
      <c r="T4326" s="156">
        <v>26.72016358888018</v>
      </c>
    </row>
    <row r="4327" spans="1:20" x14ac:dyDescent="0.45">
      <c r="A4327" s="158" t="s">
        <v>74</v>
      </c>
      <c r="B4327" s="158">
        <v>2024</v>
      </c>
      <c r="C4327" s="159">
        <v>45368</v>
      </c>
      <c r="D4327" s="158" t="s">
        <v>30</v>
      </c>
      <c r="E4327" s="158" t="s">
        <v>5233</v>
      </c>
      <c r="F4327" s="158">
        <v>6</v>
      </c>
      <c r="G4327" s="158">
        <v>1</v>
      </c>
      <c r="H4327" s="158" t="s">
        <v>6047</v>
      </c>
      <c r="I4327" s="158">
        <v>776</v>
      </c>
      <c r="J4327" s="158" t="s">
        <v>451</v>
      </c>
      <c r="K4327" s="158" t="s">
        <v>168</v>
      </c>
      <c r="L4327" s="158">
        <v>25.293150684931511</v>
      </c>
      <c r="M4327" s="158">
        <v>5</v>
      </c>
      <c r="N4327" s="158">
        <v>36.818847364756941</v>
      </c>
      <c r="O4327" s="158">
        <v>4.4606148425544854</v>
      </c>
      <c r="P4327" s="158">
        <v>23.43700283709348</v>
      </c>
      <c r="Q4327" s="158">
        <v>38.296994175547631</v>
      </c>
      <c r="R4327" s="158">
        <v>4.5496348056214142</v>
      </c>
      <c r="S4327" s="158">
        <v>24.64808975868339</v>
      </c>
      <c r="T4327" s="158">
        <v>28.202875361011241</v>
      </c>
    </row>
    <row r="4328" spans="1:20" x14ac:dyDescent="0.45">
      <c r="A4328" s="158" t="s">
        <v>74</v>
      </c>
      <c r="B4328" s="158">
        <v>2024</v>
      </c>
      <c r="C4328" s="159">
        <v>45368</v>
      </c>
      <c r="D4328" s="158" t="s">
        <v>30</v>
      </c>
      <c r="E4328" s="158" t="s">
        <v>5233</v>
      </c>
      <c r="F4328" s="158">
        <v>6</v>
      </c>
      <c r="G4328" s="158">
        <v>2</v>
      </c>
      <c r="H4328" s="158" t="s">
        <v>6047</v>
      </c>
      <c r="I4328" s="158">
        <v>776</v>
      </c>
      <c r="J4328" s="158" t="s">
        <v>368</v>
      </c>
      <c r="K4328" s="158" t="s">
        <v>131</v>
      </c>
      <c r="L4328" s="158">
        <v>35.671232876712331</v>
      </c>
      <c r="M4328" s="158">
        <v>23</v>
      </c>
      <c r="N4328" s="158">
        <v>22.96670705491459</v>
      </c>
      <c r="O4328" s="158">
        <v>4.3175586495647051</v>
      </c>
      <c r="P4328" s="158">
        <v>10.014031106220481</v>
      </c>
      <c r="Q4328" s="158">
        <v>25.238165825728341</v>
      </c>
      <c r="R4328" s="158">
        <v>4.3228412971806858</v>
      </c>
      <c r="S4328" s="158">
        <v>12.269641934186289</v>
      </c>
      <c r="T4328" s="158">
        <v>28.202875361011241</v>
      </c>
    </row>
    <row r="4329" spans="1:20" x14ac:dyDescent="0.45">
      <c r="A4329" s="158" t="s">
        <v>74</v>
      </c>
      <c r="B4329" s="158">
        <v>2024</v>
      </c>
      <c r="C4329" s="159">
        <v>45368</v>
      </c>
      <c r="D4329" s="158" t="s">
        <v>30</v>
      </c>
      <c r="E4329" s="158" t="s">
        <v>5233</v>
      </c>
      <c r="F4329" s="158">
        <v>6</v>
      </c>
      <c r="G4329" s="158">
        <v>3</v>
      </c>
      <c r="H4329" s="158" t="s">
        <v>6047</v>
      </c>
      <c r="I4329" s="158">
        <v>776</v>
      </c>
      <c r="J4329" s="158" t="s">
        <v>431</v>
      </c>
      <c r="K4329" s="158" t="s">
        <v>79</v>
      </c>
      <c r="L4329" s="158">
        <v>25.550684931506851</v>
      </c>
      <c r="M4329" s="158">
        <v>23</v>
      </c>
      <c r="N4329" s="158">
        <v>34.734693621512669</v>
      </c>
      <c r="O4329" s="158">
        <v>4.2912862857228697</v>
      </c>
      <c r="P4329" s="158">
        <v>21.860834764344059</v>
      </c>
      <c r="Q4329" s="158">
        <v>33.479127259280517</v>
      </c>
      <c r="R4329" s="158">
        <v>4.2913936367789232</v>
      </c>
      <c r="S4329" s="158">
        <v>20.604946348943759</v>
      </c>
      <c r="T4329" s="158">
        <v>28.202875361011241</v>
      </c>
    </row>
    <row r="4330" spans="1:20" x14ac:dyDescent="0.45">
      <c r="A4330" s="158" t="s">
        <v>74</v>
      </c>
      <c r="B4330" s="158">
        <v>2024</v>
      </c>
      <c r="C4330" s="159">
        <v>45368</v>
      </c>
      <c r="D4330" s="158" t="s">
        <v>30</v>
      </c>
      <c r="E4330" s="158" t="s">
        <v>5233</v>
      </c>
      <c r="F4330" s="158">
        <v>6</v>
      </c>
      <c r="G4330" s="158">
        <v>4</v>
      </c>
      <c r="H4330" s="158" t="s">
        <v>6047</v>
      </c>
      <c r="I4330" s="158">
        <v>776</v>
      </c>
      <c r="J4330" s="158" t="s">
        <v>470</v>
      </c>
      <c r="K4330" s="158" t="s">
        <v>52</v>
      </c>
      <c r="L4330" s="158">
        <v>21.646575342465749</v>
      </c>
      <c r="M4330" s="158">
        <v>23</v>
      </c>
      <c r="N4330" s="158">
        <v>25.75011677070902</v>
      </c>
      <c r="O4330" s="158">
        <v>4.3986283881701809</v>
      </c>
      <c r="P4330" s="158">
        <v>12.55423160619848</v>
      </c>
      <c r="Q4330" s="158">
        <v>24.951313367110298</v>
      </c>
      <c r="R4330" s="158">
        <v>4.393800286686063</v>
      </c>
      <c r="S4330" s="158">
        <v>11.76991250705211</v>
      </c>
      <c r="T4330" s="158">
        <v>28.202875361011241</v>
      </c>
    </row>
    <row r="4331" spans="1:20" x14ac:dyDescent="0.45">
      <c r="A4331" s="158" t="s">
        <v>74</v>
      </c>
      <c r="B4331" s="158">
        <v>2024</v>
      </c>
      <c r="C4331" s="159">
        <v>45368</v>
      </c>
      <c r="D4331" s="158" t="s">
        <v>30</v>
      </c>
      <c r="E4331" s="158" t="s">
        <v>5233</v>
      </c>
      <c r="F4331" s="158">
        <v>6</v>
      </c>
      <c r="G4331" s="158">
        <v>5</v>
      </c>
      <c r="H4331" s="158" t="s">
        <v>6047</v>
      </c>
      <c r="I4331" s="158">
        <v>776</v>
      </c>
      <c r="J4331" s="158" t="s">
        <v>462</v>
      </c>
      <c r="K4331" s="158" t="s">
        <v>115</v>
      </c>
      <c r="L4331" s="158">
        <v>23.13424657534247</v>
      </c>
      <c r="M4331" s="158">
        <v>23</v>
      </c>
      <c r="N4331" s="158">
        <v>20.744011993162989</v>
      </c>
      <c r="O4331" s="158">
        <v>4.2938443733290681</v>
      </c>
      <c r="P4331" s="158">
        <v>7.8624788731757818</v>
      </c>
      <c r="Q4331" s="158">
        <v>19.132960859964221</v>
      </c>
      <c r="R4331" s="158">
        <v>4.4068080558381046</v>
      </c>
      <c r="S4331" s="158">
        <v>5.9125366924499119</v>
      </c>
      <c r="T4331" s="158">
        <v>28.202875361011241</v>
      </c>
    </row>
    <row r="4332" spans="1:20" x14ac:dyDescent="0.45">
      <c r="A4332" s="132" t="s">
        <v>74</v>
      </c>
      <c r="B4332" s="132">
        <v>2024</v>
      </c>
      <c r="C4332" s="133">
        <v>45368</v>
      </c>
      <c r="D4332" s="132" t="s">
        <v>30</v>
      </c>
      <c r="E4332" s="132" t="s">
        <v>5234</v>
      </c>
      <c r="F4332" s="132">
        <v>1</v>
      </c>
      <c r="G4332" s="132">
        <v>1</v>
      </c>
      <c r="H4332" s="132" t="s">
        <v>6048</v>
      </c>
      <c r="I4332" s="132">
        <v>777</v>
      </c>
      <c r="J4332" s="132" t="s">
        <v>365</v>
      </c>
      <c r="K4332" s="132" t="s">
        <v>88</v>
      </c>
      <c r="L4332" s="132">
        <v>26.515068493150689</v>
      </c>
      <c r="M4332" s="132">
        <v>2</v>
      </c>
      <c r="N4332" s="132">
        <v>35.978250118741968</v>
      </c>
      <c r="O4332" s="132">
        <v>4.4762593182190979</v>
      </c>
      <c r="P4332" s="132">
        <v>22.54947216408468</v>
      </c>
      <c r="Q4332" s="132">
        <v>38.712870900683761</v>
      </c>
      <c r="R4332" s="132">
        <v>4.4877388275726613</v>
      </c>
      <c r="S4332" s="132">
        <v>25.249654417965779</v>
      </c>
      <c r="T4332" s="132">
        <v>35.095945887915683</v>
      </c>
    </row>
    <row r="4333" spans="1:20" x14ac:dyDescent="0.45">
      <c r="A4333" s="132" t="s">
        <v>74</v>
      </c>
      <c r="B4333" s="132">
        <v>2024</v>
      </c>
      <c r="C4333" s="133">
        <v>45368</v>
      </c>
      <c r="D4333" s="132" t="s">
        <v>30</v>
      </c>
      <c r="E4333" s="132" t="s">
        <v>5234</v>
      </c>
      <c r="F4333" s="132">
        <v>1</v>
      </c>
      <c r="G4333" s="132">
        <v>2</v>
      </c>
      <c r="H4333" s="132" t="s">
        <v>6048</v>
      </c>
      <c r="I4333" s="132">
        <v>777</v>
      </c>
      <c r="J4333" s="132" t="s">
        <v>523</v>
      </c>
      <c r="K4333" s="132" t="s">
        <v>524</v>
      </c>
      <c r="L4333" s="132">
        <v>20.849315068493151</v>
      </c>
      <c r="M4333" s="132">
        <v>3</v>
      </c>
      <c r="N4333" s="132">
        <v>29.00944121393179</v>
      </c>
      <c r="O4333" s="132">
        <v>6.1317773132784046</v>
      </c>
      <c r="P4333" s="132">
        <v>10.61410927409657</v>
      </c>
      <c r="Q4333" s="132">
        <v>33.248564691659531</v>
      </c>
      <c r="R4333" s="132">
        <v>5.5093934151970512</v>
      </c>
      <c r="S4333" s="132">
        <v>16.72038444606838</v>
      </c>
      <c r="T4333" s="132">
        <v>35.095945887915683</v>
      </c>
    </row>
    <row r="4334" spans="1:20" x14ac:dyDescent="0.45">
      <c r="A4334" s="132" t="s">
        <v>74</v>
      </c>
      <c r="B4334" s="132">
        <v>2024</v>
      </c>
      <c r="C4334" s="133">
        <v>45368</v>
      </c>
      <c r="D4334" s="132" t="s">
        <v>30</v>
      </c>
      <c r="E4334" s="132" t="s">
        <v>5234</v>
      </c>
      <c r="F4334" s="132">
        <v>1</v>
      </c>
      <c r="G4334" s="132">
        <v>3</v>
      </c>
      <c r="H4334" s="132" t="s">
        <v>6048</v>
      </c>
      <c r="I4334" s="132">
        <v>777</v>
      </c>
      <c r="J4334" s="132" t="s">
        <v>451</v>
      </c>
      <c r="K4334" s="132" t="s">
        <v>168</v>
      </c>
      <c r="L4334" s="132">
        <v>25.293150684931511</v>
      </c>
      <c r="M4334" s="132">
        <v>5</v>
      </c>
      <c r="N4334" s="132">
        <v>38.296994175547631</v>
      </c>
      <c r="O4334" s="132">
        <v>4.5496348056214142</v>
      </c>
      <c r="P4334" s="132">
        <v>24.64808975868339</v>
      </c>
      <c r="Q4334" s="132">
        <v>38.171896132831087</v>
      </c>
      <c r="R4334" s="132">
        <v>4.4401282942403686</v>
      </c>
      <c r="S4334" s="132">
        <v>24.85151125010999</v>
      </c>
      <c r="T4334" s="132">
        <v>35.095945887915683</v>
      </c>
    </row>
    <row r="4335" spans="1:20" x14ac:dyDescent="0.45">
      <c r="A4335" s="132" t="s">
        <v>74</v>
      </c>
      <c r="B4335" s="132">
        <v>2024</v>
      </c>
      <c r="C4335" s="133">
        <v>45368</v>
      </c>
      <c r="D4335" s="132" t="s">
        <v>30</v>
      </c>
      <c r="E4335" s="132" t="s">
        <v>5234</v>
      </c>
      <c r="F4335" s="132">
        <v>1</v>
      </c>
      <c r="G4335" s="132">
        <v>4</v>
      </c>
      <c r="H4335" s="132" t="s">
        <v>6048</v>
      </c>
      <c r="I4335" s="132">
        <v>777</v>
      </c>
      <c r="J4335" s="132" t="s">
        <v>528</v>
      </c>
      <c r="K4335" s="132" t="s">
        <v>43</v>
      </c>
      <c r="L4335" s="132">
        <v>20.93150684931507</v>
      </c>
      <c r="M4335" s="132">
        <v>7</v>
      </c>
      <c r="N4335" s="132">
        <v>33.831794425727622</v>
      </c>
      <c r="O4335" s="132">
        <v>5.4205708826249239</v>
      </c>
      <c r="P4335" s="132">
        <v>17.570081777852849</v>
      </c>
      <c r="Q4335" s="132">
        <v>33.81421135969746</v>
      </c>
      <c r="R4335" s="132">
        <v>5.0315089669149993</v>
      </c>
      <c r="S4335" s="132">
        <v>18.719684458952461</v>
      </c>
      <c r="T4335" s="132">
        <v>35.095945887915683</v>
      </c>
    </row>
    <row r="4336" spans="1:20" x14ac:dyDescent="0.45">
      <c r="A4336" s="132" t="s">
        <v>74</v>
      </c>
      <c r="B4336" s="132">
        <v>2024</v>
      </c>
      <c r="C4336" s="133">
        <v>45368</v>
      </c>
      <c r="D4336" s="132" t="s">
        <v>30</v>
      </c>
      <c r="E4336" s="132" t="s">
        <v>5234</v>
      </c>
      <c r="F4336" s="132">
        <v>1</v>
      </c>
      <c r="G4336" s="132">
        <v>5</v>
      </c>
      <c r="H4336" s="132" t="s">
        <v>6048</v>
      </c>
      <c r="I4336" s="132">
        <v>777</v>
      </c>
      <c r="J4336" s="132" t="s">
        <v>546</v>
      </c>
      <c r="K4336" s="132" t="s">
        <v>34</v>
      </c>
      <c r="L4336" s="132">
        <v>25.81917808219178</v>
      </c>
      <c r="M4336" s="132">
        <v>10</v>
      </c>
      <c r="N4336" s="132">
        <v>44.192074621837932</v>
      </c>
      <c r="O4336" s="132">
        <v>4.5192549030207916</v>
      </c>
      <c r="P4336" s="132">
        <v>30.63430991277556</v>
      </c>
      <c r="Q4336" s="132">
        <v>40.943385056410492</v>
      </c>
      <c r="R4336" s="132">
        <v>4.4382134636851394</v>
      </c>
      <c r="S4336" s="132">
        <v>27.628744665355072</v>
      </c>
      <c r="T4336" s="132">
        <v>35.095945887915683</v>
      </c>
    </row>
    <row r="4337" spans="1:20" x14ac:dyDescent="0.45">
      <c r="A4337" s="132" t="s">
        <v>74</v>
      </c>
      <c r="B4337" s="132">
        <v>2024</v>
      </c>
      <c r="C4337" s="133">
        <v>45368</v>
      </c>
      <c r="D4337" s="132" t="s">
        <v>30</v>
      </c>
      <c r="E4337" s="132" t="s">
        <v>5234</v>
      </c>
      <c r="F4337" s="132">
        <v>1</v>
      </c>
      <c r="G4337" s="132">
        <v>6</v>
      </c>
      <c r="H4337" s="132" t="s">
        <v>6048</v>
      </c>
      <c r="I4337" s="132">
        <v>777</v>
      </c>
      <c r="J4337" s="132" t="s">
        <v>403</v>
      </c>
      <c r="K4337" s="132" t="s">
        <v>61</v>
      </c>
      <c r="L4337" s="132">
        <v>27.021917808219179</v>
      </c>
      <c r="M4337" s="132">
        <v>12</v>
      </c>
      <c r="N4337" s="132">
        <v>29.26712077170718</v>
      </c>
      <c r="O4337" s="132">
        <v>4.4522425070574236</v>
      </c>
      <c r="P4337" s="132">
        <v>15.910393250534909</v>
      </c>
      <c r="Q4337" s="132">
        <v>27.470432855315419</v>
      </c>
      <c r="R4337" s="132">
        <v>4.5103402576331959</v>
      </c>
      <c r="S4337" s="132">
        <v>13.93941208241583</v>
      </c>
      <c r="T4337" s="132">
        <v>35.095945887915683</v>
      </c>
    </row>
    <row r="4338" spans="1:20" x14ac:dyDescent="0.45">
      <c r="A4338" s="160" t="s">
        <v>74</v>
      </c>
      <c r="B4338" s="160">
        <v>2024</v>
      </c>
      <c r="C4338" s="161">
        <v>45368</v>
      </c>
      <c r="D4338" s="160" t="s">
        <v>30</v>
      </c>
      <c r="E4338" s="160" t="s">
        <v>5234</v>
      </c>
      <c r="F4338" s="160">
        <v>2</v>
      </c>
      <c r="G4338" s="160">
        <v>1</v>
      </c>
      <c r="H4338" s="160" t="s">
        <v>6049</v>
      </c>
      <c r="I4338" s="160">
        <v>778</v>
      </c>
      <c r="J4338" s="160" t="s">
        <v>492</v>
      </c>
      <c r="K4338" s="160" t="s">
        <v>79</v>
      </c>
      <c r="L4338" s="160">
        <v>21.24931506849315</v>
      </c>
      <c r="M4338" s="160">
        <v>1</v>
      </c>
      <c r="N4338" s="160">
        <v>42.402213329334323</v>
      </c>
      <c r="O4338" s="160">
        <v>4.4864210662490533</v>
      </c>
      <c r="P4338" s="160">
        <v>28.94295013058716</v>
      </c>
      <c r="Q4338" s="160">
        <v>44.834094910875521</v>
      </c>
      <c r="R4338" s="160">
        <v>4.5126826316923649</v>
      </c>
      <c r="S4338" s="160">
        <v>31.296047015798429</v>
      </c>
      <c r="T4338" s="160">
        <v>38.101429021555042</v>
      </c>
    </row>
    <row r="4339" spans="1:20" x14ac:dyDescent="0.45">
      <c r="A4339" s="160" t="s">
        <v>74</v>
      </c>
      <c r="B4339" s="160">
        <v>2024</v>
      </c>
      <c r="C4339" s="161">
        <v>45368</v>
      </c>
      <c r="D4339" s="160" t="s">
        <v>30</v>
      </c>
      <c r="E4339" s="160" t="s">
        <v>5234</v>
      </c>
      <c r="F4339" s="160">
        <v>2</v>
      </c>
      <c r="G4339" s="160">
        <v>2</v>
      </c>
      <c r="H4339" s="160" t="s">
        <v>6049</v>
      </c>
      <c r="I4339" s="160">
        <v>778</v>
      </c>
      <c r="J4339" s="160" t="s">
        <v>346</v>
      </c>
      <c r="K4339" s="160" t="s">
        <v>52</v>
      </c>
      <c r="L4339" s="160">
        <v>24.906849315068492</v>
      </c>
      <c r="M4339" s="160">
        <v>6</v>
      </c>
      <c r="N4339" s="160">
        <v>39.527727580254762</v>
      </c>
      <c r="O4339" s="160">
        <v>4.547044106328114</v>
      </c>
      <c r="P4339" s="160">
        <v>25.886595261270418</v>
      </c>
      <c r="Q4339" s="160">
        <v>41.022124028267598</v>
      </c>
      <c r="R4339" s="160">
        <v>4.4687306550396206</v>
      </c>
      <c r="S4339" s="160">
        <v>27.61593206314874</v>
      </c>
      <c r="T4339" s="160">
        <v>38.101429021555042</v>
      </c>
    </row>
    <row r="4340" spans="1:20" x14ac:dyDescent="0.45">
      <c r="A4340" s="160" t="s">
        <v>74</v>
      </c>
      <c r="B4340" s="160">
        <v>2024</v>
      </c>
      <c r="C4340" s="161">
        <v>45368</v>
      </c>
      <c r="D4340" s="160" t="s">
        <v>30</v>
      </c>
      <c r="E4340" s="160" t="s">
        <v>5234</v>
      </c>
      <c r="F4340" s="160">
        <v>2</v>
      </c>
      <c r="G4340" s="160">
        <v>3</v>
      </c>
      <c r="H4340" s="160" t="s">
        <v>6049</v>
      </c>
      <c r="I4340" s="160">
        <v>778</v>
      </c>
      <c r="J4340" s="160" t="s">
        <v>262</v>
      </c>
      <c r="K4340" s="160" t="s">
        <v>46</v>
      </c>
      <c r="L4340" s="160">
        <v>27.449315068493149</v>
      </c>
      <c r="M4340" s="160">
        <v>4</v>
      </c>
      <c r="N4340" s="160">
        <v>37.897058332339029</v>
      </c>
      <c r="O4340" s="160">
        <v>4.4842118630134014</v>
      </c>
      <c r="P4340" s="160">
        <v>24.444422743298819</v>
      </c>
      <c r="Q4340" s="160">
        <v>38.632539959331851</v>
      </c>
      <c r="R4340" s="160">
        <v>4.4041155609050913</v>
      </c>
      <c r="S4340" s="160">
        <v>25.42019327661658</v>
      </c>
      <c r="T4340" s="160">
        <v>38.101429021555042</v>
      </c>
    </row>
    <row r="4341" spans="1:20" x14ac:dyDescent="0.45">
      <c r="A4341" s="160" t="s">
        <v>74</v>
      </c>
      <c r="B4341" s="160">
        <v>2024</v>
      </c>
      <c r="C4341" s="161">
        <v>45368</v>
      </c>
      <c r="D4341" s="160" t="s">
        <v>30</v>
      </c>
      <c r="E4341" s="160" t="s">
        <v>5234</v>
      </c>
      <c r="F4341" s="160">
        <v>2</v>
      </c>
      <c r="G4341" s="160">
        <v>4</v>
      </c>
      <c r="H4341" s="160" t="s">
        <v>6049</v>
      </c>
      <c r="I4341" s="160">
        <v>778</v>
      </c>
      <c r="J4341" s="160" t="s">
        <v>410</v>
      </c>
      <c r="K4341" s="160" t="s">
        <v>88</v>
      </c>
      <c r="L4341" s="160">
        <v>24.208219178082189</v>
      </c>
      <c r="M4341" s="160">
        <v>8</v>
      </c>
      <c r="N4341" s="160">
        <v>46.359275706112157</v>
      </c>
      <c r="O4341" s="160">
        <v>4.768879901627864</v>
      </c>
      <c r="P4341" s="160">
        <v>32.052636001228556</v>
      </c>
      <c r="Q4341" s="160">
        <v>44.078085496332172</v>
      </c>
      <c r="R4341" s="160">
        <v>4.6101335808978563</v>
      </c>
      <c r="S4341" s="160">
        <v>30.247684753638602</v>
      </c>
      <c r="T4341" s="160">
        <v>38.101429021555042</v>
      </c>
    </row>
    <row r="4342" spans="1:20" x14ac:dyDescent="0.45">
      <c r="A4342" s="160" t="s">
        <v>74</v>
      </c>
      <c r="B4342" s="160">
        <v>2024</v>
      </c>
      <c r="C4342" s="161">
        <v>45368</v>
      </c>
      <c r="D4342" s="160" t="s">
        <v>30</v>
      </c>
      <c r="E4342" s="160" t="s">
        <v>5234</v>
      </c>
      <c r="F4342" s="160">
        <v>2</v>
      </c>
      <c r="G4342" s="160">
        <v>5</v>
      </c>
      <c r="H4342" s="160" t="s">
        <v>6049</v>
      </c>
      <c r="I4342" s="160">
        <v>778</v>
      </c>
      <c r="J4342" s="160" t="s">
        <v>441</v>
      </c>
      <c r="K4342" s="160" t="s">
        <v>34</v>
      </c>
      <c r="L4342" s="160">
        <v>24.534246575342461</v>
      </c>
      <c r="M4342" s="160">
        <v>11</v>
      </c>
      <c r="N4342" s="160">
        <v>35.011309380681091</v>
      </c>
      <c r="O4342" s="160">
        <v>4.3430690696481156</v>
      </c>
      <c r="P4342" s="160">
        <v>21.982102171736742</v>
      </c>
      <c r="Q4342" s="160">
        <v>34.013686399329004</v>
      </c>
      <c r="R4342" s="160">
        <v>4.3459732921627774</v>
      </c>
      <c r="S4342" s="160">
        <v>20.975766522840669</v>
      </c>
      <c r="T4342" s="160">
        <v>38.101429021555042</v>
      </c>
    </row>
    <row r="4343" spans="1:20" x14ac:dyDescent="0.45">
      <c r="A4343" s="160" t="s">
        <v>74</v>
      </c>
      <c r="B4343" s="160">
        <v>2024</v>
      </c>
      <c r="C4343" s="161">
        <v>45368</v>
      </c>
      <c r="D4343" s="160" t="s">
        <v>30</v>
      </c>
      <c r="E4343" s="160" t="s">
        <v>5234</v>
      </c>
      <c r="F4343" s="160">
        <v>2</v>
      </c>
      <c r="G4343" s="160">
        <v>6</v>
      </c>
      <c r="H4343" s="160" t="s">
        <v>6049</v>
      </c>
      <c r="I4343" s="160">
        <v>778</v>
      </c>
      <c r="J4343" s="160" t="s">
        <v>399</v>
      </c>
      <c r="K4343" s="160" t="s">
        <v>49</v>
      </c>
      <c r="L4343" s="160">
        <v>29.602739726027401</v>
      </c>
      <c r="M4343" s="160">
        <v>9</v>
      </c>
      <c r="N4343" s="160">
        <v>27.41098980060891</v>
      </c>
      <c r="O4343" s="160">
        <v>4.3837806983153849</v>
      </c>
      <c r="P4343" s="160">
        <v>14.25964770566276</v>
      </c>
      <c r="Q4343" s="160">
        <v>25.948155290954841</v>
      </c>
      <c r="R4343" s="160">
        <v>4.4879461070243201</v>
      </c>
      <c r="S4343" s="160">
        <v>12.484316969881879</v>
      </c>
      <c r="T4343" s="160">
        <v>38.101429021555042</v>
      </c>
    </row>
    <row r="4344" spans="1:20" x14ac:dyDescent="0.45">
      <c r="A4344" s="138" t="s">
        <v>74</v>
      </c>
      <c r="B4344" s="138">
        <v>2024</v>
      </c>
      <c r="C4344" s="139">
        <v>45368</v>
      </c>
      <c r="D4344" s="138" t="s">
        <v>30</v>
      </c>
      <c r="E4344" s="138" t="s">
        <v>5194</v>
      </c>
      <c r="F4344" s="138" t="s">
        <v>5235</v>
      </c>
      <c r="G4344" s="138">
        <v>1</v>
      </c>
      <c r="H4344" s="138" t="s">
        <v>6050</v>
      </c>
      <c r="I4344" s="138">
        <v>779</v>
      </c>
      <c r="J4344" s="138" t="s">
        <v>492</v>
      </c>
      <c r="K4344" s="138" t="s">
        <v>79</v>
      </c>
      <c r="L4344" s="138">
        <v>21.24931506849315</v>
      </c>
      <c r="M4344" s="138">
        <v>1</v>
      </c>
      <c r="N4344" s="138">
        <v>44.834094910875521</v>
      </c>
      <c r="O4344" s="138">
        <v>4.5126826316923649</v>
      </c>
      <c r="P4344" s="138">
        <v>31.296047015798429</v>
      </c>
      <c r="Q4344" s="138">
        <v>46.867824153317052</v>
      </c>
      <c r="R4344" s="138">
        <v>4.5524231461055642</v>
      </c>
      <c r="S4344" s="138">
        <v>33.210554715000363</v>
      </c>
      <c r="T4344" s="138">
        <v>39.103681770608233</v>
      </c>
    </row>
    <row r="4345" spans="1:20" x14ac:dyDescent="0.45">
      <c r="A4345" s="138" t="s">
        <v>74</v>
      </c>
      <c r="B4345" s="138">
        <v>2024</v>
      </c>
      <c r="C4345" s="139">
        <v>45368</v>
      </c>
      <c r="D4345" s="138" t="s">
        <v>30</v>
      </c>
      <c r="E4345" s="138" t="s">
        <v>5194</v>
      </c>
      <c r="F4345" s="138" t="s">
        <v>5235</v>
      </c>
      <c r="G4345" s="138">
        <v>2</v>
      </c>
      <c r="H4345" s="138" t="s">
        <v>6050</v>
      </c>
      <c r="I4345" s="138">
        <v>779</v>
      </c>
      <c r="J4345" s="138" t="s">
        <v>365</v>
      </c>
      <c r="K4345" s="138" t="s">
        <v>88</v>
      </c>
      <c r="L4345" s="138">
        <v>26.515068493150689</v>
      </c>
      <c r="M4345" s="138">
        <v>2</v>
      </c>
      <c r="N4345" s="138">
        <v>38.712870900683761</v>
      </c>
      <c r="O4345" s="138">
        <v>4.4877388275726613</v>
      </c>
      <c r="P4345" s="138">
        <v>25.249654417965779</v>
      </c>
      <c r="Q4345" s="138">
        <v>40.278793982795293</v>
      </c>
      <c r="R4345" s="138">
        <v>4.4281600604772224</v>
      </c>
      <c r="S4345" s="138">
        <v>26.994313801363631</v>
      </c>
      <c r="T4345" s="138">
        <v>39.103681770608233</v>
      </c>
    </row>
    <row r="4346" spans="1:20" x14ac:dyDescent="0.45">
      <c r="A4346" s="138" t="s">
        <v>74</v>
      </c>
      <c r="B4346" s="138">
        <v>2024</v>
      </c>
      <c r="C4346" s="139">
        <v>45368</v>
      </c>
      <c r="D4346" s="138" t="s">
        <v>30</v>
      </c>
      <c r="E4346" s="138" t="s">
        <v>5194</v>
      </c>
      <c r="F4346" s="138" t="s">
        <v>5235</v>
      </c>
      <c r="G4346" s="138">
        <v>3</v>
      </c>
      <c r="H4346" s="138" t="s">
        <v>6050</v>
      </c>
      <c r="I4346" s="138">
        <v>779</v>
      </c>
      <c r="J4346" s="138" t="s">
        <v>523</v>
      </c>
      <c r="K4346" s="138" t="s">
        <v>524</v>
      </c>
      <c r="L4346" s="138">
        <v>20.849315068493151</v>
      </c>
      <c r="M4346" s="138">
        <v>3</v>
      </c>
      <c r="N4346" s="138">
        <v>33.248564691659531</v>
      </c>
      <c r="O4346" s="138">
        <v>5.5093934151970512</v>
      </c>
      <c r="P4346" s="138">
        <v>16.72038444606838</v>
      </c>
      <c r="Q4346" s="138">
        <v>35.372897445316703</v>
      </c>
      <c r="R4346" s="138">
        <v>5.0937898832136401</v>
      </c>
      <c r="S4346" s="138">
        <v>20.091527795675781</v>
      </c>
      <c r="T4346" s="138">
        <v>39.103681770608233</v>
      </c>
    </row>
    <row r="4347" spans="1:20" x14ac:dyDescent="0.45">
      <c r="A4347" s="138" t="s">
        <v>74</v>
      </c>
      <c r="B4347" s="138">
        <v>2024</v>
      </c>
      <c r="C4347" s="139">
        <v>45368</v>
      </c>
      <c r="D4347" s="138" t="s">
        <v>30</v>
      </c>
      <c r="E4347" s="138" t="s">
        <v>5194</v>
      </c>
      <c r="F4347" s="138" t="s">
        <v>5235</v>
      </c>
      <c r="G4347" s="138">
        <v>4</v>
      </c>
      <c r="H4347" s="138" t="s">
        <v>6050</v>
      </c>
      <c r="I4347" s="138">
        <v>779</v>
      </c>
      <c r="J4347" s="138" t="s">
        <v>262</v>
      </c>
      <c r="K4347" s="138" t="s">
        <v>46</v>
      </c>
      <c r="L4347" s="138">
        <v>27.449315068493149</v>
      </c>
      <c r="M4347" s="138">
        <v>4</v>
      </c>
      <c r="N4347" s="138">
        <v>38.632539959331851</v>
      </c>
      <c r="O4347" s="138">
        <v>4.4041155609050913</v>
      </c>
      <c r="P4347" s="138">
        <v>25.42019327661658</v>
      </c>
      <c r="Q4347" s="138">
        <v>38.180187671299677</v>
      </c>
      <c r="R4347" s="138">
        <v>4.3370222575926283</v>
      </c>
      <c r="S4347" s="138">
        <v>25.16912089852179</v>
      </c>
      <c r="T4347" s="138">
        <v>39.103681770608233</v>
      </c>
    </row>
    <row r="4348" spans="1:20" x14ac:dyDescent="0.45">
      <c r="A4348" s="138" t="s">
        <v>74</v>
      </c>
      <c r="B4348" s="138">
        <v>2024</v>
      </c>
      <c r="C4348" s="139">
        <v>45368</v>
      </c>
      <c r="D4348" s="138" t="s">
        <v>30</v>
      </c>
      <c r="E4348" s="138" t="s">
        <v>5194</v>
      </c>
      <c r="F4348" s="138" t="s">
        <v>5235</v>
      </c>
      <c r="G4348" s="138">
        <v>5</v>
      </c>
      <c r="H4348" s="138" t="s">
        <v>6050</v>
      </c>
      <c r="I4348" s="138">
        <v>779</v>
      </c>
      <c r="J4348" s="138" t="s">
        <v>451</v>
      </c>
      <c r="K4348" s="138" t="s">
        <v>168</v>
      </c>
      <c r="L4348" s="138">
        <v>25.293150684931511</v>
      </c>
      <c r="M4348" s="138">
        <v>5</v>
      </c>
      <c r="N4348" s="138">
        <v>38.171896132831087</v>
      </c>
      <c r="O4348" s="138">
        <v>4.4401282942403686</v>
      </c>
      <c r="P4348" s="138">
        <v>24.85151125010999</v>
      </c>
      <c r="Q4348" s="138">
        <v>36.869281138452791</v>
      </c>
      <c r="R4348" s="138">
        <v>4.3779525367451724</v>
      </c>
      <c r="S4348" s="138">
        <v>23.735423528217279</v>
      </c>
      <c r="T4348" s="138">
        <v>39.103681770608233</v>
      </c>
    </row>
    <row r="4349" spans="1:20" x14ac:dyDescent="0.45">
      <c r="A4349" s="138" t="s">
        <v>74</v>
      </c>
      <c r="B4349" s="138">
        <v>2024</v>
      </c>
      <c r="C4349" s="139">
        <v>45368</v>
      </c>
      <c r="D4349" s="138" t="s">
        <v>30</v>
      </c>
      <c r="E4349" s="138" t="s">
        <v>5194</v>
      </c>
      <c r="F4349" s="138" t="s">
        <v>5235</v>
      </c>
      <c r="G4349" s="138">
        <v>6</v>
      </c>
      <c r="H4349" s="138" t="s">
        <v>6050</v>
      </c>
      <c r="I4349" s="138">
        <v>779</v>
      </c>
      <c r="J4349" s="138" t="s">
        <v>346</v>
      </c>
      <c r="K4349" s="138" t="s">
        <v>52</v>
      </c>
      <c r="L4349" s="138">
        <v>24.906849315068492</v>
      </c>
      <c r="M4349" s="138">
        <v>6</v>
      </c>
      <c r="N4349" s="138">
        <v>41.022124028267598</v>
      </c>
      <c r="O4349" s="138">
        <v>4.4687306550396206</v>
      </c>
      <c r="P4349" s="138">
        <v>27.61593206314874</v>
      </c>
      <c r="Q4349" s="138">
        <v>37.785113360090982</v>
      </c>
      <c r="R4349" s="138">
        <v>4.465357831628574</v>
      </c>
      <c r="S4349" s="138">
        <v>24.389039865205259</v>
      </c>
      <c r="T4349" s="138">
        <v>39.103681770608233</v>
      </c>
    </row>
    <row r="4350" spans="1:20" x14ac:dyDescent="0.45">
      <c r="A4350" s="138" t="s">
        <v>74</v>
      </c>
      <c r="B4350" s="138">
        <v>2024</v>
      </c>
      <c r="C4350" s="139">
        <v>45368</v>
      </c>
      <c r="D4350" s="138" t="s">
        <v>30</v>
      </c>
      <c r="E4350" s="138" t="s">
        <v>5194</v>
      </c>
      <c r="F4350" s="138" t="s">
        <v>579</v>
      </c>
      <c r="G4350" s="138">
        <v>1</v>
      </c>
      <c r="H4350" s="138" t="s">
        <v>6051</v>
      </c>
      <c r="I4350" s="138">
        <v>780</v>
      </c>
      <c r="J4350" s="138" t="s">
        <v>528</v>
      </c>
      <c r="K4350" s="138" t="s">
        <v>43</v>
      </c>
      <c r="L4350" s="138">
        <v>20.93150684931507</v>
      </c>
      <c r="M4350" s="138">
        <v>7</v>
      </c>
      <c r="N4350" s="138">
        <v>33.81421135969746</v>
      </c>
      <c r="O4350" s="138">
        <v>5.0315089669149993</v>
      </c>
      <c r="P4350" s="138">
        <v>18.719684458952461</v>
      </c>
      <c r="Q4350" s="138">
        <v>37.685759679899803</v>
      </c>
      <c r="R4350" s="138">
        <v>4.9016723172770176</v>
      </c>
      <c r="S4350" s="138">
        <v>22.980742728068741</v>
      </c>
      <c r="T4350" s="138">
        <v>34.377992743006573</v>
      </c>
    </row>
    <row r="4351" spans="1:20" x14ac:dyDescent="0.45">
      <c r="A4351" s="138" t="s">
        <v>74</v>
      </c>
      <c r="B4351" s="138">
        <v>2024</v>
      </c>
      <c r="C4351" s="139">
        <v>45368</v>
      </c>
      <c r="D4351" s="138" t="s">
        <v>30</v>
      </c>
      <c r="E4351" s="138" t="s">
        <v>5194</v>
      </c>
      <c r="F4351" s="138" t="s">
        <v>579</v>
      </c>
      <c r="G4351" s="138">
        <v>2</v>
      </c>
      <c r="H4351" s="138" t="s">
        <v>6051</v>
      </c>
      <c r="I4351" s="138">
        <v>780</v>
      </c>
      <c r="J4351" s="138" t="s">
        <v>410</v>
      </c>
      <c r="K4351" s="138" t="s">
        <v>88</v>
      </c>
      <c r="L4351" s="138">
        <v>24.208219178082189</v>
      </c>
      <c r="M4351" s="138">
        <v>8</v>
      </c>
      <c r="N4351" s="138">
        <v>44.078085496332172</v>
      </c>
      <c r="O4351" s="138">
        <v>4.6101335808978563</v>
      </c>
      <c r="P4351" s="138">
        <v>30.247684753638602</v>
      </c>
      <c r="Q4351" s="138">
        <v>43.762137989903373</v>
      </c>
      <c r="R4351" s="138">
        <v>4.5226459983919431</v>
      </c>
      <c r="S4351" s="138">
        <v>30.194199994727541</v>
      </c>
      <c r="T4351" s="138">
        <v>34.377992743006573</v>
      </c>
    </row>
    <row r="4352" spans="1:20" x14ac:dyDescent="0.45">
      <c r="A4352" s="138" t="s">
        <v>74</v>
      </c>
      <c r="B4352" s="138">
        <v>2024</v>
      </c>
      <c r="C4352" s="139">
        <v>45368</v>
      </c>
      <c r="D4352" s="138" t="s">
        <v>30</v>
      </c>
      <c r="E4352" s="138" t="s">
        <v>5194</v>
      </c>
      <c r="F4352" s="138" t="s">
        <v>579</v>
      </c>
      <c r="G4352" s="138">
        <v>3</v>
      </c>
      <c r="H4352" s="138" t="s">
        <v>6051</v>
      </c>
      <c r="I4352" s="138">
        <v>780</v>
      </c>
      <c r="J4352" s="138" t="s">
        <v>399</v>
      </c>
      <c r="K4352" s="138" t="s">
        <v>49</v>
      </c>
      <c r="L4352" s="138">
        <v>29.602739726027401</v>
      </c>
      <c r="M4352" s="138">
        <v>9</v>
      </c>
      <c r="N4352" s="138">
        <v>25.948155290954841</v>
      </c>
      <c r="O4352" s="138">
        <v>4.4879461070243201</v>
      </c>
      <c r="P4352" s="138">
        <v>12.484316969881879</v>
      </c>
      <c r="Q4352" s="138">
        <v>28.326691461190961</v>
      </c>
      <c r="R4352" s="138">
        <v>4.4045546258700874</v>
      </c>
      <c r="S4352" s="138">
        <v>15.113027583580701</v>
      </c>
      <c r="T4352" s="138">
        <v>34.377992743006573</v>
      </c>
    </row>
    <row r="4353" spans="1:20" x14ac:dyDescent="0.45">
      <c r="A4353" s="138" t="s">
        <v>74</v>
      </c>
      <c r="B4353" s="138">
        <v>2024</v>
      </c>
      <c r="C4353" s="139">
        <v>45368</v>
      </c>
      <c r="D4353" s="138" t="s">
        <v>30</v>
      </c>
      <c r="E4353" s="138" t="s">
        <v>5194</v>
      </c>
      <c r="F4353" s="138" t="s">
        <v>579</v>
      </c>
      <c r="G4353" s="138">
        <v>4</v>
      </c>
      <c r="H4353" s="138" t="s">
        <v>6051</v>
      </c>
      <c r="I4353" s="138">
        <v>780</v>
      </c>
      <c r="J4353" s="138" t="s">
        <v>546</v>
      </c>
      <c r="K4353" s="138" t="s">
        <v>34</v>
      </c>
      <c r="L4353" s="138">
        <v>25.81917808219178</v>
      </c>
      <c r="M4353" s="138">
        <v>10</v>
      </c>
      <c r="N4353" s="138">
        <v>40.943385056410492</v>
      </c>
      <c r="O4353" s="138">
        <v>4.4382134636851394</v>
      </c>
      <c r="P4353" s="138">
        <v>27.628744665355072</v>
      </c>
      <c r="Q4353" s="138">
        <v>39.146982350450763</v>
      </c>
      <c r="R4353" s="138">
        <v>4.3685374003297701</v>
      </c>
      <c r="S4353" s="138">
        <v>26.04137014946145</v>
      </c>
      <c r="T4353" s="138">
        <v>34.377992743006573</v>
      </c>
    </row>
    <row r="4354" spans="1:20" x14ac:dyDescent="0.45">
      <c r="A4354" s="138" t="s">
        <v>74</v>
      </c>
      <c r="B4354" s="138">
        <v>2024</v>
      </c>
      <c r="C4354" s="139">
        <v>45368</v>
      </c>
      <c r="D4354" s="138" t="s">
        <v>30</v>
      </c>
      <c r="E4354" s="138" t="s">
        <v>5194</v>
      </c>
      <c r="F4354" s="138" t="s">
        <v>579</v>
      </c>
      <c r="G4354" s="138">
        <v>5</v>
      </c>
      <c r="H4354" s="138" t="s">
        <v>6051</v>
      </c>
      <c r="I4354" s="138">
        <v>780</v>
      </c>
      <c r="J4354" s="138" t="s">
        <v>441</v>
      </c>
      <c r="K4354" s="138" t="s">
        <v>34</v>
      </c>
      <c r="L4354" s="138">
        <v>24.534246575342461</v>
      </c>
      <c r="M4354" s="138">
        <v>11</v>
      </c>
      <c r="N4354" s="138">
        <v>34.013686399329004</v>
      </c>
      <c r="O4354" s="138">
        <v>4.3459732921627774</v>
      </c>
      <c r="P4354" s="138">
        <v>20.975766522840669</v>
      </c>
      <c r="Q4354" s="138">
        <v>32.5904911721072</v>
      </c>
      <c r="R4354" s="138">
        <v>4.329159631585827</v>
      </c>
      <c r="S4354" s="138">
        <v>19.60301227734972</v>
      </c>
      <c r="T4354" s="138">
        <v>34.377992743006573</v>
      </c>
    </row>
    <row r="4355" spans="1:20" x14ac:dyDescent="0.45">
      <c r="A4355" s="138" t="s">
        <v>74</v>
      </c>
      <c r="B4355" s="138">
        <v>2024</v>
      </c>
      <c r="C4355" s="139">
        <v>45368</v>
      </c>
      <c r="D4355" s="138" t="s">
        <v>30</v>
      </c>
      <c r="E4355" s="138" t="s">
        <v>5194</v>
      </c>
      <c r="F4355" s="138" t="s">
        <v>579</v>
      </c>
      <c r="G4355" s="138">
        <v>6</v>
      </c>
      <c r="H4355" s="138" t="s">
        <v>6051</v>
      </c>
      <c r="I4355" s="138">
        <v>780</v>
      </c>
      <c r="J4355" s="138" t="s">
        <v>403</v>
      </c>
      <c r="K4355" s="138" t="s">
        <v>61</v>
      </c>
      <c r="L4355" s="138">
        <v>27.021917808219179</v>
      </c>
      <c r="M4355" s="138">
        <v>12</v>
      </c>
      <c r="N4355" s="138">
        <v>27.470432855315419</v>
      </c>
      <c r="O4355" s="138">
        <v>4.5103402576331959</v>
      </c>
      <c r="P4355" s="138">
        <v>13.93941208241583</v>
      </c>
      <c r="Q4355" s="138">
        <v>25.547167638045071</v>
      </c>
      <c r="R4355" s="138">
        <v>4.5578650857633454</v>
      </c>
      <c r="S4355" s="138">
        <v>11.873572380755039</v>
      </c>
      <c r="T4355" s="138">
        <v>34.377992743006573</v>
      </c>
    </row>
    <row r="4356" spans="1:20" x14ac:dyDescent="0.45">
      <c r="A4356" s="130" t="s">
        <v>166</v>
      </c>
      <c r="B4356" s="130">
        <v>2024</v>
      </c>
      <c r="C4356" s="131">
        <v>45396</v>
      </c>
      <c r="D4356" s="130" t="s">
        <v>30</v>
      </c>
      <c r="E4356" s="130" t="s">
        <v>1943</v>
      </c>
      <c r="F4356" s="130">
        <v>1</v>
      </c>
      <c r="G4356" s="130">
        <v>1</v>
      </c>
      <c r="H4356" s="130" t="s">
        <v>6052</v>
      </c>
      <c r="I4356" s="130">
        <v>781</v>
      </c>
      <c r="J4356" s="130" t="s">
        <v>354</v>
      </c>
      <c r="K4356" s="130" t="s">
        <v>121</v>
      </c>
      <c r="L4356" s="130">
        <v>28.69315068493151</v>
      </c>
      <c r="M4356" s="130">
        <v>5</v>
      </c>
      <c r="N4356" s="130">
        <v>41.280562269248037</v>
      </c>
      <c r="O4356" s="130">
        <v>4.4061807586719119</v>
      </c>
      <c r="P4356" s="130">
        <v>28.062019993232301</v>
      </c>
      <c r="Q4356" s="130">
        <v>42.035443922807417</v>
      </c>
      <c r="R4356" s="130">
        <v>4.5771568957536646</v>
      </c>
      <c r="S4356" s="130">
        <v>28.303973235546419</v>
      </c>
      <c r="T4356" s="130">
        <v>25.951773784022599</v>
      </c>
    </row>
    <row r="4357" spans="1:20" x14ac:dyDescent="0.45">
      <c r="A4357" s="130" t="s">
        <v>166</v>
      </c>
      <c r="B4357" s="130">
        <v>2024</v>
      </c>
      <c r="C4357" s="131">
        <v>45396</v>
      </c>
      <c r="D4357" s="130" t="s">
        <v>30</v>
      </c>
      <c r="E4357" s="130" t="s">
        <v>1943</v>
      </c>
      <c r="F4357" s="130">
        <v>1</v>
      </c>
      <c r="G4357" s="130">
        <v>2</v>
      </c>
      <c r="H4357" s="130" t="s">
        <v>6052</v>
      </c>
      <c r="I4357" s="130">
        <v>781</v>
      </c>
      <c r="J4357" s="130" t="s">
        <v>475</v>
      </c>
      <c r="K4357" s="130" t="s">
        <v>265</v>
      </c>
      <c r="L4357" s="130">
        <v>20.605479452054791</v>
      </c>
      <c r="M4357" s="130">
        <v>8</v>
      </c>
      <c r="N4357" s="130">
        <v>20.37781092163441</v>
      </c>
      <c r="O4357" s="130">
        <v>4.3583795266400038</v>
      </c>
      <c r="P4357" s="130">
        <v>7.3026723417143984</v>
      </c>
      <c r="Q4357" s="130">
        <v>22.66787242661594</v>
      </c>
      <c r="R4357" s="130">
        <v>4.3857559621501956</v>
      </c>
      <c r="S4357" s="130">
        <v>9.5106045401653496</v>
      </c>
      <c r="T4357" s="130">
        <v>25.951773784022599</v>
      </c>
    </row>
    <row r="4358" spans="1:20" x14ac:dyDescent="0.45">
      <c r="A4358" s="130" t="s">
        <v>166</v>
      </c>
      <c r="B4358" s="130">
        <v>2024</v>
      </c>
      <c r="C4358" s="131">
        <v>45396</v>
      </c>
      <c r="D4358" s="130" t="s">
        <v>30</v>
      </c>
      <c r="E4358" s="130" t="s">
        <v>1943</v>
      </c>
      <c r="F4358" s="130">
        <v>1</v>
      </c>
      <c r="G4358" s="130">
        <v>3</v>
      </c>
      <c r="H4358" s="130" t="s">
        <v>6052</v>
      </c>
      <c r="I4358" s="130">
        <v>781</v>
      </c>
      <c r="J4358" s="130" t="s">
        <v>527</v>
      </c>
      <c r="K4358" s="130" t="s">
        <v>88</v>
      </c>
      <c r="L4358" s="130">
        <v>19.712328767123289</v>
      </c>
      <c r="M4358" s="130">
        <v>23</v>
      </c>
      <c r="N4358" s="130">
        <v>25</v>
      </c>
      <c r="O4358" s="130">
        <v>8.3333333330000006</v>
      </c>
      <c r="P4358" s="130">
        <v>9.999965300266922E-10</v>
      </c>
      <c r="Q4358" s="130">
        <v>25.080659153254679</v>
      </c>
      <c r="R4358" s="130">
        <v>6.845691306066513</v>
      </c>
      <c r="S4358" s="130">
        <v>4.54358523505514</v>
      </c>
      <c r="T4358" s="130">
        <v>25.951773784022599</v>
      </c>
    </row>
    <row r="4359" spans="1:20" x14ac:dyDescent="0.45">
      <c r="A4359" s="130" t="s">
        <v>166</v>
      </c>
      <c r="B4359" s="130">
        <v>2024</v>
      </c>
      <c r="C4359" s="131">
        <v>45396</v>
      </c>
      <c r="D4359" s="130" t="s">
        <v>30</v>
      </c>
      <c r="E4359" s="130" t="s">
        <v>1943</v>
      </c>
      <c r="F4359" s="130">
        <v>1</v>
      </c>
      <c r="G4359" s="130">
        <v>4</v>
      </c>
      <c r="H4359" s="130" t="s">
        <v>6052</v>
      </c>
      <c r="I4359" s="130">
        <v>781</v>
      </c>
      <c r="J4359" s="130" t="s">
        <v>387</v>
      </c>
      <c r="K4359" s="130" t="s">
        <v>58</v>
      </c>
      <c r="L4359" s="130">
        <v>27.164383561643831</v>
      </c>
      <c r="M4359" s="130">
        <v>23</v>
      </c>
      <c r="N4359" s="130">
        <v>27.238533563622511</v>
      </c>
      <c r="O4359" s="130">
        <v>4.2436880639077046</v>
      </c>
      <c r="P4359" s="130">
        <v>14.507469371899401</v>
      </c>
      <c r="Q4359" s="130">
        <v>25.604747059842701</v>
      </c>
      <c r="R4359" s="130">
        <v>4.2905022695922952</v>
      </c>
      <c r="S4359" s="130">
        <v>12.733240251065819</v>
      </c>
      <c r="T4359" s="130">
        <v>25.951773784022599</v>
      </c>
    </row>
    <row r="4360" spans="1:20" x14ac:dyDescent="0.45">
      <c r="A4360" s="130" t="s">
        <v>166</v>
      </c>
      <c r="B4360" s="130">
        <v>2024</v>
      </c>
      <c r="C4360" s="131">
        <v>45396</v>
      </c>
      <c r="D4360" s="130" t="s">
        <v>30</v>
      </c>
      <c r="E4360" s="130" t="s">
        <v>1943</v>
      </c>
      <c r="F4360" s="130">
        <v>1</v>
      </c>
      <c r="G4360" s="130">
        <v>5</v>
      </c>
      <c r="H4360" s="130" t="s">
        <v>6052</v>
      </c>
      <c r="I4360" s="130">
        <v>781</v>
      </c>
      <c r="J4360" s="130" t="s">
        <v>514</v>
      </c>
      <c r="K4360" s="130" t="s">
        <v>143</v>
      </c>
      <c r="L4360" s="130">
        <v>22.613698630136991</v>
      </c>
      <c r="M4360" s="130">
        <v>23</v>
      </c>
      <c r="N4360" s="130">
        <v>15.86196216560802</v>
      </c>
      <c r="O4360" s="130">
        <v>5.3024384971046681</v>
      </c>
      <c r="P4360" s="130">
        <v>-4.5353325705983487E-2</v>
      </c>
      <c r="Q4360" s="130">
        <v>13.96065885063727</v>
      </c>
      <c r="R4360" s="130">
        <v>5.2332601808825281</v>
      </c>
      <c r="S4360" s="130">
        <v>-1.739121692010315</v>
      </c>
      <c r="T4360" s="130">
        <v>25.951773784022599</v>
      </c>
    </row>
    <row r="4361" spans="1:20" x14ac:dyDescent="0.45">
      <c r="A4361" s="150" t="s">
        <v>166</v>
      </c>
      <c r="B4361" s="150">
        <v>2024</v>
      </c>
      <c r="C4361" s="151">
        <v>45396</v>
      </c>
      <c r="D4361" s="150" t="s">
        <v>30</v>
      </c>
      <c r="E4361" s="150" t="s">
        <v>1943</v>
      </c>
      <c r="F4361" s="150">
        <v>2</v>
      </c>
      <c r="G4361" s="150">
        <v>1</v>
      </c>
      <c r="H4361" s="150" t="s">
        <v>6053</v>
      </c>
      <c r="I4361" s="150">
        <v>782</v>
      </c>
      <c r="J4361" s="150" t="s">
        <v>453</v>
      </c>
      <c r="K4361" s="150" t="s">
        <v>88</v>
      </c>
      <c r="L4361" s="150">
        <v>23.12876712328767</v>
      </c>
      <c r="M4361" s="150">
        <v>10</v>
      </c>
      <c r="N4361" s="150">
        <v>33.010417984774847</v>
      </c>
      <c r="O4361" s="150">
        <v>4.3462738275385711</v>
      </c>
      <c r="P4361" s="150">
        <v>19.97159650215913</v>
      </c>
      <c r="Q4361" s="150">
        <v>35.007160875271758</v>
      </c>
      <c r="R4361" s="150">
        <v>4.4488758163659909</v>
      </c>
      <c r="S4361" s="150">
        <v>21.660533426173789</v>
      </c>
      <c r="T4361" s="150">
        <v>25.024269917616159</v>
      </c>
    </row>
    <row r="4362" spans="1:20" x14ac:dyDescent="0.45">
      <c r="A4362" s="150" t="s">
        <v>166</v>
      </c>
      <c r="B4362" s="150">
        <v>2024</v>
      </c>
      <c r="C4362" s="151">
        <v>45396</v>
      </c>
      <c r="D4362" s="150" t="s">
        <v>30</v>
      </c>
      <c r="E4362" s="150" t="s">
        <v>1943</v>
      </c>
      <c r="F4362" s="150">
        <v>2</v>
      </c>
      <c r="G4362" s="150">
        <v>2</v>
      </c>
      <c r="H4362" s="150" t="s">
        <v>6053</v>
      </c>
      <c r="I4362" s="150">
        <v>782</v>
      </c>
      <c r="J4362" s="150" t="s">
        <v>528</v>
      </c>
      <c r="K4362" s="150" t="s">
        <v>43</v>
      </c>
      <c r="L4362" s="150">
        <v>21.008219178082189</v>
      </c>
      <c r="M4362" s="150">
        <v>11</v>
      </c>
      <c r="N4362" s="150">
        <v>37.685759679899803</v>
      </c>
      <c r="O4362" s="150">
        <v>4.9016723172770176</v>
      </c>
      <c r="P4362" s="150">
        <v>22.980742728068741</v>
      </c>
      <c r="Q4362" s="150">
        <v>36.83003746397312</v>
      </c>
      <c r="R4362" s="150">
        <v>4.8059817443203281</v>
      </c>
      <c r="S4362" s="150">
        <v>22.412092231012139</v>
      </c>
      <c r="T4362" s="150">
        <v>25.024269917616159</v>
      </c>
    </row>
    <row r="4363" spans="1:20" x14ac:dyDescent="0.45">
      <c r="A4363" s="150" t="s">
        <v>166</v>
      </c>
      <c r="B4363" s="150">
        <v>2024</v>
      </c>
      <c r="C4363" s="151">
        <v>45396</v>
      </c>
      <c r="D4363" s="150" t="s">
        <v>30</v>
      </c>
      <c r="E4363" s="150" t="s">
        <v>1943</v>
      </c>
      <c r="F4363" s="150">
        <v>2</v>
      </c>
      <c r="G4363" s="150">
        <v>3</v>
      </c>
      <c r="H4363" s="150" t="s">
        <v>6053</v>
      </c>
      <c r="I4363" s="150">
        <v>782</v>
      </c>
      <c r="J4363" s="150" t="s">
        <v>488</v>
      </c>
      <c r="K4363" s="150" t="s">
        <v>55</v>
      </c>
      <c r="L4363" s="150">
        <v>23.30958904109589</v>
      </c>
      <c r="M4363" s="150">
        <v>23</v>
      </c>
      <c r="N4363" s="150">
        <v>20.197695352764001</v>
      </c>
      <c r="O4363" s="150">
        <v>4.4469153233683318</v>
      </c>
      <c r="P4363" s="150">
        <v>6.8569493826590016</v>
      </c>
      <c r="Q4363" s="150">
        <v>21.140446677378929</v>
      </c>
      <c r="R4363" s="150">
        <v>4.4481278020792221</v>
      </c>
      <c r="S4363" s="150">
        <v>7.796063271141259</v>
      </c>
      <c r="T4363" s="150">
        <v>25.024269917616159</v>
      </c>
    </row>
    <row r="4364" spans="1:20" x14ac:dyDescent="0.45">
      <c r="A4364" s="150" t="s">
        <v>166</v>
      </c>
      <c r="B4364" s="150">
        <v>2024</v>
      </c>
      <c r="C4364" s="151">
        <v>45396</v>
      </c>
      <c r="D4364" s="150" t="s">
        <v>30</v>
      </c>
      <c r="E4364" s="150" t="s">
        <v>1943</v>
      </c>
      <c r="F4364" s="150">
        <v>2</v>
      </c>
      <c r="G4364" s="150">
        <v>4</v>
      </c>
      <c r="H4364" s="150" t="s">
        <v>6053</v>
      </c>
      <c r="I4364" s="150">
        <v>782</v>
      </c>
      <c r="J4364" s="150" t="s">
        <v>516</v>
      </c>
      <c r="K4364" s="150" t="s">
        <v>46</v>
      </c>
      <c r="L4364" s="150">
        <v>20.298630136986301</v>
      </c>
      <c r="M4364" s="150">
        <v>23</v>
      </c>
      <c r="N4364" s="150">
        <v>22.185073105998079</v>
      </c>
      <c r="O4364" s="150">
        <v>4.9045615637464586</v>
      </c>
      <c r="P4364" s="150">
        <v>7.4713884147587031</v>
      </c>
      <c r="Q4364" s="150">
        <v>20.925655543750519</v>
      </c>
      <c r="R4364" s="150">
        <v>4.8017760833121317</v>
      </c>
      <c r="S4364" s="150">
        <v>6.5203272938141268</v>
      </c>
      <c r="T4364" s="150">
        <v>25.024269917616159</v>
      </c>
    </row>
    <row r="4365" spans="1:20" x14ac:dyDescent="0.45">
      <c r="A4365" s="150" t="s">
        <v>166</v>
      </c>
      <c r="B4365" s="150">
        <v>2024</v>
      </c>
      <c r="C4365" s="151">
        <v>45396</v>
      </c>
      <c r="D4365" s="150" t="s">
        <v>30</v>
      </c>
      <c r="E4365" s="150" t="s">
        <v>1943</v>
      </c>
      <c r="F4365" s="150">
        <v>2</v>
      </c>
      <c r="G4365" s="150">
        <v>5</v>
      </c>
      <c r="H4365" s="150" t="s">
        <v>6053</v>
      </c>
      <c r="I4365" s="150">
        <v>782</v>
      </c>
      <c r="J4365" s="150" t="s">
        <v>505</v>
      </c>
      <c r="K4365" s="150" t="s">
        <v>506</v>
      </c>
      <c r="L4365" s="150">
        <v>20.17534246575342</v>
      </c>
      <c r="M4365" s="150">
        <v>23</v>
      </c>
      <c r="N4365" s="150">
        <v>12.04240346464406</v>
      </c>
      <c r="O4365" s="150">
        <v>4.9958809711317258</v>
      </c>
      <c r="P4365" s="150">
        <v>-2.945239448751114</v>
      </c>
      <c r="Q4365" s="150">
        <v>10.52351014992017</v>
      </c>
      <c r="R4365" s="150">
        <v>5.0148314250165464</v>
      </c>
      <c r="S4365" s="150">
        <v>-4.5209841251294662</v>
      </c>
      <c r="T4365" s="150">
        <v>25.024269917616159</v>
      </c>
    </row>
    <row r="4366" spans="1:20" x14ac:dyDescent="0.45">
      <c r="A4366" s="152" t="s">
        <v>166</v>
      </c>
      <c r="B4366" s="152">
        <v>2024</v>
      </c>
      <c r="C4366" s="153">
        <v>45396</v>
      </c>
      <c r="D4366" s="152" t="s">
        <v>30</v>
      </c>
      <c r="E4366" s="152" t="s">
        <v>1943</v>
      </c>
      <c r="F4366" s="152">
        <v>3</v>
      </c>
      <c r="G4366" s="152">
        <v>1</v>
      </c>
      <c r="H4366" s="152" t="s">
        <v>6054</v>
      </c>
      <c r="I4366" s="152">
        <v>783</v>
      </c>
      <c r="J4366" s="152" t="s">
        <v>425</v>
      </c>
      <c r="K4366" s="152" t="s">
        <v>96</v>
      </c>
      <c r="L4366" s="152">
        <v>30.402739726027399</v>
      </c>
      <c r="M4366" s="152">
        <v>7</v>
      </c>
      <c r="N4366" s="152">
        <v>36.850315766037433</v>
      </c>
      <c r="O4366" s="152">
        <v>4.3130477239171459</v>
      </c>
      <c r="P4366" s="152">
        <v>23.91117259428599</v>
      </c>
      <c r="Q4366" s="152">
        <v>37.802150270365459</v>
      </c>
      <c r="R4366" s="152">
        <v>4.4773454455590622</v>
      </c>
      <c r="S4366" s="152">
        <v>24.37011393368827</v>
      </c>
      <c r="T4366" s="152">
        <v>23.26547264490242</v>
      </c>
    </row>
    <row r="4367" spans="1:20" x14ac:dyDescent="0.45">
      <c r="A4367" s="152" t="s">
        <v>166</v>
      </c>
      <c r="B4367" s="152">
        <v>2024</v>
      </c>
      <c r="C4367" s="153">
        <v>45396</v>
      </c>
      <c r="D4367" s="152" t="s">
        <v>30</v>
      </c>
      <c r="E4367" s="152" t="s">
        <v>1943</v>
      </c>
      <c r="F4367" s="152">
        <v>3</v>
      </c>
      <c r="G4367" s="152">
        <v>2</v>
      </c>
      <c r="H4367" s="152" t="s">
        <v>6054</v>
      </c>
      <c r="I4367" s="152">
        <v>783</v>
      </c>
      <c r="J4367" s="152" t="s">
        <v>470</v>
      </c>
      <c r="K4367" s="152" t="s">
        <v>52</v>
      </c>
      <c r="L4367" s="152">
        <v>21.723287671232882</v>
      </c>
      <c r="M4367" s="152">
        <v>12</v>
      </c>
      <c r="N4367" s="152">
        <v>24.951313367110298</v>
      </c>
      <c r="O4367" s="152">
        <v>4.393800286686063</v>
      </c>
      <c r="P4367" s="152">
        <v>11.76991250705211</v>
      </c>
      <c r="Q4367" s="152">
        <v>25.878267589105771</v>
      </c>
      <c r="R4367" s="152">
        <v>4.4183400443656176</v>
      </c>
      <c r="S4367" s="152">
        <v>12.623247456008921</v>
      </c>
      <c r="T4367" s="152">
        <v>23.26547264490242</v>
      </c>
    </row>
    <row r="4368" spans="1:20" x14ac:dyDescent="0.45">
      <c r="A4368" s="152" t="s">
        <v>166</v>
      </c>
      <c r="B4368" s="152">
        <v>2024</v>
      </c>
      <c r="C4368" s="153">
        <v>45396</v>
      </c>
      <c r="D4368" s="152" t="s">
        <v>30</v>
      </c>
      <c r="E4368" s="152" t="s">
        <v>1943</v>
      </c>
      <c r="F4368" s="152">
        <v>3</v>
      </c>
      <c r="G4368" s="152">
        <v>3</v>
      </c>
      <c r="H4368" s="152" t="s">
        <v>6054</v>
      </c>
      <c r="I4368" s="152">
        <v>783</v>
      </c>
      <c r="J4368" s="152" t="s">
        <v>476</v>
      </c>
      <c r="K4368" s="152" t="s">
        <v>477</v>
      </c>
      <c r="L4368" s="152">
        <v>31.57534246575343</v>
      </c>
      <c r="M4368" s="152">
        <v>23</v>
      </c>
      <c r="N4368" s="152">
        <v>14.13094463486056</v>
      </c>
      <c r="O4368" s="152">
        <v>4.510780885997228</v>
      </c>
      <c r="P4368" s="152">
        <v>0.5986019768688795</v>
      </c>
      <c r="Q4368" s="152">
        <v>15.733763974265511</v>
      </c>
      <c r="R4368" s="152">
        <v>4.4616002701366346</v>
      </c>
      <c r="S4368" s="152">
        <v>2.3489631638556112</v>
      </c>
      <c r="T4368" s="152">
        <v>23.26547264490242</v>
      </c>
    </row>
    <row r="4369" spans="1:20" x14ac:dyDescent="0.45">
      <c r="A4369" s="152" t="s">
        <v>166</v>
      </c>
      <c r="B4369" s="152">
        <v>2024</v>
      </c>
      <c r="C4369" s="153">
        <v>45396</v>
      </c>
      <c r="D4369" s="152" t="s">
        <v>30</v>
      </c>
      <c r="E4369" s="152" t="s">
        <v>1943</v>
      </c>
      <c r="F4369" s="152">
        <v>3</v>
      </c>
      <c r="G4369" s="152">
        <v>4</v>
      </c>
      <c r="H4369" s="152" t="s">
        <v>6054</v>
      </c>
      <c r="I4369" s="152">
        <v>783</v>
      </c>
      <c r="J4369" s="152" t="s">
        <v>401</v>
      </c>
      <c r="K4369" s="152" t="s">
        <v>177</v>
      </c>
      <c r="L4369" s="152">
        <v>26.81095890410959</v>
      </c>
      <c r="M4369" s="152">
        <v>23</v>
      </c>
      <c r="N4369" s="152">
        <v>21.261828596539601</v>
      </c>
      <c r="O4369" s="152">
        <v>4.3581417824421127</v>
      </c>
      <c r="P4369" s="152">
        <v>8.1874032492132596</v>
      </c>
      <c r="Q4369" s="152">
        <v>20.1225858802845</v>
      </c>
      <c r="R4369" s="152">
        <v>4.35392794240716</v>
      </c>
      <c r="S4369" s="152">
        <v>7.0608020530630213</v>
      </c>
      <c r="T4369" s="152">
        <v>23.26547264490242</v>
      </c>
    </row>
    <row r="4370" spans="1:20" x14ac:dyDescent="0.45">
      <c r="A4370" s="152" t="s">
        <v>166</v>
      </c>
      <c r="B4370" s="152">
        <v>2024</v>
      </c>
      <c r="C4370" s="153">
        <v>45396</v>
      </c>
      <c r="D4370" s="152" t="s">
        <v>30</v>
      </c>
      <c r="E4370" s="152" t="s">
        <v>1943</v>
      </c>
      <c r="F4370" s="152">
        <v>3</v>
      </c>
      <c r="G4370" s="152">
        <v>5</v>
      </c>
      <c r="H4370" s="152" t="s">
        <v>6054</v>
      </c>
      <c r="I4370" s="152">
        <v>783</v>
      </c>
      <c r="J4370" s="152" t="s">
        <v>462</v>
      </c>
      <c r="K4370" s="152" t="s">
        <v>115</v>
      </c>
      <c r="L4370" s="152">
        <v>23.210958904109589</v>
      </c>
      <c r="M4370" s="152">
        <v>23</v>
      </c>
      <c r="N4370" s="152">
        <v>19.132960859964221</v>
      </c>
      <c r="O4370" s="152">
        <v>4.4068080558381046</v>
      </c>
      <c r="P4370" s="152">
        <v>5.9125366924499119</v>
      </c>
      <c r="Q4370" s="152">
        <v>16.83544742454513</v>
      </c>
      <c r="R4370" s="152">
        <v>4.4647506256858662</v>
      </c>
      <c r="S4370" s="152">
        <v>3.4411955474875349</v>
      </c>
      <c r="T4370" s="152">
        <v>23.26547264490242</v>
      </c>
    </row>
    <row r="4371" spans="1:20" x14ac:dyDescent="0.45">
      <c r="A4371" s="154" t="s">
        <v>166</v>
      </c>
      <c r="B4371" s="154">
        <v>2024</v>
      </c>
      <c r="C4371" s="155">
        <v>45396</v>
      </c>
      <c r="D4371" s="154" t="s">
        <v>30</v>
      </c>
      <c r="E4371" s="154" t="s">
        <v>1943</v>
      </c>
      <c r="F4371" s="154">
        <v>4</v>
      </c>
      <c r="G4371" s="154">
        <v>1</v>
      </c>
      <c r="H4371" s="154" t="s">
        <v>6055</v>
      </c>
      <c r="I4371" s="154">
        <v>784</v>
      </c>
      <c r="J4371" s="154" t="s">
        <v>546</v>
      </c>
      <c r="K4371" s="154" t="s">
        <v>34</v>
      </c>
      <c r="L4371" s="154">
        <v>25.895890410958909</v>
      </c>
      <c r="M4371" s="154">
        <v>4</v>
      </c>
      <c r="N4371" s="154">
        <v>39.146982350450763</v>
      </c>
      <c r="O4371" s="154">
        <v>4.3685374003297701</v>
      </c>
      <c r="P4371" s="154">
        <v>26.04137014946145</v>
      </c>
      <c r="Q4371" s="154">
        <v>40.667296511660354</v>
      </c>
      <c r="R4371" s="154">
        <v>4.4906650799037786</v>
      </c>
      <c r="S4371" s="154">
        <v>27.19530127194901</v>
      </c>
      <c r="T4371" s="154">
        <v>26.85256844353453</v>
      </c>
    </row>
    <row r="4372" spans="1:20" x14ac:dyDescent="0.45">
      <c r="A4372" s="154" t="s">
        <v>166</v>
      </c>
      <c r="B4372" s="154">
        <v>2024</v>
      </c>
      <c r="C4372" s="155">
        <v>45396</v>
      </c>
      <c r="D4372" s="154" t="s">
        <v>30</v>
      </c>
      <c r="E4372" s="154" t="s">
        <v>1943</v>
      </c>
      <c r="F4372" s="154">
        <v>4</v>
      </c>
      <c r="G4372" s="154">
        <v>2</v>
      </c>
      <c r="H4372" s="154" t="s">
        <v>6055</v>
      </c>
      <c r="I4372" s="154">
        <v>784</v>
      </c>
      <c r="J4372" s="154" t="s">
        <v>418</v>
      </c>
      <c r="K4372" s="154" t="s">
        <v>96</v>
      </c>
      <c r="L4372" s="154">
        <v>25.898630136986299</v>
      </c>
      <c r="M4372" s="154">
        <v>3</v>
      </c>
      <c r="N4372" s="154">
        <v>37.538364163557773</v>
      </c>
      <c r="O4372" s="154">
        <v>4.3958461862919904</v>
      </c>
      <c r="P4372" s="154">
        <v>24.350825604681791</v>
      </c>
      <c r="Q4372" s="154">
        <v>37.328126402774387</v>
      </c>
      <c r="R4372" s="154">
        <v>4.4380406792894052</v>
      </c>
      <c r="S4372" s="154">
        <v>24.014004364906171</v>
      </c>
      <c r="T4372" s="154">
        <v>26.85256844353453</v>
      </c>
    </row>
    <row r="4373" spans="1:20" x14ac:dyDescent="0.45">
      <c r="A4373" s="154" t="s">
        <v>166</v>
      </c>
      <c r="B4373" s="154">
        <v>2024</v>
      </c>
      <c r="C4373" s="155">
        <v>45396</v>
      </c>
      <c r="D4373" s="154" t="s">
        <v>30</v>
      </c>
      <c r="E4373" s="154" t="s">
        <v>1943</v>
      </c>
      <c r="F4373" s="154">
        <v>4</v>
      </c>
      <c r="G4373" s="154">
        <v>3</v>
      </c>
      <c r="H4373" s="154" t="s">
        <v>6055</v>
      </c>
      <c r="I4373" s="154">
        <v>784</v>
      </c>
      <c r="J4373" s="154" t="s">
        <v>400</v>
      </c>
      <c r="K4373" s="154" t="s">
        <v>58</v>
      </c>
      <c r="L4373" s="154">
        <v>30.172602739726031</v>
      </c>
      <c r="M4373" s="154">
        <v>23</v>
      </c>
      <c r="N4373" s="154">
        <v>25.085464557172671</v>
      </c>
      <c r="O4373" s="154">
        <v>4.2949481395128162</v>
      </c>
      <c r="P4373" s="154">
        <v>12.200620138634219</v>
      </c>
      <c r="Q4373" s="154">
        <v>25.41426642560063</v>
      </c>
      <c r="R4373" s="154">
        <v>4.348357007778735</v>
      </c>
      <c r="S4373" s="154">
        <v>12.36919540226442</v>
      </c>
      <c r="T4373" s="154">
        <v>26.85256844353453</v>
      </c>
    </row>
    <row r="4374" spans="1:20" x14ac:dyDescent="0.45">
      <c r="A4374" s="154" t="s">
        <v>166</v>
      </c>
      <c r="B4374" s="154">
        <v>2024</v>
      </c>
      <c r="C4374" s="155">
        <v>45396</v>
      </c>
      <c r="D4374" s="154" t="s">
        <v>30</v>
      </c>
      <c r="E4374" s="154" t="s">
        <v>1943</v>
      </c>
      <c r="F4374" s="154">
        <v>4</v>
      </c>
      <c r="G4374" s="154">
        <v>4</v>
      </c>
      <c r="H4374" s="154" t="s">
        <v>6055</v>
      </c>
      <c r="I4374" s="154">
        <v>784</v>
      </c>
      <c r="J4374" s="154" t="s">
        <v>521</v>
      </c>
      <c r="K4374" s="154" t="s">
        <v>55</v>
      </c>
      <c r="L4374" s="154">
        <v>23.830136986301369</v>
      </c>
      <c r="M4374" s="154">
        <v>23</v>
      </c>
      <c r="N4374" s="154">
        <v>20.33992415058448</v>
      </c>
      <c r="O4374" s="154">
        <v>5.3707439141420474</v>
      </c>
      <c r="P4374" s="154">
        <v>4.2276924081583331</v>
      </c>
      <c r="Q4374" s="154">
        <v>19.615918968191231</v>
      </c>
      <c r="R4374" s="154">
        <v>5.170941181731032</v>
      </c>
      <c r="S4374" s="154">
        <v>4.1030954229981376</v>
      </c>
      <c r="T4374" s="154">
        <v>26.85256844353453</v>
      </c>
    </row>
    <row r="4375" spans="1:20" x14ac:dyDescent="0.45">
      <c r="A4375" s="154" t="s">
        <v>166</v>
      </c>
      <c r="B4375" s="154">
        <v>2024</v>
      </c>
      <c r="C4375" s="155">
        <v>45396</v>
      </c>
      <c r="D4375" s="154" t="s">
        <v>30</v>
      </c>
      <c r="E4375" s="154" t="s">
        <v>1943</v>
      </c>
      <c r="F4375" s="154">
        <v>4</v>
      </c>
      <c r="G4375" s="154">
        <v>5</v>
      </c>
      <c r="H4375" s="154" t="s">
        <v>6055</v>
      </c>
      <c r="I4375" s="154">
        <v>784</v>
      </c>
      <c r="J4375" s="154" t="s">
        <v>503</v>
      </c>
      <c r="K4375" s="154" t="s">
        <v>504</v>
      </c>
      <c r="L4375" s="154">
        <v>23.980821917808221</v>
      </c>
      <c r="M4375" s="154">
        <v>23</v>
      </c>
      <c r="N4375" s="154">
        <v>12.152106995906991</v>
      </c>
      <c r="O4375" s="154">
        <v>5.3168468349648963</v>
      </c>
      <c r="P4375" s="154">
        <v>-3.7984335089877028</v>
      </c>
      <c r="Q4375" s="154">
        <v>10.527512947944899</v>
      </c>
      <c r="R4375" s="154">
        <v>5.2883630405567086</v>
      </c>
      <c r="S4375" s="154">
        <v>-5.3375761737252247</v>
      </c>
      <c r="T4375" s="154">
        <v>26.85256844353453</v>
      </c>
    </row>
    <row r="4376" spans="1:20" x14ac:dyDescent="0.45">
      <c r="A4376" s="156" t="s">
        <v>166</v>
      </c>
      <c r="B4376" s="156">
        <v>2024</v>
      </c>
      <c r="C4376" s="157">
        <v>45396</v>
      </c>
      <c r="D4376" s="156" t="s">
        <v>30</v>
      </c>
      <c r="E4376" s="156" t="s">
        <v>1943</v>
      </c>
      <c r="F4376" s="156">
        <v>5</v>
      </c>
      <c r="G4376" s="156">
        <v>1</v>
      </c>
      <c r="H4376" s="156" t="s">
        <v>6056</v>
      </c>
      <c r="I4376" s="156">
        <v>785</v>
      </c>
      <c r="J4376" s="156" t="s">
        <v>403</v>
      </c>
      <c r="K4376" s="156" t="s">
        <v>61</v>
      </c>
      <c r="L4376" s="156">
        <v>27.098630136986301</v>
      </c>
      <c r="M4376" s="156">
        <v>9</v>
      </c>
      <c r="N4376" s="156">
        <v>25.547167638045071</v>
      </c>
      <c r="O4376" s="156">
        <v>4.5578650857633454</v>
      </c>
      <c r="P4376" s="156">
        <v>11.873572380755039</v>
      </c>
      <c r="Q4376" s="156">
        <v>29.618638411052959</v>
      </c>
      <c r="R4376" s="156">
        <v>4.5644726490242329</v>
      </c>
      <c r="S4376" s="156">
        <v>15.92522046398026</v>
      </c>
      <c r="T4376" s="156">
        <v>32.817776394140473</v>
      </c>
    </row>
    <row r="4377" spans="1:20" x14ac:dyDescent="0.45">
      <c r="A4377" s="156" t="s">
        <v>166</v>
      </c>
      <c r="B4377" s="156">
        <v>2024</v>
      </c>
      <c r="C4377" s="157">
        <v>45396</v>
      </c>
      <c r="D4377" s="156" t="s">
        <v>30</v>
      </c>
      <c r="E4377" s="156" t="s">
        <v>1943</v>
      </c>
      <c r="F4377" s="156">
        <v>5</v>
      </c>
      <c r="G4377" s="156">
        <v>2</v>
      </c>
      <c r="H4377" s="156" t="s">
        <v>6056</v>
      </c>
      <c r="I4377" s="156">
        <v>785</v>
      </c>
      <c r="J4377" s="156" t="s">
        <v>446</v>
      </c>
      <c r="K4377" s="156" t="s">
        <v>37</v>
      </c>
      <c r="L4377" s="156">
        <v>24.304109589041101</v>
      </c>
      <c r="M4377" s="156">
        <v>1</v>
      </c>
      <c r="N4377" s="156">
        <v>48.133446766409619</v>
      </c>
      <c r="O4377" s="156">
        <v>4.5476367217965779</v>
      </c>
      <c r="P4377" s="156">
        <v>34.490536601019883</v>
      </c>
      <c r="Q4377" s="156">
        <v>45.914300539662058</v>
      </c>
      <c r="R4377" s="156">
        <v>4.5247779131793937</v>
      </c>
      <c r="S4377" s="156">
        <v>32.339966800123882</v>
      </c>
      <c r="T4377" s="156">
        <v>32.817776394140473</v>
      </c>
    </row>
    <row r="4378" spans="1:20" x14ac:dyDescent="0.45">
      <c r="A4378" s="156" t="s">
        <v>166</v>
      </c>
      <c r="B4378" s="156">
        <v>2024</v>
      </c>
      <c r="C4378" s="157">
        <v>45396</v>
      </c>
      <c r="D4378" s="156" t="s">
        <v>30</v>
      </c>
      <c r="E4378" s="156" t="s">
        <v>1943</v>
      </c>
      <c r="F4378" s="156">
        <v>5</v>
      </c>
      <c r="G4378" s="156">
        <v>3</v>
      </c>
      <c r="H4378" s="156" t="s">
        <v>6056</v>
      </c>
      <c r="I4378" s="156">
        <v>785</v>
      </c>
      <c r="J4378" s="156" t="s">
        <v>441</v>
      </c>
      <c r="K4378" s="156" t="s">
        <v>34</v>
      </c>
      <c r="L4378" s="156">
        <v>24.610958904109591</v>
      </c>
      <c r="M4378" s="156">
        <v>2</v>
      </c>
      <c r="N4378" s="156">
        <v>32.5904911721072</v>
      </c>
      <c r="O4378" s="156">
        <v>4.329159631585827</v>
      </c>
      <c r="P4378" s="156">
        <v>19.60301227734972</v>
      </c>
      <c r="Q4378" s="156">
        <v>31.980147808728312</v>
      </c>
      <c r="R4378" s="156">
        <v>4.393097358599916</v>
      </c>
      <c r="S4378" s="156">
        <v>18.800855732928561</v>
      </c>
      <c r="T4378" s="156">
        <v>32.817776394140473</v>
      </c>
    </row>
    <row r="4379" spans="1:20" x14ac:dyDescent="0.45">
      <c r="A4379" s="156" t="s">
        <v>166</v>
      </c>
      <c r="B4379" s="156">
        <v>2024</v>
      </c>
      <c r="C4379" s="157">
        <v>45396</v>
      </c>
      <c r="D4379" s="156" t="s">
        <v>30</v>
      </c>
      <c r="E4379" s="156" t="s">
        <v>1943</v>
      </c>
      <c r="F4379" s="156">
        <v>5</v>
      </c>
      <c r="G4379" s="156">
        <v>4</v>
      </c>
      <c r="H4379" s="156" t="s">
        <v>6056</v>
      </c>
      <c r="I4379" s="156">
        <v>785</v>
      </c>
      <c r="J4379" s="156" t="s">
        <v>529</v>
      </c>
      <c r="K4379" s="156" t="s">
        <v>121</v>
      </c>
      <c r="L4379" s="156">
        <v>18.295890410958901</v>
      </c>
      <c r="M4379" s="156">
        <v>23</v>
      </c>
      <c r="N4379" s="156">
        <v>25</v>
      </c>
      <c r="O4379" s="156">
        <v>8.3333333330000006</v>
      </c>
      <c r="P4379" s="156">
        <v>9.999965300266922E-10</v>
      </c>
      <c r="Q4379" s="156">
        <v>21.421647320387439</v>
      </c>
      <c r="R4379" s="156">
        <v>7.5702506424572746</v>
      </c>
      <c r="S4379" s="156">
        <v>-1.2891046069843879</v>
      </c>
      <c r="T4379" s="156">
        <v>32.817776394140473</v>
      </c>
    </row>
    <row r="4380" spans="1:20" x14ac:dyDescent="0.45">
      <c r="A4380" s="156" t="s">
        <v>166</v>
      </c>
      <c r="B4380" s="156">
        <v>2024</v>
      </c>
      <c r="C4380" s="157">
        <v>45396</v>
      </c>
      <c r="D4380" s="156" t="s">
        <v>30</v>
      </c>
      <c r="E4380" s="156" t="s">
        <v>1943</v>
      </c>
      <c r="F4380" s="156">
        <v>5</v>
      </c>
      <c r="G4380" s="156" t="s">
        <v>100</v>
      </c>
      <c r="H4380" s="156" t="s">
        <v>6056</v>
      </c>
      <c r="I4380" s="156">
        <v>785</v>
      </c>
      <c r="J4380" s="156" t="s">
        <v>461</v>
      </c>
      <c r="K4380" s="156" t="s">
        <v>517</v>
      </c>
      <c r="L4380" s="156">
        <v>26.704109589041099</v>
      </c>
      <c r="M4380" s="156">
        <v>23</v>
      </c>
      <c r="N4380" s="156">
        <v>20.76104606718323</v>
      </c>
      <c r="O4380" s="156">
        <v>5.0198755429369344</v>
      </c>
      <c r="P4380" s="156">
        <v>5.7014194383724224</v>
      </c>
      <c r="Q4380" s="156">
        <v>20.76104606718323</v>
      </c>
      <c r="R4380" s="156">
        <v>5.0198755429369344</v>
      </c>
      <c r="S4380" s="156">
        <v>5.7014194383724224</v>
      </c>
      <c r="T4380" s="156">
        <v>32.817776394140473</v>
      </c>
    </row>
    <row r="4381" spans="1:20" x14ac:dyDescent="0.45">
      <c r="A4381" s="158" t="s">
        <v>166</v>
      </c>
      <c r="B4381" s="158">
        <v>2024</v>
      </c>
      <c r="C4381" s="159">
        <v>45396</v>
      </c>
      <c r="D4381" s="158" t="s">
        <v>30</v>
      </c>
      <c r="E4381" s="158" t="s">
        <v>1943</v>
      </c>
      <c r="F4381" s="158">
        <v>6</v>
      </c>
      <c r="G4381" s="158">
        <v>1</v>
      </c>
      <c r="H4381" s="158" t="s">
        <v>6057</v>
      </c>
      <c r="I4381" s="158">
        <v>786</v>
      </c>
      <c r="J4381" s="158" t="s">
        <v>346</v>
      </c>
      <c r="K4381" s="158" t="s">
        <v>52</v>
      </c>
      <c r="L4381" s="158">
        <v>24.983561643835621</v>
      </c>
      <c r="M4381" s="158">
        <v>6</v>
      </c>
      <c r="N4381" s="158">
        <v>37.785113360090982</v>
      </c>
      <c r="O4381" s="158">
        <v>4.465357831628574</v>
      </c>
      <c r="P4381" s="158">
        <v>24.389039865205259</v>
      </c>
      <c r="Q4381" s="158">
        <v>39.262033599456778</v>
      </c>
      <c r="R4381" s="158">
        <v>4.5660525121944078</v>
      </c>
      <c r="S4381" s="158">
        <v>25.56387606287355</v>
      </c>
      <c r="T4381" s="158">
        <v>25.69847366328673</v>
      </c>
    </row>
    <row r="4382" spans="1:20" x14ac:dyDescent="0.45">
      <c r="A4382" s="158" t="s">
        <v>166</v>
      </c>
      <c r="B4382" s="158">
        <v>2024</v>
      </c>
      <c r="C4382" s="159">
        <v>45396</v>
      </c>
      <c r="D4382" s="158" t="s">
        <v>30</v>
      </c>
      <c r="E4382" s="158" t="s">
        <v>1943</v>
      </c>
      <c r="F4382" s="158">
        <v>6</v>
      </c>
      <c r="G4382" s="158">
        <v>2</v>
      </c>
      <c r="H4382" s="158" t="s">
        <v>6057</v>
      </c>
      <c r="I4382" s="158">
        <v>786</v>
      </c>
      <c r="J4382" s="158" t="s">
        <v>397</v>
      </c>
      <c r="K4382" s="158" t="s">
        <v>177</v>
      </c>
      <c r="L4382" s="158">
        <v>31.405479452054799</v>
      </c>
      <c r="M4382" s="158">
        <v>23</v>
      </c>
      <c r="N4382" s="158">
        <v>33.573949598970053</v>
      </c>
      <c r="O4382" s="158">
        <v>4.373248056400989</v>
      </c>
      <c r="P4382" s="158">
        <v>20.454205429767079</v>
      </c>
      <c r="Q4382" s="158">
        <v>33.775829586012037</v>
      </c>
      <c r="R4382" s="158">
        <v>4.3975767629266196</v>
      </c>
      <c r="S4382" s="158">
        <v>20.58309929723217</v>
      </c>
      <c r="T4382" s="158">
        <v>25.69847366328673</v>
      </c>
    </row>
    <row r="4383" spans="1:20" x14ac:dyDescent="0.45">
      <c r="A4383" s="158" t="s">
        <v>166</v>
      </c>
      <c r="B4383" s="158">
        <v>2024</v>
      </c>
      <c r="C4383" s="159">
        <v>45396</v>
      </c>
      <c r="D4383" s="158" t="s">
        <v>30</v>
      </c>
      <c r="E4383" s="158" t="s">
        <v>1943</v>
      </c>
      <c r="F4383" s="158">
        <v>6</v>
      </c>
      <c r="G4383" s="158">
        <v>3</v>
      </c>
      <c r="H4383" s="158" t="s">
        <v>6057</v>
      </c>
      <c r="I4383" s="158">
        <v>786</v>
      </c>
      <c r="J4383" s="158" t="s">
        <v>479</v>
      </c>
      <c r="K4383" s="158" t="s">
        <v>67</v>
      </c>
      <c r="L4383" s="158">
        <v>21.460273972602739</v>
      </c>
      <c r="M4383" s="158">
        <v>23</v>
      </c>
      <c r="N4383" s="158">
        <v>15.285684218602629</v>
      </c>
      <c r="O4383" s="158">
        <v>4.8855876144633914</v>
      </c>
      <c r="P4383" s="158">
        <v>0.62892137521245672</v>
      </c>
      <c r="Q4383" s="158">
        <v>17.94898733286913</v>
      </c>
      <c r="R4383" s="158">
        <v>4.7162456073110688</v>
      </c>
      <c r="S4383" s="158">
        <v>3.8002505109359208</v>
      </c>
      <c r="T4383" s="158">
        <v>25.69847366328673</v>
      </c>
    </row>
    <row r="4384" spans="1:20" x14ac:dyDescent="0.45">
      <c r="A4384" s="158" t="s">
        <v>166</v>
      </c>
      <c r="B4384" s="158">
        <v>2024</v>
      </c>
      <c r="C4384" s="159">
        <v>45396</v>
      </c>
      <c r="D4384" s="158" t="s">
        <v>30</v>
      </c>
      <c r="E4384" s="158" t="s">
        <v>1943</v>
      </c>
      <c r="F4384" s="158">
        <v>6</v>
      </c>
      <c r="G4384" s="158">
        <v>4</v>
      </c>
      <c r="H4384" s="158" t="s">
        <v>6057</v>
      </c>
      <c r="I4384" s="158">
        <v>786</v>
      </c>
      <c r="J4384" s="158" t="s">
        <v>368</v>
      </c>
      <c r="K4384" s="158" t="s">
        <v>131</v>
      </c>
      <c r="L4384" s="158">
        <v>35.747945205479454</v>
      </c>
      <c r="M4384" s="158">
        <v>23</v>
      </c>
      <c r="N4384" s="158">
        <v>25.238165825728341</v>
      </c>
      <c r="O4384" s="158">
        <v>4.3228412971806858</v>
      </c>
      <c r="P4384" s="158">
        <v>12.269641934186289</v>
      </c>
      <c r="Q4384" s="158">
        <v>24.362086521618281</v>
      </c>
      <c r="R4384" s="158">
        <v>4.306116460444156</v>
      </c>
      <c r="S4384" s="158">
        <v>11.44373714028581</v>
      </c>
      <c r="T4384" s="158">
        <v>25.69847366328673</v>
      </c>
    </row>
    <row r="4385" spans="1:20" x14ac:dyDescent="0.45">
      <c r="A4385" s="158" t="s">
        <v>166</v>
      </c>
      <c r="B4385" s="158">
        <v>2024</v>
      </c>
      <c r="C4385" s="159">
        <v>45396</v>
      </c>
      <c r="D4385" s="158" t="s">
        <v>30</v>
      </c>
      <c r="E4385" s="158" t="s">
        <v>1943</v>
      </c>
      <c r="F4385" s="158">
        <v>6</v>
      </c>
      <c r="G4385" s="158">
        <v>5</v>
      </c>
      <c r="H4385" s="158" t="s">
        <v>6057</v>
      </c>
      <c r="I4385" s="158">
        <v>786</v>
      </c>
      <c r="J4385" s="158" t="s">
        <v>459</v>
      </c>
      <c r="K4385" s="158" t="s">
        <v>143</v>
      </c>
      <c r="L4385" s="158">
        <v>20.920547945205481</v>
      </c>
      <c r="M4385" s="158">
        <v>23</v>
      </c>
      <c r="N4385" s="158">
        <v>17.307928976328359</v>
      </c>
      <c r="O4385" s="158">
        <v>4.4235934339708587</v>
      </c>
      <c r="P4385" s="158">
        <v>4.0371486744157821</v>
      </c>
      <c r="Q4385" s="158">
        <v>16.84059467648666</v>
      </c>
      <c r="R4385" s="158">
        <v>4.4062137097131453</v>
      </c>
      <c r="S4385" s="158">
        <v>3.621953547347228</v>
      </c>
      <c r="T4385" s="158">
        <v>25.69847366328673</v>
      </c>
    </row>
    <row r="4386" spans="1:20" x14ac:dyDescent="0.45">
      <c r="A4386" s="158" t="s">
        <v>166</v>
      </c>
      <c r="B4386" s="158">
        <v>2024</v>
      </c>
      <c r="C4386" s="159">
        <v>45396</v>
      </c>
      <c r="D4386" s="158" t="s">
        <v>30</v>
      </c>
      <c r="E4386" s="158" t="s">
        <v>1943</v>
      </c>
      <c r="F4386" s="158">
        <v>6</v>
      </c>
      <c r="G4386" s="158">
        <v>6</v>
      </c>
      <c r="H4386" s="158" t="s">
        <v>6057</v>
      </c>
      <c r="I4386" s="158">
        <v>786</v>
      </c>
      <c r="J4386" s="158" t="s">
        <v>530</v>
      </c>
      <c r="K4386" s="158" t="s">
        <v>46</v>
      </c>
      <c r="L4386" s="158">
        <v>28.591780821917808</v>
      </c>
      <c r="M4386" s="158">
        <v>23</v>
      </c>
      <c r="N4386" s="158">
        <v>25</v>
      </c>
      <c r="O4386" s="158">
        <v>8.3333333330000006</v>
      </c>
      <c r="P4386" s="158">
        <v>9.999965300266922E-10</v>
      </c>
      <c r="Q4386" s="158">
        <v>16.932287379142799</v>
      </c>
      <c r="R4386" s="158">
        <v>7.1452930175699363</v>
      </c>
      <c r="S4386" s="158">
        <v>-4.503591673567005</v>
      </c>
      <c r="T4386" s="158">
        <v>25.69847366328673</v>
      </c>
    </row>
    <row r="4387" spans="1:20" x14ac:dyDescent="0.45">
      <c r="A4387" s="130" t="s">
        <v>166</v>
      </c>
      <c r="B4387" s="130">
        <v>2024</v>
      </c>
      <c r="C4387" s="131">
        <v>45396</v>
      </c>
      <c r="D4387" s="130" t="s">
        <v>30</v>
      </c>
      <c r="E4387" s="130" t="s">
        <v>5233</v>
      </c>
      <c r="F4387" s="130">
        <v>1</v>
      </c>
      <c r="G4387" s="130">
        <v>1</v>
      </c>
      <c r="H4387" s="130" t="s">
        <v>6058</v>
      </c>
      <c r="I4387" s="130">
        <v>787</v>
      </c>
      <c r="J4387" s="130" t="s">
        <v>475</v>
      </c>
      <c r="K4387" s="130" t="s">
        <v>265</v>
      </c>
      <c r="L4387" s="130">
        <v>20.605479452054791</v>
      </c>
      <c r="M4387" s="130">
        <v>8</v>
      </c>
      <c r="N4387" s="130">
        <v>22.66787242661594</v>
      </c>
      <c r="O4387" s="130">
        <v>4.3857559621501956</v>
      </c>
      <c r="P4387" s="130">
        <v>9.5106045401653496</v>
      </c>
      <c r="Q4387" s="130">
        <v>24.364949050219149</v>
      </c>
      <c r="R4387" s="130">
        <v>4.4921929665723894</v>
      </c>
      <c r="S4387" s="130">
        <v>10.888370150501981</v>
      </c>
      <c r="T4387" s="130">
        <v>18.14150500695435</v>
      </c>
    </row>
    <row r="4388" spans="1:20" x14ac:dyDescent="0.45">
      <c r="A4388" s="130" t="s">
        <v>166</v>
      </c>
      <c r="B4388" s="130">
        <v>2024</v>
      </c>
      <c r="C4388" s="131">
        <v>45396</v>
      </c>
      <c r="D4388" s="130" t="s">
        <v>30</v>
      </c>
      <c r="E4388" s="130" t="s">
        <v>5233</v>
      </c>
      <c r="F4388" s="130">
        <v>1</v>
      </c>
      <c r="G4388" s="130">
        <v>2</v>
      </c>
      <c r="H4388" s="130" t="s">
        <v>6058</v>
      </c>
      <c r="I4388" s="130">
        <v>787</v>
      </c>
      <c r="J4388" s="130" t="s">
        <v>479</v>
      </c>
      <c r="K4388" s="130" t="s">
        <v>67</v>
      </c>
      <c r="L4388" s="130">
        <v>21.460273972602739</v>
      </c>
      <c r="M4388" s="130">
        <v>23</v>
      </c>
      <c r="N4388" s="130">
        <v>17.94898733286913</v>
      </c>
      <c r="O4388" s="130">
        <v>4.7162456073110688</v>
      </c>
      <c r="P4388" s="130">
        <v>3.8002505109359208</v>
      </c>
      <c r="Q4388" s="130">
        <v>18.78975508470732</v>
      </c>
      <c r="R4388" s="130">
        <v>4.6656117137048554</v>
      </c>
      <c r="S4388" s="130">
        <v>4.7929199435927536</v>
      </c>
      <c r="T4388" s="130">
        <v>18.14150500695435</v>
      </c>
    </row>
    <row r="4389" spans="1:20" x14ac:dyDescent="0.45">
      <c r="A4389" s="130" t="s">
        <v>166</v>
      </c>
      <c r="B4389" s="130">
        <v>2024</v>
      </c>
      <c r="C4389" s="131">
        <v>45396</v>
      </c>
      <c r="D4389" s="130" t="s">
        <v>30</v>
      </c>
      <c r="E4389" s="130" t="s">
        <v>5233</v>
      </c>
      <c r="F4389" s="130">
        <v>1</v>
      </c>
      <c r="G4389" s="130">
        <v>3</v>
      </c>
      <c r="H4389" s="130" t="s">
        <v>6058</v>
      </c>
      <c r="I4389" s="130">
        <v>787</v>
      </c>
      <c r="J4389" s="130" t="s">
        <v>529</v>
      </c>
      <c r="K4389" s="130" t="s">
        <v>121</v>
      </c>
      <c r="L4389" s="130">
        <v>18.295890410958901</v>
      </c>
      <c r="M4389" s="130">
        <v>23</v>
      </c>
      <c r="N4389" s="130">
        <v>21.421647320387439</v>
      </c>
      <c r="O4389" s="130">
        <v>7.5702506424572746</v>
      </c>
      <c r="P4389" s="130">
        <v>-1.2891046069843879</v>
      </c>
      <c r="Q4389" s="130">
        <v>18.432107219688</v>
      </c>
      <c r="R4389" s="130">
        <v>6.5852456755147646</v>
      </c>
      <c r="S4389" s="130">
        <v>-1.3236298068562959</v>
      </c>
      <c r="T4389" s="130">
        <v>18.14150500695435</v>
      </c>
    </row>
    <row r="4390" spans="1:20" x14ac:dyDescent="0.45">
      <c r="A4390" s="130" t="s">
        <v>166</v>
      </c>
      <c r="B4390" s="130">
        <v>2024</v>
      </c>
      <c r="C4390" s="131">
        <v>45396</v>
      </c>
      <c r="D4390" s="130" t="s">
        <v>30</v>
      </c>
      <c r="E4390" s="130" t="s">
        <v>5233</v>
      </c>
      <c r="F4390" s="130">
        <v>1</v>
      </c>
      <c r="G4390" s="130">
        <v>4</v>
      </c>
      <c r="H4390" s="130" t="s">
        <v>6058</v>
      </c>
      <c r="I4390" s="130">
        <v>787</v>
      </c>
      <c r="J4390" s="130" t="s">
        <v>503</v>
      </c>
      <c r="K4390" s="130" t="s">
        <v>504</v>
      </c>
      <c r="L4390" s="130">
        <v>23.980821917808221</v>
      </c>
      <c r="M4390" s="130">
        <v>23</v>
      </c>
      <c r="N4390" s="130">
        <v>10.527512947944899</v>
      </c>
      <c r="O4390" s="130">
        <v>5.2883630405567086</v>
      </c>
      <c r="P4390" s="130">
        <v>-5.3375761737252247</v>
      </c>
      <c r="Q4390" s="130">
        <v>8.6714484371384319</v>
      </c>
      <c r="R4390" s="130">
        <v>5.2466064268301489</v>
      </c>
      <c r="S4390" s="130">
        <v>-7.0683708433520156</v>
      </c>
      <c r="T4390" s="130">
        <v>18.14150500695435</v>
      </c>
    </row>
    <row r="4391" spans="1:20" x14ac:dyDescent="0.45">
      <c r="A4391" s="150" t="s">
        <v>166</v>
      </c>
      <c r="B4391" s="150">
        <v>2024</v>
      </c>
      <c r="C4391" s="151">
        <v>45396</v>
      </c>
      <c r="D4391" s="150" t="s">
        <v>30</v>
      </c>
      <c r="E4391" s="150" t="s">
        <v>5233</v>
      </c>
      <c r="F4391" s="150">
        <v>2</v>
      </c>
      <c r="G4391" s="150">
        <v>1</v>
      </c>
      <c r="H4391" s="150" t="s">
        <v>6059</v>
      </c>
      <c r="I4391" s="150">
        <v>788</v>
      </c>
      <c r="J4391" s="150" t="s">
        <v>528</v>
      </c>
      <c r="K4391" s="150" t="s">
        <v>43</v>
      </c>
      <c r="L4391" s="150">
        <v>21.008219178082189</v>
      </c>
      <c r="M4391" s="150">
        <v>11</v>
      </c>
      <c r="N4391" s="150">
        <v>36.83003746397312</v>
      </c>
      <c r="O4391" s="150">
        <v>4.8059817443203281</v>
      </c>
      <c r="P4391" s="150">
        <v>22.412092231012139</v>
      </c>
      <c r="Q4391" s="150">
        <v>38.124701658019887</v>
      </c>
      <c r="R4391" s="150">
        <v>4.8826405079547666</v>
      </c>
      <c r="S4391" s="150">
        <v>23.4767801341556</v>
      </c>
      <c r="T4391" s="150">
        <v>26.758457301507331</v>
      </c>
    </row>
    <row r="4392" spans="1:20" x14ac:dyDescent="0.45">
      <c r="A4392" s="150" t="s">
        <v>166</v>
      </c>
      <c r="B4392" s="150">
        <v>2024</v>
      </c>
      <c r="C4392" s="151">
        <v>45396</v>
      </c>
      <c r="D4392" s="150" t="s">
        <v>30</v>
      </c>
      <c r="E4392" s="150" t="s">
        <v>5233</v>
      </c>
      <c r="F4392" s="150">
        <v>2</v>
      </c>
      <c r="G4392" s="150">
        <v>2</v>
      </c>
      <c r="H4392" s="150" t="s">
        <v>6059</v>
      </c>
      <c r="I4392" s="150">
        <v>788</v>
      </c>
      <c r="J4392" s="150" t="s">
        <v>527</v>
      </c>
      <c r="K4392" s="150" t="s">
        <v>88</v>
      </c>
      <c r="L4392" s="150">
        <v>19.712328767123289</v>
      </c>
      <c r="M4392" s="150">
        <v>23</v>
      </c>
      <c r="N4392" s="150">
        <v>25.080659153254679</v>
      </c>
      <c r="O4392" s="150">
        <v>6.845691306066513</v>
      </c>
      <c r="P4392" s="150">
        <v>4.54358523505514</v>
      </c>
      <c r="Q4392" s="150">
        <v>27.122323079625581</v>
      </c>
      <c r="R4392" s="150">
        <v>6.1761893843961326</v>
      </c>
      <c r="S4392" s="150">
        <v>8.5937549264371853</v>
      </c>
      <c r="T4392" s="150">
        <v>26.758457301507331</v>
      </c>
    </row>
    <row r="4393" spans="1:20" x14ac:dyDescent="0.45">
      <c r="A4393" s="150" t="s">
        <v>166</v>
      </c>
      <c r="B4393" s="150">
        <v>2024</v>
      </c>
      <c r="C4393" s="151">
        <v>45396</v>
      </c>
      <c r="D4393" s="150" t="s">
        <v>30</v>
      </c>
      <c r="E4393" s="150" t="s">
        <v>5233</v>
      </c>
      <c r="F4393" s="150">
        <v>2</v>
      </c>
      <c r="G4393" s="150">
        <v>3</v>
      </c>
      <c r="H4393" s="150" t="s">
        <v>6059</v>
      </c>
      <c r="I4393" s="150">
        <v>788</v>
      </c>
      <c r="J4393" s="150" t="s">
        <v>368</v>
      </c>
      <c r="K4393" s="150" t="s">
        <v>131</v>
      </c>
      <c r="L4393" s="150">
        <v>35.747945205479454</v>
      </c>
      <c r="M4393" s="150">
        <v>23</v>
      </c>
      <c r="N4393" s="150">
        <v>24.362086521618281</v>
      </c>
      <c r="O4393" s="150">
        <v>4.306116460444156</v>
      </c>
      <c r="P4393" s="150">
        <v>11.44373714028581</v>
      </c>
      <c r="Q4393" s="150">
        <v>23.9542501032678</v>
      </c>
      <c r="R4393" s="150">
        <v>4.3657802656841751</v>
      </c>
      <c r="S4393" s="150">
        <v>10.856909306215281</v>
      </c>
      <c r="T4393" s="150">
        <v>26.758457301507331</v>
      </c>
    </row>
    <row r="4394" spans="1:20" x14ac:dyDescent="0.45">
      <c r="A4394" s="150" t="s">
        <v>166</v>
      </c>
      <c r="B4394" s="150">
        <v>2024</v>
      </c>
      <c r="C4394" s="151">
        <v>45396</v>
      </c>
      <c r="D4394" s="150" t="s">
        <v>30</v>
      </c>
      <c r="E4394" s="150" t="s">
        <v>5233</v>
      </c>
      <c r="F4394" s="150">
        <v>2</v>
      </c>
      <c r="G4394" s="150">
        <v>4</v>
      </c>
      <c r="H4394" s="150" t="s">
        <v>6059</v>
      </c>
      <c r="I4394" s="150">
        <v>788</v>
      </c>
      <c r="J4394" s="150" t="s">
        <v>461</v>
      </c>
      <c r="K4394" s="150" t="s">
        <v>517</v>
      </c>
      <c r="L4394" s="150">
        <v>26.704109589041099</v>
      </c>
      <c r="M4394" s="150">
        <v>23</v>
      </c>
      <c r="N4394" s="150">
        <v>20.76104606718323</v>
      </c>
      <c r="O4394" s="150">
        <v>5.0198755429369344</v>
      </c>
      <c r="P4394" s="150">
        <v>5.7014194383724224</v>
      </c>
      <c r="Q4394" s="150">
        <v>18.7401322698204</v>
      </c>
      <c r="R4394" s="150">
        <v>5.005170842985553</v>
      </c>
      <c r="S4394" s="150">
        <v>3.7246197408637438</v>
      </c>
      <c r="T4394" s="150">
        <v>26.758457301507331</v>
      </c>
    </row>
    <row r="4395" spans="1:20" x14ac:dyDescent="0.45">
      <c r="A4395" s="152" t="s">
        <v>166</v>
      </c>
      <c r="B4395" s="152">
        <v>2024</v>
      </c>
      <c r="C4395" s="153">
        <v>45396</v>
      </c>
      <c r="D4395" s="152" t="s">
        <v>30</v>
      </c>
      <c r="E4395" s="152" t="s">
        <v>5233</v>
      </c>
      <c r="F4395" s="152">
        <v>3</v>
      </c>
      <c r="G4395" s="152">
        <v>1</v>
      </c>
      <c r="H4395" s="152" t="s">
        <v>6060</v>
      </c>
      <c r="I4395" s="152">
        <v>789</v>
      </c>
      <c r="J4395" s="152" t="s">
        <v>470</v>
      </c>
      <c r="K4395" s="152" t="s">
        <v>52</v>
      </c>
      <c r="L4395" s="152">
        <v>21.723287671232882</v>
      </c>
      <c r="M4395" s="152">
        <v>12</v>
      </c>
      <c r="N4395" s="152">
        <v>25.878267589105771</v>
      </c>
      <c r="O4395" s="152">
        <v>4.4183400443656176</v>
      </c>
      <c r="P4395" s="152">
        <v>12.623247456008921</v>
      </c>
      <c r="Q4395" s="152">
        <v>27.768354868312169</v>
      </c>
      <c r="R4395" s="152">
        <v>4.5048473060372327</v>
      </c>
      <c r="S4395" s="152">
        <v>14.253812950200469</v>
      </c>
      <c r="T4395" s="152">
        <v>22.366014000703519</v>
      </c>
    </row>
    <row r="4396" spans="1:20" x14ac:dyDescent="0.45">
      <c r="A4396" s="152" t="s">
        <v>166</v>
      </c>
      <c r="B4396" s="152">
        <v>2024</v>
      </c>
      <c r="C4396" s="153">
        <v>45396</v>
      </c>
      <c r="D4396" s="152" t="s">
        <v>30</v>
      </c>
      <c r="E4396" s="152" t="s">
        <v>5233</v>
      </c>
      <c r="F4396" s="152">
        <v>3</v>
      </c>
      <c r="G4396" s="152">
        <v>2</v>
      </c>
      <c r="H4396" s="152" t="s">
        <v>6060</v>
      </c>
      <c r="I4396" s="152">
        <v>789</v>
      </c>
      <c r="J4396" s="152" t="s">
        <v>387</v>
      </c>
      <c r="K4396" s="152" t="s">
        <v>58</v>
      </c>
      <c r="L4396" s="152">
        <v>27.164383561643831</v>
      </c>
      <c r="M4396" s="152">
        <v>23</v>
      </c>
      <c r="N4396" s="152">
        <v>25.604747059842701</v>
      </c>
      <c r="O4396" s="152">
        <v>4.2905022695922952</v>
      </c>
      <c r="P4396" s="152">
        <v>12.733240251065819</v>
      </c>
      <c r="Q4396" s="152">
        <v>25.698725158901869</v>
      </c>
      <c r="R4396" s="152">
        <v>4.3340282206572676</v>
      </c>
      <c r="S4396" s="152">
        <v>12.696640496930071</v>
      </c>
      <c r="T4396" s="152">
        <v>22.366014000703519</v>
      </c>
    </row>
    <row r="4397" spans="1:20" x14ac:dyDescent="0.45">
      <c r="A4397" s="152" t="s">
        <v>166</v>
      </c>
      <c r="B4397" s="152">
        <v>2024</v>
      </c>
      <c r="C4397" s="153">
        <v>45396</v>
      </c>
      <c r="D4397" s="152" t="s">
        <v>30</v>
      </c>
      <c r="E4397" s="152" t="s">
        <v>5233</v>
      </c>
      <c r="F4397" s="152">
        <v>3</v>
      </c>
      <c r="G4397" s="152">
        <v>3</v>
      </c>
      <c r="H4397" s="152" t="s">
        <v>6060</v>
      </c>
      <c r="I4397" s="152">
        <v>789</v>
      </c>
      <c r="J4397" s="152" t="s">
        <v>459</v>
      </c>
      <c r="K4397" s="152" t="s">
        <v>143</v>
      </c>
      <c r="L4397" s="152">
        <v>20.920547945205481</v>
      </c>
      <c r="M4397" s="152">
        <v>23</v>
      </c>
      <c r="N4397" s="152">
        <v>16.84059467648666</v>
      </c>
      <c r="O4397" s="152">
        <v>4.4062137097131453</v>
      </c>
      <c r="P4397" s="152">
        <v>3.621953547347228</v>
      </c>
      <c r="Q4397" s="152">
        <v>17.130209621581429</v>
      </c>
      <c r="R4397" s="152">
        <v>4.4178660687037956</v>
      </c>
      <c r="S4397" s="152">
        <v>3.876611415470038</v>
      </c>
      <c r="T4397" s="152">
        <v>22.366014000703519</v>
      </c>
    </row>
    <row r="4398" spans="1:20" x14ac:dyDescent="0.45">
      <c r="A4398" s="152" t="s">
        <v>166</v>
      </c>
      <c r="B4398" s="152">
        <v>2024</v>
      </c>
      <c r="C4398" s="153">
        <v>45396</v>
      </c>
      <c r="D4398" s="152" t="s">
        <v>30</v>
      </c>
      <c r="E4398" s="152" t="s">
        <v>5233</v>
      </c>
      <c r="F4398" s="152">
        <v>3</v>
      </c>
      <c r="G4398" s="152">
        <v>4</v>
      </c>
      <c r="H4398" s="152" t="s">
        <v>6060</v>
      </c>
      <c r="I4398" s="152">
        <v>789</v>
      </c>
      <c r="J4398" s="152" t="s">
        <v>488</v>
      </c>
      <c r="K4398" s="152" t="s">
        <v>55</v>
      </c>
      <c r="L4398" s="152">
        <v>23.30958904109589</v>
      </c>
      <c r="M4398" s="152">
        <v>23</v>
      </c>
      <c r="N4398" s="152">
        <v>21.140446677378929</v>
      </c>
      <c r="O4398" s="152">
        <v>4.4481278020792221</v>
      </c>
      <c r="P4398" s="152">
        <v>7.796063271141259</v>
      </c>
      <c r="Q4398" s="152">
        <v>18.833851802042439</v>
      </c>
      <c r="R4398" s="152">
        <v>4.5122003454720891</v>
      </c>
      <c r="S4398" s="152">
        <v>5.297250765626174</v>
      </c>
      <c r="T4398" s="152">
        <v>22.366014000703519</v>
      </c>
    </row>
    <row r="4399" spans="1:20" x14ac:dyDescent="0.45">
      <c r="A4399" s="154" t="s">
        <v>166</v>
      </c>
      <c r="B4399" s="154">
        <v>2024</v>
      </c>
      <c r="C4399" s="155">
        <v>45396</v>
      </c>
      <c r="D4399" s="154" t="s">
        <v>30</v>
      </c>
      <c r="E4399" s="154" t="s">
        <v>5233</v>
      </c>
      <c r="F4399" s="154">
        <v>4</v>
      </c>
      <c r="G4399" s="154">
        <v>1</v>
      </c>
      <c r="H4399" s="154" t="s">
        <v>6061</v>
      </c>
      <c r="I4399" s="154">
        <v>790</v>
      </c>
      <c r="J4399" s="154" t="s">
        <v>418</v>
      </c>
      <c r="K4399" s="154" t="s">
        <v>96</v>
      </c>
      <c r="L4399" s="154">
        <v>25.898630136986299</v>
      </c>
      <c r="M4399" s="154">
        <v>3</v>
      </c>
      <c r="N4399" s="154">
        <v>37.328126402774387</v>
      </c>
      <c r="O4399" s="154">
        <v>4.4380406792894052</v>
      </c>
      <c r="P4399" s="154">
        <v>24.014004364906171</v>
      </c>
      <c r="Q4399" s="154">
        <v>37.972762718935172</v>
      </c>
      <c r="R4399" s="154">
        <v>4.628702223376389</v>
      </c>
      <c r="S4399" s="154">
        <v>24.08665604880601</v>
      </c>
      <c r="T4399" s="154">
        <v>21.987051192856921</v>
      </c>
    </row>
    <row r="4400" spans="1:20" x14ac:dyDescent="0.45">
      <c r="A4400" s="154" t="s">
        <v>166</v>
      </c>
      <c r="B4400" s="154">
        <v>2024</v>
      </c>
      <c r="C4400" s="155">
        <v>45396</v>
      </c>
      <c r="D4400" s="154" t="s">
        <v>30</v>
      </c>
      <c r="E4400" s="154" t="s">
        <v>5233</v>
      </c>
      <c r="F4400" s="154">
        <v>4</v>
      </c>
      <c r="G4400" s="154">
        <v>2</v>
      </c>
      <c r="H4400" s="154" t="s">
        <v>6061</v>
      </c>
      <c r="I4400" s="154">
        <v>790</v>
      </c>
      <c r="J4400" s="154" t="s">
        <v>516</v>
      </c>
      <c r="K4400" s="154" t="s">
        <v>46</v>
      </c>
      <c r="L4400" s="154">
        <v>20.298630136986301</v>
      </c>
      <c r="M4400" s="154">
        <v>23</v>
      </c>
      <c r="N4400" s="154">
        <v>20.925655543750519</v>
      </c>
      <c r="O4400" s="154">
        <v>4.8017760833121317</v>
      </c>
      <c r="P4400" s="154">
        <v>6.5203272938141268</v>
      </c>
      <c r="Q4400" s="154">
        <v>21.963154154230871</v>
      </c>
      <c r="R4400" s="154">
        <v>4.7807698207955838</v>
      </c>
      <c r="S4400" s="154">
        <v>7.6208446918441233</v>
      </c>
      <c r="T4400" s="154">
        <v>21.987051192856921</v>
      </c>
    </row>
    <row r="4401" spans="1:20" x14ac:dyDescent="0.45">
      <c r="A4401" s="154" t="s">
        <v>166</v>
      </c>
      <c r="B4401" s="154">
        <v>2024</v>
      </c>
      <c r="C4401" s="155">
        <v>45396</v>
      </c>
      <c r="D4401" s="154" t="s">
        <v>30</v>
      </c>
      <c r="E4401" s="154" t="s">
        <v>5233</v>
      </c>
      <c r="F4401" s="154">
        <v>4</v>
      </c>
      <c r="G4401" s="154">
        <v>3</v>
      </c>
      <c r="H4401" s="154" t="s">
        <v>6061</v>
      </c>
      <c r="I4401" s="154">
        <v>790</v>
      </c>
      <c r="J4401" s="154" t="s">
        <v>514</v>
      </c>
      <c r="K4401" s="154" t="s">
        <v>143</v>
      </c>
      <c r="L4401" s="154">
        <v>22.613698630136991</v>
      </c>
      <c r="M4401" s="154">
        <v>23</v>
      </c>
      <c r="N4401" s="154">
        <v>13.96065885063727</v>
      </c>
      <c r="O4401" s="154">
        <v>5.2332601808825281</v>
      </c>
      <c r="P4401" s="154">
        <v>-1.739121692010315</v>
      </c>
      <c r="Q4401" s="154">
        <v>14.42966026321518</v>
      </c>
      <c r="R4401" s="154">
        <v>5.067400747375121</v>
      </c>
      <c r="S4401" s="154">
        <v>-0.77254197891018173</v>
      </c>
      <c r="T4401" s="154">
        <v>21.987051192856921</v>
      </c>
    </row>
    <row r="4402" spans="1:20" x14ac:dyDescent="0.45">
      <c r="A4402" s="154" t="s">
        <v>166</v>
      </c>
      <c r="B4402" s="154">
        <v>2024</v>
      </c>
      <c r="C4402" s="155">
        <v>45396</v>
      </c>
      <c r="D4402" s="154" t="s">
        <v>30</v>
      </c>
      <c r="E4402" s="154" t="s">
        <v>5233</v>
      </c>
      <c r="F4402" s="154">
        <v>4</v>
      </c>
      <c r="G4402" s="154">
        <v>4</v>
      </c>
      <c r="H4402" s="154" t="s">
        <v>6061</v>
      </c>
      <c r="I4402" s="154">
        <v>790</v>
      </c>
      <c r="J4402" s="154" t="s">
        <v>476</v>
      </c>
      <c r="K4402" s="154" t="s">
        <v>477</v>
      </c>
      <c r="L4402" s="154">
        <v>31.57534246575343</v>
      </c>
      <c r="M4402" s="154">
        <v>23</v>
      </c>
      <c r="N4402" s="154">
        <v>15.733763974265511</v>
      </c>
      <c r="O4402" s="154">
        <v>4.4616002701366346</v>
      </c>
      <c r="P4402" s="154">
        <v>2.3489631638556112</v>
      </c>
      <c r="Q4402" s="154">
        <v>13.81708593460994</v>
      </c>
      <c r="R4402" s="154">
        <v>4.5535827971982803</v>
      </c>
      <c r="S4402" s="154">
        <v>0.15633754301509839</v>
      </c>
      <c r="T4402" s="154">
        <v>21.987051192856921</v>
      </c>
    </row>
    <row r="4403" spans="1:20" x14ac:dyDescent="0.45">
      <c r="A4403" s="156" t="s">
        <v>166</v>
      </c>
      <c r="B4403" s="156">
        <v>2024</v>
      </c>
      <c r="C4403" s="157">
        <v>45396</v>
      </c>
      <c r="D4403" s="156" t="s">
        <v>30</v>
      </c>
      <c r="E4403" s="156" t="s">
        <v>5233</v>
      </c>
      <c r="F4403" s="156">
        <v>5</v>
      </c>
      <c r="G4403" s="156">
        <v>1</v>
      </c>
      <c r="H4403" s="156" t="s">
        <v>6062</v>
      </c>
      <c r="I4403" s="156">
        <v>791</v>
      </c>
      <c r="J4403" s="156" t="s">
        <v>441</v>
      </c>
      <c r="K4403" s="156" t="s">
        <v>34</v>
      </c>
      <c r="L4403" s="156">
        <v>24.610958904109591</v>
      </c>
      <c r="M4403" s="156">
        <v>2</v>
      </c>
      <c r="N4403" s="156">
        <v>31.980147808728312</v>
      </c>
      <c r="O4403" s="156">
        <v>4.393097358599916</v>
      </c>
      <c r="P4403" s="156">
        <v>18.800855732928561</v>
      </c>
      <c r="Q4403" s="156">
        <v>33.741467408909323</v>
      </c>
      <c r="R4403" s="156">
        <v>4.5023657720570096</v>
      </c>
      <c r="S4403" s="156">
        <v>20.234370092738288</v>
      </c>
      <c r="T4403" s="156">
        <v>25.551835946869179</v>
      </c>
    </row>
    <row r="4404" spans="1:20" x14ac:dyDescent="0.45">
      <c r="A4404" s="156" t="s">
        <v>166</v>
      </c>
      <c r="B4404" s="156">
        <v>2024</v>
      </c>
      <c r="C4404" s="157">
        <v>45396</v>
      </c>
      <c r="D4404" s="156" t="s">
        <v>30</v>
      </c>
      <c r="E4404" s="156" t="s">
        <v>5233</v>
      </c>
      <c r="F4404" s="156">
        <v>5</v>
      </c>
      <c r="G4404" s="156">
        <v>2</v>
      </c>
      <c r="H4404" s="156" t="s">
        <v>6062</v>
      </c>
      <c r="I4404" s="156">
        <v>791</v>
      </c>
      <c r="J4404" s="156" t="s">
        <v>397</v>
      </c>
      <c r="K4404" s="156" t="s">
        <v>177</v>
      </c>
      <c r="L4404" s="156">
        <v>31.405479452054799</v>
      </c>
      <c r="M4404" s="156">
        <v>23</v>
      </c>
      <c r="N4404" s="156">
        <v>33.775829586012037</v>
      </c>
      <c r="O4404" s="156">
        <v>4.3975767629266196</v>
      </c>
      <c r="P4404" s="156">
        <v>20.58309929723217</v>
      </c>
      <c r="Q4404" s="156">
        <v>33.217184645374388</v>
      </c>
      <c r="R4404" s="156">
        <v>4.4457865761291764</v>
      </c>
      <c r="S4404" s="156">
        <v>19.879824916986859</v>
      </c>
      <c r="T4404" s="156">
        <v>25.551835946869179</v>
      </c>
    </row>
    <row r="4405" spans="1:20" x14ac:dyDescent="0.45">
      <c r="A4405" s="156" t="s">
        <v>166</v>
      </c>
      <c r="B4405" s="156">
        <v>2024</v>
      </c>
      <c r="C4405" s="157">
        <v>45396</v>
      </c>
      <c r="D4405" s="156" t="s">
        <v>30</v>
      </c>
      <c r="E4405" s="156" t="s">
        <v>5233</v>
      </c>
      <c r="F4405" s="156">
        <v>5</v>
      </c>
      <c r="G4405" s="156">
        <v>3</v>
      </c>
      <c r="H4405" s="156" t="s">
        <v>6062</v>
      </c>
      <c r="I4405" s="156">
        <v>791</v>
      </c>
      <c r="J4405" s="156" t="s">
        <v>521</v>
      </c>
      <c r="K4405" s="156" t="s">
        <v>55</v>
      </c>
      <c r="L4405" s="156">
        <v>23.830136986301369</v>
      </c>
      <c r="M4405" s="156">
        <v>23</v>
      </c>
      <c r="N4405" s="156">
        <v>19.615918968191231</v>
      </c>
      <c r="O4405" s="156">
        <v>5.170941181731032</v>
      </c>
      <c r="P4405" s="156">
        <v>4.1030954229981376</v>
      </c>
      <c r="Q4405" s="156">
        <v>19.87872984238059</v>
      </c>
      <c r="R4405" s="156">
        <v>5.0393482714877527</v>
      </c>
      <c r="S4405" s="156">
        <v>4.7606850279173294</v>
      </c>
      <c r="T4405" s="156">
        <v>25.551835946869179</v>
      </c>
    </row>
    <row r="4406" spans="1:20" x14ac:dyDescent="0.45">
      <c r="A4406" s="156" t="s">
        <v>166</v>
      </c>
      <c r="B4406" s="156">
        <v>2024</v>
      </c>
      <c r="C4406" s="157">
        <v>45396</v>
      </c>
      <c r="D4406" s="156" t="s">
        <v>30</v>
      </c>
      <c r="E4406" s="156" t="s">
        <v>5233</v>
      </c>
      <c r="F4406" s="156">
        <v>5</v>
      </c>
      <c r="G4406" s="156">
        <v>4</v>
      </c>
      <c r="H4406" s="156" t="s">
        <v>6062</v>
      </c>
      <c r="I4406" s="156">
        <v>791</v>
      </c>
      <c r="J4406" s="156" t="s">
        <v>462</v>
      </c>
      <c r="K4406" s="156" t="s">
        <v>115</v>
      </c>
      <c r="L4406" s="156">
        <v>23.210958904109589</v>
      </c>
      <c r="M4406" s="156">
        <v>23</v>
      </c>
      <c r="N4406" s="156">
        <v>16.83544742454513</v>
      </c>
      <c r="O4406" s="156">
        <v>4.4647506256858662</v>
      </c>
      <c r="P4406" s="156">
        <v>3.4411955474875349</v>
      </c>
      <c r="Q4406" s="156">
        <v>15.39482544472817</v>
      </c>
      <c r="R4406" s="156">
        <v>4.5828043147938251</v>
      </c>
      <c r="S4406" s="156">
        <v>1.6464125003466969</v>
      </c>
      <c r="T4406" s="156">
        <v>25.551835946869179</v>
      </c>
    </row>
    <row r="4407" spans="1:20" x14ac:dyDescent="0.45">
      <c r="A4407" s="158" t="s">
        <v>166</v>
      </c>
      <c r="B4407" s="158">
        <v>2024</v>
      </c>
      <c r="C4407" s="159">
        <v>45396</v>
      </c>
      <c r="D4407" s="158" t="s">
        <v>30</v>
      </c>
      <c r="E4407" s="158" t="s">
        <v>5233</v>
      </c>
      <c r="F4407" s="158">
        <v>6</v>
      </c>
      <c r="G4407" s="158">
        <v>1</v>
      </c>
      <c r="H4407" s="158" t="s">
        <v>6063</v>
      </c>
      <c r="I4407" s="158">
        <v>792</v>
      </c>
      <c r="J4407" s="158" t="s">
        <v>446</v>
      </c>
      <c r="K4407" s="158" t="s">
        <v>37</v>
      </c>
      <c r="L4407" s="158">
        <v>24.304109589041101</v>
      </c>
      <c r="M4407" s="158">
        <v>1</v>
      </c>
      <c r="N4407" s="158">
        <v>45.914300539662058</v>
      </c>
      <c r="O4407" s="158">
        <v>4.5247779131793937</v>
      </c>
      <c r="P4407" s="158">
        <v>32.339966800123882</v>
      </c>
      <c r="Q4407" s="158">
        <v>46.384007622708353</v>
      </c>
      <c r="R4407" s="158">
        <v>4.7294532997511372</v>
      </c>
      <c r="S4407" s="158">
        <v>32.195647723454933</v>
      </c>
      <c r="T4407" s="158">
        <v>23.781390074922029</v>
      </c>
    </row>
    <row r="4408" spans="1:20" x14ac:dyDescent="0.45">
      <c r="A4408" s="158" t="s">
        <v>166</v>
      </c>
      <c r="B4408" s="158">
        <v>2024</v>
      </c>
      <c r="C4408" s="159">
        <v>45396</v>
      </c>
      <c r="D4408" s="158" t="s">
        <v>30</v>
      </c>
      <c r="E4408" s="158" t="s">
        <v>5233</v>
      </c>
      <c r="F4408" s="158">
        <v>6</v>
      </c>
      <c r="G4408" s="158">
        <v>2</v>
      </c>
      <c r="H4408" s="158" t="s">
        <v>6063</v>
      </c>
      <c r="I4408" s="158">
        <v>792</v>
      </c>
      <c r="J4408" s="158" t="s">
        <v>400</v>
      </c>
      <c r="K4408" s="158" t="s">
        <v>58</v>
      </c>
      <c r="L4408" s="158">
        <v>30.172602739726031</v>
      </c>
      <c r="M4408" s="158">
        <v>23</v>
      </c>
      <c r="N4408" s="158">
        <v>25.41426642560063</v>
      </c>
      <c r="O4408" s="158">
        <v>4.348357007778735</v>
      </c>
      <c r="P4408" s="158">
        <v>12.36919540226442</v>
      </c>
      <c r="Q4408" s="158">
        <v>26.568008617775959</v>
      </c>
      <c r="R4408" s="158">
        <v>4.4272603410161597</v>
      </c>
      <c r="S4408" s="158">
        <v>13.28622759472748</v>
      </c>
      <c r="T4408" s="158">
        <v>23.781390074922029</v>
      </c>
    </row>
    <row r="4409" spans="1:20" x14ac:dyDescent="0.45">
      <c r="A4409" s="158" t="s">
        <v>166</v>
      </c>
      <c r="B4409" s="158">
        <v>2024</v>
      </c>
      <c r="C4409" s="159">
        <v>45396</v>
      </c>
      <c r="D4409" s="158" t="s">
        <v>30</v>
      </c>
      <c r="E4409" s="158" t="s">
        <v>5233</v>
      </c>
      <c r="F4409" s="158">
        <v>6</v>
      </c>
      <c r="G4409" s="158">
        <v>3</v>
      </c>
      <c r="H4409" s="158" t="s">
        <v>6063</v>
      </c>
      <c r="I4409" s="158">
        <v>792</v>
      </c>
      <c r="J4409" s="158" t="s">
        <v>401</v>
      </c>
      <c r="K4409" s="158" t="s">
        <v>177</v>
      </c>
      <c r="L4409" s="158">
        <v>26.81095890410959</v>
      </c>
      <c r="M4409" s="158">
        <v>23</v>
      </c>
      <c r="N4409" s="158">
        <v>20.1225858802845</v>
      </c>
      <c r="O4409" s="158">
        <v>4.35392794240716</v>
      </c>
      <c r="P4409" s="158">
        <v>7.0608020530630213</v>
      </c>
      <c r="Q4409" s="158">
        <v>20.469104269533641</v>
      </c>
      <c r="R4409" s="158">
        <v>4.3901106771814522</v>
      </c>
      <c r="S4409" s="158">
        <v>7.2987722379892848</v>
      </c>
      <c r="T4409" s="158">
        <v>23.781390074922029</v>
      </c>
    </row>
    <row r="4410" spans="1:20" x14ac:dyDescent="0.45">
      <c r="A4410" s="158" t="s">
        <v>166</v>
      </c>
      <c r="B4410" s="158">
        <v>2024</v>
      </c>
      <c r="C4410" s="159">
        <v>45396</v>
      </c>
      <c r="D4410" s="158" t="s">
        <v>30</v>
      </c>
      <c r="E4410" s="158" t="s">
        <v>5233</v>
      </c>
      <c r="F4410" s="158">
        <v>6</v>
      </c>
      <c r="G4410" s="158">
        <v>4</v>
      </c>
      <c r="H4410" s="158" t="s">
        <v>6063</v>
      </c>
      <c r="I4410" s="158">
        <v>792</v>
      </c>
      <c r="J4410" s="158" t="s">
        <v>530</v>
      </c>
      <c r="K4410" s="158" t="s">
        <v>46</v>
      </c>
      <c r="L4410" s="158">
        <v>28.591780821917808</v>
      </c>
      <c r="M4410" s="158">
        <v>23</v>
      </c>
      <c r="N4410" s="158">
        <v>16.932287379142799</v>
      </c>
      <c r="O4410" s="158">
        <v>7.1452930175699363</v>
      </c>
      <c r="P4410" s="158">
        <v>-4.503591673567005</v>
      </c>
      <c r="Q4410" s="158">
        <v>15.629546403654381</v>
      </c>
      <c r="R4410" s="158">
        <v>6.3401023772837428</v>
      </c>
      <c r="S4410" s="158">
        <v>-3.390760728196851</v>
      </c>
      <c r="T4410" s="158">
        <v>23.781390074922029</v>
      </c>
    </row>
    <row r="4411" spans="1:20" x14ac:dyDescent="0.45">
      <c r="A4411" s="158" t="s">
        <v>166</v>
      </c>
      <c r="B4411" s="158">
        <v>2024</v>
      </c>
      <c r="C4411" s="159">
        <v>45396</v>
      </c>
      <c r="D4411" s="158" t="s">
        <v>30</v>
      </c>
      <c r="E4411" s="158" t="s">
        <v>5233</v>
      </c>
      <c r="F4411" s="158">
        <v>6</v>
      </c>
      <c r="G4411" s="158">
        <v>5</v>
      </c>
      <c r="H4411" s="158" t="s">
        <v>6063</v>
      </c>
      <c r="I4411" s="158">
        <v>792</v>
      </c>
      <c r="J4411" s="158" t="s">
        <v>505</v>
      </c>
      <c r="K4411" s="158" t="s">
        <v>506</v>
      </c>
      <c r="L4411" s="158">
        <v>20.17534246575342</v>
      </c>
      <c r="M4411" s="158">
        <v>23</v>
      </c>
      <c r="N4411" s="158">
        <v>10.52351014992017</v>
      </c>
      <c r="O4411" s="158">
        <v>5.0148314250165464</v>
      </c>
      <c r="P4411" s="158">
        <v>-4.5209841251294662</v>
      </c>
      <c r="Q4411" s="158">
        <v>8.714213515493773</v>
      </c>
      <c r="R4411" s="158">
        <v>5.0209369725786308</v>
      </c>
      <c r="S4411" s="158">
        <v>-6.3485974022421194</v>
      </c>
      <c r="T4411" s="158">
        <v>23.781390074922029</v>
      </c>
    </row>
    <row r="4412" spans="1:20" x14ac:dyDescent="0.45">
      <c r="A4412" s="132" t="s">
        <v>166</v>
      </c>
      <c r="B4412" s="132">
        <v>2024</v>
      </c>
      <c r="C4412" s="133">
        <v>45396</v>
      </c>
      <c r="D4412" s="132" t="s">
        <v>30</v>
      </c>
      <c r="E4412" s="132" t="s">
        <v>5234</v>
      </c>
      <c r="F4412" s="132">
        <v>1</v>
      </c>
      <c r="G4412" s="132">
        <v>1</v>
      </c>
      <c r="H4412" s="132" t="s">
        <v>6064</v>
      </c>
      <c r="I4412" s="132">
        <v>793</v>
      </c>
      <c r="J4412" s="132" t="s">
        <v>546</v>
      </c>
      <c r="K4412" s="132" t="s">
        <v>34</v>
      </c>
      <c r="L4412" s="132">
        <v>25.895890410958909</v>
      </c>
      <c r="M4412" s="132">
        <v>4</v>
      </c>
      <c r="N4412" s="132">
        <v>40.667296511660354</v>
      </c>
      <c r="O4412" s="132">
        <v>4.4906650799037786</v>
      </c>
      <c r="P4412" s="132">
        <v>27.19530127194901</v>
      </c>
      <c r="Q4412" s="132">
        <v>43.1957552053046</v>
      </c>
      <c r="R4412" s="132">
        <v>4.5194865088885532</v>
      </c>
      <c r="S4412" s="132">
        <v>29.637295678638939</v>
      </c>
      <c r="T4412" s="132">
        <v>36.031199681797993</v>
      </c>
    </row>
    <row r="4413" spans="1:20" x14ac:dyDescent="0.45">
      <c r="A4413" s="132" t="s">
        <v>166</v>
      </c>
      <c r="B4413" s="132">
        <v>2024</v>
      </c>
      <c r="C4413" s="133">
        <v>45396</v>
      </c>
      <c r="D4413" s="132" t="s">
        <v>30</v>
      </c>
      <c r="E4413" s="132" t="s">
        <v>5234</v>
      </c>
      <c r="F4413" s="132">
        <v>1</v>
      </c>
      <c r="G4413" s="132">
        <v>2</v>
      </c>
      <c r="H4413" s="132" t="s">
        <v>6064</v>
      </c>
      <c r="I4413" s="132">
        <v>793</v>
      </c>
      <c r="J4413" s="132" t="s">
        <v>354</v>
      </c>
      <c r="K4413" s="132" t="s">
        <v>121</v>
      </c>
      <c r="L4413" s="132">
        <v>28.69315068493151</v>
      </c>
      <c r="M4413" s="132">
        <v>5</v>
      </c>
      <c r="N4413" s="132">
        <v>42.035443922807417</v>
      </c>
      <c r="O4413" s="132">
        <v>4.5771568957536646</v>
      </c>
      <c r="P4413" s="132">
        <v>28.303973235546419</v>
      </c>
      <c r="Q4413" s="132">
        <v>42.703241178635317</v>
      </c>
      <c r="R4413" s="132">
        <v>4.5040766938851879</v>
      </c>
      <c r="S4413" s="132">
        <v>29.19101109697975</v>
      </c>
      <c r="T4413" s="132">
        <v>36.031199681797993</v>
      </c>
    </row>
    <row r="4414" spans="1:20" x14ac:dyDescent="0.45">
      <c r="A4414" s="132" t="s">
        <v>166</v>
      </c>
      <c r="B4414" s="132">
        <v>2024</v>
      </c>
      <c r="C4414" s="133">
        <v>45396</v>
      </c>
      <c r="D4414" s="132" t="s">
        <v>30</v>
      </c>
      <c r="E4414" s="132" t="s">
        <v>5234</v>
      </c>
      <c r="F4414" s="132">
        <v>1</v>
      </c>
      <c r="G4414" s="132">
        <v>3</v>
      </c>
      <c r="H4414" s="132" t="s">
        <v>6064</v>
      </c>
      <c r="I4414" s="132">
        <v>793</v>
      </c>
      <c r="J4414" s="132" t="s">
        <v>418</v>
      </c>
      <c r="K4414" s="132" t="s">
        <v>96</v>
      </c>
      <c r="L4414" s="132">
        <v>25.898630136986299</v>
      </c>
      <c r="M4414" s="132">
        <v>3</v>
      </c>
      <c r="N4414" s="132">
        <v>37.972762718935172</v>
      </c>
      <c r="O4414" s="132">
        <v>4.628702223376389</v>
      </c>
      <c r="P4414" s="132">
        <v>24.08665604880601</v>
      </c>
      <c r="Q4414" s="132">
        <v>38.263143236736788</v>
      </c>
      <c r="R4414" s="132">
        <v>4.5199790293240909</v>
      </c>
      <c r="S4414" s="132">
        <v>24.703206148764519</v>
      </c>
      <c r="T4414" s="132">
        <v>36.031199681797993</v>
      </c>
    </row>
    <row r="4415" spans="1:20" x14ac:dyDescent="0.45">
      <c r="A4415" s="132" t="s">
        <v>166</v>
      </c>
      <c r="B4415" s="132">
        <v>2024</v>
      </c>
      <c r="C4415" s="133">
        <v>45396</v>
      </c>
      <c r="D4415" s="132" t="s">
        <v>30</v>
      </c>
      <c r="E4415" s="132" t="s">
        <v>5234</v>
      </c>
      <c r="F4415" s="132">
        <v>1</v>
      </c>
      <c r="G4415" s="132">
        <v>4</v>
      </c>
      <c r="H4415" s="132" t="s">
        <v>6064</v>
      </c>
      <c r="I4415" s="132">
        <v>793</v>
      </c>
      <c r="J4415" s="132" t="s">
        <v>528</v>
      </c>
      <c r="K4415" s="132" t="s">
        <v>43</v>
      </c>
      <c r="L4415" s="132">
        <v>21.008219178082189</v>
      </c>
      <c r="M4415" s="132">
        <v>11</v>
      </c>
      <c r="N4415" s="132">
        <v>38.124701658019887</v>
      </c>
      <c r="O4415" s="132">
        <v>4.8826405079547666</v>
      </c>
      <c r="P4415" s="132">
        <v>23.4767801341556</v>
      </c>
      <c r="Q4415" s="132">
        <v>37.060575197894003</v>
      </c>
      <c r="R4415" s="132">
        <v>4.7037119529630491</v>
      </c>
      <c r="S4415" s="132">
        <v>22.949439339004851</v>
      </c>
      <c r="T4415" s="132">
        <v>36.031199681797993</v>
      </c>
    </row>
    <row r="4416" spans="1:20" x14ac:dyDescent="0.45">
      <c r="A4416" s="132" t="s">
        <v>166</v>
      </c>
      <c r="B4416" s="132">
        <v>2024</v>
      </c>
      <c r="C4416" s="133">
        <v>45396</v>
      </c>
      <c r="D4416" s="132" t="s">
        <v>30</v>
      </c>
      <c r="E4416" s="132" t="s">
        <v>5234</v>
      </c>
      <c r="F4416" s="132">
        <v>1</v>
      </c>
      <c r="G4416" s="132">
        <v>5</v>
      </c>
      <c r="H4416" s="132" t="s">
        <v>6064</v>
      </c>
      <c r="I4416" s="132">
        <v>793</v>
      </c>
      <c r="J4416" s="132" t="s">
        <v>403</v>
      </c>
      <c r="K4416" s="132" t="s">
        <v>61</v>
      </c>
      <c r="L4416" s="132">
        <v>27.098630136986301</v>
      </c>
      <c r="M4416" s="132">
        <v>9</v>
      </c>
      <c r="N4416" s="132">
        <v>29.618638411052959</v>
      </c>
      <c r="O4416" s="132">
        <v>4.5644726490242329</v>
      </c>
      <c r="P4416" s="132">
        <v>15.92522046398026</v>
      </c>
      <c r="Q4416" s="132">
        <v>29.057649597188121</v>
      </c>
      <c r="R4416" s="132">
        <v>4.5105791605182306</v>
      </c>
      <c r="S4416" s="132">
        <v>15.52591211563343</v>
      </c>
      <c r="T4416" s="132">
        <v>36.031199681797993</v>
      </c>
    </row>
    <row r="4417" spans="1:20" x14ac:dyDescent="0.45">
      <c r="A4417" s="132" t="s">
        <v>166</v>
      </c>
      <c r="B4417" s="132">
        <v>2024</v>
      </c>
      <c r="C4417" s="133">
        <v>45396</v>
      </c>
      <c r="D4417" s="132" t="s">
        <v>30</v>
      </c>
      <c r="E4417" s="132" t="s">
        <v>5234</v>
      </c>
      <c r="F4417" s="132">
        <v>1</v>
      </c>
      <c r="G4417" s="132">
        <v>6</v>
      </c>
      <c r="H4417" s="132" t="s">
        <v>6064</v>
      </c>
      <c r="I4417" s="132">
        <v>793</v>
      </c>
      <c r="J4417" s="132" t="s">
        <v>470</v>
      </c>
      <c r="K4417" s="132" t="s">
        <v>52</v>
      </c>
      <c r="L4417" s="132">
        <v>21.723287671232882</v>
      </c>
      <c r="M4417" s="132">
        <v>12</v>
      </c>
      <c r="N4417" s="132">
        <v>27.768354868312169</v>
      </c>
      <c r="O4417" s="132">
        <v>4.5048473060372327</v>
      </c>
      <c r="P4417" s="132">
        <v>14.253812950200469</v>
      </c>
      <c r="Q4417" s="132">
        <v>25.771648347799911</v>
      </c>
      <c r="R4417" s="132">
        <v>4.5597600031649446</v>
      </c>
      <c r="S4417" s="132">
        <v>12.09236833830508</v>
      </c>
      <c r="T4417" s="132">
        <v>36.031199681797993</v>
      </c>
    </row>
    <row r="4418" spans="1:20" x14ac:dyDescent="0.45">
      <c r="A4418" s="160" t="s">
        <v>166</v>
      </c>
      <c r="B4418" s="160">
        <v>2024</v>
      </c>
      <c r="C4418" s="161">
        <v>45396</v>
      </c>
      <c r="D4418" s="160" t="s">
        <v>30</v>
      </c>
      <c r="E4418" s="160" t="s">
        <v>5234</v>
      </c>
      <c r="F4418" s="160">
        <v>2</v>
      </c>
      <c r="G4418" s="160">
        <v>1</v>
      </c>
      <c r="H4418" s="160" t="s">
        <v>6065</v>
      </c>
      <c r="I4418" s="160">
        <v>794</v>
      </c>
      <c r="J4418" s="160" t="s">
        <v>346</v>
      </c>
      <c r="K4418" s="160" t="s">
        <v>52</v>
      </c>
      <c r="L4418" s="160">
        <v>24.983561643835621</v>
      </c>
      <c r="M4418" s="160">
        <v>6</v>
      </c>
      <c r="N4418" s="160">
        <v>39.262033599456778</v>
      </c>
      <c r="O4418" s="160">
        <v>4.5660525121944078</v>
      </c>
      <c r="P4418" s="160">
        <v>25.56387606287355</v>
      </c>
      <c r="Q4418" s="160">
        <v>41.937692971443077</v>
      </c>
      <c r="R4418" s="160">
        <v>4.5641412523190157</v>
      </c>
      <c r="S4418" s="160">
        <v>28.245269214486029</v>
      </c>
      <c r="T4418" s="160">
        <v>36.093628137821803</v>
      </c>
    </row>
    <row r="4419" spans="1:20" x14ac:dyDescent="0.45">
      <c r="A4419" s="160" t="s">
        <v>166</v>
      </c>
      <c r="B4419" s="160">
        <v>2024</v>
      </c>
      <c r="C4419" s="161">
        <v>45396</v>
      </c>
      <c r="D4419" s="160" t="s">
        <v>30</v>
      </c>
      <c r="E4419" s="160" t="s">
        <v>5234</v>
      </c>
      <c r="F4419" s="160">
        <v>2</v>
      </c>
      <c r="G4419" s="160">
        <v>2</v>
      </c>
      <c r="H4419" s="160" t="s">
        <v>6065</v>
      </c>
      <c r="I4419" s="160">
        <v>794</v>
      </c>
      <c r="J4419" s="160" t="s">
        <v>441</v>
      </c>
      <c r="K4419" s="160" t="s">
        <v>34</v>
      </c>
      <c r="L4419" s="160">
        <v>24.610958904109591</v>
      </c>
      <c r="M4419" s="160">
        <v>2</v>
      </c>
      <c r="N4419" s="160">
        <v>33.741467408909323</v>
      </c>
      <c r="O4419" s="160">
        <v>4.5023657720570096</v>
      </c>
      <c r="P4419" s="160">
        <v>20.234370092738288</v>
      </c>
      <c r="Q4419" s="160">
        <v>36.061027671580518</v>
      </c>
      <c r="R4419" s="160">
        <v>4.4308241917804292</v>
      </c>
      <c r="S4419" s="160">
        <v>22.768555096239229</v>
      </c>
      <c r="T4419" s="160">
        <v>36.093628137821803</v>
      </c>
    </row>
    <row r="4420" spans="1:20" x14ac:dyDescent="0.45">
      <c r="A4420" s="160" t="s">
        <v>166</v>
      </c>
      <c r="B4420" s="160">
        <v>2024</v>
      </c>
      <c r="C4420" s="161">
        <v>45396</v>
      </c>
      <c r="D4420" s="160" t="s">
        <v>30</v>
      </c>
      <c r="E4420" s="160" t="s">
        <v>5234</v>
      </c>
      <c r="F4420" s="160">
        <v>2</v>
      </c>
      <c r="G4420" s="160">
        <v>3</v>
      </c>
      <c r="H4420" s="160" t="s">
        <v>6065</v>
      </c>
      <c r="I4420" s="160">
        <v>794</v>
      </c>
      <c r="J4420" s="160" t="s">
        <v>446</v>
      </c>
      <c r="K4420" s="160" t="s">
        <v>37</v>
      </c>
      <c r="L4420" s="160">
        <v>24.304109589041101</v>
      </c>
      <c r="M4420" s="160">
        <v>1</v>
      </c>
      <c r="N4420" s="160">
        <v>46.384007622708353</v>
      </c>
      <c r="O4420" s="160">
        <v>4.7294532997511372</v>
      </c>
      <c r="P4420" s="160">
        <v>32.195647723454933</v>
      </c>
      <c r="Q4420" s="160">
        <v>44.856443683916389</v>
      </c>
      <c r="R4420" s="160">
        <v>4.5786166571733826</v>
      </c>
      <c r="S4420" s="160">
        <v>31.120593712396239</v>
      </c>
      <c r="T4420" s="160">
        <v>36.093628137821803</v>
      </c>
    </row>
    <row r="4421" spans="1:20" x14ac:dyDescent="0.45">
      <c r="A4421" s="160" t="s">
        <v>166</v>
      </c>
      <c r="B4421" s="160">
        <v>2024</v>
      </c>
      <c r="C4421" s="161">
        <v>45396</v>
      </c>
      <c r="D4421" s="160" t="s">
        <v>30</v>
      </c>
      <c r="E4421" s="160" t="s">
        <v>5234</v>
      </c>
      <c r="F4421" s="160">
        <v>2</v>
      </c>
      <c r="G4421" s="160">
        <v>4</v>
      </c>
      <c r="H4421" s="160" t="s">
        <v>6065</v>
      </c>
      <c r="I4421" s="160">
        <v>794</v>
      </c>
      <c r="J4421" s="160" t="s">
        <v>425</v>
      </c>
      <c r="K4421" s="160" t="s">
        <v>96</v>
      </c>
      <c r="L4421" s="160">
        <v>30.402739726027399</v>
      </c>
      <c r="M4421" s="160">
        <v>7</v>
      </c>
      <c r="N4421" s="160">
        <v>37.802150270365459</v>
      </c>
      <c r="O4421" s="160">
        <v>4.4773454455590622</v>
      </c>
      <c r="P4421" s="160">
        <v>24.37011393368827</v>
      </c>
      <c r="Q4421" s="160">
        <v>37.121298873827918</v>
      </c>
      <c r="R4421" s="160">
        <v>4.4092869038935927</v>
      </c>
      <c r="S4421" s="160">
        <v>23.893438162147142</v>
      </c>
      <c r="T4421" s="160">
        <v>36.093628137821803</v>
      </c>
    </row>
    <row r="4422" spans="1:20" x14ac:dyDescent="0.45">
      <c r="A4422" s="160" t="s">
        <v>166</v>
      </c>
      <c r="B4422" s="160">
        <v>2024</v>
      </c>
      <c r="C4422" s="161">
        <v>45396</v>
      </c>
      <c r="D4422" s="160" t="s">
        <v>30</v>
      </c>
      <c r="E4422" s="160" t="s">
        <v>5234</v>
      </c>
      <c r="F4422" s="160">
        <v>2</v>
      </c>
      <c r="G4422" s="160">
        <v>5</v>
      </c>
      <c r="H4422" s="160" t="s">
        <v>6065</v>
      </c>
      <c r="I4422" s="160">
        <v>794</v>
      </c>
      <c r="J4422" s="160" t="s">
        <v>453</v>
      </c>
      <c r="K4422" s="160" t="s">
        <v>88</v>
      </c>
      <c r="L4422" s="160">
        <v>23.12876712328767</v>
      </c>
      <c r="M4422" s="160">
        <v>10</v>
      </c>
      <c r="N4422" s="160">
        <v>35.007160875271758</v>
      </c>
      <c r="O4422" s="160">
        <v>4.4488758163659909</v>
      </c>
      <c r="P4422" s="160">
        <v>21.660533426173789</v>
      </c>
      <c r="Q4422" s="160">
        <v>33.574678890361803</v>
      </c>
      <c r="R4422" s="160">
        <v>4.424153643610274</v>
      </c>
      <c r="S4422" s="160">
        <v>20.302217959530982</v>
      </c>
      <c r="T4422" s="160">
        <v>36.093628137821803</v>
      </c>
    </row>
    <row r="4423" spans="1:20" x14ac:dyDescent="0.45">
      <c r="A4423" s="160" t="s">
        <v>166</v>
      </c>
      <c r="B4423" s="160">
        <v>2024</v>
      </c>
      <c r="C4423" s="161">
        <v>45396</v>
      </c>
      <c r="D4423" s="160" t="s">
        <v>30</v>
      </c>
      <c r="E4423" s="160" t="s">
        <v>5234</v>
      </c>
      <c r="F4423" s="160">
        <v>2</v>
      </c>
      <c r="G4423" s="160">
        <v>6</v>
      </c>
      <c r="H4423" s="160" t="s">
        <v>6065</v>
      </c>
      <c r="I4423" s="160">
        <v>794</v>
      </c>
      <c r="J4423" s="160" t="s">
        <v>475</v>
      </c>
      <c r="K4423" s="160" t="s">
        <v>265</v>
      </c>
      <c r="L4423" s="160">
        <v>20.605479452054791</v>
      </c>
      <c r="M4423" s="160">
        <v>8</v>
      </c>
      <c r="N4423" s="160">
        <v>24.364949050219149</v>
      </c>
      <c r="O4423" s="160">
        <v>4.4921929665723894</v>
      </c>
      <c r="P4423" s="160">
        <v>10.888370150501981</v>
      </c>
      <c r="Q4423" s="160">
        <v>22.991359474290139</v>
      </c>
      <c r="R4423" s="160">
        <v>4.5854359844295143</v>
      </c>
      <c r="S4423" s="160">
        <v>9.2350515210015995</v>
      </c>
      <c r="T4423" s="160">
        <v>36.093628137821803</v>
      </c>
    </row>
    <row r="4424" spans="1:20" x14ac:dyDescent="0.45">
      <c r="A4424" s="138" t="s">
        <v>166</v>
      </c>
      <c r="B4424" s="138">
        <v>2024</v>
      </c>
      <c r="C4424" s="139">
        <v>45396</v>
      </c>
      <c r="D4424" s="138" t="s">
        <v>30</v>
      </c>
      <c r="E4424" s="138" t="s">
        <v>5194</v>
      </c>
      <c r="F4424" s="138" t="s">
        <v>5235</v>
      </c>
      <c r="G4424" s="138">
        <v>1</v>
      </c>
      <c r="H4424" s="138" t="s">
        <v>6066</v>
      </c>
      <c r="I4424" s="138">
        <v>795</v>
      </c>
      <c r="J4424" s="138" t="s">
        <v>446</v>
      </c>
      <c r="K4424" s="138" t="s">
        <v>37</v>
      </c>
      <c r="L4424" s="138">
        <v>24.304109589041101</v>
      </c>
      <c r="M4424" s="138">
        <v>1</v>
      </c>
      <c r="N4424" s="138">
        <v>44.856443683916389</v>
      </c>
      <c r="O4424" s="138">
        <v>4.5786166571733826</v>
      </c>
      <c r="P4424" s="138">
        <v>31.120593712396239</v>
      </c>
      <c r="Q4424" s="138">
        <v>47.112817558933692</v>
      </c>
      <c r="R4424" s="138">
        <v>4.5872269013095686</v>
      </c>
      <c r="S4424" s="138">
        <v>33.351136855004981</v>
      </c>
      <c r="T4424" s="138">
        <v>41.169550657936107</v>
      </c>
    </row>
    <row r="4425" spans="1:20" x14ac:dyDescent="0.45">
      <c r="A4425" s="138" t="s">
        <v>166</v>
      </c>
      <c r="B4425" s="138">
        <v>2024</v>
      </c>
      <c r="C4425" s="139">
        <v>45396</v>
      </c>
      <c r="D4425" s="138" t="s">
        <v>30</v>
      </c>
      <c r="E4425" s="138" t="s">
        <v>5194</v>
      </c>
      <c r="F4425" s="138" t="s">
        <v>5235</v>
      </c>
      <c r="G4425" s="138">
        <v>2</v>
      </c>
      <c r="H4425" s="138" t="s">
        <v>6066</v>
      </c>
      <c r="I4425" s="138">
        <v>795</v>
      </c>
      <c r="J4425" s="138" t="s">
        <v>441</v>
      </c>
      <c r="K4425" s="138" t="s">
        <v>34</v>
      </c>
      <c r="L4425" s="138">
        <v>24.610958904109591</v>
      </c>
      <c r="M4425" s="138">
        <v>2</v>
      </c>
      <c r="N4425" s="138">
        <v>36.061027671580518</v>
      </c>
      <c r="O4425" s="138">
        <v>4.4308241917804292</v>
      </c>
      <c r="P4425" s="138">
        <v>22.768555096239229</v>
      </c>
      <c r="Q4425" s="138">
        <v>38.455085932964273</v>
      </c>
      <c r="R4425" s="138">
        <v>4.3713275331362977</v>
      </c>
      <c r="S4425" s="138">
        <v>25.341103333555381</v>
      </c>
      <c r="T4425" s="138">
        <v>41.169550657936107</v>
      </c>
    </row>
    <row r="4426" spans="1:20" x14ac:dyDescent="0.45">
      <c r="A4426" s="138" t="s">
        <v>166</v>
      </c>
      <c r="B4426" s="138">
        <v>2024</v>
      </c>
      <c r="C4426" s="139">
        <v>45396</v>
      </c>
      <c r="D4426" s="138" t="s">
        <v>30</v>
      </c>
      <c r="E4426" s="138" t="s">
        <v>5194</v>
      </c>
      <c r="F4426" s="138" t="s">
        <v>5235</v>
      </c>
      <c r="G4426" s="138">
        <v>3</v>
      </c>
      <c r="H4426" s="138" t="s">
        <v>6066</v>
      </c>
      <c r="I4426" s="138">
        <v>795</v>
      </c>
      <c r="J4426" s="138" t="s">
        <v>418</v>
      </c>
      <c r="K4426" s="138" t="s">
        <v>96</v>
      </c>
      <c r="L4426" s="138">
        <v>25.898630136986299</v>
      </c>
      <c r="M4426" s="138">
        <v>3</v>
      </c>
      <c r="N4426" s="138">
        <v>38.263143236736788</v>
      </c>
      <c r="O4426" s="138">
        <v>4.5199790293240909</v>
      </c>
      <c r="P4426" s="138">
        <v>24.703206148764519</v>
      </c>
      <c r="Q4426" s="138">
        <v>39.263352017363601</v>
      </c>
      <c r="R4426" s="138">
        <v>4.4132683233602901</v>
      </c>
      <c r="S4426" s="138">
        <v>26.023547047282729</v>
      </c>
      <c r="T4426" s="138">
        <v>41.169550657936107</v>
      </c>
    </row>
    <row r="4427" spans="1:20" x14ac:dyDescent="0.45">
      <c r="A4427" s="138" t="s">
        <v>166</v>
      </c>
      <c r="B4427" s="138">
        <v>2024</v>
      </c>
      <c r="C4427" s="139">
        <v>45396</v>
      </c>
      <c r="D4427" s="138" t="s">
        <v>30</v>
      </c>
      <c r="E4427" s="138" t="s">
        <v>5194</v>
      </c>
      <c r="F4427" s="138" t="s">
        <v>5235</v>
      </c>
      <c r="G4427" s="138">
        <v>4</v>
      </c>
      <c r="H4427" s="138" t="s">
        <v>6066</v>
      </c>
      <c r="I4427" s="138">
        <v>795</v>
      </c>
      <c r="J4427" s="138" t="s">
        <v>546</v>
      </c>
      <c r="K4427" s="138" t="s">
        <v>34</v>
      </c>
      <c r="L4427" s="138">
        <v>25.895890410958909</v>
      </c>
      <c r="M4427" s="138">
        <v>4</v>
      </c>
      <c r="N4427" s="138">
        <v>43.1957552053046</v>
      </c>
      <c r="O4427" s="138">
        <v>4.5194865088885532</v>
      </c>
      <c r="P4427" s="138">
        <v>29.637295678638939</v>
      </c>
      <c r="Q4427" s="138">
        <v>42.269854042111369</v>
      </c>
      <c r="R4427" s="138">
        <v>4.4121778809395114</v>
      </c>
      <c r="S4427" s="138">
        <v>29.03332039929283</v>
      </c>
      <c r="T4427" s="138">
        <v>41.169550657936107</v>
      </c>
    </row>
    <row r="4428" spans="1:20" x14ac:dyDescent="0.45">
      <c r="A4428" s="138" t="s">
        <v>166</v>
      </c>
      <c r="B4428" s="138">
        <v>2024</v>
      </c>
      <c r="C4428" s="139">
        <v>45396</v>
      </c>
      <c r="D4428" s="138" t="s">
        <v>30</v>
      </c>
      <c r="E4428" s="138" t="s">
        <v>5194</v>
      </c>
      <c r="F4428" s="138" t="s">
        <v>5235</v>
      </c>
      <c r="G4428" s="138">
        <v>5</v>
      </c>
      <c r="H4428" s="138" t="s">
        <v>6066</v>
      </c>
      <c r="I4428" s="138">
        <v>795</v>
      </c>
      <c r="J4428" s="138" t="s">
        <v>354</v>
      </c>
      <c r="K4428" s="138" t="s">
        <v>121</v>
      </c>
      <c r="L4428" s="138">
        <v>28.69315068493151</v>
      </c>
      <c r="M4428" s="138">
        <v>5</v>
      </c>
      <c r="N4428" s="138">
        <v>42.703241178635317</v>
      </c>
      <c r="O4428" s="138">
        <v>4.5040766938851879</v>
      </c>
      <c r="P4428" s="138">
        <v>29.19101109697975</v>
      </c>
      <c r="Q4428" s="138">
        <v>40.946539128372933</v>
      </c>
      <c r="R4428" s="138">
        <v>4.4200634159637309</v>
      </c>
      <c r="S4428" s="138">
        <v>27.686348880481731</v>
      </c>
      <c r="T4428" s="138">
        <v>41.169550657936107</v>
      </c>
    </row>
    <row r="4429" spans="1:20" x14ac:dyDescent="0.45">
      <c r="A4429" s="138" t="s">
        <v>166</v>
      </c>
      <c r="B4429" s="138">
        <v>2024</v>
      </c>
      <c r="C4429" s="139">
        <v>45396</v>
      </c>
      <c r="D4429" s="138" t="s">
        <v>30</v>
      </c>
      <c r="E4429" s="138" t="s">
        <v>5194</v>
      </c>
      <c r="F4429" s="138" t="s">
        <v>5235</v>
      </c>
      <c r="G4429" s="138">
        <v>6</v>
      </c>
      <c r="H4429" s="138" t="s">
        <v>6066</v>
      </c>
      <c r="I4429" s="138">
        <v>795</v>
      </c>
      <c r="J4429" s="138" t="s">
        <v>346</v>
      </c>
      <c r="K4429" s="138" t="s">
        <v>52</v>
      </c>
      <c r="L4429" s="138">
        <v>24.983561643835621</v>
      </c>
      <c r="M4429" s="138">
        <v>6</v>
      </c>
      <c r="N4429" s="138">
        <v>41.937692971443077</v>
      </c>
      <c r="O4429" s="138">
        <v>4.5641412523190157</v>
      </c>
      <c r="P4429" s="138">
        <v>28.245269214486029</v>
      </c>
      <c r="Q4429" s="138">
        <v>38.895471793099688</v>
      </c>
      <c r="R4429" s="138">
        <v>4.5434604051673881</v>
      </c>
      <c r="S4429" s="138">
        <v>25.26509057759753</v>
      </c>
      <c r="T4429" s="138">
        <v>41.169550657936107</v>
      </c>
    </row>
    <row r="4430" spans="1:20" x14ac:dyDescent="0.45">
      <c r="A4430" s="138" t="s">
        <v>166</v>
      </c>
      <c r="B4430" s="138">
        <v>2024</v>
      </c>
      <c r="C4430" s="139">
        <v>45396</v>
      </c>
      <c r="D4430" s="138" t="s">
        <v>30</v>
      </c>
      <c r="E4430" s="138" t="s">
        <v>5194</v>
      </c>
      <c r="F4430" s="138" t="s">
        <v>579</v>
      </c>
      <c r="G4430" s="138">
        <v>1</v>
      </c>
      <c r="H4430" s="138" t="s">
        <v>6067</v>
      </c>
      <c r="I4430" s="138">
        <v>796</v>
      </c>
      <c r="J4430" s="138" t="s">
        <v>425</v>
      </c>
      <c r="K4430" s="138" t="s">
        <v>96</v>
      </c>
      <c r="L4430" s="138">
        <v>30.402739726027399</v>
      </c>
      <c r="M4430" s="138">
        <v>7</v>
      </c>
      <c r="N4430" s="138">
        <v>37.121298873827918</v>
      </c>
      <c r="O4430" s="138">
        <v>4.4092869038935927</v>
      </c>
      <c r="P4430" s="138">
        <v>23.893438162147142</v>
      </c>
      <c r="Q4430" s="138">
        <v>38.909047573509469</v>
      </c>
      <c r="R4430" s="138">
        <v>4.4744510233685224</v>
      </c>
      <c r="S4430" s="138">
        <v>25.485694503403909</v>
      </c>
      <c r="T4430" s="138">
        <v>30.929535063560319</v>
      </c>
    </row>
    <row r="4431" spans="1:20" x14ac:dyDescent="0.45">
      <c r="A4431" s="138" t="s">
        <v>166</v>
      </c>
      <c r="B4431" s="138">
        <v>2024</v>
      </c>
      <c r="C4431" s="139">
        <v>45396</v>
      </c>
      <c r="D4431" s="138" t="s">
        <v>30</v>
      </c>
      <c r="E4431" s="138" t="s">
        <v>5194</v>
      </c>
      <c r="F4431" s="138" t="s">
        <v>579</v>
      </c>
      <c r="G4431" s="138">
        <v>2</v>
      </c>
      <c r="H4431" s="138" t="s">
        <v>6067</v>
      </c>
      <c r="I4431" s="138">
        <v>796</v>
      </c>
      <c r="J4431" s="138" t="s">
        <v>475</v>
      </c>
      <c r="K4431" s="138" t="s">
        <v>265</v>
      </c>
      <c r="L4431" s="138">
        <v>20.605479452054791</v>
      </c>
      <c r="M4431" s="138">
        <v>8</v>
      </c>
      <c r="N4431" s="138">
        <v>22.991359474290139</v>
      </c>
      <c r="O4431" s="138">
        <v>4.5854359844295143</v>
      </c>
      <c r="P4431" s="138">
        <v>9.2350515210015995</v>
      </c>
      <c r="Q4431" s="138">
        <v>26.154123197941239</v>
      </c>
      <c r="R4431" s="138">
        <v>4.482508777958671</v>
      </c>
      <c r="S4431" s="138">
        <v>12.70659686406522</v>
      </c>
      <c r="T4431" s="138">
        <v>30.929535063560319</v>
      </c>
    </row>
    <row r="4432" spans="1:20" x14ac:dyDescent="0.45">
      <c r="A4432" s="138" t="s">
        <v>166</v>
      </c>
      <c r="B4432" s="138">
        <v>2024</v>
      </c>
      <c r="C4432" s="139">
        <v>45396</v>
      </c>
      <c r="D4432" s="138" t="s">
        <v>30</v>
      </c>
      <c r="E4432" s="138" t="s">
        <v>5194</v>
      </c>
      <c r="F4432" s="138" t="s">
        <v>579</v>
      </c>
      <c r="G4432" s="138">
        <v>3</v>
      </c>
      <c r="H4432" s="138" t="s">
        <v>6067</v>
      </c>
      <c r="I4432" s="138">
        <v>796</v>
      </c>
      <c r="J4432" s="138" t="s">
        <v>403</v>
      </c>
      <c r="K4432" s="138" t="s">
        <v>61</v>
      </c>
      <c r="L4432" s="138">
        <v>27.098630136986301</v>
      </c>
      <c r="M4432" s="138">
        <v>9</v>
      </c>
      <c r="N4432" s="138">
        <v>29.057649597188121</v>
      </c>
      <c r="O4432" s="138">
        <v>4.5105791605182306</v>
      </c>
      <c r="P4432" s="138">
        <v>15.52591211563343</v>
      </c>
      <c r="Q4432" s="138">
        <v>29.868262380957329</v>
      </c>
      <c r="R4432" s="138">
        <v>4.4084933638584571</v>
      </c>
      <c r="S4432" s="138">
        <v>16.642782289381959</v>
      </c>
      <c r="T4432" s="138">
        <v>30.929535063560319</v>
      </c>
    </row>
    <row r="4433" spans="1:20" x14ac:dyDescent="0.45">
      <c r="A4433" s="138" t="s">
        <v>166</v>
      </c>
      <c r="B4433" s="138">
        <v>2024</v>
      </c>
      <c r="C4433" s="139">
        <v>45396</v>
      </c>
      <c r="D4433" s="138" t="s">
        <v>30</v>
      </c>
      <c r="E4433" s="138" t="s">
        <v>5194</v>
      </c>
      <c r="F4433" s="138" t="s">
        <v>579</v>
      </c>
      <c r="G4433" s="138">
        <v>4</v>
      </c>
      <c r="H4433" s="138" t="s">
        <v>6067</v>
      </c>
      <c r="I4433" s="138">
        <v>796</v>
      </c>
      <c r="J4433" s="138" t="s">
        <v>453</v>
      </c>
      <c r="K4433" s="138" t="s">
        <v>88</v>
      </c>
      <c r="L4433" s="138">
        <v>23.12876712328767</v>
      </c>
      <c r="M4433" s="138">
        <v>10</v>
      </c>
      <c r="N4433" s="138">
        <v>33.574678890361803</v>
      </c>
      <c r="O4433" s="138">
        <v>4.424153643610274</v>
      </c>
      <c r="P4433" s="138">
        <v>20.302217959530982</v>
      </c>
      <c r="Q4433" s="138">
        <v>32.591433125514278</v>
      </c>
      <c r="R4433" s="138">
        <v>4.3476514227630334</v>
      </c>
      <c r="S4433" s="138">
        <v>19.548478857225181</v>
      </c>
      <c r="T4433" s="138">
        <v>30.929535063560319</v>
      </c>
    </row>
    <row r="4434" spans="1:20" x14ac:dyDescent="0.45">
      <c r="A4434" s="138" t="s">
        <v>166</v>
      </c>
      <c r="B4434" s="138">
        <v>2024</v>
      </c>
      <c r="C4434" s="139">
        <v>45396</v>
      </c>
      <c r="D4434" s="138" t="s">
        <v>30</v>
      </c>
      <c r="E4434" s="138" t="s">
        <v>5194</v>
      </c>
      <c r="F4434" s="138" t="s">
        <v>579</v>
      </c>
      <c r="G4434" s="138">
        <v>5</v>
      </c>
      <c r="H4434" s="138" t="s">
        <v>6067</v>
      </c>
      <c r="I4434" s="138">
        <v>796</v>
      </c>
      <c r="J4434" s="138" t="s">
        <v>528</v>
      </c>
      <c r="K4434" s="138" t="s">
        <v>43</v>
      </c>
      <c r="L4434" s="138">
        <v>21.008219178082189</v>
      </c>
      <c r="M4434" s="138">
        <v>11</v>
      </c>
      <c r="N4434" s="138">
        <v>37.060575197894003</v>
      </c>
      <c r="O4434" s="138">
        <v>4.7037119529630491</v>
      </c>
      <c r="P4434" s="138">
        <v>22.949439339004851</v>
      </c>
      <c r="Q4434" s="138">
        <v>34.156550448114139</v>
      </c>
      <c r="R4434" s="138">
        <v>4.5670719622841416</v>
      </c>
      <c r="S4434" s="138">
        <v>20.455334561261719</v>
      </c>
      <c r="T4434" s="138">
        <v>30.929535063560319</v>
      </c>
    </row>
    <row r="4435" spans="1:20" x14ac:dyDescent="0.45">
      <c r="A4435" s="138" t="s">
        <v>166</v>
      </c>
      <c r="B4435" s="138">
        <v>2024</v>
      </c>
      <c r="C4435" s="139">
        <v>45396</v>
      </c>
      <c r="D4435" s="138" t="s">
        <v>30</v>
      </c>
      <c r="E4435" s="138" t="s">
        <v>5194</v>
      </c>
      <c r="F4435" s="138" t="s">
        <v>579</v>
      </c>
      <c r="G4435" s="138">
        <v>6</v>
      </c>
      <c r="H4435" s="138" t="s">
        <v>6067</v>
      </c>
      <c r="I4435" s="138">
        <v>796</v>
      </c>
      <c r="J4435" s="138" t="s">
        <v>470</v>
      </c>
      <c r="K4435" s="138" t="s">
        <v>52</v>
      </c>
      <c r="L4435" s="138">
        <v>21.723287671232882</v>
      </c>
      <c r="M4435" s="138">
        <v>12</v>
      </c>
      <c r="N4435" s="138">
        <v>25.771648347799911</v>
      </c>
      <c r="O4435" s="138">
        <v>4.5597600031649446</v>
      </c>
      <c r="P4435" s="138">
        <v>12.09236833830508</v>
      </c>
      <c r="Q4435" s="138">
        <v>23.705134873966781</v>
      </c>
      <c r="R4435" s="138">
        <v>4.5826378519743374</v>
      </c>
      <c r="S4435" s="138">
        <v>9.9572213180437643</v>
      </c>
      <c r="T4435" s="138">
        <v>30.929535063560319</v>
      </c>
    </row>
    <row r="4436" spans="1:20" x14ac:dyDescent="0.45">
      <c r="A4436" s="130" t="s">
        <v>151</v>
      </c>
      <c r="B4436" s="130">
        <v>2024</v>
      </c>
      <c r="C4436" s="131">
        <v>45543</v>
      </c>
      <c r="D4436" s="130" t="s">
        <v>152</v>
      </c>
      <c r="E4436" s="130" t="s">
        <v>1943</v>
      </c>
      <c r="F4436" s="130">
        <v>1</v>
      </c>
      <c r="G4436" s="130">
        <v>1</v>
      </c>
      <c r="H4436" s="130" t="s">
        <v>6068</v>
      </c>
      <c r="I4436" s="130">
        <v>797</v>
      </c>
      <c r="J4436" s="130" t="s">
        <v>446</v>
      </c>
      <c r="K4436" s="130" t="s">
        <v>37</v>
      </c>
      <c r="L4436" s="130">
        <v>24.706849315068489</v>
      </c>
      <c r="M4436" s="130">
        <v>1</v>
      </c>
      <c r="N4436" s="130">
        <v>47.112817558933692</v>
      </c>
      <c r="O4436" s="130">
        <v>4.5872269013095686</v>
      </c>
      <c r="P4436" s="130">
        <v>33.351136855004981</v>
      </c>
      <c r="Q4436" s="130">
        <v>48.58980996974288</v>
      </c>
      <c r="R4436" s="130">
        <v>4.6651503474535962</v>
      </c>
      <c r="S4436" s="130">
        <v>34.594358927382089</v>
      </c>
      <c r="T4436" s="130">
        <v>31.41887787245906</v>
      </c>
    </row>
    <row r="4437" spans="1:20" x14ac:dyDescent="0.45">
      <c r="A4437" s="130" t="s">
        <v>151</v>
      </c>
      <c r="B4437" s="130">
        <v>2024</v>
      </c>
      <c r="C4437" s="131">
        <v>45543</v>
      </c>
      <c r="D4437" s="130" t="s">
        <v>152</v>
      </c>
      <c r="E4437" s="130" t="s">
        <v>1943</v>
      </c>
      <c r="F4437" s="130">
        <v>1</v>
      </c>
      <c r="G4437" s="130">
        <v>2</v>
      </c>
      <c r="H4437" s="130" t="s">
        <v>6068</v>
      </c>
      <c r="I4437" s="130">
        <v>797</v>
      </c>
      <c r="J4437" s="130" t="s">
        <v>346</v>
      </c>
      <c r="K4437" s="130" t="s">
        <v>52</v>
      </c>
      <c r="L4437" s="130">
        <v>25.386301369863009</v>
      </c>
      <c r="M4437" s="130">
        <v>8</v>
      </c>
      <c r="N4437" s="130">
        <v>38.895471793099688</v>
      </c>
      <c r="O4437" s="130">
        <v>4.5434604051673881</v>
      </c>
      <c r="P4437" s="130">
        <v>25.26509057759753</v>
      </c>
      <c r="Q4437" s="130">
        <v>39.907374724890339</v>
      </c>
      <c r="R4437" s="130">
        <v>4.5143149843683537</v>
      </c>
      <c r="S4437" s="130">
        <v>26.364429771785279</v>
      </c>
      <c r="T4437" s="130">
        <v>31.41887787245906</v>
      </c>
    </row>
    <row r="4438" spans="1:20" x14ac:dyDescent="0.45">
      <c r="A4438" s="130" t="s">
        <v>151</v>
      </c>
      <c r="B4438" s="130">
        <v>2024</v>
      </c>
      <c r="C4438" s="131">
        <v>45543</v>
      </c>
      <c r="D4438" s="130" t="s">
        <v>152</v>
      </c>
      <c r="E4438" s="130" t="s">
        <v>1943</v>
      </c>
      <c r="F4438" s="130">
        <v>1</v>
      </c>
      <c r="G4438" s="130">
        <v>3</v>
      </c>
      <c r="H4438" s="130" t="s">
        <v>6068</v>
      </c>
      <c r="I4438" s="130">
        <v>797</v>
      </c>
      <c r="J4438" s="130" t="s">
        <v>358</v>
      </c>
      <c r="K4438" s="130" t="s">
        <v>79</v>
      </c>
      <c r="L4438" s="130">
        <v>31.62739726027397</v>
      </c>
      <c r="M4438" s="130">
        <v>4</v>
      </c>
      <c r="N4438" s="130">
        <v>35.620860314940828</v>
      </c>
      <c r="O4438" s="130">
        <v>4.2885975616616241</v>
      </c>
      <c r="P4438" s="130">
        <v>22.75506762995596</v>
      </c>
      <c r="Q4438" s="130">
        <v>35.771244138458883</v>
      </c>
      <c r="R4438" s="130">
        <v>4.301057284532642</v>
      </c>
      <c r="S4438" s="130">
        <v>22.868072284860951</v>
      </c>
      <c r="T4438" s="130">
        <v>31.41887787245906</v>
      </c>
    </row>
    <row r="4439" spans="1:20" x14ac:dyDescent="0.45">
      <c r="A4439" s="130" t="s">
        <v>151</v>
      </c>
      <c r="B4439" s="130">
        <v>2024</v>
      </c>
      <c r="C4439" s="131">
        <v>45543</v>
      </c>
      <c r="D4439" s="130" t="s">
        <v>152</v>
      </c>
      <c r="E4439" s="130" t="s">
        <v>1943</v>
      </c>
      <c r="F4439" s="130">
        <v>1</v>
      </c>
      <c r="G4439" s="130">
        <v>4</v>
      </c>
      <c r="H4439" s="130" t="s">
        <v>6068</v>
      </c>
      <c r="I4439" s="130">
        <v>797</v>
      </c>
      <c r="J4439" s="130" t="s">
        <v>397</v>
      </c>
      <c r="K4439" s="130" t="s">
        <v>177</v>
      </c>
      <c r="L4439" s="130">
        <v>31.80821917808219</v>
      </c>
      <c r="M4439" s="130">
        <v>6</v>
      </c>
      <c r="N4439" s="130">
        <v>33.217184645374388</v>
      </c>
      <c r="O4439" s="130">
        <v>4.4457865761291764</v>
      </c>
      <c r="P4439" s="130">
        <v>19.879824916986859</v>
      </c>
      <c r="Q4439" s="130">
        <v>32.433562050752798</v>
      </c>
      <c r="R4439" s="130">
        <v>4.4269158380079618</v>
      </c>
      <c r="S4439" s="130">
        <v>19.152814536728911</v>
      </c>
      <c r="T4439" s="130">
        <v>31.41887787245906</v>
      </c>
    </row>
    <row r="4440" spans="1:20" x14ac:dyDescent="0.45">
      <c r="A4440" s="130" t="s">
        <v>151</v>
      </c>
      <c r="B4440" s="130">
        <v>2024</v>
      </c>
      <c r="C4440" s="131">
        <v>45543</v>
      </c>
      <c r="D4440" s="130" t="s">
        <v>152</v>
      </c>
      <c r="E4440" s="130" t="s">
        <v>1943</v>
      </c>
      <c r="F4440" s="130">
        <v>1</v>
      </c>
      <c r="G4440" s="130">
        <v>5</v>
      </c>
      <c r="H4440" s="130" t="s">
        <v>6068</v>
      </c>
      <c r="I4440" s="130">
        <v>797</v>
      </c>
      <c r="J4440" s="130" t="s">
        <v>400</v>
      </c>
      <c r="K4440" s="130" t="s">
        <v>58</v>
      </c>
      <c r="L4440" s="130">
        <v>30.57534246575343</v>
      </c>
      <c r="M4440" s="130">
        <v>23</v>
      </c>
      <c r="N4440" s="130">
        <v>26.568008617775959</v>
      </c>
      <c r="O4440" s="130">
        <v>4.4272603410161597</v>
      </c>
      <c r="P4440" s="130">
        <v>13.28622759472748</v>
      </c>
      <c r="Q4440" s="130">
        <v>25.351545273301959</v>
      </c>
      <c r="R4440" s="130">
        <v>4.47321664310748</v>
      </c>
      <c r="S4440" s="130">
        <v>11.931895343979519</v>
      </c>
      <c r="T4440" s="130">
        <v>31.41887787245906</v>
      </c>
    </row>
    <row r="4441" spans="1:20" x14ac:dyDescent="0.45">
      <c r="A4441" s="130" t="s">
        <v>151</v>
      </c>
      <c r="B4441" s="130">
        <v>2024</v>
      </c>
      <c r="C4441" s="131">
        <v>45543</v>
      </c>
      <c r="D4441" s="130" t="s">
        <v>152</v>
      </c>
      <c r="E4441" s="130" t="s">
        <v>1943</v>
      </c>
      <c r="F4441" s="130">
        <v>1</v>
      </c>
      <c r="G4441" s="130">
        <v>6</v>
      </c>
      <c r="H4441" s="130" t="s">
        <v>6068</v>
      </c>
      <c r="I4441" s="130">
        <v>797</v>
      </c>
      <c r="J4441" s="130" t="s">
        <v>532</v>
      </c>
      <c r="K4441" s="130" t="s">
        <v>491</v>
      </c>
      <c r="L4441" s="130">
        <v>25.487671232876711</v>
      </c>
      <c r="M4441" s="130">
        <v>23</v>
      </c>
      <c r="N4441" s="130">
        <v>7.0989243046297883</v>
      </c>
      <c r="O4441" s="130">
        <v>5.8453262558721804</v>
      </c>
      <c r="P4441" s="130">
        <v>-10.437054462986749</v>
      </c>
      <c r="Q4441" s="130">
        <v>6.2439362552133204</v>
      </c>
      <c r="R4441" s="130">
        <v>5.8456986792873966</v>
      </c>
      <c r="S4441" s="130">
        <v>-11.293159782648869</v>
      </c>
      <c r="T4441" s="130">
        <v>31.41887787245906</v>
      </c>
    </row>
    <row r="4442" spans="1:20" x14ac:dyDescent="0.45">
      <c r="A4442" s="150" t="s">
        <v>151</v>
      </c>
      <c r="B4442" s="150">
        <v>2024</v>
      </c>
      <c r="C4442" s="151">
        <v>45543</v>
      </c>
      <c r="D4442" s="150" t="s">
        <v>152</v>
      </c>
      <c r="E4442" s="150" t="s">
        <v>1943</v>
      </c>
      <c r="F4442" s="150">
        <v>2</v>
      </c>
      <c r="G4442" s="150">
        <v>1</v>
      </c>
      <c r="H4442" s="150" t="s">
        <v>6069</v>
      </c>
      <c r="I4442" s="150">
        <v>798</v>
      </c>
      <c r="J4442" s="150" t="s">
        <v>546</v>
      </c>
      <c r="K4442" s="150" t="s">
        <v>34</v>
      </c>
      <c r="L4442" s="150">
        <v>26.298630136986301</v>
      </c>
      <c r="M4442" s="150">
        <v>2</v>
      </c>
      <c r="N4442" s="150">
        <v>42.269854042111369</v>
      </c>
      <c r="O4442" s="150">
        <v>4.4121778809395114</v>
      </c>
      <c r="P4442" s="150">
        <v>29.03332039929283</v>
      </c>
      <c r="Q4442" s="150">
        <v>43.699216723636063</v>
      </c>
      <c r="R4442" s="150">
        <v>4.5102653488213349</v>
      </c>
      <c r="S4442" s="150">
        <v>30.168420677172051</v>
      </c>
      <c r="T4442" s="150">
        <v>31.177494185984521</v>
      </c>
    </row>
    <row r="4443" spans="1:20" x14ac:dyDescent="0.45">
      <c r="A4443" s="150" t="s">
        <v>151</v>
      </c>
      <c r="B4443" s="150">
        <v>2024</v>
      </c>
      <c r="C4443" s="151">
        <v>45543</v>
      </c>
      <c r="D4443" s="150" t="s">
        <v>152</v>
      </c>
      <c r="E4443" s="150" t="s">
        <v>1943</v>
      </c>
      <c r="F4443" s="150">
        <v>2</v>
      </c>
      <c r="G4443" s="150">
        <v>2</v>
      </c>
      <c r="H4443" s="150" t="s">
        <v>6069</v>
      </c>
      <c r="I4443" s="150">
        <v>798</v>
      </c>
      <c r="J4443" s="150" t="s">
        <v>480</v>
      </c>
      <c r="K4443" s="150" t="s">
        <v>43</v>
      </c>
      <c r="L4443" s="150">
        <v>19.419178082191781</v>
      </c>
      <c r="M4443" s="150">
        <v>13</v>
      </c>
      <c r="N4443" s="150">
        <v>26.867700944750219</v>
      </c>
      <c r="O4443" s="150">
        <v>5.8231409849729809</v>
      </c>
      <c r="P4443" s="150">
        <v>9.3982779898312714</v>
      </c>
      <c r="Q4443" s="150">
        <v>30.667242033930918</v>
      </c>
      <c r="R4443" s="150">
        <v>5.3598477875407484</v>
      </c>
      <c r="S4443" s="150">
        <v>14.587698671308679</v>
      </c>
      <c r="T4443" s="150">
        <v>31.177494185984521</v>
      </c>
    </row>
    <row r="4444" spans="1:20" x14ac:dyDescent="0.45">
      <c r="A4444" s="150" t="s">
        <v>151</v>
      </c>
      <c r="B4444" s="150">
        <v>2024</v>
      </c>
      <c r="C4444" s="151">
        <v>45543</v>
      </c>
      <c r="D4444" s="150" t="s">
        <v>152</v>
      </c>
      <c r="E4444" s="150" t="s">
        <v>1943</v>
      </c>
      <c r="F4444" s="150">
        <v>2</v>
      </c>
      <c r="G4444" s="150">
        <v>3</v>
      </c>
      <c r="H4444" s="150" t="s">
        <v>6069</v>
      </c>
      <c r="I4444" s="150">
        <v>798</v>
      </c>
      <c r="J4444" s="150" t="s">
        <v>403</v>
      </c>
      <c r="K4444" s="150" t="s">
        <v>61</v>
      </c>
      <c r="L4444" s="150">
        <v>27.5013698630137</v>
      </c>
      <c r="M4444" s="150">
        <v>23</v>
      </c>
      <c r="N4444" s="150">
        <v>29.868262380957329</v>
      </c>
      <c r="O4444" s="150">
        <v>4.4084933638584571</v>
      </c>
      <c r="P4444" s="150">
        <v>16.642782289381959</v>
      </c>
      <c r="Q4444" s="150">
        <v>30.761944274734301</v>
      </c>
      <c r="R4444" s="150">
        <v>4.3548038087618162</v>
      </c>
      <c r="S4444" s="150">
        <v>17.697532848448851</v>
      </c>
      <c r="T4444" s="150">
        <v>31.177494185984521</v>
      </c>
    </row>
    <row r="4445" spans="1:20" x14ac:dyDescent="0.45">
      <c r="A4445" s="150" t="s">
        <v>151</v>
      </c>
      <c r="B4445" s="150">
        <v>2024</v>
      </c>
      <c r="C4445" s="151">
        <v>45543</v>
      </c>
      <c r="D4445" s="150" t="s">
        <v>152</v>
      </c>
      <c r="E4445" s="150" t="s">
        <v>1943</v>
      </c>
      <c r="F4445" s="150">
        <v>2</v>
      </c>
      <c r="G4445" s="150">
        <v>4</v>
      </c>
      <c r="H4445" s="150" t="s">
        <v>6069</v>
      </c>
      <c r="I4445" s="150">
        <v>798</v>
      </c>
      <c r="J4445" s="150" t="s">
        <v>418</v>
      </c>
      <c r="K4445" s="150" t="s">
        <v>96</v>
      </c>
      <c r="L4445" s="150">
        <v>26.301369863013701</v>
      </c>
      <c r="M4445" s="150">
        <v>13</v>
      </c>
      <c r="N4445" s="150">
        <v>39.263352017363601</v>
      </c>
      <c r="O4445" s="150">
        <v>4.4132683233602901</v>
      </c>
      <c r="P4445" s="150">
        <v>26.023547047282729</v>
      </c>
      <c r="Q4445" s="150">
        <v>37.200797317261753</v>
      </c>
      <c r="R4445" s="150">
        <v>4.3598393773449287</v>
      </c>
      <c r="S4445" s="150">
        <v>24.12127918522696</v>
      </c>
      <c r="T4445" s="150">
        <v>31.177494185984521</v>
      </c>
    </row>
    <row r="4446" spans="1:20" x14ac:dyDescent="0.45">
      <c r="A4446" s="150" t="s">
        <v>151</v>
      </c>
      <c r="B4446" s="150">
        <v>2024</v>
      </c>
      <c r="C4446" s="151">
        <v>45543</v>
      </c>
      <c r="D4446" s="150" t="s">
        <v>152</v>
      </c>
      <c r="E4446" s="150" t="s">
        <v>1943</v>
      </c>
      <c r="F4446" s="150">
        <v>2</v>
      </c>
      <c r="G4446" s="150">
        <v>5</v>
      </c>
      <c r="H4446" s="150" t="s">
        <v>6069</v>
      </c>
      <c r="I4446" s="150">
        <v>798</v>
      </c>
      <c r="J4446" s="150" t="s">
        <v>399</v>
      </c>
      <c r="K4446" s="150" t="s">
        <v>49</v>
      </c>
      <c r="L4446" s="150">
        <v>30.082191780821919</v>
      </c>
      <c r="M4446" s="150">
        <v>9</v>
      </c>
      <c r="N4446" s="150">
        <v>28.326691461190961</v>
      </c>
      <c r="O4446" s="150">
        <v>4.4045546258700874</v>
      </c>
      <c r="P4446" s="150">
        <v>15.113027583580701</v>
      </c>
      <c r="Q4446" s="150">
        <v>27.238906664065489</v>
      </c>
      <c r="R4446" s="150">
        <v>4.3904775878769264</v>
      </c>
      <c r="S4446" s="150">
        <v>14.06747390043471</v>
      </c>
      <c r="T4446" s="150">
        <v>31.177494185984521</v>
      </c>
    </row>
    <row r="4447" spans="1:20" x14ac:dyDescent="0.45">
      <c r="A4447" s="150" t="s">
        <v>151</v>
      </c>
      <c r="B4447" s="150">
        <v>2024</v>
      </c>
      <c r="C4447" s="151">
        <v>45543</v>
      </c>
      <c r="D4447" s="150" t="s">
        <v>152</v>
      </c>
      <c r="E4447" s="150" t="s">
        <v>1943</v>
      </c>
      <c r="F4447" s="150">
        <v>2</v>
      </c>
      <c r="G4447" s="150">
        <v>6</v>
      </c>
      <c r="H4447" s="150" t="s">
        <v>6069</v>
      </c>
      <c r="I4447" s="150">
        <v>798</v>
      </c>
      <c r="J4447" s="150" t="s">
        <v>401</v>
      </c>
      <c r="K4447" s="150" t="s">
        <v>177</v>
      </c>
      <c r="L4447" s="150">
        <v>27.213698630136989</v>
      </c>
      <c r="M4447" s="150">
        <v>23</v>
      </c>
      <c r="N4447" s="150">
        <v>20.469104269533641</v>
      </c>
      <c r="O4447" s="150">
        <v>4.3901106771814522</v>
      </c>
      <c r="P4447" s="150">
        <v>7.2987722379892848</v>
      </c>
      <c r="Q4447" s="150">
        <v>18.994924016776189</v>
      </c>
      <c r="R4447" s="150">
        <v>4.4922657652008651</v>
      </c>
      <c r="S4447" s="150">
        <v>5.5181267211735907</v>
      </c>
      <c r="T4447" s="150">
        <v>31.177494185984521</v>
      </c>
    </row>
    <row r="4448" spans="1:20" x14ac:dyDescent="0.45">
      <c r="A4448" s="152" t="s">
        <v>151</v>
      </c>
      <c r="B4448" s="152">
        <v>2024</v>
      </c>
      <c r="C4448" s="153">
        <v>45543</v>
      </c>
      <c r="D4448" s="152" t="s">
        <v>152</v>
      </c>
      <c r="E4448" s="152" t="s">
        <v>1943</v>
      </c>
      <c r="F4448" s="152">
        <v>3</v>
      </c>
      <c r="G4448" s="152">
        <v>1</v>
      </c>
      <c r="H4448" s="152" t="s">
        <v>6070</v>
      </c>
      <c r="I4448" s="152">
        <v>799</v>
      </c>
      <c r="J4448" s="152" t="s">
        <v>365</v>
      </c>
      <c r="K4448" s="152" t="s">
        <v>88</v>
      </c>
      <c r="L4448" s="152">
        <v>26.994520547945211</v>
      </c>
      <c r="M4448" s="152">
        <v>5</v>
      </c>
      <c r="N4448" s="152">
        <v>40.278793982795293</v>
      </c>
      <c r="O4448" s="152">
        <v>4.4281600604772224</v>
      </c>
      <c r="P4448" s="152">
        <v>26.994313801363631</v>
      </c>
      <c r="Q4448" s="152">
        <v>41.464124011258818</v>
      </c>
      <c r="R4448" s="152">
        <v>4.5347756481086208</v>
      </c>
      <c r="S4448" s="152">
        <v>27.859797066932959</v>
      </c>
      <c r="T4448" s="152">
        <v>30.135514415913491</v>
      </c>
    </row>
    <row r="4449" spans="1:20" x14ac:dyDescent="0.45">
      <c r="A4449" s="152" t="s">
        <v>151</v>
      </c>
      <c r="B4449" s="152">
        <v>2024</v>
      </c>
      <c r="C4449" s="153">
        <v>45543</v>
      </c>
      <c r="D4449" s="152" t="s">
        <v>152</v>
      </c>
      <c r="E4449" s="152" t="s">
        <v>1943</v>
      </c>
      <c r="F4449" s="152">
        <v>3</v>
      </c>
      <c r="G4449" s="152">
        <v>2</v>
      </c>
      <c r="H4449" s="152" t="s">
        <v>6070</v>
      </c>
      <c r="I4449" s="152">
        <v>799</v>
      </c>
      <c r="J4449" s="152" t="s">
        <v>373</v>
      </c>
      <c r="K4449" s="152" t="s">
        <v>43</v>
      </c>
      <c r="L4449" s="152">
        <v>25.5041095890411</v>
      </c>
      <c r="M4449" s="152">
        <v>13</v>
      </c>
      <c r="N4449" s="152">
        <v>17.367785058718241</v>
      </c>
      <c r="O4449" s="152">
        <v>4.7158132768282188</v>
      </c>
      <c r="P4449" s="152">
        <v>3.2203452282335832</v>
      </c>
      <c r="Q4449" s="152">
        <v>21.541313094399161</v>
      </c>
      <c r="R4449" s="152">
        <v>4.575850434537041</v>
      </c>
      <c r="S4449" s="152">
        <v>7.813761790788039</v>
      </c>
      <c r="T4449" s="152">
        <v>30.135514415913491</v>
      </c>
    </row>
    <row r="4450" spans="1:20" x14ac:dyDescent="0.45">
      <c r="A4450" s="152" t="s">
        <v>151</v>
      </c>
      <c r="B4450" s="152">
        <v>2024</v>
      </c>
      <c r="C4450" s="153">
        <v>45543</v>
      </c>
      <c r="D4450" s="152" t="s">
        <v>152</v>
      </c>
      <c r="E4450" s="152" t="s">
        <v>1943</v>
      </c>
      <c r="F4450" s="152">
        <v>3</v>
      </c>
      <c r="G4450" s="152">
        <v>3</v>
      </c>
      <c r="H4450" s="152" t="s">
        <v>6070</v>
      </c>
      <c r="I4450" s="152">
        <v>799</v>
      </c>
      <c r="J4450" s="152" t="s">
        <v>387</v>
      </c>
      <c r="K4450" s="152" t="s">
        <v>58</v>
      </c>
      <c r="L4450" s="152">
        <v>27.56712328767123</v>
      </c>
      <c r="M4450" s="152">
        <v>23</v>
      </c>
      <c r="N4450" s="152">
        <v>25.698725158901869</v>
      </c>
      <c r="O4450" s="152">
        <v>4.3340282206572676</v>
      </c>
      <c r="P4450" s="152">
        <v>12.696640496930071</v>
      </c>
      <c r="Q4450" s="152">
        <v>26.79744547336292</v>
      </c>
      <c r="R4450" s="152">
        <v>4.2811484967231506</v>
      </c>
      <c r="S4450" s="152">
        <v>13.953999983193469</v>
      </c>
      <c r="T4450" s="152">
        <v>30.135514415913491</v>
      </c>
    </row>
    <row r="4451" spans="1:20" x14ac:dyDescent="0.45">
      <c r="A4451" s="152" t="s">
        <v>151</v>
      </c>
      <c r="B4451" s="152">
        <v>2024</v>
      </c>
      <c r="C4451" s="153">
        <v>45543</v>
      </c>
      <c r="D4451" s="152" t="s">
        <v>152</v>
      </c>
      <c r="E4451" s="152" t="s">
        <v>1943</v>
      </c>
      <c r="F4451" s="152">
        <v>3</v>
      </c>
      <c r="G4451" s="152">
        <v>4</v>
      </c>
      <c r="H4451" s="152" t="s">
        <v>6070</v>
      </c>
      <c r="I4451" s="152">
        <v>799</v>
      </c>
      <c r="J4451" s="152" t="s">
        <v>468</v>
      </c>
      <c r="K4451" s="152" t="s">
        <v>91</v>
      </c>
      <c r="L4451" s="152">
        <v>26.42465753424657</v>
      </c>
      <c r="M4451" s="152">
        <v>13</v>
      </c>
      <c r="N4451" s="152">
        <v>34.558089012461743</v>
      </c>
      <c r="O4451" s="152">
        <v>4.3667479221737686</v>
      </c>
      <c r="P4451" s="152">
        <v>21.45784524594044</v>
      </c>
      <c r="Q4451" s="152">
        <v>33.048499937279047</v>
      </c>
      <c r="R4451" s="152">
        <v>4.3021698535205557</v>
      </c>
      <c r="S4451" s="152">
        <v>20.141990376717381</v>
      </c>
      <c r="T4451" s="152">
        <v>30.135514415913491</v>
      </c>
    </row>
    <row r="4452" spans="1:20" x14ac:dyDescent="0.45">
      <c r="A4452" s="152" t="s">
        <v>151</v>
      </c>
      <c r="B4452" s="152">
        <v>2024</v>
      </c>
      <c r="C4452" s="153">
        <v>45543</v>
      </c>
      <c r="D4452" s="152" t="s">
        <v>152</v>
      </c>
      <c r="E4452" s="152" t="s">
        <v>1943</v>
      </c>
      <c r="F4452" s="152">
        <v>3</v>
      </c>
      <c r="G4452" s="152">
        <v>5</v>
      </c>
      <c r="H4452" s="152" t="s">
        <v>6070</v>
      </c>
      <c r="I4452" s="152">
        <v>799</v>
      </c>
      <c r="J4452" s="152" t="s">
        <v>516</v>
      </c>
      <c r="K4452" s="152" t="s">
        <v>46</v>
      </c>
      <c r="L4452" s="152">
        <v>20.701369863013699</v>
      </c>
      <c r="M4452" s="152">
        <v>23</v>
      </c>
      <c r="N4452" s="152">
        <v>21.963154154230871</v>
      </c>
      <c r="O4452" s="152">
        <v>4.7807698207955838</v>
      </c>
      <c r="P4452" s="152">
        <v>7.6208446918441233</v>
      </c>
      <c r="Q4452" s="152">
        <v>22.278233030859379</v>
      </c>
      <c r="R4452" s="152">
        <v>4.6096533186954689</v>
      </c>
      <c r="S4452" s="152">
        <v>8.4492730747729681</v>
      </c>
      <c r="T4452" s="152">
        <v>30.135514415913491</v>
      </c>
    </row>
    <row r="4453" spans="1:20" x14ac:dyDescent="0.45">
      <c r="A4453" s="152" t="s">
        <v>151</v>
      </c>
      <c r="B4453" s="152">
        <v>2024</v>
      </c>
      <c r="C4453" s="153">
        <v>45543</v>
      </c>
      <c r="D4453" s="152" t="s">
        <v>152</v>
      </c>
      <c r="E4453" s="152" t="s">
        <v>1943</v>
      </c>
      <c r="F4453" s="152">
        <v>3</v>
      </c>
      <c r="G4453" s="152">
        <v>6</v>
      </c>
      <c r="H4453" s="152" t="s">
        <v>6070</v>
      </c>
      <c r="I4453" s="152">
        <v>799</v>
      </c>
      <c r="J4453" s="152" t="s">
        <v>354</v>
      </c>
      <c r="K4453" s="152" t="s">
        <v>121</v>
      </c>
      <c r="L4453" s="152">
        <v>29.095890410958901</v>
      </c>
      <c r="M4453" s="152">
        <v>23</v>
      </c>
      <c r="N4453" s="152">
        <v>40.946539128372933</v>
      </c>
      <c r="O4453" s="152">
        <v>4.4200634159637309</v>
      </c>
      <c r="P4453" s="152">
        <v>27.686348880481731</v>
      </c>
      <c r="Q4453" s="152">
        <v>36.167329283799077</v>
      </c>
      <c r="R4453" s="152">
        <v>4.3955554102825456</v>
      </c>
      <c r="S4453" s="152">
        <v>22.980663052951449</v>
      </c>
      <c r="T4453" s="152">
        <v>30.135514415913491</v>
      </c>
    </row>
    <row r="4454" spans="1:20" x14ac:dyDescent="0.45">
      <c r="A4454" s="154" t="s">
        <v>151</v>
      </c>
      <c r="B4454" s="154">
        <v>2024</v>
      </c>
      <c r="C4454" s="155">
        <v>45543</v>
      </c>
      <c r="D4454" s="154" t="s">
        <v>152</v>
      </c>
      <c r="E4454" s="154" t="s">
        <v>1943</v>
      </c>
      <c r="F4454" s="154">
        <v>4</v>
      </c>
      <c r="G4454" s="154">
        <v>1</v>
      </c>
      <c r="H4454" s="154" t="s">
        <v>6071</v>
      </c>
      <c r="I4454" s="154">
        <v>800</v>
      </c>
      <c r="J4454" s="154" t="s">
        <v>262</v>
      </c>
      <c r="K4454" s="154" t="s">
        <v>46</v>
      </c>
      <c r="L4454" s="154">
        <v>27.92876712328767</v>
      </c>
      <c r="M4454" s="154">
        <v>11</v>
      </c>
      <c r="N4454" s="154">
        <v>38.180187671299677</v>
      </c>
      <c r="O4454" s="154">
        <v>4.3370222575926283</v>
      </c>
      <c r="P4454" s="154">
        <v>25.16912089852179</v>
      </c>
      <c r="Q4454" s="154">
        <v>40.173113336853632</v>
      </c>
      <c r="R4454" s="154">
        <v>4.4242296161777688</v>
      </c>
      <c r="S4454" s="154">
        <v>26.900424488320329</v>
      </c>
      <c r="T4454" s="154">
        <v>30.042471689145721</v>
      </c>
    </row>
    <row r="4455" spans="1:20" x14ac:dyDescent="0.45">
      <c r="A4455" s="154" t="s">
        <v>151</v>
      </c>
      <c r="B4455" s="154">
        <v>2024</v>
      </c>
      <c r="C4455" s="155">
        <v>45543</v>
      </c>
      <c r="D4455" s="154" t="s">
        <v>152</v>
      </c>
      <c r="E4455" s="154" t="s">
        <v>1943</v>
      </c>
      <c r="F4455" s="154">
        <v>4</v>
      </c>
      <c r="G4455" s="154">
        <v>2</v>
      </c>
      <c r="H4455" s="154" t="s">
        <v>6071</v>
      </c>
      <c r="I4455" s="154">
        <v>800</v>
      </c>
      <c r="J4455" s="154" t="s">
        <v>451</v>
      </c>
      <c r="K4455" s="154" t="s">
        <v>49</v>
      </c>
      <c r="L4455" s="154">
        <v>25.772602739726029</v>
      </c>
      <c r="M4455" s="154">
        <v>13</v>
      </c>
      <c r="N4455" s="154">
        <v>36.869281138452791</v>
      </c>
      <c r="O4455" s="154">
        <v>4.3779525367451724</v>
      </c>
      <c r="P4455" s="154">
        <v>23.735423528217279</v>
      </c>
      <c r="Q4455" s="154">
        <v>37.451969876221227</v>
      </c>
      <c r="R4455" s="154">
        <v>4.3778478377480106</v>
      </c>
      <c r="S4455" s="154">
        <v>24.318426362977199</v>
      </c>
      <c r="T4455" s="154">
        <v>30.042471689145721</v>
      </c>
    </row>
    <row r="4456" spans="1:20" x14ac:dyDescent="0.45">
      <c r="A4456" s="154" t="s">
        <v>151</v>
      </c>
      <c r="B4456" s="154">
        <v>2024</v>
      </c>
      <c r="C4456" s="155">
        <v>45543</v>
      </c>
      <c r="D4456" s="154" t="s">
        <v>152</v>
      </c>
      <c r="E4456" s="154" t="s">
        <v>1943</v>
      </c>
      <c r="F4456" s="154">
        <v>4</v>
      </c>
      <c r="G4456" s="154">
        <v>3</v>
      </c>
      <c r="H4456" s="154" t="s">
        <v>6071</v>
      </c>
      <c r="I4456" s="154">
        <v>800</v>
      </c>
      <c r="J4456" s="154" t="s">
        <v>513</v>
      </c>
      <c r="K4456" s="154" t="s">
        <v>34</v>
      </c>
      <c r="L4456" s="154">
        <v>25.013698630136989</v>
      </c>
      <c r="M4456" s="154">
        <v>10</v>
      </c>
      <c r="N4456" s="154">
        <v>25</v>
      </c>
      <c r="O4456" s="154">
        <v>8.3333333330000006</v>
      </c>
      <c r="P4456" s="154">
        <v>9.999965300266922E-10</v>
      </c>
      <c r="Q4456" s="154">
        <v>28.834532286433909</v>
      </c>
      <c r="R4456" s="154">
        <v>6.7879641841630134</v>
      </c>
      <c r="S4456" s="154">
        <v>8.4706397339448749</v>
      </c>
      <c r="T4456" s="154">
        <v>30.042471689145721</v>
      </c>
    </row>
    <row r="4457" spans="1:20" x14ac:dyDescent="0.45">
      <c r="A4457" s="154" t="s">
        <v>151</v>
      </c>
      <c r="B4457" s="154">
        <v>2024</v>
      </c>
      <c r="C4457" s="155">
        <v>45543</v>
      </c>
      <c r="D4457" s="154" t="s">
        <v>152</v>
      </c>
      <c r="E4457" s="154" t="s">
        <v>1943</v>
      </c>
      <c r="F4457" s="154">
        <v>4</v>
      </c>
      <c r="G4457" s="154">
        <v>4</v>
      </c>
      <c r="H4457" s="154" t="s">
        <v>6071</v>
      </c>
      <c r="I4457" s="154">
        <v>800</v>
      </c>
      <c r="J4457" s="154" t="s">
        <v>425</v>
      </c>
      <c r="K4457" s="154" t="s">
        <v>96</v>
      </c>
      <c r="L4457" s="154">
        <v>30.80547945205479</v>
      </c>
      <c r="M4457" s="154">
        <v>13</v>
      </c>
      <c r="N4457" s="154">
        <v>38.909047573509469</v>
      </c>
      <c r="O4457" s="154">
        <v>4.4744510233685224</v>
      </c>
      <c r="P4457" s="154">
        <v>25.485694503403909</v>
      </c>
      <c r="Q4457" s="154">
        <v>36.52511607988248</v>
      </c>
      <c r="R4457" s="154">
        <v>4.4371766908272088</v>
      </c>
      <c r="S4457" s="154">
        <v>23.213586007400849</v>
      </c>
      <c r="T4457" s="154">
        <v>30.042471689145721</v>
      </c>
    </row>
    <row r="4458" spans="1:20" x14ac:dyDescent="0.45">
      <c r="A4458" s="154" t="s">
        <v>151</v>
      </c>
      <c r="B4458" s="154">
        <v>2024</v>
      </c>
      <c r="C4458" s="155">
        <v>45543</v>
      </c>
      <c r="D4458" s="154" t="s">
        <v>152</v>
      </c>
      <c r="E4458" s="154" t="s">
        <v>1943</v>
      </c>
      <c r="F4458" s="154">
        <v>4</v>
      </c>
      <c r="G4458" s="154">
        <v>5</v>
      </c>
      <c r="H4458" s="154" t="s">
        <v>6071</v>
      </c>
      <c r="I4458" s="154">
        <v>800</v>
      </c>
      <c r="J4458" s="154" t="s">
        <v>493</v>
      </c>
      <c r="K4458" s="154" t="s">
        <v>37</v>
      </c>
      <c r="L4458" s="154">
        <v>26.18630136986301</v>
      </c>
      <c r="M4458" s="154">
        <v>12</v>
      </c>
      <c r="N4458" s="154">
        <v>16.296313751612409</v>
      </c>
      <c r="O4458" s="154">
        <v>4.6593228393584267</v>
      </c>
      <c r="P4458" s="154">
        <v>2.318345233537134</v>
      </c>
      <c r="Q4458" s="154">
        <v>16.940071865585239</v>
      </c>
      <c r="R4458" s="154">
        <v>4.6285231410913452</v>
      </c>
      <c r="S4458" s="154">
        <v>3.054502442311207</v>
      </c>
      <c r="T4458" s="154">
        <v>30.042471689145721</v>
      </c>
    </row>
    <row r="4459" spans="1:20" x14ac:dyDescent="0.45">
      <c r="A4459" s="154" t="s">
        <v>151</v>
      </c>
      <c r="B4459" s="154">
        <v>2024</v>
      </c>
      <c r="C4459" s="155">
        <v>45543</v>
      </c>
      <c r="D4459" s="154" t="s">
        <v>152</v>
      </c>
      <c r="E4459" s="154" t="s">
        <v>1943</v>
      </c>
      <c r="F4459" s="154">
        <v>4</v>
      </c>
      <c r="G4459" s="154">
        <v>6</v>
      </c>
      <c r="H4459" s="154" t="s">
        <v>6071</v>
      </c>
      <c r="I4459" s="154">
        <v>800</v>
      </c>
      <c r="J4459" s="154" t="s">
        <v>207</v>
      </c>
      <c r="K4459" s="154" t="s">
        <v>91</v>
      </c>
      <c r="L4459" s="154">
        <v>25.830136986301369</v>
      </c>
      <c r="M4459" s="154">
        <v>23</v>
      </c>
      <c r="N4459" s="154">
        <v>25</v>
      </c>
      <c r="O4459" s="154">
        <v>8.3333333330000006</v>
      </c>
      <c r="P4459" s="154">
        <v>9.999965300266922E-10</v>
      </c>
      <c r="Q4459" s="154">
        <v>18.262172958337779</v>
      </c>
      <c r="R4459" s="154">
        <v>7.2917626990080517</v>
      </c>
      <c r="S4459" s="154">
        <v>-3.6131151386863709</v>
      </c>
      <c r="T4459" s="154">
        <v>30.042471689145721</v>
      </c>
    </row>
    <row r="4460" spans="1:20" x14ac:dyDescent="0.45">
      <c r="A4460" s="156" t="s">
        <v>151</v>
      </c>
      <c r="B4460" s="156">
        <v>2024</v>
      </c>
      <c r="C4460" s="157">
        <v>45543</v>
      </c>
      <c r="D4460" s="156" t="s">
        <v>152</v>
      </c>
      <c r="E4460" s="156" t="s">
        <v>1943</v>
      </c>
      <c r="F4460" s="156">
        <v>5</v>
      </c>
      <c r="G4460" s="156">
        <v>1</v>
      </c>
      <c r="H4460" s="156" t="s">
        <v>6072</v>
      </c>
      <c r="I4460" s="156">
        <v>801</v>
      </c>
      <c r="J4460" s="156" t="s">
        <v>492</v>
      </c>
      <c r="K4460" s="156" t="s">
        <v>79</v>
      </c>
      <c r="L4460" s="156">
        <v>21.728767123287671</v>
      </c>
      <c r="M4460" s="156">
        <v>3</v>
      </c>
      <c r="N4460" s="156">
        <v>46.867824153317052</v>
      </c>
      <c r="O4460" s="156">
        <v>4.5524231461055642</v>
      </c>
      <c r="P4460" s="156">
        <v>33.210554715000363</v>
      </c>
      <c r="Q4460" s="156">
        <v>48.266181686838152</v>
      </c>
      <c r="R4460" s="156">
        <v>4.6575233535282852</v>
      </c>
      <c r="S4460" s="156">
        <v>34.293611626253288</v>
      </c>
      <c r="T4460" s="156">
        <v>30.65355457246941</v>
      </c>
    </row>
    <row r="4461" spans="1:20" x14ac:dyDescent="0.45">
      <c r="A4461" s="156" t="s">
        <v>151</v>
      </c>
      <c r="B4461" s="156">
        <v>2024</v>
      </c>
      <c r="C4461" s="157">
        <v>45543</v>
      </c>
      <c r="D4461" s="156" t="s">
        <v>152</v>
      </c>
      <c r="E4461" s="156" t="s">
        <v>1943</v>
      </c>
      <c r="F4461" s="156">
        <v>5</v>
      </c>
      <c r="G4461" s="156">
        <v>2</v>
      </c>
      <c r="H4461" s="156" t="s">
        <v>6072</v>
      </c>
      <c r="I4461" s="156">
        <v>801</v>
      </c>
      <c r="J4461" s="156" t="s">
        <v>410</v>
      </c>
      <c r="K4461" s="156" t="s">
        <v>88</v>
      </c>
      <c r="L4461" s="156">
        <v>24.68767123287671</v>
      </c>
      <c r="M4461" s="156">
        <v>7</v>
      </c>
      <c r="N4461" s="156">
        <v>43.762137989903373</v>
      </c>
      <c r="O4461" s="156">
        <v>4.5226459983919431</v>
      </c>
      <c r="P4461" s="156">
        <v>30.194199994727541</v>
      </c>
      <c r="Q4461" s="156">
        <v>43.456303983601607</v>
      </c>
      <c r="R4461" s="156">
        <v>4.5493404352075508</v>
      </c>
      <c r="S4461" s="156">
        <v>29.808282677978958</v>
      </c>
      <c r="T4461" s="156">
        <v>30.65355457246941</v>
      </c>
    </row>
    <row r="4462" spans="1:20" x14ac:dyDescent="0.45">
      <c r="A4462" s="156" t="s">
        <v>151</v>
      </c>
      <c r="B4462" s="156">
        <v>2024</v>
      </c>
      <c r="C4462" s="157">
        <v>45543</v>
      </c>
      <c r="D4462" s="156" t="s">
        <v>152</v>
      </c>
      <c r="E4462" s="156" t="s">
        <v>1943</v>
      </c>
      <c r="F4462" s="156">
        <v>5</v>
      </c>
      <c r="G4462" s="156">
        <v>3</v>
      </c>
      <c r="H4462" s="156" t="s">
        <v>6072</v>
      </c>
      <c r="I4462" s="156">
        <v>801</v>
      </c>
      <c r="J4462" s="156" t="s">
        <v>470</v>
      </c>
      <c r="K4462" s="156" t="s">
        <v>52</v>
      </c>
      <c r="L4462" s="156">
        <v>22.12602739726027</v>
      </c>
      <c r="M4462" s="156">
        <v>23</v>
      </c>
      <c r="N4462" s="156">
        <v>23.705134873966781</v>
      </c>
      <c r="O4462" s="156">
        <v>4.5826378519743374</v>
      </c>
      <c r="P4462" s="156">
        <v>9.9572213180437643</v>
      </c>
      <c r="Q4462" s="156">
        <v>25.44240083314256</v>
      </c>
      <c r="R4462" s="156">
        <v>4.539436112958767</v>
      </c>
      <c r="S4462" s="156">
        <v>11.82409249426626</v>
      </c>
      <c r="T4462" s="156">
        <v>30.65355457246941</v>
      </c>
    </row>
    <row r="4463" spans="1:20" x14ac:dyDescent="0.45">
      <c r="A4463" s="156" t="s">
        <v>151</v>
      </c>
      <c r="B4463" s="156">
        <v>2024</v>
      </c>
      <c r="C4463" s="157">
        <v>45543</v>
      </c>
      <c r="D4463" s="156" t="s">
        <v>152</v>
      </c>
      <c r="E4463" s="156" t="s">
        <v>1943</v>
      </c>
      <c r="F4463" s="156">
        <v>5</v>
      </c>
      <c r="G4463" s="156">
        <v>4</v>
      </c>
      <c r="H4463" s="156" t="s">
        <v>6072</v>
      </c>
      <c r="I4463" s="156">
        <v>801</v>
      </c>
      <c r="J4463" s="156" t="s">
        <v>475</v>
      </c>
      <c r="K4463" s="156" t="s">
        <v>265</v>
      </c>
      <c r="L4463" s="156">
        <v>21.008219178082189</v>
      </c>
      <c r="M4463" s="156">
        <v>23</v>
      </c>
      <c r="N4463" s="156">
        <v>26.154123197941239</v>
      </c>
      <c r="O4463" s="156">
        <v>4.482508777958671</v>
      </c>
      <c r="P4463" s="156">
        <v>12.70659686406522</v>
      </c>
      <c r="Q4463" s="156">
        <v>25.85261919455511</v>
      </c>
      <c r="R4463" s="156">
        <v>4.4525240705482902</v>
      </c>
      <c r="S4463" s="156">
        <v>12.495046982910241</v>
      </c>
      <c r="T4463" s="156">
        <v>30.65355457246941</v>
      </c>
    </row>
    <row r="4464" spans="1:20" x14ac:dyDescent="0.45">
      <c r="A4464" s="156" t="s">
        <v>151</v>
      </c>
      <c r="B4464" s="156">
        <v>2024</v>
      </c>
      <c r="C4464" s="157">
        <v>45543</v>
      </c>
      <c r="D4464" s="156" t="s">
        <v>152</v>
      </c>
      <c r="E4464" s="156" t="s">
        <v>1943</v>
      </c>
      <c r="F4464" s="156">
        <v>5</v>
      </c>
      <c r="G4464" s="156">
        <v>5</v>
      </c>
      <c r="H4464" s="156" t="s">
        <v>6072</v>
      </c>
      <c r="I4464" s="156">
        <v>801</v>
      </c>
      <c r="J4464" s="156" t="s">
        <v>529</v>
      </c>
      <c r="K4464" s="156" t="s">
        <v>121</v>
      </c>
      <c r="L4464" s="156">
        <v>18.698630136986299</v>
      </c>
      <c r="M4464" s="156">
        <v>23</v>
      </c>
      <c r="N4464" s="156">
        <v>18.432107219688</v>
      </c>
      <c r="O4464" s="156">
        <v>6.5852456755147646</v>
      </c>
      <c r="P4464" s="156">
        <v>-1.3236298068562959</v>
      </c>
      <c r="Q4464" s="156">
        <v>18.16548741502659</v>
      </c>
      <c r="R4464" s="156">
        <v>5.9423050629253522</v>
      </c>
      <c r="S4464" s="156">
        <v>0.33857222625053401</v>
      </c>
      <c r="T4464" s="156">
        <v>30.65355457246941</v>
      </c>
    </row>
    <row r="4465" spans="1:20" x14ac:dyDescent="0.45">
      <c r="A4465" s="156" t="s">
        <v>151</v>
      </c>
      <c r="B4465" s="156">
        <v>2024</v>
      </c>
      <c r="C4465" s="157">
        <v>45543</v>
      </c>
      <c r="D4465" s="156" t="s">
        <v>152</v>
      </c>
      <c r="E4465" s="156" t="s">
        <v>1943</v>
      </c>
      <c r="F4465" s="156">
        <v>5</v>
      </c>
      <c r="G4465" s="156">
        <v>6</v>
      </c>
      <c r="H4465" s="156" t="s">
        <v>6072</v>
      </c>
      <c r="I4465" s="156">
        <v>801</v>
      </c>
      <c r="J4465" s="156" t="s">
        <v>531</v>
      </c>
      <c r="K4465" s="156" t="s">
        <v>61</v>
      </c>
      <c r="L4465" s="156">
        <v>20.972602739726032</v>
      </c>
      <c r="M4465" s="156">
        <v>23</v>
      </c>
      <c r="N4465" s="156">
        <v>25</v>
      </c>
      <c r="O4465" s="156">
        <v>8.3333333330000006</v>
      </c>
      <c r="P4465" s="156">
        <v>9.999965300266922E-10</v>
      </c>
      <c r="Q4465" s="156">
        <v>17.806268019206001</v>
      </c>
      <c r="R4465" s="156">
        <v>7.2583070226543907</v>
      </c>
      <c r="S4465" s="156">
        <v>-3.9686530487571718</v>
      </c>
      <c r="T4465" s="156">
        <v>30.65355457246941</v>
      </c>
    </row>
    <row r="4466" spans="1:20" x14ac:dyDescent="0.45">
      <c r="A4466" s="130" t="s">
        <v>151</v>
      </c>
      <c r="B4466" s="130">
        <v>2024</v>
      </c>
      <c r="C4466" s="131">
        <v>45543</v>
      </c>
      <c r="D4466" s="130" t="s">
        <v>152</v>
      </c>
      <c r="E4466" s="130" t="s">
        <v>5233</v>
      </c>
      <c r="F4466" s="130">
        <v>1</v>
      </c>
      <c r="G4466" s="130">
        <v>1</v>
      </c>
      <c r="H4466" s="130" t="s">
        <v>6073</v>
      </c>
      <c r="I4466" s="130">
        <v>802</v>
      </c>
      <c r="J4466" s="130" t="s">
        <v>425</v>
      </c>
      <c r="K4466" s="130" t="s">
        <v>96</v>
      </c>
      <c r="L4466" s="130">
        <v>30.80547945205479</v>
      </c>
      <c r="M4466" s="130">
        <v>13</v>
      </c>
      <c r="N4466" s="130">
        <v>36.52511607988248</v>
      </c>
      <c r="O4466" s="130">
        <v>4.4371766908272088</v>
      </c>
      <c r="P4466" s="130">
        <v>23.213586007400849</v>
      </c>
      <c r="Q4466" s="130">
        <v>38.541167968839311</v>
      </c>
      <c r="R4466" s="130">
        <v>4.5057305204932492</v>
      </c>
      <c r="S4466" s="130">
        <v>25.023976407359559</v>
      </c>
      <c r="T4466" s="130">
        <v>30.662246542694341</v>
      </c>
    </row>
    <row r="4467" spans="1:20" x14ac:dyDescent="0.45">
      <c r="A4467" s="130" t="s">
        <v>151</v>
      </c>
      <c r="B4467" s="130">
        <v>2024</v>
      </c>
      <c r="C4467" s="131">
        <v>45543</v>
      </c>
      <c r="D4467" s="130" t="s">
        <v>152</v>
      </c>
      <c r="E4467" s="130" t="s">
        <v>5233</v>
      </c>
      <c r="F4467" s="130">
        <v>1</v>
      </c>
      <c r="G4467" s="130">
        <v>2</v>
      </c>
      <c r="H4467" s="130" t="s">
        <v>6073</v>
      </c>
      <c r="I4467" s="130">
        <v>802</v>
      </c>
      <c r="J4467" s="130" t="s">
        <v>358</v>
      </c>
      <c r="K4467" s="130" t="s">
        <v>79</v>
      </c>
      <c r="L4467" s="130">
        <v>31.62739726027397</v>
      </c>
      <c r="M4467" s="130">
        <v>4</v>
      </c>
      <c r="N4467" s="130">
        <v>35.771244138458883</v>
      </c>
      <c r="O4467" s="130">
        <v>4.301057284532642</v>
      </c>
      <c r="P4467" s="130">
        <v>22.868072284860951</v>
      </c>
      <c r="Q4467" s="130">
        <v>36.152841159537857</v>
      </c>
      <c r="R4467" s="130">
        <v>4.3221657443069752</v>
      </c>
      <c r="S4467" s="130">
        <v>23.186343926616932</v>
      </c>
      <c r="T4467" s="130">
        <v>30.662246542694341</v>
      </c>
    </row>
    <row r="4468" spans="1:20" x14ac:dyDescent="0.45">
      <c r="A4468" s="130" t="s">
        <v>151</v>
      </c>
      <c r="B4468" s="130">
        <v>2024</v>
      </c>
      <c r="C4468" s="131">
        <v>45543</v>
      </c>
      <c r="D4468" s="130" t="s">
        <v>152</v>
      </c>
      <c r="E4468" s="130" t="s">
        <v>5233</v>
      </c>
      <c r="F4468" s="130">
        <v>1</v>
      </c>
      <c r="G4468" s="130">
        <v>3</v>
      </c>
      <c r="H4468" s="130" t="s">
        <v>6073</v>
      </c>
      <c r="I4468" s="130">
        <v>802</v>
      </c>
      <c r="J4468" s="130" t="s">
        <v>475</v>
      </c>
      <c r="K4468" s="130" t="s">
        <v>265</v>
      </c>
      <c r="L4468" s="130">
        <v>21.008219178082189</v>
      </c>
      <c r="M4468" s="130">
        <v>23</v>
      </c>
      <c r="N4468" s="130">
        <v>25.85261919455511</v>
      </c>
      <c r="O4468" s="130">
        <v>4.4525240705482902</v>
      </c>
      <c r="P4468" s="130">
        <v>12.495046982910241</v>
      </c>
      <c r="Q4468" s="130">
        <v>26.92670551326642</v>
      </c>
      <c r="R4468" s="130">
        <v>4.4149488808603801</v>
      </c>
      <c r="S4468" s="130">
        <v>13.68185887068528</v>
      </c>
      <c r="T4468" s="130">
        <v>30.662246542694341</v>
      </c>
    </row>
    <row r="4469" spans="1:20" x14ac:dyDescent="0.45">
      <c r="A4469" s="130" t="s">
        <v>151</v>
      </c>
      <c r="B4469" s="130">
        <v>2024</v>
      </c>
      <c r="C4469" s="131">
        <v>45543</v>
      </c>
      <c r="D4469" s="130" t="s">
        <v>152</v>
      </c>
      <c r="E4469" s="130" t="s">
        <v>5233</v>
      </c>
      <c r="F4469" s="130">
        <v>1</v>
      </c>
      <c r="G4469" s="130">
        <v>4</v>
      </c>
      <c r="H4469" s="130" t="s">
        <v>6073</v>
      </c>
      <c r="I4469" s="130">
        <v>802</v>
      </c>
      <c r="J4469" s="130" t="s">
        <v>354</v>
      </c>
      <c r="K4469" s="130" t="s">
        <v>121</v>
      </c>
      <c r="L4469" s="130">
        <v>29.095890410958901</v>
      </c>
      <c r="M4469" s="130">
        <v>23</v>
      </c>
      <c r="N4469" s="130">
        <v>36.167329283799077</v>
      </c>
      <c r="O4469" s="130">
        <v>4.3955554102825456</v>
      </c>
      <c r="P4469" s="130">
        <v>22.980663052951449</v>
      </c>
      <c r="Q4469" s="130">
        <v>33.825243258983527</v>
      </c>
      <c r="R4469" s="130">
        <v>4.3908882833023259</v>
      </c>
      <c r="S4469" s="130">
        <v>20.652578409076551</v>
      </c>
      <c r="T4469" s="130">
        <v>30.662246542694341</v>
      </c>
    </row>
    <row r="4470" spans="1:20" x14ac:dyDescent="0.45">
      <c r="A4470" s="130" t="s">
        <v>151</v>
      </c>
      <c r="B4470" s="130">
        <v>2024</v>
      </c>
      <c r="C4470" s="131">
        <v>45543</v>
      </c>
      <c r="D4470" s="130" t="s">
        <v>152</v>
      </c>
      <c r="E4470" s="130" t="s">
        <v>5233</v>
      </c>
      <c r="F4470" s="130">
        <v>1</v>
      </c>
      <c r="G4470" s="130">
        <v>5</v>
      </c>
      <c r="H4470" s="130" t="s">
        <v>6073</v>
      </c>
      <c r="I4470" s="130">
        <v>802</v>
      </c>
      <c r="J4470" s="130" t="s">
        <v>401</v>
      </c>
      <c r="K4470" s="130" t="s">
        <v>177</v>
      </c>
      <c r="L4470" s="130">
        <v>27.213698630136989</v>
      </c>
      <c r="M4470" s="130">
        <v>23</v>
      </c>
      <c r="N4470" s="130">
        <v>18.994924016776189</v>
      </c>
      <c r="O4470" s="130">
        <v>4.4922657652008651</v>
      </c>
      <c r="P4470" s="130">
        <v>5.5181267211735907</v>
      </c>
      <c r="Q4470" s="130">
        <v>17.865183775024359</v>
      </c>
      <c r="R4470" s="130">
        <v>4.607373270154536</v>
      </c>
      <c r="S4470" s="130">
        <v>4.0430639645607478</v>
      </c>
      <c r="T4470" s="130">
        <v>30.662246542694341</v>
      </c>
    </row>
    <row r="4471" spans="1:20" x14ac:dyDescent="0.45">
      <c r="A4471" s="150" t="s">
        <v>151</v>
      </c>
      <c r="B4471" s="150">
        <v>2024</v>
      </c>
      <c r="C4471" s="151">
        <v>45543</v>
      </c>
      <c r="D4471" s="150" t="s">
        <v>152</v>
      </c>
      <c r="E4471" s="150" t="s">
        <v>5233</v>
      </c>
      <c r="F4471" s="150">
        <v>2</v>
      </c>
      <c r="G4471" s="150">
        <v>1</v>
      </c>
      <c r="H4471" s="150" t="s">
        <v>6074</v>
      </c>
      <c r="I4471" s="150">
        <v>803</v>
      </c>
      <c r="J4471" s="150" t="s">
        <v>468</v>
      </c>
      <c r="K4471" s="150" t="s">
        <v>91</v>
      </c>
      <c r="L4471" s="150">
        <v>26.42465753424657</v>
      </c>
      <c r="M4471" s="150">
        <v>13</v>
      </c>
      <c r="N4471" s="150">
        <v>33.048499937279047</v>
      </c>
      <c r="O4471" s="150">
        <v>4.3021698535205557</v>
      </c>
      <c r="P4471" s="150">
        <v>20.141990376717381</v>
      </c>
      <c r="Q4471" s="150">
        <v>35.062015301498867</v>
      </c>
      <c r="R4471" s="150">
        <v>4.3954503359414048</v>
      </c>
      <c r="S4471" s="150">
        <v>21.87566429367466</v>
      </c>
      <c r="T4471" s="150">
        <v>27.952207790218939</v>
      </c>
    </row>
    <row r="4472" spans="1:20" x14ac:dyDescent="0.45">
      <c r="A4472" s="150" t="s">
        <v>151</v>
      </c>
      <c r="B4472" s="150">
        <v>2024</v>
      </c>
      <c r="C4472" s="151">
        <v>45543</v>
      </c>
      <c r="D4472" s="150" t="s">
        <v>152</v>
      </c>
      <c r="E4472" s="150" t="s">
        <v>5233</v>
      </c>
      <c r="F4472" s="150">
        <v>2</v>
      </c>
      <c r="G4472" s="150">
        <v>2</v>
      </c>
      <c r="H4472" s="150" t="s">
        <v>6074</v>
      </c>
      <c r="I4472" s="150">
        <v>803</v>
      </c>
      <c r="J4472" s="150" t="s">
        <v>397</v>
      </c>
      <c r="K4472" s="150" t="s">
        <v>177</v>
      </c>
      <c r="L4472" s="150">
        <v>31.80821917808219</v>
      </c>
      <c r="M4472" s="150">
        <v>6</v>
      </c>
      <c r="N4472" s="150">
        <v>32.433562050752798</v>
      </c>
      <c r="O4472" s="150">
        <v>4.4269158380079618</v>
      </c>
      <c r="P4472" s="150">
        <v>19.152814536728911</v>
      </c>
      <c r="Q4472" s="150">
        <v>32.943571437828602</v>
      </c>
      <c r="R4472" s="150">
        <v>4.4151016736647106</v>
      </c>
      <c r="S4472" s="150">
        <v>19.698266416834471</v>
      </c>
      <c r="T4472" s="150">
        <v>27.952207790218939</v>
      </c>
    </row>
    <row r="4473" spans="1:20" x14ac:dyDescent="0.45">
      <c r="A4473" s="150" t="s">
        <v>151</v>
      </c>
      <c r="B4473" s="150">
        <v>2024</v>
      </c>
      <c r="C4473" s="151">
        <v>45543</v>
      </c>
      <c r="D4473" s="150" t="s">
        <v>152</v>
      </c>
      <c r="E4473" s="150" t="s">
        <v>5233</v>
      </c>
      <c r="F4473" s="150">
        <v>2</v>
      </c>
      <c r="G4473" s="150">
        <v>3</v>
      </c>
      <c r="H4473" s="150" t="s">
        <v>6074</v>
      </c>
      <c r="I4473" s="150">
        <v>803</v>
      </c>
      <c r="J4473" s="150" t="s">
        <v>403</v>
      </c>
      <c r="K4473" s="150" t="s">
        <v>61</v>
      </c>
      <c r="L4473" s="150">
        <v>27.5013698630137</v>
      </c>
      <c r="M4473" s="150">
        <v>23</v>
      </c>
      <c r="N4473" s="150">
        <v>30.761944274734301</v>
      </c>
      <c r="O4473" s="150">
        <v>4.3548038087618162</v>
      </c>
      <c r="P4473" s="150">
        <v>17.697532848448851</v>
      </c>
      <c r="Q4473" s="150">
        <v>30.224170891962849</v>
      </c>
      <c r="R4473" s="150">
        <v>4.3521186972427328</v>
      </c>
      <c r="S4473" s="150">
        <v>17.167814800234648</v>
      </c>
      <c r="T4473" s="150">
        <v>27.952207790218939</v>
      </c>
    </row>
    <row r="4474" spans="1:20" x14ac:dyDescent="0.45">
      <c r="A4474" s="150" t="s">
        <v>151</v>
      </c>
      <c r="B4474" s="150">
        <v>2024</v>
      </c>
      <c r="C4474" s="151">
        <v>45543</v>
      </c>
      <c r="D4474" s="150" t="s">
        <v>152</v>
      </c>
      <c r="E4474" s="150" t="s">
        <v>5233</v>
      </c>
      <c r="F4474" s="150">
        <v>2</v>
      </c>
      <c r="G4474" s="150">
        <v>4</v>
      </c>
      <c r="H4474" s="150" t="s">
        <v>6074</v>
      </c>
      <c r="I4474" s="150">
        <v>803</v>
      </c>
      <c r="J4474" s="150" t="s">
        <v>529</v>
      </c>
      <c r="K4474" s="150" t="s">
        <v>121</v>
      </c>
      <c r="L4474" s="150">
        <v>18.698630136986299</v>
      </c>
      <c r="M4474" s="150">
        <v>23</v>
      </c>
      <c r="N4474" s="150">
        <v>18.16548741502659</v>
      </c>
      <c r="O4474" s="150">
        <v>5.9423050629253522</v>
      </c>
      <c r="P4474" s="150">
        <v>0.33857222625053401</v>
      </c>
      <c r="Q4474" s="150">
        <v>18.964826266793139</v>
      </c>
      <c r="R4474" s="150">
        <v>5.4942544317542934</v>
      </c>
      <c r="S4474" s="150">
        <v>2.482062971530254</v>
      </c>
      <c r="T4474" s="150">
        <v>27.952207790218939</v>
      </c>
    </row>
    <row r="4475" spans="1:20" x14ac:dyDescent="0.45">
      <c r="A4475" s="150" t="s">
        <v>151</v>
      </c>
      <c r="B4475" s="150">
        <v>2024</v>
      </c>
      <c r="C4475" s="151">
        <v>45543</v>
      </c>
      <c r="D4475" s="150" t="s">
        <v>152</v>
      </c>
      <c r="E4475" s="150" t="s">
        <v>5233</v>
      </c>
      <c r="F4475" s="150">
        <v>2</v>
      </c>
      <c r="G4475" s="150">
        <v>5</v>
      </c>
      <c r="H4475" s="150" t="s">
        <v>6074</v>
      </c>
      <c r="I4475" s="150">
        <v>803</v>
      </c>
      <c r="J4475" s="150" t="s">
        <v>400</v>
      </c>
      <c r="K4475" s="150" t="s">
        <v>58</v>
      </c>
      <c r="L4475" s="150">
        <v>30.57534246575343</v>
      </c>
      <c r="M4475" s="150">
        <v>23</v>
      </c>
      <c r="N4475" s="150">
        <v>25.351545273301959</v>
      </c>
      <c r="O4475" s="150">
        <v>4.47321664310748</v>
      </c>
      <c r="P4475" s="150">
        <v>11.931895343979519</v>
      </c>
      <c r="Q4475" s="150">
        <v>22.761328300598439</v>
      </c>
      <c r="R4475" s="150">
        <v>4.5221695106242858</v>
      </c>
      <c r="S4475" s="150">
        <v>9.1948197687255817</v>
      </c>
      <c r="T4475" s="150">
        <v>27.952207790218939</v>
      </c>
    </row>
    <row r="4476" spans="1:20" x14ac:dyDescent="0.45">
      <c r="A4476" s="152" t="s">
        <v>151</v>
      </c>
      <c r="B4476" s="152">
        <v>2024</v>
      </c>
      <c r="C4476" s="153">
        <v>45543</v>
      </c>
      <c r="D4476" s="152" t="s">
        <v>152</v>
      </c>
      <c r="E4476" s="152" t="s">
        <v>5233</v>
      </c>
      <c r="F4476" s="152">
        <v>3</v>
      </c>
      <c r="G4476" s="152">
        <v>1</v>
      </c>
      <c r="H4476" s="152" t="s">
        <v>6075</v>
      </c>
      <c r="I4476" s="152">
        <v>804</v>
      </c>
      <c r="J4476" s="152" t="s">
        <v>418</v>
      </c>
      <c r="K4476" s="152" t="s">
        <v>96</v>
      </c>
      <c r="L4476" s="152">
        <v>26.301369863013701</v>
      </c>
      <c r="M4476" s="152">
        <v>13</v>
      </c>
      <c r="N4476" s="152">
        <v>37.200797317261753</v>
      </c>
      <c r="O4476" s="152">
        <v>4.3598393773449287</v>
      </c>
      <c r="P4476" s="152">
        <v>24.12127918522696</v>
      </c>
      <c r="Q4476" s="152">
        <v>38.039939638705413</v>
      </c>
      <c r="R4476" s="152">
        <v>4.525793940232818</v>
      </c>
      <c r="S4476" s="152">
        <v>24.46255781800695</v>
      </c>
      <c r="T4476" s="152">
        <v>23.40135112675074</v>
      </c>
    </row>
    <row r="4477" spans="1:20" x14ac:dyDescent="0.45">
      <c r="A4477" s="152" t="s">
        <v>151</v>
      </c>
      <c r="B4477" s="152">
        <v>2024</v>
      </c>
      <c r="C4477" s="153">
        <v>45543</v>
      </c>
      <c r="D4477" s="152" t="s">
        <v>152</v>
      </c>
      <c r="E4477" s="152" t="s">
        <v>5233</v>
      </c>
      <c r="F4477" s="152">
        <v>3</v>
      </c>
      <c r="G4477" s="152">
        <v>2</v>
      </c>
      <c r="H4477" s="152" t="s">
        <v>6075</v>
      </c>
      <c r="I4477" s="152">
        <v>804</v>
      </c>
      <c r="J4477" s="152" t="s">
        <v>493</v>
      </c>
      <c r="K4477" s="152" t="s">
        <v>37</v>
      </c>
      <c r="L4477" s="152">
        <v>26.18630136986301</v>
      </c>
      <c r="M4477" s="152">
        <v>12</v>
      </c>
      <c r="N4477" s="152">
        <v>16.940071865585239</v>
      </c>
      <c r="O4477" s="152">
        <v>4.6285231410913452</v>
      </c>
      <c r="P4477" s="152">
        <v>3.054502442311207</v>
      </c>
      <c r="Q4477" s="152">
        <v>19.55866350519506</v>
      </c>
      <c r="R4477" s="152">
        <v>4.5782449141979571</v>
      </c>
      <c r="S4477" s="152">
        <v>5.823928762601188</v>
      </c>
      <c r="T4477" s="152">
        <v>23.40135112675074</v>
      </c>
    </row>
    <row r="4478" spans="1:20" x14ac:dyDescent="0.45">
      <c r="A4478" s="152" t="s">
        <v>151</v>
      </c>
      <c r="B4478" s="152">
        <v>2024</v>
      </c>
      <c r="C4478" s="153">
        <v>45543</v>
      </c>
      <c r="D4478" s="152" t="s">
        <v>152</v>
      </c>
      <c r="E4478" s="152" t="s">
        <v>5233</v>
      </c>
      <c r="F4478" s="152">
        <v>3</v>
      </c>
      <c r="G4478" s="152">
        <v>3</v>
      </c>
      <c r="H4478" s="152" t="s">
        <v>6075</v>
      </c>
      <c r="I4478" s="152">
        <v>804</v>
      </c>
      <c r="J4478" s="152" t="s">
        <v>387</v>
      </c>
      <c r="K4478" s="152" t="s">
        <v>58</v>
      </c>
      <c r="L4478" s="152">
        <v>27.56712328767123</v>
      </c>
      <c r="M4478" s="152">
        <v>23</v>
      </c>
      <c r="N4478" s="152">
        <v>26.79744547336292</v>
      </c>
      <c r="O4478" s="152">
        <v>4.2811484967231506</v>
      </c>
      <c r="P4478" s="152">
        <v>13.953999983193469</v>
      </c>
      <c r="Q4478" s="152">
        <v>25.91312236555488</v>
      </c>
      <c r="R4478" s="152">
        <v>4.3045296361045899</v>
      </c>
      <c r="S4478" s="152">
        <v>12.99953345724111</v>
      </c>
      <c r="T4478" s="152">
        <v>23.40135112675074</v>
      </c>
    </row>
    <row r="4479" spans="1:20" x14ac:dyDescent="0.45">
      <c r="A4479" s="152" t="s">
        <v>151</v>
      </c>
      <c r="B4479" s="152">
        <v>2024</v>
      </c>
      <c r="C4479" s="153">
        <v>45543</v>
      </c>
      <c r="D4479" s="152" t="s">
        <v>152</v>
      </c>
      <c r="E4479" s="152" t="s">
        <v>5233</v>
      </c>
      <c r="F4479" s="152">
        <v>3</v>
      </c>
      <c r="G4479" s="152">
        <v>4</v>
      </c>
      <c r="H4479" s="152" t="s">
        <v>6075</v>
      </c>
      <c r="I4479" s="152">
        <v>804</v>
      </c>
      <c r="J4479" s="152" t="s">
        <v>207</v>
      </c>
      <c r="K4479" s="152" t="s">
        <v>91</v>
      </c>
      <c r="L4479" s="152">
        <v>25.830136986301369</v>
      </c>
      <c r="M4479" s="152">
        <v>23</v>
      </c>
      <c r="N4479" s="152">
        <v>18.262172958337779</v>
      </c>
      <c r="O4479" s="152">
        <v>7.2917626990080517</v>
      </c>
      <c r="P4479" s="152">
        <v>-3.6131151386863709</v>
      </c>
      <c r="Q4479" s="152">
        <v>17.082262417747621</v>
      </c>
      <c r="R4479" s="152">
        <v>6.3798543058383466</v>
      </c>
      <c r="S4479" s="152">
        <v>-2.0573004997674178</v>
      </c>
      <c r="T4479" s="152">
        <v>23.40135112675074</v>
      </c>
    </row>
    <row r="4480" spans="1:20" x14ac:dyDescent="0.45">
      <c r="A4480" s="152" t="s">
        <v>151</v>
      </c>
      <c r="B4480" s="152">
        <v>2024</v>
      </c>
      <c r="C4480" s="153">
        <v>45543</v>
      </c>
      <c r="D4480" s="152" t="s">
        <v>152</v>
      </c>
      <c r="E4480" s="152" t="s">
        <v>5233</v>
      </c>
      <c r="F4480" s="152">
        <v>3</v>
      </c>
      <c r="G4480" s="152">
        <v>5</v>
      </c>
      <c r="H4480" s="152" t="s">
        <v>6075</v>
      </c>
      <c r="I4480" s="152">
        <v>804</v>
      </c>
      <c r="J4480" s="152" t="s">
        <v>531</v>
      </c>
      <c r="K4480" s="152" t="s">
        <v>61</v>
      </c>
      <c r="L4480" s="152">
        <v>20.972602739726032</v>
      </c>
      <c r="M4480" s="152">
        <v>23</v>
      </c>
      <c r="N4480" s="152">
        <v>17.806268019206001</v>
      </c>
      <c r="O4480" s="152">
        <v>7.2583070226543907</v>
      </c>
      <c r="P4480" s="152">
        <v>-3.9686530487571718</v>
      </c>
      <c r="Q4480" s="152">
        <v>13.19945575828487</v>
      </c>
      <c r="R4480" s="152">
        <v>6.6319725641867251</v>
      </c>
      <c r="S4480" s="152">
        <v>-6.6964619342753089</v>
      </c>
      <c r="T4480" s="152">
        <v>23.40135112675074</v>
      </c>
    </row>
    <row r="4481" spans="1:20" x14ac:dyDescent="0.45">
      <c r="A4481" s="154" t="s">
        <v>151</v>
      </c>
      <c r="B4481" s="154">
        <v>2024</v>
      </c>
      <c r="C4481" s="155">
        <v>45543</v>
      </c>
      <c r="D4481" s="154" t="s">
        <v>152</v>
      </c>
      <c r="E4481" s="154" t="s">
        <v>5233</v>
      </c>
      <c r="F4481" s="154">
        <v>4</v>
      </c>
      <c r="G4481" s="154">
        <v>1</v>
      </c>
      <c r="H4481" s="154" t="s">
        <v>6076</v>
      </c>
      <c r="I4481" s="154">
        <v>805</v>
      </c>
      <c r="J4481" s="154" t="s">
        <v>399</v>
      </c>
      <c r="K4481" s="154" t="s">
        <v>49</v>
      </c>
      <c r="L4481" s="154">
        <v>30.082191780821919</v>
      </c>
      <c r="M4481" s="154">
        <v>9</v>
      </c>
      <c r="N4481" s="154">
        <v>27.238906664065489</v>
      </c>
      <c r="O4481" s="154">
        <v>4.3904775878769264</v>
      </c>
      <c r="P4481" s="154">
        <v>14.06747390043471</v>
      </c>
      <c r="Q4481" s="154">
        <v>29.353802307178881</v>
      </c>
      <c r="R4481" s="154">
        <v>4.4756821464640986</v>
      </c>
      <c r="S4481" s="154">
        <v>15.92675586778658</v>
      </c>
      <c r="T4481" s="154">
        <v>22.00760181394293</v>
      </c>
    </row>
    <row r="4482" spans="1:20" x14ac:dyDescent="0.45">
      <c r="A4482" s="154" t="s">
        <v>151</v>
      </c>
      <c r="B4482" s="154">
        <v>2024</v>
      </c>
      <c r="C4482" s="155">
        <v>45543</v>
      </c>
      <c r="D4482" s="154" t="s">
        <v>152</v>
      </c>
      <c r="E4482" s="154" t="s">
        <v>5233</v>
      </c>
      <c r="F4482" s="154">
        <v>4</v>
      </c>
      <c r="G4482" s="154">
        <v>2</v>
      </c>
      <c r="H4482" s="154" t="s">
        <v>6076</v>
      </c>
      <c r="I4482" s="154">
        <v>805</v>
      </c>
      <c r="J4482" s="154" t="s">
        <v>513</v>
      </c>
      <c r="K4482" s="154" t="s">
        <v>34</v>
      </c>
      <c r="L4482" s="154">
        <v>25.013698630136989</v>
      </c>
      <c r="M4482" s="154">
        <v>10</v>
      </c>
      <c r="N4482" s="154">
        <v>28.834532286433909</v>
      </c>
      <c r="O4482" s="154">
        <v>6.7879641841630134</v>
      </c>
      <c r="P4482" s="154">
        <v>8.4706397339448749</v>
      </c>
      <c r="Q4482" s="154">
        <v>28.956999399591311</v>
      </c>
      <c r="R4482" s="154">
        <v>6.0511175437999984</v>
      </c>
      <c r="S4482" s="154">
        <v>10.80364676819131</v>
      </c>
      <c r="T4482" s="154">
        <v>22.00760181394293</v>
      </c>
    </row>
    <row r="4483" spans="1:20" x14ac:dyDescent="0.45">
      <c r="A4483" s="154" t="s">
        <v>151</v>
      </c>
      <c r="B4483" s="154">
        <v>2024</v>
      </c>
      <c r="C4483" s="155">
        <v>45543</v>
      </c>
      <c r="D4483" s="154" t="s">
        <v>152</v>
      </c>
      <c r="E4483" s="154" t="s">
        <v>5233</v>
      </c>
      <c r="F4483" s="154">
        <v>4</v>
      </c>
      <c r="G4483" s="154">
        <v>3</v>
      </c>
      <c r="H4483" s="154" t="s">
        <v>6076</v>
      </c>
      <c r="I4483" s="154">
        <v>805</v>
      </c>
      <c r="J4483" s="154" t="s">
        <v>516</v>
      </c>
      <c r="K4483" s="154" t="s">
        <v>46</v>
      </c>
      <c r="L4483" s="154">
        <v>20.701369863013699</v>
      </c>
      <c r="M4483" s="154">
        <v>23</v>
      </c>
      <c r="N4483" s="154">
        <v>22.278233030859379</v>
      </c>
      <c r="O4483" s="154">
        <v>4.6096533186954689</v>
      </c>
      <c r="P4483" s="154">
        <v>8.4492730747729681</v>
      </c>
      <c r="Q4483" s="154">
        <v>22.155843351570219</v>
      </c>
      <c r="R4483" s="154">
        <v>4.5499234488483324</v>
      </c>
      <c r="S4483" s="154">
        <v>8.5060730050252218</v>
      </c>
      <c r="T4483" s="154">
        <v>22.00760181394293</v>
      </c>
    </row>
    <row r="4484" spans="1:20" x14ac:dyDescent="0.45">
      <c r="A4484" s="154" t="s">
        <v>151</v>
      </c>
      <c r="B4484" s="154">
        <v>2024</v>
      </c>
      <c r="C4484" s="155">
        <v>45543</v>
      </c>
      <c r="D4484" s="154" t="s">
        <v>152</v>
      </c>
      <c r="E4484" s="154" t="s">
        <v>5233</v>
      </c>
      <c r="F4484" s="154">
        <v>4</v>
      </c>
      <c r="G4484" s="154">
        <v>4</v>
      </c>
      <c r="H4484" s="154" t="s">
        <v>6076</v>
      </c>
      <c r="I4484" s="154">
        <v>805</v>
      </c>
      <c r="J4484" s="154" t="s">
        <v>532</v>
      </c>
      <c r="K4484" s="154" t="s">
        <v>491</v>
      </c>
      <c r="L4484" s="154">
        <v>25.487671232876711</v>
      </c>
      <c r="M4484" s="154">
        <v>23</v>
      </c>
      <c r="N4484" s="154">
        <v>6.2439362552133204</v>
      </c>
      <c r="O4484" s="154">
        <v>5.8456986792873966</v>
      </c>
      <c r="P4484" s="154">
        <v>-11.293159782648869</v>
      </c>
      <c r="Q4484" s="154">
        <v>8.7405168291281843</v>
      </c>
      <c r="R4484" s="154">
        <v>5.4236294580063822</v>
      </c>
      <c r="S4484" s="154">
        <v>-7.5303715448909632</v>
      </c>
      <c r="T4484" s="154">
        <v>22.00760181394293</v>
      </c>
    </row>
    <row r="4485" spans="1:20" x14ac:dyDescent="0.45">
      <c r="A4485" s="154" t="s">
        <v>151</v>
      </c>
      <c r="B4485" s="154">
        <v>2024</v>
      </c>
      <c r="C4485" s="155">
        <v>45543</v>
      </c>
      <c r="D4485" s="154" t="s">
        <v>152</v>
      </c>
      <c r="E4485" s="154" t="s">
        <v>5233</v>
      </c>
      <c r="F4485" s="154">
        <v>4</v>
      </c>
      <c r="G4485" s="154">
        <v>5</v>
      </c>
      <c r="H4485" s="154" t="s">
        <v>6076</v>
      </c>
      <c r="I4485" s="154">
        <v>805</v>
      </c>
      <c r="J4485" s="154" t="s">
        <v>470</v>
      </c>
      <c r="K4485" s="154" t="s">
        <v>52</v>
      </c>
      <c r="L4485" s="154">
        <v>22.12602739726027</v>
      </c>
      <c r="M4485" s="154">
        <v>23</v>
      </c>
      <c r="N4485" s="154">
        <v>25.44240083314256</v>
      </c>
      <c r="O4485" s="154">
        <v>4.539436112958767</v>
      </c>
      <c r="P4485" s="154">
        <v>11.82409249426626</v>
      </c>
      <c r="Q4485" s="154">
        <v>21.674736234735551</v>
      </c>
      <c r="R4485" s="154">
        <v>4.5477842096832708</v>
      </c>
      <c r="S4485" s="154">
        <v>8.0313836056857433</v>
      </c>
      <c r="T4485" s="154">
        <v>22.00760181394293</v>
      </c>
    </row>
    <row r="4486" spans="1:20" x14ac:dyDescent="0.45">
      <c r="A4486" s="132" t="s">
        <v>151</v>
      </c>
      <c r="B4486" s="132">
        <v>2024</v>
      </c>
      <c r="C4486" s="133">
        <v>45543</v>
      </c>
      <c r="D4486" s="132" t="s">
        <v>152</v>
      </c>
      <c r="E4486" s="132" t="s">
        <v>5234</v>
      </c>
      <c r="F4486" s="132">
        <v>1</v>
      </c>
      <c r="G4486" s="132">
        <v>1</v>
      </c>
      <c r="H4486" s="132" t="s">
        <v>6077</v>
      </c>
      <c r="I4486" s="132">
        <v>806</v>
      </c>
      <c r="J4486" s="132" t="s">
        <v>410</v>
      </c>
      <c r="K4486" s="132" t="s">
        <v>88</v>
      </c>
      <c r="L4486" s="132">
        <v>24.68767123287671</v>
      </c>
      <c r="M4486" s="132">
        <v>7</v>
      </c>
      <c r="N4486" s="132">
        <v>43.456303983601607</v>
      </c>
      <c r="O4486" s="132">
        <v>4.5493404352075508</v>
      </c>
      <c r="P4486" s="132">
        <v>29.808282677978958</v>
      </c>
      <c r="Q4486" s="132">
        <v>46.041208965878809</v>
      </c>
      <c r="R4486" s="132">
        <v>4.5751985865946159</v>
      </c>
      <c r="S4486" s="132">
        <v>32.315613206094973</v>
      </c>
      <c r="T4486" s="132">
        <v>37.817580670869873</v>
      </c>
    </row>
    <row r="4487" spans="1:20" x14ac:dyDescent="0.45">
      <c r="A4487" s="132" t="s">
        <v>151</v>
      </c>
      <c r="B4487" s="132">
        <v>2024</v>
      </c>
      <c r="C4487" s="133">
        <v>45543</v>
      </c>
      <c r="D4487" s="132" t="s">
        <v>152</v>
      </c>
      <c r="E4487" s="132" t="s">
        <v>5234</v>
      </c>
      <c r="F4487" s="132">
        <v>1</v>
      </c>
      <c r="G4487" s="132">
        <v>2</v>
      </c>
      <c r="H4487" s="132" t="s">
        <v>6077</v>
      </c>
      <c r="I4487" s="132">
        <v>806</v>
      </c>
      <c r="J4487" s="132" t="s">
        <v>446</v>
      </c>
      <c r="K4487" s="132" t="s">
        <v>37</v>
      </c>
      <c r="L4487" s="132">
        <v>24.706849315068489</v>
      </c>
      <c r="M4487" s="132">
        <v>1</v>
      </c>
      <c r="N4487" s="132">
        <v>48.58980996974288</v>
      </c>
      <c r="O4487" s="132">
        <v>4.6651503474535962</v>
      </c>
      <c r="P4487" s="132">
        <v>34.594358927382089</v>
      </c>
      <c r="Q4487" s="132">
        <v>48.392123605261602</v>
      </c>
      <c r="R4487" s="132">
        <v>4.5886013883232222</v>
      </c>
      <c r="S4487" s="132">
        <v>34.62631944029193</v>
      </c>
      <c r="T4487" s="132">
        <v>37.817580670869873</v>
      </c>
    </row>
    <row r="4488" spans="1:20" x14ac:dyDescent="0.45">
      <c r="A4488" s="132" t="s">
        <v>151</v>
      </c>
      <c r="B4488" s="132">
        <v>2024</v>
      </c>
      <c r="C4488" s="133">
        <v>45543</v>
      </c>
      <c r="D4488" s="132" t="s">
        <v>152</v>
      </c>
      <c r="E4488" s="132" t="s">
        <v>5234</v>
      </c>
      <c r="F4488" s="132">
        <v>1</v>
      </c>
      <c r="G4488" s="132">
        <v>3</v>
      </c>
      <c r="H4488" s="132" t="s">
        <v>6077</v>
      </c>
      <c r="I4488" s="132">
        <v>806</v>
      </c>
      <c r="J4488" s="132" t="s">
        <v>262</v>
      </c>
      <c r="K4488" s="132" t="s">
        <v>46</v>
      </c>
      <c r="L4488" s="132">
        <v>27.92876712328767</v>
      </c>
      <c r="M4488" s="132">
        <v>11</v>
      </c>
      <c r="N4488" s="132">
        <v>40.173113336853632</v>
      </c>
      <c r="O4488" s="132">
        <v>4.4242296161777688</v>
      </c>
      <c r="P4488" s="132">
        <v>26.900424488320329</v>
      </c>
      <c r="Q4488" s="132">
        <v>40.282680309748493</v>
      </c>
      <c r="R4488" s="132">
        <v>4.3922519978993693</v>
      </c>
      <c r="S4488" s="132">
        <v>27.10592431605038</v>
      </c>
      <c r="T4488" s="132">
        <v>37.817580670869873</v>
      </c>
    </row>
    <row r="4489" spans="1:20" x14ac:dyDescent="0.45">
      <c r="A4489" s="132" t="s">
        <v>151</v>
      </c>
      <c r="B4489" s="132">
        <v>2024</v>
      </c>
      <c r="C4489" s="133">
        <v>45543</v>
      </c>
      <c r="D4489" s="132" t="s">
        <v>152</v>
      </c>
      <c r="E4489" s="132" t="s">
        <v>5234</v>
      </c>
      <c r="F4489" s="132">
        <v>1</v>
      </c>
      <c r="G4489" s="132">
        <v>4</v>
      </c>
      <c r="H4489" s="132" t="s">
        <v>6077</v>
      </c>
      <c r="I4489" s="132">
        <v>806</v>
      </c>
      <c r="J4489" s="132" t="s">
        <v>513</v>
      </c>
      <c r="K4489" s="132" t="s">
        <v>34</v>
      </c>
      <c r="L4489" s="132">
        <v>25.013698630136989</v>
      </c>
      <c r="M4489" s="132">
        <v>10</v>
      </c>
      <c r="N4489" s="132">
        <v>28.956999399591311</v>
      </c>
      <c r="O4489" s="132">
        <v>6.0511175437999984</v>
      </c>
      <c r="P4489" s="132">
        <v>10.80364676819131</v>
      </c>
      <c r="Q4489" s="132">
        <v>30.57888770411606</v>
      </c>
      <c r="R4489" s="132">
        <v>5.4977521274841719</v>
      </c>
      <c r="S4489" s="132">
        <v>14.08563132166354</v>
      </c>
      <c r="T4489" s="132">
        <v>37.817580670869873</v>
      </c>
    </row>
    <row r="4490" spans="1:20" x14ac:dyDescent="0.45">
      <c r="A4490" s="132" t="s">
        <v>151</v>
      </c>
      <c r="B4490" s="132">
        <v>2024</v>
      </c>
      <c r="C4490" s="133">
        <v>45543</v>
      </c>
      <c r="D4490" s="132" t="s">
        <v>152</v>
      </c>
      <c r="E4490" s="132" t="s">
        <v>5234</v>
      </c>
      <c r="F4490" s="132">
        <v>1</v>
      </c>
      <c r="G4490" s="132">
        <v>5</v>
      </c>
      <c r="H4490" s="132" t="s">
        <v>6077</v>
      </c>
      <c r="I4490" s="132">
        <v>806</v>
      </c>
      <c r="J4490" s="132" t="s">
        <v>480</v>
      </c>
      <c r="K4490" s="132" t="s">
        <v>43</v>
      </c>
      <c r="L4490" s="132">
        <v>19.419178082191781</v>
      </c>
      <c r="M4490" s="132">
        <v>13</v>
      </c>
      <c r="N4490" s="132">
        <v>30.667242033930918</v>
      </c>
      <c r="O4490" s="132">
        <v>5.3598477875407484</v>
      </c>
      <c r="P4490" s="132">
        <v>14.587698671308679</v>
      </c>
      <c r="Q4490" s="132">
        <v>30.022107711970492</v>
      </c>
      <c r="R4490" s="132">
        <v>5.0615234185608013</v>
      </c>
      <c r="S4490" s="132">
        <v>14.83753745628808</v>
      </c>
      <c r="T4490" s="132">
        <v>37.817580670869873</v>
      </c>
    </row>
    <row r="4491" spans="1:20" x14ac:dyDescent="0.45">
      <c r="A4491" s="132" t="s">
        <v>151</v>
      </c>
      <c r="B4491" s="132">
        <v>2024</v>
      </c>
      <c r="C4491" s="133">
        <v>45543</v>
      </c>
      <c r="D4491" s="132" t="s">
        <v>152</v>
      </c>
      <c r="E4491" s="132" t="s">
        <v>5234</v>
      </c>
      <c r="F4491" s="132">
        <v>1</v>
      </c>
      <c r="G4491" s="132">
        <v>6</v>
      </c>
      <c r="H4491" s="132" t="s">
        <v>6077</v>
      </c>
      <c r="I4491" s="132">
        <v>806</v>
      </c>
      <c r="J4491" s="132" t="s">
        <v>468</v>
      </c>
      <c r="K4491" s="132" t="s">
        <v>91</v>
      </c>
      <c r="L4491" s="132">
        <v>26.42465753424657</v>
      </c>
      <c r="M4491" s="132">
        <v>13</v>
      </c>
      <c r="N4491" s="132">
        <v>35.062015301498867</v>
      </c>
      <c r="O4491" s="132">
        <v>4.3954503359414048</v>
      </c>
      <c r="P4491" s="132">
        <v>21.87566429367466</v>
      </c>
      <c r="Q4491" s="132">
        <v>32.236075325279423</v>
      </c>
      <c r="R4491" s="132">
        <v>4.4385887107047681</v>
      </c>
      <c r="S4491" s="132">
        <v>18.92030919316511</v>
      </c>
      <c r="T4491" s="132">
        <v>37.817580670869873</v>
      </c>
    </row>
    <row r="4492" spans="1:20" x14ac:dyDescent="0.45">
      <c r="A4492" s="160" t="s">
        <v>151</v>
      </c>
      <c r="B4492" s="160">
        <v>2024</v>
      </c>
      <c r="C4492" s="161">
        <v>45543</v>
      </c>
      <c r="D4492" s="160" t="s">
        <v>152</v>
      </c>
      <c r="E4492" s="160" t="s">
        <v>5234</v>
      </c>
      <c r="F4492" s="160">
        <v>2</v>
      </c>
      <c r="G4492" s="160">
        <v>1</v>
      </c>
      <c r="H4492" s="160" t="s">
        <v>6078</v>
      </c>
      <c r="I4492" s="160">
        <v>807</v>
      </c>
      <c r="J4492" s="160" t="s">
        <v>546</v>
      </c>
      <c r="K4492" s="160" t="s">
        <v>34</v>
      </c>
      <c r="L4492" s="160">
        <v>26.298630136986301</v>
      </c>
      <c r="M4492" s="160">
        <v>2</v>
      </c>
      <c r="N4492" s="160">
        <v>43.699216723636063</v>
      </c>
      <c r="O4492" s="160">
        <v>4.5102653488213349</v>
      </c>
      <c r="P4492" s="160">
        <v>30.168420677172051</v>
      </c>
      <c r="Q4492" s="160">
        <v>45.688452528646799</v>
      </c>
      <c r="R4492" s="160">
        <v>4.5858899460392157</v>
      </c>
      <c r="S4492" s="160">
        <v>31.930782690529149</v>
      </c>
      <c r="T4492" s="160">
        <v>33.493390881014427</v>
      </c>
    </row>
    <row r="4493" spans="1:20" x14ac:dyDescent="0.45">
      <c r="A4493" s="160" t="s">
        <v>151</v>
      </c>
      <c r="B4493" s="160">
        <v>2024</v>
      </c>
      <c r="C4493" s="161">
        <v>45543</v>
      </c>
      <c r="D4493" s="160" t="s">
        <v>152</v>
      </c>
      <c r="E4493" s="160" t="s">
        <v>5234</v>
      </c>
      <c r="F4493" s="160">
        <v>2</v>
      </c>
      <c r="G4493" s="160">
        <v>2</v>
      </c>
      <c r="H4493" s="160" t="s">
        <v>6078</v>
      </c>
      <c r="I4493" s="160">
        <v>807</v>
      </c>
      <c r="J4493" s="160" t="s">
        <v>492</v>
      </c>
      <c r="K4493" s="160" t="s">
        <v>79</v>
      </c>
      <c r="L4493" s="160">
        <v>21.728767123287671</v>
      </c>
      <c r="M4493" s="160">
        <v>3</v>
      </c>
      <c r="N4493" s="160">
        <v>48.266181686838152</v>
      </c>
      <c r="O4493" s="160">
        <v>4.6575233535282852</v>
      </c>
      <c r="P4493" s="160">
        <v>34.293611626253288</v>
      </c>
      <c r="Q4493" s="160">
        <v>47.287679620157633</v>
      </c>
      <c r="R4493" s="160">
        <v>4.6308059891800539</v>
      </c>
      <c r="S4493" s="160">
        <v>33.395261652617471</v>
      </c>
      <c r="T4493" s="160">
        <v>33.493390881014427</v>
      </c>
    </row>
    <row r="4494" spans="1:20" x14ac:dyDescent="0.45">
      <c r="A4494" s="160" t="s">
        <v>151</v>
      </c>
      <c r="B4494" s="160">
        <v>2024</v>
      </c>
      <c r="C4494" s="161">
        <v>45543</v>
      </c>
      <c r="D4494" s="160" t="s">
        <v>152</v>
      </c>
      <c r="E4494" s="160" t="s">
        <v>5234</v>
      </c>
      <c r="F4494" s="160">
        <v>2</v>
      </c>
      <c r="G4494" s="160">
        <v>3</v>
      </c>
      <c r="H4494" s="160" t="s">
        <v>6078</v>
      </c>
      <c r="I4494" s="160">
        <v>807</v>
      </c>
      <c r="J4494" s="160" t="s">
        <v>493</v>
      </c>
      <c r="K4494" s="160" t="s">
        <v>37</v>
      </c>
      <c r="L4494" s="160">
        <v>26.18630136986301</v>
      </c>
      <c r="M4494" s="160">
        <v>12</v>
      </c>
      <c r="N4494" s="160">
        <v>19.55866350519506</v>
      </c>
      <c r="O4494" s="160">
        <v>4.5782449141979571</v>
      </c>
      <c r="P4494" s="160">
        <v>5.823928762601188</v>
      </c>
      <c r="Q4494" s="160">
        <v>22.700501294258679</v>
      </c>
      <c r="R4494" s="160">
        <v>4.4993311623954373</v>
      </c>
      <c r="S4494" s="160">
        <v>9.2025078070723705</v>
      </c>
      <c r="T4494" s="160">
        <v>33.493390881014427</v>
      </c>
    </row>
    <row r="4495" spans="1:20" x14ac:dyDescent="0.45">
      <c r="A4495" s="160" t="s">
        <v>151</v>
      </c>
      <c r="B4495" s="160">
        <v>2024</v>
      </c>
      <c r="C4495" s="161">
        <v>45543</v>
      </c>
      <c r="D4495" s="160" t="s">
        <v>152</v>
      </c>
      <c r="E4495" s="160" t="s">
        <v>5234</v>
      </c>
      <c r="F4495" s="160">
        <v>2</v>
      </c>
      <c r="G4495" s="160">
        <v>4</v>
      </c>
      <c r="H4495" s="160" t="s">
        <v>6078</v>
      </c>
      <c r="I4495" s="160">
        <v>807</v>
      </c>
      <c r="J4495" s="160" t="s">
        <v>399</v>
      </c>
      <c r="K4495" s="160" t="s">
        <v>49</v>
      </c>
      <c r="L4495" s="160">
        <v>30.082191780821919</v>
      </c>
      <c r="M4495" s="160">
        <v>9</v>
      </c>
      <c r="N4495" s="160">
        <v>29.353802307178881</v>
      </c>
      <c r="O4495" s="160">
        <v>4.4756821464640986</v>
      </c>
      <c r="P4495" s="160">
        <v>15.92675586778658</v>
      </c>
      <c r="Q4495" s="160">
        <v>29.168569303302419</v>
      </c>
      <c r="R4495" s="160">
        <v>4.4072402099960186</v>
      </c>
      <c r="S4495" s="160">
        <v>15.946848673314371</v>
      </c>
      <c r="T4495" s="160">
        <v>33.493390881014427</v>
      </c>
    </row>
    <row r="4496" spans="1:20" x14ac:dyDescent="0.45">
      <c r="A4496" s="160" t="s">
        <v>151</v>
      </c>
      <c r="B4496" s="160">
        <v>2024</v>
      </c>
      <c r="C4496" s="161">
        <v>45543</v>
      </c>
      <c r="D4496" s="160" t="s">
        <v>152</v>
      </c>
      <c r="E4496" s="160" t="s">
        <v>5234</v>
      </c>
      <c r="F4496" s="160">
        <v>2</v>
      </c>
      <c r="G4496" s="160">
        <v>5</v>
      </c>
      <c r="H4496" s="160" t="s">
        <v>6078</v>
      </c>
      <c r="I4496" s="160">
        <v>807</v>
      </c>
      <c r="J4496" s="160" t="s">
        <v>373</v>
      </c>
      <c r="K4496" s="160" t="s">
        <v>43</v>
      </c>
      <c r="L4496" s="160">
        <v>25.5041095890411</v>
      </c>
      <c r="M4496" s="160">
        <v>13</v>
      </c>
      <c r="N4496" s="160">
        <v>21.541313094399161</v>
      </c>
      <c r="O4496" s="160">
        <v>4.575850434537041</v>
      </c>
      <c r="P4496" s="160">
        <v>7.813761790788039</v>
      </c>
      <c r="Q4496" s="160">
        <v>22.013427869558061</v>
      </c>
      <c r="R4496" s="160">
        <v>4.4884413190185972</v>
      </c>
      <c r="S4496" s="160">
        <v>8.5481039125022704</v>
      </c>
      <c r="T4496" s="160">
        <v>33.493390881014427</v>
      </c>
    </row>
    <row r="4497" spans="1:20" x14ac:dyDescent="0.45">
      <c r="A4497" s="160" t="s">
        <v>151</v>
      </c>
      <c r="B4497" s="160">
        <v>2024</v>
      </c>
      <c r="C4497" s="161">
        <v>45543</v>
      </c>
      <c r="D4497" s="160" t="s">
        <v>152</v>
      </c>
      <c r="E4497" s="160" t="s">
        <v>5234</v>
      </c>
      <c r="F4497" s="160">
        <v>2</v>
      </c>
      <c r="G4497" s="160">
        <v>6</v>
      </c>
      <c r="H4497" s="160" t="s">
        <v>6078</v>
      </c>
      <c r="I4497" s="160">
        <v>807</v>
      </c>
      <c r="J4497" s="160" t="s">
        <v>425</v>
      </c>
      <c r="K4497" s="160" t="s">
        <v>96</v>
      </c>
      <c r="L4497" s="160">
        <v>30.80547945205479</v>
      </c>
      <c r="M4497" s="160">
        <v>13</v>
      </c>
      <c r="N4497" s="160">
        <v>38.541167968839311</v>
      </c>
      <c r="O4497" s="160">
        <v>4.5057305204932492</v>
      </c>
      <c r="P4497" s="160">
        <v>25.023976407359559</v>
      </c>
      <c r="Q4497" s="160">
        <v>34.151052144418721</v>
      </c>
      <c r="R4497" s="160">
        <v>4.4810703075067719</v>
      </c>
      <c r="S4497" s="160">
        <v>20.707841221898409</v>
      </c>
      <c r="T4497" s="160">
        <v>33.493390881014427</v>
      </c>
    </row>
    <row r="4498" spans="1:20" x14ac:dyDescent="0.45">
      <c r="A4498" s="164" t="s">
        <v>151</v>
      </c>
      <c r="B4498" s="164">
        <v>2024</v>
      </c>
      <c r="C4498" s="165">
        <v>45543</v>
      </c>
      <c r="D4498" s="164" t="s">
        <v>152</v>
      </c>
      <c r="E4498" s="164" t="s">
        <v>5234</v>
      </c>
      <c r="F4498" s="164">
        <v>3</v>
      </c>
      <c r="G4498" s="164">
        <v>1</v>
      </c>
      <c r="H4498" s="164" t="s">
        <v>6079</v>
      </c>
      <c r="I4498" s="164">
        <v>808</v>
      </c>
      <c r="J4498" s="164" t="s">
        <v>346</v>
      </c>
      <c r="K4498" s="164" t="s">
        <v>52</v>
      </c>
      <c r="L4498" s="164">
        <v>25.386301369863009</v>
      </c>
      <c r="M4498" s="164">
        <v>8</v>
      </c>
      <c r="N4498" s="164">
        <v>39.907374724890339</v>
      </c>
      <c r="O4498" s="164">
        <v>4.5143149843683537</v>
      </c>
      <c r="P4498" s="164">
        <v>26.364429771785279</v>
      </c>
      <c r="Q4498" s="164">
        <v>42.56435837818556</v>
      </c>
      <c r="R4498" s="164">
        <v>4.527500248930596</v>
      </c>
      <c r="S4498" s="164">
        <v>28.981857631393769</v>
      </c>
      <c r="T4498" s="164">
        <v>37.659970141407037</v>
      </c>
    </row>
    <row r="4499" spans="1:20" x14ac:dyDescent="0.45">
      <c r="A4499" s="164" t="s">
        <v>151</v>
      </c>
      <c r="B4499" s="164">
        <v>2024</v>
      </c>
      <c r="C4499" s="165">
        <v>45543</v>
      </c>
      <c r="D4499" s="164" t="s">
        <v>152</v>
      </c>
      <c r="E4499" s="164" t="s">
        <v>5234</v>
      </c>
      <c r="F4499" s="164">
        <v>3</v>
      </c>
      <c r="G4499" s="164">
        <v>2</v>
      </c>
      <c r="H4499" s="164" t="s">
        <v>6079</v>
      </c>
      <c r="I4499" s="164">
        <v>808</v>
      </c>
      <c r="J4499" s="164" t="s">
        <v>365</v>
      </c>
      <c r="K4499" s="164" t="s">
        <v>88</v>
      </c>
      <c r="L4499" s="164">
        <v>26.994520547945211</v>
      </c>
      <c r="M4499" s="164">
        <v>5</v>
      </c>
      <c r="N4499" s="164">
        <v>41.464124011258818</v>
      </c>
      <c r="O4499" s="164">
        <v>4.5347756481086208</v>
      </c>
      <c r="P4499" s="164">
        <v>27.859797066932959</v>
      </c>
      <c r="Q4499" s="164">
        <v>42.24135421469957</v>
      </c>
      <c r="R4499" s="164">
        <v>4.4612183285193163</v>
      </c>
      <c r="S4499" s="164">
        <v>28.85769922914162</v>
      </c>
      <c r="T4499" s="164">
        <v>37.659970141407037</v>
      </c>
    </row>
    <row r="4500" spans="1:20" x14ac:dyDescent="0.45">
      <c r="A4500" s="164" t="s">
        <v>151</v>
      </c>
      <c r="B4500" s="164">
        <v>2024</v>
      </c>
      <c r="C4500" s="165">
        <v>45543</v>
      </c>
      <c r="D4500" s="164" t="s">
        <v>152</v>
      </c>
      <c r="E4500" s="164" t="s">
        <v>5234</v>
      </c>
      <c r="F4500" s="164">
        <v>3</v>
      </c>
      <c r="G4500" s="164">
        <v>3</v>
      </c>
      <c r="H4500" s="164" t="s">
        <v>6079</v>
      </c>
      <c r="I4500" s="164">
        <v>808</v>
      </c>
      <c r="J4500" s="164" t="s">
        <v>358</v>
      </c>
      <c r="K4500" s="164" t="s">
        <v>79</v>
      </c>
      <c r="L4500" s="164">
        <v>31.62739726027397</v>
      </c>
      <c r="M4500" s="164">
        <v>4</v>
      </c>
      <c r="N4500" s="164">
        <v>36.152841159537857</v>
      </c>
      <c r="O4500" s="164">
        <v>4.3221657443069752</v>
      </c>
      <c r="P4500" s="164">
        <v>23.186343926616932</v>
      </c>
      <c r="Q4500" s="164">
        <v>36.859661590634673</v>
      </c>
      <c r="R4500" s="164">
        <v>4.2840356060802502</v>
      </c>
      <c r="S4500" s="164">
        <v>24.00755477239392</v>
      </c>
      <c r="T4500" s="164">
        <v>37.659970141407037</v>
      </c>
    </row>
    <row r="4501" spans="1:20" x14ac:dyDescent="0.45">
      <c r="A4501" s="164" t="s">
        <v>151</v>
      </c>
      <c r="B4501" s="164">
        <v>2024</v>
      </c>
      <c r="C4501" s="165">
        <v>45543</v>
      </c>
      <c r="D4501" s="164" t="s">
        <v>152</v>
      </c>
      <c r="E4501" s="164" t="s">
        <v>5234</v>
      </c>
      <c r="F4501" s="164">
        <v>3</v>
      </c>
      <c r="G4501" s="164">
        <v>4</v>
      </c>
      <c r="H4501" s="164" t="s">
        <v>6079</v>
      </c>
      <c r="I4501" s="164">
        <v>808</v>
      </c>
      <c r="J4501" s="164" t="s">
        <v>397</v>
      </c>
      <c r="K4501" s="164" t="s">
        <v>177</v>
      </c>
      <c r="L4501" s="164">
        <v>31.80821917808219</v>
      </c>
      <c r="M4501" s="164">
        <v>6</v>
      </c>
      <c r="N4501" s="164">
        <v>32.943571437828602</v>
      </c>
      <c r="O4501" s="164">
        <v>4.4151016736647106</v>
      </c>
      <c r="P4501" s="164">
        <v>19.698266416834471</v>
      </c>
      <c r="Q4501" s="164">
        <v>33.364624864869192</v>
      </c>
      <c r="R4501" s="164">
        <v>4.3472038860642712</v>
      </c>
      <c r="S4501" s="164">
        <v>20.323013206676379</v>
      </c>
      <c r="T4501" s="164">
        <v>37.659970141407037</v>
      </c>
    </row>
    <row r="4502" spans="1:20" x14ac:dyDescent="0.45">
      <c r="A4502" s="164" t="s">
        <v>151</v>
      </c>
      <c r="B4502" s="164">
        <v>2024</v>
      </c>
      <c r="C4502" s="165">
        <v>45543</v>
      </c>
      <c r="D4502" s="164" t="s">
        <v>152</v>
      </c>
      <c r="E4502" s="164" t="s">
        <v>5234</v>
      </c>
      <c r="F4502" s="164">
        <v>3</v>
      </c>
      <c r="G4502" s="164">
        <v>5</v>
      </c>
      <c r="H4502" s="164" t="s">
        <v>6079</v>
      </c>
      <c r="I4502" s="164">
        <v>808</v>
      </c>
      <c r="J4502" s="164" t="s">
        <v>451</v>
      </c>
      <c r="K4502" s="164" t="s">
        <v>49</v>
      </c>
      <c r="L4502" s="164">
        <v>25.772602739726029</v>
      </c>
      <c r="M4502" s="164">
        <v>13</v>
      </c>
      <c r="N4502" s="164">
        <v>37.451969876221227</v>
      </c>
      <c r="O4502" s="164">
        <v>4.3778478377480106</v>
      </c>
      <c r="P4502" s="164">
        <v>24.318426362977199</v>
      </c>
      <c r="Q4502" s="164">
        <v>35.966374172148278</v>
      </c>
      <c r="R4502" s="164">
        <v>4.3353869127058644</v>
      </c>
      <c r="S4502" s="164">
        <v>22.960213434030688</v>
      </c>
      <c r="T4502" s="164">
        <v>37.659970141407037</v>
      </c>
    </row>
    <row r="4503" spans="1:20" x14ac:dyDescent="0.45">
      <c r="A4503" s="164" t="s">
        <v>151</v>
      </c>
      <c r="B4503" s="164">
        <v>2024</v>
      </c>
      <c r="C4503" s="165">
        <v>45543</v>
      </c>
      <c r="D4503" s="164" t="s">
        <v>152</v>
      </c>
      <c r="E4503" s="164" t="s">
        <v>5234</v>
      </c>
      <c r="F4503" s="164">
        <v>3</v>
      </c>
      <c r="G4503" s="164">
        <v>6</v>
      </c>
      <c r="H4503" s="164" t="s">
        <v>6079</v>
      </c>
      <c r="I4503" s="164">
        <v>808</v>
      </c>
      <c r="J4503" s="164" t="s">
        <v>418</v>
      </c>
      <c r="K4503" s="164" t="s">
        <v>96</v>
      </c>
      <c r="L4503" s="164">
        <v>26.301369863013701</v>
      </c>
      <c r="M4503" s="164">
        <v>13</v>
      </c>
      <c r="N4503" s="164">
        <v>38.039939638705413</v>
      </c>
      <c r="O4503" s="164">
        <v>4.525793940232818</v>
      </c>
      <c r="P4503" s="164">
        <v>24.46255781800695</v>
      </c>
      <c r="Q4503" s="164">
        <v>34.965358262007769</v>
      </c>
      <c r="R4503" s="164">
        <v>4.5157491423436129</v>
      </c>
      <c r="S4503" s="164">
        <v>21.418110834976929</v>
      </c>
      <c r="T4503" s="164">
        <v>37.659970141407037</v>
      </c>
    </row>
    <row r="4504" spans="1:20" x14ac:dyDescent="0.45">
      <c r="A4504" s="136" t="s">
        <v>151</v>
      </c>
      <c r="B4504" s="136">
        <v>2024</v>
      </c>
      <c r="C4504" s="137">
        <v>45543</v>
      </c>
      <c r="D4504" s="136" t="s">
        <v>152</v>
      </c>
      <c r="E4504" s="136" t="s">
        <v>5283</v>
      </c>
      <c r="F4504" s="136">
        <v>1</v>
      </c>
      <c r="G4504" s="136">
        <v>1</v>
      </c>
      <c r="H4504" s="136" t="s">
        <v>6080</v>
      </c>
      <c r="I4504" s="136">
        <v>809</v>
      </c>
      <c r="J4504" s="136" t="s">
        <v>446</v>
      </c>
      <c r="K4504" s="136" t="s">
        <v>37</v>
      </c>
      <c r="L4504" s="136">
        <v>24.706849315068489</v>
      </c>
      <c r="M4504" s="136">
        <v>1</v>
      </c>
      <c r="N4504" s="136">
        <v>48.392123605261602</v>
      </c>
      <c r="O4504" s="136">
        <v>4.5886013883232222</v>
      </c>
      <c r="P4504" s="136">
        <v>34.62631944029193</v>
      </c>
      <c r="Q4504" s="136">
        <v>49.929908603061541</v>
      </c>
      <c r="R4504" s="136">
        <v>4.6493035037719128</v>
      </c>
      <c r="S4504" s="136">
        <v>35.981998091745801</v>
      </c>
      <c r="T4504" s="136">
        <v>38.060837675756993</v>
      </c>
    </row>
    <row r="4505" spans="1:20" x14ac:dyDescent="0.45">
      <c r="A4505" s="136" t="s">
        <v>151</v>
      </c>
      <c r="B4505" s="136">
        <v>2024</v>
      </c>
      <c r="C4505" s="137">
        <v>45543</v>
      </c>
      <c r="D4505" s="136" t="s">
        <v>152</v>
      </c>
      <c r="E4505" s="136" t="s">
        <v>5283</v>
      </c>
      <c r="F4505" s="136">
        <v>1</v>
      </c>
      <c r="G4505" s="136">
        <v>2</v>
      </c>
      <c r="H4505" s="136" t="s">
        <v>6080</v>
      </c>
      <c r="I4505" s="136">
        <v>809</v>
      </c>
      <c r="J4505" s="136" t="s">
        <v>397</v>
      </c>
      <c r="K4505" s="136" t="s">
        <v>177</v>
      </c>
      <c r="L4505" s="136">
        <v>31.80821917808219</v>
      </c>
      <c r="M4505" s="136">
        <v>6</v>
      </c>
      <c r="N4505" s="136">
        <v>33.364624864869192</v>
      </c>
      <c r="O4505" s="136">
        <v>4.3472038860642712</v>
      </c>
      <c r="P4505" s="136">
        <v>20.323013206676379</v>
      </c>
      <c r="Q4505" s="136">
        <v>35.902753568299509</v>
      </c>
      <c r="R4505" s="136">
        <v>4.3360744451208486</v>
      </c>
      <c r="S4505" s="136">
        <v>22.894530232936969</v>
      </c>
      <c r="T4505" s="136">
        <v>38.060837675756993</v>
      </c>
    </row>
    <row r="4506" spans="1:20" x14ac:dyDescent="0.45">
      <c r="A4506" s="136" t="s">
        <v>151</v>
      </c>
      <c r="B4506" s="136">
        <v>2024</v>
      </c>
      <c r="C4506" s="137">
        <v>45543</v>
      </c>
      <c r="D4506" s="136" t="s">
        <v>152</v>
      </c>
      <c r="E4506" s="136" t="s">
        <v>5283</v>
      </c>
      <c r="F4506" s="136">
        <v>1</v>
      </c>
      <c r="G4506" s="136">
        <v>3</v>
      </c>
      <c r="H4506" s="136" t="s">
        <v>6080</v>
      </c>
      <c r="I4506" s="136">
        <v>809</v>
      </c>
      <c r="J4506" s="136" t="s">
        <v>492</v>
      </c>
      <c r="K4506" s="136" t="s">
        <v>79</v>
      </c>
      <c r="L4506" s="136">
        <v>21.728767123287671</v>
      </c>
      <c r="M4506" s="136">
        <v>3</v>
      </c>
      <c r="N4506" s="136">
        <v>47.287679620157633</v>
      </c>
      <c r="O4506" s="136">
        <v>4.6308059891800539</v>
      </c>
      <c r="P4506" s="136">
        <v>33.395261652617471</v>
      </c>
      <c r="Q4506" s="136">
        <v>45.719630055809333</v>
      </c>
      <c r="R4506" s="136">
        <v>4.522818819378128</v>
      </c>
      <c r="S4506" s="136">
        <v>32.151173597674948</v>
      </c>
      <c r="T4506" s="136">
        <v>38.060837675756993</v>
      </c>
    </row>
    <row r="4507" spans="1:20" x14ac:dyDescent="0.45">
      <c r="A4507" s="136" t="s">
        <v>151</v>
      </c>
      <c r="B4507" s="136">
        <v>2024</v>
      </c>
      <c r="C4507" s="137">
        <v>45543</v>
      </c>
      <c r="D4507" s="136" t="s">
        <v>152</v>
      </c>
      <c r="E4507" s="136" t="s">
        <v>5283</v>
      </c>
      <c r="F4507" s="136">
        <v>1</v>
      </c>
      <c r="G4507" s="136">
        <v>4</v>
      </c>
      <c r="H4507" s="136" t="s">
        <v>6080</v>
      </c>
      <c r="I4507" s="136">
        <v>809</v>
      </c>
      <c r="J4507" s="136" t="s">
        <v>513</v>
      </c>
      <c r="K4507" s="136" t="s">
        <v>34</v>
      </c>
      <c r="L4507" s="136">
        <v>25.013698630136989</v>
      </c>
      <c r="M4507" s="136">
        <v>10</v>
      </c>
      <c r="N4507" s="136">
        <v>30.57888770411606</v>
      </c>
      <c r="O4507" s="136">
        <v>5.4977521274841719</v>
      </c>
      <c r="P4507" s="136">
        <v>14.08563132166354</v>
      </c>
      <c r="Q4507" s="136">
        <v>31.638933822163551</v>
      </c>
      <c r="R4507" s="136">
        <v>5.1164676856395026</v>
      </c>
      <c r="S4507" s="136">
        <v>16.28953076524504</v>
      </c>
      <c r="T4507" s="136">
        <v>38.060837675756993</v>
      </c>
    </row>
    <row r="4508" spans="1:20" x14ac:dyDescent="0.45">
      <c r="A4508" s="136" t="s">
        <v>151</v>
      </c>
      <c r="B4508" s="136">
        <v>2024</v>
      </c>
      <c r="C4508" s="137">
        <v>45543</v>
      </c>
      <c r="D4508" s="136" t="s">
        <v>152</v>
      </c>
      <c r="E4508" s="136" t="s">
        <v>5283</v>
      </c>
      <c r="F4508" s="136">
        <v>1</v>
      </c>
      <c r="G4508" s="136">
        <v>5</v>
      </c>
      <c r="H4508" s="136" t="s">
        <v>6080</v>
      </c>
      <c r="I4508" s="136">
        <v>809</v>
      </c>
      <c r="J4508" s="136" t="s">
        <v>493</v>
      </c>
      <c r="K4508" s="136" t="s">
        <v>37</v>
      </c>
      <c r="L4508" s="136">
        <v>26.18630136986301</v>
      </c>
      <c r="M4508" s="136">
        <v>12</v>
      </c>
      <c r="N4508" s="136">
        <v>22.700501294258679</v>
      </c>
      <c r="O4508" s="136">
        <v>4.4993311623954373</v>
      </c>
      <c r="P4508" s="136">
        <v>9.2025078070723705</v>
      </c>
      <c r="Q4508" s="136">
        <v>24.062765930936798</v>
      </c>
      <c r="R4508" s="136">
        <v>4.4387611902127047</v>
      </c>
      <c r="S4508" s="136">
        <v>10.746482360298691</v>
      </c>
      <c r="T4508" s="136">
        <v>38.060837675756993</v>
      </c>
    </row>
    <row r="4509" spans="1:20" x14ac:dyDescent="0.45">
      <c r="A4509" s="136" t="s">
        <v>151</v>
      </c>
      <c r="B4509" s="136">
        <v>2024</v>
      </c>
      <c r="C4509" s="137">
        <v>45543</v>
      </c>
      <c r="D4509" s="136" t="s">
        <v>152</v>
      </c>
      <c r="E4509" s="136" t="s">
        <v>5283</v>
      </c>
      <c r="F4509" s="136">
        <v>1</v>
      </c>
      <c r="G4509" s="136">
        <v>6</v>
      </c>
      <c r="H4509" s="136" t="s">
        <v>6080</v>
      </c>
      <c r="I4509" s="136">
        <v>809</v>
      </c>
      <c r="J4509" s="136" t="s">
        <v>410</v>
      </c>
      <c r="K4509" s="136" t="s">
        <v>88</v>
      </c>
      <c r="L4509" s="136">
        <v>24.68767123287671</v>
      </c>
      <c r="M4509" s="136">
        <v>7</v>
      </c>
      <c r="N4509" s="136">
        <v>46.041208965878809</v>
      </c>
      <c r="O4509" s="136">
        <v>4.5751985865946159</v>
      </c>
      <c r="P4509" s="136">
        <v>32.315613206094973</v>
      </c>
      <c r="Q4509" s="136">
        <v>41.106687559358093</v>
      </c>
      <c r="R4509" s="136">
        <v>4.5308618230996833</v>
      </c>
      <c r="S4509" s="136">
        <v>27.514102090059041</v>
      </c>
      <c r="T4509" s="136">
        <v>38.060837675756993</v>
      </c>
    </row>
    <row r="4510" spans="1:20" x14ac:dyDescent="0.45">
      <c r="A4510" s="166" t="s">
        <v>151</v>
      </c>
      <c r="B4510" s="166">
        <v>2024</v>
      </c>
      <c r="C4510" s="167">
        <v>45543</v>
      </c>
      <c r="D4510" s="166" t="s">
        <v>152</v>
      </c>
      <c r="E4510" s="166" t="s">
        <v>5283</v>
      </c>
      <c r="F4510" s="166">
        <v>2</v>
      </c>
      <c r="G4510" s="166">
        <v>1</v>
      </c>
      <c r="H4510" s="166" t="s">
        <v>6081</v>
      </c>
      <c r="I4510" s="166">
        <v>810</v>
      </c>
      <c r="J4510" s="166" t="s">
        <v>546</v>
      </c>
      <c r="K4510" s="166" t="s">
        <v>34</v>
      </c>
      <c r="L4510" s="166">
        <v>26.298630136986301</v>
      </c>
      <c r="M4510" s="166">
        <v>2</v>
      </c>
      <c r="N4510" s="166">
        <v>45.688452528646799</v>
      </c>
      <c r="O4510" s="166">
        <v>4.5858899460392157</v>
      </c>
      <c r="P4510" s="166">
        <v>31.930782690529149</v>
      </c>
      <c r="Q4510" s="166">
        <v>47.797446026426748</v>
      </c>
      <c r="R4510" s="166">
        <v>4.6056450902980179</v>
      </c>
      <c r="S4510" s="166">
        <v>33.980510755532713</v>
      </c>
      <c r="T4510" s="166">
        <v>39.467512720869593</v>
      </c>
    </row>
    <row r="4511" spans="1:20" x14ac:dyDescent="0.45">
      <c r="A4511" s="166" t="s">
        <v>151</v>
      </c>
      <c r="B4511" s="166">
        <v>2024</v>
      </c>
      <c r="C4511" s="167">
        <v>45543</v>
      </c>
      <c r="D4511" s="166" t="s">
        <v>152</v>
      </c>
      <c r="E4511" s="166" t="s">
        <v>5283</v>
      </c>
      <c r="F4511" s="166">
        <v>2</v>
      </c>
      <c r="G4511" s="166">
        <v>2</v>
      </c>
      <c r="H4511" s="166" t="s">
        <v>6081</v>
      </c>
      <c r="I4511" s="166">
        <v>810</v>
      </c>
      <c r="J4511" s="166" t="s">
        <v>358</v>
      </c>
      <c r="K4511" s="166" t="s">
        <v>79</v>
      </c>
      <c r="L4511" s="166">
        <v>31.62739726027397</v>
      </c>
      <c r="M4511" s="166">
        <v>4</v>
      </c>
      <c r="N4511" s="166">
        <v>36.859661590634673</v>
      </c>
      <c r="O4511" s="166">
        <v>4.2840356060802502</v>
      </c>
      <c r="P4511" s="166">
        <v>24.00755477239392</v>
      </c>
      <c r="Q4511" s="166">
        <v>38.935168713437889</v>
      </c>
      <c r="R4511" s="166">
        <v>4.2755671442944667</v>
      </c>
      <c r="S4511" s="166">
        <v>26.108467280554489</v>
      </c>
      <c r="T4511" s="166">
        <v>39.467512720869593</v>
      </c>
    </row>
    <row r="4512" spans="1:20" x14ac:dyDescent="0.45">
      <c r="A4512" s="166" t="s">
        <v>151</v>
      </c>
      <c r="B4512" s="166">
        <v>2024</v>
      </c>
      <c r="C4512" s="167">
        <v>45543</v>
      </c>
      <c r="D4512" s="166" t="s">
        <v>152</v>
      </c>
      <c r="E4512" s="166" t="s">
        <v>5283</v>
      </c>
      <c r="F4512" s="166">
        <v>2</v>
      </c>
      <c r="G4512" s="166">
        <v>3</v>
      </c>
      <c r="H4512" s="166" t="s">
        <v>6081</v>
      </c>
      <c r="I4512" s="166">
        <v>810</v>
      </c>
      <c r="J4512" s="166" t="s">
        <v>365</v>
      </c>
      <c r="K4512" s="166" t="s">
        <v>88</v>
      </c>
      <c r="L4512" s="166">
        <v>26.994520547945211</v>
      </c>
      <c r="M4512" s="166">
        <v>5</v>
      </c>
      <c r="N4512" s="166">
        <v>42.24135421469957</v>
      </c>
      <c r="O4512" s="166">
        <v>4.4612183285193163</v>
      </c>
      <c r="P4512" s="166">
        <v>28.85769922914162</v>
      </c>
      <c r="Q4512" s="166">
        <v>42.233754029971387</v>
      </c>
      <c r="R4512" s="166">
        <v>4.3843781259698682</v>
      </c>
      <c r="S4512" s="166">
        <v>29.080619652061781</v>
      </c>
      <c r="T4512" s="166">
        <v>39.467512720869593</v>
      </c>
    </row>
    <row r="4513" spans="1:20" x14ac:dyDescent="0.45">
      <c r="A4513" s="166" t="s">
        <v>151</v>
      </c>
      <c r="B4513" s="166">
        <v>2024</v>
      </c>
      <c r="C4513" s="167">
        <v>45543</v>
      </c>
      <c r="D4513" s="166" t="s">
        <v>152</v>
      </c>
      <c r="E4513" s="166" t="s">
        <v>5283</v>
      </c>
      <c r="F4513" s="166">
        <v>2</v>
      </c>
      <c r="G4513" s="166">
        <v>4</v>
      </c>
      <c r="H4513" s="166" t="s">
        <v>6081</v>
      </c>
      <c r="I4513" s="166">
        <v>810</v>
      </c>
      <c r="J4513" s="166" t="s">
        <v>262</v>
      </c>
      <c r="K4513" s="166" t="s">
        <v>46</v>
      </c>
      <c r="L4513" s="166">
        <v>27.92876712328767</v>
      </c>
      <c r="M4513" s="166">
        <v>11</v>
      </c>
      <c r="N4513" s="166">
        <v>40.282680309748493</v>
      </c>
      <c r="O4513" s="166">
        <v>4.3922519978993693</v>
      </c>
      <c r="P4513" s="166">
        <v>27.10592431605038</v>
      </c>
      <c r="Q4513" s="166">
        <v>39.718273076583259</v>
      </c>
      <c r="R4513" s="166">
        <v>4.3377024849618824</v>
      </c>
      <c r="S4513" s="166">
        <v>26.70516562169761</v>
      </c>
      <c r="T4513" s="166">
        <v>39.467512720869593</v>
      </c>
    </row>
    <row r="4514" spans="1:20" x14ac:dyDescent="0.45">
      <c r="A4514" s="166" t="s">
        <v>151</v>
      </c>
      <c r="B4514" s="166">
        <v>2024</v>
      </c>
      <c r="C4514" s="167">
        <v>45543</v>
      </c>
      <c r="D4514" s="166" t="s">
        <v>152</v>
      </c>
      <c r="E4514" s="166" t="s">
        <v>5283</v>
      </c>
      <c r="F4514" s="166">
        <v>2</v>
      </c>
      <c r="G4514" s="166">
        <v>5</v>
      </c>
      <c r="H4514" s="166" t="s">
        <v>6081</v>
      </c>
      <c r="I4514" s="166">
        <v>810</v>
      </c>
      <c r="J4514" s="166" t="s">
        <v>346</v>
      </c>
      <c r="K4514" s="166" t="s">
        <v>52</v>
      </c>
      <c r="L4514" s="166">
        <v>25.386301369863009</v>
      </c>
      <c r="M4514" s="166">
        <v>8</v>
      </c>
      <c r="N4514" s="166">
        <v>42.56435837818556</v>
      </c>
      <c r="O4514" s="166">
        <v>4.527500248930596</v>
      </c>
      <c r="P4514" s="166">
        <v>28.981857631393769</v>
      </c>
      <c r="Q4514" s="166">
        <v>40.302784998731042</v>
      </c>
      <c r="R4514" s="166">
        <v>4.4628054423496826</v>
      </c>
      <c r="S4514" s="166">
        <v>26.914368671681991</v>
      </c>
      <c r="T4514" s="166">
        <v>39.467512720869593</v>
      </c>
    </row>
    <row r="4515" spans="1:20" x14ac:dyDescent="0.45">
      <c r="A4515" s="166" t="s">
        <v>151</v>
      </c>
      <c r="B4515" s="166">
        <v>2024</v>
      </c>
      <c r="C4515" s="167">
        <v>45543</v>
      </c>
      <c r="D4515" s="166" t="s">
        <v>152</v>
      </c>
      <c r="E4515" s="166" t="s">
        <v>5283</v>
      </c>
      <c r="F4515" s="166">
        <v>2</v>
      </c>
      <c r="G4515" s="166">
        <v>6</v>
      </c>
      <c r="H4515" s="166" t="s">
        <v>6081</v>
      </c>
      <c r="I4515" s="166">
        <v>810</v>
      </c>
      <c r="J4515" s="166" t="s">
        <v>399</v>
      </c>
      <c r="K4515" s="166" t="s">
        <v>49</v>
      </c>
      <c r="L4515" s="166">
        <v>30.082191780821919</v>
      </c>
      <c r="M4515" s="166">
        <v>9</v>
      </c>
      <c r="N4515" s="166">
        <v>29.168569303302419</v>
      </c>
      <c r="O4515" s="166">
        <v>4.4072402099960186</v>
      </c>
      <c r="P4515" s="166">
        <v>15.946848673314371</v>
      </c>
      <c r="Q4515" s="166">
        <v>27.754540131403019</v>
      </c>
      <c r="R4515" s="166">
        <v>4.5048272847837234</v>
      </c>
      <c r="S4515" s="166">
        <v>14.240058277051849</v>
      </c>
      <c r="T4515" s="166">
        <v>39.467512720869593</v>
      </c>
    </row>
    <row r="4516" spans="1:20" x14ac:dyDescent="0.45">
      <c r="A4516" s="138" t="s">
        <v>151</v>
      </c>
      <c r="B4516" s="138">
        <v>2024</v>
      </c>
      <c r="C4516" s="139">
        <v>45543</v>
      </c>
      <c r="D4516" s="138" t="s">
        <v>152</v>
      </c>
      <c r="E4516" s="138" t="s">
        <v>5194</v>
      </c>
      <c r="F4516" s="138" t="s">
        <v>5235</v>
      </c>
      <c r="G4516" s="138">
        <v>1</v>
      </c>
      <c r="H4516" s="138" t="s">
        <v>6082</v>
      </c>
      <c r="I4516" s="138">
        <v>811</v>
      </c>
      <c r="J4516" s="138" t="s">
        <v>446</v>
      </c>
      <c r="K4516" s="138" t="s">
        <v>37</v>
      </c>
      <c r="L4516" s="138">
        <v>24.706849315068489</v>
      </c>
      <c r="M4516" s="138">
        <v>1</v>
      </c>
      <c r="N4516" s="138">
        <v>49.929908603061541</v>
      </c>
      <c r="O4516" s="138">
        <v>4.6493035037719128</v>
      </c>
      <c r="P4516" s="138">
        <v>35.981998091745801</v>
      </c>
      <c r="Q4516" s="138">
        <v>52.239441300664772</v>
      </c>
      <c r="R4516" s="138">
        <v>4.6574885509583668</v>
      </c>
      <c r="S4516" s="138">
        <v>38.266975647789657</v>
      </c>
      <c r="T4516" s="138">
        <v>43.419776832834401</v>
      </c>
    </row>
    <row r="4517" spans="1:20" x14ac:dyDescent="0.45">
      <c r="A4517" s="138" t="s">
        <v>151</v>
      </c>
      <c r="B4517" s="138">
        <v>2024</v>
      </c>
      <c r="C4517" s="139">
        <v>45543</v>
      </c>
      <c r="D4517" s="138" t="s">
        <v>152</v>
      </c>
      <c r="E4517" s="138" t="s">
        <v>5194</v>
      </c>
      <c r="F4517" s="138" t="s">
        <v>5235</v>
      </c>
      <c r="G4517" s="138">
        <v>2</v>
      </c>
      <c r="H4517" s="138" t="s">
        <v>6082</v>
      </c>
      <c r="I4517" s="138">
        <v>811</v>
      </c>
      <c r="J4517" s="138" t="s">
        <v>546</v>
      </c>
      <c r="K4517" s="138" t="s">
        <v>34</v>
      </c>
      <c r="L4517" s="138">
        <v>26.298630136986301</v>
      </c>
      <c r="M4517" s="138">
        <v>2</v>
      </c>
      <c r="N4517" s="138">
        <v>47.797446026426748</v>
      </c>
      <c r="O4517" s="138">
        <v>4.6056450902980179</v>
      </c>
      <c r="P4517" s="138">
        <v>33.980510755532713</v>
      </c>
      <c r="Q4517" s="138">
        <v>48.765896471570237</v>
      </c>
      <c r="R4517" s="138">
        <v>4.5277173512216233</v>
      </c>
      <c r="S4517" s="138">
        <v>35.182744417905383</v>
      </c>
      <c r="T4517" s="138">
        <v>43.419776832834401</v>
      </c>
    </row>
    <row r="4518" spans="1:20" x14ac:dyDescent="0.45">
      <c r="A4518" s="138" t="s">
        <v>151</v>
      </c>
      <c r="B4518" s="138">
        <v>2024</v>
      </c>
      <c r="C4518" s="139">
        <v>45543</v>
      </c>
      <c r="D4518" s="138" t="s">
        <v>152</v>
      </c>
      <c r="E4518" s="138" t="s">
        <v>5194</v>
      </c>
      <c r="F4518" s="138" t="s">
        <v>5235</v>
      </c>
      <c r="G4518" s="138">
        <v>3</v>
      </c>
      <c r="H4518" s="138" t="s">
        <v>6082</v>
      </c>
      <c r="I4518" s="138">
        <v>811</v>
      </c>
      <c r="J4518" s="138" t="s">
        <v>492</v>
      </c>
      <c r="K4518" s="138" t="s">
        <v>79</v>
      </c>
      <c r="L4518" s="138">
        <v>21.728767123287671</v>
      </c>
      <c r="M4518" s="138">
        <v>3</v>
      </c>
      <c r="N4518" s="138">
        <v>45.719630055809333</v>
      </c>
      <c r="O4518" s="138">
        <v>4.522818819378128</v>
      </c>
      <c r="P4518" s="138">
        <v>32.151173597674948</v>
      </c>
      <c r="Q4518" s="138">
        <v>45.819610195570249</v>
      </c>
      <c r="R4518" s="138">
        <v>4.4432509522259362</v>
      </c>
      <c r="S4518" s="138">
        <v>32.489857338892442</v>
      </c>
      <c r="T4518" s="138">
        <v>43.419776832834401</v>
      </c>
    </row>
    <row r="4519" spans="1:20" x14ac:dyDescent="0.45">
      <c r="A4519" s="138" t="s">
        <v>151</v>
      </c>
      <c r="B4519" s="138">
        <v>2024</v>
      </c>
      <c r="C4519" s="139">
        <v>45543</v>
      </c>
      <c r="D4519" s="138" t="s">
        <v>152</v>
      </c>
      <c r="E4519" s="138" t="s">
        <v>5194</v>
      </c>
      <c r="F4519" s="138" t="s">
        <v>5235</v>
      </c>
      <c r="G4519" s="138">
        <v>4</v>
      </c>
      <c r="H4519" s="138" t="s">
        <v>6082</v>
      </c>
      <c r="I4519" s="138">
        <v>811</v>
      </c>
      <c r="J4519" s="138" t="s">
        <v>358</v>
      </c>
      <c r="K4519" s="138" t="s">
        <v>79</v>
      </c>
      <c r="L4519" s="138">
        <v>31.62739726027397</v>
      </c>
      <c r="M4519" s="138">
        <v>4</v>
      </c>
      <c r="N4519" s="138">
        <v>38.935168713437889</v>
      </c>
      <c r="O4519" s="138">
        <v>4.2755671442944667</v>
      </c>
      <c r="P4519" s="138">
        <v>26.108467280554489</v>
      </c>
      <c r="Q4519" s="138">
        <v>39.27088211967979</v>
      </c>
      <c r="R4519" s="138">
        <v>4.2630717870736001</v>
      </c>
      <c r="S4519" s="138">
        <v>26.481666758458989</v>
      </c>
      <c r="T4519" s="138">
        <v>43.419776832834401</v>
      </c>
    </row>
    <row r="4520" spans="1:20" x14ac:dyDescent="0.45">
      <c r="A4520" s="138" t="s">
        <v>151</v>
      </c>
      <c r="B4520" s="138">
        <v>2024</v>
      </c>
      <c r="C4520" s="139">
        <v>45543</v>
      </c>
      <c r="D4520" s="138" t="s">
        <v>152</v>
      </c>
      <c r="E4520" s="138" t="s">
        <v>5194</v>
      </c>
      <c r="F4520" s="138" t="s">
        <v>5235</v>
      </c>
      <c r="G4520" s="138">
        <v>5</v>
      </c>
      <c r="H4520" s="138" t="s">
        <v>6082</v>
      </c>
      <c r="I4520" s="138">
        <v>811</v>
      </c>
      <c r="J4520" s="138" t="s">
        <v>365</v>
      </c>
      <c r="K4520" s="138" t="s">
        <v>88</v>
      </c>
      <c r="L4520" s="138">
        <v>26.994520547945211</v>
      </c>
      <c r="M4520" s="138">
        <v>5</v>
      </c>
      <c r="N4520" s="138">
        <v>42.233754029971387</v>
      </c>
      <c r="O4520" s="138">
        <v>4.3843781259698682</v>
      </c>
      <c r="P4520" s="138">
        <v>29.080619652061781</v>
      </c>
      <c r="Q4520" s="138">
        <v>40.73031082564129</v>
      </c>
      <c r="R4520" s="138">
        <v>4.3608449168025416</v>
      </c>
      <c r="S4520" s="138">
        <v>27.647776075233661</v>
      </c>
      <c r="T4520" s="138">
        <v>43.419776832834401</v>
      </c>
    </row>
    <row r="4521" spans="1:20" x14ac:dyDescent="0.45">
      <c r="A4521" s="138" t="s">
        <v>151</v>
      </c>
      <c r="B4521" s="138">
        <v>2024</v>
      </c>
      <c r="C4521" s="139">
        <v>45543</v>
      </c>
      <c r="D4521" s="138" t="s">
        <v>152</v>
      </c>
      <c r="E4521" s="138" t="s">
        <v>5194</v>
      </c>
      <c r="F4521" s="138" t="s">
        <v>5235</v>
      </c>
      <c r="G4521" s="138">
        <v>6</v>
      </c>
      <c r="H4521" s="138" t="s">
        <v>6082</v>
      </c>
      <c r="I4521" s="138">
        <v>811</v>
      </c>
      <c r="J4521" s="138" t="s">
        <v>397</v>
      </c>
      <c r="K4521" s="138" t="s">
        <v>177</v>
      </c>
      <c r="L4521" s="138">
        <v>31.80821917808219</v>
      </c>
      <c r="M4521" s="138">
        <v>6</v>
      </c>
      <c r="N4521" s="138">
        <v>35.902753568299509</v>
      </c>
      <c r="O4521" s="138">
        <v>4.3360744451208486</v>
      </c>
      <c r="P4521" s="138">
        <v>22.894530232936969</v>
      </c>
      <c r="Q4521" s="138">
        <v>34.02249761640325</v>
      </c>
      <c r="R4521" s="138">
        <v>4.4188744722913391</v>
      </c>
      <c r="S4521" s="138">
        <v>20.765874199529229</v>
      </c>
      <c r="T4521" s="138">
        <v>43.419776832834401</v>
      </c>
    </row>
    <row r="4522" spans="1:20" x14ac:dyDescent="0.45">
      <c r="A4522" s="138" t="s">
        <v>151</v>
      </c>
      <c r="B4522" s="138">
        <v>2024</v>
      </c>
      <c r="C4522" s="139">
        <v>45543</v>
      </c>
      <c r="D4522" s="138" t="s">
        <v>152</v>
      </c>
      <c r="E4522" s="138" t="s">
        <v>5194</v>
      </c>
      <c r="F4522" s="138" t="s">
        <v>579</v>
      </c>
      <c r="G4522" s="138">
        <v>1</v>
      </c>
      <c r="H4522" s="138" t="s">
        <v>6083</v>
      </c>
      <c r="I4522" s="138">
        <v>812</v>
      </c>
      <c r="J4522" s="138" t="s">
        <v>410</v>
      </c>
      <c r="K4522" s="138" t="s">
        <v>88</v>
      </c>
      <c r="L4522" s="138">
        <v>24.68767123287671</v>
      </c>
      <c r="M4522" s="138">
        <v>7</v>
      </c>
      <c r="N4522" s="138">
        <v>41.106687559358093</v>
      </c>
      <c r="O4522" s="138">
        <v>4.5308618230996833</v>
      </c>
      <c r="P4522" s="138">
        <v>27.514102090059041</v>
      </c>
      <c r="Q4522" s="138">
        <v>43.232667005910201</v>
      </c>
      <c r="R4522" s="138">
        <v>4.5716759894337571</v>
      </c>
      <c r="S4522" s="138">
        <v>29.51763903760893</v>
      </c>
      <c r="T4522" s="138">
        <v>34.097330919862628</v>
      </c>
    </row>
    <row r="4523" spans="1:20" x14ac:dyDescent="0.45">
      <c r="A4523" s="138" t="s">
        <v>151</v>
      </c>
      <c r="B4523" s="138">
        <v>2024</v>
      </c>
      <c r="C4523" s="139">
        <v>45543</v>
      </c>
      <c r="D4523" s="138" t="s">
        <v>152</v>
      </c>
      <c r="E4523" s="138" t="s">
        <v>5194</v>
      </c>
      <c r="F4523" s="138" t="s">
        <v>579</v>
      </c>
      <c r="G4523" s="138">
        <v>2</v>
      </c>
      <c r="H4523" s="138" t="s">
        <v>6083</v>
      </c>
      <c r="I4523" s="138">
        <v>812</v>
      </c>
      <c r="J4523" s="138" t="s">
        <v>346</v>
      </c>
      <c r="K4523" s="138" t="s">
        <v>52</v>
      </c>
      <c r="L4523" s="138">
        <v>25.386301369863009</v>
      </c>
      <c r="M4523" s="138">
        <v>8</v>
      </c>
      <c r="N4523" s="138">
        <v>40.302784998731042</v>
      </c>
      <c r="O4523" s="138">
        <v>4.4628054423496826</v>
      </c>
      <c r="P4523" s="138">
        <v>26.914368671681991</v>
      </c>
      <c r="Q4523" s="138">
        <v>40.79154000598411</v>
      </c>
      <c r="R4523" s="138">
        <v>4.429005408185942</v>
      </c>
      <c r="S4523" s="138">
        <v>27.50452378142629</v>
      </c>
      <c r="T4523" s="138">
        <v>34.097330919862628</v>
      </c>
    </row>
    <row r="4524" spans="1:20" x14ac:dyDescent="0.45">
      <c r="A4524" s="138" t="s">
        <v>151</v>
      </c>
      <c r="B4524" s="138">
        <v>2024</v>
      </c>
      <c r="C4524" s="139">
        <v>45543</v>
      </c>
      <c r="D4524" s="138" t="s">
        <v>152</v>
      </c>
      <c r="E4524" s="138" t="s">
        <v>5194</v>
      </c>
      <c r="F4524" s="138" t="s">
        <v>579</v>
      </c>
      <c r="G4524" s="138">
        <v>3</v>
      </c>
      <c r="H4524" s="138" t="s">
        <v>6083</v>
      </c>
      <c r="I4524" s="138">
        <v>812</v>
      </c>
      <c r="J4524" s="138" t="s">
        <v>399</v>
      </c>
      <c r="K4524" s="138" t="s">
        <v>49</v>
      </c>
      <c r="L4524" s="138">
        <v>30.082191780821919</v>
      </c>
      <c r="M4524" s="138">
        <v>9</v>
      </c>
      <c r="N4524" s="138">
        <v>27.754540131403019</v>
      </c>
      <c r="O4524" s="138">
        <v>4.5048272847837234</v>
      </c>
      <c r="P4524" s="138">
        <v>14.240058277051849</v>
      </c>
      <c r="Q4524" s="138">
        <v>29.590873734609449</v>
      </c>
      <c r="R4524" s="138">
        <v>4.4248268257033496</v>
      </c>
      <c r="S4524" s="138">
        <v>16.316393257499399</v>
      </c>
      <c r="T4524" s="138">
        <v>34.097330919862628</v>
      </c>
    </row>
    <row r="4525" spans="1:20" x14ac:dyDescent="0.45">
      <c r="A4525" s="138" t="s">
        <v>151</v>
      </c>
      <c r="B4525" s="138">
        <v>2024</v>
      </c>
      <c r="C4525" s="139">
        <v>45543</v>
      </c>
      <c r="D4525" s="138" t="s">
        <v>152</v>
      </c>
      <c r="E4525" s="138" t="s">
        <v>5194</v>
      </c>
      <c r="F4525" s="138" t="s">
        <v>579</v>
      </c>
      <c r="G4525" s="138">
        <v>4</v>
      </c>
      <c r="H4525" s="138" t="s">
        <v>6083</v>
      </c>
      <c r="I4525" s="138">
        <v>812</v>
      </c>
      <c r="J4525" s="138" t="s">
        <v>513</v>
      </c>
      <c r="K4525" s="138" t="s">
        <v>34</v>
      </c>
      <c r="L4525" s="138">
        <v>25.013698630136989</v>
      </c>
      <c r="M4525" s="138">
        <v>10</v>
      </c>
      <c r="N4525" s="138">
        <v>31.638933822163551</v>
      </c>
      <c r="O4525" s="138">
        <v>5.1164676856395026</v>
      </c>
      <c r="P4525" s="138">
        <v>16.28953076524504</v>
      </c>
      <c r="Q4525" s="138">
        <v>31.603694081117471</v>
      </c>
      <c r="R4525" s="138">
        <v>4.846084784444681</v>
      </c>
      <c r="S4525" s="138">
        <v>17.065439727783421</v>
      </c>
      <c r="T4525" s="138">
        <v>34.097330919862628</v>
      </c>
    </row>
    <row r="4526" spans="1:20" x14ac:dyDescent="0.45">
      <c r="A4526" s="138" t="s">
        <v>151</v>
      </c>
      <c r="B4526" s="138">
        <v>2024</v>
      </c>
      <c r="C4526" s="139">
        <v>45543</v>
      </c>
      <c r="D4526" s="138" t="s">
        <v>152</v>
      </c>
      <c r="E4526" s="138" t="s">
        <v>5194</v>
      </c>
      <c r="F4526" s="138" t="s">
        <v>579</v>
      </c>
      <c r="G4526" s="138">
        <v>5</v>
      </c>
      <c r="H4526" s="138" t="s">
        <v>6083</v>
      </c>
      <c r="I4526" s="138">
        <v>812</v>
      </c>
      <c r="J4526" s="138" t="s">
        <v>262</v>
      </c>
      <c r="K4526" s="138" t="s">
        <v>46</v>
      </c>
      <c r="L4526" s="138">
        <v>27.92876712328767</v>
      </c>
      <c r="M4526" s="138">
        <v>11</v>
      </c>
      <c r="N4526" s="138">
        <v>39.718273076583259</v>
      </c>
      <c r="O4526" s="138">
        <v>4.3377024849618824</v>
      </c>
      <c r="P4526" s="138">
        <v>26.70516562169761</v>
      </c>
      <c r="Q4526" s="138">
        <v>37.010310021489978</v>
      </c>
      <c r="R4526" s="138">
        <v>4.3206950120322647</v>
      </c>
      <c r="S4526" s="138">
        <v>24.04822498539318</v>
      </c>
      <c r="T4526" s="138">
        <v>34.097330919862628</v>
      </c>
    </row>
    <row r="4527" spans="1:20" x14ac:dyDescent="0.45">
      <c r="A4527" s="138" t="s">
        <v>151</v>
      </c>
      <c r="B4527" s="138">
        <v>2024</v>
      </c>
      <c r="C4527" s="139">
        <v>45543</v>
      </c>
      <c r="D4527" s="138" t="s">
        <v>152</v>
      </c>
      <c r="E4527" s="138" t="s">
        <v>5194</v>
      </c>
      <c r="F4527" s="138" t="s">
        <v>579</v>
      </c>
      <c r="G4527" s="138">
        <v>6</v>
      </c>
      <c r="H4527" s="138" t="s">
        <v>6083</v>
      </c>
      <c r="I4527" s="138">
        <v>812</v>
      </c>
      <c r="J4527" s="138" t="s">
        <v>493</v>
      </c>
      <c r="K4527" s="138" t="s">
        <v>37</v>
      </c>
      <c r="L4527" s="138">
        <v>26.18630136986301</v>
      </c>
      <c r="M4527" s="138">
        <v>12</v>
      </c>
      <c r="N4527" s="138">
        <v>24.062765930936798</v>
      </c>
      <c r="O4527" s="138">
        <v>4.4387611902127047</v>
      </c>
      <c r="P4527" s="138">
        <v>10.746482360298691</v>
      </c>
      <c r="Q4527" s="138">
        <v>22.582332319481409</v>
      </c>
      <c r="R4527" s="138">
        <v>4.5247509919427076</v>
      </c>
      <c r="S4527" s="138">
        <v>9.008079343653284</v>
      </c>
      <c r="T4527" s="138">
        <v>34.097330919862628</v>
      </c>
    </row>
    <row r="4528" spans="1:20" x14ac:dyDescent="0.45">
      <c r="A4528" s="130" t="s">
        <v>144</v>
      </c>
      <c r="B4528" s="130">
        <v>2024</v>
      </c>
      <c r="C4528" s="131">
        <v>45585</v>
      </c>
      <c r="D4528" s="130" t="s">
        <v>103</v>
      </c>
      <c r="E4528" s="130" t="s">
        <v>1943</v>
      </c>
      <c r="F4528" s="130">
        <v>1</v>
      </c>
      <c r="G4528" s="130">
        <v>1</v>
      </c>
      <c r="H4528" s="130" t="s">
        <v>6084</v>
      </c>
      <c r="I4528" s="130">
        <v>813</v>
      </c>
      <c r="J4528" s="130" t="s">
        <v>354</v>
      </c>
      <c r="K4528" s="130" t="s">
        <v>121</v>
      </c>
      <c r="L4528" s="130">
        <v>29.210958904109589</v>
      </c>
      <c r="M4528" s="130">
        <v>9</v>
      </c>
      <c r="N4528" s="130">
        <v>33.825243258983527</v>
      </c>
      <c r="O4528" s="130">
        <v>4.3908882833023259</v>
      </c>
      <c r="P4528" s="130">
        <v>20.652578409076551</v>
      </c>
      <c r="Q4528" s="130">
        <v>35.840589707474813</v>
      </c>
      <c r="R4528" s="130">
        <v>4.4604727125894152</v>
      </c>
      <c r="S4528" s="130">
        <v>22.459171569706559</v>
      </c>
      <c r="T4528" s="130">
        <v>29.766334419805879</v>
      </c>
    </row>
    <row r="4529" spans="1:20" x14ac:dyDescent="0.45">
      <c r="A4529" s="130" t="s">
        <v>144</v>
      </c>
      <c r="B4529" s="130">
        <v>2024</v>
      </c>
      <c r="C4529" s="131">
        <v>45585</v>
      </c>
      <c r="D4529" s="130" t="s">
        <v>103</v>
      </c>
      <c r="E4529" s="130" t="s">
        <v>1943</v>
      </c>
      <c r="F4529" s="130">
        <v>1</v>
      </c>
      <c r="G4529" s="130">
        <v>2</v>
      </c>
      <c r="H4529" s="130" t="s">
        <v>6084</v>
      </c>
      <c r="I4529" s="130">
        <v>813</v>
      </c>
      <c r="J4529" s="130" t="s">
        <v>450</v>
      </c>
      <c r="K4529" s="130" t="s">
        <v>49</v>
      </c>
      <c r="L4529" s="130">
        <v>33.663013698630138</v>
      </c>
      <c r="M4529" s="130">
        <v>5</v>
      </c>
      <c r="N4529" s="130">
        <v>29.930525635945131</v>
      </c>
      <c r="O4529" s="130">
        <v>4.4419687825044321</v>
      </c>
      <c r="P4529" s="130">
        <v>16.604619288431842</v>
      </c>
      <c r="Q4529" s="130">
        <v>31.078283829762398</v>
      </c>
      <c r="R4529" s="130">
        <v>4.4095736638850864</v>
      </c>
      <c r="S4529" s="130">
        <v>17.84956283810714</v>
      </c>
      <c r="T4529" s="130">
        <v>29.766334419805879</v>
      </c>
    </row>
    <row r="4530" spans="1:20" x14ac:dyDescent="0.45">
      <c r="A4530" s="130" t="s">
        <v>144</v>
      </c>
      <c r="B4530" s="130">
        <v>2024</v>
      </c>
      <c r="C4530" s="131">
        <v>45585</v>
      </c>
      <c r="D4530" s="130" t="s">
        <v>103</v>
      </c>
      <c r="E4530" s="130" t="s">
        <v>1943</v>
      </c>
      <c r="F4530" s="130">
        <v>1</v>
      </c>
      <c r="G4530" s="130">
        <v>3</v>
      </c>
      <c r="H4530" s="130" t="s">
        <v>6084</v>
      </c>
      <c r="I4530" s="130">
        <v>813</v>
      </c>
      <c r="J4530" s="130" t="s">
        <v>475</v>
      </c>
      <c r="K4530" s="130" t="s">
        <v>265</v>
      </c>
      <c r="L4530" s="130">
        <v>21.12328767123288</v>
      </c>
      <c r="M4530" s="130">
        <v>7</v>
      </c>
      <c r="N4530" s="130">
        <v>26.92670551326642</v>
      </c>
      <c r="O4530" s="130">
        <v>4.4149488808603801</v>
      </c>
      <c r="P4530" s="130">
        <v>13.68185887068528</v>
      </c>
      <c r="Q4530" s="130">
        <v>27.490303661401601</v>
      </c>
      <c r="R4530" s="130">
        <v>4.3717956522319721</v>
      </c>
      <c r="S4530" s="130">
        <v>14.37491670470569</v>
      </c>
      <c r="T4530" s="130">
        <v>29.766334419805879</v>
      </c>
    </row>
    <row r="4531" spans="1:20" x14ac:dyDescent="0.45">
      <c r="A4531" s="130" t="s">
        <v>144</v>
      </c>
      <c r="B4531" s="130">
        <v>2024</v>
      </c>
      <c r="C4531" s="131">
        <v>45585</v>
      </c>
      <c r="D4531" s="130" t="s">
        <v>103</v>
      </c>
      <c r="E4531" s="130" t="s">
        <v>1943</v>
      </c>
      <c r="F4531" s="130">
        <v>1</v>
      </c>
      <c r="G4531" s="130">
        <v>4</v>
      </c>
      <c r="H4531" s="130" t="s">
        <v>6084</v>
      </c>
      <c r="I4531" s="130">
        <v>813</v>
      </c>
      <c r="J4531" s="130" t="s">
        <v>468</v>
      </c>
      <c r="K4531" s="130" t="s">
        <v>91</v>
      </c>
      <c r="L4531" s="130">
        <v>26.539726027397261</v>
      </c>
      <c r="M4531" s="130">
        <v>13</v>
      </c>
      <c r="N4531" s="130">
        <v>32.236075325279423</v>
      </c>
      <c r="O4531" s="130">
        <v>4.4385887107047681</v>
      </c>
      <c r="P4531" s="130">
        <v>18.92030919316511</v>
      </c>
      <c r="Q4531" s="130">
        <v>30.539186832905191</v>
      </c>
      <c r="R4531" s="130">
        <v>4.4019611682045197</v>
      </c>
      <c r="S4531" s="130">
        <v>17.333303328291631</v>
      </c>
      <c r="T4531" s="130">
        <v>29.766334419805879</v>
      </c>
    </row>
    <row r="4532" spans="1:20" x14ac:dyDescent="0.45">
      <c r="A4532" s="130" t="s">
        <v>144</v>
      </c>
      <c r="B4532" s="130">
        <v>2024</v>
      </c>
      <c r="C4532" s="131">
        <v>45585</v>
      </c>
      <c r="D4532" s="130" t="s">
        <v>103</v>
      </c>
      <c r="E4532" s="130" t="s">
        <v>1943</v>
      </c>
      <c r="F4532" s="130">
        <v>1</v>
      </c>
      <c r="G4532" s="130">
        <v>5</v>
      </c>
      <c r="H4532" s="130" t="s">
        <v>6084</v>
      </c>
      <c r="I4532" s="130">
        <v>813</v>
      </c>
      <c r="J4532" s="130" t="s">
        <v>387</v>
      </c>
      <c r="K4532" s="130" t="s">
        <v>58</v>
      </c>
      <c r="L4532" s="130">
        <v>27.68219178082192</v>
      </c>
      <c r="M4532" s="130">
        <v>23</v>
      </c>
      <c r="N4532" s="130">
        <v>25.91312236555488</v>
      </c>
      <c r="O4532" s="130">
        <v>4.3045296361045899</v>
      </c>
      <c r="P4532" s="130">
        <v>12.99953345724111</v>
      </c>
      <c r="Q4532" s="130">
        <v>23.948261440315139</v>
      </c>
      <c r="R4532" s="130">
        <v>4.3899319355726636</v>
      </c>
      <c r="S4532" s="130">
        <v>10.77846563359715</v>
      </c>
      <c r="T4532" s="130">
        <v>29.766334419805879</v>
      </c>
    </row>
    <row r="4533" spans="1:20" x14ac:dyDescent="0.45">
      <c r="A4533" s="150" t="s">
        <v>144</v>
      </c>
      <c r="B4533" s="150">
        <v>2024</v>
      </c>
      <c r="C4533" s="151">
        <v>45585</v>
      </c>
      <c r="D4533" s="150" t="s">
        <v>103</v>
      </c>
      <c r="E4533" s="150" t="s">
        <v>1943</v>
      </c>
      <c r="F4533" s="150">
        <v>2</v>
      </c>
      <c r="G4533" s="150">
        <v>1</v>
      </c>
      <c r="H4533" s="150" t="s">
        <v>6085</v>
      </c>
      <c r="I4533" s="150">
        <v>814</v>
      </c>
      <c r="J4533" s="150" t="s">
        <v>492</v>
      </c>
      <c r="K4533" s="150" t="s">
        <v>79</v>
      </c>
      <c r="L4533" s="150">
        <v>21.843835616438351</v>
      </c>
      <c r="M4533" s="150">
        <v>4</v>
      </c>
      <c r="N4533" s="150">
        <v>45.819610195570249</v>
      </c>
      <c r="O4533" s="150">
        <v>4.4432509522259362</v>
      </c>
      <c r="P4533" s="150">
        <v>32.489857338892442</v>
      </c>
      <c r="Q4533" s="150">
        <v>46.817824406216623</v>
      </c>
      <c r="R4533" s="150">
        <v>4.578229098705247</v>
      </c>
      <c r="S4533" s="150">
        <v>33.083137110100878</v>
      </c>
      <c r="T4533" s="150">
        <v>33.47345694779338</v>
      </c>
    </row>
    <row r="4534" spans="1:20" x14ac:dyDescent="0.45">
      <c r="A4534" s="150" t="s">
        <v>144</v>
      </c>
      <c r="B4534" s="150">
        <v>2024</v>
      </c>
      <c r="C4534" s="151">
        <v>45585</v>
      </c>
      <c r="D4534" s="150" t="s">
        <v>103</v>
      </c>
      <c r="E4534" s="150" t="s">
        <v>1943</v>
      </c>
      <c r="F4534" s="150">
        <v>2</v>
      </c>
      <c r="G4534" s="150">
        <v>2</v>
      </c>
      <c r="H4534" s="150" t="s">
        <v>6085</v>
      </c>
      <c r="I4534" s="150">
        <v>814</v>
      </c>
      <c r="J4534" s="150" t="s">
        <v>519</v>
      </c>
      <c r="K4534" s="150" t="s">
        <v>91</v>
      </c>
      <c r="L4534" s="150">
        <v>21.506849315068489</v>
      </c>
      <c r="M4534" s="150">
        <v>11</v>
      </c>
      <c r="N4534" s="150">
        <v>25.746094638843939</v>
      </c>
      <c r="O4534" s="150">
        <v>4.6846198072158467</v>
      </c>
      <c r="P4534" s="150">
        <v>11.6922352171964</v>
      </c>
      <c r="Q4534" s="150">
        <v>28.71743739826147</v>
      </c>
      <c r="R4534" s="150">
        <v>4.6038827062476431</v>
      </c>
      <c r="S4534" s="150">
        <v>14.90578927951854</v>
      </c>
      <c r="T4534" s="150">
        <v>33.47345694779338</v>
      </c>
    </row>
    <row r="4535" spans="1:20" x14ac:dyDescent="0.45">
      <c r="A4535" s="150" t="s">
        <v>144</v>
      </c>
      <c r="B4535" s="150">
        <v>2024</v>
      </c>
      <c r="C4535" s="151">
        <v>45585</v>
      </c>
      <c r="D4535" s="150" t="s">
        <v>103</v>
      </c>
      <c r="E4535" s="150" t="s">
        <v>1943</v>
      </c>
      <c r="F4535" s="150">
        <v>2</v>
      </c>
      <c r="G4535" s="150">
        <v>3</v>
      </c>
      <c r="H4535" s="150" t="s">
        <v>6085</v>
      </c>
      <c r="I4535" s="150">
        <v>814</v>
      </c>
      <c r="J4535" s="150" t="s">
        <v>441</v>
      </c>
      <c r="K4535" s="150" t="s">
        <v>34</v>
      </c>
      <c r="L4535" s="150">
        <v>25.12876712328767</v>
      </c>
      <c r="M4535" s="150">
        <v>6</v>
      </c>
      <c r="N4535" s="150">
        <v>38.455085932964273</v>
      </c>
      <c r="O4535" s="150">
        <v>4.3713275331362977</v>
      </c>
      <c r="P4535" s="150">
        <v>25.341103333555381</v>
      </c>
      <c r="Q4535" s="150">
        <v>37.322207468861222</v>
      </c>
      <c r="R4535" s="150">
        <v>4.357106744595594</v>
      </c>
      <c r="S4535" s="150">
        <v>24.25088723507444</v>
      </c>
      <c r="T4535" s="150">
        <v>33.47345694779338</v>
      </c>
    </row>
    <row r="4536" spans="1:20" x14ac:dyDescent="0.45">
      <c r="A4536" s="150" t="s">
        <v>144</v>
      </c>
      <c r="B4536" s="150">
        <v>2024</v>
      </c>
      <c r="C4536" s="151">
        <v>45585</v>
      </c>
      <c r="D4536" s="150" t="s">
        <v>103</v>
      </c>
      <c r="E4536" s="150" t="s">
        <v>1943</v>
      </c>
      <c r="F4536" s="150">
        <v>2</v>
      </c>
      <c r="G4536" s="150">
        <v>4</v>
      </c>
      <c r="H4536" s="150" t="s">
        <v>6085</v>
      </c>
      <c r="I4536" s="150">
        <v>814</v>
      </c>
      <c r="J4536" s="150" t="s">
        <v>527</v>
      </c>
      <c r="K4536" s="150" t="s">
        <v>88</v>
      </c>
      <c r="L4536" s="150">
        <v>20.230136986301371</v>
      </c>
      <c r="M4536" s="150">
        <v>13</v>
      </c>
      <c r="N4536" s="150">
        <v>27.122323079625581</v>
      </c>
      <c r="O4536" s="150">
        <v>6.1761893843961326</v>
      </c>
      <c r="P4536" s="150">
        <v>8.5937549264371853</v>
      </c>
      <c r="Q4536" s="150">
        <v>26.910250406722451</v>
      </c>
      <c r="R4536" s="150">
        <v>5.6297055138967016</v>
      </c>
      <c r="S4536" s="150">
        <v>10.02113386503234</v>
      </c>
      <c r="T4536" s="150">
        <v>33.47345694779338</v>
      </c>
    </row>
    <row r="4537" spans="1:20" x14ac:dyDescent="0.45">
      <c r="A4537" s="150" t="s">
        <v>144</v>
      </c>
      <c r="B4537" s="150">
        <v>2024</v>
      </c>
      <c r="C4537" s="151">
        <v>45585</v>
      </c>
      <c r="D4537" s="150" t="s">
        <v>103</v>
      </c>
      <c r="E4537" s="150" t="s">
        <v>1943</v>
      </c>
      <c r="F4537" s="150">
        <v>2</v>
      </c>
      <c r="G4537" s="150">
        <v>5</v>
      </c>
      <c r="H4537" s="150" t="s">
        <v>6085</v>
      </c>
      <c r="I4537" s="150">
        <v>814</v>
      </c>
      <c r="J4537" s="150" t="s">
        <v>403</v>
      </c>
      <c r="K4537" s="150" t="s">
        <v>61</v>
      </c>
      <c r="L4537" s="150">
        <v>27.61643835616438</v>
      </c>
      <c r="M4537" s="150">
        <v>10</v>
      </c>
      <c r="N4537" s="150">
        <v>30.224170891962849</v>
      </c>
      <c r="O4537" s="150">
        <v>4.3521186972427328</v>
      </c>
      <c r="P4537" s="150">
        <v>17.167814800234648</v>
      </c>
      <c r="Q4537" s="150">
        <v>27.884260175388938</v>
      </c>
      <c r="R4537" s="150">
        <v>4.4274535041210612</v>
      </c>
      <c r="S4537" s="150">
        <v>14.60189966302576</v>
      </c>
      <c r="T4537" s="150">
        <v>33.47345694779338</v>
      </c>
    </row>
    <row r="4538" spans="1:20" x14ac:dyDescent="0.45">
      <c r="A4538" s="152" t="s">
        <v>144</v>
      </c>
      <c r="B4538" s="152">
        <v>2024</v>
      </c>
      <c r="C4538" s="153">
        <v>45585</v>
      </c>
      <c r="D4538" s="152" t="s">
        <v>103</v>
      </c>
      <c r="E4538" s="152" t="s">
        <v>1943</v>
      </c>
      <c r="F4538" s="152">
        <v>3</v>
      </c>
      <c r="G4538" s="152">
        <v>1</v>
      </c>
      <c r="H4538" s="152" t="s">
        <v>6086</v>
      </c>
      <c r="I4538" s="152">
        <v>815</v>
      </c>
      <c r="J4538" s="152" t="s">
        <v>546</v>
      </c>
      <c r="K4538" s="152" t="s">
        <v>34</v>
      </c>
      <c r="L4538" s="152">
        <v>26.413698630136992</v>
      </c>
      <c r="M4538" s="152">
        <v>2</v>
      </c>
      <c r="N4538" s="152">
        <v>48.765896471570237</v>
      </c>
      <c r="O4538" s="152">
        <v>4.5277173512216233</v>
      </c>
      <c r="P4538" s="152">
        <v>35.182744417905383</v>
      </c>
      <c r="Q4538" s="152">
        <v>49.05069317106922</v>
      </c>
      <c r="R4538" s="152">
        <v>4.7644549622102774</v>
      </c>
      <c r="S4538" s="152">
        <v>34.757328284438387</v>
      </c>
      <c r="T4538" s="152">
        <v>29.679699200562361</v>
      </c>
    </row>
    <row r="4539" spans="1:20" x14ac:dyDescent="0.45">
      <c r="A4539" s="152" t="s">
        <v>144</v>
      </c>
      <c r="B4539" s="152">
        <v>2024</v>
      </c>
      <c r="C4539" s="153">
        <v>45585</v>
      </c>
      <c r="D4539" s="152" t="s">
        <v>103</v>
      </c>
      <c r="E4539" s="152" t="s">
        <v>1943</v>
      </c>
      <c r="F4539" s="152">
        <v>3</v>
      </c>
      <c r="G4539" s="152">
        <v>2</v>
      </c>
      <c r="H4539" s="152" t="s">
        <v>6086</v>
      </c>
      <c r="I4539" s="152">
        <v>815</v>
      </c>
      <c r="J4539" s="152" t="s">
        <v>462</v>
      </c>
      <c r="K4539" s="152" t="s">
        <v>115</v>
      </c>
      <c r="L4539" s="152">
        <v>23.728767123287671</v>
      </c>
      <c r="M4539" s="152">
        <v>13</v>
      </c>
      <c r="N4539" s="152">
        <v>15.39482544472817</v>
      </c>
      <c r="O4539" s="152">
        <v>4.5828043147938251</v>
      </c>
      <c r="P4539" s="152">
        <v>1.6464125003466969</v>
      </c>
      <c r="Q4539" s="152">
        <v>18.763625502864301</v>
      </c>
      <c r="R4539" s="152">
        <v>4.5816549013425956</v>
      </c>
      <c r="S4539" s="152">
        <v>5.0186607988365184</v>
      </c>
      <c r="T4539" s="152">
        <v>29.679699200562361</v>
      </c>
    </row>
    <row r="4540" spans="1:20" x14ac:dyDescent="0.45">
      <c r="A4540" s="152" t="s">
        <v>144</v>
      </c>
      <c r="B4540" s="152">
        <v>2024</v>
      </c>
      <c r="C4540" s="153">
        <v>45585</v>
      </c>
      <c r="D4540" s="152" t="s">
        <v>103</v>
      </c>
      <c r="E4540" s="152" t="s">
        <v>1943</v>
      </c>
      <c r="F4540" s="152">
        <v>3</v>
      </c>
      <c r="G4540" s="152">
        <v>3</v>
      </c>
      <c r="H4540" s="152" t="s">
        <v>6086</v>
      </c>
      <c r="I4540" s="152">
        <v>815</v>
      </c>
      <c r="J4540" s="152" t="s">
        <v>528</v>
      </c>
      <c r="K4540" s="152" t="s">
        <v>43</v>
      </c>
      <c r="L4540" s="152">
        <v>21.526027397260279</v>
      </c>
      <c r="M4540" s="152">
        <v>8</v>
      </c>
      <c r="N4540" s="152">
        <v>34.156550448114139</v>
      </c>
      <c r="O4540" s="152">
        <v>4.5670719622841416</v>
      </c>
      <c r="P4540" s="152">
        <v>20.455334561261719</v>
      </c>
      <c r="Q4540" s="152">
        <v>31.961480583409681</v>
      </c>
      <c r="R4540" s="152">
        <v>4.5519619293050786</v>
      </c>
      <c r="S4540" s="152">
        <v>18.305594795494439</v>
      </c>
      <c r="T4540" s="152">
        <v>29.679699200562361</v>
      </c>
    </row>
    <row r="4541" spans="1:20" x14ac:dyDescent="0.45">
      <c r="A4541" s="152" t="s">
        <v>144</v>
      </c>
      <c r="B4541" s="152">
        <v>2024</v>
      </c>
      <c r="C4541" s="153">
        <v>45585</v>
      </c>
      <c r="D4541" s="152" t="s">
        <v>103</v>
      </c>
      <c r="E4541" s="152" t="s">
        <v>1943</v>
      </c>
      <c r="F4541" s="152">
        <v>3</v>
      </c>
      <c r="G4541" s="152">
        <v>4</v>
      </c>
      <c r="H4541" s="152" t="s">
        <v>6086</v>
      </c>
      <c r="I4541" s="152">
        <v>815</v>
      </c>
      <c r="J4541" s="152" t="s">
        <v>439</v>
      </c>
      <c r="K4541" s="152" t="s">
        <v>265</v>
      </c>
      <c r="L4541" s="152">
        <v>26.767123287671229</v>
      </c>
      <c r="M4541" s="152">
        <v>23</v>
      </c>
      <c r="N4541" s="152">
        <v>20.401524437836901</v>
      </c>
      <c r="O4541" s="152">
        <v>4.3283753251192856</v>
      </c>
      <c r="P4541" s="152">
        <v>7.4163984624790444</v>
      </c>
      <c r="Q4541" s="152">
        <v>19.086884085768929</v>
      </c>
      <c r="R4541" s="152">
        <v>4.4640081480349183</v>
      </c>
      <c r="S4541" s="152">
        <v>5.6948596416641699</v>
      </c>
      <c r="T4541" s="152">
        <v>29.679699200562361</v>
      </c>
    </row>
    <row r="4542" spans="1:20" x14ac:dyDescent="0.45">
      <c r="A4542" s="154" t="s">
        <v>144</v>
      </c>
      <c r="B4542" s="154">
        <v>2024</v>
      </c>
      <c r="C4542" s="155">
        <v>45585</v>
      </c>
      <c r="D4542" s="154" t="s">
        <v>103</v>
      </c>
      <c r="E4542" s="154" t="s">
        <v>1943</v>
      </c>
      <c r="F4542" s="154">
        <v>4</v>
      </c>
      <c r="G4542" s="154">
        <v>1</v>
      </c>
      <c r="H4542" s="154" t="s">
        <v>6087</v>
      </c>
      <c r="I4542" s="154">
        <v>816</v>
      </c>
      <c r="J4542" s="154" t="s">
        <v>346</v>
      </c>
      <c r="K4542" s="154" t="s">
        <v>52</v>
      </c>
      <c r="L4542" s="154">
        <v>25.5013698630137</v>
      </c>
      <c r="M4542" s="154">
        <v>13</v>
      </c>
      <c r="N4542" s="154">
        <v>40.79154000598411</v>
      </c>
      <c r="O4542" s="154">
        <v>4.429005408185942</v>
      </c>
      <c r="P4542" s="154">
        <v>27.50452378142629</v>
      </c>
      <c r="Q4542" s="154">
        <v>42.138154112759537</v>
      </c>
      <c r="R4542" s="154">
        <v>4.5499851735765642</v>
      </c>
      <c r="S4542" s="154">
        <v>28.48819859202985</v>
      </c>
      <c r="T4542" s="154">
        <v>28.461468876808219</v>
      </c>
    </row>
    <row r="4543" spans="1:20" x14ac:dyDescent="0.45">
      <c r="A4543" s="154" t="s">
        <v>144</v>
      </c>
      <c r="B4543" s="154">
        <v>2024</v>
      </c>
      <c r="C4543" s="155">
        <v>45585</v>
      </c>
      <c r="D4543" s="154" t="s">
        <v>103</v>
      </c>
      <c r="E4543" s="154" t="s">
        <v>1943</v>
      </c>
      <c r="F4543" s="154">
        <v>4</v>
      </c>
      <c r="G4543" s="154">
        <v>2</v>
      </c>
      <c r="H4543" s="154" t="s">
        <v>6087</v>
      </c>
      <c r="I4543" s="154">
        <v>816</v>
      </c>
      <c r="J4543" s="154" t="s">
        <v>451</v>
      </c>
      <c r="K4543" s="154" t="s">
        <v>49</v>
      </c>
      <c r="L4543" s="154">
        <v>25.887671232876709</v>
      </c>
      <c r="M4543" s="154">
        <v>1</v>
      </c>
      <c r="N4543" s="154">
        <v>35.966374172148278</v>
      </c>
      <c r="O4543" s="154">
        <v>4.3353869127058644</v>
      </c>
      <c r="P4543" s="154">
        <v>22.960213434030688</v>
      </c>
      <c r="Q4543" s="154">
        <v>36.075484253050732</v>
      </c>
      <c r="R4543" s="154">
        <v>4.3875697658284389</v>
      </c>
      <c r="S4543" s="154">
        <v>22.912774955565411</v>
      </c>
      <c r="T4543" s="154">
        <v>28.461468876808219</v>
      </c>
    </row>
    <row r="4544" spans="1:20" x14ac:dyDescent="0.45">
      <c r="A4544" s="154" t="s">
        <v>144</v>
      </c>
      <c r="B4544" s="154">
        <v>2024</v>
      </c>
      <c r="C4544" s="155">
        <v>45585</v>
      </c>
      <c r="D4544" s="154" t="s">
        <v>103</v>
      </c>
      <c r="E4544" s="154" t="s">
        <v>1943</v>
      </c>
      <c r="F4544" s="154">
        <v>4</v>
      </c>
      <c r="G4544" s="154">
        <v>3</v>
      </c>
      <c r="H4544" s="154" t="s">
        <v>6087</v>
      </c>
      <c r="I4544" s="154">
        <v>816</v>
      </c>
      <c r="J4544" s="154" t="s">
        <v>368</v>
      </c>
      <c r="K4544" s="154" t="s">
        <v>131</v>
      </c>
      <c r="L4544" s="154">
        <v>36.265753424657532</v>
      </c>
      <c r="M4544" s="154">
        <v>23</v>
      </c>
      <c r="N4544" s="154">
        <v>23.9542501032678</v>
      </c>
      <c r="O4544" s="154">
        <v>4.3657802656841751</v>
      </c>
      <c r="P4544" s="154">
        <v>10.856909306215281</v>
      </c>
      <c r="Q4544" s="154">
        <v>24.625140517116481</v>
      </c>
      <c r="R4544" s="154">
        <v>4.380866253836543</v>
      </c>
      <c r="S4544" s="154">
        <v>11.48254175560686</v>
      </c>
      <c r="T4544" s="154">
        <v>28.461468876808219</v>
      </c>
    </row>
    <row r="4545" spans="1:20" x14ac:dyDescent="0.45">
      <c r="A4545" s="154" t="s">
        <v>144</v>
      </c>
      <c r="B4545" s="154">
        <v>2024</v>
      </c>
      <c r="C4545" s="155">
        <v>45585</v>
      </c>
      <c r="D4545" s="154" t="s">
        <v>103</v>
      </c>
      <c r="E4545" s="154" t="s">
        <v>1943</v>
      </c>
      <c r="F4545" s="154">
        <v>4</v>
      </c>
      <c r="G4545" s="154">
        <v>4</v>
      </c>
      <c r="H4545" s="154" t="s">
        <v>6087</v>
      </c>
      <c r="I4545" s="154">
        <v>816</v>
      </c>
      <c r="J4545" s="154" t="s">
        <v>488</v>
      </c>
      <c r="K4545" s="154" t="s">
        <v>55</v>
      </c>
      <c r="L4545" s="154">
        <v>23.827397260273969</v>
      </c>
      <c r="M4545" s="154">
        <v>12</v>
      </c>
      <c r="N4545" s="154">
        <v>18.833851802042439</v>
      </c>
      <c r="O4545" s="154">
        <v>4.5122003454720891</v>
      </c>
      <c r="P4545" s="154">
        <v>5.297250765626174</v>
      </c>
      <c r="Q4545" s="154">
        <v>19.001514639111821</v>
      </c>
      <c r="R4545" s="154">
        <v>4.4917533050534679</v>
      </c>
      <c r="S4545" s="154">
        <v>5.5262547239514177</v>
      </c>
      <c r="T4545" s="154">
        <v>28.461468876808219</v>
      </c>
    </row>
    <row r="4546" spans="1:20" x14ac:dyDescent="0.45">
      <c r="A4546" s="154" t="s">
        <v>144</v>
      </c>
      <c r="B4546" s="154">
        <v>2024</v>
      </c>
      <c r="C4546" s="155">
        <v>45585</v>
      </c>
      <c r="D4546" s="154" t="s">
        <v>103</v>
      </c>
      <c r="E4546" s="154" t="s">
        <v>1943</v>
      </c>
      <c r="F4546" s="154">
        <v>4</v>
      </c>
      <c r="G4546" s="154">
        <v>5</v>
      </c>
      <c r="H4546" s="154" t="s">
        <v>6087</v>
      </c>
      <c r="I4546" s="154">
        <v>816</v>
      </c>
      <c r="J4546" s="154" t="s">
        <v>400</v>
      </c>
      <c r="K4546" s="154" t="s">
        <v>58</v>
      </c>
      <c r="L4546" s="154">
        <v>30.69041095890411</v>
      </c>
      <c r="M4546" s="154">
        <v>23</v>
      </c>
      <c r="N4546" s="154">
        <v>22.761328300598439</v>
      </c>
      <c r="O4546" s="154">
        <v>4.5221695106242858</v>
      </c>
      <c r="P4546" s="154">
        <v>9.1948197687255817</v>
      </c>
      <c r="Q4546" s="154">
        <v>20.36647778042181</v>
      </c>
      <c r="R4546" s="154">
        <v>4.5669676742976097</v>
      </c>
      <c r="S4546" s="154">
        <v>6.6655747575289848</v>
      </c>
      <c r="T4546" s="154">
        <v>28.461468876808219</v>
      </c>
    </row>
    <row r="4547" spans="1:20" x14ac:dyDescent="0.45">
      <c r="A4547" s="156" t="s">
        <v>144</v>
      </c>
      <c r="B4547" s="156">
        <v>2024</v>
      </c>
      <c r="C4547" s="157">
        <v>45585</v>
      </c>
      <c r="D4547" s="156" t="s">
        <v>103</v>
      </c>
      <c r="E4547" s="156" t="s">
        <v>1943</v>
      </c>
      <c r="F4547" s="156">
        <v>5</v>
      </c>
      <c r="G4547" s="156">
        <v>1</v>
      </c>
      <c r="H4547" s="156" t="s">
        <v>6088</v>
      </c>
      <c r="I4547" s="156">
        <v>817</v>
      </c>
      <c r="J4547" s="156" t="s">
        <v>358</v>
      </c>
      <c r="K4547" s="156" t="s">
        <v>79</v>
      </c>
      <c r="L4547" s="156">
        <v>31.742465753424661</v>
      </c>
      <c r="M4547" s="156">
        <v>3</v>
      </c>
      <c r="N4547" s="156">
        <v>39.27088211967979</v>
      </c>
      <c r="O4547" s="156">
        <v>4.2630717870736001</v>
      </c>
      <c r="P4547" s="156">
        <v>26.481666758458989</v>
      </c>
      <c r="Q4547" s="156">
        <v>40.353766895060573</v>
      </c>
      <c r="R4547" s="156">
        <v>4.437110537023595</v>
      </c>
      <c r="S4547" s="156">
        <v>27.042435283989789</v>
      </c>
      <c r="T4547" s="156">
        <v>27.575579800011258</v>
      </c>
    </row>
    <row r="4548" spans="1:20" x14ac:dyDescent="0.45">
      <c r="A4548" s="156" t="s">
        <v>144</v>
      </c>
      <c r="B4548" s="156">
        <v>2024</v>
      </c>
      <c r="C4548" s="157">
        <v>45585</v>
      </c>
      <c r="D4548" s="156" t="s">
        <v>103</v>
      </c>
      <c r="E4548" s="156" t="s">
        <v>1943</v>
      </c>
      <c r="F4548" s="156">
        <v>5</v>
      </c>
      <c r="G4548" s="156">
        <v>2</v>
      </c>
      <c r="H4548" s="156" t="s">
        <v>6088</v>
      </c>
      <c r="I4548" s="156">
        <v>817</v>
      </c>
      <c r="J4548" s="156" t="s">
        <v>397</v>
      </c>
      <c r="K4548" s="156" t="s">
        <v>177</v>
      </c>
      <c r="L4548" s="156">
        <v>31.923287671232881</v>
      </c>
      <c r="M4548" s="156">
        <v>13</v>
      </c>
      <c r="N4548" s="156">
        <v>34.02249761640325</v>
      </c>
      <c r="O4548" s="156">
        <v>4.4188744722913391</v>
      </c>
      <c r="P4548" s="156">
        <v>20.765874199529229</v>
      </c>
      <c r="Q4548" s="156">
        <v>33.791699431924613</v>
      </c>
      <c r="R4548" s="156">
        <v>4.4903806042915413</v>
      </c>
      <c r="S4548" s="156">
        <v>20.320557619049978</v>
      </c>
      <c r="T4548" s="156">
        <v>27.575579800011258</v>
      </c>
    </row>
    <row r="4549" spans="1:20" x14ac:dyDescent="0.45">
      <c r="A4549" s="156" t="s">
        <v>144</v>
      </c>
      <c r="B4549" s="156">
        <v>2024</v>
      </c>
      <c r="C4549" s="157">
        <v>45585</v>
      </c>
      <c r="D4549" s="156" t="s">
        <v>103</v>
      </c>
      <c r="E4549" s="156" t="s">
        <v>1943</v>
      </c>
      <c r="F4549" s="156">
        <v>5</v>
      </c>
      <c r="G4549" s="156">
        <v>3</v>
      </c>
      <c r="H4549" s="156" t="s">
        <v>6088</v>
      </c>
      <c r="I4549" s="156">
        <v>817</v>
      </c>
      <c r="J4549" s="156" t="s">
        <v>459</v>
      </c>
      <c r="K4549" s="156" t="s">
        <v>143</v>
      </c>
      <c r="L4549" s="156">
        <v>21.43835616438356</v>
      </c>
      <c r="M4549" s="156">
        <v>23</v>
      </c>
      <c r="N4549" s="156">
        <v>17.130209621581429</v>
      </c>
      <c r="O4549" s="156">
        <v>4.4178660687037956</v>
      </c>
      <c r="P4549" s="156">
        <v>3.876611415470038</v>
      </c>
      <c r="Q4549" s="156">
        <v>17.9265800762177</v>
      </c>
      <c r="R4549" s="156">
        <v>4.4783655241993481</v>
      </c>
      <c r="S4549" s="156">
        <v>4.4914835036196514</v>
      </c>
      <c r="T4549" s="156">
        <v>27.575579800011258</v>
      </c>
    </row>
    <row r="4550" spans="1:20" x14ac:dyDescent="0.45">
      <c r="A4550" s="156" t="s">
        <v>144</v>
      </c>
      <c r="B4550" s="156">
        <v>2024</v>
      </c>
      <c r="C4550" s="157">
        <v>45585</v>
      </c>
      <c r="D4550" s="156" t="s">
        <v>103</v>
      </c>
      <c r="E4550" s="156" t="s">
        <v>1943</v>
      </c>
      <c r="F4550" s="156">
        <v>5</v>
      </c>
      <c r="G4550" s="156">
        <v>4</v>
      </c>
      <c r="H4550" s="156" t="s">
        <v>6088</v>
      </c>
      <c r="I4550" s="156">
        <v>817</v>
      </c>
      <c r="J4550" s="156" t="s">
        <v>521</v>
      </c>
      <c r="K4550" s="156" t="s">
        <v>55</v>
      </c>
      <c r="L4550" s="156">
        <v>24.347945205479451</v>
      </c>
      <c r="M4550" s="156">
        <v>23</v>
      </c>
      <c r="N4550" s="156">
        <v>19.87872984238059</v>
      </c>
      <c r="O4550" s="156">
        <v>5.0393482714877527</v>
      </c>
      <c r="P4550" s="156">
        <v>4.7606850279173294</v>
      </c>
      <c r="Q4550" s="156">
        <v>17.71471449854841</v>
      </c>
      <c r="R4550" s="156">
        <v>5.0278103495724773</v>
      </c>
      <c r="S4550" s="156">
        <v>2.6312834498309781</v>
      </c>
      <c r="T4550" s="156">
        <v>27.575579800011258</v>
      </c>
    </row>
    <row r="4551" spans="1:20" x14ac:dyDescent="0.45">
      <c r="A4551" s="130" t="s">
        <v>144</v>
      </c>
      <c r="B4551" s="130">
        <v>2024</v>
      </c>
      <c r="C4551" s="131">
        <v>45585</v>
      </c>
      <c r="D4551" s="130" t="s">
        <v>103</v>
      </c>
      <c r="E4551" s="130" t="s">
        <v>5233</v>
      </c>
      <c r="F4551" s="130">
        <v>1</v>
      </c>
      <c r="G4551" s="130">
        <v>1</v>
      </c>
      <c r="H4551" s="130" t="s">
        <v>6089</v>
      </c>
      <c r="I4551" s="130">
        <v>818</v>
      </c>
      <c r="J4551" s="130" t="s">
        <v>475</v>
      </c>
      <c r="K4551" s="130" t="s">
        <v>265</v>
      </c>
      <c r="L4551" s="130">
        <v>21.12328767123288</v>
      </c>
      <c r="M4551" s="130">
        <v>7</v>
      </c>
      <c r="N4551" s="130">
        <v>27.490303661401601</v>
      </c>
      <c r="O4551" s="130">
        <v>4.3717956522319721</v>
      </c>
      <c r="P4551" s="130">
        <v>14.37491670470569</v>
      </c>
      <c r="Q4551" s="130">
        <v>28.647383968584219</v>
      </c>
      <c r="R4551" s="130">
        <v>4.522590663845012</v>
      </c>
      <c r="S4551" s="130">
        <v>15.079611977049179</v>
      </c>
      <c r="T4551" s="130">
        <v>22.28609869364508</v>
      </c>
    </row>
    <row r="4552" spans="1:20" x14ac:dyDescent="0.45">
      <c r="A4552" s="130" t="s">
        <v>144</v>
      </c>
      <c r="B4552" s="130">
        <v>2024</v>
      </c>
      <c r="C4552" s="131">
        <v>45585</v>
      </c>
      <c r="D4552" s="130" t="s">
        <v>103</v>
      </c>
      <c r="E4552" s="130" t="s">
        <v>5233</v>
      </c>
      <c r="F4552" s="130">
        <v>1</v>
      </c>
      <c r="G4552" s="130">
        <v>2</v>
      </c>
      <c r="H4552" s="130" t="s">
        <v>6089</v>
      </c>
      <c r="I4552" s="130">
        <v>818</v>
      </c>
      <c r="J4552" s="130" t="s">
        <v>488</v>
      </c>
      <c r="K4552" s="130" t="s">
        <v>55</v>
      </c>
      <c r="L4552" s="130">
        <v>23.827397260273969</v>
      </c>
      <c r="M4552" s="130">
        <v>12</v>
      </c>
      <c r="N4552" s="130">
        <v>19.001514639111821</v>
      </c>
      <c r="O4552" s="130">
        <v>4.4917533050534679</v>
      </c>
      <c r="P4552" s="130">
        <v>5.5262547239514177</v>
      </c>
      <c r="Q4552" s="130">
        <v>19.563940752636459</v>
      </c>
      <c r="R4552" s="130">
        <v>4.5365545840699824</v>
      </c>
      <c r="S4552" s="130">
        <v>5.954277000426508</v>
      </c>
      <c r="T4552" s="130">
        <v>22.28609869364508</v>
      </c>
    </row>
    <row r="4553" spans="1:20" x14ac:dyDescent="0.45">
      <c r="A4553" s="130" t="s">
        <v>144</v>
      </c>
      <c r="B4553" s="130">
        <v>2024</v>
      </c>
      <c r="C4553" s="131">
        <v>45585</v>
      </c>
      <c r="D4553" s="130" t="s">
        <v>103</v>
      </c>
      <c r="E4553" s="130" t="s">
        <v>5233</v>
      </c>
      <c r="F4553" s="130">
        <v>1</v>
      </c>
      <c r="G4553" s="130">
        <v>3</v>
      </c>
      <c r="H4553" s="130" t="s">
        <v>6089</v>
      </c>
      <c r="I4553" s="130">
        <v>818</v>
      </c>
      <c r="J4553" s="130" t="s">
        <v>400</v>
      </c>
      <c r="K4553" s="130" t="s">
        <v>58</v>
      </c>
      <c r="L4553" s="130">
        <v>30.69041095890411</v>
      </c>
      <c r="M4553" s="130">
        <v>23</v>
      </c>
      <c r="N4553" s="130">
        <v>20.36647778042181</v>
      </c>
      <c r="O4553" s="130">
        <v>4.5669676742976097</v>
      </c>
      <c r="P4553" s="130">
        <v>6.6655747575289848</v>
      </c>
      <c r="Q4553" s="130">
        <v>18.53944931711046</v>
      </c>
      <c r="R4553" s="130">
        <v>4.651585888811562</v>
      </c>
      <c r="S4553" s="130">
        <v>4.5846916506757784</v>
      </c>
      <c r="T4553" s="130">
        <v>22.28609869364508</v>
      </c>
    </row>
    <row r="4554" spans="1:20" x14ac:dyDescent="0.45">
      <c r="A4554" s="150" t="s">
        <v>144</v>
      </c>
      <c r="B4554" s="150">
        <v>2024</v>
      </c>
      <c r="C4554" s="151">
        <v>45585</v>
      </c>
      <c r="D4554" s="150" t="s">
        <v>103</v>
      </c>
      <c r="E4554" s="150" t="s">
        <v>5233</v>
      </c>
      <c r="F4554" s="150">
        <v>2</v>
      </c>
      <c r="G4554" s="150">
        <v>1</v>
      </c>
      <c r="H4554" s="150" t="s">
        <v>6090</v>
      </c>
      <c r="I4554" s="150">
        <v>819</v>
      </c>
      <c r="J4554" s="150" t="s">
        <v>468</v>
      </c>
      <c r="K4554" s="150" t="s">
        <v>91</v>
      </c>
      <c r="L4554" s="150">
        <v>26.539726027397261</v>
      </c>
      <c r="M4554" s="150">
        <v>13</v>
      </c>
      <c r="N4554" s="150">
        <v>30.539186832905191</v>
      </c>
      <c r="O4554" s="150">
        <v>4.4019611682045197</v>
      </c>
      <c r="P4554" s="150">
        <v>17.333303328291631</v>
      </c>
      <c r="Q4554" s="150">
        <v>32.511992992335429</v>
      </c>
      <c r="R4554" s="150">
        <v>4.5151235585636202</v>
      </c>
      <c r="S4554" s="150">
        <v>18.966622316644571</v>
      </c>
      <c r="T4554" s="150">
        <v>28.98275946251178</v>
      </c>
    </row>
    <row r="4555" spans="1:20" x14ac:dyDescent="0.45">
      <c r="A4555" s="150" t="s">
        <v>144</v>
      </c>
      <c r="B4555" s="150">
        <v>2024</v>
      </c>
      <c r="C4555" s="151">
        <v>45585</v>
      </c>
      <c r="D4555" s="150" t="s">
        <v>103</v>
      </c>
      <c r="E4555" s="150" t="s">
        <v>5233</v>
      </c>
      <c r="F4555" s="150">
        <v>2</v>
      </c>
      <c r="G4555" s="150">
        <v>2</v>
      </c>
      <c r="H4555" s="150" t="s">
        <v>6090</v>
      </c>
      <c r="I4555" s="150">
        <v>819</v>
      </c>
      <c r="J4555" s="150" t="s">
        <v>441</v>
      </c>
      <c r="K4555" s="150" t="s">
        <v>34</v>
      </c>
      <c r="L4555" s="150">
        <v>25.12876712328767</v>
      </c>
      <c r="M4555" s="150">
        <v>6</v>
      </c>
      <c r="N4555" s="150">
        <v>37.322207468861222</v>
      </c>
      <c r="O4555" s="150">
        <v>4.357106744595594</v>
      </c>
      <c r="P4555" s="150">
        <v>24.25088723507444</v>
      </c>
      <c r="Q4555" s="150">
        <v>36.013179746311451</v>
      </c>
      <c r="R4555" s="150">
        <v>4.4462846568213887</v>
      </c>
      <c r="S4555" s="150">
        <v>22.67432577584729</v>
      </c>
      <c r="T4555" s="150">
        <v>28.98275946251178</v>
      </c>
    </row>
    <row r="4556" spans="1:20" x14ac:dyDescent="0.45">
      <c r="A4556" s="150" t="s">
        <v>144</v>
      </c>
      <c r="B4556" s="150">
        <v>2024</v>
      </c>
      <c r="C4556" s="151">
        <v>45585</v>
      </c>
      <c r="D4556" s="150" t="s">
        <v>103</v>
      </c>
      <c r="E4556" s="150" t="s">
        <v>5233</v>
      </c>
      <c r="F4556" s="150">
        <v>2</v>
      </c>
      <c r="G4556" s="150">
        <v>3</v>
      </c>
      <c r="H4556" s="150" t="s">
        <v>6090</v>
      </c>
      <c r="I4556" s="150">
        <v>819</v>
      </c>
      <c r="J4556" s="150" t="s">
        <v>439</v>
      </c>
      <c r="K4556" s="150" t="s">
        <v>265</v>
      </c>
      <c r="L4556" s="150">
        <v>26.767123287671229</v>
      </c>
      <c r="M4556" s="150">
        <v>23</v>
      </c>
      <c r="N4556" s="150">
        <v>19.086884085768929</v>
      </c>
      <c r="O4556" s="150">
        <v>4.4640081480349183</v>
      </c>
      <c r="P4556" s="150">
        <v>5.6948596416641699</v>
      </c>
      <c r="Q4556" s="150">
        <v>18.430732430867131</v>
      </c>
      <c r="R4556" s="150">
        <v>4.6511296956420169</v>
      </c>
      <c r="S4556" s="150">
        <v>4.477343343941083</v>
      </c>
      <c r="T4556" s="150">
        <v>28.98275946251178</v>
      </c>
    </row>
    <row r="4557" spans="1:20" x14ac:dyDescent="0.45">
      <c r="A4557" s="152" t="s">
        <v>144</v>
      </c>
      <c r="B4557" s="152">
        <v>2024</v>
      </c>
      <c r="C4557" s="153">
        <v>45585</v>
      </c>
      <c r="D4557" s="152" t="s">
        <v>103</v>
      </c>
      <c r="E4557" s="152" t="s">
        <v>5233</v>
      </c>
      <c r="F4557" s="152">
        <v>3</v>
      </c>
      <c r="G4557" s="152">
        <v>1</v>
      </c>
      <c r="H4557" s="152" t="s">
        <v>6091</v>
      </c>
      <c r="I4557" s="152">
        <v>820</v>
      </c>
      <c r="J4557" s="152" t="s">
        <v>527</v>
      </c>
      <c r="K4557" s="152" t="s">
        <v>88</v>
      </c>
      <c r="L4557" s="152">
        <v>20.230136986301371</v>
      </c>
      <c r="M4557" s="152">
        <v>13</v>
      </c>
      <c r="N4557" s="152">
        <v>26.910250406722451</v>
      </c>
      <c r="O4557" s="152">
        <v>5.6297055138967016</v>
      </c>
      <c r="P4557" s="152">
        <v>10.02113386503234</v>
      </c>
      <c r="Q4557" s="152">
        <v>30.268714954489429</v>
      </c>
      <c r="R4557" s="152">
        <v>5.4309890113529784</v>
      </c>
      <c r="S4557" s="152">
        <v>13.975747920430489</v>
      </c>
      <c r="T4557" s="152">
        <v>25.133676732248919</v>
      </c>
    </row>
    <row r="4558" spans="1:20" x14ac:dyDescent="0.45">
      <c r="A4558" s="152" t="s">
        <v>144</v>
      </c>
      <c r="B4558" s="152">
        <v>2024</v>
      </c>
      <c r="C4558" s="153">
        <v>45585</v>
      </c>
      <c r="D4558" s="152" t="s">
        <v>103</v>
      </c>
      <c r="E4558" s="152" t="s">
        <v>5233</v>
      </c>
      <c r="F4558" s="152">
        <v>3</v>
      </c>
      <c r="G4558" s="152">
        <v>2</v>
      </c>
      <c r="H4558" s="152" t="s">
        <v>6091</v>
      </c>
      <c r="I4558" s="152">
        <v>820</v>
      </c>
      <c r="J4558" s="152" t="s">
        <v>528</v>
      </c>
      <c r="K4558" s="152" t="s">
        <v>43</v>
      </c>
      <c r="L4558" s="152">
        <v>21.526027397260279</v>
      </c>
      <c r="M4558" s="152">
        <v>8</v>
      </c>
      <c r="N4558" s="152">
        <v>31.961480583409681</v>
      </c>
      <c r="O4558" s="152">
        <v>4.5519619293050786</v>
      </c>
      <c r="P4558" s="152">
        <v>18.305594795494439</v>
      </c>
      <c r="Q4558" s="152">
        <v>31.57029336581806</v>
      </c>
      <c r="R4558" s="152">
        <v>4.5423987031878186</v>
      </c>
      <c r="S4558" s="152">
        <v>17.9430972562546</v>
      </c>
      <c r="T4558" s="152">
        <v>25.133676732248919</v>
      </c>
    </row>
    <row r="4559" spans="1:20" x14ac:dyDescent="0.45">
      <c r="A4559" s="152" t="s">
        <v>144</v>
      </c>
      <c r="B4559" s="152">
        <v>2024</v>
      </c>
      <c r="C4559" s="153">
        <v>45585</v>
      </c>
      <c r="D4559" s="152" t="s">
        <v>103</v>
      </c>
      <c r="E4559" s="152" t="s">
        <v>5233</v>
      </c>
      <c r="F4559" s="152">
        <v>3</v>
      </c>
      <c r="G4559" s="152">
        <v>3</v>
      </c>
      <c r="H4559" s="152" t="s">
        <v>6091</v>
      </c>
      <c r="I4559" s="152">
        <v>820</v>
      </c>
      <c r="J4559" s="152" t="s">
        <v>387</v>
      </c>
      <c r="K4559" s="152" t="s">
        <v>58</v>
      </c>
      <c r="L4559" s="152">
        <v>27.68219178082192</v>
      </c>
      <c r="M4559" s="152">
        <v>23</v>
      </c>
      <c r="N4559" s="152">
        <v>23.948261440315139</v>
      </c>
      <c r="O4559" s="152">
        <v>4.3899319355726636</v>
      </c>
      <c r="P4559" s="152">
        <v>10.77846563359715</v>
      </c>
      <c r="Q4559" s="152">
        <v>23.48082795917583</v>
      </c>
      <c r="R4559" s="152">
        <v>4.4282193100371172</v>
      </c>
      <c r="S4559" s="152">
        <v>10.196170029064479</v>
      </c>
      <c r="T4559" s="152">
        <v>25.133676732248919</v>
      </c>
    </row>
    <row r="4560" spans="1:20" x14ac:dyDescent="0.45">
      <c r="A4560" s="152" t="s">
        <v>144</v>
      </c>
      <c r="B4560" s="152">
        <v>2024</v>
      </c>
      <c r="C4560" s="153">
        <v>45585</v>
      </c>
      <c r="D4560" s="152" t="s">
        <v>103</v>
      </c>
      <c r="E4560" s="152" t="s">
        <v>5233</v>
      </c>
      <c r="F4560" s="152">
        <v>3</v>
      </c>
      <c r="G4560" s="152">
        <v>4</v>
      </c>
      <c r="H4560" s="152" t="s">
        <v>6091</v>
      </c>
      <c r="I4560" s="152">
        <v>820</v>
      </c>
      <c r="J4560" s="152" t="s">
        <v>521</v>
      </c>
      <c r="K4560" s="152" t="s">
        <v>55</v>
      </c>
      <c r="L4560" s="152">
        <v>24.347945205479451</v>
      </c>
      <c r="M4560" s="152">
        <v>23</v>
      </c>
      <c r="N4560" s="152">
        <v>17.71471449854841</v>
      </c>
      <c r="O4560" s="152">
        <v>5.0278103495724773</v>
      </c>
      <c r="P4560" s="152">
        <v>2.6312834498309781</v>
      </c>
      <c r="Q4560" s="152">
        <v>16.035430437272758</v>
      </c>
      <c r="R4560" s="152">
        <v>5.032784978056184</v>
      </c>
      <c r="S4560" s="152">
        <v>0.93707550310420729</v>
      </c>
      <c r="T4560" s="152">
        <v>25.133676732248919</v>
      </c>
    </row>
    <row r="4561" spans="1:20" x14ac:dyDescent="0.45">
      <c r="A4561" s="154" t="s">
        <v>144</v>
      </c>
      <c r="B4561" s="154">
        <v>2024</v>
      </c>
      <c r="C4561" s="155">
        <v>45585</v>
      </c>
      <c r="D4561" s="154" t="s">
        <v>103</v>
      </c>
      <c r="E4561" s="154" t="s">
        <v>5233</v>
      </c>
      <c r="F4561" s="154">
        <v>4</v>
      </c>
      <c r="G4561" s="154">
        <v>1</v>
      </c>
      <c r="H4561" s="154" t="s">
        <v>6092</v>
      </c>
      <c r="I4561" s="154">
        <v>821</v>
      </c>
      <c r="J4561" s="154" t="s">
        <v>453</v>
      </c>
      <c r="K4561" s="154" t="s">
        <v>88</v>
      </c>
      <c r="L4561" s="154">
        <v>23.646575342465749</v>
      </c>
      <c r="M4561" s="154">
        <v>13</v>
      </c>
      <c r="N4561" s="154">
        <v>32.591433125514278</v>
      </c>
      <c r="O4561" s="154">
        <v>4.3476514227630334</v>
      </c>
      <c r="P4561" s="154">
        <v>19.548478857225181</v>
      </c>
      <c r="Q4561" s="154">
        <v>34.014517280679868</v>
      </c>
      <c r="R4561" s="154">
        <v>4.4744731924334893</v>
      </c>
      <c r="S4561" s="154">
        <v>20.5910977033794</v>
      </c>
      <c r="T4561" s="154">
        <v>25.75685347355935</v>
      </c>
    </row>
    <row r="4562" spans="1:20" x14ac:dyDescent="0.45">
      <c r="A4562" s="154" t="s">
        <v>144</v>
      </c>
      <c r="B4562" s="154">
        <v>2024</v>
      </c>
      <c r="C4562" s="155">
        <v>45585</v>
      </c>
      <c r="D4562" s="154" t="s">
        <v>103</v>
      </c>
      <c r="E4562" s="154" t="s">
        <v>5233</v>
      </c>
      <c r="F4562" s="154">
        <v>4</v>
      </c>
      <c r="G4562" s="154">
        <v>2</v>
      </c>
      <c r="H4562" s="154" t="s">
        <v>6092</v>
      </c>
      <c r="I4562" s="154">
        <v>821</v>
      </c>
      <c r="J4562" s="154" t="s">
        <v>403</v>
      </c>
      <c r="K4562" s="154" t="s">
        <v>61</v>
      </c>
      <c r="L4562" s="154">
        <v>27.61643835616438</v>
      </c>
      <c r="M4562" s="154">
        <v>10</v>
      </c>
      <c r="N4562" s="154">
        <v>27.884260175388938</v>
      </c>
      <c r="O4562" s="154">
        <v>4.4274535041210612</v>
      </c>
      <c r="P4562" s="154">
        <v>14.60189966302576</v>
      </c>
      <c r="Q4562" s="154">
        <v>28.19961915228836</v>
      </c>
      <c r="R4562" s="154">
        <v>4.4501522331106873</v>
      </c>
      <c r="S4562" s="154">
        <v>14.8491624529563</v>
      </c>
      <c r="T4562" s="154">
        <v>25.75685347355935</v>
      </c>
    </row>
    <row r="4563" spans="1:20" x14ac:dyDescent="0.45">
      <c r="A4563" s="154" t="s">
        <v>144</v>
      </c>
      <c r="B4563" s="154">
        <v>2024</v>
      </c>
      <c r="C4563" s="155">
        <v>45585</v>
      </c>
      <c r="D4563" s="154" t="s">
        <v>103</v>
      </c>
      <c r="E4563" s="154" t="s">
        <v>5233</v>
      </c>
      <c r="F4563" s="154">
        <v>4</v>
      </c>
      <c r="G4563" s="154">
        <v>3</v>
      </c>
      <c r="H4563" s="154" t="s">
        <v>6092</v>
      </c>
      <c r="I4563" s="154">
        <v>821</v>
      </c>
      <c r="J4563" s="154" t="s">
        <v>459</v>
      </c>
      <c r="K4563" s="154" t="s">
        <v>143</v>
      </c>
      <c r="L4563" s="154">
        <v>21.43835616438356</v>
      </c>
      <c r="M4563" s="154">
        <v>23</v>
      </c>
      <c r="N4563" s="154">
        <v>17.9265800762177</v>
      </c>
      <c r="O4563" s="154">
        <v>4.4783655241993481</v>
      </c>
      <c r="P4563" s="154">
        <v>4.4914835036196514</v>
      </c>
      <c r="Q4563" s="154">
        <v>18.575463651464059</v>
      </c>
      <c r="R4563" s="154">
        <v>4.4778702601626907</v>
      </c>
      <c r="S4563" s="154">
        <v>5.1418528709759901</v>
      </c>
      <c r="T4563" s="154">
        <v>25.75685347355935</v>
      </c>
    </row>
    <row r="4564" spans="1:20" x14ac:dyDescent="0.45">
      <c r="A4564" s="154" t="s">
        <v>144</v>
      </c>
      <c r="B4564" s="154">
        <v>2024</v>
      </c>
      <c r="C4564" s="155">
        <v>45585</v>
      </c>
      <c r="D4564" s="154" t="s">
        <v>103</v>
      </c>
      <c r="E4564" s="154" t="s">
        <v>5233</v>
      </c>
      <c r="F4564" s="154">
        <v>4</v>
      </c>
      <c r="G4564" s="154">
        <v>4</v>
      </c>
      <c r="H4564" s="154" t="s">
        <v>6092</v>
      </c>
      <c r="I4564" s="154">
        <v>821</v>
      </c>
      <c r="J4564" s="154" t="s">
        <v>368</v>
      </c>
      <c r="K4564" s="154" t="s">
        <v>131</v>
      </c>
      <c r="L4564" s="154">
        <v>36.265753424657532</v>
      </c>
      <c r="M4564" s="154">
        <v>23</v>
      </c>
      <c r="N4564" s="154">
        <v>24.625140517116481</v>
      </c>
      <c r="O4564" s="154">
        <v>4.380866253836543</v>
      </c>
      <c r="P4564" s="154">
        <v>11.48254175560686</v>
      </c>
      <c r="Q4564" s="154">
        <v>22.24898410439323</v>
      </c>
      <c r="R4564" s="154">
        <v>4.4585857936186883</v>
      </c>
      <c r="S4564" s="154">
        <v>8.8732267235371616</v>
      </c>
      <c r="T4564" s="154">
        <v>25.75685347355935</v>
      </c>
    </row>
    <row r="4565" spans="1:20" x14ac:dyDescent="0.45">
      <c r="A4565" s="132" t="s">
        <v>144</v>
      </c>
      <c r="B4565" s="132">
        <v>2024</v>
      </c>
      <c r="C4565" s="133">
        <v>45585</v>
      </c>
      <c r="D4565" s="132" t="s">
        <v>103</v>
      </c>
      <c r="E4565" s="132" t="s">
        <v>5234</v>
      </c>
      <c r="F4565" s="132">
        <v>1</v>
      </c>
      <c r="G4565" s="132">
        <v>1</v>
      </c>
      <c r="H4565" s="132" t="s">
        <v>6093</v>
      </c>
      <c r="I4565" s="132">
        <v>822</v>
      </c>
      <c r="J4565" s="132" t="s">
        <v>354</v>
      </c>
      <c r="K4565" s="132" t="s">
        <v>121</v>
      </c>
      <c r="L4565" s="132">
        <v>29.210958904109589</v>
      </c>
      <c r="M4565" s="132">
        <v>9</v>
      </c>
      <c r="N4565" s="132">
        <v>35.840589707474813</v>
      </c>
      <c r="O4565" s="132">
        <v>4.4604727125894152</v>
      </c>
      <c r="P4565" s="132">
        <v>22.459171569706559</v>
      </c>
      <c r="Q4565" s="132">
        <v>38.237592542381421</v>
      </c>
      <c r="R4565" s="132">
        <v>4.4850527000301206</v>
      </c>
      <c r="S4565" s="132">
        <v>24.782434442291059</v>
      </c>
      <c r="T4565" s="132">
        <v>33.529615845264168</v>
      </c>
    </row>
    <row r="4566" spans="1:20" x14ac:dyDescent="0.45">
      <c r="A4566" s="132" t="s">
        <v>144</v>
      </c>
      <c r="B4566" s="132">
        <v>2024</v>
      </c>
      <c r="C4566" s="133">
        <v>45585</v>
      </c>
      <c r="D4566" s="132" t="s">
        <v>103</v>
      </c>
      <c r="E4566" s="132" t="s">
        <v>5234</v>
      </c>
      <c r="F4566" s="132">
        <v>1</v>
      </c>
      <c r="G4566" s="132">
        <v>2</v>
      </c>
      <c r="H4566" s="132" t="s">
        <v>6093</v>
      </c>
      <c r="I4566" s="132">
        <v>822</v>
      </c>
      <c r="J4566" s="132" t="s">
        <v>403</v>
      </c>
      <c r="K4566" s="132" t="s">
        <v>61</v>
      </c>
      <c r="L4566" s="132">
        <v>27.61643835616438</v>
      </c>
      <c r="M4566" s="132">
        <v>10</v>
      </c>
      <c r="N4566" s="132">
        <v>28.19961915228836</v>
      </c>
      <c r="O4566" s="132">
        <v>4.4501522331106873</v>
      </c>
      <c r="P4566" s="132">
        <v>14.8491624529563</v>
      </c>
      <c r="Q4566" s="132">
        <v>30.688471981631071</v>
      </c>
      <c r="R4566" s="132">
        <v>4.3835326972176087</v>
      </c>
      <c r="S4566" s="132">
        <v>17.53787388997824</v>
      </c>
      <c r="T4566" s="132">
        <v>33.529615845264168</v>
      </c>
    </row>
    <row r="4567" spans="1:20" x14ac:dyDescent="0.45">
      <c r="A4567" s="132" t="s">
        <v>144</v>
      </c>
      <c r="B4567" s="132">
        <v>2024</v>
      </c>
      <c r="C4567" s="133">
        <v>45585</v>
      </c>
      <c r="D4567" s="132" t="s">
        <v>103</v>
      </c>
      <c r="E4567" s="132" t="s">
        <v>5234</v>
      </c>
      <c r="F4567" s="132">
        <v>1</v>
      </c>
      <c r="G4567" s="132">
        <v>3</v>
      </c>
      <c r="H4567" s="132" t="s">
        <v>6093</v>
      </c>
      <c r="I4567" s="132">
        <v>822</v>
      </c>
      <c r="J4567" s="132" t="s">
        <v>441</v>
      </c>
      <c r="K4567" s="132" t="s">
        <v>34</v>
      </c>
      <c r="L4567" s="132">
        <v>25.12876712328767</v>
      </c>
      <c r="M4567" s="132">
        <v>6</v>
      </c>
      <c r="N4567" s="132">
        <v>36.013179746311451</v>
      </c>
      <c r="O4567" s="132">
        <v>4.4462846568213887</v>
      </c>
      <c r="P4567" s="132">
        <v>22.67432577584729</v>
      </c>
      <c r="Q4567" s="132">
        <v>35.886534749155629</v>
      </c>
      <c r="R4567" s="132">
        <v>4.3636907782416294</v>
      </c>
      <c r="S4567" s="132">
        <v>22.795462414430741</v>
      </c>
      <c r="T4567" s="132">
        <v>33.529615845264168</v>
      </c>
    </row>
    <row r="4568" spans="1:20" x14ac:dyDescent="0.45">
      <c r="A4568" s="132" t="s">
        <v>144</v>
      </c>
      <c r="B4568" s="132">
        <v>2024</v>
      </c>
      <c r="C4568" s="133">
        <v>45585</v>
      </c>
      <c r="D4568" s="132" t="s">
        <v>103</v>
      </c>
      <c r="E4568" s="132" t="s">
        <v>5234</v>
      </c>
      <c r="F4568" s="132">
        <v>1</v>
      </c>
      <c r="G4568" s="132">
        <v>4</v>
      </c>
      <c r="H4568" s="132" t="s">
        <v>6093</v>
      </c>
      <c r="I4568" s="132">
        <v>822</v>
      </c>
      <c r="J4568" s="132" t="s">
        <v>519</v>
      </c>
      <c r="K4568" s="132" t="s">
        <v>91</v>
      </c>
      <c r="L4568" s="132">
        <v>21.506849315068489</v>
      </c>
      <c r="M4568" s="132">
        <v>11</v>
      </c>
      <c r="N4568" s="132">
        <v>28.71743739826147</v>
      </c>
      <c r="O4568" s="132">
        <v>4.6038827062476431</v>
      </c>
      <c r="P4568" s="132">
        <v>14.90578927951854</v>
      </c>
      <c r="Q4568" s="132">
        <v>29.320370457077431</v>
      </c>
      <c r="R4568" s="132">
        <v>4.4748995018095501</v>
      </c>
      <c r="S4568" s="132">
        <v>15.895671951648779</v>
      </c>
      <c r="T4568" s="132">
        <v>33.529615845264168</v>
      </c>
    </row>
    <row r="4569" spans="1:20" x14ac:dyDescent="0.45">
      <c r="A4569" s="132" t="s">
        <v>144</v>
      </c>
      <c r="B4569" s="132">
        <v>2024</v>
      </c>
      <c r="C4569" s="133">
        <v>45585</v>
      </c>
      <c r="D4569" s="132" t="s">
        <v>103</v>
      </c>
      <c r="E4569" s="132" t="s">
        <v>5234</v>
      </c>
      <c r="F4569" s="132">
        <v>1</v>
      </c>
      <c r="G4569" s="132">
        <v>5</v>
      </c>
      <c r="H4569" s="132" t="s">
        <v>6093</v>
      </c>
      <c r="I4569" s="132">
        <v>822</v>
      </c>
      <c r="J4569" s="132" t="s">
        <v>346</v>
      </c>
      <c r="K4569" s="132" t="s">
        <v>52</v>
      </c>
      <c r="L4569" s="132">
        <v>25.5013698630137</v>
      </c>
      <c r="M4569" s="132">
        <v>13</v>
      </c>
      <c r="N4569" s="132">
        <v>42.138154112759537</v>
      </c>
      <c r="O4569" s="132">
        <v>4.5499851735765642</v>
      </c>
      <c r="P4569" s="132">
        <v>28.48819859202985</v>
      </c>
      <c r="Q4569" s="132">
        <v>38.824473773498312</v>
      </c>
      <c r="R4569" s="132">
        <v>4.454970630107419</v>
      </c>
      <c r="S4569" s="132">
        <v>25.45956188317605</v>
      </c>
      <c r="T4569" s="132">
        <v>33.529615845264168</v>
      </c>
    </row>
    <row r="4570" spans="1:20" x14ac:dyDescent="0.45">
      <c r="A4570" s="132" t="s">
        <v>144</v>
      </c>
      <c r="B4570" s="132">
        <v>2024</v>
      </c>
      <c r="C4570" s="133">
        <v>45585</v>
      </c>
      <c r="D4570" s="132" t="s">
        <v>103</v>
      </c>
      <c r="E4570" s="132" t="s">
        <v>5234</v>
      </c>
      <c r="F4570" s="132">
        <v>1</v>
      </c>
      <c r="G4570" s="132">
        <v>6</v>
      </c>
      <c r="H4570" s="132" t="s">
        <v>6093</v>
      </c>
      <c r="I4570" s="132">
        <v>822</v>
      </c>
      <c r="J4570" s="132" t="s">
        <v>527</v>
      </c>
      <c r="K4570" s="132" t="s">
        <v>88</v>
      </c>
      <c r="L4570" s="132">
        <v>20.230136986301371</v>
      </c>
      <c r="M4570" s="132">
        <v>13</v>
      </c>
      <c r="N4570" s="132">
        <v>30.268714954489429</v>
      </c>
      <c r="O4570" s="132">
        <v>5.4309890113529784</v>
      </c>
      <c r="P4570" s="132">
        <v>13.975747920430489</v>
      </c>
      <c r="Q4570" s="132">
        <v>27.236835320445021</v>
      </c>
      <c r="R4570" s="132">
        <v>5.2280962281078933</v>
      </c>
      <c r="S4570" s="132">
        <v>11.552546636121351</v>
      </c>
      <c r="T4570" s="132">
        <v>33.529615845264168</v>
      </c>
    </row>
    <row r="4571" spans="1:20" x14ac:dyDescent="0.45">
      <c r="A4571" s="160" t="s">
        <v>144</v>
      </c>
      <c r="B4571" s="160">
        <v>2024</v>
      </c>
      <c r="C4571" s="161">
        <v>45585</v>
      </c>
      <c r="D4571" s="160" t="s">
        <v>103</v>
      </c>
      <c r="E4571" s="160" t="s">
        <v>5234</v>
      </c>
      <c r="F4571" s="160">
        <v>2</v>
      </c>
      <c r="G4571" s="160">
        <v>1</v>
      </c>
      <c r="H4571" s="160" t="s">
        <v>6094</v>
      </c>
      <c r="I4571" s="160">
        <v>823</v>
      </c>
      <c r="J4571" s="160" t="s">
        <v>492</v>
      </c>
      <c r="K4571" s="160" t="s">
        <v>79</v>
      </c>
      <c r="L4571" s="160">
        <v>21.843835616438351</v>
      </c>
      <c r="M4571" s="160">
        <v>4</v>
      </c>
      <c r="N4571" s="160">
        <v>46.817824406216623</v>
      </c>
      <c r="O4571" s="160">
        <v>4.578229098705247</v>
      </c>
      <c r="P4571" s="160">
        <v>33.083137110100878</v>
      </c>
      <c r="Q4571" s="160">
        <v>47.876331138366623</v>
      </c>
      <c r="R4571" s="160">
        <v>4.6887755276539744</v>
      </c>
      <c r="S4571" s="160">
        <v>33.810004555404703</v>
      </c>
      <c r="T4571" s="160">
        <v>31.815321392320911</v>
      </c>
    </row>
    <row r="4572" spans="1:20" x14ac:dyDescent="0.45">
      <c r="A4572" s="160" t="s">
        <v>144</v>
      </c>
      <c r="B4572" s="160">
        <v>2024</v>
      </c>
      <c r="C4572" s="161">
        <v>45585</v>
      </c>
      <c r="D4572" s="160" t="s">
        <v>103</v>
      </c>
      <c r="E4572" s="160" t="s">
        <v>5234</v>
      </c>
      <c r="F4572" s="160">
        <v>2</v>
      </c>
      <c r="G4572" s="160">
        <v>2</v>
      </c>
      <c r="H4572" s="160" t="s">
        <v>6094</v>
      </c>
      <c r="I4572" s="160">
        <v>823</v>
      </c>
      <c r="J4572" s="160" t="s">
        <v>528</v>
      </c>
      <c r="K4572" s="160" t="s">
        <v>43</v>
      </c>
      <c r="L4572" s="160">
        <v>21.526027397260279</v>
      </c>
      <c r="M4572" s="160">
        <v>8</v>
      </c>
      <c r="N4572" s="160">
        <v>31.57029336581806</v>
      </c>
      <c r="O4572" s="160">
        <v>4.5423987031878186</v>
      </c>
      <c r="P4572" s="160">
        <v>17.9430972562546</v>
      </c>
      <c r="Q4572" s="160">
        <v>33.349193483601233</v>
      </c>
      <c r="R4572" s="160">
        <v>4.5019658995207186</v>
      </c>
      <c r="S4572" s="160">
        <v>19.843295785039071</v>
      </c>
      <c r="T4572" s="160">
        <v>31.815321392320911</v>
      </c>
    </row>
    <row r="4573" spans="1:20" x14ac:dyDescent="0.45">
      <c r="A4573" s="160" t="s">
        <v>144</v>
      </c>
      <c r="B4573" s="160">
        <v>2024</v>
      </c>
      <c r="C4573" s="161">
        <v>45585</v>
      </c>
      <c r="D4573" s="160" t="s">
        <v>103</v>
      </c>
      <c r="E4573" s="160" t="s">
        <v>5234</v>
      </c>
      <c r="F4573" s="160">
        <v>2</v>
      </c>
      <c r="G4573" s="160">
        <v>3</v>
      </c>
      <c r="H4573" s="160" t="s">
        <v>6094</v>
      </c>
      <c r="I4573" s="160">
        <v>823</v>
      </c>
      <c r="J4573" s="160" t="s">
        <v>475</v>
      </c>
      <c r="K4573" s="160" t="s">
        <v>265</v>
      </c>
      <c r="L4573" s="160">
        <v>21.12328767123288</v>
      </c>
      <c r="M4573" s="160">
        <v>7</v>
      </c>
      <c r="N4573" s="160">
        <v>28.647383968584219</v>
      </c>
      <c r="O4573" s="160">
        <v>4.522590663845012</v>
      </c>
      <c r="P4573" s="160">
        <v>15.079611977049179</v>
      </c>
      <c r="Q4573" s="160">
        <v>29.63904082539975</v>
      </c>
      <c r="R4573" s="160">
        <v>4.4458442169792383</v>
      </c>
      <c r="S4573" s="160">
        <v>16.30150817446204</v>
      </c>
      <c r="T4573" s="160">
        <v>31.815321392320911</v>
      </c>
    </row>
    <row r="4574" spans="1:20" x14ac:dyDescent="0.45">
      <c r="A4574" s="160" t="s">
        <v>144</v>
      </c>
      <c r="B4574" s="160">
        <v>2024</v>
      </c>
      <c r="C4574" s="161">
        <v>45585</v>
      </c>
      <c r="D4574" s="160" t="s">
        <v>103</v>
      </c>
      <c r="E4574" s="160" t="s">
        <v>5234</v>
      </c>
      <c r="F4574" s="160">
        <v>2</v>
      </c>
      <c r="G4574" s="160">
        <v>4</v>
      </c>
      <c r="H4574" s="160" t="s">
        <v>6094</v>
      </c>
      <c r="I4574" s="160">
        <v>823</v>
      </c>
      <c r="J4574" s="160" t="s">
        <v>450</v>
      </c>
      <c r="K4574" s="160" t="s">
        <v>49</v>
      </c>
      <c r="L4574" s="160">
        <v>33.663013698630138</v>
      </c>
      <c r="M4574" s="160">
        <v>5</v>
      </c>
      <c r="N4574" s="160">
        <v>31.078283829762398</v>
      </c>
      <c r="O4574" s="160">
        <v>4.4095736638850864</v>
      </c>
      <c r="P4574" s="160">
        <v>17.84956283810714</v>
      </c>
      <c r="Q4574" s="160">
        <v>30.410277666867518</v>
      </c>
      <c r="R4574" s="160">
        <v>4.3590953143573614</v>
      </c>
      <c r="S4574" s="160">
        <v>17.332991723795441</v>
      </c>
      <c r="T4574" s="160">
        <v>31.815321392320911</v>
      </c>
    </row>
    <row r="4575" spans="1:20" x14ac:dyDescent="0.45">
      <c r="A4575" s="160" t="s">
        <v>144</v>
      </c>
      <c r="B4575" s="160">
        <v>2024</v>
      </c>
      <c r="C4575" s="161">
        <v>45585</v>
      </c>
      <c r="D4575" s="160" t="s">
        <v>103</v>
      </c>
      <c r="E4575" s="160" t="s">
        <v>5234</v>
      </c>
      <c r="F4575" s="160">
        <v>2</v>
      </c>
      <c r="G4575" s="160">
        <v>5</v>
      </c>
      <c r="H4575" s="160" t="s">
        <v>6094</v>
      </c>
      <c r="I4575" s="160">
        <v>823</v>
      </c>
      <c r="J4575" s="160" t="s">
        <v>462</v>
      </c>
      <c r="K4575" s="160" t="s">
        <v>115</v>
      </c>
      <c r="L4575" s="160">
        <v>23.728767123287671</v>
      </c>
      <c r="M4575" s="160">
        <v>13</v>
      </c>
      <c r="N4575" s="160">
        <v>18.763625502864301</v>
      </c>
      <c r="O4575" s="160">
        <v>4.5816549013425956</v>
      </c>
      <c r="P4575" s="160">
        <v>5.0186607988365184</v>
      </c>
      <c r="Q4575" s="160">
        <v>19.542128970016421</v>
      </c>
      <c r="R4575" s="160">
        <v>4.5005727342758943</v>
      </c>
      <c r="S4575" s="160">
        <v>6.0404107671887424</v>
      </c>
      <c r="T4575" s="160">
        <v>31.815321392320911</v>
      </c>
    </row>
    <row r="4576" spans="1:20" x14ac:dyDescent="0.45">
      <c r="A4576" s="160" t="s">
        <v>144</v>
      </c>
      <c r="B4576" s="160">
        <v>2024</v>
      </c>
      <c r="C4576" s="161">
        <v>45585</v>
      </c>
      <c r="D4576" s="160" t="s">
        <v>103</v>
      </c>
      <c r="E4576" s="160" t="s">
        <v>5234</v>
      </c>
      <c r="F4576" s="160">
        <v>2</v>
      </c>
      <c r="G4576" s="160">
        <v>6</v>
      </c>
      <c r="H4576" s="160" t="s">
        <v>6094</v>
      </c>
      <c r="I4576" s="160">
        <v>823</v>
      </c>
      <c r="J4576" s="160" t="s">
        <v>453</v>
      </c>
      <c r="K4576" s="160" t="s">
        <v>88</v>
      </c>
      <c r="L4576" s="160">
        <v>23.646575342465749</v>
      </c>
      <c r="M4576" s="160">
        <v>13</v>
      </c>
      <c r="N4576" s="160">
        <v>34.014517280679868</v>
      </c>
      <c r="O4576" s="160">
        <v>4.4744731924334893</v>
      </c>
      <c r="P4576" s="160">
        <v>20.5910977033794</v>
      </c>
      <c r="Q4576" s="160">
        <v>30.22910618204175</v>
      </c>
      <c r="R4576" s="160">
        <v>4.4717456108591369</v>
      </c>
      <c r="S4576" s="160">
        <v>16.813869349464341</v>
      </c>
      <c r="T4576" s="160">
        <v>31.815321392320911</v>
      </c>
    </row>
    <row r="4577" spans="1:20" x14ac:dyDescent="0.45">
      <c r="A4577" s="164" t="s">
        <v>144</v>
      </c>
      <c r="B4577" s="164">
        <v>2024</v>
      </c>
      <c r="C4577" s="165">
        <v>45585</v>
      </c>
      <c r="D4577" s="164" t="s">
        <v>103</v>
      </c>
      <c r="E4577" s="164" t="s">
        <v>5234</v>
      </c>
      <c r="F4577" s="164">
        <v>3</v>
      </c>
      <c r="G4577" s="164">
        <v>1</v>
      </c>
      <c r="H4577" s="164" t="s">
        <v>6095</v>
      </c>
      <c r="I4577" s="164">
        <v>824</v>
      </c>
      <c r="J4577" s="164" t="s">
        <v>358</v>
      </c>
      <c r="K4577" s="164" t="s">
        <v>79</v>
      </c>
      <c r="L4577" s="164">
        <v>31.742465753424661</v>
      </c>
      <c r="M4577" s="164">
        <v>3</v>
      </c>
      <c r="N4577" s="164">
        <v>40.353766895060573</v>
      </c>
      <c r="O4577" s="164">
        <v>4.437110537023595</v>
      </c>
      <c r="P4577" s="164">
        <v>27.042435283989789</v>
      </c>
      <c r="Q4577" s="164">
        <v>42.976642329101317</v>
      </c>
      <c r="R4577" s="164">
        <v>4.488757335105622</v>
      </c>
      <c r="S4577" s="164">
        <v>29.51037032378445</v>
      </c>
      <c r="T4577" s="164">
        <v>35.22459624934617</v>
      </c>
    </row>
    <row r="4578" spans="1:20" x14ac:dyDescent="0.45">
      <c r="A4578" s="164" t="s">
        <v>144</v>
      </c>
      <c r="B4578" s="164">
        <v>2024</v>
      </c>
      <c r="C4578" s="165">
        <v>45585</v>
      </c>
      <c r="D4578" s="164" t="s">
        <v>103</v>
      </c>
      <c r="E4578" s="164" t="s">
        <v>5234</v>
      </c>
      <c r="F4578" s="164">
        <v>3</v>
      </c>
      <c r="G4578" s="164">
        <v>2</v>
      </c>
      <c r="H4578" s="164" t="s">
        <v>6095</v>
      </c>
      <c r="I4578" s="164">
        <v>824</v>
      </c>
      <c r="J4578" s="164" t="s">
        <v>546</v>
      </c>
      <c r="K4578" s="164" t="s">
        <v>34</v>
      </c>
      <c r="L4578" s="164">
        <v>26.413698630136992</v>
      </c>
      <c r="M4578" s="164">
        <v>2</v>
      </c>
      <c r="N4578" s="164">
        <v>49.05069317106922</v>
      </c>
      <c r="O4578" s="164">
        <v>4.7644549622102774</v>
      </c>
      <c r="P4578" s="164">
        <v>34.757328284438387</v>
      </c>
      <c r="Q4578" s="164">
        <v>48.187918014714519</v>
      </c>
      <c r="R4578" s="164">
        <v>4.6704987665450863</v>
      </c>
      <c r="S4578" s="164">
        <v>34.176421715079258</v>
      </c>
      <c r="T4578" s="164">
        <v>35.22459624934617</v>
      </c>
    </row>
    <row r="4579" spans="1:20" x14ac:dyDescent="0.45">
      <c r="A4579" s="164" t="s">
        <v>144</v>
      </c>
      <c r="B4579" s="164">
        <v>2024</v>
      </c>
      <c r="C4579" s="165">
        <v>45585</v>
      </c>
      <c r="D4579" s="164" t="s">
        <v>103</v>
      </c>
      <c r="E4579" s="164" t="s">
        <v>5234</v>
      </c>
      <c r="F4579" s="164">
        <v>3</v>
      </c>
      <c r="G4579" s="164">
        <v>3</v>
      </c>
      <c r="H4579" s="164" t="s">
        <v>6095</v>
      </c>
      <c r="I4579" s="164">
        <v>824</v>
      </c>
      <c r="J4579" s="164" t="s">
        <v>451</v>
      </c>
      <c r="K4579" s="164" t="s">
        <v>49</v>
      </c>
      <c r="L4579" s="164">
        <v>25.887671232876709</v>
      </c>
      <c r="M4579" s="164">
        <v>1</v>
      </c>
      <c r="N4579" s="164">
        <v>36.075484253050732</v>
      </c>
      <c r="O4579" s="164">
        <v>4.3875697658284389</v>
      </c>
      <c r="P4579" s="164">
        <v>22.912774955565411</v>
      </c>
      <c r="Q4579" s="164">
        <v>36.373050192335938</v>
      </c>
      <c r="R4579" s="164">
        <v>4.3698583793172672</v>
      </c>
      <c r="S4579" s="164">
        <v>23.263475054384141</v>
      </c>
      <c r="T4579" s="164">
        <v>35.22459624934617</v>
      </c>
    </row>
    <row r="4580" spans="1:20" x14ac:dyDescent="0.45">
      <c r="A4580" s="164" t="s">
        <v>144</v>
      </c>
      <c r="B4580" s="164">
        <v>2024</v>
      </c>
      <c r="C4580" s="165">
        <v>45585</v>
      </c>
      <c r="D4580" s="164" t="s">
        <v>103</v>
      </c>
      <c r="E4580" s="164" t="s">
        <v>5234</v>
      </c>
      <c r="F4580" s="164">
        <v>3</v>
      </c>
      <c r="G4580" s="164">
        <v>4</v>
      </c>
      <c r="H4580" s="164" t="s">
        <v>6095</v>
      </c>
      <c r="I4580" s="164">
        <v>824</v>
      </c>
      <c r="J4580" s="164" t="s">
        <v>488</v>
      </c>
      <c r="K4580" s="164" t="s">
        <v>55</v>
      </c>
      <c r="L4580" s="164">
        <v>23.827397260273969</v>
      </c>
      <c r="M4580" s="164">
        <v>12</v>
      </c>
      <c r="N4580" s="164">
        <v>19.563940752636459</v>
      </c>
      <c r="O4580" s="164">
        <v>4.5365545840699824</v>
      </c>
      <c r="P4580" s="164">
        <v>5.954277000426508</v>
      </c>
      <c r="Q4580" s="164">
        <v>21.98202325906049</v>
      </c>
      <c r="R4580" s="164">
        <v>4.458244296571702</v>
      </c>
      <c r="S4580" s="164">
        <v>8.6072903693453853</v>
      </c>
      <c r="T4580" s="164">
        <v>35.22459624934617</v>
      </c>
    </row>
    <row r="4581" spans="1:20" x14ac:dyDescent="0.45">
      <c r="A4581" s="164" t="s">
        <v>144</v>
      </c>
      <c r="B4581" s="164">
        <v>2024</v>
      </c>
      <c r="C4581" s="165">
        <v>45585</v>
      </c>
      <c r="D4581" s="164" t="s">
        <v>103</v>
      </c>
      <c r="E4581" s="164" t="s">
        <v>5234</v>
      </c>
      <c r="F4581" s="164">
        <v>3</v>
      </c>
      <c r="G4581" s="164">
        <v>5</v>
      </c>
      <c r="H4581" s="164" t="s">
        <v>6095</v>
      </c>
      <c r="I4581" s="164">
        <v>824</v>
      </c>
      <c r="J4581" s="164" t="s">
        <v>468</v>
      </c>
      <c r="K4581" s="164" t="s">
        <v>91</v>
      </c>
      <c r="L4581" s="164">
        <v>26.539726027397261</v>
      </c>
      <c r="M4581" s="164">
        <v>13</v>
      </c>
      <c r="N4581" s="164">
        <v>32.511992992335429</v>
      </c>
      <c r="O4581" s="164">
        <v>4.5151235585636202</v>
      </c>
      <c r="P4581" s="164">
        <v>18.966622316644571</v>
      </c>
      <c r="Q4581" s="164">
        <v>31.026057946033969</v>
      </c>
      <c r="R4581" s="164">
        <v>4.4490061025800411</v>
      </c>
      <c r="S4581" s="164">
        <v>17.67903963829384</v>
      </c>
      <c r="T4581" s="164">
        <v>35.22459624934617</v>
      </c>
    </row>
    <row r="4582" spans="1:20" x14ac:dyDescent="0.45">
      <c r="A4582" s="164" t="s">
        <v>144</v>
      </c>
      <c r="B4582" s="164">
        <v>2024</v>
      </c>
      <c r="C4582" s="165">
        <v>45585</v>
      </c>
      <c r="D4582" s="164" t="s">
        <v>103</v>
      </c>
      <c r="E4582" s="164" t="s">
        <v>5234</v>
      </c>
      <c r="F4582" s="164">
        <v>3</v>
      </c>
      <c r="G4582" s="164">
        <v>6</v>
      </c>
      <c r="H4582" s="164" t="s">
        <v>6095</v>
      </c>
      <c r="I4582" s="164">
        <v>824</v>
      </c>
      <c r="J4582" s="164" t="s">
        <v>397</v>
      </c>
      <c r="K4582" s="164" t="s">
        <v>177</v>
      </c>
      <c r="L4582" s="164">
        <v>31.923287671232881</v>
      </c>
      <c r="M4582" s="164">
        <v>13</v>
      </c>
      <c r="N4582" s="164">
        <v>33.791699431924613</v>
      </c>
      <c r="O4582" s="164">
        <v>4.4903806042915413</v>
      </c>
      <c r="P4582" s="164">
        <v>20.320557619049978</v>
      </c>
      <c r="Q4582" s="164">
        <v>30.678448407963462</v>
      </c>
      <c r="R4582" s="164">
        <v>4.4960701339913989</v>
      </c>
      <c r="S4582" s="164">
        <v>17.190238005989261</v>
      </c>
      <c r="T4582" s="164">
        <v>35.22459624934617</v>
      </c>
    </row>
    <row r="4583" spans="1:20" x14ac:dyDescent="0.45">
      <c r="A4583" s="136" t="s">
        <v>144</v>
      </c>
      <c r="B4583" s="136">
        <v>2024</v>
      </c>
      <c r="C4583" s="137">
        <v>45585</v>
      </c>
      <c r="D4583" s="136" t="s">
        <v>103</v>
      </c>
      <c r="E4583" s="136" t="s">
        <v>5283</v>
      </c>
      <c r="F4583" s="136">
        <v>1</v>
      </c>
      <c r="G4583" s="136">
        <v>1</v>
      </c>
      <c r="H4583" s="136" t="s">
        <v>6096</v>
      </c>
      <c r="I4583" s="136">
        <v>825</v>
      </c>
      <c r="J4583" s="136" t="s">
        <v>358</v>
      </c>
      <c r="K4583" s="136" t="s">
        <v>79</v>
      </c>
      <c r="L4583" s="136">
        <v>31.742465753424661</v>
      </c>
      <c r="M4583" s="136">
        <v>3</v>
      </c>
      <c r="N4583" s="136">
        <v>42.976642329101317</v>
      </c>
      <c r="O4583" s="136">
        <v>4.488757335105622</v>
      </c>
      <c r="P4583" s="136">
        <v>29.51037032378445</v>
      </c>
      <c r="Q4583" s="136">
        <v>44.900482215728829</v>
      </c>
      <c r="R4583" s="136">
        <v>4.5414955653325322</v>
      </c>
      <c r="S4583" s="136">
        <v>31.275995519731229</v>
      </c>
      <c r="T4583" s="136">
        <v>34.800839425939337</v>
      </c>
    </row>
    <row r="4584" spans="1:20" x14ac:dyDescent="0.45">
      <c r="A4584" s="136" t="s">
        <v>144</v>
      </c>
      <c r="B4584" s="136">
        <v>2024</v>
      </c>
      <c r="C4584" s="137">
        <v>45585</v>
      </c>
      <c r="D4584" s="136" t="s">
        <v>103</v>
      </c>
      <c r="E4584" s="136" t="s">
        <v>5283</v>
      </c>
      <c r="F4584" s="136">
        <v>1</v>
      </c>
      <c r="G4584" s="136">
        <v>2</v>
      </c>
      <c r="H4584" s="136" t="s">
        <v>6096</v>
      </c>
      <c r="I4584" s="136">
        <v>825</v>
      </c>
      <c r="J4584" s="136" t="s">
        <v>441</v>
      </c>
      <c r="K4584" s="136" t="s">
        <v>34</v>
      </c>
      <c r="L4584" s="136">
        <v>25.12876712328767</v>
      </c>
      <c r="M4584" s="136">
        <v>6</v>
      </c>
      <c r="N4584" s="136">
        <v>35.886534749155629</v>
      </c>
      <c r="O4584" s="136">
        <v>4.3636907782416294</v>
      </c>
      <c r="P4584" s="136">
        <v>22.795462414430741</v>
      </c>
      <c r="Q4584" s="136">
        <v>37.455328038320211</v>
      </c>
      <c r="R4584" s="136">
        <v>4.3449839660123164</v>
      </c>
      <c r="S4584" s="136">
        <v>24.42037614028326</v>
      </c>
      <c r="T4584" s="136">
        <v>34.800839425939337</v>
      </c>
    </row>
    <row r="4585" spans="1:20" x14ac:dyDescent="0.45">
      <c r="A4585" s="136" t="s">
        <v>144</v>
      </c>
      <c r="B4585" s="136">
        <v>2024</v>
      </c>
      <c r="C4585" s="137">
        <v>45585</v>
      </c>
      <c r="D4585" s="136" t="s">
        <v>103</v>
      </c>
      <c r="E4585" s="136" t="s">
        <v>5283</v>
      </c>
      <c r="F4585" s="136">
        <v>1</v>
      </c>
      <c r="G4585" s="136">
        <v>3</v>
      </c>
      <c r="H4585" s="136" t="s">
        <v>6096</v>
      </c>
      <c r="I4585" s="136">
        <v>825</v>
      </c>
      <c r="J4585" s="136" t="s">
        <v>451</v>
      </c>
      <c r="K4585" s="136" t="s">
        <v>49</v>
      </c>
      <c r="L4585" s="136">
        <v>25.887671232876709</v>
      </c>
      <c r="M4585" s="136">
        <v>1</v>
      </c>
      <c r="N4585" s="136">
        <v>36.373050192335938</v>
      </c>
      <c r="O4585" s="136">
        <v>4.3698583793172672</v>
      </c>
      <c r="P4585" s="136">
        <v>23.263475054384141</v>
      </c>
      <c r="Q4585" s="136">
        <v>36.709391690011358</v>
      </c>
      <c r="R4585" s="136">
        <v>4.3284923710098466</v>
      </c>
      <c r="S4585" s="136">
        <v>23.723914576981819</v>
      </c>
      <c r="T4585" s="136">
        <v>34.800839425939337</v>
      </c>
    </row>
    <row r="4586" spans="1:20" x14ac:dyDescent="0.45">
      <c r="A4586" s="136" t="s">
        <v>144</v>
      </c>
      <c r="B4586" s="136">
        <v>2024</v>
      </c>
      <c r="C4586" s="137">
        <v>45585</v>
      </c>
      <c r="D4586" s="136" t="s">
        <v>103</v>
      </c>
      <c r="E4586" s="136" t="s">
        <v>5283</v>
      </c>
      <c r="F4586" s="136">
        <v>1</v>
      </c>
      <c r="G4586" s="136">
        <v>4</v>
      </c>
      <c r="H4586" s="136" t="s">
        <v>6096</v>
      </c>
      <c r="I4586" s="136">
        <v>825</v>
      </c>
      <c r="J4586" s="136" t="s">
        <v>354</v>
      </c>
      <c r="K4586" s="136" t="s">
        <v>121</v>
      </c>
      <c r="L4586" s="136">
        <v>29.210958904109589</v>
      </c>
      <c r="M4586" s="136">
        <v>9</v>
      </c>
      <c r="N4586" s="136">
        <v>38.237592542381421</v>
      </c>
      <c r="O4586" s="136">
        <v>4.4850527000301206</v>
      </c>
      <c r="P4586" s="136">
        <v>24.782434442291059</v>
      </c>
      <c r="Q4586" s="136">
        <v>37.087704592591322</v>
      </c>
      <c r="R4586" s="136">
        <v>4.4154238767567806</v>
      </c>
      <c r="S4586" s="136">
        <v>23.841432962320969</v>
      </c>
      <c r="T4586" s="136">
        <v>34.800839425939337</v>
      </c>
    </row>
    <row r="4587" spans="1:20" x14ac:dyDescent="0.45">
      <c r="A4587" s="136" t="s">
        <v>144</v>
      </c>
      <c r="B4587" s="136">
        <v>2024</v>
      </c>
      <c r="C4587" s="137">
        <v>45585</v>
      </c>
      <c r="D4587" s="136" t="s">
        <v>103</v>
      </c>
      <c r="E4587" s="136" t="s">
        <v>5283</v>
      </c>
      <c r="F4587" s="136">
        <v>1</v>
      </c>
      <c r="G4587" s="136">
        <v>5</v>
      </c>
      <c r="H4587" s="136" t="s">
        <v>6096</v>
      </c>
      <c r="I4587" s="136">
        <v>825</v>
      </c>
      <c r="J4587" s="136" t="s">
        <v>528</v>
      </c>
      <c r="K4587" s="136" t="s">
        <v>43</v>
      </c>
      <c r="L4587" s="136">
        <v>21.526027397260279</v>
      </c>
      <c r="M4587" s="136">
        <v>8</v>
      </c>
      <c r="N4587" s="136">
        <v>33.349193483601233</v>
      </c>
      <c r="O4587" s="136">
        <v>4.5019658995207186</v>
      </c>
      <c r="P4587" s="136">
        <v>19.843295785039071</v>
      </c>
      <c r="Q4587" s="136">
        <v>31.871710276873561</v>
      </c>
      <c r="R4587" s="136">
        <v>4.465416337303286</v>
      </c>
      <c r="S4587" s="136">
        <v>18.475461264963709</v>
      </c>
      <c r="T4587" s="136">
        <v>34.800839425939337</v>
      </c>
    </row>
    <row r="4588" spans="1:20" x14ac:dyDescent="0.45">
      <c r="A4588" s="136" t="s">
        <v>144</v>
      </c>
      <c r="B4588" s="136">
        <v>2024</v>
      </c>
      <c r="C4588" s="137">
        <v>45585</v>
      </c>
      <c r="D4588" s="136" t="s">
        <v>103</v>
      </c>
      <c r="E4588" s="136" t="s">
        <v>5283</v>
      </c>
      <c r="F4588" s="136">
        <v>1</v>
      </c>
      <c r="G4588" s="136">
        <v>6</v>
      </c>
      <c r="H4588" s="136" t="s">
        <v>6096</v>
      </c>
      <c r="I4588" s="136">
        <v>825</v>
      </c>
      <c r="J4588" s="136" t="s">
        <v>488</v>
      </c>
      <c r="K4588" s="136" t="s">
        <v>55</v>
      </c>
      <c r="L4588" s="136">
        <v>23.827397260273969</v>
      </c>
      <c r="M4588" s="136">
        <v>12</v>
      </c>
      <c r="N4588" s="136">
        <v>21.98202325906049</v>
      </c>
      <c r="O4588" s="136">
        <v>4.458244296571702</v>
      </c>
      <c r="P4588" s="136">
        <v>8.6072903693453853</v>
      </c>
      <c r="Q4588" s="136">
        <v>20.69529773935956</v>
      </c>
      <c r="R4588" s="136">
        <v>4.5641846951624219</v>
      </c>
      <c r="S4588" s="136">
        <v>7.0027436538722938</v>
      </c>
      <c r="T4588" s="136">
        <v>34.800839425939337</v>
      </c>
    </row>
    <row r="4589" spans="1:20" x14ac:dyDescent="0.45">
      <c r="A4589" s="166" t="s">
        <v>144</v>
      </c>
      <c r="B4589" s="166">
        <v>2024</v>
      </c>
      <c r="C4589" s="167">
        <v>45585</v>
      </c>
      <c r="D4589" s="166" t="s">
        <v>103</v>
      </c>
      <c r="E4589" s="166" t="s">
        <v>5283</v>
      </c>
      <c r="F4589" s="166">
        <v>2</v>
      </c>
      <c r="G4589" s="166">
        <v>1</v>
      </c>
      <c r="H4589" s="166" t="s">
        <v>6097</v>
      </c>
      <c r="I4589" s="166">
        <v>826</v>
      </c>
      <c r="J4589" s="166" t="s">
        <v>546</v>
      </c>
      <c r="K4589" s="166" t="s">
        <v>34</v>
      </c>
      <c r="L4589" s="166">
        <v>26.413698630136992</v>
      </c>
      <c r="M4589" s="166">
        <v>2</v>
      </c>
      <c r="N4589" s="166">
        <v>48.187918014714519</v>
      </c>
      <c r="O4589" s="166">
        <v>4.6704987665450863</v>
      </c>
      <c r="P4589" s="166">
        <v>34.176421715079258</v>
      </c>
      <c r="Q4589" s="166">
        <v>50.022139903250618</v>
      </c>
      <c r="R4589" s="166">
        <v>4.7210235786605317</v>
      </c>
      <c r="S4589" s="166">
        <v>35.859069167269027</v>
      </c>
      <c r="T4589" s="166">
        <v>36.020401680676152</v>
      </c>
    </row>
    <row r="4590" spans="1:20" x14ac:dyDescent="0.45">
      <c r="A4590" s="166" t="s">
        <v>144</v>
      </c>
      <c r="B4590" s="166">
        <v>2024</v>
      </c>
      <c r="C4590" s="167">
        <v>45585</v>
      </c>
      <c r="D4590" s="166" t="s">
        <v>103</v>
      </c>
      <c r="E4590" s="166" t="s">
        <v>5283</v>
      </c>
      <c r="F4590" s="166">
        <v>2</v>
      </c>
      <c r="G4590" s="166">
        <v>2</v>
      </c>
      <c r="H4590" s="166" t="s">
        <v>6097</v>
      </c>
      <c r="I4590" s="166">
        <v>826</v>
      </c>
      <c r="J4590" s="166" t="s">
        <v>492</v>
      </c>
      <c r="K4590" s="166" t="s">
        <v>79</v>
      </c>
      <c r="L4590" s="166">
        <v>21.843835616438351</v>
      </c>
      <c r="M4590" s="166">
        <v>4</v>
      </c>
      <c r="N4590" s="166">
        <v>47.876331138366623</v>
      </c>
      <c r="O4590" s="166">
        <v>4.6887755276539744</v>
      </c>
      <c r="P4590" s="166">
        <v>33.810004555404703</v>
      </c>
      <c r="Q4590" s="166">
        <v>47.611531181541928</v>
      </c>
      <c r="R4590" s="166">
        <v>4.6425919167354648</v>
      </c>
      <c r="S4590" s="166">
        <v>33.683755431335541</v>
      </c>
      <c r="T4590" s="166">
        <v>36.020401680676152</v>
      </c>
    </row>
    <row r="4591" spans="1:20" x14ac:dyDescent="0.45">
      <c r="A4591" s="166" t="s">
        <v>144</v>
      </c>
      <c r="B4591" s="166">
        <v>2024</v>
      </c>
      <c r="C4591" s="167">
        <v>45585</v>
      </c>
      <c r="D4591" s="166" t="s">
        <v>103</v>
      </c>
      <c r="E4591" s="166" t="s">
        <v>5283</v>
      </c>
      <c r="F4591" s="166">
        <v>2</v>
      </c>
      <c r="G4591" s="166">
        <v>3</v>
      </c>
      <c r="H4591" s="166" t="s">
        <v>6097</v>
      </c>
      <c r="I4591" s="166">
        <v>826</v>
      </c>
      <c r="J4591" s="166" t="s">
        <v>450</v>
      </c>
      <c r="K4591" s="166" t="s">
        <v>49</v>
      </c>
      <c r="L4591" s="166">
        <v>33.663013698630138</v>
      </c>
      <c r="M4591" s="166">
        <v>5</v>
      </c>
      <c r="N4591" s="166">
        <v>30.410277666867518</v>
      </c>
      <c r="O4591" s="166">
        <v>4.3590953143573614</v>
      </c>
      <c r="P4591" s="166">
        <v>17.332991723795441</v>
      </c>
      <c r="Q4591" s="166">
        <v>31.916719500424929</v>
      </c>
      <c r="R4591" s="166">
        <v>4.3489238970233162</v>
      </c>
      <c r="S4591" s="166">
        <v>18.869947809354979</v>
      </c>
      <c r="T4591" s="166">
        <v>36.020401680676152</v>
      </c>
    </row>
    <row r="4592" spans="1:20" x14ac:dyDescent="0.45">
      <c r="A4592" s="166" t="s">
        <v>144</v>
      </c>
      <c r="B4592" s="166">
        <v>2024</v>
      </c>
      <c r="C4592" s="167">
        <v>45585</v>
      </c>
      <c r="D4592" s="166" t="s">
        <v>103</v>
      </c>
      <c r="E4592" s="166" t="s">
        <v>5283</v>
      </c>
      <c r="F4592" s="166">
        <v>2</v>
      </c>
      <c r="G4592" s="166">
        <v>4</v>
      </c>
      <c r="H4592" s="166" t="s">
        <v>6097</v>
      </c>
      <c r="I4592" s="166">
        <v>826</v>
      </c>
      <c r="J4592" s="166" t="s">
        <v>403</v>
      </c>
      <c r="K4592" s="166" t="s">
        <v>61</v>
      </c>
      <c r="L4592" s="166">
        <v>27.61643835616438</v>
      </c>
      <c r="M4592" s="166">
        <v>10</v>
      </c>
      <c r="N4592" s="166">
        <v>30.688471981631071</v>
      </c>
      <c r="O4592" s="166">
        <v>4.3835326972176087</v>
      </c>
      <c r="P4592" s="166">
        <v>17.53787388997824</v>
      </c>
      <c r="Q4592" s="166">
        <v>30.872398848898762</v>
      </c>
      <c r="R4592" s="166">
        <v>4.3523877901069659</v>
      </c>
      <c r="S4592" s="166">
        <v>17.815235478577861</v>
      </c>
      <c r="T4592" s="166">
        <v>36.020401680676152</v>
      </c>
    </row>
    <row r="4593" spans="1:20" x14ac:dyDescent="0.45">
      <c r="A4593" s="166" t="s">
        <v>144</v>
      </c>
      <c r="B4593" s="166">
        <v>2024</v>
      </c>
      <c r="C4593" s="167">
        <v>45585</v>
      </c>
      <c r="D4593" s="166" t="s">
        <v>103</v>
      </c>
      <c r="E4593" s="166" t="s">
        <v>5283</v>
      </c>
      <c r="F4593" s="166">
        <v>2</v>
      </c>
      <c r="G4593" s="166">
        <v>5</v>
      </c>
      <c r="H4593" s="166" t="s">
        <v>6097</v>
      </c>
      <c r="I4593" s="166">
        <v>826</v>
      </c>
      <c r="J4593" s="166" t="s">
        <v>475</v>
      </c>
      <c r="K4593" s="166" t="s">
        <v>265</v>
      </c>
      <c r="L4593" s="166">
        <v>21.12328767123288</v>
      </c>
      <c r="M4593" s="166">
        <v>7</v>
      </c>
      <c r="N4593" s="166">
        <v>29.63904082539975</v>
      </c>
      <c r="O4593" s="166">
        <v>4.4458442169792383</v>
      </c>
      <c r="P4593" s="166">
        <v>16.30150817446204</v>
      </c>
      <c r="Q4593" s="166">
        <v>28.81055413579875</v>
      </c>
      <c r="R4593" s="166">
        <v>4.4123789709660413</v>
      </c>
      <c r="S4593" s="166">
        <v>15.57341722290063</v>
      </c>
      <c r="T4593" s="166">
        <v>36.020401680676152</v>
      </c>
    </row>
    <row r="4594" spans="1:20" x14ac:dyDescent="0.45">
      <c r="A4594" s="166" t="s">
        <v>144</v>
      </c>
      <c r="B4594" s="166">
        <v>2024</v>
      </c>
      <c r="C4594" s="167">
        <v>45585</v>
      </c>
      <c r="D4594" s="166" t="s">
        <v>103</v>
      </c>
      <c r="E4594" s="166" t="s">
        <v>5283</v>
      </c>
      <c r="F4594" s="166">
        <v>2</v>
      </c>
      <c r="G4594" s="166">
        <v>6</v>
      </c>
      <c r="H4594" s="166" t="s">
        <v>6097</v>
      </c>
      <c r="I4594" s="166">
        <v>826</v>
      </c>
      <c r="J4594" s="166" t="s">
        <v>519</v>
      </c>
      <c r="K4594" s="166" t="s">
        <v>91</v>
      </c>
      <c r="L4594" s="166">
        <v>21.506849315068489</v>
      </c>
      <c r="M4594" s="166">
        <v>11</v>
      </c>
      <c r="N4594" s="166">
        <v>29.320370457077431</v>
      </c>
      <c r="O4594" s="166">
        <v>4.4748995018095501</v>
      </c>
      <c r="P4594" s="166">
        <v>15.895671951648779</v>
      </c>
      <c r="Q4594" s="166">
        <v>26.933123052565278</v>
      </c>
      <c r="R4594" s="166">
        <v>4.513556174781467</v>
      </c>
      <c r="S4594" s="166">
        <v>13.392454528220879</v>
      </c>
      <c r="T4594" s="166">
        <v>36.020401680676152</v>
      </c>
    </row>
    <row r="4595" spans="1:20" x14ac:dyDescent="0.45">
      <c r="A4595" s="138" t="s">
        <v>144</v>
      </c>
      <c r="B4595" s="138">
        <v>2024</v>
      </c>
      <c r="C4595" s="139">
        <v>45585</v>
      </c>
      <c r="D4595" s="138" t="s">
        <v>103</v>
      </c>
      <c r="E4595" s="138" t="s">
        <v>5194</v>
      </c>
      <c r="F4595" s="138" t="s">
        <v>5235</v>
      </c>
      <c r="G4595" s="138">
        <v>1</v>
      </c>
      <c r="H4595" s="138" t="s">
        <v>6098</v>
      </c>
      <c r="I4595" s="138">
        <v>827</v>
      </c>
      <c r="J4595" s="138" t="s">
        <v>451</v>
      </c>
      <c r="K4595" s="138" t="s">
        <v>49</v>
      </c>
      <c r="L4595" s="138">
        <v>25.887671232876709</v>
      </c>
      <c r="M4595" s="138">
        <v>1</v>
      </c>
      <c r="N4595" s="138">
        <v>36.709391690011358</v>
      </c>
      <c r="O4595" s="138">
        <v>4.3284923710098466</v>
      </c>
      <c r="P4595" s="138">
        <v>23.723914576981819</v>
      </c>
      <c r="Q4595" s="138">
        <v>40.512602352717543</v>
      </c>
      <c r="R4595" s="138">
        <v>4.3502819353203144</v>
      </c>
      <c r="S4595" s="138">
        <v>27.46175654675659</v>
      </c>
      <c r="T4595" s="138">
        <v>41.435932088212979</v>
      </c>
    </row>
    <row r="4596" spans="1:20" x14ac:dyDescent="0.45">
      <c r="A4596" s="138" t="s">
        <v>144</v>
      </c>
      <c r="B4596" s="138">
        <v>2024</v>
      </c>
      <c r="C4596" s="139">
        <v>45585</v>
      </c>
      <c r="D4596" s="138" t="s">
        <v>103</v>
      </c>
      <c r="E4596" s="138" t="s">
        <v>5194</v>
      </c>
      <c r="F4596" s="138" t="s">
        <v>5235</v>
      </c>
      <c r="G4596" s="138">
        <v>2</v>
      </c>
      <c r="H4596" s="138" t="s">
        <v>6098</v>
      </c>
      <c r="I4596" s="138">
        <v>827</v>
      </c>
      <c r="J4596" s="138" t="s">
        <v>546</v>
      </c>
      <c r="K4596" s="138" t="s">
        <v>34</v>
      </c>
      <c r="L4596" s="138">
        <v>26.413698630136992</v>
      </c>
      <c r="M4596" s="138">
        <v>2</v>
      </c>
      <c r="N4596" s="138">
        <v>50.022139903250618</v>
      </c>
      <c r="O4596" s="138">
        <v>4.7210235786605317</v>
      </c>
      <c r="P4596" s="138">
        <v>35.859069167269027</v>
      </c>
      <c r="Q4596" s="138">
        <v>49.943794512541331</v>
      </c>
      <c r="R4596" s="138">
        <v>4.5861311683969017</v>
      </c>
      <c r="S4596" s="138">
        <v>36.185401007350627</v>
      </c>
      <c r="T4596" s="138">
        <v>41.435932088212979</v>
      </c>
    </row>
    <row r="4597" spans="1:20" x14ac:dyDescent="0.45">
      <c r="A4597" s="138" t="s">
        <v>144</v>
      </c>
      <c r="B4597" s="138">
        <v>2024</v>
      </c>
      <c r="C4597" s="139">
        <v>45585</v>
      </c>
      <c r="D4597" s="138" t="s">
        <v>103</v>
      </c>
      <c r="E4597" s="138" t="s">
        <v>5194</v>
      </c>
      <c r="F4597" s="138" t="s">
        <v>5235</v>
      </c>
      <c r="G4597" s="138">
        <v>3</v>
      </c>
      <c r="H4597" s="138" t="s">
        <v>6098</v>
      </c>
      <c r="I4597" s="138">
        <v>827</v>
      </c>
      <c r="J4597" s="138" t="s">
        <v>358</v>
      </c>
      <c r="K4597" s="138" t="s">
        <v>79</v>
      </c>
      <c r="L4597" s="138">
        <v>31.742465753424661</v>
      </c>
      <c r="M4597" s="138">
        <v>3</v>
      </c>
      <c r="N4597" s="138">
        <v>44.900482215728829</v>
      </c>
      <c r="O4597" s="138">
        <v>4.5414955653325322</v>
      </c>
      <c r="P4597" s="138">
        <v>31.275995519731229</v>
      </c>
      <c r="Q4597" s="138">
        <v>44.89353029371545</v>
      </c>
      <c r="R4597" s="138">
        <v>4.4446122153402614</v>
      </c>
      <c r="S4597" s="138">
        <v>31.559693647694669</v>
      </c>
      <c r="T4597" s="138">
        <v>41.435932088212979</v>
      </c>
    </row>
    <row r="4598" spans="1:20" x14ac:dyDescent="0.45">
      <c r="A4598" s="138" t="s">
        <v>144</v>
      </c>
      <c r="B4598" s="138">
        <v>2024</v>
      </c>
      <c r="C4598" s="139">
        <v>45585</v>
      </c>
      <c r="D4598" s="138" t="s">
        <v>103</v>
      </c>
      <c r="E4598" s="138" t="s">
        <v>5194</v>
      </c>
      <c r="F4598" s="138" t="s">
        <v>5235</v>
      </c>
      <c r="G4598" s="138">
        <v>4</v>
      </c>
      <c r="H4598" s="138" t="s">
        <v>6098</v>
      </c>
      <c r="I4598" s="138">
        <v>827</v>
      </c>
      <c r="J4598" s="138" t="s">
        <v>492</v>
      </c>
      <c r="K4598" s="138" t="s">
        <v>79</v>
      </c>
      <c r="L4598" s="138">
        <v>21.843835616438351</v>
      </c>
      <c r="M4598" s="138">
        <v>4</v>
      </c>
      <c r="N4598" s="138">
        <v>47.611531181541928</v>
      </c>
      <c r="O4598" s="138">
        <v>4.6425919167354648</v>
      </c>
      <c r="P4598" s="138">
        <v>33.683755431335541</v>
      </c>
      <c r="Q4598" s="138">
        <v>45.851515696375323</v>
      </c>
      <c r="R4598" s="138">
        <v>4.5238785058552136</v>
      </c>
      <c r="S4598" s="138">
        <v>32.279880178809677</v>
      </c>
      <c r="T4598" s="138">
        <v>41.435932088212979</v>
      </c>
    </row>
    <row r="4599" spans="1:20" x14ac:dyDescent="0.45">
      <c r="A4599" s="138" t="s">
        <v>144</v>
      </c>
      <c r="B4599" s="138">
        <v>2024</v>
      </c>
      <c r="C4599" s="139">
        <v>45585</v>
      </c>
      <c r="D4599" s="138" t="s">
        <v>103</v>
      </c>
      <c r="E4599" s="138" t="s">
        <v>5194</v>
      </c>
      <c r="F4599" s="138" t="s">
        <v>5235</v>
      </c>
      <c r="G4599" s="138">
        <v>5</v>
      </c>
      <c r="H4599" s="138" t="s">
        <v>6098</v>
      </c>
      <c r="I4599" s="138">
        <v>827</v>
      </c>
      <c r="J4599" s="138" t="s">
        <v>450</v>
      </c>
      <c r="K4599" s="138" t="s">
        <v>49</v>
      </c>
      <c r="L4599" s="138">
        <v>33.663013698630138</v>
      </c>
      <c r="M4599" s="138">
        <v>5</v>
      </c>
      <c r="N4599" s="138">
        <v>31.916719500424929</v>
      </c>
      <c r="O4599" s="138">
        <v>4.3489238970233162</v>
      </c>
      <c r="P4599" s="138">
        <v>18.869947809354979</v>
      </c>
      <c r="Q4599" s="138">
        <v>32.159510361566383</v>
      </c>
      <c r="R4599" s="138">
        <v>4.3463411322416858</v>
      </c>
      <c r="S4599" s="138">
        <v>19.120486964841319</v>
      </c>
      <c r="T4599" s="138">
        <v>41.435932088212979</v>
      </c>
    </row>
    <row r="4600" spans="1:20" x14ac:dyDescent="0.45">
      <c r="A4600" s="138" t="s">
        <v>144</v>
      </c>
      <c r="B4600" s="138">
        <v>2024</v>
      </c>
      <c r="C4600" s="139">
        <v>45585</v>
      </c>
      <c r="D4600" s="138" t="s">
        <v>103</v>
      </c>
      <c r="E4600" s="138" t="s">
        <v>5194</v>
      </c>
      <c r="F4600" s="138" t="s">
        <v>5235</v>
      </c>
      <c r="G4600" s="138">
        <v>6</v>
      </c>
      <c r="H4600" s="138" t="s">
        <v>6098</v>
      </c>
      <c r="I4600" s="138">
        <v>827</v>
      </c>
      <c r="J4600" s="138" t="s">
        <v>441</v>
      </c>
      <c r="K4600" s="138" t="s">
        <v>34</v>
      </c>
      <c r="L4600" s="138">
        <v>25.12876712328767</v>
      </c>
      <c r="M4600" s="138">
        <v>6</v>
      </c>
      <c r="N4600" s="138">
        <v>37.455328038320211</v>
      </c>
      <c r="O4600" s="138">
        <v>4.3449839660123164</v>
      </c>
      <c r="P4600" s="138">
        <v>24.42037614028326</v>
      </c>
      <c r="Q4600" s="138">
        <v>35.027770801555981</v>
      </c>
      <c r="R4600" s="138">
        <v>4.410041861134772</v>
      </c>
      <c r="S4600" s="138">
        <v>21.797645218151661</v>
      </c>
      <c r="T4600" s="138">
        <v>41.435932088212979</v>
      </c>
    </row>
    <row r="4601" spans="1:20" x14ac:dyDescent="0.45">
      <c r="A4601" s="138" t="s">
        <v>144</v>
      </c>
      <c r="B4601" s="138">
        <v>2024</v>
      </c>
      <c r="C4601" s="139">
        <v>45585</v>
      </c>
      <c r="D4601" s="138" t="s">
        <v>103</v>
      </c>
      <c r="E4601" s="138" t="s">
        <v>5194</v>
      </c>
      <c r="F4601" s="138" t="s">
        <v>579</v>
      </c>
      <c r="G4601" s="138">
        <v>1</v>
      </c>
      <c r="H4601" s="138" t="s">
        <v>6099</v>
      </c>
      <c r="I4601" s="138">
        <v>828</v>
      </c>
      <c r="J4601" s="138" t="s">
        <v>475</v>
      </c>
      <c r="K4601" s="138" t="s">
        <v>265</v>
      </c>
      <c r="L4601" s="138">
        <v>21.12328767123288</v>
      </c>
      <c r="M4601" s="138">
        <v>7</v>
      </c>
      <c r="N4601" s="138">
        <v>28.81055413579875</v>
      </c>
      <c r="O4601" s="138">
        <v>4.4123789709660413</v>
      </c>
      <c r="P4601" s="138">
        <v>15.57341722290063</v>
      </c>
      <c r="Q4601" s="138">
        <v>31.96271973194844</v>
      </c>
      <c r="R4601" s="138">
        <v>4.42713070283187</v>
      </c>
      <c r="S4601" s="138">
        <v>18.68132762345283</v>
      </c>
      <c r="T4601" s="138">
        <v>29.378464774347869</v>
      </c>
    </row>
    <row r="4602" spans="1:20" x14ac:dyDescent="0.45">
      <c r="A4602" s="138" t="s">
        <v>144</v>
      </c>
      <c r="B4602" s="138">
        <v>2024</v>
      </c>
      <c r="C4602" s="139">
        <v>45585</v>
      </c>
      <c r="D4602" s="138" t="s">
        <v>103</v>
      </c>
      <c r="E4602" s="138" t="s">
        <v>5194</v>
      </c>
      <c r="F4602" s="138" t="s">
        <v>579</v>
      </c>
      <c r="G4602" s="138">
        <v>2</v>
      </c>
      <c r="H4602" s="138" t="s">
        <v>6099</v>
      </c>
      <c r="I4602" s="138">
        <v>828</v>
      </c>
      <c r="J4602" s="138" t="s">
        <v>528</v>
      </c>
      <c r="K4602" s="138" t="s">
        <v>43</v>
      </c>
      <c r="L4602" s="138">
        <v>21.526027397260279</v>
      </c>
      <c r="M4602" s="138">
        <v>8</v>
      </c>
      <c r="N4602" s="138">
        <v>31.871710276873561</v>
      </c>
      <c r="O4602" s="138">
        <v>4.465416337303286</v>
      </c>
      <c r="P4602" s="138">
        <v>18.475461264963709</v>
      </c>
      <c r="Q4602" s="138">
        <v>33.101428537033037</v>
      </c>
      <c r="R4602" s="138">
        <v>4.4021612833927479</v>
      </c>
      <c r="S4602" s="138">
        <v>19.894944686854799</v>
      </c>
      <c r="T4602" s="138">
        <v>29.378464774347869</v>
      </c>
    </row>
    <row r="4603" spans="1:20" x14ac:dyDescent="0.45">
      <c r="A4603" s="138" t="s">
        <v>144</v>
      </c>
      <c r="B4603" s="138">
        <v>2024</v>
      </c>
      <c r="C4603" s="139">
        <v>45585</v>
      </c>
      <c r="D4603" s="138" t="s">
        <v>103</v>
      </c>
      <c r="E4603" s="138" t="s">
        <v>5194</v>
      </c>
      <c r="F4603" s="138" t="s">
        <v>579</v>
      </c>
      <c r="G4603" s="138">
        <v>3</v>
      </c>
      <c r="H4603" s="138" t="s">
        <v>6099</v>
      </c>
      <c r="I4603" s="138">
        <v>828</v>
      </c>
      <c r="J4603" s="138" t="s">
        <v>354</v>
      </c>
      <c r="K4603" s="138" t="s">
        <v>121</v>
      </c>
      <c r="L4603" s="138">
        <v>29.210958904109589</v>
      </c>
      <c r="M4603" s="138">
        <v>9</v>
      </c>
      <c r="N4603" s="138">
        <v>37.087704592591322</v>
      </c>
      <c r="O4603" s="138">
        <v>4.4154238767567806</v>
      </c>
      <c r="P4603" s="138">
        <v>23.841432962320969</v>
      </c>
      <c r="Q4603" s="138">
        <v>36.202973506603541</v>
      </c>
      <c r="R4603" s="138">
        <v>4.3539490439368178</v>
      </c>
      <c r="S4603" s="138">
        <v>23.141126374793089</v>
      </c>
      <c r="T4603" s="138">
        <v>29.378464774347869</v>
      </c>
    </row>
    <row r="4604" spans="1:20" x14ac:dyDescent="0.45">
      <c r="A4604" s="138" t="s">
        <v>144</v>
      </c>
      <c r="B4604" s="138">
        <v>2024</v>
      </c>
      <c r="C4604" s="139">
        <v>45585</v>
      </c>
      <c r="D4604" s="138" t="s">
        <v>103</v>
      </c>
      <c r="E4604" s="138" t="s">
        <v>5194</v>
      </c>
      <c r="F4604" s="138" t="s">
        <v>579</v>
      </c>
      <c r="G4604" s="138">
        <v>4</v>
      </c>
      <c r="H4604" s="138" t="s">
        <v>6099</v>
      </c>
      <c r="I4604" s="138">
        <v>828</v>
      </c>
      <c r="J4604" s="138" t="s">
        <v>403</v>
      </c>
      <c r="K4604" s="138" t="s">
        <v>61</v>
      </c>
      <c r="L4604" s="138">
        <v>27.61643835616438</v>
      </c>
      <c r="M4604" s="138">
        <v>10</v>
      </c>
      <c r="N4604" s="138">
        <v>30.872398848898762</v>
      </c>
      <c r="O4604" s="138">
        <v>4.3523877901069659</v>
      </c>
      <c r="P4604" s="138">
        <v>17.815235478577861</v>
      </c>
      <c r="Q4604" s="138">
        <v>30.228068527796012</v>
      </c>
      <c r="R4604" s="138">
        <v>4.3159090056774083</v>
      </c>
      <c r="S4604" s="138">
        <v>17.28034151076378</v>
      </c>
      <c r="T4604" s="138">
        <v>29.378464774347869</v>
      </c>
    </row>
    <row r="4605" spans="1:20" x14ac:dyDescent="0.45">
      <c r="A4605" s="138" t="s">
        <v>144</v>
      </c>
      <c r="B4605" s="138">
        <v>2024</v>
      </c>
      <c r="C4605" s="139">
        <v>45585</v>
      </c>
      <c r="D4605" s="138" t="s">
        <v>103</v>
      </c>
      <c r="E4605" s="138" t="s">
        <v>5194</v>
      </c>
      <c r="F4605" s="138" t="s">
        <v>579</v>
      </c>
      <c r="G4605" s="138">
        <v>5</v>
      </c>
      <c r="H4605" s="138" t="s">
        <v>6099</v>
      </c>
      <c r="I4605" s="138">
        <v>828</v>
      </c>
      <c r="J4605" s="138" t="s">
        <v>519</v>
      </c>
      <c r="K4605" s="138" t="s">
        <v>91</v>
      </c>
      <c r="L4605" s="138">
        <v>21.506849315068489</v>
      </c>
      <c r="M4605" s="138">
        <v>11</v>
      </c>
      <c r="N4605" s="138">
        <v>26.933123052565278</v>
      </c>
      <c r="O4605" s="138">
        <v>4.513556174781467</v>
      </c>
      <c r="P4605" s="138">
        <v>13.392454528220879</v>
      </c>
      <c r="Q4605" s="138">
        <v>25.77125155200255</v>
      </c>
      <c r="R4605" s="138">
        <v>4.4643828737513092</v>
      </c>
      <c r="S4605" s="138">
        <v>12.37810293074862</v>
      </c>
      <c r="T4605" s="138">
        <v>29.378464774347869</v>
      </c>
    </row>
    <row r="4606" spans="1:20" x14ac:dyDescent="0.45">
      <c r="A4606" s="138" t="s">
        <v>144</v>
      </c>
      <c r="B4606" s="138">
        <v>2024</v>
      </c>
      <c r="C4606" s="139">
        <v>45585</v>
      </c>
      <c r="D4606" s="138" t="s">
        <v>103</v>
      </c>
      <c r="E4606" s="138" t="s">
        <v>5194</v>
      </c>
      <c r="F4606" s="138" t="s">
        <v>579</v>
      </c>
      <c r="G4606" s="138">
        <v>6</v>
      </c>
      <c r="H4606" s="138" t="s">
        <v>6099</v>
      </c>
      <c r="I4606" s="138">
        <v>828</v>
      </c>
      <c r="J4606" s="138" t="s">
        <v>488</v>
      </c>
      <c r="K4606" s="138" t="s">
        <v>55</v>
      </c>
      <c r="L4606" s="138">
        <v>23.827397260273969</v>
      </c>
      <c r="M4606" s="138">
        <v>12</v>
      </c>
      <c r="N4606" s="138">
        <v>20.69529773935956</v>
      </c>
      <c r="O4606" s="138">
        <v>4.5641846951624219</v>
      </c>
      <c r="P4606" s="138">
        <v>7.0027436538722938</v>
      </c>
      <c r="Q4606" s="138">
        <v>18.896499707210939</v>
      </c>
      <c r="R4606" s="138">
        <v>4.6150431809894252</v>
      </c>
      <c r="S4606" s="138">
        <v>5.0513701642426589</v>
      </c>
      <c r="T4606" s="138">
        <v>29.378464774347869</v>
      </c>
    </row>
    <row r="4607" spans="1:20" x14ac:dyDescent="0.45">
      <c r="A4607" s="130" t="s">
        <v>132</v>
      </c>
      <c r="B4607" s="130">
        <v>2025</v>
      </c>
      <c r="C4607" s="131">
        <v>45700</v>
      </c>
      <c r="D4607" s="130" t="s">
        <v>133</v>
      </c>
      <c r="E4607" s="130" t="s">
        <v>1943</v>
      </c>
      <c r="F4607" s="130">
        <v>1</v>
      </c>
      <c r="G4607" s="130">
        <v>1</v>
      </c>
      <c r="H4607" s="130" t="s">
        <v>6100</v>
      </c>
      <c r="I4607" s="130">
        <v>829</v>
      </c>
      <c r="J4607" s="130" t="s">
        <v>469</v>
      </c>
      <c r="K4607" s="130" t="s">
        <v>79</v>
      </c>
      <c r="L4607" s="130">
        <v>21.87671232876712</v>
      </c>
      <c r="M4607" s="130">
        <v>2</v>
      </c>
      <c r="N4607" s="130">
        <v>28.38367617103432</v>
      </c>
      <c r="O4607" s="130">
        <v>5.4488019392711449</v>
      </c>
      <c r="P4607" s="130">
        <v>12.03727035322088</v>
      </c>
      <c r="Q4607" s="130">
        <v>32.421244967909679</v>
      </c>
      <c r="R4607" s="130">
        <v>5.2707555747314832</v>
      </c>
      <c r="S4607" s="130">
        <v>16.608978243715232</v>
      </c>
      <c r="T4607" s="130">
        <v>27.20416789408867</v>
      </c>
    </row>
    <row r="4608" spans="1:20" x14ac:dyDescent="0.45">
      <c r="A4608" s="130" t="s">
        <v>132</v>
      </c>
      <c r="B4608" s="130">
        <v>2025</v>
      </c>
      <c r="C4608" s="131">
        <v>45700</v>
      </c>
      <c r="D4608" s="130" t="s">
        <v>133</v>
      </c>
      <c r="E4608" s="130" t="s">
        <v>1943</v>
      </c>
      <c r="F4608" s="130">
        <v>1</v>
      </c>
      <c r="G4608" s="130">
        <v>2</v>
      </c>
      <c r="H4608" s="130" t="s">
        <v>6100</v>
      </c>
      <c r="I4608" s="130">
        <v>829</v>
      </c>
      <c r="J4608" s="130" t="s">
        <v>410</v>
      </c>
      <c r="K4608" s="130" t="s">
        <v>88</v>
      </c>
      <c r="L4608" s="130">
        <v>25.11780821917808</v>
      </c>
      <c r="M4608" s="130">
        <v>7</v>
      </c>
      <c r="N4608" s="130">
        <v>43.232667005910201</v>
      </c>
      <c r="O4608" s="130">
        <v>4.5716759894337571</v>
      </c>
      <c r="P4608" s="130">
        <v>29.51763903760893</v>
      </c>
      <c r="Q4608" s="130">
        <v>41.532547572108982</v>
      </c>
      <c r="R4608" s="130">
        <v>4.5610706341768736</v>
      </c>
      <c r="S4608" s="130">
        <v>27.849335669578359</v>
      </c>
      <c r="T4608" s="130">
        <v>27.20416789408867</v>
      </c>
    </row>
    <row r="4609" spans="1:20" x14ac:dyDescent="0.45">
      <c r="A4609" s="130" t="s">
        <v>132</v>
      </c>
      <c r="B4609" s="130">
        <v>2025</v>
      </c>
      <c r="C4609" s="131">
        <v>45700</v>
      </c>
      <c r="D4609" s="130" t="s">
        <v>133</v>
      </c>
      <c r="E4609" s="130" t="s">
        <v>1943</v>
      </c>
      <c r="F4609" s="130">
        <v>1</v>
      </c>
      <c r="G4609" s="130">
        <v>3</v>
      </c>
      <c r="H4609" s="130" t="s">
        <v>6100</v>
      </c>
      <c r="I4609" s="130">
        <v>829</v>
      </c>
      <c r="J4609" s="130" t="s">
        <v>462</v>
      </c>
      <c r="K4609" s="130" t="s">
        <v>115</v>
      </c>
      <c r="L4609" s="130">
        <v>24.043835616438361</v>
      </c>
      <c r="M4609" s="130">
        <v>12</v>
      </c>
      <c r="N4609" s="130">
        <v>19.542128970016421</v>
      </c>
      <c r="O4609" s="130">
        <v>4.5005727342758943</v>
      </c>
      <c r="P4609" s="130">
        <v>6.0404107671887424</v>
      </c>
      <c r="Q4609" s="130">
        <v>20.854464828787389</v>
      </c>
      <c r="R4609" s="130">
        <v>4.4891916851337603</v>
      </c>
      <c r="S4609" s="130">
        <v>7.3868897733861054</v>
      </c>
      <c r="T4609" s="130">
        <v>27.20416789408867</v>
      </c>
    </row>
    <row r="4610" spans="1:20" x14ac:dyDescent="0.45">
      <c r="A4610" s="130" t="s">
        <v>132</v>
      </c>
      <c r="B4610" s="130">
        <v>2025</v>
      </c>
      <c r="C4610" s="131">
        <v>45700</v>
      </c>
      <c r="D4610" s="130" t="s">
        <v>133</v>
      </c>
      <c r="E4610" s="130" t="s">
        <v>1943</v>
      </c>
      <c r="F4610" s="130">
        <v>1</v>
      </c>
      <c r="G4610" s="130">
        <v>4</v>
      </c>
      <c r="H4610" s="130" t="s">
        <v>6100</v>
      </c>
      <c r="I4610" s="130">
        <v>829</v>
      </c>
      <c r="J4610" s="130" t="s">
        <v>520</v>
      </c>
      <c r="K4610" s="130" t="s">
        <v>52</v>
      </c>
      <c r="L4610" s="130">
        <v>19.13424657534247</v>
      </c>
      <c r="M4610" s="130">
        <v>23</v>
      </c>
      <c r="N4610" s="130">
        <v>19.86236732348242</v>
      </c>
      <c r="O4610" s="130">
        <v>5.1091600103898474</v>
      </c>
      <c r="P4610" s="130">
        <v>4.5348872923128738</v>
      </c>
      <c r="Q4610" s="130">
        <v>19.48565965410743</v>
      </c>
      <c r="R4610" s="130">
        <v>4.9471250693504318</v>
      </c>
      <c r="S4610" s="130">
        <v>4.6442844460561332</v>
      </c>
      <c r="T4610" s="130">
        <v>27.20416789408867</v>
      </c>
    </row>
    <row r="4611" spans="1:20" x14ac:dyDescent="0.45">
      <c r="A4611" s="130" t="s">
        <v>132</v>
      </c>
      <c r="B4611" s="130">
        <v>2025</v>
      </c>
      <c r="C4611" s="131">
        <v>45700</v>
      </c>
      <c r="D4611" s="130" t="s">
        <v>133</v>
      </c>
      <c r="E4611" s="130" t="s">
        <v>1943</v>
      </c>
      <c r="F4611" s="130">
        <v>1</v>
      </c>
      <c r="G4611" s="130">
        <v>5</v>
      </c>
      <c r="H4611" s="130" t="s">
        <v>6100</v>
      </c>
      <c r="I4611" s="130">
        <v>829</v>
      </c>
      <c r="J4611" s="130" t="s">
        <v>587</v>
      </c>
      <c r="K4611" s="130" t="s">
        <v>588</v>
      </c>
      <c r="L4611" s="130">
        <v>18.553424657534251</v>
      </c>
      <c r="M4611" s="130">
        <v>23</v>
      </c>
      <c r="N4611" s="130">
        <v>25</v>
      </c>
      <c r="O4611" s="130">
        <v>8.3333333330000006</v>
      </c>
      <c r="P4611" s="130">
        <v>9.999965300266922E-10</v>
      </c>
      <c r="Q4611" s="130">
        <v>18.06155517012985</v>
      </c>
      <c r="R4611" s="130">
        <v>7.2678343143529212</v>
      </c>
      <c r="S4611" s="130">
        <v>-3.741947772928913</v>
      </c>
      <c r="T4611" s="130">
        <v>27.20416789408867</v>
      </c>
    </row>
    <row r="4612" spans="1:20" x14ac:dyDescent="0.45">
      <c r="A4612" s="150" t="s">
        <v>132</v>
      </c>
      <c r="B4612" s="150">
        <v>2025</v>
      </c>
      <c r="C4612" s="151">
        <v>45700</v>
      </c>
      <c r="D4612" s="150" t="s">
        <v>133</v>
      </c>
      <c r="E4612" s="150" t="s">
        <v>1943</v>
      </c>
      <c r="F4612" s="150">
        <v>2</v>
      </c>
      <c r="G4612" s="150">
        <v>1</v>
      </c>
      <c r="H4612" s="150" t="s">
        <v>6101</v>
      </c>
      <c r="I4612" s="150">
        <v>830</v>
      </c>
      <c r="J4612" s="150" t="s">
        <v>546</v>
      </c>
      <c r="K4612" s="150" t="s">
        <v>34</v>
      </c>
      <c r="L4612" s="150">
        <v>26.728767123287671</v>
      </c>
      <c r="M4612" s="150">
        <v>3</v>
      </c>
      <c r="N4612" s="150">
        <v>49.943794512541331</v>
      </c>
      <c r="O4612" s="150">
        <v>4.5861311683969017</v>
      </c>
      <c r="P4612" s="150">
        <v>36.185401007350627</v>
      </c>
      <c r="Q4612" s="150">
        <v>50.356441983820872</v>
      </c>
      <c r="R4612" s="150">
        <v>4.7928118572526648</v>
      </c>
      <c r="S4612" s="150">
        <v>35.978006412062868</v>
      </c>
      <c r="T4612" s="150">
        <v>29.00125306182704</v>
      </c>
    </row>
    <row r="4613" spans="1:20" x14ac:dyDescent="0.45">
      <c r="A4613" s="150" t="s">
        <v>132</v>
      </c>
      <c r="B4613" s="150">
        <v>2025</v>
      </c>
      <c r="C4613" s="151">
        <v>45700</v>
      </c>
      <c r="D4613" s="150" t="s">
        <v>133</v>
      </c>
      <c r="E4613" s="150" t="s">
        <v>1943</v>
      </c>
      <c r="F4613" s="150">
        <v>2</v>
      </c>
      <c r="G4613" s="150">
        <v>2</v>
      </c>
      <c r="H4613" s="150" t="s">
        <v>6101</v>
      </c>
      <c r="I4613" s="150">
        <v>830</v>
      </c>
      <c r="J4613" s="150" t="s">
        <v>525</v>
      </c>
      <c r="K4613" s="150" t="s">
        <v>524</v>
      </c>
      <c r="L4613" s="150">
        <v>24.550684931506851</v>
      </c>
      <c r="M4613" s="150">
        <v>8</v>
      </c>
      <c r="N4613" s="150">
        <v>20.576651371755609</v>
      </c>
      <c r="O4613" s="150">
        <v>6.1842247712024472</v>
      </c>
      <c r="P4613" s="150">
        <v>2.0239770581482719</v>
      </c>
      <c r="Q4613" s="150">
        <v>25.02127314840121</v>
      </c>
      <c r="R4613" s="150">
        <v>5.7348385334759371</v>
      </c>
      <c r="S4613" s="150">
        <v>7.8167575479733964</v>
      </c>
      <c r="T4613" s="150">
        <v>29.00125306182704</v>
      </c>
    </row>
    <row r="4614" spans="1:20" x14ac:dyDescent="0.45">
      <c r="A4614" s="150" t="s">
        <v>132</v>
      </c>
      <c r="B4614" s="150">
        <v>2025</v>
      </c>
      <c r="C4614" s="151">
        <v>45700</v>
      </c>
      <c r="D4614" s="150" t="s">
        <v>133</v>
      </c>
      <c r="E4614" s="150" t="s">
        <v>1943</v>
      </c>
      <c r="F4614" s="150">
        <v>2</v>
      </c>
      <c r="G4614" s="150">
        <v>3</v>
      </c>
      <c r="H4614" s="150" t="s">
        <v>6101</v>
      </c>
      <c r="I4614" s="150">
        <v>830</v>
      </c>
      <c r="J4614" s="150" t="s">
        <v>534</v>
      </c>
      <c r="K4614" s="150" t="s">
        <v>58</v>
      </c>
      <c r="L4614" s="150">
        <v>23.893150684931509</v>
      </c>
      <c r="M4614" s="150">
        <v>10</v>
      </c>
      <c r="N4614" s="150">
        <v>25</v>
      </c>
      <c r="O4614" s="150">
        <v>8.3333333330000006</v>
      </c>
      <c r="P4614" s="150">
        <v>9.999965300266922E-10</v>
      </c>
      <c r="Q4614" s="150">
        <v>26.07503831147233</v>
      </c>
      <c r="R4614" s="150">
        <v>6.8899911830306948</v>
      </c>
      <c r="S4614" s="150">
        <v>5.4050647623802446</v>
      </c>
      <c r="T4614" s="150">
        <v>29.00125306182704</v>
      </c>
    </row>
    <row r="4615" spans="1:20" x14ac:dyDescent="0.45">
      <c r="A4615" s="150" t="s">
        <v>132</v>
      </c>
      <c r="B4615" s="150">
        <v>2025</v>
      </c>
      <c r="C4615" s="151">
        <v>45700</v>
      </c>
      <c r="D4615" s="150" t="s">
        <v>133</v>
      </c>
      <c r="E4615" s="150" t="s">
        <v>1943</v>
      </c>
      <c r="F4615" s="150">
        <v>2</v>
      </c>
      <c r="G4615" s="150">
        <v>4</v>
      </c>
      <c r="H4615" s="150" t="s">
        <v>6101</v>
      </c>
      <c r="I4615" s="150">
        <v>830</v>
      </c>
      <c r="J4615" s="150" t="s">
        <v>527</v>
      </c>
      <c r="K4615" s="150" t="s">
        <v>88</v>
      </c>
      <c r="L4615" s="150">
        <v>20.545205479452051</v>
      </c>
      <c r="M4615" s="150">
        <v>9</v>
      </c>
      <c r="N4615" s="150">
        <v>27.236835320445021</v>
      </c>
      <c r="O4615" s="150">
        <v>5.2280962281078933</v>
      </c>
      <c r="P4615" s="150">
        <v>11.552546636121351</v>
      </c>
      <c r="Q4615" s="150">
        <v>25.650578244747511</v>
      </c>
      <c r="R4615" s="150">
        <v>5.0105214240265976</v>
      </c>
      <c r="S4615" s="150">
        <v>10.61901397266772</v>
      </c>
      <c r="T4615" s="150">
        <v>29.00125306182704</v>
      </c>
    </row>
    <row r="4616" spans="1:20" x14ac:dyDescent="0.45">
      <c r="A4616" s="150" t="s">
        <v>132</v>
      </c>
      <c r="B4616" s="150">
        <v>2025</v>
      </c>
      <c r="C4616" s="151">
        <v>45700</v>
      </c>
      <c r="D4616" s="150" t="s">
        <v>133</v>
      </c>
      <c r="E4616" s="150" t="s">
        <v>1943</v>
      </c>
      <c r="F4616" s="150">
        <v>2</v>
      </c>
      <c r="G4616" s="150">
        <v>5</v>
      </c>
      <c r="H4616" s="150" t="s">
        <v>6101</v>
      </c>
      <c r="I4616" s="150">
        <v>830</v>
      </c>
      <c r="J4616" s="150" t="s">
        <v>368</v>
      </c>
      <c r="K4616" s="150" t="s">
        <v>131</v>
      </c>
      <c r="L4616" s="150">
        <v>36.580821917808223</v>
      </c>
      <c r="M4616" s="150">
        <v>11</v>
      </c>
      <c r="N4616" s="150">
        <v>22.24898410439323</v>
      </c>
      <c r="O4616" s="150">
        <v>4.4585857936186883</v>
      </c>
      <c r="P4616" s="150">
        <v>8.8732267235371616</v>
      </c>
      <c r="Q4616" s="150">
        <v>20.244710315981639</v>
      </c>
      <c r="R4616" s="150">
        <v>4.5309304773271366</v>
      </c>
      <c r="S4616" s="150">
        <v>6.6519188840002244</v>
      </c>
      <c r="T4616" s="150">
        <v>29.00125306182704</v>
      </c>
    </row>
    <row r="4617" spans="1:20" x14ac:dyDescent="0.45">
      <c r="A4617" s="152" t="s">
        <v>132</v>
      </c>
      <c r="B4617" s="152">
        <v>2025</v>
      </c>
      <c r="C4617" s="153">
        <v>45700</v>
      </c>
      <c r="D4617" s="152" t="s">
        <v>133</v>
      </c>
      <c r="E4617" s="152" t="s">
        <v>1943</v>
      </c>
      <c r="F4617" s="152">
        <v>3</v>
      </c>
      <c r="G4617" s="152">
        <v>1</v>
      </c>
      <c r="H4617" s="152" t="s">
        <v>6102</v>
      </c>
      <c r="I4617" s="152">
        <v>831</v>
      </c>
      <c r="J4617" s="152" t="s">
        <v>523</v>
      </c>
      <c r="K4617" s="152" t="s">
        <v>524</v>
      </c>
      <c r="L4617" s="152">
        <v>21.758904109589039</v>
      </c>
      <c r="M4617" s="152">
        <v>4</v>
      </c>
      <c r="N4617" s="152">
        <v>35.372897445316703</v>
      </c>
      <c r="O4617" s="152">
        <v>5.0937898832136401</v>
      </c>
      <c r="P4617" s="152">
        <v>20.091527795675781</v>
      </c>
      <c r="Q4617" s="152">
        <v>37.442292061196703</v>
      </c>
      <c r="R4617" s="152">
        <v>5.0658810430865202</v>
      </c>
      <c r="S4617" s="152">
        <v>22.244648931937139</v>
      </c>
      <c r="T4617" s="152">
        <v>26.96606570201757</v>
      </c>
    </row>
    <row r="4618" spans="1:20" x14ac:dyDescent="0.45">
      <c r="A4618" s="152" t="s">
        <v>132</v>
      </c>
      <c r="B4618" s="152">
        <v>2025</v>
      </c>
      <c r="C4618" s="153">
        <v>45700</v>
      </c>
      <c r="D4618" s="152" t="s">
        <v>133</v>
      </c>
      <c r="E4618" s="152" t="s">
        <v>1943</v>
      </c>
      <c r="F4618" s="152">
        <v>3</v>
      </c>
      <c r="G4618" s="152">
        <v>2</v>
      </c>
      <c r="H4618" s="152" t="s">
        <v>6102</v>
      </c>
      <c r="I4618" s="152">
        <v>831</v>
      </c>
      <c r="J4618" s="152" t="s">
        <v>441</v>
      </c>
      <c r="K4618" s="152" t="s">
        <v>34</v>
      </c>
      <c r="L4618" s="152">
        <v>25.44383561643836</v>
      </c>
      <c r="M4618" s="152">
        <v>1</v>
      </c>
      <c r="N4618" s="152">
        <v>35.027770801555981</v>
      </c>
      <c r="O4618" s="152">
        <v>4.410041861134772</v>
      </c>
      <c r="P4618" s="152">
        <v>21.797645218151661</v>
      </c>
      <c r="Q4618" s="152">
        <v>34.740493515101292</v>
      </c>
      <c r="R4618" s="152">
        <v>4.4489063938645366</v>
      </c>
      <c r="S4618" s="152">
        <v>21.393774333507679</v>
      </c>
      <c r="T4618" s="152">
        <v>26.96606570201757</v>
      </c>
    </row>
    <row r="4619" spans="1:20" x14ac:dyDescent="0.45">
      <c r="A4619" s="152" t="s">
        <v>132</v>
      </c>
      <c r="B4619" s="152">
        <v>2025</v>
      </c>
      <c r="C4619" s="153">
        <v>45700</v>
      </c>
      <c r="D4619" s="152" t="s">
        <v>133</v>
      </c>
      <c r="E4619" s="152" t="s">
        <v>1943</v>
      </c>
      <c r="F4619" s="152">
        <v>3</v>
      </c>
      <c r="G4619" s="152">
        <v>3</v>
      </c>
      <c r="H4619" s="152" t="s">
        <v>6102</v>
      </c>
      <c r="I4619" s="152">
        <v>831</v>
      </c>
      <c r="J4619" s="152" t="s">
        <v>514</v>
      </c>
      <c r="K4619" s="152" t="s">
        <v>143</v>
      </c>
      <c r="L4619" s="152">
        <v>23.446575342465749</v>
      </c>
      <c r="M4619" s="152">
        <v>23</v>
      </c>
      <c r="N4619" s="152">
        <v>14.42966026321518</v>
      </c>
      <c r="O4619" s="152">
        <v>5.067400747375121</v>
      </c>
      <c r="P4619" s="152">
        <v>-0.77254197891018173</v>
      </c>
      <c r="Q4619" s="152">
        <v>16.87770512174599</v>
      </c>
      <c r="R4619" s="152">
        <v>4.9078920928398064</v>
      </c>
      <c r="S4619" s="152">
        <v>2.1540288432265728</v>
      </c>
      <c r="T4619" s="152">
        <v>26.96606570201757</v>
      </c>
    </row>
    <row r="4620" spans="1:20" x14ac:dyDescent="0.45">
      <c r="A4620" s="152" t="s">
        <v>132</v>
      </c>
      <c r="B4620" s="152">
        <v>2025</v>
      </c>
      <c r="C4620" s="153">
        <v>45700</v>
      </c>
      <c r="D4620" s="152" t="s">
        <v>133</v>
      </c>
      <c r="E4620" s="152" t="s">
        <v>1943</v>
      </c>
      <c r="F4620" s="152">
        <v>3</v>
      </c>
      <c r="G4620" s="152">
        <v>4</v>
      </c>
      <c r="H4620" s="152" t="s">
        <v>6102</v>
      </c>
      <c r="I4620" s="152">
        <v>831</v>
      </c>
      <c r="J4620" s="152" t="s">
        <v>553</v>
      </c>
      <c r="K4620" s="152" t="s">
        <v>115</v>
      </c>
      <c r="L4620" s="152">
        <v>21.030136986301368</v>
      </c>
      <c r="M4620" s="152">
        <v>23</v>
      </c>
      <c r="N4620" s="152">
        <v>25</v>
      </c>
      <c r="O4620" s="152">
        <v>8.3333333330000006</v>
      </c>
      <c r="P4620" s="152">
        <v>9.999965300266922E-10</v>
      </c>
      <c r="Q4620" s="152">
        <v>21.682590022912951</v>
      </c>
      <c r="R4620" s="152">
        <v>6.9649785685647414</v>
      </c>
      <c r="S4620" s="152">
        <v>0.78765431721873114</v>
      </c>
      <c r="T4620" s="152">
        <v>26.96606570201757</v>
      </c>
    </row>
    <row r="4621" spans="1:20" x14ac:dyDescent="0.45">
      <c r="A4621" s="152" t="s">
        <v>132</v>
      </c>
      <c r="B4621" s="152">
        <v>2025</v>
      </c>
      <c r="C4621" s="153">
        <v>45700</v>
      </c>
      <c r="D4621" s="152" t="s">
        <v>133</v>
      </c>
      <c r="E4621" s="152" t="s">
        <v>1943</v>
      </c>
      <c r="F4621" s="152">
        <v>3</v>
      </c>
      <c r="G4621" s="152">
        <v>5</v>
      </c>
      <c r="H4621" s="152" t="s">
        <v>6102</v>
      </c>
      <c r="I4621" s="152">
        <v>831</v>
      </c>
      <c r="J4621" s="152" t="s">
        <v>1972</v>
      </c>
      <c r="K4621" s="152" t="s">
        <v>61</v>
      </c>
      <c r="L4621" s="152">
        <v>20.008219178082189</v>
      </c>
      <c r="M4621" s="152">
        <v>23</v>
      </c>
      <c r="N4621" s="152">
        <v>25</v>
      </c>
      <c r="O4621" s="152">
        <v>8.3333333330000006</v>
      </c>
      <c r="P4621" s="152">
        <v>9.999965300266922E-10</v>
      </c>
      <c r="Q4621" s="152">
        <v>17.89453244180703</v>
      </c>
      <c r="R4621" s="152">
        <v>7.2827306253341959</v>
      </c>
      <c r="S4621" s="152">
        <v>-3.9536594341955542</v>
      </c>
      <c r="T4621" s="152">
        <v>26.96606570201757</v>
      </c>
    </row>
    <row r="4622" spans="1:20" x14ac:dyDescent="0.45">
      <c r="A4622" s="154" t="s">
        <v>132</v>
      </c>
      <c r="B4622" s="154">
        <v>2025</v>
      </c>
      <c r="C4622" s="155">
        <v>45700</v>
      </c>
      <c r="D4622" s="154" t="s">
        <v>133</v>
      </c>
      <c r="E4622" s="154" t="s">
        <v>1943</v>
      </c>
      <c r="F4622" s="154">
        <v>4</v>
      </c>
      <c r="G4622" s="154">
        <v>1</v>
      </c>
      <c r="H4622" s="154" t="s">
        <v>6103</v>
      </c>
      <c r="I4622" s="154">
        <v>832</v>
      </c>
      <c r="J4622" s="154" t="s">
        <v>478</v>
      </c>
      <c r="K4622" s="154" t="s">
        <v>79</v>
      </c>
      <c r="L4622" s="154">
        <v>25.37260273972603</v>
      </c>
      <c r="M4622" s="154">
        <v>6</v>
      </c>
      <c r="N4622" s="154">
        <v>19.051781761894901</v>
      </c>
      <c r="O4622" s="154">
        <v>4.6733026526054848</v>
      </c>
      <c r="P4622" s="154">
        <v>5.0318738040784474</v>
      </c>
      <c r="Q4622" s="154">
        <v>22.620121801998891</v>
      </c>
      <c r="R4622" s="154">
        <v>4.6366945530242702</v>
      </c>
      <c r="S4622" s="154">
        <v>8.7100381429260771</v>
      </c>
      <c r="T4622" s="154">
        <v>23.267228380066161</v>
      </c>
    </row>
    <row r="4623" spans="1:20" x14ac:dyDescent="0.45">
      <c r="A4623" s="154" t="s">
        <v>132</v>
      </c>
      <c r="B4623" s="154">
        <v>2025</v>
      </c>
      <c r="C4623" s="155">
        <v>45700</v>
      </c>
      <c r="D4623" s="154" t="s">
        <v>133</v>
      </c>
      <c r="E4623" s="154" t="s">
        <v>1943</v>
      </c>
      <c r="F4623" s="154">
        <v>4</v>
      </c>
      <c r="G4623" s="154">
        <v>2</v>
      </c>
      <c r="H4623" s="154" t="s">
        <v>6103</v>
      </c>
      <c r="I4623" s="154">
        <v>832</v>
      </c>
      <c r="J4623" s="154" t="s">
        <v>403</v>
      </c>
      <c r="K4623" s="154" t="s">
        <v>61</v>
      </c>
      <c r="L4623" s="154">
        <v>27.93150684931507</v>
      </c>
      <c r="M4623" s="154">
        <v>5</v>
      </c>
      <c r="N4623" s="154">
        <v>30.228068527796012</v>
      </c>
      <c r="O4623" s="154">
        <v>4.3159090056774083</v>
      </c>
      <c r="P4623" s="154">
        <v>17.28034151076378</v>
      </c>
      <c r="Q4623" s="154">
        <v>29.846413129028019</v>
      </c>
      <c r="R4623" s="154">
        <v>4.3168866244868598</v>
      </c>
      <c r="S4623" s="154">
        <v>16.895753255567431</v>
      </c>
      <c r="T4623" s="154">
        <v>23.267228380066161</v>
      </c>
    </row>
    <row r="4624" spans="1:20" x14ac:dyDescent="0.45">
      <c r="A4624" s="154" t="s">
        <v>132</v>
      </c>
      <c r="B4624" s="154">
        <v>2025</v>
      </c>
      <c r="C4624" s="155">
        <v>45700</v>
      </c>
      <c r="D4624" s="154" t="s">
        <v>133</v>
      </c>
      <c r="E4624" s="154" t="s">
        <v>1943</v>
      </c>
      <c r="F4624" s="154">
        <v>4</v>
      </c>
      <c r="G4624" s="154">
        <v>3</v>
      </c>
      <c r="H4624" s="154" t="s">
        <v>6103</v>
      </c>
      <c r="I4624" s="154">
        <v>832</v>
      </c>
      <c r="J4624" s="154" t="s">
        <v>459</v>
      </c>
      <c r="K4624" s="154" t="s">
        <v>143</v>
      </c>
      <c r="L4624" s="154">
        <v>21.75342465753425</v>
      </c>
      <c r="M4624" s="154">
        <v>23</v>
      </c>
      <c r="N4624" s="154">
        <v>18.575463651464059</v>
      </c>
      <c r="O4624" s="154">
        <v>4.4778702601626907</v>
      </c>
      <c r="P4624" s="154">
        <v>5.1418528709759901</v>
      </c>
      <c r="Q4624" s="154">
        <v>19.410653955773181</v>
      </c>
      <c r="R4624" s="154">
        <v>4.422646638213469</v>
      </c>
      <c r="S4624" s="154">
        <v>6.1427140411327699</v>
      </c>
      <c r="T4624" s="154">
        <v>23.267228380066161</v>
      </c>
    </row>
    <row r="4625" spans="1:20" x14ac:dyDescent="0.45">
      <c r="A4625" s="154" t="s">
        <v>132</v>
      </c>
      <c r="B4625" s="154">
        <v>2025</v>
      </c>
      <c r="C4625" s="155">
        <v>45700</v>
      </c>
      <c r="D4625" s="154" t="s">
        <v>133</v>
      </c>
      <c r="E4625" s="154" t="s">
        <v>1943</v>
      </c>
      <c r="F4625" s="154">
        <v>4</v>
      </c>
      <c r="G4625" s="154">
        <v>4</v>
      </c>
      <c r="H4625" s="154" t="s">
        <v>6103</v>
      </c>
      <c r="I4625" s="154">
        <v>832</v>
      </c>
      <c r="J4625" s="154" t="s">
        <v>387</v>
      </c>
      <c r="K4625" s="154" t="s">
        <v>58</v>
      </c>
      <c r="L4625" s="154">
        <v>27.9972602739726</v>
      </c>
      <c r="M4625" s="154">
        <v>23</v>
      </c>
      <c r="N4625" s="154">
        <v>23.48082795917583</v>
      </c>
      <c r="O4625" s="154">
        <v>4.4282193100371172</v>
      </c>
      <c r="P4625" s="154">
        <v>10.196170029064479</v>
      </c>
      <c r="Q4625" s="154">
        <v>22.107681472302769</v>
      </c>
      <c r="R4625" s="154">
        <v>4.4055148648380689</v>
      </c>
      <c r="S4625" s="154">
        <v>8.8911368777885649</v>
      </c>
      <c r="T4625" s="154">
        <v>23.267228380066161</v>
      </c>
    </row>
    <row r="4626" spans="1:20" x14ac:dyDescent="0.45">
      <c r="A4626" s="154" t="s">
        <v>132</v>
      </c>
      <c r="B4626" s="154">
        <v>2025</v>
      </c>
      <c r="C4626" s="155">
        <v>45700</v>
      </c>
      <c r="D4626" s="154" t="s">
        <v>133</v>
      </c>
      <c r="E4626" s="154" t="s">
        <v>1943</v>
      </c>
      <c r="F4626" s="154">
        <v>4</v>
      </c>
      <c r="G4626" s="154">
        <v>5</v>
      </c>
      <c r="H4626" s="154" t="s">
        <v>6103</v>
      </c>
      <c r="I4626" s="154">
        <v>832</v>
      </c>
      <c r="J4626" s="154" t="s">
        <v>538</v>
      </c>
      <c r="K4626" s="154" t="s">
        <v>99</v>
      </c>
      <c r="L4626" s="154">
        <v>19.12328767123288</v>
      </c>
      <c r="M4626" s="154">
        <v>23</v>
      </c>
      <c r="N4626" s="154">
        <v>25</v>
      </c>
      <c r="O4626" s="154">
        <v>8.3333333330000006</v>
      </c>
      <c r="P4626" s="154">
        <v>9.999965300266922E-10</v>
      </c>
      <c r="Q4626" s="154">
        <v>17.657610612741799</v>
      </c>
      <c r="R4626" s="154">
        <v>7.1758322909306447</v>
      </c>
      <c r="S4626" s="154">
        <v>-3.8698862600501371</v>
      </c>
      <c r="T4626" s="154">
        <v>23.267228380066161</v>
      </c>
    </row>
    <row r="4627" spans="1:20" x14ac:dyDescent="0.45">
      <c r="A4627" s="130" t="s">
        <v>132</v>
      </c>
      <c r="B4627" s="130">
        <v>2025</v>
      </c>
      <c r="C4627" s="131">
        <v>45700</v>
      </c>
      <c r="D4627" s="130" t="s">
        <v>133</v>
      </c>
      <c r="E4627" s="130" t="s">
        <v>5233</v>
      </c>
      <c r="F4627" s="130">
        <v>1</v>
      </c>
      <c r="G4627" s="130">
        <v>1</v>
      </c>
      <c r="H4627" s="130" t="s">
        <v>6104</v>
      </c>
      <c r="I4627" s="130">
        <v>833</v>
      </c>
      <c r="J4627" s="130" t="s">
        <v>410</v>
      </c>
      <c r="K4627" s="130" t="s">
        <v>88</v>
      </c>
      <c r="L4627" s="130">
        <v>25.11780821917808</v>
      </c>
      <c r="M4627" s="130">
        <v>7</v>
      </c>
      <c r="N4627" s="130">
        <v>41.532547572108982</v>
      </c>
      <c r="O4627" s="130">
        <v>4.5610706341768736</v>
      </c>
      <c r="P4627" s="130">
        <v>27.849335669578359</v>
      </c>
      <c r="Q4627" s="130">
        <v>42.053433830299163</v>
      </c>
      <c r="R4627" s="130">
        <v>4.7532280819255632</v>
      </c>
      <c r="S4627" s="130">
        <v>27.79374958452247</v>
      </c>
      <c r="T4627" s="130">
        <v>25.717625466694191</v>
      </c>
    </row>
    <row r="4628" spans="1:20" x14ac:dyDescent="0.45">
      <c r="A4628" s="130" t="s">
        <v>132</v>
      </c>
      <c r="B4628" s="130">
        <v>2025</v>
      </c>
      <c r="C4628" s="131">
        <v>45700</v>
      </c>
      <c r="D4628" s="130" t="s">
        <v>133</v>
      </c>
      <c r="E4628" s="130" t="s">
        <v>5233</v>
      </c>
      <c r="F4628" s="130">
        <v>1</v>
      </c>
      <c r="G4628" s="130">
        <v>2</v>
      </c>
      <c r="H4628" s="130" t="s">
        <v>6104</v>
      </c>
      <c r="I4628" s="130">
        <v>833</v>
      </c>
      <c r="J4628" s="130" t="s">
        <v>368</v>
      </c>
      <c r="K4628" s="130" t="s">
        <v>131</v>
      </c>
      <c r="L4628" s="130">
        <v>36.580821917808223</v>
      </c>
      <c r="M4628" s="130">
        <v>11</v>
      </c>
      <c r="N4628" s="130">
        <v>20.244710315981639</v>
      </c>
      <c r="O4628" s="130">
        <v>4.5309304773271366</v>
      </c>
      <c r="P4628" s="130">
        <v>6.6519188840002244</v>
      </c>
      <c r="Q4628" s="130">
        <v>21.81539975425552</v>
      </c>
      <c r="R4628" s="130">
        <v>4.5625178948507248</v>
      </c>
      <c r="S4628" s="130">
        <v>8.1278460697033488</v>
      </c>
      <c r="T4628" s="130">
        <v>25.717625466694191</v>
      </c>
    </row>
    <row r="4629" spans="1:20" x14ac:dyDescent="0.45">
      <c r="A4629" s="130" t="s">
        <v>132</v>
      </c>
      <c r="B4629" s="130">
        <v>2025</v>
      </c>
      <c r="C4629" s="131">
        <v>45700</v>
      </c>
      <c r="D4629" s="130" t="s">
        <v>133</v>
      </c>
      <c r="E4629" s="130" t="s">
        <v>5233</v>
      </c>
      <c r="F4629" s="130">
        <v>1</v>
      </c>
      <c r="G4629" s="130">
        <v>3</v>
      </c>
      <c r="H4629" s="130" t="s">
        <v>6104</v>
      </c>
      <c r="I4629" s="130">
        <v>833</v>
      </c>
      <c r="J4629" s="130" t="s">
        <v>459</v>
      </c>
      <c r="K4629" s="130" t="s">
        <v>143</v>
      </c>
      <c r="L4629" s="130">
        <v>21.75342465753425</v>
      </c>
      <c r="M4629" s="130">
        <v>23</v>
      </c>
      <c r="N4629" s="130">
        <v>19.410653955773181</v>
      </c>
      <c r="O4629" s="130">
        <v>4.422646638213469</v>
      </c>
      <c r="P4629" s="130">
        <v>6.1427140411327699</v>
      </c>
      <c r="Q4629" s="130">
        <v>19.338052191910041</v>
      </c>
      <c r="R4629" s="130">
        <v>4.4584875596149551</v>
      </c>
      <c r="S4629" s="130">
        <v>5.9625895130651756</v>
      </c>
      <c r="T4629" s="130">
        <v>25.717625466694191</v>
      </c>
    </row>
    <row r="4630" spans="1:20" x14ac:dyDescent="0.45">
      <c r="A4630" s="130" t="s">
        <v>132</v>
      </c>
      <c r="B4630" s="130">
        <v>2025</v>
      </c>
      <c r="C4630" s="131">
        <v>45700</v>
      </c>
      <c r="D4630" s="130" t="s">
        <v>133</v>
      </c>
      <c r="E4630" s="130" t="s">
        <v>5233</v>
      </c>
      <c r="F4630" s="130">
        <v>1</v>
      </c>
      <c r="G4630" s="130">
        <v>4</v>
      </c>
      <c r="H4630" s="130" t="s">
        <v>6104</v>
      </c>
      <c r="I4630" s="130">
        <v>833</v>
      </c>
      <c r="J4630" s="130" t="s">
        <v>553</v>
      </c>
      <c r="K4630" s="130" t="s">
        <v>115</v>
      </c>
      <c r="L4630" s="130">
        <v>21.030136986301368</v>
      </c>
      <c r="M4630" s="130">
        <v>23</v>
      </c>
      <c r="N4630" s="130">
        <v>21.682590022912951</v>
      </c>
      <c r="O4630" s="130">
        <v>6.9649785685647414</v>
      </c>
      <c r="P4630" s="130">
        <v>0.78765431721873114</v>
      </c>
      <c r="Q4630" s="130">
        <v>17.2888456706808</v>
      </c>
      <c r="R4630" s="130">
        <v>6.4294641695298784</v>
      </c>
      <c r="S4630" s="130">
        <v>-1.9995468379088339</v>
      </c>
      <c r="T4630" s="130">
        <v>25.717625466694191</v>
      </c>
    </row>
    <row r="4631" spans="1:20" x14ac:dyDescent="0.45">
      <c r="A4631" s="150" t="s">
        <v>132</v>
      </c>
      <c r="B4631" s="150">
        <v>2025</v>
      </c>
      <c r="C4631" s="151">
        <v>45700</v>
      </c>
      <c r="D4631" s="150" t="s">
        <v>133</v>
      </c>
      <c r="E4631" s="150" t="s">
        <v>5233</v>
      </c>
      <c r="F4631" s="150">
        <v>2</v>
      </c>
      <c r="G4631" s="150">
        <v>1</v>
      </c>
      <c r="H4631" s="150" t="s">
        <v>6105</v>
      </c>
      <c r="I4631" s="150">
        <v>834</v>
      </c>
      <c r="J4631" s="150" t="s">
        <v>462</v>
      </c>
      <c r="K4631" s="150" t="s">
        <v>115</v>
      </c>
      <c r="L4631" s="150">
        <v>24.043835616438361</v>
      </c>
      <c r="M4631" s="150">
        <v>12</v>
      </c>
      <c r="N4631" s="150">
        <v>20.854464828787389</v>
      </c>
      <c r="O4631" s="150">
        <v>4.4891916851337603</v>
      </c>
      <c r="P4631" s="150">
        <v>7.3868897733861054</v>
      </c>
      <c r="Q4631" s="150">
        <v>23.381714385710129</v>
      </c>
      <c r="R4631" s="150">
        <v>4.5412722285818257</v>
      </c>
      <c r="S4631" s="150">
        <v>9.7578976999646514</v>
      </c>
      <c r="T4631" s="150">
        <v>21.469487972824599</v>
      </c>
    </row>
    <row r="4632" spans="1:20" x14ac:dyDescent="0.45">
      <c r="A4632" s="150" t="s">
        <v>132</v>
      </c>
      <c r="B4632" s="150">
        <v>2025</v>
      </c>
      <c r="C4632" s="151">
        <v>45700</v>
      </c>
      <c r="D4632" s="150" t="s">
        <v>133</v>
      </c>
      <c r="E4632" s="150" t="s">
        <v>5233</v>
      </c>
      <c r="F4632" s="150">
        <v>2</v>
      </c>
      <c r="G4632" s="150">
        <v>2</v>
      </c>
      <c r="H4632" s="150" t="s">
        <v>6105</v>
      </c>
      <c r="I4632" s="150">
        <v>834</v>
      </c>
      <c r="J4632" s="150" t="s">
        <v>525</v>
      </c>
      <c r="K4632" s="150" t="s">
        <v>524</v>
      </c>
      <c r="L4632" s="150">
        <v>24.550684931506851</v>
      </c>
      <c r="M4632" s="150">
        <v>8</v>
      </c>
      <c r="N4632" s="150">
        <v>25.02127314840121</v>
      </c>
      <c r="O4632" s="150">
        <v>5.7348385334759371</v>
      </c>
      <c r="P4632" s="150">
        <v>7.8167575479733964</v>
      </c>
      <c r="Q4632" s="150">
        <v>25.02831120469402</v>
      </c>
      <c r="R4632" s="150">
        <v>5.370315778677047</v>
      </c>
      <c r="S4632" s="150">
        <v>8.9173638686628784</v>
      </c>
      <c r="T4632" s="150">
        <v>21.469487972824599</v>
      </c>
    </row>
    <row r="4633" spans="1:20" x14ac:dyDescent="0.45">
      <c r="A4633" s="150" t="s">
        <v>132</v>
      </c>
      <c r="B4633" s="150">
        <v>2025</v>
      </c>
      <c r="C4633" s="151">
        <v>45700</v>
      </c>
      <c r="D4633" s="150" t="s">
        <v>133</v>
      </c>
      <c r="E4633" s="150" t="s">
        <v>5233</v>
      </c>
      <c r="F4633" s="150">
        <v>2</v>
      </c>
      <c r="G4633" s="150">
        <v>3</v>
      </c>
      <c r="H4633" s="150" t="s">
        <v>6105</v>
      </c>
      <c r="I4633" s="150">
        <v>834</v>
      </c>
      <c r="J4633" s="150" t="s">
        <v>387</v>
      </c>
      <c r="K4633" s="150" t="s">
        <v>58</v>
      </c>
      <c r="L4633" s="150">
        <v>27.9972602739726</v>
      </c>
      <c r="M4633" s="150">
        <v>23</v>
      </c>
      <c r="N4633" s="150">
        <v>22.107681472302769</v>
      </c>
      <c r="O4633" s="150">
        <v>4.4055148648380689</v>
      </c>
      <c r="P4633" s="150">
        <v>8.8911368777885649</v>
      </c>
      <c r="Q4633" s="150">
        <v>21.234189320187362</v>
      </c>
      <c r="R4633" s="150">
        <v>4.4287642312606419</v>
      </c>
      <c r="S4633" s="150">
        <v>7.9478966264054316</v>
      </c>
      <c r="T4633" s="150">
        <v>21.469487972824599</v>
      </c>
    </row>
    <row r="4634" spans="1:20" x14ac:dyDescent="0.45">
      <c r="A4634" s="150" t="s">
        <v>132</v>
      </c>
      <c r="B4634" s="150">
        <v>2025</v>
      </c>
      <c r="C4634" s="151">
        <v>45700</v>
      </c>
      <c r="D4634" s="150" t="s">
        <v>133</v>
      </c>
      <c r="E4634" s="150" t="s">
        <v>5233</v>
      </c>
      <c r="F4634" s="150">
        <v>2</v>
      </c>
      <c r="G4634" s="150">
        <v>4</v>
      </c>
      <c r="H4634" s="150" t="s">
        <v>6105</v>
      </c>
      <c r="I4634" s="150">
        <v>834</v>
      </c>
      <c r="J4634" s="150" t="s">
        <v>1972</v>
      </c>
      <c r="K4634" s="150" t="s">
        <v>61</v>
      </c>
      <c r="L4634" s="150">
        <v>20.008219178082189</v>
      </c>
      <c r="M4634" s="150">
        <v>23</v>
      </c>
      <c r="N4634" s="150">
        <v>17.89453244180703</v>
      </c>
      <c r="O4634" s="150">
        <v>7.2827306253341959</v>
      </c>
      <c r="P4634" s="150">
        <v>-3.9536594341955542</v>
      </c>
      <c r="Q4634" s="150">
        <v>13.95710269830621</v>
      </c>
      <c r="R4634" s="150">
        <v>6.6861005414491572</v>
      </c>
      <c r="S4634" s="150">
        <v>-6.101198926041258</v>
      </c>
      <c r="T4634" s="150">
        <v>21.469487972824599</v>
      </c>
    </row>
    <row r="4635" spans="1:20" x14ac:dyDescent="0.45">
      <c r="A4635" s="152" t="s">
        <v>132</v>
      </c>
      <c r="B4635" s="152">
        <v>2025</v>
      </c>
      <c r="C4635" s="153">
        <v>45700</v>
      </c>
      <c r="D4635" s="152" t="s">
        <v>133</v>
      </c>
      <c r="E4635" s="152" t="s">
        <v>5233</v>
      </c>
      <c r="F4635" s="152">
        <v>3</v>
      </c>
      <c r="G4635" s="152">
        <v>1</v>
      </c>
      <c r="H4635" s="152" t="s">
        <v>6106</v>
      </c>
      <c r="I4635" s="152">
        <v>835</v>
      </c>
      <c r="J4635" s="152" t="s">
        <v>441</v>
      </c>
      <c r="K4635" s="152" t="s">
        <v>34</v>
      </c>
      <c r="L4635" s="152">
        <v>25.44383561643836</v>
      </c>
      <c r="M4635" s="152">
        <v>1</v>
      </c>
      <c r="N4635" s="152">
        <v>34.740493515101292</v>
      </c>
      <c r="O4635" s="152">
        <v>4.4489063938645366</v>
      </c>
      <c r="P4635" s="152">
        <v>21.393774333507679</v>
      </c>
      <c r="Q4635" s="152">
        <v>35.924432082356716</v>
      </c>
      <c r="R4635" s="152">
        <v>4.5913697050207158</v>
      </c>
      <c r="S4635" s="152">
        <v>22.150322967294571</v>
      </c>
      <c r="T4635" s="152">
        <v>24.489700523355712</v>
      </c>
    </row>
    <row r="4636" spans="1:20" x14ac:dyDescent="0.45">
      <c r="A4636" s="152" t="s">
        <v>132</v>
      </c>
      <c r="B4636" s="152">
        <v>2025</v>
      </c>
      <c r="C4636" s="153">
        <v>45700</v>
      </c>
      <c r="D4636" s="152" t="s">
        <v>133</v>
      </c>
      <c r="E4636" s="152" t="s">
        <v>5233</v>
      </c>
      <c r="F4636" s="152">
        <v>3</v>
      </c>
      <c r="G4636" s="152">
        <v>2</v>
      </c>
      <c r="H4636" s="152" t="s">
        <v>6106</v>
      </c>
      <c r="I4636" s="152">
        <v>835</v>
      </c>
      <c r="J4636" s="152" t="s">
        <v>534</v>
      </c>
      <c r="K4636" s="152" t="s">
        <v>58</v>
      </c>
      <c r="L4636" s="152">
        <v>23.893150684931509</v>
      </c>
      <c r="M4636" s="152">
        <v>10</v>
      </c>
      <c r="N4636" s="152">
        <v>26.07503831147233</v>
      </c>
      <c r="O4636" s="152">
        <v>6.8899911830306948</v>
      </c>
      <c r="P4636" s="152">
        <v>5.4050647623802446</v>
      </c>
      <c r="Q4636" s="152">
        <v>27.05850994817899</v>
      </c>
      <c r="R4636" s="152">
        <v>6.252417039156291</v>
      </c>
      <c r="S4636" s="152">
        <v>8.3012588307101218</v>
      </c>
      <c r="T4636" s="152">
        <v>24.489700523355712</v>
      </c>
    </row>
    <row r="4637" spans="1:20" x14ac:dyDescent="0.45">
      <c r="A4637" s="152" t="s">
        <v>132</v>
      </c>
      <c r="B4637" s="152">
        <v>2025</v>
      </c>
      <c r="C4637" s="153">
        <v>45700</v>
      </c>
      <c r="D4637" s="152" t="s">
        <v>133</v>
      </c>
      <c r="E4637" s="152" t="s">
        <v>5233</v>
      </c>
      <c r="F4637" s="152">
        <v>3</v>
      </c>
      <c r="G4637" s="152">
        <v>3</v>
      </c>
      <c r="H4637" s="152" t="s">
        <v>6106</v>
      </c>
      <c r="I4637" s="152">
        <v>835</v>
      </c>
      <c r="J4637" s="152" t="s">
        <v>538</v>
      </c>
      <c r="K4637" s="152" t="s">
        <v>99</v>
      </c>
      <c r="L4637" s="152">
        <v>19.12328767123288</v>
      </c>
      <c r="M4637" s="152">
        <v>23</v>
      </c>
      <c r="N4637" s="152">
        <v>17.657610612741799</v>
      </c>
      <c r="O4637" s="152">
        <v>7.1758322909306447</v>
      </c>
      <c r="P4637" s="152">
        <v>-3.8698862600501371</v>
      </c>
      <c r="Q4637" s="152">
        <v>18.295512972670672</v>
      </c>
      <c r="R4637" s="152">
        <v>6.4053559074779258</v>
      </c>
      <c r="S4637" s="152">
        <v>-0.92055474976310947</v>
      </c>
      <c r="T4637" s="152">
        <v>24.489700523355712</v>
      </c>
    </row>
    <row r="4638" spans="1:20" x14ac:dyDescent="0.45">
      <c r="A4638" s="152" t="s">
        <v>132</v>
      </c>
      <c r="B4638" s="152">
        <v>2025</v>
      </c>
      <c r="C4638" s="153">
        <v>45700</v>
      </c>
      <c r="D4638" s="152" t="s">
        <v>133</v>
      </c>
      <c r="E4638" s="152" t="s">
        <v>5233</v>
      </c>
      <c r="F4638" s="152">
        <v>3</v>
      </c>
      <c r="G4638" s="152">
        <v>4</v>
      </c>
      <c r="H4638" s="152" t="s">
        <v>6106</v>
      </c>
      <c r="I4638" s="152">
        <v>835</v>
      </c>
      <c r="J4638" s="152" t="s">
        <v>520</v>
      </c>
      <c r="K4638" s="152" t="s">
        <v>52</v>
      </c>
      <c r="L4638" s="152">
        <v>19.13424657534247</v>
      </c>
      <c r="M4638" s="152">
        <v>23</v>
      </c>
      <c r="N4638" s="152">
        <v>19.48565965410743</v>
      </c>
      <c r="O4638" s="152">
        <v>4.9471250693504318</v>
      </c>
      <c r="P4638" s="152">
        <v>4.6442844460561332</v>
      </c>
      <c r="Q4638" s="152">
        <v>17.201344091550911</v>
      </c>
      <c r="R4638" s="152">
        <v>4.9510390829892339</v>
      </c>
      <c r="S4638" s="152">
        <v>2.3482268425832049</v>
      </c>
      <c r="T4638" s="152">
        <v>24.489700523355712</v>
      </c>
    </row>
    <row r="4639" spans="1:20" x14ac:dyDescent="0.45">
      <c r="A4639" s="154" t="s">
        <v>132</v>
      </c>
      <c r="B4639" s="154">
        <v>2025</v>
      </c>
      <c r="C4639" s="155">
        <v>45700</v>
      </c>
      <c r="D4639" s="154" t="s">
        <v>133</v>
      </c>
      <c r="E4639" s="154" t="s">
        <v>5233</v>
      </c>
      <c r="F4639" s="154">
        <v>4</v>
      </c>
      <c r="G4639" s="154">
        <v>1</v>
      </c>
      <c r="H4639" s="154" t="s">
        <v>6107</v>
      </c>
      <c r="I4639" s="154">
        <v>836</v>
      </c>
      <c r="J4639" s="154" t="s">
        <v>403</v>
      </c>
      <c r="K4639" s="154" t="s">
        <v>61</v>
      </c>
      <c r="L4639" s="154">
        <v>27.93150684931507</v>
      </c>
      <c r="M4639" s="154">
        <v>5</v>
      </c>
      <c r="N4639" s="154">
        <v>29.846413129028019</v>
      </c>
      <c r="O4639" s="154">
        <v>4.3168866244868598</v>
      </c>
      <c r="P4639" s="154">
        <v>16.895753255567431</v>
      </c>
      <c r="Q4639" s="154">
        <v>31.24427986425226</v>
      </c>
      <c r="R4639" s="154">
        <v>4.4560500917091641</v>
      </c>
      <c r="S4639" s="154">
        <v>17.876129589124769</v>
      </c>
      <c r="T4639" s="154">
        <v>22.609062916412839</v>
      </c>
    </row>
    <row r="4640" spans="1:20" x14ac:dyDescent="0.45">
      <c r="A4640" s="154" t="s">
        <v>132</v>
      </c>
      <c r="B4640" s="154">
        <v>2025</v>
      </c>
      <c r="C4640" s="155">
        <v>45700</v>
      </c>
      <c r="D4640" s="154" t="s">
        <v>133</v>
      </c>
      <c r="E4640" s="154" t="s">
        <v>5233</v>
      </c>
      <c r="F4640" s="154">
        <v>4</v>
      </c>
      <c r="G4640" s="154">
        <v>2</v>
      </c>
      <c r="H4640" s="154" t="s">
        <v>6107</v>
      </c>
      <c r="I4640" s="154">
        <v>836</v>
      </c>
      <c r="J4640" s="154" t="s">
        <v>527</v>
      </c>
      <c r="K4640" s="154" t="s">
        <v>88</v>
      </c>
      <c r="L4640" s="154">
        <v>20.545205479452051</v>
      </c>
      <c r="M4640" s="154">
        <v>9</v>
      </c>
      <c r="N4640" s="154">
        <v>25.650578244747511</v>
      </c>
      <c r="O4640" s="154">
        <v>5.0105214240265976</v>
      </c>
      <c r="P4640" s="154">
        <v>10.61901397266772</v>
      </c>
      <c r="Q4640" s="154">
        <v>25.849517337126201</v>
      </c>
      <c r="R4640" s="154">
        <v>4.9040285283699712</v>
      </c>
      <c r="S4640" s="154">
        <v>11.13743175201629</v>
      </c>
      <c r="T4640" s="154">
        <v>22.609062916412839</v>
      </c>
    </row>
    <row r="4641" spans="1:20" x14ac:dyDescent="0.45">
      <c r="A4641" s="154" t="s">
        <v>132</v>
      </c>
      <c r="B4641" s="154">
        <v>2025</v>
      </c>
      <c r="C4641" s="155">
        <v>45700</v>
      </c>
      <c r="D4641" s="154" t="s">
        <v>133</v>
      </c>
      <c r="E4641" s="154" t="s">
        <v>5233</v>
      </c>
      <c r="F4641" s="154">
        <v>4</v>
      </c>
      <c r="G4641" s="154">
        <v>3</v>
      </c>
      <c r="H4641" s="154" t="s">
        <v>6107</v>
      </c>
      <c r="I4641" s="154">
        <v>836</v>
      </c>
      <c r="J4641" s="154" t="s">
        <v>514</v>
      </c>
      <c r="K4641" s="154" t="s">
        <v>143</v>
      </c>
      <c r="L4641" s="154">
        <v>23.446575342465749</v>
      </c>
      <c r="M4641" s="154">
        <v>23</v>
      </c>
      <c r="N4641" s="154">
        <v>16.87770512174599</v>
      </c>
      <c r="O4641" s="154">
        <v>4.9078920928398064</v>
      </c>
      <c r="P4641" s="154">
        <v>2.1540288432265728</v>
      </c>
      <c r="Q4641" s="154">
        <v>16.975642050715859</v>
      </c>
      <c r="R4641" s="154">
        <v>4.8342013798462604</v>
      </c>
      <c r="S4641" s="154">
        <v>2.4730379111770771</v>
      </c>
      <c r="T4641" s="154">
        <v>22.609062916412839</v>
      </c>
    </row>
    <row r="4642" spans="1:20" x14ac:dyDescent="0.45">
      <c r="A4642" s="154" t="s">
        <v>132</v>
      </c>
      <c r="B4642" s="154">
        <v>2025</v>
      </c>
      <c r="C4642" s="155">
        <v>45700</v>
      </c>
      <c r="D4642" s="154" t="s">
        <v>133</v>
      </c>
      <c r="E4642" s="154" t="s">
        <v>5233</v>
      </c>
      <c r="F4642" s="154">
        <v>4</v>
      </c>
      <c r="G4642" s="154">
        <v>4</v>
      </c>
      <c r="H4642" s="154" t="s">
        <v>6107</v>
      </c>
      <c r="I4642" s="154">
        <v>836</v>
      </c>
      <c r="J4642" s="154" t="s">
        <v>587</v>
      </c>
      <c r="K4642" s="154" t="s">
        <v>588</v>
      </c>
      <c r="L4642" s="154">
        <v>18.553424657534251</v>
      </c>
      <c r="M4642" s="154">
        <v>23</v>
      </c>
      <c r="N4642" s="154">
        <v>18.06155517012985</v>
      </c>
      <c r="O4642" s="154">
        <v>7.2678343143529212</v>
      </c>
      <c r="P4642" s="154">
        <v>-3.741947772928913</v>
      </c>
      <c r="Q4642" s="154">
        <v>13.865029006967839</v>
      </c>
      <c r="R4642" s="154">
        <v>6.6852643596113532</v>
      </c>
      <c r="S4642" s="154">
        <v>-6.1907640718662211</v>
      </c>
      <c r="T4642" s="154">
        <v>22.609062916412839</v>
      </c>
    </row>
    <row r="4643" spans="1:20" x14ac:dyDescent="0.45">
      <c r="A4643" t="s">
        <v>132</v>
      </c>
      <c r="B4643">
        <v>2025</v>
      </c>
      <c r="C4643" s="140">
        <v>45700</v>
      </c>
      <c r="D4643" t="s">
        <v>133</v>
      </c>
      <c r="E4643" t="s">
        <v>577</v>
      </c>
      <c r="F4643">
        <v>1</v>
      </c>
      <c r="G4643">
        <v>1</v>
      </c>
      <c r="H4643" t="s">
        <v>6108</v>
      </c>
      <c r="I4643">
        <v>837</v>
      </c>
      <c r="J4643" t="s">
        <v>403</v>
      </c>
      <c r="K4643" t="s">
        <v>61</v>
      </c>
      <c r="L4643">
        <v>27.93150684931507</v>
      </c>
      <c r="M4643">
        <v>5</v>
      </c>
      <c r="N4643">
        <v>31.24427986425226</v>
      </c>
      <c r="O4643">
        <v>4.4560500917091641</v>
      </c>
      <c r="P4643">
        <v>17.876129589124769</v>
      </c>
      <c r="Q4643">
        <v>34.783959940239328</v>
      </c>
      <c r="R4643">
        <v>4.4521974550389896</v>
      </c>
      <c r="S4643">
        <v>21.427367575122361</v>
      </c>
      <c r="T4643">
        <v>34.693703633192499</v>
      </c>
    </row>
    <row r="4644" spans="1:20" x14ac:dyDescent="0.45">
      <c r="A4644" t="s">
        <v>132</v>
      </c>
      <c r="B4644">
        <v>2025</v>
      </c>
      <c r="C4644" s="140">
        <v>45700</v>
      </c>
      <c r="D4644" t="s">
        <v>133</v>
      </c>
      <c r="E4644" t="s">
        <v>577</v>
      </c>
      <c r="F4644">
        <v>1</v>
      </c>
      <c r="G4644">
        <v>2</v>
      </c>
      <c r="H4644" t="s">
        <v>6108</v>
      </c>
      <c r="I4644">
        <v>837</v>
      </c>
      <c r="J4644" t="s">
        <v>469</v>
      </c>
      <c r="K4644" t="s">
        <v>79</v>
      </c>
      <c r="L4644">
        <v>21.87671232876712</v>
      </c>
      <c r="M4644">
        <v>2</v>
      </c>
      <c r="N4644">
        <v>32.421244967909679</v>
      </c>
      <c r="O4644">
        <v>5.2707555747314832</v>
      </c>
      <c r="P4644">
        <v>16.608978243715232</v>
      </c>
      <c r="Q4644">
        <v>35.021359066071071</v>
      </c>
      <c r="R4644">
        <v>4.960769310894916</v>
      </c>
      <c r="S4644">
        <v>20.139051133386321</v>
      </c>
      <c r="T4644">
        <v>34.693703633192499</v>
      </c>
    </row>
    <row r="4645" spans="1:20" x14ac:dyDescent="0.45">
      <c r="A4645" t="s">
        <v>132</v>
      </c>
      <c r="B4645">
        <v>2025</v>
      </c>
      <c r="C4645" s="140">
        <v>45700</v>
      </c>
      <c r="D4645" t="s">
        <v>133</v>
      </c>
      <c r="E4645" t="s">
        <v>577</v>
      </c>
      <c r="F4645">
        <v>1</v>
      </c>
      <c r="G4645">
        <v>3</v>
      </c>
      <c r="H4645" t="s">
        <v>6108</v>
      </c>
      <c r="I4645">
        <v>837</v>
      </c>
      <c r="J4645" t="s">
        <v>546</v>
      </c>
      <c r="K4645" t="s">
        <v>34</v>
      </c>
      <c r="L4645">
        <v>26.728767123287671</v>
      </c>
      <c r="M4645">
        <v>3</v>
      </c>
      <c r="N4645">
        <v>50.356441983820872</v>
      </c>
      <c r="O4645">
        <v>4.7928118572526648</v>
      </c>
      <c r="P4645">
        <v>35.978006412062868</v>
      </c>
      <c r="Q4645">
        <v>47.379022669923543</v>
      </c>
      <c r="R4645">
        <v>4.6236547021772418</v>
      </c>
      <c r="S4645">
        <v>33.508058563391813</v>
      </c>
      <c r="T4645">
        <v>34.693703633192499</v>
      </c>
    </row>
    <row r="4646" spans="1:20" x14ac:dyDescent="0.45">
      <c r="A4646" t="s">
        <v>132</v>
      </c>
      <c r="B4646">
        <v>2025</v>
      </c>
      <c r="C4646" s="140">
        <v>45700</v>
      </c>
      <c r="D4646" t="s">
        <v>133</v>
      </c>
      <c r="E4646" t="s">
        <v>577</v>
      </c>
      <c r="F4646">
        <v>1</v>
      </c>
      <c r="G4646">
        <v>4</v>
      </c>
      <c r="H4646" t="s">
        <v>6108</v>
      </c>
      <c r="I4646">
        <v>837</v>
      </c>
      <c r="J4646" t="s">
        <v>534</v>
      </c>
      <c r="K4646" t="s">
        <v>58</v>
      </c>
      <c r="L4646">
        <v>23.893150684931509</v>
      </c>
      <c r="M4646">
        <v>10</v>
      </c>
      <c r="N4646">
        <v>27.05850994817899</v>
      </c>
      <c r="O4646">
        <v>6.252417039156291</v>
      </c>
      <c r="P4646">
        <v>8.3012588307101218</v>
      </c>
      <c r="Q4646">
        <v>28.795864948485981</v>
      </c>
      <c r="R4646">
        <v>5.5877637188890237</v>
      </c>
      <c r="S4646">
        <v>12.03257379181891</v>
      </c>
      <c r="T4646">
        <v>34.693703633192499</v>
      </c>
    </row>
    <row r="4647" spans="1:20" x14ac:dyDescent="0.45">
      <c r="A4647" t="s">
        <v>132</v>
      </c>
      <c r="B4647">
        <v>2025</v>
      </c>
      <c r="C4647" s="140">
        <v>45700</v>
      </c>
      <c r="D4647" t="s">
        <v>133</v>
      </c>
      <c r="E4647" t="s">
        <v>577</v>
      </c>
      <c r="F4647">
        <v>1</v>
      </c>
      <c r="G4647">
        <v>5</v>
      </c>
      <c r="H4647" t="s">
        <v>6108</v>
      </c>
      <c r="I4647">
        <v>837</v>
      </c>
      <c r="J4647" t="s">
        <v>525</v>
      </c>
      <c r="K4647" t="s">
        <v>524</v>
      </c>
      <c r="L4647">
        <v>24.550684931506851</v>
      </c>
      <c r="M4647">
        <v>8</v>
      </c>
      <c r="N4647">
        <v>25.02831120469402</v>
      </c>
      <c r="O4647">
        <v>5.370315778677047</v>
      </c>
      <c r="P4647">
        <v>8.9173638686628784</v>
      </c>
      <c r="Q4647">
        <v>25.6274126626788</v>
      </c>
      <c r="R4647">
        <v>5.0451803745801769</v>
      </c>
      <c r="S4647">
        <v>10.49187153893827</v>
      </c>
      <c r="T4647">
        <v>34.693703633192499</v>
      </c>
    </row>
    <row r="4648" spans="1:20" x14ac:dyDescent="0.45">
      <c r="A4648" t="s">
        <v>132</v>
      </c>
      <c r="B4648">
        <v>2025</v>
      </c>
      <c r="C4648" s="140">
        <v>45700</v>
      </c>
      <c r="D4648" t="s">
        <v>133</v>
      </c>
      <c r="E4648" t="s">
        <v>577</v>
      </c>
      <c r="F4648">
        <v>1</v>
      </c>
      <c r="G4648">
        <v>6</v>
      </c>
      <c r="H4648" t="s">
        <v>6108</v>
      </c>
      <c r="I4648">
        <v>837</v>
      </c>
      <c r="J4648" t="s">
        <v>410</v>
      </c>
      <c r="K4648" t="s">
        <v>88</v>
      </c>
      <c r="L4648">
        <v>25.11780821917808</v>
      </c>
      <c r="M4648">
        <v>7</v>
      </c>
      <c r="N4648">
        <v>42.053433830299163</v>
      </c>
      <c r="O4648">
        <v>4.7532280819255632</v>
      </c>
      <c r="P4648">
        <v>27.79374958452247</v>
      </c>
      <c r="Q4648">
        <v>37.323344956301533</v>
      </c>
      <c r="R4648">
        <v>4.6685702391165362</v>
      </c>
      <c r="S4648">
        <v>23.317634238951921</v>
      </c>
      <c r="T4648">
        <v>34.693703633192499</v>
      </c>
    </row>
    <row r="4649" spans="1:20" x14ac:dyDescent="0.45">
      <c r="A4649" t="s">
        <v>132</v>
      </c>
      <c r="B4649">
        <v>2025</v>
      </c>
      <c r="C4649" s="140">
        <v>45700</v>
      </c>
      <c r="D4649" t="s">
        <v>133</v>
      </c>
      <c r="E4649" t="s">
        <v>577</v>
      </c>
      <c r="F4649">
        <v>2</v>
      </c>
      <c r="G4649">
        <v>1</v>
      </c>
      <c r="H4649" t="s">
        <v>6109</v>
      </c>
      <c r="I4649">
        <v>838</v>
      </c>
      <c r="J4649" t="s">
        <v>523</v>
      </c>
      <c r="K4649" t="s">
        <v>524</v>
      </c>
      <c r="L4649">
        <v>21.758904109589039</v>
      </c>
      <c r="M4649">
        <v>4</v>
      </c>
      <c r="N4649">
        <v>37.442292061196703</v>
      </c>
      <c r="O4649">
        <v>5.0658810430865202</v>
      </c>
      <c r="P4649">
        <v>22.244648931937139</v>
      </c>
      <c r="Q4649">
        <v>39.355903269634943</v>
      </c>
      <c r="R4649">
        <v>5.0180492346150611</v>
      </c>
      <c r="S4649">
        <v>24.301755565789751</v>
      </c>
      <c r="T4649">
        <v>27.83891290377403</v>
      </c>
    </row>
    <row r="4650" spans="1:20" x14ac:dyDescent="0.45">
      <c r="A4650" t="s">
        <v>132</v>
      </c>
      <c r="B4650">
        <v>2025</v>
      </c>
      <c r="C4650" s="140">
        <v>45700</v>
      </c>
      <c r="D4650" t="s">
        <v>133</v>
      </c>
      <c r="E4650" t="s">
        <v>577</v>
      </c>
      <c r="F4650">
        <v>2</v>
      </c>
      <c r="G4650">
        <v>2</v>
      </c>
      <c r="H4650" t="s">
        <v>6109</v>
      </c>
      <c r="I4650">
        <v>838</v>
      </c>
      <c r="J4650" t="s">
        <v>478</v>
      </c>
      <c r="K4650" t="s">
        <v>79</v>
      </c>
      <c r="L4650">
        <v>25.37260273972603</v>
      </c>
      <c r="M4650">
        <v>6</v>
      </c>
      <c r="N4650">
        <v>22.620121801998891</v>
      </c>
      <c r="O4650">
        <v>4.6366945530242702</v>
      </c>
      <c r="P4650">
        <v>8.7100381429260771</v>
      </c>
      <c r="Q4650">
        <v>25.526377068373641</v>
      </c>
      <c r="R4650">
        <v>4.5422602134213799</v>
      </c>
      <c r="S4650">
        <v>11.899596428109501</v>
      </c>
      <c r="T4650">
        <v>27.83891290377403</v>
      </c>
    </row>
    <row r="4651" spans="1:20" x14ac:dyDescent="0.45">
      <c r="A4651" t="s">
        <v>132</v>
      </c>
      <c r="B4651">
        <v>2025</v>
      </c>
      <c r="C4651" s="140">
        <v>45700</v>
      </c>
      <c r="D4651" t="s">
        <v>133</v>
      </c>
      <c r="E4651" t="s">
        <v>577</v>
      </c>
      <c r="F4651">
        <v>2</v>
      </c>
      <c r="G4651">
        <v>3</v>
      </c>
      <c r="H4651" t="s">
        <v>6109</v>
      </c>
      <c r="I4651">
        <v>838</v>
      </c>
      <c r="J4651" t="s">
        <v>441</v>
      </c>
      <c r="K4651" t="s">
        <v>34</v>
      </c>
      <c r="L4651">
        <v>25.44383561643836</v>
      </c>
      <c r="M4651">
        <v>1</v>
      </c>
      <c r="N4651">
        <v>35.924432082356716</v>
      </c>
      <c r="O4651">
        <v>4.5913697050207158</v>
      </c>
      <c r="P4651">
        <v>22.150322967294571</v>
      </c>
      <c r="Q4651">
        <v>34.678802857093878</v>
      </c>
      <c r="R4651">
        <v>4.489232939321159</v>
      </c>
      <c r="S4651">
        <v>21.211104039130401</v>
      </c>
      <c r="T4651">
        <v>27.83891290377403</v>
      </c>
    </row>
    <row r="4652" spans="1:20" x14ac:dyDescent="0.45">
      <c r="A4652" t="s">
        <v>132</v>
      </c>
      <c r="B4652">
        <v>2025</v>
      </c>
      <c r="C4652" s="140">
        <v>45700</v>
      </c>
      <c r="D4652" t="s">
        <v>133</v>
      </c>
      <c r="E4652" t="s">
        <v>577</v>
      </c>
      <c r="F4652">
        <v>2</v>
      </c>
      <c r="G4652">
        <v>4</v>
      </c>
      <c r="H4652" t="s">
        <v>6109</v>
      </c>
      <c r="I4652">
        <v>838</v>
      </c>
      <c r="J4652" t="s">
        <v>368</v>
      </c>
      <c r="K4652" t="s">
        <v>131</v>
      </c>
      <c r="L4652">
        <v>36.580821917808223</v>
      </c>
      <c r="M4652">
        <v>11</v>
      </c>
      <c r="N4652">
        <v>21.81539975425552</v>
      </c>
      <c r="O4652">
        <v>4.5625178948507248</v>
      </c>
      <c r="P4652">
        <v>8.1278460697033488</v>
      </c>
      <c r="Q4652">
        <v>22.488126164901921</v>
      </c>
      <c r="R4652">
        <v>4.468229334197634</v>
      </c>
      <c r="S4652">
        <v>9.0834381623090188</v>
      </c>
      <c r="T4652">
        <v>27.83891290377403</v>
      </c>
    </row>
    <row r="4653" spans="1:20" x14ac:dyDescent="0.45">
      <c r="A4653" t="s">
        <v>132</v>
      </c>
      <c r="B4653">
        <v>2025</v>
      </c>
      <c r="C4653" s="140">
        <v>45700</v>
      </c>
      <c r="D4653" t="s">
        <v>133</v>
      </c>
      <c r="E4653" t="s">
        <v>577</v>
      </c>
      <c r="F4653">
        <v>2</v>
      </c>
      <c r="G4653">
        <v>5</v>
      </c>
      <c r="H4653" t="s">
        <v>6109</v>
      </c>
      <c r="I4653">
        <v>838</v>
      </c>
      <c r="J4653" t="s">
        <v>527</v>
      </c>
      <c r="K4653" t="s">
        <v>88</v>
      </c>
      <c r="L4653">
        <v>20.545205479452051</v>
      </c>
      <c r="M4653">
        <v>9</v>
      </c>
      <c r="N4653">
        <v>25.849517337126201</v>
      </c>
      <c r="O4653">
        <v>4.9040285283699712</v>
      </c>
      <c r="P4653">
        <v>11.13743175201629</v>
      </c>
      <c r="Q4653">
        <v>24.30374806331567</v>
      </c>
      <c r="R4653">
        <v>4.7296880952432954</v>
      </c>
      <c r="S4653">
        <v>10.114683777585791</v>
      </c>
      <c r="T4653">
        <v>27.83891290377403</v>
      </c>
    </row>
    <row r="4654" spans="1:20" x14ac:dyDescent="0.45">
      <c r="A4654" t="s">
        <v>132</v>
      </c>
      <c r="B4654">
        <v>2025</v>
      </c>
      <c r="C4654" s="140">
        <v>45700</v>
      </c>
      <c r="D4654" t="s">
        <v>133</v>
      </c>
      <c r="E4654" t="s">
        <v>577</v>
      </c>
      <c r="F4654">
        <v>2</v>
      </c>
      <c r="G4654">
        <v>6</v>
      </c>
      <c r="H4654" t="s">
        <v>6109</v>
      </c>
      <c r="I4654">
        <v>838</v>
      </c>
      <c r="J4654" t="s">
        <v>462</v>
      </c>
      <c r="K4654" t="s">
        <v>115</v>
      </c>
      <c r="L4654">
        <v>24.043835616438361</v>
      </c>
      <c r="M4654">
        <v>12</v>
      </c>
      <c r="N4654">
        <v>23.381714385710129</v>
      </c>
      <c r="O4654">
        <v>4.5412722285818257</v>
      </c>
      <c r="P4654">
        <v>9.7578976999646514</v>
      </c>
      <c r="Q4654">
        <v>20.906389967168639</v>
      </c>
      <c r="R4654">
        <v>4.5589759240759991</v>
      </c>
      <c r="S4654">
        <v>7.2294621949406377</v>
      </c>
      <c r="T4654">
        <v>27.83891290377403</v>
      </c>
    </row>
    <row r="4655" spans="1:20" x14ac:dyDescent="0.45">
      <c r="A4655" s="138" t="s">
        <v>132</v>
      </c>
      <c r="B4655" s="138">
        <v>2025</v>
      </c>
      <c r="C4655" s="139">
        <v>45700</v>
      </c>
      <c r="D4655" s="138" t="s">
        <v>133</v>
      </c>
      <c r="E4655" s="138" t="s">
        <v>5194</v>
      </c>
      <c r="F4655" s="138" t="s">
        <v>579</v>
      </c>
      <c r="G4655" s="138">
        <v>1</v>
      </c>
      <c r="H4655" s="138" t="s">
        <v>6110</v>
      </c>
      <c r="I4655" s="138">
        <v>839</v>
      </c>
      <c r="J4655" s="138" t="s">
        <v>410</v>
      </c>
      <c r="K4655" s="138" t="s">
        <v>88</v>
      </c>
      <c r="L4655" s="138">
        <v>25.11780821917808</v>
      </c>
      <c r="M4655" s="138">
        <v>7</v>
      </c>
      <c r="N4655" s="138">
        <v>37.323344956301533</v>
      </c>
      <c r="O4655" s="138">
        <v>4.6685702391165362</v>
      </c>
      <c r="P4655" s="138">
        <v>23.317634238951921</v>
      </c>
      <c r="Q4655" s="138">
        <v>38.904064033370311</v>
      </c>
      <c r="R4655" s="138">
        <v>4.7167940368124972</v>
      </c>
      <c r="S4655" s="138">
        <v>24.75368192293282</v>
      </c>
      <c r="T4655" s="138">
        <v>26.574147793808759</v>
      </c>
    </row>
    <row r="4656" spans="1:20" x14ac:dyDescent="0.45">
      <c r="A4656" s="138" t="s">
        <v>132</v>
      </c>
      <c r="B4656" s="138">
        <v>2025</v>
      </c>
      <c r="C4656" s="139">
        <v>45700</v>
      </c>
      <c r="D4656" s="138" t="s">
        <v>133</v>
      </c>
      <c r="E4656" s="138" t="s">
        <v>5194</v>
      </c>
      <c r="F4656" s="138" t="s">
        <v>579</v>
      </c>
      <c r="G4656" s="138">
        <v>2</v>
      </c>
      <c r="H4656" s="138" t="s">
        <v>6110</v>
      </c>
      <c r="I4656" s="138">
        <v>839</v>
      </c>
      <c r="J4656" s="138" t="s">
        <v>525</v>
      </c>
      <c r="K4656" s="138" t="s">
        <v>524</v>
      </c>
      <c r="L4656" s="138">
        <v>24.550684931506851</v>
      </c>
      <c r="M4656" s="138">
        <v>8</v>
      </c>
      <c r="N4656" s="138">
        <v>25.6274126626788</v>
      </c>
      <c r="O4656" s="138">
        <v>5.0451803745801769</v>
      </c>
      <c r="P4656" s="138">
        <v>10.49187153893827</v>
      </c>
      <c r="Q4656" s="138">
        <v>27.849948075827641</v>
      </c>
      <c r="R4656" s="138">
        <v>4.8456200924881356</v>
      </c>
      <c r="S4656" s="138">
        <v>13.313087798363229</v>
      </c>
      <c r="T4656" s="138">
        <v>26.574147793808759</v>
      </c>
    </row>
    <row r="4657" spans="1:20" x14ac:dyDescent="0.45">
      <c r="A4657" s="138" t="s">
        <v>132</v>
      </c>
      <c r="B4657" s="138">
        <v>2025</v>
      </c>
      <c r="C4657" s="139">
        <v>45700</v>
      </c>
      <c r="D4657" s="138" t="s">
        <v>133</v>
      </c>
      <c r="E4657" s="138" t="s">
        <v>5194</v>
      </c>
      <c r="F4657" s="138" t="s">
        <v>579</v>
      </c>
      <c r="G4657" s="138">
        <v>3</v>
      </c>
      <c r="H4657" s="138" t="s">
        <v>6110</v>
      </c>
      <c r="I4657" s="138">
        <v>839</v>
      </c>
      <c r="J4657" s="138" t="s">
        <v>527</v>
      </c>
      <c r="K4657" s="138" t="s">
        <v>88</v>
      </c>
      <c r="L4657" s="138">
        <v>20.545205479452051</v>
      </c>
      <c r="M4657" s="138">
        <v>9</v>
      </c>
      <c r="N4657" s="138">
        <v>24.30374806331567</v>
      </c>
      <c r="O4657" s="138">
        <v>4.7296880952432954</v>
      </c>
      <c r="P4657" s="138">
        <v>10.114683777585791</v>
      </c>
      <c r="Q4657" s="138">
        <v>25.313649341574241</v>
      </c>
      <c r="R4657" s="138">
        <v>4.5878175848441627</v>
      </c>
      <c r="S4657" s="138">
        <v>11.550196587041761</v>
      </c>
      <c r="T4657" s="138">
        <v>26.574147793808759</v>
      </c>
    </row>
    <row r="4658" spans="1:20" x14ac:dyDescent="0.45">
      <c r="A4658" s="138" t="s">
        <v>132</v>
      </c>
      <c r="B4658" s="138">
        <v>2025</v>
      </c>
      <c r="C4658" s="139">
        <v>45700</v>
      </c>
      <c r="D4658" s="138" t="s">
        <v>133</v>
      </c>
      <c r="E4658" s="138" t="s">
        <v>5194</v>
      </c>
      <c r="F4658" s="138" t="s">
        <v>579</v>
      </c>
      <c r="G4658" s="138">
        <v>4</v>
      </c>
      <c r="H4658" s="138" t="s">
        <v>6110</v>
      </c>
      <c r="I4658" s="138">
        <v>839</v>
      </c>
      <c r="J4658" s="138" t="s">
        <v>534</v>
      </c>
      <c r="K4658" s="138" t="s">
        <v>58</v>
      </c>
      <c r="L4658" s="138">
        <v>23.893150684931509</v>
      </c>
      <c r="M4658" s="138">
        <v>10</v>
      </c>
      <c r="N4658" s="138">
        <v>28.795864948485981</v>
      </c>
      <c r="O4658" s="138">
        <v>5.5877637188890237</v>
      </c>
      <c r="P4658" s="138">
        <v>12.03257379181891</v>
      </c>
      <c r="Q4658" s="138">
        <v>27.339372829868729</v>
      </c>
      <c r="R4658" s="138">
        <v>5.168004311427894</v>
      </c>
      <c r="S4658" s="138">
        <v>11.83535989558505</v>
      </c>
      <c r="T4658" s="138">
        <v>26.574147793808759</v>
      </c>
    </row>
    <row r="4659" spans="1:20" x14ac:dyDescent="0.45">
      <c r="A4659" s="138" t="s">
        <v>132</v>
      </c>
      <c r="B4659" s="138">
        <v>2025</v>
      </c>
      <c r="C4659" s="139">
        <v>45700</v>
      </c>
      <c r="D4659" s="138" t="s">
        <v>133</v>
      </c>
      <c r="E4659" s="138" t="s">
        <v>5194</v>
      </c>
      <c r="F4659" s="138" t="s">
        <v>579</v>
      </c>
      <c r="G4659" s="138">
        <v>5</v>
      </c>
      <c r="H4659" s="138" t="s">
        <v>6110</v>
      </c>
      <c r="I4659" s="138">
        <v>839</v>
      </c>
      <c r="J4659" s="138" t="s">
        <v>368</v>
      </c>
      <c r="K4659" s="138" t="s">
        <v>131</v>
      </c>
      <c r="L4659" s="138">
        <v>36.580821917808223</v>
      </c>
      <c r="M4659" s="138">
        <v>11</v>
      </c>
      <c r="N4659" s="138">
        <v>22.488126164901921</v>
      </c>
      <c r="O4659" s="138">
        <v>4.468229334197634</v>
      </c>
      <c r="P4659" s="138">
        <v>9.0834381623090188</v>
      </c>
      <c r="Q4659" s="138">
        <v>21.545799284558321</v>
      </c>
      <c r="R4659" s="138">
        <v>4.4244945551103454</v>
      </c>
      <c r="S4659" s="138">
        <v>8.2723156192272906</v>
      </c>
      <c r="T4659" s="138">
        <v>26.574147793808759</v>
      </c>
    </row>
    <row r="4660" spans="1:20" x14ac:dyDescent="0.45">
      <c r="A4660" s="138" t="s">
        <v>132</v>
      </c>
      <c r="B4660" s="138">
        <v>2025</v>
      </c>
      <c r="C4660" s="139">
        <v>45700</v>
      </c>
      <c r="D4660" s="138" t="s">
        <v>133</v>
      </c>
      <c r="E4660" s="138" t="s">
        <v>5194</v>
      </c>
      <c r="F4660" s="138" t="s">
        <v>579</v>
      </c>
      <c r="G4660" s="138">
        <v>6</v>
      </c>
      <c r="H4660" s="138" t="s">
        <v>6110</v>
      </c>
      <c r="I4660" s="138">
        <v>839</v>
      </c>
      <c r="J4660" s="138" t="s">
        <v>462</v>
      </c>
      <c r="K4660" s="138" t="s">
        <v>115</v>
      </c>
      <c r="L4660" s="138">
        <v>24.043835616438361</v>
      </c>
      <c r="M4660" s="138">
        <v>12</v>
      </c>
      <c r="N4660" s="138">
        <v>20.906389967168639</v>
      </c>
      <c r="O4660" s="138">
        <v>4.5589759240759991</v>
      </c>
      <c r="P4660" s="138">
        <v>7.2294621949406377</v>
      </c>
      <c r="Q4660" s="138">
        <v>18.57333821861706</v>
      </c>
      <c r="R4660" s="138">
        <v>4.581419904990442</v>
      </c>
      <c r="S4660" s="138">
        <v>4.829078503645734</v>
      </c>
      <c r="T4660" s="138">
        <v>26.574147793808759</v>
      </c>
    </row>
    <row r="4661" spans="1:20" x14ac:dyDescent="0.45">
      <c r="A4661" s="138" t="s">
        <v>132</v>
      </c>
      <c r="B4661" s="138">
        <v>2025</v>
      </c>
      <c r="C4661" s="139">
        <v>45700</v>
      </c>
      <c r="D4661" s="138" t="s">
        <v>133</v>
      </c>
      <c r="E4661" s="138" t="s">
        <v>5194</v>
      </c>
      <c r="F4661" s="138" t="s">
        <v>5235</v>
      </c>
      <c r="G4661" s="138">
        <v>1</v>
      </c>
      <c r="H4661" s="138" t="s">
        <v>6111</v>
      </c>
      <c r="I4661" s="138">
        <v>840</v>
      </c>
      <c r="J4661" s="138" t="s">
        <v>441</v>
      </c>
      <c r="K4661" s="138" t="s">
        <v>34</v>
      </c>
      <c r="L4661" s="138">
        <v>25.44383561643836</v>
      </c>
      <c r="M4661" s="138">
        <v>1</v>
      </c>
      <c r="N4661" s="138">
        <v>34.678802857093878</v>
      </c>
      <c r="O4661" s="138">
        <v>4.489232939321159</v>
      </c>
      <c r="P4661" s="138">
        <v>21.211104039130401</v>
      </c>
      <c r="Q4661" s="138">
        <v>38.038445377973517</v>
      </c>
      <c r="R4661" s="138">
        <v>4.4807395222615076</v>
      </c>
      <c r="S4661" s="138">
        <v>24.596226811188998</v>
      </c>
      <c r="T4661" s="138">
        <v>36.124237478556061</v>
      </c>
    </row>
    <row r="4662" spans="1:20" x14ac:dyDescent="0.45">
      <c r="A4662" s="138" t="s">
        <v>132</v>
      </c>
      <c r="B4662" s="138">
        <v>2025</v>
      </c>
      <c r="C4662" s="139">
        <v>45700</v>
      </c>
      <c r="D4662" s="138" t="s">
        <v>133</v>
      </c>
      <c r="E4662" s="138" t="s">
        <v>5194</v>
      </c>
      <c r="F4662" s="138" t="s">
        <v>5235</v>
      </c>
      <c r="G4662" s="138">
        <v>2</v>
      </c>
      <c r="H4662" s="138" t="s">
        <v>6111</v>
      </c>
      <c r="I4662" s="138">
        <v>840</v>
      </c>
      <c r="J4662" s="138" t="s">
        <v>469</v>
      </c>
      <c r="K4662" s="138" t="s">
        <v>79</v>
      </c>
      <c r="L4662" s="138">
        <v>21.87671232876712</v>
      </c>
      <c r="M4662" s="138">
        <v>2</v>
      </c>
      <c r="N4662" s="138">
        <v>35.021359066071071</v>
      </c>
      <c r="O4662" s="138">
        <v>4.960769310894916</v>
      </c>
      <c r="P4662" s="138">
        <v>20.139051133386321</v>
      </c>
      <c r="Q4662" s="138">
        <v>37.318698007808052</v>
      </c>
      <c r="R4662" s="138">
        <v>4.7474948252736189</v>
      </c>
      <c r="S4662" s="138">
        <v>23.0762135319872</v>
      </c>
      <c r="T4662" s="138">
        <v>36.124237478556061</v>
      </c>
    </row>
    <row r="4663" spans="1:20" x14ac:dyDescent="0.45">
      <c r="A4663" s="138" t="s">
        <v>132</v>
      </c>
      <c r="B4663" s="138">
        <v>2025</v>
      </c>
      <c r="C4663" s="139">
        <v>45700</v>
      </c>
      <c r="D4663" s="138" t="s">
        <v>133</v>
      </c>
      <c r="E4663" s="138" t="s">
        <v>5194</v>
      </c>
      <c r="F4663" s="138" t="s">
        <v>5235</v>
      </c>
      <c r="G4663" s="138">
        <v>3</v>
      </c>
      <c r="H4663" s="138" t="s">
        <v>6111</v>
      </c>
      <c r="I4663" s="138">
        <v>840</v>
      </c>
      <c r="J4663" s="138" t="s">
        <v>546</v>
      </c>
      <c r="K4663" s="138" t="s">
        <v>34</v>
      </c>
      <c r="L4663" s="138">
        <v>26.728767123287671</v>
      </c>
      <c r="M4663" s="138">
        <v>3</v>
      </c>
      <c r="N4663" s="138">
        <v>47.379022669923543</v>
      </c>
      <c r="O4663" s="138">
        <v>4.6236547021772418</v>
      </c>
      <c r="P4663" s="138">
        <v>33.508058563391813</v>
      </c>
      <c r="Q4663" s="138">
        <v>45.707730063210107</v>
      </c>
      <c r="R4663" s="138">
        <v>4.5012242464643677</v>
      </c>
      <c r="S4663" s="138">
        <v>32.204057323817011</v>
      </c>
      <c r="T4663" s="138">
        <v>36.124237478556061</v>
      </c>
    </row>
    <row r="4664" spans="1:20" x14ac:dyDescent="0.45">
      <c r="A4664" s="138" t="s">
        <v>132</v>
      </c>
      <c r="B4664" s="138">
        <v>2025</v>
      </c>
      <c r="C4664" s="139">
        <v>45700</v>
      </c>
      <c r="D4664" s="138" t="s">
        <v>133</v>
      </c>
      <c r="E4664" s="138" t="s">
        <v>5194</v>
      </c>
      <c r="F4664" s="138" t="s">
        <v>5235</v>
      </c>
      <c r="G4664" s="138">
        <v>4</v>
      </c>
      <c r="H4664" s="138" t="s">
        <v>6111</v>
      </c>
      <c r="I4664" s="138">
        <v>840</v>
      </c>
      <c r="J4664" s="138" t="s">
        <v>523</v>
      </c>
      <c r="K4664" s="138" t="s">
        <v>524</v>
      </c>
      <c r="L4664" s="138">
        <v>21.758904109589039</v>
      </c>
      <c r="M4664" s="138">
        <v>4</v>
      </c>
      <c r="N4664" s="138">
        <v>39.355903269634943</v>
      </c>
      <c r="O4664" s="138">
        <v>5.0180492346150611</v>
      </c>
      <c r="P4664" s="138">
        <v>24.301755565789751</v>
      </c>
      <c r="Q4664" s="138">
        <v>38.257546776278829</v>
      </c>
      <c r="R4664" s="138">
        <v>4.7867065825839079</v>
      </c>
      <c r="S4664" s="138">
        <v>23.897427028527101</v>
      </c>
      <c r="T4664" s="138">
        <v>36.124237478556061</v>
      </c>
    </row>
    <row r="4665" spans="1:20" x14ac:dyDescent="0.45">
      <c r="A4665" s="138" t="s">
        <v>132</v>
      </c>
      <c r="B4665" s="138">
        <v>2025</v>
      </c>
      <c r="C4665" s="139">
        <v>45700</v>
      </c>
      <c r="D4665" s="138" t="s">
        <v>133</v>
      </c>
      <c r="E4665" s="138" t="s">
        <v>5194</v>
      </c>
      <c r="F4665" s="138" t="s">
        <v>5235</v>
      </c>
      <c r="G4665" s="138">
        <v>5</v>
      </c>
      <c r="H4665" s="138" t="s">
        <v>6111</v>
      </c>
      <c r="I4665" s="138">
        <v>840</v>
      </c>
      <c r="J4665" s="138" t="s">
        <v>403</v>
      </c>
      <c r="K4665" s="138" t="s">
        <v>61</v>
      </c>
      <c r="L4665" s="138">
        <v>27.93150684931507</v>
      </c>
      <c r="M4665" s="138">
        <v>5</v>
      </c>
      <c r="N4665" s="138">
        <v>34.783959940239328</v>
      </c>
      <c r="O4665" s="138">
        <v>4.4521974550389896</v>
      </c>
      <c r="P4665" s="138">
        <v>21.427367575122361</v>
      </c>
      <c r="Q4665" s="138">
        <v>33.473376792390681</v>
      </c>
      <c r="R4665" s="138">
        <v>4.42549050576112</v>
      </c>
      <c r="S4665" s="138">
        <v>20.196905275107319</v>
      </c>
      <c r="T4665" s="138">
        <v>36.124237478556061</v>
      </c>
    </row>
    <row r="4666" spans="1:20" x14ac:dyDescent="0.45">
      <c r="A4666" s="138" t="s">
        <v>132</v>
      </c>
      <c r="B4666" s="138">
        <v>2025</v>
      </c>
      <c r="C4666" s="139">
        <v>45700</v>
      </c>
      <c r="D4666" s="138" t="s">
        <v>133</v>
      </c>
      <c r="E4666" s="138" t="s">
        <v>5194</v>
      </c>
      <c r="F4666" s="138" t="s">
        <v>5235</v>
      </c>
      <c r="G4666" s="138">
        <v>6</v>
      </c>
      <c r="H4666" s="138" t="s">
        <v>6111</v>
      </c>
      <c r="I4666" s="138">
        <v>840</v>
      </c>
      <c r="J4666" s="138" t="s">
        <v>478</v>
      </c>
      <c r="K4666" s="138" t="s">
        <v>79</v>
      </c>
      <c r="L4666" s="138">
        <v>25.37260273972603</v>
      </c>
      <c r="M4666" s="138">
        <v>6</v>
      </c>
      <c r="N4666" s="138">
        <v>25.526377068373641</v>
      </c>
      <c r="O4666" s="138">
        <v>4.5422602134213799</v>
      </c>
      <c r="P4666" s="138">
        <v>11.899596428109501</v>
      </c>
      <c r="Q4666" s="138">
        <v>24.028986893612721</v>
      </c>
      <c r="R4666" s="138">
        <v>4.6182084448128284</v>
      </c>
      <c r="S4666" s="138">
        <v>10.17436155917424</v>
      </c>
      <c r="T4666" s="138">
        <v>36.124237478556061</v>
      </c>
    </row>
    <row r="4667" spans="1:20" x14ac:dyDescent="0.45">
      <c r="A4667" s="130" t="s">
        <v>123</v>
      </c>
      <c r="B4667" s="130">
        <v>2025</v>
      </c>
      <c r="C4667" s="131">
        <v>45730</v>
      </c>
      <c r="D4667" s="130" t="s">
        <v>30</v>
      </c>
      <c r="E4667" s="130" t="s">
        <v>1943</v>
      </c>
      <c r="F4667" s="130">
        <v>1</v>
      </c>
      <c r="G4667" s="130">
        <v>1</v>
      </c>
      <c r="H4667" s="130" t="s">
        <v>6112</v>
      </c>
      <c r="I4667" s="130">
        <v>841</v>
      </c>
      <c r="J4667" s="130" t="s">
        <v>546</v>
      </c>
      <c r="K4667" s="130" t="s">
        <v>34</v>
      </c>
      <c r="L4667" s="130">
        <v>26.81095890410959</v>
      </c>
      <c r="M4667" s="130">
        <v>12</v>
      </c>
      <c r="N4667" s="130">
        <v>45.707730063210107</v>
      </c>
      <c r="O4667" s="130">
        <v>4.5012242464643677</v>
      </c>
      <c r="P4667" s="130">
        <v>32.204057323817011</v>
      </c>
      <c r="Q4667" s="130">
        <v>46.605718717594101</v>
      </c>
      <c r="R4667" s="130">
        <v>4.6546733296874354</v>
      </c>
      <c r="S4667" s="130">
        <v>32.641698728531793</v>
      </c>
      <c r="T4667" s="130">
        <v>28.469915327434901</v>
      </c>
    </row>
    <row r="4668" spans="1:20" x14ac:dyDescent="0.45">
      <c r="A4668" s="130" t="s">
        <v>123</v>
      </c>
      <c r="B4668" s="130">
        <v>2025</v>
      </c>
      <c r="C4668" s="131">
        <v>45730</v>
      </c>
      <c r="D4668" s="130" t="s">
        <v>30</v>
      </c>
      <c r="E4668" s="130" t="s">
        <v>1943</v>
      </c>
      <c r="F4668" s="130">
        <v>1</v>
      </c>
      <c r="G4668" s="130">
        <v>2</v>
      </c>
      <c r="H4668" s="130" t="s">
        <v>6112</v>
      </c>
      <c r="I4668" s="130">
        <v>841</v>
      </c>
      <c r="J4668" s="130" t="s">
        <v>418</v>
      </c>
      <c r="K4668" s="130" t="s">
        <v>96</v>
      </c>
      <c r="L4668" s="130">
        <v>26.81369863013699</v>
      </c>
      <c r="M4668" s="130">
        <v>9</v>
      </c>
      <c r="N4668" s="130">
        <v>34.965358262007769</v>
      </c>
      <c r="O4668" s="130">
        <v>4.5157491423436129</v>
      </c>
      <c r="P4668" s="130">
        <v>21.418110834976929</v>
      </c>
      <c r="Q4668" s="130">
        <v>35.321310845258481</v>
      </c>
      <c r="R4668" s="130">
        <v>4.5527688571782976</v>
      </c>
      <c r="S4668" s="130">
        <v>21.66300427372359</v>
      </c>
      <c r="T4668" s="130">
        <v>28.469915327434901</v>
      </c>
    </row>
    <row r="4669" spans="1:20" x14ac:dyDescent="0.45">
      <c r="A4669" s="130" t="s">
        <v>123</v>
      </c>
      <c r="B4669" s="130">
        <v>2025</v>
      </c>
      <c r="C4669" s="131">
        <v>45730</v>
      </c>
      <c r="D4669" s="130" t="s">
        <v>30</v>
      </c>
      <c r="E4669" s="130" t="s">
        <v>1943</v>
      </c>
      <c r="F4669" s="130">
        <v>1</v>
      </c>
      <c r="G4669" s="130">
        <v>3</v>
      </c>
      <c r="H4669" s="130" t="s">
        <v>6112</v>
      </c>
      <c r="I4669" s="130">
        <v>841</v>
      </c>
      <c r="J4669" s="130" t="s">
        <v>387</v>
      </c>
      <c r="K4669" s="130" t="s">
        <v>58</v>
      </c>
      <c r="L4669" s="130">
        <v>28.079452054794519</v>
      </c>
      <c r="M4669" s="130">
        <v>10</v>
      </c>
      <c r="N4669" s="130">
        <v>21.234189320187362</v>
      </c>
      <c r="O4669" s="130">
        <v>4.4287642312606419</v>
      </c>
      <c r="P4669" s="130">
        <v>7.9478966264054316</v>
      </c>
      <c r="Q4669" s="130">
        <v>22.29391255251301</v>
      </c>
      <c r="R4669" s="130">
        <v>4.4354200633399419</v>
      </c>
      <c r="S4669" s="130">
        <v>8.9876523624931846</v>
      </c>
      <c r="T4669" s="130">
        <v>28.469915327434901</v>
      </c>
    </row>
    <row r="4670" spans="1:20" x14ac:dyDescent="0.45">
      <c r="A4670" s="130" t="s">
        <v>123</v>
      </c>
      <c r="B4670" s="130">
        <v>2025</v>
      </c>
      <c r="C4670" s="131">
        <v>45730</v>
      </c>
      <c r="D4670" s="130" t="s">
        <v>30</v>
      </c>
      <c r="E4670" s="130" t="s">
        <v>1943</v>
      </c>
      <c r="F4670" s="130">
        <v>1</v>
      </c>
      <c r="G4670" s="130">
        <v>4</v>
      </c>
      <c r="H4670" s="130" t="s">
        <v>6112</v>
      </c>
      <c r="I4670" s="130">
        <v>841</v>
      </c>
      <c r="J4670" s="130" t="s">
        <v>488</v>
      </c>
      <c r="K4670" s="130" t="s">
        <v>55</v>
      </c>
      <c r="L4670" s="130">
        <v>24.224657534246571</v>
      </c>
      <c r="M4670" s="130">
        <v>23</v>
      </c>
      <c r="N4670" s="130">
        <v>18.896499707210939</v>
      </c>
      <c r="O4670" s="130">
        <v>4.6150431809894252</v>
      </c>
      <c r="P4670" s="130">
        <v>5.0513701642426589</v>
      </c>
      <c r="Q4670" s="130">
        <v>18.87574967629352</v>
      </c>
      <c r="R4670" s="130">
        <v>4.5695051920155914</v>
      </c>
      <c r="S4670" s="130">
        <v>5.1672341002467412</v>
      </c>
      <c r="T4670" s="130">
        <v>28.469915327434901</v>
      </c>
    </row>
    <row r="4671" spans="1:20" x14ac:dyDescent="0.45">
      <c r="A4671" s="130" t="s">
        <v>123</v>
      </c>
      <c r="B4671" s="130">
        <v>2025</v>
      </c>
      <c r="C4671" s="131">
        <v>45730</v>
      </c>
      <c r="D4671" s="130" t="s">
        <v>30</v>
      </c>
      <c r="E4671" s="130" t="s">
        <v>1943</v>
      </c>
      <c r="F4671" s="130">
        <v>1</v>
      </c>
      <c r="G4671" s="130">
        <v>5</v>
      </c>
      <c r="H4671" s="130" t="s">
        <v>6112</v>
      </c>
      <c r="I4671" s="130">
        <v>841</v>
      </c>
      <c r="J4671" s="130" t="s">
        <v>368</v>
      </c>
      <c r="K4671" s="130" t="s">
        <v>131</v>
      </c>
      <c r="L4671" s="130">
        <v>36.663013698630138</v>
      </c>
      <c r="M4671" s="130">
        <v>23</v>
      </c>
      <c r="N4671" s="130">
        <v>21.545799284558321</v>
      </c>
      <c r="O4671" s="130">
        <v>4.4244945551103454</v>
      </c>
      <c r="P4671" s="130">
        <v>8.2723156192272906</v>
      </c>
      <c r="Q4671" s="130">
        <v>19.291933998473041</v>
      </c>
      <c r="R4671" s="130">
        <v>4.4934605309262183</v>
      </c>
      <c r="S4671" s="130">
        <v>5.8115524056943846</v>
      </c>
      <c r="T4671" s="130">
        <v>28.469915327434901</v>
      </c>
    </row>
    <row r="4672" spans="1:20" x14ac:dyDescent="0.45">
      <c r="A4672" s="150" t="s">
        <v>123</v>
      </c>
      <c r="B4672" s="150">
        <v>2025</v>
      </c>
      <c r="C4672" s="151">
        <v>45730</v>
      </c>
      <c r="D4672" s="150" t="s">
        <v>30</v>
      </c>
      <c r="E4672" s="150" t="s">
        <v>1943</v>
      </c>
      <c r="F4672" s="150">
        <v>2</v>
      </c>
      <c r="G4672" s="150">
        <v>1</v>
      </c>
      <c r="H4672" s="150" t="s">
        <v>6113</v>
      </c>
      <c r="I4672" s="150">
        <v>842</v>
      </c>
      <c r="J4672" s="150" t="s">
        <v>451</v>
      </c>
      <c r="K4672" s="150" t="s">
        <v>49</v>
      </c>
      <c r="L4672" s="150">
        <v>26.284931506849311</v>
      </c>
      <c r="M4672" s="150">
        <v>3</v>
      </c>
      <c r="N4672" s="150">
        <v>40.512602352717543</v>
      </c>
      <c r="O4672" s="150">
        <v>4.3502819353203144</v>
      </c>
      <c r="P4672" s="150">
        <v>27.46175654675659</v>
      </c>
      <c r="Q4672" s="150">
        <v>42.123332498150788</v>
      </c>
      <c r="R4672" s="150">
        <v>4.4604004381973512</v>
      </c>
      <c r="S4672" s="150">
        <v>28.74213118355873</v>
      </c>
      <c r="T4672" s="150">
        <v>29.19606103680135</v>
      </c>
    </row>
    <row r="4673" spans="1:20" x14ac:dyDescent="0.45">
      <c r="A4673" s="150" t="s">
        <v>123</v>
      </c>
      <c r="B4673" s="150">
        <v>2025</v>
      </c>
      <c r="C4673" s="151">
        <v>45730</v>
      </c>
      <c r="D4673" s="150" t="s">
        <v>30</v>
      </c>
      <c r="E4673" s="150" t="s">
        <v>1943</v>
      </c>
      <c r="F4673" s="150">
        <v>2</v>
      </c>
      <c r="G4673" s="150">
        <v>2</v>
      </c>
      <c r="H4673" s="150" t="s">
        <v>6113</v>
      </c>
      <c r="I4673" s="150">
        <v>842</v>
      </c>
      <c r="J4673" s="150" t="s">
        <v>469</v>
      </c>
      <c r="K4673" s="150" t="s">
        <v>79</v>
      </c>
      <c r="L4673" s="150">
        <v>21.958904109589039</v>
      </c>
      <c r="M4673" s="150">
        <v>23</v>
      </c>
      <c r="N4673" s="150">
        <v>37.318698007808052</v>
      </c>
      <c r="O4673" s="150">
        <v>4.7474948252736189</v>
      </c>
      <c r="P4673" s="150">
        <v>23.0762135319872</v>
      </c>
      <c r="Q4673" s="150">
        <v>37.690055643015</v>
      </c>
      <c r="R4673" s="150">
        <v>4.668642515845784</v>
      </c>
      <c r="S4673" s="150">
        <v>23.68412809547765</v>
      </c>
      <c r="T4673" s="150">
        <v>29.19606103680135</v>
      </c>
    </row>
    <row r="4674" spans="1:20" x14ac:dyDescent="0.45">
      <c r="A4674" s="150" t="s">
        <v>123</v>
      </c>
      <c r="B4674" s="150">
        <v>2025</v>
      </c>
      <c r="C4674" s="151">
        <v>45730</v>
      </c>
      <c r="D4674" s="150" t="s">
        <v>30</v>
      </c>
      <c r="E4674" s="150" t="s">
        <v>1943</v>
      </c>
      <c r="F4674" s="150">
        <v>2</v>
      </c>
      <c r="G4674" s="150">
        <v>3</v>
      </c>
      <c r="H4674" s="150" t="s">
        <v>6113</v>
      </c>
      <c r="I4674" s="150">
        <v>842</v>
      </c>
      <c r="J4674" s="150" t="s">
        <v>525</v>
      </c>
      <c r="K4674" s="150" t="s">
        <v>524</v>
      </c>
      <c r="L4674" s="150">
        <v>24.63287671232877</v>
      </c>
      <c r="M4674" s="150">
        <v>23</v>
      </c>
      <c r="N4674" s="150">
        <v>27.849948075827641</v>
      </c>
      <c r="O4674" s="150">
        <v>4.8456200924881356</v>
      </c>
      <c r="P4674" s="150">
        <v>13.313087798363229</v>
      </c>
      <c r="Q4674" s="150">
        <v>28.647689055786099</v>
      </c>
      <c r="R4674" s="150">
        <v>4.7052458068359098</v>
      </c>
      <c r="S4674" s="150">
        <v>14.53195163527837</v>
      </c>
      <c r="T4674" s="150">
        <v>29.19606103680135</v>
      </c>
    </row>
    <row r="4675" spans="1:20" x14ac:dyDescent="0.45">
      <c r="A4675" s="150" t="s">
        <v>123</v>
      </c>
      <c r="B4675" s="150">
        <v>2025</v>
      </c>
      <c r="C4675" s="151">
        <v>45730</v>
      </c>
      <c r="D4675" s="150" t="s">
        <v>30</v>
      </c>
      <c r="E4675" s="150" t="s">
        <v>1943</v>
      </c>
      <c r="F4675" s="150">
        <v>2</v>
      </c>
      <c r="G4675" s="150">
        <v>4</v>
      </c>
      <c r="H4675" s="150" t="s">
        <v>6113</v>
      </c>
      <c r="I4675" s="150">
        <v>842</v>
      </c>
      <c r="J4675" s="150" t="s">
        <v>502</v>
      </c>
      <c r="K4675" s="150" t="s">
        <v>37</v>
      </c>
      <c r="L4675" s="150">
        <v>24.147945205479449</v>
      </c>
      <c r="M4675" s="150">
        <v>23</v>
      </c>
      <c r="N4675" s="150">
        <v>25.921779565837831</v>
      </c>
      <c r="O4675" s="150">
        <v>5.2080717694902514</v>
      </c>
      <c r="P4675" s="150">
        <v>10.29756425736708</v>
      </c>
      <c r="Q4675" s="150">
        <v>25.583837744596899</v>
      </c>
      <c r="R4675" s="150">
        <v>4.9571960567071702</v>
      </c>
      <c r="S4675" s="150">
        <v>10.712249574475379</v>
      </c>
      <c r="T4675" s="150">
        <v>29.19606103680135</v>
      </c>
    </row>
    <row r="4676" spans="1:20" x14ac:dyDescent="0.45">
      <c r="A4676" s="150" t="s">
        <v>123</v>
      </c>
      <c r="B4676" s="150">
        <v>2025</v>
      </c>
      <c r="C4676" s="151">
        <v>45730</v>
      </c>
      <c r="D4676" s="150" t="s">
        <v>30</v>
      </c>
      <c r="E4676" s="150" t="s">
        <v>1943</v>
      </c>
      <c r="F4676" s="150">
        <v>2</v>
      </c>
      <c r="G4676" s="150">
        <v>5</v>
      </c>
      <c r="H4676" s="150" t="s">
        <v>6113</v>
      </c>
      <c r="I4676" s="150">
        <v>842</v>
      </c>
      <c r="J4676" s="150" t="s">
        <v>462</v>
      </c>
      <c r="K4676" s="150" t="s">
        <v>115</v>
      </c>
      <c r="L4676" s="150">
        <v>24.12602739726027</v>
      </c>
      <c r="M4676" s="150">
        <v>2</v>
      </c>
      <c r="N4676" s="150">
        <v>18.57333821861706</v>
      </c>
      <c r="O4676" s="150">
        <v>4.581419904990442</v>
      </c>
      <c r="P4676" s="150">
        <v>4.829078503645734</v>
      </c>
      <c r="Q4676" s="150">
        <v>18.385481425231351</v>
      </c>
      <c r="R4676" s="150">
        <v>4.5436961452136719</v>
      </c>
      <c r="S4676" s="150">
        <v>4.7543929895903334</v>
      </c>
      <c r="T4676" s="150">
        <v>29.19606103680135</v>
      </c>
    </row>
    <row r="4677" spans="1:20" x14ac:dyDescent="0.45">
      <c r="A4677" s="150" t="s">
        <v>123</v>
      </c>
      <c r="B4677" s="150">
        <v>2025</v>
      </c>
      <c r="C4677" s="151">
        <v>45730</v>
      </c>
      <c r="D4677" s="150" t="s">
        <v>30</v>
      </c>
      <c r="E4677" s="150" t="s">
        <v>1943</v>
      </c>
      <c r="F4677" s="150">
        <v>2</v>
      </c>
      <c r="G4677" s="150">
        <v>6</v>
      </c>
      <c r="H4677" s="150" t="s">
        <v>6113</v>
      </c>
      <c r="I4677" s="150">
        <v>842</v>
      </c>
      <c r="J4677" s="150" t="s">
        <v>540</v>
      </c>
      <c r="K4677" s="150" t="s">
        <v>67</v>
      </c>
      <c r="L4677" s="150">
        <v>23.778082191780818</v>
      </c>
      <c r="M4677" s="150">
        <v>23</v>
      </c>
      <c r="N4677" s="150">
        <v>25</v>
      </c>
      <c r="O4677" s="150">
        <v>8.3333333330000006</v>
      </c>
      <c r="P4677" s="150">
        <v>9.999965300266922E-10</v>
      </c>
      <c r="Q4677" s="150">
        <v>17.83545448575666</v>
      </c>
      <c r="R4677" s="150">
        <v>7.2276337855380817</v>
      </c>
      <c r="S4677" s="150">
        <v>-3.8474468708575809</v>
      </c>
      <c r="T4677" s="150">
        <v>29.19606103680135</v>
      </c>
    </row>
    <row r="4678" spans="1:20" x14ac:dyDescent="0.45">
      <c r="A4678" s="152" t="s">
        <v>123</v>
      </c>
      <c r="B4678" s="152">
        <v>2025</v>
      </c>
      <c r="C4678" s="153">
        <v>45730</v>
      </c>
      <c r="D4678" s="152" t="s">
        <v>30</v>
      </c>
      <c r="E4678" s="152" t="s">
        <v>1943</v>
      </c>
      <c r="F4678" s="152">
        <v>3</v>
      </c>
      <c r="G4678" s="152">
        <v>1</v>
      </c>
      <c r="H4678" s="152" t="s">
        <v>6114</v>
      </c>
      <c r="I4678" s="152">
        <v>843</v>
      </c>
      <c r="J4678" s="152" t="s">
        <v>441</v>
      </c>
      <c r="K4678" s="152" t="s">
        <v>34</v>
      </c>
      <c r="L4678" s="152">
        <v>25.526027397260279</v>
      </c>
      <c r="M4678" s="152">
        <v>8</v>
      </c>
      <c r="N4678" s="152">
        <v>38.038445377973517</v>
      </c>
      <c r="O4678" s="152">
        <v>4.4807395222615076</v>
      </c>
      <c r="P4678" s="152">
        <v>24.596226811188998</v>
      </c>
      <c r="Q4678" s="152">
        <v>39.186656749320903</v>
      </c>
      <c r="R4678" s="152">
        <v>4.5987139419296046</v>
      </c>
      <c r="S4678" s="152">
        <v>25.390514923532081</v>
      </c>
      <c r="T4678" s="152">
        <v>25.020565195433662</v>
      </c>
    </row>
    <row r="4679" spans="1:20" x14ac:dyDescent="0.45">
      <c r="A4679" s="152" t="s">
        <v>123</v>
      </c>
      <c r="B4679" s="152">
        <v>2025</v>
      </c>
      <c r="C4679" s="153">
        <v>45730</v>
      </c>
      <c r="D4679" s="152" t="s">
        <v>30</v>
      </c>
      <c r="E4679" s="152" t="s">
        <v>1943</v>
      </c>
      <c r="F4679" s="152">
        <v>3</v>
      </c>
      <c r="G4679" s="152">
        <v>2</v>
      </c>
      <c r="H4679" s="152" t="s">
        <v>6114</v>
      </c>
      <c r="I4679" s="152">
        <v>843</v>
      </c>
      <c r="J4679" s="152" t="s">
        <v>519</v>
      </c>
      <c r="K4679" s="152" t="s">
        <v>91</v>
      </c>
      <c r="L4679" s="152">
        <v>21.904109589041099</v>
      </c>
      <c r="M4679" s="152">
        <v>23</v>
      </c>
      <c r="N4679" s="152">
        <v>25.77125155200255</v>
      </c>
      <c r="O4679" s="152">
        <v>4.4643828737513092</v>
      </c>
      <c r="P4679" s="152">
        <v>12.37810293074862</v>
      </c>
      <c r="Q4679" s="152">
        <v>27.116689370526689</v>
      </c>
      <c r="R4679" s="152">
        <v>4.4513549858183126</v>
      </c>
      <c r="S4679" s="152">
        <v>13.76262441307175</v>
      </c>
      <c r="T4679" s="152">
        <v>25.020565195433662</v>
      </c>
    </row>
    <row r="4680" spans="1:20" x14ac:dyDescent="0.45">
      <c r="A4680" s="152" t="s">
        <v>123</v>
      </c>
      <c r="B4680" s="152">
        <v>2025</v>
      </c>
      <c r="C4680" s="153">
        <v>45730</v>
      </c>
      <c r="D4680" s="152" t="s">
        <v>30</v>
      </c>
      <c r="E4680" s="152" t="s">
        <v>1943</v>
      </c>
      <c r="F4680" s="152">
        <v>3</v>
      </c>
      <c r="G4680" s="152">
        <v>3</v>
      </c>
      <c r="H4680" s="152" t="s">
        <v>6114</v>
      </c>
      <c r="I4680" s="152">
        <v>843</v>
      </c>
      <c r="J4680" s="152" t="s">
        <v>514</v>
      </c>
      <c r="K4680" s="152" t="s">
        <v>143</v>
      </c>
      <c r="L4680" s="152">
        <v>23.528767123287668</v>
      </c>
      <c r="M4680" s="152">
        <v>23</v>
      </c>
      <c r="N4680" s="152">
        <v>16.975642050715859</v>
      </c>
      <c r="O4680" s="152">
        <v>4.8342013798462604</v>
      </c>
      <c r="P4680" s="152">
        <v>2.4730379111770771</v>
      </c>
      <c r="Q4680" s="152">
        <v>18.96057843650075</v>
      </c>
      <c r="R4680" s="152">
        <v>4.6777422232520269</v>
      </c>
      <c r="S4680" s="152">
        <v>4.9273517667446658</v>
      </c>
      <c r="T4680" s="152">
        <v>25.020565195433662</v>
      </c>
    </row>
    <row r="4681" spans="1:20" x14ac:dyDescent="0.45">
      <c r="A4681" s="152" t="s">
        <v>123</v>
      </c>
      <c r="B4681" s="152">
        <v>2025</v>
      </c>
      <c r="C4681" s="153">
        <v>45730</v>
      </c>
      <c r="D4681" s="152" t="s">
        <v>30</v>
      </c>
      <c r="E4681" s="152" t="s">
        <v>1943</v>
      </c>
      <c r="F4681" s="152">
        <v>3</v>
      </c>
      <c r="G4681" s="152">
        <v>4</v>
      </c>
      <c r="H4681" s="152" t="s">
        <v>6114</v>
      </c>
      <c r="I4681" s="152">
        <v>843</v>
      </c>
      <c r="J4681" s="152" t="s">
        <v>542</v>
      </c>
      <c r="K4681" s="152" t="s">
        <v>543</v>
      </c>
      <c r="L4681" s="152">
        <v>18.986301369863011</v>
      </c>
      <c r="M4681" s="152">
        <v>23</v>
      </c>
      <c r="N4681" s="152">
        <v>25</v>
      </c>
      <c r="O4681" s="152">
        <v>8.3333333330000006</v>
      </c>
      <c r="P4681" s="152">
        <v>9.999965300266922E-10</v>
      </c>
      <c r="Q4681" s="152">
        <v>22.825120795982439</v>
      </c>
      <c r="R4681" s="152">
        <v>6.7508113031309964</v>
      </c>
      <c r="S4681" s="152">
        <v>2.5726868865894521</v>
      </c>
      <c r="T4681" s="152">
        <v>25.020565195433662</v>
      </c>
    </row>
    <row r="4682" spans="1:20" x14ac:dyDescent="0.45">
      <c r="A4682" s="152" t="s">
        <v>123</v>
      </c>
      <c r="B4682" s="152">
        <v>2025</v>
      </c>
      <c r="C4682" s="153">
        <v>45730</v>
      </c>
      <c r="D4682" s="152" t="s">
        <v>30</v>
      </c>
      <c r="E4682" s="152" t="s">
        <v>1943</v>
      </c>
      <c r="F4682" s="152">
        <v>3</v>
      </c>
      <c r="G4682" s="152">
        <v>5</v>
      </c>
      <c r="H4682" s="152" t="s">
        <v>6114</v>
      </c>
      <c r="I4682" s="152">
        <v>843</v>
      </c>
      <c r="J4682" s="152" t="s">
        <v>459</v>
      </c>
      <c r="K4682" s="152" t="s">
        <v>143</v>
      </c>
      <c r="L4682" s="152">
        <v>21.835616438356169</v>
      </c>
      <c r="M4682" s="152">
        <v>23</v>
      </c>
      <c r="N4682" s="152">
        <v>19.338052191910041</v>
      </c>
      <c r="O4682" s="152">
        <v>4.4584875596149551</v>
      </c>
      <c r="P4682" s="152">
        <v>5.9625895130651756</v>
      </c>
      <c r="Q4682" s="152">
        <v>18.389668882113401</v>
      </c>
      <c r="R4682" s="152">
        <v>4.4310133347906797</v>
      </c>
      <c r="S4682" s="152">
        <v>5.0966288777413631</v>
      </c>
      <c r="T4682" s="152">
        <v>25.020565195433662</v>
      </c>
    </row>
    <row r="4683" spans="1:20" x14ac:dyDescent="0.45">
      <c r="A4683" s="152" t="s">
        <v>123</v>
      </c>
      <c r="B4683" s="152">
        <v>2025</v>
      </c>
      <c r="C4683" s="153">
        <v>45730</v>
      </c>
      <c r="D4683" s="152" t="s">
        <v>30</v>
      </c>
      <c r="E4683" s="152" t="s">
        <v>1943</v>
      </c>
      <c r="F4683" s="152">
        <v>3</v>
      </c>
      <c r="G4683" s="152">
        <v>6</v>
      </c>
      <c r="H4683" s="152" t="s">
        <v>6114</v>
      </c>
      <c r="I4683" s="152">
        <v>843</v>
      </c>
      <c r="J4683" s="152" t="s">
        <v>1974</v>
      </c>
      <c r="K4683" s="152" t="s">
        <v>115</v>
      </c>
      <c r="L4683" s="152">
        <v>21.112328767123291</v>
      </c>
      <c r="M4683" s="152">
        <v>23</v>
      </c>
      <c r="N4683" s="152">
        <v>25</v>
      </c>
      <c r="O4683" s="152">
        <v>8.3333333330000006</v>
      </c>
      <c r="P4683" s="152">
        <v>9.999965300266922E-10</v>
      </c>
      <c r="Q4683" s="152">
        <v>16.886802230078739</v>
      </c>
      <c r="R4683" s="152">
        <v>7.141783508726923</v>
      </c>
      <c r="S4683" s="152">
        <v>-4.5385482961020251</v>
      </c>
      <c r="T4683" s="152">
        <v>25.020565195433662</v>
      </c>
    </row>
    <row r="4684" spans="1:20" x14ac:dyDescent="0.45">
      <c r="A4684" s="154" t="s">
        <v>123</v>
      </c>
      <c r="B4684" s="154">
        <v>2025</v>
      </c>
      <c r="C4684" s="155">
        <v>45730</v>
      </c>
      <c r="D4684" s="154" t="s">
        <v>30</v>
      </c>
      <c r="E4684" s="154" t="s">
        <v>1943</v>
      </c>
      <c r="F4684" s="154">
        <v>4</v>
      </c>
      <c r="G4684" s="154">
        <v>1</v>
      </c>
      <c r="H4684" s="154" t="s">
        <v>6115</v>
      </c>
      <c r="I4684" s="154">
        <v>844</v>
      </c>
      <c r="J4684" s="154" t="s">
        <v>527</v>
      </c>
      <c r="K4684" s="154" t="s">
        <v>88</v>
      </c>
      <c r="L4684" s="154">
        <v>20.62739726027397</v>
      </c>
      <c r="M4684" s="154">
        <v>5</v>
      </c>
      <c r="N4684" s="154">
        <v>25.313649341574241</v>
      </c>
      <c r="O4684" s="154">
        <v>4.5878175848441627</v>
      </c>
      <c r="P4684" s="154">
        <v>11.550196587041761</v>
      </c>
      <c r="Q4684" s="154">
        <v>28.38879944736825</v>
      </c>
      <c r="R4684" s="154">
        <v>4.5867168948274744</v>
      </c>
      <c r="S4684" s="154">
        <v>14.628648762885829</v>
      </c>
      <c r="T4684" s="154">
        <v>23.89365098139136</v>
      </c>
    </row>
    <row r="4685" spans="1:20" x14ac:dyDescent="0.45">
      <c r="A4685" s="154" t="s">
        <v>123</v>
      </c>
      <c r="B4685" s="154">
        <v>2025</v>
      </c>
      <c r="C4685" s="155">
        <v>45730</v>
      </c>
      <c r="D4685" s="154" t="s">
        <v>30</v>
      </c>
      <c r="E4685" s="154" t="s">
        <v>1943</v>
      </c>
      <c r="F4685" s="154">
        <v>4</v>
      </c>
      <c r="G4685" s="154">
        <v>2</v>
      </c>
      <c r="H4685" s="154" t="s">
        <v>6115</v>
      </c>
      <c r="I4685" s="154">
        <v>844</v>
      </c>
      <c r="J4685" s="154" t="s">
        <v>541</v>
      </c>
      <c r="K4685" s="154" t="s">
        <v>49</v>
      </c>
      <c r="L4685" s="154">
        <v>23.457534246575339</v>
      </c>
      <c r="M4685" s="154">
        <v>23</v>
      </c>
      <c r="N4685" s="154">
        <v>25</v>
      </c>
      <c r="O4685" s="154">
        <v>8.3333333330000006</v>
      </c>
      <c r="P4685" s="154">
        <v>9.999965300266922E-10</v>
      </c>
      <c r="Q4685" s="154">
        <v>28.486927428163021</v>
      </c>
      <c r="R4685" s="154">
        <v>6.7993528080679244</v>
      </c>
      <c r="S4685" s="154">
        <v>8.0888690039592497</v>
      </c>
      <c r="T4685" s="154">
        <v>23.89365098139136</v>
      </c>
    </row>
    <row r="4686" spans="1:20" x14ac:dyDescent="0.45">
      <c r="A4686" s="154" t="s">
        <v>123</v>
      </c>
      <c r="B4686" s="154">
        <v>2025</v>
      </c>
      <c r="C4686" s="155">
        <v>45730</v>
      </c>
      <c r="D4686" s="154" t="s">
        <v>30</v>
      </c>
      <c r="E4686" s="154" t="s">
        <v>1943</v>
      </c>
      <c r="F4686" s="154">
        <v>4</v>
      </c>
      <c r="G4686" s="154">
        <v>3</v>
      </c>
      <c r="H4686" s="154" t="s">
        <v>6115</v>
      </c>
      <c r="I4686" s="154">
        <v>844</v>
      </c>
      <c r="J4686" s="154" t="s">
        <v>403</v>
      </c>
      <c r="K4686" s="154" t="s">
        <v>61</v>
      </c>
      <c r="L4686" s="154">
        <v>28.013698630136989</v>
      </c>
      <c r="M4686" s="154">
        <v>11</v>
      </c>
      <c r="N4686" s="154">
        <v>33.473376792390681</v>
      </c>
      <c r="O4686" s="154">
        <v>4.42549050576112</v>
      </c>
      <c r="P4686" s="154">
        <v>20.196905275107319</v>
      </c>
      <c r="Q4686" s="154">
        <v>32.177131898031718</v>
      </c>
      <c r="R4686" s="154">
        <v>4.3843145459085697</v>
      </c>
      <c r="S4686" s="154">
        <v>19.024188260306008</v>
      </c>
      <c r="T4686" s="154">
        <v>23.89365098139136</v>
      </c>
    </row>
    <row r="4687" spans="1:20" x14ac:dyDescent="0.45">
      <c r="A4687" s="154" t="s">
        <v>123</v>
      </c>
      <c r="B4687" s="154">
        <v>2025</v>
      </c>
      <c r="C4687" s="155">
        <v>45730</v>
      </c>
      <c r="D4687" s="154" t="s">
        <v>30</v>
      </c>
      <c r="E4687" s="154" t="s">
        <v>1943</v>
      </c>
      <c r="F4687" s="154">
        <v>4</v>
      </c>
      <c r="G4687" s="154">
        <v>4</v>
      </c>
      <c r="H4687" s="154" t="s">
        <v>6115</v>
      </c>
      <c r="I4687" s="154">
        <v>844</v>
      </c>
      <c r="J4687" s="154" t="s">
        <v>400</v>
      </c>
      <c r="K4687" s="154" t="s">
        <v>58</v>
      </c>
      <c r="L4687" s="154">
        <v>31.087671232876708</v>
      </c>
      <c r="M4687" s="154">
        <v>23</v>
      </c>
      <c r="N4687" s="154">
        <v>18.53944931711046</v>
      </c>
      <c r="O4687" s="154">
        <v>4.651585888811562</v>
      </c>
      <c r="P4687" s="154">
        <v>4.5846916506757784</v>
      </c>
      <c r="Q4687" s="154">
        <v>19.171897782015989</v>
      </c>
      <c r="R4687" s="154">
        <v>4.5533818902516776</v>
      </c>
      <c r="S4687" s="154">
        <v>5.5117521112609609</v>
      </c>
      <c r="T4687" s="154">
        <v>23.89365098139136</v>
      </c>
    </row>
    <row r="4688" spans="1:20" x14ac:dyDescent="0.45">
      <c r="A4688" s="154" t="s">
        <v>123</v>
      </c>
      <c r="B4688" s="154">
        <v>2025</v>
      </c>
      <c r="C4688" s="155">
        <v>45730</v>
      </c>
      <c r="D4688" s="154" t="s">
        <v>30</v>
      </c>
      <c r="E4688" s="154" t="s">
        <v>1943</v>
      </c>
      <c r="F4688" s="154">
        <v>4</v>
      </c>
      <c r="G4688" s="154">
        <v>5</v>
      </c>
      <c r="H4688" s="154" t="s">
        <v>6115</v>
      </c>
      <c r="I4688" s="154">
        <v>844</v>
      </c>
      <c r="J4688" s="154" t="s">
        <v>545</v>
      </c>
      <c r="K4688" s="154" t="s">
        <v>265</v>
      </c>
      <c r="L4688" s="154">
        <v>19.158904109589042</v>
      </c>
      <c r="M4688" s="154">
        <v>23</v>
      </c>
      <c r="N4688" s="154">
        <v>25</v>
      </c>
      <c r="O4688" s="154">
        <v>8.3333333330000006</v>
      </c>
      <c r="P4688" s="154">
        <v>9.999965300266922E-10</v>
      </c>
      <c r="Q4688" s="154">
        <v>20.550055371785259</v>
      </c>
      <c r="R4688" s="154">
        <v>6.8599343748768016</v>
      </c>
      <c r="S4688" s="154">
        <v>-2.9747752845143079E-2</v>
      </c>
      <c r="T4688" s="154">
        <v>23.89365098139136</v>
      </c>
    </row>
    <row r="4689" spans="1:20" x14ac:dyDescent="0.45">
      <c r="A4689" s="154" t="s">
        <v>123</v>
      </c>
      <c r="B4689" s="154">
        <v>2025</v>
      </c>
      <c r="C4689" s="155">
        <v>45730</v>
      </c>
      <c r="D4689" s="154" t="s">
        <v>30</v>
      </c>
      <c r="E4689" s="154" t="s">
        <v>1943</v>
      </c>
      <c r="F4689" s="154">
        <v>4</v>
      </c>
      <c r="G4689" s="154">
        <v>6</v>
      </c>
      <c r="H4689" s="154" t="s">
        <v>6115</v>
      </c>
      <c r="I4689" s="154">
        <v>844</v>
      </c>
      <c r="J4689" s="154" t="s">
        <v>521</v>
      </c>
      <c r="K4689" s="154" t="s">
        <v>55</v>
      </c>
      <c r="L4689" s="154">
        <v>24.74520547945205</v>
      </c>
      <c r="M4689" s="154">
        <v>23</v>
      </c>
      <c r="N4689" s="154">
        <v>16.035430437272758</v>
      </c>
      <c r="O4689" s="154">
        <v>5.032784978056184</v>
      </c>
      <c r="P4689" s="154">
        <v>0.93707550310420729</v>
      </c>
      <c r="Q4689" s="154">
        <v>13.689400845053751</v>
      </c>
      <c r="R4689" s="154">
        <v>4.9824861817530062</v>
      </c>
      <c r="S4689" s="154">
        <v>-1.258057700205264</v>
      </c>
      <c r="T4689" s="154">
        <v>23.89365098139136</v>
      </c>
    </row>
    <row r="4690" spans="1:20" x14ac:dyDescent="0.45">
      <c r="A4690" s="156" t="s">
        <v>123</v>
      </c>
      <c r="B4690" s="156">
        <v>2025</v>
      </c>
      <c r="C4690" s="157">
        <v>45730</v>
      </c>
      <c r="D4690" s="156" t="s">
        <v>30</v>
      </c>
      <c r="E4690" s="156" t="s">
        <v>1943</v>
      </c>
      <c r="F4690" s="156">
        <v>5</v>
      </c>
      <c r="G4690" s="156">
        <v>1</v>
      </c>
      <c r="H4690" s="156" t="s">
        <v>6116</v>
      </c>
      <c r="I4690" s="156">
        <v>845</v>
      </c>
      <c r="J4690" s="156" t="s">
        <v>346</v>
      </c>
      <c r="K4690" s="156" t="s">
        <v>52</v>
      </c>
      <c r="L4690" s="156">
        <v>25.898630136986299</v>
      </c>
      <c r="M4690" s="156">
        <v>1</v>
      </c>
      <c r="N4690" s="156">
        <v>38.824473773498312</v>
      </c>
      <c r="O4690" s="156">
        <v>4.454970630107419</v>
      </c>
      <c r="P4690" s="156">
        <v>25.45956188317605</v>
      </c>
      <c r="Q4690" s="156">
        <v>39.979406596832767</v>
      </c>
      <c r="R4690" s="156">
        <v>4.5769370440923964</v>
      </c>
      <c r="S4690" s="156">
        <v>26.248595464555589</v>
      </c>
      <c r="T4690" s="156">
        <v>27.629271757745862</v>
      </c>
    </row>
    <row r="4691" spans="1:20" x14ac:dyDescent="0.45">
      <c r="A4691" s="156" t="s">
        <v>123</v>
      </c>
      <c r="B4691" s="156">
        <v>2025</v>
      </c>
      <c r="C4691" s="157">
        <v>45730</v>
      </c>
      <c r="D4691" s="156" t="s">
        <v>30</v>
      </c>
      <c r="E4691" s="156" t="s">
        <v>1943</v>
      </c>
      <c r="F4691" s="156">
        <v>5</v>
      </c>
      <c r="G4691" s="156">
        <v>2</v>
      </c>
      <c r="H4691" s="156" t="s">
        <v>6116</v>
      </c>
      <c r="I4691" s="156">
        <v>845</v>
      </c>
      <c r="J4691" s="156" t="s">
        <v>509</v>
      </c>
      <c r="K4691" s="156" t="s">
        <v>79</v>
      </c>
      <c r="L4691" s="156">
        <v>26.049315068493151</v>
      </c>
      <c r="M4691" s="156">
        <v>23</v>
      </c>
      <c r="N4691" s="156">
        <v>22.430701393490629</v>
      </c>
      <c r="O4691" s="156">
        <v>5.0629006046846108</v>
      </c>
      <c r="P4691" s="156">
        <v>7.2419995794368006</v>
      </c>
      <c r="Q4691" s="156">
        <v>25.1417732854094</v>
      </c>
      <c r="R4691" s="156">
        <v>4.8877939065325204</v>
      </c>
      <c r="S4691" s="156">
        <v>10.47839156581184</v>
      </c>
      <c r="T4691" s="156">
        <v>27.629271757745862</v>
      </c>
    </row>
    <row r="4692" spans="1:20" x14ac:dyDescent="0.45">
      <c r="A4692" s="156" t="s">
        <v>123</v>
      </c>
      <c r="B4692" s="156">
        <v>2025</v>
      </c>
      <c r="C4692" s="157">
        <v>45730</v>
      </c>
      <c r="D4692" s="156" t="s">
        <v>30</v>
      </c>
      <c r="E4692" s="156" t="s">
        <v>1943</v>
      </c>
      <c r="F4692" s="156">
        <v>5</v>
      </c>
      <c r="G4692" s="156">
        <v>3</v>
      </c>
      <c r="H4692" s="156" t="s">
        <v>6116</v>
      </c>
      <c r="I4692" s="156">
        <v>845</v>
      </c>
      <c r="J4692" s="156" t="s">
        <v>528</v>
      </c>
      <c r="K4692" s="156" t="s">
        <v>43</v>
      </c>
      <c r="L4692" s="156">
        <v>21.923287671232881</v>
      </c>
      <c r="M4692" s="156">
        <v>23</v>
      </c>
      <c r="N4692" s="156">
        <v>33.101428537033037</v>
      </c>
      <c r="O4692" s="156">
        <v>4.4021612833927479</v>
      </c>
      <c r="P4692" s="156">
        <v>19.894944686854799</v>
      </c>
      <c r="Q4692" s="156">
        <v>31.809531907825651</v>
      </c>
      <c r="R4692" s="156">
        <v>4.3922835959418682</v>
      </c>
      <c r="S4692" s="156">
        <v>18.632681120000051</v>
      </c>
      <c r="T4692" s="156">
        <v>27.629271757745862</v>
      </c>
    </row>
    <row r="4693" spans="1:20" x14ac:dyDescent="0.45">
      <c r="A4693" s="156" t="s">
        <v>123</v>
      </c>
      <c r="B4693" s="156">
        <v>2025</v>
      </c>
      <c r="C4693" s="157">
        <v>45730</v>
      </c>
      <c r="D4693" s="156" t="s">
        <v>30</v>
      </c>
      <c r="E4693" s="156" t="s">
        <v>1943</v>
      </c>
      <c r="F4693" s="156">
        <v>5</v>
      </c>
      <c r="G4693" s="156">
        <v>4</v>
      </c>
      <c r="H4693" s="156" t="s">
        <v>6116</v>
      </c>
      <c r="I4693" s="156">
        <v>845</v>
      </c>
      <c r="J4693" s="156" t="s">
        <v>479</v>
      </c>
      <c r="K4693" s="156" t="s">
        <v>67</v>
      </c>
      <c r="L4693" s="156">
        <v>22.37534246575342</v>
      </c>
      <c r="M4693" s="156">
        <v>23</v>
      </c>
      <c r="N4693" s="156">
        <v>18.78975508470732</v>
      </c>
      <c r="O4693" s="156">
        <v>4.6656117137048554</v>
      </c>
      <c r="P4693" s="156">
        <v>4.7929199435927536</v>
      </c>
      <c r="Q4693" s="156">
        <v>18.901243292698631</v>
      </c>
      <c r="R4693" s="156">
        <v>4.6209536998065852</v>
      </c>
      <c r="S4693" s="156">
        <v>5.0383821932788706</v>
      </c>
      <c r="T4693" s="156">
        <v>27.629271757745862</v>
      </c>
    </row>
    <row r="4694" spans="1:20" x14ac:dyDescent="0.45">
      <c r="A4694" s="156" t="s">
        <v>123</v>
      </c>
      <c r="B4694" s="156">
        <v>2025</v>
      </c>
      <c r="C4694" s="157">
        <v>45730</v>
      </c>
      <c r="D4694" s="156" t="s">
        <v>30</v>
      </c>
      <c r="E4694" s="156" t="s">
        <v>1943</v>
      </c>
      <c r="F4694" s="156">
        <v>5</v>
      </c>
      <c r="G4694" s="156">
        <v>5</v>
      </c>
      <c r="H4694" s="156" t="s">
        <v>6116</v>
      </c>
      <c r="I4694" s="156">
        <v>845</v>
      </c>
      <c r="J4694" s="156" t="s">
        <v>544</v>
      </c>
      <c r="K4694" s="156" t="s">
        <v>91</v>
      </c>
      <c r="L4694" s="156">
        <v>28.112328767123291</v>
      </c>
      <c r="M4694" s="156">
        <v>23</v>
      </c>
      <c r="N4694" s="156">
        <v>25</v>
      </c>
      <c r="O4694" s="156">
        <v>8.3333333330000006</v>
      </c>
      <c r="P4694" s="156">
        <v>9.999965300266922E-10</v>
      </c>
      <c r="Q4694" s="156">
        <v>18.342885970790341</v>
      </c>
      <c r="R4694" s="156">
        <v>7.278996320355323</v>
      </c>
      <c r="S4694" s="156">
        <v>-3.494102990275632</v>
      </c>
      <c r="T4694" s="156">
        <v>27.629271757745862</v>
      </c>
    </row>
    <row r="4695" spans="1:20" x14ac:dyDescent="0.45">
      <c r="A4695" s="156" t="s">
        <v>123</v>
      </c>
      <c r="B4695" s="156">
        <v>2025</v>
      </c>
      <c r="C4695" s="157">
        <v>45730</v>
      </c>
      <c r="D4695" s="156" t="s">
        <v>30</v>
      </c>
      <c r="E4695" s="156" t="s">
        <v>1943</v>
      </c>
      <c r="F4695" s="156">
        <v>5</v>
      </c>
      <c r="G4695" s="156" t="s">
        <v>589</v>
      </c>
      <c r="H4695" s="156" t="s">
        <v>6116</v>
      </c>
      <c r="I4695" s="156">
        <v>845</v>
      </c>
      <c r="J4695" s="156" t="s">
        <v>523</v>
      </c>
      <c r="K4695" s="156" t="s">
        <v>524</v>
      </c>
      <c r="L4695" s="156">
        <v>21.841095890410958</v>
      </c>
      <c r="M4695" s="156">
        <v>6</v>
      </c>
      <c r="N4695" s="156">
        <v>38.257546776278829</v>
      </c>
      <c r="O4695" s="156">
        <v>4.7867065825839079</v>
      </c>
      <c r="P4695" s="156">
        <v>23.897427028527101</v>
      </c>
      <c r="Q4695" s="156">
        <v>38.257546776278829</v>
      </c>
      <c r="R4695" s="156">
        <v>4.7867065825839079</v>
      </c>
      <c r="S4695" s="156">
        <v>23.897427028527101</v>
      </c>
      <c r="T4695" s="156">
        <v>27.629271757745862</v>
      </c>
    </row>
    <row r="4696" spans="1:20" x14ac:dyDescent="0.45">
      <c r="A4696" s="158" t="s">
        <v>123</v>
      </c>
      <c r="B4696" s="158">
        <v>2025</v>
      </c>
      <c r="C4696" s="159">
        <v>45730</v>
      </c>
      <c r="D4696" s="158" t="s">
        <v>30</v>
      </c>
      <c r="E4696" s="158" t="s">
        <v>1943</v>
      </c>
      <c r="F4696" s="158">
        <v>6</v>
      </c>
      <c r="G4696" s="158">
        <v>1</v>
      </c>
      <c r="H4696" s="158" t="s">
        <v>6117</v>
      </c>
      <c r="I4696" s="158">
        <v>846</v>
      </c>
      <c r="J4696" s="158" t="s">
        <v>480</v>
      </c>
      <c r="K4696" s="158" t="s">
        <v>43</v>
      </c>
      <c r="L4696" s="158">
        <v>19.93150684931507</v>
      </c>
      <c r="M4696" s="158">
        <v>4</v>
      </c>
      <c r="N4696" s="158">
        <v>30.022107711970492</v>
      </c>
      <c r="O4696" s="158">
        <v>5.0615234185608013</v>
      </c>
      <c r="P4696" s="158">
        <v>14.83753745628808</v>
      </c>
      <c r="Q4696" s="158">
        <v>33.456488408867521</v>
      </c>
      <c r="R4696" s="158">
        <v>4.9528064255879709</v>
      </c>
      <c r="S4696" s="158">
        <v>18.59806913210361</v>
      </c>
      <c r="T4696" s="158">
        <v>26.850020674083439</v>
      </c>
    </row>
    <row r="4697" spans="1:20" x14ac:dyDescent="0.45">
      <c r="A4697" s="158" t="s">
        <v>123</v>
      </c>
      <c r="B4697" s="158">
        <v>2025</v>
      </c>
      <c r="C4697" s="159">
        <v>45730</v>
      </c>
      <c r="D4697" s="158" t="s">
        <v>30</v>
      </c>
      <c r="E4697" s="158" t="s">
        <v>1943</v>
      </c>
      <c r="F4697" s="158">
        <v>6</v>
      </c>
      <c r="G4697" s="158">
        <v>2</v>
      </c>
      <c r="H4697" s="158" t="s">
        <v>6117</v>
      </c>
      <c r="I4697" s="158">
        <v>846</v>
      </c>
      <c r="J4697" s="158" t="s">
        <v>410</v>
      </c>
      <c r="K4697" s="158" t="s">
        <v>88</v>
      </c>
      <c r="L4697" s="158">
        <v>25.2</v>
      </c>
      <c r="M4697" s="158">
        <v>7</v>
      </c>
      <c r="N4697" s="158">
        <v>38.904064033370311</v>
      </c>
      <c r="O4697" s="158">
        <v>4.7167940368124972</v>
      </c>
      <c r="P4697" s="158">
        <v>24.75368192293282</v>
      </c>
      <c r="Q4697" s="158">
        <v>38.329506141979742</v>
      </c>
      <c r="R4697" s="158">
        <v>4.6216805228547519</v>
      </c>
      <c r="S4697" s="158">
        <v>24.464464573415491</v>
      </c>
      <c r="T4697" s="158">
        <v>26.850020674083439</v>
      </c>
    </row>
    <row r="4698" spans="1:20" x14ac:dyDescent="0.45">
      <c r="A4698" s="158" t="s">
        <v>123</v>
      </c>
      <c r="B4698" s="158">
        <v>2025</v>
      </c>
      <c r="C4698" s="159">
        <v>45730</v>
      </c>
      <c r="D4698" s="158" t="s">
        <v>30</v>
      </c>
      <c r="E4698" s="158" t="s">
        <v>1943</v>
      </c>
      <c r="F4698" s="158">
        <v>6</v>
      </c>
      <c r="G4698" s="158">
        <v>3</v>
      </c>
      <c r="H4698" s="158" t="s">
        <v>6117</v>
      </c>
      <c r="I4698" s="158">
        <v>846</v>
      </c>
      <c r="J4698" s="158" t="s">
        <v>448</v>
      </c>
      <c r="K4698" s="158" t="s">
        <v>96</v>
      </c>
      <c r="L4698" s="158">
        <v>29.413698630136992</v>
      </c>
      <c r="M4698" s="158">
        <v>23</v>
      </c>
      <c r="N4698" s="158">
        <v>20.671312557451511</v>
      </c>
      <c r="O4698" s="158">
        <v>4.8469577685600163</v>
      </c>
      <c r="P4698" s="158">
        <v>6.1304392517714668</v>
      </c>
      <c r="Q4698" s="158">
        <v>22.805672413984631</v>
      </c>
      <c r="R4698" s="158">
        <v>4.6774440071158274</v>
      </c>
      <c r="S4698" s="158">
        <v>8.7733403926371523</v>
      </c>
      <c r="T4698" s="158">
        <v>26.850020674083439</v>
      </c>
    </row>
    <row r="4699" spans="1:20" x14ac:dyDescent="0.45">
      <c r="A4699" s="158" t="s">
        <v>123</v>
      </c>
      <c r="B4699" s="158">
        <v>2025</v>
      </c>
      <c r="C4699" s="159">
        <v>45730</v>
      </c>
      <c r="D4699" s="158" t="s">
        <v>30</v>
      </c>
      <c r="E4699" s="158" t="s">
        <v>1943</v>
      </c>
      <c r="F4699" s="158">
        <v>6</v>
      </c>
      <c r="G4699" s="158">
        <v>4</v>
      </c>
      <c r="H4699" s="158" t="s">
        <v>6117</v>
      </c>
      <c r="I4699" s="158">
        <v>846</v>
      </c>
      <c r="J4699" s="158" t="s">
        <v>475</v>
      </c>
      <c r="K4699" s="158" t="s">
        <v>265</v>
      </c>
      <c r="L4699" s="158">
        <v>21.520547945205479</v>
      </c>
      <c r="M4699" s="158">
        <v>23</v>
      </c>
      <c r="N4699" s="158">
        <v>31.96271973194844</v>
      </c>
      <c r="O4699" s="158">
        <v>4.42713070283187</v>
      </c>
      <c r="P4699" s="158">
        <v>18.68132762345283</v>
      </c>
      <c r="Q4699" s="158">
        <v>30.350841028759511</v>
      </c>
      <c r="R4699" s="158">
        <v>4.3776834142792884</v>
      </c>
      <c r="S4699" s="158">
        <v>17.21779078592165</v>
      </c>
      <c r="T4699" s="158">
        <v>26.850020674083439</v>
      </c>
    </row>
    <row r="4700" spans="1:20" x14ac:dyDescent="0.45">
      <c r="A4700" s="158" t="s">
        <v>123</v>
      </c>
      <c r="B4700" s="158">
        <v>2025</v>
      </c>
      <c r="C4700" s="159">
        <v>45730</v>
      </c>
      <c r="D4700" s="158" t="s">
        <v>30</v>
      </c>
      <c r="E4700" s="158" t="s">
        <v>1943</v>
      </c>
      <c r="F4700" s="158">
        <v>6</v>
      </c>
      <c r="G4700" s="158">
        <v>5</v>
      </c>
      <c r="H4700" s="158" t="s">
        <v>6117</v>
      </c>
      <c r="I4700" s="158">
        <v>846</v>
      </c>
      <c r="J4700" s="158" t="s">
        <v>401</v>
      </c>
      <c r="K4700" s="158" t="s">
        <v>177</v>
      </c>
      <c r="L4700" s="158">
        <v>27.726027397260271</v>
      </c>
      <c r="M4700" s="158">
        <v>23</v>
      </c>
      <c r="N4700" s="158">
        <v>17.865183775024359</v>
      </c>
      <c r="O4700" s="158">
        <v>4.607373270154536</v>
      </c>
      <c r="P4700" s="158">
        <v>4.0430639645607478</v>
      </c>
      <c r="Q4700" s="158">
        <v>17.853566626046451</v>
      </c>
      <c r="R4700" s="158">
        <v>4.5375469555335268</v>
      </c>
      <c r="S4700" s="158">
        <v>4.2409257594458669</v>
      </c>
      <c r="T4700" s="158">
        <v>26.850020674083439</v>
      </c>
    </row>
    <row r="4701" spans="1:20" x14ac:dyDescent="0.45">
      <c r="A4701" s="158" t="s">
        <v>123</v>
      </c>
      <c r="B4701" s="158">
        <v>2025</v>
      </c>
      <c r="C4701" s="159">
        <v>45730</v>
      </c>
      <c r="D4701" s="158" t="s">
        <v>30</v>
      </c>
      <c r="E4701" s="158" t="s">
        <v>1943</v>
      </c>
      <c r="F4701" s="158">
        <v>6</v>
      </c>
      <c r="G4701" s="158">
        <v>6</v>
      </c>
      <c r="H4701" s="158" t="s">
        <v>6117</v>
      </c>
      <c r="I4701" s="158">
        <v>846</v>
      </c>
      <c r="J4701" s="158" t="s">
        <v>470</v>
      </c>
      <c r="K4701" s="158" t="s">
        <v>52</v>
      </c>
      <c r="L4701" s="158">
        <v>22.638356164383559</v>
      </c>
      <c r="M4701" s="158">
        <v>23</v>
      </c>
      <c r="N4701" s="158">
        <v>21.674736234735551</v>
      </c>
      <c r="O4701" s="158">
        <v>4.5477842096832708</v>
      </c>
      <c r="P4701" s="158">
        <v>8.0313836056857433</v>
      </c>
      <c r="Q4701" s="158">
        <v>19.1622945673146</v>
      </c>
      <c r="R4701" s="158">
        <v>4.5717883714192569</v>
      </c>
      <c r="S4701" s="158">
        <v>5.4469294530568284</v>
      </c>
      <c r="T4701" s="158">
        <v>26.850020674083439</v>
      </c>
    </row>
    <row r="4702" spans="1:20" x14ac:dyDescent="0.45">
      <c r="A4702" s="130" t="s">
        <v>123</v>
      </c>
      <c r="B4702" s="130">
        <v>2025</v>
      </c>
      <c r="C4702" s="131">
        <v>45730</v>
      </c>
      <c r="D4702" s="130" t="s">
        <v>30</v>
      </c>
      <c r="E4702" s="130" t="s">
        <v>5233</v>
      </c>
      <c r="F4702" s="130">
        <v>1</v>
      </c>
      <c r="G4702" s="130">
        <v>1</v>
      </c>
      <c r="H4702" s="130" t="s">
        <v>6118</v>
      </c>
      <c r="I4702" s="130">
        <v>847</v>
      </c>
      <c r="J4702" s="130" t="s">
        <v>418</v>
      </c>
      <c r="K4702" s="130" t="s">
        <v>96</v>
      </c>
      <c r="L4702" s="130">
        <v>26.81369863013699</v>
      </c>
      <c r="M4702" s="130">
        <v>9</v>
      </c>
      <c r="N4702" s="130">
        <v>35.321310845258481</v>
      </c>
      <c r="O4702" s="130">
        <v>4.5527688571782976</v>
      </c>
      <c r="P4702" s="130">
        <v>21.66300427372359</v>
      </c>
      <c r="Q4702" s="130">
        <v>36.517452467013072</v>
      </c>
      <c r="R4702" s="130">
        <v>4.6697546458518779</v>
      </c>
      <c r="S4702" s="130">
        <v>22.508188529457431</v>
      </c>
      <c r="T4702" s="130">
        <v>25.562195840787769</v>
      </c>
    </row>
    <row r="4703" spans="1:20" x14ac:dyDescent="0.45">
      <c r="A4703" s="130" t="s">
        <v>123</v>
      </c>
      <c r="B4703" s="130">
        <v>2025</v>
      </c>
      <c r="C4703" s="131">
        <v>45730</v>
      </c>
      <c r="D4703" s="130" t="s">
        <v>30</v>
      </c>
      <c r="E4703" s="130" t="s">
        <v>5233</v>
      </c>
      <c r="F4703" s="130">
        <v>1</v>
      </c>
      <c r="G4703" s="130">
        <v>2</v>
      </c>
      <c r="H4703" s="130" t="s">
        <v>6118</v>
      </c>
      <c r="I4703" s="130">
        <v>847</v>
      </c>
      <c r="J4703" s="130" t="s">
        <v>509</v>
      </c>
      <c r="K4703" s="130" t="s">
        <v>79</v>
      </c>
      <c r="L4703" s="130">
        <v>26.049315068493151</v>
      </c>
      <c r="M4703" s="130">
        <v>23</v>
      </c>
      <c r="N4703" s="130">
        <v>25.1417732854094</v>
      </c>
      <c r="O4703" s="130">
        <v>4.8877939065325204</v>
      </c>
      <c r="P4703" s="130">
        <v>10.47839156581184</v>
      </c>
      <c r="Q4703" s="130">
        <v>26.125299267910151</v>
      </c>
      <c r="R4703" s="130">
        <v>4.8154641801212703</v>
      </c>
      <c r="S4703" s="130">
        <v>11.678906727546339</v>
      </c>
      <c r="T4703" s="130">
        <v>25.562195840787769</v>
      </c>
    </row>
    <row r="4704" spans="1:20" x14ac:dyDescent="0.45">
      <c r="A4704" s="130" t="s">
        <v>123</v>
      </c>
      <c r="B4704" s="130">
        <v>2025</v>
      </c>
      <c r="C4704" s="131">
        <v>45730</v>
      </c>
      <c r="D4704" s="130" t="s">
        <v>30</v>
      </c>
      <c r="E4704" s="130" t="s">
        <v>5233</v>
      </c>
      <c r="F4704" s="130">
        <v>1</v>
      </c>
      <c r="G4704" s="130">
        <v>3</v>
      </c>
      <c r="H4704" s="130" t="s">
        <v>6118</v>
      </c>
      <c r="I4704" s="130">
        <v>847</v>
      </c>
      <c r="J4704" s="130" t="s">
        <v>542</v>
      </c>
      <c r="K4704" s="130" t="s">
        <v>543</v>
      </c>
      <c r="L4704" s="130">
        <v>18.986301369863011</v>
      </c>
      <c r="M4704" s="130">
        <v>23</v>
      </c>
      <c r="N4704" s="130">
        <v>22.825120795982439</v>
      </c>
      <c r="O4704" s="130">
        <v>6.7508113031309964</v>
      </c>
      <c r="P4704" s="130">
        <v>2.5726868865894521</v>
      </c>
      <c r="Q4704" s="130">
        <v>22.090289573151711</v>
      </c>
      <c r="R4704" s="130">
        <v>6.1013588836510522</v>
      </c>
      <c r="S4704" s="130">
        <v>3.7862129221985552</v>
      </c>
      <c r="T4704" s="130">
        <v>25.562195840787769</v>
      </c>
    </row>
    <row r="4705" spans="1:20" x14ac:dyDescent="0.45">
      <c r="A4705" s="130" t="s">
        <v>123</v>
      </c>
      <c r="B4705" s="130">
        <v>2025</v>
      </c>
      <c r="C4705" s="131">
        <v>45730</v>
      </c>
      <c r="D4705" s="130" t="s">
        <v>30</v>
      </c>
      <c r="E4705" s="130" t="s">
        <v>5233</v>
      </c>
      <c r="F4705" s="130">
        <v>1</v>
      </c>
      <c r="G4705" s="130">
        <v>4</v>
      </c>
      <c r="H4705" s="130" t="s">
        <v>6118</v>
      </c>
      <c r="I4705" s="130">
        <v>847</v>
      </c>
      <c r="J4705" s="130" t="s">
        <v>514</v>
      </c>
      <c r="K4705" s="130" t="s">
        <v>143</v>
      </c>
      <c r="L4705" s="130">
        <v>23.528767123287668</v>
      </c>
      <c r="M4705" s="130">
        <v>23</v>
      </c>
      <c r="N4705" s="130">
        <v>18.96057843650075</v>
      </c>
      <c r="O4705" s="130">
        <v>4.6777422232520269</v>
      </c>
      <c r="P4705" s="130">
        <v>4.9273517667446658</v>
      </c>
      <c r="Q4705" s="130">
        <v>17.173100044272271</v>
      </c>
      <c r="R4705" s="130">
        <v>4.7409322599447208</v>
      </c>
      <c r="S4705" s="130">
        <v>2.9503032644381091</v>
      </c>
      <c r="T4705" s="130">
        <v>25.562195840787769</v>
      </c>
    </row>
    <row r="4706" spans="1:20" x14ac:dyDescent="0.45">
      <c r="A4706" s="130" t="s">
        <v>123</v>
      </c>
      <c r="B4706" s="130">
        <v>2025</v>
      </c>
      <c r="C4706" s="131">
        <v>45730</v>
      </c>
      <c r="D4706" s="130" t="s">
        <v>30</v>
      </c>
      <c r="E4706" s="130" t="s">
        <v>5233</v>
      </c>
      <c r="F4706" s="130">
        <v>1</v>
      </c>
      <c r="G4706" s="130" t="s">
        <v>100</v>
      </c>
      <c r="H4706" s="130" t="s">
        <v>6118</v>
      </c>
      <c r="I4706" s="130">
        <v>847</v>
      </c>
      <c r="J4706" s="130" t="s">
        <v>475</v>
      </c>
      <c r="K4706" s="130" t="s">
        <v>265</v>
      </c>
      <c r="L4706" s="130">
        <v>21.520547945205479</v>
      </c>
      <c r="M4706" s="130">
        <v>23</v>
      </c>
      <c r="N4706" s="130">
        <v>30.350841028759511</v>
      </c>
      <c r="O4706" s="130">
        <v>4.3776834142792884</v>
      </c>
      <c r="P4706" s="130">
        <v>17.21779078592165</v>
      </c>
      <c r="Q4706" s="130">
        <v>30.350841028759511</v>
      </c>
      <c r="R4706" s="130">
        <v>4.3776834142792884</v>
      </c>
      <c r="S4706" s="130">
        <v>17.21779078592165</v>
      </c>
      <c r="T4706" s="130">
        <v>25.562195840787769</v>
      </c>
    </row>
    <row r="4707" spans="1:20" x14ac:dyDescent="0.45">
      <c r="A4707" s="150" t="s">
        <v>123</v>
      </c>
      <c r="B4707" s="150">
        <v>2025</v>
      </c>
      <c r="C4707" s="151">
        <v>45730</v>
      </c>
      <c r="D4707" s="150" t="s">
        <v>30</v>
      </c>
      <c r="E4707" s="150" t="s">
        <v>5233</v>
      </c>
      <c r="F4707" s="150">
        <v>2</v>
      </c>
      <c r="G4707" s="150">
        <v>1</v>
      </c>
      <c r="H4707" s="150" t="s">
        <v>6119</v>
      </c>
      <c r="I4707" s="150">
        <v>848</v>
      </c>
      <c r="J4707" s="150" t="s">
        <v>410</v>
      </c>
      <c r="K4707" s="150" t="s">
        <v>88</v>
      </c>
      <c r="L4707" s="150">
        <v>25.2</v>
      </c>
      <c r="M4707" s="150">
        <v>7</v>
      </c>
      <c r="N4707" s="150">
        <v>38.329506141979742</v>
      </c>
      <c r="O4707" s="150">
        <v>4.6216805228547519</v>
      </c>
      <c r="P4707" s="150">
        <v>24.464464573415491</v>
      </c>
      <c r="Q4707" s="150">
        <v>39.496015360279422</v>
      </c>
      <c r="R4707" s="150">
        <v>4.7301611845962999</v>
      </c>
      <c r="S4707" s="150">
        <v>25.305531806490521</v>
      </c>
      <c r="T4707" s="150">
        <v>24.216526614985689</v>
      </c>
    </row>
    <row r="4708" spans="1:20" x14ac:dyDescent="0.45">
      <c r="A4708" s="150" t="s">
        <v>123</v>
      </c>
      <c r="B4708" s="150">
        <v>2025</v>
      </c>
      <c r="C4708" s="151">
        <v>45730</v>
      </c>
      <c r="D4708" s="150" t="s">
        <v>30</v>
      </c>
      <c r="E4708" s="150" t="s">
        <v>5233</v>
      </c>
      <c r="F4708" s="150">
        <v>2</v>
      </c>
      <c r="G4708" s="150">
        <v>2</v>
      </c>
      <c r="H4708" s="150" t="s">
        <v>6119</v>
      </c>
      <c r="I4708" s="150">
        <v>848</v>
      </c>
      <c r="J4708" s="150" t="s">
        <v>525</v>
      </c>
      <c r="K4708" s="150" t="s">
        <v>524</v>
      </c>
      <c r="L4708" s="150">
        <v>24.63287671232877</v>
      </c>
      <c r="M4708" s="150">
        <v>23</v>
      </c>
      <c r="N4708" s="150">
        <v>28.647689055786099</v>
      </c>
      <c r="O4708" s="150">
        <v>4.7052458068359098</v>
      </c>
      <c r="P4708" s="150">
        <v>14.53195163527837</v>
      </c>
      <c r="Q4708" s="150">
        <v>29.338880397029179</v>
      </c>
      <c r="R4708" s="150">
        <v>4.6758458268275183</v>
      </c>
      <c r="S4708" s="150">
        <v>15.31134291654663</v>
      </c>
      <c r="T4708" s="150">
        <v>24.216526614985689</v>
      </c>
    </row>
    <row r="4709" spans="1:20" x14ac:dyDescent="0.45">
      <c r="A4709" s="150" t="s">
        <v>123</v>
      </c>
      <c r="B4709" s="150">
        <v>2025</v>
      </c>
      <c r="C4709" s="151">
        <v>45730</v>
      </c>
      <c r="D4709" s="150" t="s">
        <v>30</v>
      </c>
      <c r="E4709" s="150" t="s">
        <v>5233</v>
      </c>
      <c r="F4709" s="150">
        <v>2</v>
      </c>
      <c r="G4709" s="150">
        <v>3</v>
      </c>
      <c r="H4709" s="150" t="s">
        <v>6119</v>
      </c>
      <c r="I4709" s="150">
        <v>848</v>
      </c>
      <c r="J4709" s="150" t="s">
        <v>544</v>
      </c>
      <c r="K4709" s="150" t="s">
        <v>91</v>
      </c>
      <c r="L4709" s="150">
        <v>28.112328767123291</v>
      </c>
      <c r="M4709" s="150">
        <v>23</v>
      </c>
      <c r="N4709" s="150">
        <v>18.342885970790341</v>
      </c>
      <c r="O4709" s="150">
        <v>7.278996320355323</v>
      </c>
      <c r="P4709" s="150">
        <v>-3.494102990275632</v>
      </c>
      <c r="Q4709" s="150">
        <v>20.149748870026251</v>
      </c>
      <c r="R4709" s="150">
        <v>6.3546276763530649</v>
      </c>
      <c r="S4709" s="150">
        <v>1.085865840967053</v>
      </c>
      <c r="T4709" s="150">
        <v>24.216526614985689</v>
      </c>
    </row>
    <row r="4710" spans="1:20" x14ac:dyDescent="0.45">
      <c r="A4710" s="150" t="s">
        <v>123</v>
      </c>
      <c r="B4710" s="150">
        <v>2025</v>
      </c>
      <c r="C4710" s="151">
        <v>45730</v>
      </c>
      <c r="D4710" s="150" t="s">
        <v>30</v>
      </c>
      <c r="E4710" s="150" t="s">
        <v>5233</v>
      </c>
      <c r="F4710" s="150">
        <v>2</v>
      </c>
      <c r="G4710" s="150">
        <v>4</v>
      </c>
      <c r="H4710" s="150" t="s">
        <v>6119</v>
      </c>
      <c r="I4710" s="150">
        <v>848</v>
      </c>
      <c r="J4710" s="150" t="s">
        <v>488</v>
      </c>
      <c r="K4710" s="150" t="s">
        <v>55</v>
      </c>
      <c r="L4710" s="150">
        <v>24.224657534246571</v>
      </c>
      <c r="M4710" s="150">
        <v>23</v>
      </c>
      <c r="N4710" s="150">
        <v>18.87574967629352</v>
      </c>
      <c r="O4710" s="150">
        <v>4.5695051920155914</v>
      </c>
      <c r="P4710" s="150">
        <v>5.1672341002467412</v>
      </c>
      <c r="Q4710" s="150">
        <v>18.151833196264992</v>
      </c>
      <c r="R4710" s="150">
        <v>4.5544355761978039</v>
      </c>
      <c r="S4710" s="150">
        <v>4.4885264676715799</v>
      </c>
      <c r="T4710" s="150">
        <v>24.216526614985689</v>
      </c>
    </row>
    <row r="4711" spans="1:20" x14ac:dyDescent="0.45">
      <c r="A4711" s="150" t="s">
        <v>123</v>
      </c>
      <c r="B4711" s="150">
        <v>2025</v>
      </c>
      <c r="C4711" s="151">
        <v>45730</v>
      </c>
      <c r="D4711" s="150" t="s">
        <v>30</v>
      </c>
      <c r="E4711" s="150" t="s">
        <v>5233</v>
      </c>
      <c r="F4711" s="150">
        <v>2</v>
      </c>
      <c r="G4711" s="150">
        <v>5</v>
      </c>
      <c r="H4711" s="150" t="s">
        <v>6119</v>
      </c>
      <c r="I4711" s="150">
        <v>848</v>
      </c>
      <c r="J4711" s="150" t="s">
        <v>1974</v>
      </c>
      <c r="K4711" s="150" t="s">
        <v>115</v>
      </c>
      <c r="L4711" s="150">
        <v>21.112328767123291</v>
      </c>
      <c r="M4711" s="150">
        <v>23</v>
      </c>
      <c r="N4711" s="150">
        <v>16.886802230078739</v>
      </c>
      <c r="O4711" s="150">
        <v>7.141783508726923</v>
      </c>
      <c r="P4711" s="150">
        <v>-4.5385482961020251</v>
      </c>
      <c r="Q4711" s="150">
        <v>12.713127115337659</v>
      </c>
      <c r="R4711" s="150">
        <v>6.563427419050428</v>
      </c>
      <c r="S4711" s="150">
        <v>-6.9771551418136202</v>
      </c>
      <c r="T4711" s="150">
        <v>24.216526614985689</v>
      </c>
    </row>
    <row r="4712" spans="1:20" x14ac:dyDescent="0.45">
      <c r="A4712" s="152" t="s">
        <v>123</v>
      </c>
      <c r="B4712" s="152">
        <v>2025</v>
      </c>
      <c r="C4712" s="153">
        <v>45730</v>
      </c>
      <c r="D4712" s="152" t="s">
        <v>30</v>
      </c>
      <c r="E4712" s="152" t="s">
        <v>5233</v>
      </c>
      <c r="F4712" s="152">
        <v>3</v>
      </c>
      <c r="G4712" s="152">
        <v>1</v>
      </c>
      <c r="H4712" s="152" t="s">
        <v>6120</v>
      </c>
      <c r="I4712" s="152">
        <v>849</v>
      </c>
      <c r="J4712" s="152" t="s">
        <v>403</v>
      </c>
      <c r="K4712" s="152" t="s">
        <v>61</v>
      </c>
      <c r="L4712" s="152">
        <v>28.013698630136989</v>
      </c>
      <c r="M4712" s="152">
        <v>11</v>
      </c>
      <c r="N4712" s="152">
        <v>32.177131898031718</v>
      </c>
      <c r="O4712" s="152">
        <v>4.3843145459085697</v>
      </c>
      <c r="P4712" s="152">
        <v>19.024188260306008</v>
      </c>
      <c r="Q4712" s="152">
        <v>33.325184409148648</v>
      </c>
      <c r="R4712" s="152">
        <v>4.5144943096254444</v>
      </c>
      <c r="S4712" s="152">
        <v>19.781701480272311</v>
      </c>
      <c r="T4712" s="152">
        <v>21.322708939472651</v>
      </c>
    </row>
    <row r="4713" spans="1:20" x14ac:dyDescent="0.45">
      <c r="A4713" s="152" t="s">
        <v>123</v>
      </c>
      <c r="B4713" s="152">
        <v>2025</v>
      </c>
      <c r="C4713" s="153">
        <v>45730</v>
      </c>
      <c r="D4713" s="152" t="s">
        <v>30</v>
      </c>
      <c r="E4713" s="152" t="s">
        <v>5233</v>
      </c>
      <c r="F4713" s="152">
        <v>3</v>
      </c>
      <c r="G4713" s="152">
        <v>2</v>
      </c>
      <c r="H4713" s="152" t="s">
        <v>6120</v>
      </c>
      <c r="I4713" s="152">
        <v>849</v>
      </c>
      <c r="J4713" s="152" t="s">
        <v>459</v>
      </c>
      <c r="K4713" s="152" t="s">
        <v>143</v>
      </c>
      <c r="L4713" s="152">
        <v>21.835616438356169</v>
      </c>
      <c r="M4713" s="152">
        <v>23</v>
      </c>
      <c r="N4713" s="152">
        <v>18.389668882113401</v>
      </c>
      <c r="O4713" s="152">
        <v>4.4310133347906797</v>
      </c>
      <c r="P4713" s="152">
        <v>5.0966288777413631</v>
      </c>
      <c r="Q4713" s="152">
        <v>20.145079105062742</v>
      </c>
      <c r="R4713" s="152">
        <v>4.419788144176902</v>
      </c>
      <c r="S4713" s="152">
        <v>6.8857146725320364</v>
      </c>
      <c r="T4713" s="152">
        <v>21.322708939472651</v>
      </c>
    </row>
    <row r="4714" spans="1:20" x14ac:dyDescent="0.45">
      <c r="A4714" s="152" t="s">
        <v>123</v>
      </c>
      <c r="B4714" s="152">
        <v>2025</v>
      </c>
      <c r="C4714" s="153">
        <v>45730</v>
      </c>
      <c r="D4714" s="152" t="s">
        <v>30</v>
      </c>
      <c r="E4714" s="152" t="s">
        <v>5233</v>
      </c>
      <c r="F4714" s="152">
        <v>3</v>
      </c>
      <c r="G4714" s="152">
        <v>3</v>
      </c>
      <c r="H4714" s="152" t="s">
        <v>6120</v>
      </c>
      <c r="I4714" s="152">
        <v>849</v>
      </c>
      <c r="J4714" s="152" t="s">
        <v>368</v>
      </c>
      <c r="K4714" s="152" t="s">
        <v>131</v>
      </c>
      <c r="L4714" s="152">
        <v>36.663013698630138</v>
      </c>
      <c r="M4714" s="152">
        <v>23</v>
      </c>
      <c r="N4714" s="152">
        <v>19.291933998473041</v>
      </c>
      <c r="O4714" s="152">
        <v>4.4934605309262183</v>
      </c>
      <c r="P4714" s="152">
        <v>5.8115524056943846</v>
      </c>
      <c r="Q4714" s="152">
        <v>19.52606771114014</v>
      </c>
      <c r="R4714" s="152">
        <v>4.4397101193525881</v>
      </c>
      <c r="S4714" s="152">
        <v>6.2069373530823793</v>
      </c>
      <c r="T4714" s="152">
        <v>21.322708939472651</v>
      </c>
    </row>
    <row r="4715" spans="1:20" x14ac:dyDescent="0.45">
      <c r="A4715" s="152" t="s">
        <v>123</v>
      </c>
      <c r="B4715" s="152">
        <v>2025</v>
      </c>
      <c r="C4715" s="153">
        <v>45730</v>
      </c>
      <c r="D4715" s="152" t="s">
        <v>30</v>
      </c>
      <c r="E4715" s="152" t="s">
        <v>5233</v>
      </c>
      <c r="F4715" s="152">
        <v>3</v>
      </c>
      <c r="G4715" s="152">
        <v>4</v>
      </c>
      <c r="H4715" s="152" t="s">
        <v>6120</v>
      </c>
      <c r="I4715" s="152">
        <v>849</v>
      </c>
      <c r="J4715" s="152" t="s">
        <v>401</v>
      </c>
      <c r="K4715" s="152" t="s">
        <v>177</v>
      </c>
      <c r="L4715" s="152">
        <v>27.726027397260271</v>
      </c>
      <c r="M4715" s="152">
        <v>23</v>
      </c>
      <c r="N4715" s="152">
        <v>17.853566626046451</v>
      </c>
      <c r="O4715" s="152">
        <v>4.5375469555335268</v>
      </c>
      <c r="P4715" s="152">
        <v>4.2409257594458669</v>
      </c>
      <c r="Q4715" s="152">
        <v>17.123786358257981</v>
      </c>
      <c r="R4715" s="152">
        <v>4.4831853981434051</v>
      </c>
      <c r="S4715" s="152">
        <v>3.6742301638277621</v>
      </c>
      <c r="T4715" s="152">
        <v>21.322708939472651</v>
      </c>
    </row>
    <row r="4716" spans="1:20" x14ac:dyDescent="0.45">
      <c r="A4716" s="152" t="s">
        <v>123</v>
      </c>
      <c r="B4716" s="152">
        <v>2025</v>
      </c>
      <c r="C4716" s="153">
        <v>45730</v>
      </c>
      <c r="D4716" s="152" t="s">
        <v>30</v>
      </c>
      <c r="E4716" s="152" t="s">
        <v>5233</v>
      </c>
      <c r="F4716" s="152">
        <v>3</v>
      </c>
      <c r="G4716" s="152">
        <v>5</v>
      </c>
      <c r="H4716" s="152" t="s">
        <v>6120</v>
      </c>
      <c r="I4716" s="152">
        <v>849</v>
      </c>
      <c r="J4716" s="152" t="s">
        <v>479</v>
      </c>
      <c r="K4716" s="152" t="s">
        <v>67</v>
      </c>
      <c r="L4716" s="152">
        <v>22.37534246575342</v>
      </c>
      <c r="M4716" s="152">
        <v>23</v>
      </c>
      <c r="N4716" s="152">
        <v>18.901243292698631</v>
      </c>
      <c r="O4716" s="152">
        <v>4.6209536998065852</v>
      </c>
      <c r="P4716" s="152">
        <v>5.0383821932788706</v>
      </c>
      <c r="Q4716" s="152">
        <v>16.262534217877189</v>
      </c>
      <c r="R4716" s="152">
        <v>4.6241401488864744</v>
      </c>
      <c r="S4716" s="152">
        <v>2.3901137712177678</v>
      </c>
      <c r="T4716" s="152">
        <v>21.322708939472651</v>
      </c>
    </row>
    <row r="4717" spans="1:20" x14ac:dyDescent="0.45">
      <c r="A4717" s="154" t="s">
        <v>123</v>
      </c>
      <c r="B4717" s="154">
        <v>2025</v>
      </c>
      <c r="C4717" s="155">
        <v>45730</v>
      </c>
      <c r="D4717" s="154" t="s">
        <v>30</v>
      </c>
      <c r="E4717" s="154" t="s">
        <v>5233</v>
      </c>
      <c r="F4717" s="154">
        <v>4</v>
      </c>
      <c r="G4717" s="154">
        <v>1</v>
      </c>
      <c r="H4717" s="154" t="s">
        <v>6121</v>
      </c>
      <c r="I4717" s="154">
        <v>850</v>
      </c>
      <c r="J4717" s="154" t="s">
        <v>387</v>
      </c>
      <c r="K4717" s="154" t="s">
        <v>58</v>
      </c>
      <c r="L4717" s="154">
        <v>28.079452054794519</v>
      </c>
      <c r="M4717" s="154">
        <v>10</v>
      </c>
      <c r="N4717" s="154">
        <v>22.29391255251301</v>
      </c>
      <c r="O4717" s="154">
        <v>4.4354200633399419</v>
      </c>
      <c r="P4717" s="154">
        <v>8.9876523624931846</v>
      </c>
      <c r="Q4717" s="154">
        <v>25.079620884840221</v>
      </c>
      <c r="R4717" s="154">
        <v>4.4832211413036527</v>
      </c>
      <c r="S4717" s="154">
        <v>11.62995746092926</v>
      </c>
      <c r="T4717" s="154">
        <v>20.95811887169274</v>
      </c>
    </row>
    <row r="4718" spans="1:20" x14ac:dyDescent="0.45">
      <c r="A4718" s="154" t="s">
        <v>123</v>
      </c>
      <c r="B4718" s="154">
        <v>2025</v>
      </c>
      <c r="C4718" s="155">
        <v>45730</v>
      </c>
      <c r="D4718" s="154" t="s">
        <v>30</v>
      </c>
      <c r="E4718" s="154" t="s">
        <v>5233</v>
      </c>
      <c r="F4718" s="154">
        <v>4</v>
      </c>
      <c r="G4718" s="154">
        <v>2</v>
      </c>
      <c r="H4718" s="154" t="s">
        <v>6121</v>
      </c>
      <c r="I4718" s="154">
        <v>850</v>
      </c>
      <c r="J4718" s="154" t="s">
        <v>528</v>
      </c>
      <c r="K4718" s="154" t="s">
        <v>43</v>
      </c>
      <c r="L4718" s="154">
        <v>21.923287671232881</v>
      </c>
      <c r="M4718" s="154">
        <v>23</v>
      </c>
      <c r="N4718" s="154">
        <v>31.809531907825651</v>
      </c>
      <c r="O4718" s="154">
        <v>4.3922835959418682</v>
      </c>
      <c r="P4718" s="154">
        <v>18.632681120000051</v>
      </c>
      <c r="Q4718" s="154">
        <v>31.083671144817611</v>
      </c>
      <c r="R4718" s="154">
        <v>4.3980201430680443</v>
      </c>
      <c r="S4718" s="154">
        <v>17.889610715613479</v>
      </c>
      <c r="T4718" s="154">
        <v>20.95811887169274</v>
      </c>
    </row>
    <row r="4719" spans="1:20" x14ac:dyDescent="0.45">
      <c r="A4719" s="154" t="s">
        <v>123</v>
      </c>
      <c r="B4719" s="154">
        <v>2025</v>
      </c>
      <c r="C4719" s="155">
        <v>45730</v>
      </c>
      <c r="D4719" s="154" t="s">
        <v>30</v>
      </c>
      <c r="E4719" s="154" t="s">
        <v>5233</v>
      </c>
      <c r="F4719" s="154">
        <v>4</v>
      </c>
      <c r="G4719" s="154">
        <v>3</v>
      </c>
      <c r="H4719" s="154" t="s">
        <v>6121</v>
      </c>
      <c r="I4719" s="154">
        <v>850</v>
      </c>
      <c r="J4719" s="154" t="s">
        <v>540</v>
      </c>
      <c r="K4719" s="154" t="s">
        <v>67</v>
      </c>
      <c r="L4719" s="154">
        <v>23.778082191780818</v>
      </c>
      <c r="M4719" s="154">
        <v>23</v>
      </c>
      <c r="N4719" s="154">
        <v>17.83545448575666</v>
      </c>
      <c r="O4719" s="154">
        <v>7.2276337855380817</v>
      </c>
      <c r="P4719" s="154">
        <v>-3.8474468708575809</v>
      </c>
      <c r="Q4719" s="154">
        <v>19.02436478268886</v>
      </c>
      <c r="R4719" s="154">
        <v>6.2628540234874661</v>
      </c>
      <c r="S4719" s="154">
        <v>0.23580271222645879</v>
      </c>
      <c r="T4719" s="154">
        <v>20.95811887169274</v>
      </c>
    </row>
    <row r="4720" spans="1:20" x14ac:dyDescent="0.45">
      <c r="A4720" s="154" t="s">
        <v>123</v>
      </c>
      <c r="B4720" s="154">
        <v>2025</v>
      </c>
      <c r="C4720" s="155">
        <v>45730</v>
      </c>
      <c r="D4720" s="154" t="s">
        <v>30</v>
      </c>
      <c r="E4720" s="154" t="s">
        <v>5233</v>
      </c>
      <c r="F4720" s="154">
        <v>4</v>
      </c>
      <c r="G4720" s="154">
        <v>4</v>
      </c>
      <c r="H4720" s="154" t="s">
        <v>6121</v>
      </c>
      <c r="I4720" s="154">
        <v>850</v>
      </c>
      <c r="J4720" s="154" t="s">
        <v>521</v>
      </c>
      <c r="K4720" s="154" t="s">
        <v>55</v>
      </c>
      <c r="L4720" s="154">
        <v>24.74520547945205</v>
      </c>
      <c r="M4720" s="154">
        <v>23</v>
      </c>
      <c r="N4720" s="154">
        <v>13.689400845053751</v>
      </c>
      <c r="O4720" s="154">
        <v>4.9824861817530062</v>
      </c>
      <c r="P4720" s="154">
        <v>-1.258057700205264</v>
      </c>
      <c r="Q4720" s="154">
        <v>13.77287791971486</v>
      </c>
      <c r="R4720" s="154">
        <v>4.826483418416049</v>
      </c>
      <c r="S4720" s="154">
        <v>-0.70657233553328247</v>
      </c>
      <c r="T4720" s="154">
        <v>20.95811887169274</v>
      </c>
    </row>
    <row r="4721" spans="1:20" x14ac:dyDescent="0.45">
      <c r="A4721" s="154" t="s">
        <v>123</v>
      </c>
      <c r="B4721" s="154">
        <v>2025</v>
      </c>
      <c r="C4721" s="155">
        <v>45730</v>
      </c>
      <c r="D4721" s="154" t="s">
        <v>30</v>
      </c>
      <c r="E4721" s="154" t="s">
        <v>5233</v>
      </c>
      <c r="F4721" s="154">
        <v>4</v>
      </c>
      <c r="G4721" s="154">
        <v>5</v>
      </c>
      <c r="H4721" s="154" t="s">
        <v>6121</v>
      </c>
      <c r="I4721" s="154">
        <v>850</v>
      </c>
      <c r="J4721" s="154" t="s">
        <v>470</v>
      </c>
      <c r="K4721" s="154" t="s">
        <v>52</v>
      </c>
      <c r="L4721" s="154">
        <v>22.638356164383559</v>
      </c>
      <c r="M4721" s="154">
        <v>23</v>
      </c>
      <c r="N4721" s="154">
        <v>19.1622945673146</v>
      </c>
      <c r="O4721" s="154">
        <v>4.5717883714192569</v>
      </c>
      <c r="P4721" s="154">
        <v>5.4469294530568284</v>
      </c>
      <c r="Q4721" s="154">
        <v>16.417271121113661</v>
      </c>
      <c r="R4721" s="154">
        <v>4.5930592322537214</v>
      </c>
      <c r="S4721" s="154">
        <v>2.6380934243524941</v>
      </c>
      <c r="T4721" s="154">
        <v>20.95811887169274</v>
      </c>
    </row>
    <row r="4722" spans="1:20" x14ac:dyDescent="0.45">
      <c r="A4722" s="156" t="s">
        <v>123</v>
      </c>
      <c r="B4722" s="156">
        <v>2025</v>
      </c>
      <c r="C4722" s="157">
        <v>45730</v>
      </c>
      <c r="D4722" s="156" t="s">
        <v>30</v>
      </c>
      <c r="E4722" s="156" t="s">
        <v>5233</v>
      </c>
      <c r="F4722" s="156">
        <v>5</v>
      </c>
      <c r="G4722" s="156">
        <v>1</v>
      </c>
      <c r="H4722" s="156" t="s">
        <v>6122</v>
      </c>
      <c r="I4722" s="156">
        <v>851</v>
      </c>
      <c r="J4722" s="156" t="s">
        <v>523</v>
      </c>
      <c r="K4722" s="156" t="s">
        <v>524</v>
      </c>
      <c r="L4722" s="156">
        <v>21.841095890410958</v>
      </c>
      <c r="M4722" s="156">
        <v>6</v>
      </c>
      <c r="N4722" s="156">
        <v>38.257546776278829</v>
      </c>
      <c r="O4722" s="156">
        <v>4.7867065825839079</v>
      </c>
      <c r="P4722" s="156">
        <v>23.897427028527101</v>
      </c>
      <c r="Q4722" s="156">
        <v>40.377051348874282</v>
      </c>
      <c r="R4722" s="156">
        <v>4.7989370010226544</v>
      </c>
      <c r="S4722" s="156">
        <v>25.980240345806319</v>
      </c>
      <c r="T4722" s="156">
        <v>30.871378326393639</v>
      </c>
    </row>
    <row r="4723" spans="1:20" x14ac:dyDescent="0.45">
      <c r="A4723" s="156" t="s">
        <v>123</v>
      </c>
      <c r="B4723" s="156">
        <v>2025</v>
      </c>
      <c r="C4723" s="157">
        <v>45730</v>
      </c>
      <c r="D4723" s="156" t="s">
        <v>30</v>
      </c>
      <c r="E4723" s="156" t="s">
        <v>5233</v>
      </c>
      <c r="F4723" s="156">
        <v>5</v>
      </c>
      <c r="G4723" s="156">
        <v>2</v>
      </c>
      <c r="H4723" s="156" t="s">
        <v>6122</v>
      </c>
      <c r="I4723" s="156">
        <v>851</v>
      </c>
      <c r="J4723" s="156" t="s">
        <v>469</v>
      </c>
      <c r="K4723" s="156" t="s">
        <v>79</v>
      </c>
      <c r="L4723" s="156">
        <v>21.958904109589039</v>
      </c>
      <c r="M4723" s="156">
        <v>23</v>
      </c>
      <c r="N4723" s="156">
        <v>37.690055643015</v>
      </c>
      <c r="O4723" s="156">
        <v>4.668642515845784</v>
      </c>
      <c r="P4723" s="156">
        <v>23.68412809547765</v>
      </c>
      <c r="Q4723" s="156">
        <v>37.837541150382172</v>
      </c>
      <c r="R4723" s="156">
        <v>4.6181820633153254</v>
      </c>
      <c r="S4723" s="156">
        <v>23.982994960436191</v>
      </c>
      <c r="T4723" s="156">
        <v>30.871378326393639</v>
      </c>
    </row>
    <row r="4724" spans="1:20" x14ac:dyDescent="0.45">
      <c r="A4724" s="156" t="s">
        <v>123</v>
      </c>
      <c r="B4724" s="156">
        <v>2025</v>
      </c>
      <c r="C4724" s="157">
        <v>45730</v>
      </c>
      <c r="D4724" s="156" t="s">
        <v>30</v>
      </c>
      <c r="E4724" s="156" t="s">
        <v>5233</v>
      </c>
      <c r="F4724" s="156">
        <v>5</v>
      </c>
      <c r="G4724" s="156">
        <v>3</v>
      </c>
      <c r="H4724" s="156" t="s">
        <v>6122</v>
      </c>
      <c r="I4724" s="156">
        <v>851</v>
      </c>
      <c r="J4724" s="156" t="s">
        <v>541</v>
      </c>
      <c r="K4724" s="156" t="s">
        <v>49</v>
      </c>
      <c r="L4724" s="156">
        <v>23.457534246575339</v>
      </c>
      <c r="M4724" s="156">
        <v>23</v>
      </c>
      <c r="N4724" s="156">
        <v>28.486927428163021</v>
      </c>
      <c r="O4724" s="156">
        <v>6.7993528080679244</v>
      </c>
      <c r="P4724" s="156">
        <v>8.0888690039592497</v>
      </c>
      <c r="Q4724" s="156">
        <v>29.217492106953241</v>
      </c>
      <c r="R4724" s="156">
        <v>6.0275411399242529</v>
      </c>
      <c r="S4724" s="156">
        <v>11.134868687180481</v>
      </c>
      <c r="T4724" s="156">
        <v>30.871378326393639</v>
      </c>
    </row>
    <row r="4725" spans="1:20" x14ac:dyDescent="0.45">
      <c r="A4725" s="156" t="s">
        <v>123</v>
      </c>
      <c r="B4725" s="156">
        <v>2025</v>
      </c>
      <c r="C4725" s="157">
        <v>45730</v>
      </c>
      <c r="D4725" s="156" t="s">
        <v>30</v>
      </c>
      <c r="E4725" s="156" t="s">
        <v>5233</v>
      </c>
      <c r="F4725" s="156">
        <v>5</v>
      </c>
      <c r="G4725" s="156">
        <v>4</v>
      </c>
      <c r="H4725" s="156" t="s">
        <v>6122</v>
      </c>
      <c r="I4725" s="156">
        <v>851</v>
      </c>
      <c r="J4725" s="156" t="s">
        <v>448</v>
      </c>
      <c r="K4725" s="156" t="s">
        <v>96</v>
      </c>
      <c r="L4725" s="156">
        <v>29.413698630136992</v>
      </c>
      <c r="M4725" s="156">
        <v>23</v>
      </c>
      <c r="N4725" s="156">
        <v>22.805672413984631</v>
      </c>
      <c r="O4725" s="156">
        <v>4.6774440071158274</v>
      </c>
      <c r="P4725" s="156">
        <v>8.7733403926371523</v>
      </c>
      <c r="Q4725" s="156">
        <v>22.91332303628645</v>
      </c>
      <c r="R4725" s="156">
        <v>4.6110111309388229</v>
      </c>
      <c r="S4725" s="156">
        <v>9.0802896434699782</v>
      </c>
      <c r="T4725" s="156">
        <v>30.871378326393639</v>
      </c>
    </row>
    <row r="4726" spans="1:20" x14ac:dyDescent="0.45">
      <c r="A4726" s="156" t="s">
        <v>123</v>
      </c>
      <c r="B4726" s="156">
        <v>2025</v>
      </c>
      <c r="C4726" s="157">
        <v>45730</v>
      </c>
      <c r="D4726" s="156" t="s">
        <v>30</v>
      </c>
      <c r="E4726" s="156" t="s">
        <v>5233</v>
      </c>
      <c r="F4726" s="156">
        <v>5</v>
      </c>
      <c r="G4726" s="156">
        <v>5</v>
      </c>
      <c r="H4726" s="156" t="s">
        <v>6122</v>
      </c>
      <c r="I4726" s="156">
        <v>851</v>
      </c>
      <c r="J4726" s="156" t="s">
        <v>519</v>
      </c>
      <c r="K4726" s="156" t="s">
        <v>91</v>
      </c>
      <c r="L4726" s="156">
        <v>21.904109589041099</v>
      </c>
      <c r="M4726" s="156">
        <v>23</v>
      </c>
      <c r="N4726" s="156">
        <v>27.116689370526689</v>
      </c>
      <c r="O4726" s="156">
        <v>4.4513549858183126</v>
      </c>
      <c r="P4726" s="156">
        <v>13.76262441307175</v>
      </c>
      <c r="Q4726" s="156">
        <v>24.676450663378141</v>
      </c>
      <c r="R4726" s="156">
        <v>4.5072920446454967</v>
      </c>
      <c r="S4726" s="156">
        <v>11.15457452944165</v>
      </c>
      <c r="T4726" s="156">
        <v>30.871378326393639</v>
      </c>
    </row>
    <row r="4727" spans="1:20" x14ac:dyDescent="0.45">
      <c r="A4727" s="158" t="s">
        <v>123</v>
      </c>
      <c r="B4727" s="158">
        <v>2025</v>
      </c>
      <c r="C4727" s="159">
        <v>45730</v>
      </c>
      <c r="D4727" s="158" t="s">
        <v>30</v>
      </c>
      <c r="E4727" s="158" t="s">
        <v>5233</v>
      </c>
      <c r="F4727" s="158">
        <v>6</v>
      </c>
      <c r="G4727" s="158">
        <v>1</v>
      </c>
      <c r="H4727" s="158" t="s">
        <v>6123</v>
      </c>
      <c r="I4727" s="158">
        <v>852</v>
      </c>
      <c r="J4727" s="158" t="s">
        <v>462</v>
      </c>
      <c r="K4727" s="158" t="s">
        <v>115</v>
      </c>
      <c r="L4727" s="158">
        <v>24.12602739726027</v>
      </c>
      <c r="M4727" s="158">
        <v>2</v>
      </c>
      <c r="N4727" s="158">
        <v>18.385481425231351</v>
      </c>
      <c r="O4727" s="158">
        <v>4.5436961452136719</v>
      </c>
      <c r="P4727" s="158">
        <v>4.7543929895903334</v>
      </c>
      <c r="Q4727" s="158">
        <v>21.08505204382713</v>
      </c>
      <c r="R4727" s="158">
        <v>4.5675730831776944</v>
      </c>
      <c r="S4727" s="158">
        <v>7.3823327942940491</v>
      </c>
      <c r="T4727" s="158">
        <v>20.92281808090738</v>
      </c>
    </row>
    <row r="4728" spans="1:20" x14ac:dyDescent="0.45">
      <c r="A4728" s="158" t="s">
        <v>123</v>
      </c>
      <c r="B4728" s="158">
        <v>2025</v>
      </c>
      <c r="C4728" s="159">
        <v>45730</v>
      </c>
      <c r="D4728" s="158" t="s">
        <v>30</v>
      </c>
      <c r="E4728" s="158" t="s">
        <v>5233</v>
      </c>
      <c r="F4728" s="158">
        <v>6</v>
      </c>
      <c r="G4728" s="158">
        <v>2</v>
      </c>
      <c r="H4728" s="158" t="s">
        <v>6123</v>
      </c>
      <c r="I4728" s="158">
        <v>852</v>
      </c>
      <c r="J4728" s="158" t="s">
        <v>400</v>
      </c>
      <c r="K4728" s="158" t="s">
        <v>58</v>
      </c>
      <c r="L4728" s="158">
        <v>31.087671232876708</v>
      </c>
      <c r="M4728" s="158">
        <v>23</v>
      </c>
      <c r="N4728" s="158">
        <v>19.171897782015989</v>
      </c>
      <c r="O4728" s="158">
        <v>4.5533818902516776</v>
      </c>
      <c r="P4728" s="158">
        <v>5.5117521112609609</v>
      </c>
      <c r="Q4728" s="158">
        <v>20.13675675508626</v>
      </c>
      <c r="R4728" s="158">
        <v>4.5082081166339041</v>
      </c>
      <c r="S4728" s="158">
        <v>6.6121324051845516</v>
      </c>
      <c r="T4728" s="158">
        <v>20.92281808090738</v>
      </c>
    </row>
    <row r="4729" spans="1:20" x14ac:dyDescent="0.45">
      <c r="A4729" s="158" t="s">
        <v>123</v>
      </c>
      <c r="B4729" s="158">
        <v>2025</v>
      </c>
      <c r="C4729" s="159">
        <v>45730</v>
      </c>
      <c r="D4729" s="158" t="s">
        <v>30</v>
      </c>
      <c r="E4729" s="158" t="s">
        <v>5233</v>
      </c>
      <c r="F4729" s="158">
        <v>6</v>
      </c>
      <c r="G4729" s="158">
        <v>3</v>
      </c>
      <c r="H4729" s="158" t="s">
        <v>6123</v>
      </c>
      <c r="I4729" s="158">
        <v>852</v>
      </c>
      <c r="J4729" s="158" t="s">
        <v>502</v>
      </c>
      <c r="K4729" s="158" t="s">
        <v>37</v>
      </c>
      <c r="L4729" s="158">
        <v>24.147945205479449</v>
      </c>
      <c r="M4729" s="158">
        <v>23</v>
      </c>
      <c r="N4729" s="158">
        <v>25.583837744596899</v>
      </c>
      <c r="O4729" s="158">
        <v>4.9571960567071702</v>
      </c>
      <c r="P4729" s="158">
        <v>10.712249574475379</v>
      </c>
      <c r="Q4729" s="158">
        <v>23.66211015266115</v>
      </c>
      <c r="R4729" s="158">
        <v>4.8089165280738744</v>
      </c>
      <c r="S4729" s="158">
        <v>9.2353605684395266</v>
      </c>
      <c r="T4729" s="158">
        <v>20.92281808090738</v>
      </c>
    </row>
    <row r="4730" spans="1:20" x14ac:dyDescent="0.45">
      <c r="A4730" s="158" t="s">
        <v>123</v>
      </c>
      <c r="B4730" s="158">
        <v>2025</v>
      </c>
      <c r="C4730" s="159">
        <v>45730</v>
      </c>
      <c r="D4730" s="158" t="s">
        <v>30</v>
      </c>
      <c r="E4730" s="158" t="s">
        <v>5233</v>
      </c>
      <c r="F4730" s="158">
        <v>6</v>
      </c>
      <c r="G4730" s="158">
        <v>4</v>
      </c>
      <c r="H4730" s="158" t="s">
        <v>6123</v>
      </c>
      <c r="I4730" s="158">
        <v>852</v>
      </c>
      <c r="J4730" s="158" t="s">
        <v>545</v>
      </c>
      <c r="K4730" s="158" t="s">
        <v>265</v>
      </c>
      <c r="L4730" s="158">
        <v>19.158904109589042</v>
      </c>
      <c r="M4730" s="158">
        <v>23</v>
      </c>
      <c r="N4730" s="158">
        <v>20.550055371785259</v>
      </c>
      <c r="O4730" s="158">
        <v>6.8599343748768016</v>
      </c>
      <c r="P4730" s="158">
        <v>-2.9747752845143079E-2</v>
      </c>
      <c r="Q4730" s="158">
        <v>16.295760096275771</v>
      </c>
      <c r="R4730" s="158">
        <v>6.316781526556464</v>
      </c>
      <c r="S4730" s="158">
        <v>-2.6545844833936241</v>
      </c>
      <c r="T4730" s="158">
        <v>20.92281808090738</v>
      </c>
    </row>
    <row r="4731" spans="1:20" x14ac:dyDescent="0.45">
      <c r="A4731" s="132" t="s">
        <v>123</v>
      </c>
      <c r="B4731" s="132">
        <v>2025</v>
      </c>
      <c r="C4731" s="133">
        <v>45730</v>
      </c>
      <c r="D4731" s="132" t="s">
        <v>30</v>
      </c>
      <c r="E4731" s="132" t="s">
        <v>5234</v>
      </c>
      <c r="F4731" s="132">
        <v>1</v>
      </c>
      <c r="G4731" s="132">
        <v>1</v>
      </c>
      <c r="H4731" s="132" t="s">
        <v>6124</v>
      </c>
      <c r="I4731" s="132">
        <v>853</v>
      </c>
      <c r="J4731" s="132" t="s">
        <v>527</v>
      </c>
      <c r="K4731" s="132" t="s">
        <v>88</v>
      </c>
      <c r="L4731" s="132">
        <v>20.62739726027397</v>
      </c>
      <c r="M4731" s="132">
        <v>5</v>
      </c>
      <c r="N4731" s="132">
        <v>28.38879944736825</v>
      </c>
      <c r="O4731" s="132">
        <v>4.5867168948274744</v>
      </c>
      <c r="P4731" s="132">
        <v>14.628648762885829</v>
      </c>
      <c r="Q4731" s="132">
        <v>32.41965813879554</v>
      </c>
      <c r="R4731" s="132">
        <v>4.5360834129183853</v>
      </c>
      <c r="S4731" s="132">
        <v>18.81140790004039</v>
      </c>
      <c r="T4731" s="132">
        <v>34.813362762508383</v>
      </c>
    </row>
    <row r="4732" spans="1:20" x14ac:dyDescent="0.45">
      <c r="A4732" s="132" t="s">
        <v>123</v>
      </c>
      <c r="B4732" s="132">
        <v>2025</v>
      </c>
      <c r="C4732" s="133">
        <v>45730</v>
      </c>
      <c r="D4732" s="132" t="s">
        <v>30</v>
      </c>
      <c r="E4732" s="132" t="s">
        <v>5234</v>
      </c>
      <c r="F4732" s="132">
        <v>1</v>
      </c>
      <c r="G4732" s="132">
        <v>2</v>
      </c>
      <c r="H4732" s="132" t="s">
        <v>6124</v>
      </c>
      <c r="I4732" s="132">
        <v>853</v>
      </c>
      <c r="J4732" s="132" t="s">
        <v>346</v>
      </c>
      <c r="K4732" s="132" t="s">
        <v>52</v>
      </c>
      <c r="L4732" s="132">
        <v>25.898630136986299</v>
      </c>
      <c r="M4732" s="132">
        <v>1</v>
      </c>
      <c r="N4732" s="132">
        <v>39.979406596832767</v>
      </c>
      <c r="O4732" s="132">
        <v>4.5769370440923964</v>
      </c>
      <c r="P4732" s="132">
        <v>26.248595464555589</v>
      </c>
      <c r="Q4732" s="132">
        <v>40.179745701178689</v>
      </c>
      <c r="R4732" s="132">
        <v>4.4705217894986324</v>
      </c>
      <c r="S4732" s="132">
        <v>26.7681803326828</v>
      </c>
      <c r="T4732" s="132">
        <v>34.813362762508383</v>
      </c>
    </row>
    <row r="4733" spans="1:20" x14ac:dyDescent="0.45">
      <c r="A4733" s="132" t="s">
        <v>123</v>
      </c>
      <c r="B4733" s="132">
        <v>2025</v>
      </c>
      <c r="C4733" s="133">
        <v>45730</v>
      </c>
      <c r="D4733" s="132" t="s">
        <v>30</v>
      </c>
      <c r="E4733" s="132" t="s">
        <v>5234</v>
      </c>
      <c r="F4733" s="132">
        <v>1</v>
      </c>
      <c r="G4733" s="132">
        <v>3</v>
      </c>
      <c r="H4733" s="132" t="s">
        <v>6124</v>
      </c>
      <c r="I4733" s="132">
        <v>853</v>
      </c>
      <c r="J4733" s="132" t="s">
        <v>462</v>
      </c>
      <c r="K4733" s="132" t="s">
        <v>115</v>
      </c>
      <c r="L4733" s="132">
        <v>24.12602739726027</v>
      </c>
      <c r="M4733" s="132">
        <v>2</v>
      </c>
      <c r="N4733" s="132">
        <v>21.08505204382713</v>
      </c>
      <c r="O4733" s="132">
        <v>4.5675730831776944</v>
      </c>
      <c r="P4733" s="132">
        <v>7.3823327942940491</v>
      </c>
      <c r="Q4733" s="132">
        <v>24.524842096666699</v>
      </c>
      <c r="R4733" s="132">
        <v>4.4395975378761472</v>
      </c>
      <c r="S4733" s="132">
        <v>11.20604948303826</v>
      </c>
      <c r="T4733" s="132">
        <v>34.813362762508383</v>
      </c>
    </row>
    <row r="4734" spans="1:20" x14ac:dyDescent="0.45">
      <c r="A4734" s="132" t="s">
        <v>123</v>
      </c>
      <c r="B4734" s="132">
        <v>2025</v>
      </c>
      <c r="C4734" s="133">
        <v>45730</v>
      </c>
      <c r="D4734" s="132" t="s">
        <v>30</v>
      </c>
      <c r="E4734" s="132" t="s">
        <v>5234</v>
      </c>
      <c r="F4734" s="132">
        <v>1</v>
      </c>
      <c r="G4734" s="132">
        <v>4</v>
      </c>
      <c r="H4734" s="132" t="s">
        <v>6124</v>
      </c>
      <c r="I4734" s="132">
        <v>853</v>
      </c>
      <c r="J4734" s="132" t="s">
        <v>410</v>
      </c>
      <c r="K4734" s="132" t="s">
        <v>88</v>
      </c>
      <c r="L4734" s="132">
        <v>25.2</v>
      </c>
      <c r="M4734" s="132">
        <v>7</v>
      </c>
      <c r="N4734" s="132">
        <v>39.496015360279422</v>
      </c>
      <c r="O4734" s="132">
        <v>4.7301611845962999</v>
      </c>
      <c r="P4734" s="132">
        <v>25.305531806490521</v>
      </c>
      <c r="Q4734" s="132">
        <v>38.01375415693299</v>
      </c>
      <c r="R4734" s="132">
        <v>4.5513064297277968</v>
      </c>
      <c r="S4734" s="132">
        <v>24.359834867749601</v>
      </c>
      <c r="T4734" s="132">
        <v>34.813362762508383</v>
      </c>
    </row>
    <row r="4735" spans="1:20" x14ac:dyDescent="0.45">
      <c r="A4735" s="132" t="s">
        <v>123</v>
      </c>
      <c r="B4735" s="132">
        <v>2025</v>
      </c>
      <c r="C4735" s="133">
        <v>45730</v>
      </c>
      <c r="D4735" s="132" t="s">
        <v>30</v>
      </c>
      <c r="E4735" s="132" t="s">
        <v>5234</v>
      </c>
      <c r="F4735" s="132">
        <v>1</v>
      </c>
      <c r="G4735" s="132">
        <v>5</v>
      </c>
      <c r="H4735" s="132" t="s">
        <v>6124</v>
      </c>
      <c r="I4735" s="132">
        <v>853</v>
      </c>
      <c r="J4735" s="132" t="s">
        <v>546</v>
      </c>
      <c r="K4735" s="132" t="s">
        <v>34</v>
      </c>
      <c r="L4735" s="132">
        <v>26.81095890410959</v>
      </c>
      <c r="M4735" s="132">
        <v>12</v>
      </c>
      <c r="N4735" s="132">
        <v>46.605718717594101</v>
      </c>
      <c r="O4735" s="132">
        <v>4.6546733296874354</v>
      </c>
      <c r="P4735" s="132">
        <v>32.641698728531793</v>
      </c>
      <c r="Q4735" s="132">
        <v>42.687541456506978</v>
      </c>
      <c r="R4735" s="132">
        <v>4.5160767459588929</v>
      </c>
      <c r="S4735" s="132">
        <v>29.139311218630301</v>
      </c>
      <c r="T4735" s="132">
        <v>34.813362762508383</v>
      </c>
    </row>
    <row r="4736" spans="1:20" x14ac:dyDescent="0.45">
      <c r="A4736" s="132" t="s">
        <v>123</v>
      </c>
      <c r="B4736" s="132">
        <v>2025</v>
      </c>
      <c r="C4736" s="133">
        <v>45730</v>
      </c>
      <c r="D4736" s="132" t="s">
        <v>30</v>
      </c>
      <c r="E4736" s="132" t="s">
        <v>5234</v>
      </c>
      <c r="F4736" s="132">
        <v>1</v>
      </c>
      <c r="G4736" s="132">
        <v>6</v>
      </c>
      <c r="H4736" s="132" t="s">
        <v>6124</v>
      </c>
      <c r="I4736" s="132">
        <v>853</v>
      </c>
      <c r="J4736" s="132" t="s">
        <v>403</v>
      </c>
      <c r="K4736" s="132" t="s">
        <v>61</v>
      </c>
      <c r="L4736" s="132">
        <v>28.013698630136989</v>
      </c>
      <c r="M4736" s="132">
        <v>11</v>
      </c>
      <c r="N4736" s="132">
        <v>33.325184409148648</v>
      </c>
      <c r="O4736" s="132">
        <v>4.5144943096254444</v>
      </c>
      <c r="P4736" s="132">
        <v>19.781701480272311</v>
      </c>
      <c r="Q4736" s="132">
        <v>30.918778614149009</v>
      </c>
      <c r="R4736" s="132">
        <v>4.5220520188323423</v>
      </c>
      <c r="S4736" s="132">
        <v>17.35262255765198</v>
      </c>
      <c r="T4736" s="132">
        <v>34.813362762508383</v>
      </c>
    </row>
    <row r="4737" spans="1:20" x14ac:dyDescent="0.45">
      <c r="A4737" s="160" t="s">
        <v>123</v>
      </c>
      <c r="B4737" s="160">
        <v>2025</v>
      </c>
      <c r="C4737" s="161">
        <v>45730</v>
      </c>
      <c r="D4737" s="160" t="s">
        <v>30</v>
      </c>
      <c r="E4737" s="160" t="s">
        <v>5234</v>
      </c>
      <c r="F4737" s="160">
        <v>2</v>
      </c>
      <c r="G4737" s="160">
        <v>1</v>
      </c>
      <c r="H4737" s="160" t="s">
        <v>6125</v>
      </c>
      <c r="I4737" s="160">
        <v>854</v>
      </c>
      <c r="J4737" s="160" t="s">
        <v>451</v>
      </c>
      <c r="K4737" s="160" t="s">
        <v>49</v>
      </c>
      <c r="L4737" s="160">
        <v>26.284931506849311</v>
      </c>
      <c r="M4737" s="160">
        <v>3</v>
      </c>
      <c r="N4737" s="160">
        <v>42.123332498150788</v>
      </c>
      <c r="O4737" s="160">
        <v>4.4604004381973512</v>
      </c>
      <c r="P4737" s="160">
        <v>28.74213118355873</v>
      </c>
      <c r="Q4737" s="160">
        <v>44.235585192860107</v>
      </c>
      <c r="R4737" s="160">
        <v>4.5054464726153176</v>
      </c>
      <c r="S4737" s="160">
        <v>30.719245775014151</v>
      </c>
      <c r="T4737" s="160">
        <v>36.123433726177787</v>
      </c>
    </row>
    <row r="4738" spans="1:20" x14ac:dyDescent="0.45">
      <c r="A4738" s="160" t="s">
        <v>123</v>
      </c>
      <c r="B4738" s="160">
        <v>2025</v>
      </c>
      <c r="C4738" s="161">
        <v>45730</v>
      </c>
      <c r="D4738" s="160" t="s">
        <v>30</v>
      </c>
      <c r="E4738" s="160" t="s">
        <v>5234</v>
      </c>
      <c r="F4738" s="160">
        <v>2</v>
      </c>
      <c r="G4738" s="160">
        <v>2</v>
      </c>
      <c r="H4738" s="160" t="s">
        <v>6125</v>
      </c>
      <c r="I4738" s="160">
        <v>854</v>
      </c>
      <c r="J4738" s="160" t="s">
        <v>480</v>
      </c>
      <c r="K4738" s="160" t="s">
        <v>43</v>
      </c>
      <c r="L4738" s="160">
        <v>19.93150684931507</v>
      </c>
      <c r="M4738" s="160">
        <v>4</v>
      </c>
      <c r="N4738" s="160">
        <v>33.456488408867521</v>
      </c>
      <c r="O4738" s="160">
        <v>4.9528064255879709</v>
      </c>
      <c r="P4738" s="160">
        <v>18.59806913210361</v>
      </c>
      <c r="Q4738" s="160">
        <v>36.093951827021009</v>
      </c>
      <c r="R4738" s="160">
        <v>4.7554433575959454</v>
      </c>
      <c r="S4738" s="160">
        <v>21.827621754233171</v>
      </c>
      <c r="T4738" s="160">
        <v>36.123433726177787</v>
      </c>
    </row>
    <row r="4739" spans="1:20" x14ac:dyDescent="0.45">
      <c r="A4739" s="160" t="s">
        <v>123</v>
      </c>
      <c r="B4739" s="160">
        <v>2025</v>
      </c>
      <c r="C4739" s="161">
        <v>45730</v>
      </c>
      <c r="D4739" s="160" t="s">
        <v>30</v>
      </c>
      <c r="E4739" s="160" t="s">
        <v>5234</v>
      </c>
      <c r="F4739" s="160">
        <v>2</v>
      </c>
      <c r="G4739" s="160">
        <v>3</v>
      </c>
      <c r="H4739" s="160" t="s">
        <v>6125</v>
      </c>
      <c r="I4739" s="160">
        <v>854</v>
      </c>
      <c r="J4739" s="160" t="s">
        <v>523</v>
      </c>
      <c r="K4739" s="160" t="s">
        <v>524</v>
      </c>
      <c r="L4739" s="160">
        <v>21.841095890410958</v>
      </c>
      <c r="M4739" s="160">
        <v>6</v>
      </c>
      <c r="N4739" s="160">
        <v>40.377051348874282</v>
      </c>
      <c r="O4739" s="160">
        <v>4.7989370010226544</v>
      </c>
      <c r="P4739" s="160">
        <v>25.980240345806319</v>
      </c>
      <c r="Q4739" s="160">
        <v>40.114861396088763</v>
      </c>
      <c r="R4739" s="160">
        <v>4.6271492484241126</v>
      </c>
      <c r="S4739" s="160">
        <v>26.23341365081642</v>
      </c>
      <c r="T4739" s="160">
        <v>36.123433726177787</v>
      </c>
    </row>
    <row r="4740" spans="1:20" x14ac:dyDescent="0.45">
      <c r="A4740" s="160" t="s">
        <v>123</v>
      </c>
      <c r="B4740" s="160">
        <v>2025</v>
      </c>
      <c r="C4740" s="161">
        <v>45730</v>
      </c>
      <c r="D4740" s="160" t="s">
        <v>30</v>
      </c>
      <c r="E4740" s="160" t="s">
        <v>5234</v>
      </c>
      <c r="F4740" s="160">
        <v>2</v>
      </c>
      <c r="G4740" s="160">
        <v>4</v>
      </c>
      <c r="H4740" s="160" t="s">
        <v>6125</v>
      </c>
      <c r="I4740" s="160">
        <v>854</v>
      </c>
      <c r="J4740" s="160" t="s">
        <v>441</v>
      </c>
      <c r="K4740" s="160" t="s">
        <v>34</v>
      </c>
      <c r="L4740" s="160">
        <v>25.526027397260279</v>
      </c>
      <c r="M4740" s="160">
        <v>8</v>
      </c>
      <c r="N4740" s="160">
        <v>39.186656749320903</v>
      </c>
      <c r="O4740" s="160">
        <v>4.5987139419296046</v>
      </c>
      <c r="P4740" s="160">
        <v>25.390514923532081</v>
      </c>
      <c r="Q4740" s="160">
        <v>38.135768170416753</v>
      </c>
      <c r="R4740" s="160">
        <v>4.4912724116144966</v>
      </c>
      <c r="S4740" s="160">
        <v>24.661950935573259</v>
      </c>
      <c r="T4740" s="160">
        <v>36.123433726177787</v>
      </c>
    </row>
    <row r="4741" spans="1:20" x14ac:dyDescent="0.45">
      <c r="A4741" s="160" t="s">
        <v>123</v>
      </c>
      <c r="B4741" s="160">
        <v>2025</v>
      </c>
      <c r="C4741" s="161">
        <v>45730</v>
      </c>
      <c r="D4741" s="160" t="s">
        <v>30</v>
      </c>
      <c r="E4741" s="160" t="s">
        <v>5234</v>
      </c>
      <c r="F4741" s="160">
        <v>2</v>
      </c>
      <c r="G4741" s="160">
        <v>5</v>
      </c>
      <c r="H4741" s="160" t="s">
        <v>6125</v>
      </c>
      <c r="I4741" s="160">
        <v>854</v>
      </c>
      <c r="J4741" s="160" t="s">
        <v>418</v>
      </c>
      <c r="K4741" s="160" t="s">
        <v>96</v>
      </c>
      <c r="L4741" s="160">
        <v>26.81369863013699</v>
      </c>
      <c r="M4741" s="160">
        <v>9</v>
      </c>
      <c r="N4741" s="160">
        <v>36.517452467013072</v>
      </c>
      <c r="O4741" s="160">
        <v>4.6697546458518779</v>
      </c>
      <c r="P4741" s="160">
        <v>22.508188529457431</v>
      </c>
      <c r="Q4741" s="160">
        <v>34.702201142710358</v>
      </c>
      <c r="R4741" s="160">
        <v>4.5780621766796807</v>
      </c>
      <c r="S4741" s="160">
        <v>20.968014612671318</v>
      </c>
      <c r="T4741" s="160">
        <v>36.123433726177787</v>
      </c>
    </row>
    <row r="4742" spans="1:20" x14ac:dyDescent="0.45">
      <c r="A4742" s="160" t="s">
        <v>123</v>
      </c>
      <c r="B4742" s="160">
        <v>2025</v>
      </c>
      <c r="C4742" s="161">
        <v>45730</v>
      </c>
      <c r="D4742" s="160" t="s">
        <v>30</v>
      </c>
      <c r="E4742" s="160" t="s">
        <v>5234</v>
      </c>
      <c r="F4742" s="160">
        <v>2</v>
      </c>
      <c r="G4742" s="160">
        <v>6</v>
      </c>
      <c r="H4742" s="160" t="s">
        <v>6125</v>
      </c>
      <c r="I4742" s="160">
        <v>854</v>
      </c>
      <c r="J4742" s="160" t="s">
        <v>387</v>
      </c>
      <c r="K4742" s="160" t="s">
        <v>58</v>
      </c>
      <c r="L4742" s="160">
        <v>28.079452054794519</v>
      </c>
      <c r="M4742" s="160">
        <v>10</v>
      </c>
      <c r="N4742" s="160">
        <v>25.079620884840221</v>
      </c>
      <c r="O4742" s="160">
        <v>4.4832211413036527</v>
      </c>
      <c r="P4742" s="160">
        <v>11.62995746092926</v>
      </c>
      <c r="Q4742" s="160">
        <v>23.663397886692589</v>
      </c>
      <c r="R4742" s="160">
        <v>4.5726916479623387</v>
      </c>
      <c r="S4742" s="160">
        <v>9.9453229428055696</v>
      </c>
      <c r="T4742" s="160">
        <v>36.123433726177787</v>
      </c>
    </row>
    <row r="4743" spans="1:20" x14ac:dyDescent="0.45">
      <c r="A4743" s="138" t="s">
        <v>123</v>
      </c>
      <c r="B4743" s="138">
        <v>2025</v>
      </c>
      <c r="C4743" s="139">
        <v>45730</v>
      </c>
      <c r="D4743" s="138" t="s">
        <v>30</v>
      </c>
      <c r="E4743" s="138" t="s">
        <v>5194</v>
      </c>
      <c r="F4743" s="138" t="s">
        <v>579</v>
      </c>
      <c r="G4743" s="138">
        <v>1</v>
      </c>
      <c r="H4743" s="138" t="s">
        <v>6126</v>
      </c>
      <c r="I4743" s="138">
        <v>855</v>
      </c>
      <c r="J4743" s="138" t="s">
        <v>410</v>
      </c>
      <c r="K4743" s="138" t="s">
        <v>88</v>
      </c>
      <c r="L4743" s="138">
        <v>25.2</v>
      </c>
      <c r="M4743" s="138">
        <v>7</v>
      </c>
      <c r="N4743" s="138">
        <v>38.01375415693299</v>
      </c>
      <c r="O4743" s="138">
        <v>4.5513064297277968</v>
      </c>
      <c r="P4743" s="138">
        <v>24.359834867749601</v>
      </c>
      <c r="Q4743" s="138">
        <v>40.515358725741599</v>
      </c>
      <c r="R4743" s="138">
        <v>4.5652543891574346</v>
      </c>
      <c r="S4743" s="138">
        <v>26.819595558269299</v>
      </c>
      <c r="T4743" s="138">
        <v>34.686906904568112</v>
      </c>
    </row>
    <row r="4744" spans="1:20" x14ac:dyDescent="0.45">
      <c r="A4744" s="138" t="s">
        <v>123</v>
      </c>
      <c r="B4744" s="138">
        <v>2025</v>
      </c>
      <c r="C4744" s="139">
        <v>45730</v>
      </c>
      <c r="D4744" s="138" t="s">
        <v>30</v>
      </c>
      <c r="E4744" s="138" t="s">
        <v>5194</v>
      </c>
      <c r="F4744" s="138" t="s">
        <v>579</v>
      </c>
      <c r="G4744" s="138">
        <v>2</v>
      </c>
      <c r="H4744" s="138" t="s">
        <v>6126</v>
      </c>
      <c r="I4744" s="138">
        <v>855</v>
      </c>
      <c r="J4744" s="138" t="s">
        <v>441</v>
      </c>
      <c r="K4744" s="138" t="s">
        <v>34</v>
      </c>
      <c r="L4744" s="138">
        <v>25.526027397260279</v>
      </c>
      <c r="M4744" s="138">
        <v>8</v>
      </c>
      <c r="N4744" s="138">
        <v>38.135768170416753</v>
      </c>
      <c r="O4744" s="138">
        <v>4.4912724116144966</v>
      </c>
      <c r="P4744" s="138">
        <v>24.661950935573259</v>
      </c>
      <c r="Q4744" s="138">
        <v>38.95890734038958</v>
      </c>
      <c r="R4744" s="138">
        <v>4.4347624780101107</v>
      </c>
      <c r="S4744" s="138">
        <v>25.654619906359251</v>
      </c>
      <c r="T4744" s="138">
        <v>34.686906904568112</v>
      </c>
    </row>
    <row r="4745" spans="1:20" x14ac:dyDescent="0.45">
      <c r="A4745" s="138" t="s">
        <v>123</v>
      </c>
      <c r="B4745" s="138">
        <v>2025</v>
      </c>
      <c r="C4745" s="139">
        <v>45730</v>
      </c>
      <c r="D4745" s="138" t="s">
        <v>30</v>
      </c>
      <c r="E4745" s="138" t="s">
        <v>5194</v>
      </c>
      <c r="F4745" s="138" t="s">
        <v>579</v>
      </c>
      <c r="G4745" s="138">
        <v>3</v>
      </c>
      <c r="H4745" s="138" t="s">
        <v>6126</v>
      </c>
      <c r="I4745" s="138">
        <v>855</v>
      </c>
      <c r="J4745" s="138" t="s">
        <v>418</v>
      </c>
      <c r="K4745" s="138" t="s">
        <v>96</v>
      </c>
      <c r="L4745" s="138">
        <v>26.81369863013699</v>
      </c>
      <c r="M4745" s="138">
        <v>9</v>
      </c>
      <c r="N4745" s="138">
        <v>34.702201142710358</v>
      </c>
      <c r="O4745" s="138">
        <v>4.5780621766796807</v>
      </c>
      <c r="P4745" s="138">
        <v>20.968014612671318</v>
      </c>
      <c r="Q4745" s="138">
        <v>35.055696414386823</v>
      </c>
      <c r="R4745" s="138">
        <v>4.4704062941431806</v>
      </c>
      <c r="S4745" s="138">
        <v>21.644477531957271</v>
      </c>
      <c r="T4745" s="138">
        <v>34.686906904568112</v>
      </c>
    </row>
    <row r="4746" spans="1:20" x14ac:dyDescent="0.45">
      <c r="A4746" s="138" t="s">
        <v>123</v>
      </c>
      <c r="B4746" s="138">
        <v>2025</v>
      </c>
      <c r="C4746" s="139">
        <v>45730</v>
      </c>
      <c r="D4746" s="138" t="s">
        <v>30</v>
      </c>
      <c r="E4746" s="138" t="s">
        <v>5194</v>
      </c>
      <c r="F4746" s="138" t="s">
        <v>579</v>
      </c>
      <c r="G4746" s="138">
        <v>4</v>
      </c>
      <c r="H4746" s="138" t="s">
        <v>6126</v>
      </c>
      <c r="I4746" s="138">
        <v>855</v>
      </c>
      <c r="J4746" s="138" t="s">
        <v>387</v>
      </c>
      <c r="K4746" s="138" t="s">
        <v>58</v>
      </c>
      <c r="L4746" s="138">
        <v>28.079452054794519</v>
      </c>
      <c r="M4746" s="138">
        <v>10</v>
      </c>
      <c r="N4746" s="138">
        <v>23.663397886692589</v>
      </c>
      <c r="O4746" s="138">
        <v>4.5726916479623387</v>
      </c>
      <c r="P4746" s="138">
        <v>9.9453229428055696</v>
      </c>
      <c r="Q4746" s="138">
        <v>25.370183111774899</v>
      </c>
      <c r="R4746" s="138">
        <v>4.4591663578546354</v>
      </c>
      <c r="S4746" s="138">
        <v>11.99268403821099</v>
      </c>
      <c r="T4746" s="138">
        <v>34.686906904568112</v>
      </c>
    </row>
    <row r="4747" spans="1:20" x14ac:dyDescent="0.45">
      <c r="A4747" s="138" t="s">
        <v>123</v>
      </c>
      <c r="B4747" s="138">
        <v>2025</v>
      </c>
      <c r="C4747" s="139">
        <v>45730</v>
      </c>
      <c r="D4747" s="138" t="s">
        <v>30</v>
      </c>
      <c r="E4747" s="138" t="s">
        <v>5194</v>
      </c>
      <c r="F4747" s="138" t="s">
        <v>579</v>
      </c>
      <c r="G4747" s="138">
        <v>5</v>
      </c>
      <c r="H4747" s="138" t="s">
        <v>6126</v>
      </c>
      <c r="I4747" s="138">
        <v>855</v>
      </c>
      <c r="J4747" s="138" t="s">
        <v>403</v>
      </c>
      <c r="K4747" s="138" t="s">
        <v>61</v>
      </c>
      <c r="L4747" s="138">
        <v>28.013698630136989</v>
      </c>
      <c r="M4747" s="138">
        <v>11</v>
      </c>
      <c r="N4747" s="138">
        <v>30.918778614149009</v>
      </c>
      <c r="O4747" s="138">
        <v>4.5220520188323423</v>
      </c>
      <c r="P4747" s="138">
        <v>17.35262255765198</v>
      </c>
      <c r="Q4747" s="138">
        <v>30.096459744445561</v>
      </c>
      <c r="R4747" s="138">
        <v>4.4333494228190871</v>
      </c>
      <c r="S4747" s="138">
        <v>16.7964114759883</v>
      </c>
      <c r="T4747" s="138">
        <v>34.686906904568112</v>
      </c>
    </row>
    <row r="4748" spans="1:20" x14ac:dyDescent="0.45">
      <c r="A4748" s="138" t="s">
        <v>123</v>
      </c>
      <c r="B4748" s="138">
        <v>2025</v>
      </c>
      <c r="C4748" s="139">
        <v>45730</v>
      </c>
      <c r="D4748" s="138" t="s">
        <v>30</v>
      </c>
      <c r="E4748" s="138" t="s">
        <v>5194</v>
      </c>
      <c r="F4748" s="138" t="s">
        <v>579</v>
      </c>
      <c r="G4748" s="138">
        <v>6</v>
      </c>
      <c r="H4748" s="138" t="s">
        <v>6126</v>
      </c>
      <c r="I4748" s="138">
        <v>855</v>
      </c>
      <c r="J4748" s="138" t="s">
        <v>546</v>
      </c>
      <c r="K4748" s="138" t="s">
        <v>34</v>
      </c>
      <c r="L4748" s="138">
        <v>26.81095890410959</v>
      </c>
      <c r="M4748" s="138">
        <v>12</v>
      </c>
      <c r="N4748" s="138">
        <v>42.687541456506978</v>
      </c>
      <c r="O4748" s="138">
        <v>4.5160767459588929</v>
      </c>
      <c r="P4748" s="138">
        <v>29.139311218630301</v>
      </c>
      <c r="Q4748" s="138">
        <v>38.193572390386201</v>
      </c>
      <c r="R4748" s="138">
        <v>4.4755788998038231</v>
      </c>
      <c r="S4748" s="138">
        <v>24.76683569097473</v>
      </c>
      <c r="T4748" s="138">
        <v>34.686906904568112</v>
      </c>
    </row>
    <row r="4749" spans="1:20" x14ac:dyDescent="0.45">
      <c r="A4749" s="138" t="s">
        <v>123</v>
      </c>
      <c r="B4749" s="138">
        <v>2025</v>
      </c>
      <c r="C4749" s="139">
        <v>45730</v>
      </c>
      <c r="D4749" s="138" t="s">
        <v>30</v>
      </c>
      <c r="E4749" s="138" t="s">
        <v>5194</v>
      </c>
      <c r="F4749" s="138" t="s">
        <v>5235</v>
      </c>
      <c r="G4749" s="138">
        <v>1</v>
      </c>
      <c r="H4749" s="138" t="s">
        <v>6127</v>
      </c>
      <c r="I4749" s="138">
        <v>856</v>
      </c>
      <c r="J4749" s="138" t="s">
        <v>346</v>
      </c>
      <c r="K4749" s="138" t="s">
        <v>52</v>
      </c>
      <c r="L4749" s="138">
        <v>25.898630136986299</v>
      </c>
      <c r="M4749" s="138">
        <v>1</v>
      </c>
      <c r="N4749" s="138">
        <v>40.179745701178689</v>
      </c>
      <c r="O4749" s="138">
        <v>4.4705217894986324</v>
      </c>
      <c r="P4749" s="138">
        <v>26.7681803326828</v>
      </c>
      <c r="Q4749" s="138">
        <v>42.275159942598847</v>
      </c>
      <c r="R4749" s="138">
        <v>4.5048689579760497</v>
      </c>
      <c r="S4749" s="138">
        <v>28.76055306867071</v>
      </c>
      <c r="T4749" s="138">
        <v>36.261440725435129</v>
      </c>
    </row>
    <row r="4750" spans="1:20" x14ac:dyDescent="0.45">
      <c r="A4750" s="138" t="s">
        <v>123</v>
      </c>
      <c r="B4750" s="138">
        <v>2025</v>
      </c>
      <c r="C4750" s="139">
        <v>45730</v>
      </c>
      <c r="D4750" s="138" t="s">
        <v>30</v>
      </c>
      <c r="E4750" s="138" t="s">
        <v>5194</v>
      </c>
      <c r="F4750" s="138" t="s">
        <v>5235</v>
      </c>
      <c r="G4750" s="138">
        <v>2</v>
      </c>
      <c r="H4750" s="138" t="s">
        <v>6127</v>
      </c>
      <c r="I4750" s="138">
        <v>856</v>
      </c>
      <c r="J4750" s="138" t="s">
        <v>462</v>
      </c>
      <c r="K4750" s="138" t="s">
        <v>115</v>
      </c>
      <c r="L4750" s="138">
        <v>24.12602739726027</v>
      </c>
      <c r="M4750" s="138">
        <v>2</v>
      </c>
      <c r="N4750" s="138">
        <v>24.524842096666699</v>
      </c>
      <c r="O4750" s="138">
        <v>4.4395975378761472</v>
      </c>
      <c r="P4750" s="138">
        <v>11.20604948303826</v>
      </c>
      <c r="Q4750" s="138">
        <v>28.311856350836429</v>
      </c>
      <c r="R4750" s="138">
        <v>4.3721201319300249</v>
      </c>
      <c r="S4750" s="138">
        <v>15.19549595504636</v>
      </c>
      <c r="T4750" s="138">
        <v>36.261440725435129</v>
      </c>
    </row>
    <row r="4751" spans="1:20" x14ac:dyDescent="0.45">
      <c r="A4751" s="138" t="s">
        <v>123</v>
      </c>
      <c r="B4751" s="138">
        <v>2025</v>
      </c>
      <c r="C4751" s="139">
        <v>45730</v>
      </c>
      <c r="D4751" s="138" t="s">
        <v>30</v>
      </c>
      <c r="E4751" s="138" t="s">
        <v>5194</v>
      </c>
      <c r="F4751" s="138" t="s">
        <v>5235</v>
      </c>
      <c r="G4751" s="138">
        <v>3</v>
      </c>
      <c r="H4751" s="138" t="s">
        <v>6127</v>
      </c>
      <c r="I4751" s="138">
        <v>856</v>
      </c>
      <c r="J4751" s="138" t="s">
        <v>451</v>
      </c>
      <c r="K4751" s="138" t="s">
        <v>49</v>
      </c>
      <c r="L4751" s="138">
        <v>26.284931506849311</v>
      </c>
      <c r="M4751" s="138">
        <v>3</v>
      </c>
      <c r="N4751" s="138">
        <v>44.235585192860107</v>
      </c>
      <c r="O4751" s="138">
        <v>4.5054464726153176</v>
      </c>
      <c r="P4751" s="138">
        <v>30.719245775014151</v>
      </c>
      <c r="Q4751" s="138">
        <v>42.903895052045883</v>
      </c>
      <c r="R4751" s="138">
        <v>4.405005470224955</v>
      </c>
      <c r="S4751" s="138">
        <v>29.688878641371009</v>
      </c>
      <c r="T4751" s="138">
        <v>36.261440725435129</v>
      </c>
    </row>
    <row r="4752" spans="1:20" x14ac:dyDescent="0.45">
      <c r="A4752" s="138" t="s">
        <v>123</v>
      </c>
      <c r="B4752" s="138">
        <v>2025</v>
      </c>
      <c r="C4752" s="139">
        <v>45730</v>
      </c>
      <c r="D4752" s="138" t="s">
        <v>30</v>
      </c>
      <c r="E4752" s="138" t="s">
        <v>5194</v>
      </c>
      <c r="F4752" s="138" t="s">
        <v>5235</v>
      </c>
      <c r="G4752" s="138">
        <v>4</v>
      </c>
      <c r="H4752" s="138" t="s">
        <v>6127</v>
      </c>
      <c r="I4752" s="138">
        <v>856</v>
      </c>
      <c r="J4752" s="138" t="s">
        <v>480</v>
      </c>
      <c r="K4752" s="138" t="s">
        <v>43</v>
      </c>
      <c r="L4752" s="138">
        <v>19.93150684931507</v>
      </c>
      <c r="M4752" s="138">
        <v>4</v>
      </c>
      <c r="N4752" s="138">
        <v>36.093951827021009</v>
      </c>
      <c r="O4752" s="138">
        <v>4.7554433575959454</v>
      </c>
      <c r="P4752" s="138">
        <v>21.827621754233171</v>
      </c>
      <c r="Q4752" s="138">
        <v>35.60613196165535</v>
      </c>
      <c r="R4752" s="138">
        <v>4.5805789960722869</v>
      </c>
      <c r="S4752" s="138">
        <v>21.86439497343849</v>
      </c>
      <c r="T4752" s="138">
        <v>36.261440725435129</v>
      </c>
    </row>
    <row r="4753" spans="1:20" x14ac:dyDescent="0.45">
      <c r="A4753" s="138" t="s">
        <v>123</v>
      </c>
      <c r="B4753" s="138">
        <v>2025</v>
      </c>
      <c r="C4753" s="139">
        <v>45730</v>
      </c>
      <c r="D4753" s="138" t="s">
        <v>30</v>
      </c>
      <c r="E4753" s="138" t="s">
        <v>5194</v>
      </c>
      <c r="F4753" s="138" t="s">
        <v>5235</v>
      </c>
      <c r="G4753" s="138">
        <v>5</v>
      </c>
      <c r="H4753" s="138" t="s">
        <v>6127</v>
      </c>
      <c r="I4753" s="138">
        <v>856</v>
      </c>
      <c r="J4753" s="138" t="s">
        <v>527</v>
      </c>
      <c r="K4753" s="138" t="s">
        <v>88</v>
      </c>
      <c r="L4753" s="138">
        <v>20.62739726027397</v>
      </c>
      <c r="M4753" s="138">
        <v>5</v>
      </c>
      <c r="N4753" s="138">
        <v>32.41965813879554</v>
      </c>
      <c r="O4753" s="138">
        <v>4.5360834129183853</v>
      </c>
      <c r="P4753" s="138">
        <v>18.81140790004039</v>
      </c>
      <c r="Q4753" s="138">
        <v>31.752108282737851</v>
      </c>
      <c r="R4753" s="138">
        <v>4.4473249012215827</v>
      </c>
      <c r="S4753" s="138">
        <v>18.410133579073101</v>
      </c>
      <c r="T4753" s="138">
        <v>36.261440725435129</v>
      </c>
    </row>
    <row r="4754" spans="1:20" x14ac:dyDescent="0.45">
      <c r="A4754" s="138" t="s">
        <v>123</v>
      </c>
      <c r="B4754" s="138">
        <v>2025</v>
      </c>
      <c r="C4754" s="139">
        <v>45730</v>
      </c>
      <c r="D4754" s="138" t="s">
        <v>30</v>
      </c>
      <c r="E4754" s="138" t="s">
        <v>5194</v>
      </c>
      <c r="F4754" s="138" t="s">
        <v>5235</v>
      </c>
      <c r="G4754" s="138">
        <v>6</v>
      </c>
      <c r="H4754" s="138" t="s">
        <v>6127</v>
      </c>
      <c r="I4754" s="138">
        <v>856</v>
      </c>
      <c r="J4754" s="138" t="s">
        <v>523</v>
      </c>
      <c r="K4754" s="138" t="s">
        <v>524</v>
      </c>
      <c r="L4754" s="138">
        <v>21.841095890410958</v>
      </c>
      <c r="M4754" s="138">
        <v>6</v>
      </c>
      <c r="N4754" s="138">
        <v>40.114861396088763</v>
      </c>
      <c r="O4754" s="138">
        <v>4.6271492484241126</v>
      </c>
      <c r="P4754" s="138">
        <v>26.23341365081642</v>
      </c>
      <c r="Q4754" s="138">
        <v>36.371210813225801</v>
      </c>
      <c r="R4754" s="138">
        <v>4.5770150082676944</v>
      </c>
      <c r="S4754" s="138">
        <v>22.640165788422721</v>
      </c>
      <c r="T4754" s="138">
        <v>36.261440725435129</v>
      </c>
    </row>
    <row r="4755" spans="1:20" x14ac:dyDescent="0.45">
      <c r="A4755" s="130" t="s">
        <v>102</v>
      </c>
      <c r="B4755" s="130">
        <v>2025</v>
      </c>
      <c r="C4755" s="131">
        <v>45952</v>
      </c>
      <c r="D4755" s="130" t="s">
        <v>103</v>
      </c>
      <c r="E4755" s="130" t="s">
        <v>1943</v>
      </c>
      <c r="F4755" s="130">
        <v>1</v>
      </c>
      <c r="G4755" s="130">
        <v>1</v>
      </c>
      <c r="H4755" s="130" t="s">
        <v>6128</v>
      </c>
      <c r="I4755" s="130">
        <v>857</v>
      </c>
      <c r="J4755" s="130" t="s">
        <v>529</v>
      </c>
      <c r="K4755" s="130" t="s">
        <v>121</v>
      </c>
      <c r="L4755" s="130">
        <v>19.81917808219178</v>
      </c>
      <c r="M4755" s="130">
        <v>3</v>
      </c>
      <c r="N4755" s="130">
        <v>18.964826266793139</v>
      </c>
      <c r="O4755" s="130">
        <v>5.4942544317542934</v>
      </c>
      <c r="P4755" s="130">
        <v>2.482062971530254</v>
      </c>
      <c r="Q4755" s="130">
        <v>24.365690476422991</v>
      </c>
      <c r="R4755" s="130">
        <v>5.2630692778488486</v>
      </c>
      <c r="S4755" s="130">
        <v>8.5764826428764422</v>
      </c>
      <c r="T4755" s="130">
        <v>23.080024200007379</v>
      </c>
    </row>
    <row r="4756" spans="1:20" x14ac:dyDescent="0.45">
      <c r="A4756" s="130" t="s">
        <v>102</v>
      </c>
      <c r="B4756" s="130">
        <v>2025</v>
      </c>
      <c r="C4756" s="131">
        <v>45952</v>
      </c>
      <c r="D4756" s="130" t="s">
        <v>103</v>
      </c>
      <c r="E4756" s="130" t="s">
        <v>1943</v>
      </c>
      <c r="F4756" s="130">
        <v>1</v>
      </c>
      <c r="G4756" s="130">
        <v>2</v>
      </c>
      <c r="H4756" s="130" t="s">
        <v>6128</v>
      </c>
      <c r="I4756" s="130">
        <v>857</v>
      </c>
      <c r="J4756" s="130" t="s">
        <v>451</v>
      </c>
      <c r="K4756" s="130" t="s">
        <v>49</v>
      </c>
      <c r="L4756" s="130">
        <v>26.893150684931509</v>
      </c>
      <c r="M4756" s="130">
        <v>1</v>
      </c>
      <c r="N4756" s="130">
        <v>42.903895052045883</v>
      </c>
      <c r="O4756" s="130">
        <v>4.405005470224955</v>
      </c>
      <c r="P4756" s="130">
        <v>29.688878641371009</v>
      </c>
      <c r="Q4756" s="130">
        <v>40.574980208736022</v>
      </c>
      <c r="R4756" s="130">
        <v>4.4204371071640587</v>
      </c>
      <c r="S4756" s="130">
        <v>27.313668887243839</v>
      </c>
      <c r="T4756" s="130">
        <v>23.080024200007379</v>
      </c>
    </row>
    <row r="4757" spans="1:20" x14ac:dyDescent="0.45">
      <c r="A4757" s="130" t="s">
        <v>102</v>
      </c>
      <c r="B4757" s="130">
        <v>2025</v>
      </c>
      <c r="C4757" s="131">
        <v>45952</v>
      </c>
      <c r="D4757" s="130" t="s">
        <v>103</v>
      </c>
      <c r="E4757" s="130" t="s">
        <v>1943</v>
      </c>
      <c r="F4757" s="130">
        <v>1</v>
      </c>
      <c r="G4757" s="130">
        <v>3</v>
      </c>
      <c r="H4757" s="130" t="s">
        <v>6128</v>
      </c>
      <c r="I4757" s="130">
        <v>857</v>
      </c>
      <c r="J4757" s="130" t="s">
        <v>479</v>
      </c>
      <c r="K4757" s="130" t="s">
        <v>67</v>
      </c>
      <c r="L4757" s="130">
        <v>22.983561643835621</v>
      </c>
      <c r="M4757" s="130">
        <v>23</v>
      </c>
      <c r="N4757" s="130">
        <v>16.262534217877189</v>
      </c>
      <c r="O4757" s="130">
        <v>4.6241401488864744</v>
      </c>
      <c r="P4757" s="130">
        <v>2.3901137712177678</v>
      </c>
      <c r="Q4757" s="130">
        <v>17.71766830631546</v>
      </c>
      <c r="R4757" s="130">
        <v>4.5610830638192574</v>
      </c>
      <c r="S4757" s="130">
        <v>4.0344191148576911</v>
      </c>
      <c r="T4757" s="130">
        <v>23.080024200007379</v>
      </c>
    </row>
    <row r="4758" spans="1:20" x14ac:dyDescent="0.45">
      <c r="A4758" s="130" t="s">
        <v>102</v>
      </c>
      <c r="B4758" s="130">
        <v>2025</v>
      </c>
      <c r="C4758" s="131">
        <v>45952</v>
      </c>
      <c r="D4758" s="130" t="s">
        <v>103</v>
      </c>
      <c r="E4758" s="130" t="s">
        <v>1943</v>
      </c>
      <c r="F4758" s="130">
        <v>1</v>
      </c>
      <c r="G4758" s="130">
        <v>4</v>
      </c>
      <c r="H4758" s="130" t="s">
        <v>6128</v>
      </c>
      <c r="I4758" s="130">
        <v>857</v>
      </c>
      <c r="J4758" s="130" t="s">
        <v>401</v>
      </c>
      <c r="K4758" s="130" t="s">
        <v>177</v>
      </c>
      <c r="L4758" s="130">
        <v>28.334246575342469</v>
      </c>
      <c r="M4758" s="130">
        <v>23</v>
      </c>
      <c r="N4758" s="130">
        <v>17.123786358257981</v>
      </c>
      <c r="O4758" s="130">
        <v>4.4831853981434051</v>
      </c>
      <c r="P4758" s="130">
        <v>3.6742301638277621</v>
      </c>
      <c r="Q4758" s="130">
        <v>16.88951834532266</v>
      </c>
      <c r="R4758" s="130">
        <v>4.4586546913665206</v>
      </c>
      <c r="S4758" s="130">
        <v>3.5135542712231</v>
      </c>
      <c r="T4758" s="130">
        <v>23.080024200007379</v>
      </c>
    </row>
    <row r="4759" spans="1:20" x14ac:dyDescent="0.45">
      <c r="A4759" s="130" t="s">
        <v>102</v>
      </c>
      <c r="B4759" s="130">
        <v>2025</v>
      </c>
      <c r="C4759" s="131">
        <v>45952</v>
      </c>
      <c r="D4759" s="130" t="s">
        <v>103</v>
      </c>
      <c r="E4759" s="130" t="s">
        <v>1943</v>
      </c>
      <c r="F4759" s="130">
        <v>1</v>
      </c>
      <c r="G4759" s="130">
        <v>5</v>
      </c>
      <c r="H4759" s="130" t="s">
        <v>6128</v>
      </c>
      <c r="I4759" s="130">
        <v>857</v>
      </c>
      <c r="J4759" s="130" t="s">
        <v>459</v>
      </c>
      <c r="K4759" s="130" t="s">
        <v>143</v>
      </c>
      <c r="L4759" s="130">
        <v>22.44383561643836</v>
      </c>
      <c r="M4759" s="130">
        <v>13</v>
      </c>
      <c r="N4759" s="130">
        <v>20.145079105062742</v>
      </c>
      <c r="O4759" s="130">
        <v>4.419788144176902</v>
      </c>
      <c r="P4759" s="130">
        <v>6.8857146725320364</v>
      </c>
      <c r="Q4759" s="130">
        <v>17.700401257089261</v>
      </c>
      <c r="R4759" s="130">
        <v>4.4767861512638358</v>
      </c>
      <c r="S4759" s="130">
        <v>4.2700428032977502</v>
      </c>
      <c r="T4759" s="130">
        <v>23.080024200007379</v>
      </c>
    </row>
    <row r="4760" spans="1:20" x14ac:dyDescent="0.45">
      <c r="A4760" s="150" t="s">
        <v>102</v>
      </c>
      <c r="B4760" s="150">
        <v>2025</v>
      </c>
      <c r="C4760" s="151">
        <v>45952</v>
      </c>
      <c r="D4760" s="150" t="s">
        <v>103</v>
      </c>
      <c r="E4760" s="150" t="s">
        <v>1943</v>
      </c>
      <c r="F4760" s="150">
        <v>2</v>
      </c>
      <c r="G4760" s="150">
        <v>1</v>
      </c>
      <c r="H4760" s="150" t="s">
        <v>6129</v>
      </c>
      <c r="I4760" s="150">
        <v>858</v>
      </c>
      <c r="J4760" s="150" t="s">
        <v>410</v>
      </c>
      <c r="K4760" s="150" t="s">
        <v>88</v>
      </c>
      <c r="L4760" s="150">
        <v>25.80821917808219</v>
      </c>
      <c r="M4760" s="150">
        <v>6</v>
      </c>
      <c r="N4760" s="150">
        <v>40.515358725741599</v>
      </c>
      <c r="O4760" s="150">
        <v>4.5652543891574346</v>
      </c>
      <c r="P4760" s="150">
        <v>26.819595558269299</v>
      </c>
      <c r="Q4760" s="150">
        <v>41.790544417165442</v>
      </c>
      <c r="R4760" s="150">
        <v>4.6582748956727738</v>
      </c>
      <c r="S4760" s="150">
        <v>27.815719730147119</v>
      </c>
      <c r="T4760" s="150">
        <v>29.567696725627041</v>
      </c>
    </row>
    <row r="4761" spans="1:20" x14ac:dyDescent="0.45">
      <c r="A4761" s="150" t="s">
        <v>102</v>
      </c>
      <c r="B4761" s="150">
        <v>2025</v>
      </c>
      <c r="C4761" s="151">
        <v>45952</v>
      </c>
      <c r="D4761" s="150" t="s">
        <v>103</v>
      </c>
      <c r="E4761" s="150" t="s">
        <v>1943</v>
      </c>
      <c r="F4761" s="150">
        <v>2</v>
      </c>
      <c r="G4761" s="150">
        <v>2</v>
      </c>
      <c r="H4761" s="150" t="s">
        <v>6129</v>
      </c>
      <c r="I4761" s="150">
        <v>858</v>
      </c>
      <c r="J4761" s="150" t="s">
        <v>519</v>
      </c>
      <c r="K4761" s="150" t="s">
        <v>91</v>
      </c>
      <c r="L4761" s="150">
        <v>22.512328767123289</v>
      </c>
      <c r="M4761" s="150">
        <v>4</v>
      </c>
      <c r="N4761" s="150">
        <v>24.676450663378141</v>
      </c>
      <c r="O4761" s="150">
        <v>4.5072920446454967</v>
      </c>
      <c r="P4761" s="150">
        <v>11.15457452944165</v>
      </c>
      <c r="Q4761" s="150">
        <v>27.03095767255342</v>
      </c>
      <c r="R4761" s="150">
        <v>4.47707261255918</v>
      </c>
      <c r="S4761" s="150">
        <v>13.59973983487588</v>
      </c>
      <c r="T4761" s="150">
        <v>29.567696725627041</v>
      </c>
    </row>
    <row r="4762" spans="1:20" x14ac:dyDescent="0.45">
      <c r="A4762" s="150" t="s">
        <v>102</v>
      </c>
      <c r="B4762" s="150">
        <v>2025</v>
      </c>
      <c r="C4762" s="151">
        <v>45952</v>
      </c>
      <c r="D4762" s="150" t="s">
        <v>103</v>
      </c>
      <c r="E4762" s="150" t="s">
        <v>1943</v>
      </c>
      <c r="F4762" s="150">
        <v>2</v>
      </c>
      <c r="G4762" s="150">
        <v>3</v>
      </c>
      <c r="H4762" s="150" t="s">
        <v>6129</v>
      </c>
      <c r="I4762" s="150">
        <v>858</v>
      </c>
      <c r="J4762" s="150" t="s">
        <v>523</v>
      </c>
      <c r="K4762" s="150" t="s">
        <v>524</v>
      </c>
      <c r="L4762" s="150">
        <v>22.449315068493149</v>
      </c>
      <c r="M4762" s="150">
        <v>13</v>
      </c>
      <c r="N4762" s="150">
        <v>36.371210813225801</v>
      </c>
      <c r="O4762" s="150">
        <v>4.5770150082676944</v>
      </c>
      <c r="P4762" s="150">
        <v>22.640165788422721</v>
      </c>
      <c r="Q4762" s="150">
        <v>34.871568518241737</v>
      </c>
      <c r="R4762" s="150">
        <v>4.5145513983885666</v>
      </c>
      <c r="S4762" s="150">
        <v>21.32791432307604</v>
      </c>
      <c r="T4762" s="150">
        <v>29.567696725627041</v>
      </c>
    </row>
    <row r="4763" spans="1:20" x14ac:dyDescent="0.45">
      <c r="A4763" s="150" t="s">
        <v>102</v>
      </c>
      <c r="B4763" s="150">
        <v>2025</v>
      </c>
      <c r="C4763" s="151">
        <v>45952</v>
      </c>
      <c r="D4763" s="150" t="s">
        <v>103</v>
      </c>
      <c r="E4763" s="150" t="s">
        <v>1943</v>
      </c>
      <c r="F4763" s="150">
        <v>2</v>
      </c>
      <c r="G4763" s="150">
        <v>4</v>
      </c>
      <c r="H4763" s="150" t="s">
        <v>6129</v>
      </c>
      <c r="I4763" s="150">
        <v>858</v>
      </c>
      <c r="J4763" s="150" t="s">
        <v>542</v>
      </c>
      <c r="K4763" s="150" t="s">
        <v>543</v>
      </c>
      <c r="L4763" s="150">
        <v>19.594520547945201</v>
      </c>
      <c r="M4763" s="150">
        <v>23</v>
      </c>
      <c r="N4763" s="150">
        <v>22.090289573151711</v>
      </c>
      <c r="O4763" s="150">
        <v>6.1013588836510522</v>
      </c>
      <c r="P4763" s="150">
        <v>3.7862129221985552</v>
      </c>
      <c r="Q4763" s="150">
        <v>22.122314041044589</v>
      </c>
      <c r="R4763" s="150">
        <v>5.6116206408521929</v>
      </c>
      <c r="S4763" s="150">
        <v>5.2874521184880159</v>
      </c>
      <c r="T4763" s="150">
        <v>29.567696725627041</v>
      </c>
    </row>
    <row r="4764" spans="1:20" x14ac:dyDescent="0.45">
      <c r="A4764" s="150" t="s">
        <v>102</v>
      </c>
      <c r="B4764" s="150">
        <v>2025</v>
      </c>
      <c r="C4764" s="151">
        <v>45952</v>
      </c>
      <c r="D4764" s="150" t="s">
        <v>103</v>
      </c>
      <c r="E4764" s="150" t="s">
        <v>1943</v>
      </c>
      <c r="F4764" s="150">
        <v>2</v>
      </c>
      <c r="G4764" s="150">
        <v>5</v>
      </c>
      <c r="H4764" s="150" t="s">
        <v>6129</v>
      </c>
      <c r="I4764" s="150">
        <v>858</v>
      </c>
      <c r="J4764" s="150" t="s">
        <v>447</v>
      </c>
      <c r="K4764" s="150" t="s">
        <v>58</v>
      </c>
      <c r="L4764" s="150">
        <v>25.353424657534251</v>
      </c>
      <c r="M4764" s="150">
        <v>13</v>
      </c>
      <c r="N4764" s="150">
        <v>24.185173852637931</v>
      </c>
      <c r="O4764" s="150">
        <v>4.9297434733518326</v>
      </c>
      <c r="P4764" s="150">
        <v>9.3959434325824294</v>
      </c>
      <c r="Q4764" s="150">
        <v>21.656666629960661</v>
      </c>
      <c r="R4764" s="150">
        <v>4.8968946076452662</v>
      </c>
      <c r="S4764" s="150">
        <v>6.9659828070248579</v>
      </c>
      <c r="T4764" s="150">
        <v>29.567696725627041</v>
      </c>
    </row>
    <row r="4765" spans="1:20" x14ac:dyDescent="0.45">
      <c r="A4765" s="152" t="s">
        <v>102</v>
      </c>
      <c r="B4765" s="152">
        <v>2025</v>
      </c>
      <c r="C4765" s="153">
        <v>45952</v>
      </c>
      <c r="D4765" s="152" t="s">
        <v>103</v>
      </c>
      <c r="E4765" s="152" t="s">
        <v>1943</v>
      </c>
      <c r="F4765" s="152">
        <v>3</v>
      </c>
      <c r="G4765" s="152">
        <v>1</v>
      </c>
      <c r="H4765" s="152" t="s">
        <v>6130</v>
      </c>
      <c r="I4765" s="152">
        <v>859</v>
      </c>
      <c r="J4765" s="152" t="s">
        <v>546</v>
      </c>
      <c r="K4765" s="152" t="s">
        <v>34</v>
      </c>
      <c r="L4765" s="152">
        <v>27.419178082191781</v>
      </c>
      <c r="M4765" s="152">
        <v>7</v>
      </c>
      <c r="N4765" s="152">
        <v>38.193572390386201</v>
      </c>
      <c r="O4765" s="152">
        <v>4.4755788998038231</v>
      </c>
      <c r="P4765" s="152">
        <v>24.76683569097473</v>
      </c>
      <c r="Q4765" s="152">
        <v>40.913772548544209</v>
      </c>
      <c r="R4765" s="152">
        <v>4.5441807011991449</v>
      </c>
      <c r="S4765" s="152">
        <v>27.281230444946779</v>
      </c>
      <c r="T4765" s="152">
        <v>29.780480219945321</v>
      </c>
    </row>
    <row r="4766" spans="1:20" x14ac:dyDescent="0.45">
      <c r="A4766" s="152" t="s">
        <v>102</v>
      </c>
      <c r="B4766" s="152">
        <v>2025</v>
      </c>
      <c r="C4766" s="153">
        <v>45952</v>
      </c>
      <c r="D4766" s="152" t="s">
        <v>103</v>
      </c>
      <c r="E4766" s="152" t="s">
        <v>1943</v>
      </c>
      <c r="F4766" s="152">
        <v>3</v>
      </c>
      <c r="G4766" s="152">
        <v>2</v>
      </c>
      <c r="H4766" s="152" t="s">
        <v>6130</v>
      </c>
      <c r="I4766" s="152">
        <v>859</v>
      </c>
      <c r="J4766" s="152" t="s">
        <v>446</v>
      </c>
      <c r="K4766" s="152" t="s">
        <v>37</v>
      </c>
      <c r="L4766" s="152">
        <v>25.827397260273969</v>
      </c>
      <c r="M4766" s="152">
        <v>11</v>
      </c>
      <c r="N4766" s="152">
        <v>52.239441300664772</v>
      </c>
      <c r="O4766" s="152">
        <v>4.6574885509583668</v>
      </c>
      <c r="P4766" s="152">
        <v>38.266975647789657</v>
      </c>
      <c r="Q4766" s="152">
        <v>50.219538533541368</v>
      </c>
      <c r="R4766" s="152">
        <v>4.6476856627270067</v>
      </c>
      <c r="S4766" s="152">
        <v>36.276481545360348</v>
      </c>
      <c r="T4766" s="152">
        <v>29.780480219945321</v>
      </c>
    </row>
    <row r="4767" spans="1:20" x14ac:dyDescent="0.45">
      <c r="A4767" s="152" t="s">
        <v>102</v>
      </c>
      <c r="B4767" s="152">
        <v>2025</v>
      </c>
      <c r="C4767" s="153">
        <v>45952</v>
      </c>
      <c r="D4767" s="152" t="s">
        <v>103</v>
      </c>
      <c r="E4767" s="152" t="s">
        <v>1943</v>
      </c>
      <c r="F4767" s="152">
        <v>3</v>
      </c>
      <c r="G4767" s="152">
        <v>3</v>
      </c>
      <c r="H4767" s="152" t="s">
        <v>6130</v>
      </c>
      <c r="I4767" s="152">
        <v>859</v>
      </c>
      <c r="J4767" s="152" t="s">
        <v>453</v>
      </c>
      <c r="K4767" s="152" t="s">
        <v>88</v>
      </c>
      <c r="L4767" s="152">
        <v>24.652054794520549</v>
      </c>
      <c r="M4767" s="152">
        <v>23</v>
      </c>
      <c r="N4767" s="152">
        <v>30.22910618204175</v>
      </c>
      <c r="O4767" s="152">
        <v>4.4717456108591369</v>
      </c>
      <c r="P4767" s="152">
        <v>16.813869349464341</v>
      </c>
      <c r="Q4767" s="152">
        <v>30.37935113622374</v>
      </c>
      <c r="R4767" s="152">
        <v>4.5322865587148051</v>
      </c>
      <c r="S4767" s="152">
        <v>16.782491460079321</v>
      </c>
      <c r="T4767" s="152">
        <v>29.780480219945321</v>
      </c>
    </row>
    <row r="4768" spans="1:20" x14ac:dyDescent="0.45">
      <c r="A4768" s="152" t="s">
        <v>102</v>
      </c>
      <c r="B4768" s="152">
        <v>2025</v>
      </c>
      <c r="C4768" s="153">
        <v>45952</v>
      </c>
      <c r="D4768" s="152" t="s">
        <v>103</v>
      </c>
      <c r="E4768" s="152" t="s">
        <v>1943</v>
      </c>
      <c r="F4768" s="152">
        <v>3</v>
      </c>
      <c r="G4768" s="152">
        <v>4</v>
      </c>
      <c r="H4768" s="152" t="s">
        <v>6130</v>
      </c>
      <c r="I4768" s="152">
        <v>859</v>
      </c>
      <c r="J4768" s="152" t="s">
        <v>368</v>
      </c>
      <c r="K4768" s="152" t="s">
        <v>131</v>
      </c>
      <c r="L4768" s="152">
        <v>37.271232876712332</v>
      </c>
      <c r="M4768" s="152">
        <v>23</v>
      </c>
      <c r="N4768" s="152">
        <v>19.52606771114014</v>
      </c>
      <c r="O4768" s="152">
        <v>4.4397101193525881</v>
      </c>
      <c r="P4768" s="152">
        <v>6.2069373530823793</v>
      </c>
      <c r="Q4768" s="152">
        <v>19.361551358760732</v>
      </c>
      <c r="R4768" s="152">
        <v>4.5238626884064326</v>
      </c>
      <c r="S4768" s="152">
        <v>5.7899632935414278</v>
      </c>
      <c r="T4768" s="152">
        <v>29.780480219945321</v>
      </c>
    </row>
    <row r="4769" spans="1:20" x14ac:dyDescent="0.45">
      <c r="A4769" s="152" t="s">
        <v>102</v>
      </c>
      <c r="B4769" s="152">
        <v>2025</v>
      </c>
      <c r="C4769" s="153">
        <v>45952</v>
      </c>
      <c r="D4769" s="152" t="s">
        <v>103</v>
      </c>
      <c r="E4769" s="152" t="s">
        <v>1943</v>
      </c>
      <c r="F4769" s="152">
        <v>3</v>
      </c>
      <c r="G4769" s="152">
        <v>5</v>
      </c>
      <c r="H4769" s="152" t="s">
        <v>6130</v>
      </c>
      <c r="I4769" s="152">
        <v>859</v>
      </c>
      <c r="J4769" s="152" t="s">
        <v>505</v>
      </c>
      <c r="K4769" s="152" t="s">
        <v>506</v>
      </c>
      <c r="L4769" s="152">
        <v>21.698630136986299</v>
      </c>
      <c r="M4769" s="152">
        <v>23</v>
      </c>
      <c r="N4769" s="152">
        <v>8.714213515493773</v>
      </c>
      <c r="O4769" s="152">
        <v>5.0209369725786308</v>
      </c>
      <c r="P4769" s="152">
        <v>-6.3485974022421194</v>
      </c>
      <c r="Q4769" s="152">
        <v>7.710924576374369</v>
      </c>
      <c r="R4769" s="152">
        <v>5.1044420671189306</v>
      </c>
      <c r="S4769" s="152">
        <v>-7.6024016249824218</v>
      </c>
      <c r="T4769" s="152">
        <v>29.780480219945321</v>
      </c>
    </row>
    <row r="4770" spans="1:20" x14ac:dyDescent="0.45">
      <c r="A4770" s="154" t="s">
        <v>102</v>
      </c>
      <c r="B4770" s="154">
        <v>2025</v>
      </c>
      <c r="C4770" s="155">
        <v>45952</v>
      </c>
      <c r="D4770" s="154" t="s">
        <v>103</v>
      </c>
      <c r="E4770" s="154" t="s">
        <v>1943</v>
      </c>
      <c r="F4770" s="154">
        <v>4</v>
      </c>
      <c r="G4770" s="154">
        <v>1</v>
      </c>
      <c r="H4770" s="154" t="s">
        <v>6131</v>
      </c>
      <c r="I4770" s="154">
        <v>860</v>
      </c>
      <c r="J4770" s="154" t="s">
        <v>403</v>
      </c>
      <c r="K4770" s="154" t="s">
        <v>61</v>
      </c>
      <c r="L4770" s="154">
        <v>28.62191780821918</v>
      </c>
      <c r="M4770" s="154">
        <v>5</v>
      </c>
      <c r="N4770" s="154">
        <v>30.096459744445561</v>
      </c>
      <c r="O4770" s="154">
        <v>4.4333494228190871</v>
      </c>
      <c r="P4770" s="154">
        <v>16.7964114759883</v>
      </c>
      <c r="Q4770" s="154">
        <v>32.61849596344522</v>
      </c>
      <c r="R4770" s="154">
        <v>4.4684307404595147</v>
      </c>
      <c r="S4770" s="154">
        <v>19.213203742066671</v>
      </c>
      <c r="T4770" s="154">
        <v>27.3374167010939</v>
      </c>
    </row>
    <row r="4771" spans="1:20" x14ac:dyDescent="0.45">
      <c r="A4771" s="154" t="s">
        <v>102</v>
      </c>
      <c r="B4771" s="154">
        <v>2025</v>
      </c>
      <c r="C4771" s="155">
        <v>45952</v>
      </c>
      <c r="D4771" s="154" t="s">
        <v>103</v>
      </c>
      <c r="E4771" s="154" t="s">
        <v>1943</v>
      </c>
      <c r="F4771" s="154">
        <v>4</v>
      </c>
      <c r="G4771" s="154">
        <v>2</v>
      </c>
      <c r="H4771" s="154" t="s">
        <v>6131</v>
      </c>
      <c r="I4771" s="154">
        <v>860</v>
      </c>
      <c r="J4771" s="154" t="s">
        <v>525</v>
      </c>
      <c r="K4771" s="154" t="s">
        <v>524</v>
      </c>
      <c r="L4771" s="154">
        <v>25.241095890410961</v>
      </c>
      <c r="M4771" s="154">
        <v>12</v>
      </c>
      <c r="N4771" s="154">
        <v>29.338880397029179</v>
      </c>
      <c r="O4771" s="154">
        <v>4.6758458268275183</v>
      </c>
      <c r="P4771" s="154">
        <v>15.31134291654663</v>
      </c>
      <c r="Q4771" s="154">
        <v>30.59440451011012</v>
      </c>
      <c r="R4771" s="154">
        <v>4.5637979884725164</v>
      </c>
      <c r="S4771" s="154">
        <v>16.90301054469257</v>
      </c>
      <c r="T4771" s="154">
        <v>27.3374167010939</v>
      </c>
    </row>
    <row r="4772" spans="1:20" x14ac:dyDescent="0.45">
      <c r="A4772" s="154" t="s">
        <v>102</v>
      </c>
      <c r="B4772" s="154">
        <v>2025</v>
      </c>
      <c r="C4772" s="155">
        <v>45952</v>
      </c>
      <c r="D4772" s="154" t="s">
        <v>103</v>
      </c>
      <c r="E4772" s="154" t="s">
        <v>1943</v>
      </c>
      <c r="F4772" s="154">
        <v>4</v>
      </c>
      <c r="G4772" s="154">
        <v>3</v>
      </c>
      <c r="H4772" s="154" t="s">
        <v>6131</v>
      </c>
      <c r="I4772" s="154">
        <v>860</v>
      </c>
      <c r="J4772" s="154" t="s">
        <v>462</v>
      </c>
      <c r="K4772" s="154" t="s">
        <v>115</v>
      </c>
      <c r="L4772" s="154">
        <v>24.734246575342461</v>
      </c>
      <c r="M4772" s="154">
        <v>23</v>
      </c>
      <c r="N4772" s="154">
        <v>28.311856350836429</v>
      </c>
      <c r="O4772" s="154">
        <v>4.3721201319300249</v>
      </c>
      <c r="P4772" s="154">
        <v>15.19549595504636</v>
      </c>
      <c r="Q4772" s="154">
        <v>28.589851457610489</v>
      </c>
      <c r="R4772" s="154">
        <v>4.3278884541820473</v>
      </c>
      <c r="S4772" s="154">
        <v>15.60618609506434</v>
      </c>
      <c r="T4772" s="154">
        <v>27.3374167010939</v>
      </c>
    </row>
    <row r="4773" spans="1:20" x14ac:dyDescent="0.45">
      <c r="A4773" s="154" t="s">
        <v>102</v>
      </c>
      <c r="B4773" s="154">
        <v>2025</v>
      </c>
      <c r="C4773" s="155">
        <v>45952</v>
      </c>
      <c r="D4773" s="154" t="s">
        <v>103</v>
      </c>
      <c r="E4773" s="154" t="s">
        <v>1943</v>
      </c>
      <c r="F4773" s="154">
        <v>4</v>
      </c>
      <c r="G4773" s="154">
        <v>4</v>
      </c>
      <c r="H4773" s="154" t="s">
        <v>6131</v>
      </c>
      <c r="I4773" s="154">
        <v>860</v>
      </c>
      <c r="J4773" s="154" t="s">
        <v>570</v>
      </c>
      <c r="K4773" s="154" t="s">
        <v>34</v>
      </c>
      <c r="L4773" s="154">
        <v>23.643835616438359</v>
      </c>
      <c r="M4773" s="154">
        <v>23</v>
      </c>
      <c r="N4773" s="154">
        <v>25</v>
      </c>
      <c r="O4773" s="154">
        <v>8.3333333330000006</v>
      </c>
      <c r="P4773" s="154">
        <v>9.999965300266922E-10</v>
      </c>
      <c r="Q4773" s="154">
        <v>24.92410452903566</v>
      </c>
      <c r="R4773" s="154">
        <v>6.7001026103558559</v>
      </c>
      <c r="S4773" s="154">
        <v>4.8237966979680964</v>
      </c>
      <c r="T4773" s="154">
        <v>27.3374167010939</v>
      </c>
    </row>
    <row r="4774" spans="1:20" x14ac:dyDescent="0.45">
      <c r="A4774" s="154" t="s">
        <v>102</v>
      </c>
      <c r="B4774" s="154">
        <v>2025</v>
      </c>
      <c r="C4774" s="155">
        <v>45952</v>
      </c>
      <c r="D4774" s="154" t="s">
        <v>103</v>
      </c>
      <c r="E4774" s="154" t="s">
        <v>1943</v>
      </c>
      <c r="F4774" s="154">
        <v>4</v>
      </c>
      <c r="G4774" s="154">
        <v>5</v>
      </c>
      <c r="H4774" s="154" t="s">
        <v>6131</v>
      </c>
      <c r="I4774" s="154">
        <v>860</v>
      </c>
      <c r="J4774" s="154" t="s">
        <v>367</v>
      </c>
      <c r="K4774" s="154" t="s">
        <v>121</v>
      </c>
      <c r="L4774" s="154">
        <v>34.586301369863023</v>
      </c>
      <c r="M4774" s="154">
        <v>23</v>
      </c>
      <c r="N4774" s="154">
        <v>25.907120602477299</v>
      </c>
      <c r="O4774" s="154">
        <v>4.4783717766776636</v>
      </c>
      <c r="P4774" s="154">
        <v>12.47200527244431</v>
      </c>
      <c r="Q4774" s="154">
        <v>24.597710663686762</v>
      </c>
      <c r="R4774" s="154">
        <v>4.423013431455411</v>
      </c>
      <c r="S4774" s="154">
        <v>11.32867036932053</v>
      </c>
      <c r="T4774" s="154">
        <v>27.3374167010939</v>
      </c>
    </row>
    <row r="4775" spans="1:20" x14ac:dyDescent="0.45">
      <c r="A4775" s="154" t="s">
        <v>102</v>
      </c>
      <c r="B4775" s="154">
        <v>2025</v>
      </c>
      <c r="C4775" s="155">
        <v>45952</v>
      </c>
      <c r="D4775" s="154" t="s">
        <v>103</v>
      </c>
      <c r="E4775" s="154" t="s">
        <v>1943</v>
      </c>
      <c r="F4775" s="154">
        <v>4</v>
      </c>
      <c r="G4775" s="154">
        <v>6</v>
      </c>
      <c r="H4775" s="154" t="s">
        <v>6131</v>
      </c>
      <c r="I4775" s="154">
        <v>860</v>
      </c>
      <c r="J4775" s="154" t="s">
        <v>387</v>
      </c>
      <c r="K4775" s="154" t="s">
        <v>58</v>
      </c>
      <c r="L4775" s="154">
        <v>28.68767123287671</v>
      </c>
      <c r="M4775" s="154">
        <v>23</v>
      </c>
      <c r="N4775" s="154">
        <v>25.370183111774899</v>
      </c>
      <c r="O4775" s="154">
        <v>4.4591663578546354</v>
      </c>
      <c r="P4775" s="154">
        <v>11.99268403821099</v>
      </c>
      <c r="Q4775" s="154">
        <v>22.70291197228293</v>
      </c>
      <c r="R4775" s="154">
        <v>4.4844454717710729</v>
      </c>
      <c r="S4775" s="154">
        <v>9.2495755569697078</v>
      </c>
      <c r="T4775" s="154">
        <v>27.3374167010939</v>
      </c>
    </row>
    <row r="4776" spans="1:20" x14ac:dyDescent="0.45">
      <c r="A4776" s="156" t="s">
        <v>102</v>
      </c>
      <c r="B4776" s="156">
        <v>2025</v>
      </c>
      <c r="C4776" s="157">
        <v>45952</v>
      </c>
      <c r="D4776" s="156" t="s">
        <v>103</v>
      </c>
      <c r="E4776" s="156" t="s">
        <v>1943</v>
      </c>
      <c r="F4776" s="156">
        <v>5</v>
      </c>
      <c r="G4776" s="156">
        <v>1</v>
      </c>
      <c r="H4776" s="156" t="s">
        <v>6132</v>
      </c>
      <c r="I4776" s="156">
        <v>861</v>
      </c>
      <c r="J4776" s="156" t="s">
        <v>492</v>
      </c>
      <c r="K4776" s="156" t="s">
        <v>79</v>
      </c>
      <c r="L4776" s="156">
        <v>22.849315068493151</v>
      </c>
      <c r="M4776" s="156">
        <v>2</v>
      </c>
      <c r="N4776" s="156">
        <v>45.851515696375323</v>
      </c>
      <c r="O4776" s="156">
        <v>4.5238785058552136</v>
      </c>
      <c r="P4776" s="156">
        <v>32.279880178809677</v>
      </c>
      <c r="Q4776" s="156">
        <v>46.828163919221737</v>
      </c>
      <c r="R4776" s="156">
        <v>4.6568195845817852</v>
      </c>
      <c r="S4776" s="156">
        <v>32.857705165476389</v>
      </c>
      <c r="T4776" s="156">
        <v>29.109402429142062</v>
      </c>
    </row>
    <row r="4777" spans="1:20" x14ac:dyDescent="0.45">
      <c r="A4777" s="156" t="s">
        <v>102</v>
      </c>
      <c r="B4777" s="156">
        <v>2025</v>
      </c>
      <c r="C4777" s="157">
        <v>45952</v>
      </c>
      <c r="D4777" s="156" t="s">
        <v>103</v>
      </c>
      <c r="E4777" s="156" t="s">
        <v>1943</v>
      </c>
      <c r="F4777" s="156">
        <v>5</v>
      </c>
      <c r="G4777" s="156">
        <v>2</v>
      </c>
      <c r="H4777" s="156" t="s">
        <v>6132</v>
      </c>
      <c r="I4777" s="156">
        <v>861</v>
      </c>
      <c r="J4777" s="156" t="s">
        <v>541</v>
      </c>
      <c r="K4777" s="156" t="s">
        <v>49</v>
      </c>
      <c r="L4777" s="156">
        <v>24.06575342465753</v>
      </c>
      <c r="M4777" s="156">
        <v>13</v>
      </c>
      <c r="N4777" s="156">
        <v>29.217492106953241</v>
      </c>
      <c r="O4777" s="156">
        <v>6.0275411399242529</v>
      </c>
      <c r="P4777" s="156">
        <v>11.134868687180481</v>
      </c>
      <c r="Q4777" s="156">
        <v>31.99248277488643</v>
      </c>
      <c r="R4777" s="156">
        <v>5.5730838505252667</v>
      </c>
      <c r="S4777" s="156">
        <v>15.27323122331063</v>
      </c>
      <c r="T4777" s="156">
        <v>29.109402429142062</v>
      </c>
    </row>
    <row r="4778" spans="1:20" x14ac:dyDescent="0.45">
      <c r="A4778" s="156" t="s">
        <v>102</v>
      </c>
      <c r="B4778" s="156">
        <v>2025</v>
      </c>
      <c r="C4778" s="157">
        <v>45952</v>
      </c>
      <c r="D4778" s="156" t="s">
        <v>103</v>
      </c>
      <c r="E4778" s="156" t="s">
        <v>1943</v>
      </c>
      <c r="F4778" s="156">
        <v>5</v>
      </c>
      <c r="G4778" s="156">
        <v>3</v>
      </c>
      <c r="H4778" s="156" t="s">
        <v>6132</v>
      </c>
      <c r="I4778" s="156">
        <v>861</v>
      </c>
      <c r="J4778" s="156" t="s">
        <v>475</v>
      </c>
      <c r="K4778" s="156" t="s">
        <v>265</v>
      </c>
      <c r="L4778" s="156">
        <v>22.12876712328767</v>
      </c>
      <c r="M4778" s="156">
        <v>23</v>
      </c>
      <c r="N4778" s="156">
        <v>30.350841028759511</v>
      </c>
      <c r="O4778" s="156">
        <v>4.3776834142792884</v>
      </c>
      <c r="P4778" s="156">
        <v>17.21779078592165</v>
      </c>
      <c r="Q4778" s="156">
        <v>30.47333876749504</v>
      </c>
      <c r="R4778" s="156">
        <v>4.3641371302532956</v>
      </c>
      <c r="S4778" s="156">
        <v>17.380927376735151</v>
      </c>
      <c r="T4778" s="156">
        <v>29.109402429142062</v>
      </c>
    </row>
    <row r="4779" spans="1:20" x14ac:dyDescent="0.45">
      <c r="A4779" s="156" t="s">
        <v>102</v>
      </c>
      <c r="B4779" s="156">
        <v>2025</v>
      </c>
      <c r="C4779" s="157">
        <v>45952</v>
      </c>
      <c r="D4779" s="156" t="s">
        <v>103</v>
      </c>
      <c r="E4779" s="156" t="s">
        <v>1943</v>
      </c>
      <c r="F4779" s="156">
        <v>5</v>
      </c>
      <c r="G4779" s="156">
        <v>4</v>
      </c>
      <c r="H4779" s="156" t="s">
        <v>6132</v>
      </c>
      <c r="I4779" s="156">
        <v>861</v>
      </c>
      <c r="J4779" s="156" t="s">
        <v>489</v>
      </c>
      <c r="K4779" s="156" t="s">
        <v>67</v>
      </c>
      <c r="L4779" s="156">
        <v>22.008219178082189</v>
      </c>
      <c r="M4779" s="156">
        <v>23</v>
      </c>
      <c r="N4779" s="156">
        <v>21.323242706477821</v>
      </c>
      <c r="O4779" s="156">
        <v>5.2933593491782114</v>
      </c>
      <c r="P4779" s="156">
        <v>5.4431646589431892</v>
      </c>
      <c r="Q4779" s="156">
        <v>22.211845800274649</v>
      </c>
      <c r="R4779" s="156">
        <v>5.0089714698745853</v>
      </c>
      <c r="S4779" s="156">
        <v>7.1849313906508918</v>
      </c>
      <c r="T4779" s="156">
        <v>29.109402429142062</v>
      </c>
    </row>
    <row r="4780" spans="1:20" x14ac:dyDescent="0.45">
      <c r="A4780" s="156" t="s">
        <v>102</v>
      </c>
      <c r="B4780" s="156">
        <v>2025</v>
      </c>
      <c r="C4780" s="157">
        <v>45952</v>
      </c>
      <c r="D4780" s="156" t="s">
        <v>103</v>
      </c>
      <c r="E4780" s="156" t="s">
        <v>1943</v>
      </c>
      <c r="F4780" s="156">
        <v>5</v>
      </c>
      <c r="G4780" s="156">
        <v>5</v>
      </c>
      <c r="H4780" s="156" t="s">
        <v>6132</v>
      </c>
      <c r="I4780" s="156">
        <v>861</v>
      </c>
      <c r="J4780" s="156" t="s">
        <v>550</v>
      </c>
      <c r="K4780" s="156" t="s">
        <v>70</v>
      </c>
      <c r="L4780" s="156">
        <v>27.638356164383559</v>
      </c>
      <c r="M4780" s="156">
        <v>23</v>
      </c>
      <c r="N4780" s="156">
        <v>25</v>
      </c>
      <c r="O4780" s="156">
        <v>8.3333333330000006</v>
      </c>
      <c r="P4780" s="156">
        <v>9.999965300266922E-10</v>
      </c>
      <c r="Q4780" s="156">
        <v>22.132708308868509</v>
      </c>
      <c r="R4780" s="156">
        <v>6.8504617271529167</v>
      </c>
      <c r="S4780" s="156">
        <v>1.5813231274097641</v>
      </c>
      <c r="T4780" s="156">
        <v>29.109402429142062</v>
      </c>
    </row>
    <row r="4781" spans="1:20" x14ac:dyDescent="0.45">
      <c r="A4781" s="156" t="s">
        <v>102</v>
      </c>
      <c r="B4781" s="156">
        <v>2025</v>
      </c>
      <c r="C4781" s="157">
        <v>45952</v>
      </c>
      <c r="D4781" s="156" t="s">
        <v>103</v>
      </c>
      <c r="E4781" s="156" t="s">
        <v>1943</v>
      </c>
      <c r="F4781" s="156">
        <v>5</v>
      </c>
      <c r="G4781" s="156">
        <v>6</v>
      </c>
      <c r="H4781" s="156" t="s">
        <v>6132</v>
      </c>
      <c r="I4781" s="156">
        <v>861</v>
      </c>
      <c r="J4781" s="156" t="s">
        <v>448</v>
      </c>
      <c r="K4781" s="156" t="s">
        <v>96</v>
      </c>
      <c r="L4781" s="156">
        <v>30.021917808219179</v>
      </c>
      <c r="M4781" s="156">
        <v>23</v>
      </c>
      <c r="N4781" s="156">
        <v>22.91332303628645</v>
      </c>
      <c r="O4781" s="156">
        <v>4.6110111309388229</v>
      </c>
      <c r="P4781" s="156">
        <v>9.0802896434699782</v>
      </c>
      <c r="Q4781" s="156">
        <v>20.322640657734649</v>
      </c>
      <c r="R4781" s="156">
        <v>4.6292134780312528</v>
      </c>
      <c r="S4781" s="156">
        <v>6.4350002236408947</v>
      </c>
      <c r="T4781" s="156">
        <v>29.109402429142062</v>
      </c>
    </row>
    <row r="4782" spans="1:20" x14ac:dyDescent="0.45">
      <c r="A4782" s="158" t="s">
        <v>102</v>
      </c>
      <c r="B4782" s="158">
        <v>2025</v>
      </c>
      <c r="C4782" s="159">
        <v>45952</v>
      </c>
      <c r="D4782" s="158" t="s">
        <v>103</v>
      </c>
      <c r="E4782" s="158" t="s">
        <v>1943</v>
      </c>
      <c r="F4782" s="158">
        <v>6</v>
      </c>
      <c r="G4782" s="158">
        <v>1</v>
      </c>
      <c r="H4782" s="158" t="s">
        <v>6133</v>
      </c>
      <c r="I4782" s="158">
        <v>862</v>
      </c>
      <c r="J4782" s="158" t="s">
        <v>418</v>
      </c>
      <c r="K4782" s="158" t="s">
        <v>96</v>
      </c>
      <c r="L4782" s="158">
        <v>27.421917808219181</v>
      </c>
      <c r="M4782" s="158">
        <v>8</v>
      </c>
      <c r="N4782" s="158">
        <v>35.055696414386823</v>
      </c>
      <c r="O4782" s="158">
        <v>4.4704062941431806</v>
      </c>
      <c r="P4782" s="158">
        <v>21.644477531957271</v>
      </c>
      <c r="Q4782" s="158">
        <v>37.787456985869127</v>
      </c>
      <c r="R4782" s="158">
        <v>4.5020683724623964</v>
      </c>
      <c r="S4782" s="158">
        <v>24.281251868481942</v>
      </c>
      <c r="T4782" s="158">
        <v>31.662936476278158</v>
      </c>
    </row>
    <row r="4783" spans="1:20" x14ac:dyDescent="0.45">
      <c r="A4783" s="158" t="s">
        <v>102</v>
      </c>
      <c r="B4783" s="158">
        <v>2025</v>
      </c>
      <c r="C4783" s="159">
        <v>45952</v>
      </c>
      <c r="D4783" s="158" t="s">
        <v>103</v>
      </c>
      <c r="E4783" s="158" t="s">
        <v>1943</v>
      </c>
      <c r="F4783" s="158">
        <v>6</v>
      </c>
      <c r="G4783" s="158">
        <v>2</v>
      </c>
      <c r="H4783" s="158" t="s">
        <v>6133</v>
      </c>
      <c r="I4783" s="158">
        <v>862</v>
      </c>
      <c r="J4783" s="158" t="s">
        <v>346</v>
      </c>
      <c r="K4783" s="158" t="s">
        <v>52</v>
      </c>
      <c r="L4783" s="158">
        <v>26.506849315068489</v>
      </c>
      <c r="M4783" s="158">
        <v>13</v>
      </c>
      <c r="N4783" s="158">
        <v>42.275159942598847</v>
      </c>
      <c r="O4783" s="158">
        <v>4.5048689579760497</v>
      </c>
      <c r="P4783" s="158">
        <v>28.76055306867071</v>
      </c>
      <c r="Q4783" s="158">
        <v>41.92665523026217</v>
      </c>
      <c r="R4783" s="158">
        <v>4.4617305874708224</v>
      </c>
      <c r="S4783" s="158">
        <v>28.541463467849709</v>
      </c>
      <c r="T4783" s="158">
        <v>31.662936476278158</v>
      </c>
    </row>
    <row r="4784" spans="1:20" x14ac:dyDescent="0.45">
      <c r="A4784" s="158" t="s">
        <v>102</v>
      </c>
      <c r="B4784" s="158">
        <v>2025</v>
      </c>
      <c r="C4784" s="159">
        <v>45952</v>
      </c>
      <c r="D4784" s="158" t="s">
        <v>103</v>
      </c>
      <c r="E4784" s="158" t="s">
        <v>1943</v>
      </c>
      <c r="F4784" s="158">
        <v>6</v>
      </c>
      <c r="G4784" s="158">
        <v>3</v>
      </c>
      <c r="H4784" s="158" t="s">
        <v>6133</v>
      </c>
      <c r="I4784" s="158">
        <v>862</v>
      </c>
      <c r="J4784" s="158" t="s">
        <v>478</v>
      </c>
      <c r="K4784" s="158" t="s">
        <v>79</v>
      </c>
      <c r="L4784" s="158">
        <v>26.06301369863014</v>
      </c>
      <c r="M4784" s="158">
        <v>9</v>
      </c>
      <c r="N4784" s="158">
        <v>24.028986893612721</v>
      </c>
      <c r="O4784" s="158">
        <v>4.6182084448128284</v>
      </c>
      <c r="P4784" s="158">
        <v>10.17436155917424</v>
      </c>
      <c r="Q4784" s="158">
        <v>26.30080478891735</v>
      </c>
      <c r="R4784" s="158">
        <v>4.5152699207590876</v>
      </c>
      <c r="S4784" s="158">
        <v>12.75499502664009</v>
      </c>
      <c r="T4784" s="158">
        <v>31.662936476278158</v>
      </c>
    </row>
    <row r="4785" spans="1:20" x14ac:dyDescent="0.45">
      <c r="A4785" s="158" t="s">
        <v>102</v>
      </c>
      <c r="B4785" s="158">
        <v>2025</v>
      </c>
      <c r="C4785" s="159">
        <v>45952</v>
      </c>
      <c r="D4785" s="158" t="s">
        <v>103</v>
      </c>
      <c r="E4785" s="158" t="s">
        <v>1943</v>
      </c>
      <c r="F4785" s="158">
        <v>6</v>
      </c>
      <c r="G4785" s="158">
        <v>4</v>
      </c>
      <c r="H4785" s="158" t="s">
        <v>6133</v>
      </c>
      <c r="I4785" s="158">
        <v>862</v>
      </c>
      <c r="J4785" s="158" t="s">
        <v>441</v>
      </c>
      <c r="K4785" s="158" t="s">
        <v>34</v>
      </c>
      <c r="L4785" s="158">
        <v>26.13424657534247</v>
      </c>
      <c r="M4785" s="158">
        <v>10</v>
      </c>
      <c r="N4785" s="158">
        <v>38.95890734038958</v>
      </c>
      <c r="O4785" s="158">
        <v>4.4347624780101107</v>
      </c>
      <c r="P4785" s="158">
        <v>25.654619906359251</v>
      </c>
      <c r="Q4785" s="158">
        <v>36.879245156059753</v>
      </c>
      <c r="R4785" s="158">
        <v>4.3880463143164894</v>
      </c>
      <c r="S4785" s="158">
        <v>23.715106213110278</v>
      </c>
      <c r="T4785" s="158">
        <v>31.662936476278158</v>
      </c>
    </row>
    <row r="4786" spans="1:20" x14ac:dyDescent="0.45">
      <c r="A4786" s="158" t="s">
        <v>102</v>
      </c>
      <c r="B4786" s="158">
        <v>2025</v>
      </c>
      <c r="C4786" s="159">
        <v>45952</v>
      </c>
      <c r="D4786" s="158" t="s">
        <v>103</v>
      </c>
      <c r="E4786" s="158" t="s">
        <v>1943</v>
      </c>
      <c r="F4786" s="158">
        <v>6</v>
      </c>
      <c r="G4786" s="158">
        <v>5</v>
      </c>
      <c r="H4786" s="158" t="s">
        <v>6133</v>
      </c>
      <c r="I4786" s="158">
        <v>862</v>
      </c>
      <c r="J4786" s="158" t="s">
        <v>563</v>
      </c>
      <c r="K4786" s="158" t="s">
        <v>91</v>
      </c>
      <c r="L4786" s="158">
        <v>19.282191780821918</v>
      </c>
      <c r="M4786" s="158">
        <v>13</v>
      </c>
      <c r="N4786" s="158">
        <v>25</v>
      </c>
      <c r="O4786" s="158">
        <v>8.3333333330000006</v>
      </c>
      <c r="P4786" s="158">
        <v>9.999965300266922E-10</v>
      </c>
      <c r="Q4786" s="158">
        <v>23.79447802007461</v>
      </c>
      <c r="R4786" s="158">
        <v>6.9039850815693127</v>
      </c>
      <c r="S4786" s="158">
        <v>3.08252277536667</v>
      </c>
      <c r="T4786" s="158">
        <v>31.662936476278158</v>
      </c>
    </row>
    <row r="4787" spans="1:20" x14ac:dyDescent="0.45">
      <c r="A4787" s="158" t="s">
        <v>102</v>
      </c>
      <c r="B4787" s="158">
        <v>2025</v>
      </c>
      <c r="C4787" s="159">
        <v>45952</v>
      </c>
      <c r="D4787" s="158" t="s">
        <v>103</v>
      </c>
      <c r="E4787" s="158" t="s">
        <v>1943</v>
      </c>
      <c r="F4787" s="158">
        <v>6</v>
      </c>
      <c r="G4787" s="158">
        <v>6</v>
      </c>
      <c r="H4787" s="158" t="s">
        <v>6133</v>
      </c>
      <c r="I4787" s="158">
        <v>862</v>
      </c>
      <c r="J4787" s="158" t="s">
        <v>526</v>
      </c>
      <c r="K4787" s="158" t="s">
        <v>49</v>
      </c>
      <c r="L4787" s="158">
        <v>24.772602739726029</v>
      </c>
      <c r="M4787" s="158">
        <v>23</v>
      </c>
      <c r="N4787" s="158">
        <v>24.658868266681012</v>
      </c>
      <c r="O4787" s="158">
        <v>5.8968231162343923</v>
      </c>
      <c r="P4787" s="158">
        <v>6.968398917977833</v>
      </c>
      <c r="Q4787" s="158">
        <v>21.305521498258589</v>
      </c>
      <c r="R4787" s="158">
        <v>5.6357154064606956</v>
      </c>
      <c r="S4787" s="158">
        <v>4.3983752788765074</v>
      </c>
      <c r="T4787" s="158">
        <v>31.662936476278158</v>
      </c>
    </row>
    <row r="4788" spans="1:20" x14ac:dyDescent="0.45">
      <c r="A4788" s="130" t="s">
        <v>102</v>
      </c>
      <c r="B4788" s="130">
        <v>2025</v>
      </c>
      <c r="C4788" s="131">
        <v>45952</v>
      </c>
      <c r="D4788" s="130" t="s">
        <v>103</v>
      </c>
      <c r="E4788" s="130" t="s">
        <v>5233</v>
      </c>
      <c r="F4788" s="130">
        <v>1</v>
      </c>
      <c r="G4788" s="130">
        <v>1</v>
      </c>
      <c r="H4788" s="130" t="s">
        <v>6134</v>
      </c>
      <c r="I4788" s="130">
        <v>863</v>
      </c>
      <c r="J4788" s="130" t="s">
        <v>441</v>
      </c>
      <c r="K4788" s="130" t="s">
        <v>34</v>
      </c>
      <c r="L4788" s="130">
        <v>26.13424657534247</v>
      </c>
      <c r="M4788" s="130">
        <v>10</v>
      </c>
      <c r="N4788" s="130">
        <v>36.879245156059753</v>
      </c>
      <c r="O4788" s="130">
        <v>4.3880463143164894</v>
      </c>
      <c r="P4788" s="130">
        <v>23.715106213110278</v>
      </c>
      <c r="Q4788" s="130">
        <v>38.206185192431427</v>
      </c>
      <c r="R4788" s="130">
        <v>4.4956463593962779</v>
      </c>
      <c r="S4788" s="130">
        <v>24.719246114242601</v>
      </c>
      <c r="T4788" s="130">
        <v>23.80861883933003</v>
      </c>
    </row>
    <row r="4789" spans="1:20" x14ac:dyDescent="0.45">
      <c r="A4789" s="130" t="s">
        <v>102</v>
      </c>
      <c r="B4789" s="130">
        <v>2025</v>
      </c>
      <c r="C4789" s="131">
        <v>45952</v>
      </c>
      <c r="D4789" s="130" t="s">
        <v>103</v>
      </c>
      <c r="E4789" s="130" t="s">
        <v>5233</v>
      </c>
      <c r="F4789" s="130">
        <v>1</v>
      </c>
      <c r="G4789" s="130">
        <v>2</v>
      </c>
      <c r="H4789" s="130" t="s">
        <v>6134</v>
      </c>
      <c r="I4789" s="130">
        <v>863</v>
      </c>
      <c r="J4789" s="130" t="s">
        <v>447</v>
      </c>
      <c r="K4789" s="130" t="s">
        <v>58</v>
      </c>
      <c r="L4789" s="130">
        <v>25.353424657534251</v>
      </c>
      <c r="M4789" s="130">
        <v>13</v>
      </c>
      <c r="N4789" s="130">
        <v>21.656666629960661</v>
      </c>
      <c r="O4789" s="130">
        <v>4.8968946076452662</v>
      </c>
      <c r="P4789" s="130">
        <v>6.9659828070248579</v>
      </c>
      <c r="Q4789" s="130">
        <v>24.45727439756126</v>
      </c>
      <c r="R4789" s="130">
        <v>4.7270057154008871</v>
      </c>
      <c r="S4789" s="130">
        <v>10.276257251358601</v>
      </c>
      <c r="T4789" s="130">
        <v>23.80861883933003</v>
      </c>
    </row>
    <row r="4790" spans="1:20" x14ac:dyDescent="0.45">
      <c r="A4790" s="130" t="s">
        <v>102</v>
      </c>
      <c r="B4790" s="130">
        <v>2025</v>
      </c>
      <c r="C4790" s="131">
        <v>45952</v>
      </c>
      <c r="D4790" s="130" t="s">
        <v>103</v>
      </c>
      <c r="E4790" s="130" t="s">
        <v>5233</v>
      </c>
      <c r="F4790" s="130">
        <v>1</v>
      </c>
      <c r="G4790" s="130">
        <v>3</v>
      </c>
      <c r="H4790" s="130" t="s">
        <v>6134</v>
      </c>
      <c r="I4790" s="130">
        <v>863</v>
      </c>
      <c r="J4790" s="130" t="s">
        <v>462</v>
      </c>
      <c r="K4790" s="130" t="s">
        <v>115</v>
      </c>
      <c r="L4790" s="130">
        <v>24.734246575342461</v>
      </c>
      <c r="M4790" s="130">
        <v>23</v>
      </c>
      <c r="N4790" s="130">
        <v>28.589851457610489</v>
      </c>
      <c r="O4790" s="130">
        <v>4.3278884541820473</v>
      </c>
      <c r="P4790" s="130">
        <v>15.60618609506434</v>
      </c>
      <c r="Q4790" s="130">
        <v>28.419418865004271</v>
      </c>
      <c r="R4790" s="130">
        <v>4.292054789983899</v>
      </c>
      <c r="S4790" s="130">
        <v>15.543254495052571</v>
      </c>
      <c r="T4790" s="130">
        <v>23.80861883933003</v>
      </c>
    </row>
    <row r="4791" spans="1:20" x14ac:dyDescent="0.45">
      <c r="A4791" s="130" t="s">
        <v>102</v>
      </c>
      <c r="B4791" s="130">
        <v>2025</v>
      </c>
      <c r="C4791" s="131">
        <v>45952</v>
      </c>
      <c r="D4791" s="130" t="s">
        <v>103</v>
      </c>
      <c r="E4791" s="130" t="s">
        <v>5233</v>
      </c>
      <c r="F4791" s="130">
        <v>1</v>
      </c>
      <c r="G4791" s="130">
        <v>4</v>
      </c>
      <c r="H4791" s="130" t="s">
        <v>6134</v>
      </c>
      <c r="I4791" s="130">
        <v>863</v>
      </c>
      <c r="J4791" s="130" t="s">
        <v>448</v>
      </c>
      <c r="K4791" s="130" t="s">
        <v>96</v>
      </c>
      <c r="L4791" s="130">
        <v>30.021917808219179</v>
      </c>
      <c r="M4791" s="130">
        <v>23</v>
      </c>
      <c r="N4791" s="130">
        <v>20.322640657734649</v>
      </c>
      <c r="O4791" s="130">
        <v>4.6292134780312528</v>
      </c>
      <c r="P4791" s="130">
        <v>6.4350002236408947</v>
      </c>
      <c r="Q4791" s="130">
        <v>20.869458492777749</v>
      </c>
      <c r="R4791" s="130">
        <v>4.4962879561471576</v>
      </c>
      <c r="S4791" s="130">
        <v>7.3805946243362746</v>
      </c>
      <c r="T4791" s="130">
        <v>23.80861883933003</v>
      </c>
    </row>
    <row r="4792" spans="1:20" x14ac:dyDescent="0.45">
      <c r="A4792" s="130" t="s">
        <v>102</v>
      </c>
      <c r="B4792" s="130">
        <v>2025</v>
      </c>
      <c r="C4792" s="131">
        <v>45952</v>
      </c>
      <c r="D4792" s="130" t="s">
        <v>103</v>
      </c>
      <c r="E4792" s="130" t="s">
        <v>5233</v>
      </c>
      <c r="F4792" s="130">
        <v>1</v>
      </c>
      <c r="G4792" s="130">
        <v>5</v>
      </c>
      <c r="H4792" s="130" t="s">
        <v>6134</v>
      </c>
      <c r="I4792" s="130">
        <v>863</v>
      </c>
      <c r="J4792" s="130" t="s">
        <v>368</v>
      </c>
      <c r="K4792" s="130" t="s">
        <v>131</v>
      </c>
      <c r="L4792" s="130">
        <v>37.271232876712332</v>
      </c>
      <c r="M4792" s="130">
        <v>23</v>
      </c>
      <c r="N4792" s="130">
        <v>19.361551358760732</v>
      </c>
      <c r="O4792" s="130">
        <v>4.5238626884064326</v>
      </c>
      <c r="P4792" s="130">
        <v>5.7899632935414278</v>
      </c>
      <c r="Q4792" s="130">
        <v>19.064542914459061</v>
      </c>
      <c r="R4792" s="130">
        <v>4.4272784921418369</v>
      </c>
      <c r="S4792" s="130">
        <v>5.7827074380335466</v>
      </c>
      <c r="T4792" s="130">
        <v>23.80861883933003</v>
      </c>
    </row>
    <row r="4793" spans="1:20" x14ac:dyDescent="0.45">
      <c r="A4793" s="130" t="s">
        <v>102</v>
      </c>
      <c r="B4793" s="130">
        <v>2025</v>
      </c>
      <c r="C4793" s="131">
        <v>45952</v>
      </c>
      <c r="D4793" s="130" t="s">
        <v>103</v>
      </c>
      <c r="E4793" s="130" t="s">
        <v>5233</v>
      </c>
      <c r="F4793" s="130">
        <v>1</v>
      </c>
      <c r="G4793" s="130">
        <v>6</v>
      </c>
      <c r="H4793" s="130" t="s">
        <v>6134</v>
      </c>
      <c r="I4793" s="130">
        <v>863</v>
      </c>
      <c r="J4793" s="130" t="s">
        <v>479</v>
      </c>
      <c r="K4793" s="130" t="s">
        <v>67</v>
      </c>
      <c r="L4793" s="130">
        <v>22.983561643835621</v>
      </c>
      <c r="M4793" s="130">
        <v>23</v>
      </c>
      <c r="N4793" s="130">
        <v>17.71766830631546</v>
      </c>
      <c r="O4793" s="130">
        <v>4.5610830638192574</v>
      </c>
      <c r="P4793" s="130">
        <v>4.0344191148576911</v>
      </c>
      <c r="Q4793" s="130">
        <v>16.656782814478468</v>
      </c>
      <c r="R4793" s="130">
        <v>4.4803304862895814</v>
      </c>
      <c r="S4793" s="130">
        <v>3.2157913556097242</v>
      </c>
      <c r="T4793" s="130">
        <v>23.80861883933003</v>
      </c>
    </row>
    <row r="4794" spans="1:20" x14ac:dyDescent="0.45">
      <c r="A4794" s="130" t="s">
        <v>102</v>
      </c>
      <c r="B4794" s="130">
        <v>2025</v>
      </c>
      <c r="C4794" s="131">
        <v>45952</v>
      </c>
      <c r="D4794" s="130" t="s">
        <v>103</v>
      </c>
      <c r="E4794" s="130" t="s">
        <v>5233</v>
      </c>
      <c r="F4794" s="130">
        <v>1</v>
      </c>
      <c r="G4794" s="130">
        <v>7</v>
      </c>
      <c r="H4794" s="130" t="s">
        <v>6134</v>
      </c>
      <c r="I4794" s="130">
        <v>863</v>
      </c>
      <c r="J4794" s="130" t="s">
        <v>550</v>
      </c>
      <c r="K4794" s="130" t="s">
        <v>70</v>
      </c>
      <c r="L4794" s="130">
        <v>27.638356164383559</v>
      </c>
      <c r="M4794" s="130">
        <v>23</v>
      </c>
      <c r="N4794" s="130">
        <v>22.132708308868509</v>
      </c>
      <c r="O4794" s="130">
        <v>6.8504617271529167</v>
      </c>
      <c r="P4794" s="130">
        <v>1.5813231274097641</v>
      </c>
      <c r="Q4794" s="130">
        <v>16.111121482643441</v>
      </c>
      <c r="R4794" s="130">
        <v>6.1733024071035922</v>
      </c>
      <c r="S4794" s="130">
        <v>-2.408785738667341</v>
      </c>
      <c r="T4794" s="130">
        <v>23.80861883933003</v>
      </c>
    </row>
    <row r="4795" spans="1:20" x14ac:dyDescent="0.45">
      <c r="A4795" s="150" t="s">
        <v>102</v>
      </c>
      <c r="B4795" s="150">
        <v>2025</v>
      </c>
      <c r="C4795" s="151">
        <v>45952</v>
      </c>
      <c r="D4795" s="150" t="s">
        <v>103</v>
      </c>
      <c r="E4795" s="150" t="s">
        <v>5233</v>
      </c>
      <c r="F4795" s="150">
        <v>2</v>
      </c>
      <c r="G4795" s="150">
        <v>1</v>
      </c>
      <c r="H4795" s="150" t="s">
        <v>6135</v>
      </c>
      <c r="I4795" s="150">
        <v>864</v>
      </c>
      <c r="J4795" s="150" t="s">
        <v>523</v>
      </c>
      <c r="K4795" s="150" t="s">
        <v>524</v>
      </c>
      <c r="L4795" s="150">
        <v>22.449315068493149</v>
      </c>
      <c r="M4795" s="150">
        <v>13</v>
      </c>
      <c r="N4795" s="150">
        <v>34.871568518241737</v>
      </c>
      <c r="O4795" s="150">
        <v>4.5145513983885666</v>
      </c>
      <c r="P4795" s="150">
        <v>21.32791432307604</v>
      </c>
      <c r="Q4795" s="150">
        <v>36.682295104024263</v>
      </c>
      <c r="R4795" s="150">
        <v>4.5764164422088118</v>
      </c>
      <c r="S4795" s="150">
        <v>22.953045777397818</v>
      </c>
      <c r="T4795" s="150">
        <v>23.052406389832431</v>
      </c>
    </row>
    <row r="4796" spans="1:20" x14ac:dyDescent="0.45">
      <c r="A4796" s="150" t="s">
        <v>102</v>
      </c>
      <c r="B4796" s="150">
        <v>2025</v>
      </c>
      <c r="C4796" s="151">
        <v>45952</v>
      </c>
      <c r="D4796" s="150" t="s">
        <v>103</v>
      </c>
      <c r="E4796" s="150" t="s">
        <v>5233</v>
      </c>
      <c r="F4796" s="150">
        <v>2</v>
      </c>
      <c r="G4796" s="150">
        <v>2</v>
      </c>
      <c r="H4796" s="150" t="s">
        <v>6135</v>
      </c>
      <c r="I4796" s="150">
        <v>864</v>
      </c>
      <c r="J4796" s="150" t="s">
        <v>563</v>
      </c>
      <c r="K4796" s="150" t="s">
        <v>91</v>
      </c>
      <c r="L4796" s="150">
        <v>19.282191780821918</v>
      </c>
      <c r="M4796" s="150">
        <v>13</v>
      </c>
      <c r="N4796" s="150">
        <v>23.79447802007461</v>
      </c>
      <c r="O4796" s="150">
        <v>6.9039850815693127</v>
      </c>
      <c r="P4796" s="150">
        <v>3.08252277536667</v>
      </c>
      <c r="Q4796" s="150">
        <v>27.762797441273801</v>
      </c>
      <c r="R4796" s="150">
        <v>6.0461487995971162</v>
      </c>
      <c r="S4796" s="150">
        <v>9.6243510424824485</v>
      </c>
      <c r="T4796" s="150">
        <v>23.052406389832431</v>
      </c>
    </row>
    <row r="4797" spans="1:20" x14ac:dyDescent="0.45">
      <c r="A4797" s="150" t="s">
        <v>102</v>
      </c>
      <c r="B4797" s="150">
        <v>2025</v>
      </c>
      <c r="C4797" s="151">
        <v>45952</v>
      </c>
      <c r="D4797" s="150" t="s">
        <v>103</v>
      </c>
      <c r="E4797" s="150" t="s">
        <v>5233</v>
      </c>
      <c r="F4797" s="150">
        <v>2</v>
      </c>
      <c r="G4797" s="150">
        <v>3</v>
      </c>
      <c r="H4797" s="150" t="s">
        <v>6135</v>
      </c>
      <c r="I4797" s="150">
        <v>864</v>
      </c>
      <c r="J4797" s="150" t="s">
        <v>475</v>
      </c>
      <c r="K4797" s="150" t="s">
        <v>265</v>
      </c>
      <c r="L4797" s="150">
        <v>22.12876712328767</v>
      </c>
      <c r="M4797" s="150">
        <v>23</v>
      </c>
      <c r="N4797" s="150">
        <v>30.47333876749504</v>
      </c>
      <c r="O4797" s="150">
        <v>4.3641371302532956</v>
      </c>
      <c r="P4797" s="150">
        <v>17.380927376735151</v>
      </c>
      <c r="Q4797" s="150">
        <v>30.114166215359059</v>
      </c>
      <c r="R4797" s="150">
        <v>4.3339099829577554</v>
      </c>
      <c r="S4797" s="150">
        <v>17.112436266485801</v>
      </c>
      <c r="T4797" s="150">
        <v>23.052406389832431</v>
      </c>
    </row>
    <row r="4798" spans="1:20" x14ac:dyDescent="0.45">
      <c r="A4798" s="150" t="s">
        <v>102</v>
      </c>
      <c r="B4798" s="150">
        <v>2025</v>
      </c>
      <c r="C4798" s="151">
        <v>45952</v>
      </c>
      <c r="D4798" s="150" t="s">
        <v>103</v>
      </c>
      <c r="E4798" s="150" t="s">
        <v>5233</v>
      </c>
      <c r="F4798" s="150">
        <v>2</v>
      </c>
      <c r="G4798" s="150">
        <v>4</v>
      </c>
      <c r="H4798" s="150" t="s">
        <v>6135</v>
      </c>
      <c r="I4798" s="150">
        <v>864</v>
      </c>
      <c r="J4798" s="150" t="s">
        <v>570</v>
      </c>
      <c r="K4798" s="150" t="s">
        <v>34</v>
      </c>
      <c r="L4798" s="150">
        <v>23.643835616438359</v>
      </c>
      <c r="M4798" s="150">
        <v>23</v>
      </c>
      <c r="N4798" s="150">
        <v>24.92410452903566</v>
      </c>
      <c r="O4798" s="150">
        <v>6.7001026103558559</v>
      </c>
      <c r="P4798" s="150">
        <v>4.8237966979680964</v>
      </c>
      <c r="Q4798" s="150">
        <v>24.279454849848779</v>
      </c>
      <c r="R4798" s="150">
        <v>5.8599815746284847</v>
      </c>
      <c r="S4798" s="150">
        <v>6.6995101259633287</v>
      </c>
      <c r="T4798" s="150">
        <v>23.052406389832431</v>
      </c>
    </row>
    <row r="4799" spans="1:20" x14ac:dyDescent="0.45">
      <c r="A4799" s="150" t="s">
        <v>102</v>
      </c>
      <c r="B4799" s="150">
        <v>2025</v>
      </c>
      <c r="C4799" s="151">
        <v>45952</v>
      </c>
      <c r="D4799" s="150" t="s">
        <v>103</v>
      </c>
      <c r="E4799" s="150" t="s">
        <v>5233</v>
      </c>
      <c r="F4799" s="150">
        <v>2</v>
      </c>
      <c r="G4799" s="150">
        <v>5</v>
      </c>
      <c r="H4799" s="150" t="s">
        <v>6135</v>
      </c>
      <c r="I4799" s="150">
        <v>864</v>
      </c>
      <c r="J4799" s="150" t="s">
        <v>401</v>
      </c>
      <c r="K4799" s="150" t="s">
        <v>177</v>
      </c>
      <c r="L4799" s="150">
        <v>28.334246575342469</v>
      </c>
      <c r="M4799" s="150">
        <v>23</v>
      </c>
      <c r="N4799" s="150">
        <v>16.88951834532266</v>
      </c>
      <c r="O4799" s="150">
        <v>4.4586546913665206</v>
      </c>
      <c r="P4799" s="150">
        <v>3.5135542712231</v>
      </c>
      <c r="Q4799" s="150">
        <v>16.959034089837669</v>
      </c>
      <c r="R4799" s="150">
        <v>4.3999484574255154</v>
      </c>
      <c r="S4799" s="150">
        <v>3.7591887175611198</v>
      </c>
      <c r="T4799" s="150">
        <v>23.052406389832431</v>
      </c>
    </row>
    <row r="4800" spans="1:20" x14ac:dyDescent="0.45">
      <c r="A4800" s="150" t="s">
        <v>102</v>
      </c>
      <c r="B4800" s="150">
        <v>2025</v>
      </c>
      <c r="C4800" s="151">
        <v>45952</v>
      </c>
      <c r="D4800" s="150" t="s">
        <v>103</v>
      </c>
      <c r="E4800" s="150" t="s">
        <v>5233</v>
      </c>
      <c r="F4800" s="150">
        <v>2</v>
      </c>
      <c r="G4800" s="150">
        <v>6</v>
      </c>
      <c r="H4800" s="150" t="s">
        <v>6135</v>
      </c>
      <c r="I4800" s="150">
        <v>864</v>
      </c>
      <c r="J4800" s="150" t="s">
        <v>505</v>
      </c>
      <c r="K4800" s="150" t="s">
        <v>506</v>
      </c>
      <c r="L4800" s="150">
        <v>21.698630136986299</v>
      </c>
      <c r="M4800" s="150">
        <v>23</v>
      </c>
      <c r="N4800" s="150">
        <v>7.710924576374369</v>
      </c>
      <c r="O4800" s="150">
        <v>5.1044420671189306</v>
      </c>
      <c r="P4800" s="150">
        <v>-7.6024016249824218</v>
      </c>
      <c r="Q4800" s="150">
        <v>8.6453940769401338</v>
      </c>
      <c r="R4800" s="150">
        <v>4.8756959285542552</v>
      </c>
      <c r="S4800" s="150">
        <v>-5.9816937087226334</v>
      </c>
      <c r="T4800" s="150">
        <v>23.052406389832431</v>
      </c>
    </row>
    <row r="4801" spans="1:20" x14ac:dyDescent="0.45">
      <c r="A4801" s="150" t="s">
        <v>102</v>
      </c>
      <c r="B4801" s="150">
        <v>2025</v>
      </c>
      <c r="C4801" s="151">
        <v>45952</v>
      </c>
      <c r="D4801" s="150" t="s">
        <v>103</v>
      </c>
      <c r="E4801" s="150" t="s">
        <v>5233</v>
      </c>
      <c r="F4801" s="150">
        <v>2</v>
      </c>
      <c r="G4801" s="150">
        <v>7</v>
      </c>
      <c r="H4801" s="150" t="s">
        <v>6135</v>
      </c>
      <c r="I4801" s="150">
        <v>864</v>
      </c>
      <c r="J4801" s="150" t="s">
        <v>387</v>
      </c>
      <c r="K4801" s="150" t="s">
        <v>58</v>
      </c>
      <c r="L4801" s="150">
        <v>28.68767123287671</v>
      </c>
      <c r="M4801" s="150">
        <v>23</v>
      </c>
      <c r="N4801" s="150">
        <v>22.70291197228293</v>
      </c>
      <c r="O4801" s="150">
        <v>4.4844454717710729</v>
      </c>
      <c r="P4801" s="150">
        <v>9.2495755569697078</v>
      </c>
      <c r="Q4801" s="150">
        <v>18.974440230538502</v>
      </c>
      <c r="R4801" s="150">
        <v>4.4844544825385784</v>
      </c>
      <c r="S4801" s="150">
        <v>5.5210767829227656</v>
      </c>
      <c r="T4801" s="150">
        <v>23.052406389832431</v>
      </c>
    </row>
    <row r="4802" spans="1:20" x14ac:dyDescent="0.45">
      <c r="A4802" s="152" t="s">
        <v>102</v>
      </c>
      <c r="B4802" s="152">
        <v>2025</v>
      </c>
      <c r="C4802" s="153">
        <v>45952</v>
      </c>
      <c r="D4802" s="152" t="s">
        <v>103</v>
      </c>
      <c r="E4802" s="152" t="s">
        <v>5233</v>
      </c>
      <c r="F4802" s="152">
        <v>3</v>
      </c>
      <c r="G4802" s="152">
        <v>1</v>
      </c>
      <c r="H4802" s="152" t="s">
        <v>6136</v>
      </c>
      <c r="I4802" s="152">
        <v>865</v>
      </c>
      <c r="J4802" s="152" t="s">
        <v>459</v>
      </c>
      <c r="K4802" s="152" t="s">
        <v>143</v>
      </c>
      <c r="L4802" s="152">
        <v>22.44383561643836</v>
      </c>
      <c r="M4802" s="152">
        <v>13</v>
      </c>
      <c r="N4802" s="152">
        <v>17.700401257089261</v>
      </c>
      <c r="O4802" s="152">
        <v>4.4767861512638358</v>
      </c>
      <c r="P4802" s="152">
        <v>4.2700428032977502</v>
      </c>
      <c r="Q4802" s="152">
        <v>21.790564633150289</v>
      </c>
      <c r="R4802" s="152">
        <v>4.4427148176854274</v>
      </c>
      <c r="S4802" s="152">
        <v>8.4624201800940071</v>
      </c>
      <c r="T4802" s="152">
        <v>23.516849883642131</v>
      </c>
    </row>
    <row r="4803" spans="1:20" x14ac:dyDescent="0.45">
      <c r="A4803" s="152" t="s">
        <v>102</v>
      </c>
      <c r="B4803" s="152">
        <v>2025</v>
      </c>
      <c r="C4803" s="153">
        <v>45952</v>
      </c>
      <c r="D4803" s="152" t="s">
        <v>103</v>
      </c>
      <c r="E4803" s="152" t="s">
        <v>5233</v>
      </c>
      <c r="F4803" s="152">
        <v>3</v>
      </c>
      <c r="G4803" s="152">
        <v>2</v>
      </c>
      <c r="H4803" s="152" t="s">
        <v>6136</v>
      </c>
      <c r="I4803" s="152">
        <v>865</v>
      </c>
      <c r="J4803" s="152" t="s">
        <v>478</v>
      </c>
      <c r="K4803" s="152" t="s">
        <v>79</v>
      </c>
      <c r="L4803" s="152">
        <v>26.06301369863014</v>
      </c>
      <c r="M4803" s="152">
        <v>9</v>
      </c>
      <c r="N4803" s="152">
        <v>26.30080478891735</v>
      </c>
      <c r="O4803" s="152">
        <v>4.5152699207590876</v>
      </c>
      <c r="P4803" s="152">
        <v>12.75499502664009</v>
      </c>
      <c r="Q4803" s="152">
        <v>27.413655586364591</v>
      </c>
      <c r="R4803" s="152">
        <v>4.415083325885961</v>
      </c>
      <c r="S4803" s="152">
        <v>14.168405608706699</v>
      </c>
      <c r="T4803" s="152">
        <v>23.516849883642131</v>
      </c>
    </row>
    <row r="4804" spans="1:20" x14ac:dyDescent="0.45">
      <c r="A4804" s="152" t="s">
        <v>102</v>
      </c>
      <c r="B4804" s="152">
        <v>2025</v>
      </c>
      <c r="C4804" s="153">
        <v>45952</v>
      </c>
      <c r="D4804" s="152" t="s">
        <v>103</v>
      </c>
      <c r="E4804" s="152" t="s">
        <v>5233</v>
      </c>
      <c r="F4804" s="152">
        <v>3</v>
      </c>
      <c r="G4804" s="152">
        <v>3</v>
      </c>
      <c r="H4804" s="152" t="s">
        <v>6136</v>
      </c>
      <c r="I4804" s="152">
        <v>865</v>
      </c>
      <c r="J4804" s="152" t="s">
        <v>489</v>
      </c>
      <c r="K4804" s="152" t="s">
        <v>67</v>
      </c>
      <c r="L4804" s="152">
        <v>22.008219178082189</v>
      </c>
      <c r="M4804" s="152">
        <v>23</v>
      </c>
      <c r="N4804" s="152">
        <v>22.211845800274649</v>
      </c>
      <c r="O4804" s="152">
        <v>5.0089714698745853</v>
      </c>
      <c r="P4804" s="152">
        <v>7.1849313906508918</v>
      </c>
      <c r="Q4804" s="152">
        <v>23.547123174391579</v>
      </c>
      <c r="R4804" s="152">
        <v>4.7342505222318394</v>
      </c>
      <c r="S4804" s="152">
        <v>9.3443716076960612</v>
      </c>
      <c r="T4804" s="152">
        <v>23.516849883642131</v>
      </c>
    </row>
    <row r="4805" spans="1:20" x14ac:dyDescent="0.45">
      <c r="A4805" s="152" t="s">
        <v>102</v>
      </c>
      <c r="B4805" s="152">
        <v>2025</v>
      </c>
      <c r="C4805" s="153">
        <v>45952</v>
      </c>
      <c r="D4805" s="152" t="s">
        <v>103</v>
      </c>
      <c r="E4805" s="152" t="s">
        <v>5233</v>
      </c>
      <c r="F4805" s="152">
        <v>3</v>
      </c>
      <c r="G4805" s="152">
        <v>4</v>
      </c>
      <c r="H4805" s="152" t="s">
        <v>6136</v>
      </c>
      <c r="I4805" s="152">
        <v>865</v>
      </c>
      <c r="J4805" s="152" t="s">
        <v>453</v>
      </c>
      <c r="K4805" s="152" t="s">
        <v>88</v>
      </c>
      <c r="L4805" s="152">
        <v>24.652054794520549</v>
      </c>
      <c r="M4805" s="152">
        <v>23</v>
      </c>
      <c r="N4805" s="152">
        <v>30.37935113622374</v>
      </c>
      <c r="O4805" s="152">
        <v>4.5322865587148051</v>
      </c>
      <c r="P4805" s="152">
        <v>16.782491460079321</v>
      </c>
      <c r="Q4805" s="152">
        <v>28.9648402402754</v>
      </c>
      <c r="R4805" s="152">
        <v>4.4068682043929019</v>
      </c>
      <c r="S4805" s="152">
        <v>15.744235627096691</v>
      </c>
      <c r="T4805" s="152">
        <v>23.516849883642131</v>
      </c>
    </row>
    <row r="4806" spans="1:20" x14ac:dyDescent="0.45">
      <c r="A4806" s="152" t="s">
        <v>102</v>
      </c>
      <c r="B4806" s="152">
        <v>2025</v>
      </c>
      <c r="C4806" s="153">
        <v>45952</v>
      </c>
      <c r="D4806" s="152" t="s">
        <v>103</v>
      </c>
      <c r="E4806" s="152" t="s">
        <v>5233</v>
      </c>
      <c r="F4806" s="152">
        <v>3</v>
      </c>
      <c r="G4806" s="152">
        <v>5</v>
      </c>
      <c r="H4806" s="152" t="s">
        <v>6136</v>
      </c>
      <c r="I4806" s="152">
        <v>865</v>
      </c>
      <c r="J4806" s="152" t="s">
        <v>542</v>
      </c>
      <c r="K4806" s="152" t="s">
        <v>543</v>
      </c>
      <c r="L4806" s="152">
        <v>19.594520547945201</v>
      </c>
      <c r="M4806" s="152">
        <v>23</v>
      </c>
      <c r="N4806" s="152">
        <v>22.122314041044589</v>
      </c>
      <c r="O4806" s="152">
        <v>5.6116206408521929</v>
      </c>
      <c r="P4806" s="152">
        <v>5.2874521184880159</v>
      </c>
      <c r="Q4806" s="152">
        <v>21.51905512674303</v>
      </c>
      <c r="R4806" s="152">
        <v>5.1373637560201164</v>
      </c>
      <c r="S4806" s="152">
        <v>6.1069638586826791</v>
      </c>
      <c r="T4806" s="152">
        <v>23.516849883642131</v>
      </c>
    </row>
    <row r="4807" spans="1:20" x14ac:dyDescent="0.45">
      <c r="A4807" s="152" t="s">
        <v>102</v>
      </c>
      <c r="B4807" s="152">
        <v>2025</v>
      </c>
      <c r="C4807" s="153">
        <v>45952</v>
      </c>
      <c r="D4807" s="152" t="s">
        <v>103</v>
      </c>
      <c r="E4807" s="152" t="s">
        <v>5233</v>
      </c>
      <c r="F4807" s="152">
        <v>3</v>
      </c>
      <c r="G4807" s="152">
        <v>6</v>
      </c>
      <c r="H4807" s="152" t="s">
        <v>6136</v>
      </c>
      <c r="I4807" s="152">
        <v>865</v>
      </c>
      <c r="J4807" s="152" t="s">
        <v>367</v>
      </c>
      <c r="K4807" s="152" t="s">
        <v>121</v>
      </c>
      <c r="L4807" s="152">
        <v>34.586301369863023</v>
      </c>
      <c r="M4807" s="152">
        <v>23</v>
      </c>
      <c r="N4807" s="152">
        <v>24.597710663686762</v>
      </c>
      <c r="O4807" s="152">
        <v>4.423013431455411</v>
      </c>
      <c r="P4807" s="152">
        <v>11.32867036932053</v>
      </c>
      <c r="Q4807" s="152">
        <v>22.663867680502349</v>
      </c>
      <c r="R4807" s="152">
        <v>4.3642028524629506</v>
      </c>
      <c r="S4807" s="152">
        <v>9.5712591231134994</v>
      </c>
      <c r="T4807" s="152">
        <v>23.516849883642131</v>
      </c>
    </row>
    <row r="4808" spans="1:20" x14ac:dyDescent="0.45">
      <c r="A4808" s="152" t="s">
        <v>102</v>
      </c>
      <c r="B4808" s="152">
        <v>2025</v>
      </c>
      <c r="C4808" s="153">
        <v>45952</v>
      </c>
      <c r="D4808" s="152" t="s">
        <v>103</v>
      </c>
      <c r="E4808" s="152" t="s">
        <v>5233</v>
      </c>
      <c r="F4808" s="152">
        <v>3</v>
      </c>
      <c r="G4808" s="152">
        <v>7</v>
      </c>
      <c r="H4808" s="152" t="s">
        <v>6136</v>
      </c>
      <c r="I4808" s="152">
        <v>865</v>
      </c>
      <c r="J4808" s="152" t="s">
        <v>526</v>
      </c>
      <c r="K4808" s="152" t="s">
        <v>49</v>
      </c>
      <c r="L4808" s="152">
        <v>24.772602739726029</v>
      </c>
      <c r="M4808" s="152">
        <v>23</v>
      </c>
      <c r="N4808" s="152">
        <v>21.305521498258589</v>
      </c>
      <c r="O4808" s="152">
        <v>5.6357154064606956</v>
      </c>
      <c r="P4808" s="152">
        <v>4.3983752788765074</v>
      </c>
      <c r="Q4808" s="152">
        <v>17.50759845180081</v>
      </c>
      <c r="R4808" s="152">
        <v>5.3492915487768258</v>
      </c>
      <c r="S4808" s="152">
        <v>1.4597238054703361</v>
      </c>
      <c r="T4808" s="152">
        <v>23.516849883642131</v>
      </c>
    </row>
    <row r="4809" spans="1:20" x14ac:dyDescent="0.45">
      <c r="A4809" s="132" t="s">
        <v>102</v>
      </c>
      <c r="B4809" s="132">
        <v>2025</v>
      </c>
      <c r="C4809" s="133">
        <v>45952</v>
      </c>
      <c r="D4809" s="132" t="s">
        <v>103</v>
      </c>
      <c r="E4809" s="132" t="s">
        <v>5234</v>
      </c>
      <c r="F4809" s="132">
        <v>1</v>
      </c>
      <c r="G4809" s="132">
        <v>1</v>
      </c>
      <c r="H4809" s="132" t="s">
        <v>6137</v>
      </c>
      <c r="I4809" s="132">
        <v>866</v>
      </c>
      <c r="J4809" s="132" t="s">
        <v>529</v>
      </c>
      <c r="K4809" s="132" t="s">
        <v>121</v>
      </c>
      <c r="L4809" s="132">
        <v>19.81917808219178</v>
      </c>
      <c r="M4809" s="132">
        <v>3</v>
      </c>
      <c r="N4809" s="132">
        <v>24.365690476422991</v>
      </c>
      <c r="O4809" s="132">
        <v>5.2630692778488486</v>
      </c>
      <c r="P4809" s="132">
        <v>8.5764826428764422</v>
      </c>
      <c r="Q4809" s="132">
        <v>30.57291849834602</v>
      </c>
      <c r="R4809" s="132">
        <v>4.9971520800035574</v>
      </c>
      <c r="S4809" s="132">
        <v>15.581462258335341</v>
      </c>
      <c r="T4809" s="132">
        <v>35.298973298944077</v>
      </c>
    </row>
    <row r="4810" spans="1:20" x14ac:dyDescent="0.45">
      <c r="A4810" s="132" t="s">
        <v>102</v>
      </c>
      <c r="B4810" s="132">
        <v>2025</v>
      </c>
      <c r="C4810" s="133">
        <v>45952</v>
      </c>
      <c r="D4810" s="132" t="s">
        <v>103</v>
      </c>
      <c r="E4810" s="132" t="s">
        <v>5234</v>
      </c>
      <c r="F4810" s="132">
        <v>1</v>
      </c>
      <c r="G4810" s="132">
        <v>2</v>
      </c>
      <c r="H4810" s="132" t="s">
        <v>6137</v>
      </c>
      <c r="I4810" s="132">
        <v>866</v>
      </c>
      <c r="J4810" s="132" t="s">
        <v>403</v>
      </c>
      <c r="K4810" s="132" t="s">
        <v>61</v>
      </c>
      <c r="L4810" s="132">
        <v>28.62191780821918</v>
      </c>
      <c r="M4810" s="132">
        <v>5</v>
      </c>
      <c r="N4810" s="132">
        <v>32.61849596344522</v>
      </c>
      <c r="O4810" s="132">
        <v>4.4684307404595147</v>
      </c>
      <c r="P4810" s="132">
        <v>19.213203742066671</v>
      </c>
      <c r="Q4810" s="132">
        <v>34.807811326225952</v>
      </c>
      <c r="R4810" s="132">
        <v>4.3863235016821331</v>
      </c>
      <c r="S4810" s="132">
        <v>21.648840821179551</v>
      </c>
      <c r="T4810" s="132">
        <v>35.298973298944077</v>
      </c>
    </row>
    <row r="4811" spans="1:20" x14ac:dyDescent="0.45">
      <c r="A4811" s="132" t="s">
        <v>102</v>
      </c>
      <c r="B4811" s="132">
        <v>2025</v>
      </c>
      <c r="C4811" s="133">
        <v>45952</v>
      </c>
      <c r="D4811" s="132" t="s">
        <v>103</v>
      </c>
      <c r="E4811" s="132" t="s">
        <v>5234</v>
      </c>
      <c r="F4811" s="132">
        <v>1</v>
      </c>
      <c r="G4811" s="132">
        <v>3</v>
      </c>
      <c r="H4811" s="132" t="s">
        <v>6137</v>
      </c>
      <c r="I4811" s="132">
        <v>866</v>
      </c>
      <c r="J4811" s="132" t="s">
        <v>446</v>
      </c>
      <c r="K4811" s="132" t="s">
        <v>37</v>
      </c>
      <c r="L4811" s="132">
        <v>25.827397260273969</v>
      </c>
      <c r="M4811" s="132">
        <v>11</v>
      </c>
      <c r="N4811" s="132">
        <v>50.219538533541368</v>
      </c>
      <c r="O4811" s="132">
        <v>4.6476856627270067</v>
      </c>
      <c r="P4811" s="132">
        <v>36.276481545360348</v>
      </c>
      <c r="Q4811" s="132">
        <v>47.698892957115227</v>
      </c>
      <c r="R4811" s="132">
        <v>4.5037693064949904</v>
      </c>
      <c r="S4811" s="132">
        <v>34.187585037630257</v>
      </c>
      <c r="T4811" s="132">
        <v>35.298973298944077</v>
      </c>
    </row>
    <row r="4812" spans="1:20" x14ac:dyDescent="0.45">
      <c r="A4812" s="132" t="s">
        <v>102</v>
      </c>
      <c r="B4812" s="132">
        <v>2025</v>
      </c>
      <c r="C4812" s="133">
        <v>45952</v>
      </c>
      <c r="D4812" s="132" t="s">
        <v>103</v>
      </c>
      <c r="E4812" s="132" t="s">
        <v>5234</v>
      </c>
      <c r="F4812" s="132">
        <v>1</v>
      </c>
      <c r="G4812" s="132">
        <v>4</v>
      </c>
      <c r="H4812" s="132" t="s">
        <v>6137</v>
      </c>
      <c r="I4812" s="132">
        <v>866</v>
      </c>
      <c r="J4812" s="132" t="s">
        <v>441</v>
      </c>
      <c r="K4812" s="132" t="s">
        <v>34</v>
      </c>
      <c r="L4812" s="132">
        <v>26.13424657534247</v>
      </c>
      <c r="M4812" s="132">
        <v>10</v>
      </c>
      <c r="N4812" s="132">
        <v>38.206185192431427</v>
      </c>
      <c r="O4812" s="132">
        <v>4.4956463593962779</v>
      </c>
      <c r="P4812" s="132">
        <v>24.719246114242601</v>
      </c>
      <c r="Q4812" s="132">
        <v>37.512699801964189</v>
      </c>
      <c r="R4812" s="132">
        <v>4.4049799983637676</v>
      </c>
      <c r="S4812" s="132">
        <v>24.297759806872889</v>
      </c>
      <c r="T4812" s="132">
        <v>35.298973298944077</v>
      </c>
    </row>
    <row r="4813" spans="1:20" x14ac:dyDescent="0.45">
      <c r="A4813" s="132" t="s">
        <v>102</v>
      </c>
      <c r="B4813" s="132">
        <v>2025</v>
      </c>
      <c r="C4813" s="133">
        <v>45952</v>
      </c>
      <c r="D4813" s="132" t="s">
        <v>103</v>
      </c>
      <c r="E4813" s="132" t="s">
        <v>5234</v>
      </c>
      <c r="F4813" s="132">
        <v>1</v>
      </c>
      <c r="G4813" s="132">
        <v>5</v>
      </c>
      <c r="H4813" s="132" t="s">
        <v>6137</v>
      </c>
      <c r="I4813" s="132">
        <v>866</v>
      </c>
      <c r="J4813" s="132" t="s">
        <v>346</v>
      </c>
      <c r="K4813" s="132" t="s">
        <v>52</v>
      </c>
      <c r="L4813" s="132">
        <v>26.506849315068489</v>
      </c>
      <c r="M4813" s="132">
        <v>13</v>
      </c>
      <c r="N4813" s="132">
        <v>41.92665523026217</v>
      </c>
      <c r="O4813" s="132">
        <v>4.4617305874708224</v>
      </c>
      <c r="P4813" s="132">
        <v>28.541463467849709</v>
      </c>
      <c r="Q4813" s="132">
        <v>39.311898832123553</v>
      </c>
      <c r="R4813" s="132">
        <v>4.4131093378730162</v>
      </c>
      <c r="S4813" s="132">
        <v>26.072570818504499</v>
      </c>
      <c r="T4813" s="132">
        <v>35.298973298944077</v>
      </c>
    </row>
    <row r="4814" spans="1:20" x14ac:dyDescent="0.45">
      <c r="A4814" s="132" t="s">
        <v>102</v>
      </c>
      <c r="B4814" s="132">
        <v>2025</v>
      </c>
      <c r="C4814" s="133">
        <v>45952</v>
      </c>
      <c r="D4814" s="132" t="s">
        <v>103</v>
      </c>
      <c r="E4814" s="132" t="s">
        <v>5234</v>
      </c>
      <c r="F4814" s="132">
        <v>1</v>
      </c>
      <c r="G4814" s="132">
        <v>6</v>
      </c>
      <c r="H4814" s="132" t="s">
        <v>6137</v>
      </c>
      <c r="I4814" s="132">
        <v>866</v>
      </c>
      <c r="J4814" s="132" t="s">
        <v>447</v>
      </c>
      <c r="K4814" s="132" t="s">
        <v>58</v>
      </c>
      <c r="L4814" s="132">
        <v>25.353424657534251</v>
      </c>
      <c r="M4814" s="132">
        <v>13</v>
      </c>
      <c r="N4814" s="132">
        <v>24.45727439756126</v>
      </c>
      <c r="O4814" s="132">
        <v>4.7270057154008871</v>
      </c>
      <c r="P4814" s="132">
        <v>10.276257251358601</v>
      </c>
      <c r="Q4814" s="132">
        <v>23.16122953813262</v>
      </c>
      <c r="R4814" s="132">
        <v>4.7838559767884474</v>
      </c>
      <c r="S4814" s="132">
        <v>8.809661607767282</v>
      </c>
      <c r="T4814" s="132">
        <v>35.298973298944077</v>
      </c>
    </row>
    <row r="4815" spans="1:20" x14ac:dyDescent="0.45">
      <c r="A4815" s="160" t="s">
        <v>102</v>
      </c>
      <c r="B4815" s="160">
        <v>2025</v>
      </c>
      <c r="C4815" s="161">
        <v>45952</v>
      </c>
      <c r="D4815" s="160" t="s">
        <v>103</v>
      </c>
      <c r="E4815" s="160" t="s">
        <v>5234</v>
      </c>
      <c r="F4815" s="160">
        <v>2</v>
      </c>
      <c r="G4815" s="160">
        <v>1</v>
      </c>
      <c r="H4815" s="160" t="s">
        <v>6138</v>
      </c>
      <c r="I4815" s="160">
        <v>867</v>
      </c>
      <c r="J4815" s="160" t="s">
        <v>492</v>
      </c>
      <c r="K4815" s="160" t="s">
        <v>79</v>
      </c>
      <c r="L4815" s="160">
        <v>22.849315068493151</v>
      </c>
      <c r="M4815" s="160">
        <v>2</v>
      </c>
      <c r="N4815" s="160">
        <v>46.828163919221737</v>
      </c>
      <c r="O4815" s="160">
        <v>4.6568195845817852</v>
      </c>
      <c r="P4815" s="160">
        <v>32.857705165476389</v>
      </c>
      <c r="Q4815" s="160">
        <v>48.30896964100701</v>
      </c>
      <c r="R4815" s="160">
        <v>4.7117003686269614</v>
      </c>
      <c r="S4815" s="160">
        <v>34.173868535126132</v>
      </c>
      <c r="T4815" s="160">
        <v>34.890242521609572</v>
      </c>
    </row>
    <row r="4816" spans="1:20" x14ac:dyDescent="0.45">
      <c r="A4816" s="160" t="s">
        <v>102</v>
      </c>
      <c r="B4816" s="160">
        <v>2025</v>
      </c>
      <c r="C4816" s="161">
        <v>45952</v>
      </c>
      <c r="D4816" s="160" t="s">
        <v>103</v>
      </c>
      <c r="E4816" s="160" t="s">
        <v>5234</v>
      </c>
      <c r="F4816" s="160">
        <v>2</v>
      </c>
      <c r="G4816" s="160">
        <v>2</v>
      </c>
      <c r="H4816" s="160" t="s">
        <v>6138</v>
      </c>
      <c r="I4816" s="160">
        <v>867</v>
      </c>
      <c r="J4816" s="160" t="s">
        <v>525</v>
      </c>
      <c r="K4816" s="160" t="s">
        <v>524</v>
      </c>
      <c r="L4816" s="160">
        <v>25.241095890410961</v>
      </c>
      <c r="M4816" s="160">
        <v>12</v>
      </c>
      <c r="N4816" s="160">
        <v>30.59440451011012</v>
      </c>
      <c r="O4816" s="160">
        <v>4.5637979884725164</v>
      </c>
      <c r="P4816" s="160">
        <v>16.90301054469257</v>
      </c>
      <c r="Q4816" s="160">
        <v>33.410238672126532</v>
      </c>
      <c r="R4816" s="160">
        <v>4.4956025328633267</v>
      </c>
      <c r="S4816" s="160">
        <v>19.923431073536548</v>
      </c>
      <c r="T4816" s="160">
        <v>34.890242521609572</v>
      </c>
    </row>
    <row r="4817" spans="1:20" x14ac:dyDescent="0.45">
      <c r="A4817" s="160" t="s">
        <v>102</v>
      </c>
      <c r="B4817" s="160">
        <v>2025</v>
      </c>
      <c r="C4817" s="161">
        <v>45952</v>
      </c>
      <c r="D4817" s="160" t="s">
        <v>103</v>
      </c>
      <c r="E4817" s="160" t="s">
        <v>5234</v>
      </c>
      <c r="F4817" s="160">
        <v>2</v>
      </c>
      <c r="G4817" s="160">
        <v>3</v>
      </c>
      <c r="H4817" s="160" t="s">
        <v>6138</v>
      </c>
      <c r="I4817" s="160">
        <v>867</v>
      </c>
      <c r="J4817" s="160" t="s">
        <v>451</v>
      </c>
      <c r="K4817" s="160" t="s">
        <v>49</v>
      </c>
      <c r="L4817" s="160">
        <v>26.893150684931509</v>
      </c>
      <c r="M4817" s="160">
        <v>1</v>
      </c>
      <c r="N4817" s="160">
        <v>40.574980208736022</v>
      </c>
      <c r="O4817" s="160">
        <v>4.4204371071640587</v>
      </c>
      <c r="P4817" s="160">
        <v>27.313668887243839</v>
      </c>
      <c r="Q4817" s="160">
        <v>40.054508488498598</v>
      </c>
      <c r="R4817" s="160">
        <v>4.3731600432788014</v>
      </c>
      <c r="S4817" s="160">
        <v>26.935028358662191</v>
      </c>
      <c r="T4817" s="160">
        <v>34.890242521609572</v>
      </c>
    </row>
    <row r="4818" spans="1:20" x14ac:dyDescent="0.45">
      <c r="A4818" s="160" t="s">
        <v>102</v>
      </c>
      <c r="B4818" s="160">
        <v>2025</v>
      </c>
      <c r="C4818" s="161">
        <v>45952</v>
      </c>
      <c r="D4818" s="160" t="s">
        <v>103</v>
      </c>
      <c r="E4818" s="160" t="s">
        <v>5234</v>
      </c>
      <c r="F4818" s="160">
        <v>2</v>
      </c>
      <c r="G4818" s="160">
        <v>4</v>
      </c>
      <c r="H4818" s="160" t="s">
        <v>6138</v>
      </c>
      <c r="I4818" s="160">
        <v>867</v>
      </c>
      <c r="J4818" s="160" t="s">
        <v>410</v>
      </c>
      <c r="K4818" s="160" t="s">
        <v>88</v>
      </c>
      <c r="L4818" s="160">
        <v>25.80821917808219</v>
      </c>
      <c r="M4818" s="160">
        <v>6</v>
      </c>
      <c r="N4818" s="160">
        <v>41.790544417165442</v>
      </c>
      <c r="O4818" s="160">
        <v>4.6582748956727738</v>
      </c>
      <c r="P4818" s="160">
        <v>27.815719730147119</v>
      </c>
      <c r="Q4818" s="160">
        <v>39.719190671668649</v>
      </c>
      <c r="R4818" s="160">
        <v>4.5553098927608184</v>
      </c>
      <c r="S4818" s="160">
        <v>26.0532609933862</v>
      </c>
      <c r="T4818" s="160">
        <v>34.890242521609572</v>
      </c>
    </row>
    <row r="4819" spans="1:20" x14ac:dyDescent="0.45">
      <c r="A4819" s="160" t="s">
        <v>102</v>
      </c>
      <c r="B4819" s="160">
        <v>2025</v>
      </c>
      <c r="C4819" s="161">
        <v>45952</v>
      </c>
      <c r="D4819" s="160" t="s">
        <v>103</v>
      </c>
      <c r="E4819" s="160" t="s">
        <v>5234</v>
      </c>
      <c r="F4819" s="160">
        <v>2</v>
      </c>
      <c r="G4819" s="160">
        <v>5</v>
      </c>
      <c r="H4819" s="160" t="s">
        <v>6138</v>
      </c>
      <c r="I4819" s="160">
        <v>867</v>
      </c>
      <c r="J4819" s="160" t="s">
        <v>459</v>
      </c>
      <c r="K4819" s="160" t="s">
        <v>143</v>
      </c>
      <c r="L4819" s="160">
        <v>22.44383561643836</v>
      </c>
      <c r="M4819" s="160">
        <v>13</v>
      </c>
      <c r="N4819" s="160">
        <v>21.790564633150289</v>
      </c>
      <c r="O4819" s="160">
        <v>4.4427148176854274</v>
      </c>
      <c r="P4819" s="160">
        <v>8.4624201800940071</v>
      </c>
      <c r="Q4819" s="160">
        <v>22.33505619920469</v>
      </c>
      <c r="R4819" s="160">
        <v>4.4472106693105404</v>
      </c>
      <c r="S4819" s="160">
        <v>8.9934241912730712</v>
      </c>
      <c r="T4819" s="160">
        <v>34.890242521609572</v>
      </c>
    </row>
    <row r="4820" spans="1:20" x14ac:dyDescent="0.45">
      <c r="A4820" s="160" t="s">
        <v>102</v>
      </c>
      <c r="B4820" s="160">
        <v>2025</v>
      </c>
      <c r="C4820" s="161">
        <v>45952</v>
      </c>
      <c r="D4820" s="160" t="s">
        <v>103</v>
      </c>
      <c r="E4820" s="160" t="s">
        <v>5234</v>
      </c>
      <c r="F4820" s="160">
        <v>2</v>
      </c>
      <c r="G4820" s="160">
        <v>6</v>
      </c>
      <c r="H4820" s="160" t="s">
        <v>6138</v>
      </c>
      <c r="I4820" s="160">
        <v>867</v>
      </c>
      <c r="J4820" s="160" t="s">
        <v>563</v>
      </c>
      <c r="K4820" s="160" t="s">
        <v>91</v>
      </c>
      <c r="L4820" s="160">
        <v>19.282191780821918</v>
      </c>
      <c r="M4820" s="160">
        <v>13</v>
      </c>
      <c r="N4820" s="160">
        <v>27.762797441273801</v>
      </c>
      <c r="O4820" s="160">
        <v>6.0461487995971162</v>
      </c>
      <c r="P4820" s="160">
        <v>9.6243510424824485</v>
      </c>
      <c r="Q4820" s="160">
        <v>24.0029768887164</v>
      </c>
      <c r="R4820" s="160">
        <v>5.728725174679453</v>
      </c>
      <c r="S4820" s="160">
        <v>6.8168013646780423</v>
      </c>
      <c r="T4820" s="160">
        <v>34.890242521609572</v>
      </c>
    </row>
    <row r="4821" spans="1:20" x14ac:dyDescent="0.45">
      <c r="A4821" s="164" t="s">
        <v>102</v>
      </c>
      <c r="B4821" s="164">
        <v>2025</v>
      </c>
      <c r="C4821" s="165">
        <v>45952</v>
      </c>
      <c r="D4821" s="164" t="s">
        <v>103</v>
      </c>
      <c r="E4821" s="164" t="s">
        <v>5234</v>
      </c>
      <c r="F4821" s="164">
        <v>3</v>
      </c>
      <c r="G4821" s="164">
        <v>1</v>
      </c>
      <c r="H4821" s="164" t="s">
        <v>6139</v>
      </c>
      <c r="I4821" s="164">
        <v>868</v>
      </c>
      <c r="J4821" s="164" t="s">
        <v>478</v>
      </c>
      <c r="K4821" s="164" t="s">
        <v>79</v>
      </c>
      <c r="L4821" s="164">
        <v>26.06301369863014</v>
      </c>
      <c r="M4821" s="164">
        <v>9</v>
      </c>
      <c r="N4821" s="164">
        <v>27.413655586364591</v>
      </c>
      <c r="O4821" s="164">
        <v>4.415083325885961</v>
      </c>
      <c r="P4821" s="164">
        <v>14.168405608706699</v>
      </c>
      <c r="Q4821" s="164">
        <v>30.865219606173699</v>
      </c>
      <c r="R4821" s="164">
        <v>4.4163707140893793</v>
      </c>
      <c r="S4821" s="164">
        <v>17.616107463905561</v>
      </c>
      <c r="T4821" s="164">
        <v>33.965627579471118</v>
      </c>
    </row>
    <row r="4822" spans="1:20" x14ac:dyDescent="0.45">
      <c r="A4822" s="164" t="s">
        <v>102</v>
      </c>
      <c r="B4822" s="164">
        <v>2025</v>
      </c>
      <c r="C4822" s="165">
        <v>45952</v>
      </c>
      <c r="D4822" s="164" t="s">
        <v>103</v>
      </c>
      <c r="E4822" s="164" t="s">
        <v>5234</v>
      </c>
      <c r="F4822" s="164">
        <v>3</v>
      </c>
      <c r="G4822" s="164">
        <v>2</v>
      </c>
      <c r="H4822" s="164" t="s">
        <v>6139</v>
      </c>
      <c r="I4822" s="164">
        <v>868</v>
      </c>
      <c r="J4822" s="164" t="s">
        <v>519</v>
      </c>
      <c r="K4822" s="164" t="s">
        <v>91</v>
      </c>
      <c r="L4822" s="164">
        <v>22.512328767123289</v>
      </c>
      <c r="M4822" s="164">
        <v>4</v>
      </c>
      <c r="N4822" s="164">
        <v>27.03095767255342</v>
      </c>
      <c r="O4822" s="164">
        <v>4.47707261255918</v>
      </c>
      <c r="P4822" s="164">
        <v>13.59973983487588</v>
      </c>
      <c r="Q4822" s="164">
        <v>29.41933836941061</v>
      </c>
      <c r="R4822" s="164">
        <v>4.4009145293516454</v>
      </c>
      <c r="S4822" s="164">
        <v>16.216594781355681</v>
      </c>
      <c r="T4822" s="164">
        <v>33.965627579471118</v>
      </c>
    </row>
    <row r="4823" spans="1:20" x14ac:dyDescent="0.45">
      <c r="A4823" s="164" t="s">
        <v>102</v>
      </c>
      <c r="B4823" s="164">
        <v>2025</v>
      </c>
      <c r="C4823" s="165">
        <v>45952</v>
      </c>
      <c r="D4823" s="164" t="s">
        <v>103</v>
      </c>
      <c r="E4823" s="164" t="s">
        <v>5234</v>
      </c>
      <c r="F4823" s="164">
        <v>3</v>
      </c>
      <c r="G4823" s="164">
        <v>3</v>
      </c>
      <c r="H4823" s="164" t="s">
        <v>6139</v>
      </c>
      <c r="I4823" s="164">
        <v>868</v>
      </c>
      <c r="J4823" s="164" t="s">
        <v>418</v>
      </c>
      <c r="K4823" s="164" t="s">
        <v>96</v>
      </c>
      <c r="L4823" s="164">
        <v>27.421917808219181</v>
      </c>
      <c r="M4823" s="164">
        <v>8</v>
      </c>
      <c r="N4823" s="164">
        <v>37.787456985869127</v>
      </c>
      <c r="O4823" s="164">
        <v>4.5020683724623964</v>
      </c>
      <c r="P4823" s="164">
        <v>24.281251868481942</v>
      </c>
      <c r="Q4823" s="164">
        <v>37.004610698118547</v>
      </c>
      <c r="R4823" s="164">
        <v>4.4103877566406418</v>
      </c>
      <c r="S4823" s="164">
        <v>23.773447428196619</v>
      </c>
      <c r="T4823" s="164">
        <v>33.965627579471118</v>
      </c>
    </row>
    <row r="4824" spans="1:20" x14ac:dyDescent="0.45">
      <c r="A4824" s="164" t="s">
        <v>102</v>
      </c>
      <c r="B4824" s="164">
        <v>2025</v>
      </c>
      <c r="C4824" s="165">
        <v>45952</v>
      </c>
      <c r="D4824" s="164" t="s">
        <v>103</v>
      </c>
      <c r="E4824" s="164" t="s">
        <v>5234</v>
      </c>
      <c r="F4824" s="164">
        <v>3</v>
      </c>
      <c r="G4824" s="164">
        <v>4</v>
      </c>
      <c r="H4824" s="164" t="s">
        <v>6139</v>
      </c>
      <c r="I4824" s="164">
        <v>868</v>
      </c>
      <c r="J4824" s="164" t="s">
        <v>546</v>
      </c>
      <c r="K4824" s="164" t="s">
        <v>34</v>
      </c>
      <c r="L4824" s="164">
        <v>27.419178082191781</v>
      </c>
      <c r="M4824" s="164">
        <v>7</v>
      </c>
      <c r="N4824" s="164">
        <v>40.913772548544209</v>
      </c>
      <c r="O4824" s="164">
        <v>4.5441807011991449</v>
      </c>
      <c r="P4824" s="164">
        <v>27.281230444946779</v>
      </c>
      <c r="Q4824" s="164">
        <v>38.521726637342653</v>
      </c>
      <c r="R4824" s="164">
        <v>4.4533413983507826</v>
      </c>
      <c r="S4824" s="164">
        <v>25.161702442290309</v>
      </c>
      <c r="T4824" s="164">
        <v>33.965627579471118</v>
      </c>
    </row>
    <row r="4825" spans="1:20" x14ac:dyDescent="0.45">
      <c r="A4825" s="164" t="s">
        <v>102</v>
      </c>
      <c r="B4825" s="164">
        <v>2025</v>
      </c>
      <c r="C4825" s="165">
        <v>45952</v>
      </c>
      <c r="D4825" s="164" t="s">
        <v>103</v>
      </c>
      <c r="E4825" s="164" t="s">
        <v>5234</v>
      </c>
      <c r="F4825" s="164">
        <v>3</v>
      </c>
      <c r="G4825" s="164">
        <v>5</v>
      </c>
      <c r="H4825" s="164" t="s">
        <v>6139</v>
      </c>
      <c r="I4825" s="164">
        <v>868</v>
      </c>
      <c r="J4825" s="164" t="s">
        <v>523</v>
      </c>
      <c r="K4825" s="164" t="s">
        <v>524</v>
      </c>
      <c r="L4825" s="164">
        <v>22.449315068493149</v>
      </c>
      <c r="M4825" s="164">
        <v>13</v>
      </c>
      <c r="N4825" s="164">
        <v>36.682295104024263</v>
      </c>
      <c r="O4825" s="164">
        <v>4.5764164422088118</v>
      </c>
      <c r="P4825" s="164">
        <v>22.953045777397818</v>
      </c>
      <c r="Q4825" s="164">
        <v>33.7546007537115</v>
      </c>
      <c r="R4825" s="164">
        <v>4.5595960364296886</v>
      </c>
      <c r="S4825" s="164">
        <v>20.075812644422431</v>
      </c>
      <c r="T4825" s="164">
        <v>33.965627579471118</v>
      </c>
    </row>
    <row r="4826" spans="1:20" x14ac:dyDescent="0.45">
      <c r="A4826" s="164" t="s">
        <v>102</v>
      </c>
      <c r="B4826" s="164">
        <v>2025</v>
      </c>
      <c r="C4826" s="165">
        <v>45952</v>
      </c>
      <c r="D4826" s="164" t="s">
        <v>103</v>
      </c>
      <c r="E4826" s="164" t="s">
        <v>5234</v>
      </c>
      <c r="F4826" s="164">
        <v>3</v>
      </c>
      <c r="G4826" s="164" t="s">
        <v>589</v>
      </c>
      <c r="H4826" s="164" t="s">
        <v>6139</v>
      </c>
      <c r="I4826" s="164">
        <v>868</v>
      </c>
      <c r="J4826" s="164" t="s">
        <v>541</v>
      </c>
      <c r="K4826" s="164" t="s">
        <v>49</v>
      </c>
      <c r="L4826" s="164">
        <v>24.06575342465753</v>
      </c>
      <c r="M4826" s="164">
        <v>13</v>
      </c>
      <c r="N4826" s="164">
        <v>31.99248277488643</v>
      </c>
      <c r="O4826" s="164">
        <v>5.5730838505252667</v>
      </c>
      <c r="P4826" s="164">
        <v>15.27323122331063</v>
      </c>
      <c r="Q4826" s="164">
        <v>31.99248277488643</v>
      </c>
      <c r="R4826" s="164">
        <v>5.5730838505252667</v>
      </c>
      <c r="S4826" s="164">
        <v>15.27323122331063</v>
      </c>
      <c r="T4826" s="164">
        <v>33.965627579471118</v>
      </c>
    </row>
    <row r="4827" spans="1:20" x14ac:dyDescent="0.45">
      <c r="A4827" s="136" t="s">
        <v>102</v>
      </c>
      <c r="B4827" s="136">
        <v>2025</v>
      </c>
      <c r="C4827" s="137">
        <v>45952</v>
      </c>
      <c r="D4827" s="136" t="s">
        <v>103</v>
      </c>
      <c r="E4827" s="136" t="s">
        <v>5283</v>
      </c>
      <c r="F4827" s="136">
        <v>1</v>
      </c>
      <c r="G4827" s="136">
        <v>1</v>
      </c>
      <c r="H4827" s="136" t="s">
        <v>6140</v>
      </c>
      <c r="I4827" s="136">
        <v>869</v>
      </c>
      <c r="J4827" s="136" t="s">
        <v>492</v>
      </c>
      <c r="K4827" s="136" t="s">
        <v>79</v>
      </c>
      <c r="L4827" s="136">
        <v>22.849315068493151</v>
      </c>
      <c r="M4827" s="136">
        <v>2</v>
      </c>
      <c r="N4827" s="136">
        <v>48.30896964100701</v>
      </c>
      <c r="O4827" s="136">
        <v>4.7117003686269614</v>
      </c>
      <c r="P4827" s="136">
        <v>34.173868535126132</v>
      </c>
      <c r="Q4827" s="136">
        <v>49.958760461773331</v>
      </c>
      <c r="R4827" s="136">
        <v>4.7414111791548654</v>
      </c>
      <c r="S4827" s="136">
        <v>35.734526924308739</v>
      </c>
      <c r="T4827" s="136">
        <v>38.684644243886552</v>
      </c>
    </row>
    <row r="4828" spans="1:20" x14ac:dyDescent="0.45">
      <c r="A4828" s="136" t="s">
        <v>102</v>
      </c>
      <c r="B4828" s="136">
        <v>2025</v>
      </c>
      <c r="C4828" s="137">
        <v>45952</v>
      </c>
      <c r="D4828" s="136" t="s">
        <v>103</v>
      </c>
      <c r="E4828" s="136" t="s">
        <v>5283</v>
      </c>
      <c r="F4828" s="136">
        <v>1</v>
      </c>
      <c r="G4828" s="136">
        <v>2</v>
      </c>
      <c r="H4828" s="136" t="s">
        <v>6140</v>
      </c>
      <c r="I4828" s="136">
        <v>869</v>
      </c>
      <c r="J4828" s="136" t="s">
        <v>403</v>
      </c>
      <c r="K4828" s="136" t="s">
        <v>61</v>
      </c>
      <c r="L4828" s="136">
        <v>28.62191780821918</v>
      </c>
      <c r="M4828" s="136">
        <v>5</v>
      </c>
      <c r="N4828" s="136">
        <v>34.807811326225952</v>
      </c>
      <c r="O4828" s="136">
        <v>4.3863235016821331</v>
      </c>
      <c r="P4828" s="136">
        <v>21.648840821179551</v>
      </c>
      <c r="Q4828" s="136">
        <v>37.128755150085013</v>
      </c>
      <c r="R4828" s="136">
        <v>4.3582146691248713</v>
      </c>
      <c r="S4828" s="136">
        <v>24.05411114271039</v>
      </c>
      <c r="T4828" s="136">
        <v>38.684644243886552</v>
      </c>
    </row>
    <row r="4829" spans="1:20" x14ac:dyDescent="0.45">
      <c r="A4829" s="136" t="s">
        <v>102</v>
      </c>
      <c r="B4829" s="136">
        <v>2025</v>
      </c>
      <c r="C4829" s="137">
        <v>45952</v>
      </c>
      <c r="D4829" s="136" t="s">
        <v>103</v>
      </c>
      <c r="E4829" s="136" t="s">
        <v>5283</v>
      </c>
      <c r="F4829" s="136">
        <v>1</v>
      </c>
      <c r="G4829" s="136">
        <v>3</v>
      </c>
      <c r="H4829" s="136" t="s">
        <v>6140</v>
      </c>
      <c r="I4829" s="136">
        <v>869</v>
      </c>
      <c r="J4829" s="136" t="s">
        <v>451</v>
      </c>
      <c r="K4829" s="136" t="s">
        <v>49</v>
      </c>
      <c r="L4829" s="136">
        <v>26.893150684931509</v>
      </c>
      <c r="M4829" s="136">
        <v>1</v>
      </c>
      <c r="N4829" s="136">
        <v>40.054508488498598</v>
      </c>
      <c r="O4829" s="136">
        <v>4.3731600432788014</v>
      </c>
      <c r="P4829" s="136">
        <v>26.935028358662191</v>
      </c>
      <c r="Q4829" s="136">
        <v>40.182856905297527</v>
      </c>
      <c r="R4829" s="136">
        <v>4.3249121565628164</v>
      </c>
      <c r="S4829" s="136">
        <v>27.208120435609079</v>
      </c>
      <c r="T4829" s="136">
        <v>38.684644243886552</v>
      </c>
    </row>
    <row r="4830" spans="1:20" x14ac:dyDescent="0.45">
      <c r="A4830" s="136" t="s">
        <v>102</v>
      </c>
      <c r="B4830" s="136">
        <v>2025</v>
      </c>
      <c r="C4830" s="137">
        <v>45952</v>
      </c>
      <c r="D4830" s="136" t="s">
        <v>103</v>
      </c>
      <c r="E4830" s="136" t="s">
        <v>5283</v>
      </c>
      <c r="F4830" s="136">
        <v>1</v>
      </c>
      <c r="G4830" s="136">
        <v>4</v>
      </c>
      <c r="H4830" s="136" t="s">
        <v>6140</v>
      </c>
      <c r="I4830" s="136">
        <v>869</v>
      </c>
      <c r="J4830" s="136" t="s">
        <v>546</v>
      </c>
      <c r="K4830" s="136" t="s">
        <v>34</v>
      </c>
      <c r="L4830" s="136">
        <v>27.419178082191781</v>
      </c>
      <c r="M4830" s="136">
        <v>7</v>
      </c>
      <c r="N4830" s="136">
        <v>38.521726637342653</v>
      </c>
      <c r="O4830" s="136">
        <v>4.4533413983507826</v>
      </c>
      <c r="P4830" s="136">
        <v>25.161702442290309</v>
      </c>
      <c r="Q4830" s="136">
        <v>37.953441444042738</v>
      </c>
      <c r="R4830" s="136">
        <v>4.3812414110498104</v>
      </c>
      <c r="S4830" s="136">
        <v>24.809717210893311</v>
      </c>
      <c r="T4830" s="136">
        <v>38.684644243886552</v>
      </c>
    </row>
    <row r="4831" spans="1:20" x14ac:dyDescent="0.45">
      <c r="A4831" s="136" t="s">
        <v>102</v>
      </c>
      <c r="B4831" s="136">
        <v>2025</v>
      </c>
      <c r="C4831" s="137">
        <v>45952</v>
      </c>
      <c r="D4831" s="136" t="s">
        <v>103</v>
      </c>
      <c r="E4831" s="136" t="s">
        <v>5283</v>
      </c>
      <c r="F4831" s="136">
        <v>1</v>
      </c>
      <c r="G4831" s="136">
        <v>5</v>
      </c>
      <c r="H4831" s="136" t="s">
        <v>6140</v>
      </c>
      <c r="I4831" s="136">
        <v>869</v>
      </c>
      <c r="J4831" s="136" t="s">
        <v>525</v>
      </c>
      <c r="K4831" s="136" t="s">
        <v>524</v>
      </c>
      <c r="L4831" s="136">
        <v>25.241095890410961</v>
      </c>
      <c r="M4831" s="136">
        <v>12</v>
      </c>
      <c r="N4831" s="136">
        <v>33.410238672126532</v>
      </c>
      <c r="O4831" s="136">
        <v>4.4956025328633267</v>
      </c>
      <c r="P4831" s="136">
        <v>19.923431073536548</v>
      </c>
      <c r="Q4831" s="136">
        <v>32.789697534211612</v>
      </c>
      <c r="R4831" s="136">
        <v>4.4326123941411222</v>
      </c>
      <c r="S4831" s="136">
        <v>19.49186035178824</v>
      </c>
      <c r="T4831" s="136">
        <v>38.684644243886552</v>
      </c>
    </row>
    <row r="4832" spans="1:20" x14ac:dyDescent="0.45">
      <c r="A4832" s="136" t="s">
        <v>102</v>
      </c>
      <c r="B4832" s="136">
        <v>2025</v>
      </c>
      <c r="C4832" s="137">
        <v>45952</v>
      </c>
      <c r="D4832" s="136" t="s">
        <v>103</v>
      </c>
      <c r="E4832" s="136" t="s">
        <v>5283</v>
      </c>
      <c r="F4832" s="136">
        <v>1</v>
      </c>
      <c r="G4832" s="136">
        <v>6</v>
      </c>
      <c r="H4832" s="136" t="s">
        <v>6140</v>
      </c>
      <c r="I4832" s="136">
        <v>869</v>
      </c>
      <c r="J4832" s="136" t="s">
        <v>418</v>
      </c>
      <c r="K4832" s="136" t="s">
        <v>96</v>
      </c>
      <c r="L4832" s="136">
        <v>27.421917808219181</v>
      </c>
      <c r="M4832" s="136">
        <v>8</v>
      </c>
      <c r="N4832" s="136">
        <v>37.004610698118547</v>
      </c>
      <c r="O4832" s="136">
        <v>4.4103877566406418</v>
      </c>
      <c r="P4832" s="136">
        <v>23.773447428196619</v>
      </c>
      <c r="Q4832" s="136">
        <v>34.220245819513288</v>
      </c>
      <c r="R4832" s="136">
        <v>4.440520567260446</v>
      </c>
      <c r="S4832" s="136">
        <v>20.89868411773195</v>
      </c>
      <c r="T4832" s="136">
        <v>38.684644243886552</v>
      </c>
    </row>
    <row r="4833" spans="1:20" x14ac:dyDescent="0.45">
      <c r="A4833" s="166" t="s">
        <v>102</v>
      </c>
      <c r="B4833" s="166">
        <v>2025</v>
      </c>
      <c r="C4833" s="167">
        <v>45952</v>
      </c>
      <c r="D4833" s="166" t="s">
        <v>103</v>
      </c>
      <c r="E4833" s="166" t="s">
        <v>5283</v>
      </c>
      <c r="F4833" s="166">
        <v>2</v>
      </c>
      <c r="G4833" s="166">
        <v>1</v>
      </c>
      <c r="H4833" s="166" t="s">
        <v>6141</v>
      </c>
      <c r="I4833" s="166">
        <v>870</v>
      </c>
      <c r="J4833" s="166" t="s">
        <v>529</v>
      </c>
      <c r="K4833" s="166" t="s">
        <v>121</v>
      </c>
      <c r="L4833" s="166">
        <v>19.81917808219178</v>
      </c>
      <c r="M4833" s="166">
        <v>3</v>
      </c>
      <c r="N4833" s="166">
        <v>30.57291849834602</v>
      </c>
      <c r="O4833" s="166">
        <v>4.9971520800035574</v>
      </c>
      <c r="P4833" s="166">
        <v>15.581462258335341</v>
      </c>
      <c r="Q4833" s="166">
        <v>34.887267155037151</v>
      </c>
      <c r="R4833" s="166">
        <v>4.844633715545875</v>
      </c>
      <c r="S4833" s="166">
        <v>20.353366008399529</v>
      </c>
      <c r="T4833" s="166">
        <v>35.964709984113057</v>
      </c>
    </row>
    <row r="4834" spans="1:20" x14ac:dyDescent="0.45">
      <c r="A4834" s="166" t="s">
        <v>102</v>
      </c>
      <c r="B4834" s="166">
        <v>2025</v>
      </c>
      <c r="C4834" s="167">
        <v>45952</v>
      </c>
      <c r="D4834" s="166" t="s">
        <v>103</v>
      </c>
      <c r="E4834" s="166" t="s">
        <v>5283</v>
      </c>
      <c r="F4834" s="166">
        <v>2</v>
      </c>
      <c r="G4834" s="166">
        <v>2</v>
      </c>
      <c r="H4834" s="166" t="s">
        <v>6141</v>
      </c>
      <c r="I4834" s="166">
        <v>870</v>
      </c>
      <c r="J4834" s="166" t="s">
        <v>410</v>
      </c>
      <c r="K4834" s="166" t="s">
        <v>88</v>
      </c>
      <c r="L4834" s="166">
        <v>25.80821917808219</v>
      </c>
      <c r="M4834" s="166">
        <v>6</v>
      </c>
      <c r="N4834" s="166">
        <v>39.719190671668649</v>
      </c>
      <c r="O4834" s="166">
        <v>4.5553098927608184</v>
      </c>
      <c r="P4834" s="166">
        <v>26.0532609933862</v>
      </c>
      <c r="Q4834" s="166">
        <v>40.21091859833961</v>
      </c>
      <c r="R4834" s="166">
        <v>4.4576335228453354</v>
      </c>
      <c r="S4834" s="166">
        <v>26.83801802980361</v>
      </c>
      <c r="T4834" s="166">
        <v>35.964709984113057</v>
      </c>
    </row>
    <row r="4835" spans="1:20" x14ac:dyDescent="0.45">
      <c r="A4835" s="166" t="s">
        <v>102</v>
      </c>
      <c r="B4835" s="166">
        <v>2025</v>
      </c>
      <c r="C4835" s="167">
        <v>45952</v>
      </c>
      <c r="D4835" s="166" t="s">
        <v>103</v>
      </c>
      <c r="E4835" s="166" t="s">
        <v>5283</v>
      </c>
      <c r="F4835" s="166">
        <v>2</v>
      </c>
      <c r="G4835" s="166">
        <v>3</v>
      </c>
      <c r="H4835" s="166" t="s">
        <v>6141</v>
      </c>
      <c r="I4835" s="166">
        <v>870</v>
      </c>
      <c r="J4835" s="166" t="s">
        <v>519</v>
      </c>
      <c r="K4835" s="166" t="s">
        <v>91</v>
      </c>
      <c r="L4835" s="166">
        <v>22.512328767123289</v>
      </c>
      <c r="M4835" s="166">
        <v>4</v>
      </c>
      <c r="N4835" s="166">
        <v>29.41933836941061</v>
      </c>
      <c r="O4835" s="166">
        <v>4.4009145293516454</v>
      </c>
      <c r="P4835" s="166">
        <v>16.216594781355681</v>
      </c>
      <c r="Q4835" s="166">
        <v>31.099753085622119</v>
      </c>
      <c r="R4835" s="166">
        <v>4.3240337384688976</v>
      </c>
      <c r="S4835" s="166">
        <v>18.127651870215431</v>
      </c>
      <c r="T4835" s="166">
        <v>35.964709984113057</v>
      </c>
    </row>
    <row r="4836" spans="1:20" x14ac:dyDescent="0.45">
      <c r="A4836" s="166" t="s">
        <v>102</v>
      </c>
      <c r="B4836" s="166">
        <v>2025</v>
      </c>
      <c r="C4836" s="167">
        <v>45952</v>
      </c>
      <c r="D4836" s="166" t="s">
        <v>103</v>
      </c>
      <c r="E4836" s="166" t="s">
        <v>5283</v>
      </c>
      <c r="F4836" s="166">
        <v>2</v>
      </c>
      <c r="G4836" s="166">
        <v>4</v>
      </c>
      <c r="H4836" s="166" t="s">
        <v>6141</v>
      </c>
      <c r="I4836" s="166">
        <v>870</v>
      </c>
      <c r="J4836" s="166" t="s">
        <v>478</v>
      </c>
      <c r="K4836" s="166" t="s">
        <v>79</v>
      </c>
      <c r="L4836" s="166">
        <v>26.06301369863014</v>
      </c>
      <c r="M4836" s="166">
        <v>9</v>
      </c>
      <c r="N4836" s="166">
        <v>30.865219606173699</v>
      </c>
      <c r="O4836" s="166">
        <v>4.4163707140893793</v>
      </c>
      <c r="P4836" s="166">
        <v>17.616107463905561</v>
      </c>
      <c r="Q4836" s="166">
        <v>31.46920516503344</v>
      </c>
      <c r="R4836" s="166">
        <v>4.3318687460987144</v>
      </c>
      <c r="S4836" s="166">
        <v>18.473598926737299</v>
      </c>
      <c r="T4836" s="166">
        <v>35.964709984113057</v>
      </c>
    </row>
    <row r="4837" spans="1:20" x14ac:dyDescent="0.45">
      <c r="A4837" s="166" t="s">
        <v>102</v>
      </c>
      <c r="B4837" s="166">
        <v>2025</v>
      </c>
      <c r="C4837" s="167">
        <v>45952</v>
      </c>
      <c r="D4837" s="166" t="s">
        <v>103</v>
      </c>
      <c r="E4837" s="166" t="s">
        <v>5283</v>
      </c>
      <c r="F4837" s="166">
        <v>2</v>
      </c>
      <c r="G4837" s="166">
        <v>5</v>
      </c>
      <c r="H4837" s="166" t="s">
        <v>6141</v>
      </c>
      <c r="I4837" s="166">
        <v>870</v>
      </c>
      <c r="J4837" s="166" t="s">
        <v>441</v>
      </c>
      <c r="K4837" s="166" t="s">
        <v>34</v>
      </c>
      <c r="L4837" s="166">
        <v>26.13424657534247</v>
      </c>
      <c r="M4837" s="166">
        <v>10</v>
      </c>
      <c r="N4837" s="166">
        <v>37.512699801964189</v>
      </c>
      <c r="O4837" s="166">
        <v>4.4049799983637676</v>
      </c>
      <c r="P4837" s="166">
        <v>24.297759806872889</v>
      </c>
      <c r="Q4837" s="166">
        <v>35.961637619960698</v>
      </c>
      <c r="R4837" s="166">
        <v>4.3341151375566724</v>
      </c>
      <c r="S4837" s="166">
        <v>22.959292207290691</v>
      </c>
      <c r="T4837" s="166">
        <v>35.964709984113057</v>
      </c>
    </row>
    <row r="4838" spans="1:20" x14ac:dyDescent="0.45">
      <c r="A4838" s="166" t="s">
        <v>102</v>
      </c>
      <c r="B4838" s="166">
        <v>2025</v>
      </c>
      <c r="C4838" s="167">
        <v>45952</v>
      </c>
      <c r="D4838" s="166" t="s">
        <v>103</v>
      </c>
      <c r="E4838" s="166" t="s">
        <v>5283</v>
      </c>
      <c r="F4838" s="166">
        <v>2</v>
      </c>
      <c r="G4838" s="166">
        <v>6</v>
      </c>
      <c r="H4838" s="166" t="s">
        <v>6141</v>
      </c>
      <c r="I4838" s="166">
        <v>870</v>
      </c>
      <c r="J4838" s="166" t="s">
        <v>446</v>
      </c>
      <c r="K4838" s="166" t="s">
        <v>37</v>
      </c>
      <c r="L4838" s="166">
        <v>25.827397260273969</v>
      </c>
      <c r="M4838" s="166">
        <v>11</v>
      </c>
      <c r="N4838" s="166">
        <v>47.698892957115227</v>
      </c>
      <c r="O4838" s="166">
        <v>4.5037693064949904</v>
      </c>
      <c r="P4838" s="166">
        <v>34.187585037630257</v>
      </c>
      <c r="Q4838" s="166">
        <v>42.861805148629912</v>
      </c>
      <c r="R4838" s="166">
        <v>4.4492177396174224</v>
      </c>
      <c r="S4838" s="166">
        <v>29.51415192977765</v>
      </c>
      <c r="T4838" s="166">
        <v>35.964709984113057</v>
      </c>
    </row>
    <row r="4839" spans="1:20" x14ac:dyDescent="0.45">
      <c r="A4839" s="138" t="s">
        <v>102</v>
      </c>
      <c r="B4839" s="138">
        <v>2025</v>
      </c>
      <c r="C4839" s="139">
        <v>45952</v>
      </c>
      <c r="D4839" s="138" t="s">
        <v>103</v>
      </c>
      <c r="E4839" s="138" t="s">
        <v>5194</v>
      </c>
      <c r="F4839" s="138" t="s">
        <v>579</v>
      </c>
      <c r="G4839" s="138">
        <v>1</v>
      </c>
      <c r="H4839" s="138" t="s">
        <v>6142</v>
      </c>
      <c r="I4839" s="138">
        <v>871</v>
      </c>
      <c r="J4839" s="138" t="s">
        <v>546</v>
      </c>
      <c r="K4839" s="138" t="s">
        <v>34</v>
      </c>
      <c r="L4839" s="138">
        <v>27.419178082191781</v>
      </c>
      <c r="M4839" s="138">
        <v>7</v>
      </c>
      <c r="N4839" s="138">
        <v>37.953441444042738</v>
      </c>
      <c r="O4839" s="138">
        <v>4.3812414110498104</v>
      </c>
      <c r="P4839" s="138">
        <v>24.809717210893311</v>
      </c>
      <c r="Q4839" s="138">
        <v>40.358454804685678</v>
      </c>
      <c r="R4839" s="138">
        <v>4.422311961798064</v>
      </c>
      <c r="S4839" s="138">
        <v>27.091518919291492</v>
      </c>
      <c r="T4839" s="138">
        <v>35.876005455231947</v>
      </c>
    </row>
    <row r="4840" spans="1:20" x14ac:dyDescent="0.45">
      <c r="A4840" s="138" t="s">
        <v>102</v>
      </c>
      <c r="B4840" s="138">
        <v>2025</v>
      </c>
      <c r="C4840" s="139">
        <v>45952</v>
      </c>
      <c r="D4840" s="138" t="s">
        <v>103</v>
      </c>
      <c r="E4840" s="138" t="s">
        <v>5194</v>
      </c>
      <c r="F4840" s="138" t="s">
        <v>579</v>
      </c>
      <c r="G4840" s="138">
        <v>2</v>
      </c>
      <c r="H4840" s="138" t="s">
        <v>6142</v>
      </c>
      <c r="I4840" s="138">
        <v>871</v>
      </c>
      <c r="J4840" s="138" t="s">
        <v>418</v>
      </c>
      <c r="K4840" s="138" t="s">
        <v>96</v>
      </c>
      <c r="L4840" s="138">
        <v>27.421917808219181</v>
      </c>
      <c r="M4840" s="138">
        <v>8</v>
      </c>
      <c r="N4840" s="138">
        <v>34.220245819513288</v>
      </c>
      <c r="O4840" s="138">
        <v>4.440520567260446</v>
      </c>
      <c r="P4840" s="138">
        <v>20.89868411773195</v>
      </c>
      <c r="Q4840" s="138">
        <v>35.946704794868907</v>
      </c>
      <c r="R4840" s="138">
        <v>4.3787803210481222</v>
      </c>
      <c r="S4840" s="138">
        <v>22.810363831724551</v>
      </c>
      <c r="T4840" s="138">
        <v>35.876005455231947</v>
      </c>
    </row>
    <row r="4841" spans="1:20" x14ac:dyDescent="0.45">
      <c r="A4841" s="138" t="s">
        <v>102</v>
      </c>
      <c r="B4841" s="138">
        <v>2025</v>
      </c>
      <c r="C4841" s="139">
        <v>45952</v>
      </c>
      <c r="D4841" s="138" t="s">
        <v>103</v>
      </c>
      <c r="E4841" s="138" t="s">
        <v>5194</v>
      </c>
      <c r="F4841" s="138" t="s">
        <v>579</v>
      </c>
      <c r="G4841" s="138">
        <v>3</v>
      </c>
      <c r="H4841" s="138" t="s">
        <v>6142</v>
      </c>
      <c r="I4841" s="138">
        <v>871</v>
      </c>
      <c r="J4841" s="138" t="s">
        <v>478</v>
      </c>
      <c r="K4841" s="138" t="s">
        <v>79</v>
      </c>
      <c r="L4841" s="138">
        <v>26.06301369863014</v>
      </c>
      <c r="M4841" s="138">
        <v>9</v>
      </c>
      <c r="N4841" s="138">
        <v>31.46920516503344</v>
      </c>
      <c r="O4841" s="138">
        <v>4.3318687460987144</v>
      </c>
      <c r="P4841" s="138">
        <v>18.473598926737299</v>
      </c>
      <c r="Q4841" s="138">
        <v>32.755967608558137</v>
      </c>
      <c r="R4841" s="138">
        <v>4.2797392540247694</v>
      </c>
      <c r="S4841" s="138">
        <v>19.916749846483839</v>
      </c>
      <c r="T4841" s="138">
        <v>35.876005455231947</v>
      </c>
    </row>
    <row r="4842" spans="1:20" x14ac:dyDescent="0.45">
      <c r="A4842" s="138" t="s">
        <v>102</v>
      </c>
      <c r="B4842" s="138">
        <v>2025</v>
      </c>
      <c r="C4842" s="139">
        <v>45952</v>
      </c>
      <c r="D4842" s="138" t="s">
        <v>103</v>
      </c>
      <c r="E4842" s="138" t="s">
        <v>5194</v>
      </c>
      <c r="F4842" s="138" t="s">
        <v>579</v>
      </c>
      <c r="G4842" s="138">
        <v>4</v>
      </c>
      <c r="H4842" s="138" t="s">
        <v>6142</v>
      </c>
      <c r="I4842" s="138">
        <v>871</v>
      </c>
      <c r="J4842" s="138" t="s">
        <v>441</v>
      </c>
      <c r="K4842" s="138" t="s">
        <v>34</v>
      </c>
      <c r="L4842" s="138">
        <v>26.13424657534247</v>
      </c>
      <c r="M4842" s="138">
        <v>10</v>
      </c>
      <c r="N4842" s="138">
        <v>35.961637619960698</v>
      </c>
      <c r="O4842" s="138">
        <v>4.3341151375566724</v>
      </c>
      <c r="P4842" s="138">
        <v>22.959292207290691</v>
      </c>
      <c r="Q4842" s="138">
        <v>35.525368095199568</v>
      </c>
      <c r="R4842" s="138">
        <v>4.280578278412781</v>
      </c>
      <c r="S4842" s="138">
        <v>22.68363325996123</v>
      </c>
      <c r="T4842" s="138">
        <v>35.876005455231947</v>
      </c>
    </row>
    <row r="4843" spans="1:20" x14ac:dyDescent="0.45">
      <c r="A4843" s="138" t="s">
        <v>102</v>
      </c>
      <c r="B4843" s="138">
        <v>2025</v>
      </c>
      <c r="C4843" s="139">
        <v>45952</v>
      </c>
      <c r="D4843" s="138" t="s">
        <v>103</v>
      </c>
      <c r="E4843" s="138" t="s">
        <v>5194</v>
      </c>
      <c r="F4843" s="138" t="s">
        <v>579</v>
      </c>
      <c r="G4843" s="138">
        <v>5</v>
      </c>
      <c r="H4843" s="138" t="s">
        <v>6142</v>
      </c>
      <c r="I4843" s="138">
        <v>871</v>
      </c>
      <c r="J4843" s="138" t="s">
        <v>446</v>
      </c>
      <c r="K4843" s="138" t="s">
        <v>37</v>
      </c>
      <c r="L4843" s="138">
        <v>25.827397260273969</v>
      </c>
      <c r="M4843" s="138">
        <v>11</v>
      </c>
      <c r="N4843" s="138">
        <v>42.861805148629912</v>
      </c>
      <c r="O4843" s="138">
        <v>4.4492177396174224</v>
      </c>
      <c r="P4843" s="138">
        <v>29.51415192977765</v>
      </c>
      <c r="Q4843" s="138">
        <v>40.027658352765251</v>
      </c>
      <c r="R4843" s="138">
        <v>4.3794992454885131</v>
      </c>
      <c r="S4843" s="138">
        <v>26.889160616299709</v>
      </c>
      <c r="T4843" s="138">
        <v>35.876005455231947</v>
      </c>
    </row>
    <row r="4844" spans="1:20" x14ac:dyDescent="0.45">
      <c r="A4844" s="138" t="s">
        <v>102</v>
      </c>
      <c r="B4844" s="138">
        <v>2025</v>
      </c>
      <c r="C4844" s="139">
        <v>45952</v>
      </c>
      <c r="D4844" s="138" t="s">
        <v>103</v>
      </c>
      <c r="E4844" s="138" t="s">
        <v>5194</v>
      </c>
      <c r="F4844" s="138" t="s">
        <v>579</v>
      </c>
      <c r="G4844" s="138">
        <v>6</v>
      </c>
      <c r="H4844" s="138" t="s">
        <v>6142</v>
      </c>
      <c r="I4844" s="138">
        <v>871</v>
      </c>
      <c r="J4844" s="138" t="s">
        <v>525</v>
      </c>
      <c r="K4844" s="138" t="s">
        <v>524</v>
      </c>
      <c r="L4844" s="138">
        <v>25.241095890410961</v>
      </c>
      <c r="M4844" s="138">
        <v>12</v>
      </c>
      <c r="N4844" s="138">
        <v>32.789697534211612</v>
      </c>
      <c r="O4844" s="138">
        <v>4.4326123941411222</v>
      </c>
      <c r="P4844" s="138">
        <v>19.49186035178824</v>
      </c>
      <c r="Q4844" s="138">
        <v>30.545178182293711</v>
      </c>
      <c r="R4844" s="138">
        <v>4.4674261918491203</v>
      </c>
      <c r="S4844" s="138">
        <v>17.142899606746351</v>
      </c>
      <c r="T4844" s="138">
        <v>35.876005455231947</v>
      </c>
    </row>
    <row r="4845" spans="1:20" x14ac:dyDescent="0.45">
      <c r="A4845" s="138" t="s">
        <v>102</v>
      </c>
      <c r="B4845" s="138">
        <v>2025</v>
      </c>
      <c r="C4845" s="139">
        <v>45952</v>
      </c>
      <c r="D4845" s="138" t="s">
        <v>103</v>
      </c>
      <c r="E4845" s="138" t="s">
        <v>5194</v>
      </c>
      <c r="F4845" s="138" t="s">
        <v>5235</v>
      </c>
      <c r="G4845" s="138">
        <v>1</v>
      </c>
      <c r="H4845" s="138" t="s">
        <v>6143</v>
      </c>
      <c r="I4845" s="138">
        <v>872</v>
      </c>
      <c r="J4845" s="138" t="s">
        <v>451</v>
      </c>
      <c r="K4845" s="138" t="s">
        <v>34</v>
      </c>
      <c r="L4845" s="138">
        <v>26.893150684931509</v>
      </c>
      <c r="M4845" s="138">
        <v>1</v>
      </c>
      <c r="N4845" s="138">
        <v>40.182856905297527</v>
      </c>
      <c r="O4845" s="138">
        <v>4.3249121565628164</v>
      </c>
      <c r="P4845" s="138">
        <v>27.208120435609079</v>
      </c>
      <c r="Q4845" s="138">
        <v>43.013221299449462</v>
      </c>
      <c r="R4845" s="138">
        <v>4.3811528922196734</v>
      </c>
      <c r="S4845" s="138">
        <v>29.86976262279045</v>
      </c>
      <c r="T4845" s="138">
        <v>38.911385226025793</v>
      </c>
    </row>
    <row r="4846" spans="1:20" x14ac:dyDescent="0.45">
      <c r="A4846" s="138" t="s">
        <v>102</v>
      </c>
      <c r="B4846" s="138">
        <v>2025</v>
      </c>
      <c r="C4846" s="139">
        <v>45952</v>
      </c>
      <c r="D4846" s="138" t="s">
        <v>103</v>
      </c>
      <c r="E4846" s="138" t="s">
        <v>5194</v>
      </c>
      <c r="F4846" s="138" t="s">
        <v>5235</v>
      </c>
      <c r="G4846" s="138">
        <v>2</v>
      </c>
      <c r="H4846" s="138" t="s">
        <v>6143</v>
      </c>
      <c r="I4846" s="138">
        <v>872</v>
      </c>
      <c r="J4846" s="138" t="s">
        <v>492</v>
      </c>
      <c r="K4846" s="138" t="s">
        <v>96</v>
      </c>
      <c r="L4846" s="138">
        <v>22.849315068493151</v>
      </c>
      <c r="M4846" s="138">
        <v>2</v>
      </c>
      <c r="N4846" s="138">
        <v>49.958760461773331</v>
      </c>
      <c r="O4846" s="138">
        <v>4.7414111791548654</v>
      </c>
      <c r="P4846" s="138">
        <v>35.734526924308739</v>
      </c>
      <c r="Q4846" s="138">
        <v>49.3255931877408</v>
      </c>
      <c r="R4846" s="138">
        <v>4.627464093149487</v>
      </c>
      <c r="S4846" s="138">
        <v>35.44320090829234</v>
      </c>
      <c r="T4846" s="138">
        <v>38.911385226025793</v>
      </c>
    </row>
    <row r="4847" spans="1:20" x14ac:dyDescent="0.45">
      <c r="A4847" s="138" t="s">
        <v>102</v>
      </c>
      <c r="B4847" s="138">
        <v>2025</v>
      </c>
      <c r="C4847" s="139">
        <v>45952</v>
      </c>
      <c r="D4847" s="138" t="s">
        <v>103</v>
      </c>
      <c r="E4847" s="138" t="s">
        <v>5194</v>
      </c>
      <c r="F4847" s="138" t="s">
        <v>5235</v>
      </c>
      <c r="G4847" s="138">
        <v>3</v>
      </c>
      <c r="H4847" s="138" t="s">
        <v>6143</v>
      </c>
      <c r="I4847" s="138">
        <v>872</v>
      </c>
      <c r="J4847" s="138" t="s">
        <v>529</v>
      </c>
      <c r="K4847" s="138" t="s">
        <v>79</v>
      </c>
      <c r="L4847" s="138">
        <v>19.81917808219178</v>
      </c>
      <c r="M4847" s="138">
        <v>3</v>
      </c>
      <c r="N4847" s="138">
        <v>34.887267155037151</v>
      </c>
      <c r="O4847" s="138">
        <v>4.844633715545875</v>
      </c>
      <c r="P4847" s="138">
        <v>20.353366008399529</v>
      </c>
      <c r="Q4847" s="138">
        <v>36.28418682039127</v>
      </c>
      <c r="R4847" s="138">
        <v>4.6655286615242311</v>
      </c>
      <c r="S4847" s="138">
        <v>22.28760083581858</v>
      </c>
      <c r="T4847" s="138">
        <v>38.911385226025793</v>
      </c>
    </row>
    <row r="4848" spans="1:20" x14ac:dyDescent="0.45">
      <c r="A4848" s="138" t="s">
        <v>102</v>
      </c>
      <c r="B4848" s="138">
        <v>2025</v>
      </c>
      <c r="C4848" s="139">
        <v>45952</v>
      </c>
      <c r="D4848" s="138" t="s">
        <v>103</v>
      </c>
      <c r="E4848" s="138" t="s">
        <v>5194</v>
      </c>
      <c r="F4848" s="138" t="s">
        <v>5235</v>
      </c>
      <c r="G4848" s="138">
        <v>4</v>
      </c>
      <c r="H4848" s="138" t="s">
        <v>6143</v>
      </c>
      <c r="I4848" s="138">
        <v>872</v>
      </c>
      <c r="J4848" s="138" t="s">
        <v>519</v>
      </c>
      <c r="K4848" s="138" t="s">
        <v>34</v>
      </c>
      <c r="L4848" s="138">
        <v>22.512328767123289</v>
      </c>
      <c r="M4848" s="138">
        <v>4</v>
      </c>
      <c r="N4848" s="138">
        <v>31.099753085622119</v>
      </c>
      <c r="O4848" s="138">
        <v>4.3240337384688976</v>
      </c>
      <c r="P4848" s="138">
        <v>18.127651870215431</v>
      </c>
      <c r="Q4848" s="138">
        <v>32.023057041668928</v>
      </c>
      <c r="R4848" s="138">
        <v>4.2880365315656954</v>
      </c>
      <c r="S4848" s="138">
        <v>19.15894744697184</v>
      </c>
      <c r="T4848" s="138">
        <v>38.911385226025793</v>
      </c>
    </row>
    <row r="4849" spans="1:20" x14ac:dyDescent="0.45">
      <c r="A4849" s="138" t="s">
        <v>102</v>
      </c>
      <c r="B4849" s="138">
        <v>2025</v>
      </c>
      <c r="C4849" s="139">
        <v>45952</v>
      </c>
      <c r="D4849" s="138" t="s">
        <v>103</v>
      </c>
      <c r="E4849" s="138" t="s">
        <v>5194</v>
      </c>
      <c r="F4849" s="138" t="s">
        <v>5235</v>
      </c>
      <c r="G4849" s="138">
        <v>5</v>
      </c>
      <c r="H4849" s="138" t="s">
        <v>6143</v>
      </c>
      <c r="I4849" s="138">
        <v>872</v>
      </c>
      <c r="J4849" s="138" t="s">
        <v>403</v>
      </c>
      <c r="K4849" s="138" t="s">
        <v>37</v>
      </c>
      <c r="L4849" s="138">
        <v>28.62191780821918</v>
      </c>
      <c r="M4849" s="138">
        <v>5</v>
      </c>
      <c r="N4849" s="138">
        <v>37.128755150085013</v>
      </c>
      <c r="O4849" s="138">
        <v>4.3582146691248713</v>
      </c>
      <c r="P4849" s="138">
        <v>24.05411114271039</v>
      </c>
      <c r="Q4849" s="138">
        <v>35.854678487368503</v>
      </c>
      <c r="R4849" s="138">
        <v>4.3236378840888294</v>
      </c>
      <c r="S4849" s="138">
        <v>22.883764835102021</v>
      </c>
      <c r="T4849" s="138">
        <v>38.911385226025793</v>
      </c>
    </row>
    <row r="4850" spans="1:20" x14ac:dyDescent="0.45">
      <c r="A4850" s="138" t="s">
        <v>102</v>
      </c>
      <c r="B4850" s="138">
        <v>2025</v>
      </c>
      <c r="C4850" s="139">
        <v>45952</v>
      </c>
      <c r="D4850" s="138" t="s">
        <v>103</v>
      </c>
      <c r="E4850" s="138" t="s">
        <v>5194</v>
      </c>
      <c r="F4850" s="138" t="s">
        <v>5235</v>
      </c>
      <c r="G4850" s="138">
        <v>6</v>
      </c>
      <c r="H4850" s="138" t="s">
        <v>6143</v>
      </c>
      <c r="I4850" s="138">
        <v>872</v>
      </c>
      <c r="J4850" s="138" t="s">
        <v>410</v>
      </c>
      <c r="K4850" s="138" t="s">
        <v>524</v>
      </c>
      <c r="L4850" s="138">
        <v>25.80821917808219</v>
      </c>
      <c r="M4850" s="138">
        <v>6</v>
      </c>
      <c r="N4850" s="138">
        <v>40.21091859833961</v>
      </c>
      <c r="O4850" s="138">
        <v>4.4576335228453354</v>
      </c>
      <c r="P4850" s="138">
        <v>26.83801802980361</v>
      </c>
      <c r="Q4850" s="138">
        <v>36.941680948401448</v>
      </c>
      <c r="R4850" s="138">
        <v>4.4587278543096076</v>
      </c>
      <c r="S4850" s="138">
        <v>23.565497385472622</v>
      </c>
      <c r="T4850" s="138">
        <v>38.911385226025793</v>
      </c>
    </row>
    <row r="4851" spans="1:20" x14ac:dyDescent="0.45">
      <c r="A4851" s="130" t="s">
        <v>74</v>
      </c>
      <c r="B4851" s="130">
        <v>2026</v>
      </c>
      <c r="C4851" s="131">
        <v>46129</v>
      </c>
      <c r="D4851" s="130" t="s">
        <v>30</v>
      </c>
      <c r="E4851" s="130" t="s">
        <v>1943</v>
      </c>
      <c r="F4851" s="130">
        <v>1</v>
      </c>
      <c r="G4851" s="130">
        <v>1</v>
      </c>
      <c r="H4851" s="130" t="s">
        <v>6144</v>
      </c>
      <c r="I4851" s="130">
        <v>873</v>
      </c>
      <c r="J4851" s="130" t="s">
        <v>451</v>
      </c>
      <c r="K4851" s="130" t="s">
        <v>49</v>
      </c>
      <c r="L4851" s="130">
        <v>27.37808219178082</v>
      </c>
      <c r="M4851" s="130">
        <v>6</v>
      </c>
      <c r="N4851" s="130">
        <v>43.013221299449462</v>
      </c>
      <c r="O4851" s="130">
        <v>4.3811528922196734</v>
      </c>
      <c r="P4851" s="130">
        <v>29.86976262279045</v>
      </c>
      <c r="Q4851" s="130">
        <v>44.268783719650457</v>
      </c>
      <c r="R4851" s="130">
        <v>4.5270570015836524</v>
      </c>
      <c r="S4851" s="130">
        <v>30.687612714899501</v>
      </c>
      <c r="T4851" s="130">
        <v>28.128281935705981</v>
      </c>
    </row>
    <row r="4852" spans="1:20" x14ac:dyDescent="0.45">
      <c r="A4852" s="130" t="s">
        <v>74</v>
      </c>
      <c r="B4852" s="130">
        <v>2026</v>
      </c>
      <c r="C4852" s="131">
        <v>46129</v>
      </c>
      <c r="D4852" s="130" t="s">
        <v>30</v>
      </c>
      <c r="E4852" s="130" t="s">
        <v>1943</v>
      </c>
      <c r="F4852" s="130">
        <v>1</v>
      </c>
      <c r="G4852" s="130">
        <v>2</v>
      </c>
      <c r="H4852" s="130" t="s">
        <v>6144</v>
      </c>
      <c r="I4852" s="130">
        <v>873</v>
      </c>
      <c r="J4852" s="130" t="s">
        <v>546</v>
      </c>
      <c r="K4852" s="130" t="s">
        <v>34</v>
      </c>
      <c r="L4852" s="130">
        <v>27.904109589041099</v>
      </c>
      <c r="M4852" s="130">
        <v>23</v>
      </c>
      <c r="N4852" s="130">
        <v>40.358454804685678</v>
      </c>
      <c r="O4852" s="130">
        <v>4.422311961798064</v>
      </c>
      <c r="P4852" s="130">
        <v>27.091518919291492</v>
      </c>
      <c r="Q4852" s="130">
        <v>39.821815975337749</v>
      </c>
      <c r="R4852" s="130">
        <v>4.4933177529481521</v>
      </c>
      <c r="S4852" s="130">
        <v>26.341862716493289</v>
      </c>
      <c r="T4852" s="130">
        <v>28.128281935705981</v>
      </c>
    </row>
    <row r="4853" spans="1:20" x14ac:dyDescent="0.45">
      <c r="A4853" s="130" t="s">
        <v>74</v>
      </c>
      <c r="B4853" s="130">
        <v>2026</v>
      </c>
      <c r="C4853" s="131">
        <v>46129</v>
      </c>
      <c r="D4853" s="130" t="s">
        <v>30</v>
      </c>
      <c r="E4853" s="130" t="s">
        <v>1943</v>
      </c>
      <c r="F4853" s="130">
        <v>1</v>
      </c>
      <c r="G4853" s="130">
        <v>3</v>
      </c>
      <c r="H4853" s="130" t="s">
        <v>6144</v>
      </c>
      <c r="I4853" s="130">
        <v>873</v>
      </c>
      <c r="J4853" s="130" t="s">
        <v>401</v>
      </c>
      <c r="K4853" s="130" t="s">
        <v>177</v>
      </c>
      <c r="L4853" s="130">
        <v>28.81917808219178</v>
      </c>
      <c r="M4853" s="130">
        <v>13</v>
      </c>
      <c r="N4853" s="130">
        <v>16.959034089837669</v>
      </c>
      <c r="O4853" s="130">
        <v>4.3999484574255154</v>
      </c>
      <c r="P4853" s="130">
        <v>3.7591887175611198</v>
      </c>
      <c r="Q4853" s="130">
        <v>18.684890170848028</v>
      </c>
      <c r="R4853" s="130">
        <v>4.4232820655242238</v>
      </c>
      <c r="S4853" s="130">
        <v>5.4150439742753598</v>
      </c>
      <c r="T4853" s="130">
        <v>28.128281935705981</v>
      </c>
    </row>
    <row r="4854" spans="1:20" x14ac:dyDescent="0.45">
      <c r="A4854" s="130" t="s">
        <v>74</v>
      </c>
      <c r="B4854" s="130">
        <v>2026</v>
      </c>
      <c r="C4854" s="131">
        <v>46129</v>
      </c>
      <c r="D4854" s="130" t="s">
        <v>30</v>
      </c>
      <c r="E4854" s="130" t="s">
        <v>1943</v>
      </c>
      <c r="F4854" s="130">
        <v>1</v>
      </c>
      <c r="G4854" s="130">
        <v>4</v>
      </c>
      <c r="H4854" s="130" t="s">
        <v>6144</v>
      </c>
      <c r="I4854" s="130">
        <v>873</v>
      </c>
      <c r="J4854" s="130" t="s">
        <v>537</v>
      </c>
      <c r="K4854" s="130" t="s">
        <v>115</v>
      </c>
      <c r="L4854" s="130">
        <v>22.12054794520548</v>
      </c>
      <c r="M4854" s="130">
        <v>23</v>
      </c>
      <c r="N4854" s="130">
        <v>17.975643285352419</v>
      </c>
      <c r="O4854" s="130">
        <v>4.8051965719929397</v>
      </c>
      <c r="P4854" s="130">
        <v>3.5600535693735971</v>
      </c>
      <c r="Q4854" s="130">
        <v>17.983098159067399</v>
      </c>
      <c r="R4854" s="130">
        <v>4.7088980245454328</v>
      </c>
      <c r="S4854" s="130">
        <v>3.8564040854311048</v>
      </c>
      <c r="T4854" s="130">
        <v>28.128281935705981</v>
      </c>
    </row>
    <row r="4855" spans="1:20" x14ac:dyDescent="0.45">
      <c r="A4855" s="130" t="s">
        <v>74</v>
      </c>
      <c r="B4855" s="130">
        <v>2026</v>
      </c>
      <c r="C4855" s="131">
        <v>46129</v>
      </c>
      <c r="D4855" s="130" t="s">
        <v>30</v>
      </c>
      <c r="E4855" s="130" t="s">
        <v>1943</v>
      </c>
      <c r="F4855" s="130">
        <v>1</v>
      </c>
      <c r="G4855" s="130">
        <v>5</v>
      </c>
      <c r="H4855" s="130" t="s">
        <v>6144</v>
      </c>
      <c r="I4855" s="130">
        <v>873</v>
      </c>
      <c r="J4855" s="130" t="s">
        <v>459</v>
      </c>
      <c r="K4855" s="130" t="s">
        <v>143</v>
      </c>
      <c r="L4855" s="130">
        <v>22.92876712328767</v>
      </c>
      <c r="M4855" s="130">
        <v>23</v>
      </c>
      <c r="N4855" s="130">
        <v>22.33505619920469</v>
      </c>
      <c r="O4855" s="130">
        <v>4.4472106693105404</v>
      </c>
      <c r="P4855" s="130">
        <v>8.9934241912730712</v>
      </c>
      <c r="Q4855" s="130">
        <v>19.823922181069669</v>
      </c>
      <c r="R4855" s="130">
        <v>4.5040837053673268</v>
      </c>
      <c r="S4855" s="130">
        <v>6.3116710649676886</v>
      </c>
      <c r="T4855" s="130">
        <v>28.128281935705981</v>
      </c>
    </row>
    <row r="4856" spans="1:20" x14ac:dyDescent="0.45">
      <c r="A4856" s="150" t="s">
        <v>74</v>
      </c>
      <c r="B4856" s="150">
        <v>2026</v>
      </c>
      <c r="C4856" s="151">
        <v>46129</v>
      </c>
      <c r="D4856" s="150" t="s">
        <v>30</v>
      </c>
      <c r="E4856" s="150" t="s">
        <v>1943</v>
      </c>
      <c r="F4856" s="150">
        <v>2</v>
      </c>
      <c r="G4856" s="150">
        <v>1</v>
      </c>
      <c r="H4856" s="150" t="s">
        <v>6145</v>
      </c>
      <c r="I4856" s="150">
        <v>874</v>
      </c>
      <c r="J4856" s="150" t="s">
        <v>529</v>
      </c>
      <c r="K4856" s="150" t="s">
        <v>121</v>
      </c>
      <c r="L4856" s="150">
        <v>20.304109589041101</v>
      </c>
      <c r="M4856" s="150">
        <v>5</v>
      </c>
      <c r="N4856" s="150">
        <v>36.28418682039127</v>
      </c>
      <c r="O4856" s="150">
        <v>4.6655286615242311</v>
      </c>
      <c r="P4856" s="150">
        <v>22.28760083581858</v>
      </c>
      <c r="Q4856" s="150">
        <v>38.166339974159143</v>
      </c>
      <c r="R4856" s="150">
        <v>4.7050418493913542</v>
      </c>
      <c r="S4856" s="150">
        <v>24.05121442598508</v>
      </c>
      <c r="T4856" s="150">
        <v>26.743154282635629</v>
      </c>
    </row>
    <row r="4857" spans="1:20" x14ac:dyDescent="0.45">
      <c r="A4857" s="150" t="s">
        <v>74</v>
      </c>
      <c r="B4857" s="150">
        <v>2026</v>
      </c>
      <c r="C4857" s="151">
        <v>46129</v>
      </c>
      <c r="D4857" s="150" t="s">
        <v>30</v>
      </c>
      <c r="E4857" s="150" t="s">
        <v>1943</v>
      </c>
      <c r="F4857" s="150">
        <v>2</v>
      </c>
      <c r="G4857" s="150">
        <v>2</v>
      </c>
      <c r="H4857" s="150" t="s">
        <v>6145</v>
      </c>
      <c r="I4857" s="150">
        <v>874</v>
      </c>
      <c r="J4857" s="150" t="s">
        <v>541</v>
      </c>
      <c r="K4857" s="150" t="s">
        <v>49</v>
      </c>
      <c r="L4857" s="150">
        <v>24.550684931506851</v>
      </c>
      <c r="M4857" s="150">
        <v>13</v>
      </c>
      <c r="N4857" s="150">
        <v>31.99248277488643</v>
      </c>
      <c r="O4857" s="150">
        <v>5.5730838505252667</v>
      </c>
      <c r="P4857" s="150">
        <v>15.27323122331063</v>
      </c>
      <c r="Q4857" s="150">
        <v>32.970610896247678</v>
      </c>
      <c r="R4857" s="150">
        <v>5.2414679864191971</v>
      </c>
      <c r="S4857" s="150">
        <v>17.246206936990081</v>
      </c>
      <c r="T4857" s="150">
        <v>26.743154282635629</v>
      </c>
    </row>
    <row r="4858" spans="1:20" x14ac:dyDescent="0.45">
      <c r="A4858" s="150" t="s">
        <v>74</v>
      </c>
      <c r="B4858" s="150">
        <v>2026</v>
      </c>
      <c r="C4858" s="151">
        <v>46129</v>
      </c>
      <c r="D4858" s="150" t="s">
        <v>30</v>
      </c>
      <c r="E4858" s="150" t="s">
        <v>1943</v>
      </c>
      <c r="F4858" s="150">
        <v>2</v>
      </c>
      <c r="G4858" s="150">
        <v>3</v>
      </c>
      <c r="H4858" s="150" t="s">
        <v>6145</v>
      </c>
      <c r="I4858" s="150">
        <v>874</v>
      </c>
      <c r="J4858" s="150" t="s">
        <v>489</v>
      </c>
      <c r="K4858" s="150" t="s">
        <v>67</v>
      </c>
      <c r="L4858" s="150">
        <v>22.493150684931511</v>
      </c>
      <c r="M4858" s="150">
        <v>23</v>
      </c>
      <c r="N4858" s="150">
        <v>23.547123174391579</v>
      </c>
      <c r="O4858" s="150">
        <v>4.7342505222318394</v>
      </c>
      <c r="P4858" s="150">
        <v>9.3443716076960612</v>
      </c>
      <c r="Q4858" s="150">
        <v>24.687919334202441</v>
      </c>
      <c r="R4858" s="150">
        <v>4.6130868795961719</v>
      </c>
      <c r="S4858" s="150">
        <v>10.848658695413921</v>
      </c>
      <c r="T4858" s="150">
        <v>26.743154282635629</v>
      </c>
    </row>
    <row r="4859" spans="1:20" x14ac:dyDescent="0.45">
      <c r="A4859" s="150" t="s">
        <v>74</v>
      </c>
      <c r="B4859" s="150">
        <v>2026</v>
      </c>
      <c r="C4859" s="151">
        <v>46129</v>
      </c>
      <c r="D4859" s="150" t="s">
        <v>30</v>
      </c>
      <c r="E4859" s="150" t="s">
        <v>1943</v>
      </c>
      <c r="F4859" s="150">
        <v>2</v>
      </c>
      <c r="G4859" s="150">
        <v>4</v>
      </c>
      <c r="H4859" s="150" t="s">
        <v>6145</v>
      </c>
      <c r="I4859" s="150">
        <v>874</v>
      </c>
      <c r="J4859" s="150" t="s">
        <v>534</v>
      </c>
      <c r="K4859" s="150" t="s">
        <v>58</v>
      </c>
      <c r="L4859" s="150">
        <v>25.06849315068493</v>
      </c>
      <c r="M4859" s="150">
        <v>13</v>
      </c>
      <c r="N4859" s="150">
        <v>27.339372829868729</v>
      </c>
      <c r="O4859" s="150">
        <v>5.168004311427894</v>
      </c>
      <c r="P4859" s="150">
        <v>11.83535989558505</v>
      </c>
      <c r="Q4859" s="150">
        <v>26.144940303719299</v>
      </c>
      <c r="R4859" s="150">
        <v>4.9194790648680486</v>
      </c>
      <c r="S4859" s="150">
        <v>11.38650310911515</v>
      </c>
      <c r="T4859" s="150">
        <v>26.743154282635629</v>
      </c>
    </row>
    <row r="4860" spans="1:20" x14ac:dyDescent="0.45">
      <c r="A4860" s="150" t="s">
        <v>74</v>
      </c>
      <c r="B4860" s="150">
        <v>2026</v>
      </c>
      <c r="C4860" s="151">
        <v>46129</v>
      </c>
      <c r="D4860" s="150" t="s">
        <v>30</v>
      </c>
      <c r="E4860" s="150" t="s">
        <v>1943</v>
      </c>
      <c r="F4860" s="150">
        <v>2</v>
      </c>
      <c r="G4860" s="150">
        <v>5</v>
      </c>
      <c r="H4860" s="150" t="s">
        <v>6145</v>
      </c>
      <c r="I4860" s="150">
        <v>874</v>
      </c>
      <c r="J4860" s="150" t="s">
        <v>545</v>
      </c>
      <c r="K4860" s="150" t="s">
        <v>265</v>
      </c>
      <c r="L4860" s="150">
        <v>20.25205479452055</v>
      </c>
      <c r="M4860" s="150">
        <v>23</v>
      </c>
      <c r="N4860" s="150">
        <v>16.295760096275771</v>
      </c>
      <c r="O4860" s="150">
        <v>6.316781526556464</v>
      </c>
      <c r="P4860" s="150">
        <v>-2.6545844833936241</v>
      </c>
      <c r="Q4860" s="150">
        <v>16.209400143369919</v>
      </c>
      <c r="R4860" s="150">
        <v>5.7474641520913714</v>
      </c>
      <c r="S4860" s="150">
        <v>-1.032992312904188</v>
      </c>
      <c r="T4860" s="150">
        <v>26.743154282635629</v>
      </c>
    </row>
    <row r="4861" spans="1:20" x14ac:dyDescent="0.45">
      <c r="A4861" s="150" t="s">
        <v>74</v>
      </c>
      <c r="B4861" s="150">
        <v>2026</v>
      </c>
      <c r="C4861" s="151">
        <v>46129</v>
      </c>
      <c r="D4861" s="150" t="s">
        <v>30</v>
      </c>
      <c r="E4861" s="150" t="s">
        <v>1943</v>
      </c>
      <c r="F4861" s="150">
        <v>2</v>
      </c>
      <c r="G4861" s="150">
        <v>6</v>
      </c>
      <c r="H4861" s="150" t="s">
        <v>6145</v>
      </c>
      <c r="I4861" s="150">
        <v>874</v>
      </c>
      <c r="J4861" s="150" t="s">
        <v>555</v>
      </c>
      <c r="K4861" s="150" t="s">
        <v>370</v>
      </c>
      <c r="L4861" s="150">
        <v>22.953424657534249</v>
      </c>
      <c r="M4861" s="150">
        <v>23</v>
      </c>
      <c r="N4861" s="150">
        <v>25</v>
      </c>
      <c r="O4861" s="150">
        <v>8.3333333330000006</v>
      </c>
      <c r="P4861" s="150">
        <v>9.999965300266922E-10</v>
      </c>
      <c r="Q4861" s="150">
        <v>17.23325101389592</v>
      </c>
      <c r="R4861" s="150">
        <v>7.2082678253562511</v>
      </c>
      <c r="S4861" s="150">
        <v>-4.3915524621728359</v>
      </c>
      <c r="T4861" s="150">
        <v>26.743154282635629</v>
      </c>
    </row>
    <row r="4862" spans="1:20" x14ac:dyDescent="0.45">
      <c r="A4862" s="152" t="s">
        <v>74</v>
      </c>
      <c r="B4862" s="152">
        <v>2026</v>
      </c>
      <c r="C4862" s="153">
        <v>46129</v>
      </c>
      <c r="D4862" s="152" t="s">
        <v>30</v>
      </c>
      <c r="E4862" s="152" t="s">
        <v>1943</v>
      </c>
      <c r="F4862" s="152">
        <v>3</v>
      </c>
      <c r="G4862" s="152">
        <v>1</v>
      </c>
      <c r="H4862" s="152" t="s">
        <v>6146</v>
      </c>
      <c r="I4862" s="152">
        <v>875</v>
      </c>
      <c r="J4862" s="152" t="s">
        <v>528</v>
      </c>
      <c r="K4862" s="152" t="s">
        <v>43</v>
      </c>
      <c r="L4862" s="152">
        <v>23.016438356164379</v>
      </c>
      <c r="M4862" s="152">
        <v>4</v>
      </c>
      <c r="N4862" s="152">
        <v>31.083671144817611</v>
      </c>
      <c r="O4862" s="152">
        <v>4.3980201430680443</v>
      </c>
      <c r="P4862" s="152">
        <v>17.889610715613479</v>
      </c>
      <c r="Q4862" s="152">
        <v>34.100765741204867</v>
      </c>
      <c r="R4862" s="152">
        <v>4.4211176975759914</v>
      </c>
      <c r="S4862" s="152">
        <v>20.837412648476889</v>
      </c>
      <c r="T4862" s="152">
        <v>31.52803734689719</v>
      </c>
    </row>
    <row r="4863" spans="1:20" x14ac:dyDescent="0.45">
      <c r="A4863" s="152" t="s">
        <v>74</v>
      </c>
      <c r="B4863" s="152">
        <v>2026</v>
      </c>
      <c r="C4863" s="153">
        <v>46129</v>
      </c>
      <c r="D4863" s="152" t="s">
        <v>30</v>
      </c>
      <c r="E4863" s="152" t="s">
        <v>1943</v>
      </c>
      <c r="F4863" s="152">
        <v>3</v>
      </c>
      <c r="G4863" s="152">
        <v>2</v>
      </c>
      <c r="H4863" s="152" t="s">
        <v>6146</v>
      </c>
      <c r="I4863" s="152">
        <v>875</v>
      </c>
      <c r="J4863" s="152" t="s">
        <v>403</v>
      </c>
      <c r="K4863" s="152" t="s">
        <v>61</v>
      </c>
      <c r="L4863" s="152">
        <v>29.106849315068491</v>
      </c>
      <c r="M4863" s="152">
        <v>13</v>
      </c>
      <c r="N4863" s="152">
        <v>35.854678487368503</v>
      </c>
      <c r="O4863" s="152">
        <v>4.3236378840888294</v>
      </c>
      <c r="P4863" s="152">
        <v>22.883764835102021</v>
      </c>
      <c r="Q4863" s="152">
        <v>36.515147310925776</v>
      </c>
      <c r="R4863" s="152">
        <v>4.3031199115884986</v>
      </c>
      <c r="S4863" s="152">
        <v>23.605787576160282</v>
      </c>
      <c r="T4863" s="152">
        <v>31.52803734689719</v>
      </c>
    </row>
    <row r="4864" spans="1:20" x14ac:dyDescent="0.45">
      <c r="A4864" s="152" t="s">
        <v>74</v>
      </c>
      <c r="B4864" s="152">
        <v>2026</v>
      </c>
      <c r="C4864" s="153">
        <v>46129</v>
      </c>
      <c r="D4864" s="152" t="s">
        <v>30</v>
      </c>
      <c r="E4864" s="152" t="s">
        <v>1943</v>
      </c>
      <c r="F4864" s="152">
        <v>3</v>
      </c>
      <c r="G4864" s="152">
        <v>3</v>
      </c>
      <c r="H4864" s="152" t="s">
        <v>6146</v>
      </c>
      <c r="I4864" s="152">
        <v>875</v>
      </c>
      <c r="J4864" s="152" t="s">
        <v>468</v>
      </c>
      <c r="K4864" s="152" t="s">
        <v>91</v>
      </c>
      <c r="L4864" s="152">
        <v>28.030136986301368</v>
      </c>
      <c r="M4864" s="152">
        <v>11</v>
      </c>
      <c r="N4864" s="152">
        <v>31.026057946033969</v>
      </c>
      <c r="O4864" s="152">
        <v>4.4490061025800411</v>
      </c>
      <c r="P4864" s="152">
        <v>17.67903963829384</v>
      </c>
      <c r="Q4864" s="152">
        <v>31.684339474628171</v>
      </c>
      <c r="R4864" s="152">
        <v>4.3761698202634101</v>
      </c>
      <c r="S4864" s="152">
        <v>18.555830013837941</v>
      </c>
      <c r="T4864" s="152">
        <v>31.52803734689719</v>
      </c>
    </row>
    <row r="4865" spans="1:20" x14ac:dyDescent="0.45">
      <c r="A4865" s="152" t="s">
        <v>74</v>
      </c>
      <c r="B4865" s="152">
        <v>2026</v>
      </c>
      <c r="C4865" s="153">
        <v>46129</v>
      </c>
      <c r="D4865" s="152" t="s">
        <v>30</v>
      </c>
      <c r="E4865" s="152" t="s">
        <v>1943</v>
      </c>
      <c r="F4865" s="152">
        <v>3</v>
      </c>
      <c r="G4865" s="152">
        <v>4</v>
      </c>
      <c r="H4865" s="152" t="s">
        <v>6146</v>
      </c>
      <c r="I4865" s="152">
        <v>875</v>
      </c>
      <c r="J4865" s="152" t="s">
        <v>441</v>
      </c>
      <c r="K4865" s="152" t="s">
        <v>34</v>
      </c>
      <c r="L4865" s="152">
        <v>26.61917808219178</v>
      </c>
      <c r="M4865" s="152">
        <v>10</v>
      </c>
      <c r="N4865" s="152">
        <v>35.525368095199568</v>
      </c>
      <c r="O4865" s="152">
        <v>4.280578278412781</v>
      </c>
      <c r="P4865" s="152">
        <v>22.68363325996123</v>
      </c>
      <c r="Q4865" s="152">
        <v>34.297341362006378</v>
      </c>
      <c r="R4865" s="152">
        <v>4.2603838145117017</v>
      </c>
      <c r="S4865" s="152">
        <v>21.516189918471269</v>
      </c>
      <c r="T4865" s="152">
        <v>31.52803734689719</v>
      </c>
    </row>
    <row r="4866" spans="1:20" x14ac:dyDescent="0.45">
      <c r="A4866" s="152" t="s">
        <v>74</v>
      </c>
      <c r="B4866" s="152">
        <v>2026</v>
      </c>
      <c r="C4866" s="153">
        <v>46129</v>
      </c>
      <c r="D4866" s="152" t="s">
        <v>30</v>
      </c>
      <c r="E4866" s="152" t="s">
        <v>1943</v>
      </c>
      <c r="F4866" s="152">
        <v>3</v>
      </c>
      <c r="G4866" s="152">
        <v>5</v>
      </c>
      <c r="H4866" s="152" t="s">
        <v>6146</v>
      </c>
      <c r="I4866" s="152">
        <v>875</v>
      </c>
      <c r="J4866" s="152" t="s">
        <v>397</v>
      </c>
      <c r="K4866" s="152" t="s">
        <v>177</v>
      </c>
      <c r="L4866" s="152">
        <v>33.413698630136977</v>
      </c>
      <c r="M4866" s="152">
        <v>23</v>
      </c>
      <c r="N4866" s="152">
        <v>30.678448407963462</v>
      </c>
      <c r="O4866" s="152">
        <v>4.4960701339913989</v>
      </c>
      <c r="P4866" s="152">
        <v>17.190238005989261</v>
      </c>
      <c r="Q4866" s="152">
        <v>29.15838526714127</v>
      </c>
      <c r="R4866" s="152">
        <v>4.4546002477945796</v>
      </c>
      <c r="S4866" s="152">
        <v>15.79458452375753</v>
      </c>
      <c r="T4866" s="152">
        <v>31.52803734689719</v>
      </c>
    </row>
    <row r="4867" spans="1:20" x14ac:dyDescent="0.45">
      <c r="A4867" s="152" t="s">
        <v>74</v>
      </c>
      <c r="B4867" s="152">
        <v>2026</v>
      </c>
      <c r="C4867" s="153">
        <v>46129</v>
      </c>
      <c r="D4867" s="152" t="s">
        <v>30</v>
      </c>
      <c r="E4867" s="152" t="s">
        <v>1943</v>
      </c>
      <c r="F4867" s="152">
        <v>3</v>
      </c>
      <c r="G4867" s="152">
        <v>6</v>
      </c>
      <c r="H4867" s="152" t="s">
        <v>6146</v>
      </c>
      <c r="I4867" s="152">
        <v>875</v>
      </c>
      <c r="J4867" s="152" t="s">
        <v>556</v>
      </c>
      <c r="K4867" s="152" t="s">
        <v>370</v>
      </c>
      <c r="L4867" s="152">
        <v>19.30684931506849</v>
      </c>
      <c r="M4867" s="152">
        <v>23</v>
      </c>
      <c r="N4867" s="152">
        <v>25</v>
      </c>
      <c r="O4867" s="152">
        <v>8.3333333330000006</v>
      </c>
      <c r="P4867" s="152">
        <v>9.999965300266922E-10</v>
      </c>
      <c r="Q4867" s="152">
        <v>19.845150789617851</v>
      </c>
      <c r="R4867" s="152">
        <v>7.3320359524680159</v>
      </c>
      <c r="S4867" s="152">
        <v>-2.150957067786198</v>
      </c>
      <c r="T4867" s="152">
        <v>31.52803734689719</v>
      </c>
    </row>
    <row r="4868" spans="1:20" x14ac:dyDescent="0.45">
      <c r="A4868" s="154" t="s">
        <v>74</v>
      </c>
      <c r="B4868" s="154">
        <v>2026</v>
      </c>
      <c r="C4868" s="155">
        <v>46129</v>
      </c>
      <c r="D4868" s="154" t="s">
        <v>30</v>
      </c>
      <c r="E4868" s="154" t="s">
        <v>1943</v>
      </c>
      <c r="F4868" s="154">
        <v>4</v>
      </c>
      <c r="G4868" s="154">
        <v>1</v>
      </c>
      <c r="H4868" s="154" t="s">
        <v>6147</v>
      </c>
      <c r="I4868" s="154">
        <v>876</v>
      </c>
      <c r="J4868" s="154" t="s">
        <v>492</v>
      </c>
      <c r="K4868" s="154" t="s">
        <v>79</v>
      </c>
      <c r="L4868" s="154">
        <v>23.334246575342469</v>
      </c>
      <c r="M4868" s="154">
        <v>3</v>
      </c>
      <c r="N4868" s="154">
        <v>49.3255931877408</v>
      </c>
      <c r="O4868" s="154">
        <v>4.627464093149487</v>
      </c>
      <c r="P4868" s="154">
        <v>35.44320090829234</v>
      </c>
      <c r="Q4868" s="154">
        <v>50.105553383161542</v>
      </c>
      <c r="R4868" s="154">
        <v>4.7770217774018127</v>
      </c>
      <c r="S4868" s="154">
        <v>35.774488050956109</v>
      </c>
      <c r="T4868" s="154">
        <v>29.225279876064089</v>
      </c>
    </row>
    <row r="4869" spans="1:20" x14ac:dyDescent="0.45">
      <c r="A4869" s="154" t="s">
        <v>74</v>
      </c>
      <c r="B4869" s="154">
        <v>2026</v>
      </c>
      <c r="C4869" s="155">
        <v>46129</v>
      </c>
      <c r="D4869" s="154" t="s">
        <v>30</v>
      </c>
      <c r="E4869" s="154" t="s">
        <v>1943</v>
      </c>
      <c r="F4869" s="154">
        <v>4</v>
      </c>
      <c r="G4869" s="154">
        <v>2</v>
      </c>
      <c r="H4869" s="154" t="s">
        <v>6147</v>
      </c>
      <c r="I4869" s="154">
        <v>876</v>
      </c>
      <c r="J4869" s="154" t="s">
        <v>418</v>
      </c>
      <c r="K4869" s="154" t="s">
        <v>96</v>
      </c>
      <c r="L4869" s="154">
        <v>27.906849315068492</v>
      </c>
      <c r="M4869" s="154">
        <v>8</v>
      </c>
      <c r="N4869" s="154">
        <v>35.946704794868907</v>
      </c>
      <c r="O4869" s="154">
        <v>4.3787803210481222</v>
      </c>
      <c r="P4869" s="154">
        <v>22.810363831724551</v>
      </c>
      <c r="Q4869" s="154">
        <v>36.466622586697902</v>
      </c>
      <c r="R4869" s="154">
        <v>4.4450673525240996</v>
      </c>
      <c r="S4869" s="154">
        <v>23.131420529125599</v>
      </c>
      <c r="T4869" s="154">
        <v>29.225279876064089</v>
      </c>
    </row>
    <row r="4870" spans="1:20" x14ac:dyDescent="0.45">
      <c r="A4870" s="154" t="s">
        <v>74</v>
      </c>
      <c r="B4870" s="154">
        <v>2026</v>
      </c>
      <c r="C4870" s="155">
        <v>46129</v>
      </c>
      <c r="D4870" s="154" t="s">
        <v>30</v>
      </c>
      <c r="E4870" s="154" t="s">
        <v>1943</v>
      </c>
      <c r="F4870" s="154">
        <v>4</v>
      </c>
      <c r="G4870" s="154">
        <v>3</v>
      </c>
      <c r="H4870" s="154" t="s">
        <v>6147</v>
      </c>
      <c r="I4870" s="154">
        <v>876</v>
      </c>
      <c r="J4870" s="154" t="s">
        <v>470</v>
      </c>
      <c r="K4870" s="154" t="s">
        <v>52</v>
      </c>
      <c r="L4870" s="154">
        <v>23.731506849315071</v>
      </c>
      <c r="M4870" s="154">
        <v>23</v>
      </c>
      <c r="N4870" s="154">
        <v>16.417271121113661</v>
      </c>
      <c r="O4870" s="154">
        <v>4.5930592322537214</v>
      </c>
      <c r="P4870" s="154">
        <v>2.6380934243524941</v>
      </c>
      <c r="Q4870" s="154">
        <v>19.111462486087142</v>
      </c>
      <c r="R4870" s="154">
        <v>4.5314984625443371</v>
      </c>
      <c r="S4870" s="154">
        <v>5.5169670984541277</v>
      </c>
      <c r="T4870" s="154">
        <v>29.225279876064089</v>
      </c>
    </row>
    <row r="4871" spans="1:20" x14ac:dyDescent="0.45">
      <c r="A4871" s="154" t="s">
        <v>74</v>
      </c>
      <c r="B4871" s="154">
        <v>2026</v>
      </c>
      <c r="C4871" s="155">
        <v>46129</v>
      </c>
      <c r="D4871" s="154" t="s">
        <v>30</v>
      </c>
      <c r="E4871" s="154" t="s">
        <v>1943</v>
      </c>
      <c r="F4871" s="154">
        <v>4</v>
      </c>
      <c r="G4871" s="154">
        <v>4</v>
      </c>
      <c r="H4871" s="154" t="s">
        <v>6147</v>
      </c>
      <c r="I4871" s="154">
        <v>876</v>
      </c>
      <c r="J4871" s="154" t="s">
        <v>549</v>
      </c>
      <c r="K4871" s="154" t="s">
        <v>91</v>
      </c>
      <c r="L4871" s="154">
        <v>24.827397260273969</v>
      </c>
      <c r="M4871" s="154">
        <v>23</v>
      </c>
      <c r="N4871" s="154">
        <v>25</v>
      </c>
      <c r="O4871" s="154">
        <v>8.3333333330000006</v>
      </c>
      <c r="P4871" s="154">
        <v>9.999965300266922E-10</v>
      </c>
      <c r="Q4871" s="154">
        <v>24.098398934323662</v>
      </c>
      <c r="R4871" s="154">
        <v>6.7968570958753176</v>
      </c>
      <c r="S4871" s="154">
        <v>3.7078276466977051</v>
      </c>
      <c r="T4871" s="154">
        <v>29.225279876064089</v>
      </c>
    </row>
    <row r="4872" spans="1:20" x14ac:dyDescent="0.45">
      <c r="A4872" s="154" t="s">
        <v>74</v>
      </c>
      <c r="B4872" s="154">
        <v>2026</v>
      </c>
      <c r="C4872" s="155">
        <v>46129</v>
      </c>
      <c r="D4872" s="154" t="s">
        <v>30</v>
      </c>
      <c r="E4872" s="154" t="s">
        <v>1943</v>
      </c>
      <c r="F4872" s="154">
        <v>4</v>
      </c>
      <c r="G4872" s="154">
        <v>5</v>
      </c>
      <c r="H4872" s="154" t="s">
        <v>6147</v>
      </c>
      <c r="I4872" s="154">
        <v>876</v>
      </c>
      <c r="J4872" s="154" t="s">
        <v>502</v>
      </c>
      <c r="K4872" s="154" t="s">
        <v>37</v>
      </c>
      <c r="L4872" s="154">
        <v>25.241095890410961</v>
      </c>
      <c r="M4872" s="154">
        <v>23</v>
      </c>
      <c r="N4872" s="154">
        <v>23.66211015266115</v>
      </c>
      <c r="O4872" s="154">
        <v>4.8089165280738744</v>
      </c>
      <c r="P4872" s="154">
        <v>9.2353605684395266</v>
      </c>
      <c r="Q4872" s="154">
        <v>22.21014203588177</v>
      </c>
      <c r="R4872" s="154">
        <v>4.6972688411202217</v>
      </c>
      <c r="S4872" s="154">
        <v>8.1183355125211012</v>
      </c>
      <c r="T4872" s="154">
        <v>29.225279876064089</v>
      </c>
    </row>
    <row r="4873" spans="1:20" x14ac:dyDescent="0.45">
      <c r="A4873" s="154" t="s">
        <v>74</v>
      </c>
      <c r="B4873" s="154">
        <v>2026</v>
      </c>
      <c r="C4873" s="155">
        <v>46129</v>
      </c>
      <c r="D4873" s="154" t="s">
        <v>30</v>
      </c>
      <c r="E4873" s="154" t="s">
        <v>1943</v>
      </c>
      <c r="F4873" s="154">
        <v>4</v>
      </c>
      <c r="G4873" s="154">
        <v>6</v>
      </c>
      <c r="H4873" s="154" t="s">
        <v>6147</v>
      </c>
      <c r="I4873" s="154">
        <v>876</v>
      </c>
      <c r="J4873" s="154" t="s">
        <v>554</v>
      </c>
      <c r="K4873" s="154" t="s">
        <v>543</v>
      </c>
      <c r="L4873" s="154">
        <v>21.80821917808219</v>
      </c>
      <c r="M4873" s="154">
        <v>23</v>
      </c>
      <c r="N4873" s="154">
        <v>25</v>
      </c>
      <c r="O4873" s="154">
        <v>8.3333333330000006</v>
      </c>
      <c r="P4873" s="154">
        <v>9.999965300266922E-10</v>
      </c>
      <c r="Q4873" s="154">
        <v>17.829770626908541</v>
      </c>
      <c r="R4873" s="154">
        <v>7.2097449545164842</v>
      </c>
      <c r="S4873" s="154">
        <v>-3.7994642366409122</v>
      </c>
      <c r="T4873" s="154">
        <v>29.225279876064089</v>
      </c>
    </row>
    <row r="4874" spans="1:20" x14ac:dyDescent="0.45">
      <c r="A4874" s="156" t="s">
        <v>74</v>
      </c>
      <c r="B4874" s="156">
        <v>2026</v>
      </c>
      <c r="C4874" s="157">
        <v>46129</v>
      </c>
      <c r="D4874" s="156" t="s">
        <v>30</v>
      </c>
      <c r="E4874" s="156" t="s">
        <v>1943</v>
      </c>
      <c r="F4874" s="156">
        <v>5</v>
      </c>
      <c r="G4874" s="156">
        <v>1</v>
      </c>
      <c r="H4874" s="156" t="s">
        <v>6148</v>
      </c>
      <c r="I4874" s="156">
        <v>877</v>
      </c>
      <c r="J4874" s="156" t="s">
        <v>446</v>
      </c>
      <c r="K4874" s="156" t="s">
        <v>37</v>
      </c>
      <c r="L4874" s="156">
        <v>26.31232876712329</v>
      </c>
      <c r="M4874" s="156">
        <v>9</v>
      </c>
      <c r="N4874" s="156">
        <v>40.027658352765251</v>
      </c>
      <c r="O4874" s="156">
        <v>4.3794992454885131</v>
      </c>
      <c r="P4874" s="156">
        <v>26.889160616299709</v>
      </c>
      <c r="Q4874" s="156">
        <v>41.487804132956889</v>
      </c>
      <c r="R4874" s="156">
        <v>4.4906494844929066</v>
      </c>
      <c r="S4874" s="156">
        <v>28.015855679478161</v>
      </c>
      <c r="T4874" s="156">
        <v>28.31157833975249</v>
      </c>
    </row>
    <row r="4875" spans="1:20" x14ac:dyDescent="0.45">
      <c r="A4875" s="156" t="s">
        <v>74</v>
      </c>
      <c r="B4875" s="156">
        <v>2026</v>
      </c>
      <c r="C4875" s="157">
        <v>46129</v>
      </c>
      <c r="D4875" s="156" t="s">
        <v>30</v>
      </c>
      <c r="E4875" s="156" t="s">
        <v>1943</v>
      </c>
      <c r="F4875" s="156">
        <v>5</v>
      </c>
      <c r="G4875" s="156">
        <v>2</v>
      </c>
      <c r="H4875" s="156" t="s">
        <v>6148</v>
      </c>
      <c r="I4875" s="156">
        <v>877</v>
      </c>
      <c r="J4875" s="156" t="s">
        <v>478</v>
      </c>
      <c r="K4875" s="156" t="s">
        <v>79</v>
      </c>
      <c r="L4875" s="156">
        <v>26.547945205479451</v>
      </c>
      <c r="M4875" s="156">
        <v>7</v>
      </c>
      <c r="N4875" s="156">
        <v>32.755967608558137</v>
      </c>
      <c r="O4875" s="156">
        <v>4.2797392540247694</v>
      </c>
      <c r="P4875" s="156">
        <v>19.916749846483839</v>
      </c>
      <c r="Q4875" s="156">
        <v>33.650101246416497</v>
      </c>
      <c r="R4875" s="156">
        <v>4.3156491316742809</v>
      </c>
      <c r="S4875" s="156">
        <v>20.703153851393662</v>
      </c>
      <c r="T4875" s="156">
        <v>28.31157833975249</v>
      </c>
    </row>
    <row r="4876" spans="1:20" x14ac:dyDescent="0.45">
      <c r="A4876" s="156" t="s">
        <v>74</v>
      </c>
      <c r="B4876" s="156">
        <v>2026</v>
      </c>
      <c r="C4876" s="157">
        <v>46129</v>
      </c>
      <c r="D4876" s="156" t="s">
        <v>30</v>
      </c>
      <c r="E4876" s="156" t="s">
        <v>1943</v>
      </c>
      <c r="F4876" s="156">
        <v>5</v>
      </c>
      <c r="G4876" s="156">
        <v>3</v>
      </c>
      <c r="H4876" s="156" t="s">
        <v>6148</v>
      </c>
      <c r="I4876" s="156">
        <v>877</v>
      </c>
      <c r="J4876" s="156" t="s">
        <v>1982</v>
      </c>
      <c r="K4876" s="156" t="s">
        <v>55</v>
      </c>
      <c r="L4876" s="156">
        <v>23.419178082191781</v>
      </c>
      <c r="M4876" s="156">
        <v>13</v>
      </c>
      <c r="N4876" s="156">
        <v>25</v>
      </c>
      <c r="O4876" s="156">
        <v>8.3333333330000006</v>
      </c>
      <c r="P4876" s="156">
        <v>9.999965300266922E-10</v>
      </c>
      <c r="Q4876" s="156">
        <v>27.436288395220512</v>
      </c>
      <c r="R4876" s="156">
        <v>6.8020863116516947</v>
      </c>
      <c r="S4876" s="156">
        <v>7.0300294602654247</v>
      </c>
      <c r="T4876" s="156">
        <v>28.31157833975249</v>
      </c>
    </row>
    <row r="4877" spans="1:20" x14ac:dyDescent="0.45">
      <c r="A4877" s="156" t="s">
        <v>74</v>
      </c>
      <c r="B4877" s="156">
        <v>2026</v>
      </c>
      <c r="C4877" s="157">
        <v>46129</v>
      </c>
      <c r="D4877" s="156" t="s">
        <v>30</v>
      </c>
      <c r="E4877" s="156" t="s">
        <v>1943</v>
      </c>
      <c r="F4877" s="156">
        <v>5</v>
      </c>
      <c r="G4877" s="156">
        <v>4</v>
      </c>
      <c r="H4877" s="156" t="s">
        <v>6148</v>
      </c>
      <c r="I4877" s="156">
        <v>877</v>
      </c>
      <c r="J4877" s="156" t="s">
        <v>511</v>
      </c>
      <c r="K4877" s="156" t="s">
        <v>363</v>
      </c>
      <c r="L4877" s="156">
        <v>33.008219178082193</v>
      </c>
      <c r="M4877" s="156">
        <v>23</v>
      </c>
      <c r="N4877" s="156">
        <v>26.949087322105271</v>
      </c>
      <c r="O4877" s="156">
        <v>4.6916930142248816</v>
      </c>
      <c r="P4877" s="156">
        <v>12.87400827943063</v>
      </c>
      <c r="Q4877" s="156">
        <v>26.365482494713259</v>
      </c>
      <c r="R4877" s="156">
        <v>4.5867823164352499</v>
      </c>
      <c r="S4877" s="156">
        <v>12.60513554540751</v>
      </c>
      <c r="T4877" s="156">
        <v>28.31157833975249</v>
      </c>
    </row>
    <row r="4878" spans="1:20" x14ac:dyDescent="0.45">
      <c r="A4878" s="156" t="s">
        <v>74</v>
      </c>
      <c r="B4878" s="156">
        <v>2026</v>
      </c>
      <c r="C4878" s="157">
        <v>46129</v>
      </c>
      <c r="D4878" s="156" t="s">
        <v>30</v>
      </c>
      <c r="E4878" s="156" t="s">
        <v>1943</v>
      </c>
      <c r="F4878" s="156">
        <v>5</v>
      </c>
      <c r="G4878" s="156">
        <v>5</v>
      </c>
      <c r="H4878" s="156" t="s">
        <v>6148</v>
      </c>
      <c r="I4878" s="156">
        <v>877</v>
      </c>
      <c r="J4878" s="156" t="s">
        <v>400</v>
      </c>
      <c r="K4878" s="156" t="s">
        <v>58</v>
      </c>
      <c r="L4878" s="156">
        <v>32.180821917808217</v>
      </c>
      <c r="M4878" s="156">
        <v>23</v>
      </c>
      <c r="N4878" s="156">
        <v>20.13675675508626</v>
      </c>
      <c r="O4878" s="156">
        <v>4.5082081166339041</v>
      </c>
      <c r="P4878" s="156">
        <v>6.6121324051845516</v>
      </c>
      <c r="Q4878" s="156">
        <v>19.661969407714661</v>
      </c>
      <c r="R4878" s="156">
        <v>4.4821462549416298</v>
      </c>
      <c r="S4878" s="156">
        <v>6.2155306428897754</v>
      </c>
      <c r="T4878" s="156">
        <v>28.31157833975249</v>
      </c>
    </row>
    <row r="4879" spans="1:20" x14ac:dyDescent="0.45">
      <c r="A4879" s="156" t="s">
        <v>74</v>
      </c>
      <c r="B4879" s="156">
        <v>2026</v>
      </c>
      <c r="C4879" s="157">
        <v>46129</v>
      </c>
      <c r="D4879" s="156" t="s">
        <v>30</v>
      </c>
      <c r="E4879" s="156" t="s">
        <v>1943</v>
      </c>
      <c r="F4879" s="156">
        <v>5</v>
      </c>
      <c r="G4879" s="156">
        <v>6</v>
      </c>
      <c r="H4879" s="156" t="s">
        <v>6148</v>
      </c>
      <c r="I4879" s="156">
        <v>877</v>
      </c>
      <c r="J4879" s="156" t="s">
        <v>1985</v>
      </c>
      <c r="K4879" s="156" t="s">
        <v>99</v>
      </c>
      <c r="L4879" s="156">
        <v>20.298630136986301</v>
      </c>
      <c r="M4879" s="156">
        <v>23</v>
      </c>
      <c r="N4879" s="156">
        <v>25</v>
      </c>
      <c r="O4879" s="156">
        <v>8.3333333330000006</v>
      </c>
      <c r="P4879" s="156">
        <v>9.999965300266922E-10</v>
      </c>
      <c r="Q4879" s="156">
        <v>17.93098320473721</v>
      </c>
      <c r="R4879" s="156">
        <v>7.2208340737604626</v>
      </c>
      <c r="S4879" s="156">
        <v>-3.7315190165441732</v>
      </c>
      <c r="T4879" s="156">
        <v>28.31157833975249</v>
      </c>
    </row>
    <row r="4880" spans="1:20" x14ac:dyDescent="0.45">
      <c r="A4880" s="158" t="s">
        <v>74</v>
      </c>
      <c r="B4880" s="158">
        <v>2026</v>
      </c>
      <c r="C4880" s="159">
        <v>46129</v>
      </c>
      <c r="D4880" s="158" t="s">
        <v>30</v>
      </c>
      <c r="E4880" s="158" t="s">
        <v>1943</v>
      </c>
      <c r="F4880" s="158">
        <v>6</v>
      </c>
      <c r="G4880" s="158">
        <v>1</v>
      </c>
      <c r="H4880" s="158" t="s">
        <v>6149</v>
      </c>
      <c r="I4880" s="158">
        <v>878</v>
      </c>
      <c r="J4880" s="158" t="s">
        <v>525</v>
      </c>
      <c r="K4880" s="158" t="s">
        <v>524</v>
      </c>
      <c r="L4880" s="158">
        <v>25.726027397260271</v>
      </c>
      <c r="M4880" s="158">
        <v>2</v>
      </c>
      <c r="N4880" s="158">
        <v>30.545178182293711</v>
      </c>
      <c r="O4880" s="158">
        <v>4.4674261918491203</v>
      </c>
      <c r="P4880" s="158">
        <v>17.142899606746351</v>
      </c>
      <c r="Q4880" s="158">
        <v>32.119125137832746</v>
      </c>
      <c r="R4880" s="158">
        <v>4.5708699791875036</v>
      </c>
      <c r="S4880" s="158">
        <v>18.406515200270231</v>
      </c>
      <c r="T4880" s="158">
        <v>23.334760295780288</v>
      </c>
    </row>
    <row r="4881" spans="1:20" x14ac:dyDescent="0.45">
      <c r="A4881" s="158" t="s">
        <v>74</v>
      </c>
      <c r="B4881" s="158">
        <v>2026</v>
      </c>
      <c r="C4881" s="159">
        <v>46129</v>
      </c>
      <c r="D4881" s="158" t="s">
        <v>30</v>
      </c>
      <c r="E4881" s="158" t="s">
        <v>1943</v>
      </c>
      <c r="F4881" s="158">
        <v>6</v>
      </c>
      <c r="G4881" s="158">
        <v>2</v>
      </c>
      <c r="H4881" s="158" t="s">
        <v>6149</v>
      </c>
      <c r="I4881" s="158">
        <v>878</v>
      </c>
      <c r="J4881" s="158" t="s">
        <v>462</v>
      </c>
      <c r="K4881" s="158" t="s">
        <v>115</v>
      </c>
      <c r="L4881" s="158">
        <v>25.219178082191782</v>
      </c>
      <c r="M4881" s="158">
        <v>13</v>
      </c>
      <c r="N4881" s="158">
        <v>28.419418865004271</v>
      </c>
      <c r="O4881" s="158">
        <v>4.292054789983899</v>
      </c>
      <c r="P4881" s="158">
        <v>15.543254495052571</v>
      </c>
      <c r="Q4881" s="158">
        <v>28.32384754374743</v>
      </c>
      <c r="R4881" s="158">
        <v>4.3596037347263588</v>
      </c>
      <c r="S4881" s="158">
        <v>15.245036339568349</v>
      </c>
      <c r="T4881" s="158">
        <v>23.334760295780288</v>
      </c>
    </row>
    <row r="4882" spans="1:20" x14ac:dyDescent="0.45">
      <c r="A4882" s="158" t="s">
        <v>74</v>
      </c>
      <c r="B4882" s="158">
        <v>2026</v>
      </c>
      <c r="C4882" s="159">
        <v>46129</v>
      </c>
      <c r="D4882" s="158" t="s">
        <v>30</v>
      </c>
      <c r="E4882" s="158" t="s">
        <v>1943</v>
      </c>
      <c r="F4882" s="158">
        <v>6</v>
      </c>
      <c r="G4882" s="158">
        <v>3</v>
      </c>
      <c r="H4882" s="158" t="s">
        <v>6149</v>
      </c>
      <c r="I4882" s="158">
        <v>878</v>
      </c>
      <c r="J4882" s="158" t="s">
        <v>514</v>
      </c>
      <c r="K4882" s="158" t="s">
        <v>143</v>
      </c>
      <c r="L4882" s="158">
        <v>24.62191780821918</v>
      </c>
      <c r="M4882" s="158">
        <v>23</v>
      </c>
      <c r="N4882" s="158">
        <v>17.173100044272271</v>
      </c>
      <c r="O4882" s="158">
        <v>4.7409322599447208</v>
      </c>
      <c r="P4882" s="158">
        <v>2.9503032644381091</v>
      </c>
      <c r="Q4882" s="158">
        <v>17.450130112391481</v>
      </c>
      <c r="R4882" s="158">
        <v>4.7003665820352047</v>
      </c>
      <c r="S4882" s="158">
        <v>3.3490303662858629</v>
      </c>
      <c r="T4882" s="158">
        <v>23.334760295780288</v>
      </c>
    </row>
    <row r="4883" spans="1:20" x14ac:dyDescent="0.45">
      <c r="A4883" s="158" t="s">
        <v>74</v>
      </c>
      <c r="B4883" s="158">
        <v>2026</v>
      </c>
      <c r="C4883" s="159">
        <v>46129</v>
      </c>
      <c r="D4883" s="158" t="s">
        <v>30</v>
      </c>
      <c r="E4883" s="158" t="s">
        <v>1943</v>
      </c>
      <c r="F4883" s="158">
        <v>6</v>
      </c>
      <c r="G4883" s="158">
        <v>4</v>
      </c>
      <c r="H4883" s="158" t="s">
        <v>6149</v>
      </c>
      <c r="I4883" s="158">
        <v>878</v>
      </c>
      <c r="J4883" s="158" t="s">
        <v>520</v>
      </c>
      <c r="K4883" s="158" t="s">
        <v>52</v>
      </c>
      <c r="L4883" s="158">
        <v>20.30958904109589</v>
      </c>
      <c r="M4883" s="158">
        <v>23</v>
      </c>
      <c r="N4883" s="158">
        <v>17.201344091550911</v>
      </c>
      <c r="O4883" s="158">
        <v>4.9510390829892339</v>
      </c>
      <c r="P4883" s="158">
        <v>2.3482268425832049</v>
      </c>
      <c r="Q4883" s="158">
        <v>15.13951875222239</v>
      </c>
      <c r="R4883" s="158">
        <v>4.9495853375126257</v>
      </c>
      <c r="S4883" s="158">
        <v>0.29076273968451721</v>
      </c>
      <c r="T4883" s="158">
        <v>23.334760295780288</v>
      </c>
    </row>
    <row r="4884" spans="1:20" x14ac:dyDescent="0.45">
      <c r="A4884" s="158" t="s">
        <v>74</v>
      </c>
      <c r="B4884" s="158">
        <v>2026</v>
      </c>
      <c r="C4884" s="159">
        <v>46129</v>
      </c>
      <c r="D4884" s="158" t="s">
        <v>30</v>
      </c>
      <c r="E4884" s="158" t="s">
        <v>1943</v>
      </c>
      <c r="F4884" s="158">
        <v>6</v>
      </c>
      <c r="G4884" s="158" t="s">
        <v>100</v>
      </c>
      <c r="H4884" s="158" t="s">
        <v>6149</v>
      </c>
      <c r="I4884" s="158">
        <v>878</v>
      </c>
      <c r="J4884" s="158" t="s">
        <v>542</v>
      </c>
      <c r="K4884" s="158" t="s">
        <v>543</v>
      </c>
      <c r="L4884" s="158">
        <v>20.079452054794519</v>
      </c>
      <c r="M4884" s="158">
        <v>23</v>
      </c>
      <c r="N4884" s="158">
        <v>21.51905512674303</v>
      </c>
      <c r="O4884" s="158">
        <v>5.1373637560201164</v>
      </c>
      <c r="P4884" s="158">
        <v>6.1069638586826791</v>
      </c>
      <c r="Q4884" s="158">
        <v>21.51905512674303</v>
      </c>
      <c r="R4884" s="158">
        <v>5.1373637560201164</v>
      </c>
      <c r="S4884" s="158">
        <v>6.1069638586826791</v>
      </c>
      <c r="T4884" s="158">
        <v>23.334760295780288</v>
      </c>
    </row>
    <row r="4885" spans="1:20" x14ac:dyDescent="0.45">
      <c r="A4885" s="158" t="s">
        <v>74</v>
      </c>
      <c r="B4885" s="158">
        <v>2026</v>
      </c>
      <c r="C4885" s="159">
        <v>46129</v>
      </c>
      <c r="D4885" s="158" t="s">
        <v>30</v>
      </c>
      <c r="E4885" s="158" t="s">
        <v>1943</v>
      </c>
      <c r="F4885" s="158">
        <v>6</v>
      </c>
      <c r="G4885" s="158" t="s">
        <v>100</v>
      </c>
      <c r="H4885" s="158" t="s">
        <v>6149</v>
      </c>
      <c r="I4885" s="158">
        <v>878</v>
      </c>
      <c r="J4885" s="158" t="s">
        <v>540</v>
      </c>
      <c r="K4885" s="158" t="s">
        <v>67</v>
      </c>
      <c r="L4885" s="158">
        <v>24.87123287671233</v>
      </c>
      <c r="M4885" s="158">
        <v>23</v>
      </c>
      <c r="N4885" s="158">
        <v>19.02436478268886</v>
      </c>
      <c r="O4885" s="158">
        <v>6.2628540234874661</v>
      </c>
      <c r="P4885" s="158">
        <v>0.23580271222645879</v>
      </c>
      <c r="Q4885" s="158">
        <v>19.02436478268886</v>
      </c>
      <c r="R4885" s="158">
        <v>6.2628540234874661</v>
      </c>
      <c r="S4885" s="158">
        <v>0.23580271222645879</v>
      </c>
      <c r="T4885" s="158">
        <v>23.334760295780288</v>
      </c>
    </row>
    <row r="4886" spans="1:20" x14ac:dyDescent="0.45">
      <c r="A4886" s="162" t="s">
        <v>74</v>
      </c>
      <c r="B4886" s="162">
        <v>2026</v>
      </c>
      <c r="C4886" s="163">
        <v>46129</v>
      </c>
      <c r="D4886" s="162" t="s">
        <v>30</v>
      </c>
      <c r="E4886" s="162" t="s">
        <v>1943</v>
      </c>
      <c r="F4886" s="162">
        <v>7</v>
      </c>
      <c r="G4886" s="162">
        <v>1</v>
      </c>
      <c r="H4886" s="162" t="s">
        <v>6150</v>
      </c>
      <c r="I4886" s="162">
        <v>879</v>
      </c>
      <c r="J4886" s="162" t="s">
        <v>480</v>
      </c>
      <c r="K4886" s="162" t="s">
        <v>43</v>
      </c>
      <c r="L4886" s="162">
        <v>21.024657534246579</v>
      </c>
      <c r="M4886" s="162">
        <v>1</v>
      </c>
      <c r="N4886" s="162">
        <v>35.60613196165535</v>
      </c>
      <c r="O4886" s="162">
        <v>4.5805789960722869</v>
      </c>
      <c r="P4886" s="162">
        <v>21.86439497343849</v>
      </c>
      <c r="Q4886" s="162">
        <v>37.134001321833459</v>
      </c>
      <c r="R4886" s="162">
        <v>4.6532032705674631</v>
      </c>
      <c r="S4886" s="162">
        <v>23.17439151013107</v>
      </c>
      <c r="T4886" s="162">
        <v>23.551617588071949</v>
      </c>
    </row>
    <row r="4887" spans="1:20" x14ac:dyDescent="0.45">
      <c r="A4887" s="162" t="s">
        <v>74</v>
      </c>
      <c r="B4887" s="162">
        <v>2026</v>
      </c>
      <c r="C4887" s="163">
        <v>46129</v>
      </c>
      <c r="D4887" s="162" t="s">
        <v>30</v>
      </c>
      <c r="E4887" s="162" t="s">
        <v>1943</v>
      </c>
      <c r="F4887" s="162">
        <v>7</v>
      </c>
      <c r="G4887" s="162">
        <v>2</v>
      </c>
      <c r="H4887" s="162" t="s">
        <v>6150</v>
      </c>
      <c r="I4887" s="162">
        <v>879</v>
      </c>
      <c r="J4887" s="162" t="s">
        <v>453</v>
      </c>
      <c r="K4887" s="162" t="s">
        <v>88</v>
      </c>
      <c r="L4887" s="162">
        <v>25.136986301369859</v>
      </c>
      <c r="M4887" s="162">
        <v>12</v>
      </c>
      <c r="N4887" s="162">
        <v>28.9648402402754</v>
      </c>
      <c r="O4887" s="162">
        <v>4.4068682043929019</v>
      </c>
      <c r="P4887" s="162">
        <v>15.744235627096691</v>
      </c>
      <c r="Q4887" s="162">
        <v>29.695810335046229</v>
      </c>
      <c r="R4887" s="162">
        <v>4.4054978608536768</v>
      </c>
      <c r="S4887" s="162">
        <v>16.4793167524852</v>
      </c>
      <c r="T4887" s="162">
        <v>23.551617588071949</v>
      </c>
    </row>
    <row r="4888" spans="1:20" x14ac:dyDescent="0.45">
      <c r="A4888" s="162" t="s">
        <v>74</v>
      </c>
      <c r="B4888" s="162">
        <v>2026</v>
      </c>
      <c r="C4888" s="163">
        <v>46129</v>
      </c>
      <c r="D4888" s="162" t="s">
        <v>30</v>
      </c>
      <c r="E4888" s="162" t="s">
        <v>1943</v>
      </c>
      <c r="F4888" s="162">
        <v>7</v>
      </c>
      <c r="G4888" s="162">
        <v>3</v>
      </c>
      <c r="H4888" s="162" t="s">
        <v>6150</v>
      </c>
      <c r="I4888" s="162">
        <v>879</v>
      </c>
      <c r="J4888" s="162" t="s">
        <v>521</v>
      </c>
      <c r="K4888" s="162" t="s">
        <v>55</v>
      </c>
      <c r="L4888" s="162">
        <v>25.838356164383558</v>
      </c>
      <c r="M4888" s="162">
        <v>23</v>
      </c>
      <c r="N4888" s="162">
        <v>13.77287791971486</v>
      </c>
      <c r="O4888" s="162">
        <v>4.826483418416049</v>
      </c>
      <c r="P4888" s="162">
        <v>-0.70657233553328247</v>
      </c>
      <c r="Q4888" s="162">
        <v>16.543878520187739</v>
      </c>
      <c r="R4888" s="162">
        <v>4.6614178745282437</v>
      </c>
      <c r="S4888" s="162">
        <v>2.5596248966030051</v>
      </c>
      <c r="T4888" s="162">
        <v>23.551617588071949</v>
      </c>
    </row>
    <row r="4889" spans="1:20" x14ac:dyDescent="0.45">
      <c r="A4889" s="162" t="s">
        <v>74</v>
      </c>
      <c r="B4889" s="162">
        <v>2026</v>
      </c>
      <c r="C4889" s="163">
        <v>46129</v>
      </c>
      <c r="D4889" s="162" t="s">
        <v>30</v>
      </c>
      <c r="E4889" s="162" t="s">
        <v>1943</v>
      </c>
      <c r="F4889" s="162">
        <v>7</v>
      </c>
      <c r="G4889" s="162">
        <v>4</v>
      </c>
      <c r="H4889" s="162" t="s">
        <v>6150</v>
      </c>
      <c r="I4889" s="162">
        <v>879</v>
      </c>
      <c r="J4889" s="162" t="s">
        <v>475</v>
      </c>
      <c r="K4889" s="162" t="s">
        <v>265</v>
      </c>
      <c r="L4889" s="162">
        <v>22.613698630136991</v>
      </c>
      <c r="M4889" s="162">
        <v>23</v>
      </c>
      <c r="N4889" s="162">
        <v>30.114166215359059</v>
      </c>
      <c r="O4889" s="162">
        <v>4.3339099829577554</v>
      </c>
      <c r="P4889" s="162">
        <v>17.112436266485801</v>
      </c>
      <c r="Q4889" s="162">
        <v>28.1291274172108</v>
      </c>
      <c r="R4889" s="162">
        <v>4.3079333681983902</v>
      </c>
      <c r="S4889" s="162">
        <v>15.20532731261563</v>
      </c>
      <c r="T4889" s="162">
        <v>23.551617588071949</v>
      </c>
    </row>
    <row r="4890" spans="1:20" x14ac:dyDescent="0.45">
      <c r="A4890" s="162" t="s">
        <v>74</v>
      </c>
      <c r="B4890" s="162">
        <v>2026</v>
      </c>
      <c r="C4890" s="163">
        <v>46129</v>
      </c>
      <c r="D4890" s="162" t="s">
        <v>30</v>
      </c>
      <c r="E4890" s="162" t="s">
        <v>1943</v>
      </c>
      <c r="F4890" s="162">
        <v>7</v>
      </c>
      <c r="G4890" s="162">
        <v>5</v>
      </c>
      <c r="H4890" s="162" t="s">
        <v>6150</v>
      </c>
      <c r="I4890" s="162">
        <v>879</v>
      </c>
      <c r="J4890" s="162" t="s">
        <v>494</v>
      </c>
      <c r="K4890" s="162" t="s">
        <v>363</v>
      </c>
      <c r="L4890" s="162">
        <v>23.17808219178082</v>
      </c>
      <c r="M4890" s="162">
        <v>13</v>
      </c>
      <c r="N4890" s="162">
        <v>13.78714627696792</v>
      </c>
      <c r="O4890" s="162">
        <v>5.1776905737175234</v>
      </c>
      <c r="P4890" s="162">
        <v>-1.7459254441846499</v>
      </c>
      <c r="Q4890" s="162">
        <v>13.88601530210761</v>
      </c>
      <c r="R4890" s="162">
        <v>4.9399778598573141</v>
      </c>
      <c r="S4890" s="162">
        <v>-0.93391827746433265</v>
      </c>
      <c r="T4890" s="162">
        <v>23.551617588071949</v>
      </c>
    </row>
    <row r="4891" spans="1:20" x14ac:dyDescent="0.45">
      <c r="A4891" s="162" t="s">
        <v>74</v>
      </c>
      <c r="B4891" s="162">
        <v>2026</v>
      </c>
      <c r="C4891" s="163">
        <v>46129</v>
      </c>
      <c r="D4891" s="162" t="s">
        <v>30</v>
      </c>
      <c r="E4891" s="162" t="s">
        <v>1943</v>
      </c>
      <c r="F4891" s="162">
        <v>7</v>
      </c>
      <c r="G4891" s="162">
        <v>6</v>
      </c>
      <c r="H4891" s="162" t="s">
        <v>6150</v>
      </c>
      <c r="I4891" s="162">
        <v>879</v>
      </c>
      <c r="J4891" s="162" t="s">
        <v>368</v>
      </c>
      <c r="K4891" s="162" t="s">
        <v>131</v>
      </c>
      <c r="L4891" s="162">
        <v>37.756164383561647</v>
      </c>
      <c r="M4891" s="162">
        <v>23</v>
      </c>
      <c r="N4891" s="162">
        <v>19.064542914459061</v>
      </c>
      <c r="O4891" s="162">
        <v>4.4272784921418369</v>
      </c>
      <c r="P4891" s="162">
        <v>5.7827074380335466</v>
      </c>
      <c r="Q4891" s="162">
        <v>16.489319227209752</v>
      </c>
      <c r="R4891" s="162">
        <v>4.4723836057640396</v>
      </c>
      <c r="S4891" s="162">
        <v>3.072168409917627</v>
      </c>
      <c r="T4891" s="162">
        <v>23.551617588071949</v>
      </c>
    </row>
    <row r="4892" spans="1:20" x14ac:dyDescent="0.45">
      <c r="A4892" s="130" t="s">
        <v>74</v>
      </c>
      <c r="B4892" s="130">
        <v>2026</v>
      </c>
      <c r="C4892" s="131">
        <v>46129</v>
      </c>
      <c r="D4892" s="130" t="s">
        <v>30</v>
      </c>
      <c r="E4892" s="130" t="s">
        <v>5233</v>
      </c>
      <c r="F4892" s="130">
        <v>1</v>
      </c>
      <c r="G4892" s="130">
        <v>1</v>
      </c>
      <c r="H4892" s="130" t="s">
        <v>6151</v>
      </c>
      <c r="I4892" s="130">
        <v>880</v>
      </c>
      <c r="J4892" s="130" t="s">
        <v>441</v>
      </c>
      <c r="K4892" s="130" t="s">
        <v>34</v>
      </c>
      <c r="L4892" s="130">
        <v>26.61917808219178</v>
      </c>
      <c r="M4892" s="130">
        <v>10</v>
      </c>
      <c r="N4892" s="130">
        <v>34.297341362006378</v>
      </c>
      <c r="O4892" s="130">
        <v>4.2603838145117017</v>
      </c>
      <c r="P4892" s="130">
        <v>21.516189918471269</v>
      </c>
      <c r="Q4892" s="130">
        <v>36.225497996583023</v>
      </c>
      <c r="R4892" s="130">
        <v>4.3567110071348143</v>
      </c>
      <c r="S4892" s="130">
        <v>23.155364975178571</v>
      </c>
      <c r="T4892" s="130">
        <v>29.906474670594012</v>
      </c>
    </row>
    <row r="4893" spans="1:20" x14ac:dyDescent="0.45">
      <c r="A4893" s="130" t="s">
        <v>74</v>
      </c>
      <c r="B4893" s="130">
        <v>2026</v>
      </c>
      <c r="C4893" s="131">
        <v>46129</v>
      </c>
      <c r="D4893" s="130" t="s">
        <v>30</v>
      </c>
      <c r="E4893" s="130" t="s">
        <v>5233</v>
      </c>
      <c r="F4893" s="130">
        <v>1</v>
      </c>
      <c r="G4893" s="130">
        <v>2</v>
      </c>
      <c r="H4893" s="130" t="s">
        <v>6151</v>
      </c>
      <c r="I4893" s="130">
        <v>880</v>
      </c>
      <c r="J4893" s="130" t="s">
        <v>462</v>
      </c>
      <c r="K4893" s="130" t="s">
        <v>115</v>
      </c>
      <c r="L4893" s="130">
        <v>25.219178082191782</v>
      </c>
      <c r="M4893" s="130">
        <v>13</v>
      </c>
      <c r="N4893" s="130">
        <v>28.32384754374743</v>
      </c>
      <c r="O4893" s="130">
        <v>4.3596037347263588</v>
      </c>
      <c r="P4893" s="130">
        <v>15.245036339568349</v>
      </c>
      <c r="Q4893" s="130">
        <v>29.893168958146809</v>
      </c>
      <c r="R4893" s="130">
        <v>4.3472513703761004</v>
      </c>
      <c r="S4893" s="130">
        <v>16.8514148470185</v>
      </c>
      <c r="T4893" s="130">
        <v>29.906474670594012</v>
      </c>
    </row>
    <row r="4894" spans="1:20" x14ac:dyDescent="0.45">
      <c r="A4894" s="130" t="s">
        <v>74</v>
      </c>
      <c r="B4894" s="130">
        <v>2026</v>
      </c>
      <c r="C4894" s="131">
        <v>46129</v>
      </c>
      <c r="D4894" s="130" t="s">
        <v>30</v>
      </c>
      <c r="E4894" s="130" t="s">
        <v>5233</v>
      </c>
      <c r="F4894" s="130">
        <v>1</v>
      </c>
      <c r="G4894" s="130">
        <v>3</v>
      </c>
      <c r="H4894" s="130" t="s">
        <v>6151</v>
      </c>
      <c r="I4894" s="130">
        <v>880</v>
      </c>
      <c r="J4894" s="130" t="s">
        <v>397</v>
      </c>
      <c r="K4894" s="130" t="s">
        <v>177</v>
      </c>
      <c r="L4894" s="130">
        <v>33.413698630136977</v>
      </c>
      <c r="M4894" s="130">
        <v>23</v>
      </c>
      <c r="N4894" s="130">
        <v>29.15838526714127</v>
      </c>
      <c r="O4894" s="130">
        <v>4.4546002477945796</v>
      </c>
      <c r="P4894" s="130">
        <v>15.79458452375753</v>
      </c>
      <c r="Q4894" s="130">
        <v>29.464734199893311</v>
      </c>
      <c r="R4894" s="130">
        <v>4.4051821642742324</v>
      </c>
      <c r="S4894" s="130">
        <v>16.249187707070611</v>
      </c>
      <c r="T4894" s="130">
        <v>29.906474670594012</v>
      </c>
    </row>
    <row r="4895" spans="1:20" x14ac:dyDescent="0.45">
      <c r="A4895" s="130" t="s">
        <v>74</v>
      </c>
      <c r="B4895" s="130">
        <v>2026</v>
      </c>
      <c r="C4895" s="131">
        <v>46129</v>
      </c>
      <c r="D4895" s="130" t="s">
        <v>30</v>
      </c>
      <c r="E4895" s="130" t="s">
        <v>5233</v>
      </c>
      <c r="F4895" s="130">
        <v>1</v>
      </c>
      <c r="G4895" s="130">
        <v>4</v>
      </c>
      <c r="H4895" s="130" t="s">
        <v>6151</v>
      </c>
      <c r="I4895" s="130">
        <v>880</v>
      </c>
      <c r="J4895" s="130" t="s">
        <v>546</v>
      </c>
      <c r="K4895" s="130" t="s">
        <v>34</v>
      </c>
      <c r="L4895" s="130">
        <v>27.904109589041099</v>
      </c>
      <c r="M4895" s="130">
        <v>23</v>
      </c>
      <c r="N4895" s="130">
        <v>39.821815975337749</v>
      </c>
      <c r="O4895" s="130">
        <v>4.4933177529481521</v>
      </c>
      <c r="P4895" s="130">
        <v>26.341862716493289</v>
      </c>
      <c r="Q4895" s="130">
        <v>36.669834021180897</v>
      </c>
      <c r="R4895" s="130">
        <v>4.4579715983223176</v>
      </c>
      <c r="S4895" s="130">
        <v>23.29591922621394</v>
      </c>
      <c r="T4895" s="130">
        <v>29.906474670594012</v>
      </c>
    </row>
    <row r="4896" spans="1:20" x14ac:dyDescent="0.45">
      <c r="A4896" s="130" t="s">
        <v>74</v>
      </c>
      <c r="B4896" s="130">
        <v>2026</v>
      </c>
      <c r="C4896" s="131">
        <v>46129</v>
      </c>
      <c r="D4896" s="130" t="s">
        <v>30</v>
      </c>
      <c r="E4896" s="130" t="s">
        <v>5233</v>
      </c>
      <c r="F4896" s="130">
        <v>1</v>
      </c>
      <c r="G4896" s="130">
        <v>5</v>
      </c>
      <c r="H4896" s="130" t="s">
        <v>6151</v>
      </c>
      <c r="I4896" s="130">
        <v>880</v>
      </c>
      <c r="J4896" s="130" t="s">
        <v>1985</v>
      </c>
      <c r="K4896" s="130" t="s">
        <v>99</v>
      </c>
      <c r="L4896" s="130">
        <v>20.298630136986301</v>
      </c>
      <c r="M4896" s="130">
        <v>23</v>
      </c>
      <c r="N4896" s="130">
        <v>17.93098320473721</v>
      </c>
      <c r="O4896" s="130">
        <v>7.2208340737604626</v>
      </c>
      <c r="P4896" s="130">
        <v>-3.7315190165441732</v>
      </c>
      <c r="Q4896" s="130">
        <v>15.73261021910591</v>
      </c>
      <c r="R4896" s="130">
        <v>6.7966738449264961</v>
      </c>
      <c r="S4896" s="130">
        <v>-4.6574113156735786</v>
      </c>
      <c r="T4896" s="130">
        <v>29.906474670594012</v>
      </c>
    </row>
    <row r="4897" spans="1:20" x14ac:dyDescent="0.45">
      <c r="A4897" s="150" t="s">
        <v>74</v>
      </c>
      <c r="B4897" s="150">
        <v>2026</v>
      </c>
      <c r="C4897" s="151">
        <v>46129</v>
      </c>
      <c r="D4897" s="150" t="s">
        <v>30</v>
      </c>
      <c r="E4897" s="150" t="s">
        <v>5233</v>
      </c>
      <c r="F4897" s="150">
        <v>2</v>
      </c>
      <c r="G4897" s="150">
        <v>1</v>
      </c>
      <c r="H4897" s="150" t="s">
        <v>6152</v>
      </c>
      <c r="I4897" s="150">
        <v>881</v>
      </c>
      <c r="J4897" s="150" t="s">
        <v>468</v>
      </c>
      <c r="K4897" s="150" t="s">
        <v>91</v>
      </c>
      <c r="L4897" s="150">
        <v>28.030136986301368</v>
      </c>
      <c r="M4897" s="150">
        <v>11</v>
      </c>
      <c r="N4897" s="150">
        <v>31.684339474628171</v>
      </c>
      <c r="O4897" s="150">
        <v>4.3761698202634101</v>
      </c>
      <c r="P4897" s="150">
        <v>18.555830013837941</v>
      </c>
      <c r="Q4897" s="150">
        <v>32.867085890493343</v>
      </c>
      <c r="R4897" s="150">
        <v>4.5057612979510999</v>
      </c>
      <c r="S4897" s="150">
        <v>19.349801996640039</v>
      </c>
      <c r="T4897" s="150">
        <v>21.46529599104004</v>
      </c>
    </row>
    <row r="4898" spans="1:20" x14ac:dyDescent="0.45">
      <c r="A4898" s="150" t="s">
        <v>74</v>
      </c>
      <c r="B4898" s="150">
        <v>2026</v>
      </c>
      <c r="C4898" s="151">
        <v>46129</v>
      </c>
      <c r="D4898" s="150" t="s">
        <v>30</v>
      </c>
      <c r="E4898" s="150" t="s">
        <v>5233</v>
      </c>
      <c r="F4898" s="150">
        <v>2</v>
      </c>
      <c r="G4898" s="150">
        <v>2</v>
      </c>
      <c r="H4898" s="150" t="s">
        <v>6152</v>
      </c>
      <c r="I4898" s="150">
        <v>881</v>
      </c>
      <c r="J4898" s="150" t="s">
        <v>401</v>
      </c>
      <c r="K4898" s="150" t="s">
        <v>177</v>
      </c>
      <c r="L4898" s="150">
        <v>28.81917808219178</v>
      </c>
      <c r="M4898" s="150">
        <v>13</v>
      </c>
      <c r="N4898" s="150">
        <v>18.684890170848028</v>
      </c>
      <c r="O4898" s="150">
        <v>4.4232820655242238</v>
      </c>
      <c r="P4898" s="150">
        <v>5.4150439742753598</v>
      </c>
      <c r="Q4898" s="150">
        <v>20.339617601122729</v>
      </c>
      <c r="R4898" s="150">
        <v>4.417574344547722</v>
      </c>
      <c r="S4898" s="150">
        <v>7.0868945674795594</v>
      </c>
      <c r="T4898" s="150">
        <v>21.46529599104004</v>
      </c>
    </row>
    <row r="4899" spans="1:20" x14ac:dyDescent="0.45">
      <c r="A4899" s="150" t="s">
        <v>74</v>
      </c>
      <c r="B4899" s="150">
        <v>2026</v>
      </c>
      <c r="C4899" s="151">
        <v>46129</v>
      </c>
      <c r="D4899" s="150" t="s">
        <v>30</v>
      </c>
      <c r="E4899" s="150" t="s">
        <v>5233</v>
      </c>
      <c r="F4899" s="150">
        <v>2</v>
      </c>
      <c r="G4899" s="150">
        <v>3</v>
      </c>
      <c r="H4899" s="150" t="s">
        <v>6152</v>
      </c>
      <c r="I4899" s="150">
        <v>881</v>
      </c>
      <c r="J4899" s="150" t="s">
        <v>400</v>
      </c>
      <c r="K4899" s="150" t="s">
        <v>58</v>
      </c>
      <c r="L4899" s="150">
        <v>32.180821917808217</v>
      </c>
      <c r="M4899" s="150">
        <v>23</v>
      </c>
      <c r="N4899" s="150">
        <v>19.661969407714661</v>
      </c>
      <c r="O4899" s="150">
        <v>4.4821462549416298</v>
      </c>
      <c r="P4899" s="150">
        <v>6.2155306428897754</v>
      </c>
      <c r="Q4899" s="150">
        <v>19.758040394917391</v>
      </c>
      <c r="R4899" s="150">
        <v>4.4386404353038067</v>
      </c>
      <c r="S4899" s="150">
        <v>6.4421190890059741</v>
      </c>
      <c r="T4899" s="150">
        <v>21.46529599104004</v>
      </c>
    </row>
    <row r="4900" spans="1:20" x14ac:dyDescent="0.45">
      <c r="A4900" s="150" t="s">
        <v>74</v>
      </c>
      <c r="B4900" s="150">
        <v>2026</v>
      </c>
      <c r="C4900" s="151">
        <v>46129</v>
      </c>
      <c r="D4900" s="150" t="s">
        <v>30</v>
      </c>
      <c r="E4900" s="150" t="s">
        <v>5233</v>
      </c>
      <c r="F4900" s="150">
        <v>2</v>
      </c>
      <c r="G4900" s="150">
        <v>4</v>
      </c>
      <c r="H4900" s="150" t="s">
        <v>6152</v>
      </c>
      <c r="I4900" s="150">
        <v>881</v>
      </c>
      <c r="J4900" s="150" t="s">
        <v>514</v>
      </c>
      <c r="K4900" s="150" t="s">
        <v>143</v>
      </c>
      <c r="L4900" s="150">
        <v>24.62191780821918</v>
      </c>
      <c r="M4900" s="150">
        <v>23</v>
      </c>
      <c r="N4900" s="150">
        <v>17.450130112391481</v>
      </c>
      <c r="O4900" s="150">
        <v>4.7003665820352047</v>
      </c>
      <c r="P4900" s="150">
        <v>3.3490303662858629</v>
      </c>
      <c r="Q4900" s="150">
        <v>16.648460163922611</v>
      </c>
      <c r="R4900" s="150">
        <v>4.6172971897323558</v>
      </c>
      <c r="S4900" s="150">
        <v>2.7965685947255392</v>
      </c>
      <c r="T4900" s="150">
        <v>21.46529599104004</v>
      </c>
    </row>
    <row r="4901" spans="1:20" x14ac:dyDescent="0.45">
      <c r="A4901" s="150" t="s">
        <v>74</v>
      </c>
      <c r="B4901" s="150">
        <v>2026</v>
      </c>
      <c r="C4901" s="151">
        <v>46129</v>
      </c>
      <c r="D4901" s="150" t="s">
        <v>30</v>
      </c>
      <c r="E4901" s="150" t="s">
        <v>5233</v>
      </c>
      <c r="F4901" s="150">
        <v>2</v>
      </c>
      <c r="G4901" s="150">
        <v>5</v>
      </c>
      <c r="H4901" s="150" t="s">
        <v>6152</v>
      </c>
      <c r="I4901" s="150">
        <v>881</v>
      </c>
      <c r="J4901" s="150" t="s">
        <v>556</v>
      </c>
      <c r="K4901" s="150" t="s">
        <v>370</v>
      </c>
      <c r="L4901" s="150">
        <v>19.30684931506849</v>
      </c>
      <c r="M4901" s="150">
        <v>23</v>
      </c>
      <c r="N4901" s="150">
        <v>19.845150789617851</v>
      </c>
      <c r="O4901" s="150">
        <v>7.3320359524680159</v>
      </c>
      <c r="P4901" s="150">
        <v>-2.150957067786198</v>
      </c>
      <c r="Q4901" s="150">
        <v>14.239505299645311</v>
      </c>
      <c r="R4901" s="150">
        <v>6.5842886616813816</v>
      </c>
      <c r="S4901" s="150">
        <v>-5.5133606853988324</v>
      </c>
      <c r="T4901" s="150">
        <v>21.46529599104004</v>
      </c>
    </row>
    <row r="4902" spans="1:20" x14ac:dyDescent="0.45">
      <c r="A4902" s="152" t="s">
        <v>74</v>
      </c>
      <c r="B4902" s="152">
        <v>2026</v>
      </c>
      <c r="C4902" s="153">
        <v>46129</v>
      </c>
      <c r="D4902" s="152" t="s">
        <v>30</v>
      </c>
      <c r="E4902" s="152" t="s">
        <v>5233</v>
      </c>
      <c r="F4902" s="152">
        <v>3</v>
      </c>
      <c r="G4902" s="152">
        <v>1</v>
      </c>
      <c r="H4902" s="152" t="s">
        <v>6153</v>
      </c>
      <c r="I4902" s="152">
        <v>882</v>
      </c>
      <c r="J4902" s="152" t="s">
        <v>418</v>
      </c>
      <c r="K4902" s="152" t="s">
        <v>96</v>
      </c>
      <c r="L4902" s="152">
        <v>27.906849315068492</v>
      </c>
      <c r="M4902" s="152">
        <v>8</v>
      </c>
      <c r="N4902" s="152">
        <v>36.466622586697902</v>
      </c>
      <c r="O4902" s="152">
        <v>4.4450673525240996</v>
      </c>
      <c r="P4902" s="152">
        <v>23.131420529125599</v>
      </c>
      <c r="Q4902" s="152">
        <v>38.171617899373459</v>
      </c>
      <c r="R4902" s="152">
        <v>4.5391015682789631</v>
      </c>
      <c r="S4902" s="152">
        <v>24.554313194536569</v>
      </c>
      <c r="T4902" s="152">
        <v>24.826531421806081</v>
      </c>
    </row>
    <row r="4903" spans="1:20" x14ac:dyDescent="0.45">
      <c r="A4903" s="152" t="s">
        <v>74</v>
      </c>
      <c r="B4903" s="152">
        <v>2026</v>
      </c>
      <c r="C4903" s="153">
        <v>46129</v>
      </c>
      <c r="D4903" s="152" t="s">
        <v>30</v>
      </c>
      <c r="E4903" s="152" t="s">
        <v>5233</v>
      </c>
      <c r="F4903" s="152">
        <v>3</v>
      </c>
      <c r="G4903" s="152">
        <v>2</v>
      </c>
      <c r="H4903" s="152" t="s">
        <v>6153</v>
      </c>
      <c r="I4903" s="152">
        <v>882</v>
      </c>
      <c r="J4903" s="152" t="s">
        <v>403</v>
      </c>
      <c r="K4903" s="152" t="s">
        <v>61</v>
      </c>
      <c r="L4903" s="152">
        <v>29.106849315068491</v>
      </c>
      <c r="M4903" s="152">
        <v>13</v>
      </c>
      <c r="N4903" s="152">
        <v>36.515147310925776</v>
      </c>
      <c r="O4903" s="152">
        <v>4.3031199115884986</v>
      </c>
      <c r="P4903" s="152">
        <v>23.605787576160282</v>
      </c>
      <c r="Q4903" s="152">
        <v>36.214536769605971</v>
      </c>
      <c r="R4903" s="152">
        <v>4.3518241318720117</v>
      </c>
      <c r="S4903" s="152">
        <v>23.159064373989931</v>
      </c>
      <c r="T4903" s="152">
        <v>24.826531421806081</v>
      </c>
    </row>
    <row r="4904" spans="1:20" x14ac:dyDescent="0.45">
      <c r="A4904" s="152" t="s">
        <v>74</v>
      </c>
      <c r="B4904" s="152">
        <v>2026</v>
      </c>
      <c r="C4904" s="153">
        <v>46129</v>
      </c>
      <c r="D4904" s="152" t="s">
        <v>30</v>
      </c>
      <c r="E4904" s="152" t="s">
        <v>5233</v>
      </c>
      <c r="F4904" s="152">
        <v>3</v>
      </c>
      <c r="G4904" s="152">
        <v>3</v>
      </c>
      <c r="H4904" s="152" t="s">
        <v>6153</v>
      </c>
      <c r="I4904" s="152">
        <v>882</v>
      </c>
      <c r="J4904" s="152" t="s">
        <v>537</v>
      </c>
      <c r="K4904" s="152" t="s">
        <v>115</v>
      </c>
      <c r="L4904" s="152">
        <v>22.12054794520548</v>
      </c>
      <c r="M4904" s="152">
        <v>23</v>
      </c>
      <c r="N4904" s="152">
        <v>17.983098159067399</v>
      </c>
      <c r="O4904" s="152">
        <v>4.7088980245454328</v>
      </c>
      <c r="P4904" s="152">
        <v>3.8564040854311048</v>
      </c>
      <c r="Q4904" s="152">
        <v>19.80035141199803</v>
      </c>
      <c r="R4904" s="152">
        <v>4.6008837583565336</v>
      </c>
      <c r="S4904" s="152">
        <v>5.997700136928426</v>
      </c>
      <c r="T4904" s="152">
        <v>24.826531421806081</v>
      </c>
    </row>
    <row r="4905" spans="1:20" x14ac:dyDescent="0.45">
      <c r="A4905" s="152" t="s">
        <v>74</v>
      </c>
      <c r="B4905" s="152">
        <v>2026</v>
      </c>
      <c r="C4905" s="153">
        <v>46129</v>
      </c>
      <c r="D4905" s="152" t="s">
        <v>30</v>
      </c>
      <c r="E4905" s="152" t="s">
        <v>5233</v>
      </c>
      <c r="F4905" s="152">
        <v>3</v>
      </c>
      <c r="G4905" s="152">
        <v>4</v>
      </c>
      <c r="H4905" s="152" t="s">
        <v>6153</v>
      </c>
      <c r="I4905" s="152">
        <v>882</v>
      </c>
      <c r="J4905" s="152" t="s">
        <v>368</v>
      </c>
      <c r="K4905" s="152" t="s">
        <v>131</v>
      </c>
      <c r="L4905" s="152">
        <v>37.756164383561647</v>
      </c>
      <c r="M4905" s="152">
        <v>23</v>
      </c>
      <c r="N4905" s="152">
        <v>16.489319227209752</v>
      </c>
      <c r="O4905" s="152">
        <v>4.4723836057640396</v>
      </c>
      <c r="P4905" s="152">
        <v>3.072168409917627</v>
      </c>
      <c r="Q4905" s="152">
        <v>17.218317699112689</v>
      </c>
      <c r="R4905" s="152">
        <v>4.4112494318911493</v>
      </c>
      <c r="S4905" s="152">
        <v>3.984569403439242</v>
      </c>
      <c r="T4905" s="152">
        <v>24.826531421806081</v>
      </c>
    </row>
    <row r="4906" spans="1:20" x14ac:dyDescent="0.45">
      <c r="A4906" s="152" t="s">
        <v>74</v>
      </c>
      <c r="B4906" s="152">
        <v>2026</v>
      </c>
      <c r="C4906" s="153">
        <v>46129</v>
      </c>
      <c r="D4906" s="152" t="s">
        <v>30</v>
      </c>
      <c r="E4906" s="152" t="s">
        <v>5233</v>
      </c>
      <c r="F4906" s="152">
        <v>3</v>
      </c>
      <c r="G4906" s="152">
        <v>5</v>
      </c>
      <c r="H4906" s="152" t="s">
        <v>6153</v>
      </c>
      <c r="I4906" s="152">
        <v>882</v>
      </c>
      <c r="J4906" s="152" t="s">
        <v>520</v>
      </c>
      <c r="K4906" s="152" t="s">
        <v>52</v>
      </c>
      <c r="L4906" s="152">
        <v>20.30958904109589</v>
      </c>
      <c r="M4906" s="152">
        <v>23</v>
      </c>
      <c r="N4906" s="152">
        <v>15.13951875222239</v>
      </c>
      <c r="O4906" s="152">
        <v>4.9495853375126257</v>
      </c>
      <c r="P4906" s="152">
        <v>0.29076273968451721</v>
      </c>
      <c r="Q4906" s="152">
        <v>15.0423272225168</v>
      </c>
      <c r="R4906" s="152">
        <v>4.7599691970941889</v>
      </c>
      <c r="S4906" s="152">
        <v>0.7624196312342324</v>
      </c>
      <c r="T4906" s="152">
        <v>24.826531421806081</v>
      </c>
    </row>
    <row r="4907" spans="1:20" x14ac:dyDescent="0.45">
      <c r="A4907" s="152" t="s">
        <v>74</v>
      </c>
      <c r="B4907" s="152">
        <v>2026</v>
      </c>
      <c r="C4907" s="153">
        <v>46129</v>
      </c>
      <c r="D4907" s="152" t="s">
        <v>30</v>
      </c>
      <c r="E4907" s="152" t="s">
        <v>5233</v>
      </c>
      <c r="F4907" s="152">
        <v>3</v>
      </c>
      <c r="G4907" s="152">
        <v>6</v>
      </c>
      <c r="H4907" s="152" t="s">
        <v>6153</v>
      </c>
      <c r="I4907" s="152">
        <v>882</v>
      </c>
      <c r="J4907" s="152" t="s">
        <v>511</v>
      </c>
      <c r="K4907" s="152" t="s">
        <v>363</v>
      </c>
      <c r="L4907" s="152">
        <v>33.008219178082193</v>
      </c>
      <c r="M4907" s="152">
        <v>23</v>
      </c>
      <c r="N4907" s="152">
        <v>26.365482494713259</v>
      </c>
      <c r="O4907" s="152">
        <v>4.5867823164352499</v>
      </c>
      <c r="P4907" s="152">
        <v>12.60513554540751</v>
      </c>
      <c r="Q4907" s="152">
        <v>22.48832502560224</v>
      </c>
      <c r="R4907" s="152">
        <v>4.5565953556071417</v>
      </c>
      <c r="S4907" s="152">
        <v>8.8185389587808185</v>
      </c>
      <c r="T4907" s="152">
        <v>24.826531421806081</v>
      </c>
    </row>
    <row r="4908" spans="1:20" x14ac:dyDescent="0.45">
      <c r="A4908" s="154" t="s">
        <v>74</v>
      </c>
      <c r="B4908" s="154">
        <v>2026</v>
      </c>
      <c r="C4908" s="155">
        <v>46129</v>
      </c>
      <c r="D4908" s="154" t="s">
        <v>30</v>
      </c>
      <c r="E4908" s="154" t="s">
        <v>5233</v>
      </c>
      <c r="F4908" s="154">
        <v>4</v>
      </c>
      <c r="G4908" s="154">
        <v>1</v>
      </c>
      <c r="H4908" s="154" t="s">
        <v>6154</v>
      </c>
      <c r="I4908" s="154">
        <v>883</v>
      </c>
      <c r="J4908" s="154" t="s">
        <v>494</v>
      </c>
      <c r="K4908" s="154" t="s">
        <v>363</v>
      </c>
      <c r="L4908" s="154">
        <v>23.17808219178082</v>
      </c>
      <c r="M4908" s="154">
        <v>13</v>
      </c>
      <c r="N4908" s="154">
        <v>13.88601530210761</v>
      </c>
      <c r="O4908" s="154">
        <v>4.9399778598573141</v>
      </c>
      <c r="P4908" s="154">
        <v>-0.93391827746433265</v>
      </c>
      <c r="Q4908" s="154">
        <v>18.525701787386769</v>
      </c>
      <c r="R4908" s="154">
        <v>4.812137966076186</v>
      </c>
      <c r="S4908" s="154">
        <v>4.0892878891582143</v>
      </c>
      <c r="T4908" s="154">
        <v>19.834999084187309</v>
      </c>
    </row>
    <row r="4909" spans="1:20" x14ac:dyDescent="0.45">
      <c r="A4909" s="154" t="s">
        <v>74</v>
      </c>
      <c r="B4909" s="154">
        <v>2026</v>
      </c>
      <c r="C4909" s="155">
        <v>46129</v>
      </c>
      <c r="D4909" s="154" t="s">
        <v>30</v>
      </c>
      <c r="E4909" s="154" t="s">
        <v>5233</v>
      </c>
      <c r="F4909" s="154">
        <v>4</v>
      </c>
      <c r="G4909" s="154">
        <v>2</v>
      </c>
      <c r="H4909" s="154" t="s">
        <v>6154</v>
      </c>
      <c r="I4909" s="154">
        <v>883</v>
      </c>
      <c r="J4909" s="154" t="s">
        <v>1982</v>
      </c>
      <c r="K4909" s="154" t="s">
        <v>55</v>
      </c>
      <c r="L4909" s="154">
        <v>23.419178082191781</v>
      </c>
      <c r="M4909" s="154">
        <v>13</v>
      </c>
      <c r="N4909" s="154">
        <v>27.436288395220512</v>
      </c>
      <c r="O4909" s="154">
        <v>6.8020863116516947</v>
      </c>
      <c r="P4909" s="154">
        <v>7.0300294602654247</v>
      </c>
      <c r="Q4909" s="154">
        <v>27.30869788816484</v>
      </c>
      <c r="R4909" s="154">
        <v>5.9396351177131512</v>
      </c>
      <c r="S4909" s="154">
        <v>9.4897925350253871</v>
      </c>
      <c r="T4909" s="154">
        <v>19.834999084187309</v>
      </c>
    </row>
    <row r="4910" spans="1:20" x14ac:dyDescent="0.45">
      <c r="A4910" s="154" t="s">
        <v>74</v>
      </c>
      <c r="B4910" s="154">
        <v>2026</v>
      </c>
      <c r="C4910" s="155">
        <v>46129</v>
      </c>
      <c r="D4910" s="154" t="s">
        <v>30</v>
      </c>
      <c r="E4910" s="154" t="s">
        <v>5233</v>
      </c>
      <c r="F4910" s="154">
        <v>4</v>
      </c>
      <c r="G4910" s="154">
        <v>3</v>
      </c>
      <c r="H4910" s="154" t="s">
        <v>6154</v>
      </c>
      <c r="I4910" s="154">
        <v>883</v>
      </c>
      <c r="J4910" s="154" t="s">
        <v>470</v>
      </c>
      <c r="K4910" s="154" t="s">
        <v>52</v>
      </c>
      <c r="L4910" s="154">
        <v>23.731506849315071</v>
      </c>
      <c r="M4910" s="154">
        <v>23</v>
      </c>
      <c r="N4910" s="154">
        <v>19.111462486087142</v>
      </c>
      <c r="O4910" s="154">
        <v>4.5314984625443371</v>
      </c>
      <c r="P4910" s="154">
        <v>5.5169670984541277</v>
      </c>
      <c r="Q4910" s="154">
        <v>19.792583229885921</v>
      </c>
      <c r="R4910" s="154">
        <v>4.4380806504512371</v>
      </c>
      <c r="S4910" s="154">
        <v>6.4783412785322056</v>
      </c>
      <c r="T4910" s="154">
        <v>19.834999084187309</v>
      </c>
    </row>
    <row r="4911" spans="1:20" x14ac:dyDescent="0.45">
      <c r="A4911" s="154" t="s">
        <v>74</v>
      </c>
      <c r="B4911" s="154">
        <v>2026</v>
      </c>
      <c r="C4911" s="155">
        <v>46129</v>
      </c>
      <c r="D4911" s="154" t="s">
        <v>30</v>
      </c>
      <c r="E4911" s="154" t="s">
        <v>5233</v>
      </c>
      <c r="F4911" s="154">
        <v>4</v>
      </c>
      <c r="G4911" s="154">
        <v>4</v>
      </c>
      <c r="H4911" s="154" t="s">
        <v>6154</v>
      </c>
      <c r="I4911" s="154">
        <v>883</v>
      </c>
      <c r="J4911" s="154" t="s">
        <v>542</v>
      </c>
      <c r="K4911" s="154" t="s">
        <v>543</v>
      </c>
      <c r="L4911" s="154">
        <v>20.079452054794519</v>
      </c>
      <c r="M4911" s="154">
        <v>23</v>
      </c>
      <c r="N4911" s="154">
        <v>21.51905512674303</v>
      </c>
      <c r="O4911" s="154">
        <v>5.1373637560201164</v>
      </c>
      <c r="P4911" s="154">
        <v>6.1069638586826791</v>
      </c>
      <c r="Q4911" s="154">
        <v>20.52137882283327</v>
      </c>
      <c r="R4911" s="154">
        <v>4.859240986137066</v>
      </c>
      <c r="S4911" s="154">
        <v>5.9436558644220767</v>
      </c>
      <c r="T4911" s="154">
        <v>19.834999084187309</v>
      </c>
    </row>
    <row r="4912" spans="1:20" x14ac:dyDescent="0.45">
      <c r="A4912" s="154" t="s">
        <v>74</v>
      </c>
      <c r="B4912" s="154">
        <v>2026</v>
      </c>
      <c r="C4912" s="155">
        <v>46129</v>
      </c>
      <c r="D4912" s="154" t="s">
        <v>30</v>
      </c>
      <c r="E4912" s="154" t="s">
        <v>5233</v>
      </c>
      <c r="F4912" s="154">
        <v>4</v>
      </c>
      <c r="G4912" s="154">
        <v>5</v>
      </c>
      <c r="H4912" s="154" t="s">
        <v>6154</v>
      </c>
      <c r="I4912" s="154">
        <v>883</v>
      </c>
      <c r="J4912" s="154" t="s">
        <v>459</v>
      </c>
      <c r="K4912" s="154" t="s">
        <v>143</v>
      </c>
      <c r="L4912" s="154">
        <v>22.92876712328767</v>
      </c>
      <c r="M4912" s="154">
        <v>23</v>
      </c>
      <c r="N4912" s="154">
        <v>19.823922181069669</v>
      </c>
      <c r="O4912" s="154">
        <v>4.5040837053673268</v>
      </c>
      <c r="P4912" s="154">
        <v>6.3116710649676886</v>
      </c>
      <c r="Q4912" s="154">
        <v>18.22565687098113</v>
      </c>
      <c r="R4912" s="154">
        <v>4.4475770177424891</v>
      </c>
      <c r="S4912" s="154">
        <v>4.8829258177536623</v>
      </c>
      <c r="T4912" s="154">
        <v>19.834999084187309</v>
      </c>
    </row>
    <row r="4913" spans="1:20" x14ac:dyDescent="0.45">
      <c r="A4913" s="154" t="s">
        <v>74</v>
      </c>
      <c r="B4913" s="154">
        <v>2026</v>
      </c>
      <c r="C4913" s="155">
        <v>46129</v>
      </c>
      <c r="D4913" s="154" t="s">
        <v>30</v>
      </c>
      <c r="E4913" s="154" t="s">
        <v>5233</v>
      </c>
      <c r="F4913" s="154">
        <v>4</v>
      </c>
      <c r="G4913" s="154">
        <v>6</v>
      </c>
      <c r="H4913" s="154" t="s">
        <v>6154</v>
      </c>
      <c r="I4913" s="154">
        <v>883</v>
      </c>
      <c r="J4913" s="154" t="s">
        <v>555</v>
      </c>
      <c r="K4913" s="154" t="s">
        <v>370</v>
      </c>
      <c r="L4913" s="154">
        <v>22.953424657534249</v>
      </c>
      <c r="M4913" s="154">
        <v>23</v>
      </c>
      <c r="N4913" s="154">
        <v>17.23325101389592</v>
      </c>
      <c r="O4913" s="154">
        <v>7.2082678253562511</v>
      </c>
      <c r="P4913" s="154">
        <v>-4.3915524621728359</v>
      </c>
      <c r="Q4913" s="154">
        <v>12.12271885015209</v>
      </c>
      <c r="R4913" s="154">
        <v>6.4885209482701924</v>
      </c>
      <c r="S4913" s="154">
        <v>-7.3428439946584856</v>
      </c>
      <c r="T4913" s="154">
        <v>19.834999084187309</v>
      </c>
    </row>
    <row r="4914" spans="1:20" x14ac:dyDescent="0.45">
      <c r="A4914" s="156" t="s">
        <v>74</v>
      </c>
      <c r="B4914" s="156">
        <v>2026</v>
      </c>
      <c r="C4914" s="157">
        <v>46129</v>
      </c>
      <c r="D4914" s="156" t="s">
        <v>30</v>
      </c>
      <c r="E4914" s="156" t="s">
        <v>5233</v>
      </c>
      <c r="F4914" s="156">
        <v>5</v>
      </c>
      <c r="G4914" s="156">
        <v>1</v>
      </c>
      <c r="H4914" s="156" t="s">
        <v>6155</v>
      </c>
      <c r="I4914" s="156">
        <v>884</v>
      </c>
      <c r="J4914" s="156" t="s">
        <v>478</v>
      </c>
      <c r="K4914" s="156" t="s">
        <v>79</v>
      </c>
      <c r="L4914" s="156">
        <v>26.547945205479451</v>
      </c>
      <c r="M4914" s="156">
        <v>7</v>
      </c>
      <c r="N4914" s="156">
        <v>33.650101246416497</v>
      </c>
      <c r="O4914" s="156">
        <v>4.3156491316742809</v>
      </c>
      <c r="P4914" s="156">
        <v>20.703153851393662</v>
      </c>
      <c r="Q4914" s="156">
        <v>35.562249997861343</v>
      </c>
      <c r="R4914" s="156">
        <v>4.4175331094817123</v>
      </c>
      <c r="S4914" s="156">
        <v>22.309650669416211</v>
      </c>
      <c r="T4914" s="156">
        <v>27.01152772751372</v>
      </c>
    </row>
    <row r="4915" spans="1:20" x14ac:dyDescent="0.45">
      <c r="A4915" s="156" t="s">
        <v>74</v>
      </c>
      <c r="B4915" s="156">
        <v>2026</v>
      </c>
      <c r="C4915" s="157">
        <v>46129</v>
      </c>
      <c r="D4915" s="156" t="s">
        <v>30</v>
      </c>
      <c r="E4915" s="156" t="s">
        <v>5233</v>
      </c>
      <c r="F4915" s="156">
        <v>5</v>
      </c>
      <c r="G4915" s="156">
        <v>2</v>
      </c>
      <c r="H4915" s="156" t="s">
        <v>6155</v>
      </c>
      <c r="I4915" s="156">
        <v>884</v>
      </c>
      <c r="J4915" s="156" t="s">
        <v>541</v>
      </c>
      <c r="K4915" s="156" t="s">
        <v>49</v>
      </c>
      <c r="L4915" s="156">
        <v>24.550684931506851</v>
      </c>
      <c r="M4915" s="156">
        <v>13</v>
      </c>
      <c r="N4915" s="156">
        <v>32.970610896247678</v>
      </c>
      <c r="O4915" s="156">
        <v>5.2414679864191971</v>
      </c>
      <c r="P4915" s="156">
        <v>17.246206936990081</v>
      </c>
      <c r="Q4915" s="156">
        <v>33.390836749505659</v>
      </c>
      <c r="R4915" s="156">
        <v>5.0205112670121883</v>
      </c>
      <c r="S4915" s="156">
        <v>18.329302948469099</v>
      </c>
      <c r="T4915" s="156">
        <v>27.01152772751372</v>
      </c>
    </row>
    <row r="4916" spans="1:20" x14ac:dyDescent="0.45">
      <c r="A4916" s="156" t="s">
        <v>74</v>
      </c>
      <c r="B4916" s="156">
        <v>2026</v>
      </c>
      <c r="C4916" s="157">
        <v>46129</v>
      </c>
      <c r="D4916" s="156" t="s">
        <v>30</v>
      </c>
      <c r="E4916" s="156" t="s">
        <v>5233</v>
      </c>
      <c r="F4916" s="156">
        <v>5</v>
      </c>
      <c r="G4916" s="156">
        <v>3</v>
      </c>
      <c r="H4916" s="156" t="s">
        <v>6155</v>
      </c>
      <c r="I4916" s="156">
        <v>884</v>
      </c>
      <c r="J4916" s="156" t="s">
        <v>475</v>
      </c>
      <c r="K4916" s="156" t="s">
        <v>265</v>
      </c>
      <c r="L4916" s="156">
        <v>22.613698630136991</v>
      </c>
      <c r="M4916" s="156">
        <v>23</v>
      </c>
      <c r="N4916" s="156">
        <v>28.1291274172108</v>
      </c>
      <c r="O4916" s="156">
        <v>4.3079333681983902</v>
      </c>
      <c r="P4916" s="156">
        <v>15.20532731261563</v>
      </c>
      <c r="Q4916" s="156">
        <v>27.962859634246989</v>
      </c>
      <c r="R4916" s="156">
        <v>4.3315943704662869</v>
      </c>
      <c r="S4916" s="156">
        <v>14.968076522848129</v>
      </c>
      <c r="T4916" s="156">
        <v>27.01152772751372</v>
      </c>
    </row>
    <row r="4917" spans="1:20" x14ac:dyDescent="0.45">
      <c r="A4917" s="156" t="s">
        <v>74</v>
      </c>
      <c r="B4917" s="156">
        <v>2026</v>
      </c>
      <c r="C4917" s="157">
        <v>46129</v>
      </c>
      <c r="D4917" s="156" t="s">
        <v>30</v>
      </c>
      <c r="E4917" s="156" t="s">
        <v>5233</v>
      </c>
      <c r="F4917" s="156">
        <v>5</v>
      </c>
      <c r="G4917" s="156">
        <v>4</v>
      </c>
      <c r="H4917" s="156" t="s">
        <v>6155</v>
      </c>
      <c r="I4917" s="156">
        <v>884</v>
      </c>
      <c r="J4917" s="156" t="s">
        <v>549</v>
      </c>
      <c r="K4917" s="156" t="s">
        <v>91</v>
      </c>
      <c r="L4917" s="156">
        <v>24.827397260273969</v>
      </c>
      <c r="M4917" s="156">
        <v>23</v>
      </c>
      <c r="N4917" s="156">
        <v>24.098398934323662</v>
      </c>
      <c r="O4917" s="156">
        <v>6.7968570958753176</v>
      </c>
      <c r="P4917" s="156">
        <v>3.7078276466977051</v>
      </c>
      <c r="Q4917" s="156">
        <v>22.431287939634821</v>
      </c>
      <c r="R4917" s="156">
        <v>6.0999868975108358</v>
      </c>
      <c r="S4917" s="156">
        <v>4.1313272471023126</v>
      </c>
      <c r="T4917" s="156">
        <v>27.01152772751372</v>
      </c>
    </row>
    <row r="4918" spans="1:20" x14ac:dyDescent="0.45">
      <c r="A4918" s="156" t="s">
        <v>74</v>
      </c>
      <c r="B4918" s="156">
        <v>2026</v>
      </c>
      <c r="C4918" s="157">
        <v>46129</v>
      </c>
      <c r="D4918" s="156" t="s">
        <v>30</v>
      </c>
      <c r="E4918" s="156" t="s">
        <v>5233</v>
      </c>
      <c r="F4918" s="156">
        <v>5</v>
      </c>
      <c r="G4918" s="156">
        <v>5</v>
      </c>
      <c r="H4918" s="156" t="s">
        <v>6155</v>
      </c>
      <c r="I4918" s="156">
        <v>884</v>
      </c>
      <c r="J4918" s="156" t="s">
        <v>545</v>
      </c>
      <c r="K4918" s="156" t="s">
        <v>265</v>
      </c>
      <c r="L4918" s="156">
        <v>20.25205479452055</v>
      </c>
      <c r="M4918" s="156">
        <v>23</v>
      </c>
      <c r="N4918" s="156">
        <v>16.209400143369919</v>
      </c>
      <c r="O4918" s="156">
        <v>5.7474641520913714</v>
      </c>
      <c r="P4918" s="156">
        <v>-1.032992312904188</v>
      </c>
      <c r="Q4918" s="156">
        <v>14.029305380225161</v>
      </c>
      <c r="R4918" s="156">
        <v>5.6003011087903491</v>
      </c>
      <c r="S4918" s="156">
        <v>-2.7715979461458922</v>
      </c>
      <c r="T4918" s="156">
        <v>27.01152772751372</v>
      </c>
    </row>
    <row r="4919" spans="1:20" x14ac:dyDescent="0.45">
      <c r="A4919" s="156" t="s">
        <v>74</v>
      </c>
      <c r="B4919" s="156">
        <v>2026</v>
      </c>
      <c r="C4919" s="157">
        <v>46129</v>
      </c>
      <c r="D4919" s="156" t="s">
        <v>30</v>
      </c>
      <c r="E4919" s="156" t="s">
        <v>5233</v>
      </c>
      <c r="F4919" s="156">
        <v>5</v>
      </c>
      <c r="G4919" s="156" t="s">
        <v>100</v>
      </c>
      <c r="H4919" s="156" t="s">
        <v>6155</v>
      </c>
      <c r="I4919" s="156">
        <v>884</v>
      </c>
      <c r="J4919" s="156" t="s">
        <v>540</v>
      </c>
      <c r="K4919" s="156" t="s">
        <v>67</v>
      </c>
      <c r="L4919" s="156">
        <v>24.87123287671233</v>
      </c>
      <c r="M4919" s="156">
        <v>23</v>
      </c>
      <c r="N4919" s="156">
        <v>19.02436478268886</v>
      </c>
      <c r="O4919" s="156">
        <v>6.2628540234874661</v>
      </c>
      <c r="P4919" s="156">
        <v>0.23580271222645879</v>
      </c>
      <c r="Q4919" s="156">
        <v>19.02436478268886</v>
      </c>
      <c r="R4919" s="156">
        <v>6.2628540234874661</v>
      </c>
      <c r="S4919" s="156">
        <v>0.23580271222645879</v>
      </c>
      <c r="T4919" s="156">
        <v>27.01152772751372</v>
      </c>
    </row>
    <row r="4920" spans="1:20" x14ac:dyDescent="0.45">
      <c r="A4920" s="158" t="s">
        <v>74</v>
      </c>
      <c r="B4920" s="158">
        <v>2026</v>
      </c>
      <c r="C4920" s="159">
        <v>46129</v>
      </c>
      <c r="D4920" s="158" t="s">
        <v>30</v>
      </c>
      <c r="E4920" s="158" t="s">
        <v>5233</v>
      </c>
      <c r="F4920" s="158">
        <v>6</v>
      </c>
      <c r="G4920" s="158">
        <v>1</v>
      </c>
      <c r="H4920" s="158" t="s">
        <v>6156</v>
      </c>
      <c r="I4920" s="158">
        <v>885</v>
      </c>
      <c r="J4920" s="158" t="s">
        <v>453</v>
      </c>
      <c r="K4920" s="158" t="s">
        <v>88</v>
      </c>
      <c r="L4920" s="158">
        <v>25.136986301369859</v>
      </c>
      <c r="M4920" s="158">
        <v>12</v>
      </c>
      <c r="N4920" s="158">
        <v>29.695810335046229</v>
      </c>
      <c r="O4920" s="158">
        <v>4.4054978608536768</v>
      </c>
      <c r="P4920" s="158">
        <v>16.4793167524852</v>
      </c>
      <c r="Q4920" s="158">
        <v>31.63551404433376</v>
      </c>
      <c r="R4920" s="158">
        <v>4.4765827150612134</v>
      </c>
      <c r="S4920" s="158">
        <v>18.20576589915013</v>
      </c>
      <c r="T4920" s="158">
        <v>22.852076859324331</v>
      </c>
    </row>
    <row r="4921" spans="1:20" x14ac:dyDescent="0.45">
      <c r="A4921" s="158" t="s">
        <v>74</v>
      </c>
      <c r="B4921" s="158">
        <v>2026</v>
      </c>
      <c r="C4921" s="159">
        <v>46129</v>
      </c>
      <c r="D4921" s="158" t="s">
        <v>30</v>
      </c>
      <c r="E4921" s="158" t="s">
        <v>5233</v>
      </c>
      <c r="F4921" s="158">
        <v>6</v>
      </c>
      <c r="G4921" s="158">
        <v>2</v>
      </c>
      <c r="H4921" s="158" t="s">
        <v>6156</v>
      </c>
      <c r="I4921" s="158">
        <v>885</v>
      </c>
      <c r="J4921" s="158" t="s">
        <v>534</v>
      </c>
      <c r="K4921" s="158" t="s">
        <v>58</v>
      </c>
      <c r="L4921" s="158">
        <v>25.06849315068493</v>
      </c>
      <c r="M4921" s="158">
        <v>13</v>
      </c>
      <c r="N4921" s="158">
        <v>26.144940303719299</v>
      </c>
      <c r="O4921" s="158">
        <v>4.9194790648680486</v>
      </c>
      <c r="P4921" s="158">
        <v>11.38650310911515</v>
      </c>
      <c r="Q4921" s="158">
        <v>27.21811741494632</v>
      </c>
      <c r="R4921" s="158">
        <v>4.7533516982127937</v>
      </c>
      <c r="S4921" s="158">
        <v>12.95806232030794</v>
      </c>
      <c r="T4921" s="158">
        <v>22.852076859324331</v>
      </c>
    </row>
    <row r="4922" spans="1:20" x14ac:dyDescent="0.45">
      <c r="A4922" s="158" t="s">
        <v>74</v>
      </c>
      <c r="B4922" s="158">
        <v>2026</v>
      </c>
      <c r="C4922" s="159">
        <v>46129</v>
      </c>
      <c r="D4922" s="158" t="s">
        <v>30</v>
      </c>
      <c r="E4922" s="158" t="s">
        <v>5233</v>
      </c>
      <c r="F4922" s="158">
        <v>6</v>
      </c>
      <c r="G4922" s="158">
        <v>3</v>
      </c>
      <c r="H4922" s="158" t="s">
        <v>6156</v>
      </c>
      <c r="I4922" s="158">
        <v>885</v>
      </c>
      <c r="J4922" s="158" t="s">
        <v>521</v>
      </c>
      <c r="K4922" s="158" t="s">
        <v>55</v>
      </c>
      <c r="L4922" s="158">
        <v>25.838356164383558</v>
      </c>
      <c r="M4922" s="158">
        <v>23</v>
      </c>
      <c r="N4922" s="158">
        <v>16.543878520187739</v>
      </c>
      <c r="O4922" s="158">
        <v>4.6614178745282437</v>
      </c>
      <c r="P4922" s="158">
        <v>2.5596248966030051</v>
      </c>
      <c r="Q4922" s="158">
        <v>18.370207447488671</v>
      </c>
      <c r="R4922" s="158">
        <v>4.535139746986748</v>
      </c>
      <c r="S4922" s="158">
        <v>4.7647882065284257</v>
      </c>
      <c r="T4922" s="158">
        <v>22.852076859324331</v>
      </c>
    </row>
    <row r="4923" spans="1:20" x14ac:dyDescent="0.45">
      <c r="A4923" s="158" t="s">
        <v>74</v>
      </c>
      <c r="B4923" s="158">
        <v>2026</v>
      </c>
      <c r="C4923" s="159">
        <v>46129</v>
      </c>
      <c r="D4923" s="158" t="s">
        <v>30</v>
      </c>
      <c r="E4923" s="158" t="s">
        <v>5233</v>
      </c>
      <c r="F4923" s="158">
        <v>6</v>
      </c>
      <c r="G4923" s="158">
        <v>4</v>
      </c>
      <c r="H4923" s="158" t="s">
        <v>6156</v>
      </c>
      <c r="I4923" s="158">
        <v>885</v>
      </c>
      <c r="J4923" s="158" t="s">
        <v>489</v>
      </c>
      <c r="K4923" s="158" t="s">
        <v>67</v>
      </c>
      <c r="L4923" s="158">
        <v>22.493150684931511</v>
      </c>
      <c r="M4923" s="158">
        <v>23</v>
      </c>
      <c r="N4923" s="158">
        <v>24.687919334202441</v>
      </c>
      <c r="O4923" s="158">
        <v>4.6130868795961719</v>
      </c>
      <c r="P4923" s="158">
        <v>10.848658695413921</v>
      </c>
      <c r="Q4923" s="158">
        <v>23.614231008696429</v>
      </c>
      <c r="R4923" s="158">
        <v>4.5001474626384574</v>
      </c>
      <c r="S4923" s="158">
        <v>10.11378862078106</v>
      </c>
      <c r="T4923" s="158">
        <v>22.852076859324331</v>
      </c>
    </row>
    <row r="4924" spans="1:20" x14ac:dyDescent="0.45">
      <c r="A4924" s="158" t="s">
        <v>74</v>
      </c>
      <c r="B4924" s="158">
        <v>2026</v>
      </c>
      <c r="C4924" s="159">
        <v>46129</v>
      </c>
      <c r="D4924" s="158" t="s">
        <v>30</v>
      </c>
      <c r="E4924" s="158" t="s">
        <v>5233</v>
      </c>
      <c r="F4924" s="158">
        <v>6</v>
      </c>
      <c r="G4924" s="158">
        <v>5</v>
      </c>
      <c r="H4924" s="158" t="s">
        <v>6156</v>
      </c>
      <c r="I4924" s="158">
        <v>885</v>
      </c>
      <c r="J4924" s="158" t="s">
        <v>502</v>
      </c>
      <c r="K4924" s="158" t="s">
        <v>37</v>
      </c>
      <c r="L4924" s="158">
        <v>25.241095890410961</v>
      </c>
      <c r="M4924" s="158">
        <v>23</v>
      </c>
      <c r="N4924" s="158">
        <v>22.21014203588177</v>
      </c>
      <c r="O4924" s="158">
        <v>4.6972688411202217</v>
      </c>
      <c r="P4924" s="158">
        <v>8.1183355125211012</v>
      </c>
      <c r="Q4924" s="158">
        <v>20.45234441269973</v>
      </c>
      <c r="R4924" s="158">
        <v>4.5911988511832504</v>
      </c>
      <c r="S4924" s="158">
        <v>6.6787478591499863</v>
      </c>
      <c r="T4924" s="158">
        <v>22.852076859324331</v>
      </c>
    </row>
    <row r="4925" spans="1:20" x14ac:dyDescent="0.45">
      <c r="A4925" s="158" t="s">
        <v>74</v>
      </c>
      <c r="B4925" s="158">
        <v>2026</v>
      </c>
      <c r="C4925" s="159">
        <v>46129</v>
      </c>
      <c r="D4925" s="158" t="s">
        <v>30</v>
      </c>
      <c r="E4925" s="158" t="s">
        <v>5233</v>
      </c>
      <c r="F4925" s="158">
        <v>6</v>
      </c>
      <c r="G4925" s="158">
        <v>6</v>
      </c>
      <c r="H4925" s="158" t="s">
        <v>6156</v>
      </c>
      <c r="I4925" s="158">
        <v>885</v>
      </c>
      <c r="J4925" s="158" t="s">
        <v>554</v>
      </c>
      <c r="K4925" s="158" t="s">
        <v>543</v>
      </c>
      <c r="L4925" s="158">
        <v>21.80821917808219</v>
      </c>
      <c r="M4925" s="158">
        <v>23</v>
      </c>
      <c r="N4925" s="158">
        <v>17.829770626908541</v>
      </c>
      <c r="O4925" s="158">
        <v>7.2097449545164842</v>
      </c>
      <c r="P4925" s="158">
        <v>-3.7994642366409122</v>
      </c>
      <c r="Q4925" s="158">
        <v>13.13527121369942</v>
      </c>
      <c r="R4925" s="158">
        <v>6.5219523210035941</v>
      </c>
      <c r="S4925" s="158">
        <v>-6.4305857493113621</v>
      </c>
      <c r="T4925" s="158">
        <v>22.852076859324331</v>
      </c>
    </row>
    <row r="4926" spans="1:20" x14ac:dyDescent="0.45">
      <c r="A4926" s="132" t="s">
        <v>74</v>
      </c>
      <c r="B4926" s="132">
        <v>2026</v>
      </c>
      <c r="C4926" s="133">
        <v>46129</v>
      </c>
      <c r="D4926" s="132" t="s">
        <v>30</v>
      </c>
      <c r="E4926" s="132" t="s">
        <v>5234</v>
      </c>
      <c r="F4926" s="132">
        <v>1</v>
      </c>
      <c r="G4926" s="132">
        <v>1</v>
      </c>
      <c r="H4926" s="132" t="s">
        <v>6157</v>
      </c>
      <c r="I4926" s="132">
        <v>886</v>
      </c>
      <c r="J4926" s="132" t="s">
        <v>480</v>
      </c>
      <c r="K4926" s="132" t="s">
        <v>43</v>
      </c>
      <c r="L4926" s="132">
        <v>21.024657534246579</v>
      </c>
      <c r="M4926" s="132">
        <v>1</v>
      </c>
      <c r="N4926" s="132">
        <v>37.134001321833459</v>
      </c>
      <c r="O4926" s="132">
        <v>4.6532032705674631</v>
      </c>
      <c r="P4926" s="132">
        <v>23.17439151013107</v>
      </c>
      <c r="Q4926" s="132">
        <v>40.369098250385044</v>
      </c>
      <c r="R4926" s="132">
        <v>4.6107424808398454</v>
      </c>
      <c r="S4926" s="132">
        <v>26.536870807865508</v>
      </c>
      <c r="T4926" s="132">
        <v>35.251670901082313</v>
      </c>
    </row>
    <row r="4927" spans="1:20" x14ac:dyDescent="0.45">
      <c r="A4927" s="132" t="s">
        <v>74</v>
      </c>
      <c r="B4927" s="132">
        <v>2026</v>
      </c>
      <c r="C4927" s="133">
        <v>46129</v>
      </c>
      <c r="D4927" s="132" t="s">
        <v>30</v>
      </c>
      <c r="E4927" s="132" t="s">
        <v>5234</v>
      </c>
      <c r="F4927" s="132">
        <v>1</v>
      </c>
      <c r="G4927" s="132">
        <v>2</v>
      </c>
      <c r="H4927" s="132" t="s">
        <v>6157</v>
      </c>
      <c r="I4927" s="132">
        <v>886</v>
      </c>
      <c r="J4927" s="132" t="s">
        <v>418</v>
      </c>
      <c r="K4927" s="132" t="s">
        <v>96</v>
      </c>
      <c r="L4927" s="132">
        <v>27.906849315068492</v>
      </c>
      <c r="M4927" s="132">
        <v>8</v>
      </c>
      <c r="N4927" s="132">
        <v>38.171617899373459</v>
      </c>
      <c r="O4927" s="132">
        <v>4.5391015682789631</v>
      </c>
      <c r="P4927" s="132">
        <v>24.554313194536569</v>
      </c>
      <c r="Q4927" s="132">
        <v>39.673115958847887</v>
      </c>
      <c r="R4927" s="132">
        <v>4.4502072139611908</v>
      </c>
      <c r="S4927" s="132">
        <v>26.32249431696432</v>
      </c>
      <c r="T4927" s="132">
        <v>35.251670901082313</v>
      </c>
    </row>
    <row r="4928" spans="1:20" x14ac:dyDescent="0.45">
      <c r="A4928" s="132" t="s">
        <v>74</v>
      </c>
      <c r="B4928" s="132">
        <v>2026</v>
      </c>
      <c r="C4928" s="133">
        <v>46129</v>
      </c>
      <c r="D4928" s="132" t="s">
        <v>30</v>
      </c>
      <c r="E4928" s="132" t="s">
        <v>5234</v>
      </c>
      <c r="F4928" s="132">
        <v>1</v>
      </c>
      <c r="G4928" s="132">
        <v>3</v>
      </c>
      <c r="H4928" s="132" t="s">
        <v>6157</v>
      </c>
      <c r="I4928" s="132">
        <v>886</v>
      </c>
      <c r="J4928" s="132" t="s">
        <v>451</v>
      </c>
      <c r="K4928" s="132" t="s">
        <v>49</v>
      </c>
      <c r="L4928" s="132">
        <v>27.37808219178082</v>
      </c>
      <c r="M4928" s="132">
        <v>6</v>
      </c>
      <c r="N4928" s="132">
        <v>44.268783719650457</v>
      </c>
      <c r="O4928" s="132">
        <v>4.5270570015836524</v>
      </c>
      <c r="P4928" s="132">
        <v>30.687612714899501</v>
      </c>
      <c r="Q4928" s="132">
        <v>43.405700151597429</v>
      </c>
      <c r="R4928" s="132">
        <v>4.4239459769091507</v>
      </c>
      <c r="S4928" s="132">
        <v>30.133862220869979</v>
      </c>
      <c r="T4928" s="132">
        <v>35.251670901082313</v>
      </c>
    </row>
    <row r="4929" spans="1:20" x14ac:dyDescent="0.45">
      <c r="A4929" s="132" t="s">
        <v>74</v>
      </c>
      <c r="B4929" s="132">
        <v>2026</v>
      </c>
      <c r="C4929" s="133">
        <v>46129</v>
      </c>
      <c r="D4929" s="132" t="s">
        <v>30</v>
      </c>
      <c r="E4929" s="132" t="s">
        <v>5234</v>
      </c>
      <c r="F4929" s="132">
        <v>1</v>
      </c>
      <c r="G4929" s="132">
        <v>4</v>
      </c>
      <c r="H4929" s="132" t="s">
        <v>6157</v>
      </c>
      <c r="I4929" s="132">
        <v>886</v>
      </c>
      <c r="J4929" s="132" t="s">
        <v>525</v>
      </c>
      <c r="K4929" s="132" t="s">
        <v>524</v>
      </c>
      <c r="L4929" s="132">
        <v>25.726027397260271</v>
      </c>
      <c r="M4929" s="132">
        <v>2</v>
      </c>
      <c r="N4929" s="132">
        <v>32.119125137832746</v>
      </c>
      <c r="O4929" s="132">
        <v>4.5708699791875036</v>
      </c>
      <c r="P4929" s="132">
        <v>18.406515200270231</v>
      </c>
      <c r="Q4929" s="132">
        <v>32.8747851217571</v>
      </c>
      <c r="R4929" s="132">
        <v>4.4495769976315911</v>
      </c>
      <c r="S4929" s="132">
        <v>19.526054128862331</v>
      </c>
      <c r="T4929" s="132">
        <v>35.251670901082313</v>
      </c>
    </row>
    <row r="4930" spans="1:20" x14ac:dyDescent="0.45">
      <c r="A4930" s="132" t="s">
        <v>74</v>
      </c>
      <c r="B4930" s="132">
        <v>2026</v>
      </c>
      <c r="C4930" s="133">
        <v>46129</v>
      </c>
      <c r="D4930" s="132" t="s">
        <v>30</v>
      </c>
      <c r="E4930" s="132" t="s">
        <v>5234</v>
      </c>
      <c r="F4930" s="132">
        <v>1</v>
      </c>
      <c r="G4930" s="132">
        <v>5</v>
      </c>
      <c r="H4930" s="132" t="s">
        <v>6157</v>
      </c>
      <c r="I4930" s="132">
        <v>886</v>
      </c>
      <c r="J4930" s="132" t="s">
        <v>403</v>
      </c>
      <c r="K4930" s="132" t="s">
        <v>61</v>
      </c>
      <c r="L4930" s="132">
        <v>29.106849315068491</v>
      </c>
      <c r="M4930" s="132">
        <v>13</v>
      </c>
      <c r="N4930" s="132">
        <v>36.214536769605971</v>
      </c>
      <c r="O4930" s="132">
        <v>4.3518241318720117</v>
      </c>
      <c r="P4930" s="132">
        <v>23.159064373989931</v>
      </c>
      <c r="Q4930" s="132">
        <v>35.105673069034808</v>
      </c>
      <c r="R4930" s="132">
        <v>4.3013534232258994</v>
      </c>
      <c r="S4930" s="132">
        <v>22.201612799357122</v>
      </c>
      <c r="T4930" s="132">
        <v>35.251670901082313</v>
      </c>
    </row>
    <row r="4931" spans="1:20" x14ac:dyDescent="0.45">
      <c r="A4931" s="132" t="s">
        <v>74</v>
      </c>
      <c r="B4931" s="132">
        <v>2026</v>
      </c>
      <c r="C4931" s="133">
        <v>46129</v>
      </c>
      <c r="D4931" s="132" t="s">
        <v>30</v>
      </c>
      <c r="E4931" s="132" t="s">
        <v>5234</v>
      </c>
      <c r="F4931" s="132">
        <v>1</v>
      </c>
      <c r="G4931" s="132">
        <v>6</v>
      </c>
      <c r="H4931" s="132" t="s">
        <v>6157</v>
      </c>
      <c r="I4931" s="132">
        <v>886</v>
      </c>
      <c r="J4931" s="132" t="s">
        <v>534</v>
      </c>
      <c r="K4931" s="132" t="s">
        <v>58</v>
      </c>
      <c r="L4931" s="132">
        <v>25.06849315068493</v>
      </c>
      <c r="M4931" s="132">
        <v>13</v>
      </c>
      <c r="N4931" s="132">
        <v>27.21811741494632</v>
      </c>
      <c r="O4931" s="132">
        <v>4.7533516982127937</v>
      </c>
      <c r="P4931" s="132">
        <v>12.95806232030794</v>
      </c>
      <c r="Q4931" s="132">
        <v>26.7866216113325</v>
      </c>
      <c r="R4931" s="132">
        <v>4.6163739342199479</v>
      </c>
      <c r="S4931" s="132">
        <v>12.93749980867266</v>
      </c>
      <c r="T4931" s="132">
        <v>35.251670901082313</v>
      </c>
    </row>
    <row r="4932" spans="1:20" x14ac:dyDescent="0.45">
      <c r="A4932" s="132" t="s">
        <v>74</v>
      </c>
      <c r="B4932" s="132">
        <v>2026</v>
      </c>
      <c r="C4932" s="133">
        <v>46129</v>
      </c>
      <c r="D4932" s="132" t="s">
        <v>30</v>
      </c>
      <c r="E4932" s="132" t="s">
        <v>5234</v>
      </c>
      <c r="F4932" s="132">
        <v>1</v>
      </c>
      <c r="G4932" s="132">
        <v>7</v>
      </c>
      <c r="H4932" s="132" t="s">
        <v>6157</v>
      </c>
      <c r="I4932" s="132">
        <v>886</v>
      </c>
      <c r="J4932" s="132" t="s">
        <v>453</v>
      </c>
      <c r="K4932" s="132" t="s">
        <v>88</v>
      </c>
      <c r="L4932" s="132">
        <v>25.136986301369859</v>
      </c>
      <c r="M4932" s="132">
        <v>12</v>
      </c>
      <c r="N4932" s="132">
        <v>31.63551404433376</v>
      </c>
      <c r="O4932" s="132">
        <v>4.4765827150612134</v>
      </c>
      <c r="P4932" s="132">
        <v>18.20576589915013</v>
      </c>
      <c r="Q4932" s="132">
        <v>28.816344876741649</v>
      </c>
      <c r="R4932" s="132">
        <v>4.4921515503782983</v>
      </c>
      <c r="S4932" s="132">
        <v>15.33989022560676</v>
      </c>
      <c r="T4932" s="132">
        <v>35.251670901082313</v>
      </c>
    </row>
    <row r="4933" spans="1:20" x14ac:dyDescent="0.45">
      <c r="A4933" s="160" t="s">
        <v>74</v>
      </c>
      <c r="B4933" s="160">
        <v>2026</v>
      </c>
      <c r="C4933" s="161">
        <v>46129</v>
      </c>
      <c r="D4933" s="160" t="s">
        <v>30</v>
      </c>
      <c r="E4933" s="160" t="s">
        <v>5234</v>
      </c>
      <c r="F4933" s="160">
        <v>2</v>
      </c>
      <c r="G4933" s="160">
        <v>1</v>
      </c>
      <c r="H4933" s="160" t="s">
        <v>6158</v>
      </c>
      <c r="I4933" s="160">
        <v>887</v>
      </c>
      <c r="J4933" s="160" t="s">
        <v>446</v>
      </c>
      <c r="K4933" s="160" t="s">
        <v>37</v>
      </c>
      <c r="L4933" s="160">
        <v>26.31232876712329</v>
      </c>
      <c r="M4933" s="160">
        <v>9</v>
      </c>
      <c r="N4933" s="160">
        <v>41.487804132956889</v>
      </c>
      <c r="O4933" s="160">
        <v>4.4906494844929066</v>
      </c>
      <c r="P4933" s="160">
        <v>28.015855679478161</v>
      </c>
      <c r="Q4933" s="160">
        <v>43.443958369726687</v>
      </c>
      <c r="R4933" s="160">
        <v>4.5518416870311871</v>
      </c>
      <c r="S4933" s="160">
        <v>29.78843330863312</v>
      </c>
      <c r="T4933" s="160">
        <v>31.35596637361904</v>
      </c>
    </row>
    <row r="4934" spans="1:20" x14ac:dyDescent="0.45">
      <c r="A4934" s="160" t="s">
        <v>74</v>
      </c>
      <c r="B4934" s="160">
        <v>2026</v>
      </c>
      <c r="C4934" s="161">
        <v>46129</v>
      </c>
      <c r="D4934" s="160" t="s">
        <v>30</v>
      </c>
      <c r="E4934" s="160" t="s">
        <v>5234</v>
      </c>
      <c r="F4934" s="160">
        <v>2</v>
      </c>
      <c r="G4934" s="160">
        <v>2</v>
      </c>
      <c r="H4934" s="160" t="s">
        <v>6158</v>
      </c>
      <c r="I4934" s="160">
        <v>887</v>
      </c>
      <c r="J4934" s="160" t="s">
        <v>529</v>
      </c>
      <c r="K4934" s="160" t="s">
        <v>121</v>
      </c>
      <c r="L4934" s="160">
        <v>20.304109589041101</v>
      </c>
      <c r="M4934" s="160">
        <v>5</v>
      </c>
      <c r="N4934" s="160">
        <v>38.166339974159143</v>
      </c>
      <c r="O4934" s="160">
        <v>4.7050418493913542</v>
      </c>
      <c r="P4934" s="160">
        <v>24.05121442598508</v>
      </c>
      <c r="Q4934" s="160">
        <v>39.044342823019853</v>
      </c>
      <c r="R4934" s="160">
        <v>4.6168639020074052</v>
      </c>
      <c r="S4934" s="160">
        <v>25.193751116997628</v>
      </c>
      <c r="T4934" s="160">
        <v>31.35596637361904</v>
      </c>
    </row>
    <row r="4935" spans="1:20" x14ac:dyDescent="0.45">
      <c r="A4935" s="160" t="s">
        <v>74</v>
      </c>
      <c r="B4935" s="160">
        <v>2026</v>
      </c>
      <c r="C4935" s="161">
        <v>46129</v>
      </c>
      <c r="D4935" s="160" t="s">
        <v>30</v>
      </c>
      <c r="E4935" s="160" t="s">
        <v>5234</v>
      </c>
      <c r="F4935" s="160">
        <v>2</v>
      </c>
      <c r="G4935" s="160">
        <v>3</v>
      </c>
      <c r="H4935" s="160" t="s">
        <v>6158</v>
      </c>
      <c r="I4935" s="160">
        <v>887</v>
      </c>
      <c r="J4935" s="160" t="s">
        <v>441</v>
      </c>
      <c r="K4935" s="160" t="s">
        <v>34</v>
      </c>
      <c r="L4935" s="160">
        <v>26.61917808219178</v>
      </c>
      <c r="M4935" s="160">
        <v>10</v>
      </c>
      <c r="N4935" s="160">
        <v>36.225497996583023</v>
      </c>
      <c r="O4935" s="160">
        <v>4.3567110071348143</v>
      </c>
      <c r="P4935" s="160">
        <v>23.155364975178571</v>
      </c>
      <c r="Q4935" s="160">
        <v>36.066537743085163</v>
      </c>
      <c r="R4935" s="160">
        <v>4.3443876868008671</v>
      </c>
      <c r="S4935" s="160">
        <v>23.03337468268256</v>
      </c>
      <c r="T4935" s="160">
        <v>31.35596637361904</v>
      </c>
    </row>
    <row r="4936" spans="1:20" x14ac:dyDescent="0.45">
      <c r="A4936" s="160" t="s">
        <v>74</v>
      </c>
      <c r="B4936" s="160">
        <v>2026</v>
      </c>
      <c r="C4936" s="161">
        <v>46129</v>
      </c>
      <c r="D4936" s="160" t="s">
        <v>30</v>
      </c>
      <c r="E4936" s="160" t="s">
        <v>5234</v>
      </c>
      <c r="F4936" s="160">
        <v>2</v>
      </c>
      <c r="G4936" s="160">
        <v>4</v>
      </c>
      <c r="H4936" s="160" t="s">
        <v>6158</v>
      </c>
      <c r="I4936" s="160">
        <v>887</v>
      </c>
      <c r="J4936" s="160" t="s">
        <v>541</v>
      </c>
      <c r="K4936" s="160" t="s">
        <v>49</v>
      </c>
      <c r="L4936" s="160">
        <v>24.550684931506851</v>
      </c>
      <c r="M4936" s="160">
        <v>13</v>
      </c>
      <c r="N4936" s="160">
        <v>33.390836749505659</v>
      </c>
      <c r="O4936" s="160">
        <v>5.0205112670121883</v>
      </c>
      <c r="P4936" s="160">
        <v>18.329302948469099</v>
      </c>
      <c r="Q4936" s="160">
        <v>32.219634822536428</v>
      </c>
      <c r="R4936" s="160">
        <v>4.8350966858429461</v>
      </c>
      <c r="S4936" s="160">
        <v>17.714344765007588</v>
      </c>
      <c r="T4936" s="160">
        <v>31.35596637361904</v>
      </c>
    </row>
    <row r="4937" spans="1:20" x14ac:dyDescent="0.45">
      <c r="A4937" s="160" t="s">
        <v>74</v>
      </c>
      <c r="B4937" s="160">
        <v>2026</v>
      </c>
      <c r="C4937" s="161">
        <v>46129</v>
      </c>
      <c r="D4937" s="160" t="s">
        <v>30</v>
      </c>
      <c r="E4937" s="160" t="s">
        <v>5234</v>
      </c>
      <c r="F4937" s="160">
        <v>2</v>
      </c>
      <c r="G4937" s="160">
        <v>5</v>
      </c>
      <c r="H4937" s="160" t="s">
        <v>6158</v>
      </c>
      <c r="I4937" s="160">
        <v>887</v>
      </c>
      <c r="J4937" s="160" t="s">
        <v>494</v>
      </c>
      <c r="K4937" s="160" t="s">
        <v>363</v>
      </c>
      <c r="L4937" s="160">
        <v>23.17808219178082</v>
      </c>
      <c r="M4937" s="160">
        <v>13</v>
      </c>
      <c r="N4937" s="160">
        <v>18.525701787386769</v>
      </c>
      <c r="O4937" s="160">
        <v>4.812137966076186</v>
      </c>
      <c r="P4937" s="160">
        <v>4.0892878891582143</v>
      </c>
      <c r="Q4937" s="160">
        <v>18.896077923991459</v>
      </c>
      <c r="R4937" s="160">
        <v>4.7258219455401376</v>
      </c>
      <c r="S4937" s="160">
        <v>4.718612087371044</v>
      </c>
      <c r="T4937" s="160">
        <v>31.35596637361904</v>
      </c>
    </row>
    <row r="4938" spans="1:20" x14ac:dyDescent="0.45">
      <c r="A4938" s="160" t="s">
        <v>74</v>
      </c>
      <c r="B4938" s="160">
        <v>2026</v>
      </c>
      <c r="C4938" s="161">
        <v>46129</v>
      </c>
      <c r="D4938" s="160" t="s">
        <v>30</v>
      </c>
      <c r="E4938" s="160" t="s">
        <v>5234</v>
      </c>
      <c r="F4938" s="160">
        <v>2</v>
      </c>
      <c r="G4938" s="160">
        <v>6</v>
      </c>
      <c r="H4938" s="160" t="s">
        <v>6158</v>
      </c>
      <c r="I4938" s="160">
        <v>887</v>
      </c>
      <c r="J4938" s="160" t="s">
        <v>401</v>
      </c>
      <c r="K4938" s="160" t="s">
        <v>177</v>
      </c>
      <c r="L4938" s="160">
        <v>28.81917808219178</v>
      </c>
      <c r="M4938" s="160">
        <v>13</v>
      </c>
      <c r="N4938" s="160">
        <v>20.339617601122729</v>
      </c>
      <c r="O4938" s="160">
        <v>4.417574344547722</v>
      </c>
      <c r="P4938" s="160">
        <v>7.0868945674795594</v>
      </c>
      <c r="Q4938" s="160">
        <v>18.43095998008679</v>
      </c>
      <c r="R4938" s="160">
        <v>4.5056364168924414</v>
      </c>
      <c r="S4938" s="160">
        <v>4.9140507294094622</v>
      </c>
      <c r="T4938" s="160">
        <v>31.35596637361904</v>
      </c>
    </row>
    <row r="4939" spans="1:20" x14ac:dyDescent="0.45">
      <c r="A4939" s="164" t="s">
        <v>74</v>
      </c>
      <c r="B4939" s="164">
        <v>2026</v>
      </c>
      <c r="C4939" s="165">
        <v>46129</v>
      </c>
      <c r="D4939" s="164" t="s">
        <v>30</v>
      </c>
      <c r="E4939" s="164" t="s">
        <v>5234</v>
      </c>
      <c r="F4939" s="164">
        <v>3</v>
      </c>
      <c r="G4939" s="164">
        <v>1</v>
      </c>
      <c r="H4939" s="164" t="s">
        <v>6159</v>
      </c>
      <c r="I4939" s="164">
        <v>888</v>
      </c>
      <c r="J4939" s="164" t="s">
        <v>528</v>
      </c>
      <c r="K4939" s="164" t="s">
        <v>43</v>
      </c>
      <c r="L4939" s="164">
        <v>23.016438356164379</v>
      </c>
      <c r="M4939" s="164">
        <v>4</v>
      </c>
      <c r="N4939" s="164">
        <v>34.100765741204867</v>
      </c>
      <c r="O4939" s="164">
        <v>4.4211176975759914</v>
      </c>
      <c r="P4939" s="164">
        <v>20.837412648476889</v>
      </c>
      <c r="Q4939" s="164">
        <v>37.10046570767404</v>
      </c>
      <c r="R4939" s="164">
        <v>4.434694319622559</v>
      </c>
      <c r="S4939" s="164">
        <v>23.796382748806359</v>
      </c>
      <c r="T4939" s="164">
        <v>34.972920309838791</v>
      </c>
    </row>
    <row r="4940" spans="1:20" x14ac:dyDescent="0.45">
      <c r="A4940" s="164" t="s">
        <v>74</v>
      </c>
      <c r="B4940" s="164">
        <v>2026</v>
      </c>
      <c r="C4940" s="165">
        <v>46129</v>
      </c>
      <c r="D4940" s="164" t="s">
        <v>30</v>
      </c>
      <c r="E4940" s="164" t="s">
        <v>5234</v>
      </c>
      <c r="F4940" s="164">
        <v>3</v>
      </c>
      <c r="G4940" s="164">
        <v>2</v>
      </c>
      <c r="H4940" s="164" t="s">
        <v>6159</v>
      </c>
      <c r="I4940" s="164">
        <v>888</v>
      </c>
      <c r="J4940" s="164" t="s">
        <v>478</v>
      </c>
      <c r="K4940" s="164" t="s">
        <v>79</v>
      </c>
      <c r="L4940" s="164">
        <v>26.547945205479451</v>
      </c>
      <c r="M4940" s="164">
        <v>7</v>
      </c>
      <c r="N4940" s="164">
        <v>35.562249997861343</v>
      </c>
      <c r="O4940" s="164">
        <v>4.4175331094817123</v>
      </c>
      <c r="P4940" s="164">
        <v>22.309650669416211</v>
      </c>
      <c r="Q4940" s="164">
        <v>36.913458780807197</v>
      </c>
      <c r="R4940" s="164">
        <v>4.3624156467541146</v>
      </c>
      <c r="S4940" s="164">
        <v>23.826211840544861</v>
      </c>
      <c r="T4940" s="164">
        <v>34.972920309838791</v>
      </c>
    </row>
    <row r="4941" spans="1:20" x14ac:dyDescent="0.45">
      <c r="A4941" s="164" t="s">
        <v>74</v>
      </c>
      <c r="B4941" s="164">
        <v>2026</v>
      </c>
      <c r="C4941" s="165">
        <v>46129</v>
      </c>
      <c r="D4941" s="164" t="s">
        <v>30</v>
      </c>
      <c r="E4941" s="164" t="s">
        <v>5234</v>
      </c>
      <c r="F4941" s="164">
        <v>3</v>
      </c>
      <c r="G4941" s="164">
        <v>3</v>
      </c>
      <c r="H4941" s="164" t="s">
        <v>6159</v>
      </c>
      <c r="I4941" s="164">
        <v>888</v>
      </c>
      <c r="J4941" s="164" t="s">
        <v>462</v>
      </c>
      <c r="K4941" s="164" t="s">
        <v>115</v>
      </c>
      <c r="L4941" s="164">
        <v>25.219178082191782</v>
      </c>
      <c r="M4941" s="164">
        <v>13</v>
      </c>
      <c r="N4941" s="164">
        <v>29.893168958146809</v>
      </c>
      <c r="O4941" s="164">
        <v>4.3472513703761004</v>
      </c>
      <c r="P4941" s="164">
        <v>16.8514148470185</v>
      </c>
      <c r="Q4941" s="164">
        <v>31.48585966408891</v>
      </c>
      <c r="R4941" s="164">
        <v>4.2959498337061186</v>
      </c>
      <c r="S4941" s="164">
        <v>18.598010162970549</v>
      </c>
      <c r="T4941" s="164">
        <v>34.972920309838791</v>
      </c>
    </row>
    <row r="4942" spans="1:20" x14ac:dyDescent="0.45">
      <c r="A4942" s="164" t="s">
        <v>74</v>
      </c>
      <c r="B4942" s="164">
        <v>2026</v>
      </c>
      <c r="C4942" s="165">
        <v>46129</v>
      </c>
      <c r="D4942" s="164" t="s">
        <v>30</v>
      </c>
      <c r="E4942" s="164" t="s">
        <v>5234</v>
      </c>
      <c r="F4942" s="164">
        <v>3</v>
      </c>
      <c r="G4942" s="164">
        <v>4</v>
      </c>
      <c r="H4942" s="164" t="s">
        <v>6159</v>
      </c>
      <c r="I4942" s="164">
        <v>888</v>
      </c>
      <c r="J4942" s="164" t="s">
        <v>492</v>
      </c>
      <c r="K4942" s="164" t="s">
        <v>79</v>
      </c>
      <c r="L4942" s="164">
        <v>23.334246575342469</v>
      </c>
      <c r="M4942" s="164">
        <v>3</v>
      </c>
      <c r="N4942" s="164">
        <v>50.105553383161542</v>
      </c>
      <c r="O4942" s="164">
        <v>4.7770217774018127</v>
      </c>
      <c r="P4942" s="164">
        <v>35.774488050956109</v>
      </c>
      <c r="Q4942" s="164">
        <v>46.197238476399853</v>
      </c>
      <c r="R4942" s="164">
        <v>4.6024849548826463</v>
      </c>
      <c r="S4942" s="164">
        <v>32.389783611751909</v>
      </c>
      <c r="T4942" s="164">
        <v>34.972920309838791</v>
      </c>
    </row>
    <row r="4943" spans="1:20" x14ac:dyDescent="0.45">
      <c r="A4943" s="164" t="s">
        <v>74</v>
      </c>
      <c r="B4943" s="164">
        <v>2026</v>
      </c>
      <c r="C4943" s="165">
        <v>46129</v>
      </c>
      <c r="D4943" s="164" t="s">
        <v>30</v>
      </c>
      <c r="E4943" s="164" t="s">
        <v>5234</v>
      </c>
      <c r="F4943" s="164">
        <v>3</v>
      </c>
      <c r="G4943" s="164">
        <v>5</v>
      </c>
      <c r="H4943" s="164" t="s">
        <v>6159</v>
      </c>
      <c r="I4943" s="164">
        <v>888</v>
      </c>
      <c r="J4943" s="164" t="s">
        <v>1982</v>
      </c>
      <c r="K4943" s="164" t="s">
        <v>55</v>
      </c>
      <c r="L4943" s="164">
        <v>23.419178082191781</v>
      </c>
      <c r="M4943" s="164">
        <v>13</v>
      </c>
      <c r="N4943" s="164">
        <v>27.30869788816484</v>
      </c>
      <c r="O4943" s="164">
        <v>5.9396351177131512</v>
      </c>
      <c r="P4943" s="164">
        <v>9.4897925350253871</v>
      </c>
      <c r="Q4943" s="164">
        <v>27.381041413119341</v>
      </c>
      <c r="R4943" s="164">
        <v>5.4398290726599079</v>
      </c>
      <c r="S4943" s="164">
        <v>11.061554195139619</v>
      </c>
      <c r="T4943" s="164">
        <v>34.972920309838791</v>
      </c>
    </row>
    <row r="4944" spans="1:20" x14ac:dyDescent="0.45">
      <c r="A4944" s="164" t="s">
        <v>74</v>
      </c>
      <c r="B4944" s="164">
        <v>2026</v>
      </c>
      <c r="C4944" s="165">
        <v>46129</v>
      </c>
      <c r="D4944" s="164" t="s">
        <v>30</v>
      </c>
      <c r="E4944" s="164" t="s">
        <v>5234</v>
      </c>
      <c r="F4944" s="164">
        <v>3</v>
      </c>
      <c r="G4944" s="164">
        <v>6</v>
      </c>
      <c r="H4944" s="164" t="s">
        <v>6159</v>
      </c>
      <c r="I4944" s="164">
        <v>888</v>
      </c>
      <c r="J4944" s="164" t="s">
        <v>468</v>
      </c>
      <c r="K4944" s="164" t="s">
        <v>91</v>
      </c>
      <c r="L4944" s="164">
        <v>28.030136986301368</v>
      </c>
      <c r="M4944" s="164">
        <v>11</v>
      </c>
      <c r="N4944" s="164">
        <v>32.867085890493343</v>
      </c>
      <c r="O4944" s="164">
        <v>4.5057612979510999</v>
      </c>
      <c r="P4944" s="164">
        <v>19.349801996640039</v>
      </c>
      <c r="Q4944" s="164">
        <v>30.158343302812479</v>
      </c>
      <c r="R4944" s="164">
        <v>4.5281340055772059</v>
      </c>
      <c r="S4944" s="164">
        <v>16.57394128608086</v>
      </c>
      <c r="T4944" s="164">
        <v>34.972920309838791</v>
      </c>
    </row>
    <row r="4945" spans="1:20" x14ac:dyDescent="0.45">
      <c r="A4945" s="132" t="s">
        <v>74</v>
      </c>
      <c r="B4945" s="132">
        <v>2026</v>
      </c>
      <c r="C4945" s="133">
        <v>46129</v>
      </c>
      <c r="D4945" s="132" t="s">
        <v>30</v>
      </c>
      <c r="E4945" s="132" t="s">
        <v>5295</v>
      </c>
      <c r="F4945" s="132">
        <v>1</v>
      </c>
      <c r="G4945" s="132">
        <v>1</v>
      </c>
      <c r="H4945" s="132" t="s">
        <v>6160</v>
      </c>
      <c r="I4945" s="132">
        <v>889</v>
      </c>
      <c r="J4945" s="132" t="s">
        <v>451</v>
      </c>
      <c r="K4945" s="132" t="s">
        <v>49</v>
      </c>
      <c r="L4945" s="132">
        <v>27.37808219178082</v>
      </c>
      <c r="M4945" s="132">
        <v>6</v>
      </c>
      <c r="N4945" s="132">
        <v>43.405700151597429</v>
      </c>
      <c r="O4945" s="132">
        <v>4.4239459769091507</v>
      </c>
      <c r="P4945" s="132">
        <v>30.133862220869979</v>
      </c>
      <c r="Q4945" s="132">
        <v>44.523860353714817</v>
      </c>
      <c r="R4945" s="132">
        <v>4.5477982221953646</v>
      </c>
      <c r="S4945" s="132">
        <v>30.88046568712873</v>
      </c>
      <c r="T4945" s="132">
        <v>27.696441322811669</v>
      </c>
    </row>
    <row r="4946" spans="1:20" x14ac:dyDescent="0.45">
      <c r="A4946" s="132" t="s">
        <v>74</v>
      </c>
      <c r="B4946" s="132">
        <v>2026</v>
      </c>
      <c r="C4946" s="133">
        <v>46129</v>
      </c>
      <c r="D4946" s="132" t="s">
        <v>30</v>
      </c>
      <c r="E4946" s="132" t="s">
        <v>5295</v>
      </c>
      <c r="F4946" s="132">
        <v>1</v>
      </c>
      <c r="G4946" s="132">
        <v>2</v>
      </c>
      <c r="H4946" s="132" t="s">
        <v>6160</v>
      </c>
      <c r="I4946" s="132">
        <v>889</v>
      </c>
      <c r="J4946" s="132" t="s">
        <v>453</v>
      </c>
      <c r="K4946" s="132" t="s">
        <v>88</v>
      </c>
      <c r="L4946" s="132">
        <v>25.136986301369859</v>
      </c>
      <c r="M4946" s="132">
        <v>12</v>
      </c>
      <c r="N4946" s="132">
        <v>28.816344876741649</v>
      </c>
      <c r="O4946" s="132">
        <v>4.4921515503782983</v>
      </c>
      <c r="P4946" s="132">
        <v>15.33989022560676</v>
      </c>
      <c r="Q4946" s="132">
        <v>30.69573671881022</v>
      </c>
      <c r="R4946" s="132">
        <v>4.4537714138562299</v>
      </c>
      <c r="S4946" s="132">
        <v>17.334422477241532</v>
      </c>
      <c r="T4946" s="132">
        <v>27.696441322811669</v>
      </c>
    </row>
    <row r="4947" spans="1:20" x14ac:dyDescent="0.45">
      <c r="A4947" s="132" t="s">
        <v>74</v>
      </c>
      <c r="B4947" s="132">
        <v>2026</v>
      </c>
      <c r="C4947" s="133">
        <v>46129</v>
      </c>
      <c r="D4947" s="132" t="s">
        <v>30</v>
      </c>
      <c r="E4947" s="132" t="s">
        <v>5295</v>
      </c>
      <c r="F4947" s="132">
        <v>1</v>
      </c>
      <c r="G4947" s="132">
        <v>3</v>
      </c>
      <c r="H4947" s="132" t="s">
        <v>6160</v>
      </c>
      <c r="I4947" s="132">
        <v>889</v>
      </c>
      <c r="J4947" s="132" t="s">
        <v>468</v>
      </c>
      <c r="K4947" s="132" t="s">
        <v>91</v>
      </c>
      <c r="L4947" s="132">
        <v>28.030136986301368</v>
      </c>
      <c r="M4947" s="132">
        <v>11</v>
      </c>
      <c r="N4947" s="132">
        <v>30.158343302812479</v>
      </c>
      <c r="O4947" s="132">
        <v>4.5281340055772059</v>
      </c>
      <c r="P4947" s="132">
        <v>16.57394128608086</v>
      </c>
      <c r="Q4947" s="132">
        <v>30.411727797200061</v>
      </c>
      <c r="R4947" s="132">
        <v>4.4413206323807781</v>
      </c>
      <c r="S4947" s="132">
        <v>17.087765900057729</v>
      </c>
      <c r="T4947" s="132">
        <v>27.696441322811669</v>
      </c>
    </row>
    <row r="4948" spans="1:20" x14ac:dyDescent="0.45">
      <c r="A4948" s="132" t="s">
        <v>74</v>
      </c>
      <c r="B4948" s="132">
        <v>2026</v>
      </c>
      <c r="C4948" s="133">
        <v>46129</v>
      </c>
      <c r="D4948" s="132" t="s">
        <v>30</v>
      </c>
      <c r="E4948" s="132" t="s">
        <v>5295</v>
      </c>
      <c r="F4948" s="132">
        <v>1</v>
      </c>
      <c r="G4948" s="132">
        <v>4</v>
      </c>
      <c r="H4948" s="132" t="s">
        <v>6160</v>
      </c>
      <c r="I4948" s="132">
        <v>889</v>
      </c>
      <c r="J4948" s="132" t="s">
        <v>401</v>
      </c>
      <c r="K4948" s="132" t="s">
        <v>177</v>
      </c>
      <c r="L4948" s="132">
        <v>28.81917808219178</v>
      </c>
      <c r="M4948" s="132">
        <v>13</v>
      </c>
      <c r="N4948" s="132">
        <v>18.43095998008679</v>
      </c>
      <c r="O4948" s="132">
        <v>4.5056364168924414</v>
      </c>
      <c r="P4948" s="132">
        <v>4.9140507294094622</v>
      </c>
      <c r="Q4948" s="132">
        <v>20.083358591226649</v>
      </c>
      <c r="R4948" s="132">
        <v>4.4084366379168589</v>
      </c>
      <c r="S4948" s="132">
        <v>6.8580486774760754</v>
      </c>
      <c r="T4948" s="132">
        <v>27.696441322811669</v>
      </c>
    </row>
    <row r="4949" spans="1:20" x14ac:dyDescent="0.45">
      <c r="A4949" s="132" t="s">
        <v>74</v>
      </c>
      <c r="B4949" s="132">
        <v>2026</v>
      </c>
      <c r="C4949" s="133">
        <v>46129</v>
      </c>
      <c r="D4949" s="132" t="s">
        <v>30</v>
      </c>
      <c r="E4949" s="132" t="s">
        <v>5295</v>
      </c>
      <c r="F4949" s="132">
        <v>1</v>
      </c>
      <c r="G4949" s="132">
        <v>5</v>
      </c>
      <c r="H4949" s="132" t="s">
        <v>6160</v>
      </c>
      <c r="I4949" s="132">
        <v>889</v>
      </c>
      <c r="J4949" s="132" t="s">
        <v>534</v>
      </c>
      <c r="K4949" s="132" t="s">
        <v>58</v>
      </c>
      <c r="L4949" s="132">
        <v>25.06849315068493</v>
      </c>
      <c r="M4949" s="132">
        <v>13</v>
      </c>
      <c r="N4949" s="132">
        <v>26.7866216113325</v>
      </c>
      <c r="O4949" s="132">
        <v>4.6163739342199479</v>
      </c>
      <c r="P4949" s="132">
        <v>12.93749980867266</v>
      </c>
      <c r="Q4949" s="132">
        <v>25.623343240923699</v>
      </c>
      <c r="R4949" s="132">
        <v>4.487573739712639</v>
      </c>
      <c r="S4949" s="132">
        <v>12.16062202178578</v>
      </c>
      <c r="T4949" s="132">
        <v>27.696441322811669</v>
      </c>
    </row>
    <row r="4950" spans="1:20" x14ac:dyDescent="0.45">
      <c r="A4950" s="132" t="s">
        <v>74</v>
      </c>
      <c r="B4950" s="132">
        <v>2026</v>
      </c>
      <c r="C4950" s="133">
        <v>46129</v>
      </c>
      <c r="D4950" s="132" t="s">
        <v>30</v>
      </c>
      <c r="E4950" s="132" t="s">
        <v>5295</v>
      </c>
      <c r="F4950" s="132">
        <v>1</v>
      </c>
      <c r="G4950" s="132">
        <v>6</v>
      </c>
      <c r="H4950" s="132" t="s">
        <v>6160</v>
      </c>
      <c r="I4950" s="132">
        <v>889</v>
      </c>
      <c r="J4950" s="132" t="s">
        <v>494</v>
      </c>
      <c r="K4950" s="132" t="s">
        <v>363</v>
      </c>
      <c r="L4950" s="132">
        <v>23.17808219178082</v>
      </c>
      <c r="M4950" s="132">
        <v>13</v>
      </c>
      <c r="N4950" s="132">
        <v>18.896077923991459</v>
      </c>
      <c r="O4950" s="132">
        <v>4.7258219455401376</v>
      </c>
      <c r="P4950" s="132">
        <v>4.718612087371044</v>
      </c>
      <c r="Q4950" s="132">
        <v>18.39138784939778</v>
      </c>
      <c r="R4950" s="132">
        <v>4.5900680292615519</v>
      </c>
      <c r="S4950" s="132">
        <v>4.6211837616131248</v>
      </c>
      <c r="T4950" s="132">
        <v>27.696441322811669</v>
      </c>
    </row>
    <row r="4951" spans="1:20" x14ac:dyDescent="0.45">
      <c r="A4951" s="132" t="s">
        <v>74</v>
      </c>
      <c r="B4951" s="132">
        <v>2026</v>
      </c>
      <c r="C4951" s="133">
        <v>46129</v>
      </c>
      <c r="D4951" s="132" t="s">
        <v>30</v>
      </c>
      <c r="E4951" s="132" t="s">
        <v>5295</v>
      </c>
      <c r="F4951" s="132">
        <v>1</v>
      </c>
      <c r="G4951" s="132">
        <v>7</v>
      </c>
      <c r="H4951" s="132" t="s">
        <v>6160</v>
      </c>
      <c r="I4951" s="132">
        <v>889</v>
      </c>
      <c r="J4951" s="132" t="s">
        <v>1982</v>
      </c>
      <c r="K4951" s="132" t="s">
        <v>55</v>
      </c>
      <c r="L4951" s="132">
        <v>23.419178082191781</v>
      </c>
      <c r="M4951" s="132">
        <v>13</v>
      </c>
      <c r="N4951" s="132">
        <v>27.381041413119341</v>
      </c>
      <c r="O4951" s="132">
        <v>5.4398290726599079</v>
      </c>
      <c r="P4951" s="132">
        <v>11.061554195139619</v>
      </c>
      <c r="Q4951" s="132">
        <v>22.674181372172011</v>
      </c>
      <c r="R4951" s="132">
        <v>5.1784695362934698</v>
      </c>
      <c r="S4951" s="132">
        <v>7.1387727632916018</v>
      </c>
      <c r="T4951" s="132">
        <v>27.696441322811669</v>
      </c>
    </row>
    <row r="4952" spans="1:20" x14ac:dyDescent="0.45">
      <c r="A4952" s="160" t="s">
        <v>74</v>
      </c>
      <c r="B4952" s="160">
        <v>2026</v>
      </c>
      <c r="C4952" s="161">
        <v>46129</v>
      </c>
      <c r="D4952" s="160" t="s">
        <v>30</v>
      </c>
      <c r="E4952" s="160" t="s">
        <v>5295</v>
      </c>
      <c r="F4952" s="160">
        <v>2</v>
      </c>
      <c r="G4952" s="160">
        <v>1</v>
      </c>
      <c r="H4952" s="160" t="s">
        <v>6161</v>
      </c>
      <c r="I4952" s="160">
        <v>890</v>
      </c>
      <c r="J4952" s="160" t="s">
        <v>492</v>
      </c>
      <c r="K4952" s="160" t="s">
        <v>79</v>
      </c>
      <c r="L4952" s="160">
        <v>23.334246575342469</v>
      </c>
      <c r="M4952" s="160">
        <v>3</v>
      </c>
      <c r="N4952" s="160">
        <v>46.197238476399853</v>
      </c>
      <c r="O4952" s="160">
        <v>4.6024849548826463</v>
      </c>
      <c r="P4952" s="160">
        <v>32.389783611751909</v>
      </c>
      <c r="Q4952" s="160">
        <v>47.683409523031621</v>
      </c>
      <c r="R4952" s="160">
        <v>4.6644273689449474</v>
      </c>
      <c r="S4952" s="160">
        <v>33.690127416196781</v>
      </c>
      <c r="T4952" s="160">
        <v>35.65828814948371</v>
      </c>
    </row>
    <row r="4953" spans="1:20" x14ac:dyDescent="0.45">
      <c r="A4953" s="160" t="s">
        <v>74</v>
      </c>
      <c r="B4953" s="160">
        <v>2026</v>
      </c>
      <c r="C4953" s="161">
        <v>46129</v>
      </c>
      <c r="D4953" s="160" t="s">
        <v>30</v>
      </c>
      <c r="E4953" s="160" t="s">
        <v>5295</v>
      </c>
      <c r="F4953" s="160">
        <v>2</v>
      </c>
      <c r="G4953" s="160">
        <v>2</v>
      </c>
      <c r="H4953" s="160" t="s">
        <v>6161</v>
      </c>
      <c r="I4953" s="160">
        <v>890</v>
      </c>
      <c r="J4953" s="160" t="s">
        <v>525</v>
      </c>
      <c r="K4953" s="160" t="s">
        <v>524</v>
      </c>
      <c r="L4953" s="160">
        <v>25.726027397260271</v>
      </c>
      <c r="M4953" s="160">
        <v>2</v>
      </c>
      <c r="N4953" s="160">
        <v>32.8747851217571</v>
      </c>
      <c r="O4953" s="160">
        <v>4.4495769976315911</v>
      </c>
      <c r="P4953" s="160">
        <v>19.526054128862331</v>
      </c>
      <c r="Q4953" s="160">
        <v>35.016295540863069</v>
      </c>
      <c r="R4953" s="160">
        <v>4.4096866681347962</v>
      </c>
      <c r="S4953" s="160">
        <v>21.787235536458681</v>
      </c>
      <c r="T4953" s="160">
        <v>35.65828814948371</v>
      </c>
    </row>
    <row r="4954" spans="1:20" x14ac:dyDescent="0.45">
      <c r="A4954" s="160" t="s">
        <v>74</v>
      </c>
      <c r="B4954" s="160">
        <v>2026</v>
      </c>
      <c r="C4954" s="161">
        <v>46129</v>
      </c>
      <c r="D4954" s="160" t="s">
        <v>30</v>
      </c>
      <c r="E4954" s="160" t="s">
        <v>5295</v>
      </c>
      <c r="F4954" s="160">
        <v>2</v>
      </c>
      <c r="G4954" s="160">
        <v>3</v>
      </c>
      <c r="H4954" s="160" t="s">
        <v>6161</v>
      </c>
      <c r="I4954" s="160">
        <v>890</v>
      </c>
      <c r="J4954" s="160" t="s">
        <v>441</v>
      </c>
      <c r="K4954" s="160" t="s">
        <v>34</v>
      </c>
      <c r="L4954" s="160">
        <v>26.61917808219178</v>
      </c>
      <c r="M4954" s="160">
        <v>10</v>
      </c>
      <c r="N4954" s="160">
        <v>36.066537743085163</v>
      </c>
      <c r="O4954" s="160">
        <v>4.3443876868008671</v>
      </c>
      <c r="P4954" s="160">
        <v>23.03337468268256</v>
      </c>
      <c r="Q4954" s="160">
        <v>36.341156767126662</v>
      </c>
      <c r="R4954" s="160">
        <v>4.3064766163720094</v>
      </c>
      <c r="S4954" s="160">
        <v>23.421726918010631</v>
      </c>
      <c r="T4954" s="160">
        <v>35.65828814948371</v>
      </c>
    </row>
    <row r="4955" spans="1:20" x14ac:dyDescent="0.45">
      <c r="A4955" s="160" t="s">
        <v>74</v>
      </c>
      <c r="B4955" s="160">
        <v>2026</v>
      </c>
      <c r="C4955" s="161">
        <v>46129</v>
      </c>
      <c r="D4955" s="160" t="s">
        <v>30</v>
      </c>
      <c r="E4955" s="160" t="s">
        <v>5295</v>
      </c>
      <c r="F4955" s="160">
        <v>2</v>
      </c>
      <c r="G4955" s="160">
        <v>4</v>
      </c>
      <c r="H4955" s="160" t="s">
        <v>6161</v>
      </c>
      <c r="I4955" s="160">
        <v>890</v>
      </c>
      <c r="J4955" s="160" t="s">
        <v>541</v>
      </c>
      <c r="K4955" s="160" t="s">
        <v>49</v>
      </c>
      <c r="L4955" s="160">
        <v>24.550684931506851</v>
      </c>
      <c r="M4955" s="160">
        <v>13</v>
      </c>
      <c r="N4955" s="160">
        <v>32.219634822536428</v>
      </c>
      <c r="O4955" s="160">
        <v>4.8350966858429461</v>
      </c>
      <c r="P4955" s="160">
        <v>17.714344765007588</v>
      </c>
      <c r="Q4955" s="160">
        <v>32.285519195312062</v>
      </c>
      <c r="R4955" s="160">
        <v>4.6489742435828791</v>
      </c>
      <c r="S4955" s="160">
        <v>18.33859646456342</v>
      </c>
      <c r="T4955" s="160">
        <v>35.65828814948371</v>
      </c>
    </row>
    <row r="4956" spans="1:20" x14ac:dyDescent="0.45">
      <c r="A4956" s="160" t="s">
        <v>74</v>
      </c>
      <c r="B4956" s="160">
        <v>2026</v>
      </c>
      <c r="C4956" s="161">
        <v>46129</v>
      </c>
      <c r="D4956" s="160" t="s">
        <v>30</v>
      </c>
      <c r="E4956" s="160" t="s">
        <v>5295</v>
      </c>
      <c r="F4956" s="160">
        <v>2</v>
      </c>
      <c r="G4956" s="160">
        <v>5</v>
      </c>
      <c r="H4956" s="160" t="s">
        <v>6161</v>
      </c>
      <c r="I4956" s="160">
        <v>890</v>
      </c>
      <c r="J4956" s="160" t="s">
        <v>462</v>
      </c>
      <c r="K4956" s="160" t="s">
        <v>115</v>
      </c>
      <c r="L4956" s="160">
        <v>25.219178082191782</v>
      </c>
      <c r="M4956" s="160">
        <v>13</v>
      </c>
      <c r="N4956" s="160">
        <v>31.48585966408891</v>
      </c>
      <c r="O4956" s="160">
        <v>4.2959498337061186</v>
      </c>
      <c r="P4956" s="160">
        <v>18.598010162970549</v>
      </c>
      <c r="Q4956" s="160">
        <v>30.677015491981759</v>
      </c>
      <c r="R4956" s="160">
        <v>4.2832390340998181</v>
      </c>
      <c r="S4956" s="160">
        <v>17.827298389682309</v>
      </c>
      <c r="T4956" s="160">
        <v>35.65828814948371</v>
      </c>
    </row>
    <row r="4957" spans="1:20" x14ac:dyDescent="0.45">
      <c r="A4957" s="160" t="s">
        <v>74</v>
      </c>
      <c r="B4957" s="160">
        <v>2026</v>
      </c>
      <c r="C4957" s="161">
        <v>46129</v>
      </c>
      <c r="D4957" s="160" t="s">
        <v>30</v>
      </c>
      <c r="E4957" s="160" t="s">
        <v>5295</v>
      </c>
      <c r="F4957" s="160">
        <v>2</v>
      </c>
      <c r="G4957" s="160">
        <v>6</v>
      </c>
      <c r="H4957" s="160" t="s">
        <v>6161</v>
      </c>
      <c r="I4957" s="160">
        <v>890</v>
      </c>
      <c r="J4957" s="160" t="s">
        <v>403</v>
      </c>
      <c r="K4957" s="160" t="s">
        <v>61</v>
      </c>
      <c r="L4957" s="160">
        <v>29.106849315068491</v>
      </c>
      <c r="M4957" s="160">
        <v>13</v>
      </c>
      <c r="N4957" s="160">
        <v>35.105673069034808</v>
      </c>
      <c r="O4957" s="160">
        <v>4.3013534232258994</v>
      </c>
      <c r="P4957" s="160">
        <v>22.201612799357122</v>
      </c>
      <c r="Q4957" s="160">
        <v>32.250743579318893</v>
      </c>
      <c r="R4957" s="160">
        <v>4.3491919051813834</v>
      </c>
      <c r="S4957" s="160">
        <v>19.203167863774741</v>
      </c>
      <c r="T4957" s="160">
        <v>35.65828814948371</v>
      </c>
    </row>
    <row r="4958" spans="1:20" x14ac:dyDescent="0.45">
      <c r="A4958" s="136" t="s">
        <v>74</v>
      </c>
      <c r="B4958" s="136">
        <v>2026</v>
      </c>
      <c r="C4958" s="137">
        <v>46129</v>
      </c>
      <c r="D4958" s="136" t="s">
        <v>30</v>
      </c>
      <c r="E4958" s="136" t="s">
        <v>5283</v>
      </c>
      <c r="F4958" s="136">
        <v>1</v>
      </c>
      <c r="G4958" s="136">
        <v>1</v>
      </c>
      <c r="H4958" s="136" t="s">
        <v>6162</v>
      </c>
      <c r="I4958" s="136">
        <v>891</v>
      </c>
      <c r="J4958" s="136" t="s">
        <v>480</v>
      </c>
      <c r="K4958" s="136" t="s">
        <v>43</v>
      </c>
      <c r="L4958" s="136">
        <v>21.024657534246579</v>
      </c>
      <c r="M4958" s="136">
        <v>1</v>
      </c>
      <c r="N4958" s="136">
        <v>40.369098250385044</v>
      </c>
      <c r="O4958" s="136">
        <v>4.6107424808398454</v>
      </c>
      <c r="P4958" s="136">
        <v>26.536870807865508</v>
      </c>
      <c r="Q4958" s="136">
        <v>42.85914767898317</v>
      </c>
      <c r="R4958" s="136">
        <v>4.6143705033328484</v>
      </c>
      <c r="S4958" s="136">
        <v>29.01603616898463</v>
      </c>
      <c r="T4958" s="136">
        <v>35.660421344035967</v>
      </c>
    </row>
    <row r="4959" spans="1:20" x14ac:dyDescent="0.45">
      <c r="A4959" s="136" t="s">
        <v>74</v>
      </c>
      <c r="B4959" s="136">
        <v>2026</v>
      </c>
      <c r="C4959" s="137">
        <v>46129</v>
      </c>
      <c r="D4959" s="136" t="s">
        <v>30</v>
      </c>
      <c r="E4959" s="136" t="s">
        <v>5283</v>
      </c>
      <c r="F4959" s="136">
        <v>1</v>
      </c>
      <c r="G4959" s="136">
        <v>2</v>
      </c>
      <c r="H4959" s="136" t="s">
        <v>6162</v>
      </c>
      <c r="I4959" s="136">
        <v>891</v>
      </c>
      <c r="J4959" s="136" t="s">
        <v>529</v>
      </c>
      <c r="K4959" s="136" t="s">
        <v>121</v>
      </c>
      <c r="L4959" s="136">
        <v>20.304109589041101</v>
      </c>
      <c r="M4959" s="136">
        <v>5</v>
      </c>
      <c r="N4959" s="136">
        <v>39.044342823019853</v>
      </c>
      <c r="O4959" s="136">
        <v>4.6168639020074052</v>
      </c>
      <c r="P4959" s="136">
        <v>25.193751116997628</v>
      </c>
      <c r="Q4959" s="136">
        <v>40.144918645060947</v>
      </c>
      <c r="R4959" s="136">
        <v>4.5267634467625308</v>
      </c>
      <c r="S4959" s="136">
        <v>26.564628304773361</v>
      </c>
      <c r="T4959" s="136">
        <v>35.660421344035967</v>
      </c>
    </row>
    <row r="4960" spans="1:20" x14ac:dyDescent="0.45">
      <c r="A4960" s="136" t="s">
        <v>74</v>
      </c>
      <c r="B4960" s="136">
        <v>2026</v>
      </c>
      <c r="C4960" s="137">
        <v>46129</v>
      </c>
      <c r="D4960" s="136" t="s">
        <v>30</v>
      </c>
      <c r="E4960" s="136" t="s">
        <v>5283</v>
      </c>
      <c r="F4960" s="136">
        <v>1</v>
      </c>
      <c r="G4960" s="136">
        <v>3</v>
      </c>
      <c r="H4960" s="136" t="s">
        <v>6162</v>
      </c>
      <c r="I4960" s="136">
        <v>891</v>
      </c>
      <c r="J4960" s="136" t="s">
        <v>528</v>
      </c>
      <c r="K4960" s="136" t="s">
        <v>43</v>
      </c>
      <c r="L4960" s="136">
        <v>23.016438356164379</v>
      </c>
      <c r="M4960" s="136">
        <v>4</v>
      </c>
      <c r="N4960" s="136">
        <v>37.10046570767404</v>
      </c>
      <c r="O4960" s="136">
        <v>4.434694319622559</v>
      </c>
      <c r="P4960" s="136">
        <v>23.796382748806359</v>
      </c>
      <c r="Q4960" s="136">
        <v>37.382343159695857</v>
      </c>
      <c r="R4960" s="136">
        <v>4.3734963049126137</v>
      </c>
      <c r="S4960" s="136">
        <v>24.26185424495802</v>
      </c>
      <c r="T4960" s="136">
        <v>35.660421344035967</v>
      </c>
    </row>
    <row r="4961" spans="1:20" x14ac:dyDescent="0.45">
      <c r="A4961" s="136" t="s">
        <v>74</v>
      </c>
      <c r="B4961" s="136">
        <v>2026</v>
      </c>
      <c r="C4961" s="137">
        <v>46129</v>
      </c>
      <c r="D4961" s="136" t="s">
        <v>30</v>
      </c>
      <c r="E4961" s="136" t="s">
        <v>5283</v>
      </c>
      <c r="F4961" s="136">
        <v>1</v>
      </c>
      <c r="G4961" s="136">
        <v>4</v>
      </c>
      <c r="H4961" s="136" t="s">
        <v>6162</v>
      </c>
      <c r="I4961" s="136">
        <v>891</v>
      </c>
      <c r="J4961" s="136" t="s">
        <v>441</v>
      </c>
      <c r="K4961" s="136" t="s">
        <v>34</v>
      </c>
      <c r="L4961" s="136">
        <v>26.61917808219178</v>
      </c>
      <c r="M4961" s="136">
        <v>10</v>
      </c>
      <c r="N4961" s="136">
        <v>36.341156767126662</v>
      </c>
      <c r="O4961" s="136">
        <v>4.3064766163720094</v>
      </c>
      <c r="P4961" s="136">
        <v>23.421726918010631</v>
      </c>
      <c r="Q4961" s="136">
        <v>35.708565880608212</v>
      </c>
      <c r="R4961" s="136">
        <v>4.282361395958767</v>
      </c>
      <c r="S4961" s="136">
        <v>22.86148169273191</v>
      </c>
      <c r="T4961" s="136">
        <v>35.660421344035967</v>
      </c>
    </row>
    <row r="4962" spans="1:20" x14ac:dyDescent="0.45">
      <c r="A4962" s="136" t="s">
        <v>74</v>
      </c>
      <c r="B4962" s="136">
        <v>2026</v>
      </c>
      <c r="C4962" s="137">
        <v>46129</v>
      </c>
      <c r="D4962" s="136" t="s">
        <v>30</v>
      </c>
      <c r="E4962" s="136" t="s">
        <v>5283</v>
      </c>
      <c r="F4962" s="136">
        <v>1</v>
      </c>
      <c r="G4962" s="136">
        <v>5</v>
      </c>
      <c r="H4962" s="136" t="s">
        <v>6162</v>
      </c>
      <c r="I4962" s="136">
        <v>891</v>
      </c>
      <c r="J4962" s="136" t="s">
        <v>468</v>
      </c>
      <c r="K4962" s="136" t="s">
        <v>91</v>
      </c>
      <c r="L4962" s="136">
        <v>28.030136986301368</v>
      </c>
      <c r="M4962" s="136">
        <v>11</v>
      </c>
      <c r="N4962" s="136">
        <v>30.411727797200061</v>
      </c>
      <c r="O4962" s="136">
        <v>4.4413206323807781</v>
      </c>
      <c r="P4962" s="136">
        <v>17.087765900057729</v>
      </c>
      <c r="Q4962" s="136">
        <v>29.761202752409769</v>
      </c>
      <c r="R4962" s="136">
        <v>4.4042114831186536</v>
      </c>
      <c r="S4962" s="136">
        <v>16.548568303053809</v>
      </c>
      <c r="T4962" s="136">
        <v>35.660421344035967</v>
      </c>
    </row>
    <row r="4963" spans="1:20" x14ac:dyDescent="0.45">
      <c r="A4963" s="136" t="s">
        <v>74</v>
      </c>
      <c r="B4963" s="136">
        <v>2026</v>
      </c>
      <c r="C4963" s="137">
        <v>46129</v>
      </c>
      <c r="D4963" s="136" t="s">
        <v>30</v>
      </c>
      <c r="E4963" s="136" t="s">
        <v>5283</v>
      </c>
      <c r="F4963" s="136">
        <v>1</v>
      </c>
      <c r="G4963" s="136">
        <v>6</v>
      </c>
      <c r="H4963" s="136" t="s">
        <v>6162</v>
      </c>
      <c r="I4963" s="136">
        <v>891</v>
      </c>
      <c r="J4963" s="136" t="s">
        <v>453</v>
      </c>
      <c r="K4963" s="136" t="s">
        <v>88</v>
      </c>
      <c r="L4963" s="136">
        <v>25.136986301369859</v>
      </c>
      <c r="M4963" s="136">
        <v>12</v>
      </c>
      <c r="N4963" s="136">
        <v>30.69573671881022</v>
      </c>
      <c r="O4963" s="136">
        <v>4.4537714138562299</v>
      </c>
      <c r="P4963" s="136">
        <v>17.334422477241532</v>
      </c>
      <c r="Q4963" s="136">
        <v>28.357645560174809</v>
      </c>
      <c r="R4963" s="136">
        <v>4.495875757131321</v>
      </c>
      <c r="S4963" s="136">
        <v>14.87001828878085</v>
      </c>
      <c r="T4963" s="136">
        <v>35.660421344035967</v>
      </c>
    </row>
    <row r="4964" spans="1:20" x14ac:dyDescent="0.45">
      <c r="A4964" s="166" t="s">
        <v>74</v>
      </c>
      <c r="B4964" s="166">
        <v>2026</v>
      </c>
      <c r="C4964" s="167">
        <v>46129</v>
      </c>
      <c r="D4964" s="166" t="s">
        <v>30</v>
      </c>
      <c r="E4964" s="166" t="s">
        <v>5283</v>
      </c>
      <c r="F4964" s="166">
        <v>2</v>
      </c>
      <c r="G4964" s="166">
        <v>1</v>
      </c>
      <c r="H4964" s="166" t="s">
        <v>6163</v>
      </c>
      <c r="I4964" s="166">
        <v>892</v>
      </c>
      <c r="J4964" s="166" t="s">
        <v>451</v>
      </c>
      <c r="K4964" s="166" t="s">
        <v>49</v>
      </c>
      <c r="L4964" s="166">
        <v>27.37808219178082</v>
      </c>
      <c r="M4964" s="166">
        <v>6</v>
      </c>
      <c r="N4964" s="166">
        <v>44.523860353714817</v>
      </c>
      <c r="O4964" s="166">
        <v>4.5477982221953646</v>
      </c>
      <c r="P4964" s="166">
        <v>30.88046568712873</v>
      </c>
      <c r="Q4964" s="166">
        <v>46.878269989951612</v>
      </c>
      <c r="R4964" s="166">
        <v>4.55816280104382</v>
      </c>
      <c r="S4964" s="166">
        <v>33.203781586820163</v>
      </c>
      <c r="T4964" s="166">
        <v>41.209016421165217</v>
      </c>
    </row>
    <row r="4965" spans="1:20" x14ac:dyDescent="0.45">
      <c r="A4965" s="166" t="s">
        <v>74</v>
      </c>
      <c r="B4965" s="166">
        <v>2026</v>
      </c>
      <c r="C4965" s="167">
        <v>46129</v>
      </c>
      <c r="D4965" s="166" t="s">
        <v>30</v>
      </c>
      <c r="E4965" s="166" t="s">
        <v>5283</v>
      </c>
      <c r="F4965" s="166">
        <v>2</v>
      </c>
      <c r="G4965" s="166">
        <v>2</v>
      </c>
      <c r="H4965" s="166" t="s">
        <v>6163</v>
      </c>
      <c r="I4965" s="166">
        <v>892</v>
      </c>
      <c r="J4965" s="166" t="s">
        <v>525</v>
      </c>
      <c r="K4965" s="166" t="s">
        <v>524</v>
      </c>
      <c r="L4965" s="166">
        <v>25.726027397260271</v>
      </c>
      <c r="M4965" s="166">
        <v>2</v>
      </c>
      <c r="N4965" s="166">
        <v>35.016295540863069</v>
      </c>
      <c r="O4965" s="166">
        <v>4.4096866681347962</v>
      </c>
      <c r="P4965" s="166">
        <v>21.787235536458681</v>
      </c>
      <c r="Q4965" s="166">
        <v>37.721811240694407</v>
      </c>
      <c r="R4965" s="166">
        <v>4.3567792458267887</v>
      </c>
      <c r="S4965" s="166">
        <v>24.651473503214049</v>
      </c>
      <c r="T4965" s="166">
        <v>41.209016421165217</v>
      </c>
    </row>
    <row r="4966" spans="1:20" x14ac:dyDescent="0.45">
      <c r="A4966" s="166" t="s">
        <v>74</v>
      </c>
      <c r="B4966" s="166">
        <v>2026</v>
      </c>
      <c r="C4966" s="167">
        <v>46129</v>
      </c>
      <c r="D4966" s="166" t="s">
        <v>30</v>
      </c>
      <c r="E4966" s="166" t="s">
        <v>5283</v>
      </c>
      <c r="F4966" s="166">
        <v>2</v>
      </c>
      <c r="G4966" s="166">
        <v>3</v>
      </c>
      <c r="H4966" s="166" t="s">
        <v>6163</v>
      </c>
      <c r="I4966" s="166">
        <v>892</v>
      </c>
      <c r="J4966" s="166" t="s">
        <v>492</v>
      </c>
      <c r="K4966" s="166" t="s">
        <v>79</v>
      </c>
      <c r="L4966" s="166">
        <v>23.334246575342469</v>
      </c>
      <c r="M4966" s="166">
        <v>3</v>
      </c>
      <c r="N4966" s="166">
        <v>47.683409523031621</v>
      </c>
      <c r="O4966" s="166">
        <v>4.6644273689449474</v>
      </c>
      <c r="P4966" s="166">
        <v>33.690127416196781</v>
      </c>
      <c r="Q4966" s="166">
        <v>46.696005652362473</v>
      </c>
      <c r="R4966" s="166">
        <v>4.5205193463588698</v>
      </c>
      <c r="S4966" s="166">
        <v>33.134447613285857</v>
      </c>
      <c r="T4966" s="166">
        <v>41.209016421165217</v>
      </c>
    </row>
    <row r="4967" spans="1:20" x14ac:dyDescent="0.45">
      <c r="A4967" s="166" t="s">
        <v>74</v>
      </c>
      <c r="B4967" s="166">
        <v>2026</v>
      </c>
      <c r="C4967" s="167">
        <v>46129</v>
      </c>
      <c r="D4967" s="166" t="s">
        <v>30</v>
      </c>
      <c r="E4967" s="166" t="s">
        <v>5283</v>
      </c>
      <c r="F4967" s="166">
        <v>2</v>
      </c>
      <c r="G4967" s="166">
        <v>4</v>
      </c>
      <c r="H4967" s="166" t="s">
        <v>6163</v>
      </c>
      <c r="I4967" s="166">
        <v>892</v>
      </c>
      <c r="J4967" s="166" t="s">
        <v>478</v>
      </c>
      <c r="K4967" s="166" t="s">
        <v>79</v>
      </c>
      <c r="L4967" s="166">
        <v>26.547945205479451</v>
      </c>
      <c r="M4967" s="166">
        <v>7</v>
      </c>
      <c r="N4967" s="166">
        <v>36.913458780807197</v>
      </c>
      <c r="O4967" s="166">
        <v>4.3624156467541146</v>
      </c>
      <c r="P4967" s="166">
        <v>23.826211840544861</v>
      </c>
      <c r="Q4967" s="166">
        <v>37.336775082707177</v>
      </c>
      <c r="R4967" s="166">
        <v>4.3078257607735564</v>
      </c>
      <c r="S4967" s="166">
        <v>24.41329780038652</v>
      </c>
      <c r="T4967" s="166">
        <v>41.209016421165217</v>
      </c>
    </row>
    <row r="4968" spans="1:20" x14ac:dyDescent="0.45">
      <c r="A4968" s="166" t="s">
        <v>74</v>
      </c>
      <c r="B4968" s="166">
        <v>2026</v>
      </c>
      <c r="C4968" s="167">
        <v>46129</v>
      </c>
      <c r="D4968" s="166" t="s">
        <v>30</v>
      </c>
      <c r="E4968" s="166" t="s">
        <v>5283</v>
      </c>
      <c r="F4968" s="166">
        <v>2</v>
      </c>
      <c r="G4968" s="166">
        <v>5</v>
      </c>
      <c r="H4968" s="166" t="s">
        <v>6163</v>
      </c>
      <c r="I4968" s="166">
        <v>892</v>
      </c>
      <c r="J4968" s="166" t="s">
        <v>446</v>
      </c>
      <c r="K4968" s="166" t="s">
        <v>37</v>
      </c>
      <c r="L4968" s="166">
        <v>26.31232876712329</v>
      </c>
      <c r="M4968" s="166">
        <v>9</v>
      </c>
      <c r="N4968" s="166">
        <v>43.443958369726687</v>
      </c>
      <c r="O4968" s="166">
        <v>4.5518416870311871</v>
      </c>
      <c r="P4968" s="166">
        <v>29.78843330863312</v>
      </c>
      <c r="Q4968" s="166">
        <v>41.4333899890891</v>
      </c>
      <c r="R4968" s="166">
        <v>4.4597596849539372</v>
      </c>
      <c r="S4968" s="166">
        <v>28.054110934227289</v>
      </c>
      <c r="T4968" s="166">
        <v>41.209016421165217</v>
      </c>
    </row>
    <row r="4969" spans="1:20" x14ac:dyDescent="0.45">
      <c r="A4969" s="166" t="s">
        <v>74</v>
      </c>
      <c r="B4969" s="166">
        <v>2026</v>
      </c>
      <c r="C4969" s="167">
        <v>46129</v>
      </c>
      <c r="D4969" s="166" t="s">
        <v>30</v>
      </c>
      <c r="E4969" s="166" t="s">
        <v>5283</v>
      </c>
      <c r="F4969" s="166">
        <v>2</v>
      </c>
      <c r="G4969" s="166">
        <v>6</v>
      </c>
      <c r="H4969" s="166" t="s">
        <v>6163</v>
      </c>
      <c r="I4969" s="166">
        <v>892</v>
      </c>
      <c r="J4969" s="166" t="s">
        <v>418</v>
      </c>
      <c r="K4969" s="166" t="s">
        <v>96</v>
      </c>
      <c r="L4969" s="166">
        <v>27.906849315068492</v>
      </c>
      <c r="M4969" s="166">
        <v>8</v>
      </c>
      <c r="N4969" s="166">
        <v>39.673115958847887</v>
      </c>
      <c r="O4969" s="166">
        <v>4.4502072139611908</v>
      </c>
      <c r="P4969" s="166">
        <v>26.32249431696432</v>
      </c>
      <c r="Q4969" s="166">
        <v>37.061909854415447</v>
      </c>
      <c r="R4969" s="166">
        <v>4.4707558039015467</v>
      </c>
      <c r="S4969" s="166">
        <v>23.64964244271081</v>
      </c>
      <c r="T4969" s="166">
        <v>41.209016421165217</v>
      </c>
    </row>
    <row r="4970" spans="1:20" x14ac:dyDescent="0.45">
      <c r="A4970" s="138" t="s">
        <v>74</v>
      </c>
      <c r="B4970" s="138">
        <v>2026</v>
      </c>
      <c r="C4970" s="139">
        <v>46129</v>
      </c>
      <c r="D4970" s="138" t="s">
        <v>30</v>
      </c>
      <c r="E4970" s="138" t="s">
        <v>5194</v>
      </c>
      <c r="F4970" s="138" t="s">
        <v>5235</v>
      </c>
      <c r="G4970" s="138">
        <v>1</v>
      </c>
      <c r="H4970" s="138" t="s">
        <v>6164</v>
      </c>
      <c r="I4970" s="138">
        <v>893</v>
      </c>
      <c r="J4970" s="138" t="s">
        <v>480</v>
      </c>
      <c r="K4970" s="138" t="s">
        <v>43</v>
      </c>
      <c r="L4970" s="138">
        <v>21.024657534246579</v>
      </c>
      <c r="M4970" s="138">
        <v>1</v>
      </c>
      <c r="N4970" s="138">
        <v>42.85914767898317</v>
      </c>
      <c r="O4970" s="138">
        <v>4.6143705033328484</v>
      </c>
      <c r="P4970" s="138">
        <v>29.01603616898463</v>
      </c>
      <c r="Q4970" s="138">
        <v>45.619647307888322</v>
      </c>
      <c r="R4970" s="138">
        <v>4.5935097413936967</v>
      </c>
      <c r="S4970" s="138">
        <v>31.839118083707231</v>
      </c>
      <c r="T4970" s="138">
        <v>41.947082727791411</v>
      </c>
    </row>
    <row r="4971" spans="1:20" x14ac:dyDescent="0.45">
      <c r="A4971" s="138" t="s">
        <v>74</v>
      </c>
      <c r="B4971" s="138">
        <v>2026</v>
      </c>
      <c r="C4971" s="139">
        <v>46129</v>
      </c>
      <c r="D4971" s="138" t="s">
        <v>30</v>
      </c>
      <c r="E4971" s="138" t="s">
        <v>5194</v>
      </c>
      <c r="F4971" s="138" t="s">
        <v>5235</v>
      </c>
      <c r="G4971" s="138">
        <v>2</v>
      </c>
      <c r="H4971" s="138" t="s">
        <v>6164</v>
      </c>
      <c r="I4971" s="138">
        <v>893</v>
      </c>
      <c r="J4971" s="138" t="s">
        <v>525</v>
      </c>
      <c r="K4971" s="138" t="s">
        <v>524</v>
      </c>
      <c r="L4971" s="138">
        <v>25.726027397260271</v>
      </c>
      <c r="M4971" s="138">
        <v>2</v>
      </c>
      <c r="N4971" s="138">
        <v>37.721811240694407</v>
      </c>
      <c r="O4971" s="138">
        <v>4.3567792458267887</v>
      </c>
      <c r="P4971" s="138">
        <v>24.651473503214049</v>
      </c>
      <c r="Q4971" s="138">
        <v>39.918660709489053</v>
      </c>
      <c r="R4971" s="138">
        <v>4.3163927465183987</v>
      </c>
      <c r="S4971" s="138">
        <v>26.969482469933851</v>
      </c>
      <c r="T4971" s="138">
        <v>41.947082727791411</v>
      </c>
    </row>
    <row r="4972" spans="1:20" x14ac:dyDescent="0.45">
      <c r="A4972" s="138" t="s">
        <v>74</v>
      </c>
      <c r="B4972" s="138">
        <v>2026</v>
      </c>
      <c r="C4972" s="139">
        <v>46129</v>
      </c>
      <c r="D4972" s="138" t="s">
        <v>30</v>
      </c>
      <c r="E4972" s="138" t="s">
        <v>5194</v>
      </c>
      <c r="F4972" s="138" t="s">
        <v>5235</v>
      </c>
      <c r="G4972" s="138">
        <v>3</v>
      </c>
      <c r="H4972" s="138" t="s">
        <v>6164</v>
      </c>
      <c r="I4972" s="138">
        <v>893</v>
      </c>
      <c r="J4972" s="138" t="s">
        <v>492</v>
      </c>
      <c r="K4972" s="138" t="s">
        <v>79</v>
      </c>
      <c r="L4972" s="138">
        <v>23.334246575342469</v>
      </c>
      <c r="M4972" s="138">
        <v>3</v>
      </c>
      <c r="N4972" s="138">
        <v>46.696005652362473</v>
      </c>
      <c r="O4972" s="138">
        <v>4.5205193463588698</v>
      </c>
      <c r="P4972" s="138">
        <v>33.134447613285857</v>
      </c>
      <c r="Q4972" s="138">
        <v>46.072092033667253</v>
      </c>
      <c r="R4972" s="138">
        <v>4.4164447407483189</v>
      </c>
      <c r="S4972" s="138">
        <v>32.822757811422292</v>
      </c>
      <c r="T4972" s="138">
        <v>41.947082727791411</v>
      </c>
    </row>
    <row r="4973" spans="1:20" x14ac:dyDescent="0.45">
      <c r="A4973" s="138" t="s">
        <v>74</v>
      </c>
      <c r="B4973" s="138">
        <v>2026</v>
      </c>
      <c r="C4973" s="139">
        <v>46129</v>
      </c>
      <c r="D4973" s="138" t="s">
        <v>30</v>
      </c>
      <c r="E4973" s="138" t="s">
        <v>5194</v>
      </c>
      <c r="F4973" s="138" t="s">
        <v>5235</v>
      </c>
      <c r="G4973" s="138">
        <v>4</v>
      </c>
      <c r="H4973" s="138" t="s">
        <v>6164</v>
      </c>
      <c r="I4973" s="138">
        <v>893</v>
      </c>
      <c r="J4973" s="138" t="s">
        <v>528</v>
      </c>
      <c r="K4973" s="138" t="s">
        <v>43</v>
      </c>
      <c r="L4973" s="138">
        <v>23.016438356164379</v>
      </c>
      <c r="M4973" s="138">
        <v>4</v>
      </c>
      <c r="N4973" s="138">
        <v>37.382343159695857</v>
      </c>
      <c r="O4973" s="138">
        <v>4.3734963049126137</v>
      </c>
      <c r="P4973" s="138">
        <v>24.26185424495802</v>
      </c>
      <c r="Q4973" s="138">
        <v>37.832415097750207</v>
      </c>
      <c r="R4973" s="138">
        <v>4.3118405740388939</v>
      </c>
      <c r="S4973" s="138">
        <v>24.896893375633532</v>
      </c>
      <c r="T4973" s="138">
        <v>41.947082727791411</v>
      </c>
    </row>
    <row r="4974" spans="1:20" x14ac:dyDescent="0.45">
      <c r="A4974" s="138" t="s">
        <v>74</v>
      </c>
      <c r="B4974" s="138">
        <v>2026</v>
      </c>
      <c r="C4974" s="139">
        <v>46129</v>
      </c>
      <c r="D4974" s="138" t="s">
        <v>30</v>
      </c>
      <c r="E4974" s="138" t="s">
        <v>5194</v>
      </c>
      <c r="F4974" s="138" t="s">
        <v>5235</v>
      </c>
      <c r="G4974" s="138">
        <v>5</v>
      </c>
      <c r="H4974" s="138" t="s">
        <v>6164</v>
      </c>
      <c r="I4974" s="138">
        <v>893</v>
      </c>
      <c r="J4974" s="138" t="s">
        <v>529</v>
      </c>
      <c r="K4974" s="138" t="s">
        <v>121</v>
      </c>
      <c r="L4974" s="138">
        <v>20.304109589041101</v>
      </c>
      <c r="M4974" s="138">
        <v>5</v>
      </c>
      <c r="N4974" s="138">
        <v>40.144918645060947</v>
      </c>
      <c r="O4974" s="138">
        <v>4.5267634467625308</v>
      </c>
      <c r="P4974" s="138">
        <v>26.564628304773361</v>
      </c>
      <c r="Q4974" s="138">
        <v>39.05770988950438</v>
      </c>
      <c r="R4974" s="138">
        <v>4.4355322807335584</v>
      </c>
      <c r="S4974" s="138">
        <v>25.751113047303701</v>
      </c>
      <c r="T4974" s="138">
        <v>41.947082727791411</v>
      </c>
    </row>
    <row r="4975" spans="1:20" x14ac:dyDescent="0.45">
      <c r="A4975" s="138" t="s">
        <v>74</v>
      </c>
      <c r="B4975" s="138">
        <v>2026</v>
      </c>
      <c r="C4975" s="139">
        <v>46129</v>
      </c>
      <c r="D4975" s="138" t="s">
        <v>30</v>
      </c>
      <c r="E4975" s="138" t="s">
        <v>5194</v>
      </c>
      <c r="F4975" s="138" t="s">
        <v>5235</v>
      </c>
      <c r="G4975" s="138">
        <v>6</v>
      </c>
      <c r="H4975" s="138" t="s">
        <v>6164</v>
      </c>
      <c r="I4975" s="138">
        <v>893</v>
      </c>
      <c r="J4975" s="138" t="s">
        <v>451</v>
      </c>
      <c r="K4975" s="138" t="s">
        <v>49</v>
      </c>
      <c r="L4975" s="138">
        <v>27.37808219178082</v>
      </c>
      <c r="M4975" s="138">
        <v>6</v>
      </c>
      <c r="N4975" s="138">
        <v>46.878269989951612</v>
      </c>
      <c r="O4975" s="138">
        <v>4.55816280104382</v>
      </c>
      <c r="P4975" s="138">
        <v>33.203781586820163</v>
      </c>
      <c r="Q4975" s="138">
        <v>43.050278529914749</v>
      </c>
      <c r="R4975" s="138">
        <v>4.518541488215102</v>
      </c>
      <c r="S4975" s="138">
        <v>29.49465406526944</v>
      </c>
      <c r="T4975" s="138">
        <v>41.947082727791411</v>
      </c>
    </row>
    <row r="4976" spans="1:20" x14ac:dyDescent="0.45">
      <c r="A4976" s="138" t="s">
        <v>74</v>
      </c>
      <c r="B4976" s="138">
        <v>2026</v>
      </c>
      <c r="C4976" s="139">
        <v>46129</v>
      </c>
      <c r="D4976" s="138" t="s">
        <v>30</v>
      </c>
      <c r="E4976" s="138" t="s">
        <v>5194</v>
      </c>
      <c r="F4976" s="138" t="s">
        <v>579</v>
      </c>
      <c r="G4976" s="138">
        <v>1</v>
      </c>
      <c r="H4976" s="138" t="s">
        <v>6165</v>
      </c>
      <c r="I4976" s="138">
        <v>894</v>
      </c>
      <c r="J4976" s="138" t="s">
        <v>478</v>
      </c>
      <c r="K4976" s="138" t="s">
        <v>79</v>
      </c>
      <c r="L4976" s="138">
        <v>26.547945205479451</v>
      </c>
      <c r="M4976" s="138">
        <v>7</v>
      </c>
      <c r="N4976" s="138">
        <v>37.336775082707177</v>
      </c>
      <c r="O4976" s="138">
        <v>4.3078257607735564</v>
      </c>
      <c r="P4976" s="138">
        <v>24.41329780038652</v>
      </c>
      <c r="Q4976" s="138">
        <v>39.923491785812892</v>
      </c>
      <c r="R4976" s="138">
        <v>4.3632710540057316</v>
      </c>
      <c r="S4976" s="138">
        <v>26.833678623795699</v>
      </c>
      <c r="T4976" s="138">
        <v>34.943248186567423</v>
      </c>
    </row>
    <row r="4977" spans="1:20" x14ac:dyDescent="0.45">
      <c r="A4977" s="138" t="s">
        <v>74</v>
      </c>
      <c r="B4977" s="138">
        <v>2026</v>
      </c>
      <c r="C4977" s="139">
        <v>46129</v>
      </c>
      <c r="D4977" s="138" t="s">
        <v>30</v>
      </c>
      <c r="E4977" s="138" t="s">
        <v>5194</v>
      </c>
      <c r="F4977" s="138" t="s">
        <v>579</v>
      </c>
      <c r="G4977" s="138">
        <v>2</v>
      </c>
      <c r="H4977" s="138" t="s">
        <v>6165</v>
      </c>
      <c r="I4977" s="138">
        <v>894</v>
      </c>
      <c r="J4977" s="138" t="s">
        <v>418</v>
      </c>
      <c r="K4977" s="138" t="s">
        <v>96</v>
      </c>
      <c r="L4977" s="138">
        <v>27.906849315068492</v>
      </c>
      <c r="M4977" s="138">
        <v>8</v>
      </c>
      <c r="N4977" s="138">
        <v>37.061909854415447</v>
      </c>
      <c r="O4977" s="138">
        <v>4.4707558039015467</v>
      </c>
      <c r="P4977" s="138">
        <v>23.64964244271081</v>
      </c>
      <c r="Q4977" s="138">
        <v>38.387716617101319</v>
      </c>
      <c r="R4977" s="138">
        <v>4.4117690935891458</v>
      </c>
      <c r="S4977" s="138">
        <v>25.152409336333879</v>
      </c>
      <c r="T4977" s="138">
        <v>34.943248186567423</v>
      </c>
    </row>
    <row r="4978" spans="1:20" x14ac:dyDescent="0.45">
      <c r="A4978" s="138" t="s">
        <v>74</v>
      </c>
      <c r="B4978" s="138">
        <v>2026</v>
      </c>
      <c r="C4978" s="139">
        <v>46129</v>
      </c>
      <c r="D4978" s="138" t="s">
        <v>30</v>
      </c>
      <c r="E4978" s="138" t="s">
        <v>5194</v>
      </c>
      <c r="F4978" s="138" t="s">
        <v>579</v>
      </c>
      <c r="G4978" s="138">
        <v>3</v>
      </c>
      <c r="H4978" s="138" t="s">
        <v>6165</v>
      </c>
      <c r="I4978" s="138">
        <v>894</v>
      </c>
      <c r="J4978" s="138" t="s">
        <v>446</v>
      </c>
      <c r="K4978" s="138" t="s">
        <v>37</v>
      </c>
      <c r="L4978" s="138">
        <v>26.31232876712329</v>
      </c>
      <c r="M4978" s="138">
        <v>9</v>
      </c>
      <c r="N4978" s="138">
        <v>41.4333899890891</v>
      </c>
      <c r="O4978" s="138">
        <v>4.4597596849539372</v>
      </c>
      <c r="P4978" s="138">
        <v>28.054110934227289</v>
      </c>
      <c r="Q4978" s="138">
        <v>40.747125070197207</v>
      </c>
      <c r="R4978" s="138">
        <v>4.3892323659846681</v>
      </c>
      <c r="S4978" s="138">
        <v>27.579427972243199</v>
      </c>
      <c r="T4978" s="138">
        <v>34.943248186567423</v>
      </c>
    </row>
    <row r="4979" spans="1:20" x14ac:dyDescent="0.45">
      <c r="A4979" s="138" t="s">
        <v>74</v>
      </c>
      <c r="B4979" s="138">
        <v>2026</v>
      </c>
      <c r="C4979" s="139">
        <v>46129</v>
      </c>
      <c r="D4979" s="138" t="s">
        <v>30</v>
      </c>
      <c r="E4979" s="138" t="s">
        <v>5194</v>
      </c>
      <c r="F4979" s="138" t="s">
        <v>579</v>
      </c>
      <c r="G4979" s="138">
        <v>4</v>
      </c>
      <c r="H4979" s="138" t="s">
        <v>6165</v>
      </c>
      <c r="I4979" s="138">
        <v>894</v>
      </c>
      <c r="J4979" s="138" t="s">
        <v>441</v>
      </c>
      <c r="K4979" s="138" t="s">
        <v>34</v>
      </c>
      <c r="L4979" s="138">
        <v>26.61917808219178</v>
      </c>
      <c r="M4979" s="138">
        <v>10</v>
      </c>
      <c r="N4979" s="138">
        <v>35.708565880608212</v>
      </c>
      <c r="O4979" s="138">
        <v>4.282361395958767</v>
      </c>
      <c r="P4979" s="138">
        <v>22.86148169273191</v>
      </c>
      <c r="Q4979" s="138">
        <v>35.137873930518317</v>
      </c>
      <c r="R4979" s="138">
        <v>4.2672452102217022</v>
      </c>
      <c r="S4979" s="138">
        <v>22.336138299853211</v>
      </c>
      <c r="T4979" s="138">
        <v>34.943248186567423</v>
      </c>
    </row>
    <row r="4980" spans="1:20" x14ac:dyDescent="0.45">
      <c r="A4980" s="138" t="s">
        <v>74</v>
      </c>
      <c r="B4980" s="138">
        <v>2026</v>
      </c>
      <c r="C4980" s="139">
        <v>46129</v>
      </c>
      <c r="D4980" s="138" t="s">
        <v>30</v>
      </c>
      <c r="E4980" s="138" t="s">
        <v>5194</v>
      </c>
      <c r="F4980" s="138" t="s">
        <v>579</v>
      </c>
      <c r="G4980" s="138">
        <v>5</v>
      </c>
      <c r="H4980" s="138" t="s">
        <v>6165</v>
      </c>
      <c r="I4980" s="138">
        <v>894</v>
      </c>
      <c r="J4980" s="138" t="s">
        <v>468</v>
      </c>
      <c r="K4980" s="138" t="s">
        <v>91</v>
      </c>
      <c r="L4980" s="138">
        <v>28.030136986301368</v>
      </c>
      <c r="M4980" s="138">
        <v>11</v>
      </c>
      <c r="N4980" s="138">
        <v>29.761202752409769</v>
      </c>
      <c r="O4980" s="138">
        <v>4.4042114831186536</v>
      </c>
      <c r="P4980" s="138">
        <v>16.548568303053809</v>
      </c>
      <c r="Q4980" s="138">
        <v>29.10719997509436</v>
      </c>
      <c r="R4980" s="138">
        <v>4.3831315366262551</v>
      </c>
      <c r="S4980" s="138">
        <v>15.9578053652156</v>
      </c>
      <c r="T4980" s="138">
        <v>34.943248186567423</v>
      </c>
    </row>
    <row r="4981" spans="1:20" x14ac:dyDescent="0.45">
      <c r="A4981" s="138" t="s">
        <v>74</v>
      </c>
      <c r="B4981" s="138">
        <v>2026</v>
      </c>
      <c r="C4981" s="139">
        <v>46129</v>
      </c>
      <c r="D4981" s="138" t="s">
        <v>30</v>
      </c>
      <c r="E4981" s="138" t="s">
        <v>5194</v>
      </c>
      <c r="F4981" s="138" t="s">
        <v>579</v>
      </c>
      <c r="G4981" s="138">
        <v>6</v>
      </c>
      <c r="H4981" s="138" t="s">
        <v>6165</v>
      </c>
      <c r="I4981" s="138">
        <v>894</v>
      </c>
      <c r="J4981" s="138" t="s">
        <v>453</v>
      </c>
      <c r="K4981" s="138" t="s">
        <v>88</v>
      </c>
      <c r="L4981" s="138">
        <v>25.136986301369859</v>
      </c>
      <c r="M4981" s="138">
        <v>12</v>
      </c>
      <c r="N4981" s="138">
        <v>28.357645560174809</v>
      </c>
      <c r="O4981" s="138">
        <v>4.495875757131321</v>
      </c>
      <c r="P4981" s="138">
        <v>14.87001828878085</v>
      </c>
      <c r="Q4981" s="138">
        <v>26.228456280764782</v>
      </c>
      <c r="R4981" s="138">
        <v>4.5415264518753498</v>
      </c>
      <c r="S4981" s="138">
        <v>12.60387692513873</v>
      </c>
      <c r="T4981" s="138">
        <v>34.943248186567423</v>
      </c>
    </row>
    <row r="4982" spans="1:20" x14ac:dyDescent="0.45">
      <c r="A4982" s="130" t="s">
        <v>29</v>
      </c>
      <c r="B4982" s="130">
        <v>2026</v>
      </c>
      <c r="C4982" s="131">
        <v>46136</v>
      </c>
      <c r="D4982" s="130" t="s">
        <v>30</v>
      </c>
      <c r="E4982" s="130" t="s">
        <v>1943</v>
      </c>
      <c r="F4982" s="130">
        <v>1</v>
      </c>
      <c r="G4982" s="130">
        <v>1</v>
      </c>
      <c r="H4982" s="130" t="s">
        <v>6166</v>
      </c>
      <c r="I4982" s="130">
        <v>895</v>
      </c>
      <c r="J4982" s="130" t="s">
        <v>529</v>
      </c>
      <c r="K4982" s="130" t="s">
        <v>121</v>
      </c>
      <c r="L4982" s="130">
        <v>20.32328767123288</v>
      </c>
      <c r="M4982" s="130">
        <v>4</v>
      </c>
      <c r="N4982" s="130">
        <v>39.05770988950438</v>
      </c>
      <c r="O4982" s="130">
        <v>4.4355322807335584</v>
      </c>
      <c r="P4982" s="130">
        <v>25.751113047303701</v>
      </c>
      <c r="Q4982" s="130">
        <v>40.096239062281249</v>
      </c>
      <c r="R4982" s="130">
        <v>4.5706319127402741</v>
      </c>
      <c r="S4982" s="130">
        <v>26.384343324060431</v>
      </c>
      <c r="T4982" s="130">
        <v>27.277744440913569</v>
      </c>
    </row>
    <row r="4983" spans="1:20" x14ac:dyDescent="0.45">
      <c r="A4983" s="130" t="s">
        <v>29</v>
      </c>
      <c r="B4983" s="130">
        <v>2026</v>
      </c>
      <c r="C4983" s="131">
        <v>46136</v>
      </c>
      <c r="D4983" s="130" t="s">
        <v>30</v>
      </c>
      <c r="E4983" s="130" t="s">
        <v>1943</v>
      </c>
      <c r="F4983" s="130">
        <v>1</v>
      </c>
      <c r="G4983" s="130">
        <v>2</v>
      </c>
      <c r="H4983" s="130" t="s">
        <v>6166</v>
      </c>
      <c r="I4983" s="130">
        <v>895</v>
      </c>
      <c r="J4983" s="130" t="s">
        <v>489</v>
      </c>
      <c r="K4983" s="130" t="s">
        <v>67</v>
      </c>
      <c r="L4983" s="130">
        <v>22.512328767123289</v>
      </c>
      <c r="M4983" s="130">
        <v>13</v>
      </c>
      <c r="N4983" s="130">
        <v>23.614231008696429</v>
      </c>
      <c r="O4983" s="130">
        <v>4.5001474626384574</v>
      </c>
      <c r="P4983" s="130">
        <v>10.11378862078106</v>
      </c>
      <c r="Q4983" s="130">
        <v>25.48003241366483</v>
      </c>
      <c r="R4983" s="130">
        <v>4.4808926271869032</v>
      </c>
      <c r="S4983" s="130">
        <v>12.03735453210412</v>
      </c>
      <c r="T4983" s="130">
        <v>27.277744440913569</v>
      </c>
    </row>
    <row r="4984" spans="1:20" x14ac:dyDescent="0.45">
      <c r="A4984" s="130" t="s">
        <v>29</v>
      </c>
      <c r="B4984" s="130">
        <v>2026</v>
      </c>
      <c r="C4984" s="131">
        <v>46136</v>
      </c>
      <c r="D4984" s="130" t="s">
        <v>30</v>
      </c>
      <c r="E4984" s="130" t="s">
        <v>1943</v>
      </c>
      <c r="F4984" s="130">
        <v>1</v>
      </c>
      <c r="G4984" s="130">
        <v>3</v>
      </c>
      <c r="H4984" s="130" t="s">
        <v>6166</v>
      </c>
      <c r="I4984" s="130">
        <v>895</v>
      </c>
      <c r="J4984" s="130" t="s">
        <v>453</v>
      </c>
      <c r="K4984" s="130" t="s">
        <v>88</v>
      </c>
      <c r="L4984" s="130">
        <v>25.156164383561649</v>
      </c>
      <c r="M4984" s="130">
        <v>23</v>
      </c>
      <c r="N4984" s="130">
        <v>26.228456280764782</v>
      </c>
      <c r="O4984" s="130">
        <v>4.5415264518753498</v>
      </c>
      <c r="P4984" s="130">
        <v>12.60387692513873</v>
      </c>
      <c r="Q4984" s="130">
        <v>26.117885382681131</v>
      </c>
      <c r="R4984" s="130">
        <v>4.487754351852236</v>
      </c>
      <c r="S4984" s="130">
        <v>12.65462232712443</v>
      </c>
      <c r="T4984" s="130">
        <v>27.277744440913569</v>
      </c>
    </row>
    <row r="4985" spans="1:20" x14ac:dyDescent="0.45">
      <c r="A4985" s="130" t="s">
        <v>29</v>
      </c>
      <c r="B4985" s="130">
        <v>2026</v>
      </c>
      <c r="C4985" s="131">
        <v>46136</v>
      </c>
      <c r="D4985" s="130" t="s">
        <v>30</v>
      </c>
      <c r="E4985" s="130" t="s">
        <v>1943</v>
      </c>
      <c r="F4985" s="130">
        <v>1</v>
      </c>
      <c r="G4985" s="130">
        <v>4</v>
      </c>
      <c r="H4985" s="130" t="s">
        <v>6166</v>
      </c>
      <c r="I4985" s="130">
        <v>895</v>
      </c>
      <c r="J4985" s="130" t="s">
        <v>511</v>
      </c>
      <c r="K4985" s="130" t="s">
        <v>363</v>
      </c>
      <c r="L4985" s="130">
        <v>33.027397260273972</v>
      </c>
      <c r="M4985" s="130">
        <v>23</v>
      </c>
      <c r="N4985" s="130">
        <v>22.48832502560224</v>
      </c>
      <c r="O4985" s="130">
        <v>4.5565953556071417</v>
      </c>
      <c r="P4985" s="130">
        <v>8.8185389587808185</v>
      </c>
      <c r="Q4985" s="130">
        <v>21.777809753157271</v>
      </c>
      <c r="R4985" s="130">
        <v>4.5218415771537819</v>
      </c>
      <c r="S4985" s="130">
        <v>8.2122850216959229</v>
      </c>
      <c r="T4985" s="130">
        <v>27.277744440913569</v>
      </c>
    </row>
    <row r="4986" spans="1:20" x14ac:dyDescent="0.45">
      <c r="A4986" s="130" t="s">
        <v>29</v>
      </c>
      <c r="B4986" s="130">
        <v>2026</v>
      </c>
      <c r="C4986" s="131">
        <v>46136</v>
      </c>
      <c r="D4986" s="130" t="s">
        <v>30</v>
      </c>
      <c r="E4986" s="130" t="s">
        <v>1943</v>
      </c>
      <c r="F4986" s="130">
        <v>1</v>
      </c>
      <c r="G4986" s="130">
        <v>5</v>
      </c>
      <c r="H4986" s="130" t="s">
        <v>6166</v>
      </c>
      <c r="I4986" s="130">
        <v>895</v>
      </c>
      <c r="J4986" s="130" t="s">
        <v>558</v>
      </c>
      <c r="K4986" s="130" t="s">
        <v>46</v>
      </c>
      <c r="L4986" s="130">
        <v>19.158904109589042</v>
      </c>
      <c r="M4986" s="130">
        <v>11</v>
      </c>
      <c r="N4986" s="130">
        <v>25</v>
      </c>
      <c r="O4986" s="130">
        <v>8.3333333330000006</v>
      </c>
      <c r="P4986" s="130">
        <v>9.999965300266922E-10</v>
      </c>
      <c r="Q4986" s="130">
        <v>18.386157490722951</v>
      </c>
      <c r="R4986" s="130">
        <v>7.2542095369042663</v>
      </c>
      <c r="S4986" s="130">
        <v>-3.3764711199898438</v>
      </c>
      <c r="T4986" s="130">
        <v>27.277744440913569</v>
      </c>
    </row>
    <row r="4987" spans="1:20" x14ac:dyDescent="0.45">
      <c r="A4987" s="150" t="s">
        <v>29</v>
      </c>
      <c r="B4987" s="150">
        <v>2026</v>
      </c>
      <c r="C4987" s="151">
        <v>46136</v>
      </c>
      <c r="D4987" s="150" t="s">
        <v>30</v>
      </c>
      <c r="E4987" s="150" t="s">
        <v>1943</v>
      </c>
      <c r="F4987" s="150">
        <v>2</v>
      </c>
      <c r="G4987" s="150">
        <v>1</v>
      </c>
      <c r="H4987" s="150" t="s">
        <v>6167</v>
      </c>
      <c r="I4987" s="150">
        <v>896</v>
      </c>
      <c r="J4987" s="150" t="s">
        <v>492</v>
      </c>
      <c r="K4987" s="150" t="s">
        <v>79</v>
      </c>
      <c r="L4987" s="150">
        <v>23.353424657534251</v>
      </c>
      <c r="M4987" s="150">
        <v>3</v>
      </c>
      <c r="N4987" s="150">
        <v>46.072092033667253</v>
      </c>
      <c r="O4987" s="150">
        <v>4.4164447407483189</v>
      </c>
      <c r="P4987" s="150">
        <v>32.822757811422292</v>
      </c>
      <c r="Q4987" s="150">
        <v>46.362783258160199</v>
      </c>
      <c r="R4987" s="150">
        <v>4.660853455333827</v>
      </c>
      <c r="S4987" s="150">
        <v>32.38022289215872</v>
      </c>
      <c r="T4987" s="150">
        <v>24.447803616522119</v>
      </c>
    </row>
    <row r="4988" spans="1:20" x14ac:dyDescent="0.45">
      <c r="A4988" s="150" t="s">
        <v>29</v>
      </c>
      <c r="B4988" s="150">
        <v>2026</v>
      </c>
      <c r="C4988" s="151">
        <v>46136</v>
      </c>
      <c r="D4988" s="150" t="s">
        <v>30</v>
      </c>
      <c r="E4988" s="150" t="s">
        <v>1943</v>
      </c>
      <c r="F4988" s="150">
        <v>2</v>
      </c>
      <c r="G4988" s="150">
        <v>2</v>
      </c>
      <c r="H4988" s="150" t="s">
        <v>6167</v>
      </c>
      <c r="I4988" s="150">
        <v>896</v>
      </c>
      <c r="J4988" s="150" t="s">
        <v>479</v>
      </c>
      <c r="K4988" s="150" t="s">
        <v>67</v>
      </c>
      <c r="L4988" s="150">
        <v>23.487671232876711</v>
      </c>
      <c r="M4988" s="150">
        <v>13</v>
      </c>
      <c r="N4988" s="150">
        <v>16.656782814478468</v>
      </c>
      <c r="O4988" s="150">
        <v>4.4803304862895814</v>
      </c>
      <c r="P4988" s="150">
        <v>3.2157913556097242</v>
      </c>
      <c r="Q4988" s="150">
        <v>19.190610229034341</v>
      </c>
      <c r="R4988" s="150">
        <v>4.4862919466596933</v>
      </c>
      <c r="S4988" s="150">
        <v>5.7317343890552621</v>
      </c>
      <c r="T4988" s="150">
        <v>24.447803616522119</v>
      </c>
    </row>
    <row r="4989" spans="1:20" x14ac:dyDescent="0.45">
      <c r="A4989" s="150" t="s">
        <v>29</v>
      </c>
      <c r="B4989" s="150">
        <v>2026</v>
      </c>
      <c r="C4989" s="151">
        <v>46136</v>
      </c>
      <c r="D4989" s="150" t="s">
        <v>30</v>
      </c>
      <c r="E4989" s="150" t="s">
        <v>1943</v>
      </c>
      <c r="F4989" s="150">
        <v>2</v>
      </c>
      <c r="G4989" s="150">
        <v>3</v>
      </c>
      <c r="H4989" s="150" t="s">
        <v>6167</v>
      </c>
      <c r="I4989" s="150">
        <v>896</v>
      </c>
      <c r="J4989" s="150" t="s">
        <v>387</v>
      </c>
      <c r="K4989" s="150" t="s">
        <v>58</v>
      </c>
      <c r="L4989" s="150">
        <v>29.19178082191781</v>
      </c>
      <c r="M4989" s="150">
        <v>23</v>
      </c>
      <c r="N4989" s="150">
        <v>18.974440230538502</v>
      </c>
      <c r="O4989" s="150">
        <v>4.4844544825385784</v>
      </c>
      <c r="P4989" s="150">
        <v>5.5210767829227656</v>
      </c>
      <c r="Q4989" s="150">
        <v>19.568065925564301</v>
      </c>
      <c r="R4989" s="150">
        <v>4.4421794449338519</v>
      </c>
      <c r="S4989" s="150">
        <v>6.2415275907627468</v>
      </c>
      <c r="T4989" s="150">
        <v>24.447803616522119</v>
      </c>
    </row>
    <row r="4990" spans="1:20" x14ac:dyDescent="0.45">
      <c r="A4990" s="150" t="s">
        <v>29</v>
      </c>
      <c r="B4990" s="150">
        <v>2026</v>
      </c>
      <c r="C4990" s="151">
        <v>46136</v>
      </c>
      <c r="D4990" s="150" t="s">
        <v>30</v>
      </c>
      <c r="E4990" s="150" t="s">
        <v>1943</v>
      </c>
      <c r="F4990" s="150">
        <v>2</v>
      </c>
      <c r="G4990" s="150">
        <v>4</v>
      </c>
      <c r="H4990" s="150" t="s">
        <v>6167</v>
      </c>
      <c r="I4990" s="150">
        <v>896</v>
      </c>
      <c r="J4990" s="150" t="s">
        <v>502</v>
      </c>
      <c r="K4990" s="150" t="s">
        <v>37</v>
      </c>
      <c r="L4990" s="150">
        <v>25.260273972602739</v>
      </c>
      <c r="M4990" s="150">
        <v>23</v>
      </c>
      <c r="N4990" s="150">
        <v>20.45234441269973</v>
      </c>
      <c r="O4990" s="150">
        <v>4.5911988511832504</v>
      </c>
      <c r="P4990" s="150">
        <v>6.6787478591499863</v>
      </c>
      <c r="Q4990" s="150">
        <v>19.464720663244591</v>
      </c>
      <c r="R4990" s="150">
        <v>4.5248387425003358</v>
      </c>
      <c r="S4990" s="150">
        <v>5.8902044357435841</v>
      </c>
      <c r="T4990" s="150">
        <v>24.447803616522119</v>
      </c>
    </row>
    <row r="4991" spans="1:20" x14ac:dyDescent="0.45">
      <c r="A4991" s="150" t="s">
        <v>29</v>
      </c>
      <c r="B4991" s="150">
        <v>2026</v>
      </c>
      <c r="C4991" s="151">
        <v>46136</v>
      </c>
      <c r="D4991" s="150" t="s">
        <v>30</v>
      </c>
      <c r="E4991" s="150" t="s">
        <v>1943</v>
      </c>
      <c r="F4991" s="150">
        <v>2</v>
      </c>
      <c r="G4991" s="150">
        <v>5</v>
      </c>
      <c r="H4991" s="150" t="s">
        <v>6167</v>
      </c>
      <c r="I4991" s="150">
        <v>896</v>
      </c>
      <c r="J4991" s="150" t="s">
        <v>401</v>
      </c>
      <c r="K4991" s="150" t="s">
        <v>177</v>
      </c>
      <c r="L4991" s="150">
        <v>28.838356164383558</v>
      </c>
      <c r="M4991" s="150">
        <v>13</v>
      </c>
      <c r="N4991" s="150">
        <v>20.083358591226649</v>
      </c>
      <c r="O4991" s="150">
        <v>4.4084366379168589</v>
      </c>
      <c r="P4991" s="150">
        <v>6.8580486774760754</v>
      </c>
      <c r="Q4991" s="150">
        <v>17.673766400727661</v>
      </c>
      <c r="R4991" s="150">
        <v>4.4626525271406594</v>
      </c>
      <c r="S4991" s="150">
        <v>4.2858088193056787</v>
      </c>
      <c r="T4991" s="150">
        <v>24.447803616522119</v>
      </c>
    </row>
    <row r="4992" spans="1:20" x14ac:dyDescent="0.45">
      <c r="A4992" s="152" t="s">
        <v>29</v>
      </c>
      <c r="B4992" s="152">
        <v>2026</v>
      </c>
      <c r="C4992" s="153">
        <v>46136</v>
      </c>
      <c r="D4992" s="152" t="s">
        <v>30</v>
      </c>
      <c r="E4992" s="152" t="s">
        <v>1943</v>
      </c>
      <c r="F4992" s="152">
        <v>3</v>
      </c>
      <c r="G4992" s="152">
        <v>1</v>
      </c>
      <c r="H4992" s="152" t="s">
        <v>6168</v>
      </c>
      <c r="I4992" s="152">
        <v>897</v>
      </c>
      <c r="J4992" s="152" t="s">
        <v>528</v>
      </c>
      <c r="K4992" s="152" t="s">
        <v>43</v>
      </c>
      <c r="L4992" s="152">
        <v>23.035616438356161</v>
      </c>
      <c r="M4992" s="152">
        <v>1</v>
      </c>
      <c r="N4992" s="152">
        <v>37.832415097750207</v>
      </c>
      <c r="O4992" s="152">
        <v>4.3118405740388939</v>
      </c>
      <c r="P4992" s="152">
        <v>24.896893375633532</v>
      </c>
      <c r="Q4992" s="152">
        <v>39.95833739613095</v>
      </c>
      <c r="R4992" s="152">
        <v>4.3993611726553299</v>
      </c>
      <c r="S4992" s="152">
        <v>26.76025387816496</v>
      </c>
      <c r="T4992" s="152">
        <v>32.949499770291162</v>
      </c>
    </row>
    <row r="4993" spans="1:20" x14ac:dyDescent="0.45">
      <c r="A4993" s="152" t="s">
        <v>29</v>
      </c>
      <c r="B4993" s="152">
        <v>2026</v>
      </c>
      <c r="C4993" s="153">
        <v>46136</v>
      </c>
      <c r="D4993" s="152" t="s">
        <v>30</v>
      </c>
      <c r="E4993" s="152" t="s">
        <v>1943</v>
      </c>
      <c r="F4993" s="152">
        <v>3</v>
      </c>
      <c r="G4993" s="152">
        <v>2</v>
      </c>
      <c r="H4993" s="152" t="s">
        <v>6168</v>
      </c>
      <c r="I4993" s="152">
        <v>897</v>
      </c>
      <c r="J4993" s="152" t="s">
        <v>525</v>
      </c>
      <c r="K4993" s="152" t="s">
        <v>524</v>
      </c>
      <c r="L4993" s="152">
        <v>25.74520547945205</v>
      </c>
      <c r="M4993" s="152">
        <v>7</v>
      </c>
      <c r="N4993" s="152">
        <v>39.918660709489053</v>
      </c>
      <c r="O4993" s="152">
        <v>4.3163927465183987</v>
      </c>
      <c r="P4993" s="152">
        <v>26.969482469933851</v>
      </c>
      <c r="Q4993" s="152">
        <v>40.000698752223897</v>
      </c>
      <c r="R4993" s="152">
        <v>4.3340792905376384</v>
      </c>
      <c r="S4993" s="152">
        <v>26.998460880610988</v>
      </c>
      <c r="T4993" s="152">
        <v>32.949499770291162</v>
      </c>
    </row>
    <row r="4994" spans="1:20" x14ac:dyDescent="0.45">
      <c r="A4994" s="152" t="s">
        <v>29</v>
      </c>
      <c r="B4994" s="152">
        <v>2026</v>
      </c>
      <c r="C4994" s="153">
        <v>46136</v>
      </c>
      <c r="D4994" s="152" t="s">
        <v>30</v>
      </c>
      <c r="E4994" s="152" t="s">
        <v>1943</v>
      </c>
      <c r="F4994" s="152">
        <v>3</v>
      </c>
      <c r="G4994" s="152">
        <v>3</v>
      </c>
      <c r="H4994" s="152" t="s">
        <v>6168</v>
      </c>
      <c r="I4994" s="152">
        <v>897</v>
      </c>
      <c r="J4994" s="152" t="s">
        <v>397</v>
      </c>
      <c r="K4994" s="152" t="s">
        <v>177</v>
      </c>
      <c r="L4994" s="152">
        <v>33.43287671232877</v>
      </c>
      <c r="M4994" s="152">
        <v>2</v>
      </c>
      <c r="N4994" s="152">
        <v>29.464734199893311</v>
      </c>
      <c r="O4994" s="152">
        <v>4.4051821642742324</v>
      </c>
      <c r="P4994" s="152">
        <v>16.249187707070611</v>
      </c>
      <c r="Q4994" s="152">
        <v>30.28911811054002</v>
      </c>
      <c r="R4994" s="152">
        <v>4.3841013456972133</v>
      </c>
      <c r="S4994" s="152">
        <v>17.136814073448381</v>
      </c>
      <c r="T4994" s="152">
        <v>32.949499770291162</v>
      </c>
    </row>
    <row r="4995" spans="1:20" x14ac:dyDescent="0.45">
      <c r="A4995" s="152" t="s">
        <v>29</v>
      </c>
      <c r="B4995" s="152">
        <v>2026</v>
      </c>
      <c r="C4995" s="153">
        <v>46136</v>
      </c>
      <c r="D4995" s="152" t="s">
        <v>30</v>
      </c>
      <c r="E4995" s="152" t="s">
        <v>1943</v>
      </c>
      <c r="F4995" s="152">
        <v>3</v>
      </c>
      <c r="G4995" s="152">
        <v>4</v>
      </c>
      <c r="H4995" s="152" t="s">
        <v>6168</v>
      </c>
      <c r="I4995" s="152">
        <v>897</v>
      </c>
      <c r="J4995" s="152" t="s">
        <v>262</v>
      </c>
      <c r="K4995" s="152" t="s">
        <v>46</v>
      </c>
      <c r="L4995" s="152">
        <v>29.553424657534251</v>
      </c>
      <c r="M4995" s="152">
        <v>23</v>
      </c>
      <c r="N4995" s="152">
        <v>37.010310021489978</v>
      </c>
      <c r="O4995" s="152">
        <v>4.3206950120322647</v>
      </c>
      <c r="P4995" s="152">
        <v>24.04822498539318</v>
      </c>
      <c r="Q4995" s="152">
        <v>34.991142567264873</v>
      </c>
      <c r="R4995" s="152">
        <v>4.3418520190613066</v>
      </c>
      <c r="S4995" s="152">
        <v>21.96558651008095</v>
      </c>
      <c r="T4995" s="152">
        <v>32.949499770291162</v>
      </c>
    </row>
    <row r="4996" spans="1:20" x14ac:dyDescent="0.45">
      <c r="A4996" s="152" t="s">
        <v>29</v>
      </c>
      <c r="B4996" s="152">
        <v>2026</v>
      </c>
      <c r="C4996" s="153">
        <v>46136</v>
      </c>
      <c r="D4996" s="152" t="s">
        <v>30</v>
      </c>
      <c r="E4996" s="152" t="s">
        <v>1943</v>
      </c>
      <c r="F4996" s="152">
        <v>3</v>
      </c>
      <c r="G4996" s="152">
        <v>5</v>
      </c>
      <c r="H4996" s="152" t="s">
        <v>6168</v>
      </c>
      <c r="I4996" s="152">
        <v>897</v>
      </c>
      <c r="J4996" s="152" t="s">
        <v>542</v>
      </c>
      <c r="K4996" s="152" t="s">
        <v>543</v>
      </c>
      <c r="L4996" s="152">
        <v>20.098630136986301</v>
      </c>
      <c r="M4996" s="152">
        <v>23</v>
      </c>
      <c r="N4996" s="152">
        <v>20.52137882283327</v>
      </c>
      <c r="O4996" s="152">
        <v>4.859240986137066</v>
      </c>
      <c r="P4996" s="152">
        <v>5.9436558644220767</v>
      </c>
      <c r="Q4996" s="152">
        <v>19.30152234263543</v>
      </c>
      <c r="R4996" s="152">
        <v>4.9151447974941957</v>
      </c>
      <c r="S4996" s="152">
        <v>4.5560879501528433</v>
      </c>
      <c r="T4996" s="152">
        <v>32.949499770291162</v>
      </c>
    </row>
    <row r="4997" spans="1:20" x14ac:dyDescent="0.45">
      <c r="A4997" s="154" t="s">
        <v>29</v>
      </c>
      <c r="B4997" s="154">
        <v>2026</v>
      </c>
      <c r="C4997" s="155">
        <v>46136</v>
      </c>
      <c r="D4997" s="154" t="s">
        <v>30</v>
      </c>
      <c r="E4997" s="154" t="s">
        <v>1943</v>
      </c>
      <c r="F4997" s="154">
        <v>4</v>
      </c>
      <c r="G4997" s="154">
        <v>1</v>
      </c>
      <c r="H4997" s="154" t="s">
        <v>6169</v>
      </c>
      <c r="I4997" s="154">
        <v>898</v>
      </c>
      <c r="J4997" s="154" t="s">
        <v>545</v>
      </c>
      <c r="K4997" s="154" t="s">
        <v>265</v>
      </c>
      <c r="L4997" s="154">
        <v>20.271232876712329</v>
      </c>
      <c r="M4997" s="154">
        <v>13</v>
      </c>
      <c r="N4997" s="154">
        <v>14.029305380225161</v>
      </c>
      <c r="O4997" s="154">
        <v>5.6003011087903491</v>
      </c>
      <c r="P4997" s="154">
        <v>-2.7715979461458922</v>
      </c>
      <c r="Q4997" s="154">
        <v>20.18150029343408</v>
      </c>
      <c r="R4997" s="154">
        <v>5.3018667097557817</v>
      </c>
      <c r="S4997" s="154">
        <v>4.2759001641667318</v>
      </c>
      <c r="T4997" s="154">
        <v>19.313676102515821</v>
      </c>
    </row>
    <row r="4998" spans="1:20" x14ac:dyDescent="0.45">
      <c r="A4998" s="154" t="s">
        <v>29</v>
      </c>
      <c r="B4998" s="154">
        <v>2026</v>
      </c>
      <c r="C4998" s="155">
        <v>46136</v>
      </c>
      <c r="D4998" s="154" t="s">
        <v>30</v>
      </c>
      <c r="E4998" s="154" t="s">
        <v>1943</v>
      </c>
      <c r="F4998" s="154">
        <v>4</v>
      </c>
      <c r="G4998" s="154">
        <v>2</v>
      </c>
      <c r="H4998" s="154" t="s">
        <v>6169</v>
      </c>
      <c r="I4998" s="154">
        <v>898</v>
      </c>
      <c r="J4998" s="154" t="s">
        <v>418</v>
      </c>
      <c r="K4998" s="154" t="s">
        <v>96</v>
      </c>
      <c r="L4998" s="154">
        <v>27.92602739726027</v>
      </c>
      <c r="M4998" s="154">
        <v>6</v>
      </c>
      <c r="N4998" s="154">
        <v>38.387716617101319</v>
      </c>
      <c r="O4998" s="154">
        <v>4.4117690935891458</v>
      </c>
      <c r="P4998" s="154">
        <v>25.152409336333879</v>
      </c>
      <c r="Q4998" s="154">
        <v>36.503923879756961</v>
      </c>
      <c r="R4998" s="154">
        <v>4.3995820738746758</v>
      </c>
      <c r="S4998" s="154">
        <v>23.30517765813293</v>
      </c>
      <c r="T4998" s="154">
        <v>19.313676102515821</v>
      </c>
    </row>
    <row r="4999" spans="1:20" x14ac:dyDescent="0.45">
      <c r="A4999" s="154" t="s">
        <v>29</v>
      </c>
      <c r="B4999" s="154">
        <v>2026</v>
      </c>
      <c r="C4999" s="155">
        <v>46136</v>
      </c>
      <c r="D4999" s="154" t="s">
        <v>30</v>
      </c>
      <c r="E4999" s="154" t="s">
        <v>1943</v>
      </c>
      <c r="F4999" s="154">
        <v>4</v>
      </c>
      <c r="G4999" s="154">
        <v>3</v>
      </c>
      <c r="H4999" s="154" t="s">
        <v>6169</v>
      </c>
      <c r="I4999" s="154">
        <v>898</v>
      </c>
      <c r="J4999" s="154" t="s">
        <v>1985</v>
      </c>
      <c r="K4999" s="154" t="s">
        <v>99</v>
      </c>
      <c r="L4999" s="154">
        <v>20.31780821917808</v>
      </c>
      <c r="M4999" s="154">
        <v>23</v>
      </c>
      <c r="N4999" s="154">
        <v>15.73261021910591</v>
      </c>
      <c r="O4999" s="154">
        <v>6.7966738449264961</v>
      </c>
      <c r="P4999" s="154">
        <v>-4.6574113156735786</v>
      </c>
      <c r="Q4999" s="154">
        <v>18.267173986830461</v>
      </c>
      <c r="R4999" s="154">
        <v>5.9489823343983508</v>
      </c>
      <c r="S4999" s="154">
        <v>0.42022698363541272</v>
      </c>
      <c r="T4999" s="154">
        <v>19.313676102515821</v>
      </c>
    </row>
    <row r="5000" spans="1:20" x14ac:dyDescent="0.45">
      <c r="A5000" s="154" t="s">
        <v>29</v>
      </c>
      <c r="B5000" s="154">
        <v>2026</v>
      </c>
      <c r="C5000" s="155">
        <v>46136</v>
      </c>
      <c r="D5000" s="154" t="s">
        <v>30</v>
      </c>
      <c r="E5000" s="154" t="s">
        <v>1943</v>
      </c>
      <c r="F5000" s="154">
        <v>4</v>
      </c>
      <c r="G5000" s="154">
        <v>4</v>
      </c>
      <c r="H5000" s="154" t="s">
        <v>6169</v>
      </c>
      <c r="I5000" s="154">
        <v>898</v>
      </c>
      <c r="J5000" s="154" t="s">
        <v>368</v>
      </c>
      <c r="K5000" s="154" t="s">
        <v>131</v>
      </c>
      <c r="L5000" s="154">
        <v>37.775342465753432</v>
      </c>
      <c r="M5000" s="154">
        <v>23</v>
      </c>
      <c r="N5000" s="154">
        <v>17.218317699112689</v>
      </c>
      <c r="O5000" s="154">
        <v>4.4112494318911493</v>
      </c>
      <c r="P5000" s="154">
        <v>3.984569403439242</v>
      </c>
      <c r="Q5000" s="154">
        <v>17.163656222268891</v>
      </c>
      <c r="R5000" s="154">
        <v>4.3722645925523143</v>
      </c>
      <c r="S5000" s="154">
        <v>4.0468624446119481</v>
      </c>
      <c r="T5000" s="154">
        <v>19.313676102515821</v>
      </c>
    </row>
    <row r="5001" spans="1:20" x14ac:dyDescent="0.45">
      <c r="A5001" s="154" t="s">
        <v>29</v>
      </c>
      <c r="B5001" s="154">
        <v>2026</v>
      </c>
      <c r="C5001" s="155">
        <v>46136</v>
      </c>
      <c r="D5001" s="154" t="s">
        <v>30</v>
      </c>
      <c r="E5001" s="154" t="s">
        <v>1943</v>
      </c>
      <c r="F5001" s="154">
        <v>4</v>
      </c>
      <c r="G5001" s="154">
        <v>5</v>
      </c>
      <c r="H5001" s="154" t="s">
        <v>6169</v>
      </c>
      <c r="I5001" s="154">
        <v>898</v>
      </c>
      <c r="J5001" s="154" t="s">
        <v>494</v>
      </c>
      <c r="K5001" s="154" t="s">
        <v>363</v>
      </c>
      <c r="L5001" s="154">
        <v>23.197260273972599</v>
      </c>
      <c r="M5001" s="154">
        <v>23</v>
      </c>
      <c r="N5001" s="154">
        <v>18.39138784939778</v>
      </c>
      <c r="O5001" s="154">
        <v>4.5900680292615519</v>
      </c>
      <c r="P5001" s="154">
        <v>4.6211837616131248</v>
      </c>
      <c r="Q5001" s="154">
        <v>16.783159747439811</v>
      </c>
      <c r="R5001" s="154">
        <v>4.5257308082166459</v>
      </c>
      <c r="S5001" s="154">
        <v>3.2059673227898782</v>
      </c>
      <c r="T5001" s="154">
        <v>19.313676102515821</v>
      </c>
    </row>
    <row r="5002" spans="1:20" x14ac:dyDescent="0.45">
      <c r="A5002" s="154" t="s">
        <v>29</v>
      </c>
      <c r="B5002" s="154">
        <v>2026</v>
      </c>
      <c r="C5002" s="155">
        <v>46136</v>
      </c>
      <c r="D5002" s="154" t="s">
        <v>30</v>
      </c>
      <c r="E5002" s="154" t="s">
        <v>1943</v>
      </c>
      <c r="F5002" s="154">
        <v>4</v>
      </c>
      <c r="G5002" s="154">
        <v>6</v>
      </c>
      <c r="H5002" s="154" t="s">
        <v>6169</v>
      </c>
      <c r="I5002" s="154">
        <v>898</v>
      </c>
      <c r="J5002" s="154" t="s">
        <v>555</v>
      </c>
      <c r="K5002" s="154" t="s">
        <v>370</v>
      </c>
      <c r="L5002" s="154">
        <v>22.972602739726032</v>
      </c>
      <c r="M5002" s="154">
        <v>23</v>
      </c>
      <c r="N5002" s="154">
        <v>12.12271885015209</v>
      </c>
      <c r="O5002" s="154">
        <v>6.4885209482701924</v>
      </c>
      <c r="P5002" s="154">
        <v>-7.3428439946584856</v>
      </c>
      <c r="Q5002" s="154">
        <v>8.6241269527956241</v>
      </c>
      <c r="R5002" s="154">
        <v>6.0631272573934876</v>
      </c>
      <c r="S5002" s="154">
        <v>-9.5652548193848368</v>
      </c>
      <c r="T5002" s="154">
        <v>19.313676102515821</v>
      </c>
    </row>
    <row r="5003" spans="1:20" x14ac:dyDescent="0.45">
      <c r="A5003" s="156" t="s">
        <v>29</v>
      </c>
      <c r="B5003" s="156">
        <v>2026</v>
      </c>
      <c r="C5003" s="157">
        <v>46136</v>
      </c>
      <c r="D5003" s="156" t="s">
        <v>30</v>
      </c>
      <c r="E5003" s="156" t="s">
        <v>1943</v>
      </c>
      <c r="F5003" s="156">
        <v>5</v>
      </c>
      <c r="G5003" s="156">
        <v>1</v>
      </c>
      <c r="H5003" s="156" t="s">
        <v>6170</v>
      </c>
      <c r="I5003" s="156">
        <v>899</v>
      </c>
      <c r="J5003" s="156" t="s">
        <v>441</v>
      </c>
      <c r="K5003" s="156" t="s">
        <v>34</v>
      </c>
      <c r="L5003" s="156">
        <v>26.638356164383559</v>
      </c>
      <c r="M5003" s="156">
        <v>12</v>
      </c>
      <c r="N5003" s="156">
        <v>35.137873930518317</v>
      </c>
      <c r="O5003" s="156">
        <v>4.2672452102217022</v>
      </c>
      <c r="P5003" s="156">
        <v>22.336138299853211</v>
      </c>
      <c r="Q5003" s="156">
        <v>36.542023532827862</v>
      </c>
      <c r="R5003" s="156">
        <v>4.3943599879445951</v>
      </c>
      <c r="S5003" s="156">
        <v>23.358943568994079</v>
      </c>
      <c r="T5003" s="156">
        <v>24.4147718390481</v>
      </c>
    </row>
    <row r="5004" spans="1:20" x14ac:dyDescent="0.45">
      <c r="A5004" s="156" t="s">
        <v>29</v>
      </c>
      <c r="B5004" s="156">
        <v>2026</v>
      </c>
      <c r="C5004" s="157">
        <v>46136</v>
      </c>
      <c r="D5004" s="156" t="s">
        <v>30</v>
      </c>
      <c r="E5004" s="156" t="s">
        <v>1943</v>
      </c>
      <c r="F5004" s="156">
        <v>5</v>
      </c>
      <c r="G5004" s="156">
        <v>2</v>
      </c>
      <c r="H5004" s="156" t="s">
        <v>6170</v>
      </c>
      <c r="I5004" s="156">
        <v>899</v>
      </c>
      <c r="J5004" s="156" t="s">
        <v>447</v>
      </c>
      <c r="K5004" s="156" t="s">
        <v>58</v>
      </c>
      <c r="L5004" s="156">
        <v>25.857534246575341</v>
      </c>
      <c r="M5004" s="156">
        <v>8</v>
      </c>
      <c r="N5004" s="156">
        <v>23.16122953813262</v>
      </c>
      <c r="O5004" s="156">
        <v>4.7838559767884474</v>
      </c>
      <c r="P5004" s="156">
        <v>8.809661607767282</v>
      </c>
      <c r="Q5004" s="156">
        <v>25.36171265444769</v>
      </c>
      <c r="R5004" s="156">
        <v>4.6666041306984258</v>
      </c>
      <c r="S5004" s="156">
        <v>11.36190026235241</v>
      </c>
      <c r="T5004" s="156">
        <v>24.4147718390481</v>
      </c>
    </row>
    <row r="5005" spans="1:20" x14ac:dyDescent="0.45">
      <c r="A5005" s="156" t="s">
        <v>29</v>
      </c>
      <c r="B5005" s="156">
        <v>2026</v>
      </c>
      <c r="C5005" s="157">
        <v>46136</v>
      </c>
      <c r="D5005" s="156" t="s">
        <v>30</v>
      </c>
      <c r="E5005" s="156" t="s">
        <v>1943</v>
      </c>
      <c r="F5005" s="156">
        <v>5</v>
      </c>
      <c r="G5005" s="156">
        <v>3</v>
      </c>
      <c r="H5005" s="156" t="s">
        <v>6170</v>
      </c>
      <c r="I5005" s="156">
        <v>899</v>
      </c>
      <c r="J5005" s="156" t="s">
        <v>403</v>
      </c>
      <c r="K5005" s="156" t="s">
        <v>61</v>
      </c>
      <c r="L5005" s="156">
        <v>29.12602739726027</v>
      </c>
      <c r="M5005" s="156">
        <v>13</v>
      </c>
      <c r="N5005" s="156">
        <v>32.250743579318893</v>
      </c>
      <c r="O5005" s="156">
        <v>4.3491919051813834</v>
      </c>
      <c r="P5005" s="156">
        <v>19.203167863774741</v>
      </c>
      <c r="Q5005" s="156">
        <v>31.090480258724721</v>
      </c>
      <c r="R5005" s="156">
        <v>4.3343822584688816</v>
      </c>
      <c r="S5005" s="156">
        <v>18.08733348331808</v>
      </c>
      <c r="T5005" s="156">
        <v>24.4147718390481</v>
      </c>
    </row>
    <row r="5006" spans="1:20" x14ac:dyDescent="0.45">
      <c r="A5006" s="156" t="s">
        <v>29</v>
      </c>
      <c r="B5006" s="156">
        <v>2026</v>
      </c>
      <c r="C5006" s="157">
        <v>46136</v>
      </c>
      <c r="D5006" s="156" t="s">
        <v>30</v>
      </c>
      <c r="E5006" s="156" t="s">
        <v>1943</v>
      </c>
      <c r="F5006" s="156">
        <v>5</v>
      </c>
      <c r="G5006" s="156">
        <v>4</v>
      </c>
      <c r="H5006" s="156" t="s">
        <v>6170</v>
      </c>
      <c r="I5006" s="156">
        <v>899</v>
      </c>
      <c r="J5006" s="156" t="s">
        <v>1974</v>
      </c>
      <c r="K5006" s="156" t="s">
        <v>115</v>
      </c>
      <c r="L5006" s="156">
        <v>22.224657534246571</v>
      </c>
      <c r="M5006" s="156">
        <v>23</v>
      </c>
      <c r="N5006" s="156">
        <v>12.713127115337659</v>
      </c>
      <c r="O5006" s="156">
        <v>6.563427419050428</v>
      </c>
      <c r="P5006" s="156">
        <v>-6.9771551418136202</v>
      </c>
      <c r="Q5006" s="156">
        <v>15.251687835953179</v>
      </c>
      <c r="R5006" s="156">
        <v>5.8248106488770492</v>
      </c>
      <c r="S5006" s="156">
        <v>-2.2227441106779651</v>
      </c>
      <c r="T5006" s="156">
        <v>24.4147718390481</v>
      </c>
    </row>
    <row r="5007" spans="1:20" x14ac:dyDescent="0.45">
      <c r="A5007" s="156" t="s">
        <v>29</v>
      </c>
      <c r="B5007" s="156">
        <v>2026</v>
      </c>
      <c r="C5007" s="157">
        <v>46136</v>
      </c>
      <c r="D5007" s="156" t="s">
        <v>30</v>
      </c>
      <c r="E5007" s="156" t="s">
        <v>1943</v>
      </c>
      <c r="F5007" s="156">
        <v>5</v>
      </c>
      <c r="G5007" s="156">
        <v>5</v>
      </c>
      <c r="H5007" s="156" t="s">
        <v>6170</v>
      </c>
      <c r="I5007" s="156">
        <v>899</v>
      </c>
      <c r="J5007" s="156" t="s">
        <v>459</v>
      </c>
      <c r="K5007" s="156" t="s">
        <v>143</v>
      </c>
      <c r="L5007" s="156">
        <v>22.947945205479449</v>
      </c>
      <c r="M5007" s="156">
        <v>23</v>
      </c>
      <c r="N5007" s="156">
        <v>18.22565687098113</v>
      </c>
      <c r="O5007" s="156">
        <v>4.4475770177424891</v>
      </c>
      <c r="P5007" s="156">
        <v>4.8829258177536623</v>
      </c>
      <c r="Q5007" s="156">
        <v>17.368194585491111</v>
      </c>
      <c r="R5007" s="156">
        <v>4.4275968269516959</v>
      </c>
      <c r="S5007" s="156">
        <v>4.0854041046360194</v>
      </c>
      <c r="T5007" s="156">
        <v>24.4147718390481</v>
      </c>
    </row>
    <row r="5008" spans="1:20" x14ac:dyDescent="0.45">
      <c r="A5008" s="156" t="s">
        <v>29</v>
      </c>
      <c r="B5008" s="156">
        <v>2026</v>
      </c>
      <c r="C5008" s="157">
        <v>46136</v>
      </c>
      <c r="D5008" s="156" t="s">
        <v>30</v>
      </c>
      <c r="E5008" s="156" t="s">
        <v>1943</v>
      </c>
      <c r="F5008" s="156">
        <v>5</v>
      </c>
      <c r="G5008" s="156">
        <v>6</v>
      </c>
      <c r="H5008" s="156" t="s">
        <v>6170</v>
      </c>
      <c r="I5008" s="156">
        <v>899</v>
      </c>
      <c r="J5008" s="156" t="s">
        <v>557</v>
      </c>
      <c r="K5008" s="156" t="s">
        <v>43</v>
      </c>
      <c r="L5008" s="156">
        <v>20.145205479452059</v>
      </c>
      <c r="M5008" s="156">
        <v>23</v>
      </c>
      <c r="N5008" s="156">
        <v>25</v>
      </c>
      <c r="O5008" s="156">
        <v>8.3333333330000006</v>
      </c>
      <c r="P5008" s="156">
        <v>9.999965300266922E-10</v>
      </c>
      <c r="Q5008" s="156">
        <v>16.625249166376221</v>
      </c>
      <c r="R5008" s="156">
        <v>7.1379152520812106</v>
      </c>
      <c r="S5008" s="156">
        <v>-4.7884965898674174</v>
      </c>
      <c r="T5008" s="156">
        <v>24.4147718390481</v>
      </c>
    </row>
    <row r="5009" spans="1:20" x14ac:dyDescent="0.45">
      <c r="A5009" s="158" t="s">
        <v>29</v>
      </c>
      <c r="B5009" s="158">
        <v>2026</v>
      </c>
      <c r="C5009" s="159">
        <v>46136</v>
      </c>
      <c r="D5009" s="158" t="s">
        <v>30</v>
      </c>
      <c r="E5009" s="158" t="s">
        <v>1943</v>
      </c>
      <c r="F5009" s="158">
        <v>6</v>
      </c>
      <c r="G5009" s="158">
        <v>1</v>
      </c>
      <c r="H5009" s="158" t="s">
        <v>6171</v>
      </c>
      <c r="I5009" s="158">
        <v>900</v>
      </c>
      <c r="J5009" s="158" t="s">
        <v>546</v>
      </c>
      <c r="K5009" s="158" t="s">
        <v>34</v>
      </c>
      <c r="L5009" s="158">
        <v>27.923287671232881</v>
      </c>
      <c r="M5009" s="158">
        <v>5</v>
      </c>
      <c r="N5009" s="158">
        <v>36.669834021180897</v>
      </c>
      <c r="O5009" s="158">
        <v>4.4579715983223176</v>
      </c>
      <c r="P5009" s="158">
        <v>23.29591922621394</v>
      </c>
      <c r="Q5009" s="158">
        <v>37.941564422346787</v>
      </c>
      <c r="R5009" s="158">
        <v>4.5703471415731967</v>
      </c>
      <c r="S5009" s="158">
        <v>24.230522997627201</v>
      </c>
      <c r="T5009" s="158">
        <v>24.038889737935591</v>
      </c>
    </row>
    <row r="5010" spans="1:20" x14ac:dyDescent="0.45">
      <c r="A5010" s="158" t="s">
        <v>29</v>
      </c>
      <c r="B5010" s="158">
        <v>2026</v>
      </c>
      <c r="C5010" s="159">
        <v>46136</v>
      </c>
      <c r="D5010" s="158" t="s">
        <v>30</v>
      </c>
      <c r="E5010" s="158" t="s">
        <v>1943</v>
      </c>
      <c r="F5010" s="158">
        <v>6</v>
      </c>
      <c r="G5010" s="158">
        <v>2</v>
      </c>
      <c r="H5010" s="158" t="s">
        <v>6171</v>
      </c>
      <c r="I5010" s="158">
        <v>900</v>
      </c>
      <c r="J5010" s="158" t="s">
        <v>475</v>
      </c>
      <c r="K5010" s="158" t="s">
        <v>265</v>
      </c>
      <c r="L5010" s="158">
        <v>22.63287671232877</v>
      </c>
      <c r="M5010" s="158">
        <v>10</v>
      </c>
      <c r="N5010" s="158">
        <v>27.962859634246989</v>
      </c>
      <c r="O5010" s="158">
        <v>4.3315943704662869</v>
      </c>
      <c r="P5010" s="158">
        <v>14.968076522848129</v>
      </c>
      <c r="Q5010" s="158">
        <v>28.756732204115579</v>
      </c>
      <c r="R5010" s="158">
        <v>4.3561407020929632</v>
      </c>
      <c r="S5010" s="158">
        <v>15.688310097836689</v>
      </c>
      <c r="T5010" s="158">
        <v>24.038889737935591</v>
      </c>
    </row>
    <row r="5011" spans="1:20" x14ac:dyDescent="0.45">
      <c r="A5011" s="158" t="s">
        <v>29</v>
      </c>
      <c r="B5011" s="158">
        <v>2026</v>
      </c>
      <c r="C5011" s="159">
        <v>46136</v>
      </c>
      <c r="D5011" s="158" t="s">
        <v>30</v>
      </c>
      <c r="E5011" s="158" t="s">
        <v>1943</v>
      </c>
      <c r="F5011" s="158">
        <v>6</v>
      </c>
      <c r="G5011" s="158">
        <v>3</v>
      </c>
      <c r="H5011" s="158" t="s">
        <v>6171</v>
      </c>
      <c r="I5011" s="158">
        <v>900</v>
      </c>
      <c r="J5011" s="158" t="s">
        <v>514</v>
      </c>
      <c r="K5011" s="158" t="s">
        <v>143</v>
      </c>
      <c r="L5011" s="158">
        <v>24.641095890410959</v>
      </c>
      <c r="M5011" s="158">
        <v>23</v>
      </c>
      <c r="N5011" s="158">
        <v>16.648460163922611</v>
      </c>
      <c r="O5011" s="158">
        <v>4.6172971897323558</v>
      </c>
      <c r="P5011" s="158">
        <v>2.7965685947255392</v>
      </c>
      <c r="Q5011" s="158">
        <v>18.394419896473561</v>
      </c>
      <c r="R5011" s="158">
        <v>4.5197905935739593</v>
      </c>
      <c r="S5011" s="158">
        <v>4.8350481157516789</v>
      </c>
      <c r="T5011" s="158">
        <v>24.038889737935591</v>
      </c>
    </row>
    <row r="5012" spans="1:20" x14ac:dyDescent="0.45">
      <c r="A5012" s="158" t="s">
        <v>29</v>
      </c>
      <c r="B5012" s="158">
        <v>2026</v>
      </c>
      <c r="C5012" s="159">
        <v>46136</v>
      </c>
      <c r="D5012" s="158" t="s">
        <v>30</v>
      </c>
      <c r="E5012" s="158" t="s">
        <v>1943</v>
      </c>
      <c r="F5012" s="158">
        <v>6</v>
      </c>
      <c r="G5012" s="158">
        <v>4</v>
      </c>
      <c r="H5012" s="158" t="s">
        <v>6171</v>
      </c>
      <c r="I5012" s="158">
        <v>900</v>
      </c>
      <c r="J5012" s="158" t="s">
        <v>537</v>
      </c>
      <c r="K5012" s="158" t="s">
        <v>115</v>
      </c>
      <c r="L5012" s="158">
        <v>22.139726027397259</v>
      </c>
      <c r="M5012" s="158">
        <v>9</v>
      </c>
      <c r="N5012" s="158">
        <v>19.80035141199803</v>
      </c>
      <c r="O5012" s="158">
        <v>4.6008837583565336</v>
      </c>
      <c r="P5012" s="158">
        <v>5.997700136928426</v>
      </c>
      <c r="Q5012" s="158">
        <v>19.6547997964514</v>
      </c>
      <c r="R5012" s="158">
        <v>4.5012508538260807</v>
      </c>
      <c r="S5012" s="158">
        <v>6.151047234973154</v>
      </c>
      <c r="T5012" s="158">
        <v>24.038889737935591</v>
      </c>
    </row>
    <row r="5013" spans="1:20" x14ac:dyDescent="0.45">
      <c r="A5013" s="158" t="s">
        <v>29</v>
      </c>
      <c r="B5013" s="158">
        <v>2026</v>
      </c>
      <c r="C5013" s="159">
        <v>46136</v>
      </c>
      <c r="D5013" s="158" t="s">
        <v>30</v>
      </c>
      <c r="E5013" s="158" t="s">
        <v>1943</v>
      </c>
      <c r="F5013" s="158">
        <v>6</v>
      </c>
      <c r="G5013" s="158">
        <v>5</v>
      </c>
      <c r="H5013" s="158" t="s">
        <v>6171</v>
      </c>
      <c r="I5013" s="158">
        <v>900</v>
      </c>
      <c r="J5013" s="158" t="s">
        <v>488</v>
      </c>
      <c r="K5013" s="158" t="s">
        <v>55</v>
      </c>
      <c r="L5013" s="158">
        <v>25.336986301369858</v>
      </c>
      <c r="M5013" s="158">
        <v>13</v>
      </c>
      <c r="N5013" s="158">
        <v>18.151833196264992</v>
      </c>
      <c r="O5013" s="158">
        <v>4.5544355761978039</v>
      </c>
      <c r="P5013" s="158">
        <v>4.4885264676715799</v>
      </c>
      <c r="Q5013" s="158">
        <v>17.197417818617971</v>
      </c>
      <c r="R5013" s="158">
        <v>4.49225452415196</v>
      </c>
      <c r="S5013" s="158">
        <v>3.7206542461620948</v>
      </c>
      <c r="T5013" s="158">
        <v>24.038889737935591</v>
      </c>
    </row>
    <row r="5014" spans="1:20" x14ac:dyDescent="0.45">
      <c r="A5014" s="158" t="s">
        <v>29</v>
      </c>
      <c r="B5014" s="158">
        <v>2026</v>
      </c>
      <c r="C5014" s="159">
        <v>46136</v>
      </c>
      <c r="D5014" s="158" t="s">
        <v>30</v>
      </c>
      <c r="E5014" s="158" t="s">
        <v>1943</v>
      </c>
      <c r="F5014" s="158">
        <v>6</v>
      </c>
      <c r="G5014" s="158">
        <v>6</v>
      </c>
      <c r="H5014" s="158" t="s">
        <v>6171</v>
      </c>
      <c r="I5014" s="158">
        <v>900</v>
      </c>
      <c r="J5014" s="158" t="s">
        <v>539</v>
      </c>
      <c r="K5014" s="158" t="s">
        <v>61</v>
      </c>
      <c r="L5014" s="158">
        <v>18.454794520547949</v>
      </c>
      <c r="M5014" s="158">
        <v>23</v>
      </c>
      <c r="N5014" s="158">
        <v>25</v>
      </c>
      <c r="O5014" s="158">
        <v>8.3333333330000006</v>
      </c>
      <c r="P5014" s="158">
        <v>9.999965300266922E-10</v>
      </c>
      <c r="Q5014" s="158">
        <v>16.49273113078884</v>
      </c>
      <c r="R5014" s="158">
        <v>7.1084570018096116</v>
      </c>
      <c r="S5014" s="158">
        <v>-4.8326398746399946</v>
      </c>
      <c r="T5014" s="158">
        <v>24.038889737935591</v>
      </c>
    </row>
    <row r="5015" spans="1:20" x14ac:dyDescent="0.45">
      <c r="A5015" s="130" t="s">
        <v>29</v>
      </c>
      <c r="B5015" s="130">
        <v>2026</v>
      </c>
      <c r="C5015" s="131">
        <v>46136</v>
      </c>
      <c r="D5015" s="130" t="s">
        <v>30</v>
      </c>
      <c r="E5015" s="130" t="s">
        <v>5233</v>
      </c>
      <c r="F5015" s="130">
        <v>1</v>
      </c>
      <c r="G5015" s="130">
        <v>1</v>
      </c>
      <c r="H5015" s="130" t="s">
        <v>6172</v>
      </c>
      <c r="I5015" s="130">
        <v>901</v>
      </c>
      <c r="J5015" s="130" t="s">
        <v>537</v>
      </c>
      <c r="K5015" s="130" t="s">
        <v>115</v>
      </c>
      <c r="L5015" s="130">
        <v>22.139726027397259</v>
      </c>
      <c r="M5015" s="130">
        <v>9</v>
      </c>
      <c r="N5015" s="130">
        <v>19.6547997964514</v>
      </c>
      <c r="O5015" s="130">
        <v>4.5012508538260807</v>
      </c>
      <c r="P5015" s="130">
        <v>6.151047234973154</v>
      </c>
      <c r="Q5015" s="130">
        <v>23.09080657096662</v>
      </c>
      <c r="R5015" s="130">
        <v>4.4766767326565446</v>
      </c>
      <c r="S5015" s="130">
        <v>9.6607763729969829</v>
      </c>
      <c r="T5015" s="130">
        <v>20.385298524606039</v>
      </c>
    </row>
    <row r="5016" spans="1:20" x14ac:dyDescent="0.45">
      <c r="A5016" s="130" t="s">
        <v>29</v>
      </c>
      <c r="B5016" s="130">
        <v>2026</v>
      </c>
      <c r="C5016" s="131">
        <v>46136</v>
      </c>
      <c r="D5016" s="130" t="s">
        <v>30</v>
      </c>
      <c r="E5016" s="130" t="s">
        <v>5233</v>
      </c>
      <c r="F5016" s="130">
        <v>1</v>
      </c>
      <c r="G5016" s="130">
        <v>2</v>
      </c>
      <c r="H5016" s="130" t="s">
        <v>6172</v>
      </c>
      <c r="I5016" s="130">
        <v>901</v>
      </c>
      <c r="J5016" s="130" t="s">
        <v>401</v>
      </c>
      <c r="K5016" s="130" t="s">
        <v>177</v>
      </c>
      <c r="L5016" s="130">
        <v>28.838356164383558</v>
      </c>
      <c r="M5016" s="130">
        <v>13</v>
      </c>
      <c r="N5016" s="130">
        <v>17.673766400727661</v>
      </c>
      <c r="O5016" s="130">
        <v>4.4626525271406594</v>
      </c>
      <c r="P5016" s="130">
        <v>4.2858088193056787</v>
      </c>
      <c r="Q5016" s="130">
        <v>20.266827042360809</v>
      </c>
      <c r="R5016" s="130">
        <v>4.3798893190656862</v>
      </c>
      <c r="S5016" s="130">
        <v>7.1271590851637514</v>
      </c>
      <c r="T5016" s="130">
        <v>20.385298524606039</v>
      </c>
    </row>
    <row r="5017" spans="1:20" x14ac:dyDescent="0.45">
      <c r="A5017" s="130" t="s">
        <v>29</v>
      </c>
      <c r="B5017" s="130">
        <v>2026</v>
      </c>
      <c r="C5017" s="131">
        <v>46136</v>
      </c>
      <c r="D5017" s="130" t="s">
        <v>30</v>
      </c>
      <c r="E5017" s="130" t="s">
        <v>5233</v>
      </c>
      <c r="F5017" s="130">
        <v>1</v>
      </c>
      <c r="G5017" s="130">
        <v>3</v>
      </c>
      <c r="H5017" s="130" t="s">
        <v>6172</v>
      </c>
      <c r="I5017" s="130">
        <v>901</v>
      </c>
      <c r="J5017" s="130" t="s">
        <v>453</v>
      </c>
      <c r="K5017" s="130" t="s">
        <v>88</v>
      </c>
      <c r="L5017" s="130">
        <v>25.156164383561649</v>
      </c>
      <c r="M5017" s="130">
        <v>23</v>
      </c>
      <c r="N5017" s="130">
        <v>26.117885382681131</v>
      </c>
      <c r="O5017" s="130">
        <v>4.487754351852236</v>
      </c>
      <c r="P5017" s="130">
        <v>12.65462232712443</v>
      </c>
      <c r="Q5017" s="130">
        <v>26.083558266240289</v>
      </c>
      <c r="R5017" s="130">
        <v>4.3849663128122147</v>
      </c>
      <c r="S5017" s="130">
        <v>12.928659327803651</v>
      </c>
      <c r="T5017" s="130">
        <v>20.385298524606039</v>
      </c>
    </row>
    <row r="5018" spans="1:20" x14ac:dyDescent="0.45">
      <c r="A5018" s="130" t="s">
        <v>29</v>
      </c>
      <c r="B5018" s="130">
        <v>2026</v>
      </c>
      <c r="C5018" s="131">
        <v>46136</v>
      </c>
      <c r="D5018" s="130" t="s">
        <v>30</v>
      </c>
      <c r="E5018" s="130" t="s">
        <v>5233</v>
      </c>
      <c r="F5018" s="130">
        <v>1</v>
      </c>
      <c r="G5018" s="130">
        <v>4</v>
      </c>
      <c r="H5018" s="130" t="s">
        <v>6172</v>
      </c>
      <c r="I5018" s="130">
        <v>901</v>
      </c>
      <c r="J5018" s="130" t="s">
        <v>262</v>
      </c>
      <c r="K5018" s="130" t="s">
        <v>46</v>
      </c>
      <c r="L5018" s="130">
        <v>29.553424657534251</v>
      </c>
      <c r="M5018" s="130">
        <v>23</v>
      </c>
      <c r="N5018" s="130">
        <v>34.991142567264873</v>
      </c>
      <c r="O5018" s="130">
        <v>4.3418520190613066</v>
      </c>
      <c r="P5018" s="130">
        <v>21.96558651008095</v>
      </c>
      <c r="Q5018" s="130">
        <v>32.337243247587097</v>
      </c>
      <c r="R5018" s="130">
        <v>4.2847770900916586</v>
      </c>
      <c r="S5018" s="130">
        <v>19.482911977312121</v>
      </c>
      <c r="T5018" s="130">
        <v>20.385298524606039</v>
      </c>
    </row>
    <row r="5019" spans="1:20" x14ac:dyDescent="0.45">
      <c r="A5019" s="130" t="s">
        <v>29</v>
      </c>
      <c r="B5019" s="130">
        <v>2026</v>
      </c>
      <c r="C5019" s="131">
        <v>46136</v>
      </c>
      <c r="D5019" s="130" t="s">
        <v>30</v>
      </c>
      <c r="E5019" s="130" t="s">
        <v>5233</v>
      </c>
      <c r="F5019" s="130">
        <v>1</v>
      </c>
      <c r="G5019" s="130">
        <v>5</v>
      </c>
      <c r="H5019" s="130" t="s">
        <v>6172</v>
      </c>
      <c r="I5019" s="130">
        <v>901</v>
      </c>
      <c r="J5019" s="130" t="s">
        <v>1985</v>
      </c>
      <c r="K5019" s="130" t="s">
        <v>99</v>
      </c>
      <c r="L5019" s="130">
        <v>20.31780821917808</v>
      </c>
      <c r="M5019" s="130">
        <v>23</v>
      </c>
      <c r="N5019" s="130">
        <v>18.267173986830461</v>
      </c>
      <c r="O5019" s="130">
        <v>5.9489823343983508</v>
      </c>
      <c r="P5019" s="130">
        <v>0.42022698363541272</v>
      </c>
      <c r="Q5019" s="130">
        <v>17.849339207348979</v>
      </c>
      <c r="R5019" s="130">
        <v>5.3955114205851897</v>
      </c>
      <c r="S5019" s="130">
        <v>1.6628049455934151</v>
      </c>
      <c r="T5019" s="130">
        <v>20.385298524606039</v>
      </c>
    </row>
    <row r="5020" spans="1:20" x14ac:dyDescent="0.45">
      <c r="A5020" s="130" t="s">
        <v>29</v>
      </c>
      <c r="B5020" s="130">
        <v>2026</v>
      </c>
      <c r="C5020" s="131">
        <v>46136</v>
      </c>
      <c r="D5020" s="130" t="s">
        <v>30</v>
      </c>
      <c r="E5020" s="130" t="s">
        <v>5233</v>
      </c>
      <c r="F5020" s="130">
        <v>1</v>
      </c>
      <c r="G5020" s="130">
        <v>6</v>
      </c>
      <c r="H5020" s="130" t="s">
        <v>6172</v>
      </c>
      <c r="I5020" s="130">
        <v>901</v>
      </c>
      <c r="J5020" s="130" t="s">
        <v>459</v>
      </c>
      <c r="K5020" s="130" t="s">
        <v>143</v>
      </c>
      <c r="L5020" s="130">
        <v>22.947945205479449</v>
      </c>
      <c r="M5020" s="130">
        <v>23</v>
      </c>
      <c r="N5020" s="130">
        <v>17.368194585491111</v>
      </c>
      <c r="O5020" s="130">
        <v>4.4275968269516959</v>
      </c>
      <c r="P5020" s="130">
        <v>4.0854041046360194</v>
      </c>
      <c r="Q5020" s="130">
        <v>15.95287508438882</v>
      </c>
      <c r="R5020" s="130">
        <v>4.4073805098284478</v>
      </c>
      <c r="S5020" s="130">
        <v>2.730733554903479</v>
      </c>
      <c r="T5020" s="130">
        <v>20.385298524606039</v>
      </c>
    </row>
    <row r="5021" spans="1:20" x14ac:dyDescent="0.45">
      <c r="A5021" s="130" t="s">
        <v>29</v>
      </c>
      <c r="B5021" s="130">
        <v>2026</v>
      </c>
      <c r="C5021" s="131">
        <v>46136</v>
      </c>
      <c r="D5021" s="130" t="s">
        <v>30</v>
      </c>
      <c r="E5021" s="130" t="s">
        <v>5233</v>
      </c>
      <c r="F5021" s="130">
        <v>1</v>
      </c>
      <c r="G5021" s="130">
        <v>7</v>
      </c>
      <c r="H5021" s="130" t="s">
        <v>6172</v>
      </c>
      <c r="I5021" s="130">
        <v>901</v>
      </c>
      <c r="J5021" s="130" t="s">
        <v>555</v>
      </c>
      <c r="K5021" s="130" t="s">
        <v>370</v>
      </c>
      <c r="L5021" s="130">
        <v>22.972602739726032</v>
      </c>
      <c r="M5021" s="130">
        <v>23</v>
      </c>
      <c r="N5021" s="130">
        <v>8.6241269527956241</v>
      </c>
      <c r="O5021" s="130">
        <v>6.0631272573934876</v>
      </c>
      <c r="P5021" s="130">
        <v>-9.5652548193848368</v>
      </c>
      <c r="Q5021" s="130">
        <v>6.0643659396152927</v>
      </c>
      <c r="R5021" s="130">
        <v>5.7953854510289284</v>
      </c>
      <c r="S5021" s="130">
        <v>-11.32179041347149</v>
      </c>
      <c r="T5021" s="130">
        <v>20.385298524606039</v>
      </c>
    </row>
    <row r="5022" spans="1:20" x14ac:dyDescent="0.45">
      <c r="A5022" s="150" t="s">
        <v>29</v>
      </c>
      <c r="B5022" s="150">
        <v>2026</v>
      </c>
      <c r="C5022" s="151">
        <v>46136</v>
      </c>
      <c r="D5022" s="150" t="s">
        <v>30</v>
      </c>
      <c r="E5022" s="150" t="s">
        <v>5233</v>
      </c>
      <c r="F5022" s="150">
        <v>2</v>
      </c>
      <c r="G5022" s="150">
        <v>1</v>
      </c>
      <c r="H5022" s="150" t="s">
        <v>6173</v>
      </c>
      <c r="I5022" s="150">
        <v>902</v>
      </c>
      <c r="J5022" s="150" t="s">
        <v>403</v>
      </c>
      <c r="K5022" s="150" t="s">
        <v>61</v>
      </c>
      <c r="L5022" s="150">
        <v>29.12602739726027</v>
      </c>
      <c r="M5022" s="150">
        <v>13</v>
      </c>
      <c r="N5022" s="150">
        <v>31.090480258724721</v>
      </c>
      <c r="O5022" s="150">
        <v>4.3343822584688816</v>
      </c>
      <c r="P5022" s="150">
        <v>18.08733348331808</v>
      </c>
      <c r="Q5022" s="150">
        <v>32.555410867633753</v>
      </c>
      <c r="R5022" s="150">
        <v>4.4359544973744303</v>
      </c>
      <c r="S5022" s="150">
        <v>19.247547375510461</v>
      </c>
      <c r="T5022" s="150">
        <v>20.389171641049259</v>
      </c>
    </row>
    <row r="5023" spans="1:20" x14ac:dyDescent="0.45">
      <c r="A5023" s="150" t="s">
        <v>29</v>
      </c>
      <c r="B5023" s="150">
        <v>2026</v>
      </c>
      <c r="C5023" s="151">
        <v>46136</v>
      </c>
      <c r="D5023" s="150" t="s">
        <v>30</v>
      </c>
      <c r="E5023" s="150" t="s">
        <v>5233</v>
      </c>
      <c r="F5023" s="150">
        <v>2</v>
      </c>
      <c r="G5023" s="150">
        <v>2</v>
      </c>
      <c r="H5023" s="150" t="s">
        <v>6173</v>
      </c>
      <c r="I5023" s="150">
        <v>902</v>
      </c>
      <c r="J5023" s="150" t="s">
        <v>488</v>
      </c>
      <c r="K5023" s="150" t="s">
        <v>55</v>
      </c>
      <c r="L5023" s="150">
        <v>25.336986301369858</v>
      </c>
      <c r="M5023" s="150">
        <v>13</v>
      </c>
      <c r="N5023" s="150">
        <v>17.197417818617971</v>
      </c>
      <c r="O5023" s="150">
        <v>4.49225452415196</v>
      </c>
      <c r="P5023" s="150">
        <v>3.7206542461620948</v>
      </c>
      <c r="Q5023" s="150">
        <v>19.722420210016349</v>
      </c>
      <c r="R5023" s="150">
        <v>4.4247551616781804</v>
      </c>
      <c r="S5023" s="150">
        <v>6.4481547249818139</v>
      </c>
      <c r="T5023" s="150">
        <v>20.389171641049259</v>
      </c>
    </row>
    <row r="5024" spans="1:20" x14ac:dyDescent="0.45">
      <c r="A5024" s="150" t="s">
        <v>29</v>
      </c>
      <c r="B5024" s="150">
        <v>2026</v>
      </c>
      <c r="C5024" s="151">
        <v>46136</v>
      </c>
      <c r="D5024" s="150" t="s">
        <v>30</v>
      </c>
      <c r="E5024" s="150" t="s">
        <v>5233</v>
      </c>
      <c r="F5024" s="150">
        <v>2</v>
      </c>
      <c r="G5024" s="150">
        <v>3</v>
      </c>
      <c r="H5024" s="150" t="s">
        <v>6173</v>
      </c>
      <c r="I5024" s="150">
        <v>902</v>
      </c>
      <c r="J5024" s="150" t="s">
        <v>542</v>
      </c>
      <c r="K5024" s="150" t="s">
        <v>543</v>
      </c>
      <c r="L5024" s="150">
        <v>20.098630136986301</v>
      </c>
      <c r="M5024" s="150">
        <v>23</v>
      </c>
      <c r="N5024" s="150">
        <v>19.30152234263543</v>
      </c>
      <c r="O5024" s="150">
        <v>4.9151447974941957</v>
      </c>
      <c r="P5024" s="150">
        <v>4.5560879501528433</v>
      </c>
      <c r="Q5024" s="150">
        <v>20.427300659083411</v>
      </c>
      <c r="R5024" s="150">
        <v>4.6889198157668552</v>
      </c>
      <c r="S5024" s="150">
        <v>6.360541211782845</v>
      </c>
      <c r="T5024" s="150">
        <v>20.389171641049259</v>
      </c>
    </row>
    <row r="5025" spans="1:20" x14ac:dyDescent="0.45">
      <c r="A5025" s="150" t="s">
        <v>29</v>
      </c>
      <c r="B5025" s="150">
        <v>2026</v>
      </c>
      <c r="C5025" s="151">
        <v>46136</v>
      </c>
      <c r="D5025" s="150" t="s">
        <v>30</v>
      </c>
      <c r="E5025" s="150" t="s">
        <v>5233</v>
      </c>
      <c r="F5025" s="150">
        <v>2</v>
      </c>
      <c r="G5025" s="150">
        <v>4</v>
      </c>
      <c r="H5025" s="150" t="s">
        <v>6173</v>
      </c>
      <c r="I5025" s="150">
        <v>902</v>
      </c>
      <c r="J5025" s="150" t="s">
        <v>557</v>
      </c>
      <c r="K5025" s="150" t="s">
        <v>43</v>
      </c>
      <c r="L5025" s="150">
        <v>20.145205479452059</v>
      </c>
      <c r="M5025" s="150">
        <v>23</v>
      </c>
      <c r="N5025" s="150">
        <v>16.625249166376221</v>
      </c>
      <c r="O5025" s="150">
        <v>7.1379152520812106</v>
      </c>
      <c r="P5025" s="150">
        <v>-4.7884965898674174</v>
      </c>
      <c r="Q5025" s="150">
        <v>17.902302980886709</v>
      </c>
      <c r="R5025" s="150">
        <v>6.0241013655780318</v>
      </c>
      <c r="S5025" s="150">
        <v>-0.17000111584738781</v>
      </c>
      <c r="T5025" s="150">
        <v>20.389171641049259</v>
      </c>
    </row>
    <row r="5026" spans="1:20" x14ac:dyDescent="0.45">
      <c r="A5026" s="150" t="s">
        <v>29</v>
      </c>
      <c r="B5026" s="150">
        <v>2026</v>
      </c>
      <c r="C5026" s="151">
        <v>46136</v>
      </c>
      <c r="D5026" s="150" t="s">
        <v>30</v>
      </c>
      <c r="E5026" s="150" t="s">
        <v>5233</v>
      </c>
      <c r="F5026" s="150">
        <v>2</v>
      </c>
      <c r="G5026" s="150">
        <v>5</v>
      </c>
      <c r="H5026" s="150" t="s">
        <v>6173</v>
      </c>
      <c r="I5026" s="150">
        <v>902</v>
      </c>
      <c r="J5026" s="150" t="s">
        <v>387</v>
      </c>
      <c r="K5026" s="150" t="s">
        <v>58</v>
      </c>
      <c r="L5026" s="150">
        <v>29.19178082191781</v>
      </c>
      <c r="M5026" s="150">
        <v>23</v>
      </c>
      <c r="N5026" s="150">
        <v>19.568065925564301</v>
      </c>
      <c r="O5026" s="150">
        <v>4.4421794449338519</v>
      </c>
      <c r="P5026" s="150">
        <v>6.2415275907627468</v>
      </c>
      <c r="Q5026" s="150">
        <v>18.823176579351049</v>
      </c>
      <c r="R5026" s="150">
        <v>4.3551275490258252</v>
      </c>
      <c r="S5026" s="150">
        <v>5.7577939322735769</v>
      </c>
      <c r="T5026" s="150">
        <v>20.389171641049259</v>
      </c>
    </row>
    <row r="5027" spans="1:20" x14ac:dyDescent="0.45">
      <c r="A5027" s="150" t="s">
        <v>29</v>
      </c>
      <c r="B5027" s="150">
        <v>2026</v>
      </c>
      <c r="C5027" s="151">
        <v>46136</v>
      </c>
      <c r="D5027" s="150" t="s">
        <v>30</v>
      </c>
      <c r="E5027" s="150" t="s">
        <v>5233</v>
      </c>
      <c r="F5027" s="150">
        <v>2</v>
      </c>
      <c r="G5027" s="150">
        <v>6</v>
      </c>
      <c r="H5027" s="150" t="s">
        <v>6173</v>
      </c>
      <c r="I5027" s="150">
        <v>902</v>
      </c>
      <c r="J5027" s="150" t="s">
        <v>511</v>
      </c>
      <c r="K5027" s="150" t="s">
        <v>363</v>
      </c>
      <c r="L5027" s="150">
        <v>33.027397260273972</v>
      </c>
      <c r="M5027" s="150">
        <v>23</v>
      </c>
      <c r="N5027" s="150">
        <v>21.777809753157271</v>
      </c>
      <c r="O5027" s="150">
        <v>4.5218415771537819</v>
      </c>
      <c r="P5027" s="150">
        <v>8.2122850216959229</v>
      </c>
      <c r="Q5027" s="150">
        <v>19.587498345595311</v>
      </c>
      <c r="R5027" s="150">
        <v>4.4306641805750866</v>
      </c>
      <c r="S5027" s="150">
        <v>6.2955058038700482</v>
      </c>
      <c r="T5027" s="150">
        <v>20.389171641049259</v>
      </c>
    </row>
    <row r="5028" spans="1:20" x14ac:dyDescent="0.45">
      <c r="A5028" s="150" t="s">
        <v>29</v>
      </c>
      <c r="B5028" s="150">
        <v>2026</v>
      </c>
      <c r="C5028" s="151">
        <v>46136</v>
      </c>
      <c r="D5028" s="150" t="s">
        <v>30</v>
      </c>
      <c r="E5028" s="150" t="s">
        <v>5233</v>
      </c>
      <c r="F5028" s="150">
        <v>2</v>
      </c>
      <c r="G5028" s="150">
        <v>7</v>
      </c>
      <c r="H5028" s="150" t="s">
        <v>6173</v>
      </c>
      <c r="I5028" s="150">
        <v>902</v>
      </c>
      <c r="J5028" s="150" t="s">
        <v>368</v>
      </c>
      <c r="K5028" s="150" t="s">
        <v>131</v>
      </c>
      <c r="L5028" s="150">
        <v>37.775342465753432</v>
      </c>
      <c r="M5028" s="150">
        <v>23</v>
      </c>
      <c r="N5028" s="150">
        <v>17.163656222268891</v>
      </c>
      <c r="O5028" s="150">
        <v>4.3722645925523143</v>
      </c>
      <c r="P5028" s="150">
        <v>4.0468624446119481</v>
      </c>
      <c r="Q5028" s="150">
        <v>14.61661933005046</v>
      </c>
      <c r="R5028" s="150">
        <v>4.4068611477328261</v>
      </c>
      <c r="S5028" s="150">
        <v>1.3960358868519831</v>
      </c>
      <c r="T5028" s="150">
        <v>20.389171641049259</v>
      </c>
    </row>
    <row r="5029" spans="1:20" x14ac:dyDescent="0.45">
      <c r="A5029" s="152" t="s">
        <v>29</v>
      </c>
      <c r="B5029" s="152">
        <v>2026</v>
      </c>
      <c r="C5029" s="153">
        <v>46136</v>
      </c>
      <c r="D5029" s="152" t="s">
        <v>30</v>
      </c>
      <c r="E5029" s="152" t="s">
        <v>5233</v>
      </c>
      <c r="F5029" s="152">
        <v>3</v>
      </c>
      <c r="G5029" s="152">
        <v>1</v>
      </c>
      <c r="H5029" s="152" t="s">
        <v>6174</v>
      </c>
      <c r="I5029" s="152">
        <v>903</v>
      </c>
      <c r="J5029" s="152" t="s">
        <v>397</v>
      </c>
      <c r="K5029" s="152" t="s">
        <v>177</v>
      </c>
      <c r="L5029" s="152">
        <v>33.43287671232877</v>
      </c>
      <c r="M5029" s="152">
        <v>2</v>
      </c>
      <c r="N5029" s="152">
        <v>30.28911811054002</v>
      </c>
      <c r="O5029" s="152">
        <v>4.3841013456972133</v>
      </c>
      <c r="P5029" s="152">
        <v>17.136814073448381</v>
      </c>
      <c r="Q5029" s="152">
        <v>31.895426638412321</v>
      </c>
      <c r="R5029" s="152">
        <v>4.4778624134020859</v>
      </c>
      <c r="S5029" s="152">
        <v>18.46183939820606</v>
      </c>
      <c r="T5029" s="152">
        <v>19.294570696451849</v>
      </c>
    </row>
    <row r="5030" spans="1:20" x14ac:dyDescent="0.45">
      <c r="A5030" s="152" t="s">
        <v>29</v>
      </c>
      <c r="B5030" s="152">
        <v>2026</v>
      </c>
      <c r="C5030" s="153">
        <v>46136</v>
      </c>
      <c r="D5030" s="152" t="s">
        <v>30</v>
      </c>
      <c r="E5030" s="152" t="s">
        <v>5233</v>
      </c>
      <c r="F5030" s="152">
        <v>3</v>
      </c>
      <c r="G5030" s="152">
        <v>2</v>
      </c>
      <c r="H5030" s="152" t="s">
        <v>6174</v>
      </c>
      <c r="I5030" s="152">
        <v>903</v>
      </c>
      <c r="J5030" s="152" t="s">
        <v>558</v>
      </c>
      <c r="K5030" s="152" t="s">
        <v>46</v>
      </c>
      <c r="L5030" s="152">
        <v>19.158904109589042</v>
      </c>
      <c r="M5030" s="152">
        <v>11</v>
      </c>
      <c r="N5030" s="152">
        <v>18.386157490722951</v>
      </c>
      <c r="O5030" s="152">
        <v>7.2542095369042663</v>
      </c>
      <c r="P5030" s="152">
        <v>-3.3764711199898438</v>
      </c>
      <c r="Q5030" s="152">
        <v>22.529757979402099</v>
      </c>
      <c r="R5030" s="152">
        <v>6.232976548627355</v>
      </c>
      <c r="S5030" s="152">
        <v>3.830828333520039</v>
      </c>
      <c r="T5030" s="152">
        <v>19.294570696451849</v>
      </c>
    </row>
    <row r="5031" spans="1:20" x14ac:dyDescent="0.45">
      <c r="A5031" s="152" t="s">
        <v>29</v>
      </c>
      <c r="B5031" s="152">
        <v>2026</v>
      </c>
      <c r="C5031" s="153">
        <v>46136</v>
      </c>
      <c r="D5031" s="152" t="s">
        <v>30</v>
      </c>
      <c r="E5031" s="152" t="s">
        <v>5233</v>
      </c>
      <c r="F5031" s="152">
        <v>3</v>
      </c>
      <c r="G5031" s="152">
        <v>3</v>
      </c>
      <c r="H5031" s="152" t="s">
        <v>6174</v>
      </c>
      <c r="I5031" s="152">
        <v>903</v>
      </c>
      <c r="J5031" s="152" t="s">
        <v>514</v>
      </c>
      <c r="K5031" s="152" t="s">
        <v>143</v>
      </c>
      <c r="L5031" s="152">
        <v>24.641095890410959</v>
      </c>
      <c r="M5031" s="152">
        <v>23</v>
      </c>
      <c r="N5031" s="152">
        <v>18.394419896473561</v>
      </c>
      <c r="O5031" s="152">
        <v>4.5197905935739593</v>
      </c>
      <c r="P5031" s="152">
        <v>4.8350481157516789</v>
      </c>
      <c r="Q5031" s="152">
        <v>19.440397349837831</v>
      </c>
      <c r="R5031" s="152">
        <v>4.4272410255993524</v>
      </c>
      <c r="S5031" s="152">
        <v>6.1586742730397752</v>
      </c>
      <c r="T5031" s="152">
        <v>19.294570696451849</v>
      </c>
    </row>
    <row r="5032" spans="1:20" x14ac:dyDescent="0.45">
      <c r="A5032" s="152" t="s">
        <v>29</v>
      </c>
      <c r="B5032" s="152">
        <v>2026</v>
      </c>
      <c r="C5032" s="153">
        <v>46136</v>
      </c>
      <c r="D5032" s="152" t="s">
        <v>30</v>
      </c>
      <c r="E5032" s="152" t="s">
        <v>5233</v>
      </c>
      <c r="F5032" s="152">
        <v>3</v>
      </c>
      <c r="G5032" s="152">
        <v>4</v>
      </c>
      <c r="H5032" s="152" t="s">
        <v>6174</v>
      </c>
      <c r="I5032" s="152">
        <v>903</v>
      </c>
      <c r="J5032" s="152" t="s">
        <v>494</v>
      </c>
      <c r="K5032" s="152" t="s">
        <v>363</v>
      </c>
      <c r="L5032" s="152">
        <v>23.197260273972599</v>
      </c>
      <c r="M5032" s="152">
        <v>23</v>
      </c>
      <c r="N5032" s="152">
        <v>16.783159747439811</v>
      </c>
      <c r="O5032" s="152">
        <v>4.5257308082166459</v>
      </c>
      <c r="P5032" s="152">
        <v>3.2059673227898782</v>
      </c>
      <c r="Q5032" s="152">
        <v>17.203187577804531</v>
      </c>
      <c r="R5032" s="152">
        <v>4.420516579379596</v>
      </c>
      <c r="S5032" s="152">
        <v>3.9416378396657401</v>
      </c>
      <c r="T5032" s="152">
        <v>19.294570696451849</v>
      </c>
    </row>
    <row r="5033" spans="1:20" x14ac:dyDescent="0.45">
      <c r="A5033" s="152" t="s">
        <v>29</v>
      </c>
      <c r="B5033" s="152">
        <v>2026</v>
      </c>
      <c r="C5033" s="153">
        <v>46136</v>
      </c>
      <c r="D5033" s="152" t="s">
        <v>30</v>
      </c>
      <c r="E5033" s="152" t="s">
        <v>5233</v>
      </c>
      <c r="F5033" s="152">
        <v>3</v>
      </c>
      <c r="G5033" s="152">
        <v>5</v>
      </c>
      <c r="H5033" s="152" t="s">
        <v>6174</v>
      </c>
      <c r="I5033" s="152">
        <v>903</v>
      </c>
      <c r="J5033" s="152" t="s">
        <v>502</v>
      </c>
      <c r="K5033" s="152" t="s">
        <v>37</v>
      </c>
      <c r="L5033" s="152">
        <v>25.260273972602739</v>
      </c>
      <c r="M5033" s="152">
        <v>23</v>
      </c>
      <c r="N5033" s="152">
        <v>19.464720663244591</v>
      </c>
      <c r="O5033" s="152">
        <v>4.5248387425003358</v>
      </c>
      <c r="P5033" s="152">
        <v>5.8902044357435841</v>
      </c>
      <c r="Q5033" s="152">
        <v>18.35713422567391</v>
      </c>
      <c r="R5033" s="152">
        <v>4.4268591277318388</v>
      </c>
      <c r="S5033" s="152">
        <v>5.0765568424783956</v>
      </c>
      <c r="T5033" s="152">
        <v>19.294570696451849</v>
      </c>
    </row>
    <row r="5034" spans="1:20" x14ac:dyDescent="0.45">
      <c r="A5034" s="152" t="s">
        <v>29</v>
      </c>
      <c r="B5034" s="152">
        <v>2026</v>
      </c>
      <c r="C5034" s="153">
        <v>46136</v>
      </c>
      <c r="D5034" s="152" t="s">
        <v>30</v>
      </c>
      <c r="E5034" s="152" t="s">
        <v>5233</v>
      </c>
      <c r="F5034" s="152">
        <v>3</v>
      </c>
      <c r="G5034" s="152">
        <v>6</v>
      </c>
      <c r="H5034" s="152" t="s">
        <v>6174</v>
      </c>
      <c r="I5034" s="152">
        <v>903</v>
      </c>
      <c r="J5034" s="152" t="s">
        <v>539</v>
      </c>
      <c r="K5034" s="152" t="s">
        <v>61</v>
      </c>
      <c r="L5034" s="152">
        <v>18.454794520547949</v>
      </c>
      <c r="M5034" s="152">
        <v>23</v>
      </c>
      <c r="N5034" s="152">
        <v>16.49273113078884</v>
      </c>
      <c r="O5034" s="152">
        <v>7.1084570018096116</v>
      </c>
      <c r="P5034" s="152">
        <v>-4.8326398746399946</v>
      </c>
      <c r="Q5034" s="152">
        <v>13.687816048395939</v>
      </c>
      <c r="R5034" s="152">
        <v>6.1259999531584723</v>
      </c>
      <c r="S5034" s="152">
        <v>-4.6901838110794749</v>
      </c>
      <c r="T5034" s="152">
        <v>19.294570696451849</v>
      </c>
    </row>
    <row r="5035" spans="1:20" x14ac:dyDescent="0.45">
      <c r="A5035" s="152" t="s">
        <v>29</v>
      </c>
      <c r="B5035" s="152">
        <v>2026</v>
      </c>
      <c r="C5035" s="153">
        <v>46136</v>
      </c>
      <c r="D5035" s="152" t="s">
        <v>30</v>
      </c>
      <c r="E5035" s="152" t="s">
        <v>5233</v>
      </c>
      <c r="F5035" s="152">
        <v>3</v>
      </c>
      <c r="G5035" s="152">
        <v>7</v>
      </c>
      <c r="H5035" s="152" t="s">
        <v>6174</v>
      </c>
      <c r="I5035" s="152">
        <v>903</v>
      </c>
      <c r="J5035" s="152" t="s">
        <v>1974</v>
      </c>
      <c r="K5035" s="152" t="s">
        <v>115</v>
      </c>
      <c r="L5035" s="152">
        <v>22.224657534246571</v>
      </c>
      <c r="M5035" s="152">
        <v>23</v>
      </c>
      <c r="N5035" s="152">
        <v>15.251687835953179</v>
      </c>
      <c r="O5035" s="152">
        <v>5.8248106488770492</v>
      </c>
      <c r="P5035" s="152">
        <v>-2.2227441106779651</v>
      </c>
      <c r="Q5035" s="152">
        <v>11.202368096533201</v>
      </c>
      <c r="R5035" s="152">
        <v>5.506555991807125</v>
      </c>
      <c r="S5035" s="152">
        <v>-5.3172998788881767</v>
      </c>
      <c r="T5035" s="152">
        <v>19.294570696451849</v>
      </c>
    </row>
    <row r="5036" spans="1:20" x14ac:dyDescent="0.45">
      <c r="A5036" s="132" t="s">
        <v>29</v>
      </c>
      <c r="B5036" s="132">
        <v>2026</v>
      </c>
      <c r="C5036" s="133">
        <v>46136</v>
      </c>
      <c r="D5036" s="132" t="s">
        <v>30</v>
      </c>
      <c r="E5036" s="132" t="s">
        <v>5234</v>
      </c>
      <c r="F5036" s="132">
        <v>1</v>
      </c>
      <c r="G5036" s="132">
        <v>1</v>
      </c>
      <c r="H5036" s="132" t="s">
        <v>6175</v>
      </c>
      <c r="I5036" s="132">
        <v>904</v>
      </c>
      <c r="J5036" s="132" t="s">
        <v>529</v>
      </c>
      <c r="K5036" s="132" t="s">
        <v>121</v>
      </c>
      <c r="L5036" s="132">
        <v>20.32328767123288</v>
      </c>
      <c r="M5036" s="132">
        <v>4</v>
      </c>
      <c r="N5036" s="132">
        <v>40.096239062281249</v>
      </c>
      <c r="O5036" s="132">
        <v>4.5706319127402741</v>
      </c>
      <c r="P5036" s="132">
        <v>26.384343324060431</v>
      </c>
      <c r="Q5036" s="132">
        <v>42.391891477237913</v>
      </c>
      <c r="R5036" s="132">
        <v>4.5969393704121249</v>
      </c>
      <c r="S5036" s="132">
        <v>28.60107336600154</v>
      </c>
      <c r="T5036" s="132">
        <v>32.703742133549042</v>
      </c>
    </row>
    <row r="5037" spans="1:20" x14ac:dyDescent="0.45">
      <c r="A5037" s="132" t="s">
        <v>29</v>
      </c>
      <c r="B5037" s="132">
        <v>2026</v>
      </c>
      <c r="C5037" s="133">
        <v>46136</v>
      </c>
      <c r="D5037" s="132" t="s">
        <v>30</v>
      </c>
      <c r="E5037" s="132" t="s">
        <v>5234</v>
      </c>
      <c r="F5037" s="132">
        <v>1</v>
      </c>
      <c r="G5037" s="132">
        <v>2</v>
      </c>
      <c r="H5037" s="132" t="s">
        <v>6175</v>
      </c>
      <c r="I5037" s="132">
        <v>904</v>
      </c>
      <c r="J5037" s="132" t="s">
        <v>525</v>
      </c>
      <c r="K5037" s="132" t="s">
        <v>524</v>
      </c>
      <c r="L5037" s="132">
        <v>25.74520547945205</v>
      </c>
      <c r="M5037" s="132">
        <v>7</v>
      </c>
      <c r="N5037" s="132">
        <v>40.000698752223897</v>
      </c>
      <c r="O5037" s="132">
        <v>4.3340792905376384</v>
      </c>
      <c r="P5037" s="132">
        <v>26.998460880610988</v>
      </c>
      <c r="Q5037" s="132">
        <v>40.519999605010092</v>
      </c>
      <c r="R5037" s="132">
        <v>4.3353118742411398</v>
      </c>
      <c r="S5037" s="132">
        <v>27.514063982286672</v>
      </c>
      <c r="T5037" s="132">
        <v>32.703742133549042</v>
      </c>
    </row>
    <row r="5038" spans="1:20" x14ac:dyDescent="0.45">
      <c r="A5038" s="132" t="s">
        <v>29</v>
      </c>
      <c r="B5038" s="132">
        <v>2026</v>
      </c>
      <c r="C5038" s="133">
        <v>46136</v>
      </c>
      <c r="D5038" s="132" t="s">
        <v>30</v>
      </c>
      <c r="E5038" s="132" t="s">
        <v>5234</v>
      </c>
      <c r="F5038" s="132">
        <v>1</v>
      </c>
      <c r="G5038" s="132">
        <v>3</v>
      </c>
      <c r="H5038" s="132" t="s">
        <v>6175</v>
      </c>
      <c r="I5038" s="132">
        <v>904</v>
      </c>
      <c r="J5038" s="132" t="s">
        <v>403</v>
      </c>
      <c r="K5038" s="132" t="s">
        <v>61</v>
      </c>
      <c r="L5038" s="132">
        <v>29.12602739726027</v>
      </c>
      <c r="M5038" s="132">
        <v>13</v>
      </c>
      <c r="N5038" s="132">
        <v>32.555410867633753</v>
      </c>
      <c r="O5038" s="132">
        <v>4.4359544973744303</v>
      </c>
      <c r="P5038" s="132">
        <v>19.247547375510461</v>
      </c>
      <c r="Q5038" s="132">
        <v>33.343827540507782</v>
      </c>
      <c r="R5038" s="132">
        <v>4.3872942915241318</v>
      </c>
      <c r="S5038" s="132">
        <v>20.18194466593539</v>
      </c>
      <c r="T5038" s="132">
        <v>32.703742133549042</v>
      </c>
    </row>
    <row r="5039" spans="1:20" x14ac:dyDescent="0.45">
      <c r="A5039" s="132" t="s">
        <v>29</v>
      </c>
      <c r="B5039" s="132">
        <v>2026</v>
      </c>
      <c r="C5039" s="133">
        <v>46136</v>
      </c>
      <c r="D5039" s="132" t="s">
        <v>30</v>
      </c>
      <c r="E5039" s="132" t="s">
        <v>5234</v>
      </c>
      <c r="F5039" s="132">
        <v>1</v>
      </c>
      <c r="G5039" s="132">
        <v>4</v>
      </c>
      <c r="H5039" s="132" t="s">
        <v>6175</v>
      </c>
      <c r="I5039" s="132">
        <v>904</v>
      </c>
      <c r="J5039" s="132" t="s">
        <v>546</v>
      </c>
      <c r="K5039" s="132" t="s">
        <v>34</v>
      </c>
      <c r="L5039" s="132">
        <v>27.923287671232881</v>
      </c>
      <c r="M5039" s="132">
        <v>5</v>
      </c>
      <c r="N5039" s="132">
        <v>37.941564422346787</v>
      </c>
      <c r="O5039" s="132">
        <v>4.5703471415731967</v>
      </c>
      <c r="P5039" s="132">
        <v>24.230522997627201</v>
      </c>
      <c r="Q5039" s="132">
        <v>36.334390455703222</v>
      </c>
      <c r="R5039" s="132">
        <v>4.4901709898771802</v>
      </c>
      <c r="S5039" s="132">
        <v>22.863877486071679</v>
      </c>
      <c r="T5039" s="132">
        <v>32.703742133549042</v>
      </c>
    </row>
    <row r="5040" spans="1:20" x14ac:dyDescent="0.45">
      <c r="A5040" s="132" t="s">
        <v>29</v>
      </c>
      <c r="B5040" s="132">
        <v>2026</v>
      </c>
      <c r="C5040" s="133">
        <v>46136</v>
      </c>
      <c r="D5040" s="132" t="s">
        <v>30</v>
      </c>
      <c r="E5040" s="132" t="s">
        <v>5234</v>
      </c>
      <c r="F5040" s="132">
        <v>1</v>
      </c>
      <c r="G5040" s="132">
        <v>5</v>
      </c>
      <c r="H5040" s="132" t="s">
        <v>6175</v>
      </c>
      <c r="I5040" s="132">
        <v>904</v>
      </c>
      <c r="J5040" s="132" t="s">
        <v>447</v>
      </c>
      <c r="K5040" s="132" t="s">
        <v>58</v>
      </c>
      <c r="L5040" s="132">
        <v>25.857534246575341</v>
      </c>
      <c r="M5040" s="132">
        <v>8</v>
      </c>
      <c r="N5040" s="132">
        <v>25.36171265444769</v>
      </c>
      <c r="O5040" s="132">
        <v>4.6666041306984258</v>
      </c>
      <c r="P5040" s="132">
        <v>11.36190026235241</v>
      </c>
      <c r="Q5040" s="132">
        <v>24.842951373910509</v>
      </c>
      <c r="R5040" s="132">
        <v>4.6054927381598283</v>
      </c>
      <c r="S5040" s="132">
        <v>11.026473159431029</v>
      </c>
      <c r="T5040" s="132">
        <v>32.703742133549042</v>
      </c>
    </row>
    <row r="5041" spans="1:20" x14ac:dyDescent="0.45">
      <c r="A5041" s="132" t="s">
        <v>29</v>
      </c>
      <c r="B5041" s="132">
        <v>2026</v>
      </c>
      <c r="C5041" s="133">
        <v>46136</v>
      </c>
      <c r="D5041" s="132" t="s">
        <v>30</v>
      </c>
      <c r="E5041" s="132" t="s">
        <v>5234</v>
      </c>
      <c r="F5041" s="132">
        <v>1</v>
      </c>
      <c r="G5041" s="132">
        <v>6</v>
      </c>
      <c r="H5041" s="132" t="s">
        <v>6175</v>
      </c>
      <c r="I5041" s="132">
        <v>904</v>
      </c>
      <c r="J5041" s="132" t="s">
        <v>401</v>
      </c>
      <c r="K5041" s="132" t="s">
        <v>177</v>
      </c>
      <c r="L5041" s="132">
        <v>28.838356164383558</v>
      </c>
      <c r="M5041" s="132">
        <v>13</v>
      </c>
      <c r="N5041" s="132">
        <v>20.266827042360809</v>
      </c>
      <c r="O5041" s="132">
        <v>4.3798893190656862</v>
      </c>
      <c r="P5041" s="132">
        <v>7.1271590851637514</v>
      </c>
      <c r="Q5041" s="132">
        <v>18.792103900076221</v>
      </c>
      <c r="R5041" s="132">
        <v>4.4914466713644279</v>
      </c>
      <c r="S5041" s="132">
        <v>5.3177638859829379</v>
      </c>
      <c r="T5041" s="132">
        <v>32.703742133549042</v>
      </c>
    </row>
    <row r="5042" spans="1:20" x14ac:dyDescent="0.45">
      <c r="A5042" s="160" t="s">
        <v>29</v>
      </c>
      <c r="B5042" s="160">
        <v>2026</v>
      </c>
      <c r="C5042" s="161">
        <v>46136</v>
      </c>
      <c r="D5042" s="160" t="s">
        <v>30</v>
      </c>
      <c r="E5042" s="160" t="s">
        <v>5234</v>
      </c>
      <c r="F5042" s="160">
        <v>2</v>
      </c>
      <c r="G5042" s="160">
        <v>1</v>
      </c>
      <c r="H5042" s="160" t="s">
        <v>6176</v>
      </c>
      <c r="I5042" s="160">
        <v>905</v>
      </c>
      <c r="J5042" s="160" t="s">
        <v>492</v>
      </c>
      <c r="K5042" s="160" t="s">
        <v>79</v>
      </c>
      <c r="L5042" s="160">
        <v>23.353424657534251</v>
      </c>
      <c r="M5042" s="160">
        <v>3</v>
      </c>
      <c r="N5042" s="160">
        <v>46.362783258160199</v>
      </c>
      <c r="O5042" s="160">
        <v>4.660853455333827</v>
      </c>
      <c r="P5042" s="160">
        <v>32.38022289215872</v>
      </c>
      <c r="Q5042" s="160">
        <v>47.578086522412917</v>
      </c>
      <c r="R5042" s="160">
        <v>4.7520774776070933</v>
      </c>
      <c r="S5042" s="160">
        <v>33.321854089591653</v>
      </c>
      <c r="T5042" s="160">
        <v>30.024347782240788</v>
      </c>
    </row>
    <row r="5043" spans="1:20" x14ac:dyDescent="0.45">
      <c r="A5043" s="160" t="s">
        <v>29</v>
      </c>
      <c r="B5043" s="160">
        <v>2026</v>
      </c>
      <c r="C5043" s="161">
        <v>46136</v>
      </c>
      <c r="D5043" s="160" t="s">
        <v>30</v>
      </c>
      <c r="E5043" s="160" t="s">
        <v>5234</v>
      </c>
      <c r="F5043" s="160">
        <v>2</v>
      </c>
      <c r="G5043" s="160">
        <v>2</v>
      </c>
      <c r="H5043" s="160" t="s">
        <v>6176</v>
      </c>
      <c r="I5043" s="160">
        <v>905</v>
      </c>
      <c r="J5043" s="160" t="s">
        <v>418</v>
      </c>
      <c r="K5043" s="160" t="s">
        <v>96</v>
      </c>
      <c r="L5043" s="160">
        <v>27.92602739726027</v>
      </c>
      <c r="M5043" s="160">
        <v>6</v>
      </c>
      <c r="N5043" s="160">
        <v>36.503923879756961</v>
      </c>
      <c r="O5043" s="160">
        <v>4.3995820738746758</v>
      </c>
      <c r="P5043" s="160">
        <v>23.30517765813293</v>
      </c>
      <c r="Q5043" s="160">
        <v>37.265816499990343</v>
      </c>
      <c r="R5043" s="160">
        <v>4.4205841369447159</v>
      </c>
      <c r="S5043" s="160">
        <v>24.004064089156191</v>
      </c>
      <c r="T5043" s="160">
        <v>30.024347782240788</v>
      </c>
    </row>
    <row r="5044" spans="1:20" x14ac:dyDescent="0.45">
      <c r="A5044" s="160" t="s">
        <v>29</v>
      </c>
      <c r="B5044" s="160">
        <v>2026</v>
      </c>
      <c r="C5044" s="161">
        <v>46136</v>
      </c>
      <c r="D5044" s="160" t="s">
        <v>30</v>
      </c>
      <c r="E5044" s="160" t="s">
        <v>5234</v>
      </c>
      <c r="F5044" s="160">
        <v>2</v>
      </c>
      <c r="G5044" s="160">
        <v>3</v>
      </c>
      <c r="H5044" s="160" t="s">
        <v>6176</v>
      </c>
      <c r="I5044" s="160">
        <v>905</v>
      </c>
      <c r="J5044" s="160" t="s">
        <v>489</v>
      </c>
      <c r="K5044" s="160" t="s">
        <v>67</v>
      </c>
      <c r="L5044" s="160">
        <v>22.512328767123289</v>
      </c>
      <c r="M5044" s="160">
        <v>13</v>
      </c>
      <c r="N5044" s="160">
        <v>25.48003241366483</v>
      </c>
      <c r="O5044" s="160">
        <v>4.4808926271869032</v>
      </c>
      <c r="P5044" s="160">
        <v>12.03735453210412</v>
      </c>
      <c r="Q5044" s="160">
        <v>26.920847354089481</v>
      </c>
      <c r="R5044" s="160">
        <v>4.435199838672462</v>
      </c>
      <c r="S5044" s="160">
        <v>13.61524783807209</v>
      </c>
      <c r="T5044" s="160">
        <v>30.024347782240788</v>
      </c>
    </row>
    <row r="5045" spans="1:20" x14ac:dyDescent="0.45">
      <c r="A5045" s="160" t="s">
        <v>29</v>
      </c>
      <c r="B5045" s="160">
        <v>2026</v>
      </c>
      <c r="C5045" s="161">
        <v>46136</v>
      </c>
      <c r="D5045" s="160" t="s">
        <v>30</v>
      </c>
      <c r="E5045" s="160" t="s">
        <v>5234</v>
      </c>
      <c r="F5045" s="160">
        <v>2</v>
      </c>
      <c r="G5045" s="160">
        <v>4</v>
      </c>
      <c r="H5045" s="160" t="s">
        <v>6176</v>
      </c>
      <c r="I5045" s="160">
        <v>905</v>
      </c>
      <c r="J5045" s="160" t="s">
        <v>397</v>
      </c>
      <c r="K5045" s="160" t="s">
        <v>177</v>
      </c>
      <c r="L5045" s="160">
        <v>33.43287671232877</v>
      </c>
      <c r="M5045" s="160">
        <v>2</v>
      </c>
      <c r="N5045" s="160">
        <v>31.895426638412321</v>
      </c>
      <c r="O5045" s="160">
        <v>4.4778624134020859</v>
      </c>
      <c r="P5045" s="160">
        <v>18.46183939820606</v>
      </c>
      <c r="Q5045" s="160">
        <v>30.68372748241039</v>
      </c>
      <c r="R5045" s="160">
        <v>4.4296845763722423</v>
      </c>
      <c r="S5045" s="160">
        <v>17.39467375329366</v>
      </c>
      <c r="T5045" s="160">
        <v>30.024347782240788</v>
      </c>
    </row>
    <row r="5046" spans="1:20" x14ac:dyDescent="0.45">
      <c r="A5046" s="160" t="s">
        <v>29</v>
      </c>
      <c r="B5046" s="160">
        <v>2026</v>
      </c>
      <c r="C5046" s="161">
        <v>46136</v>
      </c>
      <c r="D5046" s="160" t="s">
        <v>30</v>
      </c>
      <c r="E5046" s="160" t="s">
        <v>5234</v>
      </c>
      <c r="F5046" s="160">
        <v>2</v>
      </c>
      <c r="G5046" s="160">
        <v>5</v>
      </c>
      <c r="H5046" s="160" t="s">
        <v>6176</v>
      </c>
      <c r="I5046" s="160">
        <v>905</v>
      </c>
      <c r="J5046" s="160" t="s">
        <v>488</v>
      </c>
      <c r="K5046" s="160" t="s">
        <v>55</v>
      </c>
      <c r="L5046" s="160">
        <v>25.336986301369858</v>
      </c>
      <c r="M5046" s="160">
        <v>13</v>
      </c>
      <c r="N5046" s="160">
        <v>19.722420210016349</v>
      </c>
      <c r="O5046" s="160">
        <v>4.4247551616781804</v>
      </c>
      <c r="P5046" s="160">
        <v>6.4481547249818139</v>
      </c>
      <c r="Q5046" s="160">
        <v>19.559624157620799</v>
      </c>
      <c r="R5046" s="160">
        <v>4.4216079506417527</v>
      </c>
      <c r="S5046" s="160">
        <v>6.2948003056955386</v>
      </c>
      <c r="T5046" s="160">
        <v>30.024347782240788</v>
      </c>
    </row>
    <row r="5047" spans="1:20" x14ac:dyDescent="0.45">
      <c r="A5047" s="160" t="s">
        <v>29</v>
      </c>
      <c r="B5047" s="160">
        <v>2026</v>
      </c>
      <c r="C5047" s="161">
        <v>46136</v>
      </c>
      <c r="D5047" s="160" t="s">
        <v>30</v>
      </c>
      <c r="E5047" s="160" t="s">
        <v>5234</v>
      </c>
      <c r="F5047" s="160">
        <v>2</v>
      </c>
      <c r="G5047" s="160">
        <v>6</v>
      </c>
      <c r="H5047" s="160" t="s">
        <v>6176</v>
      </c>
      <c r="I5047" s="160">
        <v>905</v>
      </c>
      <c r="J5047" s="160" t="s">
        <v>545</v>
      </c>
      <c r="K5047" s="160" t="s">
        <v>265</v>
      </c>
      <c r="L5047" s="160">
        <v>20.271232876712329</v>
      </c>
      <c r="M5047" s="160">
        <v>13</v>
      </c>
      <c r="N5047" s="160">
        <v>20.18150029343408</v>
      </c>
      <c r="O5047" s="160">
        <v>5.3018667097557817</v>
      </c>
      <c r="P5047" s="160">
        <v>4.2759001641667318</v>
      </c>
      <c r="Q5047" s="160">
        <v>17.511116323315569</v>
      </c>
      <c r="R5047" s="160">
        <v>5.1824135642411218</v>
      </c>
      <c r="S5047" s="160">
        <v>1.963875630592208</v>
      </c>
      <c r="T5047" s="160">
        <v>30.024347782240788</v>
      </c>
    </row>
    <row r="5048" spans="1:20" x14ac:dyDescent="0.45">
      <c r="A5048" s="164" t="s">
        <v>29</v>
      </c>
      <c r="B5048" s="164">
        <v>2026</v>
      </c>
      <c r="C5048" s="165">
        <v>46136</v>
      </c>
      <c r="D5048" s="164" t="s">
        <v>30</v>
      </c>
      <c r="E5048" s="164" t="s">
        <v>5234</v>
      </c>
      <c r="F5048" s="164">
        <v>3</v>
      </c>
      <c r="G5048" s="164">
        <v>1</v>
      </c>
      <c r="H5048" s="164" t="s">
        <v>6177</v>
      </c>
      <c r="I5048" s="164">
        <v>906</v>
      </c>
      <c r="J5048" s="164" t="s">
        <v>528</v>
      </c>
      <c r="K5048" s="164" t="s">
        <v>43</v>
      </c>
      <c r="L5048" s="164">
        <v>23.035616438356161</v>
      </c>
      <c r="M5048" s="164">
        <v>1</v>
      </c>
      <c r="N5048" s="164">
        <v>39.95833739613095</v>
      </c>
      <c r="O5048" s="164">
        <v>4.3993611726553299</v>
      </c>
      <c r="P5048" s="164">
        <v>26.76025387816496</v>
      </c>
      <c r="Q5048" s="164">
        <v>41.263545311293463</v>
      </c>
      <c r="R5048" s="164">
        <v>4.5080324543734847</v>
      </c>
      <c r="S5048" s="164">
        <v>27.739447948173009</v>
      </c>
      <c r="T5048" s="164">
        <v>28.344711318746239</v>
      </c>
    </row>
    <row r="5049" spans="1:20" x14ac:dyDescent="0.45">
      <c r="A5049" s="164" t="s">
        <v>29</v>
      </c>
      <c r="B5049" s="164">
        <v>2026</v>
      </c>
      <c r="C5049" s="165">
        <v>46136</v>
      </c>
      <c r="D5049" s="164" t="s">
        <v>30</v>
      </c>
      <c r="E5049" s="164" t="s">
        <v>5234</v>
      </c>
      <c r="F5049" s="164">
        <v>3</v>
      </c>
      <c r="G5049" s="164">
        <v>2</v>
      </c>
      <c r="H5049" s="164" t="s">
        <v>6177</v>
      </c>
      <c r="I5049" s="164">
        <v>906</v>
      </c>
      <c r="J5049" s="164" t="s">
        <v>537</v>
      </c>
      <c r="K5049" s="164" t="s">
        <v>115</v>
      </c>
      <c r="L5049" s="164">
        <v>22.139726027397259</v>
      </c>
      <c r="M5049" s="164">
        <v>9</v>
      </c>
      <c r="N5049" s="164">
        <v>23.09080657096662</v>
      </c>
      <c r="O5049" s="164">
        <v>4.4766767326565446</v>
      </c>
      <c r="P5049" s="164">
        <v>9.6607763729969829</v>
      </c>
      <c r="Q5049" s="164">
        <v>25.882760207477642</v>
      </c>
      <c r="R5049" s="164">
        <v>4.4313167853700621</v>
      </c>
      <c r="S5049" s="164">
        <v>12.588809851367451</v>
      </c>
      <c r="T5049" s="164">
        <v>28.344711318746239</v>
      </c>
    </row>
    <row r="5050" spans="1:20" x14ac:dyDescent="0.45">
      <c r="A5050" s="164" t="s">
        <v>29</v>
      </c>
      <c r="B5050" s="164">
        <v>2026</v>
      </c>
      <c r="C5050" s="165">
        <v>46136</v>
      </c>
      <c r="D5050" s="164" t="s">
        <v>30</v>
      </c>
      <c r="E5050" s="164" t="s">
        <v>5234</v>
      </c>
      <c r="F5050" s="164">
        <v>3</v>
      </c>
      <c r="G5050" s="164">
        <v>3</v>
      </c>
      <c r="H5050" s="164" t="s">
        <v>6177</v>
      </c>
      <c r="I5050" s="164">
        <v>906</v>
      </c>
      <c r="J5050" s="164" t="s">
        <v>441</v>
      </c>
      <c r="K5050" s="164" t="s">
        <v>34</v>
      </c>
      <c r="L5050" s="164">
        <v>26.638356164383559</v>
      </c>
      <c r="M5050" s="164">
        <v>12</v>
      </c>
      <c r="N5050" s="164">
        <v>36.542023532827862</v>
      </c>
      <c r="O5050" s="164">
        <v>4.3943599879445951</v>
      </c>
      <c r="P5050" s="164">
        <v>23.358943568994079</v>
      </c>
      <c r="Q5050" s="164">
        <v>35.328501418561032</v>
      </c>
      <c r="R5050" s="164">
        <v>4.353281344243217</v>
      </c>
      <c r="S5050" s="164">
        <v>22.268657385831371</v>
      </c>
      <c r="T5050" s="164">
        <v>28.344711318746239</v>
      </c>
    </row>
    <row r="5051" spans="1:20" x14ac:dyDescent="0.45">
      <c r="A5051" s="164" t="s">
        <v>29</v>
      </c>
      <c r="B5051" s="164">
        <v>2026</v>
      </c>
      <c r="C5051" s="165">
        <v>46136</v>
      </c>
      <c r="D5051" s="164" t="s">
        <v>30</v>
      </c>
      <c r="E5051" s="164" t="s">
        <v>5234</v>
      </c>
      <c r="F5051" s="164">
        <v>3</v>
      </c>
      <c r="G5051" s="164">
        <v>4</v>
      </c>
      <c r="H5051" s="164" t="s">
        <v>6177</v>
      </c>
      <c r="I5051" s="164">
        <v>906</v>
      </c>
      <c r="J5051" s="164" t="s">
        <v>558</v>
      </c>
      <c r="K5051" s="164" t="s">
        <v>46</v>
      </c>
      <c r="L5051" s="164">
        <v>19.158904109589042</v>
      </c>
      <c r="M5051" s="164">
        <v>11</v>
      </c>
      <c r="N5051" s="164">
        <v>22.529757979402099</v>
      </c>
      <c r="O5051" s="164">
        <v>6.232976548627355</v>
      </c>
      <c r="P5051" s="164">
        <v>3.830828333520039</v>
      </c>
      <c r="Q5051" s="164">
        <v>23.342158027937149</v>
      </c>
      <c r="R5051" s="164">
        <v>5.5879248891961364</v>
      </c>
      <c r="S5051" s="164">
        <v>6.5783833603487381</v>
      </c>
      <c r="T5051" s="164">
        <v>28.344711318746239</v>
      </c>
    </row>
    <row r="5052" spans="1:20" x14ac:dyDescent="0.45">
      <c r="A5052" s="164" t="s">
        <v>29</v>
      </c>
      <c r="B5052" s="164">
        <v>2026</v>
      </c>
      <c r="C5052" s="165">
        <v>46136</v>
      </c>
      <c r="D5052" s="164" t="s">
        <v>30</v>
      </c>
      <c r="E5052" s="164" t="s">
        <v>5234</v>
      </c>
      <c r="F5052" s="164">
        <v>3</v>
      </c>
      <c r="G5052" s="164">
        <v>5</v>
      </c>
      <c r="H5052" s="164" t="s">
        <v>6177</v>
      </c>
      <c r="I5052" s="164">
        <v>906</v>
      </c>
      <c r="J5052" s="164" t="s">
        <v>479</v>
      </c>
      <c r="K5052" s="164" t="s">
        <v>67</v>
      </c>
      <c r="L5052" s="164">
        <v>23.487671232876711</v>
      </c>
      <c r="M5052" s="164">
        <v>13</v>
      </c>
      <c r="N5052" s="164">
        <v>19.190610229034341</v>
      </c>
      <c r="O5052" s="164">
        <v>4.4862919466596933</v>
      </c>
      <c r="P5052" s="164">
        <v>5.7317343890552621</v>
      </c>
      <c r="Q5052" s="164">
        <v>19.235856020985551</v>
      </c>
      <c r="R5052" s="164">
        <v>4.4342568354211327</v>
      </c>
      <c r="S5052" s="164">
        <v>5.9330855147221566</v>
      </c>
      <c r="T5052" s="164">
        <v>28.344711318746239</v>
      </c>
    </row>
    <row r="5053" spans="1:20" x14ac:dyDescent="0.45">
      <c r="A5053" s="164" t="s">
        <v>29</v>
      </c>
      <c r="B5053" s="164">
        <v>2026</v>
      </c>
      <c r="C5053" s="165">
        <v>46136</v>
      </c>
      <c r="D5053" s="164" t="s">
        <v>30</v>
      </c>
      <c r="E5053" s="164" t="s">
        <v>5234</v>
      </c>
      <c r="F5053" s="164">
        <v>3</v>
      </c>
      <c r="G5053" s="164">
        <v>6</v>
      </c>
      <c r="H5053" s="164" t="s">
        <v>6177</v>
      </c>
      <c r="I5053" s="164">
        <v>906</v>
      </c>
      <c r="J5053" s="164" t="s">
        <v>475</v>
      </c>
      <c r="K5053" s="164" t="s">
        <v>265</v>
      </c>
      <c r="L5053" s="164">
        <v>22.63287671232877</v>
      </c>
      <c r="M5053" s="164">
        <v>10</v>
      </c>
      <c r="N5053" s="164">
        <v>28.756732204115579</v>
      </c>
      <c r="O5053" s="164">
        <v>4.3561407020929632</v>
      </c>
      <c r="P5053" s="164">
        <v>15.688310097836689</v>
      </c>
      <c r="Q5053" s="164">
        <v>25.535471484751099</v>
      </c>
      <c r="R5053" s="164">
        <v>4.3916121855612866</v>
      </c>
      <c r="S5053" s="164">
        <v>12.36063492806724</v>
      </c>
      <c r="T5053" s="164">
        <v>28.344711318746239</v>
      </c>
    </row>
    <row r="5054" spans="1:20" x14ac:dyDescent="0.45">
      <c r="A5054" s="132" t="s">
        <v>29</v>
      </c>
      <c r="B5054" s="132">
        <v>2026</v>
      </c>
      <c r="C5054" s="133">
        <v>46136</v>
      </c>
      <c r="D5054" s="132" t="s">
        <v>30</v>
      </c>
      <c r="E5054" s="132" t="s">
        <v>5295</v>
      </c>
      <c r="F5054" s="132">
        <v>1</v>
      </c>
      <c r="G5054" s="132">
        <v>1</v>
      </c>
      <c r="H5054" s="132" t="s">
        <v>6178</v>
      </c>
      <c r="I5054" s="132">
        <v>907</v>
      </c>
      <c r="J5054" s="132" t="s">
        <v>475</v>
      </c>
      <c r="K5054" s="132" t="s">
        <v>265</v>
      </c>
      <c r="L5054" s="132">
        <v>22.63287671232877</v>
      </c>
      <c r="M5054" s="132">
        <v>10</v>
      </c>
      <c r="N5054" s="132">
        <v>25.535471484751099</v>
      </c>
      <c r="O5054" s="132">
        <v>4.3916121855612866</v>
      </c>
      <c r="P5054" s="132">
        <v>12.36063492806724</v>
      </c>
      <c r="Q5054" s="132">
        <v>28.612026402260899</v>
      </c>
      <c r="R5054" s="132">
        <v>4.4116792020970408</v>
      </c>
      <c r="S5054" s="132">
        <v>15.37698879596978</v>
      </c>
      <c r="T5054" s="132">
        <v>25.98361442157568</v>
      </c>
    </row>
    <row r="5055" spans="1:20" x14ac:dyDescent="0.45">
      <c r="A5055" s="132" t="s">
        <v>29</v>
      </c>
      <c r="B5055" s="132">
        <v>2026</v>
      </c>
      <c r="C5055" s="133">
        <v>46136</v>
      </c>
      <c r="D5055" s="132" t="s">
        <v>30</v>
      </c>
      <c r="E5055" s="132" t="s">
        <v>5295</v>
      </c>
      <c r="F5055" s="132">
        <v>1</v>
      </c>
      <c r="G5055" s="132">
        <v>2</v>
      </c>
      <c r="H5055" s="132" t="s">
        <v>6178</v>
      </c>
      <c r="I5055" s="132">
        <v>907</v>
      </c>
      <c r="J5055" s="132" t="s">
        <v>558</v>
      </c>
      <c r="K5055" s="132" t="s">
        <v>46</v>
      </c>
      <c r="L5055" s="132">
        <v>19.158904109589042</v>
      </c>
      <c r="M5055" s="132">
        <v>11</v>
      </c>
      <c r="N5055" s="132">
        <v>23.342158027937149</v>
      </c>
      <c r="O5055" s="132">
        <v>5.5879248891961364</v>
      </c>
      <c r="P5055" s="132">
        <v>6.5783833603487381</v>
      </c>
      <c r="Q5055" s="132">
        <v>26.462298492778459</v>
      </c>
      <c r="R5055" s="132">
        <v>5.1681062113066787</v>
      </c>
      <c r="S5055" s="132">
        <v>10.957979858858421</v>
      </c>
      <c r="T5055" s="132">
        <v>25.98361442157568</v>
      </c>
    </row>
    <row r="5056" spans="1:20" x14ac:dyDescent="0.45">
      <c r="A5056" s="132" t="s">
        <v>29</v>
      </c>
      <c r="B5056" s="132">
        <v>2026</v>
      </c>
      <c r="C5056" s="133">
        <v>46136</v>
      </c>
      <c r="D5056" s="132" t="s">
        <v>30</v>
      </c>
      <c r="E5056" s="132" t="s">
        <v>5295</v>
      </c>
      <c r="F5056" s="132">
        <v>1</v>
      </c>
      <c r="G5056" s="132">
        <v>3</v>
      </c>
      <c r="H5056" s="132" t="s">
        <v>6178</v>
      </c>
      <c r="I5056" s="132">
        <v>907</v>
      </c>
      <c r="J5056" s="132" t="s">
        <v>441</v>
      </c>
      <c r="K5056" s="132" t="s">
        <v>34</v>
      </c>
      <c r="L5056" s="132">
        <v>26.638356164383559</v>
      </c>
      <c r="M5056" s="132">
        <v>12</v>
      </c>
      <c r="N5056" s="132">
        <v>35.328501418561032</v>
      </c>
      <c r="O5056" s="132">
        <v>4.353281344243217</v>
      </c>
      <c r="P5056" s="132">
        <v>22.268657385831371</v>
      </c>
      <c r="Q5056" s="132">
        <v>34.183201127463228</v>
      </c>
      <c r="R5056" s="132">
        <v>4.3078809506861209</v>
      </c>
      <c r="S5056" s="132">
        <v>21.25955827540486</v>
      </c>
      <c r="T5056" s="132">
        <v>25.98361442157568</v>
      </c>
    </row>
    <row r="5057" spans="1:20" x14ac:dyDescent="0.45">
      <c r="A5057" s="132" t="s">
        <v>29</v>
      </c>
      <c r="B5057" s="132">
        <v>2026</v>
      </c>
      <c r="C5057" s="133">
        <v>46136</v>
      </c>
      <c r="D5057" s="132" t="s">
        <v>30</v>
      </c>
      <c r="E5057" s="132" t="s">
        <v>5295</v>
      </c>
      <c r="F5057" s="132">
        <v>1</v>
      </c>
      <c r="G5057" s="132">
        <v>4</v>
      </c>
      <c r="H5057" s="132" t="s">
        <v>6178</v>
      </c>
      <c r="I5057" s="132">
        <v>907</v>
      </c>
      <c r="J5057" s="132" t="s">
        <v>403</v>
      </c>
      <c r="K5057" s="132" t="s">
        <v>61</v>
      </c>
      <c r="L5057" s="132">
        <v>29.12602739726027</v>
      </c>
      <c r="M5057" s="132">
        <v>13</v>
      </c>
      <c r="N5057" s="132">
        <v>33.343827540507782</v>
      </c>
      <c r="O5057" s="132">
        <v>4.3872942915241318</v>
      </c>
      <c r="P5057" s="132">
        <v>20.18194466593539</v>
      </c>
      <c r="Q5057" s="132">
        <v>31.60179420489364</v>
      </c>
      <c r="R5057" s="132">
        <v>4.3406184669258421</v>
      </c>
      <c r="S5057" s="132">
        <v>18.579938804116122</v>
      </c>
      <c r="T5057" s="132">
        <v>25.98361442157568</v>
      </c>
    </row>
    <row r="5058" spans="1:20" x14ac:dyDescent="0.45">
      <c r="A5058" s="132" t="s">
        <v>29</v>
      </c>
      <c r="B5058" s="132">
        <v>2026</v>
      </c>
      <c r="C5058" s="133">
        <v>46136</v>
      </c>
      <c r="D5058" s="132" t="s">
        <v>30</v>
      </c>
      <c r="E5058" s="132" t="s">
        <v>5295</v>
      </c>
      <c r="F5058" s="132">
        <v>1</v>
      </c>
      <c r="G5058" s="132">
        <v>5</v>
      </c>
      <c r="H5058" s="132" t="s">
        <v>6178</v>
      </c>
      <c r="I5058" s="132">
        <v>907</v>
      </c>
      <c r="J5058" s="132" t="s">
        <v>488</v>
      </c>
      <c r="K5058" s="132" t="s">
        <v>55</v>
      </c>
      <c r="L5058" s="132">
        <v>25.336986301369858</v>
      </c>
      <c r="M5058" s="132">
        <v>13</v>
      </c>
      <c r="N5058" s="132">
        <v>19.559624157620799</v>
      </c>
      <c r="O5058" s="132">
        <v>4.4216079506417527</v>
      </c>
      <c r="P5058" s="132">
        <v>6.2948003056955386</v>
      </c>
      <c r="Q5058" s="132">
        <v>19.262520842196061</v>
      </c>
      <c r="R5058" s="132">
        <v>4.4051926258870511</v>
      </c>
      <c r="S5058" s="132">
        <v>6.0469429645349102</v>
      </c>
      <c r="T5058" s="132">
        <v>25.98361442157568</v>
      </c>
    </row>
    <row r="5059" spans="1:20" x14ac:dyDescent="0.45">
      <c r="A5059" s="132" t="s">
        <v>29</v>
      </c>
      <c r="B5059" s="132">
        <v>2026</v>
      </c>
      <c r="C5059" s="133">
        <v>46136</v>
      </c>
      <c r="D5059" s="132" t="s">
        <v>30</v>
      </c>
      <c r="E5059" s="132" t="s">
        <v>5295</v>
      </c>
      <c r="F5059" s="132">
        <v>1</v>
      </c>
      <c r="G5059" s="132">
        <v>6</v>
      </c>
      <c r="H5059" s="132" t="s">
        <v>6178</v>
      </c>
      <c r="I5059" s="132">
        <v>907</v>
      </c>
      <c r="J5059" s="132" t="s">
        <v>401</v>
      </c>
      <c r="K5059" s="132" t="s">
        <v>177</v>
      </c>
      <c r="L5059" s="132">
        <v>28.838356164383558</v>
      </c>
      <c r="M5059" s="132">
        <v>13</v>
      </c>
      <c r="N5059" s="132">
        <v>18.792103900076221</v>
      </c>
      <c r="O5059" s="132">
        <v>4.4914466713644279</v>
      </c>
      <c r="P5059" s="132">
        <v>5.3177638859829379</v>
      </c>
      <c r="Q5059" s="132">
        <v>16.807434432716089</v>
      </c>
      <c r="R5059" s="132">
        <v>4.5488762361266142</v>
      </c>
      <c r="S5059" s="132">
        <v>3.160805724336242</v>
      </c>
      <c r="T5059" s="132">
        <v>25.98361442157568</v>
      </c>
    </row>
    <row r="5060" spans="1:20" x14ac:dyDescent="0.45">
      <c r="A5060" s="160" t="s">
        <v>29</v>
      </c>
      <c r="B5060" s="160">
        <v>2026</v>
      </c>
      <c r="C5060" s="161">
        <v>46136</v>
      </c>
      <c r="D5060" s="160" t="s">
        <v>30</v>
      </c>
      <c r="E5060" s="160" t="s">
        <v>5295</v>
      </c>
      <c r="F5060" s="160">
        <v>2</v>
      </c>
      <c r="G5060" s="160">
        <v>1</v>
      </c>
      <c r="H5060" s="160" t="s">
        <v>6179</v>
      </c>
      <c r="I5060" s="160">
        <v>908</v>
      </c>
      <c r="J5060" s="160" t="s">
        <v>546</v>
      </c>
      <c r="K5060" s="160" t="s">
        <v>34</v>
      </c>
      <c r="L5060" s="160">
        <v>27.923287671232881</v>
      </c>
      <c r="M5060" s="160">
        <v>5</v>
      </c>
      <c r="N5060" s="160">
        <v>36.334390455703222</v>
      </c>
      <c r="O5060" s="160">
        <v>4.4901709898771802</v>
      </c>
      <c r="P5060" s="160">
        <v>22.863877486071679</v>
      </c>
      <c r="Q5060" s="160">
        <v>38.003679628261423</v>
      </c>
      <c r="R5060" s="160">
        <v>4.5658642240138283</v>
      </c>
      <c r="S5060" s="160">
        <v>24.306086956219939</v>
      </c>
      <c r="T5060" s="160">
        <v>25.921481501735791</v>
      </c>
    </row>
    <row r="5061" spans="1:20" x14ac:dyDescent="0.45">
      <c r="A5061" s="160" t="s">
        <v>29</v>
      </c>
      <c r="B5061" s="160">
        <v>2026</v>
      </c>
      <c r="C5061" s="161">
        <v>46136</v>
      </c>
      <c r="D5061" s="160" t="s">
        <v>30</v>
      </c>
      <c r="E5061" s="160" t="s">
        <v>5295</v>
      </c>
      <c r="F5061" s="160">
        <v>2</v>
      </c>
      <c r="G5061" s="160">
        <v>2</v>
      </c>
      <c r="H5061" s="160" t="s">
        <v>6179</v>
      </c>
      <c r="I5061" s="160">
        <v>908</v>
      </c>
      <c r="J5061" s="160" t="s">
        <v>397</v>
      </c>
      <c r="K5061" s="160" t="s">
        <v>177</v>
      </c>
      <c r="L5061" s="160">
        <v>33.43287671232877</v>
      </c>
      <c r="M5061" s="160">
        <v>2</v>
      </c>
      <c r="N5061" s="160">
        <v>30.68372748241039</v>
      </c>
      <c r="O5061" s="160">
        <v>4.4296845763722423</v>
      </c>
      <c r="P5061" s="160">
        <v>17.39467375329366</v>
      </c>
      <c r="Q5061" s="160">
        <v>31.538116724083061</v>
      </c>
      <c r="R5061" s="160">
        <v>4.4146426909475931</v>
      </c>
      <c r="S5061" s="160">
        <v>18.29418865124028</v>
      </c>
      <c r="T5061" s="160">
        <v>25.921481501735791</v>
      </c>
    </row>
    <row r="5062" spans="1:20" x14ac:dyDescent="0.45">
      <c r="A5062" s="160" t="s">
        <v>29</v>
      </c>
      <c r="B5062" s="160">
        <v>2026</v>
      </c>
      <c r="C5062" s="161">
        <v>46136</v>
      </c>
      <c r="D5062" s="160" t="s">
        <v>30</v>
      </c>
      <c r="E5062" s="160" t="s">
        <v>5295</v>
      </c>
      <c r="F5062" s="160">
        <v>2</v>
      </c>
      <c r="G5062" s="160">
        <v>3</v>
      </c>
      <c r="H5062" s="160" t="s">
        <v>6179</v>
      </c>
      <c r="I5062" s="160">
        <v>908</v>
      </c>
      <c r="J5062" s="160" t="s">
        <v>447</v>
      </c>
      <c r="K5062" s="160" t="s">
        <v>58</v>
      </c>
      <c r="L5062" s="160">
        <v>25.857534246575341</v>
      </c>
      <c r="M5062" s="160">
        <v>8</v>
      </c>
      <c r="N5062" s="160">
        <v>24.842951373910509</v>
      </c>
      <c r="O5062" s="160">
        <v>4.6054927381598283</v>
      </c>
      <c r="P5062" s="160">
        <v>11.026473159431029</v>
      </c>
      <c r="Q5062" s="160">
        <v>25.546915258850071</v>
      </c>
      <c r="R5062" s="160">
        <v>4.5089031858505599</v>
      </c>
      <c r="S5062" s="160">
        <v>12.020205701298391</v>
      </c>
      <c r="T5062" s="160">
        <v>25.921481501735791</v>
      </c>
    </row>
    <row r="5063" spans="1:20" x14ac:dyDescent="0.45">
      <c r="A5063" s="160" t="s">
        <v>29</v>
      </c>
      <c r="B5063" s="160">
        <v>2026</v>
      </c>
      <c r="C5063" s="161">
        <v>46136</v>
      </c>
      <c r="D5063" s="160" t="s">
        <v>30</v>
      </c>
      <c r="E5063" s="160" t="s">
        <v>5295</v>
      </c>
      <c r="F5063" s="160">
        <v>2</v>
      </c>
      <c r="G5063" s="160">
        <v>4</v>
      </c>
      <c r="H5063" s="160" t="s">
        <v>6179</v>
      </c>
      <c r="I5063" s="160">
        <v>908</v>
      </c>
      <c r="J5063" s="160" t="s">
        <v>545</v>
      </c>
      <c r="K5063" s="160" t="s">
        <v>265</v>
      </c>
      <c r="L5063" s="160">
        <v>20.271232876712329</v>
      </c>
      <c r="M5063" s="160">
        <v>13</v>
      </c>
      <c r="N5063" s="160">
        <v>17.511116323315569</v>
      </c>
      <c r="O5063" s="160">
        <v>5.1824135642411218</v>
      </c>
      <c r="P5063" s="160">
        <v>1.963875630592208</v>
      </c>
      <c r="Q5063" s="160">
        <v>18.795442492209968</v>
      </c>
      <c r="R5063" s="160">
        <v>4.9015978994456946</v>
      </c>
      <c r="S5063" s="160">
        <v>4.0906487938728873</v>
      </c>
      <c r="T5063" s="160">
        <v>25.921481501735791</v>
      </c>
    </row>
    <row r="5064" spans="1:20" x14ac:dyDescent="0.45">
      <c r="A5064" s="160" t="s">
        <v>29</v>
      </c>
      <c r="B5064" s="160">
        <v>2026</v>
      </c>
      <c r="C5064" s="161">
        <v>46136</v>
      </c>
      <c r="D5064" s="160" t="s">
        <v>30</v>
      </c>
      <c r="E5064" s="160" t="s">
        <v>5295</v>
      </c>
      <c r="F5064" s="160">
        <v>2</v>
      </c>
      <c r="G5064" s="160">
        <v>5</v>
      </c>
      <c r="H5064" s="160" t="s">
        <v>6179</v>
      </c>
      <c r="I5064" s="160">
        <v>908</v>
      </c>
      <c r="J5064" s="160" t="s">
        <v>489</v>
      </c>
      <c r="K5064" s="160" t="s">
        <v>67</v>
      </c>
      <c r="L5064" s="160">
        <v>22.512328767123289</v>
      </c>
      <c r="M5064" s="160">
        <v>13</v>
      </c>
      <c r="N5064" s="160">
        <v>26.920847354089481</v>
      </c>
      <c r="O5064" s="160">
        <v>4.435199838672462</v>
      </c>
      <c r="P5064" s="160">
        <v>13.61524783807209</v>
      </c>
      <c r="Q5064" s="160">
        <v>24.879661644180761</v>
      </c>
      <c r="R5064" s="160">
        <v>4.3937831665815779</v>
      </c>
      <c r="S5064" s="160">
        <v>11.698312144436031</v>
      </c>
      <c r="T5064" s="160">
        <v>25.921481501735791</v>
      </c>
    </row>
    <row r="5065" spans="1:20" x14ac:dyDescent="0.45">
      <c r="A5065" s="160" t="s">
        <v>29</v>
      </c>
      <c r="B5065" s="160">
        <v>2026</v>
      </c>
      <c r="C5065" s="161">
        <v>46136</v>
      </c>
      <c r="D5065" s="160" t="s">
        <v>30</v>
      </c>
      <c r="E5065" s="160" t="s">
        <v>5295</v>
      </c>
      <c r="F5065" s="160">
        <v>2</v>
      </c>
      <c r="G5065" s="160">
        <v>6</v>
      </c>
      <c r="H5065" s="160" t="s">
        <v>6179</v>
      </c>
      <c r="I5065" s="160">
        <v>908</v>
      </c>
      <c r="J5065" s="160" t="s">
        <v>479</v>
      </c>
      <c r="K5065" s="160" t="s">
        <v>67</v>
      </c>
      <c r="L5065" s="160">
        <v>23.487671232876711</v>
      </c>
      <c r="M5065" s="160">
        <v>13</v>
      </c>
      <c r="N5065" s="160">
        <v>19.235856020985551</v>
      </c>
      <c r="O5065" s="160">
        <v>4.4342568354211327</v>
      </c>
      <c r="P5065" s="160">
        <v>5.9330855147221566</v>
      </c>
      <c r="Q5065" s="160">
        <v>17.152394757951321</v>
      </c>
      <c r="R5065" s="160">
        <v>4.4877636379327006</v>
      </c>
      <c r="S5065" s="160">
        <v>3.689103844153212</v>
      </c>
      <c r="T5065" s="160">
        <v>25.921481501735791</v>
      </c>
    </row>
    <row r="5066" spans="1:20" x14ac:dyDescent="0.45">
      <c r="A5066" s="136" t="s">
        <v>29</v>
      </c>
      <c r="B5066" s="136">
        <v>2026</v>
      </c>
      <c r="C5066" s="137">
        <v>46136</v>
      </c>
      <c r="D5066" s="136" t="s">
        <v>30</v>
      </c>
      <c r="E5066" s="136" t="s">
        <v>5283</v>
      </c>
      <c r="F5066" s="136">
        <v>1</v>
      </c>
      <c r="G5066" s="136">
        <v>1</v>
      </c>
      <c r="H5066" s="136" t="s">
        <v>6180</v>
      </c>
      <c r="I5066" s="136">
        <v>909</v>
      </c>
      <c r="J5066" s="136" t="s">
        <v>418</v>
      </c>
      <c r="K5066" s="136" t="s">
        <v>96</v>
      </c>
      <c r="L5066" s="136">
        <v>27.92602739726027</v>
      </c>
      <c r="M5066" s="136">
        <v>6</v>
      </c>
      <c r="N5066" s="136">
        <v>37.265816499990343</v>
      </c>
      <c r="O5066" s="136">
        <v>4.4205841369447159</v>
      </c>
      <c r="P5066" s="136">
        <v>24.004064089156191</v>
      </c>
      <c r="Q5066" s="136">
        <v>39.856215305636987</v>
      </c>
      <c r="R5066" s="136">
        <v>4.4640151278867357</v>
      </c>
      <c r="S5066" s="136">
        <v>26.46416992197679</v>
      </c>
      <c r="T5066" s="136">
        <v>33.312302073085512</v>
      </c>
    </row>
    <row r="5067" spans="1:20" x14ac:dyDescent="0.45">
      <c r="A5067" s="136" t="s">
        <v>29</v>
      </c>
      <c r="B5067" s="136">
        <v>2026</v>
      </c>
      <c r="C5067" s="137">
        <v>46136</v>
      </c>
      <c r="D5067" s="136" t="s">
        <v>30</v>
      </c>
      <c r="E5067" s="136" t="s">
        <v>5283</v>
      </c>
      <c r="F5067" s="136">
        <v>1</v>
      </c>
      <c r="G5067" s="136">
        <v>2</v>
      </c>
      <c r="H5067" s="136" t="s">
        <v>6180</v>
      </c>
      <c r="I5067" s="136">
        <v>909</v>
      </c>
      <c r="J5067" s="136" t="s">
        <v>529</v>
      </c>
      <c r="K5067" s="136" t="s">
        <v>121</v>
      </c>
      <c r="L5067" s="136">
        <v>20.32328767123288</v>
      </c>
      <c r="M5067" s="136">
        <v>4</v>
      </c>
      <c r="N5067" s="136">
        <v>42.391891477237913</v>
      </c>
      <c r="O5067" s="136">
        <v>4.5969393704121249</v>
      </c>
      <c r="P5067" s="136">
        <v>28.60107336600154</v>
      </c>
      <c r="Q5067" s="136">
        <v>42.375567124949633</v>
      </c>
      <c r="R5067" s="136">
        <v>4.5237207339427412</v>
      </c>
      <c r="S5067" s="136">
        <v>28.80440492312141</v>
      </c>
      <c r="T5067" s="136">
        <v>33.312302073085512</v>
      </c>
    </row>
    <row r="5068" spans="1:20" x14ac:dyDescent="0.45">
      <c r="A5068" s="136" t="s">
        <v>29</v>
      </c>
      <c r="B5068" s="136">
        <v>2026</v>
      </c>
      <c r="C5068" s="137">
        <v>46136</v>
      </c>
      <c r="D5068" s="136" t="s">
        <v>30</v>
      </c>
      <c r="E5068" s="136" t="s">
        <v>5283</v>
      </c>
      <c r="F5068" s="136">
        <v>1</v>
      </c>
      <c r="G5068" s="136">
        <v>3</v>
      </c>
      <c r="H5068" s="136" t="s">
        <v>6180</v>
      </c>
      <c r="I5068" s="136">
        <v>909</v>
      </c>
      <c r="J5068" s="136" t="s">
        <v>397</v>
      </c>
      <c r="K5068" s="136" t="s">
        <v>177</v>
      </c>
      <c r="L5068" s="136">
        <v>33.43287671232877</v>
      </c>
      <c r="M5068" s="136">
        <v>2</v>
      </c>
      <c r="N5068" s="136">
        <v>31.538116724083061</v>
      </c>
      <c r="O5068" s="136">
        <v>4.4146426909475931</v>
      </c>
      <c r="P5068" s="136">
        <v>18.29418865124028</v>
      </c>
      <c r="Q5068" s="136">
        <v>32.479216282768903</v>
      </c>
      <c r="R5068" s="136">
        <v>4.3657127492836674</v>
      </c>
      <c r="S5068" s="136">
        <v>19.3820780349179</v>
      </c>
      <c r="T5068" s="136">
        <v>33.312302073085512</v>
      </c>
    </row>
    <row r="5069" spans="1:20" x14ac:dyDescent="0.45">
      <c r="A5069" s="136" t="s">
        <v>29</v>
      </c>
      <c r="B5069" s="136">
        <v>2026</v>
      </c>
      <c r="C5069" s="137">
        <v>46136</v>
      </c>
      <c r="D5069" s="136" t="s">
        <v>30</v>
      </c>
      <c r="E5069" s="136" t="s">
        <v>5283</v>
      </c>
      <c r="F5069" s="136">
        <v>1</v>
      </c>
      <c r="G5069" s="136">
        <v>4</v>
      </c>
      <c r="H5069" s="136" t="s">
        <v>6180</v>
      </c>
      <c r="I5069" s="136">
        <v>909</v>
      </c>
      <c r="J5069" s="136" t="s">
        <v>441</v>
      </c>
      <c r="K5069" s="136" t="s">
        <v>34</v>
      </c>
      <c r="L5069" s="136">
        <v>26.638356164383559</v>
      </c>
      <c r="M5069" s="136">
        <v>12</v>
      </c>
      <c r="N5069" s="136">
        <v>34.183201127463228</v>
      </c>
      <c r="O5069" s="136">
        <v>4.3078809506861209</v>
      </c>
      <c r="P5069" s="136">
        <v>21.25955827540486</v>
      </c>
      <c r="Q5069" s="136">
        <v>33.446415764636647</v>
      </c>
      <c r="R5069" s="136">
        <v>4.2877429629783226</v>
      </c>
      <c r="S5069" s="136">
        <v>20.583186875701681</v>
      </c>
      <c r="T5069" s="136">
        <v>33.312302073085512</v>
      </c>
    </row>
    <row r="5070" spans="1:20" x14ac:dyDescent="0.45">
      <c r="A5070" s="136" t="s">
        <v>29</v>
      </c>
      <c r="B5070" s="136">
        <v>2026</v>
      </c>
      <c r="C5070" s="137">
        <v>46136</v>
      </c>
      <c r="D5070" s="136" t="s">
        <v>30</v>
      </c>
      <c r="E5070" s="136" t="s">
        <v>5283</v>
      </c>
      <c r="F5070" s="136">
        <v>1</v>
      </c>
      <c r="G5070" s="136">
        <v>5</v>
      </c>
      <c r="H5070" s="136" t="s">
        <v>6180</v>
      </c>
      <c r="I5070" s="136">
        <v>909</v>
      </c>
      <c r="J5070" s="136" t="s">
        <v>537</v>
      </c>
      <c r="K5070" s="136" t="s">
        <v>115</v>
      </c>
      <c r="L5070" s="136">
        <v>22.139726027397259</v>
      </c>
      <c r="M5070" s="136">
        <v>9</v>
      </c>
      <c r="N5070" s="136">
        <v>25.882760207477642</v>
      </c>
      <c r="O5070" s="136">
        <v>4.4313167853700621</v>
      </c>
      <c r="P5070" s="136">
        <v>12.588809851367451</v>
      </c>
      <c r="Q5070" s="136">
        <v>25.579206908960732</v>
      </c>
      <c r="R5070" s="136">
        <v>4.4007429226847421</v>
      </c>
      <c r="S5070" s="136">
        <v>12.376978140906511</v>
      </c>
      <c r="T5070" s="136">
        <v>33.312302073085512</v>
      </c>
    </row>
    <row r="5071" spans="1:20" x14ac:dyDescent="0.45">
      <c r="A5071" s="136" t="s">
        <v>29</v>
      </c>
      <c r="B5071" s="136">
        <v>2026</v>
      </c>
      <c r="C5071" s="137">
        <v>46136</v>
      </c>
      <c r="D5071" s="136" t="s">
        <v>30</v>
      </c>
      <c r="E5071" s="136" t="s">
        <v>5283</v>
      </c>
      <c r="F5071" s="136">
        <v>1</v>
      </c>
      <c r="G5071" s="136">
        <v>6</v>
      </c>
      <c r="H5071" s="136" t="s">
        <v>6180</v>
      </c>
      <c r="I5071" s="136">
        <v>909</v>
      </c>
      <c r="J5071" s="136" t="s">
        <v>475</v>
      </c>
      <c r="K5071" s="136" t="s">
        <v>265</v>
      </c>
      <c r="L5071" s="136">
        <v>22.63287671232877</v>
      </c>
      <c r="M5071" s="136">
        <v>10</v>
      </c>
      <c r="N5071" s="136">
        <v>28.612026402260899</v>
      </c>
      <c r="O5071" s="136">
        <v>4.4116792020970408</v>
      </c>
      <c r="P5071" s="136">
        <v>15.37698879596978</v>
      </c>
      <c r="Q5071" s="136">
        <v>26.174690999729361</v>
      </c>
      <c r="R5071" s="136">
        <v>4.4603273303164466</v>
      </c>
      <c r="S5071" s="136">
        <v>12.793709008780009</v>
      </c>
      <c r="T5071" s="136">
        <v>33.312302073085512</v>
      </c>
    </row>
    <row r="5072" spans="1:20" x14ac:dyDescent="0.45">
      <c r="A5072" s="166" t="s">
        <v>29</v>
      </c>
      <c r="B5072" s="166">
        <v>2026</v>
      </c>
      <c r="C5072" s="167">
        <v>46136</v>
      </c>
      <c r="D5072" s="166" t="s">
        <v>30</v>
      </c>
      <c r="E5072" s="166" t="s">
        <v>5283</v>
      </c>
      <c r="F5072" s="166">
        <v>2</v>
      </c>
      <c r="G5072" s="166">
        <v>1</v>
      </c>
      <c r="H5072" s="166" t="s">
        <v>6181</v>
      </c>
      <c r="I5072" s="166">
        <v>910</v>
      </c>
      <c r="J5072" s="166" t="s">
        <v>492</v>
      </c>
      <c r="K5072" s="166" t="s">
        <v>79</v>
      </c>
      <c r="L5072" s="166">
        <v>23.353424657534251</v>
      </c>
      <c r="M5072" s="166">
        <v>3</v>
      </c>
      <c r="N5072" s="166">
        <v>47.578086522412917</v>
      </c>
      <c r="O5072" s="166">
        <v>4.7520774776070933</v>
      </c>
      <c r="P5072" s="166">
        <v>33.321854089591653</v>
      </c>
      <c r="Q5072" s="166">
        <v>49.397853179199892</v>
      </c>
      <c r="R5072" s="166">
        <v>4.770446139066574</v>
      </c>
      <c r="S5072" s="166">
        <v>35.086514762000171</v>
      </c>
      <c r="T5072" s="166">
        <v>36.56242080310107</v>
      </c>
    </row>
    <row r="5073" spans="1:20" x14ac:dyDescent="0.45">
      <c r="A5073" s="166" t="s">
        <v>29</v>
      </c>
      <c r="B5073" s="166">
        <v>2026</v>
      </c>
      <c r="C5073" s="167">
        <v>46136</v>
      </c>
      <c r="D5073" s="166" t="s">
        <v>30</v>
      </c>
      <c r="E5073" s="166" t="s">
        <v>5283</v>
      </c>
      <c r="F5073" s="166">
        <v>2</v>
      </c>
      <c r="G5073" s="166">
        <v>2</v>
      </c>
      <c r="H5073" s="166" t="s">
        <v>6181</v>
      </c>
      <c r="I5073" s="166">
        <v>910</v>
      </c>
      <c r="J5073" s="166" t="s">
        <v>546</v>
      </c>
      <c r="K5073" s="166" t="s">
        <v>34</v>
      </c>
      <c r="L5073" s="166">
        <v>27.923287671232881</v>
      </c>
      <c r="M5073" s="166">
        <v>5</v>
      </c>
      <c r="N5073" s="166">
        <v>38.003679628261423</v>
      </c>
      <c r="O5073" s="166">
        <v>4.5658642240138283</v>
      </c>
      <c r="P5073" s="166">
        <v>24.306086956219939</v>
      </c>
      <c r="Q5073" s="166">
        <v>39.790084249609812</v>
      </c>
      <c r="R5073" s="166">
        <v>4.5050275077778119</v>
      </c>
      <c r="S5073" s="166">
        <v>26.275001726276379</v>
      </c>
      <c r="T5073" s="166">
        <v>36.56242080310107</v>
      </c>
    </row>
    <row r="5074" spans="1:20" x14ac:dyDescent="0.45">
      <c r="A5074" s="166" t="s">
        <v>29</v>
      </c>
      <c r="B5074" s="166">
        <v>2026</v>
      </c>
      <c r="C5074" s="167">
        <v>46136</v>
      </c>
      <c r="D5074" s="166" t="s">
        <v>30</v>
      </c>
      <c r="E5074" s="166" t="s">
        <v>5283</v>
      </c>
      <c r="F5074" s="166">
        <v>2</v>
      </c>
      <c r="G5074" s="166">
        <v>3</v>
      </c>
      <c r="H5074" s="166" t="s">
        <v>6181</v>
      </c>
      <c r="I5074" s="166">
        <v>910</v>
      </c>
      <c r="J5074" s="166" t="s">
        <v>528</v>
      </c>
      <c r="K5074" s="166" t="s">
        <v>43</v>
      </c>
      <c r="L5074" s="166">
        <v>23.035616438356161</v>
      </c>
      <c r="M5074" s="166">
        <v>1</v>
      </c>
      <c r="N5074" s="166">
        <v>41.263545311293463</v>
      </c>
      <c r="O5074" s="166">
        <v>4.5080324543734847</v>
      </c>
      <c r="P5074" s="166">
        <v>27.739447948173009</v>
      </c>
      <c r="Q5074" s="166">
        <v>41.050618300442423</v>
      </c>
      <c r="R5074" s="166">
        <v>4.4417232585424191</v>
      </c>
      <c r="S5074" s="166">
        <v>27.72544852481516</v>
      </c>
      <c r="T5074" s="166">
        <v>36.56242080310107</v>
      </c>
    </row>
    <row r="5075" spans="1:20" x14ac:dyDescent="0.45">
      <c r="A5075" s="166" t="s">
        <v>29</v>
      </c>
      <c r="B5075" s="166">
        <v>2026</v>
      </c>
      <c r="C5075" s="167">
        <v>46136</v>
      </c>
      <c r="D5075" s="166" t="s">
        <v>30</v>
      </c>
      <c r="E5075" s="166" t="s">
        <v>5283</v>
      </c>
      <c r="F5075" s="166">
        <v>2</v>
      </c>
      <c r="G5075" s="166">
        <v>4</v>
      </c>
      <c r="H5075" s="166" t="s">
        <v>6181</v>
      </c>
      <c r="I5075" s="166">
        <v>910</v>
      </c>
      <c r="J5075" s="166" t="s">
        <v>525</v>
      </c>
      <c r="K5075" s="166" t="s">
        <v>524</v>
      </c>
      <c r="L5075" s="166">
        <v>25.74520547945205</v>
      </c>
      <c r="M5075" s="166">
        <v>7</v>
      </c>
      <c r="N5075" s="166">
        <v>40.519999605010092</v>
      </c>
      <c r="O5075" s="166">
        <v>4.3353118742411398</v>
      </c>
      <c r="P5075" s="166">
        <v>27.514063982286672</v>
      </c>
      <c r="Q5075" s="166">
        <v>39.257391984143403</v>
      </c>
      <c r="R5075" s="166">
        <v>4.3256350428508377</v>
      </c>
      <c r="S5075" s="166">
        <v>26.28048685559088</v>
      </c>
      <c r="T5075" s="166">
        <v>36.56242080310107</v>
      </c>
    </row>
    <row r="5076" spans="1:20" x14ac:dyDescent="0.45">
      <c r="A5076" s="166" t="s">
        <v>29</v>
      </c>
      <c r="B5076" s="166">
        <v>2026</v>
      </c>
      <c r="C5076" s="167">
        <v>46136</v>
      </c>
      <c r="D5076" s="166" t="s">
        <v>30</v>
      </c>
      <c r="E5076" s="166" t="s">
        <v>5283</v>
      </c>
      <c r="F5076" s="166">
        <v>2</v>
      </c>
      <c r="G5076" s="166">
        <v>5</v>
      </c>
      <c r="H5076" s="166" t="s">
        <v>6181</v>
      </c>
      <c r="I5076" s="166">
        <v>910</v>
      </c>
      <c r="J5076" s="166" t="s">
        <v>558</v>
      </c>
      <c r="K5076" s="166" t="s">
        <v>46</v>
      </c>
      <c r="L5076" s="166">
        <v>19.158904109589042</v>
      </c>
      <c r="M5076" s="166">
        <v>11</v>
      </c>
      <c r="N5076" s="166">
        <v>26.462298492778459</v>
      </c>
      <c r="O5076" s="166">
        <v>5.1681062113066787</v>
      </c>
      <c r="P5076" s="166">
        <v>10.957979858858421</v>
      </c>
      <c r="Q5076" s="166">
        <v>26.428912075568789</v>
      </c>
      <c r="R5076" s="166">
        <v>4.9752312196259281</v>
      </c>
      <c r="S5076" s="166">
        <v>11.503218416691009</v>
      </c>
      <c r="T5076" s="166">
        <v>36.56242080310107</v>
      </c>
    </row>
    <row r="5077" spans="1:20" x14ac:dyDescent="0.45">
      <c r="A5077" s="166" t="s">
        <v>29</v>
      </c>
      <c r="B5077" s="166">
        <v>2026</v>
      </c>
      <c r="C5077" s="167">
        <v>46136</v>
      </c>
      <c r="D5077" s="166" t="s">
        <v>30</v>
      </c>
      <c r="E5077" s="166" t="s">
        <v>5283</v>
      </c>
      <c r="F5077" s="166">
        <v>2</v>
      </c>
      <c r="G5077" s="166">
        <v>6</v>
      </c>
      <c r="H5077" s="166" t="s">
        <v>6181</v>
      </c>
      <c r="I5077" s="166">
        <v>910</v>
      </c>
      <c r="J5077" s="166" t="s">
        <v>447</v>
      </c>
      <c r="K5077" s="166" t="s">
        <v>58</v>
      </c>
      <c r="L5077" s="166">
        <v>25.857534246575341</v>
      </c>
      <c r="M5077" s="166">
        <v>8</v>
      </c>
      <c r="N5077" s="166">
        <v>25.546915258850071</v>
      </c>
      <c r="O5077" s="166">
        <v>4.5089031858505599</v>
      </c>
      <c r="P5077" s="166">
        <v>12.020205701298391</v>
      </c>
      <c r="Q5077" s="166">
        <v>23.72969559253697</v>
      </c>
      <c r="R5077" s="166">
        <v>4.5830619640347603</v>
      </c>
      <c r="S5077" s="166">
        <v>9.9805097004326893</v>
      </c>
      <c r="T5077" s="166">
        <v>36.56242080310107</v>
      </c>
    </row>
    <row r="5078" spans="1:20" x14ac:dyDescent="0.45">
      <c r="A5078" s="138" t="s">
        <v>29</v>
      </c>
      <c r="B5078" s="138">
        <v>2026</v>
      </c>
      <c r="C5078" s="139">
        <v>46136</v>
      </c>
      <c r="D5078" s="138" t="s">
        <v>30</v>
      </c>
      <c r="E5078" s="138" t="s">
        <v>5194</v>
      </c>
      <c r="F5078" s="138" t="s">
        <v>5235</v>
      </c>
      <c r="G5078" s="138">
        <v>1</v>
      </c>
      <c r="H5078" s="138" t="s">
        <v>6182</v>
      </c>
      <c r="I5078" s="138">
        <v>911</v>
      </c>
      <c r="J5078" s="138" t="s">
        <v>528</v>
      </c>
      <c r="K5078" s="138" t="s">
        <v>43</v>
      </c>
      <c r="L5078" s="138">
        <v>23.035616438356161</v>
      </c>
      <c r="M5078" s="138">
        <v>1</v>
      </c>
      <c r="N5078" s="138">
        <v>41.050618300442423</v>
      </c>
      <c r="O5078" s="138">
        <v>4.4417232585424191</v>
      </c>
      <c r="P5078" s="138">
        <v>27.72544852481516</v>
      </c>
      <c r="Q5078" s="138">
        <v>43.530909909159597</v>
      </c>
      <c r="R5078" s="138">
        <v>4.4723055962228573</v>
      </c>
      <c r="S5078" s="138">
        <v>30.113993120491021</v>
      </c>
      <c r="T5078" s="138">
        <v>41.018667827394133</v>
      </c>
    </row>
    <row r="5079" spans="1:20" x14ac:dyDescent="0.45">
      <c r="A5079" s="138" t="s">
        <v>29</v>
      </c>
      <c r="B5079" s="138">
        <v>2026</v>
      </c>
      <c r="C5079" s="139">
        <v>46136</v>
      </c>
      <c r="D5079" s="138" t="s">
        <v>30</v>
      </c>
      <c r="E5079" s="138" t="s">
        <v>5194</v>
      </c>
      <c r="F5079" s="138" t="s">
        <v>5235</v>
      </c>
      <c r="G5079" s="138">
        <v>2</v>
      </c>
      <c r="H5079" s="138" t="s">
        <v>6182</v>
      </c>
      <c r="I5079" s="138">
        <v>911</v>
      </c>
      <c r="J5079" s="138" t="s">
        <v>397</v>
      </c>
      <c r="K5079" s="138" t="s">
        <v>177</v>
      </c>
      <c r="L5079" s="138">
        <v>33.43287671232877</v>
      </c>
      <c r="M5079" s="138">
        <v>2</v>
      </c>
      <c r="N5079" s="138">
        <v>32.479216282768903</v>
      </c>
      <c r="O5079" s="138">
        <v>4.3657127492836674</v>
      </c>
      <c r="P5079" s="138">
        <v>19.3820780349179</v>
      </c>
      <c r="Q5079" s="138">
        <v>35.236343107744922</v>
      </c>
      <c r="R5079" s="138">
        <v>4.3332594514042277</v>
      </c>
      <c r="S5079" s="138">
        <v>22.236564753532239</v>
      </c>
      <c r="T5079" s="138">
        <v>41.018667827394133</v>
      </c>
    </row>
    <row r="5080" spans="1:20" x14ac:dyDescent="0.45">
      <c r="A5080" s="138" t="s">
        <v>29</v>
      </c>
      <c r="B5080" s="138">
        <v>2026</v>
      </c>
      <c r="C5080" s="139">
        <v>46136</v>
      </c>
      <c r="D5080" s="138" t="s">
        <v>30</v>
      </c>
      <c r="E5080" s="138" t="s">
        <v>5194</v>
      </c>
      <c r="F5080" s="138" t="s">
        <v>5235</v>
      </c>
      <c r="G5080" s="138">
        <v>3</v>
      </c>
      <c r="H5080" s="138" t="s">
        <v>6182</v>
      </c>
      <c r="I5080" s="138">
        <v>911</v>
      </c>
      <c r="J5080" s="138" t="s">
        <v>492</v>
      </c>
      <c r="K5080" s="138" t="s">
        <v>79</v>
      </c>
      <c r="L5080" s="138">
        <v>23.353424657534251</v>
      </c>
      <c r="M5080" s="138">
        <v>3</v>
      </c>
      <c r="N5080" s="138">
        <v>49.397853179199892</v>
      </c>
      <c r="O5080" s="138">
        <v>4.770446139066574</v>
      </c>
      <c r="P5080" s="138">
        <v>35.086514762000171</v>
      </c>
      <c r="Q5080" s="138">
        <v>47.494143833356873</v>
      </c>
      <c r="R5080" s="138">
        <v>4.612138836734168</v>
      </c>
      <c r="S5080" s="138">
        <v>33.657727323154369</v>
      </c>
      <c r="T5080" s="138">
        <v>41.018667827394133</v>
      </c>
    </row>
    <row r="5081" spans="1:20" x14ac:dyDescent="0.45">
      <c r="A5081" s="138" t="s">
        <v>29</v>
      </c>
      <c r="B5081" s="138">
        <v>2026</v>
      </c>
      <c r="C5081" s="139">
        <v>46136</v>
      </c>
      <c r="D5081" s="138" t="s">
        <v>30</v>
      </c>
      <c r="E5081" s="138" t="s">
        <v>5194</v>
      </c>
      <c r="F5081" s="138" t="s">
        <v>5235</v>
      </c>
      <c r="G5081" s="138">
        <v>4</v>
      </c>
      <c r="H5081" s="138" t="s">
        <v>6182</v>
      </c>
      <c r="I5081" s="138">
        <v>911</v>
      </c>
      <c r="J5081" s="138" t="s">
        <v>529</v>
      </c>
      <c r="K5081" s="138" t="s">
        <v>121</v>
      </c>
      <c r="L5081" s="138">
        <v>20.32328767123288</v>
      </c>
      <c r="M5081" s="138">
        <v>4</v>
      </c>
      <c r="N5081" s="138">
        <v>42.375567124949633</v>
      </c>
      <c r="O5081" s="138">
        <v>4.5237207339427412</v>
      </c>
      <c r="P5081" s="138">
        <v>28.80440492312141</v>
      </c>
      <c r="Q5081" s="138">
        <v>41.032034132745927</v>
      </c>
      <c r="R5081" s="138">
        <v>4.457353579677763</v>
      </c>
      <c r="S5081" s="138">
        <v>27.65997339371264</v>
      </c>
      <c r="T5081" s="138">
        <v>41.018667827394133</v>
      </c>
    </row>
    <row r="5082" spans="1:20" x14ac:dyDescent="0.45">
      <c r="A5082" s="138" t="s">
        <v>29</v>
      </c>
      <c r="B5082" s="138">
        <v>2026</v>
      </c>
      <c r="C5082" s="139">
        <v>46136</v>
      </c>
      <c r="D5082" s="138" t="s">
        <v>30</v>
      </c>
      <c r="E5082" s="138" t="s">
        <v>5194</v>
      </c>
      <c r="F5082" s="138" t="s">
        <v>5235</v>
      </c>
      <c r="G5082" s="138">
        <v>5</v>
      </c>
      <c r="H5082" s="138" t="s">
        <v>6182</v>
      </c>
      <c r="I5082" s="138">
        <v>911</v>
      </c>
      <c r="J5082" s="138" t="s">
        <v>546</v>
      </c>
      <c r="K5082" s="138" t="s">
        <v>34</v>
      </c>
      <c r="L5082" s="138">
        <v>27.923287671232881</v>
      </c>
      <c r="M5082" s="138">
        <v>5</v>
      </c>
      <c r="N5082" s="138">
        <v>39.790084249609812</v>
      </c>
      <c r="O5082" s="138">
        <v>4.5050275077778119</v>
      </c>
      <c r="P5082" s="138">
        <v>26.275001726276379</v>
      </c>
      <c r="Q5082" s="138">
        <v>37.393092617425381</v>
      </c>
      <c r="R5082" s="138">
        <v>4.5316899468080099</v>
      </c>
      <c r="S5082" s="138">
        <v>23.79802277700135</v>
      </c>
      <c r="T5082" s="138">
        <v>41.018667827394133</v>
      </c>
    </row>
    <row r="5083" spans="1:20" x14ac:dyDescent="0.45">
      <c r="A5083" s="138" t="s">
        <v>29</v>
      </c>
      <c r="B5083" s="138">
        <v>2026</v>
      </c>
      <c r="C5083" s="139">
        <v>46136</v>
      </c>
      <c r="D5083" s="138" t="s">
        <v>30</v>
      </c>
      <c r="E5083" s="138" t="s">
        <v>5194</v>
      </c>
      <c r="F5083" s="138" t="s">
        <v>5235</v>
      </c>
      <c r="G5083" s="138" t="s">
        <v>589</v>
      </c>
      <c r="H5083" s="138" t="s">
        <v>6182</v>
      </c>
      <c r="I5083" s="138">
        <v>911</v>
      </c>
      <c r="J5083" s="138" t="s">
        <v>418</v>
      </c>
      <c r="K5083" s="138" t="s">
        <v>96</v>
      </c>
      <c r="L5083" s="138">
        <v>27.92602739726027</v>
      </c>
      <c r="M5083" s="138">
        <v>6</v>
      </c>
      <c r="N5083" s="138">
        <v>39.856215305636987</v>
      </c>
      <c r="O5083" s="138">
        <v>4.4640151278867357</v>
      </c>
      <c r="P5083" s="138">
        <v>26.46416992197679</v>
      </c>
      <c r="Q5083" s="138">
        <v>39.856215305636987</v>
      </c>
      <c r="R5083" s="138">
        <v>4.4640151278867357</v>
      </c>
      <c r="S5083" s="138">
        <v>26.46416992197679</v>
      </c>
      <c r="T5083" s="138">
        <v>41.018667827394133</v>
      </c>
    </row>
    <row r="5084" spans="1:20" x14ac:dyDescent="0.45">
      <c r="A5084" s="138" t="s">
        <v>29</v>
      </c>
      <c r="B5084" s="138">
        <v>2026</v>
      </c>
      <c r="C5084" s="139">
        <v>46136</v>
      </c>
      <c r="D5084" s="138" t="s">
        <v>30</v>
      </c>
      <c r="E5084" s="138" t="s">
        <v>5194</v>
      </c>
      <c r="F5084" s="138" t="s">
        <v>579</v>
      </c>
      <c r="G5084" s="138">
        <v>1</v>
      </c>
      <c r="H5084" s="138" t="s">
        <v>6183</v>
      </c>
      <c r="I5084" s="138">
        <v>912</v>
      </c>
      <c r="J5084" s="138" t="s">
        <v>525</v>
      </c>
      <c r="K5084" s="138" t="s">
        <v>524</v>
      </c>
      <c r="L5084" s="138">
        <v>25.74520547945205</v>
      </c>
      <c r="M5084" s="138">
        <v>7</v>
      </c>
      <c r="N5084" s="138">
        <v>39.257391984143403</v>
      </c>
      <c r="O5084" s="138">
        <v>4.3256350428508377</v>
      </c>
      <c r="P5084" s="138">
        <v>26.28048685559088</v>
      </c>
      <c r="Q5084" s="138">
        <v>40.323177152880064</v>
      </c>
      <c r="R5084" s="138">
        <v>4.4707812511340386</v>
      </c>
      <c r="S5084" s="138">
        <v>26.910833399477941</v>
      </c>
      <c r="T5084" s="138">
        <v>28.233979512187851</v>
      </c>
    </row>
    <row r="5085" spans="1:20" x14ac:dyDescent="0.45">
      <c r="A5085" s="138" t="s">
        <v>29</v>
      </c>
      <c r="B5085" s="138">
        <v>2026</v>
      </c>
      <c r="C5085" s="139">
        <v>46136</v>
      </c>
      <c r="D5085" s="138" t="s">
        <v>30</v>
      </c>
      <c r="E5085" s="138" t="s">
        <v>5194</v>
      </c>
      <c r="F5085" s="138" t="s">
        <v>579</v>
      </c>
      <c r="G5085" s="138">
        <v>2</v>
      </c>
      <c r="H5085" s="138" t="s">
        <v>6183</v>
      </c>
      <c r="I5085" s="138">
        <v>912</v>
      </c>
      <c r="J5085" s="138" t="s">
        <v>447</v>
      </c>
      <c r="K5085" s="138" t="s">
        <v>58</v>
      </c>
      <c r="L5085" s="138">
        <v>25.857534246575341</v>
      </c>
      <c r="M5085" s="138">
        <v>8</v>
      </c>
      <c r="N5085" s="138">
        <v>23.72969559253697</v>
      </c>
      <c r="O5085" s="138">
        <v>4.5830619640347603</v>
      </c>
      <c r="P5085" s="138">
        <v>9.9805097004326893</v>
      </c>
      <c r="Q5085" s="138">
        <v>25.837252817604671</v>
      </c>
      <c r="R5085" s="138">
        <v>4.5286631622282743</v>
      </c>
      <c r="S5085" s="138">
        <v>12.25126333091985</v>
      </c>
      <c r="T5085" s="138">
        <v>28.233979512187851</v>
      </c>
    </row>
    <row r="5086" spans="1:20" x14ac:dyDescent="0.45">
      <c r="A5086" s="138" t="s">
        <v>29</v>
      </c>
      <c r="B5086" s="138">
        <v>2026</v>
      </c>
      <c r="C5086" s="139">
        <v>46136</v>
      </c>
      <c r="D5086" s="138" t="s">
        <v>30</v>
      </c>
      <c r="E5086" s="138" t="s">
        <v>5194</v>
      </c>
      <c r="F5086" s="138" t="s">
        <v>579</v>
      </c>
      <c r="G5086" s="138">
        <v>3</v>
      </c>
      <c r="H5086" s="138" t="s">
        <v>6183</v>
      </c>
      <c r="I5086" s="138">
        <v>912</v>
      </c>
      <c r="J5086" s="138" t="s">
        <v>537</v>
      </c>
      <c r="K5086" s="138" t="s">
        <v>115</v>
      </c>
      <c r="L5086" s="138">
        <v>22.139726027397259</v>
      </c>
      <c r="M5086" s="138">
        <v>9</v>
      </c>
      <c r="N5086" s="138">
        <v>25.579206908960732</v>
      </c>
      <c r="O5086" s="138">
        <v>4.4007429226847421</v>
      </c>
      <c r="P5086" s="138">
        <v>12.376978140906511</v>
      </c>
      <c r="Q5086" s="138">
        <v>25.909975552904339</v>
      </c>
      <c r="R5086" s="138">
        <v>4.3692324634150532</v>
      </c>
      <c r="S5086" s="138">
        <v>12.80227816265918</v>
      </c>
      <c r="T5086" s="138">
        <v>28.233979512187851</v>
      </c>
    </row>
    <row r="5087" spans="1:20" x14ac:dyDescent="0.45">
      <c r="A5087" s="138" t="s">
        <v>29</v>
      </c>
      <c r="B5087" s="138">
        <v>2026</v>
      </c>
      <c r="C5087" s="139">
        <v>46136</v>
      </c>
      <c r="D5087" s="138" t="s">
        <v>30</v>
      </c>
      <c r="E5087" s="138" t="s">
        <v>5194</v>
      </c>
      <c r="F5087" s="138" t="s">
        <v>579</v>
      </c>
      <c r="G5087" s="138">
        <v>4</v>
      </c>
      <c r="H5087" s="138" t="s">
        <v>6183</v>
      </c>
      <c r="I5087" s="138">
        <v>912</v>
      </c>
      <c r="J5087" s="138" t="s">
        <v>475</v>
      </c>
      <c r="K5087" s="138" t="s">
        <v>265</v>
      </c>
      <c r="L5087" s="138">
        <v>22.63287671232877</v>
      </c>
      <c r="M5087" s="138">
        <v>10</v>
      </c>
      <c r="N5087" s="138">
        <v>26.174690999729361</v>
      </c>
      <c r="O5087" s="138">
        <v>4.4603273303164466</v>
      </c>
      <c r="P5087" s="138">
        <v>12.793709008780009</v>
      </c>
      <c r="Q5087" s="138">
        <v>25.193342043681</v>
      </c>
      <c r="R5087" s="138">
        <v>4.4235021374817052</v>
      </c>
      <c r="S5087" s="138">
        <v>11.922835631235881</v>
      </c>
      <c r="T5087" s="138">
        <v>28.233979512187851</v>
      </c>
    </row>
    <row r="5088" spans="1:20" x14ac:dyDescent="0.45">
      <c r="A5088" s="138" t="s">
        <v>29</v>
      </c>
      <c r="B5088" s="138">
        <v>2026</v>
      </c>
      <c r="C5088" s="139">
        <v>46136</v>
      </c>
      <c r="D5088" s="138" t="s">
        <v>30</v>
      </c>
      <c r="E5088" s="138" t="s">
        <v>5194</v>
      </c>
      <c r="F5088" s="138" t="s">
        <v>579</v>
      </c>
      <c r="G5088" s="138">
        <v>5</v>
      </c>
      <c r="H5088" s="138" t="s">
        <v>6183</v>
      </c>
      <c r="I5088" s="138">
        <v>912</v>
      </c>
      <c r="J5088" s="138" t="s">
        <v>558</v>
      </c>
      <c r="K5088" s="138" t="s">
        <v>46</v>
      </c>
      <c r="L5088" s="138">
        <v>19.158904109589042</v>
      </c>
      <c r="M5088" s="138">
        <v>11</v>
      </c>
      <c r="N5088" s="138">
        <v>26.428912075568789</v>
      </c>
      <c r="O5088" s="138">
        <v>4.9752312196259281</v>
      </c>
      <c r="P5088" s="138">
        <v>11.503218416691009</v>
      </c>
      <c r="Q5088" s="138">
        <v>23.410405755781269</v>
      </c>
      <c r="R5088" s="138">
        <v>4.8906054812547088</v>
      </c>
      <c r="S5088" s="138">
        <v>8.7385893120171403</v>
      </c>
      <c r="T5088" s="138">
        <v>28.233979512187851</v>
      </c>
    </row>
    <row r="5089" spans="1:20" x14ac:dyDescent="0.45">
      <c r="A5089" s="138" t="s">
        <v>29</v>
      </c>
      <c r="B5089" s="138">
        <v>2026</v>
      </c>
      <c r="C5089" s="139">
        <v>46136</v>
      </c>
      <c r="D5089" s="138" t="s">
        <v>30</v>
      </c>
      <c r="E5089" s="138" t="s">
        <v>5194</v>
      </c>
      <c r="F5089" s="138" t="s">
        <v>579</v>
      </c>
      <c r="G5089" s="138" t="s">
        <v>589</v>
      </c>
      <c r="H5089" s="138" t="s">
        <v>6183</v>
      </c>
      <c r="I5089" s="138">
        <v>912</v>
      </c>
      <c r="J5089" s="138" t="s">
        <v>441</v>
      </c>
      <c r="K5089" s="138" t="s">
        <v>34</v>
      </c>
      <c r="L5089" s="138">
        <v>26.638356164383559</v>
      </c>
      <c r="M5089" s="138">
        <v>12</v>
      </c>
      <c r="N5089" s="138">
        <v>33.446415764636647</v>
      </c>
      <c r="O5089" s="138">
        <v>4.2877429629783226</v>
      </c>
      <c r="P5089" s="138">
        <v>20.583186875701681</v>
      </c>
      <c r="Q5089" s="138">
        <v>33.446415764636647</v>
      </c>
      <c r="R5089" s="138">
        <v>4.2877429629783226</v>
      </c>
      <c r="S5089" s="138">
        <v>20.583186875701681</v>
      </c>
      <c r="T5089" s="138">
        <v>28.233979512187851</v>
      </c>
    </row>
    <row r="5090" spans="1:20" x14ac:dyDescent="0.45">
      <c r="A5090" s="130" t="s">
        <v>199</v>
      </c>
      <c r="B5090" s="130">
        <v>2026</v>
      </c>
      <c r="C5090" s="131">
        <v>46236</v>
      </c>
      <c r="D5090" s="130" t="s">
        <v>559</v>
      </c>
      <c r="E5090" s="130" t="s">
        <v>1943</v>
      </c>
      <c r="F5090" s="130">
        <v>1</v>
      </c>
      <c r="G5090" s="130">
        <v>1</v>
      </c>
      <c r="H5090" s="130" t="s">
        <v>6184</v>
      </c>
      <c r="I5090" s="130">
        <v>913</v>
      </c>
      <c r="J5090" s="130" t="s">
        <v>492</v>
      </c>
      <c r="K5090" s="130" t="s">
        <v>396</v>
      </c>
      <c r="L5090" s="130">
        <v>23.62739726027397</v>
      </c>
      <c r="M5090" s="130">
        <v>1</v>
      </c>
      <c r="N5090" s="130">
        <v>47.494143833356873</v>
      </c>
      <c r="O5090" s="130">
        <v>4.612138836734168</v>
      </c>
      <c r="P5090" s="130">
        <v>33.657727323154369</v>
      </c>
      <c r="Q5090" s="130">
        <v>47.910814198878853</v>
      </c>
      <c r="R5090" s="130">
        <v>4.8128480210451876</v>
      </c>
      <c r="S5090" s="130">
        <v>33.472270135743287</v>
      </c>
      <c r="T5090" s="130">
        <v>24.19508302093729</v>
      </c>
    </row>
    <row r="5091" spans="1:20" x14ac:dyDescent="0.45">
      <c r="A5091" s="130" t="s">
        <v>199</v>
      </c>
      <c r="B5091" s="130">
        <v>2026</v>
      </c>
      <c r="C5091" s="131">
        <v>46236</v>
      </c>
      <c r="D5091" s="130" t="s">
        <v>559</v>
      </c>
      <c r="E5091" s="130" t="s">
        <v>1943</v>
      </c>
      <c r="F5091" s="130">
        <v>1</v>
      </c>
      <c r="G5091" s="130">
        <v>2</v>
      </c>
      <c r="H5091" s="130" t="s">
        <v>6184</v>
      </c>
      <c r="I5091" s="130">
        <v>913</v>
      </c>
      <c r="J5091" s="130" t="s">
        <v>547</v>
      </c>
      <c r="K5091" s="130" t="s">
        <v>562</v>
      </c>
      <c r="L5091" s="130">
        <v>22.841095890410958</v>
      </c>
      <c r="M5091" s="130">
        <v>12</v>
      </c>
      <c r="N5091" s="130">
        <v>16.06084897673054</v>
      </c>
      <c r="O5091" s="130">
        <v>6.3433840472530907</v>
      </c>
      <c r="P5091" s="130">
        <v>-2.9693031650287338</v>
      </c>
      <c r="Q5091" s="130">
        <v>21.431077930735881</v>
      </c>
      <c r="R5091" s="130">
        <v>5.7954043332111729</v>
      </c>
      <c r="S5091" s="130">
        <v>4.0448649311023601</v>
      </c>
      <c r="T5091" s="130">
        <v>24.19508302093729</v>
      </c>
    </row>
    <row r="5092" spans="1:20" x14ac:dyDescent="0.45">
      <c r="A5092" s="130" t="s">
        <v>199</v>
      </c>
      <c r="B5092" s="130">
        <v>2026</v>
      </c>
      <c r="C5092" s="131">
        <v>46236</v>
      </c>
      <c r="D5092" s="130" t="s">
        <v>559</v>
      </c>
      <c r="E5092" s="130" t="s">
        <v>1943</v>
      </c>
      <c r="F5092" s="130">
        <v>1</v>
      </c>
      <c r="G5092" s="130">
        <v>3</v>
      </c>
      <c r="H5092" s="130" t="s">
        <v>6184</v>
      </c>
      <c r="I5092" s="130">
        <v>913</v>
      </c>
      <c r="J5092" s="130" t="s">
        <v>563</v>
      </c>
      <c r="K5092" s="130" t="s">
        <v>91</v>
      </c>
      <c r="L5092" s="130">
        <v>20.06027397260274</v>
      </c>
      <c r="M5092" s="130">
        <v>8</v>
      </c>
      <c r="N5092" s="130">
        <v>24.0029768887164</v>
      </c>
      <c r="O5092" s="130">
        <v>5.728725174679453</v>
      </c>
      <c r="P5092" s="130">
        <v>6.8168013646780423</v>
      </c>
      <c r="Q5092" s="130">
        <v>24.5006850079095</v>
      </c>
      <c r="R5092" s="130">
        <v>5.3151488917916634</v>
      </c>
      <c r="S5092" s="130">
        <v>8.5552383325345129</v>
      </c>
      <c r="T5092" s="130">
        <v>24.19508302093729</v>
      </c>
    </row>
    <row r="5093" spans="1:20" x14ac:dyDescent="0.45">
      <c r="A5093" s="130" t="s">
        <v>199</v>
      </c>
      <c r="B5093" s="130">
        <v>2026</v>
      </c>
      <c r="C5093" s="131">
        <v>46236</v>
      </c>
      <c r="D5093" s="130" t="s">
        <v>559</v>
      </c>
      <c r="E5093" s="130" t="s">
        <v>1943</v>
      </c>
      <c r="F5093" s="130">
        <v>1</v>
      </c>
      <c r="G5093" s="130">
        <v>4</v>
      </c>
      <c r="H5093" s="130" t="s">
        <v>6184</v>
      </c>
      <c r="I5093" s="130">
        <v>913</v>
      </c>
      <c r="J5093" s="130" t="s">
        <v>4356</v>
      </c>
      <c r="K5093" s="130" t="s">
        <v>560</v>
      </c>
      <c r="L5093" s="130">
        <v>22.841095890410958</v>
      </c>
      <c r="M5093" s="130">
        <v>9</v>
      </c>
      <c r="N5093" s="130">
        <v>25</v>
      </c>
      <c r="O5093" s="130">
        <v>8.3333333330000006</v>
      </c>
      <c r="P5093" s="130">
        <v>9.999965300266922E-10</v>
      </c>
      <c r="Q5093" s="130">
        <v>22.7778168419789</v>
      </c>
      <c r="R5093" s="130">
        <v>6.8017634971447674</v>
      </c>
      <c r="S5093" s="130">
        <v>2.3725263505446041</v>
      </c>
      <c r="T5093" s="130">
        <v>24.19508302093729</v>
      </c>
    </row>
    <row r="5094" spans="1:20" x14ac:dyDescent="0.45">
      <c r="A5094" s="130" t="s">
        <v>199</v>
      </c>
      <c r="B5094" s="130">
        <v>2026</v>
      </c>
      <c r="C5094" s="131">
        <v>46236</v>
      </c>
      <c r="D5094" s="130" t="s">
        <v>559</v>
      </c>
      <c r="E5094" s="130" t="s">
        <v>1943</v>
      </c>
      <c r="F5094" s="130">
        <v>1</v>
      </c>
      <c r="G5094" s="130">
        <v>5</v>
      </c>
      <c r="H5094" s="130" t="s">
        <v>6184</v>
      </c>
      <c r="I5094" s="130">
        <v>913</v>
      </c>
      <c r="J5094" s="130" t="s">
        <v>545</v>
      </c>
      <c r="K5094" s="130" t="s">
        <v>265</v>
      </c>
      <c r="L5094" s="130">
        <v>20.545205479452051</v>
      </c>
      <c r="M5094" s="130">
        <v>23</v>
      </c>
      <c r="N5094" s="130">
        <v>18.795442492209968</v>
      </c>
      <c r="O5094" s="130">
        <v>4.9015978994456946</v>
      </c>
      <c r="P5094" s="130">
        <v>4.0906487938728873</v>
      </c>
      <c r="Q5094" s="130">
        <v>17.605941074827829</v>
      </c>
      <c r="R5094" s="130">
        <v>4.7649133378450994</v>
      </c>
      <c r="S5094" s="130">
        <v>3.311201061292532</v>
      </c>
      <c r="T5094" s="130">
        <v>24.19508302093729</v>
      </c>
    </row>
    <row r="5095" spans="1:20" x14ac:dyDescent="0.45">
      <c r="A5095" s="130" t="s">
        <v>199</v>
      </c>
      <c r="B5095" s="130">
        <v>2026</v>
      </c>
      <c r="C5095" s="131">
        <v>46236</v>
      </c>
      <c r="D5095" s="130" t="s">
        <v>559</v>
      </c>
      <c r="E5095" s="130" t="s">
        <v>1943</v>
      </c>
      <c r="F5095" s="130">
        <v>1</v>
      </c>
      <c r="G5095" s="130">
        <v>6</v>
      </c>
      <c r="H5095" s="130" t="s">
        <v>6184</v>
      </c>
      <c r="I5095" s="130">
        <v>913</v>
      </c>
      <c r="J5095" s="130" t="s">
        <v>476</v>
      </c>
      <c r="K5095" s="130" t="s">
        <v>477</v>
      </c>
      <c r="L5095" s="130">
        <v>33.876712328767127</v>
      </c>
      <c r="M5095" s="130">
        <v>23</v>
      </c>
      <c r="N5095" s="130">
        <v>13.81708593460994</v>
      </c>
      <c r="O5095" s="130">
        <v>4.5535827971982803</v>
      </c>
      <c r="P5095" s="130">
        <v>0.15633754301509839</v>
      </c>
      <c r="Q5095" s="130">
        <v>11.90245708831344</v>
      </c>
      <c r="R5095" s="130">
        <v>4.6082075813421124</v>
      </c>
      <c r="S5095" s="130">
        <v>-1.922165655712893</v>
      </c>
      <c r="T5095" s="130">
        <v>24.19508302093729</v>
      </c>
    </row>
    <row r="5096" spans="1:20" x14ac:dyDescent="0.45">
      <c r="A5096" s="150" t="s">
        <v>199</v>
      </c>
      <c r="B5096" s="150">
        <v>2026</v>
      </c>
      <c r="C5096" s="151">
        <v>46236</v>
      </c>
      <c r="D5096" s="150" t="s">
        <v>559</v>
      </c>
      <c r="E5096" s="150" t="s">
        <v>1943</v>
      </c>
      <c r="F5096" s="150">
        <v>2</v>
      </c>
      <c r="G5096" s="150">
        <v>1</v>
      </c>
      <c r="H5096" s="150" t="s">
        <v>6185</v>
      </c>
      <c r="I5096" s="150">
        <v>914</v>
      </c>
      <c r="J5096" s="150" t="s">
        <v>535</v>
      </c>
      <c r="K5096" s="150" t="s">
        <v>91</v>
      </c>
      <c r="L5096" s="150">
        <v>23.290410958904111</v>
      </c>
      <c r="M5096" s="150">
        <v>4</v>
      </c>
      <c r="N5096" s="150">
        <v>25</v>
      </c>
      <c r="O5096" s="150">
        <v>8.3333333330000006</v>
      </c>
      <c r="P5096" s="150">
        <v>9.999965300266922E-10</v>
      </c>
      <c r="Q5096" s="150">
        <v>33.138535822703311</v>
      </c>
      <c r="R5096" s="150">
        <v>7.0948592371862107</v>
      </c>
      <c r="S5096" s="150">
        <v>11.85395811114468</v>
      </c>
      <c r="T5096" s="150">
        <v>27.428217638496751</v>
      </c>
    </row>
    <row r="5097" spans="1:20" x14ac:dyDescent="0.45">
      <c r="A5097" s="150" t="s">
        <v>199</v>
      </c>
      <c r="B5097" s="150">
        <v>2026</v>
      </c>
      <c r="C5097" s="151">
        <v>46236</v>
      </c>
      <c r="D5097" s="150" t="s">
        <v>559</v>
      </c>
      <c r="E5097" s="150" t="s">
        <v>1943</v>
      </c>
      <c r="F5097" s="150">
        <v>2</v>
      </c>
      <c r="G5097" s="150">
        <v>2</v>
      </c>
      <c r="H5097" s="150" t="s">
        <v>6185</v>
      </c>
      <c r="I5097" s="150">
        <v>914</v>
      </c>
      <c r="J5097" s="150" t="s">
        <v>475</v>
      </c>
      <c r="K5097" s="150" t="s">
        <v>265</v>
      </c>
      <c r="L5097" s="150">
        <v>22.906849315068492</v>
      </c>
      <c r="M5097" s="150">
        <v>10</v>
      </c>
      <c r="N5097" s="150">
        <v>25.193342043681</v>
      </c>
      <c r="O5097" s="150">
        <v>4.4235021374817052</v>
      </c>
      <c r="P5097" s="150">
        <v>11.922835631235881</v>
      </c>
      <c r="Q5097" s="150">
        <v>27.348523154423741</v>
      </c>
      <c r="R5097" s="150">
        <v>4.3802200155888036</v>
      </c>
      <c r="S5097" s="150">
        <v>14.20786310765733</v>
      </c>
      <c r="T5097" s="150">
        <v>27.428217638496751</v>
      </c>
    </row>
    <row r="5098" spans="1:20" x14ac:dyDescent="0.45">
      <c r="A5098" s="150" t="s">
        <v>199</v>
      </c>
      <c r="B5098" s="150">
        <v>2026</v>
      </c>
      <c r="C5098" s="151">
        <v>46236</v>
      </c>
      <c r="D5098" s="150" t="s">
        <v>559</v>
      </c>
      <c r="E5098" s="150" t="s">
        <v>1943</v>
      </c>
      <c r="F5098" s="150">
        <v>2</v>
      </c>
      <c r="G5098" s="150">
        <v>3</v>
      </c>
      <c r="H5098" s="150" t="s">
        <v>6185</v>
      </c>
      <c r="I5098" s="150">
        <v>914</v>
      </c>
      <c r="J5098" s="150" t="s">
        <v>509</v>
      </c>
      <c r="K5098" s="150" t="s">
        <v>396</v>
      </c>
      <c r="L5098" s="150">
        <v>27.43561643835616</v>
      </c>
      <c r="M5098" s="150">
        <v>6</v>
      </c>
      <c r="N5098" s="150">
        <v>26.125299267910151</v>
      </c>
      <c r="O5098" s="150">
        <v>4.8154641801212703</v>
      </c>
      <c r="P5098" s="150">
        <v>11.678906727546339</v>
      </c>
      <c r="Q5098" s="150">
        <v>27.284705803317749</v>
      </c>
      <c r="R5098" s="150">
        <v>4.6374407297842826</v>
      </c>
      <c r="S5098" s="150">
        <v>13.372383613964899</v>
      </c>
      <c r="T5098" s="150">
        <v>27.428217638496751</v>
      </c>
    </row>
    <row r="5099" spans="1:20" x14ac:dyDescent="0.45">
      <c r="A5099" s="150" t="s">
        <v>199</v>
      </c>
      <c r="B5099" s="150">
        <v>2026</v>
      </c>
      <c r="C5099" s="151">
        <v>46236</v>
      </c>
      <c r="D5099" s="150" t="s">
        <v>559</v>
      </c>
      <c r="E5099" s="150" t="s">
        <v>1943</v>
      </c>
      <c r="F5099" s="150">
        <v>2</v>
      </c>
      <c r="G5099" s="150">
        <v>4</v>
      </c>
      <c r="H5099" s="150" t="s">
        <v>6185</v>
      </c>
      <c r="I5099" s="150">
        <v>914</v>
      </c>
      <c r="J5099" s="150" t="s">
        <v>358</v>
      </c>
      <c r="K5099" s="150" t="s">
        <v>560</v>
      </c>
      <c r="L5099" s="150">
        <v>33.526027397260272</v>
      </c>
      <c r="M5099" s="150">
        <v>5</v>
      </c>
      <c r="N5099" s="150">
        <v>44.89353029371545</v>
      </c>
      <c r="O5099" s="150">
        <v>4.4446122153402614</v>
      </c>
      <c r="P5099" s="150">
        <v>31.559693647694669</v>
      </c>
      <c r="Q5099" s="150">
        <v>41.025443828981508</v>
      </c>
      <c r="R5099" s="150">
        <v>4.3823935526653104</v>
      </c>
      <c r="S5099" s="150">
        <v>27.87826317098558</v>
      </c>
      <c r="T5099" s="150">
        <v>27.428217638496751</v>
      </c>
    </row>
    <row r="5100" spans="1:20" x14ac:dyDescent="0.45">
      <c r="A5100" s="150" t="s">
        <v>199</v>
      </c>
      <c r="B5100" s="150">
        <v>2026</v>
      </c>
      <c r="C5100" s="151">
        <v>46236</v>
      </c>
      <c r="D5100" s="150" t="s">
        <v>559</v>
      </c>
      <c r="E5100" s="150" t="s">
        <v>1943</v>
      </c>
      <c r="F5100" s="150">
        <v>2</v>
      </c>
      <c r="G5100" s="150">
        <v>5</v>
      </c>
      <c r="H5100" s="150" t="s">
        <v>6185</v>
      </c>
      <c r="I5100" s="150">
        <v>914</v>
      </c>
      <c r="J5100" s="150" t="s">
        <v>502</v>
      </c>
      <c r="K5100" s="150" t="s">
        <v>37</v>
      </c>
      <c r="L5100" s="150">
        <v>25.534246575342461</v>
      </c>
      <c r="M5100" s="150">
        <v>7</v>
      </c>
      <c r="N5100" s="150">
        <v>18.35713422567391</v>
      </c>
      <c r="O5100" s="150">
        <v>4.4268591277318388</v>
      </c>
      <c r="P5100" s="150">
        <v>5.0765568424783956</v>
      </c>
      <c r="Q5100" s="150">
        <v>18.568205881655128</v>
      </c>
      <c r="R5100" s="150">
        <v>4.4304376990563687</v>
      </c>
      <c r="S5100" s="150">
        <v>5.2768927844860229</v>
      </c>
      <c r="T5100" s="150">
        <v>27.428217638496751</v>
      </c>
    </row>
    <row r="5101" spans="1:20" x14ac:dyDescent="0.45">
      <c r="A5101" s="150" t="s">
        <v>199</v>
      </c>
      <c r="B5101" s="150">
        <v>2026</v>
      </c>
      <c r="C5101" s="151">
        <v>46236</v>
      </c>
      <c r="D5101" s="150" t="s">
        <v>559</v>
      </c>
      <c r="E5101" s="150" t="s">
        <v>1943</v>
      </c>
      <c r="F5101" s="150">
        <v>2</v>
      </c>
      <c r="G5101" s="150">
        <v>6</v>
      </c>
      <c r="H5101" s="150" t="s">
        <v>6185</v>
      </c>
      <c r="I5101" s="150">
        <v>914</v>
      </c>
      <c r="J5101" s="150" t="s">
        <v>564</v>
      </c>
      <c r="K5101" s="150" t="s">
        <v>562</v>
      </c>
      <c r="L5101" s="150">
        <v>25.490410958904111</v>
      </c>
      <c r="M5101" s="150">
        <v>23</v>
      </c>
      <c r="N5101" s="150">
        <v>25</v>
      </c>
      <c r="O5101" s="150">
        <v>8.3333333330000006</v>
      </c>
      <c r="P5101" s="150">
        <v>9.999965300266922E-10</v>
      </c>
      <c r="Q5101" s="150">
        <v>18.370265784678729</v>
      </c>
      <c r="R5101" s="150">
        <v>7.260030536875532</v>
      </c>
      <c r="S5101" s="150">
        <v>-3.4098258259478702</v>
      </c>
      <c r="T5101" s="150">
        <v>27.428217638496751</v>
      </c>
    </row>
    <row r="5102" spans="1:20" x14ac:dyDescent="0.45">
      <c r="A5102" s="152" t="s">
        <v>199</v>
      </c>
      <c r="B5102" s="152">
        <v>2026</v>
      </c>
      <c r="C5102" s="153">
        <v>46236</v>
      </c>
      <c r="D5102" s="152" t="s">
        <v>559</v>
      </c>
      <c r="E5102" s="152" t="s">
        <v>1943</v>
      </c>
      <c r="F5102" s="152">
        <v>3</v>
      </c>
      <c r="G5102" s="152">
        <v>1</v>
      </c>
      <c r="H5102" s="152" t="s">
        <v>6186</v>
      </c>
      <c r="I5102" s="152">
        <v>915</v>
      </c>
      <c r="J5102" s="152" t="s">
        <v>446</v>
      </c>
      <c r="K5102" s="152" t="s">
        <v>37</v>
      </c>
      <c r="L5102" s="152">
        <v>26.605479452054791</v>
      </c>
      <c r="M5102" s="152">
        <v>2</v>
      </c>
      <c r="N5102" s="152">
        <v>40.747125070197207</v>
      </c>
      <c r="O5102" s="152">
        <v>4.3892323659846681</v>
      </c>
      <c r="P5102" s="152">
        <v>27.579427972243199</v>
      </c>
      <c r="Q5102" s="152">
        <v>42.408548447830277</v>
      </c>
      <c r="R5102" s="152">
        <v>4.468963998730926</v>
      </c>
      <c r="S5102" s="152">
        <v>29.001656451637508</v>
      </c>
      <c r="T5102" s="152">
        <v>33.660657288924149</v>
      </c>
    </row>
    <row r="5103" spans="1:20" x14ac:dyDescent="0.45">
      <c r="A5103" s="152" t="s">
        <v>199</v>
      </c>
      <c r="B5103" s="152">
        <v>2026</v>
      </c>
      <c r="C5103" s="153">
        <v>46236</v>
      </c>
      <c r="D5103" s="152" t="s">
        <v>559</v>
      </c>
      <c r="E5103" s="152" t="s">
        <v>1943</v>
      </c>
      <c r="F5103" s="152">
        <v>3</v>
      </c>
      <c r="G5103" s="152">
        <v>2</v>
      </c>
      <c r="H5103" s="152" t="s">
        <v>6186</v>
      </c>
      <c r="I5103" s="152">
        <v>915</v>
      </c>
      <c r="J5103" s="152" t="s">
        <v>468</v>
      </c>
      <c r="K5103" s="152" t="s">
        <v>91</v>
      </c>
      <c r="L5103" s="152">
        <v>28.32328767123288</v>
      </c>
      <c r="M5103" s="152">
        <v>3</v>
      </c>
      <c r="N5103" s="152">
        <v>29.10719997509436</v>
      </c>
      <c r="O5103" s="152">
        <v>4.3831315366262551</v>
      </c>
      <c r="P5103" s="152">
        <v>15.9578053652156</v>
      </c>
      <c r="Q5103" s="152">
        <v>31.351936503618251</v>
      </c>
      <c r="R5103" s="152">
        <v>4.3467302259100631</v>
      </c>
      <c r="S5103" s="152">
        <v>18.311745825888071</v>
      </c>
      <c r="T5103" s="152">
        <v>33.660657288924149</v>
      </c>
    </row>
    <row r="5104" spans="1:20" x14ac:dyDescent="0.45">
      <c r="A5104" s="152" t="s">
        <v>199</v>
      </c>
      <c r="B5104" s="152">
        <v>2026</v>
      </c>
      <c r="C5104" s="153">
        <v>46236</v>
      </c>
      <c r="D5104" s="152" t="s">
        <v>559</v>
      </c>
      <c r="E5104" s="152" t="s">
        <v>1943</v>
      </c>
      <c r="F5104" s="152">
        <v>3</v>
      </c>
      <c r="G5104" s="152">
        <v>3</v>
      </c>
      <c r="H5104" s="152" t="s">
        <v>6186</v>
      </c>
      <c r="I5104" s="152">
        <v>915</v>
      </c>
      <c r="J5104" s="152" t="s">
        <v>431</v>
      </c>
      <c r="K5104" s="152" t="s">
        <v>560</v>
      </c>
      <c r="L5104" s="152">
        <v>27.92876712328767</v>
      </c>
      <c r="M5104" s="152">
        <v>11</v>
      </c>
      <c r="N5104" s="152">
        <v>33.479127259280517</v>
      </c>
      <c r="O5104" s="152">
        <v>4.2913936367789232</v>
      </c>
      <c r="P5104" s="152">
        <v>20.604946348943759</v>
      </c>
      <c r="Q5104" s="152">
        <v>33.747807907238098</v>
      </c>
      <c r="R5104" s="152">
        <v>4.2567365827553711</v>
      </c>
      <c r="S5104" s="152">
        <v>20.97759815897199</v>
      </c>
      <c r="T5104" s="152">
        <v>33.660657288924149</v>
      </c>
    </row>
    <row r="5105" spans="1:20" x14ac:dyDescent="0.45">
      <c r="A5105" s="152" t="s">
        <v>199</v>
      </c>
      <c r="B5105" s="152">
        <v>2026</v>
      </c>
      <c r="C5105" s="153">
        <v>46236</v>
      </c>
      <c r="D5105" s="152" t="s">
        <v>559</v>
      </c>
      <c r="E5105" s="152" t="s">
        <v>1943</v>
      </c>
      <c r="F5105" s="152">
        <v>3</v>
      </c>
      <c r="G5105" s="152">
        <v>4</v>
      </c>
      <c r="H5105" s="152" t="s">
        <v>6186</v>
      </c>
      <c r="I5105" s="152">
        <v>915</v>
      </c>
      <c r="J5105" s="152" t="s">
        <v>448</v>
      </c>
      <c r="K5105" s="152" t="s">
        <v>96</v>
      </c>
      <c r="L5105" s="152">
        <v>30.8</v>
      </c>
      <c r="M5105" s="152">
        <v>23</v>
      </c>
      <c r="N5105" s="152">
        <v>20.869458492777749</v>
      </c>
      <c r="O5105" s="152">
        <v>4.4962879561471576</v>
      </c>
      <c r="P5105" s="152">
        <v>7.3805946243362746</v>
      </c>
      <c r="Q5105" s="152">
        <v>22.982008250695429</v>
      </c>
      <c r="R5105" s="152">
        <v>4.3969346759031653</v>
      </c>
      <c r="S5105" s="152">
        <v>9.791204222985936</v>
      </c>
      <c r="T5105" s="152">
        <v>33.660657288924149</v>
      </c>
    </row>
    <row r="5106" spans="1:20" x14ac:dyDescent="0.45">
      <c r="A5106" s="152" t="s">
        <v>199</v>
      </c>
      <c r="B5106" s="152">
        <v>2026</v>
      </c>
      <c r="C5106" s="153">
        <v>46236</v>
      </c>
      <c r="D5106" s="152" t="s">
        <v>559</v>
      </c>
      <c r="E5106" s="152" t="s">
        <v>1943</v>
      </c>
      <c r="F5106" s="152">
        <v>3</v>
      </c>
      <c r="G5106" s="152">
        <v>5</v>
      </c>
      <c r="H5106" s="152" t="s">
        <v>6186</v>
      </c>
      <c r="I5106" s="152">
        <v>915</v>
      </c>
      <c r="J5106" s="152" t="s">
        <v>478</v>
      </c>
      <c r="K5106" s="152" t="s">
        <v>562</v>
      </c>
      <c r="L5106" s="152">
        <v>26.841095890410958</v>
      </c>
      <c r="M5106" s="152">
        <v>23</v>
      </c>
      <c r="N5106" s="152">
        <v>39.923491785812892</v>
      </c>
      <c r="O5106" s="152">
        <v>4.3632710540057316</v>
      </c>
      <c r="P5106" s="152">
        <v>26.833678623795699</v>
      </c>
      <c r="Q5106" s="152">
        <v>37.168838315808493</v>
      </c>
      <c r="R5106" s="152">
        <v>4.3120002846825836</v>
      </c>
      <c r="S5106" s="152">
        <v>24.232837461760731</v>
      </c>
      <c r="T5106" s="152">
        <v>33.660657288924149</v>
      </c>
    </row>
    <row r="5107" spans="1:20" x14ac:dyDescent="0.45">
      <c r="A5107" s="152" t="s">
        <v>199</v>
      </c>
      <c r="B5107" s="152">
        <v>2026</v>
      </c>
      <c r="C5107" s="153">
        <v>46236</v>
      </c>
      <c r="D5107" s="152" t="s">
        <v>559</v>
      </c>
      <c r="E5107" s="152" t="s">
        <v>1943</v>
      </c>
      <c r="F5107" s="152">
        <v>3</v>
      </c>
      <c r="G5107" s="152">
        <v>6</v>
      </c>
      <c r="H5107" s="152" t="s">
        <v>6186</v>
      </c>
      <c r="I5107" s="152">
        <v>915</v>
      </c>
      <c r="J5107" s="152" t="s">
        <v>469</v>
      </c>
      <c r="K5107" s="152" t="s">
        <v>396</v>
      </c>
      <c r="L5107" s="152">
        <v>23.345205479452051</v>
      </c>
      <c r="M5107" s="152">
        <v>23</v>
      </c>
      <c r="N5107" s="152">
        <v>37.837541150382172</v>
      </c>
      <c r="O5107" s="152">
        <v>4.6181820633153254</v>
      </c>
      <c r="P5107" s="152">
        <v>23.982994960436191</v>
      </c>
      <c r="Q5107" s="152">
        <v>34.086251877209953</v>
      </c>
      <c r="R5107" s="152">
        <v>4.5612418401148691</v>
      </c>
      <c r="S5107" s="152">
        <v>20.402526356865341</v>
      </c>
      <c r="T5107" s="152">
        <v>33.660657288924149</v>
      </c>
    </row>
    <row r="5108" spans="1:20" x14ac:dyDescent="0.45">
      <c r="A5108" s="130" t="s">
        <v>199</v>
      </c>
      <c r="B5108" s="130">
        <v>2026</v>
      </c>
      <c r="C5108" s="131">
        <v>46236</v>
      </c>
      <c r="D5108" s="130" t="s">
        <v>559</v>
      </c>
      <c r="E5108" s="130" t="s">
        <v>5233</v>
      </c>
      <c r="F5108" s="130">
        <v>1</v>
      </c>
      <c r="G5108" s="130">
        <v>1</v>
      </c>
      <c r="H5108" s="130" t="s">
        <v>6187</v>
      </c>
      <c r="I5108" s="130">
        <v>916</v>
      </c>
      <c r="J5108" s="130" t="s">
        <v>358</v>
      </c>
      <c r="K5108" s="130" t="s">
        <v>560</v>
      </c>
      <c r="L5108" s="130">
        <v>33.526027397260272</v>
      </c>
      <c r="M5108" s="130">
        <v>5</v>
      </c>
      <c r="N5108" s="130">
        <v>41.025443828981508</v>
      </c>
      <c r="O5108" s="130">
        <v>4.3823935526653104</v>
      </c>
      <c r="P5108" s="130">
        <v>27.87826317098558</v>
      </c>
      <c r="Q5108" s="130">
        <v>41.940625497748208</v>
      </c>
      <c r="R5108" s="130">
        <v>4.5353293866083426</v>
      </c>
      <c r="S5108" s="130">
        <v>28.334637337923191</v>
      </c>
      <c r="T5108" s="130">
        <v>26.024606395560578</v>
      </c>
    </row>
    <row r="5109" spans="1:20" x14ac:dyDescent="0.45">
      <c r="A5109" s="130" t="s">
        <v>199</v>
      </c>
      <c r="B5109" s="130">
        <v>2026</v>
      </c>
      <c r="C5109" s="131">
        <v>46236</v>
      </c>
      <c r="D5109" s="130" t="s">
        <v>559</v>
      </c>
      <c r="E5109" s="130" t="s">
        <v>5233</v>
      </c>
      <c r="F5109" s="130">
        <v>1</v>
      </c>
      <c r="G5109" s="130">
        <v>2</v>
      </c>
      <c r="H5109" s="130" t="s">
        <v>6187</v>
      </c>
      <c r="I5109" s="130">
        <v>916</v>
      </c>
      <c r="J5109" s="130" t="s">
        <v>563</v>
      </c>
      <c r="K5109" s="130" t="s">
        <v>91</v>
      </c>
      <c r="L5109" s="130">
        <v>20.06027397260274</v>
      </c>
      <c r="M5109" s="130">
        <v>8</v>
      </c>
      <c r="N5109" s="130">
        <v>24.5006850079095</v>
      </c>
      <c r="O5109" s="130">
        <v>5.3151488917916634</v>
      </c>
      <c r="P5109" s="130">
        <v>8.5552383325345129</v>
      </c>
      <c r="Q5109" s="130">
        <v>26.83382590827782</v>
      </c>
      <c r="R5109" s="130">
        <v>5.0565544350016687</v>
      </c>
      <c r="S5109" s="130">
        <v>11.664162603272811</v>
      </c>
      <c r="T5109" s="130">
        <v>26.024606395560578</v>
      </c>
    </row>
    <row r="5110" spans="1:20" x14ac:dyDescent="0.45">
      <c r="A5110" s="130" t="s">
        <v>199</v>
      </c>
      <c r="B5110" s="130">
        <v>2026</v>
      </c>
      <c r="C5110" s="131">
        <v>46236</v>
      </c>
      <c r="D5110" s="130" t="s">
        <v>559</v>
      </c>
      <c r="E5110" s="130" t="s">
        <v>5233</v>
      </c>
      <c r="F5110" s="130">
        <v>1</v>
      </c>
      <c r="G5110" s="130">
        <v>3</v>
      </c>
      <c r="H5110" s="130" t="s">
        <v>6187</v>
      </c>
      <c r="I5110" s="130">
        <v>916</v>
      </c>
      <c r="J5110" s="130" t="s">
        <v>502</v>
      </c>
      <c r="K5110" s="130" t="s">
        <v>37</v>
      </c>
      <c r="L5110" s="130">
        <v>25.534246575342461</v>
      </c>
      <c r="M5110" s="130">
        <v>7</v>
      </c>
      <c r="N5110" s="130">
        <v>18.568205881655128</v>
      </c>
      <c r="O5110" s="130">
        <v>4.4304376990563687</v>
      </c>
      <c r="P5110" s="130">
        <v>5.2768927844860229</v>
      </c>
      <c r="Q5110" s="130">
        <v>20.27240937790879</v>
      </c>
      <c r="R5110" s="130">
        <v>4.3713151409835884</v>
      </c>
      <c r="S5110" s="130">
        <v>7.1584639549580276</v>
      </c>
      <c r="T5110" s="130">
        <v>26.024606395560578</v>
      </c>
    </row>
    <row r="5111" spans="1:20" x14ac:dyDescent="0.45">
      <c r="A5111" s="130" t="s">
        <v>199</v>
      </c>
      <c r="B5111" s="130">
        <v>2026</v>
      </c>
      <c r="C5111" s="131">
        <v>46236</v>
      </c>
      <c r="D5111" s="130" t="s">
        <v>559</v>
      </c>
      <c r="E5111" s="130" t="s">
        <v>5233</v>
      </c>
      <c r="F5111" s="130">
        <v>1</v>
      </c>
      <c r="G5111" s="130">
        <v>4</v>
      </c>
      <c r="H5111" s="130" t="s">
        <v>6187</v>
      </c>
      <c r="I5111" s="130">
        <v>916</v>
      </c>
      <c r="J5111" s="130" t="s">
        <v>448</v>
      </c>
      <c r="K5111" s="130" t="s">
        <v>96</v>
      </c>
      <c r="L5111" s="130">
        <v>30.8</v>
      </c>
      <c r="M5111" s="130">
        <v>23</v>
      </c>
      <c r="N5111" s="130">
        <v>22.982008250695429</v>
      </c>
      <c r="O5111" s="130">
        <v>4.3969346759031653</v>
      </c>
      <c r="P5111" s="130">
        <v>9.791204222985936</v>
      </c>
      <c r="Q5111" s="130">
        <v>22.752676189042571</v>
      </c>
      <c r="R5111" s="130">
        <v>4.3380410213431206</v>
      </c>
      <c r="S5111" s="130">
        <v>9.7385531250132118</v>
      </c>
      <c r="T5111" s="130">
        <v>26.024606395560578</v>
      </c>
    </row>
    <row r="5112" spans="1:20" x14ac:dyDescent="0.45">
      <c r="A5112" s="130" t="s">
        <v>199</v>
      </c>
      <c r="B5112" s="130">
        <v>2026</v>
      </c>
      <c r="C5112" s="131">
        <v>46236</v>
      </c>
      <c r="D5112" s="130" t="s">
        <v>559</v>
      </c>
      <c r="E5112" s="130" t="s">
        <v>5233</v>
      </c>
      <c r="F5112" s="130">
        <v>1</v>
      </c>
      <c r="G5112" s="130">
        <v>5</v>
      </c>
      <c r="H5112" s="130" t="s">
        <v>6187</v>
      </c>
      <c r="I5112" s="130">
        <v>916</v>
      </c>
      <c r="J5112" s="130" t="s">
        <v>476</v>
      </c>
      <c r="K5112" s="130" t="s">
        <v>477</v>
      </c>
      <c r="L5112" s="130">
        <v>33.876712328767127</v>
      </c>
      <c r="M5112" s="130">
        <v>23</v>
      </c>
      <c r="N5112" s="130">
        <v>11.90245708831344</v>
      </c>
      <c r="O5112" s="130">
        <v>4.6082075813421124</v>
      </c>
      <c r="P5112" s="130">
        <v>-1.922165655712893</v>
      </c>
      <c r="Q5112" s="130">
        <v>13.1477740136578</v>
      </c>
      <c r="R5112" s="130">
        <v>4.5000020222865782</v>
      </c>
      <c r="S5112" s="130">
        <v>-0.35223205320193429</v>
      </c>
      <c r="T5112" s="130">
        <v>26.024606395560578</v>
      </c>
    </row>
    <row r="5113" spans="1:20" x14ac:dyDescent="0.45">
      <c r="A5113" s="130" t="s">
        <v>199</v>
      </c>
      <c r="B5113" s="130">
        <v>2026</v>
      </c>
      <c r="C5113" s="131">
        <v>46236</v>
      </c>
      <c r="D5113" s="130" t="s">
        <v>559</v>
      </c>
      <c r="E5113" s="130" t="s">
        <v>5233</v>
      </c>
      <c r="F5113" s="130">
        <v>1</v>
      </c>
      <c r="G5113" s="130">
        <v>6</v>
      </c>
      <c r="H5113" s="130" t="s">
        <v>6187</v>
      </c>
      <c r="I5113" s="130">
        <v>916</v>
      </c>
      <c r="J5113" s="130" t="s">
        <v>478</v>
      </c>
      <c r="K5113" s="130" t="s">
        <v>562</v>
      </c>
      <c r="L5113" s="130">
        <v>26.841095890410958</v>
      </c>
      <c r="M5113" s="130">
        <v>23</v>
      </c>
      <c r="N5113" s="130">
        <v>37.168838315808493</v>
      </c>
      <c r="O5113" s="130">
        <v>4.3120002846825836</v>
      </c>
      <c r="P5113" s="130">
        <v>24.232837461760731</v>
      </c>
      <c r="Q5113" s="130">
        <v>32.150663369455962</v>
      </c>
      <c r="R5113" s="130">
        <v>4.3186696236089919</v>
      </c>
      <c r="S5113" s="130">
        <v>19.194654498628989</v>
      </c>
      <c r="T5113" s="130">
        <v>26.024606395560578</v>
      </c>
    </row>
    <row r="5114" spans="1:20" x14ac:dyDescent="0.45">
      <c r="A5114" s="150" t="s">
        <v>199</v>
      </c>
      <c r="B5114" s="150">
        <v>2026</v>
      </c>
      <c r="C5114" s="151">
        <v>46236</v>
      </c>
      <c r="D5114" s="150" t="s">
        <v>559</v>
      </c>
      <c r="E5114" s="150" t="s">
        <v>5233</v>
      </c>
      <c r="F5114" s="150">
        <v>2</v>
      </c>
      <c r="G5114" s="150">
        <v>1</v>
      </c>
      <c r="H5114" s="150" t="s">
        <v>6188</v>
      </c>
      <c r="I5114" s="150">
        <v>917</v>
      </c>
      <c r="J5114" s="150" t="s">
        <v>431</v>
      </c>
      <c r="K5114" s="150" t="s">
        <v>560</v>
      </c>
      <c r="L5114" s="150">
        <v>27.92876712328767</v>
      </c>
      <c r="M5114" s="150">
        <v>11</v>
      </c>
      <c r="N5114" s="150">
        <v>33.747807907238098</v>
      </c>
      <c r="O5114" s="150">
        <v>4.2567365827553711</v>
      </c>
      <c r="P5114" s="150">
        <v>20.97759815897199</v>
      </c>
      <c r="Q5114" s="150">
        <v>35.378081977118761</v>
      </c>
      <c r="R5114" s="150">
        <v>4.3712666916052996</v>
      </c>
      <c r="S5114" s="150">
        <v>22.264281902302859</v>
      </c>
      <c r="T5114" s="150">
        <v>25.645464881541869</v>
      </c>
    </row>
    <row r="5115" spans="1:20" x14ac:dyDescent="0.45">
      <c r="A5115" s="150" t="s">
        <v>199</v>
      </c>
      <c r="B5115" s="150">
        <v>2026</v>
      </c>
      <c r="C5115" s="151">
        <v>46236</v>
      </c>
      <c r="D5115" s="150" t="s">
        <v>559</v>
      </c>
      <c r="E5115" s="150" t="s">
        <v>5233</v>
      </c>
      <c r="F5115" s="150">
        <v>2</v>
      </c>
      <c r="G5115" s="150">
        <v>2</v>
      </c>
      <c r="H5115" s="150" t="s">
        <v>6188</v>
      </c>
      <c r="I5115" s="150">
        <v>917</v>
      </c>
      <c r="J5115" s="150" t="s">
        <v>4356</v>
      </c>
      <c r="K5115" s="150" t="s">
        <v>560</v>
      </c>
      <c r="L5115" s="150">
        <v>22.841095890410958</v>
      </c>
      <c r="M5115" s="150">
        <v>9</v>
      </c>
      <c r="N5115" s="150">
        <v>22.7778168419789</v>
      </c>
      <c r="O5115" s="150">
        <v>6.8017634971447674</v>
      </c>
      <c r="P5115" s="150">
        <v>2.3725263505446041</v>
      </c>
      <c r="Q5115" s="150">
        <v>26.567928776413119</v>
      </c>
      <c r="R5115" s="150">
        <v>5.9777646997150242</v>
      </c>
      <c r="S5115" s="150">
        <v>8.6346346772680498</v>
      </c>
      <c r="T5115" s="150">
        <v>25.645464881541869</v>
      </c>
    </row>
    <row r="5116" spans="1:20" x14ac:dyDescent="0.45">
      <c r="A5116" s="150" t="s">
        <v>199</v>
      </c>
      <c r="B5116" s="150">
        <v>2026</v>
      </c>
      <c r="C5116" s="151">
        <v>46236</v>
      </c>
      <c r="D5116" s="150" t="s">
        <v>559</v>
      </c>
      <c r="E5116" s="150" t="s">
        <v>5233</v>
      </c>
      <c r="F5116" s="150">
        <v>2</v>
      </c>
      <c r="G5116" s="150">
        <v>3</v>
      </c>
      <c r="H5116" s="150" t="s">
        <v>6188</v>
      </c>
      <c r="I5116" s="150">
        <v>917</v>
      </c>
      <c r="J5116" s="150" t="s">
        <v>509</v>
      </c>
      <c r="K5116" s="150" t="s">
        <v>396</v>
      </c>
      <c r="L5116" s="150">
        <v>27.43561643835616</v>
      </c>
      <c r="M5116" s="150">
        <v>6</v>
      </c>
      <c r="N5116" s="150">
        <v>27.284705803317749</v>
      </c>
      <c r="O5116" s="150">
        <v>4.6374407297842826</v>
      </c>
      <c r="P5116" s="150">
        <v>13.372383613964899</v>
      </c>
      <c r="Q5116" s="150">
        <v>27.326813084810802</v>
      </c>
      <c r="R5116" s="150">
        <v>4.5230881386704667</v>
      </c>
      <c r="S5116" s="150">
        <v>13.7575486687994</v>
      </c>
      <c r="T5116" s="150">
        <v>25.645464881541869</v>
      </c>
    </row>
    <row r="5117" spans="1:20" x14ac:dyDescent="0.45">
      <c r="A5117" s="150" t="s">
        <v>199</v>
      </c>
      <c r="B5117" s="150">
        <v>2026</v>
      </c>
      <c r="C5117" s="151">
        <v>46236</v>
      </c>
      <c r="D5117" s="150" t="s">
        <v>559</v>
      </c>
      <c r="E5117" s="150" t="s">
        <v>5233</v>
      </c>
      <c r="F5117" s="150">
        <v>2</v>
      </c>
      <c r="G5117" s="150">
        <v>4</v>
      </c>
      <c r="H5117" s="150" t="s">
        <v>6188</v>
      </c>
      <c r="I5117" s="150">
        <v>917</v>
      </c>
      <c r="J5117" s="150" t="s">
        <v>545</v>
      </c>
      <c r="K5117" s="150" t="s">
        <v>265</v>
      </c>
      <c r="L5117" s="150">
        <v>20.545205479452051</v>
      </c>
      <c r="M5117" s="150">
        <v>23</v>
      </c>
      <c r="N5117" s="150">
        <v>17.605941074827829</v>
      </c>
      <c r="O5117" s="150">
        <v>4.7649133378450994</v>
      </c>
      <c r="P5117" s="150">
        <v>3.311201061292532</v>
      </c>
      <c r="Q5117" s="150">
        <v>18.73982135606169</v>
      </c>
      <c r="R5117" s="150">
        <v>4.6066629660478347</v>
      </c>
      <c r="S5117" s="150">
        <v>4.91983245791819</v>
      </c>
      <c r="T5117" s="150">
        <v>25.645464881541869</v>
      </c>
    </row>
    <row r="5118" spans="1:20" x14ac:dyDescent="0.45">
      <c r="A5118" s="150" t="s">
        <v>199</v>
      </c>
      <c r="B5118" s="150">
        <v>2026</v>
      </c>
      <c r="C5118" s="151">
        <v>46236</v>
      </c>
      <c r="D5118" s="150" t="s">
        <v>559</v>
      </c>
      <c r="E5118" s="150" t="s">
        <v>5233</v>
      </c>
      <c r="F5118" s="150">
        <v>2</v>
      </c>
      <c r="G5118" s="150">
        <v>5</v>
      </c>
      <c r="H5118" s="150" t="s">
        <v>6188</v>
      </c>
      <c r="I5118" s="150">
        <v>917</v>
      </c>
      <c r="J5118" s="150" t="s">
        <v>564</v>
      </c>
      <c r="K5118" s="150" t="s">
        <v>562</v>
      </c>
      <c r="L5118" s="150">
        <v>25.490410958904111</v>
      </c>
      <c r="M5118" s="150">
        <v>23</v>
      </c>
      <c r="N5118" s="150">
        <v>18.370265784678729</v>
      </c>
      <c r="O5118" s="150">
        <v>7.260030536875532</v>
      </c>
      <c r="P5118" s="150">
        <v>-3.4098258259478702</v>
      </c>
      <c r="Q5118" s="150">
        <v>18.209071988875671</v>
      </c>
      <c r="R5118" s="150">
        <v>6.186765698220257</v>
      </c>
      <c r="S5118" s="150">
        <v>-0.35122510578510102</v>
      </c>
      <c r="T5118" s="150">
        <v>25.645464881541869</v>
      </c>
    </row>
    <row r="5119" spans="1:20" x14ac:dyDescent="0.45">
      <c r="A5119" s="150" t="s">
        <v>199</v>
      </c>
      <c r="B5119" s="150">
        <v>2026</v>
      </c>
      <c r="C5119" s="151">
        <v>46236</v>
      </c>
      <c r="D5119" s="150" t="s">
        <v>559</v>
      </c>
      <c r="E5119" s="150" t="s">
        <v>5233</v>
      </c>
      <c r="F5119" s="150">
        <v>2</v>
      </c>
      <c r="G5119" s="150">
        <v>6</v>
      </c>
      <c r="H5119" s="150" t="s">
        <v>6188</v>
      </c>
      <c r="I5119" s="150">
        <v>917</v>
      </c>
      <c r="J5119" s="150" t="s">
        <v>469</v>
      </c>
      <c r="K5119" s="150" t="s">
        <v>396</v>
      </c>
      <c r="L5119" s="150">
        <v>23.345205479452051</v>
      </c>
      <c r="M5119" s="150">
        <v>23</v>
      </c>
      <c r="N5119" s="150">
        <v>34.086251877209953</v>
      </c>
      <c r="O5119" s="150">
        <v>4.5612418401148691</v>
      </c>
      <c r="P5119" s="150">
        <v>20.402526356865341</v>
      </c>
      <c r="Q5119" s="150">
        <v>29.39319736214145</v>
      </c>
      <c r="R5119" s="150">
        <v>4.5207481894358601</v>
      </c>
      <c r="S5119" s="150">
        <v>15.83095279383387</v>
      </c>
      <c r="T5119" s="150">
        <v>25.645464881541869</v>
      </c>
    </row>
    <row r="5120" spans="1:20" x14ac:dyDescent="0.45">
      <c r="A5120" s="132" t="s">
        <v>199</v>
      </c>
      <c r="B5120" s="132">
        <v>2026</v>
      </c>
      <c r="C5120" s="133">
        <v>46236</v>
      </c>
      <c r="D5120" s="132" t="s">
        <v>559</v>
      </c>
      <c r="E5120" s="132" t="s">
        <v>5234</v>
      </c>
      <c r="F5120" s="132">
        <v>1</v>
      </c>
      <c r="G5120" s="132">
        <v>1</v>
      </c>
      <c r="H5120" s="132" t="s">
        <v>6189</v>
      </c>
      <c r="I5120" s="132">
        <v>918</v>
      </c>
      <c r="J5120" s="132" t="s">
        <v>492</v>
      </c>
      <c r="K5120" s="132" t="s">
        <v>396</v>
      </c>
      <c r="L5120" s="132">
        <v>23.62739726027397</v>
      </c>
      <c r="M5120" s="132">
        <v>1</v>
      </c>
      <c r="N5120" s="132">
        <v>47.910814198878853</v>
      </c>
      <c r="O5120" s="132">
        <v>4.8128480210451876</v>
      </c>
      <c r="P5120" s="132">
        <v>33.472270135743287</v>
      </c>
      <c r="Q5120" s="132">
        <v>49.419426550920093</v>
      </c>
      <c r="R5120" s="132">
        <v>4.8616636032285108</v>
      </c>
      <c r="S5120" s="132">
        <v>34.834435741234557</v>
      </c>
      <c r="T5120" s="132">
        <v>32.56537291816516</v>
      </c>
    </row>
    <row r="5121" spans="1:20" x14ac:dyDescent="0.45">
      <c r="A5121" s="132" t="s">
        <v>199</v>
      </c>
      <c r="B5121" s="132">
        <v>2026</v>
      </c>
      <c r="C5121" s="133">
        <v>46236</v>
      </c>
      <c r="D5121" s="132" t="s">
        <v>559</v>
      </c>
      <c r="E5121" s="132" t="s">
        <v>5234</v>
      </c>
      <c r="F5121" s="132">
        <v>1</v>
      </c>
      <c r="G5121" s="132">
        <v>2</v>
      </c>
      <c r="H5121" s="132" t="s">
        <v>6189</v>
      </c>
      <c r="I5121" s="132">
        <v>918</v>
      </c>
      <c r="J5121" s="132" t="s">
        <v>358</v>
      </c>
      <c r="K5121" s="132" t="s">
        <v>560</v>
      </c>
      <c r="L5121" s="132">
        <v>33.526027397260272</v>
      </c>
      <c r="M5121" s="132">
        <v>5</v>
      </c>
      <c r="N5121" s="132">
        <v>41.940625497748208</v>
      </c>
      <c r="O5121" s="132">
        <v>4.5353293866083426</v>
      </c>
      <c r="P5121" s="132">
        <v>28.334637337923191</v>
      </c>
      <c r="Q5121" s="132">
        <v>42.271676018292048</v>
      </c>
      <c r="R5121" s="132">
        <v>4.5323692074895927</v>
      </c>
      <c r="S5121" s="132">
        <v>28.674568395823272</v>
      </c>
      <c r="T5121" s="132">
        <v>32.56537291816516</v>
      </c>
    </row>
    <row r="5122" spans="1:20" x14ac:dyDescent="0.45">
      <c r="A5122" s="132" t="s">
        <v>199</v>
      </c>
      <c r="B5122" s="132">
        <v>2026</v>
      </c>
      <c r="C5122" s="133">
        <v>46236</v>
      </c>
      <c r="D5122" s="132" t="s">
        <v>559</v>
      </c>
      <c r="E5122" s="132" t="s">
        <v>5234</v>
      </c>
      <c r="F5122" s="132">
        <v>1</v>
      </c>
      <c r="G5122" s="132">
        <v>3</v>
      </c>
      <c r="H5122" s="132" t="s">
        <v>6189</v>
      </c>
      <c r="I5122" s="132">
        <v>918</v>
      </c>
      <c r="J5122" s="132" t="s">
        <v>468</v>
      </c>
      <c r="K5122" s="132" t="s">
        <v>91</v>
      </c>
      <c r="L5122" s="132">
        <v>28.32328767123288</v>
      </c>
      <c r="M5122" s="132">
        <v>3</v>
      </c>
      <c r="N5122" s="132">
        <v>31.351936503618251</v>
      </c>
      <c r="O5122" s="132">
        <v>4.3467302259100631</v>
      </c>
      <c r="P5122" s="132">
        <v>18.311745825888071</v>
      </c>
      <c r="Q5122" s="132">
        <v>32.04118794870984</v>
      </c>
      <c r="R5122" s="132">
        <v>4.3520850233156896</v>
      </c>
      <c r="S5122" s="132">
        <v>18.98493287876277</v>
      </c>
      <c r="T5122" s="132">
        <v>32.56537291816516</v>
      </c>
    </row>
    <row r="5123" spans="1:20" x14ac:dyDescent="0.45">
      <c r="A5123" s="132" t="s">
        <v>199</v>
      </c>
      <c r="B5123" s="132">
        <v>2026</v>
      </c>
      <c r="C5123" s="133">
        <v>46236</v>
      </c>
      <c r="D5123" s="132" t="s">
        <v>559</v>
      </c>
      <c r="E5123" s="132" t="s">
        <v>5234</v>
      </c>
      <c r="F5123" s="132">
        <v>1</v>
      </c>
      <c r="G5123" s="132">
        <v>4</v>
      </c>
      <c r="H5123" s="132" t="s">
        <v>6189</v>
      </c>
      <c r="I5123" s="132">
        <v>918</v>
      </c>
      <c r="J5123" s="132" t="s">
        <v>475</v>
      </c>
      <c r="K5123" s="132" t="s">
        <v>265</v>
      </c>
      <c r="L5123" s="132">
        <v>22.906849315068492</v>
      </c>
      <c r="M5123" s="132">
        <v>10</v>
      </c>
      <c r="N5123" s="132">
        <v>27.348523154423741</v>
      </c>
      <c r="O5123" s="132">
        <v>4.3802200155888036</v>
      </c>
      <c r="P5123" s="132">
        <v>14.20786310765733</v>
      </c>
      <c r="Q5123" s="132">
        <v>27.401756207957259</v>
      </c>
      <c r="R5123" s="132">
        <v>4.3665423368633576</v>
      </c>
      <c r="S5123" s="132">
        <v>14.302129197367179</v>
      </c>
      <c r="T5123" s="132">
        <v>32.56537291816516</v>
      </c>
    </row>
    <row r="5124" spans="1:20" x14ac:dyDescent="0.45">
      <c r="A5124" s="132" t="s">
        <v>199</v>
      </c>
      <c r="B5124" s="132">
        <v>2026</v>
      </c>
      <c r="C5124" s="133">
        <v>46236</v>
      </c>
      <c r="D5124" s="132" t="s">
        <v>559</v>
      </c>
      <c r="E5124" s="132" t="s">
        <v>5234</v>
      </c>
      <c r="F5124" s="132">
        <v>1</v>
      </c>
      <c r="G5124" s="132">
        <v>5</v>
      </c>
      <c r="H5124" s="132" t="s">
        <v>6189</v>
      </c>
      <c r="I5124" s="132">
        <v>918</v>
      </c>
      <c r="J5124" s="132" t="s">
        <v>502</v>
      </c>
      <c r="K5124" s="132" t="s">
        <v>37</v>
      </c>
      <c r="L5124" s="132">
        <v>25.534246575342461</v>
      </c>
      <c r="M5124" s="132">
        <v>7</v>
      </c>
      <c r="N5124" s="132">
        <v>20.27240937790879</v>
      </c>
      <c r="O5124" s="132">
        <v>4.3713151409835884</v>
      </c>
      <c r="P5124" s="132">
        <v>7.1584639549580276</v>
      </c>
      <c r="Q5124" s="132">
        <v>20.358402976787211</v>
      </c>
      <c r="R5124" s="132">
        <v>4.3773944065690262</v>
      </c>
      <c r="S5124" s="132">
        <v>7.2262197570801288</v>
      </c>
      <c r="T5124" s="132">
        <v>32.56537291816516</v>
      </c>
    </row>
    <row r="5125" spans="1:20" x14ac:dyDescent="0.45">
      <c r="A5125" s="132" t="s">
        <v>199</v>
      </c>
      <c r="B5125" s="132">
        <v>2026</v>
      </c>
      <c r="C5125" s="133">
        <v>46236</v>
      </c>
      <c r="D5125" s="132" t="s">
        <v>559</v>
      </c>
      <c r="E5125" s="132" t="s">
        <v>5234</v>
      </c>
      <c r="F5125" s="132">
        <v>1</v>
      </c>
      <c r="G5125" s="132">
        <v>6</v>
      </c>
      <c r="H5125" s="132" t="s">
        <v>6189</v>
      </c>
      <c r="I5125" s="132">
        <v>918</v>
      </c>
      <c r="J5125" s="132" t="s">
        <v>4356</v>
      </c>
      <c r="K5125" s="132" t="s">
        <v>560</v>
      </c>
      <c r="L5125" s="132">
        <v>22.841095890410958</v>
      </c>
      <c r="M5125" s="132">
        <v>9</v>
      </c>
      <c r="N5125" s="132">
        <v>26.567928776413119</v>
      </c>
      <c r="O5125" s="132">
        <v>5.9777646997150242</v>
      </c>
      <c r="P5125" s="132">
        <v>8.6346346772680498</v>
      </c>
      <c r="Q5125" s="132">
        <v>22.331575099845569</v>
      </c>
      <c r="R5125" s="132">
        <v>5.6401046900781324</v>
      </c>
      <c r="S5125" s="132">
        <v>5.4112610296111754</v>
      </c>
      <c r="T5125" s="132">
        <v>32.56537291816516</v>
      </c>
    </row>
    <row r="5126" spans="1:20" x14ac:dyDescent="0.45">
      <c r="A5126" s="160" t="s">
        <v>199</v>
      </c>
      <c r="B5126" s="160">
        <v>2026</v>
      </c>
      <c r="C5126" s="161">
        <v>46236</v>
      </c>
      <c r="D5126" s="160" t="s">
        <v>559</v>
      </c>
      <c r="E5126" s="160" t="s">
        <v>5234</v>
      </c>
      <c r="F5126" s="160">
        <v>2</v>
      </c>
      <c r="G5126" s="160">
        <v>1</v>
      </c>
      <c r="H5126" s="160" t="s">
        <v>6190</v>
      </c>
      <c r="I5126" s="160">
        <v>919</v>
      </c>
      <c r="J5126" s="160" t="s">
        <v>446</v>
      </c>
      <c r="K5126" s="160" t="s">
        <v>37</v>
      </c>
      <c r="L5126" s="160">
        <v>26.605479452054791</v>
      </c>
      <c r="M5126" s="160">
        <v>2</v>
      </c>
      <c r="N5126" s="160">
        <v>42.408548447830277</v>
      </c>
      <c r="O5126" s="160">
        <v>4.468963998730926</v>
      </c>
      <c r="P5126" s="160">
        <v>29.001656451637508</v>
      </c>
      <c r="Q5126" s="160">
        <v>43.799783951486432</v>
      </c>
      <c r="R5126" s="160">
        <v>4.5619297811661896</v>
      </c>
      <c r="S5126" s="160">
        <v>30.113994607987859</v>
      </c>
      <c r="T5126" s="160">
        <v>31.086147195246141</v>
      </c>
    </row>
    <row r="5127" spans="1:20" x14ac:dyDescent="0.45">
      <c r="A5127" s="160" t="s">
        <v>199</v>
      </c>
      <c r="B5127" s="160">
        <v>2026</v>
      </c>
      <c r="C5127" s="161">
        <v>46236</v>
      </c>
      <c r="D5127" s="160" t="s">
        <v>559</v>
      </c>
      <c r="E5127" s="160" t="s">
        <v>5234</v>
      </c>
      <c r="F5127" s="160">
        <v>2</v>
      </c>
      <c r="G5127" s="160">
        <v>2</v>
      </c>
      <c r="H5127" s="160" t="s">
        <v>6190</v>
      </c>
      <c r="I5127" s="160">
        <v>919</v>
      </c>
      <c r="J5127" s="160" t="s">
        <v>509</v>
      </c>
      <c r="K5127" s="160" t="s">
        <v>396</v>
      </c>
      <c r="L5127" s="160">
        <v>27.43561643835616</v>
      </c>
      <c r="M5127" s="160">
        <v>6</v>
      </c>
      <c r="N5127" s="160">
        <v>27.326813084810802</v>
      </c>
      <c r="O5127" s="160">
        <v>4.5230881386704667</v>
      </c>
      <c r="P5127" s="160">
        <v>13.7575486687994</v>
      </c>
      <c r="Q5127" s="160">
        <v>29.853391644833561</v>
      </c>
      <c r="R5127" s="160">
        <v>4.4703632968243632</v>
      </c>
      <c r="S5127" s="160">
        <v>16.442301754360471</v>
      </c>
      <c r="T5127" s="160">
        <v>31.086147195246141</v>
      </c>
    </row>
    <row r="5128" spans="1:20" x14ac:dyDescent="0.45">
      <c r="A5128" s="160" t="s">
        <v>199</v>
      </c>
      <c r="B5128" s="160">
        <v>2026</v>
      </c>
      <c r="C5128" s="161">
        <v>46236</v>
      </c>
      <c r="D5128" s="160" t="s">
        <v>559</v>
      </c>
      <c r="E5128" s="160" t="s">
        <v>5234</v>
      </c>
      <c r="F5128" s="160">
        <v>2</v>
      </c>
      <c r="G5128" s="160">
        <v>3</v>
      </c>
      <c r="H5128" s="160" t="s">
        <v>6190</v>
      </c>
      <c r="I5128" s="160">
        <v>919</v>
      </c>
      <c r="J5128" s="160" t="s">
        <v>535</v>
      </c>
      <c r="K5128" s="160" t="s">
        <v>91</v>
      </c>
      <c r="L5128" s="160">
        <v>23.290410958904111</v>
      </c>
      <c r="M5128" s="160">
        <v>4</v>
      </c>
      <c r="N5128" s="160">
        <v>33.138535822703311</v>
      </c>
      <c r="O5128" s="160">
        <v>7.0948592371862107</v>
      </c>
      <c r="P5128" s="160">
        <v>11.85395811114468</v>
      </c>
      <c r="Q5128" s="160">
        <v>33.308846502844993</v>
      </c>
      <c r="R5128" s="160">
        <v>6.0937956154645514</v>
      </c>
      <c r="S5128" s="160">
        <v>15.027459656451329</v>
      </c>
      <c r="T5128" s="160">
        <v>31.086147195246141</v>
      </c>
    </row>
    <row r="5129" spans="1:20" x14ac:dyDescent="0.45">
      <c r="A5129" s="160" t="s">
        <v>199</v>
      </c>
      <c r="B5129" s="160">
        <v>2026</v>
      </c>
      <c r="C5129" s="161">
        <v>46236</v>
      </c>
      <c r="D5129" s="160" t="s">
        <v>559</v>
      </c>
      <c r="E5129" s="160" t="s">
        <v>5234</v>
      </c>
      <c r="F5129" s="160">
        <v>2</v>
      </c>
      <c r="G5129" s="160">
        <v>4</v>
      </c>
      <c r="H5129" s="160" t="s">
        <v>6190</v>
      </c>
      <c r="I5129" s="160">
        <v>919</v>
      </c>
      <c r="J5129" s="160" t="s">
        <v>431</v>
      </c>
      <c r="K5129" s="160" t="s">
        <v>560</v>
      </c>
      <c r="L5129" s="160">
        <v>27.92876712328767</v>
      </c>
      <c r="M5129" s="160">
        <v>11</v>
      </c>
      <c r="N5129" s="160">
        <v>35.378081977118761</v>
      </c>
      <c r="O5129" s="160">
        <v>4.3712666916052996</v>
      </c>
      <c r="P5129" s="160">
        <v>22.264281902302859</v>
      </c>
      <c r="Q5129" s="160">
        <v>33.942710823113408</v>
      </c>
      <c r="R5129" s="160">
        <v>4.3410129896431409</v>
      </c>
      <c r="S5129" s="160">
        <v>20.919671854183989</v>
      </c>
      <c r="T5129" s="160">
        <v>31.086147195246141</v>
      </c>
    </row>
    <row r="5130" spans="1:20" x14ac:dyDescent="0.45">
      <c r="A5130" s="160" t="s">
        <v>199</v>
      </c>
      <c r="B5130" s="160">
        <v>2026</v>
      </c>
      <c r="C5130" s="161">
        <v>46236</v>
      </c>
      <c r="D5130" s="160" t="s">
        <v>559</v>
      </c>
      <c r="E5130" s="160" t="s">
        <v>5234</v>
      </c>
      <c r="F5130" s="160">
        <v>2</v>
      </c>
      <c r="G5130" s="160">
        <v>5</v>
      </c>
      <c r="H5130" s="160" t="s">
        <v>6190</v>
      </c>
      <c r="I5130" s="160">
        <v>919</v>
      </c>
      <c r="J5130" s="160" t="s">
        <v>547</v>
      </c>
      <c r="K5130" s="160" t="s">
        <v>562</v>
      </c>
      <c r="L5130" s="160">
        <v>22.841095890410958</v>
      </c>
      <c r="M5130" s="160">
        <v>12</v>
      </c>
      <c r="N5130" s="160">
        <v>21.431077930735881</v>
      </c>
      <c r="O5130" s="160">
        <v>5.7954043332111729</v>
      </c>
      <c r="P5130" s="160">
        <v>4.0448649311023601</v>
      </c>
      <c r="Q5130" s="160">
        <v>21.566407358041811</v>
      </c>
      <c r="R5130" s="160">
        <v>5.3730807380063741</v>
      </c>
      <c r="S5130" s="160">
        <v>5.4471651440226871</v>
      </c>
      <c r="T5130" s="160">
        <v>31.086147195246141</v>
      </c>
    </row>
    <row r="5131" spans="1:20" x14ac:dyDescent="0.45">
      <c r="A5131" s="160" t="s">
        <v>199</v>
      </c>
      <c r="B5131" s="160">
        <v>2026</v>
      </c>
      <c r="C5131" s="161">
        <v>46236</v>
      </c>
      <c r="D5131" s="160" t="s">
        <v>559</v>
      </c>
      <c r="E5131" s="160" t="s">
        <v>5234</v>
      </c>
      <c r="F5131" s="160">
        <v>2</v>
      </c>
      <c r="G5131" s="160">
        <v>6</v>
      </c>
      <c r="H5131" s="160" t="s">
        <v>6190</v>
      </c>
      <c r="I5131" s="160">
        <v>919</v>
      </c>
      <c r="J5131" s="160" t="s">
        <v>563</v>
      </c>
      <c r="K5131" s="160" t="s">
        <v>91</v>
      </c>
      <c r="L5131" s="160">
        <v>20.06027397260274</v>
      </c>
      <c r="M5131" s="160">
        <v>8</v>
      </c>
      <c r="N5131" s="160">
        <v>26.83382590827782</v>
      </c>
      <c r="O5131" s="160">
        <v>5.0565544350016687</v>
      </c>
      <c r="P5131" s="160">
        <v>11.664162603272811</v>
      </c>
      <c r="Q5131" s="160">
        <v>23.68561776488573</v>
      </c>
      <c r="R5131" s="160">
        <v>4.9615024300852646</v>
      </c>
      <c r="S5131" s="160">
        <v>8.8011104746299296</v>
      </c>
      <c r="T5131" s="160">
        <v>31.086147195246141</v>
      </c>
    </row>
    <row r="5132" spans="1:20" x14ac:dyDescent="0.45">
      <c r="A5132" s="138" t="s">
        <v>199</v>
      </c>
      <c r="B5132" s="138">
        <v>2026</v>
      </c>
      <c r="C5132" s="139">
        <v>46236</v>
      </c>
      <c r="D5132" s="138" t="s">
        <v>559</v>
      </c>
      <c r="E5132" s="138" t="s">
        <v>5194</v>
      </c>
      <c r="F5132" s="138" t="s">
        <v>5235</v>
      </c>
      <c r="G5132" s="138">
        <v>1</v>
      </c>
      <c r="H5132" s="138" t="s">
        <v>6191</v>
      </c>
      <c r="I5132" s="138">
        <v>920</v>
      </c>
      <c r="J5132" s="138" t="s">
        <v>492</v>
      </c>
      <c r="K5132" s="138" t="s">
        <v>396</v>
      </c>
      <c r="L5132" s="138">
        <v>23.62739726027397</v>
      </c>
      <c r="M5132" s="138">
        <v>1</v>
      </c>
      <c r="N5132" s="138">
        <v>49.419426550920093</v>
      </c>
      <c r="O5132" s="138">
        <v>4.8616636032285108</v>
      </c>
      <c r="P5132" s="138">
        <v>34.834435741234557</v>
      </c>
      <c r="Q5132" s="138">
        <v>51.221137301742978</v>
      </c>
      <c r="R5132" s="138">
        <v>4.8695482290451819</v>
      </c>
      <c r="S5132" s="138">
        <v>36.61249261460744</v>
      </c>
      <c r="T5132" s="138">
        <v>38.449052102847823</v>
      </c>
    </row>
    <row r="5133" spans="1:20" x14ac:dyDescent="0.45">
      <c r="A5133" s="138" t="s">
        <v>199</v>
      </c>
      <c r="B5133" s="138">
        <v>2026</v>
      </c>
      <c r="C5133" s="139">
        <v>46236</v>
      </c>
      <c r="D5133" s="138" t="s">
        <v>559</v>
      </c>
      <c r="E5133" s="138" t="s">
        <v>5194</v>
      </c>
      <c r="F5133" s="138" t="s">
        <v>5235</v>
      </c>
      <c r="G5133" s="138">
        <v>2</v>
      </c>
      <c r="H5133" s="138" t="s">
        <v>6191</v>
      </c>
      <c r="I5133" s="138">
        <v>920</v>
      </c>
      <c r="J5133" s="138" t="s">
        <v>446</v>
      </c>
      <c r="K5133" s="138" t="s">
        <v>37</v>
      </c>
      <c r="L5133" s="138">
        <v>26.605479452054791</v>
      </c>
      <c r="M5133" s="138">
        <v>2</v>
      </c>
      <c r="N5133" s="138">
        <v>43.799783951486432</v>
      </c>
      <c r="O5133" s="138">
        <v>4.5619297811661896</v>
      </c>
      <c r="P5133" s="138">
        <v>30.113994607987859</v>
      </c>
      <c r="Q5133" s="138">
        <v>44.537300421440328</v>
      </c>
      <c r="R5133" s="138">
        <v>4.5186316909109747</v>
      </c>
      <c r="S5133" s="138">
        <v>30.981405348707401</v>
      </c>
      <c r="T5133" s="138">
        <v>38.449052102847823</v>
      </c>
    </row>
    <row r="5134" spans="1:20" x14ac:dyDescent="0.45">
      <c r="A5134" s="138" t="s">
        <v>199</v>
      </c>
      <c r="B5134" s="138">
        <v>2026</v>
      </c>
      <c r="C5134" s="139">
        <v>46236</v>
      </c>
      <c r="D5134" s="138" t="s">
        <v>559</v>
      </c>
      <c r="E5134" s="138" t="s">
        <v>5194</v>
      </c>
      <c r="F5134" s="138" t="s">
        <v>5235</v>
      </c>
      <c r="G5134" s="138">
        <v>3</v>
      </c>
      <c r="H5134" s="138" t="s">
        <v>6191</v>
      </c>
      <c r="I5134" s="138">
        <v>920</v>
      </c>
      <c r="J5134" s="138" t="s">
        <v>468</v>
      </c>
      <c r="K5134" s="138" t="s">
        <v>91</v>
      </c>
      <c r="L5134" s="138">
        <v>28.32328767123288</v>
      </c>
      <c r="M5134" s="138">
        <v>3</v>
      </c>
      <c r="N5134" s="138">
        <v>32.04118794870984</v>
      </c>
      <c r="O5134" s="138">
        <v>4.3520850233156896</v>
      </c>
      <c r="P5134" s="138">
        <v>18.98493287876277</v>
      </c>
      <c r="Q5134" s="138">
        <v>33.714312894376917</v>
      </c>
      <c r="R5134" s="138">
        <v>4.3239649086180449</v>
      </c>
      <c r="S5134" s="138">
        <v>20.742418168522779</v>
      </c>
      <c r="T5134" s="138">
        <v>38.449052102847823</v>
      </c>
    </row>
    <row r="5135" spans="1:20" x14ac:dyDescent="0.45">
      <c r="A5135" s="138" t="s">
        <v>199</v>
      </c>
      <c r="B5135" s="138">
        <v>2026</v>
      </c>
      <c r="C5135" s="139">
        <v>46236</v>
      </c>
      <c r="D5135" s="138" t="s">
        <v>559</v>
      </c>
      <c r="E5135" s="138" t="s">
        <v>5194</v>
      </c>
      <c r="F5135" s="138" t="s">
        <v>5235</v>
      </c>
      <c r="G5135" s="138">
        <v>4</v>
      </c>
      <c r="H5135" s="138" t="s">
        <v>6191</v>
      </c>
      <c r="I5135" s="138">
        <v>920</v>
      </c>
      <c r="J5135" s="138" t="s">
        <v>535</v>
      </c>
      <c r="K5135" s="138" t="s">
        <v>91</v>
      </c>
      <c r="L5135" s="138">
        <v>23.290410958904111</v>
      </c>
      <c r="M5135" s="138">
        <v>4</v>
      </c>
      <c r="N5135" s="138">
        <v>33.308846502844993</v>
      </c>
      <c r="O5135" s="138">
        <v>6.0937956154645514</v>
      </c>
      <c r="P5135" s="138">
        <v>15.027459656451329</v>
      </c>
      <c r="Q5135" s="138">
        <v>33.901800821018867</v>
      </c>
      <c r="R5135" s="138">
        <v>5.4903040890362558</v>
      </c>
      <c r="S5135" s="138">
        <v>17.430888553910108</v>
      </c>
      <c r="T5135" s="138">
        <v>38.449052102847823</v>
      </c>
    </row>
    <row r="5136" spans="1:20" x14ac:dyDescent="0.45">
      <c r="A5136" s="138" t="s">
        <v>199</v>
      </c>
      <c r="B5136" s="138">
        <v>2026</v>
      </c>
      <c r="C5136" s="139">
        <v>46236</v>
      </c>
      <c r="D5136" s="138" t="s">
        <v>559</v>
      </c>
      <c r="E5136" s="138" t="s">
        <v>5194</v>
      </c>
      <c r="F5136" s="138" t="s">
        <v>5235</v>
      </c>
      <c r="G5136" s="138">
        <v>5</v>
      </c>
      <c r="H5136" s="138" t="s">
        <v>6191</v>
      </c>
      <c r="I5136" s="138">
        <v>920</v>
      </c>
      <c r="J5136" s="138" t="s">
        <v>358</v>
      </c>
      <c r="K5136" s="138" t="s">
        <v>560</v>
      </c>
      <c r="L5136" s="138">
        <v>33.526027397260272</v>
      </c>
      <c r="M5136" s="138">
        <v>5</v>
      </c>
      <c r="N5136" s="138">
        <v>42.271676018292048</v>
      </c>
      <c r="O5136" s="138">
        <v>4.5323692074895927</v>
      </c>
      <c r="P5136" s="138">
        <v>28.674568395823272</v>
      </c>
      <c r="Q5136" s="138">
        <v>39.631531390996699</v>
      </c>
      <c r="R5136" s="138">
        <v>4.4648166131706883</v>
      </c>
      <c r="S5136" s="138">
        <v>26.237081551484639</v>
      </c>
      <c r="T5136" s="138">
        <v>38.449052102847823</v>
      </c>
    </row>
    <row r="5137" spans="1:20" x14ac:dyDescent="0.45">
      <c r="A5137" s="138" t="s">
        <v>199</v>
      </c>
      <c r="B5137" s="138">
        <v>2026</v>
      </c>
      <c r="C5137" s="139">
        <v>46236</v>
      </c>
      <c r="D5137" s="138" t="s">
        <v>559</v>
      </c>
      <c r="E5137" s="138" t="s">
        <v>5194</v>
      </c>
      <c r="F5137" s="138" t="s">
        <v>5235</v>
      </c>
      <c r="G5137" s="138">
        <v>6</v>
      </c>
      <c r="H5137" s="138" t="s">
        <v>6191</v>
      </c>
      <c r="I5137" s="138">
        <v>920</v>
      </c>
      <c r="J5137" s="138" t="s">
        <v>509</v>
      </c>
      <c r="K5137" s="138" t="s">
        <v>396</v>
      </c>
      <c r="L5137" s="138">
        <v>27.43561643835616</v>
      </c>
      <c r="M5137" s="138">
        <v>6</v>
      </c>
      <c r="N5137" s="138">
        <v>29.853391644833561</v>
      </c>
      <c r="O5137" s="138">
        <v>4.4703632968243632</v>
      </c>
      <c r="P5137" s="138">
        <v>16.442301754360471</v>
      </c>
      <c r="Q5137" s="138">
        <v>28.071409409890311</v>
      </c>
      <c r="R5137" s="138">
        <v>4.5331560385049334</v>
      </c>
      <c r="S5137" s="138">
        <v>14.471941294375521</v>
      </c>
      <c r="T5137" s="138">
        <v>38.449052102847823</v>
      </c>
    </row>
    <row r="5138" spans="1:20" x14ac:dyDescent="0.45">
      <c r="A5138" s="138" t="s">
        <v>199</v>
      </c>
      <c r="B5138" s="138">
        <v>2026</v>
      </c>
      <c r="C5138" s="139">
        <v>46236</v>
      </c>
      <c r="D5138" s="138" t="s">
        <v>559</v>
      </c>
      <c r="E5138" s="138" t="s">
        <v>5194</v>
      </c>
      <c r="F5138" s="138" t="s">
        <v>579</v>
      </c>
      <c r="G5138" s="138">
        <v>1</v>
      </c>
      <c r="H5138" s="138" t="s">
        <v>6192</v>
      </c>
      <c r="I5138" s="138">
        <v>921</v>
      </c>
      <c r="J5138" s="138" t="s">
        <v>502</v>
      </c>
      <c r="K5138" s="138" t="s">
        <v>37</v>
      </c>
      <c r="L5138" s="138">
        <v>25.534246575342461</v>
      </c>
      <c r="M5138" s="138">
        <v>7</v>
      </c>
      <c r="N5138" s="138">
        <v>20.358402976787211</v>
      </c>
      <c r="O5138" s="138">
        <v>4.3773944065690262</v>
      </c>
      <c r="P5138" s="138">
        <v>7.2262197570801288</v>
      </c>
      <c r="Q5138" s="138">
        <v>23.804664585375779</v>
      </c>
      <c r="R5138" s="138">
        <v>4.3849400943219381</v>
      </c>
      <c r="S5138" s="138">
        <v>10.64984430240996</v>
      </c>
      <c r="T5138" s="138">
        <v>24.881078371771832</v>
      </c>
    </row>
    <row r="5139" spans="1:20" x14ac:dyDescent="0.45">
      <c r="A5139" s="138" t="s">
        <v>199</v>
      </c>
      <c r="B5139" s="138">
        <v>2026</v>
      </c>
      <c r="C5139" s="139">
        <v>46236</v>
      </c>
      <c r="D5139" s="138" t="s">
        <v>559</v>
      </c>
      <c r="E5139" s="138" t="s">
        <v>5194</v>
      </c>
      <c r="F5139" s="138" t="s">
        <v>579</v>
      </c>
      <c r="G5139" s="138">
        <v>2</v>
      </c>
      <c r="H5139" s="138" t="s">
        <v>6192</v>
      </c>
      <c r="I5139" s="138">
        <v>921</v>
      </c>
      <c r="J5139" s="138" t="s">
        <v>563</v>
      </c>
      <c r="K5139" s="138" t="s">
        <v>91</v>
      </c>
      <c r="L5139" s="138">
        <v>20.06027397260274</v>
      </c>
      <c r="M5139" s="138">
        <v>8</v>
      </c>
      <c r="N5139" s="138">
        <v>23.68561776488573</v>
      </c>
      <c r="O5139" s="138">
        <v>4.9615024300852646</v>
      </c>
      <c r="P5139" s="138">
        <v>8.8011104746299296</v>
      </c>
      <c r="Q5139" s="138">
        <v>25.53773962625576</v>
      </c>
      <c r="R5139" s="138">
        <v>4.7347192078909464</v>
      </c>
      <c r="S5139" s="138">
        <v>11.333582002582929</v>
      </c>
      <c r="T5139" s="138">
        <v>24.881078371771832</v>
      </c>
    </row>
    <row r="5140" spans="1:20" x14ac:dyDescent="0.45">
      <c r="A5140" s="138" t="s">
        <v>199</v>
      </c>
      <c r="B5140" s="138">
        <v>2026</v>
      </c>
      <c r="C5140" s="139">
        <v>46236</v>
      </c>
      <c r="D5140" s="138" t="s">
        <v>559</v>
      </c>
      <c r="E5140" s="138" t="s">
        <v>5194</v>
      </c>
      <c r="F5140" s="138" t="s">
        <v>579</v>
      </c>
      <c r="G5140" s="138">
        <v>3</v>
      </c>
      <c r="H5140" s="138" t="s">
        <v>6192</v>
      </c>
      <c r="I5140" s="138">
        <v>921</v>
      </c>
      <c r="J5140" s="138" t="s">
        <v>4356</v>
      </c>
      <c r="K5140" s="138" t="s">
        <v>560</v>
      </c>
      <c r="L5140" s="138">
        <v>22.841095890410958</v>
      </c>
      <c r="M5140" s="138">
        <v>9</v>
      </c>
      <c r="N5140" s="138">
        <v>22.331575099845569</v>
      </c>
      <c r="O5140" s="138">
        <v>5.6401046900781324</v>
      </c>
      <c r="P5140" s="138">
        <v>5.4112610296111754</v>
      </c>
      <c r="Q5140" s="138">
        <v>23.745785682935988</v>
      </c>
      <c r="R5140" s="138">
        <v>5.1596486967311632</v>
      </c>
      <c r="S5140" s="138">
        <v>8.2668395927425031</v>
      </c>
      <c r="T5140" s="138">
        <v>24.881078371771832</v>
      </c>
    </row>
    <row r="5141" spans="1:20" x14ac:dyDescent="0.45">
      <c r="A5141" s="138" t="s">
        <v>199</v>
      </c>
      <c r="B5141" s="138">
        <v>2026</v>
      </c>
      <c r="C5141" s="139">
        <v>46236</v>
      </c>
      <c r="D5141" s="138" t="s">
        <v>559</v>
      </c>
      <c r="E5141" s="138" t="s">
        <v>5194</v>
      </c>
      <c r="F5141" s="138" t="s">
        <v>579</v>
      </c>
      <c r="G5141" s="138">
        <v>4</v>
      </c>
      <c r="H5141" s="138" t="s">
        <v>6192</v>
      </c>
      <c r="I5141" s="138">
        <v>921</v>
      </c>
      <c r="J5141" s="138" t="s">
        <v>475</v>
      </c>
      <c r="K5141" s="138" t="s">
        <v>265</v>
      </c>
      <c r="L5141" s="138">
        <v>22.906849315068492</v>
      </c>
      <c r="M5141" s="138">
        <v>10</v>
      </c>
      <c r="N5141" s="138">
        <v>27.401756207957259</v>
      </c>
      <c r="O5141" s="138">
        <v>4.3665423368633576</v>
      </c>
      <c r="P5141" s="138">
        <v>14.302129197367179</v>
      </c>
      <c r="Q5141" s="138">
        <v>26.59244973451499</v>
      </c>
      <c r="R5141" s="138">
        <v>4.3034274883169132</v>
      </c>
      <c r="S5141" s="138">
        <v>13.68216726956425</v>
      </c>
      <c r="T5141" s="138">
        <v>24.881078371771832</v>
      </c>
    </row>
    <row r="5142" spans="1:20" x14ac:dyDescent="0.45">
      <c r="A5142" s="138" t="s">
        <v>199</v>
      </c>
      <c r="B5142" s="138">
        <v>2026</v>
      </c>
      <c r="C5142" s="139">
        <v>46236</v>
      </c>
      <c r="D5142" s="138" t="s">
        <v>559</v>
      </c>
      <c r="E5142" s="138" t="s">
        <v>5194</v>
      </c>
      <c r="F5142" s="138" t="s">
        <v>579</v>
      </c>
      <c r="G5142" s="138">
        <v>5</v>
      </c>
      <c r="H5142" s="138" t="s">
        <v>6192</v>
      </c>
      <c r="I5142" s="138">
        <v>921</v>
      </c>
      <c r="J5142" s="138" t="s">
        <v>431</v>
      </c>
      <c r="K5142" s="138" t="s">
        <v>560</v>
      </c>
      <c r="L5142" s="138">
        <v>27.92876712328767</v>
      </c>
      <c r="M5142" s="138">
        <v>11</v>
      </c>
      <c r="N5142" s="138">
        <v>33.942710823113408</v>
      </c>
      <c r="O5142" s="138">
        <v>4.3410129896431409</v>
      </c>
      <c r="P5142" s="138">
        <v>20.919671854183989</v>
      </c>
      <c r="Q5142" s="138">
        <v>30.920056918524761</v>
      </c>
      <c r="R5142" s="138">
        <v>4.3034618592375171</v>
      </c>
      <c r="S5142" s="138">
        <v>18.009671340812201</v>
      </c>
      <c r="T5142" s="138">
        <v>24.881078371771832</v>
      </c>
    </row>
    <row r="5143" spans="1:20" x14ac:dyDescent="0.45">
      <c r="A5143" s="138" t="s">
        <v>199</v>
      </c>
      <c r="B5143" s="138">
        <v>2026</v>
      </c>
      <c r="C5143" s="139">
        <v>46236</v>
      </c>
      <c r="D5143" s="138" t="s">
        <v>559</v>
      </c>
      <c r="E5143" s="138" t="s">
        <v>5194</v>
      </c>
      <c r="F5143" s="138" t="s">
        <v>579</v>
      </c>
      <c r="G5143" s="138">
        <v>6</v>
      </c>
      <c r="H5143" s="138" t="s">
        <v>6192</v>
      </c>
      <c r="I5143" s="138">
        <v>921</v>
      </c>
      <c r="J5143" s="138" t="s">
        <v>547</v>
      </c>
      <c r="K5143" s="138" t="s">
        <v>562</v>
      </c>
      <c r="L5143" s="138">
        <v>22.841095890410958</v>
      </c>
      <c r="M5143" s="138">
        <v>12</v>
      </c>
      <c r="N5143" s="138">
        <v>21.566407358041811</v>
      </c>
      <c r="O5143" s="138">
        <v>5.3730807380063741</v>
      </c>
      <c r="P5143" s="138">
        <v>5.4471651440226871</v>
      </c>
      <c r="Q5143" s="138">
        <v>18.75677019979879</v>
      </c>
      <c r="R5143" s="138">
        <v>5.1930357937844356</v>
      </c>
      <c r="S5143" s="138">
        <v>3.177662818445484</v>
      </c>
      <c r="T5143" s="138">
        <v>24.881078371771832</v>
      </c>
    </row>
    <row r="5144" spans="1:20" x14ac:dyDescent="0.45">
      <c r="A5144" s="130" t="s">
        <v>331</v>
      </c>
      <c r="B5144" s="130">
        <v>2026</v>
      </c>
      <c r="C5144" s="131">
        <v>46309</v>
      </c>
      <c r="D5144" s="130" t="s">
        <v>103</v>
      </c>
      <c r="E5144" s="130" t="s">
        <v>1943</v>
      </c>
      <c r="F5144" s="130">
        <v>1</v>
      </c>
      <c r="G5144" s="130">
        <v>1</v>
      </c>
      <c r="H5144" s="130" t="s">
        <v>6193</v>
      </c>
      <c r="I5144" s="130">
        <v>922</v>
      </c>
      <c r="J5144" s="130" t="s">
        <v>451</v>
      </c>
      <c r="K5144" s="130" t="s">
        <v>49</v>
      </c>
      <c r="L5144" s="130">
        <v>27.87123287671233</v>
      </c>
      <c r="M5144" s="130">
        <v>8</v>
      </c>
      <c r="N5144" s="130">
        <v>43.050278529914749</v>
      </c>
      <c r="O5144" s="130">
        <v>4.518541488215102</v>
      </c>
      <c r="P5144" s="130">
        <v>29.49465406526944</v>
      </c>
      <c r="Q5144" s="130">
        <v>44.74071669974952</v>
      </c>
      <c r="R5144" s="130">
        <v>4.5922675954913519</v>
      </c>
      <c r="S5144" s="130">
        <v>30.963913913275459</v>
      </c>
      <c r="T5144" s="130">
        <v>33.420770300765128</v>
      </c>
    </row>
    <row r="5145" spans="1:20" x14ac:dyDescent="0.45">
      <c r="A5145" s="130" t="s">
        <v>331</v>
      </c>
      <c r="B5145" s="130">
        <v>2026</v>
      </c>
      <c r="C5145" s="131">
        <v>46309</v>
      </c>
      <c r="D5145" s="130" t="s">
        <v>103</v>
      </c>
      <c r="E5145" s="130" t="s">
        <v>1943</v>
      </c>
      <c r="F5145" s="130">
        <v>1</v>
      </c>
      <c r="G5145" s="130">
        <v>2</v>
      </c>
      <c r="H5145" s="130" t="s">
        <v>6193</v>
      </c>
      <c r="I5145" s="130">
        <v>922</v>
      </c>
      <c r="J5145" s="130" t="s">
        <v>525</v>
      </c>
      <c r="K5145" s="130" t="s">
        <v>524</v>
      </c>
      <c r="L5145" s="130">
        <v>26.219178082191782</v>
      </c>
      <c r="M5145" s="130">
        <v>16</v>
      </c>
      <c r="N5145" s="130">
        <v>40.323177152880064</v>
      </c>
      <c r="O5145" s="130">
        <v>4.4707812511340386</v>
      </c>
      <c r="P5145" s="130">
        <v>26.910833399477941</v>
      </c>
      <c r="Q5145" s="130">
        <v>40.540708563747941</v>
      </c>
      <c r="R5145" s="130">
        <v>4.455130130060585</v>
      </c>
      <c r="S5145" s="130">
        <v>27.17531817356619</v>
      </c>
      <c r="T5145" s="130">
        <v>33.420770300765128</v>
      </c>
    </row>
    <row r="5146" spans="1:20" x14ac:dyDescent="0.45">
      <c r="A5146" s="130" t="s">
        <v>331</v>
      </c>
      <c r="B5146" s="130">
        <v>2026</v>
      </c>
      <c r="C5146" s="131">
        <v>46309</v>
      </c>
      <c r="D5146" s="130" t="s">
        <v>103</v>
      </c>
      <c r="E5146" s="130" t="s">
        <v>1943</v>
      </c>
      <c r="F5146" s="130">
        <v>1</v>
      </c>
      <c r="G5146" s="130">
        <v>3</v>
      </c>
      <c r="H5146" s="130" t="s">
        <v>6193</v>
      </c>
      <c r="I5146" s="130">
        <v>922</v>
      </c>
      <c r="J5146" s="130" t="s">
        <v>488</v>
      </c>
      <c r="K5146" s="130" t="s">
        <v>55</v>
      </c>
      <c r="L5146" s="130">
        <v>25.81095890410959</v>
      </c>
      <c r="M5146" s="130">
        <v>19</v>
      </c>
      <c r="N5146" s="130">
        <v>19.262520842196061</v>
      </c>
      <c r="O5146" s="130">
        <v>4.4051926258870511</v>
      </c>
      <c r="P5146" s="130">
        <v>6.0469429645349102</v>
      </c>
      <c r="Q5146" s="130">
        <v>22.323978953342252</v>
      </c>
      <c r="R5146" s="130">
        <v>4.3522096635702896</v>
      </c>
      <c r="S5146" s="130">
        <v>9.2673499626313784</v>
      </c>
      <c r="T5146" s="130">
        <v>33.420770300765128</v>
      </c>
    </row>
    <row r="5147" spans="1:20" x14ac:dyDescent="0.45">
      <c r="A5147" s="130" t="s">
        <v>331</v>
      </c>
      <c r="B5147" s="130">
        <v>2026</v>
      </c>
      <c r="C5147" s="131">
        <v>46309</v>
      </c>
      <c r="D5147" s="130" t="s">
        <v>103</v>
      </c>
      <c r="E5147" s="130" t="s">
        <v>1943</v>
      </c>
      <c r="F5147" s="130">
        <v>1</v>
      </c>
      <c r="G5147" s="130">
        <v>4</v>
      </c>
      <c r="H5147" s="130" t="s">
        <v>6193</v>
      </c>
      <c r="I5147" s="130">
        <v>922</v>
      </c>
      <c r="J5147" s="130" t="s">
        <v>431</v>
      </c>
      <c r="K5147" s="130" t="s">
        <v>79</v>
      </c>
      <c r="L5147" s="130">
        <v>28.12876712328767</v>
      </c>
      <c r="M5147" s="130">
        <v>19</v>
      </c>
      <c r="N5147" s="130">
        <v>30.920056918524761</v>
      </c>
      <c r="O5147" s="130">
        <v>4.3034618592375171</v>
      </c>
      <c r="P5147" s="130">
        <v>18.009671340812201</v>
      </c>
      <c r="Q5147" s="130">
        <v>30.59134466628776</v>
      </c>
      <c r="R5147" s="130">
        <v>4.2710390893347094</v>
      </c>
      <c r="S5147" s="130">
        <v>17.778227398283629</v>
      </c>
      <c r="T5147" s="130">
        <v>33.420770300765128</v>
      </c>
    </row>
    <row r="5148" spans="1:20" x14ac:dyDescent="0.45">
      <c r="A5148" s="130" t="s">
        <v>331</v>
      </c>
      <c r="B5148" s="130">
        <v>2026</v>
      </c>
      <c r="C5148" s="131">
        <v>46309</v>
      </c>
      <c r="D5148" s="130" t="s">
        <v>103</v>
      </c>
      <c r="E5148" s="130" t="s">
        <v>1943</v>
      </c>
      <c r="F5148" s="130">
        <v>1</v>
      </c>
      <c r="G5148" s="130">
        <v>5</v>
      </c>
      <c r="H5148" s="130" t="s">
        <v>6193</v>
      </c>
      <c r="I5148" s="130">
        <v>922</v>
      </c>
      <c r="J5148" s="130" t="s">
        <v>549</v>
      </c>
      <c r="K5148" s="130" t="s">
        <v>91</v>
      </c>
      <c r="L5148" s="130">
        <v>25.32054794520548</v>
      </c>
      <c r="M5148" s="130">
        <v>31</v>
      </c>
      <c r="N5148" s="130">
        <v>22.431287939634821</v>
      </c>
      <c r="O5148" s="130">
        <v>6.0999868975108358</v>
      </c>
      <c r="P5148" s="130">
        <v>4.1313272471023126</v>
      </c>
      <c r="Q5148" s="130">
        <v>23.320041387603251</v>
      </c>
      <c r="R5148" s="130">
        <v>5.4927742877853731</v>
      </c>
      <c r="S5148" s="130">
        <v>6.8417185242471277</v>
      </c>
      <c r="T5148" s="130">
        <v>33.420770300765128</v>
      </c>
    </row>
    <row r="5149" spans="1:20" x14ac:dyDescent="0.45">
      <c r="A5149" s="130" t="s">
        <v>331</v>
      </c>
      <c r="B5149" s="130">
        <v>2026</v>
      </c>
      <c r="C5149" s="131">
        <v>46309</v>
      </c>
      <c r="D5149" s="130" t="s">
        <v>103</v>
      </c>
      <c r="E5149" s="130" t="s">
        <v>1943</v>
      </c>
      <c r="F5149" s="130">
        <v>1</v>
      </c>
      <c r="G5149" s="130">
        <v>6</v>
      </c>
      <c r="H5149" s="130" t="s">
        <v>6193</v>
      </c>
      <c r="I5149" s="130">
        <v>922</v>
      </c>
      <c r="J5149" s="130" t="s">
        <v>446</v>
      </c>
      <c r="K5149" s="130" t="s">
        <v>37</v>
      </c>
      <c r="L5149" s="130">
        <v>26.80547945205479</v>
      </c>
      <c r="M5149" s="130">
        <v>11</v>
      </c>
      <c r="N5149" s="130">
        <v>44.537300421440328</v>
      </c>
      <c r="O5149" s="130">
        <v>4.5186316909109747</v>
      </c>
      <c r="P5149" s="130">
        <v>30.981405348707401</v>
      </c>
      <c r="Q5149" s="130">
        <v>39.265261788878149</v>
      </c>
      <c r="R5149" s="130">
        <v>4.4738451224143656</v>
      </c>
      <c r="S5149" s="130">
        <v>25.843726421635051</v>
      </c>
      <c r="T5149" s="130">
        <v>33.420770300765128</v>
      </c>
    </row>
    <row r="5150" spans="1:20" x14ac:dyDescent="0.45">
      <c r="A5150" s="130" t="s">
        <v>331</v>
      </c>
      <c r="B5150" s="130">
        <v>2026</v>
      </c>
      <c r="C5150" s="131">
        <v>46309</v>
      </c>
      <c r="D5150" s="130" t="s">
        <v>103</v>
      </c>
      <c r="E5150" s="130" t="s">
        <v>1943</v>
      </c>
      <c r="F5150" s="130">
        <v>1</v>
      </c>
      <c r="G5150" s="130" t="s">
        <v>100</v>
      </c>
      <c r="H5150" s="130" t="s">
        <v>6193</v>
      </c>
      <c r="I5150" s="130">
        <v>922</v>
      </c>
      <c r="J5150" s="130" t="s">
        <v>545</v>
      </c>
      <c r="K5150" s="130" t="s">
        <v>265</v>
      </c>
      <c r="L5150" s="130">
        <v>20.74520547945205</v>
      </c>
      <c r="M5150" s="130">
        <v>27</v>
      </c>
      <c r="N5150" s="130">
        <v>18.73982135606169</v>
      </c>
      <c r="O5150" s="130">
        <v>4.6066629660478347</v>
      </c>
      <c r="P5150" s="130">
        <v>4.91983245791819</v>
      </c>
      <c r="Q5150" s="130">
        <v>18.73982135606169</v>
      </c>
      <c r="R5150" s="130">
        <v>4.6066629660478347</v>
      </c>
      <c r="S5150" s="130">
        <v>4.91983245791819</v>
      </c>
      <c r="T5150" s="130">
        <v>33.420770300765128</v>
      </c>
    </row>
    <row r="5151" spans="1:20" x14ac:dyDescent="0.45">
      <c r="A5151" s="150" t="s">
        <v>331</v>
      </c>
      <c r="B5151" s="150">
        <v>2026</v>
      </c>
      <c r="C5151" s="151">
        <v>46309</v>
      </c>
      <c r="D5151" s="150" t="s">
        <v>103</v>
      </c>
      <c r="E5151" s="150" t="s">
        <v>1943</v>
      </c>
      <c r="F5151" s="150">
        <v>2</v>
      </c>
      <c r="G5151" s="150">
        <v>1</v>
      </c>
      <c r="H5151" s="150" t="s">
        <v>6194</v>
      </c>
      <c r="I5151" s="150">
        <v>923</v>
      </c>
      <c r="J5151" s="150" t="s">
        <v>508</v>
      </c>
      <c r="K5151" s="150" t="s">
        <v>43</v>
      </c>
      <c r="L5151" s="150">
        <v>22.728767123287671</v>
      </c>
      <c r="M5151" s="150">
        <v>10</v>
      </c>
      <c r="N5151" s="150">
        <v>29.306864507739039</v>
      </c>
      <c r="O5151" s="150">
        <v>4.8791260140485972</v>
      </c>
      <c r="P5151" s="150">
        <v>14.66948646559324</v>
      </c>
      <c r="Q5151" s="150">
        <v>33.324539970986983</v>
      </c>
      <c r="R5151" s="150">
        <v>4.7514790153794806</v>
      </c>
      <c r="S5151" s="150">
        <v>19.070102924848531</v>
      </c>
      <c r="T5151" s="150">
        <v>31.96361312618216</v>
      </c>
    </row>
    <row r="5152" spans="1:20" x14ac:dyDescent="0.45">
      <c r="A5152" s="150" t="s">
        <v>331</v>
      </c>
      <c r="B5152" s="150">
        <v>2026</v>
      </c>
      <c r="C5152" s="151">
        <v>46309</v>
      </c>
      <c r="D5152" s="150" t="s">
        <v>103</v>
      </c>
      <c r="E5152" s="150" t="s">
        <v>1943</v>
      </c>
      <c r="F5152" s="150">
        <v>2</v>
      </c>
      <c r="G5152" s="150">
        <v>2</v>
      </c>
      <c r="H5152" s="150" t="s">
        <v>6194</v>
      </c>
      <c r="I5152" s="150">
        <v>923</v>
      </c>
      <c r="J5152" s="150" t="s">
        <v>519</v>
      </c>
      <c r="K5152" s="150" t="s">
        <v>91</v>
      </c>
      <c r="L5152" s="150">
        <v>23.490410958904111</v>
      </c>
      <c r="M5152" s="150">
        <v>13</v>
      </c>
      <c r="N5152" s="150">
        <v>32.023057041668928</v>
      </c>
      <c r="O5152" s="150">
        <v>4.2880365315656954</v>
      </c>
      <c r="P5152" s="150">
        <v>19.15894744697184</v>
      </c>
      <c r="Q5152" s="150">
        <v>33.665740464131289</v>
      </c>
      <c r="R5152" s="150">
        <v>4.2543314704931623</v>
      </c>
      <c r="S5152" s="150">
        <v>20.9027460526518</v>
      </c>
      <c r="T5152" s="150">
        <v>31.96361312618216</v>
      </c>
    </row>
    <row r="5153" spans="1:20" x14ac:dyDescent="0.45">
      <c r="A5153" s="150" t="s">
        <v>331</v>
      </c>
      <c r="B5153" s="150">
        <v>2026</v>
      </c>
      <c r="C5153" s="151">
        <v>46309</v>
      </c>
      <c r="D5153" s="150" t="s">
        <v>103</v>
      </c>
      <c r="E5153" s="150" t="s">
        <v>1943</v>
      </c>
      <c r="F5153" s="150">
        <v>2</v>
      </c>
      <c r="G5153" s="150">
        <v>3</v>
      </c>
      <c r="H5153" s="150" t="s">
        <v>6194</v>
      </c>
      <c r="I5153" s="150">
        <v>923</v>
      </c>
      <c r="J5153" s="150" t="s">
        <v>262</v>
      </c>
      <c r="K5153" s="150" t="s">
        <v>46</v>
      </c>
      <c r="L5153" s="150">
        <v>30.027397260273968</v>
      </c>
      <c r="M5153" s="150">
        <v>31</v>
      </c>
      <c r="N5153" s="150">
        <v>32.337243247587097</v>
      </c>
      <c r="O5153" s="150">
        <v>4.2847770900916586</v>
      </c>
      <c r="P5153" s="150">
        <v>19.482911977312121</v>
      </c>
      <c r="Q5153" s="150">
        <v>33.107329954893977</v>
      </c>
      <c r="R5153" s="150">
        <v>4.2351900799352933</v>
      </c>
      <c r="S5153" s="150">
        <v>20.401759715088101</v>
      </c>
      <c r="T5153" s="150">
        <v>31.96361312618216</v>
      </c>
    </row>
    <row r="5154" spans="1:20" x14ac:dyDescent="0.45">
      <c r="A5154" s="150" t="s">
        <v>331</v>
      </c>
      <c r="B5154" s="150">
        <v>2026</v>
      </c>
      <c r="C5154" s="151">
        <v>46309</v>
      </c>
      <c r="D5154" s="150" t="s">
        <v>103</v>
      </c>
      <c r="E5154" s="150" t="s">
        <v>1943</v>
      </c>
      <c r="F5154" s="150">
        <v>2</v>
      </c>
      <c r="G5154" s="150">
        <v>4</v>
      </c>
      <c r="H5154" s="150" t="s">
        <v>6194</v>
      </c>
      <c r="I5154" s="150">
        <v>923</v>
      </c>
      <c r="J5154" s="150" t="s">
        <v>529</v>
      </c>
      <c r="K5154" s="150" t="s">
        <v>121</v>
      </c>
      <c r="L5154" s="150">
        <v>20.797260273972601</v>
      </c>
      <c r="M5154" s="150">
        <v>27</v>
      </c>
      <c r="N5154" s="150">
        <v>41.032034132745927</v>
      </c>
      <c r="O5154" s="150">
        <v>4.457353579677763</v>
      </c>
      <c r="P5154" s="150">
        <v>27.65997339371264</v>
      </c>
      <c r="Q5154" s="150">
        <v>39.181171207308402</v>
      </c>
      <c r="R5154" s="150">
        <v>4.3541598898653859</v>
      </c>
      <c r="S5154" s="150">
        <v>26.118691537712241</v>
      </c>
      <c r="T5154" s="150">
        <v>31.96361312618216</v>
      </c>
    </row>
    <row r="5155" spans="1:20" x14ac:dyDescent="0.45">
      <c r="A5155" s="150" t="s">
        <v>331</v>
      </c>
      <c r="B5155" s="150">
        <v>2026</v>
      </c>
      <c r="C5155" s="151">
        <v>46309</v>
      </c>
      <c r="D5155" s="150" t="s">
        <v>103</v>
      </c>
      <c r="E5155" s="150" t="s">
        <v>1943</v>
      </c>
      <c r="F5155" s="150">
        <v>2</v>
      </c>
      <c r="G5155" s="150">
        <v>5</v>
      </c>
      <c r="H5155" s="150" t="s">
        <v>6194</v>
      </c>
      <c r="I5155" s="150">
        <v>923</v>
      </c>
      <c r="J5155" s="150" t="s">
        <v>453</v>
      </c>
      <c r="K5155" s="150" t="s">
        <v>88</v>
      </c>
      <c r="L5155" s="150">
        <v>25.63013698630137</v>
      </c>
      <c r="M5155" s="150">
        <v>19</v>
      </c>
      <c r="N5155" s="150">
        <v>26.083558266240289</v>
      </c>
      <c r="O5155" s="150">
        <v>4.3849663128122147</v>
      </c>
      <c r="P5155" s="150">
        <v>12.928659327803651</v>
      </c>
      <c r="Q5155" s="150">
        <v>26.53240755070831</v>
      </c>
      <c r="R5155" s="150">
        <v>4.3121127364095138</v>
      </c>
      <c r="S5155" s="150">
        <v>13.596069341479771</v>
      </c>
      <c r="T5155" s="150">
        <v>31.96361312618216</v>
      </c>
    </row>
    <row r="5156" spans="1:20" x14ac:dyDescent="0.45">
      <c r="A5156" s="150" t="s">
        <v>331</v>
      </c>
      <c r="B5156" s="150">
        <v>2026</v>
      </c>
      <c r="C5156" s="151">
        <v>46309</v>
      </c>
      <c r="D5156" s="150" t="s">
        <v>103</v>
      </c>
      <c r="E5156" s="150" t="s">
        <v>1943</v>
      </c>
      <c r="F5156" s="150">
        <v>2</v>
      </c>
      <c r="G5156" s="150">
        <v>6</v>
      </c>
      <c r="H5156" s="150" t="s">
        <v>6194</v>
      </c>
      <c r="I5156" s="150">
        <v>923</v>
      </c>
      <c r="J5156" s="150" t="s">
        <v>462</v>
      </c>
      <c r="K5156" s="150" t="s">
        <v>115</v>
      </c>
      <c r="L5156" s="150">
        <v>25.712328767123289</v>
      </c>
      <c r="M5156" s="150">
        <v>13</v>
      </c>
      <c r="N5156" s="150">
        <v>30.677015491981759</v>
      </c>
      <c r="O5156" s="150">
        <v>4.2832390340998181</v>
      </c>
      <c r="P5156" s="150">
        <v>17.827298389682309</v>
      </c>
      <c r="Q5156" s="150">
        <v>29.267773194579611</v>
      </c>
      <c r="R5156" s="150">
        <v>4.2581915656654044</v>
      </c>
      <c r="S5156" s="150">
        <v>16.493198497583389</v>
      </c>
      <c r="T5156" s="150">
        <v>31.96361312618216</v>
      </c>
    </row>
    <row r="5157" spans="1:20" x14ac:dyDescent="0.45">
      <c r="A5157" s="150" t="s">
        <v>331</v>
      </c>
      <c r="B5157" s="150">
        <v>2026</v>
      </c>
      <c r="C5157" s="151">
        <v>46309</v>
      </c>
      <c r="D5157" s="150" t="s">
        <v>103</v>
      </c>
      <c r="E5157" s="150" t="s">
        <v>1943</v>
      </c>
      <c r="F5157" s="150">
        <v>2</v>
      </c>
      <c r="G5157" s="150">
        <v>7</v>
      </c>
      <c r="H5157" s="150" t="s">
        <v>6194</v>
      </c>
      <c r="I5157" s="150">
        <v>923</v>
      </c>
      <c r="J5157" s="150" t="s">
        <v>541</v>
      </c>
      <c r="K5157" s="150" t="s">
        <v>49</v>
      </c>
      <c r="L5157" s="150">
        <v>25.043835616438361</v>
      </c>
      <c r="M5157" s="150">
        <v>9</v>
      </c>
      <c r="N5157" s="150">
        <v>32.285519195312062</v>
      </c>
      <c r="O5157" s="150">
        <v>4.6489742435828791</v>
      </c>
      <c r="P5157" s="150">
        <v>18.33859646456342</v>
      </c>
      <c r="Q5157" s="150">
        <v>28.938103355979329</v>
      </c>
      <c r="R5157" s="150">
        <v>4.598005093487231</v>
      </c>
      <c r="S5157" s="150">
        <v>15.14408807551764</v>
      </c>
      <c r="T5157" s="150">
        <v>31.96361312618216</v>
      </c>
    </row>
    <row r="5158" spans="1:20" x14ac:dyDescent="0.45">
      <c r="A5158" s="152" t="s">
        <v>331</v>
      </c>
      <c r="B5158" s="152">
        <v>2026</v>
      </c>
      <c r="C5158" s="153">
        <v>46309</v>
      </c>
      <c r="D5158" s="152" t="s">
        <v>103</v>
      </c>
      <c r="E5158" s="152" t="s">
        <v>1943</v>
      </c>
      <c r="F5158" s="152">
        <v>3</v>
      </c>
      <c r="G5158" s="152">
        <v>1</v>
      </c>
      <c r="H5158" s="152" t="s">
        <v>6195</v>
      </c>
      <c r="I5158" s="152">
        <v>924</v>
      </c>
      <c r="J5158" s="152" t="s">
        <v>528</v>
      </c>
      <c r="K5158" s="152" t="s">
        <v>43</v>
      </c>
      <c r="L5158" s="152">
        <v>23.509589041095889</v>
      </c>
      <c r="M5158" s="152">
        <v>4</v>
      </c>
      <c r="N5158" s="152">
        <v>43.530909909159597</v>
      </c>
      <c r="O5158" s="152">
        <v>4.4723055962228573</v>
      </c>
      <c r="P5158" s="152">
        <v>30.113993120491021</v>
      </c>
      <c r="Q5158" s="152">
        <v>45.452371809978288</v>
      </c>
      <c r="R5158" s="152">
        <v>4.5255714125977713</v>
      </c>
      <c r="S5158" s="152">
        <v>31.87565757218497</v>
      </c>
      <c r="T5158" s="152">
        <v>34.210208118459022</v>
      </c>
    </row>
    <row r="5159" spans="1:20" x14ac:dyDescent="0.45">
      <c r="A5159" s="152" t="s">
        <v>331</v>
      </c>
      <c r="B5159" s="152">
        <v>2026</v>
      </c>
      <c r="C5159" s="153">
        <v>46309</v>
      </c>
      <c r="D5159" s="152" t="s">
        <v>103</v>
      </c>
      <c r="E5159" s="152" t="s">
        <v>1943</v>
      </c>
      <c r="F5159" s="152">
        <v>3</v>
      </c>
      <c r="G5159" s="152">
        <v>2</v>
      </c>
      <c r="H5159" s="152" t="s">
        <v>6195</v>
      </c>
      <c r="I5159" s="152">
        <v>924</v>
      </c>
      <c r="J5159" s="152" t="s">
        <v>410</v>
      </c>
      <c r="K5159" s="152" t="s">
        <v>88</v>
      </c>
      <c r="L5159" s="152">
        <v>26.786301369863011</v>
      </c>
      <c r="M5159" s="152">
        <v>2</v>
      </c>
      <c r="N5159" s="152">
        <v>36.941680948401448</v>
      </c>
      <c r="O5159" s="152">
        <v>4.4587278543096076</v>
      </c>
      <c r="P5159" s="152">
        <v>23.565497385472622</v>
      </c>
      <c r="Q5159" s="152">
        <v>38.463459902561823</v>
      </c>
      <c r="R5159" s="152">
        <v>4.4081656205932989</v>
      </c>
      <c r="S5159" s="152">
        <v>25.238963040781918</v>
      </c>
      <c r="T5159" s="152">
        <v>34.210208118459022</v>
      </c>
    </row>
    <row r="5160" spans="1:20" x14ac:dyDescent="0.45">
      <c r="A5160" s="152" t="s">
        <v>331</v>
      </c>
      <c r="B5160" s="152">
        <v>2026</v>
      </c>
      <c r="C5160" s="153">
        <v>46309</v>
      </c>
      <c r="D5160" s="152" t="s">
        <v>103</v>
      </c>
      <c r="E5160" s="152" t="s">
        <v>1943</v>
      </c>
      <c r="F5160" s="152">
        <v>3</v>
      </c>
      <c r="G5160" s="152">
        <v>3</v>
      </c>
      <c r="H5160" s="152" t="s">
        <v>6195</v>
      </c>
      <c r="I5160" s="152">
        <v>924</v>
      </c>
      <c r="J5160" s="152" t="s">
        <v>397</v>
      </c>
      <c r="K5160" s="152" t="s">
        <v>177</v>
      </c>
      <c r="L5160" s="152">
        <v>33.906849315068492</v>
      </c>
      <c r="M5160" s="152">
        <v>19</v>
      </c>
      <c r="N5160" s="152">
        <v>35.236343107744922</v>
      </c>
      <c r="O5160" s="152">
        <v>4.3332594514042277</v>
      </c>
      <c r="P5160" s="152">
        <v>22.236564753532239</v>
      </c>
      <c r="Q5160" s="152">
        <v>35.929136466367261</v>
      </c>
      <c r="R5160" s="152">
        <v>4.289780816597931</v>
      </c>
      <c r="S5160" s="152">
        <v>23.05979401657347</v>
      </c>
      <c r="T5160" s="152">
        <v>34.210208118459022</v>
      </c>
    </row>
    <row r="5161" spans="1:20" x14ac:dyDescent="0.45">
      <c r="A5161" s="152" t="s">
        <v>331</v>
      </c>
      <c r="B5161" s="152">
        <v>2026</v>
      </c>
      <c r="C5161" s="153">
        <v>46309</v>
      </c>
      <c r="D5161" s="152" t="s">
        <v>103</v>
      </c>
      <c r="E5161" s="152" t="s">
        <v>1943</v>
      </c>
      <c r="F5161" s="152">
        <v>3</v>
      </c>
      <c r="G5161" s="152">
        <v>4</v>
      </c>
      <c r="H5161" s="152" t="s">
        <v>6195</v>
      </c>
      <c r="I5161" s="152">
        <v>924</v>
      </c>
      <c r="J5161" s="152" t="s">
        <v>441</v>
      </c>
      <c r="K5161" s="152" t="s">
        <v>34</v>
      </c>
      <c r="L5161" s="152">
        <v>27.112328767123291</v>
      </c>
      <c r="M5161" s="152">
        <v>5</v>
      </c>
      <c r="N5161" s="152">
        <v>33.446415764636647</v>
      </c>
      <c r="O5161" s="152">
        <v>4.2877429629783226</v>
      </c>
      <c r="P5161" s="152">
        <v>20.583186875701681</v>
      </c>
      <c r="Q5161" s="152">
        <v>33.550997148332627</v>
      </c>
      <c r="R5161" s="152">
        <v>4.251145953917721</v>
      </c>
      <c r="S5161" s="152">
        <v>20.797559286579471</v>
      </c>
      <c r="T5161" s="152">
        <v>34.210208118459022</v>
      </c>
    </row>
    <row r="5162" spans="1:20" x14ac:dyDescent="0.45">
      <c r="A5162" s="152" t="s">
        <v>331</v>
      </c>
      <c r="B5162" s="152">
        <v>2026</v>
      </c>
      <c r="C5162" s="153">
        <v>46309</v>
      </c>
      <c r="D5162" s="152" t="s">
        <v>103</v>
      </c>
      <c r="E5162" s="152" t="s">
        <v>1943</v>
      </c>
      <c r="F5162" s="152">
        <v>3</v>
      </c>
      <c r="G5162" s="152">
        <v>5</v>
      </c>
      <c r="H5162" s="152" t="s">
        <v>6195</v>
      </c>
      <c r="I5162" s="152">
        <v>924</v>
      </c>
      <c r="J5162" s="152" t="s">
        <v>468</v>
      </c>
      <c r="K5162" s="152" t="s">
        <v>91</v>
      </c>
      <c r="L5162" s="152">
        <v>28.523287671232879</v>
      </c>
      <c r="M5162" s="152">
        <v>27</v>
      </c>
      <c r="N5162" s="152">
        <v>33.714312894376917</v>
      </c>
      <c r="O5162" s="152">
        <v>4.3239649086180449</v>
      </c>
      <c r="P5162" s="152">
        <v>20.742418168522779</v>
      </c>
      <c r="Q5162" s="152">
        <v>32.815968217294007</v>
      </c>
      <c r="R5162" s="152">
        <v>4.2857936560815357</v>
      </c>
      <c r="S5162" s="152">
        <v>19.958587249049408</v>
      </c>
      <c r="T5162" s="152">
        <v>34.210208118459022</v>
      </c>
    </row>
    <row r="5163" spans="1:20" x14ac:dyDescent="0.45">
      <c r="A5163" s="152" t="s">
        <v>331</v>
      </c>
      <c r="B5163" s="152">
        <v>2026</v>
      </c>
      <c r="C5163" s="153">
        <v>46309</v>
      </c>
      <c r="D5163" s="152" t="s">
        <v>103</v>
      </c>
      <c r="E5163" s="152" t="s">
        <v>1943</v>
      </c>
      <c r="F5163" s="152">
        <v>3</v>
      </c>
      <c r="G5163" s="152">
        <v>6</v>
      </c>
      <c r="H5163" s="152" t="s">
        <v>6195</v>
      </c>
      <c r="I5163" s="152">
        <v>924</v>
      </c>
      <c r="J5163" s="152" t="s">
        <v>403</v>
      </c>
      <c r="K5163" s="152" t="s">
        <v>61</v>
      </c>
      <c r="L5163" s="152">
        <v>29.6</v>
      </c>
      <c r="M5163" s="152">
        <v>31</v>
      </c>
      <c r="N5163" s="152">
        <v>31.60179420489364</v>
      </c>
      <c r="O5163" s="152">
        <v>4.3406184669258421</v>
      </c>
      <c r="P5163" s="152">
        <v>18.579938804116122</v>
      </c>
      <c r="Q5163" s="152">
        <v>29.974469718675451</v>
      </c>
      <c r="R5163" s="152">
        <v>4.3341734973245156</v>
      </c>
      <c r="S5163" s="152">
        <v>16.971949226701899</v>
      </c>
      <c r="T5163" s="152">
        <v>34.210208118459022</v>
      </c>
    </row>
    <row r="5164" spans="1:20" x14ac:dyDescent="0.45">
      <c r="A5164" s="152" t="s">
        <v>331</v>
      </c>
      <c r="B5164" s="152">
        <v>2026</v>
      </c>
      <c r="C5164" s="153">
        <v>46309</v>
      </c>
      <c r="D5164" s="152" t="s">
        <v>103</v>
      </c>
      <c r="E5164" s="152" t="s">
        <v>1943</v>
      </c>
      <c r="F5164" s="152">
        <v>3</v>
      </c>
      <c r="G5164" s="152">
        <v>7</v>
      </c>
      <c r="H5164" s="152" t="s">
        <v>6195</v>
      </c>
      <c r="I5164" s="152">
        <v>924</v>
      </c>
      <c r="J5164" s="152" t="s">
        <v>548</v>
      </c>
      <c r="K5164" s="152" t="s">
        <v>524</v>
      </c>
      <c r="L5164" s="152">
        <v>19.895890410958909</v>
      </c>
      <c r="M5164" s="152">
        <v>23</v>
      </c>
      <c r="N5164" s="152">
        <v>25</v>
      </c>
      <c r="O5164" s="152">
        <v>8.3333333330000006</v>
      </c>
      <c r="P5164" s="152">
        <v>9.999965300266922E-10</v>
      </c>
      <c r="Q5164" s="152">
        <v>19.87692724325424</v>
      </c>
      <c r="R5164" s="152">
        <v>7.3255366692225472</v>
      </c>
      <c r="S5164" s="152">
        <v>-2.0996827644134051</v>
      </c>
      <c r="T5164" s="152">
        <v>34.210208118459022</v>
      </c>
    </row>
    <row r="5165" spans="1:20" x14ac:dyDescent="0.45">
      <c r="A5165" s="154" t="s">
        <v>331</v>
      </c>
      <c r="B5165" s="154">
        <v>2026</v>
      </c>
      <c r="C5165" s="155">
        <v>46309</v>
      </c>
      <c r="D5165" s="154" t="s">
        <v>103</v>
      </c>
      <c r="E5165" s="154" t="s">
        <v>1943</v>
      </c>
      <c r="F5165" s="154">
        <v>4</v>
      </c>
      <c r="G5165" s="154">
        <v>1</v>
      </c>
      <c r="H5165" s="154" t="s">
        <v>6196</v>
      </c>
      <c r="I5165" s="154">
        <v>925</v>
      </c>
      <c r="J5165" s="154" t="s">
        <v>492</v>
      </c>
      <c r="K5165" s="154" t="s">
        <v>79</v>
      </c>
      <c r="L5165" s="154">
        <v>23.827397260273969</v>
      </c>
      <c r="M5165" s="154">
        <v>3</v>
      </c>
      <c r="N5165" s="154">
        <v>51.221137301742978</v>
      </c>
      <c r="O5165" s="154">
        <v>4.8695482290451819</v>
      </c>
      <c r="P5165" s="154">
        <v>36.61249261460744</v>
      </c>
      <c r="Q5165" s="154">
        <v>52.521844002430683</v>
      </c>
      <c r="R5165" s="154">
        <v>4.9200825635598981</v>
      </c>
      <c r="S5165" s="154">
        <v>37.761596311750978</v>
      </c>
      <c r="T5165" s="154">
        <v>33.715265281502163</v>
      </c>
    </row>
    <row r="5166" spans="1:20" x14ac:dyDescent="0.45">
      <c r="A5166" s="154" t="s">
        <v>331</v>
      </c>
      <c r="B5166" s="154">
        <v>2026</v>
      </c>
      <c r="C5166" s="155">
        <v>46309</v>
      </c>
      <c r="D5166" s="154" t="s">
        <v>103</v>
      </c>
      <c r="E5166" s="154" t="s">
        <v>1943</v>
      </c>
      <c r="F5166" s="154">
        <v>4</v>
      </c>
      <c r="G5166" s="154">
        <v>2</v>
      </c>
      <c r="H5166" s="154" t="s">
        <v>6196</v>
      </c>
      <c r="I5166" s="154">
        <v>925</v>
      </c>
      <c r="J5166" s="154" t="s">
        <v>418</v>
      </c>
      <c r="K5166" s="154" t="s">
        <v>96</v>
      </c>
      <c r="L5166" s="154">
        <v>28.4</v>
      </c>
      <c r="M5166" s="154">
        <v>7</v>
      </c>
      <c r="N5166" s="154">
        <v>39.856215305636987</v>
      </c>
      <c r="O5166" s="154">
        <v>4.4640151278867357</v>
      </c>
      <c r="P5166" s="154">
        <v>26.46416992197679</v>
      </c>
      <c r="Q5166" s="154">
        <v>40.967234404188879</v>
      </c>
      <c r="R5166" s="154">
        <v>4.4596828767375687</v>
      </c>
      <c r="S5166" s="154">
        <v>27.588185773976171</v>
      </c>
      <c r="T5166" s="154">
        <v>33.715265281502163</v>
      </c>
    </row>
    <row r="5167" spans="1:20" x14ac:dyDescent="0.45">
      <c r="A5167" s="154" t="s">
        <v>331</v>
      </c>
      <c r="B5167" s="154">
        <v>2026</v>
      </c>
      <c r="C5167" s="155">
        <v>46309</v>
      </c>
      <c r="D5167" s="154" t="s">
        <v>103</v>
      </c>
      <c r="E5167" s="154" t="s">
        <v>1943</v>
      </c>
      <c r="F5167" s="154">
        <v>4</v>
      </c>
      <c r="G5167" s="154">
        <v>3</v>
      </c>
      <c r="H5167" s="154" t="s">
        <v>6196</v>
      </c>
      <c r="I5167" s="154">
        <v>925</v>
      </c>
      <c r="J5167" s="154" t="s">
        <v>546</v>
      </c>
      <c r="K5167" s="154" t="s">
        <v>34</v>
      </c>
      <c r="L5167" s="154">
        <v>28.397260273972599</v>
      </c>
      <c r="M5167" s="154">
        <v>16</v>
      </c>
      <c r="N5167" s="154">
        <v>37.393092617425381</v>
      </c>
      <c r="O5167" s="154">
        <v>4.5316899468080099</v>
      </c>
      <c r="P5167" s="154">
        <v>23.79802277700135</v>
      </c>
      <c r="Q5167" s="154">
        <v>37.429897952039219</v>
      </c>
      <c r="R5167" s="154">
        <v>4.4669101094150649</v>
      </c>
      <c r="S5167" s="154">
        <v>24.02916762379402</v>
      </c>
      <c r="T5167" s="154">
        <v>33.715265281502163</v>
      </c>
    </row>
    <row r="5168" spans="1:20" x14ac:dyDescent="0.45">
      <c r="A5168" s="154" t="s">
        <v>331</v>
      </c>
      <c r="B5168" s="154">
        <v>2026</v>
      </c>
      <c r="C5168" s="155">
        <v>46309</v>
      </c>
      <c r="D5168" s="154" t="s">
        <v>103</v>
      </c>
      <c r="E5168" s="154" t="s">
        <v>1943</v>
      </c>
      <c r="F5168" s="154">
        <v>4</v>
      </c>
      <c r="G5168" s="154">
        <v>4</v>
      </c>
      <c r="H5168" s="154" t="s">
        <v>6196</v>
      </c>
      <c r="I5168" s="154">
        <v>925</v>
      </c>
      <c r="J5168" s="154" t="s">
        <v>526</v>
      </c>
      <c r="K5168" s="154" t="s">
        <v>49</v>
      </c>
      <c r="L5168" s="154">
        <v>25.75068493150685</v>
      </c>
      <c r="M5168" s="154">
        <v>23</v>
      </c>
      <c r="N5168" s="154">
        <v>17.50759845180081</v>
      </c>
      <c r="O5168" s="154">
        <v>5.3492915487768258</v>
      </c>
      <c r="P5168" s="154">
        <v>1.4597238054703361</v>
      </c>
      <c r="Q5168" s="154">
        <v>21.190473380147129</v>
      </c>
      <c r="R5168" s="154">
        <v>4.9924670176298296</v>
      </c>
      <c r="S5168" s="154">
        <v>6.2130723272576356</v>
      </c>
      <c r="T5168" s="154">
        <v>33.715265281502163</v>
      </c>
    </row>
    <row r="5169" spans="1:20" x14ac:dyDescent="0.45">
      <c r="A5169" s="154" t="s">
        <v>331</v>
      </c>
      <c r="B5169" s="154">
        <v>2026</v>
      </c>
      <c r="C5169" s="155">
        <v>46309</v>
      </c>
      <c r="D5169" s="154" t="s">
        <v>103</v>
      </c>
      <c r="E5169" s="154" t="s">
        <v>1943</v>
      </c>
      <c r="F5169" s="154">
        <v>4</v>
      </c>
      <c r="G5169" s="154">
        <v>5</v>
      </c>
      <c r="H5169" s="154" t="s">
        <v>6196</v>
      </c>
      <c r="I5169" s="154">
        <v>925</v>
      </c>
      <c r="J5169" s="154" t="s">
        <v>489</v>
      </c>
      <c r="K5169" s="154" t="s">
        <v>67</v>
      </c>
      <c r="L5169" s="154">
        <v>22.986301369863011</v>
      </c>
      <c r="M5169" s="154">
        <v>23</v>
      </c>
      <c r="N5169" s="154">
        <v>24.879661644180761</v>
      </c>
      <c r="O5169" s="154">
        <v>4.3937831665815779</v>
      </c>
      <c r="P5169" s="154">
        <v>11.698312144436031</v>
      </c>
      <c r="Q5169" s="154">
        <v>25.248657572677509</v>
      </c>
      <c r="R5169" s="154">
        <v>4.3280894011386897</v>
      </c>
      <c r="S5169" s="154">
        <v>12.264389369261441</v>
      </c>
      <c r="T5169" s="154">
        <v>33.715265281502163</v>
      </c>
    </row>
    <row r="5170" spans="1:20" x14ac:dyDescent="0.45">
      <c r="A5170" s="154" t="s">
        <v>331</v>
      </c>
      <c r="B5170" s="154">
        <v>2026</v>
      </c>
      <c r="C5170" s="155">
        <v>46309</v>
      </c>
      <c r="D5170" s="154" t="s">
        <v>103</v>
      </c>
      <c r="E5170" s="154" t="s">
        <v>1943</v>
      </c>
      <c r="F5170" s="154">
        <v>4</v>
      </c>
      <c r="G5170" s="154">
        <v>6</v>
      </c>
      <c r="H5170" s="154" t="s">
        <v>6196</v>
      </c>
      <c r="I5170" s="154">
        <v>925</v>
      </c>
      <c r="J5170" s="154" t="s">
        <v>447</v>
      </c>
      <c r="K5170" s="154" t="s">
        <v>58</v>
      </c>
      <c r="L5170" s="154">
        <v>26.331506849315069</v>
      </c>
      <c r="M5170" s="154">
        <v>27</v>
      </c>
      <c r="N5170" s="154">
        <v>25.837252817604671</v>
      </c>
      <c r="O5170" s="154">
        <v>4.5286631622282743</v>
      </c>
      <c r="P5170" s="154">
        <v>12.25126333091985</v>
      </c>
      <c r="Q5170" s="154">
        <v>25.148839675537491</v>
      </c>
      <c r="R5170" s="154">
        <v>4.4339108466264676</v>
      </c>
      <c r="S5170" s="154">
        <v>11.84710713565809</v>
      </c>
      <c r="T5170" s="154">
        <v>33.715265281502163</v>
      </c>
    </row>
    <row r="5171" spans="1:20" x14ac:dyDescent="0.45">
      <c r="A5171" s="154" t="s">
        <v>331</v>
      </c>
      <c r="B5171" s="154">
        <v>2026</v>
      </c>
      <c r="C5171" s="155">
        <v>46309</v>
      </c>
      <c r="D5171" s="154" t="s">
        <v>103</v>
      </c>
      <c r="E5171" s="154" t="s">
        <v>1943</v>
      </c>
      <c r="F5171" s="154">
        <v>4</v>
      </c>
      <c r="G5171" s="154">
        <v>7</v>
      </c>
      <c r="H5171" s="154" t="s">
        <v>6196</v>
      </c>
      <c r="I5171" s="154">
        <v>925</v>
      </c>
      <c r="J5171" s="154" t="s">
        <v>346</v>
      </c>
      <c r="K5171" s="154" t="s">
        <v>52</v>
      </c>
      <c r="L5171" s="154">
        <v>27.484931506849311</v>
      </c>
      <c r="M5171" s="154">
        <v>13</v>
      </c>
      <c r="N5171" s="154">
        <v>39.311898832123553</v>
      </c>
      <c r="O5171" s="154">
        <v>4.4131093378730162</v>
      </c>
      <c r="P5171" s="154">
        <v>26.072570818504499</v>
      </c>
      <c r="Q5171" s="154">
        <v>34.758808122397539</v>
      </c>
      <c r="R5171" s="154">
        <v>4.3936404346584634</v>
      </c>
      <c r="S5171" s="154">
        <v>21.577886818422151</v>
      </c>
      <c r="T5171" s="154">
        <v>33.715265281502163</v>
      </c>
    </row>
    <row r="5172" spans="1:20" x14ac:dyDescent="0.45">
      <c r="A5172" s="156" t="s">
        <v>331</v>
      </c>
      <c r="B5172" s="156">
        <v>2026</v>
      </c>
      <c r="C5172" s="157">
        <v>46309</v>
      </c>
      <c r="D5172" s="156" t="s">
        <v>103</v>
      </c>
      <c r="E5172" s="156" t="s">
        <v>1943</v>
      </c>
      <c r="F5172" s="156">
        <v>5</v>
      </c>
      <c r="G5172" s="156">
        <v>1</v>
      </c>
      <c r="H5172" s="156" t="s">
        <v>6197</v>
      </c>
      <c r="I5172" s="156">
        <v>926</v>
      </c>
      <c r="J5172" s="156" t="s">
        <v>480</v>
      </c>
      <c r="K5172" s="156" t="s">
        <v>43</v>
      </c>
      <c r="L5172" s="156">
        <v>21.517808219178079</v>
      </c>
      <c r="M5172" s="156">
        <v>12</v>
      </c>
      <c r="N5172" s="156">
        <v>45.619647307888322</v>
      </c>
      <c r="O5172" s="156">
        <v>4.5935097413936967</v>
      </c>
      <c r="P5172" s="156">
        <v>31.839118083707231</v>
      </c>
      <c r="Q5172" s="156">
        <v>46.779650662353497</v>
      </c>
      <c r="R5172" s="156">
        <v>4.6940449987032782</v>
      </c>
      <c r="S5172" s="156">
        <v>32.697515666243667</v>
      </c>
      <c r="T5172" s="156">
        <v>28.558333062826719</v>
      </c>
    </row>
    <row r="5173" spans="1:20" x14ac:dyDescent="0.45">
      <c r="A5173" s="156" t="s">
        <v>331</v>
      </c>
      <c r="B5173" s="156">
        <v>2026</v>
      </c>
      <c r="C5173" s="157">
        <v>46309</v>
      </c>
      <c r="D5173" s="156" t="s">
        <v>103</v>
      </c>
      <c r="E5173" s="156" t="s">
        <v>1943</v>
      </c>
      <c r="F5173" s="156">
        <v>5</v>
      </c>
      <c r="G5173" s="156">
        <v>2</v>
      </c>
      <c r="H5173" s="156" t="s">
        <v>6197</v>
      </c>
      <c r="I5173" s="156">
        <v>926</v>
      </c>
      <c r="J5173" s="156" t="s">
        <v>523</v>
      </c>
      <c r="K5173" s="156" t="s">
        <v>524</v>
      </c>
      <c r="L5173" s="156">
        <v>23.42739726027397</v>
      </c>
      <c r="M5173" s="156">
        <v>1</v>
      </c>
      <c r="N5173" s="156">
        <v>33.7546007537115</v>
      </c>
      <c r="O5173" s="156">
        <v>4.5595960364296886</v>
      </c>
      <c r="P5173" s="156">
        <v>20.075812644422431</v>
      </c>
      <c r="Q5173" s="156">
        <v>34.97332597097239</v>
      </c>
      <c r="R5173" s="156">
        <v>4.52124090213223</v>
      </c>
      <c r="S5173" s="156">
        <v>21.409603264575701</v>
      </c>
      <c r="T5173" s="156">
        <v>28.558333062826719</v>
      </c>
    </row>
    <row r="5174" spans="1:20" x14ac:dyDescent="0.45">
      <c r="A5174" s="156" t="s">
        <v>331</v>
      </c>
      <c r="B5174" s="156">
        <v>2026</v>
      </c>
      <c r="C5174" s="157">
        <v>46309</v>
      </c>
      <c r="D5174" s="156" t="s">
        <v>103</v>
      </c>
      <c r="E5174" s="156" t="s">
        <v>1943</v>
      </c>
      <c r="F5174" s="156">
        <v>5</v>
      </c>
      <c r="G5174" s="156">
        <v>3</v>
      </c>
      <c r="H5174" s="156" t="s">
        <v>6197</v>
      </c>
      <c r="I5174" s="156">
        <v>926</v>
      </c>
      <c r="J5174" s="156" t="s">
        <v>475</v>
      </c>
      <c r="K5174" s="156" t="s">
        <v>265</v>
      </c>
      <c r="L5174" s="156">
        <v>23.106849315068491</v>
      </c>
      <c r="M5174" s="156">
        <v>31</v>
      </c>
      <c r="N5174" s="156">
        <v>26.59244973451499</v>
      </c>
      <c r="O5174" s="156">
        <v>4.3034274883169132</v>
      </c>
      <c r="P5174" s="156">
        <v>13.68216726956425</v>
      </c>
      <c r="Q5174" s="156">
        <v>27.721300181073111</v>
      </c>
      <c r="R5174" s="156">
        <v>4.2836575467152436</v>
      </c>
      <c r="S5174" s="156">
        <v>14.87032754092737</v>
      </c>
      <c r="T5174" s="156">
        <v>28.558333062826719</v>
      </c>
    </row>
    <row r="5175" spans="1:20" x14ac:dyDescent="0.45">
      <c r="A5175" s="156" t="s">
        <v>331</v>
      </c>
      <c r="B5175" s="156">
        <v>2026</v>
      </c>
      <c r="C5175" s="157">
        <v>46309</v>
      </c>
      <c r="D5175" s="156" t="s">
        <v>103</v>
      </c>
      <c r="E5175" s="156" t="s">
        <v>1943</v>
      </c>
      <c r="F5175" s="156">
        <v>5</v>
      </c>
      <c r="G5175" s="156">
        <v>4</v>
      </c>
      <c r="H5175" s="156" t="s">
        <v>6197</v>
      </c>
      <c r="I5175" s="156">
        <v>926</v>
      </c>
      <c r="J5175" s="156" t="s">
        <v>558</v>
      </c>
      <c r="K5175" s="156" t="s">
        <v>46</v>
      </c>
      <c r="L5175" s="156">
        <v>19.63287671232877</v>
      </c>
      <c r="M5175" s="156">
        <v>6</v>
      </c>
      <c r="N5175" s="156">
        <v>23.410405755781269</v>
      </c>
      <c r="O5175" s="156">
        <v>4.8906054812547088</v>
      </c>
      <c r="P5175" s="156">
        <v>8.7385893120171403</v>
      </c>
      <c r="Q5175" s="156">
        <v>24.237995300352029</v>
      </c>
      <c r="R5175" s="156">
        <v>4.6784553413135601</v>
      </c>
      <c r="S5175" s="156">
        <v>10.202629276411351</v>
      </c>
      <c r="T5175" s="156">
        <v>28.558333062826719</v>
      </c>
    </row>
    <row r="5176" spans="1:20" x14ac:dyDescent="0.45">
      <c r="A5176" s="156" t="s">
        <v>331</v>
      </c>
      <c r="B5176" s="156">
        <v>2026</v>
      </c>
      <c r="C5176" s="157">
        <v>46309</v>
      </c>
      <c r="D5176" s="156" t="s">
        <v>103</v>
      </c>
      <c r="E5176" s="156" t="s">
        <v>1943</v>
      </c>
      <c r="F5176" s="156">
        <v>5</v>
      </c>
      <c r="G5176" s="156">
        <v>5</v>
      </c>
      <c r="H5176" s="156" t="s">
        <v>6197</v>
      </c>
      <c r="I5176" s="156">
        <v>926</v>
      </c>
      <c r="J5176" s="156" t="s">
        <v>459</v>
      </c>
      <c r="K5176" s="156" t="s">
        <v>143</v>
      </c>
      <c r="L5176" s="156">
        <v>23.421917808219181</v>
      </c>
      <c r="M5176" s="156">
        <v>23</v>
      </c>
      <c r="N5176" s="156">
        <v>15.95287508438882</v>
      </c>
      <c r="O5176" s="156">
        <v>4.4073805098284478</v>
      </c>
      <c r="P5176" s="156">
        <v>2.730733554903479</v>
      </c>
      <c r="Q5176" s="156">
        <v>17.30609345074253</v>
      </c>
      <c r="R5176" s="156">
        <v>4.3395419254114653</v>
      </c>
      <c r="S5176" s="156">
        <v>4.2874676745081377</v>
      </c>
      <c r="T5176" s="156">
        <v>28.558333062826719</v>
      </c>
    </row>
    <row r="5177" spans="1:20" x14ac:dyDescent="0.45">
      <c r="A5177" s="156" t="s">
        <v>331</v>
      </c>
      <c r="B5177" s="156">
        <v>2026</v>
      </c>
      <c r="C5177" s="157">
        <v>46309</v>
      </c>
      <c r="D5177" s="156" t="s">
        <v>103</v>
      </c>
      <c r="E5177" s="156" t="s">
        <v>1943</v>
      </c>
      <c r="F5177" s="156">
        <v>5</v>
      </c>
      <c r="G5177" s="156">
        <v>6</v>
      </c>
      <c r="H5177" s="156" t="s">
        <v>6197</v>
      </c>
      <c r="I5177" s="156">
        <v>926</v>
      </c>
      <c r="J5177" s="156" t="s">
        <v>425</v>
      </c>
      <c r="K5177" s="156" t="s">
        <v>96</v>
      </c>
      <c r="L5177" s="156">
        <v>32.904109589041099</v>
      </c>
      <c r="M5177" s="156">
        <v>16</v>
      </c>
      <c r="N5177" s="156">
        <v>34.151052144418721</v>
      </c>
      <c r="O5177" s="156">
        <v>4.4810703075067719</v>
      </c>
      <c r="P5177" s="156">
        <v>20.707841221898409</v>
      </c>
      <c r="Q5177" s="156">
        <v>30.673454287315231</v>
      </c>
      <c r="R5177" s="156">
        <v>4.4060043773200013</v>
      </c>
      <c r="S5177" s="156">
        <v>17.455441155355231</v>
      </c>
      <c r="T5177" s="156">
        <v>28.558333062826719</v>
      </c>
    </row>
    <row r="5178" spans="1:20" x14ac:dyDescent="0.45">
      <c r="A5178" s="156" t="s">
        <v>331</v>
      </c>
      <c r="B5178" s="156">
        <v>2026</v>
      </c>
      <c r="C5178" s="157">
        <v>46309</v>
      </c>
      <c r="D5178" s="156" t="s">
        <v>103</v>
      </c>
      <c r="E5178" s="156" t="s">
        <v>1943</v>
      </c>
      <c r="F5178" s="156">
        <v>5</v>
      </c>
      <c r="G5178" s="156">
        <v>7</v>
      </c>
      <c r="H5178" s="156" t="s">
        <v>6197</v>
      </c>
      <c r="I5178" s="156">
        <v>926</v>
      </c>
      <c r="J5178" s="156" t="s">
        <v>542</v>
      </c>
      <c r="K5178" s="156" t="s">
        <v>543</v>
      </c>
      <c r="L5178" s="156">
        <v>20.57260273972603</v>
      </c>
      <c r="M5178" s="156">
        <v>35</v>
      </c>
      <c r="N5178" s="156">
        <v>20.427300659083411</v>
      </c>
      <c r="O5178" s="156">
        <v>4.6889198157668552</v>
      </c>
      <c r="P5178" s="156">
        <v>6.360541211782845</v>
      </c>
      <c r="Q5178" s="156">
        <v>18.123129919983288</v>
      </c>
      <c r="R5178" s="156">
        <v>4.6733702553390746</v>
      </c>
      <c r="S5178" s="156">
        <v>4.1030191539660654</v>
      </c>
      <c r="T5178" s="156">
        <v>28.558333062826719</v>
      </c>
    </row>
    <row r="5179" spans="1:20" x14ac:dyDescent="0.45">
      <c r="A5179" s="130" t="s">
        <v>331</v>
      </c>
      <c r="B5179" s="130">
        <v>2026</v>
      </c>
      <c r="C5179" s="131">
        <v>46309</v>
      </c>
      <c r="D5179" s="130" t="s">
        <v>103</v>
      </c>
      <c r="E5179" s="130" t="s">
        <v>5233</v>
      </c>
      <c r="F5179" s="130">
        <v>1</v>
      </c>
      <c r="G5179" s="130">
        <v>1</v>
      </c>
      <c r="H5179" s="130" t="s">
        <v>6198</v>
      </c>
      <c r="I5179" s="130">
        <v>927</v>
      </c>
      <c r="J5179" s="130" t="s">
        <v>558</v>
      </c>
      <c r="K5179" s="130" t="s">
        <v>46</v>
      </c>
      <c r="L5179" s="130">
        <v>19.63287671232877</v>
      </c>
      <c r="M5179" s="130">
        <v>6</v>
      </c>
      <c r="N5179" s="130">
        <v>24.237995300352029</v>
      </c>
      <c r="O5179" s="130">
        <v>4.6784553413135601</v>
      </c>
      <c r="P5179" s="130">
        <v>10.202629276411351</v>
      </c>
      <c r="Q5179" s="130">
        <v>27.415407788984101</v>
      </c>
      <c r="R5179" s="130">
        <v>4.6388323759435517</v>
      </c>
      <c r="S5179" s="130">
        <v>13.49891066115344</v>
      </c>
      <c r="T5179" s="130">
        <v>24.28908531719302</v>
      </c>
    </row>
    <row r="5180" spans="1:20" x14ac:dyDescent="0.45">
      <c r="A5180" s="130" t="s">
        <v>331</v>
      </c>
      <c r="B5180" s="130">
        <v>2026</v>
      </c>
      <c r="C5180" s="131">
        <v>46309</v>
      </c>
      <c r="D5180" s="130" t="s">
        <v>103</v>
      </c>
      <c r="E5180" s="130" t="s">
        <v>5233</v>
      </c>
      <c r="F5180" s="130">
        <v>1</v>
      </c>
      <c r="G5180" s="130">
        <v>2</v>
      </c>
      <c r="H5180" s="130" t="s">
        <v>6198</v>
      </c>
      <c r="I5180" s="130">
        <v>927</v>
      </c>
      <c r="J5180" s="130" t="s">
        <v>462</v>
      </c>
      <c r="K5180" s="130" t="s">
        <v>115</v>
      </c>
      <c r="L5180" s="130">
        <v>25.712328767123289</v>
      </c>
      <c r="M5180" s="130">
        <v>13</v>
      </c>
      <c r="N5180" s="130">
        <v>29.267773194579611</v>
      </c>
      <c r="O5180" s="130">
        <v>4.2581915656654044</v>
      </c>
      <c r="P5180" s="130">
        <v>16.493198497583389</v>
      </c>
      <c r="Q5180" s="130">
        <v>29.715911681421019</v>
      </c>
      <c r="R5180" s="130">
        <v>4.2581040834183357</v>
      </c>
      <c r="S5180" s="130">
        <v>16.941599431166011</v>
      </c>
      <c r="T5180" s="130">
        <v>24.28908531719302</v>
      </c>
    </row>
    <row r="5181" spans="1:20" x14ac:dyDescent="0.45">
      <c r="A5181" s="130" t="s">
        <v>331</v>
      </c>
      <c r="B5181" s="130">
        <v>2026</v>
      </c>
      <c r="C5181" s="131">
        <v>46309</v>
      </c>
      <c r="D5181" s="130" t="s">
        <v>103</v>
      </c>
      <c r="E5181" s="130" t="s">
        <v>5233</v>
      </c>
      <c r="F5181" s="130">
        <v>1</v>
      </c>
      <c r="G5181" s="130">
        <v>3</v>
      </c>
      <c r="H5181" s="130" t="s">
        <v>6198</v>
      </c>
      <c r="I5181" s="130">
        <v>927</v>
      </c>
      <c r="J5181" s="130" t="s">
        <v>488</v>
      </c>
      <c r="K5181" s="130" t="s">
        <v>55</v>
      </c>
      <c r="L5181" s="130">
        <v>25.81095890410959</v>
      </c>
      <c r="M5181" s="130">
        <v>19</v>
      </c>
      <c r="N5181" s="130">
        <v>22.323978953342252</v>
      </c>
      <c r="O5181" s="130">
        <v>4.3522096635702896</v>
      </c>
      <c r="P5181" s="130">
        <v>9.2673499626313784</v>
      </c>
      <c r="Q5181" s="130">
        <v>23.12789237805983</v>
      </c>
      <c r="R5181" s="130">
        <v>4.3041358626284749</v>
      </c>
      <c r="S5181" s="130">
        <v>10.215484790174409</v>
      </c>
      <c r="T5181" s="130">
        <v>24.28908531719302</v>
      </c>
    </row>
    <row r="5182" spans="1:20" x14ac:dyDescent="0.45">
      <c r="A5182" s="130" t="s">
        <v>331</v>
      </c>
      <c r="B5182" s="130">
        <v>2026</v>
      </c>
      <c r="C5182" s="131">
        <v>46309</v>
      </c>
      <c r="D5182" s="130" t="s">
        <v>103</v>
      </c>
      <c r="E5182" s="130" t="s">
        <v>5233</v>
      </c>
      <c r="F5182" s="130">
        <v>1</v>
      </c>
      <c r="G5182" s="130">
        <v>4</v>
      </c>
      <c r="H5182" s="130" t="s">
        <v>6198</v>
      </c>
      <c r="I5182" s="130">
        <v>927</v>
      </c>
      <c r="J5182" s="130" t="s">
        <v>526</v>
      </c>
      <c r="K5182" s="130" t="s">
        <v>49</v>
      </c>
      <c r="L5182" s="130">
        <v>25.75068493150685</v>
      </c>
      <c r="M5182" s="130">
        <v>23</v>
      </c>
      <c r="N5182" s="130">
        <v>21.190473380147129</v>
      </c>
      <c r="O5182" s="130">
        <v>4.9924670176298296</v>
      </c>
      <c r="P5182" s="130">
        <v>6.2130723272576356</v>
      </c>
      <c r="Q5182" s="130">
        <v>21.292897118504779</v>
      </c>
      <c r="R5182" s="130">
        <v>4.7480454534041812</v>
      </c>
      <c r="S5182" s="130">
        <v>7.0487607582922394</v>
      </c>
      <c r="T5182" s="130">
        <v>24.28908531719302</v>
      </c>
    </row>
    <row r="5183" spans="1:20" x14ac:dyDescent="0.45">
      <c r="A5183" s="130" t="s">
        <v>331</v>
      </c>
      <c r="B5183" s="130">
        <v>2026</v>
      </c>
      <c r="C5183" s="131">
        <v>46309</v>
      </c>
      <c r="D5183" s="130" t="s">
        <v>103</v>
      </c>
      <c r="E5183" s="130" t="s">
        <v>5233</v>
      </c>
      <c r="F5183" s="130">
        <v>1</v>
      </c>
      <c r="G5183" s="130">
        <v>5</v>
      </c>
      <c r="H5183" s="130" t="s">
        <v>6198</v>
      </c>
      <c r="I5183" s="130">
        <v>927</v>
      </c>
      <c r="J5183" s="130" t="s">
        <v>545</v>
      </c>
      <c r="K5183" s="130" t="s">
        <v>265</v>
      </c>
      <c r="L5183" s="130">
        <v>20.74520547945205</v>
      </c>
      <c r="M5183" s="130">
        <v>27</v>
      </c>
      <c r="N5183" s="130">
        <v>18.73982135606169</v>
      </c>
      <c r="O5183" s="130">
        <v>4.6066629660478347</v>
      </c>
      <c r="P5183" s="130">
        <v>4.91983245791819</v>
      </c>
      <c r="Q5183" s="130">
        <v>18.366259923023819</v>
      </c>
      <c r="R5183" s="130">
        <v>4.4974924845555968</v>
      </c>
      <c r="S5183" s="130">
        <v>4.8737824693570282</v>
      </c>
      <c r="T5183" s="130">
        <v>24.28908531719302</v>
      </c>
    </row>
    <row r="5184" spans="1:20" x14ac:dyDescent="0.45">
      <c r="A5184" s="130" t="s">
        <v>331</v>
      </c>
      <c r="B5184" s="130">
        <v>2026</v>
      </c>
      <c r="C5184" s="131">
        <v>46309</v>
      </c>
      <c r="D5184" s="130" t="s">
        <v>103</v>
      </c>
      <c r="E5184" s="130" t="s">
        <v>5233</v>
      </c>
      <c r="F5184" s="130">
        <v>1</v>
      </c>
      <c r="G5184" s="130">
        <v>6</v>
      </c>
      <c r="H5184" s="130" t="s">
        <v>6198</v>
      </c>
      <c r="I5184" s="130">
        <v>927</v>
      </c>
      <c r="J5184" s="130" t="s">
        <v>403</v>
      </c>
      <c r="K5184" s="130" t="s">
        <v>61</v>
      </c>
      <c r="L5184" s="130">
        <v>29.6</v>
      </c>
      <c r="M5184" s="130">
        <v>31</v>
      </c>
      <c r="N5184" s="130">
        <v>29.974469718675451</v>
      </c>
      <c r="O5184" s="130">
        <v>4.3341734973245156</v>
      </c>
      <c r="P5184" s="130">
        <v>16.971949226701899</v>
      </c>
      <c r="Q5184" s="130">
        <v>26.188203200910511</v>
      </c>
      <c r="R5184" s="130">
        <v>4.3501946719980404</v>
      </c>
      <c r="S5184" s="130">
        <v>13.137619184916391</v>
      </c>
      <c r="T5184" s="130">
        <v>24.28908531719302</v>
      </c>
    </row>
    <row r="5185" spans="1:20" x14ac:dyDescent="0.45">
      <c r="A5185" s="150" t="s">
        <v>331</v>
      </c>
      <c r="B5185" s="150">
        <v>2026</v>
      </c>
      <c r="C5185" s="151">
        <v>46309</v>
      </c>
      <c r="D5185" s="150" t="s">
        <v>103</v>
      </c>
      <c r="E5185" s="150" t="s">
        <v>5233</v>
      </c>
      <c r="F5185" s="150">
        <v>2</v>
      </c>
      <c r="G5185" s="150">
        <v>1</v>
      </c>
      <c r="H5185" s="150" t="s">
        <v>6199</v>
      </c>
      <c r="I5185" s="150">
        <v>928</v>
      </c>
      <c r="J5185" s="150" t="s">
        <v>541</v>
      </c>
      <c r="K5185" s="150" t="s">
        <v>49</v>
      </c>
      <c r="L5185" s="150">
        <v>25.043835616438361</v>
      </c>
      <c r="M5185" s="150">
        <v>9</v>
      </c>
      <c r="N5185" s="150">
        <v>28.938103355979329</v>
      </c>
      <c r="O5185" s="150">
        <v>4.598005093487231</v>
      </c>
      <c r="P5185" s="150">
        <v>15.14408807551764</v>
      </c>
      <c r="Q5185" s="150">
        <v>31.954971782484279</v>
      </c>
      <c r="R5185" s="150">
        <v>4.5826994880351588</v>
      </c>
      <c r="S5185" s="150">
        <v>18.206873318378801</v>
      </c>
      <c r="T5185" s="150">
        <v>28.107118041962291</v>
      </c>
    </row>
    <row r="5186" spans="1:20" x14ac:dyDescent="0.45">
      <c r="A5186" s="150" t="s">
        <v>331</v>
      </c>
      <c r="B5186" s="150">
        <v>2026</v>
      </c>
      <c r="C5186" s="151">
        <v>46309</v>
      </c>
      <c r="D5186" s="150" t="s">
        <v>103</v>
      </c>
      <c r="E5186" s="150" t="s">
        <v>5233</v>
      </c>
      <c r="F5186" s="150">
        <v>2</v>
      </c>
      <c r="G5186" s="150">
        <v>2</v>
      </c>
      <c r="H5186" s="150" t="s">
        <v>6199</v>
      </c>
      <c r="I5186" s="150">
        <v>928</v>
      </c>
      <c r="J5186" s="150" t="s">
        <v>441</v>
      </c>
      <c r="K5186" s="150" t="s">
        <v>34</v>
      </c>
      <c r="L5186" s="150">
        <v>27.112328767123291</v>
      </c>
      <c r="M5186" s="150">
        <v>5</v>
      </c>
      <c r="N5186" s="150">
        <v>33.550997148332627</v>
      </c>
      <c r="O5186" s="150">
        <v>4.251145953917721</v>
      </c>
      <c r="P5186" s="150">
        <v>20.797559286579471</v>
      </c>
      <c r="Q5186" s="150">
        <v>33.98496892649365</v>
      </c>
      <c r="R5186" s="150">
        <v>4.2565041754273354</v>
      </c>
      <c r="S5186" s="150">
        <v>21.215456400211639</v>
      </c>
      <c r="T5186" s="150">
        <v>28.107118041962291</v>
      </c>
    </row>
    <row r="5187" spans="1:20" x14ac:dyDescent="0.45">
      <c r="A5187" s="150" t="s">
        <v>331</v>
      </c>
      <c r="B5187" s="150">
        <v>2026</v>
      </c>
      <c r="C5187" s="151">
        <v>46309</v>
      </c>
      <c r="D5187" s="150" t="s">
        <v>103</v>
      </c>
      <c r="E5187" s="150" t="s">
        <v>5233</v>
      </c>
      <c r="F5187" s="150">
        <v>2</v>
      </c>
      <c r="G5187" s="150">
        <v>3</v>
      </c>
      <c r="H5187" s="150" t="s">
        <v>6199</v>
      </c>
      <c r="I5187" s="150">
        <v>928</v>
      </c>
      <c r="J5187" s="150" t="s">
        <v>431</v>
      </c>
      <c r="K5187" s="150" t="s">
        <v>79</v>
      </c>
      <c r="L5187" s="150">
        <v>28.12876712328767</v>
      </c>
      <c r="M5187" s="150">
        <v>19</v>
      </c>
      <c r="N5187" s="150">
        <v>30.59134466628776</v>
      </c>
      <c r="O5187" s="150">
        <v>4.2710390893347094</v>
      </c>
      <c r="P5187" s="150">
        <v>17.778227398283629</v>
      </c>
      <c r="Q5187" s="150">
        <v>30.51054811968217</v>
      </c>
      <c r="R5187" s="150">
        <v>4.2515483076021896</v>
      </c>
      <c r="S5187" s="150">
        <v>17.7559031968756</v>
      </c>
      <c r="T5187" s="150">
        <v>28.107118041962291</v>
      </c>
    </row>
    <row r="5188" spans="1:20" x14ac:dyDescent="0.45">
      <c r="A5188" s="150" t="s">
        <v>331</v>
      </c>
      <c r="B5188" s="150">
        <v>2026</v>
      </c>
      <c r="C5188" s="151">
        <v>46309</v>
      </c>
      <c r="D5188" s="150" t="s">
        <v>103</v>
      </c>
      <c r="E5188" s="150" t="s">
        <v>5233</v>
      </c>
      <c r="F5188" s="150">
        <v>2</v>
      </c>
      <c r="G5188" s="150">
        <v>4</v>
      </c>
      <c r="H5188" s="150" t="s">
        <v>6199</v>
      </c>
      <c r="I5188" s="150">
        <v>928</v>
      </c>
      <c r="J5188" s="150" t="s">
        <v>459</v>
      </c>
      <c r="K5188" s="150" t="s">
        <v>143</v>
      </c>
      <c r="L5188" s="150">
        <v>23.421917808219181</v>
      </c>
      <c r="M5188" s="150">
        <v>23</v>
      </c>
      <c r="N5188" s="150">
        <v>17.30609345074253</v>
      </c>
      <c r="O5188" s="150">
        <v>4.3395419254114653</v>
      </c>
      <c r="P5188" s="150">
        <v>4.2874676745081377</v>
      </c>
      <c r="Q5188" s="150">
        <v>18.89148055323043</v>
      </c>
      <c r="R5188" s="150">
        <v>4.295377806072282</v>
      </c>
      <c r="S5188" s="150">
        <v>6.0053471350135874</v>
      </c>
      <c r="T5188" s="150">
        <v>28.107118041962291</v>
      </c>
    </row>
    <row r="5189" spans="1:20" x14ac:dyDescent="0.45">
      <c r="A5189" s="150" t="s">
        <v>331</v>
      </c>
      <c r="B5189" s="150">
        <v>2026</v>
      </c>
      <c r="C5189" s="151">
        <v>46309</v>
      </c>
      <c r="D5189" s="150" t="s">
        <v>103</v>
      </c>
      <c r="E5189" s="150" t="s">
        <v>5233</v>
      </c>
      <c r="F5189" s="150">
        <v>2</v>
      </c>
      <c r="G5189" s="150">
        <v>5</v>
      </c>
      <c r="H5189" s="150" t="s">
        <v>6199</v>
      </c>
      <c r="I5189" s="150">
        <v>928</v>
      </c>
      <c r="J5189" s="150" t="s">
        <v>447</v>
      </c>
      <c r="K5189" s="150" t="s">
        <v>58</v>
      </c>
      <c r="L5189" s="150">
        <v>26.331506849315069</v>
      </c>
      <c r="M5189" s="150">
        <v>27</v>
      </c>
      <c r="N5189" s="150">
        <v>25.148839675537491</v>
      </c>
      <c r="O5189" s="150">
        <v>4.4339108466264676</v>
      </c>
      <c r="P5189" s="150">
        <v>11.84710713565809</v>
      </c>
      <c r="Q5189" s="150">
        <v>24.173690322738238</v>
      </c>
      <c r="R5189" s="150">
        <v>4.3726520786868397</v>
      </c>
      <c r="S5189" s="150">
        <v>11.05573408667772</v>
      </c>
      <c r="T5189" s="150">
        <v>28.107118041962291</v>
      </c>
    </row>
    <row r="5190" spans="1:20" x14ac:dyDescent="0.45">
      <c r="A5190" s="150" t="s">
        <v>331</v>
      </c>
      <c r="B5190" s="150">
        <v>2026</v>
      </c>
      <c r="C5190" s="151">
        <v>46309</v>
      </c>
      <c r="D5190" s="150" t="s">
        <v>103</v>
      </c>
      <c r="E5190" s="150" t="s">
        <v>5233</v>
      </c>
      <c r="F5190" s="150">
        <v>2</v>
      </c>
      <c r="G5190" s="150">
        <v>6</v>
      </c>
      <c r="H5190" s="150" t="s">
        <v>6199</v>
      </c>
      <c r="I5190" s="150">
        <v>928</v>
      </c>
      <c r="J5190" s="150" t="s">
        <v>262</v>
      </c>
      <c r="K5190" s="150" t="s">
        <v>46</v>
      </c>
      <c r="L5190" s="150">
        <v>30.027397260273968</v>
      </c>
      <c r="M5190" s="150">
        <v>31</v>
      </c>
      <c r="N5190" s="150">
        <v>33.107329954893977</v>
      </c>
      <c r="O5190" s="150">
        <v>4.2351900799352933</v>
      </c>
      <c r="P5190" s="150">
        <v>20.401759715088101</v>
      </c>
      <c r="Q5190" s="150">
        <v>29.51898870194097</v>
      </c>
      <c r="R5190" s="150">
        <v>4.2757239777072513</v>
      </c>
      <c r="S5190" s="150">
        <v>16.691816768819219</v>
      </c>
      <c r="T5190" s="150">
        <v>28.107118041962291</v>
      </c>
    </row>
    <row r="5191" spans="1:20" x14ac:dyDescent="0.45">
      <c r="A5191" s="152" t="s">
        <v>331</v>
      </c>
      <c r="B5191" s="152">
        <v>2026</v>
      </c>
      <c r="C5191" s="153">
        <v>46309</v>
      </c>
      <c r="D5191" s="152" t="s">
        <v>103</v>
      </c>
      <c r="E5191" s="152" t="s">
        <v>5233</v>
      </c>
      <c r="F5191" s="152">
        <v>3</v>
      </c>
      <c r="G5191" s="152">
        <v>1</v>
      </c>
      <c r="H5191" s="152" t="s">
        <v>6200</v>
      </c>
      <c r="I5191" s="152">
        <v>929</v>
      </c>
      <c r="J5191" s="152" t="s">
        <v>425</v>
      </c>
      <c r="K5191" s="152" t="s">
        <v>96</v>
      </c>
      <c r="L5191" s="152">
        <v>32.904109589041099</v>
      </c>
      <c r="M5191" s="152">
        <v>16</v>
      </c>
      <c r="N5191" s="152">
        <v>30.673454287315231</v>
      </c>
      <c r="O5191" s="152">
        <v>4.4060043773200013</v>
      </c>
      <c r="P5191" s="152">
        <v>17.455441155355231</v>
      </c>
      <c r="Q5191" s="152">
        <v>33.770344122711009</v>
      </c>
      <c r="R5191" s="152">
        <v>4.423148894261546</v>
      </c>
      <c r="S5191" s="152">
        <v>20.500897439926369</v>
      </c>
      <c r="T5191" s="152">
        <v>31.518544840611529</v>
      </c>
    </row>
    <row r="5192" spans="1:20" x14ac:dyDescent="0.45">
      <c r="A5192" s="152" t="s">
        <v>331</v>
      </c>
      <c r="B5192" s="152">
        <v>2026</v>
      </c>
      <c r="C5192" s="153">
        <v>46309</v>
      </c>
      <c r="D5192" s="152" t="s">
        <v>103</v>
      </c>
      <c r="E5192" s="152" t="s">
        <v>5233</v>
      </c>
      <c r="F5192" s="152">
        <v>3</v>
      </c>
      <c r="G5192" s="152">
        <v>2</v>
      </c>
      <c r="H5192" s="152" t="s">
        <v>6200</v>
      </c>
      <c r="I5192" s="152">
        <v>929</v>
      </c>
      <c r="J5192" s="152" t="s">
        <v>346</v>
      </c>
      <c r="K5192" s="152" t="s">
        <v>52</v>
      </c>
      <c r="L5192" s="152">
        <v>27.484931506849311</v>
      </c>
      <c r="M5192" s="152">
        <v>13</v>
      </c>
      <c r="N5192" s="152">
        <v>34.758808122397539</v>
      </c>
      <c r="O5192" s="152">
        <v>4.3936404346584634</v>
      </c>
      <c r="P5192" s="152">
        <v>21.577886818422151</v>
      </c>
      <c r="Q5192" s="152">
        <v>35.677311672189852</v>
      </c>
      <c r="R5192" s="152">
        <v>4.3500672403941083</v>
      </c>
      <c r="S5192" s="152">
        <v>22.62710995100753</v>
      </c>
      <c r="T5192" s="152">
        <v>31.518544840611529</v>
      </c>
    </row>
    <row r="5193" spans="1:20" x14ac:dyDescent="0.45">
      <c r="A5193" s="152" t="s">
        <v>331</v>
      </c>
      <c r="B5193" s="152">
        <v>2026</v>
      </c>
      <c r="C5193" s="153">
        <v>46309</v>
      </c>
      <c r="D5193" s="152" t="s">
        <v>103</v>
      </c>
      <c r="E5193" s="152" t="s">
        <v>5233</v>
      </c>
      <c r="F5193" s="152">
        <v>3</v>
      </c>
      <c r="G5193" s="152">
        <v>3</v>
      </c>
      <c r="H5193" s="152" t="s">
        <v>6200</v>
      </c>
      <c r="I5193" s="152">
        <v>929</v>
      </c>
      <c r="J5193" s="152" t="s">
        <v>397</v>
      </c>
      <c r="K5193" s="152" t="s">
        <v>177</v>
      </c>
      <c r="L5193" s="152">
        <v>33.906849315068492</v>
      </c>
      <c r="M5193" s="152">
        <v>19</v>
      </c>
      <c r="N5193" s="152">
        <v>35.929136466367261</v>
      </c>
      <c r="O5193" s="152">
        <v>4.289780816597931</v>
      </c>
      <c r="P5193" s="152">
        <v>23.05979401657347</v>
      </c>
      <c r="Q5193" s="152">
        <v>35.596099592775857</v>
      </c>
      <c r="R5193" s="152">
        <v>4.2601042080775633</v>
      </c>
      <c r="S5193" s="152">
        <v>22.815786968543168</v>
      </c>
      <c r="T5193" s="152">
        <v>31.518544840611529</v>
      </c>
    </row>
    <row r="5194" spans="1:20" x14ac:dyDescent="0.45">
      <c r="A5194" s="152" t="s">
        <v>331</v>
      </c>
      <c r="B5194" s="152">
        <v>2026</v>
      </c>
      <c r="C5194" s="153">
        <v>46309</v>
      </c>
      <c r="D5194" s="152" t="s">
        <v>103</v>
      </c>
      <c r="E5194" s="152" t="s">
        <v>5233</v>
      </c>
      <c r="F5194" s="152">
        <v>3</v>
      </c>
      <c r="G5194" s="152">
        <v>4</v>
      </c>
      <c r="H5194" s="152" t="s">
        <v>6200</v>
      </c>
      <c r="I5194" s="152">
        <v>929</v>
      </c>
      <c r="J5194" s="152" t="s">
        <v>489</v>
      </c>
      <c r="K5194" s="152" t="s">
        <v>67</v>
      </c>
      <c r="L5194" s="152">
        <v>22.986301369863011</v>
      </c>
      <c r="M5194" s="152">
        <v>23</v>
      </c>
      <c r="N5194" s="152">
        <v>25.248657572677509</v>
      </c>
      <c r="O5194" s="152">
        <v>4.3280894011386897</v>
      </c>
      <c r="P5194" s="152">
        <v>12.264389369261441</v>
      </c>
      <c r="Q5194" s="152">
        <v>26.130828259109791</v>
      </c>
      <c r="R5194" s="152">
        <v>4.2894397170770722</v>
      </c>
      <c r="S5194" s="152">
        <v>13.26250910787857</v>
      </c>
      <c r="T5194" s="152">
        <v>31.518544840611529</v>
      </c>
    </row>
    <row r="5195" spans="1:20" x14ac:dyDescent="0.45">
      <c r="A5195" s="152" t="s">
        <v>331</v>
      </c>
      <c r="B5195" s="152">
        <v>2026</v>
      </c>
      <c r="C5195" s="153">
        <v>46309</v>
      </c>
      <c r="D5195" s="152" t="s">
        <v>103</v>
      </c>
      <c r="E5195" s="152" t="s">
        <v>5233</v>
      </c>
      <c r="F5195" s="152">
        <v>3</v>
      </c>
      <c r="G5195" s="152">
        <v>5</v>
      </c>
      <c r="H5195" s="152" t="s">
        <v>6200</v>
      </c>
      <c r="I5195" s="152">
        <v>929</v>
      </c>
      <c r="J5195" s="152" t="s">
        <v>529</v>
      </c>
      <c r="K5195" s="152" t="s">
        <v>121</v>
      </c>
      <c r="L5195" s="152">
        <v>20.797260273972601</v>
      </c>
      <c r="M5195" s="152">
        <v>27</v>
      </c>
      <c r="N5195" s="152">
        <v>39.181171207308402</v>
      </c>
      <c r="O5195" s="152">
        <v>4.3541598898653859</v>
      </c>
      <c r="P5195" s="152">
        <v>26.118691537712241</v>
      </c>
      <c r="Q5195" s="152">
        <v>36.183615008930637</v>
      </c>
      <c r="R5195" s="152">
        <v>4.3273207577115924</v>
      </c>
      <c r="S5195" s="152">
        <v>23.201652735795872</v>
      </c>
      <c r="T5195" s="152">
        <v>31.518544840611529</v>
      </c>
    </row>
    <row r="5196" spans="1:20" x14ac:dyDescent="0.45">
      <c r="A5196" s="152" t="s">
        <v>331</v>
      </c>
      <c r="B5196" s="152">
        <v>2026</v>
      </c>
      <c r="C5196" s="153">
        <v>46309</v>
      </c>
      <c r="D5196" s="152" t="s">
        <v>103</v>
      </c>
      <c r="E5196" s="152" t="s">
        <v>5233</v>
      </c>
      <c r="F5196" s="152">
        <v>3</v>
      </c>
      <c r="G5196" s="152">
        <v>6</v>
      </c>
      <c r="H5196" s="152" t="s">
        <v>6200</v>
      </c>
      <c r="I5196" s="152">
        <v>929</v>
      </c>
      <c r="J5196" s="152" t="s">
        <v>549</v>
      </c>
      <c r="K5196" s="152" t="s">
        <v>91</v>
      </c>
      <c r="L5196" s="152">
        <v>25.32054794520548</v>
      </c>
      <c r="M5196" s="152">
        <v>31</v>
      </c>
      <c r="N5196" s="152">
        <v>23.320041387603251</v>
      </c>
      <c r="O5196" s="152">
        <v>5.4927742877853731</v>
      </c>
      <c r="P5196" s="152">
        <v>6.8417185242471277</v>
      </c>
      <c r="Q5196" s="152">
        <v>21.070313235926399</v>
      </c>
      <c r="R5196" s="152">
        <v>5.3377072100052674</v>
      </c>
      <c r="S5196" s="152">
        <v>5.0571916059105959</v>
      </c>
      <c r="T5196" s="152">
        <v>31.518544840611529</v>
      </c>
    </row>
    <row r="5197" spans="1:20" x14ac:dyDescent="0.45">
      <c r="A5197" s="154" t="s">
        <v>331</v>
      </c>
      <c r="B5197" s="154">
        <v>2026</v>
      </c>
      <c r="C5197" s="155">
        <v>46309</v>
      </c>
      <c r="D5197" s="154" t="s">
        <v>103</v>
      </c>
      <c r="E5197" s="154" t="s">
        <v>5233</v>
      </c>
      <c r="F5197" s="154">
        <v>4</v>
      </c>
      <c r="G5197" s="154">
        <v>1</v>
      </c>
      <c r="H5197" s="154" t="s">
        <v>6201</v>
      </c>
      <c r="I5197" s="154">
        <v>930</v>
      </c>
      <c r="J5197" s="154" t="s">
        <v>546</v>
      </c>
      <c r="K5197" s="154" t="s">
        <v>34</v>
      </c>
      <c r="L5197" s="154">
        <v>28.397260273972599</v>
      </c>
      <c r="M5197" s="154">
        <v>16</v>
      </c>
      <c r="N5197" s="154">
        <v>37.429897952039219</v>
      </c>
      <c r="O5197" s="154">
        <v>4.4669101094150649</v>
      </c>
      <c r="P5197" s="154">
        <v>24.02916762379402</v>
      </c>
      <c r="Q5197" s="154">
        <v>39.684187832922532</v>
      </c>
      <c r="R5197" s="154">
        <v>4.5140741240983733</v>
      </c>
      <c r="S5197" s="154">
        <v>26.1419654606274</v>
      </c>
      <c r="T5197" s="154">
        <v>28.82355612189005</v>
      </c>
    </row>
    <row r="5198" spans="1:20" x14ac:dyDescent="0.45">
      <c r="A5198" s="154" t="s">
        <v>331</v>
      </c>
      <c r="B5198" s="154">
        <v>2026</v>
      </c>
      <c r="C5198" s="155">
        <v>46309</v>
      </c>
      <c r="D5198" s="154" t="s">
        <v>103</v>
      </c>
      <c r="E5198" s="154" t="s">
        <v>5233</v>
      </c>
      <c r="F5198" s="154">
        <v>4</v>
      </c>
      <c r="G5198" s="154">
        <v>2</v>
      </c>
      <c r="H5198" s="154" t="s">
        <v>6201</v>
      </c>
      <c r="I5198" s="154">
        <v>930</v>
      </c>
      <c r="J5198" s="154" t="s">
        <v>446</v>
      </c>
      <c r="K5198" s="154" t="s">
        <v>37</v>
      </c>
      <c r="L5198" s="154">
        <v>26.80547945205479</v>
      </c>
      <c r="M5198" s="154">
        <v>11</v>
      </c>
      <c r="N5198" s="154">
        <v>39.265261788878149</v>
      </c>
      <c r="O5198" s="154">
        <v>4.4738451224143656</v>
      </c>
      <c r="P5198" s="154">
        <v>25.843726421635051</v>
      </c>
      <c r="Q5198" s="154">
        <v>39.434217145613133</v>
      </c>
      <c r="R5198" s="154">
        <v>4.4365716578468701</v>
      </c>
      <c r="S5198" s="154">
        <v>26.124502172072511</v>
      </c>
      <c r="T5198" s="154">
        <v>28.82355612189005</v>
      </c>
    </row>
    <row r="5199" spans="1:20" x14ac:dyDescent="0.45">
      <c r="A5199" s="154" t="s">
        <v>331</v>
      </c>
      <c r="B5199" s="154">
        <v>2026</v>
      </c>
      <c r="C5199" s="155">
        <v>46309</v>
      </c>
      <c r="D5199" s="154" t="s">
        <v>103</v>
      </c>
      <c r="E5199" s="154" t="s">
        <v>5233</v>
      </c>
      <c r="F5199" s="154">
        <v>4</v>
      </c>
      <c r="G5199" s="154">
        <v>3</v>
      </c>
      <c r="H5199" s="154" t="s">
        <v>6201</v>
      </c>
      <c r="I5199" s="154">
        <v>930</v>
      </c>
      <c r="J5199" s="154" t="s">
        <v>453</v>
      </c>
      <c r="K5199" s="154" t="s">
        <v>88</v>
      </c>
      <c r="L5199" s="154">
        <v>25.63013698630137</v>
      </c>
      <c r="M5199" s="154">
        <v>19</v>
      </c>
      <c r="N5199" s="154">
        <v>26.53240755070831</v>
      </c>
      <c r="O5199" s="154">
        <v>4.3121127364095138</v>
      </c>
      <c r="P5199" s="154">
        <v>13.596069341479771</v>
      </c>
      <c r="Q5199" s="154">
        <v>27.951131260736592</v>
      </c>
      <c r="R5199" s="154">
        <v>4.2836413825111217</v>
      </c>
      <c r="S5199" s="154">
        <v>15.100207113203229</v>
      </c>
      <c r="T5199" s="154">
        <v>28.82355612189005</v>
      </c>
    </row>
    <row r="5200" spans="1:20" x14ac:dyDescent="0.45">
      <c r="A5200" s="154" t="s">
        <v>331</v>
      </c>
      <c r="B5200" s="154">
        <v>2026</v>
      </c>
      <c r="C5200" s="155">
        <v>46309</v>
      </c>
      <c r="D5200" s="154" t="s">
        <v>103</v>
      </c>
      <c r="E5200" s="154" t="s">
        <v>5233</v>
      </c>
      <c r="F5200" s="154">
        <v>4</v>
      </c>
      <c r="G5200" s="154">
        <v>4</v>
      </c>
      <c r="H5200" s="154" t="s">
        <v>6201</v>
      </c>
      <c r="I5200" s="154">
        <v>930</v>
      </c>
      <c r="J5200" s="154" t="s">
        <v>548</v>
      </c>
      <c r="K5200" s="154" t="s">
        <v>524</v>
      </c>
      <c r="L5200" s="154">
        <v>19.895890410958909</v>
      </c>
      <c r="M5200" s="154">
        <v>23</v>
      </c>
      <c r="N5200" s="154">
        <v>19.87692724325424</v>
      </c>
      <c r="O5200" s="154">
        <v>7.3255366692225472</v>
      </c>
      <c r="P5200" s="154">
        <v>-2.0996827644134051</v>
      </c>
      <c r="Q5200" s="154">
        <v>23.413966822753611</v>
      </c>
      <c r="R5200" s="154">
        <v>6.1553117226418737</v>
      </c>
      <c r="S5200" s="154">
        <v>4.948031654827993</v>
      </c>
      <c r="T5200" s="154">
        <v>28.82355612189005</v>
      </c>
    </row>
    <row r="5201" spans="1:20" x14ac:dyDescent="0.45">
      <c r="A5201" s="154" t="s">
        <v>331</v>
      </c>
      <c r="B5201" s="154">
        <v>2026</v>
      </c>
      <c r="C5201" s="155">
        <v>46309</v>
      </c>
      <c r="D5201" s="154" t="s">
        <v>103</v>
      </c>
      <c r="E5201" s="154" t="s">
        <v>5233</v>
      </c>
      <c r="F5201" s="154">
        <v>4</v>
      </c>
      <c r="G5201" s="154">
        <v>5</v>
      </c>
      <c r="H5201" s="154" t="s">
        <v>6201</v>
      </c>
      <c r="I5201" s="154">
        <v>930</v>
      </c>
      <c r="J5201" s="154" t="s">
        <v>468</v>
      </c>
      <c r="K5201" s="154" t="s">
        <v>91</v>
      </c>
      <c r="L5201" s="154">
        <v>28.523287671232879</v>
      </c>
      <c r="M5201" s="154">
        <v>27</v>
      </c>
      <c r="N5201" s="154">
        <v>32.815968217294007</v>
      </c>
      <c r="O5201" s="154">
        <v>4.2857936560815357</v>
      </c>
      <c r="P5201" s="154">
        <v>19.958587249049408</v>
      </c>
      <c r="Q5201" s="154">
        <v>31.116778158842681</v>
      </c>
      <c r="R5201" s="154">
        <v>4.2564497027720991</v>
      </c>
      <c r="S5201" s="154">
        <v>18.34742905052639</v>
      </c>
      <c r="T5201" s="154">
        <v>28.82355612189005</v>
      </c>
    </row>
    <row r="5202" spans="1:20" x14ac:dyDescent="0.45">
      <c r="A5202" s="154" t="s">
        <v>331</v>
      </c>
      <c r="B5202" s="154">
        <v>2026</v>
      </c>
      <c r="C5202" s="155">
        <v>46309</v>
      </c>
      <c r="D5202" s="154" t="s">
        <v>103</v>
      </c>
      <c r="E5202" s="154" t="s">
        <v>5233</v>
      </c>
      <c r="F5202" s="154">
        <v>4</v>
      </c>
      <c r="G5202" s="154">
        <v>6</v>
      </c>
      <c r="H5202" s="154" t="s">
        <v>6201</v>
      </c>
      <c r="I5202" s="154">
        <v>930</v>
      </c>
      <c r="J5202" s="154" t="s">
        <v>475</v>
      </c>
      <c r="K5202" s="154" t="s">
        <v>265</v>
      </c>
      <c r="L5202" s="154">
        <v>23.106849315068491</v>
      </c>
      <c r="M5202" s="154">
        <v>31</v>
      </c>
      <c r="N5202" s="154">
        <v>27.721300181073111</v>
      </c>
      <c r="O5202" s="154">
        <v>4.2836575467152436</v>
      </c>
      <c r="P5202" s="154">
        <v>14.87032754092737</v>
      </c>
      <c r="Q5202" s="154">
        <v>25.99256324257977</v>
      </c>
      <c r="R5202" s="154">
        <v>4.2818493246156066</v>
      </c>
      <c r="S5202" s="154">
        <v>13.14701526873295</v>
      </c>
      <c r="T5202" s="154">
        <v>28.82355612189005</v>
      </c>
    </row>
    <row r="5203" spans="1:20" x14ac:dyDescent="0.45">
      <c r="A5203" s="154" t="s">
        <v>331</v>
      </c>
      <c r="B5203" s="154">
        <v>2026</v>
      </c>
      <c r="C5203" s="155">
        <v>46309</v>
      </c>
      <c r="D5203" s="154" t="s">
        <v>103</v>
      </c>
      <c r="E5203" s="154" t="s">
        <v>5233</v>
      </c>
      <c r="F5203" s="154">
        <v>4</v>
      </c>
      <c r="G5203" s="154">
        <v>7</v>
      </c>
      <c r="H5203" s="154" t="s">
        <v>6201</v>
      </c>
      <c r="I5203" s="154">
        <v>930</v>
      </c>
      <c r="J5203" s="154" t="s">
        <v>542</v>
      </c>
      <c r="K5203" s="154" t="s">
        <v>543</v>
      </c>
      <c r="L5203" s="154">
        <v>20.57260273972603</v>
      </c>
      <c r="M5203" s="154">
        <v>35</v>
      </c>
      <c r="N5203" s="154">
        <v>18.123129919983288</v>
      </c>
      <c r="O5203" s="154">
        <v>4.6733702553390746</v>
      </c>
      <c r="P5203" s="154">
        <v>4.1030191539660654</v>
      </c>
      <c r="Q5203" s="154">
        <v>16.302613538160141</v>
      </c>
      <c r="R5203" s="154">
        <v>4.69717770294021</v>
      </c>
      <c r="S5203" s="154">
        <v>2.2110804293395141</v>
      </c>
      <c r="T5203" s="154">
        <v>28.82355612189005</v>
      </c>
    </row>
    <row r="5204" spans="1:20" x14ac:dyDescent="0.45">
      <c r="A5204" s="132" t="s">
        <v>331</v>
      </c>
      <c r="B5204" s="132">
        <v>2026</v>
      </c>
      <c r="C5204" s="133">
        <v>46309</v>
      </c>
      <c r="D5204" s="132" t="s">
        <v>103</v>
      </c>
      <c r="E5204" s="132" t="s">
        <v>5234</v>
      </c>
      <c r="F5204" s="132">
        <v>1</v>
      </c>
      <c r="G5204" s="132">
        <v>1</v>
      </c>
      <c r="H5204" s="132" t="s">
        <v>6202</v>
      </c>
      <c r="I5204" s="132">
        <v>931</v>
      </c>
      <c r="J5204" s="132" t="s">
        <v>492</v>
      </c>
      <c r="K5204" s="132" t="s">
        <v>79</v>
      </c>
      <c r="L5204" s="132">
        <v>23.827397260273969</v>
      </c>
      <c r="M5204" s="132">
        <v>3</v>
      </c>
      <c r="N5204" s="132">
        <v>52.521844002430683</v>
      </c>
      <c r="O5204" s="132">
        <v>4.9200825635598981</v>
      </c>
      <c r="P5204" s="132">
        <v>37.761596311750978</v>
      </c>
      <c r="Q5204" s="132">
        <v>54.076597473925453</v>
      </c>
      <c r="R5204" s="132">
        <v>4.9419695332091056</v>
      </c>
      <c r="S5204" s="132">
        <v>39.250688874298127</v>
      </c>
      <c r="T5204" s="132">
        <v>38.832751871830311</v>
      </c>
    </row>
    <row r="5205" spans="1:20" x14ac:dyDescent="0.45">
      <c r="A5205" s="132" t="s">
        <v>331</v>
      </c>
      <c r="B5205" s="132">
        <v>2026</v>
      </c>
      <c r="C5205" s="133">
        <v>46309</v>
      </c>
      <c r="D5205" s="132" t="s">
        <v>103</v>
      </c>
      <c r="E5205" s="132" t="s">
        <v>5234</v>
      </c>
      <c r="F5205" s="132">
        <v>1</v>
      </c>
      <c r="G5205" s="132">
        <v>2</v>
      </c>
      <c r="H5205" s="132" t="s">
        <v>6202</v>
      </c>
      <c r="I5205" s="132">
        <v>931</v>
      </c>
      <c r="J5205" s="132" t="s">
        <v>451</v>
      </c>
      <c r="K5205" s="132" t="s">
        <v>49</v>
      </c>
      <c r="L5205" s="132">
        <v>27.87123287671233</v>
      </c>
      <c r="M5205" s="132">
        <v>8</v>
      </c>
      <c r="N5205" s="132">
        <v>44.74071669974952</v>
      </c>
      <c r="O5205" s="132">
        <v>4.5922675954913519</v>
      </c>
      <c r="P5205" s="132">
        <v>30.963913913275459</v>
      </c>
      <c r="Q5205" s="132">
        <v>45.496903926665922</v>
      </c>
      <c r="R5205" s="132">
        <v>4.5556695385180586</v>
      </c>
      <c r="S5205" s="132">
        <v>31.829895311111741</v>
      </c>
      <c r="T5205" s="132">
        <v>38.832751871830311</v>
      </c>
    </row>
    <row r="5206" spans="1:20" x14ac:dyDescent="0.45">
      <c r="A5206" s="132" t="s">
        <v>331</v>
      </c>
      <c r="B5206" s="132">
        <v>2026</v>
      </c>
      <c r="C5206" s="133">
        <v>46309</v>
      </c>
      <c r="D5206" s="132" t="s">
        <v>103</v>
      </c>
      <c r="E5206" s="132" t="s">
        <v>5234</v>
      </c>
      <c r="F5206" s="132">
        <v>1</v>
      </c>
      <c r="G5206" s="132">
        <v>3</v>
      </c>
      <c r="H5206" s="132" t="s">
        <v>6202</v>
      </c>
      <c r="I5206" s="132">
        <v>931</v>
      </c>
      <c r="J5206" s="132" t="s">
        <v>523</v>
      </c>
      <c r="K5206" s="132" t="s">
        <v>524</v>
      </c>
      <c r="L5206" s="132">
        <v>23.42739726027397</v>
      </c>
      <c r="M5206" s="132">
        <v>1</v>
      </c>
      <c r="N5206" s="132">
        <v>34.97332597097239</v>
      </c>
      <c r="O5206" s="132">
        <v>4.52124090213223</v>
      </c>
      <c r="P5206" s="132">
        <v>21.409603264575701</v>
      </c>
      <c r="Q5206" s="132">
        <v>36.173888140152783</v>
      </c>
      <c r="R5206" s="132">
        <v>4.4563522310580419</v>
      </c>
      <c r="S5206" s="132">
        <v>22.80483144697865</v>
      </c>
      <c r="T5206" s="132">
        <v>38.832751871830311</v>
      </c>
    </row>
    <row r="5207" spans="1:20" x14ac:dyDescent="0.45">
      <c r="A5207" s="132" t="s">
        <v>331</v>
      </c>
      <c r="B5207" s="132">
        <v>2026</v>
      </c>
      <c r="C5207" s="133">
        <v>46309</v>
      </c>
      <c r="D5207" s="132" t="s">
        <v>103</v>
      </c>
      <c r="E5207" s="132" t="s">
        <v>5234</v>
      </c>
      <c r="F5207" s="132">
        <v>1</v>
      </c>
      <c r="G5207" s="132">
        <v>4</v>
      </c>
      <c r="H5207" s="132" t="s">
        <v>6202</v>
      </c>
      <c r="I5207" s="132">
        <v>931</v>
      </c>
      <c r="J5207" s="132" t="s">
        <v>508</v>
      </c>
      <c r="K5207" s="132" t="s">
        <v>43</v>
      </c>
      <c r="L5207" s="132">
        <v>22.728767123287671</v>
      </c>
      <c r="M5207" s="132">
        <v>10</v>
      </c>
      <c r="N5207" s="132">
        <v>33.324539970986983</v>
      </c>
      <c r="O5207" s="132">
        <v>4.7514790153794806</v>
      </c>
      <c r="P5207" s="132">
        <v>19.070102924848531</v>
      </c>
      <c r="Q5207" s="132">
        <v>33.650270646341127</v>
      </c>
      <c r="R5207" s="132">
        <v>4.6085020357739381</v>
      </c>
      <c r="S5207" s="132">
        <v>19.824764539019309</v>
      </c>
      <c r="T5207" s="132">
        <v>38.832751871830311</v>
      </c>
    </row>
    <row r="5208" spans="1:20" x14ac:dyDescent="0.45">
      <c r="A5208" s="132" t="s">
        <v>331</v>
      </c>
      <c r="B5208" s="132">
        <v>2026</v>
      </c>
      <c r="C5208" s="133">
        <v>46309</v>
      </c>
      <c r="D5208" s="132" t="s">
        <v>103</v>
      </c>
      <c r="E5208" s="132" t="s">
        <v>5234</v>
      </c>
      <c r="F5208" s="132">
        <v>1</v>
      </c>
      <c r="G5208" s="132">
        <v>5</v>
      </c>
      <c r="H5208" s="132" t="s">
        <v>6202</v>
      </c>
      <c r="I5208" s="132">
        <v>931</v>
      </c>
      <c r="J5208" s="132" t="s">
        <v>519</v>
      </c>
      <c r="K5208" s="132" t="s">
        <v>91</v>
      </c>
      <c r="L5208" s="132">
        <v>23.490410958904111</v>
      </c>
      <c r="M5208" s="132">
        <v>13</v>
      </c>
      <c r="N5208" s="132">
        <v>33.665740464131289</v>
      </c>
      <c r="O5208" s="132">
        <v>4.2543314704931623</v>
      </c>
      <c r="P5208" s="132">
        <v>20.9027460526518</v>
      </c>
      <c r="Q5208" s="132">
        <v>32.774723278736168</v>
      </c>
      <c r="R5208" s="132">
        <v>4.265497329460108</v>
      </c>
      <c r="S5208" s="132">
        <v>19.97823129035584</v>
      </c>
      <c r="T5208" s="132">
        <v>38.832751871830311</v>
      </c>
    </row>
    <row r="5209" spans="1:20" x14ac:dyDescent="0.45">
      <c r="A5209" s="132" t="s">
        <v>331</v>
      </c>
      <c r="B5209" s="132">
        <v>2026</v>
      </c>
      <c r="C5209" s="133">
        <v>46309</v>
      </c>
      <c r="D5209" s="132" t="s">
        <v>103</v>
      </c>
      <c r="E5209" s="132" t="s">
        <v>5234</v>
      </c>
      <c r="F5209" s="132">
        <v>1</v>
      </c>
      <c r="G5209" s="132">
        <v>6</v>
      </c>
      <c r="H5209" s="132" t="s">
        <v>6202</v>
      </c>
      <c r="I5209" s="132">
        <v>931</v>
      </c>
      <c r="J5209" s="132" t="s">
        <v>425</v>
      </c>
      <c r="K5209" s="132" t="s">
        <v>96</v>
      </c>
      <c r="L5209" s="132">
        <v>32.904109589041099</v>
      </c>
      <c r="M5209" s="132">
        <v>16</v>
      </c>
      <c r="N5209" s="132">
        <v>33.770344122711009</v>
      </c>
      <c r="O5209" s="132">
        <v>4.423148894261546</v>
      </c>
      <c r="P5209" s="132">
        <v>20.500897439926369</v>
      </c>
      <c r="Q5209" s="132">
        <v>31.28134433965058</v>
      </c>
      <c r="R5209" s="132">
        <v>4.4645212993274486</v>
      </c>
      <c r="S5209" s="132">
        <v>17.88778044166823</v>
      </c>
      <c r="T5209" s="132">
        <v>38.832751871830311</v>
      </c>
    </row>
    <row r="5210" spans="1:20" x14ac:dyDescent="0.45">
      <c r="A5210" s="160" t="s">
        <v>331</v>
      </c>
      <c r="B5210" s="160">
        <v>2026</v>
      </c>
      <c r="C5210" s="161">
        <v>46309</v>
      </c>
      <c r="D5210" s="160" t="s">
        <v>103</v>
      </c>
      <c r="E5210" s="160" t="s">
        <v>5234</v>
      </c>
      <c r="F5210" s="160">
        <v>2</v>
      </c>
      <c r="G5210" s="160">
        <v>1</v>
      </c>
      <c r="H5210" s="160" t="s">
        <v>6203</v>
      </c>
      <c r="I5210" s="160">
        <v>932</v>
      </c>
      <c r="J5210" s="160" t="s">
        <v>410</v>
      </c>
      <c r="K5210" s="160" t="s">
        <v>88</v>
      </c>
      <c r="L5210" s="160">
        <v>26.786301369863011</v>
      </c>
      <c r="M5210" s="160">
        <v>2</v>
      </c>
      <c r="N5210" s="160">
        <v>38.463459902561823</v>
      </c>
      <c r="O5210" s="160">
        <v>4.4081656205932989</v>
      </c>
      <c r="P5210" s="160">
        <v>25.238963040781918</v>
      </c>
      <c r="Q5210" s="160">
        <v>41.21198973614446</v>
      </c>
      <c r="R5210" s="160">
        <v>4.4492636191382546</v>
      </c>
      <c r="S5210" s="160">
        <v>27.864198878729699</v>
      </c>
      <c r="T5210" s="160">
        <v>36.662498273582678</v>
      </c>
    </row>
    <row r="5211" spans="1:20" x14ac:dyDescent="0.45">
      <c r="A5211" s="160" t="s">
        <v>331</v>
      </c>
      <c r="B5211" s="160">
        <v>2026</v>
      </c>
      <c r="C5211" s="161">
        <v>46309</v>
      </c>
      <c r="D5211" s="160" t="s">
        <v>103</v>
      </c>
      <c r="E5211" s="160" t="s">
        <v>5234</v>
      </c>
      <c r="F5211" s="160">
        <v>2</v>
      </c>
      <c r="G5211" s="160">
        <v>2</v>
      </c>
      <c r="H5211" s="160" t="s">
        <v>6203</v>
      </c>
      <c r="I5211" s="160">
        <v>932</v>
      </c>
      <c r="J5211" s="160" t="s">
        <v>480</v>
      </c>
      <c r="K5211" s="160" t="s">
        <v>43</v>
      </c>
      <c r="L5211" s="160">
        <v>21.517808219178079</v>
      </c>
      <c r="M5211" s="160">
        <v>12</v>
      </c>
      <c r="N5211" s="160">
        <v>46.779650662353497</v>
      </c>
      <c r="O5211" s="160">
        <v>4.6940449987032782</v>
      </c>
      <c r="P5211" s="160">
        <v>32.697515666243667</v>
      </c>
      <c r="Q5211" s="160">
        <v>46.262553185538152</v>
      </c>
      <c r="R5211" s="160">
        <v>4.5930904985773262</v>
      </c>
      <c r="S5211" s="160">
        <v>32.483281689806162</v>
      </c>
      <c r="T5211" s="160">
        <v>36.662498273582678</v>
      </c>
    </row>
    <row r="5212" spans="1:20" x14ac:dyDescent="0.45">
      <c r="A5212" s="160" t="s">
        <v>331</v>
      </c>
      <c r="B5212" s="160">
        <v>2026</v>
      </c>
      <c r="C5212" s="161">
        <v>46309</v>
      </c>
      <c r="D5212" s="160" t="s">
        <v>103</v>
      </c>
      <c r="E5212" s="160" t="s">
        <v>5234</v>
      </c>
      <c r="F5212" s="160">
        <v>2</v>
      </c>
      <c r="G5212" s="160">
        <v>3</v>
      </c>
      <c r="H5212" s="160" t="s">
        <v>6203</v>
      </c>
      <c r="I5212" s="160">
        <v>932</v>
      </c>
      <c r="J5212" s="160" t="s">
        <v>558</v>
      </c>
      <c r="K5212" s="160" t="s">
        <v>46</v>
      </c>
      <c r="L5212" s="160">
        <v>19.63287671232877</v>
      </c>
      <c r="M5212" s="160">
        <v>6</v>
      </c>
      <c r="N5212" s="160">
        <v>27.415407788984101</v>
      </c>
      <c r="O5212" s="160">
        <v>4.6388323759435517</v>
      </c>
      <c r="P5212" s="160">
        <v>13.49891066115344</v>
      </c>
      <c r="Q5212" s="160">
        <v>29.81050348912683</v>
      </c>
      <c r="R5212" s="160">
        <v>4.5131303469878876</v>
      </c>
      <c r="S5212" s="160">
        <v>16.271112448163169</v>
      </c>
      <c r="T5212" s="160">
        <v>36.662498273582678</v>
      </c>
    </row>
    <row r="5213" spans="1:20" x14ac:dyDescent="0.45">
      <c r="A5213" s="160" t="s">
        <v>331</v>
      </c>
      <c r="B5213" s="160">
        <v>2026</v>
      </c>
      <c r="C5213" s="161">
        <v>46309</v>
      </c>
      <c r="D5213" s="160" t="s">
        <v>103</v>
      </c>
      <c r="E5213" s="160" t="s">
        <v>5234</v>
      </c>
      <c r="F5213" s="160">
        <v>2</v>
      </c>
      <c r="G5213" s="160">
        <v>4</v>
      </c>
      <c r="H5213" s="160" t="s">
        <v>6203</v>
      </c>
      <c r="I5213" s="160">
        <v>932</v>
      </c>
      <c r="J5213" s="160" t="s">
        <v>541</v>
      </c>
      <c r="K5213" s="160" t="s">
        <v>49</v>
      </c>
      <c r="L5213" s="160">
        <v>25.043835616438361</v>
      </c>
      <c r="M5213" s="160">
        <v>9</v>
      </c>
      <c r="N5213" s="160">
        <v>31.954971782484279</v>
      </c>
      <c r="O5213" s="160">
        <v>4.5826994880351588</v>
      </c>
      <c r="P5213" s="160">
        <v>18.206873318378801</v>
      </c>
      <c r="Q5213" s="160">
        <v>32.292293153675267</v>
      </c>
      <c r="R5213" s="160">
        <v>4.4657353151329264</v>
      </c>
      <c r="S5213" s="160">
        <v>18.89508720827649</v>
      </c>
      <c r="T5213" s="160">
        <v>36.662498273582678</v>
      </c>
    </row>
    <row r="5214" spans="1:20" x14ac:dyDescent="0.45">
      <c r="A5214" s="160" t="s">
        <v>331</v>
      </c>
      <c r="B5214" s="160">
        <v>2026</v>
      </c>
      <c r="C5214" s="161">
        <v>46309</v>
      </c>
      <c r="D5214" s="160" t="s">
        <v>103</v>
      </c>
      <c r="E5214" s="160" t="s">
        <v>5234</v>
      </c>
      <c r="F5214" s="160">
        <v>2</v>
      </c>
      <c r="G5214" s="160">
        <v>5</v>
      </c>
      <c r="H5214" s="160" t="s">
        <v>6203</v>
      </c>
      <c r="I5214" s="160">
        <v>932</v>
      </c>
      <c r="J5214" s="160" t="s">
        <v>346</v>
      </c>
      <c r="K5214" s="160" t="s">
        <v>52</v>
      </c>
      <c r="L5214" s="160">
        <v>27.484931506849311</v>
      </c>
      <c r="M5214" s="160">
        <v>13</v>
      </c>
      <c r="N5214" s="160">
        <v>35.677311672189852</v>
      </c>
      <c r="O5214" s="160">
        <v>4.3500672403941083</v>
      </c>
      <c r="P5214" s="160">
        <v>22.62710995100753</v>
      </c>
      <c r="Q5214" s="160">
        <v>34.328065015538208</v>
      </c>
      <c r="R5214" s="160">
        <v>4.312623407358755</v>
      </c>
      <c r="S5214" s="160">
        <v>21.390194793461941</v>
      </c>
      <c r="T5214" s="160">
        <v>36.662498273582678</v>
      </c>
    </row>
    <row r="5215" spans="1:20" x14ac:dyDescent="0.45">
      <c r="A5215" s="160" t="s">
        <v>331</v>
      </c>
      <c r="B5215" s="160">
        <v>2026</v>
      </c>
      <c r="C5215" s="161">
        <v>46309</v>
      </c>
      <c r="D5215" s="160" t="s">
        <v>103</v>
      </c>
      <c r="E5215" s="160" t="s">
        <v>5234</v>
      </c>
      <c r="F5215" s="160">
        <v>2</v>
      </c>
      <c r="G5215" s="160">
        <v>6</v>
      </c>
      <c r="H5215" s="160" t="s">
        <v>6203</v>
      </c>
      <c r="I5215" s="160">
        <v>932</v>
      </c>
      <c r="J5215" s="160" t="s">
        <v>546</v>
      </c>
      <c r="K5215" s="160" t="s">
        <v>34</v>
      </c>
      <c r="L5215" s="160">
        <v>28.397260273972599</v>
      </c>
      <c r="M5215" s="160">
        <v>16</v>
      </c>
      <c r="N5215" s="160">
        <v>39.684187832922532</v>
      </c>
      <c r="O5215" s="160">
        <v>4.5140741240983733</v>
      </c>
      <c r="P5215" s="160">
        <v>26.1419654606274</v>
      </c>
      <c r="Q5215" s="160">
        <v>36.129210933122593</v>
      </c>
      <c r="R5215" s="160">
        <v>4.4925230683796036</v>
      </c>
      <c r="S5215" s="160">
        <v>22.65164172798378</v>
      </c>
      <c r="T5215" s="160">
        <v>36.662498273582678</v>
      </c>
    </row>
    <row r="5216" spans="1:20" x14ac:dyDescent="0.45">
      <c r="A5216" s="164" t="s">
        <v>331</v>
      </c>
      <c r="B5216" s="164">
        <v>2026</v>
      </c>
      <c r="C5216" s="165">
        <v>46309</v>
      </c>
      <c r="D5216" s="164" t="s">
        <v>103</v>
      </c>
      <c r="E5216" s="164" t="s">
        <v>5234</v>
      </c>
      <c r="F5216" s="164">
        <v>3</v>
      </c>
      <c r="G5216" s="164">
        <v>1</v>
      </c>
      <c r="H5216" s="164" t="s">
        <v>6204</v>
      </c>
      <c r="I5216" s="164">
        <v>933</v>
      </c>
      <c r="J5216" s="164" t="s">
        <v>528</v>
      </c>
      <c r="K5216" s="164" t="s">
        <v>43</v>
      </c>
      <c r="L5216" s="164">
        <v>23.509589041095889</v>
      </c>
      <c r="M5216" s="164">
        <v>4</v>
      </c>
      <c r="N5216" s="164">
        <v>45.452371809978288</v>
      </c>
      <c r="O5216" s="164">
        <v>4.5255714125977713</v>
      </c>
      <c r="P5216" s="164">
        <v>31.87565757218497</v>
      </c>
      <c r="Q5216" s="164">
        <v>47.470178022485321</v>
      </c>
      <c r="R5216" s="164">
        <v>4.5692237029987854</v>
      </c>
      <c r="S5216" s="164">
        <v>33.762506913488963</v>
      </c>
      <c r="T5216" s="164">
        <v>38.349235421907153</v>
      </c>
    </row>
    <row r="5217" spans="1:20" x14ac:dyDescent="0.45">
      <c r="A5217" s="164" t="s">
        <v>331</v>
      </c>
      <c r="B5217" s="164">
        <v>2026</v>
      </c>
      <c r="C5217" s="165">
        <v>46309</v>
      </c>
      <c r="D5217" s="164" t="s">
        <v>103</v>
      </c>
      <c r="E5217" s="164" t="s">
        <v>5234</v>
      </c>
      <c r="F5217" s="164">
        <v>3</v>
      </c>
      <c r="G5217" s="164">
        <v>2</v>
      </c>
      <c r="H5217" s="164" t="s">
        <v>6204</v>
      </c>
      <c r="I5217" s="164">
        <v>933</v>
      </c>
      <c r="J5217" s="164" t="s">
        <v>418</v>
      </c>
      <c r="K5217" s="164" t="s">
        <v>96</v>
      </c>
      <c r="L5217" s="164">
        <v>28.4</v>
      </c>
      <c r="M5217" s="164">
        <v>7</v>
      </c>
      <c r="N5217" s="164">
        <v>40.967234404188879</v>
      </c>
      <c r="O5217" s="164">
        <v>4.4596828767375687</v>
      </c>
      <c r="P5217" s="164">
        <v>27.588185773976171</v>
      </c>
      <c r="Q5217" s="164">
        <v>42.113037606348819</v>
      </c>
      <c r="R5217" s="164">
        <v>4.4198280266404728</v>
      </c>
      <c r="S5217" s="164">
        <v>28.853553526427401</v>
      </c>
      <c r="T5217" s="164">
        <v>38.349235421907153</v>
      </c>
    </row>
    <row r="5218" spans="1:20" x14ac:dyDescent="0.45">
      <c r="A5218" s="164" t="s">
        <v>331</v>
      </c>
      <c r="B5218" s="164">
        <v>2026</v>
      </c>
      <c r="C5218" s="165">
        <v>46309</v>
      </c>
      <c r="D5218" s="164" t="s">
        <v>103</v>
      </c>
      <c r="E5218" s="164" t="s">
        <v>5234</v>
      </c>
      <c r="F5218" s="164">
        <v>3</v>
      </c>
      <c r="G5218" s="164">
        <v>3</v>
      </c>
      <c r="H5218" s="164" t="s">
        <v>6204</v>
      </c>
      <c r="I5218" s="164">
        <v>933</v>
      </c>
      <c r="J5218" s="164" t="s">
        <v>446</v>
      </c>
      <c r="K5218" s="164" t="s">
        <v>37</v>
      </c>
      <c r="L5218" s="164">
        <v>26.80547945205479</v>
      </c>
      <c r="M5218" s="164">
        <v>11</v>
      </c>
      <c r="N5218" s="164">
        <v>39.434217145613133</v>
      </c>
      <c r="O5218" s="164">
        <v>4.4365716578468701</v>
      </c>
      <c r="P5218" s="164">
        <v>26.124502172072511</v>
      </c>
      <c r="Q5218" s="164">
        <v>39.645610106026361</v>
      </c>
      <c r="R5218" s="164">
        <v>4.3773272634058866</v>
      </c>
      <c r="S5218" s="164">
        <v>26.513628315808699</v>
      </c>
      <c r="T5218" s="164">
        <v>38.349235421907153</v>
      </c>
    </row>
    <row r="5219" spans="1:20" x14ac:dyDescent="0.45">
      <c r="A5219" s="164" t="s">
        <v>331</v>
      </c>
      <c r="B5219" s="164">
        <v>2026</v>
      </c>
      <c r="C5219" s="165">
        <v>46309</v>
      </c>
      <c r="D5219" s="164" t="s">
        <v>103</v>
      </c>
      <c r="E5219" s="164" t="s">
        <v>5234</v>
      </c>
      <c r="F5219" s="164">
        <v>3</v>
      </c>
      <c r="G5219" s="164">
        <v>4</v>
      </c>
      <c r="H5219" s="164" t="s">
        <v>6204</v>
      </c>
      <c r="I5219" s="164">
        <v>933</v>
      </c>
      <c r="J5219" s="164" t="s">
        <v>441</v>
      </c>
      <c r="K5219" s="164" t="s">
        <v>34</v>
      </c>
      <c r="L5219" s="164">
        <v>27.112328767123291</v>
      </c>
      <c r="M5219" s="164">
        <v>5</v>
      </c>
      <c r="N5219" s="164">
        <v>33.98496892649365</v>
      </c>
      <c r="O5219" s="164">
        <v>4.2565041754273354</v>
      </c>
      <c r="P5219" s="164">
        <v>21.215456400211639</v>
      </c>
      <c r="Q5219" s="164">
        <v>34.194442937976483</v>
      </c>
      <c r="R5219" s="164">
        <v>4.2435846495214768</v>
      </c>
      <c r="S5219" s="164">
        <v>21.463688989412049</v>
      </c>
      <c r="T5219" s="164">
        <v>38.349235421907153</v>
      </c>
    </row>
    <row r="5220" spans="1:20" x14ac:dyDescent="0.45">
      <c r="A5220" s="164" t="s">
        <v>331</v>
      </c>
      <c r="B5220" s="164">
        <v>2026</v>
      </c>
      <c r="C5220" s="165">
        <v>46309</v>
      </c>
      <c r="D5220" s="164" t="s">
        <v>103</v>
      </c>
      <c r="E5220" s="164" t="s">
        <v>5234</v>
      </c>
      <c r="F5220" s="164">
        <v>3</v>
      </c>
      <c r="G5220" s="164">
        <v>5</v>
      </c>
      <c r="H5220" s="164" t="s">
        <v>6204</v>
      </c>
      <c r="I5220" s="164">
        <v>933</v>
      </c>
      <c r="J5220" s="164" t="s">
        <v>462</v>
      </c>
      <c r="K5220" s="164" t="s">
        <v>115</v>
      </c>
      <c r="L5220" s="164">
        <v>25.712328767123289</v>
      </c>
      <c r="M5220" s="164">
        <v>13</v>
      </c>
      <c r="N5220" s="164">
        <v>29.715911681421019</v>
      </c>
      <c r="O5220" s="164">
        <v>4.2581040834183357</v>
      </c>
      <c r="P5220" s="164">
        <v>16.941599431166011</v>
      </c>
      <c r="Q5220" s="164">
        <v>29.732403649360741</v>
      </c>
      <c r="R5220" s="164">
        <v>4.2585042101786934</v>
      </c>
      <c r="S5220" s="164">
        <v>16.95689101882466</v>
      </c>
      <c r="T5220" s="164">
        <v>38.349235421907153</v>
      </c>
    </row>
    <row r="5221" spans="1:20" x14ac:dyDescent="0.45">
      <c r="A5221" s="164" t="s">
        <v>331</v>
      </c>
      <c r="B5221" s="164">
        <v>2026</v>
      </c>
      <c r="C5221" s="165">
        <v>46309</v>
      </c>
      <c r="D5221" s="164" t="s">
        <v>103</v>
      </c>
      <c r="E5221" s="164" t="s">
        <v>5234</v>
      </c>
      <c r="F5221" s="164">
        <v>3</v>
      </c>
      <c r="G5221" s="164">
        <v>6</v>
      </c>
      <c r="H5221" s="164" t="s">
        <v>6204</v>
      </c>
      <c r="I5221" s="164">
        <v>933</v>
      </c>
      <c r="J5221" s="164" t="s">
        <v>525</v>
      </c>
      <c r="K5221" s="164" t="s">
        <v>524</v>
      </c>
      <c r="L5221" s="164">
        <v>26.219178082191782</v>
      </c>
      <c r="M5221" s="164">
        <v>16</v>
      </c>
      <c r="N5221" s="164">
        <v>40.540708563747941</v>
      </c>
      <c r="O5221" s="164">
        <v>4.455130130060585</v>
      </c>
      <c r="P5221" s="164">
        <v>27.17531817356619</v>
      </c>
      <c r="Q5221" s="164">
        <v>36.97600244976735</v>
      </c>
      <c r="R5221" s="164">
        <v>4.455287159601399</v>
      </c>
      <c r="S5221" s="164">
        <v>23.610140970963151</v>
      </c>
      <c r="T5221" s="164">
        <v>38.349235421907153</v>
      </c>
    </row>
    <row r="5222" spans="1:20" x14ac:dyDescent="0.45">
      <c r="A5222" s="136" t="s">
        <v>331</v>
      </c>
      <c r="B5222" s="136">
        <v>2026</v>
      </c>
      <c r="C5222" s="137">
        <v>46309</v>
      </c>
      <c r="D5222" s="136" t="s">
        <v>103</v>
      </c>
      <c r="E5222" s="136" t="s">
        <v>5283</v>
      </c>
      <c r="F5222" s="136">
        <v>1</v>
      </c>
      <c r="G5222" s="136">
        <v>1</v>
      </c>
      <c r="H5222" s="136" t="s">
        <v>6205</v>
      </c>
      <c r="I5222" s="136">
        <v>934</v>
      </c>
      <c r="J5222" s="136" t="s">
        <v>492</v>
      </c>
      <c r="K5222" s="136" t="s">
        <v>79</v>
      </c>
      <c r="L5222" s="136">
        <v>23.827397260273969</v>
      </c>
      <c r="M5222" s="136">
        <v>3</v>
      </c>
      <c r="N5222" s="136">
        <v>54.076597473925453</v>
      </c>
      <c r="O5222" s="136">
        <v>4.9419695332091056</v>
      </c>
      <c r="P5222" s="136">
        <v>39.250688874298127</v>
      </c>
      <c r="Q5222" s="136">
        <v>55.261180051650648</v>
      </c>
      <c r="R5222" s="136">
        <v>4.9785312244724542</v>
      </c>
      <c r="S5222" s="136">
        <v>40.325586378233297</v>
      </c>
      <c r="T5222" s="136">
        <v>41.581101853209873</v>
      </c>
    </row>
    <row r="5223" spans="1:20" x14ac:dyDescent="0.45">
      <c r="A5223" s="136" t="s">
        <v>331</v>
      </c>
      <c r="B5223" s="136">
        <v>2026</v>
      </c>
      <c r="C5223" s="137">
        <v>46309</v>
      </c>
      <c r="D5223" s="136" t="s">
        <v>103</v>
      </c>
      <c r="E5223" s="136" t="s">
        <v>5283</v>
      </c>
      <c r="F5223" s="136">
        <v>1</v>
      </c>
      <c r="G5223" s="136">
        <v>2</v>
      </c>
      <c r="H5223" s="136" t="s">
        <v>6205</v>
      </c>
      <c r="I5223" s="136">
        <v>934</v>
      </c>
      <c r="J5223" s="136" t="s">
        <v>441</v>
      </c>
      <c r="K5223" s="136" t="s">
        <v>34</v>
      </c>
      <c r="L5223" s="136">
        <v>27.112328767123291</v>
      </c>
      <c r="M5223" s="136">
        <v>5</v>
      </c>
      <c r="N5223" s="136">
        <v>34.194442937976483</v>
      </c>
      <c r="O5223" s="136">
        <v>4.2435846495214768</v>
      </c>
      <c r="P5223" s="136">
        <v>21.463688989412049</v>
      </c>
      <c r="Q5223" s="136">
        <v>36.776936910148898</v>
      </c>
      <c r="R5223" s="136">
        <v>4.2524116388625304</v>
      </c>
      <c r="S5223" s="136">
        <v>24.019701993561309</v>
      </c>
      <c r="T5223" s="136">
        <v>41.581101853209873</v>
      </c>
    </row>
    <row r="5224" spans="1:20" x14ac:dyDescent="0.45">
      <c r="A5224" s="136" t="s">
        <v>331</v>
      </c>
      <c r="B5224" s="136">
        <v>2026</v>
      </c>
      <c r="C5224" s="137">
        <v>46309</v>
      </c>
      <c r="D5224" s="136" t="s">
        <v>103</v>
      </c>
      <c r="E5224" s="136" t="s">
        <v>5283</v>
      </c>
      <c r="F5224" s="136">
        <v>1</v>
      </c>
      <c r="G5224" s="136">
        <v>3</v>
      </c>
      <c r="H5224" s="136" t="s">
        <v>6205</v>
      </c>
      <c r="I5224" s="136">
        <v>934</v>
      </c>
      <c r="J5224" s="136" t="s">
        <v>558</v>
      </c>
      <c r="K5224" s="136" t="s">
        <v>46</v>
      </c>
      <c r="L5224" s="136">
        <v>19.63287671232877</v>
      </c>
      <c r="M5224" s="136">
        <v>6</v>
      </c>
      <c r="N5224" s="136">
        <v>29.81050348912683</v>
      </c>
      <c r="O5224" s="136">
        <v>4.5131303469878876</v>
      </c>
      <c r="P5224" s="136">
        <v>16.271112448163169</v>
      </c>
      <c r="Q5224" s="136">
        <v>32.482474142030433</v>
      </c>
      <c r="R5224" s="136">
        <v>4.4113150109810864</v>
      </c>
      <c r="S5224" s="136">
        <v>19.248529109087169</v>
      </c>
      <c r="T5224" s="136">
        <v>41.581101853209873</v>
      </c>
    </row>
    <row r="5225" spans="1:20" x14ac:dyDescent="0.45">
      <c r="A5225" s="136" t="s">
        <v>331</v>
      </c>
      <c r="B5225" s="136">
        <v>2026</v>
      </c>
      <c r="C5225" s="137">
        <v>46309</v>
      </c>
      <c r="D5225" s="136" t="s">
        <v>103</v>
      </c>
      <c r="E5225" s="136" t="s">
        <v>5283</v>
      </c>
      <c r="F5225" s="136">
        <v>1</v>
      </c>
      <c r="G5225" s="136">
        <v>4</v>
      </c>
      <c r="H5225" s="136" t="s">
        <v>6205</v>
      </c>
      <c r="I5225" s="136">
        <v>934</v>
      </c>
      <c r="J5225" s="136" t="s">
        <v>451</v>
      </c>
      <c r="K5225" s="136" t="s">
        <v>49</v>
      </c>
      <c r="L5225" s="136">
        <v>27.87123287671233</v>
      </c>
      <c r="M5225" s="136">
        <v>8</v>
      </c>
      <c r="N5225" s="136">
        <v>45.496903926665922</v>
      </c>
      <c r="O5225" s="136">
        <v>4.5556695385180586</v>
      </c>
      <c r="P5225" s="136">
        <v>31.829895311111741</v>
      </c>
      <c r="Q5225" s="136">
        <v>43.903813365731573</v>
      </c>
      <c r="R5225" s="136">
        <v>4.4374506302375032</v>
      </c>
      <c r="S5225" s="136">
        <v>30.591461475019059</v>
      </c>
      <c r="T5225" s="136">
        <v>41.581101853209873</v>
      </c>
    </row>
    <row r="5226" spans="1:20" x14ac:dyDescent="0.45">
      <c r="A5226" s="136" t="s">
        <v>331</v>
      </c>
      <c r="B5226" s="136">
        <v>2026</v>
      </c>
      <c r="C5226" s="137">
        <v>46309</v>
      </c>
      <c r="D5226" s="136" t="s">
        <v>103</v>
      </c>
      <c r="E5226" s="136" t="s">
        <v>5283</v>
      </c>
      <c r="F5226" s="136">
        <v>1</v>
      </c>
      <c r="G5226" s="136">
        <v>5</v>
      </c>
      <c r="H5226" s="136" t="s">
        <v>6205</v>
      </c>
      <c r="I5226" s="136">
        <v>934</v>
      </c>
      <c r="J5226" s="136" t="s">
        <v>446</v>
      </c>
      <c r="K5226" s="136" t="s">
        <v>37</v>
      </c>
      <c r="L5226" s="136">
        <v>26.80547945205479</v>
      </c>
      <c r="M5226" s="136">
        <v>11</v>
      </c>
      <c r="N5226" s="136">
        <v>39.645610106026361</v>
      </c>
      <c r="O5226" s="136">
        <v>4.3773272634058866</v>
      </c>
      <c r="P5226" s="136">
        <v>26.513628315808699</v>
      </c>
      <c r="Q5226" s="136">
        <v>38.522452374589498</v>
      </c>
      <c r="R5226" s="136">
        <v>4.3264302582817447</v>
      </c>
      <c r="S5226" s="136">
        <v>25.54316159974427</v>
      </c>
      <c r="T5226" s="136">
        <v>41.581101853209873</v>
      </c>
    </row>
    <row r="5227" spans="1:20" x14ac:dyDescent="0.45">
      <c r="A5227" s="136" t="s">
        <v>331</v>
      </c>
      <c r="B5227" s="136">
        <v>2026</v>
      </c>
      <c r="C5227" s="137">
        <v>46309</v>
      </c>
      <c r="D5227" s="136" t="s">
        <v>103</v>
      </c>
      <c r="E5227" s="136" t="s">
        <v>5283</v>
      </c>
      <c r="F5227" s="136">
        <v>1</v>
      </c>
      <c r="G5227" s="136">
        <v>6</v>
      </c>
      <c r="H5227" s="136" t="s">
        <v>6205</v>
      </c>
      <c r="I5227" s="136">
        <v>934</v>
      </c>
      <c r="J5227" s="136" t="s">
        <v>480</v>
      </c>
      <c r="K5227" s="136" t="s">
        <v>43</v>
      </c>
      <c r="L5227" s="136">
        <v>21.517808219178079</v>
      </c>
      <c r="M5227" s="136">
        <v>12</v>
      </c>
      <c r="N5227" s="136">
        <v>46.262553185538152</v>
      </c>
      <c r="O5227" s="136">
        <v>4.5930904985773262</v>
      </c>
      <c r="P5227" s="136">
        <v>32.483281689806162</v>
      </c>
      <c r="Q5227" s="136">
        <v>42.342272292381438</v>
      </c>
      <c r="R5227" s="136">
        <v>4.5414960137726501</v>
      </c>
      <c r="S5227" s="136">
        <v>28.717784251063492</v>
      </c>
      <c r="T5227" s="136">
        <v>41.581101853209873</v>
      </c>
    </row>
    <row r="5228" spans="1:20" x14ac:dyDescent="0.45">
      <c r="A5228" s="166" t="s">
        <v>331</v>
      </c>
      <c r="B5228" s="166">
        <v>2026</v>
      </c>
      <c r="C5228" s="167">
        <v>46309</v>
      </c>
      <c r="D5228" s="166" t="s">
        <v>103</v>
      </c>
      <c r="E5228" s="166" t="s">
        <v>5283</v>
      </c>
      <c r="F5228" s="166">
        <v>2</v>
      </c>
      <c r="G5228" s="166">
        <v>1</v>
      </c>
      <c r="H5228" s="166" t="s">
        <v>6206</v>
      </c>
      <c r="I5228" s="166">
        <v>935</v>
      </c>
      <c r="J5228" s="166" t="s">
        <v>410</v>
      </c>
      <c r="K5228" s="166" t="s">
        <v>88</v>
      </c>
      <c r="L5228" s="166">
        <v>26.786301369863011</v>
      </c>
      <c r="M5228" s="166">
        <v>2</v>
      </c>
      <c r="N5228" s="166">
        <v>41.21198973614446</v>
      </c>
      <c r="O5228" s="166">
        <v>4.4492636191382546</v>
      </c>
      <c r="P5228" s="166">
        <v>27.864198878729699</v>
      </c>
      <c r="Q5228" s="166">
        <v>44.028154215049632</v>
      </c>
      <c r="R5228" s="166">
        <v>4.4765818579668171</v>
      </c>
      <c r="S5228" s="166">
        <v>30.598408641149181</v>
      </c>
      <c r="T5228" s="166">
        <v>38.818609550857957</v>
      </c>
    </row>
    <row r="5229" spans="1:20" x14ac:dyDescent="0.45">
      <c r="A5229" s="166" t="s">
        <v>331</v>
      </c>
      <c r="B5229" s="166">
        <v>2026</v>
      </c>
      <c r="C5229" s="167">
        <v>46309</v>
      </c>
      <c r="D5229" s="166" t="s">
        <v>103</v>
      </c>
      <c r="E5229" s="166" t="s">
        <v>5283</v>
      </c>
      <c r="F5229" s="166">
        <v>2</v>
      </c>
      <c r="G5229" s="166">
        <v>2</v>
      </c>
      <c r="H5229" s="166" t="s">
        <v>6206</v>
      </c>
      <c r="I5229" s="166">
        <v>935</v>
      </c>
      <c r="J5229" s="166" t="s">
        <v>528</v>
      </c>
      <c r="K5229" s="166" t="s">
        <v>43</v>
      </c>
      <c r="L5229" s="166">
        <v>23.509589041095889</v>
      </c>
      <c r="M5229" s="166">
        <v>4</v>
      </c>
      <c r="N5229" s="166">
        <v>47.470178022485321</v>
      </c>
      <c r="O5229" s="166">
        <v>4.5692237029987854</v>
      </c>
      <c r="P5229" s="166">
        <v>33.762506913488963</v>
      </c>
      <c r="Q5229" s="166">
        <v>47.486112690581187</v>
      </c>
      <c r="R5229" s="166">
        <v>4.4967641651415766</v>
      </c>
      <c r="S5229" s="166">
        <v>33.995820195156448</v>
      </c>
      <c r="T5229" s="166">
        <v>38.818609550857957</v>
      </c>
    </row>
    <row r="5230" spans="1:20" x14ac:dyDescent="0.45">
      <c r="A5230" s="166" t="s">
        <v>331</v>
      </c>
      <c r="B5230" s="166">
        <v>2026</v>
      </c>
      <c r="C5230" s="167">
        <v>46309</v>
      </c>
      <c r="D5230" s="166" t="s">
        <v>103</v>
      </c>
      <c r="E5230" s="166" t="s">
        <v>5283</v>
      </c>
      <c r="F5230" s="166">
        <v>2</v>
      </c>
      <c r="G5230" s="166">
        <v>3</v>
      </c>
      <c r="H5230" s="166" t="s">
        <v>6206</v>
      </c>
      <c r="I5230" s="166">
        <v>935</v>
      </c>
      <c r="J5230" s="166" t="s">
        <v>523</v>
      </c>
      <c r="K5230" s="166" t="s">
        <v>524</v>
      </c>
      <c r="L5230" s="166">
        <v>23.42739726027397</v>
      </c>
      <c r="M5230" s="166">
        <v>1</v>
      </c>
      <c r="N5230" s="166">
        <v>36.173888140152783</v>
      </c>
      <c r="O5230" s="166">
        <v>4.4563522310580419</v>
      </c>
      <c r="P5230" s="166">
        <v>22.80483144697865</v>
      </c>
      <c r="Q5230" s="166">
        <v>37.336694234702001</v>
      </c>
      <c r="R5230" s="166">
        <v>4.3906136543708998</v>
      </c>
      <c r="S5230" s="166">
        <v>24.164853271589301</v>
      </c>
      <c r="T5230" s="166">
        <v>38.818609550857957</v>
      </c>
    </row>
    <row r="5231" spans="1:20" x14ac:dyDescent="0.45">
      <c r="A5231" s="166" t="s">
        <v>331</v>
      </c>
      <c r="B5231" s="166">
        <v>2026</v>
      </c>
      <c r="C5231" s="167">
        <v>46309</v>
      </c>
      <c r="D5231" s="166" t="s">
        <v>103</v>
      </c>
      <c r="E5231" s="166" t="s">
        <v>5283</v>
      </c>
      <c r="F5231" s="166">
        <v>2</v>
      </c>
      <c r="G5231" s="166">
        <v>4</v>
      </c>
      <c r="H5231" s="166" t="s">
        <v>6206</v>
      </c>
      <c r="I5231" s="166">
        <v>935</v>
      </c>
      <c r="J5231" s="166" t="s">
        <v>418</v>
      </c>
      <c r="K5231" s="166" t="s">
        <v>96</v>
      </c>
      <c r="L5231" s="166">
        <v>28.4</v>
      </c>
      <c r="M5231" s="166">
        <v>7</v>
      </c>
      <c r="N5231" s="166">
        <v>42.113037606348819</v>
      </c>
      <c r="O5231" s="166">
        <v>4.4198280266404728</v>
      </c>
      <c r="P5231" s="166">
        <v>28.853553526427401</v>
      </c>
      <c r="Q5231" s="166">
        <v>40.931512106953058</v>
      </c>
      <c r="R5231" s="166">
        <v>4.3654375571069579</v>
      </c>
      <c r="S5231" s="166">
        <v>27.835199435632191</v>
      </c>
      <c r="T5231" s="166">
        <v>38.818609550857957</v>
      </c>
    </row>
    <row r="5232" spans="1:20" x14ac:dyDescent="0.45">
      <c r="A5232" s="166" t="s">
        <v>331</v>
      </c>
      <c r="B5232" s="166">
        <v>2026</v>
      </c>
      <c r="C5232" s="167">
        <v>46309</v>
      </c>
      <c r="D5232" s="166" t="s">
        <v>103</v>
      </c>
      <c r="E5232" s="166" t="s">
        <v>5283</v>
      </c>
      <c r="F5232" s="166">
        <v>2</v>
      </c>
      <c r="G5232" s="166">
        <v>5</v>
      </c>
      <c r="H5232" s="166" t="s">
        <v>6206</v>
      </c>
      <c r="I5232" s="166">
        <v>935</v>
      </c>
      <c r="J5232" s="166" t="s">
        <v>508</v>
      </c>
      <c r="K5232" s="166" t="s">
        <v>43</v>
      </c>
      <c r="L5232" s="166">
        <v>22.728767123287671</v>
      </c>
      <c r="M5232" s="166">
        <v>10</v>
      </c>
      <c r="N5232" s="166">
        <v>33.650270646341127</v>
      </c>
      <c r="O5232" s="166">
        <v>4.6085020357739381</v>
      </c>
      <c r="P5232" s="166">
        <v>19.824764539019309</v>
      </c>
      <c r="Q5232" s="166">
        <v>32.928738952215816</v>
      </c>
      <c r="R5232" s="166">
        <v>4.531079716918021</v>
      </c>
      <c r="S5232" s="166">
        <v>19.335499801461761</v>
      </c>
      <c r="T5232" s="166">
        <v>38.818609550857957</v>
      </c>
    </row>
    <row r="5233" spans="1:20" x14ac:dyDescent="0.45">
      <c r="A5233" s="166" t="s">
        <v>331</v>
      </c>
      <c r="B5233" s="166">
        <v>2026</v>
      </c>
      <c r="C5233" s="167">
        <v>46309</v>
      </c>
      <c r="D5233" s="166" t="s">
        <v>103</v>
      </c>
      <c r="E5233" s="166" t="s">
        <v>5283</v>
      </c>
      <c r="F5233" s="166">
        <v>2</v>
      </c>
      <c r="G5233" s="166">
        <v>6</v>
      </c>
      <c r="H5233" s="166" t="s">
        <v>6206</v>
      </c>
      <c r="I5233" s="166">
        <v>935</v>
      </c>
      <c r="J5233" s="166" t="s">
        <v>541</v>
      </c>
      <c r="K5233" s="166" t="s">
        <v>49</v>
      </c>
      <c r="L5233" s="166">
        <v>25.043835616438361</v>
      </c>
      <c r="M5233" s="166">
        <v>9</v>
      </c>
      <c r="N5233" s="166">
        <v>32.292293153675267</v>
      </c>
      <c r="O5233" s="166">
        <v>4.4657353151329264</v>
      </c>
      <c r="P5233" s="166">
        <v>18.89508720827649</v>
      </c>
      <c r="Q5233" s="166">
        <v>30.161591683808268</v>
      </c>
      <c r="R5233" s="166">
        <v>4.5168383249716122</v>
      </c>
      <c r="S5233" s="166">
        <v>16.611076708893432</v>
      </c>
      <c r="T5233" s="166">
        <v>38.818609550857957</v>
      </c>
    </row>
    <row r="5234" spans="1:20" x14ac:dyDescent="0.45">
      <c r="A5234" s="138" t="s">
        <v>331</v>
      </c>
      <c r="B5234" s="138">
        <v>2026</v>
      </c>
      <c r="C5234" s="139">
        <v>46309</v>
      </c>
      <c r="D5234" s="138" t="s">
        <v>103</v>
      </c>
      <c r="E5234" s="138" t="s">
        <v>5194</v>
      </c>
      <c r="F5234" s="138" t="s">
        <v>5235</v>
      </c>
      <c r="G5234" s="138">
        <v>1</v>
      </c>
      <c r="H5234" s="138" t="s">
        <v>6207</v>
      </c>
      <c r="I5234" s="138">
        <v>936</v>
      </c>
      <c r="J5234" s="138" t="s">
        <v>523</v>
      </c>
      <c r="K5234" s="138" t="s">
        <v>524</v>
      </c>
      <c r="L5234" s="138">
        <v>23.42739726027397</v>
      </c>
      <c r="M5234" s="138">
        <v>1</v>
      </c>
      <c r="N5234" s="138">
        <v>37.336694234702001</v>
      </c>
      <c r="O5234" s="138">
        <v>4.3906136543708998</v>
      </c>
      <c r="P5234" s="138">
        <v>24.164853271589301</v>
      </c>
      <c r="Q5234" s="138">
        <v>41.223121222946979</v>
      </c>
      <c r="R5234" s="138">
        <v>4.3914440580805572</v>
      </c>
      <c r="S5234" s="138">
        <v>28.048789048705309</v>
      </c>
      <c r="T5234" s="138">
        <v>42.228592040693798</v>
      </c>
    </row>
    <row r="5235" spans="1:20" x14ac:dyDescent="0.45">
      <c r="A5235" s="138" t="s">
        <v>331</v>
      </c>
      <c r="B5235" s="138">
        <v>2026</v>
      </c>
      <c r="C5235" s="139">
        <v>46309</v>
      </c>
      <c r="D5235" s="138" t="s">
        <v>103</v>
      </c>
      <c r="E5235" s="138" t="s">
        <v>5194</v>
      </c>
      <c r="F5235" s="138" t="s">
        <v>5235</v>
      </c>
      <c r="G5235" s="138">
        <v>2</v>
      </c>
      <c r="H5235" s="138" t="s">
        <v>6207</v>
      </c>
      <c r="I5235" s="138">
        <v>936</v>
      </c>
      <c r="J5235" s="138" t="s">
        <v>410</v>
      </c>
      <c r="K5235" s="138" t="s">
        <v>88</v>
      </c>
      <c r="L5235" s="138">
        <v>26.786301369863011</v>
      </c>
      <c r="M5235" s="138">
        <v>2</v>
      </c>
      <c r="N5235" s="138">
        <v>44.028154215049632</v>
      </c>
      <c r="O5235" s="138">
        <v>4.4765818579668171</v>
      </c>
      <c r="P5235" s="138">
        <v>30.598408641149181</v>
      </c>
      <c r="Q5235" s="138">
        <v>45.433109003436662</v>
      </c>
      <c r="R5235" s="138">
        <v>4.404293955457673</v>
      </c>
      <c r="S5235" s="138">
        <v>32.220227137063652</v>
      </c>
      <c r="T5235" s="138">
        <v>42.228592040693798</v>
      </c>
    </row>
    <row r="5236" spans="1:20" x14ac:dyDescent="0.45">
      <c r="A5236" s="138" t="s">
        <v>331</v>
      </c>
      <c r="B5236" s="138">
        <v>2026</v>
      </c>
      <c r="C5236" s="139">
        <v>46309</v>
      </c>
      <c r="D5236" s="138" t="s">
        <v>103</v>
      </c>
      <c r="E5236" s="138" t="s">
        <v>5194</v>
      </c>
      <c r="F5236" s="138" t="s">
        <v>5235</v>
      </c>
      <c r="G5236" s="138">
        <v>3</v>
      </c>
      <c r="H5236" s="138" t="s">
        <v>6207</v>
      </c>
      <c r="I5236" s="138">
        <v>936</v>
      </c>
      <c r="J5236" s="138" t="s">
        <v>492</v>
      </c>
      <c r="K5236" s="138" t="s">
        <v>79</v>
      </c>
      <c r="L5236" s="138">
        <v>23.827397260273969</v>
      </c>
      <c r="M5236" s="138">
        <v>3</v>
      </c>
      <c r="N5236" s="138">
        <v>55.261180051650648</v>
      </c>
      <c r="O5236" s="138">
        <v>4.9785312244724542</v>
      </c>
      <c r="P5236" s="138">
        <v>40.325586378233297</v>
      </c>
      <c r="Q5236" s="138">
        <v>53.041665508104373</v>
      </c>
      <c r="R5236" s="138">
        <v>4.7462917392603403</v>
      </c>
      <c r="S5236" s="138">
        <v>38.802790290323337</v>
      </c>
      <c r="T5236" s="138">
        <v>42.228592040693798</v>
      </c>
    </row>
    <row r="5237" spans="1:20" x14ac:dyDescent="0.45">
      <c r="A5237" s="138" t="s">
        <v>331</v>
      </c>
      <c r="B5237" s="138">
        <v>2026</v>
      </c>
      <c r="C5237" s="139">
        <v>46309</v>
      </c>
      <c r="D5237" s="138" t="s">
        <v>103</v>
      </c>
      <c r="E5237" s="138" t="s">
        <v>5194</v>
      </c>
      <c r="F5237" s="138" t="s">
        <v>5235</v>
      </c>
      <c r="G5237" s="138">
        <v>4</v>
      </c>
      <c r="H5237" s="138" t="s">
        <v>6207</v>
      </c>
      <c r="I5237" s="138">
        <v>936</v>
      </c>
      <c r="J5237" s="138" t="s">
        <v>528</v>
      </c>
      <c r="K5237" s="138" t="s">
        <v>43</v>
      </c>
      <c r="L5237" s="138">
        <v>23.509589041095889</v>
      </c>
      <c r="M5237" s="138">
        <v>4</v>
      </c>
      <c r="N5237" s="138">
        <v>47.486112690581187</v>
      </c>
      <c r="O5237" s="138">
        <v>4.4967641651415766</v>
      </c>
      <c r="P5237" s="138">
        <v>33.995820195156448</v>
      </c>
      <c r="Q5237" s="138">
        <v>46.132480714255287</v>
      </c>
      <c r="R5237" s="138">
        <v>4.4237325847289366</v>
      </c>
      <c r="S5237" s="138">
        <v>32.861282960068479</v>
      </c>
      <c r="T5237" s="138">
        <v>42.228592040693798</v>
      </c>
    </row>
    <row r="5238" spans="1:20" x14ac:dyDescent="0.45">
      <c r="A5238" s="138" t="s">
        <v>331</v>
      </c>
      <c r="B5238" s="138">
        <v>2026</v>
      </c>
      <c r="C5238" s="139">
        <v>46309</v>
      </c>
      <c r="D5238" s="138" t="s">
        <v>103</v>
      </c>
      <c r="E5238" s="138" t="s">
        <v>5194</v>
      </c>
      <c r="F5238" s="138" t="s">
        <v>5235</v>
      </c>
      <c r="G5238" s="138">
        <v>5</v>
      </c>
      <c r="H5238" s="138" t="s">
        <v>6207</v>
      </c>
      <c r="I5238" s="138">
        <v>936</v>
      </c>
      <c r="J5238" s="138" t="s">
        <v>441</v>
      </c>
      <c r="K5238" s="138" t="s">
        <v>34</v>
      </c>
      <c r="L5238" s="138">
        <v>27.112328767123291</v>
      </c>
      <c r="M5238" s="138">
        <v>5</v>
      </c>
      <c r="N5238" s="138">
        <v>36.776936910148898</v>
      </c>
      <c r="O5238" s="138">
        <v>4.2524116388625304</v>
      </c>
      <c r="P5238" s="138">
        <v>24.019701993561309</v>
      </c>
      <c r="Q5238" s="138">
        <v>36.251331980880117</v>
      </c>
      <c r="R5238" s="138">
        <v>4.2850695815742847</v>
      </c>
      <c r="S5238" s="138">
        <v>23.396123236157269</v>
      </c>
      <c r="T5238" s="138">
        <v>42.228592040693798</v>
      </c>
    </row>
    <row r="5239" spans="1:20" x14ac:dyDescent="0.45">
      <c r="A5239" s="138" t="s">
        <v>331</v>
      </c>
      <c r="B5239" s="138">
        <v>2026</v>
      </c>
      <c r="C5239" s="139">
        <v>46309</v>
      </c>
      <c r="D5239" s="138" t="s">
        <v>103</v>
      </c>
      <c r="E5239" s="138" t="s">
        <v>5194</v>
      </c>
      <c r="F5239" s="138" t="s">
        <v>5235</v>
      </c>
      <c r="G5239" s="138">
        <v>6</v>
      </c>
      <c r="H5239" s="138" t="s">
        <v>6207</v>
      </c>
      <c r="I5239" s="138">
        <v>936</v>
      </c>
      <c r="J5239" s="138" t="s">
        <v>558</v>
      </c>
      <c r="K5239" s="138" t="s">
        <v>46</v>
      </c>
      <c r="L5239" s="138">
        <v>19.63287671232877</v>
      </c>
      <c r="M5239" s="138">
        <v>6</v>
      </c>
      <c r="N5239" s="138">
        <v>32.482474142030433</v>
      </c>
      <c r="O5239" s="138">
        <v>4.4113150109810864</v>
      </c>
      <c r="P5239" s="138">
        <v>19.248529109087169</v>
      </c>
      <c r="Q5239" s="138">
        <v>30.858899699914399</v>
      </c>
      <c r="R5239" s="138">
        <v>4.5034964766431251</v>
      </c>
      <c r="S5239" s="138">
        <v>17.34841026998502</v>
      </c>
      <c r="T5239" s="138">
        <v>42.228592040693798</v>
      </c>
    </row>
    <row r="5240" spans="1:20" x14ac:dyDescent="0.45">
      <c r="A5240" s="138" t="s">
        <v>331</v>
      </c>
      <c r="B5240" s="138">
        <v>2026</v>
      </c>
      <c r="C5240" s="139">
        <v>46309</v>
      </c>
      <c r="D5240" s="138" t="s">
        <v>103</v>
      </c>
      <c r="E5240" s="138" t="s">
        <v>5194</v>
      </c>
      <c r="F5240" s="138" t="s">
        <v>579</v>
      </c>
      <c r="G5240" s="138">
        <v>1</v>
      </c>
      <c r="H5240" s="138" t="s">
        <v>6208</v>
      </c>
      <c r="I5240" s="138">
        <v>937</v>
      </c>
      <c r="J5240" s="138" t="s">
        <v>418</v>
      </c>
      <c r="K5240" s="138" t="s">
        <v>96</v>
      </c>
      <c r="L5240" s="138">
        <v>28.4</v>
      </c>
      <c r="M5240" s="138">
        <v>7</v>
      </c>
      <c r="N5240" s="138">
        <v>40.931512106953058</v>
      </c>
      <c r="O5240" s="138">
        <v>4.3654375571069579</v>
      </c>
      <c r="P5240" s="138">
        <v>27.835199435632191</v>
      </c>
      <c r="Q5240" s="138">
        <v>43.357270717892739</v>
      </c>
      <c r="R5240" s="138">
        <v>4.4193304935602038</v>
      </c>
      <c r="S5240" s="138">
        <v>30.09927923721213</v>
      </c>
      <c r="T5240" s="138">
        <v>38.131730129279937</v>
      </c>
    </row>
    <row r="5241" spans="1:20" x14ac:dyDescent="0.45">
      <c r="A5241" s="138" t="s">
        <v>331</v>
      </c>
      <c r="B5241" s="138">
        <v>2026</v>
      </c>
      <c r="C5241" s="139">
        <v>46309</v>
      </c>
      <c r="D5241" s="138" t="s">
        <v>103</v>
      </c>
      <c r="E5241" s="138" t="s">
        <v>5194</v>
      </c>
      <c r="F5241" s="138" t="s">
        <v>579</v>
      </c>
      <c r="G5241" s="138">
        <v>2</v>
      </c>
      <c r="H5241" s="138" t="s">
        <v>6208</v>
      </c>
      <c r="I5241" s="138">
        <v>937</v>
      </c>
      <c r="J5241" s="138" t="s">
        <v>451</v>
      </c>
      <c r="K5241" s="138" t="s">
        <v>49</v>
      </c>
      <c r="L5241" s="138">
        <v>27.87123287671233</v>
      </c>
      <c r="M5241" s="138">
        <v>8</v>
      </c>
      <c r="N5241" s="138">
        <v>43.903813365731573</v>
      </c>
      <c r="O5241" s="138">
        <v>4.4374506302375032</v>
      </c>
      <c r="P5241" s="138">
        <v>30.591461475019059</v>
      </c>
      <c r="Q5241" s="138">
        <v>44.196937203797432</v>
      </c>
      <c r="R5241" s="138">
        <v>4.3969465133888397</v>
      </c>
      <c r="S5241" s="138">
        <v>31.006097663630911</v>
      </c>
      <c r="T5241" s="138">
        <v>38.131730129279937</v>
      </c>
    </row>
    <row r="5242" spans="1:20" x14ac:dyDescent="0.45">
      <c r="A5242" s="138" t="s">
        <v>331</v>
      </c>
      <c r="B5242" s="138">
        <v>2026</v>
      </c>
      <c r="C5242" s="139">
        <v>46309</v>
      </c>
      <c r="D5242" s="138" t="s">
        <v>103</v>
      </c>
      <c r="E5242" s="138" t="s">
        <v>5194</v>
      </c>
      <c r="F5242" s="138" t="s">
        <v>579</v>
      </c>
      <c r="G5242" s="138">
        <v>3</v>
      </c>
      <c r="H5242" s="138" t="s">
        <v>6208</v>
      </c>
      <c r="I5242" s="138">
        <v>937</v>
      </c>
      <c r="J5242" s="138" t="s">
        <v>541</v>
      </c>
      <c r="K5242" s="138" t="s">
        <v>49</v>
      </c>
      <c r="L5242" s="138">
        <v>25.043835616438361</v>
      </c>
      <c r="M5242" s="138">
        <v>9</v>
      </c>
      <c r="N5242" s="138">
        <v>30.161591683808268</v>
      </c>
      <c r="O5242" s="138">
        <v>4.5168383249716122</v>
      </c>
      <c r="P5242" s="138">
        <v>16.611076708893432</v>
      </c>
      <c r="Q5242" s="138">
        <v>32.179508013204128</v>
      </c>
      <c r="R5242" s="138">
        <v>4.420262862718956</v>
      </c>
      <c r="S5242" s="138">
        <v>18.918719425047261</v>
      </c>
      <c r="T5242" s="138">
        <v>38.131730129279937</v>
      </c>
    </row>
    <row r="5243" spans="1:20" x14ac:dyDescent="0.45">
      <c r="A5243" s="138" t="s">
        <v>331</v>
      </c>
      <c r="B5243" s="138">
        <v>2026</v>
      </c>
      <c r="C5243" s="139">
        <v>46309</v>
      </c>
      <c r="D5243" s="138" t="s">
        <v>103</v>
      </c>
      <c r="E5243" s="138" t="s">
        <v>5194</v>
      </c>
      <c r="F5243" s="138" t="s">
        <v>579</v>
      </c>
      <c r="G5243" s="138">
        <v>4</v>
      </c>
      <c r="H5243" s="138" t="s">
        <v>6208</v>
      </c>
      <c r="I5243" s="138">
        <v>937</v>
      </c>
      <c r="J5243" s="138" t="s">
        <v>508</v>
      </c>
      <c r="K5243" s="138" t="s">
        <v>43</v>
      </c>
      <c r="L5243" s="138">
        <v>22.728767123287671</v>
      </c>
      <c r="M5243" s="138">
        <v>10</v>
      </c>
      <c r="N5243" s="138">
        <v>32.928738952215816</v>
      </c>
      <c r="O5243" s="138">
        <v>4.531079716918021</v>
      </c>
      <c r="P5243" s="138">
        <v>19.335499801461761</v>
      </c>
      <c r="Q5243" s="138">
        <v>33.405017559142273</v>
      </c>
      <c r="R5243" s="138">
        <v>4.4243927344954628</v>
      </c>
      <c r="S5243" s="138">
        <v>20.131839355655881</v>
      </c>
      <c r="T5243" s="138">
        <v>38.131730129279937</v>
      </c>
    </row>
    <row r="5244" spans="1:20" x14ac:dyDescent="0.45">
      <c r="A5244" s="138" t="s">
        <v>331</v>
      </c>
      <c r="B5244" s="138">
        <v>2026</v>
      </c>
      <c r="C5244" s="139">
        <v>46309</v>
      </c>
      <c r="D5244" s="138" t="s">
        <v>103</v>
      </c>
      <c r="E5244" s="138" t="s">
        <v>5194</v>
      </c>
      <c r="F5244" s="138" t="s">
        <v>579</v>
      </c>
      <c r="G5244" s="138">
        <v>5</v>
      </c>
      <c r="H5244" s="138" t="s">
        <v>6208</v>
      </c>
      <c r="I5244" s="138">
        <v>937</v>
      </c>
      <c r="J5244" s="138" t="s">
        <v>446</v>
      </c>
      <c r="K5244" s="138" t="s">
        <v>37</v>
      </c>
      <c r="L5244" s="138">
        <v>26.80547945205479</v>
      </c>
      <c r="M5244" s="138">
        <v>11</v>
      </c>
      <c r="N5244" s="138">
        <v>38.522452374589498</v>
      </c>
      <c r="O5244" s="138">
        <v>4.3264302582817447</v>
      </c>
      <c r="P5244" s="138">
        <v>25.54316159974427</v>
      </c>
      <c r="Q5244" s="138">
        <v>36.971313950417439</v>
      </c>
      <c r="R5244" s="138">
        <v>4.2909026845277394</v>
      </c>
      <c r="S5244" s="138">
        <v>24.098605896834218</v>
      </c>
      <c r="T5244" s="138">
        <v>38.131730129279937</v>
      </c>
    </row>
    <row r="5245" spans="1:20" x14ac:dyDescent="0.45">
      <c r="A5245" s="138" t="s">
        <v>331</v>
      </c>
      <c r="B5245" s="138">
        <v>2026</v>
      </c>
      <c r="C5245" s="139">
        <v>46309</v>
      </c>
      <c r="D5245" s="138" t="s">
        <v>103</v>
      </c>
      <c r="E5245" s="138" t="s">
        <v>5194</v>
      </c>
      <c r="F5245" s="138" t="s">
        <v>579</v>
      </c>
      <c r="G5245" s="138">
        <v>6</v>
      </c>
      <c r="H5245" s="138" t="s">
        <v>6208</v>
      </c>
      <c r="I5245" s="138">
        <v>937</v>
      </c>
      <c r="J5245" s="138" t="s">
        <v>480</v>
      </c>
      <c r="K5245" s="138" t="s">
        <v>43</v>
      </c>
      <c r="L5245" s="138">
        <v>21.517808219178079</v>
      </c>
      <c r="M5245" s="138">
        <v>12</v>
      </c>
      <c r="N5245" s="138">
        <v>42.342272292381438</v>
      </c>
      <c r="O5245" s="138">
        <v>4.5414960137726501</v>
      </c>
      <c r="P5245" s="138">
        <v>28.717784251063492</v>
      </c>
      <c r="Q5245" s="138">
        <v>38.611034192068821</v>
      </c>
      <c r="R5245" s="138">
        <v>4.5064644065314843</v>
      </c>
      <c r="S5245" s="138">
        <v>25.091640972474369</v>
      </c>
      <c r="T5245" s="138">
        <v>38.131730129279937</v>
      </c>
    </row>
    <row r="5246" spans="1:20" x14ac:dyDescent="0.45">
      <c r="A5246" s="130" t="s">
        <v>331</v>
      </c>
      <c r="B5246" s="130">
        <v>2026</v>
      </c>
      <c r="C5246" s="131">
        <v>46309</v>
      </c>
      <c r="D5246" s="130" t="s">
        <v>103</v>
      </c>
      <c r="E5246" s="130" t="s">
        <v>1943</v>
      </c>
      <c r="F5246" s="130">
        <v>1</v>
      </c>
      <c r="G5246" s="130">
        <v>1</v>
      </c>
      <c r="H5246" s="130" t="s">
        <v>6193</v>
      </c>
      <c r="I5246" s="130"/>
      <c r="J5246" s="130" t="s">
        <v>451</v>
      </c>
      <c r="K5246" s="130" t="s">
        <v>49</v>
      </c>
      <c r="L5246" s="130"/>
      <c r="M5246" s="130">
        <v>8</v>
      </c>
      <c r="N5246" s="130">
        <v>44.196937203797432</v>
      </c>
      <c r="O5246" s="130">
        <v>4.3969465133888397</v>
      </c>
      <c r="P5246" s="130">
        <v>31.006097663630911</v>
      </c>
      <c r="Q5246" s="130">
        <v>45.548642365412597</v>
      </c>
      <c r="R5246" s="130">
        <v>4.5113125215081267</v>
      </c>
      <c r="S5246" s="130">
        <v>32.014704800888218</v>
      </c>
      <c r="T5246" s="130">
        <v>32.142167889608437</v>
      </c>
    </row>
    <row r="5247" spans="1:20" x14ac:dyDescent="0.45">
      <c r="A5247" s="130" t="s">
        <v>331</v>
      </c>
      <c r="B5247" s="130">
        <v>2026</v>
      </c>
      <c r="C5247" s="131">
        <v>46309</v>
      </c>
      <c r="D5247" s="130" t="s">
        <v>103</v>
      </c>
      <c r="E5247" s="130" t="s">
        <v>1943</v>
      </c>
      <c r="F5247" s="130">
        <v>1</v>
      </c>
      <c r="G5247" s="130">
        <v>2</v>
      </c>
      <c r="H5247" s="130" t="s">
        <v>6193</v>
      </c>
      <c r="I5247" s="130"/>
      <c r="J5247" s="130" t="s">
        <v>525</v>
      </c>
      <c r="K5247" s="130" t="s">
        <v>524</v>
      </c>
      <c r="L5247" s="130"/>
      <c r="M5247" s="130">
        <v>16</v>
      </c>
      <c r="N5247" s="130">
        <v>36.97600244976735</v>
      </c>
      <c r="O5247" s="130">
        <v>4.455287159601399</v>
      </c>
      <c r="P5247" s="130">
        <v>23.610140970963151</v>
      </c>
      <c r="Q5247" s="130">
        <v>37.690193039286427</v>
      </c>
      <c r="R5247" s="130">
        <v>4.4427511100180821</v>
      </c>
      <c r="S5247" s="130">
        <v>24.361939709232178</v>
      </c>
      <c r="T5247" s="130">
        <v>32.142167889608437</v>
      </c>
    </row>
    <row r="5248" spans="1:20" x14ac:dyDescent="0.45">
      <c r="A5248" s="130" t="s">
        <v>331</v>
      </c>
      <c r="B5248" s="130">
        <v>2026</v>
      </c>
      <c r="C5248" s="131">
        <v>46309</v>
      </c>
      <c r="D5248" s="130" t="s">
        <v>103</v>
      </c>
      <c r="E5248" s="130" t="s">
        <v>1943</v>
      </c>
      <c r="F5248" s="130">
        <v>1</v>
      </c>
      <c r="G5248" s="130">
        <v>3</v>
      </c>
      <c r="H5248" s="130" t="s">
        <v>6193</v>
      </c>
      <c r="I5248" s="130"/>
      <c r="J5248" s="130" t="s">
        <v>488</v>
      </c>
      <c r="K5248" s="130" t="s">
        <v>55</v>
      </c>
      <c r="L5248" s="130"/>
      <c r="M5248" s="130">
        <v>19</v>
      </c>
      <c r="N5248" s="130">
        <v>23.12789237805983</v>
      </c>
      <c r="O5248" s="130">
        <v>4.3041358626284749</v>
      </c>
      <c r="P5248" s="130">
        <v>10.215484790174409</v>
      </c>
      <c r="Q5248" s="130">
        <v>25.15195846634618</v>
      </c>
      <c r="R5248" s="130">
        <v>4.2843025131023156</v>
      </c>
      <c r="S5248" s="130">
        <v>12.299050927039231</v>
      </c>
      <c r="T5248" s="130">
        <v>32.142167889608437</v>
      </c>
    </row>
    <row r="5249" spans="1:20" x14ac:dyDescent="0.45">
      <c r="A5249" s="130" t="s">
        <v>331</v>
      </c>
      <c r="B5249" s="130">
        <v>2026</v>
      </c>
      <c r="C5249" s="131">
        <v>46309</v>
      </c>
      <c r="D5249" s="130" t="s">
        <v>103</v>
      </c>
      <c r="E5249" s="130" t="s">
        <v>1943</v>
      </c>
      <c r="F5249" s="130">
        <v>1</v>
      </c>
      <c r="G5249" s="130">
        <v>4</v>
      </c>
      <c r="H5249" s="130" t="s">
        <v>6193</v>
      </c>
      <c r="I5249" s="130"/>
      <c r="J5249" s="130" t="s">
        <v>431</v>
      </c>
      <c r="K5249" s="130" t="s">
        <v>79</v>
      </c>
      <c r="L5249" s="130"/>
      <c r="M5249" s="130">
        <v>19</v>
      </c>
      <c r="N5249" s="130">
        <v>30.51054811968217</v>
      </c>
      <c r="O5249" s="130">
        <v>4.2515483076021896</v>
      </c>
      <c r="P5249" s="130">
        <v>17.7559031968756</v>
      </c>
      <c r="Q5249" s="130">
        <v>30.032821999178829</v>
      </c>
      <c r="R5249" s="130">
        <v>4.2387091034906907</v>
      </c>
      <c r="S5249" s="130">
        <v>17.31669468870675</v>
      </c>
      <c r="T5249" s="130">
        <v>32.142167889608437</v>
      </c>
    </row>
    <row r="5250" spans="1:20" x14ac:dyDescent="0.45">
      <c r="A5250" s="130" t="s">
        <v>331</v>
      </c>
      <c r="B5250" s="130">
        <v>2026</v>
      </c>
      <c r="C5250" s="131">
        <v>46309</v>
      </c>
      <c r="D5250" s="130" t="s">
        <v>103</v>
      </c>
      <c r="E5250" s="130" t="s">
        <v>1943</v>
      </c>
      <c r="F5250" s="130">
        <v>1</v>
      </c>
      <c r="G5250" s="130">
        <v>5</v>
      </c>
      <c r="H5250" s="130" t="s">
        <v>6193</v>
      </c>
      <c r="I5250" s="130"/>
      <c r="J5250" s="130" t="s">
        <v>549</v>
      </c>
      <c r="K5250" s="130" t="s">
        <v>91</v>
      </c>
      <c r="L5250" s="130"/>
      <c r="M5250" s="130">
        <v>31</v>
      </c>
      <c r="N5250" s="130">
        <v>21.070313235926399</v>
      </c>
      <c r="O5250" s="130">
        <v>5.3377072100052674</v>
      </c>
      <c r="P5250" s="130">
        <v>5.0571916059105959</v>
      </c>
      <c r="Q5250" s="130">
        <v>21.66207919861926</v>
      </c>
      <c r="R5250" s="130">
        <v>5.0147588096960174</v>
      </c>
      <c r="S5250" s="130">
        <v>6.6178027695312061</v>
      </c>
      <c r="T5250" s="130">
        <v>32.142167889608437</v>
      </c>
    </row>
    <row r="5251" spans="1:20" x14ac:dyDescent="0.45">
      <c r="A5251" s="130" t="s">
        <v>331</v>
      </c>
      <c r="B5251" s="130">
        <v>2026</v>
      </c>
      <c r="C5251" s="131">
        <v>46309</v>
      </c>
      <c r="D5251" s="130" t="s">
        <v>103</v>
      </c>
      <c r="E5251" s="130" t="s">
        <v>1943</v>
      </c>
      <c r="F5251" s="130">
        <v>1</v>
      </c>
      <c r="G5251" s="130">
        <v>6</v>
      </c>
      <c r="H5251" s="130" t="s">
        <v>6193</v>
      </c>
      <c r="I5251" s="130"/>
      <c r="J5251" s="130" t="s">
        <v>446</v>
      </c>
      <c r="K5251" s="130" t="s">
        <v>37</v>
      </c>
      <c r="L5251" s="130"/>
      <c r="M5251" s="130">
        <v>11</v>
      </c>
      <c r="N5251" s="130">
        <v>36.971313950417439</v>
      </c>
      <c r="O5251" s="130">
        <v>4.2909026845277394</v>
      </c>
      <c r="P5251" s="130">
        <v>24.098605896834218</v>
      </c>
      <c r="Q5251" s="130">
        <v>33.075024701256773</v>
      </c>
      <c r="R5251" s="130">
        <v>4.3222969596341549</v>
      </c>
      <c r="S5251" s="130">
        <v>20.108133822354301</v>
      </c>
      <c r="T5251" s="130">
        <v>32.142167889608437</v>
      </c>
    </row>
    <row r="5252" spans="1:20" x14ac:dyDescent="0.45">
      <c r="A5252" s="130" t="s">
        <v>331</v>
      </c>
      <c r="B5252" s="130">
        <v>2026</v>
      </c>
      <c r="C5252" s="131">
        <v>46309</v>
      </c>
      <c r="D5252" s="130" t="s">
        <v>103</v>
      </c>
      <c r="E5252" s="130" t="s">
        <v>1943</v>
      </c>
      <c r="F5252" s="130">
        <v>1</v>
      </c>
      <c r="G5252" s="130" t="s">
        <v>100</v>
      </c>
      <c r="H5252" s="130" t="s">
        <v>6193</v>
      </c>
      <c r="I5252" s="130"/>
      <c r="J5252" s="130" t="s">
        <v>545</v>
      </c>
      <c r="K5252" s="130" t="s">
        <v>265</v>
      </c>
      <c r="L5252" s="130"/>
      <c r="M5252" s="130">
        <v>27</v>
      </c>
      <c r="N5252" s="130">
        <v>18.366259923023819</v>
      </c>
      <c r="O5252" s="130">
        <v>4.4974924845555968</v>
      </c>
      <c r="P5252" s="130">
        <v>4.8737824693570282</v>
      </c>
      <c r="Q5252" s="130">
        <v>18.366259923023819</v>
      </c>
      <c r="R5252" s="130">
        <v>4.4974924845555968</v>
      </c>
      <c r="S5252" s="130">
        <v>4.8737824693570282</v>
      </c>
      <c r="T5252" s="130">
        <v>32.142167889608437</v>
      </c>
    </row>
    <row r="5253" spans="1:20" x14ac:dyDescent="0.45">
      <c r="A5253" s="150" t="s">
        <v>331</v>
      </c>
      <c r="B5253" s="150">
        <v>2026</v>
      </c>
      <c r="C5253" s="151">
        <v>46309</v>
      </c>
      <c r="D5253" s="150" t="s">
        <v>103</v>
      </c>
      <c r="E5253" s="150" t="s">
        <v>1943</v>
      </c>
      <c r="F5253" s="150">
        <v>2</v>
      </c>
      <c r="G5253" s="150">
        <v>1</v>
      </c>
      <c r="H5253" s="150" t="s">
        <v>6194</v>
      </c>
      <c r="I5253" s="150"/>
      <c r="J5253" s="150" t="s">
        <v>508</v>
      </c>
      <c r="K5253" s="150" t="s">
        <v>43</v>
      </c>
      <c r="L5253" s="150"/>
      <c r="M5253" s="150">
        <v>10</v>
      </c>
      <c r="N5253" s="150">
        <v>33.405017559142273</v>
      </c>
      <c r="O5253" s="150">
        <v>4.4243927344954628</v>
      </c>
      <c r="P5253" s="150">
        <v>20.131839355655881</v>
      </c>
      <c r="Q5253" s="150">
        <v>36.185062934845597</v>
      </c>
      <c r="R5253" s="150">
        <v>4.4386437632167643</v>
      </c>
      <c r="S5253" s="150">
        <v>22.86913164519531</v>
      </c>
      <c r="T5253" s="150">
        <v>31.677912496007359</v>
      </c>
    </row>
    <row r="5254" spans="1:20" x14ac:dyDescent="0.45">
      <c r="A5254" s="150" t="s">
        <v>331</v>
      </c>
      <c r="B5254" s="150">
        <v>2026</v>
      </c>
      <c r="C5254" s="151">
        <v>46309</v>
      </c>
      <c r="D5254" s="150" t="s">
        <v>103</v>
      </c>
      <c r="E5254" s="150" t="s">
        <v>1943</v>
      </c>
      <c r="F5254" s="150">
        <v>2</v>
      </c>
      <c r="G5254" s="150">
        <v>2</v>
      </c>
      <c r="H5254" s="150" t="s">
        <v>6194</v>
      </c>
      <c r="I5254" s="150"/>
      <c r="J5254" s="150" t="s">
        <v>519</v>
      </c>
      <c r="K5254" s="150" t="s">
        <v>91</v>
      </c>
      <c r="L5254" s="150"/>
      <c r="M5254" s="150">
        <v>13</v>
      </c>
      <c r="N5254" s="150">
        <v>32.774723278736168</v>
      </c>
      <c r="O5254" s="150">
        <v>4.265497329460108</v>
      </c>
      <c r="P5254" s="150">
        <v>19.97823129035584</v>
      </c>
      <c r="Q5254" s="150">
        <v>34.217716515279122</v>
      </c>
      <c r="R5254" s="150">
        <v>4.2447692491126006</v>
      </c>
      <c r="S5254" s="150">
        <v>21.48340876794132</v>
      </c>
      <c r="T5254" s="150">
        <v>31.677912496007359</v>
      </c>
    </row>
    <row r="5255" spans="1:20" x14ac:dyDescent="0.45">
      <c r="A5255" s="150" t="s">
        <v>331</v>
      </c>
      <c r="B5255" s="150">
        <v>2026</v>
      </c>
      <c r="C5255" s="151">
        <v>46309</v>
      </c>
      <c r="D5255" s="150" t="s">
        <v>103</v>
      </c>
      <c r="E5255" s="150" t="s">
        <v>1943</v>
      </c>
      <c r="F5255" s="150">
        <v>2</v>
      </c>
      <c r="G5255" s="150">
        <v>3</v>
      </c>
      <c r="H5255" s="150" t="s">
        <v>6194</v>
      </c>
      <c r="I5255" s="150"/>
      <c r="J5255" s="150" t="s">
        <v>262</v>
      </c>
      <c r="K5255" s="150" t="s">
        <v>46</v>
      </c>
      <c r="L5255" s="150"/>
      <c r="M5255" s="150">
        <v>31</v>
      </c>
      <c r="N5255" s="150">
        <v>29.51898870194097</v>
      </c>
      <c r="O5255" s="150">
        <v>4.2757239777072513</v>
      </c>
      <c r="P5255" s="150">
        <v>16.691816768819219</v>
      </c>
      <c r="Q5255" s="150">
        <v>30.727601062541019</v>
      </c>
      <c r="R5255" s="150">
        <v>4.2305639498652363</v>
      </c>
      <c r="S5255" s="150">
        <v>18.03590921294531</v>
      </c>
      <c r="T5255" s="150">
        <v>31.677912496007359</v>
      </c>
    </row>
    <row r="5256" spans="1:20" x14ac:dyDescent="0.45">
      <c r="A5256" s="150" t="s">
        <v>331</v>
      </c>
      <c r="B5256" s="150">
        <v>2026</v>
      </c>
      <c r="C5256" s="151">
        <v>46309</v>
      </c>
      <c r="D5256" s="150" t="s">
        <v>103</v>
      </c>
      <c r="E5256" s="150" t="s">
        <v>1943</v>
      </c>
      <c r="F5256" s="150">
        <v>2</v>
      </c>
      <c r="G5256" s="150">
        <v>4</v>
      </c>
      <c r="H5256" s="150" t="s">
        <v>6194</v>
      </c>
      <c r="I5256" s="150"/>
      <c r="J5256" s="150" t="s">
        <v>529</v>
      </c>
      <c r="K5256" s="150" t="s">
        <v>121</v>
      </c>
      <c r="L5256" s="150"/>
      <c r="M5256" s="150">
        <v>27</v>
      </c>
      <c r="N5256" s="150">
        <v>36.183615008930637</v>
      </c>
      <c r="O5256" s="150">
        <v>4.3273207577115924</v>
      </c>
      <c r="P5256" s="150">
        <v>23.201652735795872</v>
      </c>
      <c r="Q5256" s="150">
        <v>35.249082414139437</v>
      </c>
      <c r="R5256" s="150">
        <v>4.262665965181677</v>
      </c>
      <c r="S5256" s="150">
        <v>22.461084518594401</v>
      </c>
      <c r="T5256" s="150">
        <v>31.677912496007359</v>
      </c>
    </row>
    <row r="5257" spans="1:20" x14ac:dyDescent="0.45">
      <c r="A5257" s="150" t="s">
        <v>331</v>
      </c>
      <c r="B5257" s="150">
        <v>2026</v>
      </c>
      <c r="C5257" s="151">
        <v>46309</v>
      </c>
      <c r="D5257" s="150" t="s">
        <v>103</v>
      </c>
      <c r="E5257" s="150" t="s">
        <v>1943</v>
      </c>
      <c r="F5257" s="150">
        <v>2</v>
      </c>
      <c r="G5257" s="150">
        <v>5</v>
      </c>
      <c r="H5257" s="150" t="s">
        <v>6194</v>
      </c>
      <c r="I5257" s="150"/>
      <c r="J5257" s="150" t="s">
        <v>453</v>
      </c>
      <c r="K5257" s="150" t="s">
        <v>88</v>
      </c>
      <c r="L5257" s="150"/>
      <c r="M5257" s="150">
        <v>19</v>
      </c>
      <c r="N5257" s="150">
        <v>27.951131260736592</v>
      </c>
      <c r="O5257" s="150">
        <v>4.2836413825111217</v>
      </c>
      <c r="P5257" s="150">
        <v>15.100207113203229</v>
      </c>
      <c r="Q5257" s="150">
        <v>27.893565660628489</v>
      </c>
      <c r="R5257" s="150">
        <v>4.2377554387640686</v>
      </c>
      <c r="S5257" s="150">
        <v>15.180299344336291</v>
      </c>
      <c r="T5257" s="150">
        <v>31.677912496007359</v>
      </c>
    </row>
    <row r="5258" spans="1:20" x14ac:dyDescent="0.45">
      <c r="A5258" s="150" t="s">
        <v>331</v>
      </c>
      <c r="B5258" s="150">
        <v>2026</v>
      </c>
      <c r="C5258" s="151">
        <v>46309</v>
      </c>
      <c r="D5258" s="150" t="s">
        <v>103</v>
      </c>
      <c r="E5258" s="150" t="s">
        <v>1943</v>
      </c>
      <c r="F5258" s="150">
        <v>2</v>
      </c>
      <c r="G5258" s="150">
        <v>6</v>
      </c>
      <c r="H5258" s="150" t="s">
        <v>6194</v>
      </c>
      <c r="I5258" s="150"/>
      <c r="J5258" s="150" t="s">
        <v>462</v>
      </c>
      <c r="K5258" s="150" t="s">
        <v>115</v>
      </c>
      <c r="L5258" s="150"/>
      <c r="M5258" s="150">
        <v>13</v>
      </c>
      <c r="N5258" s="150">
        <v>29.732403649360741</v>
      </c>
      <c r="O5258" s="150">
        <v>4.2585042101786934</v>
      </c>
      <c r="P5258" s="150">
        <v>16.95689101882466</v>
      </c>
      <c r="Q5258" s="150">
        <v>28.43156781168841</v>
      </c>
      <c r="R5258" s="150">
        <v>4.2380832260688699</v>
      </c>
      <c r="S5258" s="150">
        <v>15.7173181334818</v>
      </c>
      <c r="T5258" s="150">
        <v>31.677912496007359</v>
      </c>
    </row>
    <row r="5259" spans="1:20" x14ac:dyDescent="0.45">
      <c r="A5259" s="150" t="s">
        <v>331</v>
      </c>
      <c r="B5259" s="150">
        <v>2026</v>
      </c>
      <c r="C5259" s="151">
        <v>46309</v>
      </c>
      <c r="D5259" s="150" t="s">
        <v>103</v>
      </c>
      <c r="E5259" s="150" t="s">
        <v>1943</v>
      </c>
      <c r="F5259" s="150">
        <v>2</v>
      </c>
      <c r="G5259" s="150">
        <v>7</v>
      </c>
      <c r="H5259" s="150" t="s">
        <v>6194</v>
      </c>
      <c r="I5259" s="150"/>
      <c r="J5259" s="150" t="s">
        <v>541</v>
      </c>
      <c r="K5259" s="150" t="s">
        <v>49</v>
      </c>
      <c r="L5259" s="150"/>
      <c r="M5259" s="150">
        <v>9</v>
      </c>
      <c r="N5259" s="150">
        <v>32.179508013204128</v>
      </c>
      <c r="O5259" s="150">
        <v>4.420262862718956</v>
      </c>
      <c r="P5259" s="150">
        <v>18.918719425047261</v>
      </c>
      <c r="Q5259" s="150">
        <v>29.00707328851464</v>
      </c>
      <c r="R5259" s="150">
        <v>4.4228446736773357</v>
      </c>
      <c r="S5259" s="150">
        <v>15.738539267482629</v>
      </c>
      <c r="T5259" s="150">
        <v>31.677912496007359</v>
      </c>
    </row>
    <row r="5260" spans="1:20" x14ac:dyDescent="0.45">
      <c r="A5260" s="152" t="s">
        <v>331</v>
      </c>
      <c r="B5260" s="152">
        <v>2026</v>
      </c>
      <c r="C5260" s="153">
        <v>46309</v>
      </c>
      <c r="D5260" s="152" t="s">
        <v>103</v>
      </c>
      <c r="E5260" s="152" t="s">
        <v>1943</v>
      </c>
      <c r="F5260" s="152">
        <v>3</v>
      </c>
      <c r="G5260" s="152">
        <v>1</v>
      </c>
      <c r="H5260" s="152" t="s">
        <v>6195</v>
      </c>
      <c r="I5260" s="152"/>
      <c r="J5260" s="152" t="s">
        <v>528</v>
      </c>
      <c r="K5260" s="152" t="s">
        <v>43</v>
      </c>
      <c r="L5260" s="152"/>
      <c r="M5260" s="152">
        <v>4</v>
      </c>
      <c r="N5260" s="152">
        <v>46.132480714255287</v>
      </c>
      <c r="O5260" s="152">
        <v>4.4237325847289366</v>
      </c>
      <c r="P5260" s="152">
        <v>32.861282960068479</v>
      </c>
      <c r="Q5260" s="152">
        <v>48.11719388849653</v>
      </c>
      <c r="R5260" s="152">
        <v>4.4931043804724862</v>
      </c>
      <c r="S5260" s="152">
        <v>34.637880747079073</v>
      </c>
      <c r="T5260" s="152">
        <v>34.87599563912211</v>
      </c>
    </row>
    <row r="5261" spans="1:20" x14ac:dyDescent="0.45">
      <c r="A5261" s="152" t="s">
        <v>331</v>
      </c>
      <c r="B5261" s="152">
        <v>2026</v>
      </c>
      <c r="C5261" s="153">
        <v>46309</v>
      </c>
      <c r="D5261" s="152" t="s">
        <v>103</v>
      </c>
      <c r="E5261" s="152" t="s">
        <v>1943</v>
      </c>
      <c r="F5261" s="152">
        <v>3</v>
      </c>
      <c r="G5261" s="152">
        <v>2</v>
      </c>
      <c r="H5261" s="152" t="s">
        <v>6195</v>
      </c>
      <c r="I5261" s="152"/>
      <c r="J5261" s="152" t="s">
        <v>410</v>
      </c>
      <c r="K5261" s="152" t="s">
        <v>88</v>
      </c>
      <c r="L5261" s="152"/>
      <c r="M5261" s="152">
        <v>2</v>
      </c>
      <c r="N5261" s="152">
        <v>45.433109003436662</v>
      </c>
      <c r="O5261" s="152">
        <v>4.404293955457673</v>
      </c>
      <c r="P5261" s="152">
        <v>32.220227137063652</v>
      </c>
      <c r="Q5261" s="152">
        <v>45.785198384038587</v>
      </c>
      <c r="R5261" s="152">
        <v>4.3918351296890847</v>
      </c>
      <c r="S5261" s="152">
        <v>32.609692994971333</v>
      </c>
      <c r="T5261" s="152">
        <v>34.87599563912211</v>
      </c>
    </row>
    <row r="5262" spans="1:20" x14ac:dyDescent="0.45">
      <c r="A5262" s="152" t="s">
        <v>331</v>
      </c>
      <c r="B5262" s="152">
        <v>2026</v>
      </c>
      <c r="C5262" s="153">
        <v>46309</v>
      </c>
      <c r="D5262" s="152" t="s">
        <v>103</v>
      </c>
      <c r="E5262" s="152" t="s">
        <v>1943</v>
      </c>
      <c r="F5262" s="152">
        <v>3</v>
      </c>
      <c r="G5262" s="152">
        <v>3</v>
      </c>
      <c r="H5262" s="152" t="s">
        <v>6195</v>
      </c>
      <c r="I5262" s="152"/>
      <c r="J5262" s="152" t="s">
        <v>397</v>
      </c>
      <c r="K5262" s="152" t="s">
        <v>177</v>
      </c>
      <c r="L5262" s="152"/>
      <c r="M5262" s="152">
        <v>19</v>
      </c>
      <c r="N5262" s="152">
        <v>35.596099592775857</v>
      </c>
      <c r="O5262" s="152">
        <v>4.2601042080775633</v>
      </c>
      <c r="P5262" s="152">
        <v>22.815786968543168</v>
      </c>
      <c r="Q5262" s="152">
        <v>36.543405588254672</v>
      </c>
      <c r="R5262" s="152">
        <v>4.2545140525820591</v>
      </c>
      <c r="S5262" s="152">
        <v>23.779863430508499</v>
      </c>
      <c r="T5262" s="152">
        <v>34.87599563912211</v>
      </c>
    </row>
    <row r="5263" spans="1:20" x14ac:dyDescent="0.45">
      <c r="A5263" s="152" t="s">
        <v>331</v>
      </c>
      <c r="B5263" s="152">
        <v>2026</v>
      </c>
      <c r="C5263" s="153">
        <v>46309</v>
      </c>
      <c r="D5263" s="152" t="s">
        <v>103</v>
      </c>
      <c r="E5263" s="152" t="s">
        <v>1943</v>
      </c>
      <c r="F5263" s="152">
        <v>3</v>
      </c>
      <c r="G5263" s="152">
        <v>4</v>
      </c>
      <c r="H5263" s="152" t="s">
        <v>6195</v>
      </c>
      <c r="I5263" s="152"/>
      <c r="J5263" s="152" t="s">
        <v>441</v>
      </c>
      <c r="K5263" s="152" t="s">
        <v>34</v>
      </c>
      <c r="L5263" s="152"/>
      <c r="M5263" s="152">
        <v>5</v>
      </c>
      <c r="N5263" s="152">
        <v>36.251331980880117</v>
      </c>
      <c r="O5263" s="152">
        <v>4.2850695815742847</v>
      </c>
      <c r="P5263" s="152">
        <v>23.396123236157269</v>
      </c>
      <c r="Q5263" s="152">
        <v>35.951435331934363</v>
      </c>
      <c r="R5263" s="152">
        <v>4.2654067959456521</v>
      </c>
      <c r="S5263" s="152">
        <v>23.155214944097398</v>
      </c>
      <c r="T5263" s="152">
        <v>34.87599563912211</v>
      </c>
    </row>
    <row r="5264" spans="1:20" x14ac:dyDescent="0.45">
      <c r="A5264" s="152" t="s">
        <v>331</v>
      </c>
      <c r="B5264" s="152">
        <v>2026</v>
      </c>
      <c r="C5264" s="153">
        <v>46309</v>
      </c>
      <c r="D5264" s="152" t="s">
        <v>103</v>
      </c>
      <c r="E5264" s="152" t="s">
        <v>1943</v>
      </c>
      <c r="F5264" s="152">
        <v>3</v>
      </c>
      <c r="G5264" s="152">
        <v>5</v>
      </c>
      <c r="H5264" s="152" t="s">
        <v>6195</v>
      </c>
      <c r="I5264" s="152"/>
      <c r="J5264" s="152" t="s">
        <v>468</v>
      </c>
      <c r="K5264" s="152" t="s">
        <v>91</v>
      </c>
      <c r="L5264" s="152"/>
      <c r="M5264" s="152">
        <v>27</v>
      </c>
      <c r="N5264" s="152">
        <v>31.116778158842681</v>
      </c>
      <c r="O5264" s="152">
        <v>4.2564497027720991</v>
      </c>
      <c r="P5264" s="152">
        <v>18.34742905052639</v>
      </c>
      <c r="Q5264" s="152">
        <v>30.699044156162529</v>
      </c>
      <c r="R5264" s="152">
        <v>4.2537223523308478</v>
      </c>
      <c r="S5264" s="152">
        <v>17.937877099169981</v>
      </c>
      <c r="T5264" s="152">
        <v>34.87599563912211</v>
      </c>
    </row>
    <row r="5265" spans="1:20" x14ac:dyDescent="0.45">
      <c r="A5265" s="152" t="s">
        <v>331</v>
      </c>
      <c r="B5265" s="152">
        <v>2026</v>
      </c>
      <c r="C5265" s="153">
        <v>46309</v>
      </c>
      <c r="D5265" s="152" t="s">
        <v>103</v>
      </c>
      <c r="E5265" s="152" t="s">
        <v>1943</v>
      </c>
      <c r="F5265" s="152">
        <v>3</v>
      </c>
      <c r="G5265" s="152">
        <v>6</v>
      </c>
      <c r="H5265" s="152" t="s">
        <v>6195</v>
      </c>
      <c r="I5265" s="152"/>
      <c r="J5265" s="152" t="s">
        <v>403</v>
      </c>
      <c r="K5265" s="152" t="s">
        <v>61</v>
      </c>
      <c r="L5265" s="152"/>
      <c r="M5265" s="152">
        <v>31</v>
      </c>
      <c r="N5265" s="152">
        <v>26.188203200910511</v>
      </c>
      <c r="O5265" s="152">
        <v>4.3501946719980404</v>
      </c>
      <c r="P5265" s="152">
        <v>13.137619184916391</v>
      </c>
      <c r="Q5265" s="152">
        <v>25.421208139982941</v>
      </c>
      <c r="R5265" s="152">
        <v>4.3543745428037646</v>
      </c>
      <c r="S5265" s="152">
        <v>12.35808451157164</v>
      </c>
      <c r="T5265" s="152">
        <v>34.87599563912211</v>
      </c>
    </row>
    <row r="5266" spans="1:20" x14ac:dyDescent="0.45">
      <c r="A5266" s="152" t="s">
        <v>331</v>
      </c>
      <c r="B5266" s="152">
        <v>2026</v>
      </c>
      <c r="C5266" s="153">
        <v>46309</v>
      </c>
      <c r="D5266" s="152" t="s">
        <v>103</v>
      </c>
      <c r="E5266" s="152" t="s">
        <v>1943</v>
      </c>
      <c r="F5266" s="152">
        <v>3</v>
      </c>
      <c r="G5266" s="152">
        <v>7</v>
      </c>
      <c r="H5266" s="152" t="s">
        <v>6195</v>
      </c>
      <c r="I5266" s="152"/>
      <c r="J5266" s="152" t="s">
        <v>548</v>
      </c>
      <c r="K5266" s="152" t="s">
        <v>524</v>
      </c>
      <c r="L5266" s="152"/>
      <c r="M5266" s="152">
        <v>23</v>
      </c>
      <c r="N5266" s="152">
        <v>23.413966822753611</v>
      </c>
      <c r="O5266" s="152">
        <v>6.1553117226418737</v>
      </c>
      <c r="P5266" s="152">
        <v>4.948031654827993</v>
      </c>
      <c r="Q5266" s="152">
        <v>20.161407132295029</v>
      </c>
      <c r="R5266" s="152">
        <v>5.8210166848940226</v>
      </c>
      <c r="S5266" s="152">
        <v>2.698357077612958</v>
      </c>
      <c r="T5266" s="152">
        <v>34.87599563912211</v>
      </c>
    </row>
    <row r="5267" spans="1:20" x14ac:dyDescent="0.45">
      <c r="A5267" s="154" t="s">
        <v>331</v>
      </c>
      <c r="B5267" s="154">
        <v>2026</v>
      </c>
      <c r="C5267" s="155">
        <v>46309</v>
      </c>
      <c r="D5267" s="154" t="s">
        <v>103</v>
      </c>
      <c r="E5267" s="154" t="s">
        <v>1943</v>
      </c>
      <c r="F5267" s="154">
        <v>4</v>
      </c>
      <c r="G5267" s="154">
        <v>1</v>
      </c>
      <c r="H5267" s="154" t="s">
        <v>6196</v>
      </c>
      <c r="I5267" s="154"/>
      <c r="J5267" s="154" t="s">
        <v>492</v>
      </c>
      <c r="K5267" s="154" t="s">
        <v>79</v>
      </c>
      <c r="L5267" s="154"/>
      <c r="M5267" s="154">
        <v>3</v>
      </c>
      <c r="N5267" s="154">
        <v>53.041665508104373</v>
      </c>
      <c r="O5267" s="154">
        <v>4.7462917392603403</v>
      </c>
      <c r="P5267" s="154">
        <v>38.802790290323337</v>
      </c>
      <c r="Q5267" s="154">
        <v>54.268537378738692</v>
      </c>
      <c r="R5267" s="154">
        <v>4.8260347779728017</v>
      </c>
      <c r="S5267" s="154">
        <v>39.79043304482029</v>
      </c>
      <c r="T5267" s="154">
        <v>34.06480398214439</v>
      </c>
    </row>
    <row r="5268" spans="1:20" x14ac:dyDescent="0.45">
      <c r="A5268" s="154" t="s">
        <v>331</v>
      </c>
      <c r="B5268" s="154">
        <v>2026</v>
      </c>
      <c r="C5268" s="155">
        <v>46309</v>
      </c>
      <c r="D5268" s="154" t="s">
        <v>103</v>
      </c>
      <c r="E5268" s="154" t="s">
        <v>1943</v>
      </c>
      <c r="F5268" s="154">
        <v>4</v>
      </c>
      <c r="G5268" s="154">
        <v>2</v>
      </c>
      <c r="H5268" s="154" t="s">
        <v>6196</v>
      </c>
      <c r="I5268" s="154"/>
      <c r="J5268" s="154" t="s">
        <v>418</v>
      </c>
      <c r="K5268" s="154" t="s">
        <v>96</v>
      </c>
      <c r="L5268" s="154"/>
      <c r="M5268" s="154">
        <v>7</v>
      </c>
      <c r="N5268" s="154">
        <v>43.357270717892739</v>
      </c>
      <c r="O5268" s="154">
        <v>4.4193304935602038</v>
      </c>
      <c r="P5268" s="154">
        <v>30.09927923721213</v>
      </c>
      <c r="Q5268" s="154">
        <v>44.031258093934198</v>
      </c>
      <c r="R5268" s="154">
        <v>4.4412163371224844</v>
      </c>
      <c r="S5268" s="154">
        <v>30.707609082566741</v>
      </c>
      <c r="T5268" s="154">
        <v>34.06480398214439</v>
      </c>
    </row>
    <row r="5269" spans="1:20" x14ac:dyDescent="0.45">
      <c r="A5269" s="154" t="s">
        <v>331</v>
      </c>
      <c r="B5269" s="154">
        <v>2026</v>
      </c>
      <c r="C5269" s="155">
        <v>46309</v>
      </c>
      <c r="D5269" s="154" t="s">
        <v>103</v>
      </c>
      <c r="E5269" s="154" t="s">
        <v>1943</v>
      </c>
      <c r="F5269" s="154">
        <v>4</v>
      </c>
      <c r="G5269" s="154">
        <v>3</v>
      </c>
      <c r="H5269" s="154" t="s">
        <v>6196</v>
      </c>
      <c r="I5269" s="154"/>
      <c r="J5269" s="154" t="s">
        <v>546</v>
      </c>
      <c r="K5269" s="154" t="s">
        <v>34</v>
      </c>
      <c r="L5269" s="154"/>
      <c r="M5269" s="154">
        <v>16</v>
      </c>
      <c r="N5269" s="154">
        <v>36.129210933122593</v>
      </c>
      <c r="O5269" s="154">
        <v>4.4925230683796036</v>
      </c>
      <c r="P5269" s="154">
        <v>22.65164172798378</v>
      </c>
      <c r="Q5269" s="154">
        <v>36.559740692812127</v>
      </c>
      <c r="R5269" s="154">
        <v>4.4476523947680198</v>
      </c>
      <c r="S5269" s="154">
        <v>23.21678350850808</v>
      </c>
      <c r="T5269" s="154">
        <v>34.06480398214439</v>
      </c>
    </row>
    <row r="5270" spans="1:20" x14ac:dyDescent="0.45">
      <c r="A5270" s="154" t="s">
        <v>331</v>
      </c>
      <c r="B5270" s="154">
        <v>2026</v>
      </c>
      <c r="C5270" s="155">
        <v>46309</v>
      </c>
      <c r="D5270" s="154" t="s">
        <v>103</v>
      </c>
      <c r="E5270" s="154" t="s">
        <v>1943</v>
      </c>
      <c r="F5270" s="154">
        <v>4</v>
      </c>
      <c r="G5270" s="154">
        <v>4</v>
      </c>
      <c r="H5270" s="154" t="s">
        <v>6196</v>
      </c>
      <c r="I5270" s="154"/>
      <c r="J5270" s="154" t="s">
        <v>526</v>
      </c>
      <c r="K5270" s="154" t="s">
        <v>49</v>
      </c>
      <c r="L5270" s="154"/>
      <c r="M5270" s="154">
        <v>23</v>
      </c>
      <c r="N5270" s="154">
        <v>21.292897118504779</v>
      </c>
      <c r="O5270" s="154">
        <v>4.7480454534041812</v>
      </c>
      <c r="P5270" s="154">
        <v>7.0487607582922394</v>
      </c>
      <c r="Q5270" s="154">
        <v>23.613189713382528</v>
      </c>
      <c r="R5270" s="154">
        <v>4.5926724301600466</v>
      </c>
      <c r="S5270" s="154">
        <v>9.8351724229023922</v>
      </c>
      <c r="T5270" s="154">
        <v>34.06480398214439</v>
      </c>
    </row>
    <row r="5271" spans="1:20" x14ac:dyDescent="0.45">
      <c r="A5271" s="154" t="s">
        <v>331</v>
      </c>
      <c r="B5271" s="154">
        <v>2026</v>
      </c>
      <c r="C5271" s="155">
        <v>46309</v>
      </c>
      <c r="D5271" s="154" t="s">
        <v>103</v>
      </c>
      <c r="E5271" s="154" t="s">
        <v>1943</v>
      </c>
      <c r="F5271" s="154">
        <v>4</v>
      </c>
      <c r="G5271" s="154">
        <v>5</v>
      </c>
      <c r="H5271" s="154" t="s">
        <v>6196</v>
      </c>
      <c r="I5271" s="154"/>
      <c r="J5271" s="154" t="s">
        <v>489</v>
      </c>
      <c r="K5271" s="154" t="s">
        <v>67</v>
      </c>
      <c r="L5271" s="154"/>
      <c r="M5271" s="154">
        <v>23</v>
      </c>
      <c r="N5271" s="154">
        <v>26.130828259109791</v>
      </c>
      <c r="O5271" s="154">
        <v>4.2894397170770722</v>
      </c>
      <c r="P5271" s="154">
        <v>13.26250910787857</v>
      </c>
      <c r="Q5271" s="154">
        <v>26.200363424529389</v>
      </c>
      <c r="R5271" s="154">
        <v>4.2596978909560397</v>
      </c>
      <c r="S5271" s="154">
        <v>13.421269751661271</v>
      </c>
      <c r="T5271" s="154">
        <v>34.06480398214439</v>
      </c>
    </row>
    <row r="5272" spans="1:20" x14ac:dyDescent="0.45">
      <c r="A5272" s="154" t="s">
        <v>331</v>
      </c>
      <c r="B5272" s="154">
        <v>2026</v>
      </c>
      <c r="C5272" s="155">
        <v>46309</v>
      </c>
      <c r="D5272" s="154" t="s">
        <v>103</v>
      </c>
      <c r="E5272" s="154" t="s">
        <v>1943</v>
      </c>
      <c r="F5272" s="154">
        <v>4</v>
      </c>
      <c r="G5272" s="154">
        <v>6</v>
      </c>
      <c r="H5272" s="154" t="s">
        <v>6196</v>
      </c>
      <c r="I5272" s="154"/>
      <c r="J5272" s="154" t="s">
        <v>447</v>
      </c>
      <c r="K5272" s="154" t="s">
        <v>58</v>
      </c>
      <c r="L5272" s="154"/>
      <c r="M5272" s="154">
        <v>27</v>
      </c>
      <c r="N5272" s="154">
        <v>24.173690322738238</v>
      </c>
      <c r="O5272" s="154">
        <v>4.3726520786868397</v>
      </c>
      <c r="P5272" s="154">
        <v>11.05573408667772</v>
      </c>
      <c r="Q5272" s="154">
        <v>23.70992066417644</v>
      </c>
      <c r="R5272" s="154">
        <v>4.3314253260853519</v>
      </c>
      <c r="S5272" s="154">
        <v>10.71564468592039</v>
      </c>
      <c r="T5272" s="154">
        <v>34.06480398214439</v>
      </c>
    </row>
    <row r="5273" spans="1:20" x14ac:dyDescent="0.45">
      <c r="A5273" s="154" t="s">
        <v>331</v>
      </c>
      <c r="B5273" s="154">
        <v>2026</v>
      </c>
      <c r="C5273" s="155">
        <v>46309</v>
      </c>
      <c r="D5273" s="154" t="s">
        <v>103</v>
      </c>
      <c r="E5273" s="154" t="s">
        <v>1943</v>
      </c>
      <c r="F5273" s="154">
        <v>4</v>
      </c>
      <c r="G5273" s="154">
        <v>7</v>
      </c>
      <c r="H5273" s="154" t="s">
        <v>6196</v>
      </c>
      <c r="I5273" s="154"/>
      <c r="J5273" s="154" t="s">
        <v>346</v>
      </c>
      <c r="K5273" s="154" t="s">
        <v>52</v>
      </c>
      <c r="L5273" s="154"/>
      <c r="M5273" s="154">
        <v>13</v>
      </c>
      <c r="N5273" s="154">
        <v>34.328065015538208</v>
      </c>
      <c r="O5273" s="154">
        <v>4.312623407358755</v>
      </c>
      <c r="P5273" s="154">
        <v>21.390194793461941</v>
      </c>
      <c r="Q5273" s="154">
        <v>30.662046700996449</v>
      </c>
      <c r="R5273" s="154">
        <v>4.3360400470034479</v>
      </c>
      <c r="S5273" s="154">
        <v>17.653926559986111</v>
      </c>
      <c r="T5273" s="154">
        <v>34.06480398214439</v>
      </c>
    </row>
    <row r="5274" spans="1:20" x14ac:dyDescent="0.45">
      <c r="A5274" s="156" t="s">
        <v>331</v>
      </c>
      <c r="B5274" s="156">
        <v>2026</v>
      </c>
      <c r="C5274" s="157">
        <v>46309</v>
      </c>
      <c r="D5274" s="156" t="s">
        <v>103</v>
      </c>
      <c r="E5274" s="156" t="s">
        <v>1943</v>
      </c>
      <c r="F5274" s="156">
        <v>5</v>
      </c>
      <c r="G5274" s="156">
        <v>1</v>
      </c>
      <c r="H5274" s="156" t="s">
        <v>6197</v>
      </c>
      <c r="I5274" s="156"/>
      <c r="J5274" s="156" t="s">
        <v>480</v>
      </c>
      <c r="K5274" s="156" t="s">
        <v>43</v>
      </c>
      <c r="L5274" s="156"/>
      <c r="M5274" s="156">
        <v>12</v>
      </c>
      <c r="N5274" s="156">
        <v>38.611034192068821</v>
      </c>
      <c r="O5274" s="156">
        <v>4.5064644065314843</v>
      </c>
      <c r="P5274" s="156">
        <v>25.091640972474369</v>
      </c>
      <c r="Q5274" s="156">
        <v>40.849856002956543</v>
      </c>
      <c r="R5274" s="156">
        <v>4.5506402748245556</v>
      </c>
      <c r="S5274" s="156">
        <v>27.197935178482869</v>
      </c>
      <c r="T5274" s="156">
        <v>29.02300811265016</v>
      </c>
    </row>
    <row r="5275" spans="1:20" x14ac:dyDescent="0.45">
      <c r="A5275" s="156" t="s">
        <v>331</v>
      </c>
      <c r="B5275" s="156">
        <v>2026</v>
      </c>
      <c r="C5275" s="157">
        <v>46309</v>
      </c>
      <c r="D5275" s="156" t="s">
        <v>103</v>
      </c>
      <c r="E5275" s="156" t="s">
        <v>1943</v>
      </c>
      <c r="F5275" s="156">
        <v>5</v>
      </c>
      <c r="G5275" s="156">
        <v>2</v>
      </c>
      <c r="H5275" s="156" t="s">
        <v>6197</v>
      </c>
      <c r="I5275" s="156"/>
      <c r="J5275" s="156" t="s">
        <v>523</v>
      </c>
      <c r="K5275" s="156" t="s">
        <v>524</v>
      </c>
      <c r="L5275" s="156"/>
      <c r="M5275" s="156">
        <v>1</v>
      </c>
      <c r="N5275" s="156">
        <v>41.223121222946979</v>
      </c>
      <c r="O5275" s="156">
        <v>4.3914440580805572</v>
      </c>
      <c r="P5275" s="156">
        <v>28.048789048705309</v>
      </c>
      <c r="Q5275" s="156">
        <v>41.149792689752417</v>
      </c>
      <c r="R5275" s="156">
        <v>4.3841246564386838</v>
      </c>
      <c r="S5275" s="156">
        <v>27.997418720436372</v>
      </c>
      <c r="T5275" s="156">
        <v>29.02300811265016</v>
      </c>
    </row>
    <row r="5276" spans="1:20" x14ac:dyDescent="0.45">
      <c r="A5276" s="156" t="s">
        <v>331</v>
      </c>
      <c r="B5276" s="156">
        <v>2026</v>
      </c>
      <c r="C5276" s="157">
        <v>46309</v>
      </c>
      <c r="D5276" s="156" t="s">
        <v>103</v>
      </c>
      <c r="E5276" s="156" t="s">
        <v>1943</v>
      </c>
      <c r="F5276" s="156">
        <v>5</v>
      </c>
      <c r="G5276" s="156">
        <v>3</v>
      </c>
      <c r="H5276" s="156" t="s">
        <v>6197</v>
      </c>
      <c r="I5276" s="156"/>
      <c r="J5276" s="156" t="s">
        <v>475</v>
      </c>
      <c r="K5276" s="156" t="s">
        <v>265</v>
      </c>
      <c r="L5276" s="156"/>
      <c r="M5276" s="156">
        <v>31</v>
      </c>
      <c r="N5276" s="156">
        <v>25.99256324257977</v>
      </c>
      <c r="O5276" s="156">
        <v>4.2818493246156066</v>
      </c>
      <c r="P5276" s="156">
        <v>13.14701526873295</v>
      </c>
      <c r="Q5276" s="156">
        <v>27.569793503668709</v>
      </c>
      <c r="R5276" s="156">
        <v>4.2659763065748253</v>
      </c>
      <c r="S5276" s="156">
        <v>14.771864583944231</v>
      </c>
      <c r="T5276" s="156">
        <v>29.02300811265016</v>
      </c>
    </row>
    <row r="5277" spans="1:20" x14ac:dyDescent="0.45">
      <c r="A5277" s="156" t="s">
        <v>331</v>
      </c>
      <c r="B5277" s="156">
        <v>2026</v>
      </c>
      <c r="C5277" s="157">
        <v>46309</v>
      </c>
      <c r="D5277" s="156" t="s">
        <v>103</v>
      </c>
      <c r="E5277" s="156" t="s">
        <v>1943</v>
      </c>
      <c r="F5277" s="156">
        <v>5</v>
      </c>
      <c r="G5277" s="156">
        <v>4</v>
      </c>
      <c r="H5277" s="156" t="s">
        <v>6197</v>
      </c>
      <c r="I5277" s="156"/>
      <c r="J5277" s="156" t="s">
        <v>558</v>
      </c>
      <c r="K5277" s="156" t="s">
        <v>46</v>
      </c>
      <c r="L5277" s="156"/>
      <c r="M5277" s="156">
        <v>6</v>
      </c>
      <c r="N5277" s="156">
        <v>30.858899699914399</v>
      </c>
      <c r="O5277" s="156">
        <v>4.5034964766431251</v>
      </c>
      <c r="P5277" s="156">
        <v>17.34841026998502</v>
      </c>
      <c r="Q5277" s="156">
        <v>30.361700144018691</v>
      </c>
      <c r="R5277" s="156">
        <v>4.4141250309644784</v>
      </c>
      <c r="S5277" s="156">
        <v>17.119325051125259</v>
      </c>
      <c r="T5277" s="156">
        <v>29.02300811265016</v>
      </c>
    </row>
    <row r="5278" spans="1:20" x14ac:dyDescent="0.45">
      <c r="A5278" s="156" t="s">
        <v>331</v>
      </c>
      <c r="B5278" s="156">
        <v>2026</v>
      </c>
      <c r="C5278" s="157">
        <v>46309</v>
      </c>
      <c r="D5278" s="156" t="s">
        <v>103</v>
      </c>
      <c r="E5278" s="156" t="s">
        <v>1943</v>
      </c>
      <c r="F5278" s="156">
        <v>5</v>
      </c>
      <c r="G5278" s="156">
        <v>5</v>
      </c>
      <c r="H5278" s="156" t="s">
        <v>6197</v>
      </c>
      <c r="I5278" s="156"/>
      <c r="J5278" s="156" t="s">
        <v>459</v>
      </c>
      <c r="K5278" s="156" t="s">
        <v>143</v>
      </c>
      <c r="L5278" s="156"/>
      <c r="M5278" s="156">
        <v>23</v>
      </c>
      <c r="N5278" s="156">
        <v>18.89148055323043</v>
      </c>
      <c r="O5278" s="156">
        <v>4.295377806072282</v>
      </c>
      <c r="P5278" s="156">
        <v>6.0053471350135874</v>
      </c>
      <c r="Q5278" s="156">
        <v>19.81064044903416</v>
      </c>
      <c r="R5278" s="156">
        <v>4.2694000534038947</v>
      </c>
      <c r="S5278" s="156">
        <v>7.0024402888224726</v>
      </c>
      <c r="T5278" s="156">
        <v>29.02300811265016</v>
      </c>
    </row>
    <row r="5279" spans="1:20" x14ac:dyDescent="0.45">
      <c r="A5279" s="156" t="s">
        <v>331</v>
      </c>
      <c r="B5279" s="156">
        <v>2026</v>
      </c>
      <c r="C5279" s="157">
        <v>46309</v>
      </c>
      <c r="D5279" s="156" t="s">
        <v>103</v>
      </c>
      <c r="E5279" s="156" t="s">
        <v>1943</v>
      </c>
      <c r="F5279" s="156">
        <v>5</v>
      </c>
      <c r="G5279" s="156">
        <v>6</v>
      </c>
      <c r="H5279" s="156" t="s">
        <v>6197</v>
      </c>
      <c r="I5279" s="156"/>
      <c r="J5279" s="156" t="s">
        <v>425</v>
      </c>
      <c r="K5279" s="156" t="s">
        <v>96</v>
      </c>
      <c r="L5279" s="156"/>
      <c r="M5279" s="156">
        <v>16</v>
      </c>
      <c r="N5279" s="156">
        <v>31.28134433965058</v>
      </c>
      <c r="O5279" s="156">
        <v>4.4645212993274486</v>
      </c>
      <c r="P5279" s="156">
        <v>17.88778044166823</v>
      </c>
      <c r="Q5279" s="156">
        <v>28.506544270037111</v>
      </c>
      <c r="R5279" s="156">
        <v>4.4113416330006112</v>
      </c>
      <c r="S5279" s="156">
        <v>15.272519371035269</v>
      </c>
      <c r="T5279" s="156">
        <v>29.02300811265016</v>
      </c>
    </row>
    <row r="5280" spans="1:20" x14ac:dyDescent="0.45">
      <c r="A5280" s="156" t="s">
        <v>331</v>
      </c>
      <c r="B5280" s="156">
        <v>2026</v>
      </c>
      <c r="C5280" s="157">
        <v>46309</v>
      </c>
      <c r="D5280" s="156" t="s">
        <v>103</v>
      </c>
      <c r="E5280" s="156" t="s">
        <v>1943</v>
      </c>
      <c r="F5280" s="156">
        <v>5</v>
      </c>
      <c r="G5280" s="156">
        <v>7</v>
      </c>
      <c r="H5280" s="156" t="s">
        <v>6197</v>
      </c>
      <c r="I5280" s="156"/>
      <c r="J5280" s="156" t="s">
        <v>542</v>
      </c>
      <c r="K5280" s="156" t="s">
        <v>543</v>
      </c>
      <c r="L5280" s="156"/>
      <c r="M5280" s="156">
        <v>35</v>
      </c>
      <c r="N5280" s="156">
        <v>16.302613538160141</v>
      </c>
      <c r="O5280" s="156">
        <v>4.69717770294021</v>
      </c>
      <c r="P5280" s="156">
        <v>2.2110804293395141</v>
      </c>
      <c r="Q5280" s="156">
        <v>14.6195975502736</v>
      </c>
      <c r="R5280" s="156">
        <v>4.7254861707687006</v>
      </c>
      <c r="S5280" s="156">
        <v>0.44313903796749621</v>
      </c>
      <c r="T5280" s="156">
        <v>29.02300811265016</v>
      </c>
    </row>
    <row r="5281" spans="1:20" x14ac:dyDescent="0.45">
      <c r="A5281" s="130" t="s">
        <v>331</v>
      </c>
      <c r="B5281" s="130">
        <v>2026</v>
      </c>
      <c r="C5281" s="131">
        <v>46309</v>
      </c>
      <c r="D5281" s="130" t="s">
        <v>103</v>
      </c>
      <c r="E5281" s="130" t="s">
        <v>5233</v>
      </c>
      <c r="F5281" s="130">
        <v>1</v>
      </c>
      <c r="G5281" s="130">
        <v>1</v>
      </c>
      <c r="H5281" s="130" t="s">
        <v>6198</v>
      </c>
      <c r="I5281" s="130"/>
      <c r="J5281" s="130" t="s">
        <v>558</v>
      </c>
      <c r="K5281" s="130" t="s">
        <v>46</v>
      </c>
      <c r="L5281" s="130"/>
      <c r="M5281" s="130">
        <v>6</v>
      </c>
      <c r="N5281" s="130">
        <v>30.361700144018691</v>
      </c>
      <c r="O5281" s="130">
        <v>4.4141250309644784</v>
      </c>
      <c r="P5281" s="130">
        <v>17.119325051125259</v>
      </c>
      <c r="Q5281" s="130">
        <v>32.562625308084819</v>
      </c>
      <c r="R5281" s="130">
        <v>4.4667721831261131</v>
      </c>
      <c r="S5281" s="130">
        <v>19.16230875870648</v>
      </c>
      <c r="T5281" s="130">
        <v>25.22431403307376</v>
      </c>
    </row>
    <row r="5282" spans="1:20" x14ac:dyDescent="0.45">
      <c r="A5282" s="130" t="s">
        <v>331</v>
      </c>
      <c r="B5282" s="130">
        <v>2026</v>
      </c>
      <c r="C5282" s="131">
        <v>46309</v>
      </c>
      <c r="D5282" s="130" t="s">
        <v>103</v>
      </c>
      <c r="E5282" s="130" t="s">
        <v>5233</v>
      </c>
      <c r="F5282" s="130">
        <v>1</v>
      </c>
      <c r="G5282" s="130">
        <v>2</v>
      </c>
      <c r="H5282" s="130" t="s">
        <v>6198</v>
      </c>
      <c r="I5282" s="130"/>
      <c r="J5282" s="130" t="s">
        <v>462</v>
      </c>
      <c r="K5282" s="130" t="s">
        <v>115</v>
      </c>
      <c r="L5282" s="130"/>
      <c r="M5282" s="130">
        <v>13</v>
      </c>
      <c r="N5282" s="130">
        <v>28.43156781168841</v>
      </c>
      <c r="O5282" s="130">
        <v>4.2380832260688699</v>
      </c>
      <c r="P5282" s="130">
        <v>15.7173181334818</v>
      </c>
      <c r="Q5282" s="130">
        <v>29.352615800974348</v>
      </c>
      <c r="R5282" s="130">
        <v>4.2511988672652654</v>
      </c>
      <c r="S5282" s="130">
        <v>16.59901919917856</v>
      </c>
      <c r="T5282" s="130">
        <v>25.22431403307376</v>
      </c>
    </row>
    <row r="5283" spans="1:20" x14ac:dyDescent="0.45">
      <c r="A5283" s="130" t="s">
        <v>331</v>
      </c>
      <c r="B5283" s="130">
        <v>2026</v>
      </c>
      <c r="C5283" s="131">
        <v>46309</v>
      </c>
      <c r="D5283" s="130" t="s">
        <v>103</v>
      </c>
      <c r="E5283" s="130" t="s">
        <v>5233</v>
      </c>
      <c r="F5283" s="130">
        <v>1</v>
      </c>
      <c r="G5283" s="130">
        <v>3</v>
      </c>
      <c r="H5283" s="130" t="s">
        <v>6198</v>
      </c>
      <c r="I5283" s="130"/>
      <c r="J5283" s="130" t="s">
        <v>488</v>
      </c>
      <c r="K5283" s="130" t="s">
        <v>55</v>
      </c>
      <c r="L5283" s="130"/>
      <c r="M5283" s="130">
        <v>19</v>
      </c>
      <c r="N5283" s="130">
        <v>25.15195846634618</v>
      </c>
      <c r="O5283" s="130">
        <v>4.2843025131023156</v>
      </c>
      <c r="P5283" s="130">
        <v>12.299050927039231</v>
      </c>
      <c r="Q5283" s="130">
        <v>25.609008185402281</v>
      </c>
      <c r="R5283" s="130">
        <v>4.2629228693931944</v>
      </c>
      <c r="S5283" s="130">
        <v>12.820239577222701</v>
      </c>
      <c r="T5283" s="130">
        <v>25.22431403307376</v>
      </c>
    </row>
    <row r="5284" spans="1:20" x14ac:dyDescent="0.45">
      <c r="A5284" s="130" t="s">
        <v>331</v>
      </c>
      <c r="B5284" s="130">
        <v>2026</v>
      </c>
      <c r="C5284" s="131">
        <v>46309</v>
      </c>
      <c r="D5284" s="130" t="s">
        <v>103</v>
      </c>
      <c r="E5284" s="130" t="s">
        <v>5233</v>
      </c>
      <c r="F5284" s="130">
        <v>1</v>
      </c>
      <c r="G5284" s="130">
        <v>4</v>
      </c>
      <c r="H5284" s="130" t="s">
        <v>6198</v>
      </c>
      <c r="I5284" s="130"/>
      <c r="J5284" s="130" t="s">
        <v>526</v>
      </c>
      <c r="K5284" s="130" t="s">
        <v>49</v>
      </c>
      <c r="L5284" s="130"/>
      <c r="M5284" s="130">
        <v>23</v>
      </c>
      <c r="N5284" s="130">
        <v>23.613189713382528</v>
      </c>
      <c r="O5284" s="130">
        <v>4.5926724301600466</v>
      </c>
      <c r="P5284" s="130">
        <v>9.8351724229023922</v>
      </c>
      <c r="Q5284" s="130">
        <v>23.327078394408009</v>
      </c>
      <c r="R5284" s="130">
        <v>4.4816354673214809</v>
      </c>
      <c r="S5284" s="130">
        <v>9.8821719924435634</v>
      </c>
      <c r="T5284" s="130">
        <v>25.22431403307376</v>
      </c>
    </row>
    <row r="5285" spans="1:20" x14ac:dyDescent="0.45">
      <c r="A5285" s="130" t="s">
        <v>331</v>
      </c>
      <c r="B5285" s="130">
        <v>2026</v>
      </c>
      <c r="C5285" s="131">
        <v>46309</v>
      </c>
      <c r="D5285" s="130" t="s">
        <v>103</v>
      </c>
      <c r="E5285" s="130" t="s">
        <v>5233</v>
      </c>
      <c r="F5285" s="130">
        <v>1</v>
      </c>
      <c r="G5285" s="130">
        <v>5</v>
      </c>
      <c r="H5285" s="130" t="s">
        <v>6198</v>
      </c>
      <c r="I5285" s="130"/>
      <c r="J5285" s="130" t="s">
        <v>545</v>
      </c>
      <c r="K5285" s="130" t="s">
        <v>265</v>
      </c>
      <c r="L5285" s="130"/>
      <c r="M5285" s="130">
        <v>27</v>
      </c>
      <c r="N5285" s="130">
        <v>18.366259923023819</v>
      </c>
      <c r="O5285" s="130">
        <v>4.4974924845555968</v>
      </c>
      <c r="P5285" s="130">
        <v>4.8737824693570282</v>
      </c>
      <c r="Q5285" s="130">
        <v>18.07686448117197</v>
      </c>
      <c r="R5285" s="130">
        <v>4.4332697400486154</v>
      </c>
      <c r="S5285" s="130">
        <v>4.7770552610261241</v>
      </c>
      <c r="T5285" s="130">
        <v>25.22431403307376</v>
      </c>
    </row>
    <row r="5286" spans="1:20" x14ac:dyDescent="0.45">
      <c r="A5286" s="130" t="s">
        <v>331</v>
      </c>
      <c r="B5286" s="130">
        <v>2026</v>
      </c>
      <c r="C5286" s="131">
        <v>46309</v>
      </c>
      <c r="D5286" s="130" t="s">
        <v>103</v>
      </c>
      <c r="E5286" s="130" t="s">
        <v>5233</v>
      </c>
      <c r="F5286" s="130">
        <v>1</v>
      </c>
      <c r="G5286" s="130">
        <v>6</v>
      </c>
      <c r="H5286" s="130" t="s">
        <v>6198</v>
      </c>
      <c r="I5286" s="130"/>
      <c r="J5286" s="130" t="s">
        <v>403</v>
      </c>
      <c r="K5286" s="130" t="s">
        <v>61</v>
      </c>
      <c r="L5286" s="130"/>
      <c r="M5286" s="130">
        <v>31</v>
      </c>
      <c r="N5286" s="130">
        <v>25.421208139982941</v>
      </c>
      <c r="O5286" s="130">
        <v>4.3543745428037646</v>
      </c>
      <c r="P5286" s="130">
        <v>12.35808451157164</v>
      </c>
      <c r="Q5286" s="130">
        <v>22.371145781290529</v>
      </c>
      <c r="R5286" s="130">
        <v>4.388802480668156</v>
      </c>
      <c r="S5286" s="130">
        <v>9.2047383392860578</v>
      </c>
      <c r="T5286" s="130">
        <v>25.22431403307376</v>
      </c>
    </row>
    <row r="5287" spans="1:20" x14ac:dyDescent="0.45">
      <c r="A5287" s="150" t="s">
        <v>331</v>
      </c>
      <c r="B5287" s="150">
        <v>2026</v>
      </c>
      <c r="C5287" s="151">
        <v>46309</v>
      </c>
      <c r="D5287" s="150" t="s">
        <v>103</v>
      </c>
      <c r="E5287" s="150" t="s">
        <v>5233</v>
      </c>
      <c r="F5287" s="150">
        <v>2</v>
      </c>
      <c r="G5287" s="150">
        <v>1</v>
      </c>
      <c r="H5287" s="150" t="s">
        <v>6199</v>
      </c>
      <c r="I5287" s="150"/>
      <c r="J5287" s="150" t="s">
        <v>541</v>
      </c>
      <c r="K5287" s="150" t="s">
        <v>49</v>
      </c>
      <c r="L5287" s="150"/>
      <c r="M5287" s="150">
        <v>9</v>
      </c>
      <c r="N5287" s="150">
        <v>29.00707328851464</v>
      </c>
      <c r="O5287" s="150">
        <v>4.4228446736773357</v>
      </c>
      <c r="P5287" s="150">
        <v>15.738539267482629</v>
      </c>
      <c r="Q5287" s="150">
        <v>31.947434891374289</v>
      </c>
      <c r="R5287" s="150">
        <v>4.4488053611453022</v>
      </c>
      <c r="S5287" s="150">
        <v>18.601018807938381</v>
      </c>
      <c r="T5287" s="150">
        <v>28.206582132563241</v>
      </c>
    </row>
    <row r="5288" spans="1:20" x14ac:dyDescent="0.45">
      <c r="A5288" s="150" t="s">
        <v>331</v>
      </c>
      <c r="B5288" s="150">
        <v>2026</v>
      </c>
      <c r="C5288" s="151">
        <v>46309</v>
      </c>
      <c r="D5288" s="150" t="s">
        <v>103</v>
      </c>
      <c r="E5288" s="150" t="s">
        <v>5233</v>
      </c>
      <c r="F5288" s="150">
        <v>2</v>
      </c>
      <c r="G5288" s="150">
        <v>2</v>
      </c>
      <c r="H5288" s="150" t="s">
        <v>6199</v>
      </c>
      <c r="I5288" s="150"/>
      <c r="J5288" s="150" t="s">
        <v>441</v>
      </c>
      <c r="K5288" s="150" t="s">
        <v>34</v>
      </c>
      <c r="L5288" s="150"/>
      <c r="M5288" s="150">
        <v>5</v>
      </c>
      <c r="N5288" s="150">
        <v>35.951435331934363</v>
      </c>
      <c r="O5288" s="150">
        <v>4.2654067959456521</v>
      </c>
      <c r="P5288" s="150">
        <v>23.155214944097398</v>
      </c>
      <c r="Q5288" s="150">
        <v>36.016248333910937</v>
      </c>
      <c r="R5288" s="150">
        <v>4.2704784889105554</v>
      </c>
      <c r="S5288" s="150">
        <v>23.204812867179282</v>
      </c>
      <c r="T5288" s="150">
        <v>28.206582132563241</v>
      </c>
    </row>
    <row r="5289" spans="1:20" x14ac:dyDescent="0.45">
      <c r="A5289" s="150" t="s">
        <v>331</v>
      </c>
      <c r="B5289" s="150">
        <v>2026</v>
      </c>
      <c r="C5289" s="151">
        <v>46309</v>
      </c>
      <c r="D5289" s="150" t="s">
        <v>103</v>
      </c>
      <c r="E5289" s="150" t="s">
        <v>5233</v>
      </c>
      <c r="F5289" s="150">
        <v>2</v>
      </c>
      <c r="G5289" s="150">
        <v>3</v>
      </c>
      <c r="H5289" s="150" t="s">
        <v>6199</v>
      </c>
      <c r="I5289" s="150"/>
      <c r="J5289" s="150" t="s">
        <v>431</v>
      </c>
      <c r="K5289" s="150" t="s">
        <v>79</v>
      </c>
      <c r="L5289" s="150"/>
      <c r="M5289" s="150">
        <v>19</v>
      </c>
      <c r="N5289" s="150">
        <v>30.032821999178829</v>
      </c>
      <c r="O5289" s="150">
        <v>4.2387091034906907</v>
      </c>
      <c r="P5289" s="150">
        <v>17.31669468870675</v>
      </c>
      <c r="Q5289" s="150">
        <v>30.12340490655119</v>
      </c>
      <c r="R5289" s="150">
        <v>4.2315995909238397</v>
      </c>
      <c r="S5289" s="150">
        <v>17.42860613377967</v>
      </c>
      <c r="T5289" s="150">
        <v>28.206582132563241</v>
      </c>
    </row>
    <row r="5290" spans="1:20" x14ac:dyDescent="0.45">
      <c r="A5290" s="150" t="s">
        <v>331</v>
      </c>
      <c r="B5290" s="150">
        <v>2026</v>
      </c>
      <c r="C5290" s="151">
        <v>46309</v>
      </c>
      <c r="D5290" s="150" t="s">
        <v>103</v>
      </c>
      <c r="E5290" s="150" t="s">
        <v>5233</v>
      </c>
      <c r="F5290" s="150">
        <v>2</v>
      </c>
      <c r="G5290" s="150">
        <v>4</v>
      </c>
      <c r="H5290" s="150" t="s">
        <v>6199</v>
      </c>
      <c r="I5290" s="150"/>
      <c r="J5290" s="150" t="s">
        <v>459</v>
      </c>
      <c r="K5290" s="150" t="s">
        <v>143</v>
      </c>
      <c r="L5290" s="150"/>
      <c r="M5290" s="150">
        <v>23</v>
      </c>
      <c r="N5290" s="150">
        <v>19.81064044903416</v>
      </c>
      <c r="O5290" s="150">
        <v>4.2694000534038947</v>
      </c>
      <c r="P5290" s="150">
        <v>7.0024402888224726</v>
      </c>
      <c r="Q5290" s="150">
        <v>20.869197501141731</v>
      </c>
      <c r="R5290" s="150">
        <v>4.2490144687466671</v>
      </c>
      <c r="S5290" s="150">
        <v>8.1221540949017257</v>
      </c>
      <c r="T5290" s="150">
        <v>28.206582132563241</v>
      </c>
    </row>
    <row r="5291" spans="1:20" x14ac:dyDescent="0.45">
      <c r="A5291" s="150" t="s">
        <v>331</v>
      </c>
      <c r="B5291" s="150">
        <v>2026</v>
      </c>
      <c r="C5291" s="151">
        <v>46309</v>
      </c>
      <c r="D5291" s="150" t="s">
        <v>103</v>
      </c>
      <c r="E5291" s="150" t="s">
        <v>5233</v>
      </c>
      <c r="F5291" s="150">
        <v>2</v>
      </c>
      <c r="G5291" s="150">
        <v>5</v>
      </c>
      <c r="H5291" s="150" t="s">
        <v>6199</v>
      </c>
      <c r="I5291" s="150"/>
      <c r="J5291" s="150" t="s">
        <v>447</v>
      </c>
      <c r="K5291" s="150" t="s">
        <v>58</v>
      </c>
      <c r="L5291" s="150"/>
      <c r="M5291" s="150">
        <v>27</v>
      </c>
      <c r="N5291" s="150">
        <v>23.70992066417644</v>
      </c>
      <c r="O5291" s="150">
        <v>4.3314253260853519</v>
      </c>
      <c r="P5291" s="150">
        <v>10.71564468592039</v>
      </c>
      <c r="Q5291" s="150">
        <v>23.003923886981561</v>
      </c>
      <c r="R5291" s="150">
        <v>4.3048056274561679</v>
      </c>
      <c r="S5291" s="150">
        <v>10.089507004613059</v>
      </c>
      <c r="T5291" s="150">
        <v>28.206582132563241</v>
      </c>
    </row>
    <row r="5292" spans="1:20" x14ac:dyDescent="0.45">
      <c r="A5292" s="150" t="s">
        <v>331</v>
      </c>
      <c r="B5292" s="150">
        <v>2026</v>
      </c>
      <c r="C5292" s="151">
        <v>46309</v>
      </c>
      <c r="D5292" s="150" t="s">
        <v>103</v>
      </c>
      <c r="E5292" s="150" t="s">
        <v>5233</v>
      </c>
      <c r="F5292" s="150">
        <v>2</v>
      </c>
      <c r="G5292" s="150">
        <v>6</v>
      </c>
      <c r="H5292" s="150" t="s">
        <v>6199</v>
      </c>
      <c r="I5292" s="150"/>
      <c r="J5292" s="150" t="s">
        <v>262</v>
      </c>
      <c r="K5292" s="150" t="s">
        <v>46</v>
      </c>
      <c r="L5292" s="150"/>
      <c r="M5292" s="150">
        <v>31</v>
      </c>
      <c r="N5292" s="150">
        <v>30.727601062541019</v>
      </c>
      <c r="O5292" s="150">
        <v>4.2305639498652363</v>
      </c>
      <c r="P5292" s="150">
        <v>18.03590921294531</v>
      </c>
      <c r="Q5292" s="150">
        <v>27.48520796333537</v>
      </c>
      <c r="R5292" s="150">
        <v>4.282133067103282</v>
      </c>
      <c r="S5292" s="150">
        <v>14.638808762025519</v>
      </c>
      <c r="T5292" s="150">
        <v>28.206582132563241</v>
      </c>
    </row>
    <row r="5293" spans="1:20" x14ac:dyDescent="0.45">
      <c r="A5293" s="152" t="s">
        <v>331</v>
      </c>
      <c r="B5293" s="152">
        <v>2026</v>
      </c>
      <c r="C5293" s="153">
        <v>46309</v>
      </c>
      <c r="D5293" s="152" t="s">
        <v>103</v>
      </c>
      <c r="E5293" s="152" t="s">
        <v>5233</v>
      </c>
      <c r="F5293" s="152">
        <v>3</v>
      </c>
      <c r="G5293" s="152">
        <v>1</v>
      </c>
      <c r="H5293" s="152" t="s">
        <v>6200</v>
      </c>
      <c r="I5293" s="152"/>
      <c r="J5293" s="152" t="s">
        <v>425</v>
      </c>
      <c r="K5293" s="152" t="s">
        <v>96</v>
      </c>
      <c r="L5293" s="152"/>
      <c r="M5293" s="152">
        <v>16</v>
      </c>
      <c r="N5293" s="152">
        <v>28.506544270037111</v>
      </c>
      <c r="O5293" s="152">
        <v>4.4113416330006112</v>
      </c>
      <c r="P5293" s="152">
        <v>15.272519371035269</v>
      </c>
      <c r="Q5293" s="152">
        <v>31.654896752105738</v>
      </c>
      <c r="R5293" s="152">
        <v>4.4228380377270478</v>
      </c>
      <c r="S5293" s="152">
        <v>18.386382638924601</v>
      </c>
      <c r="T5293" s="152">
        <v>29.80392026609605</v>
      </c>
    </row>
    <row r="5294" spans="1:20" x14ac:dyDescent="0.45">
      <c r="A5294" s="152" t="s">
        <v>331</v>
      </c>
      <c r="B5294" s="152">
        <v>2026</v>
      </c>
      <c r="C5294" s="153">
        <v>46309</v>
      </c>
      <c r="D5294" s="152" t="s">
        <v>103</v>
      </c>
      <c r="E5294" s="152" t="s">
        <v>5233</v>
      </c>
      <c r="F5294" s="152">
        <v>3</v>
      </c>
      <c r="G5294" s="152">
        <v>2</v>
      </c>
      <c r="H5294" s="152" t="s">
        <v>6200</v>
      </c>
      <c r="I5294" s="152"/>
      <c r="J5294" s="152" t="s">
        <v>346</v>
      </c>
      <c r="K5294" s="152" t="s">
        <v>52</v>
      </c>
      <c r="L5294" s="152"/>
      <c r="M5294" s="152">
        <v>13</v>
      </c>
      <c r="N5294" s="152">
        <v>30.662046700996449</v>
      </c>
      <c r="O5294" s="152">
        <v>4.3360400470034479</v>
      </c>
      <c r="P5294" s="152">
        <v>17.653926559986111</v>
      </c>
      <c r="Q5294" s="152">
        <v>32.034830309421892</v>
      </c>
      <c r="R5294" s="152">
        <v>4.3035441681284414</v>
      </c>
      <c r="S5294" s="152">
        <v>19.12419780503657</v>
      </c>
      <c r="T5294" s="152">
        <v>29.80392026609605</v>
      </c>
    </row>
    <row r="5295" spans="1:20" x14ac:dyDescent="0.45">
      <c r="A5295" s="152" t="s">
        <v>331</v>
      </c>
      <c r="B5295" s="152">
        <v>2026</v>
      </c>
      <c r="C5295" s="153">
        <v>46309</v>
      </c>
      <c r="D5295" s="152" t="s">
        <v>103</v>
      </c>
      <c r="E5295" s="152" t="s">
        <v>5233</v>
      </c>
      <c r="F5295" s="152">
        <v>3</v>
      </c>
      <c r="G5295" s="152">
        <v>3</v>
      </c>
      <c r="H5295" s="152" t="s">
        <v>6200</v>
      </c>
      <c r="I5295" s="152"/>
      <c r="J5295" s="152" t="s">
        <v>397</v>
      </c>
      <c r="K5295" s="152" t="s">
        <v>177</v>
      </c>
      <c r="L5295" s="152"/>
      <c r="M5295" s="152">
        <v>19</v>
      </c>
      <c r="N5295" s="152">
        <v>36.543405588254672</v>
      </c>
      <c r="O5295" s="152">
        <v>4.2545140525820591</v>
      </c>
      <c r="P5295" s="152">
        <v>23.779863430508499</v>
      </c>
      <c r="Q5295" s="152">
        <v>35.785859238507037</v>
      </c>
      <c r="R5295" s="152">
        <v>4.2320926853702279</v>
      </c>
      <c r="S5295" s="152">
        <v>23.089581182396351</v>
      </c>
      <c r="T5295" s="152">
        <v>29.80392026609605</v>
      </c>
    </row>
    <row r="5296" spans="1:20" x14ac:dyDescent="0.45">
      <c r="A5296" s="152" t="s">
        <v>331</v>
      </c>
      <c r="B5296" s="152">
        <v>2026</v>
      </c>
      <c r="C5296" s="153">
        <v>46309</v>
      </c>
      <c r="D5296" s="152" t="s">
        <v>103</v>
      </c>
      <c r="E5296" s="152" t="s">
        <v>5233</v>
      </c>
      <c r="F5296" s="152">
        <v>3</v>
      </c>
      <c r="G5296" s="152">
        <v>4</v>
      </c>
      <c r="H5296" s="152" t="s">
        <v>6200</v>
      </c>
      <c r="I5296" s="152"/>
      <c r="J5296" s="152" t="s">
        <v>489</v>
      </c>
      <c r="K5296" s="152" t="s">
        <v>67</v>
      </c>
      <c r="L5296" s="152"/>
      <c r="M5296" s="152">
        <v>23</v>
      </c>
      <c r="N5296" s="152">
        <v>26.200363424529389</v>
      </c>
      <c r="O5296" s="152">
        <v>4.2596978909560397</v>
      </c>
      <c r="P5296" s="152">
        <v>13.421269751661271</v>
      </c>
      <c r="Q5296" s="152">
        <v>26.581696336039101</v>
      </c>
      <c r="R5296" s="152">
        <v>4.2390732816074763</v>
      </c>
      <c r="S5296" s="152">
        <v>13.864476491216671</v>
      </c>
      <c r="T5296" s="152">
        <v>29.80392026609605</v>
      </c>
    </row>
    <row r="5297" spans="1:20" x14ac:dyDescent="0.45">
      <c r="A5297" s="152" t="s">
        <v>331</v>
      </c>
      <c r="B5297" s="152">
        <v>2026</v>
      </c>
      <c r="C5297" s="153">
        <v>46309</v>
      </c>
      <c r="D5297" s="152" t="s">
        <v>103</v>
      </c>
      <c r="E5297" s="152" t="s">
        <v>5233</v>
      </c>
      <c r="F5297" s="152">
        <v>3</v>
      </c>
      <c r="G5297" s="152">
        <v>5</v>
      </c>
      <c r="H5297" s="152" t="s">
        <v>6200</v>
      </c>
      <c r="I5297" s="152"/>
      <c r="J5297" s="152" t="s">
        <v>529</v>
      </c>
      <c r="K5297" s="152" t="s">
        <v>121</v>
      </c>
      <c r="L5297" s="152"/>
      <c r="M5297" s="152">
        <v>27</v>
      </c>
      <c r="N5297" s="152">
        <v>35.249082414139437</v>
      </c>
      <c r="O5297" s="152">
        <v>4.262665965181677</v>
      </c>
      <c r="P5297" s="152">
        <v>22.461084518594401</v>
      </c>
      <c r="Q5297" s="152">
        <v>32.799816590351668</v>
      </c>
      <c r="R5297" s="152">
        <v>4.2619905156272093</v>
      </c>
      <c r="S5297" s="152">
        <v>20.013845043470049</v>
      </c>
      <c r="T5297" s="152">
        <v>29.80392026609605</v>
      </c>
    </row>
    <row r="5298" spans="1:20" x14ac:dyDescent="0.45">
      <c r="A5298" s="152" t="s">
        <v>331</v>
      </c>
      <c r="B5298" s="152">
        <v>2026</v>
      </c>
      <c r="C5298" s="153">
        <v>46309</v>
      </c>
      <c r="D5298" s="152" t="s">
        <v>103</v>
      </c>
      <c r="E5298" s="152" t="s">
        <v>5233</v>
      </c>
      <c r="F5298" s="152">
        <v>3</v>
      </c>
      <c r="G5298" s="152">
        <v>6</v>
      </c>
      <c r="H5298" s="152" t="s">
        <v>6200</v>
      </c>
      <c r="I5298" s="152"/>
      <c r="J5298" s="152" t="s">
        <v>549</v>
      </c>
      <c r="K5298" s="152" t="s">
        <v>91</v>
      </c>
      <c r="L5298" s="152"/>
      <c r="M5298" s="152">
        <v>31</v>
      </c>
      <c r="N5298" s="152">
        <v>21.66207919861926</v>
      </c>
      <c r="O5298" s="152">
        <v>5.0147588096960174</v>
      </c>
      <c r="P5298" s="152">
        <v>6.6178027695312061</v>
      </c>
      <c r="Q5298" s="152">
        <v>19.704041650302791</v>
      </c>
      <c r="R5298" s="152">
        <v>4.9674331051932912</v>
      </c>
      <c r="S5298" s="152">
        <v>4.8017423347229133</v>
      </c>
      <c r="T5298" s="152">
        <v>29.80392026609605</v>
      </c>
    </row>
    <row r="5299" spans="1:20" x14ac:dyDescent="0.45">
      <c r="A5299" s="154" t="s">
        <v>331</v>
      </c>
      <c r="B5299" s="154">
        <v>2026</v>
      </c>
      <c r="C5299" s="155">
        <v>46309</v>
      </c>
      <c r="D5299" s="154" t="s">
        <v>103</v>
      </c>
      <c r="E5299" s="154" t="s">
        <v>5233</v>
      </c>
      <c r="F5299" s="154">
        <v>4</v>
      </c>
      <c r="G5299" s="154">
        <v>1</v>
      </c>
      <c r="H5299" s="154" t="s">
        <v>6201</v>
      </c>
      <c r="I5299" s="154"/>
      <c r="J5299" s="154" t="s">
        <v>546</v>
      </c>
      <c r="K5299" s="154" t="s">
        <v>34</v>
      </c>
      <c r="L5299" s="154"/>
      <c r="M5299" s="154">
        <v>16</v>
      </c>
      <c r="N5299" s="154">
        <v>36.559740692812127</v>
      </c>
      <c r="O5299" s="154">
        <v>4.4476523947680198</v>
      </c>
      <c r="P5299" s="154">
        <v>23.21678350850808</v>
      </c>
      <c r="Q5299" s="154">
        <v>38.571649983313023</v>
      </c>
      <c r="R5299" s="154">
        <v>4.5031484796821282</v>
      </c>
      <c r="S5299" s="154">
        <v>25.062204544266638</v>
      </c>
      <c r="T5299" s="154">
        <v>27.225453342442471</v>
      </c>
    </row>
    <row r="5300" spans="1:20" x14ac:dyDescent="0.45">
      <c r="A5300" s="154" t="s">
        <v>331</v>
      </c>
      <c r="B5300" s="154">
        <v>2026</v>
      </c>
      <c r="C5300" s="155">
        <v>46309</v>
      </c>
      <c r="D5300" s="154" t="s">
        <v>103</v>
      </c>
      <c r="E5300" s="154" t="s">
        <v>5233</v>
      </c>
      <c r="F5300" s="154">
        <v>4</v>
      </c>
      <c r="G5300" s="154">
        <v>2</v>
      </c>
      <c r="H5300" s="154" t="s">
        <v>6201</v>
      </c>
      <c r="I5300" s="154"/>
      <c r="J5300" s="154" t="s">
        <v>446</v>
      </c>
      <c r="K5300" s="154" t="s">
        <v>37</v>
      </c>
      <c r="L5300" s="154"/>
      <c r="M5300" s="154">
        <v>11</v>
      </c>
      <c r="N5300" s="154">
        <v>33.075024701256773</v>
      </c>
      <c r="O5300" s="154">
        <v>4.3222969596341549</v>
      </c>
      <c r="P5300" s="154">
        <v>20.108133822354301</v>
      </c>
      <c r="Q5300" s="154">
        <v>34.035477387409813</v>
      </c>
      <c r="R5300" s="154">
        <v>4.3141536957002424</v>
      </c>
      <c r="S5300" s="154">
        <v>21.093016300309088</v>
      </c>
      <c r="T5300" s="154">
        <v>27.225453342442471</v>
      </c>
    </row>
    <row r="5301" spans="1:20" x14ac:dyDescent="0.45">
      <c r="A5301" s="154" t="s">
        <v>331</v>
      </c>
      <c r="B5301" s="154">
        <v>2026</v>
      </c>
      <c r="C5301" s="155">
        <v>46309</v>
      </c>
      <c r="D5301" s="154" t="s">
        <v>103</v>
      </c>
      <c r="E5301" s="154" t="s">
        <v>5233</v>
      </c>
      <c r="F5301" s="154">
        <v>4</v>
      </c>
      <c r="G5301" s="154">
        <v>3</v>
      </c>
      <c r="H5301" s="154" t="s">
        <v>6201</v>
      </c>
      <c r="I5301" s="154"/>
      <c r="J5301" s="154" t="s">
        <v>453</v>
      </c>
      <c r="K5301" s="154" t="s">
        <v>88</v>
      </c>
      <c r="L5301" s="154"/>
      <c r="M5301" s="154">
        <v>19</v>
      </c>
      <c r="N5301" s="154">
        <v>27.893565660628489</v>
      </c>
      <c r="O5301" s="154">
        <v>4.2377554387640686</v>
      </c>
      <c r="P5301" s="154">
        <v>15.180299344336291</v>
      </c>
      <c r="Q5301" s="154">
        <v>28.697692279563771</v>
      </c>
      <c r="R5301" s="154">
        <v>4.223770590126338</v>
      </c>
      <c r="S5301" s="154">
        <v>16.026380509184751</v>
      </c>
      <c r="T5301" s="154">
        <v>27.225453342442471</v>
      </c>
    </row>
    <row r="5302" spans="1:20" x14ac:dyDescent="0.45">
      <c r="A5302" s="154" t="s">
        <v>331</v>
      </c>
      <c r="B5302" s="154">
        <v>2026</v>
      </c>
      <c r="C5302" s="155">
        <v>46309</v>
      </c>
      <c r="D5302" s="154" t="s">
        <v>103</v>
      </c>
      <c r="E5302" s="154" t="s">
        <v>5233</v>
      </c>
      <c r="F5302" s="154">
        <v>4</v>
      </c>
      <c r="G5302" s="154">
        <v>4</v>
      </c>
      <c r="H5302" s="154" t="s">
        <v>6201</v>
      </c>
      <c r="I5302" s="154"/>
      <c r="J5302" s="154" t="s">
        <v>548</v>
      </c>
      <c r="K5302" s="154" t="s">
        <v>524</v>
      </c>
      <c r="L5302" s="154"/>
      <c r="M5302" s="154">
        <v>23</v>
      </c>
      <c r="N5302" s="154">
        <v>20.161407132295029</v>
      </c>
      <c r="O5302" s="154">
        <v>5.8210166848940226</v>
      </c>
      <c r="P5302" s="154">
        <v>2.698357077612958</v>
      </c>
      <c r="Q5302" s="154">
        <v>22.312549597613621</v>
      </c>
      <c r="R5302" s="154">
        <v>5.2803149008998034</v>
      </c>
      <c r="S5302" s="154">
        <v>6.4716048949142149</v>
      </c>
      <c r="T5302" s="154">
        <v>27.225453342442471</v>
      </c>
    </row>
    <row r="5303" spans="1:20" x14ac:dyDescent="0.45">
      <c r="A5303" s="154" t="s">
        <v>331</v>
      </c>
      <c r="B5303" s="154">
        <v>2026</v>
      </c>
      <c r="C5303" s="155">
        <v>46309</v>
      </c>
      <c r="D5303" s="154" t="s">
        <v>103</v>
      </c>
      <c r="E5303" s="154" t="s">
        <v>5233</v>
      </c>
      <c r="F5303" s="154">
        <v>4</v>
      </c>
      <c r="G5303" s="154">
        <v>5</v>
      </c>
      <c r="H5303" s="154" t="s">
        <v>6201</v>
      </c>
      <c r="I5303" s="154"/>
      <c r="J5303" s="154" t="s">
        <v>468</v>
      </c>
      <c r="K5303" s="154" t="s">
        <v>91</v>
      </c>
      <c r="L5303" s="154"/>
      <c r="M5303" s="154">
        <v>27</v>
      </c>
      <c r="N5303" s="154">
        <v>30.699044156162529</v>
      </c>
      <c r="O5303" s="154">
        <v>4.2537223523308478</v>
      </c>
      <c r="P5303" s="154">
        <v>17.937877099169981</v>
      </c>
      <c r="Q5303" s="154">
        <v>29.148675102562329</v>
      </c>
      <c r="R5303" s="154">
        <v>4.2304979873706854</v>
      </c>
      <c r="S5303" s="154">
        <v>16.45718114045027</v>
      </c>
      <c r="T5303" s="154">
        <v>27.225453342442471</v>
      </c>
    </row>
    <row r="5304" spans="1:20" x14ac:dyDescent="0.45">
      <c r="A5304" s="154" t="s">
        <v>331</v>
      </c>
      <c r="B5304" s="154">
        <v>2026</v>
      </c>
      <c r="C5304" s="155">
        <v>46309</v>
      </c>
      <c r="D5304" s="154" t="s">
        <v>103</v>
      </c>
      <c r="E5304" s="154" t="s">
        <v>5233</v>
      </c>
      <c r="F5304" s="154">
        <v>4</v>
      </c>
      <c r="G5304" s="154">
        <v>6</v>
      </c>
      <c r="H5304" s="154" t="s">
        <v>6201</v>
      </c>
      <c r="I5304" s="154"/>
      <c r="J5304" s="154" t="s">
        <v>475</v>
      </c>
      <c r="K5304" s="154" t="s">
        <v>265</v>
      </c>
      <c r="L5304" s="154"/>
      <c r="M5304" s="154">
        <v>31</v>
      </c>
      <c r="N5304" s="154">
        <v>27.569793503668709</v>
      </c>
      <c r="O5304" s="154">
        <v>4.2659763065748253</v>
      </c>
      <c r="P5304" s="154">
        <v>14.771864583944231</v>
      </c>
      <c r="Q5304" s="154">
        <v>25.581609872710519</v>
      </c>
      <c r="R5304" s="154">
        <v>4.2689236176843819</v>
      </c>
      <c r="S5304" s="154">
        <v>12.77483901965738</v>
      </c>
      <c r="T5304" s="154">
        <v>27.225453342442471</v>
      </c>
    </row>
    <row r="5305" spans="1:20" x14ac:dyDescent="0.45">
      <c r="A5305" s="154" t="s">
        <v>331</v>
      </c>
      <c r="B5305" s="154">
        <v>2026</v>
      </c>
      <c r="C5305" s="155">
        <v>46309</v>
      </c>
      <c r="D5305" s="154" t="s">
        <v>103</v>
      </c>
      <c r="E5305" s="154" t="s">
        <v>5233</v>
      </c>
      <c r="F5305" s="154">
        <v>4</v>
      </c>
      <c r="G5305" s="154">
        <v>7</v>
      </c>
      <c r="H5305" s="154" t="s">
        <v>6201</v>
      </c>
      <c r="I5305" s="154"/>
      <c r="J5305" s="154" t="s">
        <v>542</v>
      </c>
      <c r="K5305" s="154" t="s">
        <v>543</v>
      </c>
      <c r="L5305" s="154"/>
      <c r="M5305" s="154">
        <v>35</v>
      </c>
      <c r="N5305" s="154">
        <v>14.6195975502736</v>
      </c>
      <c r="O5305" s="154">
        <v>4.7254861707687006</v>
      </c>
      <c r="P5305" s="154">
        <v>0.44313903796749621</v>
      </c>
      <c r="Q5305" s="154">
        <v>13.047193455264649</v>
      </c>
      <c r="R5305" s="154">
        <v>4.7580280742370276</v>
      </c>
      <c r="S5305" s="154">
        <v>-1.226890767446436</v>
      </c>
      <c r="T5305" s="154">
        <v>27.225453342442471</v>
      </c>
    </row>
    <row r="5306" spans="1:20" x14ac:dyDescent="0.45">
      <c r="A5306" s="132" t="s">
        <v>331</v>
      </c>
      <c r="B5306" s="132">
        <v>2026</v>
      </c>
      <c r="C5306" s="133">
        <v>46309</v>
      </c>
      <c r="D5306" s="132" t="s">
        <v>103</v>
      </c>
      <c r="E5306" s="132" t="s">
        <v>5234</v>
      </c>
      <c r="F5306" s="132">
        <v>1</v>
      </c>
      <c r="G5306" s="132">
        <v>1</v>
      </c>
      <c r="H5306" s="132" t="s">
        <v>6202</v>
      </c>
      <c r="I5306" s="132"/>
      <c r="J5306" s="132" t="s">
        <v>492</v>
      </c>
      <c r="K5306" s="132" t="s">
        <v>79</v>
      </c>
      <c r="L5306" s="132"/>
      <c r="M5306" s="132">
        <v>3</v>
      </c>
      <c r="N5306" s="132">
        <v>54.268537378738692</v>
      </c>
      <c r="O5306" s="132">
        <v>4.8260347779728017</v>
      </c>
      <c r="P5306" s="132">
        <v>39.79043304482029</v>
      </c>
      <c r="Q5306" s="132">
        <v>55.808858505836213</v>
      </c>
      <c r="R5306" s="132">
        <v>4.8609779622617424</v>
      </c>
      <c r="S5306" s="132">
        <v>41.225924619050993</v>
      </c>
      <c r="T5306" s="132">
        <v>40.504108106022358</v>
      </c>
    </row>
    <row r="5307" spans="1:20" x14ac:dyDescent="0.45">
      <c r="A5307" s="132" t="s">
        <v>331</v>
      </c>
      <c r="B5307" s="132">
        <v>2026</v>
      </c>
      <c r="C5307" s="133">
        <v>46309</v>
      </c>
      <c r="D5307" s="132" t="s">
        <v>103</v>
      </c>
      <c r="E5307" s="132" t="s">
        <v>5234</v>
      </c>
      <c r="F5307" s="132">
        <v>1</v>
      </c>
      <c r="G5307" s="132">
        <v>2</v>
      </c>
      <c r="H5307" s="132" t="s">
        <v>6202</v>
      </c>
      <c r="I5307" s="132"/>
      <c r="J5307" s="132" t="s">
        <v>451</v>
      </c>
      <c r="K5307" s="132" t="s">
        <v>49</v>
      </c>
      <c r="L5307" s="132"/>
      <c r="M5307" s="132">
        <v>8</v>
      </c>
      <c r="N5307" s="132">
        <v>45.548642365412597</v>
      </c>
      <c r="O5307" s="132">
        <v>4.5113125215081267</v>
      </c>
      <c r="P5307" s="132">
        <v>32.014704800888218</v>
      </c>
      <c r="Q5307" s="132">
        <v>46.561718233598327</v>
      </c>
      <c r="R5307" s="132">
        <v>4.4885613738036314</v>
      </c>
      <c r="S5307" s="132">
        <v>33.096034112187439</v>
      </c>
      <c r="T5307" s="132">
        <v>40.504108106022358</v>
      </c>
    </row>
    <row r="5308" spans="1:20" x14ac:dyDescent="0.45">
      <c r="A5308" s="132" t="s">
        <v>331</v>
      </c>
      <c r="B5308" s="132">
        <v>2026</v>
      </c>
      <c r="C5308" s="133">
        <v>46309</v>
      </c>
      <c r="D5308" s="132" t="s">
        <v>103</v>
      </c>
      <c r="E5308" s="132" t="s">
        <v>5234</v>
      </c>
      <c r="F5308" s="132">
        <v>1</v>
      </c>
      <c r="G5308" s="132">
        <v>3</v>
      </c>
      <c r="H5308" s="132" t="s">
        <v>6202</v>
      </c>
      <c r="I5308" s="132"/>
      <c r="J5308" s="132" t="s">
        <v>523</v>
      </c>
      <c r="K5308" s="132" t="s">
        <v>524</v>
      </c>
      <c r="L5308" s="132"/>
      <c r="M5308" s="132">
        <v>1</v>
      </c>
      <c r="N5308" s="132">
        <v>41.149792689752417</v>
      </c>
      <c r="O5308" s="132">
        <v>4.3841246564386838</v>
      </c>
      <c r="P5308" s="132">
        <v>27.997418720436372</v>
      </c>
      <c r="Q5308" s="132">
        <v>41.544049839317637</v>
      </c>
      <c r="R5308" s="132">
        <v>4.3608796269036381</v>
      </c>
      <c r="S5308" s="132">
        <v>28.461410958606731</v>
      </c>
      <c r="T5308" s="132">
        <v>40.504108106022358</v>
      </c>
    </row>
    <row r="5309" spans="1:20" x14ac:dyDescent="0.45">
      <c r="A5309" s="132" t="s">
        <v>331</v>
      </c>
      <c r="B5309" s="132">
        <v>2026</v>
      </c>
      <c r="C5309" s="133">
        <v>46309</v>
      </c>
      <c r="D5309" s="132" t="s">
        <v>103</v>
      </c>
      <c r="E5309" s="132" t="s">
        <v>5234</v>
      </c>
      <c r="F5309" s="132">
        <v>1</v>
      </c>
      <c r="G5309" s="132">
        <v>4</v>
      </c>
      <c r="H5309" s="132" t="s">
        <v>6202</v>
      </c>
      <c r="I5309" s="132"/>
      <c r="J5309" s="132" t="s">
        <v>508</v>
      </c>
      <c r="K5309" s="132" t="s">
        <v>43</v>
      </c>
      <c r="L5309" s="132"/>
      <c r="M5309" s="132">
        <v>10</v>
      </c>
      <c r="N5309" s="132">
        <v>36.185062934845597</v>
      </c>
      <c r="O5309" s="132">
        <v>4.4386437632167643</v>
      </c>
      <c r="P5309" s="132">
        <v>22.86913164519531</v>
      </c>
      <c r="Q5309" s="132">
        <v>36.300699951000112</v>
      </c>
      <c r="R5309" s="132">
        <v>4.3946534658271634</v>
      </c>
      <c r="S5309" s="132">
        <v>23.11673955351862</v>
      </c>
      <c r="T5309" s="132">
        <v>40.504108106022358</v>
      </c>
    </row>
    <row r="5310" spans="1:20" x14ac:dyDescent="0.45">
      <c r="A5310" s="132" t="s">
        <v>331</v>
      </c>
      <c r="B5310" s="132">
        <v>2026</v>
      </c>
      <c r="C5310" s="133">
        <v>46309</v>
      </c>
      <c r="D5310" s="132" t="s">
        <v>103</v>
      </c>
      <c r="E5310" s="132" t="s">
        <v>5234</v>
      </c>
      <c r="F5310" s="132">
        <v>1</v>
      </c>
      <c r="G5310" s="132">
        <v>5</v>
      </c>
      <c r="H5310" s="132" t="s">
        <v>6202</v>
      </c>
      <c r="I5310" s="132"/>
      <c r="J5310" s="132" t="s">
        <v>519</v>
      </c>
      <c r="K5310" s="132" t="s">
        <v>91</v>
      </c>
      <c r="L5310" s="132"/>
      <c r="M5310" s="132">
        <v>13</v>
      </c>
      <c r="N5310" s="132">
        <v>34.217716515279122</v>
      </c>
      <c r="O5310" s="132">
        <v>4.2447692491126006</v>
      </c>
      <c r="P5310" s="132">
        <v>21.48340876794132</v>
      </c>
      <c r="Q5310" s="132">
        <v>33.462893816721447</v>
      </c>
      <c r="R5310" s="132">
        <v>4.2709251059494946</v>
      </c>
      <c r="S5310" s="132">
        <v>20.65011849887297</v>
      </c>
      <c r="T5310" s="132">
        <v>40.504108106022358</v>
      </c>
    </row>
    <row r="5311" spans="1:20" x14ac:dyDescent="0.45">
      <c r="A5311" s="132" t="s">
        <v>331</v>
      </c>
      <c r="B5311" s="132">
        <v>2026</v>
      </c>
      <c r="C5311" s="133">
        <v>46309</v>
      </c>
      <c r="D5311" s="132" t="s">
        <v>103</v>
      </c>
      <c r="E5311" s="132" t="s">
        <v>5234</v>
      </c>
      <c r="F5311" s="132">
        <v>1</v>
      </c>
      <c r="G5311" s="132">
        <v>6</v>
      </c>
      <c r="H5311" s="132" t="s">
        <v>6202</v>
      </c>
      <c r="I5311" s="132"/>
      <c r="J5311" s="132" t="s">
        <v>425</v>
      </c>
      <c r="K5311" s="132" t="s">
        <v>96</v>
      </c>
      <c r="L5311" s="132"/>
      <c r="M5311" s="132">
        <v>16</v>
      </c>
      <c r="N5311" s="132">
        <v>31.654896752105738</v>
      </c>
      <c r="O5311" s="132">
        <v>4.4228380377270478</v>
      </c>
      <c r="P5311" s="132">
        <v>18.386382638924601</v>
      </c>
      <c r="Q5311" s="132">
        <v>29.648536770654431</v>
      </c>
      <c r="R5311" s="132">
        <v>4.4897892650356894</v>
      </c>
      <c r="S5311" s="132">
        <v>16.179168975547359</v>
      </c>
      <c r="T5311" s="132">
        <v>40.504108106022358</v>
      </c>
    </row>
    <row r="5312" spans="1:20" x14ac:dyDescent="0.45">
      <c r="A5312" s="160" t="s">
        <v>331</v>
      </c>
      <c r="B5312" s="160">
        <v>2026</v>
      </c>
      <c r="C5312" s="161">
        <v>46309</v>
      </c>
      <c r="D5312" s="160" t="s">
        <v>103</v>
      </c>
      <c r="E5312" s="160" t="s">
        <v>5234</v>
      </c>
      <c r="F5312" s="160">
        <v>2</v>
      </c>
      <c r="G5312" s="160">
        <v>1</v>
      </c>
      <c r="H5312" s="160" t="s">
        <v>6203</v>
      </c>
      <c r="I5312" s="160"/>
      <c r="J5312" s="160" t="s">
        <v>410</v>
      </c>
      <c r="K5312" s="160" t="s">
        <v>88</v>
      </c>
      <c r="L5312" s="160"/>
      <c r="M5312" s="160">
        <v>2</v>
      </c>
      <c r="N5312" s="160">
        <v>45.785198384038587</v>
      </c>
      <c r="O5312" s="160">
        <v>4.3918351296890847</v>
      </c>
      <c r="P5312" s="160">
        <v>32.609692994971333</v>
      </c>
      <c r="Q5312" s="160">
        <v>47.483347933574699</v>
      </c>
      <c r="R5312" s="160">
        <v>4.479864915336945</v>
      </c>
      <c r="S5312" s="160">
        <v>34.043753187563873</v>
      </c>
      <c r="T5312" s="160">
        <v>36.958599146531533</v>
      </c>
    </row>
    <row r="5313" spans="1:20" x14ac:dyDescent="0.45">
      <c r="A5313" s="160" t="s">
        <v>331</v>
      </c>
      <c r="B5313" s="160">
        <v>2026</v>
      </c>
      <c r="C5313" s="161">
        <v>46309</v>
      </c>
      <c r="D5313" s="160" t="s">
        <v>103</v>
      </c>
      <c r="E5313" s="160" t="s">
        <v>5234</v>
      </c>
      <c r="F5313" s="160">
        <v>2</v>
      </c>
      <c r="G5313" s="160">
        <v>2</v>
      </c>
      <c r="H5313" s="160" t="s">
        <v>6203</v>
      </c>
      <c r="I5313" s="160"/>
      <c r="J5313" s="160" t="s">
        <v>480</v>
      </c>
      <c r="K5313" s="160" t="s">
        <v>43</v>
      </c>
      <c r="L5313" s="160"/>
      <c r="M5313" s="160">
        <v>12</v>
      </c>
      <c r="N5313" s="160">
        <v>40.849856002956543</v>
      </c>
      <c r="O5313" s="160">
        <v>4.5506402748245556</v>
      </c>
      <c r="P5313" s="160">
        <v>27.197935178482869</v>
      </c>
      <c r="Q5313" s="160">
        <v>41.730757329952908</v>
      </c>
      <c r="R5313" s="160">
        <v>4.4957349658675767</v>
      </c>
      <c r="S5313" s="160">
        <v>28.243552432350182</v>
      </c>
      <c r="T5313" s="160">
        <v>36.958599146531533</v>
      </c>
    </row>
    <row r="5314" spans="1:20" x14ac:dyDescent="0.45">
      <c r="A5314" s="160" t="s">
        <v>331</v>
      </c>
      <c r="B5314" s="160">
        <v>2026</v>
      </c>
      <c r="C5314" s="161">
        <v>46309</v>
      </c>
      <c r="D5314" s="160" t="s">
        <v>103</v>
      </c>
      <c r="E5314" s="160" t="s">
        <v>5234</v>
      </c>
      <c r="F5314" s="160">
        <v>2</v>
      </c>
      <c r="G5314" s="160">
        <v>3</v>
      </c>
      <c r="H5314" s="160" t="s">
        <v>6203</v>
      </c>
      <c r="I5314" s="160"/>
      <c r="J5314" s="160" t="s">
        <v>558</v>
      </c>
      <c r="K5314" s="160" t="s">
        <v>46</v>
      </c>
      <c r="L5314" s="160"/>
      <c r="M5314" s="160">
        <v>6</v>
      </c>
      <c r="N5314" s="160">
        <v>32.562625308084819</v>
      </c>
      <c r="O5314" s="160">
        <v>4.4667721831261131</v>
      </c>
      <c r="P5314" s="160">
        <v>19.16230875870648</v>
      </c>
      <c r="Q5314" s="160">
        <v>33.81423975746997</v>
      </c>
      <c r="R5314" s="160">
        <v>4.3980429765432376</v>
      </c>
      <c r="S5314" s="160">
        <v>20.620110827840261</v>
      </c>
      <c r="T5314" s="160">
        <v>36.958599146531533</v>
      </c>
    </row>
    <row r="5315" spans="1:20" x14ac:dyDescent="0.45">
      <c r="A5315" s="160" t="s">
        <v>331</v>
      </c>
      <c r="B5315" s="160">
        <v>2026</v>
      </c>
      <c r="C5315" s="161">
        <v>46309</v>
      </c>
      <c r="D5315" s="160" t="s">
        <v>103</v>
      </c>
      <c r="E5315" s="160" t="s">
        <v>5234</v>
      </c>
      <c r="F5315" s="160">
        <v>2</v>
      </c>
      <c r="G5315" s="160">
        <v>4</v>
      </c>
      <c r="H5315" s="160" t="s">
        <v>6203</v>
      </c>
      <c r="I5315" s="160"/>
      <c r="J5315" s="160" t="s">
        <v>541</v>
      </c>
      <c r="K5315" s="160" t="s">
        <v>49</v>
      </c>
      <c r="L5315" s="160"/>
      <c r="M5315" s="160">
        <v>9</v>
      </c>
      <c r="N5315" s="160">
        <v>31.947434891374289</v>
      </c>
      <c r="O5315" s="160">
        <v>4.4488053611453022</v>
      </c>
      <c r="P5315" s="160">
        <v>18.601018807938381</v>
      </c>
      <c r="Q5315" s="160">
        <v>32.253746077051638</v>
      </c>
      <c r="R5315" s="160">
        <v>4.3776642221072004</v>
      </c>
      <c r="S5315" s="160">
        <v>19.120753410730039</v>
      </c>
      <c r="T5315" s="160">
        <v>36.958599146531533</v>
      </c>
    </row>
    <row r="5316" spans="1:20" x14ac:dyDescent="0.45">
      <c r="A5316" s="160" t="s">
        <v>331</v>
      </c>
      <c r="B5316" s="160">
        <v>2026</v>
      </c>
      <c r="C5316" s="161">
        <v>46309</v>
      </c>
      <c r="D5316" s="160" t="s">
        <v>103</v>
      </c>
      <c r="E5316" s="160" t="s">
        <v>5234</v>
      </c>
      <c r="F5316" s="160">
        <v>2</v>
      </c>
      <c r="G5316" s="160">
        <v>5</v>
      </c>
      <c r="H5316" s="160" t="s">
        <v>6203</v>
      </c>
      <c r="I5316" s="160"/>
      <c r="J5316" s="160" t="s">
        <v>346</v>
      </c>
      <c r="K5316" s="160" t="s">
        <v>52</v>
      </c>
      <c r="L5316" s="160"/>
      <c r="M5316" s="160">
        <v>13</v>
      </c>
      <c r="N5316" s="160">
        <v>32.034830309421892</v>
      </c>
      <c r="O5316" s="160">
        <v>4.3035441681284414</v>
      </c>
      <c r="P5316" s="160">
        <v>19.12419780503657</v>
      </c>
      <c r="Q5316" s="160">
        <v>31.334476161393049</v>
      </c>
      <c r="R5316" s="160">
        <v>4.2863772333024608</v>
      </c>
      <c r="S5316" s="160">
        <v>18.475344461485658</v>
      </c>
      <c r="T5316" s="160">
        <v>36.958599146531533</v>
      </c>
    </row>
    <row r="5317" spans="1:20" x14ac:dyDescent="0.45">
      <c r="A5317" s="160" t="s">
        <v>331</v>
      </c>
      <c r="B5317" s="160">
        <v>2026</v>
      </c>
      <c r="C5317" s="161">
        <v>46309</v>
      </c>
      <c r="D5317" s="160" t="s">
        <v>103</v>
      </c>
      <c r="E5317" s="160" t="s">
        <v>5234</v>
      </c>
      <c r="F5317" s="160">
        <v>2</v>
      </c>
      <c r="G5317" s="160">
        <v>6</v>
      </c>
      <c r="H5317" s="160" t="s">
        <v>6203</v>
      </c>
      <c r="I5317" s="160"/>
      <c r="J5317" s="160" t="s">
        <v>546</v>
      </c>
      <c r="K5317" s="160" t="s">
        <v>34</v>
      </c>
      <c r="L5317" s="160"/>
      <c r="M5317" s="160">
        <v>16</v>
      </c>
      <c r="N5317" s="160">
        <v>38.571649983313023</v>
      </c>
      <c r="O5317" s="160">
        <v>4.5031484796821282</v>
      </c>
      <c r="P5317" s="160">
        <v>25.062204544266638</v>
      </c>
      <c r="Q5317" s="160">
        <v>35.108510464703947</v>
      </c>
      <c r="R5317" s="160">
        <v>4.4911841121611253</v>
      </c>
      <c r="S5317" s="160">
        <v>21.634958128220571</v>
      </c>
      <c r="T5317" s="160">
        <v>36.958599146531533</v>
      </c>
    </row>
    <row r="5318" spans="1:20" x14ac:dyDescent="0.45">
      <c r="A5318" s="164" t="s">
        <v>331</v>
      </c>
      <c r="B5318" s="164">
        <v>2026</v>
      </c>
      <c r="C5318" s="165">
        <v>46309</v>
      </c>
      <c r="D5318" s="164" t="s">
        <v>103</v>
      </c>
      <c r="E5318" s="164" t="s">
        <v>5234</v>
      </c>
      <c r="F5318" s="164">
        <v>3</v>
      </c>
      <c r="G5318" s="164">
        <v>1</v>
      </c>
      <c r="H5318" s="164" t="s">
        <v>6204</v>
      </c>
      <c r="I5318" s="164"/>
      <c r="J5318" s="164" t="s">
        <v>528</v>
      </c>
      <c r="K5318" s="164" t="s">
        <v>43</v>
      </c>
      <c r="L5318" s="164"/>
      <c r="M5318" s="164">
        <v>4</v>
      </c>
      <c r="N5318" s="164">
        <v>48.11719388849653</v>
      </c>
      <c r="O5318" s="164">
        <v>4.4931043804724862</v>
      </c>
      <c r="P5318" s="164">
        <v>34.637880747079073</v>
      </c>
      <c r="Q5318" s="164">
        <v>49.842738054380433</v>
      </c>
      <c r="R5318" s="164">
        <v>4.5656475731838499</v>
      </c>
      <c r="S5318" s="164">
        <v>36.145795334828883</v>
      </c>
      <c r="T5318" s="164">
        <v>38.207164424002038</v>
      </c>
    </row>
    <row r="5319" spans="1:20" x14ac:dyDescent="0.45">
      <c r="A5319" s="164" t="s">
        <v>331</v>
      </c>
      <c r="B5319" s="164">
        <v>2026</v>
      </c>
      <c r="C5319" s="165">
        <v>46309</v>
      </c>
      <c r="D5319" s="164" t="s">
        <v>103</v>
      </c>
      <c r="E5319" s="164" t="s">
        <v>5234</v>
      </c>
      <c r="F5319" s="164">
        <v>3</v>
      </c>
      <c r="G5319" s="164">
        <v>2</v>
      </c>
      <c r="H5319" s="164" t="s">
        <v>6204</v>
      </c>
      <c r="I5319" s="164"/>
      <c r="J5319" s="164" t="s">
        <v>418</v>
      </c>
      <c r="K5319" s="164" t="s">
        <v>96</v>
      </c>
      <c r="L5319" s="164"/>
      <c r="M5319" s="164">
        <v>7</v>
      </c>
      <c r="N5319" s="164">
        <v>44.031258093934198</v>
      </c>
      <c r="O5319" s="164">
        <v>4.4412163371224844</v>
      </c>
      <c r="P5319" s="164">
        <v>30.707609082566741</v>
      </c>
      <c r="Q5319" s="164">
        <v>44.635787441060103</v>
      </c>
      <c r="R5319" s="164">
        <v>4.4245200877847326</v>
      </c>
      <c r="S5319" s="164">
        <v>31.362227177705901</v>
      </c>
      <c r="T5319" s="164">
        <v>38.207164424002038</v>
      </c>
    </row>
    <row r="5320" spans="1:20" x14ac:dyDescent="0.45">
      <c r="A5320" s="164" t="s">
        <v>331</v>
      </c>
      <c r="B5320" s="164">
        <v>2026</v>
      </c>
      <c r="C5320" s="165">
        <v>46309</v>
      </c>
      <c r="D5320" s="164" t="s">
        <v>103</v>
      </c>
      <c r="E5320" s="164" t="s">
        <v>5234</v>
      </c>
      <c r="F5320" s="164">
        <v>3</v>
      </c>
      <c r="G5320" s="164">
        <v>3</v>
      </c>
      <c r="H5320" s="164" t="s">
        <v>6204</v>
      </c>
      <c r="I5320" s="164"/>
      <c r="J5320" s="164" t="s">
        <v>446</v>
      </c>
      <c r="K5320" s="164" t="s">
        <v>37</v>
      </c>
      <c r="L5320" s="164"/>
      <c r="M5320" s="164">
        <v>11</v>
      </c>
      <c r="N5320" s="164">
        <v>34.035477387409813</v>
      </c>
      <c r="O5320" s="164">
        <v>4.3141536957002424</v>
      </c>
      <c r="P5320" s="164">
        <v>21.093016300309088</v>
      </c>
      <c r="Q5320" s="164">
        <v>35.242015088829831</v>
      </c>
      <c r="R5320" s="164">
        <v>4.2951588344623381</v>
      </c>
      <c r="S5320" s="164">
        <v>22.35653858544282</v>
      </c>
      <c r="T5320" s="164">
        <v>38.207164424002038</v>
      </c>
    </row>
    <row r="5321" spans="1:20" x14ac:dyDescent="0.45">
      <c r="A5321" s="164" t="s">
        <v>331</v>
      </c>
      <c r="B5321" s="164">
        <v>2026</v>
      </c>
      <c r="C5321" s="165">
        <v>46309</v>
      </c>
      <c r="D5321" s="164" t="s">
        <v>103</v>
      </c>
      <c r="E5321" s="164" t="s">
        <v>5234</v>
      </c>
      <c r="F5321" s="164">
        <v>3</v>
      </c>
      <c r="G5321" s="164">
        <v>4</v>
      </c>
      <c r="H5321" s="164" t="s">
        <v>6204</v>
      </c>
      <c r="I5321" s="164"/>
      <c r="J5321" s="164" t="s">
        <v>441</v>
      </c>
      <c r="K5321" s="164" t="s">
        <v>34</v>
      </c>
      <c r="L5321" s="164"/>
      <c r="M5321" s="164">
        <v>5</v>
      </c>
      <c r="N5321" s="164">
        <v>36.016248333910937</v>
      </c>
      <c r="O5321" s="164">
        <v>4.2704784889105554</v>
      </c>
      <c r="P5321" s="164">
        <v>23.204812867179282</v>
      </c>
      <c r="Q5321" s="164">
        <v>35.720814992816912</v>
      </c>
      <c r="R5321" s="164">
        <v>4.257185197027197</v>
      </c>
      <c r="S5321" s="164">
        <v>22.949259401735318</v>
      </c>
      <c r="T5321" s="164">
        <v>38.207164424002038</v>
      </c>
    </row>
    <row r="5322" spans="1:20" x14ac:dyDescent="0.45">
      <c r="A5322" s="164" t="s">
        <v>331</v>
      </c>
      <c r="B5322" s="164">
        <v>2026</v>
      </c>
      <c r="C5322" s="165">
        <v>46309</v>
      </c>
      <c r="D5322" s="164" t="s">
        <v>103</v>
      </c>
      <c r="E5322" s="164" t="s">
        <v>5234</v>
      </c>
      <c r="F5322" s="164">
        <v>3</v>
      </c>
      <c r="G5322" s="164">
        <v>5</v>
      </c>
      <c r="H5322" s="164" t="s">
        <v>6204</v>
      </c>
      <c r="I5322" s="164"/>
      <c r="J5322" s="164" t="s">
        <v>462</v>
      </c>
      <c r="K5322" s="164" t="s">
        <v>115</v>
      </c>
      <c r="L5322" s="164"/>
      <c r="M5322" s="164">
        <v>13</v>
      </c>
      <c r="N5322" s="164">
        <v>29.352615800974348</v>
      </c>
      <c r="O5322" s="164">
        <v>4.2511988672652654</v>
      </c>
      <c r="P5322" s="164">
        <v>16.59901919917856</v>
      </c>
      <c r="Q5322" s="164">
        <v>29.293982182811661</v>
      </c>
      <c r="R5322" s="164">
        <v>4.2584617259423618</v>
      </c>
      <c r="S5322" s="164">
        <v>16.518597004984581</v>
      </c>
      <c r="T5322" s="164">
        <v>38.207164424002038</v>
      </c>
    </row>
    <row r="5323" spans="1:20" x14ac:dyDescent="0.45">
      <c r="A5323" s="164" t="s">
        <v>331</v>
      </c>
      <c r="B5323" s="164">
        <v>2026</v>
      </c>
      <c r="C5323" s="165">
        <v>46309</v>
      </c>
      <c r="D5323" s="164" t="s">
        <v>103</v>
      </c>
      <c r="E5323" s="164" t="s">
        <v>5234</v>
      </c>
      <c r="F5323" s="164">
        <v>3</v>
      </c>
      <c r="G5323" s="164">
        <v>6</v>
      </c>
      <c r="H5323" s="164" t="s">
        <v>6204</v>
      </c>
      <c r="I5323" s="164"/>
      <c r="J5323" s="164" t="s">
        <v>525</v>
      </c>
      <c r="K5323" s="164" t="s">
        <v>524</v>
      </c>
      <c r="L5323" s="164"/>
      <c r="M5323" s="164">
        <v>16</v>
      </c>
      <c r="N5323" s="164">
        <v>37.690193039286427</v>
      </c>
      <c r="O5323" s="164">
        <v>4.4427511100180821</v>
      </c>
      <c r="P5323" s="164">
        <v>24.361939709232178</v>
      </c>
      <c r="Q5323" s="164">
        <v>34.50343369639517</v>
      </c>
      <c r="R5323" s="164">
        <v>4.4572742609746507</v>
      </c>
      <c r="S5323" s="164">
        <v>21.131610913471221</v>
      </c>
      <c r="T5323" s="164">
        <v>38.207164424002038</v>
      </c>
    </row>
    <row r="5324" spans="1:20" x14ac:dyDescent="0.45">
      <c r="A5324" s="136" t="s">
        <v>331</v>
      </c>
      <c r="B5324" s="136">
        <v>2026</v>
      </c>
      <c r="C5324" s="137">
        <v>46309</v>
      </c>
      <c r="D5324" s="136" t="s">
        <v>103</v>
      </c>
      <c r="E5324" s="136" t="s">
        <v>5283</v>
      </c>
      <c r="F5324" s="136">
        <v>1</v>
      </c>
      <c r="G5324" s="136">
        <v>1</v>
      </c>
      <c r="H5324" s="136" t="s">
        <v>6205</v>
      </c>
      <c r="I5324" s="136"/>
      <c r="J5324" s="136" t="s">
        <v>492</v>
      </c>
      <c r="K5324" s="136" t="s">
        <v>79</v>
      </c>
      <c r="L5324" s="136"/>
      <c r="M5324" s="136">
        <v>3</v>
      </c>
      <c r="N5324" s="136">
        <v>55.808858505836213</v>
      </c>
      <c r="O5324" s="136">
        <v>4.8609779622617424</v>
      </c>
      <c r="P5324" s="136">
        <v>41.225924619050993</v>
      </c>
      <c r="Q5324" s="136">
        <v>56.860380826366317</v>
      </c>
      <c r="R5324" s="136">
        <v>4.9273681495433159</v>
      </c>
      <c r="S5324" s="136">
        <v>42.078276377736373</v>
      </c>
      <c r="T5324" s="136">
        <v>41.479733984750688</v>
      </c>
    </row>
    <row r="5325" spans="1:20" x14ac:dyDescent="0.45">
      <c r="A5325" s="136" t="s">
        <v>331</v>
      </c>
      <c r="B5325" s="136">
        <v>2026</v>
      </c>
      <c r="C5325" s="137">
        <v>46309</v>
      </c>
      <c r="D5325" s="136" t="s">
        <v>103</v>
      </c>
      <c r="E5325" s="136" t="s">
        <v>5283</v>
      </c>
      <c r="F5325" s="136">
        <v>1</v>
      </c>
      <c r="G5325" s="136">
        <v>2</v>
      </c>
      <c r="H5325" s="136" t="s">
        <v>6205</v>
      </c>
      <c r="I5325" s="136"/>
      <c r="J5325" s="136" t="s">
        <v>441</v>
      </c>
      <c r="K5325" s="136" t="s">
        <v>34</v>
      </c>
      <c r="L5325" s="136"/>
      <c r="M5325" s="136">
        <v>5</v>
      </c>
      <c r="N5325" s="136">
        <v>35.720814992816912</v>
      </c>
      <c r="O5325" s="136">
        <v>4.257185197027197</v>
      </c>
      <c r="P5325" s="136">
        <v>22.949259401735318</v>
      </c>
      <c r="Q5325" s="136">
        <v>38.152949187445607</v>
      </c>
      <c r="R5325" s="136">
        <v>4.2714137784369246</v>
      </c>
      <c r="S5325" s="136">
        <v>25.338707852134831</v>
      </c>
      <c r="T5325" s="136">
        <v>41.479733984750688</v>
      </c>
    </row>
    <row r="5326" spans="1:20" x14ac:dyDescent="0.45">
      <c r="A5326" s="136" t="s">
        <v>331</v>
      </c>
      <c r="B5326" s="136">
        <v>2026</v>
      </c>
      <c r="C5326" s="137">
        <v>46309</v>
      </c>
      <c r="D5326" s="136" t="s">
        <v>103</v>
      </c>
      <c r="E5326" s="136" t="s">
        <v>5283</v>
      </c>
      <c r="F5326" s="136">
        <v>1</v>
      </c>
      <c r="G5326" s="136">
        <v>3</v>
      </c>
      <c r="H5326" s="136" t="s">
        <v>6205</v>
      </c>
      <c r="I5326" s="136"/>
      <c r="J5326" s="136" t="s">
        <v>558</v>
      </c>
      <c r="K5326" s="136" t="s">
        <v>46</v>
      </c>
      <c r="L5326" s="136"/>
      <c r="M5326" s="136">
        <v>6</v>
      </c>
      <c r="N5326" s="136">
        <v>33.81423975746997</v>
      </c>
      <c r="O5326" s="136">
        <v>4.3980429765432376</v>
      </c>
      <c r="P5326" s="136">
        <v>20.620110827840261</v>
      </c>
      <c r="Q5326" s="136">
        <v>35.624805393230183</v>
      </c>
      <c r="R5326" s="136">
        <v>4.3389122539313369</v>
      </c>
      <c r="S5326" s="136">
        <v>22.608068631436161</v>
      </c>
      <c r="T5326" s="136">
        <v>41.479733984750688</v>
      </c>
    </row>
    <row r="5327" spans="1:20" x14ac:dyDescent="0.45">
      <c r="A5327" s="136" t="s">
        <v>331</v>
      </c>
      <c r="B5327" s="136">
        <v>2026</v>
      </c>
      <c r="C5327" s="137">
        <v>46309</v>
      </c>
      <c r="D5327" s="136" t="s">
        <v>103</v>
      </c>
      <c r="E5327" s="136" t="s">
        <v>5283</v>
      </c>
      <c r="F5327" s="136">
        <v>1</v>
      </c>
      <c r="G5327" s="136">
        <v>4</v>
      </c>
      <c r="H5327" s="136" t="s">
        <v>6205</v>
      </c>
      <c r="I5327" s="136"/>
      <c r="J5327" s="136" t="s">
        <v>451</v>
      </c>
      <c r="K5327" s="136" t="s">
        <v>49</v>
      </c>
      <c r="L5327" s="136"/>
      <c r="M5327" s="136">
        <v>8</v>
      </c>
      <c r="N5327" s="136">
        <v>46.561718233598327</v>
      </c>
      <c r="O5327" s="136">
        <v>4.4885613738036314</v>
      </c>
      <c r="P5327" s="136">
        <v>33.096034112187439</v>
      </c>
      <c r="Q5327" s="136">
        <v>44.748589045439552</v>
      </c>
      <c r="R5327" s="136">
        <v>4.4002260566663711</v>
      </c>
      <c r="S5327" s="136">
        <v>31.54791087544044</v>
      </c>
      <c r="T5327" s="136">
        <v>41.479733984750688</v>
      </c>
    </row>
    <row r="5328" spans="1:20" x14ac:dyDescent="0.45">
      <c r="A5328" s="136" t="s">
        <v>331</v>
      </c>
      <c r="B5328" s="136">
        <v>2026</v>
      </c>
      <c r="C5328" s="137">
        <v>46309</v>
      </c>
      <c r="D5328" s="136" t="s">
        <v>103</v>
      </c>
      <c r="E5328" s="136" t="s">
        <v>5283</v>
      </c>
      <c r="F5328" s="136">
        <v>1</v>
      </c>
      <c r="G5328" s="136">
        <v>5</v>
      </c>
      <c r="H5328" s="136" t="s">
        <v>6205</v>
      </c>
      <c r="I5328" s="136"/>
      <c r="J5328" s="136" t="s">
        <v>446</v>
      </c>
      <c r="K5328" s="136" t="s">
        <v>37</v>
      </c>
      <c r="L5328" s="136"/>
      <c r="M5328" s="136">
        <v>11</v>
      </c>
      <c r="N5328" s="136">
        <v>35.242015088829831</v>
      </c>
      <c r="O5328" s="136">
        <v>4.2951588344623381</v>
      </c>
      <c r="P5328" s="136">
        <v>22.35653858544282</v>
      </c>
      <c r="Q5328" s="136">
        <v>34.832609958611513</v>
      </c>
      <c r="R5328" s="136">
        <v>4.2818295732372746</v>
      </c>
      <c r="S5328" s="136">
        <v>21.98712123889969</v>
      </c>
      <c r="T5328" s="136">
        <v>41.479733984750688</v>
      </c>
    </row>
    <row r="5329" spans="1:20" x14ac:dyDescent="0.45">
      <c r="A5329" s="136" t="s">
        <v>331</v>
      </c>
      <c r="B5329" s="136">
        <v>2026</v>
      </c>
      <c r="C5329" s="137">
        <v>46309</v>
      </c>
      <c r="D5329" s="136" t="s">
        <v>103</v>
      </c>
      <c r="E5329" s="136" t="s">
        <v>5283</v>
      </c>
      <c r="F5329" s="136">
        <v>1</v>
      </c>
      <c r="G5329" s="136">
        <v>6</v>
      </c>
      <c r="H5329" s="136" t="s">
        <v>6205</v>
      </c>
      <c r="I5329" s="136"/>
      <c r="J5329" s="136" t="s">
        <v>480</v>
      </c>
      <c r="K5329" s="136" t="s">
        <v>43</v>
      </c>
      <c r="L5329" s="136"/>
      <c r="M5329" s="136">
        <v>12</v>
      </c>
      <c r="N5329" s="136">
        <v>41.730757329952908</v>
      </c>
      <c r="O5329" s="136">
        <v>4.4957349658675767</v>
      </c>
      <c r="P5329" s="136">
        <v>28.243552432350182</v>
      </c>
      <c r="Q5329" s="136">
        <v>38.522383754691731</v>
      </c>
      <c r="R5329" s="136">
        <v>4.492533210279305</v>
      </c>
      <c r="S5329" s="136">
        <v>25.04478412385382</v>
      </c>
      <c r="T5329" s="136">
        <v>41.479733984750688</v>
      </c>
    </row>
    <row r="5330" spans="1:20" x14ac:dyDescent="0.45">
      <c r="A5330" s="166" t="s">
        <v>331</v>
      </c>
      <c r="B5330" s="166">
        <v>2026</v>
      </c>
      <c r="C5330" s="167">
        <v>46309</v>
      </c>
      <c r="D5330" s="166" t="s">
        <v>103</v>
      </c>
      <c r="E5330" s="166" t="s">
        <v>5283</v>
      </c>
      <c r="F5330" s="166">
        <v>2</v>
      </c>
      <c r="G5330" s="166">
        <v>1</v>
      </c>
      <c r="H5330" s="166" t="s">
        <v>6206</v>
      </c>
      <c r="I5330" s="166"/>
      <c r="J5330" s="166" t="s">
        <v>410</v>
      </c>
      <c r="K5330" s="166" t="s">
        <v>88</v>
      </c>
      <c r="L5330" s="166"/>
      <c r="M5330" s="166">
        <v>2</v>
      </c>
      <c r="N5330" s="166">
        <v>47.483347933574699</v>
      </c>
      <c r="O5330" s="166">
        <v>4.479864915336945</v>
      </c>
      <c r="P5330" s="166">
        <v>34.043753187563873</v>
      </c>
      <c r="Q5330" s="166">
        <v>49.935168613994968</v>
      </c>
      <c r="R5330" s="166">
        <v>4.5161963493292081</v>
      </c>
      <c r="S5330" s="166">
        <v>36.386579566007349</v>
      </c>
      <c r="T5330" s="166">
        <v>42.010061549397442</v>
      </c>
    </row>
    <row r="5331" spans="1:20" x14ac:dyDescent="0.45">
      <c r="A5331" s="166" t="s">
        <v>331</v>
      </c>
      <c r="B5331" s="166">
        <v>2026</v>
      </c>
      <c r="C5331" s="167">
        <v>46309</v>
      </c>
      <c r="D5331" s="166" t="s">
        <v>103</v>
      </c>
      <c r="E5331" s="166" t="s">
        <v>5283</v>
      </c>
      <c r="F5331" s="166">
        <v>2</v>
      </c>
      <c r="G5331" s="166">
        <v>2</v>
      </c>
      <c r="H5331" s="166" t="s">
        <v>6206</v>
      </c>
      <c r="I5331" s="166"/>
      <c r="J5331" s="166" t="s">
        <v>528</v>
      </c>
      <c r="K5331" s="166" t="s">
        <v>43</v>
      </c>
      <c r="L5331" s="166"/>
      <c r="M5331" s="166">
        <v>4</v>
      </c>
      <c r="N5331" s="166">
        <v>49.842738054380433</v>
      </c>
      <c r="O5331" s="166">
        <v>4.5656475731838499</v>
      </c>
      <c r="P5331" s="166">
        <v>36.145795334828883</v>
      </c>
      <c r="Q5331" s="166">
        <v>50.180262622789243</v>
      </c>
      <c r="R5331" s="166">
        <v>4.501183524101303</v>
      </c>
      <c r="S5331" s="166">
        <v>36.676712050485328</v>
      </c>
      <c r="T5331" s="166">
        <v>42.010061549397442</v>
      </c>
    </row>
    <row r="5332" spans="1:20" x14ac:dyDescent="0.45">
      <c r="A5332" s="166" t="s">
        <v>331</v>
      </c>
      <c r="B5332" s="166">
        <v>2026</v>
      </c>
      <c r="C5332" s="167">
        <v>46309</v>
      </c>
      <c r="D5332" s="166" t="s">
        <v>103</v>
      </c>
      <c r="E5332" s="166" t="s">
        <v>5283</v>
      </c>
      <c r="F5332" s="166">
        <v>2</v>
      </c>
      <c r="G5332" s="166">
        <v>3</v>
      </c>
      <c r="H5332" s="166" t="s">
        <v>6206</v>
      </c>
      <c r="I5332" s="166"/>
      <c r="J5332" s="166" t="s">
        <v>523</v>
      </c>
      <c r="K5332" s="166" t="s">
        <v>524</v>
      </c>
      <c r="L5332" s="166"/>
      <c r="M5332" s="166">
        <v>1</v>
      </c>
      <c r="N5332" s="166">
        <v>41.544049839317637</v>
      </c>
      <c r="O5332" s="166">
        <v>4.3608796269036381</v>
      </c>
      <c r="P5332" s="166">
        <v>28.461410958606731</v>
      </c>
      <c r="Q5332" s="166">
        <v>42.298816380295669</v>
      </c>
      <c r="R5332" s="166">
        <v>4.3288109237757526</v>
      </c>
      <c r="S5332" s="166">
        <v>29.31238360896841</v>
      </c>
      <c r="T5332" s="166">
        <v>42.010061549397442</v>
      </c>
    </row>
    <row r="5333" spans="1:20" x14ac:dyDescent="0.45">
      <c r="A5333" s="166" t="s">
        <v>331</v>
      </c>
      <c r="B5333" s="166">
        <v>2026</v>
      </c>
      <c r="C5333" s="167">
        <v>46309</v>
      </c>
      <c r="D5333" s="166" t="s">
        <v>103</v>
      </c>
      <c r="E5333" s="166" t="s">
        <v>5283</v>
      </c>
      <c r="F5333" s="166">
        <v>2</v>
      </c>
      <c r="G5333" s="166">
        <v>4</v>
      </c>
      <c r="H5333" s="166" t="s">
        <v>6206</v>
      </c>
      <c r="I5333" s="166"/>
      <c r="J5333" s="166" t="s">
        <v>418</v>
      </c>
      <c r="K5333" s="166" t="s">
        <v>96</v>
      </c>
      <c r="L5333" s="166"/>
      <c r="M5333" s="166">
        <v>7</v>
      </c>
      <c r="N5333" s="166">
        <v>44.635787441060103</v>
      </c>
      <c r="O5333" s="166">
        <v>4.4245200877847326</v>
      </c>
      <c r="P5333" s="166">
        <v>31.362227177705901</v>
      </c>
      <c r="Q5333" s="166">
        <v>43.589344290315417</v>
      </c>
      <c r="R5333" s="166">
        <v>4.3770404466811668</v>
      </c>
      <c r="S5333" s="166">
        <v>30.458222950271921</v>
      </c>
      <c r="T5333" s="166">
        <v>42.010061549397442</v>
      </c>
    </row>
    <row r="5334" spans="1:20" x14ac:dyDescent="0.45">
      <c r="A5334" s="166" t="s">
        <v>331</v>
      </c>
      <c r="B5334" s="166">
        <v>2026</v>
      </c>
      <c r="C5334" s="167">
        <v>46309</v>
      </c>
      <c r="D5334" s="166" t="s">
        <v>103</v>
      </c>
      <c r="E5334" s="166" t="s">
        <v>5283</v>
      </c>
      <c r="F5334" s="166">
        <v>2</v>
      </c>
      <c r="G5334" s="166">
        <v>5</v>
      </c>
      <c r="H5334" s="166" t="s">
        <v>6206</v>
      </c>
      <c r="I5334" s="166"/>
      <c r="J5334" s="166" t="s">
        <v>508</v>
      </c>
      <c r="K5334" s="166" t="s">
        <v>43</v>
      </c>
      <c r="L5334" s="166"/>
      <c r="M5334" s="166">
        <v>10</v>
      </c>
      <c r="N5334" s="166">
        <v>36.300699951000112</v>
      </c>
      <c r="O5334" s="166">
        <v>4.3946534658271634</v>
      </c>
      <c r="P5334" s="166">
        <v>23.11673955351862</v>
      </c>
      <c r="Q5334" s="166">
        <v>35.610782488098529</v>
      </c>
      <c r="R5334" s="166">
        <v>4.3866746427396839</v>
      </c>
      <c r="S5334" s="166">
        <v>22.450758559879478</v>
      </c>
      <c r="T5334" s="166">
        <v>42.010061549397442</v>
      </c>
    </row>
    <row r="5335" spans="1:20" x14ac:dyDescent="0.45">
      <c r="A5335" s="166" t="s">
        <v>331</v>
      </c>
      <c r="B5335" s="166">
        <v>2026</v>
      </c>
      <c r="C5335" s="167">
        <v>46309</v>
      </c>
      <c r="D5335" s="166" t="s">
        <v>103</v>
      </c>
      <c r="E5335" s="166" t="s">
        <v>5283</v>
      </c>
      <c r="F5335" s="166">
        <v>2</v>
      </c>
      <c r="G5335" s="166">
        <v>6</v>
      </c>
      <c r="H5335" s="166" t="s">
        <v>6206</v>
      </c>
      <c r="I5335" s="166"/>
      <c r="J5335" s="166" t="s">
        <v>541</v>
      </c>
      <c r="K5335" s="166" t="s">
        <v>49</v>
      </c>
      <c r="L5335" s="166"/>
      <c r="M5335" s="166">
        <v>9</v>
      </c>
      <c r="N5335" s="166">
        <v>32.253746077051638</v>
      </c>
      <c r="O5335" s="166">
        <v>4.3776642221072004</v>
      </c>
      <c r="P5335" s="166">
        <v>19.120753410730039</v>
      </c>
      <c r="Q5335" s="166">
        <v>30.537007216363701</v>
      </c>
      <c r="R5335" s="166">
        <v>4.4690400726477071</v>
      </c>
      <c r="S5335" s="166">
        <v>17.129886998420581</v>
      </c>
      <c r="T5335" s="166">
        <v>42.010061549397442</v>
      </c>
    </row>
    <row r="5336" spans="1:20" x14ac:dyDescent="0.45">
      <c r="A5336" s="138" t="s">
        <v>331</v>
      </c>
      <c r="B5336" s="138">
        <v>2026</v>
      </c>
      <c r="C5336" s="139">
        <v>46309</v>
      </c>
      <c r="D5336" s="138" t="s">
        <v>103</v>
      </c>
      <c r="E5336" s="138" t="s">
        <v>5194</v>
      </c>
      <c r="F5336" s="138" t="s">
        <v>5235</v>
      </c>
      <c r="G5336" s="138">
        <v>1</v>
      </c>
      <c r="H5336" s="138" t="s">
        <v>6207</v>
      </c>
      <c r="I5336" s="138"/>
      <c r="J5336" s="138" t="s">
        <v>523</v>
      </c>
      <c r="K5336" s="138" t="s">
        <v>524</v>
      </c>
      <c r="L5336" s="138"/>
      <c r="M5336" s="138">
        <v>1</v>
      </c>
      <c r="N5336" s="138">
        <v>42.298816380295669</v>
      </c>
      <c r="O5336" s="138">
        <v>4.3288109237757526</v>
      </c>
      <c r="P5336" s="138">
        <v>29.31238360896841</v>
      </c>
      <c r="Q5336" s="138">
        <v>45.910570627375137</v>
      </c>
      <c r="R5336" s="138">
        <v>4.3525058969001673</v>
      </c>
      <c r="S5336" s="138">
        <v>32.853052936674644</v>
      </c>
      <c r="T5336" s="138">
        <v>45.508730504020328</v>
      </c>
    </row>
    <row r="5337" spans="1:20" x14ac:dyDescent="0.45">
      <c r="A5337" s="138" t="s">
        <v>331</v>
      </c>
      <c r="B5337" s="138">
        <v>2026</v>
      </c>
      <c r="C5337" s="139">
        <v>46309</v>
      </c>
      <c r="D5337" s="138" t="s">
        <v>103</v>
      </c>
      <c r="E5337" s="138" t="s">
        <v>5194</v>
      </c>
      <c r="F5337" s="138" t="s">
        <v>5235</v>
      </c>
      <c r="G5337" s="138">
        <v>2</v>
      </c>
      <c r="H5337" s="138" t="s">
        <v>6207</v>
      </c>
      <c r="I5337" s="138"/>
      <c r="J5337" s="138" t="s">
        <v>410</v>
      </c>
      <c r="K5337" s="138" t="s">
        <v>88</v>
      </c>
      <c r="L5337" s="138"/>
      <c r="M5337" s="138">
        <v>2</v>
      </c>
      <c r="N5337" s="138">
        <v>49.935168613994968</v>
      </c>
      <c r="O5337" s="138">
        <v>4.5161963493292081</v>
      </c>
      <c r="P5337" s="138">
        <v>36.386579566007349</v>
      </c>
      <c r="Q5337" s="138">
        <v>50.887402399175542</v>
      </c>
      <c r="R5337" s="138">
        <v>4.4388372270450143</v>
      </c>
      <c r="S5337" s="138">
        <v>37.570890718040502</v>
      </c>
      <c r="T5337" s="138">
        <v>45.508730504020328</v>
      </c>
    </row>
    <row r="5338" spans="1:20" x14ac:dyDescent="0.45">
      <c r="A5338" s="138" t="s">
        <v>331</v>
      </c>
      <c r="B5338" s="138">
        <v>2026</v>
      </c>
      <c r="C5338" s="139">
        <v>46309</v>
      </c>
      <c r="D5338" s="138" t="s">
        <v>103</v>
      </c>
      <c r="E5338" s="138" t="s">
        <v>5194</v>
      </c>
      <c r="F5338" s="138" t="s">
        <v>5235</v>
      </c>
      <c r="G5338" s="138">
        <v>3</v>
      </c>
      <c r="H5338" s="138" t="s">
        <v>6207</v>
      </c>
      <c r="I5338" s="138"/>
      <c r="J5338" s="138" t="s">
        <v>492</v>
      </c>
      <c r="K5338" s="138" t="s">
        <v>79</v>
      </c>
      <c r="L5338" s="138"/>
      <c r="M5338" s="138">
        <v>3</v>
      </c>
      <c r="N5338" s="138">
        <v>56.860380826366317</v>
      </c>
      <c r="O5338" s="138">
        <v>4.9273681495433159</v>
      </c>
      <c r="P5338" s="138">
        <v>42.078276377736373</v>
      </c>
      <c r="Q5338" s="138">
        <v>55.123843119129283</v>
      </c>
      <c r="R5338" s="138">
        <v>4.7181739709370918</v>
      </c>
      <c r="S5338" s="138">
        <v>40.969321206318</v>
      </c>
      <c r="T5338" s="138">
        <v>45.508730504020328</v>
      </c>
    </row>
    <row r="5339" spans="1:20" x14ac:dyDescent="0.45">
      <c r="A5339" s="138" t="s">
        <v>331</v>
      </c>
      <c r="B5339" s="138">
        <v>2026</v>
      </c>
      <c r="C5339" s="139">
        <v>46309</v>
      </c>
      <c r="D5339" s="138" t="s">
        <v>103</v>
      </c>
      <c r="E5339" s="138" t="s">
        <v>5194</v>
      </c>
      <c r="F5339" s="138" t="s">
        <v>5235</v>
      </c>
      <c r="G5339" s="138">
        <v>4</v>
      </c>
      <c r="H5339" s="138" t="s">
        <v>6207</v>
      </c>
      <c r="I5339" s="138"/>
      <c r="J5339" s="138" t="s">
        <v>528</v>
      </c>
      <c r="K5339" s="138" t="s">
        <v>43</v>
      </c>
      <c r="L5339" s="138"/>
      <c r="M5339" s="138">
        <v>4</v>
      </c>
      <c r="N5339" s="138">
        <v>50.180262622789243</v>
      </c>
      <c r="O5339" s="138">
        <v>4.501183524101303</v>
      </c>
      <c r="P5339" s="138">
        <v>36.676712050485328</v>
      </c>
      <c r="Q5339" s="138">
        <v>48.906581435351697</v>
      </c>
      <c r="R5339" s="138">
        <v>4.4337580086615036</v>
      </c>
      <c r="S5339" s="138">
        <v>35.605307409367192</v>
      </c>
      <c r="T5339" s="138">
        <v>45.508730504020328</v>
      </c>
    </row>
    <row r="5340" spans="1:20" x14ac:dyDescent="0.45">
      <c r="A5340" s="138" t="s">
        <v>331</v>
      </c>
      <c r="B5340" s="138">
        <v>2026</v>
      </c>
      <c r="C5340" s="139">
        <v>46309</v>
      </c>
      <c r="D5340" s="138" t="s">
        <v>103</v>
      </c>
      <c r="E5340" s="138" t="s">
        <v>5194</v>
      </c>
      <c r="F5340" s="138" t="s">
        <v>5235</v>
      </c>
      <c r="G5340" s="138">
        <v>5</v>
      </c>
      <c r="H5340" s="138" t="s">
        <v>6207</v>
      </c>
      <c r="I5340" s="138"/>
      <c r="J5340" s="138" t="s">
        <v>441</v>
      </c>
      <c r="K5340" s="138" t="s">
        <v>34</v>
      </c>
      <c r="L5340" s="138"/>
      <c r="M5340" s="138">
        <v>5</v>
      </c>
      <c r="N5340" s="138">
        <v>38.152949187445607</v>
      </c>
      <c r="O5340" s="138">
        <v>4.2714137784369246</v>
      </c>
      <c r="P5340" s="138">
        <v>25.338707852134831</v>
      </c>
      <c r="Q5340" s="138">
        <v>37.882182796179123</v>
      </c>
      <c r="R5340" s="138">
        <v>4.3048479994888176</v>
      </c>
      <c r="S5340" s="138">
        <v>24.96763879771267</v>
      </c>
      <c r="T5340" s="138">
        <v>45.508730504020328</v>
      </c>
    </row>
    <row r="5341" spans="1:20" x14ac:dyDescent="0.45">
      <c r="A5341" s="138" t="s">
        <v>331</v>
      </c>
      <c r="B5341" s="138">
        <v>2026</v>
      </c>
      <c r="C5341" s="139">
        <v>46309</v>
      </c>
      <c r="D5341" s="138" t="s">
        <v>103</v>
      </c>
      <c r="E5341" s="138" t="s">
        <v>5194</v>
      </c>
      <c r="F5341" s="138" t="s">
        <v>5235</v>
      </c>
      <c r="G5341" s="138">
        <v>6</v>
      </c>
      <c r="H5341" s="138" t="s">
        <v>6207</v>
      </c>
      <c r="I5341" s="138"/>
      <c r="J5341" s="138" t="s">
        <v>558</v>
      </c>
      <c r="K5341" s="138" t="s">
        <v>46</v>
      </c>
      <c r="L5341" s="138"/>
      <c r="M5341" s="138">
        <v>6</v>
      </c>
      <c r="N5341" s="138">
        <v>35.624805393230183</v>
      </c>
      <c r="O5341" s="138">
        <v>4.3389122539313369</v>
      </c>
      <c r="P5341" s="138">
        <v>22.608068631436161</v>
      </c>
      <c r="Q5341" s="138">
        <v>33.973746010787238</v>
      </c>
      <c r="R5341" s="138">
        <v>4.4441657108460522</v>
      </c>
      <c r="S5341" s="138">
        <v>20.64124887824908</v>
      </c>
      <c r="T5341" s="138">
        <v>45.508730504020328</v>
      </c>
    </row>
    <row r="5342" spans="1:20" x14ac:dyDescent="0.45">
      <c r="A5342" s="138" t="s">
        <v>331</v>
      </c>
      <c r="B5342" s="138">
        <v>2026</v>
      </c>
      <c r="C5342" s="139">
        <v>46309</v>
      </c>
      <c r="D5342" s="138" t="s">
        <v>103</v>
      </c>
      <c r="E5342" s="138" t="s">
        <v>5194</v>
      </c>
      <c r="F5342" s="138" t="s">
        <v>579</v>
      </c>
      <c r="G5342" s="138">
        <v>1</v>
      </c>
      <c r="H5342" s="138" t="s">
        <v>6208</v>
      </c>
      <c r="I5342" s="138"/>
      <c r="J5342" s="138" t="s">
        <v>418</v>
      </c>
      <c r="K5342" s="138" t="s">
        <v>96</v>
      </c>
      <c r="L5342" s="138"/>
      <c r="M5342" s="138">
        <v>7</v>
      </c>
      <c r="N5342" s="138">
        <v>43.589344290315417</v>
      </c>
      <c r="O5342" s="138">
        <v>4.3770404466811668</v>
      </c>
      <c r="P5342" s="138">
        <v>30.458222950271921</v>
      </c>
      <c r="Q5342" s="138">
        <v>45.731505426607903</v>
      </c>
      <c r="R5342" s="138">
        <v>4.4448147709178292</v>
      </c>
      <c r="S5342" s="138">
        <v>32.39706111385442</v>
      </c>
      <c r="T5342" s="138">
        <v>37.973452792253397</v>
      </c>
    </row>
    <row r="5343" spans="1:20" x14ac:dyDescent="0.45">
      <c r="A5343" s="138" t="s">
        <v>331</v>
      </c>
      <c r="B5343" s="138">
        <v>2026</v>
      </c>
      <c r="C5343" s="139">
        <v>46309</v>
      </c>
      <c r="D5343" s="138" t="s">
        <v>103</v>
      </c>
      <c r="E5343" s="138" t="s">
        <v>5194</v>
      </c>
      <c r="F5343" s="138" t="s">
        <v>579</v>
      </c>
      <c r="G5343" s="138">
        <v>2</v>
      </c>
      <c r="H5343" s="138" t="s">
        <v>6208</v>
      </c>
      <c r="I5343" s="138"/>
      <c r="J5343" s="138" t="s">
        <v>451</v>
      </c>
      <c r="K5343" s="138" t="s">
        <v>49</v>
      </c>
      <c r="L5343" s="138"/>
      <c r="M5343" s="138">
        <v>8</v>
      </c>
      <c r="N5343" s="138">
        <v>44.748589045439552</v>
      </c>
      <c r="O5343" s="138">
        <v>4.4002260566663711</v>
      </c>
      <c r="P5343" s="138">
        <v>31.54791087544044</v>
      </c>
      <c r="Q5343" s="138">
        <v>44.994067764790543</v>
      </c>
      <c r="R5343" s="138">
        <v>4.3812347621059446</v>
      </c>
      <c r="S5343" s="138">
        <v>31.850363478472708</v>
      </c>
      <c r="T5343" s="138">
        <v>37.973452792253397</v>
      </c>
    </row>
    <row r="5344" spans="1:20" x14ac:dyDescent="0.45">
      <c r="A5344" s="138" t="s">
        <v>331</v>
      </c>
      <c r="B5344" s="138">
        <v>2026</v>
      </c>
      <c r="C5344" s="139">
        <v>46309</v>
      </c>
      <c r="D5344" s="138" t="s">
        <v>103</v>
      </c>
      <c r="E5344" s="138" t="s">
        <v>5194</v>
      </c>
      <c r="F5344" s="138" t="s">
        <v>579</v>
      </c>
      <c r="G5344" s="138">
        <v>3</v>
      </c>
      <c r="H5344" s="138" t="s">
        <v>6208</v>
      </c>
      <c r="I5344" s="138"/>
      <c r="J5344" s="138" t="s">
        <v>541</v>
      </c>
      <c r="K5344" s="138" t="s">
        <v>49</v>
      </c>
      <c r="L5344" s="138"/>
      <c r="M5344" s="138">
        <v>9</v>
      </c>
      <c r="N5344" s="138">
        <v>30.537007216363701</v>
      </c>
      <c r="O5344" s="138">
        <v>4.4690400726477071</v>
      </c>
      <c r="P5344" s="138">
        <v>17.129886998420581</v>
      </c>
      <c r="Q5344" s="138">
        <v>32.455003712928537</v>
      </c>
      <c r="R5344" s="138">
        <v>4.3949372570145453</v>
      </c>
      <c r="S5344" s="138">
        <v>19.27019194188491</v>
      </c>
      <c r="T5344" s="138">
        <v>37.973452792253397</v>
      </c>
    </row>
    <row r="5345" spans="1:20" x14ac:dyDescent="0.45">
      <c r="A5345" s="138" t="s">
        <v>331</v>
      </c>
      <c r="B5345" s="138">
        <v>2026</v>
      </c>
      <c r="C5345" s="139">
        <v>46309</v>
      </c>
      <c r="D5345" s="138" t="s">
        <v>103</v>
      </c>
      <c r="E5345" s="138" t="s">
        <v>5194</v>
      </c>
      <c r="F5345" s="138" t="s">
        <v>579</v>
      </c>
      <c r="G5345" s="138">
        <v>4</v>
      </c>
      <c r="H5345" s="138" t="s">
        <v>6208</v>
      </c>
      <c r="I5345" s="138"/>
      <c r="J5345" s="138" t="s">
        <v>508</v>
      </c>
      <c r="K5345" s="138" t="s">
        <v>43</v>
      </c>
      <c r="L5345" s="138"/>
      <c r="M5345" s="138">
        <v>10</v>
      </c>
      <c r="N5345" s="138">
        <v>35.610782488098529</v>
      </c>
      <c r="O5345" s="138">
        <v>4.3866746427396839</v>
      </c>
      <c r="P5345" s="138">
        <v>22.450758559879478</v>
      </c>
      <c r="Q5345" s="138">
        <v>35.430615489812332</v>
      </c>
      <c r="R5345" s="138">
        <v>4.3301434526018836</v>
      </c>
      <c r="S5345" s="138">
        <v>22.440185132006679</v>
      </c>
      <c r="T5345" s="138">
        <v>37.973452792253397</v>
      </c>
    </row>
    <row r="5346" spans="1:20" x14ac:dyDescent="0.45">
      <c r="A5346" s="138" t="s">
        <v>331</v>
      </c>
      <c r="B5346" s="138">
        <v>2026</v>
      </c>
      <c r="C5346" s="139">
        <v>46309</v>
      </c>
      <c r="D5346" s="138" t="s">
        <v>103</v>
      </c>
      <c r="E5346" s="138" t="s">
        <v>5194</v>
      </c>
      <c r="F5346" s="138" t="s">
        <v>579</v>
      </c>
      <c r="G5346" s="138">
        <v>5</v>
      </c>
      <c r="H5346" s="138" t="s">
        <v>6208</v>
      </c>
      <c r="I5346" s="138"/>
      <c r="J5346" s="138" t="s">
        <v>446</v>
      </c>
      <c r="K5346" s="138" t="s">
        <v>37</v>
      </c>
      <c r="L5346" s="138"/>
      <c r="M5346" s="138">
        <v>11</v>
      </c>
      <c r="N5346" s="138">
        <v>34.832609958611513</v>
      </c>
      <c r="O5346" s="138">
        <v>4.2818295732372746</v>
      </c>
      <c r="P5346" s="138">
        <v>21.98712123889969</v>
      </c>
      <c r="Q5346" s="138">
        <v>33.860725127273938</v>
      </c>
      <c r="R5346" s="138">
        <v>4.2691980786237842</v>
      </c>
      <c r="S5346" s="138">
        <v>21.053130891402581</v>
      </c>
      <c r="T5346" s="138">
        <v>37.973452792253397</v>
      </c>
    </row>
    <row r="5347" spans="1:20" x14ac:dyDescent="0.45">
      <c r="A5347" s="138" t="s">
        <v>331</v>
      </c>
      <c r="B5347" s="138">
        <v>2026</v>
      </c>
      <c r="C5347" s="139">
        <v>46309</v>
      </c>
      <c r="D5347" s="138" t="s">
        <v>103</v>
      </c>
      <c r="E5347" s="138" t="s">
        <v>5194</v>
      </c>
      <c r="F5347" s="138" t="s">
        <v>579</v>
      </c>
      <c r="G5347" s="138">
        <v>6</v>
      </c>
      <c r="H5347" s="138" t="s">
        <v>6208</v>
      </c>
      <c r="I5347" s="138"/>
      <c r="J5347" s="138" t="s">
        <v>480</v>
      </c>
      <c r="K5347" s="138" t="s">
        <v>43</v>
      </c>
      <c r="L5347" s="138"/>
      <c r="M5347" s="138">
        <v>12</v>
      </c>
      <c r="N5347" s="138">
        <v>38.522383754691731</v>
      </c>
      <c r="O5347" s="138">
        <v>4.492533210279305</v>
      </c>
      <c r="P5347" s="138">
        <v>25.04478412385382</v>
      </c>
      <c r="Q5347" s="138">
        <v>35.335099706275948</v>
      </c>
      <c r="R5347" s="138">
        <v>4.4885721791490569</v>
      </c>
      <c r="S5347" s="138">
        <v>21.869383168828779</v>
      </c>
      <c r="T5347" s="138">
        <v>37.973452792253397</v>
      </c>
    </row>
  </sheetData>
  <conditionalFormatting sqref="N2:N534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534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534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534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534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534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T534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"/>
  <dimension ref="A1:O361"/>
  <sheetViews>
    <sheetView zoomScaleNormal="100" workbookViewId="0">
      <pane ySplit="1" topLeftCell="A2" activePane="bottomLeft" state="frozen"/>
      <selection pane="bottomLeft" activeCell="R116" sqref="R116"/>
    </sheetView>
  </sheetViews>
  <sheetFormatPr defaultRowHeight="14.25" x14ac:dyDescent="0.45"/>
  <cols>
    <col min="1" max="1" width="12.19921875" bestFit="1" customWidth="1"/>
    <col min="2" max="2" width="10.796875" bestFit="1" customWidth="1"/>
    <col min="3" max="3" width="6" bestFit="1" customWidth="1"/>
    <col min="4" max="4" width="5.796875" bestFit="1" customWidth="1"/>
    <col min="5" max="5" width="30.19921875" bestFit="1" customWidth="1"/>
    <col min="6" max="6" width="11" customWidth="1"/>
    <col min="7" max="7" width="8.19921875" bestFit="1" customWidth="1"/>
    <col min="8" max="8" width="6.53125" bestFit="1" customWidth="1"/>
    <col min="9" max="9" width="5.46484375" bestFit="1" customWidth="1"/>
    <col min="10" max="11" width="7.19921875" bestFit="1" customWidth="1"/>
    <col min="12" max="14" width="6.19921875" bestFit="1" customWidth="1"/>
    <col min="15" max="15" width="10.46484375" bestFit="1" customWidth="1"/>
    <col min="19" max="20" width="12.46484375" bestFit="1" customWidth="1"/>
  </cols>
  <sheetData>
    <row r="1" spans="1:15" x14ac:dyDescent="0.45">
      <c r="A1" s="55" t="s">
        <v>0</v>
      </c>
      <c r="B1" s="56" t="s">
        <v>2</v>
      </c>
      <c r="C1" s="56" t="s">
        <v>3</v>
      </c>
      <c r="D1" s="56" t="s">
        <v>4</v>
      </c>
      <c r="E1" s="56" t="s">
        <v>337</v>
      </c>
      <c r="F1" s="56" t="s">
        <v>1</v>
      </c>
      <c r="G1" s="56" t="s">
        <v>8</v>
      </c>
      <c r="H1" s="56" t="s">
        <v>338</v>
      </c>
      <c r="I1" s="56" t="s">
        <v>11</v>
      </c>
      <c r="J1" s="56" t="s">
        <v>27</v>
      </c>
      <c r="K1" s="56" t="s">
        <v>1933</v>
      </c>
      <c r="L1" s="56" t="s">
        <v>1934</v>
      </c>
      <c r="M1" s="56" t="s">
        <v>1935</v>
      </c>
      <c r="N1" s="56" t="s">
        <v>1936</v>
      </c>
      <c r="O1" s="57" t="s">
        <v>28</v>
      </c>
    </row>
    <row r="2" spans="1:15" x14ac:dyDescent="0.45">
      <c r="A2" s="58" t="s">
        <v>144</v>
      </c>
      <c r="B2" s="72">
        <v>45584</v>
      </c>
      <c r="C2" s="58" t="s">
        <v>103</v>
      </c>
      <c r="D2" s="65" t="s">
        <v>245</v>
      </c>
      <c r="E2" s="73" t="s">
        <v>525</v>
      </c>
      <c r="F2" s="58">
        <v>2024</v>
      </c>
      <c r="G2" s="73" t="s">
        <v>524</v>
      </c>
      <c r="H2" s="60">
        <f>(B2-VLOOKUP(E2,Riders!$A$2:$D$3499,4,FALSE))/365</f>
        <v>24.232876712328768</v>
      </c>
      <c r="I2" s="65">
        <v>1</v>
      </c>
      <c r="J2" s="69">
        <f t="shared" ref="J2:J33" si="0">SUM(K2:N2)</f>
        <v>33.002000000000002</v>
      </c>
      <c r="K2" s="68">
        <v>11.486000000000001</v>
      </c>
      <c r="L2" s="69">
        <v>7.254999999999999</v>
      </c>
      <c r="M2" s="69">
        <v>7.0339999999999989</v>
      </c>
      <c r="N2" s="69">
        <v>7.2270000000000039</v>
      </c>
      <c r="O2" s="64">
        <f t="shared" ref="O2:O33" si="1">3.6*500/(J2)</f>
        <v>54.542148960669046</v>
      </c>
    </row>
    <row r="3" spans="1:15" x14ac:dyDescent="0.45">
      <c r="A3" s="58" t="s">
        <v>144</v>
      </c>
      <c r="B3" s="72">
        <v>45584</v>
      </c>
      <c r="C3" s="58" t="s">
        <v>103</v>
      </c>
      <c r="D3" s="65" t="s">
        <v>245</v>
      </c>
      <c r="E3" s="73" t="s">
        <v>431</v>
      </c>
      <c r="F3" s="58">
        <v>2024</v>
      </c>
      <c r="G3" s="73" t="s">
        <v>79</v>
      </c>
      <c r="H3" s="60">
        <f>(B3-VLOOKUP(E3,Riders!$A$2:$D$3499,4,FALSE))/365</f>
        <v>26.142465753424659</v>
      </c>
      <c r="I3" s="65">
        <v>2</v>
      </c>
      <c r="J3" s="69">
        <f t="shared" si="0"/>
        <v>33.012999999999998</v>
      </c>
      <c r="K3" s="68">
        <v>11.803000000000001</v>
      </c>
      <c r="L3" s="69">
        <v>7.2719999999999976</v>
      </c>
      <c r="M3" s="69">
        <v>6.9320000000000022</v>
      </c>
      <c r="N3" s="69">
        <v>7.0059999999999967</v>
      </c>
      <c r="O3" s="64">
        <f t="shared" si="1"/>
        <v>54.523975403628874</v>
      </c>
    </row>
    <row r="4" spans="1:15" x14ac:dyDescent="0.45">
      <c r="A4" s="58" t="s">
        <v>144</v>
      </c>
      <c r="B4" s="72">
        <v>45584</v>
      </c>
      <c r="C4" s="58" t="s">
        <v>103</v>
      </c>
      <c r="D4" s="65" t="s">
        <v>245</v>
      </c>
      <c r="E4" s="73" t="s">
        <v>358</v>
      </c>
      <c r="F4" s="58">
        <v>2024</v>
      </c>
      <c r="G4" s="73" t="s">
        <v>79</v>
      </c>
      <c r="H4" s="60">
        <f>(B4-VLOOKUP(E4,Riders!$A$2:$D$3499,4,FALSE))/365</f>
        <v>31.739726027397261</v>
      </c>
      <c r="I4" s="65">
        <v>3</v>
      </c>
      <c r="J4" s="69">
        <f t="shared" si="0"/>
        <v>33.156999999999996</v>
      </c>
      <c r="K4" s="68">
        <v>11.612</v>
      </c>
      <c r="L4" s="69">
        <v>7.302999999999999</v>
      </c>
      <c r="M4" s="69">
        <v>7.0620000000000012</v>
      </c>
      <c r="N4" s="69">
        <v>7.1799999999999962</v>
      </c>
      <c r="O4" s="64">
        <f t="shared" si="1"/>
        <v>54.287179177850838</v>
      </c>
    </row>
    <row r="5" spans="1:15" x14ac:dyDescent="0.45">
      <c r="A5" s="58" t="s">
        <v>144</v>
      </c>
      <c r="B5" s="72">
        <v>45584</v>
      </c>
      <c r="C5" s="58" t="s">
        <v>103</v>
      </c>
      <c r="D5" s="65" t="s">
        <v>245</v>
      </c>
      <c r="E5" s="73" t="s">
        <v>492</v>
      </c>
      <c r="F5" s="58">
        <v>2024</v>
      </c>
      <c r="G5" s="73" t="s">
        <v>79</v>
      </c>
      <c r="H5" s="60">
        <f>(B5-VLOOKUP(E5,Riders!$A$2:$D$3499,4,FALSE))/365</f>
        <v>21.841095890410958</v>
      </c>
      <c r="I5" s="65">
        <v>4</v>
      </c>
      <c r="J5" s="69">
        <f t="shared" si="0"/>
        <v>33.189</v>
      </c>
      <c r="K5" s="68">
        <v>12.013999999999999</v>
      </c>
      <c r="L5" s="69">
        <v>7.2630000000000017</v>
      </c>
      <c r="M5" s="69">
        <v>6.8959999999999972</v>
      </c>
      <c r="N5" s="69">
        <v>7.0160000000000018</v>
      </c>
      <c r="O5" s="64">
        <f t="shared" si="1"/>
        <v>54.234836843532499</v>
      </c>
    </row>
    <row r="6" spans="1:15" x14ac:dyDescent="0.45">
      <c r="A6" s="58" t="s">
        <v>144</v>
      </c>
      <c r="B6" s="72">
        <v>45584</v>
      </c>
      <c r="C6" s="58" t="s">
        <v>103</v>
      </c>
      <c r="D6" s="65" t="s">
        <v>245</v>
      </c>
      <c r="E6" s="73" t="s">
        <v>354</v>
      </c>
      <c r="F6" s="58">
        <v>2024</v>
      </c>
      <c r="G6" s="73" t="s">
        <v>121</v>
      </c>
      <c r="H6" s="60">
        <f>(B6-VLOOKUP(E6,Riders!$A$2:$D$3499,4,FALSE))/365</f>
        <v>29.208219178082192</v>
      </c>
      <c r="I6" s="65">
        <v>5</v>
      </c>
      <c r="J6" s="69">
        <f t="shared" si="0"/>
        <v>33.21</v>
      </c>
      <c r="K6" s="68">
        <v>12.084</v>
      </c>
      <c r="L6" s="69">
        <v>7.23</v>
      </c>
      <c r="M6" s="69">
        <v>6.9029999999999987</v>
      </c>
      <c r="N6" s="69">
        <v>6.9930000000000021</v>
      </c>
      <c r="O6" s="64">
        <f t="shared" si="1"/>
        <v>54.200542005420054</v>
      </c>
    </row>
    <row r="7" spans="1:15" x14ac:dyDescent="0.45">
      <c r="A7" s="58" t="s">
        <v>144</v>
      </c>
      <c r="B7" s="72">
        <v>45584</v>
      </c>
      <c r="C7" s="58" t="s">
        <v>103</v>
      </c>
      <c r="D7" s="65" t="s">
        <v>245</v>
      </c>
      <c r="E7" s="73" t="s">
        <v>403</v>
      </c>
      <c r="F7" s="58">
        <v>2024</v>
      </c>
      <c r="G7" s="73" t="s">
        <v>61</v>
      </c>
      <c r="H7" s="60">
        <f>(B7-VLOOKUP(E7,Riders!$A$2:$D$3499,4,FALSE))/365</f>
        <v>27.613698630136987</v>
      </c>
      <c r="I7" s="65">
        <v>6</v>
      </c>
      <c r="J7" s="69">
        <f t="shared" si="0"/>
        <v>33.354999999999997</v>
      </c>
      <c r="K7" s="68">
        <v>11.877000000000001</v>
      </c>
      <c r="L7" s="69">
        <v>7.2840000000000007</v>
      </c>
      <c r="M7" s="69">
        <v>7.0219999999999976</v>
      </c>
      <c r="N7" s="69">
        <v>7.171999999999997</v>
      </c>
      <c r="O7" s="64">
        <f t="shared" si="1"/>
        <v>53.964922800179885</v>
      </c>
    </row>
    <row r="8" spans="1:15" x14ac:dyDescent="0.45">
      <c r="A8" s="58" t="s">
        <v>144</v>
      </c>
      <c r="B8" s="72">
        <v>45584</v>
      </c>
      <c r="C8" s="58" t="s">
        <v>103</v>
      </c>
      <c r="D8" s="65" t="s">
        <v>245</v>
      </c>
      <c r="E8" s="73" t="s">
        <v>468</v>
      </c>
      <c r="F8" s="58">
        <v>2024</v>
      </c>
      <c r="G8" s="73" t="s">
        <v>91</v>
      </c>
      <c r="H8" s="60">
        <f>(B8-VLOOKUP(E8,Riders!$A$2:$D$3499,4,FALSE))/365</f>
        <v>26.536986301369861</v>
      </c>
      <c r="I8" s="65">
        <v>7</v>
      </c>
      <c r="J8" s="69">
        <f t="shared" si="0"/>
        <v>33.362000000000002</v>
      </c>
      <c r="K8" s="68">
        <v>11.959</v>
      </c>
      <c r="L8" s="69">
        <v>7.3580000000000014</v>
      </c>
      <c r="M8" s="69">
        <v>6.9770000000000003</v>
      </c>
      <c r="N8" s="69">
        <v>7.0680000000000014</v>
      </c>
      <c r="O8" s="64">
        <f t="shared" si="1"/>
        <v>53.953599904082488</v>
      </c>
    </row>
    <row r="9" spans="1:15" x14ac:dyDescent="0.45">
      <c r="A9" s="58" t="s">
        <v>144</v>
      </c>
      <c r="B9" s="72">
        <v>45584</v>
      </c>
      <c r="C9" s="58" t="s">
        <v>103</v>
      </c>
      <c r="D9" s="65" t="s">
        <v>245</v>
      </c>
      <c r="E9" s="73" t="s">
        <v>508</v>
      </c>
      <c r="F9" s="58">
        <v>2024</v>
      </c>
      <c r="G9" s="73" t="s">
        <v>43</v>
      </c>
      <c r="H9" s="60">
        <f>(B9-VLOOKUP(E9,Riders!$A$2:$D$3499,4,FALSE))/365</f>
        <v>20.742465753424657</v>
      </c>
      <c r="I9" s="65">
        <v>8</v>
      </c>
      <c r="J9" s="69">
        <f t="shared" si="0"/>
        <v>33.368000000000002</v>
      </c>
      <c r="K9" s="68">
        <v>11.788</v>
      </c>
      <c r="L9" s="69">
        <v>7.3790000000000013</v>
      </c>
      <c r="M9" s="69">
        <v>7.0309999999999988</v>
      </c>
      <c r="N9" s="69">
        <v>7.1700000000000017</v>
      </c>
      <c r="O9" s="64">
        <f t="shared" si="1"/>
        <v>53.943898345720449</v>
      </c>
    </row>
    <row r="10" spans="1:15" x14ac:dyDescent="0.45">
      <c r="A10" s="58" t="s">
        <v>144</v>
      </c>
      <c r="B10" s="72">
        <v>45584</v>
      </c>
      <c r="C10" s="58" t="s">
        <v>103</v>
      </c>
      <c r="D10" s="65" t="s">
        <v>245</v>
      </c>
      <c r="E10" s="73" t="s">
        <v>519</v>
      </c>
      <c r="F10" s="58">
        <v>2024</v>
      </c>
      <c r="G10" s="73" t="s">
        <v>91</v>
      </c>
      <c r="H10" s="60">
        <f>(B10-VLOOKUP(E10,Riders!$A$2:$D$3499,4,FALSE))/365</f>
        <v>21.504109589041096</v>
      </c>
      <c r="I10" s="65">
        <v>9</v>
      </c>
      <c r="J10" s="69">
        <f t="shared" si="0"/>
        <v>33.709000000000003</v>
      </c>
      <c r="K10" s="68">
        <v>12.015000000000001</v>
      </c>
      <c r="L10" s="69">
        <v>7.4649999999999999</v>
      </c>
      <c r="M10" s="69">
        <v>7.09</v>
      </c>
      <c r="N10" s="69">
        <v>7.1390000000000029</v>
      </c>
      <c r="O10" s="64">
        <f t="shared" si="1"/>
        <v>53.398202260523888</v>
      </c>
    </row>
    <row r="11" spans="1:15" x14ac:dyDescent="0.45">
      <c r="A11" s="58" t="s">
        <v>144</v>
      </c>
      <c r="B11" s="72">
        <v>45584</v>
      </c>
      <c r="C11" s="58" t="s">
        <v>103</v>
      </c>
      <c r="D11" s="65" t="s">
        <v>245</v>
      </c>
      <c r="E11" s="73" t="s">
        <v>570</v>
      </c>
      <c r="F11" s="58">
        <v>2024</v>
      </c>
      <c r="G11" s="73" t="s">
        <v>34</v>
      </c>
      <c r="H11" s="60">
        <f>(B11-VLOOKUP(E11,Riders!$A$2:$D$3499,4,FALSE))/365</f>
        <v>22.635616438356163</v>
      </c>
      <c r="I11" s="65">
        <v>10</v>
      </c>
      <c r="J11" s="69">
        <f t="shared" si="0"/>
        <v>33.776000000000003</v>
      </c>
      <c r="K11" s="68">
        <v>11.840999999999999</v>
      </c>
      <c r="L11" s="69">
        <v>7.4949999999999992</v>
      </c>
      <c r="M11" s="69">
        <v>7.2050000000000018</v>
      </c>
      <c r="N11" s="69">
        <v>7.235000000000003</v>
      </c>
      <c r="O11" s="64">
        <f t="shared" si="1"/>
        <v>53.292278540975836</v>
      </c>
    </row>
    <row r="12" spans="1:15" x14ac:dyDescent="0.45">
      <c r="A12" s="58" t="s">
        <v>144</v>
      </c>
      <c r="B12" s="72">
        <v>45584</v>
      </c>
      <c r="C12" s="58" t="s">
        <v>103</v>
      </c>
      <c r="D12" s="65" t="s">
        <v>245</v>
      </c>
      <c r="E12" s="73" t="s">
        <v>346</v>
      </c>
      <c r="F12" s="58">
        <v>2024</v>
      </c>
      <c r="G12" s="73" t="s">
        <v>52</v>
      </c>
      <c r="H12" s="60">
        <f>(B12-VLOOKUP(E12,Riders!$A$2:$D$3499,4,FALSE))/365</f>
        <v>25.4986301369863</v>
      </c>
      <c r="I12" s="65">
        <v>11</v>
      </c>
      <c r="J12" s="69">
        <f t="shared" si="0"/>
        <v>33.835000000000001</v>
      </c>
      <c r="K12" s="68">
        <v>12.474</v>
      </c>
      <c r="L12" s="69">
        <v>7.3900000000000006</v>
      </c>
      <c r="M12" s="69">
        <v>6.9480000000000004</v>
      </c>
      <c r="N12" s="69">
        <v>7.0229999999999997</v>
      </c>
      <c r="O12" s="64">
        <f t="shared" si="1"/>
        <v>53.199349785724841</v>
      </c>
    </row>
    <row r="13" spans="1:15" x14ac:dyDescent="0.45">
      <c r="A13" s="58" t="s">
        <v>144</v>
      </c>
      <c r="B13" s="72">
        <v>45584</v>
      </c>
      <c r="C13" s="58" t="s">
        <v>103</v>
      </c>
      <c r="D13" s="65" t="s">
        <v>245</v>
      </c>
      <c r="E13" s="73" t="s">
        <v>527</v>
      </c>
      <c r="F13" s="58">
        <v>2024</v>
      </c>
      <c r="G13" s="73" t="s">
        <v>88</v>
      </c>
      <c r="H13" s="60">
        <f>(B13-VLOOKUP(E13,Riders!$A$2:$D$3499,4,FALSE))/365</f>
        <v>20.227397260273971</v>
      </c>
      <c r="I13" s="65">
        <v>12</v>
      </c>
      <c r="J13" s="69">
        <f t="shared" si="0"/>
        <v>34.034999999999997</v>
      </c>
      <c r="K13" s="68">
        <v>12.196999999999999</v>
      </c>
      <c r="L13" s="69">
        <v>7.527000000000001</v>
      </c>
      <c r="M13" s="69">
        <v>7.1269999999999989</v>
      </c>
      <c r="N13" s="69">
        <v>7.1839999999999966</v>
      </c>
      <c r="O13" s="64">
        <f t="shared" si="1"/>
        <v>52.886734244160429</v>
      </c>
    </row>
    <row r="14" spans="1:15" x14ac:dyDescent="0.45">
      <c r="A14" s="58" t="s">
        <v>144</v>
      </c>
      <c r="B14" s="72">
        <v>45584</v>
      </c>
      <c r="C14" s="58" t="s">
        <v>103</v>
      </c>
      <c r="D14" s="65" t="s">
        <v>245</v>
      </c>
      <c r="E14" s="73" t="s">
        <v>480</v>
      </c>
      <c r="F14" s="58">
        <v>2024</v>
      </c>
      <c r="G14" s="73" t="s">
        <v>43</v>
      </c>
      <c r="H14" s="60">
        <f>(B14-VLOOKUP(E14,Riders!$A$2:$D$3499,4,FALSE))/365</f>
        <v>19.531506849315068</v>
      </c>
      <c r="I14" s="65">
        <v>13</v>
      </c>
      <c r="J14" s="69">
        <f t="shared" si="0"/>
        <v>34.271000000000001</v>
      </c>
      <c r="K14" s="68">
        <v>12.38</v>
      </c>
      <c r="L14" s="69">
        <v>7.5510000000000002</v>
      </c>
      <c r="M14" s="69">
        <v>7.1430000000000007</v>
      </c>
      <c r="N14" s="69">
        <v>7.1969999999999992</v>
      </c>
      <c r="O14" s="64">
        <f t="shared" si="1"/>
        <v>52.522540923813132</v>
      </c>
    </row>
    <row r="15" spans="1:15" x14ac:dyDescent="0.45">
      <c r="A15" s="58" t="s">
        <v>144</v>
      </c>
      <c r="B15" s="72">
        <v>45584</v>
      </c>
      <c r="C15" s="58" t="s">
        <v>103</v>
      </c>
      <c r="D15" s="65" t="s">
        <v>245</v>
      </c>
      <c r="E15" s="73" t="s">
        <v>549</v>
      </c>
      <c r="F15" s="58">
        <v>2024</v>
      </c>
      <c r="G15" s="73" t="s">
        <v>91</v>
      </c>
      <c r="H15" s="60">
        <f>(B15-VLOOKUP(E15,Riders!$A$2:$D$3499,4,FALSE))/365</f>
        <v>23.334246575342465</v>
      </c>
      <c r="I15" s="65">
        <v>14</v>
      </c>
      <c r="J15" s="69">
        <f t="shared" si="0"/>
        <v>34.39</v>
      </c>
      <c r="K15" s="68">
        <v>11.885</v>
      </c>
      <c r="L15" s="69">
        <v>7.5039999999999996</v>
      </c>
      <c r="M15" s="69">
        <v>7.3599999999999994</v>
      </c>
      <c r="N15" s="69">
        <v>7.6410000000000018</v>
      </c>
      <c r="O15" s="64">
        <f t="shared" si="1"/>
        <v>52.340796743239316</v>
      </c>
    </row>
    <row r="16" spans="1:15" x14ac:dyDescent="0.45">
      <c r="A16" s="58" t="s">
        <v>144</v>
      </c>
      <c r="B16" s="72">
        <v>45584</v>
      </c>
      <c r="C16" s="58" t="s">
        <v>103</v>
      </c>
      <c r="D16" s="65" t="s">
        <v>245</v>
      </c>
      <c r="E16" s="73" t="s">
        <v>1950</v>
      </c>
      <c r="F16" s="58">
        <v>2024</v>
      </c>
      <c r="G16" s="73" t="s">
        <v>34</v>
      </c>
      <c r="H16" s="60">
        <f>(B16-VLOOKUP(E16,Riders!$A$2:$D$3499,4,FALSE))/365</f>
        <v>28.531506849315068</v>
      </c>
      <c r="I16" s="65">
        <v>15</v>
      </c>
      <c r="J16" s="69">
        <f t="shared" si="0"/>
        <v>34.398000000000003</v>
      </c>
      <c r="K16" s="68">
        <v>11.871</v>
      </c>
      <c r="L16" s="69">
        <v>7.5449999999999999</v>
      </c>
      <c r="M16" s="69">
        <v>7.379999999999999</v>
      </c>
      <c r="N16" s="69">
        <v>7.6020000000000039</v>
      </c>
      <c r="O16" s="64">
        <f t="shared" si="1"/>
        <v>52.328623757195182</v>
      </c>
    </row>
    <row r="17" spans="1:15" x14ac:dyDescent="0.45">
      <c r="A17" s="58" t="s">
        <v>144</v>
      </c>
      <c r="B17" s="72">
        <v>45584</v>
      </c>
      <c r="C17" s="58" t="s">
        <v>103</v>
      </c>
      <c r="D17" s="65" t="s">
        <v>245</v>
      </c>
      <c r="E17" s="73" t="s">
        <v>473</v>
      </c>
      <c r="F17" s="58">
        <v>2024</v>
      </c>
      <c r="G17" s="73" t="s">
        <v>58</v>
      </c>
      <c r="H17" s="60">
        <f>(B17-VLOOKUP(E17,Riders!$A$2:$D$3499,4,FALSE))/365</f>
        <v>24.726027397260275</v>
      </c>
      <c r="I17" s="65">
        <v>16</v>
      </c>
      <c r="J17" s="69">
        <f t="shared" si="0"/>
        <v>34.457999999999998</v>
      </c>
      <c r="K17" s="68">
        <v>12.206</v>
      </c>
      <c r="L17" s="69">
        <v>7.6380000000000017</v>
      </c>
      <c r="M17" s="69">
        <v>7.286999999999999</v>
      </c>
      <c r="N17" s="69">
        <v>7.3269999999999982</v>
      </c>
      <c r="O17" s="64">
        <f t="shared" si="1"/>
        <v>52.237506529688318</v>
      </c>
    </row>
    <row r="18" spans="1:15" x14ac:dyDescent="0.45">
      <c r="A18" s="58" t="s">
        <v>144</v>
      </c>
      <c r="B18" s="72">
        <v>45584</v>
      </c>
      <c r="C18" s="58" t="s">
        <v>103</v>
      </c>
      <c r="D18" s="65" t="s">
        <v>245</v>
      </c>
      <c r="E18" s="73" t="s">
        <v>475</v>
      </c>
      <c r="F18" s="58">
        <v>2024</v>
      </c>
      <c r="G18" s="73" t="s">
        <v>265</v>
      </c>
      <c r="H18" s="60">
        <f>(B18-VLOOKUP(E18,Riders!$A$2:$D$3499,4,FALSE))/365</f>
        <v>21.12054794520548</v>
      </c>
      <c r="I18" s="65">
        <v>17</v>
      </c>
      <c r="J18" s="69">
        <f t="shared" si="0"/>
        <v>34.548000000000002</v>
      </c>
      <c r="K18" s="68">
        <v>12.521000000000001</v>
      </c>
      <c r="L18" s="69">
        <v>7.5619999999999976</v>
      </c>
      <c r="M18" s="69">
        <v>7.1800000000000033</v>
      </c>
      <c r="N18" s="69">
        <v>7.2850000000000001</v>
      </c>
      <c r="O18" s="64">
        <f t="shared" si="1"/>
        <v>52.101424105592216</v>
      </c>
    </row>
    <row r="19" spans="1:15" x14ac:dyDescent="0.45">
      <c r="A19" s="58" t="s">
        <v>144</v>
      </c>
      <c r="B19" s="72">
        <v>45584</v>
      </c>
      <c r="C19" s="58" t="s">
        <v>103</v>
      </c>
      <c r="D19" s="65" t="s">
        <v>245</v>
      </c>
      <c r="E19" s="73" t="s">
        <v>453</v>
      </c>
      <c r="F19" s="58">
        <v>2024</v>
      </c>
      <c r="G19" s="73" t="s">
        <v>88</v>
      </c>
      <c r="H19" s="60">
        <f>(B19-VLOOKUP(E19,Riders!$A$2:$D$3499,4,FALSE))/365</f>
        <v>23.643835616438356</v>
      </c>
      <c r="I19" s="65">
        <v>18</v>
      </c>
      <c r="J19" s="69">
        <f t="shared" si="0"/>
        <v>34.779000000000003</v>
      </c>
      <c r="K19" s="68">
        <v>12.297000000000001</v>
      </c>
      <c r="L19" s="69">
        <v>7.6589999999999989</v>
      </c>
      <c r="M19" s="69">
        <v>7.3419999999999987</v>
      </c>
      <c r="N19" s="69">
        <v>7.4810000000000052</v>
      </c>
      <c r="O19" s="64">
        <f t="shared" si="1"/>
        <v>51.755369619598028</v>
      </c>
    </row>
    <row r="20" spans="1:15" x14ac:dyDescent="0.45">
      <c r="A20" s="58" t="s">
        <v>144</v>
      </c>
      <c r="B20" s="72">
        <v>45584</v>
      </c>
      <c r="C20" s="58" t="s">
        <v>103</v>
      </c>
      <c r="D20" s="65" t="s">
        <v>245</v>
      </c>
      <c r="E20" s="73" t="s">
        <v>534</v>
      </c>
      <c r="F20" s="58">
        <v>2024</v>
      </c>
      <c r="G20" s="73" t="s">
        <v>58</v>
      </c>
      <c r="H20" s="60">
        <f>(B20-VLOOKUP(E20,Riders!$A$2:$D$3499,4,FALSE))/365</f>
        <v>23.575342465753426</v>
      </c>
      <c r="I20" s="65">
        <v>19</v>
      </c>
      <c r="J20" s="69">
        <f t="shared" si="0"/>
        <v>34.805999999999997</v>
      </c>
      <c r="K20" s="68">
        <v>12.398999999999999</v>
      </c>
      <c r="L20" s="69">
        <v>7.6150000000000002</v>
      </c>
      <c r="M20" s="69">
        <v>7.3320000000000007</v>
      </c>
      <c r="N20" s="69">
        <v>7.4599999999999973</v>
      </c>
      <c r="O20" s="64">
        <f t="shared" si="1"/>
        <v>51.715221513532157</v>
      </c>
    </row>
    <row r="21" spans="1:15" x14ac:dyDescent="0.45">
      <c r="A21" s="58" t="s">
        <v>144</v>
      </c>
      <c r="B21" s="72">
        <v>45584</v>
      </c>
      <c r="C21" s="58" t="s">
        <v>103</v>
      </c>
      <c r="D21" s="65" t="s">
        <v>245</v>
      </c>
      <c r="E21" s="73" t="s">
        <v>419</v>
      </c>
      <c r="F21" s="58">
        <v>2024</v>
      </c>
      <c r="G21" s="73" t="s">
        <v>177</v>
      </c>
      <c r="H21" s="60">
        <f>(B21-VLOOKUP(E21,Riders!$A$2:$D$3499,4,FALSE))/365</f>
        <v>29.098630136986301</v>
      </c>
      <c r="I21" s="65">
        <v>20</v>
      </c>
      <c r="J21" s="69">
        <f t="shared" si="0"/>
        <v>34.850999999999999</v>
      </c>
      <c r="K21" s="68">
        <v>11.863</v>
      </c>
      <c r="L21" s="69">
        <v>7.66</v>
      </c>
      <c r="M21" s="69">
        <v>7.5510000000000019</v>
      </c>
      <c r="N21" s="69">
        <v>7.7769999999999966</v>
      </c>
      <c r="O21" s="64">
        <f t="shared" si="1"/>
        <v>51.648446242575538</v>
      </c>
    </row>
    <row r="22" spans="1:15" x14ac:dyDescent="0.45">
      <c r="A22" s="58" t="s">
        <v>144</v>
      </c>
      <c r="B22" s="72">
        <v>45584</v>
      </c>
      <c r="C22" s="58" t="s">
        <v>103</v>
      </c>
      <c r="D22" s="65" t="s">
        <v>245</v>
      </c>
      <c r="E22" s="73" t="s">
        <v>236</v>
      </c>
      <c r="F22" s="58">
        <v>2024</v>
      </c>
      <c r="G22" s="73" t="s">
        <v>46</v>
      </c>
      <c r="H22" s="60">
        <f>(B22-VLOOKUP(E22,Riders!$A$2:$D$3499,4,FALSE))/365</f>
        <v>21.635616438356163</v>
      </c>
      <c r="I22" s="65">
        <v>21</v>
      </c>
      <c r="J22" s="69">
        <f t="shared" si="0"/>
        <v>35.049999999999997</v>
      </c>
      <c r="K22" s="68">
        <v>12.728999999999999</v>
      </c>
      <c r="L22" s="69">
        <v>7.6610000000000014</v>
      </c>
      <c r="M22" s="69">
        <v>7.3350000000000009</v>
      </c>
      <c r="N22" s="69">
        <v>7.3249999999999957</v>
      </c>
      <c r="O22" s="64">
        <f t="shared" si="1"/>
        <v>51.355206847360918</v>
      </c>
    </row>
    <row r="23" spans="1:15" x14ac:dyDescent="0.45">
      <c r="A23" s="58" t="s">
        <v>144</v>
      </c>
      <c r="B23" s="72">
        <v>45584</v>
      </c>
      <c r="C23" s="58" t="s">
        <v>103</v>
      </c>
      <c r="D23" s="65" t="s">
        <v>245</v>
      </c>
      <c r="E23" s="73" t="s">
        <v>488</v>
      </c>
      <c r="F23" s="58">
        <v>2024</v>
      </c>
      <c r="G23" s="73" t="s">
        <v>55</v>
      </c>
      <c r="H23" s="60">
        <f>(B23-VLOOKUP(E23,Riders!$A$2:$D$3499,4,FALSE))/365</f>
        <v>23.824657534246576</v>
      </c>
      <c r="I23" s="65">
        <v>22</v>
      </c>
      <c r="J23" s="69">
        <f t="shared" si="0"/>
        <v>35.335000000000001</v>
      </c>
      <c r="K23" s="68">
        <v>12.236000000000001</v>
      </c>
      <c r="L23" s="69">
        <v>7.6980000000000004</v>
      </c>
      <c r="M23" s="69">
        <v>7.5629999999999988</v>
      </c>
      <c r="N23" s="69">
        <v>7.838000000000001</v>
      </c>
      <c r="O23" s="64">
        <f t="shared" si="1"/>
        <v>50.940993349370309</v>
      </c>
    </row>
    <row r="24" spans="1:15" x14ac:dyDescent="0.45">
      <c r="A24" s="58" t="s">
        <v>144</v>
      </c>
      <c r="B24" s="72">
        <v>45584</v>
      </c>
      <c r="C24" s="58" t="s">
        <v>103</v>
      </c>
      <c r="D24" s="65" t="s">
        <v>245</v>
      </c>
      <c r="E24" s="73" t="s">
        <v>439</v>
      </c>
      <c r="F24" s="58">
        <v>2024</v>
      </c>
      <c r="G24" s="73" t="s">
        <v>265</v>
      </c>
      <c r="H24" s="60">
        <f>(B24-VLOOKUP(E24,Riders!$A$2:$D$3499,4,FALSE))/365</f>
        <v>26.764383561643836</v>
      </c>
      <c r="I24" s="65">
        <v>23</v>
      </c>
      <c r="J24" s="69">
        <f t="shared" si="0"/>
        <v>36.043999999999997</v>
      </c>
      <c r="K24" s="68">
        <v>13.145</v>
      </c>
      <c r="L24" s="69">
        <v>7.8159999999999989</v>
      </c>
      <c r="M24" s="69">
        <v>7.5070000000000006</v>
      </c>
      <c r="N24" s="69">
        <v>7.575999999999997</v>
      </c>
      <c r="O24" s="64">
        <f t="shared" si="1"/>
        <v>49.938963489068918</v>
      </c>
    </row>
    <row r="25" spans="1:15" x14ac:dyDescent="0.45">
      <c r="A25" s="58" t="s">
        <v>144</v>
      </c>
      <c r="B25" s="72">
        <v>45584</v>
      </c>
      <c r="C25" s="58" t="s">
        <v>103</v>
      </c>
      <c r="D25" s="65" t="s">
        <v>31</v>
      </c>
      <c r="E25" s="73" t="s">
        <v>525</v>
      </c>
      <c r="F25" s="58">
        <v>2024</v>
      </c>
      <c r="G25" s="73" t="s">
        <v>524</v>
      </c>
      <c r="H25" s="60">
        <f>(B25-VLOOKUP(E25,Riders!$A$2:$D$3499,4,FALSE))/365</f>
        <v>24.232876712328768</v>
      </c>
      <c r="I25" s="65">
        <v>1</v>
      </c>
      <c r="J25" s="69">
        <f t="shared" si="0"/>
        <v>32.863</v>
      </c>
      <c r="K25" s="68">
        <v>11.356999999999999</v>
      </c>
      <c r="L25" s="69">
        <v>7.2340000000000018</v>
      </c>
      <c r="M25" s="69">
        <v>7.0399999999999991</v>
      </c>
      <c r="N25" s="69">
        <v>7.2319999999999993</v>
      </c>
      <c r="O25" s="64">
        <f t="shared" si="1"/>
        <v>54.772844840702312</v>
      </c>
    </row>
    <row r="26" spans="1:15" x14ac:dyDescent="0.45">
      <c r="A26" s="58" t="s">
        <v>144</v>
      </c>
      <c r="B26" s="72">
        <v>45584</v>
      </c>
      <c r="C26" s="58" t="s">
        <v>103</v>
      </c>
      <c r="D26" s="65" t="s">
        <v>31</v>
      </c>
      <c r="E26" s="73" t="s">
        <v>431</v>
      </c>
      <c r="F26" s="58">
        <v>2024</v>
      </c>
      <c r="G26" s="73" t="s">
        <v>79</v>
      </c>
      <c r="H26" s="60">
        <f>(B26-VLOOKUP(E26,Riders!$A$2:$D$3499,4,FALSE))/365</f>
        <v>26.142465753424659</v>
      </c>
      <c r="I26" s="65">
        <v>2</v>
      </c>
      <c r="J26" s="69">
        <f t="shared" si="0"/>
        <v>33.01</v>
      </c>
      <c r="K26" s="68">
        <v>11.775</v>
      </c>
      <c r="L26" s="69">
        <v>7.2649999999999988</v>
      </c>
      <c r="M26" s="69">
        <v>6.9350000000000023</v>
      </c>
      <c r="N26" s="69">
        <v>7.0349999999999966</v>
      </c>
      <c r="O26" s="64">
        <f t="shared" si="1"/>
        <v>54.528930627082708</v>
      </c>
    </row>
    <row r="27" spans="1:15" x14ac:dyDescent="0.45">
      <c r="A27" s="58" t="s">
        <v>144</v>
      </c>
      <c r="B27" s="72">
        <v>45584</v>
      </c>
      <c r="C27" s="58" t="s">
        <v>103</v>
      </c>
      <c r="D27" s="65" t="s">
        <v>31</v>
      </c>
      <c r="E27" s="73" t="s">
        <v>358</v>
      </c>
      <c r="F27" s="58">
        <v>2024</v>
      </c>
      <c r="G27" s="73" t="s">
        <v>79</v>
      </c>
      <c r="H27" s="60">
        <f>(B27-VLOOKUP(E27,Riders!$A$2:$D$3499,4,FALSE))/365</f>
        <v>31.739726027397261</v>
      </c>
      <c r="I27" s="65">
        <v>3</v>
      </c>
      <c r="J27" s="69">
        <f t="shared" si="0"/>
        <v>33.119</v>
      </c>
      <c r="K27" s="68">
        <v>11.590999999999999</v>
      </c>
      <c r="L27" s="69">
        <v>7.3150000000000004</v>
      </c>
      <c r="M27" s="69">
        <v>7.0609999999999999</v>
      </c>
      <c r="N27" s="69">
        <v>7.152000000000001</v>
      </c>
      <c r="O27" s="64">
        <f t="shared" si="1"/>
        <v>54.349467073281197</v>
      </c>
    </row>
    <row r="28" spans="1:15" x14ac:dyDescent="0.45">
      <c r="A28" s="58" t="s">
        <v>144</v>
      </c>
      <c r="B28" s="72">
        <v>45584</v>
      </c>
      <c r="C28" s="58" t="s">
        <v>103</v>
      </c>
      <c r="D28" s="65" t="s">
        <v>31</v>
      </c>
      <c r="E28" s="73" t="s">
        <v>492</v>
      </c>
      <c r="F28" s="58">
        <v>2024</v>
      </c>
      <c r="G28" s="73" t="s">
        <v>79</v>
      </c>
      <c r="H28" s="60">
        <f>(B28-VLOOKUP(E28,Riders!$A$2:$D$3499,4,FALSE))/365</f>
        <v>21.841095890410958</v>
      </c>
      <c r="I28" s="65">
        <v>4</v>
      </c>
      <c r="J28" s="69">
        <f t="shared" si="0"/>
        <v>33.177999999999997</v>
      </c>
      <c r="K28" s="68">
        <v>11.94</v>
      </c>
      <c r="L28" s="69">
        <v>7.2760000000000016</v>
      </c>
      <c r="M28" s="69">
        <v>6.9329999999999998</v>
      </c>
      <c r="N28" s="69">
        <v>7.0289999999999964</v>
      </c>
      <c r="O28" s="64">
        <f t="shared" si="1"/>
        <v>54.252818132497445</v>
      </c>
    </row>
    <row r="29" spans="1:15" x14ac:dyDescent="0.45">
      <c r="A29" s="58" t="s">
        <v>144</v>
      </c>
      <c r="B29" s="72">
        <v>45584</v>
      </c>
      <c r="C29" s="58" t="s">
        <v>103</v>
      </c>
      <c r="D29" s="65" t="s">
        <v>31</v>
      </c>
      <c r="E29" s="73" t="s">
        <v>354</v>
      </c>
      <c r="F29" s="58">
        <v>2024</v>
      </c>
      <c r="G29" s="73" t="s">
        <v>121</v>
      </c>
      <c r="H29" s="60">
        <f>(B29-VLOOKUP(E29,Riders!$A$2:$D$3499,4,FALSE))/365</f>
        <v>29.208219178082192</v>
      </c>
      <c r="I29" s="65">
        <v>5</v>
      </c>
      <c r="J29" s="69">
        <f t="shared" si="0"/>
        <v>33.210999999999999</v>
      </c>
      <c r="K29" s="68">
        <v>11.992000000000001</v>
      </c>
      <c r="L29" s="69">
        <v>7.2289999999999992</v>
      </c>
      <c r="M29" s="69">
        <v>6.9170000000000016</v>
      </c>
      <c r="N29" s="69">
        <v>7.0729999999999968</v>
      </c>
      <c r="O29" s="64">
        <f t="shared" si="1"/>
        <v>54.198909999698898</v>
      </c>
    </row>
    <row r="30" spans="1:15" x14ac:dyDescent="0.45">
      <c r="A30" s="58" t="s">
        <v>144</v>
      </c>
      <c r="B30" s="72">
        <v>45584</v>
      </c>
      <c r="C30" s="58" t="s">
        <v>103</v>
      </c>
      <c r="D30" s="65" t="s">
        <v>31</v>
      </c>
      <c r="E30" s="73" t="s">
        <v>468</v>
      </c>
      <c r="F30" s="58">
        <v>2024</v>
      </c>
      <c r="G30" s="73" t="s">
        <v>91</v>
      </c>
      <c r="H30" s="60">
        <f>(B30-VLOOKUP(E30,Riders!$A$2:$D$3499,4,FALSE))/365</f>
        <v>26.536986301369861</v>
      </c>
      <c r="I30" s="65">
        <v>6</v>
      </c>
      <c r="J30" s="69">
        <f t="shared" si="0"/>
        <v>33.247</v>
      </c>
      <c r="K30" s="68">
        <v>11.577</v>
      </c>
      <c r="L30" s="69">
        <v>7.3899999999999988</v>
      </c>
      <c r="M30" s="69">
        <v>7.0890000000000022</v>
      </c>
      <c r="N30" s="69">
        <v>7.1909999999999989</v>
      </c>
      <c r="O30" s="64">
        <f t="shared" si="1"/>
        <v>54.1402231780311</v>
      </c>
    </row>
    <row r="31" spans="1:15" x14ac:dyDescent="0.45">
      <c r="A31" s="58" t="s">
        <v>144</v>
      </c>
      <c r="B31" s="72">
        <v>45584</v>
      </c>
      <c r="C31" s="58" t="s">
        <v>103</v>
      </c>
      <c r="D31" s="65" t="s">
        <v>31</v>
      </c>
      <c r="E31" s="73" t="s">
        <v>403</v>
      </c>
      <c r="F31" s="58">
        <v>2024</v>
      </c>
      <c r="G31" s="73" t="s">
        <v>61</v>
      </c>
      <c r="H31" s="60">
        <f>(B31-VLOOKUP(E31,Riders!$A$2:$D$3499,4,FALSE))/365</f>
        <v>27.613698630136987</v>
      </c>
      <c r="I31" s="65">
        <v>7</v>
      </c>
      <c r="J31" s="69">
        <f t="shared" si="0"/>
        <v>33.418999999999997</v>
      </c>
      <c r="K31" s="68">
        <v>11.718</v>
      </c>
      <c r="L31" s="69">
        <v>7.3359999999999994</v>
      </c>
      <c r="M31" s="69">
        <v>7.0660000000000034</v>
      </c>
      <c r="N31" s="69">
        <v>7.2989999999999959</v>
      </c>
      <c r="O31" s="64">
        <f t="shared" si="1"/>
        <v>53.861575750321677</v>
      </c>
    </row>
    <row r="32" spans="1:15" x14ac:dyDescent="0.45">
      <c r="A32" s="58" t="s">
        <v>144</v>
      </c>
      <c r="B32" s="72">
        <v>45584</v>
      </c>
      <c r="C32" s="58" t="s">
        <v>103</v>
      </c>
      <c r="D32" s="65" t="s">
        <v>31</v>
      </c>
      <c r="E32" s="73" t="s">
        <v>508</v>
      </c>
      <c r="F32" s="58">
        <v>2024</v>
      </c>
      <c r="G32" s="73" t="s">
        <v>43</v>
      </c>
      <c r="H32" s="60">
        <f>(B32-VLOOKUP(E32,Riders!$A$2:$D$3499,4,FALSE))/365</f>
        <v>20.742465753424657</v>
      </c>
      <c r="I32" s="65">
        <v>8</v>
      </c>
      <c r="J32" s="69">
        <f t="shared" si="0"/>
        <v>33.779000000000003</v>
      </c>
      <c r="K32" s="68">
        <v>11.843999999999999</v>
      </c>
      <c r="L32" s="69">
        <v>7.4390000000000018</v>
      </c>
      <c r="M32" s="69">
        <v>7.1549999999999976</v>
      </c>
      <c r="N32" s="69">
        <v>7.3410000000000046</v>
      </c>
      <c r="O32" s="64">
        <f t="shared" si="1"/>
        <v>53.287545516445121</v>
      </c>
    </row>
    <row r="33" spans="1:15" x14ac:dyDescent="0.45">
      <c r="A33" s="101" t="s">
        <v>192</v>
      </c>
      <c r="B33" s="72">
        <v>45301</v>
      </c>
      <c r="C33" s="101" t="s">
        <v>133</v>
      </c>
      <c r="D33" s="65" t="s">
        <v>245</v>
      </c>
      <c r="E33" s="73" t="s">
        <v>358</v>
      </c>
      <c r="F33" s="101">
        <v>2024</v>
      </c>
      <c r="G33" s="73" t="s">
        <v>79</v>
      </c>
      <c r="H33" s="60">
        <f>(B33-VLOOKUP(E33,Riders!$A$2:$D$3499,4,FALSE))/365</f>
        <v>30.964383561643835</v>
      </c>
      <c r="I33" s="65">
        <v>1</v>
      </c>
      <c r="J33" s="71">
        <f t="shared" si="0"/>
        <v>33.252000000000002</v>
      </c>
      <c r="K33" s="68">
        <v>11.542999999999999</v>
      </c>
      <c r="L33" s="69">
        <v>7.343</v>
      </c>
      <c r="M33" s="69">
        <v>7.1080000000000014</v>
      </c>
      <c r="N33" s="69">
        <v>7.2580000000000027</v>
      </c>
      <c r="O33" s="64">
        <f t="shared" si="1"/>
        <v>54.132082280765061</v>
      </c>
    </row>
    <row r="34" spans="1:15" x14ac:dyDescent="0.45">
      <c r="A34" s="101" t="s">
        <v>192</v>
      </c>
      <c r="B34" s="72">
        <v>45301</v>
      </c>
      <c r="C34" s="101" t="s">
        <v>133</v>
      </c>
      <c r="D34" s="65" t="s">
        <v>245</v>
      </c>
      <c r="E34" s="73" t="s">
        <v>350</v>
      </c>
      <c r="F34" s="101">
        <v>2024</v>
      </c>
      <c r="G34" s="73" t="s">
        <v>88</v>
      </c>
      <c r="H34" s="60">
        <f>(B34-VLOOKUP(E34,Riders!$A$2:$D$3499,4,FALSE))/365</f>
        <v>26.005479452054793</v>
      </c>
      <c r="I34" s="65">
        <v>2</v>
      </c>
      <c r="J34" s="71">
        <f t="shared" ref="J34:J58" si="2">SUM(K34:N34)</f>
        <v>33.372999999999998</v>
      </c>
      <c r="K34" s="68">
        <v>11.62</v>
      </c>
      <c r="L34" s="69">
        <v>7.35</v>
      </c>
      <c r="M34" s="69">
        <v>7.120000000000001</v>
      </c>
      <c r="N34" s="69">
        <v>7.2829999999999977</v>
      </c>
      <c r="O34" s="64">
        <f t="shared" ref="O34:O58" si="3">3.6*500/(J34)</f>
        <v>53.935816378509578</v>
      </c>
    </row>
    <row r="35" spans="1:15" x14ac:dyDescent="0.45">
      <c r="A35" s="101" t="s">
        <v>192</v>
      </c>
      <c r="B35" s="72">
        <v>45301</v>
      </c>
      <c r="C35" s="101" t="s">
        <v>133</v>
      </c>
      <c r="D35" s="65" t="s">
        <v>245</v>
      </c>
      <c r="E35" s="73" t="s">
        <v>403</v>
      </c>
      <c r="F35" s="101">
        <v>2024</v>
      </c>
      <c r="G35" s="73" t="s">
        <v>61</v>
      </c>
      <c r="H35" s="60">
        <f>(B35-VLOOKUP(E35,Riders!$A$2:$D$3499,4,FALSE))/365</f>
        <v>26.838356164383562</v>
      </c>
      <c r="I35" s="65">
        <v>3</v>
      </c>
      <c r="J35" s="71">
        <f t="shared" si="2"/>
        <v>33.411000000000001</v>
      </c>
      <c r="K35" s="68">
        <v>11.804</v>
      </c>
      <c r="L35" s="69">
        <v>7.3070000000000004</v>
      </c>
      <c r="M35" s="69">
        <v>7.0470000000000006</v>
      </c>
      <c r="N35" s="69">
        <v>7.2530000000000001</v>
      </c>
      <c r="O35" s="64">
        <f t="shared" si="3"/>
        <v>53.874472479123639</v>
      </c>
    </row>
    <row r="36" spans="1:15" x14ac:dyDescent="0.45">
      <c r="A36" s="101" t="s">
        <v>192</v>
      </c>
      <c r="B36" s="72">
        <v>45301</v>
      </c>
      <c r="C36" s="101" t="s">
        <v>133</v>
      </c>
      <c r="D36" s="65" t="s">
        <v>245</v>
      </c>
      <c r="E36" s="73" t="s">
        <v>470</v>
      </c>
      <c r="F36" s="101">
        <v>2024</v>
      </c>
      <c r="G36" s="73" t="s">
        <v>52</v>
      </c>
      <c r="H36" s="60">
        <f>(B36-VLOOKUP(E36,Riders!$A$2:$D$3499,4,FALSE))/365</f>
        <v>21.463013698630139</v>
      </c>
      <c r="I36" s="65">
        <v>4</v>
      </c>
      <c r="J36" s="71">
        <f t="shared" si="2"/>
        <v>33.554000000000002</v>
      </c>
      <c r="K36" s="68">
        <v>12.079000000000001</v>
      </c>
      <c r="L36" s="69">
        <v>7.3239999999999981</v>
      </c>
      <c r="M36" s="69">
        <v>6.9880000000000004</v>
      </c>
      <c r="N36" s="69">
        <v>7.1630000000000038</v>
      </c>
      <c r="O36" s="64">
        <f t="shared" si="3"/>
        <v>53.644870954282645</v>
      </c>
    </row>
    <row r="37" spans="1:15" x14ac:dyDescent="0.45">
      <c r="A37" s="101" t="s">
        <v>192</v>
      </c>
      <c r="B37" s="72">
        <v>45301</v>
      </c>
      <c r="C37" s="101" t="s">
        <v>133</v>
      </c>
      <c r="D37" s="65" t="s">
        <v>245</v>
      </c>
      <c r="E37" s="73" t="s">
        <v>387</v>
      </c>
      <c r="F37" s="101">
        <v>2024</v>
      </c>
      <c r="G37" s="73" t="s">
        <v>58</v>
      </c>
      <c r="H37" s="60">
        <f>(B37-VLOOKUP(E37,Riders!$A$2:$D$3499,4,FALSE))/365</f>
        <v>26.904109589041095</v>
      </c>
      <c r="I37" s="65">
        <v>5</v>
      </c>
      <c r="J37" s="71">
        <f t="shared" si="2"/>
        <v>33.591999999999999</v>
      </c>
      <c r="K37" s="68">
        <v>11.569000000000001</v>
      </c>
      <c r="L37" s="69">
        <v>7.3620000000000001</v>
      </c>
      <c r="M37" s="69">
        <v>7.2019999999999982</v>
      </c>
      <c r="N37" s="69">
        <v>7.4589999999999996</v>
      </c>
      <c r="O37" s="64">
        <f t="shared" si="3"/>
        <v>53.584186711121696</v>
      </c>
    </row>
    <row r="38" spans="1:15" x14ac:dyDescent="0.45">
      <c r="A38" s="101" t="s">
        <v>192</v>
      </c>
      <c r="B38" s="72">
        <v>45301</v>
      </c>
      <c r="C38" s="101" t="s">
        <v>133</v>
      </c>
      <c r="D38" s="65" t="s">
        <v>245</v>
      </c>
      <c r="E38" s="73" t="s">
        <v>509</v>
      </c>
      <c r="F38" s="101">
        <v>2024</v>
      </c>
      <c r="G38" s="73" t="s">
        <v>79</v>
      </c>
      <c r="H38" s="60">
        <f>(B38-VLOOKUP(E38,Riders!$A$2:$D$3499,4,FALSE))/365</f>
        <v>24.873972602739727</v>
      </c>
      <c r="I38" s="65">
        <v>6</v>
      </c>
      <c r="J38" s="71">
        <f t="shared" si="2"/>
        <v>33.939</v>
      </c>
      <c r="K38" s="68">
        <v>11.532999999999999</v>
      </c>
      <c r="L38" s="69">
        <v>7.4339999999999993</v>
      </c>
      <c r="M38" s="69">
        <v>7.328000000000003</v>
      </c>
      <c r="N38" s="69">
        <v>7.6439999999999984</v>
      </c>
      <c r="O38" s="64">
        <f t="shared" si="3"/>
        <v>53.036329885971888</v>
      </c>
    </row>
    <row r="39" spans="1:15" x14ac:dyDescent="0.45">
      <c r="A39" s="101" t="s">
        <v>192</v>
      </c>
      <c r="B39" s="72">
        <v>45301</v>
      </c>
      <c r="C39" s="101" t="s">
        <v>133</v>
      </c>
      <c r="D39" s="65" t="s">
        <v>245</v>
      </c>
      <c r="E39" s="73" t="s">
        <v>527</v>
      </c>
      <c r="F39" s="101">
        <v>2024</v>
      </c>
      <c r="G39" s="73" t="s">
        <v>88</v>
      </c>
      <c r="H39" s="60">
        <f>(B39-VLOOKUP(E39,Riders!$A$2:$D$3499,4,FALSE))/365</f>
        <v>19.452054794520549</v>
      </c>
      <c r="I39" s="65">
        <v>7</v>
      </c>
      <c r="J39" s="71">
        <f t="shared" si="2"/>
        <v>34.466000000000001</v>
      </c>
      <c r="K39" s="68">
        <v>12.231999999999999</v>
      </c>
      <c r="L39" s="69">
        <v>7.6329999999999991</v>
      </c>
      <c r="M39" s="69">
        <v>7.2860000000000014</v>
      </c>
      <c r="N39" s="69">
        <v>7.3150000000000013</v>
      </c>
      <c r="O39" s="64">
        <f t="shared" si="3"/>
        <v>52.225381535426216</v>
      </c>
    </row>
    <row r="40" spans="1:15" x14ac:dyDescent="0.45">
      <c r="A40" s="101" t="s">
        <v>192</v>
      </c>
      <c r="B40" s="72">
        <v>45301</v>
      </c>
      <c r="C40" s="101" t="s">
        <v>133</v>
      </c>
      <c r="D40" s="65" t="s">
        <v>245</v>
      </c>
      <c r="E40" s="73" t="s">
        <v>473</v>
      </c>
      <c r="F40" s="101">
        <v>2024</v>
      </c>
      <c r="G40" s="73" t="s">
        <v>58</v>
      </c>
      <c r="H40" s="60">
        <f>(B40-VLOOKUP(E40,Riders!$A$2:$D$3499,4,FALSE))/365</f>
        <v>23.950684931506849</v>
      </c>
      <c r="I40" s="65">
        <v>8</v>
      </c>
      <c r="J40" s="71">
        <f t="shared" si="2"/>
        <v>34.512999999999998</v>
      </c>
      <c r="K40" s="68">
        <v>12.239000000000001</v>
      </c>
      <c r="L40" s="69">
        <v>7.6020000000000003</v>
      </c>
      <c r="M40" s="69">
        <v>7.3109999999999999</v>
      </c>
      <c r="N40" s="69">
        <v>7.3609999999999971</v>
      </c>
      <c r="O40" s="64">
        <f t="shared" si="3"/>
        <v>52.15426071335439</v>
      </c>
    </row>
    <row r="41" spans="1:15" x14ac:dyDescent="0.45">
      <c r="A41" s="101" t="s">
        <v>192</v>
      </c>
      <c r="B41" s="72">
        <v>45301</v>
      </c>
      <c r="C41" s="101" t="s">
        <v>133</v>
      </c>
      <c r="D41" s="65" t="s">
        <v>245</v>
      </c>
      <c r="E41" s="73" t="s">
        <v>1950</v>
      </c>
      <c r="F41" s="101">
        <v>2024</v>
      </c>
      <c r="G41" s="73" t="s">
        <v>34</v>
      </c>
      <c r="H41" s="60">
        <f>(B41-VLOOKUP(E41,Riders!$A$2:$D$3499,4,FALSE))/365</f>
        <v>27.756164383561643</v>
      </c>
      <c r="I41" s="65">
        <v>9</v>
      </c>
      <c r="J41" s="71">
        <f t="shared" si="2"/>
        <v>34.545000000000002</v>
      </c>
      <c r="K41" s="68">
        <v>11.786</v>
      </c>
      <c r="L41" s="69">
        <v>7.5439999999999987</v>
      </c>
      <c r="M41" s="69">
        <v>7.4390000000000001</v>
      </c>
      <c r="N41" s="69">
        <v>7.7760000000000034</v>
      </c>
      <c r="O41" s="64">
        <f t="shared" si="3"/>
        <v>52.105948762483713</v>
      </c>
    </row>
    <row r="42" spans="1:15" x14ac:dyDescent="0.45">
      <c r="A42" s="101" t="s">
        <v>192</v>
      </c>
      <c r="B42" s="72">
        <v>45301</v>
      </c>
      <c r="C42" s="101" t="s">
        <v>133</v>
      </c>
      <c r="D42" s="65" t="s">
        <v>245</v>
      </c>
      <c r="E42" s="73" t="s">
        <v>516</v>
      </c>
      <c r="F42" s="101">
        <v>2024</v>
      </c>
      <c r="G42" s="73" t="s">
        <v>46</v>
      </c>
      <c r="H42" s="60">
        <f>(B42-VLOOKUP(E42,Riders!$A$2:$D$3499,4,FALSE))/365</f>
        <v>20.038356164383561</v>
      </c>
      <c r="I42" s="65">
        <v>10</v>
      </c>
      <c r="J42" s="71">
        <f t="shared" si="2"/>
        <v>34.756999999999998</v>
      </c>
      <c r="K42" s="68">
        <v>12.063000000000001</v>
      </c>
      <c r="L42" s="69">
        <v>7.6620000000000008</v>
      </c>
      <c r="M42" s="69">
        <v>7.4489999999999981</v>
      </c>
      <c r="N42" s="69">
        <v>7.5829999999999984</v>
      </c>
      <c r="O42" s="64">
        <f t="shared" si="3"/>
        <v>51.788129009983606</v>
      </c>
    </row>
    <row r="43" spans="1:15" x14ac:dyDescent="0.45">
      <c r="A43" s="101" t="s">
        <v>192</v>
      </c>
      <c r="B43" s="72">
        <v>45301</v>
      </c>
      <c r="C43" s="101" t="s">
        <v>133</v>
      </c>
      <c r="D43" s="65" t="s">
        <v>245</v>
      </c>
      <c r="E43" s="73" t="s">
        <v>570</v>
      </c>
      <c r="F43" s="101">
        <v>2024</v>
      </c>
      <c r="G43" s="73" t="s">
        <v>34</v>
      </c>
      <c r="H43" s="60">
        <f>(B43-VLOOKUP(E43,Riders!$A$2:$D$3499,4,FALSE))/365</f>
        <v>21.860273972602741</v>
      </c>
      <c r="I43" s="65">
        <v>11</v>
      </c>
      <c r="J43" s="71">
        <f t="shared" si="2"/>
        <v>34.843000000000004</v>
      </c>
      <c r="K43" s="68">
        <v>12.125999999999999</v>
      </c>
      <c r="L43" s="69">
        <v>7.6830000000000016</v>
      </c>
      <c r="M43" s="69">
        <v>7.4309999999999974</v>
      </c>
      <c r="N43" s="69">
        <v>7.6030000000000051</v>
      </c>
      <c r="O43" s="64">
        <f t="shared" si="3"/>
        <v>51.660304795798289</v>
      </c>
    </row>
    <row r="44" spans="1:15" x14ac:dyDescent="0.45">
      <c r="A44" s="101" t="s">
        <v>192</v>
      </c>
      <c r="B44" s="72">
        <v>45301</v>
      </c>
      <c r="C44" s="101" t="s">
        <v>133</v>
      </c>
      <c r="D44" s="65" t="s">
        <v>245</v>
      </c>
      <c r="E44" s="73" t="s">
        <v>530</v>
      </c>
      <c r="F44" s="101">
        <v>2024</v>
      </c>
      <c r="G44" s="73" t="s">
        <v>46</v>
      </c>
      <c r="H44" s="60">
        <f>(B44-VLOOKUP(E44,Riders!$A$2:$D$3499,4,FALSE))/365</f>
        <v>28.331506849315069</v>
      </c>
      <c r="I44" s="65">
        <v>12</v>
      </c>
      <c r="J44" s="71">
        <f t="shared" si="2"/>
        <v>34.871000000000002</v>
      </c>
      <c r="K44" s="68">
        <v>12.143000000000001</v>
      </c>
      <c r="L44" s="69">
        <v>7.5919999999999987</v>
      </c>
      <c r="M44" s="69">
        <v>7.43</v>
      </c>
      <c r="N44" s="69">
        <v>7.7060000000000031</v>
      </c>
      <c r="O44" s="64">
        <f t="shared" si="3"/>
        <v>51.618823664362935</v>
      </c>
    </row>
    <row r="45" spans="1:15" x14ac:dyDescent="0.45">
      <c r="A45" s="101" t="s">
        <v>192</v>
      </c>
      <c r="B45" s="72">
        <v>45301</v>
      </c>
      <c r="C45" s="101" t="s">
        <v>133</v>
      </c>
      <c r="D45" s="65" t="s">
        <v>245</v>
      </c>
      <c r="E45" s="73" t="s">
        <v>514</v>
      </c>
      <c r="F45" s="101">
        <v>2024</v>
      </c>
      <c r="G45" s="73" t="s">
        <v>143</v>
      </c>
      <c r="H45" s="60">
        <f>(B45-VLOOKUP(E45,Riders!$A$2:$D$3499,4,FALSE))/365</f>
        <v>22.353424657534248</v>
      </c>
      <c r="I45" s="65">
        <v>13</v>
      </c>
      <c r="J45" s="71">
        <f t="shared" si="2"/>
        <v>34.909999999999997</v>
      </c>
      <c r="K45" s="68">
        <v>12.087999999999999</v>
      </c>
      <c r="L45" s="69">
        <v>7.6330000000000009</v>
      </c>
      <c r="M45" s="69">
        <v>7.4860000000000007</v>
      </c>
      <c r="N45" s="69">
        <v>7.7029999999999959</v>
      </c>
      <c r="O45" s="64">
        <f t="shared" si="3"/>
        <v>51.561157261529651</v>
      </c>
    </row>
    <row r="46" spans="1:15" x14ac:dyDescent="0.45">
      <c r="A46" s="101" t="s">
        <v>192</v>
      </c>
      <c r="B46" s="72">
        <v>45301</v>
      </c>
      <c r="C46" s="101" t="s">
        <v>133</v>
      </c>
      <c r="D46" s="65" t="s">
        <v>245</v>
      </c>
      <c r="E46" s="73" t="s">
        <v>515</v>
      </c>
      <c r="F46" s="101">
        <v>2024</v>
      </c>
      <c r="G46" s="73" t="s">
        <v>115</v>
      </c>
      <c r="H46" s="60">
        <f>(B46-VLOOKUP(E46,Riders!$A$2:$D$3499,4,FALSE))/365</f>
        <v>19.32054794520548</v>
      </c>
      <c r="I46" s="65">
        <v>14</v>
      </c>
      <c r="J46" s="71">
        <f t="shared" si="2"/>
        <v>34.927999999999997</v>
      </c>
      <c r="K46" s="68">
        <v>12.12</v>
      </c>
      <c r="L46" s="69">
        <v>7.6929999999999996</v>
      </c>
      <c r="M46" s="69">
        <v>7.4690000000000012</v>
      </c>
      <c r="N46" s="69">
        <v>7.6459999999999972</v>
      </c>
      <c r="O46" s="64">
        <f t="shared" si="3"/>
        <v>51.534585432890523</v>
      </c>
    </row>
    <row r="47" spans="1:15" x14ac:dyDescent="0.45">
      <c r="A47" s="101" t="s">
        <v>192</v>
      </c>
      <c r="B47" s="72">
        <v>45301</v>
      </c>
      <c r="C47" s="101" t="s">
        <v>133</v>
      </c>
      <c r="D47" s="65" t="s">
        <v>245</v>
      </c>
      <c r="E47" s="73" t="s">
        <v>459</v>
      </c>
      <c r="F47" s="101">
        <v>2024</v>
      </c>
      <c r="G47" s="73" t="s">
        <v>143</v>
      </c>
      <c r="H47" s="60">
        <f>(B47-VLOOKUP(E47,Riders!$A$2:$D$3499,4,FALSE))/365</f>
        <v>20.660273972602738</v>
      </c>
      <c r="I47" s="65">
        <v>15</v>
      </c>
      <c r="J47" s="71">
        <f t="shared" si="2"/>
        <v>34.96</v>
      </c>
      <c r="K47" s="68">
        <v>12.606</v>
      </c>
      <c r="L47" s="69">
        <v>7.5409999999999986</v>
      </c>
      <c r="M47" s="69">
        <v>7.2630000000000017</v>
      </c>
      <c r="N47" s="69">
        <v>7.5500000000000007</v>
      </c>
      <c r="O47" s="64">
        <f t="shared" si="3"/>
        <v>51.487414187643019</v>
      </c>
    </row>
    <row r="48" spans="1:15" x14ac:dyDescent="0.45">
      <c r="A48" s="101" t="s">
        <v>192</v>
      </c>
      <c r="B48" s="72">
        <v>45301</v>
      </c>
      <c r="C48" s="101" t="s">
        <v>133</v>
      </c>
      <c r="D48" s="65" t="s">
        <v>245</v>
      </c>
      <c r="E48" s="73" t="s">
        <v>472</v>
      </c>
      <c r="F48" s="101">
        <v>2024</v>
      </c>
      <c r="G48" s="73" t="s">
        <v>52</v>
      </c>
      <c r="H48" s="60">
        <f>(B48-VLOOKUP(E48,Riders!$A$2:$D$3499,4,FALSE))/365</f>
        <v>21.923287671232877</v>
      </c>
      <c r="I48" s="65">
        <v>16</v>
      </c>
      <c r="J48" s="71">
        <f t="shared" si="2"/>
        <v>35.085999999999999</v>
      </c>
      <c r="K48" s="68">
        <v>12.442</v>
      </c>
      <c r="L48" s="69">
        <v>7.7089999999999996</v>
      </c>
      <c r="M48" s="69">
        <v>7.4520000000000017</v>
      </c>
      <c r="N48" s="69">
        <v>7.482999999999997</v>
      </c>
      <c r="O48" s="64">
        <f t="shared" si="3"/>
        <v>51.302513823177335</v>
      </c>
    </row>
    <row r="49" spans="1:15" x14ac:dyDescent="0.45">
      <c r="A49" s="101" t="s">
        <v>192</v>
      </c>
      <c r="B49" s="72">
        <v>45301</v>
      </c>
      <c r="C49" s="101" t="s">
        <v>133</v>
      </c>
      <c r="D49" s="65" t="s">
        <v>245</v>
      </c>
      <c r="E49" s="73" t="s">
        <v>537</v>
      </c>
      <c r="F49" s="101">
        <v>2024</v>
      </c>
      <c r="G49" s="73" t="s">
        <v>115</v>
      </c>
      <c r="H49" s="60">
        <f>(B49-VLOOKUP(E49,Riders!$A$2:$D$3499,4,FALSE))/365</f>
        <v>19.852054794520548</v>
      </c>
      <c r="I49" s="65">
        <v>17</v>
      </c>
      <c r="J49" s="71">
        <f t="shared" si="2"/>
        <v>35.539000000000001</v>
      </c>
      <c r="K49" s="68">
        <v>12.595000000000001</v>
      </c>
      <c r="L49" s="69">
        <v>7.7840000000000007</v>
      </c>
      <c r="M49" s="69">
        <v>7.4929999999999994</v>
      </c>
      <c r="N49" s="69">
        <v>7.6670000000000016</v>
      </c>
      <c r="O49" s="64">
        <f t="shared" si="3"/>
        <v>50.648583246574184</v>
      </c>
    </row>
    <row r="50" spans="1:15" x14ac:dyDescent="0.45">
      <c r="A50" s="101" t="s">
        <v>192</v>
      </c>
      <c r="B50" s="72">
        <v>45301</v>
      </c>
      <c r="C50" s="101" t="s">
        <v>133</v>
      </c>
      <c r="D50" s="65" t="s">
        <v>245</v>
      </c>
      <c r="E50" s="73" t="s">
        <v>60</v>
      </c>
      <c r="F50" s="101">
        <v>2024</v>
      </c>
      <c r="G50" s="73" t="s">
        <v>61</v>
      </c>
      <c r="H50" s="60">
        <f>(B50-VLOOKUP(E50,Riders!$A$2:$D$3499,4,FALSE))/365</f>
        <v>24.197260273972603</v>
      </c>
      <c r="I50" s="65">
        <v>18</v>
      </c>
      <c r="J50" s="71">
        <f t="shared" si="2"/>
        <v>35.661000000000001</v>
      </c>
      <c r="K50" s="68">
        <v>13</v>
      </c>
      <c r="L50" s="69">
        <v>7.8039999999999976</v>
      </c>
      <c r="M50" s="69">
        <v>7.4930000000000021</v>
      </c>
      <c r="N50" s="69">
        <v>7.3640000000000008</v>
      </c>
      <c r="O50" s="64">
        <f t="shared" si="3"/>
        <v>50.475309161268612</v>
      </c>
    </row>
    <row r="51" spans="1:15" x14ac:dyDescent="0.45">
      <c r="A51" s="101" t="s">
        <v>192</v>
      </c>
      <c r="B51" s="72">
        <v>45301</v>
      </c>
      <c r="C51" s="101" t="s">
        <v>133</v>
      </c>
      <c r="D51" s="65" t="s">
        <v>31</v>
      </c>
      <c r="E51" s="73" t="s">
        <v>358</v>
      </c>
      <c r="F51" s="101">
        <v>2024</v>
      </c>
      <c r="G51" s="73" t="s">
        <v>79</v>
      </c>
      <c r="H51" s="60">
        <f>(B51-VLOOKUP(E51,Riders!$A$2:$D$3499,4,FALSE))/365</f>
        <v>30.964383561643835</v>
      </c>
      <c r="I51" s="73">
        <v>1</v>
      </c>
      <c r="J51" s="71">
        <f t="shared" si="2"/>
        <v>33.319000000000003</v>
      </c>
      <c r="K51" s="68">
        <v>11.523999999999999</v>
      </c>
      <c r="L51" s="69">
        <v>7.3439999999999994</v>
      </c>
      <c r="M51" s="69">
        <v>7.1400000000000006</v>
      </c>
      <c r="N51" s="69">
        <v>7.3110000000000026</v>
      </c>
      <c r="O51" s="64">
        <f t="shared" si="3"/>
        <v>54.023229988895224</v>
      </c>
    </row>
    <row r="52" spans="1:15" x14ac:dyDescent="0.45">
      <c r="A52" s="101" t="s">
        <v>192</v>
      </c>
      <c r="B52" s="72">
        <v>45301</v>
      </c>
      <c r="C52" s="101" t="s">
        <v>133</v>
      </c>
      <c r="D52" s="65" t="s">
        <v>31</v>
      </c>
      <c r="E52" s="73" t="s">
        <v>470</v>
      </c>
      <c r="F52" s="101">
        <v>2024</v>
      </c>
      <c r="G52" s="73" t="s">
        <v>52</v>
      </c>
      <c r="H52" s="60">
        <f>(B52-VLOOKUP(E52,Riders!$A$2:$D$3499,4,FALSE))/365</f>
        <v>21.463013698630139</v>
      </c>
      <c r="I52" s="73">
        <v>2</v>
      </c>
      <c r="J52" s="71">
        <f t="shared" si="2"/>
        <v>33.356000000000002</v>
      </c>
      <c r="K52" s="68">
        <v>11.888999999999999</v>
      </c>
      <c r="L52" s="69">
        <v>7.3180000000000014</v>
      </c>
      <c r="M52" s="69">
        <v>6.9939999999999998</v>
      </c>
      <c r="N52" s="69">
        <v>7.1550000000000011</v>
      </c>
      <c r="O52" s="64">
        <f t="shared" si="3"/>
        <v>53.963304952632207</v>
      </c>
    </row>
    <row r="53" spans="1:15" x14ac:dyDescent="0.45">
      <c r="A53" s="101" t="s">
        <v>192</v>
      </c>
      <c r="B53" s="72">
        <v>45301</v>
      </c>
      <c r="C53" s="101" t="s">
        <v>133</v>
      </c>
      <c r="D53" s="65" t="s">
        <v>31</v>
      </c>
      <c r="E53" s="73" t="s">
        <v>350</v>
      </c>
      <c r="F53" s="101">
        <v>2024</v>
      </c>
      <c r="G53" s="73" t="s">
        <v>88</v>
      </c>
      <c r="H53" s="60">
        <f>(B53-VLOOKUP(E53,Riders!$A$2:$D$3499,4,FALSE))/365</f>
        <v>26.005479452054793</v>
      </c>
      <c r="I53" s="73">
        <v>3</v>
      </c>
      <c r="J53" s="71">
        <f t="shared" si="2"/>
        <v>33.444000000000003</v>
      </c>
      <c r="K53" s="68">
        <v>11.696</v>
      </c>
      <c r="L53" s="69">
        <v>7.3409999999999993</v>
      </c>
      <c r="M53" s="69">
        <v>7.1090000000000018</v>
      </c>
      <c r="N53" s="69">
        <v>7.2980000000000018</v>
      </c>
      <c r="O53" s="64">
        <f t="shared" si="3"/>
        <v>53.821313240043054</v>
      </c>
    </row>
    <row r="54" spans="1:15" x14ac:dyDescent="0.45">
      <c r="A54" s="101" t="s">
        <v>192</v>
      </c>
      <c r="B54" s="72">
        <v>45301</v>
      </c>
      <c r="C54" s="101" t="s">
        <v>133</v>
      </c>
      <c r="D54" s="65" t="s">
        <v>31</v>
      </c>
      <c r="E54" s="73" t="s">
        <v>403</v>
      </c>
      <c r="F54" s="101">
        <v>2024</v>
      </c>
      <c r="G54" s="73" t="s">
        <v>61</v>
      </c>
      <c r="H54" s="60">
        <f>(B54-VLOOKUP(E54,Riders!$A$2:$D$3499,4,FALSE))/365</f>
        <v>26.838356164383562</v>
      </c>
      <c r="I54" s="73">
        <v>4</v>
      </c>
      <c r="J54" s="71">
        <f t="shared" si="2"/>
        <v>33.512999999999998</v>
      </c>
      <c r="K54" s="68">
        <v>11.907999999999999</v>
      </c>
      <c r="L54" s="69">
        <v>7.3170000000000019</v>
      </c>
      <c r="M54" s="69">
        <v>7.0449999999999982</v>
      </c>
      <c r="N54" s="69">
        <v>7.2429999999999994</v>
      </c>
      <c r="O54" s="64">
        <f t="shared" si="3"/>
        <v>53.710500402828757</v>
      </c>
    </row>
    <row r="55" spans="1:15" x14ac:dyDescent="0.45">
      <c r="A55" s="101" t="s">
        <v>192</v>
      </c>
      <c r="B55" s="72">
        <v>45301</v>
      </c>
      <c r="C55" s="101" t="s">
        <v>133</v>
      </c>
      <c r="D55" s="65" t="s">
        <v>31</v>
      </c>
      <c r="E55" s="73" t="s">
        <v>387</v>
      </c>
      <c r="F55" s="101">
        <v>2024</v>
      </c>
      <c r="G55" s="73" t="s">
        <v>58</v>
      </c>
      <c r="H55" s="60">
        <f>(B55-VLOOKUP(E55,Riders!$A$2:$D$3499,4,FALSE))/365</f>
        <v>26.904109589041095</v>
      </c>
      <c r="I55" s="73">
        <v>5</v>
      </c>
      <c r="J55" s="71">
        <f t="shared" si="2"/>
        <v>33.677999999999997</v>
      </c>
      <c r="K55" s="68">
        <v>11.537000000000001</v>
      </c>
      <c r="L55" s="69">
        <v>7.3609999999999989</v>
      </c>
      <c r="M55" s="69">
        <v>7.2439999999999998</v>
      </c>
      <c r="N55" s="69">
        <v>7.5359999999999978</v>
      </c>
      <c r="O55" s="64">
        <f t="shared" si="3"/>
        <v>53.447354355959384</v>
      </c>
    </row>
    <row r="56" spans="1:15" x14ac:dyDescent="0.45">
      <c r="A56" s="101" t="s">
        <v>192</v>
      </c>
      <c r="B56" s="72">
        <v>45301</v>
      </c>
      <c r="C56" s="101" t="s">
        <v>133</v>
      </c>
      <c r="D56" s="65" t="s">
        <v>31</v>
      </c>
      <c r="E56" s="73" t="s">
        <v>509</v>
      </c>
      <c r="F56" s="101">
        <v>2024</v>
      </c>
      <c r="G56" s="73" t="s">
        <v>79</v>
      </c>
      <c r="H56" s="60">
        <f>(B56-VLOOKUP(E56,Riders!$A$2:$D$3499,4,FALSE))/365</f>
        <v>24.873972602739727</v>
      </c>
      <c r="I56" s="73">
        <v>6</v>
      </c>
      <c r="J56" s="71">
        <f t="shared" si="2"/>
        <v>34.026000000000003</v>
      </c>
      <c r="K56" s="68">
        <v>11.596</v>
      </c>
      <c r="L56" s="69">
        <v>7.4560000000000004</v>
      </c>
      <c r="M56" s="69">
        <v>7.3389999999999986</v>
      </c>
      <c r="N56" s="69">
        <v>7.6350000000000051</v>
      </c>
      <c r="O56" s="64">
        <f t="shared" si="3"/>
        <v>52.900722976547343</v>
      </c>
    </row>
    <row r="57" spans="1:15" x14ac:dyDescent="0.45">
      <c r="A57" s="101" t="s">
        <v>192</v>
      </c>
      <c r="B57" s="72">
        <v>45301</v>
      </c>
      <c r="C57" s="101" t="s">
        <v>133</v>
      </c>
      <c r="D57" s="65" t="s">
        <v>31</v>
      </c>
      <c r="E57" s="73" t="s">
        <v>473</v>
      </c>
      <c r="F57" s="101">
        <v>2024</v>
      </c>
      <c r="G57" s="73" t="s">
        <v>58</v>
      </c>
      <c r="H57" s="60">
        <f>(B57-VLOOKUP(E57,Riders!$A$2:$D$3499,4,FALSE))/365</f>
        <v>23.950684931506849</v>
      </c>
      <c r="I57" s="73">
        <v>7</v>
      </c>
      <c r="J57" s="71">
        <f t="shared" si="2"/>
        <v>34.396000000000001</v>
      </c>
      <c r="K57" s="68">
        <v>12.151</v>
      </c>
      <c r="L57" s="69">
        <v>7.6009999999999991</v>
      </c>
      <c r="M57" s="69">
        <v>7.2830000000000013</v>
      </c>
      <c r="N57" s="69">
        <v>7.3610000000000007</v>
      </c>
      <c r="O57" s="64">
        <f t="shared" si="3"/>
        <v>52.331666472845676</v>
      </c>
    </row>
    <row r="58" spans="1:15" x14ac:dyDescent="0.45">
      <c r="A58" s="101" t="s">
        <v>192</v>
      </c>
      <c r="B58" s="72">
        <v>45301</v>
      </c>
      <c r="C58" s="101" t="s">
        <v>133</v>
      </c>
      <c r="D58" s="65" t="s">
        <v>31</v>
      </c>
      <c r="E58" s="73" t="s">
        <v>527</v>
      </c>
      <c r="F58" s="101">
        <v>2024</v>
      </c>
      <c r="G58" s="73" t="s">
        <v>88</v>
      </c>
      <c r="H58" s="60">
        <f>(B58-VLOOKUP(E58,Riders!$A$2:$D$3499,4,FALSE))/365</f>
        <v>19.452054794520549</v>
      </c>
      <c r="I58" s="73">
        <v>8</v>
      </c>
      <c r="J58" s="71">
        <f t="shared" si="2"/>
        <v>34.682000000000002</v>
      </c>
      <c r="K58" s="68">
        <v>12.262</v>
      </c>
      <c r="L58" s="69">
        <v>7.6379999999999981</v>
      </c>
      <c r="M58" s="69">
        <v>7.3590000000000018</v>
      </c>
      <c r="N58" s="69">
        <v>7.4230000000000018</v>
      </c>
      <c r="O58" s="64">
        <f t="shared" si="3"/>
        <v>51.900121100282561</v>
      </c>
    </row>
    <row r="59" spans="1:15" x14ac:dyDescent="0.45">
      <c r="A59" s="73" t="s">
        <v>199</v>
      </c>
      <c r="B59" s="66">
        <v>45146</v>
      </c>
      <c r="C59" s="73" t="s">
        <v>103</v>
      </c>
      <c r="D59" s="65" t="s">
        <v>245</v>
      </c>
      <c r="E59" s="73" t="s">
        <v>365</v>
      </c>
      <c r="F59" s="73">
        <v>2023</v>
      </c>
      <c r="G59" s="73" t="s">
        <v>88</v>
      </c>
      <c r="H59" s="60">
        <f>(B59-VLOOKUP(E59,Riders!$A$2:$D$3499,4,FALSE))/365</f>
        <v>25.906849315068492</v>
      </c>
      <c r="I59" s="65">
        <v>1</v>
      </c>
      <c r="J59" s="69">
        <v>32.85</v>
      </c>
      <c r="K59" s="68">
        <v>11.755000000000001</v>
      </c>
      <c r="L59" s="69">
        <v>7.2810000000000006</v>
      </c>
      <c r="M59" s="69">
        <v>6.8780000000000001</v>
      </c>
      <c r="N59" s="69">
        <v>6.9359999999999999</v>
      </c>
      <c r="O59" s="64">
        <v>54.794520547945197</v>
      </c>
    </row>
    <row r="60" spans="1:15" x14ac:dyDescent="0.45">
      <c r="A60" s="73" t="s">
        <v>199</v>
      </c>
      <c r="B60" s="66">
        <v>45146</v>
      </c>
      <c r="C60" s="73" t="s">
        <v>103</v>
      </c>
      <c r="D60" s="65" t="s">
        <v>245</v>
      </c>
      <c r="E60" s="73" t="s">
        <v>468</v>
      </c>
      <c r="F60" s="73">
        <v>2023</v>
      </c>
      <c r="G60" s="73" t="s">
        <v>91</v>
      </c>
      <c r="H60" s="60">
        <f>(B60-VLOOKUP(E60,Riders!$A$2:$D$3499,4,FALSE))/365</f>
        <v>25.336986301369862</v>
      </c>
      <c r="I60" s="65">
        <v>2</v>
      </c>
      <c r="J60" s="69">
        <v>33.003999999999998</v>
      </c>
      <c r="K60" s="68">
        <v>11.529</v>
      </c>
      <c r="L60" s="69">
        <v>7.2779999999999987</v>
      </c>
      <c r="M60" s="69">
        <v>7.032</v>
      </c>
      <c r="N60" s="69">
        <v>7.1649999999999991</v>
      </c>
      <c r="O60" s="64">
        <v>54.538843776511939</v>
      </c>
    </row>
    <row r="61" spans="1:15" x14ac:dyDescent="0.45">
      <c r="A61" s="73" t="s">
        <v>199</v>
      </c>
      <c r="B61" s="66">
        <v>45146</v>
      </c>
      <c r="C61" s="73" t="s">
        <v>103</v>
      </c>
      <c r="D61" s="65" t="s">
        <v>245</v>
      </c>
      <c r="E61" s="73" t="s">
        <v>431</v>
      </c>
      <c r="F61" s="73">
        <v>2023</v>
      </c>
      <c r="G61" s="73" t="s">
        <v>79</v>
      </c>
      <c r="H61" s="60">
        <f>(B61-VLOOKUP(E61,Riders!$A$2:$D$3499,4,FALSE))/365</f>
        <v>24.942465753424656</v>
      </c>
      <c r="I61" s="65">
        <v>3</v>
      </c>
      <c r="J61" s="69">
        <v>33.042000000000002</v>
      </c>
      <c r="K61" s="68">
        <v>11.836</v>
      </c>
      <c r="L61" s="69">
        <v>7.266</v>
      </c>
      <c r="M61" s="69">
        <v>6.9400000000000013</v>
      </c>
      <c r="N61" s="69">
        <v>7</v>
      </c>
      <c r="O61" s="64">
        <v>54.476121300163427</v>
      </c>
    </row>
    <row r="62" spans="1:15" x14ac:dyDescent="0.45">
      <c r="A62" s="73" t="s">
        <v>199</v>
      </c>
      <c r="B62" s="66">
        <v>45146</v>
      </c>
      <c r="C62" s="73" t="s">
        <v>103</v>
      </c>
      <c r="D62" s="65" t="s">
        <v>245</v>
      </c>
      <c r="E62" s="73" t="s">
        <v>410</v>
      </c>
      <c r="F62" s="73">
        <v>2023</v>
      </c>
      <c r="G62" s="73" t="s">
        <v>88</v>
      </c>
      <c r="H62" s="60">
        <f>(B62-VLOOKUP(E62,Riders!$A$2:$D$3499,4,FALSE))/365</f>
        <v>23.6</v>
      </c>
      <c r="I62" s="65">
        <v>4</v>
      </c>
      <c r="J62" s="69">
        <v>33.335999999999999</v>
      </c>
      <c r="K62" s="68">
        <v>12.029</v>
      </c>
      <c r="L62" s="69">
        <v>7.2910000000000004</v>
      </c>
      <c r="M62" s="69">
        <v>6.9839999999999982</v>
      </c>
      <c r="N62" s="69">
        <v>7.032</v>
      </c>
      <c r="O62" s="64">
        <v>53.995680345572353</v>
      </c>
    </row>
    <row r="63" spans="1:15" x14ac:dyDescent="0.45">
      <c r="A63" s="73" t="s">
        <v>199</v>
      </c>
      <c r="B63" s="66">
        <v>45146</v>
      </c>
      <c r="C63" s="73" t="s">
        <v>103</v>
      </c>
      <c r="D63" s="65" t="s">
        <v>245</v>
      </c>
      <c r="E63" s="73" t="s">
        <v>350</v>
      </c>
      <c r="F63" s="73">
        <v>2023</v>
      </c>
      <c r="G63" s="73" t="s">
        <v>88</v>
      </c>
      <c r="H63" s="60">
        <f>(B63-VLOOKUP(E63,Riders!$A$2:$D$3499,4,FALSE))/365</f>
        <v>25.580821917808219</v>
      </c>
      <c r="I63" s="65">
        <v>5</v>
      </c>
      <c r="J63" s="69">
        <v>33.371000000000002</v>
      </c>
      <c r="K63" s="68">
        <v>11.741</v>
      </c>
      <c r="L63" s="69">
        <v>7.3470000000000013</v>
      </c>
      <c r="M63" s="69">
        <v>7.0509999999999984</v>
      </c>
      <c r="N63" s="69">
        <v>7.2320000000000029</v>
      </c>
      <c r="O63" s="64">
        <v>53.939048874771501</v>
      </c>
    </row>
    <row r="64" spans="1:15" x14ac:dyDescent="0.45">
      <c r="A64" s="73" t="s">
        <v>199</v>
      </c>
      <c r="B64" s="66">
        <v>45146</v>
      </c>
      <c r="C64" s="73" t="s">
        <v>103</v>
      </c>
      <c r="D64" s="65" t="s">
        <v>245</v>
      </c>
      <c r="E64" s="73" t="s">
        <v>373</v>
      </c>
      <c r="F64" s="73">
        <v>2023</v>
      </c>
      <c r="G64" s="73" t="s">
        <v>43</v>
      </c>
      <c r="H64" s="60">
        <f>(B64-VLOOKUP(E64,Riders!$A$2:$D$3499,4,FALSE))/365</f>
        <v>24.416438356164385</v>
      </c>
      <c r="I64" s="65">
        <v>6</v>
      </c>
      <c r="J64" s="69">
        <v>33.375</v>
      </c>
      <c r="K64" s="68">
        <v>11.773</v>
      </c>
      <c r="L64" s="69">
        <v>7.2929999999999993</v>
      </c>
      <c r="M64" s="69">
        <v>7.0080000000000027</v>
      </c>
      <c r="N64" s="69">
        <v>7.3009999999999984</v>
      </c>
      <c r="O64" s="64">
        <v>53.932584269662918</v>
      </c>
    </row>
    <row r="65" spans="1:15" x14ac:dyDescent="0.45">
      <c r="A65" s="73" t="s">
        <v>199</v>
      </c>
      <c r="B65" s="66">
        <v>45146</v>
      </c>
      <c r="C65" s="73" t="s">
        <v>103</v>
      </c>
      <c r="D65" s="65" t="s">
        <v>245</v>
      </c>
      <c r="E65" s="73" t="s">
        <v>508</v>
      </c>
      <c r="F65" s="73">
        <v>2023</v>
      </c>
      <c r="G65" s="73" t="s">
        <v>43</v>
      </c>
      <c r="H65" s="60">
        <f>(B65-VLOOKUP(E65,Riders!$A$2:$D$3499,4,FALSE))/365</f>
        <v>19.542465753424658</v>
      </c>
      <c r="I65" s="65">
        <v>7</v>
      </c>
      <c r="J65" s="69">
        <v>33.384</v>
      </c>
      <c r="K65" s="68">
        <v>11.867000000000001</v>
      </c>
      <c r="L65" s="69">
        <v>7.2979999999999983</v>
      </c>
      <c r="M65" s="69">
        <v>7.0119999999999996</v>
      </c>
      <c r="N65" s="69">
        <v>7.2070000000000007</v>
      </c>
      <c r="O65" s="64">
        <v>53.918044572250182</v>
      </c>
    </row>
    <row r="66" spans="1:15" x14ac:dyDescent="0.45">
      <c r="A66" s="73" t="s">
        <v>199</v>
      </c>
      <c r="B66" s="66">
        <v>45146</v>
      </c>
      <c r="C66" s="73" t="s">
        <v>103</v>
      </c>
      <c r="D66" s="65" t="s">
        <v>245</v>
      </c>
      <c r="E66" s="73" t="s">
        <v>442</v>
      </c>
      <c r="F66" s="73">
        <v>2023</v>
      </c>
      <c r="G66" s="73" t="s">
        <v>43</v>
      </c>
      <c r="H66" s="60">
        <f>(B66-VLOOKUP(E66,Riders!$A$2:$D$3499,4,FALSE))/365</f>
        <v>25.778082191780822</v>
      </c>
      <c r="I66" s="65">
        <v>8</v>
      </c>
      <c r="J66" s="69">
        <v>33.481999999999999</v>
      </c>
      <c r="K66" s="68">
        <v>11.84</v>
      </c>
      <c r="L66" s="69">
        <v>7.3090000000000011</v>
      </c>
      <c r="M66" s="69">
        <v>7.0489999999999986</v>
      </c>
      <c r="N66" s="69">
        <v>7.2839999999999989</v>
      </c>
      <c r="O66" s="64">
        <v>53.760229376978678</v>
      </c>
    </row>
    <row r="67" spans="1:15" x14ac:dyDescent="0.45">
      <c r="A67" s="73" t="s">
        <v>199</v>
      </c>
      <c r="B67" s="66">
        <v>45146</v>
      </c>
      <c r="C67" s="73" t="s">
        <v>103</v>
      </c>
      <c r="D67" s="65" t="s">
        <v>245</v>
      </c>
      <c r="E67" s="73" t="s">
        <v>354</v>
      </c>
      <c r="F67" s="73">
        <v>2023</v>
      </c>
      <c r="G67" s="73" t="s">
        <v>121</v>
      </c>
      <c r="H67" s="60">
        <f>(B67-VLOOKUP(E67,Riders!$A$2:$D$3499,4,FALSE))/365</f>
        <v>28.008219178082193</v>
      </c>
      <c r="I67" s="65">
        <v>9</v>
      </c>
      <c r="J67" s="69">
        <v>33.545999999999999</v>
      </c>
      <c r="K67" s="68">
        <v>11.99</v>
      </c>
      <c r="L67" s="69">
        <v>7.2649999999999988</v>
      </c>
      <c r="M67" s="69">
        <v>7.0300000000000011</v>
      </c>
      <c r="N67" s="69">
        <v>7.2609999999999992</v>
      </c>
      <c r="O67" s="64">
        <v>53.657664103022718</v>
      </c>
    </row>
    <row r="68" spans="1:15" x14ac:dyDescent="0.45">
      <c r="A68" s="73" t="s">
        <v>199</v>
      </c>
      <c r="B68" s="66">
        <v>45146</v>
      </c>
      <c r="C68" s="73" t="s">
        <v>103</v>
      </c>
      <c r="D68" s="65" t="s">
        <v>245</v>
      </c>
      <c r="E68" s="73" t="s">
        <v>470</v>
      </c>
      <c r="F68" s="73">
        <v>2023</v>
      </c>
      <c r="G68" s="73" t="s">
        <v>52</v>
      </c>
      <c r="H68" s="60">
        <f>(B68-VLOOKUP(E68,Riders!$A$2:$D$3499,4,FALSE))/365</f>
        <v>21.038356164383561</v>
      </c>
      <c r="I68" s="65">
        <v>10</v>
      </c>
      <c r="J68" s="69">
        <v>33.676000000000002</v>
      </c>
      <c r="K68" s="68">
        <v>12.111000000000001</v>
      </c>
      <c r="L68" s="69">
        <v>7.3000000000000007</v>
      </c>
      <c r="M68" s="69">
        <v>7.041999999999998</v>
      </c>
      <c r="N68" s="69">
        <v>7.2230000000000034</v>
      </c>
      <c r="O68" s="64">
        <v>53.450528566338043</v>
      </c>
    </row>
    <row r="69" spans="1:15" x14ac:dyDescent="0.45">
      <c r="A69" s="73" t="s">
        <v>199</v>
      </c>
      <c r="B69" s="66">
        <v>45146</v>
      </c>
      <c r="C69" s="73" t="s">
        <v>103</v>
      </c>
      <c r="D69" s="65" t="s">
        <v>245</v>
      </c>
      <c r="E69" s="73" t="s">
        <v>403</v>
      </c>
      <c r="F69" s="73">
        <v>2023</v>
      </c>
      <c r="G69" s="73" t="s">
        <v>61</v>
      </c>
      <c r="H69" s="60">
        <f>(B69-VLOOKUP(E69,Riders!$A$2:$D$3499,4,FALSE))/365</f>
        <v>26.413698630136988</v>
      </c>
      <c r="I69" s="65">
        <v>11</v>
      </c>
      <c r="J69" s="69">
        <v>33.68</v>
      </c>
      <c r="K69" s="68">
        <v>11.895</v>
      </c>
      <c r="L69" s="69">
        <v>7.3390000000000022</v>
      </c>
      <c r="M69" s="69">
        <v>7.1169999999999973</v>
      </c>
      <c r="N69" s="69">
        <v>7.3290000000000006</v>
      </c>
      <c r="O69" s="64">
        <v>53.444180522565318</v>
      </c>
    </row>
    <row r="70" spans="1:15" x14ac:dyDescent="0.45">
      <c r="A70" s="73" t="s">
        <v>199</v>
      </c>
      <c r="B70" s="66">
        <v>45146</v>
      </c>
      <c r="C70" s="73" t="s">
        <v>103</v>
      </c>
      <c r="D70" s="65" t="s">
        <v>245</v>
      </c>
      <c r="E70" s="73" t="s">
        <v>478</v>
      </c>
      <c r="F70" s="73">
        <v>2023</v>
      </c>
      <c r="G70" s="73" t="s">
        <v>79</v>
      </c>
      <c r="H70" s="60">
        <f>(B70-VLOOKUP(E70,Riders!$A$2:$D$3499,4,FALSE))/365</f>
        <v>23.854794520547944</v>
      </c>
      <c r="I70" s="65">
        <v>12</v>
      </c>
      <c r="J70" s="69">
        <v>33.991999999999997</v>
      </c>
      <c r="K70" s="68">
        <v>12.085000000000001</v>
      </c>
      <c r="L70" s="69">
        <v>7.445999999999998</v>
      </c>
      <c r="M70" s="69">
        <v>7.1530000000000022</v>
      </c>
      <c r="N70" s="69">
        <v>7.3079999999999963</v>
      </c>
      <c r="O70" s="64">
        <v>52.953636149682282</v>
      </c>
    </row>
    <row r="71" spans="1:15" x14ac:dyDescent="0.45">
      <c r="A71" s="73" t="s">
        <v>199</v>
      </c>
      <c r="B71" s="66">
        <v>45146</v>
      </c>
      <c r="C71" s="73" t="s">
        <v>103</v>
      </c>
      <c r="D71" s="65" t="s">
        <v>245</v>
      </c>
      <c r="E71" s="73" t="s">
        <v>1950</v>
      </c>
      <c r="F71" s="73">
        <v>2023</v>
      </c>
      <c r="G71" s="73" t="s">
        <v>34</v>
      </c>
      <c r="H71" s="60">
        <f>(B71-VLOOKUP(E71,Riders!$A$2:$D$3499,4,FALSE))/365</f>
        <v>27.331506849315069</v>
      </c>
      <c r="I71" s="65">
        <v>13</v>
      </c>
      <c r="J71" s="69">
        <v>34.015000000000001</v>
      </c>
      <c r="K71" s="68">
        <v>11.779</v>
      </c>
      <c r="L71" s="69">
        <v>7.4379999999999988</v>
      </c>
      <c r="M71" s="69">
        <v>7.2600000000000016</v>
      </c>
      <c r="N71" s="69">
        <v>7.5380000000000003</v>
      </c>
      <c r="O71" s="64">
        <v>52.917830368954867</v>
      </c>
    </row>
    <row r="72" spans="1:15" x14ac:dyDescent="0.45">
      <c r="A72" s="73" t="s">
        <v>199</v>
      </c>
      <c r="B72" s="66">
        <v>45146</v>
      </c>
      <c r="C72" s="73" t="s">
        <v>103</v>
      </c>
      <c r="D72" s="65" t="s">
        <v>245</v>
      </c>
      <c r="E72" s="73" t="s">
        <v>493</v>
      </c>
      <c r="F72" s="73">
        <v>2023</v>
      </c>
      <c r="G72" s="73" t="s">
        <v>37</v>
      </c>
      <c r="H72" s="60">
        <f>(B72-VLOOKUP(E72,Riders!$A$2:$D$3499,4,FALSE))/365</f>
        <v>25.098630136986301</v>
      </c>
      <c r="I72" s="65">
        <v>14</v>
      </c>
      <c r="J72" s="69">
        <v>34.061999999999998</v>
      </c>
      <c r="K72" s="68">
        <v>11.675000000000001</v>
      </c>
      <c r="L72" s="69">
        <v>7.3659999999999997</v>
      </c>
      <c r="M72" s="69">
        <v>7.2929999999999993</v>
      </c>
      <c r="N72" s="69">
        <v>7.727999999999998</v>
      </c>
      <c r="O72" s="64">
        <v>52.844812400915977</v>
      </c>
    </row>
    <row r="73" spans="1:15" x14ac:dyDescent="0.45">
      <c r="A73" s="73" t="s">
        <v>199</v>
      </c>
      <c r="B73" s="66">
        <v>45146</v>
      </c>
      <c r="C73" s="73" t="s">
        <v>103</v>
      </c>
      <c r="D73" s="65" t="s">
        <v>245</v>
      </c>
      <c r="E73" s="73" t="s">
        <v>361</v>
      </c>
      <c r="F73" s="73">
        <v>2023</v>
      </c>
      <c r="G73" s="73" t="s">
        <v>34</v>
      </c>
      <c r="H73" s="60">
        <f>(B73-VLOOKUP(E73,Riders!$A$2:$D$3499,4,FALSE))/365</f>
        <v>32.246575342465754</v>
      </c>
      <c r="I73" s="65">
        <v>15</v>
      </c>
      <c r="J73" s="69">
        <v>34.143000000000001</v>
      </c>
      <c r="K73" s="68">
        <v>12.321</v>
      </c>
      <c r="L73" s="69">
        <v>7.4550000000000001</v>
      </c>
      <c r="M73" s="69">
        <v>7.1080000000000014</v>
      </c>
      <c r="N73" s="69">
        <v>7.2590000000000003</v>
      </c>
      <c r="O73" s="64">
        <v>52.719444688515949</v>
      </c>
    </row>
    <row r="74" spans="1:15" x14ac:dyDescent="0.45">
      <c r="A74" s="73" t="s">
        <v>199</v>
      </c>
      <c r="B74" s="66">
        <v>45146</v>
      </c>
      <c r="C74" s="73" t="s">
        <v>103</v>
      </c>
      <c r="D74" s="65" t="s">
        <v>245</v>
      </c>
      <c r="E74" s="73" t="s">
        <v>385</v>
      </c>
      <c r="F74" s="73">
        <v>2023</v>
      </c>
      <c r="G74" s="73" t="s">
        <v>67</v>
      </c>
      <c r="H74" s="60">
        <f>(B74-VLOOKUP(E74,Riders!$A$2:$D$3499,4,FALSE))/365</f>
        <v>32.024657534246572</v>
      </c>
      <c r="I74" s="65">
        <v>16</v>
      </c>
      <c r="J74" s="69">
        <v>34.456000000000003</v>
      </c>
      <c r="K74" s="68">
        <v>12.212</v>
      </c>
      <c r="L74" s="69">
        <v>7.4450000000000003</v>
      </c>
      <c r="M74" s="69">
        <v>7.2839999999999989</v>
      </c>
      <c r="N74" s="69">
        <v>7.5150000000000041</v>
      </c>
      <c r="O74" s="64">
        <v>52.240538657998613</v>
      </c>
    </row>
    <row r="75" spans="1:15" x14ac:dyDescent="0.45">
      <c r="A75" s="73" t="s">
        <v>199</v>
      </c>
      <c r="B75" s="66">
        <v>45146</v>
      </c>
      <c r="C75" s="73" t="s">
        <v>103</v>
      </c>
      <c r="D75" s="65" t="s">
        <v>245</v>
      </c>
      <c r="E75" s="73" t="s">
        <v>419</v>
      </c>
      <c r="F75" s="73">
        <v>2023</v>
      </c>
      <c r="G75" s="73" t="s">
        <v>177</v>
      </c>
      <c r="H75" s="60">
        <f>(B75-VLOOKUP(E75,Riders!$A$2:$D$3499,4,FALSE))/365</f>
        <v>27.898630136986302</v>
      </c>
      <c r="I75" s="65">
        <v>17</v>
      </c>
      <c r="J75" s="69">
        <v>34.469000000000001</v>
      </c>
      <c r="K75" s="68">
        <v>11.912000000000001</v>
      </c>
      <c r="L75" s="69">
        <v>7.5519999999999978</v>
      </c>
      <c r="M75" s="69">
        <v>7.3840000000000003</v>
      </c>
      <c r="N75" s="69">
        <v>7.6210000000000022</v>
      </c>
      <c r="O75" s="64">
        <v>52.22083611360933</v>
      </c>
    </row>
    <row r="76" spans="1:15" x14ac:dyDescent="0.45">
      <c r="A76" s="73" t="s">
        <v>199</v>
      </c>
      <c r="B76" s="66">
        <v>45146</v>
      </c>
      <c r="C76" s="73" t="s">
        <v>103</v>
      </c>
      <c r="D76" s="65" t="s">
        <v>245</v>
      </c>
      <c r="E76" s="73" t="s">
        <v>462</v>
      </c>
      <c r="F76" s="73">
        <v>2023</v>
      </c>
      <c r="G76" s="73" t="s">
        <v>115</v>
      </c>
      <c r="H76" s="60">
        <f>(B76-VLOOKUP(E76,Riders!$A$2:$D$3499,4,FALSE))/365</f>
        <v>22.526027397260275</v>
      </c>
      <c r="I76" s="65">
        <v>18</v>
      </c>
      <c r="J76" s="69">
        <v>34.677999999999997</v>
      </c>
      <c r="K76" s="68">
        <v>12.000999999999999</v>
      </c>
      <c r="L76" s="69">
        <v>7.58</v>
      </c>
      <c r="M76" s="69">
        <v>7.4189999999999996</v>
      </c>
      <c r="N76" s="69">
        <v>7.6779999999999973</v>
      </c>
      <c r="O76" s="64">
        <v>51.906107618663142</v>
      </c>
    </row>
    <row r="77" spans="1:15" x14ac:dyDescent="0.45">
      <c r="A77" s="73" t="s">
        <v>199</v>
      </c>
      <c r="B77" s="66">
        <v>45146</v>
      </c>
      <c r="C77" s="73" t="s">
        <v>103</v>
      </c>
      <c r="D77" s="65" t="s">
        <v>245</v>
      </c>
      <c r="E77" s="73" t="s">
        <v>475</v>
      </c>
      <c r="F77" s="73">
        <v>2023</v>
      </c>
      <c r="G77" s="73" t="s">
        <v>265</v>
      </c>
      <c r="H77" s="60">
        <f>(B77-VLOOKUP(E77,Riders!$A$2:$D$3499,4,FALSE))/365</f>
        <v>19.920547945205481</v>
      </c>
      <c r="I77" s="65">
        <v>19</v>
      </c>
      <c r="J77" s="69">
        <v>34.878999999999998</v>
      </c>
      <c r="K77" s="68">
        <v>12.659000000000001</v>
      </c>
      <c r="L77" s="69">
        <v>7.5729999999999986</v>
      </c>
      <c r="M77" s="69">
        <v>7.2630000000000017</v>
      </c>
      <c r="N77" s="69">
        <v>7.3839999999999968</v>
      </c>
      <c r="O77" s="64">
        <v>51.606984145187653</v>
      </c>
    </row>
    <row r="78" spans="1:15" x14ac:dyDescent="0.45">
      <c r="A78" s="73" t="s">
        <v>199</v>
      </c>
      <c r="B78" s="66">
        <v>45146</v>
      </c>
      <c r="C78" s="73" t="s">
        <v>103</v>
      </c>
      <c r="D78" s="65" t="s">
        <v>245</v>
      </c>
      <c r="E78" s="73" t="s">
        <v>472</v>
      </c>
      <c r="F78" s="73">
        <v>2023</v>
      </c>
      <c r="G78" s="73" t="s">
        <v>52</v>
      </c>
      <c r="H78" s="60">
        <f>(B78-VLOOKUP(E78,Riders!$A$2:$D$3499,4,FALSE))/365</f>
        <v>21.4986301369863</v>
      </c>
      <c r="I78" s="65">
        <v>20</v>
      </c>
      <c r="J78" s="69">
        <v>34.962000000000003</v>
      </c>
      <c r="K78" s="68">
        <v>12.488</v>
      </c>
      <c r="L78" s="69">
        <v>7.6589999999999989</v>
      </c>
      <c r="M78" s="69">
        <v>7.3460000000000001</v>
      </c>
      <c r="N78" s="69">
        <v>7.4690000000000047</v>
      </c>
      <c r="O78" s="64">
        <v>51.484468851896338</v>
      </c>
    </row>
    <row r="79" spans="1:15" x14ac:dyDescent="0.45">
      <c r="A79" s="73" t="s">
        <v>199</v>
      </c>
      <c r="B79" s="66">
        <v>45146</v>
      </c>
      <c r="C79" s="73" t="s">
        <v>103</v>
      </c>
      <c r="D79" s="65" t="s">
        <v>245</v>
      </c>
      <c r="E79" s="73" t="s">
        <v>526</v>
      </c>
      <c r="F79" s="73">
        <v>2023</v>
      </c>
      <c r="G79" s="73" t="s">
        <v>49</v>
      </c>
      <c r="H79" s="60">
        <f>(B79-VLOOKUP(E79,Riders!$A$2:$D$3499,4,FALSE))/365</f>
        <v>22.564383561643837</v>
      </c>
      <c r="I79" s="65">
        <v>21</v>
      </c>
      <c r="J79" s="69">
        <v>34.966000000000001</v>
      </c>
      <c r="K79" s="68">
        <v>11.631</v>
      </c>
      <c r="L79" s="69">
        <v>7.6469999999999976</v>
      </c>
      <c r="M79" s="69">
        <v>7.6920000000000002</v>
      </c>
      <c r="N79" s="69">
        <v>7.9960000000000022</v>
      </c>
      <c r="O79" s="64">
        <v>51.478579191214322</v>
      </c>
    </row>
    <row r="80" spans="1:15" x14ac:dyDescent="0.45">
      <c r="A80" s="73" t="s">
        <v>199</v>
      </c>
      <c r="B80" s="66">
        <v>45146</v>
      </c>
      <c r="C80" s="73" t="s">
        <v>103</v>
      </c>
      <c r="D80" s="65" t="s">
        <v>245</v>
      </c>
      <c r="E80" s="73" t="s">
        <v>487</v>
      </c>
      <c r="F80" s="73">
        <v>2023</v>
      </c>
      <c r="G80" s="73" t="s">
        <v>485</v>
      </c>
      <c r="H80" s="60">
        <f>(B80-VLOOKUP(E80,Riders!$A$2:$D$3499,4,FALSE))/365</f>
        <v>24.172602739726027</v>
      </c>
      <c r="I80" s="65">
        <v>22</v>
      </c>
      <c r="J80" s="69">
        <v>35.246000000000002</v>
      </c>
      <c r="K80" s="68">
        <v>12.478</v>
      </c>
      <c r="L80" s="69">
        <v>7.6820000000000004</v>
      </c>
      <c r="M80" s="69">
        <v>7.4480000000000004</v>
      </c>
      <c r="N80" s="69">
        <v>7.6380000000000017</v>
      </c>
      <c r="O80" s="64">
        <v>51.06962492197696</v>
      </c>
    </row>
    <row r="81" spans="1:15" x14ac:dyDescent="0.45">
      <c r="A81" s="73" t="s">
        <v>199</v>
      </c>
      <c r="B81" s="66">
        <v>45146</v>
      </c>
      <c r="C81" s="73" t="s">
        <v>103</v>
      </c>
      <c r="D81" s="65" t="s">
        <v>245</v>
      </c>
      <c r="E81" s="73" t="s">
        <v>488</v>
      </c>
      <c r="F81" s="73">
        <v>2023</v>
      </c>
      <c r="G81" s="73" t="s">
        <v>55</v>
      </c>
      <c r="H81" s="60">
        <f>(B81-VLOOKUP(E81,Riders!$A$2:$D$3499,4,FALSE))/365</f>
        <v>22.624657534246577</v>
      </c>
      <c r="I81" s="65">
        <v>23</v>
      </c>
      <c r="J81" s="69">
        <v>35.57</v>
      </c>
      <c r="K81" s="68">
        <v>12.374000000000001</v>
      </c>
      <c r="L81" s="69">
        <v>7.7529999999999983</v>
      </c>
      <c r="M81" s="69">
        <v>7.5960000000000001</v>
      </c>
      <c r="N81" s="69">
        <v>7.8470000000000013</v>
      </c>
      <c r="O81" s="64">
        <v>50.604441945459662</v>
      </c>
    </row>
    <row r="82" spans="1:15" x14ac:dyDescent="0.45">
      <c r="A82" s="73" t="s">
        <v>199</v>
      </c>
      <c r="B82" s="66">
        <v>45146</v>
      </c>
      <c r="C82" s="73" t="s">
        <v>103</v>
      </c>
      <c r="D82" s="65" t="s">
        <v>245</v>
      </c>
      <c r="E82" s="73" t="s">
        <v>532</v>
      </c>
      <c r="F82" s="73">
        <v>2023</v>
      </c>
      <c r="G82" s="73" t="s">
        <v>491</v>
      </c>
      <c r="H82" s="60">
        <f>(B82-VLOOKUP(E82,Riders!$A$2:$D$3499,4,FALSE))/365</f>
        <v>24.4</v>
      </c>
      <c r="I82" s="65">
        <v>24</v>
      </c>
      <c r="J82" s="69">
        <v>38.603999999999999</v>
      </c>
      <c r="K82" s="68">
        <v>13.925000000000001</v>
      </c>
      <c r="L82" s="69">
        <v>8.3490000000000002</v>
      </c>
      <c r="M82" s="69">
        <v>8.0389999999999979</v>
      </c>
      <c r="N82" s="69">
        <v>8.2910000000000004</v>
      </c>
      <c r="O82" s="64">
        <v>46.627292508548337</v>
      </c>
    </row>
    <row r="83" spans="1:15" x14ac:dyDescent="0.45">
      <c r="A83" s="73" t="s">
        <v>199</v>
      </c>
      <c r="B83" s="66">
        <v>45146</v>
      </c>
      <c r="C83" s="73" t="s">
        <v>103</v>
      </c>
      <c r="D83" s="65" t="s">
        <v>245</v>
      </c>
      <c r="E83" s="73" t="s">
        <v>505</v>
      </c>
      <c r="F83" s="73">
        <v>2023</v>
      </c>
      <c r="G83" s="73" t="s">
        <v>506</v>
      </c>
      <c r="H83" s="60">
        <f>(B83-VLOOKUP(E83,Riders!$A$2:$D$3499,4,FALSE))/365</f>
        <v>19.490410958904111</v>
      </c>
      <c r="I83" s="65">
        <v>25</v>
      </c>
      <c r="J83" s="69">
        <v>38.697000000000003</v>
      </c>
      <c r="K83" s="68">
        <v>13.927</v>
      </c>
      <c r="L83" s="69">
        <v>8.4819999999999993</v>
      </c>
      <c r="M83" s="69">
        <v>8.0310000000000024</v>
      </c>
      <c r="N83" s="69">
        <v>8.2570000000000014</v>
      </c>
      <c r="O83" s="64">
        <v>46.515233739049528</v>
      </c>
    </row>
    <row r="84" spans="1:15" x14ac:dyDescent="0.45">
      <c r="A84" s="73" t="s">
        <v>199</v>
      </c>
      <c r="B84" s="66">
        <v>45146</v>
      </c>
      <c r="C84" s="73" t="s">
        <v>103</v>
      </c>
      <c r="D84" s="65" t="s">
        <v>245</v>
      </c>
      <c r="E84" s="73" t="s">
        <v>490</v>
      </c>
      <c r="F84" s="73">
        <v>2023</v>
      </c>
      <c r="G84" s="73" t="s">
        <v>491</v>
      </c>
      <c r="H84" s="60">
        <f>(B84-VLOOKUP(E84,Riders!$A$2:$D$3499,4,FALSE))/365</f>
        <v>29.931506849315067</v>
      </c>
      <c r="I84" s="65">
        <v>26</v>
      </c>
      <c r="J84" s="69">
        <v>39.957999999999998</v>
      </c>
      <c r="K84" s="68">
        <v>14.597</v>
      </c>
      <c r="L84" s="69">
        <v>8.538000000000002</v>
      </c>
      <c r="M84" s="69">
        <v>8.3109999999999999</v>
      </c>
      <c r="N84" s="69">
        <v>8.5119999999999969</v>
      </c>
      <c r="O84" s="64">
        <v>45.04729966464788</v>
      </c>
    </row>
    <row r="85" spans="1:15" x14ac:dyDescent="0.45">
      <c r="A85" s="73" t="s">
        <v>199</v>
      </c>
      <c r="B85" s="66">
        <v>45146</v>
      </c>
      <c r="C85" s="73" t="s">
        <v>103</v>
      </c>
      <c r="D85" s="65" t="s">
        <v>31</v>
      </c>
      <c r="E85" s="73" t="s">
        <v>365</v>
      </c>
      <c r="F85" s="73">
        <v>2023</v>
      </c>
      <c r="G85" s="73" t="s">
        <v>88</v>
      </c>
      <c r="H85" s="60">
        <f>(B85-VLOOKUP(E85,Riders!$A$2:$D$3499,4,FALSE))/365</f>
        <v>25.906849315068492</v>
      </c>
      <c r="I85" s="65">
        <v>1</v>
      </c>
      <c r="J85" s="69">
        <f t="shared" ref="J85:J148" si="4">SUM(K85:N85)</f>
        <v>32.82</v>
      </c>
      <c r="K85" s="68">
        <v>11.69</v>
      </c>
      <c r="L85" s="69">
        <v>7.2690000000000001</v>
      </c>
      <c r="M85" s="69">
        <v>6.897000000000002</v>
      </c>
      <c r="N85" s="69">
        <v>6.9639999999999986</v>
      </c>
      <c r="O85" s="64">
        <f t="shared" ref="O85:O148" si="5">3.6*500/(J85)</f>
        <v>54.844606946983546</v>
      </c>
    </row>
    <row r="86" spans="1:15" x14ac:dyDescent="0.45">
      <c r="A86" s="73" t="s">
        <v>199</v>
      </c>
      <c r="B86" s="66">
        <v>45146</v>
      </c>
      <c r="C86" s="73" t="s">
        <v>103</v>
      </c>
      <c r="D86" s="65" t="s">
        <v>31</v>
      </c>
      <c r="E86" s="73" t="s">
        <v>468</v>
      </c>
      <c r="F86" s="73">
        <v>2023</v>
      </c>
      <c r="G86" s="73" t="s">
        <v>91</v>
      </c>
      <c r="H86" s="60">
        <f>(B86-VLOOKUP(E86,Riders!$A$2:$D$3499,4,FALSE))/365</f>
        <v>25.336986301369862</v>
      </c>
      <c r="I86" s="65">
        <v>2</v>
      </c>
      <c r="J86" s="69">
        <f t="shared" si="4"/>
        <v>32.956000000000003</v>
      </c>
      <c r="K86" s="68">
        <v>11.509</v>
      </c>
      <c r="L86" s="69">
        <v>7.2860000000000014</v>
      </c>
      <c r="M86" s="69">
        <v>7.0059999999999967</v>
      </c>
      <c r="N86" s="69">
        <v>7.1550000000000047</v>
      </c>
      <c r="O86" s="64">
        <f t="shared" si="5"/>
        <v>54.618278917344334</v>
      </c>
    </row>
    <row r="87" spans="1:15" x14ac:dyDescent="0.45">
      <c r="A87" s="73" t="s">
        <v>199</v>
      </c>
      <c r="B87" s="66">
        <v>45146</v>
      </c>
      <c r="C87" s="73" t="s">
        <v>103</v>
      </c>
      <c r="D87" s="65" t="s">
        <v>31</v>
      </c>
      <c r="E87" s="73" t="s">
        <v>410</v>
      </c>
      <c r="F87" s="73">
        <v>2023</v>
      </c>
      <c r="G87" s="73" t="s">
        <v>88</v>
      </c>
      <c r="H87" s="60">
        <f>(B87-VLOOKUP(E87,Riders!$A$2:$D$3499,4,FALSE))/365</f>
        <v>23.6</v>
      </c>
      <c r="I87" s="65">
        <v>3</v>
      </c>
      <c r="J87" s="69">
        <f t="shared" si="4"/>
        <v>33.134</v>
      </c>
      <c r="K87" s="68">
        <v>11.765000000000001</v>
      </c>
      <c r="L87" s="69">
        <v>7.2509999999999977</v>
      </c>
      <c r="M87" s="69">
        <v>6.995000000000001</v>
      </c>
      <c r="N87" s="69">
        <v>7.1230000000000011</v>
      </c>
      <c r="O87" s="64">
        <f t="shared" si="5"/>
        <v>54.324862678819336</v>
      </c>
    </row>
    <row r="88" spans="1:15" x14ac:dyDescent="0.45">
      <c r="A88" s="73" t="s">
        <v>199</v>
      </c>
      <c r="B88" s="66">
        <v>45146</v>
      </c>
      <c r="C88" s="73" t="s">
        <v>103</v>
      </c>
      <c r="D88" s="65" t="s">
        <v>31</v>
      </c>
      <c r="E88" s="73" t="s">
        <v>431</v>
      </c>
      <c r="F88" s="73">
        <v>2023</v>
      </c>
      <c r="G88" s="73" t="s">
        <v>79</v>
      </c>
      <c r="H88" s="60">
        <f>(B88-VLOOKUP(E88,Riders!$A$2:$D$3499,4,FALSE))/365</f>
        <v>24.942465753424656</v>
      </c>
      <c r="I88" s="65">
        <v>4</v>
      </c>
      <c r="J88" s="69">
        <f t="shared" si="4"/>
        <v>33.256</v>
      </c>
      <c r="K88" s="68">
        <v>11.795</v>
      </c>
      <c r="L88" s="69">
        <v>7.2949999999999999</v>
      </c>
      <c r="M88" s="69">
        <v>7.0019999999999989</v>
      </c>
      <c r="N88" s="69">
        <v>7.1640000000000006</v>
      </c>
      <c r="O88" s="64">
        <f t="shared" si="5"/>
        <v>54.1255713254751</v>
      </c>
    </row>
    <row r="89" spans="1:15" x14ac:dyDescent="0.45">
      <c r="A89" s="73" t="s">
        <v>199</v>
      </c>
      <c r="B89" s="66">
        <v>45146</v>
      </c>
      <c r="C89" s="73" t="s">
        <v>103</v>
      </c>
      <c r="D89" s="65" t="s">
        <v>31</v>
      </c>
      <c r="E89" s="73" t="s">
        <v>350</v>
      </c>
      <c r="F89" s="73">
        <v>2023</v>
      </c>
      <c r="G89" s="73" t="s">
        <v>88</v>
      </c>
      <c r="H89" s="60">
        <f>(B89-VLOOKUP(E89,Riders!$A$2:$D$3499,4,FALSE))/365</f>
        <v>25.580821917808219</v>
      </c>
      <c r="I89" s="65">
        <v>5</v>
      </c>
      <c r="J89" s="69">
        <f t="shared" si="4"/>
        <v>33.295999999999999</v>
      </c>
      <c r="K89" s="68">
        <v>11.731</v>
      </c>
      <c r="L89" s="69">
        <v>7.3349999999999991</v>
      </c>
      <c r="M89" s="69">
        <v>7.0310000000000024</v>
      </c>
      <c r="N89" s="69">
        <v>7.1989999999999981</v>
      </c>
      <c r="O89" s="64">
        <f t="shared" si="5"/>
        <v>54.060547813551182</v>
      </c>
    </row>
    <row r="90" spans="1:15" x14ac:dyDescent="0.45">
      <c r="A90" s="73" t="s">
        <v>199</v>
      </c>
      <c r="B90" s="66">
        <v>45146</v>
      </c>
      <c r="C90" s="73" t="s">
        <v>103</v>
      </c>
      <c r="D90" s="65" t="s">
        <v>31</v>
      </c>
      <c r="E90" s="73" t="s">
        <v>442</v>
      </c>
      <c r="F90" s="73">
        <v>2023</v>
      </c>
      <c r="G90" s="73" t="s">
        <v>43</v>
      </c>
      <c r="H90" s="60">
        <f>(B90-VLOOKUP(E90,Riders!$A$2:$D$3499,4,FALSE))/365</f>
        <v>25.778082191780822</v>
      </c>
      <c r="I90" s="65">
        <v>6</v>
      </c>
      <c r="J90" s="69">
        <f t="shared" si="4"/>
        <v>33.378</v>
      </c>
      <c r="K90" s="68">
        <v>11.724</v>
      </c>
      <c r="L90" s="69">
        <v>7.3299999999999983</v>
      </c>
      <c r="M90" s="69">
        <v>7.0560000000000009</v>
      </c>
      <c r="N90" s="69">
        <v>7.2680000000000007</v>
      </c>
      <c r="O90" s="64">
        <f t="shared" si="5"/>
        <v>53.927736832644257</v>
      </c>
    </row>
    <row r="91" spans="1:15" x14ac:dyDescent="0.45">
      <c r="A91" s="73" t="s">
        <v>199</v>
      </c>
      <c r="B91" s="66">
        <v>45146</v>
      </c>
      <c r="C91" s="73" t="s">
        <v>103</v>
      </c>
      <c r="D91" s="65" t="s">
        <v>31</v>
      </c>
      <c r="E91" s="73" t="s">
        <v>373</v>
      </c>
      <c r="F91" s="73">
        <v>2023</v>
      </c>
      <c r="G91" s="73" t="s">
        <v>43</v>
      </c>
      <c r="H91" s="60">
        <f>(B91-VLOOKUP(E91,Riders!$A$2:$D$3499,4,FALSE))/365</f>
        <v>24.416438356164385</v>
      </c>
      <c r="I91" s="65">
        <v>7</v>
      </c>
      <c r="J91" s="69">
        <f t="shared" si="4"/>
        <v>33.409999999999997</v>
      </c>
      <c r="K91" s="68">
        <v>11.689</v>
      </c>
      <c r="L91" s="69">
        <v>7.3009999999999984</v>
      </c>
      <c r="M91" s="69">
        <v>7.0340000000000016</v>
      </c>
      <c r="N91" s="69">
        <v>7.3859999999999957</v>
      </c>
      <c r="O91" s="64">
        <f t="shared" si="5"/>
        <v>53.876085004489681</v>
      </c>
    </row>
    <row r="92" spans="1:15" x14ac:dyDescent="0.45">
      <c r="A92" s="73" t="s">
        <v>199</v>
      </c>
      <c r="B92" s="66">
        <v>45146</v>
      </c>
      <c r="C92" s="73" t="s">
        <v>103</v>
      </c>
      <c r="D92" s="65" t="s">
        <v>31</v>
      </c>
      <c r="E92" s="73" t="s">
        <v>508</v>
      </c>
      <c r="F92" s="73">
        <v>2023</v>
      </c>
      <c r="G92" s="73" t="s">
        <v>43</v>
      </c>
      <c r="H92" s="60">
        <f>(B92-VLOOKUP(E92,Riders!$A$2:$D$3499,4,FALSE))/365</f>
        <v>19.542465753424658</v>
      </c>
      <c r="I92" s="65">
        <v>8</v>
      </c>
      <c r="J92" s="69">
        <f t="shared" si="4"/>
        <v>33.46</v>
      </c>
      <c r="K92" s="68">
        <v>11.795999999999999</v>
      </c>
      <c r="L92" s="69">
        <v>7.3249999999999993</v>
      </c>
      <c r="M92" s="69">
        <v>7.0860000000000021</v>
      </c>
      <c r="N92" s="69">
        <v>7.2530000000000001</v>
      </c>
      <c r="O92" s="64">
        <f t="shared" si="5"/>
        <v>53.795576808129105</v>
      </c>
    </row>
    <row r="93" spans="1:15" x14ac:dyDescent="0.45">
      <c r="A93" s="58" t="s">
        <v>151</v>
      </c>
      <c r="B93" s="59">
        <v>44849</v>
      </c>
      <c r="C93" s="58" t="s">
        <v>103</v>
      </c>
      <c r="D93" s="58" t="s">
        <v>245</v>
      </c>
      <c r="E93" s="58" t="s">
        <v>365</v>
      </c>
      <c r="F93" s="58">
        <v>2022</v>
      </c>
      <c r="G93" s="58" t="s">
        <v>88</v>
      </c>
      <c r="H93" s="60">
        <f>(B93-VLOOKUP(E93,Riders!$A$2:$D$3499,4,FALSE))/365</f>
        <v>25.093150684931508</v>
      </c>
      <c r="I93" s="61">
        <v>1</v>
      </c>
      <c r="J93" s="69">
        <f t="shared" si="4"/>
        <v>32.968000000000004</v>
      </c>
      <c r="K93" s="62">
        <v>11.855</v>
      </c>
      <c r="L93" s="63">
        <v>7.3419999999999987</v>
      </c>
      <c r="M93" s="63">
        <v>6.8770000000000016</v>
      </c>
      <c r="N93" s="63">
        <v>6.8940000000000019</v>
      </c>
      <c r="O93" s="64">
        <f t="shared" si="5"/>
        <v>54.598398446978884</v>
      </c>
    </row>
    <row r="94" spans="1:15" x14ac:dyDescent="0.45">
      <c r="A94" s="58" t="s">
        <v>151</v>
      </c>
      <c r="B94" s="59">
        <v>44849</v>
      </c>
      <c r="C94" s="58" t="s">
        <v>103</v>
      </c>
      <c r="D94" s="58" t="s">
        <v>245</v>
      </c>
      <c r="E94" s="58" t="s">
        <v>470</v>
      </c>
      <c r="F94" s="58">
        <v>2022</v>
      </c>
      <c r="G94" s="58" t="s">
        <v>52</v>
      </c>
      <c r="H94" s="60">
        <f>(B94-VLOOKUP(E94,Riders!$A$2:$D$3499,4,FALSE))/365</f>
        <v>20.224657534246575</v>
      </c>
      <c r="I94" s="61">
        <v>2</v>
      </c>
      <c r="J94" s="69">
        <f t="shared" si="4"/>
        <v>33.158999999999999</v>
      </c>
      <c r="K94" s="62">
        <v>11.913</v>
      </c>
      <c r="L94" s="63">
        <v>7.2590000000000003</v>
      </c>
      <c r="M94" s="63">
        <v>6.9250000000000007</v>
      </c>
      <c r="N94" s="63">
        <v>7.0619999999999976</v>
      </c>
      <c r="O94" s="64">
        <f t="shared" si="5"/>
        <v>54.283904822220215</v>
      </c>
    </row>
    <row r="95" spans="1:15" x14ac:dyDescent="0.45">
      <c r="A95" s="58" t="s">
        <v>151</v>
      </c>
      <c r="B95" s="59">
        <v>44849</v>
      </c>
      <c r="C95" s="58" t="s">
        <v>103</v>
      </c>
      <c r="D95" s="58" t="s">
        <v>245</v>
      </c>
      <c r="E95" s="58" t="s">
        <v>468</v>
      </c>
      <c r="F95" s="58">
        <v>2022</v>
      </c>
      <c r="G95" s="58" t="s">
        <v>91</v>
      </c>
      <c r="H95" s="60">
        <f>(B95-VLOOKUP(E95,Riders!$A$2:$D$3499,4,FALSE))/365</f>
        <v>24.523287671232875</v>
      </c>
      <c r="I95" s="61">
        <v>3</v>
      </c>
      <c r="J95" s="69">
        <f t="shared" si="4"/>
        <v>33.177999999999997</v>
      </c>
      <c r="K95" s="62">
        <v>11.632</v>
      </c>
      <c r="L95" s="63">
        <v>7.3229999999999986</v>
      </c>
      <c r="M95" s="63">
        <v>7.0710000000000024</v>
      </c>
      <c r="N95" s="63">
        <v>7.1519999999999966</v>
      </c>
      <c r="O95" s="64">
        <f t="shared" si="5"/>
        <v>54.252818132497445</v>
      </c>
    </row>
    <row r="96" spans="1:15" x14ac:dyDescent="0.45">
      <c r="A96" s="58" t="s">
        <v>151</v>
      </c>
      <c r="B96" s="59">
        <v>44849</v>
      </c>
      <c r="C96" s="58" t="s">
        <v>103</v>
      </c>
      <c r="D96" s="58" t="s">
        <v>245</v>
      </c>
      <c r="E96" s="58" t="s">
        <v>376</v>
      </c>
      <c r="F96" s="58">
        <v>2022</v>
      </c>
      <c r="G96" s="58" t="s">
        <v>34</v>
      </c>
      <c r="H96" s="60">
        <f>(B96-VLOOKUP(E96,Riders!$A$2:$D$3499,4,FALSE))/365</f>
        <v>24.397260273972602</v>
      </c>
      <c r="I96" s="61">
        <v>4</v>
      </c>
      <c r="J96" s="69">
        <f t="shared" si="4"/>
        <v>33.183</v>
      </c>
      <c r="K96" s="62">
        <v>11.951000000000001</v>
      </c>
      <c r="L96" s="63">
        <v>7.2789999999999999</v>
      </c>
      <c r="M96" s="63">
        <v>6.9250000000000007</v>
      </c>
      <c r="N96" s="63">
        <v>7.0279999999999987</v>
      </c>
      <c r="O96" s="64">
        <f t="shared" si="5"/>
        <v>54.244643341470031</v>
      </c>
    </row>
    <row r="97" spans="1:15" x14ac:dyDescent="0.45">
      <c r="A97" s="58" t="s">
        <v>151</v>
      </c>
      <c r="B97" s="59">
        <v>44849</v>
      </c>
      <c r="C97" s="58" t="s">
        <v>103</v>
      </c>
      <c r="D97" s="58" t="s">
        <v>245</v>
      </c>
      <c r="E97" s="58" t="s">
        <v>354</v>
      </c>
      <c r="F97" s="58">
        <v>2022</v>
      </c>
      <c r="G97" s="58" t="s">
        <v>121</v>
      </c>
      <c r="H97" s="60">
        <f>(B97-VLOOKUP(E97,Riders!$A$2:$D$3499,4,FALSE))/365</f>
        <v>27.194520547945206</v>
      </c>
      <c r="I97" s="61">
        <v>5</v>
      </c>
      <c r="J97" s="69">
        <f t="shared" si="4"/>
        <v>33.234999999999999</v>
      </c>
      <c r="K97" s="62">
        <v>11.82</v>
      </c>
      <c r="L97" s="63">
        <v>7.2390000000000008</v>
      </c>
      <c r="M97" s="63">
        <v>6.9899999999999984</v>
      </c>
      <c r="N97" s="63">
        <v>7.1859999999999999</v>
      </c>
      <c r="O97" s="64">
        <f t="shared" si="5"/>
        <v>54.159771325409963</v>
      </c>
    </row>
    <row r="98" spans="1:15" x14ac:dyDescent="0.45">
      <c r="A98" s="58" t="s">
        <v>151</v>
      </c>
      <c r="B98" s="59">
        <v>44849</v>
      </c>
      <c r="C98" s="58" t="s">
        <v>103</v>
      </c>
      <c r="D98" s="58" t="s">
        <v>245</v>
      </c>
      <c r="E98" s="58" t="s">
        <v>425</v>
      </c>
      <c r="F98" s="58">
        <v>2022</v>
      </c>
      <c r="G98" s="58" t="s">
        <v>96</v>
      </c>
      <c r="H98" s="60">
        <f>(B98-VLOOKUP(E98,Riders!$A$2:$D$3499,4,FALSE))/365</f>
        <v>28.904109589041095</v>
      </c>
      <c r="I98" s="61">
        <v>6</v>
      </c>
      <c r="J98" s="69">
        <f t="shared" si="4"/>
        <v>33.268000000000001</v>
      </c>
      <c r="K98" s="62">
        <v>11.933</v>
      </c>
      <c r="L98" s="63">
        <v>7.2149999999999999</v>
      </c>
      <c r="M98" s="63">
        <v>6.9649999999999999</v>
      </c>
      <c r="N98" s="63">
        <v>7.1550000000000011</v>
      </c>
      <c r="O98" s="64">
        <f t="shared" si="5"/>
        <v>54.106047853793434</v>
      </c>
    </row>
    <row r="99" spans="1:15" x14ac:dyDescent="0.45">
      <c r="A99" s="58" t="s">
        <v>151</v>
      </c>
      <c r="B99" s="59">
        <v>44849</v>
      </c>
      <c r="C99" s="58" t="s">
        <v>103</v>
      </c>
      <c r="D99" s="58" t="s">
        <v>245</v>
      </c>
      <c r="E99" s="58" t="s">
        <v>373</v>
      </c>
      <c r="F99" s="58">
        <v>2022</v>
      </c>
      <c r="G99" s="58" t="s">
        <v>43</v>
      </c>
      <c r="H99" s="60">
        <f>(B99-VLOOKUP(E99,Riders!$A$2:$D$3499,4,FALSE))/365</f>
        <v>23.602739726027398</v>
      </c>
      <c r="I99" s="61">
        <v>7</v>
      </c>
      <c r="J99" s="69">
        <f t="shared" si="4"/>
        <v>33.295000000000002</v>
      </c>
      <c r="K99" s="62">
        <v>11.606999999999999</v>
      </c>
      <c r="L99" s="63">
        <v>7.2510000000000012</v>
      </c>
      <c r="M99" s="63">
        <v>7.0470000000000006</v>
      </c>
      <c r="N99" s="63">
        <v>7.3900000000000006</v>
      </c>
      <c r="O99" s="64">
        <f t="shared" si="5"/>
        <v>54.062171497221804</v>
      </c>
    </row>
    <row r="100" spans="1:15" x14ac:dyDescent="0.45">
      <c r="A100" s="58" t="s">
        <v>151</v>
      </c>
      <c r="B100" s="59">
        <v>44849</v>
      </c>
      <c r="C100" s="58" t="s">
        <v>103</v>
      </c>
      <c r="D100" s="58" t="s">
        <v>245</v>
      </c>
      <c r="E100" s="58" t="s">
        <v>1950</v>
      </c>
      <c r="F100" s="58">
        <v>2022</v>
      </c>
      <c r="G100" s="58" t="s">
        <v>34</v>
      </c>
      <c r="H100" s="60">
        <f>(B100-VLOOKUP(E100,Riders!$A$2:$D$3499,4,FALSE))/365</f>
        <v>26.517808219178082</v>
      </c>
      <c r="I100" s="61">
        <v>8</v>
      </c>
      <c r="J100" s="69">
        <f t="shared" si="4"/>
        <v>33.313000000000002</v>
      </c>
      <c r="K100" s="62">
        <v>11.587</v>
      </c>
      <c r="L100" s="63">
        <v>7.3069999999999986</v>
      </c>
      <c r="M100" s="63">
        <v>7.1190000000000033</v>
      </c>
      <c r="N100" s="63">
        <v>7.3000000000000007</v>
      </c>
      <c r="O100" s="64">
        <f t="shared" si="5"/>
        <v>54.032960105664451</v>
      </c>
    </row>
    <row r="101" spans="1:15" x14ac:dyDescent="0.45">
      <c r="A101" s="58" t="s">
        <v>151</v>
      </c>
      <c r="B101" s="59">
        <v>44849</v>
      </c>
      <c r="C101" s="58" t="s">
        <v>103</v>
      </c>
      <c r="D101" s="58" t="s">
        <v>245</v>
      </c>
      <c r="E101" s="58" t="s">
        <v>410</v>
      </c>
      <c r="F101" s="58">
        <v>2022</v>
      </c>
      <c r="G101" s="58" t="s">
        <v>88</v>
      </c>
      <c r="H101" s="60">
        <f>(B101-VLOOKUP(E101,Riders!$A$2:$D$3499,4,FALSE))/365</f>
        <v>22.786301369863015</v>
      </c>
      <c r="I101" s="61">
        <v>9</v>
      </c>
      <c r="J101" s="69">
        <f t="shared" si="4"/>
        <v>33.32</v>
      </c>
      <c r="K101" s="62">
        <v>12.048</v>
      </c>
      <c r="L101" s="63">
        <v>7.2859999999999996</v>
      </c>
      <c r="M101" s="63">
        <v>6.9570000000000007</v>
      </c>
      <c r="N101" s="63">
        <v>7.0289999999999999</v>
      </c>
      <c r="O101" s="64">
        <f t="shared" si="5"/>
        <v>54.021608643457384</v>
      </c>
    </row>
    <row r="102" spans="1:15" x14ac:dyDescent="0.45">
      <c r="A102" s="58" t="s">
        <v>151</v>
      </c>
      <c r="B102" s="59">
        <v>44849</v>
      </c>
      <c r="C102" s="58" t="s">
        <v>103</v>
      </c>
      <c r="D102" s="58" t="s">
        <v>245</v>
      </c>
      <c r="E102" s="58" t="s">
        <v>350</v>
      </c>
      <c r="F102" s="58">
        <v>2022</v>
      </c>
      <c r="G102" s="58" t="s">
        <v>88</v>
      </c>
      <c r="H102" s="60">
        <f>(B102-VLOOKUP(E102,Riders!$A$2:$D$3499,4,FALSE))/365</f>
        <v>24.767123287671232</v>
      </c>
      <c r="I102" s="61">
        <v>10</v>
      </c>
      <c r="J102" s="69">
        <f t="shared" si="4"/>
        <v>33.378</v>
      </c>
      <c r="K102" s="62">
        <v>12.07</v>
      </c>
      <c r="L102" s="63">
        <v>7.338000000000001</v>
      </c>
      <c r="M102" s="63">
        <v>6.9429999999999978</v>
      </c>
      <c r="N102" s="63">
        <v>7.027000000000001</v>
      </c>
      <c r="O102" s="64">
        <f t="shared" si="5"/>
        <v>53.927736832644257</v>
      </c>
    </row>
    <row r="103" spans="1:15" x14ac:dyDescent="0.45">
      <c r="A103" s="58" t="s">
        <v>151</v>
      </c>
      <c r="B103" s="59">
        <v>44849</v>
      </c>
      <c r="C103" s="58" t="s">
        <v>103</v>
      </c>
      <c r="D103" s="58" t="s">
        <v>245</v>
      </c>
      <c r="E103" s="58" t="s">
        <v>492</v>
      </c>
      <c r="F103" s="58">
        <v>2022</v>
      </c>
      <c r="G103" s="58" t="s">
        <v>79</v>
      </c>
      <c r="H103" s="60">
        <f>(B103-VLOOKUP(E103,Riders!$A$2:$D$3499,4,FALSE))/365</f>
        <v>19.827397260273973</v>
      </c>
      <c r="I103" s="61">
        <v>11</v>
      </c>
      <c r="J103" s="69">
        <f t="shared" si="4"/>
        <v>33.658999999999999</v>
      </c>
      <c r="K103" s="62">
        <v>12.031000000000001</v>
      </c>
      <c r="L103" s="63">
        <v>7.3139999999999983</v>
      </c>
      <c r="M103" s="63">
        <v>7.0590000000000011</v>
      </c>
      <c r="N103" s="63">
        <v>7.254999999999999</v>
      </c>
      <c r="O103" s="64">
        <f t="shared" si="5"/>
        <v>53.477524584806446</v>
      </c>
    </row>
    <row r="104" spans="1:15" x14ac:dyDescent="0.45">
      <c r="A104" s="58" t="s">
        <v>151</v>
      </c>
      <c r="B104" s="59">
        <v>44849</v>
      </c>
      <c r="C104" s="58" t="s">
        <v>103</v>
      </c>
      <c r="D104" s="58" t="s">
        <v>245</v>
      </c>
      <c r="E104" s="58" t="s">
        <v>478</v>
      </c>
      <c r="F104" s="58">
        <v>2022</v>
      </c>
      <c r="G104" s="58" t="s">
        <v>79</v>
      </c>
      <c r="H104" s="60">
        <f>(B104-VLOOKUP(E104,Riders!$A$2:$D$3499,4,FALSE))/365</f>
        <v>23.041095890410958</v>
      </c>
      <c r="I104" s="61">
        <v>12</v>
      </c>
      <c r="J104" s="69">
        <f t="shared" si="4"/>
        <v>33.914999999999999</v>
      </c>
      <c r="K104" s="62">
        <v>11.922000000000001</v>
      </c>
      <c r="L104" s="63">
        <v>7.3589999999999982</v>
      </c>
      <c r="M104" s="63">
        <v>7.2140000000000022</v>
      </c>
      <c r="N104" s="63">
        <v>7.4199999999999982</v>
      </c>
      <c r="O104" s="64">
        <f t="shared" si="5"/>
        <v>53.073861123396732</v>
      </c>
    </row>
    <row r="105" spans="1:15" x14ac:dyDescent="0.45">
      <c r="A105" s="58" t="s">
        <v>151</v>
      </c>
      <c r="B105" s="59">
        <v>44849</v>
      </c>
      <c r="C105" s="58" t="s">
        <v>103</v>
      </c>
      <c r="D105" s="58" t="s">
        <v>245</v>
      </c>
      <c r="E105" s="58" t="s">
        <v>387</v>
      </c>
      <c r="F105" s="58">
        <v>2022</v>
      </c>
      <c r="G105" s="58" t="s">
        <v>58</v>
      </c>
      <c r="H105" s="60">
        <f>(B105-VLOOKUP(E105,Riders!$A$2:$D$3499,4,FALSE))/365</f>
        <v>25.665753424657535</v>
      </c>
      <c r="I105" s="61">
        <v>13</v>
      </c>
      <c r="J105" s="69">
        <f t="shared" si="4"/>
        <v>33.954999999999998</v>
      </c>
      <c r="K105" s="62">
        <v>11.772</v>
      </c>
      <c r="L105" s="63">
        <v>7.400999999999998</v>
      </c>
      <c r="M105" s="63">
        <v>7.2730000000000032</v>
      </c>
      <c r="N105" s="63">
        <v>7.5089999999999968</v>
      </c>
      <c r="O105" s="64">
        <f t="shared" si="5"/>
        <v>53.011338536298041</v>
      </c>
    </row>
    <row r="106" spans="1:15" x14ac:dyDescent="0.45">
      <c r="A106" s="58" t="s">
        <v>151</v>
      </c>
      <c r="B106" s="59">
        <v>44849</v>
      </c>
      <c r="C106" s="58" t="s">
        <v>103</v>
      </c>
      <c r="D106" s="58" t="s">
        <v>245</v>
      </c>
      <c r="E106" s="58" t="s">
        <v>400</v>
      </c>
      <c r="F106" s="58">
        <v>2022</v>
      </c>
      <c r="G106" s="58" t="s">
        <v>58</v>
      </c>
      <c r="H106" s="60">
        <f>(B106-VLOOKUP(E106,Riders!$A$2:$D$3499,4,FALSE))/365</f>
        <v>28.673972602739727</v>
      </c>
      <c r="I106" s="61">
        <v>14</v>
      </c>
      <c r="J106" s="69">
        <f t="shared" si="4"/>
        <v>33.957000000000001</v>
      </c>
      <c r="K106" s="62">
        <v>11.975</v>
      </c>
      <c r="L106" s="63">
        <v>7.4809999999999999</v>
      </c>
      <c r="M106" s="63">
        <v>7.1649999999999991</v>
      </c>
      <c r="N106" s="63">
        <v>7.3360000000000021</v>
      </c>
      <c r="O106" s="64">
        <f t="shared" si="5"/>
        <v>53.008216273522393</v>
      </c>
    </row>
    <row r="107" spans="1:15" x14ac:dyDescent="0.45">
      <c r="A107" s="58" t="s">
        <v>151</v>
      </c>
      <c r="B107" s="59">
        <v>44849</v>
      </c>
      <c r="C107" s="58" t="s">
        <v>103</v>
      </c>
      <c r="D107" s="58" t="s">
        <v>245</v>
      </c>
      <c r="E107" s="58" t="s">
        <v>453</v>
      </c>
      <c r="F107" s="58">
        <v>2022</v>
      </c>
      <c r="G107" s="58" t="s">
        <v>88</v>
      </c>
      <c r="H107" s="60">
        <f>(B107-VLOOKUP(E107,Riders!$A$2:$D$3499,4,FALSE))/365</f>
        <v>21.63013698630137</v>
      </c>
      <c r="I107" s="61">
        <v>15</v>
      </c>
      <c r="J107" s="69">
        <f t="shared" si="4"/>
        <v>34.015000000000001</v>
      </c>
      <c r="K107" s="62">
        <v>12.3</v>
      </c>
      <c r="L107" s="63">
        <v>7.4039999999999999</v>
      </c>
      <c r="M107" s="63">
        <v>7.093</v>
      </c>
      <c r="N107" s="63">
        <v>7.218</v>
      </c>
      <c r="O107" s="64">
        <f t="shared" si="5"/>
        <v>52.917830368954874</v>
      </c>
    </row>
    <row r="108" spans="1:15" x14ac:dyDescent="0.45">
      <c r="A108" s="58" t="s">
        <v>151</v>
      </c>
      <c r="B108" s="59">
        <v>44849</v>
      </c>
      <c r="C108" s="58" t="s">
        <v>103</v>
      </c>
      <c r="D108" s="58" t="s">
        <v>245</v>
      </c>
      <c r="E108" s="58" t="s">
        <v>472</v>
      </c>
      <c r="F108" s="58">
        <v>2022</v>
      </c>
      <c r="G108" s="58" t="s">
        <v>52</v>
      </c>
      <c r="H108" s="60">
        <f>(B108-VLOOKUP(E108,Riders!$A$2:$D$3499,4,FALSE))/365</f>
        <v>20.684931506849313</v>
      </c>
      <c r="I108" s="61">
        <v>16</v>
      </c>
      <c r="J108" s="69">
        <f t="shared" si="4"/>
        <v>34.088999999999999</v>
      </c>
      <c r="K108" s="62">
        <v>12.189</v>
      </c>
      <c r="L108" s="63">
        <v>7.4770000000000003</v>
      </c>
      <c r="M108" s="63">
        <v>7.1610000000000014</v>
      </c>
      <c r="N108" s="63">
        <v>7.2619999999999969</v>
      </c>
      <c r="O108" s="64">
        <f t="shared" si="5"/>
        <v>52.802956965590077</v>
      </c>
    </row>
    <row r="109" spans="1:15" x14ac:dyDescent="0.45">
      <c r="A109" s="58" t="s">
        <v>151</v>
      </c>
      <c r="B109" s="59">
        <v>44849</v>
      </c>
      <c r="C109" s="58" t="s">
        <v>103</v>
      </c>
      <c r="D109" s="58" t="s">
        <v>245</v>
      </c>
      <c r="E109" s="58" t="s">
        <v>403</v>
      </c>
      <c r="F109" s="58">
        <v>2022</v>
      </c>
      <c r="G109" s="58" t="s">
        <v>61</v>
      </c>
      <c r="H109" s="60">
        <f>(B109-VLOOKUP(E109,Riders!$A$2:$D$3499,4,FALSE))/365</f>
        <v>25.6</v>
      </c>
      <c r="I109" s="61">
        <v>17</v>
      </c>
      <c r="J109" s="69">
        <f t="shared" si="4"/>
        <v>34.301000000000002</v>
      </c>
      <c r="K109" s="62">
        <v>12.457000000000001</v>
      </c>
      <c r="L109" s="63">
        <v>7.291999999999998</v>
      </c>
      <c r="M109" s="63">
        <v>7.1180000000000021</v>
      </c>
      <c r="N109" s="63">
        <v>7.4340000000000011</v>
      </c>
      <c r="O109" s="64">
        <f t="shared" si="5"/>
        <v>52.47660418063613</v>
      </c>
    </row>
    <row r="110" spans="1:15" x14ac:dyDescent="0.45">
      <c r="A110" s="58" t="s">
        <v>151</v>
      </c>
      <c r="B110" s="59">
        <v>44849</v>
      </c>
      <c r="C110" s="58" t="s">
        <v>103</v>
      </c>
      <c r="D110" s="58" t="s">
        <v>245</v>
      </c>
      <c r="E110" s="58" t="s">
        <v>462</v>
      </c>
      <c r="F110" s="58">
        <v>2022</v>
      </c>
      <c r="G110" s="58" t="s">
        <v>115</v>
      </c>
      <c r="H110" s="60">
        <f>(B110-VLOOKUP(E110,Riders!$A$2:$D$3499,4,FALSE))/365</f>
        <v>21.712328767123289</v>
      </c>
      <c r="I110" s="61">
        <v>18</v>
      </c>
      <c r="J110" s="69">
        <f t="shared" si="4"/>
        <v>34.381999999999998</v>
      </c>
      <c r="K110" s="62">
        <v>12.042</v>
      </c>
      <c r="L110" s="63">
        <v>7.5230000000000006</v>
      </c>
      <c r="M110" s="63">
        <v>7.3069999999999986</v>
      </c>
      <c r="N110" s="63">
        <v>7.509999999999998</v>
      </c>
      <c r="O110" s="64">
        <f t="shared" si="5"/>
        <v>52.35297539410157</v>
      </c>
    </row>
    <row r="111" spans="1:15" x14ac:dyDescent="0.45">
      <c r="A111" s="58" t="s">
        <v>151</v>
      </c>
      <c r="B111" s="59">
        <v>44849</v>
      </c>
      <c r="C111" s="58" t="s">
        <v>103</v>
      </c>
      <c r="D111" s="58" t="s">
        <v>245</v>
      </c>
      <c r="E111" s="58" t="s">
        <v>448</v>
      </c>
      <c r="F111" s="58">
        <v>2022</v>
      </c>
      <c r="G111" s="58" t="s">
        <v>96</v>
      </c>
      <c r="H111" s="60">
        <f>(B111-VLOOKUP(E111,Riders!$A$2:$D$3499,4,FALSE))/365</f>
        <v>27</v>
      </c>
      <c r="I111" s="61">
        <v>19</v>
      </c>
      <c r="J111" s="69">
        <f t="shared" si="4"/>
        <v>34.499000000000002</v>
      </c>
      <c r="K111" s="62">
        <v>12.145</v>
      </c>
      <c r="L111" s="63">
        <v>7.5090000000000003</v>
      </c>
      <c r="M111" s="63">
        <v>7.3069999999999986</v>
      </c>
      <c r="N111" s="63">
        <v>7.5380000000000038</v>
      </c>
      <c r="O111" s="64">
        <f t="shared" si="5"/>
        <v>52.17542537464854</v>
      </c>
    </row>
    <row r="112" spans="1:15" x14ac:dyDescent="0.45">
      <c r="A112" s="58" t="s">
        <v>151</v>
      </c>
      <c r="B112" s="59">
        <v>44849</v>
      </c>
      <c r="C112" s="58" t="s">
        <v>103</v>
      </c>
      <c r="D112" s="58" t="s">
        <v>245</v>
      </c>
      <c r="E112" s="58" t="s">
        <v>368</v>
      </c>
      <c r="F112" s="58">
        <v>2022</v>
      </c>
      <c r="G112" s="58" t="s">
        <v>131</v>
      </c>
      <c r="H112" s="60">
        <f>(B112-VLOOKUP(E112,Riders!$A$2:$D$3499,4,FALSE))/365</f>
        <v>34.249315068493154</v>
      </c>
      <c r="I112" s="61">
        <v>20</v>
      </c>
      <c r="J112" s="69">
        <f t="shared" si="4"/>
        <v>34.554000000000002</v>
      </c>
      <c r="K112" s="62">
        <v>12.221</v>
      </c>
      <c r="L112" s="63">
        <v>7.5019999999999989</v>
      </c>
      <c r="M112" s="63">
        <v>7.3170000000000002</v>
      </c>
      <c r="N112" s="63">
        <v>7.5140000000000029</v>
      </c>
      <c r="O112" s="64">
        <f t="shared" si="5"/>
        <v>52.092377148810556</v>
      </c>
    </row>
    <row r="113" spans="1:15" x14ac:dyDescent="0.45">
      <c r="A113" s="58" t="s">
        <v>151</v>
      </c>
      <c r="B113" s="59">
        <v>44849</v>
      </c>
      <c r="C113" s="58" t="s">
        <v>103</v>
      </c>
      <c r="D113" s="58" t="s">
        <v>245</v>
      </c>
      <c r="E113" s="58" t="s">
        <v>456</v>
      </c>
      <c r="F113" s="58">
        <v>2022</v>
      </c>
      <c r="G113" s="58" t="s">
        <v>64</v>
      </c>
      <c r="H113" s="60">
        <f>(B113-VLOOKUP(E113,Riders!$A$2:$D$3499,4,FALSE))/365</f>
        <v>33.457534246575342</v>
      </c>
      <c r="I113" s="61">
        <v>21</v>
      </c>
      <c r="J113" s="69">
        <f t="shared" si="4"/>
        <v>34.765000000000001</v>
      </c>
      <c r="K113" s="62">
        <v>12.753</v>
      </c>
      <c r="L113" s="63">
        <v>7.4390000000000001</v>
      </c>
      <c r="M113" s="63">
        <v>7.1430000000000007</v>
      </c>
      <c r="N113" s="63">
        <v>7.43</v>
      </c>
      <c r="O113" s="64">
        <f t="shared" si="5"/>
        <v>51.776211707176756</v>
      </c>
    </row>
    <row r="114" spans="1:15" x14ac:dyDescent="0.45">
      <c r="A114" s="58" t="s">
        <v>151</v>
      </c>
      <c r="B114" s="59">
        <v>44849</v>
      </c>
      <c r="C114" s="58" t="s">
        <v>103</v>
      </c>
      <c r="D114" s="58" t="s">
        <v>245</v>
      </c>
      <c r="E114" s="58" t="s">
        <v>439</v>
      </c>
      <c r="F114" s="58">
        <v>2022</v>
      </c>
      <c r="G114" s="58" t="s">
        <v>265</v>
      </c>
      <c r="H114" s="60">
        <f>(B114-VLOOKUP(E114,Riders!$A$2:$D$3499,4,FALSE))/365</f>
        <v>24.75068493150685</v>
      </c>
      <c r="I114" s="61">
        <v>22</v>
      </c>
      <c r="J114" s="69">
        <f t="shared" si="4"/>
        <v>35.348999999999997</v>
      </c>
      <c r="K114" s="62">
        <v>12.801</v>
      </c>
      <c r="L114" s="63">
        <v>7.6010000000000009</v>
      </c>
      <c r="M114" s="63">
        <v>7.3699999999999974</v>
      </c>
      <c r="N114" s="63">
        <v>7.5769999999999982</v>
      </c>
      <c r="O114" s="64">
        <f t="shared" si="5"/>
        <v>50.920818127811259</v>
      </c>
    </row>
    <row r="115" spans="1:15" x14ac:dyDescent="0.45">
      <c r="A115" s="58" t="s">
        <v>151</v>
      </c>
      <c r="B115" s="59">
        <v>44849</v>
      </c>
      <c r="C115" s="58" t="s">
        <v>103</v>
      </c>
      <c r="D115" s="58" t="s">
        <v>245</v>
      </c>
      <c r="E115" s="58" t="s">
        <v>475</v>
      </c>
      <c r="F115" s="58">
        <v>2022</v>
      </c>
      <c r="G115" s="58" t="s">
        <v>265</v>
      </c>
      <c r="H115" s="60">
        <f>(B115-VLOOKUP(E115,Riders!$A$2:$D$3499,4,FALSE))/365</f>
        <v>19.106849315068494</v>
      </c>
      <c r="I115" s="61">
        <v>23</v>
      </c>
      <c r="J115" s="69">
        <f t="shared" si="4"/>
        <v>35.512999999999998</v>
      </c>
      <c r="K115" s="62">
        <v>12.913</v>
      </c>
      <c r="L115" s="63">
        <v>7.6269999999999989</v>
      </c>
      <c r="M115" s="63">
        <v>7.343</v>
      </c>
      <c r="N115" s="63">
        <v>7.629999999999999</v>
      </c>
      <c r="O115" s="64">
        <f t="shared" si="5"/>
        <v>50.685664404584237</v>
      </c>
    </row>
    <row r="116" spans="1:15" x14ac:dyDescent="0.45">
      <c r="A116" s="58" t="s">
        <v>151</v>
      </c>
      <c r="B116" s="59">
        <v>44849</v>
      </c>
      <c r="C116" s="58" t="s">
        <v>103</v>
      </c>
      <c r="D116" s="58" t="s">
        <v>245</v>
      </c>
      <c r="E116" s="58" t="s">
        <v>1952</v>
      </c>
      <c r="F116" s="58">
        <v>2022</v>
      </c>
      <c r="G116" s="58" t="s">
        <v>265</v>
      </c>
      <c r="H116" s="60">
        <f>(B116-VLOOKUP(E116,Riders!$A$2:$D$3499,4,FALSE))/365</f>
        <v>19.24931506849315</v>
      </c>
      <c r="I116" s="61">
        <v>24</v>
      </c>
      <c r="J116" s="69">
        <f t="shared" si="4"/>
        <v>36.936</v>
      </c>
      <c r="K116" s="62">
        <v>13.451000000000001</v>
      </c>
      <c r="L116" s="63">
        <v>7.9239999999999986</v>
      </c>
      <c r="M116" s="63">
        <v>7.6529999999999987</v>
      </c>
      <c r="N116" s="63">
        <v>7.9080000000000013</v>
      </c>
      <c r="O116" s="64">
        <f t="shared" si="5"/>
        <v>48.732943469785575</v>
      </c>
    </row>
    <row r="117" spans="1:15" x14ac:dyDescent="0.45">
      <c r="A117" s="58" t="s">
        <v>151</v>
      </c>
      <c r="B117" s="59">
        <v>44849</v>
      </c>
      <c r="C117" s="58" t="s">
        <v>103</v>
      </c>
      <c r="D117" s="58" t="s">
        <v>245</v>
      </c>
      <c r="E117" s="58" t="s">
        <v>490</v>
      </c>
      <c r="F117" s="58">
        <v>2022</v>
      </c>
      <c r="G117" s="58" t="s">
        <v>491</v>
      </c>
      <c r="H117" s="60">
        <f>(B117-VLOOKUP(E117,Riders!$A$2:$D$3499,4,FALSE))/365</f>
        <v>29.117808219178084</v>
      </c>
      <c r="I117" s="61">
        <v>25</v>
      </c>
      <c r="J117" s="69">
        <f t="shared" si="4"/>
        <v>40.219000000000001</v>
      </c>
      <c r="K117" s="62">
        <v>15.103999999999999</v>
      </c>
      <c r="L117" s="63">
        <v>8.5180000000000007</v>
      </c>
      <c r="M117" s="63">
        <v>8.2280000000000015</v>
      </c>
      <c r="N117" s="63">
        <v>8.3689999999999998</v>
      </c>
      <c r="O117" s="64">
        <f t="shared" si="5"/>
        <v>44.754966558094431</v>
      </c>
    </row>
    <row r="118" spans="1:15" x14ac:dyDescent="0.45">
      <c r="A118" s="65" t="s">
        <v>151</v>
      </c>
      <c r="B118" s="66">
        <v>44849</v>
      </c>
      <c r="C118" s="65" t="s">
        <v>103</v>
      </c>
      <c r="D118" s="65" t="s">
        <v>31</v>
      </c>
      <c r="E118" s="65" t="s">
        <v>470</v>
      </c>
      <c r="F118" s="65">
        <v>2022</v>
      </c>
      <c r="G118" s="65" t="s">
        <v>52</v>
      </c>
      <c r="H118" s="60">
        <f>(B118-VLOOKUP(E118,Riders!$A$2:$D$3499,4,FALSE))/365</f>
        <v>20.224657534246575</v>
      </c>
      <c r="I118" s="67">
        <v>1</v>
      </c>
      <c r="J118" s="69">
        <f t="shared" si="4"/>
        <v>32.835000000000001</v>
      </c>
      <c r="K118" s="68">
        <v>11.717000000000001</v>
      </c>
      <c r="L118" s="69">
        <v>7.2220000000000004</v>
      </c>
      <c r="M118" s="69">
        <v>6.8719999999999999</v>
      </c>
      <c r="N118" s="69">
        <v>7.0240000000000009</v>
      </c>
      <c r="O118" s="64">
        <f t="shared" si="5"/>
        <v>54.819552306989493</v>
      </c>
    </row>
    <row r="119" spans="1:15" x14ac:dyDescent="0.45">
      <c r="A119" s="65" t="s">
        <v>151</v>
      </c>
      <c r="B119" s="66">
        <v>44849</v>
      </c>
      <c r="C119" s="65" t="s">
        <v>103</v>
      </c>
      <c r="D119" s="65" t="s">
        <v>31</v>
      </c>
      <c r="E119" s="65" t="s">
        <v>365</v>
      </c>
      <c r="F119" s="65">
        <v>2022</v>
      </c>
      <c r="G119" s="65" t="s">
        <v>88</v>
      </c>
      <c r="H119" s="60">
        <f>(B119-VLOOKUP(E119,Riders!$A$2:$D$3499,4,FALSE))/365</f>
        <v>25.093150684931508</v>
      </c>
      <c r="I119" s="67">
        <v>2</v>
      </c>
      <c r="J119" s="69">
        <f t="shared" si="4"/>
        <v>33.051000000000002</v>
      </c>
      <c r="K119" s="70">
        <v>11.936</v>
      </c>
      <c r="L119" s="71">
        <v>7.3649999999999984</v>
      </c>
      <c r="M119" s="71">
        <v>6.8690000000000033</v>
      </c>
      <c r="N119" s="71">
        <v>6.8810000000000002</v>
      </c>
      <c r="O119" s="64">
        <f t="shared" si="5"/>
        <v>54.461287101751836</v>
      </c>
    </row>
    <row r="120" spans="1:15" x14ac:dyDescent="0.45">
      <c r="A120" s="65" t="s">
        <v>151</v>
      </c>
      <c r="B120" s="66">
        <v>44849</v>
      </c>
      <c r="C120" s="65" t="s">
        <v>103</v>
      </c>
      <c r="D120" s="65" t="s">
        <v>31</v>
      </c>
      <c r="E120" s="65" t="s">
        <v>373</v>
      </c>
      <c r="F120" s="65">
        <v>2022</v>
      </c>
      <c r="G120" s="65" t="s">
        <v>43</v>
      </c>
      <c r="H120" s="60">
        <f>(B120-VLOOKUP(E120,Riders!$A$2:$D$3499,4,FALSE))/365</f>
        <v>23.602739726027398</v>
      </c>
      <c r="I120" s="67">
        <v>3</v>
      </c>
      <c r="J120" s="69">
        <f t="shared" si="4"/>
        <v>33.213999999999999</v>
      </c>
      <c r="K120" s="68">
        <v>11.62</v>
      </c>
      <c r="L120" s="69">
        <v>7.2690000000000001</v>
      </c>
      <c r="M120" s="69">
        <v>6.9780000000000024</v>
      </c>
      <c r="N120" s="69">
        <v>7.3469999999999978</v>
      </c>
      <c r="O120" s="64">
        <f t="shared" si="5"/>
        <v>54.194014572168363</v>
      </c>
    </row>
    <row r="121" spans="1:15" x14ac:dyDescent="0.45">
      <c r="A121" s="65" t="s">
        <v>151</v>
      </c>
      <c r="B121" s="66">
        <v>44849</v>
      </c>
      <c r="C121" s="65" t="s">
        <v>103</v>
      </c>
      <c r="D121" s="65" t="s">
        <v>31</v>
      </c>
      <c r="E121" s="65" t="s">
        <v>376</v>
      </c>
      <c r="F121" s="65">
        <v>2022</v>
      </c>
      <c r="G121" s="65" t="s">
        <v>34</v>
      </c>
      <c r="H121" s="60">
        <f>(B121-VLOOKUP(E121,Riders!$A$2:$D$3499,4,FALSE))/365</f>
        <v>24.397260273972602</v>
      </c>
      <c r="I121" s="67">
        <v>4</v>
      </c>
      <c r="J121" s="69">
        <f t="shared" si="4"/>
        <v>33.243000000000002</v>
      </c>
      <c r="K121" s="70">
        <v>11.944000000000001</v>
      </c>
      <c r="L121" s="71">
        <v>7.3199999999999994</v>
      </c>
      <c r="M121" s="71">
        <v>6.9310000000000009</v>
      </c>
      <c r="N121" s="71">
        <v>7.0480000000000018</v>
      </c>
      <c r="O121" s="64">
        <f t="shared" si="5"/>
        <v>54.146737659056036</v>
      </c>
    </row>
    <row r="122" spans="1:15" x14ac:dyDescent="0.45">
      <c r="A122" s="65" t="s">
        <v>151</v>
      </c>
      <c r="B122" s="66">
        <v>44849</v>
      </c>
      <c r="C122" s="65" t="s">
        <v>103</v>
      </c>
      <c r="D122" s="65" t="s">
        <v>31</v>
      </c>
      <c r="E122" s="65" t="s">
        <v>468</v>
      </c>
      <c r="F122" s="65">
        <v>2022</v>
      </c>
      <c r="G122" s="65" t="s">
        <v>91</v>
      </c>
      <c r="H122" s="60">
        <f>(B122-VLOOKUP(E122,Riders!$A$2:$D$3499,4,FALSE))/365</f>
        <v>24.523287671232875</v>
      </c>
      <c r="I122" s="67">
        <v>5</v>
      </c>
      <c r="J122" s="69">
        <f t="shared" si="4"/>
        <v>33.295000000000002</v>
      </c>
      <c r="K122" s="68">
        <v>11.473000000000001</v>
      </c>
      <c r="L122" s="69">
        <v>7.3779999999999983</v>
      </c>
      <c r="M122" s="69">
        <v>7.1230000000000011</v>
      </c>
      <c r="N122" s="69">
        <v>7.3210000000000024</v>
      </c>
      <c r="O122" s="64">
        <f t="shared" si="5"/>
        <v>54.062171497221804</v>
      </c>
    </row>
    <row r="123" spans="1:15" x14ac:dyDescent="0.45">
      <c r="A123" s="65" t="s">
        <v>151</v>
      </c>
      <c r="B123" s="66">
        <v>44849</v>
      </c>
      <c r="C123" s="65" t="s">
        <v>103</v>
      </c>
      <c r="D123" s="65" t="s">
        <v>31</v>
      </c>
      <c r="E123" s="65" t="s">
        <v>354</v>
      </c>
      <c r="F123" s="65">
        <v>2022</v>
      </c>
      <c r="G123" s="65" t="s">
        <v>121</v>
      </c>
      <c r="H123" s="60">
        <f>(B123-VLOOKUP(E123,Riders!$A$2:$D$3499,4,FALSE))/365</f>
        <v>27.194520547945206</v>
      </c>
      <c r="I123" s="67">
        <v>6</v>
      </c>
      <c r="J123" s="69">
        <f t="shared" si="4"/>
        <v>33.347000000000001</v>
      </c>
      <c r="K123" s="70">
        <v>11.957000000000001</v>
      </c>
      <c r="L123" s="71">
        <v>7.2259999999999991</v>
      </c>
      <c r="M123" s="71">
        <v>6.9780000000000024</v>
      </c>
      <c r="N123" s="71">
        <v>7.1859999999999999</v>
      </c>
      <c r="O123" s="64">
        <f t="shared" si="5"/>
        <v>53.977869073679791</v>
      </c>
    </row>
    <row r="124" spans="1:15" x14ac:dyDescent="0.45">
      <c r="A124" s="65" t="s">
        <v>151</v>
      </c>
      <c r="B124" s="66">
        <v>44849</v>
      </c>
      <c r="C124" s="65" t="s">
        <v>103</v>
      </c>
      <c r="D124" s="65" t="s">
        <v>31</v>
      </c>
      <c r="E124" s="65" t="s">
        <v>425</v>
      </c>
      <c r="F124" s="65">
        <v>2022</v>
      </c>
      <c r="G124" s="65" t="s">
        <v>96</v>
      </c>
      <c r="H124" s="60">
        <f>(B124-VLOOKUP(E124,Riders!$A$2:$D$3499,4,FALSE))/365</f>
        <v>28.904109589041095</v>
      </c>
      <c r="I124" s="67">
        <v>7</v>
      </c>
      <c r="J124" s="69">
        <f t="shared" si="4"/>
        <v>33.359000000000002</v>
      </c>
      <c r="K124" s="68">
        <v>11.897</v>
      </c>
      <c r="L124" s="69">
        <v>7.2819999999999983</v>
      </c>
      <c r="M124" s="69">
        <v>6.9980000000000011</v>
      </c>
      <c r="N124" s="69">
        <v>7.1820000000000022</v>
      </c>
      <c r="O124" s="64">
        <f t="shared" si="5"/>
        <v>53.958451991966186</v>
      </c>
    </row>
    <row r="125" spans="1:15" x14ac:dyDescent="0.45">
      <c r="A125" s="65" t="s">
        <v>151</v>
      </c>
      <c r="B125" s="66">
        <v>44849</v>
      </c>
      <c r="C125" s="65" t="s">
        <v>103</v>
      </c>
      <c r="D125" s="65" t="s">
        <v>31</v>
      </c>
      <c r="E125" s="65" t="s">
        <v>1950</v>
      </c>
      <c r="F125" s="65">
        <v>2022</v>
      </c>
      <c r="G125" s="65" t="s">
        <v>34</v>
      </c>
      <c r="H125" s="60">
        <f>(B125-VLOOKUP(E125,Riders!$A$2:$D$3499,4,FALSE))/365</f>
        <v>26.517808219178082</v>
      </c>
      <c r="I125" s="67">
        <v>8</v>
      </c>
      <c r="J125" s="69">
        <f t="shared" si="4"/>
        <v>33.703000000000003</v>
      </c>
      <c r="K125" s="70">
        <v>11.747</v>
      </c>
      <c r="L125" s="71">
        <v>7.3880000000000017</v>
      </c>
      <c r="M125" s="71">
        <v>7.1779999999999973</v>
      </c>
      <c r="N125" s="71">
        <v>7.3900000000000041</v>
      </c>
      <c r="O125" s="64">
        <f t="shared" si="5"/>
        <v>53.407708512595313</v>
      </c>
    </row>
    <row r="126" spans="1:15" x14ac:dyDescent="0.45">
      <c r="A126" s="58" t="s">
        <v>229</v>
      </c>
      <c r="B126" s="59">
        <v>44751</v>
      </c>
      <c r="C126" s="58" t="s">
        <v>30</v>
      </c>
      <c r="D126" s="58" t="s">
        <v>245</v>
      </c>
      <c r="E126" s="58" t="s">
        <v>354</v>
      </c>
      <c r="F126" s="58">
        <v>2022</v>
      </c>
      <c r="G126" s="58" t="s">
        <v>121</v>
      </c>
      <c r="H126" s="60">
        <f>(B126-VLOOKUP(E126,Riders!$A$2:$D$3499,4,FALSE))/365</f>
        <v>26.926027397260274</v>
      </c>
      <c r="I126" s="58">
        <v>1</v>
      </c>
      <c r="J126" s="69">
        <f t="shared" si="4"/>
        <v>33.170999999999999</v>
      </c>
      <c r="K126" s="68">
        <v>11.881</v>
      </c>
      <c r="L126" s="69">
        <v>7.2190000000000012</v>
      </c>
      <c r="M126" s="69">
        <v>6.9549999999999983</v>
      </c>
      <c r="N126" s="69">
        <v>7.1159999999999997</v>
      </c>
      <c r="O126" s="64">
        <f t="shared" si="5"/>
        <v>54.264266980193547</v>
      </c>
    </row>
    <row r="127" spans="1:15" x14ac:dyDescent="0.45">
      <c r="A127" s="58" t="s">
        <v>229</v>
      </c>
      <c r="B127" s="59">
        <v>44751</v>
      </c>
      <c r="C127" s="58" t="s">
        <v>30</v>
      </c>
      <c r="D127" s="58" t="s">
        <v>245</v>
      </c>
      <c r="E127" s="58" t="s">
        <v>373</v>
      </c>
      <c r="F127" s="58">
        <v>2022</v>
      </c>
      <c r="G127" s="58" t="s">
        <v>481</v>
      </c>
      <c r="H127" s="60">
        <f>(B127-VLOOKUP(E127,Riders!$A$2:$D$3499,4,FALSE))/365</f>
        <v>23.334246575342465</v>
      </c>
      <c r="I127" s="58">
        <v>2</v>
      </c>
      <c r="J127" s="69">
        <f t="shared" si="4"/>
        <v>33.281999999999996</v>
      </c>
      <c r="K127" s="70">
        <v>11.911</v>
      </c>
      <c r="L127" s="71">
        <v>7.3110000000000017</v>
      </c>
      <c r="M127" s="71">
        <v>6.9489999999999981</v>
      </c>
      <c r="N127" s="71">
        <v>7.1109999999999971</v>
      </c>
      <c r="O127" s="64">
        <f t="shared" si="5"/>
        <v>54.083288263926455</v>
      </c>
    </row>
    <row r="128" spans="1:15" x14ac:dyDescent="0.45">
      <c r="A128" s="58" t="s">
        <v>229</v>
      </c>
      <c r="B128" s="59">
        <v>44751</v>
      </c>
      <c r="C128" s="58" t="s">
        <v>30</v>
      </c>
      <c r="D128" s="58" t="s">
        <v>245</v>
      </c>
      <c r="E128" s="58" t="s">
        <v>376</v>
      </c>
      <c r="F128" s="58">
        <v>2022</v>
      </c>
      <c r="G128" s="58" t="s">
        <v>34</v>
      </c>
      <c r="H128" s="60">
        <f>(B128-VLOOKUP(E128,Riders!$A$2:$D$3499,4,FALSE))/365</f>
        <v>24.12876712328767</v>
      </c>
      <c r="I128" s="58">
        <v>3</v>
      </c>
      <c r="J128" s="69">
        <f t="shared" si="4"/>
        <v>33.843000000000004</v>
      </c>
      <c r="K128" s="68">
        <v>12.23</v>
      </c>
      <c r="L128" s="69">
        <v>7.379999999999999</v>
      </c>
      <c r="M128" s="69">
        <v>7.0860000000000021</v>
      </c>
      <c r="N128" s="69">
        <v>7.147000000000002</v>
      </c>
      <c r="O128" s="64">
        <f t="shared" si="5"/>
        <v>53.18677422214342</v>
      </c>
    </row>
    <row r="129" spans="1:15" x14ac:dyDescent="0.45">
      <c r="A129" s="58" t="s">
        <v>229</v>
      </c>
      <c r="B129" s="59">
        <v>44751</v>
      </c>
      <c r="C129" s="58" t="s">
        <v>30</v>
      </c>
      <c r="D129" s="58" t="s">
        <v>245</v>
      </c>
      <c r="E129" s="58" t="s">
        <v>470</v>
      </c>
      <c r="F129" s="58">
        <v>2022</v>
      </c>
      <c r="G129" s="58" t="s">
        <v>471</v>
      </c>
      <c r="H129" s="60">
        <f>(B129-VLOOKUP(E129,Riders!$A$2:$D$3499,4,FALSE))/365</f>
        <v>19.956164383561642</v>
      </c>
      <c r="I129" s="58">
        <v>4</v>
      </c>
      <c r="J129" s="69">
        <f t="shared" si="4"/>
        <v>33.918999999999997</v>
      </c>
      <c r="K129" s="70">
        <v>12.045</v>
      </c>
      <c r="L129" s="71">
        <v>7.4189999999999987</v>
      </c>
      <c r="M129" s="71">
        <v>7.1180000000000021</v>
      </c>
      <c r="N129" s="71">
        <v>7.3369999999999962</v>
      </c>
      <c r="O129" s="64">
        <f t="shared" si="5"/>
        <v>53.067602228839299</v>
      </c>
    </row>
    <row r="130" spans="1:15" x14ac:dyDescent="0.45">
      <c r="A130" s="58" t="s">
        <v>229</v>
      </c>
      <c r="B130" s="59">
        <v>44751</v>
      </c>
      <c r="C130" s="58" t="s">
        <v>30</v>
      </c>
      <c r="D130" s="58" t="s">
        <v>245</v>
      </c>
      <c r="E130" s="58" t="s">
        <v>441</v>
      </c>
      <c r="F130" s="58">
        <v>2022</v>
      </c>
      <c r="G130" s="58" t="s">
        <v>34</v>
      </c>
      <c r="H130" s="60">
        <f>(B130-VLOOKUP(E130,Riders!$A$2:$D$3499,4,FALSE))/365</f>
        <v>22.843835616438355</v>
      </c>
      <c r="I130" s="58">
        <v>5</v>
      </c>
      <c r="J130" s="69">
        <f t="shared" si="4"/>
        <v>33.939</v>
      </c>
      <c r="K130" s="68">
        <v>12.271000000000001</v>
      </c>
      <c r="L130" s="69">
        <v>7.379999999999999</v>
      </c>
      <c r="M130" s="69">
        <v>7.0749999999999993</v>
      </c>
      <c r="N130" s="69">
        <v>7.213000000000001</v>
      </c>
      <c r="O130" s="64">
        <f t="shared" si="5"/>
        <v>53.036329885971888</v>
      </c>
    </row>
    <row r="131" spans="1:15" x14ac:dyDescent="0.45">
      <c r="A131" s="58" t="s">
        <v>229</v>
      </c>
      <c r="B131" s="59">
        <v>44751</v>
      </c>
      <c r="C131" s="58" t="s">
        <v>30</v>
      </c>
      <c r="D131" s="58" t="s">
        <v>245</v>
      </c>
      <c r="E131" s="58" t="s">
        <v>1954</v>
      </c>
      <c r="F131" s="58">
        <v>2022</v>
      </c>
      <c r="G131" s="58" t="s">
        <v>43</v>
      </c>
      <c r="H131" s="60" t="e">
        <f>(B131-VLOOKUP(E131,Riders!$A$2:$D$3499,4,FALSE))/365</f>
        <v>#N/A</v>
      </c>
      <c r="I131" s="58">
        <v>6</v>
      </c>
      <c r="J131" s="69">
        <f t="shared" si="4"/>
        <v>33.973999999999997</v>
      </c>
      <c r="K131" s="70">
        <v>12.07</v>
      </c>
      <c r="L131" s="71">
        <v>7.3649999999999984</v>
      </c>
      <c r="M131" s="71">
        <v>7.1270000000000016</v>
      </c>
      <c r="N131" s="71">
        <v>7.4119999999999946</v>
      </c>
      <c r="O131" s="64">
        <f t="shared" si="5"/>
        <v>52.981691882027441</v>
      </c>
    </row>
    <row r="132" spans="1:15" x14ac:dyDescent="0.45">
      <c r="A132" s="58" t="s">
        <v>229</v>
      </c>
      <c r="B132" s="59">
        <v>44751</v>
      </c>
      <c r="C132" s="58" t="s">
        <v>30</v>
      </c>
      <c r="D132" s="58" t="s">
        <v>245</v>
      </c>
      <c r="E132" s="58" t="s">
        <v>480</v>
      </c>
      <c r="F132" s="58">
        <v>2022</v>
      </c>
      <c r="G132" s="58" t="s">
        <v>43</v>
      </c>
      <c r="H132" s="60">
        <f>(B132-VLOOKUP(E132,Riders!$A$2:$D$3499,4,FALSE))/365</f>
        <v>17.24931506849315</v>
      </c>
      <c r="I132" s="58">
        <v>7</v>
      </c>
      <c r="J132" s="69">
        <f t="shared" si="4"/>
        <v>34.110999999999997</v>
      </c>
      <c r="K132" s="68">
        <v>12.269</v>
      </c>
      <c r="L132" s="69">
        <v>7.5119999999999987</v>
      </c>
      <c r="M132" s="69">
        <v>7.1080000000000014</v>
      </c>
      <c r="N132" s="69">
        <v>7.2219999999999978</v>
      </c>
      <c r="O132" s="64">
        <f t="shared" si="5"/>
        <v>52.768901527366545</v>
      </c>
    </row>
    <row r="133" spans="1:15" x14ac:dyDescent="0.45">
      <c r="A133" s="58" t="s">
        <v>229</v>
      </c>
      <c r="B133" s="59">
        <v>44751</v>
      </c>
      <c r="C133" s="58" t="s">
        <v>30</v>
      </c>
      <c r="D133" s="58" t="s">
        <v>245</v>
      </c>
      <c r="E133" s="58" t="s">
        <v>419</v>
      </c>
      <c r="F133" s="58">
        <v>2022</v>
      </c>
      <c r="G133" s="58" t="s">
        <v>177</v>
      </c>
      <c r="H133" s="60">
        <f>(B133-VLOOKUP(E133,Riders!$A$2:$D$3499,4,FALSE))/365</f>
        <v>26.816438356164383</v>
      </c>
      <c r="I133" s="58">
        <v>8</v>
      </c>
      <c r="J133" s="69">
        <f t="shared" si="4"/>
        <v>34.392000000000003</v>
      </c>
      <c r="K133" s="70">
        <v>12.071</v>
      </c>
      <c r="L133" s="71">
        <v>7.4700000000000006</v>
      </c>
      <c r="M133" s="71">
        <v>7.3260000000000014</v>
      </c>
      <c r="N133" s="71">
        <v>7.5250000000000021</v>
      </c>
      <c r="O133" s="64">
        <f t="shared" si="5"/>
        <v>52.337752965805997</v>
      </c>
    </row>
    <row r="134" spans="1:15" x14ac:dyDescent="0.45">
      <c r="A134" s="58" t="s">
        <v>229</v>
      </c>
      <c r="B134" s="59">
        <v>44751</v>
      </c>
      <c r="C134" s="58" t="s">
        <v>30</v>
      </c>
      <c r="D134" s="58" t="s">
        <v>245</v>
      </c>
      <c r="E134" s="58" t="s">
        <v>367</v>
      </c>
      <c r="F134" s="58">
        <v>2022</v>
      </c>
      <c r="G134" s="58" t="s">
        <v>121</v>
      </c>
      <c r="H134" s="60">
        <f>(B134-VLOOKUP(E134,Riders!$A$2:$D$3499,4,FALSE))/365</f>
        <v>31.295890410958904</v>
      </c>
      <c r="I134" s="58">
        <v>9</v>
      </c>
      <c r="J134" s="69">
        <f t="shared" si="4"/>
        <v>34.447000000000003</v>
      </c>
      <c r="K134" s="68">
        <v>12.214</v>
      </c>
      <c r="L134" s="69">
        <v>7.4829999999999988</v>
      </c>
      <c r="M134" s="69">
        <v>7.3189999999999991</v>
      </c>
      <c r="N134" s="69">
        <v>7.4310000000000036</v>
      </c>
      <c r="O134" s="64">
        <f t="shared" si="5"/>
        <v>52.254187592533455</v>
      </c>
    </row>
    <row r="135" spans="1:15" x14ac:dyDescent="0.45">
      <c r="A135" s="58" t="s">
        <v>229</v>
      </c>
      <c r="B135" s="59">
        <v>44751</v>
      </c>
      <c r="C135" s="58" t="s">
        <v>30</v>
      </c>
      <c r="D135" s="58" t="s">
        <v>245</v>
      </c>
      <c r="E135" s="58" t="s">
        <v>456</v>
      </c>
      <c r="F135" s="58">
        <v>2022</v>
      </c>
      <c r="G135" s="58" t="s">
        <v>64</v>
      </c>
      <c r="H135" s="60">
        <f>(B135-VLOOKUP(E135,Riders!$A$2:$D$3499,4,FALSE))/365</f>
        <v>33.18904109589041</v>
      </c>
      <c r="I135" s="58">
        <v>10</v>
      </c>
      <c r="J135" s="69">
        <f t="shared" si="4"/>
        <v>34.468000000000004</v>
      </c>
      <c r="K135" s="70">
        <v>12.675000000000001</v>
      </c>
      <c r="L135" s="71">
        <v>7.41</v>
      </c>
      <c r="M135" s="71">
        <v>7.0479999999999983</v>
      </c>
      <c r="N135" s="71">
        <v>7.3350000000000044</v>
      </c>
      <c r="O135" s="64">
        <f t="shared" si="5"/>
        <v>52.22235116629917</v>
      </c>
    </row>
    <row r="136" spans="1:15" x14ac:dyDescent="0.45">
      <c r="A136" s="58" t="s">
        <v>229</v>
      </c>
      <c r="B136" s="59">
        <v>44751</v>
      </c>
      <c r="C136" s="58" t="s">
        <v>30</v>
      </c>
      <c r="D136" s="58" t="s">
        <v>245</v>
      </c>
      <c r="E136" s="58" t="s">
        <v>472</v>
      </c>
      <c r="F136" s="58">
        <v>2022</v>
      </c>
      <c r="G136" s="58" t="s">
        <v>52</v>
      </c>
      <c r="H136" s="60">
        <f>(B136-VLOOKUP(E136,Riders!$A$2:$D$3499,4,FALSE))/365</f>
        <v>20.416438356164385</v>
      </c>
      <c r="I136" s="58">
        <v>11</v>
      </c>
      <c r="J136" s="69">
        <f t="shared" si="4"/>
        <v>34.648000000000003</v>
      </c>
      <c r="K136" s="68">
        <v>12.484999999999999</v>
      </c>
      <c r="L136" s="69">
        <v>7.6020000000000003</v>
      </c>
      <c r="M136" s="69">
        <v>7.2409999999999997</v>
      </c>
      <c r="N136" s="69">
        <v>7.3200000000000038</v>
      </c>
      <c r="O136" s="64">
        <f t="shared" si="5"/>
        <v>51.951050565689215</v>
      </c>
    </row>
    <row r="137" spans="1:15" x14ac:dyDescent="0.45">
      <c r="A137" s="58" t="s">
        <v>229</v>
      </c>
      <c r="B137" s="59">
        <v>44751</v>
      </c>
      <c r="C137" s="58" t="s">
        <v>30</v>
      </c>
      <c r="D137" s="58" t="s">
        <v>245</v>
      </c>
      <c r="E137" s="58" t="s">
        <v>488</v>
      </c>
      <c r="F137" s="58">
        <v>2022</v>
      </c>
      <c r="G137" s="58" t="s">
        <v>55</v>
      </c>
      <c r="H137" s="60">
        <f>(B137-VLOOKUP(E137,Riders!$A$2:$D$3499,4,FALSE))/365</f>
        <v>21.542465753424658</v>
      </c>
      <c r="I137" s="58">
        <v>12</v>
      </c>
      <c r="J137" s="69">
        <f t="shared" si="4"/>
        <v>35.115000000000002</v>
      </c>
      <c r="K137" s="70">
        <v>12.169</v>
      </c>
      <c r="L137" s="71">
        <v>7.657</v>
      </c>
      <c r="M137" s="71">
        <v>7.5129999999999981</v>
      </c>
      <c r="N137" s="71">
        <v>7.7760000000000034</v>
      </c>
      <c r="O137" s="64">
        <f t="shared" si="5"/>
        <v>51.26014523707817</v>
      </c>
    </row>
    <row r="138" spans="1:15" x14ac:dyDescent="0.45">
      <c r="A138" s="58" t="s">
        <v>229</v>
      </c>
      <c r="B138" s="59">
        <v>44751</v>
      </c>
      <c r="C138" s="58" t="s">
        <v>30</v>
      </c>
      <c r="D138" s="58" t="s">
        <v>245</v>
      </c>
      <c r="E138" s="58" t="s">
        <v>487</v>
      </c>
      <c r="F138" s="58">
        <v>2022</v>
      </c>
      <c r="G138" s="58" t="s">
        <v>485</v>
      </c>
      <c r="H138" s="60">
        <f>(B138-VLOOKUP(E138,Riders!$A$2:$D$3499,4,FALSE))/365</f>
        <v>23.090410958904108</v>
      </c>
      <c r="I138" s="58">
        <v>13</v>
      </c>
      <c r="J138" s="69">
        <f t="shared" si="4"/>
        <v>35.277000000000001</v>
      </c>
      <c r="K138" s="68">
        <v>12.502000000000001</v>
      </c>
      <c r="L138" s="69">
        <v>7.6529999999999996</v>
      </c>
      <c r="M138" s="69">
        <v>7.4689999999999976</v>
      </c>
      <c r="N138" s="69">
        <v>7.6530000000000022</v>
      </c>
      <c r="O138" s="64">
        <f t="shared" si="5"/>
        <v>51.02474700229611</v>
      </c>
    </row>
    <row r="139" spans="1:15" x14ac:dyDescent="0.45">
      <c r="A139" s="58" t="s">
        <v>229</v>
      </c>
      <c r="B139" s="59">
        <v>44751</v>
      </c>
      <c r="C139" s="58" t="s">
        <v>30</v>
      </c>
      <c r="D139" s="58" t="s">
        <v>245</v>
      </c>
      <c r="E139" s="58" t="s">
        <v>368</v>
      </c>
      <c r="F139" s="58">
        <v>2022</v>
      </c>
      <c r="G139" s="58" t="s">
        <v>131</v>
      </c>
      <c r="H139" s="60">
        <f>(B139-VLOOKUP(E139,Riders!$A$2:$D$3499,4,FALSE))/365</f>
        <v>33.980821917808221</v>
      </c>
      <c r="I139" s="58">
        <v>14</v>
      </c>
      <c r="J139" s="69">
        <f t="shared" si="4"/>
        <v>35.4</v>
      </c>
      <c r="K139" s="70">
        <v>12.664</v>
      </c>
      <c r="L139" s="71">
        <v>7.631000000000002</v>
      </c>
      <c r="M139" s="71">
        <v>7.445999999999998</v>
      </c>
      <c r="N139" s="71">
        <v>7.6589999999999989</v>
      </c>
      <c r="O139" s="64">
        <f t="shared" si="5"/>
        <v>50.847457627118644</v>
      </c>
    </row>
    <row r="140" spans="1:15" x14ac:dyDescent="0.45">
      <c r="A140" s="58" t="s">
        <v>229</v>
      </c>
      <c r="B140" s="59">
        <v>44751</v>
      </c>
      <c r="C140" s="58" t="s">
        <v>30</v>
      </c>
      <c r="D140" s="58" t="s">
        <v>245</v>
      </c>
      <c r="E140" s="58" t="s">
        <v>484</v>
      </c>
      <c r="F140" s="58">
        <v>2022</v>
      </c>
      <c r="G140" s="58" t="s">
        <v>485</v>
      </c>
      <c r="H140" s="60">
        <f>(B140-VLOOKUP(E140,Riders!$A$2:$D$3499,4,FALSE))/365</f>
        <v>19.449315068493149</v>
      </c>
      <c r="I140" s="58">
        <v>15</v>
      </c>
      <c r="J140" s="69">
        <f t="shared" si="4"/>
        <v>35.774000000000001</v>
      </c>
      <c r="K140" s="68">
        <v>13.239000000000001</v>
      </c>
      <c r="L140" s="69">
        <v>7.5439999999999996</v>
      </c>
      <c r="M140" s="69">
        <v>7.3989999999999974</v>
      </c>
      <c r="N140" s="69">
        <v>7.5920000000000023</v>
      </c>
      <c r="O140" s="64">
        <f t="shared" si="5"/>
        <v>50.315871862246325</v>
      </c>
    </row>
    <row r="141" spans="1:15" x14ac:dyDescent="0.45">
      <c r="A141" s="58" t="s">
        <v>229</v>
      </c>
      <c r="B141" s="59">
        <v>44751</v>
      </c>
      <c r="C141" s="58" t="s">
        <v>30</v>
      </c>
      <c r="D141" s="58" t="s">
        <v>245</v>
      </c>
      <c r="E141" s="58" t="s">
        <v>4352</v>
      </c>
      <c r="F141" s="58">
        <v>2022</v>
      </c>
      <c r="G141" s="58" t="s">
        <v>177</v>
      </c>
      <c r="H141" s="60">
        <f>(B141-VLOOKUP(E141,Riders!$A$2:$D$3499,4,FALSE))/365</f>
        <v>22.901369863013699</v>
      </c>
      <c r="I141" s="58">
        <v>16</v>
      </c>
      <c r="J141" s="69">
        <f t="shared" si="4"/>
        <v>36.020000000000003</v>
      </c>
      <c r="K141" s="70">
        <v>12.313000000000001</v>
      </c>
      <c r="L141" s="71">
        <v>7.8510000000000009</v>
      </c>
      <c r="M141" s="71">
        <v>7.8109999999999999</v>
      </c>
      <c r="N141" s="71">
        <v>8.0450000000000017</v>
      </c>
      <c r="O141" s="64">
        <f t="shared" si="5"/>
        <v>49.972237645752358</v>
      </c>
    </row>
    <row r="142" spans="1:15" x14ac:dyDescent="0.45">
      <c r="A142" s="58" t="s">
        <v>229</v>
      </c>
      <c r="B142" s="59">
        <v>44751</v>
      </c>
      <c r="C142" s="58" t="s">
        <v>30</v>
      </c>
      <c r="D142" s="58" t="s">
        <v>245</v>
      </c>
      <c r="E142" s="58" t="s">
        <v>463</v>
      </c>
      <c r="F142" s="58">
        <v>2022</v>
      </c>
      <c r="G142" s="58" t="s">
        <v>464</v>
      </c>
      <c r="H142" s="60">
        <f>(B142-VLOOKUP(E142,Riders!$A$2:$D$3499,4,FALSE))/365</f>
        <v>21.852054794520548</v>
      </c>
      <c r="I142" s="58">
        <v>17</v>
      </c>
      <c r="J142" s="69">
        <f t="shared" si="4"/>
        <v>36.795999999999999</v>
      </c>
      <c r="K142" s="68">
        <v>13.257999999999999</v>
      </c>
      <c r="L142" s="69">
        <v>7.8560000000000016</v>
      </c>
      <c r="M142" s="69">
        <v>7.661999999999999</v>
      </c>
      <c r="N142" s="69">
        <v>8.02</v>
      </c>
      <c r="O142" s="64">
        <f t="shared" si="5"/>
        <v>48.918360691379497</v>
      </c>
    </row>
    <row r="143" spans="1:15" x14ac:dyDescent="0.45">
      <c r="A143" s="58" t="s">
        <v>229</v>
      </c>
      <c r="B143" s="59">
        <v>44751</v>
      </c>
      <c r="C143" s="58" t="s">
        <v>30</v>
      </c>
      <c r="D143" s="58" t="s">
        <v>245</v>
      </c>
      <c r="E143" s="58" t="s">
        <v>521</v>
      </c>
      <c r="F143" s="58">
        <v>2022</v>
      </c>
      <c r="G143" s="58" t="s">
        <v>55</v>
      </c>
      <c r="H143" s="60">
        <f>(B143-VLOOKUP(E143,Riders!$A$2:$D$3499,4,FALSE))/365</f>
        <v>22.063013698630137</v>
      </c>
      <c r="I143" s="58">
        <v>18</v>
      </c>
      <c r="J143" s="69">
        <f t="shared" si="4"/>
        <v>37.344999999999999</v>
      </c>
      <c r="K143" s="70">
        <v>13.401</v>
      </c>
      <c r="L143" s="71">
        <v>8.0869999999999997</v>
      </c>
      <c r="M143" s="71">
        <v>7.7939999999999996</v>
      </c>
      <c r="N143" s="71">
        <v>8.0629999999999988</v>
      </c>
      <c r="O143" s="64">
        <f t="shared" si="5"/>
        <v>48.199223456955416</v>
      </c>
    </row>
    <row r="144" spans="1:15" x14ac:dyDescent="0.45">
      <c r="A144" s="58" t="s">
        <v>229</v>
      </c>
      <c r="B144" s="59">
        <v>44751</v>
      </c>
      <c r="C144" s="58" t="s">
        <v>30</v>
      </c>
      <c r="D144" s="58" t="s">
        <v>245</v>
      </c>
      <c r="E144" s="58" t="s">
        <v>230</v>
      </c>
      <c r="F144" s="58">
        <v>2022</v>
      </c>
      <c r="G144" s="58" t="s">
        <v>61</v>
      </c>
      <c r="H144" s="60">
        <f>(B144-VLOOKUP(E144,Riders!$A$2:$D$3499,4,FALSE))/365</f>
        <v>22.980821917808218</v>
      </c>
      <c r="I144" s="58">
        <v>19</v>
      </c>
      <c r="J144" s="69">
        <f t="shared" si="4"/>
        <v>37.406999999999996</v>
      </c>
      <c r="K144" s="68">
        <v>13.813000000000001</v>
      </c>
      <c r="L144" s="69">
        <v>8.150999999999998</v>
      </c>
      <c r="M144" s="69">
        <v>7.7810000000000024</v>
      </c>
      <c r="N144" s="69">
        <v>7.6619999999999946</v>
      </c>
      <c r="O144" s="64">
        <f t="shared" si="5"/>
        <v>48.119335953163848</v>
      </c>
    </row>
    <row r="145" spans="1:15" x14ac:dyDescent="0.45">
      <c r="A145" s="65" t="s">
        <v>229</v>
      </c>
      <c r="B145" s="66">
        <v>44751</v>
      </c>
      <c r="C145" s="65" t="s">
        <v>30</v>
      </c>
      <c r="D145" s="65" t="s">
        <v>31</v>
      </c>
      <c r="E145" s="65" t="s">
        <v>354</v>
      </c>
      <c r="F145" s="65">
        <v>2022</v>
      </c>
      <c r="G145" s="65" t="s">
        <v>121</v>
      </c>
      <c r="H145" s="60">
        <f>(B145-VLOOKUP(E145,Riders!$A$2:$D$3499,4,FALSE))/365</f>
        <v>26.926027397260274</v>
      </c>
      <c r="I145" s="65">
        <v>1</v>
      </c>
      <c r="J145" s="69">
        <f t="shared" si="4"/>
        <v>32.951999999999998</v>
      </c>
      <c r="K145" s="70">
        <v>11.750999999999999</v>
      </c>
      <c r="L145" s="71">
        <v>7.229000000000001</v>
      </c>
      <c r="M145" s="71">
        <v>6.870000000000001</v>
      </c>
      <c r="N145" s="71">
        <v>7.1019999999999968</v>
      </c>
      <c r="O145" s="64">
        <f t="shared" si="5"/>
        <v>54.624908958485072</v>
      </c>
    </row>
    <row r="146" spans="1:15" x14ac:dyDescent="0.45">
      <c r="A146" s="65" t="s">
        <v>229</v>
      </c>
      <c r="B146" s="66">
        <v>44751</v>
      </c>
      <c r="C146" s="65" t="s">
        <v>30</v>
      </c>
      <c r="D146" s="65" t="s">
        <v>31</v>
      </c>
      <c r="E146" s="65" t="s">
        <v>373</v>
      </c>
      <c r="F146" s="65">
        <v>2022</v>
      </c>
      <c r="G146" s="65" t="s">
        <v>481</v>
      </c>
      <c r="H146" s="60">
        <f>(B146-VLOOKUP(E146,Riders!$A$2:$D$3499,4,FALSE))/365</f>
        <v>23.334246575342465</v>
      </c>
      <c r="I146" s="65">
        <v>2</v>
      </c>
      <c r="J146" s="69">
        <f t="shared" si="4"/>
        <v>32.957000000000001</v>
      </c>
      <c r="K146" s="68">
        <v>11.585000000000001</v>
      </c>
      <c r="L146" s="69">
        <v>7.2330000000000014</v>
      </c>
      <c r="M146" s="69">
        <v>6.8840000000000003</v>
      </c>
      <c r="N146" s="69">
        <v>7.254999999999999</v>
      </c>
      <c r="O146" s="64">
        <f t="shared" si="5"/>
        <v>54.616621658524743</v>
      </c>
    </row>
    <row r="147" spans="1:15" x14ac:dyDescent="0.45">
      <c r="A147" s="65" t="s">
        <v>229</v>
      </c>
      <c r="B147" s="66">
        <v>44751</v>
      </c>
      <c r="C147" s="65" t="s">
        <v>30</v>
      </c>
      <c r="D147" s="65" t="s">
        <v>31</v>
      </c>
      <c r="E147" s="65" t="s">
        <v>480</v>
      </c>
      <c r="F147" s="65">
        <v>2022</v>
      </c>
      <c r="G147" s="65" t="s">
        <v>43</v>
      </c>
      <c r="H147" s="60">
        <f>(B147-VLOOKUP(E147,Riders!$A$2:$D$3499,4,FALSE))/365</f>
        <v>17.24931506849315</v>
      </c>
      <c r="I147" s="65">
        <v>3</v>
      </c>
      <c r="J147" s="69">
        <f t="shared" si="4"/>
        <v>33.539000000000001</v>
      </c>
      <c r="K147" s="70">
        <v>12.037000000000001</v>
      </c>
      <c r="L147" s="71">
        <v>7.427999999999999</v>
      </c>
      <c r="M147" s="71">
        <v>6.9899999999999984</v>
      </c>
      <c r="N147" s="71">
        <v>7.0840000000000032</v>
      </c>
      <c r="O147" s="64">
        <f t="shared" si="5"/>
        <v>53.668863114583019</v>
      </c>
    </row>
    <row r="148" spans="1:15" x14ac:dyDescent="0.45">
      <c r="A148" s="65" t="s">
        <v>229</v>
      </c>
      <c r="B148" s="66">
        <v>44751</v>
      </c>
      <c r="C148" s="65" t="s">
        <v>30</v>
      </c>
      <c r="D148" s="65" t="s">
        <v>31</v>
      </c>
      <c r="E148" s="65" t="s">
        <v>376</v>
      </c>
      <c r="F148" s="65">
        <v>2022</v>
      </c>
      <c r="G148" s="65" t="s">
        <v>34</v>
      </c>
      <c r="H148" s="60">
        <f>(B148-VLOOKUP(E148,Riders!$A$2:$D$3499,4,FALSE))/365</f>
        <v>24.12876712328767</v>
      </c>
      <c r="I148" s="65">
        <v>4</v>
      </c>
      <c r="J148" s="69">
        <f t="shared" si="4"/>
        <v>33.710999999999999</v>
      </c>
      <c r="K148" s="68">
        <v>12.066000000000001</v>
      </c>
      <c r="L148" s="69">
        <v>7.4239999999999977</v>
      </c>
      <c r="M148" s="69">
        <v>7.0350000000000001</v>
      </c>
      <c r="N148" s="69">
        <v>7.1859999999999999</v>
      </c>
      <c r="O148" s="64">
        <f t="shared" si="5"/>
        <v>53.395034261813656</v>
      </c>
    </row>
    <row r="149" spans="1:15" x14ac:dyDescent="0.45">
      <c r="A149" s="65" t="s">
        <v>229</v>
      </c>
      <c r="B149" s="66">
        <v>44751</v>
      </c>
      <c r="C149" s="65" t="s">
        <v>30</v>
      </c>
      <c r="D149" s="65" t="s">
        <v>31</v>
      </c>
      <c r="E149" s="65" t="s">
        <v>470</v>
      </c>
      <c r="F149" s="65">
        <v>2022</v>
      </c>
      <c r="G149" s="65" t="s">
        <v>471</v>
      </c>
      <c r="H149" s="60">
        <f>(B149-VLOOKUP(E149,Riders!$A$2:$D$3499,4,FALSE))/365</f>
        <v>19.956164383561642</v>
      </c>
      <c r="I149" s="65">
        <v>5</v>
      </c>
      <c r="J149" s="69">
        <f t="shared" ref="J149:J212" si="6">SUM(K149:N149)</f>
        <v>34.018000000000001</v>
      </c>
      <c r="K149" s="70">
        <v>11.984999999999999</v>
      </c>
      <c r="L149" s="71">
        <v>7.4350000000000023</v>
      </c>
      <c r="M149" s="71">
        <v>7.2019999999999982</v>
      </c>
      <c r="N149" s="71">
        <v>7.3960000000000008</v>
      </c>
      <c r="O149" s="64">
        <f t="shared" ref="O149:O212" si="7">3.6*500/(J149)</f>
        <v>52.913163619260388</v>
      </c>
    </row>
    <row r="150" spans="1:15" x14ac:dyDescent="0.45">
      <c r="A150" s="65" t="s">
        <v>229</v>
      </c>
      <c r="B150" s="66">
        <v>44751</v>
      </c>
      <c r="C150" s="65" t="s">
        <v>30</v>
      </c>
      <c r="D150" s="65" t="s">
        <v>31</v>
      </c>
      <c r="E150" s="65" t="s">
        <v>1954</v>
      </c>
      <c r="F150" s="65">
        <v>2022</v>
      </c>
      <c r="G150" s="65" t="s">
        <v>43</v>
      </c>
      <c r="H150" s="60" t="e">
        <f>(B150-VLOOKUP(E150,Riders!$A$2:$D$3499,4,FALSE))/365</f>
        <v>#N/A</v>
      </c>
      <c r="I150" s="65">
        <v>6</v>
      </c>
      <c r="J150" s="69">
        <f t="shared" si="6"/>
        <v>34.073999999999998</v>
      </c>
      <c r="K150" s="68">
        <v>12.06</v>
      </c>
      <c r="L150" s="69">
        <v>7.4039999999999981</v>
      </c>
      <c r="M150" s="69">
        <v>7.1630000000000003</v>
      </c>
      <c r="N150" s="69">
        <v>7.4469999999999992</v>
      </c>
      <c r="O150" s="64">
        <f t="shared" si="7"/>
        <v>52.826201796090864</v>
      </c>
    </row>
    <row r="151" spans="1:15" x14ac:dyDescent="0.45">
      <c r="A151" s="65" t="s">
        <v>229</v>
      </c>
      <c r="B151" s="66">
        <v>44751</v>
      </c>
      <c r="C151" s="65" t="s">
        <v>30</v>
      </c>
      <c r="D151" s="65" t="s">
        <v>31</v>
      </c>
      <c r="E151" s="65" t="s">
        <v>441</v>
      </c>
      <c r="F151" s="65">
        <v>2022</v>
      </c>
      <c r="G151" s="65" t="s">
        <v>34</v>
      </c>
      <c r="H151" s="60">
        <f>(B151-VLOOKUP(E151,Riders!$A$2:$D$3499,4,FALSE))/365</f>
        <v>22.843835616438355</v>
      </c>
      <c r="I151" s="65">
        <v>7</v>
      </c>
      <c r="J151" s="69">
        <f t="shared" si="6"/>
        <v>34.101999999999997</v>
      </c>
      <c r="K151" s="70">
        <v>12.332000000000001</v>
      </c>
      <c r="L151" s="71">
        <v>7.41</v>
      </c>
      <c r="M151" s="71">
        <v>7.1009999999999991</v>
      </c>
      <c r="N151" s="71">
        <v>7.2589999999999968</v>
      </c>
      <c r="O151" s="64">
        <f t="shared" si="7"/>
        <v>52.782827986628355</v>
      </c>
    </row>
    <row r="152" spans="1:15" x14ac:dyDescent="0.45">
      <c r="A152" s="65" t="s">
        <v>229</v>
      </c>
      <c r="B152" s="66">
        <v>44751</v>
      </c>
      <c r="C152" s="65" t="s">
        <v>30</v>
      </c>
      <c r="D152" s="65" t="s">
        <v>31</v>
      </c>
      <c r="E152" s="65" t="s">
        <v>419</v>
      </c>
      <c r="F152" s="65">
        <v>2022</v>
      </c>
      <c r="G152" s="65" t="s">
        <v>177</v>
      </c>
      <c r="H152" s="60">
        <f>(B152-VLOOKUP(E152,Riders!$A$2:$D$3499,4,FALSE))/365</f>
        <v>26.816438356164383</v>
      </c>
      <c r="I152" s="65">
        <v>8</v>
      </c>
      <c r="J152" s="69">
        <f t="shared" si="6"/>
        <v>34.49</v>
      </c>
      <c r="K152" s="68">
        <v>11.981999999999999</v>
      </c>
      <c r="L152" s="69">
        <v>7.5590000000000011</v>
      </c>
      <c r="M152" s="69">
        <v>7.3350000000000009</v>
      </c>
      <c r="N152" s="69">
        <v>7.6140000000000008</v>
      </c>
      <c r="O152" s="64">
        <f t="shared" si="7"/>
        <v>52.189040301536672</v>
      </c>
    </row>
    <row r="153" spans="1:15" x14ac:dyDescent="0.45">
      <c r="A153" s="58" t="s">
        <v>166</v>
      </c>
      <c r="B153" s="59">
        <v>44695</v>
      </c>
      <c r="C153" s="58" t="s">
        <v>30</v>
      </c>
      <c r="D153" s="58" t="s">
        <v>245</v>
      </c>
      <c r="E153" s="58" t="s">
        <v>468</v>
      </c>
      <c r="F153" s="58">
        <v>2022</v>
      </c>
      <c r="G153" s="58" t="s">
        <v>91</v>
      </c>
      <c r="H153" s="60">
        <f>(B153-VLOOKUP(E153,Riders!$A$2:$D$3499,4,FALSE))/365</f>
        <v>24.101369863013698</v>
      </c>
      <c r="I153" s="58">
        <v>1</v>
      </c>
      <c r="J153" s="69">
        <f t="shared" si="6"/>
        <v>32.911000000000001</v>
      </c>
      <c r="K153" s="70">
        <v>11.42</v>
      </c>
      <c r="L153" s="71">
        <v>7.3130000000000006</v>
      </c>
      <c r="M153" s="71">
        <v>7.0229999999999997</v>
      </c>
      <c r="N153" s="71">
        <v>7.1550000000000011</v>
      </c>
      <c r="O153" s="64">
        <f t="shared" si="7"/>
        <v>54.692959800674544</v>
      </c>
    </row>
    <row r="154" spans="1:15" x14ac:dyDescent="0.45">
      <c r="A154" s="58" t="s">
        <v>166</v>
      </c>
      <c r="B154" s="59">
        <v>44695</v>
      </c>
      <c r="C154" s="58" t="s">
        <v>30</v>
      </c>
      <c r="D154" s="58" t="s">
        <v>245</v>
      </c>
      <c r="E154" s="58" t="s">
        <v>350</v>
      </c>
      <c r="F154" s="58">
        <v>2022</v>
      </c>
      <c r="G154" s="58" t="s">
        <v>88</v>
      </c>
      <c r="H154" s="60">
        <f>(B154-VLOOKUP(E154,Riders!$A$2:$D$3499,4,FALSE))/365</f>
        <v>24.345205479452055</v>
      </c>
      <c r="I154" s="58">
        <v>2</v>
      </c>
      <c r="J154" s="69">
        <f t="shared" si="6"/>
        <v>33.503999999999998</v>
      </c>
      <c r="K154" s="68">
        <v>11.852</v>
      </c>
      <c r="L154" s="69">
        <v>7.3539999999999992</v>
      </c>
      <c r="M154" s="69">
        <v>7.0770000000000017</v>
      </c>
      <c r="N154" s="69">
        <v>7.2209999999999974</v>
      </c>
      <c r="O154" s="64">
        <f t="shared" si="7"/>
        <v>53.724928366762178</v>
      </c>
    </row>
    <row r="155" spans="1:15" x14ac:dyDescent="0.45">
      <c r="A155" s="58" t="s">
        <v>166</v>
      </c>
      <c r="B155" s="59">
        <v>44695</v>
      </c>
      <c r="C155" s="58" t="s">
        <v>30</v>
      </c>
      <c r="D155" s="58" t="s">
        <v>245</v>
      </c>
      <c r="E155" s="58" t="s">
        <v>1950</v>
      </c>
      <c r="F155" s="58">
        <v>2022</v>
      </c>
      <c r="G155" s="58" t="s">
        <v>34</v>
      </c>
      <c r="H155" s="60">
        <f>(B155-VLOOKUP(E155,Riders!$A$2:$D$3499,4,FALSE))/365</f>
        <v>26.095890410958905</v>
      </c>
      <c r="I155" s="58">
        <v>3</v>
      </c>
      <c r="J155" s="69">
        <f t="shared" si="6"/>
        <v>33.755000000000003</v>
      </c>
      <c r="K155" s="70">
        <v>11.702999999999999</v>
      </c>
      <c r="L155" s="71">
        <v>7.3840000000000003</v>
      </c>
      <c r="M155" s="71">
        <v>7.2149999999999999</v>
      </c>
      <c r="N155" s="71">
        <v>7.453000000000003</v>
      </c>
      <c r="O155" s="64">
        <f t="shared" si="7"/>
        <v>53.325433269145307</v>
      </c>
    </row>
    <row r="156" spans="1:15" x14ac:dyDescent="0.45">
      <c r="A156" s="58" t="s">
        <v>166</v>
      </c>
      <c r="B156" s="59">
        <v>44695</v>
      </c>
      <c r="C156" s="58" t="s">
        <v>30</v>
      </c>
      <c r="D156" s="58" t="s">
        <v>245</v>
      </c>
      <c r="E156" s="58" t="s">
        <v>354</v>
      </c>
      <c r="F156" s="58">
        <v>2022</v>
      </c>
      <c r="G156" s="58" t="s">
        <v>121</v>
      </c>
      <c r="H156" s="60">
        <f>(B156-VLOOKUP(E156,Riders!$A$2:$D$3499,4,FALSE))/365</f>
        <v>26.772602739726029</v>
      </c>
      <c r="I156" s="58">
        <v>4</v>
      </c>
      <c r="J156" s="69">
        <f t="shared" si="6"/>
        <v>33.853000000000002</v>
      </c>
      <c r="K156" s="68">
        <v>12.148</v>
      </c>
      <c r="L156" s="69">
        <v>7.3440000000000012</v>
      </c>
      <c r="M156" s="69">
        <v>7.0869999999999997</v>
      </c>
      <c r="N156" s="69">
        <v>7.2740000000000009</v>
      </c>
      <c r="O156" s="64">
        <f t="shared" si="7"/>
        <v>53.171063125867718</v>
      </c>
    </row>
    <row r="157" spans="1:15" x14ac:dyDescent="0.45">
      <c r="A157" s="58" t="s">
        <v>166</v>
      </c>
      <c r="B157" s="59">
        <v>44695</v>
      </c>
      <c r="C157" s="58" t="s">
        <v>30</v>
      </c>
      <c r="D157" s="58" t="s">
        <v>245</v>
      </c>
      <c r="E157" s="58" t="s">
        <v>403</v>
      </c>
      <c r="F157" s="58">
        <v>2022</v>
      </c>
      <c r="G157" s="58" t="s">
        <v>61</v>
      </c>
      <c r="H157" s="60">
        <f>(B157-VLOOKUP(E157,Riders!$A$2:$D$3499,4,FALSE))/365</f>
        <v>25.17808219178082</v>
      </c>
      <c r="I157" s="58">
        <v>5</v>
      </c>
      <c r="J157" s="69">
        <f t="shared" si="6"/>
        <v>33.881</v>
      </c>
      <c r="K157" s="70">
        <v>11.875999999999999</v>
      </c>
      <c r="L157" s="71">
        <v>7.3940000000000001</v>
      </c>
      <c r="M157" s="71">
        <v>7.2100000000000009</v>
      </c>
      <c r="N157" s="71">
        <v>7.4009999999999998</v>
      </c>
      <c r="O157" s="64">
        <f t="shared" si="7"/>
        <v>53.127121395472386</v>
      </c>
    </row>
    <row r="158" spans="1:15" x14ac:dyDescent="0.45">
      <c r="A158" s="58" t="s">
        <v>166</v>
      </c>
      <c r="B158" s="59">
        <v>44695</v>
      </c>
      <c r="C158" s="58" t="s">
        <v>30</v>
      </c>
      <c r="D158" s="58" t="s">
        <v>245</v>
      </c>
      <c r="E158" s="58" t="s">
        <v>1954</v>
      </c>
      <c r="F158" s="58">
        <v>2022</v>
      </c>
      <c r="G158" s="58" t="s">
        <v>43</v>
      </c>
      <c r="H158" s="60" t="e">
        <f>(B158-VLOOKUP(E158,Riders!$A$2:$D$3499,4,FALSE))/365</f>
        <v>#N/A</v>
      </c>
      <c r="I158" s="58">
        <v>6</v>
      </c>
      <c r="J158" s="69">
        <f t="shared" si="6"/>
        <v>34.076000000000001</v>
      </c>
      <c r="K158" s="68">
        <v>12.007</v>
      </c>
      <c r="L158" s="69">
        <v>7.3780000000000019</v>
      </c>
      <c r="M158" s="69">
        <v>7.1989999999999981</v>
      </c>
      <c r="N158" s="69">
        <v>7.4920000000000009</v>
      </c>
      <c r="O158" s="64">
        <f t="shared" si="7"/>
        <v>52.823101302969832</v>
      </c>
    </row>
    <row r="159" spans="1:15" x14ac:dyDescent="0.45">
      <c r="A159" s="58" t="s">
        <v>166</v>
      </c>
      <c r="B159" s="59">
        <v>44695</v>
      </c>
      <c r="C159" s="58" t="s">
        <v>30</v>
      </c>
      <c r="D159" s="58" t="s">
        <v>245</v>
      </c>
      <c r="E159" s="58" t="s">
        <v>377</v>
      </c>
      <c r="F159" s="58">
        <v>2022</v>
      </c>
      <c r="G159" s="58" t="s">
        <v>43</v>
      </c>
      <c r="H159" s="60">
        <f>(B159-VLOOKUP(E159,Riders!$A$2:$D$3499,4,FALSE))/365</f>
        <v>25.063013698630137</v>
      </c>
      <c r="I159" s="58">
        <v>7</v>
      </c>
      <c r="J159" s="69">
        <f t="shared" si="6"/>
        <v>34.079000000000001</v>
      </c>
      <c r="K159" s="70">
        <v>12.032</v>
      </c>
      <c r="L159" s="71">
        <v>7.375</v>
      </c>
      <c r="M159" s="71">
        <v>7.2079999999999984</v>
      </c>
      <c r="N159" s="71">
        <v>7.4640000000000022</v>
      </c>
      <c r="O159" s="64">
        <f t="shared" si="7"/>
        <v>52.818451245635138</v>
      </c>
    </row>
    <row r="160" spans="1:15" x14ac:dyDescent="0.45">
      <c r="A160" s="58" t="s">
        <v>166</v>
      </c>
      <c r="B160" s="59">
        <v>44695</v>
      </c>
      <c r="C160" s="58" t="s">
        <v>30</v>
      </c>
      <c r="D160" s="58" t="s">
        <v>245</v>
      </c>
      <c r="E160" s="58" t="s">
        <v>492</v>
      </c>
      <c r="F160" s="58">
        <v>2022</v>
      </c>
      <c r="G160" s="58" t="s">
        <v>79</v>
      </c>
      <c r="H160" s="60">
        <f>(B160-VLOOKUP(E160,Riders!$A$2:$D$3499,4,FALSE))/365</f>
        <v>19.405479452054795</v>
      </c>
      <c r="I160" s="58">
        <v>8</v>
      </c>
      <c r="J160" s="69">
        <f t="shared" si="6"/>
        <v>34.497</v>
      </c>
      <c r="K160" s="68">
        <v>12.218</v>
      </c>
      <c r="L160" s="69">
        <v>7.4980000000000011</v>
      </c>
      <c r="M160" s="69">
        <v>7.2709999999999972</v>
      </c>
      <c r="N160" s="69">
        <v>7.5100000000000016</v>
      </c>
      <c r="O160" s="64">
        <f t="shared" si="7"/>
        <v>52.178450300026093</v>
      </c>
    </row>
    <row r="161" spans="1:15" x14ac:dyDescent="0.45">
      <c r="A161" s="58" t="s">
        <v>166</v>
      </c>
      <c r="B161" s="59">
        <v>44695</v>
      </c>
      <c r="C161" s="58" t="s">
        <v>30</v>
      </c>
      <c r="D161" s="58" t="s">
        <v>245</v>
      </c>
      <c r="E161" s="58" t="s">
        <v>478</v>
      </c>
      <c r="F161" s="58">
        <v>2022</v>
      </c>
      <c r="G161" s="58" t="s">
        <v>79</v>
      </c>
      <c r="H161" s="60">
        <f>(B161-VLOOKUP(E161,Riders!$A$2:$D$3499,4,FALSE))/365</f>
        <v>22.61917808219178</v>
      </c>
      <c r="I161" s="58">
        <v>9</v>
      </c>
      <c r="J161" s="69">
        <f t="shared" si="6"/>
        <v>34.508000000000003</v>
      </c>
      <c r="K161" s="70">
        <v>12.054</v>
      </c>
      <c r="L161" s="71">
        <v>7.5029999999999983</v>
      </c>
      <c r="M161" s="71">
        <v>7.365000000000002</v>
      </c>
      <c r="N161" s="71">
        <v>7.5860000000000021</v>
      </c>
      <c r="O161" s="64">
        <f t="shared" si="7"/>
        <v>52.161817549553724</v>
      </c>
    </row>
    <row r="162" spans="1:15" x14ac:dyDescent="0.45">
      <c r="A162" s="58" t="s">
        <v>166</v>
      </c>
      <c r="B162" s="59">
        <v>44695</v>
      </c>
      <c r="C162" s="58" t="s">
        <v>30</v>
      </c>
      <c r="D162" s="58" t="s">
        <v>245</v>
      </c>
      <c r="E162" s="58" t="s">
        <v>405</v>
      </c>
      <c r="F162" s="58">
        <v>2022</v>
      </c>
      <c r="G162" s="58" t="s">
        <v>243</v>
      </c>
      <c r="H162" s="60">
        <f>(B162-VLOOKUP(E162,Riders!$A$2:$D$3499,4,FALSE))/365</f>
        <v>22.56986301369863</v>
      </c>
      <c r="I162" s="58">
        <v>10</v>
      </c>
      <c r="J162" s="69">
        <f t="shared" si="6"/>
        <v>34.655000000000001</v>
      </c>
      <c r="K162" s="68">
        <v>12.302</v>
      </c>
      <c r="L162" s="69">
        <v>7.5510000000000019</v>
      </c>
      <c r="M162" s="69">
        <v>7.3189999999999991</v>
      </c>
      <c r="N162" s="69">
        <v>7.4830000000000014</v>
      </c>
      <c r="O162" s="64">
        <f t="shared" si="7"/>
        <v>51.940556918193622</v>
      </c>
    </row>
    <row r="163" spans="1:15" x14ac:dyDescent="0.45">
      <c r="A163" s="58" t="s">
        <v>166</v>
      </c>
      <c r="B163" s="59">
        <v>44695</v>
      </c>
      <c r="C163" s="58" t="s">
        <v>30</v>
      </c>
      <c r="D163" s="58" t="s">
        <v>245</v>
      </c>
      <c r="E163" s="58" t="s">
        <v>473</v>
      </c>
      <c r="F163" s="58">
        <v>2022</v>
      </c>
      <c r="G163" s="58" t="s">
        <v>58</v>
      </c>
      <c r="H163" s="60">
        <f>(B163-VLOOKUP(E163,Riders!$A$2:$D$3499,4,FALSE))/365</f>
        <v>22.290410958904111</v>
      </c>
      <c r="I163" s="58">
        <v>11</v>
      </c>
      <c r="J163" s="69">
        <f t="shared" si="6"/>
        <v>34.664999999999999</v>
      </c>
      <c r="K163" s="70">
        <v>12.303000000000001</v>
      </c>
      <c r="L163" s="71">
        <v>7.6430000000000007</v>
      </c>
      <c r="M163" s="71">
        <v>7.343</v>
      </c>
      <c r="N163" s="71">
        <v>7.3759999999999977</v>
      </c>
      <c r="O163" s="64">
        <f t="shared" si="7"/>
        <v>51.925573344872348</v>
      </c>
    </row>
    <row r="164" spans="1:15" x14ac:dyDescent="0.45">
      <c r="A164" s="58" t="s">
        <v>166</v>
      </c>
      <c r="B164" s="59">
        <v>44695</v>
      </c>
      <c r="C164" s="58" t="s">
        <v>30</v>
      </c>
      <c r="D164" s="58" t="s">
        <v>245</v>
      </c>
      <c r="E164" s="58" t="s">
        <v>456</v>
      </c>
      <c r="F164" s="58">
        <v>2022</v>
      </c>
      <c r="G164" s="58" t="s">
        <v>64</v>
      </c>
      <c r="H164" s="60">
        <f>(B164-VLOOKUP(E164,Riders!$A$2:$D$3499,4,FALSE))/365</f>
        <v>33.035616438356165</v>
      </c>
      <c r="I164" s="58">
        <v>12</v>
      </c>
      <c r="J164" s="69">
        <f t="shared" si="6"/>
        <v>34.857999999999997</v>
      </c>
      <c r="K164" s="68">
        <v>12.722</v>
      </c>
      <c r="L164" s="69">
        <v>7.418000000000001</v>
      </c>
      <c r="M164" s="69">
        <v>7.2089999999999996</v>
      </c>
      <c r="N164" s="69">
        <v>7.5089999999999968</v>
      </c>
      <c r="O164" s="64">
        <f t="shared" si="7"/>
        <v>51.63807447357852</v>
      </c>
    </row>
    <row r="165" spans="1:15" x14ac:dyDescent="0.45">
      <c r="A165" s="58" t="s">
        <v>166</v>
      </c>
      <c r="B165" s="59">
        <v>44695</v>
      </c>
      <c r="C165" s="58" t="s">
        <v>30</v>
      </c>
      <c r="D165" s="58" t="s">
        <v>245</v>
      </c>
      <c r="E165" s="58" t="s">
        <v>419</v>
      </c>
      <c r="F165" s="58">
        <v>2022</v>
      </c>
      <c r="G165" s="58" t="s">
        <v>177</v>
      </c>
      <c r="H165" s="60">
        <f>(B165-VLOOKUP(E165,Riders!$A$2:$D$3499,4,FALSE))/365</f>
        <v>26.663013698630138</v>
      </c>
      <c r="I165" s="58">
        <v>13</v>
      </c>
      <c r="J165" s="69">
        <f t="shared" si="6"/>
        <v>34.898000000000003</v>
      </c>
      <c r="K165" s="70">
        <v>12.111000000000001</v>
      </c>
      <c r="L165" s="71">
        <v>7.6059999999999981</v>
      </c>
      <c r="M165" s="71">
        <v>7.4750000000000014</v>
      </c>
      <c r="N165" s="71">
        <v>7.7060000000000031</v>
      </c>
      <c r="O165" s="64">
        <f t="shared" si="7"/>
        <v>51.578887042237376</v>
      </c>
    </row>
    <row r="166" spans="1:15" x14ac:dyDescent="0.45">
      <c r="A166" s="58" t="s">
        <v>166</v>
      </c>
      <c r="B166" s="59">
        <v>44695</v>
      </c>
      <c r="C166" s="58" t="s">
        <v>30</v>
      </c>
      <c r="D166" s="58" t="s">
        <v>245</v>
      </c>
      <c r="E166" s="58" t="s">
        <v>448</v>
      </c>
      <c r="F166" s="58">
        <v>2022</v>
      </c>
      <c r="G166" s="58" t="s">
        <v>96</v>
      </c>
      <c r="H166" s="60">
        <f>(B166-VLOOKUP(E166,Riders!$A$2:$D$3499,4,FALSE))/365</f>
        <v>26.578082191780823</v>
      </c>
      <c r="I166" s="58">
        <v>14</v>
      </c>
      <c r="J166" s="69">
        <f t="shared" si="6"/>
        <v>34.966000000000001</v>
      </c>
      <c r="K166" s="68">
        <v>12.388</v>
      </c>
      <c r="L166" s="69">
        <v>7.5370000000000008</v>
      </c>
      <c r="M166" s="69">
        <v>7.3659999999999997</v>
      </c>
      <c r="N166" s="69">
        <v>7.6750000000000007</v>
      </c>
      <c r="O166" s="64">
        <f t="shared" si="7"/>
        <v>51.478579191214322</v>
      </c>
    </row>
    <row r="167" spans="1:15" x14ac:dyDescent="0.45">
      <c r="A167" s="58" t="s">
        <v>166</v>
      </c>
      <c r="B167" s="59">
        <v>44695</v>
      </c>
      <c r="C167" s="58" t="s">
        <v>30</v>
      </c>
      <c r="D167" s="58" t="s">
        <v>245</v>
      </c>
      <c r="E167" s="58" t="s">
        <v>461</v>
      </c>
      <c r="F167" s="58">
        <v>2022</v>
      </c>
      <c r="G167" s="58" t="s">
        <v>96</v>
      </c>
      <c r="H167" s="60">
        <f>(B167-VLOOKUP(E167,Riders!$A$2:$D$3499,4,FALSE))/365</f>
        <v>24.783561643835615</v>
      </c>
      <c r="I167" s="58">
        <v>15</v>
      </c>
      <c r="J167" s="69">
        <f t="shared" si="6"/>
        <v>34.970999999999997</v>
      </c>
      <c r="K167" s="70">
        <v>12.375</v>
      </c>
      <c r="L167" s="71">
        <v>7.5139999999999993</v>
      </c>
      <c r="M167" s="71">
        <v>7.379999999999999</v>
      </c>
      <c r="N167" s="71">
        <v>7.7019999999999982</v>
      </c>
      <c r="O167" s="64">
        <f t="shared" si="7"/>
        <v>51.47121901003689</v>
      </c>
    </row>
    <row r="168" spans="1:15" x14ac:dyDescent="0.45">
      <c r="A168" s="58" t="s">
        <v>166</v>
      </c>
      <c r="B168" s="59">
        <v>44695</v>
      </c>
      <c r="C168" s="58" t="s">
        <v>30</v>
      </c>
      <c r="D168" s="58" t="s">
        <v>245</v>
      </c>
      <c r="E168" s="58" t="s">
        <v>1953</v>
      </c>
      <c r="F168" s="58">
        <v>2022</v>
      </c>
      <c r="G168" s="58" t="s">
        <v>67</v>
      </c>
      <c r="H168" s="60" t="e">
        <f>(B168-VLOOKUP(E168,Riders!$A$2:$D$3499,4,FALSE))/365</f>
        <v>#N/A</v>
      </c>
      <c r="I168" s="58">
        <v>16</v>
      </c>
      <c r="J168" s="69">
        <f t="shared" si="6"/>
        <v>35.365000000000002</v>
      </c>
      <c r="K168" s="68">
        <v>12.339</v>
      </c>
      <c r="L168" s="69">
        <v>7.738999999999999</v>
      </c>
      <c r="M168" s="69">
        <v>7.5519999999999996</v>
      </c>
      <c r="N168" s="69">
        <v>7.735000000000003</v>
      </c>
      <c r="O168" s="64">
        <f t="shared" si="7"/>
        <v>50.897780291248409</v>
      </c>
    </row>
    <row r="169" spans="1:15" x14ac:dyDescent="0.45">
      <c r="A169" s="58" t="s">
        <v>166</v>
      </c>
      <c r="B169" s="59">
        <v>44695</v>
      </c>
      <c r="C169" s="58" t="s">
        <v>30</v>
      </c>
      <c r="D169" s="58" t="s">
        <v>245</v>
      </c>
      <c r="E169" s="58" t="s">
        <v>462</v>
      </c>
      <c r="F169" s="58">
        <v>2022</v>
      </c>
      <c r="G169" s="58" t="s">
        <v>115</v>
      </c>
      <c r="H169" s="60">
        <f>(B169-VLOOKUP(E169,Riders!$A$2:$D$3499,4,FALSE))/365</f>
        <v>21.290410958904111</v>
      </c>
      <c r="I169" s="58">
        <v>17</v>
      </c>
      <c r="J169" s="69">
        <f t="shared" si="6"/>
        <v>35.387999999999998</v>
      </c>
      <c r="K169" s="70">
        <v>12.462</v>
      </c>
      <c r="L169" s="71">
        <v>7.6660000000000004</v>
      </c>
      <c r="M169" s="71">
        <v>7.4929999999999994</v>
      </c>
      <c r="N169" s="71">
        <v>7.7669999999999986</v>
      </c>
      <c r="O169" s="64">
        <f t="shared" si="7"/>
        <v>50.864699898270601</v>
      </c>
    </row>
    <row r="170" spans="1:15" x14ac:dyDescent="0.45">
      <c r="A170" s="58" t="s">
        <v>166</v>
      </c>
      <c r="B170" s="59">
        <v>44695</v>
      </c>
      <c r="C170" s="58" t="s">
        <v>30</v>
      </c>
      <c r="D170" s="58" t="s">
        <v>245</v>
      </c>
      <c r="E170" s="58" t="s">
        <v>447</v>
      </c>
      <c r="F170" s="58">
        <v>2022</v>
      </c>
      <c r="G170" s="58" t="s">
        <v>58</v>
      </c>
      <c r="H170" s="60">
        <f>(B170-VLOOKUP(E170,Riders!$A$2:$D$3499,4,FALSE))/365</f>
        <v>21.909589041095892</v>
      </c>
      <c r="I170" s="58">
        <v>18</v>
      </c>
      <c r="J170" s="69">
        <f t="shared" si="6"/>
        <v>35.588999999999999</v>
      </c>
      <c r="K170" s="68">
        <v>12.57</v>
      </c>
      <c r="L170" s="69">
        <v>7.7899999999999991</v>
      </c>
      <c r="M170" s="69">
        <v>7.5339999999999989</v>
      </c>
      <c r="N170" s="69">
        <v>7.6950000000000003</v>
      </c>
      <c r="O170" s="64">
        <f t="shared" si="7"/>
        <v>50.577425609036503</v>
      </c>
    </row>
    <row r="171" spans="1:15" x14ac:dyDescent="0.45">
      <c r="A171" s="58" t="s">
        <v>166</v>
      </c>
      <c r="B171" s="59">
        <v>44695</v>
      </c>
      <c r="C171" s="58" t="s">
        <v>30</v>
      </c>
      <c r="D171" s="58" t="s">
        <v>245</v>
      </c>
      <c r="E171" s="110" t="s">
        <v>4352</v>
      </c>
      <c r="F171" s="58">
        <v>2022</v>
      </c>
      <c r="G171" s="58" t="s">
        <v>177</v>
      </c>
      <c r="H171" s="60">
        <f>(B171-VLOOKUP(E171,Riders!$A$2:$D$3499,4,FALSE))/365</f>
        <v>22.747945205479454</v>
      </c>
      <c r="I171" s="58">
        <v>19</v>
      </c>
      <c r="J171" s="69">
        <f t="shared" si="6"/>
        <v>35.603999999999999</v>
      </c>
      <c r="K171" s="71">
        <v>12.076000000000001</v>
      </c>
      <c r="L171" s="71">
        <v>7.7160000000000011</v>
      </c>
      <c r="M171" s="71">
        <v>7.695999999999998</v>
      </c>
      <c r="N171" s="71">
        <v>8.1159999999999997</v>
      </c>
      <c r="O171" s="64">
        <f t="shared" si="7"/>
        <v>50.556117290192113</v>
      </c>
    </row>
    <row r="172" spans="1:15" x14ac:dyDescent="0.45">
      <c r="A172" s="62" t="s">
        <v>166</v>
      </c>
      <c r="B172" s="97">
        <v>44695</v>
      </c>
      <c r="C172" s="62" t="s">
        <v>30</v>
      </c>
      <c r="D172" s="62" t="s">
        <v>245</v>
      </c>
      <c r="E172" s="63" t="s">
        <v>60</v>
      </c>
      <c r="F172" s="58">
        <v>2022</v>
      </c>
      <c r="G172" s="62" t="s">
        <v>61</v>
      </c>
      <c r="H172" s="60">
        <f>(B172-VLOOKUP(E172,Riders!$A$2:$D$3499,4,FALSE))/365</f>
        <v>22.536986301369861</v>
      </c>
      <c r="I172" s="62">
        <v>20</v>
      </c>
      <c r="J172" s="69">
        <f t="shared" si="6"/>
        <v>35.65</v>
      </c>
      <c r="K172" s="69">
        <v>12.943</v>
      </c>
      <c r="L172" s="69">
        <v>7.8020000000000014</v>
      </c>
      <c r="M172" s="69">
        <v>7.4399999999999977</v>
      </c>
      <c r="N172" s="69">
        <v>7.4649999999999999</v>
      </c>
      <c r="O172" s="64">
        <f t="shared" si="7"/>
        <v>50.490883590462836</v>
      </c>
    </row>
    <row r="173" spans="1:15" x14ac:dyDescent="0.45">
      <c r="A173" s="74" t="s">
        <v>166</v>
      </c>
      <c r="B173" s="96">
        <v>44695</v>
      </c>
      <c r="C173" s="74" t="s">
        <v>30</v>
      </c>
      <c r="D173" s="74" t="s">
        <v>31</v>
      </c>
      <c r="E173" s="95" t="s">
        <v>468</v>
      </c>
      <c r="F173" s="65">
        <v>2022</v>
      </c>
      <c r="G173" s="74" t="s">
        <v>91</v>
      </c>
      <c r="H173" s="60">
        <f>(B173-VLOOKUP(E173,Riders!$A$2:$D$3499,4,FALSE))/365</f>
        <v>24.101369863013698</v>
      </c>
      <c r="I173" s="74">
        <v>1</v>
      </c>
      <c r="J173" s="69">
        <f t="shared" si="6"/>
        <v>32.987000000000002</v>
      </c>
      <c r="K173" s="71">
        <v>11.465999999999999</v>
      </c>
      <c r="L173" s="71">
        <v>7.2960000000000012</v>
      </c>
      <c r="M173" s="71">
        <v>7.0399999999999991</v>
      </c>
      <c r="N173" s="71">
        <v>7.1850000000000023</v>
      </c>
      <c r="O173" s="64">
        <f t="shared" si="7"/>
        <v>54.566950616909686</v>
      </c>
    </row>
    <row r="174" spans="1:15" x14ac:dyDescent="0.45">
      <c r="A174" s="74" t="s">
        <v>166</v>
      </c>
      <c r="B174" s="96">
        <v>44695</v>
      </c>
      <c r="C174" s="74" t="s">
        <v>30</v>
      </c>
      <c r="D174" s="74" t="s">
        <v>31</v>
      </c>
      <c r="E174" s="95" t="s">
        <v>350</v>
      </c>
      <c r="F174" s="65">
        <v>2022</v>
      </c>
      <c r="G174" s="74" t="s">
        <v>88</v>
      </c>
      <c r="H174" s="60">
        <f>(B174-VLOOKUP(E174,Riders!$A$2:$D$3499,4,FALSE))/365</f>
        <v>24.345205479452055</v>
      </c>
      <c r="I174" s="74">
        <v>2</v>
      </c>
      <c r="J174" s="69">
        <f t="shared" si="6"/>
        <v>33.46</v>
      </c>
      <c r="K174" s="69">
        <v>11.754</v>
      </c>
      <c r="L174" s="69">
        <v>7.3669999999999991</v>
      </c>
      <c r="M174" s="69">
        <v>7.1020000000000003</v>
      </c>
      <c r="N174" s="69">
        <v>7.2370000000000019</v>
      </c>
      <c r="O174" s="64">
        <f t="shared" si="7"/>
        <v>53.795576808129105</v>
      </c>
    </row>
    <row r="175" spans="1:15" x14ac:dyDescent="0.45">
      <c r="A175" s="74" t="s">
        <v>166</v>
      </c>
      <c r="B175" s="96">
        <v>44695</v>
      </c>
      <c r="C175" s="74" t="s">
        <v>30</v>
      </c>
      <c r="D175" s="74" t="s">
        <v>31</v>
      </c>
      <c r="E175" s="95" t="s">
        <v>403</v>
      </c>
      <c r="F175" s="65">
        <v>2022</v>
      </c>
      <c r="G175" s="74" t="s">
        <v>61</v>
      </c>
      <c r="H175" s="60">
        <f>(B175-VLOOKUP(E175,Riders!$A$2:$D$3499,4,FALSE))/365</f>
        <v>25.17808219178082</v>
      </c>
      <c r="I175" s="74">
        <v>3</v>
      </c>
      <c r="J175" s="69">
        <f t="shared" si="6"/>
        <v>33.688000000000002</v>
      </c>
      <c r="K175" s="71">
        <v>11.896000000000001</v>
      </c>
      <c r="L175" s="71">
        <v>7.3729999999999984</v>
      </c>
      <c r="M175" s="71">
        <v>7.1140000000000008</v>
      </c>
      <c r="N175" s="71">
        <v>7.3050000000000033</v>
      </c>
      <c r="O175" s="64">
        <f t="shared" si="7"/>
        <v>53.431488957492277</v>
      </c>
    </row>
    <row r="176" spans="1:15" x14ac:dyDescent="0.45">
      <c r="A176" s="74" t="s">
        <v>166</v>
      </c>
      <c r="B176" s="96">
        <v>44695</v>
      </c>
      <c r="C176" s="74" t="s">
        <v>30</v>
      </c>
      <c r="D176" s="74" t="s">
        <v>31</v>
      </c>
      <c r="E176" s="95" t="s">
        <v>1950</v>
      </c>
      <c r="F176" s="65">
        <v>2022</v>
      </c>
      <c r="G176" s="74" t="s">
        <v>34</v>
      </c>
      <c r="H176" s="60">
        <f>(B176-VLOOKUP(E176,Riders!$A$2:$D$3499,4,FALSE))/365</f>
        <v>26.095890410958905</v>
      </c>
      <c r="I176" s="74">
        <v>4</v>
      </c>
      <c r="J176" s="69">
        <f t="shared" si="6"/>
        <v>33.811999999999998</v>
      </c>
      <c r="K176" s="69">
        <v>11.667</v>
      </c>
      <c r="L176" s="69">
        <v>7.4139999999999997</v>
      </c>
      <c r="M176" s="69">
        <v>7.222999999999999</v>
      </c>
      <c r="N176" s="69">
        <v>7.5079999999999991</v>
      </c>
      <c r="O176" s="64">
        <f t="shared" si="7"/>
        <v>53.235537678930562</v>
      </c>
    </row>
    <row r="177" spans="1:15" x14ac:dyDescent="0.45">
      <c r="A177" s="74" t="s">
        <v>166</v>
      </c>
      <c r="B177" s="96">
        <v>44695</v>
      </c>
      <c r="C177" s="74" t="s">
        <v>30</v>
      </c>
      <c r="D177" s="74" t="s">
        <v>31</v>
      </c>
      <c r="E177" s="95" t="s">
        <v>354</v>
      </c>
      <c r="F177" s="65">
        <v>2022</v>
      </c>
      <c r="G177" s="74" t="s">
        <v>121</v>
      </c>
      <c r="H177" s="60">
        <f>(B177-VLOOKUP(E177,Riders!$A$2:$D$3499,4,FALSE))/365</f>
        <v>26.772602739726029</v>
      </c>
      <c r="I177" s="74">
        <v>5</v>
      </c>
      <c r="J177" s="69">
        <f t="shared" si="6"/>
        <v>33.865000000000002</v>
      </c>
      <c r="K177" s="71">
        <v>12.166</v>
      </c>
      <c r="L177" s="71">
        <v>7.3689999999999998</v>
      </c>
      <c r="M177" s="71">
        <v>7.0910000000000011</v>
      </c>
      <c r="N177" s="71">
        <v>7.2390000000000008</v>
      </c>
      <c r="O177" s="64">
        <f t="shared" si="7"/>
        <v>53.15222205817215</v>
      </c>
    </row>
    <row r="178" spans="1:15" x14ac:dyDescent="0.45">
      <c r="A178" s="74" t="s">
        <v>166</v>
      </c>
      <c r="B178" s="96">
        <v>44695</v>
      </c>
      <c r="C178" s="74" t="s">
        <v>30</v>
      </c>
      <c r="D178" s="74" t="s">
        <v>31</v>
      </c>
      <c r="E178" s="95" t="s">
        <v>1954</v>
      </c>
      <c r="F178" s="65">
        <v>2022</v>
      </c>
      <c r="G178" s="74" t="s">
        <v>43</v>
      </c>
      <c r="H178" s="60" t="e">
        <f>(B178-VLOOKUP(E178,Riders!$A$2:$D$3499,4,FALSE))/365</f>
        <v>#N/A</v>
      </c>
      <c r="I178" s="74">
        <v>6</v>
      </c>
      <c r="J178" s="69">
        <f t="shared" si="6"/>
        <v>34.023000000000003</v>
      </c>
      <c r="K178" s="69">
        <v>12.013999999999999</v>
      </c>
      <c r="L178" s="69">
        <v>7.3300000000000018</v>
      </c>
      <c r="M178" s="69">
        <v>7.1839999999999966</v>
      </c>
      <c r="N178" s="69">
        <v>7.4950000000000054</v>
      </c>
      <c r="O178" s="64">
        <f t="shared" si="7"/>
        <v>52.905387531963669</v>
      </c>
    </row>
    <row r="179" spans="1:15" x14ac:dyDescent="0.45">
      <c r="A179" s="65" t="s">
        <v>166</v>
      </c>
      <c r="B179" s="66">
        <v>44695</v>
      </c>
      <c r="C179" s="65" t="s">
        <v>30</v>
      </c>
      <c r="D179" s="65" t="s">
        <v>31</v>
      </c>
      <c r="E179" s="65" t="s">
        <v>377</v>
      </c>
      <c r="F179" s="65">
        <v>2022</v>
      </c>
      <c r="G179" s="65" t="s">
        <v>43</v>
      </c>
      <c r="H179" s="60">
        <f>(B179-VLOOKUP(E179,Riders!$A$2:$D$3499,4,FALSE))/365</f>
        <v>25.063013698630137</v>
      </c>
      <c r="I179" s="65">
        <v>7</v>
      </c>
      <c r="J179" s="69">
        <f t="shared" si="6"/>
        <v>34.189</v>
      </c>
      <c r="K179" s="70">
        <v>11.875999999999999</v>
      </c>
      <c r="L179" s="71">
        <v>7.395999999999999</v>
      </c>
      <c r="M179" s="71">
        <v>7.3079999999999998</v>
      </c>
      <c r="N179" s="71">
        <v>7.6090000000000018</v>
      </c>
      <c r="O179" s="64">
        <f t="shared" si="7"/>
        <v>52.648512679516806</v>
      </c>
    </row>
    <row r="180" spans="1:15" x14ac:dyDescent="0.45">
      <c r="A180" s="65" t="s">
        <v>166</v>
      </c>
      <c r="B180" s="66">
        <v>44695</v>
      </c>
      <c r="C180" s="65" t="s">
        <v>30</v>
      </c>
      <c r="D180" s="65" t="s">
        <v>31</v>
      </c>
      <c r="E180" s="65" t="s">
        <v>492</v>
      </c>
      <c r="F180" s="65">
        <v>2022</v>
      </c>
      <c r="G180" s="65" t="s">
        <v>79</v>
      </c>
      <c r="H180" s="60">
        <f>(B180-VLOOKUP(E180,Riders!$A$2:$D$3499,4,FALSE))/365</f>
        <v>19.405479452054795</v>
      </c>
      <c r="I180" s="65">
        <v>8</v>
      </c>
      <c r="J180" s="69">
        <f t="shared" si="6"/>
        <v>34.523000000000003</v>
      </c>
      <c r="K180" s="68">
        <v>12.176</v>
      </c>
      <c r="L180" s="69">
        <v>7.520999999999999</v>
      </c>
      <c r="M180" s="69">
        <v>7.2989999999999986</v>
      </c>
      <c r="N180" s="69">
        <v>7.5270000000000046</v>
      </c>
      <c r="O180" s="64">
        <f t="shared" si="7"/>
        <v>52.139153607739765</v>
      </c>
    </row>
    <row r="181" spans="1:15" x14ac:dyDescent="0.45">
      <c r="A181" s="58" t="s">
        <v>199</v>
      </c>
      <c r="B181" s="59">
        <v>44674</v>
      </c>
      <c r="C181" s="58" t="s">
        <v>30</v>
      </c>
      <c r="D181" s="58" t="s">
        <v>245</v>
      </c>
      <c r="E181" s="58" t="s">
        <v>354</v>
      </c>
      <c r="F181" s="58">
        <v>2022</v>
      </c>
      <c r="G181" s="58" t="s">
        <v>121</v>
      </c>
      <c r="H181" s="60">
        <f>(B181-VLOOKUP(E181,Riders!$A$2:$D$3499,4,FALSE))/365</f>
        <v>26.715068493150685</v>
      </c>
      <c r="I181" s="58">
        <v>1</v>
      </c>
      <c r="J181" s="69">
        <f t="shared" si="6"/>
        <v>33.387</v>
      </c>
      <c r="K181" s="70">
        <v>11.887</v>
      </c>
      <c r="L181" s="71">
        <v>7.282</v>
      </c>
      <c r="M181" s="71">
        <v>7.0339999999999989</v>
      </c>
      <c r="N181" s="71">
        <v>7.1840000000000011</v>
      </c>
      <c r="O181" s="64">
        <f t="shared" si="7"/>
        <v>53.91319974840507</v>
      </c>
    </row>
    <row r="182" spans="1:15" x14ac:dyDescent="0.45">
      <c r="A182" s="58" t="s">
        <v>199</v>
      </c>
      <c r="B182" s="59">
        <v>44674</v>
      </c>
      <c r="C182" s="58" t="s">
        <v>30</v>
      </c>
      <c r="D182" s="58" t="s">
        <v>245</v>
      </c>
      <c r="E182" s="58" t="s">
        <v>1950</v>
      </c>
      <c r="F182" s="58">
        <v>2022</v>
      </c>
      <c r="G182" s="58" t="s">
        <v>34</v>
      </c>
      <c r="H182" s="60">
        <f>(B182-VLOOKUP(E182,Riders!$A$2:$D$3499,4,FALSE))/365</f>
        <v>26.038356164383561</v>
      </c>
      <c r="I182" s="58">
        <v>2</v>
      </c>
      <c r="J182" s="69">
        <f t="shared" si="6"/>
        <v>33.691000000000003</v>
      </c>
      <c r="K182" s="68">
        <v>11.731999999999999</v>
      </c>
      <c r="L182" s="69">
        <v>7.3820000000000006</v>
      </c>
      <c r="M182" s="69">
        <v>7.1839999999999966</v>
      </c>
      <c r="N182" s="69">
        <v>7.3930000000000042</v>
      </c>
      <c r="O182" s="64">
        <f t="shared" si="7"/>
        <v>53.42673117449764</v>
      </c>
    </row>
    <row r="183" spans="1:15" x14ac:dyDescent="0.45">
      <c r="A183" s="58" t="s">
        <v>199</v>
      </c>
      <c r="B183" s="59">
        <v>44674</v>
      </c>
      <c r="C183" s="58" t="s">
        <v>30</v>
      </c>
      <c r="D183" s="58" t="s">
        <v>245</v>
      </c>
      <c r="E183" s="58" t="s">
        <v>403</v>
      </c>
      <c r="F183" s="58">
        <v>2022</v>
      </c>
      <c r="G183" s="58" t="s">
        <v>61</v>
      </c>
      <c r="H183" s="60">
        <f>(B183-VLOOKUP(E183,Riders!$A$2:$D$3499,4,FALSE))/365</f>
        <v>25.12054794520548</v>
      </c>
      <c r="I183" s="58">
        <v>3</v>
      </c>
      <c r="J183" s="69">
        <f t="shared" si="6"/>
        <v>33.774000000000001</v>
      </c>
      <c r="K183" s="70">
        <v>12.031000000000001</v>
      </c>
      <c r="L183" s="71">
        <v>7.35</v>
      </c>
      <c r="M183" s="71">
        <v>7.1009999999999991</v>
      </c>
      <c r="N183" s="71">
        <v>7.2920000000000016</v>
      </c>
      <c r="O183" s="64">
        <f t="shared" si="7"/>
        <v>53.295434357790015</v>
      </c>
    </row>
    <row r="184" spans="1:15" x14ac:dyDescent="0.45">
      <c r="A184" s="58" t="s">
        <v>199</v>
      </c>
      <c r="B184" s="59">
        <v>44674</v>
      </c>
      <c r="C184" s="58" t="s">
        <v>30</v>
      </c>
      <c r="D184" s="58" t="s">
        <v>245</v>
      </c>
      <c r="E184" s="58" t="s">
        <v>400</v>
      </c>
      <c r="F184" s="58">
        <v>2022</v>
      </c>
      <c r="G184" s="58" t="s">
        <v>58</v>
      </c>
      <c r="H184" s="60">
        <f>(B184-VLOOKUP(E184,Riders!$A$2:$D$3499,4,FALSE))/365</f>
        <v>28.194520547945206</v>
      </c>
      <c r="I184" s="58">
        <v>4</v>
      </c>
      <c r="J184" s="69">
        <f t="shared" si="6"/>
        <v>33.779000000000003</v>
      </c>
      <c r="K184" s="68">
        <v>11.750999999999999</v>
      </c>
      <c r="L184" s="69">
        <v>7.4339999999999993</v>
      </c>
      <c r="M184" s="69">
        <v>7.1850000000000023</v>
      </c>
      <c r="N184" s="69">
        <v>7.4090000000000016</v>
      </c>
      <c r="O184" s="64">
        <f t="shared" si="7"/>
        <v>53.287545516445121</v>
      </c>
    </row>
    <row r="185" spans="1:15" x14ac:dyDescent="0.45">
      <c r="A185" s="58" t="s">
        <v>199</v>
      </c>
      <c r="B185" s="59">
        <v>44674</v>
      </c>
      <c r="C185" s="58" t="s">
        <v>30</v>
      </c>
      <c r="D185" s="58" t="s">
        <v>245</v>
      </c>
      <c r="E185" s="58" t="s">
        <v>387</v>
      </c>
      <c r="F185" s="58">
        <v>2022</v>
      </c>
      <c r="G185" s="58" t="s">
        <v>58</v>
      </c>
      <c r="H185" s="60">
        <f>(B185-VLOOKUP(E185,Riders!$A$2:$D$3499,4,FALSE))/365</f>
        <v>25.186301369863013</v>
      </c>
      <c r="I185" s="58">
        <v>5</v>
      </c>
      <c r="J185" s="69">
        <f t="shared" si="6"/>
        <v>33.847000000000001</v>
      </c>
      <c r="K185" s="70">
        <v>11.773</v>
      </c>
      <c r="L185" s="71">
        <v>7.3910000000000018</v>
      </c>
      <c r="M185" s="71">
        <v>7.2259999999999991</v>
      </c>
      <c r="N185" s="71">
        <v>7.4570000000000007</v>
      </c>
      <c r="O185" s="64">
        <f t="shared" si="7"/>
        <v>53.180488669601438</v>
      </c>
    </row>
    <row r="186" spans="1:15" x14ac:dyDescent="0.45">
      <c r="A186" s="58" t="s">
        <v>199</v>
      </c>
      <c r="B186" s="59">
        <v>44674</v>
      </c>
      <c r="C186" s="58" t="s">
        <v>30</v>
      </c>
      <c r="D186" s="58" t="s">
        <v>245</v>
      </c>
      <c r="E186" s="58" t="s">
        <v>350</v>
      </c>
      <c r="F186" s="58">
        <v>2022</v>
      </c>
      <c r="G186" s="58" t="s">
        <v>88</v>
      </c>
      <c r="H186" s="60">
        <f>(B186-VLOOKUP(E186,Riders!$A$2:$D$3499,4,FALSE))/365</f>
        <v>24.287671232876711</v>
      </c>
      <c r="I186" s="58">
        <v>6</v>
      </c>
      <c r="J186" s="69">
        <f t="shared" si="6"/>
        <v>33.89</v>
      </c>
      <c r="K186" s="68">
        <v>12.01</v>
      </c>
      <c r="L186" s="69">
        <v>7.4580000000000002</v>
      </c>
      <c r="M186" s="69">
        <v>7.1700000000000017</v>
      </c>
      <c r="N186" s="69">
        <v>7.2519999999999989</v>
      </c>
      <c r="O186" s="64">
        <f t="shared" si="7"/>
        <v>53.113012688108583</v>
      </c>
    </row>
    <row r="187" spans="1:15" x14ac:dyDescent="0.45">
      <c r="A187" s="58" t="s">
        <v>199</v>
      </c>
      <c r="B187" s="59">
        <v>44674</v>
      </c>
      <c r="C187" s="58" t="s">
        <v>30</v>
      </c>
      <c r="D187" s="58" t="s">
        <v>245</v>
      </c>
      <c r="E187" s="58" t="s">
        <v>405</v>
      </c>
      <c r="F187" s="58">
        <v>2022</v>
      </c>
      <c r="G187" s="58" t="s">
        <v>79</v>
      </c>
      <c r="H187" s="60">
        <f>(B187-VLOOKUP(E187,Riders!$A$2:$D$3499,4,FALSE))/365</f>
        <v>22.512328767123286</v>
      </c>
      <c r="I187" s="58">
        <v>7</v>
      </c>
      <c r="J187" s="69">
        <f t="shared" si="6"/>
        <v>34.094999999999999</v>
      </c>
      <c r="K187" s="70">
        <v>11.968999999999999</v>
      </c>
      <c r="L187" s="71">
        <v>7.4459999999999997</v>
      </c>
      <c r="M187" s="71">
        <v>7.2250000000000014</v>
      </c>
      <c r="N187" s="71">
        <v>7.4549999999999983</v>
      </c>
      <c r="O187" s="64">
        <f t="shared" si="7"/>
        <v>52.793664760228772</v>
      </c>
    </row>
    <row r="188" spans="1:15" x14ac:dyDescent="0.45">
      <c r="A188" s="58" t="s">
        <v>199</v>
      </c>
      <c r="B188" s="59">
        <v>44674</v>
      </c>
      <c r="C188" s="58" t="s">
        <v>30</v>
      </c>
      <c r="D188" s="58" t="s">
        <v>245</v>
      </c>
      <c r="E188" s="58" t="s">
        <v>492</v>
      </c>
      <c r="F188" s="58">
        <v>2022</v>
      </c>
      <c r="G188" s="58" t="s">
        <v>396</v>
      </c>
      <c r="H188" s="60">
        <f>(B188-VLOOKUP(E188,Riders!$A$2:$D$3499,4,FALSE))/365</f>
        <v>19.347945205479451</v>
      </c>
      <c r="I188" s="58">
        <v>8</v>
      </c>
      <c r="J188" s="69">
        <f t="shared" si="6"/>
        <v>34.106999999999999</v>
      </c>
      <c r="K188" s="68">
        <v>12.163</v>
      </c>
      <c r="L188" s="69">
        <v>7.3709999999999987</v>
      </c>
      <c r="M188" s="69">
        <v>7.18</v>
      </c>
      <c r="N188" s="69">
        <v>7.3930000000000007</v>
      </c>
      <c r="O188" s="64">
        <f t="shared" si="7"/>
        <v>52.775090157445689</v>
      </c>
    </row>
    <row r="189" spans="1:15" x14ac:dyDescent="0.45">
      <c r="A189" s="58" t="s">
        <v>199</v>
      </c>
      <c r="B189" s="59">
        <v>44674</v>
      </c>
      <c r="C189" s="58" t="s">
        <v>30</v>
      </c>
      <c r="D189" s="58" t="s">
        <v>245</v>
      </c>
      <c r="E189" s="58" t="s">
        <v>467</v>
      </c>
      <c r="F189" s="58">
        <v>2022</v>
      </c>
      <c r="G189" s="58" t="s">
        <v>91</v>
      </c>
      <c r="H189" s="60">
        <f>(B189-VLOOKUP(E189,Riders!$A$2:$D$3499,4,FALSE))/365</f>
        <v>39.227397260273975</v>
      </c>
      <c r="I189" s="58">
        <v>9</v>
      </c>
      <c r="J189" s="69">
        <f t="shared" si="6"/>
        <v>34.171999999999997</v>
      </c>
      <c r="K189" s="71">
        <v>12.025</v>
      </c>
      <c r="L189" s="71">
        <v>7.5319999999999983</v>
      </c>
      <c r="M189" s="71">
        <v>7.2490000000000023</v>
      </c>
      <c r="N189" s="71">
        <v>7.3659999999999961</v>
      </c>
      <c r="O189" s="64">
        <f t="shared" si="7"/>
        <v>52.674704436380665</v>
      </c>
    </row>
    <row r="190" spans="1:15" x14ac:dyDescent="0.45">
      <c r="A190" s="62" t="s">
        <v>199</v>
      </c>
      <c r="B190" s="97">
        <v>44674</v>
      </c>
      <c r="C190" s="62" t="s">
        <v>30</v>
      </c>
      <c r="D190" s="62" t="s">
        <v>245</v>
      </c>
      <c r="E190" s="62" t="s">
        <v>519</v>
      </c>
      <c r="F190" s="62">
        <v>2022</v>
      </c>
      <c r="G190" s="62" t="s">
        <v>91</v>
      </c>
      <c r="H190" s="60">
        <f>(B190-VLOOKUP(E190,Riders!$A$2:$D$3499,4,FALSE))/365</f>
        <v>19.010958904109589</v>
      </c>
      <c r="I190" s="62">
        <v>10</v>
      </c>
      <c r="J190" s="69">
        <f t="shared" si="6"/>
        <v>34.234999999999999</v>
      </c>
      <c r="K190" s="69">
        <v>12.08</v>
      </c>
      <c r="L190" s="69">
        <v>7.4689999999999994</v>
      </c>
      <c r="M190" s="69">
        <v>7.2439999999999998</v>
      </c>
      <c r="N190" s="69">
        <v>7.4420000000000002</v>
      </c>
      <c r="O190" s="64">
        <f t="shared" si="7"/>
        <v>52.577771286694905</v>
      </c>
    </row>
    <row r="191" spans="1:15" x14ac:dyDescent="0.45">
      <c r="A191" s="62" t="s">
        <v>199</v>
      </c>
      <c r="B191" s="97">
        <v>44674</v>
      </c>
      <c r="C191" s="62" t="s">
        <v>30</v>
      </c>
      <c r="D191" s="62" t="s">
        <v>245</v>
      </c>
      <c r="E191" s="62" t="s">
        <v>509</v>
      </c>
      <c r="F191" s="62">
        <v>2022</v>
      </c>
      <c r="G191" s="62" t="s">
        <v>396</v>
      </c>
      <c r="H191" s="60">
        <f>(B191-VLOOKUP(E191,Riders!$A$2:$D$3499,4,FALSE))/365</f>
        <v>23.156164383561645</v>
      </c>
      <c r="I191" s="62">
        <v>11</v>
      </c>
      <c r="J191" s="69">
        <f t="shared" si="6"/>
        <v>34.406999999999996</v>
      </c>
      <c r="K191" s="71">
        <v>11.922000000000001</v>
      </c>
      <c r="L191" s="71">
        <v>7.5229999999999997</v>
      </c>
      <c r="M191" s="71">
        <v>7.3470000000000013</v>
      </c>
      <c r="N191" s="71">
        <v>7.6149999999999949</v>
      </c>
      <c r="O191" s="64">
        <f t="shared" si="7"/>
        <v>52.31493591420351</v>
      </c>
    </row>
    <row r="192" spans="1:15" x14ac:dyDescent="0.45">
      <c r="A192" s="62" t="s">
        <v>199</v>
      </c>
      <c r="B192" s="97">
        <v>44674</v>
      </c>
      <c r="C192" s="62" t="s">
        <v>30</v>
      </c>
      <c r="D192" s="62" t="s">
        <v>245</v>
      </c>
      <c r="E192" s="62" t="s">
        <v>1949</v>
      </c>
      <c r="F192" s="62">
        <v>2022</v>
      </c>
      <c r="G192" s="62" t="s">
        <v>79</v>
      </c>
      <c r="H192" s="60">
        <f>(B192-VLOOKUP(E192,Riders!$A$2:$D$3499,4,FALSE))/365</f>
        <v>23.298630136986301</v>
      </c>
      <c r="I192" s="62">
        <v>12</v>
      </c>
      <c r="J192" s="69">
        <f t="shared" si="6"/>
        <v>34.47</v>
      </c>
      <c r="K192" s="69">
        <v>11.667999999999999</v>
      </c>
      <c r="L192" s="69">
        <v>7.5130000000000017</v>
      </c>
      <c r="M192" s="69">
        <v>7.4669999999999987</v>
      </c>
      <c r="N192" s="69">
        <v>7.8219999999999992</v>
      </c>
      <c r="O192" s="64">
        <f t="shared" si="7"/>
        <v>52.219321148825067</v>
      </c>
    </row>
    <row r="193" spans="1:15" x14ac:dyDescent="0.45">
      <c r="A193" s="62" t="s">
        <v>199</v>
      </c>
      <c r="B193" s="97">
        <v>44674</v>
      </c>
      <c r="C193" s="62" t="s">
        <v>30</v>
      </c>
      <c r="D193" s="62" t="s">
        <v>245</v>
      </c>
      <c r="E193" s="62" t="s">
        <v>470</v>
      </c>
      <c r="F193" s="62">
        <v>2022</v>
      </c>
      <c r="G193" s="62" t="s">
        <v>471</v>
      </c>
      <c r="H193" s="60">
        <f>(B193-VLOOKUP(E193,Riders!$A$2:$D$3499,4,FALSE))/365</f>
        <v>19.745205479452054</v>
      </c>
      <c r="I193" s="62">
        <v>13</v>
      </c>
      <c r="J193" s="69">
        <f t="shared" si="6"/>
        <v>34.691000000000003</v>
      </c>
      <c r="K193" s="71">
        <v>12.144</v>
      </c>
      <c r="L193" s="71">
        <v>7.5279999999999996</v>
      </c>
      <c r="M193" s="71">
        <v>7.3949999999999996</v>
      </c>
      <c r="N193" s="71">
        <v>7.6240000000000023</v>
      </c>
      <c r="O193" s="64">
        <f t="shared" si="7"/>
        <v>51.886656481508169</v>
      </c>
    </row>
    <row r="194" spans="1:15" x14ac:dyDescent="0.45">
      <c r="A194" s="62" t="s">
        <v>199</v>
      </c>
      <c r="B194" s="97">
        <v>44674</v>
      </c>
      <c r="C194" s="62" t="s">
        <v>30</v>
      </c>
      <c r="D194" s="62" t="s">
        <v>245</v>
      </c>
      <c r="E194" s="62" t="s">
        <v>448</v>
      </c>
      <c r="F194" s="62">
        <v>2022</v>
      </c>
      <c r="G194" s="62" t="s">
        <v>96</v>
      </c>
      <c r="H194" s="60">
        <f>(B194-VLOOKUP(E194,Riders!$A$2:$D$3499,4,FALSE))/365</f>
        <v>26.520547945205479</v>
      </c>
      <c r="I194" s="62">
        <v>14</v>
      </c>
      <c r="J194" s="69">
        <f t="shared" si="6"/>
        <v>34.729999999999997</v>
      </c>
      <c r="K194" s="69">
        <v>12.32</v>
      </c>
      <c r="L194" s="69">
        <v>7.5279999999999987</v>
      </c>
      <c r="M194" s="69">
        <v>7.3339999999999996</v>
      </c>
      <c r="N194" s="69">
        <v>7.5479999999999983</v>
      </c>
      <c r="O194" s="64">
        <f t="shared" si="7"/>
        <v>51.828390440541327</v>
      </c>
    </row>
    <row r="195" spans="1:15" x14ac:dyDescent="0.45">
      <c r="A195" s="62" t="s">
        <v>199</v>
      </c>
      <c r="B195" s="97">
        <v>44674</v>
      </c>
      <c r="C195" s="62" t="s">
        <v>30</v>
      </c>
      <c r="D195" s="62" t="s">
        <v>245</v>
      </c>
      <c r="E195" s="62" t="s">
        <v>474</v>
      </c>
      <c r="F195" s="62">
        <v>2022</v>
      </c>
      <c r="G195" s="62" t="s">
        <v>121</v>
      </c>
      <c r="H195" s="60">
        <f>(B195-VLOOKUP(E195,Riders!$A$2:$D$3499,4,FALSE))/365</f>
        <v>18.964383561643835</v>
      </c>
      <c r="I195" s="62">
        <v>15</v>
      </c>
      <c r="J195" s="69">
        <f t="shared" si="6"/>
        <v>35.015000000000001</v>
      </c>
      <c r="K195" s="71">
        <v>12.395</v>
      </c>
      <c r="L195" s="71">
        <v>7.6840000000000011</v>
      </c>
      <c r="M195" s="71">
        <v>7.4149999999999991</v>
      </c>
      <c r="N195" s="71">
        <v>7.5210000000000008</v>
      </c>
      <c r="O195" s="64">
        <f t="shared" si="7"/>
        <v>51.406540054262457</v>
      </c>
    </row>
    <row r="196" spans="1:15" x14ac:dyDescent="0.45">
      <c r="A196" s="62" t="s">
        <v>199</v>
      </c>
      <c r="B196" s="97">
        <v>44674</v>
      </c>
      <c r="C196" s="62" t="s">
        <v>30</v>
      </c>
      <c r="D196" s="62" t="s">
        <v>245</v>
      </c>
      <c r="E196" s="62" t="s">
        <v>472</v>
      </c>
      <c r="F196" s="62">
        <v>2022</v>
      </c>
      <c r="G196" s="62" t="s">
        <v>52</v>
      </c>
      <c r="H196" s="60">
        <f>(B196-VLOOKUP(E196,Riders!$A$2:$D$3499,4,FALSE))/365</f>
        <v>20.205479452054796</v>
      </c>
      <c r="I196" s="62">
        <v>16</v>
      </c>
      <c r="J196" s="69">
        <f t="shared" si="6"/>
        <v>35.520000000000003</v>
      </c>
      <c r="K196" s="69">
        <v>12.705</v>
      </c>
      <c r="L196" s="69">
        <v>7.7640000000000011</v>
      </c>
      <c r="M196" s="69">
        <v>7.4770000000000003</v>
      </c>
      <c r="N196" s="69">
        <v>7.5740000000000016</v>
      </c>
      <c r="O196" s="64">
        <f t="shared" si="7"/>
        <v>50.67567567567567</v>
      </c>
    </row>
    <row r="197" spans="1:15" x14ac:dyDescent="0.45">
      <c r="A197" s="62" t="s">
        <v>199</v>
      </c>
      <c r="B197" s="97">
        <v>44674</v>
      </c>
      <c r="C197" s="62" t="s">
        <v>30</v>
      </c>
      <c r="D197" s="62" t="s">
        <v>245</v>
      </c>
      <c r="E197" s="62" t="s">
        <v>475</v>
      </c>
      <c r="F197" s="62">
        <v>2022</v>
      </c>
      <c r="G197" s="62" t="s">
        <v>265</v>
      </c>
      <c r="H197" s="60">
        <f>(B197-VLOOKUP(E197,Riders!$A$2:$D$3499,4,FALSE))/365</f>
        <v>18.627397260273973</v>
      </c>
      <c r="I197" s="62">
        <v>17</v>
      </c>
      <c r="J197" s="69">
        <f t="shared" si="6"/>
        <v>35.573</v>
      </c>
      <c r="K197" s="71">
        <v>12.907</v>
      </c>
      <c r="L197" s="71">
        <v>7.6419999999999986</v>
      </c>
      <c r="M197" s="71">
        <v>7.3599999999999994</v>
      </c>
      <c r="N197" s="71">
        <v>7.6640000000000006</v>
      </c>
      <c r="O197" s="64">
        <f t="shared" si="7"/>
        <v>50.600174289489217</v>
      </c>
    </row>
    <row r="198" spans="1:15" x14ac:dyDescent="0.45">
      <c r="A198" s="62" t="s">
        <v>199</v>
      </c>
      <c r="B198" s="97">
        <v>44674</v>
      </c>
      <c r="C198" s="62" t="s">
        <v>30</v>
      </c>
      <c r="D198" s="62" t="s">
        <v>245</v>
      </c>
      <c r="E198" s="62" t="s">
        <v>463</v>
      </c>
      <c r="F198" s="62">
        <v>2022</v>
      </c>
      <c r="G198" s="62" t="s">
        <v>464</v>
      </c>
      <c r="H198" s="60">
        <f>(B198-VLOOKUP(E198,Riders!$A$2:$D$3499,4,FALSE))/365</f>
        <v>21.641095890410959</v>
      </c>
      <c r="I198" s="62">
        <v>18</v>
      </c>
      <c r="J198" s="69">
        <f t="shared" si="6"/>
        <v>36.878999999999998</v>
      </c>
      <c r="K198" s="69">
        <v>13.167</v>
      </c>
      <c r="L198" s="69">
        <v>7.9339999999999993</v>
      </c>
      <c r="M198" s="69">
        <v>7.7409999999999997</v>
      </c>
      <c r="N198" s="69">
        <v>8.036999999999999</v>
      </c>
      <c r="O198" s="64">
        <f t="shared" si="7"/>
        <v>48.808264866184011</v>
      </c>
    </row>
    <row r="199" spans="1:15" x14ac:dyDescent="0.45">
      <c r="A199" s="62" t="s">
        <v>199</v>
      </c>
      <c r="B199" s="97">
        <v>44674</v>
      </c>
      <c r="C199" s="62" t="s">
        <v>30</v>
      </c>
      <c r="D199" s="62" t="s">
        <v>245</v>
      </c>
      <c r="E199" s="62" t="s">
        <v>1952</v>
      </c>
      <c r="F199" s="62">
        <v>2022</v>
      </c>
      <c r="G199" s="62" t="s">
        <v>265</v>
      </c>
      <c r="H199" s="60">
        <f>(B199-VLOOKUP(E199,Riders!$A$2:$D$3499,4,FALSE))/365</f>
        <v>18.769863013698629</v>
      </c>
      <c r="I199" s="62">
        <v>19</v>
      </c>
      <c r="J199" s="69">
        <f t="shared" si="6"/>
        <v>37.316000000000003</v>
      </c>
      <c r="K199" s="71">
        <v>13.209</v>
      </c>
      <c r="L199" s="71">
        <v>8.0489999999999995</v>
      </c>
      <c r="M199" s="71">
        <v>7.8940000000000019</v>
      </c>
      <c r="N199" s="71">
        <v>8.1640000000000015</v>
      </c>
      <c r="O199" s="64">
        <f t="shared" si="7"/>
        <v>48.236681316325431</v>
      </c>
    </row>
    <row r="200" spans="1:15" x14ac:dyDescent="0.45">
      <c r="A200" s="62" t="s">
        <v>199</v>
      </c>
      <c r="B200" s="97">
        <v>44674</v>
      </c>
      <c r="C200" s="62" t="s">
        <v>30</v>
      </c>
      <c r="D200" s="62" t="s">
        <v>245</v>
      </c>
      <c r="E200" s="62" t="s">
        <v>1948</v>
      </c>
      <c r="F200" s="62">
        <v>2022</v>
      </c>
      <c r="G200" s="62" t="s">
        <v>491</v>
      </c>
      <c r="H200" s="60">
        <f>(B200-VLOOKUP(E200,Riders!$A$2:$D$3499,4,FALSE))/365</f>
        <v>20.663013698630138</v>
      </c>
      <c r="I200" s="62">
        <v>20</v>
      </c>
      <c r="J200" s="69">
        <f t="shared" si="6"/>
        <v>39.941000000000003</v>
      </c>
      <c r="K200" s="69">
        <v>14.391</v>
      </c>
      <c r="L200" s="69">
        <v>8.6429999999999989</v>
      </c>
      <c r="M200" s="69">
        <v>8.3230000000000004</v>
      </c>
      <c r="N200" s="69">
        <v>8.5840000000000032</v>
      </c>
      <c r="O200" s="64">
        <f t="shared" si="7"/>
        <v>45.066473047745419</v>
      </c>
    </row>
    <row r="201" spans="1:15" x14ac:dyDescent="0.45">
      <c r="A201" s="62" t="s">
        <v>199</v>
      </c>
      <c r="B201" s="97">
        <v>44674</v>
      </c>
      <c r="C201" s="62" t="s">
        <v>30</v>
      </c>
      <c r="D201" s="62" t="s">
        <v>245</v>
      </c>
      <c r="E201" s="62" t="s">
        <v>1962</v>
      </c>
      <c r="F201" s="62">
        <v>2022</v>
      </c>
      <c r="G201" s="62" t="s">
        <v>491</v>
      </c>
      <c r="H201" s="60">
        <f>(B201-VLOOKUP(E201,Riders!$A$2:$D$3499,4,FALSE))/365</f>
        <v>19.482191780821918</v>
      </c>
      <c r="I201" s="62">
        <v>21</v>
      </c>
      <c r="J201" s="69">
        <f t="shared" si="6"/>
        <v>40.180999999999997</v>
      </c>
      <c r="K201" s="71">
        <v>14.756</v>
      </c>
      <c r="L201" s="71">
        <v>8.4400000000000013</v>
      </c>
      <c r="M201" s="71">
        <v>8.3049999999999997</v>
      </c>
      <c r="N201" s="71">
        <v>8.6799999999999962</v>
      </c>
      <c r="O201" s="64">
        <f t="shared" si="7"/>
        <v>44.797292252557185</v>
      </c>
    </row>
    <row r="202" spans="1:15" x14ac:dyDescent="0.45">
      <c r="A202" s="74" t="s">
        <v>199</v>
      </c>
      <c r="B202" s="96">
        <v>44674</v>
      </c>
      <c r="C202" s="74" t="s">
        <v>30</v>
      </c>
      <c r="D202" s="74" t="s">
        <v>31</v>
      </c>
      <c r="E202" s="74" t="s">
        <v>354</v>
      </c>
      <c r="F202" s="74">
        <v>2022</v>
      </c>
      <c r="G202" s="74" t="s">
        <v>121</v>
      </c>
      <c r="H202" s="60">
        <f>(B202-VLOOKUP(E202,Riders!$A$2:$D$3499,4,FALSE))/365</f>
        <v>26.715068493150685</v>
      </c>
      <c r="I202" s="74">
        <v>1</v>
      </c>
      <c r="J202" s="69">
        <f t="shared" si="6"/>
        <v>33.472999999999999</v>
      </c>
      <c r="K202" s="69">
        <v>11.871</v>
      </c>
      <c r="L202" s="69">
        <v>7.2849999999999984</v>
      </c>
      <c r="M202" s="69">
        <v>7.0740000000000016</v>
      </c>
      <c r="N202" s="69">
        <v>7.2429999999999994</v>
      </c>
      <c r="O202" s="64">
        <f t="shared" si="7"/>
        <v>53.774684073731066</v>
      </c>
    </row>
    <row r="203" spans="1:15" x14ac:dyDescent="0.45">
      <c r="A203" s="74" t="s">
        <v>199</v>
      </c>
      <c r="B203" s="96">
        <v>44674</v>
      </c>
      <c r="C203" s="74" t="s">
        <v>30</v>
      </c>
      <c r="D203" s="74" t="s">
        <v>31</v>
      </c>
      <c r="E203" s="74" t="s">
        <v>403</v>
      </c>
      <c r="F203" s="74">
        <v>2022</v>
      </c>
      <c r="G203" s="74" t="s">
        <v>61</v>
      </c>
      <c r="H203" s="60">
        <f>(B203-VLOOKUP(E203,Riders!$A$2:$D$3499,4,FALSE))/365</f>
        <v>25.12054794520548</v>
      </c>
      <c r="I203" s="74">
        <v>2</v>
      </c>
      <c r="J203" s="69">
        <f t="shared" si="6"/>
        <v>33.850999999999999</v>
      </c>
      <c r="K203" s="71">
        <v>11.94</v>
      </c>
      <c r="L203" s="71">
        <v>7.3710000000000004</v>
      </c>
      <c r="M203" s="71">
        <v>7.1700000000000017</v>
      </c>
      <c r="N203" s="71">
        <v>7.3699999999999974</v>
      </c>
      <c r="O203" s="64">
        <f t="shared" si="7"/>
        <v>53.174204602522821</v>
      </c>
    </row>
    <row r="204" spans="1:15" x14ac:dyDescent="0.45">
      <c r="A204" s="74" t="s">
        <v>199</v>
      </c>
      <c r="B204" s="96">
        <v>44674</v>
      </c>
      <c r="C204" s="74" t="s">
        <v>30</v>
      </c>
      <c r="D204" s="74" t="s">
        <v>31</v>
      </c>
      <c r="E204" s="74" t="s">
        <v>1950</v>
      </c>
      <c r="F204" s="74">
        <v>2022</v>
      </c>
      <c r="G204" s="74" t="s">
        <v>34</v>
      </c>
      <c r="H204" s="60">
        <f>(B204-VLOOKUP(E204,Riders!$A$2:$D$3499,4,FALSE))/365</f>
        <v>26.038356164383561</v>
      </c>
      <c r="I204" s="74">
        <v>3</v>
      </c>
      <c r="J204" s="69">
        <f t="shared" si="6"/>
        <v>33.872999999999998</v>
      </c>
      <c r="K204" s="69">
        <v>11.722</v>
      </c>
      <c r="L204" s="69">
        <v>7.3890000000000011</v>
      </c>
      <c r="M204" s="69">
        <v>7.2530000000000001</v>
      </c>
      <c r="N204" s="69">
        <v>7.5089999999999968</v>
      </c>
      <c r="O204" s="64">
        <f t="shared" si="7"/>
        <v>53.139668762731382</v>
      </c>
    </row>
    <row r="205" spans="1:15" x14ac:dyDescent="0.45">
      <c r="A205" s="74" t="s">
        <v>199</v>
      </c>
      <c r="B205" s="96">
        <v>44674</v>
      </c>
      <c r="C205" s="74" t="s">
        <v>30</v>
      </c>
      <c r="D205" s="74" t="s">
        <v>31</v>
      </c>
      <c r="E205" s="74" t="s">
        <v>387</v>
      </c>
      <c r="F205" s="74">
        <v>2022</v>
      </c>
      <c r="G205" s="74" t="s">
        <v>58</v>
      </c>
      <c r="H205" s="60">
        <f>(B205-VLOOKUP(E205,Riders!$A$2:$D$3499,4,FALSE))/365</f>
        <v>25.186301369863013</v>
      </c>
      <c r="I205" s="74">
        <v>4</v>
      </c>
      <c r="J205" s="69">
        <f t="shared" si="6"/>
        <v>33.893000000000001</v>
      </c>
      <c r="K205" s="71">
        <v>11.702999999999999</v>
      </c>
      <c r="L205" s="71">
        <v>7.3949999999999996</v>
      </c>
      <c r="M205" s="71">
        <v>7.2520000000000016</v>
      </c>
      <c r="N205" s="71">
        <v>7.5429999999999993</v>
      </c>
      <c r="O205" s="64">
        <f t="shared" si="7"/>
        <v>53.108311450742043</v>
      </c>
    </row>
    <row r="206" spans="1:15" x14ac:dyDescent="0.45">
      <c r="A206" s="74" t="s">
        <v>199</v>
      </c>
      <c r="B206" s="96">
        <v>44674</v>
      </c>
      <c r="C206" s="74" t="s">
        <v>30</v>
      </c>
      <c r="D206" s="74" t="s">
        <v>31</v>
      </c>
      <c r="E206" s="74" t="s">
        <v>400</v>
      </c>
      <c r="F206" s="74">
        <v>2022</v>
      </c>
      <c r="G206" s="74" t="s">
        <v>58</v>
      </c>
      <c r="H206" s="60">
        <f>(B206-VLOOKUP(E206,Riders!$A$2:$D$3499,4,FALSE))/365</f>
        <v>28.194520547945206</v>
      </c>
      <c r="I206" s="74">
        <v>5</v>
      </c>
      <c r="J206" s="69">
        <f t="shared" si="6"/>
        <v>33.924999999999997</v>
      </c>
      <c r="K206" s="69">
        <v>11.798</v>
      </c>
      <c r="L206" s="69">
        <v>7.427999999999999</v>
      </c>
      <c r="M206" s="69">
        <v>7.2230000000000034</v>
      </c>
      <c r="N206" s="69">
        <v>7.4759999999999964</v>
      </c>
      <c r="O206" s="64">
        <f t="shared" si="7"/>
        <v>53.05821665438468</v>
      </c>
    </row>
    <row r="207" spans="1:15" x14ac:dyDescent="0.45">
      <c r="A207" s="74" t="s">
        <v>199</v>
      </c>
      <c r="B207" s="96">
        <v>44674</v>
      </c>
      <c r="C207" s="74" t="s">
        <v>30</v>
      </c>
      <c r="D207" s="74" t="s">
        <v>31</v>
      </c>
      <c r="E207" s="74" t="s">
        <v>350</v>
      </c>
      <c r="F207" s="74">
        <v>2022</v>
      </c>
      <c r="G207" s="74" t="s">
        <v>88</v>
      </c>
      <c r="H207" s="60">
        <f>(B207-VLOOKUP(E207,Riders!$A$2:$D$3499,4,FALSE))/365</f>
        <v>24.287671232876711</v>
      </c>
      <c r="I207" s="74">
        <v>6</v>
      </c>
      <c r="J207" s="69">
        <f t="shared" si="6"/>
        <v>34.143999999999998</v>
      </c>
      <c r="K207" s="71">
        <v>12.007</v>
      </c>
      <c r="L207" s="71">
        <v>7.5230000000000006</v>
      </c>
      <c r="M207" s="71">
        <v>7.2449999999999974</v>
      </c>
      <c r="N207" s="71">
        <v>7.3689999999999998</v>
      </c>
      <c r="O207" s="64">
        <f t="shared" si="7"/>
        <v>52.717900656044989</v>
      </c>
    </row>
    <row r="208" spans="1:15" x14ac:dyDescent="0.45">
      <c r="A208" s="74" t="s">
        <v>199</v>
      </c>
      <c r="B208" s="96">
        <v>44674</v>
      </c>
      <c r="C208" s="74" t="s">
        <v>30</v>
      </c>
      <c r="D208" s="74" t="s">
        <v>31</v>
      </c>
      <c r="E208" s="74" t="s">
        <v>405</v>
      </c>
      <c r="F208" s="74">
        <v>2022</v>
      </c>
      <c r="G208" s="74" t="s">
        <v>79</v>
      </c>
      <c r="H208" s="60">
        <f>(B208-VLOOKUP(E208,Riders!$A$2:$D$3499,4,FALSE))/365</f>
        <v>22.512328767123286</v>
      </c>
      <c r="I208" s="74">
        <v>7</v>
      </c>
      <c r="J208" s="69">
        <f t="shared" si="6"/>
        <v>34.185000000000002</v>
      </c>
      <c r="K208" s="69">
        <v>12.073</v>
      </c>
      <c r="L208" s="69">
        <v>7.4499999999999993</v>
      </c>
      <c r="M208" s="69">
        <v>7.2319999999999993</v>
      </c>
      <c r="N208" s="69">
        <v>7.4300000000000033</v>
      </c>
      <c r="O208" s="64">
        <f t="shared" si="7"/>
        <v>52.654673102237822</v>
      </c>
    </row>
    <row r="209" spans="1:15" x14ac:dyDescent="0.45">
      <c r="A209" s="74" t="s">
        <v>199</v>
      </c>
      <c r="B209" s="96">
        <v>44674</v>
      </c>
      <c r="C209" s="74" t="s">
        <v>30</v>
      </c>
      <c r="D209" s="74" t="s">
        <v>31</v>
      </c>
      <c r="E209" s="74" t="s">
        <v>492</v>
      </c>
      <c r="F209" s="74">
        <v>2022</v>
      </c>
      <c r="G209" s="74" t="s">
        <v>396</v>
      </c>
      <c r="H209" s="60">
        <f>(B209-VLOOKUP(E209,Riders!$A$2:$D$3499,4,FALSE))/365</f>
        <v>19.347945205479451</v>
      </c>
      <c r="I209" s="74">
        <v>8</v>
      </c>
      <c r="J209" s="69">
        <f t="shared" si="6"/>
        <v>34.540999999999997</v>
      </c>
      <c r="K209" s="71">
        <v>12.364000000000001</v>
      </c>
      <c r="L209" s="71">
        <v>7.4710000000000001</v>
      </c>
      <c r="M209" s="71">
        <v>7.2449999999999974</v>
      </c>
      <c r="N209" s="71">
        <v>7.4609999999999994</v>
      </c>
      <c r="O209" s="64">
        <f t="shared" si="7"/>
        <v>52.111982860947862</v>
      </c>
    </row>
    <row r="210" spans="1:15" x14ac:dyDescent="0.45">
      <c r="A210" s="62" t="s">
        <v>244</v>
      </c>
      <c r="B210" s="97">
        <v>44492</v>
      </c>
      <c r="C210" s="62" t="s">
        <v>103</v>
      </c>
      <c r="D210" s="62" t="s">
        <v>245</v>
      </c>
      <c r="E210" s="62" t="s">
        <v>351</v>
      </c>
      <c r="F210" s="62">
        <v>2021</v>
      </c>
      <c r="G210" s="62" t="s">
        <v>257</v>
      </c>
      <c r="H210" s="60">
        <f>(B210-VLOOKUP(E210,Riders!$A$2:$D$3499,4,FALSE))/365</f>
        <v>28.731506849315068</v>
      </c>
      <c r="I210" s="62">
        <v>1</v>
      </c>
      <c r="J210" s="69">
        <f t="shared" si="6"/>
        <v>33.183</v>
      </c>
      <c r="K210" s="69">
        <v>11.709</v>
      </c>
      <c r="L210" s="69">
        <v>7.2680000000000007</v>
      </c>
      <c r="M210" s="69">
        <v>7.0330000000000013</v>
      </c>
      <c r="N210" s="69">
        <v>7.1729999999999983</v>
      </c>
      <c r="O210" s="64">
        <f t="shared" si="7"/>
        <v>54.244643341470031</v>
      </c>
    </row>
    <row r="211" spans="1:15" x14ac:dyDescent="0.45">
      <c r="A211" s="62" t="s">
        <v>244</v>
      </c>
      <c r="B211" s="97">
        <v>44492</v>
      </c>
      <c r="C211" s="62" t="s">
        <v>103</v>
      </c>
      <c r="D211" s="62" t="s">
        <v>245</v>
      </c>
      <c r="E211" s="62" t="s">
        <v>410</v>
      </c>
      <c r="F211" s="62">
        <v>2021</v>
      </c>
      <c r="G211" s="62" t="s">
        <v>88</v>
      </c>
      <c r="H211" s="60">
        <f>(B211-VLOOKUP(E211,Riders!$A$2:$D$3499,4,FALSE))/365</f>
        <v>21.80821917808219</v>
      </c>
      <c r="I211" s="62">
        <v>2</v>
      </c>
      <c r="J211" s="69">
        <f t="shared" si="6"/>
        <v>33.357999999999997</v>
      </c>
      <c r="K211" s="71">
        <v>12.108000000000001</v>
      </c>
      <c r="L211" s="71">
        <v>7.3030000000000008</v>
      </c>
      <c r="M211" s="71">
        <v>6.9349999999999987</v>
      </c>
      <c r="N211" s="71">
        <v>7.0119999999999969</v>
      </c>
      <c r="O211" s="64">
        <f t="shared" si="7"/>
        <v>53.960069548534086</v>
      </c>
    </row>
    <row r="212" spans="1:15" x14ac:dyDescent="0.45">
      <c r="A212" s="62" t="s">
        <v>244</v>
      </c>
      <c r="B212" s="97">
        <v>44492</v>
      </c>
      <c r="C212" s="62" t="s">
        <v>103</v>
      </c>
      <c r="D212" s="62" t="s">
        <v>245</v>
      </c>
      <c r="E212" s="62" t="s">
        <v>352</v>
      </c>
      <c r="F212" s="62">
        <v>2021</v>
      </c>
      <c r="G212" s="62" t="s">
        <v>257</v>
      </c>
      <c r="H212" s="60">
        <f>(B212-VLOOKUP(E212,Riders!$A$2:$D$3499,4,FALSE))/365</f>
        <v>27.010958904109589</v>
      </c>
      <c r="I212" s="62">
        <v>3</v>
      </c>
      <c r="J212" s="69">
        <f t="shared" si="6"/>
        <v>33.369</v>
      </c>
      <c r="K212" s="69">
        <v>11.577999999999999</v>
      </c>
      <c r="L212" s="69">
        <v>7.3090000000000011</v>
      </c>
      <c r="M212" s="69">
        <v>7.1389999999999993</v>
      </c>
      <c r="N212" s="69">
        <v>7.343</v>
      </c>
      <c r="O212" s="64">
        <f t="shared" si="7"/>
        <v>53.942281758518384</v>
      </c>
    </row>
    <row r="213" spans="1:15" x14ac:dyDescent="0.45">
      <c r="A213" s="62" t="s">
        <v>244</v>
      </c>
      <c r="B213" s="97">
        <v>44492</v>
      </c>
      <c r="C213" s="62" t="s">
        <v>103</v>
      </c>
      <c r="D213" s="62" t="s">
        <v>245</v>
      </c>
      <c r="E213" s="62" t="s">
        <v>403</v>
      </c>
      <c r="F213" s="62">
        <v>2021</v>
      </c>
      <c r="G213" s="62" t="s">
        <v>61</v>
      </c>
      <c r="H213" s="60">
        <f>(B213-VLOOKUP(E213,Riders!$A$2:$D$3499,4,FALSE))/365</f>
        <v>24.621917808219177</v>
      </c>
      <c r="I213" s="62">
        <v>4</v>
      </c>
      <c r="J213" s="69">
        <f t="shared" ref="J213:J276" si="8">SUM(K213:N213)</f>
        <v>33.374000000000002</v>
      </c>
      <c r="K213" s="71">
        <v>11.682</v>
      </c>
      <c r="L213" s="71">
        <v>7.3510000000000009</v>
      </c>
      <c r="M213" s="71">
        <v>7.0969999999999978</v>
      </c>
      <c r="N213" s="71">
        <v>7.2440000000000033</v>
      </c>
      <c r="O213" s="64">
        <f t="shared" ref="O213:O276" si="9">3.6*500/(J213)</f>
        <v>53.934200275663684</v>
      </c>
    </row>
    <row r="214" spans="1:15" x14ac:dyDescent="0.45">
      <c r="A214" s="62" t="s">
        <v>244</v>
      </c>
      <c r="B214" s="97">
        <v>44492</v>
      </c>
      <c r="C214" s="62" t="s">
        <v>103</v>
      </c>
      <c r="D214" s="62" t="s">
        <v>245</v>
      </c>
      <c r="E214" s="62" t="s">
        <v>350</v>
      </c>
      <c r="F214" s="62">
        <v>2021</v>
      </c>
      <c r="G214" s="62" t="s">
        <v>88</v>
      </c>
      <c r="H214" s="60">
        <f>(B214-VLOOKUP(E214,Riders!$A$2:$D$3499,4,FALSE))/365</f>
        <v>23.789041095890411</v>
      </c>
      <c r="I214" s="62">
        <v>5</v>
      </c>
      <c r="J214" s="69">
        <f t="shared" si="8"/>
        <v>33.438000000000002</v>
      </c>
      <c r="K214" s="69">
        <v>11.878</v>
      </c>
      <c r="L214" s="69">
        <v>7.3539999999999992</v>
      </c>
      <c r="M214" s="69">
        <v>7.0399999999999991</v>
      </c>
      <c r="N214" s="69">
        <v>7.1660000000000039</v>
      </c>
      <c r="O214" s="64">
        <f t="shared" si="9"/>
        <v>53.830970751839224</v>
      </c>
    </row>
    <row r="215" spans="1:15" x14ac:dyDescent="0.45">
      <c r="A215" s="62" t="s">
        <v>244</v>
      </c>
      <c r="B215" s="97">
        <v>44492</v>
      </c>
      <c r="C215" s="62" t="s">
        <v>103</v>
      </c>
      <c r="D215" s="62" t="s">
        <v>245</v>
      </c>
      <c r="E215" s="62" t="s">
        <v>354</v>
      </c>
      <c r="F215" s="62">
        <v>2021</v>
      </c>
      <c r="G215" s="62" t="s">
        <v>121</v>
      </c>
      <c r="H215" s="60">
        <f>(B215-VLOOKUP(E215,Riders!$A$2:$D$3499,4,FALSE))/365</f>
        <v>26.216438356164385</v>
      </c>
      <c r="I215" s="62">
        <v>6</v>
      </c>
      <c r="J215" s="69">
        <f t="shared" si="8"/>
        <v>33.552</v>
      </c>
      <c r="K215" s="71">
        <v>11.930999999999999</v>
      </c>
      <c r="L215" s="71">
        <v>7.3040000000000003</v>
      </c>
      <c r="M215" s="71">
        <v>7.0659999999999989</v>
      </c>
      <c r="N215" s="71">
        <v>7.2510000000000012</v>
      </c>
      <c r="O215" s="64">
        <f t="shared" si="9"/>
        <v>53.648068669527895</v>
      </c>
    </row>
    <row r="216" spans="1:15" x14ac:dyDescent="0.45">
      <c r="A216" s="62" t="s">
        <v>244</v>
      </c>
      <c r="B216" s="97">
        <v>44492</v>
      </c>
      <c r="C216" s="62" t="s">
        <v>103</v>
      </c>
      <c r="D216" s="62" t="s">
        <v>245</v>
      </c>
      <c r="E216" s="62" t="s">
        <v>454</v>
      </c>
      <c r="F216" s="62">
        <v>2021</v>
      </c>
      <c r="G216" s="62" t="s">
        <v>257</v>
      </c>
      <c r="H216" s="60" t="e">
        <f>(B216-VLOOKUP(E216,Riders!$A$2:$D$3499,4,FALSE))/365</f>
        <v>#N/A</v>
      </c>
      <c r="I216" s="62">
        <v>7</v>
      </c>
      <c r="J216" s="69">
        <f t="shared" si="8"/>
        <v>33.659999999999997</v>
      </c>
      <c r="K216" s="69">
        <v>11.651999999999999</v>
      </c>
      <c r="L216" s="69">
        <v>7.4079999999999986</v>
      </c>
      <c r="M216" s="69">
        <v>7.2390000000000008</v>
      </c>
      <c r="N216" s="69">
        <v>7.3609999999999971</v>
      </c>
      <c r="O216" s="64">
        <f t="shared" si="9"/>
        <v>53.475935828877013</v>
      </c>
    </row>
    <row r="217" spans="1:15" x14ac:dyDescent="0.45">
      <c r="A217" s="62" t="s">
        <v>244</v>
      </c>
      <c r="B217" s="97">
        <v>44492</v>
      </c>
      <c r="C217" s="62" t="s">
        <v>103</v>
      </c>
      <c r="D217" s="62" t="s">
        <v>245</v>
      </c>
      <c r="E217" s="62" t="s">
        <v>453</v>
      </c>
      <c r="F217" s="62">
        <v>2021</v>
      </c>
      <c r="G217" s="62" t="s">
        <v>88</v>
      </c>
      <c r="H217" s="60">
        <f>(B217-VLOOKUP(E217,Riders!$A$2:$D$3499,4,FALSE))/365</f>
        <v>20.652054794520549</v>
      </c>
      <c r="I217" s="62">
        <v>8</v>
      </c>
      <c r="J217" s="69">
        <f t="shared" si="8"/>
        <v>34.673999999999999</v>
      </c>
      <c r="K217" s="71">
        <v>12.353999999999999</v>
      </c>
      <c r="L217" s="71">
        <v>7.5439999999999996</v>
      </c>
      <c r="M217" s="71">
        <v>7.3159999999999989</v>
      </c>
      <c r="N217" s="71">
        <v>7.4600000000000009</v>
      </c>
      <c r="O217" s="64">
        <f t="shared" si="9"/>
        <v>51.912095518255754</v>
      </c>
    </row>
    <row r="218" spans="1:15" x14ac:dyDescent="0.45">
      <c r="A218" s="58" t="s">
        <v>244</v>
      </c>
      <c r="B218" s="59">
        <v>44492</v>
      </c>
      <c r="C218" s="58" t="s">
        <v>103</v>
      </c>
      <c r="D218" s="62" t="s">
        <v>245</v>
      </c>
      <c r="E218" s="62" t="s">
        <v>387</v>
      </c>
      <c r="F218" s="58">
        <v>2021</v>
      </c>
      <c r="G218" s="62" t="s">
        <v>58</v>
      </c>
      <c r="H218" s="60">
        <f>(B218-VLOOKUP(E218,Riders!$A$2:$D$3499,4,FALSE))/365</f>
        <v>24.687671232876713</v>
      </c>
      <c r="I218" s="62">
        <v>9</v>
      </c>
      <c r="J218" s="69">
        <f t="shared" si="8"/>
        <v>34.832000000000001</v>
      </c>
      <c r="K218" s="69">
        <v>12.051</v>
      </c>
      <c r="L218" s="69">
        <v>7.6259999999999986</v>
      </c>
      <c r="M218" s="69">
        <v>7.4570000000000007</v>
      </c>
      <c r="N218" s="69">
        <v>7.6980000000000004</v>
      </c>
      <c r="O218" s="64">
        <f t="shared" si="9"/>
        <v>51.676619200734955</v>
      </c>
    </row>
    <row r="219" spans="1:15" x14ac:dyDescent="0.45">
      <c r="A219" s="58" t="s">
        <v>244</v>
      </c>
      <c r="B219" s="59">
        <v>44492</v>
      </c>
      <c r="C219" s="58" t="s">
        <v>103</v>
      </c>
      <c r="D219" s="62" t="s">
        <v>245</v>
      </c>
      <c r="E219" s="62" t="s">
        <v>368</v>
      </c>
      <c r="F219" s="58">
        <v>2021</v>
      </c>
      <c r="G219" s="62" t="s">
        <v>131</v>
      </c>
      <c r="H219" s="60">
        <f>(B219-VLOOKUP(E219,Riders!$A$2:$D$3499,4,FALSE))/365</f>
        <v>33.271232876712325</v>
      </c>
      <c r="I219" s="62">
        <v>10</v>
      </c>
      <c r="J219" s="69">
        <f t="shared" si="8"/>
        <v>35.337000000000003</v>
      </c>
      <c r="K219" s="71">
        <v>12.807</v>
      </c>
      <c r="L219" s="71">
        <v>7.6229999999999993</v>
      </c>
      <c r="M219" s="71">
        <v>7.3620000000000019</v>
      </c>
      <c r="N219" s="71">
        <v>7.5450000000000017</v>
      </c>
      <c r="O219" s="64">
        <f t="shared" si="9"/>
        <v>50.938110196111722</v>
      </c>
    </row>
    <row r="220" spans="1:15" x14ac:dyDescent="0.45">
      <c r="A220" s="58" t="s">
        <v>244</v>
      </c>
      <c r="B220" s="59">
        <v>44492</v>
      </c>
      <c r="C220" s="58" t="s">
        <v>103</v>
      </c>
      <c r="D220" s="62" t="s">
        <v>245</v>
      </c>
      <c r="E220" s="62" t="s">
        <v>459</v>
      </c>
      <c r="F220" s="58">
        <v>2021</v>
      </c>
      <c r="G220" s="62" t="s">
        <v>143</v>
      </c>
      <c r="H220" s="60">
        <f>(B220-VLOOKUP(E220,Riders!$A$2:$D$3499,4,FALSE))/365</f>
        <v>18.443835616438356</v>
      </c>
      <c r="I220" s="62">
        <v>11</v>
      </c>
      <c r="J220" s="69">
        <f t="shared" si="8"/>
        <v>35.575000000000003</v>
      </c>
      <c r="K220" s="69">
        <v>12.478</v>
      </c>
      <c r="L220" s="69">
        <v>7.5980000000000008</v>
      </c>
      <c r="M220" s="69">
        <v>7.5470000000000006</v>
      </c>
      <c r="N220" s="69">
        <v>7.9520000000000017</v>
      </c>
      <c r="O220" s="64">
        <f t="shared" si="9"/>
        <v>50.597329585382987</v>
      </c>
    </row>
    <row r="221" spans="1:15" x14ac:dyDescent="0.45">
      <c r="A221" s="58" t="s">
        <v>244</v>
      </c>
      <c r="B221" s="59">
        <v>44492</v>
      </c>
      <c r="C221" s="58" t="s">
        <v>103</v>
      </c>
      <c r="D221" s="62" t="s">
        <v>245</v>
      </c>
      <c r="E221" s="62" t="s">
        <v>462</v>
      </c>
      <c r="F221" s="58">
        <v>2021</v>
      </c>
      <c r="G221" s="62" t="s">
        <v>115</v>
      </c>
      <c r="H221" s="60">
        <f>(B221-VLOOKUP(E221,Riders!$A$2:$D$3499,4,FALSE))/365</f>
        <v>20.734246575342464</v>
      </c>
      <c r="I221" s="62">
        <v>12</v>
      </c>
      <c r="J221" s="69">
        <f t="shared" si="8"/>
        <v>35.661999999999999</v>
      </c>
      <c r="K221" s="71">
        <v>12.456</v>
      </c>
      <c r="L221" s="71">
        <v>7.7199999999999989</v>
      </c>
      <c r="M221" s="71">
        <v>7.6070000000000029</v>
      </c>
      <c r="N221" s="71">
        <v>7.8789999999999978</v>
      </c>
      <c r="O221" s="64">
        <f t="shared" si="9"/>
        <v>50.473893780494649</v>
      </c>
    </row>
    <row r="222" spans="1:15" x14ac:dyDescent="0.45">
      <c r="A222" s="58" t="s">
        <v>244</v>
      </c>
      <c r="B222" s="59">
        <v>44492</v>
      </c>
      <c r="C222" s="58" t="s">
        <v>103</v>
      </c>
      <c r="D222" s="62" t="s">
        <v>245</v>
      </c>
      <c r="E222" s="62" t="s">
        <v>474</v>
      </c>
      <c r="F222" s="58">
        <v>2021</v>
      </c>
      <c r="G222" s="62" t="s">
        <v>121</v>
      </c>
      <c r="H222" s="60">
        <f>(B222-VLOOKUP(E222,Riders!$A$2:$D$3499,4,FALSE))/365</f>
        <v>18.465753424657535</v>
      </c>
      <c r="I222" s="62">
        <v>13</v>
      </c>
      <c r="J222" s="69">
        <f t="shared" si="8"/>
        <v>36.29</v>
      </c>
      <c r="K222" s="69">
        <v>12.897</v>
      </c>
      <c r="L222" s="69">
        <v>7.918000000000001</v>
      </c>
      <c r="M222" s="69">
        <v>7.6449999999999996</v>
      </c>
      <c r="N222" s="69">
        <v>7.8299999999999983</v>
      </c>
      <c r="O222" s="64">
        <f t="shared" si="9"/>
        <v>49.600440892807939</v>
      </c>
    </row>
    <row r="223" spans="1:15" x14ac:dyDescent="0.45">
      <c r="A223" s="58" t="s">
        <v>244</v>
      </c>
      <c r="B223" s="59">
        <v>44492</v>
      </c>
      <c r="C223" s="58" t="s">
        <v>103</v>
      </c>
      <c r="D223" s="62" t="s">
        <v>245</v>
      </c>
      <c r="E223" s="62" t="s">
        <v>532</v>
      </c>
      <c r="F223" s="58">
        <v>2021</v>
      </c>
      <c r="G223" s="62" t="s">
        <v>491</v>
      </c>
      <c r="H223" s="60">
        <f>(B223-VLOOKUP(E223,Riders!$A$2:$D$3499,4,FALSE))/365</f>
        <v>22.608219178082191</v>
      </c>
      <c r="I223" s="62">
        <v>14</v>
      </c>
      <c r="J223" s="69">
        <f t="shared" si="8"/>
        <v>38.779000000000003</v>
      </c>
      <c r="K223" s="71">
        <v>14.183</v>
      </c>
      <c r="L223" s="71">
        <v>8.3260000000000005</v>
      </c>
      <c r="M223" s="71">
        <v>8.009999999999998</v>
      </c>
      <c r="N223" s="71">
        <v>8.2600000000000051</v>
      </c>
      <c r="O223" s="64">
        <f t="shared" si="9"/>
        <v>46.416875112818786</v>
      </c>
    </row>
    <row r="224" spans="1:15" x14ac:dyDescent="0.45">
      <c r="A224" s="65" t="s">
        <v>244</v>
      </c>
      <c r="B224" s="66">
        <v>44492</v>
      </c>
      <c r="C224" s="65" t="s">
        <v>103</v>
      </c>
      <c r="D224" s="74" t="s">
        <v>31</v>
      </c>
      <c r="E224" s="74" t="s">
        <v>410</v>
      </c>
      <c r="F224" s="65">
        <v>2021</v>
      </c>
      <c r="G224" s="74" t="s">
        <v>88</v>
      </c>
      <c r="H224" s="60">
        <f>(B224-VLOOKUP(E224,Riders!$A$2:$D$3499,4,FALSE))/365</f>
        <v>21.80821917808219</v>
      </c>
      <c r="I224" s="74">
        <v>1</v>
      </c>
      <c r="J224" s="69">
        <f t="shared" si="8"/>
        <v>33.057000000000002</v>
      </c>
      <c r="K224" s="69">
        <v>11.901</v>
      </c>
      <c r="L224" s="69">
        <v>7.1580000000000013</v>
      </c>
      <c r="M224" s="69">
        <v>6.9589999999999996</v>
      </c>
      <c r="N224" s="69">
        <v>7.0390000000000006</v>
      </c>
      <c r="O224" s="64">
        <f t="shared" si="9"/>
        <v>54.45140212360468</v>
      </c>
    </row>
    <row r="225" spans="1:15" x14ac:dyDescent="0.45">
      <c r="A225" s="65" t="s">
        <v>244</v>
      </c>
      <c r="B225" s="66">
        <v>44492</v>
      </c>
      <c r="C225" s="65" t="s">
        <v>103</v>
      </c>
      <c r="D225" s="74" t="s">
        <v>31</v>
      </c>
      <c r="E225" s="74" t="s">
        <v>351</v>
      </c>
      <c r="F225" s="65">
        <v>2021</v>
      </c>
      <c r="G225" s="74" t="s">
        <v>257</v>
      </c>
      <c r="H225" s="60">
        <f>(B225-VLOOKUP(E225,Riders!$A$2:$D$3499,4,FALSE))/365</f>
        <v>28.731506849315068</v>
      </c>
      <c r="I225" s="74">
        <v>2</v>
      </c>
      <c r="J225" s="69">
        <f t="shared" si="8"/>
        <v>33.162999999999997</v>
      </c>
      <c r="K225" s="71">
        <v>11.683</v>
      </c>
      <c r="L225" s="71">
        <v>7.3030000000000008</v>
      </c>
      <c r="M225" s="71">
        <v>7.0329999999999977</v>
      </c>
      <c r="N225" s="71">
        <v>7.1439999999999984</v>
      </c>
      <c r="O225" s="64">
        <f t="shared" si="9"/>
        <v>54.277357295781449</v>
      </c>
    </row>
    <row r="226" spans="1:15" x14ac:dyDescent="0.45">
      <c r="A226" s="65" t="s">
        <v>244</v>
      </c>
      <c r="B226" s="66">
        <v>44492</v>
      </c>
      <c r="C226" s="65" t="s">
        <v>103</v>
      </c>
      <c r="D226" s="74" t="s">
        <v>31</v>
      </c>
      <c r="E226" s="74" t="s">
        <v>352</v>
      </c>
      <c r="F226" s="65">
        <v>2021</v>
      </c>
      <c r="G226" s="74" t="s">
        <v>257</v>
      </c>
      <c r="H226" s="60">
        <f>(B226-VLOOKUP(E226,Riders!$A$2:$D$3499,4,FALSE))/365</f>
        <v>27.010958904109589</v>
      </c>
      <c r="I226" s="74">
        <v>3</v>
      </c>
      <c r="J226" s="69">
        <f t="shared" si="8"/>
        <v>33.164000000000001</v>
      </c>
      <c r="K226" s="69">
        <v>11.448</v>
      </c>
      <c r="L226" s="69">
        <v>7.2689999999999984</v>
      </c>
      <c r="M226" s="69">
        <v>7.0970000000000013</v>
      </c>
      <c r="N226" s="69">
        <v>7.3500000000000014</v>
      </c>
      <c r="O226" s="64">
        <f t="shared" si="9"/>
        <v>54.27572066095766</v>
      </c>
    </row>
    <row r="227" spans="1:15" x14ac:dyDescent="0.45">
      <c r="A227" s="65" t="s">
        <v>244</v>
      </c>
      <c r="B227" s="66">
        <v>44492</v>
      </c>
      <c r="C227" s="65" t="s">
        <v>103</v>
      </c>
      <c r="D227" s="74" t="s">
        <v>31</v>
      </c>
      <c r="E227" s="74" t="s">
        <v>350</v>
      </c>
      <c r="F227" s="65">
        <v>2021</v>
      </c>
      <c r="G227" s="74" t="s">
        <v>88</v>
      </c>
      <c r="H227" s="60">
        <f>(B227-VLOOKUP(E227,Riders!$A$2:$D$3499,4,FALSE))/365</f>
        <v>23.789041095890411</v>
      </c>
      <c r="I227" s="74">
        <v>4</v>
      </c>
      <c r="J227" s="69">
        <f t="shared" si="8"/>
        <v>33.177</v>
      </c>
      <c r="K227" s="71">
        <v>11.657</v>
      </c>
      <c r="L227" s="71">
        <v>7.2789999999999999</v>
      </c>
      <c r="M227" s="71">
        <v>7.0450000000000017</v>
      </c>
      <c r="N227" s="71">
        <v>7.195999999999998</v>
      </c>
      <c r="O227" s="64">
        <f t="shared" si="9"/>
        <v>54.254453386382131</v>
      </c>
    </row>
    <row r="228" spans="1:15" x14ac:dyDescent="0.45">
      <c r="A228" s="65" t="s">
        <v>244</v>
      </c>
      <c r="B228" s="66">
        <v>44492</v>
      </c>
      <c r="C228" s="65" t="s">
        <v>103</v>
      </c>
      <c r="D228" s="74" t="s">
        <v>31</v>
      </c>
      <c r="E228" s="74" t="s">
        <v>403</v>
      </c>
      <c r="F228" s="65">
        <v>2021</v>
      </c>
      <c r="G228" s="74" t="s">
        <v>61</v>
      </c>
      <c r="H228" s="60">
        <f>(B228-VLOOKUP(E228,Riders!$A$2:$D$3499,4,FALSE))/365</f>
        <v>24.621917808219177</v>
      </c>
      <c r="I228" s="74">
        <v>5</v>
      </c>
      <c r="J228" s="69">
        <f t="shared" si="8"/>
        <v>33.299999999999997</v>
      </c>
      <c r="K228" s="69">
        <v>11.635999999999999</v>
      </c>
      <c r="L228" s="69">
        <v>7.3160000000000034</v>
      </c>
      <c r="M228" s="69">
        <v>7.1069999999999993</v>
      </c>
      <c r="N228" s="69">
        <v>7.2409999999999961</v>
      </c>
      <c r="O228" s="64">
        <f t="shared" si="9"/>
        <v>54.054054054054056</v>
      </c>
    </row>
    <row r="229" spans="1:15" x14ac:dyDescent="0.45">
      <c r="A229" s="65" t="s">
        <v>244</v>
      </c>
      <c r="B229" s="66">
        <v>44492</v>
      </c>
      <c r="C229" s="65" t="s">
        <v>103</v>
      </c>
      <c r="D229" s="74" t="s">
        <v>31</v>
      </c>
      <c r="E229" s="74" t="s">
        <v>454</v>
      </c>
      <c r="F229" s="65">
        <v>2021</v>
      </c>
      <c r="G229" s="74" t="s">
        <v>257</v>
      </c>
      <c r="H229" s="60" t="e">
        <f>(B229-VLOOKUP(E229,Riders!$A$2:$D$3499,4,FALSE))/365</f>
        <v>#N/A</v>
      </c>
      <c r="I229" s="74">
        <v>6</v>
      </c>
      <c r="J229" s="69">
        <f t="shared" si="8"/>
        <v>33.337000000000003</v>
      </c>
      <c r="K229" s="71">
        <v>11.467000000000001</v>
      </c>
      <c r="L229" s="71">
        <v>7.3399999999999981</v>
      </c>
      <c r="M229" s="71">
        <v>7.1970000000000027</v>
      </c>
      <c r="N229" s="71">
        <v>7.333000000000002</v>
      </c>
      <c r="O229" s="64">
        <f t="shared" si="9"/>
        <v>53.994060653328127</v>
      </c>
    </row>
    <row r="230" spans="1:15" x14ac:dyDescent="0.45">
      <c r="A230" s="65" t="s">
        <v>244</v>
      </c>
      <c r="B230" s="66">
        <v>44492</v>
      </c>
      <c r="C230" s="65" t="s">
        <v>103</v>
      </c>
      <c r="D230" s="74" t="s">
        <v>31</v>
      </c>
      <c r="E230" s="74" t="s">
        <v>354</v>
      </c>
      <c r="F230" s="65">
        <v>2021</v>
      </c>
      <c r="G230" s="74" t="s">
        <v>121</v>
      </c>
      <c r="H230" s="60">
        <f>(B230-VLOOKUP(E230,Riders!$A$2:$D$3499,4,FALSE))/365</f>
        <v>26.216438356164385</v>
      </c>
      <c r="I230" s="74">
        <v>7</v>
      </c>
      <c r="J230" s="69">
        <f t="shared" si="8"/>
        <v>33.545999999999999</v>
      </c>
      <c r="K230" s="69">
        <v>11.952999999999999</v>
      </c>
      <c r="L230" s="69">
        <v>7.2939999999999996</v>
      </c>
      <c r="M230" s="69">
        <v>7.0509999999999984</v>
      </c>
      <c r="N230" s="69">
        <v>7.2480000000000011</v>
      </c>
      <c r="O230" s="64">
        <f t="shared" si="9"/>
        <v>53.657664103022718</v>
      </c>
    </row>
    <row r="231" spans="1:15" x14ac:dyDescent="0.45">
      <c r="A231" s="65" t="s">
        <v>244</v>
      </c>
      <c r="B231" s="66">
        <v>44492</v>
      </c>
      <c r="C231" s="65" t="s">
        <v>103</v>
      </c>
      <c r="D231" s="74" t="s">
        <v>31</v>
      </c>
      <c r="E231" s="74" t="s">
        <v>453</v>
      </c>
      <c r="F231" s="65">
        <v>2021</v>
      </c>
      <c r="G231" s="74" t="s">
        <v>88</v>
      </c>
      <c r="H231" s="60">
        <f>(B231-VLOOKUP(E231,Riders!$A$2:$D$3499,4,FALSE))/365</f>
        <v>20.652054794520549</v>
      </c>
      <c r="I231" s="74">
        <v>8</v>
      </c>
      <c r="J231" s="69">
        <f t="shared" si="8"/>
        <v>34.814</v>
      </c>
      <c r="K231" s="71">
        <v>12.365</v>
      </c>
      <c r="L231" s="71">
        <v>7.5980000000000008</v>
      </c>
      <c r="M231" s="71">
        <v>7.3310000000000004</v>
      </c>
      <c r="N231" s="71">
        <v>7.52</v>
      </c>
      <c r="O231" s="64">
        <f t="shared" si="9"/>
        <v>51.703337737691733</v>
      </c>
    </row>
    <row r="232" spans="1:15" x14ac:dyDescent="0.45">
      <c r="A232" s="58" t="s">
        <v>229</v>
      </c>
      <c r="B232" s="59">
        <v>44450</v>
      </c>
      <c r="C232" s="58" t="s">
        <v>30</v>
      </c>
      <c r="D232" s="62" t="s">
        <v>245</v>
      </c>
      <c r="E232" s="62" t="s">
        <v>354</v>
      </c>
      <c r="F232" s="58">
        <v>2021</v>
      </c>
      <c r="G232" s="62" t="s">
        <v>121</v>
      </c>
      <c r="H232" s="60">
        <f>(B232-VLOOKUP(E232,Riders!$A$2:$D$3499,4,FALSE))/365</f>
        <v>26.101369863013698</v>
      </c>
      <c r="I232" s="62">
        <v>1</v>
      </c>
      <c r="J232" s="69">
        <f t="shared" si="8"/>
        <v>33.119999999999997</v>
      </c>
      <c r="K232" s="69">
        <v>11.837</v>
      </c>
      <c r="L232" s="69">
        <v>7.2680000000000007</v>
      </c>
      <c r="M232" s="69">
        <v>6.9199999999999982</v>
      </c>
      <c r="N232" s="69">
        <v>7.0949999999999989</v>
      </c>
      <c r="O232" s="64">
        <f t="shared" si="9"/>
        <v>54.347826086956523</v>
      </c>
    </row>
    <row r="233" spans="1:15" x14ac:dyDescent="0.45">
      <c r="A233" s="58" t="s">
        <v>229</v>
      </c>
      <c r="B233" s="59">
        <v>44450</v>
      </c>
      <c r="C233" s="58" t="s">
        <v>30</v>
      </c>
      <c r="D233" s="62" t="s">
        <v>245</v>
      </c>
      <c r="E233" s="62" t="s">
        <v>346</v>
      </c>
      <c r="F233" s="58">
        <v>2021</v>
      </c>
      <c r="G233" s="62" t="s">
        <v>52</v>
      </c>
      <c r="H233" s="60">
        <f>(B233-VLOOKUP(E233,Riders!$A$2:$D$3499,4,FALSE))/365</f>
        <v>22.391780821917809</v>
      </c>
      <c r="I233" s="62">
        <v>2</v>
      </c>
      <c r="J233" s="69">
        <f t="shared" si="8"/>
        <v>34.235999999999997</v>
      </c>
      <c r="K233" s="71">
        <v>12.298</v>
      </c>
      <c r="L233" s="71">
        <v>7.4629999999999992</v>
      </c>
      <c r="M233" s="71">
        <v>7.1950000000000003</v>
      </c>
      <c r="N233" s="71">
        <v>7.2799999999999976</v>
      </c>
      <c r="O233" s="64">
        <f t="shared" si="9"/>
        <v>52.576235541535233</v>
      </c>
    </row>
    <row r="234" spans="1:15" x14ac:dyDescent="0.45">
      <c r="A234" s="58" t="s">
        <v>229</v>
      </c>
      <c r="B234" s="59">
        <v>44450</v>
      </c>
      <c r="C234" s="58" t="s">
        <v>30</v>
      </c>
      <c r="D234" s="62" t="s">
        <v>245</v>
      </c>
      <c r="E234" s="62" t="s">
        <v>474</v>
      </c>
      <c r="F234" s="58">
        <v>2021</v>
      </c>
      <c r="G234" s="62" t="s">
        <v>121</v>
      </c>
      <c r="H234" s="60">
        <f>(B234-VLOOKUP(E234,Riders!$A$2:$D$3499,4,FALSE))/365</f>
        <v>18.350684931506848</v>
      </c>
      <c r="I234" s="62">
        <v>3</v>
      </c>
      <c r="J234" s="69">
        <f t="shared" si="8"/>
        <v>34.966000000000001</v>
      </c>
      <c r="K234" s="69">
        <v>12.682</v>
      </c>
      <c r="L234" s="69">
        <v>7.6109999999999989</v>
      </c>
      <c r="M234" s="69">
        <v>7.2950000000000017</v>
      </c>
      <c r="N234" s="69">
        <v>7.3780000000000001</v>
      </c>
      <c r="O234" s="64">
        <f t="shared" si="9"/>
        <v>51.478579191214322</v>
      </c>
    </row>
    <row r="235" spans="1:15" x14ac:dyDescent="0.45">
      <c r="A235" s="58" t="s">
        <v>229</v>
      </c>
      <c r="B235" s="59">
        <v>44450</v>
      </c>
      <c r="C235" s="58" t="s">
        <v>30</v>
      </c>
      <c r="D235" s="62" t="s">
        <v>245</v>
      </c>
      <c r="E235" s="62" t="s">
        <v>439</v>
      </c>
      <c r="F235" s="58">
        <v>2021</v>
      </c>
      <c r="G235" s="62" t="s">
        <v>265</v>
      </c>
      <c r="H235" s="60">
        <f>(B235-VLOOKUP(E235,Riders!$A$2:$D$3499,4,FALSE))/365</f>
        <v>23.657534246575342</v>
      </c>
      <c r="I235" s="62">
        <v>4</v>
      </c>
      <c r="J235" s="69">
        <f t="shared" si="8"/>
        <v>35.08</v>
      </c>
      <c r="K235" s="71">
        <v>12.955</v>
      </c>
      <c r="L235" s="71">
        <v>7.51</v>
      </c>
      <c r="M235" s="71">
        <v>7.2910000000000004</v>
      </c>
      <c r="N235" s="71">
        <v>7.3239999999999981</v>
      </c>
      <c r="O235" s="64">
        <f t="shared" si="9"/>
        <v>51.311288483466363</v>
      </c>
    </row>
    <row r="236" spans="1:15" x14ac:dyDescent="0.45">
      <c r="A236" s="58" t="s">
        <v>229</v>
      </c>
      <c r="B236" s="59">
        <v>44450</v>
      </c>
      <c r="C236" s="58" t="s">
        <v>30</v>
      </c>
      <c r="D236" s="62" t="s">
        <v>245</v>
      </c>
      <c r="E236" s="62" t="s">
        <v>462</v>
      </c>
      <c r="F236" s="58">
        <v>2021</v>
      </c>
      <c r="G236" s="62" t="s">
        <v>115</v>
      </c>
      <c r="H236" s="60">
        <f>(B236-VLOOKUP(E236,Riders!$A$2:$D$3499,4,FALSE))/365</f>
        <v>20.61917808219178</v>
      </c>
      <c r="I236" s="62">
        <v>5</v>
      </c>
      <c r="J236" s="69">
        <f t="shared" si="8"/>
        <v>35.445999999999998</v>
      </c>
      <c r="K236" s="69">
        <v>12.577999999999999</v>
      </c>
      <c r="L236" s="69">
        <v>7.6389999999999993</v>
      </c>
      <c r="M236" s="69">
        <v>7.5080000000000027</v>
      </c>
      <c r="N236" s="69">
        <v>7.7209999999999974</v>
      </c>
      <c r="O236" s="64">
        <f t="shared" si="9"/>
        <v>50.781470405687529</v>
      </c>
    </row>
    <row r="237" spans="1:15" x14ac:dyDescent="0.45">
      <c r="A237" s="58" t="s">
        <v>229</v>
      </c>
      <c r="B237" s="59">
        <v>44450</v>
      </c>
      <c r="C237" s="58" t="s">
        <v>30</v>
      </c>
      <c r="D237" s="62" t="s">
        <v>245</v>
      </c>
      <c r="E237" s="62" t="s">
        <v>447</v>
      </c>
      <c r="F237" s="58">
        <v>2021</v>
      </c>
      <c r="G237" s="62" t="s">
        <v>58</v>
      </c>
      <c r="H237" s="60">
        <f>(B237-VLOOKUP(E237,Riders!$A$2:$D$3499,4,FALSE))/365</f>
        <v>21.238356164383561</v>
      </c>
      <c r="I237" s="62">
        <v>6</v>
      </c>
      <c r="J237" s="69">
        <f t="shared" si="8"/>
        <v>35.648000000000003</v>
      </c>
      <c r="K237" s="71">
        <v>12.747999999999999</v>
      </c>
      <c r="L237" s="71">
        <v>7.7999999999999989</v>
      </c>
      <c r="M237" s="71">
        <v>7.4910000000000032</v>
      </c>
      <c r="N237" s="71">
        <v>7.6090000000000018</v>
      </c>
      <c r="O237" s="64">
        <f t="shared" si="9"/>
        <v>50.493716337522436</v>
      </c>
    </row>
    <row r="238" spans="1:15" x14ac:dyDescent="0.45">
      <c r="A238" s="58" t="s">
        <v>229</v>
      </c>
      <c r="B238" s="59">
        <v>44450</v>
      </c>
      <c r="C238" s="58" t="s">
        <v>30</v>
      </c>
      <c r="D238" s="62" t="s">
        <v>245</v>
      </c>
      <c r="E238" s="62" t="s">
        <v>1946</v>
      </c>
      <c r="F238" s="58">
        <v>2021</v>
      </c>
      <c r="G238" s="62" t="s">
        <v>265</v>
      </c>
      <c r="H238" s="60">
        <f>(B238-VLOOKUP(E238,Riders!$A$2:$D$3499,4,FALSE))/365</f>
        <v>20.476712328767125</v>
      </c>
      <c r="I238" s="62">
        <v>7</v>
      </c>
      <c r="J238" s="69">
        <f t="shared" si="8"/>
        <v>36.917999999999999</v>
      </c>
      <c r="K238" s="69">
        <v>13.528</v>
      </c>
      <c r="L238" s="69">
        <v>8.0170000000000012</v>
      </c>
      <c r="M238" s="69">
        <v>7.625</v>
      </c>
      <c r="N238" s="69">
        <v>7.7479999999999984</v>
      </c>
      <c r="O238" s="64">
        <f t="shared" si="9"/>
        <v>48.756704046806433</v>
      </c>
    </row>
    <row r="239" spans="1:15" x14ac:dyDescent="0.45">
      <c r="A239" s="58" t="s">
        <v>229</v>
      </c>
      <c r="B239" s="59">
        <v>44450</v>
      </c>
      <c r="C239" s="58" t="s">
        <v>30</v>
      </c>
      <c r="D239" s="62" t="s">
        <v>245</v>
      </c>
      <c r="E239" s="62" t="s">
        <v>463</v>
      </c>
      <c r="F239" s="58">
        <v>2021</v>
      </c>
      <c r="G239" s="62" t="s">
        <v>464</v>
      </c>
      <c r="H239" s="60">
        <f>(B239-VLOOKUP(E239,Riders!$A$2:$D$3499,4,FALSE))/365</f>
        <v>21.027397260273972</v>
      </c>
      <c r="I239" s="62">
        <v>8</v>
      </c>
      <c r="J239" s="69">
        <f t="shared" si="8"/>
        <v>37.354999999999997</v>
      </c>
      <c r="K239" s="71">
        <v>13.381</v>
      </c>
      <c r="L239" s="71">
        <v>7.9809999999999981</v>
      </c>
      <c r="M239" s="71">
        <v>7.833000000000002</v>
      </c>
      <c r="N239" s="71">
        <v>8.1599999999999966</v>
      </c>
      <c r="O239" s="64">
        <f t="shared" si="9"/>
        <v>48.186320439030922</v>
      </c>
    </row>
    <row r="240" spans="1:15" x14ac:dyDescent="0.45">
      <c r="A240" s="58" t="s">
        <v>229</v>
      </c>
      <c r="B240" s="59">
        <v>44450</v>
      </c>
      <c r="C240" s="58" t="s">
        <v>30</v>
      </c>
      <c r="D240" s="62" t="s">
        <v>245</v>
      </c>
      <c r="E240" s="62" t="s">
        <v>1945</v>
      </c>
      <c r="F240" s="58">
        <v>2021</v>
      </c>
      <c r="G240" s="62" t="s">
        <v>96</v>
      </c>
      <c r="H240" s="60">
        <f>(B240-VLOOKUP(E240,Riders!$A$2:$D$3499,4,FALSE))/365</f>
        <v>22.517808219178082</v>
      </c>
      <c r="I240" s="62">
        <v>9</v>
      </c>
      <c r="J240" s="69">
        <f t="shared" si="8"/>
        <v>37.758000000000003</v>
      </c>
      <c r="K240" s="69">
        <v>13.739000000000001</v>
      </c>
      <c r="L240" s="69">
        <v>8.093</v>
      </c>
      <c r="M240" s="69">
        <v>8.0990000000000002</v>
      </c>
      <c r="N240" s="69">
        <v>7.8270000000000017</v>
      </c>
      <c r="O240" s="64">
        <f t="shared" si="9"/>
        <v>47.672016526299061</v>
      </c>
    </row>
    <row r="241" spans="1:15" x14ac:dyDescent="0.45">
      <c r="A241" s="58" t="s">
        <v>229</v>
      </c>
      <c r="B241" s="59">
        <v>44450</v>
      </c>
      <c r="C241" s="58" t="s">
        <v>30</v>
      </c>
      <c r="D241" s="62" t="s">
        <v>245</v>
      </c>
      <c r="E241" s="62" t="s">
        <v>95</v>
      </c>
      <c r="F241" s="58">
        <v>2021</v>
      </c>
      <c r="G241" s="62" t="s">
        <v>96</v>
      </c>
      <c r="H241" s="60">
        <f>(B241-VLOOKUP(E241,Riders!$A$2:$D$3499,4,FALSE))/365</f>
        <v>20.257534246575343</v>
      </c>
      <c r="I241" s="62">
        <v>10</v>
      </c>
      <c r="J241" s="69">
        <f t="shared" si="8"/>
        <v>37.987000000000002</v>
      </c>
      <c r="K241" s="71">
        <v>13.926</v>
      </c>
      <c r="L241" s="71">
        <v>8.2960000000000012</v>
      </c>
      <c r="M241" s="71">
        <v>7.9349999999999987</v>
      </c>
      <c r="N241" s="71">
        <v>7.8300000000000018</v>
      </c>
      <c r="O241" s="64">
        <f t="shared" si="9"/>
        <v>47.384631584489426</v>
      </c>
    </row>
    <row r="242" spans="1:15" x14ac:dyDescent="0.45">
      <c r="A242" s="58" t="s">
        <v>229</v>
      </c>
      <c r="B242" s="59">
        <v>44450</v>
      </c>
      <c r="C242" s="58" t="s">
        <v>30</v>
      </c>
      <c r="D242" s="62" t="s">
        <v>245</v>
      </c>
      <c r="E242" s="62" t="s">
        <v>1962</v>
      </c>
      <c r="F242" s="58">
        <v>2021</v>
      </c>
      <c r="G242" s="62" t="s">
        <v>491</v>
      </c>
      <c r="H242" s="60">
        <f>(B242-VLOOKUP(E242,Riders!$A$2:$D$3499,4,FALSE))/365</f>
        <v>18.86849315068493</v>
      </c>
      <c r="I242" s="62">
        <v>11</v>
      </c>
      <c r="J242" s="69">
        <f t="shared" si="8"/>
        <v>39.451000000000001</v>
      </c>
      <c r="K242" s="69">
        <v>14.196</v>
      </c>
      <c r="L242" s="69">
        <v>8.5009999999999994</v>
      </c>
      <c r="M242" s="69">
        <v>8.2780000000000022</v>
      </c>
      <c r="N242" s="69">
        <v>8.4759999999999991</v>
      </c>
      <c r="O242" s="64">
        <f t="shared" si="9"/>
        <v>45.626219867683965</v>
      </c>
    </row>
    <row r="243" spans="1:15" x14ac:dyDescent="0.45">
      <c r="A243" s="58" t="s">
        <v>229</v>
      </c>
      <c r="B243" s="59">
        <v>44450</v>
      </c>
      <c r="C243" s="58" t="s">
        <v>30</v>
      </c>
      <c r="D243" s="62" t="s">
        <v>245</v>
      </c>
      <c r="E243" s="62" t="s">
        <v>1948</v>
      </c>
      <c r="F243" s="58">
        <v>2021</v>
      </c>
      <c r="G243" s="62" t="s">
        <v>491</v>
      </c>
      <c r="H243" s="60">
        <f>(B243-VLOOKUP(E243,Riders!$A$2:$D$3499,4,FALSE))/365</f>
        <v>20.049315068493151</v>
      </c>
      <c r="I243" s="62">
        <v>12</v>
      </c>
      <c r="J243" s="69">
        <f t="shared" si="8"/>
        <v>40.890999999999998</v>
      </c>
      <c r="K243" s="71">
        <v>15.002000000000001</v>
      </c>
      <c r="L243" s="71">
        <v>8.7819999999999983</v>
      </c>
      <c r="M243" s="71">
        <v>8.5399999999999991</v>
      </c>
      <c r="N243" s="71">
        <v>8.5670000000000002</v>
      </c>
      <c r="O243" s="64">
        <f t="shared" si="9"/>
        <v>44.019466386246364</v>
      </c>
    </row>
    <row r="244" spans="1:15" x14ac:dyDescent="0.45">
      <c r="A244" s="65" t="s">
        <v>229</v>
      </c>
      <c r="B244" s="66">
        <v>44450</v>
      </c>
      <c r="C244" s="65" t="s">
        <v>30</v>
      </c>
      <c r="D244" s="74" t="s">
        <v>31</v>
      </c>
      <c r="E244" s="74" t="s">
        <v>354</v>
      </c>
      <c r="F244" s="65">
        <v>2021</v>
      </c>
      <c r="G244" s="62" t="s">
        <v>121</v>
      </c>
      <c r="H244" s="60">
        <f>(B244-VLOOKUP(E244,Riders!$A$2:$D$3499,4,FALSE))/365</f>
        <v>26.101369863013698</v>
      </c>
      <c r="I244" s="74">
        <v>1</v>
      </c>
      <c r="J244" s="69">
        <f t="shared" si="8"/>
        <v>33.232999999999997</v>
      </c>
      <c r="K244" s="69">
        <v>11.762</v>
      </c>
      <c r="L244" s="69">
        <v>7.338000000000001</v>
      </c>
      <c r="M244" s="69">
        <v>6.9379999999999988</v>
      </c>
      <c r="N244" s="69">
        <v>7.1949999999999967</v>
      </c>
      <c r="O244" s="64">
        <f t="shared" si="9"/>
        <v>54.163030722474652</v>
      </c>
    </row>
    <row r="245" spans="1:15" x14ac:dyDescent="0.45">
      <c r="A245" s="65" t="s">
        <v>229</v>
      </c>
      <c r="B245" s="66">
        <v>44450</v>
      </c>
      <c r="C245" s="65" t="s">
        <v>30</v>
      </c>
      <c r="D245" s="74" t="s">
        <v>31</v>
      </c>
      <c r="E245" s="74" t="s">
        <v>346</v>
      </c>
      <c r="F245" s="65">
        <v>2021</v>
      </c>
      <c r="G245" s="62" t="s">
        <v>52</v>
      </c>
      <c r="H245" s="60">
        <f>(B245-VLOOKUP(E245,Riders!$A$2:$D$3499,4,FALSE))/365</f>
        <v>22.391780821917809</v>
      </c>
      <c r="I245" s="74">
        <v>2</v>
      </c>
      <c r="J245" s="69">
        <f t="shared" si="8"/>
        <v>34.506</v>
      </c>
      <c r="K245" s="71">
        <v>12.462</v>
      </c>
      <c r="L245" s="71">
        <v>7.5770000000000017</v>
      </c>
      <c r="M245" s="71">
        <v>7.1759999999999984</v>
      </c>
      <c r="N245" s="71">
        <v>7.2910000000000004</v>
      </c>
      <c r="O245" s="64">
        <f t="shared" si="9"/>
        <v>52.164840897235266</v>
      </c>
    </row>
    <row r="246" spans="1:15" x14ac:dyDescent="0.45">
      <c r="A246" s="65" t="s">
        <v>229</v>
      </c>
      <c r="B246" s="66">
        <v>44450</v>
      </c>
      <c r="C246" s="65" t="s">
        <v>30</v>
      </c>
      <c r="D246" s="74" t="s">
        <v>31</v>
      </c>
      <c r="E246" s="74" t="s">
        <v>447</v>
      </c>
      <c r="F246" s="65">
        <v>2021</v>
      </c>
      <c r="G246" s="62" t="s">
        <v>58</v>
      </c>
      <c r="H246" s="60">
        <f>(B246-VLOOKUP(E246,Riders!$A$2:$D$3499,4,FALSE))/365</f>
        <v>21.238356164383561</v>
      </c>
      <c r="I246" s="74">
        <v>3</v>
      </c>
      <c r="J246" s="69">
        <f t="shared" si="8"/>
        <v>34.954999999999998</v>
      </c>
      <c r="K246" s="69">
        <v>12.367000000000001</v>
      </c>
      <c r="L246" s="69">
        <v>7.7169999999999987</v>
      </c>
      <c r="M246" s="69">
        <v>7.3449999999999989</v>
      </c>
      <c r="N246" s="69">
        <v>7.5259999999999998</v>
      </c>
      <c r="O246" s="64">
        <f t="shared" si="9"/>
        <v>51.494779001573455</v>
      </c>
    </row>
    <row r="247" spans="1:15" x14ac:dyDescent="0.45">
      <c r="A247" s="65" t="s">
        <v>229</v>
      </c>
      <c r="B247" s="66">
        <v>44450</v>
      </c>
      <c r="C247" s="65" t="s">
        <v>30</v>
      </c>
      <c r="D247" s="74" t="s">
        <v>31</v>
      </c>
      <c r="E247" s="74" t="s">
        <v>474</v>
      </c>
      <c r="F247" s="65">
        <v>2021</v>
      </c>
      <c r="G247" s="62" t="s">
        <v>121</v>
      </c>
      <c r="H247" s="60">
        <f>(B247-VLOOKUP(E247,Riders!$A$2:$D$3499,4,FALSE))/365</f>
        <v>18.350684931506848</v>
      </c>
      <c r="I247" s="74">
        <v>4</v>
      </c>
      <c r="J247" s="69">
        <f t="shared" si="8"/>
        <v>35.128</v>
      </c>
      <c r="K247" s="71">
        <v>12.569000000000001</v>
      </c>
      <c r="L247" s="71">
        <v>7.7319999999999984</v>
      </c>
      <c r="M247" s="71">
        <v>7.3170000000000002</v>
      </c>
      <c r="N247" s="71">
        <v>7.5100000000000016</v>
      </c>
      <c r="O247" s="64">
        <f t="shared" si="9"/>
        <v>51.241175130949671</v>
      </c>
    </row>
    <row r="248" spans="1:15" x14ac:dyDescent="0.45">
      <c r="A248" s="65" t="s">
        <v>229</v>
      </c>
      <c r="B248" s="66">
        <v>44450</v>
      </c>
      <c r="C248" s="65" t="s">
        <v>30</v>
      </c>
      <c r="D248" s="74" t="s">
        <v>31</v>
      </c>
      <c r="E248" s="74" t="s">
        <v>462</v>
      </c>
      <c r="F248" s="65">
        <v>2021</v>
      </c>
      <c r="G248" s="62" t="s">
        <v>115</v>
      </c>
      <c r="H248" s="60">
        <f>(B248-VLOOKUP(E248,Riders!$A$2:$D$3499,4,FALSE))/365</f>
        <v>20.61917808219178</v>
      </c>
      <c r="I248" s="74">
        <v>5</v>
      </c>
      <c r="J248" s="69">
        <f t="shared" si="8"/>
        <v>35.295999999999999</v>
      </c>
      <c r="K248" s="69">
        <v>12.266</v>
      </c>
      <c r="L248" s="69">
        <v>7.7569999999999997</v>
      </c>
      <c r="M248" s="69">
        <v>7.4770000000000003</v>
      </c>
      <c r="N248" s="69">
        <v>7.7959999999999994</v>
      </c>
      <c r="O248" s="64">
        <f t="shared" si="9"/>
        <v>50.99728014505893</v>
      </c>
    </row>
    <row r="249" spans="1:15" x14ac:dyDescent="0.45">
      <c r="A249" s="65" t="s">
        <v>229</v>
      </c>
      <c r="B249" s="66">
        <v>44450</v>
      </c>
      <c r="C249" s="65" t="s">
        <v>30</v>
      </c>
      <c r="D249" s="74" t="s">
        <v>31</v>
      </c>
      <c r="E249" s="74" t="s">
        <v>439</v>
      </c>
      <c r="F249" s="65">
        <v>2021</v>
      </c>
      <c r="G249" s="62" t="s">
        <v>265</v>
      </c>
      <c r="H249" s="60">
        <f>(B249-VLOOKUP(E249,Riders!$A$2:$D$3499,4,FALSE))/365</f>
        <v>23.657534246575342</v>
      </c>
      <c r="I249" s="74">
        <v>6</v>
      </c>
      <c r="J249" s="69">
        <f t="shared" si="8"/>
        <v>35.345999999999997</v>
      </c>
      <c r="K249" s="71">
        <v>12.683</v>
      </c>
      <c r="L249" s="71">
        <v>7.7669999999999986</v>
      </c>
      <c r="M249" s="71">
        <v>7.3790000000000013</v>
      </c>
      <c r="N249" s="71">
        <v>7.5169999999999959</v>
      </c>
      <c r="O249" s="64">
        <f t="shared" si="9"/>
        <v>50.925140044135127</v>
      </c>
    </row>
    <row r="250" spans="1:15" x14ac:dyDescent="0.45">
      <c r="A250" s="65" t="s">
        <v>229</v>
      </c>
      <c r="B250" s="66">
        <v>44450</v>
      </c>
      <c r="C250" s="65" t="s">
        <v>30</v>
      </c>
      <c r="D250" s="74" t="s">
        <v>31</v>
      </c>
      <c r="E250" s="74" t="s">
        <v>1946</v>
      </c>
      <c r="F250" s="65">
        <v>2021</v>
      </c>
      <c r="G250" s="62" t="s">
        <v>265</v>
      </c>
      <c r="H250" s="60">
        <f>(B250-VLOOKUP(E250,Riders!$A$2:$D$3499,4,FALSE))/365</f>
        <v>20.476712328767125</v>
      </c>
      <c r="I250" s="74">
        <v>7</v>
      </c>
      <c r="J250" s="69">
        <f t="shared" si="8"/>
        <v>37.36</v>
      </c>
      <c r="K250" s="69">
        <v>13.465</v>
      </c>
      <c r="L250" s="69">
        <v>8.1430000000000007</v>
      </c>
      <c r="M250" s="69">
        <v>7.7800000000000011</v>
      </c>
      <c r="N250" s="69">
        <v>7.9719999999999978</v>
      </c>
      <c r="O250" s="64">
        <f t="shared" si="9"/>
        <v>48.179871520342616</v>
      </c>
    </row>
    <row r="251" spans="1:15" x14ac:dyDescent="0.45">
      <c r="A251" s="65" t="s">
        <v>229</v>
      </c>
      <c r="B251" s="66">
        <v>44450</v>
      </c>
      <c r="C251" s="65" t="s">
        <v>30</v>
      </c>
      <c r="D251" s="74" t="s">
        <v>31</v>
      </c>
      <c r="E251" s="74" t="s">
        <v>463</v>
      </c>
      <c r="F251" s="65">
        <v>2021</v>
      </c>
      <c r="G251" s="62" t="s">
        <v>464</v>
      </c>
      <c r="H251" s="60">
        <f>(B251-VLOOKUP(E251,Riders!$A$2:$D$3499,4,FALSE))/365</f>
        <v>21.027397260273972</v>
      </c>
      <c r="I251" s="74">
        <v>8</v>
      </c>
      <c r="J251" s="69">
        <f t="shared" si="8"/>
        <v>37.439</v>
      </c>
      <c r="K251" s="71">
        <v>13.243</v>
      </c>
      <c r="L251" s="71">
        <v>8.0810000000000013</v>
      </c>
      <c r="M251" s="71">
        <v>7.8489999999999966</v>
      </c>
      <c r="N251" s="71">
        <v>8.2660000000000018</v>
      </c>
      <c r="O251" s="64">
        <f t="shared" si="9"/>
        <v>48.078207217073107</v>
      </c>
    </row>
    <row r="252" spans="1:15" x14ac:dyDescent="0.45">
      <c r="A252" s="58" t="s">
        <v>277</v>
      </c>
      <c r="B252" s="59">
        <v>44387</v>
      </c>
      <c r="C252" s="58" t="s">
        <v>30</v>
      </c>
      <c r="D252" s="62" t="s">
        <v>245</v>
      </c>
      <c r="E252" s="62" t="s">
        <v>523</v>
      </c>
      <c r="F252" s="58">
        <v>2021</v>
      </c>
      <c r="G252" s="62" t="s">
        <v>282</v>
      </c>
      <c r="H252" s="60">
        <f>(B252-VLOOKUP(E252,Riders!$A$2:$D$3499,4,FALSE))/365</f>
        <v>18.161643835616438</v>
      </c>
      <c r="I252" s="62">
        <v>1</v>
      </c>
      <c r="J252" s="69">
        <f t="shared" si="8"/>
        <v>33.954000000000001</v>
      </c>
      <c r="K252" s="69">
        <v>11.965999999999999</v>
      </c>
      <c r="L252" s="69">
        <v>7.3580000000000023</v>
      </c>
      <c r="M252" s="69">
        <v>7.1859999999999999</v>
      </c>
      <c r="N252" s="69">
        <v>7.4439999999999991</v>
      </c>
      <c r="O252" s="64">
        <f t="shared" si="9"/>
        <v>53.012899805619369</v>
      </c>
    </row>
    <row r="253" spans="1:15" x14ac:dyDescent="0.45">
      <c r="A253" s="62" t="s">
        <v>277</v>
      </c>
      <c r="B253" s="97">
        <v>44387</v>
      </c>
      <c r="C253" s="62" t="s">
        <v>30</v>
      </c>
      <c r="D253" s="62" t="s">
        <v>245</v>
      </c>
      <c r="E253" s="62" t="s">
        <v>354</v>
      </c>
      <c r="F253" s="62">
        <v>2021</v>
      </c>
      <c r="G253" s="62" t="s">
        <v>121</v>
      </c>
      <c r="H253" s="60">
        <f>(B253-VLOOKUP(E253,Riders!$A$2:$D$3499,4,FALSE))/365</f>
        <v>25.92876712328767</v>
      </c>
      <c r="I253" s="62">
        <v>2</v>
      </c>
      <c r="J253" s="69">
        <f t="shared" si="8"/>
        <v>34.026000000000003</v>
      </c>
      <c r="K253" s="71">
        <v>12.212999999999999</v>
      </c>
      <c r="L253" s="71">
        <v>7.447000000000001</v>
      </c>
      <c r="M253" s="71">
        <v>7.1089999999999982</v>
      </c>
      <c r="N253" s="71">
        <v>7.257000000000005</v>
      </c>
      <c r="O253" s="64">
        <f t="shared" si="9"/>
        <v>52.900722976547343</v>
      </c>
    </row>
    <row r="254" spans="1:15" x14ac:dyDescent="0.45">
      <c r="A254" s="62" t="s">
        <v>277</v>
      </c>
      <c r="B254" s="97">
        <v>44387</v>
      </c>
      <c r="C254" s="62" t="s">
        <v>30</v>
      </c>
      <c r="D254" s="62" t="s">
        <v>245</v>
      </c>
      <c r="E254" s="62" t="s">
        <v>1939</v>
      </c>
      <c r="F254" s="62">
        <v>2021</v>
      </c>
      <c r="G254" s="62" t="s">
        <v>282</v>
      </c>
      <c r="H254" s="60">
        <f>(B254-VLOOKUP(E254,Riders!$A$2:$D$3499,4,FALSE))/365</f>
        <v>26.145205479452056</v>
      </c>
      <c r="I254" s="62">
        <v>3</v>
      </c>
      <c r="J254" s="69">
        <f t="shared" si="8"/>
        <v>34.22</v>
      </c>
      <c r="K254" s="69">
        <v>11.663</v>
      </c>
      <c r="L254" s="69">
        <v>7.3820000000000006</v>
      </c>
      <c r="M254" s="69">
        <v>7.3639999999999972</v>
      </c>
      <c r="N254" s="69">
        <v>7.8109999999999999</v>
      </c>
      <c r="O254" s="64">
        <f t="shared" si="9"/>
        <v>52.600818234950324</v>
      </c>
    </row>
    <row r="255" spans="1:15" x14ac:dyDescent="0.45">
      <c r="A255" s="62" t="s">
        <v>277</v>
      </c>
      <c r="B255" s="97">
        <v>44387</v>
      </c>
      <c r="C255" s="62" t="s">
        <v>30</v>
      </c>
      <c r="D255" s="62" t="s">
        <v>245</v>
      </c>
      <c r="E255" s="62" t="s">
        <v>455</v>
      </c>
      <c r="F255" s="62">
        <v>2021</v>
      </c>
      <c r="G255" s="62" t="s">
        <v>279</v>
      </c>
      <c r="H255" s="60">
        <f>(B255-VLOOKUP(E255,Riders!$A$2:$D$3499,4,FALSE))/365</f>
        <v>22.361643835616437</v>
      </c>
      <c r="I255" s="62">
        <v>4</v>
      </c>
      <c r="J255" s="69">
        <f t="shared" si="8"/>
        <v>34.542999999999999</v>
      </c>
      <c r="K255" s="71">
        <v>12.164999999999999</v>
      </c>
      <c r="L255" s="71">
        <v>7.4740000000000002</v>
      </c>
      <c r="M255" s="71">
        <v>7.3300000000000018</v>
      </c>
      <c r="N255" s="71">
        <v>7.5739999999999981</v>
      </c>
      <c r="O255" s="64">
        <f t="shared" si="9"/>
        <v>52.108965637032107</v>
      </c>
    </row>
    <row r="256" spans="1:15" x14ac:dyDescent="0.45">
      <c r="A256" s="62" t="s">
        <v>277</v>
      </c>
      <c r="B256" s="97">
        <v>44387</v>
      </c>
      <c r="C256" s="62" t="s">
        <v>30</v>
      </c>
      <c r="D256" s="62" t="s">
        <v>245</v>
      </c>
      <c r="E256" s="62" t="s">
        <v>456</v>
      </c>
      <c r="F256" s="62">
        <v>2021</v>
      </c>
      <c r="G256" s="62" t="s">
        <v>64</v>
      </c>
      <c r="H256" s="60">
        <f>(B256-VLOOKUP(E256,Riders!$A$2:$D$3499,4,FALSE))/365</f>
        <v>32.19178082191781</v>
      </c>
      <c r="I256" s="62">
        <v>5</v>
      </c>
      <c r="J256" s="69">
        <f t="shared" si="8"/>
        <v>35.103000000000002</v>
      </c>
      <c r="K256" s="69">
        <v>12.827</v>
      </c>
      <c r="L256" s="69">
        <v>7.4749999999999996</v>
      </c>
      <c r="M256" s="69">
        <v>7.2510000000000012</v>
      </c>
      <c r="N256" s="69">
        <v>7.5500000000000007</v>
      </c>
      <c r="O256" s="64">
        <f t="shared" si="9"/>
        <v>51.27766857533544</v>
      </c>
    </row>
    <row r="257" spans="1:15" x14ac:dyDescent="0.45">
      <c r="A257" s="62" t="s">
        <v>277</v>
      </c>
      <c r="B257" s="97">
        <v>44387</v>
      </c>
      <c r="C257" s="62" t="s">
        <v>30</v>
      </c>
      <c r="D257" s="62" t="s">
        <v>245</v>
      </c>
      <c r="E257" s="62" t="s">
        <v>1941</v>
      </c>
      <c r="F257" s="62">
        <v>2021</v>
      </c>
      <c r="G257" s="62" t="s">
        <v>88</v>
      </c>
      <c r="H257" s="60">
        <f>(B257-VLOOKUP(E257,Riders!$A$2:$D$3499,4,FALSE))/365</f>
        <v>20.271232876712329</v>
      </c>
      <c r="I257" s="62">
        <v>6</v>
      </c>
      <c r="J257" s="69">
        <f t="shared" si="8"/>
        <v>35.387999999999998</v>
      </c>
      <c r="K257" s="71">
        <v>12.342000000000001</v>
      </c>
      <c r="L257" s="71">
        <v>7.7279999999999998</v>
      </c>
      <c r="M257" s="71">
        <v>7.5670000000000002</v>
      </c>
      <c r="N257" s="71">
        <v>7.7509999999999977</v>
      </c>
      <c r="O257" s="64">
        <f t="shared" si="9"/>
        <v>50.864699898270601</v>
      </c>
    </row>
    <row r="258" spans="1:15" x14ac:dyDescent="0.45">
      <c r="A258" s="62" t="s">
        <v>277</v>
      </c>
      <c r="B258" s="97">
        <v>44387</v>
      </c>
      <c r="C258" s="62" t="s">
        <v>30</v>
      </c>
      <c r="D258" s="62" t="s">
        <v>245</v>
      </c>
      <c r="E258" s="62" t="s">
        <v>457</v>
      </c>
      <c r="F258" s="62">
        <v>2021</v>
      </c>
      <c r="G258" s="62" t="s">
        <v>88</v>
      </c>
      <c r="H258" s="60">
        <f>(B258-VLOOKUP(E258,Riders!$A$2:$D$3499,4,FALSE))/365</f>
        <v>20.134246575342466</v>
      </c>
      <c r="I258" s="62">
        <v>7</v>
      </c>
      <c r="J258" s="69">
        <f t="shared" si="8"/>
        <v>36.360999999999997</v>
      </c>
      <c r="K258" s="69">
        <v>13.118</v>
      </c>
      <c r="L258" s="69">
        <v>8.011000000000001</v>
      </c>
      <c r="M258" s="69">
        <v>7.6119999999999983</v>
      </c>
      <c r="N258" s="69">
        <v>7.6199999999999974</v>
      </c>
      <c r="O258" s="64">
        <f t="shared" si="9"/>
        <v>49.503589010203243</v>
      </c>
    </row>
    <row r="259" spans="1:15" x14ac:dyDescent="0.45">
      <c r="A259" s="62" t="s">
        <v>277</v>
      </c>
      <c r="B259" s="97">
        <v>44387</v>
      </c>
      <c r="C259" s="62" t="s">
        <v>30</v>
      </c>
      <c r="D259" s="62" t="s">
        <v>245</v>
      </c>
      <c r="E259" s="62" t="s">
        <v>459</v>
      </c>
      <c r="F259" s="62">
        <v>2021</v>
      </c>
      <c r="G259" s="62" t="s">
        <v>143</v>
      </c>
      <c r="H259" s="60">
        <f>(B259-VLOOKUP(E259,Riders!$A$2:$D$3499,4,FALSE))/365</f>
        <v>18.156164383561645</v>
      </c>
      <c r="I259" s="62">
        <v>8</v>
      </c>
      <c r="J259" s="69">
        <f t="shared" si="8"/>
        <v>37.03</v>
      </c>
      <c r="K259" s="71">
        <v>13.553000000000001</v>
      </c>
      <c r="L259" s="71">
        <v>7.7629999999999981</v>
      </c>
      <c r="M259" s="71">
        <v>7.7029999999999994</v>
      </c>
      <c r="N259" s="71">
        <v>8.0110000000000028</v>
      </c>
      <c r="O259" s="64">
        <f t="shared" si="9"/>
        <v>48.60923575479341</v>
      </c>
    </row>
    <row r="260" spans="1:15" x14ac:dyDescent="0.45">
      <c r="A260" s="62" t="s">
        <v>277</v>
      </c>
      <c r="B260" s="97">
        <v>44387</v>
      </c>
      <c r="C260" s="62" t="s">
        <v>30</v>
      </c>
      <c r="D260" s="62" t="s">
        <v>245</v>
      </c>
      <c r="E260" s="62" t="s">
        <v>38</v>
      </c>
      <c r="F260" s="62">
        <v>2021</v>
      </c>
      <c r="G260" s="62" t="s">
        <v>40</v>
      </c>
      <c r="H260" s="60">
        <f>(B260-VLOOKUP(E260,Riders!$A$2:$D$3499,4,FALSE))/365</f>
        <v>24.408219178082192</v>
      </c>
      <c r="I260" s="62">
        <v>9</v>
      </c>
      <c r="J260" s="69">
        <f t="shared" si="8"/>
        <v>37.237000000000002</v>
      </c>
      <c r="K260" s="69">
        <v>13.512</v>
      </c>
      <c r="L260" s="69">
        <v>8.0530000000000008</v>
      </c>
      <c r="M260" s="69">
        <v>7.8379999999999974</v>
      </c>
      <c r="N260" s="69">
        <v>7.8340000000000032</v>
      </c>
      <c r="O260" s="64">
        <f t="shared" si="9"/>
        <v>48.339017643741435</v>
      </c>
    </row>
    <row r="261" spans="1:15" x14ac:dyDescent="0.45">
      <c r="A261" s="62" t="s">
        <v>277</v>
      </c>
      <c r="B261" s="97">
        <v>44387</v>
      </c>
      <c r="C261" s="62" t="s">
        <v>30</v>
      </c>
      <c r="D261" s="62" t="s">
        <v>245</v>
      </c>
      <c r="E261" s="62" t="s">
        <v>2095</v>
      </c>
      <c r="F261" s="62">
        <v>2021</v>
      </c>
      <c r="G261" s="62" t="s">
        <v>40</v>
      </c>
      <c r="H261" s="60">
        <f>(B261-VLOOKUP(E261,Riders!$A$2:$D$3499,4,FALSE))/365</f>
        <v>25.421917808219177</v>
      </c>
      <c r="I261" s="62">
        <v>10</v>
      </c>
      <c r="J261" s="69">
        <f t="shared" si="8"/>
        <v>38.808</v>
      </c>
      <c r="K261" s="71">
        <v>14.208</v>
      </c>
      <c r="L261" s="71">
        <v>8.5630000000000006</v>
      </c>
      <c r="M261" s="71">
        <v>8.0299999999999976</v>
      </c>
      <c r="N261" s="71">
        <v>8.0070000000000014</v>
      </c>
      <c r="O261" s="64">
        <f t="shared" si="9"/>
        <v>46.382189239332099</v>
      </c>
    </row>
    <row r="262" spans="1:15" x14ac:dyDescent="0.45">
      <c r="A262" s="74" t="s">
        <v>277</v>
      </c>
      <c r="B262" s="76">
        <v>44387</v>
      </c>
      <c r="C262" s="74" t="s">
        <v>30</v>
      </c>
      <c r="D262" s="74" t="s">
        <v>31</v>
      </c>
      <c r="E262" s="68" t="s">
        <v>354</v>
      </c>
      <c r="F262" s="74">
        <v>2021</v>
      </c>
      <c r="G262" s="68" t="s">
        <v>121</v>
      </c>
      <c r="H262" s="60">
        <f>(B262-VLOOKUP(E262,Riders!$A$2:$D$3499,4,FALSE))/365</f>
        <v>25.92876712328767</v>
      </c>
      <c r="I262" s="68">
        <v>1</v>
      </c>
      <c r="J262" s="69">
        <f t="shared" si="8"/>
        <v>33.805999999999997</v>
      </c>
      <c r="K262" s="69">
        <v>12.023</v>
      </c>
      <c r="L262" s="69">
        <v>7.3910000000000018</v>
      </c>
      <c r="M262" s="69">
        <v>7.1130000000000004</v>
      </c>
      <c r="N262" s="69">
        <v>7.2789999999999964</v>
      </c>
      <c r="O262" s="64">
        <f t="shared" si="9"/>
        <v>53.244986097142522</v>
      </c>
    </row>
    <row r="263" spans="1:15" x14ac:dyDescent="0.45">
      <c r="A263" s="74" t="s">
        <v>277</v>
      </c>
      <c r="B263" s="75">
        <v>44387</v>
      </c>
      <c r="C263" s="74" t="s">
        <v>30</v>
      </c>
      <c r="D263" s="74" t="s">
        <v>31</v>
      </c>
      <c r="E263" s="70" t="s">
        <v>523</v>
      </c>
      <c r="F263" s="74">
        <v>2021</v>
      </c>
      <c r="G263" s="70" t="s">
        <v>282</v>
      </c>
      <c r="H263" s="60">
        <f>(B263-VLOOKUP(E263,Riders!$A$2:$D$3499,4,FALSE))/365</f>
        <v>18.161643835616438</v>
      </c>
      <c r="I263" s="70">
        <v>2</v>
      </c>
      <c r="J263" s="69">
        <f t="shared" si="8"/>
        <v>33.844000000000001</v>
      </c>
      <c r="K263" s="71">
        <v>11.98</v>
      </c>
      <c r="L263" s="71">
        <v>7.3679999999999994</v>
      </c>
      <c r="M263" s="71">
        <v>7.1440000000000019</v>
      </c>
      <c r="N263" s="71">
        <v>7.3520000000000003</v>
      </c>
      <c r="O263" s="64">
        <f t="shared" si="9"/>
        <v>53.185202694716935</v>
      </c>
    </row>
    <row r="264" spans="1:15" x14ac:dyDescent="0.45">
      <c r="A264" s="74" t="s">
        <v>277</v>
      </c>
      <c r="B264" s="76">
        <v>44387</v>
      </c>
      <c r="C264" s="74" t="s">
        <v>30</v>
      </c>
      <c r="D264" s="74" t="s">
        <v>31</v>
      </c>
      <c r="E264" s="68" t="s">
        <v>1939</v>
      </c>
      <c r="F264" s="74">
        <v>2021</v>
      </c>
      <c r="G264" s="68" t="s">
        <v>282</v>
      </c>
      <c r="H264" s="60">
        <f>(B264-VLOOKUP(E264,Riders!$A$2:$D$3499,4,FALSE))/365</f>
        <v>26.145205479452056</v>
      </c>
      <c r="I264" s="68">
        <v>3</v>
      </c>
      <c r="J264" s="69">
        <f t="shared" si="8"/>
        <v>34.265999999999998</v>
      </c>
      <c r="K264" s="69">
        <v>11.714</v>
      </c>
      <c r="L264" s="69">
        <v>7.3770000000000007</v>
      </c>
      <c r="M264" s="69">
        <v>7.352999999999998</v>
      </c>
      <c r="N264" s="69">
        <v>7.8219999999999992</v>
      </c>
      <c r="O264" s="64">
        <f t="shared" si="9"/>
        <v>52.530204867798986</v>
      </c>
    </row>
    <row r="265" spans="1:15" x14ac:dyDescent="0.45">
      <c r="A265" s="74" t="s">
        <v>277</v>
      </c>
      <c r="B265" s="75">
        <v>44387</v>
      </c>
      <c r="C265" s="74" t="s">
        <v>30</v>
      </c>
      <c r="D265" s="74" t="s">
        <v>31</v>
      </c>
      <c r="E265" s="70" t="s">
        <v>455</v>
      </c>
      <c r="F265" s="74">
        <v>2021</v>
      </c>
      <c r="G265" s="70" t="s">
        <v>279</v>
      </c>
      <c r="H265" s="60">
        <f>(B265-VLOOKUP(E265,Riders!$A$2:$D$3499,4,FALSE))/365</f>
        <v>22.361643835616437</v>
      </c>
      <c r="I265" s="70">
        <v>4</v>
      </c>
      <c r="J265" s="69">
        <f t="shared" si="8"/>
        <v>34.762</v>
      </c>
      <c r="K265" s="71">
        <v>12.294</v>
      </c>
      <c r="L265" s="71">
        <v>7.4619999999999997</v>
      </c>
      <c r="M265" s="71">
        <v>7.338000000000001</v>
      </c>
      <c r="N265" s="71">
        <v>7.6679999999999993</v>
      </c>
      <c r="O265" s="64">
        <f t="shared" si="9"/>
        <v>51.780680052931359</v>
      </c>
    </row>
    <row r="266" spans="1:15" x14ac:dyDescent="0.45">
      <c r="A266" s="74" t="s">
        <v>277</v>
      </c>
      <c r="B266" s="76">
        <v>44387</v>
      </c>
      <c r="C266" s="74" t="s">
        <v>30</v>
      </c>
      <c r="D266" s="74" t="s">
        <v>31</v>
      </c>
      <c r="E266" s="68" t="s">
        <v>456</v>
      </c>
      <c r="F266" s="74">
        <v>2021</v>
      </c>
      <c r="G266" s="68" t="s">
        <v>64</v>
      </c>
      <c r="H266" s="60">
        <f>(B266-VLOOKUP(E266,Riders!$A$2:$D$3499,4,FALSE))/365</f>
        <v>32.19178082191781</v>
      </c>
      <c r="I266" s="68">
        <v>5</v>
      </c>
      <c r="J266" s="69">
        <f t="shared" si="8"/>
        <v>35.119</v>
      </c>
      <c r="K266" s="69">
        <v>12.802</v>
      </c>
      <c r="L266" s="69">
        <v>7.5010000000000012</v>
      </c>
      <c r="M266" s="69">
        <v>7.259999999999998</v>
      </c>
      <c r="N266" s="69">
        <v>7.5560000000000009</v>
      </c>
      <c r="O266" s="64">
        <f t="shared" si="9"/>
        <v>51.254306785500724</v>
      </c>
    </row>
    <row r="267" spans="1:15" x14ac:dyDescent="0.45">
      <c r="A267" s="74" t="s">
        <v>277</v>
      </c>
      <c r="B267" s="75">
        <v>44387</v>
      </c>
      <c r="C267" s="74" t="s">
        <v>30</v>
      </c>
      <c r="D267" s="74" t="s">
        <v>31</v>
      </c>
      <c r="E267" s="70" t="s">
        <v>1941</v>
      </c>
      <c r="F267" s="74">
        <v>2021</v>
      </c>
      <c r="G267" s="70" t="s">
        <v>88</v>
      </c>
      <c r="H267" s="60">
        <f>(B267-VLOOKUP(E267,Riders!$A$2:$D$3499,4,FALSE))/365</f>
        <v>20.271232876712329</v>
      </c>
      <c r="I267" s="70">
        <v>6</v>
      </c>
      <c r="J267" s="69">
        <f t="shared" si="8"/>
        <v>35.588000000000001</v>
      </c>
      <c r="K267" s="71">
        <v>12.47</v>
      </c>
      <c r="L267" s="71">
        <v>7.8339999999999979</v>
      </c>
      <c r="M267" s="71">
        <v>7.5450000000000017</v>
      </c>
      <c r="N267" s="71">
        <v>7.7390000000000008</v>
      </c>
      <c r="O267" s="64">
        <f t="shared" si="9"/>
        <v>50.578846802292908</v>
      </c>
    </row>
    <row r="268" spans="1:15" x14ac:dyDescent="0.45">
      <c r="A268" s="74" t="s">
        <v>277</v>
      </c>
      <c r="B268" s="76">
        <v>44387</v>
      </c>
      <c r="C268" s="74" t="s">
        <v>30</v>
      </c>
      <c r="D268" s="74" t="s">
        <v>31</v>
      </c>
      <c r="E268" s="68" t="s">
        <v>459</v>
      </c>
      <c r="F268" s="74">
        <v>2021</v>
      </c>
      <c r="G268" s="68" t="s">
        <v>143</v>
      </c>
      <c r="H268" s="60">
        <f>(B268-VLOOKUP(E268,Riders!$A$2:$D$3499,4,FALSE))/365</f>
        <v>18.156164383561645</v>
      </c>
      <c r="I268" s="68">
        <v>7</v>
      </c>
      <c r="J268" s="69">
        <f t="shared" si="8"/>
        <v>36.320999999999998</v>
      </c>
      <c r="K268" s="69">
        <v>13.14</v>
      </c>
      <c r="L268" s="69">
        <v>7.7409999999999997</v>
      </c>
      <c r="M268" s="69">
        <v>7.57</v>
      </c>
      <c r="N268" s="69">
        <v>7.8699999999999974</v>
      </c>
      <c r="O268" s="64">
        <f t="shared" si="9"/>
        <v>49.558106880317176</v>
      </c>
    </row>
    <row r="269" spans="1:15" x14ac:dyDescent="0.45">
      <c r="A269" s="74" t="s">
        <v>277</v>
      </c>
      <c r="B269" s="75">
        <v>44387</v>
      </c>
      <c r="C269" s="74" t="s">
        <v>30</v>
      </c>
      <c r="D269" s="74" t="s">
        <v>31</v>
      </c>
      <c r="E269" s="70" t="s">
        <v>457</v>
      </c>
      <c r="F269" s="74">
        <v>2021</v>
      </c>
      <c r="G269" s="70" t="s">
        <v>88</v>
      </c>
      <c r="H269" s="60">
        <f>(B269-VLOOKUP(E269,Riders!$A$2:$D$3499,4,FALSE))/365</f>
        <v>20.134246575342466</v>
      </c>
      <c r="I269" s="70">
        <v>8</v>
      </c>
      <c r="J269" s="69">
        <f t="shared" si="8"/>
        <v>36.438000000000002</v>
      </c>
      <c r="K269" s="71">
        <v>13.193</v>
      </c>
      <c r="L269" s="71">
        <v>7.9829999999999988</v>
      </c>
      <c r="M269" s="71">
        <v>7.6010000000000026</v>
      </c>
      <c r="N269" s="71">
        <v>7.6610000000000014</v>
      </c>
      <c r="O269" s="64">
        <f t="shared" si="9"/>
        <v>49.398979087765518</v>
      </c>
    </row>
    <row r="270" spans="1:15" x14ac:dyDescent="0.45">
      <c r="A270" s="108" t="s">
        <v>74</v>
      </c>
      <c r="B270" s="109">
        <v>44331</v>
      </c>
      <c r="C270" s="108" t="s">
        <v>30</v>
      </c>
      <c r="D270" s="108" t="s">
        <v>245</v>
      </c>
      <c r="E270" s="108" t="s">
        <v>403</v>
      </c>
      <c r="F270" s="108">
        <v>2021</v>
      </c>
      <c r="G270" s="108" t="s">
        <v>61</v>
      </c>
      <c r="H270" s="60">
        <f>(B270-VLOOKUP(E270,Riders!$A$2:$D$3499,4,FALSE))/365</f>
        <v>24.18082191780822</v>
      </c>
      <c r="I270" s="108">
        <v>1</v>
      </c>
      <c r="J270" s="69">
        <f t="shared" si="8"/>
        <v>34.094000000000001</v>
      </c>
      <c r="K270" s="111">
        <v>11.872999999999999</v>
      </c>
      <c r="L270" s="111">
        <v>7.4860000000000024</v>
      </c>
      <c r="M270" s="111">
        <v>7.2679999999999971</v>
      </c>
      <c r="N270" s="111">
        <v>7.4670000000000023</v>
      </c>
      <c r="O270" s="7">
        <f t="shared" si="9"/>
        <v>52.795213234000116</v>
      </c>
    </row>
    <row r="271" spans="1:15" x14ac:dyDescent="0.45">
      <c r="A271" s="1" t="s">
        <v>74</v>
      </c>
      <c r="B271" s="2">
        <v>44331</v>
      </c>
      <c r="C271" s="1" t="s">
        <v>30</v>
      </c>
      <c r="D271" s="99" t="s">
        <v>245</v>
      </c>
      <c r="E271" s="41" t="s">
        <v>368</v>
      </c>
      <c r="F271" s="1">
        <v>2021</v>
      </c>
      <c r="G271" s="41" t="s">
        <v>131</v>
      </c>
      <c r="H271" s="60">
        <f>(B271-VLOOKUP(E271,Riders!$A$2:$D$3499,4,FALSE))/365</f>
        <v>32.830136986301369</v>
      </c>
      <c r="I271" s="99">
        <v>2</v>
      </c>
      <c r="J271" s="69">
        <f t="shared" si="8"/>
        <v>35.302999999999997</v>
      </c>
      <c r="K271" s="103">
        <v>12.21</v>
      </c>
      <c r="L271" s="103">
        <v>7.666999999999998</v>
      </c>
      <c r="M271" s="103">
        <v>7.593</v>
      </c>
      <c r="N271" s="103">
        <v>7.8329999999999984</v>
      </c>
      <c r="O271" s="7">
        <f t="shared" si="9"/>
        <v>50.987168229328958</v>
      </c>
    </row>
    <row r="272" spans="1:15" x14ac:dyDescent="0.45">
      <c r="A272" s="1" t="s">
        <v>74</v>
      </c>
      <c r="B272" s="2">
        <v>44331</v>
      </c>
      <c r="C272" s="1" t="s">
        <v>30</v>
      </c>
      <c r="D272" s="99" t="s">
        <v>245</v>
      </c>
      <c r="E272" s="41" t="s">
        <v>488</v>
      </c>
      <c r="F272" s="1">
        <v>2021</v>
      </c>
      <c r="G272" s="41" t="s">
        <v>55</v>
      </c>
      <c r="H272" s="60">
        <f>(B272-VLOOKUP(E272,Riders!$A$2:$D$3499,4,FALSE))/365</f>
        <v>20.391780821917809</v>
      </c>
      <c r="I272" s="99">
        <v>3</v>
      </c>
      <c r="J272" s="69">
        <f t="shared" si="8"/>
        <v>36.049999999999997</v>
      </c>
      <c r="K272">
        <v>12.696999999999999</v>
      </c>
      <c r="L272">
        <v>7.7980000000000018</v>
      </c>
      <c r="M272">
        <v>7.6400000000000006</v>
      </c>
      <c r="N272">
        <v>7.9149999999999956</v>
      </c>
      <c r="O272" s="7">
        <f t="shared" si="9"/>
        <v>49.930651872399451</v>
      </c>
    </row>
    <row r="273" spans="1:15" x14ac:dyDescent="0.45">
      <c r="A273" s="1" t="s">
        <v>74</v>
      </c>
      <c r="B273" s="2">
        <v>44331</v>
      </c>
      <c r="C273" s="1" t="s">
        <v>30</v>
      </c>
      <c r="D273" s="99" t="s">
        <v>245</v>
      </c>
      <c r="E273" s="41" t="s">
        <v>439</v>
      </c>
      <c r="F273" s="1">
        <v>2021</v>
      </c>
      <c r="G273" s="41" t="s">
        <v>265</v>
      </c>
      <c r="H273" s="60">
        <f>(B273-VLOOKUP(E273,Riders!$A$2:$D$3499,4,FALSE))/365</f>
        <v>23.331506849315069</v>
      </c>
      <c r="I273" s="99">
        <v>4</v>
      </c>
      <c r="J273" s="69">
        <f t="shared" si="8"/>
        <v>36.075000000000003</v>
      </c>
      <c r="K273" s="103">
        <v>13.212999999999999</v>
      </c>
      <c r="L273" s="103">
        <v>7.7220000000000004</v>
      </c>
      <c r="M273" s="103">
        <v>7.5010000000000012</v>
      </c>
      <c r="N273" s="103">
        <v>7.6390000000000029</v>
      </c>
      <c r="O273" s="7">
        <f t="shared" si="9"/>
        <v>49.896049896049895</v>
      </c>
    </row>
    <row r="274" spans="1:15" x14ac:dyDescent="0.45">
      <c r="A274" s="1" t="s">
        <v>74</v>
      </c>
      <c r="B274" s="2">
        <v>44331</v>
      </c>
      <c r="C274" s="1" t="s">
        <v>30</v>
      </c>
      <c r="D274" s="99" t="s">
        <v>245</v>
      </c>
      <c r="E274" s="41" t="s">
        <v>411</v>
      </c>
      <c r="F274" s="1">
        <v>2021</v>
      </c>
      <c r="G274" s="41" t="s">
        <v>55</v>
      </c>
      <c r="H274" s="60">
        <f>(B274-VLOOKUP(E274,Riders!$A$2:$D$3499,4,FALSE))/365</f>
        <v>30.838356164383562</v>
      </c>
      <c r="I274" s="99">
        <v>5</v>
      </c>
      <c r="J274" s="69">
        <f t="shared" si="8"/>
        <v>36.341000000000001</v>
      </c>
      <c r="K274">
        <v>12.868</v>
      </c>
      <c r="L274">
        <v>7.8459999999999983</v>
      </c>
      <c r="M274">
        <v>7.6829999999999998</v>
      </c>
      <c r="N274">
        <v>7.9440000000000026</v>
      </c>
      <c r="O274" s="7">
        <f t="shared" si="9"/>
        <v>49.530832943507335</v>
      </c>
    </row>
    <row r="275" spans="1:15" x14ac:dyDescent="0.45">
      <c r="A275" s="4" t="s">
        <v>74</v>
      </c>
      <c r="B275" s="5">
        <v>44331</v>
      </c>
      <c r="C275" s="4" t="s">
        <v>30</v>
      </c>
      <c r="D275" s="80" t="s">
        <v>31</v>
      </c>
      <c r="E275" s="45" t="s">
        <v>403</v>
      </c>
      <c r="F275" s="4">
        <v>2021</v>
      </c>
      <c r="G275" s="45" t="s">
        <v>61</v>
      </c>
      <c r="H275" s="60">
        <f>(B275-VLOOKUP(E275,Riders!$A$2:$D$3499,4,FALSE))/365</f>
        <v>24.18082191780822</v>
      </c>
      <c r="I275" s="80">
        <v>1</v>
      </c>
      <c r="J275" s="69">
        <f t="shared" si="8"/>
        <v>34.021999999999998</v>
      </c>
      <c r="K275" s="103">
        <v>11.708</v>
      </c>
      <c r="L275" s="103">
        <v>7.4880000000000013</v>
      </c>
      <c r="M275" s="103">
        <v>7.3059999999999974</v>
      </c>
      <c r="N275" s="103">
        <v>7.52</v>
      </c>
      <c r="O275" s="7">
        <f t="shared" si="9"/>
        <v>52.906942566574571</v>
      </c>
    </row>
    <row r="276" spans="1:15" x14ac:dyDescent="0.45">
      <c r="A276" s="4" t="s">
        <v>74</v>
      </c>
      <c r="B276" s="5">
        <v>44331</v>
      </c>
      <c r="C276" s="4" t="s">
        <v>30</v>
      </c>
      <c r="D276" s="80" t="s">
        <v>31</v>
      </c>
      <c r="E276" s="45" t="s">
        <v>368</v>
      </c>
      <c r="F276" s="4">
        <v>2021</v>
      </c>
      <c r="G276" s="45" t="s">
        <v>131</v>
      </c>
      <c r="H276" s="60">
        <f>(B276-VLOOKUP(E276,Riders!$A$2:$D$3499,4,FALSE))/365</f>
        <v>32.830136986301369</v>
      </c>
      <c r="I276" s="80">
        <v>2</v>
      </c>
      <c r="J276" s="69">
        <f t="shared" si="8"/>
        <v>34.902999999999999</v>
      </c>
      <c r="K276">
        <v>12.2</v>
      </c>
      <c r="L276">
        <v>7.554000000000002</v>
      </c>
      <c r="M276">
        <v>7.4579999999999984</v>
      </c>
      <c r="N276">
        <v>7.6909999999999989</v>
      </c>
      <c r="O276" s="7">
        <f t="shared" si="9"/>
        <v>51.57149815202132</v>
      </c>
    </row>
    <row r="277" spans="1:15" x14ac:dyDescent="0.45">
      <c r="A277" s="4" t="s">
        <v>74</v>
      </c>
      <c r="B277" s="5">
        <v>44331</v>
      </c>
      <c r="C277" s="4" t="s">
        <v>30</v>
      </c>
      <c r="D277" s="80" t="s">
        <v>31</v>
      </c>
      <c r="E277" s="45" t="s">
        <v>439</v>
      </c>
      <c r="F277" s="4">
        <v>2021</v>
      </c>
      <c r="G277" s="45" t="s">
        <v>265</v>
      </c>
      <c r="H277" s="60">
        <f>(B277-VLOOKUP(E277,Riders!$A$2:$D$3499,4,FALSE))/365</f>
        <v>23.331506849315069</v>
      </c>
      <c r="I277" s="80">
        <v>3</v>
      </c>
      <c r="J277" s="69">
        <f t="shared" ref="J277:J340" si="10">SUM(K277:N277)</f>
        <v>35.493000000000002</v>
      </c>
      <c r="K277" s="103">
        <v>12.862</v>
      </c>
      <c r="L277" s="103">
        <v>7.6309999999999976</v>
      </c>
      <c r="M277" s="103">
        <v>7.4390000000000001</v>
      </c>
      <c r="N277" s="103">
        <v>7.5610000000000026</v>
      </c>
      <c r="O277" s="7">
        <f t="shared" ref="O277:O340" si="11">3.6*500/(J277)</f>
        <v>50.714225340207925</v>
      </c>
    </row>
    <row r="278" spans="1:15" x14ac:dyDescent="0.45">
      <c r="A278" s="4" t="s">
        <v>74</v>
      </c>
      <c r="B278" s="5">
        <v>44331</v>
      </c>
      <c r="C278" s="4" t="s">
        <v>30</v>
      </c>
      <c r="D278" s="80" t="s">
        <v>31</v>
      </c>
      <c r="E278" s="45" t="s">
        <v>488</v>
      </c>
      <c r="F278" s="4">
        <v>2021</v>
      </c>
      <c r="G278" s="45" t="s">
        <v>55</v>
      </c>
      <c r="H278" s="60">
        <f>(B278-VLOOKUP(E278,Riders!$A$2:$D$3499,4,FALSE))/365</f>
        <v>20.391780821917809</v>
      </c>
      <c r="I278" s="80">
        <v>4</v>
      </c>
      <c r="J278" s="69">
        <f t="shared" si="10"/>
        <v>35.826999999999998</v>
      </c>
      <c r="K278">
        <v>12.484999999999999</v>
      </c>
      <c r="L278">
        <v>7.7460000000000022</v>
      </c>
      <c r="M278">
        <v>7.6309999999999967</v>
      </c>
      <c r="N278">
        <v>7.9649999999999999</v>
      </c>
      <c r="O278" s="7">
        <f t="shared" si="11"/>
        <v>50.24143802160382</v>
      </c>
    </row>
    <row r="279" spans="1:15" x14ac:dyDescent="0.45">
      <c r="A279" s="4" t="s">
        <v>74</v>
      </c>
      <c r="B279" s="5">
        <v>44331</v>
      </c>
      <c r="C279" s="4" t="s">
        <v>30</v>
      </c>
      <c r="D279" s="80" t="s">
        <v>31</v>
      </c>
      <c r="E279" s="45" t="s">
        <v>411</v>
      </c>
      <c r="F279" s="4">
        <v>2021</v>
      </c>
      <c r="G279" s="45" t="s">
        <v>55</v>
      </c>
      <c r="H279" s="60">
        <f>(B279-VLOOKUP(E279,Riders!$A$2:$D$3499,4,FALSE))/365</f>
        <v>30.838356164383562</v>
      </c>
      <c r="I279" s="80">
        <v>5</v>
      </c>
      <c r="J279" s="69">
        <f t="shared" si="10"/>
        <v>36.149000000000001</v>
      </c>
      <c r="K279" s="103">
        <v>12.72</v>
      </c>
      <c r="L279" s="103">
        <v>7.8059999999999992</v>
      </c>
      <c r="M279" s="103">
        <v>7.6969999999999992</v>
      </c>
      <c r="N279" s="103">
        <v>7.9260000000000019</v>
      </c>
      <c r="O279" s="7">
        <f t="shared" si="11"/>
        <v>49.793908545187968</v>
      </c>
    </row>
    <row r="280" spans="1:15" x14ac:dyDescent="0.45">
      <c r="A280" s="4" t="s">
        <v>287</v>
      </c>
      <c r="B280" s="17">
        <v>43890</v>
      </c>
      <c r="C280" s="4" t="s">
        <v>103</v>
      </c>
      <c r="D280" s="80" t="s">
        <v>245</v>
      </c>
      <c r="E280" t="s">
        <v>410</v>
      </c>
      <c r="F280" s="4">
        <v>2020</v>
      </c>
      <c r="G280" t="s">
        <v>88</v>
      </c>
      <c r="H280" s="60">
        <f>(B280-VLOOKUP(E280,Riders!$A$2:$D$3499,4,FALSE))/365</f>
        <v>20.158904109589042</v>
      </c>
      <c r="I280" s="80">
        <v>1</v>
      </c>
      <c r="J280" s="69">
        <f t="shared" si="10"/>
        <v>33.197000000000003</v>
      </c>
      <c r="K280">
        <v>12.038</v>
      </c>
      <c r="L280">
        <v>7.1649999999999991</v>
      </c>
      <c r="M280">
        <v>6.9370000000000012</v>
      </c>
      <c r="N280">
        <v>7.0570000000000022</v>
      </c>
      <c r="O280" s="7">
        <f t="shared" si="11"/>
        <v>54.221767027141006</v>
      </c>
    </row>
    <row r="281" spans="1:15" x14ac:dyDescent="0.45">
      <c r="A281" s="4" t="s">
        <v>287</v>
      </c>
      <c r="B281" s="98">
        <v>43890</v>
      </c>
      <c r="C281" s="4" t="s">
        <v>103</v>
      </c>
      <c r="D281" s="80" t="s">
        <v>245</v>
      </c>
      <c r="E281" s="103" t="s">
        <v>350</v>
      </c>
      <c r="F281" s="4">
        <v>2020</v>
      </c>
      <c r="G281" s="103" t="s">
        <v>88</v>
      </c>
      <c r="H281" s="60">
        <f>(B281-VLOOKUP(E281,Riders!$A$2:$D$3499,4,FALSE))/365</f>
        <v>22.139726027397259</v>
      </c>
      <c r="I281" s="80">
        <v>2</v>
      </c>
      <c r="J281" s="69">
        <f t="shared" si="10"/>
        <v>33.262</v>
      </c>
      <c r="K281" s="103">
        <v>11.715</v>
      </c>
      <c r="L281" s="103">
        <v>7.2970000000000006</v>
      </c>
      <c r="M281" s="103">
        <v>7.027000000000001</v>
      </c>
      <c r="N281" s="103">
        <v>7.222999999999999</v>
      </c>
      <c r="O281" s="7">
        <f t="shared" si="11"/>
        <v>54.115807828753532</v>
      </c>
    </row>
    <row r="282" spans="1:15" x14ac:dyDescent="0.45">
      <c r="A282" s="4" t="s">
        <v>287</v>
      </c>
      <c r="B282" s="17">
        <v>43890</v>
      </c>
      <c r="C282" s="4" t="s">
        <v>103</v>
      </c>
      <c r="D282" s="80" t="s">
        <v>245</v>
      </c>
      <c r="E282" t="s">
        <v>419</v>
      </c>
      <c r="F282" s="4">
        <v>2020</v>
      </c>
      <c r="G282" t="s">
        <v>177</v>
      </c>
      <c r="H282" s="60">
        <f>(B282-VLOOKUP(E282,Riders!$A$2:$D$3499,4,FALSE))/365</f>
        <v>24.457534246575342</v>
      </c>
      <c r="I282" s="80">
        <v>3</v>
      </c>
      <c r="J282" s="69">
        <f t="shared" si="10"/>
        <v>33.298999999999999</v>
      </c>
      <c r="K282">
        <v>11.795999999999999</v>
      </c>
      <c r="L282">
        <v>7.2310000000000016</v>
      </c>
      <c r="M282">
        <v>7.0389999999999979</v>
      </c>
      <c r="N282">
        <v>7.2330000000000014</v>
      </c>
      <c r="O282" s="7">
        <f t="shared" si="11"/>
        <v>54.055677347668102</v>
      </c>
    </row>
    <row r="283" spans="1:15" x14ac:dyDescent="0.45">
      <c r="A283" s="4" t="s">
        <v>287</v>
      </c>
      <c r="B283" s="98">
        <v>43890</v>
      </c>
      <c r="C283" s="4" t="s">
        <v>103</v>
      </c>
      <c r="D283" s="80" t="s">
        <v>245</v>
      </c>
      <c r="E283" s="103" t="s">
        <v>403</v>
      </c>
      <c r="F283" s="4">
        <v>2020</v>
      </c>
      <c r="G283" s="103" t="s">
        <v>61</v>
      </c>
      <c r="H283" s="60">
        <f>(B283-VLOOKUP(E283,Riders!$A$2:$D$3499,4,FALSE))/365</f>
        <v>22.972602739726028</v>
      </c>
      <c r="I283" s="80">
        <v>4</v>
      </c>
      <c r="J283" s="69">
        <f t="shared" si="10"/>
        <v>33.409999999999997</v>
      </c>
      <c r="K283" s="103">
        <v>11.598000000000001</v>
      </c>
      <c r="L283" s="103">
        <v>7.3289999999999988</v>
      </c>
      <c r="M283" s="103">
        <v>7.1410000000000018</v>
      </c>
      <c r="N283" s="103">
        <v>7.3419999999999952</v>
      </c>
      <c r="O283" s="7">
        <f t="shared" si="11"/>
        <v>53.876085004489681</v>
      </c>
    </row>
    <row r="284" spans="1:15" x14ac:dyDescent="0.45">
      <c r="A284" s="4" t="s">
        <v>287</v>
      </c>
      <c r="B284" s="17">
        <v>43890</v>
      </c>
      <c r="C284" s="4" t="s">
        <v>103</v>
      </c>
      <c r="D284" s="80" t="s">
        <v>245</v>
      </c>
      <c r="E284" t="s">
        <v>352</v>
      </c>
      <c r="F284" s="4">
        <v>2020</v>
      </c>
      <c r="G284" t="s">
        <v>282</v>
      </c>
      <c r="H284" s="60">
        <f>(B284-VLOOKUP(E284,Riders!$A$2:$D$3499,4,FALSE))/365</f>
        <v>25.361643835616437</v>
      </c>
      <c r="I284" s="80">
        <v>5</v>
      </c>
      <c r="J284" s="69">
        <f t="shared" si="10"/>
        <v>33.47</v>
      </c>
      <c r="K284">
        <v>11.769</v>
      </c>
      <c r="L284">
        <v>7.3650000000000002</v>
      </c>
      <c r="M284">
        <v>7.1069999999999993</v>
      </c>
      <c r="N284">
        <v>7.2289999999999992</v>
      </c>
      <c r="O284" s="7">
        <f t="shared" si="11"/>
        <v>53.779504033462807</v>
      </c>
    </row>
    <row r="285" spans="1:15" x14ac:dyDescent="0.45">
      <c r="A285" s="4" t="s">
        <v>287</v>
      </c>
      <c r="B285" s="98">
        <v>43890</v>
      </c>
      <c r="C285" s="4" t="s">
        <v>103</v>
      </c>
      <c r="D285" s="80" t="s">
        <v>245</v>
      </c>
      <c r="E285" s="103" t="s">
        <v>1950</v>
      </c>
      <c r="F285" s="4">
        <v>2020</v>
      </c>
      <c r="G285" s="103" t="s">
        <v>34</v>
      </c>
      <c r="H285" s="60">
        <f>(B285-VLOOKUP(E285,Riders!$A$2:$D$3499,4,FALSE))/365</f>
        <v>23.890410958904109</v>
      </c>
      <c r="I285" s="80">
        <v>6</v>
      </c>
      <c r="J285" s="69">
        <f t="shared" si="10"/>
        <v>33.521000000000001</v>
      </c>
      <c r="K285" s="103">
        <v>11.505000000000001</v>
      </c>
      <c r="L285" s="103">
        <v>7.2989999999999977</v>
      </c>
      <c r="M285" s="103">
        <v>7.1920000000000002</v>
      </c>
      <c r="N285" s="103">
        <v>7.5250000000000021</v>
      </c>
      <c r="O285" s="7">
        <f t="shared" si="11"/>
        <v>53.69768205005817</v>
      </c>
    </row>
    <row r="286" spans="1:15" x14ac:dyDescent="0.45">
      <c r="A286" s="4" t="s">
        <v>287</v>
      </c>
      <c r="B286" s="17">
        <v>43890</v>
      </c>
      <c r="C286" s="4" t="s">
        <v>103</v>
      </c>
      <c r="D286" s="80" t="s">
        <v>245</v>
      </c>
      <c r="E286" t="s">
        <v>351</v>
      </c>
      <c r="F286" s="4">
        <v>2020</v>
      </c>
      <c r="G286" t="s">
        <v>282</v>
      </c>
      <c r="H286" s="60">
        <f>(B286-VLOOKUP(E286,Riders!$A$2:$D$3499,4,FALSE))/365</f>
        <v>27.082191780821919</v>
      </c>
      <c r="I286" s="80">
        <v>7</v>
      </c>
      <c r="J286" s="69">
        <f t="shared" si="10"/>
        <v>33.549999999999997</v>
      </c>
      <c r="K286">
        <v>11.891</v>
      </c>
      <c r="L286">
        <v>7.3720000000000017</v>
      </c>
      <c r="M286">
        <v>7.0810000000000004</v>
      </c>
      <c r="N286">
        <v>7.205999999999996</v>
      </c>
      <c r="O286" s="7">
        <f t="shared" si="11"/>
        <v>53.651266766020868</v>
      </c>
    </row>
    <row r="287" spans="1:15" x14ac:dyDescent="0.45">
      <c r="A287" s="4" t="s">
        <v>287</v>
      </c>
      <c r="B287" s="98">
        <v>43890</v>
      </c>
      <c r="C287" s="4" t="s">
        <v>103</v>
      </c>
      <c r="D287" s="80" t="s">
        <v>245</v>
      </c>
      <c r="E287" s="103" t="s">
        <v>400</v>
      </c>
      <c r="F287" s="4">
        <v>2020</v>
      </c>
      <c r="G287" s="103" t="s">
        <v>58</v>
      </c>
      <c r="H287" s="60">
        <f>(B287-VLOOKUP(E287,Riders!$A$2:$D$3499,4,FALSE))/365</f>
        <v>26.046575342465754</v>
      </c>
      <c r="I287" s="80">
        <v>8</v>
      </c>
      <c r="J287" s="69">
        <f t="shared" si="10"/>
        <v>33.655000000000001</v>
      </c>
      <c r="K287" s="103">
        <v>11.866</v>
      </c>
      <c r="L287" s="103">
        <v>7.4089999999999989</v>
      </c>
      <c r="M287" s="103">
        <v>7.1000000000000014</v>
      </c>
      <c r="N287" s="103">
        <v>7.2800000000000011</v>
      </c>
      <c r="O287" s="7">
        <f t="shared" si="11"/>
        <v>53.483880552666761</v>
      </c>
    </row>
    <row r="288" spans="1:15" x14ac:dyDescent="0.45">
      <c r="A288" s="4" t="s">
        <v>287</v>
      </c>
      <c r="B288" s="17">
        <v>43890</v>
      </c>
      <c r="C288" s="4" t="s">
        <v>103</v>
      </c>
      <c r="D288" s="80" t="s">
        <v>245</v>
      </c>
      <c r="E288" t="s">
        <v>366</v>
      </c>
      <c r="F288" s="4">
        <v>2020</v>
      </c>
      <c r="G288" t="s">
        <v>143</v>
      </c>
      <c r="H288" s="60">
        <f>(B288-VLOOKUP(E288,Riders!$A$2:$D$3499,4,FALSE))/365</f>
        <v>23.87123287671233</v>
      </c>
      <c r="I288" s="80">
        <v>9</v>
      </c>
      <c r="J288" s="69">
        <f t="shared" si="10"/>
        <v>33.777999999999999</v>
      </c>
      <c r="K288">
        <v>12.05</v>
      </c>
      <c r="L288">
        <v>7.3709999999999987</v>
      </c>
      <c r="M288">
        <v>7.1069999999999993</v>
      </c>
      <c r="N288">
        <v>7.25</v>
      </c>
      <c r="O288" s="7">
        <f t="shared" si="11"/>
        <v>53.289123097874359</v>
      </c>
    </row>
    <row r="289" spans="1:15" x14ac:dyDescent="0.45">
      <c r="A289" s="4" t="s">
        <v>287</v>
      </c>
      <c r="B289" s="98">
        <v>43890</v>
      </c>
      <c r="C289" s="4" t="s">
        <v>103</v>
      </c>
      <c r="D289" s="80" t="s">
        <v>245</v>
      </c>
      <c r="E289" s="103" t="s">
        <v>397</v>
      </c>
      <c r="F289" s="4">
        <v>2020</v>
      </c>
      <c r="G289" s="103" t="s">
        <v>177</v>
      </c>
      <c r="H289" s="60">
        <f>(B289-VLOOKUP(E289,Riders!$A$2:$D$3499,4,FALSE))/365</f>
        <v>27.279452054794522</v>
      </c>
      <c r="I289" s="80">
        <v>10</v>
      </c>
      <c r="J289" s="69">
        <f t="shared" si="10"/>
        <v>33.869999999999997</v>
      </c>
      <c r="K289" s="103">
        <v>11.987</v>
      </c>
      <c r="L289" s="103">
        <v>7.3630000000000013</v>
      </c>
      <c r="M289" s="103">
        <v>7.139999999999997</v>
      </c>
      <c r="N289" s="103">
        <v>7.379999999999999</v>
      </c>
      <c r="O289" s="7">
        <f t="shared" si="11"/>
        <v>53.144375553587253</v>
      </c>
    </row>
    <row r="290" spans="1:15" x14ac:dyDescent="0.45">
      <c r="A290" s="4" t="s">
        <v>287</v>
      </c>
      <c r="B290" s="17">
        <v>43890</v>
      </c>
      <c r="C290" s="4" t="s">
        <v>103</v>
      </c>
      <c r="D290" s="80" t="s">
        <v>245</v>
      </c>
      <c r="E290" t="s">
        <v>443</v>
      </c>
      <c r="F290" s="4">
        <v>2020</v>
      </c>
      <c r="G290" t="s">
        <v>282</v>
      </c>
      <c r="H290" s="60">
        <f>(B290-VLOOKUP(E290,Riders!$A$2:$D$3499,4,FALSE))/365</f>
        <v>24.413698630136988</v>
      </c>
      <c r="I290" s="80">
        <v>11</v>
      </c>
      <c r="J290" s="69">
        <f t="shared" si="10"/>
        <v>33.988</v>
      </c>
      <c r="K290">
        <v>11.675000000000001</v>
      </c>
      <c r="L290">
        <v>7.468</v>
      </c>
      <c r="M290">
        <v>7.2949999999999982</v>
      </c>
      <c r="N290">
        <v>7.5500000000000007</v>
      </c>
      <c r="O290" s="7">
        <f t="shared" si="11"/>
        <v>52.959868188772511</v>
      </c>
    </row>
    <row r="291" spans="1:15" x14ac:dyDescent="0.45">
      <c r="A291" s="4" t="s">
        <v>287</v>
      </c>
      <c r="B291" s="98">
        <v>43890</v>
      </c>
      <c r="C291" s="4" t="s">
        <v>103</v>
      </c>
      <c r="D291" s="80" t="s">
        <v>245</v>
      </c>
      <c r="E291" s="103" t="s">
        <v>441</v>
      </c>
      <c r="F291" s="4">
        <v>2020</v>
      </c>
      <c r="G291" s="103" t="s">
        <v>34</v>
      </c>
      <c r="H291" s="60">
        <f>(B291-VLOOKUP(E291,Riders!$A$2:$D$3499,4,FALSE))/365</f>
        <v>20.484931506849314</v>
      </c>
      <c r="I291" s="80">
        <v>12</v>
      </c>
      <c r="J291" s="69">
        <f t="shared" si="10"/>
        <v>34.064</v>
      </c>
      <c r="K291" s="103">
        <v>12.208</v>
      </c>
      <c r="L291" s="103">
        <v>7.4709999999999983</v>
      </c>
      <c r="M291" s="103">
        <v>7.1410000000000018</v>
      </c>
      <c r="N291" s="103">
        <v>7.2439999999999998</v>
      </c>
      <c r="O291" s="7">
        <f t="shared" si="11"/>
        <v>52.84170972287459</v>
      </c>
    </row>
    <row r="292" spans="1:15" x14ac:dyDescent="0.45">
      <c r="A292" s="4" t="s">
        <v>287</v>
      </c>
      <c r="B292" s="17">
        <v>43890</v>
      </c>
      <c r="C292" s="4" t="s">
        <v>103</v>
      </c>
      <c r="D292" s="80" t="s">
        <v>245</v>
      </c>
      <c r="E292" t="s">
        <v>407</v>
      </c>
      <c r="F292" s="4">
        <v>2020</v>
      </c>
      <c r="G292" t="s">
        <v>282</v>
      </c>
      <c r="H292" s="60" t="e">
        <f>(B292-VLOOKUP(E292,Riders!$A$2:$D$3499,4,FALSE))/365</f>
        <v>#N/A</v>
      </c>
      <c r="I292" s="80">
        <v>13</v>
      </c>
      <c r="J292" s="69">
        <f t="shared" si="10"/>
        <v>34.073999999999998</v>
      </c>
      <c r="K292">
        <v>11.833</v>
      </c>
      <c r="L292">
        <v>7.2990000000000013</v>
      </c>
      <c r="M292">
        <v>7.2479999999999984</v>
      </c>
      <c r="N292">
        <v>7.6939999999999991</v>
      </c>
      <c r="O292" s="7">
        <f t="shared" si="11"/>
        <v>52.826201796090864</v>
      </c>
    </row>
    <row r="293" spans="1:15" x14ac:dyDescent="0.45">
      <c r="A293" s="4" t="s">
        <v>287</v>
      </c>
      <c r="B293" s="98">
        <v>43890</v>
      </c>
      <c r="C293" s="4" t="s">
        <v>103</v>
      </c>
      <c r="D293" s="80" t="s">
        <v>245</v>
      </c>
      <c r="E293" s="103" t="s">
        <v>3912</v>
      </c>
      <c r="F293" s="4">
        <v>2020</v>
      </c>
      <c r="G293" s="103" t="s">
        <v>91</v>
      </c>
      <c r="H293" s="60">
        <f>(B293-VLOOKUP(E293,Riders!$A$2:$D$3499,4,FALSE))/365</f>
        <v>32.131506849315066</v>
      </c>
      <c r="I293" s="80">
        <v>14</v>
      </c>
      <c r="J293" s="69">
        <f t="shared" si="10"/>
        <v>34.139000000000003</v>
      </c>
      <c r="K293" s="103">
        <v>11.848000000000001</v>
      </c>
      <c r="L293" s="103">
        <v>7.4459999999999997</v>
      </c>
      <c r="M293" s="103">
        <v>7.3109999999999999</v>
      </c>
      <c r="N293" s="103">
        <v>7.5340000000000016</v>
      </c>
      <c r="O293" s="7">
        <f t="shared" si="11"/>
        <v>52.725621722956149</v>
      </c>
    </row>
    <row r="294" spans="1:15" x14ac:dyDescent="0.45">
      <c r="A294" s="4" t="s">
        <v>287</v>
      </c>
      <c r="B294" s="17">
        <v>43890</v>
      </c>
      <c r="C294" s="4" t="s">
        <v>103</v>
      </c>
      <c r="D294" s="80" t="s">
        <v>245</v>
      </c>
      <c r="E294" t="s">
        <v>368</v>
      </c>
      <c r="F294" s="4">
        <v>2020</v>
      </c>
      <c r="G294" t="s">
        <v>131</v>
      </c>
      <c r="H294" s="60">
        <f>(B294-VLOOKUP(E294,Riders!$A$2:$D$3499,4,FALSE))/365</f>
        <v>31.621917808219177</v>
      </c>
      <c r="I294" s="80">
        <v>15</v>
      </c>
      <c r="J294" s="69">
        <f t="shared" si="10"/>
        <v>34.585999999999999</v>
      </c>
      <c r="K294">
        <v>12.256</v>
      </c>
      <c r="L294">
        <v>7.4589999999999996</v>
      </c>
      <c r="M294">
        <v>7.3270000000000017</v>
      </c>
      <c r="N294">
        <v>7.5439999999999969</v>
      </c>
      <c r="O294" s="7">
        <f t="shared" si="11"/>
        <v>52.044179725900655</v>
      </c>
    </row>
    <row r="295" spans="1:15" x14ac:dyDescent="0.45">
      <c r="A295" s="4" t="s">
        <v>287</v>
      </c>
      <c r="B295" s="98">
        <v>43890</v>
      </c>
      <c r="C295" s="4" t="s">
        <v>103</v>
      </c>
      <c r="D295" s="80" t="s">
        <v>245</v>
      </c>
      <c r="E295" s="103" t="s">
        <v>359</v>
      </c>
      <c r="F295" s="4">
        <v>2020</v>
      </c>
      <c r="G295" s="103" t="s">
        <v>43</v>
      </c>
      <c r="H295" s="60">
        <f>(B295-VLOOKUP(E295,Riders!$A$2:$D$3499,4,FALSE))/365</f>
        <v>29.243835616438357</v>
      </c>
      <c r="I295" s="80">
        <v>16</v>
      </c>
      <c r="J295" s="69">
        <f t="shared" si="10"/>
        <v>34.710999999999999</v>
      </c>
      <c r="K295" s="103">
        <v>11.782999999999999</v>
      </c>
      <c r="L295" s="103">
        <v>7.35</v>
      </c>
      <c r="M295" s="103">
        <v>7.458000000000002</v>
      </c>
      <c r="N295" s="103">
        <v>8.1199999999999974</v>
      </c>
      <c r="O295" s="7">
        <f t="shared" si="11"/>
        <v>51.856760104865891</v>
      </c>
    </row>
    <row r="296" spans="1:15" x14ac:dyDescent="0.45">
      <c r="A296" s="4" t="s">
        <v>287</v>
      </c>
      <c r="B296" s="17">
        <v>43890</v>
      </c>
      <c r="C296" s="4" t="s">
        <v>103</v>
      </c>
      <c r="D296" s="80" t="s">
        <v>245</v>
      </c>
      <c r="E296" t="s">
        <v>367</v>
      </c>
      <c r="F296" s="4">
        <v>2020</v>
      </c>
      <c r="G296" t="s">
        <v>121</v>
      </c>
      <c r="H296" s="60">
        <f>(B296-VLOOKUP(E296,Riders!$A$2:$D$3499,4,FALSE))/365</f>
        <v>28.936986301369863</v>
      </c>
      <c r="I296" s="80">
        <v>17</v>
      </c>
      <c r="J296" s="69">
        <f t="shared" si="10"/>
        <v>34.828000000000003</v>
      </c>
      <c r="K296">
        <v>12.226000000000001</v>
      </c>
      <c r="L296">
        <v>7.5849999999999991</v>
      </c>
      <c r="M296">
        <v>7.4149999999999991</v>
      </c>
      <c r="N296">
        <v>7.6020000000000039</v>
      </c>
      <c r="O296" s="7">
        <f t="shared" si="11"/>
        <v>51.682554266681976</v>
      </c>
    </row>
    <row r="297" spans="1:15" x14ac:dyDescent="0.45">
      <c r="A297" s="4" t="s">
        <v>287</v>
      </c>
      <c r="B297" s="98">
        <v>43890</v>
      </c>
      <c r="C297" s="4" t="s">
        <v>103</v>
      </c>
      <c r="D297" s="80" t="s">
        <v>245</v>
      </c>
      <c r="E297" s="103" t="s">
        <v>1954</v>
      </c>
      <c r="F297" s="4">
        <v>2020</v>
      </c>
      <c r="G297" s="103" t="s">
        <v>43</v>
      </c>
      <c r="H297" s="60" t="e">
        <f>(B297-VLOOKUP(E297,Riders!$A$2:$D$3499,4,FALSE))/365</f>
        <v>#N/A</v>
      </c>
      <c r="I297" s="80">
        <v>18</v>
      </c>
      <c r="J297" s="69">
        <f t="shared" si="10"/>
        <v>34.856000000000002</v>
      </c>
      <c r="K297" s="103">
        <v>12.58</v>
      </c>
      <c r="L297" s="103">
        <v>7.4880000000000013</v>
      </c>
      <c r="M297" s="103">
        <v>7.2439999999999998</v>
      </c>
      <c r="N297" s="103">
        <v>7.5439999999999996</v>
      </c>
      <c r="O297" s="64">
        <f t="shared" si="11"/>
        <v>51.641037411062655</v>
      </c>
    </row>
    <row r="298" spans="1:15" x14ac:dyDescent="0.45">
      <c r="A298" s="4" t="s">
        <v>287</v>
      </c>
      <c r="B298" s="17">
        <v>43890</v>
      </c>
      <c r="C298" s="4" t="s">
        <v>103</v>
      </c>
      <c r="D298" s="80" t="s">
        <v>245</v>
      </c>
      <c r="E298" t="s">
        <v>448</v>
      </c>
      <c r="F298" s="4">
        <v>2020</v>
      </c>
      <c r="G298" t="s">
        <v>96</v>
      </c>
      <c r="H298" s="60">
        <f>(B298-VLOOKUP(E298,Riders!$A$2:$D$3499,4,FALSE))/365</f>
        <v>24.372602739726027</v>
      </c>
      <c r="I298" s="80">
        <v>19</v>
      </c>
      <c r="J298" s="69">
        <f t="shared" si="10"/>
        <v>35.091999999999999</v>
      </c>
      <c r="K298">
        <v>12.603</v>
      </c>
      <c r="L298">
        <v>7.5729999999999986</v>
      </c>
      <c r="M298">
        <v>7.3190000000000026</v>
      </c>
      <c r="N298">
        <v>7.5969999999999978</v>
      </c>
      <c r="O298" s="64">
        <f t="shared" si="11"/>
        <v>51.293742163456059</v>
      </c>
    </row>
    <row r="299" spans="1:15" x14ac:dyDescent="0.45">
      <c r="A299" s="4" t="s">
        <v>287</v>
      </c>
      <c r="B299" s="98">
        <v>43890</v>
      </c>
      <c r="C299" s="4" t="s">
        <v>103</v>
      </c>
      <c r="D299" s="80" t="s">
        <v>245</v>
      </c>
      <c r="E299" s="103" t="s">
        <v>2889</v>
      </c>
      <c r="F299" s="4">
        <v>2020</v>
      </c>
      <c r="G299" s="103" t="s">
        <v>429</v>
      </c>
      <c r="H299" s="60">
        <f>(B299-VLOOKUP(E299,Riders!$A$2:$D$3499,4,FALSE))/365</f>
        <v>32.260273972602739</v>
      </c>
      <c r="I299" s="80">
        <v>20</v>
      </c>
      <c r="J299" s="69">
        <f t="shared" si="10"/>
        <v>35.183</v>
      </c>
      <c r="K299" s="103">
        <v>12.808</v>
      </c>
      <c r="L299" s="103">
        <v>7.5450000000000017</v>
      </c>
      <c r="M299" s="103">
        <v>7.2789999999999999</v>
      </c>
      <c r="N299" s="103">
        <v>7.5509999999999984</v>
      </c>
      <c r="O299" s="64">
        <f t="shared" si="11"/>
        <v>51.161072108688856</v>
      </c>
    </row>
    <row r="300" spans="1:15" x14ac:dyDescent="0.45">
      <c r="A300" s="4" t="s">
        <v>287</v>
      </c>
      <c r="B300" s="17">
        <v>43890</v>
      </c>
      <c r="C300" s="4" t="s">
        <v>103</v>
      </c>
      <c r="D300" s="80" t="s">
        <v>245</v>
      </c>
      <c r="E300" t="s">
        <v>435</v>
      </c>
      <c r="F300" s="4">
        <v>2020</v>
      </c>
      <c r="G300" t="s">
        <v>363</v>
      </c>
      <c r="H300" s="60">
        <f>(B300-VLOOKUP(E300,Riders!$A$2:$D$3499,4,FALSE))/365</f>
        <v>21.358904109589041</v>
      </c>
      <c r="I300" s="80">
        <v>21</v>
      </c>
      <c r="J300" s="69">
        <f t="shared" si="10"/>
        <v>35.283999999999999</v>
      </c>
      <c r="K300">
        <v>12.561999999999999</v>
      </c>
      <c r="L300">
        <v>7.6349999999999998</v>
      </c>
      <c r="M300">
        <v>7.4430000000000014</v>
      </c>
      <c r="N300">
        <v>7.6439999999999984</v>
      </c>
      <c r="O300" s="64">
        <f t="shared" si="11"/>
        <v>51.01462419226845</v>
      </c>
    </row>
    <row r="301" spans="1:15" x14ac:dyDescent="0.45">
      <c r="A301" s="4" t="s">
        <v>287</v>
      </c>
      <c r="B301" s="98">
        <v>43890</v>
      </c>
      <c r="C301" s="4" t="s">
        <v>103</v>
      </c>
      <c r="D301" s="80" t="s">
        <v>31</v>
      </c>
      <c r="E301" s="103" t="s">
        <v>410</v>
      </c>
      <c r="F301" s="4">
        <v>2020</v>
      </c>
      <c r="G301" s="103" t="s">
        <v>88</v>
      </c>
      <c r="H301" s="60">
        <f>(B301-VLOOKUP(E301,Riders!$A$2:$D$3499,4,FALSE))/365</f>
        <v>20.158904109589042</v>
      </c>
      <c r="I301" s="80">
        <v>1</v>
      </c>
      <c r="J301" s="69">
        <f t="shared" si="10"/>
        <v>33.121000000000002</v>
      </c>
      <c r="K301" s="103">
        <v>11.911</v>
      </c>
      <c r="L301" s="103">
        <v>7.1849999999999996</v>
      </c>
      <c r="M301" s="103">
        <v>6.9370000000000012</v>
      </c>
      <c r="N301" s="103">
        <v>7.088000000000001</v>
      </c>
      <c r="O301" s="64">
        <f t="shared" si="11"/>
        <v>54.346185199722228</v>
      </c>
    </row>
    <row r="302" spans="1:15" x14ac:dyDescent="0.45">
      <c r="A302" s="4" t="s">
        <v>287</v>
      </c>
      <c r="B302" s="17">
        <v>43890</v>
      </c>
      <c r="C302" s="4" t="s">
        <v>103</v>
      </c>
      <c r="D302" s="80" t="s">
        <v>31</v>
      </c>
      <c r="E302" t="s">
        <v>419</v>
      </c>
      <c r="F302" s="4">
        <v>2020</v>
      </c>
      <c r="G302" t="s">
        <v>177</v>
      </c>
      <c r="H302" s="60">
        <f>(B302-VLOOKUP(E302,Riders!$A$2:$D$3499,4,FALSE))/365</f>
        <v>24.457534246575342</v>
      </c>
      <c r="I302" s="80">
        <v>2</v>
      </c>
      <c r="J302" s="69">
        <f t="shared" si="10"/>
        <v>33.154000000000003</v>
      </c>
      <c r="K302">
        <v>11.619</v>
      </c>
      <c r="L302">
        <v>7.1999999999999993</v>
      </c>
      <c r="M302">
        <v>7.0370000000000026</v>
      </c>
      <c r="N302">
        <v>7.2980000000000018</v>
      </c>
      <c r="O302" s="64">
        <f t="shared" si="11"/>
        <v>54.292091452011817</v>
      </c>
    </row>
    <row r="303" spans="1:15" x14ac:dyDescent="0.45">
      <c r="A303" s="4" t="s">
        <v>287</v>
      </c>
      <c r="B303" s="98">
        <v>43890</v>
      </c>
      <c r="C303" s="4" t="s">
        <v>103</v>
      </c>
      <c r="D303" s="80" t="s">
        <v>31</v>
      </c>
      <c r="E303" s="103" t="s">
        <v>403</v>
      </c>
      <c r="F303" s="4">
        <v>2020</v>
      </c>
      <c r="G303" s="103" t="s">
        <v>61</v>
      </c>
      <c r="H303" s="60">
        <f>(B303-VLOOKUP(E303,Riders!$A$2:$D$3499,4,FALSE))/365</f>
        <v>22.972602739726028</v>
      </c>
      <c r="I303" s="80">
        <v>3</v>
      </c>
      <c r="J303" s="69">
        <f t="shared" si="10"/>
        <v>33.170999999999999</v>
      </c>
      <c r="K303" s="103">
        <v>11.395</v>
      </c>
      <c r="L303" s="103">
        <v>7.3109999999999999</v>
      </c>
      <c r="M303" s="103">
        <v>7.1219999999999999</v>
      </c>
      <c r="N303" s="103">
        <v>7.343</v>
      </c>
      <c r="O303" s="64">
        <f t="shared" si="11"/>
        <v>54.264266980193547</v>
      </c>
    </row>
    <row r="304" spans="1:15" x14ac:dyDescent="0.45">
      <c r="A304" s="4" t="s">
        <v>287</v>
      </c>
      <c r="B304" s="17">
        <v>43890</v>
      </c>
      <c r="C304" s="4" t="s">
        <v>103</v>
      </c>
      <c r="D304" s="80" t="s">
        <v>31</v>
      </c>
      <c r="E304" t="s">
        <v>350</v>
      </c>
      <c r="F304" s="4">
        <v>2020</v>
      </c>
      <c r="G304" t="s">
        <v>88</v>
      </c>
      <c r="H304" s="60">
        <f>(B304-VLOOKUP(E304,Riders!$A$2:$D$3499,4,FALSE))/365</f>
        <v>22.139726027397259</v>
      </c>
      <c r="I304" s="80">
        <v>4</v>
      </c>
      <c r="J304" s="69">
        <f t="shared" si="10"/>
        <v>33.179000000000002</v>
      </c>
      <c r="K304">
        <v>11.657</v>
      </c>
      <c r="L304">
        <v>7.3079999999999998</v>
      </c>
      <c r="M304">
        <v>7.0139999999999993</v>
      </c>
      <c r="N304">
        <v>7.2000000000000028</v>
      </c>
      <c r="O304" s="64">
        <f t="shared" si="11"/>
        <v>54.251182977184364</v>
      </c>
    </row>
    <row r="305" spans="1:15" x14ac:dyDescent="0.45">
      <c r="A305" s="45" t="s">
        <v>287</v>
      </c>
      <c r="B305" s="102">
        <v>43890</v>
      </c>
      <c r="C305" s="45" t="s">
        <v>103</v>
      </c>
      <c r="D305" s="80" t="s">
        <v>31</v>
      </c>
      <c r="E305" s="103" t="s">
        <v>351</v>
      </c>
      <c r="F305" s="45">
        <v>2020</v>
      </c>
      <c r="G305" s="103" t="s">
        <v>282</v>
      </c>
      <c r="H305" s="60">
        <f>(B305-VLOOKUP(E305,Riders!$A$2:$D$3499,4,FALSE))/365</f>
        <v>27.082191780821919</v>
      </c>
      <c r="I305" s="80">
        <v>5</v>
      </c>
      <c r="J305" s="69">
        <f t="shared" si="10"/>
        <v>33.475999999999999</v>
      </c>
      <c r="K305" s="103">
        <v>11.871</v>
      </c>
      <c r="L305" s="103">
        <v>7.322000000000001</v>
      </c>
      <c r="M305" s="103">
        <v>7.0749999999999993</v>
      </c>
      <c r="N305" s="103">
        <v>7.2079999999999984</v>
      </c>
      <c r="O305" s="64">
        <f t="shared" si="11"/>
        <v>53.769864977894613</v>
      </c>
    </row>
    <row r="306" spans="1:15" x14ac:dyDescent="0.45">
      <c r="A306" s="45" t="s">
        <v>287</v>
      </c>
      <c r="B306" s="9">
        <v>43890</v>
      </c>
      <c r="C306" s="45" t="s">
        <v>103</v>
      </c>
      <c r="D306" s="80" t="s">
        <v>31</v>
      </c>
      <c r="E306" t="s">
        <v>352</v>
      </c>
      <c r="F306" s="45">
        <v>2020</v>
      </c>
      <c r="G306" t="s">
        <v>282</v>
      </c>
      <c r="H306" s="60">
        <f>(B306-VLOOKUP(E306,Riders!$A$2:$D$3499,4,FALSE))/365</f>
        <v>25.361643835616437</v>
      </c>
      <c r="I306" s="80">
        <v>6</v>
      </c>
      <c r="J306" s="69">
        <f t="shared" si="10"/>
        <v>33.494</v>
      </c>
      <c r="K306">
        <v>11.682</v>
      </c>
      <c r="L306">
        <v>7.3250000000000011</v>
      </c>
      <c r="M306">
        <v>7.1529999999999987</v>
      </c>
      <c r="N306">
        <v>7.3339999999999996</v>
      </c>
      <c r="O306" s="64">
        <f t="shared" si="11"/>
        <v>53.740968531677318</v>
      </c>
    </row>
    <row r="307" spans="1:15" x14ac:dyDescent="0.45">
      <c r="A307" s="45" t="s">
        <v>287</v>
      </c>
      <c r="B307" s="102">
        <v>43890</v>
      </c>
      <c r="C307" s="45" t="s">
        <v>103</v>
      </c>
      <c r="D307" s="80" t="s">
        <v>31</v>
      </c>
      <c r="E307" s="103" t="s">
        <v>400</v>
      </c>
      <c r="F307" s="45">
        <v>2020</v>
      </c>
      <c r="G307" s="103" t="s">
        <v>58</v>
      </c>
      <c r="H307" s="60">
        <f>(B307-VLOOKUP(E307,Riders!$A$2:$D$3499,4,FALSE))/365</f>
        <v>26.046575342465754</v>
      </c>
      <c r="I307" s="80">
        <v>7</v>
      </c>
      <c r="J307" s="69">
        <f t="shared" si="10"/>
        <v>33.923000000000002</v>
      </c>
      <c r="K307" s="103">
        <v>12</v>
      </c>
      <c r="L307" s="103">
        <v>7.3990000000000009</v>
      </c>
      <c r="M307" s="103">
        <v>7.1359999999999992</v>
      </c>
      <c r="N307" s="103">
        <v>7.3880000000000017</v>
      </c>
      <c r="O307" s="64">
        <f t="shared" si="11"/>
        <v>53.061344810305691</v>
      </c>
    </row>
    <row r="308" spans="1:15" x14ac:dyDescent="0.45">
      <c r="A308" s="45" t="s">
        <v>287</v>
      </c>
      <c r="B308" s="9">
        <v>43890</v>
      </c>
      <c r="C308" s="45" t="s">
        <v>103</v>
      </c>
      <c r="D308" s="80" t="s">
        <v>31</v>
      </c>
      <c r="E308" t="s">
        <v>1950</v>
      </c>
      <c r="F308" s="45">
        <v>2020</v>
      </c>
      <c r="G308" t="s">
        <v>34</v>
      </c>
      <c r="H308" s="60">
        <f>(B308-VLOOKUP(E308,Riders!$A$2:$D$3499,4,FALSE))/365</f>
        <v>23.890410958904109</v>
      </c>
      <c r="I308" s="80">
        <v>8</v>
      </c>
      <c r="J308" s="69">
        <f t="shared" si="10"/>
        <v>34.003999999999998</v>
      </c>
      <c r="K308">
        <v>11.728999999999999</v>
      </c>
      <c r="L308">
        <v>7.3949999999999996</v>
      </c>
      <c r="M308">
        <v>7.282</v>
      </c>
      <c r="N308">
        <v>7.597999999999999</v>
      </c>
      <c r="O308" s="64">
        <f t="shared" si="11"/>
        <v>52.934948829549469</v>
      </c>
    </row>
    <row r="309" spans="1:15" x14ac:dyDescent="0.45">
      <c r="A309" s="45" t="s">
        <v>322</v>
      </c>
      <c r="B309" s="46">
        <v>43526</v>
      </c>
      <c r="C309" s="45" t="s">
        <v>103</v>
      </c>
      <c r="D309" s="80" t="s">
        <v>245</v>
      </c>
      <c r="E309" s="103" t="s">
        <v>352</v>
      </c>
      <c r="F309" s="45">
        <v>2019</v>
      </c>
      <c r="G309" s="103" t="s">
        <v>282</v>
      </c>
      <c r="H309" s="60">
        <f>(B309-VLOOKUP(E309,Riders!$A$2:$D$3499,4,FALSE))/365</f>
        <v>24.364383561643837</v>
      </c>
      <c r="I309" s="80">
        <v>1</v>
      </c>
      <c r="J309" s="69">
        <f t="shared" si="10"/>
        <v>33.554000000000002</v>
      </c>
      <c r="K309" s="103">
        <v>11.598000000000001</v>
      </c>
      <c r="L309" s="103">
        <v>7.3839999999999986</v>
      </c>
      <c r="M309" s="103">
        <v>7.1900000000000013</v>
      </c>
      <c r="N309" s="103">
        <v>7.3820000000000006</v>
      </c>
      <c r="O309" s="64">
        <f t="shared" si="11"/>
        <v>53.644870954282645</v>
      </c>
    </row>
    <row r="310" spans="1:15" x14ac:dyDescent="0.45">
      <c r="A310" s="45" t="s">
        <v>322</v>
      </c>
      <c r="B310" s="46">
        <v>43526</v>
      </c>
      <c r="C310" s="45" t="s">
        <v>103</v>
      </c>
      <c r="D310" s="80" t="s">
        <v>245</v>
      </c>
      <c r="E310" t="s">
        <v>349</v>
      </c>
      <c r="F310" s="45">
        <v>2019</v>
      </c>
      <c r="G310" t="s">
        <v>91</v>
      </c>
      <c r="H310" s="60">
        <f>(B310-VLOOKUP(E310,Riders!$A$2:$D$3499,4,FALSE))/365</f>
        <v>31.134246575342466</v>
      </c>
      <c r="I310" s="80">
        <v>2</v>
      </c>
      <c r="J310" s="69">
        <f t="shared" si="10"/>
        <v>33.555999999999997</v>
      </c>
      <c r="K310">
        <v>11.789</v>
      </c>
      <c r="L310">
        <v>7.3340000000000014</v>
      </c>
      <c r="M310">
        <v>7.1559999999999988</v>
      </c>
      <c r="N310">
        <v>7.2769999999999966</v>
      </c>
      <c r="O310" s="64">
        <f t="shared" si="11"/>
        <v>53.641673620216956</v>
      </c>
    </row>
    <row r="311" spans="1:15" x14ac:dyDescent="0.45">
      <c r="A311" s="45" t="s">
        <v>322</v>
      </c>
      <c r="B311" s="46">
        <v>43526</v>
      </c>
      <c r="C311" s="45" t="s">
        <v>103</v>
      </c>
      <c r="D311" s="80" t="s">
        <v>245</v>
      </c>
      <c r="E311" s="103" t="s">
        <v>395</v>
      </c>
      <c r="F311" s="45">
        <v>2019</v>
      </c>
      <c r="G311" s="103" t="s">
        <v>88</v>
      </c>
      <c r="H311" s="60">
        <f>(B311-VLOOKUP(E311,Riders!$A$2:$D$3499,4,FALSE))/365</f>
        <v>32.249315068493154</v>
      </c>
      <c r="I311" s="80">
        <v>3</v>
      </c>
      <c r="J311" s="69">
        <f t="shared" si="10"/>
        <v>33.597999999999999</v>
      </c>
      <c r="K311" s="103">
        <v>11.621</v>
      </c>
      <c r="L311" s="103">
        <v>7.2969999999999988</v>
      </c>
      <c r="M311" s="103">
        <v>7.2040000000000006</v>
      </c>
      <c r="N311" s="103">
        <v>7.4759999999999991</v>
      </c>
      <c r="O311" s="64">
        <f t="shared" si="11"/>
        <v>53.57461753675814</v>
      </c>
    </row>
    <row r="312" spans="1:15" x14ac:dyDescent="0.45">
      <c r="A312" s="45" t="s">
        <v>322</v>
      </c>
      <c r="B312" s="46">
        <v>43526</v>
      </c>
      <c r="C312" s="45" t="s">
        <v>103</v>
      </c>
      <c r="D312" s="80" t="s">
        <v>245</v>
      </c>
      <c r="E312" t="s">
        <v>366</v>
      </c>
      <c r="F312" s="45">
        <v>2019</v>
      </c>
      <c r="G312" t="s">
        <v>143</v>
      </c>
      <c r="H312" s="60">
        <f>(B312-VLOOKUP(E312,Riders!$A$2:$D$3499,4,FALSE))/365</f>
        <v>22.873972602739727</v>
      </c>
      <c r="I312" s="80">
        <v>4</v>
      </c>
      <c r="J312" s="69">
        <f t="shared" si="10"/>
        <v>33.673999999999999</v>
      </c>
      <c r="K312">
        <v>11.875</v>
      </c>
      <c r="L312">
        <v>7.2989999999999986</v>
      </c>
      <c r="M312">
        <v>7.1689999999999996</v>
      </c>
      <c r="N312">
        <v>7.3310000000000004</v>
      </c>
      <c r="O312" s="64">
        <f t="shared" si="11"/>
        <v>53.453703153768487</v>
      </c>
    </row>
    <row r="313" spans="1:15" x14ac:dyDescent="0.45">
      <c r="A313" s="45" t="s">
        <v>322</v>
      </c>
      <c r="B313" s="46">
        <v>43526</v>
      </c>
      <c r="C313" s="45" t="s">
        <v>103</v>
      </c>
      <c r="D313" s="80" t="s">
        <v>245</v>
      </c>
      <c r="E313" s="103" t="s">
        <v>1950</v>
      </c>
      <c r="F313" s="45">
        <v>2019</v>
      </c>
      <c r="G313" s="103" t="s">
        <v>34</v>
      </c>
      <c r="H313" s="60">
        <f>(B313-VLOOKUP(E313,Riders!$A$2:$D$3499,4,FALSE))/365</f>
        <v>22.893150684931506</v>
      </c>
      <c r="I313" s="80">
        <v>5</v>
      </c>
      <c r="J313" s="69">
        <f t="shared" si="10"/>
        <v>33.798000000000002</v>
      </c>
      <c r="K313" s="103">
        <v>11.605</v>
      </c>
      <c r="L313" s="103">
        <v>7.3810000000000002</v>
      </c>
      <c r="M313" s="103">
        <v>7.2579999999999991</v>
      </c>
      <c r="N313" s="103">
        <v>7.554000000000002</v>
      </c>
      <c r="O313" s="64">
        <f t="shared" si="11"/>
        <v>53.257589206461915</v>
      </c>
    </row>
    <row r="314" spans="1:15" x14ac:dyDescent="0.45">
      <c r="A314" s="45" t="s">
        <v>322</v>
      </c>
      <c r="B314" s="46">
        <v>43526</v>
      </c>
      <c r="C314" s="45" t="s">
        <v>103</v>
      </c>
      <c r="D314" s="80" t="s">
        <v>245</v>
      </c>
      <c r="E314" t="s">
        <v>419</v>
      </c>
      <c r="F314" s="45">
        <v>2019</v>
      </c>
      <c r="G314" t="s">
        <v>177</v>
      </c>
      <c r="H314" s="60">
        <f>(B314-VLOOKUP(E314,Riders!$A$2:$D$3499,4,FALSE))/365</f>
        <v>23.460273972602739</v>
      </c>
      <c r="I314" s="80">
        <v>6</v>
      </c>
      <c r="J314" s="69">
        <f t="shared" si="10"/>
        <v>33.972999999999999</v>
      </c>
      <c r="K314">
        <v>11.967000000000001</v>
      </c>
      <c r="L314">
        <v>7.3480000000000008</v>
      </c>
      <c r="M314">
        <v>7.2169999999999987</v>
      </c>
      <c r="N314">
        <v>7.4409999999999989</v>
      </c>
      <c r="O314" s="64">
        <f t="shared" si="11"/>
        <v>52.983251405527923</v>
      </c>
    </row>
    <row r="315" spans="1:15" x14ac:dyDescent="0.45">
      <c r="A315" s="45" t="s">
        <v>322</v>
      </c>
      <c r="B315" s="46">
        <v>43526</v>
      </c>
      <c r="C315" s="45" t="s">
        <v>103</v>
      </c>
      <c r="D315" s="80" t="s">
        <v>245</v>
      </c>
      <c r="E315" s="103" t="s">
        <v>410</v>
      </c>
      <c r="F315" s="45">
        <v>2019</v>
      </c>
      <c r="G315" s="103" t="s">
        <v>88</v>
      </c>
      <c r="H315" s="60">
        <f>(B315-VLOOKUP(E315,Riders!$A$2:$D$3499,4,FALSE))/365</f>
        <v>19.161643835616438</v>
      </c>
      <c r="I315" s="80">
        <v>7</v>
      </c>
      <c r="J315" s="69">
        <f t="shared" si="10"/>
        <v>34.101999999999997</v>
      </c>
      <c r="K315" s="103">
        <v>12.180999999999999</v>
      </c>
      <c r="L315" s="103">
        <v>7.3529999999999998</v>
      </c>
      <c r="M315" s="103">
        <v>7.2050000000000018</v>
      </c>
      <c r="N315" s="103">
        <v>7.362999999999996</v>
      </c>
      <c r="O315" s="64">
        <f t="shared" si="11"/>
        <v>52.782827986628355</v>
      </c>
    </row>
    <row r="316" spans="1:15" x14ac:dyDescent="0.45">
      <c r="A316" s="45" t="s">
        <v>322</v>
      </c>
      <c r="B316" s="46">
        <v>43526</v>
      </c>
      <c r="C316" s="45" t="s">
        <v>103</v>
      </c>
      <c r="D316" s="80" t="s">
        <v>245</v>
      </c>
      <c r="E316" t="s">
        <v>403</v>
      </c>
      <c r="F316" s="45">
        <v>2019</v>
      </c>
      <c r="G316" t="s">
        <v>61</v>
      </c>
      <c r="H316" s="60">
        <f>(B316-VLOOKUP(E316,Riders!$A$2:$D$3499,4,FALSE))/365</f>
        <v>21.975342465753425</v>
      </c>
      <c r="I316" s="80">
        <v>8</v>
      </c>
      <c r="J316" s="69">
        <f t="shared" si="10"/>
        <v>34.127000000000002</v>
      </c>
      <c r="K316">
        <v>11.792</v>
      </c>
      <c r="L316">
        <v>7.4870000000000001</v>
      </c>
      <c r="M316">
        <v>7.3039999999999976</v>
      </c>
      <c r="N316">
        <v>7.544000000000004</v>
      </c>
      <c r="O316" s="64">
        <f t="shared" si="11"/>
        <v>52.744161514343475</v>
      </c>
    </row>
    <row r="317" spans="1:15" x14ac:dyDescent="0.45">
      <c r="A317" s="45" t="s">
        <v>322</v>
      </c>
      <c r="B317" s="46">
        <v>43526</v>
      </c>
      <c r="C317" s="45" t="s">
        <v>103</v>
      </c>
      <c r="D317" s="80" t="s">
        <v>245</v>
      </c>
      <c r="E317" s="103" t="s">
        <v>359</v>
      </c>
      <c r="F317" s="45">
        <v>2019</v>
      </c>
      <c r="G317" s="103" t="s">
        <v>43</v>
      </c>
      <c r="H317" s="60">
        <f>(B317-VLOOKUP(E317,Riders!$A$2:$D$3499,4,FALSE))/365</f>
        <v>28.246575342465754</v>
      </c>
      <c r="I317" s="80">
        <v>9</v>
      </c>
      <c r="J317" s="69">
        <f t="shared" si="10"/>
        <v>34.143999999999998</v>
      </c>
      <c r="K317" s="103">
        <v>11.71</v>
      </c>
      <c r="L317" s="103">
        <v>7.4429999999999978</v>
      </c>
      <c r="M317" s="103">
        <v>7.3290000000000006</v>
      </c>
      <c r="N317" s="103">
        <v>7.661999999999999</v>
      </c>
      <c r="O317" s="64">
        <f t="shared" si="11"/>
        <v>52.717900656044989</v>
      </c>
    </row>
    <row r="318" spans="1:15" x14ac:dyDescent="0.45">
      <c r="A318" s="45" t="s">
        <v>322</v>
      </c>
      <c r="B318" s="46">
        <v>43526</v>
      </c>
      <c r="C318" s="45" t="s">
        <v>103</v>
      </c>
      <c r="D318" s="80" t="s">
        <v>245</v>
      </c>
      <c r="E318" t="s">
        <v>400</v>
      </c>
      <c r="F318" s="45">
        <v>2019</v>
      </c>
      <c r="G318" t="s">
        <v>58</v>
      </c>
      <c r="H318" s="60">
        <f>(B318-VLOOKUP(E318,Riders!$A$2:$D$3499,4,FALSE))/365</f>
        <v>25.049315068493151</v>
      </c>
      <c r="I318" s="80">
        <v>10</v>
      </c>
      <c r="J318" s="69">
        <f t="shared" si="10"/>
        <v>34.26</v>
      </c>
      <c r="K318">
        <v>11.946</v>
      </c>
      <c r="L318">
        <v>7.4380000000000006</v>
      </c>
      <c r="M318">
        <v>7.2910000000000004</v>
      </c>
      <c r="N318">
        <v>7.5849999999999973</v>
      </c>
      <c r="O318" s="64">
        <f t="shared" si="11"/>
        <v>52.539404553415068</v>
      </c>
    </row>
    <row r="319" spans="1:15" x14ac:dyDescent="0.45">
      <c r="A319" s="45" t="s">
        <v>322</v>
      </c>
      <c r="B319" s="46">
        <v>43526</v>
      </c>
      <c r="C319" s="45" t="s">
        <v>103</v>
      </c>
      <c r="D319" s="80" t="s">
        <v>245</v>
      </c>
      <c r="E319" s="103" t="s">
        <v>401</v>
      </c>
      <c r="F319" s="45">
        <v>2019</v>
      </c>
      <c r="G319" s="103" t="s">
        <v>177</v>
      </c>
      <c r="H319" s="60">
        <f>(B319-VLOOKUP(E319,Riders!$A$2:$D$3499,4,FALSE))/365</f>
        <v>21.687671232876713</v>
      </c>
      <c r="I319" s="80">
        <v>11</v>
      </c>
      <c r="J319" s="69">
        <f t="shared" si="10"/>
        <v>34.28</v>
      </c>
      <c r="K319" s="103">
        <v>12.518000000000001</v>
      </c>
      <c r="L319" s="103">
        <v>7.43</v>
      </c>
      <c r="M319" s="103">
        <v>7.102999999999998</v>
      </c>
      <c r="N319" s="103">
        <v>7.2290000000000028</v>
      </c>
      <c r="O319" s="64">
        <f t="shared" si="11"/>
        <v>52.508751458576427</v>
      </c>
    </row>
    <row r="320" spans="1:15" x14ac:dyDescent="0.45">
      <c r="A320" s="45" t="s">
        <v>322</v>
      </c>
      <c r="B320" s="46">
        <v>43526</v>
      </c>
      <c r="C320" s="45" t="s">
        <v>103</v>
      </c>
      <c r="D320" s="80" t="s">
        <v>245</v>
      </c>
      <c r="E320" t="s">
        <v>407</v>
      </c>
      <c r="F320" s="45">
        <v>2019</v>
      </c>
      <c r="G320" t="s">
        <v>282</v>
      </c>
      <c r="H320" s="60" t="e">
        <f>(B320-VLOOKUP(E320,Riders!$A$2:$D$3499,4,FALSE))/365</f>
        <v>#N/A</v>
      </c>
      <c r="I320" s="80">
        <v>12</v>
      </c>
      <c r="J320" s="69">
        <f t="shared" si="10"/>
        <v>34.295999999999999</v>
      </c>
      <c r="K320">
        <v>11.848000000000001</v>
      </c>
      <c r="L320">
        <v>7.3919999999999977</v>
      </c>
      <c r="M320">
        <v>7.3250000000000028</v>
      </c>
      <c r="N320">
        <v>7.7309999999999981</v>
      </c>
      <c r="O320" s="64">
        <f t="shared" si="11"/>
        <v>52.484254723582929</v>
      </c>
    </row>
    <row r="321" spans="1:15" x14ac:dyDescent="0.45">
      <c r="A321" s="45" t="s">
        <v>322</v>
      </c>
      <c r="B321" s="46">
        <v>43526</v>
      </c>
      <c r="C321" s="45" t="s">
        <v>103</v>
      </c>
      <c r="D321" s="80" t="s">
        <v>245</v>
      </c>
      <c r="E321" s="103" t="s">
        <v>228</v>
      </c>
      <c r="F321" s="45">
        <v>2019</v>
      </c>
      <c r="G321" s="103" t="s">
        <v>131</v>
      </c>
      <c r="H321" s="60">
        <f>(B321-VLOOKUP(E321,Riders!$A$2:$D$3499,4,FALSE))/365</f>
        <v>26.726027397260275</v>
      </c>
      <c r="I321" s="80">
        <v>13</v>
      </c>
      <c r="J321" s="69">
        <f t="shared" si="10"/>
        <v>34.332999999999998</v>
      </c>
      <c r="K321" s="103">
        <v>12.129</v>
      </c>
      <c r="L321" s="103">
        <v>7.4060000000000006</v>
      </c>
      <c r="M321" s="103">
        <v>7.2510000000000012</v>
      </c>
      <c r="N321" s="103">
        <v>7.546999999999997</v>
      </c>
      <c r="O321" s="64">
        <f t="shared" si="11"/>
        <v>52.427693472752168</v>
      </c>
    </row>
    <row r="322" spans="1:15" x14ac:dyDescent="0.45">
      <c r="A322" s="45" t="s">
        <v>322</v>
      </c>
      <c r="B322" s="46">
        <v>43526</v>
      </c>
      <c r="C322" s="45" t="s">
        <v>103</v>
      </c>
      <c r="D322" s="80" t="s">
        <v>245</v>
      </c>
      <c r="E322" t="s">
        <v>358</v>
      </c>
      <c r="F322" s="45">
        <v>2019</v>
      </c>
      <c r="G322" t="s">
        <v>79</v>
      </c>
      <c r="H322" s="60">
        <f>(B322-VLOOKUP(E322,Riders!$A$2:$D$3499,4,FALSE))/365</f>
        <v>26.101369863013698</v>
      </c>
      <c r="I322" s="80">
        <v>14</v>
      </c>
      <c r="J322" s="69">
        <f t="shared" si="10"/>
        <v>34.335000000000001</v>
      </c>
      <c r="K322">
        <v>11.737</v>
      </c>
      <c r="L322">
        <v>7.6</v>
      </c>
      <c r="M322">
        <v>7.375</v>
      </c>
      <c r="N322">
        <v>7.6230000000000011</v>
      </c>
      <c r="O322" s="64">
        <f t="shared" si="11"/>
        <v>52.424639580602879</v>
      </c>
    </row>
    <row r="323" spans="1:15" x14ac:dyDescent="0.45">
      <c r="A323" s="45" t="s">
        <v>322</v>
      </c>
      <c r="B323" s="46">
        <v>43526</v>
      </c>
      <c r="C323" s="45" t="s">
        <v>103</v>
      </c>
      <c r="D323" s="80" t="s">
        <v>245</v>
      </c>
      <c r="E323" s="103" t="s">
        <v>350</v>
      </c>
      <c r="F323" s="45">
        <v>2019</v>
      </c>
      <c r="G323" s="103" t="s">
        <v>88</v>
      </c>
      <c r="H323" s="60">
        <f>(B323-VLOOKUP(E323,Riders!$A$2:$D$3499,4,FALSE))/365</f>
        <v>21.142465753424659</v>
      </c>
      <c r="I323" s="45">
        <v>15</v>
      </c>
      <c r="J323" s="69">
        <f t="shared" si="10"/>
        <v>34.351999999999997</v>
      </c>
      <c r="K323" s="103">
        <v>12.121</v>
      </c>
      <c r="L323" s="103">
        <v>7.5559999999999992</v>
      </c>
      <c r="M323" s="103">
        <v>7.2630000000000017</v>
      </c>
      <c r="N323" s="103">
        <v>7.4119999999999946</v>
      </c>
      <c r="O323" s="64">
        <f t="shared" si="11"/>
        <v>52.398695854680952</v>
      </c>
    </row>
    <row r="324" spans="1:15" x14ac:dyDescent="0.45">
      <c r="A324" s="45" t="s">
        <v>322</v>
      </c>
      <c r="B324" s="46">
        <v>43526</v>
      </c>
      <c r="C324" s="45" t="s">
        <v>103</v>
      </c>
      <c r="D324" s="80" t="s">
        <v>245</v>
      </c>
      <c r="E324" t="s">
        <v>368</v>
      </c>
      <c r="F324" s="45">
        <v>2019</v>
      </c>
      <c r="G324" t="s">
        <v>131</v>
      </c>
      <c r="H324" s="60">
        <f>(B324-VLOOKUP(E324,Riders!$A$2:$D$3499,4,FALSE))/365</f>
        <v>30.624657534246577</v>
      </c>
      <c r="I324" s="45">
        <v>16</v>
      </c>
      <c r="J324" s="69">
        <f t="shared" si="10"/>
        <v>34.414999999999999</v>
      </c>
      <c r="K324">
        <v>12.006</v>
      </c>
      <c r="L324">
        <v>7.4860000000000007</v>
      </c>
      <c r="M324">
        <v>7.3359999999999994</v>
      </c>
      <c r="N324">
        <v>7.5869999999999997</v>
      </c>
      <c r="O324" s="64">
        <f t="shared" si="11"/>
        <v>52.302774952782215</v>
      </c>
    </row>
    <row r="325" spans="1:15" x14ac:dyDescent="0.45">
      <c r="A325" s="45" t="s">
        <v>322</v>
      </c>
      <c r="B325" s="46">
        <v>43526</v>
      </c>
      <c r="C325" s="45" t="s">
        <v>103</v>
      </c>
      <c r="D325" s="80" t="s">
        <v>245</v>
      </c>
      <c r="E325" s="103" t="s">
        <v>376</v>
      </c>
      <c r="F325" s="45">
        <v>2019</v>
      </c>
      <c r="G325" s="103" t="s">
        <v>34</v>
      </c>
      <c r="H325" s="60">
        <f>(B325-VLOOKUP(E325,Riders!$A$2:$D$3499,4,FALSE))/365</f>
        <v>20.772602739726029</v>
      </c>
      <c r="I325" s="45">
        <v>17</v>
      </c>
      <c r="J325" s="69">
        <f t="shared" si="10"/>
        <v>34.518000000000001</v>
      </c>
      <c r="K325" s="103">
        <v>12.236000000000001</v>
      </c>
      <c r="L325" s="103">
        <v>7.445999999999998</v>
      </c>
      <c r="M325" s="103">
        <v>7.2910000000000004</v>
      </c>
      <c r="N325" s="103">
        <v>7.5450000000000017</v>
      </c>
      <c r="O325" s="64">
        <f t="shared" si="11"/>
        <v>52.146706066400135</v>
      </c>
    </row>
    <row r="326" spans="1:15" x14ac:dyDescent="0.45">
      <c r="A326" s="45" t="s">
        <v>322</v>
      </c>
      <c r="B326" s="46">
        <v>43526</v>
      </c>
      <c r="C326" s="45" t="s">
        <v>103</v>
      </c>
      <c r="D326" s="80" t="s">
        <v>245</v>
      </c>
      <c r="E326" t="s">
        <v>373</v>
      </c>
      <c r="F326" s="45">
        <v>2019</v>
      </c>
      <c r="G326" t="s">
        <v>43</v>
      </c>
      <c r="H326" s="60">
        <f>(B326-VLOOKUP(E326,Riders!$A$2:$D$3499,4,FALSE))/365</f>
        <v>19.978082191780821</v>
      </c>
      <c r="I326" s="45">
        <v>18</v>
      </c>
      <c r="J326" s="69">
        <f t="shared" si="10"/>
        <v>34.58</v>
      </c>
      <c r="K326">
        <v>11.99</v>
      </c>
      <c r="L326">
        <v>7.488999999999999</v>
      </c>
      <c r="M326">
        <v>7.3300000000000018</v>
      </c>
      <c r="N326">
        <v>7.7709999999999972</v>
      </c>
      <c r="O326" s="64">
        <f t="shared" si="11"/>
        <v>52.05320994794679</v>
      </c>
    </row>
    <row r="327" spans="1:15" x14ac:dyDescent="0.45">
      <c r="A327" s="45" t="s">
        <v>322</v>
      </c>
      <c r="B327" s="46">
        <v>43526</v>
      </c>
      <c r="C327" s="45" t="s">
        <v>103</v>
      </c>
      <c r="D327" s="80" t="s">
        <v>245</v>
      </c>
      <c r="E327" s="103" t="s">
        <v>354</v>
      </c>
      <c r="F327" s="45">
        <v>2019</v>
      </c>
      <c r="G327" s="103" t="s">
        <v>121</v>
      </c>
      <c r="H327" s="60">
        <f>(B327-VLOOKUP(E327,Riders!$A$2:$D$3499,4,FALSE))/365</f>
        <v>23.56986301369863</v>
      </c>
      <c r="I327" s="45">
        <v>19</v>
      </c>
      <c r="J327" s="69">
        <f t="shared" si="10"/>
        <v>34.756</v>
      </c>
      <c r="K327" s="103">
        <v>12.208</v>
      </c>
      <c r="L327" s="103">
        <v>7.5899999999999981</v>
      </c>
      <c r="M327" s="103">
        <v>7.4160000000000004</v>
      </c>
      <c r="N327" s="103">
        <v>7.5420000000000016</v>
      </c>
      <c r="O327" s="64">
        <f t="shared" si="11"/>
        <v>51.789619058579817</v>
      </c>
    </row>
    <row r="328" spans="1:15" x14ac:dyDescent="0.45">
      <c r="A328" s="45" t="s">
        <v>322</v>
      </c>
      <c r="B328" s="46">
        <v>43526</v>
      </c>
      <c r="C328" s="45" t="s">
        <v>103</v>
      </c>
      <c r="D328" s="80" t="s">
        <v>245</v>
      </c>
      <c r="E328" t="s">
        <v>443</v>
      </c>
      <c r="F328" s="45">
        <v>2019</v>
      </c>
      <c r="G328" t="s">
        <v>282</v>
      </c>
      <c r="H328" s="60">
        <f>(B328-VLOOKUP(E328,Riders!$A$2:$D$3499,4,FALSE))/365</f>
        <v>23.416438356164385</v>
      </c>
      <c r="I328" s="45">
        <v>20</v>
      </c>
      <c r="J328" s="69">
        <f t="shared" si="10"/>
        <v>34.765000000000001</v>
      </c>
      <c r="K328">
        <v>11.778</v>
      </c>
      <c r="L328">
        <v>7.609</v>
      </c>
      <c r="M328">
        <v>7.5079999999999991</v>
      </c>
      <c r="N328">
        <v>7.870000000000001</v>
      </c>
      <c r="O328" s="64">
        <f t="shared" si="11"/>
        <v>51.776211707176756</v>
      </c>
    </row>
    <row r="329" spans="1:15" x14ac:dyDescent="0.45">
      <c r="A329" s="45" t="s">
        <v>322</v>
      </c>
      <c r="B329" s="46">
        <v>43526</v>
      </c>
      <c r="C329" s="45" t="s">
        <v>103</v>
      </c>
      <c r="D329" s="80" t="s">
        <v>245</v>
      </c>
      <c r="E329" s="103" t="s">
        <v>385</v>
      </c>
      <c r="F329" s="45">
        <v>2019</v>
      </c>
      <c r="G329" s="103" t="s">
        <v>67</v>
      </c>
      <c r="H329" s="60">
        <f>(B329-VLOOKUP(E329,Riders!$A$2:$D$3499,4,FALSE))/365</f>
        <v>27.586301369863012</v>
      </c>
      <c r="I329" s="45">
        <v>21</v>
      </c>
      <c r="J329" s="69">
        <f t="shared" si="10"/>
        <v>35.048999999999999</v>
      </c>
      <c r="K329" s="103">
        <v>12.631</v>
      </c>
      <c r="L329" s="103">
        <v>7.5769999999999982</v>
      </c>
      <c r="M329" s="103">
        <v>7.3540000000000028</v>
      </c>
      <c r="N329" s="103">
        <v>7.4869999999999983</v>
      </c>
      <c r="O329" s="64">
        <f t="shared" si="11"/>
        <v>51.356672087648718</v>
      </c>
    </row>
    <row r="330" spans="1:15" x14ac:dyDescent="0.45">
      <c r="A330" s="45" t="s">
        <v>322</v>
      </c>
      <c r="B330" s="46">
        <v>43526</v>
      </c>
      <c r="C330" s="45" t="s">
        <v>103</v>
      </c>
      <c r="D330" s="80" t="s">
        <v>245</v>
      </c>
      <c r="E330" t="s">
        <v>5061</v>
      </c>
      <c r="F330" s="45">
        <v>2019</v>
      </c>
      <c r="G330" t="s">
        <v>79</v>
      </c>
      <c r="H330" s="60">
        <f>(B330-VLOOKUP(E330,Riders!$A$2:$D$3499,4,FALSE))/365</f>
        <v>25.476712328767125</v>
      </c>
      <c r="I330" s="45">
        <v>22</v>
      </c>
      <c r="J330" s="69">
        <f t="shared" si="10"/>
        <v>35.069000000000003</v>
      </c>
      <c r="K330">
        <v>11.972</v>
      </c>
      <c r="L330">
        <v>7.631000000000002</v>
      </c>
      <c r="M330">
        <v>7.5679999999999978</v>
      </c>
      <c r="N330">
        <v>7.8980000000000032</v>
      </c>
      <c r="O330" s="64">
        <f t="shared" si="11"/>
        <v>51.327383158915275</v>
      </c>
    </row>
    <row r="331" spans="1:15" x14ac:dyDescent="0.45">
      <c r="A331" s="45" t="s">
        <v>322</v>
      </c>
      <c r="B331" s="46">
        <v>43526</v>
      </c>
      <c r="C331" s="45" t="s">
        <v>103</v>
      </c>
      <c r="D331" s="80" t="s">
        <v>245</v>
      </c>
      <c r="E331" s="103" t="s">
        <v>426</v>
      </c>
      <c r="F331" s="45">
        <v>2019</v>
      </c>
      <c r="G331" s="103" t="s">
        <v>427</v>
      </c>
      <c r="H331" s="60">
        <f>(B331-VLOOKUP(E331,Riders!$A$2:$D$3499,4,FALSE))/365</f>
        <v>20.87123287671233</v>
      </c>
      <c r="I331" s="45">
        <v>23</v>
      </c>
      <c r="J331" s="69">
        <f t="shared" si="10"/>
        <v>35.182000000000002</v>
      </c>
      <c r="K331" s="103">
        <v>12.763999999999999</v>
      </c>
      <c r="L331" s="103">
        <v>7.6649999999999991</v>
      </c>
      <c r="M331" s="103">
        <v>7.3470000000000013</v>
      </c>
      <c r="N331" s="103">
        <v>7.4060000000000024</v>
      </c>
      <c r="O331" s="64">
        <f t="shared" si="11"/>
        <v>51.162526291853787</v>
      </c>
    </row>
    <row r="332" spans="1:15" x14ac:dyDescent="0.45">
      <c r="A332" s="45" t="s">
        <v>322</v>
      </c>
      <c r="B332" s="46">
        <v>43526</v>
      </c>
      <c r="C332" s="45" t="s">
        <v>103</v>
      </c>
      <c r="D332" s="80" t="s">
        <v>245</v>
      </c>
      <c r="E332" t="s">
        <v>446</v>
      </c>
      <c r="F332" s="45">
        <v>2019</v>
      </c>
      <c r="G332" t="s">
        <v>37</v>
      </c>
      <c r="H332" s="60">
        <f>(B332-VLOOKUP(E332,Riders!$A$2:$D$3499,4,FALSE))/365</f>
        <v>19.18082191780822</v>
      </c>
      <c r="I332" s="45">
        <v>24</v>
      </c>
      <c r="J332" s="69">
        <f t="shared" si="10"/>
        <v>35.439</v>
      </c>
      <c r="K332">
        <v>12.912000000000001</v>
      </c>
      <c r="L332">
        <v>7.6249999999999982</v>
      </c>
      <c r="M332">
        <v>7.3710000000000022</v>
      </c>
      <c r="N332">
        <v>7.5309999999999988</v>
      </c>
      <c r="O332" s="64">
        <f t="shared" si="11"/>
        <v>50.791500888851267</v>
      </c>
    </row>
    <row r="333" spans="1:15" x14ac:dyDescent="0.45">
      <c r="A333" s="45" t="s">
        <v>322</v>
      </c>
      <c r="B333" s="46">
        <v>43526</v>
      </c>
      <c r="C333" s="45" t="s">
        <v>103</v>
      </c>
      <c r="D333" s="80" t="s">
        <v>245</v>
      </c>
      <c r="E333" s="103" t="s">
        <v>428</v>
      </c>
      <c r="F333" s="45">
        <v>2019</v>
      </c>
      <c r="G333" s="103" t="s">
        <v>429</v>
      </c>
      <c r="H333" s="60">
        <f>(B333-VLOOKUP(E333,Riders!$A$2:$D$3499,4,FALSE))/365</f>
        <v>31.263013698630136</v>
      </c>
      <c r="I333" s="45">
        <v>25</v>
      </c>
      <c r="J333" s="69">
        <f t="shared" si="10"/>
        <v>36.234999999999999</v>
      </c>
      <c r="K333" s="103">
        <v>12.914999999999999</v>
      </c>
      <c r="L333" s="103">
        <v>7.7980000000000018</v>
      </c>
      <c r="M333" s="103">
        <v>7.593</v>
      </c>
      <c r="N333" s="103">
        <v>7.9289999999999976</v>
      </c>
      <c r="O333" s="64">
        <f t="shared" si="11"/>
        <v>49.675727887401685</v>
      </c>
    </row>
    <row r="334" spans="1:15" x14ac:dyDescent="0.45">
      <c r="A334" s="45" t="s">
        <v>322</v>
      </c>
      <c r="B334" s="46">
        <v>43526</v>
      </c>
      <c r="C334" s="45" t="s">
        <v>103</v>
      </c>
      <c r="D334" s="80" t="s">
        <v>245</v>
      </c>
      <c r="E334" t="s">
        <v>389</v>
      </c>
      <c r="F334" s="45">
        <v>2019</v>
      </c>
      <c r="G334" t="s">
        <v>55</v>
      </c>
      <c r="H334" s="60">
        <f>(B334-VLOOKUP(E334,Riders!$A$2:$D$3499,4,FALSE))/365</f>
        <v>20.753424657534246</v>
      </c>
      <c r="I334" s="45">
        <v>26</v>
      </c>
      <c r="J334" s="69">
        <f t="shared" si="10"/>
        <v>36.505000000000003</v>
      </c>
      <c r="K334">
        <v>12.968999999999999</v>
      </c>
      <c r="L334">
        <v>7.8920000000000012</v>
      </c>
      <c r="M334">
        <v>7.6699999999999982</v>
      </c>
      <c r="N334">
        <v>7.9740000000000038</v>
      </c>
      <c r="O334" s="64">
        <f t="shared" si="11"/>
        <v>49.308313929598683</v>
      </c>
    </row>
    <row r="335" spans="1:15" x14ac:dyDescent="0.45">
      <c r="A335" s="45" t="s">
        <v>322</v>
      </c>
      <c r="B335" s="46">
        <v>43526</v>
      </c>
      <c r="C335" s="45" t="s">
        <v>103</v>
      </c>
      <c r="D335" s="80" t="s">
        <v>31</v>
      </c>
      <c r="E335" s="103" t="s">
        <v>352</v>
      </c>
      <c r="F335" s="45">
        <v>2019</v>
      </c>
      <c r="G335" s="103" t="s">
        <v>282</v>
      </c>
      <c r="H335" s="60">
        <f>(B335-VLOOKUP(E335,Riders!$A$2:$D$3499,4,FALSE))/365</f>
        <v>24.364383561643837</v>
      </c>
      <c r="I335" s="45">
        <v>1</v>
      </c>
      <c r="J335" s="69">
        <f t="shared" si="10"/>
        <v>33.012</v>
      </c>
      <c r="K335" s="103">
        <v>11.43</v>
      </c>
      <c r="L335" s="103">
        <v>7.2340000000000018</v>
      </c>
      <c r="M335" s="103">
        <v>7.0569999999999986</v>
      </c>
      <c r="N335" s="103">
        <v>7.2910000000000004</v>
      </c>
      <c r="O335" s="64">
        <f t="shared" si="11"/>
        <v>54.525627044711015</v>
      </c>
    </row>
    <row r="336" spans="1:15" x14ac:dyDescent="0.45">
      <c r="A336" s="45" t="s">
        <v>322</v>
      </c>
      <c r="B336" s="46">
        <v>43526</v>
      </c>
      <c r="C336" s="45" t="s">
        <v>103</v>
      </c>
      <c r="D336" s="80" t="s">
        <v>31</v>
      </c>
      <c r="E336" t="s">
        <v>366</v>
      </c>
      <c r="F336" s="45">
        <v>2019</v>
      </c>
      <c r="G336" t="s">
        <v>143</v>
      </c>
      <c r="H336" s="60">
        <f>(B336-VLOOKUP(E336,Riders!$A$2:$D$3499,4,FALSE))/365</f>
        <v>22.873972602739727</v>
      </c>
      <c r="I336" s="45">
        <v>2</v>
      </c>
      <c r="J336" s="69">
        <f t="shared" si="10"/>
        <v>33.307000000000002</v>
      </c>
      <c r="K336">
        <v>11.715999999999999</v>
      </c>
      <c r="L336">
        <v>7.1940000000000008</v>
      </c>
      <c r="M336">
        <v>7.0590000000000011</v>
      </c>
      <c r="N336">
        <v>7.338000000000001</v>
      </c>
      <c r="O336" s="64">
        <f t="shared" si="11"/>
        <v>54.042693728045151</v>
      </c>
    </row>
    <row r="337" spans="1:15" x14ac:dyDescent="0.45">
      <c r="A337" s="45" t="s">
        <v>322</v>
      </c>
      <c r="B337" s="46">
        <v>43526</v>
      </c>
      <c r="C337" s="45" t="s">
        <v>103</v>
      </c>
      <c r="D337" s="80" t="s">
        <v>31</v>
      </c>
      <c r="E337" s="103" t="s">
        <v>349</v>
      </c>
      <c r="F337" s="45">
        <v>2019</v>
      </c>
      <c r="G337" s="103" t="s">
        <v>91</v>
      </c>
      <c r="H337" s="60">
        <f>(B337-VLOOKUP(E337,Riders!$A$2:$D$3499,4,FALSE))/365</f>
        <v>31.134246575342466</v>
      </c>
      <c r="I337" s="45">
        <v>3</v>
      </c>
      <c r="J337" s="69">
        <f t="shared" si="10"/>
        <v>33.418999999999997</v>
      </c>
      <c r="K337" s="103">
        <v>11.553000000000001</v>
      </c>
      <c r="L337" s="103">
        <v>7.2889999999999979</v>
      </c>
      <c r="M337" s="103">
        <v>7.1780000000000008</v>
      </c>
      <c r="N337" s="103">
        <v>7.3989999999999974</v>
      </c>
      <c r="O337" s="64">
        <f t="shared" si="11"/>
        <v>53.861575750321677</v>
      </c>
    </row>
    <row r="338" spans="1:15" x14ac:dyDescent="0.45">
      <c r="A338" s="45" t="s">
        <v>322</v>
      </c>
      <c r="B338" s="46">
        <v>43526</v>
      </c>
      <c r="C338" s="45" t="s">
        <v>103</v>
      </c>
      <c r="D338" s="80" t="s">
        <v>31</v>
      </c>
      <c r="E338" t="s">
        <v>395</v>
      </c>
      <c r="F338" s="45">
        <v>2019</v>
      </c>
      <c r="G338" t="s">
        <v>88</v>
      </c>
      <c r="H338" s="60">
        <f>(B338-VLOOKUP(E338,Riders!$A$2:$D$3499,4,FALSE))/365</f>
        <v>32.249315068493154</v>
      </c>
      <c r="I338" s="45">
        <v>4</v>
      </c>
      <c r="J338" s="69">
        <f t="shared" si="10"/>
        <v>33.430999999999997</v>
      </c>
      <c r="K338">
        <v>11.548999999999999</v>
      </c>
      <c r="L338">
        <v>7.3129999999999988</v>
      </c>
      <c r="M338">
        <v>7.1330000000000027</v>
      </c>
      <c r="N338">
        <v>7.4359999999999964</v>
      </c>
      <c r="O338" s="64">
        <f t="shared" si="11"/>
        <v>53.842242230265327</v>
      </c>
    </row>
    <row r="339" spans="1:15" x14ac:dyDescent="0.45">
      <c r="A339" s="45" t="s">
        <v>322</v>
      </c>
      <c r="B339" s="46">
        <v>43526</v>
      </c>
      <c r="C339" s="45" t="s">
        <v>103</v>
      </c>
      <c r="D339" s="80" t="s">
        <v>31</v>
      </c>
      <c r="E339" s="103" t="s">
        <v>419</v>
      </c>
      <c r="F339" s="45">
        <v>2019</v>
      </c>
      <c r="G339" s="103" t="s">
        <v>177</v>
      </c>
      <c r="H339" s="60">
        <f>(B339-VLOOKUP(E339,Riders!$A$2:$D$3499,4,FALSE))/365</f>
        <v>23.460273972602739</v>
      </c>
      <c r="I339" s="45">
        <v>5</v>
      </c>
      <c r="J339" s="69">
        <f t="shared" si="10"/>
        <v>33.826000000000001</v>
      </c>
      <c r="K339" s="103">
        <v>11.795999999999999</v>
      </c>
      <c r="L339" s="103">
        <v>7.338000000000001</v>
      </c>
      <c r="M339" s="103">
        <v>7.2010000000000014</v>
      </c>
      <c r="N339" s="103">
        <v>7.4909999999999997</v>
      </c>
      <c r="O339" s="64">
        <f t="shared" si="11"/>
        <v>53.213504404895644</v>
      </c>
    </row>
    <row r="340" spans="1:15" x14ac:dyDescent="0.45">
      <c r="A340" s="45" t="s">
        <v>322</v>
      </c>
      <c r="B340" s="46">
        <v>43526</v>
      </c>
      <c r="C340" s="45" t="s">
        <v>103</v>
      </c>
      <c r="D340" s="80" t="s">
        <v>31</v>
      </c>
      <c r="E340" t="s">
        <v>1950</v>
      </c>
      <c r="F340" s="45">
        <v>2019</v>
      </c>
      <c r="G340" t="s">
        <v>34</v>
      </c>
      <c r="H340" s="60">
        <f>(B340-VLOOKUP(E340,Riders!$A$2:$D$3499,4,FALSE))/365</f>
        <v>22.893150684931506</v>
      </c>
      <c r="I340" s="45">
        <v>6</v>
      </c>
      <c r="J340" s="69">
        <f t="shared" si="10"/>
        <v>33.972000000000001</v>
      </c>
      <c r="K340">
        <v>11.686999999999999</v>
      </c>
      <c r="L340">
        <v>7.3750000000000018</v>
      </c>
      <c r="M340">
        <v>7.2789999999999999</v>
      </c>
      <c r="N340">
        <v>7.6310000000000002</v>
      </c>
      <c r="O340" s="64">
        <f t="shared" si="11"/>
        <v>52.984811020840688</v>
      </c>
    </row>
    <row r="341" spans="1:15" x14ac:dyDescent="0.45">
      <c r="A341" s="45" t="s">
        <v>322</v>
      </c>
      <c r="B341" s="46">
        <v>43526</v>
      </c>
      <c r="C341" s="45" t="s">
        <v>103</v>
      </c>
      <c r="D341" s="80" t="s">
        <v>31</v>
      </c>
      <c r="E341" s="103" t="s">
        <v>410</v>
      </c>
      <c r="F341" s="45">
        <v>2019</v>
      </c>
      <c r="G341" s="103" t="s">
        <v>88</v>
      </c>
      <c r="H341" s="60">
        <f>(B341-VLOOKUP(E341,Riders!$A$2:$D$3499,4,FALSE))/365</f>
        <v>19.161643835616438</v>
      </c>
      <c r="I341" s="45">
        <v>7</v>
      </c>
      <c r="J341" s="69">
        <f t="shared" ref="J341:J361" si="12">SUM(K341:N341)</f>
        <v>33.997</v>
      </c>
      <c r="K341" s="103">
        <v>12.023</v>
      </c>
      <c r="L341" s="103">
        <v>7.407</v>
      </c>
      <c r="M341" s="103">
        <v>7.1969999999999992</v>
      </c>
      <c r="N341" s="103">
        <v>7.370000000000001</v>
      </c>
      <c r="O341" s="64">
        <f t="shared" ref="O341:O361" si="13">3.6*500/(J341)</f>
        <v>52.945848163073215</v>
      </c>
    </row>
    <row r="342" spans="1:15" x14ac:dyDescent="0.45">
      <c r="A342" s="45" t="s">
        <v>322</v>
      </c>
      <c r="B342" s="46">
        <v>43526</v>
      </c>
      <c r="C342" s="45" t="s">
        <v>103</v>
      </c>
      <c r="D342" s="80" t="s">
        <v>31</v>
      </c>
      <c r="E342" t="s">
        <v>403</v>
      </c>
      <c r="F342" s="45">
        <v>2019</v>
      </c>
      <c r="G342" t="s">
        <v>61</v>
      </c>
      <c r="H342" s="60">
        <f>(B342-VLOOKUP(E342,Riders!$A$2:$D$3499,4,FALSE))/365</f>
        <v>21.975342465753425</v>
      </c>
      <c r="I342" s="45">
        <v>8</v>
      </c>
      <c r="J342" s="69">
        <f t="shared" si="12"/>
        <v>34.247</v>
      </c>
      <c r="K342">
        <v>11.829000000000001</v>
      </c>
      <c r="L342">
        <v>7.5139999999999993</v>
      </c>
      <c r="M342">
        <v>7.3060000000000009</v>
      </c>
      <c r="N342">
        <v>7.597999999999999</v>
      </c>
      <c r="O342" s="64">
        <f t="shared" si="13"/>
        <v>52.559348264081528</v>
      </c>
    </row>
    <row r="343" spans="1:15" x14ac:dyDescent="0.45">
      <c r="A343" s="41" t="s">
        <v>287</v>
      </c>
      <c r="B343" s="102">
        <v>43436</v>
      </c>
      <c r="C343" s="41" t="s">
        <v>30</v>
      </c>
      <c r="D343" s="80" t="s">
        <v>245</v>
      </c>
      <c r="E343" s="103" t="s">
        <v>352</v>
      </c>
      <c r="F343" s="41">
        <v>2018</v>
      </c>
      <c r="G343" s="103" t="s">
        <v>409</v>
      </c>
      <c r="H343" s="60">
        <f>(B343-VLOOKUP(E343,Riders!$A$2:$D$3499,4,FALSE))/365</f>
        <v>24.117808219178084</v>
      </c>
      <c r="I343" s="45">
        <v>1</v>
      </c>
      <c r="J343" s="69">
        <f t="shared" si="12"/>
        <v>33.243000000000002</v>
      </c>
      <c r="K343" s="103">
        <v>11.631</v>
      </c>
      <c r="L343" s="103">
        <v>7.2939999999999996</v>
      </c>
      <c r="M343" s="103">
        <v>7.0949999999999989</v>
      </c>
      <c r="N343" s="103">
        <v>7.2230000000000034</v>
      </c>
      <c r="O343" s="64">
        <f t="shared" si="13"/>
        <v>54.146737659056036</v>
      </c>
    </row>
    <row r="344" spans="1:15" x14ac:dyDescent="0.45">
      <c r="A344" s="41" t="s">
        <v>287</v>
      </c>
      <c r="B344" s="9">
        <v>43436</v>
      </c>
      <c r="C344" s="41" t="s">
        <v>30</v>
      </c>
      <c r="D344" s="80" t="s">
        <v>245</v>
      </c>
      <c r="E344" t="s">
        <v>395</v>
      </c>
      <c r="F344" s="41">
        <v>2018</v>
      </c>
      <c r="G344" t="s">
        <v>88</v>
      </c>
      <c r="H344" s="60">
        <f>(B344-VLOOKUP(E344,Riders!$A$2:$D$3499,4,FALSE))/365</f>
        <v>32.0027397260274</v>
      </c>
      <c r="I344" s="45">
        <v>2</v>
      </c>
      <c r="J344" s="69">
        <f t="shared" si="12"/>
        <v>33.57</v>
      </c>
      <c r="K344">
        <v>11.664</v>
      </c>
      <c r="L344">
        <v>7.2919999999999998</v>
      </c>
      <c r="M344">
        <v>7.1769999999999996</v>
      </c>
      <c r="N344">
        <v>7.4370000000000012</v>
      </c>
      <c r="O344" s="64">
        <f t="shared" si="13"/>
        <v>53.619302949061662</v>
      </c>
    </row>
    <row r="345" spans="1:15" x14ac:dyDescent="0.45">
      <c r="A345" s="41" t="s">
        <v>287</v>
      </c>
      <c r="B345" s="102">
        <v>43436</v>
      </c>
      <c r="C345" s="41" t="s">
        <v>30</v>
      </c>
      <c r="D345" s="80" t="s">
        <v>245</v>
      </c>
      <c r="E345" s="103" t="s">
        <v>366</v>
      </c>
      <c r="F345" s="41">
        <v>2018</v>
      </c>
      <c r="G345" s="103" t="s">
        <v>143</v>
      </c>
      <c r="H345" s="60">
        <f>(B345-VLOOKUP(E345,Riders!$A$2:$D$3499,4,FALSE))/365</f>
        <v>22.627397260273973</v>
      </c>
      <c r="I345" s="45">
        <v>3</v>
      </c>
      <c r="J345" s="69">
        <f t="shared" si="12"/>
        <v>33.601999999999997</v>
      </c>
      <c r="K345" s="103">
        <v>11.856</v>
      </c>
      <c r="L345" s="103">
        <v>7.3059999999999992</v>
      </c>
      <c r="M345" s="103">
        <v>7.1039999999999992</v>
      </c>
      <c r="N345" s="103">
        <v>7.3359999999999994</v>
      </c>
      <c r="O345" s="64">
        <f t="shared" si="13"/>
        <v>53.568239985715138</v>
      </c>
    </row>
    <row r="346" spans="1:15" x14ac:dyDescent="0.45">
      <c r="A346" s="41" t="s">
        <v>287</v>
      </c>
      <c r="B346" s="9">
        <v>43436</v>
      </c>
      <c r="C346" s="41" t="s">
        <v>30</v>
      </c>
      <c r="D346" s="80" t="s">
        <v>245</v>
      </c>
      <c r="E346" t="s">
        <v>393</v>
      </c>
      <c r="F346" s="41">
        <v>2018</v>
      </c>
      <c r="G346" t="s">
        <v>34</v>
      </c>
      <c r="H346" s="60">
        <f>(B346-VLOOKUP(E346,Riders!$A$2:$D$3499,4,FALSE))/365</f>
        <v>24.446575342465753</v>
      </c>
      <c r="I346" s="45">
        <v>4</v>
      </c>
      <c r="J346" s="69">
        <f t="shared" si="12"/>
        <v>34.078000000000003</v>
      </c>
      <c r="K346">
        <v>12.141999999999999</v>
      </c>
      <c r="L346">
        <v>7.4560000000000004</v>
      </c>
      <c r="M346">
        <v>7.1720000000000006</v>
      </c>
      <c r="N346">
        <v>7.3080000000000034</v>
      </c>
      <c r="O346" s="64">
        <f t="shared" si="13"/>
        <v>52.820001173777797</v>
      </c>
    </row>
    <row r="347" spans="1:15" x14ac:dyDescent="0.45">
      <c r="A347" s="41" t="s">
        <v>287</v>
      </c>
      <c r="B347" s="102">
        <v>43436</v>
      </c>
      <c r="C347" s="41" t="s">
        <v>30</v>
      </c>
      <c r="D347" s="80" t="s">
        <v>245</v>
      </c>
      <c r="E347" s="103" t="s">
        <v>400</v>
      </c>
      <c r="F347" s="41">
        <v>2018</v>
      </c>
      <c r="G347" s="103" t="s">
        <v>58</v>
      </c>
      <c r="H347" s="60">
        <f>(B347-VLOOKUP(E347,Riders!$A$2:$D$3499,4,FALSE))/365</f>
        <v>24.802739726027397</v>
      </c>
      <c r="I347" s="45">
        <v>5</v>
      </c>
      <c r="J347" s="69">
        <f t="shared" si="12"/>
        <v>34.134999999999998</v>
      </c>
      <c r="K347" s="103">
        <v>11.971</v>
      </c>
      <c r="L347" s="103">
        <v>7.4319999999999986</v>
      </c>
      <c r="M347" s="103">
        <v>7.2340000000000018</v>
      </c>
      <c r="N347" s="103">
        <v>7.4979999999999984</v>
      </c>
      <c r="O347" s="64">
        <f t="shared" si="13"/>
        <v>52.731800205068112</v>
      </c>
    </row>
    <row r="348" spans="1:15" x14ac:dyDescent="0.45">
      <c r="A348" s="41" t="s">
        <v>287</v>
      </c>
      <c r="B348" s="9">
        <v>43436</v>
      </c>
      <c r="C348" s="41" t="s">
        <v>30</v>
      </c>
      <c r="D348" s="80" t="s">
        <v>245</v>
      </c>
      <c r="E348" t="s">
        <v>228</v>
      </c>
      <c r="F348" s="41">
        <v>2018</v>
      </c>
      <c r="G348" t="s">
        <v>131</v>
      </c>
      <c r="H348" s="60">
        <f>(B348-VLOOKUP(E348,Riders!$A$2:$D$3499,4,FALSE))/365</f>
        <v>26.479452054794521</v>
      </c>
      <c r="I348" s="45">
        <v>6</v>
      </c>
      <c r="J348" s="69">
        <f t="shared" si="12"/>
        <v>34.249000000000002</v>
      </c>
      <c r="K348">
        <v>12.064</v>
      </c>
      <c r="L348">
        <v>7.4149999999999991</v>
      </c>
      <c r="M348">
        <v>7.2420000000000009</v>
      </c>
      <c r="N348">
        <v>7.5280000000000022</v>
      </c>
      <c r="O348" s="64">
        <f t="shared" si="13"/>
        <v>52.556279015445703</v>
      </c>
    </row>
    <row r="349" spans="1:15" x14ac:dyDescent="0.45">
      <c r="A349" s="41" t="s">
        <v>287</v>
      </c>
      <c r="B349" s="102">
        <v>43436</v>
      </c>
      <c r="C349" s="41" t="s">
        <v>30</v>
      </c>
      <c r="D349" s="80" t="s">
        <v>245</v>
      </c>
      <c r="E349" s="103" t="s">
        <v>405</v>
      </c>
      <c r="F349" s="41">
        <v>2018</v>
      </c>
      <c r="G349" s="103" t="s">
        <v>79</v>
      </c>
      <c r="H349" s="60">
        <f>(B349-VLOOKUP(E349,Riders!$A$2:$D$3499,4,FALSE))/365</f>
        <v>19.12054794520548</v>
      </c>
      <c r="I349" s="45">
        <v>7</v>
      </c>
      <c r="J349" s="69">
        <f t="shared" si="12"/>
        <v>34.356000000000002</v>
      </c>
      <c r="K349" s="103">
        <v>11.946</v>
      </c>
      <c r="L349" s="103">
        <v>7.5449999999999999</v>
      </c>
      <c r="M349" s="103">
        <v>7.3300000000000018</v>
      </c>
      <c r="N349" s="103">
        <v>7.5350000000000001</v>
      </c>
      <c r="O349" s="64">
        <f t="shared" si="13"/>
        <v>52.392595179881241</v>
      </c>
    </row>
    <row r="350" spans="1:15" x14ac:dyDescent="0.45">
      <c r="A350" s="41" t="s">
        <v>287</v>
      </c>
      <c r="B350" s="9">
        <v>43436</v>
      </c>
      <c r="C350" s="41" t="s">
        <v>30</v>
      </c>
      <c r="D350" s="80" t="s">
        <v>245</v>
      </c>
      <c r="E350" t="s">
        <v>403</v>
      </c>
      <c r="F350" s="41">
        <v>2018</v>
      </c>
      <c r="G350" t="s">
        <v>61</v>
      </c>
      <c r="H350" s="60">
        <f>(B350-VLOOKUP(E350,Riders!$A$2:$D$3499,4,FALSE))/365</f>
        <v>21.728767123287671</v>
      </c>
      <c r="I350" s="45">
        <v>8</v>
      </c>
      <c r="J350" s="69">
        <f t="shared" si="12"/>
        <v>34.433999999999997</v>
      </c>
      <c r="K350">
        <v>12.079000000000001</v>
      </c>
      <c r="L350">
        <v>7.5509999999999984</v>
      </c>
      <c r="M350">
        <v>7.3260000000000014</v>
      </c>
      <c r="N350">
        <v>7.477999999999998</v>
      </c>
      <c r="O350" s="64">
        <f t="shared" si="13"/>
        <v>52.273915316257188</v>
      </c>
    </row>
    <row r="351" spans="1:15" x14ac:dyDescent="0.45">
      <c r="A351" s="41" t="s">
        <v>287</v>
      </c>
      <c r="B351" s="102">
        <v>43436</v>
      </c>
      <c r="C351" s="41" t="s">
        <v>30</v>
      </c>
      <c r="D351" s="80" t="s">
        <v>245</v>
      </c>
      <c r="E351" s="103" t="s">
        <v>419</v>
      </c>
      <c r="F351" s="41">
        <v>2018</v>
      </c>
      <c r="G351" s="103" t="s">
        <v>177</v>
      </c>
      <c r="H351" s="60">
        <f>(B351-VLOOKUP(E351,Riders!$A$2:$D$3499,4,FALSE))/365</f>
        <v>23.213698630136985</v>
      </c>
      <c r="I351" s="45">
        <v>9</v>
      </c>
      <c r="J351" s="69">
        <f t="shared" si="12"/>
        <v>34.46</v>
      </c>
      <c r="K351" s="103">
        <v>12.12</v>
      </c>
      <c r="L351" s="103">
        <v>7.4510000000000023</v>
      </c>
      <c r="M351" s="103">
        <v>7.3219999999999992</v>
      </c>
      <c r="N351" s="103">
        <v>7.5670000000000002</v>
      </c>
      <c r="O351" s="64">
        <f t="shared" si="13"/>
        <v>52.234474753337203</v>
      </c>
    </row>
    <row r="352" spans="1:15" x14ac:dyDescent="0.45">
      <c r="A352" s="41" t="s">
        <v>287</v>
      </c>
      <c r="B352" s="9">
        <v>43436</v>
      </c>
      <c r="C352" s="41" t="s">
        <v>30</v>
      </c>
      <c r="D352" s="80" t="s">
        <v>245</v>
      </c>
      <c r="E352" t="s">
        <v>359</v>
      </c>
      <c r="F352" s="41">
        <v>2018</v>
      </c>
      <c r="G352" t="s">
        <v>43</v>
      </c>
      <c r="H352" s="60">
        <f>(B352-VLOOKUP(E352,Riders!$A$2:$D$3499,4,FALSE))/365</f>
        <v>28</v>
      </c>
      <c r="I352" s="45">
        <v>10</v>
      </c>
      <c r="J352" s="69">
        <f t="shared" si="12"/>
        <v>34.573</v>
      </c>
      <c r="K352">
        <v>11.920999999999999</v>
      </c>
      <c r="L352">
        <v>7.43</v>
      </c>
      <c r="M352">
        <v>7.3850000000000016</v>
      </c>
      <c r="N352">
        <v>7.8369999999999997</v>
      </c>
      <c r="O352" s="64">
        <f t="shared" si="13"/>
        <v>52.063749168426227</v>
      </c>
    </row>
    <row r="353" spans="1:15" x14ac:dyDescent="0.45">
      <c r="A353" s="41" t="s">
        <v>287</v>
      </c>
      <c r="B353" s="102">
        <v>43436</v>
      </c>
      <c r="C353" s="41" t="s">
        <v>30</v>
      </c>
      <c r="D353" s="80" t="s">
        <v>245</v>
      </c>
      <c r="E353" s="103" t="s">
        <v>407</v>
      </c>
      <c r="F353" s="41">
        <v>2018</v>
      </c>
      <c r="G353" s="103" t="s">
        <v>282</v>
      </c>
      <c r="H353" s="60" t="e">
        <f>(B353-VLOOKUP(E353,Riders!$A$2:$D$3499,4,FALSE))/365</f>
        <v>#N/A</v>
      </c>
      <c r="I353" s="45">
        <v>11</v>
      </c>
      <c r="J353" s="69">
        <f t="shared" si="12"/>
        <v>34.715000000000003</v>
      </c>
      <c r="K353" s="103">
        <v>12.06</v>
      </c>
      <c r="L353" s="103">
        <v>7.4730000000000008</v>
      </c>
      <c r="M353" s="103">
        <v>7.3969999999999976</v>
      </c>
      <c r="N353" s="103">
        <v>7.7850000000000037</v>
      </c>
      <c r="O353" s="64">
        <f t="shared" si="13"/>
        <v>51.850784963272353</v>
      </c>
    </row>
    <row r="354" spans="1:15" x14ac:dyDescent="0.45">
      <c r="A354" s="41" t="s">
        <v>287</v>
      </c>
      <c r="B354" s="9">
        <v>43436</v>
      </c>
      <c r="C354" s="41" t="s">
        <v>30</v>
      </c>
      <c r="D354" s="80" t="s">
        <v>31</v>
      </c>
      <c r="E354" t="s">
        <v>366</v>
      </c>
      <c r="F354" s="41">
        <v>2018</v>
      </c>
      <c r="G354" t="s">
        <v>143</v>
      </c>
      <c r="H354" s="60">
        <f>(B354-VLOOKUP(E354,Riders!$A$2:$D$3499,4,FALSE))/365</f>
        <v>22.627397260273973</v>
      </c>
      <c r="I354" s="45">
        <v>1</v>
      </c>
      <c r="J354" s="69">
        <f t="shared" si="12"/>
        <v>33.21</v>
      </c>
      <c r="K354">
        <v>11.664999999999999</v>
      </c>
      <c r="L354">
        <v>7.1880000000000024</v>
      </c>
      <c r="M354">
        <v>7.041999999999998</v>
      </c>
      <c r="N354">
        <v>7.3150000000000013</v>
      </c>
      <c r="O354" s="64">
        <f t="shared" si="13"/>
        <v>54.200542005420054</v>
      </c>
    </row>
    <row r="355" spans="1:15" x14ac:dyDescent="0.45">
      <c r="A355" s="41" t="s">
        <v>287</v>
      </c>
      <c r="B355" s="102">
        <v>43436</v>
      </c>
      <c r="C355" s="41" t="s">
        <v>30</v>
      </c>
      <c r="D355" s="80" t="s">
        <v>31</v>
      </c>
      <c r="E355" s="103" t="s">
        <v>395</v>
      </c>
      <c r="F355" s="41">
        <v>2018</v>
      </c>
      <c r="G355" s="103" t="s">
        <v>88</v>
      </c>
      <c r="H355" s="60">
        <f>(B355-VLOOKUP(E355,Riders!$A$2:$D$3499,4,FALSE))/365</f>
        <v>32.0027397260274</v>
      </c>
      <c r="I355" s="45">
        <v>2</v>
      </c>
      <c r="J355" s="69">
        <f t="shared" si="12"/>
        <v>33.4</v>
      </c>
      <c r="K355" s="103">
        <v>11.618</v>
      </c>
      <c r="L355" s="103">
        <v>7.2499999999999982</v>
      </c>
      <c r="M355" s="103">
        <v>7.1369999999999996</v>
      </c>
      <c r="N355" s="103">
        <v>7.3949999999999996</v>
      </c>
      <c r="O355" s="64">
        <f t="shared" si="13"/>
        <v>53.892215568862277</v>
      </c>
    </row>
    <row r="356" spans="1:15" x14ac:dyDescent="0.45">
      <c r="A356" s="41" t="s">
        <v>287</v>
      </c>
      <c r="B356" s="9">
        <v>43436</v>
      </c>
      <c r="C356" s="41" t="s">
        <v>30</v>
      </c>
      <c r="D356" s="80" t="s">
        <v>31</v>
      </c>
      <c r="E356" t="s">
        <v>352</v>
      </c>
      <c r="F356" s="41">
        <v>2018</v>
      </c>
      <c r="G356" t="s">
        <v>409</v>
      </c>
      <c r="H356" s="60">
        <f>(B356-VLOOKUP(E356,Riders!$A$2:$D$3499,4,FALSE))/365</f>
        <v>24.117808219178084</v>
      </c>
      <c r="I356" s="45">
        <v>3</v>
      </c>
      <c r="J356" s="69">
        <f t="shared" si="12"/>
        <v>33.435000000000002</v>
      </c>
      <c r="K356">
        <v>11.747</v>
      </c>
      <c r="L356">
        <v>7.3520000000000003</v>
      </c>
      <c r="M356">
        <v>7.1189999999999998</v>
      </c>
      <c r="N356">
        <v>7.2170000000000023</v>
      </c>
      <c r="O356" s="64">
        <f t="shared" si="13"/>
        <v>53.835800807537005</v>
      </c>
    </row>
    <row r="357" spans="1:15" x14ac:dyDescent="0.45">
      <c r="A357" s="41" t="s">
        <v>287</v>
      </c>
      <c r="B357" s="102">
        <v>43436</v>
      </c>
      <c r="C357" s="41" t="s">
        <v>30</v>
      </c>
      <c r="D357" s="80" t="s">
        <v>31</v>
      </c>
      <c r="E357" s="103" t="s">
        <v>393</v>
      </c>
      <c r="F357" s="41">
        <v>2018</v>
      </c>
      <c r="G357" s="103" t="s">
        <v>34</v>
      </c>
      <c r="H357" s="60">
        <f>(B357-VLOOKUP(E357,Riders!$A$2:$D$3499,4,FALSE))/365</f>
        <v>24.446575342465753</v>
      </c>
      <c r="I357" s="45">
        <v>4</v>
      </c>
      <c r="J357" s="69">
        <f t="shared" si="12"/>
        <v>33.828000000000003</v>
      </c>
      <c r="K357" s="103">
        <v>12.039</v>
      </c>
      <c r="L357" s="103">
        <v>7.3950000000000014</v>
      </c>
      <c r="M357" s="103">
        <v>7.1289999999999978</v>
      </c>
      <c r="N357" s="103">
        <v>7.2650000000000041</v>
      </c>
      <c r="O357" s="64">
        <f t="shared" si="13"/>
        <v>53.210358283079103</v>
      </c>
    </row>
    <row r="358" spans="1:15" x14ac:dyDescent="0.45">
      <c r="A358" s="41" t="s">
        <v>287</v>
      </c>
      <c r="B358" s="9">
        <v>43436</v>
      </c>
      <c r="C358" s="41" t="s">
        <v>30</v>
      </c>
      <c r="D358" s="80" t="s">
        <v>31</v>
      </c>
      <c r="E358" t="s">
        <v>400</v>
      </c>
      <c r="F358" s="41">
        <v>2018</v>
      </c>
      <c r="G358" t="s">
        <v>58</v>
      </c>
      <c r="H358" s="60">
        <f>(B358-VLOOKUP(E358,Riders!$A$2:$D$3499,4,FALSE))/365</f>
        <v>24.802739726027397</v>
      </c>
      <c r="I358" s="45">
        <v>5</v>
      </c>
      <c r="J358" s="69">
        <f t="shared" si="12"/>
        <v>34.143999999999998</v>
      </c>
      <c r="K358">
        <v>11.967000000000001</v>
      </c>
      <c r="L358">
        <v>7.4329999999999981</v>
      </c>
      <c r="M358">
        <v>7.2619999999999996</v>
      </c>
      <c r="N358">
        <v>7.4819999999999993</v>
      </c>
      <c r="O358" s="64">
        <f t="shared" si="13"/>
        <v>52.717900656044989</v>
      </c>
    </row>
    <row r="359" spans="1:15" x14ac:dyDescent="0.45">
      <c r="A359" s="41" t="s">
        <v>287</v>
      </c>
      <c r="B359" s="102">
        <v>43436</v>
      </c>
      <c r="C359" s="41" t="s">
        <v>30</v>
      </c>
      <c r="D359" s="80" t="s">
        <v>31</v>
      </c>
      <c r="E359" s="103" t="s">
        <v>228</v>
      </c>
      <c r="F359" s="41">
        <v>2018</v>
      </c>
      <c r="G359" s="103" t="s">
        <v>131</v>
      </c>
      <c r="H359" s="60">
        <f>(B359-VLOOKUP(E359,Riders!$A$2:$D$3499,4,FALSE))/365</f>
        <v>26.479452054794521</v>
      </c>
      <c r="I359" s="45">
        <v>6</v>
      </c>
      <c r="J359" s="69">
        <f t="shared" si="12"/>
        <v>34.317</v>
      </c>
      <c r="K359" s="103">
        <v>12.071</v>
      </c>
      <c r="L359" s="103">
        <v>7.4369999999999994</v>
      </c>
      <c r="M359" s="103">
        <v>7.2619999999999996</v>
      </c>
      <c r="N359" s="103">
        <v>7.5470000000000006</v>
      </c>
      <c r="O359" s="64">
        <f t="shared" si="13"/>
        <v>52.452137424600053</v>
      </c>
    </row>
    <row r="360" spans="1:15" x14ac:dyDescent="0.45">
      <c r="A360" s="41" t="s">
        <v>287</v>
      </c>
      <c r="B360" s="9">
        <v>43436</v>
      </c>
      <c r="C360" s="41" t="s">
        <v>30</v>
      </c>
      <c r="D360" s="80" t="s">
        <v>31</v>
      </c>
      <c r="E360" t="s">
        <v>405</v>
      </c>
      <c r="F360" s="41">
        <v>2018</v>
      </c>
      <c r="G360" t="s">
        <v>79</v>
      </c>
      <c r="H360" s="60">
        <f>(B360-VLOOKUP(E360,Riders!$A$2:$D$3499,4,FALSE))/365</f>
        <v>19.12054794520548</v>
      </c>
      <c r="I360" s="45">
        <v>7</v>
      </c>
      <c r="J360" s="69">
        <f t="shared" si="12"/>
        <v>34.378999999999998</v>
      </c>
      <c r="K360">
        <v>11.848000000000001</v>
      </c>
      <c r="L360">
        <v>7.5419999999999998</v>
      </c>
      <c r="M360">
        <v>7.3730000000000011</v>
      </c>
      <c r="N360">
        <v>7.6159999999999961</v>
      </c>
      <c r="O360" s="64">
        <f t="shared" si="13"/>
        <v>52.357543849442976</v>
      </c>
    </row>
    <row r="361" spans="1:15" x14ac:dyDescent="0.45">
      <c r="A361" s="41" t="s">
        <v>287</v>
      </c>
      <c r="B361" s="102">
        <v>43436</v>
      </c>
      <c r="C361" s="41" t="s">
        <v>30</v>
      </c>
      <c r="D361" s="80" t="s">
        <v>31</v>
      </c>
      <c r="E361" s="103" t="s">
        <v>403</v>
      </c>
      <c r="F361" s="41">
        <v>2018</v>
      </c>
      <c r="G361" s="103" t="s">
        <v>61</v>
      </c>
      <c r="H361" s="60">
        <f>(B361-VLOOKUP(E361,Riders!$A$2:$D$3499,4,FALSE))/365</f>
        <v>21.728767123287671</v>
      </c>
      <c r="I361" s="45">
        <v>8</v>
      </c>
      <c r="J361" s="69">
        <f t="shared" si="12"/>
        <v>34.39</v>
      </c>
      <c r="K361" s="103">
        <v>11.958</v>
      </c>
      <c r="L361" s="103">
        <v>7.5359999999999996</v>
      </c>
      <c r="M361" s="103">
        <v>7.3189999999999991</v>
      </c>
      <c r="N361" s="103">
        <v>7.5770000000000017</v>
      </c>
      <c r="O361" s="64">
        <f t="shared" si="13"/>
        <v>52.340796743239316</v>
      </c>
    </row>
  </sheetData>
  <autoFilter ref="A1:O304" xr:uid="{00000000-0009-0000-0000-000012000000}">
    <sortState xmlns:xlrd2="http://schemas.microsoft.com/office/spreadsheetml/2017/richdata2" ref="A2:O361">
      <sortCondition descending="1" ref="B1:B304"/>
    </sortState>
  </autoFilter>
  <conditionalFormatting sqref="A2:D217 A331:D1152 D218:D330 E2:N1152">
    <cfRule type="expression" dxfId="13" priority="12">
      <formula>$D2="F"</formula>
    </cfRule>
    <cfRule type="expression" dxfId="12" priority="13">
      <formula>$D2="Q"</formula>
    </cfRule>
  </conditionalFormatting>
  <conditionalFormatting sqref="A218:A270 C218:C251 F218:F270">
    <cfRule type="expression" dxfId="11" priority="10">
      <formula>#REF!="F"</formula>
    </cfRule>
    <cfRule type="expression" dxfId="10" priority="11">
      <formula>#REF!="Q"</formula>
    </cfRule>
  </conditionalFormatting>
  <conditionalFormatting sqref="C252:C270">
    <cfRule type="expression" dxfId="9" priority="8">
      <formula>#REF!="F"</formula>
    </cfRule>
    <cfRule type="expression" dxfId="8" priority="9">
      <formula>#REF!="Q"</formula>
    </cfRule>
  </conditionalFormatting>
  <conditionalFormatting sqref="A305:C330 F305:F330">
    <cfRule type="expression" dxfId="7" priority="1">
      <formula>$D305="R1"</formula>
    </cfRule>
    <cfRule type="expression" dxfId="6" priority="2">
      <formula>$D305="F"</formula>
    </cfRule>
    <cfRule type="expression" dxfId="5" priority="3">
      <formula>$D305="Q"</formula>
    </cfRule>
  </conditionalFormatting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Q101"/>
  <sheetViews>
    <sheetView topLeftCell="N1" zoomScale="85" zoomScaleNormal="85" workbookViewId="0">
      <pane ySplit="1" topLeftCell="A72" activePane="bottomLeft" state="frozen"/>
      <selection activeCell="N1" sqref="N1"/>
      <selection pane="bottomLeft" activeCell="Z86" sqref="Z86"/>
    </sheetView>
  </sheetViews>
  <sheetFormatPr defaultRowHeight="14.25" x14ac:dyDescent="0.45"/>
  <cols>
    <col min="1" max="1" width="14.46484375" bestFit="1" customWidth="1"/>
    <col min="3" max="3" width="12.19921875" customWidth="1"/>
    <col min="6" max="6" width="26.46484375" bestFit="1" customWidth="1"/>
    <col min="10" max="10" width="12.796875" customWidth="1"/>
    <col min="42" max="42" width="21.73046875" customWidth="1"/>
  </cols>
  <sheetData>
    <row r="1" spans="1:43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337</v>
      </c>
      <c r="G1" t="s">
        <v>8</v>
      </c>
      <c r="H1" t="s">
        <v>338</v>
      </c>
      <c r="I1" t="s">
        <v>11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27</v>
      </c>
      <c r="AQ1" t="s">
        <v>28</v>
      </c>
    </row>
    <row r="2" spans="1:43" x14ac:dyDescent="0.45">
      <c r="A2" s="3" t="s">
        <v>132</v>
      </c>
      <c r="B2" s="4">
        <v>2025</v>
      </c>
      <c r="C2" s="17">
        <v>45700</v>
      </c>
      <c r="D2" s="4" t="s">
        <v>133</v>
      </c>
      <c r="E2" t="s">
        <v>245</v>
      </c>
      <c r="F2" t="s">
        <v>332</v>
      </c>
      <c r="G2" t="s">
        <v>79</v>
      </c>
      <c r="H2" s="12">
        <f>(C2-VLOOKUP(F2,Riders!$A$2:$D$3499,4,FALSE))/365</f>
        <v>29.69041095890411</v>
      </c>
      <c r="I2">
        <v>1</v>
      </c>
      <c r="J2" s="3">
        <v>13.871</v>
      </c>
      <c r="K2" s="3">
        <v>8.4760000000000009</v>
      </c>
      <c r="L2" s="3">
        <v>8.2039999999999971</v>
      </c>
      <c r="M2" s="3">
        <v>8.137000000000004</v>
      </c>
      <c r="N2" s="3">
        <v>8.0939999999999941</v>
      </c>
      <c r="O2" s="3">
        <v>8.1200000000000045</v>
      </c>
      <c r="P2" s="3">
        <v>8.1890000000000001</v>
      </c>
      <c r="Q2" s="3">
        <v>8.1840000000000046</v>
      </c>
      <c r="R2" s="3">
        <v>8.1610000000000014</v>
      </c>
      <c r="S2" s="3">
        <v>8.123999999999981</v>
      </c>
      <c r="T2" s="3">
        <v>8.0970000000000084</v>
      </c>
      <c r="U2" s="3">
        <v>8.1230000000000189</v>
      </c>
      <c r="V2" s="3">
        <v>8.1910000000000025</v>
      </c>
      <c r="W2" s="3">
        <v>8.1679999999999779</v>
      </c>
      <c r="X2" s="3">
        <v>8.1650000000000063</v>
      </c>
      <c r="Y2" s="3">
        <v>8.1690000000000111</v>
      </c>
      <c r="Z2" s="3">
        <v>8.1469999999999914</v>
      </c>
      <c r="AA2" s="3">
        <v>8.1380000000000052</v>
      </c>
      <c r="AB2" s="3">
        <v>8.1749999999999829</v>
      </c>
      <c r="AC2" s="3">
        <v>8.1819999999999879</v>
      </c>
      <c r="AD2" s="3">
        <v>8.1480000000000246</v>
      </c>
      <c r="AE2" s="3">
        <v>8.1759999999999877</v>
      </c>
      <c r="AF2" s="3">
        <v>8.171999999999997</v>
      </c>
      <c r="AG2" s="3">
        <v>8.1910000000000025</v>
      </c>
      <c r="AH2" s="3">
        <v>8.2050000000000125</v>
      </c>
      <c r="AI2" s="3">
        <v>8.2129999999999939</v>
      </c>
      <c r="AJ2" s="3">
        <v>8.2200000000000273</v>
      </c>
      <c r="AK2" s="3">
        <v>8.2649999999999579</v>
      </c>
      <c r="AL2" s="3">
        <v>8.311000000000007</v>
      </c>
      <c r="AM2" s="3">
        <v>8.3590000000000089</v>
      </c>
      <c r="AN2" s="3">
        <v>8.410000000000025</v>
      </c>
      <c r="AO2" s="3">
        <v>8.5209999999999582</v>
      </c>
      <c r="AP2" s="90">
        <f t="shared" ref="AP2:AP33" si="0">IF(COUNT(J2:AO2)=32,SUM(J2:AO2)/86400,"")</f>
        <v>3.1053935185185182E-3</v>
      </c>
      <c r="AQ2" s="7">
        <f t="shared" ref="AQ2:AQ33" si="1">IF(COUNT(J2:AO2)=32,3.6*4000/(SUM(J2:AO2)),"")</f>
        <v>53.670063285949631</v>
      </c>
    </row>
    <row r="3" spans="1:43" x14ac:dyDescent="0.45">
      <c r="A3" s="3" t="s">
        <v>132</v>
      </c>
      <c r="B3" s="4">
        <v>2025</v>
      </c>
      <c r="C3" s="17">
        <v>45700</v>
      </c>
      <c r="D3" s="4" t="s">
        <v>133</v>
      </c>
      <c r="E3" t="s">
        <v>245</v>
      </c>
      <c r="F3" t="s">
        <v>106</v>
      </c>
      <c r="G3" t="s">
        <v>61</v>
      </c>
      <c r="H3" s="12">
        <f>(C3-VLOOKUP(F3,Riders!$A$2:$D$3499,4,FALSE))/365</f>
        <v>24.147945205479452</v>
      </c>
      <c r="I3">
        <v>2</v>
      </c>
      <c r="J3" s="3">
        <v>14.528</v>
      </c>
      <c r="K3" s="3">
        <v>8.6839999999999993</v>
      </c>
      <c r="L3" s="3">
        <v>8.2459999999999987</v>
      </c>
      <c r="M3" s="3">
        <v>8.1529999999999987</v>
      </c>
      <c r="N3" s="3">
        <v>8.1720000000000041</v>
      </c>
      <c r="O3" s="3">
        <v>8.2100000000000009</v>
      </c>
      <c r="P3" s="3">
        <v>8.2700000000000031</v>
      </c>
      <c r="Q3" s="3">
        <v>8.2409999999999997</v>
      </c>
      <c r="R3" s="3">
        <v>8.2710000000000008</v>
      </c>
      <c r="S3" s="3">
        <v>8.2729999999999961</v>
      </c>
      <c r="T3" s="3">
        <v>8.2819999999999965</v>
      </c>
      <c r="U3" s="3">
        <v>8.3090000000000117</v>
      </c>
      <c r="V3" s="3">
        <v>8.3309999999999889</v>
      </c>
      <c r="W3" s="3">
        <v>8.3389999999999986</v>
      </c>
      <c r="X3" s="3">
        <v>8.3329999999999984</v>
      </c>
      <c r="Y3" s="3">
        <v>8.3600000000000136</v>
      </c>
      <c r="Z3" s="3">
        <v>8.3499999999999943</v>
      </c>
      <c r="AA3" s="3">
        <v>8.3230000000000075</v>
      </c>
      <c r="AB3" s="3">
        <v>8.3499999999999943</v>
      </c>
      <c r="AC3" s="3">
        <v>8.2929999999999779</v>
      </c>
      <c r="AD3" s="3">
        <v>8.2700000000000102</v>
      </c>
      <c r="AE3" s="3">
        <v>8.2280000000000086</v>
      </c>
      <c r="AF3" s="3">
        <v>8.22199999999998</v>
      </c>
      <c r="AG3" s="3">
        <v>8.1850000000000023</v>
      </c>
      <c r="AH3" s="3">
        <v>8.2420000000000186</v>
      </c>
      <c r="AI3" s="3">
        <v>8.2810000000000343</v>
      </c>
      <c r="AJ3" s="3">
        <v>8.3079999999999643</v>
      </c>
      <c r="AK3" s="3">
        <v>8.2990000000000066</v>
      </c>
      <c r="AL3" s="3">
        <v>8.3009999999999877</v>
      </c>
      <c r="AM3" s="3">
        <v>8.3109999999999786</v>
      </c>
      <c r="AN3" s="3">
        <v>8.3020000000000209</v>
      </c>
      <c r="AO3" s="3">
        <v>8.27800000000002</v>
      </c>
      <c r="AP3" s="90">
        <f t="shared" si="0"/>
        <v>3.1428819444444447E-3</v>
      </c>
      <c r="AQ3" s="7">
        <f t="shared" si="1"/>
        <v>53.029884549522173</v>
      </c>
    </row>
    <row r="4" spans="1:43" x14ac:dyDescent="0.45">
      <c r="A4" s="3" t="s">
        <v>132</v>
      </c>
      <c r="B4" s="4">
        <v>2025</v>
      </c>
      <c r="C4" s="17">
        <v>45700</v>
      </c>
      <c r="D4" s="4" t="s">
        <v>133</v>
      </c>
      <c r="E4" t="s">
        <v>245</v>
      </c>
      <c r="F4" t="s">
        <v>2090</v>
      </c>
      <c r="G4" t="s">
        <v>88</v>
      </c>
      <c r="H4" s="12">
        <f>(C4-VLOOKUP(F4,Riders!$A$2:$D$3499,4,FALSE))/365</f>
        <v>31.594520547945205</v>
      </c>
      <c r="I4">
        <v>3</v>
      </c>
      <c r="J4" s="3">
        <v>14.14</v>
      </c>
      <c r="K4" s="3">
        <v>9.0629999999999988</v>
      </c>
      <c r="L4" s="3">
        <v>8.625</v>
      </c>
      <c r="M4" s="3">
        <v>8.4760000000000026</v>
      </c>
      <c r="N4" s="3">
        <v>8.394999999999996</v>
      </c>
      <c r="O4" s="3">
        <v>8.3590000000000018</v>
      </c>
      <c r="P4" s="3">
        <v>8.3180000000000049</v>
      </c>
      <c r="Q4" s="3">
        <v>8.3719999999999999</v>
      </c>
      <c r="R4" s="3">
        <v>8.3929999999999865</v>
      </c>
      <c r="S4" s="3">
        <v>8.453000000000003</v>
      </c>
      <c r="T4" s="3">
        <v>8.4310000000000258</v>
      </c>
      <c r="U4" s="3">
        <v>8.4339999999999833</v>
      </c>
      <c r="V4" s="3">
        <v>8.414999999999992</v>
      </c>
      <c r="W4" s="3">
        <v>8.3539999999999992</v>
      </c>
      <c r="X4" s="3">
        <v>8.4009999999999962</v>
      </c>
      <c r="Y4" s="3">
        <v>8.4070000000000107</v>
      </c>
      <c r="Z4" s="3">
        <v>8.375</v>
      </c>
      <c r="AA4" s="3">
        <v>8.3360000000000127</v>
      </c>
      <c r="AB4" s="3">
        <v>8.2919999999999732</v>
      </c>
      <c r="AC4" s="3">
        <v>8.3160000000000025</v>
      </c>
      <c r="AD4" s="3">
        <v>8.2390000000000043</v>
      </c>
      <c r="AE4" s="3">
        <v>8.217000000000013</v>
      </c>
      <c r="AF4" s="3">
        <v>8.1929999999999836</v>
      </c>
      <c r="AG4" s="3">
        <v>8.1580000000000155</v>
      </c>
      <c r="AH4" s="3">
        <v>8.2069999999999936</v>
      </c>
      <c r="AI4" s="3">
        <v>8.492999999999995</v>
      </c>
      <c r="AJ4" s="3">
        <v>8.2290000000000134</v>
      </c>
      <c r="AK4" s="3">
        <v>8.2579999999999529</v>
      </c>
      <c r="AL4" s="3">
        <v>8.259000000000043</v>
      </c>
      <c r="AM4" s="3">
        <v>8.3179999999999836</v>
      </c>
      <c r="AN4" s="3">
        <v>8.299000000000035</v>
      </c>
      <c r="AO4" s="3">
        <v>8.2690000000000055</v>
      </c>
      <c r="AP4" s="90">
        <f t="shared" si="0"/>
        <v>3.1654398148148149E-3</v>
      </c>
      <c r="AQ4" s="7">
        <f t="shared" si="1"/>
        <v>52.651977739913853</v>
      </c>
    </row>
    <row r="5" spans="1:43" x14ac:dyDescent="0.45">
      <c r="A5" s="3" t="s">
        <v>132</v>
      </c>
      <c r="B5" s="4">
        <v>2025</v>
      </c>
      <c r="C5" s="17">
        <v>45700</v>
      </c>
      <c r="D5" s="4" t="s">
        <v>133</v>
      </c>
      <c r="E5" t="s">
        <v>245</v>
      </c>
      <c r="F5" t="s">
        <v>274</v>
      </c>
      <c r="G5" t="s">
        <v>88</v>
      </c>
      <c r="H5" s="12">
        <f>(C5-VLOOKUP(F5,Riders!$A$2:$D$3499,4,FALSE))/365</f>
        <v>28.6</v>
      </c>
      <c r="I5">
        <v>4</v>
      </c>
      <c r="J5" s="3">
        <v>13.878</v>
      </c>
      <c r="K5" s="3">
        <v>8.8560000000000016</v>
      </c>
      <c r="L5" s="3">
        <v>8.4549999999999983</v>
      </c>
      <c r="M5" s="3">
        <v>8.445999999999998</v>
      </c>
      <c r="N5" s="3">
        <v>8.4310000000000045</v>
      </c>
      <c r="O5" s="3">
        <v>8.5</v>
      </c>
      <c r="P5" s="3">
        <v>8.4950000000000045</v>
      </c>
      <c r="Q5" s="3">
        <v>8.5509999999999877</v>
      </c>
      <c r="R5" s="3">
        <v>8.5390000000000015</v>
      </c>
      <c r="S5" s="3">
        <v>8.5900000000000034</v>
      </c>
      <c r="T5" s="3">
        <v>8.5860000000000127</v>
      </c>
      <c r="U5" s="3">
        <v>8.5989999999999895</v>
      </c>
      <c r="V5" s="3">
        <v>8.5379999999999967</v>
      </c>
      <c r="W5" s="3">
        <v>8.5260000000000105</v>
      </c>
      <c r="X5" s="3">
        <v>8.4569999999999936</v>
      </c>
      <c r="Y5" s="3">
        <v>8.4739999999999895</v>
      </c>
      <c r="Z5" s="3">
        <v>8.460000000000008</v>
      </c>
      <c r="AA5" s="3">
        <v>8.4969999999999857</v>
      </c>
      <c r="AB5" s="3">
        <v>8.4460000000000264</v>
      </c>
      <c r="AC5" s="3">
        <v>8.5109999999999673</v>
      </c>
      <c r="AD5" s="3">
        <v>8.5060000000000286</v>
      </c>
      <c r="AE5" s="3">
        <v>8.4899999999999523</v>
      </c>
      <c r="AF5" s="3">
        <v>8.4620000000000175</v>
      </c>
      <c r="AG5" s="3">
        <v>8.4759999999999991</v>
      </c>
      <c r="AH5" s="3">
        <v>8.4410000000000309</v>
      </c>
      <c r="AI5" s="3">
        <v>8.4840000000000373</v>
      </c>
      <c r="AJ5" s="3">
        <v>8.4789999999999566</v>
      </c>
      <c r="AK5" s="3">
        <v>8.4519999999999982</v>
      </c>
      <c r="AL5" s="3">
        <v>8.3949999999999818</v>
      </c>
      <c r="AM5" s="3">
        <v>8.3420000000000414</v>
      </c>
      <c r="AN5" s="3">
        <v>8.2449999999999477</v>
      </c>
      <c r="AO5" s="3">
        <v>8.285000000000025</v>
      </c>
      <c r="AP5" s="90">
        <f t="shared" si="0"/>
        <v>3.2047685185185187E-3</v>
      </c>
      <c r="AQ5" s="7">
        <f t="shared" si="1"/>
        <v>52.005836210508072</v>
      </c>
    </row>
    <row r="6" spans="1:43" x14ac:dyDescent="0.45">
      <c r="A6" s="3" t="s">
        <v>132</v>
      </c>
      <c r="B6" s="4">
        <v>2025</v>
      </c>
      <c r="C6" s="17">
        <v>45700</v>
      </c>
      <c r="D6" s="4" t="s">
        <v>133</v>
      </c>
      <c r="E6" t="s">
        <v>245</v>
      </c>
      <c r="F6" t="s">
        <v>32</v>
      </c>
      <c r="G6" t="s">
        <v>34</v>
      </c>
      <c r="H6" s="12">
        <f>(C6-VLOOKUP(F6,Riders!$A$2:$D$3499,4,FALSE))/365</f>
        <v>21.052054794520547</v>
      </c>
      <c r="I6">
        <v>5</v>
      </c>
      <c r="J6" s="3">
        <v>13.977</v>
      </c>
      <c r="K6" s="3">
        <v>8.7579999999999991</v>
      </c>
      <c r="L6" s="3">
        <v>8.5060000000000002</v>
      </c>
      <c r="M6" s="3">
        <v>8.429000000000002</v>
      </c>
      <c r="N6" s="3">
        <v>8.5289999999999964</v>
      </c>
      <c r="O6" s="3">
        <v>8.632000000000005</v>
      </c>
      <c r="P6" s="3">
        <v>8.6760000000000019</v>
      </c>
      <c r="Q6" s="3">
        <v>8.6879999999999882</v>
      </c>
      <c r="R6" s="3">
        <v>8.7480000000000047</v>
      </c>
      <c r="S6" s="3">
        <v>8.6629999999999967</v>
      </c>
      <c r="T6" s="3">
        <v>8.6400000000000148</v>
      </c>
      <c r="U6" s="3">
        <v>8.5870000000000033</v>
      </c>
      <c r="V6" s="3">
        <v>8.637999999999991</v>
      </c>
      <c r="W6" s="3">
        <v>8.6289999999999765</v>
      </c>
      <c r="X6" s="3">
        <v>8.7130000000000081</v>
      </c>
      <c r="Y6" s="3">
        <v>8.7430000000000234</v>
      </c>
      <c r="Z6" s="3">
        <v>8.7169999999999845</v>
      </c>
      <c r="AA6" s="3">
        <v>8.6270000000000095</v>
      </c>
      <c r="AB6" s="3">
        <v>8.7090000000000032</v>
      </c>
      <c r="AC6" s="3">
        <v>8.6380000000000052</v>
      </c>
      <c r="AD6" s="3">
        <v>8.6139999999999759</v>
      </c>
      <c r="AE6" s="3">
        <v>8.5460000000000491</v>
      </c>
      <c r="AF6" s="3">
        <v>8.5279999999999632</v>
      </c>
      <c r="AG6" s="3">
        <v>8.4890000000000043</v>
      </c>
      <c r="AH6" s="3">
        <v>8.3799999999999955</v>
      </c>
      <c r="AI6" s="3">
        <v>8.3319999999999936</v>
      </c>
      <c r="AJ6" s="3">
        <v>8.5449999999999875</v>
      </c>
      <c r="AK6" s="3">
        <v>8.3250000000000171</v>
      </c>
      <c r="AL6" s="3">
        <v>8.3170000000000073</v>
      </c>
      <c r="AM6" s="3">
        <v>8.3780000000000143</v>
      </c>
      <c r="AN6" s="3">
        <v>8.4679999999999609</v>
      </c>
      <c r="AO6" s="3">
        <v>8.54200000000003</v>
      </c>
      <c r="AP6" s="90">
        <f t="shared" si="0"/>
        <v>3.2373958333333334E-3</v>
      </c>
      <c r="AQ6" s="7">
        <f t="shared" si="1"/>
        <v>51.481707905659768</v>
      </c>
    </row>
    <row r="7" spans="1:43" x14ac:dyDescent="0.45">
      <c r="A7" s="3" t="s">
        <v>132</v>
      </c>
      <c r="B7" s="4">
        <v>2025</v>
      </c>
      <c r="C7" s="17">
        <v>45700</v>
      </c>
      <c r="D7" s="4" t="s">
        <v>133</v>
      </c>
      <c r="E7" t="s">
        <v>245</v>
      </c>
      <c r="F7" t="s">
        <v>186</v>
      </c>
      <c r="G7" t="s">
        <v>79</v>
      </c>
      <c r="H7" s="12">
        <f>(C7-VLOOKUP(F7,Riders!$A$2:$D$3499,4,FALSE))/365</f>
        <v>22.673972602739727</v>
      </c>
      <c r="I7">
        <v>6</v>
      </c>
      <c r="J7" s="3">
        <v>15.147</v>
      </c>
      <c r="K7" s="3">
        <v>9.0660000000000007</v>
      </c>
      <c r="L7" s="3">
        <v>8.5829999999999984</v>
      </c>
      <c r="M7" s="3">
        <v>8.5150000000000006</v>
      </c>
      <c r="N7" s="3">
        <v>8.4709999999999965</v>
      </c>
      <c r="O7" s="3">
        <v>8.5</v>
      </c>
      <c r="P7" s="3">
        <v>8.5960000000000036</v>
      </c>
      <c r="Q7" s="3">
        <v>8.6679999999999922</v>
      </c>
      <c r="R7" s="3">
        <v>8.6960000000000122</v>
      </c>
      <c r="S7" s="3">
        <v>8.6559999999999775</v>
      </c>
      <c r="T7" s="3">
        <v>8.5770000000000124</v>
      </c>
      <c r="U7" s="3">
        <v>8.5169999999999959</v>
      </c>
      <c r="V7" s="3">
        <v>8.460000000000008</v>
      </c>
      <c r="W7" s="3">
        <v>8.4330000000000211</v>
      </c>
      <c r="X7" s="3">
        <v>8.4449999999999932</v>
      </c>
      <c r="Y7" s="3">
        <v>8.492999999999995</v>
      </c>
      <c r="Z7" s="3">
        <v>8.4089999999999918</v>
      </c>
      <c r="AA7" s="3">
        <v>8.5390000000000157</v>
      </c>
      <c r="AB7" s="3">
        <v>8.4529999999999745</v>
      </c>
      <c r="AC7" s="3">
        <v>8.5240000000000293</v>
      </c>
      <c r="AD7" s="3">
        <v>8.5799999999999841</v>
      </c>
      <c r="AE7" s="3">
        <v>8.6069999999999993</v>
      </c>
      <c r="AF7" s="3">
        <v>8.6399999999999864</v>
      </c>
      <c r="AG7" s="3">
        <v>8.6009999999999991</v>
      </c>
      <c r="AH7" s="3">
        <v>8.5260000000000105</v>
      </c>
      <c r="AI7" s="3">
        <v>8.5129999999999768</v>
      </c>
      <c r="AJ7" s="3">
        <v>8.495000000000033</v>
      </c>
      <c r="AK7" s="3">
        <v>8.4979999999999905</v>
      </c>
      <c r="AL7" s="3">
        <v>8.4919999999999902</v>
      </c>
      <c r="AM7" s="3">
        <v>8.5570000000000164</v>
      </c>
      <c r="AN7" s="3">
        <v>8.5079999999999814</v>
      </c>
      <c r="AO7" s="3">
        <v>8.6159999999999854</v>
      </c>
      <c r="AP7" s="90">
        <f t="shared" si="0"/>
        <v>3.2451504629629627E-3</v>
      </c>
      <c r="AQ7" s="7">
        <f t="shared" si="1"/>
        <v>51.358686929570837</v>
      </c>
    </row>
    <row r="8" spans="1:43" x14ac:dyDescent="0.45">
      <c r="A8" s="3" t="s">
        <v>132</v>
      </c>
      <c r="B8" s="4">
        <v>2025</v>
      </c>
      <c r="C8" s="17">
        <v>45700</v>
      </c>
      <c r="D8" s="4" t="s">
        <v>133</v>
      </c>
      <c r="E8" t="s">
        <v>245</v>
      </c>
      <c r="F8" t="s">
        <v>195</v>
      </c>
      <c r="G8" t="s">
        <v>40</v>
      </c>
      <c r="H8" s="12">
        <f>(C8-VLOOKUP(F8,Riders!$A$2:$D$4499,4,FALSE))/365</f>
        <v>22.361643835616437</v>
      </c>
      <c r="I8">
        <v>7</v>
      </c>
      <c r="J8" s="3">
        <v>14.824999999999999</v>
      </c>
      <c r="K8" s="3">
        <v>9.0300000000000011</v>
      </c>
      <c r="L8" s="3">
        <v>8.5530000000000008</v>
      </c>
      <c r="M8" s="3">
        <v>8.5169999999999959</v>
      </c>
      <c r="N8" s="3">
        <v>8.5680000000000049</v>
      </c>
      <c r="O8" s="3">
        <v>8.6849999999999952</v>
      </c>
      <c r="P8" s="3">
        <v>8.6920000000000073</v>
      </c>
      <c r="Q8" s="3">
        <v>8.6529999999999916</v>
      </c>
      <c r="R8" s="3">
        <v>8.6009999999999991</v>
      </c>
      <c r="S8" s="3">
        <v>8.5840000000000032</v>
      </c>
      <c r="T8" s="3">
        <v>8.6460000000000008</v>
      </c>
      <c r="U8" s="3">
        <v>8.6869999999999976</v>
      </c>
      <c r="V8" s="3">
        <v>8.6090000000000089</v>
      </c>
      <c r="W8" s="3">
        <v>8.5769999999999982</v>
      </c>
      <c r="X8" s="3">
        <v>8.6610000000000014</v>
      </c>
      <c r="Y8" s="3">
        <v>8.679000000000002</v>
      </c>
      <c r="Z8" s="3">
        <v>8.6730000000000018</v>
      </c>
      <c r="AA8" s="3">
        <v>8.6929999999999836</v>
      </c>
      <c r="AB8" s="3">
        <v>8.6870000000000118</v>
      </c>
      <c r="AC8" s="3">
        <v>8.6819999999999879</v>
      </c>
      <c r="AD8" s="3">
        <v>8.6069999999999993</v>
      </c>
      <c r="AE8" s="3">
        <v>8.6100000000000136</v>
      </c>
      <c r="AF8" s="3">
        <v>8.6049999999999898</v>
      </c>
      <c r="AG8" s="3">
        <v>8.5390000000000157</v>
      </c>
      <c r="AH8" s="3">
        <v>8.5160000000000196</v>
      </c>
      <c r="AI8" s="3">
        <v>8.6839999999999691</v>
      </c>
      <c r="AJ8" s="3">
        <v>8.4350000000000307</v>
      </c>
      <c r="AK8" s="3">
        <v>8.4710000000000036</v>
      </c>
      <c r="AL8" s="3">
        <v>8.525999999999982</v>
      </c>
      <c r="AM8" s="3">
        <v>8.5219999999999914</v>
      </c>
      <c r="AN8" s="3">
        <v>8.5049999999999955</v>
      </c>
      <c r="AO8" s="3">
        <v>8.521000000000015</v>
      </c>
      <c r="AP8" s="90">
        <f t="shared" si="0"/>
        <v>3.2620717592592593E-3</v>
      </c>
      <c r="AQ8" s="7">
        <f t="shared" si="1"/>
        <v>51.092274777092207</v>
      </c>
    </row>
    <row r="9" spans="1:43" x14ac:dyDescent="0.45">
      <c r="A9" s="3" t="s">
        <v>132</v>
      </c>
      <c r="B9" s="4">
        <v>2025</v>
      </c>
      <c r="C9" s="17">
        <v>45700</v>
      </c>
      <c r="D9" s="4" t="s">
        <v>133</v>
      </c>
      <c r="E9" t="s">
        <v>245</v>
      </c>
      <c r="F9" t="s">
        <v>2162</v>
      </c>
      <c r="G9" t="s">
        <v>58</v>
      </c>
      <c r="H9" s="12">
        <f>(C9-VLOOKUP(F9,Riders!$A$2:$D$4499,4,FALSE))/365</f>
        <v>19.857534246575341</v>
      </c>
      <c r="I9">
        <v>8</v>
      </c>
      <c r="J9" s="3">
        <v>14.555</v>
      </c>
      <c r="K9" s="3">
        <v>8.7310000000000016</v>
      </c>
      <c r="L9" s="3">
        <v>8.2379999999999995</v>
      </c>
      <c r="M9" s="3">
        <v>8.1940000000000026</v>
      </c>
      <c r="N9" s="3">
        <v>8.1929999999999978</v>
      </c>
      <c r="O9" s="3">
        <v>8.3029999999999973</v>
      </c>
      <c r="P9" s="3">
        <v>8.3340000000000032</v>
      </c>
      <c r="Q9" s="3">
        <v>8.4399999999999977</v>
      </c>
      <c r="R9" s="3">
        <v>8.4809999999999945</v>
      </c>
      <c r="S9" s="3">
        <v>8.5720000000000169</v>
      </c>
      <c r="T9" s="3">
        <v>8.6159999999999854</v>
      </c>
      <c r="U9" s="3">
        <v>8.5969999999999942</v>
      </c>
      <c r="V9" s="3">
        <v>8.6189999999999998</v>
      </c>
      <c r="W9" s="3">
        <v>8.6330000000000098</v>
      </c>
      <c r="X9" s="3">
        <v>8.6560000000000059</v>
      </c>
      <c r="Y9" s="3">
        <v>8.6359999999999957</v>
      </c>
      <c r="Z9" s="3">
        <v>8.7330000000000041</v>
      </c>
      <c r="AA9" s="3">
        <v>8.7189999999999941</v>
      </c>
      <c r="AB9" s="3">
        <v>8.7169999999999845</v>
      </c>
      <c r="AC9" s="3">
        <v>8.7699999999999818</v>
      </c>
      <c r="AD9" s="3">
        <v>8.8910000000000196</v>
      </c>
      <c r="AE9" s="3">
        <v>8.9429999999999836</v>
      </c>
      <c r="AF9" s="3">
        <v>8.9060000000000059</v>
      </c>
      <c r="AG9" s="3">
        <v>8.8550000000000182</v>
      </c>
      <c r="AH9" s="3">
        <v>8.9710000000000036</v>
      </c>
      <c r="AI9" s="3">
        <v>8.95799999999997</v>
      </c>
      <c r="AJ9" s="3">
        <v>8.9610000000000412</v>
      </c>
      <c r="AK9" s="3">
        <v>9.0420000000000016</v>
      </c>
      <c r="AL9" s="3">
        <v>8.992999999999995</v>
      </c>
      <c r="AM9" s="3">
        <v>8.8629999999999995</v>
      </c>
      <c r="AN9" s="3">
        <v>8.8729999999999905</v>
      </c>
      <c r="AO9" s="3">
        <v>8.8480000000000132</v>
      </c>
      <c r="AP9" s="90">
        <f t="shared" si="0"/>
        <v>3.2851967592592594E-3</v>
      </c>
      <c r="AQ9" s="7">
        <f t="shared" si="1"/>
        <v>50.732628478620072</v>
      </c>
    </row>
    <row r="10" spans="1:43" x14ac:dyDescent="0.45">
      <c r="A10" s="3" t="s">
        <v>132</v>
      </c>
      <c r="B10" s="4">
        <v>2025</v>
      </c>
      <c r="C10" s="17">
        <v>45700</v>
      </c>
      <c r="D10" s="4" t="s">
        <v>133</v>
      </c>
      <c r="E10" t="s">
        <v>245</v>
      </c>
      <c r="F10" t="s">
        <v>2170</v>
      </c>
      <c r="G10" t="s">
        <v>46</v>
      </c>
      <c r="H10" s="12">
        <f>(C10-VLOOKUP(F10,Riders!$A$2:$D$4499,4,FALSE))/365</f>
        <v>18.742465753424657</v>
      </c>
      <c r="I10">
        <v>9</v>
      </c>
      <c r="J10" s="3">
        <v>15.228999999999999</v>
      </c>
      <c r="K10" s="3">
        <v>9.3049999999999997</v>
      </c>
      <c r="L10" s="3">
        <v>8.7680000000000007</v>
      </c>
      <c r="M10" s="3">
        <v>8.5640000000000001</v>
      </c>
      <c r="N10" s="3">
        <v>8.4979999999999976</v>
      </c>
      <c r="O10" s="3">
        <v>8.4710000000000036</v>
      </c>
      <c r="P10" s="3">
        <v>8.5110000000000028</v>
      </c>
      <c r="Q10" s="3">
        <v>8.563999999999993</v>
      </c>
      <c r="R10" s="3">
        <v>8.5779999999999887</v>
      </c>
      <c r="S10" s="3">
        <v>8.6070000000000135</v>
      </c>
      <c r="T10" s="3">
        <v>8.6299999999999955</v>
      </c>
      <c r="U10" s="3">
        <v>8.5740000000000123</v>
      </c>
      <c r="V10" s="3">
        <v>8.6130000000000138</v>
      </c>
      <c r="W10" s="3">
        <v>8.5809999999999746</v>
      </c>
      <c r="X10" s="3">
        <v>8.5989999999999895</v>
      </c>
      <c r="Y10" s="3">
        <v>8.592000000000013</v>
      </c>
      <c r="Z10" s="3">
        <v>8.6370000000000005</v>
      </c>
      <c r="AA10" s="3">
        <v>8.6200000000000045</v>
      </c>
      <c r="AB10" s="3">
        <v>8.6410000000000196</v>
      </c>
      <c r="AC10" s="3">
        <v>8.6200000000000045</v>
      </c>
      <c r="AD10" s="3">
        <v>8.6779999999999688</v>
      </c>
      <c r="AE10" s="3">
        <v>8.6620000000000061</v>
      </c>
      <c r="AF10" s="3">
        <v>8.7290000000000134</v>
      </c>
      <c r="AG10" s="3">
        <v>8.7569999999999482</v>
      </c>
      <c r="AH10" s="3">
        <v>8.8040000000000305</v>
      </c>
      <c r="AI10" s="3">
        <v>8.7750000000000057</v>
      </c>
      <c r="AJ10" s="3">
        <v>8.8189999999999884</v>
      </c>
      <c r="AK10" s="3">
        <v>8.8180000000000405</v>
      </c>
      <c r="AL10" s="3">
        <v>8.8089999999999691</v>
      </c>
      <c r="AM10" s="3">
        <v>8.76400000000001</v>
      </c>
      <c r="AN10" s="3">
        <v>8.8059999999999832</v>
      </c>
      <c r="AO10" s="3">
        <v>8.7909999999999968</v>
      </c>
      <c r="AP10" s="90">
        <f t="shared" si="0"/>
        <v>3.2918287037037035E-3</v>
      </c>
      <c r="AQ10" s="7">
        <f t="shared" si="1"/>
        <v>50.630419037037562</v>
      </c>
    </row>
    <row r="11" spans="1:43" x14ac:dyDescent="0.45">
      <c r="A11" s="3" t="s">
        <v>132</v>
      </c>
      <c r="B11" s="4">
        <v>2025</v>
      </c>
      <c r="C11" s="17">
        <v>45700</v>
      </c>
      <c r="D11" s="4" t="s">
        <v>133</v>
      </c>
      <c r="E11" t="s">
        <v>245</v>
      </c>
      <c r="F11" t="s">
        <v>334</v>
      </c>
      <c r="G11" t="s">
        <v>131</v>
      </c>
      <c r="H11" s="12">
        <f>(C11-VLOOKUP(F11,Riders!$A$2:$D$4499,4,FALSE))/365</f>
        <v>21.635616438356163</v>
      </c>
      <c r="I11">
        <v>10</v>
      </c>
      <c r="J11" s="3">
        <v>14.223000000000001</v>
      </c>
      <c r="K11" s="3">
        <v>8.9930000000000003</v>
      </c>
      <c r="L11" s="3">
        <v>8.7419999999999973</v>
      </c>
      <c r="M11" s="3">
        <v>8.7749999999999986</v>
      </c>
      <c r="N11" s="3">
        <v>8.8060000000000045</v>
      </c>
      <c r="O11" s="3">
        <v>8.8049999999999997</v>
      </c>
      <c r="P11" s="3">
        <v>8.779999999999994</v>
      </c>
      <c r="Q11" s="3">
        <v>8.7280000000000086</v>
      </c>
      <c r="R11" s="3">
        <v>8.688999999999993</v>
      </c>
      <c r="S11" s="3">
        <v>8.7040000000000219</v>
      </c>
      <c r="T11" s="3">
        <v>8.703000000000003</v>
      </c>
      <c r="U11" s="3">
        <v>8.6889999999999787</v>
      </c>
      <c r="V11" s="3">
        <v>8.7230000000000132</v>
      </c>
      <c r="W11" s="3">
        <v>8.7239999999999895</v>
      </c>
      <c r="X11" s="3">
        <v>8.7319999999999993</v>
      </c>
      <c r="Y11" s="3">
        <v>8.7580000000000098</v>
      </c>
      <c r="Z11" s="3">
        <v>8.7699999999999818</v>
      </c>
      <c r="AA11" s="3">
        <v>8.7839999999999918</v>
      </c>
      <c r="AB11" s="3">
        <v>8.8029999999999688</v>
      </c>
      <c r="AC11" s="3">
        <v>8.7510000000000616</v>
      </c>
      <c r="AD11" s="3">
        <v>8.8089999999999691</v>
      </c>
      <c r="AE11" s="3">
        <v>8.7890000000000157</v>
      </c>
      <c r="AF11" s="3">
        <v>8.7860000000000014</v>
      </c>
      <c r="AG11" s="3">
        <v>8.7650000000000148</v>
      </c>
      <c r="AH11" s="3">
        <v>8.83299999999997</v>
      </c>
      <c r="AI11" s="3">
        <v>8.8099999999999739</v>
      </c>
      <c r="AJ11" s="3">
        <v>8.8370000000000459</v>
      </c>
      <c r="AK11" s="3">
        <v>8.7980000000000018</v>
      </c>
      <c r="AL11" s="3">
        <v>8.7719999999999629</v>
      </c>
      <c r="AM11" s="3">
        <v>8.8870000000000573</v>
      </c>
      <c r="AN11" s="3">
        <v>8.7919999999999732</v>
      </c>
      <c r="AO11" s="3">
        <v>8.8220000000000027</v>
      </c>
      <c r="AP11" s="90">
        <f t="shared" si="0"/>
        <v>3.3146064814814817E-3</v>
      </c>
      <c r="AQ11" s="7">
        <f t="shared" si="1"/>
        <v>50.282489821287648</v>
      </c>
    </row>
    <row r="12" spans="1:43" x14ac:dyDescent="0.45">
      <c r="A12" s="3" t="s">
        <v>132</v>
      </c>
      <c r="B12" s="4">
        <v>2025</v>
      </c>
      <c r="C12" s="17">
        <v>45700</v>
      </c>
      <c r="D12" s="4" t="s">
        <v>133</v>
      </c>
      <c r="E12" t="s">
        <v>245</v>
      </c>
      <c r="F12" t="s">
        <v>2093</v>
      </c>
      <c r="G12" t="s">
        <v>40</v>
      </c>
      <c r="H12" s="12">
        <f>(C12-VLOOKUP(F12,Riders!$A$2:$D$4499,4,FALSE))/365</f>
        <v>25.92876712328767</v>
      </c>
      <c r="I12">
        <v>11</v>
      </c>
      <c r="J12" s="3">
        <v>14.393000000000001</v>
      </c>
      <c r="K12" s="3">
        <v>9.120000000000001</v>
      </c>
      <c r="L12" s="3">
        <v>8.6840000000000011</v>
      </c>
      <c r="M12" s="3">
        <v>8.7379999999999995</v>
      </c>
      <c r="N12" s="3">
        <v>8.6989999999999981</v>
      </c>
      <c r="O12" s="3">
        <v>8.8239999999999981</v>
      </c>
      <c r="P12" s="3">
        <v>8.7480000000000047</v>
      </c>
      <c r="Q12" s="3">
        <v>8.9050000000000011</v>
      </c>
      <c r="R12" s="3">
        <v>8.7859999999999872</v>
      </c>
      <c r="S12" s="3">
        <v>8.8560000000000088</v>
      </c>
      <c r="T12" s="3">
        <v>8.7530000000000001</v>
      </c>
      <c r="U12" s="3">
        <v>8.8099999999999881</v>
      </c>
      <c r="V12" s="3">
        <v>8.7390000000000185</v>
      </c>
      <c r="W12" s="3">
        <v>8.8769999999999811</v>
      </c>
      <c r="X12" s="3">
        <v>8.771000000000015</v>
      </c>
      <c r="Y12" s="3">
        <v>8.8400000000000034</v>
      </c>
      <c r="Z12" s="3">
        <v>8.7659999999999911</v>
      </c>
      <c r="AA12" s="3">
        <v>8.8689999999999998</v>
      </c>
      <c r="AB12" s="3">
        <v>8.7880000000000109</v>
      </c>
      <c r="AC12" s="3">
        <v>8.828000000000003</v>
      </c>
      <c r="AD12" s="3">
        <v>8.7749999999999773</v>
      </c>
      <c r="AE12" s="3">
        <v>8.8900000000000148</v>
      </c>
      <c r="AF12" s="3">
        <v>8.7980000000000018</v>
      </c>
      <c r="AG12" s="3">
        <v>8.9379999999999882</v>
      </c>
      <c r="AH12" s="3">
        <v>8.8530000000000086</v>
      </c>
      <c r="AI12" s="3">
        <v>8.995000000000033</v>
      </c>
      <c r="AJ12" s="3">
        <v>8.9779999999999518</v>
      </c>
      <c r="AK12" s="3">
        <v>9.1640000000000441</v>
      </c>
      <c r="AL12" s="3">
        <v>9.1489999999999725</v>
      </c>
      <c r="AM12" s="3">
        <v>9.3249999999999886</v>
      </c>
      <c r="AN12" s="3">
        <v>9.2900000000000205</v>
      </c>
      <c r="AO12" s="3">
        <v>9.3779999999999859</v>
      </c>
      <c r="AP12" s="90">
        <f t="shared" si="0"/>
        <v>3.3602662037037039E-3</v>
      </c>
      <c r="AQ12" s="7">
        <f t="shared" si="1"/>
        <v>49.599244989270716</v>
      </c>
    </row>
    <row r="13" spans="1:43" x14ac:dyDescent="0.45">
      <c r="A13" s="3" t="s">
        <v>132</v>
      </c>
      <c r="B13" s="4">
        <v>2025</v>
      </c>
      <c r="C13" s="17">
        <v>45700</v>
      </c>
      <c r="D13" s="4" t="s">
        <v>133</v>
      </c>
      <c r="E13" t="s">
        <v>245</v>
      </c>
      <c r="F13" t="s">
        <v>189</v>
      </c>
      <c r="G13" t="s">
        <v>61</v>
      </c>
      <c r="H13" s="12">
        <f>(C13-VLOOKUP(F13,Riders!$A$2:$D$4499,4,FALSE))/365</f>
        <v>28.024657534246575</v>
      </c>
      <c r="I13">
        <v>12</v>
      </c>
      <c r="J13" s="3">
        <v>14.872</v>
      </c>
      <c r="K13" s="3">
        <v>9.3210000000000015</v>
      </c>
      <c r="L13" s="3">
        <v>8.9349999999999987</v>
      </c>
      <c r="M13" s="3">
        <v>8.9269999999999996</v>
      </c>
      <c r="N13" s="3">
        <v>8.9500000000000028</v>
      </c>
      <c r="O13" s="3">
        <v>8.8919999999999959</v>
      </c>
      <c r="P13" s="3">
        <v>8.926000000000009</v>
      </c>
      <c r="Q13" s="3">
        <v>8.9039999999999964</v>
      </c>
      <c r="R13" s="3">
        <v>8.7970000000000113</v>
      </c>
      <c r="S13" s="3">
        <v>8.7459999999999951</v>
      </c>
      <c r="T13" s="3">
        <v>8.6709999999999923</v>
      </c>
      <c r="U13" s="3">
        <v>8.6200000000000045</v>
      </c>
      <c r="V13" s="3">
        <v>8.5440000000000111</v>
      </c>
      <c r="W13" s="3">
        <v>8.5719999999999743</v>
      </c>
      <c r="X13" s="3">
        <v>8.546999999999997</v>
      </c>
      <c r="Y13" s="3">
        <v>8.52800000000002</v>
      </c>
      <c r="Z13" s="3">
        <v>8.5180000000000007</v>
      </c>
      <c r="AA13" s="3">
        <v>8.5139999999999816</v>
      </c>
      <c r="AB13" s="3">
        <v>8.5430000000000348</v>
      </c>
      <c r="AC13" s="3">
        <v>8.5659999999999741</v>
      </c>
      <c r="AD13" s="3">
        <v>8.5859999999999843</v>
      </c>
      <c r="AE13" s="3">
        <v>8.5720000000000027</v>
      </c>
      <c r="AF13" s="3">
        <v>8.5810000000000173</v>
      </c>
      <c r="AG13" s="3">
        <v>8.6430000000000007</v>
      </c>
      <c r="AH13" s="3">
        <v>8.7259999999999991</v>
      </c>
      <c r="AI13" s="3">
        <v>8.3990000000000009</v>
      </c>
      <c r="AJ13" s="3">
        <v>8.3059999999999832</v>
      </c>
      <c r="AK13" s="3">
        <v>8.5289999999999964</v>
      </c>
      <c r="AL13" s="3">
        <v>10.234000000000011</v>
      </c>
      <c r="AM13" s="3">
        <v>11.37700000000001</v>
      </c>
      <c r="AN13" s="3">
        <v>10.321999999999999</v>
      </c>
      <c r="AO13" s="3">
        <v>9.9459999999999695</v>
      </c>
      <c r="AP13" s="90">
        <f t="shared" si="0"/>
        <v>3.3693749999999995E-3</v>
      </c>
      <c r="AQ13" s="7">
        <f t="shared" si="1"/>
        <v>49.465157979348298</v>
      </c>
    </row>
    <row r="14" spans="1:43" x14ac:dyDescent="0.45">
      <c r="A14" s="3" t="s">
        <v>132</v>
      </c>
      <c r="B14" s="4">
        <v>2025</v>
      </c>
      <c r="C14" s="17">
        <v>45700</v>
      </c>
      <c r="D14" s="4" t="s">
        <v>133</v>
      </c>
      <c r="E14" t="s">
        <v>245</v>
      </c>
      <c r="F14" t="s">
        <v>2167</v>
      </c>
      <c r="G14" t="s">
        <v>64</v>
      </c>
      <c r="H14" s="12">
        <f>(C14-VLOOKUP(F14,Riders!$A$2:$D$4499,4,FALSE))/365</f>
        <v>21.098630136986301</v>
      </c>
      <c r="I14">
        <v>13</v>
      </c>
      <c r="J14" s="3">
        <v>14.670999999999999</v>
      </c>
      <c r="K14" s="3">
        <v>8.902000000000001</v>
      </c>
      <c r="L14" s="3">
        <v>8.5249999999999986</v>
      </c>
      <c r="M14" s="3">
        <v>8.4890000000000043</v>
      </c>
      <c r="N14" s="3">
        <v>8.5359999999999943</v>
      </c>
      <c r="O14" s="3">
        <v>8.6000000000000014</v>
      </c>
      <c r="P14" s="3">
        <v>8.7219999999999942</v>
      </c>
      <c r="Q14" s="3">
        <v>8.8210000000000122</v>
      </c>
      <c r="R14" s="3">
        <v>8.8869999999999862</v>
      </c>
      <c r="S14" s="3">
        <v>8.9490000000000265</v>
      </c>
      <c r="T14" s="3">
        <v>8.9179999999999779</v>
      </c>
      <c r="U14" s="3">
        <v>8.9939999999999998</v>
      </c>
      <c r="V14" s="3">
        <v>8.9879999999999995</v>
      </c>
      <c r="W14" s="3">
        <v>8.8860000000000099</v>
      </c>
      <c r="X14" s="3">
        <v>8.8559999999999945</v>
      </c>
      <c r="Y14" s="3">
        <v>8.9689999999999941</v>
      </c>
      <c r="Z14" s="3">
        <v>9.0390000000000157</v>
      </c>
      <c r="AA14" s="3">
        <v>9.0929999999999893</v>
      </c>
      <c r="AB14" s="3">
        <v>9.0819999999999936</v>
      </c>
      <c r="AC14" s="3">
        <v>9.1059999999999661</v>
      </c>
      <c r="AD14" s="3">
        <v>9.0740000000000407</v>
      </c>
      <c r="AE14" s="3">
        <v>9.1119999999999948</v>
      </c>
      <c r="AF14" s="3">
        <v>9.1510000000000105</v>
      </c>
      <c r="AG14" s="3">
        <v>9.2400000000000091</v>
      </c>
      <c r="AH14" s="3">
        <v>9.228999999999985</v>
      </c>
      <c r="AI14" s="3">
        <v>9.2549999999999955</v>
      </c>
      <c r="AJ14" s="3">
        <v>9.103999999999985</v>
      </c>
      <c r="AK14" s="3">
        <v>9.1419999999999959</v>
      </c>
      <c r="AL14" s="3">
        <v>9.1330000000000382</v>
      </c>
      <c r="AM14" s="3">
        <v>9.3069999999999595</v>
      </c>
      <c r="AN14" s="3">
        <v>9.3480000000000132</v>
      </c>
      <c r="AO14" s="3">
        <v>9.4680000000000177</v>
      </c>
      <c r="AP14" s="90">
        <f t="shared" si="0"/>
        <v>3.3981018518518518E-3</v>
      </c>
      <c r="AQ14" s="7">
        <f t="shared" si="1"/>
        <v>49.046989741004644</v>
      </c>
    </row>
    <row r="15" spans="1:43" x14ac:dyDescent="0.45">
      <c r="A15" s="3" t="s">
        <v>132</v>
      </c>
      <c r="B15" s="4">
        <v>2025</v>
      </c>
      <c r="C15" s="17">
        <v>45700</v>
      </c>
      <c r="D15" s="4" t="s">
        <v>133</v>
      </c>
      <c r="E15" t="s">
        <v>245</v>
      </c>
      <c r="F15" t="s">
        <v>2165</v>
      </c>
      <c r="G15" t="s">
        <v>52</v>
      </c>
      <c r="H15" s="12">
        <f>(C15-VLOOKUP(F15,Riders!$A$2:$D$4499,4,FALSE))/365</f>
        <v>18.301369863013697</v>
      </c>
      <c r="I15">
        <v>14</v>
      </c>
      <c r="J15" s="3">
        <v>14.621</v>
      </c>
      <c r="K15" s="3">
        <v>9.2559999999999985</v>
      </c>
      <c r="L15" s="3">
        <v>8.77</v>
      </c>
      <c r="M15" s="3">
        <v>8.7959999999999994</v>
      </c>
      <c r="N15" s="3">
        <v>8.828000000000003</v>
      </c>
      <c r="O15" s="3">
        <v>8.9339999999999975</v>
      </c>
      <c r="P15" s="3">
        <v>8.8520000000000039</v>
      </c>
      <c r="Q15" s="3">
        <v>8.9039999999999964</v>
      </c>
      <c r="R15" s="3">
        <v>8.777000000000001</v>
      </c>
      <c r="S15" s="3">
        <v>8.8470000000000084</v>
      </c>
      <c r="T15" s="3">
        <v>8.8049999999999926</v>
      </c>
      <c r="U15" s="3">
        <v>8.8970000000000056</v>
      </c>
      <c r="V15" s="3">
        <v>8.9509999999999934</v>
      </c>
      <c r="W15" s="3">
        <v>8.9540000000000077</v>
      </c>
      <c r="X15" s="3">
        <v>8.8940000000000055</v>
      </c>
      <c r="Y15" s="3">
        <v>8.914999999999992</v>
      </c>
      <c r="Z15" s="3">
        <v>8.9019999999999868</v>
      </c>
      <c r="AA15" s="3">
        <v>8.9050000000000011</v>
      </c>
      <c r="AB15" s="3">
        <v>8.8900000000000148</v>
      </c>
      <c r="AC15" s="3">
        <v>9.0049999999999955</v>
      </c>
      <c r="AD15" s="3">
        <v>9.0569999999999879</v>
      </c>
      <c r="AE15" s="3">
        <v>9.1419999999999675</v>
      </c>
      <c r="AF15" s="3">
        <v>8.9980000000000473</v>
      </c>
      <c r="AG15" s="3">
        <v>8.9960000000000093</v>
      </c>
      <c r="AH15" s="3">
        <v>8.9049999999999443</v>
      </c>
      <c r="AI15" s="3">
        <v>8.9740000000000464</v>
      </c>
      <c r="AJ15" s="3">
        <v>8.997999999999962</v>
      </c>
      <c r="AK15" s="3">
        <v>9.1730000000000302</v>
      </c>
      <c r="AL15" s="3">
        <v>9.2980000000000302</v>
      </c>
      <c r="AM15" s="3">
        <v>9.48599999999999</v>
      </c>
      <c r="AN15" s="3">
        <v>9.4529999999999745</v>
      </c>
      <c r="AO15" s="3">
        <v>9.4530000000000314</v>
      </c>
      <c r="AP15" s="90">
        <f t="shared" si="0"/>
        <v>3.3985648148148152E-3</v>
      </c>
      <c r="AQ15" s="7">
        <f t="shared" si="1"/>
        <v>49.04030840905066</v>
      </c>
    </row>
    <row r="16" spans="1:43" x14ac:dyDescent="0.45">
      <c r="A16" s="3" t="s">
        <v>132</v>
      </c>
      <c r="B16" s="4">
        <v>2025</v>
      </c>
      <c r="C16" s="17">
        <v>45700</v>
      </c>
      <c r="D16" s="4" t="s">
        <v>133</v>
      </c>
      <c r="E16" t="s">
        <v>245</v>
      </c>
      <c r="F16" t="s">
        <v>240</v>
      </c>
      <c r="G16" t="s">
        <v>242</v>
      </c>
      <c r="H16" s="12">
        <f>(C16-VLOOKUP(F16,Riders!$A$2:$D$4499,4,FALSE))/365</f>
        <v>21.323287671232876</v>
      </c>
      <c r="I16">
        <v>15</v>
      </c>
      <c r="J16" s="3">
        <v>15.141</v>
      </c>
      <c r="K16" s="3">
        <v>9.266</v>
      </c>
      <c r="L16" s="3">
        <v>8.7270000000000003</v>
      </c>
      <c r="M16" s="3">
        <v>8.5649999999999977</v>
      </c>
      <c r="N16" s="3">
        <v>8.6120000000000019</v>
      </c>
      <c r="O16" s="3">
        <v>8.6829999999999998</v>
      </c>
      <c r="P16" s="3">
        <v>8.7560000000000002</v>
      </c>
      <c r="Q16" s="3">
        <v>8.8580000000000041</v>
      </c>
      <c r="R16" s="3">
        <v>8.887999999999991</v>
      </c>
      <c r="S16" s="3">
        <v>8.9909999999999997</v>
      </c>
      <c r="T16" s="3">
        <v>8.9400000000000119</v>
      </c>
      <c r="U16" s="3">
        <v>8.9620000000000033</v>
      </c>
      <c r="V16" s="3">
        <v>9.018999999999977</v>
      </c>
      <c r="W16" s="3">
        <v>9.0480000000000018</v>
      </c>
      <c r="X16" s="3">
        <v>9.0030000000000143</v>
      </c>
      <c r="Y16" s="3">
        <v>9.0089999999999861</v>
      </c>
      <c r="Z16" s="3">
        <v>9.092000000000013</v>
      </c>
      <c r="AA16" s="3">
        <v>9.1260000000000048</v>
      </c>
      <c r="AB16" s="3">
        <v>9.1549999999999727</v>
      </c>
      <c r="AC16" s="3">
        <v>9.1630000000000109</v>
      </c>
      <c r="AD16" s="3">
        <v>9.2000000000000171</v>
      </c>
      <c r="AE16" s="3">
        <v>9.2330000000000041</v>
      </c>
      <c r="AF16" s="3">
        <v>9.2680000000000007</v>
      </c>
      <c r="AG16" s="3">
        <v>9.2469999999999857</v>
      </c>
      <c r="AH16" s="3">
        <v>9.3109999999999786</v>
      </c>
      <c r="AI16" s="3">
        <v>9.120000000000033</v>
      </c>
      <c r="AJ16" s="3">
        <v>9.1199999999999761</v>
      </c>
      <c r="AK16" s="3">
        <v>9.1709999999999923</v>
      </c>
      <c r="AL16" s="3">
        <v>9.1550000000000296</v>
      </c>
      <c r="AM16" s="3">
        <v>9.1349999999999909</v>
      </c>
      <c r="AN16" s="3">
        <v>9.2169999999999845</v>
      </c>
      <c r="AO16" s="3">
        <v>9.1980000000000359</v>
      </c>
      <c r="AP16" s="90">
        <f t="shared" si="0"/>
        <v>3.4187384259259262E-3</v>
      </c>
      <c r="AQ16" s="7">
        <f t="shared" si="1"/>
        <v>48.750926775430884</v>
      </c>
    </row>
    <row r="17" spans="1:43" x14ac:dyDescent="0.45">
      <c r="A17" s="3" t="s">
        <v>132</v>
      </c>
      <c r="B17" s="4">
        <v>2025</v>
      </c>
      <c r="C17" s="17">
        <v>45700</v>
      </c>
      <c r="D17" s="4" t="s">
        <v>133</v>
      </c>
      <c r="E17" t="s">
        <v>245</v>
      </c>
      <c r="F17" t="s">
        <v>2461</v>
      </c>
      <c r="G17" t="s">
        <v>524</v>
      </c>
      <c r="H17" s="12">
        <f>(C17-VLOOKUP(F17,Riders!$A$2:$D$4499,4,FALSE))/365</f>
        <v>26.832876712328765</v>
      </c>
      <c r="I17">
        <v>16</v>
      </c>
      <c r="J17" s="3">
        <v>14.413</v>
      </c>
      <c r="K17" s="3">
        <v>8.9029999999999987</v>
      </c>
      <c r="L17" s="3">
        <v>8.4740000000000002</v>
      </c>
      <c r="M17" s="3">
        <v>8.4519999999999982</v>
      </c>
      <c r="N17" s="3">
        <v>8.4840000000000018</v>
      </c>
      <c r="O17" s="3">
        <v>8.6219999999999999</v>
      </c>
      <c r="P17" s="3">
        <v>8.7199999999999989</v>
      </c>
      <c r="Q17" s="3">
        <v>8.8449999999999989</v>
      </c>
      <c r="R17" s="3">
        <v>8.8569999999999993</v>
      </c>
      <c r="S17" s="3">
        <v>8.9500000000000028</v>
      </c>
      <c r="T17" s="3">
        <v>8.9860000000000042</v>
      </c>
      <c r="U17" s="3">
        <v>9.0189999999999912</v>
      </c>
      <c r="V17" s="3">
        <v>9.0570000000000022</v>
      </c>
      <c r="W17" s="3">
        <v>9.14</v>
      </c>
      <c r="X17" s="3">
        <v>9.146000000000015</v>
      </c>
      <c r="Y17" s="3">
        <v>9.1709999999999923</v>
      </c>
      <c r="Z17" s="3">
        <v>9.1980000000000075</v>
      </c>
      <c r="AA17" s="3">
        <v>9.2789999999999964</v>
      </c>
      <c r="AB17" s="3">
        <v>9.3019999999999925</v>
      </c>
      <c r="AC17" s="3">
        <v>9.3240000000000123</v>
      </c>
      <c r="AD17" s="3">
        <v>9.3300000000000125</v>
      </c>
      <c r="AE17" s="3">
        <v>9.393999999999977</v>
      </c>
      <c r="AF17" s="3">
        <v>9.3199999999999932</v>
      </c>
      <c r="AG17" s="3">
        <v>9.3829999999999814</v>
      </c>
      <c r="AH17" s="3">
        <v>9.3690000000000282</v>
      </c>
      <c r="AI17" s="3">
        <v>9.4399999999999977</v>
      </c>
      <c r="AJ17" s="3">
        <v>9.3789999999999907</v>
      </c>
      <c r="AK17" s="3">
        <v>9.4300000000000068</v>
      </c>
      <c r="AL17" s="3">
        <v>9.3990000000000009</v>
      </c>
      <c r="AM17" s="3">
        <v>9.3439999999999941</v>
      </c>
      <c r="AN17" s="3">
        <v>9.0799999999999841</v>
      </c>
      <c r="AO17" s="3">
        <v>9.1870000000000118</v>
      </c>
      <c r="AP17" s="90">
        <f t="shared" si="0"/>
        <v>3.4305208333333332E-3</v>
      </c>
      <c r="AQ17" s="7">
        <f t="shared" si="1"/>
        <v>48.583487687122343</v>
      </c>
    </row>
    <row r="18" spans="1:43" x14ac:dyDescent="0.45">
      <c r="A18" s="3" t="s">
        <v>132</v>
      </c>
      <c r="B18" s="4">
        <v>2025</v>
      </c>
      <c r="C18" s="17">
        <v>45700</v>
      </c>
      <c r="D18" s="4" t="s">
        <v>133</v>
      </c>
      <c r="E18" t="s">
        <v>245</v>
      </c>
      <c r="F18" t="s">
        <v>1942</v>
      </c>
      <c r="G18" t="s">
        <v>143</v>
      </c>
      <c r="H18" s="12">
        <f>(C18-VLOOKUP(F18,Riders!$A$2:$D$4499,4,FALSE))/365</f>
        <v>25.608219178082191</v>
      </c>
      <c r="I18">
        <v>17</v>
      </c>
      <c r="J18" s="3">
        <v>15.109</v>
      </c>
      <c r="K18" s="3">
        <v>9.3400000000000016</v>
      </c>
      <c r="L18" s="3">
        <v>9.0509999999999984</v>
      </c>
      <c r="M18" s="3">
        <v>8.9230000000000018</v>
      </c>
      <c r="N18" s="3">
        <v>8.8979999999999961</v>
      </c>
      <c r="O18" s="3">
        <v>8.9119999999999919</v>
      </c>
      <c r="P18" s="3">
        <v>8.9890000000000043</v>
      </c>
      <c r="Q18" s="3">
        <v>9.0400000000000063</v>
      </c>
      <c r="R18" s="3">
        <v>9.0870000000000033</v>
      </c>
      <c r="S18" s="3">
        <v>9.0789999999999935</v>
      </c>
      <c r="T18" s="3">
        <v>9.1440000000000055</v>
      </c>
      <c r="U18" s="3">
        <v>9.2399999999999949</v>
      </c>
      <c r="V18" s="3">
        <v>9.2590000000000003</v>
      </c>
      <c r="W18" s="3">
        <v>9.3079999999999927</v>
      </c>
      <c r="X18" s="3">
        <v>9.2580000000000098</v>
      </c>
      <c r="Y18" s="3">
        <v>9.2539999999999907</v>
      </c>
      <c r="Z18" s="3">
        <v>9.3160000000000025</v>
      </c>
      <c r="AA18" s="3">
        <v>9.1779999999999973</v>
      </c>
      <c r="AB18" s="3">
        <v>9.1610000000000014</v>
      </c>
      <c r="AC18" s="3">
        <v>9.2220000000000084</v>
      </c>
      <c r="AD18" s="3">
        <v>9.2949999999999875</v>
      </c>
      <c r="AE18" s="3">
        <v>9.3650000000000375</v>
      </c>
      <c r="AF18" s="3">
        <v>9.4459999999999695</v>
      </c>
      <c r="AG18" s="3">
        <v>9.5130000000000052</v>
      </c>
      <c r="AH18" s="3">
        <v>9.585000000000008</v>
      </c>
      <c r="AI18" s="3">
        <v>9.6139999999999759</v>
      </c>
      <c r="AJ18" s="3">
        <v>9.5790000000000077</v>
      </c>
      <c r="AK18" s="3">
        <v>9.5700000000000216</v>
      </c>
      <c r="AL18" s="3">
        <v>9.56899999999996</v>
      </c>
      <c r="AM18" s="3">
        <v>9.3870000000000573</v>
      </c>
      <c r="AN18" s="3">
        <v>9.5009999999999764</v>
      </c>
      <c r="AO18" s="3">
        <v>9.4270000000000209</v>
      </c>
      <c r="AP18" s="90">
        <f t="shared" si="0"/>
        <v>3.5025347222222224E-3</v>
      </c>
      <c r="AQ18" s="7">
        <f t="shared" si="1"/>
        <v>47.584586559336984</v>
      </c>
    </row>
    <row r="19" spans="1:43" x14ac:dyDescent="0.45">
      <c r="A19" s="3" t="s">
        <v>132</v>
      </c>
      <c r="B19" s="4">
        <v>2025</v>
      </c>
      <c r="C19" s="17">
        <v>45700</v>
      </c>
      <c r="D19" s="4" t="s">
        <v>133</v>
      </c>
      <c r="E19" t="s">
        <v>245</v>
      </c>
      <c r="F19" t="s">
        <v>3250</v>
      </c>
      <c r="G19" t="s">
        <v>83</v>
      </c>
      <c r="H19" s="12">
        <f>(C19-VLOOKUP(F19,Riders!$A$2:$D$4499,4,FALSE))/365</f>
        <v>18.709589041095889</v>
      </c>
      <c r="I19">
        <v>18</v>
      </c>
      <c r="J19" s="3">
        <v>16.513999999999999</v>
      </c>
      <c r="K19" s="3">
        <v>10.143000000000001</v>
      </c>
      <c r="L19" s="3">
        <v>9.0920000000000023</v>
      </c>
      <c r="M19" s="3">
        <v>8.5779999999999959</v>
      </c>
      <c r="N19" s="3">
        <v>8.5050000000000026</v>
      </c>
      <c r="O19" s="3">
        <v>8.4739999999999966</v>
      </c>
      <c r="P19" s="3">
        <v>8.5580000000000069</v>
      </c>
      <c r="Q19" s="3">
        <v>8.6759999999999877</v>
      </c>
      <c r="R19" s="3">
        <v>8.8569999999999993</v>
      </c>
      <c r="S19" s="3">
        <v>9.0049999999999955</v>
      </c>
      <c r="T19" s="3">
        <v>9.0800000000000125</v>
      </c>
      <c r="U19" s="3">
        <v>9.1899999999999977</v>
      </c>
      <c r="V19" s="3">
        <v>9.2450000000000045</v>
      </c>
      <c r="W19" s="3">
        <v>9.2520000000000095</v>
      </c>
      <c r="X19" s="3">
        <v>9.2949999999999875</v>
      </c>
      <c r="Y19" s="3">
        <v>9.296999999999997</v>
      </c>
      <c r="Z19" s="3">
        <v>9.349000000000018</v>
      </c>
      <c r="AA19" s="3">
        <v>9.3580000000000041</v>
      </c>
      <c r="AB19" s="3">
        <v>9.414999999999992</v>
      </c>
      <c r="AC19" s="3">
        <v>9.48599999999999</v>
      </c>
      <c r="AD19" s="3">
        <v>9.6030000000000086</v>
      </c>
      <c r="AE19" s="3">
        <v>9.6529999999999916</v>
      </c>
      <c r="AF19" s="3">
        <v>9.6879999999999882</v>
      </c>
      <c r="AG19" s="3">
        <v>9.6980000000000075</v>
      </c>
      <c r="AH19" s="3">
        <v>9.9070000000000107</v>
      </c>
      <c r="AI19" s="3">
        <v>9.6910000000000025</v>
      </c>
      <c r="AJ19" s="3">
        <v>9.5999999999999943</v>
      </c>
      <c r="AK19" s="3">
        <v>9.5620000000000118</v>
      </c>
      <c r="AL19" s="3">
        <v>9.5539999999999736</v>
      </c>
      <c r="AM19" s="3">
        <v>9.6050000000000182</v>
      </c>
      <c r="AN19" s="3">
        <v>9.5939999999999941</v>
      </c>
      <c r="AO19" s="3">
        <v>9.5930000000000177</v>
      </c>
      <c r="AP19" s="90">
        <f t="shared" si="0"/>
        <v>3.5314467592592593E-3</v>
      </c>
      <c r="AQ19" s="7">
        <f t="shared" si="1"/>
        <v>47.195010438618624</v>
      </c>
    </row>
    <row r="20" spans="1:43" x14ac:dyDescent="0.45">
      <c r="A20" s="3" t="s">
        <v>132</v>
      </c>
      <c r="B20" s="4">
        <v>2025</v>
      </c>
      <c r="C20" s="17">
        <v>45700</v>
      </c>
      <c r="D20" s="4" t="s">
        <v>133</v>
      </c>
      <c r="E20" t="s">
        <v>245</v>
      </c>
      <c r="F20" t="s">
        <v>51</v>
      </c>
      <c r="G20" t="s">
        <v>52</v>
      </c>
      <c r="H20" s="12">
        <f>(C20-VLOOKUP(F20,Riders!$A$2:$D$4499,4,FALSE))/365</f>
        <v>18.342465753424658</v>
      </c>
      <c r="I20">
        <v>19</v>
      </c>
      <c r="J20" s="3">
        <v>13.786</v>
      </c>
      <c r="K20" s="3">
        <v>9.1450000000000014</v>
      </c>
      <c r="L20" s="3">
        <v>8.8699999999999974</v>
      </c>
      <c r="M20" s="3">
        <v>8.9980000000000011</v>
      </c>
      <c r="N20" s="3">
        <v>9.0420000000000016</v>
      </c>
      <c r="O20" s="3">
        <v>9.0559999999999974</v>
      </c>
      <c r="P20" s="3">
        <v>9.0210000000000079</v>
      </c>
      <c r="Q20" s="3">
        <v>9.1139999999999901</v>
      </c>
      <c r="R20" s="3">
        <v>9.1360000000000099</v>
      </c>
      <c r="S20" s="3">
        <v>9.2369999999999948</v>
      </c>
      <c r="T20" s="3">
        <v>9.3059999999999974</v>
      </c>
      <c r="U20" s="3">
        <v>9.4270000000000067</v>
      </c>
      <c r="V20" s="3">
        <v>9.4699999999999989</v>
      </c>
      <c r="W20" s="3">
        <v>9.5449999999999875</v>
      </c>
      <c r="X20" s="3">
        <v>9.5440000000000111</v>
      </c>
      <c r="Y20" s="3">
        <v>9.8240000000000123</v>
      </c>
      <c r="Z20" s="3">
        <v>9.8589999999999804</v>
      </c>
      <c r="AA20" s="3">
        <v>9.9939999999999998</v>
      </c>
      <c r="AB20" s="3">
        <v>9.9320000000000164</v>
      </c>
      <c r="AC20" s="3">
        <v>9.9739999999999895</v>
      </c>
      <c r="AD20" s="3">
        <v>9.9540000000000077</v>
      </c>
      <c r="AE20" s="3">
        <v>10.023999999999971</v>
      </c>
      <c r="AF20" s="3">
        <v>9.9730000000000132</v>
      </c>
      <c r="AG20" s="3">
        <v>9.9229999999999734</v>
      </c>
      <c r="AH20" s="3">
        <v>9.856000000000023</v>
      </c>
      <c r="AI20" s="3">
        <v>9.7490000000000236</v>
      </c>
      <c r="AJ20" s="3">
        <v>9.76400000000001</v>
      </c>
      <c r="AK20" s="3">
        <v>9.8700000000000045</v>
      </c>
      <c r="AL20" s="3">
        <v>9.8309999999999604</v>
      </c>
      <c r="AM20" s="3">
        <v>9.9050000000000296</v>
      </c>
      <c r="AN20" s="3">
        <v>9.8139999999999645</v>
      </c>
      <c r="AO20" s="3">
        <v>9.9569999999999936</v>
      </c>
      <c r="AP20" s="90">
        <f t="shared" si="0"/>
        <v>3.5983796296296293E-3</v>
      </c>
      <c r="AQ20" s="7">
        <f t="shared" si="1"/>
        <v>46.317143776133811</v>
      </c>
    </row>
    <row r="21" spans="1:43" x14ac:dyDescent="0.45">
      <c r="A21" s="3" t="s">
        <v>132</v>
      </c>
      <c r="B21" s="4">
        <v>2025</v>
      </c>
      <c r="C21" s="17">
        <v>45700</v>
      </c>
      <c r="D21" s="4" t="s">
        <v>133</v>
      </c>
      <c r="E21" t="s">
        <v>31</v>
      </c>
      <c r="F21" t="s">
        <v>332</v>
      </c>
      <c r="G21" t="s">
        <v>79</v>
      </c>
      <c r="H21" s="12">
        <f>(C21-VLOOKUP(F21,Riders!$A$2:$D$4499,4,FALSE))/365</f>
        <v>29.69041095890411</v>
      </c>
      <c r="I21">
        <v>1</v>
      </c>
      <c r="J21" s="3">
        <v>13.917999999999999</v>
      </c>
      <c r="K21" s="3">
        <v>8.6000000000000014</v>
      </c>
      <c r="L21" s="3">
        <v>8.2259999999999991</v>
      </c>
      <c r="M21" s="3">
        <v>8.1679999999999993</v>
      </c>
      <c r="N21" s="3">
        <v>8.2019999999999982</v>
      </c>
      <c r="O21" s="3">
        <v>8.1840000000000046</v>
      </c>
      <c r="P21" s="3">
        <v>8.176000000000009</v>
      </c>
      <c r="Q21" s="3">
        <v>8.1039999999999921</v>
      </c>
      <c r="R21" s="3">
        <v>8.1260000000000048</v>
      </c>
      <c r="S21" s="3">
        <v>8.0829999999999984</v>
      </c>
      <c r="T21" s="3">
        <v>8.0739999999999839</v>
      </c>
      <c r="U21" s="3">
        <v>8.0360000000000014</v>
      </c>
      <c r="V21" s="3">
        <v>8.0620000000000118</v>
      </c>
      <c r="W21" s="3">
        <v>8.0690000000000026</v>
      </c>
      <c r="X21" s="3">
        <v>8.0669999999999931</v>
      </c>
      <c r="Y21" s="3">
        <v>8.0510000000000161</v>
      </c>
      <c r="Z21" s="3">
        <v>8.0319999999999823</v>
      </c>
      <c r="AA21" s="3">
        <v>8.0629999999999882</v>
      </c>
      <c r="AB21" s="3">
        <v>8.0800000000000125</v>
      </c>
      <c r="AC21" s="3">
        <v>8.0630000000000166</v>
      </c>
      <c r="AD21" s="3">
        <v>8.0789999999999793</v>
      </c>
      <c r="AE21" s="3">
        <v>8.0759999999999934</v>
      </c>
      <c r="AF21" s="3">
        <v>8.0710000000000264</v>
      </c>
      <c r="AG21" s="3">
        <v>8.0719999999999743</v>
      </c>
      <c r="AH21" s="3">
        <v>8.0670000000000357</v>
      </c>
      <c r="AI21" s="3">
        <v>8.0689999999999316</v>
      </c>
      <c r="AJ21" s="3">
        <v>8.0860000000000412</v>
      </c>
      <c r="AK21" s="3">
        <v>8.1270000000000095</v>
      </c>
      <c r="AL21" s="3">
        <v>8.1560000000000343</v>
      </c>
      <c r="AM21" s="3">
        <v>8.1779999999999688</v>
      </c>
      <c r="AN21" s="3">
        <v>8.2099999999999795</v>
      </c>
      <c r="AO21" s="3">
        <v>8.299000000000035</v>
      </c>
      <c r="AP21" s="90">
        <f t="shared" si="0"/>
        <v>3.0772453703703708E-3</v>
      </c>
      <c r="AQ21" s="7">
        <f t="shared" si="1"/>
        <v>54.160993553337292</v>
      </c>
    </row>
    <row r="22" spans="1:43" x14ac:dyDescent="0.45">
      <c r="A22" s="3" t="s">
        <v>132</v>
      </c>
      <c r="B22" s="4">
        <v>2025</v>
      </c>
      <c r="C22" s="17">
        <v>45700</v>
      </c>
      <c r="D22" s="4" t="s">
        <v>133</v>
      </c>
      <c r="E22" t="s">
        <v>31</v>
      </c>
      <c r="F22" t="s">
        <v>106</v>
      </c>
      <c r="G22" t="s">
        <v>61</v>
      </c>
      <c r="H22" s="12">
        <f>(C22-VLOOKUP(F22,Riders!$A$2:$D$4499,4,FALSE))/365</f>
        <v>24.147945205479452</v>
      </c>
      <c r="I22">
        <v>2</v>
      </c>
      <c r="J22" s="3">
        <v>14.561</v>
      </c>
      <c r="K22" s="3">
        <v>8.7059999999999995</v>
      </c>
      <c r="L22" s="3">
        <v>8.3219999999999992</v>
      </c>
      <c r="M22" s="3">
        <v>8.2520000000000024</v>
      </c>
      <c r="N22" s="3">
        <v>8.2539999999999978</v>
      </c>
      <c r="O22" s="3">
        <v>8.2959999999999994</v>
      </c>
      <c r="P22" s="3">
        <v>8.32</v>
      </c>
      <c r="Q22" s="3">
        <v>8.2710000000000008</v>
      </c>
      <c r="R22" s="3">
        <v>8.3470000000000084</v>
      </c>
      <c r="S22" s="3">
        <v>8.2919999999999874</v>
      </c>
      <c r="T22" s="3">
        <v>8.3260000000000076</v>
      </c>
      <c r="U22" s="3">
        <v>8.367999999999995</v>
      </c>
      <c r="V22" s="3">
        <v>8.3740000000000094</v>
      </c>
      <c r="W22" s="3">
        <v>8.3859999999999957</v>
      </c>
      <c r="X22" s="3">
        <v>8.4260000000000019</v>
      </c>
      <c r="Y22" s="3">
        <v>8.3499999999999943</v>
      </c>
      <c r="Z22" s="3">
        <v>8.396000000000015</v>
      </c>
      <c r="AA22" s="3">
        <v>8.3599999999999852</v>
      </c>
      <c r="AB22" s="3">
        <v>8.3650000000000091</v>
      </c>
      <c r="AC22" s="3">
        <v>8.3329999999999984</v>
      </c>
      <c r="AD22" s="3">
        <v>8.3680000000000234</v>
      </c>
      <c r="AE22" s="3">
        <v>8.2909999999999684</v>
      </c>
      <c r="AF22" s="3">
        <v>8.3100000000000023</v>
      </c>
      <c r="AG22" s="3">
        <v>8.2890000000000157</v>
      </c>
      <c r="AH22" s="3">
        <v>8.2909999999999684</v>
      </c>
      <c r="AI22" s="3">
        <v>8.2750000000000057</v>
      </c>
      <c r="AJ22" s="3">
        <v>8.3540000000000134</v>
      </c>
      <c r="AK22" s="3">
        <v>8.3319999999999936</v>
      </c>
      <c r="AL22" s="3">
        <v>8.3720000000000141</v>
      </c>
      <c r="AM22" s="3">
        <v>8.4219999999999686</v>
      </c>
      <c r="AN22" s="3">
        <v>8.5660000000000309</v>
      </c>
      <c r="AO22" s="3">
        <v>8.9230000000000018</v>
      </c>
      <c r="AP22" s="90">
        <f t="shared" si="0"/>
        <v>3.1724305555555555E-3</v>
      </c>
      <c r="AQ22" s="7">
        <f t="shared" si="1"/>
        <v>52.535954293719762</v>
      </c>
    </row>
    <row r="23" spans="1:43" x14ac:dyDescent="0.45">
      <c r="A23" s="3" t="s">
        <v>132</v>
      </c>
      <c r="B23" s="4">
        <v>2025</v>
      </c>
      <c r="C23" s="17">
        <v>45700</v>
      </c>
      <c r="D23" s="4" t="s">
        <v>133</v>
      </c>
      <c r="E23" t="s">
        <v>31</v>
      </c>
      <c r="F23" t="s">
        <v>2090</v>
      </c>
      <c r="G23" t="s">
        <v>88</v>
      </c>
      <c r="H23" s="12">
        <f>(C23-VLOOKUP(F23,Riders!$A$2:$D$4499,4,FALSE))/365</f>
        <v>31.594520547945205</v>
      </c>
      <c r="I23">
        <v>3</v>
      </c>
      <c r="J23" s="3">
        <v>14.189</v>
      </c>
      <c r="K23" s="3">
        <v>8.9830000000000005</v>
      </c>
      <c r="L23" s="3">
        <v>8.5850000000000009</v>
      </c>
      <c r="M23" s="3">
        <v>8.4229999999999983</v>
      </c>
      <c r="N23" s="3">
        <v>8.3019999999999996</v>
      </c>
      <c r="O23" s="3">
        <v>8.240000000000002</v>
      </c>
      <c r="P23" s="3">
        <v>8.2739999999999938</v>
      </c>
      <c r="Q23" s="3">
        <v>8.2810000000000059</v>
      </c>
      <c r="R23" s="3">
        <v>8.2890000000000015</v>
      </c>
      <c r="S23" s="3">
        <v>8.3449999999999989</v>
      </c>
      <c r="T23" s="3">
        <v>8.367999999999995</v>
      </c>
      <c r="U23" s="3">
        <v>8.4080000000000013</v>
      </c>
      <c r="V23" s="3">
        <v>8.3940000000000055</v>
      </c>
      <c r="W23" s="3">
        <v>8.3939999999999912</v>
      </c>
      <c r="X23" s="3">
        <v>8.328000000000003</v>
      </c>
      <c r="Y23" s="3">
        <v>8.3360000000000127</v>
      </c>
      <c r="Z23" s="3">
        <v>8.2560000000000002</v>
      </c>
      <c r="AA23" s="3">
        <v>8.2399999999999807</v>
      </c>
      <c r="AB23" s="3">
        <v>8.2000000000000171</v>
      </c>
      <c r="AC23" s="3">
        <v>8.2489999999999952</v>
      </c>
      <c r="AD23" s="3">
        <v>8.26400000000001</v>
      </c>
      <c r="AE23" s="3">
        <v>8.2809999999999775</v>
      </c>
      <c r="AF23" s="3">
        <v>8.2670000000000528</v>
      </c>
      <c r="AG23" s="3">
        <v>8.3139999999999645</v>
      </c>
      <c r="AH23" s="3">
        <v>8.3009999999999877</v>
      </c>
      <c r="AI23" s="3">
        <v>8.3559999999999945</v>
      </c>
      <c r="AJ23" s="3">
        <v>8.3650000000000091</v>
      </c>
      <c r="AK23" s="3">
        <v>8.328000000000003</v>
      </c>
      <c r="AL23" s="3">
        <v>8.4029999999999916</v>
      </c>
      <c r="AM23" s="3">
        <v>8.4690000000000225</v>
      </c>
      <c r="AN23" s="3">
        <v>8.492999999999995</v>
      </c>
      <c r="AO23" s="3">
        <v>8.5260000000000105</v>
      </c>
      <c r="AP23" s="90">
        <f t="shared" si="0"/>
        <v>3.16494212962963E-3</v>
      </c>
      <c r="AQ23" s="7">
        <f t="shared" si="1"/>
        <v>52.660257230728718</v>
      </c>
    </row>
    <row r="24" spans="1:43" x14ac:dyDescent="0.45">
      <c r="A24" s="3" t="s">
        <v>132</v>
      </c>
      <c r="B24" s="4">
        <v>2025</v>
      </c>
      <c r="C24" s="17">
        <v>45700</v>
      </c>
      <c r="D24" s="4" t="s">
        <v>133</v>
      </c>
      <c r="E24" t="s">
        <v>31</v>
      </c>
      <c r="F24" t="s">
        <v>274</v>
      </c>
      <c r="G24" t="s">
        <v>88</v>
      </c>
      <c r="H24" s="12">
        <f>(C24-VLOOKUP(F24,Riders!$A$2:$D$4499,4,FALSE))/365</f>
        <v>28.6</v>
      </c>
      <c r="I24">
        <v>4</v>
      </c>
      <c r="J24" s="3">
        <v>13.9</v>
      </c>
      <c r="K24" s="3">
        <v>8.8149999999999995</v>
      </c>
      <c r="L24" s="3">
        <v>8.495000000000001</v>
      </c>
      <c r="M24" s="3">
        <v>8.4099999999999966</v>
      </c>
      <c r="N24" s="3">
        <v>8.4340000000000046</v>
      </c>
      <c r="O24" s="3">
        <v>8.4159999999999968</v>
      </c>
      <c r="P24" s="3">
        <v>8.460000000000008</v>
      </c>
      <c r="Q24" s="3">
        <v>8.5539999999999878</v>
      </c>
      <c r="R24" s="3">
        <v>8.5660000000000025</v>
      </c>
      <c r="S24" s="3">
        <v>8.5889999999999844</v>
      </c>
      <c r="T24" s="3">
        <v>8.5950000000000273</v>
      </c>
      <c r="U24" s="3">
        <v>8.590999999999994</v>
      </c>
      <c r="V24" s="3">
        <v>8.590999999999994</v>
      </c>
      <c r="W24" s="3">
        <v>8.597999999999999</v>
      </c>
      <c r="X24" s="3">
        <v>8.597999999999999</v>
      </c>
      <c r="Y24" s="3">
        <v>8.521000000000015</v>
      </c>
      <c r="Z24" s="3">
        <v>8.5519999999999925</v>
      </c>
      <c r="AA24" s="3">
        <v>8.5509999999999877</v>
      </c>
      <c r="AB24" s="3">
        <v>8.554000000000002</v>
      </c>
      <c r="AC24" s="3">
        <v>8.5649999999999977</v>
      </c>
      <c r="AD24" s="3">
        <v>8.5900000000000034</v>
      </c>
      <c r="AE24" s="3">
        <v>8.59699999999998</v>
      </c>
      <c r="AF24" s="3">
        <v>8.6000000000000227</v>
      </c>
      <c r="AG24" s="3">
        <v>8.5430000000000064</v>
      </c>
      <c r="AH24" s="3">
        <v>8.5559999999999832</v>
      </c>
      <c r="AI24" s="3">
        <v>8.5590000000000259</v>
      </c>
      <c r="AJ24" s="3">
        <v>8.6069999999999425</v>
      </c>
      <c r="AK24" s="3">
        <v>8.6240000000000521</v>
      </c>
      <c r="AL24" s="3">
        <v>8.6970000000000027</v>
      </c>
      <c r="AM24" s="3">
        <v>8.6689999999999827</v>
      </c>
      <c r="AN24" s="3">
        <v>8.7250000000000227</v>
      </c>
      <c r="AO24" s="3">
        <v>8.8480000000000132</v>
      </c>
      <c r="AP24" s="90">
        <f t="shared" si="0"/>
        <v>3.2403935185185188E-3</v>
      </c>
      <c r="AQ24" s="7">
        <f t="shared" si="1"/>
        <v>51.434082223095324</v>
      </c>
    </row>
    <row r="25" spans="1:43" x14ac:dyDescent="0.45">
      <c r="A25" s="4" t="s">
        <v>102</v>
      </c>
      <c r="B25" s="4">
        <v>2025</v>
      </c>
      <c r="C25" s="17">
        <v>45952</v>
      </c>
      <c r="D25" s="4" t="s">
        <v>103</v>
      </c>
      <c r="E25" t="s">
        <v>245</v>
      </c>
      <c r="F25" t="s">
        <v>332</v>
      </c>
      <c r="G25" t="s">
        <v>79</v>
      </c>
      <c r="H25" s="12">
        <f>(C25-VLOOKUP(F25,Riders!$A$2:$D$4499,4,FALSE))/365</f>
        <v>30.38082191780822</v>
      </c>
      <c r="I25">
        <v>1</v>
      </c>
      <c r="J25" s="3">
        <v>13.680999999999999</v>
      </c>
      <c r="K25" s="3">
        <v>8.3160000000000007</v>
      </c>
      <c r="L25" s="3">
        <v>8.0079999999999991</v>
      </c>
      <c r="M25" s="3">
        <v>7.9529999999999994</v>
      </c>
      <c r="N25" s="3">
        <v>7.9710000000000036</v>
      </c>
      <c r="O25" s="3">
        <v>7.9969999999999999</v>
      </c>
      <c r="P25" s="3">
        <v>8.0090000000000003</v>
      </c>
      <c r="Q25" s="3">
        <v>7.9539999999999944</v>
      </c>
      <c r="R25" s="3">
        <v>7.9830000000000041</v>
      </c>
      <c r="S25" s="3">
        <v>7.9159999999999968</v>
      </c>
      <c r="T25" s="3">
        <v>7.9110000000000156</v>
      </c>
      <c r="U25" s="3">
        <v>7.894999999999996</v>
      </c>
      <c r="V25" s="3">
        <v>7.972999999999999</v>
      </c>
      <c r="W25" s="3">
        <v>7.9580000000000126</v>
      </c>
      <c r="X25" s="3">
        <v>7.9819999999999851</v>
      </c>
      <c r="Y25" s="3">
        <v>7.9549999999999841</v>
      </c>
      <c r="Z25" s="3">
        <v>7.9900000000000091</v>
      </c>
      <c r="AA25" s="3">
        <v>7.9809999999999954</v>
      </c>
      <c r="AB25" s="3">
        <v>8.0570000000000164</v>
      </c>
      <c r="AC25" s="3">
        <v>8.0389999999999873</v>
      </c>
      <c r="AD25" s="3">
        <v>8.0749999999999886</v>
      </c>
      <c r="AE25" s="3">
        <v>8.0310000000000059</v>
      </c>
      <c r="AF25" s="3">
        <v>8.1010000000000275</v>
      </c>
      <c r="AG25" s="3">
        <v>8.0839999999999748</v>
      </c>
      <c r="AH25" s="3">
        <v>8.1700000000000159</v>
      </c>
      <c r="AI25" s="3">
        <v>8.1599999999999682</v>
      </c>
      <c r="AJ25" s="3">
        <v>8.2320000000000277</v>
      </c>
      <c r="AK25" s="3">
        <v>8.257000000000005</v>
      </c>
      <c r="AL25" s="3">
        <v>8.3170000000000073</v>
      </c>
      <c r="AM25" s="3">
        <v>8.3629999999999711</v>
      </c>
      <c r="AN25" s="3">
        <v>8.4040000000000248</v>
      </c>
      <c r="AO25" s="3">
        <v>8.4710000000000036</v>
      </c>
      <c r="AP25" s="90">
        <f t="shared" si="0"/>
        <v>3.0578009259259261E-3</v>
      </c>
      <c r="AQ25" s="7">
        <f t="shared" si="1"/>
        <v>54.505401333868292</v>
      </c>
    </row>
    <row r="26" spans="1:43" x14ac:dyDescent="0.45">
      <c r="A26" s="4" t="s">
        <v>102</v>
      </c>
      <c r="B26" s="4">
        <v>2025</v>
      </c>
      <c r="C26" s="17">
        <v>45952</v>
      </c>
      <c r="D26" s="4" t="s">
        <v>103</v>
      </c>
      <c r="E26" t="s">
        <v>245</v>
      </c>
      <c r="F26" t="s">
        <v>2064</v>
      </c>
      <c r="G26" t="s">
        <v>79</v>
      </c>
      <c r="H26" s="12">
        <f>(C26-VLOOKUP(F26,Riders!$A$2:$D$4499,4,FALSE))/365</f>
        <v>28.586301369863012</v>
      </c>
      <c r="I26">
        <v>2</v>
      </c>
      <c r="J26" s="3">
        <v>14.179</v>
      </c>
      <c r="K26" s="3">
        <v>8.4580000000000002</v>
      </c>
      <c r="L26" s="3">
        <v>7.8069999999999986</v>
      </c>
      <c r="M26" s="3">
        <v>7.7140000000000022</v>
      </c>
      <c r="N26" s="3">
        <v>7.759999999999998</v>
      </c>
      <c r="O26" s="3">
        <v>7.8179999999999978</v>
      </c>
      <c r="P26" s="3">
        <v>7.8670000000000044</v>
      </c>
      <c r="Q26" s="3">
        <v>7.8539999999999921</v>
      </c>
      <c r="R26" s="3">
        <v>7.8630000000000004</v>
      </c>
      <c r="S26" s="3">
        <v>7.8660000000000139</v>
      </c>
      <c r="T26" s="3">
        <v>7.9399999999999977</v>
      </c>
      <c r="U26" s="3">
        <v>7.9179999999999922</v>
      </c>
      <c r="V26" s="3">
        <v>7.9590000000000032</v>
      </c>
      <c r="W26" s="3">
        <v>7.9299999999999926</v>
      </c>
      <c r="X26" s="3">
        <v>7.9490000000000123</v>
      </c>
      <c r="Y26" s="3">
        <v>7.9480000000000084</v>
      </c>
      <c r="Z26" s="3">
        <v>8.018999999999977</v>
      </c>
      <c r="AA26" s="3">
        <v>8.035000000000025</v>
      </c>
      <c r="AB26" s="3">
        <v>8.1899999999999977</v>
      </c>
      <c r="AC26" s="3">
        <v>8.0960000000000036</v>
      </c>
      <c r="AD26" s="3">
        <v>8.0320000000000107</v>
      </c>
      <c r="AE26" s="3">
        <v>8.0709999999999411</v>
      </c>
      <c r="AF26" s="3">
        <v>8.1400000000000716</v>
      </c>
      <c r="AG26" s="3">
        <v>8.1549999999999727</v>
      </c>
      <c r="AH26" s="3">
        <v>8.2320000000000277</v>
      </c>
      <c r="AI26" s="3">
        <v>8.2429999999999666</v>
      </c>
      <c r="AJ26" s="3">
        <v>8.328000000000003</v>
      </c>
      <c r="AK26" s="3">
        <v>8.4059999999999775</v>
      </c>
      <c r="AL26" s="3">
        <v>8.5260000000000389</v>
      </c>
      <c r="AM26" s="3">
        <v>8.5569999999999879</v>
      </c>
      <c r="AN26" s="3">
        <v>8.6219999999999573</v>
      </c>
      <c r="AO26" s="3">
        <v>8.6590000000000487</v>
      </c>
      <c r="AP26" s="90">
        <f t="shared" si="0"/>
        <v>3.0687615740740744E-3</v>
      </c>
      <c r="AQ26" s="7">
        <f t="shared" si="1"/>
        <v>54.310725236760817</v>
      </c>
    </row>
    <row r="27" spans="1:43" x14ac:dyDescent="0.45">
      <c r="A27" s="4" t="s">
        <v>102</v>
      </c>
      <c r="B27" s="4">
        <v>2025</v>
      </c>
      <c r="C27" s="17">
        <v>45952</v>
      </c>
      <c r="D27" s="4" t="s">
        <v>103</v>
      </c>
      <c r="E27" t="s">
        <v>245</v>
      </c>
      <c r="F27" t="s">
        <v>2075</v>
      </c>
      <c r="G27" t="s">
        <v>67</v>
      </c>
      <c r="H27" s="12">
        <f>(C27-VLOOKUP(F27,Riders!$A$2:$D$4499,4,FALSE))/365</f>
        <v>28.824657534246576</v>
      </c>
      <c r="I27">
        <v>3</v>
      </c>
      <c r="J27" s="3">
        <v>14.503</v>
      </c>
      <c r="K27" s="3">
        <v>8.4810000000000016</v>
      </c>
      <c r="L27" s="3">
        <v>8.1479999999999997</v>
      </c>
      <c r="M27" s="3">
        <v>8.0979999999999954</v>
      </c>
      <c r="N27" s="3">
        <v>8.0670000000000002</v>
      </c>
      <c r="O27" s="3">
        <v>8.0720000000000027</v>
      </c>
      <c r="P27" s="3">
        <v>8.0469999999999899</v>
      </c>
      <c r="Q27" s="3">
        <v>8.0250000000000128</v>
      </c>
      <c r="R27" s="3">
        <v>8.0310000000000059</v>
      </c>
      <c r="S27" s="3">
        <v>8.0050000000000097</v>
      </c>
      <c r="T27" s="3">
        <v>8.0459999999999923</v>
      </c>
      <c r="U27" s="3">
        <v>8.0439999999999827</v>
      </c>
      <c r="V27" s="3">
        <v>8.0470000000000113</v>
      </c>
      <c r="W27" s="3">
        <v>8.0130000000000052</v>
      </c>
      <c r="X27" s="3">
        <v>8.0049999999999955</v>
      </c>
      <c r="Y27" s="3">
        <v>7.9710000000000036</v>
      </c>
      <c r="Z27" s="3">
        <v>8.0360000000000014</v>
      </c>
      <c r="AA27" s="3">
        <v>8.0519999999999925</v>
      </c>
      <c r="AB27" s="3">
        <v>8.0660000000000025</v>
      </c>
      <c r="AC27" s="3">
        <v>8.0699999999999932</v>
      </c>
      <c r="AD27" s="3">
        <v>8.1090000000000089</v>
      </c>
      <c r="AE27" s="3">
        <v>8.1020000000000039</v>
      </c>
      <c r="AF27" s="3">
        <v>8.1329999999999814</v>
      </c>
      <c r="AG27" s="3">
        <v>8.1129999999999711</v>
      </c>
      <c r="AH27" s="3">
        <v>8.1330000000000382</v>
      </c>
      <c r="AI27" s="3">
        <v>8.1310000000000002</v>
      </c>
      <c r="AJ27" s="3">
        <v>8.2249999999999943</v>
      </c>
      <c r="AK27" s="3">
        <v>8.2319999999999993</v>
      </c>
      <c r="AL27" s="3">
        <v>8.3060000000000116</v>
      </c>
      <c r="AM27" s="3">
        <v>8.2769999999999868</v>
      </c>
      <c r="AN27" s="3">
        <v>8.2770000000000152</v>
      </c>
      <c r="AO27" s="3">
        <v>8.2620000000000005</v>
      </c>
      <c r="AP27" s="90">
        <f t="shared" si="0"/>
        <v>3.0801736111111112E-3</v>
      </c>
      <c r="AQ27" s="7">
        <f t="shared" si="1"/>
        <v>54.109504108940463</v>
      </c>
    </row>
    <row r="28" spans="1:43" x14ac:dyDescent="0.45">
      <c r="A28" s="4" t="s">
        <v>102</v>
      </c>
      <c r="B28" s="4">
        <v>2025</v>
      </c>
      <c r="C28" s="17">
        <v>45952</v>
      </c>
      <c r="D28" s="4" t="s">
        <v>103</v>
      </c>
      <c r="E28" t="s">
        <v>245</v>
      </c>
      <c r="F28" t="s">
        <v>2173</v>
      </c>
      <c r="G28" t="s">
        <v>61</v>
      </c>
      <c r="H28" s="12">
        <f>(C28-VLOOKUP(F28,Riders!$A$2:$D$4499,4,FALSE))/365</f>
        <v>20.789041095890411</v>
      </c>
      <c r="I28">
        <v>4</v>
      </c>
      <c r="J28" s="3">
        <v>14.124000000000001</v>
      </c>
      <c r="K28" s="3">
        <v>8.613999999999999</v>
      </c>
      <c r="L28" s="3">
        <v>8.0629999999999988</v>
      </c>
      <c r="M28" s="3">
        <v>7.9379999999999988</v>
      </c>
      <c r="N28" s="3">
        <v>7.8320000000000007</v>
      </c>
      <c r="O28" s="3">
        <v>7.7880000000000038</v>
      </c>
      <c r="P28" s="3">
        <v>7.8089999999999904</v>
      </c>
      <c r="Q28" s="3">
        <v>7.9030000000000058</v>
      </c>
      <c r="R28" s="3">
        <v>7.9339999999999966</v>
      </c>
      <c r="S28" s="3">
        <v>7.9990000000000094</v>
      </c>
      <c r="T28" s="3">
        <v>8.0119999999999862</v>
      </c>
      <c r="U28" s="3">
        <v>8.0500000000000114</v>
      </c>
      <c r="V28" s="3">
        <v>8.0100000000000051</v>
      </c>
      <c r="W28" s="3">
        <v>8.1159999999999997</v>
      </c>
      <c r="X28" s="3">
        <v>8.0899999999999892</v>
      </c>
      <c r="Y28" s="3">
        <v>8.1509999999999962</v>
      </c>
      <c r="Z28" s="3">
        <v>8.146000000000015</v>
      </c>
      <c r="AA28" s="3">
        <v>8.2270000000000039</v>
      </c>
      <c r="AB28" s="3">
        <v>8.2049999999999841</v>
      </c>
      <c r="AC28" s="3">
        <v>8.3400000000000034</v>
      </c>
      <c r="AD28" s="3">
        <v>8.3369999999999891</v>
      </c>
      <c r="AE28" s="3">
        <v>8.5050000000000239</v>
      </c>
      <c r="AF28" s="3">
        <v>8.467000000000013</v>
      </c>
      <c r="AG28" s="3">
        <v>8.615999999999957</v>
      </c>
      <c r="AH28" s="3">
        <v>8.6190000000000566</v>
      </c>
      <c r="AI28" s="3">
        <v>8.7559999999999718</v>
      </c>
      <c r="AJ28" s="3">
        <v>8.7210000000000036</v>
      </c>
      <c r="AK28" s="3">
        <v>8.8480000000000132</v>
      </c>
      <c r="AL28" s="3">
        <v>8.8009999999999877</v>
      </c>
      <c r="AM28" s="3">
        <v>8.9060000000000059</v>
      </c>
      <c r="AN28" s="3">
        <v>8.8990000000000009</v>
      </c>
      <c r="AO28" s="3">
        <v>9.0499999999999545</v>
      </c>
      <c r="AP28" s="90">
        <f t="shared" si="0"/>
        <v>3.1467129629629627E-3</v>
      </c>
      <c r="AQ28" s="7">
        <f t="shared" si="1"/>
        <v>52.965322426400277</v>
      </c>
    </row>
    <row r="29" spans="1:43" x14ac:dyDescent="0.45">
      <c r="A29" s="4" t="s">
        <v>102</v>
      </c>
      <c r="B29" s="4">
        <v>2025</v>
      </c>
      <c r="C29" s="17">
        <v>45952</v>
      </c>
      <c r="D29" s="4" t="s">
        <v>103</v>
      </c>
      <c r="E29" t="s">
        <v>245</v>
      </c>
      <c r="F29" t="s">
        <v>36</v>
      </c>
      <c r="G29" t="s">
        <v>37</v>
      </c>
      <c r="H29" s="12">
        <f>(C29-VLOOKUP(F29,Riders!$A$2:$D$4499,4,FALSE))/365</f>
        <v>22.789041095890411</v>
      </c>
      <c r="I29">
        <v>5</v>
      </c>
      <c r="J29" s="3">
        <v>14.846</v>
      </c>
      <c r="K29" s="3">
        <v>8.9409999999999989</v>
      </c>
      <c r="L29" s="3">
        <v>8.2910000000000039</v>
      </c>
      <c r="M29" s="3">
        <v>8.1340000000000003</v>
      </c>
      <c r="N29" s="3">
        <v>8.0959999999999965</v>
      </c>
      <c r="O29" s="3">
        <v>8.1760000000000019</v>
      </c>
      <c r="P29" s="3">
        <v>8.2169999999999916</v>
      </c>
      <c r="Q29" s="3">
        <v>8.2730000000000103</v>
      </c>
      <c r="R29" s="3">
        <v>8.3119999999999976</v>
      </c>
      <c r="S29" s="3">
        <v>8.3150000000000119</v>
      </c>
      <c r="T29" s="3">
        <v>8.3249999999999886</v>
      </c>
      <c r="U29" s="3">
        <v>8.2650000000000148</v>
      </c>
      <c r="V29" s="3">
        <v>8.2509999999999906</v>
      </c>
      <c r="W29" s="3">
        <v>8.2269999999999897</v>
      </c>
      <c r="X29" s="3">
        <v>8.277000000000001</v>
      </c>
      <c r="Y29" s="3">
        <v>8.2820000000000107</v>
      </c>
      <c r="Z29" s="3">
        <v>8.3309999999999889</v>
      </c>
      <c r="AA29" s="3">
        <v>8.3559999999999945</v>
      </c>
      <c r="AB29" s="3">
        <v>8.3400000000000034</v>
      </c>
      <c r="AC29" s="3">
        <v>8.328000000000003</v>
      </c>
      <c r="AD29" s="3">
        <v>8.3259999999999934</v>
      </c>
      <c r="AE29" s="3">
        <v>8.3070000000000164</v>
      </c>
      <c r="AF29" s="3">
        <v>8.3079999999999927</v>
      </c>
      <c r="AG29" s="3">
        <v>8.367999999999995</v>
      </c>
      <c r="AH29" s="3">
        <v>8.3859999999999957</v>
      </c>
      <c r="AI29" s="3">
        <v>8.4010000000000105</v>
      </c>
      <c r="AJ29" s="3">
        <v>8.3930000000000007</v>
      </c>
      <c r="AK29" s="3">
        <v>8.3780000000000143</v>
      </c>
      <c r="AL29" s="3">
        <v>8.3889999999999816</v>
      </c>
      <c r="AM29" s="3">
        <v>8.3770000000000095</v>
      </c>
      <c r="AN29" s="3">
        <v>8.3449999999999704</v>
      </c>
      <c r="AO29" s="3">
        <v>8.3410000000000082</v>
      </c>
      <c r="AP29" s="90">
        <f t="shared" si="0"/>
        <v>3.1585879629629629E-3</v>
      </c>
      <c r="AQ29" s="7">
        <f t="shared" si="1"/>
        <v>52.766194458083859</v>
      </c>
    </row>
    <row r="30" spans="1:43" x14ac:dyDescent="0.45">
      <c r="A30" s="4" t="s">
        <v>102</v>
      </c>
      <c r="B30" s="4">
        <v>2025</v>
      </c>
      <c r="C30" s="17">
        <v>45952</v>
      </c>
      <c r="D30" s="4" t="s">
        <v>103</v>
      </c>
      <c r="E30" t="s">
        <v>245</v>
      </c>
      <c r="F30" t="s">
        <v>163</v>
      </c>
      <c r="G30" t="s">
        <v>88</v>
      </c>
      <c r="H30" s="12">
        <f>(C30-VLOOKUP(F30,Riders!$A$2:$D$4499,4,FALSE))/365</f>
        <v>26.93972602739726</v>
      </c>
      <c r="I30">
        <v>6</v>
      </c>
      <c r="J30" s="3">
        <v>14.116</v>
      </c>
      <c r="K30" s="3">
        <v>8.7850000000000001</v>
      </c>
      <c r="L30" s="3">
        <v>8.1890000000000001</v>
      </c>
      <c r="M30" s="3">
        <v>8.0410000000000004</v>
      </c>
      <c r="N30" s="3">
        <v>7.9699999999999989</v>
      </c>
      <c r="O30" s="3">
        <v>7.9600000000000009</v>
      </c>
      <c r="P30" s="3">
        <v>8.0090000000000003</v>
      </c>
      <c r="Q30" s="3">
        <v>8.0389999999999944</v>
      </c>
      <c r="R30" s="3">
        <v>8.054000000000002</v>
      </c>
      <c r="S30" s="3">
        <v>8.1470000000000056</v>
      </c>
      <c r="T30" s="3">
        <v>8.1599999999999966</v>
      </c>
      <c r="U30" s="3">
        <v>8.1629999999999967</v>
      </c>
      <c r="V30" s="3">
        <v>8.1820000000000022</v>
      </c>
      <c r="W30" s="3">
        <v>8.2160000000000082</v>
      </c>
      <c r="X30" s="3">
        <v>8.2450000000000045</v>
      </c>
      <c r="Y30" s="3">
        <v>8.2299999999999898</v>
      </c>
      <c r="Z30" s="3">
        <v>8.328000000000003</v>
      </c>
      <c r="AA30" s="3">
        <v>8.3880000000000052</v>
      </c>
      <c r="AB30" s="3">
        <v>8.4050000000000011</v>
      </c>
      <c r="AC30" s="3">
        <v>8.4519999999999982</v>
      </c>
      <c r="AD30" s="3">
        <v>8.4540000000000077</v>
      </c>
      <c r="AE30" s="3">
        <v>8.5560000000000116</v>
      </c>
      <c r="AF30" s="3">
        <v>8.5939999999999657</v>
      </c>
      <c r="AG30" s="3">
        <v>8.5810000000000173</v>
      </c>
      <c r="AH30" s="3">
        <v>8.5580000000000211</v>
      </c>
      <c r="AI30" s="3">
        <v>8.5849999999999511</v>
      </c>
      <c r="AJ30" s="3">
        <v>8.5820000000000221</v>
      </c>
      <c r="AK30" s="3">
        <v>8.5849999999999795</v>
      </c>
      <c r="AL30" s="3">
        <v>8.5690000000000168</v>
      </c>
      <c r="AM30" s="3">
        <v>8.5879999999999939</v>
      </c>
      <c r="AN30" s="3">
        <v>8.5849999999999795</v>
      </c>
      <c r="AO30" s="3">
        <v>8.6080000000000041</v>
      </c>
      <c r="AP30" s="90">
        <f t="shared" si="0"/>
        <v>3.1588425925925924E-3</v>
      </c>
      <c r="AQ30" s="7">
        <f t="shared" si="1"/>
        <v>52.761941053186973</v>
      </c>
    </row>
    <row r="31" spans="1:43" x14ac:dyDescent="0.45">
      <c r="A31" s="4" t="s">
        <v>102</v>
      </c>
      <c r="B31" s="4">
        <v>2025</v>
      </c>
      <c r="C31" s="17">
        <v>45952</v>
      </c>
      <c r="D31" s="4" t="s">
        <v>103</v>
      </c>
      <c r="E31" t="s">
        <v>245</v>
      </c>
      <c r="F31" t="s">
        <v>189</v>
      </c>
      <c r="G31" t="s">
        <v>61</v>
      </c>
      <c r="H31" s="12">
        <f>(C31-VLOOKUP(F31,Riders!$A$2:$D$4499,4,FALSE))/365</f>
        <v>28.715068493150685</v>
      </c>
      <c r="I31">
        <v>7</v>
      </c>
      <c r="J31" s="3">
        <v>14.513999999999999</v>
      </c>
      <c r="K31" s="3">
        <v>8.843</v>
      </c>
      <c r="L31" s="3">
        <v>8.4439999999999991</v>
      </c>
      <c r="M31" s="3">
        <v>8.4090000000000025</v>
      </c>
      <c r="N31" s="3">
        <v>8.4159999999999968</v>
      </c>
      <c r="O31" s="3">
        <v>8.4080000000000013</v>
      </c>
      <c r="P31" s="3">
        <v>8.4199999999999946</v>
      </c>
      <c r="Q31" s="3">
        <v>8.4190000000000111</v>
      </c>
      <c r="R31" s="3">
        <v>8.4179999999999922</v>
      </c>
      <c r="S31" s="3">
        <v>8.4180000000000064</v>
      </c>
      <c r="T31" s="3">
        <v>8.3930000000000149</v>
      </c>
      <c r="U31" s="3">
        <v>8.3189999999999742</v>
      </c>
      <c r="V31" s="3">
        <v>8.3430000000000319</v>
      </c>
      <c r="W31" s="3">
        <v>8.2909999999999826</v>
      </c>
      <c r="X31" s="3">
        <v>8.3239999999999839</v>
      </c>
      <c r="Y31" s="3">
        <v>8.3340000000000032</v>
      </c>
      <c r="Z31" s="3">
        <v>8.2890000000000157</v>
      </c>
      <c r="AA31" s="3">
        <v>8.25</v>
      </c>
      <c r="AB31" s="3">
        <v>8.2819999999999823</v>
      </c>
      <c r="AC31" s="3">
        <v>8.2370000000000516</v>
      </c>
      <c r="AD31" s="3">
        <v>8.2319999999999141</v>
      </c>
      <c r="AE31" s="3">
        <v>8.2060000000000457</v>
      </c>
      <c r="AF31" s="3">
        <v>8.1879999999999882</v>
      </c>
      <c r="AG31" s="3">
        <v>8.1640000000000157</v>
      </c>
      <c r="AH31" s="3">
        <v>8.2460000000000093</v>
      </c>
      <c r="AI31" s="3">
        <v>8.1989999999999839</v>
      </c>
      <c r="AJ31" s="3">
        <v>8.3230000000000075</v>
      </c>
      <c r="AK31" s="3">
        <v>8.3149999999999977</v>
      </c>
      <c r="AL31" s="3">
        <v>8.4129999999999825</v>
      </c>
      <c r="AM31" s="3">
        <v>8.4420000000000357</v>
      </c>
      <c r="AN31" s="3">
        <v>8.492999999999995</v>
      </c>
      <c r="AO31" s="3">
        <v>8.5469999999999686</v>
      </c>
      <c r="AP31" s="90">
        <f t="shared" si="0"/>
        <v>3.1659606481481482E-3</v>
      </c>
      <c r="AQ31" s="7">
        <f t="shared" si="1"/>
        <v>52.643315943978742</v>
      </c>
    </row>
    <row r="32" spans="1:43" x14ac:dyDescent="0.45">
      <c r="A32" s="4" t="s">
        <v>102</v>
      </c>
      <c r="B32" s="4">
        <v>2025</v>
      </c>
      <c r="C32" s="17">
        <v>45952</v>
      </c>
      <c r="D32" s="4" t="s">
        <v>103</v>
      </c>
      <c r="E32" t="s">
        <v>245</v>
      </c>
      <c r="F32" t="s">
        <v>2066</v>
      </c>
      <c r="G32" t="s">
        <v>79</v>
      </c>
      <c r="H32" s="12">
        <f>(C32-VLOOKUP(F32,Riders!$A$2:$D$4499,4,FALSE))/365</f>
        <v>26.550684931506851</v>
      </c>
      <c r="I32">
        <v>8</v>
      </c>
      <c r="J32" s="3">
        <v>14.481</v>
      </c>
      <c r="K32" s="3">
        <v>8.7140000000000004</v>
      </c>
      <c r="L32" s="3">
        <v>8.2979999999999983</v>
      </c>
      <c r="M32" s="3">
        <v>8.1930000000000014</v>
      </c>
      <c r="N32" s="3">
        <v>8.213000000000001</v>
      </c>
      <c r="O32" s="3">
        <v>8.1659999999999968</v>
      </c>
      <c r="P32" s="3">
        <v>8.1659999999999968</v>
      </c>
      <c r="Q32" s="3">
        <v>8.1839999999999975</v>
      </c>
      <c r="R32" s="3">
        <v>8.2940000000000111</v>
      </c>
      <c r="S32" s="3">
        <v>8.3139999999999787</v>
      </c>
      <c r="T32" s="3">
        <v>8.3770000000000238</v>
      </c>
      <c r="U32" s="3">
        <v>8.366999999999976</v>
      </c>
      <c r="V32" s="3">
        <v>8.3420000000000272</v>
      </c>
      <c r="W32" s="3">
        <v>8.3489999999999895</v>
      </c>
      <c r="X32" s="3">
        <v>8.3429999999999893</v>
      </c>
      <c r="Y32" s="3">
        <v>8.3580000000000041</v>
      </c>
      <c r="Z32" s="3">
        <v>8.3590000000000089</v>
      </c>
      <c r="AA32" s="3">
        <v>8.4089999999999918</v>
      </c>
      <c r="AB32" s="3">
        <v>8.4310000000000116</v>
      </c>
      <c r="AC32" s="3">
        <v>8.478999999999985</v>
      </c>
      <c r="AD32" s="3">
        <v>8.4900000000000091</v>
      </c>
      <c r="AE32" s="3">
        <v>8.4840000000000089</v>
      </c>
      <c r="AF32" s="3">
        <v>8.507000000000005</v>
      </c>
      <c r="AG32" s="3">
        <v>8.5579999999999927</v>
      </c>
      <c r="AH32" s="3">
        <v>8.5529999999999973</v>
      </c>
      <c r="AI32" s="3">
        <v>8.5939999999999941</v>
      </c>
      <c r="AJ32" s="3">
        <v>8.6560000000000059</v>
      </c>
      <c r="AK32" s="3">
        <v>8.6779999999999688</v>
      </c>
      <c r="AL32" s="3">
        <v>8.7440000000000282</v>
      </c>
      <c r="AM32" s="3">
        <v>8.8009999999999877</v>
      </c>
      <c r="AN32" s="3">
        <v>8.8919999999999959</v>
      </c>
      <c r="AO32" s="3">
        <v>9.0889999999999986</v>
      </c>
      <c r="AP32" s="90">
        <f t="shared" si="0"/>
        <v>3.2046643518518518E-3</v>
      </c>
      <c r="AQ32" s="7">
        <f t="shared" si="1"/>
        <v>52.007526644828324</v>
      </c>
    </row>
    <row r="33" spans="1:43" x14ac:dyDescent="0.45">
      <c r="A33" s="4" t="s">
        <v>102</v>
      </c>
      <c r="B33" s="4">
        <v>2025</v>
      </c>
      <c r="C33" s="17">
        <v>45952</v>
      </c>
      <c r="D33" s="4" t="s">
        <v>103</v>
      </c>
      <c r="E33" t="s">
        <v>245</v>
      </c>
      <c r="F33" t="s">
        <v>2090</v>
      </c>
      <c r="G33" t="s">
        <v>88</v>
      </c>
      <c r="H33" s="12">
        <f>(C33-VLOOKUP(F33,Riders!$A$2:$D$4499,4,FALSE))/365</f>
        <v>32.284931506849318</v>
      </c>
      <c r="I33">
        <v>9</v>
      </c>
      <c r="J33" s="3">
        <v>14.583</v>
      </c>
      <c r="K33" s="3">
        <v>9.0619999999999994</v>
      </c>
      <c r="L33" s="3">
        <v>8.4970000000000034</v>
      </c>
      <c r="M33" s="3">
        <v>8.2569999999999979</v>
      </c>
      <c r="N33" s="3">
        <v>8.2340000000000018</v>
      </c>
      <c r="O33" s="3">
        <v>8.1939999999999955</v>
      </c>
      <c r="P33" s="3">
        <v>8.3670000000000044</v>
      </c>
      <c r="Q33" s="3">
        <v>8.2920000000000016</v>
      </c>
      <c r="R33" s="3">
        <v>8.3469999999999942</v>
      </c>
      <c r="S33" s="3">
        <v>8.362000000000009</v>
      </c>
      <c r="T33" s="3">
        <v>8.3109999999999928</v>
      </c>
      <c r="U33" s="3">
        <v>8.3100000000000023</v>
      </c>
      <c r="V33" s="3">
        <v>8.2819999999999965</v>
      </c>
      <c r="W33" s="3">
        <v>8.3170000000000073</v>
      </c>
      <c r="X33" s="3">
        <v>8.3519999999999897</v>
      </c>
      <c r="Y33" s="3">
        <v>8.3830000000000098</v>
      </c>
      <c r="Z33" s="3">
        <v>8.4369999999999834</v>
      </c>
      <c r="AA33" s="3">
        <v>8.4590000000000032</v>
      </c>
      <c r="AB33" s="3">
        <v>8.5110000000000241</v>
      </c>
      <c r="AC33" s="3">
        <v>8.4379999999999882</v>
      </c>
      <c r="AD33" s="3">
        <v>8.3700000000000045</v>
      </c>
      <c r="AE33" s="3">
        <v>8.4410000000000025</v>
      </c>
      <c r="AF33" s="3">
        <v>8.4470000000000027</v>
      </c>
      <c r="AG33" s="3">
        <v>8.5319999999999823</v>
      </c>
      <c r="AH33" s="3">
        <v>8.5150000000000148</v>
      </c>
      <c r="AI33" s="3">
        <v>8.5819999999999936</v>
      </c>
      <c r="AJ33" s="3">
        <v>8.5800000000000125</v>
      </c>
      <c r="AK33" s="3">
        <v>8.6239999999999668</v>
      </c>
      <c r="AL33" s="3">
        <v>8.6830000000000211</v>
      </c>
      <c r="AM33" s="3">
        <v>8.7139999999999986</v>
      </c>
      <c r="AN33" s="3">
        <v>8.8059999999999832</v>
      </c>
      <c r="AO33" s="3">
        <v>8.9200000000000159</v>
      </c>
      <c r="AP33" s="90">
        <f t="shared" si="0"/>
        <v>3.2084374999999999E-3</v>
      </c>
      <c r="AQ33" s="7">
        <f t="shared" si="1"/>
        <v>51.946365377747476</v>
      </c>
    </row>
    <row r="34" spans="1:43" x14ac:dyDescent="0.45">
      <c r="A34" s="4" t="s">
        <v>102</v>
      </c>
      <c r="B34" s="4">
        <v>2025</v>
      </c>
      <c r="C34" s="17">
        <v>45952</v>
      </c>
      <c r="D34" s="4" t="s">
        <v>103</v>
      </c>
      <c r="E34" t="s">
        <v>245</v>
      </c>
      <c r="F34" t="s">
        <v>195</v>
      </c>
      <c r="G34" t="s">
        <v>40</v>
      </c>
      <c r="H34" s="12">
        <f>(C34-VLOOKUP(F34,Riders!$A$2:$D$4499,4,FALSE))/365</f>
        <v>23.052054794520547</v>
      </c>
      <c r="I34">
        <v>10</v>
      </c>
      <c r="J34" s="3">
        <v>14.747999999999999</v>
      </c>
      <c r="K34" s="3">
        <v>9.2120000000000015</v>
      </c>
      <c r="L34" s="3">
        <v>8.607999999999997</v>
      </c>
      <c r="M34" s="3">
        <v>8.4370000000000047</v>
      </c>
      <c r="N34" s="3">
        <v>8.3260000000000005</v>
      </c>
      <c r="O34" s="3">
        <v>8.4009999999999962</v>
      </c>
      <c r="P34" s="3">
        <v>8.4189999999999969</v>
      </c>
      <c r="Q34" s="3">
        <v>8.5080000000000098</v>
      </c>
      <c r="R34" s="3">
        <v>8.5829999999999984</v>
      </c>
      <c r="S34" s="3">
        <v>8.6229999999999905</v>
      </c>
      <c r="T34" s="3">
        <v>8.4839999999999947</v>
      </c>
      <c r="U34" s="3">
        <v>8.4630000000000081</v>
      </c>
      <c r="V34" s="3">
        <v>8.4380000000000024</v>
      </c>
      <c r="W34" s="3">
        <v>8.4609999999999985</v>
      </c>
      <c r="X34" s="3">
        <v>8.3920000000000101</v>
      </c>
      <c r="Y34" s="3">
        <v>8.4279999999999973</v>
      </c>
      <c r="Z34" s="3">
        <v>8.3859999999999957</v>
      </c>
      <c r="AA34" s="3">
        <v>8.3930000000000007</v>
      </c>
      <c r="AB34" s="3">
        <v>8.3829999999999814</v>
      </c>
      <c r="AC34" s="3">
        <v>8.4499999999999886</v>
      </c>
      <c r="AD34" s="3">
        <v>8.4800000000000466</v>
      </c>
      <c r="AE34" s="3">
        <v>8.4899999999999523</v>
      </c>
      <c r="AF34" s="3">
        <v>8.3800000000000239</v>
      </c>
      <c r="AG34" s="3">
        <v>8.3900000000000148</v>
      </c>
      <c r="AH34" s="3">
        <v>8.4189999999999827</v>
      </c>
      <c r="AI34" s="3">
        <v>8.4890000000000043</v>
      </c>
      <c r="AJ34" s="3">
        <v>8.4749999999999943</v>
      </c>
      <c r="AK34" s="3">
        <v>8.507000000000005</v>
      </c>
      <c r="AL34" s="3">
        <v>8.4780000000000086</v>
      </c>
      <c r="AM34" s="3">
        <v>8.5089999999999861</v>
      </c>
      <c r="AN34" s="3">
        <v>8.4360000000000355</v>
      </c>
      <c r="AO34" s="3">
        <v>8.4199999999999591</v>
      </c>
      <c r="AP34" s="90">
        <f t="shared" ref="AP34:AP65" si="2">IF(COUNT(J34:AO34)=32,SUM(J34:AO34)/86400,"")</f>
        <v>3.2131481481481481E-3</v>
      </c>
      <c r="AQ34" s="7">
        <f t="shared" ref="AQ34:AQ65" si="3">IF(COUNT(J34:AO34)=32,3.6*4000/(SUM(J34:AO34)),"")</f>
        <v>51.870209209843814</v>
      </c>
    </row>
    <row r="35" spans="1:43" x14ac:dyDescent="0.45">
      <c r="A35" s="4" t="s">
        <v>102</v>
      </c>
      <c r="B35" s="4">
        <v>2025</v>
      </c>
      <c r="C35" s="17">
        <v>45952</v>
      </c>
      <c r="D35" s="4" t="s">
        <v>103</v>
      </c>
      <c r="E35" t="s">
        <v>245</v>
      </c>
      <c r="F35" t="s">
        <v>2072</v>
      </c>
      <c r="G35" t="s">
        <v>91</v>
      </c>
      <c r="H35" s="12">
        <f>(C35-VLOOKUP(F35,Riders!$A$2:$D$4499,4,FALSE))/365</f>
        <v>25.673972602739727</v>
      </c>
      <c r="I35">
        <v>11</v>
      </c>
      <c r="J35" s="3">
        <v>14.454000000000001</v>
      </c>
      <c r="K35" s="3">
        <v>8.8550000000000004</v>
      </c>
      <c r="L35" s="3">
        <v>8.5269999999999975</v>
      </c>
      <c r="M35" s="3">
        <v>8.4400000000000048</v>
      </c>
      <c r="N35" s="3">
        <v>8.4079999999999941</v>
      </c>
      <c r="O35" s="3">
        <v>8.3120000000000047</v>
      </c>
      <c r="P35" s="3">
        <v>8.3839999999999932</v>
      </c>
      <c r="Q35" s="3">
        <v>8.3790000000000049</v>
      </c>
      <c r="R35" s="3">
        <v>8.328000000000003</v>
      </c>
      <c r="S35" s="3">
        <v>8.340999999999994</v>
      </c>
      <c r="T35" s="3">
        <v>8.4580000000000126</v>
      </c>
      <c r="U35" s="3">
        <v>8.5409999999999826</v>
      </c>
      <c r="V35" s="3">
        <v>8.5729999999999933</v>
      </c>
      <c r="W35" s="3">
        <v>8.4910000000000139</v>
      </c>
      <c r="X35" s="3">
        <v>8.4340000000000117</v>
      </c>
      <c r="Y35" s="3">
        <v>8.3700000000000045</v>
      </c>
      <c r="Z35" s="3">
        <v>8.4329999999999927</v>
      </c>
      <c r="AA35" s="3">
        <v>8.4359999999999786</v>
      </c>
      <c r="AB35" s="3">
        <v>8.4690000000000225</v>
      </c>
      <c r="AC35" s="3">
        <v>8.3719999999999857</v>
      </c>
      <c r="AD35" s="3">
        <v>8.5060000000000002</v>
      </c>
      <c r="AE35" s="3">
        <v>8.3870000000000005</v>
      </c>
      <c r="AF35" s="3">
        <v>8.5150000000000148</v>
      </c>
      <c r="AG35" s="3">
        <v>8.4479999999999791</v>
      </c>
      <c r="AH35" s="3">
        <v>8.5620000000000118</v>
      </c>
      <c r="AI35" s="3">
        <v>8.546999999999997</v>
      </c>
      <c r="AJ35" s="3">
        <v>8.6719999999999686</v>
      </c>
      <c r="AK35" s="3">
        <v>8.8140000000000214</v>
      </c>
      <c r="AL35" s="3">
        <v>9.1370000000000005</v>
      </c>
      <c r="AM35" s="3">
        <v>9.078000000000003</v>
      </c>
      <c r="AN35" s="3">
        <v>8.8580000000000041</v>
      </c>
      <c r="AO35" s="3">
        <v>8.7509999999999764</v>
      </c>
      <c r="AP35" s="90">
        <f t="shared" si="2"/>
        <v>3.2324074074074069E-3</v>
      </c>
      <c r="AQ35" s="7">
        <f t="shared" si="3"/>
        <v>51.561157261529651</v>
      </c>
    </row>
    <row r="36" spans="1:43" x14ac:dyDescent="0.45">
      <c r="A36" s="4" t="s">
        <v>102</v>
      </c>
      <c r="B36" s="4">
        <v>2025</v>
      </c>
      <c r="C36" s="17">
        <v>45952</v>
      </c>
      <c r="D36" s="4" t="s">
        <v>103</v>
      </c>
      <c r="E36" t="s">
        <v>245</v>
      </c>
      <c r="F36" t="s">
        <v>2179</v>
      </c>
      <c r="G36" t="s">
        <v>64</v>
      </c>
      <c r="H36" s="12">
        <f>(C36-VLOOKUP(F36,Riders!$A$2:$D$4499,4,FALSE))/365</f>
        <v>29.454794520547946</v>
      </c>
      <c r="I36">
        <v>12</v>
      </c>
      <c r="J36" s="3">
        <v>14.805</v>
      </c>
      <c r="K36" s="3">
        <v>8.6630000000000003</v>
      </c>
      <c r="L36" s="3">
        <v>8.1610000000000014</v>
      </c>
      <c r="M36" s="3">
        <v>7.9749999999999979</v>
      </c>
      <c r="N36" s="3">
        <v>8.0200000000000031</v>
      </c>
      <c r="O36" s="3">
        <v>8.1920000000000002</v>
      </c>
      <c r="P36" s="3">
        <v>8.320999999999998</v>
      </c>
      <c r="Q36" s="3">
        <v>8.4819999999999993</v>
      </c>
      <c r="R36" s="3">
        <v>8.5049999999999955</v>
      </c>
      <c r="S36" s="3">
        <v>8.5490000000000208</v>
      </c>
      <c r="T36" s="3">
        <v>8.5389999999999873</v>
      </c>
      <c r="U36" s="3">
        <v>8.5139999999999958</v>
      </c>
      <c r="V36" s="3">
        <v>8.4860000000000042</v>
      </c>
      <c r="W36" s="3">
        <v>8.4829999999999899</v>
      </c>
      <c r="X36" s="3">
        <v>8.5320000000000107</v>
      </c>
      <c r="Y36" s="3">
        <v>8.5200000000000102</v>
      </c>
      <c r="Z36" s="3">
        <v>8.5429999999999779</v>
      </c>
      <c r="AA36" s="3">
        <v>8.5120000000000005</v>
      </c>
      <c r="AB36" s="3">
        <v>8.5740000000000123</v>
      </c>
      <c r="AC36" s="3">
        <v>8.6779999999999973</v>
      </c>
      <c r="AD36" s="3">
        <v>8.6260000000000048</v>
      </c>
      <c r="AE36" s="3">
        <v>8.6870000000000118</v>
      </c>
      <c r="AF36" s="3">
        <v>8.7239999999999895</v>
      </c>
      <c r="AG36" s="3">
        <v>8.7810000000000059</v>
      </c>
      <c r="AH36" s="3">
        <v>8.73599999999999</v>
      </c>
      <c r="AI36" s="3">
        <v>8.7609999999999957</v>
      </c>
      <c r="AJ36" s="3">
        <v>8.7450000000000045</v>
      </c>
      <c r="AK36" s="3">
        <v>8.7789999999999964</v>
      </c>
      <c r="AL36" s="3">
        <v>8.9149999999999636</v>
      </c>
      <c r="AM36" s="3">
        <v>8.8500000000000512</v>
      </c>
      <c r="AN36" s="3">
        <v>8.8789999999999623</v>
      </c>
      <c r="AO36" s="3">
        <v>8.8530000000000086</v>
      </c>
      <c r="AP36" s="90">
        <f t="shared" si="2"/>
        <v>3.2452546296296296E-3</v>
      </c>
      <c r="AQ36" s="7">
        <f t="shared" si="3"/>
        <v>51.35703841078498</v>
      </c>
    </row>
    <row r="37" spans="1:43" x14ac:dyDescent="0.45">
      <c r="A37" s="4" t="s">
        <v>102</v>
      </c>
      <c r="B37" s="4">
        <v>2025</v>
      </c>
      <c r="C37" s="17">
        <v>45952</v>
      </c>
      <c r="D37" s="4" t="s">
        <v>103</v>
      </c>
      <c r="E37" t="s">
        <v>245</v>
      </c>
      <c r="F37" t="s">
        <v>2170</v>
      </c>
      <c r="G37" t="s">
        <v>46</v>
      </c>
      <c r="H37" s="12">
        <f>(C37-VLOOKUP(F37,Riders!$A$2:$D$4499,4,FALSE))/365</f>
        <v>19.432876712328767</v>
      </c>
      <c r="I37">
        <v>13</v>
      </c>
      <c r="J37" s="3">
        <v>14.785</v>
      </c>
      <c r="K37" s="3">
        <v>9.1260000000000012</v>
      </c>
      <c r="L37" s="3">
        <v>8.6589999999999989</v>
      </c>
      <c r="M37" s="3">
        <v>8.5549999999999997</v>
      </c>
      <c r="N37" s="3">
        <v>8.4990000000000023</v>
      </c>
      <c r="O37" s="3">
        <v>8.4989999999999952</v>
      </c>
      <c r="P37" s="3">
        <v>8.5090000000000074</v>
      </c>
      <c r="Q37" s="3">
        <v>8.5060000000000002</v>
      </c>
      <c r="R37" s="3">
        <v>8.4230000000000018</v>
      </c>
      <c r="S37" s="3">
        <v>8.4769999999999897</v>
      </c>
      <c r="T37" s="3">
        <v>8.4210000000000065</v>
      </c>
      <c r="U37" s="3">
        <v>8.421999999999997</v>
      </c>
      <c r="V37" s="3">
        <v>8.4399999999999835</v>
      </c>
      <c r="W37" s="3">
        <v>8.4920000000000186</v>
      </c>
      <c r="X37" s="3">
        <v>8.4969999999999999</v>
      </c>
      <c r="Y37" s="3">
        <v>8.5</v>
      </c>
      <c r="Z37" s="3">
        <v>8.5480000000000018</v>
      </c>
      <c r="AA37" s="3">
        <v>8.5649999999999977</v>
      </c>
      <c r="AB37" s="3">
        <v>8.6310000000000002</v>
      </c>
      <c r="AC37" s="3">
        <v>8.6610000000000014</v>
      </c>
      <c r="AD37" s="3">
        <v>8.6759999999999877</v>
      </c>
      <c r="AE37" s="3">
        <v>8.7070000000000221</v>
      </c>
      <c r="AF37" s="3">
        <v>8.7589999999999861</v>
      </c>
      <c r="AG37" s="3">
        <v>8.7559999999999718</v>
      </c>
      <c r="AH37" s="3">
        <v>8.7570000000000618</v>
      </c>
      <c r="AI37" s="3">
        <v>8.7680000000000007</v>
      </c>
      <c r="AJ37" s="3">
        <v>8.797999999999945</v>
      </c>
      <c r="AK37" s="3">
        <v>8.8690000000000282</v>
      </c>
      <c r="AL37" s="3">
        <v>8.9169999999999732</v>
      </c>
      <c r="AM37" s="3">
        <v>9.0130000000000337</v>
      </c>
      <c r="AN37" s="3">
        <v>8.9429999999999836</v>
      </c>
      <c r="AO37" s="3">
        <v>9.0319999999999823</v>
      </c>
      <c r="AP37" s="90">
        <f t="shared" si="2"/>
        <v>3.2778935185185181E-3</v>
      </c>
      <c r="AQ37" s="7">
        <f t="shared" si="3"/>
        <v>50.845662229441054</v>
      </c>
    </row>
    <row r="38" spans="1:43" x14ac:dyDescent="0.45">
      <c r="A38" s="4" t="s">
        <v>102</v>
      </c>
      <c r="B38" s="4">
        <v>2025</v>
      </c>
      <c r="C38" s="17">
        <v>45952</v>
      </c>
      <c r="D38" s="4" t="s">
        <v>103</v>
      </c>
      <c r="E38" t="s">
        <v>245</v>
      </c>
      <c r="F38" t="s">
        <v>89</v>
      </c>
      <c r="G38" t="s">
        <v>91</v>
      </c>
      <c r="H38" s="12">
        <f>(C38-VLOOKUP(F38,Riders!$A$2:$D$4499,4,FALSE))/365</f>
        <v>26.30958904109589</v>
      </c>
      <c r="I38">
        <v>14</v>
      </c>
      <c r="J38" s="3">
        <v>14.452</v>
      </c>
      <c r="K38" s="3">
        <v>8.7189999999999994</v>
      </c>
      <c r="L38" s="3">
        <v>8.3150000000000013</v>
      </c>
      <c r="M38" s="3">
        <v>8.2759999999999998</v>
      </c>
      <c r="N38" s="3">
        <v>8.3389999999999986</v>
      </c>
      <c r="O38" s="3">
        <v>8.3350000000000009</v>
      </c>
      <c r="P38" s="3">
        <v>8.3369999999999962</v>
      </c>
      <c r="Q38" s="3">
        <v>8.2930000000000064</v>
      </c>
      <c r="R38" s="3">
        <v>8.3070000000000022</v>
      </c>
      <c r="S38" s="3">
        <v>8.2819999999999965</v>
      </c>
      <c r="T38" s="3">
        <v>8.3480000000000132</v>
      </c>
      <c r="U38" s="3">
        <v>8.3409999999999798</v>
      </c>
      <c r="V38" s="3">
        <v>8.3840000000000146</v>
      </c>
      <c r="W38" s="3">
        <v>8.3959999999999866</v>
      </c>
      <c r="X38" s="3">
        <v>8.4629999999999939</v>
      </c>
      <c r="Y38" s="3">
        <v>8.4950000000000045</v>
      </c>
      <c r="Z38" s="3">
        <v>8.5600000000000023</v>
      </c>
      <c r="AA38" s="3">
        <v>8.546999999999997</v>
      </c>
      <c r="AB38" s="3">
        <v>8.6750000000000114</v>
      </c>
      <c r="AC38" s="3">
        <v>8.6709999999999638</v>
      </c>
      <c r="AD38" s="3">
        <v>8.7610000000000525</v>
      </c>
      <c r="AE38" s="3">
        <v>8.8309999999999889</v>
      </c>
      <c r="AF38" s="3">
        <v>8.9849999999999852</v>
      </c>
      <c r="AG38" s="3">
        <v>9.0169999999999959</v>
      </c>
      <c r="AH38" s="3">
        <v>9.1020000000000039</v>
      </c>
      <c r="AI38" s="3">
        <v>9.1899999999999977</v>
      </c>
      <c r="AJ38" s="3">
        <v>9.3360000000000127</v>
      </c>
      <c r="AK38" s="3">
        <v>9.3429999999999893</v>
      </c>
      <c r="AL38" s="3">
        <v>9.4590000000000316</v>
      </c>
      <c r="AM38" s="3">
        <v>9.3819999999999482</v>
      </c>
      <c r="AN38" s="3">
        <v>9.4660000000000082</v>
      </c>
      <c r="AO38" s="3">
        <v>9.5920000000000414</v>
      </c>
      <c r="AP38" s="90">
        <f t="shared" si="2"/>
        <v>3.2985995370370374E-3</v>
      </c>
      <c r="AQ38" s="7">
        <f t="shared" si="3"/>
        <v>50.526493075414294</v>
      </c>
    </row>
    <row r="39" spans="1:43" x14ac:dyDescent="0.45">
      <c r="A39" s="4" t="s">
        <v>102</v>
      </c>
      <c r="B39" s="4">
        <v>2025</v>
      </c>
      <c r="C39" s="17">
        <v>45952</v>
      </c>
      <c r="D39" s="4" t="s">
        <v>103</v>
      </c>
      <c r="E39" t="s">
        <v>245</v>
      </c>
      <c r="F39" t="s">
        <v>2141</v>
      </c>
      <c r="G39" t="s">
        <v>40</v>
      </c>
      <c r="H39" s="12">
        <f>(C39-VLOOKUP(F39,Riders!$A$2:$D$4499,4,FALSE))/365</f>
        <v>22.978082191780821</v>
      </c>
      <c r="I39">
        <v>15</v>
      </c>
      <c r="J39" s="3">
        <v>15.159000000000001</v>
      </c>
      <c r="K39" s="3">
        <v>9.1579999999999995</v>
      </c>
      <c r="L39" s="3">
        <v>8.607999999999997</v>
      </c>
      <c r="M39" s="3">
        <v>8.5870000000000033</v>
      </c>
      <c r="N39" s="3">
        <v>8.5640000000000001</v>
      </c>
      <c r="O39" s="3">
        <v>8.6430000000000007</v>
      </c>
      <c r="P39" s="3">
        <v>8.6669999999999945</v>
      </c>
      <c r="Q39" s="3">
        <v>8.6730000000000018</v>
      </c>
      <c r="R39" s="3">
        <v>8.6570000000000107</v>
      </c>
      <c r="S39" s="3">
        <v>8.6789999999999878</v>
      </c>
      <c r="T39" s="3">
        <v>8.6720000000000113</v>
      </c>
      <c r="U39" s="3">
        <v>8.688999999999993</v>
      </c>
      <c r="V39" s="3">
        <v>8.7009999999999934</v>
      </c>
      <c r="W39" s="3">
        <v>8.7249999999999943</v>
      </c>
      <c r="X39" s="3">
        <v>8.686000000000007</v>
      </c>
      <c r="Y39" s="3">
        <v>8.6770000000000209</v>
      </c>
      <c r="Z39" s="3">
        <v>8.6819999999999879</v>
      </c>
      <c r="AA39" s="3">
        <v>8.6670000000000016</v>
      </c>
      <c r="AB39" s="3">
        <v>8.7620000000000005</v>
      </c>
      <c r="AC39" s="3">
        <v>8.7849999999999966</v>
      </c>
      <c r="AD39" s="3">
        <v>8.7620000000000005</v>
      </c>
      <c r="AE39" s="3">
        <v>8.7169999999999845</v>
      </c>
      <c r="AF39" s="3">
        <v>8.7989999999999782</v>
      </c>
      <c r="AG39" s="3">
        <v>8.7750000000000341</v>
      </c>
      <c r="AH39" s="3">
        <v>8.7860000000000014</v>
      </c>
      <c r="AI39" s="3">
        <v>8.8840000000000146</v>
      </c>
      <c r="AJ39" s="3">
        <v>8.9559999999999889</v>
      </c>
      <c r="AK39" s="3">
        <v>8.9449999999999932</v>
      </c>
      <c r="AL39" s="3">
        <v>8.910000000000025</v>
      </c>
      <c r="AM39" s="3">
        <v>8.8819999999999482</v>
      </c>
      <c r="AN39" s="3">
        <v>8.9320000000000164</v>
      </c>
      <c r="AO39" s="3">
        <v>9.0199999999999818</v>
      </c>
      <c r="AP39" s="90">
        <f t="shared" si="2"/>
        <v>3.3195486111111108E-3</v>
      </c>
      <c r="AQ39" s="7">
        <f t="shared" si="3"/>
        <v>50.207629467694531</v>
      </c>
    </row>
    <row r="40" spans="1:43" x14ac:dyDescent="0.45">
      <c r="A40" s="4" t="s">
        <v>102</v>
      </c>
      <c r="B40" s="4">
        <v>2025</v>
      </c>
      <c r="C40" s="17">
        <v>45952</v>
      </c>
      <c r="D40" s="4" t="s">
        <v>103</v>
      </c>
      <c r="E40" t="s">
        <v>245</v>
      </c>
      <c r="F40" t="s">
        <v>334</v>
      </c>
      <c r="G40" t="s">
        <v>131</v>
      </c>
      <c r="H40" s="12">
        <f>(C40-VLOOKUP(F40,Riders!$A$2:$D$4499,4,FALSE))/365</f>
        <v>22.326027397260273</v>
      </c>
      <c r="I40">
        <v>16</v>
      </c>
      <c r="J40" s="3">
        <v>13.959</v>
      </c>
      <c r="K40" s="3">
        <v>9.0820000000000007</v>
      </c>
      <c r="L40" s="3">
        <v>8.7970000000000006</v>
      </c>
      <c r="M40" s="3">
        <v>8.7040000000000006</v>
      </c>
      <c r="N40" s="3">
        <v>8.6749999999999972</v>
      </c>
      <c r="O40" s="3">
        <v>8.6270000000000024</v>
      </c>
      <c r="P40" s="3">
        <v>8.5599999999999952</v>
      </c>
      <c r="Q40" s="3">
        <v>8.51400000000001</v>
      </c>
      <c r="R40" s="3">
        <v>8.5029999999999859</v>
      </c>
      <c r="S40" s="3">
        <v>8.487000000000009</v>
      </c>
      <c r="T40" s="3">
        <v>8.5040000000000191</v>
      </c>
      <c r="U40" s="3">
        <v>8.5389999999999731</v>
      </c>
      <c r="V40" s="3">
        <v>8.5560000000000116</v>
      </c>
      <c r="W40" s="3">
        <v>8.6199999999999903</v>
      </c>
      <c r="X40" s="3">
        <v>8.6329999999999956</v>
      </c>
      <c r="Y40" s="3">
        <v>8.6770000000000209</v>
      </c>
      <c r="Z40" s="3">
        <v>8.6560000000000059</v>
      </c>
      <c r="AA40" s="3">
        <v>8.7179999999999893</v>
      </c>
      <c r="AB40" s="3">
        <v>8.7069999999999936</v>
      </c>
      <c r="AC40" s="3">
        <v>8.7319999999999993</v>
      </c>
      <c r="AD40" s="3">
        <v>8.7719999999999914</v>
      </c>
      <c r="AE40" s="3">
        <v>8.8809999999999718</v>
      </c>
      <c r="AF40" s="3">
        <v>8.9650000000000318</v>
      </c>
      <c r="AG40" s="3">
        <v>9.0360000000000014</v>
      </c>
      <c r="AH40" s="3">
        <v>9.0939999999999941</v>
      </c>
      <c r="AI40" s="3">
        <v>9.179000000000002</v>
      </c>
      <c r="AJ40" s="3">
        <v>9.1599999999999966</v>
      </c>
      <c r="AK40" s="3">
        <v>9.2000000000000171</v>
      </c>
      <c r="AL40" s="3">
        <v>9.2120000000000175</v>
      </c>
      <c r="AM40" s="3">
        <v>9.2409999999999854</v>
      </c>
      <c r="AN40" s="3">
        <v>9.2590000000000146</v>
      </c>
      <c r="AO40" s="3">
        <v>9.2629999999999768</v>
      </c>
      <c r="AP40" s="90">
        <f t="shared" si="2"/>
        <v>3.3276851851851853E-3</v>
      </c>
      <c r="AQ40" s="7">
        <f t="shared" si="3"/>
        <v>50.084866022983391</v>
      </c>
    </row>
    <row r="41" spans="1:43" x14ac:dyDescent="0.45">
      <c r="A41" s="4" t="s">
        <v>102</v>
      </c>
      <c r="B41" s="4">
        <v>2025</v>
      </c>
      <c r="C41" s="17">
        <v>45952</v>
      </c>
      <c r="D41" s="4" t="s">
        <v>103</v>
      </c>
      <c r="E41" t="s">
        <v>245</v>
      </c>
      <c r="F41" t="s">
        <v>2162</v>
      </c>
      <c r="G41" t="s">
        <v>58</v>
      </c>
      <c r="H41" s="12">
        <f>(C41-VLOOKUP(F41,Riders!$A$2:$D$4499,4,FALSE))/365</f>
        <v>20.547945205479451</v>
      </c>
      <c r="I41">
        <v>17</v>
      </c>
      <c r="J41" s="3">
        <v>14.462999999999999</v>
      </c>
      <c r="K41" s="3">
        <v>8.6860000000000017</v>
      </c>
      <c r="L41" s="3">
        <v>8.2729999999999997</v>
      </c>
      <c r="M41" s="3">
        <v>8.2900000000000027</v>
      </c>
      <c r="N41" s="3">
        <v>8.3519999999999968</v>
      </c>
      <c r="O41" s="3">
        <v>8.3789999999999978</v>
      </c>
      <c r="P41" s="3">
        <v>8.3880000000000052</v>
      </c>
      <c r="Q41" s="3">
        <v>8.4279999999999973</v>
      </c>
      <c r="R41" s="3">
        <v>8.4510000000000076</v>
      </c>
      <c r="S41" s="3">
        <v>8.5729999999999933</v>
      </c>
      <c r="T41" s="3">
        <v>8.5919999999999987</v>
      </c>
      <c r="U41" s="3">
        <v>8.6839999999999975</v>
      </c>
      <c r="V41" s="3">
        <v>8.7110000000000269</v>
      </c>
      <c r="W41" s="3">
        <v>8.7809999999999775</v>
      </c>
      <c r="X41" s="3">
        <v>8.7950000000000017</v>
      </c>
      <c r="Y41" s="3">
        <v>8.9209999999999923</v>
      </c>
      <c r="Z41" s="3">
        <v>8.9490000000000123</v>
      </c>
      <c r="AA41" s="3">
        <v>9.0129999999999768</v>
      </c>
      <c r="AB41" s="3">
        <v>9.0290000000000248</v>
      </c>
      <c r="AC41" s="3">
        <v>9.1029999999999802</v>
      </c>
      <c r="AD41" s="3">
        <v>9.1150000000000375</v>
      </c>
      <c r="AE41" s="3">
        <v>9.2149999999999466</v>
      </c>
      <c r="AF41" s="3">
        <v>9.1000000000000227</v>
      </c>
      <c r="AG41" s="3">
        <v>9.1919999999999789</v>
      </c>
      <c r="AH41" s="3">
        <v>9.0310000000000628</v>
      </c>
      <c r="AI41" s="3">
        <v>8.9989999999999668</v>
      </c>
      <c r="AJ41" s="3">
        <v>8.9819999999999993</v>
      </c>
      <c r="AK41" s="3">
        <v>9.0790000000000362</v>
      </c>
      <c r="AL41" s="3">
        <v>9.0369999999999493</v>
      </c>
      <c r="AM41" s="3">
        <v>9.0769999999999982</v>
      </c>
      <c r="AN41" s="3">
        <v>9.0860000000000127</v>
      </c>
      <c r="AO41" s="3">
        <v>9.0980000000000132</v>
      </c>
      <c r="AP41" s="90">
        <f t="shared" si="2"/>
        <v>3.3318518518518519E-3</v>
      </c>
      <c r="AQ41" s="7">
        <f t="shared" si="3"/>
        <v>50.022232103156959</v>
      </c>
    </row>
    <row r="42" spans="1:43" x14ac:dyDescent="0.45">
      <c r="A42" s="4" t="s">
        <v>102</v>
      </c>
      <c r="B42" s="4">
        <v>2025</v>
      </c>
      <c r="C42" s="17">
        <v>45952</v>
      </c>
      <c r="D42" s="4" t="s">
        <v>103</v>
      </c>
      <c r="E42" t="s">
        <v>245</v>
      </c>
      <c r="F42" t="s">
        <v>120</v>
      </c>
      <c r="G42" t="s">
        <v>121</v>
      </c>
      <c r="H42" s="12">
        <f>(C42-VLOOKUP(F42,Riders!$A$2:$D$4499,4,FALSE))/365</f>
        <v>26.816438356164383</v>
      </c>
      <c r="I42">
        <v>18</v>
      </c>
      <c r="J42" s="3">
        <v>14.654999999999999</v>
      </c>
      <c r="K42" s="3">
        <v>8.7099999999999991</v>
      </c>
      <c r="L42" s="3">
        <v>8.2860000000000014</v>
      </c>
      <c r="M42" s="3">
        <v>8.1239999999999988</v>
      </c>
      <c r="N42" s="3">
        <v>8.2270000000000039</v>
      </c>
      <c r="O42" s="3">
        <v>8.3509999999999991</v>
      </c>
      <c r="P42" s="3">
        <v>8.5110000000000028</v>
      </c>
      <c r="Q42" s="3">
        <v>8.6349999999999909</v>
      </c>
      <c r="R42" s="3">
        <v>8.6899999999999977</v>
      </c>
      <c r="S42" s="3">
        <v>8.7130000000000081</v>
      </c>
      <c r="T42" s="3">
        <v>8.7639999999999958</v>
      </c>
      <c r="U42" s="3">
        <v>8.820999999999998</v>
      </c>
      <c r="V42" s="3">
        <v>8.89</v>
      </c>
      <c r="W42" s="3">
        <v>8.909000000000006</v>
      </c>
      <c r="X42" s="3">
        <v>8.9180000000000064</v>
      </c>
      <c r="Y42" s="3">
        <v>8.9180000000000064</v>
      </c>
      <c r="Z42" s="3">
        <v>8.97199999999998</v>
      </c>
      <c r="AA42" s="3">
        <v>8.9550000000000125</v>
      </c>
      <c r="AB42" s="3">
        <v>8.9890000000000043</v>
      </c>
      <c r="AC42" s="3">
        <v>8.9629999999999939</v>
      </c>
      <c r="AD42" s="3">
        <v>9.0229999999999961</v>
      </c>
      <c r="AE42" s="3">
        <v>9.0130000000000052</v>
      </c>
      <c r="AF42" s="3">
        <v>9.0490000000000066</v>
      </c>
      <c r="AG42" s="3">
        <v>9.0509999999999877</v>
      </c>
      <c r="AH42" s="3">
        <v>9.0840000000000032</v>
      </c>
      <c r="AI42" s="3">
        <v>9.0769999999999982</v>
      </c>
      <c r="AJ42" s="3">
        <v>9.1150000000000091</v>
      </c>
      <c r="AK42" s="3">
        <v>9.018999999999977</v>
      </c>
      <c r="AL42" s="3">
        <v>8.8719999999999857</v>
      </c>
      <c r="AM42" s="3">
        <v>8.7960000000000491</v>
      </c>
      <c r="AN42" s="3">
        <v>8.8059999999999832</v>
      </c>
      <c r="AO42" s="3">
        <v>9.0269999999999868</v>
      </c>
      <c r="AP42" s="90">
        <f t="shared" si="2"/>
        <v>3.3325578703703703E-3</v>
      </c>
      <c r="AQ42" s="7">
        <f t="shared" si="3"/>
        <v>50.011634651116751</v>
      </c>
    </row>
    <row r="43" spans="1:43" x14ac:dyDescent="0.45">
      <c r="A43" s="4" t="s">
        <v>102</v>
      </c>
      <c r="B43" s="4">
        <v>2025</v>
      </c>
      <c r="C43" s="17">
        <v>45952</v>
      </c>
      <c r="D43" s="4" t="s">
        <v>103</v>
      </c>
      <c r="E43" t="s">
        <v>245</v>
      </c>
      <c r="F43" t="s">
        <v>2591</v>
      </c>
      <c r="G43" t="s">
        <v>543</v>
      </c>
      <c r="H43" s="12">
        <f>(C43-VLOOKUP(F43,Riders!$A$2:$D$4499,4,FALSE))/365</f>
        <v>28.098630136986301</v>
      </c>
      <c r="I43">
        <v>19</v>
      </c>
      <c r="J43" s="3">
        <v>15.042</v>
      </c>
      <c r="K43" s="3">
        <v>8.76</v>
      </c>
      <c r="L43" s="3">
        <v>8.2689999999999984</v>
      </c>
      <c r="M43" s="3">
        <v>8.2349999999999994</v>
      </c>
      <c r="N43" s="3">
        <v>8.2370000000000019</v>
      </c>
      <c r="O43" s="3">
        <v>8.3490000000000038</v>
      </c>
      <c r="P43" s="3">
        <v>8.384999999999998</v>
      </c>
      <c r="Q43" s="3">
        <v>8.534000000000006</v>
      </c>
      <c r="R43" s="3">
        <v>8.5300000000000011</v>
      </c>
      <c r="S43" s="3">
        <v>8.5599999999999881</v>
      </c>
      <c r="T43" s="3">
        <v>8.5900000000000034</v>
      </c>
      <c r="U43" s="3">
        <v>8.6780000000000115</v>
      </c>
      <c r="V43" s="3">
        <v>8.7379999999999853</v>
      </c>
      <c r="W43" s="3">
        <v>8.8200000000000074</v>
      </c>
      <c r="X43" s="3">
        <v>8.7820000000000107</v>
      </c>
      <c r="Y43" s="3">
        <v>8.83299999999997</v>
      </c>
      <c r="Z43" s="3">
        <v>8.8160000000000309</v>
      </c>
      <c r="AA43" s="3">
        <v>8.8559999999999945</v>
      </c>
      <c r="AB43" s="3">
        <v>8.8940000000000055</v>
      </c>
      <c r="AC43" s="3">
        <v>9.0409999999999968</v>
      </c>
      <c r="AD43" s="3">
        <v>9.0150000000000148</v>
      </c>
      <c r="AE43" s="3">
        <v>9.0579999999999643</v>
      </c>
      <c r="AF43" s="3">
        <v>9.1019999999999754</v>
      </c>
      <c r="AG43" s="3">
        <v>9.1920000000000641</v>
      </c>
      <c r="AH43" s="3">
        <v>9.1909999999999741</v>
      </c>
      <c r="AI43" s="3">
        <v>9.2279999999999802</v>
      </c>
      <c r="AJ43" s="3">
        <v>9.1920000000000073</v>
      </c>
      <c r="AK43" s="3">
        <v>9.2220000000000084</v>
      </c>
      <c r="AL43" s="3">
        <v>9.2730000000000246</v>
      </c>
      <c r="AM43" s="3">
        <v>9.3569999999999709</v>
      </c>
      <c r="AN43" s="3">
        <v>9.3849999999999909</v>
      </c>
      <c r="AO43" s="3">
        <v>9.4809999999999945</v>
      </c>
      <c r="AP43" s="90">
        <f t="shared" si="2"/>
        <v>3.3523726851851848E-3</v>
      </c>
      <c r="AQ43" s="7">
        <f t="shared" si="3"/>
        <v>49.716031693970208</v>
      </c>
    </row>
    <row r="44" spans="1:43" x14ac:dyDescent="0.45">
      <c r="A44" s="4" t="s">
        <v>102</v>
      </c>
      <c r="B44" s="4">
        <v>2025</v>
      </c>
      <c r="C44" s="17">
        <v>45952</v>
      </c>
      <c r="D44" s="4" t="s">
        <v>103</v>
      </c>
      <c r="E44" t="s">
        <v>245</v>
      </c>
      <c r="F44" t="s">
        <v>48</v>
      </c>
      <c r="G44" t="s">
        <v>49</v>
      </c>
      <c r="H44" s="12">
        <f>(C44-VLOOKUP(F44,Riders!$A$2:$D$4499,4,FALSE))/365</f>
        <v>21.224657534246575</v>
      </c>
      <c r="I44">
        <v>20</v>
      </c>
      <c r="J44" s="3">
        <v>13.686999999999999</v>
      </c>
      <c r="K44" s="3">
        <v>8.58</v>
      </c>
      <c r="L44" s="3">
        <v>8.2100000000000009</v>
      </c>
      <c r="M44" s="3">
        <v>8.1050000000000004</v>
      </c>
      <c r="N44" s="3">
        <v>8.1460000000000008</v>
      </c>
      <c r="O44" s="3">
        <v>8.2920000000000016</v>
      </c>
      <c r="P44" s="3">
        <v>8.387999999999991</v>
      </c>
      <c r="Q44" s="3">
        <v>8.536999999999999</v>
      </c>
      <c r="R44" s="3">
        <v>8.6090000000000089</v>
      </c>
      <c r="S44" s="3">
        <v>8.7470000000000141</v>
      </c>
      <c r="T44" s="3">
        <v>8.8419999999999845</v>
      </c>
      <c r="U44" s="3">
        <v>8.9770000000000039</v>
      </c>
      <c r="V44" s="3">
        <v>8.9869999999999948</v>
      </c>
      <c r="W44" s="3">
        <v>9.0160000000000196</v>
      </c>
      <c r="X44" s="3">
        <v>9.0779999999999745</v>
      </c>
      <c r="Y44" s="3">
        <v>9.0889999999999986</v>
      </c>
      <c r="Z44" s="3">
        <v>9.1200000000000045</v>
      </c>
      <c r="AA44" s="3">
        <v>9.0759999999999934</v>
      </c>
      <c r="AB44" s="3">
        <v>9.103999999999985</v>
      </c>
      <c r="AC44" s="3">
        <v>9.1880000000000166</v>
      </c>
      <c r="AD44" s="3">
        <v>9.2590000000000146</v>
      </c>
      <c r="AE44" s="3">
        <v>9.2929999999999779</v>
      </c>
      <c r="AF44" s="3">
        <v>9.2840000000000202</v>
      </c>
      <c r="AG44" s="3">
        <v>9.1430000000000007</v>
      </c>
      <c r="AH44" s="3">
        <v>9.1349999999999909</v>
      </c>
      <c r="AI44" s="3">
        <v>9.1469999999999914</v>
      </c>
      <c r="AJ44" s="3">
        <v>9.1770000000000209</v>
      </c>
      <c r="AK44" s="3">
        <v>9.1699999999999875</v>
      </c>
      <c r="AL44" s="3">
        <v>9.2290000000000134</v>
      </c>
      <c r="AM44" s="3">
        <v>9.1019999999999754</v>
      </c>
      <c r="AN44" s="3">
        <v>9.1070000000000277</v>
      </c>
      <c r="AO44" s="3">
        <v>8.8849999999999909</v>
      </c>
      <c r="AP44" s="90">
        <f t="shared" si="2"/>
        <v>3.3531134259259261E-3</v>
      </c>
      <c r="AQ44" s="7">
        <f t="shared" si="3"/>
        <v>49.705048859372681</v>
      </c>
    </row>
    <row r="45" spans="1:43" x14ac:dyDescent="0.45">
      <c r="A45" s="4" t="s">
        <v>102</v>
      </c>
      <c r="B45" s="4">
        <v>2025</v>
      </c>
      <c r="C45" s="17">
        <v>45952</v>
      </c>
      <c r="D45" s="4" t="s">
        <v>103</v>
      </c>
      <c r="E45" t="s">
        <v>245</v>
      </c>
      <c r="F45" t="s">
        <v>94</v>
      </c>
      <c r="G45" t="s">
        <v>96</v>
      </c>
      <c r="H45" s="12">
        <f>(C45-VLOOKUP(F45,Riders!$A$2:$D$4499,4,FALSE))/365</f>
        <v>27.980821917808218</v>
      </c>
      <c r="I45">
        <v>21</v>
      </c>
      <c r="J45" s="3">
        <v>14.707000000000001</v>
      </c>
      <c r="K45" s="3">
        <v>8.8389999999999986</v>
      </c>
      <c r="L45" s="3">
        <v>8.3140000000000001</v>
      </c>
      <c r="M45" s="3">
        <v>8.2109999999999985</v>
      </c>
      <c r="N45" s="3">
        <v>8.1760000000000019</v>
      </c>
      <c r="O45" s="3">
        <v>8.2959999999999994</v>
      </c>
      <c r="P45" s="3">
        <v>8.3789999999999978</v>
      </c>
      <c r="Q45" s="3">
        <v>8.4399999999999977</v>
      </c>
      <c r="R45" s="3">
        <v>8.4860000000000042</v>
      </c>
      <c r="S45" s="3">
        <v>8.5090000000000003</v>
      </c>
      <c r="T45" s="3">
        <v>8.4399999999999977</v>
      </c>
      <c r="U45" s="3">
        <v>8.5080000000000098</v>
      </c>
      <c r="V45" s="3">
        <v>8.5209999999999866</v>
      </c>
      <c r="W45" s="3">
        <v>8.512999999999991</v>
      </c>
      <c r="X45" s="3">
        <v>8.5370000000000203</v>
      </c>
      <c r="Y45" s="3">
        <v>8.5019999999999811</v>
      </c>
      <c r="Z45" s="3">
        <v>8.5470000000000255</v>
      </c>
      <c r="AA45" s="3">
        <v>8.8239999999999839</v>
      </c>
      <c r="AB45" s="3">
        <v>8.657999999999987</v>
      </c>
      <c r="AC45" s="3">
        <v>8.8470000000000084</v>
      </c>
      <c r="AD45" s="3">
        <v>8.9549999999999841</v>
      </c>
      <c r="AE45" s="3">
        <v>9.0520000000000493</v>
      </c>
      <c r="AF45" s="3">
        <v>9.1649999999999636</v>
      </c>
      <c r="AG45" s="3">
        <v>9.3060000000000116</v>
      </c>
      <c r="AH45" s="3">
        <v>9.4809999999999661</v>
      </c>
      <c r="AI45" s="3">
        <v>9.5300000000000296</v>
      </c>
      <c r="AJ45" s="3">
        <v>9.603999999999985</v>
      </c>
      <c r="AK45" s="3">
        <v>9.6730000000000302</v>
      </c>
      <c r="AL45" s="3">
        <v>9.8409999999999798</v>
      </c>
      <c r="AM45" s="3">
        <v>9.7950000000000159</v>
      </c>
      <c r="AN45" s="3">
        <v>9.9049999999999727</v>
      </c>
      <c r="AO45" s="3">
        <v>9.9580000000000268</v>
      </c>
      <c r="AP45" s="90">
        <f t="shared" si="2"/>
        <v>3.3624884259259259E-3</v>
      </c>
      <c r="AQ45" s="7">
        <f t="shared" si="3"/>
        <v>49.566465532374821</v>
      </c>
    </row>
    <row r="46" spans="1:43" x14ac:dyDescent="0.45">
      <c r="A46" s="4" t="s">
        <v>102</v>
      </c>
      <c r="B46" s="4">
        <v>2025</v>
      </c>
      <c r="C46" s="17">
        <v>45952</v>
      </c>
      <c r="D46" s="4" t="s">
        <v>103</v>
      </c>
      <c r="E46" t="s">
        <v>245</v>
      </c>
      <c r="F46" t="s">
        <v>336</v>
      </c>
      <c r="G46" t="s">
        <v>70</v>
      </c>
      <c r="H46" s="12">
        <f>(C46-VLOOKUP(F46,Riders!$A$2:$D$4499,4,FALSE))/365</f>
        <v>30.367123287671234</v>
      </c>
      <c r="I46">
        <v>22</v>
      </c>
      <c r="J46" s="3">
        <v>13.961</v>
      </c>
      <c r="K46" s="3">
        <v>8.4260000000000002</v>
      </c>
      <c r="L46" s="3">
        <v>8.1319999999999979</v>
      </c>
      <c r="M46" s="3">
        <v>8.0910000000000011</v>
      </c>
      <c r="N46" s="3">
        <v>8.2100000000000009</v>
      </c>
      <c r="O46" s="3">
        <v>8.3140000000000001</v>
      </c>
      <c r="P46" s="3">
        <v>8.3680000000000021</v>
      </c>
      <c r="Q46" s="3">
        <v>8.4199999999999946</v>
      </c>
      <c r="R46" s="3">
        <v>8.5160000000000053</v>
      </c>
      <c r="S46" s="3">
        <v>8.5740000000000123</v>
      </c>
      <c r="T46" s="3">
        <v>8.6959999999999837</v>
      </c>
      <c r="U46" s="3">
        <v>8.7580000000000098</v>
      </c>
      <c r="V46" s="3">
        <v>8.7949999999999875</v>
      </c>
      <c r="W46" s="3">
        <v>8.8689999999999998</v>
      </c>
      <c r="X46" s="3">
        <v>8.9300000000000068</v>
      </c>
      <c r="Y46" s="3">
        <v>9.032999999999987</v>
      </c>
      <c r="Z46" s="3">
        <v>9.0600000000000023</v>
      </c>
      <c r="AA46" s="3">
        <v>9.1069999999999993</v>
      </c>
      <c r="AB46" s="3">
        <v>9.1650000000000205</v>
      </c>
      <c r="AC46" s="3">
        <v>9.2019999999999982</v>
      </c>
      <c r="AD46" s="3">
        <v>9.2309999999999945</v>
      </c>
      <c r="AE46" s="3">
        <v>9.2750000000000057</v>
      </c>
      <c r="AF46" s="3">
        <v>9.3069999999999879</v>
      </c>
      <c r="AG46" s="3">
        <v>9.3499999999999659</v>
      </c>
      <c r="AH46" s="3">
        <v>9.4000000000000341</v>
      </c>
      <c r="AI46" s="3">
        <v>9.4699999999999989</v>
      </c>
      <c r="AJ46" s="3">
        <v>9.5980000000000416</v>
      </c>
      <c r="AK46" s="3">
        <v>9.7529999999999575</v>
      </c>
      <c r="AL46" s="3">
        <v>9.6529999999999916</v>
      </c>
      <c r="AM46" s="3">
        <v>9.4770000000000323</v>
      </c>
      <c r="AN46" s="3">
        <v>9.4389999999999645</v>
      </c>
      <c r="AO46" s="3">
        <v>9.5320000000000391</v>
      </c>
      <c r="AP46" s="90">
        <f t="shared" si="2"/>
        <v>3.3809259259259261E-3</v>
      </c>
      <c r="AQ46" s="7">
        <f t="shared" si="3"/>
        <v>49.296160376841755</v>
      </c>
    </row>
    <row r="47" spans="1:43" x14ac:dyDescent="0.45">
      <c r="A47" s="4" t="s">
        <v>102</v>
      </c>
      <c r="B47" s="4">
        <v>2025</v>
      </c>
      <c r="C47" s="17">
        <v>45952</v>
      </c>
      <c r="D47" s="4" t="s">
        <v>103</v>
      </c>
      <c r="E47" t="s">
        <v>245</v>
      </c>
      <c r="F47" t="s">
        <v>2175</v>
      </c>
      <c r="G47" t="s">
        <v>96</v>
      </c>
      <c r="H47" s="12">
        <f>(C47-VLOOKUP(F47,Riders!$A$2:$D$4499,4,FALSE))/365</f>
        <v>19.657534246575342</v>
      </c>
      <c r="I47">
        <v>23</v>
      </c>
      <c r="J47" s="3">
        <v>14.204000000000001</v>
      </c>
      <c r="K47" s="3">
        <v>8.602999999999998</v>
      </c>
      <c r="L47" s="3">
        <v>8.1640000000000015</v>
      </c>
      <c r="M47" s="3">
        <v>8.1519999999999975</v>
      </c>
      <c r="N47" s="3">
        <v>8.2620000000000005</v>
      </c>
      <c r="O47" s="3">
        <v>8.4040000000000035</v>
      </c>
      <c r="P47" s="3">
        <v>8.4440000000000026</v>
      </c>
      <c r="Q47" s="3">
        <v>8.5409999999999968</v>
      </c>
      <c r="R47" s="3">
        <v>8.6340000000000003</v>
      </c>
      <c r="S47" s="3">
        <v>8.7369999999999948</v>
      </c>
      <c r="T47" s="3">
        <v>8.8490000000000038</v>
      </c>
      <c r="U47" s="3">
        <v>9.0060000000000002</v>
      </c>
      <c r="V47" s="3">
        <v>9.0209999999999866</v>
      </c>
      <c r="W47" s="3">
        <v>9.0430000000000064</v>
      </c>
      <c r="X47" s="3">
        <v>9.0730000000000075</v>
      </c>
      <c r="Y47" s="3">
        <v>9.1279999999999859</v>
      </c>
      <c r="Z47" s="3">
        <v>9.099000000000018</v>
      </c>
      <c r="AA47" s="3">
        <v>9.2439999999999998</v>
      </c>
      <c r="AB47" s="3">
        <v>9.2790000000000248</v>
      </c>
      <c r="AC47" s="3">
        <v>9.3699999999999477</v>
      </c>
      <c r="AD47" s="3">
        <v>9.3890000000000384</v>
      </c>
      <c r="AE47" s="3">
        <v>9.5509999999999877</v>
      </c>
      <c r="AF47" s="3">
        <v>9.5879999999999654</v>
      </c>
      <c r="AG47" s="3">
        <v>9.5950000000000273</v>
      </c>
      <c r="AH47" s="3">
        <v>9.6080000000000041</v>
      </c>
      <c r="AI47" s="3">
        <v>9.6589999999999918</v>
      </c>
      <c r="AJ47" s="3">
        <v>9.7160000000000366</v>
      </c>
      <c r="AK47" s="3">
        <v>9.7439999999999429</v>
      </c>
      <c r="AL47" s="3">
        <v>9.7259999999999991</v>
      </c>
      <c r="AM47" s="3">
        <v>9.7240000000000464</v>
      </c>
      <c r="AN47" s="3">
        <v>9.7609999999999673</v>
      </c>
      <c r="AO47" s="3">
        <v>9.7130000000000223</v>
      </c>
      <c r="AP47" s="90">
        <f t="shared" si="2"/>
        <v>3.4378587962962965E-3</v>
      </c>
      <c r="AQ47" s="7">
        <f t="shared" si="3"/>
        <v>48.479788304924398</v>
      </c>
    </row>
    <row r="48" spans="1:43" x14ac:dyDescent="0.45">
      <c r="A48" s="4" t="s">
        <v>102</v>
      </c>
      <c r="B48" s="4">
        <v>2025</v>
      </c>
      <c r="C48" s="17">
        <v>45952</v>
      </c>
      <c r="D48" s="4" t="s">
        <v>103</v>
      </c>
      <c r="E48" t="s">
        <v>245</v>
      </c>
      <c r="F48" t="s">
        <v>127</v>
      </c>
      <c r="G48" t="s">
        <v>58</v>
      </c>
      <c r="H48" s="12">
        <f>(C48-VLOOKUP(F48,Riders!$A$2:$D$4499,4,FALSE))/365</f>
        <v>26.901369863013699</v>
      </c>
      <c r="I48">
        <v>24</v>
      </c>
      <c r="J48" s="3">
        <v>14.099</v>
      </c>
      <c r="K48" s="3">
        <v>8.9420000000000002</v>
      </c>
      <c r="L48" s="3">
        <v>8.7659999999999982</v>
      </c>
      <c r="M48" s="3">
        <v>8.7780000000000022</v>
      </c>
      <c r="N48" s="3">
        <v>8.769999999999996</v>
      </c>
      <c r="O48" s="3">
        <v>8.8390000000000057</v>
      </c>
      <c r="P48" s="3">
        <v>8.8819999999999908</v>
      </c>
      <c r="Q48" s="3">
        <v>8.9130000000000109</v>
      </c>
      <c r="R48" s="3">
        <v>9.0319999999999965</v>
      </c>
      <c r="S48" s="3">
        <v>9.070999999999998</v>
      </c>
      <c r="T48" s="3">
        <v>9.144999999999996</v>
      </c>
      <c r="U48" s="3">
        <v>9.1899999999999835</v>
      </c>
      <c r="V48" s="3">
        <v>9.2700000000000102</v>
      </c>
      <c r="W48" s="3">
        <v>9.3419999999999987</v>
      </c>
      <c r="X48" s="3">
        <v>9.3830000000000098</v>
      </c>
      <c r="Y48" s="3">
        <v>9.3739999999999952</v>
      </c>
      <c r="Z48" s="3">
        <v>9.4000000000000057</v>
      </c>
      <c r="AA48" s="3">
        <v>9.0999999999999943</v>
      </c>
      <c r="AB48" s="3">
        <v>9.1690000000000111</v>
      </c>
      <c r="AC48" s="3">
        <v>9.2270000000000039</v>
      </c>
      <c r="AD48" s="3">
        <v>9.3739999999999952</v>
      </c>
      <c r="AE48" s="3">
        <v>9.414999999999992</v>
      </c>
      <c r="AF48" s="3">
        <v>9.5260000000000105</v>
      </c>
      <c r="AG48" s="3">
        <v>9.5459999999999638</v>
      </c>
      <c r="AH48" s="3">
        <v>9.5470000000000255</v>
      </c>
      <c r="AI48" s="3">
        <v>9.5480000000000018</v>
      </c>
      <c r="AJ48" s="3">
        <v>9.5769999999999982</v>
      </c>
      <c r="AK48" s="3">
        <v>9.6830000000000211</v>
      </c>
      <c r="AL48" s="3">
        <v>9.7949999999999591</v>
      </c>
      <c r="AM48" s="3">
        <v>9.6820000000000164</v>
      </c>
      <c r="AN48" s="3">
        <v>9.4959999999999809</v>
      </c>
      <c r="AO48" s="3">
        <v>9.424000000000035</v>
      </c>
      <c r="AP48" s="90">
        <f t="shared" si="2"/>
        <v>3.4873263888888888E-3</v>
      </c>
      <c r="AQ48" s="7">
        <f t="shared" si="3"/>
        <v>47.79210434609449</v>
      </c>
    </row>
    <row r="49" spans="1:43" x14ac:dyDescent="0.45">
      <c r="A49" s="4" t="s">
        <v>102</v>
      </c>
      <c r="B49" s="4">
        <v>2025</v>
      </c>
      <c r="C49" s="17">
        <v>45952</v>
      </c>
      <c r="D49" s="4" t="s">
        <v>103</v>
      </c>
      <c r="E49" t="s">
        <v>245</v>
      </c>
      <c r="F49" t="s">
        <v>4647</v>
      </c>
      <c r="G49" t="s">
        <v>3066</v>
      </c>
      <c r="H49" s="12">
        <f>(C49-VLOOKUP(F49,Riders!$A$2:$D$4499,4,FALSE))/365</f>
        <v>24.969863013698632</v>
      </c>
      <c r="I49">
        <v>25</v>
      </c>
      <c r="J49" s="3">
        <v>14.773999999999999</v>
      </c>
      <c r="K49" s="3">
        <v>9.1340000000000021</v>
      </c>
      <c r="L49" s="3">
        <v>8.7590000000000003</v>
      </c>
      <c r="M49" s="3">
        <v>8.7010000000000005</v>
      </c>
      <c r="N49" s="3">
        <v>8.8260000000000005</v>
      </c>
      <c r="O49" s="3">
        <v>8.8689999999999998</v>
      </c>
      <c r="P49" s="3">
        <v>9.0480000000000018</v>
      </c>
      <c r="Q49" s="3">
        <v>9.1619999999999919</v>
      </c>
      <c r="R49" s="3">
        <v>9.2480000000000047</v>
      </c>
      <c r="S49" s="3">
        <v>9.3389999999999986</v>
      </c>
      <c r="T49" s="3">
        <v>9.4350000000000023</v>
      </c>
      <c r="U49" s="3">
        <v>9.4980000000000047</v>
      </c>
      <c r="V49" s="3">
        <v>9.5089999999999861</v>
      </c>
      <c r="W49" s="3">
        <v>9.5400000000000205</v>
      </c>
      <c r="X49" s="3">
        <v>9.5529999999999973</v>
      </c>
      <c r="Y49" s="3">
        <v>9.657999999999987</v>
      </c>
      <c r="Z49" s="3">
        <v>9.6990000000000123</v>
      </c>
      <c r="AA49" s="3">
        <v>9.6339999999999861</v>
      </c>
      <c r="AB49" s="3">
        <v>9.4580000000000268</v>
      </c>
      <c r="AC49" s="3">
        <v>9.532999999999987</v>
      </c>
      <c r="AD49" s="3">
        <v>9.5989999999999895</v>
      </c>
      <c r="AE49" s="3">
        <v>9.7110000000000127</v>
      </c>
      <c r="AF49" s="3">
        <v>9.8019999999999925</v>
      </c>
      <c r="AG49" s="3">
        <v>9.8999999999999773</v>
      </c>
      <c r="AH49" s="3">
        <v>9.9090000000000202</v>
      </c>
      <c r="AI49" s="3">
        <v>9.9859999999999616</v>
      </c>
      <c r="AJ49" s="3">
        <v>10.015000000000009</v>
      </c>
      <c r="AK49" s="3">
        <v>10.089</v>
      </c>
      <c r="AL49" s="3">
        <v>9.9740000000000464</v>
      </c>
      <c r="AM49" s="3">
        <v>9.936999999999955</v>
      </c>
      <c r="AN49" s="3">
        <v>9.8690000000000282</v>
      </c>
      <c r="AO49" s="3">
        <v>9.8949999999999818</v>
      </c>
      <c r="AP49" s="90">
        <f t="shared" si="2"/>
        <v>3.5886921296296296E-3</v>
      </c>
      <c r="AQ49" s="7">
        <f t="shared" si="3"/>
        <v>46.442174654828214</v>
      </c>
    </row>
    <row r="50" spans="1:43" x14ac:dyDescent="0.45">
      <c r="A50" s="4" t="s">
        <v>102</v>
      </c>
      <c r="B50" s="4">
        <v>2025</v>
      </c>
      <c r="C50" s="17">
        <v>45952</v>
      </c>
      <c r="D50" s="4" t="s">
        <v>103</v>
      </c>
      <c r="E50" t="s">
        <v>31</v>
      </c>
      <c r="F50" t="s">
        <v>332</v>
      </c>
      <c r="G50" t="s">
        <v>79</v>
      </c>
      <c r="H50" s="12">
        <f>(C50-VLOOKUP(F50,Riders!$A$2:$D$4499,4,FALSE))/365</f>
        <v>30.38082191780822</v>
      </c>
      <c r="I50">
        <v>1</v>
      </c>
      <c r="J50" s="3">
        <v>13.814</v>
      </c>
      <c r="K50" s="3">
        <v>8.3909999999999982</v>
      </c>
      <c r="L50" s="3">
        <v>8.0370000000000026</v>
      </c>
      <c r="M50" s="3">
        <v>7.9869999999999983</v>
      </c>
      <c r="N50" s="3">
        <v>7.9660000000000011</v>
      </c>
      <c r="O50" s="3">
        <v>7.9269999999999996</v>
      </c>
      <c r="P50" s="3">
        <v>7.9450000000000003</v>
      </c>
      <c r="Q50" s="3">
        <v>7.9610000000000056</v>
      </c>
      <c r="R50" s="3">
        <v>7.9999999999999858</v>
      </c>
      <c r="S50" s="3">
        <v>8.0100000000000051</v>
      </c>
      <c r="T50" s="3">
        <v>8.054000000000002</v>
      </c>
      <c r="U50" s="3">
        <v>8.0379999999999967</v>
      </c>
      <c r="V50" s="3">
        <v>8.0560000000000116</v>
      </c>
      <c r="W50" s="3">
        <v>8.0439999999999827</v>
      </c>
      <c r="X50" s="3">
        <v>8.1020000000000039</v>
      </c>
      <c r="Y50" s="3">
        <v>8.0999999999999943</v>
      </c>
      <c r="Z50" s="3">
        <v>8.1010000000000275</v>
      </c>
      <c r="AA50" s="3">
        <v>8.1089999999999804</v>
      </c>
      <c r="AB50" s="3">
        <v>8.1200000000000045</v>
      </c>
      <c r="AC50" s="3">
        <v>8.1009999999999991</v>
      </c>
      <c r="AD50" s="3">
        <v>8.1419999999999959</v>
      </c>
      <c r="AE50" s="3">
        <v>8.1540000000000248</v>
      </c>
      <c r="AF50" s="3">
        <v>8.1679999999999779</v>
      </c>
      <c r="AG50" s="3">
        <v>8.1769999999999925</v>
      </c>
      <c r="AH50" s="3">
        <v>8.2210000000000321</v>
      </c>
      <c r="AI50" s="3">
        <v>8.261999999999972</v>
      </c>
      <c r="AJ50" s="3">
        <v>8.3530000000000086</v>
      </c>
      <c r="AK50" s="3">
        <v>8.3719999999999857</v>
      </c>
      <c r="AL50" s="3">
        <v>8.4650000000000034</v>
      </c>
      <c r="AM50" s="3">
        <v>8.5170000000000243</v>
      </c>
      <c r="AN50" s="3">
        <v>8.61099999999999</v>
      </c>
      <c r="AO50" s="3">
        <v>8.6999999999999886</v>
      </c>
      <c r="AP50" s="90">
        <f t="shared" si="2"/>
        <v>3.090335648148148E-3</v>
      </c>
      <c r="AQ50" s="7">
        <f t="shared" si="3"/>
        <v>53.931574315087737</v>
      </c>
    </row>
    <row r="51" spans="1:43" x14ac:dyDescent="0.45">
      <c r="A51" s="4" t="s">
        <v>102</v>
      </c>
      <c r="B51" s="4">
        <v>2025</v>
      </c>
      <c r="C51" s="17">
        <v>45952</v>
      </c>
      <c r="D51" s="4" t="s">
        <v>103</v>
      </c>
      <c r="E51" t="s">
        <v>31</v>
      </c>
      <c r="F51" t="s">
        <v>2064</v>
      </c>
      <c r="G51" t="s">
        <v>79</v>
      </c>
      <c r="H51" s="12">
        <f>(C51-VLOOKUP(F51,Riders!$A$2:$D$4499,4,FALSE))/365</f>
        <v>28.586301369863012</v>
      </c>
      <c r="I51">
        <v>2</v>
      </c>
      <c r="J51" s="3">
        <v>14.733000000000001</v>
      </c>
      <c r="K51" s="3">
        <v>8.7749999999999986</v>
      </c>
      <c r="L51" s="3">
        <v>8.0850000000000009</v>
      </c>
      <c r="M51" s="3">
        <v>7.9189999999999996</v>
      </c>
      <c r="N51" s="3">
        <v>7.8699999999999974</v>
      </c>
      <c r="O51" s="3">
        <v>7.9490000000000052</v>
      </c>
      <c r="P51" s="3">
        <v>7.9889999999999972</v>
      </c>
      <c r="Q51" s="3">
        <v>8.0860000000000056</v>
      </c>
      <c r="R51" s="3">
        <v>8.1049999999999898</v>
      </c>
      <c r="S51" s="3">
        <v>8.0870000000000033</v>
      </c>
      <c r="T51" s="3">
        <v>8.0160000000000053</v>
      </c>
      <c r="U51" s="3">
        <v>8.046999999999997</v>
      </c>
      <c r="V51" s="3">
        <v>8.070999999999998</v>
      </c>
      <c r="W51" s="3">
        <v>8.1589999999999776</v>
      </c>
      <c r="X51" s="3">
        <v>8.1450000000000244</v>
      </c>
      <c r="Y51" s="3">
        <v>8.1639999999999873</v>
      </c>
      <c r="Z51" s="3">
        <v>8.1050000000000182</v>
      </c>
      <c r="AA51" s="3">
        <v>8.1539999999999964</v>
      </c>
      <c r="AB51" s="3">
        <v>8.1599999999999966</v>
      </c>
      <c r="AC51" s="3">
        <v>8.224000000000018</v>
      </c>
      <c r="AD51" s="3">
        <v>8.2629999999999768</v>
      </c>
      <c r="AE51" s="3">
        <v>8.3220000000000027</v>
      </c>
      <c r="AF51" s="3">
        <v>8.3019999999999925</v>
      </c>
      <c r="AG51" s="3">
        <v>8.3460000000000036</v>
      </c>
      <c r="AH51" s="3">
        <v>8.3120000000000118</v>
      </c>
      <c r="AI51" s="3">
        <v>8.4070000000000107</v>
      </c>
      <c r="AJ51" s="3">
        <v>8.382000000000005</v>
      </c>
      <c r="AK51" s="3">
        <v>8.4889999999999475</v>
      </c>
      <c r="AL51" s="3">
        <v>8.3910000000000196</v>
      </c>
      <c r="AM51" s="3">
        <v>8.4270000000000209</v>
      </c>
      <c r="AN51" s="3">
        <v>8.3850000000000193</v>
      </c>
      <c r="AO51" s="3">
        <v>8.4529999999999745</v>
      </c>
      <c r="AP51" s="90">
        <f t="shared" si="2"/>
        <v>3.1171527777777777E-3</v>
      </c>
      <c r="AQ51" s="7">
        <f t="shared" si="3"/>
        <v>53.467596408759775</v>
      </c>
    </row>
    <row r="52" spans="1:43" x14ac:dyDescent="0.45">
      <c r="A52" s="4" t="s">
        <v>102</v>
      </c>
      <c r="B52" s="4">
        <v>2025</v>
      </c>
      <c r="C52" s="17">
        <v>45952</v>
      </c>
      <c r="D52" s="4" t="s">
        <v>103</v>
      </c>
      <c r="E52" t="s">
        <v>31</v>
      </c>
      <c r="F52" t="s">
        <v>2075</v>
      </c>
      <c r="G52" t="s">
        <v>67</v>
      </c>
      <c r="H52" s="12">
        <f>(C52-VLOOKUP(F52,Riders!$A$2:$D$4499,4,FALSE))/365</f>
        <v>28.824657534246576</v>
      </c>
      <c r="I52">
        <v>3</v>
      </c>
      <c r="J52" s="3">
        <v>14.157999999999999</v>
      </c>
      <c r="K52" s="3">
        <v>8.2410000000000014</v>
      </c>
      <c r="L52" s="3">
        <v>7.7799999999999976</v>
      </c>
      <c r="M52" s="3">
        <v>7.7020000000000017</v>
      </c>
      <c r="N52" s="3">
        <v>7.7460000000000022</v>
      </c>
      <c r="O52" s="3">
        <v>7.8099999999999952</v>
      </c>
      <c r="P52" s="3">
        <v>7.9000000000000057</v>
      </c>
      <c r="Q52" s="3">
        <v>7.8619999999999948</v>
      </c>
      <c r="R52" s="3">
        <v>7.769999999999996</v>
      </c>
      <c r="S52" s="3">
        <v>7.7289999999999992</v>
      </c>
      <c r="T52" s="3">
        <v>7.7659999999999911</v>
      </c>
      <c r="U52" s="3">
        <v>7.8040000000000296</v>
      </c>
      <c r="V52" s="3">
        <v>7.887999999999991</v>
      </c>
      <c r="W52" s="3">
        <v>7.86099999999999</v>
      </c>
      <c r="X52" s="3">
        <v>7.8700000000000188</v>
      </c>
      <c r="Y52" s="3">
        <v>7.8759999999999906</v>
      </c>
      <c r="Z52" s="3">
        <v>7.8830000000000098</v>
      </c>
      <c r="AA52" s="3">
        <v>7.900999999999982</v>
      </c>
      <c r="AB52" s="3">
        <v>7.8880000000000052</v>
      </c>
      <c r="AC52" s="3">
        <v>7.8880000000000052</v>
      </c>
      <c r="AD52" s="3">
        <v>7.9339999999999966</v>
      </c>
      <c r="AE52" s="3">
        <v>8.157999999999987</v>
      </c>
      <c r="AF52" s="3">
        <v>9.7050000000000125</v>
      </c>
      <c r="AG52" s="3">
        <v>12.22800000000001</v>
      </c>
      <c r="AH52" s="3"/>
      <c r="AI52" s="3"/>
      <c r="AJ52" s="3"/>
      <c r="AK52" s="3"/>
      <c r="AL52" s="3"/>
      <c r="AM52" s="3"/>
      <c r="AN52" s="3"/>
      <c r="AO52" s="3"/>
      <c r="AP52" s="90" t="str">
        <f t="shared" si="2"/>
        <v/>
      </c>
      <c r="AQ52" s="7" t="str">
        <f t="shared" si="3"/>
        <v/>
      </c>
    </row>
    <row r="53" spans="1:43" x14ac:dyDescent="0.45">
      <c r="A53" s="4" t="s">
        <v>102</v>
      </c>
      <c r="B53" s="4">
        <v>2025</v>
      </c>
      <c r="C53" s="17">
        <v>45952</v>
      </c>
      <c r="D53" s="4" t="s">
        <v>103</v>
      </c>
      <c r="E53" t="s">
        <v>31</v>
      </c>
      <c r="F53" t="s">
        <v>2173</v>
      </c>
      <c r="G53" t="s">
        <v>61</v>
      </c>
      <c r="H53" s="12">
        <f>(C53-VLOOKUP(F53,Riders!$A$2:$D$4499,4,FALSE))/365</f>
        <v>20.789041095890411</v>
      </c>
      <c r="I53">
        <v>4</v>
      </c>
      <c r="J53" s="3">
        <v>14.537000000000001</v>
      </c>
      <c r="K53" s="3">
        <v>9.0169999999999977</v>
      </c>
      <c r="L53" s="3">
        <v>8.6209999999999987</v>
      </c>
      <c r="M53" s="3">
        <v>8.5400000000000063</v>
      </c>
      <c r="N53" s="3">
        <v>8.3289999999999935</v>
      </c>
      <c r="O53" s="3">
        <v>8.2980000000000018</v>
      </c>
      <c r="P53" s="3">
        <v>8.0460000000000065</v>
      </c>
      <c r="Q53" s="3">
        <v>7.8900000000000006</v>
      </c>
      <c r="R53" s="3">
        <v>7.9179999999999922</v>
      </c>
      <c r="S53" s="3">
        <v>8.0240000000000009</v>
      </c>
      <c r="T53" s="3">
        <v>8.0790000000000077</v>
      </c>
      <c r="U53" s="3">
        <v>8.1859999999999928</v>
      </c>
      <c r="V53" s="3">
        <v>8.1789999999999878</v>
      </c>
      <c r="W53" s="3">
        <v>8.1470000000000198</v>
      </c>
      <c r="X53" s="3">
        <v>8.1339999999999861</v>
      </c>
      <c r="Y53" s="3">
        <v>8.2079999999999984</v>
      </c>
      <c r="Z53" s="3">
        <v>8.1610000000000014</v>
      </c>
      <c r="AA53" s="3">
        <v>8.231000000000023</v>
      </c>
      <c r="AB53" s="3">
        <v>8.2589999999999861</v>
      </c>
      <c r="AC53" s="3">
        <v>8.2860000000000014</v>
      </c>
      <c r="AD53" s="3">
        <v>8.3189999999999884</v>
      </c>
      <c r="AE53" s="3">
        <v>8.9660000000000082</v>
      </c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90" t="str">
        <f t="shared" si="2"/>
        <v/>
      </c>
      <c r="AQ53" s="7" t="str">
        <f t="shared" si="3"/>
        <v/>
      </c>
    </row>
    <row r="54" spans="1:43" x14ac:dyDescent="0.45">
      <c r="A54" s="4" t="s">
        <v>199</v>
      </c>
      <c r="B54" s="4">
        <v>2026</v>
      </c>
      <c r="C54" s="17">
        <v>46234</v>
      </c>
      <c r="D54" s="4" t="s">
        <v>559</v>
      </c>
      <c r="E54" t="s">
        <v>245</v>
      </c>
      <c r="F54" t="s">
        <v>2072</v>
      </c>
      <c r="G54" t="s">
        <v>91</v>
      </c>
      <c r="H54" s="12">
        <f>(C54-VLOOKUP(F54,Riders!$A$2:$D$4499,4,FALSE))/365</f>
        <v>26.446575342465753</v>
      </c>
      <c r="I54" t="s">
        <v>1965</v>
      </c>
      <c r="J54" s="3">
        <v>14.537000000000001</v>
      </c>
      <c r="K54" s="3">
        <v>9.0039999999999996</v>
      </c>
      <c r="L54" s="3">
        <v>8.5119999999999969</v>
      </c>
      <c r="M54" s="3">
        <v>8.3590000000000018</v>
      </c>
      <c r="N54" s="3">
        <v>8.3860000000000028</v>
      </c>
      <c r="O54" s="3">
        <v>8.39</v>
      </c>
      <c r="P54" s="3">
        <v>8.5030000000000001</v>
      </c>
      <c r="Q54" s="3">
        <v>8.5279999999999916</v>
      </c>
      <c r="R54" s="3">
        <v>8.5250000000000057</v>
      </c>
      <c r="S54" s="3">
        <v>8.5310000000000201</v>
      </c>
      <c r="T54" s="3">
        <v>8.5499999999999829</v>
      </c>
      <c r="U54" s="3">
        <v>8.5429999999999922</v>
      </c>
      <c r="V54" s="3">
        <v>8.5099999999999909</v>
      </c>
      <c r="W54" s="3">
        <v>8.4869999999999948</v>
      </c>
      <c r="X54" s="3">
        <v>8.4900000000000091</v>
      </c>
      <c r="Y54" s="3">
        <v>8.5810000000000173</v>
      </c>
      <c r="Z54" s="3">
        <v>8.6049999999999898</v>
      </c>
      <c r="AA54" s="3">
        <v>8.6080000000000041</v>
      </c>
      <c r="AB54" s="3">
        <v>8.5690000000000168</v>
      </c>
      <c r="AC54" s="3">
        <v>8.407999999999987</v>
      </c>
      <c r="AD54" s="3">
        <v>8.2439999999999998</v>
      </c>
      <c r="AE54" s="3">
        <v>8.2390000000000043</v>
      </c>
      <c r="AF54" s="3">
        <v>8.4110000000000014</v>
      </c>
      <c r="AG54" s="3">
        <v>8.4899999999999807</v>
      </c>
      <c r="AH54" s="3">
        <v>8.6240000000000236</v>
      </c>
      <c r="AI54" s="3">
        <v>8.6329999999999814</v>
      </c>
      <c r="AJ54" s="3">
        <v>8.6560000000000059</v>
      </c>
      <c r="AK54" s="3">
        <v>8.7119999999999891</v>
      </c>
      <c r="AL54" s="3">
        <v>8.7909999999999968</v>
      </c>
      <c r="AM54" s="3">
        <v>8.7100000000000364</v>
      </c>
      <c r="AN54" s="3">
        <v>8.72199999999998</v>
      </c>
      <c r="AO54" s="3">
        <v>8.6739999999999782</v>
      </c>
      <c r="AP54" s="90">
        <f t="shared" si="2"/>
        <v>3.2353240740740741E-3</v>
      </c>
      <c r="AQ54" s="7">
        <f t="shared" si="3"/>
        <v>51.514674527424411</v>
      </c>
    </row>
    <row r="55" spans="1:43" x14ac:dyDescent="0.45">
      <c r="A55" s="4" t="s">
        <v>199</v>
      </c>
      <c r="B55" s="4">
        <v>2026</v>
      </c>
      <c r="C55" s="17">
        <v>46234</v>
      </c>
      <c r="D55" s="4" t="s">
        <v>559</v>
      </c>
      <c r="E55" t="s">
        <v>245</v>
      </c>
      <c r="F55" t="s">
        <v>2149</v>
      </c>
      <c r="G55" t="s">
        <v>91</v>
      </c>
      <c r="H55" s="12">
        <f>(C55-VLOOKUP(F55,Riders!$A$2:$D$4499,4,FALSE))/365</f>
        <v>21.054794520547944</v>
      </c>
      <c r="I55" t="s">
        <v>1965</v>
      </c>
      <c r="J55" s="3">
        <v>15.493</v>
      </c>
      <c r="K55" s="3">
        <v>8.6549999999999994</v>
      </c>
      <c r="L55" s="3">
        <v>8.0620000000000012</v>
      </c>
      <c r="M55" s="3">
        <v>7.9029999999999987</v>
      </c>
      <c r="N55" s="3">
        <v>7.8830000000000027</v>
      </c>
      <c r="O55" s="3">
        <v>7.9269999999999996</v>
      </c>
      <c r="P55" s="3">
        <v>8.1020000000000039</v>
      </c>
      <c r="Q55" s="3">
        <v>8.0919999999999987</v>
      </c>
      <c r="R55" s="3">
        <v>8.0789999999999935</v>
      </c>
      <c r="S55" s="3">
        <v>8.0330000000000013</v>
      </c>
      <c r="T55" s="3">
        <v>8.0690000000000026</v>
      </c>
      <c r="U55" s="3">
        <v>8.0680000000000121</v>
      </c>
      <c r="V55" s="3">
        <v>8.0979999999999848</v>
      </c>
      <c r="W55" s="3">
        <v>8.1129999999999995</v>
      </c>
      <c r="X55" s="3">
        <v>8.1239999999999952</v>
      </c>
      <c r="Y55" s="3">
        <v>8.1230000000000189</v>
      </c>
      <c r="Z55" s="3">
        <v>8.1979999999999791</v>
      </c>
      <c r="AA55" s="3">
        <v>8.2400000000000091</v>
      </c>
      <c r="AB55" s="3">
        <v>8.2909999999999968</v>
      </c>
      <c r="AC55" s="3">
        <v>8.2489999999999952</v>
      </c>
      <c r="AD55" s="3">
        <v>8.2940000000000111</v>
      </c>
      <c r="AE55" s="3">
        <v>8.3489999999999895</v>
      </c>
      <c r="AF55" s="3">
        <v>8.4060000000000343</v>
      </c>
      <c r="AG55" s="3">
        <v>8.3719999999999857</v>
      </c>
      <c r="AH55" s="3">
        <v>8.4909999999999854</v>
      </c>
      <c r="AI55" s="3">
        <v>8.4669999999999561</v>
      </c>
      <c r="AJ55" s="3">
        <v>8.5110000000000525</v>
      </c>
      <c r="AK55" s="3">
        <v>8.6279999999999859</v>
      </c>
      <c r="AL55" s="3">
        <v>8.7009999999999934</v>
      </c>
      <c r="AM55" s="3">
        <v>8.7230000000000132</v>
      </c>
      <c r="AN55" s="3">
        <v>8.7820000000000107</v>
      </c>
      <c r="AO55" s="3">
        <v>8.7969999999999686</v>
      </c>
      <c r="AP55" s="90">
        <f t="shared" si="2"/>
        <v>3.1518865740740739E-3</v>
      </c>
      <c r="AQ55" s="7">
        <f t="shared" si="3"/>
        <v>52.878383390312244</v>
      </c>
    </row>
    <row r="56" spans="1:43" x14ac:dyDescent="0.45">
      <c r="A56" s="4" t="s">
        <v>199</v>
      </c>
      <c r="B56" s="4">
        <v>2026</v>
      </c>
      <c r="C56" s="17">
        <v>46234</v>
      </c>
      <c r="D56" s="4" t="s">
        <v>559</v>
      </c>
      <c r="E56" t="s">
        <v>245</v>
      </c>
      <c r="F56" t="s">
        <v>568</v>
      </c>
      <c r="G56" t="s">
        <v>569</v>
      </c>
      <c r="H56" s="12">
        <f>(C56-VLOOKUP(F56,Riders!$A$2:$D$4499,4,FALSE))/365</f>
        <v>30.624657534246577</v>
      </c>
      <c r="I56">
        <v>16</v>
      </c>
      <c r="J56" s="3">
        <v>17.065000000000001</v>
      </c>
      <c r="K56" s="3">
        <v>11.829000000000001</v>
      </c>
      <c r="L56" s="3">
        <v>11.952</v>
      </c>
      <c r="M56" s="3">
        <v>12.17</v>
      </c>
      <c r="N56" s="3">
        <v>12.212999999999999</v>
      </c>
      <c r="O56" s="3">
        <v>12.55800000000001</v>
      </c>
      <c r="P56" s="3">
        <v>12.813999999999989</v>
      </c>
      <c r="Q56" s="3">
        <v>13.074</v>
      </c>
      <c r="R56" s="3">
        <v>13.327999999999999</v>
      </c>
      <c r="S56" s="3">
        <v>13.23</v>
      </c>
      <c r="T56" s="3">
        <v>13.214</v>
      </c>
      <c r="U56" s="3">
        <v>13.525000000000009</v>
      </c>
      <c r="V56" s="3">
        <v>13.624000000000001</v>
      </c>
      <c r="W56" s="3">
        <v>13.74799999999996</v>
      </c>
      <c r="X56" s="3">
        <v>13.96000000000004</v>
      </c>
      <c r="Y56" s="3">
        <v>14.027000000000021</v>
      </c>
      <c r="Z56" s="3">
        <v>14.154999999999969</v>
      </c>
      <c r="AA56" s="3">
        <v>14.317000000000011</v>
      </c>
      <c r="AB56" s="3">
        <v>14.339</v>
      </c>
      <c r="AC56" s="3">
        <v>14.43099999999998</v>
      </c>
      <c r="AD56" s="3">
        <v>13.859000000000041</v>
      </c>
      <c r="AE56" s="3">
        <v>13.71499999999997</v>
      </c>
      <c r="AF56" s="3">
        <v>13.94400000000002</v>
      </c>
      <c r="AG56" s="3">
        <v>14.053000000000001</v>
      </c>
      <c r="AH56" s="3">
        <v>14.115999999999991</v>
      </c>
      <c r="AI56" s="3">
        <v>14.102000000000031</v>
      </c>
      <c r="AJ56" s="3">
        <v>14.386000000000021</v>
      </c>
      <c r="AK56" s="3">
        <v>14.175999999999931</v>
      </c>
      <c r="AL56" s="3">
        <v>14.086000000000009</v>
      </c>
      <c r="AM56" s="3">
        <v>14.169999999999961</v>
      </c>
      <c r="AN56" s="3">
        <v>13.04400000000004</v>
      </c>
      <c r="AO56" s="3">
        <v>12.629000000000021</v>
      </c>
      <c r="AP56" s="90">
        <f t="shared" si="2"/>
        <v>5.0445949074074074E-3</v>
      </c>
      <c r="AQ56" s="7">
        <f t="shared" si="3"/>
        <v>33.038662117732358</v>
      </c>
    </row>
    <row r="57" spans="1:43" x14ac:dyDescent="0.45">
      <c r="A57" s="4" t="s">
        <v>199</v>
      </c>
      <c r="B57" s="4">
        <v>2026</v>
      </c>
      <c r="C57" s="17">
        <v>46234</v>
      </c>
      <c r="D57" s="4" t="s">
        <v>559</v>
      </c>
      <c r="E57" t="s">
        <v>245</v>
      </c>
      <c r="F57" t="s">
        <v>2195</v>
      </c>
      <c r="G57" t="s">
        <v>566</v>
      </c>
      <c r="H57" s="12">
        <f>(C57-VLOOKUP(F57,Riders!$A$2:$D$4499,4,FALSE))/365</f>
        <v>23.367123287671234</v>
      </c>
      <c r="I57">
        <v>15</v>
      </c>
      <c r="J57" s="3">
        <v>19.484999999999999</v>
      </c>
      <c r="K57" s="3">
        <v>11.154</v>
      </c>
      <c r="L57" s="3">
        <v>10.603999999999999</v>
      </c>
      <c r="M57" s="3">
        <v>10.398999999999999</v>
      </c>
      <c r="N57" s="3">
        <v>10.52499999999999</v>
      </c>
      <c r="O57" s="3">
        <v>10.49</v>
      </c>
      <c r="P57" s="3">
        <v>10.72800000000001</v>
      </c>
      <c r="Q57" s="3">
        <v>10.967999999999989</v>
      </c>
      <c r="R57" s="3">
        <v>11.217000000000001</v>
      </c>
      <c r="S57" s="3">
        <v>11.273999999999999</v>
      </c>
      <c r="T57" s="3">
        <v>11.109000000000011</v>
      </c>
      <c r="U57" s="3">
        <v>11.336999999999991</v>
      </c>
      <c r="V57" s="3">
        <v>11.494999999999999</v>
      </c>
      <c r="W57" s="3">
        <v>11.66499999999999</v>
      </c>
      <c r="X57" s="3">
        <v>11.802999999999971</v>
      </c>
      <c r="Y57" s="3">
        <v>11.797000000000081</v>
      </c>
      <c r="Z57" s="3">
        <v>11.84699999999995</v>
      </c>
      <c r="AA57" s="3">
        <v>11.79300000000001</v>
      </c>
      <c r="AB57" s="3">
        <v>11.93700000000001</v>
      </c>
      <c r="AC57" s="3">
        <v>11.911999999999979</v>
      </c>
      <c r="AD57" s="3">
        <v>11.91100000000003</v>
      </c>
      <c r="AE57" s="3">
        <v>11.919999999999989</v>
      </c>
      <c r="AF57" s="3">
        <v>12.081000000000021</v>
      </c>
      <c r="AG57" s="3">
        <v>11.85499999999996</v>
      </c>
      <c r="AH57" s="3">
        <v>11.93700000000001</v>
      </c>
      <c r="AI57" s="3">
        <v>12.086999999999991</v>
      </c>
      <c r="AJ57" s="3">
        <v>12.129000000000021</v>
      </c>
      <c r="AK57" s="3">
        <v>12.14299999999997</v>
      </c>
      <c r="AL57" s="3">
        <v>12.05400000000003</v>
      </c>
      <c r="AM57" s="3">
        <v>12.036999999999979</v>
      </c>
      <c r="AN57" s="3">
        <v>11.92500000000001</v>
      </c>
      <c r="AO57" s="3">
        <v>11.74200000000002</v>
      </c>
      <c r="AP57" s="90">
        <f t="shared" si="2"/>
        <v>4.3675925925925931E-3</v>
      </c>
      <c r="AQ57" s="7">
        <f t="shared" si="3"/>
        <v>38.159847360610556</v>
      </c>
    </row>
    <row r="58" spans="1:43" x14ac:dyDescent="0.45">
      <c r="A58" s="4" t="s">
        <v>199</v>
      </c>
      <c r="B58" s="4">
        <v>2026</v>
      </c>
      <c r="C58" s="17">
        <v>46234</v>
      </c>
      <c r="D58" s="4" t="s">
        <v>559</v>
      </c>
      <c r="E58" t="s">
        <v>245</v>
      </c>
      <c r="F58" t="s">
        <v>2197</v>
      </c>
      <c r="G58" t="s">
        <v>566</v>
      </c>
      <c r="H58" s="12">
        <f>(C58-VLOOKUP(F58,Riders!$A$2:$D$4499,4,FALSE))/365</f>
        <v>29.145205479452056</v>
      </c>
      <c r="I58">
        <v>14</v>
      </c>
      <c r="J58" s="3">
        <v>16.532</v>
      </c>
      <c r="K58" s="3">
        <v>9.7729999999999997</v>
      </c>
      <c r="L58" s="3">
        <v>9.3689999999999998</v>
      </c>
      <c r="M58" s="3">
        <v>9.4359999999999999</v>
      </c>
      <c r="N58" s="3">
        <v>9.7120000000000033</v>
      </c>
      <c r="O58" s="3">
        <v>9.953000000000003</v>
      </c>
      <c r="P58" s="3">
        <v>9.9709999999999894</v>
      </c>
      <c r="Q58" s="3">
        <v>10.16500000000001</v>
      </c>
      <c r="R58" s="3">
        <v>10.24499999999999</v>
      </c>
      <c r="S58" s="3">
        <v>10.467000000000009</v>
      </c>
      <c r="T58" s="3">
        <v>10.48299999999999</v>
      </c>
      <c r="U58" s="3">
        <v>10.359999999999991</v>
      </c>
      <c r="V58" s="3">
        <v>10.58500000000001</v>
      </c>
      <c r="W58" s="3">
        <v>10.586000000000009</v>
      </c>
      <c r="X58" s="3">
        <v>10.59899999999999</v>
      </c>
      <c r="Y58" s="3">
        <v>10.775000000000009</v>
      </c>
      <c r="Z58" s="3">
        <v>10.894000000000011</v>
      </c>
      <c r="AA58" s="3">
        <v>10.928000000000001</v>
      </c>
      <c r="AB58" s="3">
        <v>11.058999999999971</v>
      </c>
      <c r="AC58" s="3">
        <v>10.912000000000029</v>
      </c>
      <c r="AD58" s="3">
        <v>10.86600000000001</v>
      </c>
      <c r="AE58" s="3">
        <v>10.77799999999999</v>
      </c>
      <c r="AF58" s="3">
        <v>10.907999999999991</v>
      </c>
      <c r="AG58" s="3">
        <v>11.033000000000021</v>
      </c>
      <c r="AH58" s="3">
        <v>11.337999999999971</v>
      </c>
      <c r="AI58" s="3">
        <v>11.21600000000001</v>
      </c>
      <c r="AJ58" s="3">
        <v>10.977000000000031</v>
      </c>
      <c r="AK58" s="3">
        <v>10.90899999999999</v>
      </c>
      <c r="AL58" s="3">
        <v>11.08199999999999</v>
      </c>
      <c r="AM58" s="3">
        <v>12.648999999999999</v>
      </c>
      <c r="AN58" s="3">
        <v>12.086999999999991</v>
      </c>
      <c r="AO58" s="3">
        <v>11.723999999999929</v>
      </c>
      <c r="AP58" s="90">
        <f t="shared" si="2"/>
        <v>4.0320717592592587E-3</v>
      </c>
      <c r="AQ58" s="7">
        <f t="shared" si="3"/>
        <v>41.335243174661507</v>
      </c>
    </row>
    <row r="59" spans="1:43" x14ac:dyDescent="0.45">
      <c r="A59" s="4" t="s">
        <v>199</v>
      </c>
      <c r="B59" s="4">
        <v>2026</v>
      </c>
      <c r="C59" s="17">
        <v>46234</v>
      </c>
      <c r="D59" s="4" t="s">
        <v>559</v>
      </c>
      <c r="E59" t="s">
        <v>245</v>
      </c>
      <c r="F59" t="s">
        <v>2196</v>
      </c>
      <c r="G59" t="s">
        <v>566</v>
      </c>
      <c r="H59" s="12">
        <f>(C59-VLOOKUP(F59,Riders!$A$2:$D$4499,4,FALSE))/365</f>
        <v>26.301369863013697</v>
      </c>
      <c r="I59">
        <v>13</v>
      </c>
      <c r="J59" s="3">
        <v>16.934000000000001</v>
      </c>
      <c r="K59" s="3">
        <v>10.194000000000001</v>
      </c>
      <c r="L59" s="3">
        <v>9.6109999999999971</v>
      </c>
      <c r="M59" s="3">
        <v>9.3970000000000056</v>
      </c>
      <c r="N59" s="3">
        <v>9.4639999999999986</v>
      </c>
      <c r="O59" s="3">
        <v>9.5749999999999957</v>
      </c>
      <c r="P59" s="3">
        <v>9.5319999999999965</v>
      </c>
      <c r="Q59" s="3">
        <v>9.8559999999999945</v>
      </c>
      <c r="R59" s="3">
        <v>10.166</v>
      </c>
      <c r="S59" s="3">
        <v>10.419000000000009</v>
      </c>
      <c r="T59" s="3">
        <v>10.599</v>
      </c>
      <c r="U59" s="3">
        <v>10.663</v>
      </c>
      <c r="V59" s="3">
        <v>10.605999999999989</v>
      </c>
      <c r="W59" s="3">
        <v>10.533000000000021</v>
      </c>
      <c r="X59" s="3">
        <v>10.580999999999991</v>
      </c>
      <c r="Y59" s="3">
        <v>10.691000000000029</v>
      </c>
      <c r="Z59" s="3">
        <v>11.01299999999998</v>
      </c>
      <c r="AA59" s="3">
        <v>11.124000000000001</v>
      </c>
      <c r="AB59" s="3">
        <v>11.23099999999997</v>
      </c>
      <c r="AC59" s="3">
        <v>10.95400000000001</v>
      </c>
      <c r="AD59" s="3">
        <v>10.87600000000003</v>
      </c>
      <c r="AE59" s="3">
        <v>11.074000000000011</v>
      </c>
      <c r="AF59" s="3">
        <v>11.04599999999999</v>
      </c>
      <c r="AG59" s="3">
        <v>11.122000000000011</v>
      </c>
      <c r="AH59" s="3">
        <v>11.266999999999999</v>
      </c>
      <c r="AI59" s="3">
        <v>11.245999999999979</v>
      </c>
      <c r="AJ59" s="3">
        <v>11.29000000000002</v>
      </c>
      <c r="AK59" s="3">
        <v>11.446999999999999</v>
      </c>
      <c r="AL59" s="3">
        <v>11.36099999999999</v>
      </c>
      <c r="AM59" s="3">
        <v>11.149999999999981</v>
      </c>
      <c r="AN59" s="3">
        <v>10.666</v>
      </c>
      <c r="AO59" s="3">
        <v>10.728000000000071</v>
      </c>
      <c r="AP59" s="90">
        <f t="shared" si="2"/>
        <v>4.0094444444444448E-3</v>
      </c>
      <c r="AQ59" s="7">
        <f t="shared" si="3"/>
        <v>41.568518775114306</v>
      </c>
    </row>
    <row r="60" spans="1:43" x14ac:dyDescent="0.45">
      <c r="A60" s="4" t="s">
        <v>199</v>
      </c>
      <c r="B60" s="4">
        <v>2026</v>
      </c>
      <c r="C60" s="17">
        <v>46234</v>
      </c>
      <c r="D60" s="4" t="s">
        <v>559</v>
      </c>
      <c r="E60" t="s">
        <v>245</v>
      </c>
      <c r="F60" t="s">
        <v>2175</v>
      </c>
      <c r="G60" t="s">
        <v>96</v>
      </c>
      <c r="H60" s="12">
        <f>(C60-VLOOKUP(F60,Riders!$A$2:$D$4499,4,FALSE))/365</f>
        <v>20.43013698630137</v>
      </c>
      <c r="I60">
        <v>12</v>
      </c>
      <c r="J60" s="3">
        <v>14.597</v>
      </c>
      <c r="K60" s="3">
        <v>8.9120000000000008</v>
      </c>
      <c r="L60" s="3">
        <v>8.4349999999999987</v>
      </c>
      <c r="M60" s="3">
        <v>8.4210000000000029</v>
      </c>
      <c r="N60" s="3">
        <v>8.5379999999999967</v>
      </c>
      <c r="O60" s="3">
        <v>8.6460000000000008</v>
      </c>
      <c r="P60" s="3">
        <v>8.7140000000000057</v>
      </c>
      <c r="Q60" s="3">
        <v>8.8129999999999882</v>
      </c>
      <c r="R60" s="3">
        <v>8.8190000000000026</v>
      </c>
      <c r="S60" s="3">
        <v>8.8400000000000034</v>
      </c>
      <c r="T60" s="3">
        <v>8.8289999999999935</v>
      </c>
      <c r="U60" s="3">
        <v>8.8360000000000127</v>
      </c>
      <c r="V60" s="3">
        <v>8.7909999999999968</v>
      </c>
      <c r="W60" s="3">
        <v>8.8010000000000019</v>
      </c>
      <c r="X60" s="3">
        <v>8.8130000000000024</v>
      </c>
      <c r="Y60" s="3">
        <v>8.8290000000000077</v>
      </c>
      <c r="Z60" s="3">
        <v>8.8619999999999948</v>
      </c>
      <c r="AA60" s="3">
        <v>8.8319999999999936</v>
      </c>
      <c r="AB60" s="3">
        <v>8.875</v>
      </c>
      <c r="AC60" s="3">
        <v>8.875</v>
      </c>
      <c r="AD60" s="3">
        <v>8.8930000000000007</v>
      </c>
      <c r="AE60" s="3">
        <v>8.8320000000000221</v>
      </c>
      <c r="AF60" s="3">
        <v>8.84699999999998</v>
      </c>
      <c r="AG60" s="3">
        <v>8.8160000000000025</v>
      </c>
      <c r="AH60" s="3">
        <v>8.8580000000000041</v>
      </c>
      <c r="AI60" s="3">
        <v>8.8349999999999795</v>
      </c>
      <c r="AJ60" s="3">
        <v>8.8109999999999786</v>
      </c>
      <c r="AK60" s="3">
        <v>8.8360000000000412</v>
      </c>
      <c r="AL60" s="3">
        <v>8.9190000000000111</v>
      </c>
      <c r="AM60" s="3">
        <v>8.7989999999999782</v>
      </c>
      <c r="AN60" s="3">
        <v>8.72199999999998</v>
      </c>
      <c r="AO60" s="3">
        <v>8.5840000000000032</v>
      </c>
      <c r="AP60" s="90">
        <f t="shared" si="2"/>
        <v>3.3197916666666666E-3</v>
      </c>
      <c r="AQ60" s="7">
        <f t="shared" si="3"/>
        <v>50.203953561342956</v>
      </c>
    </row>
    <row r="61" spans="1:43" x14ac:dyDescent="0.45">
      <c r="A61" s="4" t="s">
        <v>199</v>
      </c>
      <c r="B61" s="4">
        <v>2026</v>
      </c>
      <c r="C61" s="17">
        <v>46234</v>
      </c>
      <c r="D61" s="4" t="s">
        <v>559</v>
      </c>
      <c r="E61" t="s">
        <v>245</v>
      </c>
      <c r="F61" t="s">
        <v>2189</v>
      </c>
      <c r="G61" t="s">
        <v>5200</v>
      </c>
      <c r="H61" s="12">
        <f>(C61-VLOOKUP(F61,Riders!$A$2:$D$4499,4,FALSE))/365</f>
        <v>20.460273972602739</v>
      </c>
      <c r="I61">
        <v>11</v>
      </c>
      <c r="J61" s="3">
        <v>14.962999999999999</v>
      </c>
      <c r="K61" s="3">
        <v>8.9940000000000015</v>
      </c>
      <c r="L61" s="3">
        <v>8.5229999999999961</v>
      </c>
      <c r="M61" s="3">
        <v>8.3079999999999998</v>
      </c>
      <c r="N61" s="3">
        <v>8.3520000000000039</v>
      </c>
      <c r="O61" s="3">
        <v>8.3810000000000002</v>
      </c>
      <c r="P61" s="3">
        <v>8.4689999999999941</v>
      </c>
      <c r="Q61" s="3">
        <v>8.5160000000000053</v>
      </c>
      <c r="R61" s="3">
        <v>8.5889999999999986</v>
      </c>
      <c r="S61" s="3">
        <v>8.6030000000000086</v>
      </c>
      <c r="T61" s="3">
        <v>8.671999999999997</v>
      </c>
      <c r="U61" s="3">
        <v>8.703000000000003</v>
      </c>
      <c r="V61" s="3">
        <v>8.7279999999999944</v>
      </c>
      <c r="W61" s="3">
        <v>8.6880000000000024</v>
      </c>
      <c r="X61" s="3">
        <v>8.7229999999999848</v>
      </c>
      <c r="Y61" s="3">
        <v>8.7669999999999959</v>
      </c>
      <c r="Z61" s="3">
        <v>8.8320000000000221</v>
      </c>
      <c r="AA61" s="3">
        <v>8.820999999999998</v>
      </c>
      <c r="AB61" s="3">
        <v>8.8669999999999902</v>
      </c>
      <c r="AC61" s="3">
        <v>8.929000000000002</v>
      </c>
      <c r="AD61" s="3">
        <v>8.8919999999999959</v>
      </c>
      <c r="AE61" s="3">
        <v>8.8449999999999989</v>
      </c>
      <c r="AF61" s="3">
        <v>8.9800000000000182</v>
      </c>
      <c r="AG61" s="3">
        <v>8.8909999999999627</v>
      </c>
      <c r="AH61" s="3">
        <v>8.7889999999999873</v>
      </c>
      <c r="AI61" s="3">
        <v>8.8960000000000719</v>
      </c>
      <c r="AJ61" s="3">
        <v>8.8089999999999691</v>
      </c>
      <c r="AK61" s="3">
        <v>8.8089999999999975</v>
      </c>
      <c r="AL61" s="3">
        <v>8.8929999999999723</v>
      </c>
      <c r="AM61" s="3">
        <v>9.0080000000000382</v>
      </c>
      <c r="AN61" s="3">
        <v>9.0330000000000155</v>
      </c>
      <c r="AO61" s="3">
        <v>9.0249999999999773</v>
      </c>
      <c r="AP61" s="90">
        <f t="shared" si="2"/>
        <v>3.3136342592592592E-3</v>
      </c>
      <c r="AQ61" s="7">
        <f t="shared" si="3"/>
        <v>50.297242733096283</v>
      </c>
    </row>
    <row r="62" spans="1:43" x14ac:dyDescent="0.45">
      <c r="A62" s="4" t="s">
        <v>199</v>
      </c>
      <c r="B62" s="4">
        <v>2026</v>
      </c>
      <c r="C62" s="17">
        <v>46234</v>
      </c>
      <c r="D62" s="4" t="s">
        <v>559</v>
      </c>
      <c r="E62" t="s">
        <v>245</v>
      </c>
      <c r="F62" t="s">
        <v>2066</v>
      </c>
      <c r="G62" t="s">
        <v>396</v>
      </c>
      <c r="H62" s="12">
        <f>(C62-VLOOKUP(F62,Riders!$A$2:$D$4499,4,FALSE))/365</f>
        <v>27.323287671232876</v>
      </c>
      <c r="I62">
        <v>10</v>
      </c>
      <c r="J62" s="3">
        <v>14.598000000000001</v>
      </c>
      <c r="K62" s="3">
        <v>8.822000000000001</v>
      </c>
      <c r="L62" s="3">
        <v>8.2849999999999966</v>
      </c>
      <c r="M62" s="3">
        <v>8.1090000000000018</v>
      </c>
      <c r="N62" s="3">
        <v>8.1210000000000022</v>
      </c>
      <c r="O62" s="3">
        <v>8.1689999999999969</v>
      </c>
      <c r="P62" s="3">
        <v>8.2349999999999994</v>
      </c>
      <c r="Q62" s="3">
        <v>8.3119999999999976</v>
      </c>
      <c r="R62" s="3">
        <v>8.362000000000009</v>
      </c>
      <c r="S62" s="3">
        <v>8.3870000000000005</v>
      </c>
      <c r="T62" s="3">
        <v>8.3580000000000041</v>
      </c>
      <c r="U62" s="3">
        <v>8.3610000000000042</v>
      </c>
      <c r="V62" s="3">
        <v>8.4399999999999835</v>
      </c>
      <c r="W62" s="3">
        <v>8.4960000000000093</v>
      </c>
      <c r="X62" s="3">
        <v>8.5449999999999875</v>
      </c>
      <c r="Y62" s="3">
        <v>8.5800000000000125</v>
      </c>
      <c r="Z62" s="3">
        <v>8.6140000000000043</v>
      </c>
      <c r="AA62" s="3">
        <v>8.6069999999999993</v>
      </c>
      <c r="AB62" s="3">
        <v>8.5859999999999843</v>
      </c>
      <c r="AC62" s="3">
        <v>8.6040000000000134</v>
      </c>
      <c r="AD62" s="3">
        <v>8.6819999999999879</v>
      </c>
      <c r="AE62" s="3">
        <v>8.7280000000000086</v>
      </c>
      <c r="AF62" s="3">
        <v>8.8089999999999975</v>
      </c>
      <c r="AG62" s="3">
        <v>8.8309999999999604</v>
      </c>
      <c r="AH62" s="3">
        <v>8.7290000000000418</v>
      </c>
      <c r="AI62" s="3">
        <v>8.7349999999999852</v>
      </c>
      <c r="AJ62" s="3">
        <v>8.7870000000000061</v>
      </c>
      <c r="AK62" s="3">
        <v>8.914999999999992</v>
      </c>
      <c r="AL62" s="3">
        <v>8.9510000000000502</v>
      </c>
      <c r="AM62" s="3">
        <v>8.8829999999999814</v>
      </c>
      <c r="AN62" s="3">
        <v>8.8870000000000005</v>
      </c>
      <c r="AO62" s="3">
        <v>8.9909999999999854</v>
      </c>
      <c r="AP62" s="90">
        <f t="shared" si="2"/>
        <v>3.2467476851851854E-3</v>
      </c>
      <c r="AQ62" s="7">
        <f t="shared" si="3"/>
        <v>51.333421265582722</v>
      </c>
    </row>
    <row r="63" spans="1:43" x14ac:dyDescent="0.45">
      <c r="A63" s="4" t="s">
        <v>199</v>
      </c>
      <c r="B63" s="4">
        <v>2026</v>
      </c>
      <c r="C63" s="17">
        <v>46234</v>
      </c>
      <c r="D63" s="4" t="s">
        <v>559</v>
      </c>
      <c r="E63" t="s">
        <v>245</v>
      </c>
      <c r="F63" t="s">
        <v>164</v>
      </c>
      <c r="G63" t="s">
        <v>96</v>
      </c>
      <c r="H63" s="12">
        <f>(C63-VLOOKUP(F63,Riders!$A$2:$D$4499,4,FALSE))/365</f>
        <v>27.482191780821918</v>
      </c>
      <c r="I63">
        <v>9</v>
      </c>
      <c r="J63" s="3">
        <v>14.653</v>
      </c>
      <c r="K63" s="3">
        <v>8.5009999999999994</v>
      </c>
      <c r="L63" s="3">
        <v>8.0180000000000007</v>
      </c>
      <c r="M63" s="3">
        <v>8.0190000000000019</v>
      </c>
      <c r="N63" s="3">
        <v>8.1829999999999998</v>
      </c>
      <c r="O63" s="3">
        <v>8.3649999999999949</v>
      </c>
      <c r="P63" s="3">
        <v>8.4949999999999974</v>
      </c>
      <c r="Q63" s="3">
        <v>8.5760000000000076</v>
      </c>
      <c r="R63" s="3">
        <v>8.6310000000000002</v>
      </c>
      <c r="S63" s="3">
        <v>8.546999999999997</v>
      </c>
      <c r="T63" s="3">
        <v>8.4429999999999978</v>
      </c>
      <c r="U63" s="3">
        <v>8.3970000000000056</v>
      </c>
      <c r="V63" s="3">
        <v>8.3979999999999961</v>
      </c>
      <c r="W63" s="3">
        <v>8.4200000000000017</v>
      </c>
      <c r="X63" s="3">
        <v>8.4069999999999965</v>
      </c>
      <c r="Y63" s="3">
        <v>8.4449999999999932</v>
      </c>
      <c r="Z63" s="3">
        <v>8.4870000000000232</v>
      </c>
      <c r="AA63" s="3">
        <v>8.5199999999999818</v>
      </c>
      <c r="AB63" s="3">
        <v>8.5910000000000082</v>
      </c>
      <c r="AC63" s="3">
        <v>8.5900000000000034</v>
      </c>
      <c r="AD63" s="3">
        <v>8.5720000000000027</v>
      </c>
      <c r="AE63" s="3">
        <v>8.5819999999999936</v>
      </c>
      <c r="AF63" s="3">
        <v>8.5740000000000123</v>
      </c>
      <c r="AG63" s="3">
        <v>8.5419999999999732</v>
      </c>
      <c r="AH63" s="3">
        <v>8.5569999999999879</v>
      </c>
      <c r="AI63" s="3">
        <v>8.5650000000000261</v>
      </c>
      <c r="AJ63" s="3">
        <v>8.5749999999999602</v>
      </c>
      <c r="AK63" s="3">
        <v>8.6500000000000341</v>
      </c>
      <c r="AL63" s="3">
        <v>8.6920000000000073</v>
      </c>
      <c r="AM63" s="3">
        <v>8.7579999999999814</v>
      </c>
      <c r="AN63" s="3">
        <v>8.8480000000000132</v>
      </c>
      <c r="AO63" s="3">
        <v>8.8840000000000146</v>
      </c>
      <c r="AP63" s="90">
        <f t="shared" si="2"/>
        <v>3.2232060185185185E-3</v>
      </c>
      <c r="AQ63" s="7">
        <f t="shared" si="3"/>
        <v>51.708350539526364</v>
      </c>
    </row>
    <row r="64" spans="1:43" x14ac:dyDescent="0.45">
      <c r="A64" s="4" t="s">
        <v>199</v>
      </c>
      <c r="B64" s="4">
        <v>2026</v>
      </c>
      <c r="C64" s="17">
        <v>46234</v>
      </c>
      <c r="D64" s="4" t="s">
        <v>559</v>
      </c>
      <c r="E64" t="s">
        <v>245</v>
      </c>
      <c r="F64" t="s">
        <v>2164</v>
      </c>
      <c r="G64" t="s">
        <v>560</v>
      </c>
      <c r="H64" s="12">
        <f>(C64-VLOOKUP(F64,Riders!$A$2:$D$4499,4,FALSE))/365</f>
        <v>22.19178082191781</v>
      </c>
      <c r="I64">
        <v>8</v>
      </c>
      <c r="J64" s="3">
        <v>14.929</v>
      </c>
      <c r="K64" s="3">
        <v>8.9799999999999986</v>
      </c>
      <c r="L64" s="3">
        <v>8.5240000000000009</v>
      </c>
      <c r="M64" s="3">
        <v>8.3410000000000011</v>
      </c>
      <c r="N64" s="3">
        <v>8.3659999999999997</v>
      </c>
      <c r="O64" s="3">
        <v>8.3800000000000026</v>
      </c>
      <c r="P64" s="3">
        <v>8.411999999999999</v>
      </c>
      <c r="Q64" s="3">
        <v>8.4429999999999978</v>
      </c>
      <c r="R64" s="3">
        <v>8.4120000000000061</v>
      </c>
      <c r="S64" s="3">
        <v>8.4269999999999783</v>
      </c>
      <c r="T64" s="3">
        <v>8.3840000000000146</v>
      </c>
      <c r="U64" s="3">
        <v>8.3860000000000099</v>
      </c>
      <c r="V64" s="3">
        <v>8.3959999999999866</v>
      </c>
      <c r="W64" s="3">
        <v>8.3859999999999957</v>
      </c>
      <c r="X64" s="3">
        <v>8.4660000000000082</v>
      </c>
      <c r="Y64" s="3">
        <v>8.3700000000000045</v>
      </c>
      <c r="Z64" s="3">
        <v>8.3729999999999905</v>
      </c>
      <c r="AA64" s="3">
        <v>8.3830000000000098</v>
      </c>
      <c r="AB64" s="3">
        <v>8.4329999999999927</v>
      </c>
      <c r="AC64" s="3">
        <v>8.4190000000000111</v>
      </c>
      <c r="AD64" s="3">
        <v>8.3990000000000009</v>
      </c>
      <c r="AE64" s="3">
        <v>8.3990000000000009</v>
      </c>
      <c r="AF64" s="3">
        <v>8.3589999999999804</v>
      </c>
      <c r="AG64" s="3">
        <v>8.3779999999999859</v>
      </c>
      <c r="AH64" s="3">
        <v>8.3760000000000332</v>
      </c>
      <c r="AI64" s="3">
        <v>8.3709999999999809</v>
      </c>
      <c r="AJ64" s="3">
        <v>8.7099999999999795</v>
      </c>
      <c r="AK64" s="3">
        <v>8.7900000000000205</v>
      </c>
      <c r="AL64" s="3">
        <v>8.7880000000000109</v>
      </c>
      <c r="AM64" s="3">
        <v>8.6980000000000075</v>
      </c>
      <c r="AN64" s="3">
        <v>8.7529999999999859</v>
      </c>
      <c r="AO64" s="3">
        <v>8.7060000000000173</v>
      </c>
      <c r="AP64" s="90">
        <f t="shared" si="2"/>
        <v>3.216863425925926E-3</v>
      </c>
      <c r="AQ64" s="7">
        <f t="shared" si="3"/>
        <v>51.810302334701746</v>
      </c>
    </row>
    <row r="65" spans="1:43" x14ac:dyDescent="0.45">
      <c r="A65" s="4" t="s">
        <v>199</v>
      </c>
      <c r="B65" s="4">
        <v>2026</v>
      </c>
      <c r="C65" s="17">
        <v>46234</v>
      </c>
      <c r="D65" s="4" t="s">
        <v>559</v>
      </c>
      <c r="E65" t="s">
        <v>245</v>
      </c>
      <c r="F65" t="s">
        <v>124</v>
      </c>
      <c r="G65" t="s">
        <v>37</v>
      </c>
      <c r="H65" s="12">
        <f>(C65-VLOOKUP(F65,Riders!$A$2:$D$4499,4,FALSE))/365</f>
        <v>27.452054794520549</v>
      </c>
      <c r="I65">
        <v>7</v>
      </c>
      <c r="J65" s="3">
        <v>14.58</v>
      </c>
      <c r="K65" s="3">
        <v>8.8720000000000017</v>
      </c>
      <c r="L65" s="3">
        <v>8.2659999999999982</v>
      </c>
      <c r="M65" s="3">
        <v>8.1020000000000003</v>
      </c>
      <c r="N65" s="3">
        <v>8.0810000000000031</v>
      </c>
      <c r="O65" s="3">
        <v>8.0799999999999983</v>
      </c>
      <c r="P65" s="3">
        <v>8.225999999999992</v>
      </c>
      <c r="Q65" s="3">
        <v>8.1440000000000055</v>
      </c>
      <c r="R65" s="3">
        <v>8.2349999999999994</v>
      </c>
      <c r="S65" s="3">
        <v>8.3389999999999986</v>
      </c>
      <c r="T65" s="3">
        <v>8.3070000000000022</v>
      </c>
      <c r="U65" s="3">
        <v>8.3239999999999981</v>
      </c>
      <c r="V65" s="3">
        <v>8.3260000000000076</v>
      </c>
      <c r="W65" s="3">
        <v>8.3429999999999751</v>
      </c>
      <c r="X65" s="3">
        <v>8.3470000000000226</v>
      </c>
      <c r="Y65" s="3">
        <v>8.3389999999999986</v>
      </c>
      <c r="Z65" s="3">
        <v>8.4350000000000023</v>
      </c>
      <c r="AA65" s="3">
        <v>8.3589999999999804</v>
      </c>
      <c r="AB65" s="3">
        <v>8.3790000000000191</v>
      </c>
      <c r="AC65" s="3">
        <v>8.4029999999999632</v>
      </c>
      <c r="AD65" s="3">
        <v>8.4020000000000437</v>
      </c>
      <c r="AE65" s="3">
        <v>8.4419999999999789</v>
      </c>
      <c r="AF65" s="3">
        <v>8.4539999999999793</v>
      </c>
      <c r="AG65" s="3">
        <v>8.4989999999999952</v>
      </c>
      <c r="AH65" s="3">
        <v>8.5070000000000334</v>
      </c>
      <c r="AI65" s="3">
        <v>8.625</v>
      </c>
      <c r="AJ65" s="3">
        <v>8.5960000000000036</v>
      </c>
      <c r="AK65" s="3">
        <v>8.6239999999999668</v>
      </c>
      <c r="AL65" s="3">
        <v>8.6840000000000259</v>
      </c>
      <c r="AM65" s="3">
        <v>8.7350000000000136</v>
      </c>
      <c r="AN65" s="3">
        <v>8.7880000000000109</v>
      </c>
      <c r="AO65" s="3">
        <v>8.8449999999999704</v>
      </c>
      <c r="AP65" s="90">
        <f t="shared" si="2"/>
        <v>3.1908333333333333E-3</v>
      </c>
      <c r="AQ65" s="7">
        <f t="shared" si="3"/>
        <v>52.232958997127191</v>
      </c>
    </row>
    <row r="66" spans="1:43" x14ac:dyDescent="0.45">
      <c r="A66" s="4" t="s">
        <v>199</v>
      </c>
      <c r="B66" s="4">
        <v>2026</v>
      </c>
      <c r="C66" s="17">
        <v>46234</v>
      </c>
      <c r="D66" s="4" t="s">
        <v>559</v>
      </c>
      <c r="E66" t="s">
        <v>245</v>
      </c>
      <c r="F66" t="s">
        <v>2193</v>
      </c>
      <c r="G66" t="s">
        <v>396</v>
      </c>
      <c r="H66" s="12" t="e">
        <f>(C66-VLOOKUP(F66,Riders!$A$2:$D$4499,4,FALSE))/365</f>
        <v>#N/A</v>
      </c>
      <c r="I66">
        <v>6</v>
      </c>
      <c r="J66" s="3">
        <v>14.843999999999999</v>
      </c>
      <c r="K66" s="3">
        <v>9.0299999999999994</v>
      </c>
      <c r="L66" s="3">
        <v>8.4550000000000018</v>
      </c>
      <c r="M66" s="3">
        <v>8.3840000000000003</v>
      </c>
      <c r="N66" s="3">
        <v>8.3560000000000016</v>
      </c>
      <c r="O66" s="3">
        <v>8.3819999999999979</v>
      </c>
      <c r="P66" s="3">
        <v>8.3740000000000023</v>
      </c>
      <c r="Q66" s="3">
        <v>8.3999999999999915</v>
      </c>
      <c r="R66" s="3">
        <v>8.3760000000000048</v>
      </c>
      <c r="S66" s="3">
        <v>8.3310000000000031</v>
      </c>
      <c r="T66" s="3">
        <v>8.2860000000000014</v>
      </c>
      <c r="U66" s="3">
        <v>8.2830000000000013</v>
      </c>
      <c r="V66" s="3">
        <v>8.23599999999999</v>
      </c>
      <c r="W66" s="3">
        <v>8.2850000000000108</v>
      </c>
      <c r="X66" s="3">
        <v>8.3049999999999926</v>
      </c>
      <c r="Y66" s="3">
        <v>8.3060000000000116</v>
      </c>
      <c r="Z66" s="3">
        <v>8.2909999999999968</v>
      </c>
      <c r="AA66" s="3">
        <v>8.2700000000000102</v>
      </c>
      <c r="AB66" s="3">
        <v>8.2549999999999955</v>
      </c>
      <c r="AC66" s="3">
        <v>8.2620000000000005</v>
      </c>
      <c r="AD66" s="3">
        <v>8.2590000000000146</v>
      </c>
      <c r="AE66" s="3">
        <v>8.2719999999999629</v>
      </c>
      <c r="AF66" s="3">
        <v>8.252000000000038</v>
      </c>
      <c r="AG66" s="3">
        <v>8.2769999999999868</v>
      </c>
      <c r="AH66" s="3">
        <v>8.2889999999999873</v>
      </c>
      <c r="AI66" s="3">
        <v>8.2870000000000346</v>
      </c>
      <c r="AJ66" s="3">
        <v>8.2979999999999734</v>
      </c>
      <c r="AK66" s="3">
        <v>8.3379999999999939</v>
      </c>
      <c r="AL66" s="3">
        <v>8.3290000000000077</v>
      </c>
      <c r="AM66" s="3">
        <v>8.3720000000000141</v>
      </c>
      <c r="AN66" s="3">
        <v>8.3819999999999482</v>
      </c>
      <c r="AO66" s="3">
        <v>8.438000000000045</v>
      </c>
      <c r="AP66" s="90">
        <f t="shared" ref="AP66:AP97" si="4">IF(COUNT(J66:AO66)=32,SUM(J66:AO66)/86400,"")</f>
        <v>3.1655555555555556E-3</v>
      </c>
      <c r="AQ66" s="7">
        <f t="shared" ref="AQ66:AQ75" si="5">IF(COUNT(J66:AO66)=32,3.6*4000/(SUM(J66:AO66)),"")</f>
        <v>52.650052650052643</v>
      </c>
    </row>
    <row r="67" spans="1:43" x14ac:dyDescent="0.45">
      <c r="A67" s="4" t="s">
        <v>199</v>
      </c>
      <c r="B67" s="4">
        <v>2026</v>
      </c>
      <c r="C67" s="17">
        <v>46234</v>
      </c>
      <c r="D67" s="4" t="s">
        <v>559</v>
      </c>
      <c r="E67" t="s">
        <v>245</v>
      </c>
      <c r="F67" t="s">
        <v>2147</v>
      </c>
      <c r="G67" t="s">
        <v>91</v>
      </c>
      <c r="H67" s="12">
        <f>(C67-VLOOKUP(F67,Riders!$A$2:$D$4499,4,FALSE))/365</f>
        <v>22.726027397260275</v>
      </c>
      <c r="I67">
        <v>5</v>
      </c>
      <c r="J67" s="3">
        <v>14.243</v>
      </c>
      <c r="K67" s="3">
        <v>8.8280000000000012</v>
      </c>
      <c r="L67" s="3">
        <v>8.3659999999999997</v>
      </c>
      <c r="M67" s="3">
        <v>8.2489999999999988</v>
      </c>
      <c r="N67" s="3">
        <v>8.2680000000000007</v>
      </c>
      <c r="O67" s="3">
        <v>8.2849999999999966</v>
      </c>
      <c r="P67" s="3">
        <v>8.2460000000000022</v>
      </c>
      <c r="Q67" s="3">
        <v>8.2130000000000081</v>
      </c>
      <c r="R67" s="3">
        <v>8.2399999999999949</v>
      </c>
      <c r="S67" s="3">
        <v>8.2469999999999999</v>
      </c>
      <c r="T67" s="3">
        <v>8.2920000000000016</v>
      </c>
      <c r="U67" s="3">
        <v>8.3100000000000023</v>
      </c>
      <c r="V67" s="3">
        <v>8.2849999999999966</v>
      </c>
      <c r="W67" s="3">
        <v>8.2929999999999779</v>
      </c>
      <c r="X67" s="3">
        <v>8.2950000000000159</v>
      </c>
      <c r="Y67" s="3">
        <v>8.3060000000000116</v>
      </c>
      <c r="Z67" s="3">
        <v>8.3299999999999841</v>
      </c>
      <c r="AA67" s="3">
        <v>8.3269999999999982</v>
      </c>
      <c r="AB67" s="3">
        <v>8.3389999999999986</v>
      </c>
      <c r="AC67" s="3">
        <v>8.3660000000000423</v>
      </c>
      <c r="AD67" s="3">
        <v>8.3349999999999511</v>
      </c>
      <c r="AE67" s="3">
        <v>8.2960000000000207</v>
      </c>
      <c r="AF67" s="3">
        <v>8.2469999999999573</v>
      </c>
      <c r="AG67" s="3">
        <v>8.4500000000000739</v>
      </c>
      <c r="AH67" s="3">
        <v>8.3529999999999802</v>
      </c>
      <c r="AI67" s="3">
        <v>8.4179999999999779</v>
      </c>
      <c r="AJ67" s="3">
        <v>8.4450000000000216</v>
      </c>
      <c r="AK67" s="3">
        <v>8.4959999999999809</v>
      </c>
      <c r="AL67" s="3">
        <v>8.4579999999999984</v>
      </c>
      <c r="AM67" s="3">
        <v>8.4059999999999775</v>
      </c>
      <c r="AN67" s="3">
        <v>8.3400000000000318</v>
      </c>
      <c r="AO67" s="3">
        <v>8.2389999999999759</v>
      </c>
      <c r="AP67" s="90">
        <f t="shared" si="4"/>
        <v>3.1575347222222222E-3</v>
      </c>
      <c r="AQ67" s="7">
        <f t="shared" si="5"/>
        <v>52.783795374819931</v>
      </c>
    </row>
    <row r="68" spans="1:43" x14ac:dyDescent="0.45">
      <c r="A68" s="4" t="s">
        <v>199</v>
      </c>
      <c r="B68" s="4">
        <v>2026</v>
      </c>
      <c r="C68" s="17">
        <v>46234</v>
      </c>
      <c r="D68" s="4" t="s">
        <v>559</v>
      </c>
      <c r="E68" t="s">
        <v>245</v>
      </c>
      <c r="F68" t="s">
        <v>35</v>
      </c>
      <c r="G68" t="s">
        <v>37</v>
      </c>
      <c r="H68" s="12">
        <f>(C68-VLOOKUP(F68,Riders!$A$2:$D$4499,4,FALSE))/365</f>
        <v>28.756164383561643</v>
      </c>
      <c r="I68">
        <v>4</v>
      </c>
      <c r="J68" s="3">
        <v>14.707000000000001</v>
      </c>
      <c r="K68" s="3">
        <v>8.7929999999999993</v>
      </c>
      <c r="L68" s="3">
        <v>8.1439999999999984</v>
      </c>
      <c r="M68" s="3">
        <v>7.9880000000000004</v>
      </c>
      <c r="N68" s="3">
        <v>7.9669999999999987</v>
      </c>
      <c r="O68" s="3">
        <v>8.0110000000000028</v>
      </c>
      <c r="P68" s="3">
        <v>8.0679999999999978</v>
      </c>
      <c r="Q68" s="3">
        <v>8.1440000000000055</v>
      </c>
      <c r="R68" s="3">
        <v>8.1560000000000059</v>
      </c>
      <c r="S68" s="3">
        <v>8.144999999999996</v>
      </c>
      <c r="T68" s="3">
        <v>8.1589999999999918</v>
      </c>
      <c r="U68" s="3">
        <v>8.1929999999999978</v>
      </c>
      <c r="V68" s="3">
        <v>8.1740000000000066</v>
      </c>
      <c r="W68" s="3">
        <v>8.244000000000014</v>
      </c>
      <c r="X68" s="3">
        <v>8.2539999999999765</v>
      </c>
      <c r="Y68" s="3">
        <v>8.2890000000000157</v>
      </c>
      <c r="Z68" s="3">
        <v>8.2779999999999916</v>
      </c>
      <c r="AA68" s="3">
        <v>8.3149999999999977</v>
      </c>
      <c r="AB68" s="3">
        <v>8.3020000000000209</v>
      </c>
      <c r="AC68" s="3">
        <v>8.2889999999999873</v>
      </c>
      <c r="AD68" s="3">
        <v>8.3229999999999507</v>
      </c>
      <c r="AE68" s="3">
        <v>8.3530000000000371</v>
      </c>
      <c r="AF68" s="3">
        <v>8.3720000000000141</v>
      </c>
      <c r="AG68" s="3">
        <v>8.4020000000000152</v>
      </c>
      <c r="AH68" s="3">
        <v>8.4099999999999682</v>
      </c>
      <c r="AI68" s="3">
        <v>8.4640000000000271</v>
      </c>
      <c r="AJ68" s="3">
        <v>8.5159999999999911</v>
      </c>
      <c r="AK68" s="3">
        <v>8.5480000000000018</v>
      </c>
      <c r="AL68" s="3">
        <v>8.5809999999999889</v>
      </c>
      <c r="AM68" s="3">
        <v>8.5829999999999984</v>
      </c>
      <c r="AN68" s="3">
        <v>8.6400000000000148</v>
      </c>
      <c r="AO68" s="3">
        <v>8.73599999999999</v>
      </c>
      <c r="AP68" s="90">
        <f t="shared" si="4"/>
        <v>3.1544907407407407E-3</v>
      </c>
      <c r="AQ68" s="7">
        <f t="shared" si="5"/>
        <v>52.834730029205865</v>
      </c>
    </row>
    <row r="69" spans="1:43" x14ac:dyDescent="0.45">
      <c r="A69" s="4" t="s">
        <v>199</v>
      </c>
      <c r="B69" s="4">
        <v>2026</v>
      </c>
      <c r="C69" s="17">
        <v>46234</v>
      </c>
      <c r="D69" s="4" t="s">
        <v>559</v>
      </c>
      <c r="E69" t="s">
        <v>245</v>
      </c>
      <c r="F69" t="s">
        <v>77</v>
      </c>
      <c r="G69" t="s">
        <v>562</v>
      </c>
      <c r="H69" s="12">
        <f>(C69-VLOOKUP(F69,Riders!$A$2:$D$4499,4,FALSE))/365</f>
        <v>19.282191780821918</v>
      </c>
      <c r="I69">
        <v>3</v>
      </c>
      <c r="J69" s="3">
        <v>14.375999999999999</v>
      </c>
      <c r="K69" s="3">
        <v>8.5120000000000022</v>
      </c>
      <c r="L69" s="3">
        <v>8.032</v>
      </c>
      <c r="M69" s="3">
        <v>7.9549999999999983</v>
      </c>
      <c r="N69" s="3">
        <v>7.9519999999999982</v>
      </c>
      <c r="O69" s="3">
        <v>7.9450000000000003</v>
      </c>
      <c r="P69" s="3">
        <v>8.0450000000000017</v>
      </c>
      <c r="Q69" s="3">
        <v>8.0910000000000011</v>
      </c>
      <c r="R69" s="3">
        <v>8.1550000000000011</v>
      </c>
      <c r="S69" s="3">
        <v>8.1670000000000016</v>
      </c>
      <c r="T69" s="3">
        <v>8.2190000000000083</v>
      </c>
      <c r="U69" s="3">
        <v>8.2069999999999936</v>
      </c>
      <c r="V69" s="3">
        <v>8.1970000000000027</v>
      </c>
      <c r="W69" s="3">
        <v>8.2269999999999897</v>
      </c>
      <c r="X69" s="3">
        <v>8.2289999999999992</v>
      </c>
      <c r="Y69" s="3">
        <v>8.2940000000000111</v>
      </c>
      <c r="Z69" s="3">
        <v>8.2299999999999898</v>
      </c>
      <c r="AA69" s="3">
        <v>8.2560000000000002</v>
      </c>
      <c r="AB69" s="3">
        <v>8.2729999999999961</v>
      </c>
      <c r="AC69" s="3">
        <v>8.271000000000015</v>
      </c>
      <c r="AD69" s="3">
        <v>8.2729999999999961</v>
      </c>
      <c r="AE69" s="3">
        <v>8.3109999999999786</v>
      </c>
      <c r="AF69" s="3">
        <v>8.3840000000000146</v>
      </c>
      <c r="AG69" s="3">
        <v>8.4010000000000105</v>
      </c>
      <c r="AH69" s="3">
        <v>8.4529999999999745</v>
      </c>
      <c r="AI69" s="3">
        <v>8.4910000000000139</v>
      </c>
      <c r="AJ69" s="3">
        <v>8.5120000000000005</v>
      </c>
      <c r="AK69" s="3">
        <v>8.561000000000007</v>
      </c>
      <c r="AL69" s="3">
        <v>8.5629999999999882</v>
      </c>
      <c r="AM69" s="3">
        <v>8.6119999999999948</v>
      </c>
      <c r="AN69" s="3">
        <v>8.6529999999999916</v>
      </c>
      <c r="AO69" s="3">
        <v>8.7040000000000077</v>
      </c>
      <c r="AP69" s="90">
        <f t="shared" si="4"/>
        <v>3.1429513888888887E-3</v>
      </c>
      <c r="AQ69" s="7">
        <f t="shared" si="5"/>
        <v>53.02871283847233</v>
      </c>
    </row>
    <row r="70" spans="1:43" x14ac:dyDescent="0.45">
      <c r="A70" s="4" t="s">
        <v>199</v>
      </c>
      <c r="B70" s="4">
        <v>2026</v>
      </c>
      <c r="C70" s="17">
        <v>46234</v>
      </c>
      <c r="D70" s="4" t="s">
        <v>559</v>
      </c>
      <c r="E70" t="s">
        <v>245</v>
      </c>
      <c r="F70" t="s">
        <v>332</v>
      </c>
      <c r="G70" t="s">
        <v>396</v>
      </c>
      <c r="H70" s="12">
        <f>(C70-VLOOKUP(F70,Riders!$A$2:$D$4499,4,FALSE))/365</f>
        <v>31.153424657534245</v>
      </c>
      <c r="I70">
        <v>2</v>
      </c>
      <c r="J70" s="3">
        <v>13.939</v>
      </c>
      <c r="K70" s="3">
        <v>8.3410000000000011</v>
      </c>
      <c r="L70" s="3">
        <v>8.0569999999999986</v>
      </c>
      <c r="M70" s="3">
        <v>7.9310000000000009</v>
      </c>
      <c r="N70" s="3">
        <v>8.0080000000000027</v>
      </c>
      <c r="O70" s="3">
        <v>8.1269999999999953</v>
      </c>
      <c r="P70" s="3">
        <v>8.1950000000000003</v>
      </c>
      <c r="Q70" s="3">
        <v>8.2600000000000051</v>
      </c>
      <c r="R70" s="3">
        <v>8.2710000000000008</v>
      </c>
      <c r="S70" s="3">
        <v>8.1859999999999928</v>
      </c>
      <c r="T70" s="3">
        <v>8.1769999999999925</v>
      </c>
      <c r="U70" s="3">
        <v>8.1030000000000086</v>
      </c>
      <c r="V70" s="3">
        <v>8.1260000000000048</v>
      </c>
      <c r="W70" s="3">
        <v>8.0749999999999886</v>
      </c>
      <c r="X70" s="3">
        <v>8.0830000000000126</v>
      </c>
      <c r="Y70" s="3">
        <v>8.1199999999999903</v>
      </c>
      <c r="Z70" s="3">
        <v>8.1090000000000089</v>
      </c>
      <c r="AA70" s="3">
        <v>8.0509999999999877</v>
      </c>
      <c r="AB70" s="3">
        <v>8.0860000000000127</v>
      </c>
      <c r="AC70" s="3">
        <v>8.0689999999999884</v>
      </c>
      <c r="AD70" s="3">
        <v>8.1140000000000327</v>
      </c>
      <c r="AE70" s="3">
        <v>8.1029999999999802</v>
      </c>
      <c r="AF70" s="3">
        <v>8.0900000000000034</v>
      </c>
      <c r="AG70" s="3">
        <v>8.1329999999999814</v>
      </c>
      <c r="AH70" s="3">
        <v>8.0589999999999975</v>
      </c>
      <c r="AI70" s="3">
        <v>8.0130000000000052</v>
      </c>
      <c r="AJ70" s="3">
        <v>8.0690000000000168</v>
      </c>
      <c r="AK70" s="3">
        <v>8.106000000000023</v>
      </c>
      <c r="AL70" s="3">
        <v>8.1910000000000025</v>
      </c>
      <c r="AM70" s="3">
        <v>8.1709999999999638</v>
      </c>
      <c r="AN70" s="3">
        <v>8.2189999999999941</v>
      </c>
      <c r="AO70" s="3">
        <v>8.2350000000000136</v>
      </c>
      <c r="AP70" s="90">
        <f t="shared" si="4"/>
        <v>3.0765856481481482E-3</v>
      </c>
      <c r="AQ70" s="7">
        <f t="shared" si="5"/>
        <v>54.172607470553046</v>
      </c>
    </row>
    <row r="71" spans="1:43" x14ac:dyDescent="0.45">
      <c r="A71" s="4" t="s">
        <v>199</v>
      </c>
      <c r="B71" s="4">
        <v>2026</v>
      </c>
      <c r="C71" s="17">
        <v>46234</v>
      </c>
      <c r="D71" s="4" t="s">
        <v>559</v>
      </c>
      <c r="E71" t="s">
        <v>245</v>
      </c>
      <c r="F71" t="s">
        <v>2064</v>
      </c>
      <c r="G71" t="s">
        <v>560</v>
      </c>
      <c r="H71" s="12">
        <f>(C71-VLOOKUP(F71,Riders!$A$2:$D$4499,4,FALSE))/365</f>
        <v>29.358904109589041</v>
      </c>
      <c r="I71">
        <v>1</v>
      </c>
      <c r="J71" s="3">
        <v>14.428000000000001</v>
      </c>
      <c r="K71" s="3">
        <v>8.6069999999999993</v>
      </c>
      <c r="L71" s="3">
        <v>8.120000000000001</v>
      </c>
      <c r="M71" s="3">
        <v>8</v>
      </c>
      <c r="N71" s="3">
        <v>7.9609999999999994</v>
      </c>
      <c r="O71" s="3">
        <v>7.9380000000000024</v>
      </c>
      <c r="P71" s="3">
        <v>7.990000000000002</v>
      </c>
      <c r="Q71" s="3">
        <v>8.0569999999999951</v>
      </c>
      <c r="R71" s="3">
        <v>8.0559999999999974</v>
      </c>
      <c r="S71" s="3">
        <v>8.0550000000000068</v>
      </c>
      <c r="T71" s="3">
        <v>8.0330000000000013</v>
      </c>
      <c r="U71" s="3">
        <v>8.0429999999999779</v>
      </c>
      <c r="V71" s="3">
        <v>8.0020000000000095</v>
      </c>
      <c r="W71" s="3">
        <v>8.0360000000000014</v>
      </c>
      <c r="X71" s="3">
        <v>8.0430000000000064</v>
      </c>
      <c r="Y71" s="3">
        <v>8.0769999999999982</v>
      </c>
      <c r="Z71" s="3">
        <v>8.0999999999999943</v>
      </c>
      <c r="AA71" s="3">
        <v>8.1170000000000186</v>
      </c>
      <c r="AB71" s="3">
        <v>8.1759999999999877</v>
      </c>
      <c r="AC71" s="3">
        <v>8.4190000000000111</v>
      </c>
      <c r="AD71" s="3">
        <v>8.2249999999999943</v>
      </c>
      <c r="AE71" s="3">
        <v>8.0229999999999961</v>
      </c>
      <c r="AF71" s="3">
        <v>8.0029999999999859</v>
      </c>
      <c r="AG71" s="3">
        <v>8.0580000000000211</v>
      </c>
      <c r="AH71" s="3">
        <v>8.0589999999999975</v>
      </c>
      <c r="AI71" s="3">
        <v>8.1069999999999993</v>
      </c>
      <c r="AJ71" s="3">
        <v>8.1229999999999905</v>
      </c>
      <c r="AK71" s="3">
        <v>8.1200000000000045</v>
      </c>
      <c r="AL71" s="3">
        <v>8.1059999999999661</v>
      </c>
      <c r="AM71" s="3">
        <v>8.1800000000000068</v>
      </c>
      <c r="AN71" s="3">
        <v>8.1880000000000166</v>
      </c>
      <c r="AO71" s="3">
        <v>8.2690000000000055</v>
      </c>
      <c r="AP71" s="90">
        <f t="shared" si="4"/>
        <v>3.0754513888888889E-3</v>
      </c>
      <c r="AQ71" s="7">
        <f t="shared" si="5"/>
        <v>54.19258690571619</v>
      </c>
    </row>
    <row r="72" spans="1:43" x14ac:dyDescent="0.45">
      <c r="A72" s="4" t="s">
        <v>199</v>
      </c>
      <c r="B72" s="4">
        <v>2026</v>
      </c>
      <c r="C72" s="17">
        <v>46234</v>
      </c>
      <c r="D72" s="4" t="s">
        <v>559</v>
      </c>
      <c r="E72" t="s">
        <v>31</v>
      </c>
      <c r="F72" t="s">
        <v>332</v>
      </c>
      <c r="G72" t="s">
        <v>396</v>
      </c>
      <c r="H72" s="12">
        <f>(C72-VLOOKUP(F72,Riders!$A$2:$D$4499,4,FALSE))/365</f>
        <v>31.153424657534245</v>
      </c>
      <c r="I72">
        <v>1</v>
      </c>
      <c r="J72" s="3">
        <v>14.042</v>
      </c>
      <c r="K72" s="3">
        <v>8.4260000000000002</v>
      </c>
      <c r="L72" s="3">
        <v>8.0479999999999983</v>
      </c>
      <c r="M72" s="3">
        <v>8.0219999999999985</v>
      </c>
      <c r="N72" s="3">
        <v>8.0260000000000034</v>
      </c>
      <c r="O72" s="3">
        <v>7.9690000000000012</v>
      </c>
      <c r="P72" s="3">
        <v>8.019999999999996</v>
      </c>
      <c r="Q72" s="3">
        <v>7.9900000000000091</v>
      </c>
      <c r="R72" s="3">
        <v>8.1019999999999897</v>
      </c>
      <c r="S72" s="3">
        <v>8.1350000000000051</v>
      </c>
      <c r="T72" s="3">
        <v>8.1140000000000043</v>
      </c>
      <c r="U72" s="3">
        <v>8.137999999999991</v>
      </c>
      <c r="V72" s="3">
        <v>8.097999999999999</v>
      </c>
      <c r="W72" s="3">
        <v>8.1040000000000134</v>
      </c>
      <c r="X72" s="3">
        <v>8.0859999999999843</v>
      </c>
      <c r="Y72" s="3">
        <v>8.0829999999999984</v>
      </c>
      <c r="Z72" s="3">
        <v>8.1090000000000089</v>
      </c>
      <c r="AA72" s="3">
        <v>8.103999999999985</v>
      </c>
      <c r="AB72" s="3">
        <v>8.085000000000008</v>
      </c>
      <c r="AC72" s="3">
        <v>8.1009999999999991</v>
      </c>
      <c r="AD72" s="3">
        <v>8.0670000000000073</v>
      </c>
      <c r="AE72" s="3">
        <v>8.0420000000000016</v>
      </c>
      <c r="AF72" s="3">
        <v>8.0459999999999923</v>
      </c>
      <c r="AG72" s="3">
        <v>8.0139999999999816</v>
      </c>
      <c r="AH72" s="3">
        <v>7.9710000000000321</v>
      </c>
      <c r="AI72" s="3">
        <v>7.9720000000000084</v>
      </c>
      <c r="AJ72" s="3">
        <v>7.9619999999999891</v>
      </c>
      <c r="AK72" s="3">
        <v>7.9989999999999952</v>
      </c>
      <c r="AL72" s="3">
        <v>8.0129999999999768</v>
      </c>
      <c r="AM72" s="3">
        <v>8.0529999999999973</v>
      </c>
      <c r="AN72" s="3">
        <v>8.1270000000000095</v>
      </c>
      <c r="AO72" s="3">
        <v>8.2040000000000077</v>
      </c>
      <c r="AP72" s="90">
        <f t="shared" si="4"/>
        <v>3.0587037037037037E-3</v>
      </c>
      <c r="AQ72" s="7">
        <f t="shared" si="5"/>
        <v>54.489314040079918</v>
      </c>
    </row>
    <row r="73" spans="1:43" x14ac:dyDescent="0.45">
      <c r="A73" s="4" t="s">
        <v>199</v>
      </c>
      <c r="B73" s="4">
        <v>2026</v>
      </c>
      <c r="C73" s="17">
        <v>46234</v>
      </c>
      <c r="D73" s="4" t="s">
        <v>559</v>
      </c>
      <c r="E73" t="s">
        <v>31</v>
      </c>
      <c r="F73" t="s">
        <v>2064</v>
      </c>
      <c r="G73" t="s">
        <v>560</v>
      </c>
      <c r="H73" s="12">
        <f>(C73-VLOOKUP(F73,Riders!$A$2:$D$4499,4,FALSE))/365</f>
        <v>29.358904109589041</v>
      </c>
      <c r="I73">
        <v>2</v>
      </c>
      <c r="J73" s="3">
        <v>14.635999999999999</v>
      </c>
      <c r="K73" s="3">
        <v>8.6930000000000014</v>
      </c>
      <c r="L73" s="3">
        <v>8.1059999999999981</v>
      </c>
      <c r="M73" s="3">
        <v>8.0270000000000046</v>
      </c>
      <c r="N73" s="3">
        <v>8.0509999999999948</v>
      </c>
      <c r="O73" s="3">
        <v>8.1060000000000016</v>
      </c>
      <c r="P73" s="3">
        <v>8.1020000000000039</v>
      </c>
      <c r="Q73" s="3">
        <v>8.0919999999999987</v>
      </c>
      <c r="R73" s="3">
        <v>8.0919999999999987</v>
      </c>
      <c r="S73" s="3">
        <v>8.1709999999999781</v>
      </c>
      <c r="T73" s="3">
        <v>8.1680000000000206</v>
      </c>
      <c r="U73" s="3">
        <v>8.1500000000000057</v>
      </c>
      <c r="V73" s="3">
        <v>8.1129999999999995</v>
      </c>
      <c r="W73" s="3">
        <v>8.1189999999999998</v>
      </c>
      <c r="X73" s="3">
        <v>8.1009999999999991</v>
      </c>
      <c r="Y73" s="3">
        <v>8.1359999999999957</v>
      </c>
      <c r="Z73" s="3">
        <v>8.1560000000000059</v>
      </c>
      <c r="AA73" s="3">
        <v>8.2169999999999845</v>
      </c>
      <c r="AB73" s="3">
        <v>8.224000000000018</v>
      </c>
      <c r="AC73" s="3">
        <v>8.2889999999999873</v>
      </c>
      <c r="AD73" s="3">
        <v>8.2710000000000434</v>
      </c>
      <c r="AE73" s="3">
        <v>8.311999999999955</v>
      </c>
      <c r="AF73" s="3">
        <v>8.2920000000000016</v>
      </c>
      <c r="AG73" s="3">
        <v>8.3019999999999641</v>
      </c>
      <c r="AH73" s="3">
        <v>8.3360000000000412</v>
      </c>
      <c r="AI73" s="3">
        <v>8.3629999999999995</v>
      </c>
      <c r="AJ73" s="3">
        <v>8.3810000000000002</v>
      </c>
      <c r="AK73" s="3">
        <v>8.4350000000000023</v>
      </c>
      <c r="AL73" s="3">
        <v>8.4039999999999964</v>
      </c>
      <c r="AM73" s="3">
        <v>8.4710000000000036</v>
      </c>
      <c r="AN73" s="3">
        <v>8.4989999999999952</v>
      </c>
      <c r="AO73" s="3">
        <v>8.5980000000000132</v>
      </c>
      <c r="AP73" s="90">
        <f t="shared" si="4"/>
        <v>3.1297800925925929E-3</v>
      </c>
      <c r="AQ73" s="7">
        <f t="shared" si="5"/>
        <v>53.251877683395399</v>
      </c>
    </row>
    <row r="74" spans="1:43" x14ac:dyDescent="0.45">
      <c r="A74" s="4" t="s">
        <v>199</v>
      </c>
      <c r="B74" s="4">
        <v>2026</v>
      </c>
      <c r="C74" s="17">
        <v>46234</v>
      </c>
      <c r="D74" s="4" t="s">
        <v>559</v>
      </c>
      <c r="E74" t="s">
        <v>31</v>
      </c>
      <c r="F74" t="s">
        <v>77</v>
      </c>
      <c r="G74" t="s">
        <v>562</v>
      </c>
      <c r="H74" s="12">
        <f>(C74-VLOOKUP(F74,Riders!$A$2:$D$4499,4,FALSE))/365</f>
        <v>19.282191780821918</v>
      </c>
      <c r="I74">
        <v>3</v>
      </c>
      <c r="J74" s="3">
        <v>14.323</v>
      </c>
      <c r="K74" s="3">
        <v>8.625</v>
      </c>
      <c r="L74" s="3">
        <v>8.1789999999999985</v>
      </c>
      <c r="M74" s="3">
        <v>8.0869999999999997</v>
      </c>
      <c r="N74" s="3">
        <v>8.078000000000003</v>
      </c>
      <c r="O74" s="3">
        <v>8.1060000000000016</v>
      </c>
      <c r="P74" s="3">
        <v>8.1589999999999918</v>
      </c>
      <c r="Q74" s="3">
        <v>8.1610000000000085</v>
      </c>
      <c r="R74" s="3">
        <v>8.1760000000000019</v>
      </c>
      <c r="S74" s="3">
        <v>8.187999999999974</v>
      </c>
      <c r="T74" s="3">
        <v>8.2200000000000131</v>
      </c>
      <c r="U74" s="3">
        <v>8.2460000000000093</v>
      </c>
      <c r="V74" s="3">
        <v>8.2210000000000178</v>
      </c>
      <c r="W74" s="3">
        <v>8.2259999999999849</v>
      </c>
      <c r="X74" s="3">
        <v>8.2090000000000032</v>
      </c>
      <c r="Y74" s="3">
        <v>8.1879999999999882</v>
      </c>
      <c r="Z74" s="3">
        <v>8.2210000000000036</v>
      </c>
      <c r="AA74" s="3">
        <v>8.1970000000000027</v>
      </c>
      <c r="AB74" s="3">
        <v>8.2270000000000039</v>
      </c>
      <c r="AC74" s="3">
        <v>8.2139999999999986</v>
      </c>
      <c r="AD74" s="3">
        <v>8.2419999999999618</v>
      </c>
      <c r="AE74" s="3">
        <v>8.245000000000033</v>
      </c>
      <c r="AF74" s="3">
        <v>8.2760000000000105</v>
      </c>
      <c r="AG74" s="3">
        <v>8.2729999999999961</v>
      </c>
      <c r="AH74" s="3">
        <v>8.3119999999999834</v>
      </c>
      <c r="AI74" s="3">
        <v>8.3060000000000116</v>
      </c>
      <c r="AJ74" s="3">
        <v>8.2900000000000205</v>
      </c>
      <c r="AK74" s="3">
        <v>8.3719999999999857</v>
      </c>
      <c r="AL74" s="3">
        <v>8.4209999999999923</v>
      </c>
      <c r="AM74" s="3">
        <v>8.3950000000000102</v>
      </c>
      <c r="AN74" s="3">
        <v>8.436000000000007</v>
      </c>
      <c r="AO74" s="3">
        <v>8.4319999999999595</v>
      </c>
      <c r="AP74" s="90">
        <f t="shared" si="4"/>
        <v>3.1279050925925923E-3</v>
      </c>
      <c r="AQ74" s="7">
        <f t="shared" si="5"/>
        <v>53.283799134878322</v>
      </c>
    </row>
    <row r="75" spans="1:43" x14ac:dyDescent="0.45">
      <c r="A75" s="4" t="s">
        <v>199</v>
      </c>
      <c r="B75" s="4">
        <v>2026</v>
      </c>
      <c r="C75" s="17">
        <v>46234</v>
      </c>
      <c r="D75" s="4" t="s">
        <v>559</v>
      </c>
      <c r="E75" t="s">
        <v>31</v>
      </c>
      <c r="F75" t="s">
        <v>35</v>
      </c>
      <c r="G75" t="s">
        <v>37</v>
      </c>
      <c r="H75" s="12">
        <f>(C75-VLOOKUP(F75,Riders!$A$2:$D$4499,4,FALSE))/365</f>
        <v>28.756164383561643</v>
      </c>
      <c r="I75">
        <v>4</v>
      </c>
      <c r="J75" s="3">
        <v>14.750999999999999</v>
      </c>
      <c r="K75" s="3">
        <v>8.7850000000000019</v>
      </c>
      <c r="L75" s="3">
        <v>8.2039999999999971</v>
      </c>
      <c r="M75" s="3">
        <v>8.0700000000000038</v>
      </c>
      <c r="N75" s="3">
        <v>8.0210000000000008</v>
      </c>
      <c r="O75" s="3">
        <v>8.0799999999999983</v>
      </c>
      <c r="P75" s="3">
        <v>8.132000000000005</v>
      </c>
      <c r="Q75" s="3">
        <v>8.1819999999999879</v>
      </c>
      <c r="R75" s="3">
        <v>8.1899999999999977</v>
      </c>
      <c r="S75" s="3">
        <v>8.1830000000000069</v>
      </c>
      <c r="T75" s="3">
        <v>8.1420000000000101</v>
      </c>
      <c r="U75" s="3">
        <v>8.1550000000000011</v>
      </c>
      <c r="V75" s="3">
        <v>8.1619999999999919</v>
      </c>
      <c r="W75" s="3">
        <v>8.1619999999999919</v>
      </c>
      <c r="X75" s="3">
        <v>8.1700000000000159</v>
      </c>
      <c r="Y75" s="3">
        <v>8.1839999999999975</v>
      </c>
      <c r="Z75" s="3">
        <v>8.1919999999999789</v>
      </c>
      <c r="AA75" s="3">
        <v>8.231000000000023</v>
      </c>
      <c r="AB75" s="3">
        <v>8.2229999999999848</v>
      </c>
      <c r="AC75" s="3">
        <v>8.2520000000000095</v>
      </c>
      <c r="AD75" s="3">
        <v>8.2719999999999914</v>
      </c>
      <c r="AE75" s="3">
        <v>8.2820000000000107</v>
      </c>
      <c r="AF75" s="3">
        <v>8.3019999999999925</v>
      </c>
      <c r="AG75" s="3">
        <v>8.3629999999999995</v>
      </c>
      <c r="AH75" s="3">
        <v>8.4289999999999736</v>
      </c>
      <c r="AI75" s="3">
        <v>8.4300000000000352</v>
      </c>
      <c r="AJ75" s="3">
        <v>8.4449999999999932</v>
      </c>
      <c r="AK75" s="3">
        <v>8.4620000000000175</v>
      </c>
      <c r="AL75" s="3">
        <v>8.4839999999999804</v>
      </c>
      <c r="AM75" s="3">
        <v>8.5349999999999966</v>
      </c>
      <c r="AN75" s="3">
        <v>8.5130000000000052</v>
      </c>
      <c r="AO75" s="3">
        <v>8.5079999999999814</v>
      </c>
      <c r="AP75" s="90">
        <f t="shared" si="4"/>
        <v>3.1423148148148148E-3</v>
      </c>
      <c r="AQ75" s="7">
        <f t="shared" si="5"/>
        <v>53.039455461590599</v>
      </c>
    </row>
    <row r="76" spans="1:43" x14ac:dyDescent="0.45">
      <c r="A76" t="s">
        <v>331</v>
      </c>
      <c r="B76">
        <v>2026</v>
      </c>
      <c r="C76" s="9">
        <v>46309</v>
      </c>
      <c r="D76" t="s">
        <v>103</v>
      </c>
      <c r="E76" t="s">
        <v>245</v>
      </c>
      <c r="F76" t="s">
        <v>2198</v>
      </c>
      <c r="G76" t="s">
        <v>79</v>
      </c>
      <c r="H76" s="12">
        <f>(C76-VLOOKUP(F76,Riders!$A$2:$D$4499,4,FALSE))/365</f>
        <v>22.975342465753425</v>
      </c>
      <c r="I76">
        <v>1</v>
      </c>
      <c r="J76">
        <v>14.263</v>
      </c>
      <c r="K76">
        <v>8.4260000000000002</v>
      </c>
      <c r="L76">
        <v>7.8410000000000002</v>
      </c>
      <c r="M76">
        <v>7.76</v>
      </c>
      <c r="N76">
        <v>7.8129999999999997</v>
      </c>
      <c r="O76">
        <v>7.8440000000000003</v>
      </c>
      <c r="P76">
        <v>7.8710000000000004</v>
      </c>
      <c r="Q76">
        <v>7.9770000000000003</v>
      </c>
      <c r="R76">
        <v>8.0350000000000001</v>
      </c>
      <c r="S76">
        <v>8.0690000000000008</v>
      </c>
      <c r="T76">
        <v>8.0350000000000001</v>
      </c>
      <c r="U76">
        <v>7.9119999999999999</v>
      </c>
      <c r="V76">
        <v>7.8739999999999997</v>
      </c>
      <c r="W76">
        <v>7.8129999999999997</v>
      </c>
      <c r="X76">
        <v>7.8209999999999997</v>
      </c>
      <c r="Y76">
        <v>7.798</v>
      </c>
      <c r="Z76">
        <v>7.7729999999999997</v>
      </c>
      <c r="AA76">
        <v>7.9450000000000003</v>
      </c>
      <c r="AB76">
        <v>7.8979999999999997</v>
      </c>
      <c r="AC76">
        <v>8.0060000000000002</v>
      </c>
      <c r="AD76">
        <v>8.0739999999999998</v>
      </c>
      <c r="AE76">
        <v>8.0860000000000003</v>
      </c>
      <c r="AF76">
        <v>8.08</v>
      </c>
      <c r="AG76">
        <v>8.0329999999999995</v>
      </c>
      <c r="AH76">
        <v>8.0039999999999996</v>
      </c>
      <c r="AI76">
        <v>8.0210000000000008</v>
      </c>
      <c r="AJ76">
        <v>8.0739999999999998</v>
      </c>
      <c r="AK76">
        <v>8.0180000000000007</v>
      </c>
      <c r="AL76">
        <v>8.0109999999999992</v>
      </c>
      <c r="AM76">
        <v>7.9710000000000001</v>
      </c>
      <c r="AN76">
        <v>8.0289999999999999</v>
      </c>
      <c r="AO76">
        <v>7.9859999999999998</v>
      </c>
      <c r="AP76" s="90">
        <f t="shared" si="4"/>
        <v>3.0226967592592593E-3</v>
      </c>
      <c r="AQ76">
        <v>55.137999999999998</v>
      </c>
    </row>
    <row r="77" spans="1:43" x14ac:dyDescent="0.45">
      <c r="A77" t="s">
        <v>331</v>
      </c>
      <c r="B77">
        <v>2026</v>
      </c>
      <c r="C77" s="9">
        <v>46309</v>
      </c>
      <c r="D77" t="s">
        <v>103</v>
      </c>
      <c r="E77" t="s">
        <v>245</v>
      </c>
      <c r="F77" t="s">
        <v>2064</v>
      </c>
      <c r="G77" t="s">
        <v>79</v>
      </c>
      <c r="H77" s="12">
        <f>(C77-VLOOKUP(F77,Riders!$A$2:$D$4499,4,FALSE))/365</f>
        <v>29.564383561643837</v>
      </c>
      <c r="I77">
        <v>2</v>
      </c>
      <c r="J77">
        <v>14.712999999999999</v>
      </c>
      <c r="K77">
        <v>8.4849999999999994</v>
      </c>
      <c r="L77">
        <v>7.931</v>
      </c>
      <c r="M77">
        <v>7.8490000000000002</v>
      </c>
      <c r="N77">
        <v>7.9349999999999996</v>
      </c>
      <c r="O77">
        <v>8.0470000000000006</v>
      </c>
      <c r="P77">
        <v>8.0340000000000007</v>
      </c>
      <c r="Q77">
        <v>7.9809999999999999</v>
      </c>
      <c r="R77">
        <v>7.9470000000000001</v>
      </c>
      <c r="S77">
        <v>7.9219999999999997</v>
      </c>
      <c r="T77">
        <v>7.9340000000000002</v>
      </c>
      <c r="U77">
        <v>7.9480000000000004</v>
      </c>
      <c r="V77">
        <v>7.9550000000000001</v>
      </c>
      <c r="W77">
        <v>8</v>
      </c>
      <c r="X77">
        <v>8</v>
      </c>
      <c r="Y77">
        <v>8.0039999999999996</v>
      </c>
      <c r="Z77">
        <v>8.0030000000000001</v>
      </c>
      <c r="AA77">
        <v>8.0250000000000004</v>
      </c>
      <c r="AB77">
        <v>8.0289999999999999</v>
      </c>
      <c r="AC77">
        <v>8.0370000000000008</v>
      </c>
      <c r="AD77">
        <v>8.0449999999999999</v>
      </c>
      <c r="AE77">
        <v>8.0449999999999999</v>
      </c>
      <c r="AF77">
        <v>7.9969999999999999</v>
      </c>
      <c r="AG77">
        <v>8.0410000000000004</v>
      </c>
      <c r="AH77">
        <v>7.9820000000000002</v>
      </c>
      <c r="AI77">
        <v>8.0020000000000007</v>
      </c>
      <c r="AJ77">
        <v>8.0030000000000001</v>
      </c>
      <c r="AK77">
        <v>8.0090000000000003</v>
      </c>
      <c r="AL77">
        <v>8.0050000000000008</v>
      </c>
      <c r="AM77">
        <v>8.0429999999999993</v>
      </c>
      <c r="AN77">
        <v>8.0380000000000003</v>
      </c>
      <c r="AO77">
        <v>8.0039999999999996</v>
      </c>
      <c r="AP77" s="90">
        <f t="shared" si="4"/>
        <v>3.0439004629629635E-3</v>
      </c>
      <c r="AQ77">
        <v>54.753999999999998</v>
      </c>
    </row>
    <row r="78" spans="1:43" x14ac:dyDescent="0.45">
      <c r="A78" t="s">
        <v>331</v>
      </c>
      <c r="B78">
        <v>2026</v>
      </c>
      <c r="C78" s="9">
        <v>46309</v>
      </c>
      <c r="D78" t="s">
        <v>103</v>
      </c>
      <c r="E78" t="s">
        <v>245</v>
      </c>
      <c r="F78" t="s">
        <v>189</v>
      </c>
      <c r="G78" t="s">
        <v>61</v>
      </c>
      <c r="H78" s="12">
        <f>(C78-VLOOKUP(F78,Riders!$A$2:$D$4499,4,FALSE))/365</f>
        <v>29.693150684931506</v>
      </c>
      <c r="I78">
        <v>3</v>
      </c>
      <c r="J78">
        <v>14.384</v>
      </c>
      <c r="K78">
        <v>8.5519999999999996</v>
      </c>
      <c r="L78">
        <v>8.2949999999999999</v>
      </c>
      <c r="M78">
        <v>8.2759999999999998</v>
      </c>
      <c r="N78">
        <v>8.2690000000000001</v>
      </c>
      <c r="O78">
        <v>8.2690000000000001</v>
      </c>
      <c r="P78">
        <v>8.3059999999999992</v>
      </c>
      <c r="Q78">
        <v>8.2569999999999997</v>
      </c>
      <c r="R78">
        <v>8.2799999999999994</v>
      </c>
      <c r="S78">
        <v>8.2170000000000005</v>
      </c>
      <c r="T78">
        <v>8.2319999999999993</v>
      </c>
      <c r="U78">
        <v>8.2289999999999992</v>
      </c>
      <c r="V78">
        <v>8.234</v>
      </c>
      <c r="W78">
        <v>8.1630000000000003</v>
      </c>
      <c r="X78">
        <v>8.1389999999999993</v>
      </c>
      <c r="Y78">
        <v>8.0749999999999993</v>
      </c>
      <c r="Z78">
        <v>8.1289999999999996</v>
      </c>
      <c r="AA78">
        <v>8.1010000000000009</v>
      </c>
      <c r="AB78">
        <v>7.9950000000000001</v>
      </c>
      <c r="AC78">
        <v>8.11</v>
      </c>
      <c r="AD78">
        <v>8.1340000000000003</v>
      </c>
      <c r="AE78">
        <v>8.2210000000000001</v>
      </c>
      <c r="AF78">
        <v>8.2439999999999998</v>
      </c>
      <c r="AG78">
        <v>8.2759999999999998</v>
      </c>
      <c r="AH78">
        <v>8.3800000000000008</v>
      </c>
      <c r="AI78">
        <v>8.3520000000000003</v>
      </c>
      <c r="AJ78">
        <v>8.3640000000000008</v>
      </c>
      <c r="AK78">
        <v>8.3480000000000008</v>
      </c>
      <c r="AL78">
        <v>8.4009999999999998</v>
      </c>
      <c r="AM78">
        <v>8.4019999999999992</v>
      </c>
      <c r="AN78">
        <v>8.4570000000000007</v>
      </c>
      <c r="AO78">
        <v>8.5280000000000005</v>
      </c>
      <c r="AP78" s="90">
        <f t="shared" si="4"/>
        <v>3.132164351851853E-3</v>
      </c>
      <c r="AQ78">
        <v>53.210999999999999</v>
      </c>
    </row>
    <row r="79" spans="1:43" x14ac:dyDescent="0.45">
      <c r="A79" t="s">
        <v>331</v>
      </c>
      <c r="B79">
        <v>2026</v>
      </c>
      <c r="C79" s="9">
        <v>46309</v>
      </c>
      <c r="D79" t="s">
        <v>103</v>
      </c>
      <c r="E79" t="s">
        <v>245</v>
      </c>
      <c r="F79" t="s">
        <v>274</v>
      </c>
      <c r="G79" t="s">
        <v>88</v>
      </c>
      <c r="H79" s="12">
        <f>(C79-VLOOKUP(F79,Riders!$A$2:$D$4499,4,FALSE))/365</f>
        <v>30.268493150684932</v>
      </c>
      <c r="I79">
        <v>4</v>
      </c>
      <c r="J79">
        <v>13.89</v>
      </c>
      <c r="K79">
        <v>8.9369999999999994</v>
      </c>
      <c r="L79">
        <v>8.5250000000000004</v>
      </c>
      <c r="M79">
        <v>8.4710000000000001</v>
      </c>
      <c r="N79">
        <v>8.4009999999999998</v>
      </c>
      <c r="O79">
        <v>8.2059999999999995</v>
      </c>
      <c r="P79">
        <v>8.0969999999999995</v>
      </c>
      <c r="Q79">
        <v>8.0649999999999995</v>
      </c>
      <c r="R79">
        <v>8.0299999999999994</v>
      </c>
      <c r="S79">
        <v>8.0920000000000005</v>
      </c>
      <c r="T79">
        <v>8.0990000000000002</v>
      </c>
      <c r="U79">
        <v>8.1519999999999992</v>
      </c>
      <c r="V79">
        <v>8.1639999999999997</v>
      </c>
      <c r="W79">
        <v>8.2040000000000006</v>
      </c>
      <c r="X79">
        <v>8.2029999999999994</v>
      </c>
      <c r="Y79">
        <v>8.1780000000000008</v>
      </c>
      <c r="Z79">
        <v>8.17</v>
      </c>
      <c r="AA79">
        <v>8.1809999999999992</v>
      </c>
      <c r="AB79">
        <v>8.1300000000000008</v>
      </c>
      <c r="AC79">
        <v>8.1720000000000006</v>
      </c>
      <c r="AD79">
        <v>8.2059999999999995</v>
      </c>
      <c r="AE79">
        <v>8.26</v>
      </c>
      <c r="AF79">
        <v>8.2959999999999994</v>
      </c>
      <c r="AG79">
        <v>8.3309999999999995</v>
      </c>
      <c r="AH79">
        <v>8.3390000000000004</v>
      </c>
      <c r="AI79">
        <v>8.3810000000000002</v>
      </c>
      <c r="AJ79">
        <v>8.4130000000000003</v>
      </c>
      <c r="AK79">
        <v>8.4420000000000002</v>
      </c>
      <c r="AL79">
        <v>8.4410000000000007</v>
      </c>
      <c r="AM79">
        <v>8.4819999999999993</v>
      </c>
      <c r="AN79">
        <v>8.4830000000000005</v>
      </c>
      <c r="AO79">
        <v>8.5380000000000003</v>
      </c>
      <c r="AP79" s="90">
        <f t="shared" si="4"/>
        <v>3.1363310185185183E-3</v>
      </c>
      <c r="AQ79">
        <v>53.140999999999998</v>
      </c>
    </row>
    <row r="80" spans="1:43" x14ac:dyDescent="0.45">
      <c r="A80" t="s">
        <v>331</v>
      </c>
      <c r="B80">
        <v>2026</v>
      </c>
      <c r="C80" s="9">
        <v>46309</v>
      </c>
      <c r="D80" t="s">
        <v>103</v>
      </c>
      <c r="E80" t="s">
        <v>245</v>
      </c>
      <c r="F80" t="s">
        <v>2149</v>
      </c>
      <c r="G80" t="s">
        <v>91</v>
      </c>
      <c r="H80" s="12">
        <f>(C80-VLOOKUP(F80,Riders!$A$2:$D$4499,4,FALSE))/365</f>
        <v>21.260273972602739</v>
      </c>
      <c r="I80">
        <v>5</v>
      </c>
      <c r="J80">
        <v>15.567</v>
      </c>
      <c r="K80">
        <v>8.657</v>
      </c>
      <c r="L80">
        <v>8.016</v>
      </c>
      <c r="M80">
        <v>7.8239999999999998</v>
      </c>
      <c r="N80">
        <v>7.8159999999999998</v>
      </c>
      <c r="O80">
        <v>7.8479999999999999</v>
      </c>
      <c r="P80">
        <v>7.9260000000000002</v>
      </c>
      <c r="Q80">
        <v>8.0069999999999997</v>
      </c>
      <c r="R80">
        <v>8.032</v>
      </c>
      <c r="S80">
        <v>8.0459999999999994</v>
      </c>
      <c r="T80">
        <v>8.0109999999999992</v>
      </c>
      <c r="U80">
        <v>8.0519999999999996</v>
      </c>
      <c r="V80">
        <v>8.1010000000000009</v>
      </c>
      <c r="W80">
        <v>8.1140000000000008</v>
      </c>
      <c r="X80">
        <v>8.1170000000000009</v>
      </c>
      <c r="Y80">
        <v>8.1310000000000002</v>
      </c>
      <c r="Z80">
        <v>8.1430000000000007</v>
      </c>
      <c r="AA80">
        <v>8.1509999999999998</v>
      </c>
      <c r="AB80">
        <v>8.1950000000000003</v>
      </c>
      <c r="AC80">
        <v>8.24</v>
      </c>
      <c r="AD80">
        <v>8.4550000000000001</v>
      </c>
      <c r="AE80">
        <v>8.5679999999999996</v>
      </c>
      <c r="AF80">
        <v>8.3970000000000002</v>
      </c>
      <c r="AG80">
        <v>8.4060000000000006</v>
      </c>
      <c r="AH80">
        <v>8.5180000000000007</v>
      </c>
      <c r="AI80">
        <v>8.66</v>
      </c>
      <c r="AJ80">
        <v>8.8019999999999996</v>
      </c>
      <c r="AK80">
        <v>8.9239999999999995</v>
      </c>
      <c r="AL80">
        <v>9.157</v>
      </c>
      <c r="AM80">
        <v>9.1080000000000005</v>
      </c>
      <c r="AN80">
        <v>9.0350000000000001</v>
      </c>
      <c r="AO80">
        <v>9.0839999999999996</v>
      </c>
      <c r="AP80" s="90">
        <f t="shared" si="4"/>
        <v>3.172546296296297E-3</v>
      </c>
      <c r="AQ80">
        <v>52.533999999999999</v>
      </c>
    </row>
    <row r="81" spans="1:43" x14ac:dyDescent="0.45">
      <c r="A81" t="s">
        <v>331</v>
      </c>
      <c r="B81">
        <v>2026</v>
      </c>
      <c r="C81" s="9">
        <v>46309</v>
      </c>
      <c r="D81" t="s">
        <v>103</v>
      </c>
      <c r="E81" t="s">
        <v>245</v>
      </c>
      <c r="F81" t="s">
        <v>195</v>
      </c>
      <c r="G81" t="s">
        <v>40</v>
      </c>
      <c r="H81" s="12">
        <f>(C81-VLOOKUP(F81,Riders!$A$2:$D$4499,4,FALSE))/365</f>
        <v>24.030136986301368</v>
      </c>
      <c r="I81">
        <v>6</v>
      </c>
      <c r="J81">
        <v>14.817</v>
      </c>
      <c r="K81">
        <v>9.2439999999999998</v>
      </c>
      <c r="L81">
        <v>8.68</v>
      </c>
      <c r="M81">
        <v>8.5299999999999994</v>
      </c>
      <c r="N81">
        <v>8.42</v>
      </c>
      <c r="O81">
        <v>8.3889999999999993</v>
      </c>
      <c r="P81">
        <v>8.4260000000000002</v>
      </c>
      <c r="Q81">
        <v>8.4949999999999992</v>
      </c>
      <c r="R81">
        <v>8.4580000000000002</v>
      </c>
      <c r="S81">
        <v>8.4529999999999994</v>
      </c>
      <c r="T81">
        <v>8.4309999999999992</v>
      </c>
      <c r="U81">
        <v>8.4540000000000006</v>
      </c>
      <c r="V81">
        <v>8.4429999999999996</v>
      </c>
      <c r="W81">
        <v>8.4139999999999997</v>
      </c>
      <c r="X81">
        <v>8.452</v>
      </c>
      <c r="Y81">
        <v>8.4</v>
      </c>
      <c r="Z81">
        <v>8.3759999999999994</v>
      </c>
      <c r="AA81">
        <v>8.3369999999999997</v>
      </c>
      <c r="AB81">
        <v>8.3550000000000004</v>
      </c>
      <c r="AC81">
        <v>8.3119999999999994</v>
      </c>
      <c r="AD81">
        <v>8.3290000000000006</v>
      </c>
      <c r="AE81">
        <v>8.3390000000000004</v>
      </c>
      <c r="AF81">
        <v>8.2919999999999998</v>
      </c>
      <c r="AG81">
        <v>8.2889999999999997</v>
      </c>
      <c r="AH81">
        <v>8.2639999999999993</v>
      </c>
      <c r="AI81">
        <v>8.2240000000000002</v>
      </c>
      <c r="AJ81">
        <v>8.2119999999999997</v>
      </c>
      <c r="AK81">
        <v>8.2379999999999995</v>
      </c>
      <c r="AL81">
        <v>8.2420000000000009</v>
      </c>
      <c r="AM81">
        <v>8.1959999999999997</v>
      </c>
      <c r="AN81">
        <v>8.15</v>
      </c>
      <c r="AO81">
        <v>8.0229999999999997</v>
      </c>
      <c r="AP81" s="90">
        <f t="shared" si="4"/>
        <v>3.1792129629629627E-3</v>
      </c>
      <c r="AQ81">
        <v>52.423999999999999</v>
      </c>
    </row>
    <row r="82" spans="1:43" x14ac:dyDescent="0.45">
      <c r="A82" t="s">
        <v>331</v>
      </c>
      <c r="B82">
        <v>2026</v>
      </c>
      <c r="C82" s="9">
        <v>46309</v>
      </c>
      <c r="D82" t="s">
        <v>103</v>
      </c>
      <c r="E82" t="s">
        <v>245</v>
      </c>
      <c r="F82" t="s">
        <v>2138</v>
      </c>
      <c r="G82" t="s">
        <v>43</v>
      </c>
      <c r="H82" s="12">
        <f>(C82-VLOOKUP(F82,Riders!$A$2:$D$4499,4,FALSE))/365</f>
        <v>23.257534246575343</v>
      </c>
      <c r="I82">
        <v>7</v>
      </c>
      <c r="J82">
        <v>14.566000000000001</v>
      </c>
      <c r="K82">
        <v>8.8260000000000005</v>
      </c>
      <c r="L82">
        <v>8.4120000000000008</v>
      </c>
      <c r="M82">
        <v>8.4359999999999999</v>
      </c>
      <c r="N82">
        <v>8.4290000000000003</v>
      </c>
      <c r="O82">
        <v>8.44</v>
      </c>
      <c r="P82">
        <v>8.3970000000000002</v>
      </c>
      <c r="Q82">
        <v>8.3559999999999999</v>
      </c>
      <c r="R82">
        <v>8.33</v>
      </c>
      <c r="S82">
        <v>8.3309999999999995</v>
      </c>
      <c r="T82">
        <v>8.3190000000000008</v>
      </c>
      <c r="U82">
        <v>8.3339999999999996</v>
      </c>
      <c r="V82">
        <v>8.3510000000000009</v>
      </c>
      <c r="W82">
        <v>8.3360000000000003</v>
      </c>
      <c r="X82">
        <v>8.343</v>
      </c>
      <c r="Y82">
        <v>8.3119999999999994</v>
      </c>
      <c r="Z82">
        <v>8.2850000000000001</v>
      </c>
      <c r="AA82">
        <v>8.2750000000000004</v>
      </c>
      <c r="AB82">
        <v>8.31</v>
      </c>
      <c r="AC82">
        <v>8.2989999999999995</v>
      </c>
      <c r="AD82">
        <v>8.3070000000000004</v>
      </c>
      <c r="AE82">
        <v>8.3469999999999995</v>
      </c>
      <c r="AF82">
        <v>8.3559999999999999</v>
      </c>
      <c r="AG82">
        <v>8.3699999999999992</v>
      </c>
      <c r="AH82">
        <v>8.4109999999999996</v>
      </c>
      <c r="AI82">
        <v>8.4160000000000004</v>
      </c>
      <c r="AJ82">
        <v>8.4710000000000001</v>
      </c>
      <c r="AK82">
        <v>8.5030000000000001</v>
      </c>
      <c r="AL82">
        <v>8.4979999999999993</v>
      </c>
      <c r="AM82">
        <v>8.5549999999999997</v>
      </c>
      <c r="AN82">
        <v>8.5860000000000003</v>
      </c>
      <c r="AO82">
        <v>8.6080000000000005</v>
      </c>
      <c r="AP82" s="90">
        <f t="shared" si="4"/>
        <v>3.1842013888888892E-3</v>
      </c>
      <c r="AQ82">
        <v>52.341999999999999</v>
      </c>
    </row>
    <row r="83" spans="1:43" x14ac:dyDescent="0.45">
      <c r="A83" t="s">
        <v>331</v>
      </c>
      <c r="B83">
        <v>2026</v>
      </c>
      <c r="C83" s="9">
        <v>46309</v>
      </c>
      <c r="D83" t="s">
        <v>103</v>
      </c>
      <c r="E83" t="s">
        <v>245</v>
      </c>
      <c r="F83" t="s">
        <v>2148</v>
      </c>
      <c r="G83" t="s">
        <v>67</v>
      </c>
      <c r="H83" s="12">
        <f>(C83-VLOOKUP(F83,Riders!$A$2:$D$4499,4,FALSE))/365</f>
        <v>33.843835616438355</v>
      </c>
      <c r="I83">
        <v>8</v>
      </c>
      <c r="J83">
        <v>15.151999999999999</v>
      </c>
      <c r="K83">
        <v>8.7620000000000005</v>
      </c>
      <c r="L83">
        <v>8.2010000000000005</v>
      </c>
      <c r="M83">
        <v>8.0649999999999995</v>
      </c>
      <c r="N83">
        <v>8.1280000000000001</v>
      </c>
      <c r="O83">
        <v>8.1869999999999994</v>
      </c>
      <c r="P83">
        <v>8.2959999999999994</v>
      </c>
      <c r="Q83">
        <v>8.3689999999999998</v>
      </c>
      <c r="R83">
        <v>8.4429999999999996</v>
      </c>
      <c r="S83">
        <v>8.4600000000000009</v>
      </c>
      <c r="T83">
        <v>8.4239999999999995</v>
      </c>
      <c r="U83">
        <v>8.4060000000000006</v>
      </c>
      <c r="V83">
        <v>8.4169999999999998</v>
      </c>
      <c r="W83">
        <v>8.4220000000000006</v>
      </c>
      <c r="X83">
        <v>8.4190000000000005</v>
      </c>
      <c r="Y83">
        <v>8.4440000000000008</v>
      </c>
      <c r="Z83">
        <v>8.5329999999999995</v>
      </c>
      <c r="AA83">
        <v>8.34</v>
      </c>
      <c r="AB83">
        <v>8.3140000000000001</v>
      </c>
      <c r="AC83">
        <v>8.3109999999999999</v>
      </c>
      <c r="AD83">
        <v>8.3529999999999998</v>
      </c>
      <c r="AE83">
        <v>8.39</v>
      </c>
      <c r="AF83">
        <v>8.4169999999999998</v>
      </c>
      <c r="AG83">
        <v>8.48</v>
      </c>
      <c r="AH83">
        <v>8.4909999999999997</v>
      </c>
      <c r="AI83">
        <v>8.5129999999999999</v>
      </c>
      <c r="AJ83">
        <v>8.5540000000000003</v>
      </c>
      <c r="AK83">
        <v>8.5459999999999994</v>
      </c>
      <c r="AL83">
        <v>8.5589999999999993</v>
      </c>
      <c r="AM83">
        <v>8.5730000000000004</v>
      </c>
      <c r="AN83">
        <v>8.5709999999999997</v>
      </c>
      <c r="AO83">
        <v>8.5809999999999995</v>
      </c>
      <c r="AP83" s="90">
        <f t="shared" si="4"/>
        <v>3.1958449074074077E-3</v>
      </c>
      <c r="AQ83">
        <v>52.151000000000003</v>
      </c>
    </row>
    <row r="84" spans="1:43" x14ac:dyDescent="0.45">
      <c r="A84" t="s">
        <v>331</v>
      </c>
      <c r="B84">
        <v>2026</v>
      </c>
      <c r="C84" s="9">
        <v>46309</v>
      </c>
      <c r="D84" t="s">
        <v>103</v>
      </c>
      <c r="E84" t="s">
        <v>245</v>
      </c>
      <c r="F84" t="s">
        <v>2077</v>
      </c>
      <c r="G84" t="s">
        <v>79</v>
      </c>
      <c r="H84" s="12">
        <f>(C84-VLOOKUP(F84,Riders!$A$2:$D$4499,4,FALSE))/365</f>
        <v>29.183561643835617</v>
      </c>
      <c r="I84">
        <v>9</v>
      </c>
      <c r="J84">
        <v>14.557</v>
      </c>
      <c r="K84">
        <v>8.8109999999999999</v>
      </c>
      <c r="L84">
        <v>8.2460000000000004</v>
      </c>
      <c r="M84">
        <v>8.02</v>
      </c>
      <c r="N84">
        <v>8.0210000000000008</v>
      </c>
      <c r="O84">
        <v>8.0990000000000002</v>
      </c>
      <c r="P84">
        <v>8.18</v>
      </c>
      <c r="Q84">
        <v>8.2759999999999998</v>
      </c>
      <c r="R84">
        <v>8.2729999999999997</v>
      </c>
      <c r="S84">
        <v>8.23</v>
      </c>
      <c r="T84">
        <v>8.2569999999999997</v>
      </c>
      <c r="U84">
        <v>8.2949999999999999</v>
      </c>
      <c r="V84">
        <v>8.3000000000000007</v>
      </c>
      <c r="W84">
        <v>8.3249999999999993</v>
      </c>
      <c r="X84">
        <v>8.343</v>
      </c>
      <c r="Y84">
        <v>8.3759999999999994</v>
      </c>
      <c r="Z84">
        <v>8.4209999999999994</v>
      </c>
      <c r="AA84">
        <v>8.5540000000000003</v>
      </c>
      <c r="AB84">
        <v>8.6159999999999997</v>
      </c>
      <c r="AC84">
        <v>8.7189999999999994</v>
      </c>
      <c r="AD84">
        <v>8.8550000000000004</v>
      </c>
      <c r="AE84">
        <v>8.7880000000000003</v>
      </c>
      <c r="AF84">
        <v>8.6850000000000005</v>
      </c>
      <c r="AG84">
        <v>8.7720000000000002</v>
      </c>
      <c r="AH84">
        <v>8.7780000000000005</v>
      </c>
      <c r="AI84">
        <v>8.9570000000000007</v>
      </c>
      <c r="AJ84">
        <v>8.8520000000000003</v>
      </c>
      <c r="AK84">
        <v>8.8239999999999998</v>
      </c>
      <c r="AL84">
        <v>8.7289999999999992</v>
      </c>
      <c r="AM84">
        <v>8.6980000000000004</v>
      </c>
      <c r="AN84">
        <v>8.5459999999999994</v>
      </c>
      <c r="AO84">
        <v>8.4589999999999996</v>
      </c>
      <c r="AP84" s="90">
        <f t="shared" si="4"/>
        <v>3.2159953703703699E-3</v>
      </c>
      <c r="AQ84">
        <v>51.823999999999998</v>
      </c>
    </row>
    <row r="85" spans="1:43" x14ac:dyDescent="0.45">
      <c r="A85" t="s">
        <v>331</v>
      </c>
      <c r="B85">
        <v>2026</v>
      </c>
      <c r="C85" s="9">
        <v>46309</v>
      </c>
      <c r="D85" t="s">
        <v>103</v>
      </c>
      <c r="E85" t="s">
        <v>245</v>
      </c>
      <c r="F85" t="s">
        <v>2170</v>
      </c>
      <c r="G85" t="s">
        <v>46</v>
      </c>
      <c r="H85" s="12">
        <f>(C85-VLOOKUP(F85,Riders!$A$2:$D$4499,4,FALSE))/365</f>
        <v>20.410958904109588</v>
      </c>
      <c r="I85">
        <v>10</v>
      </c>
      <c r="J85">
        <v>14.680999999999999</v>
      </c>
      <c r="K85">
        <v>9.093</v>
      </c>
      <c r="L85">
        <v>8.56</v>
      </c>
      <c r="M85">
        <v>8.3640000000000008</v>
      </c>
      <c r="N85">
        <v>8.3629999999999995</v>
      </c>
      <c r="O85">
        <v>8.3580000000000005</v>
      </c>
      <c r="P85">
        <v>8.3949999999999996</v>
      </c>
      <c r="Q85">
        <v>8.3810000000000002</v>
      </c>
      <c r="R85">
        <v>8.3710000000000004</v>
      </c>
      <c r="S85">
        <v>8.3539999999999992</v>
      </c>
      <c r="T85">
        <v>8.3170000000000002</v>
      </c>
      <c r="U85">
        <v>8.3320000000000007</v>
      </c>
      <c r="V85">
        <v>8.3040000000000003</v>
      </c>
      <c r="W85">
        <v>8.3019999999999996</v>
      </c>
      <c r="X85">
        <v>8.2720000000000002</v>
      </c>
      <c r="Y85">
        <v>8.25</v>
      </c>
      <c r="Z85">
        <v>8.4809999999999999</v>
      </c>
      <c r="AA85">
        <v>8.3170000000000002</v>
      </c>
      <c r="AB85">
        <v>8.3870000000000005</v>
      </c>
      <c r="AC85">
        <v>8.4039999999999999</v>
      </c>
      <c r="AD85">
        <v>8.4870000000000001</v>
      </c>
      <c r="AE85">
        <v>8.5120000000000005</v>
      </c>
      <c r="AF85">
        <v>8.6189999999999998</v>
      </c>
      <c r="AG85">
        <v>8.6319999999999997</v>
      </c>
      <c r="AH85">
        <v>8.7240000000000002</v>
      </c>
      <c r="AI85">
        <v>8.69</v>
      </c>
      <c r="AJ85">
        <v>8.7140000000000004</v>
      </c>
      <c r="AK85">
        <v>8.7289999999999992</v>
      </c>
      <c r="AL85">
        <v>8.8970000000000002</v>
      </c>
      <c r="AM85">
        <v>8.9109999999999996</v>
      </c>
      <c r="AN85">
        <v>9.0410000000000004</v>
      </c>
      <c r="AO85">
        <v>9.07</v>
      </c>
      <c r="AP85" s="90">
        <f t="shared" si="4"/>
        <v>3.2327777777777771E-3</v>
      </c>
      <c r="AQ85">
        <v>51.555</v>
      </c>
    </row>
    <row r="86" spans="1:43" x14ac:dyDescent="0.45">
      <c r="A86" t="s">
        <v>331</v>
      </c>
      <c r="B86">
        <v>2026</v>
      </c>
      <c r="C86" s="9">
        <v>46309</v>
      </c>
      <c r="D86" t="s">
        <v>103</v>
      </c>
      <c r="E86" t="s">
        <v>245</v>
      </c>
      <c r="F86" t="s">
        <v>2179</v>
      </c>
      <c r="G86" t="s">
        <v>64</v>
      </c>
      <c r="H86" s="12">
        <f>(C86-VLOOKUP(F86,Riders!$A$2:$D$4499,4,FALSE))/365</f>
        <v>30.432876712328767</v>
      </c>
      <c r="I86">
        <v>11</v>
      </c>
      <c r="J86">
        <v>15.629</v>
      </c>
      <c r="K86">
        <v>8.9260000000000002</v>
      </c>
      <c r="L86">
        <v>8.3119999999999994</v>
      </c>
      <c r="M86">
        <v>8.1679999999999993</v>
      </c>
      <c r="N86">
        <v>8.2070000000000007</v>
      </c>
      <c r="O86">
        <v>8.2149999999999999</v>
      </c>
      <c r="P86">
        <v>8.2590000000000003</v>
      </c>
      <c r="Q86">
        <v>8.3239999999999998</v>
      </c>
      <c r="R86">
        <v>8.3879999999999999</v>
      </c>
      <c r="S86">
        <v>8.375</v>
      </c>
      <c r="T86">
        <v>8.39</v>
      </c>
      <c r="U86">
        <v>8.4260000000000002</v>
      </c>
      <c r="V86">
        <v>8.4440000000000008</v>
      </c>
      <c r="W86">
        <v>8.4380000000000006</v>
      </c>
      <c r="X86">
        <v>8.4420000000000002</v>
      </c>
      <c r="Y86">
        <v>8.4670000000000005</v>
      </c>
      <c r="Z86">
        <v>8.5370000000000008</v>
      </c>
      <c r="AA86">
        <v>8.5180000000000007</v>
      </c>
      <c r="AB86">
        <v>8.5530000000000008</v>
      </c>
      <c r="AC86">
        <v>8.5500000000000007</v>
      </c>
      <c r="AD86">
        <v>8.5429999999999993</v>
      </c>
      <c r="AE86">
        <v>8.5039999999999996</v>
      </c>
      <c r="AF86">
        <v>8.5820000000000007</v>
      </c>
      <c r="AG86">
        <v>8.593</v>
      </c>
      <c r="AH86">
        <v>8.6530000000000005</v>
      </c>
      <c r="AI86">
        <v>8.7089999999999996</v>
      </c>
      <c r="AJ86">
        <v>8.7690000000000001</v>
      </c>
      <c r="AK86">
        <v>8.7189999999999994</v>
      </c>
      <c r="AL86">
        <v>8.7889999999999997</v>
      </c>
      <c r="AM86">
        <v>8.8109999999999999</v>
      </c>
      <c r="AN86">
        <v>8.8770000000000007</v>
      </c>
      <c r="AO86">
        <v>8.9420000000000002</v>
      </c>
      <c r="AP86" s="90">
        <f t="shared" si="4"/>
        <v>3.2414236111111116E-3</v>
      </c>
      <c r="AQ86">
        <v>51.417999999999999</v>
      </c>
    </row>
    <row r="87" spans="1:43" x14ac:dyDescent="0.45">
      <c r="A87" t="s">
        <v>331</v>
      </c>
      <c r="B87">
        <v>2026</v>
      </c>
      <c r="C87" s="9">
        <v>46309</v>
      </c>
      <c r="D87" t="s">
        <v>103</v>
      </c>
      <c r="E87" t="s">
        <v>245</v>
      </c>
      <c r="F87" t="s">
        <v>2201</v>
      </c>
      <c r="G87" t="s">
        <v>251</v>
      </c>
      <c r="H87" s="12">
        <f>(C87-VLOOKUP(F87,Riders!$A$2:$D$4499,4,FALSE))/365</f>
        <v>20.964383561643835</v>
      </c>
      <c r="I87">
        <v>12</v>
      </c>
      <c r="J87">
        <v>14.933999999999999</v>
      </c>
      <c r="K87">
        <v>8.5519999999999996</v>
      </c>
      <c r="L87">
        <v>8.0280000000000005</v>
      </c>
      <c r="M87">
        <v>7.9</v>
      </c>
      <c r="N87">
        <v>7.9059999999999997</v>
      </c>
      <c r="O87">
        <v>7.9119999999999999</v>
      </c>
      <c r="P87">
        <v>7.9930000000000003</v>
      </c>
      <c r="Q87">
        <v>8.07</v>
      </c>
      <c r="R87">
        <v>8.1150000000000002</v>
      </c>
      <c r="S87">
        <v>8.1750000000000007</v>
      </c>
      <c r="T87">
        <v>8.2059999999999995</v>
      </c>
      <c r="U87">
        <v>8.3079999999999998</v>
      </c>
      <c r="V87">
        <v>8.375</v>
      </c>
      <c r="W87">
        <v>8.4559999999999995</v>
      </c>
      <c r="X87">
        <v>8.4860000000000007</v>
      </c>
      <c r="Y87">
        <v>8.6929999999999996</v>
      </c>
      <c r="Z87">
        <v>8.7509999999999994</v>
      </c>
      <c r="AA87">
        <v>8.8030000000000008</v>
      </c>
      <c r="AB87">
        <v>8.7550000000000008</v>
      </c>
      <c r="AC87">
        <v>8.8490000000000002</v>
      </c>
      <c r="AD87">
        <v>8.9239999999999995</v>
      </c>
      <c r="AE87">
        <v>9.0090000000000003</v>
      </c>
      <c r="AF87">
        <v>9.0350000000000001</v>
      </c>
      <c r="AG87">
        <v>9.0069999999999997</v>
      </c>
      <c r="AH87">
        <v>8.9250000000000007</v>
      </c>
      <c r="AI87">
        <v>8.89</v>
      </c>
      <c r="AJ87">
        <v>8.9109999999999996</v>
      </c>
      <c r="AK87">
        <v>8.9610000000000003</v>
      </c>
      <c r="AL87">
        <v>9.0370000000000008</v>
      </c>
      <c r="AM87">
        <v>9.1869999999999994</v>
      </c>
      <c r="AN87">
        <v>9.1479999999999997</v>
      </c>
      <c r="AO87">
        <v>9.0570000000000004</v>
      </c>
      <c r="AP87" s="90">
        <f t="shared" si="4"/>
        <v>3.2564583333333339E-3</v>
      </c>
      <c r="AQ87">
        <v>51.18</v>
      </c>
    </row>
    <row r="88" spans="1:43" x14ac:dyDescent="0.45">
      <c r="A88" t="s">
        <v>331</v>
      </c>
      <c r="B88">
        <v>2026</v>
      </c>
      <c r="C88" s="9">
        <v>46309</v>
      </c>
      <c r="D88" t="s">
        <v>103</v>
      </c>
      <c r="E88" t="s">
        <v>245</v>
      </c>
      <c r="F88" t="s">
        <v>2072</v>
      </c>
      <c r="G88" t="s">
        <v>91</v>
      </c>
      <c r="H88" s="12">
        <f>(C88-VLOOKUP(F88,Riders!$A$2:$D$4499,4,FALSE))/365</f>
        <v>26.652054794520549</v>
      </c>
      <c r="I88">
        <v>13</v>
      </c>
      <c r="J88">
        <v>14.725</v>
      </c>
      <c r="K88">
        <v>8.9770000000000003</v>
      </c>
      <c r="L88">
        <v>8.3689999999999998</v>
      </c>
      <c r="M88">
        <v>8.2789999999999999</v>
      </c>
      <c r="N88">
        <v>8.3650000000000002</v>
      </c>
      <c r="O88">
        <v>8.3670000000000009</v>
      </c>
      <c r="P88">
        <v>8.4670000000000005</v>
      </c>
      <c r="Q88">
        <v>8.4499999999999993</v>
      </c>
      <c r="R88">
        <v>8.423</v>
      </c>
      <c r="S88">
        <v>8.4130000000000003</v>
      </c>
      <c r="T88">
        <v>8.3740000000000006</v>
      </c>
      <c r="U88">
        <v>8.3569999999999993</v>
      </c>
      <c r="V88">
        <v>8.3960000000000008</v>
      </c>
      <c r="W88">
        <v>8.4190000000000005</v>
      </c>
      <c r="X88">
        <v>8.4629999999999992</v>
      </c>
      <c r="Y88">
        <v>8.4920000000000009</v>
      </c>
      <c r="Z88">
        <v>8.484</v>
      </c>
      <c r="AA88">
        <v>8.4930000000000003</v>
      </c>
      <c r="AB88">
        <v>8.5340000000000007</v>
      </c>
      <c r="AC88">
        <v>8.6479999999999997</v>
      </c>
      <c r="AD88">
        <v>8.6549999999999994</v>
      </c>
      <c r="AE88">
        <v>8.6630000000000003</v>
      </c>
      <c r="AF88">
        <v>8.718</v>
      </c>
      <c r="AG88">
        <v>8.6609999999999996</v>
      </c>
      <c r="AH88">
        <v>8.6980000000000004</v>
      </c>
      <c r="AI88">
        <v>8.7260000000000009</v>
      </c>
      <c r="AJ88">
        <v>8.7889999999999997</v>
      </c>
      <c r="AK88">
        <v>8.9920000000000009</v>
      </c>
      <c r="AL88">
        <v>8.9320000000000004</v>
      </c>
      <c r="AM88">
        <v>8.9779999999999998</v>
      </c>
      <c r="AN88">
        <v>9.0449999999999999</v>
      </c>
      <c r="AO88">
        <v>9.1910000000000007</v>
      </c>
      <c r="AP88" s="90">
        <f t="shared" si="4"/>
        <v>3.2585995370370364E-3</v>
      </c>
      <c r="AQ88">
        <v>51.146999999999998</v>
      </c>
    </row>
    <row r="89" spans="1:43" x14ac:dyDescent="0.45">
      <c r="A89" t="s">
        <v>331</v>
      </c>
      <c r="B89">
        <v>2026</v>
      </c>
      <c r="C89" s="9">
        <v>46309</v>
      </c>
      <c r="D89" t="s">
        <v>103</v>
      </c>
      <c r="E89" t="s">
        <v>245</v>
      </c>
      <c r="F89" t="s">
        <v>2184</v>
      </c>
      <c r="G89" t="s">
        <v>67</v>
      </c>
      <c r="H89" s="12">
        <f>(C89-VLOOKUP(F89,Riders!$A$2:$D$4499,4,FALSE))/365</f>
        <v>26.841095890410958</v>
      </c>
      <c r="I89">
        <v>14</v>
      </c>
      <c r="J89">
        <v>15.444000000000001</v>
      </c>
      <c r="K89">
        <v>8.8659999999999997</v>
      </c>
      <c r="L89">
        <v>8.3000000000000007</v>
      </c>
      <c r="M89">
        <v>8.1530000000000005</v>
      </c>
      <c r="N89">
        <v>8.1259999999999994</v>
      </c>
      <c r="O89">
        <v>8.1649999999999991</v>
      </c>
      <c r="P89">
        <v>8.2430000000000003</v>
      </c>
      <c r="Q89">
        <v>8.3610000000000007</v>
      </c>
      <c r="R89">
        <v>8.4130000000000003</v>
      </c>
      <c r="S89">
        <v>8.4540000000000006</v>
      </c>
      <c r="T89">
        <v>8.4740000000000002</v>
      </c>
      <c r="U89">
        <v>8.5220000000000002</v>
      </c>
      <c r="V89">
        <v>8.57</v>
      </c>
      <c r="W89">
        <v>8.6549999999999994</v>
      </c>
      <c r="X89">
        <v>8.6820000000000004</v>
      </c>
      <c r="Y89">
        <v>8.6720000000000006</v>
      </c>
      <c r="Z89">
        <v>8.5939999999999994</v>
      </c>
      <c r="AA89">
        <v>8.6240000000000006</v>
      </c>
      <c r="AB89">
        <v>8.6300000000000008</v>
      </c>
      <c r="AC89">
        <v>8.7070000000000007</v>
      </c>
      <c r="AD89">
        <v>8.7370000000000001</v>
      </c>
      <c r="AE89">
        <v>8.7449999999999992</v>
      </c>
      <c r="AF89">
        <v>8.7880000000000003</v>
      </c>
      <c r="AG89">
        <v>8.8059999999999992</v>
      </c>
      <c r="AH89">
        <v>8.8460000000000001</v>
      </c>
      <c r="AI89">
        <v>8.82</v>
      </c>
      <c r="AJ89">
        <v>8.766</v>
      </c>
      <c r="AK89">
        <v>8.7539999999999996</v>
      </c>
      <c r="AL89">
        <v>8.7270000000000003</v>
      </c>
      <c r="AM89">
        <v>8.8059999999999992</v>
      </c>
      <c r="AN89">
        <v>8.8000000000000007</v>
      </c>
      <c r="AO89">
        <v>8.859</v>
      </c>
      <c r="AP89" s="90">
        <f t="shared" si="4"/>
        <v>3.2651504629629628E-3</v>
      </c>
      <c r="AQ89">
        <v>51.043999999999997</v>
      </c>
    </row>
    <row r="90" spans="1:43" x14ac:dyDescent="0.45">
      <c r="A90" t="s">
        <v>331</v>
      </c>
      <c r="B90">
        <v>2026</v>
      </c>
      <c r="C90" s="9">
        <v>46309</v>
      </c>
      <c r="D90" t="s">
        <v>103</v>
      </c>
      <c r="E90" t="s">
        <v>245</v>
      </c>
      <c r="F90" t="s">
        <v>4696</v>
      </c>
      <c r="G90" t="s">
        <v>43</v>
      </c>
      <c r="H90" s="12">
        <f>(C90-VLOOKUP(F90,Riders!$A$2:$D$4499,4,FALSE))/365</f>
        <v>24.454794520547946</v>
      </c>
      <c r="I90">
        <v>15</v>
      </c>
      <c r="J90">
        <v>14.827</v>
      </c>
      <c r="K90">
        <v>8.9009999999999998</v>
      </c>
      <c r="L90">
        <v>8.3710000000000004</v>
      </c>
      <c r="M90">
        <v>8.3030000000000008</v>
      </c>
      <c r="N90">
        <v>8.3230000000000004</v>
      </c>
      <c r="O90">
        <v>8.3450000000000006</v>
      </c>
      <c r="P90">
        <v>8.3729999999999993</v>
      </c>
      <c r="Q90">
        <v>8.3770000000000007</v>
      </c>
      <c r="R90">
        <v>8.3680000000000003</v>
      </c>
      <c r="S90">
        <v>8.3219999999999992</v>
      </c>
      <c r="T90">
        <v>8.3710000000000004</v>
      </c>
      <c r="U90">
        <v>8.3539999999999992</v>
      </c>
      <c r="V90">
        <v>8.4550000000000001</v>
      </c>
      <c r="W90">
        <v>8.51</v>
      </c>
      <c r="X90">
        <v>8.4969999999999999</v>
      </c>
      <c r="Y90">
        <v>8.5069999999999997</v>
      </c>
      <c r="Z90">
        <v>8.5549999999999997</v>
      </c>
      <c r="AA90">
        <v>8.5690000000000008</v>
      </c>
      <c r="AB90">
        <v>8.6440000000000001</v>
      </c>
      <c r="AC90">
        <v>8.6859999999999999</v>
      </c>
      <c r="AD90">
        <v>8.7040000000000006</v>
      </c>
      <c r="AE90">
        <v>8.7319999999999993</v>
      </c>
      <c r="AF90">
        <v>8.8059999999999992</v>
      </c>
      <c r="AG90">
        <v>8.8629999999999995</v>
      </c>
      <c r="AH90">
        <v>8.93</v>
      </c>
      <c r="AI90">
        <v>9.02</v>
      </c>
      <c r="AJ90">
        <v>8.9809999999999999</v>
      </c>
      <c r="AK90">
        <v>9.0440000000000005</v>
      </c>
      <c r="AL90">
        <v>9.0640000000000001</v>
      </c>
      <c r="AM90">
        <v>9.1370000000000005</v>
      </c>
      <c r="AN90">
        <v>9.1340000000000003</v>
      </c>
      <c r="AO90">
        <v>9.1669999999999998</v>
      </c>
      <c r="AP90" s="90">
        <f t="shared" si="4"/>
        <v>3.2782407407407413E-3</v>
      </c>
      <c r="AQ90">
        <v>50.84</v>
      </c>
    </row>
    <row r="91" spans="1:43" x14ac:dyDescent="0.45">
      <c r="A91" t="s">
        <v>331</v>
      </c>
      <c r="B91">
        <v>2026</v>
      </c>
      <c r="C91" s="9">
        <v>46309</v>
      </c>
      <c r="D91" t="s">
        <v>103</v>
      </c>
      <c r="E91" t="s">
        <v>245</v>
      </c>
      <c r="F91" t="s">
        <v>56</v>
      </c>
      <c r="G91" t="s">
        <v>58</v>
      </c>
      <c r="H91" s="12">
        <f>(C91-VLOOKUP(F91,Riders!$A$2:$D$4499,4,FALSE))/365</f>
        <v>21.526027397260275</v>
      </c>
      <c r="I91">
        <v>16</v>
      </c>
      <c r="J91">
        <v>14.688000000000001</v>
      </c>
      <c r="K91">
        <v>8.5839999999999996</v>
      </c>
      <c r="L91">
        <v>8.1809999999999992</v>
      </c>
      <c r="M91">
        <v>8.1050000000000004</v>
      </c>
      <c r="N91">
        <v>8.0449999999999999</v>
      </c>
      <c r="O91">
        <v>8.08</v>
      </c>
      <c r="P91">
        <v>8.1370000000000005</v>
      </c>
      <c r="Q91">
        <v>8.2040000000000006</v>
      </c>
      <c r="R91">
        <v>8.27</v>
      </c>
      <c r="S91">
        <v>8.3510000000000009</v>
      </c>
      <c r="T91">
        <v>8.4209999999999994</v>
      </c>
      <c r="U91">
        <v>8.48</v>
      </c>
      <c r="V91">
        <v>8.4819999999999993</v>
      </c>
      <c r="W91">
        <v>8.5150000000000006</v>
      </c>
      <c r="X91">
        <v>8.5630000000000006</v>
      </c>
      <c r="Y91">
        <v>8.6720000000000006</v>
      </c>
      <c r="Z91">
        <v>8.7210000000000001</v>
      </c>
      <c r="AA91">
        <v>8.7669999999999995</v>
      </c>
      <c r="AB91">
        <v>8.8279999999999994</v>
      </c>
      <c r="AC91">
        <v>8.8569999999999993</v>
      </c>
      <c r="AD91">
        <v>8.8490000000000002</v>
      </c>
      <c r="AE91">
        <v>8.8460000000000001</v>
      </c>
      <c r="AF91">
        <v>8.9320000000000004</v>
      </c>
      <c r="AG91">
        <v>9.0180000000000007</v>
      </c>
      <c r="AH91">
        <v>9.0939999999999994</v>
      </c>
      <c r="AI91">
        <v>9.0259999999999998</v>
      </c>
      <c r="AJ91">
        <v>9.0690000000000008</v>
      </c>
      <c r="AK91">
        <v>9.1110000000000007</v>
      </c>
      <c r="AL91">
        <v>9.1880000000000006</v>
      </c>
      <c r="AM91">
        <v>9.1809999999999992</v>
      </c>
      <c r="AN91">
        <v>9.1950000000000003</v>
      </c>
      <c r="AO91">
        <v>9.1609999999999996</v>
      </c>
      <c r="AP91" s="90">
        <f t="shared" si="4"/>
        <v>3.282650462962962E-3</v>
      </c>
      <c r="AQ91">
        <v>50.771999999999998</v>
      </c>
    </row>
    <row r="92" spans="1:43" x14ac:dyDescent="0.45">
      <c r="A92" t="s">
        <v>331</v>
      </c>
      <c r="B92">
        <v>2026</v>
      </c>
      <c r="C92" s="9">
        <v>46309</v>
      </c>
      <c r="D92" t="s">
        <v>103</v>
      </c>
      <c r="E92" t="s">
        <v>245</v>
      </c>
      <c r="F92" t="s">
        <v>2456</v>
      </c>
      <c r="G92" t="s">
        <v>52</v>
      </c>
      <c r="H92" s="12">
        <f>(C92-VLOOKUP(F92,Riders!$A$2:$D$4499,4,FALSE))/365</f>
        <v>18.394520547945206</v>
      </c>
      <c r="I92">
        <v>17</v>
      </c>
      <c r="J92">
        <v>4.0640000000000001</v>
      </c>
      <c r="K92">
        <v>20.108000000000001</v>
      </c>
      <c r="L92">
        <v>8.6199999999999992</v>
      </c>
      <c r="M92">
        <v>8.4239999999999995</v>
      </c>
      <c r="N92">
        <v>8.3019999999999996</v>
      </c>
      <c r="O92">
        <v>8.2829999999999995</v>
      </c>
      <c r="P92">
        <v>8.3620000000000001</v>
      </c>
      <c r="Q92">
        <v>8.4120000000000008</v>
      </c>
      <c r="R92">
        <v>8.4320000000000004</v>
      </c>
      <c r="S92">
        <v>8.4459999999999997</v>
      </c>
      <c r="T92">
        <v>8.4659999999999993</v>
      </c>
      <c r="U92">
        <v>8.4969999999999999</v>
      </c>
      <c r="V92">
        <v>8.484</v>
      </c>
      <c r="W92">
        <v>8.4909999999999997</v>
      </c>
      <c r="X92">
        <v>8.5429999999999993</v>
      </c>
      <c r="Y92">
        <v>8.6199999999999992</v>
      </c>
      <c r="Z92">
        <v>8.6170000000000009</v>
      </c>
      <c r="AA92">
        <v>8.73</v>
      </c>
      <c r="AB92">
        <v>8.7539999999999996</v>
      </c>
      <c r="AC92">
        <v>8.8339999999999996</v>
      </c>
      <c r="AD92">
        <v>8.8140000000000001</v>
      </c>
      <c r="AE92">
        <v>8.6880000000000006</v>
      </c>
      <c r="AF92">
        <v>8.5470000000000006</v>
      </c>
      <c r="AG92">
        <v>8.5299999999999994</v>
      </c>
      <c r="AH92">
        <v>8.5809999999999995</v>
      </c>
      <c r="AI92">
        <v>8.9589999999999996</v>
      </c>
      <c r="AJ92">
        <v>9.2159999999999993</v>
      </c>
      <c r="AK92">
        <v>9.3179999999999996</v>
      </c>
      <c r="AL92">
        <v>9.2870000000000008</v>
      </c>
      <c r="AM92">
        <v>9.1389999999999993</v>
      </c>
      <c r="AN92">
        <v>8.6920000000000002</v>
      </c>
      <c r="AO92">
        <v>8.5329999999999995</v>
      </c>
      <c r="AP92" s="90">
        <f t="shared" si="4"/>
        <v>3.2846412037037037E-3</v>
      </c>
      <c r="AQ92">
        <v>50.741</v>
      </c>
    </row>
    <row r="93" spans="1:43" x14ac:dyDescent="0.45">
      <c r="A93" t="s">
        <v>331</v>
      </c>
      <c r="B93">
        <v>2026</v>
      </c>
      <c r="C93" s="9">
        <v>46309</v>
      </c>
      <c r="D93" t="s">
        <v>103</v>
      </c>
      <c r="E93" t="s">
        <v>245</v>
      </c>
      <c r="F93" t="s">
        <v>2141</v>
      </c>
      <c r="G93" t="s">
        <v>40</v>
      </c>
      <c r="H93" s="12">
        <f>(C93-VLOOKUP(F93,Riders!$A$2:$D$4499,4,FALSE))/365</f>
        <v>23.956164383561642</v>
      </c>
      <c r="I93">
        <v>18</v>
      </c>
      <c r="J93">
        <v>14.856999999999999</v>
      </c>
      <c r="K93">
        <v>8.9420000000000002</v>
      </c>
      <c r="L93">
        <v>8.359</v>
      </c>
      <c r="M93">
        <v>8.2140000000000004</v>
      </c>
      <c r="N93">
        <v>8.2159999999999993</v>
      </c>
      <c r="O93">
        <v>8.2530000000000001</v>
      </c>
      <c r="P93">
        <v>8.2769999999999992</v>
      </c>
      <c r="Q93">
        <v>8.4009999999999998</v>
      </c>
      <c r="R93">
        <v>8.4499999999999993</v>
      </c>
      <c r="S93">
        <v>8.5429999999999993</v>
      </c>
      <c r="T93">
        <v>8.8569999999999993</v>
      </c>
      <c r="U93">
        <v>8.6289999999999996</v>
      </c>
      <c r="V93">
        <v>8.7230000000000008</v>
      </c>
      <c r="W93">
        <v>8.7720000000000002</v>
      </c>
      <c r="X93">
        <v>8.798</v>
      </c>
      <c r="Y93">
        <v>8.8000000000000007</v>
      </c>
      <c r="Z93">
        <v>8.7769999999999992</v>
      </c>
      <c r="AA93">
        <v>8.8109999999999999</v>
      </c>
      <c r="AB93">
        <v>8.8249999999999993</v>
      </c>
      <c r="AC93">
        <v>8.8130000000000006</v>
      </c>
      <c r="AD93">
        <v>8.8010000000000002</v>
      </c>
      <c r="AE93">
        <v>8.8070000000000004</v>
      </c>
      <c r="AF93">
        <v>8.8260000000000005</v>
      </c>
      <c r="AG93">
        <v>8.8320000000000007</v>
      </c>
      <c r="AH93">
        <v>8.8219999999999992</v>
      </c>
      <c r="AI93">
        <v>8.8390000000000004</v>
      </c>
      <c r="AJ93">
        <v>8.8689999999999998</v>
      </c>
      <c r="AK93">
        <v>8.8030000000000008</v>
      </c>
      <c r="AL93">
        <v>8.8290000000000006</v>
      </c>
      <c r="AM93">
        <v>8.8940000000000001</v>
      </c>
      <c r="AN93">
        <v>8.8870000000000005</v>
      </c>
      <c r="AO93">
        <v>8.8279999999999994</v>
      </c>
      <c r="AP93" s="90">
        <f t="shared" si="4"/>
        <v>3.2911342592592584E-3</v>
      </c>
      <c r="AQ93">
        <v>50.640999999999998</v>
      </c>
    </row>
    <row r="94" spans="1:43" x14ac:dyDescent="0.45">
      <c r="A94" t="s">
        <v>331</v>
      </c>
      <c r="B94">
        <v>2026</v>
      </c>
      <c r="C94" s="9">
        <v>46309</v>
      </c>
      <c r="D94" t="s">
        <v>103</v>
      </c>
      <c r="E94" t="s">
        <v>245</v>
      </c>
      <c r="F94" t="s">
        <v>44</v>
      </c>
      <c r="G94" t="s">
        <v>46</v>
      </c>
      <c r="H94" s="12">
        <f>(C94-VLOOKUP(F94,Riders!$A$2:$D$4499,4,FALSE))/365</f>
        <v>24.704109589041096</v>
      </c>
      <c r="I94">
        <v>19</v>
      </c>
      <c r="J94">
        <v>14.818</v>
      </c>
      <c r="K94">
        <v>9.0980000000000008</v>
      </c>
      <c r="L94">
        <v>8.7279999999999998</v>
      </c>
      <c r="M94">
        <v>8.6020000000000003</v>
      </c>
      <c r="N94">
        <v>8.5709999999999997</v>
      </c>
      <c r="O94">
        <v>8.6720000000000006</v>
      </c>
      <c r="P94">
        <v>8.6470000000000002</v>
      </c>
      <c r="Q94">
        <v>8.6790000000000003</v>
      </c>
      <c r="R94">
        <v>8.6609999999999996</v>
      </c>
      <c r="S94">
        <v>8.6539999999999999</v>
      </c>
      <c r="T94">
        <v>8.6170000000000009</v>
      </c>
      <c r="U94">
        <v>8.7040000000000006</v>
      </c>
      <c r="V94">
        <v>8.7620000000000005</v>
      </c>
      <c r="W94">
        <v>8.7889999999999997</v>
      </c>
      <c r="X94">
        <v>8.8040000000000003</v>
      </c>
      <c r="Y94">
        <v>8.8919999999999995</v>
      </c>
      <c r="Z94">
        <v>8.8260000000000005</v>
      </c>
      <c r="AA94">
        <v>8.7070000000000007</v>
      </c>
      <c r="AB94">
        <v>8.6630000000000003</v>
      </c>
      <c r="AC94">
        <v>8.6829999999999998</v>
      </c>
      <c r="AD94">
        <v>8.7010000000000005</v>
      </c>
      <c r="AE94">
        <v>8.6750000000000007</v>
      </c>
      <c r="AF94">
        <v>8.7089999999999996</v>
      </c>
      <c r="AG94">
        <v>8.7129999999999992</v>
      </c>
      <c r="AH94">
        <v>8.7349999999999994</v>
      </c>
      <c r="AI94">
        <v>8.734</v>
      </c>
      <c r="AJ94">
        <v>8.7520000000000007</v>
      </c>
      <c r="AK94">
        <v>8.7680000000000007</v>
      </c>
      <c r="AL94">
        <v>8.85</v>
      </c>
      <c r="AM94">
        <v>8.8919999999999995</v>
      </c>
      <c r="AN94">
        <v>8.9770000000000003</v>
      </c>
      <c r="AO94">
        <v>9.0150000000000006</v>
      </c>
      <c r="AP94" s="90">
        <f t="shared" si="4"/>
        <v>3.311319444444444E-3</v>
      </c>
      <c r="AQ94">
        <v>50.332000000000001</v>
      </c>
    </row>
    <row r="95" spans="1:43" x14ac:dyDescent="0.45">
      <c r="A95" t="s">
        <v>331</v>
      </c>
      <c r="B95">
        <v>2026</v>
      </c>
      <c r="C95" s="9">
        <v>46309</v>
      </c>
      <c r="D95" t="s">
        <v>103</v>
      </c>
      <c r="E95" t="s">
        <v>245</v>
      </c>
      <c r="F95" t="s">
        <v>2174</v>
      </c>
      <c r="G95" t="s">
        <v>58</v>
      </c>
      <c r="H95" s="12">
        <f>(C95-VLOOKUP(F95,Riders!$A$2:$D$4499,4,FALSE))/365</f>
        <v>23.383561643835616</v>
      </c>
      <c r="I95">
        <v>20</v>
      </c>
      <c r="J95">
        <v>14.603999999999999</v>
      </c>
      <c r="K95">
        <v>8.7910000000000004</v>
      </c>
      <c r="L95">
        <v>8.3260000000000005</v>
      </c>
      <c r="M95">
        <v>8.2609999999999992</v>
      </c>
      <c r="N95">
        <v>8.2650000000000006</v>
      </c>
      <c r="O95">
        <v>8.3650000000000002</v>
      </c>
      <c r="P95">
        <v>8.4770000000000003</v>
      </c>
      <c r="Q95">
        <v>8.5229999999999997</v>
      </c>
      <c r="R95">
        <v>8.6150000000000002</v>
      </c>
      <c r="S95">
        <v>8.6630000000000003</v>
      </c>
      <c r="T95">
        <v>8.7629999999999999</v>
      </c>
      <c r="U95">
        <v>8.8019999999999996</v>
      </c>
      <c r="V95">
        <v>8.8819999999999997</v>
      </c>
      <c r="W95">
        <v>8.9079999999999995</v>
      </c>
      <c r="X95">
        <v>8.9689999999999994</v>
      </c>
      <c r="Y95">
        <v>9.0020000000000007</v>
      </c>
      <c r="Z95">
        <v>9.0389999999999997</v>
      </c>
      <c r="AA95">
        <v>9.0950000000000006</v>
      </c>
      <c r="AB95">
        <v>9.1389999999999993</v>
      </c>
      <c r="AC95">
        <v>9.1950000000000003</v>
      </c>
      <c r="AD95">
        <v>9.2319999999999993</v>
      </c>
      <c r="AE95">
        <v>9.2189999999999994</v>
      </c>
      <c r="AF95">
        <v>9.2569999999999997</v>
      </c>
      <c r="AG95">
        <v>9.3089999999999993</v>
      </c>
      <c r="AH95">
        <v>9.3469999999999995</v>
      </c>
      <c r="AI95">
        <v>9.3170000000000002</v>
      </c>
      <c r="AJ95">
        <v>9.3119999999999994</v>
      </c>
      <c r="AK95">
        <v>9.0860000000000003</v>
      </c>
      <c r="AL95">
        <v>9.0269999999999992</v>
      </c>
      <c r="AM95">
        <v>9.0399999999999991</v>
      </c>
      <c r="AN95">
        <v>9.2569999999999997</v>
      </c>
      <c r="AO95">
        <v>9.2040000000000006</v>
      </c>
      <c r="AP95" s="90">
        <f t="shared" si="4"/>
        <v>3.3714236111111119E-3</v>
      </c>
      <c r="AQ95">
        <v>49.435000000000002</v>
      </c>
    </row>
    <row r="96" spans="1:43" x14ac:dyDescent="0.45">
      <c r="A96" t="s">
        <v>331</v>
      </c>
      <c r="B96">
        <v>2026</v>
      </c>
      <c r="C96" s="9">
        <v>46309</v>
      </c>
      <c r="D96" t="s">
        <v>103</v>
      </c>
      <c r="E96" t="s">
        <v>245</v>
      </c>
      <c r="F96" t="s">
        <v>2190</v>
      </c>
      <c r="G96" t="s">
        <v>70</v>
      </c>
      <c r="H96" s="12">
        <f>(C96-VLOOKUP(F96,Riders!$A$2:$D$4499,4,FALSE))/365</f>
        <v>20.493150684931507</v>
      </c>
      <c r="I96">
        <v>21</v>
      </c>
      <c r="J96">
        <v>14.773999999999999</v>
      </c>
      <c r="K96">
        <v>9.1940000000000008</v>
      </c>
      <c r="L96">
        <v>8.8829999999999991</v>
      </c>
      <c r="M96">
        <v>8.9930000000000003</v>
      </c>
      <c r="N96">
        <v>9.0500000000000007</v>
      </c>
      <c r="O96">
        <v>9.0990000000000002</v>
      </c>
      <c r="P96">
        <v>9.0790000000000006</v>
      </c>
      <c r="Q96">
        <v>9.0530000000000008</v>
      </c>
      <c r="R96">
        <v>9.0280000000000005</v>
      </c>
      <c r="S96">
        <v>8.9979999999999993</v>
      </c>
      <c r="T96">
        <v>8.9060000000000006</v>
      </c>
      <c r="U96">
        <v>8.8179999999999996</v>
      </c>
      <c r="V96">
        <v>8.8209999999999997</v>
      </c>
      <c r="W96">
        <v>8.875</v>
      </c>
      <c r="X96">
        <v>8.8680000000000003</v>
      </c>
      <c r="Y96">
        <v>8.9420000000000002</v>
      </c>
      <c r="Z96">
        <v>8.8249999999999993</v>
      </c>
      <c r="AA96">
        <v>8.7880000000000003</v>
      </c>
      <c r="AB96">
        <v>8.7550000000000008</v>
      </c>
      <c r="AC96">
        <v>8.8130000000000006</v>
      </c>
      <c r="AD96">
        <v>8.8070000000000004</v>
      </c>
      <c r="AE96">
        <v>8.9160000000000004</v>
      </c>
      <c r="AF96">
        <v>8.9329999999999998</v>
      </c>
      <c r="AG96">
        <v>9.0009999999999994</v>
      </c>
      <c r="AH96">
        <v>8.9930000000000003</v>
      </c>
      <c r="AI96">
        <v>9.1389999999999993</v>
      </c>
      <c r="AJ96">
        <v>9.2100000000000009</v>
      </c>
      <c r="AK96">
        <v>9.3040000000000003</v>
      </c>
      <c r="AL96">
        <v>9.4120000000000008</v>
      </c>
      <c r="AM96">
        <v>9.4030000000000005</v>
      </c>
      <c r="AN96">
        <v>9.3949999999999996</v>
      </c>
      <c r="AO96">
        <v>9.4169999999999998</v>
      </c>
      <c r="AP96" s="90">
        <f t="shared" si="4"/>
        <v>3.4084722222222216E-3</v>
      </c>
      <c r="AQ96">
        <v>48.898000000000003</v>
      </c>
    </row>
    <row r="97" spans="1:43" x14ac:dyDescent="0.45">
      <c r="A97" t="s">
        <v>331</v>
      </c>
      <c r="B97">
        <v>2026</v>
      </c>
      <c r="C97" s="9">
        <v>46309</v>
      </c>
      <c r="D97" t="s">
        <v>103</v>
      </c>
      <c r="E97" t="s">
        <v>245</v>
      </c>
      <c r="F97" t="s">
        <v>2840</v>
      </c>
      <c r="G97" t="s">
        <v>427</v>
      </c>
      <c r="H97" s="12">
        <f>(C97-VLOOKUP(F97,Riders!$A$2:$D$4499,4,FALSE))/365</f>
        <v>20.254794520547946</v>
      </c>
      <c r="I97">
        <v>22</v>
      </c>
      <c r="J97">
        <v>17.376999999999999</v>
      </c>
      <c r="K97">
        <v>9.3580000000000005</v>
      </c>
      <c r="L97">
        <v>8.8019999999999996</v>
      </c>
      <c r="M97">
        <v>8.6549999999999994</v>
      </c>
      <c r="N97">
        <v>8.8140000000000001</v>
      </c>
      <c r="O97">
        <v>8.9990000000000006</v>
      </c>
      <c r="P97">
        <v>9.2029999999999994</v>
      </c>
      <c r="Q97">
        <v>9.39</v>
      </c>
      <c r="R97">
        <v>9.5440000000000005</v>
      </c>
      <c r="S97">
        <v>9.5340000000000007</v>
      </c>
      <c r="T97">
        <v>9.3219999999999992</v>
      </c>
      <c r="U97">
        <v>9.27</v>
      </c>
      <c r="V97">
        <v>9.3629999999999995</v>
      </c>
      <c r="W97">
        <v>9.3670000000000009</v>
      </c>
      <c r="X97">
        <v>9.4589999999999996</v>
      </c>
      <c r="Y97">
        <v>9.532</v>
      </c>
      <c r="Z97">
        <v>9.58</v>
      </c>
      <c r="AA97">
        <v>9.6739999999999995</v>
      </c>
      <c r="AB97">
        <v>9.6530000000000005</v>
      </c>
      <c r="AC97">
        <v>9.8010000000000002</v>
      </c>
      <c r="AD97">
        <v>9.9090000000000007</v>
      </c>
      <c r="AE97">
        <v>9.9179999999999993</v>
      </c>
      <c r="AF97">
        <v>10.067</v>
      </c>
      <c r="AG97">
        <v>10.054</v>
      </c>
      <c r="AH97">
        <v>9.9990000000000006</v>
      </c>
      <c r="AI97">
        <v>9.8650000000000002</v>
      </c>
      <c r="AJ97">
        <v>9.859</v>
      </c>
      <c r="AK97">
        <v>9.798</v>
      </c>
      <c r="AL97">
        <v>9.7360000000000007</v>
      </c>
      <c r="AM97">
        <v>9.67</v>
      </c>
      <c r="AN97">
        <v>9.6470000000000002</v>
      </c>
      <c r="AO97">
        <v>9.6150000000000002</v>
      </c>
      <c r="AP97" s="90">
        <f t="shared" si="4"/>
        <v>3.6207638888888891E-3</v>
      </c>
      <c r="AQ97">
        <v>46.030999999999999</v>
      </c>
    </row>
    <row r="98" spans="1:43" x14ac:dyDescent="0.45">
      <c r="A98" t="s">
        <v>331</v>
      </c>
      <c r="B98">
        <v>2026</v>
      </c>
      <c r="C98" s="9">
        <v>46309</v>
      </c>
      <c r="D98" t="s">
        <v>103</v>
      </c>
      <c r="E98" t="s">
        <v>31</v>
      </c>
      <c r="F98" t="s">
        <v>2198</v>
      </c>
      <c r="G98" t="s">
        <v>79</v>
      </c>
      <c r="H98" s="12">
        <f>(C98-VLOOKUP(F98,Riders!$A$2:$D$4499,4,FALSE))/365</f>
        <v>22.975342465753425</v>
      </c>
      <c r="I98">
        <v>1</v>
      </c>
      <c r="J98">
        <v>14.157</v>
      </c>
      <c r="K98">
        <v>8.4489999999999998</v>
      </c>
      <c r="L98">
        <v>7.8940000000000001</v>
      </c>
      <c r="M98">
        <v>7.7649999999999997</v>
      </c>
      <c r="N98">
        <v>7.806</v>
      </c>
      <c r="O98">
        <v>7.8680000000000003</v>
      </c>
      <c r="P98">
        <v>7.9240000000000004</v>
      </c>
      <c r="Q98">
        <v>7.9180000000000001</v>
      </c>
      <c r="R98">
        <v>7.91</v>
      </c>
      <c r="S98">
        <v>7.8959999999999999</v>
      </c>
      <c r="T98">
        <v>7.91</v>
      </c>
      <c r="U98">
        <v>7.9470000000000001</v>
      </c>
      <c r="V98">
        <v>7.9409999999999998</v>
      </c>
      <c r="W98">
        <v>7.9320000000000004</v>
      </c>
      <c r="X98">
        <v>7.9359999999999999</v>
      </c>
      <c r="Y98">
        <v>7.9260000000000002</v>
      </c>
      <c r="Z98">
        <v>7.9359999999999999</v>
      </c>
      <c r="AA98">
        <v>7.91</v>
      </c>
      <c r="AB98">
        <v>7.9130000000000003</v>
      </c>
      <c r="AC98">
        <v>7.9180000000000001</v>
      </c>
      <c r="AD98">
        <v>8.0009999999999994</v>
      </c>
      <c r="AE98">
        <v>8.06</v>
      </c>
      <c r="AF98">
        <v>8.0820000000000007</v>
      </c>
      <c r="AG98">
        <v>8.0790000000000006</v>
      </c>
      <c r="AH98">
        <v>8.0250000000000004</v>
      </c>
      <c r="AI98">
        <v>8.0030000000000001</v>
      </c>
      <c r="AJ98">
        <v>8.0370000000000008</v>
      </c>
      <c r="AK98">
        <v>8.0399999999999991</v>
      </c>
      <c r="AL98">
        <v>8.0340000000000007</v>
      </c>
      <c r="AM98">
        <v>8.0359999999999996</v>
      </c>
      <c r="AN98">
        <v>8.1430000000000007</v>
      </c>
      <c r="AO98">
        <v>8.109</v>
      </c>
      <c r="AP98" s="90">
        <f t="shared" ref="AP98:AP101" si="6">IF(COUNT(J98:AO98)=32,SUM(J98:AO98)/86400,"")</f>
        <v>3.0266782407407412E-3</v>
      </c>
      <c r="AQ98">
        <v>55.066000000000003</v>
      </c>
    </row>
    <row r="99" spans="1:43" x14ac:dyDescent="0.45">
      <c r="A99" t="s">
        <v>331</v>
      </c>
      <c r="B99">
        <v>2026</v>
      </c>
      <c r="C99" s="9">
        <v>46309</v>
      </c>
      <c r="D99" t="s">
        <v>103</v>
      </c>
      <c r="E99" t="s">
        <v>31</v>
      </c>
      <c r="F99" t="s">
        <v>2064</v>
      </c>
      <c r="G99" t="s">
        <v>79</v>
      </c>
      <c r="H99" s="12">
        <f>(C99-VLOOKUP(F99,Riders!$A$2:$D$4499,4,FALSE))/365</f>
        <v>29.564383561643837</v>
      </c>
      <c r="I99">
        <v>2</v>
      </c>
      <c r="J99">
        <v>14.654999999999999</v>
      </c>
      <c r="K99">
        <v>8.51</v>
      </c>
      <c r="L99">
        <v>7.9660000000000002</v>
      </c>
      <c r="M99">
        <v>7.9740000000000002</v>
      </c>
      <c r="N99">
        <v>8.0030000000000001</v>
      </c>
      <c r="O99">
        <v>7.9989999999999997</v>
      </c>
      <c r="P99">
        <v>7.9669999999999996</v>
      </c>
      <c r="Q99">
        <v>7.9669999999999996</v>
      </c>
      <c r="R99">
        <v>7.94</v>
      </c>
      <c r="S99">
        <v>7.9420000000000002</v>
      </c>
      <c r="T99">
        <v>7.8959999999999999</v>
      </c>
      <c r="U99">
        <v>7.9130000000000003</v>
      </c>
      <c r="V99">
        <v>7.9169999999999998</v>
      </c>
      <c r="W99">
        <v>7.9180000000000001</v>
      </c>
      <c r="X99">
        <v>7.9279999999999999</v>
      </c>
      <c r="Y99">
        <v>7.9240000000000004</v>
      </c>
      <c r="Z99">
        <v>7.952</v>
      </c>
      <c r="AA99">
        <v>7.9710000000000001</v>
      </c>
      <c r="AB99">
        <v>7.9560000000000004</v>
      </c>
      <c r="AC99">
        <v>7.9870000000000001</v>
      </c>
      <c r="AD99">
        <v>7.9909999999999997</v>
      </c>
      <c r="AE99">
        <v>7.9960000000000004</v>
      </c>
      <c r="AF99">
        <v>8.0259999999999998</v>
      </c>
      <c r="AG99">
        <v>8.0540000000000003</v>
      </c>
      <c r="AH99">
        <v>8.07</v>
      </c>
      <c r="AI99">
        <v>7.9809999999999999</v>
      </c>
      <c r="AJ99">
        <v>7.8890000000000002</v>
      </c>
      <c r="AK99">
        <v>7.8819999999999997</v>
      </c>
      <c r="AL99">
        <v>7.8929999999999998</v>
      </c>
      <c r="AM99">
        <v>7.9130000000000003</v>
      </c>
      <c r="AN99">
        <v>7.984</v>
      </c>
      <c r="AO99">
        <v>8.0380000000000003</v>
      </c>
      <c r="AP99" s="90">
        <f t="shared" si="6"/>
        <v>3.0324305555555564E-3</v>
      </c>
      <c r="AQ99">
        <v>54.960999999999999</v>
      </c>
    </row>
    <row r="100" spans="1:43" x14ac:dyDescent="0.45">
      <c r="A100" t="s">
        <v>331</v>
      </c>
      <c r="B100">
        <v>2026</v>
      </c>
      <c r="C100" s="9">
        <v>46309</v>
      </c>
      <c r="D100" t="s">
        <v>103</v>
      </c>
      <c r="E100" t="s">
        <v>31</v>
      </c>
      <c r="F100" t="s">
        <v>274</v>
      </c>
      <c r="G100" t="s">
        <v>88</v>
      </c>
      <c r="H100" s="12">
        <f>(C100-VLOOKUP(F100,Riders!$A$2:$D$4499,4,FALSE))/365</f>
        <v>30.268493150684932</v>
      </c>
      <c r="I100">
        <v>3</v>
      </c>
      <c r="J100">
        <v>13.65</v>
      </c>
      <c r="K100">
        <v>8.5920000000000005</v>
      </c>
      <c r="L100">
        <v>8.2080000000000002</v>
      </c>
      <c r="M100">
        <v>8.1180000000000003</v>
      </c>
      <c r="N100">
        <v>8.07</v>
      </c>
      <c r="O100">
        <v>8.0269999999999992</v>
      </c>
      <c r="P100">
        <v>8.0670000000000002</v>
      </c>
      <c r="Q100">
        <v>8.1020000000000003</v>
      </c>
      <c r="R100">
        <v>8.1470000000000002</v>
      </c>
      <c r="S100">
        <v>8.19</v>
      </c>
      <c r="T100">
        <v>8.2129999999999992</v>
      </c>
      <c r="U100">
        <v>8.1999999999999993</v>
      </c>
      <c r="V100">
        <v>8.2029999999999994</v>
      </c>
      <c r="W100">
        <v>8.1999999999999993</v>
      </c>
      <c r="X100">
        <v>8.2050000000000001</v>
      </c>
      <c r="Y100">
        <v>8.2330000000000005</v>
      </c>
      <c r="Z100">
        <v>8.2680000000000007</v>
      </c>
      <c r="AA100">
        <v>8.3160000000000007</v>
      </c>
      <c r="AB100">
        <v>8.2949999999999999</v>
      </c>
      <c r="AC100">
        <v>8.2729999999999997</v>
      </c>
      <c r="AD100">
        <v>8.1980000000000004</v>
      </c>
      <c r="AE100">
        <v>8.1820000000000004</v>
      </c>
      <c r="AF100">
        <v>8.2230000000000008</v>
      </c>
      <c r="AG100">
        <v>8.24</v>
      </c>
      <c r="AH100">
        <v>8.2279999999999998</v>
      </c>
      <c r="AI100">
        <v>8.2629999999999999</v>
      </c>
      <c r="AJ100">
        <v>8.234</v>
      </c>
      <c r="AK100">
        <v>8.2110000000000003</v>
      </c>
      <c r="AL100">
        <v>8.2080000000000002</v>
      </c>
      <c r="AM100">
        <v>8.2279999999999998</v>
      </c>
      <c r="AN100">
        <v>8.2070000000000007</v>
      </c>
      <c r="AO100">
        <v>8.2750000000000004</v>
      </c>
      <c r="AP100" s="90">
        <f t="shared" si="6"/>
        <v>3.1050231481481489E-3</v>
      </c>
      <c r="AQ100">
        <v>53.676000000000002</v>
      </c>
    </row>
    <row r="101" spans="1:43" x14ac:dyDescent="0.45">
      <c r="A101" t="s">
        <v>331</v>
      </c>
      <c r="B101">
        <v>2026</v>
      </c>
      <c r="C101" s="9">
        <v>46309</v>
      </c>
      <c r="D101" t="s">
        <v>103</v>
      </c>
      <c r="E101" t="s">
        <v>31</v>
      </c>
      <c r="F101" t="s">
        <v>189</v>
      </c>
      <c r="G101" t="s">
        <v>61</v>
      </c>
      <c r="H101" s="12">
        <f>(C101-VLOOKUP(F101,Riders!$A$2:$D$4499,4,FALSE))/365</f>
        <v>29.693150684931506</v>
      </c>
      <c r="I101">
        <v>4</v>
      </c>
      <c r="J101">
        <v>14.208</v>
      </c>
      <c r="K101">
        <v>8.4979999999999993</v>
      </c>
      <c r="L101">
        <v>8.2370000000000001</v>
      </c>
      <c r="M101">
        <v>8.2100000000000009</v>
      </c>
      <c r="N101">
        <v>8.2929999999999993</v>
      </c>
      <c r="O101">
        <v>8.3149999999999995</v>
      </c>
      <c r="P101">
        <v>8.3729999999999993</v>
      </c>
      <c r="Q101">
        <v>8.359</v>
      </c>
      <c r="R101">
        <v>8.3699999999999992</v>
      </c>
      <c r="S101">
        <v>8.2669999999999995</v>
      </c>
      <c r="T101">
        <v>8.2469999999999999</v>
      </c>
      <c r="U101">
        <v>8.2219999999999995</v>
      </c>
      <c r="V101">
        <v>8.2140000000000004</v>
      </c>
      <c r="W101">
        <v>8.2360000000000007</v>
      </c>
      <c r="X101">
        <v>8.2759999999999998</v>
      </c>
      <c r="Y101">
        <v>8.2420000000000009</v>
      </c>
      <c r="Z101">
        <v>8.2579999999999991</v>
      </c>
      <c r="AA101">
        <v>8.2650000000000006</v>
      </c>
      <c r="AB101">
        <v>8.2970000000000006</v>
      </c>
      <c r="AC101">
        <v>8.2390000000000008</v>
      </c>
      <c r="AD101">
        <v>8.234</v>
      </c>
      <c r="AE101">
        <v>8.2899999999999991</v>
      </c>
      <c r="AF101">
        <v>8.3789999999999996</v>
      </c>
      <c r="AG101">
        <v>8.3949999999999996</v>
      </c>
      <c r="AH101">
        <v>8.41</v>
      </c>
      <c r="AI101">
        <v>8.407</v>
      </c>
      <c r="AJ101">
        <v>8.5549999999999997</v>
      </c>
      <c r="AK101">
        <v>8.4610000000000003</v>
      </c>
      <c r="AL101">
        <v>8.4250000000000007</v>
      </c>
      <c r="AM101">
        <v>8.4269999999999996</v>
      </c>
      <c r="AN101">
        <v>8.5350000000000001</v>
      </c>
      <c r="AO101">
        <v>8.6050000000000004</v>
      </c>
      <c r="AP101" s="90">
        <f t="shared" si="6"/>
        <v>3.1568171296296301E-3</v>
      </c>
      <c r="AQ101">
        <v>52.795999999999999</v>
      </c>
    </row>
  </sheetData>
  <autoFilter ref="A1:AQ1" xr:uid="{00000000-0009-0000-0000-000013000000}">
    <sortState xmlns:xlrd2="http://schemas.microsoft.com/office/spreadsheetml/2017/richdata2" ref="A2:AQ53">
      <sortCondition ref="C1"/>
    </sortState>
  </autoFilter>
  <conditionalFormatting sqref="A2:D24">
    <cfRule type="expression" dxfId="4" priority="31">
      <formula>$E2="Q"</formula>
    </cfRule>
    <cfRule type="expression" dxfId="3" priority="32">
      <formula>$E2="F"</formula>
    </cfRule>
  </conditionalFormatting>
  <conditionalFormatting sqref="AP2:AP101">
    <cfRule type="expression" dxfId="2" priority="28">
      <formula>$E2="Q"</formula>
    </cfRule>
    <cfRule type="expression" dxfId="1" priority="29">
      <formula>$E2="G"</formula>
    </cfRule>
    <cfRule type="expression" dxfId="0" priority="30">
      <formula>$E2="B"</formula>
    </cfRule>
  </conditionalFormatting>
  <conditionalFormatting sqref="AQ2:AQ7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75 AI2:AI7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:AO7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75 AK2:AK7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75 AL2:AL7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75 AM2:AM75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75 AN2:AN7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7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7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75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7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7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7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7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7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7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7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7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7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7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7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7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7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7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AO55 P2:P75 AO2:AO7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7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7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K57"/>
  <sheetViews>
    <sheetView workbookViewId="0">
      <selection activeCell="Q17" sqref="Q17"/>
    </sheetView>
  </sheetViews>
  <sheetFormatPr defaultRowHeight="14.25" x14ac:dyDescent="0.45"/>
  <sheetData>
    <row r="1" spans="1:11" x14ac:dyDescent="0.45">
      <c r="A1" t="s">
        <v>6209</v>
      </c>
      <c r="B1" t="s">
        <v>6210</v>
      </c>
      <c r="C1" t="s">
        <v>6211</v>
      </c>
      <c r="D1" t="s">
        <v>6212</v>
      </c>
      <c r="E1" t="s">
        <v>6213</v>
      </c>
      <c r="F1" t="s">
        <v>6214</v>
      </c>
      <c r="G1" t="s">
        <v>6215</v>
      </c>
      <c r="H1" t="s">
        <v>6216</v>
      </c>
      <c r="I1" t="s">
        <v>6217</v>
      </c>
      <c r="J1" t="s">
        <v>6218</v>
      </c>
      <c r="K1" t="s">
        <v>6219</v>
      </c>
    </row>
    <row r="2" spans="1:11" x14ac:dyDescent="0.45">
      <c r="A2" t="s">
        <v>6220</v>
      </c>
      <c r="B2">
        <v>5.2083000000000004</v>
      </c>
      <c r="C2">
        <v>0.75</v>
      </c>
      <c r="D2">
        <v>0.67050946537009382</v>
      </c>
      <c r="E2">
        <v>0.46341463414634149</v>
      </c>
      <c r="F2">
        <v>0.67563108442229303</v>
      </c>
      <c r="G2">
        <v>0.4249084249084249</v>
      </c>
      <c r="H2">
        <v>574</v>
      </c>
      <c r="I2">
        <v>273</v>
      </c>
      <c r="J2">
        <v>20</v>
      </c>
      <c r="K2">
        <v>20</v>
      </c>
    </row>
    <row r="3" spans="1:11" x14ac:dyDescent="0.45">
      <c r="A3" t="s">
        <v>6220</v>
      </c>
      <c r="B3">
        <v>8.3332999999999995</v>
      </c>
      <c r="C3">
        <v>0.75</v>
      </c>
      <c r="D3">
        <v>0.6667450822503096</v>
      </c>
      <c r="E3">
        <v>0.44947735191637628</v>
      </c>
      <c r="F3">
        <v>0.67359087798648265</v>
      </c>
      <c r="G3">
        <v>0.40659340659340659</v>
      </c>
      <c r="H3">
        <v>574</v>
      </c>
      <c r="I3">
        <v>273</v>
      </c>
      <c r="J3">
        <v>20</v>
      </c>
      <c r="K3">
        <v>20</v>
      </c>
    </row>
    <row r="4" spans="1:11" x14ac:dyDescent="0.45">
      <c r="A4" t="s">
        <v>6220</v>
      </c>
      <c r="B4">
        <v>4.1666999999999996</v>
      </c>
      <c r="C4">
        <v>0.75</v>
      </c>
      <c r="D4">
        <v>0.6700288000810658</v>
      </c>
      <c r="E4">
        <v>0.45818815331010448</v>
      </c>
      <c r="F4">
        <v>0.67343962508797639</v>
      </c>
      <c r="G4">
        <v>0.42857142857142849</v>
      </c>
      <c r="H4">
        <v>574</v>
      </c>
      <c r="I4">
        <v>273</v>
      </c>
      <c r="J4">
        <v>20</v>
      </c>
      <c r="K4">
        <v>20</v>
      </c>
    </row>
    <row r="5" spans="1:11" x14ac:dyDescent="0.45">
      <c r="A5" t="s">
        <v>6220</v>
      </c>
      <c r="B5">
        <v>5.2083000000000004</v>
      </c>
      <c r="C5">
        <v>0.5</v>
      </c>
      <c r="D5">
        <v>0.66811188231048979</v>
      </c>
      <c r="E5">
        <v>0.45818815331010448</v>
      </c>
      <c r="F5">
        <v>0.67332764915182475</v>
      </c>
      <c r="G5">
        <v>0.41025641025641019</v>
      </c>
      <c r="H5">
        <v>574</v>
      </c>
      <c r="I5">
        <v>273</v>
      </c>
      <c r="J5">
        <v>20</v>
      </c>
      <c r="K5">
        <v>20</v>
      </c>
    </row>
    <row r="6" spans="1:11" x14ac:dyDescent="0.45">
      <c r="A6" t="s">
        <v>6220</v>
      </c>
      <c r="B6">
        <v>7.2916999999999996</v>
      </c>
      <c r="C6">
        <v>0.75</v>
      </c>
      <c r="D6">
        <v>0.6670100998498224</v>
      </c>
      <c r="E6">
        <v>0.44947735191637628</v>
      </c>
      <c r="F6">
        <v>0.67318334900752475</v>
      </c>
      <c r="G6">
        <v>0.41391941391941389</v>
      </c>
      <c r="H6">
        <v>574</v>
      </c>
      <c r="I6">
        <v>273</v>
      </c>
      <c r="J6">
        <v>20</v>
      </c>
      <c r="K6">
        <v>20</v>
      </c>
    </row>
    <row r="7" spans="1:11" x14ac:dyDescent="0.45">
      <c r="A7" t="s">
        <v>6220</v>
      </c>
      <c r="B7">
        <v>4.1666999999999996</v>
      </c>
      <c r="C7">
        <v>0.35</v>
      </c>
      <c r="D7">
        <v>0.66986388563043697</v>
      </c>
      <c r="E7">
        <v>0.45993031358885023</v>
      </c>
      <c r="F7">
        <v>0.67313894896312487</v>
      </c>
      <c r="G7">
        <v>0.41025641025641019</v>
      </c>
      <c r="H7">
        <v>574</v>
      </c>
      <c r="I7">
        <v>273</v>
      </c>
      <c r="J7">
        <v>20</v>
      </c>
      <c r="K7">
        <v>20</v>
      </c>
    </row>
    <row r="8" spans="1:11" x14ac:dyDescent="0.45">
      <c r="A8" t="s">
        <v>6220</v>
      </c>
      <c r="B8">
        <v>4.1666999999999996</v>
      </c>
      <c r="C8">
        <v>0.2</v>
      </c>
      <c r="D8">
        <v>0.67137991702451683</v>
      </c>
      <c r="E8">
        <v>0.45993031358885023</v>
      </c>
      <c r="F8">
        <v>0.67301367740928164</v>
      </c>
      <c r="G8">
        <v>0.4249084249084249</v>
      </c>
      <c r="H8">
        <v>574</v>
      </c>
      <c r="I8">
        <v>273</v>
      </c>
      <c r="J8">
        <v>20</v>
      </c>
      <c r="K8">
        <v>20</v>
      </c>
    </row>
    <row r="9" spans="1:11" x14ac:dyDescent="0.45">
      <c r="A9" t="s">
        <v>6220</v>
      </c>
      <c r="B9">
        <v>5.2083000000000004</v>
      </c>
      <c r="C9">
        <v>0.2</v>
      </c>
      <c r="D9">
        <v>0.67034048993979378</v>
      </c>
      <c r="E9">
        <v>0.45470383275261322</v>
      </c>
      <c r="F9">
        <v>0.67273459141590985</v>
      </c>
      <c r="G9">
        <v>0.43223443223443231</v>
      </c>
      <c r="H9">
        <v>574</v>
      </c>
      <c r="I9">
        <v>273</v>
      </c>
      <c r="J9">
        <v>20</v>
      </c>
      <c r="K9">
        <v>20</v>
      </c>
    </row>
    <row r="10" spans="1:11" x14ac:dyDescent="0.45">
      <c r="A10" t="s">
        <v>6220</v>
      </c>
      <c r="B10">
        <v>4.1666999999999996</v>
      </c>
      <c r="C10">
        <v>0</v>
      </c>
      <c r="D10">
        <v>0.67185354328211522</v>
      </c>
      <c r="E10">
        <v>0.45470383275261322</v>
      </c>
      <c r="F10">
        <v>0.67244086804526326</v>
      </c>
      <c r="G10">
        <v>0.43223443223443231</v>
      </c>
      <c r="H10">
        <v>574</v>
      </c>
      <c r="I10">
        <v>273</v>
      </c>
      <c r="J10">
        <v>20</v>
      </c>
      <c r="K10">
        <v>20</v>
      </c>
    </row>
    <row r="11" spans="1:11" x14ac:dyDescent="0.45">
      <c r="A11" t="s">
        <v>6220</v>
      </c>
      <c r="B11">
        <v>6.25</v>
      </c>
      <c r="C11">
        <v>0.5</v>
      </c>
      <c r="D11">
        <v>0.66826967070869614</v>
      </c>
      <c r="E11">
        <v>0.45818815331010448</v>
      </c>
      <c r="F11">
        <v>0.67242379110510986</v>
      </c>
      <c r="G11">
        <v>0.40293040293040289</v>
      </c>
      <c r="H11">
        <v>574</v>
      </c>
      <c r="I11">
        <v>273</v>
      </c>
      <c r="J11">
        <v>20</v>
      </c>
      <c r="K11">
        <v>20</v>
      </c>
    </row>
    <row r="12" spans="1:11" x14ac:dyDescent="0.45">
      <c r="A12" t="s">
        <v>6220</v>
      </c>
      <c r="B12">
        <v>4.1666999999999996</v>
      </c>
      <c r="C12">
        <v>0.5</v>
      </c>
      <c r="D12">
        <v>0.67126440149088329</v>
      </c>
      <c r="E12">
        <v>0.4616724738675958</v>
      </c>
      <c r="F12">
        <v>0.67234291959566672</v>
      </c>
      <c r="G12">
        <v>0.41391941391941389</v>
      </c>
      <c r="H12">
        <v>574</v>
      </c>
      <c r="I12">
        <v>273</v>
      </c>
      <c r="J12">
        <v>20</v>
      </c>
      <c r="K12">
        <v>20</v>
      </c>
    </row>
    <row r="13" spans="1:11" x14ac:dyDescent="0.45">
      <c r="A13" t="s">
        <v>6220</v>
      </c>
      <c r="B13">
        <v>4.1666999999999996</v>
      </c>
      <c r="C13">
        <v>0.1</v>
      </c>
      <c r="D13">
        <v>0.67203907203907265</v>
      </c>
      <c r="E13">
        <v>0.45818815331010448</v>
      </c>
      <c r="F13">
        <v>0.6722842481084238</v>
      </c>
      <c r="G13">
        <v>0.4175824175824176</v>
      </c>
      <c r="H13">
        <v>574</v>
      </c>
      <c r="I13">
        <v>273</v>
      </c>
      <c r="J13">
        <v>20</v>
      </c>
      <c r="K13">
        <v>20</v>
      </c>
    </row>
    <row r="14" spans="1:11" x14ac:dyDescent="0.45">
      <c r="A14" t="s">
        <v>6220</v>
      </c>
      <c r="B14">
        <v>6.25</v>
      </c>
      <c r="C14">
        <v>0.75</v>
      </c>
      <c r="D14">
        <v>0.66975767167404943</v>
      </c>
      <c r="E14">
        <v>0.45993031358885023</v>
      </c>
      <c r="F14">
        <v>0.67203468082588969</v>
      </c>
      <c r="G14">
        <v>0.41025641025641019</v>
      </c>
      <c r="H14">
        <v>574</v>
      </c>
      <c r="I14">
        <v>273</v>
      </c>
      <c r="J14">
        <v>20</v>
      </c>
      <c r="K14">
        <v>20</v>
      </c>
    </row>
    <row r="15" spans="1:11" x14ac:dyDescent="0.45">
      <c r="A15" t="s">
        <v>6220</v>
      </c>
      <c r="B15">
        <v>4.1666999999999996</v>
      </c>
      <c r="C15">
        <v>0.05</v>
      </c>
      <c r="D15">
        <v>0.67225476807358397</v>
      </c>
      <c r="E15">
        <v>0.45644599303135891</v>
      </c>
      <c r="F15">
        <v>0.67173241898516578</v>
      </c>
      <c r="G15">
        <v>0.42857142857142849</v>
      </c>
      <c r="H15">
        <v>574</v>
      </c>
      <c r="I15">
        <v>273</v>
      </c>
      <c r="J15">
        <v>20</v>
      </c>
      <c r="K15">
        <v>20</v>
      </c>
    </row>
    <row r="16" spans="1:11" x14ac:dyDescent="0.45">
      <c r="A16" t="s">
        <v>6220</v>
      </c>
      <c r="B16">
        <v>2.0832999999999999</v>
      </c>
      <c r="C16">
        <v>0.2</v>
      </c>
      <c r="D16">
        <v>0.6738644050490753</v>
      </c>
      <c r="E16">
        <v>0.45818815331010448</v>
      </c>
      <c r="F16">
        <v>0.67156689464381714</v>
      </c>
      <c r="G16">
        <v>0.40659340659340659</v>
      </c>
      <c r="H16">
        <v>574</v>
      </c>
      <c r="I16">
        <v>273</v>
      </c>
      <c r="J16">
        <v>20</v>
      </c>
      <c r="K16">
        <v>20</v>
      </c>
    </row>
    <row r="17" spans="1:11" x14ac:dyDescent="0.45">
      <c r="A17" t="s">
        <v>6220</v>
      </c>
      <c r="B17">
        <v>6.25</v>
      </c>
      <c r="C17">
        <v>0.35</v>
      </c>
      <c r="D17">
        <v>0.66860289342867829</v>
      </c>
      <c r="E17">
        <v>0.45993031358885023</v>
      </c>
      <c r="F17">
        <v>0.67149614732032259</v>
      </c>
      <c r="G17">
        <v>0.42857142857142849</v>
      </c>
      <c r="H17">
        <v>574</v>
      </c>
      <c r="I17">
        <v>273</v>
      </c>
      <c r="J17">
        <v>20</v>
      </c>
      <c r="K17">
        <v>20</v>
      </c>
    </row>
    <row r="18" spans="1:11" x14ac:dyDescent="0.45">
      <c r="A18" t="s">
        <v>6220</v>
      </c>
      <c r="B18">
        <v>2.0832999999999999</v>
      </c>
      <c r="C18">
        <v>0.1</v>
      </c>
      <c r="D18">
        <v>0.67503175299342644</v>
      </c>
      <c r="E18">
        <v>0.45818815331010448</v>
      </c>
      <c r="F18">
        <v>0.67140039447731725</v>
      </c>
      <c r="G18">
        <v>0.42857142857142849</v>
      </c>
      <c r="H18">
        <v>574</v>
      </c>
      <c r="I18">
        <v>273</v>
      </c>
      <c r="J18">
        <v>20</v>
      </c>
      <c r="K18">
        <v>20</v>
      </c>
    </row>
    <row r="19" spans="1:11" x14ac:dyDescent="0.45">
      <c r="A19" t="s">
        <v>6220</v>
      </c>
      <c r="B19">
        <v>5.2083000000000004</v>
      </c>
      <c r="C19">
        <v>0.35</v>
      </c>
      <c r="D19">
        <v>0.66928878322606611</v>
      </c>
      <c r="E19">
        <v>0.45818815331010448</v>
      </c>
      <c r="F19">
        <v>0.67132171857446565</v>
      </c>
      <c r="G19">
        <v>0.4175824175824176</v>
      </c>
      <c r="H19">
        <v>574</v>
      </c>
      <c r="I19">
        <v>273</v>
      </c>
      <c r="J19">
        <v>20</v>
      </c>
      <c r="K19">
        <v>20</v>
      </c>
    </row>
    <row r="20" spans="1:11" x14ac:dyDescent="0.45">
      <c r="A20" t="s">
        <v>6220</v>
      </c>
      <c r="B20">
        <v>2.0832999999999999</v>
      </c>
      <c r="C20">
        <v>0.35</v>
      </c>
      <c r="D20">
        <v>0.66969503589712776</v>
      </c>
      <c r="E20">
        <v>0.45470383275261322</v>
      </c>
      <c r="F20">
        <v>0.67122438001558837</v>
      </c>
      <c r="G20">
        <v>0.43223443223443231</v>
      </c>
      <c r="H20">
        <v>574</v>
      </c>
      <c r="I20">
        <v>273</v>
      </c>
      <c r="J20">
        <v>20</v>
      </c>
      <c r="K20">
        <v>20</v>
      </c>
    </row>
    <row r="21" spans="1:11" x14ac:dyDescent="0.45">
      <c r="A21" t="s">
        <v>6220</v>
      </c>
      <c r="B21">
        <v>5.2083000000000004</v>
      </c>
      <c r="C21">
        <v>0.05</v>
      </c>
      <c r="D21">
        <v>0.67142839738658611</v>
      </c>
      <c r="E21">
        <v>0.45993031358885023</v>
      </c>
      <c r="F21">
        <v>0.67097566658006191</v>
      </c>
      <c r="G21">
        <v>0.4358974358974359</v>
      </c>
      <c r="H21">
        <v>574</v>
      </c>
      <c r="I21">
        <v>273</v>
      </c>
      <c r="J21">
        <v>20</v>
      </c>
      <c r="K21">
        <v>20</v>
      </c>
    </row>
    <row r="22" spans="1:11" x14ac:dyDescent="0.45">
      <c r="A22" t="s">
        <v>6220</v>
      </c>
      <c r="B22">
        <v>7.2916999999999996</v>
      </c>
      <c r="C22">
        <v>0.5</v>
      </c>
      <c r="D22">
        <v>0.66651799613472162</v>
      </c>
      <c r="E22">
        <v>0.45296167247386759</v>
      </c>
      <c r="F22">
        <v>0.67062083215929358</v>
      </c>
      <c r="G22">
        <v>0.4175824175824176</v>
      </c>
      <c r="H22">
        <v>574</v>
      </c>
      <c r="I22">
        <v>273</v>
      </c>
      <c r="J22">
        <v>20</v>
      </c>
      <c r="K22">
        <v>20</v>
      </c>
    </row>
    <row r="23" spans="1:11" x14ac:dyDescent="0.45">
      <c r="A23" t="s">
        <v>6220</v>
      </c>
      <c r="B23">
        <v>5.2083000000000004</v>
      </c>
      <c r="C23">
        <v>0</v>
      </c>
      <c r="D23">
        <v>0.67125418135871151</v>
      </c>
      <c r="E23">
        <v>0.45993031358885023</v>
      </c>
      <c r="F23">
        <v>0.6705570375900044</v>
      </c>
      <c r="G23">
        <v>0.4358974358974359</v>
      </c>
      <c r="H23">
        <v>574</v>
      </c>
      <c r="I23">
        <v>273</v>
      </c>
      <c r="J23">
        <v>20</v>
      </c>
      <c r="K23">
        <v>20</v>
      </c>
    </row>
    <row r="24" spans="1:11" x14ac:dyDescent="0.45">
      <c r="A24" t="s">
        <v>6220</v>
      </c>
      <c r="B24">
        <v>10.416700000000001</v>
      </c>
      <c r="C24">
        <v>0.75</v>
      </c>
      <c r="D24">
        <v>0.66577226490118602</v>
      </c>
      <c r="E24">
        <v>0.45296167247386759</v>
      </c>
      <c r="F24">
        <v>0.67033698901830752</v>
      </c>
      <c r="G24">
        <v>0.40659340659340659</v>
      </c>
      <c r="H24">
        <v>574</v>
      </c>
      <c r="I24">
        <v>273</v>
      </c>
      <c r="J24">
        <v>20</v>
      </c>
      <c r="K24">
        <v>20</v>
      </c>
    </row>
    <row r="25" spans="1:11" x14ac:dyDescent="0.45">
      <c r="A25" t="s">
        <v>6220</v>
      </c>
      <c r="B25">
        <v>8.3332999999999995</v>
      </c>
      <c r="C25">
        <v>0.5</v>
      </c>
      <c r="D25">
        <v>0.66737214585646709</v>
      </c>
      <c r="E25">
        <v>0.44425087108013939</v>
      </c>
      <c r="F25">
        <v>0.66958060254763518</v>
      </c>
      <c r="G25">
        <v>0.41391941391941389</v>
      </c>
      <c r="H25">
        <v>574</v>
      </c>
      <c r="I25">
        <v>273</v>
      </c>
      <c r="J25">
        <v>20</v>
      </c>
      <c r="K25">
        <v>20</v>
      </c>
    </row>
    <row r="26" spans="1:11" x14ac:dyDescent="0.45">
      <c r="A26" t="s">
        <v>6220</v>
      </c>
      <c r="B26">
        <v>5.2083000000000004</v>
      </c>
      <c r="C26">
        <v>0.1</v>
      </c>
      <c r="D26">
        <v>0.67122250571727982</v>
      </c>
      <c r="E26">
        <v>0.45993031358885023</v>
      </c>
      <c r="F26">
        <v>0.66952351677626376</v>
      </c>
      <c r="G26">
        <v>0.42857142857142849</v>
      </c>
      <c r="H26">
        <v>574</v>
      </c>
      <c r="I26">
        <v>273</v>
      </c>
      <c r="J26">
        <v>20</v>
      </c>
      <c r="K26">
        <v>20</v>
      </c>
    </row>
    <row r="27" spans="1:11" x14ac:dyDescent="0.45">
      <c r="A27" t="s">
        <v>6220</v>
      </c>
      <c r="B27">
        <v>7.2916999999999996</v>
      </c>
      <c r="C27">
        <v>0.35</v>
      </c>
      <c r="D27">
        <v>0.66769184164654616</v>
      </c>
      <c r="E27">
        <v>0.45470383275261322</v>
      </c>
      <c r="F27">
        <v>0.6694061738017778</v>
      </c>
      <c r="G27">
        <v>0.4175824175824176</v>
      </c>
      <c r="H27">
        <v>574</v>
      </c>
      <c r="I27">
        <v>273</v>
      </c>
      <c r="J27">
        <v>20</v>
      </c>
      <c r="K27">
        <v>20</v>
      </c>
    </row>
    <row r="28" spans="1:11" x14ac:dyDescent="0.45">
      <c r="A28" t="s">
        <v>6220</v>
      </c>
      <c r="B28">
        <v>12.5</v>
      </c>
      <c r="C28">
        <v>0.75</v>
      </c>
      <c r="D28">
        <v>0.66264182004600214</v>
      </c>
      <c r="E28">
        <v>0.44947735191637628</v>
      </c>
      <c r="F28">
        <v>0.66928724511142046</v>
      </c>
      <c r="G28">
        <v>0.42124542124542119</v>
      </c>
      <c r="H28">
        <v>574</v>
      </c>
      <c r="I28">
        <v>273</v>
      </c>
      <c r="J28">
        <v>20</v>
      </c>
      <c r="K28">
        <v>20</v>
      </c>
    </row>
    <row r="29" spans="1:11" x14ac:dyDescent="0.45">
      <c r="A29" t="s">
        <v>6220</v>
      </c>
      <c r="B29">
        <v>2.0832999999999999</v>
      </c>
      <c r="C29">
        <v>0</v>
      </c>
      <c r="D29">
        <v>0.67433111797223388</v>
      </c>
      <c r="E29">
        <v>0.45296167247386759</v>
      </c>
      <c r="F29">
        <v>0.66895229312811721</v>
      </c>
      <c r="G29">
        <v>0.41391941391941389</v>
      </c>
      <c r="H29">
        <v>574</v>
      </c>
      <c r="I29">
        <v>273</v>
      </c>
      <c r="J29">
        <v>20</v>
      </c>
      <c r="K29">
        <v>20</v>
      </c>
    </row>
    <row r="30" spans="1:11" x14ac:dyDescent="0.45">
      <c r="A30" t="s">
        <v>6220</v>
      </c>
      <c r="B30">
        <v>2.0832999999999999</v>
      </c>
      <c r="C30">
        <v>0.5</v>
      </c>
      <c r="D30">
        <v>0.66975558317021877</v>
      </c>
      <c r="E30">
        <v>0.46515679442508712</v>
      </c>
      <c r="F30">
        <v>0.66883153476560053</v>
      </c>
      <c r="G30">
        <v>0.4249084249084249</v>
      </c>
      <c r="H30">
        <v>574</v>
      </c>
      <c r="I30">
        <v>273</v>
      </c>
      <c r="J30">
        <v>20</v>
      </c>
      <c r="K30">
        <v>20</v>
      </c>
    </row>
    <row r="31" spans="1:11" x14ac:dyDescent="0.45">
      <c r="A31" t="s">
        <v>6220</v>
      </c>
      <c r="B31">
        <v>10.416700000000001</v>
      </c>
      <c r="C31">
        <v>0.1</v>
      </c>
      <c r="D31">
        <v>0.66640464645691211</v>
      </c>
      <c r="E31">
        <v>0.44947735191637628</v>
      </c>
      <c r="F31">
        <v>0.66878103581400217</v>
      </c>
      <c r="G31">
        <v>0.44688644688644691</v>
      </c>
      <c r="H31">
        <v>574</v>
      </c>
      <c r="I31">
        <v>273</v>
      </c>
      <c r="J31">
        <v>20</v>
      </c>
      <c r="K31">
        <v>20</v>
      </c>
    </row>
    <row r="32" spans="1:11" x14ac:dyDescent="0.45">
      <c r="A32" t="s">
        <v>6220</v>
      </c>
      <c r="B32">
        <v>10.416700000000001</v>
      </c>
      <c r="C32">
        <v>0</v>
      </c>
      <c r="D32">
        <v>0.66628171480087939</v>
      </c>
      <c r="E32">
        <v>0.44773519163763059</v>
      </c>
      <c r="F32">
        <v>0.66878103581400217</v>
      </c>
      <c r="G32">
        <v>0.44688644688644691</v>
      </c>
      <c r="H32">
        <v>574</v>
      </c>
      <c r="I32">
        <v>273</v>
      </c>
      <c r="J32">
        <v>20</v>
      </c>
      <c r="K32">
        <v>20</v>
      </c>
    </row>
    <row r="33" spans="1:11" x14ac:dyDescent="0.45">
      <c r="A33" t="s">
        <v>6220</v>
      </c>
      <c r="B33">
        <v>6.25</v>
      </c>
      <c r="C33">
        <v>0.2</v>
      </c>
      <c r="D33">
        <v>0.67061278829571613</v>
      </c>
      <c r="E33">
        <v>0.45470383275261322</v>
      </c>
      <c r="F33">
        <v>0.66876078744210576</v>
      </c>
      <c r="G33">
        <v>0.4249084249084249</v>
      </c>
      <c r="H33">
        <v>574</v>
      </c>
      <c r="I33">
        <v>273</v>
      </c>
      <c r="J33">
        <v>20</v>
      </c>
      <c r="K33">
        <v>20</v>
      </c>
    </row>
    <row r="34" spans="1:11" x14ac:dyDescent="0.45">
      <c r="A34" t="s">
        <v>6220</v>
      </c>
      <c r="B34">
        <v>2.0832999999999999</v>
      </c>
      <c r="C34">
        <v>0.05</v>
      </c>
      <c r="D34">
        <v>0.67513168210032382</v>
      </c>
      <c r="E34">
        <v>0.45644599303135891</v>
      </c>
      <c r="F34">
        <v>0.66863551588826309</v>
      </c>
      <c r="G34">
        <v>0.41025641025641019</v>
      </c>
      <c r="H34">
        <v>574</v>
      </c>
      <c r="I34">
        <v>273</v>
      </c>
      <c r="J34">
        <v>20</v>
      </c>
      <c r="K34">
        <v>20</v>
      </c>
    </row>
    <row r="35" spans="1:11" x14ac:dyDescent="0.45">
      <c r="A35" t="s">
        <v>6220</v>
      </c>
      <c r="B35">
        <v>6.25</v>
      </c>
      <c r="C35">
        <v>0</v>
      </c>
      <c r="D35">
        <v>0.6701810191357237</v>
      </c>
      <c r="E35">
        <v>0.44947735191637628</v>
      </c>
      <c r="F35">
        <v>0.6685511070126452</v>
      </c>
      <c r="G35">
        <v>0.4358974358974359</v>
      </c>
      <c r="H35">
        <v>574</v>
      </c>
      <c r="I35">
        <v>273</v>
      </c>
      <c r="J35">
        <v>20</v>
      </c>
      <c r="K35">
        <v>20</v>
      </c>
    </row>
    <row r="36" spans="1:11" x14ac:dyDescent="0.45">
      <c r="A36" t="s">
        <v>6220</v>
      </c>
      <c r="B36">
        <v>10.416700000000001</v>
      </c>
      <c r="C36">
        <v>0.05</v>
      </c>
      <c r="D36">
        <v>0.66631489880618888</v>
      </c>
      <c r="E36">
        <v>0.44947735191637628</v>
      </c>
      <c r="F36">
        <v>0.66853683556980192</v>
      </c>
      <c r="G36">
        <v>0.44688644688644691</v>
      </c>
      <c r="H36">
        <v>574</v>
      </c>
      <c r="I36">
        <v>273</v>
      </c>
      <c r="J36">
        <v>20</v>
      </c>
      <c r="K36">
        <v>20</v>
      </c>
    </row>
    <row r="37" spans="1:11" x14ac:dyDescent="0.45">
      <c r="A37" t="s">
        <v>6220</v>
      </c>
      <c r="B37">
        <v>6.25</v>
      </c>
      <c r="C37">
        <v>0.05</v>
      </c>
      <c r="D37">
        <v>0.67012445549030997</v>
      </c>
      <c r="E37">
        <v>0.44947735191637628</v>
      </c>
      <c r="F37">
        <v>0.66842900689054519</v>
      </c>
      <c r="G37">
        <v>0.4358974358974359</v>
      </c>
      <c r="H37">
        <v>574</v>
      </c>
      <c r="I37">
        <v>273</v>
      </c>
      <c r="J37">
        <v>20</v>
      </c>
      <c r="K37">
        <v>20</v>
      </c>
    </row>
    <row r="38" spans="1:11" x14ac:dyDescent="0.45">
      <c r="A38" t="s">
        <v>6220</v>
      </c>
      <c r="B38">
        <v>10.416700000000001</v>
      </c>
      <c r="C38">
        <v>0.35</v>
      </c>
      <c r="D38">
        <v>0.66667728322780673</v>
      </c>
      <c r="E38">
        <v>0.44773519163763059</v>
      </c>
      <c r="F38">
        <v>0.66841034423451939</v>
      </c>
      <c r="G38">
        <v>0.4249084249084249</v>
      </c>
      <c r="H38">
        <v>574</v>
      </c>
      <c r="I38">
        <v>273</v>
      </c>
      <c r="J38">
        <v>20</v>
      </c>
      <c r="K38">
        <v>20</v>
      </c>
    </row>
    <row r="39" spans="1:11" x14ac:dyDescent="0.45">
      <c r="A39" t="s">
        <v>6220</v>
      </c>
      <c r="B39">
        <v>10.416700000000001</v>
      </c>
      <c r="C39">
        <v>0.5</v>
      </c>
      <c r="D39">
        <v>0.66633224499078225</v>
      </c>
      <c r="E39">
        <v>0.44773519163763059</v>
      </c>
      <c r="F39">
        <v>0.66818834401251925</v>
      </c>
      <c r="G39">
        <v>0.4175824175824176</v>
      </c>
      <c r="H39">
        <v>574</v>
      </c>
      <c r="I39">
        <v>273</v>
      </c>
      <c r="J39">
        <v>20</v>
      </c>
      <c r="K39">
        <v>20</v>
      </c>
    </row>
    <row r="40" spans="1:11" x14ac:dyDescent="0.45">
      <c r="A40" t="s">
        <v>6220</v>
      </c>
      <c r="B40">
        <v>6.25</v>
      </c>
      <c r="C40">
        <v>0.1</v>
      </c>
      <c r="D40">
        <v>0.67033185552349384</v>
      </c>
      <c r="E40">
        <v>0.45121951219512202</v>
      </c>
      <c r="F40">
        <v>0.66813918682050533</v>
      </c>
      <c r="G40">
        <v>0.43223443223443231</v>
      </c>
      <c r="H40">
        <v>574</v>
      </c>
      <c r="I40">
        <v>273</v>
      </c>
      <c r="J40">
        <v>20</v>
      </c>
      <c r="K40">
        <v>20</v>
      </c>
    </row>
    <row r="41" spans="1:11" x14ac:dyDescent="0.45">
      <c r="A41" t="s">
        <v>6220</v>
      </c>
      <c r="B41">
        <v>8.3332999999999995</v>
      </c>
      <c r="C41">
        <v>0</v>
      </c>
      <c r="D41">
        <v>0.6678162719974573</v>
      </c>
      <c r="E41">
        <v>0.44599303135888502</v>
      </c>
      <c r="F41">
        <v>0.66810076370515881</v>
      </c>
      <c r="G41">
        <v>0.4432234432234432</v>
      </c>
      <c r="H41">
        <v>574</v>
      </c>
      <c r="I41">
        <v>273</v>
      </c>
      <c r="J41">
        <v>20</v>
      </c>
      <c r="K41">
        <v>20</v>
      </c>
    </row>
    <row r="42" spans="1:11" x14ac:dyDescent="0.45">
      <c r="A42" t="s">
        <v>6220</v>
      </c>
      <c r="B42">
        <v>8.3332999999999995</v>
      </c>
      <c r="C42">
        <v>0.05</v>
      </c>
      <c r="D42">
        <v>0.6678162719974573</v>
      </c>
      <c r="E42">
        <v>0.44599303135888502</v>
      </c>
      <c r="F42">
        <v>0.66773446333885855</v>
      </c>
      <c r="G42">
        <v>0.43956043956043961</v>
      </c>
      <c r="H42">
        <v>574</v>
      </c>
      <c r="I42">
        <v>273</v>
      </c>
      <c r="J42">
        <v>20</v>
      </c>
      <c r="K42">
        <v>20</v>
      </c>
    </row>
    <row r="43" spans="1:11" x14ac:dyDescent="0.45">
      <c r="A43" t="s">
        <v>6220</v>
      </c>
      <c r="B43">
        <v>8.3332999999999995</v>
      </c>
      <c r="C43">
        <v>0.35</v>
      </c>
      <c r="D43">
        <v>0.66614236518417791</v>
      </c>
      <c r="E43">
        <v>0.44425087108013939</v>
      </c>
      <c r="F43">
        <v>0.66766505777494756</v>
      </c>
      <c r="G43">
        <v>0.4249084249084249</v>
      </c>
      <c r="H43">
        <v>574</v>
      </c>
      <c r="I43">
        <v>273</v>
      </c>
      <c r="J43">
        <v>20</v>
      </c>
      <c r="K43">
        <v>20</v>
      </c>
    </row>
    <row r="44" spans="1:11" x14ac:dyDescent="0.45">
      <c r="A44" t="s">
        <v>6220</v>
      </c>
      <c r="B44">
        <v>7.2916999999999996</v>
      </c>
      <c r="C44">
        <v>0.2</v>
      </c>
      <c r="D44">
        <v>0.66830763119961811</v>
      </c>
      <c r="E44">
        <v>0.45644599303135891</v>
      </c>
      <c r="F44">
        <v>0.66763968632100457</v>
      </c>
      <c r="G44">
        <v>0.42857142857142849</v>
      </c>
      <c r="H44">
        <v>574</v>
      </c>
      <c r="I44">
        <v>273</v>
      </c>
      <c r="J44">
        <v>20</v>
      </c>
      <c r="K44">
        <v>20</v>
      </c>
    </row>
    <row r="45" spans="1:11" x14ac:dyDescent="0.45">
      <c r="A45" t="s">
        <v>6220</v>
      </c>
      <c r="B45">
        <v>12.5</v>
      </c>
      <c r="C45">
        <v>0</v>
      </c>
      <c r="D45">
        <v>0.6622937650812224</v>
      </c>
      <c r="E45">
        <v>0.44599303135888502</v>
      </c>
      <c r="F45">
        <v>0.66756003459300095</v>
      </c>
      <c r="G45">
        <v>0.43956043956043961</v>
      </c>
      <c r="H45">
        <v>574</v>
      </c>
      <c r="I45">
        <v>273</v>
      </c>
      <c r="J45">
        <v>20</v>
      </c>
      <c r="K45">
        <v>20</v>
      </c>
    </row>
    <row r="46" spans="1:11" x14ac:dyDescent="0.45">
      <c r="A46" t="s">
        <v>6220</v>
      </c>
      <c r="B46">
        <v>7.2916999999999996</v>
      </c>
      <c r="C46">
        <v>0.05</v>
      </c>
      <c r="D46">
        <v>0.66699422335310909</v>
      </c>
      <c r="E46">
        <v>0.45121951219512202</v>
      </c>
      <c r="F46">
        <v>0.66750453453750136</v>
      </c>
      <c r="G46">
        <v>0.43223443223443231</v>
      </c>
      <c r="H46">
        <v>574</v>
      </c>
      <c r="I46">
        <v>273</v>
      </c>
      <c r="J46">
        <v>20</v>
      </c>
      <c r="K46">
        <v>20</v>
      </c>
    </row>
    <row r="47" spans="1:11" x14ac:dyDescent="0.45">
      <c r="A47" t="s">
        <v>6220</v>
      </c>
      <c r="B47">
        <v>7.2916999999999996</v>
      </c>
      <c r="C47">
        <v>0.1</v>
      </c>
      <c r="D47">
        <v>0.66807270352566606</v>
      </c>
      <c r="E47">
        <v>0.45470383275261322</v>
      </c>
      <c r="F47">
        <v>0.66728448596580436</v>
      </c>
      <c r="G47">
        <v>0.43223443223443231</v>
      </c>
      <c r="H47">
        <v>574</v>
      </c>
      <c r="I47">
        <v>273</v>
      </c>
      <c r="J47">
        <v>20</v>
      </c>
      <c r="K47">
        <v>20</v>
      </c>
    </row>
    <row r="48" spans="1:11" x14ac:dyDescent="0.45">
      <c r="A48" t="s">
        <v>6220</v>
      </c>
      <c r="B48">
        <v>8.3332999999999995</v>
      </c>
      <c r="C48">
        <v>0.1</v>
      </c>
      <c r="D48">
        <v>0.66770012797887424</v>
      </c>
      <c r="E48">
        <v>0.44599303135888502</v>
      </c>
      <c r="F48">
        <v>0.66704882419168088</v>
      </c>
      <c r="G48">
        <v>0.43956043956043961</v>
      </c>
      <c r="H48">
        <v>574</v>
      </c>
      <c r="I48">
        <v>273</v>
      </c>
      <c r="J48">
        <v>20</v>
      </c>
      <c r="K48">
        <v>20</v>
      </c>
    </row>
    <row r="49" spans="1:11" x14ac:dyDescent="0.45">
      <c r="A49" t="s">
        <v>6220</v>
      </c>
      <c r="B49">
        <v>7.2916999999999996</v>
      </c>
      <c r="C49">
        <v>0</v>
      </c>
      <c r="D49">
        <v>0.66699422335310909</v>
      </c>
      <c r="E49">
        <v>0.45121951219512202</v>
      </c>
      <c r="F49">
        <v>0.66689403392700064</v>
      </c>
      <c r="G49">
        <v>0.43223443223443231</v>
      </c>
      <c r="H49">
        <v>574</v>
      </c>
      <c r="I49">
        <v>273</v>
      </c>
      <c r="J49">
        <v>20</v>
      </c>
      <c r="K49">
        <v>20</v>
      </c>
    </row>
    <row r="50" spans="1:11" x14ac:dyDescent="0.45">
      <c r="A50" t="s">
        <v>6220</v>
      </c>
      <c r="B50">
        <v>12.5</v>
      </c>
      <c r="C50">
        <v>0.05</v>
      </c>
      <c r="D50">
        <v>0.66217762106263933</v>
      </c>
      <c r="E50">
        <v>0.44599303135888502</v>
      </c>
      <c r="F50">
        <v>0.66670533373829999</v>
      </c>
      <c r="G50">
        <v>0.43956043956043961</v>
      </c>
      <c r="H50">
        <v>574</v>
      </c>
      <c r="I50">
        <v>273</v>
      </c>
      <c r="J50">
        <v>20</v>
      </c>
      <c r="K50">
        <v>20</v>
      </c>
    </row>
    <row r="51" spans="1:11" x14ac:dyDescent="0.45">
      <c r="A51" t="s">
        <v>6220</v>
      </c>
      <c r="B51">
        <v>12.5</v>
      </c>
      <c r="C51">
        <v>0.1</v>
      </c>
      <c r="D51">
        <v>0.66217762106263933</v>
      </c>
      <c r="E51">
        <v>0.44425087108013939</v>
      </c>
      <c r="F51">
        <v>0.666513462117857</v>
      </c>
      <c r="G51">
        <v>0.43956043956043961</v>
      </c>
      <c r="H51">
        <v>574</v>
      </c>
      <c r="I51">
        <v>273</v>
      </c>
      <c r="J51">
        <v>20</v>
      </c>
      <c r="K51">
        <v>20</v>
      </c>
    </row>
    <row r="52" spans="1:11" x14ac:dyDescent="0.45">
      <c r="A52" t="s">
        <v>6220</v>
      </c>
      <c r="B52">
        <v>10.416700000000001</v>
      </c>
      <c r="C52">
        <v>0.2</v>
      </c>
      <c r="D52">
        <v>0.66565121869999988</v>
      </c>
      <c r="E52">
        <v>0.44599303135888502</v>
      </c>
      <c r="F52">
        <v>0.66624742778588864</v>
      </c>
      <c r="G52">
        <v>0.43223443223443231</v>
      </c>
      <c r="H52">
        <v>574</v>
      </c>
      <c r="I52">
        <v>273</v>
      </c>
      <c r="J52">
        <v>20</v>
      </c>
      <c r="K52">
        <v>20</v>
      </c>
    </row>
    <row r="53" spans="1:11" x14ac:dyDescent="0.45">
      <c r="A53" t="s">
        <v>6220</v>
      </c>
      <c r="B53">
        <v>8.3332999999999995</v>
      </c>
      <c r="C53">
        <v>0.2</v>
      </c>
      <c r="D53">
        <v>0.66698516350084391</v>
      </c>
      <c r="E53">
        <v>0.44599303135888502</v>
      </c>
      <c r="F53">
        <v>0.66617765628754599</v>
      </c>
      <c r="G53">
        <v>0.4249084249084249</v>
      </c>
      <c r="H53">
        <v>574</v>
      </c>
      <c r="I53">
        <v>273</v>
      </c>
      <c r="J53">
        <v>20</v>
      </c>
      <c r="K53">
        <v>20</v>
      </c>
    </row>
    <row r="54" spans="1:11" x14ac:dyDescent="0.45">
      <c r="A54" t="s">
        <v>6220</v>
      </c>
      <c r="B54">
        <v>12.5</v>
      </c>
      <c r="C54">
        <v>0.5</v>
      </c>
      <c r="D54">
        <v>0.6641728093818694</v>
      </c>
      <c r="E54">
        <v>0.44947735191637628</v>
      </c>
      <c r="F54">
        <v>0.66525794108211633</v>
      </c>
      <c r="G54">
        <v>0.4175824175824176</v>
      </c>
      <c r="H54">
        <v>574</v>
      </c>
      <c r="I54">
        <v>273</v>
      </c>
      <c r="J54">
        <v>20</v>
      </c>
      <c r="K54">
        <v>20</v>
      </c>
    </row>
    <row r="55" spans="1:11" x14ac:dyDescent="0.45">
      <c r="A55" t="s">
        <v>6220</v>
      </c>
      <c r="B55">
        <v>12.5</v>
      </c>
      <c r="C55">
        <v>0.35</v>
      </c>
      <c r="D55">
        <v>0.6631524012186043</v>
      </c>
      <c r="E55">
        <v>0.4425087108013937</v>
      </c>
      <c r="F55">
        <v>0.66502642656488753</v>
      </c>
      <c r="G55">
        <v>0.42857142857142849</v>
      </c>
      <c r="H55">
        <v>574</v>
      </c>
      <c r="I55">
        <v>273</v>
      </c>
      <c r="J55">
        <v>20</v>
      </c>
      <c r="K55">
        <v>20</v>
      </c>
    </row>
    <row r="56" spans="1:11" x14ac:dyDescent="0.45">
      <c r="A56" t="s">
        <v>6220</v>
      </c>
      <c r="B56">
        <v>12.5</v>
      </c>
      <c r="C56">
        <v>0.2</v>
      </c>
      <c r="D56">
        <v>0.6623571163640859</v>
      </c>
      <c r="E56">
        <v>0.44425087108013939</v>
      </c>
      <c r="F56">
        <v>0.66496775507764438</v>
      </c>
      <c r="G56">
        <v>0.4358974358974359</v>
      </c>
      <c r="H56">
        <v>574</v>
      </c>
      <c r="I56">
        <v>273</v>
      </c>
      <c r="J56">
        <v>20</v>
      </c>
      <c r="K56">
        <v>20</v>
      </c>
    </row>
    <row r="57" spans="1:11" x14ac:dyDescent="0.45">
      <c r="A57" t="s">
        <v>6220</v>
      </c>
      <c r="B57">
        <v>2.0832999999999999</v>
      </c>
      <c r="C57">
        <v>0.75</v>
      </c>
      <c r="D57">
        <v>0.66765531216750773</v>
      </c>
      <c r="E57">
        <v>0.45818815331010448</v>
      </c>
      <c r="F57">
        <v>0.65965743658051323</v>
      </c>
      <c r="G57">
        <v>0.40659340659340659</v>
      </c>
      <c r="H57">
        <v>574</v>
      </c>
      <c r="I57">
        <v>273</v>
      </c>
      <c r="J57">
        <v>20</v>
      </c>
      <c r="K57">
        <v>20</v>
      </c>
    </row>
  </sheetData>
  <pageMargins left="0.75" right="0.75" top="1" bottom="1" header="0.5" footer="0.5"/>
</worksheet>
</file>

<file path=docMetadata/LabelInfo.xml><?xml version="1.0" encoding="utf-8"?>
<clbl:labelList xmlns:clbl="http://schemas.microsoft.com/office/2020/mipLabelMetadata">
  <clbl:label id="{9d5ca952-e4a5-43e6-b17c-c01d313ad135}" enabled="0" method="" siteId="{9d5ca952-e4a5-43e6-b17c-c01d313ad135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Sprint Qual</vt:lpstr>
      <vt:lpstr>Sprint</vt:lpstr>
      <vt:lpstr>Team Sprint</vt:lpstr>
      <vt:lpstr>Team Pursuit</vt:lpstr>
      <vt:lpstr>Madison</vt:lpstr>
      <vt:lpstr>Riders</vt:lpstr>
      <vt:lpstr>OM-Scratch</vt:lpstr>
      <vt:lpstr>OM-Tempo</vt:lpstr>
      <vt:lpstr>OM-Elimination</vt:lpstr>
      <vt:lpstr>OM-Points</vt:lpstr>
      <vt:lpstr>3k Individual Pursuit</vt:lpstr>
      <vt:lpstr>Elimination Race</vt:lpstr>
      <vt:lpstr>Scratch</vt:lpstr>
      <vt:lpstr>Points</vt:lpstr>
      <vt:lpstr>1k TT</vt:lpstr>
      <vt:lpstr>Keirin</vt:lpstr>
      <vt:lpstr>500m Time Trial</vt:lpstr>
      <vt:lpstr>Individual Pursuit</vt:lpstr>
      <vt:lpstr>TrueSkill_Grid_Search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Bremer</dc:creator>
  <cp:lastModifiedBy>Sam Bremer</cp:lastModifiedBy>
  <dcterms:created xsi:type="dcterms:W3CDTF">2015-06-05T18:17:20Z</dcterms:created>
  <dcterms:modified xsi:type="dcterms:W3CDTF">2026-10-28T00:39:11Z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